
<file path=[Content_Types].xml><?xml version="1.0" encoding="utf-8"?>
<Types xmlns="http://schemas.openxmlformats.org/package/2006/content-types">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6.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Ex2.xml" ContentType="application/vnd.ms-office.chartex+xml"/>
  <Override PartName="/xl/charts/style15.xml" ContentType="application/vnd.ms-office.chartstyle+xml"/>
  <Override PartName="/xl/charts/colors15.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kleme\OneDrive\Documents\Honours\SNA\Coding\"/>
    </mc:Choice>
  </mc:AlternateContent>
  <xr:revisionPtr revIDLastSave="0" documentId="13_ncr:1_{75D06CBA-E1F9-4FA7-9E72-1819D51498CD}" xr6:coauthVersionLast="46" xr6:coauthVersionMax="46" xr10:uidLastSave="{00000000-0000-0000-0000-000000000000}"/>
  <bookViews>
    <workbookView xWindow="-110" yWindow="-110" windowWidth="19420" windowHeight="10420" firstSheet="4" activeTab="9" xr2:uid="{3E2F7894-CF15-4826-B97F-891E53DB079D}"/>
  </bookViews>
  <sheets>
    <sheet name="Clean data" sheetId="1" r:id="rId1"/>
    <sheet name="Followers only" sheetId="3" r:id="rId2"/>
    <sheet name="Totals" sheetId="5" r:id="rId3"/>
    <sheet name="Totals (2)" sheetId="6" r:id="rId4"/>
    <sheet name="Location" sheetId="11" r:id="rId5"/>
    <sheet name="HM + OP" sheetId="8" r:id="rId6"/>
    <sheet name="Scientists" sheetId="4" r:id="rId7"/>
    <sheet name="IND" sheetId="7" r:id="rId8"/>
    <sheet name="ORG" sheetId="9" r:id="rId9"/>
    <sheet name="Figures" sheetId="10" r:id="rId10"/>
    <sheet name="Data wrangling" sheetId="2" r:id="rId11"/>
  </sheets>
  <definedNames>
    <definedName name="_xlnm._FilterDatabase" localSheetId="0" hidden="1">'Clean data'!$A$3:$N$285</definedName>
    <definedName name="_xlnm._FilterDatabase" localSheetId="1" hidden="1">'Followers only'!$A$4:$N$285</definedName>
    <definedName name="_xlnm._FilterDatabase" localSheetId="7" hidden="1">IND!$A$2:$Q$110</definedName>
    <definedName name="_xlnm._FilterDatabase" localSheetId="4" hidden="1">Location!$A$2:$Q$208</definedName>
    <definedName name="_xlnm._FilterDatabase" localSheetId="8" hidden="1">ORG!$A$2:$Q$51</definedName>
    <definedName name="_xlnm._FilterDatabase" localSheetId="6" hidden="1">Scientists!$A$2:$Q$85</definedName>
    <definedName name="_xlnm._FilterDatabase" localSheetId="3" hidden="1">'Totals (2)'!$A$2:$Q$208</definedName>
    <definedName name="_xlchart.v1.20" hidden="1">'HM + OP'!$A$38</definedName>
    <definedName name="_xlchart.v1.21" hidden="1">'HM + OP'!$A$39</definedName>
    <definedName name="_xlchart.v1.22" hidden="1">'HM + OP'!$B$37:$D$37</definedName>
    <definedName name="_xlchart.v1.23" hidden="1">'HM + OP'!$B$38:$D$38</definedName>
    <definedName name="_xlchart.v1.24" hidden="1">'HM + OP'!$B$39:$D$39</definedName>
    <definedName name="_xlchart.v1.25" hidden="1">'HM + OP'!$J$38</definedName>
    <definedName name="_xlchart.v1.26" hidden="1">'HM + OP'!$J$39</definedName>
    <definedName name="_xlchart.v1.27" hidden="1">'HM + OP'!$K$37:$M$37</definedName>
    <definedName name="_xlchart.v1.28" hidden="1">'HM + OP'!$K$38:$M$38</definedName>
    <definedName name="_xlchart.v1.29" hidden="1">'HM + OP'!$K$39:$M$39</definedName>
    <definedName name="_xlchart.v5.0" hidden="1">Location!$AA$2</definedName>
    <definedName name="_xlchart.v5.1" hidden="1">Location!$AA$3:$AA$13</definedName>
    <definedName name="_xlchart.v5.10" hidden="1">Location!$Z$2</definedName>
    <definedName name="_xlchart.v5.11" hidden="1">Location!$Z$3:$Z$13</definedName>
    <definedName name="_xlchart.v5.12" hidden="1">Location!$Y$2</definedName>
    <definedName name="_xlchart.v5.13" hidden="1">Location!$Y$3:$Y$38</definedName>
    <definedName name="_xlchart.v5.14" hidden="1">Location!$Z$2</definedName>
    <definedName name="_xlchart.v5.15" hidden="1">Location!$Z$3:$Z$38</definedName>
    <definedName name="_xlchart.v5.16" hidden="1">Location!$Y$2</definedName>
    <definedName name="_xlchart.v5.17" hidden="1">Location!$Y$3:$Y$35</definedName>
    <definedName name="_xlchart.v5.18" hidden="1">Location!$Z$2</definedName>
    <definedName name="_xlchart.v5.19" hidden="1">Location!$Z$3:$Z$35</definedName>
    <definedName name="_xlchart.v5.2" hidden="1">Location!$Y$2</definedName>
    <definedName name="_xlchart.v5.3" hidden="1">Location!$Y$3:$Y$13</definedName>
    <definedName name="_xlchart.v5.30" hidden="1">Location!$Y$2</definedName>
    <definedName name="_xlchart.v5.31" hidden="1">Location!$Y$3:$Y$38</definedName>
    <definedName name="_xlchart.v5.32" hidden="1">Location!$Z$2</definedName>
    <definedName name="_xlchart.v5.33" hidden="1">Location!$Z$3:$Z$38</definedName>
    <definedName name="_xlchart.v5.4" hidden="1">Location!$Z$2</definedName>
    <definedName name="_xlchart.v5.5" hidden="1">Location!$Z$3:$Z$13</definedName>
    <definedName name="_xlchart.v5.6" hidden="1">Location!$AA$2</definedName>
    <definedName name="_xlchart.v5.7" hidden="1">Location!$AA$3:$AA$13</definedName>
    <definedName name="_xlchart.v5.8" hidden="1">Location!$Y$2</definedName>
    <definedName name="_xlchart.v5.9" hidden="1">Location!$Y$3:$Y$13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Z16" i="11" l="1"/>
  <c r="Z35" i="11"/>
  <c r="Z28" i="11"/>
  <c r="Z13" i="11"/>
  <c r="Z19" i="11"/>
  <c r="Z4" i="11"/>
  <c r="T3" i="11"/>
  <c r="W8" i="11"/>
  <c r="T29" i="11"/>
  <c r="T30" i="11"/>
  <c r="W7" i="11"/>
  <c r="W4" i="11"/>
  <c r="W3" i="11"/>
  <c r="T4" i="11"/>
  <c r="T5" i="11"/>
  <c r="T6" i="11"/>
  <c r="T7" i="11"/>
  <c r="T8" i="11"/>
  <c r="T9" i="11"/>
  <c r="T10" i="11"/>
  <c r="T11" i="11"/>
  <c r="T12" i="11"/>
  <c r="T13" i="11"/>
  <c r="T14" i="11"/>
  <c r="T15" i="11"/>
  <c r="T16" i="11"/>
  <c r="T17" i="11"/>
  <c r="T18" i="11"/>
  <c r="T19" i="11"/>
  <c r="T20" i="11"/>
  <c r="T21" i="11"/>
  <c r="T22" i="11"/>
  <c r="T23" i="11"/>
  <c r="T24" i="11"/>
  <c r="T26" i="11"/>
  <c r="T27" i="11"/>
  <c r="T28" i="11"/>
  <c r="T31" i="11"/>
  <c r="T32" i="11"/>
  <c r="T33" i="11"/>
  <c r="T34" i="11"/>
  <c r="T35" i="11"/>
  <c r="T36" i="11"/>
  <c r="T37" i="11"/>
  <c r="T38" i="11"/>
  <c r="T39" i="11"/>
  <c r="T40" i="11"/>
  <c r="T41" i="11"/>
  <c r="T43" i="11" l="1"/>
  <c r="M71" i="9"/>
  <c r="M75" i="9" s="1"/>
  <c r="M72" i="9"/>
  <c r="M73" i="9"/>
  <c r="M74" i="9"/>
  <c r="Q79" i="9"/>
  <c r="Q78" i="9"/>
  <c r="Q77" i="9"/>
  <c r="Q76" i="9"/>
  <c r="Q80" i="9" s="1"/>
  <c r="Q74" i="9"/>
  <c r="Q73" i="9"/>
  <c r="Q72" i="9"/>
  <c r="Q71" i="9"/>
  <c r="Q75" i="9" s="1"/>
  <c r="Q69" i="9"/>
  <c r="Q68" i="9"/>
  <c r="Q67" i="9"/>
  <c r="Q66" i="9"/>
  <c r="Q70" i="9" s="1"/>
  <c r="Q64" i="9"/>
  <c r="Q63" i="9"/>
  <c r="Q65" i="9" s="1"/>
  <c r="Q62" i="9"/>
  <c r="Q61" i="9"/>
  <c r="O79" i="9"/>
  <c r="O78" i="9"/>
  <c r="O77" i="9"/>
  <c r="O76" i="9"/>
  <c r="O80" i="9" s="1"/>
  <c r="O74" i="9"/>
  <c r="O73" i="9"/>
  <c r="O72" i="9"/>
  <c r="O71" i="9"/>
  <c r="O75" i="9" s="1"/>
  <c r="O69" i="9"/>
  <c r="O68" i="9"/>
  <c r="O67" i="9"/>
  <c r="O66" i="9"/>
  <c r="O70" i="9" s="1"/>
  <c r="O65" i="9"/>
  <c r="O64" i="9"/>
  <c r="O63" i="9"/>
  <c r="O62" i="9"/>
  <c r="O61" i="9"/>
  <c r="M80" i="9"/>
  <c r="M77" i="9"/>
  <c r="M78" i="9"/>
  <c r="M79" i="9"/>
  <c r="M76" i="9"/>
  <c r="M70" i="9"/>
  <c r="M67" i="9"/>
  <c r="M68" i="9"/>
  <c r="M69" i="9"/>
  <c r="M66" i="9"/>
  <c r="M65" i="9"/>
  <c r="M62" i="9"/>
  <c r="M63" i="9"/>
  <c r="M64" i="9"/>
  <c r="M61" i="9"/>
  <c r="M53" i="9"/>
  <c r="M54" i="9"/>
  <c r="O54" i="9" s="1"/>
  <c r="Q54" i="9" s="1"/>
  <c r="M55" i="9"/>
  <c r="M56" i="9"/>
  <c r="M59" i="9"/>
  <c r="O59" i="9"/>
  <c r="Q59" i="9"/>
  <c r="K54" i="9"/>
  <c r="K55" i="9"/>
  <c r="K56" i="9"/>
  <c r="K53" i="9"/>
  <c r="K59" i="9"/>
  <c r="M39" i="8"/>
  <c r="M38" i="8"/>
  <c r="L39" i="8"/>
  <c r="L38" i="8"/>
  <c r="Q33" i="8"/>
  <c r="Q34" i="8"/>
  <c r="Q11" i="8"/>
  <c r="O11" i="8"/>
  <c r="C39" i="8" s="1"/>
  <c r="O34" i="8"/>
  <c r="D39" i="8" s="1"/>
  <c r="O33" i="8"/>
  <c r="D38" i="8" s="1"/>
  <c r="Q10" i="8"/>
  <c r="O10" i="8"/>
  <c r="C38" i="8" s="1"/>
  <c r="Q113" i="7"/>
  <c r="O113" i="7"/>
  <c r="M112" i="7"/>
  <c r="M113" i="7"/>
  <c r="M117" i="7"/>
  <c r="O117" i="7"/>
  <c r="Q117" i="7"/>
  <c r="K117" i="7"/>
  <c r="K113" i="7"/>
  <c r="K114" i="7"/>
  <c r="K112" i="7"/>
  <c r="K116" i="7" s="1"/>
  <c r="M87" i="4"/>
  <c r="O87" i="4"/>
  <c r="Q87" i="4"/>
  <c r="Q91" i="4" s="1"/>
  <c r="O88" i="4"/>
  <c r="Q88" i="4"/>
  <c r="M89" i="4"/>
  <c r="M92" i="4"/>
  <c r="O92" i="4"/>
  <c r="Q92" i="4"/>
  <c r="O211" i="5"/>
  <c r="Q211" i="5"/>
  <c r="Q218" i="5"/>
  <c r="O218" i="5"/>
  <c r="Q210" i="5"/>
  <c r="O210" i="5"/>
  <c r="M218" i="5"/>
  <c r="M211" i="5"/>
  <c r="M212" i="5"/>
  <c r="M213" i="5"/>
  <c r="M210" i="5"/>
  <c r="K211" i="5"/>
  <c r="K212" i="5"/>
  <c r="K213" i="5"/>
  <c r="K215" i="5"/>
  <c r="K216" i="5"/>
  <c r="K217" i="5"/>
  <c r="K210" i="5"/>
  <c r="Q211" i="6"/>
  <c r="O211" i="6"/>
  <c r="O210" i="6"/>
  <c r="I220" i="6"/>
  <c r="G212" i="5"/>
  <c r="G212" i="6"/>
  <c r="G292" i="1"/>
  <c r="G288" i="1"/>
  <c r="G287" i="1"/>
  <c r="N287" i="1"/>
  <c r="M58" i="9" l="1"/>
  <c r="K58" i="9"/>
  <c r="M91" i="4"/>
  <c r="O91" i="4"/>
  <c r="M116" i="7"/>
  <c r="G289" i="1"/>
  <c r="G291" i="1" s="1"/>
  <c r="K212" i="6"/>
  <c r="K213" i="6"/>
  <c r="K215" i="6"/>
  <c r="K216" i="6"/>
  <c r="K217" i="6"/>
  <c r="K211" i="6"/>
  <c r="K210" i="6"/>
  <c r="K220" i="6"/>
  <c r="Q218" i="6"/>
  <c r="O218" i="6"/>
  <c r="M218" i="6"/>
  <c r="G218" i="6"/>
  <c r="O217" i="6"/>
  <c r="M211" i="6"/>
  <c r="G211" i="6"/>
  <c r="Q210" i="6"/>
  <c r="M210" i="6"/>
  <c r="M212" i="6" s="1"/>
  <c r="G210" i="6"/>
  <c r="I220" i="5"/>
  <c r="K220" i="5"/>
  <c r="G218" i="5"/>
  <c r="G211" i="5"/>
  <c r="G210" i="5"/>
  <c r="D282" i="1"/>
  <c r="D281" i="1"/>
  <c r="D280" i="1"/>
  <c r="D279" i="1"/>
  <c r="D278" i="1"/>
  <c r="D277" i="1"/>
  <c r="D276" i="1"/>
  <c r="D275" i="1"/>
  <c r="D274" i="1"/>
  <c r="D273" i="1"/>
  <c r="D272" i="1"/>
  <c r="D271" i="1"/>
  <c r="D270" i="1"/>
  <c r="D269" i="1"/>
  <c r="D268" i="1"/>
  <c r="D267" i="1"/>
  <c r="D266" i="1"/>
  <c r="D265" i="1"/>
  <c r="D264" i="1"/>
  <c r="D263" i="1"/>
  <c r="D261" i="1"/>
  <c r="D260" i="1"/>
  <c r="D258" i="1"/>
  <c r="D257" i="1"/>
  <c r="D256" i="1"/>
  <c r="D255" i="1"/>
  <c r="D254" i="1"/>
  <c r="D252" i="1"/>
  <c r="D251" i="1"/>
  <c r="D250" i="1"/>
  <c r="D249" i="1"/>
  <c r="D248" i="1"/>
  <c r="D247" i="1"/>
  <c r="D245" i="1"/>
  <c r="D244" i="1"/>
  <c r="D243" i="1"/>
  <c r="D242" i="1"/>
  <c r="D241" i="1"/>
  <c r="D240" i="1"/>
  <c r="D237" i="1"/>
  <c r="D236" i="1"/>
  <c r="D234" i="1"/>
  <c r="D233" i="1"/>
  <c r="D231" i="1"/>
  <c r="D230" i="1"/>
  <c r="D229" i="1"/>
  <c r="D228" i="1"/>
  <c r="D227" i="1"/>
  <c r="D225" i="1"/>
  <c r="D224" i="1"/>
  <c r="D223" i="1"/>
  <c r="D221" i="1"/>
  <c r="D220" i="1"/>
  <c r="D219" i="1"/>
  <c r="D218" i="1"/>
  <c r="D217" i="1"/>
  <c r="D215" i="1"/>
  <c r="D214" i="1"/>
  <c r="D213" i="1"/>
  <c r="D212" i="1"/>
  <c r="D211" i="1"/>
  <c r="D210" i="1"/>
  <c r="D207" i="1"/>
  <c r="D206" i="1"/>
  <c r="D205" i="1"/>
  <c r="D204" i="1"/>
  <c r="D203" i="1"/>
  <c r="D201" i="1"/>
  <c r="D197" i="1"/>
  <c r="D195" i="1"/>
  <c r="D194" i="1"/>
  <c r="D193" i="1"/>
  <c r="D191" i="1"/>
  <c r="D188" i="1"/>
  <c r="D186" i="1"/>
  <c r="D184" i="1"/>
  <c r="D183" i="1"/>
  <c r="D181" i="1"/>
  <c r="D180" i="1"/>
  <c r="D178" i="1"/>
  <c r="D177" i="1"/>
  <c r="D175" i="1"/>
  <c r="D173" i="1"/>
  <c r="D172" i="1"/>
  <c r="D166" i="1"/>
  <c r="D161" i="1"/>
  <c r="D152" i="1"/>
  <c r="D151" i="1"/>
  <c r="D149" i="1"/>
  <c r="D144" i="1"/>
  <c r="D141" i="1"/>
  <c r="D139" i="1"/>
  <c r="D135" i="1"/>
  <c r="D134" i="1"/>
  <c r="D130" i="1"/>
  <c r="D129" i="1"/>
  <c r="D123" i="1"/>
  <c r="D118" i="1"/>
  <c r="D114" i="1"/>
  <c r="D113" i="1"/>
  <c r="D112" i="1"/>
  <c r="D111" i="1"/>
  <c r="D110" i="1"/>
  <c r="D107" i="1"/>
  <c r="D101" i="1"/>
  <c r="D98" i="1"/>
  <c r="D97" i="1"/>
  <c r="D94" i="1"/>
  <c r="D92" i="1"/>
  <c r="D91" i="1"/>
  <c r="D90" i="1"/>
  <c r="D87" i="1"/>
  <c r="D86" i="1"/>
  <c r="D85" i="1"/>
  <c r="D84" i="1"/>
  <c r="D82" i="1"/>
  <c r="D80" i="1"/>
  <c r="D79" i="1"/>
  <c r="D77" i="1"/>
  <c r="D76" i="1"/>
  <c r="D75" i="1"/>
  <c r="D73" i="1"/>
  <c r="D71" i="1"/>
  <c r="D70" i="1"/>
  <c r="D69" i="1"/>
  <c r="D68" i="1"/>
  <c r="D66" i="1"/>
  <c r="D65" i="1"/>
  <c r="D64" i="1"/>
  <c r="D61" i="1"/>
  <c r="D60" i="1"/>
  <c r="D59" i="1"/>
  <c r="D56" i="1"/>
  <c r="D54" i="1"/>
  <c r="D53" i="1"/>
  <c r="D51" i="1"/>
  <c r="D50" i="1"/>
  <c r="D49" i="1"/>
  <c r="D48" i="1"/>
  <c r="D46" i="1"/>
  <c r="D44" i="1"/>
  <c r="D35" i="1"/>
  <c r="D33" i="1"/>
  <c r="D31" i="1"/>
  <c r="D30" i="1"/>
  <c r="D25" i="1"/>
  <c r="D24" i="1"/>
  <c r="D22" i="1"/>
  <c r="D19" i="1"/>
  <c r="D17" i="1"/>
  <c r="D15" i="1"/>
  <c r="D13" i="1"/>
  <c r="D12" i="1"/>
  <c r="D11" i="1"/>
  <c r="D10" i="1"/>
  <c r="D9" i="1"/>
  <c r="D5" i="1"/>
  <c r="D281" i="2"/>
  <c r="D280" i="2"/>
  <c r="D279" i="2"/>
  <c r="D278" i="2"/>
  <c r="D277" i="2"/>
  <c r="D276" i="2"/>
  <c r="D275" i="2"/>
  <c r="D274" i="2"/>
  <c r="D273" i="2"/>
  <c r="D272" i="2"/>
  <c r="D271" i="2"/>
  <c r="D270" i="2"/>
  <c r="D269" i="2"/>
  <c r="D268" i="2"/>
  <c r="D267" i="2"/>
  <c r="D266" i="2"/>
  <c r="D265" i="2"/>
  <c r="D264" i="2"/>
  <c r="D263" i="2"/>
  <c r="D262" i="2"/>
  <c r="D260" i="2"/>
  <c r="D259" i="2"/>
  <c r="D257" i="2"/>
  <c r="D256" i="2"/>
  <c r="D255" i="2"/>
  <c r="D254" i="2"/>
  <c r="D253" i="2"/>
  <c r="D251" i="2"/>
  <c r="D250" i="2"/>
  <c r="D249" i="2"/>
  <c r="D248" i="2"/>
  <c r="D247" i="2"/>
  <c r="D246" i="2"/>
  <c r="D244" i="2"/>
  <c r="D243" i="2"/>
  <c r="D242" i="2"/>
  <c r="D241" i="2"/>
  <c r="D240" i="2"/>
  <c r="D239" i="2"/>
  <c r="D236" i="2"/>
  <c r="D235" i="2"/>
  <c r="D233" i="2"/>
  <c r="D232" i="2"/>
  <c r="D230" i="2"/>
  <c r="D229" i="2"/>
  <c r="D228" i="2"/>
  <c r="D227" i="2"/>
  <c r="D226" i="2"/>
  <c r="D224" i="2"/>
  <c r="D223" i="2"/>
  <c r="D222" i="2"/>
  <c r="D220" i="2"/>
  <c r="D219" i="2"/>
  <c r="D218" i="2"/>
  <c r="D217" i="2"/>
  <c r="D216" i="2"/>
  <c r="D214" i="2"/>
  <c r="D213" i="2"/>
  <c r="D212" i="2"/>
  <c r="D211" i="2"/>
  <c r="D210" i="2"/>
  <c r="D209" i="2"/>
  <c r="D206" i="2"/>
  <c r="D205" i="2"/>
  <c r="D204" i="2"/>
  <c r="D203" i="2"/>
  <c r="D202" i="2"/>
  <c r="D200" i="2"/>
  <c r="D196" i="2"/>
  <c r="D194" i="2"/>
  <c r="D193" i="2"/>
  <c r="D192" i="2"/>
  <c r="D190" i="2"/>
  <c r="D187" i="2"/>
  <c r="D185" i="2"/>
  <c r="D183" i="2"/>
  <c r="D182" i="2"/>
  <c r="D180" i="2"/>
  <c r="D179" i="2"/>
  <c r="D177" i="2"/>
  <c r="D176" i="2"/>
  <c r="D174" i="2"/>
  <c r="D172" i="2"/>
  <c r="D171" i="2"/>
  <c r="D165" i="2"/>
  <c r="D160" i="2"/>
  <c r="D151" i="2"/>
  <c r="D150" i="2"/>
  <c r="D148" i="2"/>
  <c r="D143" i="2"/>
  <c r="D140" i="2"/>
  <c r="D138" i="2"/>
  <c r="D134" i="2"/>
  <c r="D133" i="2"/>
  <c r="D129" i="2"/>
  <c r="D128" i="2"/>
  <c r="D122" i="2"/>
  <c r="D117" i="2"/>
  <c r="D113" i="2"/>
  <c r="D112" i="2"/>
  <c r="D111" i="2"/>
  <c r="D110" i="2"/>
  <c r="D109" i="2"/>
  <c r="D106" i="2"/>
  <c r="D100" i="2"/>
  <c r="D97" i="2"/>
  <c r="D96" i="2"/>
  <c r="D93" i="2"/>
  <c r="D91" i="2"/>
  <c r="D90" i="2"/>
  <c r="D89" i="2"/>
  <c r="D86" i="2"/>
  <c r="D85" i="2"/>
  <c r="D84" i="2"/>
  <c r="D83" i="2"/>
  <c r="D81" i="2"/>
  <c r="D79" i="2"/>
  <c r="D78" i="2"/>
  <c r="D76" i="2"/>
  <c r="D75" i="2"/>
  <c r="D74" i="2"/>
  <c r="D72" i="2"/>
  <c r="D70" i="2"/>
  <c r="D69" i="2"/>
  <c r="D68" i="2"/>
  <c r="D67" i="2"/>
  <c r="D65" i="2"/>
  <c r="D64" i="2"/>
  <c r="D63" i="2"/>
  <c r="D60" i="2"/>
  <c r="D59" i="2"/>
  <c r="D58" i="2"/>
  <c r="D55" i="2"/>
  <c r="D53" i="2"/>
  <c r="D52" i="2"/>
  <c r="D50" i="2"/>
  <c r="D49" i="2"/>
  <c r="D48" i="2"/>
  <c r="D47" i="2"/>
  <c r="D45" i="2"/>
  <c r="D43" i="2"/>
  <c r="D34" i="2"/>
  <c r="D32" i="2"/>
  <c r="D30" i="2"/>
  <c r="D29" i="2"/>
  <c r="D24" i="2"/>
  <c r="D23" i="2"/>
  <c r="D21" i="2"/>
  <c r="D18" i="2"/>
  <c r="D16" i="2"/>
  <c r="D14" i="2"/>
  <c r="D12" i="2"/>
  <c r="D11" i="2"/>
  <c r="D10" i="2"/>
  <c r="D9" i="2"/>
  <c r="D8" i="2"/>
  <c r="D4" i="2"/>
  <c r="O53" i="9" l="1"/>
  <c r="O112" i="7"/>
  <c r="G217" i="5"/>
  <c r="M220" i="6"/>
  <c r="M217" i="5"/>
  <c r="Q217" i="6"/>
  <c r="M213" i="6"/>
  <c r="M217" i="6" s="1"/>
  <c r="G217" i="6"/>
  <c r="Q217" i="5"/>
  <c r="O58" i="9" l="1"/>
  <c r="O116" i="7"/>
  <c r="K219" i="5"/>
  <c r="M220" i="5"/>
  <c r="K219" i="6"/>
  <c r="Q53" i="9" l="1"/>
  <c r="Q58" i="9" s="1"/>
  <c r="Q112" i="7"/>
  <c r="Q116" i="7" s="1"/>
  <c r="O217"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TonyAdmin</author>
  </authors>
  <commentList>
    <comment ref="A2" authorId="0" shapeId="0" xr:uid="{BE7E3881-B6D4-4193-BCCD-ACB14A7C8645}">
      <text>
        <r>
          <rPr>
            <b/>
            <sz val="8"/>
            <color indexed="81"/>
            <rFont val="Tahoma"/>
            <family val="2"/>
          </rPr>
          <t xml:space="preserve">Vertex Name
</t>
        </r>
        <r>
          <rPr>
            <sz val="8"/>
            <color indexed="81"/>
            <rFont val="Tahoma"/>
            <family val="2"/>
          </rPr>
          <t xml:space="preserve">
Enter the name of the vertex.
</t>
        </r>
        <r>
          <rPr>
            <u/>
            <sz val="8"/>
            <color indexed="81"/>
            <rFont val="Tahoma"/>
            <family val="2"/>
          </rPr>
          <t>Worksheet Overview</t>
        </r>
        <r>
          <rPr>
            <sz val="8"/>
            <color indexed="81"/>
            <rFont val="Tahoma"/>
            <family val="2"/>
          </rPr>
          <t xml:space="preserve">
Use this worksheet to customize the appearance of the graph's vertices and to add isolated vertices that are not connected to edges.  You do not have to enter anything on this worksheet if you don't need either of these features.
</t>
        </r>
        <r>
          <rPr>
            <u/>
            <sz val="8"/>
            <color indexed="81"/>
            <rFont val="Tahoma"/>
            <family val="2"/>
          </rPr>
          <t>Isolated Vertices</t>
        </r>
        <r>
          <rPr>
            <sz val="8"/>
            <color indexed="81"/>
            <rFont val="Tahoma"/>
            <family val="2"/>
          </rPr>
          <t xml:space="preserve">
To add an isolated vertex that is not connected to any edges, enter it on this worksheet and set its Visibility cell to "Show."
</t>
        </r>
        <r>
          <rPr>
            <u/>
            <sz val="8"/>
            <color indexed="81"/>
            <rFont val="Tahoma"/>
            <family val="2"/>
          </rPr>
          <t>Formulas</t>
        </r>
        <r>
          <rPr>
            <sz val="8"/>
            <color indexed="81"/>
            <rFont val="Tahoma"/>
            <family val="2"/>
          </rPr>
          <t xml:space="preserve">
This column is formatted as Text, which causes formulas to be ignored.  If you want to use an Excel formula in this column, you must change the column format to General.
</t>
        </r>
        <r>
          <rPr>
            <u/>
            <sz val="8"/>
            <color indexed="81"/>
            <rFont val="Tahoma"/>
            <family val="2"/>
          </rPr>
          <t>Frozen Column</t>
        </r>
        <r>
          <rPr>
            <sz val="8"/>
            <color indexed="81"/>
            <rFont val="Tahoma"/>
            <family val="2"/>
          </rPr>
          <t xml:space="preserve">
The Vertex column is frozen, meaning that it remains visible even if you scroll the worksheet to the right.  To unfreeze it,  use View, Freeze Panes, Unfreeze Panes in the Excel Ribbon.</t>
        </r>
      </text>
    </comment>
    <comment ref="G2" authorId="0" shapeId="0" xr:uid="{909DB661-F4F6-4221-8FC2-1805D66B3A7B}">
      <text>
        <r>
          <rPr>
            <b/>
            <sz val="8"/>
            <color indexed="81"/>
            <rFont val="Tahoma"/>
            <family val="2"/>
          </rPr>
          <t xml:space="preserve">Vertex Betweenness Centrality
</t>
        </r>
        <r>
          <rPr>
            <sz val="8"/>
            <color indexed="81"/>
            <rFont val="Tahoma"/>
            <family val="2"/>
          </rPr>
          <t xml:space="preserve">You can tell NodeXL to calculate this and other graph metrics by going to NodeXL, Analysis, Graph Metrics in the Ribbon.
</t>
        </r>
      </text>
    </comment>
  </commentList>
</comments>
</file>

<file path=xl/sharedStrings.xml><?xml version="1.0" encoding="utf-8"?>
<sst xmlns="http://schemas.openxmlformats.org/spreadsheetml/2006/main" count="14125" uniqueCount="1198">
  <si>
    <t>Vertex (handle)</t>
  </si>
  <si>
    <t xml:space="preserve">Name </t>
  </si>
  <si>
    <t xml:space="preserve">Location </t>
  </si>
  <si>
    <t xml:space="preserve">Web </t>
  </si>
  <si>
    <t xml:space="preserve">Bio </t>
  </si>
  <si>
    <t xml:space="preserve">Organisation or Individual </t>
  </si>
  <si>
    <t>Focus</t>
  </si>
  <si>
    <t>Interest in TB</t>
  </si>
  <si>
    <t>Interest in OS</t>
  </si>
  <si>
    <t>COUNTRY</t>
  </si>
  <si>
    <t>Type: J, RG, DO, OO</t>
  </si>
  <si>
    <t>Type OR Occupation</t>
  </si>
  <si>
    <t>Occupation: S, HM, OP</t>
  </si>
  <si>
    <t>DD or ST</t>
  </si>
  <si>
    <t>TB or NO</t>
  </si>
  <si>
    <t>OS or NO</t>
  </si>
  <si>
    <t>ORG or IND or UNC</t>
  </si>
  <si>
    <t>Vertex</t>
  </si>
  <si>
    <t>sophietscott</t>
  </si>
  <si>
    <t>opensourcetb</t>
  </si>
  <si>
    <t>terryjamesmay</t>
  </si>
  <si>
    <t>heluc</t>
  </si>
  <si>
    <t>tomchemistry</t>
  </si>
  <si>
    <t>snp_nod2_crohns</t>
  </si>
  <si>
    <t>drjesspotter</t>
  </si>
  <si>
    <t>kinderpharm</t>
  </si>
  <si>
    <t>sprotocolsorg</t>
  </si>
  <si>
    <t>rmounce</t>
  </si>
  <si>
    <t>pmoyniha</t>
  </si>
  <si>
    <t>chrisoansah</t>
  </si>
  <si>
    <t>yatindrasvm</t>
  </si>
  <si>
    <t>drlaurajane</t>
  </si>
  <si>
    <t>edwintse_</t>
  </si>
  <si>
    <t>nimrtanga</t>
  </si>
  <si>
    <t>mariemkeenan</t>
  </si>
  <si>
    <t>hsiangtzu_li</t>
  </si>
  <si>
    <t>infection_stand</t>
  </si>
  <si>
    <t>to_chang</t>
  </si>
  <si>
    <t>fsgfmb</t>
  </si>
  <si>
    <t>robeirne</t>
  </si>
  <si>
    <t>lijojohn89</t>
  </si>
  <si>
    <t>sathyapriyan8</t>
  </si>
  <si>
    <t>prasadalex_</t>
  </si>
  <si>
    <t>defeattb</t>
  </si>
  <si>
    <t>siouxsiew</t>
  </si>
  <si>
    <t>scams_ro</t>
  </si>
  <si>
    <t>scisongs</t>
  </si>
  <si>
    <t>raghavagps</t>
  </si>
  <si>
    <t>davidadambarr</t>
  </si>
  <si>
    <t>smit_tb</t>
  </si>
  <si>
    <t>dale_dwilson</t>
  </si>
  <si>
    <t>jivishov</t>
  </si>
  <si>
    <t>xxdennisss</t>
  </si>
  <si>
    <t>dmmurkute</t>
  </si>
  <si>
    <t>laurafayanders7</t>
  </si>
  <si>
    <t>the_fish_onion</t>
  </si>
  <si>
    <t>kaleajaykumar</t>
  </si>
  <si>
    <t>junyj1130</t>
  </si>
  <si>
    <t>bsbiiita</t>
  </si>
  <si>
    <t>rrios_e</t>
  </si>
  <si>
    <t>junteng_jia</t>
  </si>
  <si>
    <t>johnporco2</t>
  </si>
  <si>
    <t>dahealthjournal</t>
  </si>
  <si>
    <t>city_mha</t>
  </si>
  <si>
    <t>endtbforum</t>
  </si>
  <si>
    <t>kandrew07141156</t>
  </si>
  <si>
    <t>bstaker</t>
  </si>
  <si>
    <t>fsgfmc</t>
  </si>
  <si>
    <t>perforin</t>
  </si>
  <si>
    <t>marco_il_piero</t>
  </si>
  <si>
    <t>elin_hr</t>
  </si>
  <si>
    <t>luetchfordalice</t>
  </si>
  <si>
    <t>tarit1972</t>
  </si>
  <si>
    <t>ccrad_inc</t>
  </si>
  <si>
    <t>tnanders</t>
  </si>
  <si>
    <t>fosseyjohn</t>
  </si>
  <si>
    <t>chembham</t>
  </si>
  <si>
    <t>chemplexity</t>
  </si>
  <si>
    <t>jsf_group</t>
  </si>
  <si>
    <t>neuronal_func</t>
  </si>
  <si>
    <t>pharmsci</t>
  </si>
  <si>
    <t>katlinbm</t>
  </si>
  <si>
    <t>srj_madoori</t>
  </si>
  <si>
    <t>shibucheruvelil</t>
  </si>
  <si>
    <t>delftimaging</t>
  </si>
  <si>
    <t>drpundir</t>
  </si>
  <si>
    <t>louisredux</t>
  </si>
  <si>
    <t>krepanas</t>
  </si>
  <si>
    <t>wschiu23</t>
  </si>
  <si>
    <t>oscaralizarazo</t>
  </si>
  <si>
    <t>jennifergardy</t>
  </si>
  <si>
    <t>proximify</t>
  </si>
  <si>
    <t>hayleah_p</t>
  </si>
  <si>
    <t>asian_oa</t>
  </si>
  <si>
    <t>jonjon_cardoso</t>
  </si>
  <si>
    <t>julaiml</t>
  </si>
  <si>
    <t>panacea_ii</t>
  </si>
  <si>
    <t>davidsmithchem</t>
  </si>
  <si>
    <t>julien_hering</t>
  </si>
  <si>
    <t>marcusrfernando</t>
  </si>
  <si>
    <t>idesign_uob</t>
  </si>
  <si>
    <t>guirlab</t>
  </si>
  <si>
    <t>nour_allahham</t>
  </si>
  <si>
    <t>danielkein</t>
  </si>
  <si>
    <t>tbhdj</t>
  </si>
  <si>
    <t>cispt2</t>
  </si>
  <si>
    <t>chemmedchem</t>
  </si>
  <si>
    <t>btdavide</t>
  </si>
  <si>
    <t>euromedchem</t>
  </si>
  <si>
    <t>danielcsokas</t>
  </si>
  <si>
    <t>zdereje</t>
  </si>
  <si>
    <t>paulhoskisson</t>
  </si>
  <si>
    <t>catmoore_1</t>
  </si>
  <si>
    <t>jailpee</t>
  </si>
  <si>
    <t>better_through</t>
  </si>
  <si>
    <t>dcfsci</t>
  </si>
  <si>
    <t>mnbhebhe</t>
  </si>
  <si>
    <t>desnorc</t>
  </si>
  <si>
    <t>ben_sfax</t>
  </si>
  <si>
    <t>i_septiari</t>
  </si>
  <si>
    <t>arobtth0</t>
  </si>
  <si>
    <t>rr_oxford</t>
  </si>
  <si>
    <t>escarfini</t>
  </si>
  <si>
    <t>tantrev</t>
  </si>
  <si>
    <t>gadanya</t>
  </si>
  <si>
    <t>cedricgraebin</t>
  </si>
  <si>
    <t>zinclick</t>
  </si>
  <si>
    <t>ladmolqm</t>
  </si>
  <si>
    <t>mduranfrigola</t>
  </si>
  <si>
    <t>pieterekermans</t>
  </si>
  <si>
    <t>callanmaloney01</t>
  </si>
  <si>
    <t>synbiochile</t>
  </si>
  <si>
    <t>ekyllier</t>
  </si>
  <si>
    <t>memo_alk</t>
  </si>
  <si>
    <t>draishaalnami</t>
  </si>
  <si>
    <t>medchemprof</t>
  </si>
  <si>
    <t>tiancheng_huang</t>
  </si>
  <si>
    <t>arunprasad_p</t>
  </si>
  <si>
    <t>liamduross</t>
  </si>
  <si>
    <t>nishaduggan</t>
  </si>
  <si>
    <t>tsrntcp</t>
  </si>
  <si>
    <t>vigyanic</t>
  </si>
  <si>
    <t>ameni_00</t>
  </si>
  <si>
    <t>sandisufiandi</t>
  </si>
  <si>
    <t>dpradagracia</t>
  </si>
  <si>
    <t>cl20202021ct</t>
  </si>
  <si>
    <t>sohasohasohasoh</t>
  </si>
  <si>
    <t>andrec89</t>
  </si>
  <si>
    <t>jigarsethiya98</t>
  </si>
  <si>
    <t>chemistryopen</t>
  </si>
  <si>
    <t>ckannas</t>
  </si>
  <si>
    <t>evaristetechno1</t>
  </si>
  <si>
    <t>natprodcbn</t>
  </si>
  <si>
    <t>drsharonkendal1</t>
  </si>
  <si>
    <t>tiffany88626922</t>
  </si>
  <si>
    <t>yourstruleighh</t>
  </si>
  <si>
    <t>susanabarcas</t>
  </si>
  <si>
    <t>jouegot</t>
  </si>
  <si>
    <t>arunabh99</t>
  </si>
  <si>
    <t>alc2315</t>
  </si>
  <si>
    <t>almamun81983566</t>
  </si>
  <si>
    <t>zscott</t>
  </si>
  <si>
    <t>klemistry</t>
  </si>
  <si>
    <t>juliasarju</t>
  </si>
  <si>
    <t>ciarkenn</t>
  </si>
  <si>
    <t>drnmistry</t>
  </si>
  <si>
    <t>megaireno</t>
  </si>
  <si>
    <t>anhydrouslove</t>
  </si>
  <si>
    <t>genevieve_echo</t>
  </si>
  <si>
    <t>oliviafmcrae</t>
  </si>
  <si>
    <t>seb_leach</t>
  </si>
  <si>
    <t>dimitrisk85</t>
  </si>
  <si>
    <t>maiavisentin</t>
  </si>
  <si>
    <t>namahsivayaha</t>
  </si>
  <si>
    <t>leperuvien4</t>
  </si>
  <si>
    <t>wcairdundee</t>
  </si>
  <si>
    <t>krscroggie</t>
  </si>
  <si>
    <t>lindseeeeee</t>
  </si>
  <si>
    <t>suyashpant3</t>
  </si>
  <si>
    <t>p6zb1utsxiaxthg</t>
  </si>
  <si>
    <t>cbblab1</t>
  </si>
  <si>
    <t>lily_mcc_</t>
  </si>
  <si>
    <t>liamtommartin92</t>
  </si>
  <si>
    <t>mariamhabib166</t>
  </si>
  <si>
    <t>allard_pm</t>
  </si>
  <si>
    <t>integratedmicro</t>
  </si>
  <si>
    <t>benjaminmead</t>
  </si>
  <si>
    <t>kansassci</t>
  </si>
  <si>
    <t>greenglasschem</t>
  </si>
  <si>
    <t>hyvonengroup</t>
  </si>
  <si>
    <t>wanliangs</t>
  </si>
  <si>
    <t>crowdfundedcure</t>
  </si>
  <si>
    <t>vincentweisser</t>
  </si>
  <si>
    <t>caverkat</t>
  </si>
  <si>
    <t>globalfund</t>
  </si>
  <si>
    <t>murrayfold</t>
  </si>
  <si>
    <t>jessicabaiget</t>
  </si>
  <si>
    <t>onscience</t>
  </si>
  <si>
    <t>opensrcpharma</t>
  </si>
  <si>
    <t>lrs088</t>
  </si>
  <si>
    <t>osfhealth</t>
  </si>
  <si>
    <t>opensciencehulk</t>
  </si>
  <si>
    <t>fundscienceaus</t>
  </si>
  <si>
    <t>dtzalis_tzalis</t>
  </si>
  <si>
    <t>sciencepunk</t>
  </si>
  <si>
    <t>wilbanks</t>
  </si>
  <si>
    <t>elstorreele</t>
  </si>
  <si>
    <t>pwk2013</t>
  </si>
  <si>
    <t>eperlste</t>
  </si>
  <si>
    <t>melindarichter</t>
  </si>
  <si>
    <t>sennoma</t>
  </si>
  <si>
    <t>michelle1barker</t>
  </si>
  <si>
    <t>jaykumar_menon</t>
  </si>
  <si>
    <t>tscmacdonald</t>
  </si>
  <si>
    <t>tsablinski</t>
  </si>
  <si>
    <t>bhmunos</t>
  </si>
  <si>
    <t>openscience</t>
  </si>
  <si>
    <t>julipeno</t>
  </si>
  <si>
    <t>nextthing_iknow</t>
  </si>
  <si>
    <t>myco_tb</t>
  </si>
  <si>
    <t>newtbdrugs</t>
  </si>
  <si>
    <t>tbvi_eu</t>
  </si>
  <si>
    <t>tbdisco</t>
  </si>
  <si>
    <t>sajeev_rajank</t>
  </si>
  <si>
    <t>theunion_tblh</t>
  </si>
  <si>
    <t>hmonica_dias</t>
  </si>
  <si>
    <t>unitaid</t>
  </si>
  <si>
    <t>chemonics</t>
  </si>
  <si>
    <t>itmantwerp</t>
  </si>
  <si>
    <t>rscholtalbers</t>
  </si>
  <si>
    <t>meaghanderynck</t>
  </si>
  <si>
    <t>nickherbertcbe</t>
  </si>
  <si>
    <t>ighsatucsf</t>
  </si>
  <si>
    <t>longitude_prize</t>
  </si>
  <si>
    <t>isntd_press</t>
  </si>
  <si>
    <t>nonprofitorgs</t>
  </si>
  <si>
    <t>conference1234</t>
  </si>
  <si>
    <t>johnkavouris</t>
  </si>
  <si>
    <t>gatesfoundation</t>
  </si>
  <si>
    <t>predict_tb</t>
  </si>
  <si>
    <t>worldtbday</t>
  </si>
  <si>
    <t>coadd_news</t>
  </si>
  <si>
    <t>frontlineaids</t>
  </si>
  <si>
    <t>lucicaditiu</t>
  </si>
  <si>
    <t>tbnetwork9ja</t>
  </si>
  <si>
    <t>ecdc_tb</t>
  </si>
  <si>
    <t>m_raviglione</t>
  </si>
  <si>
    <t>ictmm2016</t>
  </si>
  <si>
    <t>cap_tb</t>
  </si>
  <si>
    <t>halttb</t>
  </si>
  <si>
    <t>tbcontrollers</t>
  </si>
  <si>
    <t>hygetahun</t>
  </si>
  <si>
    <t>thelifeprize</t>
  </si>
  <si>
    <t>a2apharma</t>
  </si>
  <si>
    <t>osantibiotics</t>
  </si>
  <si>
    <t>_breakinggood</t>
  </si>
  <si>
    <t>yuhenglau</t>
  </si>
  <si>
    <t>who</t>
  </si>
  <si>
    <t>nejm</t>
  </si>
  <si>
    <t>ganant</t>
  </si>
  <si>
    <t>stoptbusa</t>
  </si>
  <si>
    <t>biopharmadive</t>
  </si>
  <si>
    <t>unionconference</t>
  </si>
  <si>
    <t>ethanguillen</t>
  </si>
  <si>
    <t>wellcometrust</t>
  </si>
  <si>
    <t>lancetrespirmed</t>
  </si>
  <si>
    <t>thelancet</t>
  </si>
  <si>
    <t>ospinfo</t>
  </si>
  <si>
    <t>msf_access</t>
  </si>
  <si>
    <t>usandindia</t>
  </si>
  <si>
    <t>usaid</t>
  </si>
  <si>
    <t>gsk</t>
  </si>
  <si>
    <t>msf</t>
  </si>
  <si>
    <t>tbbrigden</t>
  </si>
  <si>
    <t>canberratimes</t>
  </si>
  <si>
    <t>kncvtbc</t>
  </si>
  <si>
    <t>action_tweets</t>
  </si>
  <si>
    <t>tbecoalition</t>
  </si>
  <si>
    <t>who_europe_tb</t>
  </si>
  <si>
    <t>dndi</t>
  </si>
  <si>
    <t>sydney_science</t>
  </si>
  <si>
    <t>o_s_m</t>
  </si>
  <si>
    <t>all_isee</t>
  </si>
  <si>
    <t>uu_university</t>
  </si>
  <si>
    <t>uppsalauni</t>
  </si>
  <si>
    <t>chemistryviews</t>
  </si>
  <si>
    <t>niulive</t>
  </si>
  <si>
    <t>whitehouse</t>
  </si>
  <si>
    <t>mattoddchem</t>
  </si>
  <si>
    <t>leliomarmora</t>
  </si>
  <si>
    <t>tballiance</t>
  </si>
  <si>
    <t>stoptb</t>
  </si>
  <si>
    <t>ucltb</t>
  </si>
  <si>
    <t>dana_klug</t>
  </si>
  <si>
    <t>natureind</t>
  </si>
  <si>
    <t>csir_imtech</t>
  </si>
  <si>
    <t>anshub</t>
  </si>
  <si>
    <t>gvrayasam</t>
  </si>
  <si>
    <t>klementinebs</t>
  </si>
  <si>
    <t>ericwan59398945</t>
  </si>
  <si>
    <t>Name</t>
  </si>
  <si>
    <t>Sophie Scott</t>
  </si>
  <si>
    <t>Open Source TB</t>
  </si>
  <si>
    <t>Tez</t>
  </si>
  <si>
    <t>Luc Henry</t>
  </si>
  <si>
    <t xml:space="preserve">Tom MacDonald </t>
  </si>
  <si>
    <t>SNP_NOD2_Crohns</t>
  </si>
  <si>
    <t>Jess Potter</t>
  </si>
  <si>
    <t>KinderPharm</t>
  </si>
  <si>
    <t>Scientific Protocols</t>
  </si>
  <si>
    <t>R⓪ss Mounce</t>
  </si>
  <si>
    <t>Patrick Moynihan</t>
  </si>
  <si>
    <t>Dr Chris Owusu-Ansah (PhD)</t>
  </si>
  <si>
    <t>YATINDRA</t>
  </si>
  <si>
    <t>DrLJ 💙</t>
  </si>
  <si>
    <t>Edwin Tse</t>
  </si>
  <si>
    <t>NIMR-TangaCentre</t>
  </si>
  <si>
    <t>marie keenan</t>
  </si>
  <si>
    <t>yvonneintaiwan</t>
  </si>
  <si>
    <t>Infection St Andrews</t>
  </si>
  <si>
    <t>Eva Chang</t>
  </si>
  <si>
    <t>Future Microbiology</t>
  </si>
  <si>
    <t>Richard O'Beirne</t>
  </si>
  <si>
    <t>Lijo John</t>
  </si>
  <si>
    <t>sakthivel</t>
  </si>
  <si>
    <t>Prasad Alex</t>
  </si>
  <si>
    <t>Enough TB Already</t>
  </si>
  <si>
    <t>Dr Siouxsie Wiles</t>
  </si>
  <si>
    <t>Scams.ro</t>
  </si>
  <si>
    <t>Science Song OTD</t>
  </si>
  <si>
    <t>Gajendra Raghava</t>
  </si>
  <si>
    <t>David Barr</t>
  </si>
  <si>
    <t>pavel rucsineanu</t>
  </si>
  <si>
    <t>Dale Wilson</t>
  </si>
  <si>
    <t>Emil</t>
  </si>
  <si>
    <t>Dennis Jiang</t>
  </si>
  <si>
    <t>DEV MADHAVRAO MURKUTE</t>
  </si>
  <si>
    <t>Laura Fay Anderson</t>
  </si>
  <si>
    <t>The Fish Onion</t>
  </si>
  <si>
    <t>Kale Ajay kumar</t>
  </si>
  <si>
    <t>jyj1130</t>
  </si>
  <si>
    <t>BSB 2018 Conference IIITA</t>
  </si>
  <si>
    <t>Rigoberto Rios</t>
  </si>
  <si>
    <t>Junteng Jia</t>
  </si>
  <si>
    <t>John Porco</t>
  </si>
  <si>
    <t>The Health Journal</t>
  </si>
  <si>
    <t>City Mental Health Alliance</t>
  </si>
  <si>
    <t>EndTBForum</t>
  </si>
  <si>
    <t>Kathy Andrews</t>
  </si>
  <si>
    <t>Bart Staker</t>
  </si>
  <si>
    <t>Future Med Chem Jnl</t>
  </si>
  <si>
    <t>Michael H. Hsieh, MD, PhD, FASTMH</t>
  </si>
  <si>
    <t>Marco Pieroni</t>
  </si>
  <si>
    <t>Obrt ELIN, Pazin</t>
  </si>
  <si>
    <t>Alice Luetchford</t>
  </si>
  <si>
    <t>Tarit Chakraborty</t>
  </si>
  <si>
    <t>CCRAD</t>
  </si>
  <si>
    <t>Tatum Anderson</t>
  </si>
  <si>
    <t>John Fossey</t>
  </si>
  <si>
    <t>Chem Birmingham</t>
  </si>
  <si>
    <t>Chemical Complexity</t>
  </si>
  <si>
    <t>JSF Group</t>
  </si>
  <si>
    <t>NEURAM</t>
  </si>
  <si>
    <t>Tony Curtis</t>
  </si>
  <si>
    <t>katlin b massirer</t>
  </si>
  <si>
    <t>Suraj Madoori</t>
  </si>
  <si>
    <t>Shibu Cheruvelil</t>
  </si>
  <si>
    <t>Delft Imaging</t>
  </si>
  <si>
    <t>Dr. Kuldeep Singh</t>
  </si>
  <si>
    <t>Louis</t>
  </si>
  <si>
    <t>kostas repanas</t>
  </si>
  <si>
    <t>Wengsi Chiu</t>
  </si>
  <si>
    <t>Oscar A. Lizarazo-C ⚖️💊⚕️</t>
  </si>
  <si>
    <t>Jennifer Gardy</t>
  </si>
  <si>
    <t>Proximify</t>
  </si>
  <si>
    <t>Hayleah Pickford</t>
  </si>
  <si>
    <t>Asian OA community</t>
  </si>
  <si>
    <t>Jon</t>
  </si>
  <si>
    <t>Júlia Muntanyà</t>
  </si>
  <si>
    <t>PanACEA</t>
  </si>
  <si>
    <t>David</t>
  </si>
  <si>
    <t>Julien Hering PhD</t>
  </si>
  <si>
    <t>Marc Fernando</t>
  </si>
  <si>
    <t>iDesign</t>
  </si>
  <si>
    <t>Guille Lab</t>
  </si>
  <si>
    <t>Nour Allahham</t>
  </si>
  <si>
    <t>Daniel Kein 🇨🇦</t>
  </si>
  <si>
    <t>TB Harega Desh Jeetega</t>
  </si>
  <si>
    <t>Matt Hall</t>
  </si>
  <si>
    <t>ChemMedChem</t>
  </si>
  <si>
    <t>Davide BT</t>
  </si>
  <si>
    <t>EFMC</t>
  </si>
  <si>
    <t>Csokas Daniel</t>
  </si>
  <si>
    <t>Dereje A. Negatu, Ph.D.</t>
  </si>
  <si>
    <t>Paul Hoskisson 😷🔬🧫🧬🐸🐍🦎</t>
  </si>
  <si>
    <t>Catrin Moore</t>
  </si>
  <si>
    <t>jlp</t>
  </si>
  <si>
    <t>BetterLivingThroughChemistry</t>
  </si>
  <si>
    <t>DCF-SCI</t>
  </si>
  <si>
    <t>M Bhebhe</t>
  </si>
  <si>
    <t>Desnor Chigumba</t>
  </si>
  <si>
    <t>Ben L</t>
  </si>
  <si>
    <t>I Gusti Ayu Agung Septiari</t>
  </si>
  <si>
    <t>arobtth</t>
  </si>
  <si>
    <t>Reproducible Research Oxford</t>
  </si>
  <si>
    <t>Ajima Ukpe</t>
  </si>
  <si>
    <t>Trevor Tanner</t>
  </si>
  <si>
    <t>Muktar A. Gadanya, MFR</t>
  </si>
  <si>
    <t>Cedric Graebin</t>
  </si>
  <si>
    <t>ZINClick</t>
  </si>
  <si>
    <t>LaDMol·QM</t>
  </si>
  <si>
    <t>Miquel Duran Frigola</t>
  </si>
  <si>
    <t>Pieter Ekermans</t>
  </si>
  <si>
    <t>Callan Maloney</t>
  </si>
  <si>
    <t>Fermin</t>
  </si>
  <si>
    <t>Ekyllier</t>
  </si>
  <si>
    <t>Mariam AlKandari</t>
  </si>
  <si>
    <t>Dr. Aisha Alnami(د. عائشة النعمي)</t>
  </si>
  <si>
    <t>MedChemProf</t>
  </si>
  <si>
    <t>Tiancheng Huang</t>
  </si>
  <si>
    <t>Arun Prasad Pandurangan</t>
  </si>
  <si>
    <t>Liam Du Ross</t>
  </si>
  <si>
    <t>Nisha Duggan</t>
  </si>
  <si>
    <t>TS.NTEP</t>
  </si>
  <si>
    <t>M Karthikeyan</t>
  </si>
  <si>
    <t>_</t>
  </si>
  <si>
    <t>Sandi Sufiandi, Ph.D.</t>
  </si>
  <si>
    <t>Diego Prada (he/him) 🇪🇸 🇪🇺 🇲🇽</t>
  </si>
  <si>
    <t>CT</t>
  </si>
  <si>
    <t>soha mansour</t>
  </si>
  <si>
    <t>Andre C</t>
  </si>
  <si>
    <t>Jigar Sethiya</t>
  </si>
  <si>
    <t>ChemistryOpen</t>
  </si>
  <si>
    <t>Christos Kannas, Ph.D. 🇨🇾🇸🇪🇪🇺</t>
  </si>
  <si>
    <t>Evariste Technologies</t>
  </si>
  <si>
    <t>Natural Products</t>
  </si>
  <si>
    <t>Sharon Kendall</t>
  </si>
  <si>
    <t>TiffanyXu</t>
  </si>
  <si>
    <t>Andrea Kay</t>
  </si>
  <si>
    <t>Susan</t>
  </si>
  <si>
    <t>Christelle_Jouego</t>
  </si>
  <si>
    <t>Arunabh Sharma</t>
  </si>
  <si>
    <t>Alex</t>
  </si>
  <si>
    <t>Al Mamun</t>
  </si>
  <si>
    <t>manic pixie demon girl</t>
  </si>
  <si>
    <t>Julia Sarju Mandle</t>
  </si>
  <si>
    <t>Ciara Kenneally🤎</t>
  </si>
  <si>
    <t>Dr Nimesh Mistry</t>
  </si>
  <si>
    <t>Ireno M. P. Demmangngewa</t>
  </si>
  <si>
    <t>Audreynachrome</t>
  </si>
  <si>
    <t>Genevieve Firmer</t>
  </si>
  <si>
    <t>Olivia McRae</t>
  </si>
  <si>
    <t>SEBASTIAN</t>
  </si>
  <si>
    <t>Dimitris K.</t>
  </si>
  <si>
    <t>Maia Visentin</t>
  </si>
  <si>
    <t>Namahsivayaha</t>
  </si>
  <si>
    <t>J. Arturo Gonzales M</t>
  </si>
  <si>
    <t>WCAIR Univ of Dundee</t>
  </si>
  <si>
    <t>Kymberley Scroggie</t>
  </si>
  <si>
    <t>Lindsay Morton</t>
  </si>
  <si>
    <t>Suyash Pant</t>
  </si>
  <si>
    <t>إسماعيل الحراري</t>
  </si>
  <si>
    <t>CBB Lab</t>
  </si>
  <si>
    <t>Lily</t>
  </si>
  <si>
    <t>Liam Martin</t>
  </si>
  <si>
    <t>Mariam Habib</t>
  </si>
  <si>
    <t>pma</t>
  </si>
  <si>
    <t>Micro_integrated_services</t>
  </si>
  <si>
    <t>Benjamin Mead</t>
  </si>
  <si>
    <t>Ho Leung Ng (吴浩良)</t>
  </si>
  <si>
    <t>Thomas Carraro</t>
  </si>
  <si>
    <t>Marko Hyvönen</t>
  </si>
  <si>
    <t>Wanliang Shi</t>
  </si>
  <si>
    <t>CrowdFundedCures</t>
  </si>
  <si>
    <t>Vincent Weisser</t>
  </si>
  <si>
    <t>Kat Badiola</t>
  </si>
  <si>
    <t>The Global Fund</t>
  </si>
  <si>
    <t>Murray Robertson</t>
  </si>
  <si>
    <t>Jessica Baiget</t>
  </si>
  <si>
    <t>Open Notebook Science</t>
  </si>
  <si>
    <t>Open Source Pharma</t>
  </si>
  <si>
    <t>channeljockey</t>
  </si>
  <si>
    <t>Open Society Health</t>
  </si>
  <si>
    <t>Open Science Hulk</t>
  </si>
  <si>
    <t>FundScienceAustralia</t>
  </si>
  <si>
    <t>dimitrios tzalis</t>
  </si>
  <si>
    <t>Frank Swain</t>
  </si>
  <si>
    <t>John Wilbanks</t>
  </si>
  <si>
    <t>Els Torreele</t>
  </si>
  <si>
    <t>Peter Kenny</t>
  </si>
  <si>
    <t>Ethan Perlstein</t>
  </si>
  <si>
    <t>Melinda Richter</t>
  </si>
  <si>
    <t>Bill Hooker</t>
  </si>
  <si>
    <t>Michelle Barker (she/her)</t>
  </si>
  <si>
    <t>Jaykumar Menon</t>
  </si>
  <si>
    <t>Tom MacDonald</t>
  </si>
  <si>
    <t>tsablinski@gmail.com</t>
  </si>
  <si>
    <t>Bernard Munos</t>
  </si>
  <si>
    <t>Open Science</t>
  </si>
  <si>
    <t>She Who Remains</t>
  </si>
  <si>
    <t>Raymond H</t>
  </si>
  <si>
    <t>M tuberculosis</t>
  </si>
  <si>
    <t>Working Group on New TB Drugs</t>
  </si>
  <si>
    <t>TBVI</t>
  </si>
  <si>
    <t>TB Drug Discovery @ the Parish Lab</t>
  </si>
  <si>
    <t>Dr sajeev R</t>
  </si>
  <si>
    <t>The Union</t>
  </si>
  <si>
    <t>Hannah Monica Yesudian Dias</t>
  </si>
  <si>
    <t>Unitaid</t>
  </si>
  <si>
    <t>Chemonics</t>
  </si>
  <si>
    <t>ITM Antwerp</t>
  </si>
  <si>
    <t>ʀᴏᴇʟᴀɴᴅ scʜᴏʟᴛᴀʟʙᴇrs</t>
  </si>
  <si>
    <t>Meaghan Derynck</t>
  </si>
  <si>
    <t>Nick Herbert</t>
  </si>
  <si>
    <t>UCSF Global Health</t>
  </si>
  <si>
    <t>Longitude Prize</t>
  </si>
  <si>
    <t>ISNTD</t>
  </si>
  <si>
    <t>@nonprofitorgs / Nonprofit Tech for Good</t>
  </si>
  <si>
    <t>Conference Activation</t>
  </si>
  <si>
    <t>john kavouris, chemistry person</t>
  </si>
  <si>
    <t>Gates Foundation</t>
  </si>
  <si>
    <t>PreDiCT-TB</t>
  </si>
  <si>
    <t>WorldTBDay</t>
  </si>
  <si>
    <t>CO-ADD Antibiotics</t>
  </si>
  <si>
    <t>Frontline AIDS</t>
  </si>
  <si>
    <t>Lucica Ditiu</t>
  </si>
  <si>
    <t>TBNETWORK NIGERIA</t>
  </si>
  <si>
    <t>ECDC Tuberculosis</t>
  </si>
  <si>
    <t>Mario Raviglione</t>
  </si>
  <si>
    <t>ICTMM 2016 Brisbane</t>
  </si>
  <si>
    <t>CAP-TB</t>
  </si>
  <si>
    <t>HALT TB</t>
  </si>
  <si>
    <t>NTCA</t>
  </si>
  <si>
    <t>Haileyesus Getahun MD, MPH, PhD.</t>
  </si>
  <si>
    <t>The Life Prize</t>
  </si>
  <si>
    <t>A2A Pharmaceuticals</t>
  </si>
  <si>
    <t>OSantibiotics</t>
  </si>
  <si>
    <t>Breaking Good</t>
  </si>
  <si>
    <t>Yu Heng Lau</t>
  </si>
  <si>
    <t>World Health Organization (WHO)</t>
  </si>
  <si>
    <t>NEJM</t>
  </si>
  <si>
    <t>G.Ananthakrishnan</t>
  </si>
  <si>
    <t>StopTBUSA</t>
  </si>
  <si>
    <t>BioPharma Dive</t>
  </si>
  <si>
    <t>The Union Conference</t>
  </si>
  <si>
    <t>Ethan Guillen</t>
  </si>
  <si>
    <t>Wellcome</t>
  </si>
  <si>
    <t>The Lancet Respiratory Medicine</t>
  </si>
  <si>
    <t>The Lancet</t>
  </si>
  <si>
    <t>OSPF</t>
  </si>
  <si>
    <t>MSF Access Campaign</t>
  </si>
  <si>
    <t>U.S. Embassy India</t>
  </si>
  <si>
    <t>USAID</t>
  </si>
  <si>
    <t>GSK</t>
  </si>
  <si>
    <t>MSF International</t>
  </si>
  <si>
    <t>grania brigden</t>
  </si>
  <si>
    <t>Canberra Times</t>
  </si>
  <si>
    <t>KNCV Tuberculosis F.</t>
  </si>
  <si>
    <t>ACTION Global Health Advocacy Partnership</t>
  </si>
  <si>
    <t>TB Europe Coalition</t>
  </si>
  <si>
    <t>#EndTB @ WHO/Europe</t>
  </si>
  <si>
    <t>Drugs for Neglected Diseases initiative</t>
  </si>
  <si>
    <t>Sydney Science</t>
  </si>
  <si>
    <t>Open Source Malaria</t>
  </si>
  <si>
    <t>A/Prof Alice Motion 🌈</t>
  </si>
  <si>
    <t>Uppsala University</t>
  </si>
  <si>
    <t>Uppsala universitet</t>
  </si>
  <si>
    <t>ChemistryViews</t>
  </si>
  <si>
    <t>NIU</t>
  </si>
  <si>
    <t>The White House</t>
  </si>
  <si>
    <t>Matthew Todd</t>
  </si>
  <si>
    <t>Lelio Marmora</t>
  </si>
  <si>
    <t>TB Alliance</t>
  </si>
  <si>
    <t>Stop TB Partnership</t>
  </si>
  <si>
    <t>UCL-TB</t>
  </si>
  <si>
    <t>Dana Klug</t>
  </si>
  <si>
    <t>Nature India</t>
  </si>
  <si>
    <t>CSIR-IMTech</t>
  </si>
  <si>
    <t>Anshu Bhardwaj, Ph.D.</t>
  </si>
  <si>
    <t>Dr Geetha Vani Rayasam</t>
  </si>
  <si>
    <t>Klementine Burrell-Sander</t>
  </si>
  <si>
    <t>Yuhang Wang</t>
  </si>
  <si>
    <t>Location</t>
  </si>
  <si>
    <t>Web</t>
  </si>
  <si>
    <t>London</t>
  </si>
  <si>
    <t>Buxton, England</t>
  </si>
  <si>
    <t>Lausanne, Switzerland</t>
  </si>
  <si>
    <t xml:space="preserve">Sydney </t>
  </si>
  <si>
    <t>Warsaw, Poland</t>
  </si>
  <si>
    <t>Philadelphia &amp; London</t>
  </si>
  <si>
    <t>Palo Alto, CA</t>
  </si>
  <si>
    <t>London, England</t>
  </si>
  <si>
    <t>Ghana</t>
  </si>
  <si>
    <t>Sydney, New South Wales</t>
  </si>
  <si>
    <t>Tanga City Tanzania</t>
  </si>
  <si>
    <t>South Dublin, Ireland</t>
  </si>
  <si>
    <t>St Andrews</t>
  </si>
  <si>
    <t>Sligo, Ireland</t>
  </si>
  <si>
    <t>Hyderabad, India</t>
  </si>
  <si>
    <t>The World</t>
  </si>
  <si>
    <t>Aotearoa New Zealand</t>
  </si>
  <si>
    <t>Bucureşti, România</t>
  </si>
  <si>
    <t>New Delhi, India</t>
  </si>
  <si>
    <t>Liverpool</t>
  </si>
  <si>
    <t>REPUBLIC OF MOLDOVA</t>
  </si>
  <si>
    <t>Azerbaijan</t>
  </si>
  <si>
    <t>AANDHERI MUMBAI 400093</t>
  </si>
  <si>
    <t>Allahabad, India</t>
  </si>
  <si>
    <t>Ithaca, NY</t>
  </si>
  <si>
    <t>United Kingdom</t>
  </si>
  <si>
    <t>London, United Kingdom</t>
  </si>
  <si>
    <t>Global TB Programme of WHO</t>
  </si>
  <si>
    <t>Brisbane, Queensland</t>
  </si>
  <si>
    <t>Poulsbo, WA</t>
  </si>
  <si>
    <t>Washington, DC</t>
  </si>
  <si>
    <t>Pazin, Hrvatska</t>
  </si>
  <si>
    <t>Australia</t>
  </si>
  <si>
    <t>West Bengal, India</t>
  </si>
  <si>
    <t>Markham, Ontario</t>
  </si>
  <si>
    <t>Birmingham UK</t>
  </si>
  <si>
    <t>Birmingham, England</t>
  </si>
  <si>
    <t>Newcastle under Lyme</t>
  </si>
  <si>
    <t>Chicago-DC-HYD</t>
  </si>
  <si>
    <t>New Delhi</t>
  </si>
  <si>
    <t>s-Hertogenbosch</t>
  </si>
  <si>
    <t>India</t>
  </si>
  <si>
    <t>Protofascistia (UK)</t>
  </si>
  <si>
    <t>Brussels, Belgium</t>
  </si>
  <si>
    <t>Bogotá, D.C., Colombia</t>
  </si>
  <si>
    <t>Chicago, Seattle, or on a ✈️</t>
  </si>
  <si>
    <t>Ottawa, Canada</t>
  </si>
  <si>
    <t>Birmingham/Manchester</t>
  </si>
  <si>
    <t>Brazil</t>
  </si>
  <si>
    <t>Barcelona - Moçambique</t>
  </si>
  <si>
    <t>Gippsland, Australia</t>
  </si>
  <si>
    <t>Paris, France</t>
  </si>
  <si>
    <t>Sydney, Australia</t>
  </si>
  <si>
    <t>Rosario, Argentina</t>
  </si>
  <si>
    <t>Winnipeg, Canada</t>
  </si>
  <si>
    <t>Darnestown, MD</t>
  </si>
  <si>
    <t>Weinheim, Germany</t>
  </si>
  <si>
    <t>University of Ljubljana</t>
  </si>
  <si>
    <t>Europe</t>
  </si>
  <si>
    <t>Budapest</t>
  </si>
  <si>
    <t>United States</t>
  </si>
  <si>
    <t>Not travelling 😷</t>
  </si>
  <si>
    <t>Oxford, UK</t>
  </si>
  <si>
    <t>the details</t>
  </si>
  <si>
    <t>Italy</t>
  </si>
  <si>
    <t>Arkansas, USA</t>
  </si>
  <si>
    <t>Oxford, England</t>
  </si>
  <si>
    <t>Jos, Nigeria</t>
  </si>
  <si>
    <t>Salt Lake City, UT</t>
  </si>
  <si>
    <t>Kano, Nigeria</t>
  </si>
  <si>
    <t>Rio de Janeiro, Brazil</t>
  </si>
  <si>
    <t>Novara (ITALY)</t>
  </si>
  <si>
    <t>Seropédica, Brazil</t>
  </si>
  <si>
    <t>Pujarnol</t>
  </si>
  <si>
    <t>Newcastle, New South Wales</t>
  </si>
  <si>
    <t>Jeddah, Kingdom of Saudi Arabia</t>
  </si>
  <si>
    <t>Worcester, Massachusetts, USA</t>
  </si>
  <si>
    <t>Cambridge, England</t>
  </si>
  <si>
    <t>Nottingham, UK</t>
  </si>
  <si>
    <t>Gadigal Land</t>
  </si>
  <si>
    <t>Hyderabad</t>
  </si>
  <si>
    <t>Tunisia</t>
  </si>
  <si>
    <t>Indonesia</t>
  </si>
  <si>
    <t>Mexico City</t>
  </si>
  <si>
    <t>Moon</t>
  </si>
  <si>
    <t>US</t>
  </si>
  <si>
    <t>Omaha, NE</t>
  </si>
  <si>
    <t>Gothenburg, Sweden</t>
  </si>
  <si>
    <t>England, United Kingdom</t>
  </si>
  <si>
    <t>Shoreham-by-Sea</t>
  </si>
  <si>
    <t>Centre, Cameroon</t>
  </si>
  <si>
    <t>Kiel, Germany</t>
  </si>
  <si>
    <t>Worcester, MA</t>
  </si>
  <si>
    <t>York</t>
  </si>
  <si>
    <t>Leeds/York</t>
  </si>
  <si>
    <t>Cadigal Land</t>
  </si>
  <si>
    <t>Athens 🇬🇷/Sydney 🇦🇺</t>
  </si>
  <si>
    <t>Toronto, Ontario</t>
  </si>
  <si>
    <t>Perú</t>
  </si>
  <si>
    <t>Dundee, Scotland</t>
  </si>
  <si>
    <t>San Francisco, CA</t>
  </si>
  <si>
    <t>Kolkata, India</t>
  </si>
  <si>
    <t>Barcelona</t>
  </si>
  <si>
    <t>Glasgow, Scotland</t>
  </si>
  <si>
    <t>Canberra</t>
  </si>
  <si>
    <t>Manhattan, Kansas. USA</t>
  </si>
  <si>
    <t>Here, now</t>
  </si>
  <si>
    <t>Christchurch, New Zealand</t>
  </si>
  <si>
    <t>Berlin</t>
  </si>
  <si>
    <t>Geneva, Switzerland</t>
  </si>
  <si>
    <t>Glasgow</t>
  </si>
  <si>
    <t>Sydney</t>
  </si>
  <si>
    <t>Italy (2014), Germany (2015)</t>
  </si>
  <si>
    <t>The Gap No. 39, Saskatchewan</t>
  </si>
  <si>
    <t>New York ✈ International</t>
  </si>
  <si>
    <t>EVERYWHERE</t>
  </si>
  <si>
    <t>UK</t>
  </si>
  <si>
    <t xml:space="preserve">Boston </t>
  </si>
  <si>
    <t>Congleton, England</t>
  </si>
  <si>
    <t>Oakland, CA</t>
  </si>
  <si>
    <t>New York City</t>
  </si>
  <si>
    <t>Indianapolis</t>
  </si>
  <si>
    <t>LHR | BOM | SEA</t>
  </si>
  <si>
    <t>ATL</t>
  </si>
  <si>
    <t>Toronto</t>
  </si>
  <si>
    <t>Anywhere in the World</t>
  </si>
  <si>
    <t>Global</t>
  </si>
  <si>
    <t>The Netherlands</t>
  </si>
  <si>
    <t>Seattle</t>
  </si>
  <si>
    <t>Kerala, India</t>
  </si>
  <si>
    <t>Tweets are mine. Geneva</t>
  </si>
  <si>
    <t>Geneva</t>
  </si>
  <si>
    <t>Antwerp, Belgium</t>
  </si>
  <si>
    <t>Florence, Italy</t>
  </si>
  <si>
    <t>Ottawa</t>
  </si>
  <si>
    <t>Arundel, England</t>
  </si>
  <si>
    <t>Worldwide</t>
  </si>
  <si>
    <t>Sacramento, CA</t>
  </si>
  <si>
    <t>Seattle, Washington</t>
  </si>
  <si>
    <t>International</t>
  </si>
  <si>
    <t>22, Koforidua Street, Abuja</t>
  </si>
  <si>
    <t>Stockholm</t>
  </si>
  <si>
    <t>Brisbane, QLD, Australia</t>
  </si>
  <si>
    <t>Gurgaon, India</t>
  </si>
  <si>
    <t>Boston, MA</t>
  </si>
  <si>
    <t>Washington, D.C.</t>
  </si>
  <si>
    <t>Online</t>
  </si>
  <si>
    <t>London, New York, Beijing</t>
  </si>
  <si>
    <t>London, UK</t>
  </si>
  <si>
    <t>(Doctors Without Borders)</t>
  </si>
  <si>
    <t>The Hague, The Netherlands</t>
  </si>
  <si>
    <t>Copenhagen, Denmark</t>
  </si>
  <si>
    <t>Switzerland and Worldwide</t>
  </si>
  <si>
    <t>Uppsala Sweden</t>
  </si>
  <si>
    <t>Uppsala, Sweden</t>
  </si>
  <si>
    <t>DeKalb, IL</t>
  </si>
  <si>
    <t>United States of America</t>
  </si>
  <si>
    <t>Chandigarh, India</t>
  </si>
  <si>
    <t>Description</t>
  </si>
  <si>
    <t>Global Media Manager @VSO_Intl. Economic #migrant from Isle of #Skye. Humanitarian. Interests: #volunteers #globalhealth #globaldevelopment. Personal views only</t>
  </si>
  <si>
    <t>Finding new drugs to treat TB following open-source principles - join us!
Sister projects at @OSantibiotics, @MycetOS and @O_S_M.</t>
  </si>
  <si>
    <t>Dalé</t>
  </si>
  <si>
    <t>Curious mind | 'Multifaceted Entrepreneur' | CEO @LimulaB | Building my own future, one career change at the time | Formerly @UniofOxford @EPFL @ScienceBooster</t>
  </si>
  <si>
    <t>Honours student working on @O_S_M with @MatToddChem. Chemistry goes here, for everything else @tscmacdonald</t>
  </si>
  <si>
    <t>#Crohn's Disease Risk Alleles on the #NOD2 Locus Have Been Maintained by #Natural_selection on Standing Variation</t>
  </si>
  <si>
    <t>Consultant in Respiratory Medicine 
She/Her
Research in #TB #Migration #HealthcareAccess #Racism #QualMethods
Champion Award #WOMA2019
#PatientsNotPassports</t>
  </si>
  <si>
    <t>Innovative Medicines for Kids * Drug Development Experts * PBPK Modeling * Formulations * Dose Extrapolation * Clinical Trials * Regulatory Submissions</t>
  </si>
  <si>
    <t>Director of Open Access Programmes @ArcadiaFund .
Amateur naturalist 📸 https://t.co/TDJESYkEoV</t>
  </si>
  <si>
    <t>BBSRC David Phillips Fellow in the School of Biosciences/IMI at the Uni. of Birmingham, UK. Views are my own.</t>
  </si>
  <si>
    <t>Digital libraries. Digital learning. Digital life!</t>
  </si>
  <si>
    <t>In business of scientific softwares dealing with NCE, Drug Discoveries, Regulatory filling ICHM7, Computational chemistry ....</t>
  </si>
  <si>
    <t>Consultant 🫁 doctor. Interested in Life, Death &amp; some stuff in between: #socialjustice #climatejustice #NHS  #lungs #art #RespIsBest 🌱 she/her</t>
  </si>
  <si>
    <t>Postdoc @School_Pharmacy. Working on all things #openscience with @O_S_M and @OSantibiotics.</t>
  </si>
  <si>
    <t>National Institute for Medical Research - Tanga (NIMR Tanga) , is one of the Centres of the Tanzania National Institute for Medical Research (NIMR)</t>
  </si>
  <si>
    <t>Associate Professor School Soc Pol, Soc Wk, Soc Justice UCD. Restorative justice practitioner, Forensic psychotherapist, social worker - all views my own</t>
  </si>
  <si>
    <t>🇹🇼</t>
  </si>
  <si>
    <t>The infection group at the University of St Andrews is under the leadership of Prof Stephen Gillespie, Dr Janet Cox-Singh, Dr Matt Holden and Derek Sloan.</t>
  </si>
  <si>
    <t>MEDLINE-indexed journal providing updates on microbiological areas for clinicians, researchers and patients | IF 3.165 (2020) | Published by @futuresciencegp</t>
  </si>
  <si>
    <t>Digital publishing, strategy and innovation</t>
  </si>
  <si>
    <t>PhD Scholar, #DataDriven Curiosity stems from childhood and it must remain ever. Views are personal, Learn to Code, learn to live 😀</t>
  </si>
  <si>
    <t>Fighter for Humanity, Global Health Advocate, Pusher for Largest  Progress at Lowest Cost</t>
  </si>
  <si>
    <t>Microbiologist &amp; Associate Professor at the University of Auckland. Loves Lego. She/her. TEDx talk: https://t.co/BX1L28JZmw Kids show: https://t.co/TI2p4aoV0F</t>
  </si>
  <si>
    <t>Scams.ro este afacerea de succes a 12 romani care incepand cu anul 1999,au dezvoltat peste 370 de aplicatii web in combaterea criminalitatii informatice.</t>
  </si>
  <si>
    <t>Finding a song or songs to fit the science news of the day.</t>
  </si>
  <si>
    <t>Professor &amp; Head Centre for Computational Biology, IIIT, Delhi</t>
  </si>
  <si>
    <t>Infectious diseases clinician. TB &amp; HIV tweets mostly.</t>
  </si>
  <si>
    <t>Director of Moldova National Association of tuberculosis patients „SMIT” (Moldova Society against Tuberculosis)_x000D_
Balti, Moldova</t>
  </si>
  <si>
    <t>Pharmacist with a Dr. degree in natural product research (@Uni_MR), computer programmer. Dad of 2. Interdisciplinary and multidisciplinary. Plants and microbes.</t>
  </si>
  <si>
    <t>Humanitarian/Epidemiologist/United Nations/Hypertravel/Musician</t>
  </si>
  <si>
    <t>Hello im joon</t>
  </si>
  <si>
    <t>PhD student at Cornell University. Interested in Network Science, Machine Learning</t>
  </si>
  <si>
    <t>We Are a bunch of Fitness freaks who want to see the world fit and healthy.</t>
  </si>
  <si>
    <t>The CMHA is working to create mentally healthy workplaces and inspire health creation in workplaces across the UK and globally</t>
  </si>
  <si>
    <t>Enhancing the engagement of NGOs and other CSOs in the implementation of the WHO End TB Strategy</t>
  </si>
  <si>
    <t>Malaria Drug Discovery; Griffith Institute for Drug Discovery, Project leader That's RAD! Science STEM outreach</t>
  </si>
  <si>
    <t>Protruding eyes, no tail, and strong, webbed hind feet that are adapted for leaping and swimming.</t>
  </si>
  <si>
    <t>Future Medicinal Chemistry | Latest updates on medicinal chemistry for clinicians, researchers and patients | MEDLINE-indexed | IF 3.607 | Future Science Group</t>
  </si>
  <si>
    <t>Prof #urology #UTI @gwsmhs @childrenshealth, @AmerUrological #Research Advoc Chair, @ASTMH #Schistosomiasis Scient Commit Chair, Editor @PLOSNTDs @FrontUrology</t>
  </si>
  <si>
    <t>we're on a mission for God</t>
  </si>
  <si>
    <t>ELIN - informatičke usluge, sistem administracija, Linux &amp; opensource, development, konzalting; vl. Ivan Guštin, pokrenuto 10.02.1995.</t>
  </si>
  <si>
    <t>Librarian for Law, Criminology, Politics, Creative Media #JCU #digitaldexterity #legaled #auslaw #auspol #OER #OA #EBLIP #openscholarship #openpractice #SDGs</t>
  </si>
  <si>
    <t>News Breaking News Sports Indian Athletes Cricketers and Commentators Women &amp; NGOs NGOs and Social Good</t>
  </si>
  <si>
    <t>Writer/editor. PhD candidate Birkbeck. Highly commended BPA First Novel award 2020 and Bridport Peggy Chapman novel prize 2020</t>
  </si>
  <si>
    <t>Chemist, chirality fan, father of three, items posted are in a personal capacity, RTs are not necessarily endorsements.</t>
  </si>
  <si>
    <t>A feed managed by @fosseyjohn with authorisation from the School of Chemistry at the University of Birmingham UK.</t>
  </si>
  <si>
    <t>Research group of @fosseyjohn based @chembham</t>
  </si>
  <si>
    <t>Account for FET Open project NEURAM</t>
  </si>
  <si>
    <t>Senior Lecturer in Organic &amp; MedChem, Keele Uni School of Pharmacy &amp; Bioengineering. All views my own, website for research #chemistry #nanomedicine</t>
  </si>
  <si>
    <t>Scientist, Open innovation, RNA, Brazilian</t>
  </si>
  <si>
    <t>Policy person for @TAGteam_tweets, perpetual student in policy, organizing, HIV, TB, HCV, A2M, social justice, health+human rights. Formerly of @HIVprevjustice</t>
  </si>
  <si>
    <t>Founder &amp; Executive Director- Agency for Integrated Development Initiatives #WomenEmpowerment #Children #GlobalHealth #TB #HIV @UN #SDGs @GlobalGoalsUN #SDG2030</t>
  </si>
  <si>
    <t>Improving quality of life around the world by means of medical imaging and artificial intelligence. Fighting tuberculosis and COVID-19.</t>
  </si>
  <si>
    <t>Associate Professor (#Chemical_Sciences). #Synthetic_methodologies for #NCE, #Antimicrobial_resistance (#AMR). 🌏Retweet and/or follow is not endorsement.</t>
  </si>
  <si>
    <t>Scientist (biomedical/chemical), ex organic chemist. Bipolar, whatever. Not an "Internet Simultaneous Subject Matter Expert". Seriousness oft via humour.</t>
  </si>
  <si>
    <t>Policy Officer, Unit for Open Science @ European Commission / #OpenAccess / #OpenData / #OpenScience / #EOSC / #FAIRdata / Personal account - own views</t>
  </si>
  <si>
    <t>Profesor Asociado, Universidad Nacional Colombia @UNALOficial @derechounal 
Law, Intellectual Property, GR, TK
@grupoplebio
Member @CPmedicamentos @CppiUN</t>
  </si>
  <si>
    <t>Deputy Director, Surveillance, Data, &amp; Epidemiology @gatesfoundation (malaria), science TV presenter @cbcdocs, &amp; kids science writer. 🇨🇦 in 🇺🇸. She/her.</t>
  </si>
  <si>
    <t>Web-based workflow automation and talent management for academia and government. Learn about UNIWeb tools: eCV, Expertise &amp; Discovery Network, and Academic CMS.</t>
  </si>
  <si>
    <t>@ModMedMicro Research Assistant  🔬</t>
  </si>
  <si>
    <t>Twitter account of the Asian #OA community, a group of @COAR_eV. Tweets abt all things #openaccess, #opendata, and #openscience. (tweets by @krepanas @aarontay)</t>
  </si>
  <si>
    <t>Interdisciplinary researcher #complexNetworks #dataScience | soon at @LSEDataScience | @KingsCollegeLon alumnus | former @datascience_br  🇧🇷🇬🇧🏳️‍🌈</t>
  </si>
  <si>
    <t>Epidemiologist by training, human by heart.
#peopleoverprofit #access2meds #feminism #decolonize #FaceTheClimateEmergency #systemicalternatives</t>
  </si>
  <si>
    <t>A drug development programme to shorten and simplify treatment of tuberculosis.</t>
  </si>
  <si>
    <t>Lecturer in chemistry at Federation Uni.</t>
  </si>
  <si>
    <t>CEO @TreeOfScience digital acceleration of scientific research #openscience #science2dot0 - Advisor @scienceroot https://t.co/QlB61TcCeP</t>
  </si>
  <si>
    <t>Student of the law, lover of cricket and tech. Let the randomness that is life take care of itself...and TRY to enjoy this reality.</t>
  </si>
  <si>
    <t>Project iDESIGN: Marie Curie European Industrial Doctorate Fellowships. 6 PhD positions available</t>
  </si>
  <si>
    <t>Research group at @IQUIR_CONICET focused on Medicinal and Bioorganic Chemistry of NTDs, TB and Cancer. Synthetic and Physicochemical Organic Chemistry.</t>
  </si>
  <si>
    <t>PhD Research Student | EPSRC-SFI CDT in Transformative Pharmaceutical Technologies @transpharmatech @UCL @School_Pharmacy</t>
  </si>
  <si>
    <t>Biologist at 🇨🇦’s National Microbiology Laboratory @GovCanHealth focused on genomics and metagenomics. Tweets / opinions are my own.</t>
  </si>
  <si>
    <t>The official account of the 'TB Harega Desh Jeetega' campaign #EndTB #IndiaWillEndTB</t>
  </si>
  <si>
    <t>🇦🇺 Director, Early Translation Branch @ncats_nih_gov @nih . Tackling #COVID19 &amp; the next pandemic (NIH APP). Views my own. Retweets ≠ endorse, &amp;c.</t>
  </si>
  <si>
    <t>At the interface of biology, chemistry &amp; medicine, covering traditional drug discovery, nanomed, cheminfo for drug design &amp; biologics. A journal of @ChemEurope.</t>
  </si>
  <si>
    <t>PhD, Medchem, Orgchem, antibiotics</t>
  </si>
  <si>
    <t>The official twitter feed of the European Federation for Medicinal Chemistry.</t>
  </si>
  <si>
    <t>Research Fellow in RowDY group at @ChemNUS. Interest in FLP chemistry, C-F activation and Metathesis reaction.</t>
  </si>
  <si>
    <t>Postdoctoral Research Fellow (HMH-CDI) 
Interested in TB drug discovery, host-directed therapies for TB, and links between human microbiota and TB</t>
  </si>
  <si>
    <t>RAEng Research Chair; FRSE; Professor of #Microbiology; Scouser; @MicrobioSoc council; #Streptomyces #Antibiotics #evolution #AMR #Frogs #Cricket #Everton</t>
  </si>
  <si>
    <t>microbiologist with an interest in global health. Worked on epidemic diseases. currently working on the global burden of #AMR</t>
  </si>
  <si>
    <t>virgin who can't drive. 亻t(he)y</t>
  </si>
  <si>
    <t>The Division of Medicinal Chemistry of the Italian Chemical Society, member of the EFMC (@EuroMedChem), is a scientific society with about 500 members</t>
  </si>
  <si>
    <t>PhD candidate at @sydney_uni working with @O_S_M
🇿🇼🇦🇺</t>
  </si>
  <si>
    <t>drug discovery. public health. chemical biology. scicomm. plant natural products. Co-host of Taking Into Account podcast</t>
  </si>
  <si>
    <t>Indonesian Fulbright Scholar '2018
INFJ
Balinese
passionate learner
Master's in Cell and Molecular Biology @ University of Arkansas, Fayetteville</t>
  </si>
  <si>
    <t>The Reproducible Research Oxford project. Working towards a culture of #reproducibility #openResearch #openScience @UniofOxford. #RROx tweets by @anthrolog.</t>
  </si>
  <si>
    <t>Medicinal chemist, Pharmacist and lecturer in Pharmaceutical Chemistry at University of Jos, Nigeria.</t>
  </si>
  <si>
    <t>Associate Professor of Public Health @ https://t.co/Q4TxC001c7 &amp; Honourary Consultant Public Health Physician @ https://t.co/zEk1a1HonL. Recipient of @NGRPresident award of MFR</t>
  </si>
  <si>
    <t>Organic/Med. Chemistry prof. at @ufrrjbr. Science, music and stuff.  Also: @moleculaspod | @teolabcast. He/him/his.</t>
  </si>
  <si>
    <t>Alberto Massarotti. Molecular Modeling lab of Synthetic Medicinal Chemistry group - Dip di Scienze del Farmaco - University of Piemonte Orientale https://t.co/TTHiOrz2jK</t>
  </si>
  <si>
    <t>This is the Molecular Diversity and Med. Chem. lab at @ufrrjbr. Organic synthesis, drug design and theranostics. (run by @cedricgraebin)</t>
  </si>
  <si>
    <t>Computational pharmacologist and sporadic fiction writer | Founder at @ersiliaio | Views my own</t>
  </si>
  <si>
    <t>I have no idea how to use Twitter despite the age of this account...
Would be neat if you used Mastodon/Tusky instead of Twitter</t>
  </si>
  <si>
    <t>@UCL</t>
  </si>
  <si>
    <t>PharmaD,MSc,PGC,PhD. Assistant Professor of Pharmaceutical Chemistry, Faculty of Pharmacy,King Abdulaziz University. Alumni of @kauweb, @BirkbeckUol and @UCl.</t>
  </si>
  <si>
    <t>Prof. of Medicinal Chemistry, School of Pharmacy W/M, MCPHS Univ. / Open Source Research, Augmented Reality in Teaching, and Chemistry Apps. #medchem #AR</t>
  </si>
  <si>
    <t>PhD student working on developing peptide-based anti-cancer drugs | School of Chemistry | The University of Sydney</t>
  </si>
  <si>
    <t>Investigator Scientist @MRC_LMB. Ambassador @RoyalSocBio. Associate Editor @BMC_series in Bioinformatics. Director of studies @SidneySussex. Views my own.</t>
  </si>
  <si>
    <t>BBSRC DTP PhD student at @UniofNottingham, in the Neil Thomas group. I will mention chemistry and F1, a lot. he/him</t>
  </si>
  <si>
    <t>Chemistry PhD student 👩🏽‍🔬 @PayneResearch @Sydney_uni | writer ✏️ @chembiters, @honi_soit | Doing &amp; talking science 🗣 | Floating around @VicParkPool 💦</t>
  </si>
  <si>
    <t>Telangana State Medical,Helath &amp; Family Welfare Dept. National Tuberculosis Elimination Programme.(NTEP)</t>
  </si>
  <si>
    <t>Senior Principal Scientist, CSIR-NCL , Govt of India, Tweeting in my personal capacity</t>
  </si>
  <si>
    <t>Pharmacy student.
Intern.
Openscience enthusiast.</t>
  </si>
  <si>
    <t>Principal Investigator at Indonesian Institute of Sciences (LIPI)</t>
  </si>
  <si>
    <t>Computational Biophysicist at the Computational Biology and Drug Design Research Unit @UIBCDF, Federico Gomez Children's Hospital, Mexico City.</t>
  </si>
  <si>
    <t>Pharmacist</t>
  </si>
  <si>
    <t>Pharm. Sci. master's student @creighton l Medicinal Chemistry | Drug Discovery | Incoming MedChem PhD student @UMN_MedChem</t>
  </si>
  <si>
    <t>ChemistryOpen—freely available to everyone with no paywalls. Quality open-access publishing in all areas of chemistry from @chemeurope and @Wiley_Chemistry.</t>
  </si>
  <si>
    <t>Research Software Engineer (Cheminformatics), Husband, Father and Casual PC Gamer, W40K Deathwatch collector...</t>
  </si>
  <si>
    <t>“A recompilation of news and links about natural products, organic chemistry and science more generally ...”</t>
  </si>
  <si>
    <t>Fresh</t>
  </si>
  <si>
    <t>Medical editor | Public health, TB, HIV, Resp Med etc. Adv Pro Member of @The_CIEP. Will talk about efficient editing techniques to anyone who might listen ..</t>
  </si>
  <si>
    <t>Infectious diseases lover
Public health enthusiast</t>
  </si>
  <si>
    <t>I am a dedicated MD, Passionate of clinical research in Tropical settings; working hard to improve my skills regarding current guidelines and challenges.</t>
  </si>
  <si>
    <t>Biomedical researcher. Travel photographer.</t>
  </si>
  <si>
    <t>Father, Product Developer, Code Ninja, and Visionary Leader who wants to help make the world a better place.</t>
  </si>
  <si>
    <t>please accept my apologies in advance</t>
  </si>
  <si>
    <t>Lecturer @UniOfYork. PhD Catalysis. Science, Chemistry education research, inclusive design, equality, diversity &amp; justice. She/her</t>
  </si>
  <si>
    <t>Honours student at USYD researching the use of 🦋 citizen science🧪  in education📚  she/her ✨</t>
  </si>
  <si>
    <t>Principal Teaching Fellow at the School of Chemistry, University of Leeds. Father. Husband to @jenny_crayon.</t>
  </si>
  <si>
    <t>Registered Pharmacist 💊 | MRes student in Drug Sciences UCL | Personalised drug discovery and cancer, bioinformatics, immunotherapy, NPs enthusiast| 🇮🇩🇬🇧</t>
  </si>
  <si>
    <t>Like your crush, but more fun. She/her.</t>
  </si>
  <si>
    <t>#chemed PhD student. Learned to teach in the NT. Student-centred learning &amp; two-way learning. How can we be better at supporting Indigenous students?</t>
  </si>
  <si>
    <t>PhD Student researching #SciComm at the University of Sydney | Science educator with Fizzics Education and writer for @chembiters | she/her ♠️</t>
  </si>
  <si>
    <t>he/him. stop climate change and eat the rich.</t>
  </si>
  <si>
    <t>A chemist in theory, high school teacher, studying and researching in the area of chemistry education at @Sydney_Uni.</t>
  </si>
  <si>
    <t>Médico Pediatra.</t>
  </si>
  <si>
    <t>Wellcome Centre for Anti-Infectives Research,University of Dundee. Our aim is to accelerate drug discovery process for neglected tropical diseases. #beatNTDs</t>
  </si>
  <si>
    <t>Postdoctoral research associate at the University of Sydney | @_breakinggood</t>
  </si>
  <si>
    <t>Publishing. Libraries. Armature cook and sometime backpacker. Open Science Community Engagement for @PLOS. https://t.co/V7krdP7OZS…</t>
  </si>
  <si>
    <t>Not that the story need be long, but it will take a long while to make it short.</t>
  </si>
  <si>
    <t>أملك ما لايملكه غيري ويملك غيري مالا املكه</t>
  </si>
  <si>
    <t>Dealing with Enzymes at the Computational Biochemistry and Biophysics Lab at the @uicbarcelona and @uvic_ucc led by @jvillafreixa ORCID: 0000-0002-6359-3929</t>
  </si>
  <si>
    <t>PDRA at the University of Glasgow.</t>
  </si>
  <si>
    <t>Computational Drug designer.</t>
  </si>
  <si>
    <t>Natural products enthusiast. Student of Life's chemistry. Metabolomics platform pilot &amp; researcher @unifrBiology. Posting @NatprodCbn. In the @TheLOTUSInitia1</t>
  </si>
  <si>
    <t>🩺 Medical student at the @ANUMedSchool
👨🏽‍💻 Occasional web design geek</t>
  </si>
  <si>
    <t>Biochemistry professor at Kansas State University. Research in machine learning, drug discovery, computational chemistry, cancer, malaria, COVID19, biophotonics</t>
  </si>
  <si>
    <t>Chemistry PhD student at USYD 🧪. Arts and science lover 🎻 . Boron and lanthanide enthusiast ⚗️!</t>
  </si>
  <si>
    <t>PI @CamBiochem. 
COVID-19, FBDD, SBDD, growth factors, 
#brexit, inequality, cycling. 
Tweets and views personal. 
CoI: @Qkinebio @AnshLabs</t>
  </si>
  <si>
    <t>Our charity's mission is fix the health and economic burden caused by the patent system by establishing Social Impact Bonds / bounties for Open Source Medicines</t>
  </si>
  <si>
    <t>crypto x longevity🔬supporting @vita_dao (collectively funding longevity research)</t>
  </si>
  <si>
    <t>Another chemistry doer @OxfordChemistry</t>
  </si>
  <si>
    <t>A worldwide movement to defeat HIV, TB and malaria and ensure a healthier, safer, more equitable future for all.</t>
  </si>
  <si>
    <t>Digital Platform research fellow at The University Strathclyde on the @EPSRC_CMAC Hub project.</t>
  </si>
  <si>
    <t>I am a postdoctoral researcher working in the @opensourceTB project at University of Sydney in @MatToddChem group.</t>
  </si>
  <si>
    <t>Updates from #openscience notebooks. Start yours at https://t.co/oeSw8NaDSL ...#opennotebookscience and 
#openlabnotebooks brought to you by @openscience</t>
  </si>
  <si>
    <t>Medicine for All. We hope to create an alternative, open source pharmaceutical system driven by openness, patient needs, and affordability. #opensourcepharma</t>
  </si>
  <si>
    <t>I used to patch clamp neuronal cells; cloned, sequenced and patented receptors, then moved into computational drug discovery. Now I'm a data scientist! He/him</t>
  </si>
  <si>
    <t>@OpenSociety Public Health Program works to ensure all people can enjoy health and human rights. We promote inclusion, justice, and the public good in health.</t>
  </si>
  <si>
    <t>SMASHES THINGS OBSTRUCTING THE ADVANCEMENT OF #OPENSCIENCE - SHARING IS CARING</t>
  </si>
  <si>
    <t>Australia's first non-for-profit crowdfunding platform dedicated to supporting scientific research and training.</t>
  </si>
  <si>
    <t>Award-winning science writer for the BBC, Wired, Discover, Hakai, and others 
+34 632439244 | me(at)frankswain(dot)com</t>
  </si>
  <si>
    <t>Data governance, sharing, digital health. Views or opinions expressed are my own. 
Tweets autodelete after 14 days</t>
  </si>
  <si>
    <t>Researcher/advocate for social justice and health rights, incl medical innovation prioritizing health needs and equitable access. Visiting Fellow @IIPP_UCL</t>
  </si>
  <si>
    <t>Slayer of soucouyants (and metrics), MSF supporter, aspiring citizen of the world 🇹🇹🇬🇧🇧🇷</t>
  </si>
  <si>
    <t>cure sherpa, biotech builder, solo VC, evolutionary pharmacologist, cofounder/CEO @epalrestat, @PerlaraPBC (YCW16), cofounder of Kai &amp; Luca</t>
  </si>
  <si>
    <t>#Champion 4 #Innovators #Startups #Healthcare #Innovation #Patients #Women #JLABS @JNJInnovation | #Creativity #Curiosity #Adventure #News #Life | Views my own</t>
  </si>
  <si>
    <t>Thinkmonkey for hire.  He/him. Likes cheese.</t>
  </si>
  <si>
    <t>Open Science strategy/system change, research software, data science, workforce, careers/skills,community,  science/tech policy, collaboration, networks</t>
  </si>
  <si>
    <t>Postdoctoral researcher at @UNSW / @excitonscience working to make excitons share FACTS and LOGIC. Also morris dancer, film fan, occasional musician.</t>
  </si>
  <si>
    <t>Clinical Trial Rescue Solutions. Co-founder, former CEO of Transparency Life Sciences, passionate believer in the need to completely change drug development.</t>
  </si>
  <si>
    <t>Senior Fellow at FasterCures and consultant (ex-Lilly) who focuses on biomedical innovation - where it comes from and how to get more of it.  More on LinkedIn.</t>
  </si>
  <si>
    <t>to open science… #openscience</t>
  </si>
  <si>
    <t>Director of Emerging Media for @blkpublicmedia. 
Founding member of @buildwithbia.</t>
  </si>
  <si>
    <t>Robotics. Parasitology. Parenting. Next thing(s): Computational photography. Grandparenting.</t>
  </si>
  <si>
    <t>Infectious agent responsible for tuberculosis, an infection primarily of the lungs that can spread to other parts of the body.</t>
  </si>
  <si>
    <t>Part of Stop TB Partnership, we are a network of committed individuals devoted to accelerating the development of effective,affordable new therapies for TB.</t>
  </si>
  <si>
    <t>TuBerculosis Vaccine Initiative works on new #vaccines to protect future generations against #tuberculosis | #health #innovation #StopTB #endpoverty #TBVAC2020</t>
  </si>
  <si>
    <t>Assistant professor (on contract)
Dept of Chemistry
Mar Thoma College Chungathara</t>
  </si>
  <si>
    <t>International Union Against Tuberculosis and Lung Disease is a global scientific organisation working to #EndTB and improve #lunghealth. #NoTobacco #CleanAir.</t>
  </si>
  <si>
    <t>@WHO - Passionate about Health, Public-Private Partnerships to #EndTB &amp; Advocacy. On a quest to ensure #HealthForAll and that no one is left behind!</t>
  </si>
  <si>
    <t>A global health agency that drives innovation to end pandemics and promote access to the best health solutions. Hosted by @WHO.</t>
  </si>
  <si>
    <t>Our global network of specialists shares an unwavering resolve to work better, driven by a conviction that the world must be better. #DevelopmentWorksHere</t>
  </si>
  <si>
    <t>The Institute of Tropical Medicine is a world-leading institute for training, research and assistance in tropical medicine and public health. NL: @TropischITG</t>
  </si>
  <si>
    <t>🇪🇺 Dutch Brusseleir in Tuscany🎙️Comms @EUI_EU, @STGEUI 🗞️Columns about life in Italy @ https://t.co/VGmsU0dPoN. 👓My views?</t>
  </si>
  <si>
    <t>Settler. Infectious diseases, human rights, sports, politics, and my one-eyed dog. I pick up heavy things and put them back down. She/Her. YUL ➡️ YYZ ➡️ YOW</t>
  </si>
  <si>
    <t>Member @UKHouseofLords, PM’s Special Envoy on LGBT Rights, Chair @CollegeofPolice @CAupdates @project4md @governsmarter @GlobalTBCaucus @APPGTB @Equality_Caucus</t>
  </si>
  <si>
    <t>@UCSF Global Health Sciences is dedicated to improving health and reducing the burden of disease in the world's most vulnerable populations.</t>
  </si>
  <si>
    <t>An international challenge prize with a prize fund of £8M to develop a #diagnostic for #AntibioticResistance. @nesta_uk @innovateUK @nestachallenges RT≠endor.</t>
  </si>
  <si>
    <t>International Society for Neglected Tropical Diseases. Partnerships for #NTDs, global health &amp; development. Join our conferences &amp; multimedia resources!</t>
  </si>
  <si>
    <t>Promotes nonprofits doing great work in the world and shares useful digital marketing and fundraising resources. We follow NPOs, NGOs, charities and activists.</t>
  </si>
  <si>
    <t>Process Chemist. bicycles, motorcycles, catalytic cycles. Check out this preprint while you're here👇🏼! He/Him</t>
  </si>
  <si>
    <t>We are impatient optimists working to reduce inequity.</t>
  </si>
  <si>
    <t>Official account of the PreDiCT-TB consortium. Updates on tuberculosis research efforts are posted including news, publications and general consortium efforts</t>
  </si>
  <si>
    <t>We are two students taking action to raise awareness about tuberculosis.</t>
  </si>
  <si>
    <t>Community for Open Antimicrobial Drug Discovery (CO-ADD): crowdsourcing compounds across 🌏 to discover new #antibiotics. Free academic compound screening 🧫🔬</t>
  </si>
  <si>
    <t>We want a future free from #AIDS for everyone, everywhere. #JoinUsEndIt 🌍</t>
  </si>
  <si>
    <t>I am the Executive Director of the Stop TB Partnership, a Romanian doctor that loves people. Tweeting about what I'm doing and how we help people with TB.</t>
  </si>
  <si>
    <t>The Civil Society for the Eradication of Tuberculosis in Nigeria (TB Network) is the National Coalition of Civil Society Organizations working on Tuberculosis.</t>
  </si>
  <si>
    <t>Official Twitter account of the @ECDC_EU #Tuberculosis disease programme. Our tweets are for sharing information and data. Retweets≠endorsements.</t>
  </si>
  <si>
    <t>With the vision of access to health for all through the SDGs and of ending TB. From UniMI, ex-WHO, ex-Cabrini, ex-Harvard, ex-Turin University.</t>
  </si>
  <si>
    <t>International Congress for Tropical Medicine and Malaria 18-22 September 2016</t>
  </si>
  <si>
    <t>Control and Prevention of #Tuberculosis is a USAID-funded project, supporting innovative activities to fight multidrug-resistant #TB in Burma, China, Thailand.</t>
  </si>
  <si>
    <t>A war against the growing threat of Tuberculosis in India. #HaltTB for a better today &amp; a disease free tomorrow!</t>
  </si>
  <si>
    <t>The National TB Controllers Association (NTCA) works to protect the public’s health by advancing the elimination of tuberculosis  in the U.S.</t>
  </si>
  <si>
    <t>Director of #AMR Global Coordination Department @WHO and Tripartite (@FAO/@OIEAnimalHealth/@WHO) Joint Secretariat on AMR. Tweets are my own. Running fan.</t>
  </si>
  <si>
    <t>The Life Prize unites researchers in a unique way to develop a one-month (or less) treatment regimen for all types of TB, which works for everyone, everywhere.</t>
  </si>
  <si>
    <t>A2A Pharmaceuticals designs pre-optimized therapeutics for cancer, bacterial infections and other life threatening diseases in collaboration with the world</t>
  </si>
  <si>
    <t>Open Source Antibiotics. A consortium of researchers interested in open ways to discover new, inexpensive medicines for bacterial infections. Join in!</t>
  </si>
  <si>
    <t>Making Molecules That Matter:
with school students, undergraduates and citizen scientists @all_isee  #openscience</t>
  </si>
  <si>
    <t>Senior Lecturer and Research Fellow, Chemical and Synthetic Biology | The University of Sydney | https://t.co/GghRAP7fSj</t>
  </si>
  <si>
    <t>We are the #UnitedNations’ health agency - #HealthForAll.
▶️ Always check our latest tweets on #COVID19 for updated advice/information.</t>
  </si>
  <si>
    <t>The New England Journal of Medicine (http://t.co/YKINVyRNEl) is the world’s leading medical journal and website.</t>
  </si>
  <si>
    <t>Journalist - Chennai, IND. My interests are in linkages between environment, health &amp; development. I focus on mobility, urbanisation &amp; climate. @straphanger_in</t>
  </si>
  <si>
    <t>Stop TB USA is the U.S. partner within the global Stop TB Partnership.</t>
  </si>
  <si>
    <t>We provide in-depth insight into the most significant news and trends shaping biotech and pharma. Sign up here: https://t.co/F2W5HeStyV</t>
  </si>
  <si>
    <t>The 52nd Union World Conference on Lung Health, 19-22 October 2021, virtual event. #UnionConf #EndTB</t>
  </si>
  <si>
    <t>Mental health 🙋 Climate change 🔥 Infectious disease 😷 These are the urgent health challenges facing everyone. And Wellcome supports science to solve them.</t>
  </si>
  <si>
    <t>A unique and international medical journal for respiratory and critical care specialists.</t>
  </si>
  <si>
    <t>Welcome to The Lancet on Twitter. Keep in touch with The Lancet, one of the world's leading general medical journals, published weekly since 1823 #FutureChild</t>
  </si>
  <si>
    <t>Open Source Pharma Foundation bringing medicine to all using #opensource for pharma R&amp;D and drug discovery.</t>
  </si>
  <si>
    <t>We push for access to &amp; development of lifesaving medicines, tests &amp; vaccines for people in MSF programmes &amp; beyond. #MedicinesShouldntBeALuxury</t>
  </si>
  <si>
    <t>Official account of the U.S. Embassy in New Delhi, India. Retweets and links are not an endorsement. Follow our U.S. Ambassador to India at @USAmbIndia.</t>
  </si>
  <si>
    <t>We provide development and humanitarian assistance, partnering with countries for a safer more prosperous world. Privacy: https://t.co/IfWuKNbmxK</t>
  </si>
  <si>
    <t>Latest news and views from science-led global healthcare company GSK. Run by the global digital comms team. Community guidelines: https://t.co/kKvxeMiGzq</t>
  </si>
  <si>
    <t>Médecins Sans Frontières (MSF) is an international, independent, medical humanitarian organisation.</t>
  </si>
  <si>
    <t>Director TB Department for The Union. Previously worked in MSF Access , the NHS, &amp; worked with VSO in Uganda. Please note: the views expressed here are my own.</t>
  </si>
  <si>
    <t>Multimedia and breaking news out of Canberra from the website of Australia's national daily newspaper, The Canberra Times.</t>
  </si>
  <si>
    <t>KNCV Tuberculosis Foundation is a center of expertise for #TB control, committed to reducing TB in the Netherlands and worldwide.</t>
  </si>
  <si>
    <t>A group of 15 locally rooted organizations around the world, working for a world where all people have equitable access to health. Secretariat in Washington, DC</t>
  </si>
  <si>
    <t>An advocacy coalition seeking to raise awareness of tuberculosis and increase political will to control the disease in Europe and Central Asia</t>
  </si>
  <si>
    <t>⚕️ 🇺🇳#TBchat from @WHO_Europe 2 advocate, support &amp; facilitate joint effort 2 #EndTB in @WHO's #European Region ⚕️ 🇺🇳</t>
  </si>
  <si>
    <t>International non-profit developing safe, effective, and affordable treatments for the most neglected patients.</t>
  </si>
  <si>
    <t>All things from the Faculty of #Science at @sydney_uni 🧪🧬🔬🔭 #SydneyScience
CRICOS: 00026A</t>
  </si>
  <si>
    <t>Open Source Malaria - finding new medicines - join in!</t>
  </si>
  <si>
    <t>Chemistry @Sydney_uni | @_breakinggood @O_S_M @LensNano #CitizenScience #SciComm #OpenScience | Host #upandatom @fbiradio &amp; Dear Science @ABCscience</t>
  </si>
  <si>
    <t>Quality, knowledge and creativity. Since 1477. Please address questions on official matters to registrator@uu.se</t>
  </si>
  <si>
    <t>Kvalitet, kunskap och kreativitet sedan 1477. Frågor av myndighetskaraktär hänvisas till registrator@uu.se</t>
  </si>
  <si>
    <t>https://t.co/5hK51GTW9p is the science news magazine of @ChemEurope 🇪🇺
🦆 #chemquackers 👩‍🔬 #guessthechemist
Impressum: https://t.co/wcR2KUwse2</t>
  </si>
  <si>
    <t>At NIU, our people and resources are organized around you. Be who you are. Discover who you want to be. Your Future. Our Focus.</t>
  </si>
  <si>
    <t>Welcome to the Biden-Harris White House! Tweets may be archived: https://t.co/IURuMIrzxb</t>
  </si>
  <si>
    <t>Chair of Drug Discovery at University College London. Founder of open source drug discovery initiatives @O_S_M @OSPInfo @MycetOS @OpenSourceTB @OSantibiotics</t>
  </si>
  <si>
    <t>International Development Management and Leadership</t>
  </si>
  <si>
    <t>TB Alliance accelerates the discovery and development of faster-acting and affordable drugs to fight tuberculosis.</t>
  </si>
  <si>
    <t>The Stop TB Partnership is a UN hosted partnership and a collective force transforming the fight against tuberculosis. Retweets do not reflect endorsement.</t>
  </si>
  <si>
    <t>UCL-TB is a broad and cross-disciplinary Tuberculosis research network that spans University College London and our partners throughout the world.</t>
  </si>
  <si>
    <t>Postdoc @School_Pharmacy working on #opensourcedrugdiscovery projects @O_S_M @OSantibiotics!</t>
  </si>
  <si>
    <t>Nature Research Group's Indian science portal.</t>
  </si>
  <si>
    <t>CSIR-Institute of Microbial Technology; Integrated research in classical as well as emerging areas of microbiology
https://t.co/DNAMXNJu46</t>
  </si>
  <si>
    <t>Principal Scientist, @CSIR_IMTECH, Associate Prof. ACSIR, India; CRI Fellow, Paris;  Pathogen genomics, big data analytics, coder, gamer, Community Builder</t>
  </si>
  <si>
    <t>Sr Pr Scientist @CSIR_Ind
Experience in all avatars of Science!  #Academia #Industry #DrugDiscovery #TB #Outreach @IISc/IGBMC/NIH/Ranbaxy/OSDD
Personal Views</t>
  </si>
  <si>
    <t>Chemistry Honours student at USyd in the SCOPE &amp; Rutledge research groups, working on @opensourceTB. Cat lover and overzealous baker of GF goodies. she/her</t>
  </si>
  <si>
    <t>PhD student in Prof. Matthew Todd Group from UCL School of Pharmacy</t>
  </si>
  <si>
    <t>Betweenness Centrality</t>
  </si>
  <si>
    <t>Followed</t>
  </si>
  <si>
    <t>Followers</t>
  </si>
  <si>
    <t>Tweets</t>
  </si>
  <si>
    <t>Favorites</t>
  </si>
  <si>
    <t>IND</t>
  </si>
  <si>
    <t>UK (ENGLAND)</t>
  </si>
  <si>
    <t>OP</t>
  </si>
  <si>
    <t>-</t>
  </si>
  <si>
    <t>NO</t>
  </si>
  <si>
    <t>DD</t>
  </si>
  <si>
    <t>ST</t>
  </si>
  <si>
    <t>HM</t>
  </si>
  <si>
    <t>O</t>
  </si>
  <si>
    <t>UNC</t>
  </si>
  <si>
    <t>SWITZERLAND</t>
  </si>
  <si>
    <t>AUSTRALIA</t>
  </si>
  <si>
    <t>S</t>
  </si>
  <si>
    <t>OS</t>
  </si>
  <si>
    <t>TB</t>
  </si>
  <si>
    <t>ORG</t>
  </si>
  <si>
    <t>MULTIPLE (USA, UK - ENGLAND)</t>
  </si>
  <si>
    <t>OO</t>
  </si>
  <si>
    <t>USA</t>
  </si>
  <si>
    <t>NONE</t>
  </si>
  <si>
    <t>GHANA</t>
  </si>
  <si>
    <t>TANZANIA</t>
  </si>
  <si>
    <t>IRELAND</t>
  </si>
  <si>
    <t>RG</t>
  </si>
  <si>
    <t>J</t>
  </si>
  <si>
    <t>INDIA</t>
  </si>
  <si>
    <t>GLOBAL</t>
  </si>
  <si>
    <t>DO</t>
  </si>
  <si>
    <t>NEW ZEALAND</t>
  </si>
  <si>
    <t>MOLDOVA</t>
  </si>
  <si>
    <t>AZERBAIJAN</t>
  </si>
  <si>
    <t>CROATIA</t>
  </si>
  <si>
    <t>CANADA</t>
  </si>
  <si>
    <t>MULTIPLE (USA, INDIA)</t>
  </si>
  <si>
    <t>NETHERLANDS</t>
  </si>
  <si>
    <t>BELGIUM</t>
  </si>
  <si>
    <t>COLOMBIA</t>
  </si>
  <si>
    <t>ASIA</t>
  </si>
  <si>
    <t>BRAZIL</t>
  </si>
  <si>
    <t>MULTIPLE (SPAIN, MOZAMBIQUE)</t>
  </si>
  <si>
    <t>FRANCE</t>
  </si>
  <si>
    <t>ARGENTINA</t>
  </si>
  <si>
    <t>GERMANY</t>
  </si>
  <si>
    <t>SLOVENIA</t>
  </si>
  <si>
    <t>EUROPE</t>
  </si>
  <si>
    <t>HUNGARY</t>
  </si>
  <si>
    <t>ITALY</t>
  </si>
  <si>
    <t>NIGERIA</t>
  </si>
  <si>
    <t xml:space="preserve">NO </t>
  </si>
  <si>
    <t>SPAIN</t>
  </si>
  <si>
    <t>SAUDI ARABIA</t>
  </si>
  <si>
    <t>TUNISIA</t>
  </si>
  <si>
    <t>INDONESIA</t>
  </si>
  <si>
    <t>MEXICO</t>
  </si>
  <si>
    <t>SWEDEN</t>
  </si>
  <si>
    <t>CAMEROON</t>
  </si>
  <si>
    <t>MULTIPLE (GREECE, AUSTRALIA)</t>
  </si>
  <si>
    <t>PERU</t>
  </si>
  <si>
    <t>UK (SCOTLAND)</t>
  </si>
  <si>
    <t>MULTIPLE (ITALY, GERMANY)</t>
  </si>
  <si>
    <t>MULTIPLE (ENGLAND, USA, CHINA(</t>
  </si>
  <si>
    <t>DENMARK</t>
  </si>
  <si>
    <t xml:space="preserve">S </t>
  </si>
  <si>
    <t>Relationship</t>
  </si>
  <si>
    <t>F</t>
  </si>
  <si>
    <t>http://t.co/29px4Lz9AH</t>
  </si>
  <si>
    <t>https://t.co/rzPFxgkvGp</t>
  </si>
  <si>
    <t>https://t.co/gpBV1h2UFS</t>
  </si>
  <si>
    <t>https://t.co/ehWXwf8mkG</t>
  </si>
  <si>
    <t>https://t.co/IAC7RottIu</t>
  </si>
  <si>
    <t>https://t.co/hEw0QrQYSB</t>
  </si>
  <si>
    <t>https://t.co/Oh0ibtFgqM</t>
  </si>
  <si>
    <t>http://t.co/J9KcIwHA</t>
  </si>
  <si>
    <t>https://t.co/ELu3KeXPWc</t>
  </si>
  <si>
    <t>http://t.co/pJyZL1tOZ0</t>
  </si>
  <si>
    <t>https://t.co/DKzcbMWcVY</t>
  </si>
  <si>
    <t>https://t.co/kxkYcUFJfc</t>
  </si>
  <si>
    <t>http://t.co/vPAv7y7tu9</t>
  </si>
  <si>
    <t>https://t.co/8tZQkm0E3Y</t>
  </si>
  <si>
    <t>http://t.co/kY98mXkDK7</t>
  </si>
  <si>
    <t>https://t.co/YNiUTLvxw1</t>
  </si>
  <si>
    <t>https://t.co/l1QADgL40G</t>
  </si>
  <si>
    <t>http://t.co/F7oQqjeZqb</t>
  </si>
  <si>
    <t>https://t.co/8NECE9fabH</t>
  </si>
  <si>
    <t>https://t.co/zZSbBAMX0j</t>
  </si>
  <si>
    <t>https://t.co/YJIGERooPg</t>
  </si>
  <si>
    <t>https://t.co/MncJOx77EE</t>
  </si>
  <si>
    <t>https://t.co/rB1Q0dl8Wr</t>
  </si>
  <si>
    <t>http://t.co/HdOPh7v8Di</t>
  </si>
  <si>
    <t>https://t.co/TOCGnjLCVZ</t>
  </si>
  <si>
    <t>https://t.co/c9wLzPyvuB</t>
  </si>
  <si>
    <t>https://t.co/KGiGzTPKwF</t>
  </si>
  <si>
    <t>https://t.co/x1vivv5xFC</t>
  </si>
  <si>
    <t>https://t.co/v36kgHzRmK</t>
  </si>
  <si>
    <t>https://t.co/0T0bXU5Cja</t>
  </si>
  <si>
    <t>https://t.co/LactXEie3C</t>
  </si>
  <si>
    <t>http://t.co/xDZ2B6sdkB</t>
  </si>
  <si>
    <t>https://t.co/vPKFKYnij9</t>
  </si>
  <si>
    <t>https://t.co/lTnYRzUhjD</t>
  </si>
  <si>
    <t>https://t.co/o5ulEh6rrx</t>
  </si>
  <si>
    <t>https://t.co/pwXvcN5EjK</t>
  </si>
  <si>
    <t>https://t.co/NR915x2RzB</t>
  </si>
  <si>
    <t>https://t.co/AgiClajeBK</t>
  </si>
  <si>
    <t>https://t.co/mVN8FtxtWM</t>
  </si>
  <si>
    <t>https://t.co/VwmQuFCuKk</t>
  </si>
  <si>
    <t>https://t.co/s1EFmK2Q9m</t>
  </si>
  <si>
    <t>https://t.co/ycphMUcq1I</t>
  </si>
  <si>
    <t>https://t.co/mqkIaeTmud</t>
  </si>
  <si>
    <t>https://t.co/kXjbf6seyc</t>
  </si>
  <si>
    <t>https://t.co/DSCNT8tAVL</t>
  </si>
  <si>
    <t>https://t.co/S2xWKeXe0G</t>
  </si>
  <si>
    <t>https://t.co/06JhxNA6zP</t>
  </si>
  <si>
    <t>http://t.co/Uri8ITU0HC</t>
  </si>
  <si>
    <t>http://t.co/NSqHHkEQ</t>
  </si>
  <si>
    <t>https://t.co/4XcqQO3Tje</t>
  </si>
  <si>
    <t>https://t.co/7lM95tpMiH</t>
  </si>
  <si>
    <t>https://t.co/pidu0dB4zP</t>
  </si>
  <si>
    <t>https://t.co/aJCHkyP33S</t>
  </si>
  <si>
    <t>https://t.co/Q4TxC001c7</t>
  </si>
  <si>
    <t>https://t.co/2RyFwZuod8</t>
  </si>
  <si>
    <t>https://t.co/o6Un4uM42S</t>
  </si>
  <si>
    <t>https://t.co/0ffncHO75n</t>
  </si>
  <si>
    <t>https://t.co/yGIYikalyC</t>
  </si>
  <si>
    <t>https://t.co/3sdawqbqa7</t>
  </si>
  <si>
    <t>https://t.co/uwI8VURbBK</t>
  </si>
  <si>
    <t>https://t.co/EQirqQ2Rli</t>
  </si>
  <si>
    <t>https://t.co/8nWboYCfv7</t>
  </si>
  <si>
    <t>https://t.co/EeAJ8Vkrew</t>
  </si>
  <si>
    <t>http://t.co/0qU0pDFG2X</t>
  </si>
  <si>
    <t>https://t.co/yDOOuWElnG</t>
  </si>
  <si>
    <t>https://t.co/z3oLriCJ9t</t>
  </si>
  <si>
    <t>https://t.co/MK2iPEyXdk</t>
  </si>
  <si>
    <t>https://t.co/kcJcovouks</t>
  </si>
  <si>
    <t>https://t.co/daUSdiM2kl</t>
  </si>
  <si>
    <t>https://t.co/PZkCXcflLL</t>
  </si>
  <si>
    <t>https://t.co/Kl0vFsSSBp</t>
  </si>
  <si>
    <t>https://t.co/PiDj5EUvGl</t>
  </si>
  <si>
    <t>https://t.co/8pBVnLsUW2</t>
  </si>
  <si>
    <t>https://t.co/lsnETrVd07</t>
  </si>
  <si>
    <t>https://t.co/nxLNtZ8oHF</t>
  </si>
  <si>
    <t>https://t.co/6G5uzJpS68</t>
  </si>
  <si>
    <t>https://t.co/lFAEBybFp6</t>
  </si>
  <si>
    <t>https://t.co/rkO5kQRg9A</t>
  </si>
  <si>
    <t>http://t.co/hwJ50DTSHk</t>
  </si>
  <si>
    <t>https://t.co/AQDqqQPUIj</t>
  </si>
  <si>
    <t>https://t.co/2VRW9ESB4g</t>
  </si>
  <si>
    <t>https://t.co/GabLAO1iGp</t>
  </si>
  <si>
    <t>https://t.co/Dl1Cx1bqlb</t>
  </si>
  <si>
    <t>https://t.co/ibpS7PQfwx</t>
  </si>
  <si>
    <t>https://t.co/3W75Axzx6J</t>
  </si>
  <si>
    <t>http://t.co/3jMFrKlSZN</t>
  </si>
  <si>
    <t>https://t.co/72HopXyVug</t>
  </si>
  <si>
    <t>http://t.co/DpEtAWhlZJ</t>
  </si>
  <si>
    <t>https://t.co/IC8Avn1GIL</t>
  </si>
  <si>
    <t>http://t.co/ZTZRaJiL1Y</t>
  </si>
  <si>
    <t>http://t.co/jFP5fnEPE2</t>
  </si>
  <si>
    <t>https://t.co/nPEzwo67ya</t>
  </si>
  <si>
    <t>https://t.co/KlaVesQ0uJ</t>
  </si>
  <si>
    <t>https://t.co/oGd7YsaLui</t>
  </si>
  <si>
    <t>https://t.co/8naHq41JiY</t>
  </si>
  <si>
    <t xml:space="preserve">total </t>
  </si>
  <si>
    <t xml:space="preserve">OS </t>
  </si>
  <si>
    <t>Correction</t>
  </si>
  <si>
    <t>"NO" correction factor</t>
  </si>
  <si>
    <t>Category</t>
  </si>
  <si>
    <t>Scientist</t>
  </si>
  <si>
    <t>Health/Medical Professional</t>
  </si>
  <si>
    <t>Other Profession/Profession Unclear</t>
  </si>
  <si>
    <t>Journal</t>
  </si>
  <si>
    <t>Research Group</t>
  </si>
  <si>
    <t>Disease-oriented Group</t>
  </si>
  <si>
    <t>Other Organisation</t>
  </si>
  <si>
    <t>Unclear - not classified</t>
  </si>
  <si>
    <t>Individual</t>
  </si>
  <si>
    <t>Organisation</t>
  </si>
  <si>
    <t>Unclear</t>
  </si>
  <si>
    <t>Health/Medical Professionals</t>
  </si>
  <si>
    <t xml:space="preserve">Category </t>
  </si>
  <si>
    <t>Disease-oriented Organisation</t>
  </si>
  <si>
    <t>Drug Discovery</t>
  </si>
  <si>
    <t>Health &amp; Medical</t>
  </si>
  <si>
    <t>Science &amp; Technology</t>
  </si>
  <si>
    <t>Other</t>
  </si>
  <si>
    <t>No interest in TB</t>
  </si>
  <si>
    <t xml:space="preserve">1. Overview of all account types </t>
  </si>
  <si>
    <t>2a. Interest in TB (individuals)</t>
  </si>
  <si>
    <t>2b. Interest in OS (individuals)</t>
  </si>
  <si>
    <t>3. Focus of scientists</t>
  </si>
  <si>
    <t>4a. Interest in TB (organisations)</t>
  </si>
  <si>
    <t>4b. Interest in OS (organisations)</t>
  </si>
  <si>
    <t>interest in OS, TB for scientists?</t>
  </si>
  <si>
    <t>World Maps - show individuals/orgs in diff colours of differing intensity?</t>
  </si>
  <si>
    <t>possibly single out scientists?</t>
  </si>
  <si>
    <t>UNITED KINGDOM</t>
  </si>
  <si>
    <t>Asia</t>
  </si>
  <si>
    <t>None</t>
  </si>
  <si>
    <t>MULTIPLE</t>
  </si>
  <si>
    <t>LOCATION</t>
  </si>
  <si>
    <t>NUMBER</t>
  </si>
  <si>
    <t>SPECIAL</t>
  </si>
  <si>
    <t xml:space="preserve">Country </t>
  </si>
  <si>
    <t>Number</t>
  </si>
  <si>
    <t>GREECE</t>
  </si>
  <si>
    <t>MOZAMBIQUE</t>
  </si>
  <si>
    <t xml:space="preserve">ENGLAND </t>
  </si>
  <si>
    <t>5. World map showing location of followers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</si>
</sst>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8" x14ac:knownFonts="1">
    <font>
      <sz val="11"/>
      <color theme="1"/>
      <name val="Calibri"/>
      <family val="2"/>
      <scheme val="minor"/>
    </font>
    <font>
      <sz val="11"/>
      <color theme="1"/>
      <name val="Calibri"/>
      <family val="2"/>
      <scheme val="minor"/>
    </font>
    <font>
      <b/>
      <sz val="11"/>
      <color theme="1"/>
      <name val="Calibri"/>
      <family val="2"/>
      <scheme val="minor"/>
    </font>
    <font>
      <b/>
      <sz val="8"/>
      <color indexed="81"/>
      <name val="Tahoma"/>
      <family val="2"/>
    </font>
    <font>
      <sz val="8"/>
      <color indexed="81"/>
      <name val="Tahoma"/>
      <family val="2"/>
    </font>
    <font>
      <u/>
      <sz val="8"/>
      <color indexed="81"/>
      <name val="Tahoma"/>
      <family val="2"/>
    </font>
    <font>
      <u/>
      <sz val="11"/>
      <color theme="10"/>
      <name val="Calibri"/>
      <family val="2"/>
      <scheme val="minor"/>
    </font>
    <font>
      <sz val="11"/>
      <name val="Calibri"/>
      <family val="2"/>
      <scheme val="minor"/>
    </font>
  </fonts>
  <fills count="7">
    <fill>
      <patternFill patternType="none"/>
    </fill>
    <fill>
      <patternFill patternType="gray125"/>
    </fill>
    <fill>
      <patternFill patternType="solid">
        <fgColor theme="9"/>
        <bgColor indexed="64"/>
      </patternFill>
    </fill>
    <fill>
      <patternFill patternType="solid">
        <fgColor theme="8"/>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4" tint="0.39994506668294322"/>
        <bgColor indexed="64"/>
      </patternFill>
    </fill>
  </fills>
  <borders count="2">
    <border>
      <left/>
      <right/>
      <top/>
      <bottom/>
      <diagonal/>
    </border>
    <border>
      <left style="thin">
        <color theme="0"/>
      </left>
      <right style="thin">
        <color theme="0"/>
      </right>
      <top style="thin">
        <color theme="0"/>
      </top>
      <bottom style="thin">
        <color theme="0"/>
      </bottom>
      <diagonal/>
    </border>
  </borders>
  <cellStyleXfs count="4">
    <xf numFmtId="0" fontId="0" fillId="0" borderId="0"/>
    <xf numFmtId="0" fontId="1" fillId="0" borderId="0" applyNumberFormat="0" applyFont="0" applyBorder="0" applyAlignment="0" applyProtection="0"/>
    <xf numFmtId="0" fontId="6" fillId="0" borderId="0" applyNumberFormat="0" applyFill="0" applyBorder="0" applyAlignment="0" applyProtection="0"/>
    <xf numFmtId="49" fontId="1" fillId="6" borderId="1" applyNumberFormat="0" applyAlignment="0" applyProtection="0"/>
  </cellStyleXfs>
  <cellXfs count="26">
    <xf numFmtId="0" fontId="0" fillId="0" borderId="0" xfId="0"/>
    <xf numFmtId="0" fontId="0" fillId="0" borderId="0" xfId="0" applyAlignment="1">
      <alignment wrapText="1"/>
    </xf>
    <xf numFmtId="0" fontId="2" fillId="2" borderId="0" xfId="0" applyFont="1" applyFill="1" applyAlignment="1">
      <alignment wrapText="1"/>
    </xf>
    <xf numFmtId="0" fontId="2" fillId="3" borderId="0" xfId="0" applyFont="1" applyFill="1" applyAlignment="1">
      <alignment wrapText="1"/>
    </xf>
    <xf numFmtId="0" fontId="0" fillId="4" borderId="0" xfId="0" applyFill="1" applyAlignment="1">
      <alignment wrapText="1"/>
    </xf>
    <xf numFmtId="0" fontId="0" fillId="4" borderId="0" xfId="0" applyFill="1"/>
    <xf numFmtId="0" fontId="0" fillId="5" borderId="0" xfId="0" applyFill="1" applyAlignment="1">
      <alignment wrapText="1"/>
    </xf>
    <xf numFmtId="0" fontId="0" fillId="5" borderId="0" xfId="0" applyFill="1"/>
    <xf numFmtId="49" fontId="0" fillId="0" borderId="0" xfId="0" applyNumberFormat="1"/>
    <xf numFmtId="49" fontId="0" fillId="0" borderId="0" xfId="1" applyNumberFormat="1" applyFont="1" applyAlignment="1"/>
    <xf numFmtId="49" fontId="0" fillId="0" borderId="0" xfId="1" applyNumberFormat="1" applyFont="1" applyBorder="1" applyAlignment="1"/>
    <xf numFmtId="1" fontId="0" fillId="0" borderId="0" xfId="0" applyNumberFormat="1"/>
    <xf numFmtId="0" fontId="6" fillId="0" borderId="0" xfId="2" applyAlignment="1"/>
    <xf numFmtId="0" fontId="0" fillId="0" borderId="0" xfId="0" quotePrefix="1"/>
    <xf numFmtId="1" fontId="1" fillId="6" borderId="0" xfId="3" applyNumberFormat="1" applyBorder="1"/>
    <xf numFmtId="164" fontId="1" fillId="6" borderId="1" xfId="3" applyNumberFormat="1" applyAlignment="1"/>
    <xf numFmtId="0" fontId="0" fillId="3" borderId="0" xfId="0" applyFill="1" applyAlignment="1">
      <alignment wrapText="1"/>
    </xf>
    <xf numFmtId="0" fontId="0" fillId="3" borderId="0" xfId="0" applyFill="1"/>
    <xf numFmtId="49" fontId="0" fillId="3" borderId="0" xfId="0" applyNumberFormat="1" applyFill="1" applyAlignment="1">
      <alignment wrapText="1"/>
    </xf>
    <xf numFmtId="0" fontId="0" fillId="5" borderId="0" xfId="0" applyFill="1" applyAlignment="1">
      <alignment horizontal="center"/>
    </xf>
    <xf numFmtId="0" fontId="0" fillId="4" borderId="0" xfId="0" applyFill="1" applyAlignment="1">
      <alignment horizontal="center"/>
    </xf>
    <xf numFmtId="0" fontId="7" fillId="0" borderId="0" xfId="2" applyFont="1" applyAlignment="1"/>
    <xf numFmtId="49" fontId="0" fillId="4" borderId="0" xfId="1" applyNumberFormat="1" applyFont="1" applyFill="1" applyAlignment="1"/>
    <xf numFmtId="0" fontId="6" fillId="4" borderId="0" xfId="2" applyFill="1" applyAlignment="1"/>
    <xf numFmtId="0" fontId="0" fillId="2" borderId="0" xfId="0" applyFill="1"/>
    <xf numFmtId="2" fontId="0" fillId="0" borderId="0" xfId="0" applyNumberFormat="1"/>
  </cellXfs>
  <cellStyles count="4">
    <cellStyle name="Hyperlink" xfId="2" builtinId="8"/>
    <cellStyle name="NodeXL Graph Metric" xfId="3" xr:uid="{E04B5E93-92AF-47EE-9BCF-01B22040BA24}"/>
    <cellStyle name="NodeXL Required" xfId="1" xr:uid="{4E57926B-7633-4305-9514-3F4348FEB273}"/>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9247594050743664E-2"/>
          <c:y val="4.0109389243391066E-2"/>
          <c:w val="0.89019685039370078"/>
          <c:h val="0.5390928731903043"/>
        </c:manualLayout>
      </c:layout>
      <c:barChart>
        <c:barDir val="col"/>
        <c:grouping val="stacked"/>
        <c:varyColors val="0"/>
        <c:ser>
          <c:idx val="0"/>
          <c:order val="0"/>
          <c:tx>
            <c:strRef>
              <c:f>'Totals (2)'!$A$223</c:f>
              <c:strCache>
                <c:ptCount val="1"/>
                <c:pt idx="0">
                  <c:v>Scientist</c:v>
                </c:pt>
              </c:strCache>
            </c:strRef>
          </c:tx>
          <c:spPr>
            <a:solidFill>
              <a:schemeClr val="accent1"/>
            </a:solidFill>
            <a:ln>
              <a:noFill/>
            </a:ln>
            <a:effectLst/>
          </c:spPr>
          <c:invertIfNegative val="0"/>
          <c:cat>
            <c:strRef>
              <c:f>'Totals (2)'!$B$222:$D$222</c:f>
              <c:strCache>
                <c:ptCount val="3"/>
                <c:pt idx="0">
                  <c:v>Individual</c:v>
                </c:pt>
                <c:pt idx="1">
                  <c:v>Organisation</c:v>
                </c:pt>
                <c:pt idx="2">
                  <c:v>Unclear</c:v>
                </c:pt>
              </c:strCache>
            </c:strRef>
          </c:cat>
          <c:val>
            <c:numRef>
              <c:f>'Totals (2)'!$B$223:$D$223</c:f>
              <c:numCache>
                <c:formatCode>General</c:formatCode>
                <c:ptCount val="3"/>
                <c:pt idx="0">
                  <c:v>83</c:v>
                </c:pt>
                <c:pt idx="1">
                  <c:v>0</c:v>
                </c:pt>
                <c:pt idx="2">
                  <c:v>0</c:v>
                </c:pt>
              </c:numCache>
            </c:numRef>
          </c:val>
          <c:extLst>
            <c:ext xmlns:c16="http://schemas.microsoft.com/office/drawing/2014/chart" uri="{C3380CC4-5D6E-409C-BE32-E72D297353CC}">
              <c16:uniqueId val="{00000000-4896-4DBB-B807-5A2706E95EE5}"/>
            </c:ext>
          </c:extLst>
        </c:ser>
        <c:ser>
          <c:idx val="1"/>
          <c:order val="1"/>
          <c:tx>
            <c:strRef>
              <c:f>'Totals (2)'!$A$224</c:f>
              <c:strCache>
                <c:ptCount val="1"/>
                <c:pt idx="0">
                  <c:v>Health/Medical Professional</c:v>
                </c:pt>
              </c:strCache>
            </c:strRef>
          </c:tx>
          <c:spPr>
            <a:solidFill>
              <a:schemeClr val="accent2"/>
            </a:solidFill>
            <a:ln>
              <a:noFill/>
            </a:ln>
            <a:effectLst/>
          </c:spPr>
          <c:invertIfNegative val="0"/>
          <c:cat>
            <c:strRef>
              <c:f>'Totals (2)'!$B$222:$D$222</c:f>
              <c:strCache>
                <c:ptCount val="3"/>
                <c:pt idx="0">
                  <c:v>Individual</c:v>
                </c:pt>
                <c:pt idx="1">
                  <c:v>Organisation</c:v>
                </c:pt>
                <c:pt idx="2">
                  <c:v>Unclear</c:v>
                </c:pt>
              </c:strCache>
            </c:strRef>
          </c:cat>
          <c:val>
            <c:numRef>
              <c:f>'Totals (2)'!$B$224:$D$224</c:f>
              <c:numCache>
                <c:formatCode>General</c:formatCode>
                <c:ptCount val="3"/>
                <c:pt idx="0">
                  <c:v>19</c:v>
                </c:pt>
                <c:pt idx="1">
                  <c:v>0</c:v>
                </c:pt>
                <c:pt idx="2">
                  <c:v>0</c:v>
                </c:pt>
              </c:numCache>
            </c:numRef>
          </c:val>
          <c:extLst>
            <c:ext xmlns:c16="http://schemas.microsoft.com/office/drawing/2014/chart" uri="{C3380CC4-5D6E-409C-BE32-E72D297353CC}">
              <c16:uniqueId val="{00000001-4896-4DBB-B807-5A2706E95EE5}"/>
            </c:ext>
          </c:extLst>
        </c:ser>
        <c:ser>
          <c:idx val="2"/>
          <c:order val="2"/>
          <c:tx>
            <c:strRef>
              <c:f>'Totals (2)'!$A$225</c:f>
              <c:strCache>
                <c:ptCount val="1"/>
                <c:pt idx="0">
                  <c:v>Other Profession/Profession Unclear</c:v>
                </c:pt>
              </c:strCache>
            </c:strRef>
          </c:tx>
          <c:spPr>
            <a:solidFill>
              <a:schemeClr val="accent3"/>
            </a:solidFill>
            <a:ln>
              <a:noFill/>
            </a:ln>
            <a:effectLst/>
          </c:spPr>
          <c:invertIfNegative val="0"/>
          <c:cat>
            <c:strRef>
              <c:f>'Totals (2)'!$B$222:$D$222</c:f>
              <c:strCache>
                <c:ptCount val="3"/>
                <c:pt idx="0">
                  <c:v>Individual</c:v>
                </c:pt>
                <c:pt idx="1">
                  <c:v>Organisation</c:v>
                </c:pt>
                <c:pt idx="2">
                  <c:v>Unclear</c:v>
                </c:pt>
              </c:strCache>
            </c:strRef>
          </c:cat>
          <c:val>
            <c:numRef>
              <c:f>'Totals (2)'!$B$225:$D$225</c:f>
              <c:numCache>
                <c:formatCode>General</c:formatCode>
                <c:ptCount val="3"/>
                <c:pt idx="0">
                  <c:v>6</c:v>
                </c:pt>
                <c:pt idx="1">
                  <c:v>0</c:v>
                </c:pt>
                <c:pt idx="2">
                  <c:v>0</c:v>
                </c:pt>
              </c:numCache>
            </c:numRef>
          </c:val>
          <c:extLst>
            <c:ext xmlns:c16="http://schemas.microsoft.com/office/drawing/2014/chart" uri="{C3380CC4-5D6E-409C-BE32-E72D297353CC}">
              <c16:uniqueId val="{00000002-4896-4DBB-B807-5A2706E95EE5}"/>
            </c:ext>
          </c:extLst>
        </c:ser>
        <c:ser>
          <c:idx val="3"/>
          <c:order val="3"/>
          <c:tx>
            <c:strRef>
              <c:f>'Totals (2)'!$A$226</c:f>
              <c:strCache>
                <c:ptCount val="1"/>
                <c:pt idx="0">
                  <c:v>Journal</c:v>
                </c:pt>
              </c:strCache>
            </c:strRef>
          </c:tx>
          <c:spPr>
            <a:solidFill>
              <a:schemeClr val="accent4"/>
            </a:solidFill>
            <a:ln>
              <a:noFill/>
            </a:ln>
            <a:effectLst/>
          </c:spPr>
          <c:invertIfNegative val="0"/>
          <c:cat>
            <c:strRef>
              <c:f>'Totals (2)'!$B$222:$D$222</c:f>
              <c:strCache>
                <c:ptCount val="3"/>
                <c:pt idx="0">
                  <c:v>Individual</c:v>
                </c:pt>
                <c:pt idx="1">
                  <c:v>Organisation</c:v>
                </c:pt>
                <c:pt idx="2">
                  <c:v>Unclear</c:v>
                </c:pt>
              </c:strCache>
            </c:strRef>
          </c:cat>
          <c:val>
            <c:numRef>
              <c:f>'Totals (2)'!$B$226:$D$226</c:f>
              <c:numCache>
                <c:formatCode>General</c:formatCode>
                <c:ptCount val="3"/>
                <c:pt idx="0">
                  <c:v>0</c:v>
                </c:pt>
                <c:pt idx="1">
                  <c:v>2</c:v>
                </c:pt>
                <c:pt idx="2">
                  <c:v>0</c:v>
                </c:pt>
              </c:numCache>
            </c:numRef>
          </c:val>
          <c:extLst>
            <c:ext xmlns:c16="http://schemas.microsoft.com/office/drawing/2014/chart" uri="{C3380CC4-5D6E-409C-BE32-E72D297353CC}">
              <c16:uniqueId val="{00000003-4896-4DBB-B807-5A2706E95EE5}"/>
            </c:ext>
          </c:extLst>
        </c:ser>
        <c:ser>
          <c:idx val="4"/>
          <c:order val="4"/>
          <c:tx>
            <c:strRef>
              <c:f>'Totals (2)'!$A$227</c:f>
              <c:strCache>
                <c:ptCount val="1"/>
                <c:pt idx="0">
                  <c:v>Research Group</c:v>
                </c:pt>
              </c:strCache>
            </c:strRef>
          </c:tx>
          <c:spPr>
            <a:solidFill>
              <a:schemeClr val="accent5"/>
            </a:solidFill>
            <a:ln>
              <a:noFill/>
            </a:ln>
            <a:effectLst/>
          </c:spPr>
          <c:invertIfNegative val="0"/>
          <c:cat>
            <c:strRef>
              <c:f>'Totals (2)'!$B$222:$D$222</c:f>
              <c:strCache>
                <c:ptCount val="3"/>
                <c:pt idx="0">
                  <c:v>Individual</c:v>
                </c:pt>
                <c:pt idx="1">
                  <c:v>Organisation</c:v>
                </c:pt>
                <c:pt idx="2">
                  <c:v>Unclear</c:v>
                </c:pt>
              </c:strCache>
            </c:strRef>
          </c:cat>
          <c:val>
            <c:numRef>
              <c:f>'Totals (2)'!$B$227:$D$227</c:f>
              <c:numCache>
                <c:formatCode>General</c:formatCode>
                <c:ptCount val="3"/>
                <c:pt idx="0">
                  <c:v>0</c:v>
                </c:pt>
                <c:pt idx="1">
                  <c:v>6</c:v>
                </c:pt>
                <c:pt idx="2">
                  <c:v>0</c:v>
                </c:pt>
              </c:numCache>
            </c:numRef>
          </c:val>
          <c:extLst>
            <c:ext xmlns:c16="http://schemas.microsoft.com/office/drawing/2014/chart" uri="{C3380CC4-5D6E-409C-BE32-E72D297353CC}">
              <c16:uniqueId val="{00000004-4896-4DBB-B807-5A2706E95EE5}"/>
            </c:ext>
          </c:extLst>
        </c:ser>
        <c:ser>
          <c:idx val="5"/>
          <c:order val="5"/>
          <c:tx>
            <c:strRef>
              <c:f>'Totals (2)'!$A$228</c:f>
              <c:strCache>
                <c:ptCount val="1"/>
                <c:pt idx="0">
                  <c:v>Disease-oriented Group</c:v>
                </c:pt>
              </c:strCache>
            </c:strRef>
          </c:tx>
          <c:spPr>
            <a:solidFill>
              <a:schemeClr val="accent6"/>
            </a:solidFill>
            <a:ln>
              <a:noFill/>
            </a:ln>
            <a:effectLst/>
          </c:spPr>
          <c:invertIfNegative val="0"/>
          <c:cat>
            <c:strRef>
              <c:f>'Totals (2)'!$B$222:$D$222</c:f>
              <c:strCache>
                <c:ptCount val="3"/>
                <c:pt idx="0">
                  <c:v>Individual</c:v>
                </c:pt>
                <c:pt idx="1">
                  <c:v>Organisation</c:v>
                </c:pt>
                <c:pt idx="2">
                  <c:v>Unclear</c:v>
                </c:pt>
              </c:strCache>
            </c:strRef>
          </c:cat>
          <c:val>
            <c:numRef>
              <c:f>'Totals (2)'!$B$228:$D$228</c:f>
              <c:numCache>
                <c:formatCode>General</c:formatCode>
                <c:ptCount val="3"/>
                <c:pt idx="0">
                  <c:v>0</c:v>
                </c:pt>
                <c:pt idx="1">
                  <c:v>13</c:v>
                </c:pt>
                <c:pt idx="2">
                  <c:v>0</c:v>
                </c:pt>
              </c:numCache>
            </c:numRef>
          </c:val>
          <c:extLst>
            <c:ext xmlns:c16="http://schemas.microsoft.com/office/drawing/2014/chart" uri="{C3380CC4-5D6E-409C-BE32-E72D297353CC}">
              <c16:uniqueId val="{00000005-4896-4DBB-B807-5A2706E95EE5}"/>
            </c:ext>
          </c:extLst>
        </c:ser>
        <c:ser>
          <c:idx val="6"/>
          <c:order val="6"/>
          <c:tx>
            <c:strRef>
              <c:f>'Totals (2)'!$A$229</c:f>
              <c:strCache>
                <c:ptCount val="1"/>
                <c:pt idx="0">
                  <c:v>Other Organisation</c:v>
                </c:pt>
              </c:strCache>
            </c:strRef>
          </c:tx>
          <c:spPr>
            <a:solidFill>
              <a:schemeClr val="accent1">
                <a:lumMod val="60000"/>
              </a:schemeClr>
            </a:solidFill>
            <a:ln>
              <a:noFill/>
            </a:ln>
            <a:effectLst/>
          </c:spPr>
          <c:invertIfNegative val="0"/>
          <c:cat>
            <c:strRef>
              <c:f>'Totals (2)'!$B$222:$D$222</c:f>
              <c:strCache>
                <c:ptCount val="3"/>
                <c:pt idx="0">
                  <c:v>Individual</c:v>
                </c:pt>
                <c:pt idx="1">
                  <c:v>Organisation</c:v>
                </c:pt>
                <c:pt idx="2">
                  <c:v>Unclear</c:v>
                </c:pt>
              </c:strCache>
            </c:strRef>
          </c:cat>
          <c:val>
            <c:numRef>
              <c:f>'Totals (2)'!$B$229:$D$229</c:f>
              <c:numCache>
                <c:formatCode>General</c:formatCode>
                <c:ptCount val="3"/>
                <c:pt idx="0">
                  <c:v>0</c:v>
                </c:pt>
                <c:pt idx="1">
                  <c:v>28</c:v>
                </c:pt>
                <c:pt idx="2">
                  <c:v>0</c:v>
                </c:pt>
              </c:numCache>
            </c:numRef>
          </c:val>
          <c:extLst>
            <c:ext xmlns:c16="http://schemas.microsoft.com/office/drawing/2014/chart" uri="{C3380CC4-5D6E-409C-BE32-E72D297353CC}">
              <c16:uniqueId val="{00000006-4896-4DBB-B807-5A2706E95EE5}"/>
            </c:ext>
          </c:extLst>
        </c:ser>
        <c:ser>
          <c:idx val="7"/>
          <c:order val="7"/>
          <c:tx>
            <c:strRef>
              <c:f>'Totals (2)'!$A$230</c:f>
              <c:strCache>
                <c:ptCount val="1"/>
                <c:pt idx="0">
                  <c:v>Unclear - not classified</c:v>
                </c:pt>
              </c:strCache>
            </c:strRef>
          </c:tx>
          <c:spPr>
            <a:solidFill>
              <a:schemeClr val="accent2">
                <a:lumMod val="60000"/>
              </a:schemeClr>
            </a:solidFill>
            <a:ln>
              <a:noFill/>
            </a:ln>
            <a:effectLst/>
          </c:spPr>
          <c:invertIfNegative val="0"/>
          <c:cat>
            <c:strRef>
              <c:f>'Totals (2)'!$B$222:$D$222</c:f>
              <c:strCache>
                <c:ptCount val="3"/>
                <c:pt idx="0">
                  <c:v>Individual</c:v>
                </c:pt>
                <c:pt idx="1">
                  <c:v>Organisation</c:v>
                </c:pt>
                <c:pt idx="2">
                  <c:v>Unclear</c:v>
                </c:pt>
              </c:strCache>
            </c:strRef>
          </c:cat>
          <c:val>
            <c:numRef>
              <c:f>'Totals (2)'!$B$230:$D$230</c:f>
              <c:numCache>
                <c:formatCode>General</c:formatCode>
                <c:ptCount val="3"/>
                <c:pt idx="0">
                  <c:v>0</c:v>
                </c:pt>
                <c:pt idx="1">
                  <c:v>0</c:v>
                </c:pt>
                <c:pt idx="2">
                  <c:v>49</c:v>
                </c:pt>
              </c:numCache>
            </c:numRef>
          </c:val>
          <c:extLst>
            <c:ext xmlns:c16="http://schemas.microsoft.com/office/drawing/2014/chart" uri="{C3380CC4-5D6E-409C-BE32-E72D297353CC}">
              <c16:uniqueId val="{00000007-4896-4DBB-B807-5A2706E95EE5}"/>
            </c:ext>
          </c:extLst>
        </c:ser>
        <c:dLbls>
          <c:showLegendKey val="0"/>
          <c:showVal val="0"/>
          <c:showCatName val="0"/>
          <c:showSerName val="0"/>
          <c:showPercent val="0"/>
          <c:showBubbleSize val="0"/>
        </c:dLbls>
        <c:gapWidth val="150"/>
        <c:overlap val="100"/>
        <c:axId val="417434351"/>
        <c:axId val="417435599"/>
      </c:barChart>
      <c:catAx>
        <c:axId val="41743435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AU" b="1"/>
                  <a:t>Account</a:t>
                </a:r>
                <a:r>
                  <a:rPr lang="en-AU" b="1" baseline="0"/>
                  <a:t> Type</a:t>
                </a:r>
              </a:p>
            </c:rich>
          </c:tx>
          <c:layout>
            <c:manualLayout>
              <c:xMode val="edge"/>
              <c:yMode val="edge"/>
              <c:x val="0.41980424321959747"/>
              <c:y val="0.6466291029938486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435599"/>
        <c:crosses val="autoZero"/>
        <c:auto val="1"/>
        <c:lblAlgn val="ctr"/>
        <c:lblOffset val="100"/>
        <c:noMultiLvlLbl val="0"/>
      </c:catAx>
      <c:valAx>
        <c:axId val="41743559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434351"/>
        <c:crosses val="autoZero"/>
        <c:crossBetween val="between"/>
      </c:valAx>
      <c:spPr>
        <a:noFill/>
        <a:ln>
          <a:noFill/>
        </a:ln>
        <a:effectLst/>
      </c:spPr>
    </c:plotArea>
    <c:legend>
      <c:legendPos val="b"/>
      <c:layout>
        <c:manualLayout>
          <c:xMode val="edge"/>
          <c:yMode val="edge"/>
          <c:x val="0.10627187226596675"/>
          <c:y val="0.72766844436150135"/>
          <c:w val="0.7985673665791776"/>
          <c:h val="0.2446727430618902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6469816272965882E-2"/>
          <c:y val="6.6059277280441697E-2"/>
          <c:w val="0.89019685039370078"/>
          <c:h val="0.5390928731903043"/>
        </c:manualLayout>
      </c:layout>
      <c:barChart>
        <c:barDir val="col"/>
        <c:grouping val="stacked"/>
        <c:varyColors val="0"/>
        <c:ser>
          <c:idx val="0"/>
          <c:order val="0"/>
          <c:tx>
            <c:strRef>
              <c:f>'Totals (2)'!$A$223</c:f>
              <c:strCache>
                <c:ptCount val="1"/>
                <c:pt idx="0">
                  <c:v>Scientist</c:v>
                </c:pt>
              </c:strCache>
            </c:strRef>
          </c:tx>
          <c:spPr>
            <a:solidFill>
              <a:schemeClr val="accent1"/>
            </a:solidFill>
            <a:ln>
              <a:noFill/>
            </a:ln>
            <a:effectLst/>
          </c:spPr>
          <c:invertIfNegative val="0"/>
          <c:cat>
            <c:strRef>
              <c:f>'Totals (2)'!$B$222:$D$222</c:f>
              <c:strCache>
                <c:ptCount val="3"/>
                <c:pt idx="0">
                  <c:v>Individual</c:v>
                </c:pt>
                <c:pt idx="1">
                  <c:v>Organisation</c:v>
                </c:pt>
                <c:pt idx="2">
                  <c:v>Unclear</c:v>
                </c:pt>
              </c:strCache>
            </c:strRef>
          </c:cat>
          <c:val>
            <c:numRef>
              <c:f>'Totals (2)'!$B$223:$D$223</c:f>
              <c:numCache>
                <c:formatCode>General</c:formatCode>
                <c:ptCount val="3"/>
                <c:pt idx="0">
                  <c:v>83</c:v>
                </c:pt>
                <c:pt idx="1">
                  <c:v>0</c:v>
                </c:pt>
                <c:pt idx="2">
                  <c:v>0</c:v>
                </c:pt>
              </c:numCache>
            </c:numRef>
          </c:val>
          <c:extLst>
            <c:ext xmlns:c16="http://schemas.microsoft.com/office/drawing/2014/chart" uri="{C3380CC4-5D6E-409C-BE32-E72D297353CC}">
              <c16:uniqueId val="{00000000-ADA0-45D6-9840-1AF0CAD84771}"/>
            </c:ext>
          </c:extLst>
        </c:ser>
        <c:ser>
          <c:idx val="1"/>
          <c:order val="1"/>
          <c:tx>
            <c:strRef>
              <c:f>'Totals (2)'!$A$224</c:f>
              <c:strCache>
                <c:ptCount val="1"/>
                <c:pt idx="0">
                  <c:v>Health/Medical Professional</c:v>
                </c:pt>
              </c:strCache>
            </c:strRef>
          </c:tx>
          <c:spPr>
            <a:solidFill>
              <a:schemeClr val="accent2"/>
            </a:solidFill>
            <a:ln>
              <a:noFill/>
            </a:ln>
            <a:effectLst/>
          </c:spPr>
          <c:invertIfNegative val="0"/>
          <c:cat>
            <c:strRef>
              <c:f>'Totals (2)'!$B$222:$D$222</c:f>
              <c:strCache>
                <c:ptCount val="3"/>
                <c:pt idx="0">
                  <c:v>Individual</c:v>
                </c:pt>
                <c:pt idx="1">
                  <c:v>Organisation</c:v>
                </c:pt>
                <c:pt idx="2">
                  <c:v>Unclear</c:v>
                </c:pt>
              </c:strCache>
            </c:strRef>
          </c:cat>
          <c:val>
            <c:numRef>
              <c:f>'Totals (2)'!$B$224:$D$224</c:f>
              <c:numCache>
                <c:formatCode>General</c:formatCode>
                <c:ptCount val="3"/>
                <c:pt idx="0">
                  <c:v>19</c:v>
                </c:pt>
                <c:pt idx="1">
                  <c:v>0</c:v>
                </c:pt>
                <c:pt idx="2">
                  <c:v>0</c:v>
                </c:pt>
              </c:numCache>
            </c:numRef>
          </c:val>
          <c:extLst>
            <c:ext xmlns:c16="http://schemas.microsoft.com/office/drawing/2014/chart" uri="{C3380CC4-5D6E-409C-BE32-E72D297353CC}">
              <c16:uniqueId val="{00000001-ADA0-45D6-9840-1AF0CAD84771}"/>
            </c:ext>
          </c:extLst>
        </c:ser>
        <c:ser>
          <c:idx val="2"/>
          <c:order val="2"/>
          <c:tx>
            <c:strRef>
              <c:f>'Totals (2)'!$A$225</c:f>
              <c:strCache>
                <c:ptCount val="1"/>
                <c:pt idx="0">
                  <c:v>Other Profession/Profession Unclear</c:v>
                </c:pt>
              </c:strCache>
            </c:strRef>
          </c:tx>
          <c:spPr>
            <a:solidFill>
              <a:schemeClr val="accent3"/>
            </a:solidFill>
            <a:ln>
              <a:noFill/>
            </a:ln>
            <a:effectLst/>
          </c:spPr>
          <c:invertIfNegative val="0"/>
          <c:cat>
            <c:strRef>
              <c:f>'Totals (2)'!$B$222:$D$222</c:f>
              <c:strCache>
                <c:ptCount val="3"/>
                <c:pt idx="0">
                  <c:v>Individual</c:v>
                </c:pt>
                <c:pt idx="1">
                  <c:v>Organisation</c:v>
                </c:pt>
                <c:pt idx="2">
                  <c:v>Unclear</c:v>
                </c:pt>
              </c:strCache>
            </c:strRef>
          </c:cat>
          <c:val>
            <c:numRef>
              <c:f>'Totals (2)'!$B$225:$D$225</c:f>
              <c:numCache>
                <c:formatCode>General</c:formatCode>
                <c:ptCount val="3"/>
                <c:pt idx="0">
                  <c:v>6</c:v>
                </c:pt>
                <c:pt idx="1">
                  <c:v>0</c:v>
                </c:pt>
                <c:pt idx="2">
                  <c:v>0</c:v>
                </c:pt>
              </c:numCache>
            </c:numRef>
          </c:val>
          <c:extLst>
            <c:ext xmlns:c16="http://schemas.microsoft.com/office/drawing/2014/chart" uri="{C3380CC4-5D6E-409C-BE32-E72D297353CC}">
              <c16:uniqueId val="{00000002-ADA0-45D6-9840-1AF0CAD84771}"/>
            </c:ext>
          </c:extLst>
        </c:ser>
        <c:ser>
          <c:idx val="3"/>
          <c:order val="3"/>
          <c:tx>
            <c:strRef>
              <c:f>'Totals (2)'!$A$226</c:f>
              <c:strCache>
                <c:ptCount val="1"/>
                <c:pt idx="0">
                  <c:v>Journal</c:v>
                </c:pt>
              </c:strCache>
            </c:strRef>
          </c:tx>
          <c:spPr>
            <a:solidFill>
              <a:schemeClr val="accent4"/>
            </a:solidFill>
            <a:ln>
              <a:noFill/>
            </a:ln>
            <a:effectLst/>
          </c:spPr>
          <c:invertIfNegative val="0"/>
          <c:cat>
            <c:strRef>
              <c:f>'Totals (2)'!$B$222:$D$222</c:f>
              <c:strCache>
                <c:ptCount val="3"/>
                <c:pt idx="0">
                  <c:v>Individual</c:v>
                </c:pt>
                <c:pt idx="1">
                  <c:v>Organisation</c:v>
                </c:pt>
                <c:pt idx="2">
                  <c:v>Unclear</c:v>
                </c:pt>
              </c:strCache>
            </c:strRef>
          </c:cat>
          <c:val>
            <c:numRef>
              <c:f>'Totals (2)'!$B$226:$D$226</c:f>
              <c:numCache>
                <c:formatCode>General</c:formatCode>
                <c:ptCount val="3"/>
                <c:pt idx="0">
                  <c:v>0</c:v>
                </c:pt>
                <c:pt idx="1">
                  <c:v>2</c:v>
                </c:pt>
                <c:pt idx="2">
                  <c:v>0</c:v>
                </c:pt>
              </c:numCache>
            </c:numRef>
          </c:val>
          <c:extLst>
            <c:ext xmlns:c16="http://schemas.microsoft.com/office/drawing/2014/chart" uri="{C3380CC4-5D6E-409C-BE32-E72D297353CC}">
              <c16:uniqueId val="{00000003-ADA0-45D6-9840-1AF0CAD84771}"/>
            </c:ext>
          </c:extLst>
        </c:ser>
        <c:ser>
          <c:idx val="4"/>
          <c:order val="4"/>
          <c:tx>
            <c:strRef>
              <c:f>'Totals (2)'!$A$227</c:f>
              <c:strCache>
                <c:ptCount val="1"/>
                <c:pt idx="0">
                  <c:v>Research Group</c:v>
                </c:pt>
              </c:strCache>
            </c:strRef>
          </c:tx>
          <c:spPr>
            <a:solidFill>
              <a:schemeClr val="accent5"/>
            </a:solidFill>
            <a:ln>
              <a:noFill/>
            </a:ln>
            <a:effectLst/>
          </c:spPr>
          <c:invertIfNegative val="0"/>
          <c:cat>
            <c:strRef>
              <c:f>'Totals (2)'!$B$222:$D$222</c:f>
              <c:strCache>
                <c:ptCount val="3"/>
                <c:pt idx="0">
                  <c:v>Individual</c:v>
                </c:pt>
                <c:pt idx="1">
                  <c:v>Organisation</c:v>
                </c:pt>
                <c:pt idx="2">
                  <c:v>Unclear</c:v>
                </c:pt>
              </c:strCache>
            </c:strRef>
          </c:cat>
          <c:val>
            <c:numRef>
              <c:f>'Totals (2)'!$B$227:$D$227</c:f>
              <c:numCache>
                <c:formatCode>General</c:formatCode>
                <c:ptCount val="3"/>
                <c:pt idx="0">
                  <c:v>0</c:v>
                </c:pt>
                <c:pt idx="1">
                  <c:v>6</c:v>
                </c:pt>
                <c:pt idx="2">
                  <c:v>0</c:v>
                </c:pt>
              </c:numCache>
            </c:numRef>
          </c:val>
          <c:extLst>
            <c:ext xmlns:c16="http://schemas.microsoft.com/office/drawing/2014/chart" uri="{C3380CC4-5D6E-409C-BE32-E72D297353CC}">
              <c16:uniqueId val="{00000004-ADA0-45D6-9840-1AF0CAD84771}"/>
            </c:ext>
          </c:extLst>
        </c:ser>
        <c:ser>
          <c:idx val="5"/>
          <c:order val="5"/>
          <c:tx>
            <c:strRef>
              <c:f>'Totals (2)'!$A$228</c:f>
              <c:strCache>
                <c:ptCount val="1"/>
                <c:pt idx="0">
                  <c:v>Disease-oriented Group</c:v>
                </c:pt>
              </c:strCache>
            </c:strRef>
          </c:tx>
          <c:spPr>
            <a:solidFill>
              <a:schemeClr val="accent6"/>
            </a:solidFill>
            <a:ln>
              <a:noFill/>
            </a:ln>
            <a:effectLst/>
          </c:spPr>
          <c:invertIfNegative val="0"/>
          <c:cat>
            <c:strRef>
              <c:f>'Totals (2)'!$B$222:$D$222</c:f>
              <c:strCache>
                <c:ptCount val="3"/>
                <c:pt idx="0">
                  <c:v>Individual</c:v>
                </c:pt>
                <c:pt idx="1">
                  <c:v>Organisation</c:v>
                </c:pt>
                <c:pt idx="2">
                  <c:v>Unclear</c:v>
                </c:pt>
              </c:strCache>
            </c:strRef>
          </c:cat>
          <c:val>
            <c:numRef>
              <c:f>'Totals (2)'!$B$228:$D$228</c:f>
              <c:numCache>
                <c:formatCode>General</c:formatCode>
                <c:ptCount val="3"/>
                <c:pt idx="0">
                  <c:v>0</c:v>
                </c:pt>
                <c:pt idx="1">
                  <c:v>13</c:v>
                </c:pt>
                <c:pt idx="2">
                  <c:v>0</c:v>
                </c:pt>
              </c:numCache>
            </c:numRef>
          </c:val>
          <c:extLst>
            <c:ext xmlns:c16="http://schemas.microsoft.com/office/drawing/2014/chart" uri="{C3380CC4-5D6E-409C-BE32-E72D297353CC}">
              <c16:uniqueId val="{00000005-ADA0-45D6-9840-1AF0CAD84771}"/>
            </c:ext>
          </c:extLst>
        </c:ser>
        <c:ser>
          <c:idx val="6"/>
          <c:order val="6"/>
          <c:tx>
            <c:strRef>
              <c:f>'Totals (2)'!$A$229</c:f>
              <c:strCache>
                <c:ptCount val="1"/>
                <c:pt idx="0">
                  <c:v>Other Organisation</c:v>
                </c:pt>
              </c:strCache>
            </c:strRef>
          </c:tx>
          <c:spPr>
            <a:solidFill>
              <a:schemeClr val="accent1">
                <a:lumMod val="60000"/>
              </a:schemeClr>
            </a:solidFill>
            <a:ln>
              <a:noFill/>
            </a:ln>
            <a:effectLst/>
          </c:spPr>
          <c:invertIfNegative val="0"/>
          <c:cat>
            <c:strRef>
              <c:f>'Totals (2)'!$B$222:$D$222</c:f>
              <c:strCache>
                <c:ptCount val="3"/>
                <c:pt idx="0">
                  <c:v>Individual</c:v>
                </c:pt>
                <c:pt idx="1">
                  <c:v>Organisation</c:v>
                </c:pt>
                <c:pt idx="2">
                  <c:v>Unclear</c:v>
                </c:pt>
              </c:strCache>
            </c:strRef>
          </c:cat>
          <c:val>
            <c:numRef>
              <c:f>'Totals (2)'!$B$229:$D$229</c:f>
              <c:numCache>
                <c:formatCode>General</c:formatCode>
                <c:ptCount val="3"/>
                <c:pt idx="0">
                  <c:v>0</c:v>
                </c:pt>
                <c:pt idx="1">
                  <c:v>28</c:v>
                </c:pt>
                <c:pt idx="2">
                  <c:v>0</c:v>
                </c:pt>
              </c:numCache>
            </c:numRef>
          </c:val>
          <c:extLst>
            <c:ext xmlns:c16="http://schemas.microsoft.com/office/drawing/2014/chart" uri="{C3380CC4-5D6E-409C-BE32-E72D297353CC}">
              <c16:uniqueId val="{00000006-ADA0-45D6-9840-1AF0CAD84771}"/>
            </c:ext>
          </c:extLst>
        </c:ser>
        <c:ser>
          <c:idx val="7"/>
          <c:order val="7"/>
          <c:tx>
            <c:strRef>
              <c:f>'Totals (2)'!$A$230</c:f>
              <c:strCache>
                <c:ptCount val="1"/>
                <c:pt idx="0">
                  <c:v>Unclear - not classified</c:v>
                </c:pt>
              </c:strCache>
            </c:strRef>
          </c:tx>
          <c:spPr>
            <a:solidFill>
              <a:schemeClr val="accent2">
                <a:lumMod val="60000"/>
              </a:schemeClr>
            </a:solidFill>
            <a:ln>
              <a:noFill/>
            </a:ln>
            <a:effectLst/>
          </c:spPr>
          <c:invertIfNegative val="0"/>
          <c:cat>
            <c:strRef>
              <c:f>'Totals (2)'!$B$222:$D$222</c:f>
              <c:strCache>
                <c:ptCount val="3"/>
                <c:pt idx="0">
                  <c:v>Individual</c:v>
                </c:pt>
                <c:pt idx="1">
                  <c:v>Organisation</c:v>
                </c:pt>
                <c:pt idx="2">
                  <c:v>Unclear</c:v>
                </c:pt>
              </c:strCache>
            </c:strRef>
          </c:cat>
          <c:val>
            <c:numRef>
              <c:f>'Totals (2)'!$B$230:$D$230</c:f>
              <c:numCache>
                <c:formatCode>General</c:formatCode>
                <c:ptCount val="3"/>
                <c:pt idx="0">
                  <c:v>0</c:v>
                </c:pt>
                <c:pt idx="1">
                  <c:v>0</c:v>
                </c:pt>
                <c:pt idx="2">
                  <c:v>49</c:v>
                </c:pt>
              </c:numCache>
            </c:numRef>
          </c:val>
          <c:extLst>
            <c:ext xmlns:c16="http://schemas.microsoft.com/office/drawing/2014/chart" uri="{C3380CC4-5D6E-409C-BE32-E72D297353CC}">
              <c16:uniqueId val="{00000007-ADA0-45D6-9840-1AF0CAD84771}"/>
            </c:ext>
          </c:extLst>
        </c:ser>
        <c:dLbls>
          <c:showLegendKey val="0"/>
          <c:showVal val="0"/>
          <c:showCatName val="0"/>
          <c:showSerName val="0"/>
          <c:showPercent val="0"/>
          <c:showBubbleSize val="0"/>
        </c:dLbls>
        <c:gapWidth val="150"/>
        <c:overlap val="100"/>
        <c:axId val="417434351"/>
        <c:axId val="417435599"/>
      </c:barChart>
      <c:catAx>
        <c:axId val="41743435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AU" b="1"/>
                  <a:t>Account</a:t>
                </a:r>
                <a:r>
                  <a:rPr lang="en-AU" b="1" baseline="0"/>
                  <a:t> Type</a:t>
                </a:r>
              </a:p>
            </c:rich>
          </c:tx>
          <c:layout>
            <c:manualLayout>
              <c:xMode val="edge"/>
              <c:yMode val="edge"/>
              <c:x val="0.41980424321959747"/>
              <c:y val="0.6466291029938486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435599"/>
        <c:crosses val="autoZero"/>
        <c:auto val="1"/>
        <c:lblAlgn val="ctr"/>
        <c:lblOffset val="100"/>
        <c:noMultiLvlLbl val="0"/>
      </c:catAx>
      <c:valAx>
        <c:axId val="41743559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434351"/>
        <c:crosses val="autoZero"/>
        <c:crossBetween val="between"/>
      </c:valAx>
      <c:spPr>
        <a:noFill/>
        <a:ln>
          <a:noFill/>
        </a:ln>
        <a:effectLst/>
      </c:spPr>
    </c:plotArea>
    <c:legend>
      <c:legendPos val="b"/>
      <c:layout>
        <c:manualLayout>
          <c:xMode val="edge"/>
          <c:yMode val="edge"/>
          <c:x val="0.11182742782152232"/>
          <c:y val="0.71588363954505685"/>
          <c:w val="0.7985673665791776"/>
          <c:h val="0.2446727430618902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Interest</a:t>
            </a:r>
            <a:r>
              <a:rPr lang="en-AU" baseline="0"/>
              <a:t> in TB</a:t>
            </a:r>
            <a:endParaRPr lang="en-AU"/>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'HM + OP'!$A$38</c:f>
              <c:strCache>
                <c:ptCount val="1"/>
                <c:pt idx="0">
                  <c:v>TB</c:v>
                </c:pt>
              </c:strCache>
            </c:strRef>
          </c:tx>
          <c:spPr>
            <a:solidFill>
              <a:schemeClr val="accent1"/>
            </a:solidFill>
            <a:ln>
              <a:noFill/>
            </a:ln>
            <a:effectLst/>
          </c:spPr>
          <c:invertIfNegative val="0"/>
          <c:cat>
            <c:strRef>
              <c:f>'HM + OP'!$B$37:$D$37</c:f>
              <c:strCache>
                <c:ptCount val="3"/>
                <c:pt idx="0">
                  <c:v>Scientist</c:v>
                </c:pt>
                <c:pt idx="1">
                  <c:v>Health/Medical Professionals</c:v>
                </c:pt>
                <c:pt idx="2">
                  <c:v>Other Profession/Profession Unclear</c:v>
                </c:pt>
              </c:strCache>
            </c:strRef>
          </c:cat>
          <c:val>
            <c:numRef>
              <c:f>'HM + OP'!$B$38:$D$38</c:f>
              <c:numCache>
                <c:formatCode>General</c:formatCode>
                <c:ptCount val="3"/>
                <c:pt idx="0">
                  <c:v>7</c:v>
                </c:pt>
                <c:pt idx="1">
                  <c:v>2</c:v>
                </c:pt>
                <c:pt idx="2">
                  <c:v>5</c:v>
                </c:pt>
              </c:numCache>
            </c:numRef>
          </c:val>
          <c:extLst>
            <c:ext xmlns:c16="http://schemas.microsoft.com/office/drawing/2014/chart" uri="{C3380CC4-5D6E-409C-BE32-E72D297353CC}">
              <c16:uniqueId val="{00000000-4818-4B97-9E92-2B1C66DA2F3D}"/>
            </c:ext>
          </c:extLst>
        </c:ser>
        <c:ser>
          <c:idx val="1"/>
          <c:order val="1"/>
          <c:tx>
            <c:strRef>
              <c:f>'HM + OP'!$A$39</c:f>
              <c:strCache>
                <c:ptCount val="1"/>
                <c:pt idx="0">
                  <c:v>NO</c:v>
                </c:pt>
              </c:strCache>
            </c:strRef>
          </c:tx>
          <c:spPr>
            <a:solidFill>
              <a:schemeClr val="accent3"/>
            </a:solidFill>
            <a:ln>
              <a:noFill/>
            </a:ln>
            <a:effectLst/>
          </c:spPr>
          <c:invertIfNegative val="0"/>
          <c:cat>
            <c:strRef>
              <c:f>'HM + OP'!$B$37:$D$37</c:f>
              <c:strCache>
                <c:ptCount val="3"/>
                <c:pt idx="0">
                  <c:v>Scientist</c:v>
                </c:pt>
                <c:pt idx="1">
                  <c:v>Health/Medical Professionals</c:v>
                </c:pt>
                <c:pt idx="2">
                  <c:v>Other Profession/Profession Unclear</c:v>
                </c:pt>
              </c:strCache>
            </c:strRef>
          </c:cat>
          <c:val>
            <c:numRef>
              <c:f>'HM + OP'!$B$39:$D$39</c:f>
              <c:numCache>
                <c:formatCode>General</c:formatCode>
                <c:ptCount val="3"/>
                <c:pt idx="0">
                  <c:v>76</c:v>
                </c:pt>
                <c:pt idx="1">
                  <c:v>4</c:v>
                </c:pt>
                <c:pt idx="2">
                  <c:v>14</c:v>
                </c:pt>
              </c:numCache>
            </c:numRef>
          </c:val>
          <c:extLst>
            <c:ext xmlns:c16="http://schemas.microsoft.com/office/drawing/2014/chart" uri="{C3380CC4-5D6E-409C-BE32-E72D297353CC}">
              <c16:uniqueId val="{00000001-4818-4B97-9E92-2B1C66DA2F3D}"/>
            </c:ext>
          </c:extLst>
        </c:ser>
        <c:dLbls>
          <c:showLegendKey val="0"/>
          <c:showVal val="0"/>
          <c:showCatName val="0"/>
          <c:showSerName val="0"/>
          <c:showPercent val="0"/>
          <c:showBubbleSize val="0"/>
        </c:dLbls>
        <c:gapWidth val="150"/>
        <c:axId val="659610159"/>
        <c:axId val="659611823"/>
      </c:barChart>
      <c:catAx>
        <c:axId val="6596101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9611823"/>
        <c:crosses val="autoZero"/>
        <c:auto val="1"/>
        <c:lblAlgn val="ctr"/>
        <c:lblOffset val="100"/>
        <c:noMultiLvlLbl val="0"/>
      </c:catAx>
      <c:valAx>
        <c:axId val="6596118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9610159"/>
        <c:crosses val="autoZero"/>
        <c:crossBetween val="between"/>
      </c:valAx>
      <c:spPr>
        <a:noFill/>
        <a:ln w="25400">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Interest</a:t>
            </a:r>
            <a:r>
              <a:rPr lang="en-AU" baseline="0"/>
              <a:t> in TB</a:t>
            </a:r>
            <a:endParaRPr lang="en-AU"/>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'HM + OP'!$A$38</c:f>
              <c:strCache>
                <c:ptCount val="1"/>
                <c:pt idx="0">
                  <c:v>TB</c:v>
                </c:pt>
              </c:strCache>
            </c:strRef>
          </c:tx>
          <c:spPr>
            <a:solidFill>
              <a:schemeClr val="accent1"/>
            </a:solidFill>
            <a:ln>
              <a:noFill/>
            </a:ln>
            <a:effectLst/>
          </c:spPr>
          <c:invertIfNegative val="0"/>
          <c:cat>
            <c:strRef>
              <c:f>'HM + OP'!$B$37:$D$37</c:f>
              <c:strCache>
                <c:ptCount val="3"/>
                <c:pt idx="0">
                  <c:v>Scientist</c:v>
                </c:pt>
                <c:pt idx="1">
                  <c:v>Health/Medical Professionals</c:v>
                </c:pt>
                <c:pt idx="2">
                  <c:v>Other Profession/Profession Unclear</c:v>
                </c:pt>
              </c:strCache>
            </c:strRef>
          </c:cat>
          <c:val>
            <c:numRef>
              <c:f>'HM + OP'!$B$38:$D$38</c:f>
              <c:numCache>
                <c:formatCode>General</c:formatCode>
                <c:ptCount val="3"/>
                <c:pt idx="0">
                  <c:v>7</c:v>
                </c:pt>
                <c:pt idx="1">
                  <c:v>2</c:v>
                </c:pt>
                <c:pt idx="2">
                  <c:v>5</c:v>
                </c:pt>
              </c:numCache>
            </c:numRef>
          </c:val>
          <c:extLst>
            <c:ext xmlns:c16="http://schemas.microsoft.com/office/drawing/2014/chart" uri="{C3380CC4-5D6E-409C-BE32-E72D297353CC}">
              <c16:uniqueId val="{00000000-5E37-495D-ADDC-0998744D0B5D}"/>
            </c:ext>
          </c:extLst>
        </c:ser>
        <c:ser>
          <c:idx val="1"/>
          <c:order val="1"/>
          <c:tx>
            <c:strRef>
              <c:f>'HM + OP'!$A$39</c:f>
              <c:strCache>
                <c:ptCount val="1"/>
                <c:pt idx="0">
                  <c:v>NO</c:v>
                </c:pt>
              </c:strCache>
            </c:strRef>
          </c:tx>
          <c:spPr>
            <a:solidFill>
              <a:schemeClr val="accent3"/>
            </a:solidFill>
            <a:ln>
              <a:noFill/>
            </a:ln>
            <a:effectLst/>
          </c:spPr>
          <c:invertIfNegative val="0"/>
          <c:cat>
            <c:strRef>
              <c:f>'HM + OP'!$B$37:$D$37</c:f>
              <c:strCache>
                <c:ptCount val="3"/>
                <c:pt idx="0">
                  <c:v>Scientist</c:v>
                </c:pt>
                <c:pt idx="1">
                  <c:v>Health/Medical Professionals</c:v>
                </c:pt>
                <c:pt idx="2">
                  <c:v>Other Profession/Profession Unclear</c:v>
                </c:pt>
              </c:strCache>
            </c:strRef>
          </c:cat>
          <c:val>
            <c:numRef>
              <c:f>'HM + OP'!$B$39:$D$39</c:f>
              <c:numCache>
                <c:formatCode>General</c:formatCode>
                <c:ptCount val="3"/>
                <c:pt idx="0">
                  <c:v>76</c:v>
                </c:pt>
                <c:pt idx="1">
                  <c:v>4</c:v>
                </c:pt>
                <c:pt idx="2">
                  <c:v>14</c:v>
                </c:pt>
              </c:numCache>
            </c:numRef>
          </c:val>
          <c:extLst>
            <c:ext xmlns:c16="http://schemas.microsoft.com/office/drawing/2014/chart" uri="{C3380CC4-5D6E-409C-BE32-E72D297353CC}">
              <c16:uniqueId val="{00000001-5E37-495D-ADDC-0998744D0B5D}"/>
            </c:ext>
          </c:extLst>
        </c:ser>
        <c:dLbls>
          <c:showLegendKey val="0"/>
          <c:showVal val="0"/>
          <c:showCatName val="0"/>
          <c:showSerName val="0"/>
          <c:showPercent val="0"/>
          <c:showBubbleSize val="0"/>
        </c:dLbls>
        <c:gapWidth val="150"/>
        <c:axId val="659610159"/>
        <c:axId val="659611823"/>
      </c:barChart>
      <c:catAx>
        <c:axId val="6596101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9611823"/>
        <c:crosses val="autoZero"/>
        <c:auto val="1"/>
        <c:lblAlgn val="ctr"/>
        <c:lblOffset val="100"/>
        <c:noMultiLvlLbl val="0"/>
      </c:catAx>
      <c:valAx>
        <c:axId val="6596118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9610159"/>
        <c:crosses val="autoZero"/>
        <c:crossBetween val="between"/>
      </c:valAx>
      <c:spPr>
        <a:noFill/>
        <a:ln w="25400">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914-4E14-BB39-2BEB4D69900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914-4E14-BB39-2BEB4D699009}"/>
              </c:ext>
            </c:extLst>
          </c:dPt>
          <c:cat>
            <c:strRef>
              <c:f>(Scientists!$L$87,Scientists!$L$89)</c:f>
              <c:strCache>
                <c:ptCount val="2"/>
                <c:pt idx="0">
                  <c:v>DD</c:v>
                </c:pt>
                <c:pt idx="1">
                  <c:v>ST</c:v>
                </c:pt>
              </c:strCache>
            </c:strRef>
          </c:cat>
          <c:val>
            <c:numRef>
              <c:f>(Scientists!$M$87,Scientists!$M$89)</c:f>
              <c:numCache>
                <c:formatCode>General</c:formatCode>
                <c:ptCount val="2"/>
                <c:pt idx="0">
                  <c:v>67</c:v>
                </c:pt>
                <c:pt idx="1">
                  <c:v>16</c:v>
                </c:pt>
              </c:numCache>
            </c:numRef>
          </c:val>
          <c:extLst>
            <c:ext xmlns:c16="http://schemas.microsoft.com/office/drawing/2014/chart" uri="{C3380CC4-5D6E-409C-BE32-E72D297353CC}">
              <c16:uniqueId val="{00000004-B914-4E14-BB39-2BEB4D699009}"/>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Interest</a:t>
            </a:r>
            <a:r>
              <a:rPr lang="en-AU" baseline="0"/>
              <a:t> in TB</a:t>
            </a:r>
            <a:endParaRPr lang="en-AU"/>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'HM + OP'!$A$38</c:f>
              <c:strCache>
                <c:ptCount val="1"/>
                <c:pt idx="0">
                  <c:v>TB</c:v>
                </c:pt>
              </c:strCache>
            </c:strRef>
          </c:tx>
          <c:spPr>
            <a:solidFill>
              <a:schemeClr val="accent1"/>
            </a:solidFill>
            <a:ln>
              <a:noFill/>
            </a:ln>
            <a:effectLst/>
          </c:spPr>
          <c:invertIfNegative val="0"/>
          <c:cat>
            <c:strRef>
              <c:f>'HM + OP'!$B$37:$D$37</c:f>
              <c:strCache>
                <c:ptCount val="3"/>
                <c:pt idx="0">
                  <c:v>Scientist</c:v>
                </c:pt>
                <c:pt idx="1">
                  <c:v>Health/Medical Professionals</c:v>
                </c:pt>
                <c:pt idx="2">
                  <c:v>Other Profession/Profession Unclear</c:v>
                </c:pt>
              </c:strCache>
            </c:strRef>
          </c:cat>
          <c:val>
            <c:numRef>
              <c:f>'HM + OP'!$B$38:$D$38</c:f>
              <c:numCache>
                <c:formatCode>General</c:formatCode>
                <c:ptCount val="3"/>
                <c:pt idx="0">
                  <c:v>7</c:v>
                </c:pt>
                <c:pt idx="1">
                  <c:v>2</c:v>
                </c:pt>
                <c:pt idx="2">
                  <c:v>5</c:v>
                </c:pt>
              </c:numCache>
            </c:numRef>
          </c:val>
          <c:extLst>
            <c:ext xmlns:c16="http://schemas.microsoft.com/office/drawing/2014/chart" uri="{C3380CC4-5D6E-409C-BE32-E72D297353CC}">
              <c16:uniqueId val="{00000000-6BBA-43A8-860A-1DEB55C366C4}"/>
            </c:ext>
          </c:extLst>
        </c:ser>
        <c:ser>
          <c:idx val="1"/>
          <c:order val="1"/>
          <c:tx>
            <c:strRef>
              <c:f>'HM + OP'!$A$39</c:f>
              <c:strCache>
                <c:ptCount val="1"/>
                <c:pt idx="0">
                  <c:v>NO</c:v>
                </c:pt>
              </c:strCache>
            </c:strRef>
          </c:tx>
          <c:spPr>
            <a:solidFill>
              <a:schemeClr val="accent3"/>
            </a:solidFill>
            <a:ln>
              <a:noFill/>
            </a:ln>
            <a:effectLst/>
          </c:spPr>
          <c:invertIfNegative val="0"/>
          <c:cat>
            <c:strRef>
              <c:f>'HM + OP'!$B$37:$D$37</c:f>
              <c:strCache>
                <c:ptCount val="3"/>
                <c:pt idx="0">
                  <c:v>Scientist</c:v>
                </c:pt>
                <c:pt idx="1">
                  <c:v>Health/Medical Professionals</c:v>
                </c:pt>
                <c:pt idx="2">
                  <c:v>Other Profession/Profession Unclear</c:v>
                </c:pt>
              </c:strCache>
            </c:strRef>
          </c:cat>
          <c:val>
            <c:numRef>
              <c:f>'HM + OP'!$B$39:$D$39</c:f>
              <c:numCache>
                <c:formatCode>General</c:formatCode>
                <c:ptCount val="3"/>
                <c:pt idx="0">
                  <c:v>76</c:v>
                </c:pt>
                <c:pt idx="1">
                  <c:v>4</c:v>
                </c:pt>
                <c:pt idx="2">
                  <c:v>14</c:v>
                </c:pt>
              </c:numCache>
            </c:numRef>
          </c:val>
          <c:extLst>
            <c:ext xmlns:c16="http://schemas.microsoft.com/office/drawing/2014/chart" uri="{C3380CC4-5D6E-409C-BE32-E72D297353CC}">
              <c16:uniqueId val="{00000001-6BBA-43A8-860A-1DEB55C366C4}"/>
            </c:ext>
          </c:extLst>
        </c:ser>
        <c:dLbls>
          <c:showLegendKey val="0"/>
          <c:showVal val="0"/>
          <c:showCatName val="0"/>
          <c:showSerName val="0"/>
          <c:showPercent val="0"/>
          <c:showBubbleSize val="0"/>
        </c:dLbls>
        <c:gapWidth val="150"/>
        <c:axId val="659610159"/>
        <c:axId val="659611823"/>
      </c:barChart>
      <c:catAx>
        <c:axId val="6596101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9611823"/>
        <c:crosses val="autoZero"/>
        <c:auto val="1"/>
        <c:lblAlgn val="ctr"/>
        <c:lblOffset val="100"/>
        <c:noMultiLvlLbl val="0"/>
      </c:catAx>
      <c:valAx>
        <c:axId val="6596118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9610159"/>
        <c:crosses val="autoZero"/>
        <c:crossBetween val="between"/>
      </c:valAx>
      <c:spPr>
        <a:noFill/>
        <a:ln w="25400">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Interest in OS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'HM + OP'!$J$38</c:f>
              <c:strCache>
                <c:ptCount val="1"/>
                <c:pt idx="0">
                  <c:v>OS</c:v>
                </c:pt>
              </c:strCache>
            </c:strRef>
          </c:tx>
          <c:spPr>
            <a:solidFill>
              <a:schemeClr val="accent1"/>
            </a:solidFill>
            <a:ln>
              <a:noFill/>
            </a:ln>
            <a:effectLst/>
          </c:spPr>
          <c:invertIfNegative val="0"/>
          <c:cat>
            <c:strRef>
              <c:f>'HM + OP'!$K$37:$M$37</c:f>
              <c:strCache>
                <c:ptCount val="3"/>
                <c:pt idx="0">
                  <c:v>Scientist</c:v>
                </c:pt>
                <c:pt idx="1">
                  <c:v>Health/Medical Professionals</c:v>
                </c:pt>
                <c:pt idx="2">
                  <c:v>Other Profession/Profession Unclear</c:v>
                </c:pt>
              </c:strCache>
            </c:strRef>
          </c:cat>
          <c:val>
            <c:numRef>
              <c:f>'HM + OP'!$K$38:$M$38</c:f>
              <c:numCache>
                <c:formatCode>General</c:formatCode>
                <c:ptCount val="3"/>
                <c:pt idx="0">
                  <c:v>17</c:v>
                </c:pt>
                <c:pt idx="1">
                  <c:v>0</c:v>
                </c:pt>
                <c:pt idx="2">
                  <c:v>3</c:v>
                </c:pt>
              </c:numCache>
            </c:numRef>
          </c:val>
          <c:extLst>
            <c:ext xmlns:c16="http://schemas.microsoft.com/office/drawing/2014/chart" uri="{C3380CC4-5D6E-409C-BE32-E72D297353CC}">
              <c16:uniqueId val="{00000000-55A3-4F3D-830F-D44951F608D9}"/>
            </c:ext>
          </c:extLst>
        </c:ser>
        <c:ser>
          <c:idx val="1"/>
          <c:order val="1"/>
          <c:tx>
            <c:strRef>
              <c:f>'HM + OP'!$J$39</c:f>
              <c:strCache>
                <c:ptCount val="1"/>
                <c:pt idx="0">
                  <c:v>NO</c:v>
                </c:pt>
              </c:strCache>
            </c:strRef>
          </c:tx>
          <c:spPr>
            <a:solidFill>
              <a:schemeClr val="accent3"/>
            </a:solidFill>
            <a:ln>
              <a:noFill/>
            </a:ln>
            <a:effectLst/>
          </c:spPr>
          <c:invertIfNegative val="0"/>
          <c:cat>
            <c:strRef>
              <c:f>'HM + OP'!$K$37:$M$37</c:f>
              <c:strCache>
                <c:ptCount val="3"/>
                <c:pt idx="0">
                  <c:v>Scientist</c:v>
                </c:pt>
                <c:pt idx="1">
                  <c:v>Health/Medical Professionals</c:v>
                </c:pt>
                <c:pt idx="2">
                  <c:v>Other Profession/Profession Unclear</c:v>
                </c:pt>
              </c:strCache>
            </c:strRef>
          </c:cat>
          <c:val>
            <c:numRef>
              <c:f>'HM + OP'!$K$39:$M$39</c:f>
              <c:numCache>
                <c:formatCode>General</c:formatCode>
                <c:ptCount val="3"/>
                <c:pt idx="0">
                  <c:v>66</c:v>
                </c:pt>
                <c:pt idx="1">
                  <c:v>6</c:v>
                </c:pt>
                <c:pt idx="2">
                  <c:v>16</c:v>
                </c:pt>
              </c:numCache>
            </c:numRef>
          </c:val>
          <c:extLst>
            <c:ext xmlns:c16="http://schemas.microsoft.com/office/drawing/2014/chart" uri="{C3380CC4-5D6E-409C-BE32-E72D297353CC}">
              <c16:uniqueId val="{00000001-55A3-4F3D-830F-D44951F608D9}"/>
            </c:ext>
          </c:extLst>
        </c:ser>
        <c:dLbls>
          <c:showLegendKey val="0"/>
          <c:showVal val="0"/>
          <c:showCatName val="0"/>
          <c:showSerName val="0"/>
          <c:showPercent val="0"/>
          <c:showBubbleSize val="0"/>
        </c:dLbls>
        <c:gapWidth val="150"/>
        <c:axId val="1598529583"/>
        <c:axId val="1598530415"/>
      </c:barChart>
      <c:catAx>
        <c:axId val="1598529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530415"/>
        <c:crosses val="autoZero"/>
        <c:auto val="1"/>
        <c:lblAlgn val="ctr"/>
        <c:lblOffset val="100"/>
        <c:noMultiLvlLbl val="0"/>
      </c:catAx>
      <c:valAx>
        <c:axId val="15985304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5295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cat>
            <c:strRef>
              <c:f>(Scientists!$L$87,Scientists!$L$89)</c:f>
              <c:strCache>
                <c:ptCount val="2"/>
                <c:pt idx="0">
                  <c:v>DD</c:v>
                </c:pt>
                <c:pt idx="1">
                  <c:v>ST</c:v>
                </c:pt>
              </c:strCache>
            </c:strRef>
          </c:cat>
          <c:val>
            <c:numRef>
              <c:f>(Scientists!$M$87,Scientists!$M$89)</c:f>
              <c:numCache>
                <c:formatCode>General</c:formatCode>
                <c:ptCount val="2"/>
                <c:pt idx="0">
                  <c:v>67</c:v>
                </c:pt>
                <c:pt idx="1">
                  <c:v>16</c:v>
                </c:pt>
              </c:numCache>
            </c:numRef>
          </c:val>
          <c:extLst>
            <c:ext xmlns:c16="http://schemas.microsoft.com/office/drawing/2014/chart" uri="{C3380CC4-5D6E-409C-BE32-E72D297353CC}">
              <c16:uniqueId val="{00000000-6252-4A72-9CE2-17029624FE49}"/>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stacked"/>
        <c:varyColors val="0"/>
        <c:ser>
          <c:idx val="0"/>
          <c:order val="0"/>
          <c:tx>
            <c:strRef>
              <c:f>ORG!$A$55</c:f>
              <c:strCache>
                <c:ptCount val="1"/>
                <c:pt idx="0">
                  <c:v>Drug Discovery</c:v>
                </c:pt>
              </c:strCache>
            </c:strRef>
          </c:tx>
          <c:spPr>
            <a:solidFill>
              <a:schemeClr val="accent1"/>
            </a:solidFill>
            <a:ln>
              <a:noFill/>
            </a:ln>
            <a:effectLst/>
          </c:spPr>
          <c:invertIfNegative val="0"/>
          <c:cat>
            <c:strRef>
              <c:f>ORG!$B$54:$E$54</c:f>
              <c:strCache>
                <c:ptCount val="4"/>
                <c:pt idx="0">
                  <c:v>Disease-oriented Organisation</c:v>
                </c:pt>
                <c:pt idx="1">
                  <c:v>Journal</c:v>
                </c:pt>
                <c:pt idx="2">
                  <c:v>Other Organisation</c:v>
                </c:pt>
                <c:pt idx="3">
                  <c:v>Research Group</c:v>
                </c:pt>
              </c:strCache>
            </c:strRef>
          </c:cat>
          <c:val>
            <c:numRef>
              <c:f>ORG!$B$55:$E$55</c:f>
              <c:numCache>
                <c:formatCode>General</c:formatCode>
                <c:ptCount val="4"/>
                <c:pt idx="0">
                  <c:v>6</c:v>
                </c:pt>
                <c:pt idx="1">
                  <c:v>2</c:v>
                </c:pt>
                <c:pt idx="2">
                  <c:v>11</c:v>
                </c:pt>
                <c:pt idx="3">
                  <c:v>6</c:v>
                </c:pt>
              </c:numCache>
            </c:numRef>
          </c:val>
          <c:extLst>
            <c:ext xmlns:c16="http://schemas.microsoft.com/office/drawing/2014/chart" uri="{C3380CC4-5D6E-409C-BE32-E72D297353CC}">
              <c16:uniqueId val="{00000000-1569-4E74-8424-D384D368311A}"/>
            </c:ext>
          </c:extLst>
        </c:ser>
        <c:ser>
          <c:idx val="1"/>
          <c:order val="1"/>
          <c:tx>
            <c:strRef>
              <c:f>ORG!$A$56</c:f>
              <c:strCache>
                <c:ptCount val="1"/>
                <c:pt idx="0">
                  <c:v>Health &amp; Medical</c:v>
                </c:pt>
              </c:strCache>
            </c:strRef>
          </c:tx>
          <c:spPr>
            <a:solidFill>
              <a:schemeClr val="accent3"/>
            </a:solidFill>
            <a:ln>
              <a:noFill/>
            </a:ln>
            <a:effectLst/>
          </c:spPr>
          <c:invertIfNegative val="0"/>
          <c:cat>
            <c:strRef>
              <c:f>ORG!$B$54:$E$54</c:f>
              <c:strCache>
                <c:ptCount val="4"/>
                <c:pt idx="0">
                  <c:v>Disease-oriented Organisation</c:v>
                </c:pt>
                <c:pt idx="1">
                  <c:v>Journal</c:v>
                </c:pt>
                <c:pt idx="2">
                  <c:v>Other Organisation</c:v>
                </c:pt>
                <c:pt idx="3">
                  <c:v>Research Group</c:v>
                </c:pt>
              </c:strCache>
            </c:strRef>
          </c:cat>
          <c:val>
            <c:numRef>
              <c:f>ORG!$B$56:$E$56</c:f>
              <c:numCache>
                <c:formatCode>General</c:formatCode>
                <c:ptCount val="4"/>
                <c:pt idx="0">
                  <c:v>7</c:v>
                </c:pt>
                <c:pt idx="1">
                  <c:v>0</c:v>
                </c:pt>
                <c:pt idx="2">
                  <c:v>4</c:v>
                </c:pt>
                <c:pt idx="3">
                  <c:v>0</c:v>
                </c:pt>
              </c:numCache>
            </c:numRef>
          </c:val>
          <c:extLst>
            <c:ext xmlns:c16="http://schemas.microsoft.com/office/drawing/2014/chart" uri="{C3380CC4-5D6E-409C-BE32-E72D297353CC}">
              <c16:uniqueId val="{00000001-1569-4E74-8424-D384D368311A}"/>
            </c:ext>
          </c:extLst>
        </c:ser>
        <c:ser>
          <c:idx val="2"/>
          <c:order val="2"/>
          <c:tx>
            <c:strRef>
              <c:f>ORG!$A$57</c:f>
              <c:strCache>
                <c:ptCount val="1"/>
                <c:pt idx="0">
                  <c:v>Science &amp; Technology</c:v>
                </c:pt>
              </c:strCache>
            </c:strRef>
          </c:tx>
          <c:spPr>
            <a:solidFill>
              <a:schemeClr val="accent5"/>
            </a:solidFill>
            <a:ln>
              <a:noFill/>
            </a:ln>
            <a:effectLst/>
          </c:spPr>
          <c:invertIfNegative val="0"/>
          <c:cat>
            <c:strRef>
              <c:f>ORG!$B$54:$E$54</c:f>
              <c:strCache>
                <c:ptCount val="4"/>
                <c:pt idx="0">
                  <c:v>Disease-oriented Organisation</c:v>
                </c:pt>
                <c:pt idx="1">
                  <c:v>Journal</c:v>
                </c:pt>
                <c:pt idx="2">
                  <c:v>Other Organisation</c:v>
                </c:pt>
                <c:pt idx="3">
                  <c:v>Research Group</c:v>
                </c:pt>
              </c:strCache>
            </c:strRef>
          </c:cat>
          <c:val>
            <c:numRef>
              <c:f>ORG!$B$57:$E$57</c:f>
              <c:numCache>
                <c:formatCode>General</c:formatCode>
                <c:ptCount val="4"/>
                <c:pt idx="0">
                  <c:v>0</c:v>
                </c:pt>
                <c:pt idx="1">
                  <c:v>0</c:v>
                </c:pt>
                <c:pt idx="2">
                  <c:v>8</c:v>
                </c:pt>
                <c:pt idx="3">
                  <c:v>0</c:v>
                </c:pt>
              </c:numCache>
            </c:numRef>
          </c:val>
          <c:extLst>
            <c:ext xmlns:c16="http://schemas.microsoft.com/office/drawing/2014/chart" uri="{C3380CC4-5D6E-409C-BE32-E72D297353CC}">
              <c16:uniqueId val="{00000002-1569-4E74-8424-D384D368311A}"/>
            </c:ext>
          </c:extLst>
        </c:ser>
        <c:ser>
          <c:idx val="3"/>
          <c:order val="3"/>
          <c:tx>
            <c:strRef>
              <c:f>ORG!$A$58</c:f>
              <c:strCache>
                <c:ptCount val="1"/>
                <c:pt idx="0">
                  <c:v>Other</c:v>
                </c:pt>
              </c:strCache>
            </c:strRef>
          </c:tx>
          <c:spPr>
            <a:solidFill>
              <a:schemeClr val="accent1">
                <a:lumMod val="60000"/>
              </a:schemeClr>
            </a:solidFill>
            <a:ln>
              <a:noFill/>
            </a:ln>
            <a:effectLst/>
          </c:spPr>
          <c:invertIfNegative val="0"/>
          <c:cat>
            <c:strRef>
              <c:f>ORG!$B$54:$E$54</c:f>
              <c:strCache>
                <c:ptCount val="4"/>
                <c:pt idx="0">
                  <c:v>Disease-oriented Organisation</c:v>
                </c:pt>
                <c:pt idx="1">
                  <c:v>Journal</c:v>
                </c:pt>
                <c:pt idx="2">
                  <c:v>Other Organisation</c:v>
                </c:pt>
                <c:pt idx="3">
                  <c:v>Research Group</c:v>
                </c:pt>
              </c:strCache>
            </c:strRef>
          </c:cat>
          <c:val>
            <c:numRef>
              <c:f>ORG!$B$58:$E$58</c:f>
              <c:numCache>
                <c:formatCode>General</c:formatCode>
                <c:ptCount val="4"/>
                <c:pt idx="0">
                  <c:v>0</c:v>
                </c:pt>
                <c:pt idx="1">
                  <c:v>0</c:v>
                </c:pt>
                <c:pt idx="2">
                  <c:v>5</c:v>
                </c:pt>
                <c:pt idx="3">
                  <c:v>0</c:v>
                </c:pt>
              </c:numCache>
            </c:numRef>
          </c:val>
          <c:extLst>
            <c:ext xmlns:c16="http://schemas.microsoft.com/office/drawing/2014/chart" uri="{C3380CC4-5D6E-409C-BE32-E72D297353CC}">
              <c16:uniqueId val="{00000003-1569-4E74-8424-D384D368311A}"/>
            </c:ext>
          </c:extLst>
        </c:ser>
        <c:dLbls>
          <c:showLegendKey val="0"/>
          <c:showVal val="0"/>
          <c:showCatName val="0"/>
          <c:showSerName val="0"/>
          <c:showPercent val="0"/>
          <c:showBubbleSize val="0"/>
        </c:dLbls>
        <c:gapWidth val="150"/>
        <c:overlap val="100"/>
        <c:axId val="661126895"/>
        <c:axId val="661122735"/>
      </c:barChart>
      <c:catAx>
        <c:axId val="66112689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AU" b="1"/>
                  <a:t>Account Type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1122735"/>
        <c:crosses val="autoZero"/>
        <c:auto val="1"/>
        <c:lblAlgn val="ctr"/>
        <c:lblOffset val="100"/>
        <c:noMultiLvlLbl val="0"/>
      </c:catAx>
      <c:valAx>
        <c:axId val="6611227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112689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ORG!$A$77</c:f>
              <c:strCache>
                <c:ptCount val="1"/>
                <c:pt idx="0">
                  <c:v>Interest in TB</c:v>
                </c:pt>
              </c:strCache>
            </c:strRef>
          </c:tx>
          <c:spPr>
            <a:solidFill>
              <a:schemeClr val="accent1"/>
            </a:solidFill>
            <a:ln>
              <a:noFill/>
            </a:ln>
            <a:effectLst/>
          </c:spPr>
          <c:invertIfNegative val="0"/>
          <c:cat>
            <c:strRef>
              <c:f>ORG!$B$76:$E$76</c:f>
              <c:strCache>
                <c:ptCount val="4"/>
                <c:pt idx="0">
                  <c:v>Disease-oriented Organisation</c:v>
                </c:pt>
                <c:pt idx="1">
                  <c:v>Journal</c:v>
                </c:pt>
                <c:pt idx="2">
                  <c:v>Other Organisation</c:v>
                </c:pt>
                <c:pt idx="3">
                  <c:v>Research Group</c:v>
                </c:pt>
              </c:strCache>
            </c:strRef>
          </c:cat>
          <c:val>
            <c:numRef>
              <c:f>ORG!$B$77:$E$77</c:f>
              <c:numCache>
                <c:formatCode>General</c:formatCode>
                <c:ptCount val="4"/>
                <c:pt idx="0">
                  <c:v>12</c:v>
                </c:pt>
                <c:pt idx="1">
                  <c:v>0</c:v>
                </c:pt>
                <c:pt idx="2">
                  <c:v>1</c:v>
                </c:pt>
                <c:pt idx="3">
                  <c:v>3</c:v>
                </c:pt>
              </c:numCache>
            </c:numRef>
          </c:val>
          <c:extLst>
            <c:ext xmlns:c16="http://schemas.microsoft.com/office/drawing/2014/chart" uri="{C3380CC4-5D6E-409C-BE32-E72D297353CC}">
              <c16:uniqueId val="{00000000-E700-4E46-B426-6C65519CFE02}"/>
            </c:ext>
          </c:extLst>
        </c:ser>
        <c:ser>
          <c:idx val="1"/>
          <c:order val="1"/>
          <c:tx>
            <c:strRef>
              <c:f>ORG!$A$78</c:f>
              <c:strCache>
                <c:ptCount val="1"/>
                <c:pt idx="0">
                  <c:v>No interest in TB</c:v>
                </c:pt>
              </c:strCache>
            </c:strRef>
          </c:tx>
          <c:spPr>
            <a:solidFill>
              <a:schemeClr val="accent3"/>
            </a:solidFill>
            <a:ln>
              <a:noFill/>
            </a:ln>
            <a:effectLst/>
          </c:spPr>
          <c:invertIfNegative val="0"/>
          <c:cat>
            <c:strRef>
              <c:f>ORG!$B$76:$E$76</c:f>
              <c:strCache>
                <c:ptCount val="4"/>
                <c:pt idx="0">
                  <c:v>Disease-oriented Organisation</c:v>
                </c:pt>
                <c:pt idx="1">
                  <c:v>Journal</c:v>
                </c:pt>
                <c:pt idx="2">
                  <c:v>Other Organisation</c:v>
                </c:pt>
                <c:pt idx="3">
                  <c:v>Research Group</c:v>
                </c:pt>
              </c:strCache>
            </c:strRef>
          </c:cat>
          <c:val>
            <c:numRef>
              <c:f>ORG!$B$78:$E$78</c:f>
              <c:numCache>
                <c:formatCode>General</c:formatCode>
                <c:ptCount val="4"/>
                <c:pt idx="0">
                  <c:v>1</c:v>
                </c:pt>
                <c:pt idx="1">
                  <c:v>2</c:v>
                </c:pt>
                <c:pt idx="2">
                  <c:v>27</c:v>
                </c:pt>
                <c:pt idx="3">
                  <c:v>3</c:v>
                </c:pt>
              </c:numCache>
            </c:numRef>
          </c:val>
          <c:extLst>
            <c:ext xmlns:c16="http://schemas.microsoft.com/office/drawing/2014/chart" uri="{C3380CC4-5D6E-409C-BE32-E72D297353CC}">
              <c16:uniqueId val="{00000001-E700-4E46-B426-6C65519CFE02}"/>
            </c:ext>
          </c:extLst>
        </c:ser>
        <c:dLbls>
          <c:showLegendKey val="0"/>
          <c:showVal val="0"/>
          <c:showCatName val="0"/>
          <c:showSerName val="0"/>
          <c:showPercent val="0"/>
          <c:showBubbleSize val="0"/>
        </c:dLbls>
        <c:gapWidth val="182"/>
        <c:axId val="1848530831"/>
        <c:axId val="1848520015"/>
      </c:barChart>
      <c:catAx>
        <c:axId val="1848530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520015"/>
        <c:crosses val="autoZero"/>
        <c:auto val="1"/>
        <c:lblAlgn val="ctr"/>
        <c:lblOffset val="100"/>
        <c:noMultiLvlLbl val="0"/>
      </c:catAx>
      <c:valAx>
        <c:axId val="18485200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53083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ORG!$A$97</c:f>
              <c:strCache>
                <c:ptCount val="1"/>
                <c:pt idx="0">
                  <c:v>OS</c:v>
                </c:pt>
              </c:strCache>
            </c:strRef>
          </c:tx>
          <c:spPr>
            <a:solidFill>
              <a:schemeClr val="accent1"/>
            </a:solidFill>
            <a:ln>
              <a:noFill/>
            </a:ln>
            <a:effectLst/>
          </c:spPr>
          <c:invertIfNegative val="0"/>
          <c:cat>
            <c:strRef>
              <c:f>ORG!$B$96:$E$96</c:f>
              <c:strCache>
                <c:ptCount val="4"/>
                <c:pt idx="0">
                  <c:v>Disease-oriented Organisation</c:v>
                </c:pt>
                <c:pt idx="1">
                  <c:v>Journal</c:v>
                </c:pt>
                <c:pt idx="2">
                  <c:v>Other Organisation</c:v>
                </c:pt>
                <c:pt idx="3">
                  <c:v>Research Group</c:v>
                </c:pt>
              </c:strCache>
            </c:strRef>
          </c:cat>
          <c:val>
            <c:numRef>
              <c:f>ORG!$B$97:$E$97</c:f>
              <c:numCache>
                <c:formatCode>General</c:formatCode>
                <c:ptCount val="4"/>
                <c:pt idx="0">
                  <c:v>0</c:v>
                </c:pt>
                <c:pt idx="1">
                  <c:v>0</c:v>
                </c:pt>
                <c:pt idx="2">
                  <c:v>10</c:v>
                </c:pt>
                <c:pt idx="3">
                  <c:v>0</c:v>
                </c:pt>
              </c:numCache>
            </c:numRef>
          </c:val>
          <c:extLst>
            <c:ext xmlns:c16="http://schemas.microsoft.com/office/drawing/2014/chart" uri="{C3380CC4-5D6E-409C-BE32-E72D297353CC}">
              <c16:uniqueId val="{00000000-740F-4459-8F75-D32845067092}"/>
            </c:ext>
          </c:extLst>
        </c:ser>
        <c:ser>
          <c:idx val="1"/>
          <c:order val="1"/>
          <c:tx>
            <c:strRef>
              <c:f>ORG!$A$98</c:f>
              <c:strCache>
                <c:ptCount val="1"/>
                <c:pt idx="0">
                  <c:v>NO</c:v>
                </c:pt>
              </c:strCache>
            </c:strRef>
          </c:tx>
          <c:spPr>
            <a:solidFill>
              <a:schemeClr val="accent3"/>
            </a:solidFill>
            <a:ln>
              <a:noFill/>
            </a:ln>
            <a:effectLst/>
          </c:spPr>
          <c:invertIfNegative val="0"/>
          <c:cat>
            <c:strRef>
              <c:f>ORG!$B$96:$E$96</c:f>
              <c:strCache>
                <c:ptCount val="4"/>
                <c:pt idx="0">
                  <c:v>Disease-oriented Organisation</c:v>
                </c:pt>
                <c:pt idx="1">
                  <c:v>Journal</c:v>
                </c:pt>
                <c:pt idx="2">
                  <c:v>Other Organisation</c:v>
                </c:pt>
                <c:pt idx="3">
                  <c:v>Research Group</c:v>
                </c:pt>
              </c:strCache>
            </c:strRef>
          </c:cat>
          <c:val>
            <c:numRef>
              <c:f>ORG!$B$98:$E$98</c:f>
              <c:numCache>
                <c:formatCode>General</c:formatCode>
                <c:ptCount val="4"/>
                <c:pt idx="0">
                  <c:v>13</c:v>
                </c:pt>
                <c:pt idx="1">
                  <c:v>2</c:v>
                </c:pt>
                <c:pt idx="2">
                  <c:v>18</c:v>
                </c:pt>
                <c:pt idx="3">
                  <c:v>6</c:v>
                </c:pt>
              </c:numCache>
            </c:numRef>
          </c:val>
          <c:extLst>
            <c:ext xmlns:c16="http://schemas.microsoft.com/office/drawing/2014/chart" uri="{C3380CC4-5D6E-409C-BE32-E72D297353CC}">
              <c16:uniqueId val="{00000001-740F-4459-8F75-D32845067092}"/>
            </c:ext>
          </c:extLst>
        </c:ser>
        <c:dLbls>
          <c:showLegendKey val="0"/>
          <c:showVal val="0"/>
          <c:showCatName val="0"/>
          <c:showSerName val="0"/>
          <c:showPercent val="0"/>
          <c:showBubbleSize val="0"/>
        </c:dLbls>
        <c:gapWidth val="182"/>
        <c:axId val="413759279"/>
        <c:axId val="413750959"/>
      </c:barChart>
      <c:catAx>
        <c:axId val="4137592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3750959"/>
        <c:crosses val="autoZero"/>
        <c:auto val="1"/>
        <c:lblAlgn val="ctr"/>
        <c:lblOffset val="100"/>
        <c:noMultiLvlLbl val="0"/>
      </c:catAx>
      <c:valAx>
        <c:axId val="413750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375927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ORG!$A$77</c:f>
              <c:strCache>
                <c:ptCount val="1"/>
                <c:pt idx="0">
                  <c:v>Interest in TB</c:v>
                </c:pt>
              </c:strCache>
            </c:strRef>
          </c:tx>
          <c:spPr>
            <a:solidFill>
              <a:schemeClr val="accent1"/>
            </a:solidFill>
            <a:ln>
              <a:noFill/>
            </a:ln>
            <a:effectLst/>
          </c:spPr>
          <c:invertIfNegative val="0"/>
          <c:cat>
            <c:strRef>
              <c:f>ORG!$B$76:$E$76</c:f>
              <c:strCache>
                <c:ptCount val="4"/>
                <c:pt idx="0">
                  <c:v>Disease-oriented Organisation</c:v>
                </c:pt>
                <c:pt idx="1">
                  <c:v>Journal</c:v>
                </c:pt>
                <c:pt idx="2">
                  <c:v>Other Organisation</c:v>
                </c:pt>
                <c:pt idx="3">
                  <c:v>Research Group</c:v>
                </c:pt>
              </c:strCache>
            </c:strRef>
          </c:cat>
          <c:val>
            <c:numRef>
              <c:f>ORG!$B$77:$E$77</c:f>
              <c:numCache>
                <c:formatCode>General</c:formatCode>
                <c:ptCount val="4"/>
                <c:pt idx="0">
                  <c:v>12</c:v>
                </c:pt>
                <c:pt idx="1">
                  <c:v>0</c:v>
                </c:pt>
                <c:pt idx="2">
                  <c:v>1</c:v>
                </c:pt>
                <c:pt idx="3">
                  <c:v>3</c:v>
                </c:pt>
              </c:numCache>
            </c:numRef>
          </c:val>
          <c:extLst>
            <c:ext xmlns:c16="http://schemas.microsoft.com/office/drawing/2014/chart" uri="{C3380CC4-5D6E-409C-BE32-E72D297353CC}">
              <c16:uniqueId val="{00000000-4124-4EB2-82E3-B8240CEEF318}"/>
            </c:ext>
          </c:extLst>
        </c:ser>
        <c:ser>
          <c:idx val="1"/>
          <c:order val="1"/>
          <c:tx>
            <c:strRef>
              <c:f>ORG!$A$78</c:f>
              <c:strCache>
                <c:ptCount val="1"/>
                <c:pt idx="0">
                  <c:v>No interest in TB</c:v>
                </c:pt>
              </c:strCache>
            </c:strRef>
          </c:tx>
          <c:spPr>
            <a:solidFill>
              <a:schemeClr val="accent3"/>
            </a:solidFill>
            <a:ln>
              <a:noFill/>
            </a:ln>
            <a:effectLst/>
          </c:spPr>
          <c:invertIfNegative val="0"/>
          <c:cat>
            <c:strRef>
              <c:f>ORG!$B$76:$E$76</c:f>
              <c:strCache>
                <c:ptCount val="4"/>
                <c:pt idx="0">
                  <c:v>Disease-oriented Organisation</c:v>
                </c:pt>
                <c:pt idx="1">
                  <c:v>Journal</c:v>
                </c:pt>
                <c:pt idx="2">
                  <c:v>Other Organisation</c:v>
                </c:pt>
                <c:pt idx="3">
                  <c:v>Research Group</c:v>
                </c:pt>
              </c:strCache>
            </c:strRef>
          </c:cat>
          <c:val>
            <c:numRef>
              <c:f>ORG!$B$78:$E$78</c:f>
              <c:numCache>
                <c:formatCode>General</c:formatCode>
                <c:ptCount val="4"/>
                <c:pt idx="0">
                  <c:v>1</c:v>
                </c:pt>
                <c:pt idx="1">
                  <c:v>2</c:v>
                </c:pt>
                <c:pt idx="2">
                  <c:v>27</c:v>
                </c:pt>
                <c:pt idx="3">
                  <c:v>3</c:v>
                </c:pt>
              </c:numCache>
            </c:numRef>
          </c:val>
          <c:extLst>
            <c:ext xmlns:c16="http://schemas.microsoft.com/office/drawing/2014/chart" uri="{C3380CC4-5D6E-409C-BE32-E72D297353CC}">
              <c16:uniqueId val="{00000001-4124-4EB2-82E3-B8240CEEF318}"/>
            </c:ext>
          </c:extLst>
        </c:ser>
        <c:dLbls>
          <c:showLegendKey val="0"/>
          <c:showVal val="0"/>
          <c:showCatName val="0"/>
          <c:showSerName val="0"/>
          <c:showPercent val="0"/>
          <c:showBubbleSize val="0"/>
        </c:dLbls>
        <c:gapWidth val="182"/>
        <c:axId val="1848530831"/>
        <c:axId val="1848520015"/>
      </c:barChart>
      <c:catAx>
        <c:axId val="1848530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520015"/>
        <c:crosses val="autoZero"/>
        <c:auto val="1"/>
        <c:lblAlgn val="ctr"/>
        <c:lblOffset val="100"/>
        <c:noMultiLvlLbl val="0"/>
      </c:catAx>
      <c:valAx>
        <c:axId val="18485200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53083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ORG!$A$97</c:f>
              <c:strCache>
                <c:ptCount val="1"/>
                <c:pt idx="0">
                  <c:v>OS</c:v>
                </c:pt>
              </c:strCache>
            </c:strRef>
          </c:tx>
          <c:spPr>
            <a:solidFill>
              <a:schemeClr val="accent1"/>
            </a:solidFill>
            <a:ln>
              <a:noFill/>
            </a:ln>
            <a:effectLst/>
          </c:spPr>
          <c:invertIfNegative val="0"/>
          <c:cat>
            <c:strRef>
              <c:f>ORG!$B$96:$E$96</c:f>
              <c:strCache>
                <c:ptCount val="4"/>
                <c:pt idx="0">
                  <c:v>Disease-oriented Organisation</c:v>
                </c:pt>
                <c:pt idx="1">
                  <c:v>Journal</c:v>
                </c:pt>
                <c:pt idx="2">
                  <c:v>Other Organisation</c:v>
                </c:pt>
                <c:pt idx="3">
                  <c:v>Research Group</c:v>
                </c:pt>
              </c:strCache>
            </c:strRef>
          </c:cat>
          <c:val>
            <c:numRef>
              <c:f>ORG!$B$97:$E$97</c:f>
              <c:numCache>
                <c:formatCode>General</c:formatCode>
                <c:ptCount val="4"/>
                <c:pt idx="0">
                  <c:v>0</c:v>
                </c:pt>
                <c:pt idx="1">
                  <c:v>0</c:v>
                </c:pt>
                <c:pt idx="2">
                  <c:v>10</c:v>
                </c:pt>
                <c:pt idx="3">
                  <c:v>0</c:v>
                </c:pt>
              </c:numCache>
            </c:numRef>
          </c:val>
          <c:extLst>
            <c:ext xmlns:c16="http://schemas.microsoft.com/office/drawing/2014/chart" uri="{C3380CC4-5D6E-409C-BE32-E72D297353CC}">
              <c16:uniqueId val="{00000000-B2C9-409C-B2B7-209387476005}"/>
            </c:ext>
          </c:extLst>
        </c:ser>
        <c:ser>
          <c:idx val="1"/>
          <c:order val="1"/>
          <c:tx>
            <c:strRef>
              <c:f>ORG!$A$98</c:f>
              <c:strCache>
                <c:ptCount val="1"/>
                <c:pt idx="0">
                  <c:v>NO</c:v>
                </c:pt>
              </c:strCache>
            </c:strRef>
          </c:tx>
          <c:spPr>
            <a:solidFill>
              <a:schemeClr val="accent3"/>
            </a:solidFill>
            <a:ln>
              <a:noFill/>
            </a:ln>
            <a:effectLst/>
          </c:spPr>
          <c:invertIfNegative val="0"/>
          <c:cat>
            <c:strRef>
              <c:f>ORG!$B$96:$E$96</c:f>
              <c:strCache>
                <c:ptCount val="4"/>
                <c:pt idx="0">
                  <c:v>Disease-oriented Organisation</c:v>
                </c:pt>
                <c:pt idx="1">
                  <c:v>Journal</c:v>
                </c:pt>
                <c:pt idx="2">
                  <c:v>Other Organisation</c:v>
                </c:pt>
                <c:pt idx="3">
                  <c:v>Research Group</c:v>
                </c:pt>
              </c:strCache>
            </c:strRef>
          </c:cat>
          <c:val>
            <c:numRef>
              <c:f>ORG!$B$98:$E$98</c:f>
              <c:numCache>
                <c:formatCode>General</c:formatCode>
                <c:ptCount val="4"/>
                <c:pt idx="0">
                  <c:v>13</c:v>
                </c:pt>
                <c:pt idx="1">
                  <c:v>2</c:v>
                </c:pt>
                <c:pt idx="2">
                  <c:v>18</c:v>
                </c:pt>
                <c:pt idx="3">
                  <c:v>6</c:v>
                </c:pt>
              </c:numCache>
            </c:numRef>
          </c:val>
          <c:extLst>
            <c:ext xmlns:c16="http://schemas.microsoft.com/office/drawing/2014/chart" uri="{C3380CC4-5D6E-409C-BE32-E72D297353CC}">
              <c16:uniqueId val="{00000001-B2C9-409C-B2B7-209387476005}"/>
            </c:ext>
          </c:extLst>
        </c:ser>
        <c:dLbls>
          <c:showLegendKey val="0"/>
          <c:showVal val="0"/>
          <c:showCatName val="0"/>
          <c:showSerName val="0"/>
          <c:showPercent val="0"/>
          <c:showBubbleSize val="0"/>
        </c:dLbls>
        <c:gapWidth val="182"/>
        <c:axId val="413759279"/>
        <c:axId val="413750959"/>
      </c:barChart>
      <c:catAx>
        <c:axId val="4137592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3750959"/>
        <c:crosses val="autoZero"/>
        <c:auto val="1"/>
        <c:lblAlgn val="ctr"/>
        <c:lblOffset val="100"/>
        <c:noMultiLvlLbl val="0"/>
      </c:catAx>
      <c:valAx>
        <c:axId val="413750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375927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plotArea>
      <cx:plotAreaRegion>
        <cx:series layoutId="regionMap" uniqueId="{9FA2E823-D6CF-4E05-8B70-E67BE34D3F7C}">
          <cx:dataId val="0"/>
          <cx:layoutPr>
            <cx:geography cultureLanguage="en-US" cultureRegion="AU" attribution="Powered by Bing">
              <cx:geoCache provider="{E9337A44-BEBE-4D9F-B70C-5C5E7DAFC167}">
                <cx:binary>7H1pU9w6t+5fSeXzNduyJMt+6+xThTz0wNDQQEL44mLoeJItD/L468/qEAg4OQnk9q2k6pJdOykk
1C2v8VlLa8n/ddv/51Zsrqt3fSby+j+3/b/vI6WK//zzT30bbbLrei+LbytZy89q71Zm/8jPn+Pb
zT931XUX5+E/ho7IP7fRdaU2/fv//i/4tHAjD+XttYplftpsqmG9qRuh6p/M/XDq3a1scrVdHsIn
/ft+/+LsfL1/uNh//26Tq1gN50Ox+ff9s996/+6f6Wd9973vBGxNNXewVjPoHjMspGMTM9OmGBnv
3wmZh1/nESZ7xNaRZVHbMjH85sN3H19nsH6/qVV1LeLrh+EfbenLhq7v7qpNXb/7+u+zpc+e4NlM
XEvnngiO3O53/+LLA/7znMj//V+TAXjkycgTPkzp86up79iwnnnH54vjXbIByGzbJrGBE8xGOqLm
MzZoJsybwCgKMwZ9IPZXHlThVhzy3+HBt6VTHnyb+Y4H6z/Pg0V+93OZe50aGMYepgZFxDBNoDNj
+Bn5mb0H+mFa1PzGnXsNvOfAL3fzYw34umxC+a+jU6ovjv881V+k7a+j/JsBeuYjfmibvjNAV96a
7y+W+yASu3IERAcNYBahWDcxWCKLPNMAwvZMSi3b1gm7N0IPX/3VBo2b6uY6Tq7zh/FXOIInaye6
sP9kaqoQ+1d/XiGOVlf7R3xxeuH97LFfqRGI7RkmwRbGyNSJrmP7GSsw3aOUYJtRC+s6s7Ye+6kx
OpLjdXYTl83mYfzlrHi6dsKKp1NTVhz9Bazg3uFscXH0s2d+HR+ovmcS3TZ108aY2piB232CjMie
aSLDMnTwx1iniIHHfsoGvhFh3GQPgy/nwePCCQMex6fU5yB8APomgOe7gf+nmGhRbcR1fvezp30l
9fEeYgx0gFIGZLb1CSCy9hCxLEYNbFKEDODAw3d/dcm/3tD/4pQfFk7I//iEU/Iv/gLyO+vV/vku
4wJCgb66AfLNgM5kKvzI3CMQC2BiI8vYsmcSFjiVhBDjNwDp48IJ9R/Hp9Sf/wVg9Gz/wl2821/v
812ywCB7yDANC5sEML9tWc8xKSF7lFjYsgkmFiLguJ8rwNl1cxe/26+ub36HD89XT5jxfHLKkTOI
i/60OXL2j/dd2Meu0JFp7FFGDJ2BnbF1MPrPeaHZ5t42NNANakCUQIkJLvupM3Cu8+u731GHr+sm
DHj4uCnpnb+A9Gfd5m7zUxT4OkcApAcpBytEIUDWv3PDYIkYwbpBLAPAkm1N/cCvt/NjN/CwbkL5
h+Ep5c/+AidwvJh5611aIHuPAlUptm0bMj8mws+l3trTbQLBArhphBkox3OZP47DTfU7tudx4YT2
j+NT4h/P/rzF4ev9q8XhAwV+hPZeJ/YagoDsyx9IBhGCLBsAzhP4qVG8Z+jbPwycA7a/s/+8uh5j
8bMN/VjwH9ZNiP8wPKU9/wv870Ueq83duzN1rTb1z574dSzAIP864E9q2I8x71MO2PYeJEbB9tiI
EUv/zui/eFs/ZsRk+YQfk9kpWy7O/rxKOPtH3nq12mGSgu5Bdg4skgFRF3hjy7ae6QQywBcg2wBo
Si3LgnzpgzDcxwQOpKwrKX/qnH7Mi28rJ2z4NjHlgAOh6B+HQavDFaQndgiECNh820YQEhPIk+oE
PWOAxow9gEfbwICZ3yeqHSkkZCZ+Bwc9rpzS/3HiO/qv/jz9jzfdu6vN9W4jY43gPRsEHCIDQETw
7wSMIqbvgTmymWHY2+TRNnJ+ikVfuKkfK8KzxRNePJubsuP4L0gR+ev9YweA2q6iAgKoH4AnwgD9
IVNhT3Kmxh6BFJ1NdZ0YzCAAXh+++t4c+dV1frt5GPsRZPgxDx7WTcj/MDylvP8XeOjz63y8zn+u
+a9zzpoJSVITshMIQQBsQxYIjP0T7wwHanCWhjCcpxk2hAVkgk5fsqMfk//bygkDvk1MWXD+Fwg/
xAZH+8effiZur+MAReALMEImMyHuvbczTxiwxa+WbiAG+AlZFOLmh6++l/7Zpsqu8+Fh8OXi/7hw
Qv7H8Sn13b8gNjv76LneDpHQW1QMBRVf9HNaazE9LHsUi11Z/Te5vy9neRH1H2P2XVH/LSfxpZbo
RcSfzSEN+jMD+zqDz6AEhTB7e9wCWAaqgZ6ngzQECQm6hTtg9OHEgBE4Qn4KPGcRZDMfhl5h7++X
Ta39/ejU1s/mfx71n2yq5meP+TqqA9CxTAD6gC4BaloITYCOxuieDkATMs8mQtsKrUnU+6vt/Bjl
3K+aEP1+cErzk7/Avz6A312ZmTdo/1L/+pAY3BXl3xKfLzfw84vj2f56h5geynwQRFIW0xGzDANM
yrOgCtl7BG3RvGnCueN9sehTCz9v8vC6+g1M/7hwYnAex6c2Z37x5+384tjdZWrtrQbxRaAGqL46
9s52SXlN30PgYc1tuoxYJgCb58gGUgx7OuQ9GTKRBeqBJ8AGKjZlvql/nt74sZt9snQi+k9mpsK/
cP8C4V97h/vHsJFd2X04z3or+Nm2CbxIC443KtpU28TyDg+8qLFnQK0JRfA3QgyK/p9Zfzh9MQCJ
EgCZtg2l0JQ+cP8+o/PCPf1YEZ4tnqjCs7mpMhzDoeufPmc52vTxrXygxo9Cm9dhfgMy/NuaQ2RB
QTpF2ITk5ZPUGkAkqEeB0sTtfzohtjGB/L/ez4+Z8LBuQv+H4Snpjy7/POn3v/Up7MoSaW/NGI89
Sy8yRovz/cNdglC8B70YUOL8pbJwW1/7TPrhlBfqonVoWcKAUe1pXnmhrsVvINCvyyaS/3V0KviL
8z8v+Mfe+dxbb30wHPXvSvTfPID8rm3vRSpw5F0uHDhx3hUj3jzAi6HQ0erQXX3YYZ4TgmADSp8B
AOmQ0Nx2WDyzP4a1R0zIckKXzNeGvAe238OgIynuZPsbic7HhRMj9Dg+NUNHf0EccOKtIRTfldi/
JTt/1D48PdI69j6+u/L2dxt/vZWV/KBl+0W2/+xw9cE73mVCArLPCNlQQ4WhvvD71iNIR0ByDizQ
Y2vAgwbeW6AzIdvNL6otfhwAfFs5sUHfJqZG6Gzx57HQ2cn+tj12V1Zo2wsJPe+APPUvYfCk80sD
fAroFCo/oewWTrmsbbfw/Xd/pX9xHf9GkeHZ/bIp5e9Hp2T3APX96bD37OPiHFpRd2uHQPYtHRq6
gAEQ9yJo8Xrmfa096PWCsjcTyn4gQUHYpK7nrIsVNI3+quTufxH/p4unfHg6N+WG8xccO57vH1/t
79QMvdVYfbu840We4PzieLHTzDRkIuBMFzI8IPIms81JRg6KIRjg0+3JLxy437eIPTVE500e/1Za
+nHhRAkex6cKcA7m90+bo4tt59mufMBb8f/zK1Zee0kKaMK55747WBzP3NUuu7K3qVEG5zQPfdnk
mXvQIDGKGJSoQ28wMaGLftqV9LVv4gAu7rmTv9GdPV0/UZDp9FRPZvzP68ls7Xm7LIPGX3qxAY3C
9Snbnoxt3c+TbPU2lQFHyoSYCO4sgLr0iceeVZvN75RBP6ybcOBh+DvKr/885R9b+Hdlpd7uKHhF
LeK3GGZX5H+L0153UPD0Oped8eDt4prn18y9CKl+61vbFR/eevNepwsPPfy7ov/bFQUvPjF4SR/i
6w7s39oiv95x+TLj8+vbYV5J/rfbal5eNPoYw+/K8rwlKV4BQn/ZBPE6yX/ryXhZvdwvq0JeR3Zo
wX4rUfnumuPpOeVj9fauLM1beforLM2TAuJd0f+tUPr1l7U+vyxtV5x4uxzuh1esvwh+PtbT7IoZ
bwVDrzBLX0+5d0b7t7P6Fwn9Q1p8V3R/S/q/tFXjhRUJrwSgb1USv1eoOz2g25U+QPvS27nk/92R
8dMbxnfFFu3/18vUJ7eBPzm+f3wdjHutrr0v75F58eyDq5ks/VnVxT0nF3f/vif2lxPYeyHZfsKz
ornpicTDis11rf59D9e8wsV+UBQJr6HBX6/26zbbGajGhivO4Kon6Fa2dDjyh2rtXFYqgkV4D6pj
4E4KtL24wkAm9LPVsvkyBa8zMCiBOgG4t1SHBir78c09J1IMocwfyfT153d5k53IOFf1v++3J9nv
3xX3v7jdKIN7kOAuKrgnlW7vaoArwaAksLi9XkOZAfw++j96ZIq+HAy/Da0jrSj9rKTCq0mcugYe
Ux7kve31vjVmjdfFzXmQdn5eE09Iw0tJHzlBRG5QaN2gUh6YhnIDNQZOG5qZS4qsdKJULEo948So
Uk+MQ8ZLTDaZDM8bGWuOLCPChY0cUxkNJ1WscegbQ7xoxZlk9rhUdeWFHY5nXVRe6iRlzmDamVOH
Z5lhCUdg4owZKY4xFtgJUFN6SeoXKvxUtmHuxCw4tLtwHhVkUXTFGlEaOZJkPU+1TaPJc7tN0nkv
mavrVciD0Yh5KLLlGA9XRVp+Crsk40OqZ7Om0F0C7xTymDXyrG9yxyLxPB2zyzLI53EiOzcpjJq3
pcUDPY78DPdOo+X53BqsghddKuZ2ZnGmzKXIbL8li6pJeyegaHBqqRou0XgYs8smHQcuC2L4sc28
vs1KPpZ0lo9yKSzkMERTh5SCOVq5DIzhWjpRWHaOqNvU0bJq5FZhKS9pWgepkC6iTvqx0axC0x4d
RHHmGl0G3FNnI8tOSN2WvJFJ6FRmesAqi0Nh6UmfjJsuL+y5JgK/usClPM8NHkm5NLPxxi6s0Bcy
ORcxu4274byz+nVYqQ8aGeKZXYzK6Vg4U3rEcd8dVBaSl31HFkOT6LwaG8wDQalLQjLTknIWRcZH
JvrCg2vdA66iWveLfpwxoz0XRh4fQjmxn6D2lgy4cFFK3TDLe95WdnhiR4mH4/g0I0Z9GtqJyxQj
vCftXTiWW2pELtW068wOEU/aGB8CpVwha5BB6Rhm/EnFXzii3TSEfYwzM3S0CktnqPVjml8NeKh5
PtSftcIVnTSBD6OL+6JzejwYTpwWAR9da5DGsu/zj1Eu4pno4PGTgfIi0hLe5WqZkdRymqY4RnHk
tX1gHSAaGb4s+8i1mFjIXjYcJ7rwDCNZBHBtn9dYbcLDXh0aPQrdpDrvs8hyx5YdjUN6l5TIsaKs
gz3lyhG6q9nZ2ipCv83y66LIF12oHZjMyyvLI3WxIFHn2LK6GMOReGY9OsqsbgqlDrJGLhQW8wLj
Nam0iMtlvJX3lknpRiIJ+YD9Kh3OVEpMh8YJ9oJap15Q+WZIBMep5hWxynla9sxlfktpsugDbVXG
wmdDn7gmzns3rBGZ1VUDNKmNeTwgtZBacjqYqQCFz+c1iyo/USlyCtYKJxtZyatMu5EkuTCDcGEi
pbhNg+MyD7GDA7ATATkxxnBdD8VCMOK1NhqdgeoFxyRAnLHjeFBnPQtiXmvpUtEcliS0doBfwPf0
kCXFrO1C3rSaPmvS2PaDKFsSBT9FdWfPeukmsj3PLXXKNCtfUybmSYZNXxkddXojBflLaxc0yFgY
aeprBua9rDo3T89lH84Ssxy5VkbLCBsHUakSX7V4kdo2GCRjU+DRdtpkrHlX9h0vbBsMKDwjiRPG
zbydZyCdrYycKhjUvMvwjdV9smp5gjp2pJJGX9eGpvu4S2/LoD0xCpq7mY6tZWsK4hEVd8vAqhs+
fmwQ2KlCdQdWUR1oJGRHwrCdQrYrzRiaz2hoXRO0eGkXMEOZ4WQCc1FlR2EVGx4Z9GZWRFR6bQzM
7LIwdQG2hJ7Ue8xZNIAXCCvjDOGG8UrT4JZj0i0FMuQhiYraC3nZp+eoZPRS1UA3HKZggppIelAD
d1Cnhc3TgpzqqVYd16le+mm/lGV1EI6WedAnQedBxVy8NO16reNo8KVElPeoSn1clHKRtek81kQO
dq7Kea8jbcFyYs+7lDRHMqtzPxRDe5rXZ31kx64tQYMtO6YLqqexk7FOn8lRrFAAWhQXleJoUPhK
jOJD2hqIZ4FxCMX0+rE23AbJbZTK9BOuygsaJcjtOj11rUTOArMGzR6V4FVR3hAh0tMgbcyViMKM
p3qYnojE/lDOUEQzv+4ic4466yJj5gddK65M8GWeqVcHeCwsVzAR+QlR2UnbSCBeG0Tz3Bpj1wox
Wukov9O05sNQm5arW7ma4aEYORtPE0JC3o+Rp8qt5NSl6Zh6eYnHyGnQOIIz1omX1WtkrUxLlE5P
bMJrCTYm7/qjymhKEAAt54zU1ayyZ6Kxz8O85lpN1mmPEWgpS8Aymh/L6CirLkQDFrSx6g9tWLsq
ZBs22sI1Ax+LOHY0UfOwJtzStk4uqb26x6bLjG4OF0H5AVzDxcMkBh+Wheu8Ez5N0J1Ize2Cz6RA
a2qP0Uwq8/MQZeukEqlnZv1F3kYLe4g/K8vqeB8XgstqPOxA5YI6cFSWLzTBsFONWepkcXtmCbCJ
ZY2dWuVzbBorkqc+6rVbGTUjpyK70KvkTtlXEY4u4tGO3N7sD63I/JyGlmuGc726S3vrU6XFl5ri
KlgEWbmuNX1u0sHTg37gGbz7ZVE6pS2XbS9nNPPixgUtOpRNnHCbaWtDy6VTxIbOtVa7SQuFfC0b
Cc9CecrakLNB9LzMgRj2mK9UZboyDzoO4GgtcLwWobiNSOvKwPBJUAkfUXbUZ+GxyU6YVZh+KsKe
xwlalOs0LJZB1N2ovHJESNqllpk3LLJ9oXVnNDPAapv9pZ60Tpy0JzlrlaPn9lFdp66sx2VNmssu
EN6Q1rem1YJnlaVTda3JVVryqASiI4EbHnWqcPJA8gQsM2+t8DOG9/s5MA/OQm8CJxX1sk1yYA8B
HmG7O4vKZuB1RFdNIB2zwqt2yFcpNKhwHKmD0m7Af8hrJCl2h8oseDl0nmahzKVBcVvqY8O7oB9d
pKuloYTBW2k68OrJjBsqqYExRsIL0h2FA/wk6jQCe9qNXCVj7svWah2K0pvED7L8NsXDGcniG5yA
5qniwpKNdFEYAlxF6zw1b3VZaLPytMt1bTYIO+e2noHUGolvFfVS9NFFi+tkhsPEsez6gx2jyIkj
3MFfy3QMNhbpqJcM9WWmRQGP0TAPrfbItIqEUyuLuGKlwZum9oaRXrU0vLUBZ9BrCb7MJTgIwWpw
kcJ+7KoVvC+DxEGCzpI6TXk1DJfKKpeyBqtAdeLkWtcf503t1yxxo6TAALDkx1GPL6sSfHtoF5xW
TeS0UXaBW85My1jAJTHXxlAtdFPWXtaC9OhU63gTfjR7wrushL+QeTXk8EyGrGY5GU96LN0Bn1LZ
X4JqekYmlJMFxZJ2Ze4iRdsZwCXFBxr7WZit0hwcV5RYV515jNrLEAeHhQ0YtgNa+izJL1LNvtH1
wpExG5Y9knObAqjgIVhlYAa6UaV2S9LYFybY6yozLU8v2OiU4cBDj+bdtd6p3BmbDByxdY6o+Kgl
5nWTVA1nhX5TR/Ik1SuD253IffOwHszSCTV95LrG3CqrQyfM+3VqimCWs4LyWNNOqiRgh3ErJcDg
8VNDimU60M5RbDipwM06IZbcwuKgak2AFIV+NgrbrRAueMPKlallBu9CEGox8LwIOqcgZcoJjrsD
hMOKIwsgIykKt2JG4JSZddJmW7+fL3BEC25X48hRnEBQQ24V0MixO7zpqb7sU6wtRmtr1IubAiXZ
TPX4tGvQZVMA89o+Bh+ODpOYj1Y6azC9FOACXRkC9q7KOWKpdijqfCHaDHOtL/JZbKTJTM8BxJc8
H61sBtjtomn0U6nGeJkE+VWCRMKHeAicuoOwoc8WAkW91xmD4DGTXIsASHV63ntm181GCUDDEo2v
QfTrVlUnXFHpxUyTgINjJXvP7kB/NJtt0kQnB1iVjoFjNq+IBTKURtJXTL9tWaBW2nhY2lXvd8I6
F4GKF9hsfJnaFU+YaJZVXZ6IEK+GvO9ce+wI1wrklX1meiqTuZOEXcnDjq22/8cUd16segvMXJAe
iDA8GFiEuRGDbc5EuMYyGYFqsWtItRpawJxGMDCea6BaCDY5Ai7nNBObsdYOo7QBD9v0CU8CvZ4Z
vSXcEF0GACxdm8jYy5vBgNAHlgyhM+R2fDCmjoqHZp4XYQ0OtDjuz9sqbGddHYdOXwcaz3uwdGPb
+iKmwkl6CkFp1Lqp6GNPppZv1JpylS6vDA0MSN5l4FtXSvXax6hNjgq7OYWrF8+GavgwGsAgFsaZ
r62EycCB0/agTBvlmIF5WFLwwYnB1rRQFcCUgvepugxEfUV7i7hDfdjStDmp4Y0dfg5ZALeIdGeQ
VjMPs9BXtVqUPUQYRojydWN06YxCfONE9jjvkY2WidlHYLRZ7oahcqwSAgMli/wEPiMwo6tYy+Q8
NNPKz8vqBCu5SitgVoDKyLGZvMxHf1RxDAC5mDfgbBxtNGy3zyM3L/KAgywmRulWSQYUV8UyK1kM
MU8dfcBFbvOctqEPTRenunUwSnjqIIOof5AM8DjKGx/ww5nIbRCyPDchMyCkJwNL88YiaM6CtrGX
diwOyRAcStFlFywat3kFDXidZBeNmFctgtAa2ph8ievUSaOqWYxVm/pprB/WVlS7zWg4lVaD+HUQ
iqHaWNioO1c41CG0j8/gpQ62Gza2cKQ+zLUWjR5gsCtKwpKbKAbpbEOvNMBtZVl0AuY6UnXujrQa
/E4LTc8iplswFS0Kg7pdu47jcl2OkTqqRLce6uED6nsIihL4uELkp72VfSjbyPRyqoGTxrJ0tWos
nXzAiseV+NhqhXDgTuzaK7rBkQ0CtzHGW687zKtILERfrwaahAeFSp0oNqNDWYX0yB4MCE/liY3L
i0KBc8qsHoxOEh7laZ867Rh8airhoDb4ICIxAwgsPDNCJzJMorleSCe3cMADKq4KQ64iZTqpYc0C
qR0rSIHN6xF7vU7A51uBNgv6dlgRlkdOnnOwNmeQSgnmeZiMblakJuBkk8eABWYaGD1iZzr4ODdg
QOjGFKuuSEG5QW5MEySB5SeA0GveZwpBdIhX9TAeJmS4NCpxFFT1UWlR6TKKD1AQ6Adhp+Z9onyr
T70wzf2BaKmbRWXnxkAgU4gTuybMY0LYi2Yo02XXYhBdUJqyuu1LpR0naXhn401tDm4nikXP6mIe
9CV4sdBYtmFzAHfC156FWe73l52tVZ6saHGgaHqYFuxzmoSN29LGhh2D1+yT6iTN0EnTJJiXS0sl
Ee8AF7pb9Koh4CwpP0jgR5FUp6G53SxJ5EGV+dUWKNdGezAM3WHU4gjINiinTUtX7z91pFx1bDTB
GcXcwP1K79oDs6Md16rahRxW6zOrAkDTCz509LIa6msmQgp+V14JSJRAOGXnTqg6n6Z9M5MdoAKV
9Acozwjkv8hNWzTLeqz8tEzuCi1ZqzbpeR7py1Slfl3VgBBp04P/yK8NR1E9OqhpetL07Tw1wA4H
EIogKzV80FSY12k6Q7av43jDelTPqH1VdSDzTZoqiJWryyqwDscEoGg4Fhe1VsYOXMAD+a4e4IJ+
ohgEnaKJkBtgt1VqiSRjS9F18WrA0vRwgbeGPPRDSBZymYBLHHqAcpbWO9RsFI8sY2l04ayy+n5h
mGKcS7vAjoacaAjnMkzZhRg1k8PLNiH/oonDNlbZUUpj47TNMTodycU4xhxCY+U0cXklCIAbVVVe
RrE8zrR8U5TGSSw06kDCk3pNcwuNZIkXGmDugiLVD2ordFHeudoo9dMw7M1lUBJIlg4m4y1VgE1K
ZsyTWjmjpgk+jvZBUMXthYiTZm7B6+PdEW7u8vtKG72xq7aiBeYnRPK6yKTiwIDABT8uXUgYL4SM
0zmpzbnRst5JiuYUfCddwqu0gmMzLYNjVI4rwZTbMy3ywY4uKiNDi76urssGlVxDNJzHhQQPakBA
Rsdc59k4izoiToYs8/SMymPwXums1CwgC4XwuQxzV2SUl9HQuSjRl0lJTC5yyG1mXXxj0vGyZxBE
h2l7UDRm5vQs/mxV9hFORl8vI+qIMr60szHzAk0r5kYWHGfQhT0b7TiFZAwAyVxQ5QTBpmiJ9BCN
HXARoItNqnsskIQnfekNtdB4E2cQlWSG4C0uFjiMlQcmaB2xEMLyMNKcwTJuMlTnkCp1mAZpQhkU
uhP2eN7nyA0BryfZABF1UnZeNR5kogTUofeBoxfllTRPRFH7iaExPwzqlRxty+lUnTkYcho8MNiy
i6KWR+HoDU1v8LIxIf1aDxXPZQb2ryUAVAbYYkitM4gOj0LUxU6aASm1NGBcdfGxGYhVgGIvHLPF
YCflou6KlZX7tgFxTW4HLsXFXaXncwTZo6QcnSwt3CjvL2UnF2WcQdTfAGvLHJw7g6DG0yCI0MLA
k1qwMCtjoUQdb/MpjRcX6KM9lF5QijsBWHaJ24iHKATuC4jGdcp4oti8iwPd1wN0RgFHGaHVgUaX
8ZI1GeQOJHIC6GP3tcAcYCv16TDWBmQkenKqohzwS+MQnDerTIOAUASA2+HbxkPVaRGksLSZPRzq
Ec6dmgClovJ0KCCXZ0XySI+zJR4wJLrSrgZJK0AHZHRRyyD4lNPKsRoC4VpW+lbQRHN4bRzhYxtf
JVol/QR3R6SqR0/2CrIwkLzRrb5w+v5QRtlZV6exW+vJhZWHmpdjuzxVnToAG8cBILbzOCxXaZZ2
vCzVuZ5rg9OF8FM3mB8GigAeIFNCCmDgJovOalXf0Cb7jEtVL5LwkKH8EpjU1CRwQgg7ZjIOFzbu
5q1JTwQsSkppzjS8DdKaDl5CCuAEoOkik3br2uI8DrTKr3UAY0bvJlZdntIIwrUwXWtwlOOUOj1A
ZrUyo9HBYGnHksyTNA3dVNMWiV2B6xU6yG0yQOQtsCtFcagoaWc6iqlDD8wqv4PUFMQIhPlDmhFI
KtqxY6FUgSfEq4hUvRvYTctFll/FJWxcZ4A3FKhUZPfKo3BDiNtq7Kq368A1I1AsbPe6w5TRewVG
wPKszbgdZZoTtpkPlD0mkJtzm6I9omH5qRlii2t2cZPjBICxYlcFhZREBa+X9sg4eGVkDA7cgsEB
/wfLLgE71kCOtzC06tY2Rq/VyrWMknAmcwWnP/CyUt73yUFFtTuIjSi3xvZ/KDqv5cZxKIh+EasY
AfCVQVlyDuMX1Hi8BkgCjAAYvn5bDzM1teWVJRLAvd19rrgLHGpogn50J91jHaLz91wTvVAp8oqQ
BibAiEO8s682ngoq1E8963qHawanL3SnTh9qh0Y+Yb7L5kmQF6LVU2zUlUiljon2ujzlSuZ4nu2S
JUPc5Msao3FJNMlihvDN9z7oHCxo8IdznYgf4b5x/cezVf05hJIrpnEVmY612ycRH9+1Uzevn/yz
irAK3QLLgERwRBI6FW20slxO7slWbXtka/DEVMMgAtFEMGHKfhy83OumDywdeOhjYrO6MtFOd/WY
iaihpehRVjksRu+g+kQU8waRMyI4QrsO0Wqa5T/HxZov0n8zy26y+rT2rD4hAapgBZsoX9P5FtC3
FUdjQ+cn1k5+Fi0qyMNBo0A1MHOnVDRlvNzdiy3ciXZY9wShXupTdxqd/zqHjcqrsUGLkOoXbiOx
k3hvaBWiHZEtdlvX08sqo8L3sMYXIW9mHW9xFVeXJOHvkJNVjkSryhN/Rqkf46yp2hDt8BPs6R6v
sdLCtmw5hwqWI1fuGFsU1BS7PZvWe0kz8ErdcNdI/s8YqGHnerfvFp9lpBptvtbeBX3qj45Xuccj
+v6rGT8T3M2Bj7ADuw5mj9hUNsViLZdqvCoz2ZLacM3WFcmrowWpsXHndDzaZLBFWGODG14jOa2C
fbugOSRD3eKAtnzHWCLgXxV6wmHWbMsbX3E6LJ6jGasndxhWN0Fsqy1v3lVYm8zH/ss4jT8IQz5S
1bPMaBip/W84+2GpPO7lJG3q3B7ChsIOD5Ki38hjNPp5BbcoH90A52WLvyoLDyGS8ZxVKQ6yjcsc
T0PtM5/iT7RNZ5Kuf2iHhGuK5YnhNFu62P8YcAT4QRn5Jskc7PPD6P3zEjdB/DbyoKxpS28lAT56
QGAYNbvNs+kucvCp2jCiRdxCtPtJFRVs66+19PaS6D/LpIpt6/rCtCiFzMCOTPBziHv/RIvz0JgN
ajd4Dh8GLqVvlHuiIdzGtofr2qhEZCoZ0SbU3cfC+67o5qF0AeuONn1cPBYeyFqdOd1usgpQRhqq
dwrtSN50c1u0HgRN2N1zOUZtNhBXFZJ6F5HgwGpt2hfLziTUvlCK5KitPiK+qDIecUUS0ZZzbEsz
oTlXgW7PrDZ713G4EFV9ZTQd4C4aXVK/8oo4hqvBwuWjNUl3DOZRFlMXP1UszfAcZpltVMHjRZIk
hZfVqcd3Wpuh9GaD3HL87Sr3JesGV2OmfdEOQXUVdEiKKtxJOtfZpFucqWMvcfosP5XfPBqjNWyW
CHYdp2exoESq2u6HxHtZdToX7p66j1jJB6ihvYqD3URav+AerO5kHpFi2tQvVMR1tqRoBpjXnbZt
YZfkBo/iSdFtyqTzLoRou6fEBWUnD+Hkj0dtpbjL76NI3QWd0nSA2lsQiXmfLo5vokZQuYVbVa5e
pfJtgzMZU6jsZoZ0WmwDN5O8tnPwIjfoKA/NO65x3i6yObC2e4OZq3LD4R8NdsmYO1Z+NCLZW5Zs
a/Q7qgzF77IC/QHMTX/BF2mzZN5J3p8RNDQZPoPM+4F0Ry5OuklS3Nd4x0B3lHjM3b+tFX6GQG04
DGRDFztrA4+I6QMb3Z6YP/Uc7HTI3dXTRzrbat9XZC2ZhOZozLnxIi+rJinLdJIk41Hz6KZthhFq
EQQE8jjMwWFhFbSZ1uOeB+t77Vdrvpl4K7rO9AWdEBshPj8NUeKVbE63YrbuQILPiS7i4MJ7x23P
LqlVMU5Lc1hT++nSnenxiVxF/dyg75R2TPajTN/dqP4juvV2QdzTXNL25MPNnH3j4+Tuzs2IUg3v
8LO2L7rbkkO/DkhhRQsZssGTG/qj7DXyXcT9yn9MKPyuqDFxTrykQ9ML+1D1VQVGhLC9D2cOd1by
0oUIGhB7/Zn7QB9gl2a29oCMyPnRS2bcOjlCVnzxmL6ssTzESXWs3EMXoEtpq13f2yJYx5OdwhOc
9MJjJ0WRybV4+dXNWBNoFXX/SCr6FY8QtOmO6BOyNdrNa2ZhE1ThndtA8gnbp5CR99nw4G4rbJ9h
y767qDsy0j8jd5aZV81v4RZ/SoLVItBJW0Guw5qgpth/et6+O/RrcLLiVzuMooyE/l202tk4vNxd
1snSW9z/DJxV0EbzKU2RusDq+YC7mU+RQ35PcGiH6sZpzxBUbmdkL9jv6DSU+3S+BzNYPd1vzISz
B97/X3Q1T+BGjnYxh3tsWekN21qvJyvTR5jxebomrqhrFC1FL+OwPkba2ILX6wk74j0InkdQDOQd
ZMaAoLuLcNTLnb9cE+meiejeKkMvbTU/R+wI7qPL0m56RrNXSmmn3E/7Z5St32o2Xq5M+MLNdyfS
XPr/ifUVTkSY+3Lr8qmKb81wxsN5bgyHWOADANkj1WryFhkohIB8hT9j81A0ub/xAuc27AnFX2qB
fwz9OmeSI1nRvv2GEHIXo9ISAcFj24fHaam/Ex01UNxJi8zipVvNPlAwluni1fnM0YE0L+uAc8xL
uIXrjp5HwkjwxmEo7ULSew75xaIKvjQ9jQMSlEhCgTJyjFJTbrKD18mnqhhEhqfd/JvX5HlU3lCa
hOC4geTcjd3BVQkO/CjMQoJlVhP9GK0y3xofqJFJP6Xe3qvEO8hw+ar84DRNMNkHmEJFECFHW2eF
ctMku6FitgzHofRH/4h+FnfTqi+88Fe3xp9gL9BZm1tEzaO/wuOeYnVbW535YfUdyPMa2QcXubUI
aQTBbfexmH/hrb1i8yF4s3Hu0vloHf/0tPe4YI35csWJDLeR/07S8/PJjedhZQ+SVM94ZuQXG/WK
bhA7QjYup5tE68Wa3yr2j6N6ljH6TmH1lwE6opz8MzD1MIood5bsAk+Oee3P287bJAod+ukkQKEx
nSpRxvIW3iQCEfxX8AwmQh/cj0ne1Ui+RJ9c8BBdtGLx7GdNPJZpi64fVySmn0uo/k56y9JVb+WI
ZzBmwoVX64AimDQCNIM96QcaEbV+Ujjhkcr5qAThD0HPofF6gkR7PgQW+Bn6cKs44lXoMfRYZQgn
L/fHdCy9FIUkcJ7IJru+TUq+Bh0s8DakCFcjP2cjautmXJbC9Qjr9DGIlCvNai+m0x81GfdbAkdC
b94j2vECbGCCEyaRmTU4mhb+R07bm4NRh9x1xFHV/46ROeKsO1cygZDwx7zn/LFJKLzxBN2IEiiH
tMXLe/+Ga0e73Wj0AP+FIv3DXsrCwcwANNqHbg2CcrLThcX9V5iYPiMb++HC7H3fyyPV48SmY4QP
Bu9uSwAJdL/pmD6IuDkGg32w3tKV/ha8r62L4Y2sLosqJGqoRYWJhj7jDb+lnX7tSDs9qHA9ygnV
bgvQmrLxEbcE0Yce0LTcTYhkhe9M3FVOU3dPO89kGL9qvM7BrEhSTJu+o+gSGCgvws5wD7toKe2t
JVV4gZZHKpJC+zvE/9O2XDmqiOD8s6UdCvHs/03n9VZXQ1XwRqGJ6Sr/0C/eAd2gn6WLNeCnxHmc
2JpRxVQZBNuI4HKnGSd7eAl+rnj70FvwgdNVDy5AjAeEQ7EDu3vry/ADd9UV07xiu47Vd7gIRNqq
LvU8PSq83zzQMN2XwHwmUfVBLeAoFUrQSH+3bb0svmfzSlQsp1FzEgoi2KB2kAiuSreofPXRQJv1
O+VVkqWh/0+kjc4ZWcWOU/KqR1/l0gbAwtKvVYZDjs55yl5dWNPd2B6HeDu2cGxY0ry0WyWP3tBf
Qet0uyiUsHzZADfxyNK2A41A1G5qkweqkw1K714niPkbTWhzJMWlu78W2LVxAKY5rezaiWHaw9NF
MgEL0XrxDm0zAZVRsTKYOmi99ZrAKM612cIjB8cGY4cznBReo5/EDCZskjMCci/818vup0GOUzO8
Ed9hO3VJHlfh3wHPT4XMaV4rv3t2DSlV0IyvSdjvtG2+xqq976D0L8O+DqSNdm5KfpWymUeGD7/z
34jgp6UFSlkBRLiAJ0CH5om3tO5e4ta7I0TY/3Fcr0gvo+9ZiEfUuLcIUgbFVhp0B65gHHe9iqjd
paYucLLfoSOBpCI6W4OuYkwe43zCbsRRGXpTka4eAC8moKpAgTYdxKLx5N4lErlwnHq4rggt5VzK
hD/NHc0blBbB7bgLDPwvjRtstclsr+sSLBwcFABXke9lw7apXFT+cfP9bySI39UWQy0GvjgnlXxv
iQqOI1nbXYJAITPpEFynYDr4wnwH67TtNzabPDHbIfC3+p3C40ZcniswdQvjKQBa+1b7nUSlcZV3
xNZYR/yMPw5/+lXCJrVddOp8VHNIpF5xADKJ/6xaKVHow5+2peFJmzU89Z4MSr+VP7VX72OypHtm
xX+9nsfM1/bXr8gt2iq6w4MhQAi2iHlFCKgUIA3Yofqs+xa3eS4k89kVSbAulB93RZ/6exJ56qBh
HMFZHguvYo8iZGi17n91dGtzO62AYsirgT/UwUHZqXhFBVwHfaxt/DgiYM6rYRxzfyAnqcWRevXH
FjCgh03QZSMUcO36sOAu/CRsCg6IhIRh4rqxNboG/ebvEsobMBXBgx6f6YBIyiN5uuT9rMIccM9a
1Cn7h2TlLRBowlhfVNJj11b36XUdt/Tqj/ppqrw+C6IOwRZYIskW7+QZ/2h7tPfKVTJbpwHBsQoO
WNB+Fqvpd2TbY8jPAoYVHfu3AZ51rsOctOObY80TnSZ1iOP1qwuMzkbqYKFHk9gt83doohVrx6tA
3IYMS9NcaHhrBP1MqvSR17aAPX+KIpHryVyrNio0sFCwStkSaejP5t8mySeuwmXwyTdgwlME3Q1x
+M2mHn1daHZk82WRzt7vyshQ1MAH5wWIoZi3tJwC5fLQINPsRRESCjsXf0kv+U394Mer3IoC3nEs
tv5PUzeQEIx89ym8lrlHOtLxN2b5IUq9oyAIOFhHGfZ8Y0vnm2Oz9h8CPU8bQiY5BeBp2rNFnSV4
h0J2dbLreEmo984tia5PLqqfJpDqwgZ4C0zuwMuhpejjn0HdUQiA2jtHpteRb09BbRHOzvBTeg9d
iXKvg3A/m9ehinBR5WkIBy4J80HVL5YCFSKwmW199GCOZjU+XpXO14R1Y0Zb+iTT9CQGegvYPg7K
MV3O+PrkJQu8sDRCiUyMIF+5dOAa2G10LrOtU6WKKwqgHNo94kUjLErAa4P2LKsDfrcUPkHTA3E8
bqSJ0DOv5yFBQvg+tNubJHeTdUJ82gfpc0+n5xpwmI2qG0DNB7uxCQuEPwkTfvp3mdpvLshr3uQV
RwKr+Hrm6fghmHddUvPGFTw1CNIQNhR/Col9k8zasuUyI6b27nzYafa++TztAUt2OQMBdphScjZq
/KrcsouRr64gqEWFw69Gk2nSGdsHAsIbgkwt/CUh0yev1IGigdAd/1Q8LMfeK3SqL7yBIq8xo5D3
gCmqfsuVotnKkdvEFMLeAtArq8QU4QqwLgKMTAPsdKqCz2E5O7RYdqw/qzue3W2lsE9hOvsFnguN
QxWxoO6Pup4fKtaBdAmfEuG9wZcip0VXt2YWeWQMzIWYhWXS57TpQCujQHhT9Y/NCDqphwUdo5FX
sdfmvkt5rtv0N677zPTpD8D/+uq7MasUy52HKKVvccaT9UeqEEeinA7VOJ6ik60CKIgJh4nqNZIz
FWe+nd9Is805zMUv30M0Hp2ikH9izuNXgKgBMnDuiGPw96PD1BOXczeeJsn6g7d2oJ2E96eaXq0N
H03K7jy6ze/rHs4RfFd/xSED/Ya2Qyf626BWlbSNjpjbIKUHnzBj/vgYN2GAaLc5u1Vd8TWucg8G
+Ga6aMhxsGDs5MI39HDhJKoylpAmYuR7F6uzzzuFPIpiHbYyyaTf8SwlUbpPYgJ/jIMr7BCJV4Dt
Ty2BdAZ6e7AauRBvjzFLP8ag/m341+qHa9GSGDMOif+byN9QJciSXJz7Ndg7TqcvX4Kb4f3Y3u/V
w8baoqrV9Nj91AigLm68DcIOe56sn6lfD2j84m8/hDnekQ7jG/Fz4vrndOg/Wl3H51knbYa0BZsC
qVUOAz3dzdVAgWBQLFytocZ1nBZRCNeP8yjDVjVZNED+ug42AIrMXK512BasSsKMreYXLR/AtMZu
O94rh4pOH6soOSg10ONkYYTMXZQvAstMBKbeU/7hayAD0WQJuJFlpzfOspErAMypwJQMbBnf4K1b
fgqZhSqdWIPlXvd5rLej7Vq6Y9bzznKUXW5ac5FB0JVC86SIRvka9QCUoqFOsxQE2d6ucG3Dzodi
5bQ0tl8L7MovJpI9STiMUshWoQH+V2HdXtug+Rhr/CpXzb/MBTyzAcmgwrssNnCFWbNlzWY6DASA
fVxS8b5pn2GAYXic9QTTzIBAk21XYHjDZM6Ow17H1amF7e8gL/JqSmccKPXRZ44+z+AAU2T8MRvv
Fqv0MpC3chE2D2CPydp2D2QJkUWquTDasyDNhoMSTxh/0PuNmh8310NhbPAl4vl7rkIKz8MAYQnh
/MF0iTzzDZr+wfTiQlT0t7HJUi5AgHIflN9S+eRUa7Zbw/pTuPFHk+iT0a5o1yAG9zgCNk8eV5cW
0EM2b4M2C8MWk1Pbh2t6veuBXtiRfbYVrPxaQlfPzXsSJ+AC+/GtTazMUozCTHD4TtHYvuhxksiA
trKx8g+ub5L5rPMhkvCDNQFJKtR+YfcxoXHrwA7eu06BSKuAlXXQAZ2ybd1OPtueodFDZ5HNokm7
WBaygvnBDSiyxnUfj/OY9idvYGdNud4Lsn7VjQPe57MTEM1MDSwue3B42diycx1Oyz55AyRtgQ/9
oQ0c434ZdvMl9Zrp0tAeXFw/BvkcQsMFMmUFIIZSTvG/NHX7iKg54xzLYvAs3qFMP5aWl6bhd+OE
XOlszH4MW4xYJW+xNeKQyKDJMflWgK0Vl5B46KM9aNwqSeCfDSk0JMjDSnNkHIn3FfRJX0Tw5nMb
DWe+1M9NNVaXTsj/AI787bro06YEHl+GSQxxNVy9Lk1rdrC9CarzcFnSFmc2FkhGcKaiEI3C0r1r
OeaEWKE99z23IBxpv35gCg0DIAnvyt6HARBIjPVUAWKrClNZSsmyY6C7fJdAVcfJWgCb7MvBuMeN
q+cx2ODVKwyIDWnq5ZMF1jAPcZdh3KQvI5BtpN3EpWsd3iz8hxEvqgCRFRiDzCC41guoynz2qu0w
4goGYlwPhgK3nwGfgL+aaW79+tn2sLD+kM7pS6yR4Q8ePnqchH/jcP0MKpjazARFG65QmhSxErw/
RFPpnQTDQQBECS5YrfxMGZpZKijUE8XAQGJYLpoJB6UpvKaez9GqVEZtUwK6+6+exCkcaXMk7R+J
6bVbEnQ329a3cJyTfaqhN9EEBMfgV3TBFUQ71q8/B0+DoCP8th5/qNwlEwp7ZFH+5kACPl/u+efY
1I+mpTAAQWB0/ROzCuRKZ563rrtaMp+wR7o9PH9zbJHpm2sq6v3ovPdoit6rbTC5J1jpSVf2bGtL
QmZRLFs17aELBlDp4yOm0njhOXZutbeUEiSgega1TXK9Y62nQfsG0PAwZkaMUlWgEEn96qoJtXHN
Vbu8dXFkdqgbH+s5ofqHTt6aISlvi9QnDm5OXGE+ryqI1RIEHXSlIBXwHt5mczJIbI74mZDr2PWX
vsXwI45u6AOLxZIsUZIF3YixQbyajhgm25CzA9riWeNiLDKCEQLpDyuMwiHKO5iSPQ5HwBEwuLFj
weI/jJyuxzZVzzW1JYrpl2+DzDmHLK9C5DZaft26+VGv7jtKyDup7VcClx6huX10rNxGNI4x/NWF
YvAyWPoHaoNSCLplvcdVoVv5TePhADiS5pFPADc79hk1C5rK9iWIhwUzF+xlaBWmNOemmIYGn6mV
X33aiZ1W8fMs1clz3U87s5cx7TiQrZPnVaSwClt3BYJWC3junjnP87wUqQdLo4PBlrY4pzGlittS
fzuR3KlB/66g+l0l0P96EBdmno6rQAWpWVuf3Gz7YtD87JElOBKk+pmM48ca050oTPS1oQCERvBu
3Yw73sL791OkSG2XFG2NQRIYMwC+2iUGWfaXoC3FUECji0GpQjYoNHT0/huChOxDSrCqqNvFEfBj
VXm3sOdwE0E55QIxXSmD7rgJ9uJqjqZSmR+ywEhL6rBgGtg1Rl2SvV716xTJvRiGN8SarnRwF1sT
bAWGk+p8oBgQwnGnd3FP/njzViEF/w3m/peG8babXyxL6H7lm860YYfAgQV2gSQ57eoHs+1Ru5Fe
1Q/VPG97ni7XOYrLZlhheslZliu6iMYAdVE0vACHT7I78DgP41+i2d9ecvDRvH4LsTc01jL8WTTe
RisQTOTmR/OUsz4EVYHDh6coihCNTRXOZQigd+T/xVbfaB1B6Fncwcl7mIEdpFG9b1K+3uAGYnYT
zHHZps0OQPYRc44NEiRk+unK6K5Dcrxpbg5e0j8TSrvyHlsVfRe/UIeBSW+Lv2Ps9N3a65sdwSwF
m/+1gjUvHMCPBIAkdO9Xi7Tfrd2QJcFdQi7xqbLBXwYn6tqBkpwjsSAq9Aou4fiAf0ltFQO78pdC
DuoKMK7KjFVr3qw+1PydXK6Zzb1w6XKKjIfx8DPozRsLRjjhiL8zsX1g4OnWuxX/JhJ09oQCsPXG
5GPDtzyu2YMOXIr7PPX7YAW3EcKQY/cNMLVq30agtbcYhhN8dQyFZMYwDDYGmDSL1oDkM6NFgtYL
CDXS6wRwfJy2fQ56Nnz0xPaPNywqppYP+6Zay3iav2OQbUh9YTnIqTvUvXdX7not5OzP+4VHr5Xn
o4vx82Ue5K2p5ADwIUjzRITPwVM94BwBOv7dclta4y6SAi4HjQHoRl4cgwppZ4GG3Zp9LiX20Lot
f+OOfc4BZ+XsPUHuSpjMM0PaadrChnE5KcR8asVkNxX1eUZyU9YuHTB+BDN+atob/MDPdXY+RKy5
9gzTXBua4tyY+0TueFpBRGIQa4BEqf2XprpsnCIBCrwJEBuF4wAoLudM/Eea7rKwcc1itCQ7iA3E
s099qx5jNmG4g0QLzpbbBHYXMAB0Fq2PMl3TbJj985bM827uwjHXC1/LKFk9jKnKI6+x4dIqbSCU
VJnYYX3oc9LVBy6olw/VkuR9uNkbWPtrMvj90a9HhPxyjHadDf/bhpWchEOSwv2AFNtAD0jTS8zv
+ftBCwSRGO3GVMpn1CfszMD45IHP06LWKRoSsRQzPC+wPxFaA4x2GsxkYGyvPaDvrvbGhqCL6w/n
11Me0gXXDQ4trz7J3HT5hjoD1+zZYMhaLzCv8f0ADnAQRvEjJH3Q6Ywdg8T8cRRlqebTSaf0r5no
O7R4Cl+6/R0wJIGZ6zjXcTyCtYiv3Jpf0g712c7VviX+scNwCZzXON4H41hMC1bJ2szXocfQytq4
R+dtSTl5XnDQDkMkgbUPLeERDGHoY1QTr8DYLAcZExTGSOAawVCOuALgZG+1P2C8d8bOacItybqJ
HV0C/9cA4S9gBmLuZ8W93HwAi2Z22CkaxAVAgdbVdVYNAU4HYuBuiFO8xpcaWd3IZ5DrMN1KqQYN
awl/JfNy5EEij7RO/nOyB6EMuEp5QIJnuckzxC3qifZpFmzRe9fUyLEJqsomJuzgjVymOpkLDMi/
8Lj9JbCSAVPq1z76E8/ovpbBj3YiRrSvh8mdhgCd4arrPE6pznWgfsQ67MbgPlNhpnQXbCCoNkp1
GQ8x3YMxw2fdEAz5HDu7SVmNQTZuMiQvU9Gsy84X87uNJd5dqJpjp2iFIZcJJIBJHokj687V6T8P
U+GlFwCMWGWdgIZV3/2IiTaPdjCaeLCTphvO6wxMLmaxv59AcXAS2lIMtVdg7ty9SNmffrVrUcPx
U7QDagRE63uI+5INryG1aebHEJDQ9l/NvP4Ce4cBpzBn5UHj3shq8BlYj4VXKZXHQfJHWPWzSQzf
t23wNXR1wZp6gUGMqlu5rDFgdfp6uwZz8ODHzy0gz6IzzVaILtytokrK5ASDK9gPProwHsu/LBq+
G4+Jch5BpW/kZOfoYRGYSwHglZRgxkUWJvdproh8tYoesMjP3TK0pyReD4FXTZi0DF3ZzBuBAI2m
0jIALyZ5T/FdGCXpBq+cAULUW93sARX0gIT5Q1p5p0VyUtLNfrIaGUzjAWHuQX98mGQBYph4mNvf
sNsmekkNiOhgA5hIKv1DxPQMNxg8SoP7NsP9EH4PxOrSCHwRQkPDc+81r6BeP10lAJCNAnP8HQzC
Dmol93BK2srvi8m71jNGhnG1IbzxDRYkGtxeRghoEhrdlhC/c676T9+htC+q390vlMFhA/H9lizu
3Ap8sQf+pyYjfkDzLQmGvJcBRhOS+XW0Ib7tY0KzjYnpnC2Y4QimaiwEz9DgYVjTYt66Y+GcY8SD
5Njndr+Y9F+XDj94sCVS5EhzHDquaBP+3HKSQuLz15a2+jJv582kJPufsjNbjlzJsuu/6N1LANwx
mbX1Q0yIOUgGGRxeYGQyiXme8fVakbfUXbfMJJNeaGRmMjIGwP2cffZeLoPuqdLTG84C9FLd3OXG
2O5jHCV2oouDbUTXXGXLiZ2r07OeHtk5wB1YMj7aW9WUoKyonFSZdfLdnd7RtAZTsGqC4lA51It+
jo1eJPmHFrjfTYzjNWv7DisQXqopmK/zqIjN+pkD0WBTl0G+n8k9LYbkIygxWqbsgkkdv7gqO9gV
Rpypw+k7O4xj8VRQeI0t4UENEgdNyWqus5NG6zPiBtPr8pAnuLpCB3u8i7ulztCMnaZf4iT3BlF6
RUxmWFrRvBzr7FLZ1beRE2oYiTaxkiXeZJva1o6KZlmFfrOMBddrNM35Pg0l5fk8dUsUrfQwM31v
8S46hZw3wXDqnXRg9llulT6aW9qrq5H2W7/L7yMvlIkh+LEsIr2NwQeaddYt13r69rHGyeEL5m6p
kawxZ5NSDvVNN8Ri43OFKzE9WIRwEoFkP1o3CldiZebNdktFO4v+2DPrD3GrMFF17GWlV+rcVeTv
rUlug6heInYbmyyfYy/QDF4jocJF56O7urpJlnDYOaV1i8P00dx3PldObmjH1N6zghDuLfcBWtI1
aGvylglhjG6sLraesF5lR96zTV3hEtCiGB2wX9MfY7YXYbjQ75O6YOo/8n7ear5KeYswHBnJi8Ql
jcvMG/qBfHA0MzFPJctUpl261rJxSbsv3LnRVbWWwAExkz8jjBRMYYkhWn/OmM4tfTf8anScPNlL
kBA04XCa1RCQAu1T+9S75pcbooAkK9seHzKVfuGOWqR69RNkIc4Oa7zqpbsfGvg3eCYpw6E8FGTg
l2PCYptJItV+RCQpinBH4wYbWuALjim3GRFGnOrD1ohshE7c6JjrmYvFRAAMw1oqa7q1fvRj5uoG
h+Yo48Jh9j2Xi8i3NrOkMlRBfxBtsppCYsRT+4mcMVyacta3OQW9xgt4CCk6oQB0eKMDB1KMXLW2
q22l82gZMWpUov2Mo72tZzEvhV+zLsTDW9W45VZr60f0AgcDZHSyJi3dRtJdVU5LV6ZNx9YvdoWv
Bcu8Zm7eOLOgJ9U98oq0AOwbCz1L3TPbpbsSmT8ui0xd7JiVsEDwX47FodTCj6DpN4k11jsRzqs4
1KNNnUm5Uvp8cWocnU1Dt5NQtkZYMSpcLCAz2Ai6zGL4PbJyss61hKyWCtV6G1SIk0YTGofC/MoV
/hfIDxsbV8K+qdQ69M16HwVrcCmGN43J5S6hZmZjeslUqwO2rWEayhhNorEOjGE4Ki1eqAF3Q1AG
wZWIMbYhTU/eQ1SiUtNPbhwjHmKsVMpA1h3Kh9J1bqneU9CHu3Eeroh4zQIPwj4RN1vIlyrNCAH8
RMaIhYeCPU+rXXaPbhfWxS/s/YgZXjTGAx/155S06PHAVKoeek3lppj8KxfUh+q83I2/psDnzcfO
QM1Br+c2BBT1wdmIcsRGXdnxAd8Pf9kxhNTD/tNFtGsFt0DEA7izIVZW44YY01OwK+MAOmTM1pVC
dMdTGe8qwyFH2bZU9AJfaKKmbyv5qNryOpLpfwINJJHjIUVkwuKCRXv2q6nZDIMilKppb2adPqQ1
rWBO9b7RRN/QpmbRSlk0okVoiDWprmitEzaZM0zaDPCXmYu0ZBujj1MOO0o9PschE/fZ9O43XztG
KzuBp0JECCPBdnYDb2rVJumnfUC9z308Oe1A7JUJlQ4IaGjmh2Si02wGZBMS0sPCyBoWftEd0i54
mTOqClebSJqHrHm50zNS0O5jK60PN+vrIEdsw9wYrQxHTOeNWGoTV7xdUlFqqvkog+hNIrnkib5p
te19dcjn8KlTfDJppl5dl4oQZs03sU/QETEpnNiUNSwSa2SGRGJTYJAOGgRWim4+qW3hJ4xw9ck/
mFm3yShNNKoeav/wKZMTNnkuf30YrpSx+aLKCEd2y1q3MD1WYc4QGDBWOP1q/MizHXtYzsY9Fj8n
z0EXljhf6zdHt1cEX88G/JsxTV4ieuGwBz9CynXmbcVMC8iEjLXXhurZHvlvepL0o2o3nU+gpsw8
NmKxmjKLNEqXb8OB8b8pBy7M6Nvui5dYWT/1KH7Hd7V8pAA+FJrGcljFzbGYs3qR9S0upcLBnath
qk2mk9vRx7Ki4fkB2lDl4oJNoFkP5o0Axa4OsLB1Gh+DI79t36UVtEjko1YHNiKK3sGvCs1b8J7b
0yaqyrfZLTyu7fuMQ4qV0zflQ6y31tpIXQxabrQpar15lOXs6aURr22TZbcW/jEQzWXWQ3rImQls
R7O/wH6LhDmvTaNaY1ZCMR6CYqvR+Zn07AvTOij1adjl+1g6+FkF4k3Se5UbvmYx1iapJWvG37e+
zzA1UyeOLqZu+8Ao5SMO9HUeylvMpzBGigYPOXJJ68cdXt1iBoeIECT4M+q7IaAtHzqTDIQePhPb
Xetdryil+8qzJV65ccJ0pJX6Kqkem07bd0LzN72D/iBF2F5cLJ+hr7PiYRsa0AR3lslgoEu5gYSN
DUMLT3NO/LS3O0VZRfOoN53j6RJhMbKGeJ+kNTceQn3L8prKnDsnaRDdbaUvwUlFD04dYRGgAulR
Q5YEuFyMEWa6cirHeSgaaSBkkdew6drtsqJnNOsCOJW2LJT9KYm2/ca+uOEjrvC9cu1PyfjptLLw
jAiam5SVp/qYIP59ymEz//GGKlF7IxueRl0QsyqaaVF0RGv9fjqmcY2+QUaIDtGCdRThH7eJ838Z
U/Skpgp5ugN11yIssrBuqoaxYsyM100u97oaU+vvMcQAYrGN6jERsyoTVKJ5TcgOWz5WxfYlCtSH
KSLoBuk+G5JtOEXk4lqbYYskjMsmC8ruXWMcznyeYYVKd9PgYx7QCZ109C+UCXj5KwZVCMD+tTSo
yjMRuLuSz6VRGpqTRqDLz/t9YuGu8NWMD+j+TTqo1X0iAKhgfBlrJybKSL9K+vdRuw+E+BC39owe
VaZhty+jcW24Ke9DSZlkRUG1byj6bCvy6ony+Jxq9i0XUXEAM5Yv921HQZskQq21WF7aPJoXzGdJ
N6uvyha/LL/i8QrzBtcLm3qMq4ywVKZbzlmfmE51waUJpwTXb/UMiIQ1zeJluk6O8B77sVdM02OF
MWGVWDLiEm/JRRZhjfvxUBvYkusCIJxZMHMRpv1TKto/pyRfP+evVm/s6ihE4nDa3ov6+CHwGakN
GWlIZcozjSwsHrxgWEoxKuM4fyudkh7SFRmz+zHH3oL1hj0eO1S8yybmZHnxY9iUqpN0ePt756TN
KVc/MXn4CsaiLseHTv3SQho7e1AeE1dmR367TwtKsl5DCKgKoCbMypExzT6+iBJBUM1H5Y/XpGWq
MmbxsVUqXRf6QzkTGq9cVlXN1G7C0aLN2OBRG4cXN+jXowjP42gdZ2nmG0ZBeNHiqzOFGCzJsKyt
CntDVCjU9o7NDE09WdJDxBFGNVEjzOVJki9eNB0nCdkSbVk68jOAYsDbE5Msc3u1GgeccNAH2Iqy
2mVthqhSgkzIyZat/VkXi8nACDNhyI/mMlkhxuDsYMg2+4OnaeOw0AOGhGqc4oU0fXJDudqapFW8
2bDP/UBbYBd6tCPOOuxrqR4dge2r8+XJxUJ7NWtlrpBUx1UZ1Tj1hr7cNO19tG+XTI0tH403YWYv
VHRprcY8VNgkIwOTjvKhwMk0ax5nWazjOYiJUrUTVScETCQWNDY7/2qaWcFbKp1jzHLxGBYDOIpR
PDT1+NY7hPB0Aa6tY6XEQWAcfCfTj9McYs/3MWuEM7I2aBcUNwG80Rp61J7eZyAQNblnTzXWW+y6
775dYGuoiwZjU2BtQw7dZcY0k4toqp0Ouihb2V34MwR9QrQHE2eugFVNpX4so1i+TH0KQI2APKKW
3M3t1B+nKDeXfgQPJJ2bsyxG57Eq5VM4TN1N18aFYVXqlaPc91ZgZScRu58iJvFBLQebsna0hW75
mOCGuF3mRU++V89+Im3YioJgbDd1zP4I1SxmNdJgN2MUeyna4Wjb6QoHhvFiTvptqFJ9XOZWS1UI
DOcaQxzYITOjVLZbV/bjOhBI25bfhqc4qKk5g3Bt2qJ8D30+sVkGJ2YPaqv6/qEeuoRvwncBKQRz
LDZnUfvHvHLbVdI01VdB2U1xq7e+dlFQIR5Hy4LOMTRDv6AcZ9igkn5Tkc6APiL4SPSCWskWSNAs
GczhUUEWOpLcAsBO/pAPBgt6lueHfpYHY0qsbdz6zlJP1EPpFM6TpvzmHMVqbeSGzmA1QmOXebMv
Q6zCA1GavUyLzxa71WOOF4KEZ3XBAPtLTymSqQ/pwx2jukTsP0ssVP0K8BoxKTmv0VCDHUE8d9Vi
INiZvf3VCTt4CAEKrrQq1zYNjsQjMKB1FIQ6AhFf7s7eqY4PNiGoJX28e07+vKzUZUDfkMFdwxs0
TlYvnbWbDTaYU6KCI3rANWn6mXnT3VQMakxNV8sYfmHKxmdaRTe/7sS5jAowkjMgGtN3zoNLEM4y
suJsaOyiU/HkWHCM2p5SI4q2hC5IFhXtNle1Oss7GEhF5asm28xL/U6dhZHjgW3LV702r21B2SRF
8zQHIbQ9A33TifTUS/E+vRqNfByn9iiquN6Oqcge5jqCT5KfjXCUDEj5pMqBwMEcO7ZnOURyTP83
ysPvdkrEy6g0WCg4ZdejReY+9av5Ce/eE/Xa9KIAJ4FvCvVgLx3XPGSzxuqgYZNoGRHvTdi4qEII
OKpx6ktmzwxwzSj6Cur6EubBSuLBeI0DUirJFM83M+L28cMmvkY+0CAUE/eSd5q56VV9dqxsONhO
TlVq1/WH5rbb3p2735NZe7Zpc1nm6bnN+v4Zm6y5tIQYtoquowlG9+IPg/3oIsCIqXr880Mn8eHB
I74UbvYcNkl/ZcHvr40knAZvazeAjXGKZMJW+b+/6DF1SZzuk6QfQH6FySXAkbMllTYySQJUZPTB
yeRZ70KN++7PzWeqaCNzpQ64guVZuLCD/7pXGrva5awBhBotOD5TbNunQWOUlkXTgxEU47EMZ08R
5AxWLQMHUvcpPuh1SbwOwN09R5Cb5VEAqEtHWD5slpkLg+3fvkVDPsRFY/F8S6QFZ9GOTF9czXmf
BT1pLEc2w5g62bbS7qmry2RRXPtewLS05l0aZ5hEu/wSOBhqM4yyTqSMlYiHh7gBy5fdM+32/Mul
LjWwVuo0FAvbtCr8mcyHMxzyYkbxU87OnxkYqDx8xkB/TtG6If2uZO48CizWMEfYxDSEL4qPTPe0
iLqtH/gzUEZ3IaZZ88raRZxX7bac7wJUAh01UD4GUPtrwAnJlQl1RQbEqFoQgaEGIC4H9cC8gLU2
3c45/AhT4VrHRxNumDPTG5DETWPrmaEpC0gS3X1dn6H5ZNCJH6JevHQOYfYbMY5NT5OnifbVDij6
gdq65VlzIbY4ua/ojn4GPwpe8xxhs5BrLo1s6zchduj2ri/WfvSixrvfFt+uYRvNgU0VbF2QbdFT
uU/AijjdwOS2m7w/v+EEpDnvIbt8/+fnVIH8LcxkC2nt3kCoulhIffBXiGLmnuQDrikb0E2IpD4n
BSaUlmiOmYBebNqCZdRB4FQW+4apj6v//os/3/315Y+/PfU/LMgQuzmDrqaKotvBz9TQH8xmokQN
7Wr/5zt9EiwdZc+1Scp231XIOAKXRLr48y2LEerhB5H/6FxnAZBJJjyDGTmeNdUelXO56/vuZ+WY
ipYwdGS+p5LI9wbDEy+uDG8Y7W47Q7wrTWYnUV19jIJ4f0JlNdFpYTjZdrK7phZV4ohEyJuRLP2k
PBRB1uF6r7xaDGKVJoQkGO0uhMkIjNh+1RHhgX/pb/BDefIOUEh2QdBfEwWg5/57qNNedocuxuX8
rhsD+FsmTGOD1SfQ6J/C9AbpiwkDBmc7Vfmm6icgaZPRL7MMz4E08JIW5dZuXDTaIkYVy77zLrj2
uvNb4WxIfMxUc8EEK4iLCHJXcmKApO+a2Pqore4xbWqUQS7knEYX+QsgCzFO0ZHbolP9zNNxT5ab
GPzVZ0PEztselNZjqJ3bn2ycT0O9rJhkwz7Rk1U7SzK95bTgWsMz4rcPicO8QbQzpqn5NhlUeeGs
NkZHyVokT8akKEgshT/oLcduPGgjI9zKoviivbMz8+NPZseC9JhHrMuOl4QlLeQcXnTURG9IDDDJ
3Rmnajd29SoxWnOjRfOmNl6Rf4cFEOmTU+j47rRbKNvfBO8vQ9psiEdgEAz1D7CyLE1Md027f4Cy
edWte5AzKPZxav+CkbmzQ9IBulxhGyO1y9x1MeO5l0AHC/Mo32q4Fn0zrbGzdAucvgqmdv9eifGJ
8eabGdYke+Mc9ZrYBRV6cMptANC6ExWojDxqmIWwnLEfOfHO6B5MHTqWg418keF8IahBJ7h3nPSJ
ufkj7TNqVWJ+KIscTrDRwm5j39k4plbDoZpfeddPdgZRCz5j5C61p4INF2dNVzZvtio9ehHqBgF0
Oge3K0C1Ri4CQMG8O0gfEnjaOsbpbKKF8OPy8DYnCNxDTL5vgGLgSNEvCTodCcAR/4pHQIzWb2wH
D6Knt4+y3T1tvsTdZer3cqJ4cwNMQJMHoq1fqAl/i7TXDaOdHHI+izBTMJjOLHAa3qUBN+9gDg+q
6p/Bq0Iv8Muv0ZKtl1oIlXl8aCbA0ZFby5UZiYvvH7U08FeEOjLi8H3HkBWbpCaY7PV0Mpim2A+0
yv0ZyhLlJn6pBjT3qAbaXDAPg+X97bJiFQN02IbSsSiwcRqBdiStODpM06F42E7v+RqZGzG7e3Zs
hiRGw3D/u2d6e6Gr/5rmovew/hegvkjUs+rQYRrIBmV1zk1cuFbek7ATA0DCtn4iog5Nfxo7GipJ
7ifu0KKikpZLdyhWTHkyhXvuyBswKUatr6piD0pwWASF1S2DrqObwGHjOB3hBKdmHb4C54MBUxUM
ket05zuPva3f4ogAdYgKsHBQf5dsVji31bit+65fDQW+/XB+cPp0O001OWA/3ODaFKskBirDPOFi
F9EL9CrSXd/zjNMrLNkAYX3dguJXlTqvZj+OW7wuzUqljto09w1LBOkRKuKguSfNSl7KlOfng9Zb
hCOEQQumTGo7v33dhaPQbqpOlEssgehoJkx98jrR4HpuAEnddiP05ntBBQoL1SC/51kvPNJX6jif
hp5dGOY/WkP3Xe9Aq1BJJ5d2qvArDlu8dw0DKfOTIo3l3K92ZjK9KRZUZ+5W8xTxdEDTacn03k6b
sNLmNQRCl+wJV7klmU7oAuBEpb2XNY9oNbX0KvNQGiGX52j+Khvn1N8xTCZZmNyqIesGH1OfoBy0
w36UOFLq7KOqnNU03REQk7XtB/3m99nlvgSKmQxpYTyNTCftWCPS+8e2Xr5lstyTon6wBkyrDaXP
MItPkRxc03rWXOdVb0qsdg6iD1WYPn2EaU7etOyuXYatOCGRgCI9w2C2dfxHrXOSEU2Q1f5OWuvU
ErWHWzTjDajj9kEvGH7neX8MrP5kdaQYMvNXS46tqfVzjg9Vy4qe3cTdlLHl2VUC8F0GT+RfvLmL
Xu6nFWidBMGzy2DMDNGR9/zBzMotd8Wxapq34c6aibXjmAeMN9Wvjqrv7knLTaaVVKHGstQwzhP9
0KKCdtWGJjJNzVU64rccKNg74+bP71qQ7/w2B5WvrZN2gADbQjRILQIlzGkWNEUP4nkwe4N7lysG
6ws5D+zgRV96TWn/Mkz3eY64ABMHTF5DPqBxL3FY7Zm/f1tyDpZzAAdA9O2jG2pMLu5cxXzWv2PF
fMdhGsJyIvW90rJkN2FNiMJwpcVJsatjp6YIskl9OjLA42Zl5yYWo1egS62NIUWkkUa1H7E+/fUl
uP8YTv0Tc4wrAf672J+3q1FQNWodgb7KwevT5pBx/xRI472QwgbEWv3nW5PM2chce5PgzLDDsV8F
cQt4ETYM8yQ3Kvfq/iXyCZv3kuRTILEWVtVhYEjEfU0sQek8rVzraB8wrO7/fEkN7CgtnxVjPUrD
JPIpWhoAcpPj70lK4npSeKYAcS75ptr/+aIZ+MSSxu0xGpmXrBTngUQJt1K8rpPirW56ubhHKapK
eqCr965h/Srn0di2Wg0fsDbVqu6RwGEur7RC4lU0AMu04rG9z7kCP3zudEW3ndEKhtWbo+EZpLgD
gmzKXzNBWarMN5m1V1dSFXDahHhiMpMsogRpzZ+6cB32rgQGF9/9cGSKDBJbbyJlOW0CzL1w9A17
A5PglSg82iKrkT2mlwbpCg0y3MftTC1jDU8lCC6KWXCw5dEZZhsTObNAR74YXVQ8ag7R6Jy9PSaL
74oZjVvd5hl1MB6HcGnb0c5K3XcM6MKIw6OfJ6R0WMACTDob3DKYceFtUN3Nyq1X7Dz8DuRzzch2
liuP44xcreiZWWoP4+CczMZ99u8prAb4xTTEVA9Od4h98bsJDA4L+NZxFoPn34WqJ56/DIns5S6c
5sKMvLBVJ2uYfulSvyHofptUR3Y3YE2plEdg2RNiW0cdoeC6u865pHWT8XY0wgmFCegwVNyl4lon
dwbsDZEzHGt3I8b2baK54qNmJWQTWquUMGQ9RjuiYO66NkiF8Fo4A431Mai2YZi/uCHzwqwZGf/V
Hlxl5lMjF6UvkOZYWVe9z6uZpHYsC+sM1R+TSEcYNjfSn0bPX+2CjostBc632wRcYCwunPkyjpTi
VjckJ3BNz9b0ZNp8IhrVQOcAJ9abigHdTc1VQwBDQTHUJA9FQW/nYqTlH35ZKWajUcX4p+3mWDqm
s+r7YifiMNoTccjR0ikFRb81OxMhZxiwIkOQgl7MPHvVjfV1aI+xG2Uv9Th6lS5vEFuJtTMVjE6D
mTPL5T9QSfDVTbSDwKw6gIzYUvUoW/UEYtjaMYwN+doM5g8b2QlLO+YhHV9OUTrMA4mtoUMtZYUr
pq37RRmlErdCfy1SRYnJ9GYOauuc9AJ8H9W6CdR/Iq2Et8dBUmJCi/tMW4ua8duBTPjdVIF3Rkf6
qgQ5jCoCTF1owbGM1dlsvvWoe5qlhqU9bT+7mv5BVNzpveaudWk+BUq+mDH/HSpeYldkjFt1dE37
2pIm8dqc0GDbfjODfrawUq0Mg6cU1IL5kPyaVIA0YZ39meIH43XgJAxgFAM3BYG5+qyQjhakwj/G
jL7MTx+B9nrWnK8Sk39YdgBZBjO9zaARiewbDC+5Ek0qtXDC4Kv0YDj3k4JmTRQnHSvUuaLwcp3G
iNj9fhYiX9llRrM+aDvZqI3vu9PzJFJ94wj/VEzDlWT4U5yBEqzq71boCWlsCoK55zl3MBfBGxG3
6N6AZ2BmcI3fXR8iIwrmmLrBJ8Z0q/H0PDnnMhj2Yiie/Sh8HQc7Xsdm/4BsUG9NMGuNWZH+FBKY
wchBL8gzZxVe6jahTjMqtssy/8BZ/TE5TGGkyVMoKzCA3b1Yv0tZHPWjrxyDAiSep4YICfpmwxs9
dyVnUmQRyLiE90fqkuQkZW7NMA9HhPCKjHM6DHMccMaLc+TUK2sm3YLjSh3U5IhNH3EsgQjZpO1q
C4YCBbZsgUiYZs/b7ORrLWEcrDpUDWwIWvEJC+2tn2nVa30gPyvTEwsvBxREGRXr4Ms9UPV8pGkM
KUBkRSgqlnSnylTvjmh2oDyxH/cMux3NAGEInncVa5yThMB2Edlt6BsXvY5WNcEQbrbjI2hizhww
InBCESO3obJ/FxMsCyxav9u6O1CxV8s/h4n985izv53Z9asopxo9tv3rCK//+vE/n+/IjOw/7r/z
33/4H3/76RT9Qvsvftr/67/yfhfnz+x38+//6G+PzP/+z2e34qyzv/2w/vdT1/4P56o9/WaQ+18H
nN8f5l9+8//t0DXJmWf/818f/m+Hri26usu/o//xzz+8H2V2/4W/zlyT2j8cZduGYxuuoVhcOfPs
rzPXDOcfrmtI5VogaqS0HU52++eZa8L4h9R1nWPalKtblmNrnMf2z0PXhPqHskxb44A0qDEgUq3/
r1PXdOnwWP9y6pqj65rBQ0nFQ9nYIkzr76eu8QRo0rvyljuf+Fi/NInNBn//yazrxwIfgReYwRvH
ylwZK/jb3qQcaZ4k999Limyh+dYTTkMpSHVONv0Hd/tR5uAjyuQOWfvjzCu+XA4ls+fghGImVnVU
fxVOtsuY5lY9XKk6Sx6nrPRygxuIpR5ltJjxD4QQymYLSWWyb2NJMLplYNvnwwUjxV6fYmOJqmpg
fcwPrus3LJ4Ds1ZTx3zpKLidcnrW3fnCETUm62mXHDhMpcGUA+7MK8FDE9BtD202EQRGUkiS2Wvu
DmwKaYBYPauGcDvIptSxeaTfkPixa9nPpp94idRICKcIDXE+P+RWw6yDPFLPcUFtOD/2mn7Vhuag
7vAWJOUthGJgrUwy7bb6ThJ504duC2uaPBryLRGxlem2Ifsf7mQS+BTzCLSDhW+vSRyqZGM4Mswe
9k0+88fZ0u0a/VXq6gTVUF/hDy5PCOtq0w2sF2j460Qrn1BTOVgKvpQBeJ54Cr1HWtyDlRga92Vm
7ibd/olj7O1cIu/Q6A9OHXAwV5q+THUAxDrgBRu4BFyT/E/IAXUATsZvYL2lb3qcPbWMLecp5EVv
O43qLYHjtwizO2e0bJZ2R9uGFWHaZBpHZymjhBwv93AcOL7uft6HiIJ9g8rMtjyu0zjtaBtROgnt
4Y1cw35g2khaEjgWDgEMMFoW0nKbqCx57uVZ82zr9rduGw8DPeM6ldPPH5WEM9ne9LThX6CQx+56
HvzfcHn37jbGBsr5Zs0xstIXEYVfYRCfh5lryp84UIwE4iKdYT+zoHxwJTV7tLD0HM/jngMMjrNl
P4YjyEG37Hnyeey5DGUWreYSnWtf6qy4SJdz8Aov4qMklbbSfiAZv0Rh8t6Cy84n1DW2WuqAu2nZ
6cDrGDVWWkrWhd86ezOa3iZjdjdB/+R2k7VLBpCTdvQwxPpIKDG4zm58yCc1bUwBJCMyGzTj88C8
FyyFjvHVds+qd97h3z3hHDs5BikT2zLWY/zLTRDrdDXcxhoqRU4CUY40xo0lc6Dw8Zcb92yP8UOU
WC31MMGPZl24Qltzipq2bTL/lGBsrbE3LTGWgZcs3V91GLfngurL10Tz7TdsbomGzGNpxM/zn7Tt
6V3L+Tl1BpIr99g1dcEHAf+eoRimzNQnX1pYw7iGDYmvE8+PPTbJjkE99CkYpRw2UhOWScQr02ru
/LoFdEDbKcCs2lU0LIUVJJvRz15Lm3VgLBgZQFhturvPsK8/ylg8Jj/OCBM3AUpECWGgpZNAuOCz
9ECNRV5stgctkO+zDxzW7PAhhIcQQh04TYRRd+JMgiY6wWBmXPIzCoQSn/k/J6u9NpHL6Rji6o81
zIcUR0uQKLIlcXNpoZCV0bRwYyU3DoyOFjXmqg9nakwksK6msCJQbaDXV/KtbSxcLQRoTcvtNmXE
sWZOXpGKKg6OZtcvI8JmBPHM0R6sCYE4jjllxQd/5XaYcWEUwM4fEn1vmdD+OFKQ/psTc3jny5fe
L6B+I/eXMacwqs6+g4zu8ee5pXHJ+hmi8TrSgcaRPMs3XS1RvH3PD0dmi0D5qrtryw5gusa9tkXk
O2GPOGkj9EddOT/0XwsXbGhljvklzZN9JPWzO0dI+QXhsQ71L/Ddm3tHy0jtIZlpWe78xrj4ja8n
W+R++tqp5COamqNVNw+hnnM/GuShFUei5KNpLo2EQy5Hpwi5Jcp3hFRtKc2QA0FqG2iDCk9yyt8a
R0AWlyubt2AhvNrKLqY+W8+EUGl8qp8wEyXqNnWcBLjDBK24W0kaHBKjprebcJjfc/UZZ5x3RDsO
HaWzzhxeRxF+8GEXGLmtAd5MmXdXRyDPx6Apnrveardhw2GRo/uTNAWBo6rA2m0qFnzo5765T4V2
JlWFKJFFb5hraNbCkaMo5cdoAeJH4WkNEnVptpkHPtLKVOJMOJckQpZeBDlujkDyP2VHUEB7k1p9
C+/Nj4zrPcifz2jChVaWnMEJ3QvmthVEC6k4O4i+Iby7xiYYe1WhlpwUYmxd4wdin7/QsccsRqvk
YEEacqh8/4u9M1lyG9my7a88u+OHaw53tIOasO+CEQxGP4FJoRD6vsfX1wJ1qypTt17mD7wJTWGZ
UpAEHO7nnL3XjiaUxlMzz4vSRzvQ7ke05euxIZozrF6kRt5aZIXOvmxxyg9J/crp/0km0t+ZJj3j
ojikSFZ4p3SHBBpyVu2IfpthXbpjGFlQFDwL91538OKRRdjvgCkfy65dNb1pbifoo5pg7UxIZW3k
FVrXCp7CWbjMJU3m6IN8o5LyCfFh0SJxZ0CPMKvsrqXI5I5ozmllTMm4QbM47HWDGtPGhY93LqUX
r/eZBV3G2XTxQGbByBwUOsLrhNrpJM1Y20FsZY44GVcwt1B0mjo7gcoyF4jR1sJwkjcr+dYH8Tqz
a2tPT9RfSmM835LTBDbIBLE/zcr2kosMCNYwrt0Yr5iLGLXJuHyMDXeigyjF9AdXmf/kTsyGtJlJ
bWgrsgjuY2tMuEhLMFMg8YgIs7Ghsp+99I4D7B1Xb+hMbyZxAplJ42Jk98DH8BNb8iLMAIWD5kuD
qSMOJtzQoXB2Ygp+dlLhRXFgQcQs+610MrkdfJpAKNvM+Etw2pA8be+G1nzDE1Vtx17u4orjBV7g
TYJocMu3c3Rbje5PUop1PrU6DEGVnOoWU7lO1cah9c4lVSRHQRu74WvDNHzrZ/5WifaJJiAw3NZD
GS1wgZmCbnSPOd6yQCzhfJOzUtvjPlu0DLGy2iPOJeNGa0r5rDMXT+n1TXp0HbhNx6ymsz68mJIx
zbTrWp2AvApapm7wxi2Hc6Um7C1ZYAuC5sa7NmXTnIJ6I5t8H0iI7EOViGPw3c9VsJ441e5bf4wX
eFbw04LCjwY6Z0YUEooZsOfShQsH8eyFKENVyDSowGkGHWbfVeTqGXH6zRlbFLU+wQpD2bB9txyL
JghhdUkS7xQbXBmhrZWB+9lVwUcbVMfQZzraTPSdAFO8U6mnQ872UHI5GbDi4IC+r7cr3w3Fuo0d
WkOQj7NQIGTL+2DLlBzRyIT9bSiPNKtRsZdQQ7NBZxykgkPJAYoRAax0bIAL3RRf5EpiqasuWH4X
c7AwVjyM/BbwdM6mbLYN28AqYqK5MuEY38kkFAsHHJOVq4sZ1fu6Mua5gMP4VTZXLXe/o9ZkQUlt
K4zqsSGeQqucI2pBNp+CfSRu/Ho5R8N4g4+MS2cimOv1Z6c8TPqlwuT3DMvsy5djv9OjFpehfjTj
6pqY1TWq82e0tnCacQED7bZA95bFRudcow/I6zl0rwpm+POer5YF0WO4mJaWdOYNqgOO6x3wMnnQ
z94lcR1Ls3AM3KbdERjABhmKPEXjPB6TPq0+q/3BY4gKv2w+gy488q+sgymqz5AlEb2BkycJiYP6
5Ce72EX0Jfx31zWwSLfyJEnMIQwjrXZhC6S5daoHQqcJ5+kI4kO3tKmFka7JAqgQcr6SDQhkTyRM
og20b4ZzxVdNN6wnVYRaI7Zbmls5lPFCCfSe7XceEefRsuDoR/BchWt8ZrG20vvhLXVNZ1vbY0Ef
GEGi1m2UwaPPsVzofcmHL+OzpzMvJAyAx6wX3HvJd/Q/G1nRQ9BJWL2T+I+Wreveg/M8ctJ41zqU
rEbYPEoHp6zpNR3KbzgQlEnwOgcg+nQXjY7gNWatYNyDcYsXcNGEwxUrxjen1YuVJc8BukTf5lGk
lcmSJ/mDqox04bU1pv+2/uE29FVGCwnwILuvNhq+aXmvjr1AGN9J+VDRIsZvkILVQBicpvbaqmf5
SOIzwfEqPvzsisqgzUST8xQLxinCchnr/9QVzHl/ao55CkxZ2touh5y6qp2ZRInctkkQB9aqXKC2
AfsHGE995VpGk68l6MBCsC0xIy4YKW69KLiPWy5NZxsrbTSXLgumlvo6ScdwHURERmike5UIX0XB
I7/LH8MhIEBxdsf6U3bWBzzaSqp1PMdyZyM6wmpaJ9aEecEfOaRN0bkCl7McZ8cdQ1tkm/PIimho
YrX3Y6VdRneYA2t/SlI6IWg8OtXACGC0n0qTNdabHBBiBOOAKzEWdMx3gV8bX1WojIWLNs4Jg/Zk
tyTwRc9QvOGLm8aLpmiZgUQEb2C3xwmUy1njIWa2yaUfoZ0MkO0WpaSbSkgXOgJofrHRrFDL7osp
seHJGPB9SXwZ23bgBtXRSHdXMyo/jK6+Dv10HyisJ3NGBugBzKAJTTwTHpvoPISdljw2UbV3dAyQ
Fv7khdTDN6c+IhymJrVI1R1y5yFwkCdPkXgQtnMwDMCsFSw++Aq0vueQHC7MurKxbtWj+xCEZ7vs
65UNmzes2R0neKPCSkBStcdWNW/ku60Y7PNQAuJMCEJAIRC2u1Hgauv3QTI8xH33YAcdeSvyOYV9
FkXyZ8oMv80Jxah2zZjutRRXXoM8Os+4QypL7YfS3zgjt2JmNvemZB3CrUFi5HnjRwKHb/7tBWe5
VoTPRRT+0FAk0jSkA+93OC4j8LvKvvgJw0et2xdld6dhf7XjFP5WB4CqYyaoJgKkB1t+xkDPOOge
4iLnpEgU+BTl6KbN9MnDDrasy+7Zd4tmbRnlnaidb6FHireVvgmTGR2zfmUX6y4K73U4tJFJO4eg
ioH1qfyHcpgGprQg2nxamo6G6be0mH8SvgPdPHdxpOUm7I1JOGLNro8McXLFYXLBzUweg8aMJ0Ng
tAuZWludpi/TILQYS+6SR93WT7rB9t3F9sbSq2PSN9VCVQjte5Wt0Y9S1YFH2+hx+Ua45CVKSR2K
0js1wUaTNEGD6Ez69gVf+ha4xI+qSyHFMUV2c/2e6e3FiGIylsMEI1b1g+gH0LqWqEG8+NajP1nr
whue0kyd/PGHitwfbVpgSR98cn/L7x6yU01aW9FNP5N+JJqRtJGO9BLD6e9tRHdlFYOg1k99U29c
o34umuStt8oj+dqXpBI/q6b+ESoKak/sOpHI9e1fCD7qWL45avqpQgvGNkIncsteoghuuOg3U0u6
ou8y6yv9c1ijtQunz4bIumVkBudsFlzyFjSGCn0cnbss+YCSCpgrK3HIXmst+rBdczNGOu0HXHOo
sjiPhOvaQvxPmmjq5dQ0evoGXBwlKP1sWzvb2vAUWuh2dWlcs868dCaoDzP4YESNYTRCwOKhALf1
Gjxocez65BKZ/FJl+egEW4vjyBaV7UM6EVEfj08aD9+g+mm40dnpefYUw1J1dFIYUDCZ5dHEgDRw
0fKhXpk/hebNSU0c7mZgEfqXu7pJL+lslquHQ4ZWuracl3L6NCi3m6F+dhsmQmnCUlVcCkLM7yeZ
7/3MBHnk5R/kE7KyvZ3lBJeZuSR1/5sHhbfDAbfSavNx/rxVDdLWC89pHH9QAqsFzwUOT4X7jSDo
jeXjZBvgFHnkPlci3qVYQzDi0CAau+hAN4sFZ9HY12brrPZami9jUh4NbFQzFildMEieF+A3j3gz
qJj+OeoA4vpufj+wsoIgOAMVISnHwI9WIxSRsG8hBtbLETRjPaiL0c/mob54SRIuFFCWVY3NMhbp
9xkamg4hOP1aX1pI5hdufiKF51SP3fd6ANzt9CB5p7E64s0GRoRaJLdNhrTQYHztCFzrjIvn0rn1
D0Si7VI5hSJyBFgkOkh0Kzx6HE6mQQFEsgAr15c1lJx42BIjDXqCFaGGn5Rnm3hAfZTVOnL/w/Rt
RDrI6p7u8aKcOoFRNie3OMfvOTEtZz6Tx0SchufM4IsuVXQl5/hcMiDF9mdxk+BTId9+VaKnFR6N
4pLdgrwEfdmOAXpHbcO+9s21sq/58tlu9r1XfNtMnRnmu9uq5iRgD+VHQw8Swee4tP3mhWhduJyF
eAXQY410B6ZiuOdWxJ7YycdeerupI4lrtgBbSfzhIelrTPNuXFRvPJuGISYAYKagjEg0RHosW8f+
cFeeH59aV5f3LDXUY/P7bNttKirutZRfWKr2TNAgo7T+Z5EgrxQDNkgtuzqgHEsjwv+fWQsGwMVW
1mR0ws1iJiPzZUmGF50hDkAFxvCyuyElhldCLYv1/5/M3OY7T2Px9R//+MzRg1Tj45cf5tkfBy26
/pejmX3zLRn/7f//NZnRnX+aAp6z4zhCUMs76r8mM9Y/LZpXLhRQkw66a+jGf09mDPufwjWB/knd
UCaIUIY2/xrMKPOfaABcBjOcP5UyXeMf/zUy+tNkzf/K//Xz/wFL+oDPpan/4x/z5/jDVIaJD78d
Np8wDCFMaRvz1Obz2yOsm/n//r+5idcdWqpEv4quKjbfEeNSafvzcmKr4wSYnipbPSGnAO3LKD4l
xzKxkCy1xqsj0Iu0/bUyAG73/lddRsGvWSCDvP/9DdLV+fM7lKglhGnZkhGlIeZv7M/vMOxlSCg0
DpSkit29Ju1t36jqIWlq7diETDJJ4kWzITO2sdzHAIMWR2TFlxhTeZn/24BP4+oz8znmNogUX4VI
qoMiWtdVUz4Ib2TQq4IrjdgvMo2jk92hQgl0b9qkFZDlsHMurVlhENHyN88FiKtZ0QfTgvqpw14x
xcPRS8TwDOE520SnanAIGseAuTPaDLmbZNfyXGEeStvOrqmnzt4IWaWmgQ+YvnfWnRljaxTl++QO
xTvttWGVxqTkeDlQR5+PZ8T6vmsz9ZSad7rrq+cE2lgnVHCXpzSxqqQbPzBeIhedUBTXOi7JAn/P
4ZexqshnknJQEGlcmVdg9k+cxtxNIij/aAyoVyHIfZrpKkUJZbCM7ekeStt+0C25K3LAAjIu83PR
ivxsy/FkYCpcDBwkN4zCSUiLhmoXmXTF6z7w7/wM7BoodVg3uLr2kox3Krn7Vkprr/UO1iX56OqN
umsFM6ewiAtswkm0KpRnkC1jBevWMjigdGG1duBebWAB5+dhfjEhA5OfWT810u4Wk2eJ04gYt6ZD
rBWHptLkztCMORLI64/FKN80S3lHmQba0c0ssSkNGovSJNvh9lJO4NY0L9rx9EcQE7nDirRw8cWK
OGQmwnT/I6dWvKQ4K44pJeKijMsejg5Q1a50shdZtaTY+GLv0OTiH5bqLiBQdybDreLG+Mo7Vb63
oMyWRGPAuUSDE4lcO/oF4CT4DdyOaAnirM0vTfQOFBP8nezhTHcGDhxTR7TshjY+qRFpgJnDaOhN
SZuu1N98B6c8NPTp0iAH4ZKTUhcXmTw0jOj3dic5nyHWXGpj8qPCb3RxGFcC+tr2842e5EZ6DzV/
B853L6eyezdmhAH5LtA7RE3uXtsVpzIcvxe5sn6kzAgSiD23hYBgx3+s/V2Q5/GxFsm0RTW1bgB7
MJd0Zh+fHdr3mm+bG6n15i7v9OfINwG/DJhec8uhKozEJvC9h4lLyNYeh/0hzj3zGCPbWDgEgqzh
YiwaOudbK3PkyRa44jMji/eycqqd68CNk5ZB8edhTbr91dKm6NEcT+10n95aGdkWzMPiJaQldWoL
kyzrErVMLqY3P6imQ6UhPKbHTGtfMBwkNKhdY7MDoF7a74UYSXuU+9zv41M6v4CWZPpTRRbJBdm2
bgzzevvdorGsUyq7knu4CbdaUqOGz9GrtopARBrFXzcbY8w5Bt89k9nagWCvz38SJiCJ29/K9Mo8
ElttHUB6foWSRqPnY9YJ+4hMthx7u5M33m7gbPOu4O0uasq3KwyjRapDMjRMK76b7GFcVhK6n4GH
mD49WbYBwdyzlOnQqDZ9ijuVXoeQWBPfXai4MwFW8+0hdr66dUt8htPfgX5lpGMJ+6GNUThOFNgv
zInpP+b6sFay/aSHP6tHEN3EehjcFeV0bEFznCYIOUsGLLD0/ARjkDHSUtBxLGjBhSIxJHEypS9q
wmooxnd083uDGMeHto7i0zS7/DpaQAGcjHWZTxBOg+nseiI5E5UsNpFHEgWD2ejRJ2Ixbt18h9R7
2ilAdEe3cdud9+kng7UvaCfdTyRaeUVJHmSkfURd1y8H3c5WgJGH+3i0w02Pe8gbBmdj+31wqgXa
YDTHpDP6ev9++1OdBv2LOXbQY/eYtqe7ssFaR7Shh14eIiByaXKC6UPqa+KnOPVPafdkUykvlYqf
CxEiQG3IATTHcVPiltgqWG6byJblxsBnt6N8tqiuOu9YzS+2no9IFWDdeqaVbjoOKHSZ2JjU8D00
jWHrF5pxDQZvlpS6e5aNecQubB5VMcs6M64Eb/7QwPc4MHrPtiOa+LUG5430sYGw4JBOEgf8cIuN
cyvjot+LMP5ZphOooIj2gh7q4RleOcNLv3mMte5FcDDZ+1FPL4+g00XtDP6jUSJ46ulGvkAX/O4h
8iwaGk25WUAxUxl5Z2gCZix5cNU1ey0GTC0xPTtrqK2Neagm0zy66UxSM9T4gblgaPuzl7cPHMFZ
5ABltraBBbdT03DMZbD95UQMQCGfmLfVj66FwhTHzjIO7f6hRoOlR3qN2ZIZFOWMs+vAfrpVG7/H
KWpZiw0Y6+m9IOBjW2jqbIKlv5C6SiN/JDAI4qJ7MszjKHRvXUwkFrpe52zcojePXo9YxNIV9NUU
e3h0YEG0D4AZxwd66+BABLZWfItbC+XAqjSzAPt/nWwaBL2+3ahHYK9YlXy9A42eM6VE3to2BQ5m
wrXjLj7dXnpl0r9rPGwRQRJg7E6HnXKL4KSrAsA5zM7JGaK7RCQMtOPQJTm76u8OWRSgnJxfTEF3
zoEesmHOUT+avjuTQnchiT7anJPodeo5jQpnlyrv/pdH0S31bWykw7JrXf8ZMv9E/Pc5YqrEbeje
9+Rn3vMG7U1NdXPVg/C+QozZ4YkB9eISGgNMAE6Aeayxjawte4pPQenGp4qoUF8F07H00/jRBG9B
KlZwNXuCQ6fSBWIU4a1Ie63ZgPCgN03fPmZHf3JwhMP8SrBh6kgZwlFVxBpb0T4Wcj+YIz+VTnWq
fPMzyKr03OiQalRrXGsw0CtSs6rLRMhNyeRsWbip/lg0dr8mQJ7i28pQNWYwTjajXRG8UA6c8kw8
hyrOj3L+Z9GqEATRAjnph1oD2MDfKFKv5OPRHcUBTOZ24LVHtN35Kwt6Y+Vt+uiF4gkudAprmM4D
zf/5aRP59B6Qu8zOcycGnZUUj8NgxZdJ2NfWD8iZ0F370iUYRKUPowYKUo+khF/BKQaxIblLa1hd
00uqyy05tFsaa143/ejIMlxALeJsw4HXH8mtzooMQicfXWWIT+djIxEEbAOOx/GnnAW9bnbvTd2T
zuSBvnLAEJVy+UGqe5QmjCokWeRWzX5njindLKKeJ0KlgLIMJ4Zu/UbHx004F037qfY01h80S2gL
0PvKHw7u8Lnfz2Ony+H3d1ZlHDM1rboyqdcVdrGt3lnyeUpoLDdp+Ew25Zsa3EenzzIIv+xG5DxC
KqRP446PlQj8IzlKUIMEyUum4UkGZ1yuP2jl/pdCR4rfywhLWRJdnKtm7Zmlyz+XEa4Vx8yCMsnj
LjwIXOZb0GDNYwcqApbl8KFo3h0xOh1K2oOrzqnJ5PWS+v724idEBTA1gvpSfb994UGIxqgsLHMv
+2obJdPbX79fCrw/1mVSt2xDKsEoWkme2tZvVY/sS4G/GLF8OQDcTYgFuCP600MhY9d3eeghwLG6
c+wU/jo3xuHhr3/772Uh6PtZRkjKB2lGFuQ3StM/loVRD7ZZzF1Ix8KIGBmSc3IGKi8SenLgD4wO
pOYwdRopYECjEj/zCbC3vYZlOu7zMC43NjLSFdR645AaxGb7/CP7vKh//vU7NSmf//RFCVcgT5SW
ybmJivn3Lwo3cd42pAgsbuVT7tvvE7cxgUh1vUWR0BItXl3GQiMmtHGs12k+9tQjwiijd5KN4+dy
pwcipAltkE9dZhczIVyonwCJtAWFlQ86DhRFPcjLbRtiPvnkF4qg5dt5N0rrcNu443eSihdBgmq5
JofbQtoSZqgV6/beqd8EOK4n0Ex4IER8Z6P8PZLRQ2tKzdyFtEKAZONnJZR5WMGTyw/1YP/UQB0/
mDc7fubQ29eMqb9qEVJgYuA3N4RC00btrw7P/7PenpsOv3+frqMsGhUogFE5/HblJw3ENbppsDgF
lOo2Io0gJiODDY3Dl8MRPQQgGZXeHnunfgor82kMsmgX6Xqy9CJrvNhO+zdrQf/3a6wrJRTsAEOo
uWHx57uxjCs28WxEm10aw0NfacOJEO+XYpiac9+gQCNfzU8mi9S04ifDLoJs56I4zcVr3uri7x4l
89rLsUvm2Sy6tVkTBg0hF6yksGhOGOaf306VhXXbzaq/oRHF2m6C4C61on7T6yVupiZ/R3YxPQB2
IAQ97KlzCyPlcT5kxv52jGcUrB9VHOlzjO4+N8W70/fuG4S9ekEG6KdXGMg7kQyRUs48JJ0inlqk
3xBWacCkSkdMxEWd8NCNw81fLyf1b49J1Lnzx2POC3pU2nM35g/9IN9Lja6JCHICbUKhCzaQwRXD
jbw7KtvqjlMQP5YS/GbY+N3zELsMbqR6nSuGU5yBgLK7lASuuSDj+IG3qTdq2puIZtzGIBxNM50l
TK/x0Bfdj57R2jWlQ73XOi/cQLsz3yvb5cBZEXdSMz13Atf4uzv83x6trknzDHiFq3jKogf680cE
sRu4ktyaRVwQ8tAXYbAJwQItQ70l/0qIameAO4ev4/hHPJ71mTS80tkiqIcxkLsnvJ/TDrQUpodu
lJDggvws7Co/e1HobP/6euj/fj1cul6GKwz6gVJ3fuvP9doQDShdp8WtlATDin171LixHLfP14Tf
YFWZtynNrpHyZbgsTeFFx795F78/FHSUB8isLMfk1yB3nRfoH+6KoPVnagkZCEHFoBKpL7NEwSAl
nOk/lZPQsLidCqPJlQuNfuLKUxVggaHGxGCVP6aR2TCEy+zvvp7fnwzzG7MQqFuGculS3p4cf3hj
wJuklnF8WlSslFMDZiiXbXb2ewDvvh9ecz35bHVJpycDLpqgKyXrL0YXahvoC22V/803ReuUr+KP
DweJb8LSbdPBn85VU7/dXT5Wdqv2dI4zUe2gL9/+ai4ypRjhkpqD1x9Kva23vlGL98YpPoVrd9e6
Tds5tQKJB7Kk3BdYrYvo0MiEsAgQciS8muATwIHjyMkuGEgBY5Yd0WAmSoU6wZ45CfclyGCZtFDo
gexND5aXf4W1FSPjc651WSEYTf30/rYFWh+dP+TnKMe89ouJY2oG7AqCBppQt84RCQ+72zK+dVic
mcrXQ+NDrxJ8r29F569iOHT0cBuGWnWxG/ed7/YxgVtwznWvp8l0dGZJBfAP4ym23Ptbi7FC5H+R
zptY/9rdpixgxq0V+pPfi3Gd4ELd37oTg25+r+agCGU26pn8y4e8mOq9l7ni5GGsBmG+EXptnOX8
kkvaaf9qQnWB2lOtgeGmxbBGC8EGVg19xNQMdHkbEihSWPbwCY+8ph3z1c9sRpHBHFFuGoKciJt7
5OY02VyxTwj23I+Rmb7ypRs0XsJYNI+3jyI0d9cRe3DAfOFukSSoBYm1xMsrszg6jYs2vvN+Jh4u
bwIw832mobfpXVE+ikSwzXdkvRpzFAw58iTXD9E7kqHiq1H6EuA1Gk7megiCZz4G6Wt3hBk94qAb
v6FPpWMRtu4rWaNkbFTp8NS7Vb3Sh6zB4rBSRBnsFNs3wdvV+OaPyK7loMcbMVnBkhCu7DIOiKD8
uRjXnexpTOl5osvZIa2mTcz6llT8lAqIiJO5+mltAndyuz+p0W3uoP8cVRKUR9t/bImRebCbZDjJ
gJhCLP7VCRexsWLJMcLViRedT/5xbKdPHAR/3TaI6TZ6lSnowgydYYkizwHX6USBi3I7pBTTP91C
L1iuBibnvE9BzCtYZyGMG8Zc9t6QOG09vB7CGvu9UUWwAOrqEtLlrVxif9SIBxb4MrdKoDYwT3UW
iYM+xyirz1KgyujIHzr/909NiosZgRYkX9d1HxiL0hnqBvsFCTkLQ5LYMOrR7vZLhCbFIurzhht1
vMS16Nd9kn9ZmiLhlDHikSibx9te39PtOgTGRK3ZTtWqYFDPZDgxNoaRf3MlZrtQj4hyUXC/4kAg
HSkRP02tOd0DwgbIf3u4Tjkx6bZQr7EysiOm933Xa/4ppeSBmtUnLEAs6axPIpRMAgVIc+pezaI/
D7GBdCzKUPFF8kfKuf8aJLTMigZvIA2DbdIk5jXtPLZaV//BXBULXWyQrsyLyMNXi4H2yQTsOuqj
ePQAzO47HfHwSifwI9QK0iZiokHmW6DqY3djuxW7I6zUJ0c19dHOmhGlIO2dIzxlGBLxdBiMVpwm
w37/151Q2u15MvH05QHbbAjFP5Oxcyzma8s4vFIEYOdu3+6FJu4ayEYP7DrpAzEKBOFGLYvHR/Ad
yQlhoEiaxwDeMYp94a8mo78MrZ+jQOWlrsr8zqdPRqmQyL2w0vCKIjhNre4KZ8+mMwVvQ593ci1l
dKPqwtzCefmZtvZwRwkh9zqWE7pOsPxoyaHBDDe3bdmCQ7mHW7K1OhRzQovqze3dA896iso83d1+
IuwyJnr2Rszzun1UOd7WkPbw4iAsLDAOrm6PWnwk9ZoTr7+faNAfOrtPNpPF0MWxzokaRopUoW8q
s6oPt4KEUDNSWRzo5/OhKw5GiaxDlQ9Bwyy5reX29strx9G2LlebMbOCqSgIjMujI+Lu/FwGzkWY
kXHAPENqNsm/u2Is1ySRtQ8ingloqMzxalV3jgBP3hC1vR04XKOdssYtm+Na+EZ8NuqO5Q5vyUT1
/wwXLj2Pk/1tsu3gWAkYnwzX7DusV/ad0jVrIwW2euJqPUhaEyjeCmNTNLSKQM4CSa1BjEdjxvUS
ZY9YydovTkFs1vj325EwwcFcVUILNiRTjivu6+gxy236D7f1civR5zYu5l3tIWrUhDoZomBh80yb
qtYiFXHIjk7gb2MT4Y5ZNiMuR4ppBoPqKnR1IC+h3JZQaw+Gro6otsYP8ILosYZ2p0UkL2k5Glit
i7+BQ3HWQ51p26SIX8yeLE8nxiWA0jjelkRNY4PR0KK76v52SArw2exCWcpdjdPdkBAljB6es8Ee
u/GLwrmolkArv+w/FW26S+7rzbqy6LAZqDpIcvHEBWXzhKQnLU8ujiaIY7SW1OzidSl+ktFJPrWx
SgB8Dv7u1tIkWaklQoqd0y3aNwkCY2GbRbVqItW9duLNL4fzUAdQMrv0u8Nd9JUMT2PXPWVEEENB
nIg3+5GRCQzGNqvW2u0hQariMjLCrH5vRkTliV5nD5UNDzazYtSxIj0l00yGlcp9s1r1OO4iHAWP
skiLJVRnOe3wmdzf3lXL5z7qEegoP4k3la9VJw63OXF8BR+5F582EJRDrXr3WNOxyWuSeJ22a48d
lJ6j3UE/9FrIN1blX8fGxOvndrgtIv8JNxSW9/RijKrbMmyEqOCS54yyz1673e5Gr0tRCwvWymVk
I2abKHCyJ/M+JlHNbdOyRxbavXuxGb4KVe9H0enrrNf1o2b49q6n3FiC4QrQ0xrdQQdXwrfUf5t4
FDJR0RFWZyYYi4n5WI33rCn1+nKb5EJP2ydOeCjhlO9ED5duoRiuL5sq5ziBISGNe+Nn0sV3jZzz
sDsv26SFhwJbDhj0EjyQN+IgOi3Qx1L47Z7lQMDxXBJUgUHjkJPwpksri8AHwptvdYpPaO0YtNmz
NnOXAn0I7gHhVPdZYxy5wtu+n/LXkETBU8/CBDSFeF5ZY/zYeu4rOOvufUxjHBBMg8g1wf4LSPPZ
FDTGDZjM17zwyktp4e766eti5mFwIIW9a6+MApPJJHKk2U1YwCalVxolL7aVaYtuhO+cFLVcpHgn
Dk3t2Aq/FpgYcwweMi9m+lsB1dF43u0R7AW7TD+SQz3QwmYmnubDAGwhMck14mHSzm+tdRs69Mkr
WLzk0AIpvgtC/66ytfxJmvVBI0fyPWXydOsc6QpeEi7Q/M7WS7L/3K7fZ0HEwyW2fbWNMe9vDBG/
TxwaNpzSiMIiAHAbzaeaAvcDxIvy9Ndll2Ebc2fjt2qCSsKgv0XxZTu/dy2lkcaVoTcCRDYQJdI8
jGEuqTlgxbWx127N7a5qpy28mvFo6bCQCO/e8yQbj3f1YLbfNaZhL1OLHLO3e1ioaWqc+2AQUGze
RGRoy7FO/W+NyNaBgVxYn05DV2GoyshqsH3L2vhj2hydVIR7ZmIEszrWrCzmx0R2//oPFPQ6J/Hm
Bce8TwGiQ9cIPHky2lLbNO6cSZByFA0bGTNuJIYwr5OnYrCdXQ9Q/akv3WiHuFMTCr7QvD/o8wvz
nBGdqh2vXYvRNDVPeR5zt3uQKYCy3vAKhLTBR2i3X54Zz60eTqhGosqLGoluob+3mbQmv/uflzCN
0LaMotx2c29buVO/aVqXoA5YNDY5vO0IWLrXo+UwthsVk8HmUZ4va2y+zyXBSXYMastHFb28VXXk
1rg7MRLbGBOJOSz04ahC6LW3dm3GJwp9nt+TOxErYsHxLhBOP+W642w1b3zQA0SVt5vQ7QlrqDra
55mVfkvj2kNgyIumgvouBNzTCwCfIqFp/T9fD+Prb04J4eD2BCBZ8QSfqt+nEIPjzh0/TCey9um8
MQCmWqogX5tNUT+BxxsejGipfZoVSDNbevkl78zhCH7UBUoH+DunX7W79fAZRzPiG+7StAqPRaO+
RsxRD0QkfcY9W1RryAQ12xD8mgczCDsz4p8L7+ElT/Ng6WMiuPUIpkFYZwJsLzma1HXvgu5llVUn
D/Dnwa6GnalO3X/ydF7LcSNbFv0iRABIJMxrVaEsi95JLwhSVMObTHh8/SyUZuaFIer2VatZQOYx
e69NpPTvFml86BV5tHPmEbui6l69zAvesSV9ysknP6xGFYKWgQVKgLWPiO5p62bqo9eTd01GmJtD
CYHQZO6Dvprw0CyAu3z7uIiSQgj4b6xf5v2MoBi9dmsBbU5YxlzbVUQDsDHeJ7XpvAQZUnJTB/m9
35uH24qcjnrnOgY5zP2MfCcxbaIpahvhdNSf2CF+g7TMz4k9grg3OTqDCsajswaxDX3+xNoNOBa2
18GePxrdH4KsVqGFNZ0+XBGoCyJq4IjcyOB/a+M5MPt/DVUyOni3pYN+e42wesjWf0daDDgeS+qp
wP0buMX4Ybrpqarz0z8RCTlN40vju59LOjHMTaz/Cg3zxY01QiqzPKIHDpCam5556MibuOSxCaFm
/RXbbeOIIzVCJG+TI2aWPpHYyYBtNMvvA+0fe0vloQ0L9IKB8+YUli9Usw2JLDOHZq3l05wCq5Wd
fkOaOHO9QayTRvSSG5HxYU7Rp5cbL0FSLr+1FJcpzdO3aPWXYjimtsvNo2LH+lo7tLoLVcZD1JrV
I66JXdBqUiVy+ddE1zJUuD6Ah5Zbo0v9v5ZrYBaMrnbtpo/TBM7H0DuSxMgs1u0Sjh1WzRHczLlh
vohaIyNIIjP9owQgSNRgcEJ6x4KKiX1oyFiGtgalH4gA22tQ1MfcB2sz+hEEZ+J2doJp505EhB1A
kHVZ+ZGe3GaqCtkXMLIj8XpT9IO41uJ4k1+Vg6BmJILg6Dite647zz1IhzAvz4YbDA22qL6LErKl
CagnL1u9qdzxPctXTZ4ekdhSUj72furCHGCP1nvKAuHEBjlq1pctnx+DRU6PjCW6A6SCi5FmXw2+
Yeg52NuWSj5rDMqHNu8JuzWNFbS42HhXb5dtq1oMW2uT1PKOXW+/Sm37qhzH+ldRiEnZ97U4xdwf
2yWPgxAXQ/LYL3CYi2lhn2iXbLrXb1PhAFYk3Pdk5XWPIGpmgjp2r47RoZ4xQLPHpUMM7Yy5SvtB
cqRoVY9zw4AgN+dTor3utRbye1YYHHB0RU8mlhclDRWanajoAhp90uhhh7pFc2UyiogQmshgOjLH
ye7THhtvpPPP2u3iK1oeGICyx9XVlsCZRmxzafNhJ4pU+dX3kQFwTsrU200oLl4jhDBNk73dLvfb
F39G26I8bBBQuQevHV5xZ+GET0t2xXYAIsFYgwfWAs4VmLgiXH82LjO8SYz3c6znvUJOM5HzG3Ze
GjGDQu4sGavtPAdGWwE7hhQug9PQHgqK16DaptJCpWRMLXJ0ggu5yKv9TYYXk1TVGs2VUnU7imR+
xvKfnRPoXF0w+TDzKXlnJ8FJE8TxszV/6Mh2ED2RBGz7qPHcLL5DOTmHlekXoT/lwJqJ/jkSZl48
WAlOsHYQZzoOZyfdmlfdh7zhLhCZW1zb20aDFfUMywtJaSYVjI0/aNLZuB9ikixXSzUsr8S+Z27W
wecP/C2JHZvB75Yv6veNRkH+S7sut7Pro/aWeRhLs7lkaNwA7NTuj2ULybW35veKrn618Dlu8quZ
NOknlzA5PvRmECry7NOR9h688Asi6uhyGzBN8W0VSKisafokQDhJ+ajGARYqDagx9awl3FL9shl7
kN33rGoMlYmJF7vNO3ke8H3cFr59CakhzVz+U6ISj6nlv+VNQZJUTlCNW7bfLb5vvbFdQ+0Fo6LN
uCLNHXKesDiqMw6JcyDzkSzWqXvwUZupIHavht2/ZxU/mi5tCaAc0YKX0iWlYOJs2ZoTOaRjQVzP
ZGLoa1lc7v/15wX7eppqqBRjYO8GOQbn2U5ehtsbPFLPbFCCpjvuXQ1yKF+ut18hreMV1J28JElH
ml7ufExlu1d9Mu+9Nsr2LHuCa0K6cndCvq72kyfEIwK+Q2PHw9W2AheTPRhLSdbkHOSfpEKJN4qy
hSD45ENU0VOT2W7LFaFDK3Wyp3Qthj3YlpTP8m0YO2MH9Rzh+vqljWJ846b1ePuuU67Dmd9+Eori
7WoSY0kOzKDtBWxRtvMorf2/76usXh5au/9dj7qjcmg/uAwiD7VAF6ANQZZM3/yAUNF4uP1KKcIN
4HWOKCp0cogWGgdHCvky+pQFcKUJwFiVsDMJALtqND6hFMfbsksNsjQdYnJcDBw5lARCgMSbHVf1
cxwk/+563iOWDFMHo9d3d00z+jzf/6cRuN3ILs4XYjWDVdlwKw9UhJ5xmuZnUCHloz0XqAnrx1FE
4i7v7ejJiyLv0VIvfeWlR7jmqGfX00VbbNa8NinPBdfW0QRESL4Gm2E76kuiLfh5VvBZiNZx5zD3
w9mqobsXdCUZb/M0G/OzVy/5vWWQCXxTyXbSJbdtzl5al1RoSlLoKO1CUHJFMLJoPXMf61Q+eUEn
nyabcaw3BQ4dkBWc8qGJ96i0WExEyWFKlTouKNPunZJUiQL0yWiqYuf0Rn4VnbQ3wZJ9siJqn7oJ
z790qUhNr5Ivoq/PZuRzii1DQ28+/85Wuc/tS1KJS9b1TL4W7NNmHLuH1hbbIfDU0+hAbGQQ6VyH
Dwuw5rsFX1zBOnlYE0Zd0Scv49oQyhn4Vb8swYNyAv9BBQbSdZ/NC0lNmO4R8cn1ms0ZvVLmdek+
JhLpcvtiN7U+ChsvYLHM5366r1vsQHm8QluwY5KGdJsr9TYjk/QNEXt3lj5oHrdRHAM5eQyh5n/b
0OjfO54xH/+NrddJ59B53V3yH0ZMvHtTPlxcZfhonuR3j+T8oi3pXGBFbBq7NJ8GqzjGxrOdzsEh
tQJWRSP4/fVLm9lfcvQbTku7nM+1Khh5UgPeHkBRoqeyZ4PA3jVzwKx5mAhWI/uplc4x67lDG0Oq
59JPgRkMSoYihwCddfP9YqUziQ38ym9MMkBql2nYpAit4DC4fbFcBnPsTfBcesNX5ifqOvYD7Le2
/xV0S/GiuKwob7pnL+d4UV7+QCTZ3mvy6EwM6c8/gXU+0eRHa3WC0K0M86lcdvA3WfZiNwb/0zDU
AJa90RVhUdMQjCFO7OEV0U5y6W28ZGb1hdDA+VxLq22PCGAr2FTtxoz5j+1nxL5qWBgDVB7Rmf6u
cJvlwcOpS8wnMQMIPUlDnSO5HRIas0h7NLxLM3xEhkU6kr/Y59u3aB0vcasZKjdMIlG0TM98lJds
XXIvcW4wZQFcKaAZIDp0+osquo8qKebXIYmm45iIhuiCUrwj1LjrTAIms6Ki/tgqC0072HtOXZIp
/hL29NbUAbaggT1yl4rsEqQxGXjco5dOZpgn1+HI/36LOOr2LZZc70gI6UEJ6l0n7b1fgc5JJPdS
634qquFpGYfvqHPTsKTX22d2Xj02ukz2xI6L7e1bX4iX1JHNVZkoPueeZtiiHn4dCG04I9deNl1e
ISQWq19sVcyBNrgw3l3ucXgmL41yqkPOFmvIsPFG6ew8T4SwPaMW+DTmqbq7/Va7xHI3INrepH0p
//3ltRzVpaiIa7z9t9S+VBgyCKgLsPE5qVS/cL8jTFwMLBgL0sUE2kBcBkxtdUlvhkC0tqUPl2TC
oNp17hOXK5HXfAdHJ39lAB5M86b3nA6G1MKbwTTpIa7SP9DNanRUPKBtE/VnyC/3y7xcvNZ2f7LS
Dd0u/WtY1fDs+iysSSGO8HqTqy3q5EWZ2bENlmM5zX/nXGdMX9YiL7VGdxtQdnAudtbBNjkXbgd3
vHD9kGkAIIixFtRYLpFUSXlHUQNVZF1kFssg76YMcd56XPfQmBSEsxAAg3NkpDd/Ts54mGWj78c4
fpVTGV9dGnCw4Nr4VbqEJsz9PDzUetY08jCj24yWtWYhdExVUkID58boTDv9jOPpoZiN/EiYHeFr
bh7cWYiTsBHn7ZcrhztVVvNb38LGl4nPZgf8w62QYdCnn6i8q4eSREEFenvT+HN3vp21ru/Qtcqi
IwF9hyeeYcX/fxEsNbaN9SWxN3KBM9Lj/T0sllm+6aIf76bA09tJpsaT6/GHWpmzv5kMYsoxbrZ9
OlbWr4X51C5xvfFsdq376oCtKDxCYXm0cFPCHkRe0/wnEv1qZm77YuftI/RS9NO4AZ9grQ7HplQC
rVoqHkkgf9ZsmMM2W+CIrS8EcR7VYxv36uqwwOlFfOiUGK6L64pHNymdR+TaCcYMD1xXUp4c7tjP
euLpWtTp312aon/LwUhd+5FWCGxcRCyraP90kx8jJ03Iq6othhOGlUynKP5IV4ms26n8bkp8P6xr
pfCB4gEuZ9Y8SkSfE20yXCx4MjId6/0YdQ/dup930+Ja4BB/KhtX7VCsPSUlzEnPUPoilUF7uSoD
C7gQu5lDGVsh88wuc6NLZaG+oYQSp9tywEO0sRP2gpanauaTFyx7NGCkG8op+Hvt2tnZ+YNWezfz
vDvTfPBGO3uGbbEtMWe/Unubz4kmyJbYkOvtYJ69yAANUpRHgbIX/ZJ5dytWgeR5x2gEeSS5dWY7
JSpm7bX4ebF5XdOQrS545FHsdy4U/Mu/SQX28vxpXE+fifvoVM9rGSlf8NXpox6ZP89ZeYlL785x
ZnWldY+eyGwAAkFAF2jriqmFkW5vO3lBONkxarqnsgZuwo9TfxVQV6AxVE/Ad2FlOsPbnDf9E35w
tCw9Ngm3FOQsLc5jkU/Hslf5NRugGwu73cthme7tTn5WvT8SX7p4TyqqvKeK/K5IRu3RrUCiBevv
Dy6DBxZIp9s/dfutbAb2kcfs3Lm2yDpfk4XMyXKeu+ABZBWbdoeJdVyoe81e/YAlId7eHDu3+il1
MV5ZWYW5x+3R3LIuH03qrXoWxvZf076O32/LGAfM2P16LELaDzimvKXZLeVsfni2/IWxn4WMlet7
SUYlhiRdX0uEyyFAKBRl67S1zzAZRUy/ec22VtC7+8gSV0h3GFqVYgdc8cQBVICvzO235f8CPJXg
rbKgKr15ZZKhS47ZmP2OWqFP82p07khgPinmXduoYPCCq5k60U3/zI6RPUeV4d+h63skMsE6T1qN
Vz2ik2YKvOcnSy4GWqOsJRLiNqDvmubhJno2TO3CgXJqRM0Uw2Af5nsTzwO3URmfKXtwQLk9/Bnj
vyRnjxKh3j7YdvNnyS3rIU6Kb20wmPEaK/l2qpn9Gncju/f3itoToJSHASxHUVgRsQLkRnOdpIx4
mdwFy0Yls3Flqh25DF6+6n4Y7ivUZNtyiM+lnJmZy+8Bz/A+y61nB98ySAX2O53L7m9O7pgQ7aM5
Go5BkDD+sVY4ljkd+gFzSBUvRLzXyScq6DxwwEk61TZAWA0eOMNilOs9E/zHAAiXZAZPiM+maXVo
16N3LOnut4NsZEjEcBoGAeY6h5sigrf+MszY6RsDj5C0GxLkyiYN06jjzy5hQ+ckCsQpE6kE+jdm
8mVfGQVNWvqVQP06YDd50q5esAF6LjZ2dh42hMRdndi/KEkRzkBPJ4PjQiIkDhj/2T91ZZeHXWcQ
g0p7jsj4mKKFPMXEfRr0qXhQiCczad1dIk5ZMMdbYRAEp6gpCWxihys6+IZVHY5pBidOM1Osih+r
ob5a8jd89RExQwW828jGFG/9SUaF7t22j3KCJTcOKgrzhtA+1+/DfiQV2iRekHHT1l66N1atn3qq
fqfEoBiZAc+xatFZwsXpBiJd/1YBzNu0/xOLsVybDLXDOrPjySnPcfvgmlG9jwqjZgIcwFVbVoNR
ZAR7Gui/xCmELp+hmpOjRv7GnKS6L1N/UxSf3ThF+y5lQBKnmYcfJ5cMWVEZL2C2csNpLkHk2TuG
9oy0c9oYbU4X13heMuDKg4WZr1IV2RejrzbaKFkkBgXZhGkOqCvun33b669eQieIbqjeAp2igp9J
igjw3FxaSVYruwpw5Cp9W+fsdy7IyF3PliBmDIQe+FKRfQgYAaVHEzDnHQKSMZcUG34/LuXB5jkr
UuKOSJbbdAOnjDnawQExsiVy+4QuafLLYCdE8jSkALMm80/t+H8qQ887ZDug5hJwEjl12LIMBH2z
/vdM8P6Rh5JYTGFFvjHr35a/wbNus3ZnaOMrM8sQXRzdeeR91S4cVeZtNsnDNIg9BdfYzj9AACTB
BY4FH4fLZRqYVxE31sG5xvzhxWBlU8jhCYFQZ3c6LjK46C5AVbJ4xAR501tRVN1xcqlia64GtBRN
gHussqMAqVt6ICvjzlgs61AU898IAvRcMG/EPEW0kGS4aSyYhyIHNTiXsSud8VqdYgPzfmBUyZ7H
poa9PPSPkexPfrLaRUrxWg74VL0EgBV7RIIyMlbHsYF6hunXC1a24i7IqkNn9IRBsFOybdyF/QII
IQ0If7EoZXYd5hfiSrdu3lxzm/CyrsJhMkO1VJXk6ERaYSnjheTRuzFIT6lqz23M8dQocAuo25/J
b8LNbXIy2EqDbyWiznD6B7MO+rMo4fI4DNEzNtro6NsOKIiUzd7/qa24ZDYH4kCapQoXxU9sdEGF
WkymFlP+SB8mGrbJNSsCmqUk3DXERCC2pptnoWGoYx55L1SAapOYzZ/aBd5AZHJ7tl39aPXvkUlk
TZIjOOmM4h7R4G/fHFcPXfrYk12LoSfi4zTYpFhw2tAZBoCJSC5gn8TsdSl/AuUve8d/rpoEwAnh
P8ceivzUc7OyKGl7KB+wtwrX285VQjD4JPCklnTkg2Ni5oEswcT4xcDquUYyvs8tksghJldWuyrd
a1YcYa+9Dywx3oPkMyfT8kJocH7HJ14d3Cb7r5mGIiT4FaWzmvZUZcEp8FeOmxpUiKoE7zgc98zk
/J5QoIreu3Nz8ZIA0dw6oClX5QQprkBpAtlCq+tTsUO+IZCQfzP0uS5FXZNPAeUN9nd8MSkxuBia
o+FjmyGKEFJ4Apd25nVdguckYWBnjuc5NTVZdpD8GH4+cGaRUsgHZNuLtTGX8cfGbUXPRvqcM9l/
gd3bENFQZsKyutoSYR9DaVBOCSDLuIZZ6UaTG3YAbzyyXOh9mOKtiVY1e1dgobPaWDN8pDFhYUNr
Cno9gwKJneJgFky5arZBuxKH9qbxjJWiyuI/ioeB4F7oh8rRfRhFY3qIfKChtsk0Nq4WyJtNd1+Q
4LGNHGJO4nrv7/qF7YFrlANXCU39PLYWIRRMPtfoUr8iiDuS7KNhTab1sIsIej6goPG3ZZq6V9yt
Kv7PaNEGRKA6SJj1FCwRW+9Fwz48ifx9WSyhowKXcK9Pcq92i7aJsythlc3o1F5S3a2+3AdPuJ9S
xu/IqJsHougwmfDgUC/vwBfZJ3d6Qq30y2Txu2EX+C1AvG7bmPLVkaQLxq58yoavgcNqB8Drq7QK
6GyANxPMyWGTDn+I3kR8JCbu2H5de1jLaxozziAMIZR+9Qxd2qDFGwcm1ivaEbVQhMx1SrV9dHX7
7sEBEwIHzxQ9LIUz79yCnbLjLjbBT+iLGcGnO5LoSf50fsRAgUGNTPQT4DNLEJ4gci5ZLpJiI0Aj
HvrY+CtJRN0TeH2POrHax8a9pg0+4lIkSCJ+5z/74tjmtCfgRu3gbuLc5sOihRsr4EyFSm0yhXtQ
/tYvMiUwjGN4sPFJcyCxMqHmwOE9SYxDQDzNnDUCtAByMQQQN6W43+aWSUg8dacSQ8y2y7JvJFmo
fY30boqCL+Q8qPbckZ9QAMk0B+84cKC2gPSd5UumFHG+62ma9T++pz948l/Y7hehhaYEYWmCDW00
nUddQN1NqdNKPDEoBLGRz93vkQrr4NNJMpfkGkUWJYYxQt+YPrr+APaqadS2i8sqZBVPKM5MEFUS
lRaU5wBJkHptYD5v0ZSEk5CPVj5eYHcWr1XV1nvKVMTi/hcSJ9LD/Z0wCXjoEp5quhhDA62TwQt+
eG+LxM44T43rbPIqvbPcwqYSzwEiod9CzwT2L2kJwfPbksyRjHJf+g3z/HrZZeWU3xkVS8ouY4mt
CbYqmubkz97PoOtf5jgNYdSwIdb9GNommsnRh+46MlnEctzdwXaIZoZ8UeB+dP2a0zPDxPOD/jpk
IxomZRBf9W47dbsLhPmEaN3aOLz2aKr3jUdRkNTUENic37u5d7E/E+IHKTHjIRH0qckw7qc8+bS4
cNOsPs8ztZYDG4HqPbTz7LkZ4HAC/GRVjyO1iQyeSGOF9phFc2/Mp7S1kNbVBUwJ8np9ar8kJTml
t2uuzM5Hfjr7x5SV6foiONzmcKN4xtvgyYlXi39BYCFQrHUmVETjn4Zsjwjj+DTYMVPjhYWrhBzc
EvK+Ncm5YEYMjswf1ZVsRAIUiiIPpyL7U5hoMGvLsDAm+/txNN0d+y57k7nJkyOm+K6371lJpPuF
qLdNFwkG+WV7pmMiUG4cwD003ldUtZJhBoepnElWMUz+spV+Isb7vSDu5GQbf5IGjvlODYUVmm3F
zQr9D8/EsRuGj0bp7MAYnNKrAB7bQlNAcrCGQ+iXObCLfYprJ9Vc3w5A2Y0h1ofFd8/uuFbURdBe
qIENh3COseJWz2Laej6peVuaCldg1MDx617najAPlmcdsUUYeyTG3mbicUABcdTLNB2QLvAGaLFn
2ZafYH/LJf3p5OwdleUdHDVYu8QmpRo1JBVObrpH1XUnrObQ2jOOgnpxsXpZYZ0GVEjZBdZ0Fnlw
lDG3sptU9y1ydqYXch90tthP1VzvOseGuR0z+CSduZQMorTZb/sqL44TVp8l6n7MJHg2a3feF7WN
/12PJxGpTwgiDMIEVgHP9ogxng9igfzgZe3ZNzy5swIf6J53l6OzQqKvu5dOcpiKSsgtaYq/i6Ay
nid2aGk/nV3vuyrb4JfpIWIC9pxuetnRu3T9Niq1PDgFEfO21ABPyLaNYAeXKeuXOIpclgSRpguy
7F0Ez4D40wleemWSC2Bc3C6LzrkgGqAykGtJpuIrA9N1yUqOXDjnpO+R8gG9i2AhlgNkF6RIlJxy
OIx8xKT7BmGlfVLp+ijZYng992uEpU/mxhbT2mNNuNKDGt1zGjgLJVpd7mr8p8P0EScO9LAVfFxy
siYWNveymb6C1lYblQUaMP1fCq3kUE7eIyP/TVcMrE0IfNkQog4kx7ceWw7lg88mnWmwETZyOPPj
huvujVvZg/2dUCBCw9tFTid3SRcuqE82fjQmuE8XBEJqh+8EXkgvfhqf2cXso31n5bWdkDAxXMuY
JyYU6rg0NzLW7X6w8fkvWhKLxAnNp3LKc/NdFymRTKgRsioX284FPDI06Bw3RYsIBREglEdySFMH
rfmI7X/X5fq3SDA4sRB9cDBsHRCXKjTCqDcY34NAO9koaGPVflQ4vPc0KihsMgZ+EDjCFpWxMXfp
0YlIw+1oVHsfODue6xDD70RSLemrTHA0QtaiZMFRnxygoRAIrXs+QbDEs0KnELxJKr+TFuVu9KJv
jzCxZjTykI0xaQ5ooVfNJiufApyjKAyJGopvfeYJF4Klc3QZP4MQzo4JeLy3SeoaITeDq9/ZFmKf
eplo9jHPAPCYGf1e2za+YOvtQtNwqkdF/pyBz6x1ErrNjviuWkIeiU2AiAAeAf7r5i+02acaMxDn
A8sTr/qFti87NOnyq+Zs4WfmbtzMXcXMfGx2y50Rxzyy+tmQ9rJLaee4CjkDHXNm9JkcMGPS73uC
4B24y8Jzjj3y4Gs3TMl+teBuySi6zAvZ5fEF/aF/dAFIY1fxl522EiKjiSPYqq/ctuCydYxmOSA6
pibufbp0hN411XiJl2GfmeNLZPvBXZLO72KRcwgy1TKS32SOPHnVsDCETPJ91GZ66y78jFJRWvgM
bKTWHGq2j+ZLOX9yW45PjeG+Ie8TF2MZXkz9mTqQFjwEVyw8kXjogRW6Ee196rCdShOu2D7YINIi
x5NwwA3iTHLTXIeF/Xw/9UZ5LyuTiSipvb2VeVtEOkkYOID+s+xDI/YNqXyTQzHRtSlkIXsNqJA/
Kjliwr4vpmTEjU/368VQ1KcbVySVB8vmo+wL1qAjFuPSBI4/Q52Ly5oMWDs/ExLihUHZLuy0p9+6
ql8C/uabMUXpNCCF1lLKTfJZpOUcxsd627apzV6gezXBitzjxD6yrUyR9yVvaYMEQzqd2FeWCXEJ
zahyRNg3Yq+Ac82Nmrborp5rptGhGr8XJLFhUmInLQmcb1V/HHs4gYDzEchJamEA0ax/cL8BlJaI
jglu8FMeqfEt1Y0beiSnEUGKpw7O1M60Si4WT6x1LaoHPKw7puZoxUtxIXkra3LvDoi1VUUayPt0
alH0b5Gmq5BZwP2SmNaukfHZhSS+jat2Z7pNfE6hqBfUtAS4ql9N3747utjPhc3bUWb93m/1gxfX
BuXBfOJMJTIx7T+jIbFgCOffLHJJWSfNfSNiZJbDSKyitg3g4X360nvuGZktHuPAJOPSg/nyqwdf
d+6d4Y8ssr99IXhjgp6GYerXjBgbUu1rUNWSZG2nCIPC/FuM9jNj3mpHNweI0ffQeGff7lD2+1LF
3fZQOMyTSGicdh3mYx0ny1aNTDIWJxvOss/f6oyJUF3UCpQ0c/5MGxEw3J5XAFmVmRaHxk27i6fm
42z1MSe9LQnsCx4zEnj7dWzlesO0t2Mp8XZ0cosZhFFChnLBGb1DIkW+s6kJHadfrmbZH4UvxaYP
mIVHA6MmGlDWPWaf7XSzApSnWbN5ZNCjmv6gh6U+2Z1N5gGiyXiBIG+JP+mQGkeRvsxezrYom96R
9/00Dim7SqJZcpiTpB2kCdd+hpB2bTwE/2oh4mzuFuSfczDfzxrbzr1o+WB7lCzbZA22lKnNlFpA
kBDj97S09x2btU0+4kboDMq/ClEtdjPQbPA0Nm4xHzuWuxttdU8R8gjKZ38ns6IhrfOetC3zYnrV
l62LO68pHES81rUf5H9tQsLtwN3i9ipgqLmpEqZxBFhEG7hUjOvYxIFl+T2Vd6pFhUhPOWj626Rl
8OXRdCS5qpgGRXtGb90hXthoyrS6k14Bdvq1qUigHUeDHNGI/ZosCRrhSvhFNlNylSWCD6svKCh4
P4GI4FUMGz8THBwIyHpt/J2F/T4khr2n/8blhUPRJ+AHdzqdhODfjrzmSg8ZISTmGeGx/p1E+hgX
vPklSvP6lNkM95Qy+nPWrIPZDXshZkN+V9yZ1vzVm4157v3qi2EM+QyKaXFlzXB7qnskdW8yMMUR
NuhvW9RAofrpe5BkQDH/5S1o+/e+Mtw7PzsIXsMMcFRIXJrP9Hi5BG1noztJPpg02oAaYCJFKZAT
zXj+oCbzv2RWjwtrWGVN+SUyUSP0uQfKtTAunqmGD6PQR7Nx4NCSNRW6Doxijf+OQ/IZnZUBtTr+
Gs3ROdpVjEOR+xU2NwxmJUwG2lUHtcF8yiU55W0u2GLOZP+A17HBwQwzncsg1lhOAAKZx7OoKusx
66sibFXVh7Nor0aXPPRG/cdBlE8fRxXpSzSC5fwzRibGwpIrdGal9ZF4XfagNhXLmNjW9iGS2Fqb
icjZHEvsrpfDXsMyFnoYTqVAO4bB8oXw2nlvjOIDcscMq2icuHa2fU6XS6PDkKQfP7TR/jJIXwEg
LQaMW4wAx6J8iQ1e08GarpV1bloAW4vECDLYaPlc8dMu8A/xmz75EaohLVJCFQJYMcLOCaZgQjcE
VKeILVwchWUf6qoCt2SmH4NIL3NekARppxR8GVHvK5V64+RD+uhD+U08FEkd2/FLpOV95/UmPzWS
l8kSzJn5qJU9oGOaX/Ipljr6SrJo2EKhwx4XGel5Wtznsc6Mfel4ULeamnBZa3m26/RRl+aOBz57
yv3xpfOYw/Xz+zz0zQu+0309979wMtR3aErfXRxUkxVdpyq6lnp6iWu0Ra6KXlhv0PjZX+nE/D2H
+yuGL9UmzKciq7rrSZw0aeZxkRZJSjfQEb/b+vO08dI2v6sHhZZzyLMd7CeuV7pdzuv5r4pIP7Ez
cdejzpaT/m0FM7Pzln+wzCA4Dlb0U+m0vYwZP6kApEmYa7YGKSEid1YR5f++8CPedKx8wniOlkNf
xn9qP1trvuRH4EE/OCm5BL1N9Kjje0gdqJErxQ6SFHtIikC4pT4uTcsnn5eHXNDzIwUECvOtBdo9
LbnkLYSgkfno2ma1rWr7d9b/nRgCADg2rWvbz1ymXiI3iI2/JzH8l5Y0PGJGdFr9zKTebKyRwWfh
uJ9ZQMOdW2ozCtqHoRC/q0T4gCmjk6VYM8kqZqrIHLaZqQLz7FAbrXXAp2jzNgHMRLIRpqOTHG3E
FjiWshBZa09+hvuqBzjrvU87HlfmbogZAcdDthf91DIHHs1jU1BKLZhwTVQBm2VkhMhLOjrcc+hp
DKDQG9unL0aU7R9z5ELN0jlhq8Xfjm1DYInvidZys5gtNGSreOiZkbKuGKjxl/g0NCajLsRAtFwi
2TKpYko/cWFoITf+JBGhV+9CxO+OwaGWqQ/4INif7AE//VC+RcbChW8Iur2e1Jfat2jum/7smdnf
LomKc1lXX3R27z7RXicks0APhva5DXx10AyyU5P4OjH5/8Paee3GrmxX+1WMc20es8hiAv7ji85R
auVwQ0haEnMmi+Hp/4+9ju2ztwEHwMCGsBV6qdVNVs2ac4xv0J+UNIbUxyhhQuus6FY6PPUjGiXj
O7TaX7zmQLzJ+uLwFlTvJVpmY/B9DltNvcIpt/WG2LpLZb7SwmkTdZA0pnLLSKlbqIZAZ57ou+Uw
vDAt78Vjuaqj+biNRMvQfuIBDU5bHnDudKwD80jBbuo93bc3t6TJbBmci7tqXKuBC0/nEKbTDQyt
Tm6I7+jmpTIF75dU8mxalAUyxW450RzacMZ998cWQGT7Du12WKMOpAViQRv0B87XlHcQNYPY3TD/
ZaeB/gWWZG0yQVo1VsHWoXyGiZo8JXHPS1sZ0SpqwpV0aZKokZOVF8qHyVPpwRXDS+eG0Tog655+
Gkk7GSKOStE9d+xN44/2uWa4daTVs1KItdZCCJRyzVbX+/IMgo/pGMHpIWpqJ0VBVjVTvVSCtcYK
06eIdL0QTtoBscXC1lNmb8RgCd/CkOWHu4lD/FKn3jUGkuujGEaDp1w0AxNQRgLc9lrNVd8UbEha
RJPAM20aYQxySfguboRJq4CaiBwOIzwn+HzWpvo0TE/OCjoQ4okAQF7QhLfLkZOQCAleM7ZMdn2i
TXAuEEPI+pIJTvXNVhbECSZGwuTfeinDHuITOm/TRNiMZXLP3APfxDQ7Ue2HvJbF0nLTPUA7LJFL
kJ7VElbod4cm3uvffE4XsJ+yvcjsByMkKd1SgqYqxUfjY89mWFB+Vhzxx+i11et+XbljzRSXCzFg
OdEVxalykXNo4Lnh264zAvCWA5SEhU92d+ljqfct+vOOS13aFXTW+0kAleiJzEFlQZqyI/l1rAZM
0tQiYS63hGdGW6AlsTlxObE1o3lHZwSlnR1wcO5eMuSTBcGN93WR7nqr7dZa7VP5lO5+oAHAQd6j
VIOCx5KWbMn/Kyeuytg33gLLzA6k56F4oI1i1yPOjp7kdNLDTCak2K9KQ6ehV5wh+GCJkI65ch2S
jYRbrRwAgCte972baxE2yzk8dspOqiGKkUn4oqtBBrccpZZFRqeNPmA4JATcwXVZjwX/kuPwGmAg
sVjvrHsNr69XzyT94Sa3A6RBOo3yFmVLFE84SdvhK/PTYedlRM/Kgml+I18QXqDZdLrkTPMG0oZZ
cJNlZE61DOaylj55b9f5yrPyrxgHuk7OHBSDEa4cmtYu4s1356kRCoH8jI58VZljxU8nOV07vPwc
pAO+ad11XvTSz/pk6d5NhlZggtuijrrzAunf2anJJDudznbinppBWxa6VRxtS5tJgNVP6vVEU/En
UT1M2TGDaJMFOS1hT/sIIBxvK2UzgsIWjCuS1rOKpqMV+Pe6AZNTQCocxkqj/nciukE+m4MlKCBK
H+SxRxGhOwfmmgVZdQQDeEm376G5WCE9tDpwETNPBJk72ecAL2Dtw9jmIKQ39y7C0Ezz6WtiOcmQ
um9HamDSkVbwJmq8lvBqWmW4p84vmV2QpjhY9SMCnKOwIeRPE3zAWClnV8AG5LpxDwTizKCWORiw
uCurkCywnFI7aI1328BCHt+7naZtKHHIhfAJZFSgrztTXw1DOW1mCZw7uk/sx8UemxQEBoKVSsgO
RLtASGkpgkVgDfsoSrZqHL85yqWLyeaq5XSiac1w8vLxiI3XXldqXMuaM4hSVrPO2INbXFGHUZHf
15TVJlH5o1nZZ9N0p5u6BzkVeH1CqFGzz2Jy4yNtJLJnHkPq9D2C1rzvQuKEGAQlG5QBLUFmx0qG
ZIWhFbCJkz3gXeRWGBJ/7ZKHKlX/qXcZQsyyKNAw2be0HKk36RmsMmKt1syzp9PEoG1KMnNDGYx2
AqJKa8fmbnpKc/29xxH04M8WkSH5DL00u4V4eFMnX0PaX2hVqFNp00ICcodJakix2NDUQXxzKAQm
0spyCK8PwtcY7A0Tw7ceFi4S2wYbOBbbNXLMHwZqFg2P8FZag7+1WxLgoWg8abF3TogtIbKqRMGp
k/Stu8RYl+cojuqjzOiVprp4Vr2+dEdQK3mrvonkyTZIQzQ2Cf6o5g3uDIoUEz01QZV5wqSnYY2e
bC7hKOWQ7oniJeBe2lWzqtGeCA+QNKu7plgb1fjYuLrNWYK6JMk5B/hlugwxMRiZhRpHEZZXYOAK
AqsAMjo9+kEIlRuWKuDpsNXhXJd0JF0sO6RrMEWHkN5jhGcHijg+BzgI0m+Ze84SJde7RkbVyp+I
5wJjxYE4eMQ5i7I8TSU7Pm5xXa1xedVA8nrLtjYB8lQ3ZNAgnEbfWhGGAd89MHjbpLN4f2TQ0Yb9
nSg0/IG6iXAk8JyDWdyT1r5wWnKxEKGhvXj3CHNfuFNFomKirwiMnNCgiVkJHJ9iKirXNjdkV6QJ
/V+je9CDmoEwl/NQ1RyqdDO4S4giDabbVIvHLa24k47wZSE8AhoiBLGbrLkv3Xyk+xdFC+HbB6zM
/gbTBPlVIt8VwtrgSbF3cgrWDGjkysx0GgDmuLbmvdvuMnVydU77g62tixjgHYGrJXrCHprMmGnZ
mvzEZBUOzqLg0MvkDImH+gRuOhtkWxI8R3wtFJxbXHA9aY5yjA5R2oKpYYLsqindOAeIPM2xsvRn
QZsRpG2AxIdqUOEdO+Fke/ZsKiOWkI3n4eevBf3mWhV3Q6vOfW0gZ6d8KGlCIQEOz5kfequAUzv8
BtoYw22bQ0rWZhMJDf1qIQdytDQl3ol0E9FDT/M94MF0vunpF5mAMs1hpaHKSgdN3QT0HA/DHDUc
ZFuFk5QFr/aOQ9FehGg5npolsXzKeaOcrlCfnKoEzwbZHPARYJOfK6Sti3pUN1rZWYdASpzZdnsu
8b5tnPhiaBdB2Cc5KfTZzMbdmdROi6nUAg6Mro7FDQo4wS4EfIyut7lyLgq9R6pVh8EFk6+1QJKB
ys+DQDEb+yAF8XagikOaBF9n4IIzhwlGdwiKrLCC9vaK48oTxd6VMvukg+dVePbBn9tHRzM1GjEa
ByDEvWbl2DvXzIJFbjlqy+EJlaWDlDNj2E/T5fGqCxU5SxckIbkl9wBdSugdQ5T0ywCFOAN8WnrX
H6M6TI6ogN3F1d89965m0Hob91yGU4OjLkL6jFbtCXkS5Gm4zg3mKZqCpfnEq0hlFsVrTFUx67MX
PBa1O1cu6nMAMSQ1d6tT596xbzV3aLANmmwh+2Um6uX1hTCtnpbrhBQQ6etEBREB1acu6IZzErnr
CYHUvkbx+jTnT9tTKReDBbWiIELmGITQDUKkvE8AVDgPTPq9Uvm914E0MzS1vP5mYRW4LOpGnfwi
dtk5EmyZKswflfeBmpnCcyia7ZU6QN0crQCeWOuQhwj8P1TNjGcqz3ypi4BgHfIt6dhBOb2+Y3ZU
DAdhOBdr6MfTVZIKq0Quryi5HgkEEE+TdG9tyIAltTS+0fneApOQt9jZ65UPlQWr0BihdBToKZVB
rrhRWV+/8WuZbOWjTck8t3KpdKjmcRZjLqNZ2oFW8Ry8YhWSMhjVs4vm+iGfaPKErbkVXX2ZmKU8
DN62GRg693GuEWWU7XUgpPcFQ+AloEpmmBq2YDt3ztfHd0S+hZ7pPFsDnsUAHZKpET9LjaNosa+v
5BhnhGnUFwMhDQCLrn+tsiYfpknBrzEGzIejip8wc0IKCxNEpldmqa4wYoLiwI/LRk1NmlqrmPbX
jnrqOy+oIWB6sJUVatwGGlzLwLXiU6/Sx74pe0ysXoPDDiNO4mDy4+Yx2cAaTHN19cga+SYbXd9b
AyIqZCDeY5Pv69lm10HNv7JRM9Cu66QLfAokMhho0pSLMnNGxNPJWejNsJKYH46ycOBSj4O/jFrW
xx49nKYK69eQmjjd6O92oKzGjF0pxSi8EiL/ngkgx3K24GHAgRsxjTEa0XA4kyiwJak3In6ZzHLe
y2RnT2ly30t3jtaCczQ5D2J2hLRNVt3mfNbUqHILP4foY0xLR7fqT/Jvgdng5LjLiftDZsVbF9uM
W4aonV6HmIov6y95qMqnEToVL9IQnJP8lbZwf+7npIzUyH1ksN1l6J033ZScYLqhzJbdb4ZII7JT
6Y/jJa4os+spwHSTjUfs7s0dScc2o02I0iK0O6R6BcraNAs2MkdsxdJjH7Ppl8bX1yNuSQy6XF1I
OB4cSACrMPSKZ6MoVr6viothJAWBEhkbUqscyDLxbHHHp4rGjjG2LN2dpgVIZudJtzE7Y1TfjxdC
OBhn4Ku/4mEihZzKDuOzIBJQLLMrkYXdNzoiV6tPBpOFZQR+bFW3+gfdJhKXQnMAvlo+XZMVnJFs
QUYl8qb2K4JSPeeiWTnrgCnS49jUSz+neTOOIfLHJpYYw3pBy1TpdMPf6m7g/Bh3cGlgAfUoExcR
2LFNmkJgxwd3SBzyXArPSzdSQIIPZEh+d+DFByunJG5ZgC8m8+LZA319UZEmrMsyJtQM6B/TYsK+
ZlsiAed4g+g3LwtuwJ079mqHEjfjmDwrBWU2nhp6VeEM6wogZQnTue1nfx6ZBOHGN3E7945mrPU0
5KA9vyV+2GBYT+jK83N4Qxjc3pC27m3yGY+JFYTA0/Kc4xTfdLXPJHnsD4W0xOIK6aaw8xZ53+f3
Wlw7m7xBl/cfjw50/RPcgXNbd4w9ODynu9QMP5Ca7xNs79FQ1FtJF5LURUEOBCkAN3xhk3jV8cqp
r+acmTyiYZPl+0i3nouw3VzxXLVEYX8l0g1ZhjKiJXSZBLWHISc/0YOCc10QMVSCvsjTjd2kSAdK
jj/k0XBILlx6Vhg8e0KYryi1IltXmdJP1822iOSX1YUKkkfcn9r5Q6fjgQLDL3aEqTMaObFJz+v7
v33I3DfHKPTbsi/ue3oJ1Et8S9r+V9mDFLp+NpkxweR93226HSeC8dX03Rq3NVlqDkmxC2uU5r2W
N+uqrdV73lLjIiY0z0GRRSc0DHxD0dCwEK1R9zy3AgmCO4yvlnG0Vejtc6fzl1OQxa9p5zCqtTVO
FrUtaEpk5qFL1ZfyXfMtcqqT0l9Js4++Idqg4xC0qH9Tg5rCgqfmfxOwitnCxgFgOsWzphEegBTl
jR6vcipcNdUQkJmICkAiNbwyZFoEAgtBZ920q27GOxpP1iiekywzz3X0fF1ofd9LIak1r04d60vW
FO92KH2eRB5coCmS1wfGok/kGhwwm35f5WdEZXeEUWgraRKFPs30Tk347z0WkAMGSH+Xg/QjKdPS
31TQX4bZ5BbHY7kfNSd8ykfvfiR94WasRPTURYIumxOT5DB/05z9cBY7OtHBlOoTC3draTEJ95gI
iyEhR13g6p8aqO2aAjda+gJFrUNeUpvWw7aP++SuKVmMG0lHd2Sn28ejdf+bjRb3EACCYMarkMrd
WGD4fVoEUaVuoxqrvCbQG8yBO1OuH39v+JWrPJTtDKsw+mktT2UwdVzRYvP7zcEvVXAo5r1eJkAm
UhJXbwRoyCbvnmKajqjcBu04hDhW0P42p0DCkoyS83U90YJ8gEbnSBwrIAg1qpBFxo2yuyYzTKM3
7elTcHDoGDE6SRV9gjO4c1ixThWmQWDVtbvX9aRa970DHQXb+Too6uFcpT/XCidjX+P4CvfJ6Fui
+1KRHH/v70XijJfCLZ+VtDz6t6xGocQYiOCjWpuxuC+J3bpxjVjex8xeJ7skg0iXI2VpYNCs6fa2
VzOtaU0fL8Po0Hsc/T0XJXHHnp8uIwwmK4bHBx1F1W3rF8zF532JWZJ79/spICrU0Puocmc6Qfky
Ig6cxXZgXZqyPGjxHKaEyvVgh/LZ1/x0KyLmjmgDYOLBFSJjz9555H3u2GJpPAEz4rWcH+RW4kJk
1JyuUtzZGka0LPERlrD84yNGS1VnXxIaQdt0xWNQ62ckgDY9IJvPKOCXGs74x7znbKXFEptb2Zxi
O69ucb1xZuB2YC0ZX/F4w2Gb/yYHV1WnNA5r2N03dAvEqSxssg/1+nTlxnRW+Xekz28kmWnE+kL2
QbZMe1TMTPgZ31gVnb2STKpQfjWMBLit1lfIb8JEyGxNeaeCEmxBZu2R+dzEaVgurxgZoWJ5CRRJ
4D5KP7TuPwBFuDv4n94Kt7imwVTU1u31qQia7OVW4VtjWfW1ddhhzKWdhPqs0ce3LmR2mzXNLS4c
68HrnyAdbCcC7D+CtCA/Xgr6k5HtbRKdeQr8mu0Vk9qpKNt0iXkpOqD7zpw3IvBHVhiwgaHGs13+
70cW7DMKA2jB3NwZnP0VYHxd9a2QWrkKnL1AiYSXMgLFU8E8BhcI4LGhnLye20rSoJeIJRCOzyc1
xFTktqYR4egkxmB+iH50kH4F+v/NkFHSovEzd7iQUbbPiRvK7+U+7snEBkqN/LBqh7WyGUarK3dA
xOm+T6AoojkjPpUsU84llMj27DWGNMBAoxo+Gx1RS54YS9LSyMDKfSgnv/9XwxlC/4U86qKynk2X
NCgvjqwdCgfrWbkhc1cjf88bJznlIKxYjbqCoFDbXIkZgWlhWDr6UfU1SLxPV9rkWKNj0ccW/m/h
Og9j03qruv4hlwFLqpHyoTQYE4KoXdJ67BniKLS0GP02bibjveb7jxbEoduataeaY6KQo/Kjir5L
0eve7/g5Xh9KdMQgEab12LHkZqRCRK5FpdP7KImuR4LSdfQ9WUPa1CIx7Qdxn/uSTmpSfZbVqDGG
h8thgdNc1Gw517XyumqyepZ5ZzASPoJRK5YcBLML3roRtxyNg+uzSkV4RNQbrNoSULblwErqNdOD
dWXsdBH8KNrGm3TMGK5eI736E0KUbOch59mOnn2KyjZ6zNoTFX352sqM+qe2o0eAIM7vdUdyAcyP
bGerRzQFzcYtPLnktnU2tdvkh1LLuZ1s80GCQ6laAvGcsP7ClXkSOrPyCCP3be+7P5jODBpx9k8O
qfDS2OqF+OtuA4WR1oAv/ceCcEUV2tsJIcsSZXR3W7TabgCjBwCcSSizI5yeaQT3OuBAloU+Uu0O
lNxcwGstOUTXRSXQXXYLq11x6043gTExSGQl6x2ubhWO27yiqCIF3rxYIR3fPLf3CoHMSXrDe2BW
QDWtyT2yRpJmajHzSlljH0rWMz+b+sfG4JDqpvKZZSv+FaXdncwyF21IcGCyNq5Kuvq7sRT1jctl
u0hqRmdD0ZH1PT/7echNm208XZ/z2JL0PpQXUVf0pgV1wTXeyIR9T7q3vr9uZtZsn66lzm1MXKFB
PtMcPnT96lgFb8REKfCOXs8L4rjrKKjvC9EbvMuud7DS/k6mxq6a8+yq0rhreg0TgK0OkYEX3J1O
IEu6NerT7HH0xwlQBBVUyvHPmuEiEI5MJosKyj3ExXsBnfXADYMuauqo0U0Clyxd1Xf/8Y0k9a0d
ORS0Javw4s8thTH1f5CLWRsM11+0V81N3RdWSqARTEoLp+7SyVz3wJHyQyG3YTTO2qWZCRl1pY/a
b64qwtw92BHYhV6Ae83jB/xwLbyZwJ3NYiwnjR2uSANlDIaxlQYy6eO5nu7DoSFMskv9c+chL6rc
pLy0ASNZg02jXQ5lY65wf76irQQxjWV7aZnVz4QAYZ+iDWTfClxOcuHqmoOUeRrTX0Lq9lOMNZL9
MdhaxAOcy1xR5jDNwJIAKb30Q+Ryw0YvhnGnVWQ7zqy227DObn8jiS3pbbowIV0REOx8gE5qWoNw
flAyzYlf0HbC2a3AwRrUFVOVmPC0qnqykzGmCUdHRBPxgRcGGkWHl/X6pdHvnizoNEsrEwTzOZyQ
Gy96r1S+TbP0pWPEeUOa83ti0xcsY9b9XDygDeyfLAUgruhmouh1IaFlfZO1dIX1wrIfk1g/RyFc
/za3oIBnfbb/Z0pYI+gHJJi2eHD9+3Bg5nRjW5+TS7NmOWcfV7jItkZVs/lcEv/Gc5+E9uQYz7X5
3MhHFCqL2rAXDs57aSKqpuYxTG3Fekt81PKQix3RrCaIlXbb5ju3XXVNhWf9fWzumu5ubvT+s26E
hKULaVFZyNvCwuWupQdBqAR93uB5CCz6HtOqouIa8DFG8EcRb1c/UIaiKdojrNnR7H7XvVkwW5MB
0IzANit3EZq0OXrS1Sqzec5HDBUixDyIOP3StPIB3eYadxY7T2w89IP3WRr2Oi/gCk1FqS2TwLo0
ZXsyAInQw+dZyHiX4hUNCgUazyF1m8nlFwqlJ0JJeXfnIDQ3t/amE2PLNyR63aS/D7t24els+bFf
P3CohH3E1Bh3dOsVjw2OC3BkCf6RlqbLuNawaiN37v0EV3tIQBmkVOEy2axMJlgTuQgyE+tAIGpH
uamZOvGCLm/fEMhdXv83WSrX8Il/hLfqnitM1zEIKGL4ST3wx9QMhEhGgrSso0NVPku3NlYlIyGG
/cFnMenLAa0BF1I3Prn+h0S/fewNx9jkZoudvAAw85d/+pc/Rf/+Y9TvHDzx52cjdcc1TNfgNO3+
KdjHG327KBBDobjKEOiFIIwN8o7gqOvspiK+eLwK+//6d/6nHCn6ofrskTDmNCFPuHMWyz/kc4zE
a8V0KwrSVMANWwnBTGwty9/QB/pGE4k4st2H4IGZNOTqAUi+t8kME4FK+mqlAQjp+UavpHg1ROjv
QwHCAgW/XP7Xz9T4T6kwvLaECxkm6crMzr0/5XZwfUc5NxFYUct8AZ0mIMYAQMDc8PY77kIvtWZ7
7YPLIlkNgeff233rH+KuQ92OCz5vZH/sJuPlN9ceq+UEmothDTnxh25uzOlZzbQXT0hYNAdsyAkn
5eHZG/TmxsowiI4AAV5GWQ3/XWLRn2NSDN0yhS4Y00thC/HnAKW8rkqvHeKK+Uqx6mm83ozzh8S9
JA0Hz0qOJWNUPjii5IPt/P3T69eClvBl3UOQVePIODNHOJhBBW5Dy1OyRUwdE5xlmXe/P5Scs4qe
A/j1/fmXPwRTNdfL+asoxzqibf2nT//1scj47//Nj/n3n/njI/71HH0xGy5+2v+Dn9p+Fzcf2Xfz
53/qD7+f5/j3v2H10X784ZP1NVn8rvueE8WbLm3/7Wadf/J/+s1/+v4f5ZPr5AL9+2Iw//t/f9z8
B/ztL9tu/Mg//hBQPj/gd0C5Ztl/tVgESURCdmSiWCMar/9u2r/9RbPFX03ioEgv91zbFbbkUTmx
tOHf/uL+VerSE1AUHcu1pPR41By1xrfEX1m+WfQ8KRxiixzD/d9ElJuW88dMHYsr1hAsIyY3pm3r
rv6npQtyVO5geEEAFtn3TW4yA82ASjTyE/ZFvAyNtNuhMNkaojaXti/MHe3dVYYQsM8nFC6uwp5a
3/SJyLduZsDtdPhnOnKyJ+3FJaIH2YAe/dAF8BdunFFb+s1JIwM40GW+92T2NU7GbW7SjM3McsPI
/MeaBeVUwniV2/4QGOU+Da14yb287kvYUuGgVoRIeIsQnXohkQ3iXzXmhPA4JQPipLzqF+3Xe0iH
sOobGBiT1j0A6jhUOH0XoY1WsHb7D9arRZyaLjrw7mga8mz5SCo7RoiosjI0SmyXS7sktYQ+2BPG
C7kqcTthsbzRAE2GtCDC+oxk6zSO/RrJ8MpFjgPVPieqgUgB21THTJJPirv9ELbYdEu3RnBOb7tN
9TVERwGMxYU3zDhnpAm0McxupU0WlryYnbPp0x+8OUgky2GhQfFZ6A2a0aZ9kpbzVtWau+yc9gXe
1gVBUbkUpfnups574KUXtzFuscoBuTWLnlNs+2WnXUh0LSmcgglKZWyzntEpa2jK0KB4H1p+jsQ/
yH0INGhKqkezrN8k2iJUdzAosU1WRQXmgeyJqHSTWS327UTjQ5PumN6/leTFL2Ngiauwz3ZuqNvL
AOVUHCKxE43zUjjlzVRTCFWD0R14R9c9VHFUr/D0NMdbEVb6xJVSrDJSmzj+eG/FWPJ2+LUObyVb
5i6zoNhNkbjjaIGyhs5q/HHxRyG1FL8yrSVXm+XdbunMd59JVDirSoI9jXJMw9kAqY3CK24jPLBd
fY6FvtUNtLdZ2jKWt7Hx+e1j5sbgFnK8FBy3GTilJwIoOC6mnAKY9rPVeugISfvWIpLAVPlIUYAx
z8fkkc5jbc71QPdik50uO6Hj7c2D34D4K+JUbJkIpIsS+cojg8aaEpGimDei6HEl7lUSoQMpcbOO
wYCIJ36zMMiQm8L4usZH5GpTCmkBWU7WU5X1UYpsuCdTxUPeXAmsyGNvbtq5tgPHUsGQ4UyL4pgr
rPuokhcHGfSm86czM7XqUHW/4AV5x57QOMJ2Zr5jTFApE+hNOKHyq1q7vGgeypAeNypFCB2J2Hpg
CIVkie7SypId+S3wy0ttk4ycyEdpPBapO+7M2jnETKCWtJZnDCHG9HkCpLyoXViNcJYb8kD0YxRs
tCCu8b3B3jFtCJqF6ThM3FI4VYqTUxpXYp9jGpco7rxYK9ehywjbgQCcG2hT9caA1xrQxIpLPEMm
Wb5r3JPadsyIBUQbv0A094vYjHansspZmZimXQOdBceKWSnfIjH085gJNbZQYqbEBlN4dpvCjSFn
xFo1s5vcy5vbxITdnEKm44CAqD4qw1dLMPR3R93aGtwweqsYlOEOwq0XrfzCCdaG7hHfnOYPMfoi
PwN51XI1ChpSjk7a0YwCMLsA155u8Hwne5M7Vk8yKmb7KPXAEyQN8lbk10GNz12gr+JtE2ufYKaD
604fvG2M2Ib0vhtZo7peEtuCl1tFEaqZqSLDgvWysu4hbqpTNsnHutT3AOK8Pep6FOr8JgQuSL+8
cLgPUu8wp8zsY7ijralWUy5a6Cc6dBKusmHS1m2rJPiL/CiiAWpG6xxGV+cY4yXHSCEddlkfvWYn
3Sg8BMzd6Fq2nx6Ofca1jM38IF1IhNlLjp0L3zfsU4YNj6cLxqFjIc/q8mv0DYD/SXQJetJpRokM
J0T5t8zi7CYXyiO6/TZPaWD5dKlXGvM9o+FuUa3ckxw+M3jmyRmHZPJgvJjg5s7sT0BLTl7Li+KB
wV0MjnszmeTVQVNK3NpfF6CP+7peDcZvu2ewymXKCQ301AwJ2apSsuAmLgLPQaLlDZpsobSpOjg1
vSiN6qxQLgrBYvBXIsNlSMcSNHK4sZhFTwCG6u5mjuzbaJ21I7M1WOCkGReDN8p1oaH8I0mRZYyB
eYoOKun7RdhSSbaj9aqz3ONJ92lJ9WSs5xN2NSf9KWwMBlmiX/JWmBgc1LAjJhxhYV49DS8SZytH
xJoNqPdvu1G7ZBqtgcA+6JV3pulFaIdpv8Vp/ZCozD9M3S9zyL1NYEcY5ZT14iLNgsJobEUhzx0c
KGQYOL0USp5BuwUa8pl3Oppw8o3TrCx3BrbQhSPieGd20HKhQm56q9H3lTF+sDl2kGkuFsvzq5ES
4WMNP9KwbzgsfRWd9xG5bJJJWQbsSCgIisZ+BrRHJidObKI57hpQMYjxAo4lVAKEv5hIAlg79nrz
RG5nuHEYIRGJaAKZ8mu6wQpne9beO8EACo9pA+g4AqXGTgWo3puLNsJJaqyghBgKONsEupNkDswl
WkfroWvBXgT+vqyUt7QjrkoNi1me087rQjfZ+lmztoetp2XVrgDruKqPLbssGlLlrmp106DvWvgD
z1cX2yn0DxFj0LVAT6XLbp94U7aySNfYWNFGTeUpH24De7pHGComIunMtByXcTbdw6TSV6abvxt9
/SoaY5tHwaPtVDtdtadG6Rc/gEfP2cdiRLKStXGmPXZUTn9TRYyTpXcHbOYUaNkdjnb6AvmqwyEO
6EatU1t/MLL4cSCgaPCwqqtGLErKK48tupPYWMb6EZJ7Rlem2cdVdyeyOl906UU3GtC5sB/itt55
E74MpGfwQopu31nNI6NFaZavXm/c0eJd12l3mtA/rnwbxYp0n7DV3Fhe/eTU9lsfFd+azVJQ+B52
TZo3aM8eglLy1zsUPm7xpZk5GobvCiftqsibXVwRrVXW/U6xocSeX2xBF+iLrAM90fnQqZyrJFMD
mj7zEYviuxpz+E+CQABPtM2iKSXjfoKxW8BMNOCte1t462GoygOENH6S4Eg93dUBZoS0a9ShGpjq
kOTlkHGvxrMbo/YqEGwtCI9HE7g1QMFruN8kWfZaUO3rvjqZodDBnZNHUWGkdJS17poRjXkaz3Ui
s1CoV31vIsVGebDQK1rPFd3doc9x2jtQQrnWkUevm850b6IE+aMZhbizUxgyxrmT3i1B7narwSVo
n5CkwbPzn8mCMcuzNMclIwtq+HE697H+XTTJE5ioY0W++mCPLJD5lyC2cBujN1hErtoEVUc5SjTg
kpqdEC1/L58GpZ0NY9wBy+M1caR/gI1MfN1spWn2QLCgQcnQOHVmscXlqZZlmnxVfvqtzzaKJM8m
yITNPdSQm755H0UJAan5MpDOZBrDiXp4Ta2z46P06I3k4oX+sy78e9zCCqkrc4iITmjjkxZp5Ezj
XXOeaqpnK5GPSRhgv+inMxOBT9KVV0MD4mjKoIM0nfMjw7vMDe8Z6ZM2O7166A/v0XweJ65n1uaW
mhpLUzhsiKyENMvqwTwiZ4oTgGjjXsp2/FCJcpnwpmzEcxf3yFTRhysPv0JU0DnDCL9UJc4NoLvU
aQqcWjkHUhOONVJTL+ce7GKYapIMTTFs0YS/qn62V7sx2BP5MV9iyTh9JshQjcFkap8ZvMhFisB3
7KjkxoNmRBeY6GC7/G3JDCQ3wnlnYl5XoOAG2SRt2o3GRcMWA4PgiWsx9WvMelP/mdt0d2t5qjVn
W4Q4xABG3jhDi1Y+rr9rt2NIsW8EE20EWAMt/MJbRfdwRe71Vn93NbZlszCxC08AdczuJkGMvbTC
4lWLQPJFDBl6q0KbOB6wdziW80uMJBjonDQWXjQimSWw18hRlk1PLToAew75LSoAO7XV0t/UuhXJ
Kp9hrA/ox73nyeLqH1WxLNAfqyrmPIIeEQ5IsLVl8hCY2YdZT1gPQodjX/ReVn5AjgzWV2MCDZp7
alHVAspld4DOvbJ8bStnaEyZYSZh7qDW42s//X/qzqM5ciTcrr8IL4BMIAFsibJkFVn0ZoOghfcu
gV+vg9aLJykUWmil0GZiume6SVYVMj9z77n2jsKPYqfklc50+E6g2HNKGhnvEtyABabONIPZQqBo
XUZVf9d53m66LBeBSTGsk+TD5qORmvBxyTteGISjCp4lvQcuTO/KjJ0S/b7/bY2fElvEuoK5cvBa
98yLOCnEG1Cl7dyb6su5TZoPzy1+ZhkrvvX0FkbqraNH84gdVmIu3NeVOW7qbhiY8FNwUXydlD//
Thl4S3e4OGMN/K62Hgqn/60So8IFFu2HJrL2fub8xV4cUK6ai3b3UzdRRxsE1USFIFycjWeUk0G1
YNQgU8SiZWjZpjVqu0RDts2bBZ49Qo8+MuLXlDQQBnnx1kHMgg6VrVEz+TFPUPycMWUdwABcqcKQ
m6oljMFpHv1FFduyhMrc19spZbWVzU89iv1lxle0ElbbsTAh1iGFLSgyCfjr91Xp/0xx9VLS8d0n
9kifauDslyGxGw7K7ixVuxHS2VWLnyUoE5YSCAl2MSYTrgiu1Kmw9wmCi4CPEium2XlESNFSorpU
pJXYSFp9aGjY4aQk1w3+1esxmWr/eiYTBNfnXAUlxop4zA5lTZhizF5tqWx1p8PoJc4o0iBzoRGP
CJwpHPc1hnk5ZJADiZDsty5hNAz0qVxANWIXbsqDgWUN7fl8C/x+unX7aoeIUhzwGzleNl3yTlUw
KlFd5fbynqFlr5M53oKr1xuqcWxqIk73DRysiBQpNGb4jE2dvHVGIQ+D53Fk8uz0VeV+ZFLAWVDT
qy6dgX5Cept6KD/zWO89d0Wb6WVVNiSBfiOB0GTqouReVgOMTTns49KGIde71aascvr6oWfVEPJ+
oqTE5SqW9vrfjdyqoQrGpnyVQKQxvUZ632qL6a2wNmS4ZA91dIvzCwO6gO6jRgfniTupG+Ibuf1U
Nh0w4/J4MG+orXL4ZPV4CPPhC39jc2oi2zr9e7PnzmcSMgxuoLhLWT5iEhWctWqZbsMFkItM8/d2
4rqfxK5qbGCtkMWAOsADnRh881agm5zCX64fzrrKBYTJpEIU5ICNHCG2st2Nixhhndz0rUqPHRk6
CLYJ5Go40hCcamxpg95zyJY7S1R3iq0FAIBVrO0M0PSc+iF2sDWBG1bg2bXYGtzsD868G9I5xMre
GhuCXTt0792fypJxg5jsVRXAGDJ/Nq4jH1994u9ZQ/ATlnzC3VUxWtbpuJWeUdEAgDqSmILapnij
eMx8w9qj/DYPwqK7E6ZKd8rPXosxfuDzFrTWfF9gESCoOGfcwaKqQYh/Axfm2stsEupcPO89IU2o
C41h7SXD26RtEM0xlQKvt+3wsdKRiK1I42NNiZcmIvogYZkxueWUhzyqPoENVXulWv/aw9MLK5vc
196JocMSRil7xBus9Y99ilqjZepuwJDfeEaE+d1OvW2ZhOZVmQzdKTfuYF9e5iSmBzBfeXgvRrXq
gup+2LQ4PgkrWmI0k+ufB64c2zxxWC4BUkzc8bre6rRFnRb22PxoTeCU9dNrHz4PhDVvFsG+oC/l
fA1hYpskJoA0Wy74ShicD+G8C0kfgXGiPuHChGenW1DJOTgDTYcN649Td/YOARCYs9ndQAAE3pu2
eykVZvAcTw57+aCcTJwXWWTgqFzjNnCPBW0I6zGl8t5UGt6h0WG5jQVOnTpraE6JRsAodN/0LiVM
vWwQSDX3oQyvdYiPt48Hph05a7PZEhytVtQFNe5Oku6m34mdDA4MNrotLrl2ghyXGnNJgdE892Ce
toaeuKUoMvmRJS+JieCSXNfBveSJXudRM9kE+L+bzv1JuWM3RlYt8Dxo4/Ju2tQZ51845vW1uTQq
SKtxN0x1deHjPLJM3hIC5p51DBwgsw6myJe70nl2xyq/nTUoQ1XkapO+G0sa7Yoqg5IzIBi106+0
NMdnX3U7UkkB1drssSlNt4vbdG/L6oirudYCgr3eh8GZn7yZ4O0Si9fORGtwJQYrOeLXYioBPXln
+uSve5N8AevZ8bJ0N7VDA4iQLG/LbdQu1c5vCmpx5brbyE9hOpo47SjlQwl7sDbtbShkszN68NFW
BPS60NNfxLH3ZG5rXe51aw7nyYvXpNY+PzqLGO7H5dHBsrA3yWvja4qUcgYilGd0tyHvinUlgXnv
c4PmJKrzj6L3spOYtfswpXWBlRF3RMmI5cFe4R6E3GUHjBRtQDau957o6MKnF6PJVFCszeGPt1Kk
09dUZuMP7tHz0Ir8zSaWdZvZ2j7mHQCocPZvFa1mYNRd85WVw1FYVXcByUciRe/ejciLs1VYYUd6
PCEvf4nbusTBh2cO5zLApjx+13RAZ+Kn2OZi3Mo98ySJNTqVYLyIxorlfnRnQRczDsd/4RH/fhkO
MT23QnYDVcB7QeWSXw1FBdwHnOuLLuttbYYDxFaiYn0jxbTs0WZ4IW4kv3cwh7gZ1vC8BIXSvMYF
GR7JyA66KQwsYrBy97IArAKxOzn5unhIRnqrfxkhrjKnfYlAa4ui8jetyukxPM7Y036KfIoDvIXG
Bd3BFCiqlSsLuOodvGoZ6ISRDDwxkHZ8mG2zqt5kP2SBqAHoiRwNX4+LfJ0x2Bcnf/sXn0DIITJ5
gkS2/36JoX8z9fMnY3F9IMikvBRMDy8ROdtc88w8W+roHrXl4GBOhjxeEQyzbnheXZmC4B4hpGZe
+dzGeX82Etx6zaCf7NHRD+3E8lm2kdzGnAZUwS4ZKKBO/8VodCXJeCjhjnq2iFVUzQNtqr0dIlUQ
DNy/UjMKlv9thkl7sT7m8exYZvji9iZIZ8CfV8KwAdGt6YNcPG8c9x6o3KQ9M7xsz2RvYN/iN7ei
EdFNifEKuzP/GBcirGViXo99BR9skcN1BoTr2usfaiQ8jY/AupnS8WJYCE2yAvaU5RifoZri53BE
mDhn3nJsSUS7j2dYkugtim9dX1cQICHZpdRpp0hjS1//Rf9vv/Nf/0/FQuPdcr2/Kfr1dJd9jQm0
VBKJWaQ2VnrKpZtviyxvt1FeVLuopOpCDk0+QaIp3rSyj00j4lvCQZLt8mrOJW6RgoAaK8kYxstm
/Kyr8StLK+ehcpk1VsqH+iqse6/leEYYFX/Gcwh1Y+n+KJSPcz2rD2IG6F5hG9wn0puAqtlgfSKO
u1pIHJql3hH6Vd/HZrt+aDz90uSw8aqCeJjFwpdv1fEMGBeN4bimhdglIVPsIeYbB4M7ghG48i6T
SxbW9j1byualqom7TOJnGyOO8IXHxC4DRbsmuy1KvWU1kuto6gdIBeT0dSND4BTyC8zlD0HHthu1
+OhH9key7Kf3ZLUBdu77vFQjxxBOhn+/HGLIKISo5KHub0tHiSc/hlKkTEIIGPXIJzsHP1/7+lI0
holujsTnyWJKl5R0MYNMX3MEzVduFpG9YU7q0QbnAslGvRgFLohlhB1AIb9gT0z1tosZ70rE6lsW
OTHNt892Lkca7QHlXNntLUPlxvN6pIeYxTuS7DrTeDOX+rwAbNmFgwvvJMtzbqmZ4QYqjpKLK4A0
Yhy5RE9kaJeHNA/9zWCRtOXR4DEhAaLCqm7PHZZu8yX5nVatEagTTgyBE4ul0NBuR9ZexFpQZ/lw
chKzPpRhBMfZQb8+pkebCNYN6gozGPHcXKlRk3/YzO4NUq7dPz3VghgQDKJ31jSnqNWcgyVo5Ids
pJV2sM1Vsb1353A3aAeEfdPJoPgZ+gVNGTiUfY1J2acfZ4a5T0aoJ1OVHA0K3sxFf0UtfgYceEED
dDMwMrIiHqPeBmsMOxrIIpYK3DAZJX0umRjRhp+rbjk2HqjEaBBUqejMigqQr+WQiFaTN1x1DYk4
Bbp76gG2XoV/6iNxDWbgNVpiVoSDBYs5yUkTtDBpgxJw7oCBYlIdrUOPVYstVDzBMRrIRZHR1mry
dj8y4zJvDMxIG4trW8yAzqZQP8L66bwfRuAjbC54O1S+92LBS2LUr1LwoPAb1lYrgFtTzH6LNJkg
ddXJH0mB7wumCZYDqihl1s22Kr2itKJTMX+drH0cPFsBiurugFmj2ANdSfxm1q2q0pCtSWk2b11i
lUHezS9W50+7cOpKMOZVsrN3JPFsKx2396RJYXmpsYfGI1URdyt7ieQz8iMANRnG/NKKzzDhRhbI
7R8d2p+fDgVwMcAMdnF0tXOJKmiwrIjFtk4PVp3Wp2aut2L1oMsFHSLLdN64tzRfrtf9AigqXjXM
/Uyl4w+WyKDNs+J96tXKuvB+3WmT4qHYOKvu0B2+IiXK3RyzCTPi5mSSEOcf6+joRsy2XO/bmJiR
laK/c00gAyYteiMaEGWpc8nlPZ50f8tWdTj0t3LFP+qo0gf0ea95Mb3FCVeFjr6gcWwiq2WvnKOi
dWNGaI7/PaWoqkIxBA4oaQoxYqw9N9sRlLgt+bd1f04vzK79SpIdt/RsypkKHJ3O+K0L9GdZDOoU
9D9b8wSG+8ohn+YBWFl81qpDMRD94MpnopEwzJ++lWna2In55LgO67VxGZ54M4ELDkGtCAtCKB5U
Kfw+kvkYns5OtiHq7XGU5s7UiwhSTRiyHRKYG4bfWYG5zErpiF14ow0HIxg/yCQmSoGuM/ERmOga
wqtiyr5bN/4uVg2ez0edzMkRDB05UkNPV+VxNrcc/0HV2afO8Fe4EP2KhNm6Z2iCSLuj12PiNVSU
oQxqWCuu3jyLZspx+a5zP36wFIsbk0eoisgQzUjP7WOXnNm+ttf6p972zJiCVkNaahkv9Ur72zZi
XpJ5NT87bhtRMcAsYu8wgQgivBG94HgpWkZvS0I11NbZTpU+rr9cMKRmSGKWfBUlqC/GyKG1iqnF
FtsL0qlrgibpFepynv6wT7GeyImYuuaunkHWhj0IRz1eKcMCiFwgDowBTjTKtzBIdpyOnf61VPg4
YB5KcxNwdSbfpRNi75JY98fhySyTN+XUX+AyFJY9P0AVc6dcBPqDtG8RKtebkrKF8hJxIkOdzFlo
jDgP/YgsjdgXj9qoDm4qfwCEw7yG/CHdmeg5IDpaSmod7hTKUe9DYFpPeWfbBjWzRdSEY/94LVZ1
31rHQ8BwugWaeRanuOLN+gYIEM5CyN05tYhbf/k5yxsv/slI+TCt5YZ9F/zy1gz6NvyeO1xopVHd
1JwBSpNCfwvRgjFTfecJvVWJuUMRvrFGvMJ2zBvBRmWfLh+Tru4sP+UrqBWs5uUfbWV2gQF1xoUP
ZZcMC42oALJT8l7HvUuAU2TfJFBfNuZsAIeTzmmI9JNH/Jws4n0/AT4AM7YwSDWArTRgGHExeiQw
Q6RtdyB+GFlH5S6u8UQYmQV/xDjzG48lD96OtsbfLTMpH5CuxaDvQgK1NlXlnHAylYxS1kR0nF2D
JgkeNtQM+UQdtHfbF4r3s00z5mtpQASJjXWDJaBs+pcIAFKbxFVg5TMMADlxRwgAMoUTYxt3kp9+
3agPUBNx8xtXLtb3qyKJ4QARAs6EGK0p7SXfkANSYWRRzwYzZ3RcVSUfU05vRnpBM0J/6SRgkGh5
s9Y7LxQPwjZeYwdwnxxeFoaLDHqZVo0TmFrBPi4V6EpMt4AUuTxpstl2PGknVtLuZhTjGsfTbe2M
LEXWWyoQLcbzK7/6TgYP4ncDi4CuOxBoP6Ik9ALLJl0V9gEReGKCS9lfR1n0sWQaha5ZRbCqGrbR
Ew9pBhqc1HRQI+woMXKNGq41MAueYYr79GBUc7H79w+3qW5l3H9llv8H+AkzBcXSznQe0tra1rOl
2L9ygGJkMC02/WOaH5yCrBBDxxsng1NMwwrfjg1ys/jMowmaz3oBdZmseKTpnIPODOkEeJeVSHUQ
6JPYAF37pv/FGukmKYbHodE/1WpZ8cOw2Li4M4alzIhrzuNtae9t/Sa8u3EgV11HYIwMrlGkUU66
mSFoOY0sD30XfpoxyDMNWQlGwpc1A1yxVLJHXRQFWXPQ4WwFUeWam3qG0Jw0+8ScodNE6n2xBsao
XvbM3Aq5yK/II8kntPr1XevFq0KXaWEl9/OSvEjrMCT8ha6eX2Cc3tlA6oPByn57F2pJ4qGjgFC+
4e7hczOxa1B5M5FbccpDbzz60XiDe+9QFMVl9nZ5zEHDi2scJoYEqb0OuUa5aTz7dmraQxd7J1Hq
R4QAZhBZctMV013YakjxrEcrO/phGEWO8IIUwGo/B295SVKv27Qm1PW5kUPQp053BRqY8zaxvONs
s5n3Ktb4opZwHO87EyBhXUT3fijgElWIGn4caj24P+UX/f2FPocJWE5W49TKq8z02bH6myJm7Qnb
7HnMirtw4ZoXM7WU36NcGsM6WOFsjjUxzvPYdnjlXdMVF69gUCCbNWmIDKtwjDKCNkzwMMMDbGYQ
j940HMf+s0N0ulFVDmW5TPaJbDXxI+uepBqgyZJJEKbDEgh/1T9Ieyex1lpWBj5Wz5dkbK8rAr1I
wPJ+w3p6kWH41sFhXFpeeCt/Vlb3XEnBq+dPcjPmKEpAkZTUKLavvqsW95+a1ReULLIghyuVVby0
MnuGefs1EqwTImLKoA6omR1VzyOWUpEyt2NMQTjkBh9OtvFU+QexZKO58vdFhOuJ1KUPg2f4NGMi
AI+3W9LGeFk0M1ozAnXL9om4Dyd8KBQJHGLpdqpwt9DPwGEAJqXcyR98Wk9EVqTSIMK8qkltY6bz
5OTMx41pmm4tlzFHjozx0Guju+DpdIO67It3VTWXukmmP0d5Qdyp4nuZeAHysDcfbcsod9QBMcZ2
oqmAxfS7AVTTI228fUVwn/Plsqn598dtYd+mja3f52KdavhSXNJyMfbWmCmSbjCYY7r2ONGj8SU2
bbSx8/g3H5S/NH+pB38mIqaSEF8r2qL0jm7pBo1jx4mAODMLL0BtMBMuvfveLvO5Xb/homphzYfj
l/TwwXZ47x89TA+7ycJ9a8upxJtMZTGVo/fo9SgVOw7F70gRmrn+cQ1foZTSfxOYUnCUdPll4l09
LBTdGiLx0Y6jZyGVvBJAIHUynOvW++URjrFSoQhPEox7LXKxxVQ3woRtMsUxHWk5B6rjahgNZBcN
nnnFcnZCgr1Dyv6Fx/CpBvsIQKW/z0fY5AZpCnTi6og9GM0o1PDKIUAMX+HOqefxmEfttSPwgaZR
+tczNOP2MNna1Ew5HNlB38GwRUhQZ1ewhOfokvnI9iJ5XWs8zVEBIzVzVoU/GZ+kku06K/HflkT8
8NHVA3hMGYLYB9SQliWnzYEpcYzjpUNdGYZbhl/woHuP2Cz57TjZ1TLy+hAGa+9r4zyL7DObgOfZ
eIOz9TIk7YcXrMrPDnFoVdMbARXDSExh/EB9UR3isv9DdsbuQIzPaCV9Vv/jo4GtjtAR7lZcvinf
KgFqNnWw79FNs20Niyi91DTV6XRvTRQ4hez48avmWs3WXUpOI/Qr+NSI7mLY9kAWxnePB4jPAm1f
LOX3WLnPHgue3HNfksH0ty4fd8B9LSslmT/F00L810C4vFle+xlY9A6W31oCvCizR1ZTkEjvju8U
Vq9TShL96MFOM0txD/EiQNND8sA/Lh+VLikqHWA5+0khMfKNJrDZge4ZWyK5gLiL3H6MiIlBGpmY
LQDb1mDclKAV7SBW9Go3ECJ/M49eAPSgu62Vd2NFlt4MUbNP10k2W7mtEzaS54Q40ny5j9GTnPy6
bre9oud2vbfa0+IuwUBTiEZddX2iyTWWcusa3kCkXo4VKPJfCY4gsVpALPXBQYjeeZnprveJi8uL
BWXl+a+aI7toaS3bfHwsgI0cYShci8ETm6iuauRz4oh1Ijlmy4lgGzRm06kbwj3kC2zUBsVLXxBy
xIVDZN/wVbh8HmwQxRAU022QGYZ9rAnwcMt2H0m6wHJOkB6B32eCRzEXgYDRLX10dyRXZ9k2XX4t
gcVtCsRcbIqaCViPvGJgBC0YGIaRc+5WxREG8Z+Fl6XsiLZhKSw5HlzEfh4i34VWSYvkqxIVhAyc
41dsBu4tjM8ba06JfW5jLsaakGBI3vOYV5sWTyhsUlpxa4e8oL1qkjffHW5XdY/yp4tQI/0dcYT0
YYwsO9apdCh2CFbNy/TjxHY+SKVm7kExAZL+Dn0V7jQ94hvrHcK2x2cmnMg+S/Co4NzIMx1+FVta
zE7ZT4Y0E4J2zAqC/l3G9EOJg64aIeKdp+zHbgacktjyBHl70zvf5TR0BJChNs2XZu8TVtRlDxWp
UyOC3/VrlvH0bC3ZHeFCJzvRsPsXIHjjeeXP8ObbyA0JZUTwejYj5hgD3mLsmWfR5U+yAqlFy2oE
Nab1yOucQDn2lWUMBOMRogYX6zTVSRnQbWcWk0Idvoa0xKyZpwx+/yC2eeU+xabxGxOr6HvzI6vY
Q+PnBo158hT7Y8imxlMIOgh6TyhyO2s6hZIjJqmYIJmKRNnSiBBwhs+iEgf0usc0u/Xm8TVB4kMa
iO0cVHKn0viZFyK/YTAIiV/7r5VGXq0Ky2N6EhGO5BIAURiQEnR7xhC8d9AAUqjgXoa9YVbZTzun
H8zBXpKypnWuDpkQiIraSzvR4ObF8NURGUYWXnq/uIKPvm4A85DxhWr4ypSnaXLcp3ZJ+60zfPmW
tgEVK/iqs9KHZO4flebMy3Fdo/3+MlzGrCMSJ8WdOi9kj3CKf4e2Xx3GxM+Cuo+eaQ6+wOeADTJR
/A0Lm3rDST9h6oaBvxCAl3dr+IkYuu3AexSYfXztCZFvMinP2YyStbD1crQhZnlsJveM2R4W2o8x
ZBpSuQ5cKx8lwsQnh1E5syDm5Cz1a5R/bn2tJvsBwTFk6YnuR+E4QFjd7Aft1pepJ3OkeJvTMdpO
wvgUzLZ5+q+MjZiRV+Cu+q5692I5JPJpFXgFxGTyVe7ayMKPaEYMMdwzA1qP756BfB1fShYD4FO/
6mG4wTqNs9hfc8w+8FaBberzPwzqNJI0H0aCP8wFvKdmMgQAO7DMXM5OWd8hpyVAidldbzZ8ujge
soaozclfrufJ+qxtjqBmwuIeWx923z2V/FyN5T9Rg7BeVBRJhXmqKJ+5cNf0sn+ZXQKnrYudiezh
ydw4NFAuTAbWMAyBGFj67U+skSM0jbGdgNR4sRgOy8z7Ah9x0fKpqfWXr9eU1qXIqLJODloPUl4Z
nCg8CgMWFSROaFry+sewIb/PRFiSfYAoiv6ucKo7Ketnd+H2gFi4hwtLUIH8a8u6uso8RrhZxtFd
yAg7rcd+fJxf4q59XESiqDwH0ixGamUcMX2UPgIjMfdd6775eXTsejZt0Gku0kGrvL6sn3Uv5Ubh
P921teCCiG6jCeIAOeBXcQYzvQrVPcYIioKyO7f+Y0F8Az9oI5AwZhC6Cz5SWYZGShKP5C0/UcX7
DTtn22Ti0zf4azy0ifznaD1y/lJNOrHLwDyLl0sdees8OdlYQ3mnCByPY/WTuMVzLvgJumUatwab
kIRjO0kJuNPpco6NttsAmmB0tIhzIv9lICbBksgXwgDkddz8zoAxOQ7KV1I8WHH3E81fP97VkUlO
6KRuyQyvtnU9aB5NGq5pdngaKMfGjMiovqtplk1bXwHNx4paOGtsAdVNyCAKPdpNV48YqWfuztQq
tplwTuZY3o3zsjp6s49NxGPnj+lP6S7tdhF9vs2N+BxruQNXxVRzJAyTDh/3MqNNvpQT3joM1kgO
YAjjdsMNqYVPgKPDgitlyf/lkJzXG8V0kQ+1zmMDUqeu8N/2LiSJkdY3GG0QA5X+9c366NT5c+6O
jxMbV9MRvwz9WUoimYUWV9oO4CQQWQhd0FTnjw4zTx+Gzw9+n51I6o8w8xrEWhz4YjSv62aVIqnK
oOnWG+zpx6ZFGdA7tJOQkrlnipGSmUjhGhkEIQnzxraq6UrAmBCOuhSLcZ+UGYsEK1s/2c7GH7X9
kPEDjssDDPyDlLhCq3I+DV7VbUQ4XNzShF5QT+AdYkizq3bMNbeFNb8NU7ExcuRayJFuZyBgHWhq
hI/0kx3yX5dyLUi5yohvR8io+2mHwYN7MwJZ/d+/5aH4jNuSpL2FkZtGACusnkQhOREYWnSvQ+ge
RhgiOieuM2FEGQsEOpPuyMWRX07N/NAa41MyYubtOpbCPLtDZJ9LwhOCYUie2xFp69PSGL+90fEY
+wkRM268xeHWkneToFAZGlKdMgZOKsaD7HKO6Ca2tmxMYAbfTE65k7Bbgr52yUQGiuUwtaOGYhhK
ZqcXkoa0mIwIGWxVJNNhmIe3svGREwXM0Rou+fgWlYI8xs6wcU3bQAw96U1lPaghpca1nDXaIn3t
e3PTL9Y184+P2PSZxqGfD1rXY9IOhwEDN27rqbrvLC7TKWb+nMnxh3XxzCqiQjXD81w60asAMODV
7+a6+fIMsHD2fhzjH0RxBH+6qXWF+9QM0CXcEgVyZAcDbZLvvMgSzCj1e+frU2R1b1pj6B+LeqU3
HhKvYFPT80HM+eGTmPme00KbRTCHA6VluAqKxQcgnjtE+8H0/ggJpeEaI6amcnj0/Y48hdxco3WW
I1lY+0x0j94y7HJFNDGjoaAjzi1oe4dFZvJCp5OQLBSflww2fTk4u6Wrvzqr27stk9LoSC8R3dju
8Gwn7llJF7Q+4gxnfiSt/JaB0VF15l2CkUsu0UOxKi07MGub2c4DgMxsCTKizPTARNsyPte/o+kp
1hoz3Y+c0k7mn8mR+WgStIegS34z/37KjXPG2P/GHvtx2/t0a/Y+nqon7S53IZaPTDPm45Yn6+22
sNu/dG6BqMPfd0SJMDFvX4QZ35rsR1wlTLAO5L2ZCSDTBNIe8fIo7EwQ6sJ+0kObbbNwYr+df3U5
LWeEN+iqwFIxswgN+nFChGamcE00aRQDy3PAs1x2yimCxKWVGvk4OtHP+nj6ut9VRrFSocU90imu
1La/n31GQwqO7DZC2mSM46fjUu0R1QcQwKtu/Mh40Ek8IEsKoRnP0bPTUNRbHt9MO2BbdJwkumGx
FKzveuEoNhHuqWpwQ3WGaQaDB7hKmM8znqnA9vnmhlFfhwbcDifMMUu1qAf86xScCWMgLHstO7SE
dQtnG4/w5APmjVDTt8WPKIjqSEpxysIV5ZjHGxPM9KZM1dkYNb4pAOSZ9pwN67mfUuawKjK6T9DT
jbWak7TxVFREivnvbss5uNdD/q268C6ZiqdGjQhoqQAaxIc56cF1J9OAdSjLoAWhHHEPOA0rrp5Y
FT8mEXRqASccF9XRqMno1Z4djBHzZ2vWK3ITahiSCyvkpYSHE2/CGFWkXqQRdGhXAmckamXib7Oc
Abp8mTw6gIXdbgSO7a6rQsIRnVwQrcu2Jq0NHkoyMwwjpZCHFa3oLQxo0rFRB+aUfE+sHxF0xtHO
DatA5AXwc4ZybKSjW+UN4EcX59EY+18ntVHvt4ji5VLI6wQF7LSwf5Sc6cScMl71SMWZ1ZBdx8o8
EMaBHqAtqn1WnB3H+EtmMPxAo/ZWz1Y4DPPphqkMs2U0mDDGyAwgo4zyVVVH06EQBqoH0yXKkVuw
HSVrjaYH30XGsHkyCSGgMlW28x3Wkm5+nncO7qxhmcxrRCvRsGzzXthXA8huSDIgX5uSC0YFCVCq
TRvObMT52lXvWw/sgq7zyLsge4a3nhHW55bLbxVa21aqJx9R5c2qcbAKICRGsdTHiih1oX9KHoat
zz5wwz5ia9rqbSBgBZD8E3uZlulZvqklOQZW1lX7WZ8kOYVElkR/dcz1QPwogceIpoBOuEdG2e9d
dtatqG55iKem+ZWEFxyW4QxjrL5Qy29Ex76Ar0diq7v2kHpCHen/Gi63hVPeRku4jlpnO/AS9m5W
SzWeGk+i43VXHZqyMojbD0v61jHKlncLo+fgF1tei1PH4A8eUPwMol0GS8aweHbrXaqj+jBV7hnY
/XlQ4g4edxKoipdp8C3MfgrlY89YQ3vtTZySJp261U/ppUwZMLOlU/28XgK9waBUVMUl8fkO3Yn5
Y4NpZItjtCUfdWv01rMw63NoEDli9RabJpppb4gXFgDZIXIXsQ398CteugEJY/nxzzr//4ZE8P8T
Y8ABmfF/Zgycq7b6/q7+F8jA+if+EzJg/ofvUy7DV7Vt2k7hyf9BGbDc/7D4T1BbPNe3HFPyx/6T
MiCd//CF4Nk0hbCV6UvvvygDwvwP17X4G5WUxNeaSvxfUQZcvv7/xEdh5C34HkwlTex9rsff+L+i
Sij/7Qnc5WeKVIQysJ2tm6LNp+gERX0ePhfw2A3KsiwqNwXRuEBAdk5MFnB1CVXRIS5AGpe5X4MX
QrfC7kqi4KEqyZv66by+apH6soaVrDJ6DRY3i8JBEd0LuIcwSpNGkiHnLBuZIE6BGqicDXZY3Uw3
iU48FyNwPKZDq+H5FmPEpK4mTGZ8CQfhsoYZc+jtLS5d5sn2VRHRxQKR75C1gJWyiMC6XZpa+p+m
2btIvmaWPNeDMRr9NYRk3T0PkYz0Sz4N7nQo5roTjKAFaSv3E9L26idnNyEg5WDBuXbiGE81y9GS
5aafe0N1m5nDlEFRS4fxoOw03zVEOOld19J3b3Q+9XrnwcpJtn6qEhDhZhLam0hUXrczVI7AhByW
yf8CC1v9N+rOZDluZM3S79J7pDnggANY9CbmgREMzqQ2MFESMcMxT09fH5TV3Xnzmt3btahFbdIs
NZAUEID/wznfEYcZE3MCETPNG5ckVOhKGLB9nXoEbBSxRYgm8z+ktPcZYcjxMiaSghebTlgEV34j
X0sSjIcd67euOIK1SN8HEEjqkKNPFduRETAdqDVrplGJEx1Iw5QPEBsIqFO5YirTFog+1gMvYuxM
vWvcEsyGlL3pkno9O8Wz5eYJk/Ay+6y4EkQU5aZZ763Eqet1WQqC+sKuDO4on/WLx+sp4ZsmzYWl
LDNE7NAKSwxUYv4nd3tr9J9KurriIEezyK5gf2bKsAkE+MEbEojqS7ZekACFlHF8QHPK31+nvWOZ
T1TTbWYR9psa5tbvrRhpRIt7fb4Wszny+ZkHEsP5gNjku1Anuic78HWEI3Qi3RsGaGL89LKh8n4k
basqZwOWccSX4IW4LNYm/iJW3/nYYJaURjRuRxbf6uqWuOPu6Qlc49RibNPv7MhjlpeSEu2uUh2h
874aW6zYkdVGDAR9Utg6+hCigimkIzqHkOyfR3dAms5uOO7IGqaPYILmta27rRDnx4jrQkKWcxvH
FJYh206Dx2LoE/VmpENvrIZ+yAjw7HxH0Cmy+bEs0sFaWSUnSmW8n56XFdbBb2U63Yw2noG/Feyi
d1JmKStYNLSo76UjBB32EKq7ibgy1snmML85eRf0J08UPKc1wrw3A4IkcwACnqaGkF0+G/7bDPaN
vST8eIxCpRVCeu9mylvqSlSyzlTyCDkFW0Q66CRklSAz2XOAhw3rF1J6epO0TSNkWhBUxKUtKTHG
DAo+UhlHpsql86xD0VnQfVPTfKDGnc68H0+YhyZWThMjnBKQ1VCWTIwT3e1UmpDc6BPjnp7tAbIt
fmwvTQ9DUcNBA05oCLyGrLK2ljlmwc4qLYaNgapJwu672HI3rR8j5ALknWP18UAuC/atgf4dwzl7
NYxS1PEjWg/eLoNtMxPOc1KPugD1Dxa7UYIszXqQsjRcs20gQ06Fu2jjYcoH+px441hDqMjTF8cY
+zeshGlUrlDvQ0ZXRHN03zFMGp639aiRBiT9dk6Is+Vl040RoAm/fEhDRjekaacH0fQVYDHZaJfV
lxZ1zV6scCesaJjTujJFdD5VYtNAzpU7p2YMso8MQOKHuozj+d5N2dXtowTtCnnDgekZP8OiqPq9
70eZWxPxyhD9YEy2gzdXjob91ZUoW7d+hUDiWdo1i/BetgV6EGmHqjizvhLxfQE0OHmUwG6jVVyV
eHlwZ/MlL7OmT1nyrcIZ1IZVFDZJy3bfjOISiWpRo5k4KFIAzw5yYRLsuqQZnzNUkWoncBPpLbtZ
G1AnlrbpObRDBjdgnklfZbw3FKhrYiXblkDQoY8ydpYFOQrHlFWpOUMnJNuIEBaAiP1VQ6+IDm1n
kuuEzFAmD9VksgCrPacbEMAq2zrZVioxmzl+0OXfPIKcv9dppD+zRCBnsvF7Du1K4x+t7wwMB4tO
K2xGFEgIXjSoyGSoUdAKNRohmXbQJk9kCoN/Q7Az2zh3WHsh1nJVdQYjWXY2jwJsonWdz1n9acWe
nvglPScugv7ZS7ufJoceCl9XRUTw9r2cethb/fRB9wSsxRiYAPzSUen3j17uFQsBrzM6mvmRiwCH
b2hL/SsNysb4guDC5msFX2MwNrGc2quY/aF+a2q9rCNTMpFeGiUIoWWdSFCOFxl0izEZ3yyW/EGN
JVO2OIV4NwUpq6jISEtStwJXXJpeifDZLbVZfs9SF0BNLFwLe0kRlP7FH1rTpIV3oBCtRT5b4hlo
+DhCsAVcfJstHMt3ZZTwhikrtumvAwsJACGpmuN9X/gdYg2bNVSBKZaincnb0CZ1+Ak7z/PefXB4
P40BF9P2L0Xc7U8+3F+pceY/spc801SsA/gSni1tn0rrb1w0s+Jgs+sKbxyz3rwa91E9v7b4T3aD
CH6G80SMeJZcXVbyjbIOHln0UDkQn8YAB2xUj7N/+28pwP8HldbWv6R3rX5lIY7tv1bWy1/4s7BW
YLikx9CEUHJKYO7en+gu6w+YXKbyfWF5wlwSAf5vTe2YfzjCsUHcOR6EQ9fjizV/krts/w9uMrhC
+Z/1tv1fqamXivnPT9Tx5//+X66AgaR8h8Le8hzGYdbfsF3CTpig5hjCA9IhiW5wrzA5tkOdPQdS
n/zEfnIyB5vv6Bz/9YdW8i/45++sTM+icbCF7fztO8c61APBLRzQg816dk6foSM8Q4jem/NXKcUx
y9s7h6lOokGDE3sLQeE7R8H9GJKZ7p/yE3y6AGhIf/LlcHPlcH9ubl4XXrzmCpvyYFfDMexYZAcx
ZxCvPMMrbmNefPzrf4jp23+/iCb6JXCN0gSfx612/vb8deA+lABHg+TBZwphJrtiJOqnU/MbeFdz
Z3f+Zw96cN24vb+FznFsVGHsGy0/wrH9HCD52GPNyHfW1nqN91YdqBjfk56zt3HHr76lAHCC0uTr
ohn2jfgCiYCTlXiOSPrkBwbu9zCIUjRn5taW2Rmhzi/8ovzCmGAtxXTk1OhaZJXGO4aHzM15y60n
MXzrfdbxqC6VRzZywfpd1bwzjdy6M9z+JUAc9Q6udBDFD9v1KKZqf9V2jqA3qEnKsfmB25aNp11D
4s1JKTD8r0nki0TZOHfBcNPKOKM+TV7RhqX3dtLdd80nO0AL3gF0oLjBlsEEBuOq+4QsiVlLjcCx
9L943I5VNof7IiQvMa38N7+vPypC906GF9+GRxstfN7kBcNphpOzV50amhyEydnF7dgO2SxNnVKc
gV4ij8gxgab5kN0nDSMtr2c1UrQ1W1mE0uCZD3O77MmS1Ac+j0ALnM0JYj0NHxvTuiTV07fQWcI+
g0+a2igeGTVlAa5VI0qWi3F00g4lXBUT/BsaBz/WCysBDS6Er2lvEz3HZLfchSXUa0AFE+soyFfW
HEC8nndGVJKQpZBSQPh6n7oB94zN3MapJxaK1fxcxp9ggAF7yPDJB8eBJjbBVupZN9QxMKzc5liT
01DDA18BXKaIja5WLfeGFm9DXDZr7TOxrJV4ijsQFW7de0eq03na7eQ4JHcm6YasBWrwq8RSydpF
2NIDZ2MJiBYA+JRNRNDKU4G7nXxnJ2xqOM3Bs2aRQ3xcM8zPxbiI57z0wc/0XRaGYJS8jyk0vgWO
gKljl1u0TO56cqZD6XyVxDFtYJV0m16ZRwYXDziWTqy298bYHYSRyquUghRfzlnCrrPbcg536IN3
toyuTRmechkfnQAsGMoiEDHVE2Z6c7F4AMpzp6+qDbcwd83VRGuycu+pb98JlAaHNx4VyTUSJIcf
wppzengxYydItx4JqChhCJSg2NEnpIekqaP7sFKXCXz6yp10uG1NVFozBRirqzvUoGpRPpq7GmdF
S9FzCAOxa4uxv40oEplve4558uruI/WSZksJNrKrjt6QVpP7MmbfHbLk1nZHu5Tnd8jdM8Z04j1s
601UFFQhQ3O0dW+d6zRlcF5Y20Hqd22696OrGrTWXrXNIBqimqHAT0cEJzTVLK9DayPc4iMTcmND
MEH1xcqc6BdtPvl5TahBKzCKeNUdhpZ6HY0ghjmhGHEjj8Pvx+ImRxZGsN8u8OZhr1X9pFUF1ltX
26TzaR31IufsQOH5xDkUBtrV5elImZMS3ir7ldaUqmfdqzt80GwPfD6wgjTpVSemMz3BtUMrgYym
eIpASLlF8DWHaUpugPkzK8cMoF7lA+J1ekKR6hDHAobqUGa7EXjNChEXl0+y/2HZu/HtomEuDrfD
4q3oB+WGDEiIfUG8pH2vDUmCc0C1va6M4Rbg5HbF9LQgEY414ZeS5Bc+GbQodDJbiCRr4QG8Lb34
mU0ttrZSPmMjIEFVlyhP4YMxTVipxFRvJtlSiKEz8a003JDHrw32SU6JbzfdfROWn1IGH0FtygcR
Tsu6JmiQXAQkEJ3sbH6jOZHrGjLIJjIenLj/NLzZelTKIwmdxzoJXmKbGwwtHXCjQWtMt7IzVflS
GzikUX7fE2pxiQdofrg+EHaRGpS/M02YN56PGYsBzk5WXCoSeLgr2kWFZEQmFTsjl7lLzrVg/+Oa
D+mk3wiAJma79iCBFMdJn+tF52tE9rl6wYWIFVmvBtN/zSUjbz3p72NccnKUxHKgykICWOE7sEuy
ZHHaoE9UqPu9l7IjtlgtShMVqe+Jab52GcqsICHwntCFBVwJvW7GNpDK8kR/0+7gVTwWpbvJsspk
/0r1Ubdg6XRwwLT3USuPlac27uoztKFgZ0YVIplCvLgJvGyZ3VdTfpxDGn83iKgT7PyxQoKWzcFH
Z2Ty4HSlsyfIboM+XZPUZnwNCDAT3hqrIZ6fcK4GxxxUxd4PoCoqA31Xg55ZN3LejTyH3hyQIhiU
yY6yLllV3Ydvuh+d8Az6ENSgGBiPXUvcc5uStmpXjIIk6ym/Abio+2861+MR49aDlZbefvbiO3h1
7lbMCnzTcKrzi4HjYF13eFTiKn4bRbS8CaoWgmLAhGlYu2mK5jTPQDiM+E7qfGd5qK4jQ37GGRk8
OjzX5KVxbPWG98xRuV6gWHAXjgWLJ5tubmXm5O554P+XVDXesIO7D2v2z40nbwl30K489WA3DDRV
B+WjbVhfZOkU7Uw7wcXVJDyczXSyNeBTjHt8NFyknhLz/9izgDRBqEpVwQOvgkfPNT7bCG8RgiBv
HXjuezO6TxjAok2eF+d+xFPXv1Kv8W8paWdpR5QDmckaFt9J1Wxyr8c3T6BPpccHjUZ0leb6JVK8
SNrpR8ps9YiWkcdIiWtXQdmKxy5hKJR6EIyOXey8M/L9jgEY7Hl7Yez5DbDarR55r6Qudl/doNey
oHeUifUjjMuUEMtoPVQj10N2wRVfzp3RDEcrkAYYTTPboYX+MgKkhSiOOf+NFJnVwGHhDWwxe9JR
1uSZtBdkpZYF9heimtfVT/FovQSCZXROpwwtC5PDEPjjGsXquC8y9x7TEzVuNF0SmWukikwtsJ0E
XvhsSR9NLubLISpfS03LzbuMdV/76naQ0+fA+SQy4sz0dGfhQct7dz2M7Q8Tvd82hJvYkVazjgon
BT9RfCPcwF1oifl6GHyGQjMqTNGXj4xCWNUto8Q0DtaJ8d3rSDxIXXQ381GES2iTjRsviXnde0P6
6DjDthynYs9Y87r8MBbZg1HDEJKAUqaf950/vtVMMsl0cCvQspJSZmZ2BF2XpT/bh90w4FKbSnIs
OCH3jeIcE/Ip1t58boqg309R89JIMZ6YXByIgI332RQxWAq8IyPiiSESrkwwo/uEed+GddjCd8Oi
23fp+zik6qlGQrmsallWDrtyRJIDD7lfA5+0LrxJnhIv5IVsBuGG0dHRaQ1wQW331mQCKAHWXOyD
1XNkW+WhK8fkonJcO7T80dnyfyLIZWjro02ah4iYCmV3JzF2cgtrqF6RtDdD4fFpRESDnj7C5+WB
q3NNdpujLJj9t9ZPi2XzyxR8MZdowBUsKuOuYz0Kx8eYw8tUOd1pHhv2aXgA7TpM0Cw3xwE52uaZ
itd85rg+Wn3MRw29B7Q8rOqFMz93tjTeXKW2CEibd9tm6Q2pptmxyq0PXLJglaSKpNAlghT60SmG
LZcSlYJvyFtlRvYa+cVHUc7Qqca3lj3gFRGw3Jp8t8APP/1uniAxVT8SJ/EPGNEw1Q9B+CHz8lda
9e0tW5LkjJRNfGo9cN7N7xX4Y4j6xFaUWLt630f/Gyq1Vq11zbUY9+NoZ2fTx2RniKhhiNZgpWYf
OkXmWXSmR92HzdQW1XcxSPBIVuchGIHZOMrhyRzdS2lpfFdOjW8Ic81aoioNDK3ox3wuoFyzicYt
B7puNccAgxmUW4cwlk9z16BQ7IZTYlrftGft4pm5VEXEEFJ1RLqx8ElcYPKH2Ag3rI3a0JjxIGCQ
/jENWEzKJIRgm3rv0ubtVFZtRz2f3OfM8WnyMiO85G3y7gSOcy6y+GBJ/ECREPnGNijqfv8HMfEA
8RJBUzBgLBvAXfbAkPdtSlJC5exsEIAXNX4gjEQXEE50zfHBF/olm2Dm5qr1zg4gAZqQed9P5rug
cdilAeKQeTaAtlaLPNMh32/yYcoxJe4SjwG1nT/gGAtPaFkxh/N9oENwzLHTWA2CMslLhIGVp66u
jgheRh2qx0nXJL+qk+6NHyNWn6OLXr7IcD/O6oeRceyEBh5c0QPUzWws/DmCdd6K/T3hDz9BATNU
r7DSdnPsn/oBLlA4u+/Sx4BYDnOwUQz6xjK+z2kB4EfaO2bJq6Rz8nPqpwli4VVZzN7OSgZuYdfh
Tk71Hut8ReMY8UqzmHoG/g3ZuLUy8eVtOqs82ygE1mUTI68U8weAji89USXrIf5FHwdPeKZUwNLm
b7N+vGNBhAXP9SskwAO5unlGhtdYGWtpl0RyuURntwG4m3Y0KShnMok9Qn8NYZXHqOPRh/Qh4biU
5xRt9Ltgur13WSbsevYv8AaieQ33Kj/GNRPlLqFhs1XXnpMuge441wqUM0uXvEA3ToNZXjsTwTNv
Y8Ut7VTaUCD5E+hA6W57OpO6HSilJsjKQaivTt+/Nb68WTyTKxRwt54wrt2QU9kL1e9yiRqa5uJq
+N6zrDCFuOGniWLKc5NVNmEwsf03c4p/2LNgNWraGOvc1y5py2P1o2Loee6NSRw5BnmECwVqrwXv
rCOiMFFaz6SI+2lIZV4BouyqVd7+zpc/ZgJz51T0ak8GkhNYSGyz9kfKjbeAB++qnml9495T4sXK
6pBsI6ADMLz20eoTxytvyiu+k9wcreGDdWvbM62ntD8O8EXpr+FhYgZ2SFBqBUzltl1KNvPOr/Rh
aCP2sF12Z1fuTwn1ZiUhPC4aBDCHpjNt7RKXD9KzsXeBL0a9uKY9SV06FtlOx5PcqwYJspOGZycm
JdtsQYmjMFq32i/3nD+k5ubZOWfqjjWXiiGOy2NQFN1Hvo8UBxF5xU8mR5YiYygdh6ceL4vdcWZH
4K0xl4uLDn0uVM5yDni+5YYmVfY70mEmIhViZxo8+9CTeTHzYViVhEzuWdW8F25hXGbcNNpI4itw
GoDSkesfCJ46za6hSBjbtLxID4nOfoVIFslCorep4fAZFa2qVyTxvp1srlBZHzqXUpICuia+pqAr
LO5TyG8bF/U3pcMlgH6eaeupMi1wdVbyBSjxGasbzejyzIFkNXhUCXSOj6KJBJqo0N3Ho1+eqiq5
/k5JylvnIOY0pX0WHZiNPnyJMjmc8sqCshZpb01ku9qPQWs99tDLI9xs50oZu2oo7cdEqv7oLN4p
tOqU/ln3rGGFPpfI8PgzdTV0N682nCMXi71+juBzbqE9/f5Dmp5+BcAsWQcSGEDUw+lrimbfm5Zx
1XOKWXPAt9XnHSs4lJjIDm5pmGMaSlIPCa777Na+f+4gby8shpuVm/6xsTHmhvVrF4/57c//BPYr
O4xoDYFSIBoAPGp7B+zYZ1JavXsIY4vRJet3GZRG7WPDxBAZHYO++kXy5jMOSfj2vtPsgXU8JjHZ
s5BboFV64zPqXcZJ09ZyTHavfnyhfJFbkG/vpeThd3LcDCAz6vtRt3dTAjXXH2m87Wo9N9aHGtoL
RASBtqcnmNjkGE8xWi31jj4zEEFwVi4yKMDiIquv8wjrl11VmFY3QHdfuotenLEZdrUiFxjUFuWg
vLFIBQYWCjIazkmJmC1w7Z8puYXYoPdCxpdQMNODM4YS2xjzTdD85sECP7IpYoKlkvjuBrEN4IF5
iysAxxNiNjUZvWVbCba4NGSBnnd4EsTOI7F5G8ZcoXwwd6Zhyr3NsmYdqtJd5ZGx5Efv8YAwR87i
AHAjZxcWM6JyyVVcD0gEYIQVJo8oO2JHECmHcpx11QnhNk3agq5rgumjJFZjHeU1fH4oiijQPvkd
UhsGEC1uhTZ4Gs2VAR9vgw3605goE7piqFZz/mzFDjzuwsGlX6XgPRtpbpUVkFVuOoR0h9tsGr8z
5+fBozYhMzvd+Vb96PTVD6Q4y0zV3uLBUMd6qn4Ar93XVtmf61EcMsMgo10P1RYJmINs8iBrOjfX
iHLc2PMOOwmTCcf6WZTfC77tFWIFjjxiALmu+NtS+PMbZh63DHgEA064A1sXbTPHACkX1dDo7dkk
tWETM0myhIJgzWNMTCh8QGHskpjZgzTF97oj+TTDPRrZweOcFUy5RJyQO0cAfNnd+zJAAi1svlcX
3yJcoU6CJb9Es4PwAu4F3HNkqPLVG/0vz+8/YYsbIMRlRVnWESxLks9qKKEaRiz/NhbznLwHal4g
Y66Xi1z/FgMDPIzLvnvQDODaVhMKkrdwCxPPu6RmeyjHyt75JRPJwpXxhjxqUNAlvUKWlIdWFseh
QcoCGAofqIKXoZIW+khCsnlsnQecbUgEC5oY956Mo03pY5lQMJsbu6ruPKWo6TvjNOqXKYrykztz
oZnDbyrgm6HCdslu/NFrg2AliwVECZsNw1Gyb3qiwWa7u4tkv00SvGtlVR2TuB8RqQZ3MSuSNRyH
YSZpuE1e4eHhA2/glKqYrLzxbnZwg+vwIOMwfuhE/ti7mrTnNDz56A/Pqty34/g5DLJfq2S69Br1
gSSr9SBt2HuD/U0xGyMpgxdYmD7aBTYyCltoTBJJH6YOBiv8vCWyFJqS8Bk7TGyUn9HIWwEC/r0b
YsvwYjQtGZwUO56j/XIjZ7hfpKWu7BSkq0uSu0jdKziIbE0hmeTOnS7aLUEPezCCxb5u1FuZ+5vZ
bigpZRXss+wOo0WsxQ71GMLzOr0MxDIOgesdtY7fs2wRUY7w3nOo+lMTnVUHH8XkpQNtxG1JXIsx
9zVz+mArL3vQ+Xg1EAqHuO7MqrsmsL2aNj0ZhQtCCqRzmFPC2t0hSOcLWC3jooufVutMe8+BsQl5
4VQLhWjSQIqZmvT/srRooCIINjPRtoWVwQFjBL2egD0R/w6BZSL1lEs1NE24i4PuR2fmeyRYvAXQ
6fs0P5zodsyB2N+GGfOxKzF6pwaRaMzrkGAvPPCE8VA6JsvYNVR7VbEJQCuWc69azTgJPB1RTGeN
gpyVCLYf74pP+kcMh25twCRiFIPg1lHloWzwJrkuNbdWCkpn7oKs9FAfJBbFoFgk/hqIjAI86PiK
uJMA5TCj3l0fdKhY7YuqaAFrVFyEr7bpuuBP81gDi+71fFj0QmQg4O/LYmIEI97uOv+Mh7hadLtv
vtYGzUtdbwsYuGuIWukqLJx9VcKaMFNujy8+MToQ3q5W4XzNK++QzqK4w6xvM2bsHmHXoD/lZKrt
N7Ew14RseAsU9letZoJSYI7y2WfYhOidzoTNE2TfoznToOYD+aVm4q5Gu9s0FdN014as74XTk+tO
2y6oeN018eM0N6imfGZNQMYl+l5AMYwDCl+jR+azjH+l7y952LwVTnmiiOT26WzN7hb8f3WAig1v
ZkDg4jgEyyammUPKSXidd/dTWV/LcozWIVxeZeVfsvFfa6huJfnwWxORwdHyodst6JbQ6d/8wXzt
IhDXZubsh7i+b2jNirZ9g4FHCsqMIAu66FMMyYUR0kF1hOay5FhbgV2vcxvFRNZba8xgT8rRL2nn
GIB4fnqR2WymKRr2qSNuydJc6AbJiBSvJvmVp9GYt75DpHPCh9ppyl0b0SaHyB0YcIKYNVATuzkz
vIkMyjG3tlQ81Jh23+1QJZoXbx3u6JxgzrhxtJ1sfZ3z9n0uzQnnBRDq2RkORSE+gliWdx2/YAGX
gHaKZyowCLix2pseAbfHAynWtpV81m2M6MWVPqQ+RoTWJXXc6SSTAawqmBXPxdOKlok4nniKcbAT
q6jEOuILneJgi/Uy4/SI7lFyFlBUXLV33OFTuUN/HpHTtzYOFLwvpM1O0Qtsm2gbkJhixl+ITvx7
u7APcuBb52N4NdKedYu2mNOCqjFdQZwkb0WbQXhu+CvOwmaHe+E+XOzyQdDVZyQeuN3g45KSwYUm
VxePUZluOFOZD/Hcst5y8d55bBE96zRpzzu3zHk4XjKGsTAck1fQntdyjtSuTMN3gwi4e7cY8Q44
rBfDJIHXb2TYkRwqH2FtVTQ+k7H+mNSEn8eufiziCOgltb4lDFKI52drxMMepwQ2Uex9BrYJ89Oi
eTD1i05G4DBc9A3n6Veh3NsU0MIRT86ForMfQhqQKFAt4GBvSy0S74d0CQOo5odygu7s026MWrXH
uca2gZuoHRgHD+zfVrh10x2K8w3i4m4bq7zawjw3TxPVBXoqyGvtOAC+lJ8W/NnBXGYLYH3XsyLP
Hn7Pac7LzeiTJDIl8sBi4RYBOUbHS2+XwMLJw2zYNF1vHRxfwx2JzyJsDkLjN0LfFsO8uCvJM9pK
l3HcILfxDBsUmd/ZxNK9ESNzzLol0yHOnhhopeSoY/TcEHUgNtqwRpBvAMfbYG2SS79X7njzh+LF
TxGQGYEctwGmZZF4uzZLIwrsQz5Oj6zyuvXodQ+9ZhHXxi+Opz6FptZQI+knvkJU6qiRcIMgxeW+
sMQwCkrjUMkZAL2BsqHvsPoaTfHI5/gz9sKvrrv6mn9BEs3YOUHC6CoYNxMNHWmfoKSqzAbygN8C
Q4wHLan+6WY15BxEDV0rubGefiR7UXjtDbl+hKxpeBMzPs6aZCHOHpx0lzrH0db6w2tfOQHTa/eh
I4KFUWD9U1vWcwbaAhoCR9Kk3quJF1oNN3N2pnw/leAK/IyaIU/Z8Jtp8prNfXQsfOGsxlpDHQit
XcCqfRePhJNZy6SEs30N+TTbh4nJAixin42YCe0R4I/QxcroJcAGTePef9+lFhufLOgCdKxsTt2U
556OCiSTD/+ibZpXL+9+CTRn27RDbIDC6RuG16ecARQp7V3wZpOwhVOQkszwHm0dxddR2Cc1smyl
Vywxp+GExQLir+KyeH+YQ3I22t5klzaNr0IPOCXieu+MUYiqoEKTaLz0DQZXu3T6rajdGihQ+diO
7X1XmN+r5dT+bxFO/f9lKP4PklcBvPmL7Oaf0hGvv9roV519L342f9VY/f5bf4qs3D8sRnLSR/e3
RJkitPo/Miv5h0R0hUzYEnDOSUJCgPWf1gVH/uEsv8NftB0I9+b/C0h0sC44aGd84mHhyGF8+K/I
rH5LgP5RZ2VThC4Rs0rw5cQiIfpLyCp262acUsQzXS/HnSkKROOZeDS6FNc72M3C7BikT2zb5nQG
a6QBFWg1R8y4yH0J81+MJ/Q67BvvDvSVuyKijhhF0e/DovH3IZv3nQ5LTkSYIms6hyRtevKJg71J
C3QcGLnu6cBII6uzm1lZRzinl7Tv9JlMZ+gFDhi6hEAvwzSNPennv1h8xjdbmOMFe9eOzTEpcUE8
nZLRa+9qyWZe1YiVEVXs3TDmBdda9bNyUPkrfOSJk7mnMWEsMeDNPWhqDL8UPWwxwBS8M/6dAHIR
WP3t6qKTcxzf9XifWJb4x6sr7MmrpFcz0g7LW5abFOt6ceHpynwseUsjqEMfWm1b0u/WNsN4y+kg
POM5Blmp60OTyO/Isi+IZl9HDuB/8/MpPmH//PPhj0EfZkkLEOU//nzExYIyGiYWeP6bU9XRCY0s
bDDTBpsXntoQT7nnxwawHzT5bYWOJk1B+swqfOq88o4AuoaRTI9KImn02SFNpX4o7dC6yzxAq2En
7ti3vE8xa3aEHtzvGJNfWabfGAX02yBV978/AVA175jbFMvout/PFmZgQL4gIzriRaqcGK8bhyka
pWw+jDiJd4ZbTWcUbLTO6YTREGmyleAq1znJP71aTOnLZhFPLqbH9gGgHgu8Mv5C389oDUU3HFF5
CehJ7vNBgPtpVk7o9wcTKya9NOOQyWXh4MCROP3+gFCW9/8mNdj9R9PQInG0lW95lnQd9LGWvdyc
vzx6RegKhrvAdeOEDAkneCpTrKkqNG9A9cZzb/o+m1bF7FTMGCYjYxdW03OeuK/wd5dpQl5umyVx
tFfMTB1k5WszH92jTMAWuLNCFoL+Z5qPEMDG60D4AGWWFxLQ6bpyKxtGMLVRbzGcc4QwusIq2v4M
XXPe626m8PYGhkpx7MIjTvcISNa/meGCnp+alwMnLvS1RVh4pOhk6Qk1FKiDbvaEWaabaeh6HupK
X+rQgi9Td78iTCAXbdnxhfP4w+4qhQqs/RGC8d7/DnUvAlaLKmxYPFTwiDNCU/nbwDvKOTz6nWUd
6sYMd02OmDDLXHbtsw8ZbLT2gYMQDlV6i5pGxP/mRnFD/ukxUchkUcQ6nsVb3PlbGPcg7R5NIEuw
RoMIJoRx7TY6AUGZ3LqIxUrNYsNmweGz6BDLxkMOEObcxLt4lo8wLWe73jUEdIgB86jdflp+tS+1
Kq/BODKLWvYqetmwGEkZbUNDtmduM/5oRIi8lxowibyd1rVv1MeebcEuNXW1b3xg0pmoCC8Z5dmX
qqaCCVCUx8mwj1MfDERqPHs2k1DAwZBZaiYgFUNEAzjRITZb9FIzCEgYibtRDNY2TZmte/o5JteF
dbQ8RsEWQdt0pnvakr9VHyBA63OHKNP0C8Aw6VW76XsKqGTjCRa4s9MeWtv7Mkr2mGVomkfiFEei
bonq0IX5YxK1t7Hd/lPTgazqYEZb4cHGK4JrkwOkLkv7h3Q6VHk1qA5UeeGWtNCHQFveXYI4K3dB
7ZKy9x+Unddy5UiapF9lbK4HbQioANZm++JoSZ0kkzcwJjMTWgQ08PT7Baumu0RPzY5ZGo06D8+B
iPjd/fNNH8A5xhCMvFtNLO4HchHC7cZVPM4B7U8G5bYelPu2BUlWGy1xZgsRbeiBa8m8m+6W7MpB
PrGQIitlDM4DKvJDVdnfotigjYuvRB5CtePJHf8Dkw72EIesxVKJZVgRRivT42Aq3dGafU1aOz67
tbcLmL5vM4N5aFMBh6EvJWA6o+2DofU1g98Lonb6odDzNhIKBUidrUdIafP5MAOWhheAyYsVjvu5
83+YdTYc+kbuiYSpk6VFF6nll0G8Ci3HNBYcCHDmo+3CYnRH8zpr8cbWKo7Rb3NUHa81bqkrO/Ra
7onQfXI8VIhAjZaDbHShXAtENkrRqCWjVotHBSqSqeWkjmAA8kwXnZVpPFWda++r0cvRCRCiogRJ
atbiFL7C4yjFSX3KVlrASvM42UjfqVZVEn7PUbkGLXf56F5ZZ188LYTVcfYamOLGAagcMvUctGSW
DkcWPdZjr8W0VstqLvpais7m63F8i/LWaQku1mJcGR4og5W39fAktFjXxuHr4g0fjpbxKAabtKw3
TW60qaHjacEP++mgBcDaZr/QjzYTgCU761zbgfqVO0Du7DpREHstJdZaVEygB4r6iCvg2ZGo3UD7
DwC8PnrUyAxVMgrYX7v2qZzfUUYQG1AvjbYBVIGc+Zt15d2fwxSft4PfriWEyYXJY2TlICNy6/jD
WgJWdDKxeEB5UXlydnFyDZR2odWhdPWg549lFzwhfxTnDrMkfNqRU0QGV8aM2bGvKfm1VHRVYSJO
jmPe52XdnpkVFkE8XOYuWXP13bM+Gs5Zj09JhJCTpiHzz7lNdQ44jJuUtRd8HltcbaoM11aEwduL
HPfU5YML54W8TlNYD7LYBp1EpXSgKC9L320HvcrrJnVANsW7QFtC3/3o3bHf/fVTJP7kd2clY3uO
KzxPehje/+B3L3FPSybQ8TpEzAYkCr68xpssBNe6uIs6bMvclWA8TaALMC05w8EqtJbD6bxrkwvc
vG+d5b4vSXVjGX64ToDdbGBXXv+HB/rHjAGvJQ/TxmJLBFl4f1x3TbZRscrAE2reg39TeK5LhEt6
DpAz8eL0kN8uThCjDtL8OzJF3DJX/+vHoHcXv1v7CSIWviRSbQou5palH+Nvlh8m/grL6GmWjBt1
7KZsONdAHKtgbs940uMbWd2HWfalHJpyf/5l9aC4wGzcOspuS0aYnN2Gu/W0fcQggA2YsXQBKztY
dPULPnvlchAQpigeaClBGhkNZlWgq9E0uys2TqV+8/keR3y7d8PsahaueZr1m6EDr1BPC1uKwUww
gtF4tmLoPySLcUIFWytHtrc2K8qV5atuO0ebzAlYP9RYqnkCT26bbHETeDiFkmA/RsOtR4u1i5r9
uHT1Gi3f3//1Uyp8809PqmC1z3Lfcy2IN6bePP72SW1GyfgITCVoSe9b0eE6XDBCLtoRSZnXg11i
GhnYjXR49qgs7ejFLRq4H9mL0s7KUHssVXGV42nRzktVsHwwpuwitCvTx545hflhSodnSR59TTcY
e32GQYv/FDJIAdn5xYldfyWLWeAKYhLfyYfFZ2CZzeOgC9dhQm7iPBvXvlHLY5ONt8TqxIrOl3ev
sVh0Ud6w6hLro5Zo0kqyMQI3BQmN9j0bxuiOW/M6bHHLdF5wqowk33rwJokt4JHeeK0iBjLCaCfH
fuhMh+RBwX2lH9IdSdhn0o63U5GA6bFfbaTO2sq3llHtlJO+11npnGVf7nQIfhV6sCcY+37EQ4+o
CpJtZTRi7bCbWnkME3F34yHiFdh6kttHFXDdtlvr0bEgLEcuQOuxXFUjt0mfhMBqqO0Bpva+kaZx
9oP2Z+shLaRAmHnM7aWgS3rFiI0kgqCsEV4ILw/EGNTBlnpwNYCSxsIxjQFbiBIf/kRxh9+bK8ab
6YYTjRlxpjts6EO10NKWAI9uFg79tilBYYAOLgrU/Qrvd+zBlIcND8wpe+0W/3su2g/HBf0/Kemc
qm48T+Gzl1IWUjsDAZHwznKAeFuzt29yWm3psVhBL/nKg5Rr17GYUH20lJp5JZN1yXIrziKXR8DL
F5L/3xL9wEchs5N3LSD/4fhF+JUIwkMr7w3PzTdxYt/nQU9xYp4GJzs2jlbWenfJszHbb32UOwfD
ma6xPb2NRMS5l3Y33EUeeBm+cVfK13AWtkvopHcS6C5abFnoKe06xOGjq87F2gsdaxUUVX3v+Pm3
yixDPI88j0sRjhRrBO+hLPfcSfYRAzBWR+2xXHhBKqeorxjvrrlB4MIqaoO7Gs3qhVgOQxHdLr17
lC2c986v8gtO+UfTr5+o3Gxe+mZ5IbS5XhBEVv7sR08qbY8APRgCF2A4TQNUX4a0ts4L/wqXUpdx
EzBjUeaDZThV/UOR5t4u6ymep8HJW9sXFU/htchvNLMvcH8MgYxYriQBBe7+W8f8YbXgsVvBm1rs
AoryhC1gzjssHPWzy0YQWJ+GZk321nU5M0tOj/WCdLPh4D3bAVEhd26v1D7tuMPjiu9RptNRaJ8G
PWyWd4fuwvAwRCGzJBaXklFi5Fs0flPwYSXf0S7zc9mWCm8t2WoWiA0qsjWz941nD20lygkqQPb2
BzVBchohfS0bT4Dxs4W4s1KvgTqbMagUgzJpTUOBqhN5O44VoGcnfSpxdRBJjjs64mI4l6BKCfwi
wwn62oS1yVIj3BZhvh2L+qepSSwBgD0Oxa6+93K5zTMXu1arYiwGw1PNEikv5Os0j09TZQbn1rfo
bbHYlyrrBACNMSeFAhuAAqdlbB/jlJVwXp8NSEA7+j++lbVfbXqHy2SzfBtAh61M1q/0Feb3cfEW
z9O+b1CrGghCZKfpRISfsKlLB28ZlhdSx++kSKJ9zV67iMZXYcxo6VROnGAgbSYlViaVBauMyP7K
4RYENbJT24bE2SprAeESqiVdAKjxbBUJ9PDSKtemdKcdlAEQFaTFZqsF3TkZ+CbZIMZW/0x0cluY
I+Y1yvr6zr2Gc9Sx9hYI326AkM3kn0tf0tLTbks0U0YTVEEdnJtpx40LRjCwJ8smmWap9DDTE8eV
m1O+HSiwagPEBDqigs6/JSMXrlh081T7c70xhgiliOOeOeU9lySdv1veSV+euVHwYxXd0WMDtYjX
PF+bAn+VWzTJ1oxiTppoOQ0BVOiEbVVpENcDe7qskbRXLMY6tkXBGW7e1Q36t8kf+Wvb4NFbJrAj
UfAs5hhkadRcntiVzTfcqWQb35Iz16V41N4klcsEZIrulw56nDuxoZFudECCvnpLjTXUMi/Y9/cR
z99WVA1jDQSPfPDxO7TuU5GkH1GO/cV3Z3sHFmHrS8qh0s63j/5Ubbs2AvlF4eOmqM0YklT20xvl
clVUhsG6rYr9eBoDFT34wsGXoPDO95hl2VJb+6XApVF0hdj3LULLgJLgD8Xe7vpz1Jqv3Ow3bpvi
UBLTo1De4yAEToalZv9kRHvX7ScmIPhjQj9mRxCT3Fnqx8waHPYN3FcBlxaHzKueTQydYc36XLy4
dATD9WKn3QzvNAKiI2FioxSMBU+iKtyNjbjBLLENU4OABRvEZGQO2ht1tA074BZ2bX4YpRVAWfOe
hG0yEyOgfWP0Ozssqw1AfFopwRsQTZlTRAX1VRRcfHW1uT0FX8athwmj4Hp4jOP5ImvOmwqSzQqW
BfZJgvW8Vih1cO1SeQ7hMK8bZ5HHhc5mGRu3niFbtgJLexqwsR+U2+pynfncWcCGpVHfy3j6LoA3
e2oMj/GE0ySg0mKdxqjhLQ7UMq7fCtNz1p7d3o1Gnu6BSH9tGKVg9L8Ja2cmmcV8LtOxpXgRdMM0
PphtTx26KpaE6sLX4GMa/B9cAMhBDPMPqtesxfIPPe7etKMb2PIzIhyJN9H7XTLWWoIzaM4PCQkA
g8FuilNrM85js58GbAO5TaUwhrNv4TAlaw4Af9N5Ph5uCNGHtKn0Djh7L5Ie3Ibqrj6tJsPS3AWU
D2xNhbGrLogttWx8yVT3hBL3DAdAfg3m1vC64mDE3bAJgAaMKXZ5SLsOqQ2AdkXC9FKQvcEFkdHM
0NzGWA+xl1DKwK4zRZui4W2mCtfZDgaaO3sx3OVh+uybzzDj7KvZcK2zm7zbegZ4tkWJc8VE+uyR
rWZwcZkTNCek/YPdThX+hdbhaTHHx4nxHreMZNnVVcJUngs0nWs4/ijtpvmCUB1TdILj9YVStIRz
AJVr8HFAkxAcv6AbDgdFUfrBG6gmkPOjakICop06LizOsQozbQXELNexNV1FW1xThgD3sa1eeiMN
bknM+X17tyzFNxG3B3oM2m3SoloPAmNZWd31tvLhuNYVZ+LJFyNmIJDx0PrN5xg0myA9SYq3VZK0
SUmlYkGLTWzROkoh3C4RzbSxsJWvACOxYM0XQMNEUaoiJw/dRc8246GVLAkGGnP1M7XS5uTYe67r
FA3L5QXDzar2UEHJON8q+RkI8HG6T5TVxAtzrty/pRRiOfeKM0dgAcT0hNOlie7icaxPQ+LR6Da7
GyRFGmf94Nlt4gOhy/DC5SY7T6rlrOQjPHnhZcJMR3IxZ301VcO5dSAjlAjn650ZNj5NX0TKvBkd
xp3GB24l34SHzF5FYJ3ivIb5U4Pra+vmbRpleq56DMVYgvAxII2weK8vadvynBiReXJ1h7US4cZC
enqiT8Y49IXGsfibzIwCaC8p8KFaOuSYtrWUBu6k4JUKD/eaqd3k0t6VzvkOYvsbbNXhyYui+2y6
j6T9KFoDCmud7FIDcE6sWvfOoXALTNIKf4hcD0Yx7fEP0RzmOF+9DA6rQyQ5IYNNSMJ5MrPyuwku
k4tf/m57cXcgDchILoJoyi2lipJ1L+3poS+nZEcQ1L0v4Rq6CSuykWKpPWIDGxttlDdpNj+OmOrW
1qNg44U1OTtO5Y2qffLxaCTHIKuB4MtoCzYjXfcuw76kpTAvNDE9pdbY3lYTU07uoz8cLMS+4eEo
ZQXV5VOLQWfeLZ37YgapdUpM/76G7nLnS3LoFoW0nw+BFpvnroy9o8OYCk3G3+T11hFjfJuVHDKT
nVRn7X/uAubgvUNKVPTPESbbuauS8zgTPBDiJ972L9R6DStR2qwBuhTUWNZmuDGs/Fsh40w3xjUE
TR1v52LcmkTTXrkvR9vURY9Pu8m7NWKGyMCkUHbaB6f2rJtyDB88ZygOFrTWwy+/MFgmoFetxP2u
ZwSlLHZ9r4IDY7aGqg/T2itb3Xe+1Rwrr3nKloHMb6TkOSq5bkqe9f2nbjD3V/rn85u0LjZtHA/H
KJ/rvaJ55Aiz6yXMTXddm/1HYsbvbv5DtfNbGbb9IQiyQ9bQXRgi5186gwsviMDjLKLblgPtMpuZ
R4QGBHxZYC//fJNZueJOgAPss8qQ+NQXaDeEWcv8SWmD3adLvWB3vRKpme2UX843ca5HkS2z1Im+
6rUbifIh7uuXcCYOiKmcbJoKMP0Z8ze3GstT66biDrTllvuRrVV5NoqB1xPjbRnHhqHYU+7Q3PQk
zPcjDSOrMuVaI1lq7ZlXoo7ZJBlajBsbZ+qOLOPUk9XNa5bitw7w55OJ5Zi6NfvLBFq9MmZGz07V
bZOYrZugXvAcU8ibR4a78gsUM8t7IEf5hL3KoZ1a56roe1mTqHHJotgjbVWwOFt6jKqf5jJfOosq
2d7qpttRsgKl2LG1uMu3NBQbdK/t2wwbTeb1T00EktRrkzMmoB7mDkYyMEIbkcTJIUyd5txE3gya
sbZprjayvSoc8YxbFQ+NXU2nLKVxA7Nzf2MBlAWIkVMVr9rnaTksg1286D+ixJV+NwhowkMjn5Zh
SegonR6U1gdyXV5tuwu3ZYmTmTuvdWni7qIGhicp+xyCRPBXizTut23ERSsyix+m/TzGcrpEa14C
YoaLokRSSwFW2yEPVCOgMk/UmzHmQ0qWNtPS3eBJq9ZZguUp6Mgl2IYM98tMsH3JIYT6xcIuCZS6
HBaKmUR4+CyahhNSMy+WW+nXtNb0nrltrU0z9g+cZyNyeWxgLpnrYJt1bP7HUlxbJoIb6oo58e1r
Y/vTqVo4YGrTuzTVeGKzV17ZztaJw2U1sED6kNp/wmb6owHidXFyWAUG4dNjZJNKr8tgPPZSXaVr
BPDwTRw+vtsC3OO0Dmbzmvo5lRSRr41yqr/SQ8d+uoci23cdq8TReFFOkB5TCEZXhpKruUuLW9tx
8tuQixfDqnDHPsg5kTAkuesMELGrmRZslAdsvVGf0FW3/KTTJicyR6xpJMQUW7FHM7J1I3K4ASIK
ib7JDmdfqdikNQMc8MKpL6NNYxtnxnHBWPUFAtXFnpXaqYXfX+WB+RqwP0hdSmkc2FAPVFxyZ7Yt
xmgQvYiyyYPjJOG+borocU65+OXEUXCIz+946tkDkn7jBSmoJWMWlHVx+cwQGqdn6r82SFXHOlb9
UcCf2OcpuC/lOA1ZkHRXd3g38wb7Kh11ycaY6+JQ1nl2FwwtW6QBfFFUzW/wsa5JNk9P9sBexMUo
T6rEP9ah1V5ay6q5FZ2cxjKeTKUZvbP51ZwdLGBNdjJLFLihNtl5R+M9nolnFCyxHXl6uZjLb0Yy
npRXJfuwZq5XSBYfNY5EoPDd10izIWqbM7w26SEapOJeGIztbuAiv25iQm7uXH6RTtodTZP/Qkao
cabVdFAeAujYA+kKkwB8Qux/nNnMiZciMh8y/oAgFqAHsqhfAWk8JmllrKeJ8h0p6TdxSF0ZVVkf
i6nBjVCAEc9QDnXSJmEytqUnJdb34yYgNzzFZJFidTK7/vR5xHdU9iDczPTNW66eeA8vDk1Hl0xB
6sbnwcjU8AmM0aS3awpKYpuJOVcCJj2cSUj4w+huqf7ZdyAW9yN+kB0pK3yiFbEWesyHmy5Xt6Py
x7Ny1IcPTiPOgqO1cBc0ZdMcPk/CaQYjy2sS742FhzUtOxwYHu2J8vUzMeSZpXlcaI5vHlqPv4tL
23AnZPWtn4MvUY3oOcZWrn/DJRaUkUhklXRS44FkyYr8on3HjnEhBnyJx40JO50BEj2sU199DJJd
VI8v8ozdbMzGZE9GdNz4tJQ7hXGps4WVvitMai/oInf77t6qRi7fM0+b4ZY+pwzgkAr5zBsW9PLA
v/g5uSXXjgC6dLCEPuXGyUemjRoqcqHPnG26Qz+jCruwmE4YxdF7atounZapLCPqfF8U+hkLx7NF
RhZoJVm+kKDPhpmPs/ON6CAYFDF47DsG+j9xXjtHtxTUp1lxc3Ekrw5+tbo3xW0bxFgOHWqvvPZo
VM1yjCaDmGPPrERN87Aq3KshankVtvjKJC7k1o6hY61qM1sT5omu40i+ACFSrT1FJ7I++kjilZ7d
3HYyUvAwvpRWYq/KKrzxZs6grtIdjwZFswcb0OpmdNkpzVo/Hcc3Qx/oDdT4pCib3WJjeVQyuIts
C7Cozc0goWTwgbVltisFYOIiunJHZn+7WIgcpTUdC3O5pgu8S+iIw8FUg7OrqEkqGufesLMLaj+5
NLvH/j2Jfuv687J3TERLwJ7giB5SkweQ0ARqepU4ZSoTiAFDtCaWnp78Prl2o2PtZWx/Z8Qgj2HX
neaGffCSlIxkcg96EjeJ0mG4YBtXBk/E4SuXPExsvCmtaU9O+ZzEMHeEIlhS042x6+vc3RDODTf0
k9GCqTXRDvRjrwOtA6BIJEp2SDGR157oa64zsJlOw7KB7/GUcvEIdVZ2rIMPB9zy2a6vnV9bx5pY
bUe8ltDWFyIf3gNgqS9YlNRNoLO4k07lzjqfW+ukrkXSAu6lgqWUMnRx0/K+U1jLUh+3TsMF1wgJ
tMeThRcl/tLieWSEhTWiJyLsEBUOfJUdw8z2z3U1WbT4qC8sNzydL64YxWzd6autk8dYRXctUeRe
Z5Ir07+jF53509iQ5tTJZVsHmT/fRDrXzGxRoKGnHDipd8Yh8NoixF2bIyO3cxpmFJxC+G8sfEMg
+l7FSGLK80HlO6n7gdkV3Aaxtq63WEQg2a1mzAgU2GgD+cD6EK8Dixkd1Caw7RDcnnWC24jtx0Rn
umed7k74Swl7l+xXNXiJ5qtAZ8EXHvEoOVY4MbDe6MQ48O0rd8jHTGfJB50qFyP5cpegudOm82bR
2fOJEHqh0+gpsXQoDu3Wra0OAAUhLAi0094lxi51nn1ZEmedx126LXXanasA5C7y7yFB+CYkpV4W
zdnsvO5Ohs0PmEfx14a09pZscHDAGfThRvbMPjf9ZhG2T3XqPl664CbDJpHbPmMq9TUjoM+e1F+F
OrPfy3UgivJU+8E50an+QOf7J530VzrzP1L8u2HS3b7aNtd2TQYoQATg8KcqSlMDhOYHlPxvuOjE
0+NYR/UmBDNga95AOoHwLhe9IE6GU8P0lDQ7+0koBfBM/HWjyQVT+DNs0uLLYi3f8wrir6cpB77m
HUT0J2r+ARy4g8gGjkuieFhocGva21mDEzTS8zT0kEhKTVQQwfeZnpOzq1kLXQ11IdL8hREQg1og
MvikpXeNO76IqpA7OpRgu6R4qRMSm4YRPs5YEa+2pjxUn7wHTX6AKgquX3G5yrxHst6vXWRHu0jz
IsCSBZszT1m5YT/S7yxWuuAloJ0A9NDEiWZqD41mUEzAKBpNpSCtupwX+7HRvApPkyso7I6o/yXC
g7NtV1qItlou2yrNvADYoe6U5mB0ADF6wBj5MD9jH98KgBkL4IzeSm46uMX7QE5bOWYPiWZsNJq2
ARKJsMsh1RQOkD4Ea8b3smapoAT3EY8gUdaVDzWTrM2gaR6d5no4mvDBzO2tSwQqW8umzbEZx2ge
SOWrDwZ/1Gi6t9A2dwPgkDl0v5Ep0qnk7jllcRfkDndfu+BRQh2xwY8UdvjYdN4mY2RlY3uG5W7T
5NCXLwXokkkzTLCXTus+DuqD1S/F2oJ7tlIVVQ9O0jxadn/T4zkEHZbZ7bXXlJTMq0H3JDI7hJqh
ArSImJLEOJX26meuBios4FLtmrA/9lN8YQ8X3kQN8CfBCH8co+wkuuUD3z9HTseAsY2jmyFh3BNr
wAugF0KT3bX2zgTT3jtAMLTUKM2FoeAjxWYJK0Z5BL4b6DGp5si080ekuTIpgBlnYEOlyuE+0OyZ
HAgNuDhiFqG/S0rb3wRxvF4A1nQWaSJ/eG54TnodqB0x5TQgboomfPVaAtNkz9DVqWUwuuhRMhxa
qYzmZIDHLLOXu8p0EGd74Na25unkjI0mTdhxTe7LTJDjXav5O6x7QSuMXBersJT3zG9Jatl3huJe
wGpSssLg3IJLsa4j0tRotKxB2PTOFpMY/kCN+e8BArX+Skng4GCCYlxv/8E7v3IY2X9/xSR452hW
YuQhYVZiP7rTceDUDdqbtkiu7cPeB7QY2/NdWU6nWBMY89N0AXJBHwBb6gVIo5WJF+rhnukD3hAZ
uHSFdTSXnw5oxwzEow3qUUUAwf/jn/RJP5IIecyM69p7DCBPjnn6lCIUWrl704eU9X5aCP5XBQH/
nTv+Y/o/H1VNpi6Ku78/VQX//lP/4n9+8j9/99F/68X/3Q+1f//8JdGPSpvbf/cBF7ykm+/7H838
QNFq3v1d/we/fuf/7xf/7cfnb3ma6x//998/qp6jkd8WJVX5O8O8b//Ga/EvbPbjv739eNc++z/9
1K8lAVju/8b4zqLZQuD9+Q3OVHju3wINFAXmCbQdi8A/fPaG7fzN9p1ABp+0T4zwGDraX3imBk57
bbNiaAMGnmEmP/dfT8Cvfi2eu1+ekH/h3xK29n7808BFygb5hzm+BuGyjsdO+ntvSD+TA8A/534L
gIAcZd8aN6rzrmbSEic0jOiMB3e8rfQR5ldFgk8J/pXSH9IZJ454s3SP1cSB6vsJ6jvVFvqLn28K
t/s+NK55+eX7MwGA3vS50OvvaEzmCYxvuW784we64H2IPOvh8zNGhkpugLM8Ea5iRWUnBoH1ur2F
zRQdU2+gsj6gWKnjAjmQja/zLnuIw6E89FVpHZi29fcyI904FFP7nTXywPrue1MWZCX7+NdvXdLB
OpDFC9zC2ruJI5/iMlW7qC/N7S8f9lF3lEpi09JfnYKhuEaWQ/on85/cIF+Q95gWd9ritsjJgLv2
6XbTbyhT/N0n3Y4e3zJ0j59fMNQIOsBgxH1rKRO2s0DbUqgRCET63c83IjDni28VPMKKuN4fviWN
J7bAPje4svf3lBzQHl+Il7DJASOwwjxMtqyePStCQs7jb4w9S3TBxrrpUiVxmuMH+fyCA0U87afm
xcf6u4/qxthHspqfewCfn9+QL/BdZGQ85zUzmNQf6LllRHVeaiN6xLrAGN+nayyw+qJa//PLSUOl
grcIEujNlc6A/gdWHJwq3tg+WUs87AB0gtVLeuuKudBFEWbh1jXufeSP6uY35+a/ONQdTqjfHOk+
XgbfNDECSrxQ+pj/w5GOkBGMhrKHNy+kKrdOqcntI/NoMhs8pLMPKB7azLUMx4+sT9u9XzbxdUqQ
CFOFMFOItrz7nBlzRI2LLW+p1cSd3vntoVjUQLh08E8pNQpcza2r1Y/2PVjt7mnBvJ/2friyAKOu
GomVHvxkVyK/z916rOwEBFbe3gvW6VtnzsrrWDp5RNIcJcL3FZ7Z2bR2Q1G9MJv2fYgPI/2nQBjC
2oD1EKk33MnlhgFVd1Nn9ElVeXb86+fO1pGLf14leO7IASHLusLBnUcwSKcGfmPLYykZOQXa5ZuH
//2mas3HxvStL4MjXigD8PdJVWlnjDO/2iaU18xcmOJpvjY1wO4j0+H+4o3iY6TF4REL3LiN25bs
sQ+uCkNRd2/3pEg/7fafb+Kcgepg0xDgxuIhcmH7gh738SNk0kI+Jfk9JZnxNAjrRegdJj0WFuUB
AH//B0Oi83uXPUtobJtcol3boavFFtYfjhoy9nYjHat4H2oMCtAzok3Uy/hbASbcYsTw6hDY2FXU
RYLHMi+LkfaPaEawFPJXysXIrEToTZnZ7ay41uXtznxHvcSvbxqwekld3E1Uh9LEmXACB/nXyhyj
F1GEwQYWtnvFVDefyC1TjT4vD4q10xFM/ONUD9WNb6hm08ylOjmF/CZU2Lzrd5b/eqdKWekttn/h
IbiPaZAq8LuJ2iMPTY/m4mNs+OtDhfvYn54y2yI4Jk1uedKV0vtDfqeZSWozhLHfgViu8hE/xFgF
AJ3EUG1L/SFAueCQME3JVWxiCMlFvvaBaq6lKdKD2Vrk39OXWaTtfW5MN30gxwtfacFv/fqpTiAF
LboEkfwGBcd+o2GtnjB35ZODlfYRauHPjGDmZdKHHGyfcGcn4c8AF5aVFiMe18gj1JCrDDOc09yP
0qwOHOaKKqtNkVfOT2m5XzHogR1laLWxMTnfxoQDmLXpzH3h77ums5+HuqFyWyXfuhxOaVjhQqvB
ca/KdhHeXoWhcxXNfZwuBT1do7XG59/fzHUmLlWmls3keM2FyDD8AsFK3TTMZyk7GNCfqN0sir9a
qZWvl0XaF/pWli+9VWEq7eOv3O3qQx6Kiwgx7JtuahyKbIjvG03gyOg2ewym6oKlBwuEZ9wCVgBo
0QyGsVe9eJOxvIOtGf4YqKxpiPC+5z0N1hjLxG0mBzZPPTDGEnnQL4L+SpNjD+kkDJ9QBOiew036
kAWY1SqfLQqtyD9lIn955x+f0e9UK8cc3e+URrz5xRR+oWs52fUxBYbF0C+nrH5OJ+5g6xiT7Abn
YrZLHDN+7GUBX7cDbCGN8jKV43PaKY6RUORyI5PZJ78wv0pLqHOQyAZHMDBGSYqWCSRMyHXpZaT+
jVoxqc5REegf2iEpHsRSlncNGNknYgjDerZS/zDSefOEnsB2Iau/uFWsLrym6lC5QEymf7xnmqk6
mEl3T90B5GEKyc/Twh5o6rH7Vm5LS2kc4D5XmJWHelew6X2sJm944OA5tX1dY/4bh7ONGZ2jnKfa
SQfvjDPR2QxtNgJobObXwXl26aCc4tjdD1z/i40/iepENR6bHKPfE5fMz9J0lzOsQTwote3eYeRO
Nn4bRi9TqBcRXuc+eV6E2OLTDR9vko6IomeH51jy5vM9ZwiyvR3GL58fZTKpD8ZgozInKByEI8/e
zJbdqNNiR7kVrhxQVMsWLrixKcf0ji7z9CnJQnUu2e1vEtmKx7Yq3nQ3gounL0aMQB37x3stgf1f
Pue4DCS60X3uWfpuPfopThPuhMc5DD7YlNP2W2Ivr2UvnrxWiidlTA8GPdo3JCr4lIdsg8HBPn5+
R5Yx3dc0VpYTw61Jrx+uhKGFcxAKzyfAbFnb3ia20xJtuaW6h9eoZSIfptFgPDZUY10YMUZEMqiv
vpTNuHGtlMrTqq0xMkFmYCqvLrHpT3cJjbl3LC2Y5cqFatzPDxPq4DGVtlun7umUrpi+F9Zkv9jJ
u1rq6plBEnC6xRg2WYnOqTlDX3t0RekocB7W/Obk5rQZcfue67wcnvTnZxHufnnxxsaNrwmxs/uh
nvkbjIbst/AHrpON7e1nTGqHZEbiY0qObXpMxJqKJLXLpqK9J6etcA+qFzfNJqYhDAxDCLEPblbe
F/om3eryeXhZgthpEd4ODPZX1YRQsvw02iB7c0a8f2OSUzLlWDRFDyZdOYzPyOEMc7AyVGC/VHaM
1SELy8vnhw2C3hwa5jar6+4o3FltGi+07/CiuTusL8OFGhrcGKr1D3TsWfTH1MY2zrL8YYATthZ1
ZOzrMjEJywm21eyod3kP4EgUCrcCy9FNGkfu3qFXk1N18G/qLklYj1uHoo9ekJ4toIdEI+44kOqb
/0fYeS1HynTb9omIwJtblTcqlZO9IVqtbiCBxNun3wPqN2d/cSL2DQGUWi0JSDLXmnNMW8l/zVOU
GhftwtId5eCUiVgTxVXsBxJyd3GqG1uZ4kN50irYzSqOsWfiQMKbKGpg/JGzx9T1zOR2kpmo1cGU
uvnWkwfbiqH4xEWfbf08D9Z9BrMlIIEI9xrcX25HdUBDni2HhKIure/iqlUCZfO0/ED2VFvpGw9+
cOun/N7Syp2NKiCPUUMMTGP40kXrrws8kyAE/iixa24Mj/l8IF3jlabxLR3c5Hc55cjDmmxuJaaO
ZYJtoBVueg6aHh2Bpx9mytoIrX0zmnq9dpoAQ85op78VpM9lBF3dzZinAl9+Nvsqu4APMqq1Odiw
6DIr6J9Mn7l77KTRJp88r0uIQzzFUFrPevYZ54b8yaKKxkQbNzfFxNPpDsWzCuB1MTse/juZg7AJ
QsFp6WF16SQXs06ip5BQh41Ywi5xNrqnpnctSL+4tanQmma/Kp3WeC97lHysGsJjWNT1O6XiWDtL
on2+kY/aS7wO3UHERX5JIrT31MSbsxGhusx1582VXvQa1JG50foIzzLAz7uelr/rKE5/q52/MSk2
6q2tv6ZtxAoyooD138NuOhQh97RLg+viCuNPgzvidTTxpjpJzjrB7LVd7XRm/EzdUBzcbtQOdWmI
YKmZrvY4tolfiyW3AYiSjMT0xGk2flKNoElc5S3TSrEcZTjsyiIP3s3S/OMYCtPrKNGPlWZ+DQNZ
qmPlEidf0h9J/NE/zBsx7XVjR2ul1MqnxvChnqn8t8scX8EycXzjRE5nTrhTGq54xWr9ConSpbK1
T+EYnfFFtYKOb+di5COuXi6KbJQk1akOuiTTvWdh8lF3RfqbNsovu0jzexwgUUzL8hjbPqO/k97j
aeMReICoVr3kAJguYvRXrht/BWmt3lCxWTvbMXnKs7L9atpPtLrWydUzCHSqxpI7sX/DRoTPbCfF
rWfg2LqdLbZW1A83RP8otacvUXsMCM2Qfqg+3WhILF+yNYMpXJNXvT5o1yrPvMM/DmkNLozUNotv
dFxX1g79OZmGbaXrTzKSzmE+NW8yQ/yCbHbFK6BvC7g0r20nkqUylhQRCmmsRhh7iKNBcwxdTwMg
UNqraKeMAiW8KB4xqQTe4eLoRlwXFpBmX1gpwrmkXaFtk+/8Qa+pbY9ro1acNZUoVItkkJyMRGRH
v6rXiemevSzappKI6YWdjuZzmruLBrMgd46QzWlMeMdSCP8iR1Eg0Rhs3ue0DHN97MSi94v8k9dR
kLfkscYJi6oiCVaBFTjbscSbk/lR+lS6NNagvAKnn7+VqmwR3xKJ3SInGztSCoGNosgwHVOuqP/4
W8zn/QGCmYINj2+Aveo0uKL76SLEStnY/SiZ99gZ/n1m/gjZmpm0/Ge106h7oy+LpT5YyW5Ageiw
Tr3qoSevhRs9+zRY3h2r/jX/ChnmNFQVllz5MP9uatP2L4ImM6889RhrhXZMwcxTHun1O/TAgkxf
J34pM1Jx49YbvuoJzMlPGuyVLP+rKHh4uFOS/gLWwaeN562J26rezLS9KEy6F43Wkw8i0BBrWmP/
uGTawQadbCiSuFrnlnsOFOvJm0VMyo52KuafUHPOQqLAnfdwKCsL3QzgOPLiGFMx7uUIJBHELrkd
LeniXucGRGX9e4Pym2jaNDslld+sh9ps32slP5APnR8EFvUNph9IXLn7aXEJVsCUwOrP0znVKdpf
fUUU9dj6nzLGq9xqzSRMt1OHBIcZTJESahlTNn4a6Q49KW2kXALI6qHVFefH7eT2dfyts47GyeyL
k2ycP4+bKM/0rWOSnzymYMHm56BIVLmNWg87khqfuja2FqauK9o26UEpPn4sGrYlFlTKcgR+ooV3
zfwzEfQeEBU498rYFx0ymtH0rSWPLffEWCc/2eSpTyZjHF58e+kZbY4dR6bLIMZt1AcN3W068Ocg
zNoVCyWWuEGtcBub4QsWnf0Y5tYFDHZ8UIwMQwDyvG8TXsBU7fLr+DyHmyEUsn8qhLS5n/3YkP4X
hM+huFSA21syfnF9j/tm7IavxKAH6nfERouO4vnjCaK9B91ujL/hzpeXSMVyFQvEa8i5tHJpW6W6
s/JKbrXvNo8GVlQEPUN87DfkBPnPo8o6aV6czDOyoRXH6Zk/wPD5QevYLObfXsu8CLkp8R/NfCk1
oz86MILcxvZqRK7qKrei7BLqTnunt0c0uzN4e2Thxn6SDqD9M8JblNRTZSAod5oIxBKKB1ghNPEL
r4jsl1DxnV3g5smm0MZk8bgGUzLa0whbEobH0FJ46MbPzI52IOwF8wUFhzeCH2SubgBpORo+EKB3
rAOhv5hvhamWS/DX1YG5XXiXWXPucfyAXSFLYn4O0GIAyhqTi1q+Ko5ZPQeT2SD/QSbBItuvn3Eq
VtfSip0jfqFLoyb1dT4VdfUNaZ6W8neS9S0dtZR7EnuKmnrKuUJaWW483mYrOpJ/G9XguYu9jry8
EbTyLivK8kDghL0OLbU8wY2z12Law+EWg3A3p1Arn0sVrX2KdcvHAulxG1sx/V0zU4xV0MTWobAc
pn5QEyiuJg3zM/KQoiHMTm1XXGMzbnaag5dmPhVTmlux0AchLtpg7Ya1XOERmV4DvruyBZIxuFOb
gZLCgJ6QcD+5Lgin3s831mh6za7wtDdYS/6Tyc2D/Ub1bmNmHwJidD59jZvOIs/yOQ7q9FKkYwyA
jFWQhv1yMyYWCJJpnaC55KQoThZDb+ep7cj8pbOa/gZZc8YdO5wfH5L8CLKs6Hf4DXJEXrzuuGaP
o8EHfov+5UdrnZ3WC/GLxgZOgtYrr/AzrLWSevVBtkV6DNSPzlWDQ46ZgMSjwnivbaUAMccVC50x
PGt5dKlSt9pUOHXwe+nWqUBAptycGuhe4oxHC5fzSQPcT1botBsbUBkL9WxGnfoYkHukqJr0fvsx
2MC4YJKOpxMlCZryJ58RD404ZuCnxxXkn/vLcJpAm7wKs374MB3jGfty8Vr5ZI+wkvb/OGKp1XoB
FcuimeoN+R2WPDG8Xm8eoq7pjgA2QU6IaFjlEdkpfjnticA8arraHzDZlOvE0IO7UaWw8qpI+UkC
0sQt/4/adlijh2Z8Va3kFd86AVktBDJfiHGnpzW249wLXrwosJaOoZmvWhGCZ6/CfDuA7dpB/B0b
/zd8fSrRjm68KKY14EkN8nWZQNrBKXHrw6FbNnVt7xIW91u9jrplPl1CU+EtD0PSKRJ/0Rg2Vfh4
comM0fdjQfu4+L1wzbNVqKCfYXAuys5L70S0tBdrYpolvU9MGKEoiUC/kfYJsuK4P9s6HFFL64o3
bmiQmVka/lbrEbVIHoVPku59h1HmTymtLyI1e7h8VMMzx6yvYcm4AapJPus+s9w+JurLGkgMCsKU
7qaBRyyZxt8i8iDhqFK+0OjuX9LpAzF9EDYWH5BE94JUoAP2p/2vD6Z/0Ur1X/9iW1oV5bwO7CdR
gcVXYkORS4TSHBNGwpNJxOjSCXz9uyeehKXlby0jUk1zhvpFs/C2GHFCiD3Sno+eoRCzuPYbKDVO
BxRCpYGJNw2Udao3FPyy0jwlajdpd4T9mekDfTBL/jHC6EYA/PCexRCYU7T6z5kdoOlBgkrYe2S9
DkTyUkN5ZW7SEckTTcv7pHqTurOnJ6y8KcRLbTJX1JRH+TKNa44hof3uIxVtrGJmlzIhcNDvrWOr
ynjvG9EZU4158pPIPJHzWzxbToDSq22tesOY1AFOMJdc53Y9BMRBrwfabvsIL8QULBC+UlYTKxGh
NKYMGu5KPYt3Qp0EVKZDRQfNXSrxYVRoKUTA7D73inGHBlS/E8R0KVt3/JXz3ScuRsM4G+qnxA6J
IsABv1QyIBsybfeKYFSw01Spd+WkDlTnh557ZY+AIDwVpUEFqusrrL4wDoSixlAwO3cR+Um89Gpa
jk++Zf/Atqv2MvbDY1cX36rs+quBEHm6/4vx2LPUuGMTOI/YJ0ihynRaIvx45vhh2F0Kdxt8Xqb3
9yCv/O/QGx87gp15elzVuf0KubR2k+qPElaYudHD3q1ISSBZHhNtVI/SMQOW12xGvMTbxyS3kzKh
1RO5q4hUE2qyavnZw+uMa+WTiR8Ksayf0ow55O29qiwnfYux3u5LJNTL+cuE5rzHTMNRaxr433Wl
PPUtnY4OGtMnSmWmjH5nHSlSR3fiZSml5NqnT59nqfvjnj6Stp7/DCWLgpUyHRYxE1DX5J0QIW05
N3Gx07H6HOkC4FNrUjXciBLnGA50eZ6/RAzmZfT6/DNrCufcaROhOakMsv0oMrQyP2qk0XwooH02
iUjU9XzINbwCH0ivStLYL5rWEZc0fRmyBwLs2iLZYFlDKhwrF7VuAQnznJWp5V/mU1kh4AsHHkz7
vvYv8wd1kqm8HoonD3fSiuKWc6m92LmUCKqeIH6WCDg5N39gaj4l4hjD6vRlhshHXnKfjtlouwZU
CNA1au9KHlqnEElxNC8YZanr60fj4zF9ftyXnRYgsBIOiJ1OM09DCjK0QZMv0IgLEEgWb1hnDD7i
2L8Qoka72WQhuzDDuLp3pkJlIinLe6YC9oiNUtkRdUu93cds+0RTqsJBB9tU6rq9wWjwVVuUzqbr
Mm/ma+AaqYvpj/XPQHQcNTOGQpZ7xbnNCeecAiDUbAj5SxmVFT/nUXodElc95rlgQYRmVjvOx2IY
5KGK/99TiPQKSue2vc68xrsBWI4KI70H00ZaIdMEYwyOdF0IZEhsf+8W5U/eWeLXtGOG5WMnMP9y
JyQ/9ZuXG+ofx4Lz6IbVwLy0rLA8hQcSuXkQq/w2TzvwIS4fL2YtaNOVmzu/COsONnFX4rVp7far
Cyy5V+PYPmgy/ABE1MSLwp6gTI5ADEs625Wi6i+3rrgtQb+U+V1oSOYVk6ZtlVn7eY+cdHNPTPAr
a30I/o60btSEm11Fws5ibnoRDDguZViRaGloE7kkSV/B5Mhl7CN1nlegA/ywhVfa1X4+tLqdAhhE
RoH3NwBsNe9E/95RWhVsRM3rn/n20SZF6KqY3SdZIuoh9yxxTVLPPo/F1/xRqwWnyM7dQ6CG8txa
0V7PECk/Wrm26JJN3UiWJlN72asCuSsC5hGIELwXYuvvZqE1+xxRMKoHTg1xlh+jJKRSGMRbPY/7
RZt5wdVRCZNu3Hr81eddRfq0b5+1rm+POFViphtR+TdWDpqmAKHzdJ37znhFUmy8J96gbemYQUsc
6/04LaSmUlOh1MandEYKygoYz17vMG7WNVYXsQz9sbqqhlJdgz5stvGAVmo+JLTFmQd5JWHl3QR2
csrVFl426yd+jHGbK5kg6Q1+6yEYau4ayI8XIQuY2lXZH/3WzvcBXQHsMn364oOFXyq5K17NWh4b
X/mgyBukl1GDYd9r1KeYvdjkVZyr2AS4YU9g2TS+0PpEYRH2+7JpaDviPzbWnRRktZLQcZo3Tt0C
9xqcKch31NfIH3G6BgCCtgjXqXqiNWHVraAkoSdwZRkdX20y51Vpu6f5FMFw/W70jR3Q2ut8l813
nl20Z4p2kizThrUbcYD47ilNyrxQnulwtu/FPZmaBGPjwmMD3bAIK5Gv/dzJbu7kFI68IP02hMbq
2jT+amm4CY196wr3Nc5JJIgVmazmkQELESmjAbPYTtb7aurGa6iTyUhdJZbV733bavZW6P9UU3sz
sn0bZvRUk6lkjLHU9u7u3LZMI+1JUqE9W21XHrtClss2BOEl1EzsDRsHFWmwiDKaRvAi09J7jsY2
n6qzCny7Q6zRSFMcHbCc3VGtypNBWzSsHp9REavP8MGiZR/ik03qioaoA4l8Nbq6+E3xTFztId4i
52S2CrkXfbfHuD/6qnVw52+WlGRvO7YDT8p2D3NNKLHRu9d5WC8fWpPUrklD1s0z+ZuoxNMcbW4J
nFHQ+COl1zsTqRqdFQD72Bvs6n3ek51XL/kH46nPngCl2t+1VaBjV9Tz0Bckh8wdYuZ+Fx966Mqa
/26Kbm3saEISGApXjP4dLt6+2xNucQwou77JgBJDNO0FAVEkiigxJXn5Sa8uHnp42pIW9WSdvNtj
Vsp4k49Duk6RL1vgFk/zpiw1dft/9OPNSZvxX+0GMfOoxDxbd02qZ4iwrH9oN5JIDA0cNvkrzqeO
TVb2z2jbw0MNf6pH5LJPXf2NCkD6KatmH8Z0KaYzs3umxwOw7mpprQIQIQc78MZnI7NVhAmU5hO8
4Yy0TVktCyDHtEJyY5HW3gtPjMNszt/rblrd5hYrjTAIHbmwl4jxfkOaiI9U9f61MYt6qEAToun1
Rnl0R3Xpa2P93I6j91JPm1iBl6Y33m+bmsmL6Azapikxa5SLaUzmb4w7ByOIo2/XIKqq9wPzFMT9
q5LRr+kdwzjPmxB39QKfQLbB7WA+zmmdHgAxypGCJtLehHGm7GzfSw8oUW1EO7zUhlbK7aNy0teO
TnlhvvgIv7ukb9f0UXIiUX2bIoOieAsztf+ymJRnRbVQ+BiO8W1W8slSrXSn2kO0bwR5ylFRfgde
30PlS/wXl4L7kHm1cstcTR4daaab1sV8UOZe/4Fz5vHwKhSoPplX76ReOH+mnai2nT/dZG5RZPQj
tIrAwHLYe03GPE9323ErxvbmQZNYtRY5dIEd98+jZXfPsLDBFxHLsS08td+VzICWOVrVD1AY15ya
cFyV0fcgA5awVfiWuykNL3ofG5cf82Q5uM7MNVFlw+uYpPLSADIhV3IYKDm/lVPRL/FN8xjFAcG4
0/AE9uevSNoIJo7bvIyDRxlY1V9zhsWXsrSuZZW1/8fN7/7z3mdCpVH1A2hm8gp3/qn5sktP5hPp
7Jcy3TFTnQmoT7q2JLzb+TBt+vqKMOWr0j4nQddrXWImdXhKz+jkbuV0VKdh9zbvVTw8C7JkvJ2f
VvVeG7s/c+1F75VsVRYh07topDkUuvXKY6L5zbACPU03iRH2kD5oid0c00H5U6uKsbVCg2cioSeS
pEW11Qq3PFrhd6Vqp6p7j3qiPTCBIVlgeiGXqp9ttZ5UXhYiscocXCEtW21ozB8xlScHLS6yU6kl
4T43AsrCiecPGb5PXH6tx7ypntrgxH95Bye1iPlGGd4Dq9lbOABe50Nyg12WoTqCA02snHyg54qa
mVBIv5zMD5F2qoPSIac5KZeqIT10zhbOy3rMJrkC2q+qfM7cO+7Z7FRMdgLHHBlNncheJdjtzv/H
yGaZ/1u86mngaR3PRqLleBprevMf9EFVy9wkaMzqlzAjWX1Cz9HgAzfji8oMMHbdhJKYJtGhB/U+
nnpm8yb6z958mFr7x8vJlB2ZrUF0s8nrWJo9hNhYc/VNJWsseRkE6uVjfhNQil2ppaFRnGzdw7zn
/Wevc5UI8wKXthH0qmWHXm/RsBKkj0EIWCz0luymOPuNye1sdi5yAzXnYZI1ItNIj4J3zKjduk6b
do24J3jXO9j5gkkO63Y+zSLjngvjo6ldl7CgScw0pUV4TWK+zFqmeGx+CYWMWShBrP01r/wlRp5t
zCnvfoxQdOgJwUmjWEzqoqf5C1D4yJVTesBddIIP/Bj5/tw/TwnTtUjAvf7nCOuPQ8+eGaSfLoUZ
PP3/RB/q6LxRfXA/Jy0IaqTirQ2xvdiYOKE5O7v5uWtQDZ1zEiLnR7HH6ilJm9nj656qHVGkHXnz
EpretNjfg/xWZK1/yMhIiZbzbq5oA+6tfgDHPZQ5U9GAPrVUbrkdFS8Fs8vjY9R+9GADL1yXFKrr
wolvuhcwBY70RQwo5NaM2dWoUQqoeXOtrajcO0htLcbzIiEnlLlcFx4zz0tvCNvUl5oK4VMcorrr
ByPbxIn+VHVu/Yff+i/Fz+bVV6CL24HqHDwHTCz5vflK8kC9har2Hmtpu3k0Xcy+iPcyAV4byKa8
5Lp903PcbwQRGVnzoYDmPUTMmBc5QlOq1njl08jvsVA03UvEa5xZMrfOrBsgGIO/Bg31l7RSehJM
3XjtRwHia8bihmHy7NX+YT6i+kTMI2KTyBxoIDlItKnGa2fbIb/Eo9TxS05wM0sU8gr2oTxoAUKl
0CbUqi35fVgVPqlTy4xQHLp8Zd3dgppgSMVJF7Yu5N1T+vBEQs09nFaZpGjIu4A5hlo4WvFowHal
6Yunucjq67xJqmeX+sQlQil5xVj/NzJc2CVUPPZgokw6Bomy1LTQf0ts69NHmbZ91LNYt4LNMhx3
oalhdK96qCBdroWPvXE6l0yfukod3f/xdRVWsd1gMuPTKASjTaOOykaToIT6qLrOp6y+vmFtc07z
Z2mJ8Zv5mk68RBS9AvQ2Fk0+Ktv5kBEKfrEAGpz0/fM8d3AC4a+8jKTu+RAfgLfyHaVea5P2YP70
v4fwdOhmWRiQ0tJY9ixIzloTu+eqHMUudaG5/PecjwP4RMoM6WqWc543BKtMWRIDTJX0CKLQw9Zc
KhleSqZ7Pc7PW6s6Ylf5BaDK0DY2ikJGzjyjIuGzPCBiP81TrvnUvNHpvS5HiPR8bx+uAc3lD5YM
uk02JNVtlEd9stat2ni1fNLm58MRB1+Fp7CeUiZoY7eKcDe28kFHjUs1cV9VQY+rzsf3QjmXcMF0
Yg6f6tpUj/NT70MyI8uJikUVWfraQWG1b0ZDvITEXGMSpBvA3Zrj/aXswQKOCkhZZibe4UM7QUHl
niE4WiVTT9hy8p1i2NorInVycTKhbPh+O21av/KOqq9qiH64n9ymHauENZL9cOlFNE7hUfJ986bd
sTrwL3Gj+5eWoLq0cv3TfGRHbXeC5LbRqprpZpX8Cix1FYY9T/C0R/kI56hTO8W3ptMVmp892jxM
+UfTPlTTgzlOh8506MU8KhGrGGfU3gnDyt/7FpVLFMrwFBV+tY9TVRLvNVnpRwDC/71IZJSgcar4
Hw2UWwjiBpqqulooyw9FtNVlfivQUS8vh1lGG5sdkDy0aVtzAPnohYRFPW7WFm9lJDwiy6RKV2H6
dLY+J4HxMQ/S8yZ2lpFZe5f5wBHWLtQhicyDUEZjqqam/uqVCuJR1wxWFgoVO2ij++hEiGdESMTb
9JtPju5VRY7CZn61VH6dr4ZV3BJ2NivJcb0zcKYCdVFvvJjYFuESoJKMmO2tUhXfeZDnB3Wq+MBl
KbdJTpyZIpA5E12f7sKm+mX39lc4aW+Lpv4sXYAUcSQKgo5xbPSFZ3/g8b3lwjT/AknAAzzqPymT
QXQn+tY3MvIZ/PJ3j3udVL3Bwd1qtjHLaJrduUun10F1zYw6RL5LnmZ+++deb0UbkJ75MvYymhKD
UfzzS6aACQX5zk5gAKRqADYgm7SBKGZ4IJi+rxTKSsveDptdTVNhK6CyXmy60Ugtverr8RZhxn8J
W/k+X4HGI65eMdCxdr5vX4uQqOZKX2lo6t9Lg3nvWITtyeurcB9mst+MtKuWwwgbeUBGtXBlADu8
bO6eZXIbT95TQyp/izb8KKGFgByiOKHao/FUGMqwmzvQOpZ0UKIhFX+Q7gyyBQiKlrzzSNp3jSbg
E0RW/9sO/ZObyuohqWBeF++8nCixkpKy22g8v6nOesDE6JJAP19mNRE8Tl/IcKkh9txoIi2WhlNn
pywbYt5fZrIGdQEekrrMqnASdCdMu8JntcGgwgOhmau+SHW0uWRNzaq9iD77MirDZk9FSN5lgHdP
EfqKZCL3KQKnjsxRhGdVJyIJ1ZOzqxuPdPFp4TDPWCAIdIvMso8saPJdZsfJTm3L4lB5zS94LsOK
mYu+MYbcuDDpR7GsYxVw+3RV5tBeFP7Aq9llYjhAbp+0NnjmESOe2uYN7IAouIZxCNwUjof0gKcl
Sacevem8Wff7Bvqoj1GhWyo6Q39nls88EAwGTOCFLd1bgSN01rCJHNdvPRoDi0umTGpYQkKXFMTd
xD/Mp3wUGYchzUnw7HXCkZAS4tyPoRpVvno1h6y5VOI9thVc2WZOfCUc2nKZaomxjuNWrnV7kCuz
94ZDkLTqixLgYTWmdjNyXRirmXwlg+Fet2nIKyMuPrE5m8u+kf6uyIbgUwMSFMXGu5sq6nb+ke0w
Yu5QA09LfOJrB9v1d4lCNijECKIL6fFUJjnYemQzh5uETPA37BUrA/eZte0imqqjY9x4L/OeNVKj
cVsVEZgBNL5HwweYyjp0fWSDjGIzHzp+gB/UG9DhTueUvP4Oi47s29yrqlswgkoIBl51lFas22AV
0bNCbX8exgM99lZoE6ba5TQV1jisAFKt58Fs9Lnc86eGC04mVxDGGk32Q0iT8tLWWXsLNW/X1Eb+
QT/I3WolboTezDmsaqxsapg9i7C13tL4az7NAigGnJGCkJv+EXhFXqzAdfcNQFeEZbzMNVgV050z
xt2GSoh8DSyKwllXll/zXhAMFYllWntUjXLb28Nweaz9OAK+mC9N4N573EUEpGqRdZ33gt62rir0
hWWgYeYfAoTAQzEpGPFT7apMqkvmXd2hssFWlbIZXojpDZ6jnN8aRED4TUrPMpPWTilF+T30BGAm
UfhDLC/VIHfSqou8W/XQBrdI2q1FHeTnhwyOlE25TUBPPhkwhBMKV/F9DNX+2BGjc42/LKPuQdWh
57AC+xtDQHCVyqgcZzFPn8WbURPjWx+qAQLFTh4fy3MENFSsXKfcq5OenYIeDR49O9g9hr2lIVn9
1kW1NoYSw0bBYsXtlC8a4ttMHeL1GOfDwqJvenMi0RzVAYbitECfpbdGooD4aGzorK03bsZ2CtGY
hE5dDOJ+3qupqy9YMfS7rq2Rj/rQDMFJy/fELMiHQ2/ZBKKCOqE7OwByFHf/95dN8q+wKX4EiRmb
dvL/1H3YbVuH1y9AP6zw+rPCi/5mueit0swPN01IVqpF4u9xvjHnwyCHqIeQbdLZDD7NhNGU3lrI
0Fq4YRMvDb20j/NmTOF4Gz7ATj3xoV15LOVVYHF3GBIlqXzUt1osjPcQq+ez4ubflQOpsyZQYkO5
ITnOG8/SEjCTbOa9+ZwxdJs2BegJr6Q7AhhvMXL67WMvtABNQgNuqGaS09mWt8Ek7gJ1U/q7zfUr
MgSHvLlAX+qh9SbdhPyOSUIsLRc0s6g/kS5Tf5SomIfCe1UzJz8ZgRtdjETeeDKNdzEIf1tWRDyZ
3pRRWP4KSWqupGL95GVZUezAT0OeE9ELqRj2XVE4y/nhAup4EMIv7lCZQvLpTl3pvc4D2H+OjBrY
cpGW9o1b+6tSuvbdtvpyWdVR86KHyOc6j0idYTwNQzLSgIqzatkE+nvymFdXnWPtexQpJwqn24QK
I6Jf1zjRBTFPtXsgaKB71tR22AHHvVhalWxVD84bybI8RW7T+8RpbJjWJvdMV/fdpFY30Gute6mW
G3fCsiVZuCHoLoMIl2jPkIWB+Wa4woyC3kQWBJvOr8PvyDJwfyov6rRScVt8sHaIUn/+befDuoqM
hRqBDrRE8Jqh7I+tWP1Mrbilw8AA92gA6oranwNAMZ5VjedqLpO5dEVRQfc/WAWtf5X2df/Hsvlt
WqPWVn2tI5kPevRxMls1meJzeVnQBJGe7Od6YhrJ9gnm86JSC+9oeAOJpUP5PXdHLOI7F0kgA9z+
BBFbvKQviBari04Q4hi1+vN8ahgzaGGhLVf6VHyLKhUPqg3CkSUL9Rthup8UD2ukSUq2NFzFozxu
jm9FnCyNqNM+Qa+VG98RytpRRvUTp9jKaRK0TyGVh0Zr78EQ/U19zFsoJZq7YeMGGU2z2cwfkqt8
6z3wsiLpwseFER5YE9VQUcNn/tFH67aoMiXdwDX16OmDzNfHajiGgWa9RppGiaYLPtNKr4nGaY3V
fFiN4kvag7gwFIVbhrUvT2BTcMj/PdhNFpywgjTL0Sr1T2R7WyRVrOPr+jP2y/CtapHgMhxfuAsx
jPAsLCzL7z9zNbmGRsaMsGs2mpe3fz1ZfgkQfRpWwJfYbuMz6o+fenD6D56UZG2aubax83z4sLzx
VFDEopaN6JbhL7y1PUL/ouEr5kNzBCRrt/rjKJw8YDhX/vUVKPq9ve+SNWyVaXo2TfLRXcIuF00C
Zd0tmCRnXW5eeS2b1zwd8R809flxZCTZFkAJPQAzRVUc9Om2kEzTSmYu+wJI76UkBZLFmmy/PTd+
NyutvjuDam/tivII+vN6TeHAXGFj5F4KjPFnZIKTlZ4dkCrnkPVmit8SkAQ/nBm+Fe6YLy0af0wO
h/c4N6MTOVQTh4YVv5A5diMvHqNjoCDg9vS3MCm0D55LMgTIf74wOijEiPE+1dGXHoSTu+swb3To
PiopkOAEn7B6RT8kedAgKbHj0gFeImcvnnVlxIBkE2XUMiuAlpq+FL2Ot4iIAMpFg3qdN06KPp0C
V7Htpri3Ft7yxSLKjnXYMSk1hdGF/grwPfclyyu49GJKzZnOzR9wnVdSqcP/Ye48lpzJkQT9Km19
5yy1OMyYLRCCIRiKQRG80Mik1lo9/X4e/Ku6unq6e9f2MslMJhkCATgcruHus1XR/lur5BliW9Sa
/f35MWKbKdaHK6JG5E94uT48ajfcgydBlu33A4fhNt/1Nz6/XGpushv9cnhYzU+9bl8rPhWenxvq
b3e+Hza/feDU8/Up/7TGF2d9GdvlXfkc5TtHThW46uX0GbdzLrDJk0CWS8G9jpiYk3tK290p+Fq/
O/m+EmS38NzaV41mjaJgN9k3k3Pwwus+OdZ2Y+d6ZqJ2pzMGNMnveX8eiV67PImX51sTLLKwyF8V
e6GfuDjhgxdsfARadnbPMQJSfnwFMFflMs5zijtULhTsyUWA6uvC9k5ypF529SfKzta6foqnrCnZ
ZglZQNCWrw/2Kx2f6wEb/Bvd0rlO4nyyH/p4Zt7RhRCxz+E0Pz0epbj0Lh07hyf1AA6iNx7YozIu
L14N1uRp+9yljWvFWjUe6+F+j8K3X18PRv71RmCBrqzPK+9M/lC3sWus25c1G/4bu/DryaVkh1Vc
kjAoj3fasm+g8zwWtk7eG4qiH7GN4JrC5k9liUbz0a63jqMD5Qox2O5PSBK4G6rX1mb2+4fP8R4u
N7fbtLqalPj892f/7rL8lFzz2eAYrO4rtwBzx7p9Ld/JDSj86EA5pzby4JsCcYyxuqtd2u/NIyJI
4TJ6jtlNW1tdS93buE6VsPup0MGOtnbqBK+yDaF0sNguSIAKwfDnmDqYk8N2XcaZ/24ZbBc6Zwhl
8wvBh9GDyLmoVikt8mnZnpADrsVCzRnvdvuMHewyWYe1VC6gltT1RCdIP3P080/HE568f/opv44o
54OJTBY1CtWze3nVGn6TjNZW+X7edluX90qfGqfyiADYDsmR3yH5RrC54UpZkZW1Vyf9Y5sahx+7
Xlo++2ic7Aau3qclvNYUmq+iyK6qK1/2sbITbVk/b8mg+moNH2IYbB4+ky2Ze43Lmq2clSYZLJ/1
E/R9ty5ScaJ2dsdkUlS45O8JG292bgtSaWJiGGfLN3niScM6bW2JYMAyRxZf2ZC1kp29t+WVQgGv
2yrbjcliJmbx02Ps50denxW1V3bLV7Avla6U1LktbRKJn4wHSdvMSuW+Yz/cpuQfSFPqNlAZ7cr1
sMdF8GZTEy7RAals52zofs6L48k4N1A0H/egdr3cRtCarX4u183kTNUr3XwTk1B936sB5eGqAQXR
ieoiBpz8V8vu5/qEBzReP+MimemuGCw7rycZ+1AHP+b18aSe9v1wdXaki+4AOvvrTT1BJysN9i1X
pehB7iqtk52cnQstxIb9E/YlIVnrVoFNCo97u/J8o70T1WJUXp+bcX+zMQRlc+sdjvVat7I7VewK
wTsSl/HQXxfUN1i3sKk/h4QZsZEZcwbhWiX9fG0xwGMxC8d4htcN3Pm3G5HCj/JyHS9bVFkmO0n7
me92qW4gLyS2e3bOx+er8zxts+bueKN2cGP3QVZ7tnSzVjhQ7+hMLZhyoUoStE/tFV0bDwqz5WpB
E5cLu50eCP+5pWJZrCw7pE1T9TelyD+i8+Dc2rMyWie3XtgNMZaQob94XlvV8bm9a+zHwYXi6xW1
v73GQfmI+vyp15z8RLVCgfnx9USa8EOVajbkbAk349fBqbXWx/buVGpExxtJfWVnB5NMKNcKDrI8
hE+qNJdU+fkssrfy3ojZU0WoU5ms2eLM+f0bxQjBxXwcWPD31FY5n97Wi70c7RWBiGWi2I0t5hMK
QLxwmb7I2XvOXaaf+vFmrNmLN2WTIZm73reivh2PePQLN5InUG4zJmZDPyqrWvd6dhv3Qz257Mu/
3Nvj45BUOi+CB44MoHlPKo3laQAFPLiX3auu8fCcBocT5SpwALGVtnkvYCPIA6by3cn5PuX87f2q
sWCIWmtiryNM6Fj4NYbihRQvGKemlzxzxmpJvEWDFGKb6mnfw7J1HT8qve3tpiUtclj8iL2s3vz5
137XinhV/xhQUm4STCUlwkqtBgWCG38KKNmv7q0t7rPyjDT3B92g6m1xWS7OWnyobt8Ns3EmcL/0
iHCJNYePAni5+ZSoGFViB+R1bRQqTzKvo20O12e2tbJxtluokYG58thOXhgThghc+nmuZ5QpxiFH
Weza7brrbN/rP749d5WtlQ9MEkuRHir6DuGbHen37FR/+vpf/z8ZrHjO7+3+lz0/BpP9/PrnZFj/
E9NcFZlK9gT/AQ3+IdfV/57e/9LBYv53ia5+v++b7apWI9dVvQ5SVGvVPKnVb0Wl5Qy5pUhW0ihS
26hepazbr6LS5dp/kJ+oQdRhq1wvliEYv+e6klM1nP6S/+pPOa3+VY4r9i79PcY2SG3VKJZJX1Ot
StHrYuNPGUn2pKG+lCS+hbAv1R+l4VWFa5W+VDodTUdkoFLhNOSN41c1InGmmlbNq5qWVLpWHzVd
y3mOl7Wc48qzGo2odKaG7IdQe9V5a6ruqJtBdRw1fOt4eDKOanSUz1eT2Lj8qr0atlS/Tw/knq0a
zvr9rSrqlppOw3Ca8pilOhgp1kxzZ5T1aNSSZ9EMlbbIBMn9v+6tKa+mhhia5AgFLeWaEU8m5bh6
67u5VbOnmjVUR84daT5Fl5K25Bt93iuvqGv84463FqA886/St/4z3iqvomZbPs/6fCFhtfJm8o6p
3Yj7s7t62/JcakkACXkBzxwoQzrRUJS8p21pSzrcr3F5ReHR109dHF1+Ntp76r6MvcII+gzF44lc
uVUM6S3/n/pi5VfIVXu14c676he4jtIx5gu95KIKNVzbPhaObdUib2i9R8Q6h8fz5gvZT2ERPbM/
KuO5PIUgdLqLfyCfuhLVCeyP9bGGw7v2tgRFMnkVddmo9bZDxWJKHlCGdHkkg6euzMrBc6/WU3Z/
bge3rNp5hWQvCNlSRg7hVUVXyEvd3zhFdxzfyKxJ2Y3gHByyMUkhqJ304BJTsnVa13qAFa7BTg9q
it7gWfH47RJCUF4642en9TFusm1JFY/6Tbopt9J+2lc9moatL0aO0nSp5vylSA2UzrSe1As/6qug
KLj8++9Hpd8jYBQnpyG+SC5IBLlScH1DIgBqE9vLGHVeOwSOAJIp1RSUnZD/X80/KuGdtbExclxU
07OSRyfz+VJO8bZaKUojeWe7BjOLax5yQmuAn5RXmZUg6N0AZcCvsgYfZrNF3I9nnmAfbaWg4gp8
tE6bh6qzV8PGFIS/kqYLanqUhzGIpbKuPCvl4zTkWz6IEiPhgIyYU7yZ1CLavzTbhNhfX2vvLBm8
rCDOC0YKmrI4XiqZc2LKssYkThWydLrS07qeci5fEflVU9Z5OGWd801uDukMq0eeLU8fcTGAHERA
Jr3qKf3iBtoKz1oeK7fzyz/rqHmXu5wPb+nSrAyYq/3oqtPp9Mx67pR1Oe+kAH7E04QY5Uv0+zRa
zcecMvt8oHUoEA8Mp/zk33keX9LQotjhjqAWCqR5jQ/b1o3agLQMAjjWw3dd0sibeYHQyJNCoX3T
gwXSDfYuFQfK8wqh90SdpGWTEhUmw5cHhlO8euqUhQ/nYxTNOzUVx3EhrA0vPld8VJjDjiUu7dKw
/MpDmGcheEJm5BN1EPOXHPkepztT6IXgQA78BoNL7bGRCmBfdFrwUJAA6MnrFz7Q6y9MjkCODgrM
ITxQSVp5mkOePw2/2Auy7rXcKOgiw/2olSEYPJ8nDka9qOk09vjKTIqtUjFs/GhTodAQsCVcBbYk
j2m9QPZBkkCo9YgkB8cawZGq5l3tp71v7+EO1nQq7AKUZSyCSDneyChHU6BH53ifWivoeE4b03Qe
ZYMkyXtz1UxijsnhNP9kbYzvzOf3rTQj5XZQiXmeymAFn0C24UguY6V+sSLNcUCeT2+/ky2M6pzD
X2ZgJFykM5JJlVeLQ/KadWNZnuwRV9OWCvNeQxxAsqv6LnM6xzOZWBneWZVI5pTj5zScByc1yfxo
Dn2BuuQAznsrXHFKX/K+JvPBQWXZwP+ZR2ND2izR/G9owX0J+E5XZRxQlyCYBFmSyvQY9vyHAT4U
czh/MCPzgn6BEy/p2VzmnUdOATN4dJYxvAyGQGN1LYCi5fmWG9J8fa5VZGb+jx1FMrM0GyWRTZVF
nSRf/BDwy0lmXQYBGZwnP7Iq5eIkyXHvqkFQQdelsgdZNLcjzs01mLPtFJKH92iPnb3JtdH8sVf1
2ckTZHrw2kx/bgqk4wERT5j/RIOBTR++uJgPMgLZuJKTL+Us1dhg4MnKYBg5+kunfnulkAUmaKVB
BDkmM5T/l5mbWuy6Vun8qEEb4MrklRQ3cE4gX2JeclFGxpjfJIgka0PWiByA1VhT+SCPZB1FkR2x
YGR2ovkP9RQEY+c2wJ1H0SAI9Ea5vZXqnpTrrtTiqWJ+F93uZBKsOMOpmu65k8lJjRWRrEZJZycV
ZCUdNBXv+qMD82mY2UdHO5lXFh9Dn8uUPxRz1NC87RQn/YyfoNebUAFMLeSZ3Z4/yHiKG2QHNehl
gX9QJp/8yB/QO/XSVWX/DH4G0V4ngwnPBBkHWQCaHUx3oyZl1ZtMekEWTHrxSvVc0I8df3woqmAw
8DPaG2SDHS3W+RANQCA5PBj8+E310VfjJb2mV4zpoGid7VC8gmySTdyyCiaZNCEdp6O0E9GxprqY
WZ1++VkUgQHRz3xAs4KPc/8B2MeWz5WDyJejEYkyZUx3Y2APBvSCnmRNjr2tgGVFy7TvD/xBxLj8
TEDl+y9Np3gwo+Xst09Pg+4xUg7UlR9kmcm/iB6wQAVkWcYWXgUUguzHPqi1jrKsF3D54ENrAyBz
Ug9zwDBkRL2MEQOuC5cD0YyTkAM+BxMmnn9lWfVc69MDmbr8gry3Jt3noIyhyQkaa8rj877SJQEv
x76Q5wON5B2UZoAQ24aFiC/Vz5zM3YDJ/knIeZKTK1mOsl6FzLCMWOMRbQOKgUwI2AmSzpNBrzth
/WaBe1I2FycTl4cDaR+UkbkVaCaREAsAOxhABTS9ybjCts2JO1YTgMWBfDTyWWAhv4wx/0zCF5WN
VUYJDZDkpEpaUJ9sZLxK+Xc5+jZOip1n+dHJmNVBgm4OlbRcKN2mYhaXXZ2n0eChJ2U+yaSZrB/6
EJTJILagWMcxrSx4qDT//fvOtbQhrw+rizo5tCOU5Uc+CAGFoOY0dc4R+sG0n+RkQs5u1WuqyUad
dG/yNlizTKos3G+/WbfvvMNIGZq9n5oVJWdlUcuDS9o88cyn8epX73pPUduWfTpFz6aDrbc6fLJr
BrdR2S1T0cRgIyeZUI93fVq8YswF5sVrOtI/SqvQ3YJu6Zb5I1/JZqEb1sMh/53T+aBdNe0WLFf0
jWM+ngHguyhw8UJHLyAsN521tbfBtMGPoJmcEJD+9nmsWIYssh+ijtUPY4fk8NsImk7TYXc5dFsE
p69wRuVXHvPDtYKI1Oz99U7rF/NuCRru4Bc3+rzl0rGRRAcvWusGX5d21DRIjkRzL4g6SQ6N+Rqq
JO1gIAVaD/NhCio8zKKF3iJALFtltWDTLGRurA7AdG0QbwFdYjY2HGyqH+kdEYDm4KIghKR9UsCA
ui5CvGTWNvmkER+D3tMDY08aTY5CwkACGiF0SlpkbllSO6absQiUIImk9+clEPkZrNRBg187Bfua
ysHg56h/zJU62d2lcQBJBBbAccv8yyMnYEQO2TrHARiZP/nQzP+f6BmXyaFs0iNNpl6pm822ejqy
07m699ZP6ZWA4YuX3x7T1EGGlaPmFliwNZLbpLtZVY72et8J/oWtjEIaEBhLP6RrEPQJ5LFkUuuM
DkxQXejLpMKbvGhD3uT17fCvRfXtOSP6Xibv8Cy5lNwrLC0Z4c/PSxMrz+vJhD4NWQ2yJuAtRSDb
PTConUbBCVrGnU8k9eUICWQB4ELe3nwh/4tRyKiVS6jUzj0BGhC6qSgooNHUHhi+wScXJ+WWQh/Z
LalMzidVTFtzYv68m+3eNOyGMC6GujFPWh4sE1wwZAop1cPfmoec3K0lx1amnD3pL2LRD+nQQcul
vPcO80Pv1CkO1gY1HbmoQGflvHS9wSDGDAeLAPq0iPJvlIqXIctxCpKc9ZHlS8YzTUAZn2RB7DW5
fqkv/tmo6s/rptbxIbx22FLi7u2NtbFEvCpxpyMCjYgrB4OWSrS45uMV9VYOfjWFCuHDZd10V+zG
Sas3gwBDA2eTRvQVw4xQD4hbstIFJdYbrBTQt1lRT9nYDM0geBniuEWMkW+5/tUumh8MLS2FfkND
8nrw6Wni4sWK8TBe/DVQ157mxaceqnqa7FhspZveoXOxifq0KmbZOBrs2wA3D1qmV6ZccHnFylwQ
12+02pgwDu3ajIwP9bexKuB6NQhv3F/150EySbLEGuMx2WKIlLYOW3NVMy5lAqo6FN5khz9m3fFV
ExNZZLRnq4pURe/bdY9yPe1b/LDZ4UY4/o4kkVFNlw3qbmpSNuqXOamy+0StgqLVsOEk9t1gV4mq
2OxtNS4mXliHYA5WA+G5FmUskcXI5glVuhtVtXYoS8I3tqeZJZvMQBb3mjdz67ytoyMcoGQSrQW6
lQfgiEV8gUFWIIP0fZp6KOBKwygaJ72zGQH92XLF2NzZY90yxqZc35K7BMvsd3tlrkHOg00qG4vE
m22OW2vrZK/MnQlN2CFYkk5Hk1yOKWdHsXVFFx0+LDKYbdXFuJtV9+Iforo+GDuL/AQWqWxNh12l
omXx4/DHJ8fhPUT/tWTWO6hso+HwYTDDopky1blpjLe3WC2GO6dqD98udZUIYkRnwig29Dz03Y6Y
zry+Nxxy/9AbYpYa8pXvKFbeyRj2R52hsVVdbzjqoP3p2mAXltqCzV+NEc2FkEPz4HyGd1PGU7af
brnzxrYmi6tg1QwCQi5aCswHxb2qRFevkDaDhtMy5HWtkc5tY5OrfXcLq2If2+lZY6NqZJaDLO7J
I6EbT0C9AHLyimUpLFjr/GIajBez2SyexW0MM3Lw10+3u3gLvRTkdXsiM4pcv1eYBTE2MrihGFT4
HtPNTlFLE5gIOe0ZfbEiisIvEAWyAlNUsgJvYmA6q84v+yRXY8qb0TEZagvaQr051szVw8fZbTkN
R/rdRPPulR7mjhofvfdA6NXJHqOxGORV61BmfV4otNnO+h6Up5LRpfOqKopPUVy13H7Nz+HGpEAT
lHVr7a2bfQyp5nUZ7S2G0xXtgT8hmAyTT1t4MIoBn/jWF2OVrOQKl87EpoCpRkYG4AAF4+tjqvxN
lZ7t9OK76Bd5k72j1ZsE0WRgiwq0AtCLePbXv/yv3ytc/N95Kf5pEY2/c0H8976M/4EOCApP5DD4
Omr+wffQnbBX5C8w/9tqvpvv33/0QeS3/iq2US//B/4oCtiVylj5icnFy/CcX2//+dcCp3Av4C+q
kpajWi41/1Zto9T4jxaRuM1mnQSh5Qpnf3dAcIps9/i6asUiJRzJbff/4ocoVcXN8DfHWY1iG3hF
StKzIqVAKATE+T9k0X9WlqfV4TYuC50JIQxpmqjIt0MnSYWbElACx8PqBZHC7Jg4I7FmfVRnrRwz
s9MUZX1v2z7azZHLUvQdbBku/0RdT5M557L52GiYp/bNfVqb4MUquCBNbqGlBWdnr8NVLiK0RSKo
GbOu24/Redxuv9/udgXL43Z/o+PuXRlD8iyqkRzDUNR/4c9YdGbtbtxud/te/G826rJF41/Dpvqn
rZyV/e3wPjxWFQPr4Vl5EBERLuTxNUBTdKGzs85wZgw7o9AbEQatnCgZDUMkiKmVoGcGGluASOIo
SKiIzs3oYHVxsH4MO3FsDB00vhADE2q1qMKDhk4cLFAp6jh0asiinqqkqIf9ivKwDJnzSGTIm4kp
IkKSR+EUnd2Zhgnq+kvbPjKey083li56MUr14Gz8LPViASdAdg6QrBGKRbvruR7koQvV9PqANp4J
tSGbroqb5p0h9peWascXJmXmxd4f1sovcvGXw30fHVkl1//8ayn3x/4D2pUpf0GdGRC5+KcSBtVP
8VUgjVrZwB2EyWw0mhn0Iu7qxczbaOhxRyg407rRK5Lg2sNR/44k1Bl9DLEFJUNjOBRafaJIdQ2Z
BvxoQwoNDjJ2sGPUERJfU22xw4ktqQFtH+t+DG30OuGBZmC8SIb8T8MCNqqVVdCRipw0SRLsbS/V
0rYYmLCO6sCtq+QHJZ6MFbkc8kLcPmpkR6SRq7FMH+ZLszHeZDe9sUtepkj8KEM9N46RqtszJtN7
iknG9zmMavLvkJWCIf8dtpZbjTpR4o1GNV/pf1jJRHuWqTYBSMt2kW4vrT0cDEeWcL2K9UC6zI3S
Df+M8PgyGqofOrhaqqD0BzljhLk7Cq2LI9osMPO8ESKEcMktCzusalu8F7l508FSidk/3bvQgmSp
Lm1AOYIbH1UHKhH3nqobx1g/U9rBhtfSrxhRB5T+GH0v6CHXz5BzWDFDzxAPRpiIbcB3aGuesL77
Hkuog2iDYflqoeVtDFG9RY/G1Pg2pyFpzIXvrY0aSFBjQEVzulQmqTx1RLVRhOrAh0yV6LAMNkHN
JV8PMCjqA8uQ/cMYAmcVTpesktXivxhsP9bTfBhXfJU1Lk3W7lTM+ggZxBzlSu8J+yKTeQREWDHP
tJn3+GX0UWnjEfRx2B+iK1hDmYLRE5GQ9WVUcmnoasKQ7wAxxOeIUE8Xcp9odlFdnFEioD9zLu5R
sJ47KuK68N4qvitAtVYw9qbuX11Z2/3ebGkh7fTxZoWjWexe8GvZBI1gLRB7Ac5BpJInHloCqpHO
UMsr6mzerKI7AlDiH0lTdBCE0S0TG1ZAE6rKG01TnivChCXCE4UQgXw031mV9tYN2cvGgDMRGD9G
uGcoZV2xPv7DF2fMOqCOnLWfEOKFEp+SihJ7OiVYuGil5xQstUUYlskkwqrddNi2QEMUFjTGftGp
0nMqqoivlgFDcLUzlZko2rP4xYjmDjqTEMEXFo6Pxtxjp1NM7VQbNwvcmxbMpjG4dE56sLHSnZHa
B68YPSN0ZLK5av+mftbaXGEgoWKk9dCDenhTmNMS5mOOo+elBomsBEgDHTHIhYL6UVXY+fEAfdSA
jj7aPy30SWua+La47MZGhOkKU1VV+XvtCGe0b+jabvBQK1bc170xshKxgdoFjdowcTFaT0ys2fHO
mF91pY1t3dvaPxiwv57BUHBqKIrFwovBpVVY0I/2yogOGPSl+72DnhHh1h5rV2w89s/P3WIbM8Nq
MJMDzI3iREjQUO14w5qnTiqDY+e/ZU/xcc8a4icT19JNnbkNyEYPqNmdz+24i3G3qqKbetLaiYP2
ykiODBo/gJ+R3YGmjzqJhC6EKcbfMDxDJaPkqneMuKAtvCjq4j0wLy1VBZ8BvKrFeFOMTRaBwJic
0Ma5ZW8fAclAjFl71dTVoAkhv4tbHbJ1sUhrKOg/DG3spj+jTkraYjyymKQHNygzo6wZWPVAW5Ru
FDwIHUwjSa4WRlmIN489G1/fHOTcjgI3cP3AzNhNaDAfD73231ahI5RiFdzMt+WOg6eaiB3s52rt
/UZnt2iGlEukfySigp9AkuwUpL8Z04h9gaYYZ4Le26qHD10DbObXRgpHfzB0sWs+uEJeBxyCySdo
dKpq6WDs2RHe8NRefNJ6cDUa2v6aQpPpqMnSoGC6mXHVGDZsNuAxS3C37FytNV2nDIqBEU9BQpHk
u9i9yEIKG3cze/Cxscj//GZoZ4ug9hdEXXQXBEfIa3bSFRTqll1BEMPmiK9jgCkXy9BJ5bYOYVlY
jX1hXvMmMsJSRyvD3ztiy+zSykajqJ3sjTtp2WKW7QY8ceVNdhjhiH1HUelC+2MMYYgZC71grQok
sGUO7K7MKzwQew8VI7BMNbC2jbESbXNTTp+IBUisWHSg//y+lQe7eGs2qYAYG0ifCCfs8jVmb91J
US9R3F3yzhojtNurCXUUFHjqc/sOSDaOYMbJ2QZEAPiwMlHXlxpfRg28/mB5W5lN8CdXk6G9BIOY
YnbawOxkeYiiHs6WBitR6O2wI9osV7UQiPoSUFCyQg8zYcOYPfUVrlF3hTpu25Dqt/lVoTHVHJyd
Q/12t9F9usf2EcqODQKm1sa10Ub7ZBKR8nZ6OE2QhPoS2vKbEcvrItYg+N1Vt4zW2F3cDI8Ndqoz
XFrMO3AWUJEM0Jj1TTNwWThPiVoZFizvNLxZB+2TDkk1TD9wlwYcPu4Oeq5Y/DwQJ6YD6POYzGQN
iXzLYhP4CpygMCCY7kGKM9N3Z95OM0kH27UxwnqztbEPq17d0/fo7hTsdUT8swWWU/4LgzF+LZF/
PlBYZUKRIlxruSn0IvKdi/MJaoC4xErkePYws4pY/GK0765btISMiXz6dsRMKBari8Yc6naxo+4N
VOSguzjY2GQ40zPh66xC7NCe12+DdfC5BfV6MYriYMUUjLTFULs6GCtzy6WYbtnKKBbXwI/sIChb
2JusE4tgqe8GPRmr4OmzMsSuenVyA/fBRKzemd1eL2jyWBAYlQMYikVcep6vrRhrgKjoLSfG+OL2
ZguYtA66oA2qezYB6iA1i7DJqsH0vBib5U6rC+Iieu3sdnujkQ4mCIv3b6XMr2L63wrbKJL/qONV
KqVWvcWmnGYJHfSPOt7heCxRHa6OjucNO0OktJGThCM+eoj2MUEw7Vkf7MNy1CFiS2xQiHm5JMdp
o4+9QSJ2nHmSONDdJHVQ8fyBmghhtZN5wiKPlO1DXv0kl57lOIqfKI0OKqWFCx0SPAh8P7EHvmiN
NMMNmukEFbHxiIEHEb6Lq1ZMFPLWdiei2i2QjRZxPNZxG1k6/qsYLv4pbKqiZP9L2PwpcJSqVLvK
tQls+tjFYmCTduhHjCGN0ANrSEgC/YvFjjYchbwhrCLlovkJCngwa2eaCqg6AsnY63pc6g1jN+ih
vIipLQUKzkjsciBAB3uV58E6w0XsdSTSAGUjARgjFL8wFdPdUGaiMxoyCyOx1PGfZYg0jiycJhHs
xWPGPBpD/UVjp8fyCObGTobDEKsiHJOZYSa+qowjjyCEIJeubd9O7FSeGCXp1GFaYIYRf/6c5/Ib
OrY/pwVOYH8yB2lIaOJ01PFmo5E0Ls9KE9TPcJ7RFuPP+8/zuAfN3/dBApr1zSwwJ2YQuLhtA92T
5c1a6WLmE1jG3Z5r4sXV+IBdPvVcUCFmiiFhMXbLDGwKunFPwh1wGbvdLoeBcZt7QKUINMIfjrcz
4NTQW8T4zYONWkA0u91ueyPGM7e3YO4WuS2QJkWozel9P5NucUHg23ZmmqAq+AzBCDLf5Ob+KHa7
HsLzv8Y1tr8JMv2D1lut1Ch7UibTT/lPC/H4bNUv7IAqG57ogyiqIyYS40InZKrBLsYviALOzBDF
4rgv+PCdlg64wBA85lsQQ1CICeEfwaJYH4ZoH2kIenndLnCjzWEM8oB6KU0L1uVclebklDgVBLFE
IeTkSMyo4C2qClCWsDjwH2TlSv7JPbQLY+ljU4A1c0hMz/zrg/FiY86Derh8NGLpjMLY1ZggPCzK
jKWTAt8kGY2YvFjaCun5Uc3aky4z3GahhSPBO4mc6aQgMT8O+NYXkjSCfAwXQIWxcKvXHyFvEjTC
YpHegUackjXJWuUU65B1KwvZM+RCrpGVOwJIoTw3QZFlxENWKUCW0NpRh6s6XNSBHyIi9jRgp2Vu
obtgvMVz6S6RRhBCFnQ6Qo8VIDIKWqQnAIr2OymrN+6whlFziYCTx9AxBs9ziCscScRgyviZeZnC
mNU7YmFJB8JQJhldmdZpls5ww7QzRYOUGF8JnmL801HYoaUkHxj3cYtgCdYet8272wWtTbH85Cgh
i5W2eBxt06ozxVYlPeYEyz2VeDAWrc3jAAndEkteGnrE0tKywxcJyQuJ9JSh0pT8gk5MOdRJMA9a
wAVYEEIhJ3PfzpRvD1hLIYrQFAsXSCP+COQVBd2HIoiiKdZrfNqOEBgQ4ydxpE/QvrAzT3pJ8FZt
34UoRVDGnGRxmYSD+CaeZ8gUC5anmLz7CaE0RFTkERyQnUE2kdATgjt4TJLKrEGe5yxtiYbgbvon
RMW3p1OhjSwOiXMTpGHAkBlaRMRP4E0SlsCYhEtB8ARgmdujx0GadzuJAjuE3A2ggDRJo645gCb6
wVYh32REahDBAW0R9A58ViR8US4kHsWEZPmCavKG2c/twjWJwJMoLox4NAKkfIK5AM7AhqUelD1y
bGgdhA5C6IppFMJMA64rQwXDeKOnCUOdM4aEIULOuZmwEKFyQufoo1zHegwTgDfgeb8Mb4CCm3ka
PFr65JqTLHHAGfoRwAoIQjHjGWzYxY1NW/SBLqH0+nSNaSFuBQGTQ8AosyH6hIZA5YPIpMO0J/yd
kKhvH7GWqASaLdwgXrSJGaJTxPcMfLnNn8Pg6De0OMt48ICpBmZAg2dgvRTQEHIFg3mhVUH/g66L
6ZmgHN+cMAkJqHRVzJpAhCsXXTrEdIA9MknQ/G4si7eLpZMwG+IFgx5L3iUerOcuYPsgELE5btzG
nILxOW4D9oHfYwJ5eG8BdUCDnwirQuFhyS0QU4g6Qt7EnEqjcDEoYg87qx8AAn56ZuKnzhxQAggk
v0UbxuPb4FUIfkNwXL/HISDG87p9wE5DbZGKuB5ehJgga9tlzkC/NhKSPEF+FrAq6KcMirnp0hRE
txsb3rA9RGxh1VtC61hwDHiB/88bdV0TQhp3AxcqKcy2G2Q0hxwIneTmtjAkFw7iQawh4kJc++6X
I8N+hNrSHelZPAxjPIltiC9E2eMgllsOph0e14erIXMHgVz/73ho9e8ruf5yWDRLuCtIcELJ8T85
LFrslHpeyyV4KMZJxCgYgwhDX/8Xax46OsQoJHQmFBc8IP2yuiGcDQ6bU27glwtawgVkhQvLhRYy
Gsgfa0T+RqkIV9bIG4W+KVz0e/wrmAnBhmwKEZZn8hB+5bH8/SK60Pp8O4Z4YL+XiiQHOUTEFvsb
+zBGOSsQ9tzhmyFsGC43hAe3F8w0UzbyOnGbzgJhpt19q24b2UTmh6s4jLwgXR3GC5kuZMyF7rrc
6wkvhUJD3kfMJx2EVQ2Zvhhqi1CaMn9d5i9nIwIk5At5Y+YW3EyEryVAkWsl2pYfuHAOLKGXdFf6
2UeThCXzGVFFxIb2AsyS0dIWiMB/sANhFVRjvcCl2guYs0CNQQJsnDY560XemolkQZueIBJgoWmR
F+hwzuKQ/PPlAKMahUKwcLPksjNsSdia0zFAS5H9hCH2QEU4MFMC+otAjMxLZ/ZAD7rTFpEgl0Y4
RyPy2+nHbZi+fGV8ObLnvIuBp0k45ZQjx0N8Nyl+LWxBiCn2D6qsxMDn4hvak2gAiHaAjLHzwByw
qZ2JAAQnSSU4mTnDGUOfoVFpX5oX4uvPRRZHaBbhGUJuQ2Ej2xmYCFQCAzOSJuAPMhY/QEBHhjXR
wn5J71h9YHSBnQ0gpLBMrLQAuw0Bg+y5JuRGmDXij/RCOg86wN/heoCtK266yHcD1EKZnFGnjyCT
RHmAgsAEnGE1Oc7ATb9Dd13UDR4ifCtnlZg+M6gxSNKV/5A0+EOmfVN6C7fqCj4vuj1N17kHHRJB
ynG4SRhht53ZToiNrs1QYzgKygMAE4HDhjaCOBBXkSGAWWcIuCGesGJmBBEGYSKfjbnw/Fy64jxH
4DU2zJGAgTiAp0Da6UYQZDakOEdWMB0umolgM4dPCAtp2wMXct+F00HmMC84KcJGPoKexFO6PVES
hA/Zn/Yc5oeGk80RhpD0RIDIgxN6AbOFHMERkXDhc8zfAB5mouhwuziBIPgimMkv5jI0HGEWctZ0
UieCsfiEhg5EbEYDYjAShIqoIxO+8GbYdb0Y1kWXuE2kI2nhTZQwLeexn4xRhEK0JXjSxMXxlEWY
4STYhN0euWTEJzrOxE7Z+SIAQ7ZEkcdUiZwrMr0cYxjTowbAMtkSryQv+BlaP7zeZY5EkGAUzIJI
TUhFE5PJwT+MLELEMNZb25SQRJmBzCR+IcZQOgDfCFsDosADXDV74B+Y2+3BnGDFEBQXOxLsn1mQ
XwYBNJAUaMPEyJMRly+uamlhhe2gDSJlrBDGh0IeskYFKSRcpAvRBP1Askkwcf8Pd2e23TiSpOl3
mXvUAQgQJC4H+8J9E8UbHq3YQRIgCIJPP58rq6siVa2I0305kRmRkZKIxd3N7LftN3/7zFK9AA1e
Zuu1wGifOEbvPpf8QlTUC2OgKYXmAYEOX/tHUJNTuSYUtiZxBV8hkScux0EBPFB6zJ/sJrqHm4gN
3av468/Ak2frhbJu4vWfn9Td8VlR6sEvCjCW7wjDJ3GX/R8spKr/vbHwvwwkg6QgaDMUbOTfoz1k
XDv5LMPGQZoTRfYagCNnIuaGFGMqiRGg54QeYJeECUF5Cb8AKeCrQhkKQIjtACJvUMHoYmwA2gn/
RoQ3xAuiDllqLkgACTtKLQAHBQQp5AKt5BF4wHwKbS78SXQiqIL/2e/drzvg1KH/sLtCl00ENKTc
AGRPcF9cA0EC1omnJv6DaVjO0DP86MpzBFzBLqBV+ALfed8Baz00nbg9pzeYgLDAi8QV2FBkk+il
ECpRXS1gFDd5cZBPALknFCToDLERWkBcWnjkOF9YU0AhR3EpjiLATNwTv2fJ24J1hEHbYUsOIClL
fCKKqEEIw2Xk7/w/7Ob3wfX/uZvq33czSTtIIxt2c49Pw0qxpGtKuYQF5dmEdUM2WQ3AinCjBCog
TAY8APCJzUaMhQlnz18x1PP5B2BHfIajIdQrET2WWsjml39CTHT1FVMSBpzP2rwql9xHYBYsAGtw
QHH/03jx6c2XSeH4cBY4EB/ECEWYif6GD9TBhmfZA582NI1weghAIzYg/3BGmPsAZAHUEGv4+jXd
vwaYqE1weHUvIikfCE3Pu+ESf+GPL20kMjgEpTy+iwPKa/8FBngFYcIcsekgCbYMXM72C8VNvYW3
4ERvgonDfwhP4d6IU/51osRJ/1LneBaoTi6EigVso1H5qzigBImxWcL0iH9RZ3RC8JLCERUeBSoZ
CwfqmKzRy0SFBWwhLhySCImIXWIIeTSMlDOzPp8RfhATcax3kJxA/+whOTehucT1WNG/NCyPy98I
4+HAolSBMPwoV0JOABMYJUpLZmtvBqiyltEnjyzsx/oTtW9bAplPdwD6T4zPfr8NeRI8C3FmSNEA
3QiuCPgDsCJigE/kEws3QW7TVjiIWARg4DuHmnVENGYkIvklnpwjcHD3n7M17Vs7XJmvXziGQjL4
DQKkWofopFgDflx4BPO5LUABT/Lluvyh7EH9b6oedFlRhjAnGDLVTaK+6tfYdg/LeqtRQiVqdIjV
CGGNkBVOd7ABG3NUsaGrDWgW1XNgBRGaPWEmjgLllmDQPVEZvo5EcLD5DueVIBQYY4W/OVt5CBCo
QkTouMR8JWLcaMjJRPwvsR0hBB5fX62eqF/4WIjgODcQhwvz5/EMKBTEkxAjJ4XIqYgTTJYoKaSO
pf8MOZAzsBsGBy8YN4+TtyC6wdnlXuIUCqeXU//sCGiCPgQR4Rjyppw2QLWIV/0l91EobsKhRBlh
/oG6YuOwpcKhnMyiNXowWlrvX6g6+mSdhIyDWvfLGX7GOvzaryXLIPR2FPnRJ5UFE0SUt9jjY2Lw
xAn+/D+/DcLT+/4fcVE2cWiMVWOoKyJP8fdNHN7q8/jYdig5VA4mBS8SmRcwmj8kYPcrfxU+nvgH
XE5wUKg5VJOIJwsREo6R8HL49y83YicU4VeZKemDLzf6S4ejkERIjb+/r8Xh5Cq8Pp/j9x48OZ2T
4d3tcR5w1dB6/IwtPDzeX+hTYQwjobdC/ys+KjxLGu3FnUV4kt9E/oFdMz8SHY7CsG641n4KFCcf
yjvs9yLwNz3wTEJJ8wYiYkmk4a9N+9wtKW3i+4QTv1zOV6FahWUWJ1icHYfjI3CQOEBfHqvYG3YM
QzQlJxl4H5vp5lV8SBhJzDi6lI+jtoVYfqEPBFI0PmO2hdmnS0/obxHY9xwAOlhrxue4KUePIJTQ
b2ixV96F9xHFa/gN4vrCYxah3L9cRFzGL3QJsOCaRDp5TSIffBpxAdOuiICKRxJf+LLVmIsvZS4O
ObqPQ/71i+sLR4urE7QRtoqFEB6f0PDgdBAb6ztxAE+8DZBghQ5exGyWQBTixwAOX/pbWH+PAjs+
i3RyT0C3+Ki42bPAd0CDr7gQ4SOCSCIJApbm+RA7QnmOiPnwkzTNseJvovWLqLiIf6CvwRUCHaJ1
eYUn/BYRi8NUfQUmn9l/hxAXRwGswQ8hOc4TETsk+J0nEFCVHhDhmBHs4U9+whd4FNAhwlE8Jckj
RBYVH2LLfy9t2ui/15nM3QEdjsbKaPRNZz6GRcL0AcSNwimPenSy3SSTzeXAioxgaEprab+q5yM/
oQG4nIlMurLpnez59pTPbutm2jrNEvKGwpSdC6UMMVl6THfiVfuHrZh3zARFPdAFSBQfyTOJ+C8j
Tt3eyyz/4Lrp9DBcLI3n1r+7YzxaZ9VudUuh/Cqn8/fIf1VTIXXONE5fdVOKe0qHBtKBU9v0kZtZ
GBHWmepc8+GeN/2sYtIj1VRUtD0pbjZRNs30FMJ6TN2FVThwg0bFNuOZGZ8uilnJmEPW5gyc2Glp
90ijEZX3ytGkZulYQrrsDYZm3T0xPuH0qcyZOvWgFXFIkcL2RiUwhQWWspjdrKsDd99qaHdPp4i6
eU+ULzwPyJ9ffGbQTAehao4pR9Po+6LzzcnndE5ZiYfnwG+dNPn6EtEQRUbfp5BkdT+UVEKsT26x
pCbCkylngeiVYqzkA/qhiT4ymaES6q+FdfaM5xF9HlRjOHlCEUYy40muJmONJW4Zr2Tzzo2poaHh
OqCizYI4giqKIzsls4r36EFLFQVITFYzSx8iDH/Epl+DypXMqLIOsQ+DwqtGpcBpbqCs4HGTrSUD
Ol2yZ35zuPqX2ZBVU+0yzK05JUrd7mHqu356n+RO7Peze3DmaqeUUorcGc1P8Fq9dTRKUje/bH1G
ydonjodNW5C9jgOKB/zcNYKx9aktmydaC7TDye9Cw8/CbErhxrSkm4eLl75xM0epOd4pkGxOVf+6
E00iR7tb9TvKy6bHuy3vEgYSJI5mZYvhJKdSY/Dilk4JAFW9lWqrEwUKTyqOKUaGRhym6qs3KqBi
dOBqrqGPPU85OCca1aD9YLVZUPcSFYeOQjP3bitzaSPRcMWSLh9n9/GhWn10d650iYi+k5OZfJT2
3dN8pue9UMGwHDAIY35zqdei3pCOK0texRGgE9LJ2qUSkZVPPHU+XrEZl09Gb4ZqoJxN6b2602un
RZdApwirZmMzM30+b1NyAKeFtr/PdLcYmpd55Z3Wkn31yvXQgvdzph04InaxvW1jt4XUY3ltbSmQ
o3g9oAUjkDaM1n7KHO1JnjA71CrtU2JOx1YRVpTPdJIzCHX2x/DPQszOE82ijWWvuGNOEIKCkq/d
rqB6aeDoZKUYttst1XlP+eXIMK80zDxcBhTY7exoHxh/YV+pk4tutorgznNnH9PjApEM+gGRpZBZ
jcS5e1CrMrTnlylTAt1DSudMGc31IA8vCMHQVNbJgHKb9vOy08OGNsYMKB7eItjAuG9iI+sm9LDU
lh0RcYlyI8nRLZpYNlf7EYDhKlvZlM7Qpx6LUs87fZ0asv/2MI9Lv0CtdFSvwWEV5k5rUWdG2eaQ
WrZXNVLdMetveB5iQwMON7Ia72QxZ97iXQPU3eZuzW9+GlR2FvRO9E6TzyR26vXQLNABc4oN0V/E
IVJr3nLPo6dsLoeze5llz7HDl3pK3+pJ6Z6eqDsst6/UNuX0xYlCnIIyXtiaJ1DFoGm5MeQwduwY
1jEUZYBMxYE9jdLo9NCEaF93PrKvvF7Ooza2IIPAx1Ce29U5aHnyMqR996ncTpsoKuZ1xFCVYWn1
O0YOu8aTyqTG0oZoesDgh3l8sZJNltjj5b1xtNMi6d3jEnX/aK0TlZ30xTwYqGDfLoxYc/RDj3Wg
tIxvDsK+dI5U9kEsztbdPJ8T46Op2L7UaXwqbCk0yqm1pSDxBjdKPrYTtPjAlqjesu/zx9vlRZ7e
bY5KvhtuGgdSduOxUCCzhbHcHjGr4xiqHKurpzK3YTPMTEmzKyafyqbRWRzHlKZXStfsxGGcHQ04
w12HLWK8qmhGZfzwGq1jrq9ubw7sepeJLgLqshVHxGcSJ9+FY3N9s3eQaPuiU5PDjFcE3lp31jlA
tXcIuWLvAdfH10/qhp92wq60zn2hWOhhi5mubu9wsTooXTnai0pZlMs2o15QFpfbwsWfOLD93Ew4
EvfqFEIT+06VdGGuOqej6E+jfdTlFEyENQSDPuD8oGyWSKu7iRGAatLPGGZltZ76NPRLCtXod/Rl
Kis1WzwMelLijM5H1ly7W3koia7FwoEF7mKOP+TtdfHwH3bmGtQ2TgZwhinmh+yuJN7sPVukvjzt
iG/vqyD1FX9sT6/24EXevl1QAbJznZ/oL40pEVOtaj5yG+ojL55knuclhb37Q+bKu+Jm6XR3IT6F
pU8VTJUM/4PXuipkLUdRzJe6UBHSOb3SHM6VYi73eihQwtHab4aun5uv0aGw852EpsmoSZfD6+Q4
PbmDp6jn1lEHW4aj0K6Wsxk3e3W33GrTh7Gfrx6Upd8dDJJVzhrk62Qew8cmc+Hvpgz56I2pn6av
z7oEoeKcvQhiSXMcavAPUSpLX9X7Z8R+USDcYKapDaemj4bJ0uYcob6O3u4VTUj3p8IWkRznv5sT
dQXZRqH69TTbgUEozC7sY0hZ3NivzM31PXNHDtJLGX5pnTwaSkVRrvkWw15KJgM+Xu8UjqiZvVKf
aA8oro39DWTxLO4jQHmsikUZXjzZdZOFRBcKDdYh2evKXTzoLq1ogz1PEuvuU+P7kvPCBWWiCv81
JntIf9Bmkw6DeDE/2UBOCwXZTuffvajE670Ge5iI7cNoHnyc/Xqyyq2DanbhK4EIT6Efkkry+Tlg
cuJ+/pikjhpCp1SQWUcw3dX4LbFPs6tdLAJKaju7d+eDsTXYqfYgEOWQD/cUXs1NPsvcC5hs+eBk
L2aAIP9DorJ45MHZuJOdFXDAUvx+x0aeLMoIXc3qKqqGjZiV2ngXyjZHaLHpIt3StUiX6IBib+rv
48lzNznJ5ku6MKzR0nhY6cJTnEH0oMAwp7P95epBXp+goTt6OW87o3ZvL8ks3zTB1UwElTqsnG72
oreWdLbK1Cw+27fqBRbMkAGOiPqMMvCnK/bkTaJouQcVVqaxyJwrremh0TlgBze127VOb7DJjCqn
i2A6NplfcqGR4rmX3epoac8qiCF1m/ytpgN8Y1DQuTrussVxykGaHD247MG0kkm9aN6wuxqFrePP
sXdalX7yXD/ru8GO7oVt6t9QgWeT0dzLypYUFDuGeOyo9mmZhowFiRr0Sumf6MaQzI9sjmr6OD5X
uwxZacx8OnhnRM3H3ZLnzJSNB+agNe81VckpM9fsa5jNtHm1knVPpZQRZTof+I+pHqVzbZVxWAoU
KdywEw1CsY3s80Mv2S5fVB4Dt3ZgYuu2U1CjlVdunOunNKQINHbKA4986GxNMTXJa+9McA3vUpQC
nyiyrL0zBn3O+fdHbsV42NQ89tYAYxPIZxeNJase6E0rQBWGgEad/3J07vPT7ng4PdX2daKgJ/Ow
nw5fm4tZ0be8gYFDtU6TEZJ9tLX5C6OR9sfXapaX1rB2j8Z0eFBn96jXzFs0dMpJ+3a7WFa2Goy9
HBLrt5t1j1ZHtvm+G+6aTYkhgPDXneWe4XV+t8GyrQzcC+eyKe3ry7g1WUxpVz8x6YnK7ufBotxf
MmaHWhJDrXqvSMzTtIc24lX/YK4XfgwMbcHFkTRHfaNymK6HEWJ8R5MNPo4htoGBYViBdOhe+eHJ
GHYnhkSnKwPDVZ9M6a2c1Sj6fUsNPdPmZQrtNyDluTQz6LOjxn6dOrmXuPSVFXYcpY4xS2gioApa
ol96OwHgy9NmNYRkYXE4WqyvcIJ02lVBXFPZqScDJxNmzY9KzK685CyBrtCiupWtBwtp+QhVS/YZ
e0vJL0sFk8Bk/SIDPBKXYlof5sv1aBG/qS8G52E2AOLTE3GL4KP3RmjXcWLGmT2mDZv6cXgKGEGD
fTy5j85OoQ5xixeJU/mezRQ49bb6JBE3xoRMLtYc4lEwpD7JZsf1aYK5t1rczMUIhbjOo37HIjo3
NBVNTXiOlw9mtpgnjzp7L0aIZ9Xr4ObnqEkgyLpc3dbtLrG6KVO2HMZvz0qHkV64kw+YSgJGHoMx
NYzpBbEC+pCkfMB88CQltgqc1PcNjm3hZguEEXNxXsG5PqETxsSyP9Pp8jxyX8sALgTnFm1S/75R
aAP/gK/BMlP0PX3R9JNls2Lg3Zz6Bfpu70Fzw2wwodljPsAlCDKkjqaGxH6rZyNPNC30b+fdIBh5
TBx3h5+0ptsfcIJRwlQ7xexkL1aXyVB3tdTpse+gLZWJ9QybNseyPdq1wW16ta6r7miero6Ed0vn
zZu0rV/qWQmPNqN3bEZXjMJkprVWpS5L3vIxu++kz2I1KkOkQXf6Nhy/qVkgLbV5XzB+z8xrG6nP
E5vRB0yhGFKJv5deYk+Gkte5te6oMa/Z+owSfD3evZpm+Y5W+BsssdAXuwNvZI97s3GKoJ4wfwv+
imkXthgIBX+9mBvWJl9y1q0ElcSJGdsTbBaQ/eKt2olKp87DvPq33d0cxM5Kx/+BUsxbnbAA1978
AJnUTJVdjhXzRWQfngxLQe0WJu8Ww0DQLAb24/Nh6Rzb3tXeT1PFpy0KYqIK+JPT6DA7Al1kV7bH
1LqRxZP9buhgCxjPszx/wrargiwAImaJmUm9amdQG3W1nlk7bM/YHGLXEgz+WTfrFfOkC1rpcktm
OmEcGu/Gs0azxrRe6fRFXSxINka4YnXAHD1VCeW3NrZlmEoWHcXulVlOcyf3r8LfgOuFFv54a1hm
IHqy3l7Cxn6sOjfxIdjHyTULRulh0rTWqaIzWkAxz2enBC7fvaNqypk3xvLcmazmmzHtR9heZgI3
MN2a2Jn4bBmN1d7Nce40h7g2Lw9TqGecI1uhr6FY7OG4t6V9jf4CE52hpBgDBW921NOy0U6r99uk
cc40erXeykB6cmd1Xifri7XY46+s6C6ivpA3NpWnxmLm5iUsCDjUX9J0sSSIIe1mhtdt8m3RRIuw
s9UNsgZkFWQ5Nwu1UthX1rikASlF812dIY1nTNRiZ69meAQVcdZdje4ved+6FReJN+PWeswqqH4y
2pQ6Pz2MQPa0XryOtOBCa8ITFM8cduIOELxshzBKXEAu2RF+wvMZdPYI9Ac4ChiaviC7z0YQu2gq
F0/eWk4Le0+gAqX4wLcoZxouHbAwdtJV6oPjg5Fbb/IpbUyiE4sOxGg4JQxHlA0phn4ALxVdRPUW
qBBl55xCTId5OtyptRTYUpj2FSR/byOXBiVjSq8VK0t/EGGtxiMsEpFwFx+ZD97hzhACw1JRe0IP
qJvbn0dQKAOQRV/Ow3qGfuYE6HJCzk4bGNaJVUc0EvuCzzHJwAbHec6rqmb6odOIlrBht8jF6ASK
+cbW4Ze8jgy39NOlcFtAh67oDEzAyowiNkGTGJXDMCpRmAPQEnDMXm16gGi+PVl4rdBiMBAAWRe/
hTmMQ1zfOfDQbQDlOQiSz71q1qf1/rpLwsITVEsqPeVIKf+0K7Eqig+wrgOILRzafADv9ib2iWfJ
9NCcxUI1nuT01nJ/p4EsplmHkX8sJbgPkRKHahzEztHPeL9lwfVwwU3FN8CaNGU5aeicPF4KSJ4Q
r2j8ZNl7+9RJPSWqX9VZCKB2JCexDsm8V6FCMojGjP0GnQBHUTmNPdzf5GKuwZSC5qqi+QVdHwet
/cLoDfiZoE3lHJONrlA7Qw/PYLjkq5MHdidMPdwz+pZUr7BCQ7hc5G0zFOHZ+ujYqUS0mwuvOp70
9ptipTQjEwaZxtY9vEaMtLAYAGf62jRhKONHEtE7Srsfg1Z8CcKY4Y5ZAq7hQX6+VLjlFaWjmaNl
t6A5bsf8OdT8vBBwuMcRhaDebhn6wThP7aDQPbSiS5qlqVi4E7EWPcSq2Dk5al8QcnIMVyM/XsY9
+5PMFTo4J4AetjCHEoepkjQ5PUUiQBb0GVBFR9wZiok8G9veZibkW/ihsJjV7Go9djDJPHfwBxjP
JVGxhDpN3ZTCFi+QMY00Z51DTNeq2J0Bp2WQem8FzfJvsY1GLQqzBZiLZePdWDOAidiKI+gCdq9V
wynYuwc6JYWyEcEncOVB+CXC0RP8gyvyy2+nD5pmwdKFubkFyXxPjfF0ziZcI5wV4XllY9pmoRbH
S6JJ0ceaQCV2CZHjZTtrRVUNTquJJ0Voa1NOp9rzHhkwN/qCeMfrgow6w5dFFxpRw8PD751i3lrX
qEWgz6/M3LYCnUAXi+TeaOWmCBKyVti0AHwErh72hcUnjuaUy47QFHcSJH4jYR3Cp0dIRxpB/dad
C5zmDV0JjTFJoMUh3GE9S84hs/lQhmLI3CmISugItkKfnN2jrcL6styCwd5uXG9lrSdvMZw9Cmtx
8weogwQ8yDdS5+y+bQasos4xR6UQZzq9FBOZz5tzHOncfPgkGyR3jpOPOi0dA4kTKlCFpla0nycO
ngxt+3z2TvwAh5UUgxMNVg/RR9V4yM5+TPu5IUhq6dejO5QrEf1zDiectYtH57LJlFiQX+pBsEvz
VxWlYUWqgg5iFoGwgDUFtVlzQi4U27GLhPQ4nAMCk/OjPcmWM40rGyJ6tzkHN380rSyJaF5OF7Vu
Sdu5tkR3m3KAw8GDEg5hocHt1pmQNJ5lpNONndAJPiN4Z6VRg51bUTXWItI58f0b6nqP8sYEzsfQ
HEGZS3mxtzlu2EBPnYFYyTOMsQiz2nu6AUUeYe4NNorXUigjKJGgabMuBIQHmzsqcEw4d6LZlGL3
Ai6itYKGcSBHnuuzN5/Vwz2ElYO303hrgAgLtMZDgkHJgyzqbF02nBRaTE/BtrVj6CXaSTNZP8J4
QRSHgCPnBXjIX+gGdTRb9Rp44QZmO+GbVrJEGpdAtEnlJR/VhKGNHPH9kQBMR0KJA4m8RTi20C/g
IpkvIyLBA+rlEwIvGikZT1oQelteHNZ0bkwqAnLTEeEXv7ZnCbJyNJeEkB8+4e0kzGBwQhnCCyRi
HwTN27B8IofxXE3FKtJYbneYQBzyjyZgWgEn0SN2Q6wGV5m27hmIipC6Qrv/IDa7KHcJ0IWxVa7v
H4+P/LmfSHerhSRLtTPCK6mVYd65mb4vaWwkwEFbPXt1NUfTc/SgoK/lemcf5Idti8kqVRzExl4d
amGWPbyd+mkWo2cUQH8vgCt8gk9QnpGhYYdhCAsn6HSWaHL3G87ic8U+9TaOi/W2nozxkGIbW8M/
GLieXmUaLJe6M6AmkGySC9qxRj1mIQ2GK4ax2IyJsl+KqaMceju4CcMWNNiKjCO8wqR7TCm072wi
lGZ4Uz1d4kQ+OPwMOUAtedtnAzHpOegnul9HfOPo0jBL07PggEx44JxGyfeStRWMiz705+45iNZy
asrEPyEjQ3OEV/hd6MhESpaGD4EgezUVJHD8SBBbWnAENZJvGtOTzNPY5B61VYF5JGVA5K4V9w3f
ZCv210VAm6v1+bImeeaqyANZGdlT3ECz7m+GfaGt+GoVoDUsAYEMt5oxS85NgvV5RphRpTUTl53W
Xhr1fMXdEZrMEWTmqi6ZB2ddTjZ+U7XFgyaI6on1jd3zxIA8jFNUav7JrZY3klfO3bm/ICg+J/VN
oUuVrA8hxKEFc30E/LN7b2j3HIsrEOQUZGaDFGji5D1VZj1LIEcrSF7c4TNjHEaAy0dX88BEzMZk
TVKbJQ5pXWVpbzPJAy+Yk8Laihho5UkceAIln4pFrodcUr5W5oU1G3qjxf5lzTiYIJsOPKAhhGuG
HZa2BLsdWVY8QGOtuEy3f0rXkt/4TLXy7s8wnFnRo7J0xAVc8UmWcPMJwVUFLEr6sE9dnWhi8HEF
VwDTFYJBM1gnqaWsDsQYeHMDAe6jKzjpsByztKmL02IeD8ITYBegRuucyFCwJaS9bCboTePEfJdI
92XEcC5OWK4FBX7uFnj+qXVB5IknOWQcI6LJ1raeJluk3GthYutp6QZIkCzxkiXd2xf2lNoOZ1mx
Z0u/BuJR9t+Yy8rLpopJluPqUqSErcRmzFv24R0P0zxGN+dljP7QZ1UAMvRhwUc0p6RRWz9FbxIi
3COakCPe0Gn1FCVE0hT1aS2ZpuS/yxANwFcE5mgC7an3am9P+y87cvuQodw7EzaTzQs9v9CHTE8B
KYstb2jven9PfsGK+gi6QIOaUNlaS8She6dbPtzlaBIDZsjR8cCxf1woERzY63kSaIDbJ5m6s4HV
RV04pnebcbuggw68OUZ7irghYG4qkawbQYpSwN4SZZOmp2FctnyR5ri7PGJPqr5kc69Q95nKojF3
lyiDD0QwJwjWpeFzeXNPvLTGKY6RcY5NT26suRFKI2fRrQcyhTWCJLMgDH/jTJw2FLQSpkztiJBV
kPmLWeWRwYtyW5/1aGOohWaZUB9ncwpEOfmwn3mcyhKhp83cv1trwS6UeR25G2oM0vXFOc4eI0cb
mTlMntNtfzXvkBENGcnsFuH47mqS1V2dwZwgLRQt0cW+QaAh3CPNfHYUY0Ky1RYvlTmn2hMEiPUB
IbVvbFQx1T242ZBs/kSsyfD6sLjJxFkHIBQiBR+45NVuM1HvSzQlSqjrrJpMRX8yzzhel13mDi5T
ZVUXeGGnHSGk0VwbRJOrPs1f2hOhRXN4Ig2zS8mHFoLXkcpScJR9FZpVx33OnUxf6eBKJ8fZghYX
asKKrnSbiBR50WpFqBgOBjZLcrt9siJuQoo3kOF/kELSSzwModRZPVM+2jVNaL1/ze0CppIvlyKd
Z6HWWLqnPdXgkLB9KpzcHn/pk3p5XZbzd1J8LtuRhFVI/c+IdHyOkuNgbK8eVWQyXvuREywj3PTw
U3pA5kiDq6t0nzp/SMQyPG2uFqRQlFulcMYcp3AQgN0hokkcyLx81MIkbJ6S0JfiMJ0XnhalLtyP
rzPQynS3e7gZm4NeI4RThB1QTnGrCblOKPZaTi+cHq93CiUuEOfA9AQbYe1ysn0W3NSX8Q6uShlq
lLNziRqFKZnmeNWdggQNrb4cVXyFu2MsHpixC+yQKsSMaxmjGu87OoJJDjbzuDKbV8neKnB+dKTF
azclCO2hyLaK087L+agzyRq2UeNkJ5cITRFbj48SQhoy3XbmUXMx7yL+XI9XJZrlgdbLttetADIY
IBp+JrGLTttqU9mHLhf6jzCBrUAnf9/529yFEdEgVOicSUR3kDQxHHjbymYVJqEWFUtlSVgJ7S4j
pRV5+WSCuJvK56MmRtqS/Lrie2bgIeYOkR3DeNQ7RoX4BJm98VP6rk2YsSioPx6OWfhC6aiwVlLL
gK3NEbp0oTgKpanD+ThsV4aoZCB6B3S+O3yVyay+7g2f64+E/YLNtSP9CCR77qPH4UYmd/MgxmZf
Jo/dCZtdL40F7rLdQDQhTJ60QEuQv/S2KM/JsrTfqW4AqVaRhPXXoxGRoJ4zUG1FDc4DoyTz88GR
bGHrszPYvhVp1IFdzaDLkN4lSDdvb+ABCcQjvBAzPNtNlAjrT22BDih4J60bXu310ZL88fLoSDZJ
+fYjaqMtCh2Aj8F1SKq3OBvS/IShFuS3oDn7Iv+hv3v8n93dVDGOIeUbUXRPMaog6PqFgCtWmrrX
0itUAgqt0VCBEvLCelRgCkbv+B2bgePoqVFFRLKIAFX4Jxe0gIGZosDFN2YMFgPMCeYdaMasIdTN
psARpYvTlLqkpkcw5gGEya4ibqhRUbNocC4L66kw4ZQwbPxH2NTefcrkwNq/rx1T9P9sLvj7O36r
1GQEeq5pBe9IaQVeShmj32AFmimvx0U9xgSLIiPZIXH51DL6m1gQQR38sstK24r+kIef4m4pUCyh
vgndCzbUOy6V+pUFIeTmCRDrUS1LhZ5HHS4V7rAeXYnijVizD0ImtPSOzQXTpY+T1n1YkieFhNrH
C6hi0UBXr1mXNnCebRYKk+HUDuLqVlNGZc6OWPTJE8VeQJWOwgRI0FDYn4nTgowGq2QKpYzEckIE
a2/hi+HDSE9QAkg0d+BqrmyS5yTgrKMNoCRP0a+iTquE3HaLcbYJ8fQn+3TFiSlfx6uv5f8fDQP7
/4xmU6H28F+EHf/Bsvl/6/ijuqbVy6/0muIj/2TXHKr/oMllpIyhyTR0bazBbvlPds2R+o+hPtRo
EBWjuv5rspc0UP4xMsYwaMpwazIwboAQN6f2mghCTvUfDOLShiNlqKoDWVX+R9SaQhL+zfXAjbSR
NtIZFvZ3LaB1cXnSR4/COSsJQ0iv5NEf5L4T2R5oSfoHnfN39s5/30R8/RdVYzS10o+zQeEocmNW
5/y5OhK0/WWpF3896q8kjT+9wLeOk75VH0bZaSPnCvdzK7efY/nm6Ho2aS+68/tb/PT4bMKvjz8Y
qM0jPeWFc5Rz3N1Lq9l9WSf2768uVvq/24Fv5a0VJKfVSUuo7BqQaW47xgkRChyn7v/u8t9YQaUs
S1QtYX1ysjcXKXkrC3JJt/Hj8Pvr/5199F97q31rcB5dukunF1XhxIPbyEpGjIgfKu45zRZ6c1rF
Wk8uv7nhvI6l2e/v+MN2aIIj55fTlN0GeVMehzkTpRXiTd35+pYaqtT84UD9sB+aqP7/5fKnk3Zr
1RtJpDEE4hc1pZy2HLtlfa/+cIO/c/n8e8W+GaUmbS9MAT7y/Mcuqrs72dZaIj6cK9Bbqsp+2DSz
Y1/ofzhfP93um4QXvSp3d22I0bjoXqkpu7E66u1e0ykwUpvtRaoTK84b+Q+3+0EehY77dfkUpT1p
50ajOK1ohqT5dD0x3DhNc3jD8mb0Mc5ro/6Dof/pXt9ln0Hmo9NxkDDkdOTWmfTa3Bgz/WBsrzWQ
qyL4/Xn76YR/E/9r3cVSK1EFd49fYtWNdcOsEiL4RubcU7JVShMM6z/d7KfD/U0btMNBWT56dsu4
EM3TccAfxin7w3r9dPFvumDISN3bfcx6neRuVuTdx+Uh6X841T9c+zszc12OH9c4HhH8VIcUx9Sn
kW/UWfv5+z34QSjVbzJfDJW6KsacKjk3proiz4usXFf3Y/j7y/+9s+dfIql+k/mzEl+q5MHljYt2
Ma9DZLJm3rA+SqfZ4ExaqdXvf9iDH86sKr7+q3ppmrjMtRynKI/b6GK0HyO1298qhrk8Gvlo//6F
ftqNb0LPLPq6l/Uko9qqPFpDtaXG2Oi3v7/4T68gbvrLKzT30T1rupJXgEg89os4yYfhI5GMsXMu
NH2lxe2p/MPO/LTx30S8GORaXDdF5ox0ZQI+mo6lTU+4+/dv8tPVv4m2Utfp3VC5unq9h/mp2Vad
9sqo4c3vL//TQn0X5nutSoXekjzj8q2c6O6ojj+7sd5b42Q4/MNL/HSXb1J9vA6LCz23Y6eIZWes
UrGKRcY9vSWHsyY7/6tXGXwz88W1u2bNIx+57Y3Khzy5pqtzlUHYeilL/3L74478cHAH3wQ9MfLO
yIb9mBke1+B4rAq7l8vrH17iBzEffBPza6uOJKPoRq7Ur/8fZ1eyGzfPbF/oEuAgieK2R7ftOB4y
ORsho6iJEilqfPp7Oit/+i034FUAB5BaZLFYLJ4hDuiVEVcibrcNy7fTWB3fHqm1lywWuO3HCk7j
mUKHL7rR43ygVXtTmxxmiQrW167phgsTv/amc1S/WId0mqqQ2zI6KBP4a2NccOImL687nkf7eZ7g
It7S+ertz1qbmMWi13kcJqyd432ctNe0bKONLNHSePvhK+uQi/9+Sd+lInS9ig5c1D+rLPwus/Rz
F6uvbz9+7bcvlnnvWcejSsb7yKurSaKJRduf73v0YokPaZwlKW+jQzql0HUex/vAzJ/ffvbKwuaL
hc0mVSYqytXeBI+kuSJMb5ird3yil0h2GN5Xjh5ssajDMsi7opnDAy/mLnrI2s6g/dUbuKu/ryqg
ixBtRTAFcRfK/WTkXeiAx6JR9PD28KyEP11EJLeRp92Ik00UAraSAtqV6W2kP8rkydbvi3q6CExS
jbrOGH6/Rvuzi9AUiy8dA1Zini6CsvBja/OghMRuz7vHqe6Go4p9d+gn0x3fHqG1VyyCc2xl6KJQ
x/siGfapt09zUj110tr3zS5bJOsW7bUp8Nh5gjQDCLsnZt/GQ/W+pMDO8/4ivdV1ZVlGeHTQQkbB
daCj9irtbKh2fSV7+q63yGCRrrPaSHih4DQ5hepnaTWgAEUdALSRBaF/1ztitnhHnrogJ+i+oIgB
4iWbDiMWmCnlhcevLAS2WGRhS9KSRGN0YC0d75xL5C5ve4CVC5l8iqcRRC7R+U9vx9TKaYgtVl3K
k6ZsBba30rpb54HXc0DnJtb9pIY92XE62tJdT0N0ePt9ax8n/hsFc9Z3jM8kPFRTlcCkrR+C9INP
TFb/KWvJ4WDV5kR9zlVSvXfZLPKu4QmCWA/xPulwpZdV93EAVHrBLrXgX8/r8p+Ry4vAniMZR5mt
sGza4W6IpmfZCTBteuB54PH49rCx84/939wul5mXm8ExLvERJp3udGlwI2WBrLJlfT2Y8Fkl4ec5
Lm7lwK4jAmzu269dyTjoSf5nzaLVnrAk5nKftDCvsEAa8fGmH6YPbz/+9ZH7H2noohF1qDo83mU9
kBliLGDfJXENR/r2btagr7z9nrWgW0QALJBQ3FK8pyjvTQKACq0fhfxaV+xJgA3x9ktWxooudt+m
7oO5IthbXFdduYFu4z6+9z6/lJ3ZeYn8bwjEdJGetS0Zky1ekIXtAJZwd+PEdAiz8mNM822CdmPI
AxAgw9PU1X9FDLZk3OifIu8v7J5rX3ge3heBHqbCmTTEDu0YfBRmmBhqXCOXl6SKV6KBnv/+4vHR
4OrGU3xfjDZM1H7hlG+K6nOZphei+fUXoBP/3xcU1HZZNmINtR14ZePnWtW3cQpIWkwuvOH1QJNq
MUJNInwiWoJPkO3eM30VmL7bRIMC0kZXuOvMi6e3o+31GliqxWCVfPaFEQmqJUJunAZ/JyAXWsCv
T7NU57+/mIessTxrYiX3LAHUxAPiFf61dN6/74cvNhzVhJZjOwElMe3TWxWluKAvs0vtyrVhWWwv
qmWNrRMMixplvB1k9Uya6n0BKtUiG7JSzHbsUX+NWXcjiNgGEVA4tf0coWF5IYJe34+lWtR4BUVD
tY/wjnSI9MYrtu3y+Xbk+UPeG+wuQbPp6v6WtOrH++ZjkRtxuGxc7IF0qYr5pirjk47K27cfvbLe
4kVGrG1Sps2EQKLcm0OTJ/3GNlNwlfjCPo6zthdC6t929L+ZUcrFi6KM8x5HE7lvE8J2RSnywxyI
76VrAaYoGX5AK54H6aCoMBEQbat8AE/bACmlRvau9C//Sf2/WDWWsTI2PT5Wpj/Q0QLeBq4hF/so
5+vGV5K/jBeZpU7CZpChBD4p+ToEGqiyRDyVzH2rmdny4bEY9MHE84eY3pfiws3MSiKIFzkmlX4Q
k4/lfsC95WnKSrNDXqtOsuD2witWNjUZL5JNX4gMXoWF2nMAXVmQojOYAOuddDj/yecMzak5hVRj
MoIyMHc7XRYwl0WDh9LpwopbSRnxIiE5o/u25djVxnTeDAk5ZRV5V30j40U2Ei4ofFri0akTzc6P
7CcZ0mBLhQCbbHDkQuit7Dr/oCEvQi/CldBYpwhzrTu392Mq9pkssqMqxnwbmQhg09aoC8O19rJF
gupEXbezxctaCogVHzc5it0oa7Z1one4KrrwTWuzskhLaR21bXc+qcdYxPdOy+6UTgU/vp2Z/rXn
/zdjRMtSoCVJM41uwlUP+kfinpLe5fnO6LCZd/PcNCA3G5Y1PehnQ8rzD5MrA7QKcP6eDQD/qp/9
R553fWe2RW7mtjrYuK5mfdWlyTi6m7LUVcA/KJ+bEmBvZUE29DMZ5n1J2NgA1QhgwRid+JjWCI1w
omNhN7jkivgzy6vJidM4q8J1wUbRmRmz46nN7bGNTM1glixsDzkFZsp6vG2HANjRJAfSj1o4Qway
pdgl/DzWwOV2ZWGSC3P/ekKP1GKpFDxsEzY5fSr7cL4p1I5EXmzTJgFDoQoulZn/DrqvTc4i18Xa
ispOdXEanK+cPAyzU7+renSI8JIGoO40Y2jlVVVDnPILRokKKC702chAGORDDHD0bIEBZjxtQbUN
iUvB9i7J+DFyqMIudNtWjmTRsgSTAFz1KQ/1SWbyPk78kSXgz5FuV7lPlM/HSV2POAbkrL8w/K8v
PZiw/rcwS6ao9nUWpCdeGHCeZEj4Tg6+2M9h1HyRJeluJ5h/vGsFRsus0tV5UiV9Dx57Vv1gAYzW
uuDC8jsX3K9McLzIIZSNUzyrDieZykCZKa6ja9mAozd4mJa7SW2HKntAt2P39mpfnalFHi46q+qs
a/UpUhlUFVowIxO1H2KAC8MGLKwhuc3q5EpSWHn7+cJbX989o2W1SFOisqLFYpkaFm16IsBhjycc
brP40oX5vy7NKwO5rBbRpB6rAFCfU66C276rP0oDelZXH8cw2eUADtdN8OQG+cB9/8wGYOT0MNwZ
/JvS6UKcrH3nIlP3BfONzRyobjKFoaIBTLqYFIhMBbh7b0/g65tBtCwk5Qh8C7Jrua+F/2lCD6xo
QB7ffvbKolrWbcQCZCA7KNSEORjZJdW3Q0/lNiQIkAF8xfehjoAL++/i5U4Wda4afEPtohRnKgZI
oC/1hVp7ZRbixSwIKRLfdCiBKw6Zkx5W5/oB8bd/e5BWnr4ssAOGW0LTIhckTgKh/N3U95If3n72
ygTIxanc6jnsRzKgSC/6v0kCRr8UYLhPu7putl5VF5oXKzEkF+OfNFw4GgPgL137cXYQ16KXSqKV
bVEu6mSd2L7LBMo8MtgRcknRjafZnx2vzbe3h2glX54hhS9P5EPAgi7xQu7rTLaPccCg9YP4ObC6
BicplGpb9srfCkbmC5vb2mid//6ipIy7skaSpthwcTS8sQXvruJsuLS1rIRTtPgeOwGpTLlFnV+i
fDD9teJVuVFavg+9EkWLn1/GGRu6qgS+pOT1Pk79lzZV8YVIWvv1i90EhuUOzWvgK3UVJfYb7twm
CypBMw3uS1tPrrrUC1ibhMWLWJqatulQak+6mY8BnyAgGSTywhSvfIbkiymOiyTLGiwIm7Y3TRdf
ORuA0RnM6f7tqH29lRHJxS6fKNVm7YhOjwg6csRVDXgoafRMSPFrZs33NunkzRwQ1MwksBc2o7Uh
W6RBoN/SVjSI2wIHlVMyebfXdRtcSFUrT48WfYZ2qKtEJUiyxZmOQMuTHvsLwJiVLBidl/6LBcfq
LhukwWz07DY00NShXyYQqnm1HcbwfdtotEiBLDFKxE0G6dEk9j/tCIBP4fPinV+wyIK8o2E+0Zjs
ZE7agyRg1gE5cayGFNolcQuhlekSUmIldKNF6Lq5df2kK1Dzqg6IvT7/IhvxiWflr7cjd+35i8id
Apvp1CJ9uFnLDRn1Z53P4JFX1cPbL1gLpEWY1oGfo7mrkl2GDPjMBEkhXeFzfWEV8PMPfaUuDBeB
Kvww8rqkyRWPJHgGLfhfrebXpM8PKBK2sh0P3Qj7VvldMbDMxK+Kuqtidl9djJvlVm0CBfWqQe6i
MfgQZuI5Sm9UEb5rGcnljj+lhdC8P1/72BFMNBcdo0DEF4JcnLPj/367XG70rsm0HXNkzfCJPM2/
sh8lxABAjIC+T/rIbiHod6U+z5Bkwo0q2GFnsvAI8TiowX0Z4M3NthQUwTOr5T1TLZfFQVjg7jE/
N2fmYQCNxiuwkoIp3r399JWjjVyWBn3GFTqPeHzGHgQXuyGEs62Gsl5J7wr7MYRb7vTVXzqan9fy
a2N7jucXWSqseRBXMyod0avP1dRDfcYl33Du7rfUBfWFKXx945DyPLMv3uJdPnhn8BZOsbFGYfVB
seDUCEygog+Ghbu+QIxOFSjEbw/j6+tRLvfCIAD6t5pRYCVR5H+4uRqfacCKSwymtWFb5JOqngkl
cwAxqixF+3IiUCqbQcfo5fgpEP2Ptz9ibdgWSSWS3OY68+AbteI2qbHbzvOGx9CT9NmB91D2kcFG
sAuL+PUNSy73QlwadIWvbb5v2wJ6KRbU/3H60XbzlVT511iT6H1zs9wZQ8C/vWV4UcLjXR4M4PxT
eenCbq3/vNwTuUlVM7sRy3OCtkF9qOZTkN0MvN/E0AMDmrA33+h84uAjeEU3kqcXPmtt/M6x8iLI
E3SLGTl/lunE4xjwj7oc7+gApmVfn+K4zi5kiNf3MrmstUua9bOp0GspeCp2anL5MSvKswhd3Fwo
9NZescgKQ8cs6yOs17CEGha4pUmVnXT65+2wXnv6IhvIScshiEZoJgQWlNehGnFk8D8GWsQXfv/r
xyu5LCdCm7djdb5bKaW+Bj2rOIxB8ET9/FlNzbcCnalSmQs7/0oqiBapIOvbog1qWexxzfpxJv6B
cgpNmEA9gpVw6Xy19kGLTOCHOdeaovIeC1ehSIJ20twpaMN0Tm0rovsPifIgcObl+8BdcknioREJ
Z2uwjIzUJ9JD6XoSp6TKLySblQ9aknh8T/Os5Sjr48QeUwBfnIA00HzFxK+6SG6wet6OtZUUuqyb
gD6YRXmO5MI/qvgxhNP89APY+x03oImDha2KC6evlR0nXNT7edL0NGjwpqhIQc6TUfGVdLp/J9Qh
XJT6HXdDrhWuT/oAEu7Zt9iCHks8bjPGC4tmrfIIFwksczQC0g6rhpkPlfqUGcBqGpQBkA1l0BpI
j01zK+JLgPW18TpnhxfpUrXEeIkteS/aPLrttek+aNr370NvynCRwlRXhcnUhTmArS77VPqGB7sO
1ysf+4ilF1p0K0s/XCSyKlddbeIo34dR9lAm+ZObdLufix5SHLpsLuwrK0slXJyNIjFrqs61hi7a
ryJi91wnclu0YXDtG5Y9pCWo+wG9sGDWpmWRziLbFt3sZb53tOI/7NRU277tpgu3w2sjtshjRsSR
lQZgznSE6FINrfWR/gZE+7FM7IXMsvIBS74jburzIRwEPsC39fczPAF4lFSb+3cllCUrfwKy0vIK
icsG/ksX1/dRAx5SEEEsZYByr+PJbR2obcvUhReu7JZLvt7sCjWEAdhtcxnecaiusoSnuzHiwYXi
fG3AFlHc53ND0rEDt4ocUpPdDi6/kBLXfvoicsuYeyqMB9Uwbu/b0M17FLR3DTHthZS19oJFsJpO
5w0TGBsDqeeqbtujq/gzDsbva9jJYBGvgEmUfdphF8xploL8GZxG2ly9HUkra2FJyIvCrEHHDL2n
Lga0sKl/OAVtsWC+kzwYLsztSk26pOVpjTZsxhCtpJpuVfJzatBiUeM2QTopx4u3VufxfuUUuaTn
zWnKeoMifq+cOXoff88zdW3j6BYJ/Wrukn3XzPd5gWMeM7uuHr++PYIrkbuk6jU2FiXAC6A0GssB
jaSHvIF09tsPXxu6c8y92J/qdooyXIWhQukhsTrGp2GqvgQS9I6SHcP+Evt37RvOf3/xGs5AjIiI
BftXq/HUG4nzAui5D29/xNrTF2tbycQqKHCc4Yu0vhZjWd1WXly6hl17+nJ9q8j1uTJn5vIMTVg9
Hn0KEN37fvpibWOtjWZQSEtknCBvlrmneHCf3372St4Qi2UdCZaQWGJYRmmafRBLoLuqMTwUQ1K8
7+cv+XhS+6ntW3QcgfX4lHN9mAh6dm///JXMseTgAbDSGl8ir/aigC9FiEPtFOj64CNIJ6uc795+
zcoKWLLxKI/1gHoDJ+lgAvyE8Nu24z+C2J58nX+KpH8fPJWfP/PFEjC4wc5Zie5hS7KPrQihBcsP
YX5JYGElSvliIZcZB/hE1nofCgLnnKm1m9peYo6sTcX5pS9+ey/CypocKShK/NRtx2iEF5XupjHZ
5MRF0FaIvR4vzPvalyxWc6eG0YU11luSz+3XzEbkQ1t11F94/Nq3LJZzhUIS/BSEVSvF8MFm7KYq
qu4wieHraNMLQbVyIPvX4H4xYHU6hZFpcI7JwLrMNb/qjP2WddmXcqRH8LwPncVBcMpOb8fwSuNc
Ljl6XUBw+0wBDqHhTRuSjSubY9Tn1yr8M+CKcgg/1RQCqsnXrA+3FNZD8O2wfQ0o1p8pgDApg5CU
h6+Q7b+VAzQn7YWgX+tTLbl9RUWHRnTYG1s/f3DUn0bZXSVwAsgg5UhmdI4+9jM7JMHP3A93pJy+
1uISRGIl/y15YSKhptAzIMKNC7/wAqLVxN2waP729qCvJI4lMWyqTQOwWqSOqhlOWTo8FHMZH7Ty
86Yr9LWM/KXG8tqHLFIHlt48JE2ojt5+oOaxR6/y0hitHYf/gdleRKrVVRIFSsCjw/w1Fdu04leI
nmj/IMq/Y/4hA151su+735ZL1tYEjj56IoE6dhAF2LAwvau9O7xvOhZpw1Z9CoYePoTN9U4N/a6D
zlblnjnUCgGqft9LFsmjzKeoCjuXHNMiuGpnd1dOaiehaIINZKfb6H0HyH9o6heTkk3Od67Fa6bG
bbU9kXHchs39RSDbWkAtKgOIvYAeDobe0Qm+4eTRtnA07C4c5Vby95JQ1FGS2diBO1/rYtqkgYc2
e9VPF6Z5DVG+pBOB1B5YNqbDsSf2QWTNsYcE/PyhhSkG1/eawHTJHKiSG5AzL7xzZbjoOQO8mA6j
vczK8xdFikJXrkVTSgU9JBVjEB7eDqyVDWNJIjI8k33fE9h7NjGO1fkOfak2Vns5FbugGz8ofB5L
ygtvC//hq145yyxZy8I62aXt1JxI14X0I5nbuc1PuqA6C04Sm9dTOEEq63lQtYMPKa6ekoPnmMf7
egTuaddWNop+ghYZQ2kwJSOlaG6OAqYyRTwaCOUSV4iDKIug36BF4V1yXddDFm79qBsJ2f1YFcGR
dGqkV2Fs9D3lTdRsfJw20P1y0rlPsoknIOb7rrHuU1BHBGqAzmdQ7sZeInHlUTYUauaQKfs+pXMV
PDLuSX0EYiq11+hMGn1yru7bxwSN5eFT0BIOGzHcjpGDotOQzdupgZzZRxa0On5Oc56LdNvTmE03
ZdJ7CxHGAMWh2Y9A9ct7x6oEspbNyJstD0HYfWhcMQ63uJoIvlHgZ1E8BrklO+CaOKwMwrqGn6Kg
FTlwx4Ji26imgveUTAMI0/J2mOgmTETpa8Ay0oCK/Yx6R9ZXRjddRnZFraIp2UqgdYMbOYaF/y3y
KGyajWJD0bBNLShYDZsp13P/u/MNKlkYoHSNlPdD7X0HnejGCeUPkOZoMUujCbdxrIMdraLhkAmC
ftuWc6b9naujtPxY6Xh8Zo7CEYsryWG02SbXuNIMo7sKoF3HNlTSysy3mvMK0O5UlNP0Ia3iSN1J
6IcNkP4OQnDs5mwSz1Vmb7zqTyUjprwajOAeWqBKZvFD2rYkvil8LwcQkFPQWhooRs9hBYfMLu+6
cTv1uvb6TpTpmCS3UZGVLb/JpoA28SP1o3DFNcvxCdOedo2CYUsSBr0ZjyM7K0RAdsklKj3kMulD
f2PEpA3Z+LRtoJZt2Kj7PYAXvfgZlCWuuGFbCqASLodN1cRwzhzJTPojd40bqxPA8TKB8n2onDrb
unYUW+PYtSp4lFMclBNw92FYjzfZCKR2DZOUtuxgfDt0Mwm22pSp+kMbXtTppql9opvdHNuCPUFL
iBm+L8tyRnJP0qAB8cYYGrtqx/o2RTWasbKCcWEWdQUoeE2mwp+ccarJjmk+gHsiijxn5NZGRTsP
ULhOlQzI3RSnpZ+3hc6LIeAwpBFeYLh0gJs7lEBiYhB5q9oc0q6zLsuCXUUtJ5CTT80IaNhTx72v
C6x5BJk6TgUR9JvOg5T8SIymbrzmwEG4aZ82Vajg6+FcUZjfcQi8fr8Pk6FiPzFMzEExP4zDASYD
agDKvFU0hYdsEuUm1bAgG2YNlsBMwED6OgVSWbI1PM9DfdNDt4sABdCy4qelY4JmR56G2Vw8zX3b
B/eZg0szXJCjIn/o07xpYYsCWHb5SFjShr9jPeGZmzQULAs2XORkvi5rlfBwh+PXBHUGAN+Vw0SX
vB9qiO4WQzrf1DPun8WmT2ntTzGkckpzcC6vYCwG+qU0/sogkGl6shWJqjvaIXtCjIuoFD4uXucl
7vzJPFUjrHM0wWztcFcVp8FxKiGlBr8wCamFO6OdjG9L3sbmlrdkrv5MNqd1+qOUw9Ak1xPY0LPe
SMOa1j/EBiAhsa8iwmi3r9M8he/ckEQ1nHDz0OCmLzZT5kN4owFZ9JfPUxEWBxrMnD4VFnSddoMC
PCn4g0hzHaPgHywJdbGpmkxW+ZPuJC3hxxkIHiG6xRmWzW47Y4oIauQ0rBokkbRQ4JPQvHCO3aUD
nRyUxElfdfmRtdZmz5i81o77uJ5VUB7GEtisO0BkYkEAGYECZfnXxiye7KGeSpl9asAD7vWmmGVw
Fs/moREfOaMhiXejTmcRHuZe6YhuTYPxDrJNWwkC6WpdUxtVn/siI0OwKwhoLnbDBpDvaxxpwPH4
NFW+KW5IjdDpwYPJ7flin4oCVnNJKPpk182zimC+SOYMOuHYEBw8tAHkdRB8Hs73HDd0Lor07EKn
Kg+XQx1mCpxbxagSm7o3QQeCTVWZ797wASL2PChiMMzbeqzgJpLmZfGDKAG89KYfXR9O28JgX8fV
v+34iLVYelf+lkmj0p8FBXsLWwDVcfQnbCfbdBtvojkZNzKiqbSbyLfT+D1M7ETQT0Qw5b/bOovE
X91TUX+LmwC5bw9lTtF81UGlsQUPCTZQwIHk6F2zaUjBweMdAaDAN41h6brPTYtjF1Y+0PeQRsOO
DQVuypnrfodJRSfI4+W4Ics2IWB3wGBlOhrYjfVJ4QEur5LYQV3dcKQR8DlNw7/mihXyc8WasYEk
bSI7lHuFdKz4o4t5/JYBkyLZrkIHSv7BJh6CVZKpRFfPNAu981tlkBHgoeHTyuhNFiswfzaNzIb6
05xLHX8xU27pz6nWvv0ZuIRaKDuHOoWSgM8HZX9APC7PIZ0bQ9zIbGiSOAUwc04gMgrGHcoJiL1w
H3ewkGTdGP1l2NWb36CYUcBZ8iAsZLGtVcx7OIrXNhs+siYPy68EbKdwgP9kPIDMx/PRUtRBlibV
j3GyXQxD7AAU9edh8KJ+GGeXW9hrQnUO4tAz+pvBqcdpxAH6kc6NJ9CtNoLBOIAEcjylpoK+6qam
ZRd+TyCPoH+NtrTNFxVO51qc68FCc4+PSIRiEyR5MD3PPUvgPu+FrQp4pzlZpXdVnLn5yk5YE5AK
mVSFBJyFMfmGsqdjUGEH16u5jh2y5zXPQCL1R1RZAiYxZuyjQ9O0ym2MCco/FDJHf7SvoBIW5bzS
j5a0MQzlNWH1Q4jv/k56NpeHPvPkdxc21l8nUdNAwj7JmLlBsHAGbRSKnNk27Q/Gy7G4R7HhIF0B
VZZxU5G8rm7ruIM8Z5G0Sl+3fkSyj+cGaR/fg5rrkKSWTJsoyuoOtSgy28fEZsbBPSRW1S3NWeQO
2Gt5DdX4ssiST5kjmsB00mEvOHkFiPmOx0hYO+z5rdqxGgOwDxBH0JMeEVo7RvupvWvSAeVdZUcj
NqmgIQTbbQm4pGsiXp3QAwygKG1JAtjhMNXqo4FSIcFSTTN/58PYsiNnwvtDpmb/fUimed5xFzcW
gNEyeqZDR3DmNDbzWII9eQIFIfpNdVGRDbR0Q3ptxhhMPWlNBI1VEo4wfGglLC6FrsLoKk0LWR7c
VLfhCbU8G44iRNg8YSsk8NhgdRFeWTboCF6AGYF9L8TK4MqJ2ri7kcY049aNUwVnk5oP52NQklT9
tpux1h+HoY2DjQZF9km0DUFBOA31dBTT3Az3o8mH4abENRxMzXQtEnjWRCjbdiIWTbIhddP1WzJh
QexyC1UCs6uTisF3rREZzGvOu+N+tmLKjjylGbwjok4gz5fYXjY5a2E3pKWfh88Mjd1sBxGgsAH8
HGTraxAI8V+bIWMTvNvMqAhKyUy1V1KkOr+2HW4FsRSjhN33aVKy6wbyHrD8GMYxuSOtB52xtqov
dzPhHTQmuqaXn+t2DGBa3sa9vyXZbOxjS/rhr6AEMqfeZagR1JB2zU9tafun01BM3lCoXcFAtpOc
35SsJtO3KvCd+lYTOsIoXnjU9wVWMD+FTZ0Vu7Rqwk9DFdlmCwHTCMbG4wAe8NREbYhdXHWpfMJN
o2anNKMxLL7KAEklcoK6e4nCstrQuk3ovs6d6jbNqJ3/6DrNk62a4zy8rk1lvxdNgo63t1aCuk95
nV6NJYuH44QtFprxVZWdJ6qK4elTsF7dZYZPT6jYG7LtGmrghtbZqvvjq7hTd9jlKKxSSQCDVhQv
uMTF/gsmc7lV8QiZr1Pv54DBXAI5o/rNm06HyKqYew1vHeAznhLX9Oze0sGGu/9rSKVEEZL+qtSt
2ENeKM9/pZZVTbEp0bEvvsYg6eMYmc+s/41s59CGe/vEvAIYWGpi9X3eYwNPybFuxUaSas+GG9IM
V9UEllL81Ut94fT/777ktbPyouljTVVoG0bJkedXJjpmE8iZstmWkGBJ3VZSfy1S2F6yaTOLDzKB
LH0Do8D+uW+ejIIloEOvNQDBFa7G5ZFpWHTSj7ZqcS77MWVXkfhR2gct72QCa8v4wqX0683JaMmB
n7itJI5JwOk00Z+uT4+l+Dhn3Z/pAVYQb08A+weZeW1gFpdXIFka9NBZcqygSaC7U+xrODHDPTW5
a6d0q329KyO/rVN4k5Bx3+NATPpfpboyHdy4U7/J2PcYS0cCOYgjIMLoKDMYJglQhAD+YPpoMxgf
dFdAs2yscVvSAtodPhWAuqXZU0ShRx/eTOOxBjsdVTFEam/GNrkhvD8Bvn9SCTx6Y1Cm+N8+ei65
OAmZFfDihF4zstEQIcv7/jj1MI4C+Uk/yanb5Mltga5Ylv0KMrEv5ntFYYiLV3UpXLhKlKPiJhCw
8eMg29EDCu6NyfkWJwZA1JIbCkrelD9m8P+On+L+L7Q9QTUX23bGuyIQAPfMXo32rjPpTczhuF3V
N67EzAPXbuDdojtYHKCGsP/P2ZctSYpr2f5KW7/rGKMQZt39APg8hHuMGfGCRUZGICEEiEECvr6X
R7bdOlW3zz1926zMK3HHPXwAsffaa0B4hQr7exg0pay/FhocWKx1XplV48820lkXwjyhT3R8QUWf
4jTfNvpDUQRK8/e8CJO2QxaTjvYhWzYLcg9g32uQwTmGmUTnV8FoFAsoVck0P/iYxEMfgjTCvRQQ
G/uJG3/EElcrg72RIs20eqTzeWT7lqoUV6nsZl8JaWASwget8XFR7nYRZgh+jjaXHpZ5H/n3KHzT
HAnOdfXA1CXkJw/5AxyzR0+8EAQL/r8Pw3+EnP0FyzR9SRwApjg7HSfrxyMYDAs+vtEi0/2DQ4+g
IPyTI/6/X3JghP9nHBBLGdOdK/JN5bE+aeGpmiwhjOZKQPMjselCe0wmtfhnpmP/AJyHL/6f/6AD
9ZchHQSk8McH6SMKsrBnK+RpgCF5O3YR3lJ6jx6PkePk/1MqFsWr/9+nNf2rs4SXd4utowbSUq2Q
0haQ49J0YzIaByTwIfhfjU/oX00mjF6KeKrBpqAAupIlQC6NH/dvsYyOXSOqdWSrzfcR8v+VBPHY
KPz3b7fnfDTt3AlMHP7j3/60tflszu/qs//rTn96Tv8f3w8Xn80tf+FPGyuELwzzdfzs5vvPfqx+
v/5/7fk/ffBfPr9f5XFuP//9Xz+aEeI8vFoBWPHvUx1uEoN/HASxGrhoWvH+12f8zoEIor/FDGMJ
uAq6DHaXAVbv3zEQvve3OEbHAzQPVsYsvBkF1k13i3twg78xNLuwUHCRN+AGN2IYOpXbQ/7fUHsE
bsycMIQ8x/eDf/3+YvHBL7+PKnxn+KL/2P77HAVkv/z58IsgPI1B+w78mFIHuuO/spIwBDYw2ZuQ
ODpWy9pnT7rjl1BonXaNb5NZtGJdFXrjGT3sQlqeA9ZNF226HxDOI46TwsWunYYfTRNGZ4UqDGFR
xVMY/vInT364A9tS3pAvHTiZdDlci3jwNVKDZiTYx3nL0DHHT44dlEhojqgcKTlYiD6cQ7xhXHmu
GnA9n9xHoBVy57ZYedki3UcxaXLy4vble2sAzniOS2T3je06Huv458jKDkzzes2VDXdR/mRC1ETK
jIDShhm8qCl8HUrDnirMsWgXuofask9aCfYEtKo6ocKtkuC26Xe9OfqV2ye353w/OR4lPaCkdH7v
0UmOHNogyteurg/6C23PmNVQA+6UV0X7CYB5YrnAxdXWSCUS5upUQQqG37CBAXxmfTKdnMpdwZJi
uGvMGJ3CWJ1E5bn3U6Pd+0jUL0bkX7Xuiw1rCvsAcvAEL8SmT4F0ZBgPIGlnVGpvmuHLw+uubIio
aNV3D1U9UAilC/GliCCHIYzGB6rHYVsutUkb4k93jRi23e1+VX9Cql/c/94pdtDl1QL5fLLZA0yx
51iCSmF8u3FMfJd3sMZv4ay0kvHy6S+ILcdSE2y9GH++DUlaonLbVLZkZ1HBfqDL3+IShhvCTnCG
YR5I1O68VlTQlesieq2MSmflsxrZmXYbcX/aK/CvNsbnD60bnqxBBkcfLYjz7j3kJBlkrRF137BK
bAGhIaqoJR9qonwP6GxX2m0NTwDkNZ5VNYuDDO2PblkQnFXWDuIHJ5qGJQijcYzAeevcojTNHqDb
R1RIFAkuf8h1H6emPLjTIvboEu4iZqEwYhAc2REwevE2NtGpkqpO609W3LQzJRhdfXXokPCRoGTu
08mLjx7ner0swZ3KNdl4izjVw9RupfGu8AmzaUHFfeh34I77IlEVeS+lC4m+W/8qZr4bgIEm9bSe
5XwJCIwBDJIIkQImlUQy4C3wfLhIMaAVLVrEUsbaTYKSv8Bt5QfOdHfljzPsyMuVIDES4TkMZ8Gc
VMD48DUzuiDkEOVcHoEo7VXBkgTUYTDAQJDmDKegCCjcYssiIZZ8eYg90wgLzRfvrqT1pV5iZ9/0
XzQQKOZo/9jQ6qkP7QMsa4BQdEnkaL1SykFUmhp/wbVh65bRxTPmQS8qg/ntBCCIJL2DOLo5egD1
6+jT+gvCJ7UGALEvSzTMipA0X4Z9cUtgiXzyAHV+XHd7NPY2CTDDkhMqHK0BirU+24VCPjYsHJIu
DvFpcn895dDttP2bVM1rN6awW2Qee7w9s16cA8XIJHfrbZmGkj5icgacz/M+C6RuSmTLzz6wLRI9
SxTN+UcUsq0bfrQDrOOc3Lpr3REcBApBUVhnwOyLH2KRuSgvEqkRQEV8RGmzqk7bWqOCU85T7+gf
A2mRa1s5z7RA5alLlgJwhI2VIrj0Y7RU9O5bYdDzNh2iuDq40tbAkyO3de5Cm194jLTMqkPYXqjc
FTrFtIvMyvOdoxtzJ+2A67QlguOB7CHv0cQxRNUwhWvKYUWc4mQ0Su9BmB82QgnpLvKuM8X9aGFt
FdsLcOPTMJW/2hLFPOIMZxAuR4EMv44hPCJ48Kr2MMvh4NZ6w+b4Z+Gc6DBuCiKyoqoxOXUFYkAt
+1Ba3He1eBqi+cEjBr1D/mFAkIE7Xqampb4de6ulxV8eYoRXh9PFcsQgFj/7aflJi/hiqEbCKpZx
AWOUZMifWjJlTVt9eWp+tuDCASSYNwvlcg1XhXUNASrp5amN+EHydudApzoHZo9cCrqpi2BJlUPf
ePgF++vHEh7VD/Nk34S7g+swwsSdoNjUfZ0C3B3hcDsgQ10X+Z3X3nZ7wKGGKCOnS/xGIBIstHNK
mId41GoZ1jGb34DX4Bzx2umT2afJQuJc4fyLpwoRS/Nb3SN/0TakXJU5CzJMyuAM0CR8iG2aR5NI
KyCjIsQaWwLh2gZmSdtg8MEmwnwFSHM+ZAP160MVdO2+1T8WZ1GHcdHqwBSysPlYb2tMSMrch9Pz
bNw2KStIFX0qp2OEQR2sPyOWcdSw2gk3tMx/QNHWHxurVyEmUCnUQKCXQXeATh+J3o0XJl2tML4s
2b7H5CHLkamW5BRWBizmqcA1KnXE+OJzfGNmEC9F2wJY5MK7HyzA2XLqp5XQH4Pg7L7l96THnU4O
zhd4SakG1JnYABmC0hEPYLidx+YD5lhkbaYz/MJ0piO0ZzjX2r1XOe2eKLCL4QiI6FwEC+cjHJNq
2++KRu3Cog1TS0NIlIXTpyBjkdU4jEOKvIois8DKs7xq6m0x39RMMBg81019vqE8K69UyFJtkfvT
W9HhnZkydQF/gXOMoqMIgSQB9V9HwGaQNzUc2lxlLRPzVgs0kIMXP1lp076pkApOMPhQtAf6cE8x
ajrXI+0OXFYbmddY57oVVEM/JOMwobrtnxucBz1aUgSmwMFUAqD2qm7jIfQzb5YvIfLVTWy6Z3mL
5HOhm5XDw3JPBka3YR51GR1ZBptV58cUwG3PCZwbGCBSz/e7F0DFIpskj3YdYKFDDdAe73L5xfKK
nyvSxE95Pb54XJAz8On+WN/KGs9Ejz4L6DkIlvYJQy/kjs4TPX5vstxeMZ86x7RVK0vFhxtqdqWz
xDy3X9pt4AGEwZD3rnWW9rqMTO1ijqVtnvVK9K0646Qhl6p3yYWHxScNGSILhJQX/PURk9Q7ReZi
M9iKJE3sA0j9vpMi7gCTFBNsprhmd20AlwgvP3tBN96Fs3ucR4MzQjRRmETWG++sF67DivRwOMYW
FHT8MEmQ1IEAtG1DV3pw1wiRgf0RqyKkn99uvv/1fdPWc4H9JT/gUlhmMQAGLJIeP4yc4KYc+OF7
E10hztw5cK+dWsj69y63R7/3+2OzJrMBKeEvz/t+vLu97B97/n7FP7a//+UONwRyGNq/e4nvF/v9
diqJgwEFZzE67E5irr0aWF5eRV7H2VLUw/3Q5IiidF3/Yeg8yPqUVz6hDkUqOJgAzxWbaBKMtPhh
hD+gKCinVxMjHbsuu/IdljFvrfS8n7UhV1UVw68pHw6NHcuvaZrWlcgj4H59lWJq5YqklUcTdTFq
eI4yNmzwD9qjlw1GDiCuWdm8cb8K6u9spPNfGPDdCY/UH6arXwojnXfh6S8BDsHbKHFpFktlf1ii
gFp5ZfFyO0yAbvH5CdXskjrEVo/tNOHSCCj4vp0jL1NhNV2ZgVVXk5PmMrWmWKtSlHd1QP01ZUV+
qidtNzAsiI4Yeugt7SDYNO2gdpWk4T4wOLd6cC92iM4SsLKR+TawNWKKIyu2sl6qU48PsVEibs44
Ouy6dMV4x/qCwhKVOhdYX8NNvjTxFR6cU+Z4MN23oyQpp938OPp0TFGdkidbwGixEO34YqtlhtI/
j38ImCPCEGgxb4WEFcEUip+4Yj9WmBei2ghOEQ73T4xNtnEbVMBbYO1H2xpzem/4WdaKIq41+f31
U/Ki+05CM04J8n3DrkiaiW5YH8yfcPg7odNkH81SPbK4r38OufuzdnPnDUUfIrRJI14x3p+SvjHz
i9fMOXC7vnzuJJjNwN/9Rwk/trRwfP3ArTFQ8pX8XhaxWIGAEFzqnvmrQobT3eygwpy17M8ksGpj
S685zWFVbM1g1G0cj6yoeaoOIG0GO1katY9L6+0XkyNJNHa9w4QOfVuKyD/iworEcoOK5GbYD5hi
QJAn0nXWfGHVZZnifsVtPVxJMweZryLvvqF5lYWk4Y84/V1k1fDxSU9Y+gmZomeONSpxydj9oAE6
Q98K9kqnHibpUpp3Zjku2Fjdyrq7LLQIf/WhAveFmq9eu6uwqFrkcM/AOSsOilgVws7sdtgLCXqt
F4lERAgK9yzHNCKv1mAtNF8xifeOH06/Rt6i1m/Zz5JUr1Bd1u+hi4mN6owLM3gswKoX1Q9WNCEG
hqH7DMfROiW1Wz/5Y42VANauDyFBTRqIdrrXoooyd6yba1D4ZoUBSHFxW8yHtDZYwscqXodB6Z1w
xHgb318WiDQimImV4XRYFB92vHLnvVtbvUdul7NDjdkeQpH7WwfskKO1I9tMVTecygnUgyUn6PuK
rlv7Q+Td2b5wsazn8UUQXqyMWtQ9LAeHrIhR+hMg4alrZvbYtbJDT6L1s2Og5hjaMHhxCpDURlu3
r3xCQbxgfPs2dP17OzTmZ6eqh7way1+qG46orOhn2debKaQYMxgzpzWTA4Yz4l4iVLNMmnd/AXMu
gQQswaroYdKOJg6kuvzrhjhEGMx9etw5h0VuP2REngo7Ru+TG/0qbde+4aDeFx7MI80DD+ma2kmt
rRXlfW1gXAayDIewyMRbCzl5AvMscYG6UIwx3UCcghmE3vg1Y1dvsQw5Ki2KJYA1q+9N42gPo+D+
Jyg0Plh6UJF5OVmV0gEyknv9iMk/63fl5NFrhHH/Ke7wQ8jgdUCLMYHvsFLzjFjI0sVUsyLHXPnL
kZFdaBzvrjVNvWGID0uHUOfXJqrhKhkh3VlOP8JgkOlSUndLNDrUUJ5s54V3vfzpkJxfB+jHd2WE
VBlMuMSVw0ZxmZdoE5RAt20e6FWE4e/KM4W5yPwT3WjaTI4+G9mEV07deG3BxUwMOi0sksMxaspD
AarVxvL8Mw/JTjKnvorFpAKTsjvSFM115sGMvrZy1z2KL+qsA4G3zmJckMnUoQ6sFc/ggvsZxgDr
RYfQ3Kk75wiYPPaDJJfvm6gbsFxaz27BLpgPuF49a3dG8jRg/KxCf4qKARwoV4qtqAfUYK7b3ru9
l8CU8l3Qpd9FBCQxDG6n4wR+Hv46gr9Z416L2w3r7EqBFnie25LuZN59ENVsZaviE+jgWHzodMIQ
/y7Soz6GcVRdw3lJm5blZ2495+yAc1SYzq7bQfa38QQWBZeDBQHkIwN4kBbg5py1shqWldOY0Z3B
r7ASOOuuoCvqK6hcNNMhfoDvzWay7Z1GORotBoB0uZDse19+iymp59FuUWdtg7jrN2y0WOYjp79q
Zng2eXO7njCr3s8gWAAmafsrAWc09fRgNxFoESlq5evILE3Bo8RX0qEW3TvB9Gv2iHcObtMOK+Gs
3N9OgsGxG91SmcIxS6a21NOmGkd5dXzR7TiyGUDsqqorlP3QGUbsBDtVpKnM6H4NBqcOv9aSrDua
t+kSaPz03sPCG1C4MPdMnYkF1+8b2uNXLMFWXXftyjXcvwymra+u75nMEiAY35uV7/cgZ/pPUVy2
q+X2jYUjvZsK7hwZqo21A/JV4tjqWNsIzAYLjqvn1jzFHuWV+355rbsJWX/t9KZRu67C/3P6gpEl
E3hMp8ST0QakUXOJ4yA/WRZnUwGEqr6tBi6R7DpH7iOkXvW+2+IUzjeNP72MTXfqG6RegjxR+Qmr
mxYEQaBZMNG4ogkwV7cwbIdsjvumcjLAkzhdO6yR+ylHUR2cOhcnsxibS6nBldBhS89NjTmvoe9g
v3Y/OJi4zVQSkTTy3HAKK6ji2oDEgv9b6F5ECWrFQI8VViYwmuwpDMGoo7hi7foJWJZBWfOjB4IG
Yma+PIMVDPuiUQHMhBT8SG4ECQyZ+OMoR4RY5xkERj+IEu15GGWegEHQPPe216krY/7kq3hvgwhU
LR2xB3wxKsvDerlMc49VujiEZb9GvQK4RHbv1hNmMyj8Hjd0dj8UXQ7hS47rKAAmemHN6D/ksrnR
FVpvyw0Wo9kzR0THPuCS2qX1bOxuCr1iDwbja8TaX2XXLnfgXmIuFq+FF5AXV3kXz+cmnYYcPZK5
6HGSD6rz3FXng6WCDgG1pFfuF6lxMRjmTFf1lPEx34EoOSVoIfszz+1mwnd8OzzQzLicZ+UERwdP
ut46LqsVFeV7bUmFyTz5klHsIP2oxBkO2rSQs7PiizOc574FbSjGHHGuUB+D6dqvsN4FJ3q7+f5X
7Qh0cxId9lgIOBSxuFvBqTEElZ6/twoOSS3WqxN31cbxwnKrRuk+D1GUw21GzYdyaqAUEbpK/NB4
yWwDkco2HhDsDVg0dvtro9iv/jYEt3OwkoX7pFS/DQakWaGm/ZQTCkTqD2jH4Uy38aBAWir54Dsf
MWKn72XehveikF+gPRy1O+rEmfDevu/m81JuwdeF4U2RI5/stn/r85fg9l5jhe8utg1NCI9qLNPX
ouyHFNmjAPEWtZ9QcLLgqEqEXtF6KM7FfowmuQbEKu7B9UHufaDJi5h8NBui2pip1lsk8L7Jxf8F
0Wy39jRo3wp3H8ZBzuli/PaMRQoiapDcdtKCahUXFKYct5uBzrsOjCTIPEuTwfy5uyMANzN4q49r
lTckA9cdAWuIBbgHIrdpW/B2ukC88WF2wC9phztatYCMxiVfzYt35Ca/K3S3g026vwFneEsDv9rA
9wNxhfTs5T3Wb4TzJQ33zz4OxOtYt5kDjgygE90lCCiRBZ23XpUIWjkbEOcyhsNw14kKwbI5FH2I
WiwvJRA8cO4UQikc0FpBwAm3VfShOlk8WswowTqH/ek8auAyaFoQkyXASneKTWeXEOCYKbc4BvWm
yicMajrgSE2D6onlRKd08uejB6xxAEdsRLdjdA7lCNYLsIHA3cYaRVbuEIx3puI/x8o74FitX2UJ
mmSb119+mZN93vPhhNZzSAsRYigBsBC9Bb7+3D+N+ZLmkoRwa9T1voHQAP6R6UTEL56H78PsP5e3
Mqjn8mLG0D+1GqdTiD6VhO15UkhioDXoXS0betjRR94KlB/0eaaDwbnKTxU8Rjct2HzpTICvCVxb
c7AX1yz6ifoS/Po5LLLSCyByCA9lXxa7vCwuQv0UJeUbl/UWQ3qMnMYZWKsZ6jffVM/DciuhNIhM
HpQgSHF0EicOVaIYW9mmAyAHonRSzDD+9eUE6pcBZqrChuDQnsHjAvjq98d4cas7HcTsjhPzpsBI
34hcXPFbZaxQ+YffAvkhg8/QMvAplVW4M0iZRY24c3GAJ7pFMTxVi9jqpVmXnY/uvGteZO4QoNIc
82dJCPBhkJig63+LuCwz1jj4yTAxwqr3UcPKIxU3lM0t+CZoGFB9TQUmWOATNwNGd3wehj3CrTG2
MDZR5TJsQF1b+3woUTG+GtI0GSNgLkCkDhigjVORUwZAbNgsSF8DkSoO02aEVk3pHS5FGqwHjMXB
mp9oe2x01a9ysrZjobaRiwkfCGF3egglvHpJvyECNOQ8XsJ0CXm+L5DgxHn5C4YqZar8dtNiibCN
BhG5j9rV2Bwt2Bd1YbEsEvBBwL3zU+XGT/N6dJlZISC0SG1cP41GpQs8KxOzTCpF50mxJE8nT+p8
DXZuNvRfaC/Yvuu/1BSLsxMt7h2svuedLIr72Cq2FTxfIwH82Lro3KXeeiwas6DQMu3s82QrgIoj
v7OEJSQIbsInceoq9iMOhYd2GHMUhSFIFM3uYYonAy/OGDArqIyHBs6fhfGbbThh1UqoiKBcKBXH
Vd9LejPO+9jN5a4dMftAVlwaWwf9kheM+wKdyj7Eor44rdlDMBQdVUMzyXN6YLr3NsC1akwipzN+
aVyNSzLezbcbNUxgy9l+7Q3znUTkwgrV7nwbDNWHUqrXCAgoDhyB4VLOjgGUqQwt5mUuBrZTfvEi
o1rsOzHs6Ij0UlFUxW6EaCnzm7xfUcd0VypUBoN5AkmYegarHlNDXOFl3YKJFyKUsWuKdRi37UXa
bl3NDqAFQMdpu4uGID61lFyJj+ymOvzwnXJ5BC3vRM0QpjOd6bqhZjp23NniYA0S7VJ/04IuuRpd
Z8owUcsPyttgyfXWNWh/GYWM1Y3bjb8wDxf2CnAt8/fSi+O07HJgeyJ+8OBzlfBKY3bXvtoo0PvF
BQKhfNA+aRn5CHkiRcYt+Jxx4REgiWw7qfmhkRDpyYp+0gXoDVywtoss74PafoWewm5wBIGGokfY
CirAxMP0LqGwWQRN8zw4S3Qnm+qrNfQF9Wj5CvT4NWRKYAqEWLuyCxbofaDsCkeFpnWk9b7lOJKW
aKh3aHVcUHRriWtVH29Kxuw90T4ilmpNUcaj6HDcGk05FitcWEIk5u48N7Y7XRbvNaIQGHpaYD1O
UhsUATiUopOJKnGunJskCrM+kEWXZk+9NotqnDO93UjSgLiEMKq1NnGb4nQvs7mhDMGjC8iTU1gk
hYrb11F3YeYOPN65scNf/Rd0+Po1RvzQzoQhybrbJp/Nr8CNggvH+vn7yd/317QKMxpBFwShF3+V
b14zxs/wnXvVbXwEJ3U6f9+oJpjO+VDC6q4qaFZFBjja7dHvBxwMEHatGlA5CXFwo9K/AMs3T7Rz
rn2+GIyksYW671X2Q3s2lTFPJSauSQ4K1el7E/K2m+oq5kdFIvMEWBOAM3eLw/ejgQO+YWQGH/GQ
rEqKpYFmC7TwNVzrnYt2S5bFJeMP+MBhylH7PEV1zDAXosOPyg+rhCLD/d2z5ROH9eyvbsrhmopI
68RVyGOAgB99QbNrF3ABkpYHq4IN3qeP1R3j3jWhc/8VsTENcdoCyBvPIkD6TMKWCr01Zs+NDRnG
kobv4rjAOGJi+hn0iXxt2y5Y2aXtnksawAJrcVwwMvCoA2JKGvfoP0LX656h77BJCVjs+P0o6OIv
dafau3EqNYwMYSjMgd1svN5VGPsV+hEmce/jQtVHwfUPEKSiR4zp2MYn7H+wQ4g+9ZFT8u7D8/q/
ewV7+xO5iv/YwQtU9PjHe8Bi9vs9/PkV/ukO328yn2X9x6cYgro5wBpMAcVhwxosY5p5ftE/cMep
7n336Xvj+yYKb9p9cHQ335uhY+RpDO3vPfyo7x9sjcpTCRAUv/cgVU22YJVKJPfgFX8/i+UZJ51B
c4K74GfjATUj5vbbdKBfxPTSV0X2/WrfewgIMVKMnBFRfdujAwP9yHz26/vB75vFjV8gBMFUZsSh
2Rk2HgYKWQE4IACBRnAEEQ628QQKLDgl5Q+IRKgyPkfLht42/WWa96M/AY8paP4Q9zx/CMYsjBaM
zwtmDwXI6qmPuAhYQzUTMIzR3TalAkW9QmpQHI2YlNlHpOGQtVsCdyRSP+p4eHALXDY5+emY/Nmq
ZQBnosO6/ylViLiMGVTV6DoY9grGdoN2Qw1JUWL4F6h3wvpTzZfXoYichPcgE2qciaCotWNqkFKs
43mFqfhljqC40bF+MrlOmgqMjdnr7/tmCBNVwBO+LZQ91CC0htq2K4kUXyDlebVlLr7TQUJynQOJ
GwmI6PXYo6eVz35cQ9lWgGgx9OIyIjmq86arUDkozjBc1Sa8x6DGP2Bc7CIizNkJXGWkwMASdxoO
LRd8nIot61i0YVWDxEAHIDR85XG1tPFuCdUO1hcJdwDXtRCoJnWgHslC59U0Ohz99zDscCafSyI/
HeiOYesN7WEzbcyCIhWdSZ9CIZywwUJF1y3+rmmtex4AeO+rKjp/b0WK6QO0JiyJMDDxh/azILJ8
M75YVblH9tB5ObXNwIMP1GBfpxB6RNvjdyY/+a0y7MBuwLQGh9BSAy0Ck+WIOBJoZhe4jzXwCi47
/LIOeMwkGvADRZ3NvBJ6qYmZd94o5+oqmYZFmd8v8jo269rRnyikwWSp1qEVX9B4Pedh89oKKOu0
SXu7s6rgKTDpHFXd9IXicKsm8xTGjoFECGMHIIidvEWuaOAVNUBxD8SFBM6xXVbPnr9FTxPn4B/D
4JWANgIZswfZYz6l5Vy9Iz3xMkirU6iuSTL6Se3AzaTvPAy5qr5MIJZPp3yB1DPubvbV47mlLuos
Gu8AZsYJ8aNnhExANI3jKxPIvk1JiK/ey+oIPF20cElPOOjTY4SOYQ52g541CtsjH+MvFCj5qnut
JEswNhl/LrfZdBWVNT52cxA+dmccbc2wIMxQ6jarxcAOYbysartE6QAXi9UUK3cNlt0JcVN1Yjlc
hu2kr6Ys7gDyYk7b9BFMOjFrUTn8CnwH5xF0LmDtmDXYBl1SjdwmyIHCIaT41i3sawT1cpLX814J
srEuQOqiWAlzG2ToiKxgK9SuMDzJk6KpE7DzBpQfboEx4rhGKfPIebtquZ9NpeTrhlFMWyAeBjkL
Q6ZOgA0NqiooOoA9AouvXd9hZAwFagtyh1t+wFRhiWMnY0v3BFpLBO4EhxJvr9hUHodZ/YCCMby6
qKTB3hLoBaEWkik1DiQQDX7qsZpufipI+xydDSKzNh6bW6BeQDEg5ryPoAuDrgPabReEsNY6aDwA
yz+08dlCXrhq6gInlmL7vHYRwNDhgOl5dA1QP0Bylu99kkOhVXZwGTDuCoq4+wb5DGBot13CiMIF
Gx8KhsleKokmq47F76Nhb7XfFilWNJqEwiUbmAEd6QSLQz8aygx0tJ/zhOFOVBO5qcNwPZWYXvRl
1G61QYs2Deo4eDiMJq+/OK6uUt0DniHhCE4MMLNRH6puIkmly13Zz/PVzOV+8Hq4nQUtQSNR5qsa
5+oKSib0U1WGqdkeLgEzMAbUzZC4XjQdT6IHaVr5+lV6cwP2T70JDLozGMleOuJuQ1+cIhh2YPSO
njdqcPDXPpwFZMUTpJ8+wEquTl1lBeYc3megcNngk6dw7YAeL0QoE2LG1WZgZtdB2pMQx9/AcQxI
nuwCVDZYH8f/JOpMlttGlij6RRWBsQBsCXAmRYqatUFYkoWhMM/A179D9+JtHN22LEsiWJV5896T
2VeedE7QawuwadwsYNepSLvaXLXEBhuSajIiT6z9IrBhFmOt5Io4GtMPw9mULCgjg8y3SxsaZK28
UsAZ23QZ3obq0Likcz3MDXrykLAmMmDzl9jEGhQMBw3Tmnm106ehmvutI6bPMNrZQ6n5HLFi5ZrF
xCSAvLaMefVH7Osr4SjTN6Q5ntL5pCxyDdAPNqMZvpIcmvw6U56PoJG51o+0w1+NTUrcdPnCLHYC
CD3TZMc3eynjwDD0c9OFnA5eu3Ine3pgT+oVfSJ58JB5vQc0G3V0R08F2Yw7SxPrOEKRdtr782C6
O44Izt/sEvUq91k3J4JM1G9t1vySGfYLyZWasKAh140Wxq0HIbITp1akbyLsRFDhUg+y+1qn0VsC
GIOP+TR+JJLNsku2bE1H+6LIfF/svV0Ue133jjWTtp0RDZ/hUrFoS/0NCzK6MTJM9VOEJLHy6ivM
vue8RmAbbNeX5rRrzDFezVP7Y2bNeuivuZ6k+IvuBJt5UqtBZxukawTE4gSSeT7ekP2HXdM7iV+E
bYT2q4O6N2bX2BPqHm4Cx9aVs82fFxWTJMP+vNFzbK3//b+mls+KmCk9Gh9sLDqKquue/vtUk8EC
l8ZohvW/P/33z801Po5IKcaW/IXJHIcjQ4fv8f6l/Pstb2QJFUphtP3vX9BhNjEB1K//PsQhdLnH
Jaqtsn9fbevk4cqe0Zb+fXaT8Nwj/G+uDfc8pzxEdpTHmwhDCUQATNOp/CGM/FOF3lOSqWuKm8ab
g76af1p3XBjcOTG5MN6ekekcPKbUxJHLjpAqvB4n8UaWGhuM76IIiIdT3KJCvbH//COSTeFPmjSZ
dPpqVJ+pdE66zite5eIL6/jgLzk8Qa9SAW7qFBwWeWjk1EsnVWAX2Qcz/Pckmm70GEEo90xAUj/V
io5ZhZf4w2RwYQadg39DY1LzWjnV0Vo88WIJrH22lI9EfLSu/DHxSQPd6oJSy9+rEudJ2t2qJHn2
lPvSz7kWmFH0MbXVbmiyQ2xJP1o8nQWvza3y5lsXZ9gtm/FP176V7Fed+HIac9gP8B1WrX73Swms
qJqS+8hM9h7JX/gOIQXzOK3CxPLosnp/LrqcCG3vO51KAY0wI5SCwQOR9J3D8CDW1UeEnRZFj5+b
2bI/KOw63+1tvKcEPESbYPNaNmVSYigHd4EY/2m0xpuLRcBne/W6nQwNwb/+tvqGPdDNj4jo9u2i
+VxCSBhW4aIOj+FzzwdvPXRnmeGYNOSrzDYdPAWiSOm1JX3/5DCBIDJj0N8nLPiaknrbF8NLZbtf
wqZM5G+x3kpW6zi1m0sXqS8hCFcTGv6TFGO4xXcYIt3pBKZMqF4aXYUdPYUFQ9em0D/TjGzUMFAv
EtYkPt/G88aSM4Jdxy4PMxnwlaeBqJePahI/hDkpcjXN5HB1c9++G7lK4TKZF7wF7ZhhrRNbH3gI
B56OmamTgY8Rbc3zUmcrzPrEApcEB4R+afICIjLqKDiBbuPkiARcywg5LPKdqpWW28l6zrzIxz6U
wYkCDjItajzaMqdMYcLgt5b+sMhqCCLitxtTq2K8tCAOmHX7w5xceJidFZ9BC4ajiSy4JnXNfPmu
9Y6frkfnrGL1DARjwdZbsCwh9nHCcy9ngcxS5PGmKYJcC9/SplWw0Ow3aRSPKEIas544W3exfbTP
dlfd7LbaG3mPoyhNHhErj4upXgpj21Z4JsEWK1PPtsuUnbXWy0690f4hnlBfxThuetMuziHbYXNH
tddwmKsbFUwKxvnq8rtCps31vtnhRN17QtrdDKZwLo5d5E+YPDIe/m4L32rye8v6TemnHsG/8Pxn
FwARvBf5V2JobmIs/7rS6oJ5XKz7La2eXU75VgLVbqio6ycDgNkxWog00Gh4MhG+E+EuNFMeP71g
QhdVii3AZBO82X0aYp8c+S6NVMVcPm/XGa3J3moeVTeJzTQXNsKn9zpWzndapd9paZRH2yX60Y46
q0QZm+4jciNXtr95vidhTAwwxX3FWHeTG2595kbdl616L5eCQEAkNrmNFJnMwyOcLfzKdvbM2EM9
EKSvnxlIc4lIx9tO8Gf8oa6trWrPYIRe0mZudslSB3l7DhPXe+zMInxM4R8dGzP8I2jhtlEF/UAY
DDE4CbmrcDmuWrj9q0zq5q4Mp6e+cJNNF9rwgWbzrlnPgVK6DKpB43rPaly5EeslVeReSgIB2xLz
Ey1BWD7k6k/TpyXhDTPdVXZoXPXZ/mOTUWT0QWqyGvNPFvn6rYcJp8vSCTEe3qTT2BZdRt48KA6I
cuCcaSxN7MYia59ZlsxZxr0jZzKdIYWnj+ls4YWo5K5S8zFpNQvjUmKxsuWV+SnCQKo+qt7CA/zv
F7JGG71vHx1kI7/JpjKwm0YL8qmBsV3ST2Ee248eHW1X69GObSyJz5JS5H2TeZuc6ULtAnAGyjR+
5Dnx68higW1p+NMkQDUkijbMrrnYypuXMNDCoD0hWj5oSXY02HKLBWGVDAwN3Imrw5Tly5IhUA7c
GSvD6WlnpcvjlGr+VBB7Nma17+7o95q0NvUeH4rX6ZcymA7Exkc3Dmi/sfe42InrFynjE5zA1KWp
Osp6OudGk+9lU16wGxe3WsfibMAUWI2Gd+ibujyPi0uzNRTpZpZDxOxItrh15jtz3mpwznrnJUmV
X5ue65vDcjQmU/pWqHOG2GrbG2ohTJHG3A7xg0agBXrTqW+at4SI95rMx1uXmOclGg+ZpzNCzKSG
b4s5iB1OF691XmpOoKDIhfc+EVdigyY5zaodqiAfsAbVsfemTdpxrDXN78PQ2E3skDxMOeUcDRvP
bVIaWyXlQhwKJTvS3iLk5VUdWvGp9GCPM7h4nChaLllH7EpX1YMb4r6S9uSuh8LE/ZTNl3bw2uda
msew+hjwrryVGTMA5siEehsWNgFdGbFuwha3G9GwZsbCKB9Ghp963sDlX/6EA++fwrIvamEBmPVs
iqbEIJMzTm2itVXIbqPmYXoPxxoNrFleaWblaVnT1Zv8QEznpVXkry2PmjwZk2tiFoIVUj1nf0k7
Ti/YHnXMI+X0BF0daoqhxNpV8xneADEIm7RZ00QU1yoSPm5HOvFMjgHjpFcVu8alSDOGoHr+qo8d
niJHfkWMO7sRKMlYoTgMyT3jsZTvie4h+U31eYp5804uufBhcrDUDhh/8BZagjGfp6KN7g35Oqod
jf6SzRseiZ3t2I7fSBTXUOnTjUpZx3Uepru6a//mKd5/u67DbcwCiNqwSVWqCIJX9JIO2bRuzZDv
Kro/xGTVadaceJub4WUwtd92VG0Ag7/dSlf9yBgEV1zNb23EO+jgEuqhy6yhGzj9m6Nmc9PmjjwY
kzv6XPRToAohDuWSPuvFlFCX6SctTxGBrHDrJr04mKqJ6TWtdtvpGRPukYM/xOjja3Ncn6xiecyF
0l4LZTNVbO0S5A8dTNf9jkYcmLatr4uJbE6PfH4OLe/F2lh39sxCYblve3ByXZ5eDJZVN2JkQC0b
fzLRxEU1x6/YEJEgQ/uLD6Tux66VTxpkotCy1qKDhuwweYarc2jG8Iy4hh5jiho03cwcmGbrwjkW
Xjzqv4OTy1Xn5BcNLQTSA5cWuTGCAWFoB8ao5TeW1mzjadEOY5btqTJe4qHRkLFioDeF7ode8yWn
5RFEKIfcw1zUj0vsLntXab0fNs2tdu/pRiGOuViqc2czpHKS+cXuhzsTpgypVXlbxrnlYJUXV17Q
v53BS1wWeL1ixJu6TzEx4b9c2eW4XeCYBY7bkiCvoEDUjhM44i0WdvQYlsm2pAtRlGQQg9du3g1M
jPohAO1UQcPFXLbopm87jbjqPW/nbMEgmN2/EbBLMRquF3nlKQ0fu6nPd8DxlqBo84Ar9BdA0jfI
vOalsabfeTTk2dTAcSfqaIKyefdKZjciI0zcDNY1jeuXeS5vgFodv6Gw86bK2rE9yVi7S9r5Y909
12wLWzmdLZ+HQidMPv3XreT2UgWRmtuNzKL0LW6yB1e2MXbWq+BVWLXTHJ/VpPPtZWXGQ5sczLr8
wHxuXzM9fmggma3sZek+KGJ9lQ+PbW8v18xEbmLAJNeRLkq/hcdxCiniV+BRHtwqebXwQV/M1lpe
jdxdtVqc4yvyjCetSn6z3rU/S7f4xb2RHPKC+RViwbGJtIdI8+S7L+f5lEgQY403AF7x7CN9XUBg
KGenDuMqwACrGFzWxrzXpb3ZXc2o+rVkdW7ymfK0cuv9wJjJszDCVFZBQRqP761en8sFC3QXMm7V
XdvwuburdVoywKlSyIoRuQe3LvzMZpZkO7O9LWQR3bIF5ZMsXbIhLHSZsCVgGJxurARggJSwsfva
dRoaUNeUO8hoWCekG1MpTjjbR91b2VV0MBMx+KoRO7OpBWK5l26xx9ImGulPAv0ILoh79e7NyaBJ
9iSoiYVvrC0+JtrQBwOwvs9o0timGt70oZmPndZxFernoUeuNmznkLlZ+oAvrd9oNY6MvFkA1YI9
Wput6I+pgXqss323/Oj58W15aemb2yE5tGPxZjkjvmvTDQYwKIHpzRvcZ8NDko9iq9c6iIJ7Yby4
ebTNNe7AOcJSC0c2WXN8uAFyJOacqHmwIr07RSE3u+pisSW9+7TY5nCyecBveYWH1pY+pP78jELU
rpN4XAKL1MsqEzLZdrfWzLOT1YXViVBDdXK8JSLDR41UFG5+/O+XaKJLEBIK5F1nq9d1nRHrKLPi
vz/Hgtluljl7CyuskiMDQN+AIXF09G45mikRpCkBrxRTDOCvc6wj/a4DB9oRh6FGF2Rnmxlorhv5
RmG5QUmIh88im2Aw8ug0tIvy88jkKJmGRvcrOq0DTDpWKro1DQwaKFU0xuqjJbJq7cw8VSz96tdN
g4zGm8A+zKk0gsXDdDf2/XDAYTsc/n0aU3VtMDeTs8qXqWa262yXmfhgxHsEUJoMMEzib7Etj3d2
2t7A8+zw5390ZizWxTLj8W1XZV+f7WkoPuaFRFt9pqDOj3Ucf6SF+cxF61Gh6Jgd8Cr6LTeaX6l8
31rfbmLMkHSLZ2B+n2Qut23CDgo90b7NsLb8MuWFaI5QFMqjXiafUJYeilk95oOd+Ra4LSRlXmFt
kuupwV7RW+venH95WjuqbrvwI9+V+Svty66v+Qqd8juSfCN65/2BFPaoeP1JbI7zqhbFIYREiDd2
fLWSENtPqE6jaf3OpQj9JDbA85jFriQYoZLmsbD7vdAJIlKR++wF/k6dkTl8HK7xJbWIcjFhG8z+
XbmsMZ/cd7DFN3QCuQHbinyVPxp80XZzwxjwXJmQ91zStWBZVl5iP46p+0Wg+LEoDfSLHP3Rg7eP
RafmzsB2Pg9bqp5vEEHY/zxGMYvMmiC/p0SdBYG61p/CflxLPdRXs9BYOVV8VXZCVjpHNjJG5mku
3BNSAGXTPExm0m1TyA5rgDkR5utLW+LcHbDbKRsfdUMYUWpYhIbU0nem0T6yk+RAZJZdzpH7kMrH
PhvDFQsUZyoCZih1ypvc1UnBdJ9kLTiJjPJvk+BSWkWk8Xl979Mj4+7/6NPNGE27ihjlWmBcsvBw
rVBPysBsXo3eLwdHbUZ822C45O3uLPJx/KstVtujC/zTyfVx1WmDC8dnfMVwutU943Wm2Ftb3mVQ
S71TffICbtXHnXaJVfLc1n0SUNafm7l61HoGeqWJidHkCyucjEfd6J8iS6c7tpZyNeTWSYOYBlAg
NtcYot8FtbGLoQJAHVsP9G93MbZ1JB7JTW8cp93XVvjiOp69Bm/VEiiWV2xLySGuBVskIhXkBcJ8
Vb4oaz5BSOnO6OI6eNQ/6bI8C23YlaXzHVmUWqpXW9uurUDmzneppeCprHhvhkYdaDl1DuXhTmXj
nyyl0OMcpgBzHyKV4XvpV9QO+Nl5RlephUnYsjicRQLclHJj6Ne1Ye2tCDYdjVpCUb8w8WJaVRbj
Pml5KTiNSi9nljEdFco0gZLhaaYEosLgIAwLs/Sn2XkNScuBIbX8GSdc06P3L/Z0S4CYSYLQrpG9
NKI4Z6N9c+1F3m+5lAcl5TSOaUFtqq+psS5ZxRvDsHCr98PdEWq8iszbJxrWb46NTdm676OttMDK
4TGYhtYHmH2esGgfXF2+1aOFyz4mf9Afe4170GvDTdyJVzEj1MiMIHWt7eWMgtzk11QmH2yrckHQ
ti8MLX189q9ZAYYu7RQitadg6zXwIa2q+YLpyrJeDOwezSnTFPyR5rdI+5pqHnakTMdXUBGK6ewU
sQ+3UcchlA9VBkGKwLDoH3oVTSv67nLVCCdnZLw8pQOE4KSr1snIPEjQbQodP2ffj5h2OmIpTVsE
mQ7FlxA85VSlEWxqmfmJvwY2/nYKD/efMSXXyPATQ90owjUpahpwJ30YtGQdekT4wgmQRZtu4il6
WZY+OWLZ9pWkd3UmGmXE8tKv9I88JYlk4/AmXdw92+6pN8cjmEliG+JhGKiuE9svVMqQW0jYoelT
OzPfdh2OtEi/Shf7kaZT2Zf6Kr6PbON6/kIDGS8qr80NUwF9bVjZLplFfs5ac+sZzhv3/X5EmoXk
yfdQ8wrrL4RaP8pI7c2iVH5Ylbs0czgSw3ZXLjTf+FwtCxehEM53B7HUt6dHWDQxo/xi56b1L+TK
H0MrtnYoct+LmAFFYVAt3nOt6RevseGAtM+2PVxHIV77Bsc6Do2APVbL+9xoSGrU9bxVsh9ueBzy
CFnGycCazP6oPRwHe6c1grwdvkvHPUcYw3hEz6SeGcPMJHRC12QFYrWHD30G6PQSxdlXaLVHHMSv
veceSnXmkZF+txDa95gE+EycgdMmNaPZlLhY1h/0ZNr3Hdh3i7iS1MnxR6T2kpK4hDsR0hdk+Ucy
rDhDdINnPSl41aS6mWrds9rKwlSWCOqypiVhNFD33VuAGkkjCc+0Sp9eRTs+LN1Fm5NbMmPZGFz3
vBizHxvqE1jGVy6a9w5iQyXNd3AUJKvMUzM0Z/KLaKR9doHQFwV2ZVirxkWxxCK0mkhReZ32MuBh
KirvTHTtoS3ClQ6UK0rTXdgMp2Yq99Z9qBIPu8IUO6n0q2e0n3n3Scpt18XNi11Ht8SQf4fafp09
WNiq5GjmsL85bJVcjSaafujObzaTLixqkxWuMouvY9KjHzEXv0oXr3btYGAwXmAVptshrEw/XI8F
we/yqbbptV3rjPf90826o8qYptg9G+yiG4r9Re8/Qgw4CzvAV1EsEH6Kg2ElTJQMi/aiVw/mzHZ2
hziwVjDNB/R7qeV0zZdv4L9gP2r9tTbmwoctw1BPO3UFH3pX0IYmeR47dVUwYgLT4oualZFvTCrx
1Cv9wcpfIgR4H1CWFwj8o9N4t0HyhM5jzEAqDLLOO9/fxlGqn5xwPKbZvIkybvE8/THLcj/3d9cu
28W51+0AiTuwqdK12Hpjyx1h82nTtYhE3CtnM9YRPQyyHFq4vHUgQcirtUTKkeQr7SMd2ImiY1+H
nlKU4AUTLblJzQkWbCBhyXO6pNHNiYIKEUXI+AtdnO2DnvM7JOdcMB5ulHEviMSH1rAErSHmtDKW
YW95+q7nBoacQhah8toyGMtrPJuM6LrbvNivmIB/hrg/JNLihyimx4lHbmrZ9WMAEoqKG+cZO7Xt
GENc5HxEzrglkWP6iJZFMOviUcbTU9ZZf3Wv/yzGAg8JmHhSBUgFqj/XjRlY2nJj2Ky1vK3jmBSM
Aci87/NfDxxa3cBvpmTzsWWehFb4yQSjOpqNz8wx/7R8awi21RaD5Kqd7fDKdeKLati5Yb9dMIsz
VhhWZJmYhg9yIFBP7aVAKHDJEUhYfBemKE8NGf85fPTYyIsVBlC7wCezwLLZgqu0KY8sH6MNeg85
lqzn8YYiiVi+c8YOD9WMgzHSt3O/BMPQZhtvKfD6Y3h1/gL59nVDyUNVcljTPVubFxLVxVncy1FP
/ZSqYgiY2fA8rjMSbGozN028hzIH74HlMNkgGQYiwirIcWFg02q4cjcyYTLv4rNpRzyBCG6npRs+
TUAG91oJdChDFx1nUNMDvOP90Nvur8lnu/sXHYhrjOXTEqMI/qK1bYbTaVBK8ysZbeWSQo6evHd1
cZ3MXRFP/elE9VliJuahBVuZAXCwxPu8YHSRE+9/Wwe9rh7wbvxEnp6uDQiooNHf55mgp/A4wClY
USzNP3nojOT2td3SABuwjBqnGPMpP6+0tQucM4h+xg6wurDLPVvJuAaurmp/lzv8zuEkskHUjmQ/
xk5H4jYJzYPkqdMEbkRO3I1FpX4+A2vpSD4Hkyifp4Fpu+FSQYzpTMXHc+b26XEw3M8uq4BheEEY
O3/DWH8yvOgXNZFJaXGBYf1bNvFLE0YPhOyIFiKk15jStrO1RH5ULTyp6WrMNfugkfzW2mg5lBwn
ft8SgLPnYny0DGMJIHbra0YnKhAz7H3YrYzCcJhYo7aukipwB0/uy3rM1taQ07DXydHOSlLbdXMZ
wLNOPU8fusiqTEijtcNFwOxaDd7y3mEdpRvKEA9dZkLze1iOG+I7l1Tz3ntdHZZWWzDip/bWrH7T
0L4g6zX7kCYEYWwzxtpL1jPEVq+u4dxiVFBusuXaT/NxTKx1V3h/LEgmfTQdo4SKu7eci10TBjIS
vE9l9DI3xn1Edsrj0ywQQ9GOTjMHQ9ZO13ipLhXbCwjKvfXREFQl3uLRYCr+2+jpa69Me81WqS2F
MxY/75dremMmnAy1WS2rNNUF9LD0DzP1L6AjPJhCO+YM2qthdpimVnum1ufeE4wvsBmqLtyFDPIb
C9Rf1+jHrOIUCSvUW5x1SP6sWNuUIfH9wp1X4QTWwLFEMDmkIUsj99YNWa3AXgzfUCBF3YStflER
ktRGXTKT9NRL+Te2UA1dHSbnDeWu/i1tMs/LfB5GXRBe0fjebZ7t3DlTquLAcrxVZ8G0yIsfXTNg
Z5AfQfaaB41bKkZviYxnwbLjQzhH2boyCng7LnOPKO7bYIgB6uTt0ziMTP1sQA1Wrz/pXhE4+n6R
w4KJr38vUorAdAQuAZ2dzHJ9wEn5mtWnQc83qlOwpDQmkng7VTAknO9QQ1aldW8bZbiOPSLuTTo8
2b32aTIA9NFAvOpYlHMRKLzWdjcf3O6PzOjuSm+64l6sthkCIAJithn552gLO/poOEYuxjNaaGMF
k/xVI/cMuHfCs2Wc69p+MRtOZZcOyU+N3M9V+R5JZhMjShrTUfvU6XJPJ1PRSlu3cWwX/m2qzCwL
vz0DpAiIw8cKXmrr7su7JJ00p3FZtrqFWksA54/ZG89SmRc9MdU9TfToTCi7EvRNlJeommG/MWBN
l0O+G7Cd7CP25G1tq/gygZsulfut4+czPYJfvdYL3qp4FluC/buiSCCuCfMpmj3NvzNNtGj0fCBN
GgkbOW5Hx4TCxGy34ZSLl3Rgz1HMlWBBPGi8M1XqBl3i0yRSIuvl2GXypDv2/ZineJq07u+ERXlx
ip+mq/aSTSBdXsYPQ2Vf6a7Owhs2rMzy1n1UB8WwnKJGD/SRM4zB+94YxU7cyadT7GANfQ9tdYkt
ykfzFfLz+5Loy3aIonZbu7Rw1tci7+a5OMVBW9Fpd09eZL4U6Lt+mC+fjpHtDUCZVCBJ+6FsylzT
yzosUjJZu22htvxAsWFpzUckzGKbSxUS1uVjnSjazxNYTejF8oSt+D68M+V7Day6ENzf2n2D2SLs
II/qjyw5JKMTAR+23rOhth6quAR+2/efwNsZ2o+9eZAmfxfQYXy0I+0zxRoP8spoDuNUN75WWt7J
xRmy5yG9xW23iRu+sa43kke3lD+eC2upsDZ1/lIU4hZHJkhOuPlJFjr3cTkE3Powmd3b4lagTmpt
Z0UWND1VkQ324i3MAM7NyWDuWzX2sXYSmFjW3Sgx5E+dkXibuK3MADDzrkmvhWvIAKI6RCNXBhp2
1NkoH2TSjHfAEAcWVll7GrdiDvV1xoItseBLi+yQpGhUBiE5/baZtyFbAgBkm0+LJvHyFk7t153r
bHpN3qSX3SBiH8es2+GrKDZWan1hf2qDOBVIISxOQWNT6KDCeTRbxHLr/giVF7cKW6L/5INYfgwS
Sy/WJIdugzSYEeMigATVMrVLILN66pMgac59mHAnWc9Gy8EDlFz5bje8q+XGGg4Ma7YWFPYToJRH
LeEDmFqy00l4ayrlc1JpcjcCqJLhREk1fSGW50E8aRcZnfMWeWKgNMgo0h3WJWxM5Ea9Tcu11w/0
qOZg+V0jgpaVQU22PDWyBCaSUhhy+OU6d/rg7JeuwJ6XvnR68W3Xcu+l9CK55o1QhwMvozVXBaDo
+OZQyR3j8BYOTr4zqmhn5M2Fhe+v04DTIpl0hwQeR1LLMpOOz8GgegjqCGlRGw/2wLu4Ga1gagUH
+NLO91waU32obJ3bsAMhFC9JpIMzNrE6SN3AdPsRTlW4aYrs08tGCUoh8p2KFkzT6kOiQTZEjen9
XR7RtuYM9aMBy86EvbZlG4K/GDk3rjL3reqxHzClWTeWuXc1tNQ8Nx9TwrIE4smfxPXI86HMlw4E
40qBtof7kD7gajMOeq69Y0GX64SJ6ez3HQnIJsnJEMn8PbcLb4U9DeW4qO97XaAzmiHoCE7GwyBk
fchhD/DOSceAI8o8zB1LNFi/w3gj9QzgL/PC7qDUfBq9ltwO5lZhfKZTcwats0R4E1760Yx/pRP9
oStS7wywLR+mD5n6Y5jG33NVfYIzKTCkkCLUuizbSR0FosCmNgH+FwP+bAldiKis+GvHJK9JoN6w
4mcclyyfGUfeXHhX3tO4hJUNJ+JFg+ZKBPGvRh3wiGQOXSKBNpDN1yb33pem/0VwJZAqnPaAgYYG
jknVzCodiKAs1PKz2OgO/36RtHFedsymd2hj9bHk/LBy3I93cwXDQFWtiRo5qIQNq7x444L8ogbU
zfYwi55f6qg7/Pvf//8CMPanIbKx/v9vafcP+/exDIF3bWtoJA8KGwPsaB///ReOWLWLDZqWnF2M
fjZGbLEe6m9k3+WQa12bU0w78yGqu+UAQWk5FGPzxmuTbv79X7IAsgGaQqk5ASlIjUfWbcnAZMa0
YY1SE/SpHZ77Yd6LdAh3SLEoJYl1TcKMQUCSMnNNhp/YOI7dxHtdegczAwTh9I8s5blNHURsh/gF
+u+8G6z+HV8uJJi/VIjhrjNCtUksyQ8cjF6VNbQ4pfwjyhfSpiaNLIUt+bvwjTEMhre69LZs4kJ+
SzHG0ZHYju3tJ+oiDpDhoHkx/VrSpJvITDkUItPCuXrW8vumAgE6H+/DZyIs/ouE+b7o3f5NIzvC
XYPhANNA1uwKiw0ibQ5TtBkKRDSnehCpJ55aBJvTfHcLh6DqP1OuZFTmcb66hSE3c0rOQ9hErLxm
jj9DEwK3gw1PSggGRLvXFZ9sbyHKIpo6e8+ZdkLDIlxH2V+YftAfVf1qOALQUou6XrMa91WFKHyl
br5bdTzvjWL4KVkfQyfOMDGrm2zdG9Pa6dk0UChAsmGkyYfRQnbtk9H4DDNceFEa9Vebd8EDGHMs
+wKsB3yMejvdm2Yl3ewRNXI45zO35L+/Jsz4xylMLFZz5a5sOZdrvGf6f3/YyeqdpWHkYzwJ+yuB
zykro3rIlh5uwB/0I4yYGehUoFBbJybr0C4xFTKez0Fl2iaO70MJCBIcD93Givt6YxjtU1adlMfY
gES8BS52uKTGFL/J0aIkVcpasb2GbGKYkst2wouduxFZHvac3fGaSQMrrgPO8T/qzmRHcltb1+9y
59qQRDXU4E4yI0LZt1WuZiLYVVnq+15Pf76wN+7N4k6FcAI4gzMxjLRBhkSuRYr81/dfdJySmyFL
zDTFI4cA9pvbiseekEBuwtmLezegNLl1Yjgy1sg3p971f0YckUdtGQFL1PcZuwakU8djVIoLA249
3aQabv/+t///D7PsP1PvUR3synYvkKXf6bZ9E+nNPhnFbS05P654p3ei0R6bJOt2OnoMCgZdwY1n
1OyLGemhJd9wusOha3HIL1zLLNbxMscMMNLJyRJ4YVFTgJqX71gKgseYbbegYoO6i0bfEzLTtOPM
zIfTWD2OSfk6R8PP1CTRGz3HwUvEwcNkoYeUuyDgTiLkC4bkzNYaPv4yGnfOkg833OMDryoGROW6
cUV6JVEdUYX10H9i4YSJCjYlDsMAOWt9I81hZlQd/YutXYWHOkLGJhFy3rAVa3aZbD0uSqrxRngh
vAaYCsVlLoP7Muciq8/jF/1o7BjPfCyVP1mlQORP/ZWoPeN1xEXkZrbdDqO65qCjfrvW+6y+DrUv
XGz4tmc+RanTsHUF3BfyQY7Yek+BJ7YzvfejzjnZWbgaYUKBy9TBvSzHUg5q1y5KviTt5LsuvJ9a
tchDX9zIPrqXmuneGDMFT/psvzVB89jGve+E1MMN7JBlj1lMpOWHZYrtawoyUYcVw370ok9J4U73
zrjMn5eS05ZE7ExnfA3jKfObngPhjOO0IpuLK9Rfup/H0/c4WIJbjlvqKy9FkjWP9k0ehf2uO0o8
hplM3nJ3aTrVrRHHl6MN4zrv92k975vAPcSR/a2M9G9jhnAuQeOHlUlwCIpEp7KFf0C8saB09EdD
Sxadpbmcg+T66GK2s7jmuBGwDi50bUkPg1s/LTWJWeup40J1U1wCsh4uiiXlMjSnbEvE8yGyS37E
Uv1wKyYdR3PAI+7/RxDx9/GPBvnEr05lxP9vBckbxkmS/HXx83eM/N///z8cec8F/G4Yhm0ZriV1
y8EV4R+OvCP/ZeoCwIQEU8WFmYAw/2+OvLD/ZXNhw6HuEfDOLSH/qUX3DUfe+Zfr6PxRuqbLeuZ5
5n+LI/+RhwFI+qOFwzvLVmBThtGUxnjVoiX2Uc5Vt3pGZZJnp9Y/tgKrqPoPfW7pQnGFDfs6Tkq8
gK7M/lhnQskG97B8I7xD9v8bjP8bCH/lAY50/HcP0Ms5ijn3Ai5mAhMUfW5/495Iu5V9MF2d14Xi
LqEZWZyE3C5e1ZYxIwY2+XKbU8de9hZLx4bNw9pbOv793XPMbdsuYG7pJCq7DB1xAmsktPRq6ynW
OmAiv++gagqOqxwxX40c8mVHk774U8yFVbjhL7LWvuL+45nx4LTZ5O47ahAgIyzz/CUynWnD6vlD
ox5mEYHw/ucnrpbOI1/Iey5kccJqs8RG6qY3LVdlwCQv2EtTU9mBXo02XEyOw/uPEcP1z//7fzTT
sFzwZ7qtGKZ4+ZJKEFpgQpvBQDaZ6TV3c+LYr0Ac1lyfnl0r781SzFJaTuWSMSycfTRXA8V38YK4
N1rM8hwrbvKOEuEgIXW2arMDiKOi8srTXPnCNsLg2FZ2WMFq7uIAMsdX8eW8B1LivZJwT9xjh0PG
HhmUUM8ZrIU6MN6f7uB344v/NzCWEvIyXkb2fZwly4y7k89BHAlEmbqHeJWD21rOKLhaO5teT3f3
sbsMb1CJ/8rNWwS3s815XDhQ6WpCUECmz12Ll2nf+t6ZIG5YIxLgfna1O5M6fvzGtFCa+d3pn7Ay
FYXyC4RVBnKsEIN1nHdhsOqUBRZy1J5MXCd041aKWOtGyUF1CVRKTLn0K8T0n1K+gh7rqmueOK+J
Hk8/ydrYKV1kRxhTZo/2fpSmfSma8hf7p+ta59JjnMJ/din/3RXHUlJdSdoZ5dzZ+xkS1dewwd5r
Fnq2sRysPYKS6KD9x04rGnuP9V78prP/uWtbaC2gYlGWYOO+aeF+zDQfZCBLyXmlNmIgGdn2Xguh
7gWT84fJCTmVj2iBFs/ESDvsQ6zDeiTJ+fgZuebu9Cit5SQl9TWgL6uKazpufLRl2TdGw160sj0R
nteBUJKeiVpFzlni7HFwzfBD5co7vJzsPA7O7EDJemaCF2zZVprPvYbrPHWlXLRXF6lRuLE6rKxH
QslyrdR7ivttUoEbWP4YR0gCtSGihhlFP8Ua4xRdRQnWd2eNiFBynldiL9abM3VImlwQHTZGNeyn
mDNF/3QHa7GvxMyYTuA2dAy6TG2K95aBivXWGyWLRWpL7pRO97IysYQSOxGuu6l0K+k3mcVZVL7o
j15IZf/Fec2rARPEs07qgvLr1og19WSyvsFLqvanm197R0pYYMlaslFwHH/IyI8T5zF7VtaCwnej
r857Q6YSGT3lNnM2J9K3Wtxq99ksgQm0aISWjXe08hCmEhmpp9k1pQMMASoMjyMAaj73CF777iaF
hFOf965MJT5ccxZYBoAwD+Z8QcGw1Fz3eOJ+Ri183pbQVGIi94bRTnAO9TvLyEHhhM5YPTctl/a3
AqNz/abTcFt5RqgunPM2a+bxpb7bpbszr0znE8cH8DFnFBDNAEgKHO3FeYuLeQycdx1M8VwjO2xc
36Ba+Ygp6R17V3k4S1DrY+K9nPQWmu/T83klh5lKzOPDHeo58mbfzofKBXreayOQd5PyCLwoY+Mh
tQeuuKXRGdO3010ep/EHS5qpJICMUzy3XKiJ5ns2Mh4wpFzaH5hpwCnRlqZ0ntPEzEI2IFnUYWRs
VubX2fKE/Xy6+5X8YyoJYqY8xZWphhMnTOldZGXgcsCabSw6aztFU0kQ9tBRG27Wni90HgaGSoDL
lcTufPZDTtjCL9URq39lUeloo/QWZnGPt4tMvsrU5K7jrGc0lAwii4QrRcQcfuUGLTjDxXurpgms
zunmV7Y/hpI/skY4Bve+gMdFPPrhPCbUvGXFi4avvT/lQb/x3bIyVIaSQKgJhxOfhJYf6kvyPZGY
kEC7DjfS01rrSu6oRVgkXJx6vp2NenLZGzJfOHRv5va82DKUTNHG9WybUyP9DsaAeW25nWn+UVfC
mq+KuK9yhHhOFf6oOFk1N0bm2PQHsWUcn/Vd7hAUJjOPGofaxADN+eJ6BhiWNKzfhpnUuDG91npR
ksZiQWLuHbbUUZile6eDAF9UobmLDMSUp6fY2uAoScIJPL0AVw6JqA9x2ItR8GUc1B/Oa13JAY6h
R9rEAuEnZpxfmh1sBdxXzTMnlpIC+PZALhQTCmaLxFCPjC/YVzXnvRhdCW2DclprysLFj11teR6h
0ondEGqIeM56NboS2xEXzpVo5sXXwPpdQwXCmatsrfNeja5EtKgGG8Y+rXcBkngrZzWboQxvzMu1
5KsrIc0d3iI5IEcghCxNjNxL4MqY5+FXy0tf8ZvztdRB3IEwMHevT7+vlQVUP8bIu4hLdK3Rx6Bl
sKvkm4494xErNyOFhuETLMBkvC7b6Gol7HQluIvApizE0NAeafYbH4XpcMAvoipwXgKhd/pxVuJO
tQoXAz6CSRqMviDAX7yuTLA0KNONT//jJPogPelKVHcFyQ823YiAC2NBAvA7VqF3YwWXV1jBV7y4
0OJzQ3j6WdaGRolyo8uzgLrY3m+Bm4K2pQAmXEx8IXquWcvGxEQ+23iwtdemhDwrfgCJ4ii5K5PA
QGMM/c+NMPHanX6UD4fexXL291lmB2GbagvnT5Jv/pvO4aZ9yMvs1isgZJ7u4sNHoAsl8Dm41QYD
i6pD04dj+xoYYRreVX2RvZ1uf+0RlNBPjXiow4G77ilEtpTNyydoxh46ZGQ+p3tYewIl+m1IjJaU
wbBHec8BLbSei9oDsHW69WMr/zF3eT/H53oX6KJKcC9LgFcDAf4WTlBdh9Z7rFrQbhW6vtOdrD3C
8e/vOkm5+dO01vn3IyCTNi/sAfnrea2L31sXNtp4GRmAtkb4wuax9fb8F6QEd6oPiJxbWq8XQPd2
NT+FlfPQS6z10E8kZz6DEtSRZQNON3VOPizzrYQVuA8sbTnz9SthnE45oqOQxgEB5Hsuo+d9OGJH
e/r1f5iPXE8qQTx1nBNlc8pPN5uj+8vr1CHPpDb+MFTWl/YI8zuvIyWU8whRMdDIfs9NhT+2+kOS
1k/2lPyFi8oVBPCNM9aPl1seSAnpdkG7WkYjZos4DB9rCWTqXWnUrjsp0gIUDtFgPeexDfbBOvPR
lBjXA7sRc6R1QFipCMwTXyYUHrVTjGbdeHW96XD6Fa4EolSiHePgKWGT3u8Th0o3J0FE3R8LaE63
vpILVdt4qJdaiJ1vty8tzTlAkkMyASUeRGiYbUy2tQdQYn3qLQrXXY9aGC53wTUuOQCfBcGwuzv9
DGuz2fw9mZg1qNO+CgffToECUNCHXBChyHE+G6iiPRs5EoDJ052tPY0S9UYcmE055fjUBm2G4Vxr
7No0mfenW18bDiXs+4bKtHC2e/Tm4nurTbcT/At8f7WNV7XSvqsGfjsnCOO1zo8j7YGs+00E4TP2
VM+nf/7KyuQq4e7F4I2Mwu18rj7xMxjhgQ7gLAcZ3nhIW86bs64S7PAtZBRqnraHB3VR4msaxC8i
yc8bAleJa1ov65aDyT2mvfvK7b8JLbutjGpjf7Y2Ase/v1tXybsN1CLQYq5ZoJJ+sMHPNdW8EWtr
rR9n7bvWi7TVGk/2vd/ENoVtSPk4p4PZOH05PcBr7SuxjFxkxNqRX29ie1u0wWs8G19MO7893fxK
cLlKJFcxNtRDAEqY1W/nTN5usOaNBXVtiXCVwJXxGGpszEA1BQuWSxMX9CmOeZTYlRni8ST23aDB
H7HpyvsphvMBayDfmLFrcaGE9UA5aZTSsk/9b/Awz8jE89Ezr7QZfX0ls37ju2yln6Oq5/3w93Vm
6llQ9j6KDaqsga5ZJs8K6P0CTPyv04O01okS5IGMa3cA/eBTLUN5RbM85nl1pDZUT1kUbwzXykxw
lBj3Cgd4nZZ3vjSSN6e34xvSvPt0+glWZrFzfLJ3UWJ2ZtcAKyGHD/h+tOGjWIbbqp9ezmteCfHF
Kr0kiNLe15uqhLNd7oOx/E497Jk/Xwlya7SmkSqj3pfa+JQWWDYk5Y1hWhs5ZG18lRgvMQkPOxEC
AMJjBQNKxNVy4vu+jLn6oZDl9Es6DuQHHzGOEuqGUVUuplakWd59l1NPO5SfA7iLYV0/9Ga9sTNc
G2ol6rEVHViveVdpzzY6oBZeQGBAG3z6KdamqRLYsC+AbnG1tAfjdNWM5q1lb4zCyg+3lVCuZrtz
yoojA2FgU0KRSM4mbbH68zKtKrWLM0wS+54fbpavOgjyyXs7642oArvMO9rqpYyrUco/zQAGiOde
nde0ErZ9PaTTPDqdP7eJ8QmBGhDvXrS7062vTEj7OBDvkoJEKJno+EHggUpJr+UjfLuVZuVDt30G
5XvetLeV2IXaEGoV4M49+fh5MYxLDVeUul0KEI+QwbTsvIlpK0HMrAdDpbMTsxeKM7ljhTGMX/dG
dv773uOD6LWV6JXt4FJZOmj76YC/73X0FYYM5xDh96a7mB+HfbHHGC97bj4H5W7rfHMtIpRQjmDl
HQsXOj+qw/tOj7/bISBmGEx/nZ4Aa+0rsTxyezvPgMD3RlRdxdws7QIteYkj6nXP6kAV1zV9r3Op
TQcys59kVfyFxOReOt55y4KqrUOwO+s1jtz7JhdPgDD/ykzsxl17o/mVVGcpK7Ix4qMtJqPzPdhX
D05pt0hQJ2cj+lYWHVVGF7XWkPHdo+Fp03cXed//5S4w7gvtMwW17ZkDoIT45PXWiONz57umPlK9
kqLL2kEhXrJdVZeUNZ03zkqMV2NuBdxJdvi/Vn9q4/BltMuvepBtfGStzFNVUDYIoTcOCNR9YVFo
lh2XZC1jpy/6pdsYjbUuzN9zYRMN2Kl5E99xZnSHU9P3JB7vg0J+Pv2C1qaSEslJ7uoWth+tP9fi
vgEAvo8tGfunG1/77UoY99QnO9Rz8olrz3A9mmvpyH02Lhvqx5XfrorFGlsr5lDkrW+a4BrNRnz3
JqM+b+YIZWs9R0bCcV/X+tY83EaZgOdQYt+cb4TwSpCpMjFopwmKf63xMdl8iaRzkyX6J6j5FPoG
9bI//f7XOlFW6dIeC2+w6KT2YmrbvOoKduE3p8x/akV6ON3HseDho92jqkHtK7NNI2NsfMcoYVIg
ucaTbMabyP4pKEbCGNjD9DG65koMt2kKCXaxXr1aWlf7eQBr5vTPWJlqQgn0URNkXKtnuCLzse3s
F81yP7We+OO85pU1vMOIltLXsvUDTfihad9PVXWt51uHpisbHlX+NgQydZLMavyxg+8HwJqSuPY5
FA1V1zK+b+1mI5ushYwS7jHV5m0zgdrwouoStt1DLs/cJQsl2EetMTPUQg1kzwHTm8Z1kvsaJxVQ
KybHsmeNg6qCs9MC5nhp86Lm7kkjyWbwk7Qq/XS6+ZXXo2rgJkS7mcPZAxllwMJq1jvQ6rnYePkr
c1SVvoVmZLOXMRs/s4wvY5K8UGKwt7RqY46u/Xgl2qMJ6/BGj1rfNmPo3xye4agWcnGfbvz+Y0Mf
7DRVkZsVhaHEo67BLkHDU838hFn501SU/lT0Gxlr7RUdn+3dzj+L7ZoTAbpog+G+luF92U9XXbx1
nbnWvBLGGYikvB7mxm+E+wMeJXt+aXbPGGrFG2vSWg/Kcm26g47NIxO0H2dYS5lxG9YQP6m02Pjy
WutAieAcumo3ATH0GwtgqXDMxyDSH6PG+3k6BNbaV8K4a6y+tzxGgIR6O8zmbRoVvgzM8+aQKkLz
xhBYXB02fpHGf6CMf6mb6pX68Meq3roNWpmmqhANaUWjs+dufJ0bWBuUlzDqu0nmd2Mj92e9JFWD
xoluFzgjlPPWkV+c0LmDjgsLp/56XvNKJAfYLKchtjo+kK0aPFdI+bANdbi32vPyqKpC60RSa0np
QRL2ps8TSHVQ3s+95n0+/QDHcP0gU6iKMygXETYjWLBLmVEAGyU1kTaV+evp5o1jNH3UvhLHSeJR
YJfM/Py6+ry4+RN0/ftYa/8StTbu9dL5HLtwaYsaJ8QkdQE/eRAwQUKf+XxKlA94wAS5FLW/eBCN
jdZ6GEYcYU4/3drLUyK81wpZ2lNZ+9gYRbgIuTB5qjfpDenGedZaB0qIW3Ope2gVapjObVf5hlED
fgmwtN+6OlvpQJWjzWnfyyYPKri4uGXs0smtoCB47thsvKKVEFf1aEZu6tboaZWfBONPTi7v8M9o
L/HxfcBKuDqcHoeVTKjK0lx3wlti0LGiTgFfxrN9oTttcyn4rt94jLUelDgH/2TMrSg42FqW4g2q
zHxjLGb6ZzpPgMzOe4pj3+9WVIgZTjMC/fHLo1tGB6y8Ss2XKTM2LtHWxvr493ftZ2Y55prbVz51
pNXV3OrtYczKaGO1W2tdCfQB4PpcZYD2INYtXyCGhFfUZFZbmoi15s3ff7wgy9rmzBB7RVC3Bxer
cUCCQelsfUWuTVQllrmTTsuiGipfuth7txxpNo38XBbFn3Zonbmv1JV4dvGVozigYRpZ3Wscts9R
t3yBRrzxFf/xS5KqzCwM5lFkWVj7buF9L0oI6pFlbV0grzWufGbX+ewCXM8rajW05rsGPekai8Th
rOmDJ+Pv41t1XYQdvF36gY4/FEczuyZznP3pyFr76Ur0NrOG0gVSty/LDvPjwr7GH2crqo53C/+5
wklVWAYsDFGsNEs/SeZY+xy6i1Hjflk2gQD12ovmVosC5+g45Mr5qXUDt7quPUgTl4YF3fO6r83U
SC8tLxhnn+oqMe7GcU6aPydY+8mu4LybhTLtiuQ6H6GV3IQTxXy+tiSR/STalJtXT5jO8F3v0jR+
xZzX7q4cuwXoFdeOjqEAXgHx3rFFW3ybXMsKnjrL0ZK/9NBJ+59Z4Uac5KVdnT84HBEYkKcSF2cK
0RXjfqyaad5VjeHZL96UmzNC66BuDkYh5v6KY9glvBox7wEr51aOfj1i0ePB+hNe8NJPU2Tc6nWg
Bxwy9EIWG8P58Te4VHVLTR4Ow1ANDOfUgEcbl+SWXcWyrzEtuJ5FXN/1hn7WVZiUytSp8Qim2sVj
dClHxvuk/qMpalwAgv7l9Nz8eGWRqlJJjxt4E5jW+E1Xo2rwZgiqJqrXb3yCnlfZ70rvGBjvUn8+
WT1jLUpfQ4hwUY4FB7hzedYOVXpK5kf5O7OhzkBMOnhfTwWM8/AmcOOzttgIZH//7QOXblNm8tvt
PiAvZzd45fqL9HZnvX9Pyfv2gCDNyJPKNz0MH2HiQSSfkp8wOzYSxMoAe0rOb/RQgOc2QB2bCcob
kr4Yte84En466wFUWWJCpf5QuDozVNc9FPIaDnjjFF+VosvPS85SSf2RE+s9fK3Wd7kYu15cQI11
1lhnRoAyOY0C3qUmGAEnzG2c8LS4eqv6aPrpasTbxjAfG/sgS0tlknZ5PQYafiC+tLJfKNZvbPi0
GwHw8dZBSmWGVv3YDPXslnwpl86nosp7wIta+TO35vHbXIry1+mRXst7ylQd7HoRQ8/talZ7i7wQ
YfyPj615V6eLqC9AgeEvMjH6f57ucO2lKVN3rIrM0Cco3a4sv/dlP/pxHJ+54ququsodg2QJWZTF
3DU4PhgO6/6on7cVUkV1ow44wI458SrKDAdcWaS3Xdrqf5z1YlQxXZsUYRqUJTkJdv1NVAj9Ox+5
88aas/LaVTGdO+X1AjK68tMAc7W+wB0FJ5kt4efKbHWPeerdWmCKrPfiY7qW+LJbWfXAJu470Kk/
+i7fusxbe4Lj39/1YTTG1E98HENPLcRbRBnH25L3ebcRcGvNK8Fsm6JIoiTlq9VxB+069XCc04MR
FOPp4V2RvZHrf//9lKAHgZPJwkexhdVAXMyzvAzcwqx2Y1tqn8I2f9CkO5gHpyM73khnbuYb7Obs
8sw5oMR64wr2jgm7yhEvbXmp5QlniHlUVNnh9DOuvUMlth1dLHyMkLQC0ST5XTq1kkOSqe62rkNX
OlBldYveNxTAm4UvBG4qF9OYjBZHPNbgXZx+gpWF1VFWJadd8qYw6aAN469tB31z6TFq136cbn7t
9ytfJFmXz53XL4UPdwkTiVD8Wjp767evNX4MzncBEtaL0bapm/uDbh0yM70xzXZjv7ES344S37mm
gbqGC+QvI3Ji2DJ+EZm4OYT3Wmh+Pu/dHB/r3c/HP7wJDYoXfc+WAtTEMAIyweT7dOtrA6uE9+jG
fHYztj6eKqCzddyYFqi5nywZmRuzf60LJcAx6CxKqzByn4+JBxcr2sAx/ajfultYG14lerH4qy2M
cnk/iWZdiSCKr7IK9vR570cJ3TF1oB6nIvetEt9ljA2aT2ViDVeg5Yuz0FmuVJV0+D6CXCh0wOF2
kSCFkleBYb7W83LeDFKldE1VALTEK8v3rGi8k50HphSX3qez3pCqp/NG/HFHg9U/wULOvPZsy16u
ow66O4xhrXR/ndWNqk2CgQOBtGtwJW/cv+wsvS6j6LXCVuR08yuzSNUmWViwRzZVkNTyljjoNbWI
PrnAoTcOl1e2k6o2KTbboogCjIIHkQQIt8FJz1H3FX5qiceD5kDbzK2NeFtJSqpSqTSTfloaHoWt
wX2CCw4s0oYqMwMEEmyarZ34yhuzj92/y0tww4C5i5BV09E0PBsLD9/eVNNxYjk9JCt5Q9U74vjW
1oMHDRUe+ktWGru+019CI9ifbt44JogPPlNUpSP4rk7qDQ9gZ+1Oat6VUQxPAK33elRe1uV0KG3r
fhbBL72sLyir3+h37bGUjFtgYKHhOR/t20VgSYgzz2GYteq1iOxiYwasdaFk3AxX4F4328yPe6i9
RhtnfpUL2+9iW545OErWrRYt13F3ZEIv2Q/8m25NDfn1HCwbAbP2CEre7WfAYP3MD+crDL44QIbq
e+zazeOSeeWwsatZmcIqqs5zFgxrW7b8mGsb8y7u0b5eSMes241yh5WnsI4dv4+RYQwqts+EYuTM
OwNno8e2wk97Af9wZuJSptPsxNw0jLW2C41wKm8S3dAfTLPC4/N0mBzZqR+FiaVMJscS2H06PZmR
KoecKt5at2HBwG6lUMWwB1z6qrLdcf+up1hxBpJqtkRG5RfDpuawysLqMsdJBuctjL2bixllYLd3
I0/LvlalaYyHsRqj+rK3k+mHyC3rdqgS+O9xNFAn2YMXX7wI0xs9j63lU2RQIPbcBNEyP0Y6gtiH
pIq0ZSdyHDjvRSka71KYQTn8OP30awOoTHN8H2vzCBPYhwHXaIOXenejk+RXo6UnX87rQpnpkZaI
AYvl1O8S+4820HfMP9xd543xW3kCVQ7Ix+yca86Y+tiw4xaDdWa9dF+9euvjaWVlUxWBQJDycGmn
lOOKIjOpH5qbbo9Xb9TslrzWlhuXSnl53Xpacp5aQqoqQaP2bMca7JQTVs3ZW+mYHcI6PzgOl+od
JVIbKWhlHVUhchHnzoZoBJ4uVYhN7aKxhprzTVUUB2dsty5t18bn+Pd3KcLQw7hPG9xSnayPX9Gs
W48UD05/TomhbRwprnWhZCE98NwQA4t0304idXZzNnXyV4sjaHeFFURgbmSitfelZCK0EiEWqDCH
wpjbkUNvT3jMJBQMxPkizUs5bF5grZ0ZqMrAMOLcJmiy1NdzbLG+IpPed4v4VQEnn5rqOjXkHg3Q
A07wG69w5eLp7+T4bpS0qTI4ksDfZym0qwgLIghI2HPol0vdYeOIQU1WHyZcx87KCapq0MVMQS6Z
6+3AEbndtZe19qGUHlIEJxwyfWOCr8yL/5AN0rYTw8bZTWVf3U1lbF3WfVk8ZWzoNrYJKyusKh2E
YVfH8cwVmuvaHYZ8RngZa/rWh9Na68qxwRBzYCp6I/KdWchDA7b+MsnCX6fHYK3x4zR/N+S6UxlZ
5mbBzsDyXQ/EhVU6Gy9+rWkl5o901ZbqHSw7F4uSKTaARu2f/tVrY3rs8t2vnuE3xi1sX7wGzNsm
6q68+qlJzlsNVQIeOkrdZcrgTZuM9Q31ifipxNpLmCWH8369stcIbBe+rdA8LP1APMuianFT1LHB
06K30z2spQ6VaQf3uAls4EN+UTRvZlx/pT7xAZDFczOJQ6A5j7idDxdU8bzl1dY8XcmMKuguxO5H
G+C5+9lsZoehDKYboyY7tiI0LrmIkedlKVVGqM0T95t5EwM+FreNsO6DIcAIftzbAmtzWeEGjm1c
gTPz6Ze5Mo9VTeGU6HXfihIH5abQxkNxrFyB8Il71HntK/EdIdWtM6vAfnJ27sLBPsx2/e28ppXo
nqNpCvOQjV3W9fAL8HfFjM9+Od34ymqh6ghxreqWMiwDbO2xGce7Whu+ShyD+TQWhfkyzD1WnFti
mrVBUCJ+gRHWDl0Vc3od6rsumvFzagpvS3e3klD+LnB4l1A85N6Wm9reTlrlYl50BmaiWmn86gfc
6jaWu7VHUMK+d4oAMzfhUXO+4Nv1bJRbOq8VTaT8++P/3c+3nMUAjxdGPr7KYrjN0yQXf7rOhEgE
/URzE802ql4NgDxY4mXSveexa8p671KY2/0ZLWNj+R0b9Oa8u4a/09K73zNptQGTpzt+rjVdeJ0O
RR5j555V2nkxqaoMizjuHGngwtV7uAneyLSYpwPseqrUT0/ulQ2/qjJsurRf8Kfu930JhjQNBmyx
8oc0aN5sfTz09VYJ50rSVIWGbBltUQmMYfoqwX4LlUmahMVF22tXueVuCNPXOlHSQOUOVht0dDL0
Y3qh5caDucTX82J88Yx2Y9Vc6+MYWe+GHI8emDg9xQCJuRyKYnlqw+Gr69hvnAf+dXpMVgJIxd2V
qZS6LoIOL1HsU6WGjWQ9WfrhvNbF7w8QyjnVLU2A4KFA96JMm/ABX+nuj9OtryQYFXRncbIjDKfu
9p3eYtrtBGjSOs+4jKS1VQa19nqUr3h8Jo2Su+luH0A9+FzFDRw1R1/cjT3X8RLsg4NEVWm42NFY
d/0A3rphgvYtJH3dvjdjeVVU1lURyi+Ru1U8+PGjwFb7fSwo/xaLkHa7jz38a229OBqOb1IhP45t
MFW/ty5GUyxZ2rX7ugz3tmE/WAKptdfWv3qDerVk/nl6zNf6Of79XUj0Yw2mz53bfWBkL7ETPuVu
hCFx/Wi1M87LdryxsKz1o4S3nfaOJmpGZjSMx4YrZK6hXrJRSy/cItjN8ZZybW1UlBDXliqvg0xA
96KWaedRz3dJkt8i3X0cIa6qKFsoPcFvsGkxJjX/ijPrGdTFrxLDztODsfbjlfCO8igvy8rq9zbm
jReaaaHdX4Jyf7r1j7Ofq0rKMiNFc1nyeYa3dB/t56afod/ijpYfZsfMmoPVVOYWlv/jjRfE3t/n
VTCIwMJXuKecttnHpX2L28A9Z4ZfWfUPsgx+SYzgq2mr4GGtO+XorooCt+scuuvi5mauuztP6LfF
/Gbb3yWis8s0klcSodhZb1IVn6UJiUZip7SX1dRcdMnAgtXUw4XszKc2DzautFcmm6o/82A/dLlt
N/sh7YdDHknzItbc7C6cjfG8qFQ1pXMuHGdpGCHs33Ct06ofi5Xc5WH0ODrDX0ZdbjEKV8JfFZQu
UW4tJSdf2JJm9UWqVTd5iiNfaIePbpf9Kuph44N+ZZKrwtLCnd3OlUG1j1NsWyvLxrluqYqLxhma
iwajxdMzYCVSVRZeYFkZzvAO3XQ1jphhanC1l/QbO8e/65D+cx1zVd1eb8xL0DchJylojN2Uy7ZZ
HNKwHC/BNN+NI1XkqTZ9sa3pmvLmBy+2sAvP+ubCqO1DZ0/6mfPDVKJY0BVm1NU+qrtfjpAxUMHq
NayN+wpQo1OfV+WPkvL3frjC4KJg9ryDhYWxN2g/yqz4dHqkPt4SYHPxe9OpYRpBKmr3UDt9fmnV
Y3HhjXZwFbR5fzssYf8HCnLTT/MgOpzucWVuqBI/I0P7uMASPCzBlNl4IxpdeYt3cCE3EsNaB8re
oGplz7dLhUNuJPdlW19k+nkbTFeV+AEUrLvZpOnBNP0l7nYevt3nvRZlB4CxTRxEbs1rOSLAZEip
Ul7358EpOcP8fZjB8VBUMpe4YFM9YBfYTzfVk+64GxG59sqPf3+3TcJkjc1enls7eB2HyTYfrSJ+
Pv1e/j6j+SDYXWXVt6FoRY0oLHD08s3MRhsbZtnf9EHgvZTt8FWMybe+ah6cZpkxzx36q7ro0pcU
eNK+zyP9YprL8sLI+uEyE9az8BzzIvHSLYrlSkZVVYFFZdRJ1pcuVy1F8jWrM+4JF2NBsWzUNxaA
kdfT72GtHyUHxFpaWXIMnENeae0VZb5z8Wb2VPJchfkyRvcdO6HNwwjnb5bfR29dyQvubGKrmtQZ
FrzTWEyXmCVmZvVfnH1bc6Q4uu1fmeh3ZgvETTv2zAOQ6bzY6btdVS9EuexGgIQEAiTx6/dy7zmX
qZiaPnEiOiq6ynY6E4T0fetblx1ijkdjikkkIVYpHyHlK/kUsSwuaL95dBVEx3UEbuI8IttECZ1y
uddh0/VwxR1rEx6MaNPxG0ViPNim/dDNfeGnxk4WGpOWhmfGkbV1WU1tw/To4AMxgieYWC2eY4iN
1JMKkdpdrBGSn+BfROAOC8dKMiKGOJxHp/d+02HWVH5cLYIDY6bQeNStCgqX5d2J9nQuQXHRzwni
AQshtunrpLb4d4RGQPGdbWOQneGTLuuiQ+u7FWxwoTrBnoyftE3JjR/YDGmqbx2aQMlkYK6GpI7b
bzYPdXAahi5uFoRDT+0JlCxkxw+xuFoIn24j4zFd7FsIRbac94gOkRS+wSrzcg+0F1HxnbPNPgm2
uGjj9ig4275wqFZeh3AqEV68F+lwVPmUfD5ijJaitcgarmsqy7QjeZEvpBRpvKMRa48wwlqv8sFE
e9BUq14n73ry1xyKoTJETi614z5R0MfUq73yq7gaIzZWZJ3Css2z0pAOI0ovHngaldP4Hplzp+yI
uGZTxrCwRhLfGf68yKbYs5FfmVGcnH+A0005hB20EmepcOLCF5z3RbvAO9MqnFwLDNT7b/EmrvqI
mHIxS2HMW4MzR8J/FDTT2yne3tLl3YTdO0I13mjwBhHYzTZGF5frQvdD6S3ZzwLXCkZiCygx+tu6
vqPDTN2DjR4nP53gr1RMU3tsI1wxPRWpfzZMV3wz1/n6ggj2C675DSQRx8TJt6k3SSENSofJI126
3e6gzRiLTxp9OYOD5IRqH8D7heNXnaqDYxAmu2A1l3CekeJMa3XhUVNfgZBNBfBZBqNCgBsbwdNB
IGpuEKwcAJWcZs9w5Y2u/DayC64tKSyOPXwIzGuVin9QHx3N4B67bkmL6TOLeBLXNTKEs45eVi72
xOc3Ub1+ndbmuePrB00TAedyXUFC2EOga6HSDfhr5JunZTZ3yYY1N460yDE12w2Cv6kt+R4OwWvM
4jezsRuRtSVSj88LcRUPomdLU1hwS18SwskuG/mXHA460EhXfTRfRNtjYcj1R2A7UyA2bhe3Y1Uv
j5+p3xMsjzWMoNYEYndPD6Q1Lz3yo2lLq1hPWeGVfqAb/ISZu0mi1zDN9ojU2LkuuR6iDJOlmD2v
VtwwIh4aJMP4zl2LLN8lekXYyVgFsscE4khTtg/C8CK41DA6NxcDPyJupqrh5KhId4DDxa5d8oMN
3RXsS84NH4qxC89jM99CB9NUqlW7hTdH5FmWbd9+xfNWbKK+bRr/WhNTIQSw3MKvzLO7fnX7IM0K
8LlKjwMf+yAH5WrA/3eMXTReWltbhMNtrNRh3pBW2esdiJ13iwn2S6ovDdZUq4cdspd2FnkhoWFd
NS3itmmnwyI+svRHRPsXqICuhhah7j3Kxj45RbUp0yl+jVqOFpcXVB41ax+jPDoSjdChBn0Vsimu
Ivj2VpAuXkeUIJA9WYuxxT3NJyuujU14sUT5mw+7fb6qO7pAgqhX+gbnXKBu+Vuk9WX7jDRx66kJ
h2vP2v2EnIhCksF+bhlPyEO7G+x2aOroUTqcpRGY9ZC1YBMQ2xHNCpZdxJpdTLI7HEswi7EJLRRN
9D5dSH3IOIJdWQoRhzZyx+j0xvLuseVx2TYUn254J/N27tZop0jjysnIJy+iE7xQHvOgfXRJ+20a
pvswGyYsHGIOzZbOTTnMbqt3yxINT0uHSVUBEk52N0d5/Ng5x3KEYw/L4xC2vkLsLtZJP4lybiEv
9/V74qepHGBUkpb43kU9rtIHd3G4wOe6HRXYp10QYgeQxEBXz/M+u2pjyl9jifiXMkqYQsgEF9lY
pAmu4guzyKYtIGeA73vbxZmEFl/Xc5HTeXmK13V4kayBO24YY/OtNhixYYPgWu5SQ1qBKJFpm88T
xhd3NUx16c7XYCKdEpWK7znG6V/yDPicmiZ6ieM5uImcisvaChRb6+iaYW/cMsHmN2QofJIt7K9k
kMzfaQAeOQLI26/wFo6aElRv9UUNfPn0C4hLvm7DdW3bvPRSDkce4RWryAkyHKkYl6SSNbxRj2nn
V3atZR32H2mQmOUh7GT86Br2mYsuAkGLWQf6u3Hcfa/raHjJ+5lgP9Hx0WHiegMrQO92GvXBhxd6
DavRaHYDqeaXXrLgPGeIOtzNZkzwLK4BWyqBlHtRgcVFT3Gokn09L7j3nZgZdv0lemmjvPu61Vzh
+RI4Wh9nY9RxzsL2cdoS8qNpYF2BhC7u6PUq2fh7Iw0lO0R4LV+hIXMfreymqrZNX21ioMcpSOML
4u6jdxohlB33kapDExJ/aXEXv/UgPMFwbp4uK3Jff9TEzvHdNgh2ZXCE3ck4HR/g9jE8ejmOB0Te
T3hY4zQfylmlQAdrN5FDrVx+3HgTFmss89cWL4XHOZtQYcRmezZgbHSnPEqz49iNbYUco29TGJth
1zvapg+KTe3Xz0i8qCBAVH/MQbTszcJMdJwN8jduF3gUu0qsOLJHHys8gDEbcIT5WNymTpldgNS5
e24T+0XmoXuODcme1BzKE2YHyb4dBnulZ97u4ZgeHViS+Qt21vV7ugaTQXSI7ap+nvND3OA9eQ/m
22cUeom4keA+8ZCj+LQD8zTDVcRGEwS+xIG4Pk8uHLpKdT5ZMUTKGL3e+CqTMtvi/ndLQnmXdMbD
y37l58Ha7EtGG1kGnIclOMa0tEk44LeMOOrQK/Icmag9hc/WR7LB55mXsI/P4OFhx3GaLm0eh67c
hgl7tHeC6ofOjy4oobsb3xa35oQWqDLzLxNj8atoa8JvRoRLNxAmI4vvbYCjdVshtDLMypw04Xrs
XRslOzegFKoLtyEI5uCg6fa7DfquoNhWp+8SEFVNEbrMGV+mCTzG9rC1x5yW96RpikxzW/8usFBt
UBCxibGBY2W2rMvOSw0w8yhiOy/TTkfwcZHCgr7FODaIuxZmZbLs057tUzj4lCp1Vk4lggkDs5aj
DvhSxHESRSiNB/rQdl30TdDmMYG/UDk3Y1CjNR3rR+SQrWuR0DrF3mcz+eRc1AwoFfOmGY9NDXr6
lvIEpU4dtOEuS/wclATFuDjTgU66WrALPgxTU7fXtuuTkrnNTXvpnfYlIqFJ8B2l0eJviGxYdMXy
JIu6EuqkIb7OM8uWj2VByuWj7QNIN2xoZnYaIhtOMUhJMF/eyjWSrD23YumzexUjZFkVWs2LubZr
5G+wx+R+H7VdKHa2lQE7jYtNggppoJQ82JFbeKDhYn/VAB1zVJPRShCNN9NnBD10a9n01GIuIGT3
vXGfTZ/NopxdxXIcVNHCbWsryBANr6RHDVI5XiMLXAq3JZWJUVpKgpIfxM6hZRcGtztfDbVOtptu
Qj7a3drFbtnFHiHmuxyL0eGau8btepn7rOKWTv1hqOEOXHk1tB8QsCzdQcuwG19xbzxcZ5D/uZS0
5WQpazzwa0lGCwu2hhhUYiG4lWDgIii0x3R0Tes9VOyZKSHhVfQcR3MuDgMkK0uFOL0tviCLM3sT
ZsDmo33H1W7QaSCLVUN+v7d2XRMwYfp+/j5GhmhSNJaGDOFGSSp+tNMITySk30g/PEKZrPwNFDcm
L8dIBTGSHHnIji0Uy9NTvxGY7X66lg5vSziM07Hpo+0CsUYDDC6u+yeSt5o/MA3J0R2xw4Ygvnpx
yRxXBqs3PDXj1NH3HrQlfu7Skfornco1OBDqrH/uYhpHX0Fujtl7aPv6Eqo1OIE9tf1gIoSJgoUi
viFxDToYQtXtCbGL63aAGyn9IgD1YTiPaLb0fsic2C5Nq8fl0NbgRN1FhGzspWu8CZPPbNcsKlUW
9i4tOsJMXzCZmvUUIiJTYRfXKVpOzMlidhlUi92kDLQnecVHLCnUwQqM4C2DO8J1p/wWPXJHJlNC
+xRvuwGHZ44HCb91Pbe9YXWFI7LmJXQzsALvAqnDE/nUxx9012n/wjnrdNkMcG7oit5POrsSnY71
0Qhp5mpd0hyVpADFlG8I+clD+6Ne5fKUQZKRlryekbbVZHCXKCM6pu4Mrm4Gl8NZbMHOtzJ+amDZ
T7HWYrZdiaGnGVrjhriywWVeXuAemuC0AoQjWjCZ+g2zZQuzGfvkkfA+1ehl5swNRbhpCzDFpnW7
9UVXi8/HyC4rTV6QRTmhI0Z0dd8/dGQxIXKM9efmtgTjTJZ9wqJ6/k6COepcMdt47M/WmYaLwiEG
mR1gCAGczsE2oLkk2DnFA2sWm97YmDpzbwRW93GdN8uuFgmr4mq0Ue2vKQJh7+BS2pgnpXUN0Nxj
KEvhGIJj+AdvY5met1Xl5AIIYar3QxxE42lslljk6LrEbLvCOppjjbdNK25DCg340YFwON0om84t
FNRIKgXPivlitBMLjyFlZr5NzBgM36PW5eI6FdQApRi4FPxd22lS1wsYAQLMb99sL3UQdvO96GXC
L5AldvQIY5lU3CxThLznXb8QkUJqE9D6Y0PyjkN7Mq3L24og6hZFQh7G3Yl3s/9cLJJGTQEy+kp2
RsMEpFhnP0SPQ8DyE40kHY8YgK7RDdEtYqTLKQx6nMGgwttqlBlMrpBZYj/QYUrsi4j2nHUhoYGm
2F3bSPzoI6nsfaxzZKk2eSvCxwRQO/kdDw6PjkkQo52bJ+wPb00Otm5XZL3q27cVFOQARxwde2dL
M2bxdAyDlWxv8DXm87HWfI5uh82a8ArJxO4uU/NwNEDM12sUcSn/RleV1q9kSuj8SpwHOxd56MGC
i25pswEb0ZuGFWnB03CbSDEOQyBv82ze3HuATEkKvkU4QBBY1WxoE1FmtlnSc1sPkX/rp0w3p5nm
EB8ArIOratHgXvX7QbRN/pHMSx0+oRmq3X5FMbTekTDIgydiorw+jVJ00w1rk36rspWT4V5AZ48q
H3Q1pLEUJoWcIL/ptiUjtoDlp9gqZcnmkjI3DHoDF9YBOc61IVJg0EZypMnnOGdXNMaI5UNVSAFx
xYcmselwcDkb4yrlPOirgeS6fhOptmhZqSNyRMs58ogViIlwGkTAdE57MJ06HZ6TsI3X23Ag8A3f
NM/Zk9MRzLTysOfzU0BVjmWXkQBcuzblHYxrE7oBAOszs521UCpwQGmSSWAs1PQdviGJzXSDgSHe
yye5sW9uRmQk6yeUDlGji7jLDDvBR62bMX0fPneCZgKulZaIr0zpbiJ1pEtkWSz9a9dj9i+vh6We
PCtIjoX3ovGg0ZepmzwFOENwMtAyE1SRVzhEeUGrZs4SIE1ZugqoKwjRAKiCdZLrVe/wNHxNyGTX
fZT1Iixx1hp3ClQzd7sEU4trhoLGzgUNB7mecmHzVpUylZgPWrCs5oqCgbUcAuO35IxRYpY8E8r0
QopF1OH6ANvbbpalNfDRuI6D8TPNUBqd+tfeohaypaxFh4kj9Qhwv8L5jWNnmDHQuB2jtKY3nDbM
3oXIq+9AREkMFyByUGyoplgH3Td71nHs8ZDANfO3Wgozd/tEDm03FDWMedCK5koOiSoE7/yA3HmT
9nmRzrEdSRmbNDBhITfAv2jx+yXMXutN0vyEM16SC9KOzLyXKll63JMIHLLHjJIseluCBWVkEfuJ
DO9s5Xk3lF2HjrYuEulgr4HO2tLk+wTiSWyLmgb0E9NKVNzzAvqvRRyzjfD2HQm4n8ICPudJMhTC
oBrQxUi7YdvzcEvCPaKD2+7eBjkTiANMJ0ZKalY/v6AJ3pYLFDo0rELmEnYMIQF3v7dQM8rbqGMq
hY9Ib2L3ZdBBrac9nl2xnXFwqRmVYZ5Mv6c1JHywvJvxnB74kNnwRnVBTl6cClj20ic9O8ZqGRAX
KG32laMfX7/309BmVedUAnGOm7YONXVWA2qtl7VHZt60uGqVWMGvqYW78Utu8ah+yTUosaIKgBjP
SO9gYrX34Kr26mVbYTVbzJBxyJLVVEQXDzSYKNR6sMve551rm4dGAoA9zy5L5dFJwkfgvalEPxNH
someU9t4HRes93WcFM4IYRkKE93XV1NEdQ7NUGeWsNxWjVtQQZDngrMekm4s/ao/D4ewjTh9TtJc
ifYKeqQ6boo1acVYuU726TGZZk53I9+YnaoRALlsCgrRLlzUu6gBh1grZfaeZOmwH9DR/oB5ZXDC
ltDVPwbZc77bRl+7vBiyaRAvDAMEefRqrK9VE6H3wpcepshj7Ir+Bmj0vRdCFFOPn4CIvVkAPhI5
RbupQad0GrVDPDegjQgj53mZrbmPKIBHfvaa0RaBobiB9cnkbOqyEglJmdkju8Pxtxa/nsDFPlqW
+sFyxFpiOG678QRtiPYHuDfSZzpAD3kTJ0o035aRaPky0bzb9o6RfqkaFmfkSCJgsYhQ5mF7ac00
wrSbdIrfTFlYR7eQpIWQcRKFTQ95W1sHfUjRLzxu6A7LN4mOro5I+iUhHeJum5T45UL62AVfVDiv
Y1u6DFjo7zbUwiPPZxUxv8rsmvAvzq7jdt1z1c9V6DSYJoVM26U1ZdP2Nj5N8lOtA6QH6ZmryhwO
VlWHbTUipyT+5iIll9KqCWkX2JRh0FBwbOL8ad3GfHmp4ZCTf6iZ2x4vi2qBvAVUD8qXTKEH8wCT
kY5+cfqToc46NwU3EB8ZYMZ6Ulp+yTdF+W0NxgF7zgbl6hZZEAnGFZWzM/bPA8x9FnmlBEcCltfN
Zu87SiJ2D0nOpg4YPGXZ15yzRra7IB37+my3IFV81/vGynUXwE8/vZ4ttCL5HpuN36aSJEJOx66D
Jq/wCLF89HmCQIdisOmSPQfdauy+qaGru7f5MvRfI5hVsbJuuehvR+QM58+ANxsso8RuOWrRGh2W
u0+7OZgetaF0+D0ZDPJSXNgIUkLCIE1XoGyqh/cNJLv0etiyLvp9EtsCTS1BdM5L3LtFXfvIyvB5
XdOenDY9u/mgFbiiWN86HvUZfSccyqkgS/MSbfVgdkNNkNe6APiI7mK0hCorgLLQ7AzVqdd7S+Gb
uecKsVhjEaz5MBwxDUpRKyQrRlhZEYu6b4+dmVP/Y11Zm5pCZcaFT4Fp1HLgsc1An0CHn2IpD7yp
Dz4esg5nWwBXuWfYwrABkHgS9yfFqVuBQuHJemY5EVKXAUtJMxwx4JA14G7P5lPd0owWdEsgb+Q1
UOr7hCiN6n7MZU2BKyRR1iIhOu67IdoZ8FhNchELsczeeNZgILg3HM6I8T7JWuFeA+khkix4OFO1
7FFdrTiQ1ZaG/TfOjegw418b2t90vm6aWy9DYz0wcHiZrAXlTSqB95ie6G7Ppq0RGMKgZIAEEPCt
0sDjue4g20YtteS3grHOZkeM+LRKy4122WSqZmUL8QXgvXzpdjaLl/wJykspccxO8dK/6ABDljsU
B9N4301dnX+Ec8rWx6RvafLMw2QgT9ovffiQkzkKHMw2YaDwBjfJ2jnMjyUOOMTO4imjFUnSOT9b
vboGz3Ofp9dhvLXjPdELvH4ENiu7E8KIES0kITUp+0Ev5uzb3Hc3WQRE/L5OtHWvftG8A+JkYoBq
i8yBYZkZSiqZkGx92gSIrOUnuSS55jzeyHsefnLrDhy85gyQYu0nwMgiwAwqjxZ9GGmbxPsIIWL2
jRkbd/t5YHV8Hut+BcysqUnsegQ43rD24FOS1MUMl/oQvQBgsKmctPlE4IWH1AOLA7OuE6DeeLnx
CAgYmtsBtLj+Glb2S/4yTiF872InvdqNyzzbHfyUhmE39J5cA4ElDx32ClGwCTOpqg0D900GMxpY
Z9FOojtOo4862JpHCowPYQZeAp1i7UPQxHJFSxFFFnO3IaRFhLnmcG7aZD3GqP88/K2WuL+yWOcj
xjIgW59Q2lFx9lHemxM2YYq9Ma2juUq9xeDTRTpAhyeaJKn6z2rvboqw51wY+lh2pyVp6xUFFcxt
m9stQQstr+GCk3rEHGjiN1IiDCENniPbuDctsM7Qbc84hi5BQnJR5igDVIXRja2LIGs1ciw+16ko
V0QCXOeKb/Rz88lRYi8dAeidwia2JAyfEaEjQ/q+CtaQe9TuMd8LzJpemYBo8LYB4KX2ycq0rYAX
D5hDTn6IMX8xUQS3yjoC6FwoKBs08IKkDVG1C2ezbyzh/fYMWATNjPEgrMae2fWpCan+TPlRd6xh
eE+x6TJ76bZsyA8UnOP2gol31pfrgLdztVFTm6u+y8bkuk/xeQpqUeQ98CEMfFHLzZADhsBIQ9et
GbKiEdZ+0UFci5t+rMPXSWQp+rfOBGPRRfUS3YZqJuJ6nHg83ClCs+4KCrsJ4K8EOnqpGac1pj+t
0u893JPRGTn4aBzU2PZQioxj4G+Abmlxlc1Nkt4FDqVGmYyZxSyFogXVlUrgKl2CECghg61piE24
T9LHWGfkK0BF2aHC02ldCItyuVoCUBSLte8Jjth1Y10Jib1/jHM1qnLL6NaXtUF9VHisUnL0rE5e
AdbDC4HHAWp4lN9hsE/6FMUZGcP1y5AZ1IdcY7yRFanxHCexkV0SXS3KKfvYw5OoKVohYMwZj2i2
9hyinuw+GXIeXMEZE89r6zrkXG8tbd+2zTm9Q5tWkyKBEIwcBjHr7Qe2ra4u0xifeIfKjq1nGIyF
0a7pESB4UyuDfw/8KL+mfjb9rk7w3AgiAcaCEkEwpc2CAGNUbpDWTVA/sh2ODZdVMP9dUFaPc3yD
u9bzUuJkfo9FCL9hjDWReN+lSR+V8LTzQ4ntrQZNTKKuL6Mom7qTZ8mS/e7sGJ2XlGc4V4YWEABo
Ij69z1fshtUY24hXOfCF9Zy41DWVUSh8d8q38TmGWz2ws15tyw3crJE0slCSKiDxUT/mpRg2afGG
0ZIes1CkrshQnpsnHDxRV/EpFfGtnjD5KAUDi5cUEj9AANEb+rSZKc5KGUnbHBIVkLdcKPMVZwEN
97HAGLmE2+bS7+jc6PPiwEmo1Bw4UQKLYLcY2cmgsOHWfSw6U7LoucZgeMOU9R1RJVZWWYqIU4x7
UHYSaP9RSlxxlsEZVa2GYHAXZCN5oBJyKvBckhF0gHAiCBITFgYr10uUegLWFLa/XbzVq6joPIdx
NY3T/G3mdd/tKcWueJWlQfTOHcJlMK22Ju2ulhm9ZQkzAibOE5yoIcy2oF1VTbME0U5au6FBQ6t3
hhJ4VcewCfzbNMQoA7wfOwy0R7HxW+zxojmpkONos2EksyqgGDUVae7EjPWSDe42sC2czmTQYzKH
LLT1hk2IN5bVxLtp+8azHqwquBt8pI0De6AYwTaWZQhy6fx9AfiXf1quIFLEIR0CXPZlxYwMduXN
9LT2jKSnut8U8J9NBuXUmWwF9p7T9BE8dWBqCsnQA4JnxnzT7mvgcC4VAWpI44smbU197bQZ9Ysb
wWXPC8D9zO5CmaC1LKY83doATTPgla5IcBjPWwHY2MihAM9lAYfckkWNbDe4OOVfTbJ4cERVqMJ2
hGUEtuetmhqM2GrE0mRrEFYT5f3q/4Tx94e2+F9wrH42Q0tRx0k1GLGb980BBNYD20cvZBelZbyL
rlDzFXEB7vFVX61lfY7O+QEN3y7+oUuscHjO/Ql57xdE6p8t0xJBV2cM3kbdfCE5LgA/rxhE/Xva
2q+4uj/HjyrYtLK6zbJ9iOdsl2JiinQc1WJIiVyvggepecWwNjzm4Qg2PMdTogfQ7C0Mh1SRYZ5+
mHsQe2Fu9efv6ZPE9q8u/E9cS/j3IjzQg/SKrjgyezHnMb9TOCDQ0UYo4QvLxi05wBURVlrr3GRL
CciXsxIgmVr+5Mr8gtD3syVb47YZE/Ip2yvsxqJqeepushpsBZzH8QGj0TQ//vt78Ksb/BM7cxqN
NzGl6X5r+Jg9wkGmk1UoAeMe+lZN9k8kar8ggaY/ETUBQo5M2ijZp3kTVTOstnZjq9v/zw/xE9da
T8lqYMaS7NdMAtENX/KxkUWm/Z/oHX91kX7iV84jnDl0U0O6i2ylAmSwY826C6x9/swq4VeX5ydG
5QyeM2Z1abLP43EHujPIAVAQ/Mli+sWL/+zMVru1hQ9hCxIWgNQin9a6wJa+/skO8atX/4lRHfWa
YvCMaxNtMi2ymSG/dlN/Qmz9hfbhZ1u2dAqlhdIFy4ZDlPNuhvbzrE893IdClAtg/S3QRxygfkz0
5d8/EL/6PD89/3niMEXOJLQAoQMva/HxeckW+vDvX/0PxfG/2F5+9gPLOk/T1TfxfunqMdsZMjJV
wgI+6d9TOeCgrce8mYueaRPdBrzduq+h2UgNQ52ONmced7p5iuNxaquYKxs0/3Mb/+OH+8/mQ939
z1swf/8v/P2H0n5qGz7/9Ne/PymJ//7r82f+9/f880/8/epDXb7LD/PzN/3Tz+B1//F7q+/z93/6
y26Y29nfLx+Tf/gwi5j/eH28w8/v/H/94l8+/niVJ68//vbbD4C28+erNZiV//aPLx3f//Zbht3g
P/7vl//H1z7f/99+24m/PH4X6/d3Nf38Qx/fzfy33+DK+teUkSwEGBLHLAo/xUT2448vMfLXEAJe
mqQMfzCMTX/7y6BQXP/ttzD+KzgWBF8IKYnxJ9aRUcsfX6J/DeE4GzJGMJ6LIG7+X+/un27P/7ld
fxkWeQdy2WzwulH0zys1SZI4YmESxnhRkuT5z4KaLEa4CNiTyb5b66c5Fm+KR7wwr3mQXpTM29In
E7DWDFYyrj6udXyRa4Oxe5uhQdl00XdCglUjdmxEQDRxdMf6TxITJP+CW0w9AnDd1k7PGDg0+yFN
oauZuC8AKS6lQBhMAcQcp2C7nGwKukPXIpe4Brc3xKg8xUC3F8l7Anprgd724oK6BeLAnoK8/oom
d0O7if7L0KJes6fPj0BV+GP4b+7OrMlRJGvTv4gyVgduBVpDodi3vMEyIjLZd3CWXz8PZHZlVnV/
3dY2MxczNzIBLoQE7n78vMvRxAYvJi8PYyICOA4aXNWg4kVL7WNIVcvNXOCV018aucM85X09ptfh
EwvdI/QsYggc5Tfp6uEzsPqjUpC9sJWyRGzzdoYok40uqDpnYnbyZVn6rLcfnVEmm8TI513XcI1D
f9JF+nW5rLFbltOadZxn5zGTtevhceWN0XQ0CudRL9P3RCMAt9UKQCqsPhmZvqjB7HpkER1fY0IC
uliSFMOWQgyjZ8bpe9QXXgg6QwZLY+XYTKFX51+EgPHc2NF7XnX8aiOBqisfc/78BsaNB0rxERTj
uRql12NpIP3ObB7xdwKdyKE3ZxIviDz5osTm93UPJSI/lPKtlvDsS0N9rXlWKIkAlVZH8BeUgOYm
ZDd4zjUL7klSoKaLLqzajJ2SNKbXJfXRbLpu62gCzDVIGY7VVxCN7GCis7CKy2gb2I302s5qQhVK
pb2tXWGRQg4+p0A5ww1Lt8TYQLsfPMDzpoF14Mz9q5bXRz3Lu02SDE9NOjhE+W+104xeDmS7IWB/
h3oPiwCq+OBEEFtzfFuW2H9yRyxbBtXbdegvLw7/3QZQ7xhPB612lL1mDEdD0ccjltjHQqYYttpl
6FlVrG7KGhPJKW1yYBn+sEAxb5v5So/hMtgKdHqI2fcDoMtgzTrJ4/bkTqQj1bZ6z5bnPhXC2AzU
Ut2VzNmkpO5FkthX+Hn7uWsGm9nqwk3dk+OK2iTyzNCmj4WAWVa4i5Pqu5qgQcvKsNkiM3iTFrn0
0NXeMo2gKC9K3U+yhuyJlCZxp/GgTsWxqdyQQnNzss1m7dZSx9tuiuD9a0IjD+ieqTxD7qkNh03N
St5ynTsoCNY2p4viOvjiuOJl7OLMB46+S6pPasGON5GydYuDrkafumYWfmnOUAaTtzECYDT64Lgk
m22Q2aNmBvfj5H4AkO5klfIIx1D57YA7nlfHgA6kzw04Uqb7apaUx4rShFo0ELC+wRW+g1QVPQht
mK7byoRsOoTVmfuOg/toKVgxhyZP/7iJMXc9gVnkV4U0jnFcmqeAlP51Y8U+d53VTpGlXi5H/PJx
q6rUV23OSqqewvuH7vI5xAC+Sls6V/3Q+lHohk9DZ20aEBrW0HZ4kDCgtcAcPMMqZpJFVIEsa5Z7
hpUS6wMTUETprZNT7i+EkVFkwymveRoArZvlhlixbj8UpHLBu6yrKjTGXS0fhCTBpMrhpU2DL7ax
J5V3Q84x9FyFQbcrCx3dSPlWpNeAK1/w6YA8HoZ+HfpqPHYkUCi3ouRUcBnnzItEsSE79wiPdzfi
vIKqb45Yqk9PRo0SITPlexyW0rcUBjEnCbWdCy6ryupoOioLZwdora5HUNzYhI5XjQfDae5NBxGI
IQNlo0SGxefcQ0/9F39QZmfrUD6HbG0NJUrafkduDPjxU5U4QRda/QiPjLNFkBaB4E9mUDwlshoI
vro7J74NVQv+ke3afmnk8tiH36SIQamznTllW2kZl1aPOxIsSGjaGTJkruzMoY93KQxxkBikVznf
zroy1Jb1t108C+jGZ9yZWj+t47e2sL60nVX4FWGZ11V95nelhtw2i+8qK8oBAArXq1zZHyqKM3v9
BPUuJhzdqHCFNlPU83AyQ+2Ub2U+7tWvKZej6Kmy0V2Xh4ii41XkxgwLRGG1qVt+n/GMko3Lx2cb
kPI0TPhelks7HZGYIbRbhP2d3yKv2jhVeNuAbhiJcRpq7B1n4Xy3JZwsCETFycpFgQEEtvwWT5Gq
3kzm9FDXxYcYDoMOe0HpqoPiFOLkREWwTbGkyoZuvsBZAyaFHnKZHUB6zU1vrMZFeEHGfQdqfQba
CnziwCvyTYuNn9ekuc0vKk/Z8Fnp992gdEdyverZiZJjiLfxQ9m6r8moOL6dy2jf9+Mu7WP9fp6G
wEskiU0xifI+DdWdCj/E74Oc2bC7TOrwJLQ63AAm7MbKMODmJ5knOoVgwGqPUAoAfsdg60DdZUJj
dVE/mDHeprGKPYVhow0CO/niulZxaNTmexNW5VEwqcMpGFkozDkX42516UaH2hlhljhbSXp/Fzj1
GxmfK7ehXq76YFXKTum04jSY46HFsHxDHbq9tJgoMUw8PzYivrRlejvlybUKcWcDkv6GmrneYoqz
twZNO/URwqdKudPjdj8p4rNCvOqtQUJr+so4I92BTLMFWoXtN4/tJn6UWzMpLd8kJL8UTbbpVBgS
qO1ghU2IU82tDLQTnPkbtQXbV4jIbzGOukm15mLlHZGLFcttMBoPGbk2Rjnr3NGR8QULj5PVn61A
a30yXl/SaCG71jtY2u7Bhdcw6+52whv6HFChM9N1D4+XTWh6KIHGdtD2GazE6iLz6l4XNXoKmE/7
OOmOpZ57ZamFfrPrc2QmcUyFhqCd/UGGV6GQL6kZkbfS3Ne5McZNdd+0NZPwGPsZhFoMjEyYn+3g
B4XrPlkpQZxkKnbG1gcD2XZSXtX6pHjaCc/hGYo65ODIKLtjFYASKWEU7WwodL6kcpxnt6bilyGg
jZO/6XgFb7JOUf2oIoOrNkFxmPo63Y+4gIxTTJ4Fk+1CPYg26jx3aOtbiIQqy2BEtJQ1QhgjkeBh
AqqercQ+9MGTowxIyVTGV/LmQxINR80GBOqMnd47n0nCbQp7RhULcHt6XLianmZZV7GEsRYHjsfI
tIFyGZwCTItv8lG79Ml8pKPd91XwPSkl4GX5No8k6xPrfhywfU2om+OhdfyExnJQCM78oCHksJpv
ThxcobVoER6M5VYzTX+w8ph5UGxkr1GcL6VCn2tO9wgJch/OPT77BBhxjuhFMrIb8bCvTbmlqtZV
accvgFI1EYfLoF7BoiizBeNpN+0uNc3BDxXjC/npj0Z9bFx5CPThU3MI152gHIiCBEaz2gOuwLdR
lD+Sxd1LXUSeE3MPoqwNGW0X89ensBg7b+F1MgxTFyuh3iVWlwjFYlaXWYPcRLq7qpuv01D/5qbP
srwqAQQqoYuNovDkp6azdU1OGKCAg7QU+WGO50qhJxIYJLvkon7Os2Iz03rjYiHT31R9/GYr8MGM
zHmYx+TddNLzENgHN7tU4XSDHUZ8jL5YoqFehrzpc/sCwcU5Jk76BHHomM3wnhSS7S1gHwxqLj4M
vttBd9+o3aEkz7QpW7iAbR3lpzxTr+1eyMuojUjPmKpP0FwsP9HkWUMNTOxdnzHmTk9pLb5COc6v
uZl+L7I7mQ/NYwDti1KzDK6WqF7dW4guwSmEWciDM06cQtnjaPJctZG4Ho2FFSVKdZ+SLg7bwDdM
qTCOU6sBZtqViPo7aeug8T3II/fYi1sirCq2j1nqPAYmqwD4XK7Xsu5wW6Iq+lgCK+B6CIadzKZD
7+ZX+cR6jo62VDEzXsol908jfYgT5IbThwksNaDC9a2IVZYTjsTsofquARv6FX5u0K0iQo0B0aft
CKbGEDchK8bbWJEk8Y3HOlAcKrsKP6AkgZd3ubul0zyVBlUzzBIyH8JdxnhEm4kBNroEfzzwrW92
NvPgYO+aAZKyrExlG4sTyvLI1/v0vUSPsdGEvAFdcplo45EfFh1ME6fjhvIy/E2MrvzwRNNb4g1C
J7VzHlMEHosvw8J9d6+IUr85F6hlE1iwr0711zGCM0bbfKTd+k/IGqhNK3axAlAWNG9DOVxVUfwe
hizrRMUUbgf3WcvycP2MzBTuA21zgVYjnGBhilosJMfxoiqjhz+ReqoH66Mq7ql7Ry1dLThZqWGc
Ys3rHBl5s5JNV1oH9GnaurqF2PBuxeYiAkbIEclWo7aWOV3BuvCiZUkQoDW87zm9VCdjG6hQtzJH
uc0AR7ZZRe1npb9ucuA0qn1k3Lz5ySwc527IzXPuchNUUl95p3w1lVze4I3m6xaChkqiROjI/afZ
dE2eZFvLklN1BXAmka0aKh+sF+oNytL3db3ZOxAllkWVq3//838Xk/M8RH3q4Y93mDpVPVJ1cmYA
wwy50QrK1bpUK2go71dPw6md6jPEpJR16L6Ht3uZrBOqifmY9OX9WHgg7M31QOhQdO4ZfzpkxSzd
kyJnuUOxHM9EHXRqbP3Y9PSTCaHTLqsb4VsyZjIdjOlSDilrDFdgWCvCEKGhb2sjuEASvoKMBSdb
nGEgKyQIJonKeT6NMJE3leoc3Zg/J5xgU7BCDrYFqy/DFMesAb1qdEqGZcl73I703ug+I2VRui4s
+PK61NvPIfnUukFsqyV1gpfDjQV0XuY8MizeWn+yEUoD/pKOgrE7SK9SeXRawSUEg5p7tVD8eA53
idL5cRlD2eKvzkO6+vI/O2qP/0gtG6/lXvhRMKbnMDVpaW9LJ7ohRHs0AnpFGCmPGasP0i6XuSDz
YA7FolLimjRH8JI4F2okhF73XPRfAw3czI36WysA22R5YDBXBY9Wv8zcywiRaGzpsINVx0IwxSC/
JC2SWFwUMgbBeL12BxUxDcrr7N1uxVGvmUHjOjnGBUNTP1Zc1MTPIAQycmpuLr9r+a8d2uaR+FAk
2EhTuzBwyZ44uYmnghN9RGN5pJLltLE1/QWz89YfTPOCOZ30Its6IjDMpuQlI3BZHs7luVR1fmkX
drcJEplFxMj/piTINQA80WDOcL9YZOisAiEtAN5JMkvLqYKwu1Zy+piqpu8qAc6PywlmwTJkGZVI
71QSOeQSJDHCkrAoPGVykMd10sS73cAGgFVYYpIdqpYBoZk9pSDqaBDGy54hu8+z98lWmHPa+eDU
rLkLxG0ljkYHJWQsrKbXXCvt9b+B2eZ6uvlaJzl8RVjG/no7EMolmyJ+NHvja+1wWcuNqFvxqA2K
J9IQ1zINMElDPiltCNy2/bqmzJKc063/L7KLBJzXJHFlpru86y+jNcKqCTdZnp/M1NwWyYtbp1+N
ubnL4hHxptDnQ4ZLgF+6s721hhF9uamge3WIVlT0QxugAfgFynS24ZJ7AhLsDrdzUHSetWWAXAfu
MawJyeSHwDFqiyNQvJG75favUwCEcwqah9ZubWrY3BXHaW8JR+GDtDZ1NsPJV4IhPcFRRrW2SOdg
rtZ+ahbhgeG8ZV4mL7l0E/QwOBA0lmdGpMxM2xcGju/87wVIj9+M7qMayK9V1T4BP/wnJMMgQfwb
9LckVA1NM21bE3DWSeEux39zLBENSvwQ1u1Ogdktp+Qw9PmVnc6bNMBejLxf0X3EPHDmaF+AuZPN
mjTMquBxuTKlwP0iDV+XQWC5t6abfTrdqZxO1OW+rRPrWPMQxj1PZaUg5LKPbqVKDz70I4WDL4mh
3+vB5rec9s+s8e9Z4r96e/38RRaMCIM6sdY/WeKZinDdzlLBl8gJ50NO/E5mzIrfEcfuy7F/FSnJ
xEG3/wMgt7pv/4I5fnyxDinNZXBRNdv4G+6nFwXFtWPJX9lgsxSEDAnWZUkDd4myVTqBblmso0g1
u7gmMOX3PWz6OX63cJroKvfNIHyY1Cvw/Oeo75CU59/MJbjp6c1RGB+cpvR7Lhyo4H2JGYBuj0kp
/gMatPrk//2H2JopLE04ZO1XPOe3Z8JITHwPptjaDTodb7nyZfwb0vGuVbbCSd4r2dzwzB/rmO5r
pwxhNXGHmGISe4QeJqNDzGWBU77bqCST8rIM8SkjMHR3JhCe+kn7mC3mzBKZrj3xAeMfgZBpMpou
cQyymIepmEnJIivkXlL78n19VP5PA0DX8UcDZeh793cE6C+g0f9DMJG2FE75n3Gic/ztI+q+FW33
Lf4LvLR+7gdU5P4hDPAh12bQsDXDWfgMP5Ai9w+GE0dzsT+xTZduCIbzEygy7T9027BMQCKBjltb
4KqfQBGHVMtyLIfS2CqsSwou/RdI0eob+OsRtlWSwQxojulC+hSAU3/riwtJV6jNEt7q+bLImVqQ
TQO5QQwXvLiTDqPdgKZ+N0EI3ZpqCN001zcRtM5NZ9bjth2pX5RQBGGm9Al2LpPreMnA+k6tbAKs
xWvEIOhZ0ttlOam7uWzNPSp5D0YFlo/Fwe3l1kFHwbQYn0PDXIju1g0BHo4SQbXB7ucscbRQHNM6
LFRERJziVOT5C542SAplSj53Hk9pRUZ9toZrpS5UUgCDjUDKL7K23dH5Ipg+OmluhyRQZmvUdCFT
X0jpoLgovzuBudO02d0Ysr01Cxz1xjwLvHZW6FRkh48Eo+91pj5adhffo/w9VsBjG2FbAi5lUXkO
qx0jHVgkQSxj0krQc4vS18rx1j0pCqkvR0U3mMIn3xhGEu+hy1P/pSdlBRjUbJSFt1cpB0spz3Ex
jtdUNsEFb9T+7wC5/9/142U2/5+78ab5OsfZ70jv0v4n0muYf9iOKTSUsrZAnbQUOPuJ9NrGH+jT
LRYJwqaf/gb0Wn/QmRxy3Kph6fReh2HkZ/9FAfUHY4GF3mGBaF1X1/+bDoyg5C+BiTAcuG22MEyV
wQVTghUJ/m0SgrteDpkuEfGR6fcMrVEOGhe2G5oyfus04YU904umQuFpxlA/d6B7NzKm26wHAinu
gypzHgEvWAA31ej3EqcbvSmMpzkpi1PsNhU6ZNV4MkElTutRTQr9x9ECMgapu380RhwFASO2vmNr
NO7z3JJ3ht7JOwc3iY3QQtIxy771QOVExNGjiQS119E6j72GsZGYPy0KEE5wdrGZnIR9+u2tli/m
T03TOifKmLr6wQrhxWiIt7aF1kbB1gi1DVUev0lIEl9mVLRJ0eFZicMLfv7hRhmj+2TMlDdDRdCl
xkmJXjU2t/3CGDb1sTvmaascgBGyi5jddusgg3gA6XM2aRmlXwDixmS8VWJHfKhYP4Vu++NNlLBH
ciitGns9VA4lUWomcxxNqW2Jrm5ob4wga28qo7jDiEOe4mXXMAyjhflL9WPf2mJtux79s+26f8Sm
ev/bo/4vokDxL54fnkEVDoFAZULQ8NfAlmIszmiRxsEBU0V0AYX05I5TfbW+hLKqr2AK1NVm3XZU
+/cjf9v363N9Q3X4tn5H2F8/6YhZNl1eTefSKvunLK30jcw1iKaT1j+NWNsAh+vFaT0KCdb0UDxl
x/VoFBlXEFSvh6o/wZxQbpU+VJ8mpz9rfTXexijFn6ZoukyTTH8cC21xCyPIuFlbhlX1kPZ6fZM6
cjtFpXE7z/qTggPPez+h2WJ66W51REznqSKrXBpt9A64BIM31N4i7GiR7INHd4ri/AfW2zq1/pp6
hSn0Zd5FkqrRgaGF/I3flZEdaKPUrnzD7pKjUzTRtd1FP19y1vn7psDmxrGRGQ7Vt3Gkt1R2WD3m
1Ezdhc5IJQyozecgPVQRgJ1QM+daYaE1b/pmtK/XbacmxBQNBr70/YMNKRV9feZe0Pdpe33pxfgS
2L6LZ912DnVwTGFV27lSwgekEdGDXS8SD8eH7Nb7syWGa4QGwL1jBOtxmk19K7W+9s2mxRsBq6Vr
Z/kJuGwUV7V08A2vxZVCnWs/mYfpS1fMD8Nk9A/rfuwrX//9w6zrlsVQ/dtCTZi2gP2Oqxf2N9AG
tHUh99t4GFqtVjLF1lvElsFXWdb9u0O21ps7jHuciaxrAYi3VRADv3SjdRmMOvvMG6gQgxiezCoy
d7O0Q5LCVnsLDzlDK0wLYK4wgVEfF+g/8JSeb0QxqScdJeOumnL5nKjioQlF9jkI+RCi63lO9LLY
VULqJzfoYEXP6uCZVBT70IF2l3N2bph5jCX9bTGVCkBN99FjbOMNae3e6Dgw+CNqkodeQ/Y34r/z
Mo8FSe6SVMacF5fBKWK0/X22KQcYsgiqUk93mur7qMR3faf1X6GMN5u5aaKXKAYsRGcSPkQC/ZAu
2vZm1OdqL0SWn9UmM49zHbbHCEnquR+cYIetjHPjNPD3ZodACw61uct7TZIAB+TLsLbx1k2Y7dWN
NjrXJAKHx3WXDdZKvNbcY3YnHxsCoA0GKtbVehDry2hbGtLcpRMWBHWpnoNCK275Bda2d4uAnA/V
4uFYY7PnJP0FXkBxuzZRMe350cTRJko0/NlkypT8NuiBU6QGAKRZy+oLbEB19Kdh/m3DUbZ2biRP
9VAZy5F1o80C/SGFWpJG12aQo6XkTSMM3nTGOdXLCeaNce7WPf9tm7LU7XtXmUgUNLEBIaozD5Xd
a4/FgPtRZq++Xrb22GPwfbJjC6+w5agZqDjM5e3VurW+1MU32VjZg9nSHNXl1yILuuv10HpqRAkS
QxnMhOD8229DoqMJT9WX1B6UI3oNwAc9ct5g/j9iW6Pd16YzX8c5IBDxuv0WWIW1WQz/L+Rg7TtG
lDegWPutsfvJd1V1OuVhaDynOUD3sn8GTWPha/R7VfbTS4RCQIb70nRcnBnDvQE8zdKButqEVeub
f3PIWhv/+4//c5sUJgWeSTbU9t++5p/b/fOl/K3N/+bH+bWOBmgZxp9VADMJ1aJ2b6Kc2ytlGx25
k+5tI6vMC5LE+CC5K5VAfE4Dzixaqqo/mpqV+rNpXme/moZ9b/92VkoNOvu1aYXb2O3alBTor7P+
qwtYm64XoASz/tcLYIqzdtWcgtQ2mXbntMl5jAPrWddS7VxCBN/My6Yjm/EQqxg7gupZz6Q46m1Q
SywO18b4Bm3mXCx8Ko4KQ9ynA0up9WAm9x0UtOc2TIBkXeMSW91e1GrfYW4Yn9BdKjfodJpHFCul
N6llcxxZtj0q5Ej3EZIifz06JEl4PUb5h1u3eAotH4CalVmm8rA2R9AEkKmq3Xk9RsZGAZ/WTSSw
nKyHV3uE7hJ661E3kOotqpj9ehCgtYCdkdYHNz1r2SRfZJbbaC9D8Kllk9VYu0/E6EDDZnMYgszr
q1K7WjdjvMRtO9QeYtV07mYXw4xJkS9VgnV+p5gCK1w+1OPNvjUyDWR2ORpGwQf6TMK/Qg7PfG+A
/uq6ttCExzVkBEw/2qMCaeyuTOvQCwiVPwPbjzPudZyio6K4a3yrq2VygoNk7ozUyZ9Kt3zHcxK4
orZOymhqr8RR6ZYUmTy7QVFfi0xToRmNDiaWyk5OU/NpWCiMQqEkj3Br2j2Slw4TVOtsArlclI7C
7G6fzvczYjaql6jWS1/wR2uw0z9U7LGUoZn439MniZPz9y6f7+osMb/kGuBu49o5eLIy+NCe6tsO
deN+Zlw+YyBRnPSymg9i+ZZhLIDl0XZtWOFk1yhtYpT/TXZQG6neiKTGDq5hPg1GII+hmIzPNqGu
NIvukOX3dGWBcH2toEcgxbGGhwaLvi0eks1e1+KbOS2K2xwU/sZU8N2Zitt1z/rST3AtOGGx/XVg
bSqW9c+uh+LxJFQtegpmnPbTxrlbd5XK9IK7T3GZlTJ60i1sPQA9w6t10xDids7jI9Ts4jFGYntG
IPIZ1Ub+aC67zIa7bSv36x53QhZbGLNzWpvnZU+ixRjyrVIO2qG2xgZoEg5OcELX2N1Xddnds/5Q
D7i7K5t1cz0wpK2ziXCqPqz7+gy1eGsPZno9hc6jndsFnhIlFgxpd9MiWfvxEtbZIVJLQdA/uoEX
Dsng7EM4jKe+/ax6tbxgo53twzpt4NSzibbu54sMCTh1zAv7o66TypyXXIxadfVN2zQTzorjyZb5
/ErkWhzKPtNZmDXTq+sOn+ScyxNOxdyQrPr5YpsFuwpgFog283OJyTzMlLC9m/BTugxpvFu37EZr
7oZ/7MpA7Q996OL/tl7cNnQM+AKChZ4vO3Wb4i96Xr8oWb4tdmrCoyTodrpA0KpWYTE/41joHqt6
uA9YEf94gUMwQ8nsUhxuJ6iSdWNBgG4z5zDn/c82miWYyUvzZv0YNjDTmTJI904NLyY4Raaq3DeJ
JW6CGQCmd8bpFfKwskWM6ezXzYEwwnK0xLO7YfYt4q0risZYm4RJ2Yc0KgC0nUy5Wo/8fXvdiQMs
dtkiugyUDD0FbpNel5WqbuNBGR9Lamhs8joyP/gTMMEwze+Tkd/gVaW/ddwIj7mnvBMz1ji/Pt4m
pbqVYTs9JhDCNko6GR/URkI9Wprf3bn87eOjWpR3Y6f0+xYjw5PVtO4hn/NzH4f6Pg6b/kqhLOBp
KtXqQEKwvBhaYmwrO+/uKSSi408SJi+jUIqN6cbNezRHZ6WJcRISRMY40vKmiw9GicMBEsDvXZUX
r05h1J4bqe0D5p7FNkqM9EaaprYXTSr2mDg95+qob6u+mr6Uar41Oyt6kf3QHF2JoYgb5fO/2r+2
z2DZru1FyfSznidEYvq39j/ODy9vG1VtfKw15yosVSBwwcAs6olYPNZu3d7WvkAKgcCjpDOaihkv
Z2nUN6Gp2HsNbPFkVpp6ZUuj3FeCqqRJmEmf6nbqU6xAoEXj5XydQxsDbRSHRmaIq653yyu7INPS
jkWFvbea7EA18dFeNhP81OCBgtPVy6Yp+i3lQ92HIAry+75H85uL8gUBKxwGIz/VZqVsKNZuPdvO
ZOwbZ6q2LKitZ7iTht9WzXBYN/GRnDclrvjndTPIu3OoVPOdGLL02WwovcZnejn01AXo7nE3sp5N
qapX6/lZ155rjMbuQBhbblbRXMmuCW7qFMQ0Sub8Q5SYKpm5/farhSrD4CYroF/82YIZZXwc9Omx
siyQxEybv2btkpOeR3GHGQM+zaVKfLocwPDF142pex2Rou7VkACMv4CpV5t2a4M5ZKLHRKPGBS6J
IItySq2lGIwo8nG7TgkmUk7ssEKmpj/nil5zptPQ6k+w+vAKXtspnbKIJMr5QA3o/HZtvLZDjPu0
tvixazn465y/DlDGcDph2vqj7a/98Swf9PlLWnTF+zQJ31ZC5Rt6o4fSEOGrUzKZkt+eLhgABEdM
WeZ9Plf2XZilqZeErdjnY+Go32OtiUFzw2y8M53guh4b66HFad3r7ao6rptgaN1RwcPOU3BsfFj3
BZ5tafpDNuejX5SK3BVBnG8mlE9v6zuF9NHPd1j936NhAJeDS3oGvMXdb7RP5bKVTXl67nqLaMpJ
FobesnM9sr44M1wG22m7K4RI2hlSmXrOtFo7Y7p4TI2ih5PBrh8Hl/2tkoT7bp3PFpt1bCxmDN1a
/dzTtQ1/Hf5H9lVl7sVm595JNevu9VC1N5jrOYe8H7v7Msnze/m6Hlpf2oq7J8YKWjalgg9jik2/
NcIfCc0IyUVkgNu3Xe3HY0+nWTbnHpdnZ1CfWRPtM7wsPaIMvB1jg6I1tWWjJC5RWpyErGY4NlSA
sqrnLjG/RWSeLqrdlJdpeVnfOfUcHyy7uUViaSFSbq1HE1HOsaqiBzk2ubq3+5KnDQbWxZUmDFIC
tchK4BfVXeIisk74dVPDj6VCqTWmObXiWSnLQo92QaIb3rpw/rV6bhXL01tFuV53VVEL3W95QBoS
wrfYRBg/1ss/lsZFXG3Jx2ZXwlbPVZ01911tM8MpyTmddePFskr3ODk68oGkMl7cLi18GxuHo572
zoPRIkoAXsGMvJjEtjFl5+OTxzbGZ2IbDHXn9ySzPbWr6t369Gf9VF136A9+62RuNbFICG25s/ET
vPlxuXKhqVs4aG0b7Bh2eqTqT+tminD+t831qOaGBvnHCNMGMZzSYA6uoLLkcPBbdxsvm+u+TpuZ
cX9trzvXFxCf4cpR95FSY3rWjbp+nSUqM3kUtxS3iD+mNItBztWClEeOJfJcBLZnsk6/oqhHATXT
ijTUJGl5obI343dMkYMKx4Wj1KD/znrR3ID2WR61ysavthP7FT39ExuTZJOFQ/dY4/qww4GrOIWd
zHHMa9sTNeWwJ0QNvkW1Mn1JWwxaLM04ZBO1HagoSQjjEywrXo0107lcZsRGX6gENkkOBSMoSNa1
2Lddk6j7PoR4gHZkDOGIDA0ad00SipuWMlyT7lmi8tjRUAHdJqSf77tQv5bZML3WWW3thaTMD7ZU
02tQ5d8TNm8qCzJXahgaZcqa8RoHovE6XN4Bhne4G8XMcMsmGeChJNycOkJedkbjxHdpOXZIARbj
W4aA9GxSPgfKzfI2VyYIoWSnq2Vr3bW+TNghnfOqSc+xWmIvPY2kIm1cGPdKq9xR+5t5rrHTndbp
5slozeHGIvVHCIJ5mRN5qdYln1mJIwNWXNltZFrFSXGGcedWhvIkgvJ5bbGci879rOH94DVW4+AJ
R/KttP8XbeexHLeyreknQgRMwk3LW1bRiaQmCEqU4L3H098PWdqijs6Ovj3oHgiBNEBRZAGZa63f
JPZHEsLRqT3lK7k7NFzT3LtD5X88wCiaNqaiXfsZ6hqrXkKhTzUf5UGdwnXiEyzIlgU3YJW4KsuW
nZmPjUUWi2xNuhiih0B3nI/GSVd+5GAopnXjAkOu9CnsfWstwtQ+mUoFrrLl16n0yniP9GK7jErK
FbXXnTNoQCf0l3Be8EeYR60Sn0o2Hy8kUReQyPvnshLDxTWSD7d0jZdoTJ1tnHfTWs5CyPp76thv
rVZpOBJ0fbD2qhKG0V9t2GsIuI4842tbQeVEts0meyCbZ15GrWgR5EHMTZk/I3dRlXCnrjzIZpCa
OMEP/mNlJNZ9XJUXEOzi5a+LgjCkJpuLPy5KUcp/RLbO/Lwoaip7abTVrimnPAC0Drxbz5wVtCx1
j8S8dZRdYUa+4DYq20B2zN0QibOV6/rGNY2EGCJsHuShjNDmdgBAH8mf1A/41RWXiWyAHEyzlqDM
70ZgQGO4rfWsf0MrXO4fJ3RlqJyb3rbRze6tq/7otq3B+5fZ5tydli6eQ+z7d/wGxR10UewdhgYt
BwoJNvm3Cm24SFnK0RHEPRTIU+kOSHrMFDSfLfibWSrgG+P6aXKK5NzEBsBFRInfsKrH+obV62T3
g/9MXWgbk/t4Q6U43yZ+9pwjK7MLlIa84LxvROK93wyowWAcwO5yMBOFTZOiHGWzic0tKqfJI0a/
3oObDrvbHrRj/zrazrVmb0gaMilOGNaJp6zR9yLstTfYXdWm0hx/p8/NFt080++tF1RPkkOCZvwq
C0KmTdZXi7n3iLDPZuZND42J+ZYpRiojVnTKbg8Q8D82MgrSsVBczEcdNcQ9f85oKR+vYSqNR3E7
lx1yumqSyO5r3/p7uleREAb3Pg/J6WaiXrq4f0408OXtXBfRqAmf2zi6oKWVkrYSdczeXBc7oF/4
UAzkjwY/uXhyFFgeoafXNbsRn6c5FQBYgKKSyVtHBv5+lthXkWbgLkgRyBlD2V1jw5vuZGvsp3SF
2rTBQuQRCsD+Jl4v1FWLxspa8ebFKVGK+uj55n2bKpQob31hfmp8NTvJPqvXxmtrYYMZedveFNpD
0FUlFZyiX4tBm1LcgKKNGsbdRWVnNicm+72Tquqioc4GAjAuhtlOTuzl8FSL+NKQPL2NTgAo3EIJ
J/xADDs7mfMK8sfBmoaz1X41RATLZR7LrWK4TUh/nyXuHxNE9MP0jfGA3PN4nEshx7hrxqPrGv0m
0sJ32frs/6tpFk2iLGVnmFgXdcpstLqPomiUC28vca3nQ0lhdYGbYbG3/dJXFmnu8hvprGH1q11P
LXCT6WvS+uIqD/Ji7jQVGqC+JEjuKWtGQK/SgJ1aZ+7JWsa70S8Rz/JQ9U50p33ttfhZRtLD+NJM
eFbHNR+sjk17Scltwp2ggoPEEg8iW/BVKaLg0CNh/epL5aXybdTKDtjtgGRi15dvapFj7JB718G1
k6u82oz6Bp6d5l0jFc9nIfLs2bByAfk6Q+BWK+2jq7MSTonePGW+BehYt9sfWUohRzEfHV3ca2Yy
DfcA0CiamG2xsIfArdnGjt0Wp6CHATcbkwRxhXyagjS9x0L1Povcs2s/TYmjnrC/JUEdAVjuOrb2
kz61C8SZNYDqhfrrFBSus00q70kO/NfofJsJJiYuX5G5gmL/fPt+CdigS6cr01/fNytZWGi4Pcjv
IvD/YZuhILys5Fe1VJu3kvwfCaBaA+Tj9ScgQc/kXRIyftg7WlPk36tGZx2jIrtH4tcny6pW7sUR
T2luMSa7RipheWcYZ7xGfDImXJSFcN8ggSh72efOA/CGuiUbUOd2XznQt3PpyWQvdruVVQ71rh5s
dSFvIw9lUP1UOrfaU7WM7AUCzg0SdpG/q8fIvHiqEtqSDpmLFpFzOccdPf0gtJnNO1/CrkZcKpCI
YIQTMMVWIy7mwN8EUaVoBXIrgv8roh5SN1qeveOfY2P0z/LMQkipnr9q/WHKxNoMkBbFzfGfObf2
vw3LOU6ZBmcjF8+e3dS7RrTlxsEzYiGf7VaPkvF2KtslJJyN93tYPvCfz7+cEnGrNApmry+lPJLX
KwoKm3Cf6rwBfyBP/27HRg5rS/aGxRYyo3WIJh3IQuin63Qkc94bYDeR2Q6RBJiK9hYU2WZPIF8Z
Yl2ZfXVu5RxznhME7a85t5riXJmc542GNeu75/phaKZLKkAzbKqsNZBfA+ARlmTwb52Ct/CaX2u/
lOtEnnT7qjO9O9lKDbYCIg6n26Ao+CJRwT5+Pgh5O9jLqvcVyLk8QHLg9hRBezU3AnLyHFM5Jzuw
x2U8F9XbNvzGWHYlSwTHExiqv41H1nA8ts3bfgtnC3VJZdhBuICNlWJDnAxG89HU+vDeM7pHudUr
XVDhNYRudO+UjQwtAAmISBFvFRAnklV0R2o8fS3abZU25htcaHPrRg7fwrG7k2lWw2l4Ll02YDK9
a8I7h41JVR5FBtwVVwXq5pB5Zlc7mU4Oq9w/dmG9u8W88T9NOeiX5rhMBq3Z11X3kY9D/9N/TFJf
/Gw1jER6M3uxCNtXLf4Il0jxLfYtSrCHHIYLhDNMK/Kp9hcnrdZdFGGFlwbrFOZjCxKPtEIwZx9i
gogTxHteTkJLg62e3UqujuhgUgck+2SFNa9t+Lwq/AHZjErPuaTaeLTmYqysyOb1N2BD+aMcH5sY
qf++u5VnsxAWXTmo5q3yi33Uos2Ia2SWSxCTBU2SvNedba/aPE1PmJt4dwrh1i0PFqDc6DvT/zIj
nGdgN/DrHi0iqHc24nm3e8yf8r/PCKZkXeLq9ATKoTwCroDRAbj1FfG2EPHU0j3xiqOkblAH7CP3
FVFDyhT8bdYTKPfXJp9+JpmbXFNyGveiMp7krClomk1gxeNWNmMeopI0wKMzmfXdOO/p/IGbBW03
QIJrgoOcVrYnVZ+cF6NOhn1REXO7wC2RyknLpY7QBsrdwT369MOjP1jWyoeMufERy3xkIztrNTdX
2ZIzrNT8SJUpOTkW1QkXj8htp4X2Us5oJ798JPiZbyVne6GpLsPKTnayWRZAFwDBQHWSnzZ/Bgj1
s5vU/Z3sCiFsbzwdNWPZhC4+XjMMaD7nO6ogAkTD6SB/AmR98WKa/z+fUwJCoqDRNxYx+GuBdzTw
mrx4mVrSUpPZ9PzYEYo/kxleqZKITRTW/rmLHA8nkynH/6vqj42iOduoRWAf8deZ09Go96iwp6uk
1LJnOFIOIpMieTMS+7vpKN33Fja7EoWotWfKORy1BqEm3V8pVuD+mDrl3hlF8+4nUblQRTctDGLw
/dhp3YFNr7uSOXXscA6135XPKfvGg4VNIAk5Mg4w/Q/t3G8KTFL4H7grGRP9nu+L5rkYbQ0XiGB6
tIM+OniOQdlQ1RA04d8KZJp7laNOCh9bIOm96WNreizrXj3zvXsUmVuVS7gEr25cuCc5l+At5gWo
VyvFbcAboed4H/vIz8q5ukDIdiBQ3WOCMj16FEiQwI7ekK4dXzvxxSdMfymo5pzCWE+WsmxVsVav
VAxNDv/MmlXcX2LHbU6zKfFSdpN3jyDIxyPeeJEyl2SMhav23zJI86+xZrVLdB6nh8qEzi7qRDtT
x4/2Wq72e9ul7onRT7KJKJU/hLmqLQFRihcg5T8nVS0+xs5fA42k2KA7AC1QGP+BJwIURtFu3ZRn
xkS5wmuCtyRo4v38vV7XsYbKdu6dsWFzH+MJPfEmjHDbmPsztsGI+ITNBZdc7TpY5I3QM7bf9Iq4
WMea4qiUWvXsJckOQrSDX5Kbb+Ihz3byes0lIeui5d372U7rrWlRs+68TvNZYtf+qxN508IvFOVF
nuH94L/+P5wnPw2iIhWKDkJ/rPj17v/zR/ZOfdBVb8DWiFqsA/70kDj1jFAvNVhTpaaT+xnqbZfO
hDEM49DNjKqrrMgaZpEdSo0dzW02+22SVEFZb+WwPPy+Ii0Sa9sa4QDnkpKupsM0k9sHGVuGxXgB
rifOsssZE3sHEffXDNmXpOpthpz/1z3kjOyfGZ/3KKf+axoi9j0XQmWl01I69CXsptl+9jVxe0zy
xjjLLgyo+zuncLeflVH0O5TtqJqIXJRae4Qw8PJZdUalfVvg8HAycLi4mPNBVqPnfr/KUmIUdiUL
OVrbza1PTrN7W9srlfkMbFE5WxjNrKeEnVpqkM+WfZ8Hs7E61vCC3S5zPw+fc6uufgmDQtt9dn1O
S4J2jZ+oFlOFUpVk1xVdficTuPLMQQD30Azp+a/+YZ4mBysG5fwauIxbKs7xc+rvCXL6Z/9/3lpe
bYRVcfJx7c2bml8K5aTv3jhE+77EWngGLHw3VPOfZtN3t6bcdGGXjuIFDthNrdgnty0BijjRgzwE
As+5vqyV5Wdf5GjOIm0SFeWff+bNl4eFB1q5yuMHE6OIU3+eJvX8WbXvVYYHrSYS/qf/s9z+u/+z
1C/3h7K/r/Vz3zri0ONU6/JQ3cGT9u4sxKDvRJutRm/STrJfdslD3GXtUoctv5YDapHAzcRV2tkl
ZvdN9hmxUZ0wUkHnouuQw1+WBNVPAdnlJxDx3wht47McqruwWGmjI7ayGXdRvkvsyYPLyYUARc1z
3TUvsoVgsnvW++4uhZur+ZgXeeksIpyj141sjXlJWsVC9gW9saKx7lOlD57R0XZ2kWogO6H7zut8
pTDibG0nw7BFBbi+oNum7DrH/EADGxBQY4OEmM+QWVd2cWJ8RPMs9jSgIGXf77ny8l7JEC7CNWPL
Ptne1GkPbiijKlTrNnI97gQqwjT6djfFrXuRI+j5Gnd++yYbiZ0wDTHRr503mTuBroi2sNFaJnPt
1lteVLN3lxpTHtDiZkvJZHbqGvI7BXSxwuvmjBQ8VsStcLaahZdcYnvG7YDGvwqNUCFF9h/9Taoq
+xB4oYhqR9uMuNuewqKAvuc2YbAfuvTQKW11shTRrcgUew0+cej59uGPHN2Ydz9wP/77BKBv8D4I
5Y8hq6SGAeR4uM8VxOrn2oRjDxCAa/9Og/L/3OXNepxLGJUr0r1QBzR2+KFWflFnRyLto4+93A/s
fW8nv3v+++Rf5njlSvd8ougse2qMNn1yUljcaetdZSvE3mRJIFbv49hGh8NJMLhSkdqSTaSY+jvX
dElNacNBBK29DJCW3nSUF06YjHj72sn6XWmX4q4SSriO7WF8Ys3FWAh9n3czpO6qId2NYtR91I7N
z9jQX3oSsa9KazZsQPzmwatFsknUeKWrigI8A/RLopY/Oqehtl45PaDXqb4WlmtjtaW48JYZ8BGh
6VCl/jJLVO7MmgjSzaz0DVQ1ZHYmxAMSFvZkxUgrJBGvzirc5KHTriNdUREy5Mzv1f86y50S9aRI
//d5wXwtVpUtPPj/0zx/KC6is9w9lLTwYKTkAsay9x6UtkV5Tkvtjxpadhm3PwxE4RZN0TmPmByI
TVmlxoEqanxXTUiuBWk+vEZ6dpFz2bKg0aCOb1OLqlQQFe6dmuvJOint82jXqO9RdZ0Fn9IT1YPu
qe01E7UmP9zKUQ+f7r2q2x0iKowOfWHeoUp9TQTf7WXQY88XTM5DoVoIjxhZA28FM/p6qF66scp2
uKgpm8kcQOyo3+JGr94rw+zW/GeQRMPi9cnT8gfFjet31RxqWOCejSqIql3UEqdzdx7w3fFHTL74
QQPVfRzVAUqdvBEfZPltfwUJ+A3fIW2FYUT+kAOyRg08/3WW90r+4KO4jT0ZZ3+N/t/Oi+Y7Uyvj
zn1srnOFQqlnBx2M1fy9M5r+JFtALtytYnbmUjZJw3SPEMJrxwsfbxM6K1rpes5uZL46qqMEql/y
Rbay2CLdn7jYRItFaUYJ4lLVtDVNL+Hd1Y1f/+lW02naCmEk26RzP7vl7P/oRmY9X8MFKja8H4fr
BFnkpOfVWRHxeHVmi0ySHNVVVVH6iIGIe/gWWP4aU1ixkldkTvyj6fyYzTHZa76EOsLsNpk7oCbn
W588RUl/rrPqGxxg9INsjYPDFUWUvZrosm0Kx88pUxf5UVfRyVvIdiPYwNxO/xgKgwGX587EeRDt
t1/jn9fLMw1/3o1WNN9xM+7Poay6UojA1zTPkk0/l2vlSNZ7ESqLc/tz+I9r5Kk8fA5nNgDMldV1
z20Sdpa5GuIcf6lWja6mb6J2Nf8tLOAWFJl17e6vAd7G9sJG5PE2oKP5eLvCDVlhqzjQ7/RgIuHg
BRqACTdDeh/BHrGaWr4q2GWM0SO6VDgWFtUxBURX3LVKLlZ6Xu+iEL2K2Y/0qRqRJfHD9NGfW1lV
DU9oiYy59iQ7hti6LwPer7KLpAV6YJVqsRYx21HwJ++yUVnL0UCPNSQMEhwOTNM/C8t591uhPjTD
9y438vuqjLWHtIsyUnEIscgxeaDQCxct7tNjMU+JvLo9F353kYOyS1eyZlXW6bCRNzFEGZBCDE8R
KcqsLV4gsep3HVZ9WKRM+Qv2VRNaaSj6yNGK/OSqEE27l6MY+rzFosa9ywinLwIfA/x6979+jVXj
9biMswTX0ayhOeNlSSuk1zYc0iv2L1+HNIsO4eDZoFF+z/NlW050au8NPgquDvO18rIwq/1da64b
EVPmq2M4idEUfjG8+uB3ffXutgpih97UnwbyEfdA20hxzQOWAhCDFVC/dpXqnsKqg8A4D5CyPQUx
ZtT8Zos9zkHhRu2b+t15ja2WUhAJK2QnyIZ0sCBuCUfVGVcNNkjvLYhSJ/gWF1O27vGUOpAmix5M
lf9uVFfhNxstJAjQbk/k7Y2HsclA0GVmujNSS5Tf8HyqUFJDGrMItSd50HqxIidl3OczWSOCP7Og
7JCd5CBy1+XKTyprK0dNEJ9bNYbPLEdrt3WOOLbDqJtvN/pqcW/jPGQkVMcHlDb2XT6Ji5LFuBH3
Tryx+5I8v+zMIVgZsdUcZQt1SXFBJyo9wyBHpBC8IaWettk6HjSSzylOk9UUD3EHw6kKGdcwTr+X
VvNox50OfNmot6REjV2jFt3j5wyYpI9sXv9rRoIg7QIvXzI26Q7eD2WhPi06pDizfg20i7xmW2X5
JpvwSh41lD5QzqDmIZFSATj5XaciIFx5KnCgzzYvheoelZj6HjU8PM3JW8QKmhgyZ2QbLN9hq70k
RDS7rEBLWOaecO5choOtvTi1yrZ5ni/7PaQHZf/n/Kyr3/GOF7w4Kqt4ih00XHDXyV8CXhFbfew7
xEuobzexZiwjaOMHnAbyF83hMVbbgGfZjp99oS9kt1H545nVHzkTTyMsYUu7sEgnr12ARHi+INm6
pD6l+kI8yBhbDsaDDxbyPwZliB6DSVxjEumShOm7qTgliWY+IJ/7IhP8RjzZSwKB8tZPavOP/q4r
qq3daO+pWRd3eLsUqLRZ0VfUjLcSSoSu+HvrtNqzQAhz4xONH9WstmblM1yZDc9GjCTY3PbJE8lz
1Q3DdT9vj7Vp7BYtco53jamtEc8ZH7qyWlUQBh+0mfGbgo6TrRuRkBY2qc5DFAB0hYLp7/kbANSf
1OJ73zuLti682dT6zaBo+jIFurtCKc068wIaDxqu3lthBelDnG4sRfHOjcjrR15Ud06qF29ZoFQb
V52srWwWeJ50leJ/YRfsHmOQz8jUgW4AeS6wD1HSIxCWTeh25v0k8g+JgYo8cnBUnpIzYsHmvZK0
t/6419slO4jk7Kpd80/wn5pjQrnCPoyDrgEtBJVlhJuxycMPFSDpUmvV9B6Mor1joQp3QzZWD2Bp
sdlM67fOQokkLflrT179lk4qvjWtCI6GlRRXUSII3OajuVWTulreFlo7EQVxr4rpmlyS5cpqzFxO
JEOv8PAwWHNNJM6wb8mXZgvqWGjYJzp2tB4KwGP3SVI018zwv+ANj5quodQPZZG6Z78SR9mSB5XC
0XoG6a1kcxqL8HAjAcBQKZYDEH78JLwXXroxeB/LOE1FNOJyB9rMbTT9RYTdVdNa62OeWvrbW6g1
+qATUOM0fxTe5J/5RYSnNn+CyUjBUbj+WXZ/HipbIeEoK0KtDRUabT9vheeRsZFhUuaX/aGIAp01
mzDJSLr2wSzYuc8RlYytMBD9qiFOfpaBk6slC7Kx9VElf0lsacSLwUkgxbOxrU7g6wo28POpHYfR
jiie6DRcye1ImjcYuuhGsJ9qC5c1L7j1BwiH3fqFVw8vKv2IjUIaH7PkYBlt8CjM/g30GSHr3OrA
+h9QESDSlH+i36NiHvUiV9nLUTk5VZxdOQptb0qAG4A+QFkzrk0ZKvJeyvSczYi2z37Z9PjiHJTb
eyLo82kRdpgMYyjp3XlOxQKOCtjOAmtKEbtrVzoyHC84u3/Dz8n4WZ6muhh+snH5iJPa+SKvJV5U
Med80MAc4DalGt9Aqq/tGfFvVPUxG3v1a8/un3Cl9h8C1Ds3rqbHx8HVu9Mo8gCEsFGczDyifoJm
ZUvq6X0wrX0IRs4HSD2B3yzTDwQH0wUrPTSw3lJXOq5rF2fImp0dZia2T0lPXqlV157buI9DmKPp
UUCyAvVWosDZf+kAwN7bYZNfmrIvEQ/ljcB2PF+5VSsO5qjrL7X7TXa3VmPuXLUCj5VA8tSN2ozP
YC/18puAVYR61Fx71DLFX6uhpi3hTibqtnbjYK0Rwf0a1zECnyVHYRYYs/io36Z7SV8N7QnXHeCo
K9ksIPudBvgGC0l/ZdONlx2roRyUB08tL9RgArj/efcU1SmC44ZHrBPkK5vKh75XRgFmutGKeOUk
Y4XiM0Ox5++T2rVOcmFssmS8xAMFhd/LZNhawyWCe3RbWU21G+SMW9OfRxNG5ZL6L/fAiR1CF97C
G5mWc4Z2WDjC77cyX9fAIqGuhMwvtoA4NUC1dZp915cP2gxgnuZDOIOaZTMVcbt3mvyhTPQ/+28z
uvibgPSx/Xz4rRqvzZUrQmcZAxVH7IsXhHxVfM5pnB7kwjhmzhLRhnglR9DVCJbeDWNE1U7FNiyL
9zE6dvInYj8FHNxPFPTp6Pv8AeXo7UdVnFcslOtlp00eta45WyYzYpWSADRV7XQnm2Vouhce4eBi
UUz8zKxlCeG9vLYvxPH27ksmJUO5Os2Gc9uCpqn1CvxtoLET6nOlPSLWvMhDodypGI4DZQ79izxz
5zNbxXpZnsm+f5uX+LW/z0P1/a+58k7ufP1f9/y3O83w9nUNjrCs6uSQZTkCnsJF7RwAsTWW8bog
bD4Q5fzRb1pxvK4VFHxbM2jZiEJTkuQj7A/saiHbyOj74172kle65kI8+r5JYlWqB7CVpsCEonVR
BZD+gcZNExidTh3+niEH5UWfM7T0a2q3KYCyUKnbozs/J344/15vv1354KiNGi1N0JS/fuWVjXnZ
kJg7CSrRRTQc/Ym0wjAQmt6AJvDwh7H+ydusZ5sc7HW0Le+wIrsbZyw7G6Nhr1EaWwG8MF5KuIzL
Anr4QTZ1Nzk4heI8oIOLy92AuWmsIUlvjzZau+GEC7st/LM8yAF5Fqh49pqlAQ6ByErGSR6c8E1Q
KSWwTPqa+SDPhDFtDE2PzkgMY+aoqs4atGazEEZOQb1whjX8p/zcoJF6GBx/xHy0je5DcI/oEDn9
Wzr4V2BH4qc+slqBLvruBlCx/albkCM0jtg+dqjs9giOU/BFcTYmnTL3Wdk3PjFCIIUGD8kAfAIT
qFJ3mF/Z3nkqRkDg8+B8GK0mWES5YRzLSgdPFoXnynLMfSdIuplFEjyapRvABcAKEQbNKS2H4PFz
RmdYACdbHzRwkU630Qj4VpfjdOlm5c4HMvZWJsA6h3RerrISDCA5etk/6HiIVEOk3ilDqz6EIn6o
AA6/JYSzt8uLudkghf/X5bL/83JMk/+4XFUnb53Mn25Gmbk0YmXatHAoz1Vtkq8Pmkej0e1zWtSg
P+d+eSb7zHSWYEjyfisHGpQ34Xcnzteq0+OtngbKUWG7fYSImyDJ0SjrwKYp+z4P/9aHjyk5TRmJ
mmKZ9r2L0lXt6DuYx9swbrojlNnCW/Le645eDwvg2WrcHa5956o1MCTw66+91YAC0KruriTGPdhx
KaX32uc8qL7XmWJ+zFMLf+gWthecBg89EkrNrnmMXN1fZlPfrf7oFANasrdx7KWZ6rpjulPRcZ4a
LX8JMwsB4hyZUiHC4sVP7uxQz75kphZdVSV6kb0TzNG9aLx4Ja9J7dJfjwFQMiMwgp3n2ZgHOk1I
pWWaDhEf8GpGT+xo85cuzuuTmsXpUnbzcCJbYiR730seqfkBQe8JS5GlD4/ooRgX+CdU8scq/R4g
zwlZNP6qgw5fD/o47rOqD48peEM2uj1KsvJUa+IfemageDEPFIXSYdxoJ/Upn9uyUzaTEUXSolv1
jr5lnQyBxTRLtQ6UrWitdNEJImzAxzvDvA+n6ovp8bOh1P/MEtacHUV7MdmqHoUdLlokfbfYxa+0
Fs5lGfRfArPTl0JDI6wHw7/T3alaVKZebiIkGBoYKPh+LDMnJ/xEIyBP43AbOuF9rOUEnmbIu6Ji
q1Gb92BXLqEOEXJiQ2w7k7MgACzXZpNuR+STjk2GW3Ue+3dJ4nobdaDCG7u7NjeAyJm4cHRd+wTn
HAxPQmLE992vOkozqgYYBVxE1cCzq5uJzV8Sho+ph4yBFVRrLzKxRQMEuxwzN917gZ6tHNVdZKJ9
QoqXoCWHSYBraQc0Y5omCNYA9Vxt5/r9I0YXp6SL4e3lCruvwUgW0Jf8FfI1uBYp1hFLc4Q/LVM/
oFcdL7Ek1Lc2mF21D05uEC9jBdPPfqjiLQWind8NUO5jscjS6tX2YorqUfWKFqO6ICt+KDB8vcal
nj1bnfEKpCJfUjvbm170w1EQbSz0Jw8v57UzqsUKm1gyUh4EHlAySKS+Jw1WpMQayXaKSxW1803K
Vu9+AFRC3WAxmICYktJQjn6NfbMyK0UGyJrUjX1fk80Qutmu06Z+ynnOV0NjFJcxQ3kvM6+q0Lee
8CKWHwWCargoardYjnk6smfEt6caEMfLYpA4uTesCqwzQBNSF9TTPRtec5nH4Zuh3sMS3mO9cyxV
nf2zlcBSVgXM0klLv+g17itQCNEM8WuUWsOcuNLbu8R91VhZzEzQ+TF+uI43EA6i+lfOwKmp89zV
aGYPXiVORv/E3v1nOCgXDT8CN7WfxsG+xD1BmU0ZucQ9DSfEFnmGfK+UOGyqxWMWdOC4/PyrlipP
qiaWdrcO/D7cDwL3xJRESe3g/Ig8qrFu6uBrhB3kPnTQv9FwqOmDodw0iM4vQ4pdrWHuImvcIPeC
LEVgo7ViRfXFtoCyTIZnUrH0cEVRp1WS8EGZ2uLh4PYEh/k+SLodTOc7NPBP/FKvjcA6uA93PgDz
RTdFxTLSkDSz9e5M2eCRUvzzSKJ5ETjuhyEcmGVVhtBA87PhK/CCWjzq+YNz0CL8VYFG5BudfBvg
MCNck/AYlrk/fCA316zBdyKR5VlUdA560aUbfVZ7t2tsiAwVGnU6vZAISzceyRy/0UpEes6jNeDt
aaUG2UI6rFa9V33zbNfeh+JiIIPI4FJTKR5EfvxDNVRY5JmJjZVYRUY2bhsrvtq5Q5IdO5IM5/bO
wLNDDZuIkmT24YzxRz6UXyxNPJX9jBUDsLkwEYNf1FiTL4mpfIJKfqYR/6egfJn15z1sUFpM4gv1
2Ajz5DQCHZ1c3blxf2avRiUSEaunHm4MmbOjYzTd1sutbhnCFsD2MV1rgbug6h4sLbumXu4O5zg3
fvZjsPXU99YyHtApxgEnQxC+6dofdjo++ML56PCNnLCvXxSFjtd6pH/Tp+RH1oAM7AevwvyX/4Db
IX8FzRK8gb0yy/oIQQ3G6gj2ieL2Pe4t2H5PpMGKqVhZOlYIagp3qhpHigwwuE2/PGRAxyu34FHI
Gm0hxs1YVsfejGZGCKpc04i6rPeGQSnut35xjcII4rOX721bvLNuLLuYKNfGiYpdfLvWShP+Wbdr
wurVHw0bzXDlEfTqQwPONb9XmhirVmM4Y92WkU3roL15b5h8Pup5by/yrPpmVRlK2kn4njbrHCOT
Zd41GakT9YdoXzE0Hst27zqk1x3SvCJBrMUioQ+HEIOHlVHyXTYdN1sUTf2IGR3CmhHQUNz4+A/C
tERWw95XhfnDQv96wSqDX0UyolziBIQC5bgiP/CALwb53kSP1prVb4DADgu4vz02HgGgJusjBLu9
9d5wyFZxGEDZzY6tgwsncKkJf40zqwu230TVWQDls9mXInQ78j1UiwUw3F5NNAwPkPOIjemr4UOg
Vi3YzJZTY5w+G47FEZJOeb30wNrpAI5WQ4HgMr7Z0xWS0RfBZtA12tlXG8vGokHafYy/WYpbrUpU
FRZmfF+xUGzNwMHtYVQv9lTFu++har+TMPzeEvavCW17w2xXuDmzlMVBjKVY1S0zq77aWh9QywPO
V0xHQEjEryF64Swf+XIYvgTV6B5sEudLh3yrhyrTtgrimow2DgDwghMVzfSUOEHxvHSpTzEs5vba
l1qKAv3/0HReS60rWxT9IlUptNKrJQdMMJkNLyobg3Jupf76O8Sp+3CKsynAtqROa805Zvwx8ree
sJ+cNLAS4ThwA6xqvNX0njz62odvXhrbhXrWNh7MdDvEHROLq9JArPFCSdc+p7EW7ZvYng8i1Z6w
7FEUxHDNAWj18cwhZ3vjlBklO7tpp6zex+Vh2fe+Y95O2UgOBRYnTeXPObKF6EebGAIqUtuSQG5g
S+JJZsc2LsCR2+kURMvwQG1CA3Zvv6qEeWVA0Kkzd+qA84KlAzuVKpM9C/5bueh3vUwx0xe72lW7
qkM+PpMrtqMMdufUPH6OGN+Isv2XtMeukdbW5Cw2WjbJQh3HQD6jHczqyxFWWM0Dyw0NMDfGCYc0
4YGoZRmASJYYy+ouaM3iWqdpvJtxGoYLl26Z2AuAgPvErvyORTc+sO6CjkLXN2WrSiRF4YqJWKRh
FaF5LXTVB5rihVFEPOTJWUUZ+zel+1TcCfFK45i5n342zG41TMmeNSMPpz79dToOKx5NPrsvQ2pJ
0caM3DiUs/7Q+bgRaYaKHSeRbOOzyIKHxg01uu1miLIns2Y/RcZSbrUIivviWUfjqarcuK/95Qni
v7uPfPLzZGs/9t0hW4iEwzMTCFm9U1BeD4U5G4oRXWCHwdUyJdB4uw0IbvcBYFr+ARTuva69p4Qk
tVzCTRzL6giMWmycUX8dR83f9XryjvDfOljNHkxtt2+d5NIi+t3Upcz3AuaDl58wAEX7ou13ILb2
HsSAsNTIwHLq4mY+FAgZ1qeMDTn7M9FtOKk8RLa3gkfbL1pmv05VEMxXH9Hwbgqlp6E7mN9V3RwM
p/rKPCQ57og+SFjMVEa3c9Po0cnqn6J4atgS7/LMwVZnLw9a77bbwRifWhPb0GjGxQYudkSxbDWc
cq4IZ1/foVjAXwwSj3REND7jPEEkVv12qeJlFxVVqNnRvVUI0pxq+vluPr9YiPlDtUS3wtN+hF0n
gSlpBpRUupzhpcuB+xbWb1V56bH86rXsLU9iPeQIgizEnB8jIR/Hfh5JkspvLBPBkTvdL17jsOdd
HhcYwaEgoD2QHcY4gx0oW6TIfylGC93VZHXBjIyZGRU1CAuexyCmi+dvIh2SY9984CEECmKtqJgJ
mrF+SI0OkKgTTDrA48wbkt1UMK+3s3yRrZcH9qS9TTWS1ZrsjHWPgHR4MhBMmBfbt+dd1RoTi/dz
pJZtXuccU10+kmqHQ6PZ334MJCiRMx2FRH/sc/JmCuU2jyrRq9Cu8322GOJhmtp91tj5VkzLEE52
TbAneU+BJ30VQvj8LPxuO+mCDATh37TL4O4UjMSwjOprkntnTQ5fRlpckiJ569gunFbeqpUUKNmy
8c4zoETUrgeL0aYywRI9LubbsDATYUV7sJo2gvSMkdGlTL4vHFDVxTRVcA+c7BG+IGgH+lHWcPKF
gy8qbYJE0P4mpjAPpSNPnsI0D5SAUijgC3IBOSAlZDRk+VYji3E3T+K9tB9KMFjZ/EkYFkhp3Qwr
nPkVpYqtFX0UkG+3bek+GVEc7ZTJc1gb7PfKOWI0IePDONuaDCOLeD0dcQEoSShUZtWC32bedM3i
7Fh2ttER4G6dTJZbH0MEAwSFjKvAX1RUmrCuxkSuFDKoKe6sw665yRcIoZMZWmNuHKO+uveKajVi
ywb3Bbql1mNG9pesIkhj+hePto8mSkMw438ZEV1cLE7wtFzKsUlzsxTUdLwubHIH/SrKmhl14K3f
Z7dx5SlWO1ye0opxl/Q7uzFtoteN/RKx5Y/tpbmVR5AN9mGK67sp7i7sReTB6OZlB+aQXnnhD0cr
M8BVkj9hF1BvSFM2UO4+TOYqXurysE3Yk0W5yYLUsq/wR0i0zkubm7skLXGqQlXaAXlTB1m6BNe6
+Yvr4ksheJqugKnhce4pu/QayVuLpW+tNZyj6Vg/VXu0x1rHN1wFszv696PZvmJyRgKqX2zTYSjV
tH58OLVwvb4i4Lgc+MgY1c0YuWCJKiXt++9xik6p31f/cks/RCv/InP6Ilx1i6aGkbmfukNZlDAk
s48eMtGGA0KyrYSgSJT2IRrKne9jdHA5NowUWsnePU93U0U0DXhafy/aMcBS6QSMiIltnb4xNAsH
aIx9ycvfars19iWao01MbXSrldtFuTwNDpG+TZm9VHOogOQAQlMOFUryZ6feysg4wXK2mLd9FIub
2SOdT7H/Hkbyv2vLIDkmx2OjJQbEOfesIEvsNdF4Lw09EDo9D/oYa9BkRh+WqOPgETsZqv0yjWGn
nOWHviv2Atie+7TiMNr7ZnJTDz9tFH1rOKbIs4rfZcunIWHkkFrzP6eOagzjVEo8L6LKa/bkBs8l
tJ5qRhAl3WAuteYA3uM10q0GvtIr5aVyY0MueplGLgumTTMqDqzfWqh5W4rytE0W5lOTW+jm/aM5
9PUO/P0vemHMjaRJoqi092aWPqV+qbYyS0+VZZHEBIYuSPNin0lT3zWknNLSaXju6CzScmqIygpc
vTCDnDs0WaLaE1n1iBBgvDMJDeyiRYUGYsCw0PRDM2Uu9V6atwy5qkHL7gkOMNmAGiLVzFszW5gp
bSpcZn5jApJOEsq6QlRBJrn4eiLJNlVzgYAi6wJLc5ptbRqvhR+P20boD8IwODIIcWjmXgXMJ3NY
+gsTiTl8tUZyagF3bww9gRNoWOeCJDdSAzPuoUP7c+oHTjGEBWLMF0fTnN4amnLrfeBYAAGcsRU9
qIIJUrGFDxPpvrL0PdtG7G3daOU7/auA+wIR6MwjGkh9M+N/DYf0vZD2t0D1Fnh6YR1rW4/2tUzv
0oSnMa5OtiEeyzKfQ4KjdBoO4sp8vYSzWgWzVXaLu17Dv2nsokb8M8yO5L9xOYuSdzop4exKkgE2
rlhCp1OKtAznC2f9rst7MtBiNkD9dOlSLPiL6bFBj4eH2ZmfjSd9dtgEcgwwCT7Ma+S+zej5JCLp
azal9ULmKVNC3JcEGgm5cSyrD1wJPCj12LsX4AczO9GIlKMAhRy0DL2WrIQmvy+8Ltqyq6Btrm99
kjeimhXYjnyCpFcoSTLe2UM775zCZMQBUM6Gi5m61T7J4e0CsgYph6GnisFTFPQitPhUG6MfVln5
kHY+WGxBRlIysf5jR3ikc+Ifqq75HlN/M6VQqitgI0ctMp07jYgj21BxwKpDEGRpLqEdJ4+5214m
r8CS3TvxMZq7Q568kZ1GZqef3ypPR5Uh3aOZzlngRBVyVwKblhVVR5XIzfV+r1f0CGxpjSwLyKdF
TsXEP0bJ/DwPCRai0YOFadYZ4cvkPaD0uakUDmqkI3dRaz8z5RSqxdSluCjzQvyeNS0Hc+D77Zg9
59pU3PbtfAZ9mB6rqTdQTJR38RxXTJXkvw1zt2kbZjnFehAQL0RHpO+dnc/sh6823c99yU8ulCoN
J99wAnBDDVFA1ABxL6oXi9OWVrsxT1saZn5FKINEZGrSufZwsO5923URS0YfQ09loPGpo/UcPEip
bk/eeuwsYhsZ48LhN8nK07wth6OkfBPmVZptZd0SpZmQjAhQpw6pr767ek6snqn1h6QcrjkZcGxC
cLzOk7Z3OWZvrZTZ31XJsOkjFmuVkhqn4VUw5sS4wV7fbIUgQm7Ot7bgO37KvMNEitGpoIiRxeQs
9uBMeewBFTj2lqOvfhsYanKDbMHMFtE+Pui47XyLsWVxqAZH5B5B/C+HZdZRPoFfj/VU27mM9Enu
NU6/YYpPHsmp/WKtHdEWLU3A805x12keU4U+XXf9dOcsWRrmU3JA9rXWewv/thuunlraIz6C+8qy
QSda72bVn11iqOqCLY+IVctOhRpp2+JurFlJEhe+gG5CwxZxuwY1k3eXen2gR2T5apkf+O0wUMak
1p0myefsWtORhPCDailFlUgc+mwKs5GZDxF24e3aVMzkFyRs+zP09KyHxha81miBzSzuuj6zNlYO
r3w22NvrxRx6C3Nz5r/EWZTdejAuvdrPSQzKqIYxWJBFO/u0xy7apBmOYJ6X0p93pehem8ZKN7Qq
3nFltcCDdAr93X2OsS7svE01l0ipAF0FnWApK9IaePvFlTPp5mk7Y7LEMOgsV30aufbW+DtVVF6T
6Jaltw8VyV/QWSkKwLTbNEtTBX7hf1ZEIxHhTQBeFzVvseeDrXERHNUDW7DERrZmDke905YA09MD
Bu4PWtk0DSY3RNHnBAUWvhE4UCgXm+W5KD89pNb++GKX+k+bi5wSFWkHYzofmqIjm07l21jTAtep
P01nxEfjZEQV9+lukkSJwp1EXOZgFZcuJwRUZhoYy4KDL7HX+KuX9jurC96av7aFevOUYAj2C/dr
FvqXJhRpEYt6NMfuI50dNvKt/elk3RvxNBugiQSrzjBRMdTCkEp/qwxDKHpqQLwW6khzkruU1g0K
Ue8EO9/YZbiWKE0ca68bd7FUddg67bEQzEppPtx22RpTXXMlOY9tcr9kKE9b6sZ3cPDuydB1SzqI
0/RQE9Ma+RSrnb57c+K6CQbFHDV5BMIOyPlDaXGMUL55r1AZoa1k4kRUrjXDmUx0N+yqySR/LTnq
2vDS9+RFK8Jeyd2NnzFhX8ejVcd+ABMNxosVWDXMVL+E8xN5Gy/hhDhTS4pYRbihmCfM5qaT01Er
mdAdkWRE3ta/ldXsamvK9iQYnCJBMwvfyE1MWKJTo3FC+BiksuSpc7UfcyQ/eo+m7kM3yvyQTc+6
vVBaSwciO+OHRTbVrpZgNKNU3ze2HqYZCtAyrix01Pa+wDnLNoEL4FjGhdOwcdBzE5el9dwU1Veq
+gEgfHSh8GRunTYnxIcI4XZyBmIuJE49rQotvbmPkR0qg/m57bYdt504DULbM5/13qpRGGtE3SVG
/68SHUIdfQwV2gRr7q5GG7cca7tbNMyKBFX69Eh2A7eWKrCiNYPR4cHyrHtCU++RVTYHTqI7nRsc
VMhyqRFpr5LkTubY5W70y63pt7skV5+EoRmIk77oJBBG/IAiEK18pr1Cll3rBW1gY3kOUO1RuLar
h9jzDvHg/1R4J4JhrXPqM52TnjivxEdp6WfNoz7cC2UUh7ltfxpSKjs0MBLJUTF8Rp7h3iTEfBKt
UTHQvZTjR/yLUHzcqPnOzPt631rdtDVHQHoz8Zyz9wpfx6NQ6vwryQ7l9Tg2KweA7nxtdKrIlWpu
zJJG8MSIiIi0vu0t57WJmPIq9dPnHK/Reiiqud5jFJfHRvrGszl68XotgmzIrXByggaK5MbsWe3H
ZaDLaXIsGdRW87do6fWjZF/iIW3QGnbdMKe+hfCILdA9LqIgyH1VROY8SPW8fqDiENGqMeyh37qT
Q7RjWdeBhmSdwUz4Zcdra1Ex3ZqyJayFbARKBayLtvZblPd2V9b7yaT4lbIJVQ7Bu8rDDUPQGEkv
FsHy0YQkNlMQpDDrtLT7QicTNX4S+UPb8cX1Bh8GffyAopRhy3RKNbAOxpYMT5GzdfBc7UIsL3kF
ZA4TROIEMyWvvDpUFOC2OTRUD0slel2oBnRRQ3t0Kbj048GxqINU6YtNkYHjEznSk5uHegekm+hG
LSjbpcbzS5epaSg8adm5TAjrNZe5I0zDZYgnIqB2uoQoj29chfUIoB6s2PLa1WJ9Ey5sWEUNU0eF
vDFqMmkaqLLrEd2IxgNYomGDI/yVBg+OwfR72FViTT/9rIiw1ef1sWVjlpZeyKw8QGGunru4vxaz
Z4dN0ZDbPVOnzZx71rckdNGzEnWQB45v3ZlxVREv31BXqk9iXDXxktWxmPSgp4ygd50OsMAmoLvy
j30ujxLOftm0HXh7dRQeKO51TSIH0nwrDXWvL0AT6swutqPl3RHZuY1IZsZ5FjjAWG77gRhuExLZ
xmkRBbp2+mab6RIYRjXs7Dx5IXiAOEUk47LkUnbpcuYIhTHeGeE0QgfL+vGpUizxla0/NRpDO5rl
bpzKMIKvHdFLy9zqSNsEmlHEm6uGNb4B75zTUKmlLDcTP8SNK8fkMWFnuMkrDIz+XFyKaPoh7jzf
dqZ4rYFdZVCAw2xaHln0uOdZlu48x9QDY9SCyNHuR7d+l2sICkxIQAMACJi/fhcjfjDtIO8p5GAc
CmQ0n9Kpfm1QOvnJ1h7luC16Q90SP3Rf+E+x8H+6dF7VnvmXk/v32WwGDgfuViebyU5dkla0M/DR
Kahymnh9z65QoIk0Zgc4K+0NoeLnllD1tDVPCrxJGXmEZbzoSbSsSeLv69+w3eFt1H1uQHzjdcUX
Itl9FfcXKKs286UXImm9h6IEyErP32lpH2mvkOBmRhPFRu/bV8OuMPuXeSS0LGJzL4TCyDKxmHK8
41EcAi1azSxG+oXIiZY+d30WN1lHe7FMFxU4nccBinLepgRzFQuS3pA6MVpqTqJlc7fQKD+ui4D0
ybKxPs20wqggoFtbS41Du7gpteqBu6kHkhoTSjraKtOYXA1L7HUCPTxO6Z71OaTtXZdnH0pnyA9u
e5rseSFEfbyChqWVZeBxdqb6STayDryk0cKeh1OPVues7vs7ZGVfgzKOOP5AvhYfoH6Z+gZ2ow0m
Ht1g16gLItppCtVDKW6cKnmwhrm9i0jyDqxsihCgRYfI5p1jC6tCP7Lr7TJkfeA5MepjSkE+3T2O
Tw9ijOdgtivqs+Ut5ChfVgZeTpYHpzJ2Rkc/PpuQLo1NmoSWZTGls5HZqgl3pYF0lnyb3/q9ssq3
0qQUlOaIyGJxn3Ia0cnMaz2D9TmxkzvpQ9e2LjNI0CA1yUyFSJ9slqLd0kfYjJGLBmz4KAV50BFM
ATRDvHkFBSpdLRzIs8/smZNNSvt/R/D8TBVy3g01UQYa3X/kFEjGGcLqBgYhc8awoE6Qd92UPSgb
08ff8EyNf5Gr40yhGdFVyU1iM6ePkXGH4WYNBSAo3Fd3GYSrAN3dRo3quShfo3EWz1BiQgwOXgC8
nf23kTwPtgfNnxNi0VPNyZA/S7u9aTsclXU53htrW//vLTupa206t7oxONJ1Dacvg1yTYEggOBH4
xsGVB7FU3ZcDtGteQxOkJ7fu/DI07Osk6Ita2No2l9a+8uUN5d5Hev8/Y+K8J/HyIprizdObG0rh
P65en6bWwoLmktHd1q0VdgTu9vaL4br5re/0py5+4LzYbc0ZBbJy7jUbYzCSRknXkNKHT11iHbzU
50SXk3pGjwSIyHZJm4tEhWSjBhwRmEPStbttU5bXpGv2yFfzL7ee1lWlOuXSBRfglFsntUqizaiy
JRSafOZCZ5x2Hf6Q0IE6FPg6Sw9eDHa3eWxRf1zVkJiDy47sxbZBB+wOCU/u5Dy08YqhleMpkhN3
Z07aIPabD2pHVCPpEfe+dayYaTT4Ews4ZXZG4r7j+BQYBSnT0tPvnZkcWzdNmlAlz6CDqV/5S7PG
Zr/FtIrtkWPfUJ0atDHFqpToY4PUJTMJKmKlfKv6XWCeeAtVqaRlXUotcS5XEikaU7Ye5nWBBuzX
dR6IBe2vZhe7xZXmxlTUb6zmVdPkfRUTToBs6cm3KbxDBSVN3nHfhyolbdcMEW6bO0nMXthu4mxE
1k8phh0B5BmL02kR30iIPINHfXvOixcEMQGUWejf83Q3VrUTGpN8GW0d0nNcrzG1pyyns5t5VA61
vkecQErNmDomw6XaOwpLtWk1b6ZBhQF42ejLh6VEw5B5LMCJ110nPWbuNE0UCcuhjr0mcPQi3ZXR
XavKdaAO7CV9dbGE/ZqOd/qSklhk+8NharKXdIh3KYXdTa0P11G0jyP27w2haOGKiJvI/yB1DLV6
UvWB0k3GyEyAVKMrDjOecaeJ4VH3SA2ktP7q4t7hz7zK7OykvgpaMWdMQsaZjuqxaFlEx8xEwiD1
lqWf7mJs3TpVcxpEhIhGb44tB056j/12va7MGABnJ2vnE7k5S2RNVae+pOkHdt69cuK/1croXItk
2yaPvplH4K0BYEvDxQoED6vC2ZPN1cknwAmmYDA7RRHG0n9c96Zg371NvIUtZs2OOMymdlYZzJy5
/DejfBxnGlVTRxtzQPzftQSeQsOat63uPBt9d6zl1Oz+eNuLQlg1zQObJAr9jWuzXY503LHmElR1
+ezFebOPXcGaPytKzVTbCsu6901Q2AYcnlFEOfUatsJlz30BMW2GwhmQrTrZeVSypmlBOblcOjit
urog/X5jVoQhJIuG5rT4VqR8bdzavkw9qYEeVVvA1Bc7H37byWeFMMcXcHbLwUUiGTSDITaGfxnn
BudSXnqvfXI/rqwqr7yd5pZJPqasO2TFkzfx0eH9XvqJ1t4UdY9rWTIZ6kNWNXtvid6rNPky6vzK
UdpakOphVuppr5v7mIq6hCoKJKMIoNYJbLosp81MYWOe/Q+7KImEg6x962bJm5ue/Ii01kwk9HIW
XGz5gxTNjVUjWfWjtwzvxcZwgEUKOK8DLG6yB+EtpXpgOXDLATE7IUqMiMcrfe18KJ4FBQ+URi9p
H/0wTfzSgXhNZ2srqOAvbXUwrW1VILMz3APFkrlJ4c+Akazc+rahkoqrVWwEO5ZAks0qUEigHC1A
LZbZ66xMOkDVl64xU64P28INzFz61UNftnunGu8jcLt2CvVrMe+w0J5cId98xApEWbY4mTd9Ty4I
pW3V0qATkrZNRzGt/Z49aP2JiZKO1gMJjC8RmRXIIhE8JmvnZwE/QRBAgn04ZcnIrw5KIMhB/U+D
8SOqOE6nOcqYSsq3BI0ayC961qR1bdY1xRu9zyo1O/CHLCo+7eopA55tUWiNpTg6VC588o02loPS
zomGR8rZ9MXlg6N/xH5Bq5j6ia0UWYwFELe4DpFX5DwqDcwXOt3M8oFZMHFXQJnnwWaWwOceLGZ6
AbCHt9Gtw17TqBgM5NLTVlZBs5jQEepfEAo3UUFUbsP0IFMP0gHny2WcQoSCJAVgjwsdrzz2NcZH
7zh1bQZeRNA3lQ3dVhQL3VJP23jVCFIU3vujue272r7ZDRpTkKEBzo3glOmaTbpfjQm6Uk+ksINk
V7l7YJ+2d43lTnDoLtSdb4n0Jvetm3jpOQT6iRXSW0U51MqbvhhfKs5MNFoohHjUS5B2An+LEYZK
fz8I991WHJsIhNmgCEfnJrWPNhmK4yjjkdQN39rmQz1vh2lgTsGhIy3PPFktzWGPakI5dluZT+KO
ZKTKrKB5Zjy2HnETADMUGulu33R4F4oxum3E2D84CNgiMyP4LUGd22vhlJc6pBbtLtM7gwQMlo+o
IyotXjIeBicr6QWPyK0wErgwJbQKyjLGVJzPKY5j5BUbPaPMrEjVJI5jYtMCVBy9T43ZzRs/3ZJe
vctnDRj97zL3aJDnCUkGenXsh2GbToQvU/8vXocy5ZmhZJcNuo/zJnpHRkwZw39LLQLIjAmsYtQu
yFrkJ6YpZmKtZ8eCYYYaQ7AY6tTVaIng+W3MiYkln55aF21mGWePU03D0aMrJRy2vjzBScxhgWSr
VRxOxdWT8sVDMBAYDAWsu+SJyvaXbFaGfqM9+UKn+jfUGp+RvzRl9ygKLWL88go1YPqrF8wxTp6e
oa55biL2dFE4YtdkTZfgzYUEXaJb+8z1yY+hiYt6NNkKhKFVFaa56sPCiu6bkeMjS16nrp6je/+k
RXvfteFqrpW1yUVIMTuMgdg6Fr6xdZYYMWnthcrhjEarpLMtGDNk7eLx1Q8DvsYNkQ6//uKVm2Zs
jkUK4HeS7U408OnZWJqBZgCTi8QNlgcc3CNHFWlb8gne2IkguFcgQBdSvpwdO9DAbVFylaNGDaZn
1tarJWinZJU7tE+aJm7l2gmg20CZADgQxr5kR0H4B/UOJLGGjA7if2vHfzUd65WohxNCKE41FGws
MV/RBXGMcg6V69GT0681Ld31q+1Yj6vUbeiB4c9klmC69Sba6M5yrgvnMmeQYaaE2oe+0yWNc899
rlvnUon0okXVBbMxx9fl0ZqLf1oz/nq2/zmmy63O2mwv1mVhs1G0y3XpPrTJ/XA657bXmCvlcjWj
5jOXxtX3cvBMkrnH/eyF9u1249fYEJIg+x0j7tIk429Rj19tL4N8Th914rtljRSkLC4gcy/rV8h3
1xSu/OK8p6Zx7url2rjVpW+7Vy355bDltMNT0qTXqSsu+bob1FGITb8WYcWJwVdR3hWsLCitmebU
tbOyC5Tm3wWxL/nhl26NM8gunoqvEQW7et3JyyTetHlOJVQWgaq1BzuNvtdfdhUJyD6unRwE/wRX
mhUgScZzxkhhIzddzba8EFmHuMx6xRi7ttWviA83+qS/9Wo+L1L+WkN/rxYXmW35s/5bRfq/FNXu
Ii7rn8i0/EPUp6gwr7M7nLOu+RE5PTQNxrE1XUGGnyEB3Bfr1q0qL+v3UlCiQ1Y9JIb/DT7j0i7T
Cq+6xPl6uPYeK5V/GEi0q/nMbuo6UFrzUpMup4n70/1ev6oBL+rk7/RKu1n/hFHFO91yjkYjLu4y
nCXMlar1jlmp/n42c/xvM3GRbtbsdvKD2Rsf7nKCZf+5/ohlqXNPj5DdyXNt807S+Ux03cVxUC7a
n0btf6dSfq2fl0EbEBR5qmQM+ba8/e/yccFnS13JXf3tCLzx8rPR0LNrzKsPJnsYFFjm6Td1aaqR
h8uAOKfcUFptv4vmgEoQrK3qOmTJFfJrTNEKM27cnEhkvdAcQa7vjESokd3Ki+B2vU1Kf7/evPVZ
GIr+Q1mf/7+f6w1Xyn2vaRtjk9sU2fzUF/SheRjWh2K9A+uv6rJEbDLdqHo42aTg/f0+l0jrhnOe
dce2Z41YaRRcgPUicOq82OozS8SLwf/6RXahQnO5mwvxvV7DIeIJdNfRXd50ZfOpcnGpcgZzPJVv
rfEL8vcbmdUnIks0YvHe75eDltWf/WRcul6+zfY/ZGEvboRxWm4svFemcVrvrYq5sLyBntQc/7K+
Aj5c2vzL/Ktr1DtZ50UXsv+TI5ZxwhAnOheFYPtqUawlN4pDXFsQn7b+6vrfFCWXaI3N4r0a0ff6
Nbem52pCf57lhJ7yLtePF/dw1hIy7PTkOiXLlW3pBmvOW6SRIhtbf1dmfXNUJO9tAFsqJy8I/ZZv
+t/Iuy6AkX6FKT6VNl878bLU7VuabLgqpMBJ/SM151+Q/BfT5PW1/ILwer/MyCdVcjTSKCTGhGjP
4jKPxS2wgNDSeJYhN4+GAxXNuMSMj/XlyV65xK+TsL7sFHWqau+j5L9BRQHq1nT9986kZRXL+FpP
8mv9ZL1mrJ3LvSb/uyJmP/yWmhEsYPjGhLdVkoWeN/b9ABL572qTTfG7XigiZOo5/1pv4t9AYcD4
Q/l3ybre/xbc5Kmu8P1wRwb7czEz9j8Z4HIP1whjnKDIjRDlEyLca97F1/UGuzzMNfkx2MNPzTRg
EYNMX+t3yTT99qq8ZD2GlWiod11NJ2tZmBzqi7do30NxEmn1ui4BjWaxhKSf7W6duS0x/ZrUJDZl
UZA5hu7a56UwJrERYLlxy5/R2SwLzBfm0R6/Er3GcJ3CrJ705rI/++pmneDWd5hlzUMWUxzmoq5T
0vrR5ZxfxuqGbI+zzs11JsZtXLDXTl9EARZECmanmPHNo96oqz5MV7fYlk77ni8LZ14+j2HYF61w
tsT43HZy/sXfeqF0zCJZZUxhhyUqP3QuOmYnzvyLpKCW3IouuQoWUUpOF4GGajWNrBUoZsRODOf1
6hta+1XVVz1PSWOxP9cHpFui7/FoGqiO+VfKozPr8jvioORCjaX8aw/qus6Q6/Swfs307LL+/7yt
rCfHmF7/Vpd1cht77/NvvdGNx7aI3hvmn3VRoD6aGvILh9J5fb7W16HfsjNSfx/FeOJHGHTjfP77
1fXKrG8twiGEYPSJufhS68UFTclz776Bf/5GUfhJiuFDPXCEN+MLnFQm4u64PmJZpV/Hcv6tyhsl
9LM/R3gTGN05XLmhsnfp3s7y/77VZRpbsuqnb0b+FP2j9efW0Rytc9VidY8ZarnESP/WCMegneV9
rXNZ9m677b/1GW24feulXVr9nUOUfw8g8ZqYYG9B8W9I+zvEAkQcl2Bd3Vwu5DqPrh/RhfVcnScK
Gq2H+iOT1uffJyeBDF8GiwoPSUQk7fISE7ha8qQpbh0+8CvHlrfR+JuC1jG2XitKvScXyUIbTef1
wwNs/K1jKmFp+VCr+ZqnfLKindlHDBvT1B6VE33/fXMdtKCX0HcEXoT8mKdn/db6yHGAeNCNjLeA
NOrv0vxN4UX1z0h27TT8WlAe1us3tv/j6byWG8d2KPpFrGIOr7KCJWe7HeQXloLNnDO//i6wp+/D
jN0yJZEnADjA3hufZay96ZyVtNx/oWH8lRI8zYT9SzlUlDRX0zidIrkH2QryHQlJlD7W1lXZbuVm
/32v7v+oLuuGt6qqupOP8T1NW8Wx+hDO2GZmx61SxGzjOxg0zzbfuRho+fDlofT6pe040DMKXoh7
aZz512jfDdGewE/LaCU9U0DGQ9VPipe+Qk5Z1XXwITZCjcSbOc8hVD8JImS1VklwdZ13Va1f/+1W
+ZR0REfS6KBMI2YEukLmQi5X++42n+Jd4WlXx2SNt0exqzrYo9SsNqFmP/DpZytngXThGTm9j6TQ
rmK4JDoEKKVx8E17hxsxN+Gg3ZHO+NDCvVgtn7Y6TfMpZi+t44vi/j/QElMlm9NIk4NF7Vsssq//
nYk24lwdg9Drft0yZ/uhlTYoziVDTCjrYoRgor3YDtk7nT49RuADZNlUPlGblvzY5DsDJunfSxQ9
68p4lHFcnlrTP/zypUtj2EH2vSz/lE/Kh+TTV16UwDwT4y6OnMwt3G6UfRT9qKXzVZZ1ohLeZcpt
U+jbRKWBqXNH5vKSiX0Ox/E1b8aP/oc2N0jpgDTtwRREf6gdrWS0RjM/Kn15Z/p0JiZEmiG31HFw
b83lDxnALyPZS9Aqm47mb5wcbKxPZi3zm1LOayfCKae+qlr0blcDmWJAmDPfDKLmHOs49dHiROnd
3ci3aeFM4VW7Nop6JaGfp9lbTRQR4KmL2kEP3dj1MaZ/BiGH6bTbnaktTzFdZ88Fh1M/OFLp1cJD
pnvHUZq2mkDQeys/2369ns3pIXGab3FeMJvPfkdFNKUPVmuf6et6ynC22mmKvW0LYUJWjR5XRzkq
gPWjO5p3qDmbLN/ZadFHbv+hN9VJ1s3f57SUQ4bokbyAWsF16L9GpX0fqMXpKjgvOSjIaCkMUkwk
CfkZalH8LANllBJ39umjDlpYjL+SS1PQYS9BrIr+p5j6ARtnWNHTpNoAdcxLC1klPvfqfEJJ8arP
X50Oghk5kCUY7CKc6xTTAlfZDwTqOgtgcTH/uRdZzY3hH9t8J57SKJHtJZTlE2tdDig4AXEGHd1t
DLN9hS9wkThQYjZf+xya8msxOWIepq551bRoMRWcsH5HTEmtlxf0JjBW4lvnPrmOq6zBw9a0H1QV
ile8LN4grjEjsm9syoMTvbHFOBr45yCZdiGITj9wjg65vhWE+7saZEYUGJsY8G1cd+i2VauGY55k
s2mYeXWYbz3hVAmkHSTjHeJVeaVcCg6QVPmvYNpPbmx9e+XGIPCjG8Y+BoUohtAzLZpuOz9+UPwo
mXLxjPeoyddagQaWP52q1iCkjAjBML1l+6Cgsenl2slt4GL+LYCT0+W4XM/cqpZW52gESKSd5I6G
lCS8+hp0rMiOVqn0o6CE1MOm528z8guALH46r/xWyBtxDQ0/DuD0AB9gSujZcFYYj6HYSrgjXyr3
K/cIM2FtZDb6PmBU4h3Ccefl/TK2U+D/9NRCA+szGJI/hbuRd6V2cjZ4BLJny1jBZNn1frlPPfup
dR1KvdHyeshpehg6Cml0WmJfNpzU3fTv39InQwlOkBOu8202FKdlSHD2Mu0opyO3g0JhwMpTinuo
r2efTt9y5y6jIz+NrgdKRAqZvoPytNB/zuJ5lvUU4FcNv3uSIC8LfTKdOKtBT5/ohrByDHhGDK+d
5Mjxj79yUVOTEu6dN3GZdYVDG+tjyiGIVSRrc4nisvEekXtQ3JgLscIGR6iWAp3fxa/Lavc9minI
Hgzy+kiTpL/uoxmvasgKtfo7EIBb+X0C3tqV4a1s8Mkct9GE2ErLxy7m0eU4kjlb4JJ7+bfs9oGT
pusO15zyl6H626SjfwIHXBboWYIdGgh8ltlOQjDxB1nhvrbV2UnghpojlH6eVh4jt/xLB2TSn5yt
9zgqyBpUBnfQ/aoTch+x/pW2d7XHmDGxYXnrmP2n7APZE/JT05tvuQMWfcaWGOYPmRVZf8sUzPVw
ClyFI6GzM9GJmEpUvGVuZCXJugFf+GXQ+xe/b/hiyOYBBUeq5/B+xBuJP7O97DyBR5NHwYNLPACo
fO/PDUQATixYD/lp1MYmpfmZxOlyilJLzvUkHlKFup1ln5v4b5if+P6e6t+mBV0bdMadh6cb3OFk
NCGn2oHyA27CSH7KckPT+TvVUdYSD8l6WdY/YzNHyR4i205WnYyTU5LC4j+5BsmgB8oUN8i6RjAW
iC6q+EyR+UlJEYGtRFs1fRDvKUGhxPVFOtJIBAi32p3k7C0eVhIn/Q0o6pPYx6nxd2C6d2JaJeDu
4z09N49idQuluiS+doa3tlF7lcZGBM62fcjgv9O2g3Djbx5EPrBpkGoFcYRG0apRVUj5fwOr2J4f
ByhYEgQrtIKwWO1FmaK2R3M4dsJyENJP5dS9l117UJt+F3ac1/GhYgzEsLmJ+Swda8w+/nDyL6er
zgXnN8ov2JTmKwAXjWcOlBzrNXEunmhGHqHIN59anDL9DM4V+TSFvroTrW2aZLjPcrrc+yCZUotT
bkl3D7Ie9EUVSH7/LZ/ijDQ0ASg84kg11zu6mJLIbN41/Sy2EEj0SdESQKHto1gfW3U+4+RJbgtm
09Enu2jqjIQfvA2e9yrGXgyR1YyPUwRgA2OmqDA5LP8gxg2hgR8wSK+oxZN/x1wOwa+4x8bzP7z+
ow+xU6znDuBJr2pfQfHeASEM4uQ5bTAevEMCeTPLVrPmvUlQvJilGbenAITVcudVDpuebzOY5ElR
tCWseluO6XJ4V1DR8CgxS5hGwHFueQ1aAMZJjvsIn1572on5E33tQcQRFUqkuBxn8njYIkMH10k7
y9ROSXPWVOowQFMLYDKD9WPkxgYi9V5xxw9ydF1Nis+tvhPV3jizsRd78s+uIJT/omio67LjxN5U
ms14ancqFDZZ7foUAPtk+NmdNCQ/eHr1LaG4/OSj5RvAwmz72l7P4OglL9Wq9NHM8OAZWVEXZ8rH
xp5Bh21S0KRBnAE/wdrUbRNyDWqOvfezGAugPvdREwpfczlpL5ZFMU5oZBznMfquqpUsL3HUg+Oe
Cfoo1xcP4mGQkD32en+FLHPOaXprmUeZ/TJx7yEnUnScrihqQhqc78g9/zR4aNqWfNtGc0nXlmuX
B8sOd53itlsX/1lydMQiymURyZ9i2s21dppT9VMdd+JoZ1pILUZPU+tdBi9dTIWcwuQ0Kw6uiBzE
TQrQF/VOjmLiZ2SHoTT6NqT0rv7PBMmGjEvl6ncb8UoyoctY9PFMW570QZ/si4RuMj+ehT0tviUT
C0blMqUskuaqNYCX0vCqS5Ab+NUehOUu6yVT2/3GAVnz8FkRTILErxJQD5m+U3R3J2lvKk6XdMzP
YGIvWmDDS8keqMLt9Hnat/haj4WuOOO1jXedb1IJM37lnwlO1XfKl4ksnsPyBmb7hubFUjugDHyt
AK/lgfosXyFJeUngJ+p9N1UfEifDZT7PlnsB/MlxqH2QO5MYGYLwGQm+sM+PBel7kp/PANHOHi7I
xgUh6rdOKoX+4BxBjebbYnrUCqx3OcG7TXC83a1841z0v1JtyEJP8vlyXkBE80dl3XSsE7gnz0Zy
Gdo7tVcuZnRsf2rXe5X7lGyfoTUfGuhAPihyxt+O2CiE7Ar/U8NBIsX+NSu3A7ZBMoaOEX/q5lMU
8kD8sw+npVai+NnRNPbDrafoF7lWPtgjQLXJh0oasa0g5fq3qels5cmkKFFwpJF7sLxo70d0LOT1
2cH5so6pNL14Nn5v+nUpqciTTKFNZwpCVhZeSgMJTfZv+Dla4V1Wplu96K/hzMgzRrbaPlruBDqd
Kq3+ZXfkDmgUzLQXTLtkNh2//Crd+4w1X2oT6srtnTF5m8YnvM6Viwy4OYz3ueKtE4ynvEUd6dcF
FEC8PyogcKGUG1kxAa5E7kklFEV7Boaz/2f5d1se/el1IuWBFuJbASK4Ye2PMylLovqMFdUDBkBJ
6kVel7fEkk7wALxDsUK2cFwBjcP9Q5oFT3yS8hOkfc1zrzIxZlKdvcG9xOVpDMd3GUnVce4RVVvL
gMsjJJ77pxp/kuzvlfVsXBsVgEkMvpegH0TgvZ6VG5mngZmXJ5VPVvPscQCW2TWc+lRgy8mZgjBn
d+ZVMcnKqPZTXow3uUsyxiVNmXmktlkI/w1uCy3Rhj3iWowat6KazR554ltZWTKDYDdxhe2dqXpH
qWbVI7CN/Ixw2HluyDt0JHB6dV335T2SFye9TM+k5AkD95phHOUYCQz5hId5G6KMDDJmQELQ5bCp
JeppAoUOPxgO2NXXQkAS8Y/kuCR/CBl5SVcAvlijewUVK+KMLofIfzGpLZy+nvJ37V/+xaoorO0h
G+3kq2V1mq56NtAxiuGkzJjOiS3esaIDf/5wmvc+5jwx9yjYDtq1yLdQDr8lZS6vuwN04pxIk+qa
ZH6icTiBM14VTU8Xz1RSFtQ62HZ5eYigb/TdpiUYKPrhJJeTFz2at42jomlWHcWMRFH8iNAC5XDq
Bh07B8sY3ulm9AtTGC/ff8fDuDcUZSOmsCdoA3oVnUjbajzNyFNK9Wa2w+cSJM6/aN33OVpn1X0D
tg1WoCT5KYD/xjRmX3W4JZIhL8s+nu+Bp3/JgksJsGsK6nWvHcSWyGtKr2KN3HXtcOIkwhhK9Kq0
4Vb2k1hglHevqqff0HLpKWEvThlhbAHbPpx2JQtaVqksbMfv76dQWWue9jEmRMjTVexd2TrHiHRE
SUznfJmUpeRVK2I40Tsvipf+XayGmM2Mu0EEXeELF3PkN69wn1ay3OXfDpeMwfSZ9M+yQuemOA23
8s1Ky8KXRSx2RdXy7zQBFt3fGlNKL+p0MfSSR5FKKxwsCFrumzIYZ9PXTo3ffNcwSYaif5URMSfj
1UONX7YavlhVX618/JBvkU+KGT8x/m6ZPfqQGKDt/vcXuSO5QjMgQU53um9/ycYfknirG9mdPMNy
aRg/GBNKkKwKcYWTrV8Rl7JU9VsGasnX9PrXADAY22DZ/jseoerw6zXAnjCJd4vNCO41tfmQvFON
h5J12jbgHq3r5AZXccF05b2eZMPJdggM/RrcVMYMyze5BeVxkUoHyg5d8B1vcs3/lhr2UvUAdPnq
ezHIrLM9WR+y7OzMXSlp+BLyu1qADlUIcEnoy9/ktSbk6P+7VEdqOLJK/y7bNLfMc1S6X1V3+FdT
dsv5dyrD85TlL/GIkFB11PLyQ66WE+liI1p1Y1bKkeaxV4t8leeqOzegTzSbV4av98NL/d6gNJ5X
1VtoI9+kJ2efBCTFa8CdM1AmHNYQrgsrfOjM8bUHQF2W4apQDdQn1Xs/ejE9auhEL6OlXcNAeUmt
c0egK04gD1hJlRLT/RK2df7K1v4ViIEY/wTH4rkfKfEULRdO1Noi+cSrViO21k17uS4h/B58dBpg
ikD4v6catu4k3UzEIn+fNP0O1DsYfM5t8qHyAY6XfPXFtpLUEfnvimiL4+erV5EHn/N3D0WEAW1U
MsN3ZlOcQVJtSt+7CwjSvTH8mHP3R6WVxmATWpJoTqryU7NvJwoqlYdQSVUdYTC80FwIWzefQk6p
tOY71aO96br4IG8BNkua0DnGeUD+rX3CMhFmOMdRJaHZbRs0CQzOyCjRcupO/rh0nJEbb+SALy9m
ZknZAzUbrHxp1xeYSJzBOEWZ07tMjtyDnxS3U0MjWrko4fjbjs2rbdHxlOeVizicHZ2R3t5G8qZR
VZThkTELIQE4GGr0nT9Dso+cQuqZNoCee2gL98mOKwApfKZlNn+AesC0IxtTMzlzFL82muy1iZbk
4688/ThGL04E8Yk7lDu1Zgasg3Qdh+DrsbvIZl3UvtlbGd1g+/zHbstLQVjs6sF9oAKW57nFF4vS
NgqH7V4t0RlL1ZPkkVOL6helxx7WkRqgR0TCRSz8303ofmHQF+ssG7YjQQMIAN43cgQ0PcLwk8+9
NyFVye/ii2RvOy4EfpXmaZBFIn8BlwyJ85RlVBVKYju+KXCHP1Ki91tyD310izM4SM0oAH1FFJSd
Zafq9QPaOKjffbvGfSnwL4oCsn2l4CBuY7AYQmWin5CDrMQSmc9PUQHXNWi/xa0ZHjUGjxY6Yf2w
pJiWdCsFrgpcHX0+XuVIpTKuUuYsKVnWJzmVyuGhyacHRavXcj6T1K4UQynVP9gQpd30pqI9mUIC
ox2Kc+m1wBRiZNXaW0muCP+6SZUXqdVkkLEaX3/7myIW9kXjfJeomVLIk7qhJG5sW3+OA7KX5IKl
hCCJEflZgVoMNI6alBjkb3KzcnyRs5/mb/pw+JZinQ68QYq8tvkBAPx9qV7K7OpfSdT8SHQiWuau
gVJDfBQUioH8hFsYN0vSiKSK1HKkMp1rE4InzWEu+S7h1NfuUjVa6sAI38eFRT6YJAypFqkPY3So
aQTlexLs8uXuy5xAhlBIrpDFJVVlEdskHkIkbr1AZBDRos9SCd1C0jZqmp0lXdfqUMey8Xa0egDd
7rN8ghRkZCwSNCptjbQwU1Cl2Y9Mz6w2+zrpdpIeX8ZWCj5eD6C7L/4sZzzmzfTn93b4lueUUqIG
RqMQgakQbkpKzGR4P0vCz66ym2EynuUMuRwa59F9HpPfJcnQVd2bJBpi5Jic0nuSD5dPlMP/mAZb
u273bUQllAS+lI/CWH1LsgJ9kPbWLMOtpK1kxmTEPNEspBUNM7uvbMCHJuuUMasm5UUHaivTGWfD
jjrqXqdqKpXWocnOSkO2SvQXInqLIWjdKQ9JpnzOPZk9o3lcphwQ+0sXQyT9F7cKsAvzsPMnZS/O
cmaL2mn86QyvsrnlJYj951R1jnLKlTBHdm+g0LOFMFgKVonLog/nb1oio3F+Fa/oZqSR5s9OVd9D
CvfI9yFNqZ6W7bcYilA9zJ79IaEBDHEKglirVHLdn7oSvUZwnyXE7Mb5eWwgY3bKBp3Iu6XKI9Gh
j6RrUn5H8hRSF6wcKcZAJreP8vWG9teDm0N3AOuDukf7C5jzVnXr28Bvodi2v1LgD0dQudFJKi1i
NQq7/UI2Wvy2bmlrZ/LvJUsoK092lqQXS2VCEqJFaIeYhhRkFpx8tX8XGIfv0XinfpPZqSMQX+wX
eRelXU5lxYv8blbRLsvHW/nbgh0DSxA66DlzLwJbkm+j/wGwYOhl/mWZMdm4Y/UchONnnYY7M3f3
BUpumsggvMuHSpKyiJ0Xb0JgBCMjtyavy8ap+xO41zdjN9rTRarxsrnkD4LFkazG/Nt5yYou1K+y
xwqNGj33QluIi3xv1embsPSgsgAwFoCcfK5cIGcWAVWl0u2qT/+aTQC/vRp8yp1Hk/fYoqg1k3uX
wZc50kB/beS75UOsIoXD4XMRyBtxcpIcHsqC5tY1VECPQnfFtOVnSUE5rJCl3IF0TDrTRIVzmmQg
G9Zu6XePZZmuXSMGW6JfU0pzPnYtTe5DPz3mHL2gkN1Ss0D/VwdiGF/hzV090McgvDOqfCO1gKSz
rqEyryPLgWbosp6ai2SuQgOi0srMxj3RAGBaYDRyGM/cF7OCJkL+UNLsywPUerOpOpUuy8TKLCjE
iyiTOMYuC8PbuqPf6SkCaxiwoUcxnZjSdvj7E+XrF+ipf4vvTv8mUyJ/l2UhPxNUQGeneAxtmQKS
3lNDFdEhVdhLdxxpnXYQPI0sK0H7ifkWgc2mUp7k904D3kLUBD/oy3yq2+oWUsWCERRzI7ZfTIg3
G/ctoB7xuDXaeYpbvpq5c5GqqLwmNROpjtqK8aSxwea8R5m5Wgr7ZW48oJi+FZ8rNmA5DddqcdRA
BvJeWS9xZP90ab+d3XEvwCtZBq6VQC7ubmXdzqn1gtgZEhs8MUZdA4DYM0JlG+zRUtnGPYMqTs+b
d2mW7cOkOPrmhcl+Fz9QiJ+RTQRdKVyjdLqec/Mmzr2dODY5gssXymaRPdBAjOsYNthvMsJS8ZCf
conne5uaSohsbwHsCQKAKomABbaSBZZqSzSQqMvtG2nyVpCIkNUrBTNNEpXR/FWbxkM0vMDtpqCO
V+BPUgKSXKbZ2Y91gHKFBMmErFK46DViJOOn7+zXSLEvcpNiCmh3wDqxbmalf7AzuhCOyouMpDyl
b7s/tqUeVXeZQLm8iH3qJhaqOP+9XTVfDVSfxQfZ5QC48yHvB5Sd8p8qDF7t1H2aqhKlSSlyDUvQ
4KCsMg80FaNuIltT3E5gtaDoCETKXxBiyP+8xkAVZFDlPmW5D7Ic3Z2l2O8ycf30lHrKHytJ1nCc
aLpSfmJ3xeZyZoFUPr5QU1uRsFxKcYuRE1fpNmzX6abn3ANc7rwAN0h2Ig+xqx3rIK5bcrauAHKK
bgQy+xe8gbbnugqnewGJwfc4CTwpHJNTU8NBBRPG2ug6GqKUxo1iU0Yh4hDgqUmr+jZ/E+ukOxJq
WE+Sf5Azpji+FDaq18ZvnZmdxeOMuvOu10v+RzIpEvwCY18l8fhnSdbwlkHLxUyjL8VMF5x3TO9R
e6BjOMILVzXQPv4zkDIKWlj/3iB7dpGYTEZXLCQ1LvqK+we/0q8tCinA8KejCXaO+bahjxk6eiTU
52SVLmEe+fMwQrCAqoGUqGTFYq4hsPorGdHFLkmpownalT+FS21KkE0LCirxOZIE86vk0iWm8Vxi
Y2cOtoOf30k1AfLYZYgItcssf4uMX7Fqso8ad/hs7FcZ2GXyZEnORiggFimazQUs/i5fgjO583/O
jfYc72ZLwxHABKpykF0oUcpi4CjoyaWl4e2pflLQ21uW80dA3ov7wwIJNljtd1qrnsKUnaO0v5oX
vk4ezVmZNjlpCPRdb+Ck1sVGkl8yL/ocUlD5G+6Enr0vLHMrHyn/ZY0BfJbkCIIVLE4Z1cY1H1y9
WC+7z4Fnm0Gx4wwhsySPuawvbBVMUXSZfgKj2cbJsLxV3j6wYdXKeZkglcjakw2SCadUy2itgcFn
Synxm1c6f5aAMapW8omSI4xid49A1lKykR25VMUt2i0gmIviMFMj84T0wFlKplVTPDtWCi/Q2w+2
QpRPHYQYysNTyjVKn1zmWynVtLZ57MnYazSMj8lWcUolchDGjPpb1xV1itA6Ry7YqW58GRho3ai3
XQCoFHjo2OePCqpzkfh+NCQZyuHq40LpL8zZqqDJoPR6KZBHM6897tXG9AwYM+mnAp3uqRqdm7x5
UYrmM6nia+36x+WzbFY81BG0OWfoJYRR+GG3KB9zi7Y9+fRmIaOp9uXZ62YwfZy1VH1TGNYdJMrT
LPhfP/ws6YNEIbMlTpQHC+ikrLTKNtpI7VJq6PL4S2HS676aYSM2Wv4pUcWfvlcX+Mkc9tjIecVE
n2ry72Kt0zn9SHVE//56+wq6LgoTdwKLWWpkZkCmrbXe5AMlHBAIHqWaN59TnGw7MUCyHcXtIrpO
jin7IwVQua5AQi4zwVKQyhRHIghyoy02SuQe5Mwg75MTI6jX26Ss6CTMzIvpi4bh6NF/wAVRyTFU
Kn8esnA0/kRboviRzSixlZtuq7S+2GMMDR6tM+ZBLEYHR0AWqGD52uTW1GmjV6Lx9Z8xkXhCMLAW
iq5x1jz8gxnJ02Sh8dKG9lKyjHK0l5yZlj3jYmatur7p+vhxnOKffy49DtzjyOuaqdEoq341hoxm
15zPwvlXQg25Syd9C7ryTbwLiaVbknA72R5yGW3nfgDe43PkQrEdbkqLAU8HmE8WQGKJJn2ocHUC
whJ7U07uuhmw/10JZ5qybUTfb+IWPUrXSN+DkMZMc60bhIv5km+SG9EH6zYBG2DaHoITb3+NKkFX
UBwzyqJDUT2MwHTb4bPQpl9S40fGmxP4t5wKJezzIpReuvip9UiByjz5YfPUGKiEih3WYV2wylUf
5H3doYLNk3DGGJOe88YSFNVRv0fhcCsVRrEUMln0JPtAflhuBvLZEgeZrna1kBzqgtccMIYANuqi
fTRrmtl5+EJf2uXZ47MsR/lvgTrJIpcF7ChosgTKuq3oxUUEIhcskN+8E1QSKvQk5ATtC43qs4Ar
1uskRVlc/9IOtT/TliPeyJRL3No73b5rx+1Slf5WguxL6t3ijQTzGNwXhv613JaZTqe2jO9saOep
1QG4ZYQQP72uNHTFqBWKo5c6bS4ZcHLL6ZSUm5LNsqLQgholGvf3ccelmjlzGjQScO7znRIozl73
lWdEj/V1G/iIYxYKKo19Zd6UevVjhVb+bGto4MfqPisL/5G2UXAAFDpWOLm76Rx0pJBrRMsV6I1Z
nFRgPS9OnW7zuK43jksnZNOr43WXqNkuGkw6S+jTrhnAtAX5EO8Vv1YQpe5W45wHL8jJs9KG5xC0
GdkZF+ngrWkE5aEAGq8DkZ1UZfgTGtqPVWrKvjRT9AyBr22KsDyY9CLbj34iqsMG4kZN5m5HUCij
fgdy76vuHnUeYIXmEe1XaGexiXt/n2WgEfWhDF+0oVnFDrrrNB2GKIZ0aWhBU/PT3kQbnJtWEMfE
PttPpj+ad1o5guLqrKc4VUQ83NumRvua+b21NTJAjmq9seJSRywitm448CHUunKUHOh7+6pler3W
HA/NQHghcPBpSKvoxUfa18ZqDtpjnMKeHpz5NuwGjVMqvBAO/j4aQE/NaDw1NRkem5Y620JCJBQc
0jXNIseHCXBKoaXrvqmuKSpYaTmh5KYy1jRgXCPapa4gnfaApvu10SBekw3ZsKrLqUcm1KWC7sQH
Y6JYa5tFvrGV0L6ZaFJLQxrsSgs/1B6Cd0Pz1q2BunyevqPwgpRZbjxlab9PoslcefSBRgfafdU8
Y+C6+tLZ6SNUQg2leYiWg6bfWIRvaj+dDXe8p1sVAnmhEW/0+l2hqB0l0V3nlOMNkKN7RP3fNVQI
V5078GY0+hXLvh2q6JrXId2tuuwN0dtUMv/52qmcXZK4NWEcPCh0mjSswcTzZea7GsDynBsF9Wq4
7Z36iVYIYdzoteshUrsVYtrbJio+fCG/GMiBVBV9KtgKhodKlO926f3sw8NUVOwDnW+lYUkIQ5ZM
ckOd3ENUOe4TyM4z/Ny5V14KiNiDSq4nVYDvx8E+MVg0KdoF4QSxUTP3zayPB0RjsdIpdG4dFhpi
BKewb7VHaNskZaYg2HfsgMDr1715opmyvW0hBQrb/UCwthnPQTffu/ixVWR2YMPKGiCYPt6qtYWQ
WFHeuw6wbd+a1K3fYUwzP0ZHx5ppOpE3B0dL062SoPznY5FXMXqWG1Hed3w8lGJpqIurxUox7K9p
Tp+0YjQPSVBtELqBFlKVNEVBYFzr9XXY28NqDIw/tCJGsplTcuRD2gxpwjHEIwJVVKpyip+kJW+H
yFG3vQpbIiiDmzoGnKkhqz9XubWhOxlyEg3Q+nro6RNc3/ZZVtyqWpavrDwa4fO+qrap7SLuDGYJ
yUfuom+RuNPVadqNhFqzNsCUKpBu7vou3vlaP60QHjnPv3o9fSFLS/cIx6RDCurRI0oaaTtsIWyz
1NBm1gWsZgzDtjRYLk4e74ZAOhwmIJEiVf8YoEMK0VSFtnyoZ57aMRpnRbn9KZnM5sZM6alLg4oK
vuzkU1Y8KXMBu3B6K7wc6MpcKVuVFt/GS1FNdP8JafaSjcgiVDHUxHp4zBzg+v6IQpJXg2WMNGgA
0mxALfMMgU9NW+djaW0HoJVhmwI1N+hHA1pzm2tHk0T5wbf6TZ+iDzAhMrqereCP1s0TsHc9uzGj
iVK+M7s3nqXfgRAp9q7fQL6Nhm3Ra7QsQnBCG1CLNXpaGbgw0FgOSVB3b/FatTzpLTvGK7saUdyk
LYRZev3KcCtvXToauebEKUCjwzmx4i5D7/fX86FHdbRzytIPI7WC2zTpABtMCC/0wXQIM2c9hHUA
Tsx9KWGeGzXKk12MouOUkj0vO5NJjrwbe8jpzvmIy9RWtkN1MYXHttLqt9BTHwdJ5Ieo7oDkneEX
x3BeOlWnppGvUe8e1o2tfdgV/PAEv09GwA9Lhw1OIwo9N7+9SkUp0qqfhiz/0AbQA3SCUdJk2CDp
8mYrvYvcdIiQs139In2Men/pfdPn0Fi3yqNDyRwXHLxTgvRuEr8F9kjXaJoATR7y64DjH7T8YinO
lrqa0lovSs36cxyWmoJgEnI3FhR3/bfw6Yzc2UhxNZwQfEvbzXj8KNap8PYZjRtQCCqAkxDjT3fl
YwkW6I/t2Bh4d7wFikhrzRj19tgGAWiayOV5WbXvNWVbd+Y7WcCaVTu2iMIdqnh80x7iptikBJWE
Al68Q+j2Ejbc4YCahZkTynqGs/Es7aFLFYpdJPA2Ufpi2+2ta9Cc1Zme9fTQNlG05bEh8undsbMt
2tHl6nfjt5t4KoGJUdqzx+CMPFC5qfOPLOj0Q5ml+qEzjeSmslQKasl4KDsXc9OjWGbR011BeGBk
0yFTW5A3QDzFS42ta7nlIXeNW2Ochx1U45dCg005KkgA2Uga4iwNhF9Va6anExLsHNZXQxh0e0J/
b6WPFV2po646LJ+D8HayopEzao1G80mPlK/cRJLRhPpcddpRU4N5PWcI96oasuoQpdS0+yoGCgnU
zXpaoqIllxaQKZuIsnXj1RxPc4NmR39Gu1C2Q1LfIUYBUYhObFak7Vq//TOgcXgTpulr2qWIfsr/
QkOvDmjwQNVLqp/KJBxFdeHJamCi6Nl938Tmvqjm5uCpVXNo6uSJTosoZXIA6mIE4buE2n4PY6pQ
DmMel4jw1nsLtMIKiXEKyjpALR0V/E26qjgjZL7xkibzjelynpirytg5dnWrO9D5NRWBiow22YB3
snqzZDpqm6Xgh5grh/hUrYYNs0xmWUYxycJiqxjq2zD38YZwGk84DlT1jU6jpJ5D6rWNouX85hfY
qwQpHa8gVtQSzENZHJDdLg59YZFGIrhKJxpnJMNorPTQudF19B3HnF6ARZ7QhCa7c4YOxTNCRGPu
LpbBeqMDxb0Jaqms8YVDgj5w4bB0fPMjdaEXkJbehgZ9kzzlEYAMkN1xOzf+epi1P5lLc6mcFm4F
yABZJX3pcOwqSZXWVpNs1DKjoNDP6JNqq3bU19gJAo6wWJUwY6cp6TcJbJYb1URWqf8NRFWM/iXh
Frbro2EgMokwepZ2FQSHZS+9B/igi43+w0qdUE4MmxQZ4YY6bWBOK5Mw9iZUaJ5SSG5xcNeG297H
PbJXuXJnGCm6vWODql6cwIfx72tjusTzDImhK75swhOncbdKbIjaGX4oDHRj7TTRZqLnBAbQugcI
rCEoG38rKaoovcYgK82PZrOyPUNljMzvSGOGOs97rK3R3Dg16TuRYjSnG18hMElpA1V2Np0C6E+Z
hYcspjGj+lGn0NxXE9vuoPcZ2ihj0SNqqJMfvVleVeVP5XKV1THfTjyw+pZf0zhxEMORC/6+YXlv
pFXwJsuXwQaap5D3SkPCdT20ZL7/x9WZ7batRNv2iwpgz+KrSPWSJVvu4hciO3HY98X26++gD3DP
xcUGsmM77kSyatVcc81RYmbA38aeUWbjYfFa13fWaBfT8F71cbpG8Ad4/nkNJqCcXdl2FOfUBllv
+QQNjH6jQGR4fed3JBPHbA1zmc5bTVPXPo3QtCasMXWuepiSCI1pt1cooca6snoOkCWKe9w69rhN
x/LfkLjPqVGE5yiO9wDvSK+U4Xc2e/fF+6sUE49hprn7aJlxmBLWMCnrxi4uNmV5iTvvtZb4pVoc
TclSHxSbPSi2+KAiOu9o8/nWWAgvqdwTW0Gnl7thwKlSjsqGG5V85lrqbubI2Kq6+ZTbxiPFx05H
j7qSSic3zHOUy18dFLINc6rdSZaeb4nQ3bfyLUIN8RV9xs0AJvLQC6g6MQM21kgPmAh+cNWLe5gH
5k1K+BiM03zYkHU5EbscJFtytyfEonWwNdAXy74sgsWrnPVLiUEfh+dydpp9P3v12dXtZruu5XOk
xz7YMc0vep0VPhBEXvpVQ7eQSajeD2e6yZFFlFJ+7yScip64nxymn6nnL26r56RRtd+yFreR/Cqm
hQ7J2CEgE1s82NFLJ16zDjDdIMzAXG1ghqgMSB/LBeHpYksvGJuScGrVkkXeFBCXB+kXtfWuGURz
FWX75OjaC7HokL0KNv7Fqk+M/nwU8/jWFOozHAvSQ4vklMFvZonBjh/OeCCsqb0ZDaX9sp62SUE0
ScxfvoWRzhvQJGX1T0+mwI1Ta6u1IRn4ua85VRrow3jRidTehBVKKlFg96l2KNYa0GsZTlwcKX6u
9a0/p8tb7ca8Ftoaipath4s69raN0+6dKVEnI4tuLuc/nFaCY1odzb5dhf8l2nL04EkFnpZvKuE9
mWpSW9pxf8SoYpjIxLAvhn0UQxIw8oGDvAbRicUyEHkv/WlJEAtR5naROJRUTgfVyH9ASeo8XMCq
CspUjLQ190PrNJ+d1nu+HPUgtfSzl1aPsZMYRHJiyI3uWpugBKdpuHej9eyVy60m+2sTuuA3MNKg
Y2w73QIR0hFPgcaCado+4jY4tFpTk8OEEUnui3y6Qc4+NbN6tIb96XjZRQ1EoJG3wtbfnEvb5DtK
/XkgV9TQU7rvw3XOmeoEYShUcXY0+4ohkJTDtmmDKJV31M0NrLvhbpr9rwjtzq9RLavQpggguxnF
wtj2gtc+zLGFZolTXgjVH7TnBGCXkXK56d10YfunTEEiEdpmbPQCFWCou/OifbnwfpO8urRV/tQa
0tqNXtRt2CUPH8aMQTQxs54HleQ0xzvG9ZxsHTUMAaQcA/0xJjopG/jmjuzvEHWAev3tp9E4VQK+
audWn4Xj+Lok+rGbH6LUaJLzrCctKKEWIEefRWxJCM+bJe3v+Pa3VkXoJhOxdynkkUDTYtuN/Vl3
sDMO7VnLGPgp8/AOWXfg1/Z2InG2GTL3Rnd1EVQRXBDXaPRgMeuP0u6eO7PFjAD2oyzmkvZDHWg5
tVzD/b3ji+wYAAItEVOruv90PX10VvvUpM4/w/rwFAU+R4w7gWUHr5TNVjKBT1b2xRK2t+tboJFZ
pL+yut6W2SHgDLVsLcEGO70lNp45Gi2cJ9tsQ64/kYmD/1EfQgspQ9VE0oe7NunOlFROSiI4gS0N
7XZMJCAJA+ww7SalODQKFqsGysRGxQRsTRQDDkuiYfEr6eplsompjC2GgqJLq0xOE8m8wy+KX0+Q
Nti6+vPP9QrTirqLZnJR7431UFh6zWcj2IuM7gYt6tDmbB5KtQF5QH5iE3KmQ9TaaNmCumXmt64M
v1y46kudv3cO9pSsOuoM/ew57XSn//1DoIP9P2/+fKC2tV2VDvahH8ey3KlU9ZAegQT482iswnv9
P+9L0MjPS5sn6JvrX8EwhWyDq0YUd6SzTbPXnn7+kOWwNwnxPwjHe260dD5YXH1EbUTwxqrwUZw6
d65+pZ52c7TitbEGfH3SOaUJYVs6QyZ3hkdj1pP5lJWSiTUFoktYsQeMNyXs3g2LbUamo2eajONW
H1FCaOAIVJEKxCNEik4WWTZo126/hyp6WEyRE55KQV0ZXyLm5yDm9A+3bXRqHW0rugrij0se5hCX
R2JB81P4wqxYyZmE8okAuMSHBHBPldIepvWEqwWuw1iRezvWv1JTgzQ6R3tYfdmxSmMJcmVDWPC0
n/uJIH4GEUdldZxscwL73O1MruMIjMrvhjLHjWg8a556LYvqBkWIqYcmOmhTqfyhEdo+VD1Bv1Zy
Xay03JKWTMOJJ3aT4sNbHD0/Erb+Td1wlC35J0bdiyBCZtk0qqe+t79Do+i2zKyS+5WQraaFz4Ti
tUE81TdqM4a3IyMNiHuxN/AC3bU0uqVhkQRpWF1X9sfKE3Blda8rstJIHzXc8Fka4llnycX/cO+j
Zl9Njr6Zivmdzl4LICu6eopT5hy25aaS+h8MH1+t/Vno1ISYf/kB+8vYpwx8c/xPy72mnK1oS9wG
3rinX1H4ZO6KhTzxxrT/LDbdMDlH/0zTvuYCrhHzZ1sd6z3FwPQQ0TcJpG+lvHQjOpPhIYk5ZXn0
pu5MaHR+yOwtsazgYXpetjFFMxEjo4oW0etJudWMN2lX56IhhdxuUKFqexH79YsXtnqKO7KcV3UZ
JJp36aR6zA2djI5kwyGSjx9MWpyos6BN7StyJCoVl34dYmBYWUS5orbwOvMx2dXOI2fqaK61fhOJ
7RxGu2xs73aqTqle7OjNCpAQiICkovHsA9gU0/DLsehFJp3+3WK03vy8vmMrmF9zgByZjgoGVj3o
FO5n8aij6GR62nJwHdkiQ44XTbR7ux8/Z3o2O1NFz1Gvhf4k0EkngjE3dl1nF9sg5TvJ9CfK+vYE
MgPmbVZDlVFqOeSMJW9rvvK2JbJxM/ThuDOWarqw8T9DBKn2fZNfSNCOA1USXiQbUPBaaL9GqPS+
pnFyEQXrkMDoTOVCXLTrlUDbvQXl1wH7ghHdJu+/+EZszgMQmcZiyac5pvZP4wJFbm7hD+kQ7kJB
7jEMVlhWvQEu2Op5ycP0d1nN9hYPM1RTeoQV6d5NxMoEjyjbdd4ybWZ7kFfJtsq6PWIDWN9sjKzu
95xsUELm68+/+Hl/5uYc5usCPiX/WAumFa0NKRwgJgHdGg9a0E0iWThINPbVnX8PDXhPozSs688f
pCra//O3olvpi+C8Nj/vg1M5M3fUPv1//7ZYKBUH2TFbVzpiDn4+3CaqOc9mTmSi7Dvsc3z5sfe+
rEr+hjbKvZISnT6Blbwa699+3sQg3F0c+I4/b/28n9QLCUYbEYLhGuJceUCQ1ReZ7v7nbbhylyqO
7OOs28Z19pitWSLOm/NgXHsjQgJO3EZHIpRQsv/3ncTxEGqSFcb2550/n5zQMXGp4060+RzoEmsE
kp6J07h+5agI2zmg/neOWpljglz/yc/n8uCMuzCGDFH0lnfNkEZ9LbVk4FY9v2GqcYCp1o8M3LSn
tu2OPx8wlyS8KhvjhjG19593/Xy+51l/RFxGh5+3ft7fhNBg4L/owc8n1dVo7UBHgrz/v1/WMsYj
QQvZU7MQ2soyHl9I+IXlMPbVeVjBLMqaiSHmgwmmcSKK1fjCCt4c27LnDJ7kYcApubiIcD5kgmUO
uFnj96P9Cud5n7Q5pz6N1kCVVi8kr1By10Qb221dMqmHCxffx85KyZYgbONZ69p2F4WMTxEsKoh5
XrCgJxVhygOpl1ncHRrSRzYhbhRf6vmvBRTqaHVwORCv4Dz5taD7v+SQg4z4eS0ks5wqZci8X07o
3mXKwkI/pU36M9L5sQGGRPB9t4umxQMzMgSdZCqtKUMekuRCv3tcM50nWaBoeEgPJQU7ZI9rv+7J
GaD6xdBo4HCS4Zl60eiMEFISbWFPQK6tT6NEhXFD96mO+p0XJjdD2E9ZP+zGZiHnJ4+uhgN2R5gP
FYLMyhrT9fGhfIbAo5gKYTC5CxEnnIbQb8HIKuRzWjzHIqKq76Pl1mUZn9VK8g469WEUZFrphOgk
TGxZPU79TH4MCXhT3a2PRZ/vzak8ePHznOfHfhT5QdrhwXG0yK/tmZkVWsHKNp/cUh16pT7NWD65
jRxBcXcnQIoayzTrIM32NxczbJ62lyI3P6LGpc7ncnL4wnvAzxtNd9qAlMaK0e0SeyF9BzrAt2wi
zGfJOUdh9Ef7Lg6E4JcDuk330zya9KtHxpLFKWjL9bZMyDcdIYTmNNxosrwJtyYx2n0n5KHbkteD
oaXisN4p1jI7mslcb27KaS5J/dvMScWb4DKMSSBd1R/cVFwhNLVB0UT30vidhhBqQMzHAOddNu6J
lNGV++t1hEBNCLub0IC1mejzuxibN7Iyc7gwdIiaXgyMjWoBw/cchOvyj8sdGZtrA7YYHCKek29Z
2BAkKaWAtMEQrIbveDaYwmUDbCsuNHOCnBo08pstuWWzPlUxJyRvQIczmdIJaobg+UEwJHnEpiZI
oxgb8bCpv25ti03UrKOcpYU7Y9mbzRRUZdIce6LLGvqg7ci2GdurmO0p5Od5Ny79vqSxc3EEStBg
v88WPXpLEFAxdBcl4mfZJ0fDZRyWaaRpXiN6De0deM3NUHlQjTMpKsWR1he5Bh+Va2b495pbFBU7
2qPngQCSjUSX2nk9HNBC0SvsOBIDTPmYioaeNCzR7FUv2xeYa6tQ9C7zOtlx+sXH2gmOnRJERLaU
KHRxoM36m2rtB0DXXWsOp7AsaAUQkpvCRWta40IHxQt45ujrC+zxUDzz5VSQdgs9m4Khbg+yaZh/
kZA3WnV305qpJHzULKb7rh7fpybsGD2ZPvWkDSQXET/BvHOzgU745LvSI5LDIvuvV185mb8kxsZP
LqRxoiTFNazNa0SsuKsX/2zVXEbHqjnbkhJLqmYyZL2vm0yl6w7ieCdr0GchY/cIVIDobCOj255l
F8NqiGOpXHujo++dK4vo+mZxn6SmbsVofIRq2BOl2xwJ8KEtUH0xMUOyeK2/EotbHsbXEcsu0wZE
iK70B8tcyNl2yveMSluTiPdTWpFmwxZc9RfGYnOUG2pPu5dkzubPHQpu6sxHkbOOxHPMDN2aMF9V
zWNpYSnRlmOgCu6w3S1s0LbLvP/7SA9LklJ4AgBOGxFRuGnUzltpfqp5SrUoyOD+kbtNxHhjyRdH
eq8pnV06us2N9HwoYLel6Z7YD9FvSKvcZ9J5NBOpPPUCi6CJ/mpxelctnQZPp20owWetd69WII8V
EMkS2vVphwJMYvubVzg4AdzmDVkCvyc6Cong/H9HMwLYQIx0kg9zkIj5UzJHg45+ByTK/A6AxA0x
jRRkoBvSUAaZIvfSfuGmwioBbSVNrc1ia1C/yTpHSUVQ8ayPRFcAaLoY/QwO8agPv+xWNQHASSiF
btK2G1dH9ixRvolnmt8tKNcxk14d36rX+cOm1wmjhmbRQgQ0qLNmP8RDGth6svNc71rRlty4UfNG
VXh0TVqx5vtqRJoj4MSO48otJD16re3d0Kovz+HG7p07Fu33xmz+zgsTZmLJDx15Gg6O172pv3Q9
VoHiS6YFN76a/qDjXftoW7npFwXeuR/d4xilW8ce2bDzyPWJwn64GIOWPH3YbpYz0Ew3LpvPoyL2
sbE6BiILFstsvJGR9JXnV63OXif9P6etsIgMxTGya0A6OgEcza530eexyd7yyNo75D9s+QqEfVjz
rq6TT6mXTL1HpBczsOtxvLGj3zRLD7Y78ysYQJ1U2n/0qr1UaY5JEkaldMuzjsPCicSv2DPeoVP+
slNuD7HGnoN+35CM/eFNQ4cLgasxxdqfutM+e84tmK7JMsk2BeklcDIuOQTxwpjoV80XvBUnYM4M
8T/KbIDYovp3RF4CpJJ3C43GL1LjkdrprwavBohOZtTpsLdp/my12ktlMJEQU7LUHdk6xBJXYJPT
5SusaXPygx17UoZH1/gjQvpsCb2e2KIostsHdKB5K4uvumXH7IiGr9hawFRRQe2dud7lbgFBRbUH
ze4/CcKmcWTOX6OjOFmV+UtotArlGl2WLcwfcG9wLKaZrnFbISUdjf5padxtmp0zpD9dR6DTCVkv
G+CdzUxzHYbUTiWG8J1p2JLsbPsIzvq57N/mSX/yBLu02/LKOqoH9cxftKw49ab+PmbOa96ETPjZ
Z8qTbbYMN1pK1VMUXRLUQElLM7QfrfAc9jlxi6b0lQr5akQNEh5B2f5YW/eZZ9coUenBZ0Ac/QfI
VAWdxswUEeNjG98yTaRwa+dADPnHRPbhpnS03RR2FxeXOC4z6sqRU3HXO2+GzaNVzLRvF2/FGhf2
e1QSSVblNKYZ8vlChz62BICbWdkezaV6W5C7prqqD2NNrLnVnqxYY7G339M0zQLdGJ4GhwAlZigo
rHA11TNZBEmsApJu3uuFc3oXz58KDls8VKeF7WLqEpbHaDuMebpDnj4zfd1t8skTK4CdwSjcvGgu
ckx7DFe9GXCaJPoLNGYV3xjqCkGSMWygxOEnm5baMiexE5LSEf0fZ8lnKkkIXkAjrKMZ5rQaDSr3
3eUz0DE8RkXIG2m7+YxNem1C7PLRuZKMxNaHNMd9iPCRXRedeXVNpl81Y8qhRSeOp2mOXixjOZl1
9TsTDk8YveW6ZALC8J4LTX4X0yQ5d2JmIDCK2nVM32i7/IupBdYdR8EskZzmBcW1Z74WBImEXXVM
5IhBArd2q3Gzi2hfJGqHXvAM+XjZlAtTb9aQ+SpK/y5TQ0dx/h7VR28MgcaNx+TA4h6d7pim9l2z
jDIgG7ba0n4jN80moSPEsuIviqKmyrxb2qEg8F8Qac3B1J5AhuVBPa/4qrJwt6b9PenmZ2w6H2Hj
XNJWnftSfQ1WjUWWKSt7oDLrq6/U5mU1I5s5QLwjlgkCxyozhIXVuOTEcDvm+cUxOPVruf5Gev92
KNNb7Fa4x3ImvKmCp7l8uEuByWJtMMuJ0482XHJzFEQ8+p0ye1YJTnelO3BEL0ZmgL+BW77btnWI
KohUElMgMx93rQtXFMaq9trW0bJzOnA5MYxm8dIp/ZLMxPaNoXtb2vnWNH19sSbxS2OnhjP5FKfc
ZsuQsxdhx+QG/JV25lVrHPAisD6mfvgOe+9dinibtvExnMu/iTnzbBOi27O1M+S/cVksttrK8hKN
2vcyo8D2ruiS55lwlxRkAoXLRAa+RsMHiF4d8igTRvIUule6S39w3lI70dVs/iIw+qWrLlOR33Ux
vZnG8MXOCi34kBgGcu3CfCpmCTfGP6nJ/OQRF72maIbITqKyC19WIz2KiEhgzTi4XfHVOhlZZRky
I+0GV5B9X2XTbiiBvgn1oFB9zpvl3YuaJ28ODzKbCEBRu3xOFIvgcMbnt8VQeBH1aOLQo5LSjOKD
qaovM2z2YZZpm1RftpnNr4//EbG8BZtKL12rLXSPVWdrj7rHslAl7YlUJmwO2Uue6vy+0Rv2whTh
DVYZAa53vY85ajAyFObq6Oiog5YzITzCDfFSua11Rj1sZEfHfQAF3AB8IMO1O2pD/lekRD63hse3
oakxLkDuC+Q80J9vYL8winFFpOkyPJZv1Uoxb3EkQRM6JSJ+DXEiEEh5jl3zYY3Fwa7DgeTr5SlS
JuVECwpIhBZYSfpyST6L80B9GrrODr5Wu4RBMRscfs3pASPCRpay9rNp7M1kBNlMpq0ZlINFEApS
78jS+/MiJsIlZRzrG3tkEqeMjFj6s7aOjq+OA3eGdk9no2uZ1yxbka4NJfozNlqXYJGzHbffUaqh
2MCh9kz9BgpsZ6brHRsn9oaniUKWLjyl1NXW5APdgMepHD/Nvvpjl4qeqmPeyNJhyV4WWlQ12Wdw
eqSiJbwOO7f9u+kgVRbZgCMC+CcdgJAgxuLLHb48AF7kqdFgA/6F/SO0bqq/oxHsI6/fgW94cYhg
ZNnSkBkJo+TAyDElHZ80MdwbPDQBQM7DiD5n9vLVjrsMbu9HIa1t4pn5jjncaiMFp6wEUdBidH7T
efWxtvtHMlnm1pj/cBjivCeByFTYAahgyhi7Iw5VEQx6y1pZPHU6WdmxBNQ86QREd7ggW9rnYfrS
zLTd++lWlfl2nIc/8NSo66nLOfjAdrWY7SEvfp6StwGldN8Z8inKIlpGIwTCWT/gqmS8un4WBoLm
rMvvMiZIv2P0ZmNFpyhZHlhkDMJtagpMssDq6C2ZxX/xRMbbYH5nOTzHEAfJBBsSFoe9KdkzkCrR
6GPT2sgIlVWkX1Nlqb1LPANZp9Qn8H7UgBtIzOdEWO6+VFOM4rJ8Lsvw3cw4WErWmJQQpmr1HodT
9smet4va8DWO0YCLpidAd3D/ePbwgDO06+jpN9FLX4pit94nVsk9ks0hfFMmPPqFprHowt/RYtwX
jop53Nw1suk2BIh9E8AXAIpnHwv7TThUR2tJP0EJQTzEF0FMLAZJ/H9DX7Ga5EuA/4+tuYmbwB29
5660/hVO9ohZ8jbD/NascZBmflq6+LjA2HWqEp3IJXFM1VsFomb9IGF30E1j/bA+IHbMHIYxTDlj
7/949gnL5RDdJPL6q4KDfWTq8lhrtr2x1PRLEH2Rhd+9OzsbNbClWONeMcPJMRjDQq1HX7TZsSZW
BQPXYDs8ktqMmJ52VhMgY7UHIQ1YobyD5Yt7ft2r+jB5dciUo6qzn1TuEPBVHLSFNOiSDLspsrZD
o97yMQiV+W2se0MkaVWHyXxf185BLI8m5OcJBf7MuuFoCxbuyIn/y5HVQZ8rHOwT3NZQnUi6Yn/j
tLpxBxw4Q7NOpdIrr/4rZnmznZMmEmjzjR5i2uAO1/v6gxgjrY6X/TwgE84DtVXfEWQTZfK3VR/o
Kb8NmdHtck7tHuMxRkmMXU1sCBh2VLPJAGoaEwOdFd3OzcdTB8aP5WDad3n3KqMxYCrpDyhX5kZf
W7m151A/am7xzynp32bN79zL0qvLTGq8pqAuHOnPSSkePcsiyz5lV5/L33PmRx1x9uH46DGpF2ly
FxLjcKWAhMdDt43DS60JjNaIlvs6nGkuVjomivSV0KdDamQxKyJT2PkAOyovcZDr0fAxFILTbN2f
nIjRRtX/p43Nf40HCyXJqn+WO5nE3wf6qNc+jbajh4cjaup95RT1rqY57ae5PRxkaUFiw1rhxqAE
cFmSX9Cfy/W0ouqznjYHmU9X6bhHD0uZsmXJZEX6BP9nR/OP9trMJG5lzhunzi9KSy/VMj/NsCm5
YdSnSwhnVprEDVmMdIMns2o4hGac3ub0i1I03NiwF9YbZUy9f6YbMrtufbq66zdN+uyQw64NlaSJ
Xxp0e7dWXKx8oIZdIwVFO8qw2E/bGXHsaEbew5Djq3J7Y0OMYH4kmAtvnAE1qGixrLQTPv7Upj5u
H135nGk5Wx8rFiouzydoUx3PcD4A6aWAoCVu4YMeAJSM+O80jd5E1Z/Kxi59myVspCqMJpy/oPAI
o+cYG6RatXeKMXDx2hjpCNmsdz9z3XvumeRlhPu5XseavYi47JxHUgjvJlC4trNI0m36ssQO+MUm
TILIUyf2R+YibDf0tQpyoBZxkbAJW6C9CBfum4rUSpl+y+7TyUNGmcQUwfVyn5HVdp5wH6XDMGlT
jiCg5vRCPsIUpA5HIrInV4+vne5o3+/F7LpHrVqT3LekwKkrgdXbQrZ0wRrjPmUV40Oz9VkRwxxQ
FD8ZuYErhnIvtcm+sCv11+6Z0ZyaTm4AoJMUPjbTbcE1j9P4r6q8GQs6YRw25+Fl5WvCuR6Ppt0d
6opyKsqXcNdhcR3R3xC0OsOf0GMMIzyOrUZFZuXv2NmnWN/qSPzQ2/m2+mlcxlvVIe+ZFCSq6A/c
nP9Z6rXt208rzR/YKrCdMdcWTMmgnlaWiy2d0O9tVpefLufASQrvI1igc4ePddcUAxYU8IKygpir
N3tSrdaSQuLWehuSdSLZDGw3wmRWHDvmKTfYol4J9SPbtvUzTGtt/tHLNgla09S3neTiGZP3TjdQ
ci7lio2ZYkSjjF+o78AVC83i5uXB6euW6H9oH0tf3BxLsOkwb6foYZRD9mYyZ7kdGBqLOIT1jNHH
aP5mPh+nKKH+zHL8bdbwjLS9xXrkAf/CvacNRRTQ5AtcnAcBbYnY7xNUNrMq9nHEfNLaMKKvtsXW
80Em6aHRYsUBdAx90aNYRHrmG4m0/bjvX8kwkQFI8Hzr6XV0iWUeEPn1UuTh24KPw4fz5+1sMd16
YWmXiL0xXr37Xqpdcmm7F4+FgKds+bDTTn+fM3AOgBN2MyOTB3Mt4ieL5xchyGG8o3PHcVOYFTXi
JNCKdLGfY/3VG5PtKHA9oYGmgWE7tKHSBDquRD5wbSQObxLfTCUz0wlpaxUGeo/4vCF9TUNWVRFF
6iBExfEnm54nXBx5PRB+ZOkPEBX81hNCTFxqwLfLJmI4RTfYwxihlBRp2w45IIC+mHFAjd4WIww0
i/V7GL7oQDHNETE/o+FZNksUM9Gm9PA7e5O2T4UWUY0v2751tVOdGP/wbfbHzvZQ+SRnsilhpEKk
fmYxgBdVHg85N4SumC2p5vLEQeoi89Dd2KCUd3gRt3YNQ3tOC+mTb6IHUKX3uZl3R+Ual8Xsyl0G
n9qW4R4nKmgpRrSi0fldj27tD21/jJENN62GvlNbthuknZajJmnB7IX1XoM2TMC88ufS+Ix4oflB
IIrjTn8wyuMbA3SYJGXmqU1GQoGYFgltUg5WW3/hOP+hFu3Cpf0FPMdfTIhkmIiQh7IXEbnDQffW
3F927fWBE56LgskLFpcGZ2kdgc0jHDZNCbeg3PQ4tAzVBt/njrX+LF2aO3o/r4eT5izH8KGqBgyC
9L4LrX/A4iq3nku0vBVdc53ZOJtg3DY59AsqP/MdATfPgubSfrIiFhSjeFlZDHfMN/Dqh4t+4Bhx
liZs4iGz5XHCp+nHrod9U7JRZdD7TEngHq0XLK9YB/Kk5vlW5i5Xc3tQkjG+phMHUxKKQXrnJidN
dVNnuk+qChdaUYQBeHvr8MXO5vR7nFlxmv+QHGymnUA1mzodOqJAzLo9WzUMPczpjj8q1GZnIg61
aRE0pZW7ezeZfkFKjrjGAyl3joYWlAj8H9mwmvZMfhDG7JDoKEC5gukuyxY2E+4JBY00i1MH6bqA
UG5xZh4NBhhzY94S8x89l9qnEcp/VWdA410czhcaxtpptqwrWVmXWcexoKnpJWRmLpsq+yB0VAVr
xprhOsZ4IED8k8B/fcfIDUOCTrFZ6oupcFbGyaIFIfx6vB7xE3kE9mYJBSH12je8TcpqmuzaZDO/
0gw5mPWXpCDhOG+yPZOkHeAffWu4VrmJXXr9A+HwwsNwOjGoFuBlD5jOPhNP9ez2qJ1Snzjjue+k
28++VuQJlRyXdBAGmXK3PvdcznZTtLWXctro9fLANbTJTJoaYRU+x9aCs6zC2k5SPmNBPRZdQFgm
J/9OC6RGonjZNft8xolEGRroNAj3oZu+YO0IMO8HjivyDdEfr649en5XjngX9eWO3RPgb8LpHxrV
3ayNV3PQXyx6h6QBfjOqCC4tHo9Wrc5LbNK7Zo85FRDoxz7O7+hVv5pW0uWbCvKILU4GBKhmK9hR
7ZnGxLo1l2dLS95jPcVQ5ahTUsb/GnKEEHzpSzsx4em9/j0l819N9n6qkHv7coFvSKlnDg3hyCWs
7yEEvCsrxhVCJuJOXjVeTDsa94QIv2rFp8W8QGVlpm/E2JMyRbZiPGF7xV2X4LWK30rRApkmKI5S
N5fEGXSgK4zw3R1tj4obpCIu39n5ioU2Mb2ffnZjqM6REH/HubwwbV/RNDcOYNLHwCGqObBDl7j/
gjIGhTBAJ6dCWGLIzjYzydTBvnDnyTfgW+aHQpudo41E3gE53zJKZfoS85PrWbioa7Lpl5hYt2US
/lRR4MOLBolbDpiNeR6KCb+bo6EF2APox8l8IYwSYzAZOieIMbRdtJComZK8YLc5TjH5DHSGC43r
aw6avsWtwixlOFK+ld4E4dPBFp3v4UZXs84xKR4vVpP1O8NiYqjTNWZtl5PQ9OJA+wRhlBkWFM/q
uIzIOFUcAhYp0X2lR7JPmDKg2Q4Wwx5usXfWe1Xm8XvfU5B5lsh2g5zEKVP6wymIHh+tg4jy6TSh
VW6dJ60b60DRn/EXRi2T2nOpLQmeFfA5a8mTbOaByc6gdUN/ZYjU2pss1gJ3f1qjTiiG/Yc7lcJL
N/eUEwlRCTG9CbQv5N26o17SNREQ1MTNmscMfDHQD1m6hxGQDEQXoiZ1vcU8QdrAx10Ek/jWdLWA
udKWw2swjYi9nUn7uPpDOqWGrXn+M7ac/bwep0AntPclMfGrmfymBrO1G4dZNCpS36tHriC9eUND
0CUL6v8QdV7LbStRFv0iVCE1wisJZkpUTi8oyddCoxs5A18/C56pmheXfa1rUSTQOGHvtVkf/WYT
njwSVwdaWCJwEKVv6jIomdhV3RocTvKtKgYCgZluWEt6XNKefy5ZqLlanI2tbI2z6fnfDXM9Cw7B
1S3sUyyL+s5LOdkD2eKLYmAXVQoFlI0rpK90vAsEz3kzVkdZ9hVttXk0bfMxFjGKhsQQmI8Xiox2
tef8+yXHQsPKPMCo4S3jA8uqkW4UB49Yf/n3Jf9+V9pTeSYABnEmF/f6d2Hl/d9XoQCjBmWWvCtw
T6SjpGrb1lOYHVUMbd5MlyAKWpSTbpe/GD5RbYh6BjZNHlg6bZ3r6n3OBzeSjT9FVWA+BQULTaeB
kUw+Kurr6U9huOGlnK+cfLQUApBz23VRLlDUAGpkwleLeuNPmJYQQCJaWqiu8XAIflIyvao0uata
n/jerLl4axxDWywRY8/6rFTyEATZeJnYFJQFBVXgu0dEPIDtzJPEwvdq5VnI4M4PI1EQnd3Fzl8X
92XgeunWazFdijHAIDAMWEGm126u2aCaq+UdrZLAunTi5NuO9TCRyGMw8/ME9i2/vYb6oZQd/4bR
nrIGiwDdvUPMnPXXQOixA5mMmzef/0qvGa92MH94VShPjdGzBJ0oZFMbRYQy69XTVWN067GqipVs
mD4Mpj8/F3it3MIxWdcHwK1MOURV3zGnYuXaJctfJu8DV0gw73UVPwCK3S+eeOo9whkgRj4u6UBX
NboNDavxI+IxOZiu7HAgKZ4NpMiGvbJQDjG6c5g/0wv5+6HjBJ8UInO8wHcT6Cosry6qgHC6Cw2X
Em2UN6OX3zD7ijNa5vz873dBZwcsVv0qPSgxXjzhhvj3VrvR//7W9DB50o2i7l6v1H9/Y2Hw/78v
shsHiZWAQvHv0v131f77wv//YzomjzWghv2/a/f/r/AQu1K2Ef4twAX3vxd2vV7qc09iwmohNA9B
bxz+/TfcaVcrWX6NHPViTglBO8wvuUMUL/Xoq11z2YrSqskLV21UpwPBu7ogXaI8arWwDYGqmi0w
iYlgjziJeJ48G7pnKlK8EEgWp2wahdixcWjxocvvymAqzg9cUHaUzdauiCQYRmOXkgpdGpM4j+Ys
t56adtJf44iz5beqjJ4ZFouHZUGOnvXbprgl/TzfJyG+NMFJEEmzhDPLHG8u3ucOQV0HGkcZSiIZ
unfG4IvL1SGiXVOadUXwpFX36Y/PmZXRBy2Q/gpbbog9ZvkqHQLlajKpReI/y8Duj6ueLgjYHRJP
Q27mXBMriSduNs/5urTpG8l2X3AraPdMgZrM9h6a0GvYxzUOO0ShU7P3prwg//jJMoK/3Eo21xVg
EnxhF6/HT1THzlNh+TlJQn0ZBWN4tMnKAWROKW9QRXqCJSAKAiouZhTjiHV/IIydfVNOFcYuYMui
fJc4cfz4ZbOfRcVcQfm1iFI00az248JypViYOgetsx+djuUCetttbch4E0AV20y+sQcAbh6aeV+k
qb6Fc0iXRpxTXFRoZrKXrCu+56zPH0d9ZAYFZQLN8cUbzL95XQ9Uh3hbfE/hVGSmMPBPXNuc/8ue
c6QX7S7o5oIpugUArwqsfZWzyMBikx7rqXDYaJqnth+Hne96d7poGfHEAZVeEUblwELOHUxKhmE4
jgRWYFVCBDbPLAVK0Rx9cj/GNuVBEOs7bv5fzEkoomP1Pi3dsqnVZ7Bw1DKC9UK6oT7E/xCUc4Y1
goffUNAv4evkzGlUhTfATHfsgs6MGp3NYJaPfeggHTNncqw4ooB5/Y1hMzgNovFkCO7TpDK3bnOw
LO/VC/70ZnuzNWUKMXbBpmtheve4Sl1nPmUFSe1pB5CDIXYLltI4WD72nYkpkufjk+4JCN3nz1Pf
fgZmXh64MGH+suhjN4DkHhEU0py0f/ZT501ZnYi8tvmJNd1DHnLpmn5Q3TNpJg/8O3AmuenMtDsm
HmX0WN+X86h3NoOaoy2/OfpWNj0GJ94ARF1sMRKCpfWFCIPk6EMutLaJH2McGCl7HKe78ii9YZyV
a3JlBCwgOGovc6PWQs7XMK+HztaVZ50FxfnfHxek0bz2fvW1sYgxPPsMHc4+e9lsnwfPhVkWNiTY
AN/Xcz7vKpdcYkOLQ2alGQajETVMy6sbqcXOLiXREYcO1IXuNg2TPExziZAKRQbGXHpmvm4y3COG
M0Rt3cKL0YjUUi88dtBbzN/SYdps22pv5ZpdPs5ndRjK9G7q/BDhXkpdk4gPF+jGvqkgKoahgWXP
4mcPBqZ3wOWGbVlREnAKYpaFHvHvO7iND5mfDY0xT91Ze1jYaDb78Nj40GeqCrV/1hiRi38WUEW4
hvD4XBRDYtxKrEpzF4wnaappH7Z+ui+4HQ7SYVBQvQiRMGbGuWpqlRBHV26LBkNGlwpq/2YMTlZu
fvX5cEvbZXzJDONTz+mXHXYxD0L4Jpld3QTFCZUga3BDlvdN473Z2n/iocb2g81RlPkWtSllJz0x
xTWmBxn1c/6CdvGkUBG/JgnCjGRKD0wC3906K4+14Bz3QokvbfD9TQF/gVUhpio37baqxjcoWxA+
Iwa5cabPl789XgyUfrSaql7Nfin1DAwp2qH0TuFIgdQ+f+GaYsFihTgomga3eXkD+HJWdXAcPM9b
k6+cKCBeVwcYcOcfkff3QC2qi6j5cYXfP4dlSh53M76EsqRBcYdqHxeec8BTSf8FL4ejbHSuLSAZ
BkOgzBK/hao4FY8S7XDiVzdTtft8MSrSEpLfvOB5D9T2QAnx7NgC7UAIgUZSQhth+0voWgjjMX3W
w3KenH7aqUUxtpE2Ko6wIYgax5WxBHuvauGtT/o8KwoTpxEgIfFysVh9YQmieBXhtw1JhEOoeasT
hUxXsIomQ9BrRY3bCaiIEfTWRRt0lZkeEjyq0ZyhbQOrg1vJV+lROMOn1eKTMZyJnXeWQ/5wXwKt
ixXp+xK25sWq4g7S31NhNwuykuExH4S1yQwTXcHcYdqh0O808NiZtkVA+OMxaO2b2HuQbs18HSqd
t6i/mPuQrqVYGYJh5zrjo10Z345KIhv/9dzKewlI2ZxbUA4WbYfr9q9YX73FY9lUIknUw+9ShB/p
2N0nqj3VhKSHRXOpl+7eV9xYPUYJXELAG5C2s4ej/wDH94iJu9m6vp43jih/bfvYh+05tvW9EqB4
FpYCUZ8AqZ/Luzzu7GheotAbZJSuik1gPITCLYfAqShSS0Rdorefi3l5jKG4qPx7YWFZOF6zd2L0
ujE0aXXTYTxEzOauOmGuICuc9AGO3W1p+zseuaAaejfSwfyz2OVtSuNLIe1s1w8+cSvmvRnP7TE3
5hvaVEBnstoY43D1MUNTxbOOg42hEA4lAc0UUZoek8XJBluRYkx0Q/FIx2n0Fm/HXH84+cBASupr
PWZvDEhXf7L3powq2bV9Q9ASdWrpYtyaW9yvqn/MzADYJb7wQvFGSjG+FRm+pCDTr7i5rnlqTLu4
n/+Ar/q0bPs6KnabhrKeElbUEQl5H6IG1WKD8placy8N0YLpNcyNNRDhobW9n8DJc6wxx9DYJdk9
QGqwjprwqm2c3xedl4MwTO4Y/r2lVBcp0Znw0PqbWe6C2V3lX9nWbvSrZPK2ZWxyLYrVUTk0UVn2
bzlDcxzxzgZP9b1uk12Io9Rpqg/k0KwuOLh3TCj3g/bkabQs9s3Z0S5ZViCB7z3WcLFmPTh4zT2+
hr+UlTWG6TFj08mouBAWnhNYYL3D9xa9M7DnUjfk9U1MvWTzhduEKr8iDKlw7T+iwc1ecvgOfQfX
PImdTQeN9J8AilGlm95PCt0i8iVwUC0SOtmM1v3MBtiw5K0ZemxEyBF3C4R2YIjWXqnVg9MUyS6Z
6hwfgSV3WOhx7HGUUNdZWHSJJGAapfONJuWaSX8bla3pnjyW68qkJ1xK6jgkLxwfpvXgyMa5pHXa
74uAoB7TsXxO8sVkh88qr5AW3ucihUvd8sgJmNngbtklIyoKAzV7FpyCskdxKTLqc8u+5/mIhCFG
RWAw+GIKw+2Ukqg1lQbKnvRtMlGKGg0OH6rlzehzfIa4Ce22vlXlzSymdBe7Odo+FaLCYuRstcc5
lPwMhfWQmCgx/SFmoeCzyXepgEOY010/B1tvwvkB8pJLYym3/Wz8rRgF7Soy+epa+sRQsBnPORwi
KJAflj8998o9lisNo245hu3E/h3z7HdMmvIHsHi6mUvjvjTKiWXKeW6V2obZF0wHCnY2BpsOJ2uf
71jrMmFHW0l3tE0907xU7VLtejVELIsRZrrPXZg4556uVo0xU6TY3Yo887YZy7DUQh83g+FD175p
J0BH5vjv5PB3qW/dhM07W8xp1Nr+dfIdBvTZiCZ3pj+DJUAhnwYlK18mPayW6ZYb6e9qI/twsuU0
VAyDcW7QYP1TEEr5vsAmOEyecbVDW53S7le5nndBKm6dZBk8xlWs9kGHy0aO+T6YrBOmmXi3WJWO
0ACA8Z3LCDkCQgAjg/7oPNdhRr5wqfeOmfw40n6uy4lyDk32s8hBQVmNgfr2H02oDjWLa40c2clZ
xHA7dKVu7qdJ3aV0Q6XjT4T2uWT7WZAB2PXMS3r1LIPLKgxQPAUzpB9LvJWzCdQtdY2tbnC9xqnB
rKi/j5NB7fPJQUTfBEhUj7g96SL5htt8cOpt2CDwjl/rFWjdGsYbgYn5honyWxGv0g1ULBlrQsAb
w7rW3BdZiJKEjTQqpoa2T0m2eW3kUZVGJY9/6tKUV7h+K4BAx5kbjeDEq+VUPB/sJj52WvyK/GWy
DVYEkBQbZpaM9zHl0/GFSfnCQOTDL2BYJWunBe5vq8WHnZgkEFKA17LaadgUW5t+bWNnlrOFfvnp
dKgNSVvYW3zQ7eAhpkj7H8BzcCbbSClYSlNcozqkCTKb7mHJ01Peus+pUb1bgXTRCkmk64pJEBF9
LvYHG3rdUrt7RTvjkf6CxQHhBk1sF82ISM4q4TAvWOTOFevloPgsNG92CJfHbK4KBsLi55+mSXJv
OyCEomuj9JDvJkrms5EeGqilAFhCmD15dRLOr9Oz889KFk6l43GfLjWWymqKQCIcxxzJh+vFLpNP
7AFlaD64eBBQEecPfRPIaOicS1OoJ+nNjxCinkq8mhthtB95Sk8wIRTt3POc2sneMu1N70DmSoEK
eWtIRec+r9WSmkgBTQoceomhul0QIqKuYuvcFoe2tuptk9eXjnhdokc/Wg6K2Bc42FPwT42/6yUk
+9QpWYYxUuzT7L3peZ4ZtkuFPNBI+yC2ee4Qr/KdyX8jLh0iUMi/CHb4rw6HOwRs+Le7UBzj+o1L
PioXs7zQoQV0jwkkFGTQBmkxsXytMsZnq0OQcr5/JjL3bn09pHDT8QbDmd4Oan1RALRF0px2FB5c
s1/JaPxFVBghFvcOhi0+JULYYzPFPngopoDUyMwDxqOuw3A7Tc8lqspDr0fsLrr8yBDNuRXV4UwZ
jjnWU/u+DtZQAKJLZN5G7oz3xRrUo1NVXwhBgqb6nn2MjwMUEVldSxcxsHawQGluqw49uRUf5lRW
e8sQ9qYe0ySqIAGEoXMeU+uBFRtswIURO0Z5jKVBUyL5hx0xUUp1LUN0MXlMlX2mcrnaT5bHqgnL
bC2Wvy4ROscOE93gTwec9H9d23iT0qa6GmJqEnsACeHm73J81vaIs6+ROcqbZmcRmbOFn/fXF6xQ
a9D/yNvfJruHOzI2P4V0L0Od/1F42hDd7K1mwitZb4kOJGeG19so/32FceG2sDle88WGVxYOCF4X
tLj0cGzm66gRT9kAjyFsCCDLiFlhEFOvMyW2tqARt4MasxNjTZ7nMYrShpUaSzu5jzWzM4CwjwQs
oaKr4k8dt9jBi5lGGtsJdnNGCQqbA9cS1xximqn5IpvEYr+evJcMobdAHO8sRGY7OWPqQA/BCm1C
YTob497s6qdAsV0cQOyw20urDRL8/0KV4F5ukitksd8mSO41oVKY0BE0LQDL9nJgxdBMIhJOy0rQ
KBcMUnmUFuIPArl2P4uAZOODUS+4sN2u2pvJ9d8lPA3Da+X0V2VwzFeDz+iNuXLP8mbMUaqtdqeK
cgsDTT09tPidAoNuqx6LcxHK16aw/vROjOC3xLLXI0jGSUmr5NdG5JioyQz80Wxiq0fqxHOBi5Ms
NieCO/KTJnLVe7qc6j+5j+drHvjGjqYNFwpNTucVbID0Li87fS9n1v5J4ZdbjxzWtEbHF3L0tFmW
4cHEgWbmabHN4idjIROdNhl1L05vVJK/jF/abW6NWOdysB4V2hIijxHUMRIxRkFzFqKy7pb5bsEU
ccymzyF3H5bYibfJGMu96P0LK18kuJ73vEx0WyO1BM13eWSOsBs62l2X3SkSNijF05c7IjKRBkw+
UT8avvZ3XEruDobSErVZOW46Vd6P2fQxFqufCx2Z4VQ7RqL1zoIIHMmA7tqunHubJqk3/eI2OUYD
yScah9+x9B5re34xHeeUxv6rAHefuyZMvOCsbeOSYOrZi851NlpvAx2mlKr2thkhjgIHRZbVO8ne
GaY/QRvgBfw1J/tlctIX6nN+XCc594v+bjoOh9roXsKhOyU9w7bQ/1kCKLJjUf4IsqDzIFyo4HlP
28Z+yy0+21azQm6xTR4RK2I3ZvYVM/kcGghlptFGeQ/5nYq4tk+WzZPNW6geRTWJfWsIPiksjl4g
vrNxMA8VgEpEB8QF+Q8YJK4WuOZdOtIOpQhExlxbQBPKO95IcZ1rgykOfeTBzfECojIdY5x51Qyb
1cCieRYy/c93nP8yaS4H5jB2pHxgNZPx1FseoO6ydraJjRbTj3H1+SSkGzoxT56JQyLL+p/QRqIY
l7wiRtGMu5c/9oTbmQcIlDgR7+1plhhDMc4Zk3lUAz5uXNV5RDPE6wmNWxErk7Ju0U+tl+sXg8xL
fx4BZ5zG0fQuTDO46bYDNfY1LquvYO67UyqK+cFCSRXLMNtlMvzjJV9D7bA12Qh8tqdsRFfcjiDM
LN/dLt74G3r7tqiQnhr5GbkXk7bZybdMOTCexQtpNGH8Ei8BCSDTg2Pl6tkp6Y/iGlP7kmd8NCAy
GA6YxS4YgMdITb5sxRw/w0BDd/yeyARNit/qk8hcVomTzClraVgQM1k7ETLGTNrlN8H80SUzgWlb
nmFocYSgSm5ZujQxTX+gvsEzyJOVMZTAXq4BFPkedqvSvsADhdHj1QT9xfWzbXGTF7l9KYuKzAqG
y0tQ3zeQLGOPMr19A7LPI0vCjbUF1TWrIMhePs5Q53NJ8xhJF8wMs2Sw1NrBhXW5eSzM9hK3eXEX
xiht5tIUUWEwsht1X50JId1CiEa541DQgizZ1jl+Wj/PmBwO794UvISihmRFzBs2ovTHjEdcS0MB
BYCrKmhyxEqtkxymCk1mmJzHyS8JTSkPuq5XM5/ziwiQNpBlJ6TlBLrSahRPxo8gR3FBNjei/Kqm
WfVb0LqrBMTKOCXq/URLeZXKsY7LthGFumrbfAsQ1m38Kk95ithd5BXqOGg/jzqngD3Yiff5n+so
KfHhs+BcXJQ52C1BM9NYMWU3d54fMkls6+OUY5cpfQrTGcenmSHB98cdWmSB3Vy9YNumbW7wJtXF
CVTCUxXC8khaAGkA594tZ6Sujxmus49HJJMH3ea3Zk6GimvC/BOHbHEyGjknJG6Qu2GTxvLUD5UX
wbBG81dnlwBW6bFF7YNMW+YQI+1r28scwGubAs51Dmx1qCWnnt7/LS/hk0C0PxcFUyXdw1nEpc00
bsUWLHG2naQKNmYWfzrGyOdZBZ9JiM+iyxuJLz9eGGCYX7K03SgYiru08S+g7Tzm8YxUqJ27F41g
8Fno3Zi6zDIbtqlhSeOM2PDXNlBs8sCmdFe5wLgep58zEWzKHB7Lwbna9XJBKfE5ZA5JarkARc2T
CVUxB1OLslPjawek9rT083iI25OrJEqj4XP2Uam4QTzuBEsrYfAW6boi73Tx+12SzI/CrYPtiAmA
AfCxbjocJmJ4Q1f/ZwEwTseAH9c3mOCx9KMoSJ191zvBmVSajHVreg2SFl8Fj5sitTRat/DMEtQ7
FOSJxYkydyrQLAs0xKGWavmip+IDyM/OQp51QoBx9hvhPw7DyzQQ3J7r8AHRPTDtDmZfOLeHIu2L
G+vBu7ZsPuKYiUjZ6nyXd8tLUGH2WhoxbxgOsV2fJu/kzpQRiJCPKeKb7bovRlotehXAM50gfiRo
9Qj/vRtazAOOLLcEMesL2IUfPyzn8+Da89Y20CVTvpFyUkgRzX1gsyyqj22Tymuj5kviGdNZeaAk
HYNtjRDm0e4xo1SlAf88RBmWhOqSl3NL0ARXIvJOaxu6Ne6UAg2DmR3Ywjx14/LBpTUdLWWdk8Yu
Dk5HE5G7yrrrHFYSEiXzRvus9+HQ/OlqlLGmQ+FQFE8WoqUz1r7siFATuJi9LioTMIOM1JzEpnhJ
B0Zt89LC7gCfoX37rYXb2ruwFOCytWwYqTxqBHXFMGHGg+VFx+2k0ZDB/hLuqlBDipcyg4G4s0YA
BCb2yJo19JyuXKd+GzSsfCtU0D4hp85sSJY0uXtxx59R4fLXDO/YarqPWdMeZc6/6LZ3gUtuE+tL
xcWA8GTwkUr4TGCPHbrgHQL2PbVPdalqXD9hrD9yd+IydggKhgSR7lP6SsYo0zlPGNWPiJs4mT+D
bvmshNce8i74NQA4wX12y72y/IvMeVyzP4tgvMHCzvFkip8qxRgThOBki1peR9ck6ZepBHgMqLg9
izNUpz5zO3fJ95PmtQLn8u+LDJrapJrHhhk0BgSbsfuwrJ2ERH2AnvdRjlD7w84jDbR0L1nD+Bcd
Np1mD/EYMxS5HGl+rn3lXAj/cYQCjdHpP46a5c32mEB3OWOemnoqamcO7ZZU8kNYVBjtKt5LFGLe
pRrDdQxG3g8UJgiK2mUUOR8qr0DzCrmcwxBZnmpJpUnSU5t08o/yqMR7cd/HiQvEJbwsiYmK2C9W
3h3U8ZjEwNCe5UZ1eNpYdeAco35m2md7+//CDqk0xjy4+Ag5Tc2TiU1nqervLgw06ecIz330nE5/
YNvAkKNz/jjVHqz6whRDfyaW/TUPpqR8qlnTShwBRXA0luFRK4jsrW9/zma/7OqYMx0P615QCOJN
YGqhJ/czxPNGNkLyVvc1SGOrf6J0BXaiVujSSBBQzP01DpryRdsvfNoeb0N44QG7dZe4hq3OQ3XG
udbbJcSlFJw2htaoCwkxUB66AD+k6vZaWAA9TwEbL/Ou1c5LKbm4xWBDYxrA6c0A1moX5CZYvB/Y
Vg+z4f3Obm6cW18rKDe8pow8d1pAKa7CCr68Mj029RDvpFD21mCAPHONRKKU62SozvdD1f6ksxk5
a/ObjbQWrZAvdRuSsSjQMVGv7BFAdUxLDYtNqBVNhnT2KcZfZE0GfAX22xXYjusc9D8GaCVskF7k
D6B02qQ/xhOnY4p8sW1Z5YaF8dt31Z2EkX9AW3tLSmeK+imEtVjkDwHwNdiJ5E3RLIfTbEeJrolD
JkWCLU0dHixMZWnTKTpZ+d+ClKafzfGm02BbK13vmWf8BHFQblObHrfpmEg5mXKQGu51jxsaZ1d/
1jBrKI46VlH18OMTHXVpXOdhDrxxCzhqh5mEp4zB7UfH8ENa77mxIGjgNjGBYvdQKGWGS7w3D3Yy
F3tlexcoZLcyBniYhz1cOrgJQdAd7FHY2zwGFQFPFcxb3/IuquylWrxyxzn82JXGbZXbeglPSXdk
UDh5yV/msHkHa8MSr2PRUIqyzCrGUJ4FE1DisNkm4v+1kEB0MzOCEdO+Wz+kTJ6PBWf+IoL/LDSB
YNz8AzlQiPFCIO15jHqYRTBmDh/Apk9CRGKOl1KQIszmFzzegsxfh++zFOmVn2HE6BwobqRIpY5/
UjMSKDcFm+DldyY44SNug4c+9sxLbgeviGYxcbgj9yEDMFeddelcsVLSHZP3Vw8lYv6ENX7oX7u8
uo6W60UD+EeMaThtvaqAa8AUp/TzmTfBuhchO0xc81NMZ6KI+67FcK5RMoZqbSmT3ryvloTJczl+
p2AH3oSm2cltCNKS4JAJi2oUoKI1xxJvqminHfzt1a5Fkc/Nvm3w/TP28NZRFKQ3aNwcgqu4skHz
IinQ2fGat5XAemFWGm7qGEGA4kl3CMNpNzXBxzjpaUc7/5jUFJJh3DxNovmmXYb6ZPvU99V9YADg
kW35EoQ+H6jCbSOfraJEeWiY+xBQAh8us/eCBAN3QMLhkx/gWnzAeV/fFpTcUSuZsSP7fC5MnzvS
nX5h5hBBuJAyLHB5IH5f1ReI2FS1r8nFchQrrdaBxtD1d9YygOwBGmalyUtohXeeFfjHQfrHcFye
BxCoTO0DvLSy/a9F+c4wqLH2Gha17qcvRQtyp3zF6Jj67tSL6gQi6YZAetyNVQC+HK5CnXKsLXl7
ZVgxbmS43OrKVVGzuL/hVL7Eq3GZuUC+QnhurSl+mmHaWnP2Pvb60xfS28hrHvOJBEb629sz1pw1
A9417hppvJnj8ooVVu+naS3QSwbyrkSGkdhP9gwDKBXVf8DuAzZK/a4zmgeqEui4q3Gzbcdr7/EB
IHd892uaXGs4uWyLmJxwMb5PcjjaoxbbOUM1z+aZSHhezBA0VAiCgGUyOsxE32rA6EZlPjHtajx2
s/54mjKb2Eo5HzCvs0khBpfp52WqvmxLtgfi59wtsZ/DJi4wktSOU10GpmExH+8O4O2PDH1n23dY
mKZx4GDn0S6bEF0QtPedHbQwHll+sbb9zngnWy3em3pvSgYEboC1tCsAmJcV9oBSY11cmopGYwDO
nT9Ug/HbGZm5myuzO5aufO08r78g+mGSG18MX+yMNGQTOosR23j9iDmThIwGO86hW1mO4/peUM/7
RAsFidCnxXcxyONrsmzC5NGRkAGKSBTX3Snm+bJRGfRlSwvmSEmzL9f0o2wGIaHYRieJTdOR3Rxr
2HMn+EhqTXIwXPMmh4VDrNHqsM53g1bQjfxMGeLuBbP1Jr4XvtMdXEYOtM7WcuyM9gmxPw+vPkYx
MJMgA1h4Gzc+ZDnqRs/mwTe1/SVrE4u02va/MV9uop4lXcCHllV5F9ro/43sIRT6nkUH4aw8llCz
vlhDwKzZvHdjNgiaPPh9RvaLU15bXF+Lsg+aTmZQFRI2p9oWFK6Gjyfb6b2zL9unAdhqHQN48Prq
VZfDe9Y4y95y0fka1VvlITRzsi9jAubiVu+dzxx6mfojZEgzhDhXuQzuyipED1YeF9WhtyLMmzHH
NOldMN3abCGcFtR4Z/kQSyUD8NUgquIO82gqXwIUIniikRUxvuAs/WZUR3c+TR2tO8/AIgDyHLDP
Mq59b/16Yb8DuJgzwqpelM8Fz1Z4x0DsT+DhD0KgnZfxh7EiyXQ7n2Z7IJdlJAcFOzP6uJgfPHRT
N8K9dEHaMltFh/ZO7sapfi9miBZ5Nryj2YFKFh/QlR41X0JF28ODIqaIFShKfu35bNOyytuFPU+A
WHHNZZZeeNksg23P4cvKZN+0SG59cYMqEHXBwarCa5cCZTMC6/qF7rzc2gFpNEmt8c8sXNnFqoDA
2cE50XyVyNFTnCdblpAoO+P+QRfhYzDZ5tEqPuN4IiTeePZYVVUZU3ytqx/HURMtM9qBcbLUtm8F
9ccwfvfFRC3jzU89yxddhRhZ9PTX9vsnEz3RYJm46dO0uh9HPmWLjmfr++IXTRocBKaLha5hY1jJ
neUNxa5Q/gPZDIIxiHnWQQJXELcQw2CHGzQpvHmr8KHBpjzPeUkVGbtn1wsP2QKSXCMbYB33C9Pq
s43jK7NYOhiULAsNDwRMTIM0JkvMgK2Lr8RyvZvaNQ6+2fzYrt6TSRR54XPQT+XWz4vXcTXJClFw
t3nlYYrxDev2v8zjJh1ILwMD8F64T1Nang2Kjo29WF9mmrqnxtFETNjMcwXmXLd+wyRMJlNNVloR
FtFAOBijDnuTGhfhoL1gpvJeK1D0dVdwYP20CUNwyOg3Uz8NC+dHikF1Y5Qz/vsBTKJEPJLKT0d1
b15ZRyXR3Lrgwe1T2W3URDpXGjCIH25GevHzyabUmbNjad6BebnJSnxOc0tApmjwgJYv5SR+8AF8
GxYlXYadGeAcQP12/VBVn7wkVgjTaC9Leg2AC99ZmaXAuxosjWn+Yg+khrTYltRsWbdkSI5+gfC8
UfhUnJWUUhXYMgT2oy5JXmSJiWx2fUbnAPbYXL/YFuFotiYyQqGpWLziFd/f+vZ8mNxwp1H7DMuW
1RJSMxfv4rsy0L/d0Nm73o0Tbm2xL98NhcDHSHs2dBDHBxtmdUXNESB3KhbnP8EoiKTN/+HqzJYb
VaJt+0VEAEn7avWSZbmTuxfCTZmkTyBpv/4MvG/cE3FeHLuqvMsuS8DKueYck6SEVbzHUOcNafx0
YjjSZ9TjzkU/J1O8iVRyF3osNmf/Bhy1//cagkO7l64eTvq9HxuXuzNaOooi9qPsPpjyxzYzEQ2w
ydt1thEanScvaMOy5ruce/Rqkvpg9dYVGRHxScy3yu13MkJn9AOWkThqrGJe2yxpbuq4r9a5hfAY
81aoOgLxvnd2654BYWw4rdQXmzLC3METwc8udY5trbYeFu6uYBnEvg2TsR5ZfZhfc/QP6A/jUahr
UgI/wAueBcVB26ZRBwyLq2RwgIR5+2LO0QBkfUcpBDFzq3kQ0jssqkPiwdEvGTHrrrtjVcYbrWPY
kMU/XzvnSS/9F2V3CDifimDlmPW5xRVexTYFYNrfD92dNXh30yx2jcGwArLghlI4zDMtjSKququ8
6lJYE0nSCEh+H93PmcfBBk8sBmVY2a44ykUj9PW+9/Ho2RbVI8liTSprXmnfsv9NEmun7ROszTZj
kbx7+XyB/LFpPayuVqi4TCBe1pxe2Cl5N73mfOGyG7EyZhXAEDwaBXY9/ZqYWP4aQfKBwOSNwBdI
1HN4zOGKlw5QtuUijIz5Yph0XyGjmFF3BEIc4hsb9x2Lujy2L8xJPc/0wSVyFd7WEdfZvPgrEkRe
p8avgI3Iiu0jx+0LbDjge91TEzI2ocb/DI3Sm1mwv2yR8TeZpzfanC6BjbFuTDknkUFaRSL+6S36
FeZxlcAWSfAv2RP+JpagFzguq7amL6MfOzi89z22UGpPLE4c4CWcxGTVPf+K2SjYZ03Zuqg6Cpx0
+ZE6Lj3m9pdsomsUnZijqAwOQR3SXCRMhDjA6XNhndqMH4AjH0fT55ls4HCNTHGdov5gVb89rwc7
G+56xlx85Ha779RijPZmZ4tIz3I0TnoM1xkVLp0+i9am3cIDtZXJ8ZuvxK6ffseQRcSQ9uJYO5RT
dCreU9u1orB62PSCr5qpdkWLSLzvOl4dv+IIqaLTsFihCGHiUKDhnTapnYVIS2Hh2VqCuyZKmJ1m
YN6C8MHsGdHq+FN2DIn0B9Ly4IlfTP57T8XY2/gCRgiJpxMA25e6AbBRFnSGpAWf4BIYmkg9uRnS
kmXvQBlYuQA624CdzxyXdIv0TpQ+viwprVqeqr/+rjo8REnYbkERsDLOKla6+Pn22H1ujYaeHBFY
V5KM4zYlGDtFFBTlSt6PY2itym5mbqchbxUNxdeAVrWOC/QyajHXVrO4uhaAsQFn4qa18FmbSr2R
5zCPAbsUc6RUrGNU3TidLM9o/7OgbKVtqw9lDvaB/YvEogVKAEf4xD7Cy6ncbbxjIc32rO1WH+n2
2vmYYs92BN+gbM0lSLL8aQ7JcLW8afd9m5TH1qjL43//9c4ALY89pw/oNPzu3we+E41+L7y1MhSY
txfe2JzFZg/aX268VKWRv3f03IIbroxHIyIb2dOoffZ9qmhm1bDcQFcdlDfxAOD5ucR8HwfWT6ss
l8ab2bZvsSHiX+I6CORzTMIzyx7sFhyW2QoCw4yRTq6zl5JD2ToNm+7erHWxi/lnoTvxDoekE/HP
Td0dhYlQGBKL9YBGBJnr1MbWZo+nQOn/9yHNsvH093txf2INGRz//iytgqcKM/vu/3z63x+6XRkc
ZXP7v39LwGP9RJyauPgUtmT0NDc+7A0ly9ET0zxMsv//weo8EDNBuXdELk59H9j/ffCWX7Z5luMV
5byHIvtaDFRk/f3+3+fGQxygtQfhm+yVjQure5gako2GuA8NtiiRmg4B7IRdVwJbBBc68pLOwK3a
gIMbREPJuYhHfwEnN6IDwbJZ3s+ze0zq3Dtq0/4KHd55CQ6Vo+TAitEPTuexalDIcrIja0VnsQt+
ikIX7PRLhICes/L491/Wf4mCcO0DatoDn2qP0hLtcSJfcPz7ZdHofI88C2SsaI/D8hl1yL3bn+n/
Sv125JksWVdUGY+LEd9KEJGzy1k9Tt7DFJHpwEImySPZ7Wlofym+j06z1ss1RAmY4BsJq3NdtbDv
ggTMM+wK6ERtW296Aq3kkTrjOJvSAOnaCuP434dl36/txLyBph8diyE3/vtQxy0iQdFhOiXohL7H
ZubvU7LlU8zFsjXTxxsKFzI3KUgGoz+73gpYjdwV3XSYkVuOLgXt1SiqUzlAYey6W8P8VabVHJPC
YEnnYd6yRv+IS45nr8abHllxc9tynz2URrmtiP0fcbmhJrA8r6ZPcsX9dpJ/VSsaf8tssc4Jb1i9
SLYlaAbGGPIkSfOzZQZsjg/gsBMyJ/QeRAR6vMjmJ+2d0NMGUPxgP72+XjueJdZqyIhS+iimpjU/
I63hUXXbT+Zc80yhVdgivMtRfnCnCFboSuEp4YgUK3yro5rApggKIxRIIRopklU2uFix8SOvHcdb
EiL04Lb2xjFBcqgcuIQ1NQgXjXkzakrRWxcRjv3+ya/q5GRSh7yS+HKsYFU1FU/HGkroQp8MsO9h
JyVC3uVPdOsa80Lg9MatsjqOA5TzIeUGw4pvkaKNf1UUlgdvAHqt8G85DRVrlb4iL90yj4Dshk0T
YUNdS5os4UzP46aKrknovqdFtK/K+q0Wp5p6jtHLoFVRv1FysOOobmzhlN306T8ZcYSDxFhy2IUN
EX6UQ73Xyj2OiliFKAl4jU50WwBtj9vEvi2MlP1RGB1UWwIcIlPZPXOf602Erm6474T9w6ayWzPJ
71ggS67VsltBErn6Ftx5ojR8h6wcVEPvZMzk2bB4qgN/bZUlPdj6KYzDT6Dd2cavkwsaSUym5b1I
goh+u2SlDDCXetiFWdEtfWS7hFcdG4L74GJ3l1V8rHR4JwV9shgKmRaqddgP8IArQnVKe+tG5g+1
0HdBL34ltzj0epB1ZoJyBZWbSndzj91TwRIPKq9cxWHxOJW9u9PVtG3d5LH1FkG6CDaJiM7pqOy1
HRx5UNx1dftkVGF/Y7cg7gr7gYDDi+25T8FSOLd0AaARMiCSHuxJLfMYxRdpUBkiaTufYzh+CoIw
MbHNEHzlHCahqDiqePWW1nNM0j4SpyyJZU26hwQZ/VYhCFnHZmHEVJQHb6qoX0MjfQXKhSWRal+G
Bm2JJ4ivPOny75TXkbWUeMMJjtA2MODb0IpvRhv2/egED+nAX1ZqjE2ihy8Eu9jYZMtTc1QE4IWL
4IYXoo2LB+X33wzd4sZ8tTKBhZw6y3gws12GFhGZYCamlEdsT/mNk39X7JCyTP4OswwPRdVutRE9
zxVU3sLZdKxgz8QLKihwh7wu9772X6lDY2sQc7hoI8aUCTEwGH66dKboIUSejKqLBRMS1zY5hyR6
YONTc1Ahz14ZLOE9MjQGUCUGOEvQlOge6hi7fVNEd5GtqbvF37gTDnuCgOVZCmOsl2ACxtRjp2iw
lcZJx5LRaPp3erF4D9grr3RgjCXOphjSC+Z9EKbmp6lByejQ/pYJtq8Gkx24kJkFp+u8hVSgItGA
b6VceOOU1Y8jOmNj0o+tPO5MAJkKWF3lu212kHC9Y9NVoC4LzpqNeCS+jQMyhx/tMO9letoGARHE
YO6/8KXfYl4fljJRElHAF/MidoEQgnZpcSHXhQuDeG6/u9n8ZoMRb6QO0XpY9rFlZsqeOMyxPl2x
Euc/epYWtmzlShTxWwPDthupTVS2g1mwmN6n3nt0UGk5nBTHPsUxGUYFA9AQYkQcc3zIs/6uqjY/
Dn5013Asj0iqHqJCg/iZw03G38YCbP4oR6TrYi4GZL/gAcchTL9BXUiFDus8LL9snp68DPxAG4u5
x7V4UmTmixfMpNV860XW7cbU8Z0O1XNvGd42q24HEca7roGig/Fqk3gtRwuMbU23m6sKvVexv0Sk
TpKR3aJ9cAjMOHH76E1PZqdPXp794O7DdVNg9tTDlR3BoUyhZozWfV5PzSpZEJlO4dMgOYu96KtP
HwqE58bbSexjeziXeo7vIeID/LN9wENIR/DwyV1RWMsYJx3nImJWCSrYjHF6rMulDnuM9pkVjNss
xBlQDOxnAaLREAYvFOLreW7hcekSZIE31Dho/HaV21gS53Q++hFGQ5UA2TCJQQ0yecFkCrlpitIj
Loy92doPbXYBINVcCTCPT0A3wOYEM3drSCPVICVGeVpDwQcJ0y23wCOAv2rzbOFI5WwHAbvO64cy
CYtLqDhoCt1AU+vWVODQrT6FAcvPsj/0FTd1X8U0iJO7JrUVXv4+NB8sO/yVJjldh5V1O/cSY3UN
/EaEyrykIsbtGkjkLJLxVdQ9Rp/kjU86p4zGLVx+dHOEpsSLWcTmKhVPWBzYyuTMgpH2b0tmiWjZ
9dNqgmc/LYeVRW8CQQ7mQcsgjRkBMRiHjzhxxttGKdCTDRsafmy7gtw2vg3cKfgG2H7lz0DdzFvw
42x802GPzgmgwYlorO9vBwZ7OL02g5iYtg0lcgHfglOZ6AAloqVjl919LlvcnFHHxWWlm96buvu/
3/djGmOUrZH9wu6eTHa7lh4mplwSKYkpjN9GxgWAdnI/lYF8GJYPiNG3sqYT3W684G4ZNsqpTB6M
mLQkDzBmqeWXavnAkb1h+0wv8dhTqmxPYbX9+9POyqK1ptuagyGfx+WNNSgaW9RKLz71Kn8IZ2wO
LkW0XsKhCRnPQwObEi7RHJ2bcRsHSep5IReqdSgi+1jL/trFPuUn5IXWLDQeXa6JvT2NxuK78fFy
pOtgrtFJNH0L3F+uUQUCkiQVrM0mfmkWv3g3eJSUrlkoBHdNVWF9S+QxvDaQ35mwnDfVEzcPi6UZ
xA1uLfWvhQ61icgordlEDFfbhlbrGM9/vxjoZBnZE68aldX71LTGawPJNMR78vT3q1zHW390o510
MB02mT/ioHckPhb3Lg0DcZGzKq/KMf65ddGc/341d6FNx5eSO2HLR8fpqytXBXdUEz2okWl1tcXk
4Lzqx93fn5rjtJrNwV/7RpVA4w6qK++WfldhzMT/ptTVjILkkEyeWCzWJCA9xh8Xm+cxsyCQQPhW
1yIYJ94VrEOm1IdViMvwpc3S+tTHLXGRITizncouHC/BjMvszswal+iFtbUD3PeZy4N25ORkCe7t
IzPQt+fhRTt1eVl9AOw5AltlCVKU2cUt52gz5SHCgDOcau1Pt3XTCeggAU0sc/MOsoWQZOKt6oGW
gpKKz33vTgY+Nf1sVLlxX3HBCj67jozgJa/AKGWcrgYCBHuOeGANKam/0VRhsZCfngpBzWo0vMIt
xy0YpMxdvPfx5OwmEgmspND3YMqQrRHfbT50GyIQHOsWx0LMSn+nYl/QpYqxAoQsBt04Z4GAvaV2
wvqg42CrdbLBymgjDUfxJpHMrT7ggant70vFOr8VQbThRkqr7l0ly1fbzhykkeCJTSaDYCl4mlhQ
M2AUVDus8udsHps1NYEP0if2aVK/WCx9knY9/GSUNg8s9Pom5bLUchk8IWeWnO9Cn9goz9QIuiFD
C4+t6jeapwu97s6GCowX8H8Yb3FHlpHLvBUtBmGLNHo76rdM6CdD8eauoYbR8SZve/8ucmrAu+w7
nH4kf3GqKrIEESeyhV38nXH/ch2upnBgAT8J8q9NW7FsEC5YU8fYcFfhORJOTw7HGD0Oi8cFrlKP
PZeTjn1XjIMPkRIBUrrVRg7sETz/TML9M1YGbLqQ7Z/leo/26D1YRgVG1HO/hgBOm4yMdQp/A7qC
dcgr2WO50NZueRpSjNnsjHewsNF+cN1vNsTI0EUHhy22dsFgARIbyQYDauO1TJwPGcCBVJWFj4JY
kxVzSi6TUlIBUT9lDIWFA0GBY9s+r5jOjYjNkR/2JncbfNCC3decW/f4AFj5hA3rRdKhQ+JD5iR7
YVeKcS3zHtpmIVmQT25oL0SyQrzXkb8B4gR4VY0hMSRisq5pgCvBjJYgCgVq+s2ZZXMRXBoAplJw
QPQjYJax07PLrL9rlfL2NTQ1Jg6HqDwzeL9hDUw4YfvAI7Vdc9tPmChRL/EnPcRZnq2Rhr/k7IUb
G9M4EwDE96q4Z5B/zmownCJEelLVcO+G4Q0mq2oz1SYHzJBcSAmKqgOYY2rru47styj2h52Rk/ei
XJl1xDCv+qIYT2VC+5jHs0j6tOdSYvCoBa52GjmrdZ9otCbnXjndrxlGX21m/IAakNPinpSsrQur
P2eD+Za6zE9TbFDBa991JWxdFHUJow3RfgQLnAzDXjTOsBH59zyn+Qqdah0Gw6+cNylM/FUuzwMv
x4FvCC2s+FRtsleyeQtlMBwC3u9gJe8CvtSNLmjTwiI+N8l700fXNHSvXdtYm7RUF9zXd2M0/rDK
aPaNZ7OlTL4SbkOHkZbEpMLtFuU49fkpoY7q+mIm8RXyxGa2O9a/4RsA0u3odqe24m4T2AO1r2LN
w8XZcXuB773xSSftEY+fadhrTQ75maiMt45YRQwsBJM6UIZ89G/8lyylm52tIPo1zsiksJI7ojhg
pieOtNq5B4oGRIK51ZxTDAEet7nC7lfEHZDIglWuAMH56cxTb2ZTgBiwdoSi/KjgARkzoFTYwjnA
7mu/YDIr3Pto4dZkk3+xY6IhgtceKLx9CuVIFUiUYHJnOZ7Aw19PenZ54wav80DyG5/+RTlAFG0c
BojpE3MYqKwNiBdcaam55arADo1a9jFbA3Otc6Hs6VXTJxIPOHjQZAhl4Llnx9ZsBGSIoVLGyk2Q
rdxAYqY1FODjjFMa/OJmQqDJ0ktFVmAf8H+VlAQEWBSIcBMtTpGBYeTscjvjCVfRrlog/FMzdyo0
xowcsXvLAfU8laSUlfRStKH81YzVm/TcS5ZNT1WiofZG6XWaCnedVf6bwzNhaudr2s6LFjNQJOCz
a2sS88E3/ad5qDjKJIs/HDtjN1MJ42bq1Nj6haQiyVs6hGXSUBWAlx32XKU2DokSZEqHZD6mACZJ
Ci1LWkG8+JfNCvq35yEZzpSiW+YXq7WyjStwaTF2vHrcB9IAy+A++0kUrr0hgHUOSmJKLOiHRXDI
+xjrA5N7YYHPAWOKDxzzj+uzY2Q2WNGOhCtCmE9RHzyzebgrwokGsTw8INvy7U7dzjLsa9HLf7lZ
RxtSZTMLeG0M93noPDCGorVlGjGy/Gdr+m7EDx7PrySNL/7YokXPBUkfg6p65jR08w/RSG8bkC/E
7G+RF4R9pefyKcP0w63kNiqNi+1GpzTX725Gn6XXcySLi4/RQ2lSjr3uAQszM/ZbntZYy2IHZ53h
nSk9Qd1QBKrntL6d4mrcLQG2jbrzPX4y+cK68Sbxj5KepZ5m4Ns2aOmGzbaCGoODswuBpehuC0OI
Vd8SHClgcgO4evcTrjSUBkmYmOdgBzQj7MrvvM/+NRZvh9h6JWS2LqgwhynA9CKQPLMgGFdiqD5g
ByANjs1T6siD090nWKPY+OAV8mCP6JZ/jdXGz1MBFpUVy3MWkOjIQzLoFrZVxJCAtssic09Bk31x
4117JgtkquOPdoNIxNnoCL35nIV63Cutnlqze/b6bkWQ/rkXj6aaR0qoCN+HVnGlMeYY2+6XIYPT
qHlCGC0h0rqlj9Xrzk3EQX/I/TUE2VutkX4ccWh5bO9ZuZ56asR5hts73wMoNOBF6esbzdCgMBRw
letLz6FpN8D8i0ouzjExL3PgtmuCfbQHyo+s1rcOJWc8IVFILftVd/ZtUMYNCtIi8zsdNxpJA8pv
VfL4CBVFE5Xj2vumwGy35BjaAYUVchs3TxRMSzDD2E6+gNbA8K3Zmd8lYQy7dZ8Nw2dISRHnPGwF
1QTec5Zgjg3QnWOxK9KZhfDwYbXccytsEXYIYo3Qpt2eJ4dvgXOrwS2spiXkTrptgQ6UvPvdPJ48
I3zATvWU4XvbhKGkutSjmpuyrjwNMOdxL6zM39py+h0tWOTQkvtQNK+kVKjYGqm8C8JPjbpIc4up
HsL6WXuULIwpuyIEdd/9rl1O/7YwbylVHbhcbfERQ9NiJ8PTmH/tvnRhYDko6m2G6KwbOHh1lB64
CwFJid7COE02TcJ9YjIge7nSZIVeKXCvQbYxa/xPtvc+Um+PopHzkoG7qBYqi/ETJSbDa5Wtp8jA
Ddp2x2k5G7k4UoKB6Ye3yrNrM9q1vfWJeji3Lqqp8zap/lvEzQEXwSWxra2ZJR85+kbQQWhNQzTZ
bAAa+GlpbD5RD8fJZ6CaE/u7495dpg7o18B+qdz+s5i4YxtFyglA/1CLS/4VSTxrXqUZnfG7v9A7
zRibWq+Imj8Y4S0v//FGXIVz3XxNFWYyUVHS0cyg1AVIuXps87VjupjdaB+Zo2iT12JHOg2fraF2
rN83f3uWvESZ435iivkd3Mop1uSNp9r7hMq6kV74EsT9s8dV7DdmjqPpB5wNuMIZoE7KLcysUqr3
3N8LsuYZ4MouKBF+W7AJ1J7fkOfDi+6mt2EPVNqN0g3uChPB20e8JtbAq45ZjmY3lR5VrLtj6z+4
eRKu69L4oCRv2CP1JON8mup2BjoCkNqO9YPK/C/U9YtwgnE9z83D5KpzlGdPrgdM3pTUEU4v5hSt
Ld/01vRovvg5pw3I5WGMCotjEn4OqU6vDj4sSoHWiLYS5gv3J4EZhUz1B1k6suJafIoYG4IRYBJL
ibt3sluZMWebDBXdc+2XJm3VngKoBIcVhV1eTQwXLXkzzTjHAoAaiQu42FeIqcIfPvKuOUwF00kQ
te+OlsDqxb9ktq/QM72NW8D6kM5jG07PZEt3ltlfgSt2Z9YJ1JRjfetaea0a2hUMC99D/eDWFLtW
qI1dGKylfU9Zx4saxr2bLI7PNgzXAZVwY/E5huoNI1MBpsM4YbX40ajnR02uCM87ZwWdmximI/bk
irBdwLI87TAFQPg7z8RTb1qbu40XFTg9mmKfOlT8gOBDaigx3/bvfia/OmwMq97NFXV7eLem+NbP
qC2x2GkOzl3XIZ57qQ/ydqSxtKZ8bJKg9Ko3wI5k60hyrJav5vnxR8h44pUJkRjIbGPLuqZwERly
SUeN5ChxI+rmSg7s0E+23DVWhv8xoyg7rf+NMYF/MSi8eFTmAgikkOJQa+xd/IAIpT7qTDL+wplW
vOnLoH5X+dLtmZJJ8KD/cTbMj1mW/4bgHsjb+882u6kOtjrxPXdrQ/BnCCC9WDUPs4yPtR3voVWt
KLc6GynUyaZp2Oy43oc5zYckKx+zeVC71Jc/5ox1i80cw4h6GVvp4ZjL3bXThafYgZdJScmTH0XP
DOqMpKalYA5Qu1DuZyuI6NbNkjV2QUbIeNZrup+PbtPexiYDDcQLaycE2irPxYRqABCCNLw1uXUR
SQ0yqPM/IIHKU1AMfIcB1kU1/Atq9V171QRSX64ho7FAA2W57ruM93rabmBIvZvxkO2a1sJclMyY
DVNuDqkoOcjO5VoquzmaMeNJB73CJEvgtjR9AsSk24d+sXYR/C+dgdcmL4hhCtGdXSzsxUDEVyOp
E8/znhPzE2KXx/8ybYYuItPQ4+nzoSJUFduNbqQRoqdeKvBn5y5HnzdJWeNOX3dZg7TX6SccSQ+h
M56Gct+1xCOGQod8igzuGUJVxmIKxF7c5OZx8oy3cDAdfH5UfkXRu90ASRmrEelLXNH9lk5ykMGp
07WHIMBppI5jq1ggp/m4qyK7u+3FuTDw2egxkFtJ3r2ZTX64KSN9II7d2HLihj/ie689kWfySjGV
sFYhyT5zTqbN2VxbXUo8jVRG3ofE0DPnNa1i/FnqlHeB+hGD+8jZtb44+CXZGrDU9UIWcpORHrw4
PBoxuWHLwpmtUwgn0Pnt5SwTry3jNyownCTNiaVbta94ZYZmvgz+6K31+OwkHfYgLpRgNk+DIHJo
DncOqfpjNE63hj17oIWcJ9KFqPadgasUJcSN4aFMJV5Y199hgqB/+MVMIQIbqXkXVRO8tjh99WSw
q8C74FsGmtS7IEjS2luPTDyoRtmP54tmx+pd6RkrBUlM6U+nJutJCicQZsQstmOHzub4+mkOeXtk
cngxGh7aUvTs8+hp53b3a3NsgvBvh4ju38VipUQ4j/Z20nH2qn/aajFX9sCYp/1w64vwEkwh/UFh
Aeoorb8B4KxG3+T8FrClM2wCtc107j3LP1o6UwdTAxqpumyzD9smoiV2UeBBTiGZ12uzZJcbud/I
4ZB4vo1RhGts6t6N0+ZXGEzZJRfkx6fv1ut6TrVxs6kbYxtNaXWLnvMpOpO8awueImooGxz6E8dW
7rADNbqD+VTVaAJe1003HCDpJWLzyYFxuhmpIluIFrB2SLCiwj2XPslM46EJwfNEc852KA3ve04y
ZoktQoOPQBV/Ad7D3N8EcLG50Pmh0SxlUBoUVcVr2hQx3TM0DE3EJ6mGDN8xqt7Po3Wyu+zgZBM2
IRxO0MVcdFn80wH24IPR4fdPPa7deWMl7CjR2xomruE4BQ6dzRnMTVVtSsSzWwvy0HpOSRv13NzO
zRA/lyb8jql2Dug35c5yNSwo6QJQihXW/pBuS2z1Cv/DisYs3LbL6gPjXNKdK4eI+NT/Zm1yX5Ne
X/WTj0Umy551wOyXZIfMIVpV+bra1qQoTQKZGxPiFLIeOTP6ycr6NFOWMqI3uNECA2uvli2+m9Q4
sZpbx77zoDA8b9OAHAD9WTL+8NG32zz57DMWmUAn7nhFT1GRRYeiZq8ds/wc8H2sU6PB2jjk6zJm
bdpwAzRn3me2WQJjcpsfnha26f1g/a43qb21DaxicbSdcq6PGOYAtx6H9PR4lhgTYDhNwINoV630
yfXmr2QoBGPf2grzJ3znsKl0s00z++qRvkDTyb5dSdx3qAGpCsHF50F123jLq630G//ogLtqQ4Ok
GTw4kf0xh+XVGb7ndvps07w7qrz6HKnIG1Ny/HAbUns84+rqNjyJ3hs/uDWH6T0RpAFxLRDoAtzJ
8c38KVjtrrCeQ7U1llmv616zgt1AuOzix5cs9kuQcdVKdQD90wG9kojXU9mnr7SEYacIdqzsrgbf
LTB6GolnRij+FZjdDeuulcYdUZQNJyo8XE1g4n6/qeJJ7ikQnm9S7g++tt7Z/47cYoBLzBzOVxnC
qezseAVh7DGdRsFTB0NAl9VffoYHuZ+6N0PA63R6lwu/97eZHpbeEdwk3GBpj2jqvQWBaTOb3tEu
LL4mVyljzXgysVEgt0fw5j2ui7JybqPhWxmUzlKGt8z0bIyd9B8dlO+SyugbD28rFwNBsaJykCv7
eVcPWHPRuNj9av0+uiBnbAzgK+Han9PQUuSMfDrH3Y0Z2NOa+5Cm1+dsuf69ldD8FyylsR7vcpHI
bbsQCszycawKjg1Jaq7qJkDFjX/y0PqpCQXdOGPBA7Z1iaPpBlcDsDUcWuRzmsXewpbDUk9Baj+q
2n+tgDYw62XsH0feTXa4SMJVy6KriN5im3sa/64sbiYm9SG4ae4LJHbcfxFPyJ5TEjnXm3gilGcL
7zC2061TAXF0zmNKyszCVnZjmZm5n3TNvawA1pxmDHWEV/mteT5pVqSmlDgfA285+NKkV+QkX3Fj
EDjAVMOouTKd7IGN3rwxmHRWWtwNodGziVMkGzvzex+HYbnxUwj1yrPO5BHpqK16NhjCu6VAsNr5
yrtLKt62kH3sg/J6XhZzqausWf6MrPNVgrSnTAYzI4yjPX5tgBiW+duOXnBpSYTfSPE45YxPMbr2
TM5tW5aU9hLi0YbzzNsHm7GtfkK2NizoZ8bqpTsz8dL7kHEDy+RnNmY7MyXtUFM7049r7tT9aqBV
kNMHmwzFFYVWdy4TcfAny94OXvtkxcYx6M0NqKH1CHPDzR99EumYjtIvkdLllLrqMc5I3Yx+Ya9K
citq0Lw/FP1IVKaL+aejXQ30E66QvJe7Pqx201TSglj3v6LhLunlKbAA3rFuTYAypZtb1NzM2sE9
9M3wlqbqFeTYh5PV77G/SyditVVrPTl55pBx1OcshbYCAOBOSgJo7cT5qo2GbSptdx0/TfnkbFw1
YZSz4nurASscZe9pVDNtdTylqOxhzA+xF1czkD5sxF9jwFa+nsWDamwm1kzTDpHnD1XI8N+S01oT
GOBZzhJ/7WJ7JUyHHIca/+OORHdr1r249fN1FOU/qac+lb3LPZvggclDxw+mXeTQFlVgO+EUMkGO
aIdHDL8NV1HeQSrCWw+8XHIET1mVmG2V3GCCW2kXtRw2NTvhS9c6IByVyzDRWHed9u4FfyfRBRMp
GrEsj8nT2VXGvGnt4DDQdjZ0P2xNHkelHkBzgGNOnyyeVNuIlC2KNFBHkdnyyKEbCxQZgRynFc/t
lZ5wIYlhWgB6wbHOSr6lviSvi//N4viuKUyKFg8R3zoI7zxjpRkXOBa9wYPAWVv8KJs+3Vmtus6t
OgwtjqqQHhRmyqLibZ8zhlAmtCOcDiFm7G5t+OQszNrZnjdxQEhamILOSa/gWrM645Qb6dEKknw7
YJlZZXAtNiZfa21E2XVAGT1UafmCvNDsQ+vgeggG7NXpfKDSUkjjqlsTidVx0b4s582r6xcndkz2
c9xxc/RB1ZE4G8s2u8FS985m415ypmmYIdnymA2nPfXnL7FJ2t6IMp63c2srtquY0abJ7jjFB2Cz
VP6rFw2nGlG4RskN4X84Oo/t1JEoin6R1qqSSmlKxgYMDsDzRMvGtnLO+vre6mmH92yQqm44Zx/h
pr+91BVuNf1NHAaA0GtSPZKVo8iyr0AUZrhh18HASS2Z4CsDZhVC4GnXWoKrojYu6Wgzbq2jgSUB
cGcPCJ/gXxK9sOsqK1jKYJALlfrH0TfZ3w08Zx2WlkRzQ8wZ6XygIL7mjfh/g0RDr82JDemybpEW
u3qJFQgJicnxlqJlTwxuITet7gPIg4I8z5FdJ4GfVugW5wHqzFo6yuMd3wzz6Vy3VgOLqN1zR5hE
iWBRh0aBsMdBOtlV70U73mwB6jMQ+KobTnkGRORh6em/oHuvJgf2nX/13f6NiJofOISzidqQS9vn
QinFw2ibm2MiWPCk/jek2PLNXnpL9h+QEWuqS9NnGmnVMAFLP11yPDAl5MV6K4SNRIZSOggIYw2Y
CtEJsEz12DTl3mdV1g/CJ5+AzezrDFM0aYK59lZzUMHkANWB6b5Pb4i4F6HdbRWlJrMlgXCYeXMz
fcNl/YgI/2rYRPNE7sFEoRfR4FJyo+Xyknkg0f0pXCf+cEv8CPBXIMpF8ij96k3144dZyGNESMzi
WtsNiddgXZTUX3K7fe1NUMJGt2c1scucdDfVw5MVINkc7R83Dq+itT/ylGPTF8hDDV6E6IcREd+2
y8KgzBraE9oPmJVxZ3NrAJ6EoudDR/r/H5ClDm1NRnctoQyZzM0AEnQYk4PokIhqSqGxy2yEbsyb
R6THoQEDFHc1yyruCnMiYSlPLgbiukSxsvHV3e9wX9XJa4mFgOXBsmPD0MrowGAel5Q9HMK4OXkk
1VVFsINVvNei+sX19b3eMNbHxzBFt4g1gx4C5zTCI5QFioN5XMJGPiZRDRxJeQu08OpNw7m2N1PZ
7+OiODtDv8nNfB+E0SqcEReGf6ha+I5kzdFnaUH4OUwU5R2CQZQnuH/jT/Ac773lnwHlYzPZeYE8
x7Z/idot5Tiylb55Nez2yfGdj7xj7lXg7dDzj6DNyY4tYILxSlgjxhm7IubRjbdjBYptioqlWRJ7
ECScBjVJM7XVw8ethm3SRKeuqyAbT0ytxKegqg2Y/sACfbIhOkYDpy/4Kt7UPHrk5q+RCJJ6GQKl
XfWjHHizpRG3ZP3ic2Z+GGU55WyEES5NjWA363lpQHGdRVDhYCssWxQjTQe4ckiuPAGH2MaY572X
RfwhwEMGiXEOCHuyZPpZtmAygaFjmlH7kuVuPyb32vwns/TBvp5sN288jzEnruR1nGXdmvcA4gAO
I2ZqZ6QCHna9Nd15aVDyUEevBU8pr/i4yPT8Dthyp8b0kPacKqEaH4yN32OCXLWxOsF9JBtuRO4A
qhTXnlqJKkux9gHeU5m96mz/RCwsFMgMv0cV8DmMwymZCmPbIjpcxOasD5bHXgfmPxa/NlnDo1Bv
Wuy+dq3xiiOIqXzS/pS4uUfwHX4OgR5uy2LKxAVI1FXOqesFQwtCsZahTWJavE1SKdYs7J4qt/qt
lPaHK25H8ww6PLGB75naIbPoLlqZGwvHa09MEWlxiOhDwI8TBoFClHQrN+7v9Rxd7fvqL4sx9Dsj
or7+GWUiku+ZWODwx7Um5K7RQ2dXp3T7MG0WsPziYoQhHryw/RyXubPNJK1tWJEkwHQj19KPsm9X
POxk4+bhvnWHJz+2sUMMwOElYZRWPkNLRja7Bc4Txgkh9YEZPPRa/kYKZ2QbxVcknRs9cbm5K6iI
AmdcM1V7Vv5HlVdvFBJfaRo1O0uw64dRRaBKfDcmuOFZivi2GO6oVF4SbVfptEtF3J9pnr80TdZ0
4SPTffsQMTLHrqYWTMX9hZdMWzM2qMsUcDtAFLlCsUxdvp9z/vSAc8cYg4uRuNust/8lvXmxWvGv
YEG1woTsa+rUOfVf3BF8mCMPzszx4cbGvuAhFO1fSHwf59twyj7Ld1nTQvus98w2f0/c4daM6tsO
w9fIFG8ZKYMU4gR02OWV6Oln28CT7kKl88kR6ExtbdGp+Cp7iphO28xfmRbCds6mP9q7V8NR/ZKp
uiusLTsMcta3EeDADkLFcv6tyZlNtk4h2JIHzyqeTixyTnparmnrntDAztitn6qiXsCr0hPPTids
Io9eapl3SgFEJKy7jJG4yWlrq/QwcGWN+LH5UteDGB60iQhgKetlxsGRQBZb9pN7nhx4ADkAJgXg
JJ9e3Np4j6T1GXpxzGE0/uDCqRdDhSpNxwFBc/NU9xNgdxAwUc1zNRSwiAnvy5jLIsp+swKBNg/n
3tBu/b69kNzeQXLNt4xe3h2+zEnPXnsm9LiliQtU6P+jLlsh522Q4VgUg7YLJyakzfT7YUUoZry2
2vQbU8+6TLotHS6BqPaCa2XNEs7lpkjTlyH/Qnkadla5cQsnWoeK995y/KvUk5c417AlmZhOJ5gk
eLRIU59efLbEbNregS/yEsM3spLqRqTcX0vMK40SCeRyWtsNTXyEnmxRN9RJX6gl4e2GrY5kIyCE
yvggv2PWWNFTWc1cBHlPukFcNmOxIX0qTIn7OuHAAl+9mNJpIToCYkKieaiH6SuokxikBb+ZFNbS
rIrLCD9oVVQ80Q7fPYLalc7tvsrAGMJl1ddWkL+HtX+MJvfYdXviyW5p1271vDv3/vDsl+kOrVpF
cNY2QqeWtN4X/VUhVbD0BoIgHP9T00I2CTAMS4wTi4AIrbERa2gSe6V1BNtpbEShAmNi5lUv0IwQ
F7cNNRIW9FGuB3ZIU9T1gBobnEpR3DJnKLct6r7KSg/SseWyT4k2cGmisQrDDmeW2JS/Vh4dVSWP
RsyAcerl88D51NrGOm7AdyH609odkm1E9KQWJzFrpryEat5Yn1rsIEaAVJsXwXNWNwA1JWqEur31
Fd9mGWWIXI6AnGnnqO8Xsf6qHJy3WZQ+GXWDTe/Sca5N5NsudCf4m9/BMW8vQcc8m2r+OsT9Mao0
Er4VNBr/s3fVk2cV715mPhfABFZCn5DbAuIvaUsOPYvdldsU59yRX7WGpLFkldaqDktQfpxYHimB
j1YAnkgVv3xW/PbqJ0uMa2HZ9TbR7HfK8KxyraVNZ78IB8zvUbUfFGt2hQlTq9ti0bQpD2gHmmxE
5U99U/ChSxPDQEZm/BiQ/htixRdjd8s41RbgZ/n3Lub8OTELF3620FN1VVR3WsMimfZ90dJXdrl4
Yzu9C9neki1yVwOibp8EkMk27yF255a7Yk3QAGEKpGXojM0xjy26tIGq6R6moXs3+wlvQuJtcqx2
yo2gkwPws/lSVPH/lmsV+uceY2oYfDPJNxbuCH2kpcplbfeHB+zd18hXhd1J+Dlk+dBZqRJynAA8
6JvICIoWmxi05kqZF0dQilIKQO5rEfcByVYRqa4uEpdlcBQT17imexiGAHAwz3nDGXYRGPGZU353
k3sxMQBxApUtqpZzEv4iV4qXotaOoz2cAhKHZLhp5bD2teGPGqrYtz7TcnklJPPWmuFDVNa2Fe52
aFhlasYKYvbwXvnmmT9HW3s54OTE8p981NJCGuS5meR4SNGcvedaFP80xSQqzTHtdc17kSNJlmb+
VTXdrjFgPfgt5UdNqjkcJoE34ByZ1Ulw3W5Mw/nJGoWV3DqQGsCKn5EzJq98EzYUErq2HxsHj7ar
b5qB7BzGC/bgPqaUgsb6yULYibOCM5YsEpOsOFgB+DUBet8XxRFG2NmJvKsAmda405vZmuO61aNX
VZZA0u0djSCZhan/SWLDnWx0glOcpYOarnAUbDwWOWyftHcpph88aljXih2TKiCyXXdJw3AvSoqQ
2KWUSXBu1iwzaoDrvn1g63DCLxk9pZH3oZOuuhQjQzS4UgjGH6L1/2oX934T7sBCsXYhdLPAy/Nu
wvHyApQMbEnWNHhPCYQhw34uW+Mi8rZlbkmAiKORJlWRyJYzmk9kfSyMgOKP5VYE0nXRsiLhSXbW
nNcpREIM3o41PRXkEE4aMgdL9sMehTWWogylVtQbJ200rq2ZjWzIsel4ErmqPJtTR3VunTqPVA3E
1XY//rjMD1Y+iZDWnCkm7OFYgJLr8U8Ip7zhFbjmU3EpEhp0IkV/wWudhx6pakPIGVqQlNoegxmy
bDanfbV0a21bt+4B2ekSBAu5UQH7gIRrX4xPE90kSkUc6UZbbyq7P+r1Z+zPWbaGvCSkajZSMGed
1pX3hr8ccm3LpMoccT3ZhCL4mmOsA6OQi8olATiqzl0YnKvKYF5PRUVl8rDxrOuzqae2iaoGtEG0
zzvR9WeTZPpYulfdX5O296aHHjkwUO6m8DoW7jv2b7wotG6yHs6al18MN9l2sKKBjYVa+OGF18pO
Liqvrypt/xISMrCdhRI4Ijf5Pol9WB1vfR2d6z5al4peOiCRglT1M2DEGJsX9/D8wmGxBoiCSK9I
vR+Z/hYCxHPeM7UdShbSaYLfIfoOu2BjadE9LUiO6Agc2DjFP6utvotiWjY9pIq4ElfftM68EjNh
h8lvWEoUrzZcNfcsiM1c1YWPpiFv7+ALmBdL/VaW/ruRJFsh+k2ouz+1SplfxMMxZ8DjKu8lSfV7
h+AMqNM6ccONDSgUfTaL3tnYWEXtz6T1K0guIwkN+LPQ+wL8dzu6Z1Vda5l9iewzdUii82062opC
m9nXLAFZY5j8w/iyQd+GxiqQwzKqz9Rq086nUya5+mVwvFfHjxGmFwT2ifpfL809qgqumopiz6zT
Q98bTwnMQHjY7oehufjTeVfDEs+DyB65NV3N8VIARfDs4clTyl7PwsnIKP9CDEfJ6D6yRHyD1PzG
yr3B1XIf0RpgGOSZRMT4YVblR8m5Tu7259B4F6UFjEsCNoaKACGrDx6aHEl0AL7SvttF+833g7ip
WcILxFzuwWBu8pTJGsK4QKQb6XTc9D3NZTdaW271g5zAgoR/fmUVC9Pwr3W3p2zchrKGqc5Sgs9y
Dn7os3Wui7+A5kgvI+A+8+TOuBU1WI7BqPzlZKqd4T0TSPJt6yTdEIQbRN6X43o3YqWeMGMsOR0x
2KDqk0LcycRkVmeJI3MMJimSWW7zHYruOljtum5BFosXePgvlqCgKqggqyNZo/eJdPa5oaIRYA8W
mrcuo7Qaqo+StIdGhIckxhYs73oxrg0EviGEQ4laVjgW/W90NvTxGxXbwWPclveAfQxrF4ElrdPm
TsDdn7L31mgzjrAhATQXmwi/Am9AYB845fZ0MHthGi/zD1eKk6ycTZrr+y5KzrFyn1Kq3IZSUmdB
SCJnfMa6o2HUidamonCWXch4ItWu0Jqi5fvAEQFM5Ulv1a8Kp0NtVw+7cxlnuZd25ujG9bsc6YXN
uR7Ms2U5xih65v6JcQOzRBIToeL/w27BVqk+hfUqDBJal3zeIydUblVF+uZP78ANiiXPpZGSWMDe
7i2/59guRcyRZHsEhDnoq8MQO7w/ImGF61gX9tqiaMcPyaA+Dju43t2W8+7UWnTAOhRir4OR7Ggz
TLVBW8VcoYKaXUWjsTB0HUtCv+vH6EwUw09dYZtoehDUvvnsQm0ITwkc2yUbTI+FcH4GLohNuUlh
Dpl/DgrIXqCHquOvMQlGqKOUyJ0LE7Os2W8bdB8cudINf4yAu59zAaLb8Jx7/Uddy+doYqqeoeHE
hzRgGW8Ro5QhsT3B+Gc6DorYgV8nPdmB+JeV1pk5MhP96simieGx91HxeExVcIfoDIyq9o6+TwHQ
aBzFI7A1Z1apz/RGOjJI398Rroxnuxk//JrBuGchPZM5fI70TeE/rvygXUyOw0wQd8vDdVG6Sm58
CrbfTuZHp4843ebfx08+3JqXN7YQzcuQ7ezYYobhO9sNwS2lo1kVYL8ZPImnJqjw8NLMLJGOE4mp
M5BlIBzO7vmwRBY/VOHOKrVLLNSfNdzcqvqMGjS8uKigQts08VM3kK8jvooOK0OR8Y4nANFG/GiW
gnTcdm/saO5hbRYMzEhZssRwdPT4hbx63jd7DqPDruFnnx4tC3ayDUmXTJPCfNySM4Ddrb8WLpKK
bmCZryE818PhK2e02enJsz+demdEdty33YaS+NzkOQvrEuu7YqA18KNlyuV5Jak85gzDzX8Vg0pZ
tNpH1PgnVki10O6905e8UWgEArM7aTkIucn/0GJcg2hf/3TJdrkYP92S8ySC1wdCzYUcRpR3HWSs
OzFM6uY85MpXxJmf66wBeFjB4qHCZPbs3TAUvnm9kJRd0Wcn2cnY4XedjuYiarxvByMbXqvb5GDt
7uoD8VUfdsxghcy/ZinQiarGus7v/wAHdlGHkPCFjZPEb7JvRRk+gflgtI1AeSqdm8xOtER81G0e
bAh/QfEN4gu4JnkIEyQYKIEkoccHN0R/1CMyjQYSuLqaxXtc7YzZ3e4Fer6tH3qvWGbFTCdxly5B
IZt81MazO2W7xJhXE/rKnibEmkAhFwR2fWKKxsg9GPOsX960JriPHNip5azrnBAcN6LTwZQZWoyv
cYjXS5OZfTO/WMRN+OqIuXoHeuPWu3TwpHKBrCsBYdHD9xPuNr7dWlA+sYvQPd66fLpFafGRm1QH
baXqJUYa2OY8iumQrTsYkSuWm6+MUTYiBA2RkqXGuA6de9yH27bQbqFW0R6y2LfKv8iVfw0PKyOL
ayat+wgmxtfFvJAgLqmTH8qsX8doGwzhqfLHJcmwHygsPl3oBvorwVwPXGI1zXS1RF/3YRv52m5L
DfNvAzRjSn6EW+AMqpGnJfVLZXivXTa+irE92WPCctwNOKtJ2xmwbbq59Qsa/dNAUq5gxUgF5dZ1
8j0pC3+KKY8l8PXNQnjXusYMnnrNeTQ5dSAUEiiL3AnUE5BetVc7d04gNC668Rrhi+JsMvGjtLRx
MntOSN6zBIlY7BcppbKbmXnfROBukIxZvv8v8HGa6XzkAwGisIijk7Jd/mzyWpAJAOYP9Sdpwiao
wg6wrDt8MBpiwLoYM/ExYfjLOvtPM8dgFSTTw9DOPb51XuoIQxMzzTktcuB2W9gxhpdRa5ZFwwYU
Du8RZvVH0bqPGlTTyhb/nJRZkwvXp5k1vPh1CF1m5i2RbFXqEYXqhrL8EPYkx9nV3GIO/sLKeV3G
CqUFM3KgHsHe7F3Wx86jGusffv5tOpOXhGjHrV+kf47h/GU0+VGDwjXt0BBYZbcxsUpTgZo3tg2M
ntfo0j8djQkS6n4ihqVxyczqs5p46ntSXGdL+EpG3trGKIeZNyMtFXxdaSFz9iAVlvOxXkgGsKxf
a/6nuqgeYy1eqx7niPxVeXDI4+YlKbofkwZglVr1D+KgPXyoFSb5lVeXn3hISPfpPJ6ntxBLMPM7
7ExGhQgUNiM5uxcs8mgzjRaDaXyPnPcIGz8B5+TLNQnxSfxEjmNfskT/BGCHMqL7Crv2WSC9KBwd
TSsXK7ewj4wQYYRn8FU6o/MV1u1bobzTKMOLowvyWUngqghmAwW0RASBZqRrhnUSta+Zbv8pp3kb
bHcfKvOdv/w7ZuWHeoxdPqlThkbicGCwk0LL5AxsA0r5ALe6z0LzxWBJDY1CfY1R/CmXeeCfOizb
C1wRb8EYvqQaIC5heOc2HHas7NA5Lg0WyGxZ+x+3rk+lsLc9clrY7JyQPJwhP/Loe3+MssfpS5fz
OLskrEXxSgTjPUoUkkWMCSQ77zMfA1VKurhFV16WoESi8jb0JV+uZfxz1VtrQltl+7IwOKyXqbR+
yrfU0b48Z+Kxc3QwZN64L4muQARVTpibioKSk+ltqDd/STvdwoldazsejG5OdZRz+i0xwHrOl9F6
9t2ClQCxmpXGu3tJgJUAJutBRbu8Shl4jRJRj9RufspKDgId7boNvDrOU3Iqm3kf47k8XlCOnYyD
jzqAbVaRI66u7q1Mr06OF2reGh9IdBxWrifucct/mEiJGS6LiGekHEy84imKcFMMkuMhc2DNpabz
OxWn3FR/dYVq2pvNUqDSOFb953rCDOmwXe2TiqgbNLekigQDU3pL2CSqxKS9IQvhTbco7aHAaliV
kqw+Aj4Va9Nl+m+2yLmSuJ+jtOZtJXFaaMe5TeEN+WzQmil49zPaU/COkuU9WudEdxY40Gaw/Yh6
BFsRIl+epYk8Ll+722VyqYxsWBce0Vvuti3zJ1nrr9RwTIJ7fkVfJ3khvLhhencwH7L17xFf0C2A
r7dXOpVYHc+fvZGt8vBVqsJb56n+Y7TBWYtYAKHd2qCxfw4wCDI27u6krT/b4t5YGsLMmvGYial0
4PBvqgltEcp4Pp8q6vlMVZwuWie/s+Z5GgVVUq+MnrmoxKyp3iY8oVlTUWe4l0GxBCwHQrFSS/54
8SzEai0sV/aPo6PKtCJmdRgb75Ptv9et98+dXVC4cBAOeEh/LZIpcw1YY87jEejdG0ucOZ8JR4i1
AyJZrREtHgVkcrpfCu1osD7tnMFFlOxKdYgi0TMLiVif2exmmaC/NDbmlLyAK2eSEpSIcFMyTV1C
dqYy6Ijps+sTHwd2oMnj/ONc4KhZ8CEBde9ZWuY2Ubt2WKwxiRwnmxTGyOvYo0bZh2HhoRyc8k9p
5cmZMP260FGt3rhoUXgk/hzNHy6ytS20z95Sfx36pVoxW5vS2Y9W6qz1se2GgnVuk/VoLSEGpeRG
2VpNwzyJva7ApRg1KHo2Elh+vWfZWSvlTzzPA9VTiMdzifX1XRPFKvU1Ep2t2yTA4xfGZ6yTS1oF
F+GZ70KGH2bTNkA8w4ef6SiZoNOkGOpTB7Vrw5DXSbW3yUfVJ3DnOX31MZgJHNYx3HjC+R2446sU
jfyYebx3OCXwW0qWDFyHrOFeifM2SUYNoZgvQHJUHCUS6p28CJXtETWcLW6EBYMYnHr1RQwGWjsH
qqBRJ8eCohjRBKrGgnm0brnlxq4jtl2CTr5HgbmuB94CLWWoNDDrycKKpQm1dgRufFmXOW1O7b/4
fsiHBeScqBXzmnM7iiZ+QQD+aVUUEorx9rx0I+jYLTZjaOurnBmjyRPM3RB9a0P+iFn3wY6LTtEp
6WMeoKnUPlAK9oswHoIvWNosmvJ1Zav2KvQRTlkDfduF62+rjIx6HnMN4zTsf7VDWsdyvxZPmUVA
QuGAR0CRUNVlejLjWzPRPwMet98VCT8M86YZ7JteUKmycBvVm6TVXXcDIZRK5MnaT5gBBBpgFEHw
Dz7pMF6Q5RY/U1syARcVHmVGap4L+kr1otl2U6WBxO74VL1m01iwNqXBnKSaYdseCuN1MiDWbXI/
Wc3sSmxXPWdVbQMD6YKLKUJWhi6ZjaD0MfWPwuIha2/uxMIKVdSmcIxqX6C0akodtV5QPA8ZxXng
2d6m1p3pXUtVCv7xhJCbfaVO7VRb5HyVDudQYYntZJVbZTHyiW0MJOlzIh2xikujXU0N7m6wcsxM
pkjbN9EVnkAMnBcgvcev4Ta/gdkz/zo7UysPsat9taJpV6aY39ws5K/GCe/nAcxc+ep1XbE2HOPe
aYp5PnUc6hViQvHtrsrEMBdhEHBNJdEHw9aHVD38PsO7VpOA006Dou6SHIRVWFcvbR++Qhx9CwOw
fEnof6bu2ctJyNVDUqSMGDATfhEL2oVNV4QKT+1jy+etyMNhCdr4jZjZNY6Ap3R0bnjMgWkwjQ5R
BlZOjAEU3cPIsn3Q835jD2g70CuTuUeRtwJndsBjuNOZU/YlEmSzKdVK5zespifov1XwSHX9qA8h
NoJguvHIn5EjLGQ5vDke02ltTsXVyWSkHYNKjZlFQ9AnM/mEPvUejJKKuIbSK4dyCWSzXJUlVUE4
MMbq/xwSpiP0XEqIbMvSB0hpxCdXCcGAxtV/tSLUOcJaEn668RAK9YRHkwlypJG5wiaoMdx/ZUN6
mg25AT0FL/eoe/ek07y3vJ/xcUaDtk3jhA57sBuztqYOQq68daM7h96iJFNV+pQogzmMn29bK38N
tPHTpM5XE3IaeEXMIOLvPEa3KBzg8YGJblr/qFzttYdqEGbyRUzTN+6yoau+y7IBcepPrFdnz7OX
nqXuHnxgFDT6ySez0YytR8sgGMrF+F2muFFb+IGzUqTz9o2+GCbxLzEi1npG/0C5uJvcfOeFzqk0
egiAAXz2PJdrf2SXlHakZuG5+xxNLihsn6QGCtB0oUJyWu07Xaf69Flf0ipnSMw0kH3EnDNpTjnv
eg1zWtiVX5NvT7AJIZm7FCo5vfboUXKg0uMwyDD6UmXfh4SxJxzqtQIsDh1fnSaf2zpQ05ZB5oy7
DnPWA+0hbtLVRaFmw98ASCkXvr7srOIX5SqBSgNz5dqJv4Eu4saxbzg1C6LUs/PY+we+MyowcGvr
cALhYWGRX1SD+W8e+nLb7bEBnYeUnx+4PnyCpyl1wIGP6tct3Ne6tk9GNn/fpXoRPT2KJ+vzOB55
kubOwFVL0XJS6fM0Ws/ugdt+qXskmo/RibjpHQ4w6Qb/wgGTjeeZP3HL3sVS9uqNXCRIqqT/UXum
PzqQAtyg9DCDeg34nMegPdshniiQXs+GRKvH18w0g1iqZXapJXNSJt7Tfhr0V9E5a1J7dqUsvp3O
QqqgpcdJ/jCtp7qwWm8VkcHRg9Mep+DDmdwNfq5r0tUPM6aiwildQnTfNaG4Jj42NCwsL0S9kMBU
I6vSyXtbOFhjOcnFgVS5xN0NoXNhos8SyqvFginnR2lP5FvHf1Wmv4UOyQfEI/0kvgMEkY7QI7Ob
uTKXUbJl140UjqCmWaUJXC65ArnBbgHJlsCvCxyEheNG+xpkQ4tcPsN+o9X6V9Prh1r755Qt2Q1B
ioG5mMiyKbdlhoE3KXZG0N+J0X0SCQuqaGkK99d18FvW9TmruQm6+NX3XYtm+U1LERmWvjoIf9jS
ZeHrGvB4G2K4TaS9AXNiiC1dZmKov/run1euUP29AyGiESjWaVR+e2NyiR39KXBxGQc6oaCjsbR1
YhZxfr2zzV5rGnyyoOzatZ77Hz2vr+l0N4ZFu3H6lLj2XaQ0hmJMblguaSTaA8bZPKDEK99b71VA
mT+1oBG09Erb/NNq1YRSVH/npeCjGqEeFIN3jpNfGWW7PkZmyjSde6eS2DSCTTZlP/7/UW8C3vaY
jVQiLqEkqimvY5+ubLCtjJsAyk8REOEO+0dHadbCL54SgREh4IyQAMc0KHOReaxJH+UM+1bToTK7
pR/Xf6rEVVnmDAQ0o5wVldxHxMjiqGkYccEhTHVevi419rCho7VfTC+SZ8XszX5DG7knmRqt7oTx
1TbQnHQaDIKh2/YDtNhIgPLBQ7HNQ3KxEL0fJwQObjR+G8B5SRVgwxHFLiIlgOsDI26zIu+pw+IZ
pOa/2bzSSrxaJMr9qKDiTNYnLLf1owwgc2px9TxUo713jddYc7+k4b4mtfpKyj5Yo9x0pUo2IG+B
GVKg12YM/GFkvAZRaR+guFuRM/FkxfFPA3hcQyoQgpKY8V2fjnIVHBh83Sh2pcuP3GTBEeMPsrv2
PGX4mAujfYmG7mtIxvrgdeU582MQ02WApChnY0S8IYPEQNgxpgTNQYsxD80IIgw8JvrKhdyib0rM
n4C81VXOpAyFM5bL3vWch2Vkhxayjkqw4TUFSjMX8BszliX/B0pi17l6ko0OKTgErC09UwfZMkKY
DHpO9268NR1O2iZ2nn3WEk95r28Stw63XYUBJW7e0Jjam75j7A2UJmLQ8bDxUnCRV/rKpdBkFc28
VImCvoXpHS5QAKM4qUC6dkfbStVqdE9TCUQgKsRrEzFBnJSCuEIXbZr0ScY9n0cHZoK9MVH8g4LY
qElgc25a7cU3imnlpRNDNQ9dwMjIBKDZZ9L30G6rHSyRDiK3r+0FEi+3NhGgZ1s3ENc8KX9HvdmN
IBHY3xYWWGFdmQiHkGi4uOp1C9AzOfWVPbfFo1esaEN9wT45Av27jDP/SubCa9HMVmoslavBAxda
fVVpZrD6Mf9a7AQi7fmCJ5ShdfVI3OSn7xzk/HawL6XlLGLvjPMNCdGIl6r3m2fP/2dW1dEif7gq
OE9NitwlIrF/wp6gOUpmwYzOKQM4NyMmkQZAAHyRL9oBj1JwL7TXyB+uZsJeshvdtShJJ4OHas31
/WoZj1628tBcoO/iRUR8dUi6gb/et57LyYeUZx8CStElRl8byalHq1r5L4VpvtoZyhPGGH+kySwD
hsY+57dy5xvQ1x66zxsFsootjlV8R6JGomo53WJnlsVLFSO/8z3Zrk2Ua0GYfDZRd9R0zpwyhVuW
Gqif0SIwXusvA1MEvHqQoGRM7xFD30sM70SQGIcOdyzkFAimprzWlvyVTfESYEd/FgYkgqHyzx3m
XRcIPrIHrwaQUv1GIrkX1j8e9rMz/0Lszzd0K3TugAXS+s1m9IvghjS4UGBhzZqRzTWurdL6GBje
z+0Z9h20VhGkfm3ywdG4BZ2Jy4fYVv6mGLhMpHiOBeNgHKdQSRXZb9h2RNo5S+KK3E0HQ4PV06wq
eNahFCxyB0acC3hBoU13y/qaB0OxKm+NOWa7NKgUKGR71/hki46iuMKNJDurxy8Q8S10SETW8UjC
jDlUh5zh99AzctdSBjIVegXAw/3emnw28fLEcn0Etz0h42OC0zO1EJqx7v0yW2mlutBpfDQhUAxC
NvMNDElplVTzyTu0kQmbu3dmUveX5mhe0vHQEJo6El7J9ADJcsKYxXLvRo+3Naqe/2PuzJoUR9I1
/VfK6nqoo30ZO91m49olhEAsQXCDBRGEJECIRWL79fOQXac7M7pO5py7uai0iArQ4nK5f8u7cNVv
VPHho+vUHhA8phm4bzGwNSGzH1gxd1pPhYRhvJ0v+jvqSWNMPXfDewV0GqUPvZXjVsGBxzRV+AHF
U1aTAlJPGx7v7AjEeS2mMptXC7yLgRmqA/wC31dq+kozkNGzc++7w1tp8jZ1J7BjTYMJ5+1eB7gL
IgRwIL3qKarTLj/L4zaUb/fGgz5OcgQIEMyVgRYxyY9CvVYCOS10g+5becV+j+JvT2ohkd2h41G/
9aSK3rxE4bpGM5dEAS4lTnOac2i2k6omCdS1+7rFn9rZ0sW4SkienGvM6w67LZ4INuapJhbcOCoF
9+7q1DABybKuXSLDgCOKZZfbaqrf4bIFcw+pGOPZWgP18qrccN19Em2tLQhGWpYYY4OTBGF0vRqB
dmPs4S+UDTLQx3NvB2jZgrXZjXBkroGcmYAMgJzvy26igLc/s+g633Sr6voEpLh6RYJnrd6Rl7nD
P1KIX+56bdIQfQRtBe1+V6vB6bFXpkA2nxq7jS1JfaVHAnCseFpAS3N4CJlC53BSdKCjmidYFIcT
yysvhh3rJZhnHfSGiUFA/VClmdFTW7ql+DJsS4QGlveePTa6Kr8paBhUe/Y6tM3oEZ4fr+UN56Qj
jfNn0rZFCOdeuIiveGQHF0ilxZkXGMkTXny9fj/pXWq30EW2Df7EFYp/Fnq/kBXRrSEsoOSOYDXC
NrBhEbBFCe2Iiy0MWFgbBWU81WoA8bcTPCsAA0hTpXzaMBUUbel1jHeg3kwbxPNDYuoA650XqGpQ
qSCP6MCHPo63iCXIRojqkZP1OUV7eMcrrPDZKnVPYnYKdPmOAExo38aXCvYqbTlLvQFbh2eKIQLV
RC2BENK5lbUfL216xr2zlvd6T6s7FY0WBKHeS7lLL72TFC1bIuqjgQQsgi7DFriwIqvofZSXsFC1
EOCATQR2mEk9fdial/7RAgN8orxfnOXBoduOdBN96xuZb9dsERvqmrV5KSanRh3T0PMKc2M7l/r8
KnevNhx7teVlOOzOwyvqOFirlbrY9Wgubw71SRC4VZhzbz9gqbOhHVdXaY+xi0FnHn4uoDnjbYdp
OLSX7Xrf07y9yi4BcM8ktLlGJ08/MGU2B3N2r5rF9ooyXEWfFjQsE+lwvScX00yuCHqom2u8u6gs
cRTiagN9uhaZLt0AN79/KPn26Qd/7yGFVJz2I3KE/qlaHy7HoNmMToiYOBimxT2NJOxOtfBZoiEy
t1YN+ry00SHUV5R0DUN/h9a/Q9kZU9D7nYaeAQ4VG+zVQb8uVGk7we5yQ8DKpnBuAdJcLj1oEqSy
MOGX2pl5lV12l/mtuCSoO4JDMCAPXdvpZdfOzlL5ekWeCJbG3jehlhqlrHg2hm8tmiI9HflXygZv
iqQiTUGBUT+pOgxda9g77V0EI9lvi/PFlcpDsG9YR46WmisILPcuuI60tAyRNFCeKlQU+m5s817P
vhC1ACpwaGLvvVo5BRJweZhj9HRV3CeNU/mifmgmaX6FYxcLG1KI9dN1aANntoFhqRqIoWgstVVB
Y4MZ99DBEB0wJ3OUguZfC6f4Tn4NuhSoCYWlk/WYY8aMtiuV11aVz5GF8LS0pV9T6UvEo6zT4CCd
W4SVrocXeztDPiJqjLav1tbVJcFGTNO2PlHfGx8vlJJ7Bb293RMiC4yfdiBzyTNtZKY3kvJSqMie
tVXwkNiFiYBuHkCfKuw2y1uI7pgr1RU92ANNllNdzazSnBoj21q+3O46LiJLpDYbOenkNu4BeMz2
uhQwbY+uAWnTgXyPfDzw7drevB8KNCrOWljS+nHkllDpYeOL2W0lX9mr8D1VqnGH3i5WpZP1ol9B
5NjaE4l6hG8Hl06SexHQi1Z/9lEVREmbM/mpYpl+RWAO3xRoZQUPU6loVp00aBS9Uo6V9uAp55Ph
KxjjwVuWsUZCLE/Tcnyjru55c0XqW5ESTdmd/eqI54oCRxs2YAUc5wARMVHZri6Hw3bE8u89K4rq
TR9v5babdOfbGn2QD/L/jv1mNy7uKCgVxSnFlrKR9rAJSvXhXg4oO1g9i1dCNWjUdiWxgo485uN8
CnQTZGexUUfVZYlqBx/X1HqqbprqdVvdnrPYCCz23sA6HU+Tjd55+3sRt4+sNDG/q2AceNtS2WLA
tSFCPuGed5K2VCHMk8paTWmZQPn9CuspRYRJ72jJFU27D3o91L2bovncKkpwod86Vs/3mXyGgi2D
CHF0WOSAbUzsBaxdhXmMv9yjpHbf7Kn0AfKIDalvXk9aXOzMTL0B5zlvDjAM7nofTSj3ct/KLMXk
MHS3N7JixIfGmBdbhYxMr/2eXtf+UTm9P6hSJwUk9uTbT1gdsdeptBUQkie259SUWvFyph67QVLJ
OEVLeihK2eFmvrSwnwVR09Vm3OnEbtT0Q6so+3cJkbWbdJLdHjUFoMEIXgGdNbyutWk6Hs1xVVCz
7hTdZvOrAqP0SYZpq1gIQuiH48TYnWv3Wm8fERXTUU8yeBEs2bsDuJDwiqPben8ERvdIAPLquD8H
v//2H3//z/94v/3vYt0Mm929aPbnv/8nv783B7w9irL98uvfg3UzeKvX52/f+uenfvzO3yewypr6
px9Jq/dTc24+26+fel7NP4/L2f+8OvetffvhF2+P6N991K1P93yNFEP77Rq4j+cn/1//+Nv621Em
UOX+9vt709Ec5GhF1ex///NP0cfffuc10+1vQ/WPkXqe4c8/P8fib78jn/y2/y1cfxuwv/jm+u3c
/u13Vf/Dsg0K05ouG1CZdeP3367rP/+iWwaOkxZsKVmyVev33/bNqS35kvqHquoIJtNgA12J1s3v
v52RpXj+SfnDME2WZLQsbV2VFf33/xqDH57lv57tb/uuHjbVvj3/7Xfy0d9/O/zjmT9v0qSbRUZk
67almxY1Slnl7+9vebUvnh//X/Yd6AicZ8lBceMpBMgEvKsG8rU6sdgB7RQkUKvTHTwhInJWR8Or
6ZRU7ShA7nSg5NKZlik4c/qUU6t+zJY3yPIolFPx7xUflVyOmjsB7YFKn3oxveKCH1QLwJIJOyi7
ZVDs4VfuVQ1B7w3CYthyjlsmaB9HX5gly/tMsmH8bZG10ZqsuJ0HPYtdX2qT+2WXNsCUtxLF+fMJ
QJxc7EeAyVKkgOeWclR8+woWnwVm1N4u/V179s2jVGGAdih1JJjw1O4RR2CtfKheG+P88HdUtPoa
Ve4NPkXLNjk8GqQBLsbSIzpDwEzeYVInaD+Av9S1/Rbmh168wANA3bmRgVFX3W03oieMjnfRnqNa
u55AEu51qvpXDXKMscfYTztCwd9AaEfT346BodDyruhB9C74wFBfmZwU6hM3eBfRicjGaQqawvtj
q8Ub5QDyRDu0yc1Wb9nmujGDfXWH7txB2tpAnbMPo83eNMO7dLfd5sk3uIC7h0ZmWTRPNixP5wpv
GW0/Mff3KgTqQcNdopAN5vpxPa93FUjSw3GMtPV8eWsBKuzkyRlKJyoShewSIz5dy3vjemPU8ETx
AGvkQ7Zv1NcT7mI4upwRDXnc7wAfi9ioAI83JwOpmGWLtAI6kIFhnN+0goLAVj6tTleJuPJxSXo2
9lVnOo7Z9XqClfpoTsG16+G0WXS3sDwXOhWPJ+90uyfQ3pReARYrOBYSSl0ycm4QZwA2S8tDYms1
lXTDBIHTu4LppT9yo+pzqODkHXH2RYKk221pxB4t1txDRY4pXen5q81Aa++PIfWvZ35LD6A79lb/
85X0v10Bv18A/5ul9P/DRVJWfrZC/p/u3J7eUHL6fnV8fuUfS6NsmH/YNqufbMiGwgqo/dfSaBt/
WLKBCbMqmWiEyda/lsae/YesKbJpa5Ytq7qpKRzvz7Wxp6l/mChvSrakqgTV/8PFUXmuff9aGw2d
lhv4ON3SdcnSdM3g+r5fG+83GggU26uXi4ufgVuMdm6VAKB0ew4+WjTGXo8u9o3OLTilhQt6yLeQ
DBPfDdmfS/YPS7T8V1dhM0SqJBkSem4/XkULEtmmX1C9bAf46NXIEoulrwaWT6svpNby89Mpz5v6
t5v+7nRfbvrQqztkbLjpm48Ng7t1d+nSOXvL+OIiQzKo13SeVlKEUAzYPFzjxuSKzuX151chs9P+
9Cr0H28aJPdxadfc9L4P484/hYQ4H03ae+sNcNPzEctEBkRYg10KHKjn//zszyn007Oz/X7/4DfK
turdlLJ62URzfDLoAwf2exGCN/FRO/KIQzHBmYHQy/RPQsKXz73z8yv4tu3+7CmYP16BVha9u2Vs
qpdqVr5K6+WQp95bF32601uCchjgkgAJ9ouzPo/6s7M+g4XvggHDLrd4sTHqbX8ZHz40j9g+QcZI
XZz7bYBtQVqs0BtOzuHPT6z+1YDzOqsaCZKu8O+PJ97B+75ZvWv1oo+P3PB2dlxJA2MkOXVeL8qx
Qgk3sge57amDfain8qjzNbeN0WsYNj5kbkQRhtAjfvEu2MrzQX8dEFtRDR0wskHEJf14XShDFLx7
XBfNaE/FECrpvR8HpYPcgYeKfp1ufDPRHLK77HrylwtgvmBYIBeJNkL3Ni6Q/Rdygqixvw2hilOP
fbjbsARzj42paOJrUIfnfO/LCarJdWrnpUsNwqF06OlZkeP6xJmWLDj4+8TcsrAHpQ9yJ9i756Ac
68mjb85PUTdC9eptP2yH6KKxd71Jn1AnBa03t0huLtjkg9u67TsmQI6Rd47sItEd7Dj6jrf6PLh6
Z4/KRNC68pB+no/VZK6QMA5UX3atzxOHnD3PpDm116WVV/qmwzWlCLB7yyFKiK6F898aly2HBC5q
BrtJi329uHqdh1k6RWvn+YMyUIfGS+HbLnxH9+LTEcLUfLD1Hi9dqhyF4djzOkdiaoTtegLTICh8
JT/FuDhkmxHl562PhLVvswI6vQTyS1bltadmvQRfphc93iDvFEvhab2b9oYU4PUIhSU9O0T32Rle
TmJFTd4NdkMGKrtFZnTLpKWDRq4+pON9PaODLMIj3V4flpkk9h60fMwhnjKHq2qMdvIL7kEvgKj7
9qgXI90wAmQzJA3/uI7sMTpk72qmUfN06ZBMMMShNy2UtIHtS2rXr9/q/NSvZ1cunZyb5qGaIcgm
DawcefT08l72l4vrrIZ3mt7fkI+fKkN10IaXGCrjIVz69oAy4+AWb1Nm0CtoNr8Ou7eTi/DW0Hbx
NXMLtws3znKwZ9x6fS01XSzTkBOZMZ8GB38/Pk6b6e3FGLKREHZXXje4Pde28fatwbBYbNLrarPQ
cqhjY1Bvs3vKcmM45wEB3ZX3EnBdlbcf9MQO8MHdJ0okf0R1cARdEW6nMLkLT3nt3pVow1IpeZJ3
9aj7yy41XqfnEuO6pmsBr/ZxTkC4TRqgWDzDMmwArsyTXepcQRP0MBUTNFnhPO+dUsY8UsCUeu9J
sZJZPJjsEePCRiUOnGa+Hx78QwaI/Ca2U9of+4QCNSK1rzQCpKH2KqXLEZ5e9vg8u0VW/0Jb2i0i
fbDLlq4xbLH2SNRRMaHfbMyV/n7QemqKzrCS2SNL3Bqnc3cDhORc+j2u6rwini6ornzYOVS9zlN9
aJ7Bwz1FZA9DTFz8wus55BSgOjzD3faXGQImR44CdxNtz8+Nj/gMki2J0Yd22zdcNHXAxhsQSO0F
5wEMiZz+q5kakNuFNVwOj+uNX2bW0MzraRHDtZVfNhkFB1Dt6LS97Pol8qFih6oONlOeBsiGGc/e
7Rq8oXQsLifBA2J0YswYHDVrPq+0Xv0yskbM1oWVHq6wZZz96zWHOp2AJkNxH5KpGpijHm604+V4
M0CXeNgM9dnbyYHrn+4yq3+2he6VL3ou59VEQyDK2Xxa46cQg3vvm/yDgeOo6CMSmx+d24S1Y7SL
rjN11Yy2o43by6UhRXBpaE1gEcFhqYU2vAiUJgKrrzF6Fw+pMMmthq0HiSlAvRmo6qhZV1N5YLxb
oQK/WDRZGdaAJ0Q9eczawSk+ObvRfdKLy1Dqg4vY5HWkZEVfGiJ/ON1n17xJWTVXtF4mh8l5AO93
XAdmruegyHUuSRnrI3ClaJK6t3Q/kpJq3K1oqm4zeXT/0JgVwG/ku/du7Z1lH72q+XF8I/hj5diO
304zZqi7fFXzGw4pAjdFplW2nUh9+tCAE+PjmKcLXSBpsso9v8hDsi/ACrzAWt6EoNmMMfKPhQNg
4RVvEZ9XOqJdoo86VwUm7cve8iIO+d3d5Nc5Zibxwzv66hqRtPGxj/ia4KjhOWx4Ef0y3vrmWtdA
fST0ccaHUTtdFqJcF2MVEOJBULCEv7D09qntLnNw6gpv6Gmwn4HeSQGfX3IyOkZ4evLlrOfrQwze
ElQVD3GdqcNrrI2at2WwH27DdlLkhRSxPLBuOMqgCeVhbQl52MiOlbep1teSw+Iw3U83LMzLl4bv
c/IQImBEIBedo8JpCaPL0HgnSXuT+Q1YGLAbcfN4bQAh5uACwTMnWqIk1uqqOMgMgCZdg3oGO75J
e/2TT9mWJmhif3QhDe81pfIHdhJYUKEZKOSUWrngO6AtoeDtUa1ScBNx+Rlc9q/it78MaBQTcI5p
SrplP+Pb7yKpSrlurCtYi5flWoIy8XCuMEUQ/oHJ8o4PCOhM2EdoEv0ijvqrXMH+52np3f14Wml7
vlwPG06rzq2gztUlu+udhXxDl3DSDKoEucVFPUXK0+hTGzHm9ZChOcWbEc38oJ70PpVwO658I//5
hWlfL8xQZXIozbBUXTcV0/pyYZftBSGEi6JNZ5SENS9pC3dWC1Nc3MUy4JmgzfCxwP+P8rmQRXRJ
1vfhcDO7zoF5ghWlOjF4fXhve2/KSDrjXvTz66Nq9mOg9+36gF4YhKCGZnzLR757XkZ1eTSaddem
W5H4l4nmkOp5kdivhkXwEjwcR+rHTrhpnKuY2b+Ifkkrf3525cvodCgl7OmFMDq12EeZfxxlfpWn
6f69c+adt9Cc+2K1AEcuGrFSid0m6tKd+OfR5BxMJpOTLFYTNkDQbtQ5hbwiuHP0sNQpYwl+Tp9N
VKdx8jVWrEHQt+av/bP7YiF9J7CUcD0PD4DaDkCdi+u7IQKUqQRbZV9YYvDWvMbh2CS8E5Y3wit7
jOBMALELWRLXWFGXH/MOFu5uOqI9fhUfH1b+gZjoRxiWXik+bXc0Ose/eFx/PWCWqeoqlEnV/pIe
URpQtrsdA5akpkjPQptCk0wmsD1FFNCfHdPdFG9ThErCz3a9d+zIHR3cX1zEX8+Zf13El6TlDG2y
PsBbmjZekmaLCd10p6Hi5UT50Ovr8WCqiDhEKOEqkl+c+nno7/OSf0zXf536y/IimR1rSyk9p6s7
N98XSLOK2st2/mRo9eGQi/5rPRkMSjHeB2Fyr391AdbP753y9o8LjXaGuAFp+3kBy0Ut5tInvVpv
cTqI1VOTWSwm+svzTb5FK8iaBxeJT3FrHX6hRYz0DuAyAX0sf9fc/hA+zGYT1f1+QKCB9Ey0F4OC
WKtzDuyFyyQGdwYW3B3Zrj4cjSlZjkeFOzIG/MsrSYfTEliok4M4Hx9IKrLBbpzRh/GLdND8VvD5
ftifBSFbtyQZ4QGqQ+qXUszB2NXSUSM/nkeZyR3Nx+lq5lcD8OheiBasAzNerKJ0ZYoEu0JBz8fx
FOGNhzB1xTAnfXIyTHF5OXkk+2gBrS6ogwkDVfq5t3XCfs/J8PfieNGLMCk1XURWC8d2x7XIlhG6
Tk5CqYnETRW81nSyRZqkLKhNsBhtRYaiP9/2TWEQCkpiBJyuf/PT7EIITn7jOpoIh6rzvvaHr/k7
sS5xl+4/WHXdFZclFKcRycU14oyDLmjYk7ldBe1wkc5SzjqZoaMq3k/u3ck4vxGRMTVishN+Ml+S
cc79ZbQNbsmKOSH7BjeQSQ54Y+ch1tmCjFmMGncWxnfxkS4e3IKbVK4X+eKtD8SZhM31P+IZiaNI
uZ3Pt3sYhx+FT3DGLn0Q4RTfX3c2578FlEbetSGmQX7hhjNmlpOx2hWjZyK9EmeHvgKLImLVvByR
Lkbp2L24adSKSVA7CztcJM7HzVX5Xws853gqqFq4izbZctVymC0Q9WI9sR2/dgJ6xP4laUUO6sUh
AI2AXjqaG90cn+O3wkP8XGCUJryhp3teYAnnFr9uxNiLBygaBdG7fxOv4XTpjFUnOLrRWQwrHvDF
C14G4+QqBmLYR95F9MPYJnA/eE7cj728b4nYdudHkYSdGJ+8SPf6fMjRI1IGr3A+33CncXIEzhid
AAkulnMxfqdmAHVxunfSTgz2wgt1YfFkFadzBmNFhN70A/oBw6nG76UbtB4cy5j48k0MpvdnsCUW
1Ch8g3Hz1gGdIDFmww5RcQUS4+wFeZlYimBtOl58CB6pF8sO1+WtG8dnivYYjl466A9i4Sydg5Py
hLxPL3SC9XApat/7SFURd54tpoMlm8QtJ4wNEORyLP/opV08ujspIjbexZX9q+NuRZiyMSuOEs9S
y7lTf0mZsheXCsKdusJ0lvLTPDSZrxfXClp/QLnDFLM0GR1EXHruRnh0mEQpks7LZluXnP5TFeP5
KK2EVzrMTAp5XjidOd6QyblzBsHrFGNv8ZmE86tgeIm5B299WucifmVxuvs3Hq2coicvHiQrvWDH
jWwSYlRGi2dBOC12QchgWyFCmG4MTYrjgYJzke72uaCpN+XqWi/eOePRfEVkoVBoRSRAPAtAGK9H
WQLR1aHl7pjuiLx1fCBoPgw2LAHxr2pw2nPx+tni9qXwq/VQYNXA8L5AenPmSjp/uKt05zaM4sHl
bc1Lx5VdLlE8CDeYM3X03u/8Y0Qg0QenTs5GLsL8/kVQq/9VRZqCNNEjdXhbN77sNeC15N5tWVUv
s2KgxRAvvGMAoi665RcxaWI2/dhygZgKKzmxhvKqCjOBgxKf09Iv0ttov3qJ36XxzsPR2Nk4VGA6
7/iCsg8+IzfRJc2LOTGjKz4F2TXpfnH5f1nKBiirohetG4aqfikmS/c73Bh5Wb7Y4aYPMJU1e3aJ
kOGN2gYDFLGRgyqS49OgjIGHgRf4RS7ybBb/+4P97gK+BEvl8XCpzBPjB3LuOZnugrpJk2tvYMAg
MbqWu4a+fJxar1VMcSI1Xq2PnvdYIbSpIRDnnxJ5oIwll+KPe38h1/VocpBJMnCeNZUGaiQBNF4D
iXgF+kZV/u5uZS88ieuk+9jk8L7ENbmLNxuS2vCNMPIXN6h+DUa+bcvf3eCXQGxfHhGvK3vly/PB
Un90O0LC556GqA7isO41R3VQToqRweJ/vPsYnpHr1n67vpEAlgs07RyYtNPKhYxAafLnwdqzwfXv
4/9s10sarAzpW/H7u9zi8LTkQZ6+fClmF6IgCQ62ICkXp7dyUa82TvOLfEL7Gh1+Gw+UBehVclbT
+vLAW8w1EBSSyxccWt/xbAvLCH+TXbTrQy8IniCUvg6AiyBDDnFXoadx9UtGxgX79A4f9xF3vklx
ActVF7b47O4bc4wQfBNZBXENISYFdJ5wfxJIkpi/SMXkv5yu3139l6ep9eqTXmiP8sUIkHaiiKz6
J4p8tYfvlodT0qx9O2AP79r9nz8n5Wv3gwabDRxCRp5As2RZfeaw3z2nDgzP9Y5ANDEtQQ8Rx7fU
4jKcTPIoePdEvz06MRvf59gdzX5+7m/H/n7x/Xru5xz67tyYpxTtsuDcScLWp8QA/NzFIoOd72/c
5TDIA6tyqVSIJmKbkUT4abMzio/6V5nFXyXqimIokqUYgCPVL5nFAWxApVyO+rQWLnuQLPwoD4aB
M5hOue3wF/cN4OXLy/HMZL47n/ZlcUebHtRYd9Cn2NOKtBxCl4O3DHNl3gU92alGk0pkVbhYsHcS
1NvRHsECRIrwp3K7RB2OWM0T4koq7hdssMBIx6c+dQWiG8ObjZCcTEq2Xjsy3TopZrqQo8frzHg+
4xga/eDeG7auQazZCz84/ucpiMGuUAIJE5sg/epoPIuDHVGCco7C32VZ7aVkOvOj56oR19OJTTDr
he0cfWCFhsf5TXGgPzxwqhLakThTJGlCXT5M2Pw99L3dj499ihCVs1sjVtKtPg/Tq9ilHx/0mGIl
4DB9yalycopns6htcZUQD4UKwKRZIPkyfRDkZlJ6FJK3QOA+mie7eQ37Du4DI0QFIU0ty101HAEZ
poZjiUOmsrkJrXFWxnqxjNEUT5rRBIXTCZq6xHqTq0M6NVOFm/oH3yfqzTc+VRAmofJpipObkPmH
SM99foyS+bzKCQPPfkmSMdMf/h3FjqRASm9dj3aoKaG9GMPifcL7Mep0uukuy60rO00DiE9czsmZ
ahMdra2zRljw8xEEuURhwSnH0LncTPm0xVFk/jmo4tJtV4CDYf45R2x9hQKWU+Y1GB43IidMLcTE
hYHq7PqLrBD1OgfJWJ7GD40QfxLp/iJNEQxzyEYUx189P+LkaKtxpODCl20wx+E7x4LGKzazvuyM
XXt4Xd2JFN/u7sXTxpUt8uXeR5FwqBsuEpI0HSdX9xUYqDj6cfhpESSOYraU/qus+Zua2Hcvru4A
Zg+OqcLb1V4f5rHuHw4D9BMRy1DcN8CzsbGqSdBZZac4bAw7tymCV6re/jka3MftonXe1J2IWwf0
buXiKHb0WioaY/SIkUhzrlmJL4t3zLT+VPM9vvl6+kT9J3iNb4h4M7rjjXdyYhLqh9Nv5mQS3oDX
BtKpP6ACVKLJMehcsARIFb0MPW87HJTJdq6IfTz+vIYfszKapwBtyWVnyYcdbUZj+SjG2/FdfCKs
QzhLD3PN5O+IqcKd83laa7ZfZ0q4vPg3On+2f8CjzEGjNBz0r0OU5Y1+0GdkBo3r3Mkoxh9d4444
1vg00h3dUYnRKRrtgxGxGe/EiA3Gxzwc66DoPjeRKNqJQRe9tSMi6nJEDonvAiEHtXexfPvFiqx8
Q5n8sHE/1ybDMgya0oZkWuqXtUk9YvNhlpY61dJkfnP9vTuhugbeV9zTCME7UWE5RL8H/qA72cYY
6RF2XswMpxs1kUOQ2jhS9UJ5H4nJ0o38s2P7vWeQca5pXhp4b3mUi7zdfE6UnbGyjLJsM+TFf1ay
In91pNxniznKaTMyG2RDUfWK8Y0TQMZ4zQ8UGg5EOVgwCgFwVUTHIKvDjNXJcO6De4qQ0uSR5OKC
4DT/2N4txL9A+ItDf47d6pySDRuKmG/6/GiLLK29yWEMte/sQlVlwbgxxVhtSv+x4n2GISe66YSb
FbvkIvIo8n1oVXTGhL8yaCG5mbxqADtHDfnybszKfRYLd0E28WxzjLowSR7ZfG7ENJX1MIoKL3++
x+tg6ebndOOaL2Dwn9+pzywAtUdgEuXwN0oWjijLGk50aETLYDUizXbPstfCfk/nu37Nsj5ymREQ
jFA0FPh4foSflP+EG6ap4mSra3rkkmgUxRN4EiG7TE+sURel0cTARI0z8f3F1UvnOvVEXBLhKZE0
3536bW7Ofbl/FJP7ukIE7fU20fsTCI4C9VIvDwzy3khEq2zRPEje0tLJMjWJaPCThKNGabLkIH7M
2W5i4msOipEXH/XDHWWMVHIWPaG6E2ZP9BB5QBTGwC6jCBpgFj0kEVXCp1nThmo/Q4xYBD0niCCC
81Q6+hgde+NzEfSzHhlxQtLGkyRUiiLWudLy1+AXa+cmIlSk4vlMWnygJIMIlNi/J1SGTKrNPtM6
z5UrxaHS5XTYAosV7EeGm8JimknTSiyaQSaLSY0QorvHKv3hRqUf5CdWT/GsOD9WO3iign2DJ2k7
Oe3faFI6acPxa6YqO9/Bmd3j+SJdUfVYTSI7X5/C9/dXWovM3ZiAONpkDeUBzaXh9xJI0fA5YDuL
mxNr7YOTlJaYTHgn0jlY/f3r3Zkl1k2w3yG9NCc6wBdt7vJOZNnk8pIzQtSnMBJ1M/82JohBFtH2
toE9uAmaqtzI47n5LRZHg9FbTYBobvwqRr9tnWmgnYpwPt/3W5cq1iLdczuUz09ceGYnKzhEDqBN
P/noRBeOw6voViPLo2NNAdJ06ae24vODDVNq+GVPsbxyx3zo5WNkkdDTrTLpgyNW6M70f2z7KXXD
Ik+pB07Ul6333JI/ivAC/kr2iTSoyy3m6b1255RBOicB+vQR9txR4qbpFRjHg6p3Lg9yXpI6X6xK
J5J50xsGgBUBIApBCLITvDQr00fYgFpWmvI4CDVug00fWIhoPimbUmbgzmatD5MmIBy5OrNq0Lrp
YhL1HPEMxCalmz/Tl3zCTDnGCwAOmc0SxFIhiBOD/jYSwXvOUjRpe67trxZtn8Boz3/zZz1tvcKt
Whj8xwOb6S50Vnca7p1k4yTzlDlWkdHT1eZc23BxHKzshFNSh+MZpTd3JssidX1/gjCziHoWH1df
ihG3bzwn23OKG1N0S/Ci5OJZslUe7Wa+uh+fwQdsawAGzpZC6GouOUyj2YyF9GWUpKdJ6qbJcq2K
5PnSP4uBvMrZasXCkEc275zwfe3sZ5pzyvzFomw9U8znF79g/vHKUQx+ey7Mu/mMIqb6f0k6sy5V
dSAK/yLXEmdfExImARFxenFpKyrOA6L++vvl3HWH093HVghJDbt27QJqm914PBeZJNaQNgC8WSmw
+QZUYTiAjMftNRC4gnLBoTbr11Dr8E3g1+1zZur+Mpy00wkTBexN0p4DtzX0V1TT/BjnLh2TF+SS
RLJHelkk5dQN0N/YIF0Ejj7oheYOHjNW4aHbxncTunV4ddII7X8PvUnlXnTTCXQAKuSy4nTiQH/g
zGwS2xr0mG7ktSQ1OQ5bXYZY7yBJ0mOcnpwEfGQWWuyiutI8HJZn9Bs53jVkQ1QOkfGMTw5CHTZt
HEnAWCluctQ2eD82Nl6ELBp26E5PuGimQbiImyg6i0WbVTSMmPDqGpw/P2iDGRA0OpvNVU3u6nDi
g7GX8Rf+FWQLs+izsEcFiN3Mk2KvY6OZEMbpuZ79NuBze9CR4/NOnnS9ZfzeaOdszd5sumNicxUv
uDn7rkBW215y58xeZKvGpzIvqkGjTENzaGkbchgaaTXFJvkGKSMcg0eYs19D3DAmbvGNniL+4JNm
DSfoSTthblxGrT7ISlB9/sn7XtKKePjfZAYmaZXOVfz+8N8mykUyC/7Y4qvsEMFbg072nFlTz/Y3
cPNFo2fjBVi6UQ+zSIh6y/+e+jPC4ej1GpaXXFb2PdrBqHFQR2NFsP7xk6MRMV8n9UYtD9+qzUk5
IZx+EUig3aV+p+PxGaj2HmKk1+YRU9M0trQstUlnlipHM/wp81O22QRXd8KW6ltiRqM4WeFi54aV
6v41yFPVoklHJx7nn1cNRqNhYww1Vj7c0QizUJCUCIwHoQKnJp6Fb8oEr/kRCOhIz7glN/swqBIs
GmWTBvkP67EoJxQ/xbjrxnFofgNglyoxcc1jXDkxOy6O62pN5RM73T/L3hZmLg2u5l8jYsX/Ri8L
8F+PPBgzIl7H8Iv+DxImn2FAOgBHIgk+Q5YbiVWEbp0ZE8jw0yfBJivRwESeNeJ51SU0JeqYFBFJ
tRNk9n4i2cAG6XqtHVMTSEftLno69PPbNwmUeJIJrYRe4rp+KufRyncPOuFHHDGUikFXgL1h0LeP
5mDWF5OectOznRpTzrs/faDu2U/PFk+eLIXNj/mS4hLsqZ6xR5aIvZ49IlA5R0sm9jUpxlzeEpX8
BxUbqsT7kzwywRh/bYzQAhSs1xKEBmSrBDymeowhPuSsJ+/2jBZg7LwyDhYgHfjCpWMw81ktCMKf
JsE88GIOtSEJ4vXX33BBQrWXPy9evAd4Ewx44IIHXu00dX9F0Bvl+cF+b2+yhWXUz5+d7+zNsk6E
S2Zp7GNzjC155kEQ5C03TU/kwV/Dnt20hzjOxPVV31HSvcm0P8xLSg0Q+ybNmu7TfdXFqJ+QXHBO
Xlcs4L7Ft3RMb1X/Ra44O0xYMPiiFFtIThm90aQB1DWhVVGT4y4VanGGTYOfwnVBHCIAQPF4vE/H
8YEddhYv7oj+Mm6VgtkP53BkRqBkCl0bQ385y9of8mZ+S8be+Iih8eLwEJnf6CTMsXror7k99tBT
nzy7kgZ7eLqFE1AN2Q+NoTAW6pqNddzVsclYwwktYdjKK0oNxPgempJfn9nwHgt/h/hJaD6bcV0U
l8mJsPMuFzS7umyuZ+zK5BMnbou9ScEdjx3aywSj3NfUgE/2easBbnQQYtoYfYCd1KGHCCppoVhT
Cww5cXgFkjCaHwu/wbsAqlwyKeUAZoBQyi9UCsgCgcmpgsBtjt3ky6vsye1vgqXuC0IVhLaXO7m+
6HGTtXvbABxvKAB2QonOJUvsBf7JtZRk7KN4hP5vsZOSYCk4yf7YhQTq5UeOjfxEMnGL0IVe4S4F
+Boo89pN2l5/c5Juk+dAVBsTVsOM5MgTpGNGU6Bn0k4EN0TRIeA/SasQyc3JTyq7Dj9OShGnPk39
fQAl7CFThNdf4V743Y7Oeuy8S1izfY4e+fQeIWvMNJFIstPS9RsiRXkV8ZJwJ7+D1eVtZ024W8RK
Mr2oFJ9wnyY+n+NHbT+SV/2MD9RjWkGKf0DSU2YRhTTomDOEU4dHmwYe2+WYwIKYPajWGzEUYVux
C3yUN4gR+Fx70rgSEnbt+ojcUbRCEJeuAH8LQ0Z3/WSjsnvH6WxG+jObtUvclitzhdShRfpr+3da
riiroah9sLnTY4vldYP3fGKYTSdOl2FvUDxKN03wKvOjZZQndTc/OUQGPNevkJmlMgqGaMWEOU++
MsgDi1jz8veWeyZZp/E5h0VWF68PST1iweanVOVZeaJRlj9hzgYzK4nOZcKBDghL2BJ6NjkHLveY
J5jdYjD5suFxUnp0DD3NOTqOFlVEuvGczGx0nwkMXbcufEpqmSS2Bjl76HC2TMJJgKEpBKQ3acwO
twGwJk0ce17ZRMYFNk42uCHQEv8V7c8iO8wgDzSmUIfzBmI94hMyskHcwoNdTbnvhus3VdRv+PMs
OtuwxfwSWMW9hewadqt6TS4iewjWqRLXqcks6VxlAY9ruDBof/yjHkAWJiSo3KRw8prt+oWIxADh
VuR1wISegD8/le0b7tVuTxhC8/A5cDcn5RGkjSDPOyOYMgwwsd2jbkzdPEkmeIevNNsERZR/kZYe
kwmZwtY3W2PcLSw4/NvLeFFG2gTzjYQCL3EFEl05dnt0RUET046QMO4DDtygGONh60/YGdPlhHAr
pE1b1J3JbLGm2Z/ggHDe4ICLRW8LgBBieGybp0Bnm6b0u9Ob+3pnc45MTIN9r3NI3DSBFsQ2YusD
UAEO7kV7y39HleY7zYL0AFBFwu5BaCM/bVnwvIZihoAyxJQO8TVWwHzfJ03C1uNyndIPksa/7ykX
c3hggGwgft0pmCZuYIGUiUdTVA2Px001knHLQPUoswzOcPS/HxVwrSmry+fioycu90htK4fl0HXu
ahZeVzOS+1IkHIuvg84vuwefSwS2oNow+zTBCj8P+6chHZcY9O5JzoLAJDBEbI8B8DSmm78x2XHt
r0YYjB6SQhlf9CbkXcTDmCo65Y6jJePyHEvznPpiXTmgltrbp9vtZSn7hCfkagtCwCbxBm/94Ewv
Xpt4TAOA039G29EIbV8HTQDavXfCMGOJrvbx+JFCbkZ63OlDRDgS3xDzXHk7g2t2IM6SSJt0Ar7Y
2KMUNx9b6xFfDN+QbcBLCQ/rKh6bcJzJz+hLQqOuIC6c5WGL1MTO35q/Go/oTndq0XZ5cFr7CRn9
F7K5RGDNxPOnmOxM8clBoUF0YRS2gYc+lIJuto6PqO655dnvIwYrmkaf0WldnEq9d84VIQp3gRYE
ce+sNVkcD0Azd2KdZ1uzCEf31BBPHlVX3NvI5IrHk2UH2T47hGSTAhI9Yh+kPmTaxNRpC5WYFxuM
YBwNi+lSNeck5GEwmdiY62bGmd+xsUoR1NyAUGfxr45A8K3DwBw5oAcA0QbqbwZdFceeyKlqGjge
c4X17LvUD8gIry6g0OyXBibImMGjhPKdZJnsBZjUm4FkjWvp28YsMGkck/TSs6AGQ+jz16W306Qp
/uLGyAOfolvcImqrQzsggwVQIZBACsRdA72xmjzP0bYZOcBw3njEODI9rom4JPLDXi5M2mWyHxPw
IkJBQST9CI0V5VsGANuEzV18xnh0lI3N39cSzgij4WyPbah/PW9EVv2UnjcaAaA781M0UM7NdTzQ
Kirp9wogzkBMNTm6uHBM3j46LdFoCHByCK0RaAz6CyZZvULcAYPiMULX5+rXC86PjrXn1NmnBP4e
17C+NSkdOcuBif257Rvav5oagcln9iA95VFdZX8H3AVENbwVzD1FWFSQtcWcCs4dXF6YHMSkZsGZ
pP6vHMfDg7pDVjf+COcXbYdHZ+SNz6ABVHjHy8lYb7s7Ue8qpKi3xHwDaBjIgV3E9KYcjwAdQwtK
heQf+YHnEcnWFYFkaZCSLeiAoRb8xAMUC7x21BiODMeg5Q3/Lu7QAaHap2L7YLaD+LsB86MvBu5C
Dq/HP+7ZPNIxZ2y07YCoccJfNQ7mz30HPJDvsMHYwVLADKztyQ0qbxU186jGE0WDC6oP8nb2PEKo
KKrrHrJUTts597zeU8Gx2DUG1lK1w09L03UwG+wjBC/pBJB0M3dmV++tBvO3hII0/ju/k13IwEeG
7Nrdvs05rkl6o0tLd6PfTfWj1lWPDFeqTRYMDtcVPBCP9lh+iCnpYcoqEx4fb/oTjO/OORyjvaoP
6rpL79L7ljY8xzJ7OlawL3S5hYVzCV8xY56wNvu0GzTt9uBYhLeDOl7suip+6cUaQj3uMdlVtLFb
Au2dPv8Y/4YPQG8GWlbtROmeDPZ4UWExL+iyLlPauvFeBrqakZrx6hdjDOxFeDJwNQCNYRx2DK2J
byt5KxaTqi2ILmopp+5hcIiSkEp0n2Dmd2IcSe7A5xRI94BzMMZlEIemurUk/UEfqusSWRp8vZFg
gpba+uib/XU2X2LwLlE2Be94p//PSiaTF+rJqUGKZgs0+YWp+vVFyw9nH91NZ72E9Ci8EIp/szsA
6jgEXzpMf3FlfqPjLBa/AX78zWESi6Nbg+sTAii04QZR/qsxuqvKmIFOLrP48YgNjeE0rhRD37os
iI5ZbC4ayX70VJGC1dXDsPYuTIfhNlsEA3gvc08zMg0CgvA+WvwDtzlVtDTic2YzUl+g7n95nikI
QrouKI95wCJ8bqOmqGL6piOL/jSaO8SLpw8US4uE8DgnXANqgX0+p+6b1QsXVWj2zyKuSCsfZom/
ee+rzDMynO57uASSPjhHKG7fjTOC4M2sNEp+WBTA4nU1umwsGmu54Jt3eGqTmHb8D7A71hHXIPCs
u484E+DMvTHNbyPTcsODL3N6VML+7h/fqy9M+YRSxO7kFDsAqLGpjWx7Y05jjFpvjZ0Lnsi77O2C
Wu74qErnmazrGB6iqKPYTQi7XwaLJYLy1w8cja5NKYMg1wNufLSN37uGBlfw6NDyobcuPgSWoAzv
uH2Ut0o3X/8MgX6f6TT5ncXwfJIOWXtvbkwWTGz5i8S0I+aD7Ejqn+87DG4Q0r+Re2rIahekNmU7
81/OZ1uo7PwX3ZEocToPG50zptmjPy5qIUyI8G4/d/b0LWFqNHsS0p66jrPzPLvRtEEI73Rrgkyn
P7xsj3bdhfZXpU/mQbQxkIxkM8U0pHRKjOPA+Tl/TsOjtMbERaQACOb4u9Unn09pR0F+e4RCyq9j
iDypnzYsWWyJr5jrWOF+K9dNSSMRbIUTGPQnmYq4k7cq9zZSZ3L3sAd0rzDcC6Vr21RG58tZlNGD
/xhB9+073deg9dXz6un2u3bTpwLa5JqYTQzedaxh8FBPqoBQGbIrOwDRo7NTaA9fAaqLycZcI19E
pPp2b3S1UXPOaFlbDkdbs/h/BzlwvrPp8K+x2W0PjvWevNzy4/cjJnDJmOfe83mAV+ruo0ONBmum
l9mMJY8PwfruAx2M6vOWXaLExeSQxSc5SOrGKNCo0e43oxy2c687twHXcPR2uxD37JF1hUR1WtrX
1nT0Carr6tuyx8uuGm1rtCBKvN1u28R1t50W4B+3uD3gCJdBTXWXkp3JXE7RteTRp8+Szf8br4sh
dqW+BFmljSPsA2uDZ2HXxOJDNglur7BdvV34etgEUNi/rvcAPCXLwtoBSYg9mrDI+EM+2HsmOuLZ
mRRjUYsp7+JcJ62WRrQVXU3k7CH3mP4wFE+XSanes1kvtGfIjT85lgLszyA/9wkcAIySDHtOSEPC
eGy5Hvx7rryQeMAHHNpmXRI7Llo2m39IucjcGlaGww4Gq8YXjfx1xEAL3aaICHbFiEdKdeA9JaDa
4Ej+g2aGpnMVc//RBAC9qPDacYlYFOMzghZCObgM7vajW9BFEfKgm/Tvo3tJN54c8uANZAdjAD6p
Cd0xlIdogT0+2UAjC/1r2Evn1bB/dht6ROnfaLEA+7ZDoLQGi0aG/v4XfF7xHYoBLMawAodFoGgU
x0xlE9Iy22OXCGBlpOUIEtphXUeMkUDtzpuer2JAxb30IrzzSw2hL7TsvrpXEnVLggWU/KmHD1Gp
XPduYnQwy+MtMRInfPePko411ffFTVPkZIQgUkMgSx2FBhMm0L8RE91XJi66DO6IWCpgpg8BLlEk
tvKOyfw0FYkABbnCgOLUCp+OdyfMf7tiaLrpUZ4F65nSgjeEeNsp+N8IKTiCpgYSbiW4H8Fk1y6i
genGk1UWh+ip3jz8NlHoLGw4dBjhuhBe3DKqBzDftpYOOstI5gpOVJ9obvKiclv32k/VW6rf32UJ
wAm0oZEOls054xHEmyD9+wJm6s7p2hJd5v3K4G1BcJ8sm3rSJHb/OsG96VUir695GfE6vviyLQP0
HVs8kJdISBMhEGABeihcoXwNomNwDNSkp5Vg0qltssaL26/b5IeQU/R9CSbW7PD1w/SgchZmIWOl
WbVfoOOghPuAH+rk7IW4ORhfE0L1X3BsUd3kG0JPHFFIXfpK5Z/o6dUjAvyJd0AFu8CjHW6kRVY7
7lIVbezk+Of+RAeu+Hivx89K0eIZgFyOR6+6+FnynGE0/tV9O5CB3R5RKphcjEqvIeiZVp8pgyBc
JgdRUhnjv36wduj+hG0wfS5aLTh4SLTx7W9qWmCH7dEfowP+tp9S4/v4yLv8chEm7OcsDn75dMBk
g6Gaz28juvPEMlaDEwlBx945hPpnRPx0DbUfAuKfS+hAJc2fkWG8xLTUw+24XLzpwyb49/u63uEp
a66B/CR7bmuWYmSIva2pslB9WbDMbPYH17XfU6FsmuRmZzrix8fkFJNPPOW2HVG4fDJv+eIv6adF
E0jfAjbj0fViHDRkJDK32czU2cgLFthEU2QmVRVjohIoNgGG5U2M/Q66VEl6NQdu4IYbJ7CgK5h6
e1/2cpSJa3/nunuoVocovP2B1n4ebqc/rZ9sK739AR1IqzSpv26Fm91LbO7T49JOcvDJm3yER8j3
VZAXCqS+MwInTBsmafwsgBB3NDObLkK8OHhGCuRKLNuVsMncavolz/xkeGF2cH8MXSwBFqORmWy/
ciqIUSaVcsbXj2CJa+oy3Xojz1Q3xzV6Z4gDDR0OCyBOdxt9zvU9KobQGQzL4wOf4Re8p+TlGxpo
H+7JuD/UOeithThBCiDq3hS+OokFGBSiGW6PdpKa2ttWB2UCUp7MnHx2809ABeMCRqPT+kD3hnck
xSNoS6gQfu1GX3UhBZx9iiu8Zo/Skuk3eo1/9jmCCJYQ0NKCjEU+O3X8/BIdoqiJFWjK+zWoGDp+
UXWUUZqDD6xbi86FY91doCVomCOGrGc/605F4B0CfseNrDEKAsQKDKQMKrOcEI/ea+o1WHRJ89gY
KC5sCZyTF5qsrMwNHUIGRZjo02ed2Ir8EFfrwhodP6B1e28iE7IHCA+wOmFO4elaSf9J4Pr56n3P
2wNNTOuIJaRLKvPfGQkawrX+qmFny3VavsBo/QZFLdF4y1WHPWcipxedcTTc7k6yFTw+Ii+DZCmp
2BqlCLCLjwZESs1e6NswPtpIs4vadb0kArTgDtA88OmIFQTs8bQfVraiVeSYnl+owYLKF4sDvfxt
4reDbgUG3n2DMETvCSXZvVJMf7KgejXZxJX9xo77DKLTrQE4JKwxIjvTKtvh2uC1ySuo2lseZu8F
2Ci70YwsC63Mb/IalPKUz+L48PXeIkJnobrZzR3oCT1WZ7gX6GXbF1B6p7Jk/r4b+8qUtiM9f/Ra
ISGbpbcFUAt8AeD19AY2atXcBMMOOxO+quu/VhkkNFKUljjThPG76y9H0q7iLiTO0n62GThLEaD4
GIrEiz6Pr3i06JYgKr61h+crOO+tI087z63d4K7pzT47GY2dF5twUzCT6U6ZWzQohuGWB11kI9q6
ZwrgvTphTKmKcXe/eg/6TUrr5JZ9TpSqpS/7/lV1/7xaJlQyT/pDZkpDB66VQGNWvNTvGveSynIu
gzc7CM/QIb3aN0hUiQN8pCb7/ZDJDXzuci+p1HRF64uW4KaWzqjjoAQxsL66hJByY6KobpP2EYZ8
5bvmHMttq9RAgIPOzSmDZqGe6+d6F4OfuxD9TqoDHHDWSEoXvaB9kMhkZmfd33mPU5DmoJalmBgy
GnYZUMVGzv+L1xHd7N5Gn8ylxme3K5Z8GUCXW61ae3v1QJw17G4fHwVqn+xVbQ4rVmQ8taVg5iWb
SZ1tf484q935cXx5Hss7r30nUfepj/PCbSx1Y1DveKfHoGHsWVWTT6QlkdFepIxYMVtkr7JXcmYX
U6kCCgMY/cJwCdr8Cf1rBYJW25OcI0ZA2tmnlnVmPpPzrpw3rb9ddWrLTl0xhOPR9ZqSdlQUtaVS
xV1OoVx+e3H7rgFQGPTNbN+97CBbjkKurZ57NW/FRTS//NRgdyakOc+c+X5UkWlMO5aYgv+wEHJw
IBwrIiunh14y56cQkv6Vxt+zwVFeBu+Feg5W6p28onII4UwUil0fFnTq2NTA5GG6obJ5Sj5hA+iQ
0WaWos5Pjcyl5um+HdfdWEYqCLQwbbn8QnKd2m6RFCGIYmXKQlH01aCNHWqbEAxoSV22HDfd/ckP
t5l+Qj8zz4FNwI7fWJuNe6+L/tCleAYXefKZ39FAlUsebH/ip7At2xuDbKamTjIYAAkNDHS0yjpA
8TrnrFBXcLkVIPsTALupT4ikpmkcSj9UefjGkKd+loA1R+pWFwg8tDn3dYB9w2WNKGMV8C9lOXT9
pF7IXLZ+OspSTr1MEeg3CH/pJqmpEw79q03WWSgsSStW/5Ycg+Q/OsJ/O3L+yZXfCfwI7npT1r4i
YriZr4qIE83cM5o576VOKPQUqudm502Wf+uYgPY8fUk33TvJTeauNe8fTOXQ3sVws+9u2858hPTO
toxuq1X0IP5BkHvw9No0M3xLQbjtHMPeoDYBAnwpmpqJ0e2/IZ4QImzdzuQtTDHzpNTzrLuKSDnF
9Q926oCuvOnRY/L4T2Y+K00xfyUJiOcXLpg/I+mzXbiZyD9T+6NMVNfTak5oJW93GT093++4tv0E
sk7cNIIShY6FNmVFeV0n8F7np0nXmS8DWsOoeyZ+Nd4LymMlBBQWkEYzNb0ECsuMQHpDJFAIoD4Z
OMemEoEugszb8+SY+nQBUIRJ0peTulBuajH1tsCtoy2BHdmBJBBcUxb8ox71tZ0/CB+j6WCA8LvI
fMNvN3SkcgJ8NpkkIOUP55y+OpL968uB5eCgwmxejBimHXUnvNXDAe12KC/iG2BymojMxp+kHyfy
797gDaE9Z/2WsenXtyaHJl0183KgKCKedZrtZDl+CIgClBGTap0/+dU+lE2n7jypN6HVbAApO79k
hFBYkdwUaB4ycKlAmePz5J2uOmKu45wT5GfXuOVSn5M+jtWPVKUdhUe1ZCQ5fufphoW4OVebcTYn
79J0vl6nRsR2T/3s6X1qKurpNCnJJaScM4McmZZ9h8d0E9GJm5K1YZdan6wHH3AGvqCLOyHjyF3/
QWlxhZqtrDZfXF9H9jCb6JT8vRwrZBIxxxhfja6EBBgJLgXy5wL2dM4hdNAx0MIopzhRlPEZeHr1
CzNcNSGF6RzEuu7kbUT1ON0naeb7X1tgvxlogxC8Mnoke5rYHuFl8aRE7afkOaI/p5yr2qSXwBc2
ZqGG6z35SAMLgxL3JNMoxPyxqqNhcwSdxXSLwvWrAX/8wIEgK0HFdv1eIO9jnMnF+XcluCNLUgGs
sQDcj35vqZtmnSm+d8R4PX6oaIbUXMC5r32rJViZAgakWMFGB5u2nMekbz6YsTZYXDTyJP4tvTIE
AbvV510ZfPJ0bj665dz2akU4oihzi9Pqpehgnw+M3AN8K5dKqbF153UTDs40vVD5A2JwTkn2C9lF
bUaQq/PNrtkX58LIAHd3lPk1pjx/GIKn0YNvdjftk3e3HvUJmxj7EuHmgUSY7oPr7rs1GI/5DTvJ
BmPQMIaYU/8MNrspnAbapxdNg/E9Bqfx6Q1dqOMw9rBHQxKAS5MxUph9dFGbVkqJCqhgZ2ZiqPPk
p0Fsf2oBkFiN1mXmvSFO1ulbMPU6vX57ix4jNAlSrhylz1/wS19z66LPbc7B6eGWLf3Wt4c7+8Q0
whO71bEjhFkcjWoKP/++tubW8IDzIutWZQ9zbJ69oWn01q7bpULak0y5gs0Gd2bvgaG3aPEeN/dD
az+8HZzzXrYWX1pf9hSWqsGrqxh/CAdHWlL9vqKbdDECGSQd3naQXOmzvbJhvW4KuOxOAsZmMDiY
nZ5mUsGb0ufZVPlEfzuxyS9OmhIurfyeoahQTusOiFb/4JmZa0w/W4QJvmYoovgN6X42/Ra+4vBm
Lq06rpyr+t/g7i0FngX7Id1/5gal9K4NGGS8rBtFvT8lZW4bqzerxXbdD4JJTtP1iKdufKSzd8xA
FphbJ9qgOevdeU6S9uXzClpq4X4iOoANBrI5RRFRRyKTIwy1ZDdFXH+pGh274sI3RwuLMukb4j6U
jeSIsjVr9hFY2kpbJloub3Zr2m4hdKCvd1W2vOIjKZdwflJf4fe5foaAqquhDcNw6ApkZJ/TTUpD
TerC5CELXW43Bd3wtXmeXN3LH3GTEZ0rd4Z6yQG92qqdR1ALXiGBx+bbFbARc7xHwmwceA9qA30I
a/LimBUqz9so7JJpzCHxInxxzME5zs5jP3rTTvzQN7I++gl6zmNA6LtAcZWM8+54ywvcW1NSNjyb
nw2rcWWR3N27lCVupfw1mLxmv/96J7sNi+hBRqZj0CXAAeqK2u6do07dr3rTzuKuYFIVgxbKAes2
gV/vE7eN0j8sbQnvGZ7saXCkVsOkXd8kSdhc9HVXOES54Zfov+MTwY3Cp38N9iGEagydd5O7mIW/
yaqhfh95+4guKl/B446ZU4Zzme6D6IBCEW1y9Z4X7d0MS3pDTFfClYVnbF3lO8Skp2zdGrl4j1Qw
WMxM04EGbwHShz2q2SBQHKZYPWKN+xJxpJalqoCd3iPABr3uuBlvsk8OGB1zPJrDCRl/YhNJrfZu
+Qjn5P54rqgaYOdxA6jx8tjchsn43rkJE+j6Vs+a9AuXqGI+NYXTxxSicURIh6EN2VWR6vzRk0pD
jHwlPkIqlYDAWBl+InQ6V2Y1+FV8zalpZi5xHqXwBuc0caWvlqIcSJ984XcT7Izc7b7VfnHBjHwy
OnICiwyZKWWyKXuz/aigE+iDnKI0lEZjNYxB2mEln2rCJyHBQcBKj3wKp2uF6LD4/hHMSje3kxac
Rg512t6mZ9POVFieunrzx0NMe4KjBY0oTfNNUEcdIkDNgaT6IaH83WEHEu/Q5YTWFmUA/BlYh9iv
5keUS94OvJ0jpA/irPm0vRh89VLscCa7JdPhxc3EeredXjVAGvMszbt23hDZHIen8BkPiCpcS5ma
0L+NfoHzd6DKPBi8FZoJUS1Bc2368q8Q3Pr2kBLHtH4ldGBvM2b6LIkNiDsVnBQFTf8TX1Xr6zIu
mdSLcgcE4V3dPi0uTm7XBjbU1esEYleJ6byn2aMrv2PyoOyS4KnYH26bMklgGU5Mn7o0KBBVRYz+
LD4GOEFVTfbDuJhBLAx6WcXC2wvdpRg1C57+xD4Z7H9yIX0qDNo7uZJ+uCe1OjHK5SDZ3Ya7xSS+
xhtlRIKUvt0aQZeC8McMSObEAI0AIVNQB8KvsD7/qOjPHRsoaTJNEpNW0w/dSOzZc1LWPSDvDnxD
3M3HaRAlfCIYYHYvgqaqod/gNS0qsDPEIsk+awOAkZQY8yFIB7pzN0mq74hxSUGgj37ckZrqHzeE
i2NYShFaLXvfEr0Rh5lkCvZdVHNgc5GMGIWRjkIoESQWLUe+32lDzqqWmiCXhcbx80YUG2U1gSCP
vgz0kY/dhiFZsUo5W+Wx8GGXycnsHEFT3bm8zKPUe46qDpElddIx0ot5F9MCajxtc0DZtS7pWcG5
ydkul9AFwIEsuUwoXqr34IduNZwq6JJB/g4vfofwTbSmz5jtBcON53OGS0LhZXHaUE3eI2X1k53V
+rLBzbKS/wNOnawGB7iaJi8jHgUASKTWt59rk4RtmArHp7PJunvBLK4TVPsmWZF63h2uj0U/kZMC
ZLM+9O68kZvkGbTFky24okXgbfEgTVuNjt8QrOlpuIM/dRQDF4FobuFpe6OsoPMJ0RMaPbJPFNOm
fDg9uyC7s88fUIlhmCYveozAlm7qyaKY9CsnecfpGto6rhNSM/oWXNxpYP2ZplgunPqdAz8ruqJv
AxUGuqWhE24mb31cBTPLY1TPkplNbM9jmoI2fe0bJMPUEOQaIjq2sFqElsA4q1U7PyHoy4mOiEFh
KdLnAPBf/gPqlgn3eTLxn0l4g8YavEF3rrRFVKzTP3KrqXWD6mJhJlc6CzcQA0OmS5+2XfqcZBnk
55hTQiZkkwTbNzvohUAx9n74sZmHchruS78YFrCnNztoDCfEQvucFoINhBQDiLwgLOfpa84D/Zv0
JC3F+U36O6K+VZ3M7R2SqbiULcIHTRO9l0Y8lTpWJ0s2lXuICTjAE7ryFzKq7MCYvy3cStDYSvc7
0gIZF/ikxwJMQNLK7FOIeNjgUk54083gDluZott+SPufujPrik8xrQaGTl6KPS4og/m0RB2EO0uP
tm/EBbnRmL28+Y5mNAw2Cu9I55t3Ah1jRx4INStCvuO6NkB5AIyBqLnu+jspUK2UjDZF9kshv0fW
e4BAharXBvZmQPcHM7c4mPWLC8aJho+BFVK5agCd+ehE7ieoBgzeLd28SQy/RCWgBp4PiaqShQdl
6qF3USUhSbmk9T6402cFLWWT7ag3C5oAAM0octHFs0w+ht5hdmu1atLC8ZSl84LVSnPWIcCWLR1i
d8qPcJE3ED57EgQfInoKqUdeh5lJHon3XfpSsbNgcKjUw2/nhGqISm+7G3dBvb0L6HojJ/YJn8jE
kK3Tz2Uvo2Q2QysBZFgffy4DVuVpCdbA+BHLK8/BgeIVa0+AAKV2Z09IX2dLzl0dwV+gwfpNnif2
rD0mOO+3iRrNo7kGNBLQP+Na/5Lof/Fvjg28TzfVlOxTOc+5UisAOFx86cqDV+nHZL5McVYK/ARA
54g3cjEd/5bJdETU89A6Qw21DIWmKSacjRfB+EGnJyozJu3vb98oyDDiTtKFwO5IuLy2gCHST/li
qXfrjtGZMhHw/ixL4nc1AYmFVdtBkqc/BI9E/NI+6pZLYBb6p54dtSfkc21/T/DSc9XgezJbhZiU
wOpfym0CvcL7yh2q/gYohWSe5PBH2e/YChzUCUledKw92Qk6gF9GwusGQ1K1h1aBSUQSUk4a/5F0
bk2KIkEU/kVGqCjgK/erII3XF0JtG1HxAqjAr9+vZmMjdndmerqlqMrKPHnOybCi6V8lvOCN8EHI
e20Qsb8Y2KVtppvOtLo5olSkrdOPVS8F6eqdCKWscAY6Y2UJJzn6On+/5eGXgckkyzUtGeo+oWem
iSQ0dggKhfrbpZM5hGIHPYuDCB8s3BmCFyvboXXWrYvValOO2ulivOxUsHxEtbhZjT9IN0c596m/
wF7NGwYOUVOecyID/ra4peDo1NplM8CkEvQpDoW4AC4RKg/YIcimGQCPEMTgRHUZIhj7otce+2/D
Zc9fxObrAhwLMQSTVwuOg6DnRrsr+Zh4ieRR5Puov/5lKC9Ki8oy3lxGWAVOvNeeNmvCosBvoCvC
LGLSc5U4QsumonckeDXUUP45eINf6/KSXssGkqJokLCTSBefANiX4PqYS9CM5akFUUtEDV7NjV76
navU3ex29H4PQmTJLDsVfuFA+Sdnw5MwGjKWcP3eNVP3fYJpZn+cgkbTM/MVE7u3xhvW3stotOM/
BiuUw4tBY6mH+DBI6DTBSM0c+1Wb+OMacashHuKPL1Ey4NeZZdcgu9ULuK5w47jyT1Nz3R1j5lrq
t8NM5396nfGuprY+XWl3X3X07Z5CY/FltHogasNyO5/bJoTaw3R+zCwzIAH35n2I85OdIO1Iih3/
fq5P8UfXgskm4JMMRxr7hfod1yF2ymidJPExsD0Tafuc1qidT7QJs5U7o0boqwYQRhATsaRQMOkb
Qx36xY94wD9l2AzxA7sxmftiTtzk/CMotK8Fwp4PY7M1MhY9/zrjAZOFrcHcjb423eePFueMvDOg
tJxoPtuZ2zqJULhZUBj/kSHlQKxc5eNqTJplwVIZ/thBMO00YRgG+DcxBF94OjPk7cz8SvwgaiGK
vdEh9wpTJS26Gg8dDkvDwm9Fjxv7VJp+nx/IDjgx0HZ1T+VXPyVsKkExoDeN+gYVLd3PNeBimsHL
/IJtLOCcXj/OwBzRFjGKoAIdQM+b8L2VXKtfO6jGazeSjIjGDEWociR8biCQQqRYK+ExThLkAYpz
4MFPNTpjNz1EDeH6vaKFy5xeAt9LfJ5/LV4LVg/rG0MK+86rj42JG2rQT1TxuR/hdZkZ9cg6wbYW
1DCo2XSRaH32fu+oF8FG6S6+9KChDK1HNPhf9wR9K88pU0GD1UxY++EPl6KON5kZ2HA/706g3fcB
PTFtTW0hVXiulZuZ/oQTyq5ejmm1t2tFaNDadXLE3Wk9MY40/tjZzDONT4wxHHF2/n2QVHWVROG1
8vY1wuPCxksZq0DWk7a9xAWNYNs400mhJGOk43ogWNvsIde6ngY6E0/2yAIJ9JrQ5ENIafEdSFPy
QVTqUHLSkrN3mpAmStrxOKV0hp5srgenuLBtpPz0efHqOOtjs/pH3zhdCK65ToN/kjspvFCYc0JS
icw/+0P8JZjLgi6LETkSefFC7dsTctNM0RKossadIL5uUE9BjQHkQnhEoQDzgvD0wYPQwmMAReji
YdOsZ7/y10vdPQw0a3bc7QR/doZ00eZYMgt2ZQZxnAVj9wSPhA03okC/HfFshseTYJgIXYFwCtOX
4hmJ/plMgSa27OK73F14+RcVti57ELvvjD8YToim9IdJmjMLxmMQpZL//kdeoK9MvZAJrb0Q2ckx
H4qxOaGbMLrItAmeaa7xlliMCCrn4w83RtqSRgG+wcmn82EQB2HsP3T5A7G5POWi+GIbR4j5HohN
DxZcj9TKIIaSRtkv/YNhw0n+eqR44ogVJsGUfc2f1PZXGC7WrHTpCLbNZEpO+b5TkjRBVTtNADfT
rufMNYYOtNucIQNxq3H6mDPMaUySLFVMLBhS+G25I3ik+Z7zxVHldfhjXP7JIRt3x1L4rXOC3wx2
rstRwN+CV9G6r0Sx0GEKWESwg5kB4SfYV7BGEHh33f7677nQPMATXkCGXCDNgv7LcVENVzbk9AOb
VHgc0oy1FQi2LxO6KWnL1Ap7gxGjC3gdvTFmtJR2Pp51PuFzapLZ/e0ee7Izu93ce5Le80cIFqm8
/XDD2jCP4BlXAR3cK8kkMmk9U/Xdnf1EtVcoPkRjKbfl8WIGXwp2geAq5S0ymTEW9lxM7Gy7WNx+
LsbbnvmCg0wqGW5ohEEUE1iwyKYmf/RzmRigGM+BN1YMcXWXXGNkIbRKppH4z3uPU8R1hdmYF754
CIyy/nY7QZKQ1qnwCfonCJbtfN9ubu51RUkJdS+DpnYPYLQVHeMWwu6vnCtncwjhGuIH4VjzX6uW
P7ikeBjAd5W/6OxR5fwrQqE4965sK9AqCtjL957iOhsLPHoEC1ZwgR8i2wcjfjEtjnFZuc288j+a
7Q+T7Z7D7Enq/S2u9xfRafnKLKfaGurDvtwFmcNVO962vNq99wNtsof2ITw4Jjcq7X2IwBhXEmdH
qxxGxmVLEo5s8cbnfHgR3hB8IiEj4a3DqIXXvCGReJN1jXckJeEtRm7Ea5UsOB/oMSHgRweKGlwX
4OisudCENYowePr/TRxR/CEkt942hGQ8IbCxjzUsQ5pYgr5H4QBNCsuOiBXI92FUbWEFza8rhfmq
JrpQVlQ7HHrBFWHLJwTVoNBdOKPFIrpbQvRNeXHWKfE20e2DoLzW28MFAxdTKA8gGvY02v5lYsSM
k/qriWMUkvZsXjJK85uRCpIjIlwIHWjmi7OOdYFwWeLTpoksblb+h2NLwiYJBSfN8M2GmVnYKKGp
Qpu0hOKPN6jzlyFcKTJQZ4EOgu7dSS4X1Cqz4waJJiKlQez8PgF/IB7MEPT2RuEIS4IZdwF5wlWP
haLAFcvZcRI4SFD0kUT/cnnbKdIMC7FSg72MRWgtBEkQoIq9MvYEi59MBnk5EO5j/jEMctc3TQsG
zyJCZmgyOTPF2njOw8H2dq/E/DQ9hJvV6GtPU+AcIc0l1yWwA+viEDRCIg8NsAFlWvy+KZFe4Ck+
orYfFNBC1Ti04d1AGxSYw4ZsF4EsqKVJ8axNKdodRx9qOjiaJJl3dtCvOjdEVjy2hSJIObLNVWiv
4jyiaBanjJVw0fRgN5NOGH3IK+iW/MJV5rw57pKPwyMikeElivxEIN2iNgHdgagtkl9ABdrYf/8A
sxFGNeyAmlRWd5PCc5PnkFXG8IPduKqOUBlmmNfUACzP1hpw5fM+wVQonZrgq/i76G3nO5ekDMou
0BvkcgdiK1L5Dc4AQr3yWvmYhjkQXZaI3iwJyDMwfxZk2z7ng5oW0yqWacyNuWlI0WkT8FXsxEtp
lTN2LSJ/+QliLeCsd68LAAfATIStqIpTDA5C4aVe4zEvUJ7WZd8qUPOFPIZTA2WOD8dW/ufpxEr2
/O2XuTBEb76wgEYWL/Of8jt3egMqKS40yDPPDG9AcnRkuIVx/0HDNkCWAVhCUZ5SXwgdELzRksQW
al8kVG3sOVBM33DGoELQQRYrn7I+ei1TwIzICvO50B8bdGUWAFuHhXOHkSC4mi8f+C3kk7FbcQy7
iP0prmnSNSfFhmV2DEdc0aac2gk0ftLDGcJQwkxI/XuZ0D63bxOMf867n1/FhZBFQw8qE1NHvv5v
91nB21sAR0NveFkUhuIHcsZWkxA1x4YbpAB02PiC98uLQ0r9ZbpCcjDCi7taia4i5Zvu+7xQPiZ4
g7weCiYBvSbAJnNZJd4PTgEXBJ50uY1fsau4ZgX3GiH/ZtcGOyxGeEDhs8Fvd/p48XTvKcebd5gn
u1r4QwttFz488TEGRV/jf5RE1QjG7zthUzHDg0vVoiVTYlTyIkwJemeSNIj72PRuOEF66KZIE/DZ
EK0mJTjbAIJ8XE4pDVsBHTXWW2bzYvpU7mFUEjBRHGgjpyV7Smfc8rs3ffSCG+VTs4PZQaQb8Ipw
BTIIqM8BEngiDdrkl7hERgEivkmnYU+/6g1yqPGN/RdR0RCESIExMIzkLx5SLUVcsZDj69Jl6IeY
QABLjqnzMDKGZwOX5I9eYV9Wn82RZ86fgPx7MzheDrG2hb62N03qn6kZU8UB4+//YYf7LTSNj0mP
G7a1Xeikk2BYLiuAa6N7XTIe0FEo6+6aDJ8XOz5jbQJgiD4aEK6NOVpAzdeuiSOd4Np+VAqbi1Xa
z4ZSAG+ohtT+vvpQTUohzEcrZTZAhMG1DZWWwR5ZpFyd/RmyhjZOqWdliNxsVtFK44vykILCYXgA
NST5uevWCzdtnQlpEi9slKDOhJJRh1HHeqWZS65u8slhcqrp8cjidOArHh8UoooZjFuLFgmNrQD+
HO0yfA3B3zDEpFvREkW3dE+F1arAG3+GB5qyAf3btbRAQOHaLoxh93ga9ZrNb+seJCUtqEpYoddn
WC5SVAgaB7pnliSrFn/f2HthmvB4EUe5U3gqLRaJMD5VNsZ/8AaD0V9wzOFsmB8WnVh5splbvxKP
/HQQzvkJoTlyT7N9cipDodmhEc6VidKQvSQJzFrYprlCPJsIM7VD7rDFL8JTLMTQYKZx1ZJ9liwR
RIw7hSetRqIxQvAodS+H0ZybfbYINFsURQy2RuVaImIkFIlgxJf69PMg5nNdI705QzamTuTOuDyN
FKMS92RZdQ2kmCJtdSfpgLJpgOPiIW19Ito0OcWxFD7NdYKbCaWc7+Jv9MKkXtHJksVHhwl6FpfQ
jHLIVOZZmgv0QB9W5qfTY40t5B6uvsVXQEquLeb8aO2dovwp2GmfFTwkZAA3FIcZKyCs1tT9jkHZ
Bv5EU7o3uZArip901UczAJMiWLskI67rZs4Jim/SxbzPd8P21mHIdA/tPNPn8Lkp/hPN+pAYCFEg
7h2uKyhw8dRUJIQ+j8rd7qGkeTLjZsQ5ZOdmvyXTv3AyO8bbt8G+P6955lw7nPWUjF5wkh+sImaJ
jRfjyKTAWxPeXQA04Bul3m1Zeqh5djxYxUHpckb1ejPYBdvOmF8c2drSuINr8oXpMRiFLQyR7dWF
MbViLeYjfSmZ3iulBXdmR7NMHtrcJY7cuFFseza2N1rqRU0L4R/0891AtnowNmY+CXjwDQcjmQua
izALbPf7vLfGFv61GjwSLlmvf9DNwmexjOd3TAGm+h4qWubTnbyMbai+Zz3A4xwMtzTrYwkuLJnX
rz+V7KAVo5te4o8nGlzIGdUgYo72b71GWzozi9xp7g7Q1rRLrvYF7slJ0N2Vh0FlvSaqvmxa4yUl
4sfE79mXMn0EK35ZD/5E3UepzvhsdWLkJjnMv1YdSS3y8w0ecsbUj3DfHIpQi38Z9b8rTHtSfpn7
ty0ibq9EbRANKHbCNN+xxzl49Uy7QM29asdiOaHZrI0BppcD3iX+ufxtASW+Fx+X9FT2ZAWTWWHU
JB244/FeEjJncvdmQ1OcqVZPlAZgCgInVW1uhsiShV+VCyJw4OICB6Q9NtZop1C2KNTGT7x5dDJV
Ids8dPh1iEwtvrtUSme92E/samLegkuQwT3EdwWppeDqXlx5VyJtHXKtoSQmRpJGkHRlyxUJ1hOE
KzctyyJ3DcUNdDhIrJIQNk0jPoCgjuHL1TB6AsF5TRYI7PCmk4KzHSUfvnzaOeXCy0742gxxyyH+
eC5nNnEPuHExJ6Ww7od/WE2+5MA6CDaaNdEaSYuIR5G8OqSPMH0vDrgpwo14J4QuoMo4bjzb1ayX
F5Fv4pLbWeYxJvrrbxIYvoKIgNQJsdMVBQhfAZNgW/kV0SozkEToMRts1LFDgXxoVQhQ9DbyAhla
UGU1AJNoxODVYJ0JqPFZ4zzZiiKbHSTK7RGLUJv1F26GaoPht0ZGE07/QO8/mx+UglopgiDBlhRV
lGtubbbHxpjBgF9MjfIawkCeGl2zhPhAzxWvG0whpZ+X2UJZHgX8u7Gyi5fDh/rpPsZVSd/M8BAs
GDpxfQJJe9ld9DEEGxgdb3zuk19E218PMx84ORDt0U5NJToxKOTpdfJ7oPBnl3Sn5a0Jf96H/3un
dghDsp+huYH09MEZkldbAfhoeO9gNju+Qp6hzlI0C2DbJJl6oxUT1j7Cye4lymEqsfGKdvrBVcR0
VoELJW5IH3jHEAihq4Jd7qVIeSar6ICQVbv9/sMZ6KqVZrYEnnqjIa3N5hhuqNggqmzC8Bmf400o
RcYO3EJn81sv/cDupnwOH3CfJO6x9x4t+u2uH2baqHb/URhD4U7Eoz5ILX//NeQFbdBram2ZEVU1
+MZEXnp+winjO3Vhe7hnbTl0MF9Jct37uex+vPk1hh7i/Tm/pMdvZzWD0mDxDeHh4kuwUOc+qXpz
RD1B5W0xS9GCKTmkAWEsBEuzhkNCUb9d/H5Yd8hi9O2m7ir8uCIrFK3DjGM10Py/PFqsxIhE0SED
16HUMfz8zHc8jwwZyXJUlpSy+H+yiAfgE1hJemQnuG8ImZ+7G5tWKmBiWlJhaFFCExy6r0h1BBKX
xfySl0Nc+SJ44VoLIbtxPEnTJlx9YsODihIniX3CclLUKQQAEaNcLWaeBNTei0P2xXX2YvrudfG2
L0YCxcLiT0Fsl/yAqA/ei+jqARnjbJqqXmaLyRKAMK6WpaDpJt4pyWkYJe5kyfRxjVlw9mSsM8jW
pSABB4OHJ8Ig1nI3LYTuF9IKQhIbB9ePZtp4GJA+kXkzEQQEg3IMjB5BudkYgx8aPRFIF7lnjMqV
LwZ47Ci/wQeedD1pmwjGu/C2AfDS3OIkLASzFU6yrXh2S0IQS83Z00eOajZTQTQysj8IIcXNHIYA
o51MLC2Q2elYKcroFfhm/+jAe+oU0QqCHMkr1Unwg410DAUKkArsMAI4slZ9RH8HQI3qNqEoEB0s
3nK2pMyyRAxHLs67s55xtINeTzhFEBtdTca4ZEAtaGsSwLyPwkWf3AT5PuZJq7W4eGpSxmzFC5h8
aYmUdmFiLDfzDxNZ1Od4Nt1HBgABa6oceR0yed17Dq9F2I7ymxtR7daysakE8gaQFl4AY6ogJBJI
xt2Yrg+HljEiHPLZjXUfaCL1PklJHDOz6qGtGw2Q1a0iF5D9Ayi/JvzKhm0xSVIR7Tt3dGBbUQW/
7e5EKYylCFwYEKHMpeE3fpIp2kkWkIR+wEync41vJXRT+IwxwgVQ3bGVEsPVWuT0wktT/iV1Fz+J
nbsBo0e6FgeqZrcLyUZsd+TLpph3CgBWDdbAAmwH7jn8UYRgbcAVD9pdf7ViptGwEsHcdQHpOSfb
iOh1jyILPFL0kR97gUoB2XgI4ET4Sk7n0oU9SjTLeB/UKztizsZQdwqTRUmVQbbEN6J6yNIvik4v
CK7plNxG1daZMymMwIalbne/OG18NOAiUAkZT1H2BdJAiRNto4eAg2GIdlFyKt60i0qdpsW/VgT+
spSKk9Wh4HrjBrSx5k2YKXcg/QtPnBQ6a6R/M11TOfckrsRLei2ZtntiBcCGw9A4Od3X9K0ojrjC
pf8J7ZAltWbACaHTKFzF8KZ5L9wZ0xocWh880cX68DNoDE3NIhhH60ltcieyC7gPKSh/qsquqVG8
e9R9qWOxAuOk7Ge4H6KbY4Wos96ivBbASCgKgo7ob/XY07GqfKf1WvKoW/71LkfoLUnqbS2JdpJF
yvUcmdR8RL7IGkSXs2H4H8h0Q4C2LQyPFdgYyNyIzKT9QSy7FvVBwLC0f6QoE7Xtg3s6se3tUzMb
XRgGUJ4DDCWJbWp1oMWnMRyWOA/FNjjrOyGu/e6jA66+xNyfhCTbDqa2qDDKjg4cPbl1LnDPcDNe
lAAl0cFN5O2/aa4Fr4PtlUaHkCxABIEea2aRv4zZRw/Y7VjSKOkvQCTY9K6JeU3qlu+WkC1+tJPQ
ZBOfZoCHq2or6kD2asHPb/8CDRMXbEBCCym4AJvCg0hI6fWc1Bj9Jns8oUHytt826DfHgfLI5ghc
ANBF4XUa2eAE1E1T02586iYw491VJmnhleBwk7iZtV6XLtbgEpUEp0iY1+adnpbi7ma7neMdWDGt
NVpdGHmi5ABonujWe4lMme8C46pxC+deGG1ARUcfiGP/5mOSHoias+GEzGpTrrQN2r8XGcbMWcDP
BHfURtHnSAy08SOyMBiDVVREwpLNZ2Is16quIoJH9T7Rx/v3HDdbAFDHgFn4g04HroJopBDPfMg2
YmkAymdjQi2+/7wblZ6n+f5qMcFJzNqjJiqozTBnbvUPPhCcY4UtRslobk0v8815wG1jye7phKCe
kwakJq430R96q+ZTpV8pXht3WijahY/jY0MwobwXvTSSntIEheyZZvQv35S3bh5MfthAEAobLtcb
9vDAE6IcFirQgtlqdKsJaqcPYIMxAtE8ZKKR9dAn9W48tuowfc3M7nac+jWjpM96yXxVYqD7j15X
6vRi8kXhXB3JeYUDZhVf7o5CmluGo5E+OlR4/8t6/okeE6QIwT1SDQUTh9ZnjqvkP2T98pPLc5X/
HkeW4DWc7caS7avzJdoq+vrJ+y6Xpde7k9U3HBVw7X4K9O2DwqqhMjJP+bEXtQdX7D2WRhghQG7Q
y8IRxapC5UZwNgfkJAzP5ueqMSrhNcNwl31l362xmdkfVP4of427RQdy8gc8ijd4wdigWq9cyDJc
1q+dGHo09nAN9dR5QYnXw5B9mFj1+lJQ/bRn7dFhJSDAIxHhVUMOwH7MwhNXBcwS52pP3Na/QRUn
5sh0WvFmk4yHl5b27ZDvMG6g84ETpYLQGwclCKu3ZGBPFwoTq/Y3/5wZ1WhJFvMm3hFN9ZGd0yyD
ocxmGPGou+tChQlRcWhERxeWwmx+tZlmC0XJ/LZAtU8Au8LDPiOgyEBH0uuVOTGutkxmCPsiS9qH
d4WOEqnwM8/Og+peFYNqlPkHO1EWRfUY+RBRw3WV9VrdYDdINKHGN6ONVGhydTRinCydgEF05SFJ
H7cjq/MG/pXUkUaC1qd14V1lTC2ZQUrqPPXH5gP7zFmEeeacqTRCwMn0b3o+F+5+RDX2o9O+naMA
4fCeqWDCoUlbylftL32Dp6DOwbt2+80jIb28P9One3CnV1Z4rH/N2yssHvNhZ0qdNRmYOLsxGAxR
Cle36p6qn49DrCFxFeJRkjqLjny9U92J+42BtDryVrJJKtPVeUDon/nZV5Nbb7IdM01YZp0Un+nr
xjS5HDAG5dYC/4T/WeTaDB26/Hv3e1v9eZqnKkIsMDOkeW4eegD9oV0h8rGxajYZek5Vh5R2oD0F
GthmWAFAOaJr2IaWuhqaPSmYDH7tD5KaO/PqvBOKnbxJytlabg5DkzmlZoeuFBaqFDB1HF8a0VWe
mdgJ3C5e1RH1MW+NX3PWAo0Ac8ypC15wEyt52RylDegumvDp8F/aji72jtkdPCddMf9tJux4GaVV
mDC62FofJ/MUgivg5oXmAQkZKVwzE4SgiRfV4QlTjh+FL+3Cj3917m5j9YjLsUjkiA7MKsaK4o2T
NW936N0am0HU5pDk1n/0gNhMufnC9amw6GFUuBl9KdV7yH/SSMBrOctVmC3ZF2STn1Y71kZr3hjW
nZBLXOLM+5CTQJiiOpZYzBngSzYSJJinU4yYTn/Ikw+d6Kg94xCPCv0T57uZXvHWR5bY3yMM/0Y/
12v44GF7vGXPDX4gwou88nNXQrpCylguZSLe428QTS36o9ggYO0ELIQMkRHIwbkyBgx3nCw7GAC4
yyJwTnLY1RT41OgwqTTGQ1tD45O09kWyPovpALmE8Yg6dPSw/IkFrCqsBeN64tjJPz389KLAVmd5
bndQPB7Dv/jprOsBTjpI/tlqJH/KW7tjCztbXag8WMILk29u4fUaA+ZVkgNeUymCWFWBiUJJ6f3p
3aX0YJ2/UP65UG4P53qd11/3dfa+VLMDQ0LWdrbHS6gS76+r8gJJZK7INqxcsurdNHiJUusOFkR3
jREvbwUaG/axH7pBXl44DzXua/s1pFcHNwAuw/hhn2fAKa9IIWesEZC75zqUpbT/2DMQ5M7Cyrhh
xjfr9NY/l2WxfxAdnqu6d2lwK+Klcc01wVN1r8Re9Lf7sd78vnEfUCT9OSaBhK9JfYK3mpYVEDYR
IZ3Dt3NbqpOonNqIoZ4mieZgqrcDBDh8ZljXsKRnjfHMHf8G/fBpn6GvwI2gC/34o6f/XpEGjnNL
mhwuDGc/83TQyRiyUSIG0HNSkznOXJ9gZJ0zzcD8AJtfZcD4oSedFmixI1o88mM1nCAl7eNsaA+I
ajft1Ttv77vIh5r0cWHgwhsJHm+rwQCayWqom2T3zWUY8Tw88gjx8fy9amKSmZB88QPrgaBYiKoQ
9sNty9quW2e857KtYEboatD8Zfhh5H4lyM2QH7ye8mvFngVpn8StUzrP9D3TB9gskVdQFv0pzKcx
lBhtJ2GVzpmuRM8tE9vxndWYRLHOIbCokDLwPVaNp7hpRKpms3zYu3b2zKnu+h1tSbISE7i5LfUn
aAnyOixjMvtZWtfcmoq27dTh8sf9sNvndw8aDyy+LKh35PnrJ09RmldH9mYR5L/j2YbgmJkgVd9F
580eW8XPvWd0h5dqEgYnffisGSyKzBHqLhNAbg4cimKOCZDx/nHOmH2eY+zENuO/Zyz58kC7/0gX
63tlrnMOjl18uQmANXxmc3/iVzjc9s4AbYlR23hhvJYks5jMTzctcWVqXVLu7DfeD3o7NZ+Zndnl
fASrA2UU7nXHa+EiIhxazGu+OMrxlg5VvvqLs1HIzpKbZfm27sVKebvZ1FOV7Uiaz1IGv7jClsA/
j0+vs57P5ij0hvbDf1jZhunnFnhZBLtk7MG5h7AOR2VbKMakBQOD/NtiL/FQrTdnXHLO4SjO18Xq
NoYhULnGe8VBGowJzANHgR7q1+bwrzXwYcR9Xh+tL9Z9aj9pHPnYPhVwCwws+dl0P8U+v+iHD0Tg
x/oSSo/gfZBANIhMjIXjxnii0gxGxsur9W4pTNTOR4RglsyF6dBm7K2mMMh+cSUX76hD8qk3wrW4
S1qJeBRMK4f7Qt1RSJ0/JrOT9ElwjQbucM4mxfftqTp98PwQcky2OCkJrSKEU7V3S6djg2sWARor
MC7tb4nLlk2x0/2NohywrTIu1aJlz6Mp3zT++KeED0DqMW+d3qU+eAfDFQlb9Fg2Bc3IwisdnLP8
Bp42OLaX77IYEGN5tQf6IxSXTRZ/RibI+QVTmNOHgQCsF13B1nzhdiZGo0ETZcaR28Mnqdjc1qfQ
2IxM2fudJIoB0xnXo6k+uOs17AnrHqoNEkSAONAP1jrFXD7bEzMeJQbpT3yhHBKoG2JNQw0xv/Jx
vEX0y8VwUk31aU9u5iBFycopvWI6k5nlumBcEwmw0llAvtOpWbmvoTPDy/+k+MzIgCaSuer2C2gQ
12w/rpjz1x9UHrd2hycr/Vr6tymGU1JQ7nkB+IjhFVYyRG320yMda4XxejG/pK+96pVY3O5fu96H
OnXd4Uws74etTvVdXu0xjYxn0A1W0suUIYX5RW8K08/0iXXJ2KTjhq8RhpRjdzYfIqxej9NJbogz
SBs+d2rCdsVQwcJ++k/osWFp93gkySvgKHrdaFHRbbD/Ce7uGaMnuGDyHANRbC5oGf8QLpEVjn7J
zEcXu6BTxlvo0KEUIEz6dH224On1/mA+Q9xGSgJdAWaEA6shrZiDGMoAXcdLmvviVpMabmFRI2et
2TKA5e5OU7zIyfnH4dATtKtRMJY1Cg6C183OF4P5w25+yGXEsqLpYPbTrCYNqOmibxgw96dYBzXu
orF8KBgc9np7j63sd8wBftEBb7yPQ/YTna3rQOi1l7e5GqFui6gbx1Mqse5hFQ9dNVp/GtLtrsx+
XuIaLyX9N5i4T78HGp8/Lnb1jllhOu3Dz6JVLaqAc9Qz3nHqN1KsEofJQ+jUriaIdGbu2RSo4f04
XOBpHHJtExdFpUyVYl39G/o26O/w+vBiCadmt+kMHAV+mlNuoQZgGm6hyzHsX+FNxS7rLqZ4ik88
EOxGSgCGiBCGl9edCrUMPvEvtZfDlQgZgG4/DBK4M8DuYwbG/kwWVzL0FZg6K1qepklDvreEt6Nq
MyXkhyjrl51twWWklqo198BRpgYIRbvmuw+nOiXwdNGadarYFMIwmRVc3TAmU20V65KvQTMBRouw
Q07V7cuWtB7ZTEFwqZgEMphDZXYepFTOHcBTIRPSyvDwWg2U5Y2OXG4XSSVE2mQZ6h8dsSl2p78T
TyZPBIjbc9HXDGcYWJd+jvEe16lEOfKb3TRuqprm3Vhvg5xEgYvitSrH9mxw0wbEodYflub33yUF
MVYf2o1gSFEIqRhOnY0v/aEXJdaUstGuIA9C+MyHNuAq1B52rlEuAAO+5st73O3XvqexB6QwMVlb
U6KqohJzruzafwXHHxfkZOQ2Z2oLo7g5RSlGLH7iwpRA0SaMSH3GxQyAGUZliHnR3eUEYxE1Ngcz
4v29ZF6oZIyFIdkDFRtOXvZ5K4421Y01efkgtlY2te7b64K5V6iIsTLslpf0+1f2OoB2D4mgNKYT
s77bOdQTQBan67XhEo5sL3sXVftw6r1bTmqIOR6k0uoDAjZi/CFpT6sLOApONyLg0yt3B5AzPpH0
0Rum1ZIoB9KiG2t5+kXP+vBahzqjd4oFU6qKW9yUYXk1K5zO6AxTG83MfCn8sUAT2kNNP7XkVS7u
llKhh/faS3S9cqs139OLWvMdjT5W9lzy6SYTo5ec6cv+Tqgn6PSOSbkRabT6DCsCEhHkt0rcLWcy
9t0GZTlzmdjAh9aFPIq76Rl/cEhcl7cnQcqTS/zb/WFrXDb5sl3X2JsLz8jnz4BRYcvefeBXxuaL
cqrccLKUequGkgtH4OkM9ufOvJB3mHruXiptKiAHUb8ukWEAmoK7SeCljTaMJDvPHICdHBJwvv2+
wTarNfEVEgRWhHgCVf5YMtQUwOPnPb9NwOE/b/3lnS1qiZuCwkIpYSHtJb1EFcImogyCJ45F3NQq
nHY9NY9jVOE6LwmguMJ3lGTek7kFo0maBSqpVu+IV6Z9qNfYXJvOm2A5+9hTYlD/4nkpyh1Scfoo
VLb0IXenidlSl/TuDrO+oSdYw6E8cvkLxaJCSWV1VyvDhlXJTeW5mNHt/s1WI//OLDa26XVHefkr
MHbZGYQX/2PKgILIp4MYuqR9/pt6NziA22ZfppOoCJSZ/rgDyk0TwPg30/qSlo/TGs1PrnFnQJhg
gb2LNcQfUHC1eFAf9E3IFJou6r2htSdGE1H08eZrNTgv4JX/++lwzqKt2yq6xJxspiW44zu2r92R
cn7aEcpF36TUld1g3xKivyYXP5by+4oTaSdAnHrxy+xJSARf+2rinGxnI+FP8lxdgFI3E9C+mQkh
gLhL5wVkbggchd0EoqLNcDtYXa7OtMPEyv8aJbavm97rfrknGgcb9+ch5zoBO3mCHHjFIr6z8zub
c9XA0gY0f5l9tqju1ncGPlJIdjWjqD6bDUNIKpHSSbJTinbNhGkpy1mTzhxZsUAJ6s5Q4QlTfEFp
VXFICM7ug5nRfxQ08o6AO1lUlSHfGUBsfB+nWT9/9I68xKoH10enspBngeRhiNFYXu2jhr27Cm+1
AUOjzGJTWA0piXVOs6cuo5vGBWqGyayu4tGjP7F/UO3phk38SB46c4yMQj+Uc/hoJCFjg/idvpjQ
SL5BX8LChtkek9T+fvUiuUeDeR4+KLRmWu7CLO6d86b9edNAJ8uzhn9VwOTmu3UZa9KxhfXTchgy
CxkGNrc/yJBzcrg/sW2Ikds7var+a7d0MZGQnCPKoUlI41tpaA337huIamCMoGP2iayVlBm88JU0
Nq6A3m9UC1w1TJMVKBHqYpoI4ElP4KE8uK8kfIOy/0g6r+VGtSwMPxFVgEDArcgooGhLvqEst40Q
QQQRn34+zlzMmTpVM922BHuv9UfvnIN+WQ2pZhHN4dxaucvowEIwl215c4jOGBCu6LzXdKOr5oeG
ymS4J1ug/U22ln8kvN27yHkJqHWK4yskMGwGnZF3wkRO4DGVa5jt9TEBA/nZvpyZD6JwT/pZctPc
LHnIw+n7luCsUo/5bxJIzKsKW0ao7pordqsVYjH2aShITiSOI3WTf8T3DJ3ej+KiLYwRAB+XrFVc
VWL9M21yjomfx3cn7Bsrdqnm+jNChuqi8bWfKID2NfubdGivKJz4jdHXxjZzj9txABrbmvOH7Etl
BdDyw2+60dYM9/xG2pYFQGM6dsfaQn21Vqz6tdejgJwBjXSJleryBy6vpOmNIAwz4QTmjL4o3TTo
ewn1WJW6iVs6t5cr+yW4j8nWwLdkmGtG3PmlVuy+9gzUGkgtEFeu38Sdr3L2FDYP4oxdwWVEssXH
SoMgbK6sXN/d0sle9pB5/aY6dyTSoa4AVbXEn3wTbzhwjhFP2HhhFDk+LS5gOzEJlSZ52WFfdVXE
d7uWR1VGCSivnpe/2xgm/gi4T8fDSmFMWooOqr4NSxKW9qebk+X0fND1mjd2a3U7Dyv7KvU5rZ+f
tDvcwOZjDYvRsyRRM+AIWwQoq/YP+/BPoPnGLBmuv+BEXeHQcTe033ca4zcL9yYcxpyY5x+3/QJ+
viGbJHjzoVkZ1I7zdKUetZfVG1v3QU8Oz/82ARvUfx+WeDK2JET9LlcbrmxSP1smCTOiXdYkhWbO
ItWYL58/gsmaxoWYUeI4HBvDrfyRAEkfp9+6AdtvNxJUM9OUhJrHkRvWVVcaV/mLNJ7V4lBjapJW
xqVI/I5Ahr2We3J7LsCM2Z8L79ny06C2Fv4tpMuL8ioeiGEj99AyhWSqpZ0p4fuTbo0BswEgi3jX
32H/DkFA8EwIoCsOZIK8ZqGAYkh3rjAdZYHuW9xzamRiqhOvyCej+e5dccaS6VtkhzcLVTl8FLRE
pHt1+Geo7gIA7otChN8RIr1TPI2sJ+kqVLynwlyp8QLcwvGzDFpb/SFuEIP65LPec3A90Dksv5do
Ll1Sm/nGyTz8L7Va5j7objGrR/w1Z/7iVGJBlRyU+jTHuPGaC4AH3ZvdOTg+kZ4HxIxeUBjNYCt3
M+AHZ6lVwMuKW/GXn1oOSkff87s8BP5ALqAjS1TIAswV7eYlh9aM4PPDc8L1wEYIx6vdHOViOzoq
R068+8KASZljeKFTihtQ5JFe050xrBowof3cyNm7HKUrBqTXh+xWR7bpe8LnGSPu6CorofsiPixk
TzBmtFhpETbCXNFuy58bgoq1nMIlrlCGaZm3IrnFfryA+5mveWH1ZI+snbaxJ8ltNg1lAuQ0535j
JUQUY52sXjOk2d3j2Efy8jw1vyhQ0YAxCsw/yVLYLCiWlK2YCaJejeQszzRBdwZn6/8Q7ckknX4v
gSTspxDEy7URBaThBDWAIjWwPm2M/55ui5gItQd3RWwpAfSP4mvIiwZYTj2kbIZ8YGvmqSuXazq7
U4/LbQ0xYXynF2mNjdTPN7fpD9h5FR9Cxc02BTqTsrGWf9m/4V/k/4TPl4WFyxUVS4FcblTyYf1q
N85mb5Vuwd6k/u4kbkgHxaB+lPbJ/UW4gHoiEUj5FvAJ28y7cTDS8LxaKFxyy71mlx4CT+FDSZGx
TlKQxO6uG+2y3MsgNH/M3xEcPcYpzs3GomWrzBF94iPcY8Z9f+jtfHU0lpKHCoZQ7SREV/78Htfp
Nv8t4EIFXnh8WMgNd869Rj80eHxlvLJB7449V5iCYVHDWUzhCSjQCjbSAVP2OZDxC/5ULibdq+yL
nY9UbqUR3sTkQJ04ukYEGEwJ42r49wwRBP1mkVNtjz+v/SIYQ06vyBd9nQUCSZHoJ5AXNCcj8B5D
CYUnP5Mla1Z3opBDMqGu0avBy5mCV32rGwDMe0lnwoCmTyY3exHk/xAmoRafiDhA5KrSufwAJtWu
Ezm/Y2UhnU79+eyaGqfq3DoQ0WoF1W1EZTOZFYEuDmQpTVBn5rvHy4/8sncm3SnuXElF95wZjedM
1TJHSo9wr3U/7XLD5GI8A+My5jckwSmaBPTUNf75Loxt5vXsm3GeT/A3RvMwEJjamqkPIUEGVIj6
tYTKDNoEKT3FAJMn8pA6OjI7zGVk1W5zRtn+vMT77Qr74uXE1ouT6abv8lP+8zbfE8GfjsFXxCku
7UkKUOXDM/WNwyLgzdbDV7Kq878lV0ArOMu3OWET1JBHykw5jOq/rDDv9q/4hLAyzN+Zfn25cx1R
eYfhgGtqhDlVora5nGKfvFspYA4KX366T/b6teGGYChgRIReUQPpb/HHM1d+L6/JHvtz/RHvp78I
SyCIdIAKOT8T9jPYEnRY7pRuYonkE9bbbisjzluQsFkTf4GP2Hs5pMps89MjED/TkI4fNHn6Zxm8
woSwxNQZPxegyiB7qcNB7GvW0qbpZE1+wk7zjb2xz7b6kT60JyEQuEfII7sQgdMyH1EgmZCsl8yU
hPRyStkpU6vRAUidTFkXMIwatuKdRLi3M9h8qkSMOQv0ycHIjUtWYAUmg7Zjl3LlK/ayhVtxOgIY
sSLf2puE2T3eyKfHn3RYHLgEcVbYtS18dQHC4Gxde9y7zQ3hsifzViFHPcu3rDHlm1Cb2nHp15/a
Trkp+/JldYA5wOSb5YaCCPlfQ3oJLKhmiqEcKmG60b5UCm0RIwiXIZi9+YZb7sod6ybNPpsI/VHu
i1fj0Gz+G3PQaC9IiyRO6/zwFNiwyR43k80SRWSh4Ks+MRswlUQLuw+7Cd9uDkH2sF9OfYiv70Mb
1l/KWlm/t2kYh+VWXMuf+ak41IGy6XbSd34z6yOgbSAE03dznj5qCN+rfi2XqyG3+MjSMwz0vs4C
+crnCR6Hmo6Bflw9v8erDCz68/hIGMMMM9qweWy1IwhDyfQs7wUgr/TCDREzMf3Kew6bE0khTNXF
pwYMsYdvV/zs83l/3Dv+Ha1DF0wH3O9o3CeeK541hx951RFG+bJESwg4MGUn+ZefH8d2s7zqIcQY
LNaHTkb8NlsvrXqWU5wXO9mfazjwdvpLR3ce6/du6RjMacbh+a2i9pIIPeVbmA4p6nQG4o/XOeF4
e+yeOxI5cYW8ca+P1sJ8ehcBLTwxcW69LX+N/fM34h27CP8yVyD0XP1nbCQ/u0qn7Jr8FdfyKrr6
BXi2vEYX0V1uwYebvwcHw0/6keBWjD+kEzpfFhwVpKtd1dfup+T/ll0rb7pp/173EcUhUZPbx0Vm
08fpRUq62s8d2fEp+41PhTKH6SXheI/JFbsLSB7Xxi2Zg94KwKZ7+5ldtL3ms6+plkwhbL6OKUdW
wzGggoMBdZN+C2FxXv7JFaoNemFodWhgoF6HuakosUv62GHHmi2hIc2l1JlnixNKPURjWOUQCynk
KCD3OMNWKcF7o15Z+GbJge4Wfv9HSwWv1d/TTz7ij/GQXQucmuJRaebJSQEOLVcyX/fxhdA/snri
quYEkjh8uuqt+jQslVwNSKsnd9x/aTuCn1hkgORhHqIIzk/iWgBe7jS6np+u4SccJqPX3uc/giMD
oNon3XMvIjldy0cBmrq41le2X5kj8adtNknBieHlaqAKvkQWKOe08rKUwufj1CA7S1sV11Wz081J
s7UEtwkyQrdnhGKuHVdRbjPdKTlhN7BLumFf32xFLuF8h9nASZQw5X16u+Mx4ZvkwDKKjeAkdz33
BH6gxvsnIsVv5kZJ8mcmjidY6zuRN5GN4sAVbm/iqFuLT8eIvFbExkzKjvC04a1Zw8wcrBHBEbmj
ICYvsziQLp5C0xG57ePy5vPUzcVl+WYSWY09wFDlPIy1MFidemg79H5hqtwrUj14OZyMTx0sXwIo
Z2EB+hAOFYAaMErL8FFnFjdR6qcPS1iuBbfx2R8ke6icxm8t+Zphy202ecRC1voNuI393vWJRQsG
YXlwNyzKHCOTzYrSWtMfXP5mQQDI46vh6BxQCnUOkbuxSYiuodv1GLQvf9RXfekZUO2/b9KuCItE
j2NTF3/JLnV+h11TPklZb+OY8GDQNyBdh3+OK0J2u3TNcpZ8AZLy+I4PT5LMpLdjlWbLw4BwfHDB
Iwl46e403jzDpvem+wPJPj0u26xZRzAmMDz9dvLiAwVxaBU6OBhc3oS6e1QKo/+Aczjyl8x+Ak42
pGA0N4zgiCgmgYg+I9qUxPBdshE8tQDtpAjds81fgAts/odlSy2SWWV2ku5ZaXiSIuBp/zfdYqEq
/K5zshOCluYRQAdI7e4REj5CRao9n1fRT4oa/Lw4EDo17gfEZ2uIH/O9FjuvZid6eCSS8Asaww8t
ZlH8IZL8Xq8qzgHtkGje8yPlHh+9nHRU9BMsBu4458sgEczfN3X35JmEYL8gbRiWW0MJ4YCJP0mS
XffeyZLDMd5ItEHvFvXpwSN+k8SVOxG4IdvYCNrtcBr5un16FuaeO7BXtrryvULFlcQ2SqMl68id
6UTL1+yb+QYwoSjsUdzJVhmUrdWSd3kk/RPShlzhwcrFTz0ignWVCuvy8rTJ4Ua5yonJhZCH1fAx
XN7HEk2L7hsgHtvh5Qkwc55KnRDWMIJrRzPXvNb6VHn5r0JnZQhXQHvC0os2j09QQTMh1d/rkNC4
fbJbPByW2lknP62oG0rd4r0TNRtEBqSVeZvIuxPfGgyeKtmvzs+Xm/kz82fd2CwbcUqMiBEk+Rdj
bxkOSJv0f4ovsLjLTvXvBRmVnngLraR1lXaVC26nuBqsH9cNSLsp7KCPYNuRhVyKF2MfEJlkc5Ua
f5VqKsDRKioKAqb/OpPJeGBoVtcd8jYhc4fRrxY/2kV4Bgz9dQ7eKZVu3p0Aw+aSHP3l0Jk0C4Me
lt55PK9hV9oO63vH8o6ejv2W9F2X9fAo/jxY78D5F6YCrVV/MN/yfaWNXeGv7q1S9LgkHxYvNe0V
q18WFlZMdV6Aam0FD5MAeB0G1KCwKeNqmZmjZNUj+LMpAsuyVXESA3Vc2ydy3WWYb7QtN78r+stz
dFb2iq//W+6XN8h2SLXFvX6Q/QSuD+LNcodm+/7GhXeTiXmxgIORT2JaHPcjUvtZ7AfOxAxB7RE0
cYIn15E+GiZH6BMsg7HZ/KsHq5EtqV4Vf7E/HTU8gTeAZvm8rBFNT0TJSpaw1Q5vJkkWYl/9UrlR
sJHTDmVAGfBPSzo+/5SQELdDF3SAYzZCTtbPep1s2w6wHWbFgoIRdjw9Oac5nxVGEa9SVk8BkHOa
T6rXb0ODNYD1mSVptJeuQoEb/BWXseqlAbpvDybuEu3RGRJk+2loM4POs/i6SOhHE65r/t9fbcmp
EUNC6AB/NYq9n+kQb95BwTxU2uwaV74S4xud3kqXzQxxmoABlrPZAhebR2FX2L5t42sKcAk8PzLu
vUCgVk8nLcTVXPIKdVoU5hScavMo+EeWQ6ZQKqD8aK5MzGj9He910EFO6g/OEjyf1abdxOY3Ph1I
VJY/Y6/un2A7Ow2FwuVxWTLPeoJfX/KQyRJMaY7PZO6SHUB7pL0n+nHnjLSHm3yCdbH1EsGKe+Om
+VyBbBHcn9p+odnRrvnUj9W9WT9/nxf19vzNtpxwIC4MSV/Gy0FMIDOyzDTCoWfoPpd0CiwtgWS4
CipAXcno4qjuyuwxQDpFIsbjnKNFIOlTg8XhJUJkuzwand+w43MC8HCv6tcRrY3RbRPtq3gduaVe
WlAuzTcXeCab9UUxHIkdHIgvZAULUVPdjbNmyVxRpMQR+9qNri6ZwI2ppUDKpXZHqLcXYwk9yg7I
KYIhfwFKiEMZbyZDeQPsj9LsorPFsAwSJZVYS9l+A+M+vFTb8gsqVBq6fJR6GXD5ju/Pof5O0Rw8
VvHrMLdXdNzKV9lhb+1/YIVI/rroKx58JRTELXYHYfKGxBxPolf8qgT5DYGxfzlz7WbrywkJucJB
YghUnb51WRGgWbq7ELxprSR60uqdAfAFvgUmZfFaJ2cdGYxdqOtpF184XlTFb7kPZScFgOIxgeWB
8H26Mq572/jW38ixvrWL4o8Ushy03NXIHGQzIpLefbpoZQ6PQBsD8eVNqTsH/xGq2N8JnL8YPK/w
2Am/iz2JmGRFGbUj/65eupgv0TJ8hVmYo/1X57995UvJXaB0V1iTmfHkgXnRCfB2Udbc+rdd7HQE
KhvRcL+LXfpP3LD/FDbnnrIhKfp9iMCJcQFs2UMeVmY/f/k+e1QXoXZrdOqLiXewG5jY31a0yt83
kXo/McKz2hrAVKBrZN1stLUms0hBIE5WKrsDf2RnEi8zq4F9ZGndXiZdLDbHbemjBsr6TzQbTTD0
c/vXHIY4ByUOoeFFOIDQk0J7yKvHgkONtCAJj4X+hQ1RPBrtWRPXdXRE7wDPKZ/ae3EZmICWu3pJ
Xhf4A08hzzUwlX2TM0pxygfVKTv+msVipScH1EfgXGhnmRBbbkksAphhsCPI6uoR21GzK98WEz5q
G5GwLF4oFxkAsr0Rth7igvznrzdT5FHD01a7kh1ds2+2Rv4MH30tLWFev/wqENk/Dy+W/uUORBrY
nLfsMJ7yfYxN7wyhNoOkjkw4oEl6rgKnmB3f3UZx4jZYgqguTK6TW/QPMT5edE5KEB/5rG0X+o5h
g1MlgDtgsuB9ybj3h4C6NkbfRXes3l7v87pTkOb+Y2LaSuYb1ckmVW0ZmPUs7J9mrFl85qLXDcTR
LCkyIzC0Wf9fqgtRlzbOAIEwR85QnCX+LRBYLAhEc786X+qwVFAzyNfB3M7H9Xw5zScD/jN4V8cF
xAjyKfQXHCx85P4SxK7yMt1NFSfbtGP47E8amiI5qCrzjfoLvkHzx7/m47WbuB2+G8Xhm4jSQEM/
tZCsnkDJyKYlCrPZIUp8JKBvzdcPrC1IPqWg+RBIUGsg/f1aMYkwrvhKC1viuaydwn/sx49pMz12
vMQtI48t1P4YABWXV+XQpp7Ird5eWGrRbH51siVKB47NxfWt+/zbe3La3BqunfOkPRFp4eBw3hLM
7pcEclnsCxynK+FfXlFTQgtPqq+EIXirxD7z09dkseD91D6ohD9krriWDDNOnQFt4AY8qkBwSPgB
G2tFHqZS2rwDe7qzjpzrLQzqjge2+MEw3djRdoF3l6juEZOuCPgCFTqfXrrJbcbNVX+QmrGM3fyf
tDX6VXSMFuFIcFb/I2x0u/lEPIaMiec1Xatg6eQYsyMrK21wC075bRXygX28oBA5dx+H5xiQX69X
buEyns7dfM2aY4Agn110imN+caATkCURlKSQPZV2KDKR17/zyMTpwE8fBwsEf09zwaz/Yuck0fUz
ZSID9EKxsAT7npMl4gAGgfwxEhogxzE0MJNosE0Py6idZPHBNQ24BSgTP+ZbGp+EfJ6YvyjpQgzt
AzxXVMqiOVjmXwvRk6DnvvOT1q9e91hf/e3KI6EC/GtD4OboPzM7u/TdxyIOovQggIJXEA8YhHWO
IxD8z/I3DbtLehUWwfSlMKCxhPcsvccKymlDiKjT/iTM+Cppj9Exu/eFE8FqTGHuF3wbRLYlgDSC
X7aOdlQKU90tLeWcRlzf1FWZckHDwnmWQasH5cwtMXt2Foqroz4AYIvtBVZr+aP9ETUfQuekT/uH
6MH30f167Ww4Ws2XxjAT7Aq1nvLR0liJ4k9bU3bET1UxU+wTRnJwbpNB6LOyZOGQbOKEgai1AJbz
yVkInwUpYRnaPazcMxi43MSdP4ZvjE70dZGbJ60Xx8Tt9/PAaTJ3L3YIJPof5tsRabLL/9BAlXGd
dTTA3Ik/HJ8yVDYcRqNgfGTNLO4KcI/ijOV2KE00fUtrxvld7Eaqp6kXtDHQEyjdaUKiNLB8eck7
zMU1LOR7zcbWEUHL58Pp7jW4dE7ND2GgULk6zNOeX5VxzJ8+xpNSu1VrB21qvnpXub/GTSrbnbqT
P4uBedxfiNdiqz2tRAteZbDMKO7LUqet14JDnDPfvzh//Q3XKZjmwo8Tp1N2JMaOaihSmYBOsDLl
TfbbR9b42aV2Gi7vPH0MJF70mVq5U4mbCAZI9lp0d5HZJE52of6BWmOHuWhKApHqbRqrbNSaxj6S
vZpfDuZAC7lI0LGrmldQ5cJYLgSLlEduIzKqVLeaATxN/Xf2FR0Muo1DyuqYwpwUbRjOBAR6L9SI
4wOt7b5aTz2lqyvu7LzFDUQ9UPvJ35MxpTK18eMUvwxladiiGhvNUQ/Irp8zqb2B4Y6SyRA4leX3
DSSYwku9DyIU3cfSee6U0CB9nAcDRns1faRX1E6I90ijnZsE9DswNf0V9AIcEbMDWJDEjtwRcQfn
d22hCQdMQMJAgHjhieiyyP3MthF7RfVFTPxr2CTNWlX28lEp3SiCU223UQ1kg9mdWXVIHe2xq9/u
IsN0EcVbVAgpmZCIK0654qbPYHmRd+K1lawFVemMbPDu4g873gDRwGwerUT2KNUmE6VMzGTfW2yB
TeM9dzK69GrL1F+1pJi0lMFg/R/xHZziIjS+cGvAmQdQ7s2mnlfd1l9cigAahGSEXwBgh8RQk2NJ
CZurBukqfXb5v2hhl4hJJRxFvHjbCTn6rviWryzoqWqOyp5z400/IpBxqZ3FvVGvy8KXqPwCUtjx
qXzxiMPqv7lv4I0aHxmV9PGm7ZeDBWdZGRgwy4bF4KjqYT556Uf3I3g8sf+MW08tEM1gv9OSHt/V
mza21KKID9jV8GkDckow/0ChBYuT8EugKYgokJB+hdMzdSewnyug818Ph3To7Djb8DPIMTreM6NG
AycCLx8uICa3ddCe32KoFeQzUXQluNHP9PeEPWPeKJzBvNUmqFEfcAfxRAnjmZ9k1a+1PcnlzdNr
pAACWsG4UmxAEbPhvwoaxemD4ifngrlP3DTWgtX+xuqhKhatWPVzXd3lp/m4lDR1iu5EGwOiBmYW
kBqk26PLC9AAeR4JJOeIsJ847DxC8xFOL/a9xyUMliqumEaYV8COEksiAKbHiov4gsGIix4hRPpV
T6H01zMeatwhk9nQeetrH9o3/YvEe/023MhUZiSAdIhLCuZ2K72noovWqZ22U2URfBcBCaPyhIMG
SkNd9F9HoWQp9bpAPjZDE6tu6XFhrHVGtTOVgH8JyNVmCOWdcDaAGyB66j7IUGlV1459kWHHirF4
vfa9nlkiQINabZtop8Rb3oumxvEyVN7TjyK7bE1EnilGjpGhLia1n6l6tGrgZqimIRifIVUmpeAV
EfzYR91jBJNUU1ZcIz+qEFm91/UgoqZ815Fg/adRlOFF/IcvHuTKUS1j0xJce2NyfHzl6gWEMtqp
KtFMfvM5PNGMW4Pg5+8dy8yaYaP/5JuZWyJBmw3kZIswT0Il3VJwEL14lG1jYS8eO1IC5LkX52Wv
eQZU499sPGCeNG7eXGSlwYJfEJXgdsEb8QyIJgl73Kt+vqYS7sZntn0BY8K+EchhM6TntYMqsPmD
gJDs0VW+ZrsdkLakX6o/6pqSnTqBdK+0+5wOPFfc8j84DDcSn2jv4nqLrYVPwQ8B6EwAnzlWuisK
/fftLSD0seE2iN+bG54QpIHCaxpOky4P02nLjIhonsP08txM8CZLGzHcGeLzgkeSedTF67haW/Aa
RLm/Pt9Yj6wHAs2WQ9JGYSZvakqIFscqooObJWmvI2lbYvdjy0KXYeXPoKLwkIy4lRaC0TDNP8zo
S8aK1xNTYOGpU/L9WOyaQP4a8iOtCawwxc+gmsD2omhL3WnUd9X7WwE0aRxeQm/+rig0alibQEbm
RhrmwpYlrd4Ikzl9L38+F0tLB6VEDlbYYMDEyRirN6NNa8fQcp/L269h91w+aEblPQBislX+kcA7
z3vXGlHv8KVSPYQamRXEFLHRqibiI9C3xpF9wZSO6naRu8RKAW6xHHuGqZAMc6WJZSPicuYMXRyW
p6ayIGToOd0kipXdNeqmnlYn+8+EyW6F7KezBXZ+VmXAm379IgVnxIMyW0KVx+511baAdupo9pKF
LRctw3Ts3nsR0oHXlcSFjIKk2/T0JLwVul/kljv8KRxWP8vGTs6SmZ+Hj+Rfcm6nvfoF3d7vVTxg
oOHucKp2+W5JUDYWGbzVfKQIkQGFh7Bm2K2sKaB1ucq+yr9YIZzUyzcG8pH/oGoWOJKmmcFWUWX1
ww4zqPQ8zMPgVm35XpeW2K+nyOZ3WWRWw1877rHwvrBQrFEEMm/yMTa2ccmBl9KrtnC1Y4YGmPI9
lBD586PpqKOyDNRAT7gDsxhZqY8sqzLSjxNz9VL5B1jC6pCQ9Z/YbXrk+nwOVr+RSf0jpEyix+1b
CHJmQsVM3wz/87T53XC3Og1xXMvTi/o8BzEJbMgEbhI1KIStlqncYGQbLZbOeK9o96H8SIY1YP3i
wBRNqDW1dkXQOlAyIKolOrd/lTOf1jMBJq/RtwGgxXsgSaSJiAeU6wRb06zGOkjYunQrYskyQbBc
LrT3ZdhFC/N9HFcG/CELrfAygZwj9AvPCyeyYDVnaUsLT3RkFalOy13xyw7OVy7s6BGiiK4+Qg8n
oBr2t+LRI0d8t/Pg4Vm/XVBWrI4U3JEsgrhN/XiWmNq8mnTmyUbakucOSYDbx5/qmm83Qa96xznF
Mije59VK+yjQVp5jMzbbDv8jvayATAPaFtXLEHmsy90sXJhYt7DUE8PLXIUeKlv3dMlhY2l4j6c9
VBaRHogVOcJumfeyXifm3ROVXwfZ+v5emNm38EVolHTgcS5xeBHn4KDmSt3clICxiWHkP/dsjZwe
gcPjcUISSgzUQD7ca0Bus0ReyH88rN3FbclXOViD8kEQZOZHJOpMjnHqIgwwgDvRnxoBO3KLrt7k
Z6UmGL96B+whAon0irL0SkAua6BWLBjA45/nJqbnz8qeISTLSBy503XBE7kb+v/zU7Wp/mD0ywdr
0u81wOyLtwpzR3KIWUJCfD/U1PZzcgtI+YA+pzv3bgsZmFjjF5SYIjsEgZDDo6ru6/eF72O1OLJV
NYKvJDsOIzHyMECx3ySzQ+SWQ4mRKYOaW0cMzySGdI2wU/A8iDRk4PUJfxcOgpnFv78OHfJG4f4K
tMjPNXzBZkbmD9B9PVmjZv8qaLz6jZB4GukGpfnO8OsHD9Qa6N6DRcAlvdJTs9rLc1gDf1VDwHJ5
eTOTzJFGYGML9DEPuxgd7lsEzKNyU684SkQc8EDi3ykXgI5/iQj0AOAdzRG0nArMjCkaSHYrrfsj
qV8dyMwDLTgzA7sdqCgqnI5ESFgjltEjBrbfFrdOv4nJYwTR1y1XObc4qVmAvxkENihf3BnEftiB
8QtGyywdnQBAKxKLfqqN8NpzTjGbDsgxUof3TBRQTZLsRv+Xh6XGhbrnoqHYjx5F8awopiAgJ0KN
kCi/SGxb6NI45DZ6UX5CJCe6HdEfqP7bMYiLkHnd5JegQh8FAvxqh1SkYN8KQekRlXGKEtt6Ei0b
voz8HRhE0H32HeIs6S+mYgskyUZIQwkMv8ivUR7hv4WFhfbGyVJLJFtguRViL3752q29660zkG7U
SU4DSrWjGpDMbGJS7EfpsMxJeIWLDUDiA354tYRhvvbadpk4chnIC+85OwBNIzk9EejUu0Izi6/6
YoCn8O6/bq/OpXB7XhiYRhPZVj77UOKDshNeG+KOsKctzhomsBdS/ylIaUdCJLlCw8QZh2ZpGCwU
K71fHvl1fPQ/jrKylY6ytptEd4ZxmdEfLQDwm7vQKhO4sMstAdjOnk9nqPQeJeF+fFtPxZXe+99o
n85Lt+kTbET6F2rvFeKrKvYI+EcdB50L47h/fsebivRXc/JZtQzoNQIIBHdmemdXZL+H3BMhphY/
Y8gVnoluV5ubEiXB0kZHVDRrAB+udxBA8gp8WMMFRjJEmjiJkMKfMnR+HNgKCm5eMoUKPuxEDv4x
aU42iRSr50SeE4XGcDe8nYttBNUmwaMcH7XkE2ELiEGYDiZqG2TmfwV2KHLrrPdOR49iA/hfxFA/
K+fhAPoega4RoBdzJKIQE4H4YQq5La85tXLMtZPfX/N5duDv9lpfYeMFFKk2qvlUV9333C9C3lA/
l8FTF2ug7voxvrSvWNpUP2QKyOeWVWdXwcGzViLuhgo3n5MzTvaAmOz8ksN3mGVhn9no/YEd0A6S
v6j7aPyh4Md+NdzzA+bdmaobmdzOeefBzs6DjWYP5LOtlZeD05TwRps400D5ffC9MP1B/gyRS3b+
kjQR/IZroQwWsMokX6C/LYNqy3lZOJ1gRR/ECU+InKHl58wO0kD3GSQjQnK03Jm47dGmXmOG7Mlc
/EeP8SL22OZYLdC8oATUviqDfiAXanaHnPSMg0rjaSHIAlUkG+/ozSoldIjjTUDxQaYGnSRakOJo
QeKDVywLqwmH4yyi8mZPDurjFs09jy3Yd1z6Wr99cQbfI1CchSWgUOBz1FkA0zB1mLJv6F/pilMc
5KMRFpnHcbNQHCTeS4aru96BNEGlMVcCu36yTXefAuILhzVNOML3p1vhuECdQfvmhTvKwPS1xuFO
zxmBSjznw8bQkFc9GRAuy1A4MPks2nvTXmFJAHCXZ0acUbhnnoHmjiwd0DiTo5OoJTs5KBT4kSFy
FLavh61ALiNjUJbIxvKtfMHO2B8b/i4qRb4KXKYMF4eBzhHeNwBnC7x0DPHbB5y+kw1oYLjQNDo1
PsZP2W10vGOyk/8s31gkts/jLTmvIMCwwELhPj5okJZ4/Ql7NFPigvm+i70tzHcPqAQ2DSQLC5yz
1R/jNkLvmE9fcjmk1oYt37p1LdvSy2u3HIBnAzebbCNvQCx7p3hINkWwOeYTYJgdOvI54aDkzAi0
Gl1VfarIE69Ig1zOWKHYbblTZg52q+91amR/uWGQvAwsvRwvWxynGs8e+iJufPZG8llnrYpak6Rl
Fw3SURx/1qBtq4MC3dq4bMinFwlPU7Bg8bKKUOxtLnqKkEqAJMnryIaXSGrre7srfUm9YIaZUIg9
1knmL3/J49UgzRAtv/1l5icQt5wyBDER9uExVSl4R8GjQkHftTjRkd/9FN8RTuQzw19W7ob/kXRe
TaoqXRj+RVaZw20HQEAUURBvLB1FxYQR8defp/epL9Q+Z8+MTNO9eoU3YBdZeE+qCrp8IbSRmo+z
L3oIs24AUtWi1TAJDlOazy3pVwBP6MP1HFpFjMRJKLCponMA44oJzgLkEZxZDJPb4KyxKbOAqkHh
Cqrr7Aacj5uXMlUlT/9F16/IgEyDf58dPLZcY/QJH6R7cD/lL25IQDOgW3NnsGuqSp38H7vGCOpS
86ERzwgX5AuzhRACKBu5GV2zHsLFnamYMDYGm/KyuyuLWqdHk9K7nvBsgkN22NxxJqAMh9Uy6w7z
67DbAhaCQlkEriSBqNtrOc22IgvCaavbhrZmJKka4lVaezGt6S4yoHNj/NJKII3dOF7em6qNSQc4
vdPkPaqWuCSsUF4e4rr213Qp8yHbroIK5Q96zygv9A3E/hDlnSUIjlM56wFeQDaVhPfrwlK04U86
HwYZcnewWp3xs6+v46f9lEwt6OPMXlh5dDx2Kg/dosNiv7aYGwMl6NJ6hDBHsk5Yc5uoOixPS2RM
enqPycnXu80R5sX4CHGGm3w1hBrXnsNrJzsZwD99yiEeVv2m1Up+DjCZltOzEJjFKqHj5C8EwnP1
3P2wTsGBB+5IK2IcTCDYHLkem9brJLnwqOsQ0AOxT7K3a8b7E5tVH/veI22YVBY66WnXrTn5ABoq
Glcn9f5S2Gt2OaIoaGwhQHNyawDunAtY2y/YD7pzT79pNfoLxhWX57BC4YmgswDINnkOV5U14HcV
awCfOcy1SSfDuypN6CrWXzZ8UYakqC7R1iPq7CcBplcw7C5K6D9eOkKGet238Invi29GoP2YATGl
HJsY9NlXdVBbCIA3MVKtc5nBD9RsJ2g28gCvUIIEqEbuHvww1+kJ6EMODjVh6yXN6CORdi8Vis1+
ykwW6KJ++qs2MFWGPfuzxYRa5KitgPJRnKDyqemZPo5JW9j40eIqWSWVQ1+MMzQBm1zlNrQG2+ju
KBRLxvl7zW+HHMoTsebjkDSyM0jYXbW4jxGwU9aGjPFXoAMb6q9s+kcXGbiPYvpH46tBD+ep6dBm
kDk6AlA8MgJDTrzxnYC7WIJQfk5XSyYC7t14BTPDUStcLMipmdHBmkCL5qnbdbsxrt90KeP+6KGq
QqIEQS6ASx8SyScRO5WZc4c95Xn1EBOc74J+FP970Vj38VCxhmjoVel+N3mJ5KGBYVna9ttqMtC7
bzKcUXJA96jUphg3IH+/Jj/V+tinhhmjfGf/b85BMa7r14sF0PQ2D3Q0NHz6VdM4HoEnOwGDnYEW
dEnqDH7KHPXvP1HzaTWZ9DrujhGAED4weooQ4OYvuAu7h0Ml2ZAr9Uk4+7KcPyXkO2xR2JTp5HfT
NtJxgMxAhvFD7Rvy62hnocA/hSiEgdmU4h840Mn7oc/3+CACy42AEEykFl81Zj4qrBmKnMMhyEOu
1fkURO4ggWF2Ws7GeS426OBBSNnMUGKCv2/bwNCNChR/HqKRag3okuEJq3NQnnoQ9SL2DwmhYlRA
V7SxuMcUCRMSeLmZdag6uAlv81VHDldbBDjN9E3BFORiJcH+IKiGcuGO8SMkJ1zpuNy/zuz7w3sK
BCMgQC6hPo85SGYtf1wTXIRYU0BCJxnQjWTWlePzBBmww6TUlVyM7rq+NFbWC6Sor4aq5PDYdxuN
0f1o2piCrmsCVdPXNWdOI7zpMnNCn2i95ppI+aCZD5ob2AJclOTnEsvaOvGT91+efTh1NrF9QE9I
+Z8sIT4gJKv8c4yPk+icFfKlGiwkuZmR9kRmDN2eBoyYwXTQYrO9yvjjgYGESY3LoIECEsIM84v+
ODNZboW2SmE6XMW864CU8Vdj32+LyTOdEIdG7THV+g0BiVO2j9FKrjRXGf+ZjW/2jJ/I+lnGceBF
N/DEz7wtZyDwtog9DgG6osMw+6CyLYZdxg0at4baTV27ox89BMT+yJPu/Hk8Ri22s1h8F7xTeYer
xSd+vh7yVYwkYNWCDeBrsc6r2khOkPGco3aFVdfA51+6bK7PI/yi9zEEoAJTDrHk4TOgcPYZ+slq
d+KTKgQkqa43r7ZE1fszQVdJvIBm6wNSxZXeT/t2s9KkMiM+k4n9FuzsgBvy4pKHO+PbtK4rXfsD
27mKHnD0lj84kBDY0BUx69P4Q2Bp8TXBhHjkHZNchtvepPSyF2Uh2jkiAwIvi49mmhDSN1EM+VDI
XtCOgCdxUBj+bNCQWHYhw7G8nZoaz3ovwSQVZwDuGVYViiuoYO5L2QVNap6+W9n8E6Couq4hqDi5
XFUFJkxyWA6UAnAFEUQ/+Z8HSqZGQ/w1Ww7wGzLuS9rIbKN8RXdcwLKm18zgJu4MnxtA3dk7Ycg4
zkLg79iPjHqLJbzs5tOiroB/ZhmG4YsW4nTvdPvy8GJpkMn6PXnl4as+ucfPjLHHHUaOBcYh5HXW
hzVnP44RgXVzWQPsXSx7E+yqmCXSFgOhB67UhiEOdD66oENj9HsNgJIOyHBTrou0npHjBeSB0Bu5
yo06by2wP1zsEOhIYqz7Q6ILC1babEP6RcM+jlgoHN0lgrR3ezlGFaVc3n960GS2g2wRER4BPo7Q
Q63cw+Q3rm3hQaFjvqjTMEcY2Pg9nbJW7lse2ACU7J7xvqsGm9OSHu7EiKgajhqtMFDbRGFaBRDB
jyGo1Nx6QA4/RPZldHIPygBrAUyjDA2++QBCj2FFowCsLouz1XrLzYL308L1lKoASzJNNPwOW9Zl
zSCUB2RQBdXQrWd1XBwgdAEKQjUZWOWstyjIPBFz+KtLJLDASIPWGdAEQu/EWG8cA6YhiIuZ2++v
xa5uGwLAB/fSHGtkzawN1MPBZlgG5KjDKAG0zw9Apw3irKwUJq/V06+yGy4L8B6bsp/dwXY2nBNz
AmLHBquOFnfhXlM6NmCu7LC2PM1Noxth/ymFiV+wCh0jQ/AV4D+MihKQ1Z59aUEyiDttjzyUDh5X
FEnnHsGh1ZCK3efVf4ggnw282xlZ55g1LZp6QOd9/EFBlxuCuwi/w3fTA9llv2b17Hcbo9fehK85
6cb3HzGjnt2IVqAf8DEfsfoBRMJJL8pnn4/9eQ6x2vuhtg+wBrOCxQi6LeEfBNrAQuHu5tKhbM+/
Q673xsPZT4FILV7DBvJgn5ZsLTDC4f4CqdXRlHs/ZrRsy4dAeWEQMCoYUonU5Hg1HJKJ1m4OfMJu
Ya0wIDQ7hg1+JflslNb57RjQ+QnEBbuaZBM/BAScdpiXrdIS95g+viQVOBVYqj1r8AeY+IEAyd66
u70EADsKqT9KD4UGHw0HEINgMelgW0yfU/DQF1GPmJozn8GolI4kTbYL/YzBqDmutV3RW65AYMkH
9xxcsUofEAAKadLXB2AWhjekcFqmxOkP7A9SbwvazVR6X6s6LluoJQAa92g4X0Z4IRKeERbSjc1h
c/Tp1PAT9nBsJBgeA+f4Y570Y4pmF6MrCi3yvKypAnXmsI0czJ02YjPJtZRQt4F4vCef+NAVJwCc
V+QXqM7WhuYAK954ZpJI8oT7w5SCiLPVCLml3tahxnjmMD+VbvMQDC4QBUYrC805h/wBFI0cbAYN
sqK97qcd72aXJb1yCnNGONNuVItxPdww5ZggGlUiXrTroqOOpmQDpN0n6b7M1c92tNi++biXlAEq
5VcSg3tw2Kv6V3VdhSfbPUZ7NSWUN8kfHmRhdPzooCKB19/R/UcsSq2QS5u13R/ObGClDwCruRlf
TYRpkJDE+vYFqBVFU+s0/yIRgd4rb0aw8yygqGLKmz9pfD7zv4r4H6Izc9Toyo7LO1pWJyc35dt7
hNgK3wv1YjAF5kpB1fCfiMGCz2Ww1BO02h812f0K7LWeduthH1nQ3Yx/bYGlp2iCJmL1/64OTcNP
gnkiosccKqcD68v5OWVbzDaI8QbjaWvU8sggqLovRD5YBGMKuAdA6vNaU+z26Iojrk6CVSTVmH5b
Tv4M07bHwWhPECI94n8umxNUVQcIhhcNCQHfGiIuJAtwv0aTtgYT8mBhVgVg6TjiXMzJaCcWGcWA
lyxqLJ7pTdC/JYrRFuOtUol96J6TOV7m7Um/C5iqgaJBpaY0j9As50b17wgL2GBdHtqub1vTHkqK
aCKML9weYkoj34EdTlC6zGmvo9xIVKBXKUlVbILe1aKRUe46PXMB8YtA5P9eHRg/NncSvJbeXCQG
rUnfquEaxnn/4ME1qRAy4Di2KtV9O7Ud4BTKrAe2dP45+wVlDWs/kmKMp5DokYyIMoirLaLXqIaW
QoG1NO+Uo07H1O1PntZP6v2WkWMd1wYaAe0xkOSb8A9x/6FS8V503G/2kwmqooWRcKwtJX2K/te4
OfVA6YXc5IAqaURQxTFiOz4ZwH3iPbDAEE41uwQAEDPexSPr/nH0rlw84OYusgNgaE9Pfrv6+wZ1
v/1Qa+DjAd1QZlM1RpXQM1fgI9dFNb9M6hx9C+cXJ6oAYBkp/+HZvUVlU4JPOv49bvIOpHLYQfq1
HL7JOEymIwqXixpot9/0qX4fIZCMEZ64YgUY0o67828uBi0BJh9UV+PjvF8i7vT8I8h0Wifzfi75
Y74zf5D0Y9zWR897pXBXcJrnUb5z+c752WY+Z0kUUSXsUlVtSq8JpqvpgYYHk7m3JBMFCV3xGDWx
hbWR0quhJUam5UARZmzpyrI7koyWUUo4WnWvjZQOrrwAKuV7C89IHojwMQPA1w8cqlj95V2RYJlE
Y/QB8vfpgv+pv+Xt4VDRBsem6oUr7uzcv0MMQdOmddZYXtX/6PXTrqJrCOB1b3/jcltHT+PgGOgn
Q2nWLKnDO6ZXy0RbVElh/t1NY2zntdKKGqQ13GdvytizfUn2FnAww7jsBsjChecdQzKwQYUNBgI4
szJy6IPUw6A988IBgyWOu/1Bn9AhWFeeBA7iOXx7s0eb6+2AeeaNsTBQxBkRtSCYmilqcnDPIegm
2Lv7v+OYnu85PI6zfo+mnj7nGqDPjnfwFtHbAb7H6LaMLntFfCZzOaqCktpu7LDym7zSnqLxRORh
yLcDc4L+BnAbjH2gERaosMijAp5pvx3AMPUQOPPtgnXKM2mAxnhrhGFbpUCn1bAZcwijjDhSQmAP
Ps2QpjiMkf2kKc5oGg6sU/QppseV1To6c5dXmcOJMU/SZFxcjU4IraD4MlB9JuMDp64ae3RlpyCH
BvT5RF0NshP9aWYhfQUhsbgHPbdVZNycoDZdZDwvqgi6J8M4fNH/WCEz5lD2PWb7weZ7dltZ6zfu
Fds8+DQZJJ3dd/dO15JP0z2sYMldmJwb4CfkRhQtLoc6zninvf3SABha9rWR1kwThVkHMbCjURZn
koe01isxlbZJLQhrbGsEbhgGKfjffQTCcMagcKveYSfoq+mroZEfn9Lbv3xtGoXB7kFF+gXJGl7k
rpl2B3QC+Fsmswx/KQGoNc4MJmDfzm47ivQP7SuMqpjhhJiq0FgQSalwNdCQ0pA8RNlpilhPXvDP
FzkIiLRodOsGX85V2BKvurXpJWTKeJVvTOHfuKkCAikjjB2gBnqeX/uZ09Omo1HjV7H7fkKtzOT9
PioP0zpAHLds7khxbJtx7EDekWvFoa6NKJMAGsv0h6GCad2ff6PjkHkgSIM3got0TimdJ33V5RfD
JibcDOlosD48aiugTMCoOcduxIgUEPb5+JmRpam31N9hA1kTYgPXB04ak1/Q4+h+63hD+I069vWc
ZJrHNwa4fqc+RGgBSiO3IqJhL5p8tfnPFPV9zJi7yv/7UsCME+6NQ9cDWsu2gv2/Einv/iqSPa3m
va7N4TwevO909+HlqUnPAGhqF+c7bUZfg9eFyXT6vyltrfZIPKBCARy+Rr+sTusC4ob6niL6g5VI
3ihtN0EQn1gLIv/q7+3nQZ9kzdf65p+bId/0j+34mNJxMP+hSQHcuC3S2xDBJAayHY0VIZZKhnbO
1ubLNNYPfzVJ94D3L2V0lVCLHSkLAdAY8mklk6C/gDjlZvjA1vztgYCwAcFGwxr8zquQf9ovhDuP
nAGWBn+0M14ruYMeOPErXBGZ76U/HZDeVyINgnnTc68gKAS4W3b+JDwqcCKuy+oaD7y/FzezsJPr
+oM0GzMVJshdeETVRwR9L3KO6rxzXC392tz3DcI/0IV0IgIqiSOp41HatOhSTD1ct+5JoXsjFmGW
rk1v3igy6OQQ2+ltpnGZ3LanYelkPEvu8IB+0sgdHsN40/n8FD9l2gv2im7s5yhTBsN8HOiMC/Di
k1qB1xOpXR/jeNNyUy4QogoyXrwOZI/F2bkoF9UitvtKsHoRvYSjClv0ZTADGnoXERPp+NwXKyPX
xKLVwqWOL4VHIyIK1lyNxjBvHczfY5ZW4dNL5917yNxzGWPa8yshOwKwITKU4TvC+2fcZRxwH3Qq
uIObIrgGoF/uszWPkgFrO8s0QG+PPEOXlI36OsXr1o2y2sxgAesqQN5k7EOtdoF68VaM/gYeVeH+
xf/VVOjqlBPcYnrRG/kBn75XXmviuU2wPuCwAuk6pQEZgI2cl4LXlNIy1h99H1ID+67eN1UKyQwF
SIA/moJiFAX9v2BduNGVb4Ct/kkdxw2+HBCt1w/hRoUMi1yfpSMDrWs92uRC09wOWJOoXmfXnRkP
N33OKM+LX7fzJeM3EGP+CXYEEPBKRCjTeo6Dm2x/3hKjhjXCVuo6fFA2of9zERfPC7Pv/J9np6bz
/bZ8fpXoaDlyHtyH0nVrCnhrLrdZiSnyg3cpvTjuYG4HBE516B7BquoPydyRATjLm+W20Na5W65D
6xr0hH0Skjsq+GXHyU+mp0kf1+sZRREmk40RFLjsPOLxapZH7xshaLykjM9toWLHcdinuEYGYJFc
DYQW/HQ4CPuCGfjAXcuzjpzQOOV+oYELzIx76gaM0ZNuY23MbuJ4oaBUgYq86s7fRSxMa2LUY8vO
cqhH9BrlqUEyJ7JKOKzWITwWYJJJ5xv0JVjVAdvzJ+G2QrjHapERGunPHXlcWvkrTW0HCJuyk2yI
mcJxRmB6uT74FjPD8NPUTEBSg9C6/M1huKG0YZqWEbvggIRyjrO2cRd+9/F5rg0zdjnapCAwI8nq
3YfBlV/vCCwG1syFbE9626cbszJwn1h5s+ChA7psrvsDqJykmbGrfai/fqka0gCpBD2sbU9BPEW4
nRUOI7aUZCHxqp3Cc/91RJKWav2SUcinO2iOPWRrsr035Fly5N5kJMNShDBXZDY/6yDw/ZXj25od
kuUnc17xgWN84EQgyMrt3CG5jMico7u1fm4DPbDTnnGqRDfS3vsF4BSIs7c/I6TmM3UxIayFMpMB
Sepg/bHdDA/y9gYBYjwz7SRJbl3ILTbgmWAv5ycVhauAz+pbvPd8hAxxEjla4+mZtkKCOZHoG5vg
vu4xjrxvA5KzF6oToEXn37XL3OqucrH+/WTtjnKNcg8eXDquei96zXHdhXtEDxC9A94LSb33Ykap
a5MjRx0Y6iDttQ0CgDYB1anZNuarUHdw92/hnsZRqGIiG2pGYChxjmS8UnO8MNyG0Q1TZ/YKVSXB
lamVCNxIOls80rr21V+w12NiDTs2Cgi/HUI0/hCCsRdHn/UP+UpkMrC/+46fKPcH5vagN88SrSth
XAkR8hB9YIE5gq+jHn3zAdJ8aRFrN4iQyhgo70ZszIel/PeH1uTN7kFend3hMMH6jZp+ffaY5oLN
4ePMm6RPH8o+9Ms1+rQUXMM+E5gDOoa0CLiMkwMt/Q7shvRL+x84d/Of97HETSpCYuQcmnvlZGXs
7xfWf0h14Gg0/KTN0m9FjMtZP1yKKpGDYO87xLRaww50k1Gawf7DXgcrhfdqakZx4U/KwO078+eQ
+/7M2edm1OlhKgPa1INJ5HKHYPjaQR5q0bNTffDWqU4I5mhvzFLm5rZRKGDHdceJxGg1BUpj34Yp
MZ/nIg84o6L477y8Sc+E27dcPhftXq7f4LgtsK9kIXhpvTX6+2N0VUaw0jTlIio+om19foIfxNU5
mrAZZ8EnOKZrbq+3SpEnthOiRtC6qJJZftJv8ByvmCBuLp9KKA4d9p+liOZzho/aPIfDRcLSLFGX
B5b9xtj7swBSHZdy68HW4305gZH60PNcsOnAahMvmf1dzPZjUii465yc3CI7iHkQUM9hAe5yCU4c
r6Oe/wLHQTuuDN4sEQpAktSAVTVGzZ2M9KGyxDlL0kMg9ZWvw4RUOvENDT8uEiKyDiC05NMAmCu/
dwHlom2t32N2agFLz9yq2jcoW7B+2tz/XLJxc7oNebcS11wk5kdXZ9KdMUbVqQ74iU7lhGQHmNDf
oTKOc5wkSBGAUIo50eOpgjnyJE7ATU5l5nKaiCyBxmw64g4W3nI/bUpLLVRlqxAr9assviIiBdB+
0glTvtWVrCmBsKvDrO2t4TiSpuKKqPcSxx5zrem3pRGFwggYkDJhpT91IlcHacvWPn9LhS9lup47
Tm0i205gMt6GnWhYXpM5gpUuHysz6RZu8PQD92PL9MtUOSAsOyQpWT4n+GJs3SXX5lLA/1rvh4QC
foDrhEQXkpAT5EyHQEqW6qY+Sx9R6s4PS6fruWbS5ReaxefcRBEpo/9caG38wllV0pPWpETil1TF
i1tjc+l2yDBAdlr1qM3e5IRR1jNg/2Vk9cPbZL3fUpnrYhqcNbWvz88RNTAj7Ib3QZHQlWNaFCel
pFfZjFSQuSaq9cjfvLeLHPJw67xGrgTblrpsrjCkqA8d52NzJivyGF6SUia5OEK0IbJrASgffdLj
0GeWH/DWb4qYixZP+JCRpvGVfs9C8n1RPSElyOrsc2br7ryuzO51TpbCXimM8RQl6+BBanrx1DEJ
msokOdUBGqjjsPUpm7xtVsyz0JAakIkcwPmT2OJ5xDqwFyCu+THqGJO/p17IM7ikqDzTOdApchWc
4DZaC00xZ1OGXs0xSSva0PygsUmYxMCJY5hhfQ1zh5Ob77i1zjL6zOflmPRunRamyL77YARKR0ZQ
8JAbvEzWbHPBb1bjER5yDo6qW6joc9Z7XiR5A9mBG3HlcNgu1gudBkIIflhkEsmFXVO3eKzHdE2K
Kn1J3KSOUdttHe2RpBuE4WrFrfV2VOT848qKauNsC8WvaTzkYOE8fDM0EYvW2IOPb+WSR6cx0Zk8
blabX0oh6SScwSTjThjUmfZ9YXKYRYpjVPmjyrvaYewd/AWj648/wMvQjGwwuVkOBGO6trt4wXTy
Uc8npD98WjShGdbhjiAxna0Hhv/TwPgVCOiKBMqFAV4WGmME2EUDdaoz2OnrBhIF/nOgIOfMzBXL
sag3NI2Y8m7zJatquu0yAFzB1gDzdN1lh7fahhUXCvITMnKc1ZSWC8DdPhn25xQgCmg3KI8Hijud
34+gQL8+nAe8Z3NXmTTZwW5PAnnAT2WxQGiq51OcnEfbo/XaEYC+xPO9dBHkG5lWm9p2trfNttwU
O671xrxr3SaB7TeHhPlXjG93MOfY5t9hrh3yOVCgzBNfA7YNyCtGONaiq2NULkkzKn6F0InzXCOh
FT432WlMjo24rdddOtte6hzHNVXddVaMDFuNuFqz59wZJ7pior0xYTkKjRXuUzASXnhxj6neEKWu
SY1IAjGwa+kGLSlKNXAya4TsZEQZOw2bdeFQSomrds/T52y+8uDCJawO9k9sEuE0CovF9twgaCAm
pV2ULeYNgMXcjvcUwGFQuDy9E0giWFCzJS3QE9GyQyVoekwurdf5e8JsU2UwQEkEIu9GKtRJedFW
HZW1wXDb1zk+v53xar64DvGt3HwmZuhdTq3RDf/Q75ijGcF02pK2/fFsGTefcwUcNurq1qyBE8/A
2T4d9lYLY5M43H7Nbnkn1GxwZEUz2GKixBu4aRJ/3PhMNvYmEkdN6gpFg9ZTJjWOFy+fifzjjXgA
ftxvMGnMub9jBNmcJ5UneM++qDi5Jf1IcrQYji5FZs/4FmGFZOA2z5gWH5sdLQu5OjntzGrGywXI
YDOc5LR0yRLXjFGKPQqr7ez25KPAQjcpViq+lZEdQjdokEOcMjPMYkXEOZgDZJ/fMq6I5WcudcOu
NxotbzMCJeqMkHXhHdLZ5aILOgSx7iaj+5t95lGWhTjreCNcnQQmgWphKm/1UV7cUYreg0P4WN8n
dbVmJT5qZX/ViIuUNW9MtttVcIaCSAnQmxCFichrkkCja0nUduZ9ak4uC9f1FsjmN0MgAaQf37GJ
jEfMcxcEmZL5gV8ZEyd+xewBBktViI6AP8gf6vPEz626Batl3B11l4O7atonjjDe3wP/zluZdEES
Ii0lv7d5hbIVFhmE1ffo7u2h+OZIzv0+TqOGuHpB9xZrNTozkEnP3MP7l9e/qeopLzRicBAH/184
deSTWSdSRAPEuuCGfEWg8j6kQYHkN8g0ZC3SMz2QysKbTfD3n1g/zL24o2bozBlwpCmAeC5Ft4zW
Ac2JQDbVe3LCU0qGx6nHDEisO2uHe2K5UB6XxsQJvdWXnHxbeREEfxkuCJP7hxgrZYJvGHYwGaoh
Ild62JUvo+hlr4M97RR6LzgbSDIWtij+G9m/9Y1VSLsj5/ghXcUj1wELmGMnVVjZW0W6fdbr55Ds
cR4d1V5xRXl8Yhmfgi/Jv2An9ZCtv6/zCSAnti0v4msBqXhaq3BxoqzMh8AJ2GYgIZpT+hEejfr7
hhMFJAWsKJRHzyH8sjtCL7zRMdmzuMKRD1KQ3DHttD0J0JXmALatnBEUMg5Dqvqw5mMUDtPXPJvu
ZFCnaJVQUtHs+aR3Zwu9IXvYbgOV0/UxBdq2JYbMjXyrew6kpASOKLIYE4zZe+umZX5tIqGe9z1i
j0mwVBXSLCBZJe+nRxWSUW3VCGQnn2Bxxr84BzrbY+JEc+qw/hiIqksFicDG1PPO/uh7FKORoYbX
nJDQLN3nkJwG4ySJ6QHkv8RHs5zQPucsOKExtP6o7zdZKMopch5JQaE5f6E6JjFmYz11SogcURQh
98kRJXiFIFMawwcgCMtjet9CtuSvWwKj4IK0aBruaC+POasjLLGLv3hkgBIwtS3AgJ8zn0dAYNAp
vVFdjhS1HmiZGSke8xSCFZo3BCGUgNUqPEH4wyxnyKV8mBhM4LvjeYtSK3IlcwW9Y7ZTfANMOObU
fujeXpD1J4gyQRk68HFD+j7/yCr0pkhInK23IIXqu6O4zRKZEAfyidfbAWskjFE25Qf5lJO7kXI8
dlphkYkj9p19rPhgXj3vnnu2FAu4B9Zi1McWqjBKOrJILYBA7NI+P+aFdpms9BBIBl3t5RjXIsky
XScDPrQnRgvEV+csTUfEJrQ5ThasTWsvqrhOmKRuQlNQ1sWLya2knWJ6tJ6Xk/R0uYApstYmQIHy
xZBNsIKsqB1mDIDovGxprLDwrZr11gcYGVA21Z5ZWMsfNbO6rMe4yPio8Xz80XHNKu+4LDTrVSWE
yibooMoI6cYU4IATn2NE98CF9T8K36+B2FYgU9RhwE2z6qqYFg4dwhGwdYRWvQE08PD7AwUrv9gJ
fUWEyG6YMb+KzJUPD5AZo20wB/IYMQ0jyf27cno4eHRKW9tLst1ywzoRi0Cj4ZSQqx5k3IvIkA3h
9/eCYvzOSNz3itdIisOl9Pcbx5jXZb2hCmmbmVYStHASe6A3HjhTrj5dIDygFsB3Rj+cCxWSKMT4
LTJr4jbdHDpygzQR1FLA329M0GU3HPUiWq9/h4aKkfQyPzM3eMoWFx1McfbZdjSKK4pUsRotvH3i
mUji8C5HK9gnXBsv5eFzyWGmB7+NlRqVwRKyBrfgQ7VmkNlBe+0tStroPb7WNW3ggGhOub+OZMYG
vj5NPzMzDRhI0HDZYBiwXWkJ3uXiQhQcjS84QZ3ghg+ZlCcMmBjnODNUSNTYaln/lITM4WnHTPto
Mh+N2lAzW3afQKz3zCbBa/Kg5u4/29FBRyuPziuEmRkU0896/YrrFjgQxhP/OoBr0i3XvDPyB3r9
JZqyvK6wO4+/Z8mjxRwB9zS9TkAmHZFAIRTUIp61wQ3Z8vOB/T0Yd1g8j8xi4oZlPd2Ook0nzy5J
qamawxDVWUO7Fte/1rbCP+quF4tKWxaQRxCtNKJqb4DM4lSftYCSc2HDPsFfDMi4uhBpcVPMEfyR
A6Ki7E63tM8Zoy9NES76I3zfzOEbARX+IHfMH5ZHPqollqSxNwPDqwAjlUB7wY58D+oJYwy2CDfN
L3jRIcDfsR82S/Wm9XTp0IoQ6J4AKDVh5UydTp/Q4fquP5HntjgJJypOUluPTGvs0IbMqHSdPeFP
RTl2VOIWwV0knjonxgkMdym75HM75+4grk5pd964IkvR25txcykO85p618WWevDq9NEwMh3DT06w
68HbohVQcAfJ/hKdygd1XBifNl+IU6a3B615sm1EzCr+xQ/Qnardl9D53YtXNWkWuYPYHMwTkHqO
6QWEAL2P54H8GIjQwy7Hrn77afKR/l8rQDFW0mzgLxjjWI3RnD1xFRlD5VoKerepq0JBFcKxymWc
erGQMX+4FbpoYpX0D5AfP9RPzAK5/p8vh5YLnT9aElTL3KK/lIjNClH5UPu2L8OVkfDbY+uqJap8
0cEtpPtdut27PsFdBNdJ2bBldWtDk9UisVRa7oArmR1tVo3iQH7MH6BC9j7c8NTchJoKfUIaZuvX
tHsUAJy+XA5yv6W7fcBFQvLfu7VKciY0jd2RVQQ19UEDGylyPiTfUcmFWIhiCmRf0WNAgUnxwyug
VO7LhkOFhCPi/vl4VueUqX04RSS0r8oaVFBm4MRtKQoI4ugWoSBfwy/pK05tMW3XBGrsAl32EwwT
5Eq6M3jpBdzY9nA6rddw43Km9r2UZoZ72jEWRgbKfDMMq5WqyWcpuXiNN/YjAsd92RkDWhy63Nty
HwK4+qnmZ/iAqidwzLrbsyL6idl79AQktVnWELWQB7omgJ7eCOTfsQBqH+RT3/4FoaY7gpAnZuV8
NpxeRkXSHf79dQ2+rMhg+pC86gI6HzNu55lvbpcp6MT20duhxikGCKG5KM3TZ2mgDt3aXIHe4fNs
YLRsN/dqbLwM2eg2+jSMBmaf8CJgTF4AVIfjlsr/AdShSRK2ivk071uAg6cQ+9/ohOl63WqrXSfY
QWRBnXdo9zTo+nLRJeWW3ejxECdgd+NJNaCJV95Hj2xVRmcO8uLacF+0PAVz4ubDeekVanb26j7M
K8BSXXGOk1dFuoTyFSI26cRv3GDiSfsMAk4lD3BpblKgiYA7lZaMHVxNcw18AU3v8h7ClAiZBfQl
JbSp5jUNFn2cJIVOTdhYLRAbYKzStqSck46GYEKlyTUXgGP3CRLhjHBqKmsmkilLLoLTJKWxCdyI
Dtj1wVw1dWH4Wl0yNlJOMyMso4ichQ4izQiaCvefcrLbOCOTCC9eb9ywlkdvvFygar3wKqq4k9MT
iJaueGT9sV59u91B4V9gS8m1ShOhFwGjAvNgPbgobhlfan8oMetBZ+atJELaofmwO/vDq6ZxyFDO
pMGHMFPbI2jMyTYMmfTgulxumu3htYDMTI0AJMU1PR0GI5RtBSMCbRaIznoWgYMv7JoatBUpJtUx
86x8dOWYP5iW7FH9QaOkveGgyQGTnPiScOPuD/JAnra4V/R2GlFM6mJmTPmIooRacTECc06+pbnn
DJK+1yQjiCkgnvybzh8XdbGInxTAzvY/ws5sSXUsa9KvUlbXjbUmNLT13xeaZ+bxBiMgkAABQkyC
p+9vR92cPJWWx6rKMusMgZC29l7L3Zd7+U0t88A1G2xmazqkqtuP4OOzozqiRp2+TwCSEoE1jnHx
d4Iw2TcB5+GKcNMju2fpYdVyteBryzZ6CO5tVDwSTcf5b2+XSjjBQZG15lZ1oGAvwGhgcAY6O5Dg
B1FF8Gys1L314xngm9TBTlChSjmO63WrxAyv3XzjBfqhS/0O0jT0h0QpKvYVdfnmVI8PMpb07YsW
rpvM9tEdWI0BT+YePu54D2nHXDuqFNskHEpjR0BiwRgr2BJ5PcW7/0QfSNISzq6y39pnyWY4o+Rr
9Ji2sseF3Z0h5F5NUePaIiH9gAMWUozLZHhEWnwKeO1cnCTpQ1HyoUWUkQGetPyeME1mEZJij6lS
Wvw/QjxsJaaRvwvMa9Hb2g1DJ/h5okpBcmL4LZIQp8Cpo5ggrsDNDVfa26mXPua8r2QtoIh1CUWx
shYjExDgxrthHWKfKmpVp39kYiY1tPmbzM5g00oIZjwSUMnVdt776dOw+8ZktsdgkaHWGZLhIxD0
gfmOM6pufvE212yhK+lM+JUzjiSrHqce3Gw2qy+JBlfEvFaKGUh8kDOT9v/jV2VGOfwfJ6nP7oZz
lsZL+1wXTAY5OJjfImoWRkUVuzt93VwZdBT27o0L5WIhM3UbrZGWnU33DDuEisb/4N6CKhryoo0/
jESKL32RXfysxIb2FMMnTw+QXQFyxj1LnYoV0XroMviZGkwt42KfKR4VL2SCTycmwVxCjXRzKezW
+z5ZWQtrsLh7cGksCGZhan6dvMaOJy4K+nLH+uALn+0FiXtv98BxwgSSzzz3XUR0oXZiTv7qarid
oxnRtkQ3oNg8p+hHiAbVXchQ9r0M0SISZNIRNLQWbIeLGeMzngfL8iMtGPHyVN9i9yDnxxblfbId
PGY7mlF1PB0MHkmHCDGHQQijP0AND7UMUDhyqTkr9sgriJI5sSimaHKpwAe8xBd4cyQgcLc0FKFA
JNj1DHdv+gyCiKYbjKgKxUZLeYXwc+GAiD8zcfRPwic1zLVm7wIUPs62gwNIKYqOh336QqdiJtDW
eEbbplC6iN7dQ+YVUDaNih7kwERxHcBCJNSUAGHFB4HYLsFz2EZE+XX4Bhug7wTnfwd4Y1I75Amb
/Xxepxlt1hYuR0D7opWFfhcgKxUPqSgv+IbaTdqNBhxXjkEAgKVe3DFpOb09/JD7Awx5o5WhBqLh
ZNoa/h/nBd9l7SDTAmJxLuHuQzpcvgVHYVk7hwknA/gKKtCY+6LfnPiTxdgZMQnXxmom7NPEi6eN
rGXKgHoDuQ0U8RA2y5Tp6tmlLKVNBfoWIE6I8gYIhcleE2aXgx4w2Q73FITH3udqv3oT4oKAMZRU
UKTuluhyarYXfAc0D4Vt4ULzsBxGT87qLyGBoZgMiSKxC7xhtjkkON5oN0/HwIEyMfVmzxhQ84GE
kEQ/zuirMzPQfElY2qBrALiimGUOkfnfNUgiC32Bv33ED6dczz2euoMWIEAkH9zZ2UNKhCKSIW1o
nMFEYlSpDoAURb1DWy34lgSgInRiIxb20ogrDCB6pCeA+g/bza78GwLPLAnbb3KlGwTbAnxJQBGU
GYcdgcyMY3s7B0ZtAMNieg3GB0SsultKUgQmdbwDDzJJV9mZCQ3/d7HBy5RD8jygSnYnK+DGYMFN
kAcpfC71lj2ZMOYIZAq2A+ZdhmmNsohGguSbKXC/m2XGZukmtEEJoxLwH5BczvQQ3AejsAp2zh3o
2WC1swxYmYNuJPAO8QzOYNRVMDj1Qo5f4FVOU7jXo5t7n3jxhN2EzB1cBFxxoUTfbQGG3LDk5vD3
MACKc32OlmK0Cw9hDJiRU2TrSLPQOHDbXVY6YIk4VJ0E8WmMGQLeCtCzadpdzmadTDzjS+TteJVg
rBcpkruUf8nzNudnekxqMgtOvY6xB7KnBTrvPJ4QgwkpxwV5CjIWrEzsT2ws9/QO6ey2mZF9d0u5
e6icaDQWvJxyELDHNdOZYPCa3QJpCpiOKN4uqSA4nyiL3XzhOFts5oQWhA5pTQ5fv3/ZzPjx4k03
w8sijqFlyxinaAb4YcrWj4hhQmvA5zG5m66V9M6CWuCLYQUYnLgfw0213sJj72aZLvpGNtPuzgzv
C4H0vd01ojiYjKO93e6gcKF3eMrgc+H2GspblyeYxIJsB0RkO2PEVcywCVTQdTVf5tGA82S7EMGY
7iVOuNb8OG8GeY40XeivFNGmOgN2KPa/dnrrTeIRgjkUE4J9vbA7xytImDdNGcuSxz5qHPj7tTM4
sz3wmG1+NuiYYNGmCfIaBDTUuxxuvJSC9dUY3CebFwGeF+4SoTMLt6Ozx+nh8S6FbEaJyfaFiy+r
pYsDjB2/o1fUtSh/R8ngYdg7wnF4qY5fQs4BddYw6LtaTztpIXSFZ84ooSOpIH8sXGnYdEmB4HBz
6INln+C8YfiD+bI8IadVj37SF4UzjE4YJvWmcaclLz5w8s9FTjwCipycnzzYQQXy6p43JufGD0/v
rFErZmRN+M2Uc9/ZsemJRelNnNGL4hf8JjFGbNu7/Qi/09sMlCsjnSBg/Qyg1dkDYXvWDipC8jFY
ebib5Ag8QDlcwe6JQtSuxOwiIgerEdyvQfLfHBQT+YwL5SFeGYhUdBFem+f5abxGyUfF/GbLBDaZ
UoPz4gqvRrgQQE5acp7hjgUD6AQDjEhOXIWEKDR42t+Gw9vjrQVSveMug43I0Xk+pTz+uHNeSRvf
xS0ROaMd2+5Xl+lrbAs/gFfQS+JK0JTwothXRAai4fdrhmKjnfBbfFIJuMrHngpAZkka4RKmFRxW
izsby86kNSNtICo6WN28TOkfduw/+CA5CFlFtQAYXQ4FjM7XQ0LG3nZmFbnb9u7+3EaoVI4tWvnk
BSePl+LVRQhH2mF2Ctl+6Wo6zMD4IGIMpcAacn/BP7O5DNbjviH3p/BkcNCw5FN36Wfjvdfrff1w
YwL3mcPYCChZ+FKLUPUW9g5gTKCHL2Ip0BiR3CEwz9NbHLI7rNAo8JG3hS5OipwPpAOTSgukdPff
0uAR/2f+lOV8De9PegUE/ZzmYROsZvfBHR9cWxgM7Z01QtQLMS4EaT22+n1Arfa5+nVhc3/hXMMK
fOdMIUKhz75wRYlm+doMs5SYqdThsY8cSOhcUq2g1t9jiRiz79wYGLNfbIxs10iyL+ksF7KfPHZ2
W3Wb/MgQJPuMgTrwi+zBhOGU1CE/7hTJsYaoVPLx92PQLMq1NBayvckZo13woNYZTS4+1tuu2PbY
TjQ8asV4AHVUjAJkEWvseZSg6+okBEQlaIyNlP2BmtEEx+hM+8g2oGjZSaCK+YnOqGLToZASmrh8
DdWD/EfwMDsha2Bv6Z/D1FY2aXDzAwq2YrGGqYV+jeUzf8DRxLwFhyUyBPyK2bSAyOnScG1EbVOx
qAHyoWLY3NGSnFgDdMKjnfgy6zyGVvE8xJi3KCX4NYjaZIhvS0qJ6qxVj/fsjAhioOSQq/GtDxfP
W86ZJ0+gj6gsDwyl7DBKQFPzow2aza6iEUEphK/RbcSb2zoI8Bce+psJpSiYkzsvAO2p50JXcMZV
cKNkhU1yOF/xwtNDNJ7BjpoVc6QDxgiq/fQhNrCsAhHle6FJsXfx6PBkF/D2fmdxGJQgnBeHyDsK
DPC3XXVIHsm1XDzgerHoN9gUPwd6Vsh4DnhghDjn+2Ed4ecLfUM9DguPvewaLj5sMijpgYzyVcCl
iEv4loMyG0CtxzIg54TSYcDhPU/MIPN59SB4ElosuBDkBtNlVq9Ajjr2IwcBCsaH2h0zqA8bwoin
PRdIOScbX6EccECM3pQuziCxQhe6PMO7iDF0IKvihYmB5i0xw1EAd+UxXLaA3KG7ZcHQZEx+ZpeY
yTxYdUBxr91Ah5d9fSd5KyZ0GSgIQLlE2EAHFx1BRatvcp4c0N25zNyzxZ1EAPREXppSrToaLp32
IySmAynLFj99CT2Gc2g5J9CmwT06MPvImKgo597kGYwI2YL8C15CxT0omajFvJ+/QYIGtRvNnc7j
ZPHgjfaNESU2Koxbtu3PoYKK40dsud1qH3srWO8VzYuQgndSQIsGDRFH11aD/frabiGHkbS8+F+3
DwiK1JQRMuCa1dIYnasfN40z3qdPIsKEYQYs9cBcCnXd/uZs+ekqtnQO4ywqv0lBMOANQJ2h3fgQ
OhAUqj8GJRY4DTZP0YtEhMk7ynGRy4WOBGh170t3Nl6rT3PBYq84pRm7+SL5YvvpT62GBar2Tng1
CDOIDnaM1N8M2WIg5eJMqaStv2c4oAFI6Hq4GtLeTCmoqSYdwGQ0KAW7AccUpPEMASVv23arUDmf
dlNMCruCPyM9gEcOwQsIyaok1H6e0c4MHAdRNlI9ykU8BNJF2j0iIQTGpR+joD1gLQJXdRGEAHiI
ayITAs5cLtExtO4xnxs9a/QhKpSPTXHSAj9Kn0/omm3yClF2sMaByDuxUO2tsnYhRFjJbu8iZlJC
ZmDYgRvbOX/sO0PKIGQOQm5izTazPdl2ti67lIE/U33Y6ZGW4ZNsT4xEW1EbTChc8TDau0q6Ulyr
iq9VuoYFaLNuNcU0k0J294BLYokmKGmvP04nrT3YHr4H5QACQAi0gmnBgphNkw4WUoG8oJDq9MvB
qwlwywwqbKviCtsDphoYr2NITn0JwRBtobt9k2ErQY9xty2XbLjC/4n70whOf3hsn2U6FWJsFeTU
30My4ZmuOJ+07kuctPexL6nB170MJK8gvAV2aC8m+Tsj2m8GDRn88UjcclFdI0xk+zjNqC4PE7A9
zkI43vD6tvn91+DOvNrB21LBJtxqZUfVQ28MLYkOnY1LtRspYVRAjcToWjWh0zw4oRWK1he6Gfo0
KxJeVSay1gqmJIi13g6FKU8eIdun/3Deg/2OghlhFaNXpDI7oHlKTtvF7XNQL1LkMHnnYFjEKAy2
3hQxUacNBtUD7cHKxUmw8FcOsD6Nah2LBr7UoDhaKA4xsViSJuXUIp/1p4Xq1vb2kFn4Ijiw/+Ik
ul4Q9vzIrDl62MPt/Rd6lAf8Xyesjcn5RdWnsKlN5T6xMoVN346rI4Bh0TsHQJ0KcQm4AiXnbzpp
Hl8frm3aPDkwPgu2p+/dTvwh20wIvNhRsIvPBFFofAAUJtQzbnY63erDQWchCojnEnLLHiFX+gyR
yV0xjtwL7vHkmsnk3iL5riD8nzrNc5tZ39RmSjg6bkbKFziI0D3dWZoArbBZSBzhJEWIoCgOqW4M
NrUt+ylfckozb+C83Sd8k8LCrZZCK1lblLLcD/tK1evv/QMUC7opNhlj7bgO8YujEVD3jl9CuQ52
IV5A6ioURRwbnHC+6M5f3uTzsRGjMdX0zd+1Al77LKUHQa/Bz4XA5MHhUs27FMfdIJitfLjvRX/l
NjNBHIyb3njlfq+wbmwQ5y/zn2aV0ZkMXfAitZwz80JBfhkjLwO2iPGPc0fVZHdLblxQUkZdu53D
wP/HmIK9FM27d57yrjt0By53gkjIwRnBf2J9TzAkw8bXYxtASZJDDTCCMhJ3ukJmdrYpyodN+H0O
AxooSrV6va7CmNKKRVAF6oIGkHM5jzmxvUWny7CVw7+PNKZh+YbiHEeclt5I5jrQGvRhbAtHE5q6
9eoh+mW2mp8QAfBhX3LJV3gzIwnQzkMRQhumU0WDR0tDjUgzXPRjcY1YR3Iv18wwIDXuTGg9uBUg
ApTk0FrGbq2luf5TYLppilSWb8Ua2G5h+dhhYYDP42p8gZg1nWkIExYyqm+vLzLAQC6VLvp/jpbl
Tq+5tahWJxRP6c1/bwMbuy1Bf4Oi5SmdBoQAfeo5GzxsGhXpzQPAXDRUofxYuh3eVzAr+gJKOTbF
bSJHLao5B9GkEYF8EeIR3Z8QBGzbR3eC4p9aGCPG1GOQBPiHYwzm1N665+AwOHJGDnYP4Vu/G1RI
E7IDqvKOAwlJbSW0rSP0uu3Zu9zYF9nYY25b2BWyTH43FipdJMXz1uKsQoKkechL0KlZj4CY1pOD
w2raoVSiy/s5zfxuuvyRN/K66D9VGzPNcAV07ysvBDYSHTYkUFMigRRalIko60Ej0O4KsBMRwBPu
v2iEUBUX4OVXr8QO2+ZSmUUhP3F88vyeyN55ABAb7p0hCmSjXZIpjj1pdptZcFL9ao4n6oyD98tJ
hySMAKUZQUme0T04D+BbjH6Zyf3VNyNQ2a5m1dQQLqbH3gKHwsxRerOvOB2RrJJgdDRcuR8GUvUA
r8cZ4e19vNxRuKJTgpV2i5mZnzMpZJsyGD55sIWs1ayIVsndqQYCLcUc1aGpZvec0ix0cCq998hJ
E/TuYXADiUfafWWzYiSVbYwacoscxpm/nHIlCgYbZdr0RoF+A6gVprgITEbFnIVt0hhf/J9Wg26Y
eo9JhIIt5co0c58VQANdUCiIe/vvf/3v//d/N+3/Kb4v/Uv1Li7nf50fp/5lf77f/uffmvzvf9X/
+eVo+z//1ru6KkumpJumYWpdyZAlfn+zHlLx8Kfl/6W0n0qXa8z7Wb4Y70VCQmagDOqhbrVMu4dx
XWTkQy3a1LQ/Wo9FX18dpkDWte1MxLATbXAmvicHVuP/4eq6f3d1siFbXUPXu6as/fXqzuVL1+9a
2Z10JFQ9VZqQ8LReZr7mEXiJyVMM5XP/gpLBDwSCiLFW0DnhgygxBCrYAY9XCmzyxGvKGN01oSJU
7X++SFVcxH/dQlVTDW4m19n97SKvnb31vpy4yAvaHdJRBvgFMb0WzXv+10Ow0N9DKepro/MuxbST
uS/ZmVx9UGXsxCf/fC2a8rfXYpiyrEuWLini9395nHrnUevax9AmolARejmAjV4j+ePKhdrCQEMb
e894z94VeOj+QaGFKgSUXMxU3TOqAmAXw0UOquT/fGl/f5s0TTfVbtdQDMP666VdX3X1MG+qNnGn
jDUsS+cx0OmcsNXlP+PSH4o2fLHqrWwQbKzq0O5jvixElXQwomf+04NTTN387XbJimVapmmpmmJZ
elfS/3pN76I5nCTDKmdJQaWxborgiBMluis8Tj99kJWqHjw3ljy6E8YZV+OrOug8gJFIPxCGPwj2
7Q91eOE8cItDb1J5x6RkJCx4MyiBtoQK/wU89QQCIbtPSI6F7g9Gm1E1Vu7BrV+2PHpDlPBfApJK
B6gNi6Hj8AAwgZzNk8nQremrLDyBnq7ivEW7jfSBzLaSxGAgpISIAornLTUrIjo8lDD+dl/QeQkV
LQfP2RPIgxYK/QpyM4BTVMLjw5xa2SHJA3SMEEmXbZaDCW0jTWwRSlyB5NzyzhwhARQ4dArHOSXS
kgRmDGX4C48E9TzKdDYLto6lSrIMN6Zm/FyImfj8FnESMl4BuzUAG9b4FT/n0Bm0amRlosWDg0F/
IxqkF3PSvBX8t15D4zA6Cg/CpFCLArZ/o/0kIcEkdwchNyqfjnvIrqEFTYZrJn5iHe5qxqZsRHpD
4Da+YVVkzTUHW337nlxJBcxb7GWwslWwzItvnphyAG7AARONal8awkqRwCkYPqGCKX3i3jFYpxZ7
OQdiuqLmEsuUwbTiOF6/uI/b45Q2zbAN3ateAFOJIUBASuRqCI+nDMkpKl9Ou9ByvM1JIXsysXCA
KiwFDi9hoTvj8M6scfFlhWrvnL7wWOTZthEeQkFndkokMgnwGUuuzNBNpBkNHRUVmqd7YCbXfru2
gjpZjQ3M9CE9Rf5DMSbCcMFlCznOB17IBBnnROGgQf8Dw0baSJ/AjOkFW7O51X+EZPB10Z61GBkx
XlF7GgUs0+K7yzlHecDv0cljdfeSHLPxLy9KCn/FdnLzMAXT397+Q3iIg13f/e7Q9nZv3ussfvFD
t/jGv5c/P7pghOlJ63MZdEu3M8fGX6aMxYuPXDZiIfdD5Du64WpC9wko1QDL3F3Gm/VMRVeOiKGL
Rh3BBHlHgsMSAzUIfYzNIbrvfzSwrVtFSmD07uh1r0SkvNh1SZ4PDx37YHgnGjT0qIeDewuFDwhG
qhzaY0PMQX5EzSUGYMoMsGOOAJdQ9Q9DqJA/RmQIrOgiZJNMGHBy858tKtOZuMzuXAsk4nCuNIFY
b4CboCqlcaOL4E/uif0QNnH4wKG2vaNQckCeu1Hjd0lsIaC+CzMqBRaFYnexd3l5g9a/cpgNeZsI
6uR1xtAAngZgrBPeEbtypefNO26jffycobOQMmtWMSKdP9OPv0IsqC0tFUEdesDU6t1igwde+HW2
oiV/4s+Mys/p9JqJmN/CDpZm8siVnkBO0GLxKhSuljx6+KiwzfLde8ICsOp3SI9wVf9B+TT89PXs
haTwwxzZ8LHWHEwzPVRaSZ3snWYqnCQ7+SUwEqKxOQHZ2xTwSOzyBh9XTvmfb/TKMX+bDt3FEt09
Zk3yWnScyiffkp91JMqLMg14g60B4QXdMq+hWydVY982CJw2BNll+wm2JIVXw2vDVfYrNpLR4xVV
1gAb7Y4w3sYz91o4d3quhAOwQEGD6314HF7Ib+4yyoSvItrPw5iVpsQ1PofaUC1cdfS8uvsDvK6v
ZecJKYs4yqycwt/3LFdlNjsvKNbEkKCWX7x9XkBpmQiNC1/LBR5Gs9q7M/UDXoxpDcntnr5DK+Fi
tGWQ6YyHpHsh6Ae9OHkE0T2706N7mmBeOvwci8mtl8Au3BIZNjsA2nEtE7wNxk/k0iCuYdhhz0ID
3fes3iH4jNqDPeDBv3bIKOn9gWqZ86AiavAVTPDS5/88PEyR2VXIRsJGEyFtG+nBZUdqKR56k0fM
3xygS3aL5OUVeSe80Q3ga4l9FXacnWGRYV2+ucfSwsr3Xje0fOzynCJh+fv3lPfPZ7sovsiSE8p0
YsJ8sdCuOUSED4ZR2KOOKwV1dMUv/JWhFhxeecDt4D77sGawponItyYxB+uK8QtnhK/bN6P/ySpQ
Uyy+S/sL8Q7vNoMTOU7NgeruQ1wQR7cf0d8rL8I7czqMSjhvrA+KnPEe5D1NeAlA+bTJJ5W4CZwK
/IV9eGR8hb9HR6C4z5QfhcMuOKBrzi4jbaDEmvP6vmD9iSmufxpcYhVXRF4lwjQ+eBFagO5vv+YE
RPHVewXdrwshhVWP74SOWUXSW3I4PnEm5+7jUsO1sY77751hv+MXLpbyAuDW9Fp3ehxqlYvmlZli
pO4mXihENWwfSzXEGRJZNBLLQw8TMeRJN5zeqf6XRVLuPTDn1/L1zeonSfMGrhchXfWUKVshOdpf
r0xDyeJfB4dNhVAJ170ZForxdXIPGwSyPDUccT0N/tOTaYc+CLr8i4XpYudic2eqqBieFZ5QnZrB
Pmd2CCPkTAn2zAv3jrlYyVf7EhvjJ576ALXPoEs0iOHo5qi5RQcj+6CbuRHy6VyqEA/DQ2euGaF5
Hjx6+IqVXy+S6tMORvPl3VYWHMQW3R/HKSZ7GSJlHceRPXbifEVMPPfZEaX75pQCFBx//BQuIBNQ
fLRbhX9K8eMfPlwDcRVg+EbbWkMJX9sRSzQx8tK1hioruvXbPklcnuKRY4OfL5sUc54tQqdL7+oT
fhtjYY42WI8oLYr0WxvpvQoffLah0R4TafvzhXqMBUuDgVFw/4P8jvGLh2/87HqdXOrgBsyhSV5q
rvQ5dPk6JqEx92SPd01yH10cnuj1e7Wo3DtoO/b/er/IZGA9u4sCmoJHhETk5ZflvfvIM5uvZ/KR
+BnXDVAJ+Rbl7oAjArbUha0gBYbsY8J88WRabTtsUM+I+9jg8bPlc24bzDKRx12Js/GwJkTnxPdC
eKkTZh4qI4may0C/Z9+AqkGSk4aFNKOK3VSUV8lnILU2gVAasbvObWGcYyoffIoQuJoYev98Ob0N
nnyPa3B7EyvmYJEq48RJ6rWyz4HV7vaFUoTGF1Cijgt0ny98mmyZHZrbwBuJLdhVSHnZuzVQK5Z6
i2WLi7s5y55PWZGx+f2COsGQGQvhljAMz/pSyfjm6L+hcWeN+A1l6JzQ39fyaIm5EGcf6jFJc9N7
tKdsM4hvv+GANqzA+rlZ1w23Wrr4ZHCfkxsSOQKq9pMNtlF2zbPj5ZYYdZE3rP4VpwKvbnDF6DBU
2HX7JlgddVSOIRT16Dtl+nLyoOgP9b7SZ1mDYASPoBpjBmoX4Quh/duh+Ka4f6ZYPXttqmAnyWeF
tQgZWKGUEvg75lw5827ofEmu0Rx1WnmrREtOfTmugVV8LSq/gnpmDdkdkSPz6k8qnK0W+HXipupx
+pfb59O5j+vxbd30MdOINggMfOQ2SE0GSu8cNmFLchHnKYdfvV3tVHQ49Cmbc49brUQtZcHicyJq
3X7SGkCQe1dikjCBpFr4uCcUiCweYrXA/lTHCjT3iyy4CfJqR1+/WlwPqf7cGTKVoBxexzLN9du+
YGaCaik6f4GceHyNvog1KUc4u1LfsysTaj198ToTSs0PH4nb/4VTbccr+wx+KlTqrAfCQXDTRldT
T2+MxZv2cavbm25O7RuZWwudtX1aPkNcyCJpYeRaBGZF51/jQ2IFH2b3HkzFPvwqMQncMIbI03We
CR6nqzGvKC6Qx0kRW4atYmuGcJPZhbD5oqhwVlxupM6OE1KWcl43HcER94HvsPjwAfuuu29FeeLe
JmzxzLLsY+tLePpavmx3k+uEjYBo3/5G5hxiafD+1h5u3phr35PatE+kfLCwo/fY+K4gKJn7FkjP
O2mD1nu5x2ifHnaKZW+UXh3ew33QJE97tqJtsSZGViDJzFrUrIce98DIGyx0aGbYSTw12LBHAAfv
yq8iKuAqhve4gyN1ivS2JWNezW+utPh+fh1GZgyao7SOeIvcK8ahvK8FQzfEi0KNOESlR41nUUUM
j5G1PEUKMdI8XBpav1kzeyBPriPxSeZcGI8f03OiLuVAHt787y4+1N6KpYS0/oFVs4cyD3t9KWpC
KdLs7+qrJsh6KBc8SB59ViddZoW+eT9wcRzJydF7BeqMaBiEugzO4SnkcPYwZ3Hin48zibkOCUfo
6IsJO50ZEU0XmBE5IsONGcmm/5mt+qfgMzNmN8fwUdkMz+5rqE8Z+K0/fn3ypSl9jFf7Y0hfDvBX
gJ8awV7f+KZh6SYH9SNUTLfZ1gtl0p1dghWAGw0gMCk7pRYYfLbunneoWqHQy45XrQ9TNlwrfy0e
G5Jd2ap3Mo5mSm1vzrNShFlv9IhdB2Cfb118y8N9xo4ERoCHfsHmVLHqGYBan70WT1D7YvnMuMNX
gHlCBAnojzPHpmkGDdyt7lQfBhJSW0cHCQAMcDS5RqZdIsal+kUEiBCXaaKpyvHMUCghcfYbsB5Q
m47Tu/pWXE8PQyx0gAJMEhF5vcvEgC2/r6/IKdh9piiuOUHEbd/xj2Kx3+D2WE64GqQwkeqtBDVy
dM0QKWp4xIcv7yJ3HCMyQXWjhUpSdvH4ccFKg2dAeDk9xTk+xEd8QcOCc2TPVKFHPDJq5Ej2nuiB
jQA+wNF8oYFkac5l6ixVhOyqg0/+/d6ynGYWxC4v9YKTqtohhH5pHm8XarTOWqHp6T+B23DM7eIZ
SkpFnYNHzLiNUIfgEoUEk2WrI9orCGi+CAcM/Rrxnhxq2xWLjy+qBEqG9H0IozcmR/YBI/jA0fKd
PCkomeS/+k/EcZKvAkmR+A37ZXp61vhWakKLAeUXIfzaW/OlY6yt+vtPdrwP1R6FVAqiTRP+/rrN
yG7Ba3vIjsztXwlEZsWYf/fbTNbWt87Phvt2eMKi1NdFagdsbZMrbg1/S87wYL/5eWQh8SjIcPgx
4CAXf79FYfaIiCb3L5E5l1zTvvSN+BC+UkiMdvqI9szf7G0WrUmVfHKu2H5vD8lqCExDK6yO37pr
0D5kTXDp6eisBaNibrqBxgnAWuoL5c0Z5CNtBhR/KZNAHp81rvNndhudc33zcCV/P2bvMuerHl+O
fwFRRDEhCA5uPop2+iP2BOjMyMy0TKRQS6ziE1JA3oDJwXuwYnROsEuKZZCos3d6TuIGfaoSvnqX
RQvQfNnq81t0JZKLosRmN0IHbvbKobIhk5fCgJKu69WEz+9Tc/Sg0wXVRLTF5LCWGJG6FcYW54B/
0+wrW++3mYteH/N4HoeCIpNTakKaCOAYxBRWn4jfG94OAA13j/aQmycUwJ1FkzUDEZOsheZMAcp5
MHkWNkuwZU4r/zkQE/pktDnolerheUj9833wiN71L6Nrx10TCBteYdmPfQVvtPGx653GrIZ1s/7w
ajz6qqeluv9cY+gocuDeDN/sx10RsGrSis3f8ybEB5J9YD9nezbizg7MDJZkSpZcazPSse8pX8x6
uPWEUbSemD45upRiJVoGCMfJSoyUN2hwrKP3Tg4xDz47O/fsZxwERAAZtILbJ5qp9OxdR2sz/Ez5
HIzhAzWm2C1J/1Pjhqt+4nnhFH3hsXf2mqwzPs6ajbS00s/IBN0CbsfaYm+i85RR492nH2R55Uxd
HgmuowwVgZM3QttlOFGxVvRcGt7AU95x4wP7vADqu5HQ+tXOus14Ivgg7CThleNU7EohFWPv2Jdc
OEO7WqL+6ESrHFYZ5fXuslXXxbz9foc4kuiUzWqoetdeHajis6pAy0F3lOA9UAJzogAsH0fqMUDk
+/3MFI4nwpJPPUL8jpt7/kq7KMsufRCFuOvc1/Va2yCabSJpfozaKe7iETMqPQZmMMgGESVHDjn3
y+1krFmh9EaDK14OlL4mqKZp36KZ7Gw40ovUyoiCDExC5aodsmpMT4yV99ZErn2nxdzVrqcNpy7W
ggSgvSmTWap822Mgjonxw3luXkgZ6CMDSrzzzW36lyGNK0n2N+RZhPGAO/PWIQGsM3N4QXBWhBWt
nOaJxIsCjk6AGCBqedtTozIVhsjOmWlv6AsQLoQXyowJmOhAhV0qYBRfN0xpQA1p8UvwrCsYHsAg
QFYnNIV9HUNJhcP4wYE9sgAtMYlQbHv1hnplc+GJXr+I8+5fvtR9gOwyALAGpXj6Qv4ykLfWFhD7
PWu+74EMTvIWAnKmMb86wN2LtwN6VPbh5cuBteiC3YE6Y7qDbiaV+wLxYigcQIWgde8HT0USo2X7
KYhLAyNTpm80j2r/RiqlSavqHBit+PCScxph3jB5I/9gzCAASRMZ9V3mncU+df/e+6cRjkA4JBzY
e1/jM7Oc54BFVS6BmkYaXChbQOnpnDQF+zLkH/si4M4aXiC7Lzv4JdAs9DGIp2UBTp9e529f3lk7
5lWOG/X7MtLvpDHZj7ttbdURM23g/2Q4v84JgiDymO9+43f6NSZ/UgpfI9zCjExefoRZMDuU4u43
lx6VGOqotfoNn3iecHndGm7B1pdYHZcKfCSSVUo8+MVz0F3cwv/w5IV/n0Cfooo4fb3Yxn2ksf9M
+ci/k4s/9IplKZqiKD+M1F/pFak87B96I5ezGvog/STH7LrRR7e0im9J5w9cofw7V8iHWZKk6JBf
VleS5N+4nH1pnivjcC9n8gatD6LayxIuZGaQfTCkZbOyAzyrd6MC2/7ha/5OAP7+ycZfv2ajWh+r
0l/lrJnLG4sZzAV1rOic6bnHr347OX7dvth+/vCxv3N9v3+sILd+4fo+5qs6GeqznIGhFBTXa6ol
ul22Dj5YVBAcCB2G9f7wucrfPFVLPFnJUhQd1kz96+euuo35aKt3OXvEetAoLj35bYDManIjahcd
LfldVHOAj+tbX0mE2OvQOn/47oIs/JVzFd/912v4jXPV5UY6GQbXUKXHkCCp8Sn8pHsEicvz6JjJ
sUInSzLEyqR+OsRF758/Xv27tfbrx4vf/+XW17fbWzqrbTnrhKec1A8xumYfw1X8/ohxYYVtNlLj
bgzUFHWGl7SOT1smKU3/GNXhNUMfFXFco9+QEpLJqVGs/vEP1yj/3fL49Rp/ex/atrmVxYFV+YqJ
LYotXw0LkjyM6XWsQzL88x35ebv+64F0JU2BRLUs82fR/HJHrtVd7T6613JmLj+W3fQZvMuvIB/u
i2O9T/1+GiMpfHP0fuAq//Dhf0PjWvIvHy5uxS8frlSP90qx+PD3QF++BtIQX43P2NgwCkwBMDfZ
o6edpbaVtu2arfYPny7912I0ZUnSuqqhmbpqGOpvzPbnXVQvWTvKk4/fQyu964Tn6GPD/XgExf1/
zs6st1ksa9u/yBLzcMoMnmfHJ8ixEzB4tgHDr38v8h10yk+USJ9UXaVWP11g2Oy91rqn7SOEVOpI
n8yiCQFbiMRwn5g4iHiW697DYekuTE93TiH4MAYeqkcgGDgYWTwWgcIcyD6TBvxA4BHzx2t7zcDd
08YMnvkzEBkpfk8Apsgc1tEUjuytIjlUXAgrpk730xBMgPknajSa6Xvv2BOpc/FNmkCi44h93BBZ
KUxGvcST3vFLCTK/m4JJnd8Ld51FrcBF/GOtyP+8rv8+L+WFc9KU8b0yDzyvViS4x909G5XOYXQc
a262I/8mggsZEHEm9oiZs1H4OW/Y1C/g/fcQ/ATz8bQIBTrjQ18KYvf3tyn9s5lzc5KpSYJgqrKh
ff3v39bSrSNV6iW+iHMaxP3iwdjOO09O3rWfK1a80ymNRifTKdHP8Zz79x4KK9LOPSXjGM1TT9//
dUOm+tctvXzJSd2cxEvNLd1WT9E6YfOAKQFgNSUQE1yq8k+5neey9xu7G2VaP2WMMC93MR4mK2Fz
mN5m5JZMznPpMz5ik4B+3j6PpcWt8dLYeqqTp0NAgrkwaFxPO6+O7irLErikvg6ETd3lKlAhOtMm
OCgTgB/K/WnnrVf31J0wlj4Z2QqbahH3paju8qdW8cmtgEuBVFb3lKT1Fls2d3doCDYeerfVfsHV
PyCghafZffAYGSQ0BLJXddwKZHh1IPOeOCmpCUpmshtD9fTO5qECkhr2foML4uzRS45RtVGTAbWv
FuHeclxQOyWVkwyMaN8137PVeXwBoI2to94lRukUHnqqYyBrULDFuHcf5Nt4zVSYNIDHAJWrCx5E
l/fmHaBpB02D4MB71BLiAJd7xed+c14Q6RSeB9WC7R5/tUkxwOhpqNEpptYZjAuFDkM08poSKn0L
ZsudMCQOQeBuanlUPJ8gPgDn9eIICW5w20PKeGACdsEGrsGPuOOp1vuXtYVnlPzcXbFpxQbZKDOC
/G7BB5EV7Be9FM7CjhQlit+GWu7maONdAdZ76x1GWiQBJSquMX6/2pqfjZSFHqgo9EB7wf/QWkQY
l2Cb6pu7FY9j0jfYc25okiUMcq7QXSkRI+ZLU4wcPnKvQH1Z+3gx9w5rAyqJPmp7KEjCDjTGLHcd
+ifYw50wOvTxqaWTxuDJgdUcrA691RlFhjIBvRngCGdjR1BCG2mBfGkwoP4LPDlUxk8sqUBKSWAl
huLZvfrguiNjKIFnwIUlQIx2FzsUomYPw/a/l+HR5Xuz1plH0AmmImo/9UihwkCIMTwwG8uAJAqV
hLjgxuiIaOHgwr7iNCeWH3HZzgfSfb+37z+DUQslPYN7X1Os+8W7Dw6hHMZ93Sudd9/0nkEMqMke
zHwa0wASDElZpMNgzx0Yu3oYD68Yp5NxAV8PFgLmuaR/4qWLEURvfVxr4SNkeEXKNYliCekVhylL
1T73n+GN7EtiZuuzXQ0a59JrtlD/77jfTI9wDRm84R1NbzZosOO65nbnDQrgadVABu1HdRS7cZ/m
7QDSIGAvCqIGVilv4YD7+Ge19L2rL80NEEDB/aB95NwBsBpKcaDhBZ6Mq7nsAAdK2JkAoEaKO2Fu
apcw/RI/Ybu3yhBIjqLSnErE1z9HBhMMlT7MOQcHphuw1+epr7OkGm9GoLyPRmqzR5JXB7vKJjTY
1TA2LCKID+DjdHwEWXtT6KKMvFu5HjwMT0FODjMK46RrF3nxZY4XLiz1KoQYieGEGqJQxAYbBT31
m82kBYYmohk6T4By9+7y/+4W06xA7rZfFEeHD5hv/LlqHHbs4cnhR/cqskbatDZ+TMxw4dBrUFuI
JBWrYIgEp7gCsHxnC5kAwv3ihkSaBiu2mlUH93NMU2nahqaXdNn67XdppFyIZEht8s5M1t+zJ9Qu
f8krCS9J9ilsue52EdXuezoVo0ObSCIRgg02Bf+V1/gpqR60QNPLRnmkjdg0Zb4K/vCxnxFb9bYE
/uyzRZz7qb330wG5nq1pew8PIxfMzL3OSltwpoy5nvinm1EN4yfDkoehO5OiFGkNOU/wD2rsDkgw
bpMGroRGIGdUQPgVoKi7DU2EGQOvroGdQDQeaA2ggdOZDtNhuTS7+hYCApwROTCgc8hBMZdRdskY
TPsGtpcHVjRz1hBLu0BjRIDcqZU17ScL8PQV6CBstbPP3NS9gU3se+9YuUyRLkbszZeROLxNH2DM
Ga8PEgJeHF8lEH+/OfnkaqsIXRi/cN+VH49N78JNYWFFTtktPM8b/r2AxE7C42k8MNru01pSdlPV
6Mig9wz7StAfYiTECXE6cCswtgoVJ/s8LBhoS0OTSJHB43OuYzHnkP4Gm9xgp2GTUVAx8o/WzgIS
m13a7/eJIgQSjWNX9fl4uAZWO54+sN7E7qmLqGS8jN8uIc9wiqSTJ3iaYm7my1R0EJtlDi77cbDm
d9p5Vwlb3loV1B5VF/iPwoYG+OPLsHQOC+akY91l8O2OPrDHhxxjbY+hyiTR1e2UETBaS/fhMyW0
S7yo4QeN2ENpZuVxtjxd3JaxzWxzRFr6KI7yTR5IUQewiB1/ArYnD0SnCfAlmp4nKwnPHrGHIov1
FQOonEZycGSlkAAdJWt1PDh4nF94ExCKYwOvMbOhWA2xCTX898yZ4KdOht1jGB4XRF3w+R4HmXf3
nuwYUK+geqUeVlBW4p+wR+t2azbF2iXv2mNaRh8kOkDMQT4G5GwB+8lxxUgeE0QWD8N5jGEJ7R2C
6QWjw1AZZZ48UMe3IFTs9mBk/x5chg8Stlsa5CUsu5lTeGSsr562PNjjXohXCoFtk5hPD6lrRLPT
rSJIGK7aUs2gkbSH0NElnKgrfo2+7uyA1UAiuFVnHyQgjq2+YAXrhDz2M58NKx8iEMBLz7mPYRIw
PBKga+mw0qWIDfkQMnYaavyHUZqfJ57IyJOhpXvFwqrwmm7Sy75OjMdUXB6W+/nd3kJAv4JeDbZQ
5AIIJ7g3GSHzeWbzuIM0vadTDnn29gRibLeFpAoeYYE5DayeIOk//QS0UwqNITz0/uktj+K33Mea
P+iM4UDzTICb4BJBhihdxqatrf/DJrOIEtuhchw+wdYMvNXVfnilQpkAhPHRAYjSYxwcrh+UnJDc
aBLlnMXsorw4dUIomeo3ua0Sh4FVxPwYFR9SO7WN6k3hUpPqW8U/B51hPrkxsqppYJ5Qvi6rNMwH
CfPjoTytI3MI/8Tl+A6a7tXWOXfFuy1zXq0ZGJww4LM7a9Tnex8xMqKnCf5ffge79o7PByz7VXgP
kT3kfEfaUOHP2495Yp8+r1BFB/j34eijWZl3C2C+MChrNzi9zyG2vgJhfqYDCOK8Hm33GD55tCat
cINt3Kj6IIoTHCrMNjmasUAdxyDVGmHERI3y5X+YG8jlnmlfRvtxPb/OlXA/Y+Nhekgx8gyWl2W8
u8MxaCyuzYQL5loJlAkACEsk8QksbO+NTwspGG+cmmSbuxoPfs/Gr9EJxjO4Ag+256Ov7Z4lA0DN
LoiJNrGyIbQWgsT8sm/zDa/kuzBZoGrh9dMdFs5lmt5cgj3Vugufayu22g5xmHwq7M16bFWM/xv/
sOWr52k0SIIk94NoXBfAnU3+Mjq14Y49yBMeJbj/1kqedZQiacD8Eikp2BN2T/7HcV49bfqzI1h+
Sko3jL8HEaPBE4AXfyN+iYJ2nMl8PuRcS56uBJTLqTi/RuK27XuPODmpXuooHEGtRLKNx2YTP+D+
yFGKG5oeMLXkaBZ7szuOrDg30Qhn+JSK3VVLHbuMUNLBV7Z1K10lYqAfek/8KtCuMH45wXKT+A7P
0SWssUfCW+0QvjcwIWCl9VHJYXp6J57D5HXuR5eABvxdHfehLPIboaIF6ZSNySe0kW1Tt8XuLXij
DrDrlTYT/ZjggMQ/ElKQuKVdhxgPAWywwph8jfk2neM4iR4W2VEU6kPi34JzCN7Q5jI9EH22hJO7
g1adf5o+8svWeghE0bo6OUDtvLFkuAMtf4UCtUfkWVQR4NDp6672BsgcK0uIM4+OfaG4xENTpVg/
jAC8Aw054bV/gZVyHB+QAY2ryReTLM99PonrukSixnxumLfMAVKQGQXAo+EX2GfcRnkksfMImsHJ
U6DAPd8LNvMmhgEkuReAgmSuwRK/cFw03RPiZkjpN/a5aB+QfQ7Re21upKHQp87D6LWByIlzHft3
+kZ1SDPDK4vh1CVoi85sYZRrNCUpwwjJvfH8DQdZzYwlBkL+BBFGs0mmb27LUUanHb/JwVqCkAgm
50DWxIg6ZO/qHkl1AhisHWg5YCgppY6v2ljhMcWe47HjNLBUqCrPds6/jZy23pUnPDKj00Llc65s
6W3f0srZ046zpbKCwTZ58tYwIjHbcBOchEyX/FETyjLRbU+QT2rWjMcZKVgiVlbKzB3LMIhlgpPF
3l61RD4y9mneZ8dV2aW43pBuwKY4oPIkTnhPjc5n4mYeueCDGvLPTu7xJ822T1G9vRvTE3QocziV
XTgw9ln24tw98eZ4s4+gBjYaC1i4f9GGmNLcIZka45plXcwZDK26SJdCSInrZNB2hRTuIfs5zxG4
3Za7HwSZho297W1uECYu1kcZXazRyRr1zs4ZuDLA9UtS3f2xjf7sgK+V85vubNvTVO+rnE/KSPZF
/nXV6Ib5WcURj8ggbKdK1J9WPH2MReBrbAItDc4w+3DUWR+rJQQQpfIF5LRUz6352pXUsjYfB7Pv
j4f1IYxuYJR9CG6eMEKuuqHeoZ2zy4g6yHiAcpj2G9GF3Ae8FHbN3B7qyOLaJFhlVrKBMBLik4Iw
X+K4c+iCWEOtOnShlPO14dkeqm6GByjUygh/sM0BdKt7oXeEl9O9roAK3Yc76YmcNIUH9bLEVH70
jACfDD3c49AD67LgYMbHbdCZ3OhRMtsY3boaRJeOp8guFDx9kF1dzBzZKd9zeAFvEr0xbwC5R2gQ
kwccTykKf0PitCQGE81kzW7AaJguwug1SxJ9nzDR6D0TW+W34pLopEP9brHXMFx6MyyD7L1+Nay9
JLx0iVCmruFT6ljiEu3J7T7V4ZdEx/WtGw+NlWuOtWkeNsQuD6gE8nUSGUWgMWR0pWE9Y/bhdI8X
pwZc1fzLzb6KVJRIao9DQlkJNXOgBl63ldfxUxQg4Ujnlq0cAYV/GLCdSVLrCJgJLre5JNi0yf2k
lRFAJArAjiGypDk4aAmjntMJbHwm9Paj5K2cxHzofUT2iCG7rfRBmjxxgR+pLTVe6t9qD+JFCR58
c5+Vf9tKBKks1C2jUGohw2+2TNfjxRP1Cy3vRsdEboFnL/5fYKUUu3AT5cbJP5KPhh/dPwzr+Z7I
gt5R7LfGuPy+PDjVXqoHtYpc28rmgN0FB9jZvvX3tB8CWlZKFuqwpcaQobGujxEcieIdS6yauPZ+
PWsleXBA1gLjDFJogbdbGsCmen/S+buS1RnFk3Jssr3X1u7mf16nxylQ+3zeCUElIE/ud2UxRPlX
89d7+cGH3GXCRNR4DTH6BjP5fHKwP77SYR96AgnQZC02AVnlWseN6Y7QCC/Q9YDYIs8Qsv6BVpr2
/+mnWRe+ixbbMFtOmD4AKb892FVlvo4S6yB2aNqz7tErRiYnVk11gp+e6bS2A4X7LkPgLj1otiBG
Si+fVjM0pcZSX+RoIBXvEuQzzaOcsvIhfccY7e+Zln94cfCFcLUBvk7QyJFeIm+YwrjphKfoQrsb
w2vTvBo0HbGjh9CAbQIPpBD68FSiC+1EYLMsFm2SWW+QVBmY57YwBOqG3aTBE1HG9yVO3CMhkhBG
Hf0rlc0oy9qfezv3yvMm16jsZjVlIFYWTe/46N4FCOzl4By/CYxirfN92aQf8XGVPqHvXujUKkpi
zFo9Bt9p9zpU3vdTRJXXe/cInakTVMXgoBKUpFJkAUzn2wYAWTsH+nOspsG9YMuZbZ/R5nOOVdUc
oajzsDPIYW4GgUNjqp6A1mZsKxF+LzMDgxrVjpIQb2BLvvF9CatjuNnPaue0kLwr8UY45mxJROS8
p52IcmhWsEJCvIrh+YBg9MnMdJgf+fmMOnasdQeHQPIYBkAUgofjcdhMoViPSYYF1ke+gOhEp7JD
0kK6mgTZFDGZPdbeeyYDuqunkC3Ajg19j/2a5hhMG7FVADXjK/nm2v2ULHIJLEg1odZlnlBBqziE
jHIdsfaLq3tJA/xNb/BzwXECthOEzFN0zheP5BJDcgtSxnf6E9sBt4P5EP8CNSgnxd5NoV1uTpOL
DGdF3ZTHAHwup0qGnh3cmuhxQLTsa6V9fNjC7JnMrm+QMTAF5HSGnohzx6LoiZVzG8Tv11G8FeCr
753r3jEXRMvF74exdokolEgTAn+kP9476k6727exRtVGU+9LI1roSF1oqts5RARVwzAoTP/87IKq
n40AqhxuQI91gVBpnQPh0vJj6+YXBOeqXpHNG7i6Jx5stbT3mp/ntp4RR0++If5d91BtjaTgWHsN
VcS26qVdDMg7kbSKE6RZx/0EAlZeUIvon+X4foskVmCT2LLqkGTfkAGvR4ZoH9/g1CkohrA0Prr7
2qPvuUljrE7yUUyfj9ipWSolWcvRQeoTf8YTNtDLQAhquhnfBySgm73fJshyaTc6DntwB0wnDTPK
rbPTgfYF2QZIDBKEMrhodvlBdBIoTOpLjZfsHR5sidAd2tjbGfbNGsO/04cwEaLrRvEvOESGMuOv
6WmFAhItybUzMvqdXnHzb4YLO0PMHXbWW4KYPYtOvkEOUBZcNsvm6EhgVGiFJ8lf8NuPaJKs6Loi
qJqoAN78F/xrxMrYp7EizLknNvrj5tE7UwkzTjMhnTHdWtLb9M9bkkOIeB7eV6j6bRipsddRCOR2
INwc6TEbyNlu/R7TM5+9RsbLxSkKr/Wh+R1gklt4/D9IKQCTrIoiSmFZlRT9BT4vz8c4K+UGgGYL
2SNZkPXU3QcNucLHjyYyBw9CldVJHMCgl/3c70Q0rkxQHWgTfjaBwjTPce97e76JO3H0+70Z/+Da
7b3xFA1FUTVd01+QzE6pXsWmvTeNASYD2ZtHaswR2djezipCr719GknET0dPnl87tnwwz4c15hqs
+1Z5lUR6C67Yknvf3AnkgJTVW+l0Qg9yaKwLPBnaDxJf40i2O32CzzrRJLlR2jSgm/pyRZdTNBbR
0uec1+M9KwcbqScBVSBSuStW/ZXBPDz3cgK0u/ubm1wCkbmH1JVueOJnvtgnWLCaXd+JbFffCI3/
EAJzRrGB4b3+hnLl9wcmt4vrn5f5vwdmvECZWW1ez4+6FuadQBvXi3iBnvkGPoH/CzPmSDDt9OgB
GYw1gvf4nNNJhT/pak/lzPnr5K1ldy3ZMi0LBK0b7SzM32v2x21Kf91mS+n4BmoaZUe8ngzeq7zd
b4TKAWKr7T2l47gzQXCDT85xvPeRGeyZEMP89A6c3lj2kRJgOr8/MvHH9f/tkb18r3uzKHWh4JEZ
83wDEEm4As4Iomcyt2ZuykwPfS4pyb9fVmpB0t/e1Mtnp58TRbgWgjBPFloWoHP8lHC+3wGVirS0
cU/0E8Y1vX3JbMEV/TP9volGiDa/K3ASzdUZZli/35PyE3Hg2+dmtMDvt9fyTNOqUNRKmF8XJ6BA
ph3DJyOR00z2nl7CuCIU/Dq6MLcRIkaaW7l7n9/fsi5yHU/tHtEzJMwhjj1y6heKc6fOgKlps6Er
KWOIo4PT1Gl9HZUD7Y+naby+RE3GXsCQZUlRoD4oX3SQb3d+votlnGaaMl+o7Pcu1lTd1XrdhLNM
88N3TM1Wa5oQqKcW7tXQz/qmwaA4GxacdTY6Buag8rTjnt5N3Ru1kd9WB+GbvYSzALP0rQ2rkAAj
oTDxaXzSJ0xba4/L2MYbCKn3eBfYsNFvc/yjDpxwLqbMplORTT/ftUYB99qhaHCoR3e/v7J/ltHr
D3/heh3qy0G8ifxwPHQtvOoR5Np95hqh30xGVCBtDomM7xcZors/mVev2/OXWYcp6QaOGIJpyi+f
8bmKS8EUTspc8B38qPp3e5Y6k1GM6IWiHidgzGjGesiFjT92EL3dyL5/Pq+Xfvlqm+uRuyq5NFa7
fWgu9p2W3g4ZoPoTINlZ3k8sn+HZsgd0BZuR2VczOK9M259YGIVASMaYzBxhYJVZC0BSYb3CTc9a
O9i64viKpc9nayCXeDve3O/v7IuQ9nrvpsCK5dSFnyS3j/XbYk2KZwfnjr0yXznAeetVa6GK1VpN
VEtqixZjtcT62Pcnswo7QLhC3gdjitHo4TIIrp2WLgMJ1KdhYfqHnWPrLYWzPp53WDViNPj73Wr/
floiL/F/d/vC9hAvomiK9VFBsd0mAj1WXWGwX7Kmo0PiPooAM09p/FitVqy6YTbk9ff8NkeerwdE
y7/xHppo1MvRDcrWdtIO/TG383g1FKc92D8DQhVxxh7jQPfH16G0G9a/T5rCRhSgQsnGyyophKpT
nE+xPAffgsNEClgfRMpeQ8ZETQpSBsq6VtxZeO5PwvR9K46XPRdrPxLuiBofNDg52VM67dbB8ffH
Kr6SjtoFbIqywpPlb+IrScvUxERINE1ujW5AepJ1PWfAbvl6hIfWtAhwo92Zwe8X1V+pki8XfWU6
qXWSNDmLb047WbbGc9vW0QOOINAu5A4kbKiloIATlEG3xoy9jRdAFocUnIRqdA5bVCbQBxj7p57G
x05CAlkje99EZkflD4pXYkebInBnlK2+AcSnE6owbwd9GQN/yBhddXbtCu+HPjs1PIg/9gX5p30B
xpJGBQ5lSpVfjjDOiOPlYPBtLdgOvXLEyHMoI0q11sfW3HKo9mZLpnWjDDNkGYTAuk5xDyOj9vcn
Lf248lRD0KEfyob52gVcyjx5xMVBmXfxYcSi0wo/Rr61dDGkIrOsO/5zL26X8j9LnZ+nG5qoKoL0
chAIxvEcy/uv9dSa6677Q+mDqwqhTwG/iCJc1GEV/PErf1xP3y7aLvJvO5muiLeiqFWZX8mH9c6A
3QofmIYZFrZo09bmbvfHd6O0v+Pld8Ju1ERdkSVdE77Iad8uWaiHuCOXkvx14NE6wmMgCBbgmcm0
R8hlujp4s6YLrjpAq4qgH8zr7gG0hEiJCpx0E7tcZ8FzcVvgME2PRUq3ZE2nsDSlwR83+7Xa/rlZ
TVEN1TAkgy/+v8+nie+Zmt0KeZ721NNQvzr6FkgMWCkwHNwVp7lfD6/YKGzUSTJuTn1IYimpKNYT
kUJiVRAPpihJnWcanS69pOnpcC2IOPv4qxr9aTcSBfiirFVBwTvq5UgSmlJ4yPFJnrNHXhdsRy5C
R0BEJmC91pKHkOOlU0/++ErEH76S/1z25WypJC05m/IZtZNXAOL3rxFqSpQ9Proq5AHxH7vDP7U+
+x/XM2TJ1KHlG0J71n1bPPs4yWppz8/EABcAGiJOyDlUOwyn+I1/Xe2H8ug/V2t//ber3c7Pg6JJ
XK0ZdvPPyj05w4m4VqACncP5518/7qcth2OupfzCeNbMr5Lp2+Ue91SqteQmY6fBZv3W4C1x8gDw
2JLjYcUncLRJlcFf2UXPAy/u/n5FqfT2+5Yg/vh9fruLl5qwyW/70+16ledClCBYA5N9dBPAkxaR
hoGOIAluVeL9JbeQfjhP//PrX476qjwWl5vOdUmn3DCFtwmK9dWgdhnKD/MxMldwONMFxgRJVdBR
QnRnOi5+PFHeM2DHhuT3J/FV/f7z8X97Ei+LTa5ulabpF5nGEgsIOBlCJPjPEa6lMclhgyLKwnXd
v8JiISDWEdElIpMFsPHz0q13pwUAGLvVKmOMnvm/35v449L8dm8vSzM5Sk2ZHHhaK7mXxl4yTpdl
q5BAWWQRxH2ZV0GKK+HvV5V+OJzFlhdvqJJk6Kr68o4uHbmuYoMPovW0Lh163RI5UEC+FYDuDFuO
jTJkmrNAxP9uYrIL0eGPb/LPW3h5KebJNIpM4xYenogZd3N2riJYIjS1E/rCZKrS4ipwmbFQuDjY
MZ6XZ/f3p/DjXvv9Kbw8+6IuD8lR4RaeBM8ycbVXHjMPW9vBzaTgjIc0H3/VRT/+bkmi45A0RDKm
/nJR5ZlIl0N5kObJ0S9wUj5YOILvuzcyGkbCbiT6AyDNwu+MiXJBmH21/j9+tEQ9YAit7Z2uvWwL
l+s9M6qc8kTwcWLyIb6KVk4epIIcHU8FsN/HGG2hxmhjzBdizn6/vvrT9iAxTWTlyYqKNuK/e7Es
lZnUMRuZwdhiwWgMqAlwnMTxizdcl20EAk3Ygn8Y/i0cis4wnEijNhPwTCM5eVqTnGIYYUPL0sP4
3S2meM/HsJkjHFjpGO0pjq7O7zet/FBeid9v+qW82md5p0yuAqcy/jSLlTFewZ/ErHDVx+khDIE7
LbIKJ0avRzAXYSiUXW000bTtYAOAsN3v9/PPaLs9Pr/fz8s4tkw7j3P2pPZqM5eqo7NqtnrLnMTT
kdqPEFVxFkK0cCYQOXvWkjCDBq4owEoa0LM2FjHjf1SgP5aDskmvT6mPyu617I2NSjbNxJRYVwSd
k60903JnuB/PPkzeGhM0KGM8JXsCSTZztz7BNzgrYlBsJ2dSDh5zHK0/pweaafh0O4y//1j4PzX7
NHf/u8GXd5gclONTOajS3On3b7srjedxsPZSe/hlZTp8lzYzKEfWB0Y4S8TkLhQ5dNDcpC3P2yAU
vxdjduwStjXFSI2XWvxxh1+P6PWcUgTKIVnSNFV8neJ0KnP/ODVPaX5xVk7/1uuvm1kbRk3YWn9b
EtxmR3EXexJ/2tbzvy8pqd1vf7v4y5GgS3l13stcXFofsSf3Qu94tSYTOFy9Nm3bxV05cMbyH9vB
P6BHu5IVSWR2JWqioQkv20FenNTqmZTSvGqDGFrrduzux09Hx0XXeped0P+4ytYo7416UK8Od4vt
cUmUKV95d/zHGv4qrv95Bt9u5mWJ6NLjrAtqIXEsKu1GZCWDs+UNZxM4cjjFICo4ifaHPNhiKJPP
3LdiNrCnJFbeW9WxWf51RLa//Z/bkdknVYGJqma8FOUdsarjOq8kvnJc7y3vXbFhjed8RimSh6O9
bedn16k8n2Io/EfH9DVi/ufiusBURDfxZX3t39OnVDzyTJZaAOM+SdAd66Q5d2T34WFTSErAPC2D
B3ZaAlys88KUnM7Q6De7Bp44yUfMGgCwhE8l6uOI1q0ZpUUi2L/mVP3MOxbOsZ/09zA29xSlWNM0
VW9fRQ8cSGEoPKPCSTeVEUr4aGiOevVSBm6w5e9uay9wd66ww1B3T/FgEvCybNZAzwD72J4GOgp7
BCWrp2SpUzG8IwbjICONNPj9g/maC/3zgOhcZIauOuX+S0tpduLknpp8MDdP8ZsVB7m+SmVrVWxQ
3PS0SQcHzxR/HO/0dmIcs7yiGFtD9cPAZQJ9qbMBSi7P3f0outnV+6NvGDBHTvO/5hE/VjnKt/t8
OfAfyUU2spIvrBWR40cH58B5LAm06eVhPFSjewhwkMHBKILnH1LTn3e0b9d+2VTOlzovjZpry8Nq
geFh61gW4+cDA9MnNXOU9O74gxQ92Z6W/ZS9n+Gp1Ppd5qQInP94Yz92RKoEhNl+UTqi8JfSo3O+
pVV1ZH8trXXReid5qhs2XYkx29thcPaks7PTe7+vk6918LpOmHviow0owjj5dVMRknuu5qk0P+NV
o2GeXaJIutqsF5XY+vlV8Y91oGIglbgqsanYCUwOmn+t/Yvqi0tD9KBAp2SK40BD5sUYMEoaPhAn
EEqBwcKpJxOy8A48d4eGiDeiEmK7VqZec3FTMhmWFZL/2rZZbKofm5bgKD3AE3KcgB5xJsEPFIUD
TK6drEHOsUuYbhBZ7eCB0WPmnQk5rDBJdU61X55xOy8xshp+YnpCwFbz1kx/f1jiP4Bkex6oqilr
Gv+U5ddxXaYaF1mWFZHvQEA38kBjNrxz7zAJ4Uaac0JxHrBSMRV8hifJlQ1v2xpETUV03ezagLux
c3CMxWnH8GZXlMMDhJeQbk57uwAQd2xzmcGr4aH3k4sHyVyG0Obnc2Qb57BjeMmHPjiJBNvCx38M
dWyN0NTl+BvlLn/vPAaJYjXPXqHaV8yArvD5zX6Nmptg3r1rEL+VuiXw7T1geH1ASnFyjtu0GYtQ
pi7OLcWdOGqktqynpTF0L9ciGctNwyuWxiQekGmhf2S4VO1Eolq6StO7MQGmGr/bj+v8uvdE7IDe
4GcIeIqaMIFGsW4josyOkxTxAjlkHejFEMBHz+qP6uSrMfhnHSPrh0/BWaQIL6eRWMjn5FqXvBnJ
FoflKntENwyxAfJpHfd2g5Ew9NIGDc0bbw39JfrM0+45471BZw3SrYxRyxviHXwXOx/y+u7Uo/rt
1K3hdh1hECMWkQHFHTULC9FRfWPbSfs3yNZwIWSHEfFtcrw75CcPThP4hlHnjacIRSYZ7h9/WJKL
7b70+ls1SZREWVMU2fzqB75NcNK9UReC+hTn1bhVtJTIYRQH4i/+9oSm//Fkv/adl6tJ9OCyxt9B
TF8nqY9nFsdHLRXn6jRDZnjq5ZuMHIrOtloYn/fBs6f2UHwyrcTit5tH93lGXY0X2W0pjdD25vP8
Yz9H5rPbf7SObqij/Bw2dQd1wt7f9w/vnK/mBEfm6LwSxxALTsxcn5/xFr+ezXnUbECCJyQZzi6T
qsdZMM6nOA13RsX7dYl3Deyc98u8Nc3BjachA6JLHKsY6jMYk+rFui/VkRyesHL5fS/4aWaLaQdt
sqjJZBC8ViD58yLfL6ebOIfcuPLW2Wp4mRKOHn5Az1/ePvF7YixDrEhrFJR4Jk4t0mAXjOvuH6XQ
TzWqpJsSR7wuta2z8t9z43m6xAcjf4ggRK2IklXPWF+Hre6FENk5xaO71/buvounEax0e0N+7wc5
aNLkjwpV/IeIw/5I4ycr2GtoZAp87Z/fVub5VprJ4chDScN+5fb1YAg/FcjXtOJP6JMYta6IXVpf
B+tL+P/QByPv4gYbiD0lorJPFVfyV33BXgku+4o9wz/Qw9gwZVPEuA7GBQoNWNlCZyJ12mY76Qv8
r87lHMxQ2oHQN12K0M4XxDDBIDRM8G22JZbC2floUSpptl2q4zbYSlnFB28zIPZl2hl9RpGNHeTA
x5eSrF0cBuAHprY7J5JlUy42tkzdh54NsvJ8ivKSCEztPQjUEQHp7NJY3qMPRdG8hNN6wLHIbsdx
6J4hKl9xiJMD0ueqbmcEw3hshphyzeCzgce2RlfFcrxwHCrCM2HvLlqtcXDpT4mTom7u/LFafuoz
25maDAHCVAyO/P+ullvZEY6PShSAaWmkKqLgcHnon5xZWC7hz9nwrwFD3qwPmOPuUgZZ0P3eBMAG
/wtrNnF9lvRn3cV/jft0kuWCdOLYPt+Blv+41X9ISl+LycCCR/vy53idwj/yo0lpAuMGFbqNpKOn
t2Fl9w23fIephWTPGt1AdSC0buItiNmc+DAG1nAtSH75/XP/CSLmE/vfzbx8ZTcjTs/l8ynMHQB4
lu61ASYEKBzO0B+DEJy82YTEDJaku3SXd6dHsDLzFWB5WLWoalgIKTZMF7JQfr+zn6YtkgGrwlRN
UdS4xf++0VTYp5emE7dvFHiN/BOvajXoz2XrWTzJoZHzwfig/vSmDG7t1hUuJH30fUdGEH76GF/Z
fw0vf9qUgFZlCdaCIgHBvRSzHV243hW1aYcFJ9LDLwrqWSEyZVsSgicCtNSGJI+bZ7/wNB232Xyt
28Dog3Si9ZC8YwBMDs8erpdzQanf/IE+/Hl7/0fYmS0pjizd+okwQ0ITt5pHhEAg4AZjHoWYBEJP
f76ofXO6rO1v6229qzMrEw0RHu7Ll6/1V9Vxbk4HKEI/eYLfAmO66yaVQ7RmGI+6m7+B7h800jSC
zr3Y3HVziYhBIm/eHafjPWkD2F0KbMOsDWGtYx8nmCfc7f94q/q/NeFlgweoGYAtVAV/XWOnVxnv
TqcUcZ0ZKmbC3JcV5G3RstrWfcQ0MII9RSdTh52IeRhDqmgzoCeAQTZBFh4RI3vYlOHB05WEl8J2
y1ci+7LXJv72ih1Fvb5aaqDbn45XvgbfbGqAKsBCZTgB8YH0zCQ4oi+YnIhhHaw0t3CU8FqANe/t
tcreP3e35OAi1sa4+x8vDdNIEhDTVZJQDTyt6W2DFgliHvbPekzd9We8hjlDbEds35QrByp/6/IT
yW2cN8juOU3B8PcirTNqcv9BOLwAcMzeM0YxiVUI8YNGJ8LWYPskauK3ePa24sgTZsYz/gOMDl8S
rLfuNjTYF8KIfBPpED4QnYJwqqLPiFvs++Og2SaMlzAuwCNLCudCwJGGe2ZPvzRfsMS4E3vvFYns
uM8PoWpWE+F18x6XGNpiYmj2ZknUpMJJrTIXi5e1kGC2nBjcTXKEcIQcwTutsZiwn5tDcTETtxcv
Fl/Fq03Vjmati7DdlASSw0MOGSK+YHi2v+2yTN0iOuL3x3U4/Z6tqB37ePSJ++Iqsj5ihx+oO/hC
mkwkMlGD3vylZXaW5/4iLjERLFZKwm/HRjxBWIP//t/zK2l730kJPmeLwUhmRWgpvS5muvT0eNub
Z3sDg+IXL7LkcmZnxj+wUo2smnFQpPiofedfE/QEJ3o4qtYYQpGDywcZjrVnaN1UwUePMqsh2sKQ
6hT4YJosg/1yoBzMbV8soOzkMqh5w788y5phll3cbHpBN/VuZvV67D8g3dnYUXjox26/OHP2A2GY
RnHBesum4o1k4wrTbUzp+Qd/TdeZv9GSHKBcx8+i0rEc4KgaYQLyultTscSR/uuGyWm0WCOqi+Lq
3VffZm5UboAGdnewvTLWXiP699GgT0NDw35zS9KI8GaCW+PTFY6IM2woAkm2X10frRSQHqvddJH5
XOBf8DUVxUP39gwgfO0D7Rymcgb1mHUnfCOU6XGerlHwfU2WQc44/66e9BnEDY9vC+zlaKaYJlDW
apPoF84WzJ/ASX6A208jHz/K6+TqsV4xKvYztQnfUPfZ5kPESljNYh+wVdPeJkkQ8YqYS9VCiA3Y
k30TPmpCzybArKdL0pPrjPUxytZyJrxf8G+OOPXxndMO1YPIe4fe/KiZsbmrdacxl3Ocn+7MxZnm
5mMNnVC2HZKrksnTT6GdHVKp+uArQzT9O1Nc32q7YEiAaBPHRTvAb+9SWkUJCEnYZMrEcZh49IKO
s1OYSKVEtobXCGNq7Cl+locy66o8sw3xYXTn+tN0indY4KlcFCqzZPEG0qjuLgGFGGxe8khzDlkR
lZi3Bcc/l5ZAybnR6mHmV7e+mMKF8EfOnYhEXDpaBRLH3k5jEtIeLfWYHHGHCj37xgPuas0Rz6Ca
XLIeY+i9dbU7mQFyA7ofNIif/8k9EZ1g9DZtzUDgejzO4zhATl5TTLihfaxIGAjGR8EQrl46qKwZ
pOkdRDRdp30oEqSsDAfbLCh43KzHgT2Dcwqyf00DCFEfk1nkk3MTzCpq+ezo0oPefXDfs2lGUIlC
z5zWzF0wnWbH88cspi9fB4N4/laxDjMCgF94qJ6cw7pnaJhOmZj5ZASUPv6YqdcEowEaVL31cphL
4MUsU/xFzAW9oTzP7+6C/uqCBCZlAtAiX3/L5kLjYn73OFAcd7H0kjQPlrbocgWp27oLM7j7TOcH
o+A7kaIKLEh2sMVb073mJah+6orbl6fco7j7pR3c7DUh65clszTgK2hNmMMRtG3zPv4mfTdxgR1l
C9NOXRwJ6/f2OU47hpnqsrl+D1EiOYxmjRvpb0Kxw0mwWEPRvW70ol3TJg8YQWV0zGx1E5YZuQUU
EaoP9i/aoKBJgnSKHJaZlhgurJHJwWP5l9RHSxNmY4a3SJBcF2MAec9e/BwEkg9rohKbTTqLfzMr
zCE8gyEgKhmdj0d2gdCZfmLxIdnXNCqUapGIUZknu50dvG6XVDNYviJehj4GmjNrrTHT7wkU4qSZ
dgtxBlU1iqODpxlcb0820wfKNj0xbM/+OvMq1QGgmYrb89veNRUcpYNmjQ5MWIvto6QMinxtpzCD
i5OrMSO5glZ9idaPgYIBOzviwI4LmqfQWgEh6Cp2j05BL6n7ZsFTUl+8Y1KcT9SxPMzDX/a87w2O
0R353vPAGwoKbOP/L62oR/KUxFJkGOo9BOmCCcHCfq8Rhdj80uEVpdj2ZxZN2Iy8HbW+UEbiZxuf
y3hKFu/6zFV/LEUyPSbdEcth5DaOz4rbmWgmE/HefEVuGpbpGLkKyRpXuBgDQ5ec3F2cQ4eaOUci
JVF8XNFDaE7YJu9xOzIgWLsHA9/ucE6L2i/YG/HmXPCsdqPW8wrGdj/mEJH7ooAxD7X8NMNv+zxQ
nvb8zcjbvLYBbFYrI8JOx9z/Ckx9fwjifrzwNuBXPpd2l2pNbHJPzOF7ahYzRccp4MbxBn+8jgXk
xij0QHQQGYAiytaqjYWAvV6Uo0Wviwiu203WbGDxj4QK/wkfbv4sUvQKVocIZWy84He26WkdXdrd
wqEFcvLZYFB6NpMCSKkdeOGAcjrZDSXnNMnFw3URWrJ5MaBWV5dwo+wXxEAcXszzpvZ6PrvWGB5C
9mZQoR7PkJhDKCIPCMT6UOZHO8gVK2nHIkH5DIMRyO2H4MNeCnKOTHu2nNBEXgc5jhTgq+MAv7sr
Ww7ngTRd3PIFHxYE3zmLxWRqz2HNBO1a8OkOCcDwrjOFUdkeHbfJCS8vUo6jwa0jLrRAhUeAV+sf
iCW/rzxaSOqSyw0EBb+G+cKQhaA5c1zh5XJAXcErJ2Tg9I0v2XOY5vrbpAHfxOtXRkwT+xsIAQmG
r4VTZpdR9kXpvJI8Xahs/9K85otFcHP5KdLnisRS+bGdxS5kVujUQdihx19DMsvkSmuyuC+znSWS
zxyT5jP9zGtrehjMaAS6U3VYFyebfb+NotlvPwM7F5s5VX2X12v+JutDP0oX32llLg/JE50Ayawy
RruqTDgG/ZLWbnKCFOEkXSSn6A/RGC0tNF9SmmnPF6Jcy6xEBVg42C8tCZmTiXIwM4NGJPxvEhqD
MTbzPczV6MQkNkeMJnCQhx7LDb0LXGEsfaKMh6yyzkEcJSd0BsovYNCGg41VerByzVokIhWf/vB0
VkVCSWQjgcBe5GOuJca7gz8LX2m80oJ6A8HhYnnXqLOQrvZ35nlDjk7C7zBINUJYf9Y3NTmUCA9U
EHd3XWWjElOInZxXHdws2CngytbSH0pZ39rcfS3HrcJMOhIpNUMB8IrP7kgLIDUiYTDsjjGWaMPY
dFEcN9WCOvt/a1fmkGlJsht8dblxaA29yhnCccj/WP7QNScgHm36A+bmsfG+NOZm6EyhleYOWWiY
F3IeBkBJl6Sky8I0QKfI0XY4COENs5yMNm8cKBEHKYXbRn9Jb8M+fR1aeJOd6hTLNI5/qbczsGdf
Ull30O3f5eVC3gEB8IjQgTFfczVh5yKAzismPeHrb1KvUnI7ljjdSzBSTulh8Dg7AZv/5CsOskyB
14xOyMqb8bW15ptRZ3TxhsMhQcxTzIBrpxbrktv1fFR1WJV6dLVHI/1pjfLL9BmsG7sctX8sXJCj
wKYM9Tc/XTxWC3KXA+QxlKbX9Ic9dVEwPSg+RD7a8VDeUqOFBrCXbBaY3Fhv3RwawSjP167LmMgv
5BbFrgjwlzm63sXilXrkd7fVPAYbCvB8Em+C1CNIn9sLcamycmHUwUP7ooRlNgghXWkQTzjoXONn
ui67ucH8gbnXUV6GIxPp/rS1TrlX7PiI0ckiOjPZ+ONgwZIDrOqFGoTJgoMo2GIU5EgwgGx1faPw
FTHrvWRU2tvd16zUncp0C8agQw/3ZeQMtBmer5/McYbNaNSdk9eSGZqkmKt+6MRDsl9AryGPmM+U
Nz3Pqw/2sJjTyDDlmr9IA84uHEZs4c0M1EbI6yDL4Q6EWatcm0MFkZrRn4XAGnwOMdaN5Dk4BoAr
eklO/HTinzs4+s7bHPW6XC6LU4E4ETt1fBk6fPCIeGmiLNb4G/wS+cQ+9KHbyoLTS2VzGU9Ke9Db
dzI1XJqr18kOES+YvJMLQ8xIJXMQli7DuT4B7ekdIOanfhhOjj7DxxYSqp2dGc+Z3P0Ig8XqMR/0
wrhUGDjuhQNptZrfVrxKhONUjEO8+774YRyGfEcf2TALOj4QlrmnDbT/mXeoMgBJjDlsK+wHnhgV
imLsxzgagRkXrMmBzpuJHE25e0CISkmxRFx8giva1PjXAjj2vGaglV8EdySsPfRDsB80z2/rxRZe
zkcdx2PvQ6C6v9y4UGyEM4zhiYcUF9cV74MWy4iKJCT/y5Su+UqxJtrXdmvplMDfSDnF/asNszwO
Kzs0CikJNdk2ahoz/HAbzhk6uI2+GMzQrHlOP0EvLnFfdF8rCuVlQnZpPM2FbNHGQ9Wz66S6m6PZ
KPb6g85jUWux0jPLc6RxYJyRQGHVL22C79lezoMnUmiCpUioIBfbgT0fRJY1pswimfEOhpMTCzoj
9joFyY6T9jcsvB+yAaZ6ETYyUu1uei/zrbg3Zn7tDeMwTXaB9Ed3EBsXxEaFFhP8I+uMAJYr05bC
Y9bGHy+DhDj7Dtuf3R7dI2JC5PH1b3bq+NJhLl2y/2HgRhPmSPussRQSOQ1hjxDXxMtc7gTVbSV3
oxL5w51aOUclqaWxdphiCtQ43c/4YTN1XDH/isNi6fAwPw6Z0Gf6s7+l1esGEB/OzNtefUbBS1zQ
2sEZml58yPtZ08fRR357L+RD8B7SbND1sjt8H5LbzSsYa3+hCFran31BDEBICs21g/g05el8Ee4n
Enx7Fv2UNjg9bbUTf5ENQK2OZtM9r39sw49Deleh82J3f+OVJHsvWqOIXJ6sFX25obTC13XFDAoK
LCws9BJXl3t6eDuiMTqsA7kUikqbjuQzTY8lzRPWCK7IL/PJL7ghdYToMJPApxBrjIVc/OgmwL96
GMjQBAKmV4Vszg1h0D62v4IocHaOTyClN6TqEx4pTKsLXpTIW/Wv5Z+dSdde1Z3kw3W1rA8x+WjW
XbcjBX0sJmrzNa7TCX3F/u6I1badZZ8aC+4oA20EQGGCMBnv/ewiWctR1uzOGTbbPTJJ2smgJ7Qe
kNWgI7YsTV9eY+XOZpELn9H/shO9v/MjWdJD8Q9gsw1NiEfX9CEsPT1fYC+GMwWYg/RIlkuL4I1X
wvTl748XpxNgVyDsMciRuRJByaixPTmL/wAjysL9N/LZG/hoRijpkY8YTu0fOXij5hO0lUvyKrul
gZ6ZZajepYPkkY+uC5poh7AGY5NpiYC4QAn4BLWpSCtNy17IMFJZGaW5PXuqjefttO9PUQTE1AxP
UINCC/PVo33R0Ycxl7t2yNOTHJquEm6YTxsAMGEqPlryPjtmb04zG4wKFK+JkTVdte4MC9g/U3XI
5/L58deS0NBrty+KSclpP0EHK5kXxmKYcIyX6ML6vY+zveCMJfKzK4Ag+nxC1/gCZkb3yPowumE+
H/anzoUJq3iINyw2VwcdFLJ1O0+fcf9njy9T8v5wai19hgt1lEwGUYPvK/mj9dr/LMRDUClFy0F1
yY9QO/iZCNNNrzMmRWktEZJAgb7WtWdxB1+Iaa/W18VH3U/mYYXbhvnogqK+gAep9h8PEkcVnw50
I9h85sylrpb33DQWFTIfuYRK5fvPTEEjpmPvI0N0E0QX7kGUppIHnaKkpT/lf83skv7W+4wa+djh
srfVx30qg3PSIruDnuZ6r9E96rk9BIJkx+8PEZa5JhlzsSzEzBiNx79gUrpHZ6/dHVw3mDLb+X2b
0u+8Q8wBebsiZAteQ3E1Yws6xxhXn2X0tLCpCEP0freGsz+LsSy/i3EWTV7jSeWdjVlcgMDlCd3W
3Z7kGa/PaGmxnEjUBUmNsIYAo8l2uWF5qEBpusjQSfZn79KOHizBFu1Y5OZEKt4dKKPtc/NylkLj
Ub266ju8q84TZBSAFuORGpBRAH+Pqz2daSFtS2+KYwgw6sFlm9MWE7h4HUYM99AFJJ8/xttO3DN9
1kEfDt8UeGBGroLHi/OsXARvIK4B/NCjJT6UG4xUpgOeGg1Bha08CQcGR/O0pnx+Uj5bVMzj8W2y
f1qW1Z3dTCKzBGd7NsTJTLc6EDWG3CIoWqGGq45mQrQtSSDY2jYD4ivjhP7trGQj4+iLaM3V2/fZ
M0trSlVzHCbRtBds1fl0izIYuj3eHTqdZejcMQWonl+tx3f6Qg6oIIQITxFw4f2Fq7DPk20PJUXQ
6nfFXWPuAosfHkZ/LKBo1bzO6Ibv0YGyBu8VGrvIBqPcd3Us1GNJ+aCiqVitdtAHYd7/ZA7wT9LM
lYrtGGFmgRMc4G8veeP86OpdRIXMkU5pLpIdalCcmO4e89WXu31WTJ/PwHDMxGKLxcK6RtLHq8/c
5HVCOvxxMuNgEvwOKc1bKyHyXUZUZIY1o5u274OAR2y+9Ho2U9L5x37m3il5aVj8Jj2fpQ4I+QXu
/Wr2tAb8xyFZAz9PdapeUdg31ndCcnMzQVsuolgCgaPWAOE5ulcwa7RO61OISmEvygUcnOJkN/zY
ywWw0tNmGvLILbMqiPpZl0fs6x9/jy4R2b/Nv7KqwO5a+9lZU7kfYgFrITmaoRBHg2p+Gvt25Uwf
+75vR/5xgQSUgLMyFswgxlOcEk+YJA04sJDGG8qQSPNKcrL9D4aAcxlnfMTX9JX1OOsPsYrGk1k3
ex2gW/NbhOMBGSw4fNe9myGOFayuefzBSyzAN7FkjeLoQR5GzkoVTAZ6XMXMrNZBGO5vSdYbbsG1
zZC3Dk8e+q4gW+NIHTXDIztsAYOBm8weVurOZiolIprV7N+XmYCHTA82D8hmdnEKWi56HpSxEI2m
R/QYYg4ezWo+jsy6HdDMOEwJd/CV77l84q+Wg+RDJNZJRMitTdgiumoZZDH+/g33jQNxianOYc12
Df4wWyU7Qfb54HKu/vCn4hHvD3b9HO8PGE0jcAg85GT9/OiVfcilA4Ig+Zn0H+Mgyr+M4vyjHfhX
m1d+3k5q94aa/vTIc7jaUdIDyCh9CslTVnq/jyNhu6SFiJjMvY8ldg1Jj4dTnrWajJeDpVMX1lhm
F5BQ4KRt5Dqq5v/BAPnPq/xrbuZ9VC/qu+IqZ7NWAAFCIF+x0u8urwXqVZHjXyprxJ4FSIDI/gxi
Ogi3SLO7QUzRY6FOxr7gLKBdZORyL4j+kwPR+xfm8j8e5V+9/KvWq47f6ilNTk+U5ZKZuiF8L+rR
w8rFGAeomDfc3Euz0BPcsGSXzFEcV0hW7QV3I/oPooP2r9ejMeGvSXqvB5/onx38Bgqqtvyip3Ex
o5nBnIS2Rw3rLjPr77igCiTsRZ5f/Ep3MRIEHaSGKIEjId1j2kVtWAXY19AjKOI2I8FFu3U4eKT0
M2fsmQObnwA7vi/osOF1dad5h1S7OLn+7561/LcuyB/Cxv93H389V+PcV5Yvjft4szcFt2RNrBTw
VGWJl85YM8GGA+3iCi89geFG/8XK+tdHKWQmDEnu9qFF/PNR/vTr8nt4QtNIpl+HZkYOxOcJbw6X
Xk2wA9swjZg28y4saE/RhXh6RnG2/Mpl0mOscy79xzMR7+5v9twf3Ys/F4TT0z8v6PpqccFQILFE
yfqT5kLdFQ1KjxdnhZQEP3qNNDun2//7Y7V/iRb/4F/8FS1+T6n3vdbwL67NQJ2dnlabXxyUha2z
Zi5jZEKHtIA+nRWsI9Tj7HKCmmv8Qbt7TzlLIkKZ9TOpoL62jCKv14wr1KEVVPXN7pa3GaIAEL0x
E8GybaDEFdwlSnzrPqABcrIvM/wzvU+CTZfXzkvVvNM1GZNlkzcgzHOV3P+4W7Gw/nrI3C0qCAyu
Mbf2Z4P9f7Szw6NRvsvqjXvA5Bz3++ZBNzGgCE44nzKToWXdfaJMAeroqLhfCfChZ8v70neBCMEq
gKhR/0c5ujVfJ++QVKgqf4cwml80CBurXstCUQ6BNJw8qxc61sqZ0ltsM+QHcVab3JiTpUK0i84B
g/avedi327L7X7vrX1bSP27yL6Y2zJ/Dr/xykzxHuz/uekA2qNNLSALxeH0UkQFfoH1QrM+6rrUy
MExT7f/7SavKvyknIAMG71QMZyrMxfxzQUvVRb11NUPCqaFMlLmWIdqa9ketTwmB48Yy0Rw9KCN9
fKIPVeF0rQ06+WEgJ6/oEeHA50lBxU8ytAFZFCBicRxD8xAWLmenn+vjy37J0OdcHTab0/46Q9hM
x42hjyq3nB2pRvaHcTu8rPvu272GYjzWyBS8KafS+EUf3pMpyZXwFvd9hXxcyfRUS+SsHCBM6xrI
KSCEORZq+8EJ+6KWycojxg8dDK16Ttdvx1fPWMjYYejpk+LMI3HHxm5C1Tx7rJoYvXz3AKtCc46Y
uejBB42s1woeOpA7eptRE+H5HBwDNe/EivdA0lN3T4PlpBnKiZ72fIRhoRlBH3ZuvmYJJwvhPaC6
1+DrVYMLbi31ngKtxdlQ8JHKkTTjC6PvtJtd82ogZ+qMXxwyv5Gg7ASURl52Q67dQJIXmcMA34ug
Acx6jL5ZjT5wm14nWvRmxKTjq7hIyIyP8rleJ3gUnRgNSSPrAzgGDQdD0EPf24hRFZ8gil20837+
3ijhJ7ozgXAtlrEcdiIluazvMISMsIsKOIEgkQYI9bvGRApUnEJ4Eu9UC6PDzTuxy7CVKiMN7w9m
TgIVYzPQhNEHwmdlWDIeNjfRAFmGD0f3MYn6uZCFUA9BXk7eayiz4Tiw1WdP2jHr5QjG5ET127Vo
Z7jnuBmeIv3lfMiF5Iwtr2RdyjT/HKP0nHwnx2G56my6kDhnFSKd3SE18Afz6ZpiEGhzjEYptjzK
XtvLQjnX7uj+EmHLrUYZQ5P0uMLGB18NHR1pqOJHiDy4Zgjfys6Gj9Rw1ukZOCp6TzBF4s0Pe6J3
LaYmPjLUIDQGubUefePFad/Pf9lzBhuJW+Mb2CSephjrcFuvPf5EXcQQ0Tje8ANESP2JgKL5VVxo
WhTuC76qIIOKlYLi8m1+m//L3nN5pI2+focC+RrKkWp9cM2FKJ1jcJszpFj8IvJ8Ga3Q7lrDJdG8
7aD1K+vHmBxfHh2my30/Ume/aR/q67GxukVn23MvGWZemCPpsTo+tHYP6xQQkzOw5EALj4k0Nwba
4Jp1Aowvx6cpsqaAJUaiJQI5Qfp8WyfS+pHVCeBRZ9MGagwR8TF5TU4ZdjZDHV6PQGA6wwt6q9vb
7j2X5mg7vncGoDjZ1aKrm81cIUMcP3cvYOTJZ1el0pxVUa1wLNIxXyzXGorqn/E5l+ILe5efo+SE
Z6/En5G6qsbctza6TZS7ZSxukzIFDr/O1Nr8UkzjefJaVOEjPA9buzOS4Ay4lDMMsnMZZXobLWEm
KxlojBTcA2iIXagAXPapu353fH1cTbEPcvgeXtHLzWVrgC68fjBSOzOFns4l7KS4x1Pt+H3M2yy1
4MYV+8v6f4zu425J45LV+9rh/B0z7tEUNM22ChJpj8yYUiRqdElsysQlRwgREf5ma3amX2xjt/Dp
pbxXvBADt7sFvjYOx1nLB3w4v7Le+py/pp3isntgLBNyOYEePlwjQrMVfZdygaEPvWW0d5YWfZl6
8liIVT5+FG8As3Ktzmktd/Jz0C8+kTrqD5riOkasfXIenybPFOID048/ejzzE4h70aS8KWnYyZXF
b/qbvBqT0DNqV7/1y3mEj/2Sws4IEVYIIcJxx99J7Z12PO533m4qB8VpvrbGNJyAQvVCy8mVhsDN
xXV3TroDjI4RBe2ZnG00LB/CaPQ9qFmiRhP/Mr6mfvyKpiiEPHJIXJoT7Lunmq8xGIPRxbamHoeq
B2Y2ekwvBYcG/1uin125/fw5KxHkr1bGXniOnDPD17HbjF8rnX2+05IybXY3hq26rKfu3ZZRfPOr
FfYcm37jPbkYGD0pGrYoJQNjVtdkufqwfrbYEYf49+oOtkBKom6QKqydF+wBnJfr9FX0txDoEL4/
xrAx+yl518fVt+Cf6YEGc4Tp67pD/L4mbcpZFn+KCueBrncgX816ONlMQIB6+XJXwWokaOz1q8Xg
UX/2jr+1e87Lkeq/4/uGocbBOWMmB0YKlLz2a8KwA3qppx8cw+rpbdjHi2773II2XBmtX8jbNmjg
ayytvv/e1Cuao1C9/Cbub2j+ljRGfgQ0Yl+9P8fLwY3D/bLSsnPyHuA/NNTHvCskLltq43W7U+EI
Dq8zShcI4jwJ2kat7rxpYmzeaUX9twbqYouCM0E0HPVQgHt59/zhS5uDbyT98dFjsot3pQ0UgjK4
ZHac96IyVLevl9WJu95jKo/wrmQiSmRhTBiQAAzIhoCZYH9h6EA3tt/SzPKeY2n9LK5pG5+H6JS3
617xTiXa9Uw8wp0BKoVEO2t79nV7i++yBR4jBoA6g7Pdcbs4rDRjLLbCZ86IV4j+9wR6IzOTmFMD
5EDw9G/D9/gLJaNjtucINLujWqxpIHYgbzl5jKTiPn7CpJTG2EWB87jLyWsgFZhx8HqQgbcviOGH
6rpd2lw2zmjJEvzoFsNUC2/Ycx0mTUEoOHGwxi2649Fn/fnsG9LOolzzs71AWt9f1qdCM9d8ovjG
okeXq7TPI3VAeNDXbUwmk9Ng50i9jM4sA440lBbjEm2TbJlgk7zr55c9b5s3trRbFfwad6oOFEMQ
XCa40scA6OQ6lDbGiJwJ9WrrlHWBeScaTIi+fSOjvo/pgC4tBVYmkz/0t2Gy/DzcTbumHl/WJwT+
20veZXxi/hTEuMEdq5yTX++JXbfha0WqzJ/kgZbBtjmi4p10z5YyURZQKafdUW/+jC/Te44W652W
gUrBYuTN+ivRt5cKlCHqQa8gusl0oREO212xOe/4F4xbRl80gm4Bf3w9JlAWacwxsNidn+Ll8N1i
gMG13qJOaESI1ifd5ECl4qCBPIT+zKXN6dlBlHyQDo2eCDWzQumjS9Zh9J7xEHfHuOdXrNawKTQE
l2Ju+/sJ7vQmCEQcaeCBuiDuiA3+tMD8Dp+030x1KJ7Ij7/DBtsAiOQrACOJ9gt5CVy1cdWYNcqT
pGkg1YunYtEQoFMD5K8sCATy4AkiXGATGitd60sLL8ViRaPu2mFUfLG1GiEFYrUFP4GI2zP+pB20
0hd1cZzfobp2rKbnM0HImgPLZnCDzjBT7VfzSI+RUHsLqNjkDJ6maBNdncvku7tkwiZFhUP0cq5o
8i23z0L1TxNGBCvrxjQcB+Og9Hoez+O9br3jqAmN+Ds7QLX6YrwQlux5hm8aDPF4OqXzoRJHaFae
nRZM5fl3R0cW33mnR8jbgLx4L9R2FwkkwFLVq1zJ609otIrUC4COUQoGdl/JkU1LLHSa4AONmJls
I0Wm9qrAhWxw16M/Mqm8i/imIGlsVDwNTnHnHD44jj5oTrvUSipJ1WXSe8e3V6wLDSTtlVYiU7zO
DthuN+HHyG7vSP/Fkh4qTdZrOAb1RP7N0fXXfiR6h+kHsjmn3mN3f/s8x2vbIf5wF0SdeqrR93z3
UMnu+ssvxFuBb+MxAC/iQi3evcFwbhT7fcHkvtr+2Bw961Da8OzPdI7Aic/el1C+9JWfjVjwpU3g
Nv9+NpuTmPfZXJCnc9vGPXfMW8f8EH8kB+L4Yd1iMAKP9RMZk15Op4nzkDSonPL/DMVzbMJ9Jmp/
saNHJhJ2yJpVJo1Jd9RtJizH7wxG4BqOTn5NV9dlhEPuemDAkBzfb7uBZz4sI1K9UmhWX0C698fJ
b61U9vODHblT0Y0jF3wG/EaM9QJaenS+a2uZXLPHm/r87nIuqeSmcSd+BpBTFFImF5P6jNz/NpR1
6ym5L0AFlk5G5zb7iU6O86hsY/IWgt9WO9a3xoIKkUpCtZ4MGau0av3T9JnLGVD1ZYrFZl+gx0Zh
ZG3wGP3CI63enCHJngYUYiGIzum9HOBiDkwf9/NyUIW9gyMd7PPsMmij06K+O1hcvazm7vRcaQzK
zla8FL20n+L5iftiMyMTEfOHa7pZ9EOU4rm65PfwvvsWHN/NhjNgt6T7AcnNcB8Pj1zrCUu3a8vc
wqrBzcGFxqwTahmBSEhn6bWS5ZzjDxl4TRPE/FIKYC/S4heKtPkrJfFfnGkYm9LqHl7GyvoFrXR8
zKq1PJAAsvYY+D7sHivYrlYqtDpe1obe4mGt0wudnxfnETy87rjZX462lh6GdFnuU232ZjkTA1fG
rPc05fG5OO9rsIbkCCVrb904/T9Y/HRCJapiaSD4Q+ltelx149/Fuor+PG7tunce/Jgki28jWsXM
yNwgDu4OmzpaYqk0AE0ZXKa9FN/ONTgBo0fFJW3n0EkMnJdChgUdsjp6tvZ93R0u6p+93PVJ+87B
lcQavm7ymJzz3rCiEQfluyIE9WNyI20BTWlwgB58zDVk/A4cqPgJITgcE1FfSEWfg8/87XUj2t3N
/IZKDoGbh+DJVFKVS+88+dNP5wh/usdhTSsPVtywdPtTmcDhlPNm+nDPnubePa3o5+3kETUb9WCj
QDHCyCm8px+cRylWlnjQMWENE9jmgFkeOc4ln5ATLlk7bhPccXyCL7q7rd9RJ7rT/t5eY3xkUTt6
U/fTR4jebicuV9We9Opl/mgxe/e4M+uCa0iU7ufdI8I5VmZYp/bKHVs8eQxwaBxLUX+kDC9Jx9Jx
JsVmGUfnOryspeExRuVhgMHm/ohy1S0GA3DRGdD7JpazqI3xGPC/E5akTX6bX+0THmufLr0S7OIS
rD6uQ9ppIkXrxY+EJsv4N7gM7vYrfET3GByHpWhfJv0B7eyR6I1Hn6A7KSOBYnB2wPbJn+T4wkOy
b8LOCJ9uRUO2iYB/sMrDgZfybNyIPDlQT7YSHoe8bs0hLKNutqG1w1wMJQokj3VDvjWkHNsed92H
1/24Hxnpf/dbvArcbXboAEhf5zNRh5RdDrvrnjF0yaL/I/Ivu7eQyXRuPlharWKCgVTRERtcJe45
x4PF36KnoyTkqMsR9iiezqPRANM5V5J7ZmAJUmGBooDlMHCCaR5GoL25psOjodt7xuaT6Z/sk3Pe
YV8IDnad8Cufv/D0cV/OEaF0GAzE7tumj4bYzekHPZC8Y9DMsafJSgwlIpCvsw2WRYT9f6SdSY+j
WPfmv0uv25LBjIveMIPnedggDxFgYxswmMGfvn+UWvpXRaUqFv3Wq1RVZkaYAO695zznGdjW8R7k
3ee7M4vrjeQpedriMUNsARfx6gtzfEcaD/3sNp3Xdves4xFvxcsgmKUjoMsryR1Yyr7xVDR26ZoU
nivWJuGKVLf9Y0t/8CCzdR676ZAV5qATwZ6bbgn9EHuOW66abc/ukDABwQzMVP4OAhKO8RmST37X
ajpHPKAXMnAn4jddJYtPGF6H1eg9xseDhEesJYjSysecjLJoARTk3hUbCLJkYyScWNv1WJAnjZcu
dnvdfHwKN+0rOlznFOwnVTX4iGL8XIUBbJBAX/F3gAM59adSwLkucC8fZNI8gcZ6MxbH6Oncp1TO
M2WvLiBCkuKlmfGFWNxZ+M3te9Aote5ji/MKdToQYQdQCQ6rFvp3+lf9fQ3wtocRxCqDVo/ZfO22
MNkIVmYgmEzYEr2BfyOYNSUd8O2qJNU9LxGOKintiLigo5UtPEsoOsa9ST0WvP6kccphtrrO9WG6
yJxqdaPEJu0xOaHPiLsYFO8zgozsSpNwwdElTPMDGji4dfMeERqz9+K+BC2cyARFJF6XAhuPydXg
faqH4HeOkhjSASipQWYe5JMHfS+wBlY37B+cf/1AOQyW2oR/fddWrVoDh2Toyrit+vNoK37TJ0+a
pbxkop3YGVBfAoRBaDM07qcVsn/OFZdUH9idEY0WyfAhroSPbbEmTPcNU4Ifle7t/JgUwXVL4MZr
J02uk9eIFvW6ESdwIl6dYFiG1iOOH87Nuw3FYTJV95xhb6/noRLraEPpsR138fDXTWsjN9gS5Xii
UWCVsWSEGeSB2HytaB8AG9+UKBKUELAQ0nGx4tuiktyQKz3JaezFRVfI+GwY6oqWQTIHuzf+0RRW
Tm+VWQRguvegcvtbFB7SWCI4s+eJm24LR1k15VGe8X22wf4aol+RW3mgzWZH4MmP72+eP993r5Hy
gnmENivcZJ6sr+u3yLyra+ut3qqHdSXCMfig+hDjQp5JHjTD6/pJ3wZJ/A51aybtP5CF+1+hH87u
loINp84HegVBhs0wQ9bcd9hKrcEk8fUgZsp3W7wmaqCaAO+EH30IwoFlxl4toJ8nUMy+faxTF+es
2LBUx4VTIeMUXLw0SVdTIdVmaDC1aWW/tr1FPn54z6WOzO/U529sSC/OzPCsXe6nzAsdUrt40KU3
mFBrIlMiRY3fxU9kovnhSKF6S9bZink8qy2zwAwIRtRMqijVA02GERwvy2U0p+migSiDkkoKumSY
8mXSTCa070aH5L5Jpx0QmEh8GAEid/tjCwG1yDmmDc+8Pl4cNCUf91hMs67g60jotHTN6IUyvR7J
3L3XEJwMTaO4IoSLQ58m8BCtZWgs/tvFMWARs0FZ9f4T1Egw5qmPwRsbErHBE3VREJb9CLrbrxC6
HOFGQcFKMRo7pUcYGwFsMumwyUi3P0FKgU2KLm0bODCpJlxIOfwM79QGo3SONEdf8HRP0bomlsgu
QD6JnVHswhPnvJBYqqqlwQz8MWaEwMFrJwHyjgQ4kCue3DHRVALVi6cl/Fb2g+6SOCWwQpIXyQhH
ja+a7tJM7HAvePEX0I6wz7eQwDRX8KTa4BH2bJ7w3UncPqjsPgnYy18jLVBhMzB64JuW2+QQzjBi
ATqx2eHlxWDBbr9+2Wy+jnaoAwK/I8iPRk816mM8VUiKz+m6hsqs8piVaVwXf8q8hI6usNiWXcxS
zDtRu6SAjsuhsECjN9Jmuk2i7oRGG8ngw+a7abWp7NNxFzJOtJ712mZbumAocH2X5ejjCgKVmgwP
J5wl63RdDRtL9cVJOlZhSu1VqMU6sHCQEaTHD7ei2t00VmHm5HilHowt5uLJPP0CmwO/FV2KEhLt
C1fkd9VhiO9XBydaKLx628qCjwTEhV1ZS5JQb6jI3BPCzpnCXL+j79Sr3CthiFDMTzW5kQwn0FBD
7/NuSz4lMbh9mFSk2+vkQ48H/uy1m/vsxSOq1Lmo2pjvRP6VTPfgFfTmVz+ZX9fa6OV9PcjXTEaP
nTDhPUYQv6jH1Yn7WS31CQJHhW21XShzyeZ2U37w/iZrnmth9oPBVF0pREhfI0+efOx6mPgi0iiv
HQ9oAk/ZEjEntOTblmnSjiTVxS21kkDbl1NpHQZUzyMybMdiwDRsr614F2j0hYrXRGIGBLz+9UAM
DMLK1GdaTMQj5JvuhZMX6ZrP86+LB4pAwVaH0gIAL1oQbLnEsghgg8vNmb2BRoBiFwv6ufDAlU4F
AKEPOCsIhYScdqTslUv0VYxvlwHDNUYj3alCKEaGwhXNdjMd7LMZWahbsLk2dSQndJqTwOGPARIR
0pceA4aMsOZwdb+wViZqN1O0EUOPU4jRrjrpJm3CUnFVMveYOvZGGj81/HI+M4Wa2M2tyAZeP8FE
wJwlKyEQW73ogN4fmLLrt136ZBf7IudnDB3TZkzIPXoYUW2WrQVfv9PXfT2PEqYfPTj/HWT3xZ0s
6NROqhuNMLqBt1fbEcHvaM2uBl9oga7xorCu1jTJld/M3rTMlNU3hD1LcVL0AXRi0qg4qRm9TBsk
Wi8r2qj+k5r0MakDcvUcuNdBOHud7tPBNvTpfZkmrm6SxVE6pI/CsH7+ebkMENiJCYsfMeIYh7Bi
e6aQGTVnebYkjoWDjkFkU2KmJZGjurn5hcFe3i0MEPMObMbpFsiFlPeGhEe2ti1BkdZrGH+HApAT
gN/HVr+e1FExsfEKIJB86B1U6ODr14a3d/xh/EmQI3ocKj1DpIzcaDMhUGhrogNreQuqRSVHVdh7
eilbwkhNxiIzePRDlUVv4UNdlUkkT+zYb+3HsDeVfYRdEnGZ8LsAR7Wg1cxCgZP6GfJsCJ4kEesz
RyGJ5k+yrutTHgBc3SpnMHl9S2f5YaOoHH4wJ6rIu3Rfp2QOBkvJBDFpWMEREIOC+g0cDqEclu8j
cPXoar4V8F3G/YTUB6CALPGPqU8EmCTZhVgCN+d0Etz+OGTYmk4Go/irHDGubDfSppgkGb6BLFoO
c5Vq6UneZjKSZhHjUv/zTeL6qCCsEmVyM7/SDe3FOUBIz2aDVVxIvsUQ51u755BD8fIblG1vM53U
NvmXvP74G5mvId+2RziNwPtcr+9I+DqKTUtwJ/4GWafqr4afebwoSOuWbA0AH7hkFXra8s12yHNM
v16eNh3ME5pijZKv6zVY23uERaP3fODRUY5Qqjy9bFNA8Q+K2ErfpN0/He1pFuuEaW2MZggE/O6g
AeC1a+3PSHfaugvJEWdVEG7e83RYOfqOXvhKGw6K6MaXJ/Xm45hP0oO2l3HSm92wQAArLQMObl5d
IvwaAKH7/sYcW7KfwyqQrI8bevEmGoXTwZiffFCQ0QtWzvvMKZmMFK/GJJ/21tEdCB+T+pgwWEB0
yc1qOQKJKGLnueIMCa0QpbxNCAzyTKb1HrGvsNO0LrU8HRO8G/TsASUnolHadfuDarYypBk2JXNy
3Q2EqA6Ke787hvm94M3Ev1snbwfkc3sdPrrt2JeZaHBKgOtdD1RX3NRFuX166rh3kCk4HiMW0RgR
IoEzb6e2VBrtmAJqnW0Tl3SwsbDQZtJMtGh1x6UX+eJZmXKUDIkVn+uc2LRfkqUGhKGjPnl61DwD
vkZdIBEBlr9Nnp5kPbcUlmyNGR/cncJkR2MCxR627u+FSbbVfGxOvNeWjTbKDRUU/BSf+pf7d4GX
KjLghyv5nA5L8RwvShcvN4o/eaJPnsMYngRmGcv7MeJIu510wt3zl9VOIygI5RkbBd4yHcu34TW2
63N70fnI1+lN0qPPbHPSI6W5o4imlmAX5x4WFvK2IAicHyDx4atQqRrCgqVMaYLhOX/NfYyhII1j
lJl/hSISyDQmX5HT8f7uZIwlwhpmuBMNPich7ZfyaqpBE2TUlKWZj8Rl8zIUFHvaAPM9mywzBXni
4R3ZN4KWYpvQxGZRNI72tklo7ufeTK8sBVB2YKnrqvXfULfZXa7+XccPxexTG8ojakqO35SdC52U
z2kecsOufhce7PfGuMUHbyROrL1ikvIn0YhyH5S8qw6f5NATGk0xmVpZFqi5e5fdr7YJwO8zu6JG
3HOGKoBQZGnqzhtKMUAUw5jKCRteLLvEqO9y61kf3vbIVBozBKplE1/dSDpnTscWStlIVeBrlxqH
eM5SgclR54HHLvNwqktvoo+jdYlyydR2+eU+eSGqa0aR92be0ovtFq8MyrH9YPIYSRnwuMtyRd0Y
IWRgS8Q2jwEWdqo3o3YzJMod+GG92EFHA6B9CIfj11Bc3b4BGWgg0po/pijPsMtg6JAZGXFXWaeY
4igumgBw6N2YHF76HfM3hwwA+8Oy6Q+V1WDcsJvtwO21cx3ZYP3i7va0m9bTRV8veO6uriB82bYv
D1t6HULrMNNNJbbzy0uz1IdVD0ZX5dwWvoRqZVh+9fDC3j1mKpT3cle9YOczrjwKGtim6MEykVxm
d3pp9b7rZQR0oEP/l1eYSYbw0xvzydHyMhXdv+KX4UiRe8O4GrNMpE4LCfO6WHDz1rlT9yeOVg2Z
JxQdaYyfInz7fYY3F649ZUiu+tlzmAtWxvRhVWkQ59o3GbCGApFOMtl181WfIABAFdSetSV/Fw+H
2MCraA9AjqH/M7CJnTeE6ZQT0ck7ba0nE1zrg+THmfkI3aSujd7nUNLax7boNG6bGc/vUHVVrB0Q
Okzg3d4+5psTiAkYcuHDZ9Ov0EMYldvNmWL7VY7iJJABAr91or6JCGY0YVaJraZDDeSnCxsHgEnm
8vzOFhLEjSGOYhfcelRspAUKi4qtCEDtwp+kArGpZnlQn3a641BpxhBacOtxZZbCeEClXDH9WjOD
EAkSufQUG8xLOWG71nmLNWbr5xIWo07/ZdXNkHxTcbAJGSbOJNz/Y2TWuCFAko9lw1QjE1fA7BOE
YPqBsMkm4llAD7EmnRS5mt/f3YLHUF+ROyqvE7JNhe8HFD/J7q0F8C+GziOkC73RE4CAeE36Rmjy
MRaEaCjv8ZhG2UxG8dOOCi/GCerVcl/Z8uKaDFaNPYkQu3j8GGwIKODb7pjI1bvs+MomtRPG1vP4
EVxyVcOe8z73l/mO/alPNvoM3sWhLEdJ4UfJuoVgebejV1B93QFvKEEgYHTCGLFnxmttK29C8p+v
Rq676s3PxKBUhq3mqvIwTByJ6hrUeUWV+z5HPNC24+Lr6/v2ecplk+X1PLEs79t4m/i5r2BCDHNz
ToPvtV455m+4eILORQu/ukMWiEhlSXz0gXmCah8uqvF11xxlcL6Hla7CczyhuXbQUm4atzpmmw8f
d+RQcrthgTLV3fumBQHrz+PR7Us6leti+uEDB/NidL2EZ5kvux2kRX4qOUyUMzAHOjlmJF4rGsfP
ppxU4/JYzhPJvB9vHkHvE9ZvDQ6quVeEX/QE15ECq3MR+sqMw+TVqdObTS9ILrXfP8VrMOTrMTpe
N/IlPyEbujEL7V0yIFjAoZ7JNkCn9t3ulNVnUsICm5BPzlAYcesY4Us3w87Oj++IUQ08Cn7pz0u2
fmQ4zB8o4EmLhnk5zalH7WynQeI6w0brMDHoIBmfV2dBL3v7eeoPao9VINHzId6PzAISKXSfkwqv
ZJWw1e6h0TbfvDGRYBWYJt5N9rVmU36lpzfDdtWu9p8LUFrHvyq+4em6VQ0kLtCQswZUJkdGqhmD
RDVEBue1/wBFUtw37omRWdOAdMuXwd/w1vpZP9Cwqn46yZuV7uSVKfamaeklbB0X3lO5PkbS5pHt
B5iH98dqdQzz+bUXhIJVY+8VsYlvFMVjB1MX2em+AVbk5BHdQeG8mWbBlEu298IRVDZh88rTEuAy
3XmFV+qB8fARJVKr+bnmf0AjW7tJgrbn3Fvk57yfNYaNCS2iEzXDp7hSk2Vcre9Q8uLFiylJbOrH
V+xUkotVbli77z1q2J5uDw45BJwaHbNBewYoBbv3OdSZHE5RGsgQtORhWzOBXvXo3O7ysO4PObRT
vx3l0+fbQgjy7psKwx5iNTXz3Zpa3+6RMPr028y+S5NWnTP9A/2jcSMyOCyZqzNHZetpwR4gguJu
AQhIAHiGeTLyAmSH1205AKO+q3bRjNJTeCTQFZOVvbyiO7tuI7wjFrR/gMbpwNN1euLPiRkVex7P
rWYjm3+O0oihn1+cUJkMzAaxJyXTUjiTST7Odhgj+uK8W17qqORGQzKz+W/U4N/R5nN+jeLZC77h
LueTyGfOzcb53LtgN71x+g9b0kyGvMr3my0Foh0IedrF1H+DJ9Nlc42gTDIFxp7By1+2lcWp2CpI
AYfyhY+cwmwsHeYMk06SWFowBxnUwt+ZiAd92bnD3s7VtDhm+LDfWT+fh3nfy2cw50DdQcQ8PI73
EVMOpz+lEYj7HUpTLvvszad2/Z5n+9dM+X5WhnDm4uFCgq8igBQsBXi2+5G0Q/LdGya19XjA03gC
qw9v52LR4jI4lTNsNe2K/0+zmczreQF0ORQkk4aWfoKhuEsUo/2GEpXlY4iZWPsDtscWDKueMIpX
n8KL8Amjpembg0uom4MuDsTKRe/Vc+Xabd6+PLBSujhm8Y/TS7XzgWpcEkZYFarRms2FBCbSq/mp
anyjuMF19naf7Y1ycJK1rgZdlLAT7TG+t6v4gBgxY4qDhwOzoWvwuqHletbTHjdOybwMsItE0o+r
lP5N9J99U3o4zWOb3kdJ6bUx23pv0gzmVf+AIltH5dmblvcges05qW6Jp/Qc+eF+Pl6tT4Vk+Uxn
NeTQ51TTpgJjl8cwotcDUK/noFEJW9fbuT+9J+CHFaEuhYR2Kk+0NPRgDMMr0P/88PCkxBIpCSSf
IpXhQbUFpumlNiJ0HcyTuoDuDlZSZlNhf/pmfEp3GCgPxtGo3eHC86CsoHLCSAwHld19ixOwF44+
C3EJAT9TuW9wc+mUn8PBorghhtePgwN/JJFHWFvRTOSFR6zwLY6yibApZm8/3N05xOBYpN0xQ2li
PpuugmBtsvfW/HpA+cgGlYYUy2YaW/0BqSOmBjeYcQUHL2yZY+/jc45Vm1zzJO7e4r2rmIx3dYAG
/P+wKAze09Ktp/1RduSLKNvaUT29B/myl5rvJQJLWTKgh/W3z7nObr9obP7awBaHr3EFY5HAZ060
lpcNb/DQyMFTnygsqMassEe5oysg3kayD3fYqfVcZSqPnzEDd2r32H7vPiFlsk0h1Zt3Yot09R7R
4fRZJ9jGa92/cHo+KTlSJ8YwCVqjfWOO7HPKQDspNZOjs2xtbaks32fqlmVG2Dn1XWiE56Znq9Sk
mKFAuVo8F4RgafjxVeN61B0l2Bsk5gtGHTy4pbSVuw7SlFmweEEsmhwenJGOlF1UmSqeRTPqNgqF
q+5Sh/LUbpgkfSczCXcVkL7K/IxfQXMUPmY5weCMo+VZW7fa0kqs3p5gEoDuG74mj62KK9z1DsAW
q2jfjlJsvO9W+Z1jV2SrvCZooDUTAlC0/xyzhcoapp0vnIQZa21xYL1CW1SPAPbS1dIbO3rjiWV/
Wirf9I7Xun3r+1I+Zn28vqnppDNAv9aZft4wudSM17gzAxtXN1vdJ4ybM3zwnHflcGx0M+jEIiBM
Hsyb+7bV3fQdhGL3QPOZ/A3BVAf4wnBCo2q3768N56IId13uJgH3p/2k77/wxKRhuFAEE/dkoIb5
4DiIcEPoblNTe/fao8a9z7NF8/VCciqa78SUN/kK9k7K9pJYemKF2OuggEUddnmsXhvNe9PoV2MA
ThHbUuDR57nZ375K2YoghuqerJv4DTxGlCJvuFSy8cS2cVYuYnb8NZfdwOmYUPUnKxph53lUhq91
BoDCKc7QZX9jfvbespn9IjLpxEk/5TyqQAIUwR4ITH4m1KWvJ4KeCkfb3GbfYWz8NhPqN+1wd6l9
YldgUlnAjWhgE2a7ykm/cyoC+Lg24DEgLMMEMN52JsI8gibT68oJ/dUJhWG7LtIuvJzykU51L0AY
EEPsFsqvkNmCN+BdpiCb/CLHEjuv1n/9RKQmCvyDibr6QzSTVtmjyK+D/lqnXSq3vUm+xhHBYqBZ
GP618mmLcfoPHWWYg01F3gfsOHVk/79vrPgHdRzBn/9zGd2fn4+L6zMq/s//Ev73LcsfbwJd+muq
RwPg5ERiq1kEDW6qILYmtggF4orP04tQz9aupPjuwG6HMEK7iadMAsqv+R9/fNZ/u6QfqqbnIK4q
PeOSSmfaRoQAPj+WiNdPODQpr8vBL975gz/eAvJ8JJ1cXVHu/xDGNXF0fRWF2CdUubHeLugDXiyC
kS+e2CWS50Kr4PW2+brBwwfv5BwA6oqP66aPop0AA4HGBGRs2KxLDcGtI4prlMb5tg2H6i/RHH9S
WpGxyTVKush7o/241NsrKhPxpX2IMJWNMWaX0+l7/JgjB10sjLNrR7PMyP1JUJrovJUFDiH//boM
/iCrkyRS0DSp+3T5L73n31+XZ9pWPaX5rHeHaWqeptTYOEyoxon/aozzDAwSTSEeVe4WvApfPiOy
oimlqU+G7C/X0q2QHyvo79fy183627WoSVXe5EH7WaOuWvaDxtGNHP18AxNZ85lsumcdN1LZBj6z
zxBS8cs0ySAxYAVqNvbsBiayOlx+2GfGL5f2h1f4H5f2w6g5T6t++7h9PusNKdGsZdw2Tjh1pa7B
ONTdGjbaeByLqOTN4IN7fG38IiCW/vBS/+MKfrwpDyHSe6nEzRGWwhRtlKNOK1zSCKc7S8Z9o4+l
qWScz52/e2e+B7fYfnix6WPjh73YBLbQuLNDqoB2Y2MJbjTKyXX85SrF3+5TJ3D82yPU1JdQ5Dqv
k0XzYJwKbFNv0G442A23M4tFqIAHM0wMP4Js8d8P6U/a5H/cou5d/9uHx49Sjp5XbtEGcydUe9hN
XTvSzRBWEBaqrh1gspU4L/cF3Rh4gX8UnEF61vyXC/nTXZD530Ae9DnjhB8K5cdDT5VnI7frodO9
Juw6nROtp2OHOYIXjP0AfibwBzFg+f/75J+e7G9Z+3+f/ILFbY3xThOYgGDV5rp7sg/e0NG+55ff
PlbqdvCfK5csCEEWUI3i5P/j0IkeRSndNKnFX6bvyryYOrYFzGaELeRcBJSI+lY4PkZmF3Gaml84
uJnQCr6EhTsbAT01eHpmvKMQno3+1XlMX252qNz1d412mr7rt+gsQfvTvvf3K/5xJoXpJ62r16Bd
x6O/IJ/8qEM8UhkGNcDfCjNZpktBpCA6hBsN60rXp3SPuBCVLz+TF0xgSdni3/sBeUBwk+pveVfi
ZWKnTM5BTq0nc8eb3wZ8tZvb8tQaTElWAWjEFfocjmFCdzw/3tO7U4GbEzFqV341vU3vGF5eveeU
Dn/PnMT8i0E5LeBf6A9sBGGXwxBwNHhU8pCzTdk/vhjZKf6tw9PiLcBvAg98XFgU/Mz1UX0c3h0c
m8EUHunzCjvmLPHLY+H3Q0MAe3Lb0YA6eHedRStxum2+6YoGsTkIeCB25gI3p5cGBE/y7nNhTIW+
Ze7jMTTyCozbdi0Dr/5SHetzic56MchN8YoGN3fe08/6vYSP1ZgPJ1LcKy7c8ARcapEcPxh8/7Hk
YjBviCCLx5f5YiniW/HLmlD/UJhJMhFySPQFVdOEH4VZVKaK0rb9dg1dvWoYsRgZdl0wypfaOgUK
JI0Gia7iPaDt84SZdeJNdigdAgPGKXzLeg7zXEWMgdG+BekEdxvao+DhouXrhjWlQcOs7W/LFHIs
0nJmh/inMIwMxGnvIE3fTuh9JlcT/DLUx3hVgj+258Ecf8bXd9mCZNnPjd6a0lnc0UE5kfXfm4Ig
/Hl5/s8d+LE8c40gGyHhZac7GJW8mWQMT5pFNIK0FSREmMDRMPCTY4h6c3UaExRp+3h6WyIPY7CT
rrFoNdAU2BD95mBPQ6RKqde60bZ0CNljjG9ca+vOENtYMDD5LjqFB6N/6SLtr1/hLEfndvf1aTQB
u7oeYTVjR4UQDNULI2bdeJ17z+7eKwfAnoiMgsZx8PsRp0Vk08UB32l4p/WcDkbHvJHwVZp0EH90
UHiaM+HoJkOsJ7M3J53vfuyy3RExejckqZ0uEJsX/ESxVUWug/dvGkD9hYHe9Uy0DP1fbFzE7pD7
9274P7f7x95yF+/arfwILUVdn1FJHcCdwnd1Ct8X0glwwZICM+jcnfeT7zvM1V+et9wZTvzrAjSi
ywZ9XaC76i7wbwehfhV7H3KyWpwSwsyU5vLys8Rzp0O1b/zioumEQSWhJBcg3M/hJKE3p/I/t61Z
B+ryesy/gRPl6WD6caazt9OeueMwRPo4BEGxcwtHtWUb/zPQ/4qpC84k1oPR1jny8en0EvPMIMt/
7/JdvMktjdl9aCGepyq5DkW7WcndHB/aIHb1XorBdImzPvyCp4+Q4RmyEWsWQ89ltOrNBQb2uFzB
F5EpZ07l6OOE82RyEy3QTXUaHZNNeCi+kdnaHXBSdChAOorozO/MZMCllWn5rR9iYkeeC9CWdJY7
IrPdgu4L3vjTxjxIMNahLROW1HMKj+RXHZXI4JfG7I8FnPy3h/KjOhFusZiFAx5KCUH2oHsZDbrV
n6vwdtSlOg0PIrz5A7YlvPnwa+ZQNWW77yuWhGWxLc8H4/ysUEdFHWnBzbwy0Mf6WB1/zD6FDBCh
F51+TwD906ukEKbbF3Wlr/fFzoTkb6+SVqe5fE0+LabEpXPDXo1pvjOmnJip48bsivAjfm+/Rb39
cQn9/WN/7NnXVxvf6zsfK7qgrrnZN8erCHMXeTwbEYtNEKv9Mpfm/JetUv/TTvn3z/2xUypSMRiE
MZ+72Y1VJzc6Q6rXqDWjTWvuDiQTGVPihO3Q6gz/zRO/U0OdL33+RWJzwqiCeJ6u4MK0ePF17tbJ
YsGE4jZtvIQHSX3BAsEdBgcI+IYwPwokrdDBVtdV3wGYg3f6MvFGYkRgYznp4r02VP0uHoLpTz1E
qcWRadaQIDtf++FlDpDx24lJKPG/NhCRtCHKOaKG+or+sy1tSy2sqvZK4zu9Ht8bNLN0NpmVZ46O
CiTBsvswbnANf5Ka0DVoIRyXLmyiZy6uLmbsoWMwjx6YAKDHzLANB7WDm5VmucT58Cs5QOI1Zvct
PuS4KTvPaeecD/nPwlnjKyOswrBH1BJ8ZRAwZLK+2b6/51jg2UyccEAqN5lxbCZYdZrzZbVeYl4b
TZfdTjrAN+VKIohszElwz8ZYDvb7xrIzPLw1aAuZfZuor7AiHcFflr4AQILeqmZYl1gInB7LJ44C
8fi/N+R/381Bvy9Jep+GQB0QNvzPNXTt5VkT1nhRMdVIkZ1aMoIf/FzmrZX/1oD9u03ksxRNl1WB
nDj1r1Lgb+v10S9LqZ9h3RLjWjkVj7ykfd1cvQ/y1rUR2mlWvXrsMVOZBUeTuwObzL/89487+HfB
xTWo4oA3iNjXvvZj8fazRi+uNVZl2mGA5vtZb64wrdPgJrtyCkf7bix6Ir7YxuM5Zf6n1ENoEe9R
NUmX14+VKnM1t5S+rccjoTT71AFg1ICbEeO53zYaQfj3Yd1drKyJuiDSJsg/erWX1Es+YR4SKmmU
Zzw7dsyhkHx2aTIrYJjHFx+cG6/UWqSu4xC4Tkoq1Gk8+TH3cJG7Y9ZNHMXKp1A3MJnWILRjLj2q
nX0xMifIyQwcEI8kw3mxgflhszjjy9cZ6mX8AZHWl8tumPkEVhChZW0uVhciFjwj8ITCn6xzx/Pw
wSOagut6GDtEXR4eh0shIdcdi8z/fnRSdwj9s3L4x91QflhZSVHcU94Zd6NFJR6Od+P2QS8nkD7N
HNkghgg+6YbJymlwgr68XyBt8M8P4mE6XCGQN+/VrbUUByNdurn3jC2L2s0LlpH1/Rtc9IczortW
XcSNTJf/HYr2GQyqT5vo3ZPbXSekRnnt2v9ajbLc3JvBeol45HL57d3+d2vPh+oKOAO/aIrS3cC/
ra+sKhMp1hoB3Jq8KjztT7wk1RDiD9plbgd7FykbHdTB1idaSzYv1XobpYzf4Mv576c1UP9tAUaR
JxDWTjAkCb/qj6u59suneiszcb3p8lDhPo59UKn3wkGFlJvZ9MALS5ZU61pjZ+qgHpiq504n2vmk
HooFUV1SC+eREpnzCC9Ns7NLqKzPWZvvpqtrAHjkFMbpfewZBya5BurjFaoHYo14G9rjQXPxhWHg
d+k1w4OSDR0d/YB5f3u0/gAfeWe9Xy0lJg/jCjmJ73c6drT2TBGHq+4YCGvDbyWkxWz/6gnV2TKx
sd/sF0Y1w1sQ+KDLnbmyUwNos5+9+dobceg9UH1MEkxhSwbmSt7+1aA4vJ8n3BJ5DJntbpkpEh9Q
GftCdxn96Z12lXGimXN42PvWaR1bZCyw7npQpm8ftDM8tusMJ/fOfrXvTIjguU9CUi9GE4VC2WBG
3xSGyM/jxx9jsq4OE3vLHAmHzNGTv7g2nwdCs4pZkKzwIMccu3PMxBsTd+g1kVPuRGAqGEyQv9gT
ApGeB9NbV4vr/uhFzveyIt1svIxKk0uSr2aBb47p4RfYOOM5/svNV+Yiuylpmjuzac/STM80g3Bn
mvM3OR6EjEG3NYdPkrxebvCeTupRMLDX7Dvf721kLR8OZigchMaksY3R1Z9xIHAL4EFxA9a1j9V2
59AqnfpDMr0iZFbMsGHHse0AZpj1cbeBAAP13cV2E5H0BWnvBp/db3HbfYclw6VqAbzn/fKa/2nN
iXTw3ekpC/RV/1xzedbTxX5dC2ud0Y+BeyL5PcxFSSWBlunzMo0BGMFhcSKtcgAJth7shzGTNj/7
X4cZ/64QB31poCh9ZaBKKgGb/7yYSrgX10yT+wTzdoz657Su5wgX+heowmYWEOOFW3bwLjEM6Vb9
L7di0J2dPzdoIDYwtoGkyZLyo5YoPr1rLcZqf30f4Z5Sx+MVR1bfZOkmi/RDTLdLhllV2smkM1II
UgVi+9N57ftH8mdy19edKJ7H7RDve2AqfAk8TbOfTo0G8LXM9vH+47/XL968mC6ss9f5YId8wXsJ
ZcCQWQrRR47qlVf7hnzKb7D0N5vTlWdAWDfKrdxwesQYuZhVMKFD/bNGJRsyGsYR+FJdbhbf50Uj
jMkHPunIonxdN8PV1b5+PbC4wvKyGF/tkwqze1qgQAI7doQ7JmsImD2YwGFtZmAPQW5e7Z6tSFb7
RZy29YUFE3kBwvjlxtSJ9jZyUV/PUafZ1cCDdi0Zg1NzUiVXRt7r6WONpbWHAkyVWaPzO5j2Y8X2
0F5Q5iuOjqyn2RDARITbTBmwL7ypQP4vaee53LbVru0jwgx6+cveKUqibOkPhrYl9N5x9PuCku97
JZhDzn73TCZxElsLWFjlKXcBGfYn7ef2ygG0TmcRtBxCc+EBUSRszoiolHmB8g9Zp7iodtXa3GIU
PfER86HkMokfK+ymaboiQWhMf4gLH6r8UBBXV6d6aX1062LrT3CjFxfF83Jj/nZ+gkDtpuGKzb6J
9xVCK8WL94jT4pK2FML8lPveul8oR/CpBgviZbpXfyWvxaC+P/n4yM92MHVPtJU3KPY0E36bvMXR
YYXrbLWS95DXYSCzhtJ5RemHe4vo9GjS7DnGc2Vz7p6jo/xLOgsP+T6GnoXoPT1Ed4JeXv8KnTif
mSfpNxFaxT7Qd4SSyQ6gpwCU9jgA4nj1T3gTsDTtHWFvwoGSljcnBZJUZ2R0/Um4h4ELPRuMXPmG
Yr6+wrKcjMac280xW5XGvH+6vYFwcL+2gTRslPF5NQyuz+/71wxy9luPgCmHJQfby59BsnJPRAeT
Z7t927Odjkc4g5ClpsfjfjuLl6fTlpNttkdonSrY8dld4JrCbSsiXAxqYXmUaNtxKZIv6gPrYDiT
BsfYwaZpnbFn0JDZP+IjN4+mj8IBEZjnh4dw8uBRBUeMZfKDu2awQjlcniiKrp7OSINv+KIReDCR
m6H6Ee/TqbhCdg53D1y0ibUOQ8Pp/HTavgypzurw+urzn/AaOIsTqubh9A/XAwzayb3exrUEg3Y9
rUKNqAvf3u/z1+mZH6tqLZ6di/uqTfyzcAxO6ar+o/xogdm1EGDs13pt/xEh2x8syp6HxJioj0AZ
youaUTi2L7e/6bUT+esTDenIl5DMlGtRy0L0YKHjwOWlGAvOEaewO2fvtSzu6zCjhWM0YdN7BcMY
OHKBOpMe2ymvF57vBeHScIWMz3iD1WmRfA9SwaP7TmxtIei4e87mCUnDktjmjBrQIzQGYylQRAD3
+wh22pncnkflSt1QQVTXAIDIT9escaKamEqTeiLftrWoic8gnKXoqiB4ePRf42fcL+q1gdoJ0jMb
zBCRx1eeYL1SRQWZAYFiitbU5lzMMGgGvgcV/CGWIPyn+2IT9PMcRaigW4rv8VpZIx0mbLu9+aJv
tBUUcxRbdvmD8cus5wq8XkykLsaMEy5F3CR86J9lJKDAbZgLZ3BS8Za40C/li0zbhcD7XLw71FV/
UTyGOsbGlRYgfoAYNhNAJBPZ26LJZk9CXFT2FClKICXZW/KiJnNLmRu/FShUAOb1mpDCtB8sXhyh
DXfSPvcQXvsZGI6X7sAXh/uNdNqpV48epS/Yg5TRn2GumZibLPMf1uA1hUgolAJpCmczTlceWiDF
DA4HfZoe5pUwFc25S4wMrXydM3GnDCEbgbIQSNl9826Ga2LmMNsgLJXjfN7uHWM6CJsRo0WDRzHI
Ju8sABM7mnAS9sI71NsYjMfMrxYZhw9SZfYsV5fCu2jxMpsKygGSBOm+4qpJpxWReY2l6e8s3kX1
DwH1A2desGvig9AejWTOU6mcRXE8B6T9XNC7/NNBf0U30flZUPeht4HSGCh+ca6QHAOznSBG5ByN
9wxBBBhszhRqhYhEBqrpEIpX7ko4W0u/XTX1QkuB7JJRLuUfeMwk8gwHHErz7dpCHEneqt1v198q
A20J5F6KOdfCelVFsGxTGAaNfNlgQar/DCEhHfw3EEtne5Ws8zd6V+Iv9dH77eFGMenzeUqR9AOW
xdr7GeElR/UYka8lSqXzGtT1gui7VyfuhaYBb+I4r2HD4Zq/gIiq4cHMnDXsXjR+fzRwhOHZZRDh
5q280M5dvB5k9yicox+Hu5D7qJhzL9045aBnh3iJjFygOIG5jfQdAk4oIWFfAuVhQ1E6Bv52JvcY
xEuOnv6mAl+ado8O/39ng41nS9zZz3/XbtnOsoSML+mqqkqj2q3lu0HWFwlC2cbk7ThUL+dvx3C9
+NVPlsvdhSIq9Qi8XA9YUN2rpErX7omvg4+KQFZYumlYMfhgLhjir8pFNz/HJDxPqz//xxcdVW2r
ypQsRYxQoxnkUDAwQRIHeQRlEa8t7uzBslSZHR93PwYPKXn2+ltBigYBdWm++bj9KJ+t/fHZ/fW1
R2d3KlWW12g8ys83akUUg9ePD2Sf1AQAqmBsc3u4z/L7reFG1augMaqqzZhlhQBmv1jgAbn4hf/E
4+Rxt9uAlp5ucBG6U2T87JjeGHWMMshLJytj5XO+3xpovejt4ka67AimGbGf4kFx+z0l/VreY2qy
opHqmZb+CTz5csm3neoFemX3Z/wSP1BIpdWoLosPmK2UI2jZ8qHT9WKxTOeT9V47MhOPvyf9Cj7o
Szh9IUKdxGuCtXalP9i7cvu4QPrkLaMQSWNuAThiTkX61/p9zc2xgJ/wPINlsQJXdEpn5Ywaz96j
TcVtv7XOpJkHUunXljITG/zpjENePSUmA4Uz3R0wzTPhRnIFTM/1Jnwxn7rFAHsZ3D2C4wA6qSbm
lOLRAks5xGdJ7z9QoZ7scWqfnOaIgcw/Pgi1h5+OmPUQpdaz2XZo8tye1GsBDaV9CmicEQYJ7fe4
qfDkWHSSuD/TE66YUVRhVuBhgwf/TlXx+7czCSUUUzUN6mUaHST1szP25dthcm8IveN5O4fuQSVB
UFGXOTeZ1hR3YjTp+5H391Cj7ZeFWUM0KHq7FjGTmgLUrAAy2yPcRAU6/fBsbpzwzjx+jz//HROo
IcVjXSV+Gh2zdhtVjh+YzrGi090gvibN/faxgt6nr7Pg+fZH+9xb/9l7/4wGzMagBCBSfjBGb2gk
ulGERekeTRsVn9ZpHt1cnYj61hnEliAe+xossgXeaWX9GFMxgl4IPSBTAcsr700CGf+oVfeyAvlb
yPrvU1GfQTCeur+mDFnX108cdryDnWmHDiY4q6lTidaq96aZVksbXmrhmbMY9XchOvlwIQulmmna
Gw+kKHjcu+hdRt2LkRK8U4gU/vh3OjDSkAP8NWsqa1yUVKom40Kp2Ym93slluCvlgkiMgOINnUzT
e/HbN7mnHRJPp0a7vP2t1O/l2X9n5cuoo5WhF2lrKpVpbT1kvbKVaKTTBN6SmOVTO0fHocJS2jSO
vpQtwhaD8VhdFFqXTr28moeiN83j5kGv2knZd3NZPpjOoxJuUhtmLdw/JX0JaZt1tTjJc/vZ/KSv
HqoSsZRiZ7VAI2R7EkXJMkZSJejRbvPtrRLieZjs1RQF8lyx0Y5MzkkTYbgX78Mmvbcdry4L1aJW
LkkWLcXREaPmTqK4UmQfPORf0MSDsg6WXa9OjX0xJ3qxjJHA3AeoRt6e+Wsnjm4qqmUNBiGKMUpS
myYE7xrYwU7gphfUfZLv83hj1y+3hxkBa/75wLqpU5mk32UY2uj9rLhy3NTPrENQXDRxpk9Fa9o0
a0fe2uAXkrOHZ4M295O5nPy0f8Xeh4B6UgkA2/HuvPHVc0G3DFllmlVg9aNHYaadpNdqb5eUl9pH
MQONIhUNYDffOGq6MmJ9WZcfjvZUDprIDdJbyrJ1TnjSTFdedSrBGPR6O82be1vv2ib4+mCj4ExK
8y5xPVE4oGAaO49dvzLtp95aSf2ObmBSHCVvbSUPsbLJ6q2iPnX97PZX+syXx5vfAJgoy6auqH9Z
h5hZLLlpX9gHLVun0ASTB/Rk8njRo7QGwCvdpv2CX0Sn8tmSZjbiMP22w0tQPXKOa5U6sxqw8w7C
F1RFJX2L2l+K+CKpqrkLob2aj2G2QD3e1DZ9s/ZMaly/lOfOWNx+D/37hf3PauMDU7QyTNWiePX9
kO17p5bTTHSOcvcmKe+OtHex7A5gtS0EeBqITMAw6rDabMmSk0Pnb7x025h4mjlHDT6UJU88+A/i
wQ0epXyTQZlKN62+9NFq9xRKlDVM/bUKWdtf9cmhQIChxgBuIfTLEl8PfRE4WxdYp7cWMoxRT36+
BdBWBW9e8Ca47GuNGheF2uIFOCLuxzq+z1tFWmn2oUMrV+4XsnFO9S30m4qihnrUlZWLqZ8FnX5+
Z66unPeGrhEoYl8iSuZo0Tmd6LiilXo7Mdro6BGG4SaBkxo93h5mBHwdPokqKoqMLw2/0CxzdBuL
VhTEsuCah7x9kiyKecW68B9046ctrhQy8O4Ye/MMq4fyFw3oqRyu9GiTdPsuf0kA+PSwmmNIS78y
ZSLra9mZZ5iroBHdy8+vlX30yk0tbThFYnxqi2cN2CaMVxneH+KsSAhAycYZA2t6tLooFenWTDGW
DRyG+k7Yof4dWPGihjGQFYg8DGOUaIha4zaemArbrLx0dKdr/S0kqVXhoXkZ3exUOKOtQ09OQ2wA
GKQ1FEAMFG7MZJeqSP0gj9G2KCuWBuc/clQYLOhvYiFOvHARGSvLxdLBjp6WSu3BXOz3uiMvQplG
m+qcdZShoRzm/JxANSa+2lMC910nu3NS/L3BeEkTPxwd4ALol9F9XeetIeil7u6c6qLKJzuYR82p
Vfa40ErRpqs/bq+evwNHhrNM4lE6SvxtVLhMrSSWsj72dgiFlxoKGFDjUcmJzwHAguzOjhihMj6X
KnAeFqwicxmzaL+fHqFoV5bfq9XzT6xVj+7s2QdMRtIy+fUoTNbPrzNQTUieT36m093TqZs+PVWr
2+975SBWh5HJxT+bV+boAOt6x2hynUd484+PVMqOJnbw2ZR6BI2RyQUfwoM3ASE/W4XTZT6lV2ms
p7+x0j7jfJvNVy+3n+fKgTo8j0E3TxnCVnF0SlS+37ea1lQHPIs5wTDmXA7xJ2JZ1qFCvnZoirdr
cUo5NPrQl9FBxFJmGs2bM8VuFJQybADxpvghorT90S0kavjib2RGdh2m5/pM2wBTBYe6gOyPetg0
mIGA3tfoQNGOJkF0nqGoIQqinYy3+KXZ5dMSAdIldtf1HIbb3LtzgUA9+OtY/P7Co+MqThxJj/Wc
+tlaR+403G23zbybQ8OHc02AiuorvN1ZTeXKXQO0XA6OmG/Pz4v9YMA4/JL/tidX7Weg3Abs13F/
bJY0PviMg/nfIB0ZLPFgQzlxgqTRnDsGV+92ugsnv3fSqV9GaDzhOLZI1tIUYjZdqXCjLsQFMjYz
k8xZ32KXcexWaH9uVXQ+kzuLcFS8+GcfWAQD0J1IokCFf98HfpeLVtDH9E/LconItwPwx1hyT8io
T6rF0eudqSQm08zgpDXX+aNV/kbdIQ7u4bKVvyMjlXBNMhXCEkXhuvr+JGZW6Knu+QHHTTjJQYU7
JZdxQTQeG/vUJGMqweJHtIaUh0566lzYzFaOfnftLZxU3cbRR0ueVQv20mwDiN/AsLN5QB9WgJxA
pTvUBDqFxRQ5G0Qi44UB/EIT/G1YwfUlfsldsItBcGeGhwn8Hm5BaNM5QskDVSCEo0Um+WlilIFh
bTFOitRTHu1zYFHBuVDOt/evdGU5MxKAAE0TTeWvrE71VCeJ3AzlwxK1+3filxyPN/SvFzb4ZJTs
w2lJBRfTmDsDX/tyXwYeH2R5bXp14ASfJ3djYqxabjxxGXJ4+OVGKk522SImv4kUGobVhxJrG11/
d+T0Tmw9Kv99rmVZZ44NUhCCEG10pouuiBiBXLm7Xs5XkVPP5Bqf+QKfra3n/OjcJ6NYBXQ10MkJ
H0hJ4upHBblZeTWqC5eu0R0F76l3IIp6MOg8d+pTzY/v5oHDFx+vCB5OVE3T5Kr7hDF9qQ6UQWl3
rtWYBJ47iV685s0rAeVjwEDOIblXIpGGa+Sv4XRqhcCigIsoox3etI5fak2CFHK2DoyfvvFRW2tm
JUaD7Q1ieA/0UAjQJiyWenGnNnolhMCcELDKkA7SSVO/7+nY6SM9LTldYJY4XkxagMJAuRcoWqIf
ZMrlmk77ndV4JTb7NuboHAlaI8yD2g8HsD/nWF9w4zSbqFqKJWq9710BMlm+s/dGBdl/l96XF9W/
v6gdBYEvCmG4Y8WzNNcEdK3yESeXqr4kgb4IBWxN5ElmoHggLgt93/W0TnLkR5IfoYrwASoatUz/
pcD9zzl04l7p862gv6TqR4UIILYODTmYpK0c5Gb9Q+itxUSYuTSZo6hc9OmydCYNemFwMWVAFl64
bPMfkYhdY9qetQTFaDFacR7EcbNoQu3VaM56oGxiBCKAFc7MBrEaCWmnvp8oiPh4ckV/rNzrDNxR
oKlbJvKdg9REvMZOwzt38bUtwfUj0UaX6MyMa6KZVouhXbeIRjI5yqlzPrzo0bPOdnSKqo87C+Ta
OWmIimYOZVjL0kblkKpKZEfWC4RpEbXtNiItys7N3hACsTtmzpvbFcVuPoib6ribBPfKQH9X36AE
fhl/FPe5jlk4VcBF5xUd7CdU/fSJghtElaAvtbFqeGCo51cn379DBb92FQGDJqYna5GoQ31fpIKm
xaFXIQZTI80XFkve2E1NEEXz2NncmeRrp46haZJsAkfVyM+/j1WVWR5WuWoe6vRUcvGkx6Gm4K4a
YSnb+wi+J8FEPPPJXP732S7z+2Xo0Y3ra54gVBblrhB1HOEctUvKORP23O1XvJYEMg61JRVSgGIa
o1fs/T4SUltOdllLVyMPXhxqWTV5ruzoC6XzqaL8KNxnLRFocfsiuR1lxiJEf1xQlhHN4zL5qAvi
kE6ScWicCArq24CQKAWL6FOomX+Q3YuVv6vpydO9pd8gK2ohnGY0Ry34cOHjBSBx8IT3ap1Tw5wp
tr3Uw3If8Ltuv+znST2+Rb6+7GhSG9kWOcPI0CmZ2lyNHhgBpzjUWb6h2r/Wmnpa+OI+FnHOQA7U
+jyCOLxEG7MtQBOadW7iHllskt1uk5aX1GxmkrY30w81npeeMy2FfYSU5XBFxFqwSwW4awibRbY9
9bma4gzLNW9qm8sScVqShG7raBAyxRQ1kn0dTakDzBpp2VE5iCpQqNXP9JnjpB4ORXidORyjOj92
0iqPnqNsotEdKBL9xZb/GNHahDOaeMFEqR8DG3EKsAvdG9dUQO+9QTEl695rC5vU6qSD0+vRZgxy
ce5yrdmBc0iHssqbS7kjaX76zSW+JK30w0nFeYQsivou1/Lat1EHNLLh7lGV5Z2vw2b66+Po5uC6
TIkX8PP3zRZWTecJbo7luYIxyJk6F3WsUj/5wA1L+zBMwe0BR6Ccf+4748uIo/tOzCtJTXLToJS9
lvydKHBjoLh01NSjjCMhujP9wmmW1AOFZk095vbwn9n5rRcenWSJrQheECXGoYPLEuxKY6U4ZxKI
pVujIYirI+5v5lz0f1FQ9ZMHsX+wM8ArGPLNK/+QBS9FdWzKpYAyVLE2i3XmzBtMF+w9Wm8pblPt
n95fVtnT7cceiaL8NWvmqMShyZkfGEolDLlARX4bxmsVGzuXLWuDcYErM3WkdhUVR7F6bgTMEX5w
HVl4imVIzYlpvOvZ4U7dLTsKSo19Z5Nf6RdychKoqRQlhnNtdDOxlA27GFKwNOdsQS92EPhZyvJM
CRE+kvyHqirurKSrd5IBL9OCcQJZfrR0o1bJJM8QcevJT2zzHLqLgFP3qVDv7JGrIYYpw8o3TaLh
8dwXupomZdRjFiPsW+x1qLdx/ynaMzsNJuedy+GTVPrXCqXJw0gihcLPYsuXIN9s3biPMgk98XwT
pDag8kuClGO7bEwUGLeq/5oLa6XEj0U8J9m2y/8oxTOhCepIgCg9f9I1mAJuEf8UgaHqj9Sbo/Jo
Y3HSxhuleghSRDabTWG+iN5W7BalgbnihyzAIqKEvFQxhG2WRrCV5GfXOJXmNI6Xav3QVjPFewjj
jZD88S/qPtdXFaKapuRh6PZiVx+29cPlCnObZ7uiourC5r7c3gVXExI+Nxx0bmkqMKPN22t+oGSl
YR8k4xxXPy0O48Zwj1o8MzBBMTeZ9Qq7AzDyyhBeeuf9vxjepAoukiLrlmyOhteKgmZiIxsHvodo
HjrmRVxbqLACn/7sFMv+DoE11Zu72r0NNvzs8aowEURSLGg6hjGGipSVH1S1Jvo71zqXzQe9uDxE
Jw5nbkxxBUwFAWZIJ9sIyE0BROGnrQIU4+6nWRcQ2ksZUfs9hOW9hxri5S9L1eGD1LWvIoplLCtp
ycEUIUcvX+Jwk3sbMbuzEa9+f3QHLBqEMu1gc7TlPSc08iaP+AC4bhnb1loVdCMH/tuUPn3nLAtv
HoezOCQ0vPcBrh03X8ce3Vu1k4eEK7lxsHHykx5UcP4NFmCht8jEbeI+lP7UQE0C1VuURNdEpxlW
0PL6zhK8dhZRfFYliSYJBYvRjEtea8pmKwtbO3+UpH5mqL9IsHxvzqFLhcTL4plpf9CS7D1qqAgm
FisqJkbxBud0fvtZ7j3KaEK6uI10wZL0Q4CEXj9vxUeNQia5CQpC5vPtsa5/+S/vPXydLyutMXop
UoMAw6JcmXSgYHX6N5Q/dEef0Q3PrdfSWBgu+KC+QkGumt2thlz9/pzJKrecLBtjKm/Zapad+42/
Ix7NsaDvNgThejyI3N1512tlCHru0pD8DBJkoyzTbGuja1wnPzjJSyhQQ3aGWHGuVe+VTcdUbKFu
TKPmzul2dS9TUrIkYB26PMaj+02aFJ4r64c8mxEJhsgKW6+mvaZPyxctrNf/5i1BU9JJhlzw1/Wd
OoFMakDpL0EL/HP9enhxcpRxeNhIeiYXkoQ7Y15LLc0vY46WrBw0ddTGAKhMYMx2c07Ndys/0aL2
hHdOz1zad+6yZmsr7V7U7lzsVyNfqEaGISkKNEt9lAjZkhI4uttbB43SFQpLkwRNGXZOjrEhwrfW
aypdlAJQem9OHeN3kTRbofqvpv0/DzFGdKhxVuZeXAwuOgu12JmkPXRhsrnsHoQKXB5mx/c6BVcP
ii9Djs4sOc8Ey/UYUoEdWYDW7vqNVC0QOprE3YWQ5s5XHn7eX1clRGQRjrioI173/axQFLVU+ybC
ZJgWEjordCSg3GgiIpSbXgfjFZ9M481qTve37tUFhsCDCB8G7MhnnfnLMWV5CVjAKtQPKFtzIVKP
U/wjxesS6X11W+toX85TqFfiT5xhb7/2tfOJuAjGHAUMSzJHp4Zdy4KeptVngGAYp7pHkC9HzvIl
6+4VSq9mI1zCvCVtF7pjoy9a22powG/wdoG0jrtqI8lnj2a73Mf7ntaLZTyJAVl9nwANIfF2LkXa
z8TYWck13DBUlYcm0JCyB90vVb4Qtt2ei2sr7uvzjbKRVhBCLYhi+1C225KzmqCYGJGTrNGXDjWz
26MNp8ZovSFPhjixKVKyMsZbiv+X2mYVoOOavXQJQq4n+uzivSb31VHgTAO9A/tpjsmbUVRAKXcL
b6gTp0I0QwdAAM0Qd3cy5CtzR1v5P+MM98SXJayaRRtrip8MBVVV3svtiWQn786dsZF/3Z644Uf9
NXFsRyJ5g87xuMHVi3ktlG4TozKzFqonESP4EObDqSlOlvfu93fe7MoO4c10ym1UbiVtXHXzq9yp
Kinwd0Ixr7xNXL+k0r4xT2h13n6va9nwQG5FONMEWEq28H0OszBKC4p3wY7jxxUfXe+1ToRFn8yJ
F7xWXTfVy53w9ApsTVUGOAJFWqCjf8kvlFoVd0ZdAtRJXhqsPFLpJRbeZCWehYW2NtoswBHWXRm5
t2qQfwJMhulUe+mxugoaNIPobYDs6x3lxSJ4vwteu7Z6vzyePjqTBaW1Ot8qaWur1bxGqz9IUwLn
n42NFZESLR2WswqlsUVDXMj7fYJcr7AVw3Chm+iwx+W9IGsYcLz2pAGxDenfsvjH908UVEEmBuzq
g5GjTgNnhGCSi5hyWxSiC9MtOCqgoKj31BauLcKv46rfx3WajoBPAKuiUpMdxkznLaE6EQ9H9e1l
eG17fR1K+z6Unoh6lVYmGpciAtz5dB0I7zaqv6x66DSUhW4Pd62LjFAJkY0lSTKR6+jVJC/XpUSt
wl0H8s85i0ixRQ6KNuK0qfZDfwLfG0cMZj6KMa3zcWf0K1EzQjvEVjRIiCrH8Wtuqnpb9q63owMm
1Jssxw/whXBSij9Kb9M6+fT+Pr+6iL6MOVrVZmHZTUxRYidY1Km9uVy+STWC2NgTAC0r8JmzP+jW
l+adL6sNn+6v1ftl4NEFnKhR6kpaEOxa/VfRtVPF3nOiCaiwlco5rTfDvm/898h4MEP0IWEKhtbE
Qd3Zxxtp6PJFWEmJP0stnnfxJQsQeBvogJYw63Rzmuuw+GTYbFI8iwQksinlVVF3aERIKpExVYHI
ObR/UmsDOnhS07gf2AAV+l/0SvIEEMiUl9ewLqINRzyfJj+U9J2ZiFNsKjRcWzqshnWoEjQJ76yD
z17UrbkZLXsHhVdfjFsPiDqqF5EwLztogv0edsGE81g3YHFr6M8ryTxAw5tEwwdsKfl41op4o0KR
ryZVpQ2oahn3jJCOAJdEGMlzCvC6iE4500PSYiHXBvzeqRBgDn2anCeXk8NLP7LGmDexvXewlTAc
aJT6XosucnUxc3ORlMJEKtuZydAdRhs/Izdc0fpQPHuDWtdWEpjQEN9DC7y6aJwlylp806FF4Van
kKNaik+eTQfQBYhgzjSU48NyXtZQpdP4E7UqSuE6ci51BHIqXroxVb8omInCxkFUH51ErZvJD9QL
NP8CUq4K5XkZ6rD8XDFZhh6cR35sq7/17kGvo7UMDtYucIJtT5Gj7WoZNFaxZJtP0tJCZx5xiPZd
Z99Di3jsUHtXEliLCRxt59JQPTSYsbR/U+hYEnLr3a/UN38b1K7pllTZqfPqDR3b4VeCci6Y2i5p
D3ZqYdyCfqiWLTzZXXiaO9UAYQtYtWY5nlvJD4NFSJ/XRcjXwTRMT5a6+WYFIBJ8hINUe5pECdwI
d0ZR8tFzzr1IhVPT5wDNl7eX3Eh8+rM4D71YRFUDkSaw0aNjIK4Vtap0FWP69CQ5L24oTsXmpaYd
pbbBioNpJjvdhOu/ENlvejYrEC31eX7e2jYxPGEJyh8xzhARphf6W1HT0vfnUvkW5u9spLzYJNmm
YUrutiKvobh4doQwTChMkjzWrY4JJd3EQSJKMPd6t7exhYZFa678eArSFBviFv5w8dPFnwLhdTHb
8xEj9V5qfPXwBneEGpAG2HjM1LaTJrNrU4RW4l2YwQG0wHSx/EHWw73p6ff23n8RfUL/AUlDsZ2q
8ihhSrLUSRpbdY6u8lgTADTU2qsKOtDaZj8KMN/vZsLS1QuDJgk1TCJRZYxUS0RBNpueooctnaQE
tr/wKqTCNEVPUZJPTya6XKUSLRq6JrfX6NWww0TR1DQ1CTbr6FAMadpodWvymZsnGRU4jpQwfyqj
jZEk89tDadfHQlJFRQidgGB0OQlBKPaOYJAdpvk0Cd4zaW9SF5Z14VGTXtwKnk13VlyAdEBQSAI1
/b2LSdEoxTTxQTdOLHzTw+jaXhcxZmuyAy77YucfuofLSo1/XYnxJVGt4qGZmfrTCr1kHBjUAESp
ou09tzj1BW6DrByBrvHQw08cfCdMZx7V1qLwf1W2vHIzaa6g9at3mInm3iVKsTPxJIQ556r9Jhjq
BPTivC2UJwUPEjDat6fpH4WMvy4qlp+O+BZ5wpjUU8p9qsR+SUURf+84V07QP/XutWkxqXU/xPbS
hicDwW05nxcuTX71o4BnT1qWBuIUjNx8SPO5c13u4OE6HtAgkVOs3YjLS3hPAiQ/A2NpuD2ah8JL
RW04cJxJxreIgxD/DhgNMqidXPM2TRWucjPYdrKIUMGyEzQBNRFpHeru1ijd31kSTJswmQFrmBT4
NxUqmgCFPaCVmsac6UQOPtdQFYm0YtRlHdXzkK9f4f5ogTh3WiQ6m+RZxgXArqGN9FM9wnRUvFSp
8ieUrKmfbDjNHRMYfIfwcXwK5Vc3iOcVF1ZvqwgLbDG+lfgXA46lT2a/qHsXjB5ix9EpEPXnFkkp
SQGBDCiqx9miy85dlc51Q1s2RT8N0dnM8ADE2KdmbTUgCsoWDsaDpZ8ddVPq+7JE2RaLeO9DN+L3
DCfCynzRuOjEuly4YMJMvIkEu95njr02NCzMSkS9WJpG/9N6KJ15id8MQOds8H0ZnMV2/OXo2sSW
3WmSXKhytmCtIrNDP6Cblq05ryGzD59PB3IqoHIVBigwUBbJT3Yu4hy0Ufk+XfEeKwGqW2B+Qv6s
COOTi8LHcc57bl492wLq0Kw7W5hVzSfyHaCmp78LhBpV389CwGKO8dI6aMUkOENunP59iNf4/Tl+
tmVHtv2iSC+yg5ffqs9Qf8B8ya0uofhbRYwYCeZE/TCjn7IFITE8pzyoEOTz4Q9r8l4P5JVT7KmG
zTPtPeb2tdDBccVl3tOXi+cGPlNqYiwGQJhaHHz/Uit8oZZIxnjJkgyrJ+B28jnX21ktnFQDVYnu
va/qpSz+UcS3YQ0l1ZIg3uNFJPGjFYplBJwYkzlXwRLq6CDCZAiwoqx9nxJK2XvRyR76pKdV+6CU
+FHpaN/q1U89Z1ABgDiYXl09S505E6lEpoq/DthPHutN8fZ6vXRSaJdDjNJZ25AYvvkoyhiT7nqm
8X4q8Vst/5A/dY83w4Q16C/gzqQbAu03zIWy6efkAMkR1feK48om+CyUhzSBhCxsgERPlXin0BVn
ZQAs7Y0HACWJ+cdF49sQ3nv1nSDLlXvgI+eSbYpBubnQpew9DetFVB0SBUk4/U7d4hoMVqF2CM2Q
DiNc/1HtR0sqNVYMC05MJVTT1ms3tcMB7WbB2kXlSHMekL8eAhnXSDdogU8b9pmhinPC/ENIG9Q3
W+TWsBJqWFd+snTwZwGghxalfsQPruCeu32KjnQC/o29/v8jI6/7PclVO9/rZMOLh7SPDMzHiq6J
H3NEizuyXvqjkpVu3WZhYAcq0jZfmI6CfrWzGNaAUBO9Qp2Jm9Odx7p2B8rwpUT69xBFxjXBvJUE
L+u9f1Cd2K+ZKM3qD8R7ScCdkjVbBUNy15oFbGwBIb/iaRCAYoeyLMEw3H6aayU9Yjuy8gHDoFij
OXIypcuKzEXEOn6R7D2O5CaSJzJwMmmvQOq6PdrVV5cIJ6Fxw8YZwyX6TlA7WdK9HRmPUbO854Bo
VevcmXde62rNayh2QcaBfAKZ+/u3163U8Fu1CnZdgfC/8Or155Sgf8icMi2byCD2JRPr8BB3rHBD
Y2hKcN1wBLecb0XpEkzgYJjg4eGhkEW54vZEXMMafRbj/t/zjeZd6iWvLhOeT3IvovHQcTm11aaN
w/fQ00+5GzxF0L70uJr41UcbR7tawzW55CgPF/gu5ka34Ywmgl1k/0PaeS23jW3r+olQhRxumUmR
VLJkWzco2ZaRc8bTn2+qa++mYRyyqvfF6lodypMAZhjzH3/IvJ3AGArH3lAzfB04fHJ3V7TB0muT
7dB/ZLTBBw5oUV7dbJzNTiAYKY4AnnFDF5/8AhN2dT8ZC68Mj3b6yhWaO6dhPer+Wck/bn7V2RpZ
RTtGfWzzl2n7pkwaw1ccmgts51pN2KWxoHxccP8EiDakh4E9pyd0KH2//rlmUVtoBTqOu4boa0w+
l6UOvtwFGhMXaV0pbrx43KuvgWdsfeqmLquXUveYBcp/WTAX406gyFHJ476BhXc00bJTLCOo90Jr
TZF8k/42B8OqQs1tA7cjI5hs8Jknl3o88iE7GVzmKYblp2Kap99Ao2e3gH+HmV6t8mDESyVCqkyT
MfCajU3XKzpB6tnE/u76V5sDOVV8EnRmDLcbZ/LypEJVasUKwVMhbLov6I2ghoJXuZ8Vw82t1BB7
yrRovxxvAnJCnQ9NexiCY+6vzf4EZLNS8EDQ3iXtqJcvUVZt2jxegVzftZEDS9pc+omzoFu2kSHn
NBEOTETOjj7Ohk28MuHqC3ZrR1T9ZzEGXIdwEWeKpfrNAaiLu8cyvEMRAPUzzkiXBFQCLDCSp8zR
sHQiQNRd6YTVdhweoYRtZ/pqgEP17s+hfhjqcyPJwJPCvvvGepn9yBdvfnKlTP3MoM02hsciWfuE
qaSeoMVF5D1WyS18YHYDMkzLlrlg/B3EMBpmWzp1Gx718JAbwHopmXyjcqgS6U5SX5QuGddFFK8d
SE/UUqmeKgstJQqvO4tnz/R2JbVkid9UTomH/Gs6mHgHc9t14GtMFlSd5IqTRqDOn93M7t1p7nxi
MuL01FGlYjAqzlg5exsScgRL0ky3CSf+zWk5fxTiqkcsC94F4At/7tCNK9dj3sJOYWGzaQIV5lSI
oWVtXXVrOV+sLt04lHKD9qrURw9VS/LIRTcD6YCuBr4pe99lq7mxs9liNfz9ev79WeK7Xhwc3qCm
fRSrBUFihGMsS2I294O8S7+Q8eOvrWpd+yvF23Klk6TT8F69p/sAwbdIkln56SYudk7yZSjuenUZ
RsuhWwCMVO2yRF7ZHEkTddYie55wkq2J0dupflQIGgoWjbqyuMGc+4Nzkh61NXzdffKMPuZ3/ho+
2eTIm8/G2/DL4ApNRgQciA2eSzIBoXTGzliu3nXP6WPx3DyT2zlggVh/2nCu0+0tKS8Ks7lXhP5d
1XGZx4lmAkO1VdzTPkZzoCm/pJzqNe4XlfUlTP37Ft2VFmNDarNh1M+mjgyIDFR+El6qWvLF5II3
WGffPFql823UucTJ67r7JnDopo53TpV8tdW3Qi3WGtZqAhDFO0b0QUS7r8+2/OFrl6QXA3kBtw41
gvQtxdx85HWovwj1zmiT/Ked1CiA2veRcSfOBv4v6aod5b2iLz2y2uHFilurC1Kemfq3JO+fygHi
6hDFC3GvQg1E/dX1h5grYF65u6R8LO0H4VGDJG+T+r+ZisislGIroABxGUYpDtFyE1v1ymfHQ6Gp
cRmyqNX4Y3z5jZvfhqtVDDW+8AuDb6dQRJ9Q5yzCFPG8iZl2jcsLKQZtt6hCYy0Z+0HyN0b90IQY
2W0znrtTSEPt2SlW7FyDHRzsetUSMpoR2v7PXYfSFfCay7RZrS3vFBJ9antvrJeixImqe4zLxloi
g8EYJQleXXSishz+jnvClce1Q4ktUKYcLMnzXigefB6Nu1IVvKvei+idBOq7T4KORXiPzWEcVNum
1d86krVj9olcevKSdmU2zdoKnKWchZu2aFfBOG6t7FnCCqdoenFl8MAFBoKHTSAdvXrROAiNk8Xf
jKq+aZW3sT2Z6s8hvYuJZSq5fSodPsPDx/WzeL6CupjLk8NYHSWck3SOBPRR8C4E7QYBAU04mCjc
36m+hbb2xqCzZwMmHsIbx7awbPlzj8k1VRvaJKGtnyAMQmNBjQ1x4Z97hw98U8VPfsrtqnhM0rex
+DVSPfMt7JPXf94Grv+eiTHuPzdSuPD/83s+/QMu9jzJCoc2GrhtNfKB/gM1Y7aK8/uWJdd1yVEN
vkoIb/AsWkTlk4VtBVisPBxE7R83qoga7a3vnIJLbVT2AXHIenwXYAJrG2crLVGPABkldNr4Q2nZ
DdIq7iw4NmdrwKCdDl99rDz/Tg6JLzO7TQDwgCJMr4dlvlAQPrMYxaQxSPaR/LPu+0uxE/fbJCF5
CpOd24SSOXCfapOSU6SIIiP78wM1VZLqpQJ1OcLRW+2CTai/hsqDmdB00oiktIhkFpnSrbssnNMQ
grv1+iJtkhU8Vpm2muEtzfxkdSz3dGMMzYZ/7qBC9Mlc47jLPzqTsi8hZU6BJYloB/SGKoFAqxfb
fGGz8bR4XRYWZLt8revBUm3djdE5L00KyEuDrbsPmrsQGc5WOpr36bi3Y0RBC/yV9onYpLRtPQL9
IeijikCkVS+Kmrhz9TQ0r229irFF/K4QcuoCfEmidxch5cofdad5q5y95+acas2LlD5JgXSnOd29
rlT7fszfrk+92YoMiR5yXQIV/spHyUNFkbIq9o+B+lgWGFAP2IqH+aIy1727uz7WbN19MdZkqQ9e
KifjKBQ0ODEQwQN+yh4qOieiQuXaypZzfcRZfoEKe0dG7AEFasrf8Y22LD2vsM+pCopqfYO3WbTf
VTbw8vegHunX9tWbjz1E9PhfRobVQJuM/3EF/nMGB8pYY57f2mcyS7A8ar076BRBt+MYsQDZSfIr
1qiVqltkkU8i3V/1k0PqHmxvYWM8qbFjo6tl23f8ez/LOfloy9tkqAwOSj5vHzlQzrUPwzqpGtGQ
zUsYZas6yXZt8qwEv1yjXpcY6+fbIjA4+O1VW5HXZyb/gW+pcfnCjxD/LoPy88+30ynVUGRhZZ95
NWjEVWDhgrPaJYRsB620I/68f0tGpKrdl+sfZm4SQrSywbQIEMB+5M+R/aSRw6plEpb2SyI6PYD4
tEjYCuAawLUSRgLXR9TnNrPLISdQiN0nfpcESPDRj0kJ3kIPeXoP8S9StrVLvob9rNjvWvYFey6o
vY6Ey0mWv3vOUavPvXFos4euezbML5n1qmJtZn2tyveoe468rd/U4OR4LSoPhrz3qFiG+4i0GPl5
sN6k+v7mtP6Ebaazi14gkC9vkF1jsoYVTc/D0KloQCkA33q1D2AQVLDak3NuEnzvOsuhxc0kOaAb
19JyqWTt2sm3Te5shAodOW7sHceqpiAs71ocC8EsxhjpA7hq6+GaylbQ6CwVo1paCDsTlk1v+qvO
zjFgwipZ24Wae/CDn63T3/hSc5IBDUocSiGy0QmwntzU2ZTsrsh0Wp44crEUlAc1WLb3CTKxpecu
TGNdcSIG6FGfrs+RmyNPpmUWlnKCf2B4hPzB9shDo9XOyt9u9TbAfosOVYdW/cWD73aT9PX/GfyT
AkxqIdm5f64J3ARcK1bSUGhyMgUx6tF7RI5qFXfuZpRPOjjDhwLcqd6yQZ0F7qBgCfLx58iTx7Z6
rTW60g2Pjl0vlB47A61Y9fIJ+QB2Kk3zarhvUKEy+Vaq9Ix9oM6n/nfkyaIcydxT5CqUhHahVo+q
ecfak/UIYznliERoiO4aCtHMQ/GrfO3grASw/hy7WqlJt+6M95sM5NmdSYHCBGShW395mSoRFgJm
O9L/szXRkBCmFZpWLtkPgTBbSTS/3O2NeTd3ldQuBp18AB0YpHdrRLXg/La6VdPfKnVw9l7R6hD9
x+ps0ZONz7p7L7UnaS9aH3YubW78jNln16nGOQwE7X/yNeLei1t+RXAfCbCGdI7kV5V9CKMyGRhG
Ukmqjc+xV2zhf4rfhKZKrU49HA+7s/dVOQIgEbCdGTd+2BxtHaDw3x82uSlEXefXjebFxzzjikDH
vNK9ZaikrJPHADqO04cbmYDODHY6pCbKPrCdVw9syxi+u1R+jtEvVStZcY/QqpeMhuyNVzcHJ+G2
CYMfVxzB550s3sbHu02GHYpxmt+UhyAq6UWSPQNbTCjj4T3B4jlK5UvnvhgFLvNErIldVkbVe/23
iK/01+FgqNQdOJ2h0JlU7Wo5tGM16OExy844h7ju71bZQlPFyeP6QPP7xsVIk4266JwhkeJUsCjF
XsnFzaaZa9AHZrcEpYjgNaSGdy7jGxv17FXNpLaCjYN5lPwXYzVTqyYwMlyOc/PZzqJD7Z7UBC3M
wVx1XMuL7tRH7y79bqf52nZbpd0WeJU1mFGk74Har1ysEwS50VopwaNhcu0Y31y9XwlIN6wH0Jt2
nbqoygE+MoImyPOjV4o0gqPVwbQhyNtlPDxa6fe20GAuHIRBFqgvXDA/Gvdd+qBYD2LmUeog8VNw
0Cx39NUk/iw9vbVyP601pt8c/i6eruRlsG1NFkiaZT7R78CsSM23UuXAeiBFr/7iJxhhyqe8o7zS
Fz1AjodDPI40DgHWFVkJAfniebmoybTJXHkjoyTq6junlzdJfOAVygWRaN3vICvWGaYp9JAE+ScF
goFoOKD7qrlbWZKDzZS7xDhwrRevSRMvgdC5S+jLvvuwuNtWUbYNicnJVJx42lMcucvYe/OrfuFb
n85/blIvtMFbFU0nVvGSJVwlwbryfqd+t9RjcwWnAi4EfmTjaCxNM9mG6brtf6BRwS6jsF8EedfG
Trl6ERQJ8Ssj8CQBVQHLW+N3070HbthSYnKvZPeKQmuh0Q3v4c0GdMR9/1Cx1VngiWE+nnvNPGlG
ynH4UvrZVjQfr68e8Un++mSfAZGOWEJTADoyBtOPlIJ+RPDkRmsp3ybDpxUNU+gmZW72oDVRIGOb
Sr34l0jQkvIcHB6wkhZErCgUd+mq9sSOucaXasMrYWsMwBcp8npdXkK+huYJ7iP+Y0ci2NF6vf78
k3yEf+AWUFOSdR20MaY+OfQUoQe2PDTBuIMix0YWXidfSuUJnwZTO1ff8/qpLl6V4tz72LCeXX0v
pRhF3riczgLwgnxO+xD9l6JOyq6WWwhGL1py5Lcsoqhdu7GNixjNkV3TSOdU6U/owhad4Z/TrN10
dKDVRl/7g3b0tLLBosE9QGCyA3uZ6emddfPmMrefIxuHdAj/0LSn/Ph0DLw6UpCmNeGe4gB3Vdu5
554+9MfrX+TWQJODI2o0uzBKuOkG/CxALxWP7dRL1zRCKmydrw8mvu50+l8+1eS1j1odphyOzhnj
dtc4Q96EWCHXD9dHmatoLDpPRLA6aPCnlkRpUo6SU3vBvZR/E8BDREMOF/JXKfnNGwylWziqOvdU
1NBCx4Dd2yfh+AJCzJRaCsaEMgC331GvhC1eaJ06Hc8eMBao3faKcZPiABn3+pPOfTyN6zT5rjIu
LVPnVmoNUx8kCTDVOYGjmnGxNgkmkq1/2gfXB5tFdMSqoOXOULBTeA8Xz1n2UaS5toFChXoMRBpW
AVuqAPxD65Gj1KnePusyaBoy4vL/4+jiK1yMbnRyaiWj+2k+SJtEDz4c6JIK7CaEaPDSDB6ewhQC
dixtr489/5r/ffDJtA2B6ny3zdiI7K0aPPK0lBCqfFZhFV4faZbgffmOJ9VVGUeViVcbcHSbr6BK
GjX0+eIgjuiqeUN2hYR/z2yy8mInbilZ8ijp4dqjKZLy3m/8mtkC9+KLTwCtonV8QwdLO1dZuSrq
HxZp90KBVXJPMHrzrq+e+wjjOAXTHaRqInTBELxz6Gb6rXjuub3j8s1MTg5DdaGqxfRMoedkboo/
Xn0H8RQ/hesPPbd76FgGA0JgWoH08M95llmdYfU5DQoaAqG7UfCMb0TfWj9R3HqDuWnGZnN9yNlO
zOWYk7ldZApkFkNAEO6zFGzyzgCbYoUp6gsEUF2ODoGZfAnDX9fHnatGMC0Feib2HE+pCVBaFKPs
lS4+mlR4Xv5uGt2TUJsp0H2B3TvrvxBNMHxmIfGwOMZNJjft5aQKUKsK41LADjk6C3KieqKMvv5g
c+J9WEHgZLaMFSsnwZ8fMVDKXI0lxT1X5absgbCSr2rwK+BWpI2gSPsI9mchoI7aO5T6ue+c9fVf
MLdlXPyAzy9+sVuVhe5GvkfphUFqpVE/n7pwLXQxN5/VFG9teqheDjXZnZLOdkK5D2jY4A2+eHaD
cN06H42CB3HV3Q3dk9gYojTbUUfUnYmqqljQai7oIhutQc+x3jntL4VfaL4FhKhllYRlrrOCiLjS
Hayae21RBdGq154MnD0juhNcbcEMIfe2Q7jra0pYfG2k7MHnWq702PVm8gkmy9OY/QpGEoDNx0rh
zhGpi1Z/L+C8yYOBGImURDPdl36+iWNnqeW/atRrPk2l5kUhNQhBJ8f8QTNihAIYu/XqZyf8+of6
tJz86/UZeITQpcA69fO+e/Gl8pJ/pNRddGwyTIhgD3jPgcllQ8kXfly91MSv6i25so7xc3TkY6+r
d63WbXwzWJWOtwwSa13Rs+YWFOBu4pr1qRFxflW3pMuJkQ8gf5msxEVlzJDo4PUyvGXjV93/jqUd
3ICa+vN7hrqu9QhOi8hJSujKtO26DcS1jDzNAH5Q1Owl3YcYgCWeHG2rW2kRc7seqJuJsASFDWkx
fy6YthqN2spwloPEQGOAi72D3iLZx+oXInRuAm5zO8/lcJPNPG3YY/HjBMtGHk9cFBxQ5BH0nSsM
AgFbr3/j2f31cjixWi++sSTLlVOOQ3gc/SeHOY/Fam8/msm7bELoVZErha89FPbrw84qzS6HnexC
rV/3+VAo1NbOi8XlFTfDlCDCOK7vqCFUN3ioFHOZR189epSNLz9iGLHKi2cbWQRWi17xxsVV5CKI
O+lnq9R4Q/a3idQKsOFcRtYK8S7lyVpt8dVx0tX1B5ila5sCkyfhCA+DqUuFVHOp7Op0+HK3Wd3v
P9SHRbwgw/uZ0Mtf1Y09e35K/DvW5HBo+sCWJY0dsy0EZRXa84AsA0kkLW6F93P90eb2Z5NLqMiw
gZL8eYBczAi80JvGcO0IT4wDOBEsRNArAPebRhCzV83LkSZTPfIVP0pEAMHdKVqIWLNi8WX99CZi
CM7a+mkrL56vP9psDSmgbMI5OG1xPvtztrcJJp2t18UiYAF/YEFzQaUnVCLgYH1QsglTyORiLxJa
F7guArOzJBHUUdxaeuLxptvr5Y+ZYKR5kzppMdDgKPJXJGMGaksT4ztz08kIKBflV+wEAvw094lC
ujWQDAX8zZruU8T216/QuCVR6+B5+AlLXHxuyUXCAwKOFVmef3XkV1M+uMPeMn/o5EhZcABy9aX2
70p0uQQqrnA6WlJgDzhcNndd8hoX9TqodDAiOoQ9odOhuyj1b2n50LlLXX5O84NSPyU6OeHOQ965
pDvfpfY5Ul/L6Ll2vxZRgqYHDVO5HWMktbjaoNxylR+q/cvrXmWXfhteWNylShJkUxzsf1fV00hA
tKJ8NWj/cFJI9msSPjfFfeFusf3gd940LBab/LW3NJk4zSA1RATg5UtTIh7uSCty4scg2+BaLofb
3Nj06bZ1lnimBdF92dy3ty5as3sA90v0ATizQJD8c+aOiR4KcBvvRl9eBvojm4BgcwBbQbW6aYk2
vzTpuRkajpSsl8nzDinODlaBCRq0Hg9BUbqO6+/Gl4ioMRy52VrZsA1KGqFNyU2AIhU1Pmpx+UEo
gYRyTVDLkvrWtWt2c7r4XZM14wxdNtStZp+LnIlxX+mHYEAkdVCSnZ/u/GAjxwRH0IFJpNWuj+7C
5Eej7W7sIqJs/Gsy/Psjpt9CqvSiUl09EhYlEkQROqJCmpYrGXzeGpfSIUPsbW2HlpDfITplSqwt
gG2v/4zZLpBpCQ43TWHH+sQ4L1au5lu116mxfY7tH5Z8DlI4ug1GktJT7Z27YVu2D2H3YarBPjEe
dGOZGUuc2JNN5WBw7g+7QEZOihMC97gbP22uZEJD/r+wz+SiqEtumI6WKmyVDiAiyJnoG3OKwHWC
pHuTmDU7nK6o2FTZgjo8qdAIBSIECEL6UfA+8dXPX3P/uxqu6FGGdYQ3143zeBbugf71PwNOufqj
ZXedLPnuGeMxcNoye5TZhkqkgQ7tg9cerhu2fcbKvqXQn5v+tLHIzUOSjN52chv2VLuVQwvvJLoR
PsTe8IeVbjkWBLh0fXbNvtOLkSbv1CmUwa3G3D2fFHOXW09Nt1P8jUMaqPvC/nZ9sFk4/vK5JpVA
Hqmjlhtyfpbj322U47OCChrpndK3K58o76wxNuMYLcpM2TVJs2pHfZH7SDkNQvXgU5cxYScRBkAf
13/Y3K6L5TfCN53q355KePxSlvRAgRWfm2vVOQoOnaOffOchsd4KCInXR5ulPFimMBEkB0rIA/7c
5N1QgQpY+OW5SX7XUr8uy5PlSui/cTT5MMn5zpetf7ILAtxINchuTOtZktbl8GL2XWwodaL2RjWU
OBkKClLXwzFwdkZ18ju05gEm5+7JaQTbxN6pwe/MIFjZOdkKgYrNW5OMq5JUb7o1qi5SRcf+UYpv
Qp2zH+TiDU3OpTgflLiFb3IUnG5aYMIM3qBhA4Bd9z9w9/cWSlrskkBejee4e7EQWJOuO76I3rIS
C1G3mt24CxhzhRwYM9dkzRJ/mWx3hRWWxlAKKyQ4m5L6q471VzTSvgPD21AXfZU8aJ66Hg1nmWvu
ItVFKGu7aWpCJUj7jLp30TGkUb0bYyhm5cHVhqUEuhkbi7w7m8jp/ezc9j8HjFPMfNFIH31ESRrg
nmnggYzzRgLv2uSyncXxqtNIDQ2I/uEkLhqHkknFbDPdlJG7LsiGE+1dYd4FaycL2oWalOsaPmBe
bWLdhducbjp7XCDTuT675z/dv29JnKoXs6sMHc/mqhcd7TJedHjOGhJMPjKbqezsJF7BZL4+4HxH
DSUVJrvCcXV6LmROilIhRlKFlEj4u6QYuWRrRa0XsveBsT7iShoR+pYmaht+oNCGaSfmCULp/+Mv
mSzsMo0NuSgS6WwZA9YI+kr2vjkkyGOqGIffREIvtn6h+4xacGXkDtqnN4yfbQor3Evylxu/Zg4W
w471f9/LZJ03Ro7rEgZlmGYeqggMQzm1uMcZb618EKQu+VVSUEUumlyEGHk3z5ZZ0EEE4mBXRjQp
djN/TgVUkWE2DMKzLNoE2nfqgxHEut2Rrmnrv8Dws9S8UZLM7q3QuZCYODK9zekiNeKyi93aIBnJ
W5vDWywdCH/kGojFFg2TtPrdPdDkbeJudTP2d27mXw49edykqUq3kHBrZaUj7cXZIwpIVsu2yCJh
D17/unMlwuVgE7DAt1wzNvoGa3EzEPwkLzsysWj/3I5A+FxA00L4cqzJtJaczCiJlqWLXsaExWYr
tCk54cI+TFb3QQ8h5i8tu1kLqlEUVgePsNEVbmZg20773hobx3CXwOv4g9QYbXDyLQe3XsoS+soo
WmqsRWHn5RCJN4xf2e4JTuLtFWa5eBBORAmmHj6ODMJ5InNOkDZtbu2Orx3QjQnqikCIFBhFhd89
VnGzxkniAI/YQOxY48bgIcVJ2lf0uY32GCH2sfR7NQi+DPYn81vHRiHWqgVMrLWCJ0scgEiS5d3u
WieGJ32I67eia1f0qFd1Xt/bYHVtCGpiF5vQULep+zrIzrMFquv4D+HSkW5Z1c3PLOBZDQQK1sTk
VtiZSmBYDR0Z4Sah/TYQEqBfWAEYEmf17Sagrs6ddDbEcRLWWL3UCn8u3LEmiDMtBUM6wqJF+jAJ
8fV/iDcdAclmvrawPUxooCuE68FAAr4OStwo7nWSEVeiKBi3OUHf3b6tk6Wdf/WMt6b9kG9lUc0v
9ovfOSkTAt/oOkVP7LOm+Qvdsx8GwzhplbTka5IGUgzBIk+cfdzbREU991m6yjgsbyxE8TL+Wh3I
eWEyCgOFafGo0/CWepfIWcEF+jTWo8nhHaAAcRXS4NYIQ5AYHwM6BhAMeC/NOZCqFY7cyViBi7ef
XBQDU5AWiUDfvIrrPlk+AToS6EY0FnJdXnn5dx+zyaZIlmVY7gSVh5LMVh9kTIVWSUVEr4dBnaet
LJ7e5/DvrI/QPEv50WPdeC05KR1usmhQCKlB7eCmbwNut9zUhM2XWC6YtHA6m0QK5ta4F5wpTIyG
6kel6QvNewcZJOclrH9hL+LKwXMcniO5WOc4f9QQRANULIH1Xw53PKCwZiDCSsRY/TkVA5Oov0ai
6Zlo5jHSH9H50atT8bkspS89WuI0fhfsnUDY10CRRKeXQjZT4a6yTyQs1eufexYRxpXKIeLNxBZr
Gr3n9LU9Bn2cHTUpeXDZ4iRRl0VQp7hji5uDlOEZbOGDoGKIl+HbDEGvWpdOvixk+k7ay+gcMC+z
vegGkWW253f50yZngmQHmsemZJ9lJeMC81OOD6qyi7sH031K2kemBZbCcbx34nMUPUU3URuxDf21
Ei5ezeSc6CKpVWqZA7CQhxWMOFn6rVKLM4ERntBX9Ylqw9fyxgcRZfd0VAfvF0Qj+KP+ZfYgF4lb
JKOBUk19FAw7JkkyHIie1GThzQ7xNC0/kA9fH3bu/L0cdbL11L1mV5mh+se+3vrhU2memApd8hbf
QiHm9mKyc0kvV1RYtlNJDdZkpYz1vHTH4/FcEGoaZ49a8vrjzJJaHYRY0OQMpvbU0S5ACBwrqHbO
K/zm93r7VsbFkrAMdgRcMC3hYJG3329cqebOtYtBP8UrF3eFIFIqfRwwARbE/+gd9Mhtl2H+m0Vs
3rr23hprUp01Qeo2Sd2WZwKeU6JSe5d0P9KmtyhbofvfeJ1zuMrlk02WojX0ttmrjntGmwJ6FObf
R/cRip+SvYXBd0HsL+tx4ZCo7qu0QNGHk01pFwdREUeut/Jt4A4yDa7/rNlJa2GjQRlhmfLUwS2L
fLV3YtM9Z+MJA8hf1OIEwUSe/3ET67k11GTfNrs40uLMCY5VghD5LDZGvi1ezQrS7OtPNbtCsK0G
NrdRdWmTbadISi2PdCU/Z91LFP0OS/Rc2eNNL5KZT8ohj6mDCSKngz/+eRKZOEH3jrjYAsrhHVEi
SuUQZltT/ENOSXvbmWjmwUTuOtQG7C55sskkahzMawlZz8/0aAfvsQ4fSyRLt7yuZ74U1t9QygE1
TEyJJgsjw2JQH6E3iP3TrV7Rqwv3MkWIxq9/J2XmfODMRPJMaAeMlKmvEz1ABTQ7j889JoD5PSFY
bnPSyk1fHsd329qIOuXGkOrfh8MfQ04ergvVehzVPjm39otpfB/y5NlMemjbj7H04Ad0wMlRVrwl
OOg+1opbw8/NGdOAW4HfhoXHtPj3Fxtcye4GP5PW57d0tX9KF1/vg8XDx/artG+Wh27x+Hrjcefe
MCnr9AmIYOa2MFl1nRdJdqlExTlFP60W1tIJh2VWFwuelpu+Tv5Pg5yFjuP1gT+n4uQQJvyFPpLB
hyWWbzJVfT/Tskx387OPAUNBpBxt/zsnAtkY/GGfFrCpu7NSVb8LbzzZGoL+7E3Ut6Hsrl0vY+k2
q95KtlKJm8TPyNoThvjQaeHa78ZTmpurdCg3oWtAVxrXdkgIn5Iuq0R4j7mFvcZQys6GZYCIPK8Q
1FOvohcTLHh+SiyiGEcCsw3ZWRfBuLv+7BzCM5NMHJlisXJlmkrYOjXsUzlWs3MsRSunWufqQnuG
bfTmnZ3n4BXUZ1Gv1G33Jv3UjnhnmvGz6YKEpf7G841FpHcPXeB/seQH99Sld5q3ljPaS0sBM0LQ
IjKTQv+t+p26C8wskGCANrYgemBMW3bT7r1vFyHgYb4oSP+EUyTvyY/UVO7ES7/F42KBn2RQLcJk
qSer0dmO6gp7BkfFe2RZErXurMmBwPElV9cWhjQGKuE1VsuStlPukMWe7aPi0aiOn7EllJYlmoVi
nTzae+2p+ubu0x/OqV4kp/rHU/4jVJbRyTOXNi9iESy/4mm3+G7+ku+NtbsvPtx8wX8Blyqil4yx
ySHZRtt8Z8gvzXd410zOFr/EAT3FPjWqtaZ5+8GTt6revuqehpsiFzlsCRbdg3Vw5W5RyOGusRFF
RKtqiLZW/pLhRRKCPMaPolUgY0LcRlsvRLCyGPNk3eCR1fi31vnsujN1YgxY5nAmJ+vcctWy6jI8
vFOXWBGc2SgGyTRDuQHYlGPtTqv6trphdlQyvqA/Y8by11UkkJVK1jTXv6fCgDBCHECSSHQgfzb9
HV7ArW8tx5v6hTmPHBgjCNvxjubUnc52OfB83W5bbGjwqkvxBETJkaAN6jVjhx2scLSDbOGy9rQK
rt2I/UqIZ7R05zO9SlxUweTwZvm0Ea0dlI0N3pbPKnJdIeLFdfWuH/R9CNGHG7HwL6APtzHTJ9iE
GKNEa9e3FjZUAJaCHxUbK/oyYoqLTwd5jotUQw4z5GtiQCAdcgHBYVR4bGJ+3pUbKWoXjQ3nSD3q
XJBVQIwq2wgwSRi+Skq3FdopEQIgIP6QpjhgVEpioEXfNxvop2ruWtjW2vnJ7R7t/OjbWN0wJQNM
UnWoEPSIVbzixTTAhkbqxhfqWvGH8XcwngRhWQ5+6FjGZtFWZ/GKEClBqwUDw3FEVBPBI44rkMkT
4cKKdxT6y1J5F/JkHANoAvZxQhr2STBW3BImho+3RvCu5UfZ7zcwbVYdjjCuk5N8/o9zoM+9vvPt
pRH7S7pp6IJMEIoYNkyMZY0qFUehc0D1KeOziKer9oqwCxRfyAbxuBUIuoAa3HRcRdVW1gD7mnqD
Swu+WTKt2NDBu8g0FrjOCK+ZGAOwH8KwxyRRtkfMi+sMBD6iBco+JAHUXEW8zbbfW91ajw2i53ca
jqqYiot4cIDSKs9Ftu86cIgfUpf2U55Kn3u5aCEEWvFEGEPIM0V47xQRVM0KIyScfkRQ742tfeZu
abCEFIt+BlklfxH+UyttYiHYNxXh0RKxo8AuXXjCU5TvUuP7IXkfknfjSJk7Uf4YV5Q1f9QNsj0Y
pZSd+yjZ1Z78JKk1pAPjlWOzy8YD1lcrNQyBIN/cCJgBY6V2TDBTOIXNY8AxZwcmPm/LricLtl8X
Wf+SqQ6vW9t0VDtWNC5Hp+Up0Ltrv5hX6DJX+GBvjIrywO+XdpWjkhvuJa9fx1l9LLvwUOSPpm9x
XL9mbrGxlQ8CuHZj/tr2xjddfTD7wl9ogfyGNfRzGKS7JLS+iZqKBIMVhj8Lt3e+Xv8+n5ffSdnB
ezJNxH8q+Js1qcnZgfwyUHG3oya3QvRzgkzJXOM7Oe2yVfN1oZOAmnWPWgi/1qmPw4BgCQNmd6+O
wF0t2zX+/0FlC69EjCjBZ1wWr40J9GDc6LyKX3Pt105OCa/WKtIezBAfMJjXWxByBxkhbamMVghi
yesvZ6auv3w3U9C4jMq0xFfWPPugY/kdPajG2iHrwv3l+kAzRS6VE2eCYLlhOTJ5rAEyE/Amph+l
eoykc6B8Q21Eo8vL78GCb6qN5t4ioabC/5+jFjXsn2sj9As5cbMs4y0euCFDYyUOFi8tYPCbOfJ/
WU7gqinoclz5dJ3u4qdl6sVCtGsfx6GuLY5OuVarp0L9Ug5fU/r1IMoe5kBryXrTUe55zw6Rjsm+
ane2cofBHhnnL4W10f2dqa/S3267pS3cFh81xmfdkxGcWL1Vdx6Vb4H7vZB/BM4X28GhaxHdInpO
q9PpI0yuQFHn5nroGeE95pa+9bNuP9I8oIy6Qe745Ipdzu7pOJMrgFuYUe5UkQhXhRsoGuLuS1W/
NF61SAa4c1tZ2WCpP6h38CxjdakrLajyNsbCDLtNP1silNXUVVo6ixAvMWRGOgR9lJoh55hJd4vU
6BI7edzG6lVWeY+OjzC5XSk1UEm00lEKJj+xTTZ2Xf7/ODvTnsa1rG3/Ikueh6+x4wwkgQCBgi8W
VFGe59m//rlMS+9LhYg8T7eOuqVzuo4de3vvte51D25OQw4BvWFXI9sldZXiprX+9tqwMBlnVNsR
m2szf0haYdF3+OHkTyUIHmF7PcXCVPk7tSGDyPzTdxz2Mli8lGGO1TpVsG21K0/uGy1mfnLwCaji
8JAlDuhs3BIHbe5nPoZTOqUDPzBptgB8pXRE6EPxm/pEGi+Y2/YCR74vYiC/8iQ4Z82rEByvTn/O
v6/Pu4Elyn/wQIf99O/3pftqbuL7Hc3IDUGtPtXzACa1ILwNQfXPW8c32PE/F2PCRPSChang2QY+
KYKY8gLI4S6O/rgkqDTQ9ynaZMAi9PsK5N30OBdHP1/3G/Hx/Lpnm0iJ3UceV1gr+BQwQeUIw0Na
u0rgMPTQp2P/oTFDwG7M28KsmKKNot9MOKW+qdMNvNWrKVvfOAyf9wP7iNQFEbKfevaRptnUNpOM
/gke3ewkBoGh12+s+hdW/4w8ZolhjdhbJ7koYWyk2FmXr9SFYU6vqmxceTqXFyQDF+xGZBMY4exu
NGPEDKCs4x1ObYVJYoKja66grbGmN8S9cfK0u4ho93fl2Ka2Nq2UcRVWqz5b//yWPo+o8y2Fpvr/
3cfZloJhfaYLSgNHHe+12TLCopDE3qcfY6IZhZtJG5bo6mdVEQWZRw2ezd4D9A2R/DYp4a9pgYJw
NBzBXBnqKf9IfIlSZrphrEY5B7ORAhw5wVjXa45h5JsQ4OWkJpR5q1e1q02nhH+pjqIei3+1ocbF
14AiWMbLAJbjXA4bJ0RUs6ntGFawtSigK/HJz3IHUuQ8heI6UkwKAt1AHTliGLgIwF/GahWr5pMe
PSvTXWQEyyoh9KA4zlFWo3i3XGsdtnIWvqDRYS57IaLNVoRh47FUP4vlnx81goaz4uRzBSq0dJgp
EEV6rqTV/CSQyjbBM9tbyqY9/WIqPjC9JSx5Se6A7ts5f93T1qUHKbV9vIlS25pcTaGFswXvFpCF
cjLEA/DeeNAP4W0Z30Y90/ptltv6gWjGYxtvmsfmrnqEWZfeYutYvIrNIjgp0O7uLQ0+/sKP7Si6
sZS7CmInlZxvE6M0PtX3eDzdFbLd53b1oEj2CGXOwWvjw3/N3tU7DMgX8Y3/Lv1RkBxBkGoW9XP4
4B18B71WOz51shs+1aLNqZ3BJXuw3jNlGekraaee2pNJqmC8bEwGeQzIHrEni1/9e+nW+2uZCy+3
c1Cp+M7AO3ldE4/oTK7kVI5+EhxdXHY9SfW2aLqpfAoepzvv3jxOd9KLcKdJN0rjjJI9CGuONfXQ
H38Z8NQwDTmQgsZv0aOVdzeo+Pk52W1qLlsyZ54lz5nkW/0ueDDnFXNI95m+DR60Q2I56ksuuxMe
nXj7HZR7lqTwFO/LU5Svm+BFfWnUleEv4JlpysbjEb70hBQeu3vzgSBDg7CspzG5b94jos7+TPfp
XfpYE0Ad2N2hgqdk7KxHb3oX9tZ8+q5aDGkxJn0Wb9N8EWiub62KN1wBKbTvowd1XJHtHAdbQb2N
Qrfv7f4uPWk35am7E3W3rt3StNWDf9uPG+E2eVEitz1NtY0blxodomfdc2sW0uSOoePfTQdL20r3
ZQNpaksN3/rb8JiYR+swkk1y9G6rt1JZ3EWErdyKmS3s+3Yp3vqPs/HkUThG62KbHGE5GZvhTlVX
4UMcUjXU74OtsY5Xxkr+bewZwvK38XWInovn6SZ6yMqtv0Tg5i8FiI2zNn6F4ChyWkCvAhmqO/QM
EiUUfzehuRRN7BgP4st08B67kW8T9OyZOB6lsIf7JN/qGYvXlo5FfWdQK/JzowCaxAL58Em4z08a
T6B14n7dPA+h2+Kn9qLdT/eAYyTDYOHoO213Q1cw3vIAqsL2dlnn4jb0p3iuRKJDHopDeVccUYe0
z3kw2/zizdTb4i568iUn3ZV340N+hzQ7vTM9cEV7OFR7pdvE0iK9lV7E36yE2jZDJ3nXInu8G0Zb
xJl3rz9Wz2CmmFA3j24+LbvH+pjd4mBMe5I9R8k+NjF0vfVkZlJuCfn5GNyLxiap3ERaVYEdNviU
YPfNUAtLYntAfJ/bVu74W99a6rEDXCifCmxOKCicVMRjzuXZdaS+COu+WxIWAC6IK8o4rYJfnb8E
tGzBLAx7pjvSpf1STyTYGG4suQ0xftKya91J2bfFQpuRYdj3iwQT61+4OGIs/i5ptnlgfykXY4Ga
zI3GdSXapSundoBspFqrDXCEbVm29+7dsP7zh/BWvDW2goIIzZUerIfpoXw3IqeMfrEnqfor+CLa
RUNfVv5WDFyigZvwRhHdsjlY5C9h0HXrictwciaBBaMmv2JP1VapERzlsQcliTZwWu35TEn8NX9O
PFbtWj16IDKja1XrBuVA6zSnXlzUD9k9bw+QchgWRbzqhPuakIhq2RL+ISw4QH7e+j939m+nrKUz
+NU/I+HmBuJLjzPKDTlfIwP0VnpNMSQXym2kSTtEYfNp2nk9wnf82DHfYnyX8w0A8cyZgjqr4sqt
KHNl8dO9zKfUl3tJagJ85L5OdxrRN7P/6iBmm8AXHA8MPB0SHFow2w7YNpInfTg2Arm/tAdl+Vyp
ihNFsq0LImcuVjg8SrOI+Ug5MaK7fsrcthgWfQgXTG9JzvoN/xj3gGA1hCh6WywCSyBLtIphM93M
XoJx8bcLmDiEA+wnHRJOB6qMYW1obevqQHTMQ8mCzANiCfti3aveok99nJnhr6v5ohbhxeGPm0ub
osG4bTjK1r2/CtmxZ51vDKDWQxbGE1fkvBLI3KlwQAfWQ16kRPdqBDQDgDvgPicZHQlKQBokn8OT
m+uc2cQmnVXNzdZXYwfDeadhvc/AXhOjvSAlDehuzquCmQNrOsQ+d+YZB0nvzm6vs+trYmTc6cqv
H7zgBeIymnuKuRP2Lqs5HbuUBVfVT3TWMtWnWB/jlmMC3je+9UY5LJoycU0PmE5FHT2o93h7KCUJ
AQ3etrHp+PRwo2IsZEF0kvDJIocoJfTMQoun1nsxk+ehTakwrcAF9OdldKmU0fQ54ZqUQ/7nrHxV
Ugz9qpTZM07BkE49f4uuFstTsVz9fKFvqrq5aNIMpNOA4ZCMz6EPM4rFPph6+Q44MjyYWyV0Mkdg
i9We6w+CKgsY1qnS8xkDFuNVPthZgi58LQv3H6SM2cpbfItJPB/1SxUfrD9seVSMv1B9vvmOL22b
18otl9ZTfife+I6y6VV3UG4EJ+gcLKkeSrc6csy/dRAny5WubnRtn01b/Tkyl4zeQunK93mpNfzy
cz8HvF++TsWPRkNqebBZu8Km0OAVk1HPeZPF46K7ppy8+Boxjka0qGkknJz1hvrY9KEOXWA3ZodS
mtOSmE3rfD+1/t+0oUhUZ081ac5SOWsHx3KochFr+10VLDEJ6GTWLmj+bM0ewxVhFA40WJq+Gw1X
ltDFDlinx5LYgDGpUs+g3qZiajxZejwHgsjQLRGeMyjw5s/F+8tXN384MTQ2FBc/L95vKtl58X69
8tlnklgpYX4mMT5kp0ofpF4p40d87LJfUZHZbUYObwX6DpBDF65TiM9xTyKb7VWJ2/x0zzf9eT6O
o46OyO0cZGt7/MdDfMgJYOR0NyDsjoR+b1twWAHT2ZyS/r9COb5e8+zHp21pwucFADD8e8TpZNhw
RW/ExwF2xzXLwM9U0p9+4VkjK+ksZXUC4eka7A30w0AqmqDfqtl9Gh9Ax0wyfOOEmZH/yJ1ozSGI
7xPCI9G5hPWdpa6tbK2Kd0n1MXi1Y0yrIV6Gw18jWCtZ6MILhdlXXUMBLp3FXx/RGRBklkKQVDGP
qO1mnRAzqld6WshuWCVDXs3wg2lJV/MHzt0tQ84ry/N89vK5PBWD6AOUWd9nqpXSy5IUIuIOgnrW
dICMAAYi2TamfVEWe8zbMC3oJvlKPfSJtXx7WRq7zuwQDa599rLqyaxyWUJnKHUkG6XTvhaKrULC
R0ueZ23RUGSZI2JtEVTZSuOMzm8EC8+whogCDAnUwLMl4UkWg1WeJgfOv4VaDQzis601hIuIqkMZ
JLfCg1Dr/nRN53hNYQd+sWEo0WFhUFJpSdp00Kz62BqD6zFHq1TMF00fH1RpVffCIusM15r6K8/8
G/F7fubYhlm4oIL8sSudlV+e3vkeTI5dSwZp2f3mt+xVT6EGjXfB5OahutJJskiK51qIlpm2khDD
GlPh+F6ySBBhqiq4ZP0hDUeCTx2P+Tx5ie2pRFE4/yMTU7ufl8mlI+nrHZ/t3ALfldhlerIjN6Y2
PgfvaCURS8M2D9K3ny/2jfz7n+cD1YOcL20OQv33+QRKrWS+zicB1cXmLGDsBCOM2VvrauKf2VHD
agjMeJnxo2yvMRhF/JUYhc2ILSHPVB+dvOiubOQXHwG+Lbw5a/aaP9vK5HTIE0yFkt1QLTEYwFSc
AwSPFXhpXvf08xOYv/mzb0NRZAkLbgWy3bfcnooguEgzSs4McPho6cWnqzKaC6cBVD4S8rCTVbFz
PXvGqVToTYvhzFxkhMN+HsJ7YALL2bS0ee29K8WiNB+w334STkkc/bqJG+38k78UNVEQqRoWQP5h
5F1pAbk6EXl8omhrBewYr1uMcrWOrAM2IJS/3QJI8soavtSBwZ1iCICLKWfgud6CFque0kDFWlH9
NRB4WBPLkia2L+HmxjncanPM8q1iRCtfl9eqxHxF7F2lJwB4evn5BV9+HIRAyopIPokmnz3+rhvl
2uzDalcHoyvRJdMwtSMZlLyB/AndGGubdy5E3qlUDfvK1c8pLXxgcJ3//9XPNiBZkYIsludMu2TJ
mw9AzWoEssWyFm7JQSVL6Hrxd2kY8M9Fz/aQ1m88CC2TcsxpcH5VlWNixDEtaXxrzc1JAtZ+0XUq
sdv4TvUbhJSJe8JIezH8Bg7tfhe/4HOQxkyrZnK8C4vEBMpYsIUyuiHKPi7cjvM+dyLLhWWVElrb
HpT2TjV2ubHEaIrWNeXx8kPT5VARHrKQ7/rIIS+hCF3KAz9YV+9ev1J0J7pJ7tPfvbkQA+IDFiro
gbdkg2nnbCrUJWszQGyynNQVDUcMfmc5irwe7uXSmaQV8IeJXCy1GR8xIfNbkn8XAK9qsSS1UYUS
HbphsKDYMyBqRTfy3hMxcFxk5k7NN8G0aj4mBnXkVDZOqS0IHux1J4mcBFRsTnqcAYpIWGjCJuhI
dlrEz0pwRfh2cXswZjMeC8CC0cC/n6tcdjkKWC2cLdRgrDINoCpgK1KLI13edQrpN7n055JEBYXR
gTJ/pfOS/bI/wLEZrDb08/ux2ZXCbjLXgrwbi4+kvO3SU0ETqx7MP6GxGWNxaQ2nVr3PipvKsMvu
UJIL7X949SLLrhzVl2Y0CrMRQ4Szqxoc2P/elixnllBO9A2Y9rchx81qljhCqbT6D0rZCp/gOH0j
VnAOlagywohrt2pni0oeXFe9/vzhXnorX+/m/K2YAt0RDcV8NzIpAv1qlvE9tcKb3N4lV9q1Cwce
BwSeJQRfziYpZzs23JRQxj4g2Qk1w2EIUUc2CF7+zN1Qr1zr8nOmN4HyJs+H/vkv86SGwGfp0yJQ
ItynPWKVNGeJEuPHzKl+baOPvH5FbzINpygTN7CTvPavgjtnd213vHT6wt7HyRjuPnEXZ/diDlVh
JUnxqejFSDptiAUWFYfYLND520HZo7PxFNJa9yQnLf+TYPV/f8/InuajHwvUb7XG4ClC3aEd37Ug
EdaqhoHV23Ww9AW8p1dafqUWh8LDMj4/nb9e8KwYtzwjTZp0Cu/10u1Hu8Njm79caMNR4ta9Q2ji
wNbZrHxkpioIPWy6Rf83S0mct2cG6W/jF/TY/Mm6ZYYYpK4kO5BjO3lR1Rs1v2n472xVqHbS2eNb
d9u8qxvlVTly/KqgvaODZm/8oz5ObILNQn7RX0zVad7Dj/Aj37f7/DW79YfFfYfYHPgtt6d1+Krh
ILHwNRzV7faVQwFagdAsoClU5oL/Y/E+tnvxZbxLd4j8d8l9uBl/yy1pI7ZXLZn79bCl3+QEYL78
XeAcnthTyuzdyfsH3SfwZAHBFNS6xCQNxH49HIu/noVJKtoAHM5BPxfKZAsmBuVLdOjkb9X85sn1
w6VV2gYn1lv9KBETha9P4GSMtTXXSJd14MQBrg6AVrbfbK3Ekep7Q1vkwbKGzHGY0z80eyTpTYA3
ZfvvmD1J/L1+wQgCOBGbw0qAIYlbhJMYSx5etChvwufhhdzx6QWr9eDDeFEefXH+/2UoR4+AyMTR
QdBK9gxtRO5/K1S3ofFCRDv4+M9L99Ku8XUlne0aohpmmVbB0RX/znpwbcPkmFomHDkwrygdLl6K
bG/Vgqg0m53/uzfXWlUFcirHu7rAVY8Rnbq3iBSqjrNv7X+DICn06cjDRJLQpXNUzshAtkRG4js5
hWLUIxottmaMamvE3h9r4mzllbj0p8suWv78SL8pDuez8eul5x7+y9kYCV4vqSG0hQlNKfUa9EQZ
ZBshV5NtZ5Jsu0q9DcGHEMGgribXfvulYwfKDNggxkjkXZ0dgmkVDGi59IA09aMZwDbO/gITGvFR
ZvRoURZdxY2+KR0+fzLHLZ7kwHWyeTYtiUIxyuta5DxoJ9ioA5PwalGi2G3lbB0l2gZUGhP+RloP
xIyVse7ogMMKtJ3O2vSRfvI4KjBaAe1JfQS9GM/cphkOmyYf1rABdVmaVGeYWZD2U+Zr3/w7ReUu
7Vbk8tr59Ke1Ckczc2IUgetD5XmO5RFCGBBZ5zQDnB1L3CCg6035Gk9p/mnf9uIvP/3saavFbCav
qukOxdWyM5ESSBLUpNeYdqCST2r/XEgGdM/UwfCb7pP1JgSio/XP6rUv7OKLR6xEIYjDN+S8fxde
0ItlmGYg0fhZQlKCXVH289cs6huiC+RrQP8lYETBTVAnsBYZ/jcFfphrehg3xvgYL2727t59TJzI
fdysdOduvF0t7cZ+WIMJLZCfXoHhLu4lOjsJwrML8vIqagUp9EkbmcOZ5p6j2LKAqHbmd3zNNvhS
gfGf6kKn3LW0s8WN5VQ3NWaa7oR2lftbPl/1mg5Tnl/Nt1VEMrtICUdZdV64giAQIjkV8q4pHXRp
N1IsEltOtu9sxkBYieFgNL4pJoU4VGEnEAldyp07RJKTo4aJ6+xmDkPSq2KN68uqqtIHfFsfJ5Op
SNk7QS46P29yF1f9l/udX9CXPQ4ogh3W6kjhqZe4JDHwmPzjdSbcpc7XgEZrQjSlwDq34otSNdb9
MCl22F47Vn4bqKuqNmz/jgMafjDjHJyaf/5l3wR5816GVgvgnfEV09/5K/vy02qvn8q4tLJdYq6g
0gIwrfruKED4b63NPM8jENfzi2unxsWfqqsguyJZAXCG/71s7vWDnmRGcSv9KrGUQBKR2Tn5I1tG
pwi56itf0KeC8XzFgVZhqWgyq9Pl81Mq0qDwqlp60BFiTATBpVLCOfwHn0ngZLPPlqJWvhRYDQ4r
MrB+Ubj8/KAvfcNIqxHHMV6ibj77rISJQ8OYOCZjauRuNnVAljJbuikno73SsFxarjiYccpAJMWp
6uydlk2khrFsJrteWsFuYblq0v9CL375MnTgbIbUHueo2Vh5cqFJHgnn+LdZdJl4kswqGYYENH+z
UILyiopnNkdE0kKLMECEliF5EOf889O9NEIjUBELAAxLUFuaM8L3ZRmrccVMcvAhTzYrCTM+TMwU
+TRLNNqTiMm5/tFrp6st70Wk7Otlz5ZxAGrXsIzTWx9cjCpPn06zqEmuECLWe0lzGkr7xKYUU6/q
yy9t1F+vPf/zLz9ZFH2h0KoE2DsqNl5XAvjUbitu4VzPEca6py+0AIlM+mYibfC9fM2JQRrW1dHW
Rezy652cFQWDIIhTLMbJjMcAG2JY/pcFIA4nn2FmPZ6y2lZnzvL0piH1RXqBrR4Ekp+XwEWQBv4w
EATyV1iMZ5u0mJk9PmCsemSUsesf5gODz9wuI9geMxgXpEe8G/Vq41dOjKEr8NYT/esf/TmIl6p1
5cyQL8zOWJImIjkgeeS/Z19hRU6DVZo4G0zmXjQxcAvCvScAKGbbTngp6H5iyO0JjmCxxEGmFY5s
3Spy4owZAxNQnIkeLyQ+XCs+ZAq8VqdZS2H/9lee3MUzwOIcwPmc7D8MNP5dSbpct8Mk1saB98e7
m9otRTyIOzvjPNCZGPFdP+wudfVfL3o2sijkuJDk4D8XFTqq4Wwr4TSrnkIZAgOFgH4CZUECEEMU
ZNMuBjrrNFt3wrGWrpHBP/kg5+cDXh6ovGChG9/ozkoXyH7VYyOkYfA/PIjDJpdSlwPCUAnLPVYM
a5n1dBnqUXbuAvkrTs0Jiybw6lUKe82HqTgL7to3SFMYNTmG569qFTzW+lvGT/jF2PycAHZ/U5K5
JpZbg6h1UDqVA3bQa1v/NaHyh2mgID8sFpO4qUkUkVOWh6AsQwzaMggs+HJYG1M8DAJTxb13owkf
wUoSwEHbcGnmh2Y6yP5eF19C89gkv6uuv7KsL51jND3iXLUp+C6d7XgR8JNSW6RENq1NA91ACKIW
hTnNsCvXr/k6XLwanpwsTUoUSz07tnt/KBScootb2XC8J8AUmouqhEFD/PaVA/ryLoZ6XeFEm9Pk
zvaPPAiHLO1J9kH0AANjToKnpSCTWw+XQ/KXzkKj1aOFbeotqDPTCXm6lg118fd+uYezPSNpw9yw
CpQfMSt+ti3vjx12+NQJeFlIdeP+vGdqF6+HlYVEQojECz378vMmFkcjhvcHwGl708lIImQXvVO1
dyWjB6QKBJfDQqyfxwZuN3CCYr75yUBk3hPE+7KAfjkhmzgVs4N8gP7cXJQoFERvjQ8ixEEYro/N
ba8/xDiHyaJkY1IX1Peh8V4k0Dn1vYBBX/hSQ7tnjFw2a4VumXRFzGdju4axVlveouDaslBsrM6w
Nfh9fnQvVfdtegxJxOgn73cc2fl8rfFa3Tg/72/bAmIME10GmdbnuEprSSEnCmWq7x9BFRLvhiFL
AMqGar22G+NKWfxZhv50vbP13spia8TllD+yvrayndzpW8XRbpDEuKk9rUY3vjsk6/AF7uECUt+V
5SB9rvGz69OUIezGZY7vwDxbf4YXeJlXEBXdUyXPXnhUyiFz7kE70QTAdL9JYSqKHuYdTLskexLp
DtLYVfuSYnZyslxEJdTAhEPykL/qEJeq4U8V31KPefmbNe3h1oTCB8cmfhv7tput5P5W2Qwxwnrr
aTepzpddiVGEvyjWhQf9GsvAjJRCiFjzOeBX9Tohnacd9yPcGI8/V2o0R+ZwI2LVl4iLlH8jamYt
t7aqDn1DTHbEXmAZIC7CSl9LdbQ2LNebteS5cBMzG5GKel8m92rn2bX4xMFtj9Gb1qMu10ll8dae
MuySFgWbmtAnJbdtqr+3jW5bcWWbwriRk70SHTSxgHJ/T98cE3nu+XAkmBQvCzhMeY+buvK7qtXl
mEi4OuSOwuFP0WDnJU8m48bTpa9VmOa9VqbGlR6ULmfrxzBzaB3KOjgHx7Q0IBYXzxnccIjEKZYW
27aNOBAxQGtx+Phdi8exZSiyttw23IfFnVCCJAOJhzOAS/mTUozn0u+4xObdmdq1oGtXTghjXqTf
FhGNHfP72eD4s1b/UpjqmtAVyYjGFatZ39ddS8cssU/XjCv0hA4LDXxoPkYowdN62GiBtRUl7B7M
v331ylkbTgtRapkl7CkB/EJCFSIsGvnWEGbyU9ZIq9Hb6MZHLeVrj5QQ1GEUk7PeN2sdS7jnnByB
z/3U7UVmxbDC+ZOFoS5wK2Z2zWkFw3cR5qDUIsE6ITNZyuS5yKkNms9JXXSC4fQA+ZEA3tKJf4X6
01KsgBqmFpNd+P5ifE+sCD74ZCthu40CDRQicGGXNjFfxjWN3CXARCUHkcEP3hLwIc6+yzpv/SjW
pfwxXQyOki26h3ol2Nl6Mmwo/ztjW2zltUUiCTwkt1y3drBq3N72ruxPF1oOjnzgAhiSxBNoZy2H
Meh5lcjoOyPrBAiFUopAv5+PpEvFqCpaIAKY62kypIx/i9GiNGVBwTpqJ0abPFvjHxGiWh+2YrQE
1oMfzXP/+ZKoxC+t2C/XPHu8pTgUlhVFPEocuSKxuveJmoM9lODU4ufSMjCrXfNQWsu4fMqzp2TS
HG9YtNkTmRo7pdSeBvmpK0sX44ttSYrTmHROP8KYDsGjEVwU5oldISVS3q9PwZx8U6/ozfVW3eAa
4uaVvgD3Ay2OXGvoMbFOFsGjjiCAiwWq/55aqBLpCCqFHtZuZMT57ey2eMSi3Gz3nU8Ig8ClPAMR
BtSMzE7VX432AfpqQRyY6iWmMrj/EtObkwc9b7sdwg+pw2othEfAbSY+u6T+JuK1KowfTDklvCBE
PgprmqU8bE6RCfXzYy74wihbewMdFnB7GtNRSuYd2lRg4Ho8DohBOiLbcxhySm+tlRopY3kM07ex
PLUiPAhUQYPEWE51xxh1niHj6yISIUoKEM/OhB2eByXGzTw/5FEWDyPVf4stM+40xL55eqywV0zz
0Zm470hchWG+NIRfHE5kYS5a1Gim3gI+x+t84HXiEsTR3cCUwIhTwZvIpKfR+3ePcjJyyw89x4XN
CBZx+Yc7q6Tfff7uJdm60qNbi2zTFK1QI35Y8OrlqXAb9uDA17dCAM2izO3eXMkMtpjv0MGkiYfD
wgSoKc/G6SOOQ/MzZDu0502nSP8OpuZKNeP4Dh1ZR/nk99iWaggqUJFp5srzDEj+R11c5fSKBDq3
sejS6G9HK1qofzLYdz18jWkPf9RhqKOUr76v3KjNosveZpf8auydJE1XhGlZdb7s9Ne+8u1xSBws
dauJ6D7AgRoWjT8lTt007sDQQk9eLZ5ZoEDcgLGGW6KF9qpQlnr/gcWSjjWobL1W3o6PgoLRkZt0
rVcv1VTQk+l4rmg4HMH/68XJNtMDXTpVwBKvuRW20izEpD+qRsJAr97I3eT2zXOR4vffvbahSmry
5GgSL6E/eoqI2OKt5pWEze9AElxZrbcWjjHt6IERHrlRg926aDBBmjFK4tEEPIPBt3KqDiwoZJ/K
QgxX8+XmI3ZA/NCvteS9kmvkRJKjNgRGMUbmXXQ1JzNJz7Jix3CcQ6N2kjZfM8ug5damY919ILA2
s2Q5aCnxQb8yUdrOz0cMniFRJAE6nmQV8Ddw2cZp6RkH0sXA8KsK98ysFwpnktq3rt9TQuPR2gRP
Qj24tsdAeOB2BEyK5kIfZWfqW1c2UuMC/sDZC2+WQ5iIqnOTnh4lfqPVAPnz523BDZ73HzaqCTFs
2L5V1V7Sl5kowxViOEUXOgkG5h0j8A1ilPBmipZDvSXbbl9hnKQQQxPEr7hCegS746NmWKecTLfM
eJv/bNWi8yPLTjBr1zfVRWW9JrPvmIR4jWSS6TjEOGBR5w2G72rx0ULSGaC7xg9mYR304kg80tLv
NbB/4DP1oxn3kqg7LZsEOGlav9YRxzDZ20K+zPyCPrfZRZkBPqJBi2cvFj8ULac3fAcrnxCsVpi1
ILvhCf98WHwetefVDYZtYNc0THAUz1qmoso6vZJH45AZYNbh2C68EqlA8JyODSa43mKy3v1WvpGh
SVCf4RaTWJPNYUciLYo+8akR9hkZSIlbKJ2jYmY9qhB5m9qNMUdK2r9BnG0ALgeJhqZig8a0ixU/
1MpODrJFgNNRbKGhXKidHYbvRZBCChgWyI3Cya3UjR8faj7Lyqtdkq4qbLC1ynfnL5rNP6vuvNjc
UOv2zO6UbHpsVfEpSPAJk8yb5mnEjmLfPkxLwIVgXCn9caTCr/ECm/xHawDfDcM17Sk/Vx5VjIDw
PDS8VVKVTknJnUAL+/lxSzOe8O1x03yxiMF2GW3zz78Uk15mNZ0paHREK3ZNykTbeo5cNIkLupMn
NVzgGHblFV+i6rM45rk22iG8UGfg+8s1AxmHwsrXhL3KKm04mwZobf3wLqqzK+eMQCCLanaJYjG6
vTHNrfVGlBOLPXcjHl30kmgvKTxvREEhc1wOErv+VTcskmgdIdFKmTNoGrwN9e7K07pUekOQhLOJ
VaT5LccxiaW0KryZGWecOMNJH10AvgawT4L6AQItFRSUIECjn697CevkciqlKX77ZDucFVCFKnpj
balk5CkMR/fv7ube3MT26m65O23Xf//emFfWxQX0kHkowOonSZ3Q6X9fUVICOEudir4rfON0Z1DJ
oAGGgXcth+fS5OifK52B24VVIv1q0mzXo7yVNuVReGue0HXVx+Sd0kTVn2aZpnJtDV5a9xZ0YJO3
ycj5nNE9JNEUdL04Pmqk5e33t6rtPvrLzapZ7FbGanl6264Rg/258h4vrZ+vV53v6svK1/K6ybD3
GR+fKufJWOzd281mgzx5sVzyHi3n+PP1JOXT8PP8+2b4yNIBdZiHCP9ecSp9EXNOTT+Y5kOMbE4b
PazlFRq4FGPxqVVuItFfpJ5TYu01GcHvAGKVjuVcnh/KAUNz6lhFEWyfY3emPpaSYc8FXisH97nv
7wpJW0dK6UodSk6Ls02GizUtakpgiw16UHs7UP7IULy0Un8Wp+Tewtg7jHq7KLM7I63+zBNDRaC7
rNrtIAwO9bmguFlUo8L0Xcx9FW+vlPiK3gRpv0xI74tFknyscjMSm8yGjyG2XVGGyNgpjDhYeIgw
M7HclCjmWyV+Juk1tWaLpg5FsuQD+ocwdBGg3dQVtgq4V2CfZuILQZWOknqaRns+sif9VrOSP1r5
2BvKqq0YMwns0EWa7SlpSUbjEXa3WWqsNHzGNZA9AtlrpXNNvJma2Npx3ykZWlDeRQTU/pQhUqH2
y1H0ifqeymaMC3IUamwqJjL9dNugBB4VWqLwmAXADTq1g+CtU2u4LZs3c+Yb4+pWI3CAWjb/YUse
AUk/GCsgpB2oo0IMftScrro5eWUJ7St3tBmgyN+6RnMVzbRraoTED92qGqkqMX3zZ7BVMvcSBq7Z
W0bpjk6W738ngCSl92NULmeOgnpK8NKjnN7EsLmU5JkgiFONDR7CJJ0rzmzl4Xcue66pCI9Vpe5V
lJo1EvISlmr/KAZA5ts0uJtCxF87nAIzf2URIyPvc28XJLbh3erbRjz4wXHwbifrlie+kPvXVsF5
E0O8lLJojpCYCTHzGpUhi+PE1lvGY5CdUGSo6Ru9IM8upMZqE0yF6td3JTbvfSiGgTcucP7/xNFY
QbNKKMmF3XySh92rroq0wHuVCkeIXmglk+Gg4o7IH4r+h7TzWookydb1E4VZaHEbqRVkAgkFN2FU
kYTWOp7+fF5j5wydnQfM9p6bnm6qCOW+fIlfmBcJkDHJKJA7uNojtm8S2TFDfCFIOGjTMnEw18DU
t/F1NywhpyCRUNsvcfnbRzKg8t7i6EWaduGw17RHZqS9DoLHYF4G/Gin8xfSHmXF5l2rtoP2qIUP
0/QojfUq9C1w0M2vLEw24VgcqX9UvlwabNF8mrA+MlBQ8/gvKL+RZwybvvyTlsuWTrDUph+B8cl0
p1UOdUk3j2MRiTYxG6nxSpBNZEaZJhS2NxcF4IhNR6ZWK/VDHrJz1vYwl4E11slGTjdyFK6zyPll
pdFzTNOO+4horHlsb7QZfEyHx3xVFxgqqCtScLl+QLaEDj/ypgxyyLzdSkfT0SrmDGoS/FpKxGap
o+PwOeih1tHygRPFCkoJTOasSReYGLmAFoX5cYEmyrtlvOoOwwlo0xpzoWK81LSWhhoQFHLf1MEg
GWu7O3QhH2El0RBUw+YkCiYRwkqz2wraI/rMrkobr8f1Pkm0WT2NSAVYvKxo2UU5uojErNCm81Sv
LDqrDchMKnyzhlgF271jb1SDPWfjdil9LVxvgPePF6lfeyRwDhGozZQ5PJP52DIWRbJSpSiuE+TG
I8VFxqCMa9cfjKVZFPNRtl3L+eMkHi7Q6JRkNCyMBYDkpdlqbpUU6zgNqPc2/QQx5QykoVOO7YA/
JMNWxyCyOhvQ6Kn0XBW/UmU9JgtPYr71KvufFKKNhK5XsSqrs7Bkzext19110qycRlQmXvVo1yER
Wxh0AWKEK6tNqTwrq6l9T3zVVdX9oqDWXJpD4SadLvzjZgGTochv1gaDodSOdzmsBx8jmiGjLUNp
mNUvVhMgwTDcMaQXH4SwMhGgPd7wqBfrwdKwcswXKuVZtxFmuxHbS8CtxsZzE1qoai16L3dKlgJn
uKvyzC0JZ6Mu43T6pDYPg/GAy+vdJCidkDKauJ2bJr1zvEpTHDy7pCW4vqfatNBfko72hfSJWUbJ
+jTs7s+AdUeh5tvQ2FXpq26doqn7W7blzqPXawuZRL/G0Yi+6CCLoaiPvmlAjyRBtYa7jJx0zqIe
s11kb2T5oCA+69S0v0toS7zEFNv1IZyhJxapn4AkawRV4nbZdM6cjfBX4ROdof5gq2+GeRHoDasC
zuYhMTLRvo2WXvoZ6TiVS9sEddXC9nedFc/sclfr6qzkpBpSa2kk99XQ7hsNxY8+heaoeKkbYL4D
UWGuyyP+orRP4mw92uoO95AIRaHaUgW9OovrhVLbq7bsdz084yaWngS1M7daSLF3fuEsuk6DkqKs
0R1wFQ58p4teFcYTuRzPcqxOenDfibX14VWGmgcGugv+pPbSi6uFeL22sIx2nsQuQGt9pRRY756i
SFtWjTrvjQC5r3mZGKvSuJjmxVGqpSn/EQ4yBuMpwJr+RE7fqwBcnofqyKy8fPB7RiVnOT3bEhUJ
KPNiLNy+RXmFdSmVqJAgNKFHwdzwPxP86eL2JRyOGmzaoXsIpifTf+OsH/N61pmvhnmcvM+M9SVX
j+Zw6aQKqMxMTg4jdqfxkzwErqweA5PBQLBoUcHIBP2H/8hIgfZSzKlRRRcrDJBdYIu1x9quOdOC
k9xTNmIzIDXlcjTzQwzArKOaLBvkidN6NdXIwKTNPAVfmnXo2KowmJyPUnrJW9qg6JjQIEt6TgsD
+qpzhiBfJ8+2d9f7/Ra0Jz5QNY39kcZUsbIIvKbyFHj3khVvZOkF+bAgmMlAMOSGr9+s+2TVYgRC
54w8wG/QieYFNeMiV56SmhZeRXnqv1Rg5aex24/NcbQlV0dgK0rLhaQ/hqhpeajGdDpyfMTvAABS
oyrM5EAa9Yi7DDJKPg4zIrgYdecq02PjfJrKWdLuskFBT2rcZUO58ROs9/RPfTpPCF8Q/XvUliwg
Fw0EFr/PXLS0dcDUUKn88uyjWNuBwqMHz9yRXvjMKwG5+x+ZSInerGQpT+tkWpYZXROkiNIE7L2B
pyONp/KTzm8HbiGCWOUYKESi4IUWho4CYuLv1ERZdsgP6WP2CL2EP9tHSE9xzMSQ/+gi6jHeEN19
Mj7745OMg4rh7SokDwfE0v1xS2LR1jIqH+Krw8fQXSFahMpSxlkOfHgInxr9kCTTDGeg7WAgE65E
UL4eynReDbssGl4ym65vNrP5u1PzWOEJSYyn0uZJvDEi40QNpXuaLMmV45b4S3feT7Zeaj94aet2
rp85+zJQZ0rULLIm/Uxr827kRlX6uJEQSEoUFCfZ0gzGFPZUPOWbETxlQpJQRnRyUgbExGEtkA5N
q77pnjNPi+YpKEo8h9/C5DkjKKhau6NTyEZo1O6lBzTqCi+xWLo4OsvciZkhI6LTT7AFlTlcyWBp
0w7Kumct9+aG0RzzzEG4tnQVCUUVdkUe/bEbtt4rpe2M2dWmm5JZn8ZPJSeIKvWbJotnuiahSHRX
cd+pte7KY72p8rtUu7O9dUTrlWSCboxx0ceXpNwH6tpqHkKylCqH8gA7XqE9Y5ue24FwDcZhJhtM
m5xNE138Evez8FJ7f9KsmDH1XEZBuxxKG0t7ewvzaTHkxZLMVp3KV19FWm4s3qMmXEqqgYM4CvkN
mtsBH5x5ezlVi9gC57Vpq402bYZsmhkx4zXm7hJHhATEMpA548x4Izl7xzzqarWY6uRgbGmlq0wx
EIXKLWsl1wodefpzajbPhnEJdHGFNf1s6im5HOlZfwRQ6g44JoADVyiNgxo4C2raZ1M7Jl69r5B1
8UN/3rXoBzHu9INibgXga5rnTsvv0HZdOCmzLFs/aUa3LSgryHsWrSrNaiNZDhbo6mdZRZGr1pi/
NMumVmetjryT4aPSps9L3znLH/U8Vj+8cNroUnW2CUADMPym63ZJ917RnW94KzKat/BJXY1o2jn3
mQWMIJDrhalM9N3iubAQdX0cTPUJ1S87WJAGLKXIXCgOGjYdQlTepakoCBEw7gXlsVKoIZnnWOuR
F+91+kLt9UWHvEzWaYtUyBPZrq33yLVI8YuNyLA6lpuplbZ5gW5aNlFTDss6Gna5om1DWzrUbXQn
T9pO1j489PklNLWwvqZKfRyGt6D9XZnQSXXyoxYpyiQQMkDh9AKrxyS22O1eVsQswm0bugXlqW24
QTgX7Y5sPvA5X7wnx8Sp6yVAWy/0lmGCC4L1oQ2vHGERWl197c9M/RICLEKoC82HFfxT/VOT0/sq
6T+RJ7lL5BTdjyhYBa2/aNtZRlwPVnV6gG9nR8xYgoBJ3UdHX7/U8vlk/ZL4Vb2/SqMODYM/qU7c
tR4y867Jfif5C3xEdIE9sG6ad5kY3PjxPWegg4K0znGYjSiwT+Vy8qhbSYy7oJndNXmw8izcDhX4
WgqTbKswdqFFPeR4s7YPsLE3pPOgRNsICu+UaE+8+OWkVktfshepJzH8WCYDQIYpnsnEPB4FNZJ5
ZsTLNExwEDMBkhBvwKUHgzpDkZOU7TH35zhlWeYsSD5SWwPHwiEYXbKKgmDapck5zg+S8taRofmm
iTKZx4B02Pi5vRmRFcxR8jKevW5Y2dW8aX8LYDUQdaHq4oB87n/nYACF8GQKCvBx0vxZbCV00oGT
gnUK1GQjgC3ldJkkaaGSGMvTTpNsdnyGgYKC5CL6aZUyd1IMFkogmBCwHOniG+DFU2AMWw0pJ79i
2zSym7wiOXkyD85j56Bj5RZzzI0nWizqS2HOEMrShWzlbIgW1jFGy8xaqMEyMH4PhkNO48yGX/5D
tWn2jOC0X/WYMUD5VPU3m0WpjxtDfY7Zr3RCXU892dWfgB4BmgQevZxOKRazLthMyU6jpCo5f+uY
Ms9fWpLv5tXj4K0z32dqpM2G2rubMn0e6XcV+uUDyj/P9YB2Va+/NOlLBQGQCZRuqGg95ivFgwyn
2gukQuchtb6PappVvzlAvIu6Pot+jzOYvtvwDGqg8VDIolP9WwnUHfm3TtnskVwYrQGkz1omMuLp
qHgYKNUp1nEIHr06nnnW52jyD46jDHmtiWv6Xgvx8XXMnmOJrhDVUwNYKs8uMpWCZxVQkqJt+K6x
aRFVc2Ma2KGewl8gNDZoFpLq5C0pZf1Z58+RR8mf2nglqiR5qVugwCm1vB4oPrwfOmSDcVf5l8Y6
lumpaTImTcLl6NekPUrORaNx1Tx5Uk61/jwKA+3kQSpxySDAgdkyvHfPe6z1QxVv1Jh20nOev4g/
7d2N/YfOzLbyfmgKi87dvzp7Qj0FjQya6NYVaTocypRWTc5+t1aKfsEikDOSwaWePnCYiBnY983E
Wy1hqED0Ef/KkF8TV6gkLD8c7XDfx9tJ+/SRae5XI24LP0KNb2mAAJL676WuesKa1dr007hU2030
BLSNZKHgzUw1Mu8LdOD6+MC1W1Y3VcpMNu+HEC8E5ULMK/poI9RRRgy+0Sr5372CK+xEXkgDeneA
M3P9FTKUVj3a1VqpLhM56/dXuoWWBGkNKgFhdMv8F6FCqmy5L20Yh6N8AOwN3e+vCkqDINBf71bK
ERCTNP+04tJp1gw1HTA3P8w4b+JiYB/qyITQkwRr/c/uMW4RPnh7f3qyMjd154e35XLTuXQh9KfV
arG4O8/Wp49g9VN3/pZGof71ulcv2q9MZkTygMO1vkQpwk63sfkS6iC653mCnN18eFT0BZvs1DO6
A8GYHXT1DlVfMwNtgdbbPNG2KgE6xC/kN4c7aTqVAFJx4S9Yu2hWdtHq+y92a3t8veWrRrutp8Ew
DPgk/Ee4jeUBaJfm6I8Eslv7HqIchp06qMn/WCV9mSEAMpN1WsKMZupt4J9TNG/G7sRi4GKkCxr9
sO+f7BYLg6/hqA7zBdxonKupRVRNsipZfA2zfPa9fd/ZRE9c0AshgKgNh6HHeDN+bTsquOD5+4vf
gmz+4+JXmCjE27w+LG2ot+FJC97/Aw7WivmTzcAVBQaemsFbPa5a84gDOVTcDglNZFtAFgPl58c/
A/pvjXHAsMP+wXAMNXnx8y+fYFQNSna++D7+zIHtChAM7imu9A5cDhxF8gaV7PvX8BdNcB3tdYKB
cI8DMHstg6hUUzk1qRM9AFi3ioN80swNhBiLBEvbO6hlTJty2uTr3tjaD/ZLtMg1FznYbs4hS3ed
44yhzMHunyLvydDXzxgoK0sD9OQrkKEY1KB0H4A89WfSg8YUY6b/iWMmfzP/NZCEKOoCw6M6sTfE
VFBJ/X7oF9VPKkt/de+/echrOLCn1k0dyFBADff512G+DGabTbRcPSSW+2exPa/XH6Hsfvw0j76l
DK8LiDYweKiBEOb++TmrQbcHCMHRXvLfvewZgoEHJskOn0dU8suqAep5B91IpisixE/gk8GCYkpf
Sk+9+fb9h76Jz9MhC5IXy3/1+v95M1MbZANgMcQKGcVkKxH700Nn0RhzEfUsnVPm/3Cq/bXI+9dr
/3LJq+cvOfHNPorCh35YxO/hnf6Z3wG0kIN1flb9bTHNB+N+jHZeTTqKkN4ecQrHoYxxp+0+3oT1
ulJX2nMHXM4tHx9F0k1CR98bY28lO9Pq9fQV7QFMn7po9/37uhV2iYOqaToIyOh/Y9eXrUgdrSAq
lad73Bvp0pgt+Nxth3vRTzx4TUS5f70lQCkG9GxUOa7zH6/psKbLIp9KLZtpBdXgqqbjWCr+yg6O
dvqU2xnrw19FtMrjMqOvjVSrdJJabZlOjz6u0g0uP8lGn4DNNr+KnnYEQBL56GTGRhg32b5IdpD2
gbUCgDoq3I48i1ePENH3b+3WGaIT0G1gNoJRfvXFkzqC5VWqYJeKnWSu6hJPM5KZZjsE9rzFve4n
8Zqbyxp8PxKcmmrgJqT+c1kbhaoOGW2f/UDGaLF0BP4Q5gd0XKq0hdhXICfkn1jlt68LxxlMLS5u
xjXcVYVt0TJ9zvbwmopuWzLwa4lhwCWRbxP2HoI34f0osnXrBeP+ilc5DytOzn8+bqzqfdGkcSUE
44TgaXZXpfIuKNotZ+gYPeOUoiH+7TDjlJSTM7133dmB/gF8fwzexrX5E+38JgYXQRtSBkMnozSu
PsDYQSYxSvzUwsDfTsB+NQ6tsC1mAHE2YahsmbMJ7J0DxggyTIOxoVegneB48xprPdyHxCy+D5++
X4l/hdeutxWaIejdILIE7+nqvkyl9KwGsvo+kJSNUZUbo382Q14LdVpYvhnqeJ878U4anJnM9KKP
BLKVgQgQff8MW2oHpWPnl9o61YJNoGiggAiWNsZmNLEUdVPK+SdVkTJpq4jscFCUHdLNM1NNsDbC
3sKdah8/kE+QbgeP3rVUoBrB7ClLPwM4EtpI6yIDMot6abEdY2eLy5rJwLY1mGs17XJXxQM6ss1e
yuSlFlc7NK7fh1GIk/UA2SWoE15SzDUfXGsniInBuK/o8Po/eorcCoWIzaLapPMPkIn/XHNWFyph
kGbRHu2VwbrI0YoM1KkuP0o13EwIv17pKiezkcUanSaI9j0CbrhvMJBV/Gcguigj4ZcDbh2okE8l
zyH5w3LhGf61Wr484xUuKQgNM23KKtt7yZYRsugKh4ux/yHpvJkRfH1A8aq/nCoOpnlhYmiBeJXC
QxXC3lpQLRR4ogMd1yBL1klpz4HVLtBgmYC26/xfuX4fyZkmDz8NkLrfP/otEP3Xe7qqiepiVLrS
8rO9NOXzMJb31ISe+RzTk4SItCt/1BC4leV+veBVReMMdIuSJkz2ZX7MgTCO1t7L7nNq3QocCXYe
0rxLf0f9DxHhZsj+cl3nqrGRSobS5kIONYrONqiZQjfmYcDoLXZWUsm0UGawhmFHX/xwKt4sur9e
+SpqA6AqdH9S0r1SrmtcMSKLFvFa8s5Nd9SsJwWBDKGBZsN8hhiC5QP6c4n3w+ITS/ibJX5t4Zw7
owYwLcqEWjWgFKlY4fA4dT9spB+CxXUGQCVRKNOoxXvR2xvPrXHkydB0/bFcvX3w/HfLXlePoZZK
vFKUGXJwmiVugM5jZK0Bo+v1J9urbNTdNFwEniB1zhaCQlbEKCyylpHxqpmlK8Gp/34n3Tycv9zR
VfgyfEUykXRFYjZM5+WqH7fggcH/VsWdQJh7yvn7692sYU1Nszl/beQitKsV3QSS6vSVB3wTIh5t
FJx0lg/lfL9/vVuAM9z91Kq7vYW+XPBqIU9tpWROrpf3gXUu+3fLemD62MDDe8yYlMXS2XZ+2LWa
eGn/WrZfLnl1jjuNQi8Q4aQ9XLqepnNuYW+p/ykV+2UCCy0AgSbWSr1/qPrmLkmVxz4q9lZQ0GcP
oVdvsMdYB6jrVUa91YJiM3b5vVLh0zO+5Uq1BtPL2hS4kdBLN5knbYz0XS6DlzAFLSysbLtV1/yE
j/5byv/rsUiYNP4n8pOrTBmN2NwJsYN4wnpnBnx+sXzb0GByEaSTZpfjJM+OR2W1ei3cxXabrT5b
XrL73Lx+v4JudkSRYEJzRCNFAqn9zwOpjX3UNwoF4Gg/+3W4v3c3q5U+X7iLwH2cf/xwMZEo/PuZ
LZGMWfR8ri3VQ08rJylrOWm8gw+nSVc2nXHAqcfxgQ65zaejbM3hWCV3U/uWD/sfLi92w78uT61A
Mcej4gr7z2ftA69SU9sM9+WiVrCU6A41OHSUgstuBdQfZ8j591e8GQv/e0HjanuivZ7azF/CPZyL
jPlWsTWds68ef9bBvXmG2/hlGDKFpGxe7cs0NXAI1lhNz3M6qc7d5SiWzeN8/VEtv3+mm5Bxkur/
d6mr/di0sQdkQxuf5rvDWz172qSrzr0c1c2L+zpbj+6HnrofPzVub75JmwIDZSuwan+R/1/yplRW
jHzSlFAQGMEhLniVvayucF/+MRO8ySLAUOf/Xus6qI4GoEUM3kY4m7vU/RXe/br/vfTd1YU23B6p
dHe/uNs+rtf1zto8r/PF9+/35hkClNuiAwis+lo5gZqyEa1x3A2LOxnjaMQEQCnoHhIk87BHYGT4
4cC+2Yu3FIdtyTURPbn6oLlvWCHKYcFeQwR3INLlZufWCoZWAygQiN4ebQIShp7y1kJnOC7gJ5+y
/q+loal0i6jvl/I8GlEpBKjihQVIgAti3xWebd+/nJuNvK8496sTNk/kiC4QfIVq/uug/QIN4i4v
2KSpm4u8cWcuJnaP8f36tN4Fqx8aQqp4D9fhw6ETr1oobtEaEtHt6xqMixx+Mhj7nZhXbHz34SGe
HVfu4m42OyG/sPjhgrfWvODSIgWFbJ1uX+1paUqcLGtiyq7sAJGKBvQYrIQj90+yUzdP9a9XuloB
CnM5C5geV8Kzy8J2FawXZFBAicxJPxTTcP32hzBysxL6es2r86+1w6ppNRu3KBZXMDNHobmNcIfy
2z7SlgUnWoBsAUbPD/5QkCkMZt3vVxMqm7dOJGE/7ZjCuxXJ+n9+U6COumMBktyn+OpqyRK0mYXo
UgD0g/m7ylvA/wjAaTyCFzH/6jN1YTSnfyoMkeBI9jYOQXDopLR7oHQUlDqavaHVI4dQQiZgfOi9
ZQoet4zO8x5UkH2yYsGY56uipGDwFyyUJ3GYnTHvHFvYvQHIvBNGslN9cugX55yUzKwWoG+lia+D
eEIPXalHRFcw9tr8U89AUgH8rCt7a0qXWD8JyrvgPxQZzKvwIp7HaiK0GAZXy/2nutc3VCSzCOC+
6p8lXELD9kSTLKtOxrAaACxzUsXeKV2CRJHl97p4BpRcgKY26gAviUCAtUmyib7IRQXThXdU5xBb
ud9kAq0G44C/I96OXKIJ1J/SdnRtgO1RXywmNVtk2gXVPJfD2i2EHoUYEWTjPNUXSrWj0Ts4zNSG
A/JkKGneNywRbsOqaa5Y9SqDlVemyRrsW4QerL+lgy3I13T68CcQktklaJA0tIDWC1riTIVQEKN4
W+cnb/xQsWdNOxdUt2RMyxYF4aqpdn39p8NCwCwVyCDH2MMlzTBmUgg0GsKir55adVqYfAj8mlL1
tTMxzOv/WFK0Tvm5Zta4kH0CKHLxUbeGQkxXM9ipExTfcajAa/sLrzv5fnuXgSDxCbY2Q8aRGZeG
gCgUbfocaIgAWgX+hNulZ+3i/tDWb32vzdt+J0QO6EenGB0/ZJ4rPbJkfWwKjUWuPyXjS1wcM2Er
WPWuBXBEvHd7OmTApEUgFq8sqA8gFCW5xBHgcwxlzELlnQnesoYIbdZoGWVY/sG3EcLxNnYX44pv
bCJDB7LC1/jd+TJIHzRWkyzohXzwrB7mJZgSVnMvMHLtacpj+P9sHDRO6Yi6uXrxzKMPpqiVN4G+
htAW1eAggPXgwyFQj9LzINOzRoW0OMk25Vr9FvfbQH7Dh2+eIcieTnQUy7/OKgA2beGRobE1w2FR
m48SHGdJOUco5+fltIjinp6YLGrPvB23jiRvWrtyBeVC6M33pxbWgtg3Ap9YRqYrxt+Oby3ZfcJE
miGMUZw8R4P+POwKA340f0BYyfbNp/hXmGpYhxRWAF0Ih0Q2mdjp+BCxU0Iae17eHGHhmnilBgu5
ADqsQ6B1cBCb6RhBhXD9Tbta8jsyf6vVZ0qMOrvUtoe2IJvGPFXNqeQ6YqOwHSUuNOm4WNLh5RGj
TCAUinIriILdqkfxAqEfJNoEa5nvirOwLPxTUCuEgKSyP9mZgSov4DCJz6CexJ4v0zO4JT/7jAhQ
AaKvgo2l12fwY7BAxEGvNfacDgHAdKEF12EIKTDk6QB7tzNnWS0d1VLoqhQbAo4M15WFAvH3HqIA
a0tInuKI2SskEAAmLNY5T+X1AuL9qUYwAHR93ZvFXCgsh9OZW5XS4AzKblVK02wIPOSInUeBvmAG
Sz8qg3qRWW8OWPmxVVHxNF9lkPlNOueuhXKf4KF47YEy/0m1jsKOLx2x2wFn3/VgUN+aKBH8cJ/t
GUlIbbThXI6esS4nQgSzVgWzhY9W2M9RrZE8sTJi1iJYD+k1ZmNYEJ7S4jAAh9YQ4u7TtwKwldpZ
c1xdcArFX7TxZwgW8mWkUN2DIcYR/BWo/4i+A5VGOb11nHFILPIGeFfixWOiB6ZTMF8mOB0mZGEF
pXSVdiCUtp1dfDb6m4dBAr1QPKUlgDdlskGsPd/2IOfgwJudjEz0XC2NJR1CNm9n+Px9kqBqmKlS
PZ9MXLhSlMu4BN+CzgxinSMINnozpQ62c9vwayzYY3+frKQNts04Mvx0XEuIAODNAKO+KdLdpPQL
Fp7sYWdRLOigeLU5awcgd6UxN/2VMCgc4q3ha8uCcFDbpA3ymh+wra3m2ca7d6JzCZqAXlDMBdne
eoLiNAi3MZ/ZANi0cqXUnyEaPigm1DWIyBDRDm9BkEduTY04yfxnB844Ul6F/+7nEZRdcs0MtXPY
M8ATmJ4KPzA4O8ETMh12fxm9pRJ9RmzUYWw3JTiNugT3kqkHdp7Zb3OktYH15VG5NIJiMTp4vsJQ
rI8K9H/ZOve2iQeQM6er1EEJIfludFZQbK7LELtS8014S+NsSTQsxALm5fpJLt5UyDDOC1DkwmJC
gJlQlIZyPRdqEka0Rdmmiy4h7rU4lUt8DswgqcOXdArnwUMNMc5hbby1o7NslPschDHTnAwzWzYO
5IYAiQgwuJhjV1hYv/XWRahI11k5q1n5NdI5KHeIO4w5h7PeWoNnGBQmhH72UCgn2GouKbytfpbg
WplACAJRy9pJkbED6qHbGzQfBdiPV510Efo4qAuwz2lixRr6OkJsQKPlBOOA3okBulmkBIykJl3k
irzlaqVQnDHcJuTV4BFLPI1r7VwhgRKExZIBQhJfxHuxExycuTrkQCqcKLaXCQhANV3W3qmo5LeU
4VWAFmMUzeELi6NHkPOIUIaRz5LpQe0EaUaFEGcV5yF6JjWL38Z4F5bPZZ1vCHuaMywpG/+i9oll
QwsD47PGs9sbabbi1aJAIm2IH+J2xNoTERIUXuGEK0uD0uE6BZKTvEkcI3KhdOIYSx7QiCEVQMEo
gH4359I/C+1vBRofUTsr6r1vrpt0RQggkU6rE4vXHCzMYC/CElCoEPmcG35qIa1wGSyqaFJd9GVE
lxJ2xrwx+S1EDP/s8XtFImhU6Spo8rNYVqFe3Vs64JBNfyghP8Q5k1aMsi0zXRntmXOOrSb8Uwd0
ysG1U1EyvPozyYeonNjXc/MDORFjeqMBNc0TDvr3oF4qyWIat3IjpAGH2BHYABDscIkKPqmFZwG6
AX654GnommGz5kbpeydLi9RpUZ6YKf2fRDNXrYWWBNShmkw51oyjzfqW0vjv4sjQs4jNg5weVEaF
I541vsxiGrM1FhggX+Y4wpD3gnbNyWzWU3RfSfjakIymnGsTNk7q1kE9yWwIYZzrbfLOM+Ga4efG
fEzOTeuB59egTb32ZLGscprcLDVxcLeu1nOWcR6zXZMBdkF6Khjxvckow2EB79oHI8q3Ub1RUjD5
FfllehLiuCnRC6iGCFaKnUN1zpZJ9ZhxTHAcE8x1CWPL4T36QEmkMKE56hsh/aCHi2Cw2KpvBbMr
WEkiZhI6Kye6V1V9CaResfq5EPoXFvPdc5HTldatOTTqvQYlRmA0tDNhVezLtruAOWK3t2i/RNIx
Ni/jkC1EqkAtbkI5ykZ/PUImxEhMw7CigeEo2PX5vNHAyFfxo0WJruTJwc6pZvhDib7E+AS5fzQT
48RHF0TMQS9KiFFVfeYcF+HDaqjLeDnjYLu4wU1Iv2z5UW+oa4PQjwpaS5b43IFPerqLp2WGHo0R
IMPkIIPEsR3zpQhlYgH3xuDiQcYCgPsqMrALLfFG7V8Y1KuTCrY0wVk2PQohE3gzkK06VI1MfsUu
CB/9HJPq+MiNF/ohs0Ky1nCTl6NIZtHldEFpJEbyZE57dFsgPj5V5wY+NyWPgkswhoB3BuYVfArk
z5bMLqFRe+SOtIOXkC7Ddue364nBdHAX+9tAXxIzDcS4+qPuwyufxcmngRKdbeDriOxJdcC/WOTE
bGgB/WY8GRKb7RGhV4gjDYlfDobc6u8JSizALgkOIl7q1FBdas41aDNtfxRcjTqDqhDeEV0gBbP+
S6NeEt5eRbZpe/kCq0QWeNhvkZOMMg0earcnPQOcR5QXlSEHZUzGn/G4HQZoAcMNC+ogyV9VwQBH
rqUB/2/Jq1ibNdip1G9hkz6IKkSDmDGOMHLtI/lPTzbGrYogbjjOkughtfKsnaqVOHZBEpijDylR
9CFEQpzZxiZKIOCn7xUsuyHKmWb3cxVSl2MN81ZkHO1BI730U3+D4AO9rFb+1Ro1LNXCpRRh70jd
KxRnpDvtCCI8UlL2xbk3qg3FKKzUO1GCc6xDQw8KhL+FEVJzwotCxBQgVSxH6nQIKc85IjMjVxzK
MwCz9LWw30t6GEwIdG2FcAb5csAr54xBu9d2BKaV0zySEgiEZ4fAIyqEVm9WCazGuvhULFYAGJKY
qggS7RiDS7PuSv13ZVVLPo44A6N0hfeXl701iEMhciSxxmVYBcT3ws9n67vUwrGr3E4RlrsQm/WD
VKrbjsALGIhKxvqrskRpC+5vnbHGJjs7VOM2CS4/dDpEN+W6d/W1z3HV+lZbRB6NPI/3WGKy7jlJ
6aByLpGxpsrckLdlsADOiDYq4f37a//Vb/7/X5tm1j97LHxXDlbg/RDvgXS79UP6lh6I2dWCY7W5
d8DIPzjn4CH+KPfmMj1Wq241rPL76dJv7F1E1tu4GNR8f1e3Oz8Ce6wjWIeU/lXPKyiiQpUwed/r
5TO1oqe+OR1RPNtyYJO+9erForQjN0QB3enjtf4TguhWo5fPrKiybmJgeO1/Aod3bGOzSQQQOx4x
3VDPbPGY9gqnMFlVpZY/PPMtszzdIkNU0QjFrcC46igak11Yyig6mPXi1/I3CiGrlTXbu7NZMVt/
/jBu1m71L5HuRwRFNZA+vFbO77Sw1Af8x5/yxe5XtrGYUJrPv582m4t+fLBmf/bWqZ4T+t3j3nYX
sxMqJf3ucxfNlOPw+tPk8taABI1oHY4BksT6tTXiEHpBnQWAm21lS9sNGX9Wf4/OZFaLCPL94vor
8vKvJY/0kYElJfiw67bi1HbF2PYjdoMIYqpozipo+SHC8Jw3j2O1ayt6nslmGh8D4H7w4tL0MHj0
A+40hqmFtA8LLN/Vh8p7bfK7OqbxjwDYL4pEP1nmkwqtegXhprVgABWrwogQ5z+E7UrNTiWNITTu
7EeFrUagl2G8Sun/ZJJmfXm+q3DiFYmQv2mjfUtxXT7TJeDwIluhwqayQW9o9iOu4BZ6gY9HXgTY
D6uaq/2qSzkM8WpE7BBx0prZgzCzNCkkf/h0tzrCX69z1eVXkqquHGQk96GV7/K+XhvNCdO0tU/+
5lvpsknTdZ4+tvynXlpoSbaS811RK3cl1M3/Q9p5LjeOpOn6ihgBb/4CoKcoSiXLPwh1qQTCexDA
1Z8n1Xt2JBRDjN0djanp6VECmYnMz7zGKrOtNMSu2fE3t4k3a8jSTlCFWulY1brXknXEUn5QGwUO
fLbIdOmu7SAv4jgQJJbbFsENIjhuz81vjvGqzSRX/PUwUk5O2i8UE82B/rznvWHoQYLKXn5+/UuH
kiUBLZQk3JtBH30/qyW9qsF6ZdkOLm2bYUPnneN9xI1Jcp3M5WH583AXTySLrpMMbxTNpKlzitHU
AeKWxvAAKDuer/Pl/bKY72g+r37dEVy4dz+Pd/HUtw1J4SjA+wKqw/f3q+s8qKSu+9f0ihJBdN6g
gBFpj3lPQkPiTrbH6S/8asH8CrnaK0/w2SWaHg1fn2DScYj7vB5gHkQ7UaKnGLww/eOIvyj8A5FD
o/ZB/nJMfXRs0DggEyU0EoVBPrA60JfEuiYxCx4ergWJHrhpThh30tPNCMLWh+SYAKPPCUTQIYLi
ShXFPdmYWtHVSBCfbD6EMjrRq6TEn0xGBJ/PLVKO1ACD986cF/GVe+DSyWtj9CVrOLjQeZ+8sBoI
ZfSWFxZpbnJHjRdDEdJHMmiluPb5Xrpzvg42OZgy306yQYMsIzRKzjc0MHnV6nyTXvOWvDLQ9ENJ
bXscDTOHlVPdUfsW/TJGEuLD5jWA+EX0GA0qGQNLBPUQ1P++aY3yZPVhDW4BR2+jQSpnRHiCPusT
qqFNT+3T/9MVByFNgVxOxXkkQrkrH87l9/3PM0zadUOEEcIp9cPdgPZhdYBcTWrn60sY1ghUZWQ6
ej2u+ILE7iTda5JVne5UpAg17+dH+byq//6C/vMokxM6ltt2lreJ6Nmh84JbKdktn0XFnhr7CpWZ
Oxg9w/kxRvHl7qT17PZHZFxEdedMrcJu3v3uJdUyCPvcn/UfVRbGa8SmQEv9V1HC//mBL7dXTUnn
eKPNjlfF9/WTz2EglSFfAK1OMh5uy3pIPMXEe+40J/XN+Fpx577WKxfR3F/zRIsVeBiCiJC6vg97
GrEclDQ6rCYsYUuq94G/t1FJqmX0OYMRHjWeJv4H+WzVvAlxVjvlyEOUBRkQhXJRa58f5JISGYJf
QqA2bI0rM3NxU4FlNzUDVM5fp38GgddKZNgCqOaK6rVxrOSbVEjfXMlBLgQP5B2fytQ6Eak9OfZT
KVC7KOVaoxxI4lOHezZLoLz9vNCXbrNvw4jH+IIQsJA2rO1IivlQN61I+CqY+YbX+I+pcvTPj2xW
VB8WQyd6OFkeLKiPYqmTFaY7gj+1z6YjUca6yv25cAR/e67JBixJLf26ZAP+F8lNvwGXKJoVhXsV
w31hTcEgyRZaluz4vwQewYknqaLjMj9ke9z98A9gwoVALHJHP0/3xUX9MtLkrayxRxz3zKJKw9FX
lhS7YtT1kuFKMH8hJPr2QpP7K9DV8zAb/vWpZJMKCRkqZsLRAAUQagtXQ4RL0IhvI04vMXTCZzob
difUCwW+UW1ReZCPbA156yNkUSaUIHCppObUoq0CjpWrXU43A+Hmyfr4eZovWXTxOEhw4/oHFsWc
7OpMC8OmN8xwRz8TxAMdFnYzLkMyUnNsIrosojxJvebKuBcnXgWXiE8ZKJhPLu+Xr6kfVMBIIb4u
7NqAXoRkP2vhs3WjJDBHmmVhPAAcrHcw/3eqrK6D8Q+vn0dvoOvkWbtAAfvnB7q4s788z+TeUYpE
kkoUDKi9PXKGE14ICyAqBOeivHJ2X55zslT8pwCmQKb6fpKkYSHrsRVCCE+okG3AWGToUcRzuqGo
sVNx/XQOJUv4+RUvflIo9rLeNn7O+mSpg7ZVrLYEIh6jGUJRGGMnCshXccvi6Sc3E4eDwYkPdsjE
j/r726HEPLOqNIElZm7bHHzTMugOP7/J5SFssGJwi3V9+iahlJdpnFFd4cKl2kUDEdHyn4e4uD+p
g/7/ISbnTx7NgkyLomQn9AA5JIC2LLJbygqzTCYxXCKO+fOAl1fnPwNOTqIT7RGzSoRxHIEPjWFY
bqKTdzXgvDh3FGwolWAa8RdMl3Giit4UqXa7AbmDXiftz59f5ZI6L+GshNUIeZhu6pPJ683B1pMQ
TlF6fqShIBID80n4eMwqYF8ZBee5mb4xrijaQrG7MvzFG/E/w0/xsrbfWFZpNVggNo+qEP3xnw3f
d8vT6DWjZ42Nm5XBvJRQggTXbtuDh6wNUkNe2h9BNgpuephf+egvFUqZExSn2bEGtiGT9cUjuTvL
OT4J2xfvBp/ah4f1/f2fP87y1d27m18fd3etcwVjeHFLWSbGHZyzQBqnYX2ATBIGyIgk93OiEyN8
QpEfPNXP030JOgm/XLigCIa5Zk9uNLOflZUZS5hojjcCMdOgewhrgUaBkO0EAHKm/ZrT1vDNzhX9
LQHXUPLZ/IwltqECiKt+8c8KHRxgOnRc6PX+/IiXPub/POFfRepeD9qcPIvLpsXrg65TuRFmjJzu
n92U2QH3w59HvLQFv44ofz8ETcXPjVSSUnGtnuUj+K8CQbXqJkb/8LoRjSjcTI/cr6NNkoGk1Ur9
1MRib70cQwedb3+xnO9eXYQ2zs41EPOlOgsLDqkYeQeNIvBkK4/JUM7OSZ7szqA6gZ2RiQXASCtF
AGVE6VX4ExL6CmM+cwYfmbalGT79PMOXNvfXh5jsOj8MrNFPUHiownvTX2PjJwIVSus/D3N5If/7
XT+zgi9xSmDU0hBaNsbLM0+LnoWeMOatvKNBLf9qKnNxoyoyUu1QW0mbJi91KsHK1QX4cPEdcbMR
ba9k6U1kt6B23KTDiOOaVsYlloguI5wDT0TGN31qNqxQM9PyoeBGKG6U7jFKZ+uifKiReh5ptXJH
mIOXgPtv2tCN/U0ppEZpe6EuYGpo0AINSEAQSLN0/fPUX34wJDFA9oLYR4f8+0dUhaXanqpieGgW
TxyZ/zhrw1vOncJxN663+j8ONvmGznpKWnxisO02d6BZ3BueOd8585V7dgCAX+M8XD41v7zcJOCc
lQ2snUi0a9BzPz+COF8v5f1yt9+ssDVYneZ379ec5D7JDX+dEzo0epsLiNR8ciGMISA9Ktbg90Dx
xIMCMCk5aFQFJD9CY1W0Pq1FEKUbML+WgKeEHyFoqCoJFnWZbyg6zmn5CHRXLhBh+bIJ1RtBCRBS
nwIgQ492Scmz6yjL3dmJzVeTza8s1MXDDhd0SQbTDSVGBDhfvshY6WYZwjLxZ+VDAK+B1ZCFgq81
031C65WTh6b6z6Nal8ImLLFVWVGYhL/UPs6hWRtmXyW7DolWjxACdrZeIOi8sJCjw2l33soYrYDF
rVGkHo1imXdgJBOTGtlBSFxb70I2HGlN4V8WdW6Sg3HBFShQz/MSm7k8f6vAOZhK7yhpsbZGg969
YIeEeu918YOmI6FI1bftHqL6wUq5RwAcBC2dt9Ndmj2lNPEJ6gFscmAIdxda2PAZRME7bM27oZ+t
sqZZZh3Qz1hetFRLIPX/Rjtz1uz07hiNABH12ZvoTJ5qaT2ru203lrd5Kzs9+NVSInoy7ko0ae1W
nReKxiwcfRrzZDoOooZ0cUkgBYarlTZJkF35QC8djV8XYPK9kKXbUYsn3y4o3d4+DseMyhXJhYxc
3rndggz4ecUvJYSqTPXKUshQqXB/32azxgpH/zRGYjw+B9CU1PMEDOBqtCyefPpVfh1pcvIg4Wj0
kU+4iiI/Eml5+gHGHGiqQL4iMVAnb7G/FrqEiIPOIpBA12otl4g3nK+KQuOYf3D5fH9XK8/a+Kyr
EMwGeII3hnu7Xiz//N4t9/O57iLX5W2vfE+XyqbfhpykCODStbBP9HgHnokcWBhBAKQrhDM5dziC
UEKa7OcVvXSVf31L8b9/OTi6cxDXnUmpo8z3XXok4QYPRkcTmFB2ra50sczDlSVzh4uu/LQ/7sd1
ZuQnk7Kw/YgsqVCuFzDuYpTXOwRd8B4HlZOEEWoQArbC9qWy3wJ5HlGx+Pm95U9a9nSHfX2YyWQj
91gWM4sPHt8LUboU5h1aqgGIuse6iXoL4slDzilTrAAmGwXiWKGPu/E/RrDoiyMNexGOYLuXtpET
DoFHVhrrOzZiNIIXDoSvguQ0v4v2TjNe0bsBqZTP0SyJqtzRzvcdTqFwPYqKQuHpgbwvKTJkFeOF
37/LeKCF8V2H5K2KetQ6sVYyDAJM36xhKagD2nhbqw+UZQxTxR5zI05JawgOUiPP9ezGRieyVIBB
Imta/qGXSoudQh6uWZhm8zYCgCyK4qOOKrchIZesOqeD+KtSjhrtzESU4AMBIMMwX/JxafTNK4Zo
nlXdM5bozUlmgRgYrbYYM4jyEZcmlNn1em1R0K3bI3wGJb2nliJAzUOlrGWDWC1jRowN/UAvL2+G
et6D3KKMZzSb1L5rIM7k6ABhflAPEHNuSqN01cJ3qrT0Ct/yMn9dhUiJYs/Z4rFI36MVUC35o4DS
0EmdFwzRAmkc3CgAgtk1QsDhSm58N8JYArSAr6obCmUYosECKLH96IAwKVEE+JqkDPukXqdiEswl
y9iWFdhbIrxqBkUn+6MP75SPuy5EkVxrwZAWM85zfE0KZYNbvVuBcZqBA4MSBSKbML+XV9oswdUK
Z7bZ+R+5O3+I8tXp9HFmYG6EXMieoEyTKh2K2tG85txWem393jceaKXC0BaUcTQT5tQfqfvQ/JfU
8L0e6YYrn8GlK5zTnKDBJqI0P93Gv3z/5nlUlc5SuMJfQEQj1QqSIR02FQQlWDRoC0HnQU8I7Bad
HO3Zfvh5/M+q1PQrpDuNLBYaXZwJk+jrJNe9NlQ0EGQkcQUh4KSxklzgBktuJQWMh2USvbFOWxW/
PL8F0V24/gkrSIppJI8B2sWt3jkU+/EqR+UfbBnoZpLLU596XTlXi3YXaGAUkfWneRwaI8C3ZJvi
1Kd1s7UM0Bs7tE8ThhmcHOkmy3jjoMn2eX+iZVLcYNqDty58x5OJ8M2fgrU6k70hJIt3yWMSw2jA
XUGR2bnCNm5GUk8E8PNEKeJq/WuixBohPKSjWD256tusUCsZQsXDbHXj3RoupRIIoIdwd3jdbdz3
Hvzolb1x6bKncaRTwaBWAlf2+9WQJ7MmOXfgTyJ/U1RQkGARbOC5mtH+53e7dAd9HWhyB9lmMYSl
jUQM3UJKA/DGuYa4+WBLgEn4eaxLgju6KQo/oC8oNE9DGB2kVGgCDRaDgUNLY2roA24eSx/IM4OK
04Agns7UHDDRlcEvhelfB1e+T6mvVH1lZNQz08Tz0Y7yXeVWf4SzMnSLpvEg4P084KUl/Dre5Ovy
g3Pc8PEhvoO6ZH0D34TJRhuaHOXKGn7e3dP9CaeazgXqYIDAJhkIIBP4gzIBWxLcCzuSxFe3oJb0
noibL6P0V5Jwlnm0UdSlO+w22msjjYennqvu55e+hB7QgX5K5EE2p8onn//LmeabM7A3WQz0c/Yr
q1YxAALgZx30yln1PCa3XHO9tqxtrNtr1cMMIEkap++7/83k42YpwQLDpHwqIhWRbYbqIIW7IIUM
NtumGfjtP6N5GIrnn9/4UhqAw6MBrlKQ2tVJqKpWFWSHEEU4f5ir4p4pgZvAQwLvjuLNB+Dhn8cT
v2+61qKJbZD5UeqaTnCcpMYZh5FsZ1rLEx07SFOfuPlr41wsdtiY9IkmnI5t3+R7MaQ4SzIVZhmR
Vw30/ewJUuPbCXND2YmBuKurLF+F8mIMbjrsmTQXrU4I+xqGXu3q55e+BHHUvz7M5GPCPLbIEN1J
d+FZ3XWNum01/BZhjvZmuc/9fTciRj5TVKcB26aCog6Ea2hnoluLdwNGV+oL+2FRoDmVVMENOwee
LvTIPobz+6HM7vB2+jQLbkMTfx/dq4ryVqusnfAcLtr2+SybBH+BJw24JpcRJmO2a3AaN+QKp3u1
yhZjQkgx2Ffunkvn89cXn1w9cmoWyKig0SqksohDqdraxEsWACuQ4LV2ZXd9rupke7HiqK6hC6sI
mNz3UzI6EyYGA2WFuioWUf8qp6+nwYCgiXeS/UpuBM9a+IshgS8IogkojVLP2AlvIm8yj3kd3CvQ
HqkeQIWka9nKRwVFc80s1kr+FCrghlLcjipjC6FU0Lrs9HQDi1RJN4Jj9ckm/1MYoWfHxyYztrHR
LeJKg/Gy0SCL4M4QYywMTbn1tIfqw5Y2XBpqgb/OvdwpEMUA0RcvlH4KiIzWqfawhsv0h7KDy9lI
2xyDaA2l7eAuPrWOZawG6ak3pLU+5NTBa9if4GNNaydpqyLBzcs/bQLeUZKyRas30GqvqThdUhwy
KIEJlDC9Z/XzRP1yYqppKpMkmFz19Zy4NkR/LSf0WeDIiQxAELkW3CZIBYt2P56WwyPeZyhXhx3F
lTcuFCg99gatQAO5S2NBzIzon954CXkKxiowA5AvdTCs+vmDvCSHZRh0ihWZuEhVP0OmL0+N8P2A
v7eUI1uSvNsLvKwXyiNMdXdEEeoxxkwZebN0IT8mVz6IS4IpyCfQMAZTjsbCVNYnqZXQ6jpM7gtP
W4ZvybraRe9CPPu9vMf0+1ZeRbfho1AzxTvF6Tfwg1z9UemYoXW+CDwdGVjXvorwv3Ddk+8hTCnU
pTkxJ4HU2a41Oyx1cx+VL2hn5z7+uT3Zna3hqfZiJjB0il5Cn3R8CYKTR8Ib+bEbo15gBIWTzra+
evvzGl2CrvFI5IkmoRZ4iknxHnYn9CHR9fR7UusYG7jmRgehVqN/AFNEOSo0R0hohf84FHidDKDr
Z45qZSuw3Xq/Mbo/OZ2pFLgwiMM4OFKWsGJ8PNDqGzdtKV9ZW7DVf99uBpcpD4YgDe66k0hmzE+F
nPlqsqvGgz1sDeEwGWzF6to3Go0yM8RhB5LgYOOn0Ozk8D6B/gIkh9byNpf0Tx+hs/E6zjDIO1du
Fx0VcxHElAIxZUqG8xq0noSfPJSkNS+8K9Lx1m96txrbRazbWO+QLc+o/FBlPPvrqMaMDtMgfBsA
I46dW0VYTyA3muuHwIScWW/tg5U7YzavuDQy3HOKA4Rcy4F66PU5thaQAOX+HR6Tph4k/SOCKD2Y
LSIAoSdMwGkEgrXGKeS0Prc2Bhxe/ueMYPNMTtwML72kcjN+zVi2AIHw0hoctUeu94SXFzh4sHxl
dmsV+HyN1twMGCuJPblG43OMSCAhHcoLTdpJeku6PuCt8xt0NNZQwHqM2ZWgC8DIleWbBENS1iXa
OJDRPqXwL46mozsombriP1O0sLO17RxL5x/b4T+7tbnoFqlzy98Ld29+N1vHnvEMRc55P+PWXC0q
Dw1TB6N7R5pnh2EO3MidObV7W2KL/cAa8vNP9doc9J25+Ic/M4u3Jw8IstejbHbyULa8x3Jq+bsD
l5y63Ra5sz+986dfjfzvPVriD71z2O9f1/e98xvPXMtx94d75Jfu7xv+GHGCRc58F7rLcHm/7hx0
p+rFs+Es3Y3lvL4BQ3XZUc7jyfn4eOKpCZCcyHlDWJ4f/nDCd/qX4mz2zk52X19fu/npQ1pr3jOG
T4fn2pNd3HkMB5lWR1pAFgaMrnkU5RzMPfiJFxTo3YHey2yNR4cTeIkbLdF4cJTlUz4flrHzcswd
ye08McGwYj3be3/fPt1txTTXzA+Wpg7lU+r4ztPT0937R+IeVe/YeN72vX6mdTInJ5lLWzFQxo/v
Ji4syms74+J3LaqOOgkK5YZJ5ywMISDlZ41LDgUOuPK0vLE/ipyyXCDrbjzpuOsssAZS7wPkUdSb
aPBwIYReMiKEf0fL9srReCEZpJ9JCqpoNG7oG38Pc2TfGGbN2cZSKQ/mUUWUMOxVZCHqQ1OjnEHK
go+XLUGPCZ+1qPUMJXQkNVrM8qcz8Yh/kCPJq7XKza1rSNrPLPhLCGaBUNLI4WSNE5B/+5Qa/nK1
ItMFc9c6YRXQqPOKxld1LwuOJOZNvrSytcE5RnHqIuQKLIRtlpSLqPvT9nczCXulRY+++xl7yxbk
/am/jeT7JoRzb3+c63ddXxp4qZ0RE8JgTjTKGpkq2hPVGpxmZWPvP+PkxkXlWcW6VW6rkTPm9JgG
SHRBDFA8P0R4J0Zd+KCMKIR1f0r0TYbil6+bjoWh0SC5JjjnrEEmgz3d3UCbSWVEW8I3pbuD9SDV
a0GRTiiIZq7t/6oKLsLiCmNoarzx7xQaChGsYoGA/hQh+zKFVl6PuTFTASOr89beJ+0mPL3oFhHo
e4HDGb6Whr442f9I0q0JaWFMwCY3j8KvlSqE3D+GSoQEym6mPqQnz06W4+Cpxl1vEA7Xjl7gDpcu
0uYuT25rZY7ewJXdaU2SvP96fl0jlRaNxWllsBijKlNKJLLs4sztcAv3KnCEm3Md93OlfzP0wkP/
CSqA3MlvoiCWUyQFrJLLd8BiCBmpzREWC8p1SWrGWn8Cn/QwW5+bnVmtMjR4Qv9XonhDNg9NdKLv
ausgQnmRxArjPDYAeipcUFhRR26Bfai6TTbyuATBQ9R5W8VeMHP1dhUZbt965+gVmuraVmkB7iim
YPtq5y63lqbMA/2mSY6ajE6M/4wkjXsCNyAnnIQAykCfzFANkrQ/EItD7LMaEDmQZRS0g4I34YI7
4E9H3VboRoF4ho1ycuHVSdCgCyStz1LiId5cWY/qSV2r5mGGA7cFaR/yqUAtdP0mxivZyG5wwQWu
LyZGSW3ksd6tvRTDfoRuXp6KheC2J8ERfagMI0LqJx0KF2i6Nn27mJ1KL5C3jekl8Ysp+XP9Pipx
MFZRGP/QAI3V+cdJOq0jPXZbLmX59DxEByW4teSt0BkQfYMqstF12CVIWqjRzJOMXWX/0nEuTqUH
DALLyCukdJ7QDx2gdUczFep3vUS7ounMlVBMyRASsNL+lxXsFBwM+RUBeKViHegrHPAiaV73i1n7
Id4jwwqsP78kBl7I+Nvl2EOGHGF8jWh4ADMKwZIKErdIwAz0vCjOU68oQMPhB0vzga6XYfhzSYKZ
9BgIzXkoQ7HDJrOKx5D31eBZI/F+LjyWvzTuFP0G0Xd+R6g92iZl4TxeZDafzBFxB8St/ROiHG5O
38lIMcJ9mZVUl2GLF8+IX5/w1+TQoMJ+6lesdBLvoaJp/tss5FIcXYRkJGxvUDXaSLfpQ0Bk88/s
VdrGL/5vmViU74Keawi9AtNYR63L5QnSfabd2BUhbQU5PHqs0CfJlFSQkcqWA4mmTTdAjI+R4hwe
JXlAofMBgaCtP3wMJ9/FO4/mKuIsC0vbCAmZKtHQC3sLq3Ch1amngkqocS/MTDiRkKssVLn4+nwt
WQm530zvrwTH0xrIX4fCpBQQy6lmhoOZ7soy2oVq81vLQfi/5dW70jzpxpuJJlCv7uKculAEDfNO
J3GlPNTQTRNrrcH07UmKT/JtV/+Wy22gr2VcUwi2omWlNk79Cg4OzbII77DzshwW2i/KsxZ6YIn/
fDZlkpmj7WMhOOtdVUXS9nxFHHJaIP7rFSfhf10FXWDHUbybcUtRsmuPQ3dr4xI8ImOto8mLP9ix
BkCgX6kOT41p/h2ZwqVCOisZeHB8DwjAmyhG0vrR7kTiYR9D/WXMHs2ZSyonpFzG2c1AShHM5oka
UUi4t8dnA1sE5GSCF5nP9dxKXolOn7rA15lKUGa+lNaO4yYykxUUYMQI4hn2tSlk61upRgH2TvZ/
DaVNAzJwpCx1lWLVqXcnrl99xC5s3PNMVMN/g1hxav2jLMlgg36h+Yfk9F4pIPCVKztsUsr8nAMK
fRoFU+qYZPff52DWRyp2tScQv4jtjNj9IRfn+InL91blqMRcCcImGfPncEy0QefpE6spYsYvl7RR
xr0SnhmO6UHwMwVQIKGHQ+W/6650Hi7dpxY8ERmLFcUiIPg+1HjCcHjAh3qnYeULlhktlAqJrGvD
XJpAnKXo6YNck4GJfR+mgUk8C88Mw/X0b9W/MW7a05NByz04XsUATTELnzNoYZzHekmY7RiTTZvN
miI7tQKzoNaOln0I6DmOjFXoojYtOEflHP24n4OTC1MJuYvioGrAsPzLc6UwZ2dUA3jHjmLVv7Bw
IZzGLfvzOBd2x7dxJptx8I38bCR+vCMUyBM0Co2bklhAQDcl5fF/MRb2XCCheTF7Cg83zKGtlYhS
N4AXtJv0WsjVCx+TtLzyVpdmj6YerEr6IxiqqN93SCDnp0rtCewoxbBUufon+yP64T+/z4V9qMPC
k3RQdcJabXKMGplcZnIHgLIzaeo/Jf66L0oCnjt8bDlEjtz2Pw/4iTqd5CwMoyrA91UM//7CwPlG
5/swJEFG3iAMv1hbnuH9nj/v5iB+6dpfi5An+ZvY+bphwxmAoArZ0BDz/OXsyBrpnMlZCUDo5uaf
B7J4kbA7O5CYmfvxEblXgOvTZshf401KaX1Wy+pod8OD6rxI7s3i5uGBysIhdKkSkCvOz1dWcMpY
EANS34SRA0AftY6p/G8RlRpKyLT0AI1wPrJpPkWRqyPwOZG3gUxChyntIeJicg+58+cFndZ3/xp/
soVOg68Z2dDFO+TOULIUQk9VMtBj2eYGwlxozewIJpGIGqgrgheaoe+HtX14J2BSVyUuLnw2Ni5i
QIFtnZmZ2i5FUd6Z6rmJd81wQl/qkZgSvaS4kq689mdiONnH3waafJ/nYDjjE4kKMpQldBQAykdP
NS2vktwjR19NM8GlaoE3PJXV4zkVYmdoUKPDd6apIfRuu5j6vWPEpaeSZ4RUW0+APBwgnELb93+8
SGARdHz0YMqBep9y1gL5lA9hXxS7emYtY5AUgr6HmSLNlz4iUcPy/Jy9jXWByOCbYFcFb5nA66GZ
xRGgZTNkpporR8GFSwmdT4WeK4Qb2ofa5BIMouiUpL4S7bLfnUZnbJ3TcDYXVrXRqhU75Xq6/Cle
833Vvg05Vb6XzkHny4DvmYe5v4zvo0O/y++Dlb/M9xoZ4C5YVetg1axPr/X+hAzQ2t+Qw+T3wG6M
D2uDGMpheKoesofoQKEU1O6hekgO3a5+K9bZOtwPH/lbsoPpvs73/hK5KPFLux3B971KbXYnfuq9
7DvyLtjKO+NJ3bX7kD8F2xBAk3veE82q9O+8ft2vzZW+0h6HmwhZjWVzSFfjelynq3RFOL8c1/F2
XIfbfg0kuno3qV9uu3W3Drb1vnmQ3sR/69cyv7/dI0JZ3yODuTztgwP5T0l129E3JcAat17bH/Wa
Buhu2Nmb9L1en1anFabY0SriD/K8XmuLlr9YHtqH2cbYVst80d+gmLvVl9Zan6sbc9M9zZblOng9
77L74fMXDTv5adil7/F7g8LvilE22T0WzevZcnzqns475PtM8ZcO2b08ny3pY+3VjU697y7Z88se
CMDszZDyfNrCp+e2r/ZQGIR06KbZi5/zw7COVtJO4SdZIdC40lGlbh1ja6yMlbalJSg7yaZZKiu+
N/5wo23FT7LpHpVVfnKUFVXbO/8KyOLvO1Xh/KEtYXHLoSsxORmkUVZKc4CmNozlnBMZjh8RBTqF
//TjCtNu5Vp4PGVlcgR/H3Fyx5kj5MhzhmbU6Wwv2gH3xHSJ59q/UAYDHRcRU9JxuBriTeG3nyMj
AQ9IAgIGzOpJ7NXGEsDmCqix0XVb2fooCLx66ybELiqs9YWcH1NKZW31ZJ0yuvCsHUUTTTsAa3Qq
7QiA0D8Zv+oo8aLxsQJlLnQu1dngtsYxp8bw8zEorqLp18+D8tSwRhRpejmgwiEZQ6pjY4qEDIB0
GITYev88xt/RKEyyL2NMZkShFJyVCX0pO7hHNhCNYHEPV2h1XclUPnOEyduImx+DO0BSFsnR98gG
SbvMTBs52cWGdqAeQQpY30dIodKWhyKhbTKqISMHUHtGNqYylif92MbDnGLbmObLMyK51C3KQN2E
5h3YOC8Nrllq/X0b0/VlX+gq2koqTdjvjziT/FpNzD7fAfT3qyNxJUWVrDtfCfIuzDntXaI82uPk
pJ+79EuMpw56W4R5DwAFB6nSBanR7yi4GOn/OO2lzE4ShVY7XIq/NASSsmxJ24LkF301/645SFRG
Z070FPWucf/zNtLF1HxfXfI0qvsyVV02lDGJI6N+7IOgOA93Gf24Dw/9yocZWom0+aS9bS3L8Eam
bfWmI18ezf1oa+5TeRsnrnQIaCCr92GwSTD3u29WgC8yyckgwbRPebkOrSVY7UTZSJ4hedY/bbUc
iNVoUgB+bjio7Yd4vB8bD/1JfOf0blVnq7BblNo6udYH/OzSTt4ShygyHMxTVLrPk7c814NUJW3l
78P03TCbRXZG0LN7lIIXhHKS8LWQ3/qqgQa7tqhL2Vo7F6Kz+VWv9ykwjiMBGSDYazSasZpG+O77
TkUb0s+6aJztwWzH2oZ7tHzIgc9Q2Q4trAq8skQRPFS81lyV+V3DJ6a2CLaeFj+v+4UZYclNVFlw
VoAf/tmq/7KXZ1bbkazT04GSWqt3Rn8TWtUeHVY/ZB4wTrUT4LPGI1XHUDph3Muf7oIwfLjyHCL4
+r4y359jglIYVT2oGn7vrmrRtuWoXABo6Z51H/MNQQcFnni1TPH3d8yYlkSNBxkslSPt+yKoMdDp
RKr9fU6hfryVznP5RFH1vZxdydLUv78uUlBwDrYMacSEnPN9JKM5l5yIeb5vG5DeZrySUNE2/dsi
kENHAbYf9L4bmDxGNgKrRfI2bHaDEa+roZzrZ30ux9kvC5nsGp1XekD0QqxDXQgR9RxdWVUN1ln1
aHb2PLYTDGblO0Smz/6Se8lFXv/KWqGT+PdqfXufyWrJZgFqKO/zffPbPwZvmBc2AAoUh+5FaSyK
jhaHoyqegW8PgWwi/mnmzkBpnwL9UyI7zTsuj1gxaE/KvLv1z3NkPtqN+VtDEZfmArrFXoSbwMOp
A8Uj3SCMfZfu9dv+cDqmv5SV8TzTnOFX7KmvRu71r+zVGfUlzSs0J/sTnhx0yn+rv6y9/Et9UUBn
7CiEzxr3RNAsLFbe9Nts1+zCPdXcnXXXfmQ5BRzXfPCPJxX5OVe9tY5FsjBQhFeco/XBIye/k8a1
kNffIKl7KPfavAc1MHvpHqT5MFc2CRKGttM+WYmTHcJVsFJc1LlBELROsrT27Yr2wk7awPPgb5vZ
Tv1BC81A9tpw0c1POTxna/sdHVz5kL30B/mX9Zh+GI/hR70xd4UnLZsFqIMtSMJFs+h/nx60Owpd
s9tup0LNf8kOKnj3fYV7GlnEcphbpANIuG3hxi6kOdA4ruLbhExgobk22Idt6LVbOu2IIt2Eb8yK
nPP/5AEXmYsPx6Z/Ue64QJ+lvf4AQy79QNy6/UjfTNASs1v1Jb4ngxkxXdbc9L7fdWuyj7mscHx7
Zzh9jrWkJrzJ1iORPUf8XA2d5CDNDVdfqVtlXu71Rb/rH/zlS+TmTu+Fzn0ANIJWtmM6jXd8SF0U
AJGjcvstV+BzvMkfw012WzU3ZrQozUW2wERbfoASULy2d6hQn0FjqNhQkIhIc9WTPfGvYa4v7MX5
BuW+tRG6/UO77991MqFgFa6kt/Keura5GHcgsrzRkxeyZzvFoVnHe+gbv5J14ynL8UWrgI0obvJg
beAY7pinJ39T36crE9Fkx9horsm0Am0I5ggY8ZM729jhJaJFdBv9IkhYgZcnzbOh+TwpT+lKc4Ot
vusgtN5KN8G2ONBIlZ7kRc7bKy6Jh1M0q8FYJK/BavT4757kpk8gizxw08tx9Q+CwLt4m95rT9pb
daht7FPc6pWKyFP7pmyahbSs5x0vNH7+H/Ll6CwUktCc3wE1eZPeddtsUbxaaI3XTuODzYYnCd9l
3unzOHS7ftsDmlO8EWBEvKp0mngoQqzo8rcf9m/2HHNSAvYwb6NdmUKX2JewPDPs6+EBA3RNn+Pn
/mCus5fT+inwGg9Ln7XKfNbz/8fZmTYnyq1r+BdZpQwCX5kHcTYm+ULFDILIoAgov/5cZJ+q0zFd
be2z3/ft3Z2kZVpr8az7uQfakZMrLJqW87lMKFx98NP+3utoJI2R2W52ot2TaCpIIqepaJJcY2Vu
bjILezqGMTYYzPrIRIyEJ/y2hIDgDabHFZ2vUPXUtbKklT9j1/q5X5y3ldE9d148yzbZq7i9BOpc
3mXuYRXx2K4XvdnuFxhQzRpbwwLehGKhtm6xN0iYuexOWHtTpmDrZhSbI3wY+ptQm0hMXciYo/e4
iiF91q9gKof38zwJ0qXsZqG41Ya6GMT2eK7Oi8/TZ957nnGq1aZtrdvnialM13JXfI500T29DkYG
ujDFFd2Le9kplUFvFA/UBMIl9v5V/+/1YEgf5JjM2jlQyWHHl2rJ1FgaIcoNCLehlW5cdwdI7RDX
dzRJCk50o1nD2eEN03fCN1/zQNBIX9ajVRmcJr39s2REzxgYXXiW+GpeDO2NT+y4STS/pwfBGnHd
uKQPdGRi2Ub9GE2Pwe25iM3x8/Utn8bT81O6btdtTOcTW/C8MADkyhMmXvohLKccjjde9yU9j5ZD
kuv1/IvGbvd1fNo77CJ84fk8HcNeRVuDUoeXA0GEU6IIB7FxxgAeRhHvx/chzaibXhJGRbschhoS
m9gUoaLddA230EaPO33fGDdBj55jjcggXPt18TOqjPxq8DblrTCkZ3TR96qOWkx1m+XoqTFkSwnR
sZntnOZtQtdVH18coqWgPQoQCBLjTARBZxPB3E33mY3LPP2SlppMMDF2H+VWBs9qbIBixYwDtHZu
hgJpm37kBestFtz9F6EbnLanuVAQda0rqIVZaJ+EIF3xljqtrm/d1+FtPBG8btpN8S7UaBlHOioE
4lWOvAuQMa+HpVkiWR7qHSYCua5+CJmhKJaYOj1XhmkD1fXCZyNw0499EpY+nkBHjrx8PrAG/GYC
ZIhnCBYupHoa0TbzGod1H/ZSPuBVq+fTEUFLuTG0W5afLzXpn8PBGfCeJofpKyYTQa+ZY0xH0Na3
wZPEHSL+Sq+8/QbkhqcFAspcEf3DNkKuNT/MSquaJM5om4ayobrqFkJzkEG6cHkewCMHdz9Rdpet
+sK0EAPmwFWvX7tGPzzXm6sBRgOKA870VnHjoGUvR8sKFhzc6tl5WXn5qpxlVmZ17iUYemMPp3zI
JevkU12PAb9PfupDczU1o/o8baSW+VB9Fq8VuQLL/SRaa2QsM2/JWGaK4Dx40YXGwt0G0WZTkKFi
Dgd68cmorzbqy2UnzcF10T9eg3hKFADmfJ64GClmzlsrwcnD6r7Hyk0yuHWMHsbyIdh/0BjVwKBZ
tL5uI9r9unGDenky+oZpodcrdXs+6cfXMqxQHa1HX+PV3oMvAOE7e5G/mpBnDdvh+2Gc1kA6CSs0
YVLz1CM5KOhvon/ewnmB4sQlMgouO6iT56BT9L2ErIXOrX4hU/V5PxEXfDDNeDz/2FboI797kp9u
nAedXxW2Ct6qOtNGg/KH2qkx+rSBkQ5ju9qpJdYkelsZqaq3F4goRpJD+NvPsm0edl9kHZlzMWiC
zBuXuvh96Piij73rLYSjlK47fO8lpO96JpoM3Dg3D7lJbAEH2ov69XVEmBrTB5YXVUdtnIeeCtu9
shuy3WJnDDOZtAQyacjryXUF7vZXAcYQdJsiYzEwZPpHpd42zp4bkZq4F6ln41LrQwSBtCZej8/i
y21X76AVKdCZt8PlYRMTOFKaqp2Hqt2ECJ9S6+v8eVtVK2lHVNhrOxOf2I9BS9El0YCAto90Farm
+405y0PhhOAcrMqQJcWtK0Nsdfml3tEMhDs2PBjjV2jc+7PdvcvPZaMXK8i4q3GoPEdYe1dguld7
GNyCg3eZJ0sYdM1z8SVP9ovGVSeOPC0cdr4jL2Oh/IgsslcE7uoANN/EQOHwrbocJjZ0Wp4F//bD
BF7w7EBOOvRh/eCJ77mgJydiC/SzpufvsEuoptUDYWT6kYAX3iepFZN7B0wJ2fRGjpABRwPa96XS
gWhPmUGrto30/DWN9WI3JsHgYp4P1lGxhg+QB+U3fkk3UBYhg8uiJI3utXc38XRtznFRTyndbEk1
JD+bDma9HGN94+RYiMkmhv2jqy/57mhLG3kXw6MfvqhmXevYE5tXX1tAcHGd0mUJCoczSF9Y6Fde
t6F+giw7DA6bwYe0LM3L+8WWwlaXdng42G8HX9RJVMaRwxgGkfXBdmF1MIb6wBG/epZrFcAw0CmU
t6hAFe/BPurX/hO8RRwTVKsqQ4lLv2tIqMdhm+antpyeMpNSPiZII7JUvBsH5hgHYvFNTb9tuI5G
qU0HnSNRJJQEtT1ojNwbbpHiyXngSAWzQpDpY92hIvhenVM1v8RTtc2sExwPhe3QYZz7Uudrt/eu
jdzbwEtQqvC6xZBMLe1I7RZl9tlzultlCY5xQBJyjgQrr8fuV9G9x2M6EEriKX0QjbDpkmZaXa7W
v++g/Gsf+vPMv7u/f6AXhdYN82Rc11MprK0MUhF0bNXBTB70huRW9VV8h2h3eou+IGDNLoHgoZ9e
JSEs5xLTHlJdjEuwX0Rm4WQYJRvx7ore/yMPRq8jJ11fmNlWNrt1JoFwNghReHyu3aIzlfl4On5w
MfdGCN+PQUbTxqPoO8ffmNEfF6NEx8vwdMqua9wuqd9l/Tk19uH7u6SzqdUti+wV/d/37zeeTn6r
xoPHfg5l1Ui56x3IbYGjRVtc10GNnUU6fR2Za28tvSwd2Ocvb/Xcj/XFx6PDfuOwP8AeWAa9QEfk
fygq7nvIw0IotUsxGkwvwkTUdlAOqnp2GX4eWF8v0qzW0F+1Vqsc8Xp8ADT9Wm36QxMSTwtwDAP3
nk51qNvqnArSYKrSTGPDXAR7yY+a9YDVERTl+N/C8xwOVjlO5wpIk6bdwfNihZHQoD4WxAUafexL
TvRK7XAOj1vRvzFFSWD+kt+KuXLfCLoH6LPmChdLZZxT54ji/IQxzmlPPdnt8oZK/jJPB2Njn2z6
vCS1WeXFrqVOOJ9qTPYfYERCf2F3j7jn0/can95B4Nsl6I/BLKeH4UHK6niWHzedFOud4ncyffiG
duArPSJj35KOkLskOpenbVP4VwChUzRLBlTTRAi2n33Aa64NTKZymhLnQJobqqEH+OevjgHiNiz/
mHbYuUhQ238Cc3txfz5dZKWaJbT/yEz7xl+/EDD+e6KNoFn9viEYL9OTQGiOGlq6g8zSPOYtQELS
mqbvYr+58J7ut6t0dHG/mBZPePHP1DD26OP5sacuBL96Ktd7t/Euq8qpwiokpcuWg3KWz0bbw4zC
eSl5ynTole5tjpDak+aqt389zsTtyC0WotmGhS99nnyNfb7s5qu9H3k4FQWRO1jI/sBpvY6uaulg
gr8l+GrG9u3mDvsepX+kETtwFEfx6Z+qhjbNZ30zuNewHVensAvO7mlS2GUY+4J79CX3EFydOCCX
z+7fvCdbdS9O42CI5dPR9a/+OeiZw6tofg205dkdc+LyMkF5pCvTsSd5n6p54dQg8Ts9GNNM4jkw
xU2nflrHLyhf3cFMXUShtIAWK/mHecl9pOXtnz3N1oIULCdxZWpbdx+kQTNLwIAuXglc00yAviLn
MI/45MjDPX4aLw/LvuccPfe9XprBfmc1T4ojeVBT3cLPrDOPppzVjhzIQbYQ3eoVExJnFGi7xM/4
p/BFd0gArZO4kjV8yufVkvvNJslhAx8UBil2QRXKQTcR/HzydLJgRXrK5BTInuxFnzfnbKOrC4Uw
nmBm5J2CU5AFN0d6rf3K1ybyXJwPelBFCKVQXEnhaPb9DRe2sAOdY5p6g5C24oS+uln6UjDwk3k8
PUy1J5ov/P8glGaJ13Djq2d5IS/iqTQbz4rJyM+QGsrz8RKGLSckheNQfU2fZG5uf6YlJjzsMfTx
InvK+CqGZ/wpCvfTwUqbJdN0iqoV3uUb0VJvfOFNmZUTyS+e9m/aKnkrJwcBxxlDW8VrYCFP4Ikp
s+Rp4GorcRZ75ST2JCdInmid8cPyO0RV4ND35C17KidR2H4lb/tp7HXvsMBvfvdORNNsP9VWQ//w
PTHGIVG2VNLE4rJB9fIJpx+Ks+EinrR+6xMR6R4mmLOtzvZhcnNGoLyt33/IkDk1DiG9TqLPgT2c
FpThwhTRYHic9M+gP8fa72ZsHLKAfKoAqHYxmnHi7mhV+eVz8jVaxV7siXztRh5ZeEWO9HQEL82e
6q/RO/UbhSSuIf7VHi8GK1ILJ/2Zg5g+gfTye3YtyozutMp3cljh0F0SPid6vfmnrwOFkp5zC67P
1F5qyJ9wN5JX0StnyM7t+fTFTzfPN7/vWPl8KXmiVJ2MFxp7R4CCTrLIyriRK4rgGADxVPKwGkFH
R9E+oYDPzfqp9E7iOp2e3m6qcfuS/CG7B0dgG9v/GJCHdWYzC9xkdlsSFqmJKvx25gM0vYt4lbDv
oPOj59sBK2ViqugOBh7RX5gLlaJX7F1CZrvvGNGbrW1OlVkoLs1pCzOdvcPfwSyxyf1E07G/sU/U
tGRxH9wy9fblrFyCjXikAWQHI5Nxh9fT1fmzXWlH/WVojyDPzM5v524NI7mcInBrLCLZ0f6wGU+9
rqfS2+PViBJuwt6xbDGeM/Do0zawn/tm3n5yeGrNY2CJW1C0XqEIKexgDTEXOugwzoco5t3aEwlw
gM4JamMcwLVGX/VE8cs3Nsu+EmqvmAF6Ioc4uIVd2Cr7i3yqEF4yV2fts7qSZlBP+UF1pgSZn9ui
CyKT+NUmWYDzba5BERZhvpKDfXD2bsDPPfMHko4oW7aSGbNBZ6afBy96zfTwuEYwocv2+aP/tZry
PKdJ31B4q4DxAWIzANqJYAwtalEQfb5L1d4j1PSwSHAv9MrKWDwl4zV7U33BKNc2HoYuf/u1dUrB
AIvnyqdD69wYMKoTHU9tGey9Ww907Z01wLsIpuAXBCvqoIQc+jSYCoD3uPeFu+EnIscRP53riaVR
2Tvi9mDvraPkpo42bfDP04+7EnUl7ADBoCVVHO1T5W01B/FpXTv1pGKheG9toBBgneerdbXeRONq
sa3O0CN2oMh6MYFp7oMgAqrZtdk8gV0MReNmp14E+Gs0loz4ge+S/JcZqi4rpmAL9lTxYQSZvdTR
uJmXtwh5qgX4WSHG0TVHZEQu0e+RJ41csjGGZ4/80LEp0MVmtcOU15KeL09HVLtrPiHS0/lLZ5Gg
OudcFRZJvSHm+wvthxG9F15r3uwjQ2Tkn7/Kp4YLgDRUI+l8a71kDq+IGtNjYV4AjU0ZO9Nsnc0P
y3pyhJx0fmJJdthkhftJ8bx3Gl+djfz/DKXIFTxxigONS292UkyGz+pssDgsy6k41lW7mN8mA17i
6Vr0y2luSS4YDq/02G29kdV6ooXAbNVzkYpZ/4ruCVT8zILfL+im+mWYzCJrUQfapF/wCvfkinPN
O2xQwUTTKqiCwpWmsjdclgwUfzi9LWp/uBjwlhous6B/Z+GBCgtq4JSbyBq83FzEfA3vp9yHhuIg
sPMzWwrI2uF3V+c0S83ULmaEIW8vztnpz6xcACr2J8VL7RUIuLAxUaR4OMDeqjz6iNPjMvkAe9x/
HKfWyZOe4+X4WfYPywRDOKOdlNMBz1rkcNg1hu1WmR83Qe1GU3EebxaHjfISh4A+8adIrvQy3kjL
im9zhXFYBzK9Cbptg7WEzHfO9W6VF/Gl2g4+6uAYKt5pWwXRVF227ujBxv83KblnWUNG5lcqTzZB
P6vO7Eq49Tii8dyx0iNrd9gEpcJreeU+NVfjihqpO5Hx2r1Dn08OQ5coTYzRauyACB3YHQHXO1x2
v/5dpOKn/7tGxXkbexx2hPAjtTtAIlW04lyLh2YqvY4XnV0bN2eQ2kcy6z6yFQrfCfYNAJxE6C5q
YOXNeJNKthAO3OZFchBivSTbKjIGIOZjN3eqnfhd61xHJlJ2hZ4qvrysL9hEvGt7c/w6XKRPtfXN
cjxQosnPzSSjN3h6PS3qRb0ZIt/bacvUGZmJe7XV1+hTXKVP+2U2hR5Jm3XcN4/Ns0nxRPNOCTrz
al/eldWXtMN4j/d/ZB0dBFPMbF2m9XR06E3kYYRF7X7a8Zo+WZVbuUMHxzziFRk3qBBjX6ENKw4A
8qvtyW0XDe28WK99cXb0aCY7+93QKKYxpWW6TILcpGm0RwFe3HTiIOb76dg5rrE+tbX32xMCJZNV
2q+fEliU9Etx8KN8PGIgaCSvxPES5erm7nh9DFInC5WpinFv4uVbvALNI5LxvVPZ4kJcajTCEp0Y
5ZA3Nijf3ur8YoIRwkReNNZ4lXrS+9A+TQbh1Yrd4xsrTKHvBf1mJ/OrMfzYf57dhnfljQ+ZVJPa
FNY4t3wvviOzd3R7Lt+w8ptoVOOj5T6M7CyMXCU8BqC/0/2kcaXV4PU04UWnD6n8UZmapxlLqwUs
Db+LMp7GhD7XjEEIMwF1jp1NpOfhs+bczMQU9c2ltmFFE9V3dtv5eStz0nIIxo8xgWrMU1o3FEBv
rJV2bL5Lq9aUXweb2qYdaVmN/kn9aias/Zk3eB0+C88d1nj8nYCuhLGp1tcn1a7nES+IRD9Pi5d6
xX5GH1sIt58A1wJcGQLFPDCEGcY8a6ujJ67YgHo0wakmHc2U2ATtzdL896T6K9bx55zqqSF/bISj
cxZVtws+ZgQEQpwn6Nzvbd+RlO/xSKqtC/CyCEiFZrEW3/4fBxeGgkjuJKwTUbwjy0tRfYzVM/hO
qgdDvzHTqaanmEO8H64mYPiDde23NoB17c/D3SEQbQzOhKQpmZQ4jY8a69SH3lQCFeneTAdOTfuV
ZUtMvpTiLZGUR2jWL+1Ff/iRgGscbusycNbPW62q56uSH7naejk7R/rrztZ1x7LombwYuWWscmPw
4OkK/dO7gzngTOFdipQbxZh6d0hNHshVrTVYcAzDY+XE2uZWfGfjYNuYnwXrQonSG+jL1DP7StWJ
r7+SKSiwtT0nqqlEX1qe61cYDYmusTnobYgejIHfGCks/F5ChPeLAB5zh+4m6qgT1AGIV4HsmKTd
q9GA+uS3QGjXwtgj5pD26zbvEMNQRhTuvw//G+MGbwMOgb+IDgCDvZ/PJE06OFgn+GXa4Wg19byJ
Vq1CAvReR83w4FL/fizCbHG6EUbAbT+PlQ8PxzMnA6xI8+b4DpmrugZkVJwP839f1PeL8O6xq4g9
SG3BIhxNYj8s/pjUg6os0+KoDNeBbdvlah2ba9s2zXQbrOLFKli4RRAE4fMsXB/N9TXY6zQrT8ae
lqw3R8K99OjdgaOsbcWenYw127dtbDqeYswnkj6Z5y5wr0F/Rl+5X4dwkRuJuRp9rmj3rq6b1Qoc
2oj5T30kJ/quPO4vDNhOoh/BmqF+Cxr+uLAilQdVKwyHazO8mq/2GXsaQA2q/SxMHeg5s6XDjJrK
hntJTf+88Fd9Vu3H07/vb4+F/TgLfMNFzHZ67ykwRPGuDhkO01tVE7M3zcuw6Z40eDsUQvU1IJtu
iMvDv4/2G3j/DkMbAtD2VoVw4n4+TTW9ioPydIn7/LUTRrdvJ/p6EbzHMawPJjbGk1fMXtLnpDx6
R96WJ/rzBbJTjL7/fSrfA+fHlYP8ExTRUwWpDP/jY/PH/T+MBmUba/Vxeoyt7gOnQgxAMlstDI1d
9hkStTFKbFG1W8lkD66ghf2ixTyGfQHBY6wDYhYikkc4G+6oNkuVHEszo0EpWlBHCch9nOr3C0Ht
z1ili4CRE0uveodrHmMxUZUGuEFeidSKGjTR1wEC4WyPpWNK1DreBeKMeWncumB4gJLVrUkFd/aP
grLEX9OfM+HhEeJCHgArQF/d/nHvcLu/Vm1D/6TX+clBos96LlebW7atzy/6Vlywx7PYGk7dg/+V
G66rBsyvRRw+HR4MqV8DeMzTQ64NCq+RY3OvUxBLbd8obRnPUvqZR3e4/8y6+SB1aWfk9YP23W9F
HAfreaXMWdoM4/slFkqpVidSWUzwCG4LS+qO5kUmF+y1TqZJE0HpurgN6Do2CANZ1ltVtTVRz5uh
Ls9vaWkN1EevxUendK97EtLTSTzf8PTOkMEMTTm47YF8U8iXROHBOLsOFzJIEHQadFd7SCXCYTC5
7XGZEqykmdeXR5qVvz2QP+7RfU6pVmv1oUy7eJJRwN9E90j7T8SCKIWsFINQNA8GwHdldTeR/3wo
3+2APwbj/trdTqN9VUzPWngdeMX1dVgjEK5hWbfwDiF511JryT2/R8GUoWJq4hWtxJJO2lTvm4KB
9mC0SVTVGl8Sv73mRnHMXLUW/RgLbG1+GV+9NoWp2rw2UChuzVXP5BOYeefsL0SQyvSQlQdX9bvF
hOJBRPVJKdFHY9z3W/cjJT1okQjumE1ZGMtvO/oT3Rz10K1oJpmahfgyycMB1uGJZEbZYj+86VL3
0Fn2l7ZmTON8SFGDVBmlh3xXeElZfLvE0SCZHLp5mvrlbVpfX+UGP6HOwbjjolVGwpbHP5aE7JRf
R9kcPjKF+72N5xxg8tPA7BUTxGz8XHDqyzC7xXLbrk+WBOEVkxBbM+De6XtLsQBhdczZrNwwNjf9
0QJzbzZIeufPY9+9s+ImTtXzcUDn1g7Fyeur9mzDU5zvUmsdmY7Ta46tTVazAdqktus+CmX5vdb2
h8cDmoBs1p1fCIZMnAh51tkEY3x6Zrwhu2oJF0p+ZAN9n8Tyvxf6f0e6W9W1qGYcN/FtzSZfgIas
Sw6eko75Oqt0rws8JyJ6ZvJi4cYyHVm+++U+eCf/3tV83+r/O4O7TdSwHEpiOuZaiT7EUMivwLNq
2iDw7TKiAUN2NmPiu4QS+nOGr+uDVupvicbd8e92VZfiKmrn6Ngi8QbrnSTWwS4pKVXzHe98HcEX
vNIH1/y3oS30VXsf1IvU+/75juXiSLzJuV039sjeQ88bueSkbvOgc+C+sZU6wQ+kKWvy67R+sMz8
piVARAEbI+WebavKH35OLDkaXTQ50q7rQRAGYRgblNH5aq071YENnXF1fLhXubFQjcW/66/fVJjx
GGVQf9kcmT3d3bOObq22v9Vc93Nrwbk3wt4lEBdFbPo0O19BycU0yBq/RJPKfDmg6MTTEDczfz+7
wCP798n81ll+nwwrbr/kQiO4288oanIoxQMnI8Oo3IEBoY42AX/AMR4c6T73op9lIoJtNrGo2am+
75ayajQoqktatGua7A5kepSViAFyU95hR9QuAfq1Ri9pHpF2bciMQ8oJmMH+iRgLg05+tjgtmlUM
m+ritk8azRk3BVYdEhZonmenzyI8b/fOHvAmsgVWJfNgptbAkj4iD5GqvhWexyvqFmldgOwv9uv9
/JToirOBqUXXjlbaFwjddcSfTm4dDN1VNetZvm9CooPE36xEIKNOH0EUXdxKHaFcfTC16XWX9PgZ
KuSzVQbQPRVr5Ix6W2Qnp/12szCMsyL7bGFdxAc5jVuEyaJXHLhI2CTvbJ0zc1J48dPhpl/pBWAd
9lKMDAwtvetLT24/Yei8ghLYgiOCjC8iIw/Pn2WomDGq7DE/hxcpjZVJ9XVmrmgvbOFOJ+yr8IMy
09JsofW7452wxckMzJHGF9xpCI8qTPQN/NwTn3rCT1GCJx9/xEzHG9dY6unuqlgVK5CiP0Ssflf0
jIXexRtWmMr+624OdNmgOBxushxAB4MZhwJHfKKuLNGq1Bp8kXGYC0dDioP8nJjDapG1YBvN2CBy
WLou/z0yBZGp/rOO+nEy34vzH3VUltNCBKm+rs92oOjPdihYijtzWAYGC2sau77hPhBrfae4/Tqk
guYSEAlMR7vb0ZSqlEbRnmk3XAxpncmBhqvl5R27OYJCjB0WufMx2NmFAVIGl4Dtva/BJU+9ifZ2
JdzPYvMIjAtznaEIOGqo9gUoGh6cWbnMjLfaiKb7HU1k59ZLJWaRgYpCf346hJr779v31yUEkAJU
H/faPsT050qKnreqyyIbBwRbxrHTydattI+XlbI/URBthSjEya2gbnxw3P6tfH8PZQVKjUS8LeXi
XXmWRm2Lc3SCaRlE0lEcB0lTeudusFX2r3LZ2bwzR+lY1xLJOUWiflYR7FQpbOp28+8z+V6xf50J
ElpE472I9ptC+McAuqSncat2DCDwGColGKSzcQHGvHTEqXw2Pj/X6eunPpm8CJNVrB8pvHX8vYb6
V3A0RvNkGwQrNdPdwH3kVP17S4KfOSQ0BKCkZqFB/PloYkVrruJFlYNRFJI5OqANVUhfAzjos/hR
FfW9972/C32tLFC2Edtx/zyUVhx2p4vaA8HDBRG93g1r1gZqOUIDPURrAzBV4ifrbV8OqddD+f9+
DH8rKHDgUfrQxP6l/v3i/eMxXFv1JI+Uy2Um0U8837bnal3Q2SviD9zYm6OpQnfoDQhPiO+O1VeU
bKQ94tibvs+hPXeSMdZK84T4o8gfzJFv06Ff90YCwQXBYCNxL+c+Xa511Jy4N8FzT31xcs9mJ6G/
Rg4WtmMK+9cdSPIyWvNaWd7mE8faGJyXOa9LHf94Cu1SJ2bx6CyMxrFeDlO+OJu8vPnGYryMDOyD
SUWslP8ys5Zxo/bcNbyGgFWhlN0VxtfLuL6ez5US9NEoGHrn8UJD7PEw+P37g37eHxUFKNw4YSgS
JXjfREiveZnlSjoOBlhqIBHCHr+TmCeHgSNfl4LKbI48Drs/rHpQDOsd4P3/eviove+2gv02fEIG
8s/JgvlbdB5kSj+Lw14jNzY8b0JrCF9kf+M+qgL7N9z9FYO/Sb0xWw9B3lVD5TiN23HCiDjbmR7I
q2cApbXn7fXU+GyMrfCOe5ThmuqDMuwvs5Sr/OO4d3Uv9gqHTjuMaGBA9X3+TtecrXVd8CbO1jKs
qes+TD7+RnR/X6sKJRa3tt9v+7rMRhS8HJMAIfVpV/jQR3ZkTbtLHKhvc7Dqg738BPQdOJa/IiRX
XWJ5YgWuUc1WaHq+ei/oLwb/AwxY+F2GcDNYs4HPMMwFRvv5yNWjJEQt9lY8cnyi5W058w6mt1Qs
3RLMDUv1AsqBfTS+gkeP/3fN8fPIdyvzrSovjRZzS57C4ErDdApHDfsae2Y7OtVg9H4zi4gp/19H
q/ZzWmS40UNjpKtIxX9ecyW2Rbfvzv01CyhYbc9bzid67bGt1R7luP5lr8PBFCwf2MIrqA/uaoNB
ppWdLHKw0HztPFR/sb4rMj1DweohxdWtl/RjZEGwsTfRbkXXdGAuHuwzf9mXCQIei3hJS7LMf4y/
nxc8yPr+5I23c6qHIQvu0CJPlmue1mv/UXPjF85/f7C7u3u8nm71OOVgJbniAtGNqTF3dGu6N9yP
f69X/Sf9Oam+jyTKfXqGqCCpuFuu9uq4ViNNkdlzrC6DkBzkPkfu9HS+PRqr91XE95G4c0DeMrTi
e9GAdmvLc9OwMCLMMzP9Odx5y3Ow9Pq5Qj9por9sVNswFl+B8qjG6y/i/iLZIYx7Lz9BoXfy89kd
L6MSg+HvNTnIvXCG/73nOY7+ovmGoD+4UPm+osQeky4m23KFuSFSM/08WjVIxbPccjRW5BBasBcG
x8nzc7J8rYwlI1Y1eT3P65cJ5IYp74SYwto3fOtl6/CYm+Dz0veCfUR4bB4v+gesxN2/H/qvZnB/
in2lLQu4fo2V+wnViMX4eO5vCN32MPeuZvXWmbZzNbY5fRqLZYsy4dEMul8m+4Pi24iLyAjo/xcS
N1aPtGaKG4gFFBMLJXTG9XZgjkFib1ozNXNHfnBMoX///XzyiEUoBgAlgIcIFrl7FteiGR7VvtHO
JiY2tJu96yChY+/wcTWy52qgd9MJekb3Nml78szJ1R50YH/tC7lsGatFDQPC3oLn/u2QSU0uxuqg
XY/96Ou0FIzLHBv6xFrqc8vJx/rFifWxi4RwcsaIq30IgP4CYL9P4JvOr0m9pcfdeMQTJhWKkhNA
fQ1J8ln24DLhBuDiy26AbvgN5Ji9cd3oqkcorYWQXL8AXQ3m6lR41AK6Zz7852TomNL2Yujdo+Hn
c9FcWxoIa9hkE6zadEdzUCPzdvz3EP/FZukP1HeGFRFTqzGEgp9PvmuOWnfr5Hg9dPbLxsPyYNot
XvZzAdJe+2Aj/rf5JEsab0NqXGRp9120U1HkcnvjqnAO6C0uRpM2TBeaXUyv6yX8TrYPc2lyCDa5
gbR5bJPP8f+53D/O4A4KqfATLMvo+3IlXzS7QHiJ7AJqIg7rECQfHO1vT1Eio0cdkXqJS+/d+2mA
/2pybKR4DZDiXyeACF6BQCEz40eQ8l8WUxkH9dEYnRA5ScO7127e3IbHBOVOcBAopCr8WG+YLKg9
uMOmPFuwPS+GpVMLT4J4tg7lV9JX+dWD0fQL2+9HE2H1tFBY25lCd6ehnM9prYqtQKGVuPa6J8bt
uokNeDKfWPHSmG7c4S6zXVCSxYPB9fsNTYGFOTFzlwENo+HnQJaky1BTs4sS3AQfRGtUTctRyCZm
WD2w5/vVM+MisXkCWlXZSbBQ9YvpHzvfgVJd4lxiDEGm7LmGoeon6GFA+ixUO8g0Mk9wAZf+PZj+
Nnl+HPZupg7aUhqlVSr2O6bSXheOp+fupDNy3dhQ8LgLqNkPsJZfDpvfl9q7a2FaRnvuvppL0mt9
TMox1jT+DoJbt0Cub6vT2Bl5/746CFbctbtXEO1+amWFFxGz5W75TSSxGh/G9WVG6PjBq4Nygvds
dTWOjV2QdEzEg969147Ckiwc3TH6EYie/kjztBYVkGIVGtYWziFfa0FTuiluQlByShpKl4NdbUY7
RATWcjiXMQr4klZXvyC7B4AbvnJ/SL1bCqsB2Tt7mn14zjvaV7TrTvbNi3FCwQkWNpjgnFXz/Frh
TjF0D5API+sd18vV0KX8KAeuJG1a6JjawFUwL/i4LaubW6JIsCAlx7W5r4zK1T4IiP/oVOyVevPP
1CoGRjKLFaPhB1TaDxccDf6HsvNablTdtvATUYUIAt2SUY62rBuVUyMkEFGkpz8f3rvqtGVX65y1
qlbsNvCHGcccQ7FOzASt2kkVmPCv/Hulf5D7o+kOpqJnn6YiDMPt3UWJtSTNjugEk5M+xUY9Zjrh
0DMNrR2fkrlR0e4c9Imx9EF4dfLmnWmO6fh6OUHn1fU2pbkZ90zLR/Pp32/2A2Tw9WbIBHPemJ0d
3fsiKdWCOB3mIe1XtJxNmK4seQKI1qydypYBT8Ugzj9u5Mz/fvCPzPQ/DwYhDYU10Lp721HqiRyB
x5AoD+wtIlCn8n2kmXxO25ShOZsJhLMx9h4brV+iHuo8WEsE0lAD+FFW1YOzoMkJl9o6aJ7ju59A
xUCK5ebGs44msy6PcqYfgKT+W7FdEBAq+CXOwHfrFUcBiHSs23ZizQ6LahOxxmhUeS5QX/d5alR2
X4BpDWBgZ4oDV2Sg/v+mmjndfoRWlyD/Z6O/v4Ig3676Mb1R6ILsQErnnTpruN5hCZHko0DqZ2RL
PCsqTGlCyE9T7C71r5Si1k+o6PX18lwvZw1jTreB29TQAeEcBs8nvV41TKYKjyQmvrz7N4sGMyFM
j4DvMZ4S9NrfP7OLhkLRyLm87XrhsT0VAPNw8CNqAO47IGlYxZhoYbP/PF7hn+fq+7OVu0s+gmKe
qVWe3afhzqEvdX2C9JtSdTI3f7zJw0rXj3XmgYQ61KOR8+RA362zEsfBiLITBzk2mEzrZ5n4UN9w
p/Zl+zKPvIed3T4nuVvevomKdhVdANAad6eoyao2jBqe+LSHLmWcMIYwcwpz67sKlY4bVMSU9CYP
ooyfXhgmUqJl4lexhwffZ0pVhPRPMWDsjs+0Fg5WIjZ9d+k+z03o4CdPj2zTj4YPWG84t4Fu9gyt
hDB3nymJvVBqXshbUET2AMs0cuA32EAdI01Oj27LD/4FrAOY58EACCCYazoL38/suT3mckqQOblp
lLjhByorXw03sbaiimlk9ccxXXYQFOZ56KYq3CLS81X5bE9+kWtz8HGGfPUHweRIcel0GRlt6+pS
6yRZZQtVZawAjEXXl+DyLHZvcsBfYTVplvrlYp4Hk0IjBZBqI4uYIejEp3g0h+wf8kAzhtREGDD4
Hm06FZEBMz29ROcdpOnReV3Xs6BbNeI8bvyjvhPK+ek2zxgtO8vTWHGl1srpPdD5jBBZUbvPQTM5
ii/HctoVq6wFuk3Pb3CB8u6I/lABaFpluKQ9OWIjw2cnq58NDNEoE2cQxlTRtm6ZKIv9uqrpSpdw
4MzCg5KsR61qK9LJPF8nKTXzBhlqsnhbC06buKH6GxdGXmsLeN0GyIbmV+Zw1rkQWUJ1sYcXaLFU
JiFpv75woNOjLTXOrYrs8ALXUtM4aGiNBwlsRB3MR8HZ0YCWdU04CyVpGkheGz/nsncJYtitaysP
pEks5LS2VQR6mty6pp19qaulwKs3iX0WGAs7qk7QQamswBWgM3EcyeNcedHRJBZB5kYVRD4NOpB1
aMdi42qXdy1+feB1f1xgYmf6RiQLgDMAXd95osEwKyrOfLHoGIVBzzA1hcyvIqfa1xB3IcA4QMVp
i3C4DFtNRHfTiG/mMLehGBvToVd0R0rt+hFS5ssBfrMrd691dwUG58ElYAigv3C9tCSMkSJ2u/Hj
2HgD2L32XXlmTGnMQETtMFg/etrQPbK8B9HQjwYbV/Hb8vQp319pRnZRyiZJT18WVTNmlmBsaVq9
u/0Q5HjzqEUy7FOzH59NAUbDH1N2/FF/kY5aJI9S+nnNQhrN8/M0KN/y4RrN5BvFjgtnwTkNZ6fQ
OYbucOC0qBuD4Lg4SuUo8b7t1ifFAjV8LHMT7w4/EXzyxTIpXvN0ZMgNiGZmXMPh8yDa6/H0GsOF
libm8YzcVsroSvJSwax2FGGO0ibn7ElpnpXhe9E+BzqzYafX4RCeFqfsxudkWutWfMNszJIcPk9l
o0PJuOrlBIflJg/GxW0p3LaFxHUIJ8LtQVb/o6nztTF/rdSdq+unCK4NE0Bbqzaf5MhkVo2W4sxx
188XWMCc6Uu4faFg+ui5P1xsfyD+eu5dPCHV+WVwCsjxowvamRUASMbLoC9kNw1o4tP6T4WS66k7
Monysq5ayBaSlKRoLmkXC+WxjDndRluWwFQlbfXgMv8sQPBylKtQlgbeRF7x/bRelHSgdANO66TH
LQ6MrX/erNdrNzSnr6pJo+u4ro2nh4XLfq1/nNq/HnuXFMtHMZduOXvRujjkbj/rwwAaO4QeLpXr
6WiVPjFeDqjEsx5d0EeffGcociUP4iDmk4mxHMhLt7G7Xr9fJ/SP57sxJY5Jwyf/e51/YAelHsRG
SEB9nvkkrOf3dYZSugrFCuuUPEGPlM2r5cAqmDM8d2awhAUGyle3fo4fhD1fYc23de4fCywHjUiJ
OqHaW4+/jJHaXSSt0Tp5q1GFhVcoekGreFbAPdE7kNXQSR488Wc5FhAwcvREPAB3ePDdaeegRyF9
u77cob439Hdg1TUXSGlA2uev36cMicO8OEfydsPgLMjBByv985p/fwHtLoQOTuEN3HQgb4sxFZe3
wvRjcz3cir47JSU0x5b3Z4KnfwTE/ZkFU/2GjR7JqyFhGAW170tdp9XoMpTZ4f4wHzTnMjH80HRN
O3s5GZR5/n2gfvtMxsng84F5i4zsnsamDo/VSSDqI+me8EB9fHjbpovtWjCJohm+V3c4G+vRU39U
6/hI2lt9nb/HQsp350nMm4Q4m6fKRox/DTp7tqiW/sJfGyywPWWG0j4akNiZ3YyvftRk+Rnnkq6Q
NnCDCHd7Zbjvi3yOE6VM9D55mBzUPYwE48JYZIdFYJRvfdq/nALFTYw5dFkhTZ750JhG5GpzxqOM
lZda1uy4mlmemS3YEW/y4Oz97KJyw/vxPnohzJuQanx/vUaXS2VwrDn8zqGANBfZKcwZ3YcxY9je
I4DcL7ebBJWOPOT16OjI9yWhWxMGcDkdy0UlrGp5JiAUnoLUOQa61UV/UhXEaLYqr2NmO06SaEf8
93+fwp+FY9qOf7/BnVkbFJe4bS+tTPMFoARTPodFO2c36Fr7n0zRuVNoQ8zXK/B302PA59F57C/V
d/tG1oMIMn/9OhR3l645DvVkqLLglsWla+3FLOTZjvupWCCATLj8DA8o18cDK9cf8x+PHRJvUfJi
1vUey9YmRTMSYiqQiitbGiQS592/F/ZnFNkbkr6jp1PtU6lEfD9JYk4mIOd8GHJi//HMTt8kB/ME
jaLnfTxYyK96yv0XYbhkKng9+OEel1ZUmnrOz1ysCWQAxmR/Ri/eFk1kuGUHY7Z4Szdb/WWdVMyA
dwzc+e+wFz/PmeEqE3vX2ePxxRnT5J2z5p7p/bFWT4VNVg0aawLh+mRfWZM94L3eFD5Yqv5S/evV
75YqE843qjk9o46hDQzNyKeJsfAd35he/xDHFFdnaT+/HA3KCivqn2r4cLb8N6dHiDf8Ko6R7N+f
h0yNLrkk9qvXMHJihHMmTtuDI098qjdTus6gVZSbOcfNj23Pesgf+FVivV8D5PwQoKFAOMJAfj8u
0rUcRUHTGx6SYAMui0MzXcgW4ANGXp3ZvrQwlgfFHoAvXBs91qK16MgDM7RfXuwxiNjUbQ0AsowU
pI9ql78vzxC0AAD6vgFz93bVUWFqoquwEquR97TvwI05TI0gArgsXioTvGNjvkzHTIZ7H49GWH+g
a/qh+69RKdrU1Li+euh/hUDXTIq6CDUd0DW1fYDanCC3YmwDGL1nTCnlzfvn/hFe8BDWQy7JH8Em
T2dL6CVSFycG6///X0+PtKiRg/IqTQp9TqXNamNt15CAQdFpniISJwkSJOhFL8fIKduZ1lQus7XX
4NHc3c9a+d2L3FnKEsRCCBZY+YLS7VtzdsiYHQBwGhjuuz21wRdR8QNM98BU/szLvz/4fpI5HJzz
kSRxPbsF8ZhkL4bjmdPDBn224BPUproqbXtqgiQ72S1wztUD2/brCVBAqqA514cs2l3Qcr6GFKL6
2t+EQZJDGVL/W3MxC4dJgsU881/nlWsyP72KzNXTIxT/14zM/dUE7UxNQANhrNzLguVA/aS2ZOFH
2EGJdKeyFp2Vcgodo6Qs4TsEUM7zM3cyX4/JQb+wMSChPqCm5zJzdScTgpWdOX+eSovp0JgTzjyK
JX4rkGqoyWP7MWN4nbvzcQZuepIyLMjTvi+fzHg/d/0emkfnOcJ3e5ofmdajPPC3gEljWJaRWRoK
jBndxQ95QFkuKjCc6A44KiM+ZGQLF7ZhYAX2TsRZPDiOv34nk0xkYcDxsZd333kbHFXt1mKLLCre
hwVo0otJA8UmH/k/oDp/9eOsqIIWFogk8X4Ad3Q7lkFW94/b72ezhdMbZP7AHY03m0covh9ZNQV8
UQIRBNiNKaKvaO0vYxOPygBFrKxY3JrCVtMVAGF5NHR7aW9CwKhxH3jeX7IB0Pz0hIhPVDbwbvea
YSGmgtyWC7JLqVmgTiHe3uTw9YqYWylYNGp00Tl1Xh2h6OAzBqoH6/ZdUC0IOAYnfzTwGbtFqATm
PEie36rarB/d/R/t6X5J+ngGzDR/qHfb3dQZctZnpbf+jhMBHk5M+inGvDTplV3Nhw2VX4IROoKE
hrA3EbqN7gobGjCL2+VMZCgxUzI0BwYC8m5ihc6/l/6rCXVnVejC9bEvE8AMVdy51EDulFCIZIWL
s99fIFFa0KW6PeXIkiwWiFWgd8tgjD1FkhGePojLXKjT5mnPiEYYFCApZT9i/fjtapH042E5VKBJ
79uxzWhwa09lH4yDmO4LOpnh+GjgulNg2lBo1CSE/16GHwOKOHcwiDQkQesA//pCmv514rOjWJRl
gmlXQfph3PEvjt9Lk3R9oONyq8Pa2JDz//u5vx18pKDZZBUoPGD87149iKI8zgN2uYhtCIUDkisN
nq1rZj6UWvzNf+oKQs0g7CiYUVP5/qxSStrLsOYTn2rVeJoUsSF4Kp6hIpnlG2G1B+Rm1sv3MGS/
G5vSirlarR75sV+XmloDNoxhb3pbd140ZKxppF56L7rfE80fvop1Xw78hZSfDNd7hP/+iS1hd2Hq
BQ9PRwuGl7tPD0ZaQZWjFid66F0kF1VJYTgOJKu5eALaD/VSKh9BCn4zoX8/8u7+hprQjursphAr
IH6EGFHgoVokEy8y9rlcvsB/Z1/t23LTn+bJo0X+zXr8/fS70mR47pK6U3KRUaQxo0jDBuEwF6C7
YNUewg//PsS/lZDgCyEiAcjbT6/cPa3Ou8HgGtZ862wWzpFNWpytNQgS7muwJB4kJoJ0/FGh7OFj
70LiNheqTFJrafJfgoXavsUoYcUVCmkdshaxkaadDy21d7vUi7JB5GII6Ux4m/R/r0LEiW7Tl6H+
fqKJqy0Qo7gEiFrklf3v9VF+yfJ16BXQCwXUC7r3rpJYCNfoOpLO8oRgwtPAPJS3xlMg81agtL8G
tS12gnEq90qSoDk5MofRyL3U72eIYzMRyk447iQYJ6H0DMJxGv+RIybYRk6sCs7pCBWnUjjdCTjf
QDKyq+7dysGX0F+TbipDbtGd4oc0pZ+dbKkcvJ4vloKf1aTZhRpXCiff4KPuak96xB72W7zMd3Pp
iMzAzOt3N/1yS2GFV5NuIiSlr9KwECrNEgLQRWLxniNu2oUQ24jguNrKLdPWbriHTRVPRqNuJvVf
0yHIU/H9GO8ZUPtMqX1Vt0X5aBfhm1o6wcW5HQtDa8dXdHv/vW2/VcW+vf5dPSAUozbswkKc1SaM
gCCSFWDAErVYZIlyaAgfYSgGv+R4fz9wdHdOyls8OnZ6juKvXVqNdWSm+jZD/seCItSkO2o9nCb9
9WQCTQFjTBUUEc3vPiE7BkGei4I0kU6KN6zfuktlXHQJZZK5dFZtNDSbC6i0YnejIKuH19dCEZAR
2ak6GifSoxX/zWqp0KnTX8AtyPcsAfrxUnbXtBInGTp/11XaPA3QuZsVwmwQkNRdHoSdPycQcAt/
P+/OgJyFWqxv11Ka1CJ6dXyoIrk3DeRgHdjqqNko13ftFqMdPUeQ2czOOTsPozH0GC10e6M4X+kX
qqRRao2UyCrkgXkSVFNl7FvH+ASDp0swmnUjcGwl3eJ8fA1aS73OlASayuvNGqii0aCqDOHLpb66
UiGYCoQY6QCptKBbxuJSrJ5TvbXOGmAlhrXrTDIsPQ2ttoicRHmvQ0yHZN8uZnVSHxitX/eC0SX6
D8B5iXy/n4yTVmta1Mni5AL7N9JyZ8RiA2pCg3E7dEcVInxMFv37wn21Gu5j0aEGVykJJCCb+whF
v56OA6XEjzDO48wyY7u+QCO/nTlPk5Vm0UvLPPpAjo+0k4BzoRr23FEYntu0KFrqswPBiMBYPirS
/hakIejK3A+xA9jfu6UommPTnc6DcpEWdk+NAldq7aKAUEED+O8V+DVQ+etR9z0n9aIMAy2vpMkR
8IUK9VZ1gG3xiEtT2zd0Jqrjk6plj4LfPha5X3fg6T3yFltNFvZ9r6sruPLmRmXhCYia+EqzwXfh
m2EUc964xNt/HlVSfkvXaTQAne6FvyGnu8s6tFLM1SA9iZNb8i4Er7CNQuRvR6mnKp1ZtrFFiRkG
dL/q3k7pppb/FDBsRtnI7M5HS1USJyzqB1HMr+YeojZaIIT/JNn9MfgrBZAGjZxmgtr2Jz5V7CuL
LqbzM1INOazY8hzZrwYFqAbMbDKrLo9Q5b9dOFIATj59MaY+7pxlIDYpvYBBO+lkGwg7Eipy80e8
xpucdLZKSrvNF62KwGoxExUvtIC2l81YZk5GTpxaCO1w+Ejz4+dwCAby73e626b6koMjveUijPza
4mYTLZtXj1Mf+2iGWY8w4L+FzMw/c8cIljiFd87oOorKML5EDYdior0X4bhUXKE7HANo5R+t9m93
mr2GiqKPTRgX+L7ZupC11+H1Ik6CGk04oTILGDOFnXAbCyhpVrNSDx2tOhphriIBhrGHIHi0TLsj
JxDyjrp7YG5/+3YSlJ6ah5fRlbvyQqp0SZFlHL4ARcfM7Ku6jGycpFnXrE7y87/NzKOH3R21wVlR
g5ueiSS6iJbaJYztNTwW/37IV1J1b1WIdgdU49jPH5CB8+AsDtI6Eyeq7p5kCz3UZlaWgllCzl+O
09shRN0sFff/fuyvWQEFEzSB+udSVfq+s7kolaNz0hfKnNnCl714hWom8Nf1kiT+2JfLvImyPruP
qhZ339vzqDHwApRtRN8LiIbSW9m/7IcsgDVWB3G3q9GFHTz3oe3hXTeqWXw1cNH//szfnsZQEeEi
/VoA3feTNrewDofaMZd2QOJi+7o8ZObQEt9Pr9Iehbd/P+zr9P3vVn592reH3ZlGPRwlmhbwMAmm
ie3tCjy/QGX2Mr7VlnCeXsGivnYKso+q20bz9qBf3J4EFyVWJE43p87MX2/iBMVP6J6y/fnp+hoj
p4eCIjKeCqJup9OsKhxEL6A/a6t5d7Fr9J/9Y2fpsTF40a4PPugOBP/zg/ob8tdeNWoGQDMqpF2d
mpLiKOPLBDezHu3Vd2Ey8msdAi6EFPTWHj5dxprsSVuh5Ys0K4mdgsRxnApGsz8vKzgDxNJQzfD0
wCLcZQP/fUeKooTCBGDiPc2vWjZtFQa8oy660mv4NlQNIkngXvOmtvTSzIdo2Z13df7oaFFn683N
jw3/32frd+ZRyNOL2kqJtAuvy8GIXNkot3Ll3GYXjPGmqJzuPJc3VW6lutFCLi8VSELDitSrO97e
yKcvVmLL7yFiIhBTKrY+NM6S2U011FJdzqcKisjNnmvz9jSi5KaJkOuMixpK9fPNRCI8niBUkx3t
gc9B6D6FxmyfT41fTK5nG9J6ZE9zCykNqo+vl/WFk/V5QUr9EC1VK0FTlDclTfHKaeIiLGwmhSmu
lJy5f/1JfW6ggK0N2Sr3MByltk6gUSCrxaipetDWkmKoAxvF6UUqWfFwrx+Xp1g0CH8jpCnJAQFC
Cs6gsGXUWmUULiRrkCDZXYV2UxntFZ3u68hXOu/WIZw9OY9cYVMO37qBdWzNE2lBhwyzDqP8jTyS
+doC/GC0ERoEVCAem6EpUwJ6tFJxcqr4iaS8rhxOouOf0CnnaKSMcvRj48Qvd8LFEp/VJQp/JcLa
oplvLqp1PMPNmfrw8UsmBxYSqqb2zso8e6putqobBWn0NFllZz8OnOxJAqs5HiXWEA4rs0TD5tDd
jIoBJ8Z7Zty9EZ1wU7b0WQXx0WugGgje24ldFKbgyagqJgj05fvCQ4N3OENpSTF62fvxCTWaERT7
I0sCtG1Itq8hZ8vEpyF0DjJA0B/PNcVUVb9YE92UTHh1GbTeDrO/bsDAomS1M5Xd7XVxaDY/jyCt
t4cgzeaImvsl812RTVSGoDOE++HqqnriybvK9pVULB3fQi8XrTB5a6DWQwf7pQWNLltJaoq7KgBb
5F+pw4hWic7rNJLspjSVXansIAiObvMQBk9BckbHly4bD+uZKDsqMuHtKhq8Z/oyDleXeipH0yh0
aQFqt8m5RkEEGXnJlTq0CdwhzF5y2eeIvQr3LfKLU2leRQ5eaqD0oupe9MLvkdpV0LniZ0ifnxmx
P+A1TzdYdOeUs1D30V+HF0tSxgPByoWdjJLmaVYPX9LYGZ0sJGGOgn3V1xHS7pyDi6X1CHYxXTbT
083mvubJoi6cpN2Js6y2o/dLbrJb/K+bOagnGfMnH+i6X7AeoHKl4aQYeNfuudAtqN5UWPl1s21s
gm4IdAY3EwFy0Hcyo6U3AyScYlNzcQ4o/ySGyA7bAdN4yVLw6L7dDCDZ1YCGo7Tq/8Wsxy0UWa0p
nX0wixSdn6DKIp3X3SSGZnMfJz2oA2li5G6paRnKyBI+0FL91NG0OtJdECAhhm+zWwwWPUEA8vOd
E4PCkt5q7wPGNTOzVQhX7dqMT6ZqoB5lno7GcYW+tbGXDvVKy7zcqt5bM34CMIBiHr3qfIAUveMU
AHeHYw2jtofRewv9JMQCwawfNwSg8vnZGFuBFgQCvnwQtFYMJs9yi4GTGWJiRBW0R97FDyDM1hqz
AXbZ4KCbBsA5pHOR0+6Abk0bXwpMzgAjCZue8eT6vAZbFPJoROUbjVCk/YKa6+5MtpCwxOQZJ+tz
hD4877rdHmYHJjDdw3A8Mhbni3N9KVGGP8JWzZx6uSyMt54bwk3t53CLjrW7/PS3YKbHV2HxNnK2
ur/+PHr6xl2u19utbC2OY3WaGYe0MpSeN0rdTM5mWRsfPTnO5em0FRblaNfrtfWUnGDz7fXJ8kV/
GU4NF2ZzY4vQnw+r3QsyRD6vphkdCDoqI0YE6HVvEUsyZYlAfPan51pEC+FwcLYDz89FVp7pSWrD
Zw2qJa2x1cZGDnMxDGzKs8vTukCAp+dg4t2WAiN4gc1MzwFtEIcFS3aIqBeT2EQj+WKqInR//V5V
kzTx/C6GIxAxik9GPMPdeg3B9rl5ivR+0XV00xPWv54h6669VbmbIfbG1KcxepMF660fgUO9ITG1
xGpgfT070eYy3t4O+cvJzNbJOlpqgdtZKM+lvlJQkPX3w9jl7A/deuBKA/da8Z3sj3bCCBmaMq38
nKkOG0OERtNcMUVmohIjl+i39AeTpt7QSmVz8I5rIc8ZGMfrPA/squkdqzPKfExfnhinwuPKdvVk
FhvFUy8HbkYfPeICSTyDOVKUf9/5DhaBHoPudk4HJuO8ReKErtlxjF9b9MzZx6c3MTSxuVVhhfJs
httiA0M73R7yKeeMc7h4whEbwN8gx8mtU2HFa7Yf3D6LpLoD4xaY2yq10L0/W9jI40tsigRB/G+G
vJkasKDGyKeHSWtiQVBdM2DcPDRbXrNEchj5Mb1m999Okfl23RQ7OI+91GmRobKrqbDPUCg3kapC
pMoc8TuZ9nUa9Jbro43NUKeJ5/0x59f5q2iZnonQUU/JgRZaYiir1h1NV4K16T6pAn207lMPDKqf
8HAnTFXqcE+Plp9PRrnZE8QJtPYOyMsYaNYwdQgZkJKZh7PuJdTYk/WbYl5DLlYlsRwdVgMxOeZR
dkPUsCx5iTTS9oik0tUTpE2wYBi23sLRYXkWo7pUoMB8ozs8zk3ROk/AQNUTmh+I0c2sZqrDdNsj
N0YoeQ3RaAGcb0lPGSt+mVuqMdi0ARWsm/eHlGHzhcDaz07LvivL1ZpSnMTCOdq0sPeOE4+32S6C
dBMbdj4bh7AAYdc5nMPiT48PuVGfLiY6n25/DO2SUdKeUKY+sdeQziLLLVmH+hXt6DnI9bXPxAbL
BFFab+puubGPfGqRDNQBgTu++DNOaWsKC/QNtg5k8NWEX61R5DTexZ4T8ZPnvHwuRb/Xt/pEFcEX
7QVFVeztDCIi/vSX52d37Z82vv+WDS3VG6AMP2TLKTmZtegTfXCdGqcejL+ehQ4Q96WZRjjN0ByK
fsGojZFI7vkDnY1w3fYN00vgdNYZl3jjh8TpEldKMenWmtaeuIZr0Ts92Li3ukRSJhKWtCZwwpFX
G6dPQqrNf1Ss0tlqZK2wxrNsnZewoG6z2YBbczJn5TRGxu/kPxXjmyFMP5j6ehPRSgAQulp99GsZ
bQ/k7Yekw9SpiwteQtveivmVaZgrRPHQ6gaWtxszVytZfchkBjfjBtOWRy1huaKSgy5EZ78Kf8Z6
YZ2MlGGi1lgF1seHbNzMpHdp2sDg5fr4SUfLm384S9bRJQjgjVtzYoFQX6kvT6ILcBa6hRHRGL8M
U4E23BY5dVMRvKOVPqsITnmNcUGwCQlWuGChwUXvkn/tmXHr8Uq1+nblbBuuQgzucMU5czJ3y6zO
9nQytsruDXRA8joyiKYZunThmXh/giP2bCDGI9em8KF9CFfnxkezuKIx2DG0DSrD6Hm9tBfONkpT
uNHIrDjS2IfD4uItiLm3vMU69ALv6GK/JsdXa3KzcXiyM8Mr7jnMwI7NkfXnBHu6EYxW0BwiUIhY
+3NrRDuJX0ky5CJWdcb4+BCq3syIx42PnHqssoHK6F5RDWHzZTNG+8BTzO1l1RnO24mNU1RnBD/u
gS/smYlpCKIob2xJZAgBmsSKKTvzOolBQ3Um4/8Zb1VsUDinDepN/BI0QgcFIcXRPzn4rcAoPnsV
vnKxKH2U+WaUppeHvTBBrgyeERSKepDSCJEs8N2wtG0FnOIq4wcEu5MFewGPXsyyV8HAN4GtWwWG
+rw9mVXJxor2sDWYsjnvmYfYComVqKCBhDMb3RvjxdtBGe8n5cvkZhQTCG1ZGhnRUiCT6mKfPR2G
f2YqoHt4IvEBJnHM2fpUeuMcOW/tHCVKm9vs06f+7ObCzkWwiwpKZ0Cyj/CWFxpXnS+72G8H0dxb
LaMXE2ywCWPUTNktZkwumiMiwaHIXkiIYQKPOlwtDuuF34ZsilHRowzpqekupSA35+LzLvr4LRsX
DQ6tMI4h0eaB9M3IYhf9R87+09A9aDAiHQbbgdESTu1lK/YGVkIMtmVBTAarKfKskYU4vT5L/uex
V3DBq4yJq0EZ5P6h2oS29ob/uu34Bish8jAl+xziCellLE6hRSmwQwM2WmTuwjkoOgdjcdWQK8vW
nYVlDIfGjEPUmvKemwcwH/XIcaWzR9YCT0qsdQPvdtJ7Maj4wlbQvrPPV1OmcxitURYTzBEywUi1
GlsUnXm9IUuADuheBlbbb8YCaFGejhsvXPlo3vZ3PVgTBfiwJeNRrz4GVba26/J5DbOl6Vh9zIb8
3ZLTyE0nA2w8foC1xYsR4iVMchp9ZEt4Y68/Y4HIS1tzsJ3YY4qHq5YBM54doNxa+BQ3Y/OaeIm5
pTPVg19yvP5MxEs3ZqZaoY0456SlEfiExk3GmdDPFlHVzYrNurLXZcnJyZot/zVcJWZZsSH8aW91
uKMbgquBceDMAWjqYSf9CvbMdMiD9fon13TMqsz2ogu6Db4MS3kJPrkJdIECAz5qorPqjZra6Gwi
ldIgXwNbRQiLB/bU0GuzfBauHkH9CTPHmC/ZTuDkHmqg8rrRTJcx4tl6tG6+Di7vcdBYWcUdYfkO
i/4WBcZyaHF4FAOxK3s4XbJKgR3aN/dtsTjs98GrhLxquM6MN5gUz1dP36YTbINPMHyAGHtz3OmE
aM5iy/avtblAgHqULVE23rUds/7LdvH5ue6MfAOcmvs5IwNHcG9GXLIJjcUIh8sxgInjaDhEnppm
bCPH+Qz6z+uescY+L5HYExyKRs2JQN0orVFGiM2P+cROb310Xbml2+BmfZYeQ5qxOXxZr4Eo2/kb
GkUEzEAB1DGumqUj8ek9SouGGNeW0DjZDV8E0aZiVxA8QgP21s0iT6oMJNwKNGePC8YrCUkNmBIJ
e51qTSBoBwOjXMlgPCR64q+IoRhFbiX+C/1RuFRfofL+EyJ3Y7wk01NsdSY6n/Qz0byMPxQni81p
ONqV9nGTw1d4M0tbEhy5XSjKWkX01x0h3JwudeqKDnUPfvkcuXXYfSxpWgXONTZeR+kErtY0MLwN
v6APcsxrBKW6UhlzdEgNmhVHxPySeaSbofSnkM0O7nXqZ6NxithrZLcfIzLgiVwYSypBU102NdVB
SERwydk5eWRZ1i4aWvXiFSrWdWOnhXM0RtDO7cpVTOyCZN0c953g2ykCZJZbsTqwaCQSc8sGYri5
1elz41xM1ZmLPNwgeT6OPhQ/0ez66NVXU0uhnSEn0m5OJj8H9LZqM5jmyVPhLJf5ZFhalVc3rnJk
oLtgYCI0R5lT5eZSvzqQtRzNQWws66V7c4YwSqBfO4f6PNzqRvcKTu+4sNvWGZAcRpXZOcKmsgYt
caIWOYceWMf55mrOPi+4HrI8Z7E/7iZMHfhHLlnuXXiXoTFY4lhX2FHNLhMn536XywsTvj6Cd4Hx
EVXeWfACEd9ejNUN14A0h9EB0oft9mwRkfJWzC0afIbWTK+yV5/n2gnzkJifx3CZMsvLHJiZHi0i
OwUqYYonVvi5viroaiVmvPsiL+U/9wal8j4DGzPQ/zPMP5xmJZkG9vlijq5Qm0rV7CvRiF1+7+eF
cUFMDIk583tbn7uZuBnzqcwsn3ifbJfCObDJzNHz6Jm6xu5EZovQOP1WsiuOI1Vug0IV9DjGjDoo
QTqp0tkcrtVlxt8VyRcmlMIW+946IEs+zqBb5Qe6W4Lk4QtrelmlYl8Hl4kVCSvOE3zAfHg2BLt/
tzfUmR38LYIwF0tGK4e4DP+ImeLD4l1jqFi3Fx+thOYtGCMguZHhHJgxdkhckJmL4evASBFxx74f
FG4cZ+QtUCb5CSXCRYMUj/AUTnJH1AwCKPW9dm/D5bH2hP/h6Lx2G9eWIPpFBJhJvTIrR9uyXwjZ
YzNniunrz9LBBS7mTLBlcu/u6qrqbujRt+55LBAppsC8R7fXRnhykybZOsmrU18fVl3rx/LQnNgt
7DRnspXys/wbUkfJ3NQ4pTlLGHsHHgJibTKtMj92g7PIp3TYUtfkobW0TrYcGUAQkaXZEEVtImI/
4lsvoiN9J/EGxq08yqzhxIkUBwoOjGhTX3FHLaRqmQlLFhzz2Hpwr7J4qwxnmj8MIs2nsjXYKv3G
dxBfO0ir8xI6EGn5+M72u1m1zJNG3Peq3/LYXXQK8/v4UJc3+C1Zu4WNJYOiMlcVLl3t4XGlvT3S
2GsQLcEkwzimx/DfwEAGnjkOsmBq9ggF2SMe7Fj9VSiFHuFkj5mvLn6DneqEx2y1pUpMFzbYT5bO
nsroobPY+wDoGV5ZZn7jmdb0z9VcWY/hGdS1fnWB65Z/58/pm9A7C2vlCTuyVeiXdyiuShb1jniO
WEbOAKbfWl2rYASP5NawGfhSrez21LNMIN8itUS/newhTncA/59RBXkmpZufoBSz7ag5OXxXb7EM
nEfNwkjO+/A7ZlvhI0o3Ub6uFadlwbe0pkgVvxpzGzJtIife5LHfay4bnlZmsFSA6/QiCTjHCt9o
z/PzElegfG/o1mH+oVLFdZEtxlCOtPpPD9jBUWF4xa/21KxOXA+KbtdmEBWLG1ew/IwKEPkphuQS
tzUDu14GN1I7C5cr4z5GZ4YEthNsZyh4QoIvR6fXBuNFFV6LR5vtJq6RSt21pG+D/lMNpiMSsnte
YL+bs4AmT8vgnz35zaaimuvvTBpxYr13Y+Uv1gR7GbRD2H2P81dVnYbq+ISQrA73cUF2gI1QXsO8
vKzonef8FRXOvTbXoso8kX7laXNmm+W2YOzHPDpqVXvx7I0Rr6v8HHoSY8ScXWnTQOo2oT+oP1X4
MbYsH0nW4VC54uxCF8N4rhAg0BKs6MEgBOkqk+zWObCNUZPb6q3TYQZYc08dwjrsT1jl6JEx/YwN
cbkTx86TVY+EkmPv1Z55YjSLaDG3xEpP6dM306ChSqutegyg8qvcGWeGp8W3VHWFyKGEbHMvp5HI
rSVuqLOIW6ZvWWnvdz1t1m5mXvN+o6a3CMxfbdgwJo1ncfDKyFbFy0D5kbtZ4it/QuFoj3ay5J6f
1dPensgprauKFg+ZsR1bRkOUY1DVGDco5Z0MWozs+3gyhzD6mNNjdh+yEzvtKg9E/o/xecf66bC0
e03sU736V0qdKbWWa34Ln57gtWgvtVWKtoBW8iZRyVPiea+Fq+d+B5Nj1J/z3+paufkeT2AEnXQS
DyP8MzCZmPpkeGlU+M/YLie+pMpCX2ZPhf+wXP8x5INJCXC47MTtESrQs75ndIJxPSEYN77QbsJ9
8RD92h9Sq1rWQrhh5ftBtyv5bNzbwmse6eeyNUt7Zqb205pmJ79qKysO9+rstuv4B54ztYVLEVBL
MMnnV6p9KgZh0++UrS5ujbe593EZikHz19M6+WauS2+Ehl/BzBaHEUKOOTOucInt/i7nFoH1+Vbq
65kW3WSjvwz5xlH9i4cr+16Up809VDkaj+RdjyyG8XAI3FIBSDgxwhwd1qLd6OzYtRPWqqyBKi85
iz/whQM5ZMWMDvYzvWWTQ3XEoJnmq0H10jd86qW2hyC+z+/qBeMtc/r44XkRu06zVrcJ7tFlNEZY
utVXdDa+k69yy1SfymdVfZk4yyfkxZNBf572NQTFBgAKfDustjP9v1+Kg/cQNv+C0jz/Qmx1fzCS
tadBXAXh/inauWy9BOjDS7ZFSpl1O/ynbOFSf546+9rtZ/Mip1bEQzsqWA7M1pbEzt6FztZ5SIRx
4scJWfe5R9/g0UIebYg85i+B/jQTgiar9hS2LcNbDvaTijTy6hsYNd9SP04f4lr7minN9kogKLap
e+3oJzxg0qlui6OdQ5gyo8Ojch0nkB1lqMiMBB8OlS19I4tH+MM+s+d/pNkI3sKvANZ/xaNarOYr
Ps6Gm210p1NRIsmV42+m21oAeceLMYNE8ZAMdC/8ND5WF4HL6hv4DUgR043ol21U5ZoO3vhJFtwC
CTKX8a6GrZ/NP14RhONrc/VBCi4iBwvpNbKTyq4VtgPpLduhmNp5EpgxdCgyf6bt5J6fhuNMIVLb
dWbDKANBqPFq89NosTZin4FeTZ+W+Jl6zwMKJkl0hu1UfrLLnDsLbLohB3FqD6CQ8jTNJ/jF2a1P
JdLrxzgCik65p7BOxdj1cPdE6sU22Be9l5+f5M/Qi9+rX/1MctR23X74XvUeJ1Neq8eZOAPr5nPb
6vfpXKw1thNV216zqHVaidNDuZp6oHuZtyVbjHF8yjuKshXw1XCI7PqprYOZAb/QJI7y8fxZuYAS
ZEvkYL71aCE1IOIJr9VkNarop8ii88/cmw8QhfLojIfoa2TtosLGQ8u4YJEFpiI6dMT4s+TVn93b
JFrttrn3SMy/Eds7qawlCx0CUZwjlt5BHJ3Pd1KC7lCgIHpU6RtVwIbKMclaq1XsEeSj4krbhbkl
LQ4wQBK+WTmsUo9QZzTOKt6ma9TTye7eysXRR59lSbdV5HKpDGuCaz7xoRLsGXaPHcPNj5mxEwWu
Y0BV/B0llnCpj5DAjek2Z32jGjZDPlgqzlKnp4Wi3Z+0Q5cgwGadFcNobAsUsf0QiPuZbTqnluPm
5zMTvFUGN8mW9FFv9WO0p/a6pughkGvJ20qy88XpIOhs48jblN5F2oe0yJ0X+B7Wr2Vfw45yQ58J
HFs8AMCNterXDVLSEzS2foGER02ypIpyhk1K8UXBmYKQn3v9HaJH4xx1buyTnSRaxz4Hpzs0/qjZ
PQO7qXeD3E+/UKbZdiafJ7jExZ7u41Yk66pWhvSmMHYaj9KyTnnckJWvtLqykzUkkG+ulW+yevyv
Ja5yTvNX8UMBfYV9ptKP2ezUfad2UzrD9vmGMD38SaWruVPixP8wTkiBzsCtb+0n75zpoy4t8dhv
gY1whecko5h3c/FH7Z35tBzEEwaFHcEkOhTb7H2mCthrHje1DR3xGu37xJNql8FYJiXfYaZPaVts
ChfR/rW3Dsq4/+gXh3VFjV3LiBr6Bdl9B/YWWpvJbo0fbuK1eXhScSElIbHvMkw3nEGRYs3lMoQb
4/qs3c54sd822+15Abym/kh0NVilJXmcp/ZVltLNABta+eY/Hv6R0oDocJpLG7KpdGTf+JEPXQvR
iSzHynjgaRkCNzzeq5d+SCmOBuRaJ40tluLGhMQ9T462t9GWoeMGt2Ox9vE5Wu1349cnODljOZXG
G8ZHTUEofm0W1X+xzD33RBB2lwkHof54WRpgoIAgWy6QtFuCZA8VoLkGQIjMnbEaez1KVib80xi1
2tNFaDeG4TTTpjHcSVmP6kk33NJB17ZXX6NiJecQwsF5sqN5tyrW+tOt+0NOvBMl5AXxs82tzmup
fNkXtaz1W5P64uqvU/FHYWg5qL+U3/hX8+uU75eg8oeSW7VRereAJr5o4IOvXLD6exY83SQGo7wO
2V/C36wRqnqrD8qZQlgDYx3Ff1LAHQT/8QT451vWwvJOH1LiAmXEx/x0jI/+Hp7jH24Z+CG1IjAD
OtrshCdpi/xSCxBnJVeQnbHZeUwdiAgo7+oscmAoQnGmuJFqVeASPXSR4xZeh/tqYKKfJNqEV8xe
26zYAkHk2VX5vQfosrzlkiX+TaMfr8mLILXqob7gKKUQnaTlbTyMb5rmE2eo9VBU4bFxm8yH7pcX
Izz0U3GuO38xNmF9aVm43vll42B4p0L+ZQA7TpQNNIIkv4/CLsUR8lXby7sAXelJnw2CEJ5hl+lh
vM8XBSHjxvljuBx++r187TRnKAkhdvRWxAF1CvXSSiWpBq3gcKQFAkrjlMCYTf0CAQHRprpQqrR4
jdDLcDnMrikfcSK9dY0LCpn/msV9sipMtCrdqnDQaDY8LZIwMK2mrg1Wd/ZPRXi2uIhwSJXPyjou
pf7v6axEq9+gfs2WrOFA2ojcMnOdpBs59+vj9K07q3P4CQj+Mo9kNfw5A+yGdFEAyAKyDXaiWmY0
fFPaDWXSiRKxh6FAfqiDXvKf/swmPH/64GNNa4pi5ZL/RW/duKZAhbSnpKh71ti9OqWYpIygxbl8
ParOHw+EW/sF8G15csodPwIfiasAZiuboxYDUJUyiO1uU60Oy5rTuXyHXPrFpRpdarcm/9OvipbO
nZdEm3crP4aP+G+Zf2hZmHFm1UEsfIqn+Lr6lujzOQulE0s23Idy73+K9whMSDSKvfy15O+5+yFy
mWvqOeI9OdH+fhKXlwtcHpuypU2LdbC4Z5H77P1oB74YLa35iFtfU9eSvg/HfQ9JZS2Z1x2UbVyz
ksvtt5qnlz6PLXwj3S+aq09wAn72Vm9ZXCjxFUdX+GgOGNX+oBUYB1htmX/H4B9llyC47CEIelIG
86hKT39X7ssK39oCccWbGJHodlBd1wmJX+YIrFfbhnoWY5JVhEHPczvXqS2xaPTVo67ZoRBgaBJW
N5A8WZyoMb5NV4YfsxTxQyOjw4lAduA8uBqNr4TOs7LHr/hnVdhSYJ4w1Sr1B+Frwsa8LUM78/tr
euvHbdfvpJjSy6bQVjr2+rpLT/Kr8NKtxXf6qGnDKvYAztTBcye608eTtxC7RudKkoNorF4iEiIV
zVkt/KgEtw3fsL61JR1Dtzwbpxr7TtkzAmG1h8sqXb4Mf01EU9zngi3fw6DaDLfhO12CBaUwF9d6
fHl2LoQmJ9ksHo0Q6LxxfraWKZtAypdfMPstA6obfKT9NgwUdGsZsCYq9rB5IqZdY85Z9mLVcm+5
VNCUkdvdY4oqgrTTlcc+9uYhSOh3pJIg1gl2Q98Oe5VdfY/9SUHnRjraJiQZu77h8FxLf4gM4tPR
19O53yryW5b57bUnaknrEgUH3LG8LG/qJvlrNvzF8F3y1It0nZzRb78Vj0nlD142EQq6AxdPiB0u
aF0R/MiMtvGQlI4ILBVuZR2wm6csgA1LRb5/Qd6jTE2gBYJJ6NjwCrJLta/O0k67dF8KCOJYDhRY
+LY+GARoaYbdjk6CXmOZwibqsN4hi/tTd4lAi6ifqz9kknnYV7ZmemL6MxV36TsvzjFJD3Qg2YJo
h71D4IWHsQ10V742ZkmFAVi8iWLac+hIGeqvhLtJcBNjy3o/ykNMYKywjlYO8nuBcg+VQ7LS3fQT
WKPdK9OOQMVYeM7GLv1Nb+GL5JsPRPrufS781WjHezid9F95g2jHZ1sc/72PLt4aj0puZLR95LJ4
hMKZqoK8vcFH+VVcqhLqEma1MGzWe0eTS58krJO5J+CKFGcUJu/qo97F++xRHapzCZFpR1zPa/uT
QX0GZLfa672+d8r1IL48DP2N061/sYviLrrFxkA8BWJ4yY4P78Tg1PuEP6V1Vtd8XbhYcyx9rd6M
A6Aayxuk5Bpaxjb2DCH9HLYJuw6A9Uxsh+5NPHFmZMJNHNyommyJ3Q+SJ8vEgpXTzz9ci5Bzd2G1
Ku4GRk1V74pX/D5VZFf1X7GHwnlSCZqgH2Ro9ToaO9afLvGHqTiJHojVrRRc81qvnHL5BgAJXB3q
Rea1Ao827ZeAPSq0/yknUg/ye+9rSQA7FgeCz8i+W0t5lQUZKsFo1/o2gwkqXZgZbs946zVcgfca
ywaGKlFmFK7V7JaNZG/+4bTjxWCgUKzNW/te7fKLgK+hfg+P6UGVnQ8UQKH8K/00iC95TeUeFJ+r
9FWNKIMrBlB3kg7R65QhykTTb6b6UKvqqzYT/h79pmj2g2nX9aEvfR0rJAk4WvnT3wTBxLrW3FqN
TnTqdobkj054rOKHRKiljnwsTPTW7wII6cneRa9b7cXOFap/UbM3krV8BQGFpV1/UyuEojNhZWTe
7GpfSpCbd8jbJHV1zY4/9MkDHs6C1RL+Ozyn/fMdcNSEl5W+eWLIhUOKvQKKhmR/KZcb8yYgViCD
2nHz1DYiPcepWw7BJAQNk1I1/7nsJNUqz2EdPK8t9wVy7DY+7xGNPk8FPwssoaN8hc91G0QQqa1N
0c/y3K2Z2vVkxwHEZr5T8LmYQIZjd9K/hdSfmZNrdf+iyWsP076F7+YQeO1e2q/8+Ufc6VWg8aO2
r/l5b9Ti1NsAQ9mpGdrKaKuz8hATq4kvPFbYuxaX3+8c5PqpfmMVQSoGwHNUdi9tDp3mDppXr67Z
SU0fmWIJGwn5TMZF6gh/GqTWn/GudohQTnVTNTf80EacR3JpNSeN9iR/WNnmdeVL78of7z9LXP4o
XNGKboPsqHbpaTsoQMifHvyYbeLuVZ6H3ANygeDJiJfJeubY9A3CxzJZ9P5Kmme03rhbFgsuV3vj
81akD1uTvPK5ZuEH3VBduplWvx3dBZVtbocv897EDg2lex1U8BbTxtc4Kv/4jy3ctdcBq/dqTll5
0yRn+Wfmd02HNUpAvGu58brqp8e2orr0e87iZpV5be8ro1/9aR17V/8gPfJxO8m/z5TNH26S4Hqd
nq6i2dNnokP542uCL7uH81Evt/q8nmeY79PCJJGIU2hJt3l2I288hpfBIzXB6+petOa4yTfK4t5q
gZHeQhcWrV/QY5hiK6/mYfxOcFPYJNq9SpYZyCmOIH/2YuOa9V6L7fjAbyoLEplV/OvoGk0vxqOk
rkmCbp2Pb3CoHOXnfK3fxaN5opEc+t6Vd3KQByPCzecAtDf84pNosfL1D7Ydm8HsQJ9kHnsq2mht
DO6srjl/omT3L8Lo64nxUva0T0AQz7VWUdtedeSrTxuuet5oCGakmTB4qrW9kjEVyJ+yaWf6PbqQ
bLJtea3kbcakK0fr17RkiWJQRo7JacMpcAQxa2FmrZQ/1s7W2BxWdtR7TfXy3y+RDy8YA3Yqn9Lk
xfxjFlPpOmejs0tJhi+gtsYSwzYbLUxI7yuN/3fhKhY+0CQU30Lhrp0k4v+mhu5SvOjafBSGVYi3
/hm01U2+QITDT78eKxL8e3tZTLs9p5RcbOYCjeD2DPJfvVgbcEfpm0An/0lFWHs0p+5IZVdAQpwT
mCTM5roVKnYS+oZp8/roc2f+tQ+pMCiXpXUVYd1tWtiN2e6NdX2P9+UvA0Ia2kHm4Ml1iLKAnxaj
I/TVvF2pLo5vfXWgRsaI3nXWKLrdsCuxySkbUb2F4zeog+LQRPh9UMxIPy9OBMdLHPSQWQTHSrtF
QPf/qZGX39sxttrFhDr0E2VDW2bS7/gv5WeEygfpjPIe4Sg/FY+8ZRRsEjvJSdov5g76uqY/djPO
2xpWMSV64VZ30/ZL9rKd+JljO8Kawdn6fZX8I8/BinYqVp/HDKYprg1xkdHskc8vygO6z1QEWmTX
e9hmIlRxaZ/r+jzhUjcCvV1nIdXk2fw2HsQrSd6oQbcV4E1b7yXO5A5+84Vq51ce3id2BZs7+OuJ
L9w/9KP5E8ZuprjNidcwqu85tlGR67PmJS1Phx0sWmK/EqHhhHcTo+0bzeiy6ZmpVxxDkPa4MQVv
KK6igl4h79R7/57RIMW+9fYVB/vIXn0STRiPHf+m5+lreY9OUe8o58lNK3dFT9Hgq60TRg4zNzEc
dIXdnVbzptlGLJL+qM/1pX+vjID0pv7jHj53YnZRQeiFa1KUUkuXH4W+U6CQ58GVDFI3FKTgaDtE
7FVoIQeE69eJMKk92AAvndpd+GWKG/NrFNzcXMNPRxcaBzQYgW1Bx0PqV+GvQPXlMZn7ecEDNJKi
L/lHBitZ73vuU4FqX7g0pQYDRq++28URzSt2GZ7S5dhTel4BtXUPOx0UgyV8Rak7qUymowMkENjA
nfsS51hyqN/UK2YPylojDXTV1e8J9BjCY+4MUIGLF95rhtNGJ0EMWMGTi4KlTx/wNQIO0XZbSw/l
S2Vl6dMbvkFLGoXTKX0fpnVebON4XdOggvf7OhQBQbVbdiCbQnO79Uy7SuekNVPz8A+99zjPYF7j
jYEMsKJgdopPFgBoPI21wayHnfDFAcBhsvIPPIxnCz3wAyCrvLJxBcnFu5C/0A8dIzABlvl0xGk9
LQ6/VlN/kmyj9ZOzYN7ias1KoycsU7Z/4ocgjcGyiK9CZ1x8bIDTlppAAFRmP7JyFZprBDubf6dU
46NdZa7ynSuvtYATwlMM/mHpwaGPHe5++w/pPttIPyoG/+dbnXyqCL945OkLIgfNTpwGMvBWq8EL
TtWu5WMJaDTkNR+dY9zj/dHtntpnN4uBFq7NDb5IPd7nuivF2wwLoPJeYP1K7HK8NpI/rOm9oZpE
PE7t57iRiA0hZ8KZyj999ox9D3ITeBSkuVcZL8xftQH5B+9mzSc4KSj5XN7gyjG5UnQWoZRr91AP
pnIb8RxCV2wcucPF7ixPfE4dkc+TV5ZufIs4PpDsYDwMCo7tU/DBJGl4zf5luisWrz9JWSs3uyMn
lGRLy2e3g5+TkG/5ShSLVEtnGG68Oh/mLsHhMWD9wYWOKSpyFIhuOtHkTYu9FOu7s9A+diNrTL8s
q1De9XtsOFkbaABu4cQ29q2mWHrlPg3y4FvyQedMMjqrDk8v5gtHlphg5qu6g54yjH662iOBEEkn
BQ/KdZ6dor3IBrKDTTvUStouM0ZWpGHtWP5W6a0JbSa2NHgnU9qCbaRnEhsnu0mJb14FUgrXAjse
bmrkR/2mNWGiPEpms9tMf8U/5r+sfpNV0H6RNMrhVoQ8Hpsatcb+3R/6z/ZHVf1N+N1mrrSXTGeG
xr/HB55obNoKBAJcEynqqFWb6fKE2NO2IzoqtjaIFF1GFuCz62sQdWvA1Lu8nL72S8nNpg1FphCP
kCkssraUwjfbNVhUAODqF4J13tH55mEwy/51HcbX91TaN8KD5sYCI1nkSya5DYWHWEAcYTiWuhya
5kZJAJTsG6+2caOEFxMpS19t2S/SGFzOS1MDBNbFN55kuqh2+QOefLUPc1tvHPOH9/XRXSMzEPY6
HvPeUzGmmoH0WP2GB0FxIs0z/4zVC2pkwrXFfysRoS0kmObR5a+p69+YMPoPtDXVhfoTjHVsBMk7
Mi/NG3A/dqVZLggenWHYxwiY/R3AnS6WhAMx9MCkAKmYHApJTQeWjC7iM5enF2hF8Jjwid5jfkV/
KMd4JSPBBXgQXhyx2ArSr9haQ4zvhSLFRRsaSk/VzpXop7BIg0M9vH0+PQk+N7XpWFiioPpOqWhG
e/qRX+oleg0KHSq37JSf0E0YYVZerthabpMqB9qX57suuY2Ej8LqblL+Qkt6tuvRngBZznh9+eNG
h/c1fQ06w1HccPDmep2Vdi6t4+5Xe+0ZwZjXtftM/xsHa1R2z9V3RTJh55GKu4qegWUtZ9epPg+R
E5e7Ib9IyW7Utq1j4HJQjpriiqJvRE5uvrV3uQgUdHIjQLzhQWBa4EJo5gOKajnC+8Ilx82ZG1Ug
9It+uePV1fVNRL6UISzO/KIvbQGG6sXCMcugTd+YYbNETpJfRcwh4iZ++XQqq+u8OnZFSlnUZ7Ml
5DHpQ9jwRvCC8NwryQ9x7gAV0o9husKaxJQCkqM1axCkCcCEVo8ZspW/WN+K+2LgB3Iwoy937Qd/
gkBf6YPcmcEJCj9K8tIiLt3HWN6Zx4RbewIN/VbIn51Lyx9Y1vTTwtbGLZ4QBiFexN2A6EZ/lNde
TNUGXvBcs38DkFw9cu6rP3ogRqdJ1i/Po+oOf+JN0w4R+vF1Do/98/UiEyMoTYQ4WHco3/g9bBwt
2gsatjiHTxNa8ex0ug+vmoiH4cC0P40ACPdVHXu4OQ4PhdCM7O0QuWNlLRWBnnla4ePdCX9CnLdO
eCgFK7quIm+1Ue/UHkCXPOkdlFlqO8UgA7C0QPotVasxrqvJK7ZS5SnjuVztyP9ZgWETVZfQYh6z
bJfyUa7CTaKxkg8tWNJj/Ii5L+o9JJBxvhAgUNYdSrH6Z5U4vJKhuZlfYuVqwpoW4Co7h0VAeZ4a
a1Wj+kUL25jlL5e3L4/4ssTaLrJzlXjjN5ggm3/468nfjLICW4Y2M9nPeCd+D+mJgnuAYuls+gHl
/w8DNVv1ru45nQmYDXd9+KHTFY1sVwbcanaWpL8VwUnCTokpyKl/QsPuwFFcZskIMBlIhZ3ycXkU
T1JoecgaANudtioR/RE2joU378PyMWW70lzTPES/DAm54imzF/aCKIpnDedi+XLjVcW1AHl50J00
eU4JiD7fbbVGs8b8VxCcIf026FcWoB1BIDQ44ks707sh/EjJgZ+p/6G1Yz3gLib7RX7KAJInvGVA
+QS5K/2LQme1UxTYEZs8VmI5WAIDz+7o07/Zr7kElC/tffzL5E1P0UkDKDtzr6O5lu8UEZRf6ame
Ir8oVoxGoJ5llglGhFZzpO6rO77w2W1Ek9UOymTNHdd9X6C4tP4QbxL5ezX7tbIP6T+Db2ZJ9s1c
+U0COm8+eUncogR6gubWa954cARx9NEyFUFV7bjYVv8GKl2+l/88TY+8seXjyk8IR6csfiED4Bs+
SuXMxILOUdhZmvX+6qLe0neBWVhW86Hcitky5fWKTU5u7pvjoRKJEBFefuB2z71lpMCJ/5xgB78S
BikWnsoZOtbY9RjRQOR1oeX4rcwLt3PEzOBe3ucvS/QPj0Lhbvauwf+/xg9c9YwwBQG/4e6BgvL5
MmONlQxCspPsawzGyGF8T/6+bOtl0Mw7kro0rVusdWAaZMNhl6L38Ure6Q0t5U0K/PlY3Pwxra41
KWTBDmmGHs983BiG1yc3SXKl/ByjPxHBxPqhYAD7Kus1wsmkBka0a95W2THJtymnjZKuOuvjVSWH
Gs1PDfr/KyGp+016CWUUIAddtZc3kBBopK2wA/st7RaTDHkQCT18MYzGmUCVpx8dxjBtk9EajOJz
zklgyPGVkyeetlxUOqvYCHmGy2gP4QddLeT6ZjvtlU17mBGVv9uJjwwcPNS/2firEH4km6DMRc2X
TfctjzvIOpleZ4tiYoZE4KQNIYLKzzA68KioCeOpfO8+U/aLqj4uy5SedAQ7s8IDTleTcTPIKC8d
4Z/wIDKFV0k+d2Ygh4/sk2yZaPsX/5fbycf4MifgZvZk0X6C31KLtrE385JJbhV7UDpp8q9Rg4rC
O94RwaMfGpua3h77q7Ry1dWa2Nvj3MHf4MUu/OlMxyE1c0pyWSc63CzOPB1NlAgNsrhPJ2PcluJp
qG98fwK7TIvD+G7SGZWdmCtvpeGu7+Af4oMmhlQym6Y5Uu6WFVAw9wzFfwoeKEnDci5fNYbNpk43
bcbq7cLvVg5Fr/Z5npV1qtPM4kPiqFhPuZh44I2/qT1R7muYpxkPO3ypovVke9eHJJzJqn1yCc/t
E6+AC3OW1l+C6JXTJkm8SXX69N0Q/tTsNow4u8igJm3x/4zsXy50Tk3Yk9o/M71kS+fP81Zefdft
P0Es3BhgJrMVOyGQZfBPmO2KayUpTsP4gvY9npxo8RgIzWCRZMD45klMo1iqbZc8SG8J/LhiOBqi
g0GmW/kayjxxrjTuYv5VA6915W8WTFd5XlJ2CudeiRtlJ1MRK5+sbbEy/dJw/HXx1L7sqkT9gus/
uHnpChDizV6ckcr0u4xHdZw+GFs8rTpG5y1+/XzakURK6b5N2p7Grdoz3bc+96Eb0mWq407832TE
fY7e6VBIjZfFpf1GAUIzuja/ry4xwb11PgeWyCQy2MGv39v3GemibC0Bd9RjPFHhCWdjo3uydUY4
vKCSn0r7+rb9p+9nH7sOygazY1xtHfuG87dxAdBMN0SRq100MASY1uKsWaWf+2PQEq0ypg+//lfa
bwekSuY8DEH4OW2HQD+Z/6K3bA8osZiIrAbFNXVbm2WilrSdf2sPv4KnOvqxfSclA4RR3g6MeLxS
2S7w3LSFZw6NDiiT1HuogqxV1zbdqd8jj4r4TWldrjcZ6C68LzCEiV2v1smj/2kCbCkaLXZNRJ86
zwoj1XslHFYe8QUWpFvuDIur1APKZ/NrRl7e+iJKSuMv/BwCDlt6JRE7E2AbZaW/rM1xrSRe16Kq
4rEprxCP2nc1b8YkaC7mA5POk6cz+6LwrkZ2H/vTy8+M3rabwMAqVk78jd5/hJ3Hkuvakp5fpaPH
QgjedEgaEJ7es1gTRJHFgiNAgCAM+fT6cDRSD+6d7IhzovYuEiZX5u9yuCAF5Dsln/lb9iCiEWQT
QwStV5P7hwlh22wQAPXV1sIFelEP+rT5a37Qg39lKwiHxwEBx2+xLFxpxgnLWf9J3PhpjwxZQt88
Vt6nGii9J+nj/38D/G1oMXMTo9YIGNI2wlR+9olA6SevA71ZkJvQuQFGyPpviJkl3Ljx4NTumlu9
Z9ETuaR0QZwhP+YRXgQ1EFEzari2QRy4lIno6MrpcWiRzRtuoXIIeamOuhSq3bcq59VNaMSIb4m3
xT3kp8GLmhn6kvobBxwhE5gHGyaefDHqeupJcfswHxKXKLny25eq8CUyd7pJ6Q3SFifgpN4imdHg
pqoJ2eMf7FQx9hf9NBYCTByPF201cnQvIyqrxBqG48ZnquE0k9SQK62Xrv6jJlN8Db2XURewm2zS
w2NYDpF7F1wosIo1jMCd8qQNH8LKqI9K4xnIB7dklSZ4mkaOxGnRh3KShijsporq5CtjsD8/5j8d
6XMIkniElOVHYN3EufjkKD7pVmgWdsF1h/xZGH85O+2XceLoTrZCafvLEGSsZRw/Mfuhz0Ddg8cW
SINLxPwh5Q5YSYLpnsWDw6kxgmKYaRvxNxkjN73qG4DqPX/WdqJ5BbAPvQcfljM9m0sjEfOk3z7C
lUmN1y1KRKEmkB2Ezfa5BZx9zaEILXp3tmU8f96p+55rHH05z/ekx/iOgXWmYNQqHNr8R2G//lLo
PtZaDk7D+WeCGjnlX1s74I18nUsBC86hCn7hcCUF9OEs0nUE8Fg5/U6zefYzskl3r1Ddobryur/+
+F5Ptqnk31rkGkxpvBO/BCsV2MAsJsZQ508WZb+xU63hmxRUIxNtKuUk5/wUGr/W1pmJKlwoDB5+
/5t89tVNTLwGX3azlrCvQbp5lrCziinwXqSuJBzyI+uQxEBcAD9s5rSHb/P6yUJuMVfwfWETYWUd
3yegXuOPhgXHQf9ec/eL6IA+XbeLzmNkbxl20kBTPONjv0lVQOF8BZl4ap4g+iBHJW1AuREZk89A
/QZmQpEB3INoqruZ+JnR13E8jf4srgQ60B+j8eQvhayU2klMp3wgq7SBpLsZ0hYmqw7Q4ROIegCo
KxqIhIMSg4t7f82BUU30sDKYLcH3gCsn5MLZrG1WnTWLu1D8VZEJmP0X17xnkszm+m4waFzc+m4/
3yuEFBybr8+3IuLcOok0QzzxxCadMhQSL1vbPF9b1VxF2OEJvWCRY2sjS7nvaFbBTMr7VGDlYOOZ
8xcOtA085us+zTsUCJ61Kd7eRJnWGP+em7abQi1bz2OZhEPzw5PagFfxLVO3LqefpRqFCsrI5Ue1
5Z8Rp18ntzseFpCRG4Y6Heh6kibLLrWzp31HB6TBEb31ELN8DGL4Ch4FUjJ52sY+cBFkanRJZRDZ
2QND2K18+MQgGbl7RxIMdpo5z0UyBTdiquhPeeJWgvvYWyiiPp7eBMKGy8XkyaHdnaRtzHcGAlrr
hf3YK0fRKdbWNG6n2kb6TlXncVWyoGItAfg5ANLXSGl8j0AZOqrIhUIetGk6l5Blvte9NWqOTWSV
XOX3buTWQiYE63skYumy8fT3zgNxwh8VtfvjDki87+iT5rDvm+qko+IhfOq7INeHTCQNVRr6DbfB
nKac2wh8zS/Uo5CfehUgzeUjwGlrUAe65b0voypppc5K7BmW26w1MYhw7GCP3BRIC4vt/bXSK/fN
gde7hunesVIkgfGwZdKNMGd/7Kq74PvMkASUefhBn7uC1Y5BkgoPCFT5A0Gh9YiaoP3tDuUBJ1PJ
HQ5H93I5jwv/jQK1vwiInG6SMoN6Ex3wSyGe1u2yly7JDdStHz8MXZawl5fogxFvetK1t04YT0KV
x+bjAGrR/5ZkMEyiZXrBepQk0+6GzePVuwn9rjkpdgq9SzJ50nQsaDXaHbRakgS9YJtbfCMMANl3
/kVLGF+zytM5fns4MS8mTUoep7QF2BQF41kvqx8Sjh9OfdIx/KHh5qEMeM6tv8xFj6vOOuKwgNdH
V0kib+QrN9w0kQugQ/RMqZ6k8RZ1kVzOc5isaLRSptVGi76Ez5k5B4xUBJyBCENmDDZ3obUwld0d
i/fgf+rT/WJZPH1ODEeSuQU2k4X69PMrpCEg4ggBHyADURyCKVCZKKMmvvKH3VxenCBsUY7CunII
HUbgV9ljNSe9FzhSnRQryJDne486gfRvDbW5uhpZ2kV6zsA6a+xeCL8mBZrwDbdeRGVTeILA9jmO
qKSavRNfp3fcj+AluC/TP68Ru5qTbQ9KXiGzxdGuFKMDttVA0ly18HISNqPFB/AfDBWKSztqYsgh
/JDnD4UFRn+NdEyrhcwoHRuYwxCNKit0GKZ1RBd+zxeJue/YuowkHj9s91tkfnEoV+KdFu6dHpGV
FzdEcUPt4m97V14huhHEnRrEODbOxEE1PxqPv2up2EroHwXVTS9ZSGBcQC/S+iT94EwCYsLKTTZd
zrTlIJv7aH/5j4ARZmUgRGH7yLUud7q0qu6bN68XTf8AFkuql2sRKaQ7tPXPk3Asj1Ai8pr2iOQc
dMREzhXZqKaSz5lk10QPMTLE0xjOidOPvoTYB56xaXEsr2Lpv9ajyDpC5YRAzJziDiqaMR5HQhqL
FA+pFFENJypiw7ZPd3Q6VH5038Ylecn0Sda2/hIhL07KOEqD04RYwnEibtnv95pI2/QAbt1Sc2Ln
aTnaRptGVBRr2rELAgk1wmtmV3rWOmfFrivrpwKVrWqrf4bpd4WdszHhaM15YeRvg6mLtg6WH+74
9LomqN/mBSz4GgUYFisMg+JGfK9GnvkePJs98rMEn/eKT4QWEd9oOMG4gitwbvECMowjzfTbBaOU
h+y3ueF/fCzur12f8MIgditeYZVDV130FcBM9fQGNL5oA0gP+3hoYoq7jbV4cM4m+VPy9GGG2ht+
eQfX1FvTd+qnALZPUuYFO93wZGVjd8F5BhssIQruvfeLlD7mfYa2GT2IKq0TPiUynPdVNyZsKUfA
ZtD0QNdvo2d45yxXvegEvthhVnkEgFsfklUsN2FpdQyhGL6tjTLY8umhBioMY2zX5tYknQaSip8E
m2EaMiisWT27SyM8G5mXt7YlflgiJINRz+mqQ4QyzadlTOl6mtx+il9avmwzwfkY69ycEpoZf1k3
jULdXmDc0SIAA8EldZqtGiQFMFI94nnTYBuD/GZfFbfs7udP8rcmxfP80ObCdODIJnTpPlVz8E3t
7ScowROzdQdr2d/xKhEigKw9u1gH3mVakyoNnwXZrjga98oyDtGQJMRdOOU9QM7wrGnCXLCWR+rA
ZelWoOO6jjwj+eoGsFlvlL6+5lSDTMSJOzVuYsXA78A7JEPQ/FrFbuT/OViy8BTVX/Vciu1hyUGq
X6GZast//cHs3esL22+RxTnNe8O8EgX0HdBDL/8THXu2Ooy9PvR9+jz3nf9JwphjLwk+aDNlD1kN
Kpb6Ul0/zP0jO26iskABhoAH9L/woxr00nlk2OtwKqSzF6JGhIQLbXR6rYSPnzo6+spZeXcBBZQ0
EIPsEF8sZ/j4veiB7uQQTmBSrL+OvJcUUoWThyukdme5shlk26eAMt8HNISFvA4gb2/awEA9R3Np
KxCguC7gRiYanRZo+HZYqjM59boB5S3FW4oDhEAxamUmiaDXV8D2UbN5rMCrlXj3sNA5EpzXw6xj
88BEKXmRsTFbxmPO0SujpcELg0jjF1txGTCMxtZcHkZkGSmNht4JCgHNkv9YlorTzZnwciwRgBGt
j08cvgh49ljusVJqO5koFx/NxSwbpmo0i2IN33PhRGxS1ByxCgTdk24xCWK8yAyOM4HwurdfU257
r6m4jtP6V09ctfEF/SRAtT9WhnEi6zLhLE1QUt2x9szlB0+3W96IhX2i92aGDhRqNTaRO1ptlN/v
1iZKglPFOHya5YcEqdNnMzrAMHuVnvmbPXdiiXnbS+tNW46sxAjOoELSt3QFgJHAlA9cQsi4sK7F
m3EI+KzTaNVm86q4CdrXJwuGHJ7PEZgRGXSn6BURZ5SQLqAF38ICXDM95193WDn4o0l5iwUestFG
QHmUdmAX9dToJ7Qz+Eoh5vh2CGhSACDmtefsRZV5eJHkWibM2nq4H4fvJkUv7baK2xTey302W+Dq
6qfUPfMinC1mcwjhRfOi6YJ/gc22RB/514NTy3DU8lzQn39WFDQJ9YiM6C9i8AosEmr6SYpEgfxn
HGxGAE7/sXWFRQd/nyN4d1a6T/gH4saLJT2YtCvqq3W3hZmBEhBWFyDb8sqb+EEzrqIycFttAdQ5
rNGbNYwE29jc0Qo+B1t/z/OdXvtF7yUH5feDkoJA9bWCyp8SpIUxKCic8i+KvlJ0+/rMIkMkQHVD
6z5d01zm4DYWJdLWXAsaGV2sfQ9q6poDQylT39mYCeUqdD+CtGm5CR8b9lstGscq1yY2As1cpu+l
hg4O0t8Y3+0wpp3jzjeIDNz74xqZf3eTCviFmiOxlVMKnhfRWdzLCchSx7ixhQ8GL3pDZeuXWCek
lZNH9kXUct+kDbb0LdAPi8ij6y+ZtNQUKQVEQIO9ENQ+fz0AFsFzCPngb4hH7bOGOhrkdWPYWI5G
Fm5SL0wVSpnre9MubXxKs69CP7V3l1U3BCuf+nNDAV/rv8pJY/e8iEYQdTB4tfzFCApWWOP72UZn
i3MspLshJVCIHMWkTZnkPoGzzxkKb7JaqwDlhXH3lcSzuOQ4tOxsVBc4LSgP8Y79gkcDd0eDMzuQ
TVeI/AeaBcvrdJegWYlr39Pf2jSqrwvetISDCAKKsEu8w1jRn++5mB1J6ydZSEEwfjUjt9u/dhpy
uBGSd1B64pAa0OkAyMKW6LEd5a6IveWBDZgYjLeJDGZizHpCFhDV1n72cepbwy5wfpT2CeOYhNYr
CUQ4DLq6ztMHO6uchzA2OARo0nxZtDUPBB2TclWtH8wRnCIRlpOog/pAYmD3QHWwkR+XyNUf4WK8
xmvDBGhZ7PiYPG6fS715E+NQjslOpgoiRvbIACWBz5jfBgap8RqF7xtCzntLyAEP8K92MgAW9Gqu
Wch9ndiwheH47NZAnCqEW7asPnM9W+fwVTQBNDaYTypPPOTTdBq7g+bTpKDmooXk1435RqknQ039
MlG0DwKZpsj6437Bx9AzPzJcka65sbmKkDGYG/k47QinYv7kQysXHkyT6ZQMEsMTbnJxRurCa9O+
Z8yfyOheqLIABEchzlIWZwPJ8EL4lhEBK0ssiTLrD4ZqcquaWWdMtM4BR8gbUlcf6xG5yNjXN/r+
sL4WHEoq9lBcfcjBeL443yphx9QrLLRvYEMzwSODngoRZjt7Xp/m0ehCoXPB1WIbOMaikDbU3YkO
XD4Tuj1TGnMLk8bDCqr4C3XRnZU8a690gFpXXKZonqEOlzbPxMYrl0seXS1/tgSrhoA0WBoUZO/1
CvZghlcZ9xyFcS6OrVi5tTYDaOmSb8o+MGNqBkgMM/u1qX7QCME+FpcIMT8GL+4bpLS0/3z1G/CJ
53cRolvMybb+52s+HGttMHamh5ztFUv5gmzvqCzotOU1RPlnoQIA+Lkn7ejB3ifd03fI6JChy8Eo
7rw2pz5kO1LVzh/s6PpUk8OdznZslkeOOXj9VBgo3qQugfaNSF4a0q5L0/gqOOqSipz+Faf74bnh
pvL1mE2wRjDMEYDn0jZGF5JWv/XrsFFXPG6+tCNtStlzBmH8MhC6Hko3hg81bGP2OqHDgKoHgY28
aPtCDHXN1sMqQSKOwmPMMRpC00+n73W8B5br/tSZuY0vFbVkjT22cJH1pWtxnYftPqIVomXak2ia
+ca8+yIFWiNXZyrTZvn3Q7WBjHlujHMSJH+IF28ETCQ+Lec+80cS6bdZialnLsuvFw5G72UrU4WE
xDBn0MB4F1JPTbfyX4gG7AgH4MJYJb80cNWcEoXFM+Q8fF+0NdoCa6Iu7jfT00CCpsqx8/NT6iFq
ODOqQtUs2imjC8yrnayzeW87+hgbgBseJ8BRd7mpNMO8Wb5wbWYCqSKnZpr/vCAQm+n960EMpQtr
ZJ2VddnaCNeRBC4Q4vMGfTW/44TUE73i5avOLf9gwdfqHCE6kuN+Xsbu44JK6/bwHvMPFoGvh4d7
GZTBqzQCnNBNvex2poyWUyc6qBvlej8jw7uv4yXt2VVgsN8zicVbcH5hFZ+ML4s8VvfxFyObV+y6
sk1Qj9yRfnBwP1ZAKJH7+urOJbkkm88C6t8z6Kq/zQ0g/oCkbmf6zy9yIDKgqHm0eJzyVRvP9S05
zPUMNCQ6kLC6NHXgzSBxCefIOWIIfkm9ZCEExurtQ8UszVN7iv9GDdWmXMudg3qgnmF7oA+DPhfC
+iSOU02zBr7CDmBhHElRPjoyS+dRzGPFWmYBQBaSlOf2uaEzPD319ShAwuyzys0FOqldzcj1mdOK
SEQmnLQzuAvQVR2iHbGO2EPqHSfs3VMXmW/WLgCRwicDQFG94qv6fua+EAfYVZAJTqCQCZAGQuf8
OGbzZtXv+cH7DTgXHReynNGj7qC4IezASRYYgFQb3GAvkzBxTBbSVzNDMixelDVOM4Ugjpmyqjm0
Rtk7CqYDqAgEbhkK5JL7cAaveiJUI+JWomQlGGLzcZFGDRwZuXP/5kebWYRsSbHjJsTBgSv6YCAF
cgYAWNhqu780PM1nwBXg36N6UtnWBaAOruFmGAuzeb2vf1uaPWlq+XeGcmYZ+N21ORP9D4GpSKHH
DDkwuqU8JRbGr2efDukUT3l3pb/LptRuBBUp0Jmb/mRkOuEUfUAdoa5up6hl9i/Eik4eEIUQHVCq
p6MsPsccqAPpuCVh/PFYO7MFYge8zWrhavv6vcVrS9NFrg/kJPuAuZHYSPaYJpq/csFn26NiWwqt
TV5U3TuGNpdQqaBJtvy+w4o+eYdF2AFbiCdsiYXTjZA2yQDBsIxXWvggWWknzBLyxARMDgjI8zUD
9A/pJQQthNGFWYw5CFSnpC73G5Wz9ps4OVVgcF3T8Cr5lEMxPnN+Pw+IztEpEnRb+MTyZFPTw8kE
noeqdofATr0kLq8to5lOLALY2TX5BmV8N0s85PN3stY2EVATLSgDD+ncwXMB3lgqtjAHlASlrteA
6NZ0OIhlWHj348eltoys9sScnWiveo/vvobih8jTvfKHZL4yiG8d/jiibng/ru1eWL9Hcey8njEP
sV3BDJRqrVRsLHI6nMOmb6Df3MpYtsP7/NP6SYjBAetGfH2ooRGHCBc4jc0Vkzfjdh8aPADI2lAG
zhB1aEQ88tAjl9rIHlAiKiwSiOU/cG6aWjf/VXjltq/vrj+rlzFp4re/okuGBvrALNnEMJLpFwrr
ZhYj0qNJA9WgzmaMdcfxJDaD59ZYl9PXtqpHLJWZSb00FW3rODQO2FxXOsLQSX9+3Ips/viVA3Vp
zI1oyySKC+qUoKnHFNN8dcd6JYSm1zoCspA/eVXvEf/xX3Z/oxXyrePLN84i1+iNUNcewEaCD0rz
G2/mW1198LSJIeY4Cy+DQL0xSMN9Y6ZYwA6VvrQon2sNcxppcX8RJJIJETTlXbOl1o/+pGZRl64M
YRPxQknnZjp46l+0kCDUW4frRmaQgqEAMJpmNCBJPJbGPxmpUTMS8xvd+VCeNpYTlsMJ49oGirVO
mGrIMw8YDdpO6xWS0BqIU4C6U7tLmf3RT2KGd/vrfZm5HV2v4CGpA2074iiAdrkxhhKPwgQW0UiQ
UuFJIKo/UAjKdCh8Tu0z5Ih1Dz5/dJi9Z56sKUDCzrgYrrJpV5yXeAyMJVK/Ux80sFaWbfjtSv56
nT5YfW1uGCMwT+BV+jHR5v1FINpoUb+GW9zYDIO2tn184cyG8CbvBO5BmXP6Le6+vtHlPasxcBDz
fpDOuwevEiObaD6VxgMsmxbmTSUNH26FuOCWfsNkY5Q/c8cyCuOS9gtRyZjZlNCzUwgICLE4Lenb
L2K7BjYr6unnvhSGDSdDu1YpATvQGUJ5QEMWz5cnhe36vmlPnULjayeIIz1hlRFp0ToPKtJIBeHI
XvRbHH8YmzyAZXJsl/1A+Jb/Yi0DoyBqxDA/ygf9KJHYg3+KNEAwME4fyR8Piee6hBkjJbV3MgbA
LZ4yPw6YeprbQNGoPXDjEich6hdGf8kmCWOgpCKNjpZDPBMaN1OOCj7wJypYsMdT82FiyFF72Zq1
0EfBn8/mMrIUdh8gFpz5ChKJYeooOKcN3J/8Wu+VzaQDBPeYufKA4bR5WvmuvsX7bdLrcTWN3/FC
7otT/mLfpHS3YR0wNRBCOBYwOeDtvpOLFLJ1kwgnCj6eth9a4GKOjn+BRrB+0r3lTkPG2IRYEHUL
4SbORzvIxfqtlgS0X7Sz+Z6QJRCqAeaz94UTK7721RRFU/QPWtIHA/zRffRvqfECh/9JXzDA9yQE
N67Fpd7lvLPz7Jr+0LyyCdRtMKCwtCBWXEKHUgd7crpk8YlTbGT0YoIT/fGSyW+bztvkQO9xOTMM
xA5asTu8EVmHpK+EPDuvJbU8sJ5OdkCGTQZtYDh4032dUIyQARVWEA/yNF11Zwt5COnkaNShhP3h
63EZn0uqFtFv9Nsvr613rem9pVGtz7+v+Y0JxcJfZ5D4AkQ5S7i4p/+oWlPT070RswoTAjVJS+on
nF8/IJg2woRVbP7jMT23qLCnz01/AXxf1lMVQxuJHSegt8olsMaiyYkoHBV5+nwXYfbiINnHT48N
6sQ+ZQRdrqSr9TsuWAczAETmDbyHiECJ5sDP3WHezMK0pNUUZg3zYIBZnX+Qzl9zPrpNoQUnH6f+
YcZ1rQlzU3wGdEYqIPxqVZDduWwHN/pTD1VorZSdxNjqpT90TsqqQxElEPTjijrZw+3B8hCnVGHH
d74apIV66dL8wWX/BjV67tV8ypsvrQjF0Amt/UYLNx5tO32ZzAlOq1i7tMWr8bGzRfXNGSUS+evc
5Yl40NHT7qudfNZvoCRQLv2B1JTR/c3SgW/52I0dZbRm1SA/KcBQgwMDiBKUBoQ3jo20JcQTeQiG
SB+QZkLMHcGcM8uJs7nI2Sxh5ImhSykLnHsmPRKPU0MyAyacyfD7/NUsv8hDXZ5C8sDpKRwHH+Jx
p6QEWS+3rZbwSvyMyIPTML6bj3XR/eDdskRP2fVTvgWe+vxHqUODbq36fmF44muMI6hNw0yMIHcP
iVLwNELCN3mbxlOQtuDpvGmTiI55FBz6bBrlccnm4tYiQYr2IT13m8yVl/EPibzPw3Al7IuAwM86
3jEniD/6onNq35zrN1ixz7ifJypc0bUu3JWKWBfdToOKE0iwG+gAYsTiJ9519QdipyRkcL/Q6k2y
70Iui8deUqasde8CooIL2ZYZtuqenEnB5NvZrJzw82iJbxGRXNnNhsIrlE13BgxUF51il1weN1/0
nGSzJ8tSocZaMPIYWh8tMMkDKIcp9EJwn+LagTN8LmjqxK28yV9zcHzmFgk30Ln47sLhGnOAoJJ8
z2tMDYA773kpe/VMROJ5JCXvUe7uyaXFu0PSnBDPRZYKYRfl99657mNNjgKEwTUCVc17TaWtiAio
mgvaSrfmqfLVmmNq3hgrX7gF8xgyHtI7OeTrhvQpad/fCDzJvPrwBnxTsOXAj5JJPyY9sLeoI22G
cYasweeTDt3l0eUNiGcGinth8XjOk+eKlCBieVTesrL9goBsm2t+d5RmI3BOaanbUXEIoDNzHMgY
Y0e+7h6FjTjVmsWz/I7rP+m5IIChiEZVeYkPGvcaYU05ZrNxR1cDIAhWL827l2Okayu9xKbd0e7q
7+8cTiBFKcV/ZNM3XQqQKaU007bsetEP+KGxaLQ9sNqb8rcQP4s342YRFFjr6/BVfUfpRjT4gtBW
UyP36gJhjzXNL1UXPlQ/hyB8Y06c5LiZddVnOJQXTXXqIb4TLwWMN/3yas1NhkzmCQDuJCiagIY0
pr/nBMPDgl+TjOyFeIGUsX6TOUk9THrBMPijBueHSe8VwEJ3UgibphHkiHhRGRcVYRXgbvV4g/yO
yM3Wxjn7adk5kPGe5qeH5nVv78X3RbLB/EWz/bbZqsN+A/VsoPHCHAIMsbcM3xDDXiR3mYirJZZP
ljY+VhWIruq3SGuckvx0Lqms+a8DIEFthcUVBi7v1t0h6+fVtziqItl13UOWxzPkS/G1OEOnAUkR
pkFGLFg4reJVZheJPK8RW+VkcpIesLMUfzRWvdqfHJoYlavhNMa1TBcIiZCt5TLBANI+YTEHL9Dg
SpGLma3Dsiwt7uhlZSeRz6l56axlhi3kbjQ2PZ1Rs2nECFuCfN8BgQkJzYL08+xAhnu/678rjiKh
0cl4Ipe3hPg4kk/I8j+L3upSD4DmYS59SOsrvnl8oPF1bQ5OaDRblfBP+kAQIiAmJO4JJUEKJeBz
RnD222ILe3ssuh3AWUYN/E7u/Ox90HTvjR72QifN2gerRShgi+U0Siy7fxylOvwIGGqTg0XBj2n+
Gmx2oj4Z6qBQvj84iZKT/OxYpHyUnviLx/ETLDQmrzjBI2HGOplfyxoJ+RdK+nGUe4dZ0IeS4jP9
3A/FZVgHoJWtw3TVXjJwNRBHNMGkZWY//U/ebT9NUGseN5nzKit/EhIphRkJqVO8+jTFibLkiVxZ
yhJrSso+Oj+iDGL+znbVPxscn9eHMeFDPF7rDwLBGTv1RKJCnXdkiwE0ZS04Re0MI3tMlvV3/p63
WHoV9VRVmhe95wN7ddgsr+NjbWtXZTtPPY2rsM9IYCsvA8DCB/YA3wMqUe1WltNC9HL2oMRrytQL
VO7DvhzfJRwwrlcDaV+tnVHMsNQbM8TTA7ldnyDXoCtPaP0+HDmwYGwpLYm5Q7W7KD4+uwkBqhVE
+xVp3FP8ueXbEdu9irsLVkg+vIlOOz3DokRnq+JyirdYOEU49xA9yf1+aqErooXgf76fyFU8sjXI
pjjmZ+K5fjmkLjn8DRtiYt4gt1cDqDcm0OYkLzUkoKY9rIV1um/mPN8+dmEf5OXTeOxrhG6YgIA9
F+0+2/aFB9mOyJChB5mrMEG2RqL0EaMIHZnwN/xhUSWYIsUh+3tfGNJOC59cV7slcY1jj1Fok+Ho
AztZWFOGCiBZDOegk8yXFUTu5PFTcHUQ+EHs1CGDPvG6upcf779UlAd5YszYDM7oIIm1ANouyJh1
IZGy17hjEBjGJD8ITbbaOxH2Uso/whufB4Ezboz4yKl5plNrQYLZa/UOHhKPCO5FRk9XP1FfcDUm
y0ramyvjSEq3OZM9OYxRL7IIxhG/jCl1UDzFasBCVjI3bD3MyfYCT/rcDM3OptUS9AyYtcTMUyPu
u8uBvINyFwMrjDuyzdJZtJVn6jzea/185DwzsH1gVCQWyVLPbXxP5YLxrZtUPjhMwiKLC0nrNk8F
NQkJoOFzwpY+EqPE7XDGsWeCQHdqToC+lACH22fRXtSgnXMnqT106MkkI4kHux8/LrSkCrbTrHN7
jnbYFA+q84426bFj0n2ZTlQQpEbAQ7oSWeH0zZulbtMVutMJXtNcxSjDByO/3fQLGFmXUEw2F2z6
8CX7CEyi1sbANpDQ7NHr8Qo89sPDp8vAnva8jZMNiW92Udpxx8ODG0N8O8zWOCOYzVxWgTKbotm/
QrGgWFxI6/HDg4jNrO+RvHA76nyghMaZFFwXBqDZ8xBk4L4zmazAab8Cw693nFJvps0ZhHnXwY5C
3zvJMLo6YnWRUuPYUU33IpEphGxi/flCPFfORUKbfklAEjmoPlf6J1veEoHASP2dgOSmg3OfW7/6
hnHGsIlLYcTD3okTfCMvVfKTCR0LtX8iyzjdnryj380PQdW8PDFfcAAnDlMCE0ksEdlApBFyzG6R
gtx0m1gMKZsVbBh6gVluR9hySz5UN9eu8kZkPeUXTzjMKSMPSxnHHU8EaJYYbyZNANREnMhUjR1j
UwP//owakGlzesEcUqUn7Z+0YyjCnsySLvKP52A46IBFlhYoHrhWbnkDKqs1u1yim2wtmWLR/gSY
KVEZaB5Sk2V0aC78FZxed1dd6jj0+O2sIUInhQwFtGJLMkWITEDYZNBHK16qD+pTEg2m8Lc8d/KC
rYQI/Qk+f4FhOYLff300Dyt0aYD9s0LaSAlBwDDCQzbBN0h8woHFQZg2WT6iBxAv8gRgGyVc//u6
kzfkRu0OlqWJ5+bs7YwfklwAIg8kMv2cfEtLQiYAJ2zye4cnPfZT2jyODj4ENbye4QvqGSF+6YLU
lsCGkPgm5NfKDYkfRaB5BfmXHGQL8kTqxykGVlf+IMOR5KL6pEz15EqGA7ZZINRsMVCkopl+KLJQ
4+6s6SXZTfMjb9TXn9H4kEsLZLrvzkuzFUN4saMOdXa5YU1jFjRTRkTj1s/Anll5N0ExDN9+n6E1
V0ht4nMFKFRSMNPIw5V3+9ztv4b9aL4Q/aAtCeod4nH5pG5LzQaIF06yX/Ockwo6bRMKq3JTqThs
1EodFVMPdJa2hngnDaJcCZzxM/5pctQAgzxj/abmPL9adFVjqfF4tTAiy9/sEoBMK+IF8M3r/ClY
vUEFQtQDqcYUVdv9Iju/p+XoAXLxjLM3NJqjEoJaaAP+tdrAPTGlD+StoK/kQaqOnwaChydB+xOv
D04JvACIs1DpQPS1yPtGBIkh5znnJSOw9UejXFD8lBma+MjWlxkqolWJX/CU9jcYgRKKH5TNWJPc
FK8KfIijWhN6QPXgaDNwnsYZ4VP8Hwv9z/zgEOTRwl09hfyGWwOKOECUwo+kv91N3AgrdsJ3e8x3
a7NyaV8Y/AmnGmknUhu29Z+l0LZReB6e7BGG9Yacgwq7uyMywvQMFhBa7/ARjrL4aRTw3kON5wdV
ISQ50K/VEiCNbxwtzQSfkVhjlvAR32LiRXX2n//xP//P/7oO/xXfHuv/t3z4P8q2WD/S8tX87/+U
xvXv/2on8X9b7J2YXZrpZSkfHi4BcMUMs4167qbx3gS+Ro63qW5kEf3rX6qM/+i/+qX/bam3JEd3
aZDZfM1TI3C2hAZrXuZAB+yeOr1CygfB6RXanZ/Ku6/eK4apb7Kr1mq14F4hSUE1jRLQYNcl8MhX
fUlf/+a6yONH+Fcfcbxu1x+SpuPxKv6PyHx8NGvgI5IlU65w1VoEr4BEnvSQ+0GC/07BCHBNcBrQ
zeX0JJPBl2pkYcDo2b/7NP9uc7T6/3+a9qVKr+FZy4d7yOY+zNQpESAZryr4rYRwe0P8tdo6hTph
6PySptKRGMj/y9l57TiuJV36iQTQm9tN70R5dyOkkbeUp55+PuYM5s/iEVKDwWlUV3dWHW5yu4gV
a60wcnC1B0C4qz5Bc+XW37Mo2y8+kayYimrKsm5Leq3h/XZjnvfPUperEhwZ3/QQ0DTNaN0pnE60
L2wZrt1d3nhQBscjdlXVeNNy+GYMr5bv7zHUeqibh+ddfZiMgWbju/iKJEXxHvSycFCmtowUc0vk
9o/ozVOrRt31xfH7qbVG58vLeXfVDzx1sQL7dJBpnzHTkNwrsbXirNw3j3u1XWhWbpiqZNmmJtdm
f1Go8uM6leT+uup1GWpac/ot0ckDXQbXKS6hbx74cn8qimFZkqqbsqnU3m99KtYNo9GQ+ldMAHBq
72979wUtuW4tgHREaw1HIwynv5jcQaKgzuUBvaJOmYXtJMA7Sqljv+yVQG4Y59j+mVrOXdjhm69S
DaI+Cb8HWS3PXzt0NS3lrVwu5P5uIM0hKc5OAHsYGw0QLfnPOfRjSLDAE/iRtMxUH795/Kst+evx
aq2Zu23d5PK+4/GF3dxShGg+w0V2BtK/+AgPGhlB7n4CKQAuYiN98+xXC0JRJVU2VFWWJLt2aK8O
9lIqLkdevSSTKT/umNZcHQSyRP4dLr7mm+e9Ogx/P6/6+a9P/Vxrkr2Ted5phAG1qXtw6PXmEne3
AV4AXHJQsfw3z3z5fVXV1HmwZml6bXobpi2dVse93D/r/gMlMVaxvglV01n11H7/+HHuWqqz6Zpv
1r78+l3/73ON2rzKS8M2JOMg96WA3U0/EwMJUNUWARtS9zix8J88vrkPX17C1TFqWYppGfzy7/c9
Kk/9eeEL91eWQ3lgm6PPxxUgwR+rOsrhnQLivnmo+vpF/+ehtU3eeBq3/VZey30MSDuQJnDsrToa
bl1cnBwC6M4R+/tGB3FcMpR8iUj3EvTJT8MlxRIJ11CEzPd3m/rlrGumZhuKJMm2UrtT9oZ1NFZb
Q+rbOYUCvHPML+oRuw/TN5uqhrjY41ghq5Y+oV7/veLUakXVDxS2lCLrhmnYSn1XLc3d8tmQeTbe
t46CSMTEiH5D99R1axrTKJWWilgfZ0ufJsuuQr8YNZlGhgu2Q0KkfSrJJVuTSvJPEVEjT6efh7z9
9xiNaiX8NcbaTtSOa1vTqjGe3Kpd9TPc+1BlGYvi7b9XISYQtHHA4yvBwM+hXS2O1RgNk1tDNp3Q
Hsy5ulhS4FIPRyJbxPTack+eHQADB3YLq0zKqEcPdnw2jQCmAgQG/O0SwsHGN8frPtD9Duv+8X2I
wAnD9nfTL71alJqiVDedoVuGXbvqltrxeH0UVwmGCORoZzegyro/+GubHM2/D04tWKoNWr/4MIjl
qdsgO99+nHJYr1TilqoH4dO499AHPe4takgQNe9w1w+poTs4EjxADs4OlGdaCVFgW5bQyFDN4lXY
Xe6TssWfUloWaDh9q7ZIvLHOqfy0wVUBjE8DkjyTVUk6SDC/n+nj265TqBAMKwpZJQiBg0VpHMdO
arg0+64sW1bDB3bA4GENRDVAJC5mWvtpiEcn+P3jCqcEzhsoPbyXhCzxXpHbV/m+jcHvGp9oWvSC
a+Eyu/P38PCK3ZtFb74KoDRdNXTN4JyVpNqG2x6XyvpeWk8WPX0Mw9E6S76rdnwTitRpQS9L9MkZ
YGtQLa3WQmSDqeNm/taFqTWyEwiwETxl2AgrZ5GtskA0vUvWx+3gthCt4OZdhFe61LU9TYzHlVvH
2msvs7mLIgxi0/3N68ivzg9dJXRRJMUyNLv6+a+b6n5/yusS24I+gqRiE2pSeLToxbz2V33LDMdr
GjehGj6H1Eajv7fmq9Pj95PrH9Iu7O3xuiQmbMoY58S7CocDFdMheP79JPlV+Pn7UbXrYn3QleJg
8JJIN0D8diSXobmuNLDPmMUb/P0481W08ftxtYtCWj3v68eBN1PNCGAKw4NFh8yeip72oY5IQwwL
ToFYUFZKL9dY+iggnDOW8WIOWAAIDj281F2l33g292aH8nBh+sdvra93ZDDghaevY1YL0k2KIhas
Cq6fR7TKbjL8U7fRv8yvpzbbVG80t7a3N9zGeNnAFNI5Tp6PwH4EtFnboxkiUKXDSgc/h47+ECf0
WqAO4aFbLL3lm8vz7RTUopONdd9Iy5Jv8uxSbs/vB9pPlvnDIU0HEPh7ApS/F7Uu1UIS5a6WRePG
Tb1qKhzedICGKYwYnTbIdC3y6Fnn35Il5mAY9qSQFx0pPXW4nJM343h1+eisBNu0TNkwrNo4dtvl
9WIoHM5oLVxgGBIfnBp8gw6o+xRacAfRpt00My3C9Tg/5PBCi5xOdckxwyPkzbKsVl39Jvw9mFoM
/LxM1/bpxmCMAGrBqQWf4D4yaM/2Zl+/DM5001SJSSwL6X/tQcqzLIrD4cJb29BMizO/3NxDHGyc
9QfOkMvk3ZspanXL1d/NIPUyZEUjEpXrZ0mxf6zVZyH17+1BGZtiik7LtW2O5X1aOoM9rjHo/enr
TMEIIbnYdRQnp9aOS/LsWfU4PSE1RTRLROdIUGdwP8Ub0aUYGk4mqk/vkK815Y7oPCfgNBceDKrR
MVKcRzrR07yYbN1DVjVRpdHHyjusYlCYrzzT5nR+FNgNnb2nv+wBdI4KEGn3DKArNp19DwOJwTSe
lFwPeUVsEFI2mc6r0uA5otTPcaE4N2wGPIwg4wkmbLR9pvGNvBefvVVcoP+wOx3u62cg0nOKrOpY
uVNywAGxK+64rLRZH/edU0R2cEBRtdwHhzTdbmOqspSacLwWY4gneEik0NZwWh9PRf8WLCvrG7Ki
8NxVQvAIklK3G96T78ca6wJBatoQ800XFfzdCbUOwHQRUnzgv+dIEgrFo1AI3VYoKUBkdATliy3Y
r00D3aXob1qnD22kjQDYCZ5v7sKmSuVce3gI7NC3ibFlQ/p0QBXzqpNws3+Mu3CIaCUrzDFar8/v
N7tUeXVegxXoumHruq0bNejKeJR7ZW8upL7U9yeZq4qkGCKKEMlo1zRHSMgEvIFEyb7LJAlpBOsU
cKa46Ze94qOAspLJvilgmtCKTGzE9zlEovZ9cgeIAoIsz6nDVMFWlSl0OovM5PbfpK2Z0do40S54
iFyhb3xvITrTNBI5BO7JZOn4nUc7iHryMOrQHo7S5lfQcAzQ3rD621uCzOtKDKuaA+w+9yIFhSvf
XBMZfyh3hnBuMNaYW7lcivEaBL6vJUUeN1kLzXgtmLqrUFu2mwwGZtVReBFiwXoW/mSQhGH3EnTb
UtB2Y9npLxMnDvdB2H6OofYPBzd/JzKarOXZNrL5BpNcTz/9kSkGptt2rp/zxPCeXamdwMDs7sRo
dRJJu9G6i2+j0+4W+VKEFN6BH7kG/55Htdrk/zkEfk1jLRS29eWlsb00nv07DL3B1ePN8qyIJzDf
RxNZ5AKpa3cVoQgQaTkCdhfj0v3oO/O7aBfhavj3cBTz1elv6oakSKoCMGTXTv/SPB+lx0p59lka
xZxqDF23/WrbP9z1WBs82anj47ftYxUgze4B/3vTWXRGdI9gJWEyhwkbv91GpcPH1C8YZZn5YrDj
gDOC0cVNJndvckxd/yyygyA+zDIYDiTgegLwFJU/3ox4Oc4XC7+k9eLD1QblgOP4nskhQqzl6F6p
zYXxIadGvO+xDdEE5FZAn6rmiTt6if/PuPQu3aUDo+SMziUltM5K0iDcHMNVcmg2cGtCQkcdQjyT
TsN7VB3Cnk19YtKwJ8eNpJFdwb1g7HjoOJE8rKBbO40J/O5d5DWr6PLLS1nHMSTDNJWb+1BptdIh
4mAxhsbrU7dpNo0vs61Qa0oRLzXaamAG+w8A7UUPejhHGGEj/kB0ZxBnqAlbOhvSnOdGhcTTAzBn
yN2nZ1jSgYyil0DBcPV3KXJ77Dw5Em871xrRRf3URtCacc4curhQBjiBuOv2/JzoFB/x8v4k2XPP
ybY/9RouZRn3OaGmuRNt3Mjca2K3KF61bwGMp/YyPuSQbfhb53CRb4NGgtY6GpxD9k7yGFtPMYBg
hpilUmjgvgTluFkk0yf8TdSz5089QktPFnEdYuH5JgxTpZeL0jBYkQrBvlbPF9WlvpV25zObxFFz
vKI9rKJIZOTRdQ6/CNSZLsFp4wuWIAvICnAw6nK2OVXuTObsNkYL7EB2ZPuYWSDNoZc3enVqPz92
3Hh9yczsmXUzKb0CX1Chj/DcUv1pw1MG+2/VP0YEYacIMm8KQx07rPjauU5oNgqHA/xgso/kEfgk
f+Xz0ro2bcHRcnJHme9HGMPdRKdH77e7t/KW7qa97pLPFm20mec2okd/0Yaj5ywS8gh6ZkGExNFi
2z0HZX9KHZe2UERebtGkga0HBL+NKlEQ/qbzAhtd7+rdHS0ABOVVaRe/5GH4ZEYQSsIN5PnEdp4U
A/ubPmrNTEafhh9yOE1N5+ghv6Qzdaa2Tx5V06+zjaLcYfWbWfkFac6/zddNyTfjXUvGj+4UWEPS
LGfrKdhZ4LI5N27kq9QDMHNAi+KfU40EFuO7MdrutkQJe+c8nF169SFqBJseakLA2qq42us7t/7O
LSMp3XyfOnSziSAX+BAvx49snRhJ4VNvdVDgRAQGBAE92ZNSgn3+slR50E9H2AY2YmIb75rfI51G
PAh7Hn0ljCEneGbVGAxSNYseHWZ4DI4ZvjoBEQ3W1fssRl0GVQAzq284DmgIEaC01zG10ii8h9OO
yU76Zit9LzO9hf6aYz8sO3aID2nI7ymZrp2/T131VehvUVyxWdyqTDDIJfErn30qB+N0WTfK/vEL
X00hL1xXgmGQ5Z/R1sVWbFzNK6HvTHORPTmGSA+9JtqZuN1w2+fw+/gmF3mJGv4eUC0ZNIvb5lZY
0xK8QK8iio/qfFe7oyw7Oz3mlSGKGZ2bHOFNBaEW31nEp07otP8/vowNXCrb4ISW+d9MvzioSrGU
+DKXdPdwMeuHwa7QzlPOSpnosuoWQHoiezfcbCpVNQ7ogdk+33AXgx9yggAxjXZ4l/gbdNzwsoeX
zsaOStS6n4Bcb4b7KiizNaBFcEWdukEFfP2ayNXptJoeb+AsF1awWjm/7HvriJz5qAhDivYtGXp2
cpiZJtJW5eEjDcYgtQcXKD5PA/qm34gh5wZ96Sh641egYOeDxfn/D7QAgmjblmXZEpDQv8M8X6cb
e3EndkStJ7Zom5NNBq+2Se7ZffNFqn9VLb5RZMMC4gf31nSjllct9Ia5MK9K2VcyIgqq7Abugm1d
hicMl11tgwegqi8cI7BgPftmJXu2eisGNPUf8XGucI1u8fml5GS8KXgoLxKwf8ZWm61ic27slRtj
kzhBUdu4F9okBdV9vqHXFKGtf/IegwtMjQbXW3s1pAF0512Z51UaqMgUBDRd5gAwzOpw+LVmZHO/
KDVLLvsEnn4P2ijhdHYVSeITJEVR1AlWjie4dhw7dmKs0fFp8P+epddf4tcYaqno5dIwpvqRL0Ef
38XgBpjTXH5XwgecSjcufskI4U2YmGfgv6NXpJgoxrdHxXNAY4aqGi8LqDJvBvVy6fwaVO1ULJX1
5UbhufowKhdqtk19LtTOM6BrGiR1x+m6bzbGTwnmP6v11yNr595Uv15te8V3SPzJacztjJvoI5w9
hO0EFxF4nhd3S7Gk20C/i3DUGbx55RfwomKBQciGLBN+1zEgwzjru9PxB6dFtuCAQAiFKk1OMyrn
M+p0vi7ia4gJaSTHqnNxYvg1VcOENwGXXb1m/TP8HkZt0xrT8+l03dqI+lxCKprWEWjQYF772FMj
UTxsEEb0x0xVnx4thE2H5qX3GcGjQti+dos+7oTOPTATZNYutmDezHK3Ccr3DlZx0dWtkhgSe49i
E3wkyYd5PlkPdlFqEHcgwQ88Mvp7TmmFy192FOhdl2B35DJfZ+2wC1tdzOe2C4trCIfOwxfN3Tsh
9LWqz7Laon3bm+vQrA6Cv75H7aA4nrXFYbtlWgbVrFx4aWT80zllQ98M0dqIHigZrX17h4BzC6Du
GfLOpnOjEEOnR0Q/QbAISIA98fQU0SXWcLEdwwK9TceJLLl6CKQEuWjfQInIdxH7uB/aLmWDdWC7
tAZ3vv9eadqrzWWrrDJVtaT/3lSqUWrmWds/+wdoUAXeJb59RVpctYlg++/HDQpAdLyu6qD+YQY3
GReOlWc2z/g2BBDTn+EaEhrSdaoCmKgcvUMK1elQtYYynj/U3PUEN6LTBLDQfbT+Hv0r8EOxddlU
bUVRyQlq4Ie2tE8H9b549h++9QE790YD6VaQNh3nLsiM40uwd26+kUzfXBmy8vK7/Xpydaf8Oq23
0tpa6vqSpXD2roL1UDpZdncmE9s/wpfD6ZgWIs7A5j7Z0oKz01o4dHOPDk6+dvNJ/hSBGAZ+TlFP
+AuRF4FozXqgLZ+0xxERWg4qkPzp1U+NtuX1MbMYgnxUwuSjc3K6MWIkt+2059+kASwUmR9BLwWe
+VAdYLA45g9dnBTz8zAZhF00x64bEiSiAXwT7fyUaevbArjUJjizgTB/4PNf30LbgaRuL8zC3bl6
NxdQR/QqfM8XUfBFLOPc/XGzGW98poQeR28er7+ImlVF12RJsxWJQKZ2adlluVzu8FrjfvDLJoHp
56eU5Tuwc1q6Rxvvc+/3qr6iKK1DXK6SvLcX4INdcMEl5OO48G/BLehi38Fv450bH9wu/8ERWpRA
ge8IPi8O1X+GW7vOHoqyVFYFw0Uw5+lEGqTtLdwn31bXrRdR6D9Pqt1i2rWUn48rT6qSiSyzYhlR
GZmit2w93clntfZ6nUgEOA2RSbKGExQhwMISiljS5k96JQnJy30OtB5/+gzGlq/zz9zn3PN7UWA6
HRbrmvXbCUrSN3crUuO7gepMO4qv3Sjgp0GkCdFwgqC1iKQI0LDzGUVVn3eAW7/ZXAsnDWbRECLo
xTPyFNm/X82OG48fjketnVV8dMI4bq47quM9Ha95cD9Kt/mhCMtnja98dK7980V8lwH9noKfLhwo
X6+heYSxjoWLIzUHU+87GZHBgPMlc3YErQM9HVlqBVX8fSTJP3B9bTeoKkepZOmUWaU6veOy3D4W
i+ux7I+yqGdVXW2zXb/h3T57J4z4L72iIx1bNAGcroZnqZ1pjn+06D+FNFxt7vVsjaCsvZREBzhK
NUkKWkucRmSPDyytkvuu83VaYNeDVZkOF1z467HfMaIbgn61s5pmOA/jHIzJsWo6u7I5vkIpvTnG
KZjjBtyAlasiHc8qCNOiS42JdMHHO6KNtFIRrjGhwY977LdRJ7QXXYc0nos4Jdlvf+OQO2wvPiG9
hWjwz0X3gDKyMj+lYdEhJT2Bkq/sw2mTPk4z/PvyNzfVq2LvP9+1tpqNw9Y+AXaXfa7dCsa9tXqr
GcoDmOwoIN4mBa+2qSrbKtkKZB1Lq50q++KgGKfHgaSgrXLZKxmgJof8k1LYZy+ieYuDM3V08nCY
Zt1+8BmmXvvdanoViKqqUuFdqm0ayg9i8OtoPd4Xt4u8ZDHhLBeoeZZYzgA4iZQkiB4JoLp7i6f+
1xjqNqVU4Lo3q/nlV/j1/NpX0M7K5vxY8NEhCzRyjlO0H7PZethqaSK1hviWrd03UZb64plwgnS8
3HTDgGhaOyDXD8k4bffbe3+ZDkY36AeFQ5Frk3Ws3vPkdB6it2lTe7gkSiuojgoCcQ9wPgwXfgJA
eTh63+qbXc0b/zf0+2dQ1c9/TYS2XSoPTdvd+0jyUcxPrl7mc10/E1ohOtiCdYIp1/XB9CDgANXQ
Eob75lP1J9Vi3f/8QslB5Rq6WeITy45OXl31yFYxL/OKQhz6vQfAzhh3HoESsDPbft5Ezz9PemuS
nVUQGOmXVWmuhl5QYYm3cAZp3G+hPhqs0mi2MOD5bDIYQFy40pfH4XwcBo0ZwaajO31aRxaCmy0+
L0XspelFtODj352WmnnpRxw2xlyHlu9gIEjQANs/uvc4Z8feF/D27DhUsRbowYl3cGMQKFWCGDdE
55ZpVHFIgexWG4GL1MRXmnP3hMj/Lk4+3smjkXVzk4tbDPBZyAdJGc4vGXFIjGRkALocIfX4NHEL
FXMMHrvzKwGKPNYjRJH4FqB5d6elJzkjYindtd35enIPiYILUxAMVwg0Njf/D9P9ZrZrBf+ldi+k
25ol+MzxI7g6Wa66fqQjow/55F5aul7fnZvum7zvh+ZYuzt+rzKzijp/rbLC1O3tzd7c2e6wvOdk
u9JccRqCEAZASCxJo4qsd+r2Ol9p2lTJQlHAdxVEa6fBOMDPDArE186ZoQwMlCi4cpcuWnaQOk5I
UWte0dWt8t2oX8V/GoeTBltZhcBZB+fO032xsi1GrWQoM4gcaEDfq6DKVUAPlb0Yps2pCEMMQ4Wr
fifnZPNme0J5ezVhv4ZQO6emV+lung5MmCogW00zKTZl9ilaoo0YjfbRBBV7ISYJ/y93xyQDJS8y
EJaR1f9eBwCnbnb4mBC69yL8eQWZ/kJELEB7CRhjCz96UBsC7EQt1QmMlhHdKYAWWAZ+E9cY+Vaw
j+jbsm6OU7Ofgpp/NOL/vU8pxxNnbSnH01QDElUXWxVBsYsFZXstOqWT6bbByiX3gwa2Hx8E+YSe
e8/pdrtAz/u1F7bnj8AR6R3tBOVTONdp6jS7R3xzFy4hTEGCKNrYN/Xd7ysevW8+rlIlUf9ZlIZu
qyrEX8kya6mOfLGk532zrr7t6ARLrCH4Gk+hhj6puhukih8/gu4yJqr6+/Z5++QaJLaSps/1WmNh
0TGG8sbIpQTCxFAM+GgFMAWipgfUPKfl2RsayKt7lyX9P+9cW08LdXtTiyXvrJHU0Q2TeuxkYjjk
bdGscwyH2PdXB2vMbNkRK+jNQfAqsf3n+bU7UH4er7JeffPqAsyrTIZ7L9gOUxW4i4C40Wq338Eb
2tun1i45WS0P0tGsnsqBPQflN/2cQpVbkNsuOrgtfYAIYuE2YQejFCDv/RlIhV0cPhSH3Pfzc9LI
WSIrkbkYlg3boeM0tVEzvuZIUlGBcfBHycNHB0TdK06sZjspO8l316Gy3xxyGQ0t4YFnFajtyHS5
DRohgOiqKTn4FmEDJvLJQ3EnZzIJa4yzBA0SCUdjimz3oHeePcOt65OgIGLMkvtgxGmTkIhXm64B
v1icvR1PvuKlJiFEFHA3MT3BmSqM+wgLm9yQSy8uI8rseyG284qrEEuiiu46ZkTu7Ekdqpti3f+2
QytLVs2pTi0ug5ebc0t2wCB6+7Uzi6LPTIsrbzgTo6OJr3jR+rPTqZg5KxHleXZx8fpwRyPZn2he
r9NwWvpZBJ1o50U4dLm06KCQXjm+NpxO79blOJ2tgo6RDoPxsuPF/XHMsHb58w4QjEWOHwxNB9v6
kxNI36kYU89CCbfgq3qnh+j3lyEnU5paadABiRPHpeiRRcCvfYhDsHNgdVopJwv51+MDydz87tJU
lr7bHmAV+JUQPQ7H6E52j8ORsL/yIu4hhEH/LzaEQ25HbfIvXsSdYLZNvoY/pqFUC8EdZvcwDEnz
vGGDDp7Cg7fofHwAMHntRi8Mm01vWN1bxpL8USOyuOIlZfhNrA28JqnQWcRUTZxr+C11tM536Hyc
RDMMr9XaCN/tuhdIwj+7rnbtr27Txlmtdl0j1AVphhFTJZ74G+/gzPRmkA7vLhyfD6IoQDnW99/H
3SuJ1e/H1xl3l9P5sNwdeTzmOdSe81Xid76GJ6+acUBewts3ofYPMvPH0f6DIPyKN4y7Vt6PW55Y
eHvURsh8s2lo5GtYfH+/2+v4+X8OVEv5N7LZWdPj8WTzpDJIDvNqO/qT3N92F1CKOzP8XoTVHdpB
U/bieZtNn76b2+rE/utVq1vu16sudwdtfVhwlwyw2c4rBhRbb+nkXCfh7JhIUSsdWxwAz6wLCerN
0/Xqjvzr6bU79NS43BY7jddfzfX8iemQO1IhY3mcpphs5g8XIJkIoc0+XwhhfKMylLwWliccuGm6
bAZNDDWaWFcOls0hDaVhxMVbD16bsI+iPQcDxBgOGPJ9aPWKdPHPqqxdwjf7cT7Y0Mb7CZXoUXIl
PP/OTmme7xkqPjhCa82WLqPPKZ4NiKwy9+GPfNV9is5iFh1osZfj1hMtONlw09M7a/cY+XLvE39I
0SJKTTc9lIuOnnmBRx7bxcO0FH3FXRMyzto0S8hIDLRhKXhbtdWARl6V4K9OuyogcGhxqDSd7jqe
35PwbSpgVwvzr5mr1tWvdaMXx8Pt0eD13UxxqsRf+J/QJslIL6HV6unhgZvo2Wx1qnJ4RaMssgMe
HiL6qo67tNHG4L4aY0vwico+pYHeCkW0t3O0aCjWnQ9s0rrd7aSs4uNkHSwtT8ECx6dzHY4bbfx4
OeFDyAnNc8R1iOXagbbKoq2QQw3Ist7Bqe9CH6sWemj2FQLsno1ih6PRowpbMXtwfN78kiwhAepM
kx3TcULcu13qL+13R8WbU9iqRSFT7XK57W588cEzT6qVBunGj3h069kZeo22VwG0uMq9CzdfCSH/
Wem14//QKBeqceDBVKCvIruT4n8qfSKgnp5EfqpXGxJ24iEincGH4Cm6CxZj8i4OezcDde6dfkYW
cz0yA26W6dB+okWbAAHex2LWWgSUN1DJ4+2AZ9RwngC7Gc13i0B9E/PX1VGSft8fVtdqDgoCJqgo
/mRS4IKGYR83IozPNdOhROkqYgNiJwGQK1XMzDaNLsWbW+pVVfr3vPxs0V9b0FyV2uFSLQh3dPfy
o58XTo9oI2gJHMj3zabDbQwocAjf3FnVSv9j69erS9OGuduXG+ZhP0rML8j3DvUaNv7Sfwg6b7eG
Wn51wUqqQ+s4A/xr/z2AH77PXwOo3Rr3c3E9baqjl061UAP59HQxx4Q/xZmDfbkBfLoliC68YWt4
pd1U02sSXqVcGsOKKEob0bBb0V/fDOvNBq3n+0VDtY1btThImqGp0qFpuM2JJ68ZbKB9uBVBpSPz
4hi/wXYc09wx+OiS/FcH9+LzzWCqTfnXN6qdz4/zsiyUn8VxELD+rltIgNVUPb5p/BlyauyHm4Cu
ndHMhKyZYmVG3SD84WR34YgmKu6ql+zYh0H1FjV8jUr83yzSrh2lW8u+PuxqARUebcO9Kp36wWXS
KnM9OXGbW+zvz/Eq0NAlQ7MMVYYmadaT9fP1ur9eL41bf0Se0ywGWINYuJJi+qfccb+q/AjhIC17
8pf0Y79VQFe8XlLa1Dx9AnuRV4WdYJOqulgPJBzN4bHTl2WJ7nGT0hHrSGGvhbhqaYhrxdCXHbpg
I1xjE77Z9tp/Z1ZHo2ZT2lXQpit27TjWFlbxKFTYB2VAFmWL7NgynGs71z97yy7SgQYJ0qZ/E1GH
LhZV4X1PNNnpwJJJz1ETUAwtwPoZYC7d7ZbJCptfO6KDhgNb1fDezfULqtzv0ap1ysb+am3sYjGt
uBJajL9TggszIuYiWAAJe6Izmz3YGbb3xEgch/Yo9NbU5Ub0x4jOwzL4exm8oG8zGllVdUsxZMuU
at8Ozfjxah8Zjdy1spGE9SrsY07ug0gOYTLf9+cwDjBxdSb5rg2n5NZ7RHmkJtEG21zaYrs7x3Zm
U384PESK753dgPjGrrCs1jMYjmWsTNIg2H8GxDZ3N3X6RggCBJ9yEcHQmNtr8a29vZW06rz7d6//
81Y/6cyvi2B9MTZPc89bDbRgx4rYT8WEFmd5sYB50eZqyn7CZ+RlN6F3Wl83oEeLUBJviriyOaR2
GKNQwnjGXZJWmhjSiXekGfO/ica/g6yRZq7T20o93iGJYAQkzB+47wkjlrkXZyG7UW/1cBYefXvg
qC5FZDcbZ4BSJGxTV5J9Gvo+ps5d/z9anuy0JvvGmvGTOu3RI/bwmndosghb6EaPL4/ox7vvaRLD
JSELsN1vo3S/sePFIzvDj/h7GyDd3mycud1aZlBkVr3dm3jt7azUUrvyuT01rhdmBW/bu2Pn6BXc
3ibuwa8X2x6qH61vfTSoHWAFS91m9vXo3P3/HTZgBBfTM2bn7L7xV0nWYn7s42tUkXfsNzYK2n8D
+WpeDNOmnqebkly7TAtrqcnmAQophe4sy2U4dQ2vs/B6DNG/3MCVer0oCjB8CabdVHbGz0Hc79K1
ib5lVcV48G6lvNB8MCJV0lVLhjTBmf1vavE8nfXDQdWf/dHGG4C2UdIEgK6WcRTYoDktqtua3727
LT1wkKJQDtjS7AEZkbtFpfv3kfEiymI0+H8YtiVzYPyAsb83l6Eb1kK9PYl+r17pHMQKKvrt6JKS
ciOkXnPhfMjZc3J05tgfvjvs/xtr/fv02uxsDitrZV14OiCz5PjIikgnn/7o89pG2BvTQynp9SBl
4kktpsRgqJ2ijlkd9en26Y2d+Bj3sZRCvo27F7mijUBo6ryjuryIi3WJ+1WGdfRT3a+hCGfdXB8v
J5UT6JkPRkYwebiqn2teHjUYmN6E7hJc3XRcRE0EICHm8iF1qjc7jrXx4iD8PYza11J2+z0INeoc
ZZKcvdHo8DEaDKA8uIkSVD704J0YzOpdDENsitZXioxnQFH6QTzc5Rj/b7G6uZukaE74keLQellc
jiKnAkkw2UpLf6hnLdurrtUiiGgb0EKmS6BJeelEo3f3SGbbOnwFHg0K6E0E8+hj3Vk/vQLUsTJ8
Q7n1Mf1Rvx1y7oXuY9YNLVPMqVHHNNP9WULzwbvZ0f4bbzE7FT9c1XTJkn6Co19L+CCXj621Rx+C
uVuF8YAz57dUGbB6xFOF1zJRXTL3OGrp3nDPiZzRv1M3HexUbt45JRk/NR1ae1R6PcAGfLlDCo1v
9tmrsIaytmkqJixfpU5XMh7r5d487UqCwp1wR6DS7PxJj5pKhIdRy+iOx2OE3d0uKQ0Hz99Pf/mJ
fj+9FpIa231h7zankuweLRbKKMu54tJ4d8uSDiya7k8iTsbO9jOgIerZ/1KpphUs6AUpr//hVbgy
frvh7qtf3Tgwbt4EsD+c8/od/3uAtey/NB93pdgzwIFFNRFDblIMsuA8Co7h1wyhFjToKuY4ov5U
RB9sntLmm4/0antxQ9gwbw1Y/HU3mqIwrg3ZWkD/HSSZXoEgeV6JVkG4RUv77kQR0kaIwK0xxnql
i92kAxTQlinKdLv72KGi8O54fqEN0SWTJU3tUzUJimuXBSpPfarIjQe9iwDhwwb3A/04aGdPVKF4
X0ZuMpImThSiIKwrRKc1owMpGxQ/fQ+ffgqhTxqdvz259Vf3qikTo5u2BVmjTlE5W0fzuD/rj75N
fpoV1TUvFm73SiX46ZbOwy/RQz0FVvcM5csQE+RXTsOznaNQkAmVYlZFm1u6ZuhB6dOrhdHiHsmx
NeWfqk7EwUFh8+85/gFR6uvs97Br37O4LzYNErRHv6pI0RLFw2a/iRMm7iqyj+OmvwrvmTnUw42H
0Kmp4ab+vzg70+ZUmbZd/yKrmAT5yjyIszHxi6UmAUEBERH89e9B3l271sqdWtm167mfJCsxsWma
7ms4B+QdEXooXMw2VqqbuAKAup2rcidwcKWbe3NEF0cQrmIYSBjSKE5ssmTszQodBfsUIGZttUHn
XH1e4XbHoYufm3v1e80V1YExOS2AIhbI7Uph6Xbh+zx3zy6mSxP8fFFo1L3K+fcsIGP2w0ny5zR8
2w9q8azl6n3XrksMaXRLDRInA8WZW9UU6jVWVQC/A8lVzMbrAkzp6Gj1iNaWuu+NS7tb5IFrpmB+
770EG+/G3UIUjYODHMjbFrYQ4Km1R6LZ5iRaPw8qVLfmwCTSeAPUZF7Wo9VKh1oc+2iAmz3vsZ+P
Bu8ubOkgOWKAA5XrTLm7NruQNcHSEZxevyYmPvrib1M1tbFEYBEpnmiPQK1dnLtVBjgt+T2XBf82
C/up4Uy1kbgBGId+vP8wk7XIWqt+RV7+gGDiWf3jkfi2h+ViWlCUYFKxzDA/X7cozNNEAstLBrgD
DQwopzSXF6YJzc2I54JnAQR8aJYmCz18QIV/32OB8gtqedi/73/WvKKqCoePIsijb2GDcrkWz6oG
TRYS3d2gP2fe6jyw4jNtVbR0QK83h8Vq1WwWU789gDUxr1sIviugyIvZbGKbYtRsC0A6ZfBZoJgL
I2YpZwZ5Xwq++4G3ghGAwQ9/ObSGPy7SP8b9vQVRPsS7poHFg5f+GkmfhfHSzek5Gz3XfHWmh7NI
nNGwx4YBnfb7+BCmpX8xDZcm/foqGksBYgA50CdDnJj5ZL8GN8OW/UtpTPyhZMet/2Oo37aVThkU
u/Z67U/315AVb99VIxbMk+hNpZaa3UH9JN1YiV6LiZFxCp7GVHcwx2Eb8f1ZTxXYLFz/FKwA20ZU
W1+nWyG6u0SYKcAuMCywXPu2chTVPuJhq1sElHyh2aq18B0nDhF1kK3Viq7x2H2biNEg2KP36+Rz
mtrBRDQ39ac9CZbgCL05cOfU2xM4Az8pVfSVjcnTBgDN2kSLmQDkcfj0FMIUC7UV2GGFe639noE/
f//3NqT2s/KfhTmUid1UMhBqPvz8j8CtE7PH9Syd+1nLSLT6g+QrqE45OEDZTaNmvJ2uVmK4mg49
bjcZkjNYQKh9LlCPeDhwq0/A8IwJRgAGzNDAC84mvZOXCH8CgL+gx1LTQ0CaftlqZP5y13++6f93
+Gj0/T18VczFOMkJ6QgXItq2qG48Acr4PQjejyMK1W8BaPLlmvEFEzivSR8Kg8v/9zTKP9YekGvh
KAYOL2hfG8Af8/hI4lFZ5VJ/Fp9BjGX2w2Vt8daABKDG34j1d+zlVwAVtE9kRzFF61XgDH4Crcmd
3MH8wMuCrYbrNFUI4uDEhogmWj3qB4Exo2cgnHpF7AOelCE+qiQUmAnyubaeVrW8mcgFGI3lySae
cQ5kHPtq19adfXaN5yR/dkA7STIp36MqQiBwNT/Q2eY0iIOzcRx/pSYg9/uew9mk/GhSn+yVzXC1
oVkq0lbsfx1HNmprCeAIHfkHrIwc9E5sAp7+fw9HpgD9BPUIkEuE+U2rjf6iGnDYcDq1xuYMR+Hx
JWzSI+KfDoB3NK6uLuDWgD/rqNYdARIgWcPemosgxVwdoFqbGMva/avioH/rAYcVIRa7ZI912/TC
WI2NVIbpIm7QWlwSsiRez1BrzdmFpfD2WRouOHrriGiCZW82GBtBcI5hcMWMtXFl3gxcO79BXUeg
o4LXjOWiembgBQ3zLbLYFgCPDsN+AjIKi8hUA/4bGekENYj+gjP2X6pApTXvjBczeFKZgzEIe5lm
ZA/fvFlvlbEBOo6u+p4akmSxHEvu4I6/s97jP+gIHD8N2JEh48rYDDJr3f8+TAh+1FOWdIvBWSbD
DMx5H/XVFo/XCWmBlNIEDFuwyANKrSMCCpD3A8umHPjJBtwPDdoTTVqaAgiVW/9e/9JPqZWmU0yh
pCLrovItmJEv0jOrrs//DUUfxqsEnYF2P4jtlpzB31LeBjhPvkr0Za09+2ysf9nJfo6n/hjCt6O/
OGdFJsYCYaURdRSO+sehjwJ6Wg/4XJAkrEYLDzNjvQ94mOhc5eYvg/gBDUn6O0JMU1KHoqx8VTH+
2AYK/SGyzbaEW/QIVTQS8OoiqKt3eyebPO6Lzr6eTOnl6R/ODm7BAzOltX1XWLADjtBUZGmXO/O5
uIGmNPTtJq7mHA5U/VHj7LBQmQRYYeIsCwcvUHkqXyp6wet8W0YP4wZVzKRF/T6yz6//vr9f9+/7
MYEm7oiaGTK1w+/9lLSJu2uls8+G3RxH5yjv0VxQ5F+xWaPUYaDPsNXYDnySaU6Hj1jraRNYsiCb
MR4/kY+p58GEEQcyCuux6f2eO6r/7Zwy93+M8dsCuGRqBeWGMVbOxaD2ThLbi8289rgpxncA9nCe
HgBr40TZuJxbyIgE1fj5ih0s0LqTQRmAeb/F1mmMk2mwaez72LalnRNMEBa/zEh8kUN441GtzJqw
y3yHDvlLBiz/VEn58yq+HcjV8CJptzNXcUKABwTtttewWPlDwGNr97k4tmaPLf7f9HLfx3zz9LdV
/EMr68+ZVL+fqs3umiq7S3+3T509QPlheaJ021rTRe19rJyt2vVxQvgyJyIZcJpyyKN3FB1wAwkK
kxbRBw5ciFtgKGmz422aofNWXEwqqUvvlwj1C5PwfWWCjRWJqXVFVr8ygj+euHPbDUolJzvHeoOj
qw/c0JJnsKcF+ls3m+45CjXNEsF9E60c5MOX09U98g1qaKUxAWu40fcbqqyKY9Kv2E+0oLXZf825
9RK+ZhOEdSqrdiyIf4D3KZ/bk0nFPr3jYGfrfht8Xmt7v2dzJe75JbzR/tvvHaI6PBSoQyqSoHyP
KqS4Kx6imhHe3INIwxCA4nDEVO9QqLf0CoPnLZ3NFTwwSsWLHiINO2RHzvY52G70HQojUMSB91Ex
/Kg89xy6N8i/RGvBslwDdl5+Umzr5UhBLx/CmnhNiu5kQp712R8lPW5cWfxWLFT7Psx/btkfV/Vt
icOrqdHaxhjpFlBkEoNMw9ejeHk624vtGEh9Gh8Lf3rYbgdH0KY9WKnoE4zKY2M5h7NWcNs0GKcv
oCSxvOI2qK8YlwQeFIY52qO27L/Py3XsUCzH9/C34YviT0nRH3fl6xD4Y8lpp1OLwid3pXKGRsOk
YYfmqGt4FoqLA7eGwc8dW4nExPW7tkTFviGHBI+8j6OEzBNfK6qer8TH9RjNMmK7nvNHh8F/yT5f
IkD8tb/FcBqFmc4cTFm2FpnIqOAkkzegPtcXTonRabLQc+txt+VImLqqyvuNYDRyy7WGiKM18fih
GVUiBIMfKd7NHr61IEbQWiHeEFBugXs4Xa6rQMaS0BixNUPDVDaf8fJdQ/sfCzlKQcoCszHsYHWr
Hpro/uR0cTEz+39g7/14xPw5q/2q+WNWk7hNpHrHrPLHcafWvE6k/JFVThe8Nn0QhiMMShBIDakW
cnpn2XyUR611aq7v9Xmzo4wKl+YcurO9usx5IoiX+6kCre8eZSJV464zLUhNqRa6dXoEoilB2oNQ
UYFGcD8S7XnHJ46JD7IbMKdgx/Y2Qj3d+2zs2sPgbU3nMl4uCRltApjnfMNvvW7cMjwKy5mOfkfK
doLBjnGsqVY+CavRi8qJOis7G+9AzCFO9TkiBKKxHxEWL/OON9/c4G1PCNQU7/mBnSmSKaTIMSQX
GQ8d+ohrb8lJUP4Ssik/HZd/zndfXfxjvk+PuBpoBZt83y3Fu+VTQ+QBpsbTp1nqASpB1AUkYZ/j
G/R7hhiPGAPNmR2NnmVhTqpg0MvrmXPk/BL06wB0/9an+yKc/WenkHq9bpkzUfzeds6u9e3e9uVg
wT2RThYvMdC89qvJErwktNRfcS4UyKzoRzcXk6rK9Gz5AB5blFDNjy9IjDTi7mIqZZQXNKRrexRb
tKbbi/XG01BwMfTUJz1n25o/318GK6xv6N3OM+fX6jZqIv/d+SDp6ChMAA5gS/825zBXT3k76O64
XRCiDAEbXmHtuDCyBHRqNAeICP4jVofVqPfAoO9qqXN09ogUYbVxb8oxuY19oDp/bAladhREaWnT
AUsAZ9X+PXg6kgnRxoQK1wSK9UHuxGGR3tlD0LjCuhkW2REpSEsgM50dRr7i3+9oazQbzf4ozK94
jYj9pUSt6ah/aq40ZU/R53KAGNRsJ1nYugxfMKrp7dJjNl95TkUV1eqB1cXGeRs78owv/h19ytIP
Oy4sTLi9Wi8ajjjH32t1Vw0fAln+HZ778Gvs09TJSYsgSZPimhrkZTf1pT4sya2L+ySRfEspxvQa
nCwXycWLaYoXGW05wa057BKj8Piec+qBXFQGExjhHRbOnkatMLauFytH7FQxYRYe8JClpIR3rNFs
dlaHAfqm9XrpdjqQR8msZzpxhwAs4kUnwz5c3RXmo3CLyH3CUkBV2mxXT+f+ciVhxh8vTBwZr9a1
7KGUR2oSrShK7SADwH6q7F1lHeVqPJwMFroAzgz5V0N1H6YQsNPnhrZJnPvbbpZ7NNFwe2ebdwZm
vUmOmNU3U+lu3RcaEGbsiUsrs2NEjrrpGyF3h8M4FV1IBSqILMwldrMGkR3NvlIYz/e511Foyn35
bF9bBnWzW8W5ndadjglZDzkC3fY0lVcBhwB9IiL5Ri4MSPqI7yAS9eiIBI17nssfaSSx4ToP6gO+
VG44DYemyJ+OYqvzMMQjh4GC0Otp9CI6gjva9oWn9+HbAFXsLp+0iq0kSAPaiGFcPkfU6lxhUrPW
O7siFX/wa48ehNyKxqiFm1SEZDtoEhuVZhLXtxbOVBX58r6yHw6RekwuPFr03EZe+zkIhcXugz9h
KPTTWMBXHxv1TevaynJHVL9bnCwJodnhex5hndpQZ6iR9IRlVZoDCGN2sJviqjgHdDkXFmec3azn
8kr/DkxZZ3XOvk88aRlgT9Mcwcnw//czIqUgqH8LQ36CPWFR8oUykiQFgae/n4lGetRyV43qfvd+
10MCW+pBHTqFNkb0bALIgFjURRBAgdi/uKx6+UMEsUwOlxfk2oEzv4izfz+o2g9nyl9jUv4e0/2i
56ekVesexzt9BMMjm/L25X2pbi44V2gEFBXbNaAo+MxoSGK2eXeBV6Lxe3PSnu+CzD9NLO1Ei+NG
vFMHg7WKKsr2ghStHgwRmx039pC0Ougs0SYpsz6HvYvczQ49Smasd8pjvWLOddGiuNojuDsOfG74
LxW/4Q+hOR1Bcn1NRdQdoNfflyo2A0FKWrkGiqlSitPYerZItvZ0JJo1zmFKx8oc+atIcqPDzv+4
UdlqwKAhFwx9V6Ia09fz4mlsmeO+gFX31XGIhSP7ElK+jgjC/31zfqqVKpIukcDjJYS80bf8+Hbq
Eu1WXGqAHmeErXcuntf5e+vnVl/T2lFJwwLupW+knaLSK+kwZTPJKqzHMn5NbUT1bRIhSwo+lUNf
XfwNxyf1i+PbYQ8mB/ikCnBOZ4B/z6gkNHJ61vXbehAOOPOehqaQ7hBNV+yARYArqyvM7OqTHLzs
KIHBWGkn2euduGv976n6gTODDOAfQ/l2TsNAFujX725rearO71iLmdJnr2ap2AmrsgpR08jDePWQ
IPkS8k134zv1bXpJDx9fAR2Pj9/KAj/kTMCUJDTjUAsaSsK3E7DdJbtbO7jcYCilPl2NF/yaYePh
RLs+caPcVrfyUHSfCJeOzGSzw9aczG8YKJ4wcpSLH6PgJNooK3/+dt9+QuYMaWmJOMUo2Ilo39I5
bThohCx+VOvz64gkVWKakJq9ddS+TuEtWhRuLvJgN7jCuSeiSKSIsaXFxW18y3r9yaCM7hs6rVS6
3+9P6/n2y838YV39Ob7v5K74IQ+bXL9V63tQcEQTT2nOdfvEVGRkde/KskQVbyu7OvODE7dzD5WF
thqq9i/D+KGw89cwvi3v4nG9qeekrtYwm5+xrQAXmMhWPlXfnhOEJLQtliFmHgxNKiVwzn5TmOuf
7m9P119v/21JZ+lFutQ4rZG0YtWFxQ/SubX772v8CTj815t8O5PkukZIU2EpNFf/tVk9CbPcpDZQ
SQnj80Sxh8f8XXP0jWLqYEhniJLL3tUt1peoZgdEVaNJTU7d08gt8LtK6DY/LH1kii8CpsV+M6+2
pyVpUZqieYUfgVNRM8Wr2N6Zv/KQ+wfqX/P17ShrmjTPugG3q2yd0dlS3cw7E2nNUh8xttKMWuq3
l6ApoFZZz8njiEDxCbfMi3nHbmNaRfN/T+1PRQdweiM2ATp1mqB9271HopC20rBiFX9e7QF+NIPJ
AF9SwRAnGxBfhXVbxo566RUg/v3OX0nJ95mg3Trq0eA0WP+jxzKCjlEK6pXEHE4UvlT94Wxwyzxt
B/6CVCOmU1Luu7FsZ04eKYvf4oofLx5FPt6eShjo+v4w/iNX7UZNN7hpD1zo56ijBz2HX6uNW1RI
TnLQXNXrBibRGJIYdJb/fflfucV/Lv+P9/6282rpQMqb/r0HuXF/uXjTzBYUC41KqiZDc40P8cfA
+u2w/nnS/3jXbw2VVB1kUrUTr+saFe7nSilMyutRWnh4+y5UYzctJ2ztA3o/uj+aUK4RZ8CNf8OE
if2u8K+L/7bquvyS1mnHxasu5YFxS6bp4ODjCGMJOfbEaKf/H7MNlBA4rAL1ADGnv+/0tSuuQh6f
rmR6SP4kFlxH5CS2qq9QuHw+rH3hcEb8FkyLP0Rzw//TtMGJb/Q9mG61tuyKs1KyxnvbDwHlD4Qq
elMEDVQpgva5+e8L/QmC/Nc7fttf7u0uPpUDuVyTnFqXfTy507n8UhzpMfRHNkHzA1a3MgUfaelo
LqzhDcznLDvqFX1xdve7COkP5QlNouKsqKIOFkD9ttQloThhhNfkpBRwWC4EtcQZRrTyG29gx9Hs
HI4zfwLHY0TcMwngfRqW9gta/KeaN4NAcHhEhQS4zLczpBIG6A6qRb7m7SPRAi4uw91PHB8D8J0v
pbNqA5CUAo9iJVaFxmBqDzXjkoYFDPjm45K8p6Df6E3HQar4WntsvErIjA9e//FRejO3sscU82j4
rh8HjIVHTlmMq+RdbccnxZeeB7l1L+dIhe2lv9yuQEcOZ1MpyF/SwQdUqhDl9ZvpjQiMjd9OnZ9i
9L8u/tuquOrD0Sg73XPWIWXPHs7fQ/SofdMLh4aYK/D+caTpXsXCaocRfohwDEzBdzcGXQlzLooh
ZVSzIQjLGz+BXJJyOOrj357T4Q8VGQ1FYYlY9Kv38m1/Sq5qNpTTLF/LS6CsYAgxlTVUIbg8/aSy
iG9qq+rTBbyncas2wc6IbGRbYX/oolUvJdIhOGo+C+v+6DueIqZXBRqj8OeoRR876y7Odjx7j5H/
9miMSUvGrQL0jqgdeJ+6/0mN/98P5E9NL53wuvfEGw3pYH/b6qAoqM8Yrvy61A0Uri8IjfZErmYs
Q2nJEK6nHuJ1mX3h1mBszI6Lcy9fVKYMQvtm4l2wex9SFcIJ9v2CWjAdOyTgxufc2Hk6ft0Dzg1z
VBuCZFNFq3DkVg+PV3yEUqspTDw8pU2jUIi31Ny7b9raehyqgYHV8r8vVBT/+5gjBzAimyB1VWid
fYtE+V6entPqvL5SgXxNVuk4fokX4lGinHh9qUCrL2/BwBVc5ekrn/yENsbrIxx4I1uc1m/xJHdG
s7NTOTfvTPu0mOgL8l4+n9F+HKHK6ys2mM15bT/tfCJ6ood4lV0TcGIwbskWKrX04wGk2CJ8lIvT
efSAfGV66dUL61Dx9WhgylAHgSHOLv7VF4Boiq6+BvyuBSpq9Q8sE5+ulpglbTCaJAAjpGnPlzoj
VEgB6EUCDHH3B0Fjo0vunqYyHJyzB8VlLf4WHyn/PTv+ns5vR1YtJedHer2e1/fKOEvGaUGPIlvg
zFVCO/8cPazi8/mur7DUXmAMD5RKphBZ+6c1y2Kbzc4baQlvNHcqjwuqzIwmY3c8nR1CYL1ylGPR
ILWf4oItp8ZvWcEP7WZVldhuBSDEI/bcb4OPcVI7a0perKkJ5WP6V2g0AUNPAdz60J8iDW2UXs3E
g0/RTpbggt/fb8G/V+QP0HgGgewcQnu4S1BV+fvQF5TyJui1kjOIpQAc04weE4GlMvWzSPWPgzQ6
mcab2Uzkl77oA3tznozD0wsyZu8A9Qk6QT7+1nyQ+73279jn71F9y2vleDBoSk3Oeylqgv1Ve+jV
pMqpvFm5pytVAKqwlFONNwzMIYNBzomKQ93Y54++6PgbT+cLZv6P4XwvOI2a503sCiZJAekW+bs3
YCPXXtjYj10UNHpqvrB5hEtPn/UEil9uUX/q/ufdQQLgdaRrEl64f9+itu2StCnFfP2sesaUs3Iu
7shPnA8083r4yhUNvGT5cTHhplMSGU8miH2WCEXvWb702RFSwC9HmIglzcN/j431+t/BKaREjIqW
Cg4O39bPo1WH1RmK2VrE/LH3I8hX948MkhmnoZ87rXMLxTd+5uGHRyanklzjs3LHP6n2nyvc1Bor
b2lvgr3G2/hAr3Zkdx4QF7uzk49sUq0yD/s5XwAN9yEFbId+NR1hFlYY+vi0HK4eQTOOC7e5WVe2
O55bxSzfblEcqUfMPjJLzXieMm9wPB9RDpVDDhcJVgAd2K0qG9eP9OaepzQsu9G4pos/RhRW9PAO
KYwSLdXcFiK16psBSf/vZ2rmdA4EK2ttqXSQLS3mzc4dIkHsK9R9woZjBg8siIg7//E07yioieaN
jdHLIiBG6fKyFXAmpXpU8xLjjJmEv4vkMS8kwI97OnmxzlfJUbHq/fPQvVMuADuz3HnaQtSN9B0+
xhofqfqT7sIH/MrdWwu3NvMRcwmgbLD1SSrbMHYPr5TxTtsq1LnaK9/CWUVVUVzUw6cnzKvV4Iic
ZHDGXs3H1EX98oYhrTGur4qZVPOBnX5WU523WmbrBO3NhmjNu68VQA3RvcMtNh+fP6rMKuznuPZb
gjiKyka5uc/0z9qtXtQZHZgW9adOxanQ2L1Is3ZPS7enM59RAHYrPw5368Yp3O5tNx1+qv5trS9G
rydf3HLMuVkPrdfm6mo3w4pJDkl5lfcYl6BVQ89h6D6oScqH4eQSMW8qx9e0CRKgjzST3+WxbPH2
zEUbEqfVB9HFVzkDtjXJtsJbaVd7cZHNUUo2K4rCNhifEbe7NDZ3p9zEmM0T8J5ogexvjqQbO4fw
F0XU2Kb8mXtIIMxr7j3z7cDcWAkbGaS+dBxOzk9Teh3QRgcl6qpvEMoVahYS1UBQkmeTH5eXvhsa
6+5lyPH40Ayw+jNFNncnYySbMi40LIub89yKn7tphiwVOZ80LnR38HkOJBwrwO8PKyMhT5or09Nr
NcGOrazMAlT9s8csjwCS4qAY3rAsWKf0ukE+jDUfg72YuqD9wBatQsgDyyXswSgevFIUE4ITqQ+X
s5ffNCTeP++01QSj6tyiwoq2J/LKyG71rRtxlm6psmoWogP3DhGyAYH5pmZEe4xpxEi7Ey6blCD7
fkgwmKUfDEQgEAZW+uWdFNNhf6XQ1vVYWSpi+O05MWNESMfj8R84BcHmtt1n7vAzO+4OqBYUcJ+C
hyeMb546pytFbQssxUTcN5FMt8wYPUFzhtr44qgOtN+yc28HxbuOCQVvNyu+OOWiRmR+JoOKI786
NqUz+KwiSjYQJJ4ZXSq6WBqYAdo3PLG5KQLNoUK46zwd1jIixKnJNZeZIdqSR6vjRkJ8MneSUbmD
oJp3/r1BhszAXcU/vaE5ejl27DXrbCot4mm5HaxlO5+3s3R1fWkjHt8dGA/nutx9qNvR/HnMsSZk
OqXJdV8idzEjBh6+okd/XjfrSyh4lFoAVJpSbFw23bLz1AP35DaNOZZvIWnYE9/qdNJ8aDhesfPH
COxPzlEsWFjM2amLjC+Kb4qVUeTDxWOjzUZYXWmBTLn4aj/GTMLNP08GASPnbkphEkq9109KWP0L
G4Oq9E8Hhoz/iiaJMqSMb82baxw3hYrm3nr30dkUT4CQJI1x2V7m2USGLR6k0Xm+m3TgyHrtvQzj
PpThDvQk1e1DgLY09Pm6fju/7dBdEYhT3WZ2804T9h+iPyEcOWmgzMvVY9Hq7K60LGUWboi3nncZ
kUNe6PyURxIMCTzDWw7pdkg2sc3ZU8YYAbwNS2Mw7SbitFKsctw21FGVlzbEm0pw4Qv2fyxAVeDh
UQEdeMU+8yq4UFE3xWqHHWumBhwDVMUg/tQJD72hdU5MokaRUnUahK82w8lMmpXhYGBeFs/VDcbl
+uEm7ERhS+iM15usTLNAHjcOq5G0k155a9wnHFIiydsxWWJI+QnUHcy5DbblQsgWL+RxMhUtgO4v
pdMUnmafxrrN9t144GqGQ7eYtLMn9m5O+gqiwa9p3eA3fzdx6nlcLHXfFlNavyMOCyZxIpdG8VJE
l8VQ81jDr1T4xGNFeyo2tDCZyjjKVX4316ajfevFPjN4w2zIlQUjfvYJaTvOWb6zcnyaPHMQcq0n
vEFjvuXmhfCNnqNqUkTNLeFKH6DCSaOl/uycaJBzWDSmgidOZ+wGbPxBMggU0W06J1PD52sauwrc
unSsCi5sX4AcaWK3Z0enCz/P2S4P8d26sCVIjtq5A8nWoXJ4g8aQyoX4tHLFlxdDgYnxZg9UyoEl
0VIqzHKas+vQNo66d420EpnBWbJQjqMEMK21OyRRE3WKWY2soeAp2Xi0m7blZNSGl6fz2GGzZJyr
l7MciPG8vSzPWni6+RcGlnnyw0qoX1eO4Kuz3JHoiw+My8eQEwUlYqrp9c2slgo+vuHo/Y6NdGFB
kfNVh1PicezG8WszZ+ORNqwFcZ0j67IU7ctm4MlH0e+JYDfzmpnPrfb58EeSUV9Neq7qZjDLOY8B
q6XzJyr1itsB0HyQIZtsddKGe3rAtftxeD68gcRWNLhbhWCdREwlXbF20piHyby/38ZXRzjsps+X
x5gWMJAtjqprbtIUKD+AHl3f7++osDdGMh+MrOvJ6tG6O6MGEU//0K0xdJJIEw1pmuwsEA84rMFr
SzI78W6Qa8xu6Ir7JNCD67EN3NGRvfWxxB5wuH1wJITCqnS1tysbdL3NXlPJbWhgM4yT1UIFAHw/
Jbsf7kcb7a2wLkO3QokZccjo9HkqLJQgKuTfPa6fKxegxe3AkSx+6y6xa6n/LcmwkwEIUMBJjShl
fEvldLl7iEUiFRhZwk61pEkX6BgW3507ILaLLXsS7vU1RKbWkX1gOu4uKjzFzZ3YrbxyDDAGEUKY
KTj5lU47vtpqoHl1+ByR7VebxpNMNUpcZQE12ys8QCluOQXoHhJ6Otk8oRrXbjKPh7P1xfFznL49
IEDQt3m57hWa8MznMebBIsQY9h/5b6j3Hx+ffKOox3zZdo58zCW+JR9TyZCPj0/+JR+Hx7ThU1y+
F9K8rgM1C+KnKUCeGjdn5555euWJFMg1uow+5/eZyiAiBq8cnKc9FQoYGPuOZ2DFV6c9TrxfH1K4
JGCB9hIk0T1552k/6H+CjyBgF+wEeTFoI32pL/mqRUCYv4mmD3EgmPFX3ozXtbyOT/py0L8og9kd
nsftMXvhDH0em1e2oXi/22KTHo9M1Mh36BFrFmXVp/8sIwmDSguzOWmeyKYwf/TKAc1RmItTZSt9
faxg4vBl+SrN1ah8vQUK8Y1/DdF48Xq/7eBtfILI2gGDqfzcLPB/JioyE7sXfC3sB+TV2Nu5j7Du
by8d/NhqXXoW0Ft758qC8zt3b+ElHPhJkPXM99MCS1onnWu+4FVRQsgj2hpgGgU/15tHTFXY4R2W
ke5CkUH+0EIZ0NH985zjPxCDp1vbu4PKL53tXrmVeHEjhVJ4XSohbrJLKTxN74cifFAOSWbXfbY4
eeVMw8godtBNhReXkaRd9ums9YfjSyBvLngwjmZPlmj2ks5u7i1Ck3ui4W2czs6+4A6ntZ952UIl
CSMN49Ac+nmUYzgIJ0IAtHN12kgKq6iMzXNQLPPotrmGAycZo/RNiIWjtpl6OC64nXuZFJMiaEPy
sdlgWo4vjE4JtKUaPeb6WJmIb8qEQswbhNbJ9XDD3kZ768IUF9CcStPZS+2R0+talVHPfB1Rtzrb
zABU1xSIYeYUTuX2rp9DN6eUUbsdeyxGdbBm8Zqe1u7g7TQFgIQnaOol4cAFm4XYuGynIUkgEu4F
90wg0LpM78uTr/CuTSQioZDykxQvlVEffKI7PgyoL84Gs3h5485fVgO3CnLAAGdwjZXZuhI6ozme
i0LYRMk82cZTSNg065+h5pwjorUN441ofkb3MJ48aH5ye/P5aXmOHmzr2uzGaZREt2BoVU68kILh
TJ/tFoNVEqU+LrBOPb6zjtL1LaSfPtEoiEjQkDB8dtPxbruLBsv7ZzI7eSQ49s2NMYU9Le7766SX
Q3q4+vQ0ubH6ajdz7n1u7WUTKYi9YZjZuZ+w0MsAaqVdUhc7TRO6wvm6/MBMMmRBT+/h/ZCv9dlt
gwNlwHPia8v3guDy5Ki26A9QgdJnDNtKvIG/m4izBKo39po2oBhqXaxjl736yoK7TU6e7mgO4ZZX
Ql3JeRquobQQfd1TEUjUnDYcuSMXhyaXfY0wN/FF8HUXOtpNqM562GYv3luNUx+f6mDnEmO7mb2j
Ia7CPrlHOZpVp/1pgoev18OU+oUA9hLyPvVf74Zg88nTPIVimIoMLZEZj0fl5uOapY4sIO5XGbt6
7EH25nWtdWGtCx5aH96Zhx8G4Pg8zR1lD7ceypMje5cAOnyYeSkqkow7C3XnEtBMvUaXj8FChQbI
jEtubKmU/E7Otf/7pjrfudlk6DVegmFSZg89zeQEdWKvJFZEG9q7T3buaVKPS1+dP4J8fNnLTo3B
icbsacD3atj1I/v0cmJGqSpzPVmAfonfUbcqnNLtpdKEAKOcsX44LfBo4SsNHQAdXYDaj61zUIHC
0z+uDkj3KU+0W0wfYREms2R22z/HcfiYMBthudSdu1tNZbwNh/28jS9e5g3HHBFOF12jzCsWjd8/
1iXXfUft52rBYPRiFn7s6RMQuDPZI193K7L3bM6/ndOigYYJbOSI0avHnbTB4Qd1SEnCTPzihYoQ
a6Ed39k6hh7Ilpby0M3aWfkSKYNJ5tFZot4hegW4mF7c4OHe3cucUN1v6OchYWAl02TaW7cliDd4
OhUzHo0D4VlQra6AXB9uvak352UzPc/y1Q4xZB6W3hOanPi8ur1In6dFOlM/C9aR9DkKTnyU+2Pv
8pKspP40e75G/8PTmTWnCi1R+BdRJbO8ihMyK4r6QmkSBRQQcEB+/f0499atk5OYhCjC3j2sXr36
n98qdrjZfi/uh4oM2D8ZX7UTNvjMG45PYeIxUlVrAtx6l4T/DmVo/UefqmOqAcvuNTjd9rZMI/7+
n8urduIe317v8uG58igJR5QMrmu+afkZ/Gzh5//f1zv+LI/SQGLzX9eo4tyj0aXdvVPeUX2685v2
9HbygMPSKI3kH90X/Gw9qOaBPL0ucC2TI6vKp+3CzweH4HyGJrsrDTJ3KgzihA/ggmSrwTWUJzKi
W5WtR+zn/iAGj48pBsq6PxiO4Oi/aqAjlob/+ve5PyhrxUtGlMuKsxyQ7jm6ozSm7sjRWF4orsZc
lGsseYxyoLazScP7X0KKKxyYXRsS2k010uSRrdlMrMfSMtd2OZCb+Lc1rOcWn+QWqOVqMyolFk8h
WOXi7VY4hZGNTAI7oZnptIaDICBPaEwLVjiiUyDb0kANWuC0KGsw9plBUqJdMJhYwtmnbsGuTxes
wlXtNQ7ZlKUwgXm0/FKwITHF5SsLAnSYljnF9GQ6MIBruOc5naLM5qW7Cfb0osHCPJDBArlDvCe3
mOsXMFGIuFBZJSuVKc4kO4sbNN5PyAUfxiHDU3ouXgy2+idgPSFVXrK3ZpmtzMp562rTYqazz8g8
eF6Z/VgAqfaWxIjrbE7DrS2x46/2i+2gLoffGzZ5oyX+9H5NtJEzDTi3SDLmwnmwMegeLLKNDFb5
tobne8dvm/y8sXRkQ57gs7QnL4w94I2t8ZTV9rZgWPOsQ7Il0nmVbPWO87m0yryH9ZAmEttfn105
xeEEGvrbq5WBGeiW+QZaaqBgWCnVWKkrciEgBG9VTqaD13r1xqvSKi1Mma0sZKuye3hBMqeUrbp5
ieFoF/LyPgfopdc5XyWzB/Ojb8PrYP74ymeiDp5D8F/QjpGJoWn74epWi7T9f3vFRdqqMbxD5/Mi
mRsMIZIwPkMrGoMJ6GZFFeUOu11GFgp4Zfmcka1SJRdm2uI9h0CO3cxsieNq+LUjpDe9ni6Ccioh
siIT3g+6GAXmSpndMHaYNG6wMhvM4HAT5OWH6Cmb31cZkdlwUyFvQfK/zfu/nH52dV4eAMEtqrxW
wW2Vpx1XmpcGxr1zBd8spnKeDV3wi3YmrTQ6zXnP/0QZac2jU5QZZwTbvEV0BkpMdh/nvuHRGbHK
fXVd2uVSd19ERzoU4d4WkXSh2YDiIcKOZrOkUOxcrXau+OrCmOG7qJFzL90MsZeMSY9K0Cz5bN1t
pGGQL/lMdZeR3PY34Bj3ee7jW8j8eRmbmpCQxqpdHa9h7Rp2gdYQrfj4RCjVkknYHQp+E2ms1CLM
XMnqUEyRlyO3WFZhznSaoYf07VTr2mu99FCsW28MtMrwyb2xlyiM7+RhnDlczc/us6M28CEfarjb
6ezd2cAymDrSou+lEmb6T/nGKlODJT2ahzWoh8jiqs7UDrF0Aqjpa8X+CquF4HVM2WyXuvNdZDvN
HR59Vol7B/rRWabEBF6yeuDTrkQaV27AaNUidZGyaAWPNvsF6wPA6mPXtuZKq375jCu3mypr2cqj
Bz5bJTIw5uVGtMcMvCI2WTCQws83Q8LX75GWGc4SQzx/TxvnX7JEEkRMlZIx6RuA19vuNqRQ3Z6s
CHbAjlQJmRhsR3UxNv9zRrcdPxsOvFMz3b1/pJBO0wsmvbpIoRJqR9nXNyoGDDAcMz+kQqgw/agb
iSE9Iw4GoKQHrE7N98+LTuuVLXJQ7xtPU3EF+7HvfRTJFFdyy73kSvxGdzSm5XTB81Ckc2ndD+0q
BbYI0pr8KwbFUHg3ohsc1biKgWCFX7pLhsdgbumfcYBlheHf0g2gLPWFTNNcvhovyahcadrNHm5O
IwRcFDwAzZfL2+JFGlWuBrxPPUh2uRqEQbKgWeehtqyD0kt8kSEzjFZaGI4ajEF/SDEMzkR3xlvU
kU5gZo6wf0Sv3ZireDI22lFz1U17EXzxh8W5UXHu9e62hg63KjcFJvifS2Xy1e6F+dE3whL8gQD/
u5CfZuoMw/e4QswMdwaVo0u+mLYzYY4E+mpIFxpG4EgLujNIKiswgDtxksj4xtyBH2DlIVG5e92U
juDre2kA8eZCAJSM6CWD3kd281du63M2mgiBhJ9WQsMXlgZvvXGl83UjOA2htmzdA2klhTBybWPD
eVkdROshjTNI5sYrcrsSzoqxZCkHJS9IiOhqiDE1i2ozIqXQGSv/shPkyd64S058rrnaCgzBIYj0
SDX425I0RMEB4tYixn8t3w42KTDmKmlE6Q/R2BkTOCM48YzN+AgPZSrY3QGqAMQg8KThltq8rP0i
dagijJFNQcOqghqVqPz4JUXSICtkEAsyv4AZFybr/K9xjYNg0UJ5O4/djGdunMRVCAwQnY3lQNxA
KOd0C2cYxXu13ivZ7fD85cqwZF+wpKUQiVzTijvCP0gX9VL16YeEaJG6nT928bwnCf8qeXqg8nw5
E+qrle6VtvarYpvE9QNfVzqiOMkxDrLPNJRl+pe6qkXWSpEW+sns4ZRTKlpujShtB9zzmJf+05HC
EbdYIiLnrpRYwSElzEK6Kb3eykJ1+XVVO1l9LmqgeP0PTgSP3bpy3BGydfvXqkHuJgdV6oOaAWM3
iCKPGZUx7+6o1gBNDLdUCt8WwjueOk+t1/lLBe6xQUXEv4YVja/kVSTZld3SVYuCoOpggoLeEQct
Qe+1039Au5ffMAnfThnIL6K614rK5z3KA+FHZRFV62EH1KfO+dD2t0lcsivijxEBJ280IMPkD58W
7tQuXawhBn/4P1j8ISOo/0RbJ18gFJgPNl7H0lerwWHjBI93/+5XSOGRRs2uK4VqEhelCiGuwM0i
XW+5kFRZkZtYdeeH/bC/h4etr5MoWd5jYy2s9bV0uA5HP2N1rYI+bKVgZCXR2BodZE8KnpQSx04f
JktxGCOG+ZhLCGohTjhVprn3pCnjy09E81QEd69fXa1kfnUElz6mVWYlfko40DL6QGKBpUvkOYE/
UfMSeULJUmm9CT4HzZG9ESMjg0c1TaIvhuygHB5QZ7fX7fc5Vdf88rodK9N3LKyp8h+04bfaoYn5
IiPtiXKudnie388JQzbPTMvszvD6r8fsyOPirzvDAdKUaYb2C44WrL2LSYi37zMPk3zaPxHVzYZa
R7ttt4P7PXfn5/As3dkQZ+1t1sf9mcICeDwjbvqYh9nxf1/EuFan2RFSVXbkz2tcuBhDyWq3PB/O
KuZHYiwPX27h7fj6Kzf8ilYbjv532L+/LIbn6OOynsFqRo6ZApwNEFFuVGKhDwa3J5krltfl55JG
41DeqzjEkgXUOfqeCcOLG5EGFM0Fy2aJG13qLAl5StBAOikvv1gdgs1lhgabgNktHYR0FsP0jUHn
J2GU43VVTr+ru6WtDP8+GzIHdUpGNDwXblcGdqU0b16XwwgIlhSy9zXxEzUd/va9qpzaue8ylodB
gfBudbjjcv4+U+5ZXElva8CSByAscwatl9NPzjJhXw1cS7wCGvJdAKKCXdShSBlFXYuL+jdlwVEL
tlQGGhPFKgAZBdGbOE0XXCuPdiqMM3OgrnbvwBT4e0SV9919YOPcebna+w65ry2fi5BXAWnwrlBF
ZcIHeTAhW0KO4KFTqdY28uph0xvtgeaTH4ywKIJ33SaEo/pStm+huEQ5/FR6LF8XaziXNxXgXBGJ
W3J+LpSy1JZjW1+N/e+PHF4d+TjyR754VKI0Fj3N+RxGgeilZ3Etr3vq3DG1eOUg0BLKrjvrOiuU
IhaLk+8NGsZgca4lJpoSYbe7wU/UfxSGcr9yEzL5M2Wc51k7/Nurg6x4RuLz2nWYsGHl9THrafhi
IHC0HpVsfHCMBZIjP28WywMQs1p9tg+0vvUYVcPzw2/8+tjk88Z/DA/89vh1P257rMLGT+j+dkdb
cIqVEN/FiRB/XWk7cklejtA5Xseb/XXTvWHz79z4Qtz4VUjH8PV45YqPf+8IBP7zN+qGSvlPGoHi
r+XpmRvNBLCwBpqP5AGLiIYnem943pDOwVW3gY9hdRvZMWxtB23B0ZCouR9eHpTvTRE+x8yQr9nC
0J5yn3xrc3eETTcnvY/K4B1ldsd/aoWBYTMaIfrgLl6smMx+klWxK+bnwUMMfXIDbvXaVd4j+s7O
CoyVigblVWe9IxG0jfC4Joh+eb3zZdQ9KSafm2h8eQTVesTjITigqjrE0SkVujs8jGKdXJqI9tdB
5wCCDgp/URPx5bPLaHDjzxvFVAmoObJBAOSEF2GGw4ky9/DdI8oPsqPsMPH2O/hw6V9hZ9WrB7ag
WLLY53lQncpI2OMA+OmwlQz2W+GJTg0F6uZ2bCLMywJz5HKE37Ogy1iydC/diACcErmIFggooki+
Zgk0+xhD2EE4TuPjqgcmfJPtJBu6t0BBANQYc3gFXJMG+UsS/XTznubWbVW5wloMP87Xenry4sPr
jqhHT7zXPLNG+9oSwJkBTDfSsp7fNlcfIWaw6ZfVXehUQ3YwAFIOX3MhvB4e3i147saTZqd/mSJw
e0NJoHQySXf5jj5MbdPuybBee+GYDt/lF23z3SeEcHlIvU0PMh84A0D5JKsilq5wm1j37vguypZS
wKChs+x9KNAFpS17Kn5t/Hvd6msosdftv52ERfhO9TUO5RFDzG7iJpapDcbagd4KHSbxoTnL9GOd
NfSxDl1cDU4E4445J8SFRhFi7nEJg9Wvt2IsQL6hng2Hx+GF6IiNb1u2Lx4MDi/Xsonv58RJHCXi
fNbDYXTLhQpSoXCOVpkz2lD5dIaz5ESg38It76cpRVGm0pH/VlMakzAWOVojoIXuPR5ZJZPCvOuf
hBzS9CMgIs87l4I0vtuym19UF1KTAQX2NZV+Ymyrq29R6uBCyOsyMeX1YKJKBukyxzGP+0W/ytcl
lYo2YsLP/hZkwcDQ4KpTh9Q22iYDtQvFUD32//4nCGz5Y6oL9vU6u9t3my7+rz+YQqik991o//lR
3ecqVja6q7vP++S9K6i0r9VLan8t0aWhedWsS0/zhS3xx/ITXJ12n3pvWzq8Ma0iq7RZjvzWoaKw
H/uP3Wv/XOWncnff8cbUUHVZG0tt3i+uVuVIe2k5Whbz0Vx3b+5zpjAmrl7KVgHme90QnMwGgthw
FeppZppMytXdBEc29kdzZfNc3RyVKzDesOjoQA3vF90V3Pup4C4VQFeDR/2shE3mEeFRQDsBaZIm
nwrEYSHLsTNI5LE0hj1ATDXQCJ361sCpG3ZZvSXOdammpz7L5AMyI8e9zWQh0c4H0l2xhXpC9pkG
jTS9o70KGw2QkzR9gJJZta7sCpwVfAOszrA/xDBz1DW1meUoaOdEARAgeUsz6IWW4SObB3jc7VOi
7+967BJBHBWvjRs63B97xVXcMS2uiituFLeimWo1/FBz9UgPHtvmL9tcN+IBSRnI1cjiXHrUjMhQ
fkCxMae9c1u/fQEpDtEU49dfFw/L/EwfxDMWvNuiePp3Wnk/u7IHs50r8uaV/+jSVq8XqTG/0Xht
RK00lz4UbIvinEqzlqkGPVXz30KCVX2lJi7NH9LsrSyLz+xR7gs9EBsEZsynEX5vzEqHA7eAaPF+
D+xF0tt3mMjenVxLDVTVpbGPBoSSVPU9aT8T5BK4N4hlfvIZEmd4oMdKLfYQHUb1dlxvH+L69XAE
LGk+e12X4mPW17FEKUtdaHS5ZYe83HeqNcSX3epGzadaXrlVQP2sJdF+38wbIyUhtGzLEwIKuGFK
+ogTvBik/HZp4IlfV2Rsya/BaD/xoEFwX6ZLlbWshhI2V7qb3FZpYNYRH4+dZkaIAmMOy2sCPGE6
bMm606xpTO6fKZCHsLm3KBeKc5XxT5I7CrufRJlT4FU3vf9do44z9owA7QbE+UBGXWPTicx31xZf
Sgmkaq9p9ofRzKfP7xrGRS2sq6f/onL1cgnIBT26XZev9wzr15eWkUcfRiI+Zhpt7/JyaFB68YdO
neyun1mOzMM4LHg7yVRJdh9IJ7dFRUnOCMV7JKt+/Y00hC06MwfMZ2g0ytXiegw14x6M3/6zdLsP
SjvuF9T1saSXsdjez3pY79HWIK6508p8TG9WMbbE20axbqeHfn4LQ+ndGE0lmv/Oz3ZGjUw3ZWWZ
6y5DtT93r+1XsmDq9aoFypYXQrq4/0ikRLedJtr90yNKUhW3VqbiOJIpxa37etE/ZsIsE9YyyLXs
i1lUvyOsbiLHmTTv3nP5sdKzeXu1nvXsSt1CPN+h1HwXt3TZdTs+PxK6secV9W5Sonr7TiLeKach
gQGX7ge2GbFqs7pp00+2qozZnSYZ3TVQAIae8pndAEfjN70CxTBz592b32ZZoR3AmIzCkmGHwHxS
fOXl6uVyOE3gwGqultYYcgFXvYsSxcOUsL+Kaq1V8x5BHXS3/1TNvXXuU5qRTj2Tw6OeZeK+ePs6
MASDxWpHk+fX2ZU6Ay1WemRQ/e0W7UFN58mmpOpUWS+ElT/uU7ZHyI3Vq4wCEYKhnaU9pm2CfMzC
oDRFr3djNu3kYZhQAmHgyKeGIYG632KamGgNI/mLEMoU5WsO3UHt1HfypbwtJZpYf/pTft0n11nS
eY20vEaExI0+z0YBMkZV6ye/1a6rB6pleyd+A0L7zU6wA7Vj+ZzKKLHkbHm3nqfvJWkIwNH6Bu4f
aG5xpiT/ez0ZiFAshH4y2iTtbFRb79e8IfA21tiJF3ORKHzi/L/QbWkoHG+uTCAndKd/4nQdW184
Fz+0gNzM+3OePkzEvX1UpN/HQl9kP/B99Msod0Z2wdtslnU6q3/0FTsajiUKWPmYmoHam6nHFh5T
I+K0f0bWeA9ttj1ov6w/0iu3ta7wLf8eI1PspuVJK+byfWW499eaERc91a/MKoTFR4T0zi1qIVnm
09+KwjVi8G49CzWPBpnGzq3ClVuvC3vAVljEgvUGcmo4EQfymLR4lDO8Oh49e5nCX936BSpX+gJu
BUCGlzhchZs7aHWMfcV5b1++SHBMkPr7hIt5aS7JXCLHJzRwRtGzH9ifIp00MIsQkGgnUMBgI8F/
hUTKy3wd/ZjviPJiEKuoD5tV9tuAnRPLtRi8HwRkUnvEhJ73RMMXMGqQ+s3bvCJeA7sK416Y3ifF
3ptYcuZPSWikwjWFpgegakyKdPqF8wsBhBm/VA8p5V0+wZNRaXtlw3MHhplPuel5PAhBnqFGfw+Y
FTIyzMr1D6Izthr+cpZi0CGX45qVQEdcIU4OIPNUjRavQxqnMcsQzRAtWN9c0BNhMkZnSsH1tFtr
BPvoGQNXiAOgMQ503LA9jsaOHBLMclaSJR85JV73tm3/ruE9RldpMfh9fdVa0t4Ipf19R+vQvnAU
P92B7tvdKvWuweP0LwJT/K8/9t8XGGT7jtrjRg2v3BAuhTFZNN+JInLxJrg1YsWo+jPWNEOUm5Ff
yYNgloqizG/D0EgIIRe0wNSvKQ4RddtMHR15Jzrbi4GYpo9NutwLw1KLKaPI+UhRCU2nOsMhmmmu
Tbj27AfcGnE894s/5ArHCIOK6JY1F24H9O6B4ZZOEyhvhHu1WRLWm5I00RHsbSc13GAI+BSJYGMi
fMmEY3YFqVlv3g2zTSaKNBVRHSf8IVijr4SDEUFCqew4RowjmWjo59DfjiQYKj7tnGWh9V430yAC
AXcwA7CZflkJ70mXmt/XJO9NrhfL5svzUg+hZxRezMhipcNM166zGoqWNrnJk7c2PLfUTDltgWuh
T1lmGguMcyJrayff0UQWJp3uPI5D99wZvbGOZcBKGwaRy+vkd+DIl1S3IO9Twxlbrz+8V3IQvfyc
QzHF620ehxQHn02gk/WySR7YMfqonfSUAQuUWic5HXkwNNhF8Mq+9FtOdJEMElgqeUzy7wTefOHU
UywUxENhR1tUTssfNFN46UwlwCIUE/XB7hIXyCB/ZG403/YnkQIIT+eNflnx0uZD+8ufBeZW6xSS
CrSaGRDxNNV2MmKXwE2FO4gCznfYOZ98KsefbVWZr7/2hjjshH6Qr0erobRXiVEhnFA8hKz1mVQC
R0/IddIfjlTjLoVAjliU7IAOFCG/Y/+JgCHIH28/6zvB0fGzhfc5/hVOT3VylYbdguE1TjV29JfB
WJhQnrhDfuWv4TmOZD+YJ27fewXasmbzJhHvIBBcstBqTxeK9tseKgSq5UmvTxilJTM6Tp+8RbP+
gwnDvo953zriTX/MKwACBT8UR5N2Tc2vMgvExGDUU7QfT4hudV59/fUIMyHurVTnCzv2AJEYtKCP
HofuV7nQCdNt1Ji4HtRRjWH4fr16yzt/n0nPXowQT8/VSjiqaDJZbxfG5j0zBeh4b/PZm6xbehxw
LvRo0jdQnkd7eKVSNWHh8/m/D3RE0tCzZvkydFWDUjwVv4O+SoLho0NHnyIgmDKGoZkKaIjQ94ne
M+WsaiJ7XO8uZLVIv1+/wbmhnUil6sj140ILuyS6LYRd/aP23ILmzG2Hk8sN4pZ8GUQDb5XY1GNN
aWTTXFSMySfIz9yO8kwryYiomlTmM1i2K9IAjCpDzuSBWCZmccz4L+JsKD0KRMgJtOhqCyQ3vpqN
MM337Trdc0f50OM7M4WjZNdAm4gARXRGzGyMs54M7a3sF23HSnlSCE92413vZKckfG11u/WU3dUe
H9SlQOJURoWnx4BpuX/769bjjXzpQ9JlQvbvlnH0uS8dWEPxN+CdD9mdFPAu83P7oznqMYvyI0ZH
JqHDwH1R8Zvp92mDdOnDpP9Fw6ExNxCdlASftFQ4Jz4On/XtSJYvbZ9+F7VH5PjpuamOYMnXI2sc
xQAbJg0LTPrLhelwEdYSDof50+hnUtPbAf99/gZY+Gp2sexBYB/9cvjjTPdNAyVGmmCmjRN3ESy7
qWfV/j6mpWPSkAhgskACzog3yug30s3jwv/9YoaRzQsrQLhJy5syLuXfMzwoMKdThmbhYDJoPW59
Nh6TLKbnRWJVhMmp/df/Ufs1muN/OaUz45B4NIrQuyHy+YlJWLQoTdytN4A0mAqAUrJ4llNkO/H+
PGipITHVg8K1PKEjh2DgAzT2xlGYxIOEBDzuUUVn1PPQLjL9JhM+//9bwoaEgPFht4RpycJAJU4x
ecyTaFSjEbnDQBMmKGY2aC09juqqWzU70Xx6Y0AJ9hS0H4qGzHb8dxQWm8dZRniK1np2GCHA/pik
RKa0JXFdDVNHWQAnwvmIbgFbFKU9ptQtxy+TDwIuo/dRBhpXvvECYxGCTLkI4KqN+2lc8b7CQY2E
1bidVcPdxF2CjKJhSGy6ay5v4lzKKkcQGYnFzSDnPuDWJd9AYG7Kx9QEa0gQvyase8I/Bzskwa76
Dg5L7M1MniQUfpCYp/MnXWaf+bi1cVXPavlpj3KzSAVT8ZvDk/6MmJaPu9XAkS3M1vBolk7V2QtN
+nzSKpMHQl/q5MZErtaGdv7qFrKdnGjja4Jm31tsyA5lA/YmTBzr/p417Go23TArha/qLyzUc0sh
GdVAnQmgwzZH10BFH6cc2uYJojACXTWlWc4YmYBtGfS4oWnAfOam/p3ibqo/ChvfLe1prQlyRWhi
AFJ9JvSZgRYzUCZmj4oxENotxPKqzoeytqlgW5j1Quazvi1wcgQv2KEvqpL0m2C+jGEf5UQviPf0
EykaXNYxvaRxgTijJ3uiJ1nFvtj3oXFsLnfvvs6YYSPM3rvrr7HCaxVBG73vq5aBPWOz6/1qfCYa
xwVqaC/iHvJFN5p1ax6yS584kXLKW+KGAiHgZr4qV9gkHWc6Vo3u+W2OqajEaX+ftogKjdFrJeIk
zcBSJBiLcgDxcJBpTPBgWcZs8ELw/2hF7HFadDofgVCwBQYFA+7HooyvwTWbAXPdKE5SvvxT9pmF
EN2mmf2hPYsogJsNVn/SXmgCbQDckJCk84SSzfZ1LI71FpsrnLmu3WiCNSaIAI2hGcfwbi4pf8rW
jmH3wYZzxP0LbmZxpAKCpRdC9PFfE8xRqU7uOM9/Tjf1e2qkVAXCeo2TvB0pn90w6h2Aa5VPER7g
uq9v0OfJcTY6XYD17+33uSsvwLJAxpL13sGTdaRfJfr+EjS8LxwM+rbB/zW7f84G366BAGGoyt0E
MIuIgAFkwh9GqyJHYxLF16woFRKlQJSnaYO7nphPH/PIUhm6HF9DMkCI+r5PiXIeSAtgLrHRkYQ8
LraVyguYL3ENp8zt6M7E8i8VQYSpDLaag0yYHNUhbnKbdufc1z7mOxlaVHW0Ngf4gCSBVVocP4g+
7cd/X298odmUKXPma9dSp0vUCZKw7Kr3vvylgcjAie5ep4owmTkk3v2A9H51+pza0+egbIy1BsKn
k85eQ96BelR3wLVn1kHuj3aKj318HxOM81bY8pZJmbqVQohfRoYtx8KxC1+0Cf90IZeS5fuIHwG9
tOnvLSQY5KoRqQ8S4T8kCVzI/EIDFNfsuZLX2czqwmpPcs1Gws0gQjtCJHL//ZH2RCMpQ30nH5rQ
fvIzP/8Ew1XJTTJmtlt5GdDXVfVz/a03JVJASYA5474TdROAdIt8yzKsY/qAOK6ZVFHukW8WzNcg
8L1wSzhdrKKwzS+kafpwQ18CqZnym8cdhG0aa3/YPgQrdCygIP1bHXvCkjMHqSwRGPWVSehArQXe
Ev27hITQmh7R0y83D+Bm7afeNxeSFfDSUHdpudmJDxNYBRuC52RZjH4/+/tfRooHQOK30einQeiL
BJhZTEMIYHI9hpEyP5zm+0IOz5MlBLq7nraRC1GC9pO2fNucaOhYl2BR8FvH5vMy8r8Ba7naJ9xD
OmR3mk8ophcL4C+KQghtG0PErETPy+DiiUyoESHkfmBnYvRq5JPORK55TJaH+m3dTFEgKzVbhN6m
0i055ZJyqhg6g7DueR4Hcph7hsszldA822m+oRgUvg5XB5RCOA5xYD9c3aGKTrPx+EAwntkNxAA1
NBakFeRphAZ0y5IfbpQdnGe72A9Mz8/UNNUVtRpE4WD3l5f2kNKkFePwoGHYJAVhcqjdr3vfUAv3
+XtqqGAH7eIRqWS4Tz8LeWsqHRZMY8LcPeyrk8IXeM88GM8O5+sJ7sunO9USQOJf/IeFv8jXSEvN
DXdADq4REtlgW5ayuTlXp8IwlFSSxHW7/wbiSvR438ZxvBkW/6mKrpHqXn8p6nJde5OKEqmgEY6G
rBlbko/NN6vuhG/O/upV4ox+Ps6Yp0zXpK3gqjsi6yfprjGs5PIzvX8nrbZkgwx2hXXJDjSGnATk
hDSlZI4dETG/IuvCMFAqp3P3wFu+ChMtYlIgKQ+vhW9i6RnsG/TR6CrPh0rN52MOXp8AgWZ5kIS/
fyzAA/Gkrq3wB5g0cAkF9ALg/WrWmok7J81QRcZ5kjKY9/l9NB2hqY7VA3yL0RwQ/qVclFGFveE3
G2q8i+RX8Bixthn7w9hpxUEU9cLyq37EtXocR6LXsBTk8LmrAxBMEjCg5W0Zv1eSZWwzR/t506ZL
GXz92QthbQGJwhYfM6ZOgdkxedkEkehf5MsXBNVsw1CI84iOARhcsR5Vw5iOFS0qsWA9tuNzYheH
NpAcEupbJPktNR159XVuG1p0DZOI9Xr4AmtEyv55uh6yXyJyDtUvxGvJXvvpabZgo7Lnd2/2wCCn
/ZmnOwguMHCVOVl9QL98eHfv7tPr+knhj+IRXfPvlRZph3t8s9qpOrtBMN0IxxEulQLn30x2SbyS
TRYZx6EUl8XpTPEln6T4uaNR1heOYGT7dj/6yb3KgWpiP6x0c4Ud87zcorGdrG9BvmPPz+haWSf0
QRVOE47s3C4cyXrEzXJgxCT+hx6kZHL9VfaP3dV520ZYR9pem7828u6+roOv89wNUOEO4P9IjY7u
hsopovvJcLODEr9scVZF9TzBPA8iMwNnyyC2EUJhldh0Yi9oFLZeEfDFeE860DqGe12QSyw1Hg0S
qj2QpQRD4WaN5mgJo4qj0CQ06AV/4fYMAr1YvMOIqR7H/lSuUpcSTZysibBRexv7MDjoOLs8Tv2F
TaLsAfEYAG+klD2mYDM6KhWyCWotJLPXy8zSqZrMhpAXaUn6xtUJu0m9T8f19Inx+s6wgoBX7XVG
eGoQE1+ncjshoqI3FgEf+dzFBJYp4SXTH/5FmLAKypYtMyW9Ym/052ohx4ZNhb0AwVXhGcLEtu54
TSgs+oZuCet6egSwYeEIJqviRDnd66w0GM3GYebRw+Az5WYDUBO0B7oolv0+W+NSdylV43YPrymx
R/PFY/l34xNBBxER5U+sCA7t8Z0RpQBKbXCs3Tr7QzQdZnW/1CzqbBFCdQ6WAau0TSxxkfilTf5f
RO+dhrwD/pWpxQqS2OUShw4CfuIuTMWLspew6YBYJDRELUR+wZvQVXIyaxzQ7zzaEMJggvYG1yz8
DNgpIdFog5uRInyXttG32CGyQz7ARzldjLs2HMKAxb/7WQk41xDq7FyitJv4Ct1b3YXd7bWAq0AQ
J+GSRdJGDx+XZPndU1V08dS0qlK77U4Uqz2APhKt9ThOT8yOE4I2oDlWZYJBOwNB4iNrUY83c24y
N/MXX8pbIbPLcd8PU76hdMb0CZOqgugyTRpx5XIK/PZla5JJalhJkwQOkFBmeBrdxLR6QFxmLg7g
MEEgeAmrlJDqbsZog3NVb4eKw/gJmhbplGKC9qPMZ9+AVyYi56b1tJ1+BhdLdkIWgQGGAhZCvfxX
pv383Y7qaEKU/PqDu/0+s7ZwluMgcz772nwwKbhfsTMdZV/8pidM5/cAoII1WD92H7f0udTPC+6G
LJwNxB1ecq3YIcke9BQAXIqe7G/s2qDqQKALLnkYsp/lY1P9AL8SpHHeQKjJ0rlG4/14eQt4v6wz
AgjKNQyLAH1G4uWSnzTeja05hFhyM2frPWA+DIEJQIFAN8J71WAtBJemjiyQL0UxgOm33480ua+N
y0siDvsPYWfWnDq3tde/cupcRxWEQEipfLkA1KIG0eMbCmyDkBCSEJ349RnTb6pS9SWV1HuOt723
bVC31myeZ8zOhgiIXY1b4zWtVpTv36vzDzly5lIB7TunxcDP+T9gZf+vAzmgaVF7xeIRaL4Sgqhb
yWfnRZ/K9Y1/eftqkgfdbzM5Ld7HLBo4pUfxy2793YjNyrpx+uS/hlJ0wuYi9++4ovrP3ImjmrRx
venEl0l3cZlka0rm6DcGKBTLBEsZHqU8NFaIxfAmMiPNF8UbysRpiauiWGoYC1D4hJf4TXN0F98n
+vjt10GP5exi9a0+ai+q9VHOPGsCk7AC4Pewerzll52HNxcKxIh4MlYmLeL5yt5Nc+eKXv+Nfg4q
7RACGKwYbhr3NEbRNr6HBfBwsnN+pxr9leojxbk6jPND7ata4FImZ6C2d/q6fZ9b3tKxpPRQVFNU
kYmffU+dXnBJ7Ib0JhP2LdcMZRVGyTssPbxp3suuVkgokdQNiIMqq/RqNAlodEO5DWUAAmc4HZlJ
7vXZZx4IHwZWb2zEH4ZhfHxmczODQcEm2wQaflzhZtOg59wt/eg9KvHMZaz2pOvj934kc+kYpQDG
Es0ZhkZl/GG+iIh/7+HFQgCC7uLEKnFb1cF5iqs0InEeX6J+ojo9WhfEAwGhr9VxgUNu6dy6BLlw
WBFA4bMgymVALkSO0X1y8rgNnPO2i+ZoZ8u2TZKDseY+0nzx2WaO6TEoAKt4KR6Ucd9HMeidpwOa
ILrNzukCSMHHSisAt2qOqYg+S6zLs0e4h72icpHNLIAcLXTvti5COVKWetJxF8tULOqg80xP0Cja
4nc5+wrbHzIROBNnR4+5tTmWM/5UHh8H8xM61kdQweU/e3lA24xnovaYcB4RqvJ0UHuyrMJLZyX/
mC9Uf5CYSKQu8cNW+cfWJhpBKauwNIwMUP1MRwjppY8+PteHa8MGQrSJbtcuXRj1YLH/7MF+5Sq/
VOg8/MvcPy3HS7mPe5lCC75bTFdj6gD+leZQH55AxWQk7vOvCw/dgKvNHJT5CQvFOUQ3wiyElskC
u+iEMN70alfB69x1ahT+O0TdKsbJLlIZ/KZ2f1SJecu7rJTw4+chilHYdwhhPFmnoj73oRkWnuDi
M6tyTlMNJw/hgJUi9dJ8RDmB6acTJBsIwBovdV8e06ZXNdP/FHBMpYcAxC6QgBqYYGr+LiNPwYr7
4PU5UTZOWPeEhkYPtdhIbkG66CWEjq4BxRdD76IWNwVhHZ33oPaAKuCfbZ1LmOJ1w+Ec7WQ8sn9F
ptnhd+gJL+1iBsBRdyZOJcVIGOHDI3a2TzbO9URxV6KxRzyIyjsLbzZ+lknfS5cajpWS+K/PPGh0
Q1tjhntgnSVZ0h7uyP97h0tirCsUZ2pYYbd40njIZgSk2ez8U0Wdzc7dBR9HkWvDqeniwXt5L6+Z
tl466R8Z3Rapx2Jx2hqbu7Cks1k6U48ldI0T/8eGjVcOH940ix4b+E2rgpBQ3MUVF1jcVbVnJqjh
wttqF58I1x9IrpvNCXmSvuhNT8krQoqy1r2up8wgSrlwR30mJUcqGMUMkMwp/viVxYywZtKsO2OT
URlMAGIhp0NsGfGZoLJn49APda7J3WdlsXlJqkV1gAkjvuEP2UUc1zhl9dvZwxyZys0BReS1qK9Q
TyUpoUQ33oFBYfQavCtltrM/a0SJdrnQrBKh2x29U0qeYAzJNkdiANcwBLSIBTmveLmrJcYKr8ff
IkLAPdz4Hf/uVfBcYqTz32rcJqdDd6afhrtZ30vydNTFEcls7KAb9eEbDhYf2lrrel1KAYL23GWZ
+e9Qxmqny5LTW/m7GcYRqzsh7whxiixb5L3KnLUHc4SC+Alzr916b4eJ0lOWX7+ePrwX+38Z6MGb
BZhSIivTZQYBV/fagAUDlEHBvd0GV6udKNO+98Aor3Hl5PhQx3jiggQ3g2sdf8syxYLZrlP/5lwi
DVgBS+qoZ7+CLkLp1sNc4uUUTJqAij1ZgSPe/TP0IlziKIiM2dUZAHVB9VbwM2/K4MY8pQeasdey
oyTlVMxAGAWZsXkDKKUCGElxjKRu68mrdyanuF13XRVpO0faBAXRqGziO8omSsiYARavxtO4L+4R
KJEdlR5uiKRgrVNYmKhDBB9SgvOUJTxhOChBxmlaohhEhQUjhdQQ6ykLNdQGbiZOf49X5zdMAXbY
8Pn9lGyRTZqXUcAd0GSxTW6qnIezxlIDPsX7cMipw8VGnC4AGPG8155mqfsuUNJm0t9mocJdkhGm
AAax+hI/s6CzFTuPEYNP2KiRgMhXqLYzQEoYKAPDGoyhf2G+f7LppAG9BNecy3fXk5vT9+BL4UDt
D1e70RNe7IW9/wm2j3moMBOUMY5Oi4QmgjIRlir+1gxDrW6fFqiQuM6PyX1USpTk8K68bnJjcS1w
kAJxcjrMd6fxjMPoxi8sIpRO406EQTTssCS/48YvJi88aYO5sRQrcE6+B8acM3xdYrOKu6HqqaxQ
CgtlsRJFHsTU4A3+QWxdDebiD17zrtVZniNtrsbGlxqrcbHHHYUDXXyqjzDHS2L83mJ6k++fHDOK
OEExneAiZdbNyxhlizcxNJrx/DyiSJk3djHLMc00ftdH4wi0S2FhvOFxLVbmHOIQfvyvNMiwSMmy
+zj24zSAkbLIBHDC29saf3+dLkwmN6b8nnqteYO4PWaLD5kuBLDHUZmn/JlOS/HeNb4ZiFbxuZGD
fhxBLsweviBi7mcGSF0WT0wAWAsCHMY4/E1Xw4GN8yZ+f2eBxg8oUFI+3+LYU+OO8wEga3J2TSAk
nUjBx6tOH77hXGP0Gb6cG/qHWHhKzpPuNyslFo9T16/dhmH3eVQirO4RQmpYZQuAZKdZhcWQIiL2
155jhDuc2Jj6sPPJGsRUn+i+7UATwnEW7Paf6Wfa/+nNasouMwx9yAIXqiC1yvXgHy8fvTdt+7dS
adsT/H467ZlFY65mT6ZMJIX8Zt2/j3ezLgyJO7OMcGG6P1ii+R48YWyB/uNgooO+8pQdf3ZDWaib
icaTdgNBMnmytb0BQW0vYScygxd79NXP3AsyRIWbWLEvHoZlODz4Crm/NITahb2b8ZxgeBOie29m
8hmraJ/Eaf1YmwzcmitbKGnKtjzbOVaa83M6QBD5264L2pfraglUCcIto+KW3fX9t3JSq5jfl8/f
cl5Szk3y+6hF8v31DsG/zcvYmDzmN7/yH1NGKZAIsvBW/mmTj+epg+1slW3V4LpADQtebA/O5rR/
blrB2RRHDenqjS1BcccTUTj2SDY35f6WWrtmMkjex/M0F805SQ+MnpX5RV+Aemo6M75pmf8NS7hD
qIz0bzNE6uUTwgfojYzv05QmO3WKHtvq2YfFKJwFnVJnubxP+la1ulnWbz022RhP0943+Y9noEys
8yGNBUlQziFhJQM2yCcuE345VCeJaakUsTCfYhY+5hYwRdpesMnGgk25JrC9Ryfk9IifKY19MB5r
9FBKwiRZcu6jQURpCf+a6dHkjgicAoG29PjZjvsCZJeGIATQOp+pgpH0/J4Zn4NEmACWZuEw5Scg
L/oP7KFdgi5EPxIUjgkt4N2QCeQWjmSi4hR8yGNy4xsGUzH9dxIIPhONR8kgPrsEYqS8eo2viYGH
4Im5cZjzU3Ao9H0d2dQaPI44Kla41S19koVm8IQ4HJjBza7xM5Z2l53oijqbHTFIibRwcSJSNsLb
xmCFQ2kb60ud5i2QA3XaRcsf3rcDVpn7VsHifuKv84PK03U+dKPurKJ3hrpjbQyG52ZkMCQX6lXm
l+sXD3IX9g+5WyTYpO+mD+LxTEkXQkUZIaLFVs0C1sPQKG79Dmtcn6VTtNH6cgB2QftRYTM0/OJD
h1fi9WbdWX7ozfDkSpRRrgt5SHtM0Zs1a/CO68chq4ePA0/lCwstHB1KBevr8iIPDJ+369ea54Mw
4PD3DCnb+2N8W6IkLOb6AXmIv1sDbpioS4M9+zGl966G2aQTUJgL0om6agPixjQaJNneiN/+Y0OV
PEFPmRDGEX4ygYexe2KZSgmtLwTI1DbHYveqSN8uUTEV3+wHmeTDq2av4ELNsMVJ0EDbKhCSi4Y+
I4ZLceECFRJsxVoutQlcQo+MqOX36EHl5qHYST5OjgvV/NW4zGwWTADFbMXnNDq9Uwgt1DZciV+f
M8wNzpNEFVeV2yEiYap6uPNO/m7KCPXx3TUtJayYMEAkaeeeOlH/7PuV5QxNoislwb/p0x0OUQGT
NmHshzZQ+RJVQZ4gPrmPxM0Lxt1thz5sLPxohv9Dk35+pypdAHpi5928fCMBo7h6+aBFEU2bgeoN
FnJcbExTGr4wa5i9N9+R/PIKoyeBPPwa7lXSM09nRC0pl/V2+hj5a85vCshKHTOViegP07EtweKV
KFfiEp7DeTskwszJ3ajh8ajCYSI0qgh4CHQtCor8wtq64C+6eQ2IGgElIJCAyJBBQ2o5UFIOfvUO
UMQpulJpAMSJQU1zG0e2IIFqQAJ1WA9JHTqTlBF0SpCSS8NIH/XHbyA+wC1c7ARcBm1kgPhg4Nqc
sBMaVocNpI9T58JpJJHjVil5hz3e58W9jQj9dbsEUtRCEr3jmwBw4EDVI64Dn0VSIwmpwgJhwL5F
zG5lIc5uH/aQZURXXFbl3kjSRW4QUJiby4Jka7GbPZG4ElU6NcESYDjebbO+wJvoJq0P5QJ79y04
zzgTeMNTXxFcka/7rEejLoxFYEwEhSbkU7iXJG9dwHBXG4PwBL8cZmEWkeQxmiDhG9dzonD8o9BR
uuvCBuLegU/9sAfcKXcix8JWWFspIyQPTg/NJRhDnAogKmfITQQhfoX5MgdLUfotpZEmoppMBHAj
8nr8DbIHneJfFz2c65cQbe94l3R93Pgf2wTGgJSN3csc9yYpbKsLaKYz+a3p5fElbDEOKg5Ieov7
ACc5uoZRHd9DA04LycIM63EiarMHwShBjl/O1Im5yabFTFxovJEFQg2PldEjqMVYDM15elkYIfwv
ELMd50Ig9IIIxmZA/gxXCjblLjTCeiW0D8Itj7Aj86WUwtg6KltDVIJcNsmOu+TTGWn9DVsyIhOq
PX0pIYIkm3yIMEyPeFp6DawN9+TlnYkczmDe+lsqfqHOLDc+DMbR6UfdM5dzDKaXrFVwVxenHdMX
okRxZ40ZTteMEiF1zHxylO+SRmM7oQ6EZfvhE0Y5Nztls2j9bNjhXZVwS244xQFW8R0vtzsxPcA7
I7mY5KJwUGHgAZ76sCzdvWaVcv8XzGiF5QOMxvj9QF7ZQVkR4glQoj0AB7wvgrTQwUwYkUKjir3t
2wBrQdPKlYqDSb1EIYDn0P2M+0oJdlGaENaHRKORPssCIjVQXAhnA9hz1il+LrGnWNkCCgU3ik4a
gUJrycKA3xa74ZjrH4uzNpuSbsDDa51OkgVGeGdcmR6eAGsQpM70SAkIBrlPyEW98zy3z1THSFd4
LvAc2m+v8nqJ/IQ2zwI5W3CJXWiIk9ckj+WiMopn/BjSjRyh1xuD5MTxQWzv17BVeNdcyo4MoCUx
whzAAorcd7ub7aL6kDRy6JIMs4jolulmwDfvcndTzmAtdFJYIAM89aWrYb2E049RP3PyWOoWmCxY
G24jir4KY/lSyHONCxiLb2ikWjeCw+plfCV9VvRj/oAVTBycXKdxNnzwsk9WNEA7gJb6Nv8+fbAm
gXseI4gcFpRrsP/LSufXqx5cBoIHrvODehYPIr7oOpK7/CYmposl0bgykY9cnrWBRmirEwCrW+Yv
cPM2wNPS5WCLsGJAQ4ne7JQbnVNIzGun5FP9LX3LRMB6r0NVjkx+rpzka50SSvpVkDPnXMPdaE5R
2yNSHKOJc7sUoUDrsSTLiWWMKKwmrMdQcG5e6eA082BqYasmd8Gwqm3uFCjP+xNLWA6pSIrdnwkG
sQkpD9zaF2guFYIChk0MO9Wi5yOGPLvSWH9P+rNBxEbvXOfCxLtOB7bQelQ7jwiBEaBo30RffwjH
T4wS5YylksnmZZQik2Kl6sG6yhbgaG0jKUEUlJFC1qZuunQSVsr8RXhUz3aQEV/HDCX2UfJSsjNz
TmXt2AMIWZNo1UdwJ4aQUABCQjnRrDTYLXvhZ36nIb7hNZ+P4arx31M4xkHNfMy5MpEvHz5wh5Bs
zD+v0IrYgHO/5ObfLS80BEmE8zVrG1VAkr3DIFCeoxbSKfnQwfRGJxZ3ANqQ1rn6oGZ4zv5cef25
wPAURnDQCTV5DVmtK26ZTtI68kodNhD0S2wt1eI0I50EMYDXOmMlwRsXqHPTNV0BRhDoJRzU15uk
jnQukiROwszBD8HfaagsjFn620wM4gfJsVM0YyTct29t3knyoyAzJV5mbgxDPwdj0OLcmxjMLRUa
p5w9AceojN7Qv+R0tLOCfUuf1aT/pqt6HzjB0OsDMnM33xvc0XKKa1A1OeoiSZarfzLhGtrczs+p
poEWAHgkwwGe3gNIIgOYgaYJtYxvxnudTTvoZIVkd2chkvwc3tpRheoOEmMwJ9rgFXUnWyhzoNES
ApdH6hC87C78bMBJjVXuz6d3nRq8McGoXRacv4yKzR5Lzrc5J48HALcTiqqAdcjQbuMS5Jvk40oM
5Y4iwoCNh02NRguFBwr9srxWMrqIsz4fcPmvUEU/85SE4NQOhc/xAXfIbig3Bi7FWG6fQXBeC37I
WHaiF3mJOu0TospP76zSxQfUX3w0SNYmyUax7oFIKw69CAZ7LyoPgMt7qJemnGwQzWsF9fkhXZ6Z
urx8rDWmyaNrBLryNlfmE/id17/OPkSou9GgNybvvSzN7WnOJ9fl//qjPSAKnaf5WJkKupKMeUp1
nEsuA52YP8P3vdZXUCx4UlnEaAIxmE7y4Za8S0auUo2Djz5vD2f7umwP0OBbhNcHZYu7GfYLiGan
U7rneeeQJtlXT1wqvPo5vv3mcR53DkX8RpD+ZuB1lvTWF/8esuEA7iznRZxTq++t8/iDqD2+fsFF
De+/WXJJeocdeAybmENInPkDxrnkA7p92VPspeFSB6Qa5GkVABsagiE9DZZzY8lX/oDyICakRRoh
hlg09tun4k9zqFlIoRu4J5beEiSWEdwnDJIhCx44N+QiPduInqSKBbmfPmPjJwNUpqBzIirslGCf
DjBQ+gMP77ZiUPrqhB5IlA+DsDf/AB6jokxbjvTZZZgCy6+OwmCqfxs42U0aFGS0AEoBj3acjj9+
kchjkyIVodw4Wj14rCWo7oCuLelMs+cKIPduDgv6oBTTgNmsnrhLWC9AhCXv8QneGzT+BDwNanMz
zqN0irMVwig1dY5BeJb1SgXCUO6F/Mi97mWg1y7QaDNinStl5b96NhhWjo8tC94h2B8DBMH770+Q
BIDiygTTncUKT6UJUt3qDqDjDWUUtxaPpBAdu34Jj3IXMtrqAnDuxKr+T8lLYa0Ax+PBQmbYtW49
jgBAkxREZXd8G3OqoTgyocEjQ7DujBaQaGgAAu/k8nuIPBX2CqaWewX7SN/pO8jxbOEWSRemy2Ou
ETl8NrvkNIPAyDqRTQXVAc3M2h3BfFoCQu2x4XWIanbEtzv2YG2sTUDo2CqsNsYrhTkWJ1zT/N7c
UiGJfWymaYxkWIzhFYn5zawMOsSzOrzHFaNscQs84aENDrXfXV3jfNmjJzyYNb+f9Xt9B4TBKPm5
GfbDLtaqcoOQ63rUEmNeHbsxqtI5Svh604evdkGQCoLoF8weXo5lb6ovzFmxxBuAv2v2xo4BKIQC
5aLmPc3BKM4oSnPD14Bbr8v0lzU8IQZBFJAOm2X/AJXN1+hKn5fSm95tc4peS316QSeiRspKD4oN
9XiMDKg+LpN0XaJXmfGh3eofN4UXCaQ9ht7M5pAG1UbjI57bWY9lXZmwufA5G0ufSmC6pO00JR49
6DNzWscGreE3BF3SU7R1wd/3MRmB/RmGNNtyL3pvYZ7ts5/TBF7Kqh2lnjkHN8a62CVKbVhOqMh1
DwXY4/eylw5fcctYhjagdT/lsaQgqsbdBP50dRu/cJV882m+P+87KKu/tW8GSTXH9wZiNBZJhqid
AEqR+xYWT88FUFM/lgeIYC3uOrKzS1B629w20HWXN4q4YjJvWOu1heq9p4S3+KhmhGPy9uTNy8cz
hMsctRjTCYRrTOmVTFaxC1g0OX3RirJW+dfvO1LPDzOwwDe7z191ufm6UUE3QDp1nCAaK8s3QmSK
bHeGfjD5YUgdE3YVwZ4AAakxVcQ6wrCFJhmSMNAMFu6WdOb5bQD8dtzSzF1nKh+texqFhOTDEYgy
YLTPoLUGlInPEYMZffTGpIW1w2CMpIjYWAu204oKw4eafBoq5Ils9MHJf7E3D+J8f+eVrwvoYhTQ
CMNWpMVxuaLy7d1wYboSv0g2x1a56FmwjXjCzpG62YUtcQH64Pk/O5rmEbtSp+KJDMh4J/BFSZ+Z
aACCFZ5qTHaUZIuuxabPxegDyNwllX3z3sETixyMW8Xu0QYmMuCnOjM589wCoKSLtWyY5k9x4DoM
vAfLNODNhYDuTgWQINl22awXHbdZQwkkYKAwP2s4QxhQfZIkklKZ4UZQWNKjQurg9ULuG/Q7BPwV
1E7M6pMryUtzzGECFqT/JPF2Z0YsGGgENpg+ho/9jhVP+a6je2zaTfSiJl/sb0B/BgyhKRK6GAnm
IjToAsoEtAAwhsObniaXKSrsjBMLihOsLHogP8V8cqQTocWQzwlU+ljX5qzXCyB+UP42zH05w/zb
JUQzXCBkRvGOO1ofqe4pbDFEl9DB6qiYSX+AAvSuGhEggZvFJEkoZ853X5/v0166IKeVPNWgFNhj
7jzhUJk3piuhSYcTKGmJtD/e0xLO4XtKNBR/NqzxiYQ0BCjch7m4muigDDheocGVbFF51KADBC0+
IiubZAH9Ka6YTtmABjMVLFnOSYkSuTJCatN4AnehuTHYaV6Qn8GIuKflneUzhxpZ+KWM46Ck8FAd
VbEKCu4EBbQ8dSp9zUTZCo/f9JpDuz7TItamb8JfeI78/kEgT+wbIho1QZ5Vuq2gTnh4zR+a5D9k
e7MBfoa/pas+GBEkPoKgOPs1PWB7pHcHliJcJfCwafv+nuZ/BVGiHWWbE0HBMqTgdaCR/3uOoU9A
3M6GBEkU82h2evT36GhoXm9GS4CaHe93TDpHl8aYEd2PGEbiX4Rv5+jOcd6FGT1KiMIoFRCPgaAh
wEIKmhvD9CtNCJzWhFJ3JioP0blAH5eoiOBpia3zvnzzJvnqSeWNEAh6Lqx2IqVyrPWptfcqHqEW
JoEv0Rb+UibRvcG2Xy2pdOoTfmwyxzcKY57tw6qSJ/C+O0HZLewxiyimGBVfE7C8FD8Mq4BJbkRg
BKfI++l7Sjs65YiVQKHruZu9yEgVigHElluiS9D0ikc2Sk0xZprD8RznKLmJMWkSbYWF/ji8DnA7
6LLUEq5Ky0aXyUfpkg6OEZ2ftjHjyuxml+VFH3GmgSRmgCDm6Vc7kdL0wKst9jEfrQ/ng9AxS4QF
Ui2Zo1HEl68/Uv/Lzr6KmJ4u29MAfcJztptUKMFEk2ogffau6IXw0L2B8BsB9hoiyDp4Id1giNMC
jRP1YRyAi3Tac1gNWFkorowIm/vEu4ySGWUzzUcbC4O/E2SYoClb01atogqFFZonmuwFdSrGSlBa
qu0bZ6Pj5rwhxNUEoVdiv9rbAxtkoADPDMv0h74e5YepnDiuERB6qQI+KXClv4MYvSUbIa1wNplX
cNqa3o4r+hF5yuqvzLCU9VylgPDZis7gQiTcuKc9nFPaE1dHk2sZ9VlFyfjx4MMqh46M2IAn/a+k
RIeDQix3KlsaXRqFYijJ64IEpAfQnBonNSW2NKoj9JXHoClJEh4sFCVdGLqg1LNpbQNXpvxGV/Qc
PShMc7tQPaMTbSkUrmXCQsMD0oCFZzknMqylskMtubZ6pL8pkxc6FNZNUXBQIaL+xa4F74K0UKJG
sC8sLgqz0PokbM2q2dMLxmoSgIIa9qyazrEgeXMG0VGQij9TimRuwbifnG40u34sRbVBDBOc1Q/u
KkhQWJ+44YhSO4DI8pW2ocDwTUiNXQMR7X4Q8wc7gTFi0sXVMfIhUO+C8Bba/UqXFZNzCEF/8nDp
dNEBg5a8BcDr1nwGayupSYeLFZ1fmcWlUfeUiPgavBzm0EDAeY5psFME2H09/O6s5mbQNlei4s9G
iWmGEz+xpNMIaKTY48l3UfwhEzD8TwA838sJxsvohZ8WvmhDzxkNC33j6zybP6HDtcypO7sqfPn2
SBK9+dCRftKm1DZM3igtkm9+usVYle/Vb+rck/uDxOM9JZInbKPoF4Bc4f6Qu/SDsIXSIFZMqnjy
Pqni/OHboDcwX+JG9ZGzSB+rknJcAAAfVOlfhQFw5Isaok6/nDuJY2ABR/Zz97SNTqJ9pcxkJPeN
/PRfdTGpJ9xBZPy19eCS7pyC+sxOEgy+u2WTIQb0Zby6MI5oyC94/1GXiR4EK9AAHxSo2Cz5vc2q
Cw+ZmJOI42ZDVGH6EQnRt0Hs8fE6FnkD9EKqnbP35r1hQFfrq0STfVr/6As2neNlUTIIcJNOXwRC
CA72IgIAGr7q0Q9h9hS4dWpPixeFKoXGhcOIeSkpUNWdNRSszjOTMgSb9UbqX+WMG3HyJrCSgtl5
1jmCpuaSpVNqWMCFKXZsdNTAuHCQCKQL7jzz+zx7ETjLxDEVC2ZyI2vSeSZawoE39ykETzrOq4I3
1jFGMuNDhmP3mS57h+rZ+i9SOiSuPI9Uo0R6MeqMCBQ79EMu9LVquMbmNxHePpvWUedYMP6lPp5X
anzllOmhuhGu/GfTgSR+oWcEn4omDyUYDrw58o54jNz6oPBUajxOBEUrqluuVPKpizHeQDhUXT9b
DLguHLGjI02QG1CJDb/lOoFcngjVLWfb18YPIO3MfSS8aY/y6PAUEtsSe2RwmKU+g+wOaSTRLght
qR7JedH/onvS5S8JT0WJc54RB9qkFZRPB/D+VgajY8ZXdl7JXTVYg7Q+qBWVszPCkZKSNrXkCdFv
1P/mJU/RU644z5xGJOYyNWfnSEjM/Zdg63ZrViKJ9FlUCHxU9xI/D2X4OTTLap67tZ/NQf/RDHz6
JwcJeD/KlyXVrkucg6HrQmOjvt9QXD1DjhyA9Fbm2YJhP3uqoQWjXEBkUgtJMCfFQgmUB7a/AWXz
BZfrPRoQGf2BXSEX0pKDU0o3j65qD4g6gTi1i8fw+GE9JuCVpiN51nmvYgOin6jE3Fr2edlOP/Bv
P1E1EMRkjHzP17GZ1CENTaG6wzaPqc5LV0jKNCYrN/cUKZRc2fdfheuVdGgu9zCdAtADbJ9OXnBU
NQSmL/bCwnujSz5TgoG8uWckV5ztsz1qXDBnJGLpmCj1dfzn+jLZ5MH8IoOokgfgW5mr31Vw8aQm
RxRbH/lA5e5YHndfhPgDEDpklCf+0BNuM5QtxQ4+IB0nvHisWbuv8+pmMtHgtnl/a9Qv39N3LAHp
C12QhPIp882kHqADvBZdADOaUe+QK7F4KwHNetr2AhJ/x+8pIw0Q6nXAXj8m5vaFhOX6q2zbtVTX
X4Qxu5m51dFDUPk6sxlmX521VMDSL1oc89t7VMyLOPvK+JLCG+HOLzES5A1SQEJLAlGCHD5KZEoT
UKEsmAHNRhV/WSpbEaAxgzni3EV0Zpc05xHHUKNGeNU6g7ls7Cp87k8spWNzQbLOtKkeY2DKyZ2H
mDyC+jeQcdYSLWafkHzjzLJk8lzfWYj7aJDK1V+m8DfmolwxpUkK5ivyDPQFomUySbor8mP1W5bo
mnVI0jmchgCkW04hjwaLOzeZ286gIBODP6QjGaeebCkp0oQPJ/HFMsWitRcEPuioilElFdz8P2nT
d8HewZARajp/2YnkXVT7Z9J1gP0UDVibZJqByju+cBvXI26fD7Xwy4tmixkwpwI9XLk2Jc1ckB+T
0hGSrA1Uayp5gOnemX2hzLVvEuD9M2DCLZTRN05iMraIOSiOab+A1wo6mZknqwyS4OLtMEIteDr5
d4a6N2U+oZTJ0O1OkExM6rU5zWN1a1C5oFJrzGjPgQxBcCH1XKn3vvw34yHhmFFmgy6JNRAtuVeF
1E0IorWtNm3WAMHMcb1Gk9HfmtsBBmG6ThB/T+L0lPLtr4LDgwJLw1ZHQ4yxGqjEUI8yV8OhCUoJ
p+N9ZlfUDWc0q/CZk1vI3SX3J5kK998ScVMxZzrS7315SRA1MS6QAusluVKHzecE5Tnf1DswTp2p
c8/c4X8FiQOUJiaGM/O1tmBp7VAQggpjRCfCaWXUcpIYXbB+hsTWh7+U5KvkM8LuREd9TAJxeFZ2
ERfx81e+hScguf8irQqvf3G5vv4A/fkCqeH0yDKIz+c6oPdPaDClJkWPKgOemJtBeMIN+LGvRDu3
jdTOpQzDPBJs/2QKnCpSDkoeHC5nS0Ya8VX1eyMD4ABAEkwZYIXhffij2gZtQmW8VsRiQKIjYloa
i4yA5E3LySjillovKddb8gd5WyV9Ug6GLuBziWxpGOIFQie9lqlc8i+IRhlQefWfy95EytnkZKLh
oLu8LskHDf5RBSWXj1CvYiY6MeP2C2ZoeEN2ydg+5iuUSEQqFAbUOZ0GPiq3OI0IlL8HOqOMEMtx
RaTuJekvBx4r8BdAeArmPdrab05V5rcUzWWhQYYb97HHpX6F8gKyFyLU1juNogh+Hyu4Bh6duHIh
3WaRjDBIgU412x0Zb3u4IjuR/gAp3YGxKmtmXLlkgWjuZe3vTHrr0wjBriMOAfFgSB8241VQ3iKm
x6AhMilqub2gF3C7IdqoyeAQtlk6wxLoqJIssmouRWKrIwU+b1Dqxl2a7E/0u8gZYiQoqE9O8W7G
GutdQ8Rt9GNFcYD+meFUkqaL2BrkX/xECjyXsQDkphNUMyS8dfx2rj7WT18nDX7M/0CrdAuoIzKr
jb8cyYwnXlooyL8Pvhs8SOW3Hn+QD1aji0x3w7iOXZvm8Cdsvd3kTZlfPv7z+QW0Mt/jqrQf5O/E
T01eXcYiifhYsC0wJwjuKF3JIV3prqK2QEh3xnlBlob2lUFkEWl6mH5xCFd6HGTqMg5WNIS9QOct
NLGO5vHBEaGTnevuLeHmcp5fp9EZ5ZD4GN7YK9oDiaR0ZkQuwxMvZ0GOjuWJIWjL0dt6Io1j+yW5
bILKurmo6MZ0i60Hm/Ru9EIgDESAGgwKSqm1Oio8fgRbjNQQgzHtknaD0GnyYSbaeaohDmclRLQs
+hyE2vOGsTLoXoPLokJ8Ih3EMWNeFij/6C1VFCPyP6WUuDZvwz3uPiqjBDXMarsgr0aUY8t827O9
4408GeKMl4/DkcfdsEz8JS+ejRc/w5Tt1xo1BuPZbwRgqF7R4RUcuwyHwCYyEftPl6yLmQukTayS
JJaUECWRjBSS1Ac3P2hfznA3yFyMYtTIac/ceTcUF70+egrIjzL4BaY4Y8bo0TX06BH5k72+pJGV
sKgiTZMybjH5R24gQgOdGUaoQLhnrzzLXSbM3Umt8yl1AEoMHbdaokyJXmPOV3KOkbzKph+/DoOp
DAvBahJqNJv4/ZgIVMrDIBzH+dCtJIgKW4bo7FhwcmYb7EiZmTdEVQ3xHgdMZNZHl9FLbnbjXkPU
MOxICk/xg3zI9Noh0454IbwiVxzULBZo1rszBjtw9nSsU39Ty/EwiHyHerMtdQBENli/mI3jof3m
e3mDi5TXLNcPBkZwgTl8tGYoaJieQLrZoQaIDJtO/4vl8EIw0mKdui5JSqfZkg1R6tykHFfmIV2W
7en/M7u+/38b2ml0NUPr9jWt1zH+0yTiRqm6Zn19YFdFENWQ1g+oIdyZdyC6mg4ZF2OAGRu30FxQ
0x4ISNo7zxGq/nGDT//jWG/0TPpY9+i/ICPseR2sbK0NumZ+QnR1Y7xTJgY3XD8VVYqnrZLNNu6/
//Vf/8d//37/t9NvOS0v7am8/uv6KKbl+Xpv/uPffePf/6r++Wvv5z/+rfd1TWfw6P8+iv80ejRX
jaLzvN3LJREo4l1q00gSvsimcJTxrEcUy8lRKY2efSqgEc58GlAqUXkz+gyZesbYIga3Yrx7Imc8
LepgNBgxEqLYM9zTFoIG0J3W3jbeW6qDB7FZdDcnmpIdJG+m9/8+GrWn9v/P4+l3upqqmh21zyRV
+ffvPQO4Txy9+l9Or+qk10anXK7sCu/rsBhurpvNWCXb/HpZfMV4cpy3/Es5PMQPZ5HOFwtvN31L
f8pLY2+xUIbZ96KBUgJ5ZnuC4/iisadQKm0tuC4Xe2AOn+PytdSQXlh6NQohAa+eY4POGGWm8bux
0FrfWrux6P7UDFBERQzrwE5vrkk36W1pixJYxYgtZj6/fM1N1Eq1+4ACMfz0WRjT8IfSTnzZgJOh
rXCO5+b0MnI7zM0cVSoP3MDjv2w4f7nH1J8PUh7YshrPZar4b74BZRceH8P+00JMwb3/fliTwRg/
5pwyofsmgL+N5qd8dKRk54DC5Jxom2L4GCJBEl+FHoYbtRxuKPzYX2f3IKOfMju1Pe9OkoVU1ikd
hMagujRm632ZdBA6o03XIUh6FcMVzZUhvloGVow4SG+lTBjx4K40zVpRKR+vEF9tmFb0pQw/Xqza
4aoa/yTMTSyG7nz+mPxciENyUt3NxPyfhJ1Xk+LMlkV/ERGAkASvcsggi616ISiDDCBAOIlfP+tU
v8xMTNyJO1Nfd5eTzTx5cu+1jZAUmK/SJwNmaJ6yeGS+PYeQCMfaKEbww35Slv68Y4A6pGQbQWCe
LFhFWyPqG/7EslSL09K/N8qc+dRn8+0nVgifgDruDIxY2hvbjqcA+R1PSeFtf5H9/7Ce4LvQn8Wv
aRz2zdDqslq3r2Txmqy/wc8bzqJ1B4bDAtbacLrpaZ3qCeZf43EyfrjKaBdeRvokn9joBRuyT42L
xZXhrEK+mbxJJ+TUghW77OmdHYCLEWzCgbE4TU94KyGOvA2P/VLvK9wEr46GJN/7sPmer8mWw1eC
6/RsLpyYrR8eyPgL9jMUNQcozcWGIA180GPrLvzc6N8hII3GeNmfTuxl3kVQvdl56jkWOm1giLMf
dEd3WHSbkE2T0ApehjVXSUCepqvG2jghkp/52zikiy9SKLits5hmkwVLAxAQ7z/bz+Dh+HlcT+Il
jaH5JUDtM993shcL2uZevswKyxtABX2TXLf1SQ2bTFtLo5ilezR97N+AZdmFXt3Jn2KzcMJeKjsv
RmfCDkW6YLWAMgHQBGhvIgz+LRLg0ROFXx7voW2BjbNS1LkpPLYVm6GVwfOVo5HipYzj0vBA8Hgg
Gs1P2pKAsNhKPRjlHaVf7pj1cu5S2Fnw6uaMuW5KvPURB9Se/lJnuLUZsIQMAx5x8g6u5qKXoYVx
qfnjzPn6DBXydId984o01LxW5moYsinjbTgDHqfZauN8nuzHkhWi0eLG/tWSnk1A2YJXK1QhH6l+
/+pw3U1aqwxN1ia15idnDvSOZ+oR7IOLJblRPNgrzbb2aSCD1tsaLBZZHXiEkcbZ73bGIb3dMxlq
HrCDRDdnT5v4maw18tRbjFnJ2yXWFNjI2QL8ieWd4ZoaHqf0tHDS8O70I6bGh2mFsXf69eLwk/Fg
4K10eWpItHA+W4uNf2w+RsAVmZ8t16VGOBno9CZD4z2LH+nN+JS9Q06MNvDD2Oj8IYEY+PHF+Mqj
6pEDYAi13QD3Jx2dTwdjbRh+3QwnY2kaIiINHZpdxtn8vXBucc84ZJ+aGS+eXDkwAIqRQVE7AV3l
i2B+YfJ72dzXy0fMO5Vnm85UyTM7GU6zaC2a7gxYMdH15L0seIYv5Kg8jS/N9LysB0DSeOKyxwvO
gLm34RBBDtx9nDxoaosP//0ZGTO4NO+ntX5sagPEAkgi/vPYjOCWbZ4N/STISnAyWyY+47dwfrnQ
pNuFcWFyZYd7CAKu4715VLynkdTuzIA9UKyKfd/r7YDrNGa/srlz1RxaQvzmdKagfK13NLXvtm0D
yxgbO3WJlpjdHKNA1826h6Ksb0WYrIkVEGDXy4ExAViiiA7evXEAnxlKeAyeupFtvczhGhLV52Ww
3MGXmRMYiNaROE3jhglnV04bF3AYvge5QCfbm06WCaQI+6Oz+EXmx8VYAyBZM3Ev7ybK8A7mDvBq
s+L1YVNt7r4Cd54qPdf13a1u+OwbhvvLp/mAVXOkMpiY7erZdyeo547za7GDIPgNckEZ+DfdJelg
wobdeXV4Jye28pfXTXJTDCIoWNnyrODYNo7WFfNCGULfAn0RIOaBHbLGYbA0569gTivV/KiNjzeC
ytZpKKvRINgvzgvn5c9hmi9BJ6I1yI1s/JGNrdtdwHuDihnUPOLi53e8jVu4GPQthl5v5CWTHbip
mzAJ1zPWY/x8zB/E3j2M2Ywhy45MBSJAnnwccP6+/W3PuVmYo6rm6z1FufLbBMyOvxpXGH8UZnU/
anz/Zc3ILTffEYweJHVen1cUQNyNjecQPsrB7Kvmd2kmrFBe88pQ2T5kIZebj8WtFyviuFfM507F
cIDZY5fj0WwMew0nBUOMFZ0QrB1tP5rVu9nsZn23jQlzxE+Uo70ecdg2qx7fZDzZL1tmYTosPYtG
Dr3YicUalMUnY6E93LDOMoo9A4hqJ8YHHn/fpME+L9g1d9Ot2cMEwooIKPAXnRt2e3FhoEfGuyaL
9iMWrHl6Xqv1DPoZQ5fxM9YpTgw8RVdjj0L+qzb3TVhPh2tOEdftBzucR2M2Nj52O43Uun3p/Lj3
npHm1sFKXX/bN5a1vVOORoRjyOFe73UvPW4Ca/+c+vPUWvV4VZGVHv6fmn44+X+qR+1/Vo/3Z1G2
udpRDbvWpm/yPi+yJw6h5PHBbYXUyHsqbynXnvqLFQ5l03UUrv5zGavI0uF/FeVqn0XFUJso+kj9
O8z/VsRW48HhnSvX8/IdM/V1BlMJTRtncaL7xkR+N9aGPTZ4iley5CcUfMn0lQb/+SgGQznb/3AY
f4f53w6j66rzuKpY4YxbG+GvGlAZjafh53vxdbx4X/fkZjy3RqyTPVGZX8wcu7753lTsOr3dDf3S
z0kQK4SDtkFpZ3AC1W3AdDxwqedI1WJSrhafIXUlj13RGW+Wz30HLBjOrK7nrN/m2bvsohzMncbr
MS6NJfxI7EFTv+DBiIAu+bAtR3NUJnM62dPo/LG80MzrL/yer+4ZPLHl9EYGz8/9l+eRwiYvnf2e
UnMbjXRqAMYRGJNTAJJeelZc6gde/N1/voyaovxfT9VgONG4of3ReDz4X2us0UQ/5E/tBMvXG5Pq
RwmRorLTSN2qISph+0Oof5wflr2Mf76GhRDVCZpmswXHHVF6bLGFNxPSL2mSp6z3PQI6/o18GMXO
ecVew23/psGuzN8JMifGZ+QNtMRZ+k5c9himanIKsLYGRULr1lQM0lUStq/oX/bccjfCISFSyjs7
iUg0p2Q/RexorkpiwcU2rFMgS+9eDMJjgpBQ6zy/WfW03wiBOBBE1pXoufkgf379Sw+dkBazOtN5
SEuJ1yBjA7zUij9Tm81Pe/lYiJdQtN/9FMGfdOu3LEJR1aGcepJrKQofDWvOiR3tCklbge8WRWrE
pjsnhdyEbgCWHbZvaTTOETRID4DN+iNtxQ7lFC1P2cp0NZQ/d3LZ2V2k+bolIxPqptOxJcWmFLYV
7BW0WKRHwyaHQMjCE/tI0AbIxanpidEsJOM5t9COT8Ea08ugvg9OeDcq74XgpTHFy9E6l4TuxA8x
ES5DE0SCmy2SUB0hpNit2G1wh8tJfOW8WnLIJbq4IjZOjgpvu7UNSbliS5ZtWcLiYOayRSnadNnY
I42RrGZRFFzQk5/8JiYsc3py7y42rtnTe02vtHFw+7GV8eb33ADc3AiyOcMdqOFA1N7ZZX+EBAj8
RujfAeUZj5DgX9AbeAp9ArJQV7Ep6t6Wg8C5ELdOOrKnBGxFBCr60vPBQj+GqBRy6R06p0Wa2CjZ
zuCCw8M6SP7QajyvosuuXYFfi8hh+G5WhB4C3RjG4xk/KxovcsKX6q9hMumsUXL5uhA81XydlhBy
2/X7bbVf198yJR4k5v/nRKpgUkSs1l8WgNqXV/8+f4WDsXH1G8Zcf9QaCg6qRKK/3rgUHpl81FYn
l+Czv0izdjGYHRVD/koEJl+mB6/wkQJi8ORb5FtL0s/q5LKofjpAmJAxJaBsvD9n6Pb3h6xZEFb2
Wmn7bkWmNLs9yXZsPnYP2aDeDfcS3Y7sLntFB9YV0YMdHPaKSDC7kfyKvkHs+i/mY0QbkviesIAa
pRWo5M/zHiv2qs9uPZ9ENpqvGhzXIh8Fcg+SFvke9h1BDpMqfJNVANvucHtkXc5Ws/zpQpYACzyW
TigLd/zTecc/kTm742vOu8k3RTtb/avqp+YUtT06C2CXmBs4pZpEWoXN4I3KID1wOqDOY48fcd2h
iBQkKF/6WKkbDkL97u9HLM92+obv0DfCjDuwm08QXG0XCe5w+yYHNPnmt6ubO68eWwlPg49/B0zC
LbB7Qg8WGP/2r9UpKz6OyW3FQSJvSUaUyiPMSZzGefVYXbPbqtwxhLRiV3+golVGNtcFkw3CxHLH
h4qfDcBM/sj/0Wvh03ztv88ocj34o3zLyf73JacV/2WkZJv3sKN7w0W9iuCx3ImOhb0HRrYxfVca
0yHhrPjNbmg92AVAAX40b4ASTqvePLSuZGSL+Ar1N3vgGqoY7EBZb9MDXIsudOgTlii6qRkMHzQC
Q4QOKON9xR3QfELpyM5kbz7yhThxnKFpQDY+md3ZI8fsQkvjTgt7gmIASXooG/oj+sdDxOZi1sTO
id2zh62vZ4nmFuC2ZPxiDMMKS1hWi73pYNMdoU8VigNGiU/YUbCaNeA7Cf+hCcpdCAk5mh76hjgG
K9M8GNuQCSlVkcuI/KmbsjdJy/EcDfAW4x/AT3x0amswa92LraagJ5ndaXC6F4j1W6s16mCbEPcZ
3kJ1fSEU8ZYOmGZAnCLI7a8mTvWjb+oFtxrNgDzR8nTmb5tNVG737taz9W9Z4H5PvnnMu73+/eJf
lE2obMBxX4bsEZOX2xgnNoOxUp3QnYrLht12SBVYztMJUcoVx86DwYSGUobNzpEIfFAoM6MuGIGJ
/rwh2srJzmEMeDNgqug8yAvDE/aaXuZM+gtJfB+ncgsB5JOnDkmJSMwBVqEJE3NNFCQmhHgLCYfL
jgULAUoWt8iKiHHeMIrHKsKI46Lbi7xuGHH5UV3eYYiIf2ryjbwkRQ+FpKG/qpNjcs0QZpCkWyUq
AWjbhMWxfw6buTBHShSoDGuH8Jy+pu9ZhwzwGVyXF9aSanQPnl80X0nea9xmXcLZqoF4nVA1bOML
qSFRHV1pwE4g2fa9jgC/6YsVhUT3XdYNaRgfgGcROc6P89vveVnM4SomFTkMD4I8QTsmYnpSgvZL
aIcsoW9EtDympyWf/pMLjT+K+TEGoqowjn4yAtuD4JqO0ZLcUhlKn+xll8EdXbHOiEex8lwgRt5d
FodstO+bLUR6p2GDceDUdAdfhNI/vRExkuias5bETbHPNfyMC9dIQ+3UR5Txt//Prd1cFkSic7fk
i0lzdGWfvkeWI8oengwhE8QHXuMbYhbETZgekfEFfRKsxymSWqLmqvjIk8xrHnerGodXHvTDidPb
oGxrvY7sSJUkWBHS3dFiVdYhVQI5zzNrIjzNNMCRUakIBKqkdN+eCq7hsdJWpDeLnng2siXA7jU9
Eyr8aulxMCe4IrE+4+Qe+3mAEh5I8CXBosh5iIkf4+JSdDTnEG1Nyi4XIYntehKdwsdS4VieTOSl
BBoHz3kdnzi+hpakQsJnHtxoGQTN4sqc03qQxf8ilt+zV2k2hLuOuHiMujz/q+KHa7poMCRGQ2Ig
au5wXzPuzAjFxy2qkyEDcn8FqIb5gW9B8COTDiI2Qoj2ygahw8lWv5mRCnRlf+ouZcOUxUuNcDxh
tG8Li88ONuo3LkoaeHx3icMN5kh7NPl4Et0UwxBKN7FKKt98YBDBHw33caNTCh5WUHHe3yI2/7s7
3PUb+pp2w2tPJ72z+RO8Uqkc/0rJcoVCXoyaGoXjG20YPsrgr4AUFtp905uj09zBQKG4QmDEA0lx
AHkZFdOvlBW39OAiZrplA+JUu6iOz0udV4DKG0i5/68qkATTPHgsJSFUZ2h7e6MVr/gPIqdM208e
psylDCxDskfrpNuRXJ39VQ8ycZJCQ4oTD1mf78mD6uMaHTKm4USm4ofMfBfyTOUvr1UXvYiI7S85
nuhJffN3HGXaLWVpcPisuPODg3n1n/OrT7ApDOLPU3ogyuP1e4n1L50E2Of87SmzWyYB2SVEYCoX
4rXJNZCHY1EpcKs1klBmcqP/eeFb3p9z2oPAOsnuErNZwVwlbUcGiLylPc5a5C9dYA6r/r2mt5WH
kBuDgm3gawJXI+l9ljNiMT9HMdhVvTOrXZ5osbY4zEDTL2r37g/nW3ayrg7Aq70ajmd0iks2Gzva
WUS1rcBnORoEmEE0iRhBgB0CfAlHXu12saRLwtkMCJOKlUCP4HNFCgfwhtyxdZUsh8X7QtyMYc1X
fAAxC4VmRRFsYxXSm0Ky+9ihcbMTrpo2a9g+rnDMoQiBoEVhGo/i17dOwiZBLtC5Hhs0K95oUxLH
DSvSLgn8fkB9WaJ6gYIHB5NDge8lv3Cqzfnl8YE/90hyVm09ujkNXTR4cmNwxdUKvB7wx6f/jnLv
hLBa9RHbJEPoclDrwAULFQKUcTJJyVdYbeejb/ijqN/e0z6toZGnwcZi7ZHigQMn2485/jXDfjAg
go0cAxBx0zMctQZVtwST1X7puLZoVqJmV2U33ISco92ukKJDLHl4hfuMyLhPXpzfJBzhAhxSYLpg
TLwLyAGdNMwBEJ8hhkRO3fr50a1aQCeL1+wSQUNd3HeHBFjyBr5p2v+uXWiLKSxynzjU5LZsXdUe
AnAcGWQyw1AmftKGHmrraCd7GPvYRTcPtFXB9LGTXUyHKsXH6wvyiQenEwFH49MPdGCzEMOCCAcy
Drh8JCIwpWbDrPkjkF3BbwB7OSNDf48tkj4Ix7pHzx3hI8eWKtPiD1AjlbHZgaEGdjQiRMMoMnKp
ml3RklVoHtnsZ+uebECGrWyACGBxHlqkACkvq0eTnnELrXFt3xCkoGEjHQDIM6V2IV9DXElvEhEl
V0JlKiyFr6eabMjGsotdju0qPc9088jmoMQEA+bfur1PMrTD7aLPRW/2B8VU0hFoB90cHK1+juKQ
oD+zgyv9TgefXfyOHh8vkq8FKZ9wZX8mGT1uJiCXZPa0F9UA60/L5ktC6InMWtLOz9lF/yBqEJlq
PyQA2ruz5pHEe3ZZmA9QrjISUZi9QnV2ck/++2ubgDtEEEMk7+0XfRkVST0XxxAAiK8KUzxsd0+N
tj8kPuUGUMSAuFtkXeIM7GPcGxKRKx3CaLvgP0qm8txLPCu/beLcv9TsgOT0FPK50Ue5lCJlfV/f
CAgWOvB7XYP4IP0wvi7Pn7r7YmhEhSreZxzzu1NWx90v1s5PhTB7xsNJoAenT558n3S47eIio9SW
GPumbzy/CAxr10+XzELe3O0MpzFtYy05/YpoVGhTlDsBDLJfhYbvusICLGkqF9pQDxSyVTz+gIVr
8qURoIGgJYhcvgXOfnqcb7n+IzZJmAtNmshpG+RhtRonk2w0H8bgrZ7sNISTJWOCW8wh6M5GcM2P
QZtpMVxIxouXAyF2PkjfbMNMIuq1fEZnfjRX7QFDGcZcKJDKFPgfrzoDlMnePq3/MUB/3m02dl8I
LjSQqMTxskhZdI7wrbYsxqEYM0YMkQl0sR7qSJiKaOsOojKcZA0vZs5oNmRkrHH2TBh98P/OWhzF
cEgpEa/IX7W52BlI87VhigR392HNiMaC/Mu2Bp8+eZCa+Yl+w569/HWS5mBVR654qdh8w+4iyIwm
+kOzM9JOYPQxqjmDVA9fCGsV3z6uFK4BQzIwnzGQza07nsMEZIAjHBp+15/7j1GCUhWDxyREMgxk
b5z0P7j+4IrGyRimrOIDCoIcAijTZahg5Og5pTN2ulmHKSb/OSTKvpdO0udKDhFcqkVX+Ub9Q7gE
L23Nf4YbIGaX1YUsqLD0gHJP74HKSoBWREqDG4BtzryTGESfktYwmOagW8cCrWUrAIkhNko6QLB8
cOFgimb9EyJx4YYNcHsf6PQQm8CU15rr37ElU8RwXiJdfmAYOfP9eqjBr2DUgJ9zcXRAvmwUWEPm
Ny0uCEd+zHCCe1U0gBDJFDPAhZvP+pDvedH9wzIPy1kBWZYtwvgGyfcYkawxipVUDcXgSwuFbayS
kpACwX3zMzjeOcnNMKU1fhZrPXiifRy+ZwKgQdTCXP9Le9jOt3Mo1v2YfC58wst+3I9JNCAjgrA1
7sVxnfOxInpmEvXMGz6BC8RDyuToRIupZNJujZZLNmGrpbJUtB8qUzBTKea/OjjwBB/gFDOT4JIh
IsxUzSq4o55rsZnL5KvzoHQJX40dXpkSIY0YbfS9nSspxwxKMz4yP5dANbdECGzvUzUl2hHUcky+
ydVKiPyNJ0vlL49b0NclHPrCAUBd0+UhayvMP6mb5iVJgvWcFpqvZ2Pq7GJ+cWt3vLi7Snrm9nTf
Gu+nGKHVtA9mflib5x6L2TqALg8VG6a219klZ8XkjTta4X3PZ9eNkg5jnZFd7hPTNYLXvsf4wXrp
9jtAvFv6TxNfOE/5AfQWAThcMfBaIC6FYNwzG9AACANFuQd0VCFF4uLKT8o9PSRFnrKDOnd2JQLz
wCKuWp2hcsOn5ii4OqP4vtc5YJKZqIfatUpsQp9nTg8fBJTdOdmhfSAyO/fzlBEdvNOTl22cyC9p
6YEqzoi3gK+DK6tjUMEUw59fVASUMPbDG1CzIiQYeid2BodAyd5T+utvSKnCMYbQiqacxxCZaOUO
bM3REEEiHssO0A3AoDoKWNy3T+qVIxVPydHA02UU7rifWjzxO0th+OsThgEXKzquGQYTbXaAXfa0
Z+Z63ZqNELOyrcuDvytW6lQh00SobYSecuwEc3KWF9qSGm+pYj8x4EvFhveP97SK+hAFy1mbym2k
RgR5LstbORWGXC7z0HvxLuQLpvVuA3R3BQA74N7Kqy1l37yAnoOBABpQkVHGOaB8PJY2Grai01pu
WpVNSHofoarkC2ACMkh5DTpJtHIIsy+h7iuMrXCPg9ZUs4ur24OUq8/IkfutS5ZsIdzvQOBteMqA
//bC/oYaOSY6fgbJKqixuYlKr1k+MP4h6XL6a6yY8wPD9tM/rijerBM6yH5wgTM7ds4QsNDbcpOO
AY0DVwG9NbJ5C3BQlAgN36FoWdHqoom9AgYGYpn18AS2qyI7kaMBXPqbFy09Ie7NLjvqxFhHSH5c
0nbEkqh5F7h1T59IDkIXQL8nW+8wnU7MHukWeiTB8Ep64Z9LLr82I8Fzylo1GGHR47roQMEPHm+z
R4SNS2HIkE6QyHLkcbjR2CAWBEoFrxLdJF4Ft3LOPDMnegojC60NdDEg0N5gChmSZNdehi1H/Ljw
Gd/ZhVdaCpQzzzlbR5BJSfpOLhSjCmk4w2QLdIFGj731ynTE1DaWmhqOMBpMjkjHKn6Y/j7drXcO
C/5asudRS5azMU5Q40XCA+ewduAzAt1mNeOOE7YziLm/cddYzfDVB1gRb14sBZkrUGGrZpK8Q4NE
gcOzdGICacKGX3QlzGLodMBMmvDBtkG3RmPqEtCDrq+MVU8HMyoF/wjk7tCTUn/LxHtjguBJzNiA
JaN4NAXrC7yv50J2s5E5gl/rM80DQkC3zVQCsrqbAcFmrHmgmh46GsdFAIKQ6vDqsrGRCsoY3TDa
0B6/HygIOPGWR/Y266PcAaeRqehAjzwvD27QlpeYRZDdj4HEJ/c1DwIFAREGyZBNb6HfCWGgm155
EsGd8JnK1YJj+ApapkkKe2YCtniJXxEvb8W2SiFoZ0OY6xQmjC7iOUVkHxIlNM+nOc8rIeUQlZm2
aF2NAXOzIC3T02+pIVi5zh6ekCZ4KBf3db48rkkbMHSeeAa3gsCBu6cxoWlcwDHhE4DZYjSjLoAY
VLqwlL3hhxoJ00KJ1EhhXBojnzmxUDlA476BJesj9O3BUmRiQwKwBXJPnoAMvzbtGdaZMJkZN0Us
OwLHD6El1M2rdfDWrAnjq8fRoNBQ2E/s4xqVLz87F8j/WAl+bx7hDVD2kxZS1Y3JgaNhJlPhMzK2
sn6VrBOVP93D1mbKWMBDxrzEKg5Yu+aMESpP/BvWJ6wKZOZS7jXBbXZEEY9jmh/MnDSVoBoed55e
PFw8/hwqsTy1TdYTa0U9GpFAwFPnPDP4+cg7AI/FuIGDy1JwMqJ5f7AFVsZDPh6Xo4ztq/BJmVNk
iE2k0BrNGwZLlTO/IzTmUUM2r9vNV4MOGud7fPxFy23Xay0plzXWFHCta0wAtsYEiICZjuwQuksL
16aXak69O7JdxHLoMUN/zRJciOrtV86Zneg96hFp0Cw1V6h6Q31Rs34/0mnWvGp1o0zlTQ8OvDw3
h5WTz2s8Swzhs25ZkBMakPE4TUfJDfNvOe8BxcPKYotVQVzyV1J8MDHhj4Uayt5O0HeFr6jYGlZn
1dMyNhWZgam8WDzXNBGg5cT975xh6sB40QSMzHhwSFXyjivqHgYbaouABoV7YHICN+/gq+B/UiZK
AEgRsYhnOixi1NlT3OfMLwxDTJ81yRi9VP42oZWBtsfF7j/Bpgi0zyU1FdYwFTfQNN07YimtvEGS
x1iv7Ae7nWD/rJIlBEriVAWvrqYHhqfX7IaYmOgI9gHvrI62tAiYK8ki6LGH2ecKiAX6FWg2TEK4
4YqH5wezfkGP9G//E2wK9zOo0mbKBLQg32TK9MRC5cp7QgEPLZzVgPUw/LcJlugvMwRjgPlm4hMv
BQ4JXHUnBxJfSoqUB5d5kojCG34R5wG0C8CdnBd0d8zVFT9rSK8e5BfPOEsGhh55ugqqhRMdApoH
DK1nVP0jhM8ywBUQVYfskGzxisLTMDs8oE/R5OM0fIJRxLxMpUOT2L5Ov5DS17i8zhGfdfHLs/f5
xA3BQMyOshyLgj61RVr6jHXsj28XPyY7xIAMvY6rAikVLnQPhpHsBQ+n7H4w2f2G6C7BXeNc0aD5
sIHz91HM1wfnwaVl0xonHVRhYPodPwr3ODLcAULcAupgwVADEJQn4cr7KIZ5vC8MVrDSpwr2io6k
jSHpKETLc+vhApLcgX00rD3VGgOfUy12ICSVgjFmAjwkp+nMhhPGjsYaMvcDmregNv5Bk4bTI/Ys
scjKfKU7N47uxClVPHNI71MQncHAUR2yq4GMPLg1V/vGeb3wKT+xaXAj+L3bqRbd8d2AhGGz6c7l
GEV3vqbgjOEUBQeTDRRyh3gCAegyc+JiEDk/W1mpsI2PS7auWQ/wEasIG+ewPU8WMC4H1wGwOWwS
3KAKix3+B8AVNV5ylMQBjiGcng3cmHJssr9Dga24dUxLY9pDTgpUXLVARmHB6X0I8abHOYzZ9BZ2
sdCVecTWDB8AOvKI7R/wMwgU+2aOH3fiYnPDPoppmlMUczfmB6zCWH19Jlks31fY8HCxsB+Jk175
6M36EUoBdIrQWyMY8ngP9YXc1Av83CNmFG6/VTPVXjFyKp6enNeVZAoNg/IbQlLIvMw/I5JCrjCG
PXUiGQerCDDIM85vcPdhH5/nZHbG16mDReAFn0vaiwCHc9IKVQIAOhJhhoBywWhgTitonj3pADb+
y2N1teYAIrneDHQLjeQxm2SF6LzQGVyGiPmHDFy3xYHN+WOms3IfOvT5M41OlsQUAQYmKtgYshYh
HkPG/F66/ZaMjfuOJHhyGyMqCIr7M/LmCTkOV0dAwQ0VZoNF5DwvYza98IJyeYS5QBk8ot6UFIhu
NlhB8Y0q6KzkALFaP7EEeMs6jSU3bCr/ELsddLUSCuQIIghGs4yCmBWgsMxyyMnxwB2vGprBeVr+
VvyNHNUArGB2+i3mbDr5z+D+rx9LaUingd4zjLNsRHemBfbXi+5kjPUgdT94XnH9yLTuQCC+jg3x
FDfLQzwcmEXaAHtrwupggRXBKQNmBAjKIb7zeUhzB5CWKFFoRTQgdvMAVYe19Y888mPxgJPHgC7y
6iIxgSL2drQ/thhClKTHo6JhRzl/jbNqialSivr+F48FgT4a6UVQ2KiXJQXnmD24mU+Am5BSsN79
dRFgbTCk2k9Ei36m0azRGHjPHgUnWhbEA1LAEvFTUWRhdf4LvnlYuslNRe0y4WW7mCOL5TjlKAki
sJqeYHahtc1uOARkzEG+0gXl/E5epazth1ZJmARsYxoXAzSoE5NAEnmMgo4pgA1JHYsfUUoUbFvr
hriZSob4oitFCI8OLRTGxI60nxOkjY7dUqBHxgcJdxwvjzLlMs1zR5Q2nEFQxVVMb9PFPMKRyhun
cL7MVtwmyTKBgcJymV6NLaE8Q9YGsneQM9vx2Fl0VikxL/wPmA7DBvMafqDCvMwAYFH5a5st0iJw
zCcmLs0icpUGDRMnnpqKH8DbQu9NavsWwOCZBCDdlJCuScovoow5MVJr8ZZp9pCyvuJZ0sG6Cve3
YEysIesyP8B3ndHJZsC+WpLa8mJlSBSTs4UBOKRQpljmpTyxziX11KWTXfhqgtMSkdMY5aRQrqVe
n3BRhYr7Ymo8xLcgx811tYZOlb6C4d+kleNjpc6mduPHxTWBKLpiDHVDZauT6pNXWrdeXLwjllxI
1wjZWyuozDPVsD5lo9gsSDNmIYy8Ap+BGiFK5Vw1CrcrC/GapKQ+BcSBtzMPNUCF2PgF+MWiqeJd
ZilHcxn0wfSGXnjgblkxwcsj3izHxoW8YToSc6F3WR1Y1rHF4Z8pJm4Ell5ZzxxXJb/pHGM3iZ+U
ER9k62B/aqh7kWGvt9R0NcNERfIL0yOnzBVlnh5a2J8BzOG8Cw+Lk8dajp0MKh63ZP1/WmDoZCjc
Zs2Uet0TZLjGADlmkj3+Fb94EXlfYcj4Og8ikwKkoCI8r8/szbNH7OC6Y0N6k0fdXnVaC8UEOwfg
iLcmrHdYOICY8O9ptIIFrztEIdH51GNLcav1WOY9Q1UAKgAitlitZUHECjqDGBTVjC9HH98z5Owu
2PJ4CfYPoj7TthbxsMFnOnILUaEBG9yaP1L4aIQM4AImyKUNy5gKa8Zs7aPmI13suaxS7NDb6IGf
vOfowLzPvLYv984UDuXFYPqzG/IqRMhwZHIhQg2y4z8gIVxRt6LpCuacpV8+V1nn5/EZ1dwkkWGb
jIFsi3RE3OlcG5e1BjNXPBZ4o6/PkZ/Qn+iIV6mYqzRGg2P04pVUTGSwcs9GlNFP+0k/kgU0+G7u
Gbh2smXYrIKPiUX3TG+ewZcfgxSDQmBCmYNVkJwOco/XwAZIrSLGQqcWf5HfM6aVS96PSocZKzV+
6nn9i88QkrMKFjMnoTGjaIoQLXhi1IVKBBOp4fFkhyHsZXdUKepfAgksSjKPkytlbY/DIrIjyR28
89RZIyAVbDMxPlFz2WPEhqcbwn0hlCvOTRQM7OtST5V0Bs7+DdYS+ClayKTssV4h9YsG7A3Ky2va
sK+MNsEDUfRVJDUMlRGBP1JUDlx2WB40T0EN0pm72Kz/7K384hLF02CDrRzI8GoysIC19OZslhOW
Invmk7nggsfkqe1hrrXfyC/TMyhcUJbQY+Xv/3izY9SYBTgbBQwstvQYt1Ag/APB4oKumRHdO0cf
JeSVztfCmysrNoY6PMM1rCvKnwSKItfl/CWYpQvd2gE8HM3k3OSg0yN93pIaltvpCiC1sEvEtrwd
OTL8F++mGLv7PIcMl3QHC4ob2h1xxxMAc4w1CzzXMDd7mMiPlADCSJO5p1pcLIKzVhgBKR+EIF0v
xwYtF0o/LXvxJE9I8uEdSs8A+dUEeDRTNfxTzKsVvAeUjZYQv8aRlHjtBugOPLgyAjGBjBUSLVKe
U/hcj6fHBYXlX1uMmYphjrC3tPQrp44rC3Y0T8xbAMkUT1jRha7nUzKDRpIiVx6P/hQRGCBRZZO7
oDhFv0lzEHQUsy+FKqqrKxhpBJHgpB9EGU7wvhachU55zaKSZ/yFNY4Ce7r1CpPVxC/sW9YzDQ2k
I4NOvcTjimGAJd8dQUxNGHXhrCoiD8q1BqJXhGcDtKZID8GT95gjaavTsS3/mKp9rsN12plgN4yx
V9pbJrly+oV9BeHZiLXB2yFZhDk+jwWjK4jHN577Ph3pIr6xqJk4JXU9MFZ0L7qz5Q3TuNOgpBju
RCDWIGiruAhIm6awPmJtOpwKXwddFM8KJQaAOdBWVkpsPNfxQb4Q9q4pV8Ki4Q7ZBrRMxuoJ4uGD
+IRCJt2/TYFj2ktIQwB5R8uTWrtipAQOkDKtsVwa48rjfRtGBXpkBELMjZpLDzOdgAy+yrOaSLeC
rkWByR/oD8W+2GjvfpvSlQhp/XvSSiCUDWIfnQSDniCTjziFT3FpbYN8c182JGzQTMXIAEXqSihW
QVdKHgQofew76R5Vwt9yG8pK2rkSNycPfs97BC1rMf7MVQWWx4uQzysGISGMiQ+6c188HLJM1SkU
ecTck4Gg2Zb3ChKoNwBl2PlF0vBYUEhywC00JR42qNfsCEKfZ/3iandD+BAvrtvlz18PXA/ow5Wm
LhXiUkgC/7gDdGPMY8wG2lQJnrQSUSXbOlvvd5u0chabtNtoN1yYimVl2wWqpKjZf3AsTCmkG7sH
3KQXSOBPOf2jUc9aJNgoofDNCkBU+0teYCpbQ0eA/iqTIOQ1d8QkLSF5pCGE+fc26v2MoeKrTCoY
VHUoiT1KX+ZA5t8zDRUmOPYQWW4uBeog0QsdfQgU3261vBHZAigQuA09Cuqm/RBsKdccMmzy7hn6
gnKAnTBaGjYHCwbRHZne4Avsj9MZY5tXkNqIhAh8BlCzydiYcgj3JQGMfs61lXALbgnMQzxEFDQ0
atn2txmHdQJfOvj+N0smRHYdcX8OaHLQ9KeV+OA3ke8EN8NpAO6dUWHeWUCcLEp92AUThsa3CaoA
utuApWcvKBnX5LOEmVJiVj4tfYfUxHA58KtdJ8Eo9F7HNlhTinpWbNOSYpqJwc+9hpoSAzuvxAg+
1ZHXAN4/jGDW+DDbr6EGArT9UahZiinDPE9TCyQTwOSHtChgwbBj2nncfPDRkgHaBYBN6BLzOeFs
sVtuHGLIcSZyRx/NuX34Us0+Z+Ob5nxpwhIpUml+sF0ESapGmL6l8JHVXN1CN6Gjx1KIsjnNGeFY
wzCXgEvg4j+4X391EVMEARqyKmaOx7YGo5HuD50blqUJFRuyCNme0KccCQvFjp8FMonKRbXoMZkF
OA8WZIysN6I7ecptwW0Au2EOaYH0SV46ej4azRW3RgiQgA54IFgA/30XTOspi2laKZoz4SORljwY
Ohe2YXShpJfmCaPygYAYfi+7vBVdX4WVB40KxmzZ6RZHyJb1FK/xwdwKB4/OPSc9JUGFAUoWJsSg
OFemQN4Mm0mWbwdIRvoEzCPgEDqnPJlRCjKC/BdhZ9akKNa17V9EBPNwygaczXRKhxMj1RREUGSQ
4de/F/Wc1FdfRXVER3dHZZYibvZe6173wNaPEZg1xfrA78lGgM3Ejx3JrOitY2kn2ZSOfvjV2+lE
P337I/F9tsz8CAkeq3A8M85j0lv2iFbNJQYoPWDEaMrBipgCkW0HK2Ym/CqD826S4iTOtI27SG4I
P83o9ZIxkpmWQwxkhMQQ6xPKNsuSq/622OUz/GwUzAdBYnYS/onxz6u3t/1VkDEQ+7cYRtP/IilS
TNkwLMd0dEXvf/6bpKjQNDMrlO6x6anUBtxYGM7IgRJsEAhxFSFdru1hJjCU944g2Vf0TyW05xbr
tcanWEX+TkIbT/O/L8zsNTh/ap1+v7A/fAOy8marR1N9bDo8/upB8kDiylrgQeNIpqV6AWKRkoh8
ctjsFU/yT3g7/ppHvUThlniUg4JRb/RmOeGU3Q66AoZNTKD69E74puN8SzgypxHVt1DoFvuII5hN
hSAGCMebEPTw359J/ZuM7PfP9IeazTatKHo3fCa2WSaD7U8QcyZjXjro45wbXxrdeQJUN6ISV5f/
fnPF/JsTg6qbumFpCg4Zqvb/ftWOlRR6apYPzKypi1cPr5vYv8pDXFtorfqmCWI7Z2INKd4AXXwe
mmHn5qTWFGytr/kDctNtjBAENlMNffq4pzL6KAuaVzQjOtLvIbTZOax7Spj7rBsevTXwAN26TZgb
8zripZIr0xmS8sgX5/kHqgXTZe+HX48R4C1IlnaA5RQbBHVMH02a0e22F0h681fAXI2qjmQxHBsG
N4Hdid+5pihI/ipQpyv4KzPmc9/iDQLPNCENInKEvks2BzLotjUFEscUBloiQy9qMSgGyKAV7/cS
UOIBKDmCEOnjjSd2jFYddR3AMs+AVKEj17BJve0w5AAwfwe4eY1wHwLD/ffXpP/F/8P4/Vv644EM
G+1eVlH12Lx6GUqJ9+sdGtRtQX2M5wOWgl788eScOfUlFffHfzG71PF86sMOeRLdvlyzaDrMmTPa
v4hAdRYdKmYkzowCKCpdgEOMn/592arxt7WtOrphyo7uyLrxx3VHZhHduqORbiJKxQe2BCm2qkTC
DIpNcXeRAtG1gN/hr5CMnC3zA5BbHjNFDHeVj2cQNO76gCaE2puzmrOdjeZhkkDvJ0tSaYfaKIUu
CG+9N3lkPwcHSz9jBAV4a1Kq9a50eGMX4j1JN/H3G3JHJrtQZeHa5iO6Ov1KQCgyk8J1JvicD5tT
mXlII2YSeqrbjzaxr8fELVGgT+CI3WfpjwJVzBSoCYb1N/khDF5N8rccJtr6pzXvmAkxZELZZXtY
ODCPCmpKjBpKqc7r4rxfTs6JKwOJEQm3AccS0YFJH/ZLTyogFPsBjrnYz8SYKId4yUQ+QwpkcL0t
NNSOPvPb9Y99Tp7PPkatIC1usJ909z4AyiGVDtssvmJuHkB9X07h2Qbl6KNCEYy0BroZ2QVbew+Z
BKgxxAgyW0oD6cUlITb4eK6PT7d/SLzowJSJ6RW1AxgZcrFlvsjm78Pz11Sr5jg9fuMbTVXSIfi0
fQwRfO1TPzz95+m4eMpsy/HmV36DiLESiomD7zNR/r3AFPVv25djKorm2Jam2fofm6dyk7M2lxXG
oRh29kk+uh+zVa6NVbiUPBqUBdANHxyB1weFZkOy6e0bdRL0+Oq7i3CmIkeUaAdWyu5JEZW57cM3
dhKaIiPoBxKt++BcPx8NhE64ExQbRxaQJ15MoxW31j3k4c1EY8c5UalPdOrwb3pzv+I1TYiBkCO+
zPMDC/uUNcT+CcXrQXQcmST5l7xrz30ZCJeG2Ht77zAXjyEqxktjFp3CpwsFw8uGJDTTBjAEaGo8
0PRlMu/gON0uKqXbA5xmiNo/61DPYis1Kk4KkI/zCdL9wSM/foSchdwY+z9ODtv8657kWA4lgqra
tvqHXjbuQiWqHD3dHGevjjAgNK0VJ0IvEkPQRCeqnYkNRQzNrIgKLBko5/SqvoQpygukjBEihO6M
qqA13GPiI15+86Qy5cIGZkYM3MGZNkjvoZK+XGIWaXZoi49IKtBsdWggYlxnUMlgIL3i0UwIAdua
jnjmwgCOhPQNNly4deFGZ4vF+BThz6P1HAdfCa+F4wCKTwxiIe7oasnFurslqDsWgxOrgxmjYAkM
udegS7HdxweixpfbXHr6mMr/jFTwANo/enrwjNZ/Ne4Twxv8YlluM2XN1fvp4f7T85nKsWYJ6Tum
LlzrZIcYQnKEVUC/NeDTtLRfjqccRTh728FLmcjvoQr5XvFzLsIYlPBKfNSGjP9Q6pPrcxOKitLa
fbAHdAF7Kc6yOE9hwB/hENn6TFw2D1ACFjwbbuZ2Jz7uz9F7/UDn8syrOWYcso8DoxA4zOKxrwoj
wDYKnBZeDvT/xdoS42Yg48HYTlMWvCZY6FEVtPCDJ/rAmpjod/AgKbfEUK3MMemqjRvDdEshBrSV
C2caSulJpWXHkgiKBi69JPcF+sYCz0JAjvXQAOfIsQYnVdZ8p3ClKGhjT3t6zlL+JAynEjUftRb8
SYKUNBTRji2VLhtdFI4K7LL6mrtUfwMePqn77GsDopD7+QTt2uE2q/foksA5wXquz4Pehw2Stzeq
l0hpFQ/Qst5pc4bYhZuQ4gLPVoLRbSCmWBpL3CGOtUhZElQWeiWgriDz3pm1G5/gqqKd+KLSDZQv
apVqBDL2TYqn996XzMfzHaD+GeJOKkJ0lrMY7ZTt4bQb6Kf7RebcIzMC7XqQqm6YBDfdb0wvBR8o
BYTQCgk9ZJdoeSN7zfTeBnRkeF2VaDVx/FAGzreO2PHmyWs9aHeQEfA6YRcDoarxWcAvDsN5CPiT
948zpodcQUx+UsraAUx5DWbmGdfsFcXRXN6Fa52sSeSXHpymftlDN61hAz/uaO/7XzbGbVCGbnlV
eEjp0Zs+br285odiSAg9KRtuzE5KfGxLWgMUgyhxlUxkDM8iuPuD3IW5SaC4i6fbrPwCHXHcdNH6
RJIPCR7VXc7tazTgjaAQfHAns2/J1068mTS4Ya5OhmOGW3dvp0dQLyJ8AnQIvm23mIVXIl/ZV9zb
ANvYa0BN61ogseVFg2YtnfPPDCHUvlmjoitHaN9lbiRa75tHipZ1SfgGfJXMoyXtG8E9xRgrykAm
OAqG4Fj7LM8tRmEPF6PiZIpzfeMWk/xHZhpdya6DSKISlAwIZDf3lqSU177s7YSKOecOChyGs614
8KRIFLLMgNDmCJ3dEFtSzcVvIz44X3n1ccei3HJDzNwODJoPGsmn1ANA6EQwoi7ovOqE+15QbJtR
t8fWA3TRoE3FSDx4faU3UU108A4gF97pAocheMVBu9K35FCUG+en6hcfayPByk2FkhzgLWJuMlGv
sVfE3I2owLWREdoFzbLAzQp+cL8/v7booBEBj6mbUHLFn/XMziilk3UTEPBeY5eEsBgKCpYAHleC
M9cg3z/Wdwi/qQ+9D5+Uvf7zKoj57u96y/jd+Og4UvGyhgSGxTRu+IUinoWQOEJxG9jhYEpQGGMg
RH+Ng2iYc5fV8T6kdwCiY3+hePINjqb3ONPoK5f7NSbr5kUhqR7aWIA70Zs9ZgWR1J/0ahRchc8d
YgeMwRUKllv5AgjvNqENAoIT4cDagUCj1BkjSxs892k/NWVMiken8WMxCq+Re4uMTXtPePfL7UOo
IYkA9seM/0YWrpCwZFHebeWF9nIpKoj5ebgeQDSQnjw6l189vRBWQTnAwsDlYuytPM2/8Z4khmNW
XcqD8mM4/ZM7Ox4sgqyoRns/SYPtJBqynqSRtukQAB7uewo6IHt8qWMuJCR6FeAXpegBXyji2OEj
TGR49Ddh4Qr4cUPpAYuIOcKbwVCBMOEHFve+RCD6HhYYeQUd1iyAWes7fe9zVbA4EV/0TjzrJxM0
a2Ux2mw2TL1GrENr/P6CjsA3hbVPQ/R0tOEybqv8Bw7Uvwu5X43An429rtoYHToqpYb8Rx130y29
S7U7bejRN8KluXmw/ZOMONTZuSjWcyL5cD48LmrL01vxvPZSfEyF+CM4S7lXcBbPgvSnGfbr6Ski
hbrBt6HwwclXLxpB1yOSYSI4oGxkyG+wP0E7Mpo63Udp9fKiliYpDBp8pAAKU1c+YXXz7w/p/MWL
0tC1/h/bMvnvHxWToStKKL35kNbLywmX3aGRZ8W3jKs5gSxhtuLe622jUyu5DB16IU1liG6rTZAA
zY8yRMKb7r5+7NK7Ecxr+ch7Kg3Lm2kOLRxND0Y8s5hR6FfJOA1pNm1BJ8LLTbQQND0N/ReGQt0P
m4KCdVss7j/S6Ym/PPsGzQGOsd/3yM/Z09GEaiJDsxgJx/a0H2Ujw/qgoA9PKZHkmaf8gHiftBp7
tpzrofD2SiWorUBZkSaEj2IsBYnlN3o/xEfjUYvov+6n8VcbSR3oQtcsx7LNP6v/Om+qQnuEjw0G
7/H08RDmwCn8N8l/vYL/q4L9YgQJo8aXV5IZp7psMSntM4g+PoEf6GfLwidWqvTKytXo5+HgPOc2
g9RrjrL0CwX8G6f717lIe3s1OgasGSzJI4OW/F8S9W4wAx8kf2HVpHj1fax2s1AZv+jk5EEDjY9c
xBO9kImvyfta36h0jxPrdcixX3YmaG+lOTVh03qxHRg4jOsfzvMh6i4WDuqxrlypj5PlLIpo9eiw
EGaUcn9RzpW4s+G6TZkPJeshnJOVzm6Q3Vkaj1OuIgdFVWx4t0a8jYGl+E/xNLa6Pb2DT5i43hmj
J9QLJp6Q5W6BQTqkNmww7c7F8eEqc5la5x08lRDj9MyNHFXUz4dXx1/Oc6zjv2ivnePkBcOtFrfb
+fY6mAgB8CyDi4ItwxFh9ZuoHUWoG1SwJKvwGMdu7h9XFZyVwosnHPGsoNtasoVle/XRTSg8GZoN
8L2+w7e8crox/0GK9sS6mkHC2sE7U3JDuOVFoO70CMaFxhjm/CyGjumGO/Y86yVepX/cwdTmBQtX
fbu5yffkFhhufNL/yhCgHwagP0M4T3YGCagBez582A5QRQcfSuYyFdHWZAW7+cnYGrkrJ6KjPGmx
41EG0fJ+Ka8pZY3q3vckPzE14Kxgt0jpEhzB2GDxXjZNv1va+ABS7xx9wKUKMwVGBv4RDkm2J6Ru
m+4zJpm3b8DlrTSM+yRymF0cMT83L3PEa3rLXJsh1q8R1mddiOrjaasu11P6d31arXm38r28d6sI
hjVassjPnnQ/yM6djW7RzQBrLJtRuKgbcZwyRF2lP0cCRE/OCSebmQVhJD49RT1LB28K4DV6Oy+/
5oSpsyXdXIQJQXRpYWMjcaPcwfVvgBXBU0gntEP40R1dbUxShdWhRhMQcVMP1ADH84ioGj/c31bG
i3i0vMLbydwpRkD/ZpPiDuwqr/lsxZYeUZ1Juk80H+Ne6MNIXvOljrcuKkHM0E/dDx7bKMROzcFw
xHvWFoLwtbWzosjJfnSC1Wyhs6dRr4PeaO7D9jkwDJqK/IAK+odu8oHs/8vcgNkDHr4ZG7PN2gBJ
iv9yvPIekNlHQvRRUHApn/X1sedKYDu0wZMMtUpngvyEHMJWyD5YCg17orfnaJ60Tu5+DeGV9C/6
VYYe5Ec1favK2X0LnHWB+WSDe1W10j673W2rY8QatHg7kPZLnxgKGQxxau7eg1sLmZhaiOiJjxyR
PuGCOJJW0FtKj4geE3o/PTDV9vS2TVJB1+f0un55jDUlBizHb341fTFWzmJPifsro3ehWJGWj9gr
klnFSCeC6AvApvGKjKBxz+JXyLlWgrs+at4+JrckCnSKa+bi3+fdrzHBn4c6sKVl4fMLRqP06OBv
Y4TOeBVKFHXpxt5QBCcVRBf2vGZ3W+IZUNEfRIIdF+tT8q+nN2zKIAhqBxlAn8nOCQO+m+5JLd6i
uEKlZDrAyIfgVQPfYYwZCjUV9l3czjxwxjf9ggo0tzrqg39/Cs7mvwwdDE0xdU3hoPn/MKaHlGth
K5fw39Y4M22onPkyYL506EIdoIfIJcC6Sr3uXJ77c+Qh3r3PAgp/GqsfEKOThq6/pdhMveasYGMe
eoXpWZrHeszCcQuz4ZuZ3bZ9sxP7ACCVMX5IrkoLgqXTyEHp49fk2EBYp4iGy7CX59Kq6vOKQCe1
oWl4IXkA5Sc4RedK23iXZC4OElLmFQsKCgBI/JElSnnue/QZ4YE7Cw3PailXmXHsqBwHNg34tgFU
6QaPvXnlaExIF3PO8jyc3yYFIbLL8rO3GjeYriJlelFLwPJsNdfBv0HHetTE4pMvYQ8ag1avkd3j
NNRdBc/spyg2fZxRNWumOaIie5LvjwfQNGul+vmwQ5fbnNpNs7a2FOYdDu+TO8CmM3v/8rHO/VvO
5ByuQDN+34LstkdnHGH6DPfSONC8x3C8337ex5PqqAjDTXr3jSV0dz/+yLbaPP6qvRZrR4wtn58a
dip40QX2+ua4MaDuwQrSDcE25igKXgdk0Grm0nzXeO5CAsXq5dnXWyicqZfMqTZTIoFzo7aMVjAn
YL7eOSIW2X2lkgRrcc/9+6FeYs5T9FDIk8NnXah0jpNCp1un/cQhbm7Q5W20ExCTuTb5Qi03v88y
CI8j1ND4yoFu5DiYoW1cdrKw1zhiwvGB/Sq7lHnPXhzaLaUF2lA6QL5BtG2hh8vXheigl1voGFm7
UucalMcf7VlhDvDwKCWWsSSwIgFxWd24TUA48/tM9x5fMEKtA3WI0wp1l3xVAByHqmYNCWWrfj9n
j6/uQFeZpJ7ugWTm1ZVLvse8pZUhwtHPElPa3lOhFfolHGgk1ffnZqULe/jedO3gsWjm1kAFhf6W
1/FCWscSrqhkDLEVSteIiWl/arrVpzLT770jpTWl07pv8fsz0VStb0zutvSEtwtupUPiu/d657F1
d4ALchRwQrbwPboSmZ50tXFi6/DKWZCKCLzBi5MtmXnZuMJEKOw7GlXndGq37cqQfHDxokIMrns6
RE0uC45j+olOOwkUunA8u/b50jxJay1zH3AFkg2GnkMDTTg6/bebLW4BHpqi3JH+Fc7JSB7PYwBK
78hWhx8qfA2bhoV4uYzuTtlHU2dlY3Vjv0D1coI8v6OLwcsoLrZpdjhLzb5KpRgFLv2uv95AUJ8G
HiL0kXInktIv1/AE5xjUrEu63yfuBc3Eptum0sW1DATqSOc0OMLCiQe6PnhjsMKR0nlAGSg/sBMe
2aymE8cHEXWoBH8w698CiR8XwEeP0Q2ThmqWw1sktP7RjkOktKhiXzw+go/7kr2YwTpIOplQwAlP
2tzj8nE2aEkgKTNO5xuNB3yjyQxOn5369rLbSJ/Pz25G92VnnrR/Dd9gXYA2j0+atBaGHmbMGLfB
fb4+Rk3osTg4xVpcAAdAMQ6WyAtln/20vWOztMLpPURw8hL3U6oPFWJdcIs/vZtxWS/SdtrAiObw
Gx5/rP2/jwJN+dtJoBuabcmao2hKD4n/dqA10T0O1aZON0boOSsH5ztt+9poLMsxYijlVM2Qkx/g
y2+MA4wW+I9BjSmW0G3XWbdLecrx/Ny+2CWG8c+/r03V/npMGVyW7Gi6bjl/nLa3zjDfd/mWbspd
zGCj9u7qgAnHrQiAyTB/A2+H17RtPHlcTg0GHti0fRa2wAEvO7rlpZ3RjmLBVvgZtbjm6RA9AIKr
oK4QgcAPZHOHnk1tU3w4RIMQjDCl/6GAq9kRz4xMWFxwPsnUQmP3VQKyny1GxrdxwnKthwy/em9s
UrfRG20bwK4r7nT126t+NE/9sobWqd/8qs+j8ck+ZYr86OpgXXDq7+LZsCcOUngrHzWx8KuGsLAZ
I+C2t3rISWy9cCZUQMucpSky7PoD1WTkOTMZ+wd203CgFuOwEkezl97RJi+iu2hnnFIRsx0hg85h
mj+NqTky0M/kK700Qr7ccKmjjxinF4cjxg3RekVeA0oSifas0sacaUsUut/MBxKil96UpQtoJiPt
A7l9rQ0cWcn/xAsPwpHtlnQLc633+k3395V2zTuMdvolbro98JKuQPRSDoONdH1NQdxNT9+VpNWr
h1BB/8NTZXzlPRPuSYks85z9akE2SgRkb3zTNtmMkxzojPaMzNHx66If+WsVoSslpu5z8tdQpIH6
8CBtJIJMB92Pfba+tE08vDP4PrBHZCJy58Agd+h3D2bu/16mvx6RP2tC01Zt1XAc1VTk/hH77RGy
7SI3dOeRbuAoLm/fJoqn7AMJPB+UqLo5xJKJNg4h97yG//HOf3s+fn/nP9CXWJPid37L0k0tmqAc
ZXvnhBLr7tH4+K33nmfjsBSocGnu/6MQ/h+L4l+f+g+WRRUqTyVV+NS1wIkwQy6FB15HBwSwC4mt
5ksZ3iEVJGMzHlHY9clpFFoxsaO0AfcI4JNhGNLQzUNEU0YCQ061ngyrc5KUn9R6eJ9dKemHxPHN
JFgwuLdACwfQNbAlUZbFPj6B0DOWyP1wgKY+dFOcQt8TBlP3DUPt5CNmdonOdhnd/HpuDLPLfVkd
no3oIAcI+es2yXChw0OzegF/28zjLk4gz+7LLHjYyEvuvdqA8qBGjwKpE14yf9FhxpX58Zf0ReVO
nT/VUAMxFcSseM+0qf1slvcpF/Xy9LX8IV/gnKEY2mBruEamUYnoq1kCcFkze9V+ln6GQUr09fiC
AxJIjcBZCsII5G9bYCrCYRvPdZTi6r5XSHW88sszSBUYSX4S2F7CVKLF5CHcUCcia20v5ZjiSnOo
urqtjlWPz2Ct+GKSOokh1WFFuoUXtEWTXGENog2YUzTCmdOfflQgjti1kRpAqrA+T8Y8TGnmJgco
bhecjuRAdd+HeAivE2K4x3aCJAIsRsBJ39565QUDGlBaG4s1wpvkE1lC1wJpeI9ffxBDhj7VtRbR
sl7j+9SLJdgZMTdFGoF7a+EiNxlhvQIwEXT3II9dpjLyUZgWoJHHENXgRxTDS6Cw26kXGNgDskTn
WL1JQ9JP9vwuMDq/AeUuJpuPkYa6yHfMyifg/D1h1CQlCTkcLjlgS5TCZUDMs7VXLD/RyaV4XYl7
yAD3MLzfmxso94ShL6IpPXkv2/n3o6v+jY/2+6P7B43krSR6aGTPFGT6eCCk3PgIO9zokssj6EXI
9LRg4hN1j7UTFNTlXcBR3xvfb6ji3vv9XxvJ3zgHFAC6rtiaYap/HrRFqhyVR31PN2/AioECeRu7
BKzwWYuDBFYkZHLuLIZGWwqg5r9QT6XfK/7cS35/+z92UC3RHKu2efsjTtVYcjKEldxaIl4laL5u
AScIypflv78BxfmPN/1j88yTOEmSKKGVZ8p/dfDeIoWSeTexqFUQXZmMykP5oO31fqDF+osHxl6f
//si/roMLF03Lc1QFdO0/9hFzbzT04dWJJt6kUxZsqQLB6n4uU+ZNRY7fEb8bojzpTIJEXH16nlg
uXr72lrTf1/IX2/Gb9fxx3LUDTvT6rRMNpY1SCo/uoPcgKCSywz6Q4buc/zv9/tr3WkTXmXLlu3I
jvnHdCRMGrt8viru/kDazSJdAE1/1Xf8dKCB2e75BxOsdfv5glywJAtt+JoiyLq81vx7q7IyEc3C
hRPFfzwJQO1/WRa2BcYjG6qlm2Z/5v52mitlnJjZy+ZOrPAQ/1bHj7U9Q5xBaeGQWWJdWP7sI5Z4
O/0E9LGDi6Me6pDJ5UBZvdC4nTsmp71fchdo02xajrBm3Tgr8JUWdUQF+wYujWtJQY29X+tiaY6k
YHHvRFkNJFzSxylTMGuahz6UB6uddxrkmt7BHLsyEkTRstLhqd7MOhdXeMnQMAhTMVz5WhHu9mtM
qc6c3Jdkr2L2mHjEw3QMSjyUxShjv/Rld0kj8TwliqcVfp8Y+sDz0m796gsPSa6IPgoECznxmi5G
fnsY68OY7WM9x9a6IGac/s8vz90ZhvU8O0u4DzEVHpW77pNHlY34mfnOe2Se6pGyf2xM6GM0sz2g
5FIhJIxvc8HZH/+88NssIy81goLsPZpW9tqr+g27pdrEO9AXOCp14yUXJmAhzq8lhsq09ViYQ8y8
D418FJZTp+oDdrD6lIjjgCili/a7nWMytHiHboyvGozwfXPiRZWTHg4fxoAxOuSHG9ZLraipSJkA
biyEKdcnMDsI1TVt0fGq64hb7bhgdYkkDCJKD0fcDbQ5ES3JKRxLjD7xg+Es71EXrKswt/nMUi8E
GrEEtClp0+75axWa2U2OmmlugZ/gk2CvqdGbicMQH3GMhYf1zEH0fFvL0/I+RDc9P65wVFip06Pa
1+7Owp7akHTzeUwuB95e702OxBFeLcVFhndo2mCNGyuiTyzhcy1eBzgkUCBSrDsJi7FXOcEfQHiK
gB+izF/NQMt87BeX0lyZw/DLecZeRPrEALaubdLKUCSc4pOFh4TxqzOAyWrRGYCMEKs4ofko6L8J
zUiYN7Y0A+PkpNCpjB/4sNewMqsP7EwgIHy8qdkzwZQA/MAh1fo+bCRf6eB+MAhUge6+JYNYo7rX
NKX99PKJmggwfV/sgCxyr8JPZtm1/huh1Bmuif3RXFUsu9Ytpm89KzucFmcHn8xoaC3Cn3RmwJ8e
8L/+KwnYwpFhr+l48LW6Iu5B+An1AkgZ57uPqg0oaxh2KGIPkgHABJuvR/OJzLVnNVoJa2r77Snf
sNOgYsEYgOCRAnkboES2My7Jj3x61cFNcRtKsZt4EekVkYNsDDD0YlWTS/zvTZPD2OlPpT+PStu2
HVvXoagpf/brRmQnTt12yYaQPB5gjssR8fFexexdCrIp7e8ce0jPvtApTp6/oMfGewf5uSKTuMRS
uhu1obihzP5mcOiqc+hY4/uSzrmDXBnCSEJ8hXdF71K7dD70xLM+YJWqhMkQWszzh4bLQZwGiR5C
Ye/mruwgVyi4YQL877SoN2EnJtvy5NTvMKxFhs4vApPUHoPMGxRdeBH2rF0wqggJ47T2ljlN3v4L
lNFaxPGkznyZ5b69BQSLfuE6sEBGjMQa0tO0JkumujSb7KcgC/J15SZYKzJZ+ttAt6pQOjwCR8KJ
gszeLzDsXlzLBtEFBCmf2U651OhT2uVo2tf3JVvOfVleskCbyL507tWYMrhXO7zBDmkHz2vUBng+
sEPLi/wMxq02fsPueLdc6+bdnp4uizvBIgTCzYnCXiEzfqCyjhbolC63k9THa2AE8vjsAsBLZs4R
BolwImJXP0CgMdkBUACBL8x7V2ST/T1aw8pQsRdm7GyCdl6sS7x5zOzhnZp2dkeBwsE3A79eYoHh
kYI84tNJH/rVAkDl79eMDEkdRWGPjGiDN0kAJyVet/Q6eFfDDmaTxX0yREBAnx7ges/Rim30mymp
B5xCHwdYp4vjVb/ev5t4GoE6McN/CQLpSd8JIRn3oZ/tKFkC4oc8spEXySOYGXpCGGeFd5EViuIi
4dmkn+HazPPQs8jNlZkCcLF+eJxwPFiXkAkg2v943MwZH5UzCXxr9Q008bo4XwCmSNDMofEVu1cO
MUzGVcAVuDr4Ph8XTZ91lqjs+x5YDT/iY0sO02Q3Obo4RKsPP3vjXtx4FmD106e1q0nYth+DtPHg
XpjcpaXEJjxKPp0PDnDt5bGKOJsZoaWIPp+T27YYa6S/IaH6RFk2BLrlQH62vX80i+h2E6w3DkwW
NlAUKNMo3r2W2InjJaLO6EPQtKETqJlL3obZmliCBltYrvQLRi9QJ60pcKn+nesiegsrCfJwYNae
avdsyO5I3tqRlAeWB+GPMQr6izxTsHZAGAZcyJkprUI8ZLLZvfa4LrJMiHdCOoR/GsAMhC1pAOKY
Acb7PGesUaIESa1TiFf/hI8u7nsVBjrrGl0SPocDpigmmoB8Bwttzrxb+TA+GkaqO8Z4OzzoiT4G
W4NgpQvA14kR6NjS3sR9CaiGpTpgbc8Sg02kTJ9AiPiFLN97oulnUGHhwZJsgNflheux1lE8UJG4
bEnN5Vpf+uCJX3raMkwTfKt97gPx6PeCm/s2lgZcTYog/HD7gipdVnNtokEUk3myy2mzQ6fc4Bbe
eMqOlaCduabnt3E20bt6uKsE9vjmRytprmKV5cxyiMtl69LqYsVI2bCQ8VbcHocOBFl087Gfdd7j
Oczrn4Ih/53DNniGosbvBfQ+YPUx7WSqPr1D3lspkXtEHUrLz/BhZ6K8wyG48aLCq2H3HN1Gdfk2
Eyyydp3ioa0eKQFVSj4CDo/XEQvz6nwcU59LLvtNYhRP/xfHQb6HEThbKyDIAHkuxD0/Xd4IBal9
khtfE2hZghXHfuhRf5K7G3qllxXDlBgZWFI0EUSgwkwk5PIpHEQqcdBMkFTMMWSf1qKiaH6eGIec
w2/TxLmo5NH6qr45va71t/4dRHvmVdK5z/lBiG5+9SqXbJin/Qgpv4YMXN0ea0Gkza5BFaRDtVmt
X0CeFqcBI5V9i48scQ0I71f1Erfy/vGDOvtTbV6bHJhzrOG5+p5UP+GCZvdNEjg5JjXDUqIKmCYj
Si3dCFXDCHO+Q9i4xlb9IVVFFwWi+WTM5SnhgEddw1QS9vWYA0ohFIXqqBw7kHxGL4GwEYtMvPta
kfzYJO+8vaS/6cRzxMWQmAcKyfbVhwMwb+Ru8lLPb/5YiqcyQ86mWb3hU31zfpAgwLPVemHxQU8O
0kuQW0w9SwpjzRQwAa9EIrYvK9iB6ZUdAqIhdgYa5G+vAlRdhNv/xSUnfvfFjf0E0nghsO4jNBiG
TBNO07QPA0KOfk2v0opY6XU9bzcmYPv3+0NmZAK3H6sIGJvNviZQghiYxss+s4vyFkj+r2wQDJ5V
1gTrC6gGY/SCueaN3aq3vC8dN8Edhu+aj/oKaOH7GAR5rK2OG5oRK/dTRqOa45LXd8o/y7cAMHtD
ZkWUTPm3w14fTurzetyoy9cEus0DaWD3ke9I65U+KMLRHBfXaowNFic1o1j0oQDXXcwKfk+56Vbo
Y8BvMbgXAOxXCGL6u+cncYLSOJFDguu24aJXH6anEG7RXCdh0bPcxnuOZXj48kI+0DzwI7S3mXhU
gtvcjmmy0LK/PIgXtEAFMebIKBnine4aLNdBeLIbt9kzvKGJn0MK0C5wtqBWMGOC5SAv8RcasAyy
KTO7RXitI9Qp7UJaEdwUkH+qGWISbpV995lu3wy5SsIeO4QrUCM5G0Z0aezyZ4zHKEVIdvRIDKCE
usPeZdGF83ia8XxGA1oiDYV6OCcghCppcZpx8buepv7+bH0WZYquB2HEiJLKvbu1YEedtaLyS49d
B54EmVRboBcPDhPsmZaYPg5FgHofzMqPR+aME9ZjC4jXPJ+7/Kyt2d9EM91xj3fygZeEi8Rp69/m
hDgN36jze6YJTGABEYSSY6cv9INS9rgZHS2ckthLYs9Z309V5sMajjaYZcyoga8WlmjIZPyICVUN
BxUF+gnXJTKMI44TyYuQRgA2Q3RehSJdf6c4Qg6Hk5LgPMyAxoK9zJ0Dwg9C9LuQRgIKhMB2TdfP
SN5zK68NMBZKfNG6yHMrl+TgPRVL4IqrbwGBMUPGiGBjDFCPvKDlUGrh0MCCkz6yFKEc8iVP83aJ
4LMDmzGRQ4Tl9rdxUi1ZGayqC7IeMSEkVMxqcVA8jjO3cmeH2UPsHKwdT7sjWNNtS7+abhEBTSO8
Co3PK21CH7h1JZ2P8OGU62PM2/e3P3cPfwGh+ONeMHT1ZsHMcC+0Xeyz7TZHeClPU2+4O8yGQ6EH
sLxXqjvvQKYFu8GIjEF2Vu/CqTi7EjGoil0J4Tf0LtFi6FxY12MO5d2hmBvBwXHXwQg2qOsRuUFe
Db/9fySd15Li2BJFv0gRIK9XeeFNYYoXBVRXCSSQ919/l+ZGzPT0lAEhc07mzm0A38nKqQPMFlbo
eBgycXjrihVv+j9OiAmdysWXwtXMs0H2KkW/9cGjQf+bbjpasEDZ1i61MfRJkqOY+SwhtdPhNIuz
sEIpTHLb22rMvWj+7dmgGahW3OkqCvoMETJIgNu69l+GUTYJjOeY1OBuUdv/sHqCXLxcXssA/AQK
vE+FMH2TV5M4ijVcK/d1gEeO5XmAqsVyrx0x1rXt3kbTveXBTeSSqouG5YnoDUoX0zAxG3ZEbC+y
exl0HAbMn7/WPYcYF+h4XLzO82212M9M/0zSG0z4vb6HAMBWSdti047w9ljKQXeM4QZP5TmS8sJn
RMVdQcls+TyEZ3jhk5kbHjtYjmAkwtFOsd3Tfgs1fq3gnfqEOhxaaLYnMnW7oasM8O6xJs8NVl3r
71w5aOD3ue0TxWlFOC5xKTW7WoQYX911c+EvJbbwKWn74x5xaraP39Cezf2Sy2DbpABT1/t7DPv5
VMgwjyEBQYVXeV/cAzGeoQ8q7r3BWZsyeBXnY30V5EzlAWs4PlRvF38slu7G6fnUOWUpNRI5yU6y
HANwASKV4YJBSA7Ooae5b5v/W9dfc0y9MNTaFOaWZGCI5ewQI4NhLEdZ/XOy6Do43e33B+ctwfyn
bsbv7JE95oLJVA5+uIFuDoy9esALx08OKq1KiKfVER7EwJx/kc2fMPoy/0hVPvGYLO4Oxt4mjotm
EOBSvrofYzwpS6vzUcPYC7qxs+pN97LBPU901Dtwqb7hTfIp8QBb//vHfL65TBcG345mSR76zCIA
3Z3jiyIv1tz0b+pcfDvtyWwmtPYdBYP008BkNPi45xw+0DxILsI/OPzPkxJTxZAQ67KoYZnFTIqY
UVYZBP43zMGWClFR1Dt72hOZfZS41pk7OZv+0RyyMpebmX2MbJoFIk5Tc3FEcuuXVr4+wjFy9mxR
zuRebx7/FjUahfvR/xdb/t9e4/YqzOvg7SHzYdy7YJmODqE3kLy+YpLLZIw1xL7SVEz5zw2Pt3pg
LV7sGZlMItPKuR14jMgGnzahho0K55TWEm/aKrUWqYlFg+7wfFEesLZZJGVx/4/bj8IO2Sy70Z78
SUrZTBmYBslsVba2xBn4ESBaB9WOucNzqVI+rWahqaMZSJ14HoCXEWL8+icDu5EAQ0d5rnYZ+zqa
qUv/Kyn2u1hBoeSMRUBFHPeuPPRMo2ZOXVrzMwTXgYn4iqUw/GBwlh3f3vNUEsI8eV+0P9nHqdCi
/eVXlad3gAoZb7AkfxsbMjDAb3qMCqQD9yIrKfKmi/D1WSYy7LB/WkuCuVXjhCC4yWCKqv2KJxUL
u/8zcxNIW5pTQvaVApWOH+18CHN2W86obvwWo6DIaWZeaawb2M9abn7m+7y71LSbnNVsX4CnQWWk
oJp7o3yg3pbnizezt5+is1VEyszSoAGwQRRB9fF6yh9jrSKGf1qJcWyHzezjdRhElH6GIe+2ShZq
f5Nh8Q8bhtpQu2mmkGbUbB0DfOL7tK5RuKISADztWWE41zsxdNrKKcj0Avg9FB9HQ9Y68xLNbo27
AWyMmUu2o55VkwXEPjla1xjHkjCGA8fqJVxe2W9G+BslSPHV1RBvt2KymGsPfb5v5l6e3PKnrX48
Ib4Nn79Qhp0Mxg1rkyZavVZEUA6Oni7RxcTSH3rjZBYU7+Nstoa5ok3tSCQtegyIVUcfCU2kvNyL
o6cVi4blCpuC34T4XqIyO19TtmK3NhTPiLdSu0t6a966H2j+rQt2GiODRDFZemCac3jdIqEbcKMN
ZTvH42YG8m23+qLZh1CXSJegRU6Wxuv7HX59pMiS5HunWrNkU2VWzqxWWzSK/aVVlkHVmS/epYfM
ssvvGY06OYqQDrDZg2eh7mqFbDNHUaGhH8toleb+q0dvYc16KOL+RAfH/hTK98s3CqcnyABcXNvV
IlQTU3pEWD5heER0Z2PnolXD1I7dkTi3HGkMISwA9U7auWq7bd9bHXIArPTIbkP3RbDH6LVHrb5Q
P+d5wNmr8SKjfSmdFEAHhAYNN6bx2kIVXd74rXpEMkGPf296DG2wK1ItqXA41PIYouBSE6dXgnl1
qbTdJz8MCtdn9+mDTL1wBiX2cfCa904UzpCh56zl32JiE+4kWFq97BOrVrdDbz1DdzBWCq/L29UW
+qYELiKPerHS3z9PHKh4Yx0++DLq11yFzlh9+jVv88Z88bWQMe99HuPh11DXHPNcRJr42RvYsmHt
NbOrPkDewodMBTv9fDG0TyjmioUmWB1H2vuibIZcHHgevwJWM4k9k1HDLCQiHjhCAL/I4mQ/a6bm
vxLXALtTgM3GFirrg+td7s5+YyL28EZ6LbiCCasb14YJg5w+8HCIf6PPRuXySSASkCUb/lWa5ROa
zPD9ejG6gH+OMRnVUWE45TYHUoRY2gfVDAobTaiblk7MBVR83VgNPcDYWROdF7MTyZmdxMhSfz+F
O0/Xo7bmI79UO9G4lcye9CvZfDGHOECXm5ppVEmxKbRmjc3PXSIvNZqULgrq4vCPULgas0wy4XWH
8xpfhQ9xQY7a+/HPB12qYrZbgJPEHG4wYsXeqodHn11C7YxXunrUqHpkt8GCe7CE1ob8QyKbce2f
TsEmiyvZC8XAvDSfUHoO0uigYZgzMOA5xfc2slp0xceeWp/qCaHugdIvPAjfOorj2IWzJnGXgANh
4IDty8su93yhys1IMhV1kioUViuuO5r4f/N+YtZVsvX5nqnO/D5bzdfjGZ+m/zQO7Ca9YX2Y94+A
gdW/VjWVc7v/RPb9AlGKSDrC7PyBN7TLL/2Pe9iOv+vt84c4ju6GRJpvnqRHtoCjdShFgGkgG9ar
xRUmsaNwW5jvs/xTEHf6lR6QVgySUxIgfYsSlz2PnapqHImuguJ5nWMajKXVrwJbcNviGFDuBR7X
PbrR6aRM2t9233I3M9t5rjQ2UNUeagsMNAZxIt0cuRxUQMmpuax6tzNyt6NuwOhIsUvyx374vwy7
BMj4p4QfZJJFLYnS5ad/Bs2R341VMuQnvl3GG+4LaGQvNwGubezwwa+1hRsunxpGt8wchD8DfuYh
nmJbqp82t8qPCQc2U/2BCDfIJ4WVQRlWXOlP+0PPEH2jcSiFTSktUF28QpOEKYSxBmlR3ZKhzBu7
7ZWi2v3HQ69S4AM396bTB+SJkhXRMzME1D2pRUIG0jVuzJfdFPYM5id6/gozAB3/blwkcQOEIMbE
dD8OYBUw9exWs0YxUNUgBn3hxQ1zHh9zZRml2zw76+ibyFQp3ahyakx4EOrdGG8e0cO4I1Fs6ja+
VwBX2LNNkANoH1yFowpMn16ZgZEFQ37N6KiDG9/7hXHSt4RnQKnYhFcityAHG3tORhS8zW8oY05Z
WNOnRzM8yVYZhoAvKtjuFBaoHwm8s/Pt+Q/0m0RbCEoAD3jHBMXjbKCiAaCSrXKVnPX1zHrEuPjz
cYefbBVue5BB3ApsjOyvZAb9PeHuIIlBpX1AkqLz2woqPZv9rCR1HDCdkTGia3Ei+qFU/jjCYM34
KbIs2c2PAp6xEk+GxZkUui2jR5QDn27i+mmc/yg/zevNm52NjlLy0ZrreFWNB1VBq+UknU++Fjru
Uxlb1CZMPvPLADEc33C7BOOHJUmkwcxDGqQ2VDc+oD5nxOhs6jyF2QnmA1R+KJw43NQz9oSSiVf1
isTmNSw/2M+U9nwwZ3hgES9oIHG2RQZrdG0oSQTkDSY3Cofa0OX5dC4r+PpcusGSMKokfWhJ1NQj
/IZrSkH3jYD8wY0DfQkX2MT6Hc32S77j7rfFIwTns8zt2fEBEFLzDSvFrXVOnSls3pSyJB5R6Y72
RzaHZPNisRSWnA1GpNoBtJEQ6NCShSBFkzVHq7iq51YtBx8cxJONQOLeRKHvETTrDpxOmUzazCNv
XlIcWCKMGsTZejCOqmJGB+NaMG+DHKD84FZKPw/DDYYULIbRiUdX50wxEUNbpZpPfEfePsG04nSv
Pv+B87/wbpgFMnAaPnUSO9hGxpouuTDhZsyvooOtCZSf7bgNW7qGj91WvkacA9+D5Koe1L9Itwvc
YWmiZUoa7l7vhdkEC2brkQ7JXSwypEXn7YcMXweXskwffTX9pcjLxbOkBS/YCznY0G3LCfa/CLGE
MLDH5PULESGRNfv5jv4Jr5o5EUO4GwQMyiFlzDfiVvFOuC9K5lldDwer46aCI8R6g3Xr3EGclDZ2
mzgJIly0C1RpPdUutFLcw3D3GB5MCL05dP8Bp1GD2RFpvQDsZ2X1KtwotjSpNAU8r/CGODOP4pmk
gGRVYwB7Vl8mNLlwq+1fhMJMIfLlTh0tLhAnVYQyE+2BQ621coVVYWyTP+1tacTGlsEw+kbtASCG
J1AIC9OZ9Ffly43HNAspsXOPbOD+BXIpW2GCrFv9gBjX1+OLILiqcp2x+iO/TIabRFw1dnD95U0u
S02h0JgJclSYj8CdNZ4HKP4Htxr9sgyEyKZDKMWVOMKMrb0+3RroScMFVX4+t2kQnsDQoPh8wDio
jI3RLRt+VJiAU+OnSlkIXB2VZw3SBf4yW6croDZMqKOdRlxQ5TbCQnzT+SzECf91Fe9DnEv0L72j
WchWWB3fc8YO2BkgL/TwJqJH5qQrJNdhM/E6PIX1G059rT+usrqc64GACSOmmmf1TyjXAgaEUBUJ
o39ZwO5R5k1DNNj5wDJMaD71KsHBtscNAk+HIzM+8uQHjg+HLMkcMZ7+6WtLJ4xKmtB2+EVUVNrT
gW0ij9sXUXA6ck4X4RTIeLIwOH10VOq1EBymxtkcfYozMafxCorwo/HE0dFZkuHLMc0FfqSkQLTK
V4qNQZ7RXazM7XDnWUVg0PaQUHRqIZOaDeJ109rhOf6JgFpbu+idOdeDjvYdKKHHX1TJzWaQV0yt
XcgMQxqo1oaVYj3eWpFh51hdvCwGzFpoZrlV9Y7La/ATKhoj5Cr4m45fAhaDhj2+7HmFaMAeDEfA
RoCaiYEREAzSLjwpGL1FlsZm8lvhtm5M7YEcWRSI1JdU/ZJgDZykt8qbV144QGKwqaGpB0XCuxEs
NEw7rVRfUIsX7yUVcN25DBTLdJ3je7TP9UU5/6HVosSt9t3p+dORJN9bcekU6tGIVtS7s+kNnqui
tcc8eEuschY/IY6LHiBTcqRJuEg9yvwuYNaV4/HROyOkIg6wdOZ5kDFK4Hh+dSDHW/vPuERLXrFg
v2ttLkErWiUspEkB4qZ47KGhADLG7Ipc8ft0OmO6CPuJ5UN0njFCky1+Vr0/G7+lfV/0xGTwJR57
cSdVHic1bhyl9nGAMUjcoHjV3CZy1XP+nTZ47dj9l8gzXx2UmT2M1F0WP1B1B34mRZamOnVFN7CX
P4sqchXc6qetGM4GTTSAu1J9GUYQf5cVjLc1M3DcLmrGSQEyYQkD0x3Jx2FOY/nhvlmNHyTGbowf
UOslBG4bVh2yv23K94oXqKuvBlSb0oGgG8TBlc363NzbaBkX2xhFiTNjyUaFNvfF0VIQ6bfWu0KE
ZDGX/nzITX5jjMdc+OUoRiCTcxd6MV7Q8p7hmkHK4BM8FHddJoi6vdWqYFZwJx0a0ROedjM6ier2
5L1+KcvXor5QIYTPnU4KBsZc1eZt2Gl8nA8Be32lnXSm2FXpP5k8FxOd2DB2Y27VWOiW5iXT/J50
B+SZYA/b5kevuUE3IU4L+ERpQThfja9gRtGcbozENDDQI7n25b/m9jiwpJpexveUfUER8LY/IaFe
z0vTeXprDeIG06I3AjF5ndUktI2EpTOVSa0PgwfNfQ4HrbRa2GadVXSWUVoF+pfhOiXm4aaDbAIZ
B6OkmH0ZYfkXLKf3zJTa8wiciliGX3+6g0Yq64mvP9VF+I//IrzM5i7fz2IvhQ7GapOt0ApTsk0m
FNZkgpKvmHBPQgz2Mvw5RxzdeSaO3VUEboLhskYiPCSoaK0nJmD/RGLjYKsploEpJ87prf8uvHf3
T8KqQ/ZC3PHnzlPxKpwzu38UGzKOyBwWbPPcTJibhQc+4VDbHyLY24Ay5hUvq9eugv5KSVvbSOaG
atuEB6ToQokuTWXsCFkmQURvdyi7KGRSS/8X04d8wr8o3vHC8/6nxOJ9tHXNEbIFZK8uPbwg8xbt
mgOTBcp8atRbKfn8U0s+nkFatuCUiDyh9a5CdzQ+uthWU0tBboX3XrwRNbAaZNM1z+Guax1+hxfK
qMckrPm1TUgYKW4U5KRws7xNzMlTAt8zjIjfR+NwSMjhPOAlRyplb/6mLlZNy/QyCySvs4cAw22E
HktIRlb6iLz4rCCinCIThH1FTALZTWQbk7vkRnjxDzazExN58vsmryYr2B6/hhT0m9yGskDQRt7Y
VF7jMsD2RE8cBwqIWXzB/KGb2+9wF8mOPl+F2Vol+6ffSLQqkjlHgxb6o2HPcECmo5lOlMfTk0G/
r7Yd7mjwBKVjEfmZtuq16VwhsyFwzpoSELBg+k8VqeD+SH3dNYGIeW6Ha42013/UrbImSmpF7c3H
IoB5WxErTUhmC8t3xJBi3WJwJNsq2Y0J2+B69Lhc4775Lq6aRhsPeGrFZ45b/JLt4YegKUw0KKhb
P7pPTLDVxHqBujHDhxvXjaMeYaThFFdKIR/yRkQQN+Q5iktOsV8TfcFt0i+0fdOwEq0lAi5fZvun
dHbVolCaqquOHFXoXhWsPprisvcnESPa3UfaLypYNo3LS0yc6fkkNACIe+bB8EvrDcPzWyW0HK+h
F672GflGn7UBsUI3W/4cVloapPlivBQewBhFIGQQKAEomEIYLt/qd4yqCkSW5wIQpjKlTR9bjN3H
3GmZDcfe+HgzwXKqmQONDfDKYD9he5UuLVRxv32A3a2U656FAfeOyx/OBUVq0qJ3CMzprRtbB2uG
ALfEIsmYZlkA7Cra92+4KIoQwExtNDOdu3iyVaGFBcjYmXuVhmkGlyhIQW+wpkKdYNC8zBbVPamm
FbzZsNtvSaVcPmEC9CaREZWdWB8SiCTGcz0Gl8oSS9eg+MPG+Rthf4TBbMrQ6R1Qp8B54bHcUI7o
uavSECadg9FcfoQCUjX2eNEF06Wns+XF6yz4vMB3kvmhhn3C5O30ZoxFqMcdABDU2ZUZPIH7HJi5
sP9fFBCtZXLEi/mOgi/1E9WfbFhFuwWVnsT4WDZ8QcqlgFfUVUp35kuTVnga+7ducmk7JPYIH02U
FHgSMK5s7nCamKZpOySnk4LuH8Tf2IplM3tI0IQ48xGmdwrDV0cksg+z9lt1xKFqNWMgE3w2FOrh
H4EG+9fN0NCUs0hCKmGFTDGSr9HIH4iDTv0nzOXxIUoX/v6Jl4YUpHOLZawgKzHZS3DJooVKrBvu
goo3CD6GbBL3LGtvKd7rNMggza3F+VLvyQDfde9H3+z4+yy7S+JJkbd6vDPwHdP3o3T/NLYIBwTF
TBhvUhmHNbudPQhhoV0xEErLmxfOUUhukeNqq0xGUB3/COJdmTuGtu+7syz4L30lNbtxPCiFlwBR
wlMi7yE9PJHhtcNP3rpYbUrVspMxboVATFPcALA17bfYrmftGtUdfXorB69mK7EmhnBaVUa4xCki
yVQ2vfH1gTX1AT2M1XUOO7jGFyOeHUac1aHgzj/XEKPCCqPaJUYomboDPx+57Z/SSeWII+6VEedf
IGu++1vgyftc4A7HbzyRwsfLRj6+MwyozxgJvmTTcLAKMUW/wbBed+SHfkmu+UHEYEpZz3bjZ1oR
/yM2dzyrB+Pw3LJPsKkMXHD4v2wQArZ3E9d6AofIBqGcXDUE2XjdN2hAmy2QiIed5kaYEGISNiyw
V1GJTgIikENfGlBE+yIWGCh0BlZm4EVH/zf+txny7iJqGZiwVBLuUFoMcTDM+VxQHUExFAcblLYJ
uPnfsVezY7UOT/Gs8GhP5xDBZdxUrNi6EoFxVFZP6kp4szDQB/N175FPs1uxugtuNYCBOuXULcHz
6HcS80ZBtj/kI4AuN0sN/qgMl3XyJGPASShBvJIY3N4qWBys6P8gVYzbghH1rcRHV9vNLsWWkdiT
eAOAIoxeOfOc6scMDw7cJiOMv5Rtis+Y4vVykBdMFhS7yA4NWePJT5UL5sA90dHelyULo6bDl3v+
9u99kt8HVvts/Q6/59K9ALQsJ/+bfJEoaGfdV2IX3cxq6Nk0KEX15D23ScHYG76+HnjjAfJSSmQN
hii9AXuiXrbdb8b6M9pvnuiE2+fTbNvyEsa4xk1DPUYZMWTIN46KIVA5PSTgW7P7rEXhoEpH1vt5
ecSKQRYO8OrKYSXGLJspJRTUBTwMvtVuXzcb/tRqinieiWH1SpZz9ZZQ1aU9Azvu3s+aqcwLw5S0
LE1+6TW7isrc1FSefirz8ZqoO7ljDeMui3c8PFEX5PE2wjyhvGjKuiT2Sb4Mnw+OL6tcwge/Xffw
3XnYP7OrGv2G8Q6d7lPZMhIqm81r8OD9gxaXRxknxMxv2bdmjygswNR2Eeexuo3CshWWPG68ApMs
VeaS9ueop7lz22bDEzedrhpKfgatyeEZ5qFUut8ncFFWMWc9R86nQ88DnbjSV11x0hgEKMlXJ3c4
YnXTpfisk2SZ9PsGoloswIdIbC4We8O47MRl+VkLQufG8n0Mv1WmqKPC4iydZuFZJVz3xUychQOv
syz5ybl8LWvFuz+nLBuxRisvnYrPI+VvBtLzfPx5wbCP+n37ubIYYKdhTEYcO71mYLDKot9ns6m5
liRfUsJKRwm+dHl7Jl+sW2HvVcJfwgpK1Sz5BZ6LLJMxZ1jRMHjBfpGUIHwo4p8wPQwCJetIAQJj
JJZtpf1LywuXTSuPmei2zIGb7av/yjC9OOv92x5L0ANsXmackSbnEU5+dEYqaellPZ8J1JAJnpxA
Dig9HXsJwA9uru4cZghCHH6GGRGjMYVBBZYM8KYY/Gk3zuObaDWgqs9UxlSwhGghGCGcGkw5dTbg
tQGpYcpqobpgU4/Ta6uzwvKG3P4eHmYP5SE9il9WUxxTxnbHnKlYU1Xiobsm/jt2+fwQ5rEMgWuc
0Sots8TrCiD+P0xD3ltWYsmvWDsSr2ckSeTz71fGrOepL6p1v2Q3xOX5txKhMTI2OEg+SlI67FO+
lX9bpoOpqbAbkhoPRQEhEmVUxrrJIzT5KbPlo1dgQHBGSSp4xD84k9NDNqmuYV67pxADuQSb5sIt
4KbjaAIZO7KnZAm4L1NypR0DrspH9YlIFH0qsXH81NtB4gKdBcspDD6xM3je4GM1kxDDVY+AcORP
CSQ8MPtfyZr1hvcAQyNy7zrF/Wvd4GRGkNxR2eOCc2Ni7Uh4Xto928cX/m8WkwXoYAUg+ux7DoPp
H3HPVmMzlIKik23LW3ujEFUYr4ArE1smufN1cyzmJkOXAgJPa3fHNzy4fQMH45TYm5qDT80ehk64
lH4bUqjO8l6AiwSB2PaZHy+BbC3jCFf4D+Ju/A+A9/lP/tjVXbpWf6Vk2WCktgojq7TQtK/lqXC+
4R+FJyqhhpV5AtVv70loFsDkFjnl0FTC24zkGagBODt5WIwQZPohGCG8QJAxf+cmxkbOE5wdFUtG
WGrpbGJHO3fb2UpeicsUXlB+TdlDToYaFE9LXSelq0G6ggR3Uh3l3wwpFQXWxFEbDoQvbQtndug7
qJPTYRK1TKyyhGc3QDdtY0voDGlGgXGP/3gyCx3gldmHOBm8oIHCbKDb0QMxADjX59c/nNvAqQBu
LuJjNjNjcPZN5vQ/aPA3IgkszxMcKAhVlBs7GGJQmKSAHhzmEWg+DSkC/cpSqQZ/5TTQZBtv0EL2
iUYm/FQms4U6erXCBZcIzbI3B8HKCYVJbEwxqNLHXxu8WIiCAQbok40r0JRLNzsMtSnJl5Bji1Gf
VY5rHD6n+QPM/vd5VUFygE/PzMWevy8Xvst7CZLjYjvLCG5hUJw+aAJCqG1UGLHLuqwSiCa6vPzI
okV1gyo8d2OUYqOXgLiRX1J6bOuf3Cf8rG7shtgoEpd0kEF4c8zwCT5likxEFe6btFcQ7SLE2+vX
XiKdUSBhggFBNvqwMuZY5OxRmYq3CldV7qLBLlk/YB5i0MIOlHV4P+KXaxXhF3PWBIyNk18Di8Kq
WDWiNUMB2YMpBxRyGmKvk4gtGZUFA1eSC2RzlqOQdpmFw+oFjF+qGio7ChgWOCogW4DPecIjS7P3
uA5hmfFZzJeI212k+5SDW91pHrQRZeKlt5Ke4zQ82DNmrEiCyQ2MeG+K0aXpWOVf7Vd4zshK/iVg
+OplFnAfIebbifTgjzY8EIjGi4ocreR8Y6B8ezmTzAguJw0ixrO5XSZ2JlBubDS82qANkIQz0i/4
CjJ2gwFnvcb292FQjSEhWzLE3wuu8AXZ8nnjlNS36CcLg/o2woIEHw9IuWqJB6AdRsYXV0e2LEr0
tlpS/FM/AA/lrOrVUsY5hiKE6hHzVv58TRhGFAMBaaj3uH8iEjMnynn0S5Iz6z38sudUy0x7rejU
CWAvpP9mn24/tykxftg0qa2fZ2dsW//wZsXKgC4JAxVCV/BEgXaDRWy9I/brgm32o4HOhu2ocUC0
B1mtwwGJ/87InMcEdQpqVrD0hgmA9/S+5ongvbeKgK4vYYZ40HeETDPN2Uzl3uRx+YomO6pi/d7O
fsVTzlCtMjMrDDQGwRTPwqb4FUWXXSxnrC9yGV05kHAO0Vc1TjWOweQf7hr8ddmE5VL8tqHNGzFT
B/JN/PhbnoxMaEt18Pzalb6ry/wfPjwTxw0tziay/Pb62nQY7njVXrsg1zx+TnhjgSF1yIo0J8Kc
LrXfmomv9Rflv/yPQzfoFzxiK5xFrFoYDcKcBecWwcedkWhIOBbs1ScVU5HW7je6P6DsWrL7bPRr
T+4f7G5CWb7mBJ98ddtxnd/mJ7r4Bym3ZOzFhDfxqEJIhiKfMc48ipwhnUGp33O2QAGEr5ZkOGrd
/27uCC/rxK7X/z3msBaY58/XbB2UQ/kheXpavmHQ2f+9E/z+VAnkwCrxMXkoqJcO9C7JuvgVNoBC
6UMCJgBLQG56nD8oe/G1WBQe3GLCKEjVLjHac2guqmYF/mJcI4I5PvRm01SwY8gCMDcVuc1J+ZgU
IyxrcgAtiQ6MYqX57U6GGy0nhRjjg4JMVGrzJdv1Wj4Zy2ID2GZcpxc7gOh6OiTJHjO06gbtyaLu
CozviPspcVgEOUy7oJeanNNiBmfZVN5QMDFt2xQ0anO3Z18xZW6yDZcRO4uRlE8u2mnCBifVJ2A4
KKKjfz+36ctFBMsRs3vyg5NFn8WDw5/dSf6VVkxMa+gpBcWlmX6xqzJvmo7/xYqSYNuogoluKbly
SFQ8b6x1vVmANFEQ/1IjVexPutOt+8KBXRTmLqMH9U6B3OzjH2hNaKTm0MuZ+mMUKVtacqqYFauI
VEDNPRUSLmA5mpaFssW9VffiHc5fPqdZ2CiIAegAJ/iOIwFgEQ79RUULxF7n5iQygquCbmL+QDXY
TFQjPNoF9jN2EObKLwYhzMlhefEFGGrd+g0telUdQgqA9FtEQNda8feAT2TqULdnh0q383+MDpgr
8V2ptWr8EY8hVRvt0heofnFASCigxHxhOpKxz/Z7arrmF9aZ9shuBjfXBf4I2Fp9pAJPNgh1WXKr
fb6FpxVfc8I7+i/MS37juSnh6T+2vA1y1PXs73UvV9A9d3CvzwhE7deiIjqQ8FCn/co26Spd4bEP
PVwGF/3LfAKYxt0MNwI4MG4FRKcyDFW27Q+yQwyc4Ydc66u8Du8UgEyJJ09qgpFeZ4ReeADnpT//
Ua7lV03CNmKNW/QHJZK7AoPSfjtllxJ0jnvqOrafR3AmSjvpD+8fS/OpsCcvD4qtqZahlXYxGYXq
iyHmgXUZJNMxHHmXeVBkzlB1YSv1i36hrmSAU+ZLXwPTaTBR2Cq4X8cPYHuX9WlJMok37FiaTBxW
nfgG/dvDia80X1+4zoVTBTQpuOvZlKOgp66yida6umLswHOQX3CTAZhCrcyt/tpXt/f2afO1dhmx
DXBDueK3AbDdbRLgMU5ue6EXYAXgcZngkRM9RHQynPZSec1tdmpp9qUL9GVnFnCknG4+SQJGOo1p
caw5EqVwgk2D80kgHEDYX2vg5HpZP7RD6VOKE3KL1wv6dmZnNljzEhYD+wG7BKRYVFmvxaN1x+Mb
QYBsMdmwxX/qt3ZgRIWDhLHIeb7F7/wCoDUIJkib+B2uBgE0PlqHfnMlK+7QoJTGjQBidnshQsVF
kL5ifCLu9H8Eg0H/wxtHOEwDgF3qkxSz+XgE9jqsHdIBn0N2EEA3aji0AvhuTxWBB9MfHd5I1aG5
GoFyvd9p0y70WksHaZ0uZ5IZZzbSMJxoSFVD3MFOQyC0bg6YzExaRTLbWGuClLo1PN5fhMeQSGmO
5yd+GKwA5uyqLLiw68Ge8sk22YqRlplAQIYMtPnhaW8t8hH2xeoVQC7G2YcBBaMILN9MUrds1i4m
FNmKJV+jciZtY5P62MwC40EIem9AHag2iIYDDpv9SAwk6KqUffxXXCFMcSNNb/dCREApTHGJH5Bf
Xchz55hRvjA8d3g5V9mrPx8imvUVQNi4oJskEBzPVBeO/ReQcjWFbu617ZmQHXIPngI0Q1PBiF3f
T0j5eFS+/rO/mJozTBpWSM7Z4g+sBG73I/Sm5NFVr1/U6U9HpI/KmPSbI65CAynQHLrVYUBICQ5B
ffiZfvgJhe/pEHWuryobMJFeRWTMQv+1ohgJ3uekROeMvSP3lhi0i9ETrMo64Oy/y+9UECTSfH+u
r4Dh2Lk/M3kFH34iZWPnDfDZ9RhN+NgT+8Uj91LautIZ3OcUSUeOC+3PhrQ9bE108/+ssIkSj2NQ
8PkSbRIWPAdwwJtb818aU5SQa0YEx+f5fR8Xz0u0Vg454UEawxfjN3EJ6uXd0BNtebRZ2GlSZwdj
Nd/9F6xncV4IQ4of+ovlgZzs6YJNBDi4/dmRwEKT4uEBKA/O/Vys0HRzM28Y8TGD4XzIyJUMWyA9
IXLLNdD1VvCS49zhhBKxTG28avx0zdnbEXTj1QtiN2hb8XMl2K/htjYOcHNgr01P4EjwH/55thhQ
O9AKw0nDjNG1SNQRbu9Nwx5CzvfbKq9IvfkcsZ8eDK+3fniIHQ25KA9J6dMp+ChNbaS8Wxo0YYpw
5BaPH0/I0tYw5XG0KL/N517jEznfs63Kb0hehOBxm28M4hFo56332Thxfbtd7uSQksixjpef7f27
uYatZZw+q+fmheJ6+9rFG+5zODnhFqfkaPcJWgI8UZWSG9ubP8aaCB9rF63nh/mGx4dQbG09+1fx
AIsmwZqLmaktxjOwMaFO+aaGJnbl5p0vpD8chjDrpfUU9spiZneB+gM9fBcu545+nevWBzLGvl90
u2lF3knTsABk1n9QRmxGG/dmYquY27qMkLC9AjpjxaTjWFG3lMvPqmRh/ao3Kpp+Rnubimg9psnB
bKX/CCwYNcF/rKEXho7MXILnvXeAleAZ+/8j6byWVcW2MPxEVqmIyC05gxH1xlpGUJBkfvr+5u6q
XX26T+9eW2GGMf7xB3bR7BbTPuHL+820ZpP5o+BG9kwAf++NzPWD/6TR5+z528DekxmeMxEYmaM5
jb3EJYKitNCLdBjffSmSIrgQU/iL3i7AA3X78nbOyJXN3BXHTXbm90yZr2dp7Y/du8O5usT6KZan
mXN1GFikKhOfX/JgXIQbzIfw8SHMqKBdsWxaDKfNIt0dH06xp5irHYbuXNTo2m20BMmF1bM7jNaX
xZuIXo7vEV6gWGjQFqSZWJwjzLuoapkdUoPxj8nIXXT02BkI6Mj9Jt9k4xHJbZDbPmGPwZT6x9ds
zX4COc1KAWhNxEvmOKjJ2sa1KKRzgJvJcDziuNTIVGf5D/gYnQvd1qKt1qGbOjfvw/esse9gqB9M
YuKiCKEzIVEhaoc26akc83NONwP2h4kcp8KdDNAL43juCJAm3thOg8lFnphd6H+SV69++mAmrv7k
5fCtxZHHQcL00LuLz9BHu4rPR474EK44AFdtiww2zg0YoFCl8mMXsDgz5JHhg+bF6B9USk7rc37c
T4qMmja54RtCkZXTT00CZbY7UiYos8Zu4x4xQVyaGbZrF5OOVDz5H/KvIaM+yCUmCeDkWAN2MceX
Z1ivmcTV8QlRyuEOUejLVP3jkDxeEbuA7qATYzyjpy15NFiTgJIIT3fsd/moI4SmnVtDz+U2wzlA
E8Gjb6Pfmb+BrVD2U40RAMEkt2dGyhnCHM70eL9Cwn4TNMniuBGEEA5KAzbshdKgxQDBx/DmfnNy
8M8aYcvdl8F0IJxemOD0cvdJ0k5pXqSgB8b5Ee0sJ8eHCcZAmxBPeoG5bz/uUdHffAjOQYaDXpIT
4eXgt4Nmf+R1Whfepp9jbp6w++HkU3XKH7r0fPnzm+Vrzx+MgR+r8AKtjyW0qcJm+dk3zFABjymG
+m/9EiYZpthcDdwIKGHhOmLOx5CDggVS0PQypYUau5iza283wNif1V2TXZcva6c/R+n/m8GZJDKT
ySxw6h+lFSbb29sWqfYKNkwv/gSNVzGX5I8sDHIJaFOIsGITCK7CTrNR36UDf+fhGR03M6a+FotW
w/rBHWMaLfisbpOuKOgdsqRjsGQKNYHJKtyAZPgJxqJOXEfYixT49ljc2yy9gFRPZPGK/z09o+/f
z/3Mf24vFZpVIimR4oEWOdAm0C2iftZAHNkqTNiCMQHCrHkOXBia7DqkE/ptmS97ehF/Jrh9FBZt
DOnvVNBhH0sExbpyzljCNvFmXzFu0obLgXV3mTJNT3jxLyi2VTLfwMx9EelNLw8mjSv8qbQBICBB
ULPBYDOxQzSAmBjkjFwMEpmKAE23vC2A7f0XVNuj30cp33tatyXSEuMXPG2YtI4oxnw6MYKjEftX
4Y3nIaSoevk2cVpCy1hNkRkEIwN6y3ixeBhC0PjweQcbJbqZpcmNUwVkzVli47RXhOPeT8dx0YBu
xV1Y/ai52BPUbtSYYoLZcf8vW+8WZxFjRMwG2VrJhJ34DmB+2V1QR9IKyu7fxZUQiJcUVIPp+0lM
Vh/T0R9+QYC9s4mm2SweQ1Sa/FQH+vhqoIOH44D0A7l2cpf5pnt4AvhmDhLfVR8idVAwxzW4KK1B
uktA1awi3rk3Mt13Ntpump+HH3dQXHMWSDRyJKxCKxLvKrB5YtD0PofAxeZxCDfvsKai38AUYSlB
0VLMh5OH904vfNQBYqbGcxbgMkAxByflHW49xDKgUXzhkTK9uNfolvy8BG5ZgAcmOdugm2wiHBmF
o5IHd4zapKffpuRjrCQDertJfrLKpcmcnM9yE/FW+oY/eKBTkORUxwxr/dHigaJRDIYpqAsam4c/
odR+maqd/SkhZlGc2govDlIe+di6GiXUC71I1VkoSWcQwEBVc+fBEMLrAclyUF/mfwhlmQvgKJXZ
d33TGc8N1og0Im5MUJMLYEtFiVuJsF/hS1/st1W5KA6M08DhaUIognGjaMxAf9QkvBZDsf/OE/M3
Z4hKaU2d7C1xwGTHcO8udmBVl7Bat7Q/TO51ZBPE/xEEP28cIAqaj8yE8oMxoADBe3xI3nNE3rOt
LF9eKw6JjRQqW2V6dyDdupiXgLnAc4SidN8WxLR3TkESG3aGIOqOkCTfcDn6kqVJtWUKMhXJRniQ
J+Mg3VHJk8ps3Ox0wh16mZfGgJdKza4dGVdA3MemqsXQtg3RU5CUmUOn550fav/HhSBGOYv07owX
MgUn1wxm7BS7Afue5UhhOD9QqeoiO753BLUfm3PmjT6UXOvt/rYtFj8jkQftVnOsWcnNxUk7Ao0z
z+h5v1gqA1z5GYQgYOs98n9RZqKl8DgumKQJLcjD9MYzyl8MXlGLbgsGI0+vXVJIWEC32PpiGCCe
DhlTmCDbY7wlMKpz+FeLbkNbwyyIssuXYOdg5ORS3zac+aKaSDn4wy7NjeCectCLXF0f1BjjriKk
zoJERtVJluR2Z1KKMbuCXGYQJ8QBSS1A+u01pFrHpMLpwzUCEkoAcJAz095RtENtNm7LBNoDRN5/
H6xk9rDBPqdiVgQXwleNOXiCDxBg5bYNkmBRgpNRxGwjp5mBDMQ+UMx/e1TvuSoijQlOEIqhCCgE
5jYy1yk6CvLd+qbCwiK8IvnBCIqzbYG9u/3jLSMxH3LqUp9h5ENOKrmpRKfB7SEsDCnpjEHGigx2
BSBIh00S3Zf5fBcNhTsHRuksLZJFjg3fHGcfye0d3/+MWKkz7AKwIGGY8QQ5iEFdcQgmXv3BzMe5
xU9ArnTody4I67JdZtvnfjyTOPX5bLuZnPT5wdhanMa1uaORnUGpwFyCwA+4SDRpt3jsvOwhqMvQ
EnUP7qsJ/ClBHIoI4GLBsK+NayizuyZwWDFc0Wi8EBE5SAexG4Qf0Z6goqsPg9/fnp5ju1329+IB
85v2CgBGRLNlw2Bk+PhH42lSDxjC3Ohq1PbtwKOutw0prqon2ctLrG76zm8Jy2/1njM3RNh1WzdQ
APURgcykw9g0ydlf57bRM/idaxzkGZIQYxuSk0imDOsgY/hwpxNNrkap6E/AjIsWfIU73+WIJIFy
SwlzcmdVeps3Sev58coofouQqznCoXvPP6dq/pzXLH30EQQAWcpG+B/1HMx3gvcfuiL+BJhcrPgJ
vvSGfKQNZRYKTnfxGVGYYlrZR12EQ9uZmZsho2YNhePbiEy93rq/QkC48h+zDxZhT0gqQgDPYEpr
yW8GJnGKEHcDwq6IG6i3PIScNwJUSuYnlAu4fiC0qwu3PvcHokCFA6MCbS8trw3vy0nPv8zF2Di3
+h2FHWIe/c74HVh0K6assL2Dp1stUJ0FnDzGAHc0E7EqB6h0YogD0/ES0KOQYsnmyNgt8qYOh0Yd
jYIRjm3RpdTJ6Vox57UUGLdcpGQOPH1qdc4Q7l9SUgvhGYUnwHTkNEmzKKLx13oHSMmbBe0os1fK
2BYVAQ5gPx0RG4ALZfjxAs74mONDA/6CsHFGLWQJzJFEd86InodRA4632u7F32/IL2HLwpI2WZ4g
Ak8X9i+QzJ3N9148mErjbtyZ36cOKEKKkgjmKPZ4MS+hNMHYoDCgx0DZ9rW8eqwvqfjoqCDxVaHK
1SSuKRUMonbUJWK4h7ns+zTp9ACSnjO/RvzwYXK4bvZoYLfCvA119woPMofAnLdfgWrdQ3XDUcB0
HxILThYqs1519eY1cwBDADSh/3l9NEfcCj0XpUdQ2H3/viWxIurZX+vuAI7bGUfkzqI4YNv02Mrm
xMddjuDxRXUcr5UpjbsrRzK4H/uV2xoTLG7IBhhV5ZJCl8cHxrvE4Zr4A77nElEpXMieB7ujcqoO
L+5yij+dFmnKfUJaHW3PHZNX8IgPzBF9hMfeARPp3lYwdKf9QxeoSKhs6hyYrz+vb7URgAccJxtV
EnWcuNKlGaA4fMI37SCc4QChLMRZM6cLS8FIgKdkrJr4yJxqsC9+/svhW8z+Ab+sObyFLMUYz2gH
l42FTcHisZIZRrUOwKBu4l3JgOfWaNUJ4TP16ICa7QKvYRefLhpGKtaPO2R4pC+9gJcwWeZ2Ylym
0QzrPzvL+I8GVBjE3OISw1F0X9J6stCI+gjh0fo5IOBFp9lLsMLHBJCuZ46QlGtOAFRoQajgXytm
OXoLGDHW8B2bZ07lIlHiMz6JKu2CE7aeB+asjkrp/znT3wa5fahXovK9uBGRbCgU6QEGyH35o+QN
rS4Jd/x5XIdUKvTRVKWVe0sgo6zphsJWMQ6q2TECXWH8H+AHLgK1OV0IHuVYYmTi30IAZ0I8bCzt
XYiqyPMIXVoiSAiJSKVGaqcpYyLMqni9d/tuX00kqetRAG1ug2WgLk/04k/x8PmePpN6ilKC3fjw
niqRNaJ7yZwugcMSNGtAGCp3XxC/WSS8U4QRPnoUFrxYQOCT4Efw9Z0/2Xwa3YK4WC71ewSZdYpt
uDkKYGca8hTIaBzT9C1Atc40qYAhUgihGnVckP0N1yKaHI+Ku/eXtuw/eBn+xGemYytfRGBUc+R/
MSbWKDXDHv4ZvLdVz26osDonx9aRYhSgtFsUnFUjC7WzvyR1CkEnqyGDKIKNJkCtidUMrQfTTN7F
zvyfmgEBFhsjgI1fwvMBoCgofwJB2LlP+1h/iJUsGOV9q1xwPr9W0gpSXwCBAwDyZvzCm4Wyxej+
lUUz6oQJYCEdCDNlblZlA59GuGGud+Ej2J3l4B12S6LdfVKJXGxg1n1bWVR7gZf8kvXdYII3Q7xt
TGyovu06ZALEWdvag/CO82fDgEBrksyfENOHwyhG2OZz/3bE5VS4eUStIYxrHjwfG7CTt68QO3bh
Gn5t79uvLydwZi1UMPxEkj4FFfmbEg9KNcEAx4yER/497YxA0sllMMipd/AJ4Oj6+pMZdh6AmuLZ
KZQy35mUPPFTwsU1wdaHiZ7Onp5LQD0s7cod/KFW75Ibal6CUx8n2N+LIqzDytqxW1HZbmqWzBCA
erM8txbmKW8KSVn0FEBvNPb/Gg5rTMk7if6dEuEE061YAQERoJEI7gVKlD00ngbhh9hfwa8gbvRB
S9NoV6zj78YP3RCW/Hw0XufHeJbwK+yxcLENVGHMbJK0zHFGV9LEY3TYP9zIHKDEUpkJdTxxOIOk
5b/7WWPOxcKbgMpQNA5hwWCOSk2kRl9IuXK9qmXrXcFnWDduCVR+DbEJWiPZg3wqJR2w2UxNYEti
R/oKMVmL1RNSjgVeZeaXi41Vi1pQ2zYRs2d8NLFybY1zi8VMhekF9yxSd7KyQRhRG1mPBKZpZ1ch
+CpvDmc99KcW6UT9YGhxYnTYHi17K3Tm9HyQ6CndIIMAzE5fPpctjETsnqd3TkBewWYIYs3NRbgp
s09OGDm4ZhYezcBJhBJkLLGe3eJpnLOimd3gTRFmA+02/aVMYMmtSt50bv779AUh8CYoJnbWm6NN
CC/1ezoJ+uKWZbp1IwscNLO0IYdoOI8SIYtCBfyckfAATh+aBJrkYgX8yhIj3ofpAb5qhb3E6oTD
5x/epuh1urPAZ2edK/1BKDZeosvNtWz24CYs9QGBzFdKSRCY4MMPQKb64QB+/MT5RHOAh7f5nJZe
RlpDH4OjZEC7z4gPCgGRDfSZLBe79kFsQxhlT0yP6bS5l2VjvJ3o52rBycdh0d/u9DnO7Ksrw1RX
orB9H/JggN3q2HpNcQe3NjgBal38uJF0ovdpqLMIhbT9sRFfLTEg0vgT6ftAUIfCtCpFiR1QoEI0
mk8shPHfHVXOv9YLyB5h30kaoa4mkiXuDndA3Y9zn4svAdC8YshIDUXbg6kSlDeyH1o/x6USQ0gn
4a1SDYCk2rflL32zNWLguYE52oBzebgrUXuATt7PJcg3zFOowwb9eXVAjMZrKeY+Kx5CRBMC3Two
AQdMUm5MMoVw6OMBq5/wj3Ta5J6ACsWKFmKqrgEmyLp3c6G62qBLdNhzmJK7ZPDQKk92QBFTpq5v
szC+K/h9lGrFitojwYvGIYSQQ3r2SsQFJ26fUUwba1NUCqwOdvGqsE6HLLr+tWZ1QEGEoA+4KcW3
zNu5Iu+euNREbXWAR361/tB9MOsbDwHiwd2g+sBYE6sBSRIUHYI53vpw0zot2AhhFUvqJ37cTX+l
rV+joSrmXLsGehA6UQaxyypG+8pamYjJVuYMjWbeNzZoEV5a2rf6AfMBqrraBOTMrHv8ARDCC4QU
QsaMTBt3yZhZDWRm4PeaS7uPy7eOaXf/cBIY4Dg+YWa5vVoncZu33jMWEHsejhgdo30MxEtAMsNi
IA+NyWbKMcRv+GJH/uUhDqak5DqXkXZilZ2QK+9tPqsjQzWhsII+6lcg1B+AWcoL/g0FD3C/wvaU
wifnshLxaAwGUaZ5CcTH705ZnERVTPI19DYtANUBDPzoC+wVIUDRcjIsmsQdfR+++Eax7WsbKWKK
BiOPqkiaUQO0viJGHoBXpS1qOKQhwQ5IgBkNd+xcdVdvMscUbcURRp6thoPSvxusAc97+BS0bahy
90h6wvt8sQZLa7gf7S/W01lONLDQj5MgGuaJMPElz7WY0vIa3AQ4s9s3FqsG7o0imAMFznhP/8P/
REN900uyE0xgGyw7Wna8PgJX7IcWiMsFVyqKaCykJ9FkxsB0/gnhu2EBcPUkQEY4bREKBwBPphS9
KeM3YYurt6XBr8e5t62ZUA+Mfkxcnp1j4kYNR9Uo22LEIbT7H0/GM8xocVa1xi6OzQYwPP4IFhF8
JuZ15sTqGz2+BrpsaBgT4LWh7vBUGUVW4Cvj9BnTzq5viPGp/2WrJq0M0TmotGyNVe02RKZ356J8
GzRi/W7dNNAninlOzCrv8OMLv/W3X1NmKvsRq79eDbHzWys0YVw4PrIrLloFcSaIxxHvazyETNxD
h7TEzZ5+vydkXG9nFPVnGHlJCVIL7+7VOh5gQ5MhpKOA9F8pyFn/1XLgPJgbCTNZbkkm7qShzxj6
pm8MLnWIP7AmLiasiZ27O+7Y8eyXn5CgTgLuJQXt+rmsNILPGvZORc9PIN3xtR+kdDXm6U+iiE4K
q7A4ZOBC6DCqmDngAj/fbURtPkkUHCxChEO1vaEx8EDjLegiNCmuFOMGzKOPYfTHYmTP0/T/LxJ5
0s4cVCE0c6q9zUNLOA1i3pKYzIP/zEobX3m7ZyYv82d+mKUv30CRPJb1S9aumT4oXahNJSK0iy94
sT/3Nb+uv0so5dxMnHaSnxwY42gHQT0IgFxjef8NB87TBjAVKidx4l59DJ5ckn01YH4N6hkH5mB2
wWyhDESLvMPgEM8KHX8hKnB+Y3S1JHz+NUhmXAx19FeKFyKuN05lxmucPYRL4+TxQO7WOBA1nRHH
inDwZJpJEbkR7bhEwXzZM0kUPRPfn3ksphvoKbnSEeKgPjHxa7Jzp5pevKixXpyZ8M09dhsxkMae
Mgnead8UTWPwNQ7QPKJyKfHVT+jwdHbnleECNZe2uc55+JGga2/6oDpCb0Q5wTyE6wX3/KFbBnjL
cK4OGNcPOZ6gE8xXPnxzcMK+fn5MM09xhxEOstwyuicSojYE0toZiDwsKIdZT5Tw0ml9P/xoJc34
a/IzmaqM3DTzE0Y3Js0aZ5kUInZlaDrW/vrcwIVG/t4wIedZO/xMfBJRlp4xGOVpfvSEeswB26Vn
Z2s+HXmDiwmL6jfjUIBt4xJKTDG+3Mi0NffI3eOBwshn/yppYNFg2wd+H+coM2mK5cJ72Iqn2gdx
QcAPyXVlBaBDfTtbPoMhjc8TeBZjbCObPUWrxh3/gVkNh4whZ5s0s1KHxYSNEvILCCYzBgE6qS0M
WDbYcwhWiQGpAHvV2x6jPZPnmchRQC3g4OCMjqB0Ba5dxVi8cASVGG0+sSMEl5+LG+95Z7bAjWMt
IMXaKRiyJgbTH4MmXa8p2qEkiGEaJyj59gCeFyszH0Sh0YGUlP1cPjwY2P9/ATiRhhhDBbir/dYs
aFVnFTOiHTOJ4GHMYQ5ufrNNz+viDaUcSzCPJaTn+3rJ/Jb6n2eATDKPhaSgc/o2PQJzgY9FPtlc
QMqMUmvtPNAhEfLRBnZU2zAJClb0LpINLI8IhYOLvTnm8diEMueWUJsvjKNx+UNid2W37CzBliCy
zSKVInmmcKbhb57/CS4Upk2U/lrEDSbZzOdBI5F4mB3Gs1jkrYZEu1DJPJc7I4kEPbRhI8MH+sZl
gJLCRfUp2BWTuG+RMMaBj+7VwULZgIro0bR8QSo3IKj+YQzKn3ItYF4BsC4uN3zd6EhhSugfmggM
lGfgzX42vTJXb9mQ+56L/9pcOX0inCKfGtZf78WQW3M2HBqsx5498LLVJP7ZQ/cA2Qok4bK0Jykh
Kq1/EHck9ag5dGqmWfpBnYkTqLHokrmU+/hU8xMJSsm2AUm1nJXKiobP+botI4lfInrinrdbw2Uy
D4U59t9MePIFBSaZ6kCzHpgdoSIMTA0ZDG5iEMfcoWl5OBB8OnbtyEX6TUWKBsjoHz/T37RYYV3Q
O/Fvb1g/YSM60DAfyvC9F3NH8WiIeOSZ0CSIGfjhRrVFcUbrz9RGvKeBB/w1vembygK1gP9146hz
ZBcaGOfVCIxb4sN0SL3/YVnwrvwxaBbEf4hSiD+4LlptSd8CDAVhQlliu2OMkQorMJp0ZSpDVBsn
g626rE0P7jOUa31kHyVYLXe63p3pgehurmlHW4zqhd7mu38gBzDIjHfJWjujjMDQAMHouVsrWx4O
9g8AZ3kgivreqeZeAdZmlLa+ptgldbgb/HGraoRcQwy+pnADOETBu8F5gj5nJeBHAPjN/FaXQjXE
ptNrrMIG95+3Hj5cotGDqmjemQmC8fINwNzI0RvYUpRiL2e8APUcLx0tOGY4DRpLBsdBjG7lYGjt
3zMAmLlHYtgmGBM9Q1D/6BkohiiyKIitImqgJUxG0EIoXrU7I3dcDyxQYYIoeGzOkOkmMNeEB/3C
GkwgR/WKU48XK1mj8/5A+yXYWdQBH6+m6AJNwrNYn3A05hRLgsU1pqAB2JbJzMEX+4CAGlhKBhSw
X8zpl2NXZiTE+G63GSbET7jDQBDToDqBCt493CF+OGkJbp6oEXsbIXZ6u8zBzkOt/mj08DPkpYaa
a4A9zF6mUFU4yqr4AnDZZ1g81vlPoGcJdCTDwDfTftueUS5k9qNirLCuWeVOx8nrDXHpbdLCftmo
ilPmXQTaVunXrskwBtgUgem9gMfO07uB4g2td1zotZHhIK1wBr+dmrCzy/yGfQfDbSAxiIPY53Dn
qZvW3u2HBmyu8yva7T8m+KDx2hbOw34mHxhw7DiunirH+pOWG4oOMO6CUgILInzW9MJGFUUxg+Ed
Vc4T1PvmvPBhvtKFt/YUeYr3C7BrIJnvOrvPJtYQzitULML9DLwvzytwkA5Yfv+mWkxeD8xrGL2B
gYnf/sd5JmvpaPPSI+A1IB5QyX+F2Xky55lzhdYcN9wwjdNzbiu+HcDP569lk+z0+nQNG8Io0FnZ
FTAeVHpEPvgdWxl0KDz6mRuOnla3p+nwJwRCJZc9Uk5alaTYw5GS0TR0aZXWeFjzOG0+pgCgrgSz
itp2lHJcVvNRUG3qiOp/DI9wDQlmqYTl+gZliuwhYWJhfaE943LBbGTnN5uJhXMZ99UzvuvNg29E
4854ERO9u/N+w+x4Mx5Yc3pY2XQXVfvGnPD3MKXeIjNxAKd/0ztC/mfY6bfhl0+cfjdjNw+h9Apq
BAXXUuymu/PdDKYo/Uzu0k21V7CRL9wswWXVWj8ZP169wpbcYVjuVUdFlWEVCabzASwpTMf9J9cH
qlvjgZXXHNZlWpnFmkKdh8dJfWaXI+NBWBh8Z7Al97uohc4zG03HTLBUa0t46Kx3HCT5XoKF/S/D
kat8yHCU3MZ+rVewJU7Pkj8DjCuVXWTY8+asxPe1FI8g8XMv/cHPXPw2So26Vlddak4+MJgiFcxj
yQ0+YyJlM6jCKQMkd4d3ecUSEkxtXT2Kj3/8zYVNPXpxDn9aNuNhD1BRiERME4WU8woL88IE2iEz
mFNCzLB74J3np9u3sE9PuEbsciGmeMT0kJM0nI1bNEyk/OioImqRlBA9CfY8q/DH5jdSC8LBkeEJ
dJwpkJ2J7QE4W2dDl4rVOLPXo+XTHE4ZHCeVMw6bPdMc4RwIBZC9SmEkqGOocqwPlFSvcAoOJF4T
tQsjq2lVG6VBo8QapNln+yLlsD7ue0tULAcK39RjQQEGcWAyvEj57/nH1nryMzKbKl13wLCMvzPS
P+tNGYfUkag6bLR5DXKiJmqQ7xW3WKKKd5VE1DqkMbB1puZADzJW1lhbTsfTNwYbCCIJuZuYrzU7
wX/qx1Y//qz+VGHCZ2Bdcl2UK7KGwgo7E4DoOyFvBnHdPCtZy9MSl4CrOcwsNvSFwq5eQds1yS8w
xxbna3oHUkNclBBTob167G98LqAVO19PPvLP36tOcbZbgmDzpyFW1Ia2p4Z/uPkAOA/mSvyG6cgX
d5ZNQs1Dj/KATTiEXJFHHwNzM805ftHHhd38FSncrnAlQemu3tMvTi90dRspuaQZDjBw+ta1u+aE
OPFuYF0z0wzwie/PGgKPVSdzAcf1zY0bk6Gzl8H7JRWE2xNsxWoSlpjNUg0JHzTKuUzoFWkTBF2A
hhFUj0uvtuboxGGZuyDXZx/UNPiz8saUzU3boiLA+rtyGqcjWsRv8eTgNGcx0k0dC1d4/Y+ppupA
pMA0GF4DxanGADtFtgU65IZGfcZAUB6Q7oNfg3OnjhuYEsIqAgmf2CMjN784OX8liKI3I7p595t1
st1jNVwc8thrEHb8QuKKoGW4SzQoqvH302tIoOfa2IUsAtaksumnYBb6RRAM6EW4wX1MpsF1wr7/
oa+ERboB95/Wp8LGadsUixQFOGeUmHLuzCVTE7OM8SbhiheQ5j/ulxbx3mnHMg+d2OJpqB9mrG+e
bMYTbgKqbMaLU+Brh1vJFVX+l+0uthRMQYvhJXXKM2isL5N4eD8Nju1+FWd4pjE/UxJoIghb25Bh
qXWtdC6A9A056Mr/dZk/6Wlf8Bo6+DId6cAhtR6YHmaCT78l4Frc0HiruJc99uukKojf0CewuvGx
itCYdTiEMoXShjvNSwWxWxT3PXSu6pxmAege04lRhMMi6hnZkLU12WqWHHOcOhlrBjzJzhYSF9XQ
A57xigSXRSTjD7cXd+fJdrQdQsY14c3fgoGY0+glmmwOKGyv+sh4duHIKyMMJ2JU2/y5DGEgEIg8
k/oguSKAjAAvKHJwY2LaSx1yKowRLZ9Tl9hih2OQEozDJ7ATsmhN3mCA5CmxwsG+kjY1+XMi4kLI
UXr6bAyi3+j70qwXvyD8EFtxHYr8yjIVUScD4+YUmztvmHATPPCduzFIJwmMV/Mb4ru4RLxE8EPO
LJ86r5xhvlP+zJfISrYuv/jxxEHM/ZACwoPjxrMLt/kT0UpXBlD/5BiXlQJTLtd25FGTV4S/IaJL
bXvksvY5qMwhu2hkf6d5oRFKNaFOwtB89XQejD7ozEpt/0onRth5sNe1wlpI2zJcDHwSoBFWaXcI
Pb04Fxp964c9moYv96rk03/1JyhQHjSc3mxPACSo9OCa8BJxcYXvGxYBfps1gaEce9hWjlB949N/
bg//BAwaPDqIQRMCMrC548mg32Gw+AgZUXES95w62Nl7XLY4djfZHOtK+7tSD+q8XosH0fMfhy8z
CsYP8AZyY4VT3nSgzdBQwSXF4ujAOnBuqeRWPrc7HYH2cyWLMCUipYiQg+IyEM+j5Gd2K/kwwbWT
fzrfD5WPoiQck2+J24ogvEqkMdNvnSXt+MAUVYof6xUjUQPG3dfOie2A5RAKH/sDliqfeNoFy2nX
agzD65Cx5qLzvvYLPupIf8TKHucWeBLQXtcYK1GkpCiQ3JySRHhHCSpRZZYrVObWYw4fn4itIYg9
ZEI4EZVm7N0PBW6flJ1/qW34RzCLDr92ZyqHD/uIcBOeCs33d8OiIgshFmc+PGUe8z04KhtsQBsd
tZqL6ySeUx/mptwOQN0FFaLCoyvmiBGMEQRgdc6N5Xgvm4EczxjbemazjBtf+l+t8xSMnAZScdQY
DrPB7N+AROK17FnyCciC9Ru/S98wfhRmtTXgIqiRuZCssVeuRuEP30aiRDOLX/Bdc4yw+BtUnPzY
tKKmYwZGWfCdTZZfj7VmlhFhNhCzucRGEZq+LChXl+iC/zMKzBnWYPguNM4ovPyh7nFICDNK1BR3
MovwXYzroIwU2qgNkPusMF6LS4f00cCUtlthcYug8hGITLLbqmEk0TJWBI3VlZgYbz43NiXR5Y/Q
s3EXTGhiY1xk5zmoeQI9necJ09XEcS/o3gb5kpfSHFDySfYLeBSSBYLZipMv3/OFSWOojT6LXSwa
7+5m7gjjaPIY4FxzIfP9dfQ3uIMiD+Psdf5eK8BGYyI+IWbTGmwmk2BXor7slvMSefoYb4jgx3Ak
6s1Jop/WQPQRe71eZwjVeZSUnFCNCMobAQmA0C2FjN52lEQ2+PSWhaBV2DmuHsFoeg8Ga9ZUFowh
CJO7TjH98Xg9D6hQA8IlOKK4NfaZJOCSpQS16IQ4uYZ/ShZGm3njl0VIAJh2GSI5qcpp/pjLQ2v8
WY2g6dxsMqcHkHEhvXK9cs3961zeCMmAzK96Lvhz09EXR0Hthv9fNTDlI3xAbMjnfY+T3RyZzDkA
MRCPjbcv6Ek9685kCbJRHydvq4FVQhRlyCHhZhvoHgOgFREQCRrs93Bo1EpY9gwM4m75iD98/86p
w3b59gna2FMxK4G6gAfrvpjszwtHMOgYS/Qr7DDgEZu4bAcfnPpwPVKF//ePIfDYLVErzWS00vs7
Y0D4CB1dPPgNDIvfH32R/o4f2zZ0GIf0aF6ufg9yueQ8IRkiJYCDpoIPUQ9Tkkym7/13gNGnp46M
nND526Lqz4bPqHolw8m0FeLbh19185I5Th97rOaGEfnuEn3g1BP+WkuwUzqMru/rPt92gJbmAaj9
0duP/lUx3EWFHHwqrL8cFV0SQ+Gx/sGoCpr60H9R200wvRW/pKHVHzm/m69MguF+uG9hQwA2gotx
+b3N0cjBTUJhzNF4GDxI4MxgovTFuLNEYHtX8+10AHYUESPt9zYn6femf0fLH+Ifr6HTHEN+L6c7
zpWxDVfszbAQDucrvu0sfsyu8TJG2JBuJ1sVYX1nXyULewUZY9YrUYBM2W/EyAsb+Tv2tEBqFP8f
h0//uBk1/M8bPksYVdilEkL4yF5Guy1yb3CS6ERuRkYXteV/J7VzJY8J95VPeAf6eVsNLfwdCRsN
2Oi22Y1tFVEWZvoKwnXrR+4lfRuLiISal9074w90vAHMIlV5kmoihF3yFDfENLd7qzy4rkDjkkkA
sAWm253QBYBtTsTMOoAsCr+OaTSzhNlrD87s9ZaSjVaLUQSttFBn4lbFrR6K23L5DR4Mvgj3gAck
I8jwGuiMFTI+9KyTROCnQwp8i1aXFrFJ5WSQcP+xa2SsKvIY2079sQIgtl/4slAPcVQ+yXW6QK7s
O118OzA651eFr97ibTyDnarhfWMD9nmbjN6FPkaY+51K8OvrSvLeAcEbgNKZx1H8uIM2XKflvxcy
Cn6CmVi5Y+th054DMgiaS8cs8ECSjgwuLDv8jZp7GVupdC53S4I034UqHTx+d/anIIfHLR/OZI0k
dYAk+hKgvkPthCAVMhdUKZSHP/00MVK4tjHjFV2e/pi9YwsSV+ELBgIqbP2zBPT1aAU7jHUEtvbk
gqV2sLrgluSo2S7uwywXQh7ANJG5MV/cXX6t3OUl2CM4CM2eyry/R2xFJT7CcYfMAupNyfyF1CnW
VW/MecbUBV8ZcCEhPRWQaG5xm90smLirq6rLZ8lrBc9msLrRiM9Ak5hUQnWAROqiLIPiB7VPaHKz
qIiwaFjd1p8TZ8UbM3dGPCGc+zXixyEqM34dJm+/I4nv/Ca8dc1oD2dPbOqqkKyICthg3qNaV63m
NHGBMudP8DHvhQpVMPpHrhqhUsnZacw1lKlw1kZHkcfQ/jMgYEJO59IUwBGQ6mXjMoN3Uk16nC9W
ZM+7m0I88H8WFEwN4N/V2F7x+sF5NzKMo/NEz4IzVHoUWMmTsQj+rlBPLkd1irzNgySJ4usff22M
Vg3eJfvYEPJ3wSL5+eVUaLOpK+BE2mII2aFDokhCB1HZygzxOYpPoNzOrSjq4cBDvCjR38g+uSr7
gmEIwh1wbAR5gE0ouIkFxi0UBZQuzdJrTFPNDBZfWgZiUAM82EtAI0MQLKyK3MKew06wGeMxu86P
IM7JiyeHfRfY3s5862ObVkU7VtYUutGYScdRMURiQ8vA6wcYjQcLvAIyAP/BuUzYEoqqKTcoMO8o
IOPFx/+DDl1E+L0MZU4zT4GTMVPhQ6yByG4J74IymCuM0kNM4gmKhiZOj5i0kYoYmbWDb1nyNd7W
m2EchQ8xvubuP8LOY7l1LFvTr3Kjxo1oEB4dfXtAWIIO9GaCoBEBEvQOBJ++v6Uc3KyMisxSnZM6
IiWB4DZrr98lkpmG8SqLUPSdnikernAw4PdhvBrhyMTglg52DZApGMcO0nVPDJaMwcgRsjck46pz
B42Hc0VxrsqxeyycwO5pdB/gPvleOURHaE1+/xusANbwnE9VvgZJmW1OweCsmc8P7QY8Gm6/E3/Q
b0NKIdSU6oK8OjyVaO/BYP2S+2KSeHbrpug8oRw8xpB5qHZQEwaHIffza/sGfk51n9AOdImG3SLI
4Uyj8ITlHDHNB4QIYBR4CcAYhn8LYgbhjx/tICeCnsSwccbZYnymAC4At6EIBGggYb9eAJouNIop
o1w/azVmZXKbKAje2LCJi1PhqoYaVXsf2ga/DuS0r0WkCGO1QYYclFghcBnpcc2Ov19ifgooX4zs
HoQRZthpPNw3relt0GDootHlVwNKs0MN1Nhps2fUHQUyypnTvPB/9smd848GjL4fYHrbtcZkYMAZ
hTD56Q0byKcWDouteH2RteJ1IF5HnQSqSkqHenuh3ZUFjdYrLkdqvOpQfly6YE+AvIg5Tu2MLQNX
pyEoH+sYwW5wqTBXgDiYFGBNtASYsTb/hvPVcpNT+lwVMYPBGz9bZ4gyei+L9s0fp98Y8n3exG0x
F76JNeLMx0ak+DRCMJyG9T28BypTEnQBPwWIAqAXLBTcEdvLxvsfDfkTKi9pAtIG/M5xxBX42HvM
s/CwRhk5AMmNSC757JAJdGUJJmcEpZDRfg7w0ClH5DkH1QkKGW5oDDVOI9eIOvbqfYNTiz0UtgPf
GSEdhngDyQXrt5SeJwTVxoLplBwn9FDAoWh/gvnBezv28nGDRPtN3Yf7AkyFNACWv+gqtbFIxLPR
8NGFGz1+bOiuAOKZUZ4adKCN9al/8XFVZOs0W+cNLXxwI6d/4meaRE9joNs6zgH6uchsTtnYSIw+
UYMRrArhMCnsLjgrh0hUGqy3n4R9SRSl7tDEdxFzXT1qoC6rwH+KWJqwr/DcJjcMXfF9xElijENp
5HbdwRnNm55AAC52WouBzdUKzRw+iCUXAyY8+0J0EUkSHOoueXEsJ2JNIOOG/Eu6dqUPnsu3zIV5
vxd+5Vh4t1Xr0717K6ePgJpdnPH47J0TlWHGWnZjOyoQMAigDi3aM/tcP71FclJR5JjIQ2IIBMOK
dc6j1dxtsKLCPH6E3x53tS8AEvw9YSOdJ+aC3SexBoeOw2l1KEcRDGUuzTligS5ea2BBwFoqdc81
2tY4Qe+HLu0Eun5Vcmxpuy9H/9sPpWOgbwyKYIi2j8AZqHLqurSz3r7/nBwHdVuEUEiK0nfryxG9
k9Nkw8uFhuyhQ1L66sZx0e5z1FfotdHi22B15Y4rfAU1jN9697Cx+bxoX1+YbJ+UYxFX22gpHXyC
Ia7JeKtoEE3VZN/D/aoHqrK69IzpvCLIlnML54mKfJE2N4WOsUOGMZc503r6+NzROdrbm/3quzH5
kZz2aOXO8YyhF2Lhm+OGuCuSmPihBpJAWzSIZLnjjQuDAqOuR1OlSeTidmFjQI01dVq8WZOfPRC5
I/3Lp19Ck76EprJ7fbYOFucXHGJHRdl+4IZZR4eyd8PTs450d9ootk/AdZuykVoI2kceo6eidfnA
pHAEhhR/Uhi1P6SrQATndtJsCWj+RvTNXpgpt4oiRn51xdjDAfhGhth0SExsTiRCF5LT9SeHQ8ZL
p7JbvVaPaQnVijhTdcmhNz+3UOu5W3NBICF4Uv+CXo8VAOsAEVVDqAjpcXQsbNMoIEAvbiEaP7bV
X9y0xYpH89leImIgxalsVdQGd0pO6U9/F1oXm0t2Gf0HxH3ACYsLhxia0mwkSZ69oI+dC5wdvqP5
ZA+wds/OC1/KI/BGSFqDdKlJouZc3L+0tSHmQKe10uE7E94RTttor9ZZoM0OE2t4nTzaWLvF9znM
b2QEGthG1+VTOGdDyOzU4BqwFtBL/F6UGcUVfhjdBoUAvSECZsUtkqKyWY6dPhhtl5QlYGUqJ9q9
1P5dfI3Rw9CZ4PcfW9mgSjA6a9MS7zMT+Xo2+G6tQBkJz62m/S+NtdsAu/QoIxyEfZuvPejr3Abv
PsZN6lTb1dgCuBT+ngLvl9hYwnmxKCrbH1/a/lliZnQkceQK1J8l4s7mss9T14/uXpLyynYBiQc+
78lzgBvowwF0ICcitEKkWiLZejNd7539sOH37fazVUHOTuuV3f8S13IK3ptqoA2Nng1FB0cs26tN
bHLjbIJijD6QmxFfbbfEdeYekiadEEYRGiRr0rqBrsUS0VE6wCHKK1DIXsAtjfvfEbPPcq3RmGvM
a9QfQ3XVGL9bkGbb8CQSuhsllGMqOIYRXT3yuKYOaM7KUYMTIoBPBP4BLIProhyWmyzy3nfLML3M
LPIPrjO6Fa7afl5C3EgLdlsYS8BGDmRNNIX0JVtO7xY3WqQnRDWJwu/wd+j2uT3o0nuf9NuXVPFD
95tiJJ7Qpz607mHRRXV6angV2wInZHbwtRPQXqFLf8Gc2eDUsr7+AMu0gKqUzk7QK7GEOXbJiqU5
podOQr4Pqju6sN++NbnPK1C6rj0GCJztOXvxf99Oma/cwkGdkBfUowbCPeQri5oJ4wVRnUencwPD
YKvhNg1PsgzQxz1/FIzc4V1pQePWRCz78R0ZsQM60P1rN1vjWIfBp8L19L8ILNacUsVsdcEmrYxZ
mamqroTCw0rxiuiTAhyjNVDXowvbjQQXg5Az2Rg+/HqTpJ0ROwSLBpaQaltJuTFoLC2uw/Qb2BGg
EjVXdhHjgvfGDdKA50F/g+aARpSlNAC2Rz2sOD5Z0cEN1FtCA8AyJvr+587OJvY4WU8H7NvTkFg/
Ypo+mDEODxxLG7gN+3ZjXmocHV2cUKmXyj6emoLpILZSqu51gNYJLZq2ztl96IYgP6SubsBpKgY5
WsAJOpCqzc9G6gkMyxnOovcHPwG/cCQJWAeDnm4ZWqpAjng5gTzBqB0VrB0PWqUicMIPVF0fE1oP
H+orTEWKjnH16d1wUzKKXeITnPTtpBe1s7ejC96eiseTHRg7oEhYFNm9N2mWuX9EMXVsn2nW6iEP
qRCnFNxkP5h3LRXoK3ZPKzisNctNBmLUpxHygePSdcy46peco8nDfE5AsyoTsqKnn33+5hBALxa2
OSpVy38TtUMzBTIMsja79wGw1TyzaB2PVBofWs0I82DfKwPVGTon73CKb8xPdE4AWRzTORvsCGc4
O352DLONMnjRjwOn7lho2tB54d3SOtHMyJk+pEO0LoD0y4oyfGOs6xmtSEvE064PyyQ89SotOp39
M9k3MHcp96YnxI8crjk74xE4tdgvgPLdZmND39/MaVYrmzPqlQ1LII1+JQ/sUZXkMyxETzuCq94v
D+u3HCsRFC5e3jtQ6tVY4aH1aao7MIR8qCWABuD0beqJZ0cLXj1l7r6Qrp5W+2G14jvoMH/r8PoA
jfQytNtirQpiQEwgVNXz9k4EW/OlQNz1WazoP6uABKTcYATGGTx+YwUN57eaOLnnQCAcFvMDp8MF
+VU6BNgOzeehMjv6Y5wttlaaJ+cRJik/9wVKGU6ELx+tzuFIl8vbY6y3O66wgqmyxMJxjsK/o/8a
IJ3u/nXH9vlCkbXKIw26Ae2k9/jt4GbdLum5TW7L16TBRIQ6gp8FHsMIBY3mY9kY3xfEbwB5Wd65
rzQ8w/S1iTGloSzBZ8/RJam4E+xBGMq2Xr1Px2KnaNXTy6pc0XAOvp13x6KEZBDsm3d0N6hQobpx
U7vsCtgPBZ8tfftq+nlFFrzZiHeiGJtzgC6sTfbxrafgcIro+IZp6b3znt+mRqQlWVScJPy9XB3T
BnLNBJ2+b272+AVym/OeFbFmsvEr2F8pHXV42tFojvfTS6CnHL/x3unUCagVKvlL+xKIuCuiDGy0
9EUDw4aoIj5u4cbZm0380c45yDE/NBDUEiU0wtekwu7iDBLFEIWY/MNBCToRXPKFBTS6x1nJZyyz
rvAE3cGM1TfLNHuHFa5t5y4LkGbJrDZUHyspAtqu8Ab3wWX7/SBNLkM3hRvTfi+t8DvlcCgdXlkr
DI6LXU4hqd2qh1oXnDmwx+RgwOpVRoSfLYebSs4kQ5adPpAW0AF5Z9pSH+fQKYCfiBYcWgO9b3eI
CsnJS/hiMEsMX3zgbjQCrZq+lDZiacq0F5JpRBDKgil4+MQnujUE6XQbvEA91YhR59B1ppSOtcEj
0cCbCioOFMwke5vjyzq/JqjlM5Rc7/BZQtgRqkQDeAeo2SYZaQ3mL1lyFOZ0W5xlgz2eztV0P6sS
avItF2yPKcV9NwYgqj3wzzrJfmwOfB2zbwD9ZZPPJlvd/WURrtUEM8cCWmDnhKkC1HwE4WuHJgt+
sQgs77Pi03Te4eG8JhLWeYzgerC5AkmxvNDWq5s71v8+mgkONupaxTmCfQsHNQinVO2s9wLcjXJI
OFdW/93uHFUozGEb89uOQHo1HEhhYQzme0MUMokTw/CDh/3pTpCo+SZdQ+JvlidqV/Mna98To3No
YypHdxi5g4eiAM/r6JxAUOW/+JoHtOsnxsxYy4Vp6yuqaD4wRGAXHxx4Hq7dySEpOeY9UUyd+iVu
ylivBdeI/jj+63Rui4Rvi+9dETOKzkMeVNvoYH5AN2H5FQgxob7i7WBDa4NsgkU6Tpb8uftTx4NI
Td0NgsPWFmxp6GLj7TNpr/NnCBoKshVxaFtZEWAme3yd2JQnh7ELIxBcLm1w/sHyuLccN1MK+FnD
WyAb3+Kyh9nbAlbjF14K3PFhJPZCzWgTcUYf7jubLNTGxW6WimeP4/8MGYXNVj/sdp1oPjc5qkEx
Gc1JdmrOv6G90bx+C2NKeojeeLzEEsIrwYh9WvtNUsSolkISj/m4NZcNf7nEsbnFVx2MbNhTwI6C
y27Klv1qtoUqz4y/+4JBWstvX8Bzkq5gCbnxIB4luZdQQw1YMISZc2sX8ENAC9r2uEGGVfoRwoTL
8Y8T1m0NnvZYU9tyWouoHBRhUrqLilICgXd0ZqFaY0hA6YZq6HoNiyWA2p0ahmaZvM+HRJvtFf9J
8KXH8oEuUsLScRSXVcVY30bnpbZ+ItkuEioHHj4OPj90L/ojSjbcAPHo+WHxAbxRqtYb9oagU4wW
RjuIKe3vtjaDwAEYNMEehzPvxdOxW7F6QGPIY/kllQONUWs3COLw8bQA8qHGBFMPIb4cAmPGz8J5
nJgMD5f7iC8CNPH1+IR/KU4LA2P9noA0cdHODOiJYhYNgAOEAaERphW4UeQug8Wtf4x2anO33crN
BmwOXnycmtttxQVzXlpevSMTRHECcjiDW5/xDmT+4yKSJKKzabWt+MKZMVlwpAyC2G+fmu02w5oB
jmD6w7H3gjEEUm7OuvCZu1xjG7oUV/rJfx+wLcj4dMxMesNL9LkolJYZ3M1EcHFrDcrhWazbc/VA
z7PJwWBkxBAlBw+NWVvzWqq0vAcVbSqMz6+tMyxWN3BAvI7kbMcZR90SNdV8L7lWL3h4sNkaIEw9
s0Xby42p6LMfeiuNhTqEiNg6raWbR7hqcPIxYrl2hfPnHfpi42F4QxxvBnuipmB3dJQJnnzCVa5N
mnFfNA/QkFvu9LtSQEhwHHlHDZyxiJMG3ar6ezwgX3GWAzLlKQ4K5dzCEguV+BxO19JykhJGBHeU
6lauPiAZmi0HEA58TMHolPIULfzZP7kJGAb9KsCTMZXh/hUcMaN9E74blAvnGd+H3yVh1Aicy3MI
CmRlzYYeKY3WhWUeoQhkCFDTve/Q76ZbD3oNDq8GdJcpIs2PD9is5yFffCGkfYEmBYfas38u2D9g
T8fuWcqBgAAbxiM9xOuSQ0rZd06DF+rLG5K/h9PM1U5RtFwSalB1GDGb6BlzGEwfX36tT97llG3p
aPb2lxZu82c66jhgsDNVGCCxqBNM6Cpx5dIaopDNMCB/LwoDtdUbvhb6f32l0N3Lk4M632MMSguW
nnFmJYf91j6uHzi4lUF2mtM0IYGL48LufiXxDDRrvzBgOhL7QXzvu1chkXApswqsG1C/lX0mKwjo
V6bukdCqX73rlXBlcPoWs4roASbqHnQFhyXowdg3lDIJaDjyqExQLhiOcC7TkiH9+M3JOMHexD6Q
daMEyWyDvKsaNhw67sQoHvOmY2BDEbrEnaqeC9o2LVCG2+0Pqum7kKJZ3HYa9RV2JUQ+HkPtEb8f
4VmFa+bXZecE0HJpP2+EbwenE3ZMkrdhBRqHT6XzWchkhqcA65cW0WvG2RtutAeV5g1NTOCcGNN1
NMVQ5K7sRPjicLDCPt89sxQq0EWiuxNaTyxu6LHe24Kmvdem3aSFjw4BSAZ3zTcmJVZaENKHegIj
vmKt/Kik/rDOPAEBKDBpRt5bXyacfkDO2t5nXWsEZOFw2ICohXHIaV4vxsgbvQ8A0j3GfmuAXCeo
N8Yob1X0D6eNoT18z/JlNcHNDfcG76fRttf7pOwSO2jw3v4cR1dEkT4mZPTA+RmcjHN0xBZu8kqT
ZEvqJV4XXWDJ61bBDmO8h0U7i2htkicleMZjdRuS1bqnIOwV82pyCJ8xIJpn42/BCeGKKEr0nUbn
E9e0aZz01aU9Q4eXh0ii9FSEUmBWuBuYiVnA6c8X5ybWkptbS5+SscweR58UQBc+wxDNFNRBmKg8
XcytHm1UBDbMBgHhdodoK5a9Z9eTlrEefJCIPTkJP3EmuqSH+Dk8w/i3hj3SlpAfY0yXottP6vGr
78wOiZI+Jxl0Q0IgWP6yNjsYFvR4WnCkBskHxuJMOXhGD9S0UMkXt/CFbhiMklXrnDD5M8N79TX2
so9wC+EOC7ItjW3GVTg5TyVKnYyrLW0HBHJTM3ogz2M7HJYjROMoLKB0ICgwqMTIMKUjD9GYwucU
kurWkgIpo5DXgwYnfsejT7DF8XOgdJHpsjdoyJku8R0VtbpBs+yXkNlRUZFiRkOY+qGv10gOlYge
IGaeZXMkxnEWFSSN9Oi3V/6G5erHhxWWAyg4nH45/oLzHIBsChzzuB68KcALI5HnICnqIVPmDchh
Lj/GwPARphJwT4HOfCILeWZGgTm5g0PsKNZ4PXArYspxXhPUIRr+0rSEO3kK4OK9eA5AQECm1IBm
fOTM3V3VkXO3ik0s9K6rMJRC2L09NiVnULSkpYnKhOOCGRSwJQNs2sIRIChgItxkidMW65uE1VAP
nHbRrkBp0RLAxQ4d2rigLMg+yIzztempOWBDBZE5JELn/tAHryIXYnskMA+LHMFsHCYCMCuMNCAZ
DKQFnc8kKYbm3+4JVAk1zHMghh0gNpMQ2yeiBWIUFLFOuZZ+ISkPnWfrTduRrkoTl6ViabdIRtMQ
gIJylXEOlYOi9t6xdntQYgo+9EZ0cYqEzsLoRbP3Cfm05jDJvhd/WDoxMKRHteYc1i029RTyMmaY
1FZtNcLBMq4AM8oV/c+BwelSxFUulnttIpn0mHYEQc9c7rFzfHl0H2+cvHmzMUJjuXPb+vZs+FeE
vTAbMAaxAx2nAxqjxMNZifFKz1Ws0l8nyYr9CmfzCoSL3tPDbDXqAWETBJB8cElACIzTIuqVT9fk
SGkiY2GppwRx4l5U91/+Ka3x7Xqkr/FpfFi5g32qTy2qSRFM1P51Cn+b9VbQ7PfgGonS75FUtNqa
VFOXENdJIGbz1xgqfzefOHHDKU0dBvB9eojpFMk+jVWb6Cz3U5q0FEASUsQMPQ/QihBqLdbZMUS4
CWX+xoU0ICxmRwwBYogW4PHYXzMwa9ynqesCGuzmhgDxMZgioKYaZd2dmD9oc8JJx3BNpMA7Lpm1
HC7OHgEcMN7bCKhGZd9eOLT4Dj9KCNQj0U65n7CuCAWhgh5CCUubjbeOtjL+WuGOGTrA/AZNEoF3
A7wAk++kjm087uDGwEg/4bfsjg+dfeVPsbVYOn3snZnezBXaHTBeANkpheUYfAmeGx6YgvzjtrUP
ma2wmcnS6dc+jnzhiUq9SeI5KQb3zmOnLa/0QegsOUzssQEplpca0wRDhq+uPxHjEesrIfTQ1QZy
J9rXbGM+yiJBHUjIgNuktf55efrcRNm0g7Z/6AACQ3zZgv2xaMDSoYetgmEj5bH7JzodSkcnbx3E
jUh70uUFsOKk3mP/xVHKw5mxmd753npmLi4zocSefrtadPF7ZRtHxKYxPEyKwJrRI856iFT2FFko
QParYnzqndPxLcGOZfWdH7CGsrFIimiVcjuxKcIgkqwakNoiIh9hepoqWL1kE7eDsqHGbvXnNaOZ
jnJpaKKq6jtAuZvTzho8uUs3phh1Ht458r6IvHh1cTAKIehEpQMKl48QwvErqZN7B1jL3wIZdY5D
JL14UQkGrqWA5QCyB+r9AdniHzGEWlTwllncxQisHNV6bFbjBtnD1RR+o34JHZv+qjTEc9wfoDsS
Wcd2OLpxYCCSEDOdD8x9oZMI5UVsy5ARocUoRxRcELr61fgyfk+LWKwBaP1WbRaT9NxDpkT+FYTP
wXtCC5ci+j1BGjkXcg2Eq9ia7GeyfZ0ILIfcwb7v64siuA5oXPHqMb3irFhE9/AWbPe8s06iOn6N
0bVCl8NOcR+iF0QjlfiBOqw7Mzf4eIhfYfKLWPgRN1K3Naph6mBQxmw10yw4QlTJWAm/kO0bIQqe
jsB2NODCfHbuPmJCooBsIzd4zasQvTp9T94/1EFTDeK9gWMIWBms6r6z1OnnTOyOiuE8bkJIXXbE
qJKhEZkbCOmRNny0z132gLZNiguxdali+AUOByw325OwtrfMGvCtFp1/VMZkdNG3YcE1u/yd9egh
YQ9Wu/4NE6ZDl5hMWXHot2Im8RVaDRrBGyN3T3/lwJ2nQ4O0+Yloj8YLziEVKkZ6aaBuBr3F5zNw
kgqQ7BZf1g3kL7DHRf+ib94k6vr0N8Pn9j6uIjwTAxb1K8T4fc85MSmf/jRbfrf72VVpQvX9LJh4
sFE/QjfrVVeC573XDLBI/UWMYjBpyDXUy+RUOcM73pKom/i1H+6+mEYiCI6hMXapcZUxEEHJeXqC
Y2cdn0ZA40QMVG2028cf5ghLy+A6yUdu5zt6UExRSoWHnoxiZF2hGHnSWyjROGBTgju+nWidb1eL
aZ2/eDcBGz6I6vCiRUkDC+YFRQOU0D9NGbXQPCAbhUb70H53aTohViEwDynWRIthtUzN3WnsYuIB
qWJqs/ocUYV9seoV691bCrufR+6J1sbcpVnPOAm3Lv1KknV5MXCcj0jM64izJs3GwE1Pa3MLdfk6
ByjaVGeBLPeAxOwOvfP4hQKQhHNkGw69J1FAAHUfFxpWw0uFHtJn7nQ5GLe1qORsYdHYQYJVri47
p6uMHmKC3aBrr3p5HuqdYkPziVWvx+rEwn1EBj5a16s9JwakBon81hUbwgvjsQYdR67j5NPlV2sq
VQjmpDbikABYCLf9tbsARfmPHtoEmEGTZ4rt9dztH1qAqZ37Kl/ch2dugbq+9A9tfZpv6cS/d7Dg
niytNGywSxhwxMgom8F2g8Ou3h7W5ARinaegiJLEAwtGNf3cyFqq364ubAblFr9vrQxMB7Oy9YPu
0r5nculFWJMofQlvN+lPM6EaFMTnzrcRgurn7hhcCee30a9tixiZfeBP3aWwzSaXGGRQ66JfwxVx
I4lnY7vZzxCFqLRyX8jDsC6YgYkSZQmRu2pBZDaqrdlo65/ksg/xTnX1UYVtDPGbKIt/IPSC3nAu
xalx8KTMYqCwtw2c0I04bgk79DvB7gSJsNlSe7AMu0gJp0eDsm4LgD8QpcqD/CC2xZB3iYLqS/Ow
sRGUOut9ld9YH5gKW4uLh+xqS7xOYnShfng6ch0FdgLNKkpYIgu6tv+uYQ9YuESZISkpPu1gRiF+
gmNA0lE5tZagPpw2WZpnDNdOttmPy5YwDRGFtEeQDODLKp1vP5/mu0+IKgONhogLoA5woiVdqxYN
Vw4a8K//+t//7/9uPv8n/7mkl2OdX87/dX6d0sv+/Hz8978aqv6v/7r+8fXW9r//ZZmWbpmuobuW
qqqGpqoWj29Ww/05l6f/r6J+W7Z5+x4np12+OiSPAMYC1WMDzMy377HCORI/KjIlIIqqLdQtTnTr
1WRENxv4uUUUBm6OIYg7+PJmd0sHoKbuCmcddG1gYaOur6/rJ3AkHCU4XIT7xvb6S8jPz4HomFNE
J6nA6xTZBUzKVB0TE8HB+MJ+Sg8bVQ1nvTzD6YsvQhEkXADiWcXC4SKkWB7Gbzol4VGDckzfvHvH
VEGDL71R0knd0kGF0s+PNVc7VIfgxe7IWJoYNRGhzAF5oy0PnXx96P79LdVt+z/dUlN19IZrNhzb
klv+p1t6vl+yW2kZxwkkDnxMNsxoZLcbg/yE7nfk9rXAWL7nZzZaZFZ1AssA6hCtpp6J0RrbRv+O
wP0Y6ptSi+5bDSFAu4yxoL6O2B7Sd/tekKx3TM2OPcsWBAkftvcicHC83VlUzz2dPLsZ1d4NrvjJ
KyAP5kR9cy4LQCxv58i149uhVd9Dlj8LU4VzBNMH0FHf7OFWd+7jkncLa45Vo/0SW//FpQpcyAM/
xcaZHvcBPClASHtDitryPjb4mY5/Hx8XzjRnESNzJvdCDS8z4un1GVqxK+A+rvytav4ZmkNESRcA
b5jFCI3xxfrS0MIFkONd+Ajf0HG6Dt0h9CH+YaQuriQgYYa/58TrjIhOGvKptc1bxR5aHW5avfMK
QBHfWWr29JMcp/QiyCfmU1bqEc1iUlH0br2loKcm/E7eK04bbzx3ovOgWu9nD9q3+QiwrVP8WDMD
OWP2IoIvG782+1TbEBhxJipzrs05b78AMs3wNTbmJqvkFZPu67Sa3+Y83cWWEh5qjbp2e56CPBH2
3NepqXDygErfKqc6HQPsefIxZsf0D55zMLs8NZfnlbmz+sWwaF/o97euOM9eexVbafc8s8XEp+g5
HWODR3VTBn4dwlnHUurVUSBUTyk76U7Ehx5J6JHdVZaXSd6h4wAZoEeLAYRjxUnqvsPo4WGwqd7c
5ntH+AqMcbtbAd4OgKlc6OP4DaSn8YMGHd6wMAsPKGVHVN5krSO712asunqCCqT6giIcMITxzt19
j1THoZnu++72OmeQ01F7vdJs4kCevPvFWGHZPXbvwAcjZbwvcWphbX6g5sOqn14Q/BCEOSZh33Or
+5zXcKfvxBawA4Pdz+thGdsvYHlRUb12utaEejR/071/B5nechvt+ppUl9YtZRd7jBF1tigHZvmC
W9wHZhiX/b+f15b279PaVXXHcTTXtlTXMh3dNf8yrW/f9+1hvg2wGyjkHAjlg8Ywfxu0FgSFstk/
5yceHH+aP5u09CIBmd7NDVALivFmOnw3h5vOublIRmdvK4yaU3O6g8bdmeEsCNAbrOrm9O8vXHP/
04XrlqVrbkM3Gw15/E/r0dWoFfOjPYzoSeMHvwrOf19assETlygw3cLX0NEj3Ac7o82COJa2NmQm
jB6QIFwkdlyhtcCIYISSo8goxpUJxgzKd8v7+2u15Cb+aTv64yb/z7Vq6r9f63lfuqVTvozoj9vZ
Fv4OrN6Pv5Q7DDEaDfcH9jO+kQBzY3ZtjEY23OZOc7GZpTiIBjRTo5+fk0fnUW6oNN+q5uAVv5rT
bdGcFIA9VXMHuMqD/OfvX0DjP46SP72Axr+/gP3ndXl/3k8jusEKiUg+/Cqkh1T4thWwU0JOkj9/
/xv/8ZbJFf3p7a2M8z6rdX4jmi0ohWuCdfEhJdul+SN3iuau3CcxeenTiUew0OcpLLve+tscKkEq
bo5YSO2u3kgyBEqftgO48WRCH/MZjUbAz95gsN1iZiRA5T+NTlsqjL97y/+yXR7PhWrvFYZnJXpt
WAUv/nBC7H9gTL45dhqcHx64PVASQbpX+kYi+Cll5FSFmqYFzz6GV9hAloOjTz5KlOHrmPlEBJJF
c+NAhZQFwQcsIOTU4EgMGAIjsLTEVZF/YQQ6diBRu3xudWh9YVnzTGwsWHHbhN6PZS2ROXlXnkE+
Ch8Y7mG8fcdVGqCN78x8PAEmp+iES6ODySklCZkKBm7MZH7x2/ib6W8TSmL/fiZfQT/PIzd8cuB2
BXD2sVhGD4/EHH4PfRPII3Cqwf0x4iaBQBxp0NBy4sYGRwep/PjiImIhbdbDJwdmuUc3GgO4oJM+
QYwg507SHOiW0VHAYu3h2zA+77y2N/oAOdmjzqapC9BIA0nE87jnIB4RojRUhSijC8JjSNG15MP5
H+7MrwTF7uqYbb8DnegxXAG5doo31LhMKdff7iYoYGUGMqgKWc/EW4L/1M3BjvYy8DVUXNrdnIoD
+/cK8eOjdZz7TE+YVhlSGF4n8hTb//UKCIW1J//6+znTMP5hzMnjf5ozhZ5lby1jzlxA/+AhoJDv
fpHKe1eMFAMQaLyHjqW/A1T/+9+smbIA/N1w/8s2Ut/fWkOTBaKCEgO6zZYB7Ze1iVCCNTPz0pxO
K2969bdlsz0tWa3gNXh8gruHN6W7fWuuOeJ4bDHfJnFJFz6o3/jHmIAyj2mNryGRMshTZebnwRjP
RVkMinCIjAM1scu4ZIVkW0o7M0Y1SrAmZGjGLx56CH/Sn3SDfIbtKt1sOumM/6Xp7A1mbjRnWIw3
cW45xylOQXykkh9ikkuzeTLIG9GlQziQMLSbrL9ws5sLvlN+XAertCY/EOvTzYZ+QXPDhtiZjRgb
jJARawuvF7oLY2ZHX3YKteGXFSJ7LK+akitsTweEm/TEHWW7PXgDyNdCouKJUEYYvRyxTF+WKCFI
8F9Z8R8B3YbtYLq9QZvQ5aHpMyzll21J4PIG2396f//T22twjqJYsHXDkcPBn0aWqZxOuVtd5e29
s3Yd8ADmUO5t4MjBJ2GtUDB9xFGM+Wb7EG/RT5i+2/mHq7D/457/p8tw/v0ySudTnPP7hfATLgK3
aH4RKBMfUPtgnchyUXtzuPEe5/fQoDXFGsK6ekU5XrOmfH2TlZW+Lesn2UespRg98mePU6VkGIpR
M1Zgvh0y2n6/goKJ1ypqqX1AvpJfkpWUBwdaNt/4RIpVEX5IBnMwi8QT0//jrmBJGUELlQSasGR1
JKsdPxPhKyEe8SQO4I0ij9YnDVAyHekjSv4D3YDAxgb/0D4CZemsc/J8UaHRgGEM3NgrGmEVNLjy
PTRxK4J5H9Ww2mEQ+c+QUHU0TFdf78t+8vGxOcZWwOTdYP0EFIaCQ+cOi1p4uZCaYH/A+ARLOHWw
iWTtfqEIqgiEEJEslhKodLBzF64IPT9ZYWVG4KBJ8BkFAHfp3be4U5zPAkKdowb1L9a6MK8I6oCD
D04DtaRihSbdGsoHdKoR+ATrPT0pGC4EbbZl6ssO+PRV5H3yFgoCUrOACL8LCjGruvioykiDrsc9
wriQtfvpa+wFRDKxtrPeBgu2Li7OZhPDyZhwCSYl3BjW+yL6+xH410PwH4XcnwbgX4pOTb2VJ/fD
ABSzPSngri1h1qBLgdgkM4NWaEA6I7vPiZ2kFPUFO4ONJdIXCJs/oRmSc94+sJeDPDFiTuyue3S4
ArGTPYE/YhWyN3dldxNhJSxjDnkmyVVv7MTlTjiY3eTcc7xgMb6Ar8g+A5THnlP+w7puuv9xXf+f
F+z+pXK1rs7++v5IlR3KC2QQIod4oLZ5hwYD8I8SRmbeKyhpd8uQdKJLD94JA8PkxX59SK1kCxji
O0KE2z0lzIZ/P3EmoMeYxwa7vTygBXh4l23dH5+C14QDcnDuy6zDYJeOzBEb6iN3rkxefM5Xcdl9
jl7RfXT0X91j+PBgnvCMPbEUe4KUJbTnGB5wK4eAReVUyAqFzvGPWocYDkY8fxLxU0V/ievmg9rJ
oHZpDNS+jDipicSZ3MZ2VOa17BOvkKzOCIk8/DoqJwYd5IDUDRTUsfKbD1wHV4olsHwuq4BUZpKt
Jr9X/nCQBY5/kzYhqD/ddrq0UhP8UTngXZqI0/mL8DEZ/Q/eb4h3A9vDS7x1Q7d7HOWstFxZ9EQx
WUZkpvnHhC49TTXoJj42RYsyJN3+dz9EUIvJl9RMYhojoRwQdeZU79AFv5whTJx73rxpUmPRzwbZ
k9pJGwjJl7YnVZoTXNpAZMxMLJNjCwIwWAZkqztVncze128NW3sfcrplOHCOpNJCScOzZJjI4sxs
6DP3ga5yQL2cOctrZk7I2mQxfmUHIx6BCM4igDoAsE83lLles45U5Ogg2ZNF0EYNQQn5W0bmsAd4
yMfFCN0kH7yBT76NUB9umnw7S+0vUMGCyOIpv5COudAGQ7p0LBpSjpHTnJ7AiiSH5QT3RBiP8uZK
gfzHEJG3QH5yHcoizUKILklM2pCl8YGRFtQFZBv4FNsLDDFaBfwyOrH8tCMeMBfeHNW/AyrIS7LJ
3qlZZImx+S2VZQiig05kemcjyHsMU7fHkoA4ERN3/igBZTf8Gyn8HZ8Qzd81DnsEpKaycFD0DBH9
U6TL31nr04Y85cvQk+cjcCB5KCeFNGcSEV3FbFSxXrGYKpivsLk0AiTZGCrIYCDVjxKbApm36MAS
zlfkmvkZEO0JW7yGFkNbTmBSWt18NcSvHIdIwWmF8ipF/WMmeg1YnLypdGDYPJ5kKHBYxQb0dxBS
KMt9E+9HWbhlEGBQyTsj20LBc+Ans7Ar4z8GLf9mWMrfD/Ss2vDA98qST5ea7xWOKOwpnv/3i3yj
8U+L3l9Ou/nbUMq9wyovY1hGOQp49k/or5zevoz0L9VFBsuh+n3E5Cifxyx5vhrUKOWySPVqXLDO
1EkKt3ojSw1a2d8FKMeGnODwUcUkFTbi/vc+CM5+jID6YaXIvadEYAkSQ1mD77zxbklpAvX/11uP
KcZG8oHDZPOsFzFdb5YUCgliHWQS/X/CzqtJcWzZwv/lvlcE3rzKGwQICftCQOG9d7/+fkt1Iu7c
PhNdU9PdFAhpa2ubzJUrV4q3rLrpEuevY59BC2Wzh+SOCVDTdsGS8/c+K5Rk4P+XA/CPjeIPf31V
vo0/qyMWomY8tBJiddocSJhna9BPjX/32RahHfwCUxhJOyJTN47DooT5rPWD3BinOJDlNkZ7XqVF
8wxcRITQXZI/rAKPD0Tet9heY0sWFx3LxGW6olqhTtNEY5VjgGrS3SkvJZNA3E1qrjOZ6XZyk3Nw
ZpU7CviHFQITVz54AjVG6mNYWQj0wFmF+YBJT5UHRcH7B2MCztKd5CzkK1CBzQLpjQZ6E2jZHKl7
YGzddifzjXmLd1BkML6pexBUjMzhaH+v8TM4zwFpcqcx5DWuCr+g+j3BWxBhvAcODb9arsEWhKcn
Z0kpvjm8KdKgyvgNeAgz9S3Yxt5KFos7B2Tc7TJO1my2Q7YA6wuCCjllQNA8/rdTdEtZzxF464IR
uBLeZvdh6mkS7n6zkzL07W/D4Q/441m6PV7r5+XHYdCqfRcMEsk71KZR/sZ6t090+sc5T3YYUW+m
T5Efmd/6gcEHi0+b/d6u4P+V2N6RtGFlo1o0r9E14F8ZUctgxUQ7AoZIi1858+uRAJItBruGDNwj
d4UhoE1asAlCFgmcWgx5SSBQKYRXa0pfHJVtn/2sWFu19hJyQDL+QTUOXWvF8Wzwcx1z5EcrM98O
2OgDQTIyPkj/wBxWxQkZKZkhwDsyX1iBWYOfrtwMcmMzc+ZOKyWVpVVaUgVALpRY0f29QtwS1vIP
wI9ckA+OBldHjeEHCPq5+grRBQAaPqelVHyQkUP5aaYEJGOmhYwPpgQr+c+m+mJFOaE5jaaparim
mNMuLgbGgNYOkimUbYuW4nL2Yh94ITOonB8NNew/bD/C7/yQK+ZRpTcz2vR0ZD7oCZNgy44HyY29
5NYkeoEjes2gLETcNJUdSMisYAhX2pDgYZrLzVm3WbVwRMQB+WqvkfJc2aT5KAl6jcpj0VD2Ll4n
doxyeVHK4nZe0A53mKQknKl1D6xOjTS1AROIf2UUQ6lCbkeSJ3K33twfskOklbNXk0JJkghAkiwC
VI5px4tWE/r1pTHMLi6ziV4jGQxzjSI4jDMWc/ZfGGP0VtVlB2TXl3kieYId15XJIw8UJosrZ4V+
hkyg+9xyNVJfZB0Dbq34I+7ci6Pz7MkvZoT6VnsmlgpgEbURcRMlqFOjA5QMwz6JiUZRL7nXsBfr
QxlRkrWFroVFoT1ANQcOPUnhS13ihg2jEaDOkr6DJjkizjzrJ8ei4MN3EG3CpKXITfqwuzbpI32w
ExCQktFmOWvPG/2z1a6b7sMAglZ55iswDYIb8B16BATe5ujjDMj+OFJECiyGCACwyjcoZLbIsc71
3w54yQTlzw0F2tEpR6tlobSeBSUNYsCRg5l0J5Nut5sBJTOZZIsF2TMI5saCPAZVrgeiC/kIgPxq
pGoBUBFKYqyIWhWVszKb9epwbJQjoyHLePGWZECwttFpYuW8WULYw50f40FGCEYf5DJJxvz8aKWs
spxm3BZMSh4wlYme7CuQKbFbtV+BqzHYnnSmunMPKw+zJUP+Nhibe95BYjQzF38GyYfBIkrzrVdn
iBGcI/36bjYLjHeNyTvPTTOP4D6/a0BjRzmk7WPTIErE4i1rVXaVQBXt2nr+jFg2LYg9nKz6C8BS
r8qd+3PZrteqtXy5WikUi7k/LJ9c/qt8W+0PJdca9JjtUAjeEpygCAtpQYQqLFLnQ2hnqHzuDUv7
kgJFvLybPX7tlY1wMHhY0WCkbYxcJSeyvgzHckatoxG9rMhxpk4raoGvjFoRkThEFivmlDdHLT5K
cQgB8wD4XV/L4Uu7KBCL3sXG1arYIWsvQ/6WthbdrGg4C6NQwXzoExEIPiEwohbLbOHFe8wbaOcU
QwQ5t7bPGOKoj3FoKXqwNhz9N+VffhGomKaun5Zvhp/66dL2ORWZUivI4h2u3PE78y9z3lmBuhNr
cMAfl0ZnLpUc1mxqnWOB035Vn9K5d+z0mcIUIlO7lXGlMsoS7fz1nHgu3PbTdAx1E/I6STpAGHsV
ZP6iN5F8MXx2hTat6WDPs/L4e9Nw0O7qKPpBFI7/CXJ0QDtdd+4a/DZGnKfDETdjXrfnNMo3XANz
BCihAxrqdjrt9tnCY/025nivruFwCF8XQEqTO9ylOh/r/sWbNcvwOz6npcvB/rVFyfTnOJXo7qSd
dqfTwcahM6iz8jJQj9zxaMgGfzgEx9dQ9hky02v3kFxa1KEJSm1kgPRs1qNPn9oPcyqYLxHGoo47
ObHzOtGLM6XgvzqXMOerMCSTkWATz3SHEjryQkUMQWwCEhXG/sMrsiCQulBm08Q0higM574llaHa
sEbSQLRdmmc0yogkHOH8v8jIgG1BvQ+MOVK27DnfPyz6+wZFYi8otrQvpOwozyNP34+qk6X5uhqX
q1HunYJblCMpAmk//t5apIGdYqWNopZHBbIumR6X5rNxgNKHxy4aMFbcCdnqWvfwfWDDHpvP+Inw
LVxSSNUHs8IDhvFVMUmKIYflVlHQ8YC2zbyAoTmBgM502vj3ABeng6w2hOWVklA25HPlUEYik9mA
Cw2H90ZijX/cmbcOS7u89CWRLljDCErYbu2JYcWiBd2Y+ylT1gu2cjfpmril3RcM+wulaUlMbwZI
gkwgwAdBNyhAQ+feu9BMJ2j0NBvNoWGaXrwzrVnYu5thmAEAAM1e1GNhRSfG4rrIb8Yzj+kfWqHl
WTMLkxWjlU96My1aIeuWGVpW9LNaWAMLoMqLYzZ4IpVk2xFt4frJxSTXrGkGiRXGYRhbPcsaDAbR
aBRNWRw6fpqSsThqjUasIxGph/DqqYcwetvURCZVKmA3kugpe4aMghXoJ5txlKHsMvJZnHoWJrR2
WgLaenFzerRVLZeZLTtDFvYKhVGOkwmO+L9s8nAAq4CNRqa4whgscz+/6KiL9Qz0tV6Ehq8Jo5NP
+bj3FhQokL/HUqqAiBrA/9m7dGbRsGa9Hj0zNuNSR+gEO2I4W8SzOpbTYhHnwpOJhIJilYFl0z0I
pExXhrlvKW0j8QgyJDxy/qEaBBZTskjoT/IKFJqioLvlISi/dmLvafA/J0ebzooP0dJZOnxIuFhF
PO/hgo8WzzBWQJTsinjBtgwFmmP5Fi1ZWpZn8mw+Nn8zHmYaEGEYDnjUXhzOer/Rt+Qc/G0X+sOX
3JcL23O9yC4kOB/zCAQP9h9wyQc58aV1/wXlzFf+LVhbr9fyhWKlVqyVcn9Er/bn8q5wPKyUfJtb
lL9JmMSsgj4JCsWFS+YjrU1230usuW6BNG48voP+vqqU1ikhZeFSY3q7ZxLayV0qXskzsPMUe+vu
58v4hkoJFt/R3Ha3EaSEW7ju5sjhqEIWgmbGclQD2Mp+e0Gl+zKK/I1GGzJB7AeTAjqVFailpLVM
yNB6hJUhqn5riszIo61SJzJFGpPRzKOHTjPIU/vZeky+AEhm1UmR5s7KwCZo0ETl+IZC5uBqFerQ
dM57swAbArmMOemxytZ/LuBfORIfQGuoVDbqZypJo3JTZWFs3SQTy//rxXJBxvIYI5rk8gUZ4ssF
mkSL0/eFEhRLrXSsd5Um6lYn/XLBve7kUUMJtzALKYQJ/b877pCxu8FMmi6TwtVkldu3NvGVBDyv
MOV9XrHmkWzH/0hs8vf2+znj1W+8tsK/YT3/fPQaGv+IbJX2u0Kh8CDF/AS+QwF1GzVn3EQYgThR
awxoRWwkQERlKX5qv1BDqv8y1uv5QrlQLlXz5VruTxpL7lP43O67H54AptIDWLwKiow+IyXREn5a
1GTDq2PM4crvjPk2QiPQhR9n3bv48mjirY29V/TkMGsHh+SLAU/iFjgH/Hzypz6UH9mT8AQD4kEh
JxmqgLt4LzVWHdC7LfouiJxCmm5dzgaT+6shTbK/I0Slf5ljEHWIAlfg7JT+iz9Y3mzzn+cVgIiN
AFGkk/N0I+gvN2sARO/PVxb1dYh2tBqmLMyi4SUJnGzAScsL39o+EvanXyLmRQUM/1hp/l+j/oiY
327n8+11oVFCW8hUj6qthwU9GjfDJLUdXpgROb5v2BPKL5t2kTKSuDV1io4NAzOJf1n4WGp+ac8f
C9Hhfqtdjx/agyIyGwuMf/TihK6vUpQ8VtQsZG9bNY7hNYAvAcPsQv2MB3keqFIgWIGME+E0woW9
L2dGRY5hGcM8j5sjlSocoQQHxGBTmM3gA3ZUWCJnRk6a4QfCDcj5V4gPxNe9kfEl/OBmNLBxhXOs
HFxDuS2KlMwv4YpiNinlSVNEescWFSfN9tgC8cJLtr8fJpgWsQ5iH567m2Jy7UC9cg5V5oROVKiO
d6DI6poxLQVRzFKsU4Iu0be+jsCLTSkaKoFp3a8I1HfIxKEKU5VacxCzKfRFymeHgoGUSRdcX+5U
m4rH5KlD298sKCzuENR/BdwHTCrK7FiN4dPKIviAeSB6GWntbPXzwRH5MyXPA9EJ5iN8D5Ot4Ey6
zZpBHTgkA0mPwOs/+jXDDpI47pXJfIIBavVkZ1xtsDeC/LNXW9F8knv5uWMbmTNsgYeDYQEFRFQH
GQsVHH2pOjycAdZTRPCWGYCGCbgYfHwBAWXr1Vo1QlJxeHbgArCxnwEaLYs39AK53u+AQgb+HWlf
jBoiMwHEbefVVkxmgwJLsSW2s5TahO5lF6aIMpGTWRP5ynGrZky8xR2jJBevLfjmOcOg1tgOSJ8k
L4EWA3u4JfMFhh8smyH4AQsgGeJONRKGCA7gLw1XJBhCOrIfftmNi7/NgT9W5P2xmNsUtVCgxI8Q
2Mbv9aLIPyKt2cKDhNTexMEEWZAc7Ql1SwqnKEL9dmzTiv++aFXK1d9a8wfz4fC+V9+H+7nkyhDE
suPhlw2r1+uhh8AP1l0Jxn8PA++pZyxT0or4bYBJafFX1BsU4h+zk0EiXxm5DR12wbrFiOK/r+w8
ES43b8uDLhuYyvqJogjrNnJGiDPgQzuydR0EN8i0QCwVDztiKRX+Eo0GiHlwcNG5NrGPt2gg1hAR
OfcKCD8ida5qP6SFnDMAXl49bWWZfWVe/Y3yTaITIGwDw9VH68SVWvyTsSRTGbE1i4CvAmk0HNxe
BnCMdt6IQuIMfeH9Zxu7VokfgPkObB4oO8iX4fY2sLIHm0bBzbcY5sjRHTGKC2B3A4QEvA3jf1ci
WqAclnrCiheNMUjAtUj0QQBncKDwhqIFO86QC1a+Bv94JBt9Odk14HExw7Y9zgymCnT/AIscR5JR
0eGaDucFuPMII2bls5KiGIg+CSkvvWJLT+FpbvxdA4+B+gApIiZYSS2SBUl1IUkFwapVe9/cpXDY
B0XnSb3gD7mwrwaeLNUxRmS4+ugwOyoBzRIZreONBTQKxCt4FHZEg4C2R9Dm7rzQGKyRS4ECZnfn
fLbms4AUg1lcU8pz5yD87wpl/rJvfX9NIK9M1QGw3JHRnuPxdzr4+7jjPqAAHEhe8qvh+/j9qG/4
FeqGks5KAWL7jN4qutROBeCxO+miJmKYxCrY+PdWkEwKa6MLLU5gnLyuA6gbKmpUz83hAg7ba5Wg
ZQU3WYMpnpZxW1xXkYnVSGAUsCN6dISSFwsp6ZmkIAhUFbyJAAgKPIREck6jBmBQaVNVts8+Qtjc
+N6ba2RMrJRQP1TOtZGK6VqmRl+bOznTVwiLCl/wyJFO9uYc4IY6llekyRXHJEPQ/upSow+ahKJZ
xGjNdqMRvA18siMrnBhPOCkLs9kcIjTIplVlW0G25M6UVcSQw/C2Vi7MKoSSyFYhYQ6UEYtoiPzv
wQgSBc9JpfjyE5LEFitWxt1IMkJN5UrmsaWo/0skp96kxnlElU0oke1ttOyC2kcvZI+peb1GfNMZ
t8eMMAHxRPsJldrtm00SujdbAeUKdaxbuSkW8BLTOQEJPUVd9s21S01fuo3v3eBffjds7N3kq40q
/fSNfFIgIFrW3AR+NSnrBGqJW7ECY5CGO/L3xtS585oUGRE9AWwDiZ92Y+2/zPmhL0LdNBJ8F41Q
bLI6OCIxBmS4p1bUZWumxCMGDNnoOAIAQyHAha63Bry560AFjqUgWzdSA6Oyv2QPPrHfitlwpQr9
8/thD/PmxCO7dfSwsDuUYyoct4JxuUzQRjIqVKnd2F0K2NlBiX21m0yab4eygO22nujByw1LPjVd
KM/lLBl+jQnEXYpYIji42hookI42oxyS+yS10zHNp0/dT8lq13g2Yl1hXhCkWbvfZHIRX2Mnp8Tu
0WHQt5SafjK75d6VzXvXEx5dE71PNFnFgyDiWK4xXHl4bgRfJdVXcwiCiLmHHUxUW6pBexIGwfFB
+V9g6Ir9FYiYg5vkrBPfod3A/Dc4TziIznBPv3+IulALk+pw1DbDJN+blFdhiLfJzz/Y1GyjXvHw
1KPyZYGJRqzJXXcV1SKTgEhXPayGd7cYQvs1P2Fm2VxCwfmyYwTw7xldhbzRP6L7PBRJgidApyGg
AzM1mDQbWCqg7zfoZkOuRE84qqsIaZzRJBB+7SSsE6Qsk6fkIVJmAHk3+8QhG4gMWgQny4EIFEMU
+IkvUDXLRecaApLMISTkWzebk98Hw3b/4373XeiS3x3RawAZyWo0iRtAgvOhX8K97PcpMtqkUDT3
XhTOQ1kEUUE8Eklso/PwUkBZx3cbXB5zA6tLGNTesqxpFAG+wCfAetW2Kz4uHgvDXaj42qHMN6II
BBAujArLJMLAs8ibjZc9tO2O0SVa602atkt/NQBnM1DWTlcWreSZ0NqX1+nUrDZWpuxMRKdZWF4L
1TVVKvfTatI1Fh0CZhj1NW7mrqvMh7497PcbRWqVKr7bZuBVjD4EU/HSr2arRU0FHiXcDNwaMFZx
TsFoMYZ9cFaXbmkAMs/dNrArrQLZYoryR3Y2rUMwHvwWiJfJ+QCQ1moi2kUfoHVlifne6WwclCFB
pcWPyodlBheSLNGH1VQ//IuOCdj1Eex4G9AsAucrwek6An7Jw2OZ5UOUJgJioTEvWcmAd3mgpuuL
QdcAiWNViVG+NmYxOBO2nnaKREEzE8QIqTP2l6BAmTL7RIiZqJGgeoH1qlvkt6YyVFjZQbNd7ntp
z9kJtjyK4QOQmn9z0A37L3q630ahBM0/DNGE5fLCZTSt9J5iSm2yTg4GDwzQ42aAvmv5orsoYX6M
AMlbOXsZUiLMIBsH1lg+hPOsZBXfGSm7omRPr1iP2ayK9zjKe3Qm9mhFr4hktmRAPe3tgmw1vL06
eQQpsxWoe22DiTvozhichcRbyC5ffhacShIWKFC5hPA7CiakSWMO2wFwmSi68ZsjJWDMp7yA7Jgz
kEXxAq3YCepyTtdsDmWudr0ZkKqLsVdgzr+oX1WwW8Qb5ENxWx+4zlu79SLMwW4IC5oMaW6yQJT5
P2g4hZbUDTzo1rMzPZvkIGIdgNF34J8aHeIXVxObUbXCpne3ROiRgEsEizXgqIbRBMsD3g2CJvuc
PLalz6bpZTcA0aHJWkm3t/HpXlrB2Ei2I43Sg8NpFOHmtWI4imzfMXv0rr+MGX+hAvA6kH1RG/5L
2//DY6LvHCdVcIPoTGtKQhwaciILTuWFbiw+6aTTPXt/y/UbH/O70ZimRuft8GJsGP609QEkmXK+
VMFxsVEJvnCvsiMIZyhHRBecprTF8MvIBXEVZsTaeNLg6YFrUP2Ke+kQ5rBtMkPwiZFvgTTDYD4E
3bKpldNNSQLljsgvcdBgSuhSF/RzJXQE8RdqbrdkAtk20zQtemA1Ci5dRyIGa5nh2fkp0D7ARppS
4z384k5L0KgUp/KpPniDc24wi/WFs+kUvQO02nK45kZeDHSePgXZ+NFDv3JCcB3m+JkurjLbr8aU
fGxsUYarcodSbv0G6uNmj4pEhfne9JWpc0XBCFvKEe30bROJc9g1SaBmg+IumRuvhuOT0po3Ozwg
CEtW6n4TS2IS2yklUu2i5VTYu6BBmmT8kIhCRTuqPOyR/wF3Ss9EuvIenZ9NQ58gGl2tb6YOaH1K
39G+lEGcN6Z8qD8Rf1oHK3VoGK9Sp+UQedKPk3LutUF4bsnrFDeT7xJEdMXh0KJGyC7VuTUz9QyR
E+bRDtDN5Rc+8AnI8dyZDdODxVaqTswie1OdfEpjLglfvxJwTGmRQ0vUGPV0K6WhjJRpyjvpQR/5
LSIO/EMTQIAMImhzno3vd1KiglrgHFZpWuz7NJzFrmKOHAIV06nj+PQm94W0XN1IWVHZJ2iWz6qK
bmNbKyQRS6/DWjZnkVdcTQsOf2JymayXlk5NCyhmzPRp2n7YX7G199L229myPsxFuldY0Nm1RG7V
CrGVw+EpjQzGHn8zP+kN1oFPyDcIto3K6F6QO8QIolbdWb2jaGlKGSqibD9kGp9ps2O9Jg7IPOqi
WSe+TIsOdllC1d1TbskRPjYlxIrxBj2AscaJINRokT3QLpSNjeL0kpCPxYTfemcDnT0NXA7goLt7
sE7OOSha++Ad1TOeMCsUnkFuUmdIIsBu1IKpVLm4ISK8Kz0SyjWy6vB02eTECoJaL2YPLVR3wrlh
tE816X/YwttAS9X8FrLVULqEuCUljsjS6JvwNahTQ8GiMyb1x2wi3LS2YuSqonFEcjLxNwzNJUlA
S8y5enB2JpfgBd4ByI/ec4H6TShtz6jQg0rPBOk+rJoaJg9QkpAq/ysb/SyvJwhEDZuHpHDQYOlN
eQwEZ+esymzjLb9gmTY2j91oEvQqm2x7k6Bp+0arRfpLq5XO2x0XXUljzjxgwDHAszHeSbW2MCzp
E18zh7/yP7+lPvQauojFgxGctvRui18YWh1OgmXx1Xx4c1/GiG3b1FQh6Ic13mQfa9oB9ebfltkM
sKa6XQoic8dLE+sR2NWc5FnrKBrKht3kqMCWvUjD7Ql/ml2T2gKmIol2M7Bldi1QQDMBlROzyRcN
7oVRMp+7ENqNhm3wzQAjG2s+SIj32WxAk2YeOgFCpmcfCvTTnzQnogcp3CmbfONVnKL96dFT57Q7
xjZbNftlsCkxdEjW9iH/kSFJQNU7EXhhw6uyoBZDLae38OSBPvZu2LH4c7BRsC8vbnvrVkhmLTcr
bcg9mD9jH1vwDmvnZQJ+YiqlF/9ovHsDmHLWiMEH/YBHB5HsCzG7SwjMWXa/YmUFIT9qNJvoupGs
8K21Zc1SzmT0WBgx7js/U/4dkY9qb4avBuTQdhEmFXsnE0ZuGW6ap9X1xOwSV2rpUTHuQlHOF8hL
IcjZYskX7G1INKpNlNrPN0Zkt2PFlJnSiD24VSioFbYLNkecKLvNyE+f0bu54wqamOuwMMkTRSfA
BHt0RGFAGkOSDAKboEsjllIjqlFD422T2SHDgsKKwy1fQlDLpEyr9WqcUuXV1NGpVi7NsbPtvJHi
fjXW3jrUBlMwKwt0FOB6Ho1b+miMKNSF/aSvs+DwAYWZuPN65lDeKLkw2gwKvLn0Hr5yACiN2Wex
gc/PIl3nhE94gYdZ2RkHVecM0YB6oM8JAsvg1tKxBher0DXUbATvUuSqYI9W3BVqC0GBv2HhBkWY
ugIe6GxWPVYpmiAQZprbcod56zTL9aJRNCparVrvzIODdEBlgBVL9xR7pLFryz7hpi9+LVh6ymiA
ZhS8P9CPPsiJvxpfFFfkDrntICrDSaK41G528ZXhgKb3FJuseNP2BPThvRrHzseaoiTBRD0GqCaI
GkdVy3axwT5EWgTJ7NY4LpjRCCvaZ+Usko6UsyPtOuKhCP7oaMXTfkULUPVWDxx8whZlZ3pI89BR
5cU/fI2kF8k1B9KfALeIvGCQysRZ8gNYCt4oPE/oXrTtICMCvrX0sgFnYgZHrWfEWhShctVmHpiD
iNUEDoexx5t4R1cDFlAPCZaucmnrfizskugJ0fm9gehRiNVcZLjcGl+tmksCDBDE2wa7C2csDl3W
F2iITch1JJRL65BizDuDVQi7ecM6slQK/HDfnhSMArbfzsMVfZIVdMb5R/7ARJbNWoV3n5J+bTLA
rYqzbz+RCUCIYAE1l8lIGTHv1bumQbJEyRa/3HUbtVYFVgy0TtcfFTNr6OyfjLODx7+yY6+XA3V+
k9tThYNL2UxL/DOKpCBXGteTuw0kWeVmSjJrcgRaOfYpELWVC1DBxEWl9DZ8NQYaGYtYGPPGsOF2
eHJYGKNHA13llXns+KwSWGqZgcNa/+69uM6Byty9iyOsPlZWLO0B3k4gJzArSVtDUQuUkrlnXwEi
hQ6PWq0XM7/O6BOzohcrZu/FaIc9+NYgxgVBorwdXP0S0pN3fz9DPZDVFKyiefeRaWR9nSiLAujg
YjbRJTu3wAnxqlHypSoCRrEqdLOcOuCFa2SyAwoikF8OdqAgoo5EE+tjwyTJGUgT3sxuAPrTG4g2
Oo5XbcgYGX8iRtobLOWNUiG57z/ECkriENka4N5TZxuMJbvSLri5474aeYvZnnYdNKk6VE30L5Rc
Z5kFmwmw2RdQJqK3iXlJv0a3BrF61jHqHQGgw55YRbUmSmLGIuEuwIG6bF+qtvVF0TWI4RZFCaHS
ILTEnqvhVISvehwC3liXDvr9aYW5GlQcJATtXOPto1iqLUNgj3JNqNblNOHCUHUA4F08xHWzqjIJ
B//jfLX2kwEJYGacJBPCr/i15eArHqIRwQi/gDNciWaR7UdIsUuRTOPqD5ftzEIksCiMj8cBLYfQ
EwNHcx0RJpzm7/aerB+SAQy3CspVtmsNxiQpcgAPQy4k1yTZuB6eacDd5pAMqi/ORLZAooj5O1dy
+xp2Yi5qFBCPwYIr8Hzz7PuWOcPw0YC5UZtxtgEIFa2E0I7ZZFvr0zpQnzZBtFVT8TmsnJJhipy5
gfhTMwExV3GhT1eeAnZs5JHoIGqEo5eKys/RCSZ2W2DChdGhNMBkIbm0jN5rXbrUQ+FMyipDAUp0
GyiwxuANWfMNtCv8NgTtJAx2tAeXRoSN7UTxLOeFL6eYPokUlwkVWDNGuje2ezhnlGsPf3gjot8Q
b4sYcNBYFqwrPPsmqBcQGCzUBOAI7gQ6RE/Yx5Rv8N2y3WgM6f51G7lWwzapl322VdTgZqlFVaAC
VjzFpusIVyI2k8Xfsng5QDr4cwHyU8yDZx6A1TaHLG1+A+oedtgZmiPehosXWUAVUpMQRR+HrAzj
0d3DDRa7i9LAxsIjSDQgtjOgNmOZbafOql7PVvRP420fO3l2nIt/bp6NY+fYfKQQ5ilpUWfTImAt
w0CLRAltW0rl4nSe2sSyO9TOgAuvPOq7+9W/u+9ROayHSA3AwTxiiW+9Mhqk1iPBccqQBr679Ar2
rn1tspsNP9StVj6fUlyUy/dg736ko6lc3DIeYh5Pq+xNOR1+zn1ETp58AScH+8Q9oyjrnE6w948v
Mz+9swmPIMkA0rDZt/ZBeu1CI48PyRrk4N59koTnXqmmi2jo/gUH4k484AxWjTcb7UGrXjWj3AcB
8l6UDMRJUPil2K/2j2j9cpKg3MeqSo7wEosUK8Tj6F6j6hSyqMAy8e4t1WJaw84XhkHwwYZkSOvk
K25y4BJKIhBKgjdBvREy+pxLco3kYpTDY8B2LgdH103vLGYYFFVvaz+Sep8MAHk5o2N8jt+RPBYK
ooM1HYOdhbxRmSZ8kc7Kb5Aa5/vg6k6P3NjOuc+feClHStsv7XNUBNtaB4A+CGhSLzDUEWf65oVE
sVn1dMZnR+mOynDABgyp0hQfHGpDIaV0ap1jis6gMISmeHCPkGq7R+/unQf97nI/Sdm7tageG95H
94guxePUqWRO3N3CvMQgmfJsGAzqKfmU1/iIBAXcVe7szO5/jnW/mGJcHWONE/BlpFVdlCGpAgMs
4OObFcMz3y32D2RFoAKIne3B8MT34+KVsgXM3X1HNxoLFAcq8koYN3EV41fqD5/05U8xjdpPIC9S
AIawptoozT2bVKQrmePglpYdTJObj7Fm3ZutYuOAhUlslH2SSTDCfZap1tLoxBC6MQlaUycfTPdB
tV8IIK+HVDJGua9+co0OsOKxgT8lVEHMW4FDhpO/4Ducz6Lw8iymxT74C/mX62A5guhrVDb6nwqF
TeXx3jwcTID8whdI2ZIEv2lVkA01h3B+gKNfdm2AtnL7ioez67D09rb4kFf/3SBBkGQJcGs2gxyb
Ux4t6Dp73ce+s29X2LlLBBuuPov80ryj6joePJMLa0XJORl3H1NuWCKLr5mzqPwh5NoumzviGTlr
4ykuUXPynKnOflawtJOeOjqKWsp8qYK1tPImeTIBMcU+uLKSJT9NEDXAW2qXozzY9dNp7xtPZ9OT
kzOkldrW7o0yxS3vqiHJFkPBQldtVBxFfiNVj3EDb6jRrow2xgXNoO286orCCkwvMRYP91OOI9YD
fxWMLt4o/h6bMyTDQGBbcE7OrSTwMjdRdiFAKsirvkNM0mA/2bGlcUpCxvAxYn0z6bLSE9XATMm2
oJhLoceEshFW5YUiVfibJnbBijYRj8L9XBlQK7FfUFuk6ar3sbYupAPwiiPIIomPlC3RCn0kjwMO
poeVgh7kHvnP7i5AGvAQPwiA7p0z56VNNPvh7gJSsDi+EtIQjkWguxSWvEpf16LSlPXQKTjgujJq
00e0CwrekdjsIzomh+DYqkxr1JJQdQbhxwWPIjWcmSCTu3dqU7XzYp7ZxFRJgRuFLBaraXukuKlJ
Ql89uuMpVyGZc5d1Ad0sGtgN2XGii3njMVIpg0Nw41s6LbeQ4fsbukaqgyKLwfDxdNkH6xzf5aF1
K2EpPFIkky+46hGKjnoPvk7wK6bmJQYm+z6fnLAVqVthIX7IZbBDW3kcDxlenJwiLdoBZY5WvEdn
kz2cE8WSOYtZo+ZvlkHLnesIQFmVltjZXIa+Q3ybR0M0scxwPzsVyl+QqAdio9+Jyf0kUV7bReYB
voFFwQQJE7xRT5wUYPLVHL27waE4dRirqXwJcA6MgbIpX4MB2iSKbp05jlF54UfnnhRtvsYZAmxQ
BmCTuxkjNKmx3SViSBQEPjUYRdHsKo9KwIW+KXb5l8uJs6uMjQkgiaq2mE2LDCkxahm02Et58Cbl
KMkAbBLcnEwmvHviHBSZDdBftScnEJegNmjY/eHd6qPXagItvvhpGHa7gc8PB72P+Ajp7EibAPI0
+GM0QGgO0ACazYD5xlDiEWhUyAdkynFbtsniYdpDGN82mDuzvH+3gDIEbID7KAygKwNPXQyz0OAO
LhiZpglI1GX4cNoLN1vDAThazGj+wwjNnilvB/SE3ALZ9CZoU5dBTpoln+CCcgKzm3CQxg1zXm/r
Be8G9HAX4K3idYOEV12TYjFeV5PhouXDCrwgYSZ3mWfZsGIaa2afTCzXbIFIGEVJDpn7rcXMZhwv
uHnC0UnCu7CnE2QwOGnC8UlCpHBFuUjelCGW4KCubB1HjqUJr1pTSiuDVhjI6p4WDS6XmBRz0Zj2
TL5O+7iyDuJ0XNioTGFv5wzG9Mrgja7JK7OrO6Tj6SiWs6PVZanjEzQ31HscSf8BymXPSh/sCWya
LFNaK7Sycfdas6DrZ8ulxSk4Fc9C6wDrqxkwN3HNaCqeGrfL/S1MjxZaC4uaSiFxPF55Ym/FhGI9
mPi88GLTwnrmNR8TyYr5w69WvMSmJcEAN00Ecv7K/q01dy4M0rqlgMjY1jnCmHyomfyumU5nrebk
qHXI6xf9baG8JpSJh7FnWSZe6nE6yzjpJHxxQY/3dGUuurDihS4eY0pzac7MJWZZ0BGlJS7IZxYp
sNyQFye8xT3Q7CUf6Ei1mte0IuTE5CV4XCzmD/9z11YS8s6SjxfcNKfiJLxJg6tqln4gtXM0LEm+
zpm8hZXwjkd7PL2lzvqCEf+FSKrM/ixNy+LWd2Z28cWd+1jg5cQeZEsluqlsDgjJmqi32rbg6weX
v/Bj3+GCJAg4uBD4KWAEhX8hCbcFgvoEC7M/PLIFJB3Crd4C14XPWegXvHdw+SKUf4BWkgWSmE++
LKKSHkVbF55SAX7e4SY4RfZ6AUTARQ5IQdDG5cHAeyOmKXdIImmgtvqiBg3zglMpM0MzZEFwjBaR
a0BTmFGqcrV1KNdJm9RePCqHF1tnsUj0TtaOhCd0wuf3mIj6Z6WN3KxczdVojB5uYWl6o00p4foJ
Y5FGcPSTK791hgWdSDu5MDeZdUmy+AKH1Ut1X8Bmry5NuKOffsETpT18k6YsclP13toyuVWTzLsS
DdxQooWWXKI1Mt4kY0JAD5Qpr0pfl+6JEGerMrZK7HkA+eQ72RSRgv/RusxFjz5Eh2g1el5N6vLS
QR4PQVoWTKIFN21xBzHjjZbTbYtYMme8BRyj9/HNY3pa/czTI9pIu7Onw+PmHc4hZIQ+153r4eiu
OJtubWVzQ0ls8mB4+eO6Jryjp4HXyzf5O+AhyRBIxIFggaiwVmq9gEItBESrL8UctDyzvGltonP4
ZsKqQLuA7pgaT48xHDPsNZPGTSYNT4DBx/CxPAEuP6sCueeaBsz6GWQMc8HfMKkirQ3qAM0QjmU2
ndGU50whc7LKvzNN2VVkcfydb/DKDPUl5rZOzDT2ZprenLjWmcXMH4na8Mls56JzBeXJI7Xd1fGa
1nS19Z8Zzze0Vlx1ONeYhTNlyZJCNOPiFu21ZnzE/F3EgAOzq/eVoscnNW2uGXqckRMxz8MZC13M
KSCchzMSdMpQUEKoJ//zV3HigrJX/otzXq7kq7VSLVcslv7IsXxvztdc7rIpQdV+fdcvgL279IRF
XrBKQG5rhELNE+TuqkHMY4/6ave5Nx8fAkznsfEuWJvjL8z88m8N0uff/yeWXNtXt4X1a6sManI+
Wjmz6DzASXYgW9vOy7r4iOfi/VMpyyYs+w1fG4O/DqUhcxdg8ZygD2QpvioQkze37RPcI6CqA4ZC
QQNNWTuzv3dj/l8SN+r5f3SjEiv+0erqalmpl/e0GjkJDLGg3k9zX8bLq5eRGbZfz196Kf+vROB/
XE+f/+N698dqt/k8ud5gkIPiQ/AWgBkT4JccgF+Hxx8pAOXb8lw+Hhke1YIKMYPG7BBbhzvQvB6A
A9HzO3jjonkcG3Izrq0NGbrAAlTK6t69X/r4t5HxBxX7XrnXH9s197wmDwYFXYBIiqOVrPwCGxif
ADLGb/1cEKH6v6ZHpVKqVUq5fA0N7//fz6frtrK+rLn/M8atsXoaOeh0BPw+xuZg5skEe1Du09oR
c7gbc554bvBCy+bcVkkl9F2pp3aISgNKgDLBMdytv3fJvyaM/F/rSn/oYZ1Jjs4VvkgXep5RkTsS
f/5eXVj/dr8Mt4KG71+64c9VolzL7w+7Pd0A7H/y10BOa2PdKfUuLWCy7qVVG+D5eIXBqflZ1FqH
uSrPQ0z5hQBfzv/b4yjmc9V6tZgr1GuZQNg/hj0apq/rcVspZhUske4wr2QwSL1Umjgv52GJOP4j
BPZGZ/0enGB/XtGNQqsTKQMqz3aVb3/6X87Oa6mRbcuiX5QR6c2rvJABgSRALxkCRHrv8+t7JNXR
FwQB0fdUnSoKJG2T2ywz15wD2xM1VtWYcgZYXiSSexrRniGINJAigAHfRFP3aUiKNtt+KU/5DhnK
Id0WbYcsqHpTEXk1qaCvZ/wa9DX4nCFlpYCzGEJtRO0I8WmriniiS2hKW2iExjSSqhBxEOgLpuUD
cBjIN4bg2PCntAgnKQyr5BGoXyaQ9uJDITL8dAjR/aPbGAAWcP7dJNRataRoBxAMqKYPco6C0OTw
zgGZM2BllUVwotp5ANvFQ3k4zCQDFdk/9J1LuoIPeBlCSKBBZ9KjB6cILxz+AZkIAFD3IaL4Jpij
yo1/tAE/fSBVBQBCgOrLnAwEgVANgrngdF1CREZKYKjSMaYDSZ6z5it+MhCNGbwyXsULj2vDhieo
p3RDXFI681BMvOUQlx7iOmimAfoawM3lVNkpeJD/WIeU0z8qHeC1H99x1jW4WohsdpCgwSyir6nM
Ado9kW/h25kNb+rnw4fl1I80XBBDjgOo6Bwt6flAntVBR6HtSB+c0qkFjRXMkTU944+hg/Aj0vhA
4TXwcQ+MiDAGQrglEpof+Mr4yTpbd/AmJsv+OMTEoFAgKZUAyP1IVM3KDZpZGIeLf0xUyMbiFyBp
s4QMFoD4wM+FXTMbLGxUvWbDL2phkYNB6mM2mJMgUuEe4SsYwPnpxFoObF5Y7LzaPbmwoQyvsoQP
64w3LwdzsHoZPgQtTcCow1sG6g5qbljtsC3Ohp2CIuXu3+7A5UUbbMhMhOT5BtbfgUliYDcZFGAH
QS4KgGlsINPqFs2qwUocOk2n7gaeoqEzAyC5wSIDRb5E8R4Ze/+Ab4UnZiGTNBhM/sZ6Hj6FfmxR
iJmEB5gw+PODXW46EG9RWgyOH8z88JqpDUZ7wGkP30HR5Z6ac0bAqPZQokGG4sHZOCTunFsfugkN
tkFl9Pt5Kpnf6wItybA0uEUVU7cs7YrTM/HqtuoshUIOtoJWr+R4Ibgrw73z7UUSTVDtjuKHMCbw
ozojVVy05UJXVnpfj/oO6QSiRiTkkb1CAp2DiQo1qAgASOo3mT9XEbkUprE4LuABKR6QSYLUS7AX
OVvcICi4jmR04OBQduaZscx5KPq675aNO4XrXiP8TbStXcnGUqoojll43b6FSb9EFkJc2+LShVCG
YmtNvehw5oUL0VxpwiGV70RvE7hPQrdyomVzIe4tNTPL2Zbigxos5HxWI0GRLVWUucR5rU5CKhbi
qUYRSLOJ25njzLR+FufIZVOflRHYVWZ+i7zZoFSWMtYU36XqLp03Ma2RrYxciGAo5fZXlf+qB1Sh
+3Mv3RRkxf2Z1iwra5YkC616jur3jshf1LiQoN813aSkGfjMgEvIc8XexRHRJ/lJEO+N+qa+S4q7
tjuiamGZs15+aftLYdx5zaayj06wLc1nfsv6tM5nWrxKnU3iHSxo+o1VUmzEbuVFa9QiXGul2oxn
mksbr1wKN4qxkuu55ezLfOuZ970yfCcqB0od5HSLYuOKczXe1NCbAY1I5jI+mT8u2znCKaKwEtRt
F+08/9l1byL7D+NL+cpiZhqiKKuirEN/YmlUZ2pXRqXjypGVCE64FuEBjPNZ3xmTvNwJ0kFpq5Ec
31oWFEDKJnOTuYCQmytvJPfGEO5UrRslElkBDkHHWKDe2rs3TgpkCurl5K3N9q6WTQQDTIq4s5AR
MYhYu+3GjYH+TgoJ9Ll2+mNrfSVzGQajmLKqypKhWyIVxleOhtb7WlqpdbyHuwlTSqQu4fAerY5/
NPPVMP7ezLX7oJde1QVNvO9vpdtBu/qF63HurdekuwcWo/gP00j6ahp9b/DqITWR0aS5ybgG1ugG
BK7DJQM0BN8zWwyH6e8D/HpA/WvOlE1FUWRVNoxrCtTKSb04FrpoHaApWaAwNI3spZ3+0Yr01bL8
32ZU01It0RwKwa+mUSmTyrNyplGdY12mYwPI0FwjuQjBGXWtMJWi0UQYo0DV7vcBSuZXO39o24D4
QNEVy9QkiH+uzuCwFFs7zop4rbeT9i27SZ/7pXputsp6YBKf5Hc9uDEZgyy7T+7LfXonHu25QE2c
DYOVMsvBPin8PWSIRV5l4zrypeWRuh4I3Yv7gSo4B+LUbUGhFaNuOxC8ha8IbkzsY5PNBFxbkFvZ
zWCXESHCelMozRmg7cP/A/IJJ3j0eicS9f4oFCD43iB0OWS9gruBJ1mEhgsqJcC0y/KYwG8FdXJI
MB3lslm+HSAd70YIWUu9VaD2Hmd32tFdwXl2HorYhtSZu3IIwmp8ZLWU1/koeLZJCBOmhouBBAby
pSRd+PsxHQTn+Le6iG/4cyVTRzPkJIhMU14vo2zv71wiOETJHoZA0BBtGoI16Sa4FR8HVo90XG6G
nxOg1fy/btTvZxj7fSizN2TV4kodLPpPFrumW6FtRmwP6TZeD/gBKuwu5ClJFAjzkKB4+Ccv8lde
7o/1Y8iWqMuqYkjWv/X1qUlJbaJcK+Rg7YnzJLxJMbikA8ckB2McTHP78seC/X6yGYaiD5vRlBmk
eOUjt+ZALiixVyCOBdtWjF8rrMVBJPL3hrTvZ9vQkC4PF4LOAXDVkNhlpa+GQbtpQlL7fXyvZO3K
cu7t6iIW59Rwbs3GG3dtMtadmR5zy+FiyEAkufDcUl4YRj9qpAe3E0aJHU2kCg+mhMku7OcVjCAa
4meUmQbrJocrz0FXMe/HAtUEttSMMS0wWiYGyeH0aCgbTZInkpAgWZ1NWzGeKHyorjkjq12Kxq5V
XtP8lEYQkqmvfVwtCjuYymE+sVxl6QR/nMHK1+jLvyeu6EjGSIYhSvr1RRlYraWkbZms5Xhr4nbP
dQKP8OmiEbdINpIxSiCZXRaUhzaPBWMRRvAyhS/aqd/aWLIr7zm/GM8q7DlQJUGKNYjqjbTyD2/9
Kpjyv93EczUNQ4Wc9COo83lhprmUOYEUrWNv1A26hC1b+g04xC5CZXVmv9bvwsk/q6/l2X7VX91L
8Gg9qy+/r6IrqZp/vVBFemCo5kAxcxXSsPvWFKqwZc+Xxjgvn1xpHRaLAKUnBfo0B8cONGmTnyTK
gcvUHRcGmrwJoJkcqgKAOQkGaaeDSG2XTYeBeue5PobbFr3E3osXKrFrrWtHFQEa2Uz/msOfNpsq
iaapqBo7QbzqvZCWjS80WbmxShAXEcwRAnUjHanNltyOPI2UV1FpRnJy0nOShu2T1FxEymwN9ymx
N6b40GYvGXZf101/n9erEOC/edUllp9lKabxzVqrncz0a5GT7tjPvMV+8M0f4fkil/F7Q8o3E+DD
GBwOVFPWDOmD2+TTMvLUPHMMR7O2AUGp3EMixHxrcnhXunOqLWvjtarvk36eAI6B/zJ4diNSrn54
YwsTAdVked2AmCTOm818RL+LdU+wIzqZeTpS1bVFcDcBserfeVU/88VdqFLsmO1c1BV/H4f8zcYY
xqErmqVzrCmmNIzz0zhC29cDo2/MbQKGvZ57zXMUrCI8QgtN0HYdSPNEZ59sQw9ppDwfqcqj14xr
Z0SfNaIH9UiGWRPPEFxhP2+DldGEk0Yap83ei5e/d/aHO0XnaEe+T9UNrKKro1e3LbM2NcwuEwhp
MXL8uQPN/nt6wm/RxD8OeumHRY5qILqBimnJCmHerzNjDmqBoqDHewNQEXbOeA7LPoCVt///oDSL
/7C1RANH42szqeKYZe/EDKrfBMiTiYu6mrrFvReevNss+WMKlavo3b8dYogwWymSiRSieTWJTmob
md37SBjK3bwVEGzUllZqTVSXQh9FZo8WZ6MGGGPAnFoueuGldc+yRdy08cd+Ii9j9bXOYLzR3EkO
fM/PoFpLjnnnT+u1tEo7fRZo9hoTeYRcoeMBJjP8cSKegg6ee+nYyg95BGmJC5BCo1BDkm8qpLWr
FO4SoPVlPJKDYB7X2dw0UcSktCcnJkJZqhl0I98Do6AYs6ia99R7KLdWZS89793j3NMLspPsGnOc
xfBzajB2wqKZmOPekzZS1U07GZZBcdRVwPp8iM45PWug3An0AKWyNneVXS9Ex5zWHmXsUb2RUOsz
63LUNKRlHDxf7gX8Ua3xbgyCE31gLs1u7PY9hBXSg5Qkk0qh8NuhSM50JzAdj81GRJQUuAy1REY3
D+ihUIL64Fqs4Q904M6ynJfQ1G9qA+ladVf1+cxSQYZkG5lo5gB8HJdvnUd6RYPh1hVHPUavBbcv
2ri2yWB0Kl60o8xshA5UGwS/0QpuDwmoQiXyFiG6d3qFDlo8tbNb10GFPkD+JkIwg1yvi3KqoO8y
85BZF785G8ZKrLaus29qYdzYL23qPJo2kuv5U+tk+8SZdPWldO5FB3bcBlkChKYd6AZxSLznAFc+
oRDKjzdGUE4w1p79Qr+VzIbQgzyx1LkrQuMhPdj2RkAK5q5GDjJ34Y/QLq0H1KJA9hoHQWACG4x2
XEUlW0YxyLEAUbxaWughICHB24mQcigqXbBw9lo0CSkLyAuGX3aIL3gmkupwJFpQpRUXI7vLNbKK
RIvN2yBidamAcloUv+oISdoKhWFvZiGb6L3qIjWpVI8m7xngKVtIR2UFM0u6DEKidnY8NoJ3WcrR
haQGTkPbUHhsUkqMmOqA0zJGypKg1thzyCrDSxZq2r0SbZUM+r3stkj3ZQhHgTeVk2KSe8rUIcyX
vhalOorce7W/yGU60sJjmr4nMhSd/rtg6SvTmqZAE4SJJu8Cn6ocmOUwcjub+VJwWZx00VbtNAhn
dngfpNXIasyp6NqzKFxp8KbkLhfU2Qu2bmKSvT4WxqPuwadkvrr6KZNw5mDluOfMHucKQMi4nrjW
tEHPAHo2IX4O/H1fxKMGJlKzf+izYwcrS5BMZcsbF00ySzR9nDinLM33VUwaPr3EzW0NEM1qFejw
1plBuU+1d3xEbLy/spRX+bd/R5kpIVSoKrjh5kcc8dPdFZl2rRZWG6zjfOfGB8U9N8iAKZfI0yeV
tfTiTVbucDia9EbQD+p/EU0hB2JIijUYcRiUV1EHoc9jwUmHx0Gh1FBl+dqC9LEWi99viB+MGpx/
SdI0k2QL98Tgq38eZ1U1ZddU8VrjqQvkfaWNxsY1ZvhTvrzP7QfT5Dz+w8T5IagyNKtaFok3yH+v
h6crfZlmMhfgsX0KtkONk0sh52szw3SplrvfB6l9v25pDbPNEDGKhyzu10E6ptC7vR5Fa4wo9Si+
13hXr9geCiGDj9/+c3Gy9XF3gToXz6F5VvfWSXemxZM9k187qg/Ckc2JchRv48d+F7w1t/2lvEgH
69g9FA/6i/UcPZZPMPjUo24nQql60XGV3rT97yP58AD/k6djWWoKs4YqlmGKOtHtK+s47hLViaIe
/DCUTL5/FuxsGRA0cbag5stlFN61Ftk7SUHy2EqfUgm+IEMme2qtGgseWbXlygGVWAYPhmOuEgO/
pDaJHuprtQme8674w57/vpHoMb4ipjyem6Zcu25ZGuiyJqbBuiqMkZXvHPfGC15KBG3b6igStEv7
uSeHo8BeCs3O97d5eP/7pP1ghmoKcVbcR03DO7uaM6uJVSeuVG9dgJ4371wkYNo5W3cIpXrH39v6
bgINQ/xPYx+W36f9VPZ+LCV1qu2qfKSTLoR5aOY/gTrPRmk3iRfBOnLmzTqFdgEygnLkWn9Z3SqL
+WqJ0AMFM0GTLY3k8dfF7kttXYtV2u1XTycq3+Fxer3AqDIfakxAQe/M6dufIJOvaduPZclhpWoa
+ws3Xb6y9FurEhqjV9w1SYaoCbn4jxKPVol3LaLoubdWanOfwIWVJo/2Iisy4hPBCPFZSXx3ypWT
LG1MxCLamENQ217KDSZ4sc1MZybrHPMEKH9/Tt9ddQ3N6f/0+CM0/+k5BV2VBoYpWFuxW4rOU1Su
62yBV2FKN1q70sJ16D0LNTettzeJMCQrsXvw7cc+2fbRjavATroVyluINH/vlzSYyFdPD2fJ1Ilu
4WVK6lVsNKj8UMGicm61bPD0HOazvwHmD9U3vKuU1QYnsZ7j6QXpIgn2unbzewd+fJLEhSUC+RpL
6GqzeKrQGnJbeeu0vilz0kUI3u645Lq/Gvrw/r6NVLPgO5UIUqjXa6apGzUt/cq9TbzHss1morSz
5EuhE9jVVyEcrJE6xCHEKVZHjnKuqb55kbM1hYPJZvp91FcwkP9dwCB4FFFElphj4uumidVMiF0l
DzlXqVF1tbUl10QSk7HoqGOh9m6EpJ3IvjYVa0xc1rSsj00JnW4DjIy4MZ1T02cQa7t3ddasgkic
JtbG7exbIyx3buXcGUaHfHu1jLW/skjS8Ei+TSSGijgoz4vyt6iT4giBaATebdOimeC/OyHwCcda
Voa00R2QlhnFRVOzpIrW3kXqsuvvvYr6G4e6HHAlhYMoVGNjYEV/uLnKYDx875llKtgyxPqvb3l8
EMezS0vYRvl9rr2K/oLzQc+OvZyPxMSBi29dBI+ST+5m5/YPkrj19JkhjfEJTOEUZ696mo4KEREL
NRlpAjQJcP1KhPpRJkumrbso/HGqPtjqMqr+6PuPy5N8libipYNG0a8MMBl8SlK1gXtrKzNDfbPN
biLUN12w0n0DM/mlIwPgUyNKfkbAcesPnrOS2o3kXH5fmt8tNE6qzx25Os8x2sRMk2Jhm1Bhg3oX
fMoojvnMydxF1UxcOrB42H/cmd8NtI9WiYRIOnrXePNfN4Tbc8HUrubc2tE7G9QgLOIH9jiH1ybg
bqNWQH72cHFD44nDSHT/u+n/T/tXJlviNmZf1K25zShS7md2dggrZ5RSRV/Xb3QhiscM3QaDxSlY
x+dS2QrxOhX/SNH+uLlIkGGl8hQk8SPG9eme6NXItVI7ErZ2tOJIltSJj24LEijIcPnrSJqbsGBI
B7e6a6plLqxTcyv7a9aCrc9j+Y9Z+WmnD/byx+U+WIBfH0opd0Lrtp639ssbJ78z7WyisTPcZJuq
K0O4JMnj74vvp9vgc4NXx2KlVI4u1ZKwzRFv6W9L9VYdUAC3af38e0M/zzMhKtGSUXzFiPo6tEAu
rcZXB6tlAxuJA//N60CBRIUEwJLf25K/uQPDs/zU1tUdmztdngVK6K1leefJ0IKlwswtYWyo30uC
QBWRUEnmQDoYTTbPCfYo4dywCG+U3rj0tk5KvX0qTz3LmfHP3zv3g7FK33RR1WSVJJd6tdvdqu79
vmfG5eSo9rcimrL20o3frUsm/LW2f7I1Prd19XSLXBYDDwdtKxNW1eB/R0TUOsjhVC+6kS2DIEne
Eacb1eW7zv530UCKpHv/8PuIf1xjJmFiRdJNNvxVL8TS7GXPl4Wthq+lr1rkX/R1bDzpxR/j/bCd
rq4jtjDuhqZaKlHXqzOtt3VJarTY3prdJoNiID2GztxvVjpyuumuqw9dPqrqQxokxI12rnLPz1pn
jjEoaccEATH9RoiAk6wUqrwMCM31NQ8ngavDX1QyjmSE6xjdluaDkEwt7UZWJ7224aQiNtdpC0Jc
grgBxlHhdNblmuC2n5+a6l0J2j/MW0ke1sm3sWqMktwsB4V1dX3pZtj0tlGE69g5NwgJSeL0YgME
iap8PGkIUzphMard+9o89BG10RWCpWQZkmmTR6MiW2f5YfDRxEQZeUo3Jcc7i0AKyhGpIsix5HGc
QRem5PN2QCL5x0B+b3uqRHEwazKjYPfkTeGiFUEYk3gs0iA7RaBskOxbT2hW0jZt+K7h95HyBFfh
qwdMzTrpRuaw50IklUF/iURlkxsZT6IuIF+zxK1MGNtIGpz0rW6eK2skqBuTJur6UPuXtClnhrdx
M2mqFpvOBJVLuaaWLuT22DdL20TeKosnJYCmxtypBRRJpfISo0cgQ4NW3khoIRDWwdzlJHVKcAHB
xc53indRbOpNJGtsl/0IpzExL2ZwwIFk/zcKmb5uJ1lrR2KAOYQN8q53Trn4ZsbUqXvE2Hx5YVJx
GwYj3pkW0ZLuOQmBSh8WXPLXRMViwnz/741FBEvTQHhIqkRy7+uRKgl6rltxF66N8kYPUVNo3mvp
xDQxvt9bkofb+Hq1yVjOiDkN2Qzz6kTV9EQgdBBCwSzOHZI9ztyGMdNDZa0gfj7J5Fu7msjNwi4m
FsgtAcAWRRlNPoR3VeUcaACc51r8B9Lkw2r/3i2LqgeyEiog5q8zEKpdXxk+M+DkF832nvpGe5Qp
ziVGu7R9iF3cmKDDse/jGys+Dv5p61OLzoPH1CuS975OJrFfjEuhG6ntJu1BXeXvedDdacPaSeGV
qN696F4I02UpwhaM9+pFETH6pRzvgroqJgrJfDwD3c3XgqdNoxASW3KtphzctH4yjTzAyn6wG2vC
3bC+I+XSJlN92GJhMFN0bpqY0DKIvxDJD3vx+3P7QPlcT5Aich4OkU6iSle3bu/KcV9rrbuupLlU
z3mwM5+WdHdVuNPcvOv9o2Tcxck5YuP/3vYPx75JppwgJ4FrojJXq7Mu41qw3I54SHjDmdQgu5u5
oA43cbP7vaXBKvo+yP9r6cPA/mTCpaFVF21lB2sbiXJwvmjJppjv099b+XEPEOoyCc9ZiLp8zPWn
ZvzUqOREJGLsUXCczofVFEv1xJRPmNCufw+wr+pAqFVbo7rTmxs728tcNDqZdOFZSeCrBZUxHAiS
+1cm9jvai0zsp7599P1T3zqt1Cuta1zunLERb5Lk7EMEbspQd5Ti2K9ATqM1YxxTcSkJi7CB7RhM
JDJTjY+pq3sLoSr+uKJ+crlNRReBdBB8lr8pdFi9o9iBLH4Ys6IyTwxz3AYluJP0WdFPlu8upW4U
Jis93nSrmNSZLSyGUz3b2FwiqvkeNgct7yZqcuP4/WG4WZRUnIbC3OJCCMJq/vsD/sEyo7/EZliv
mqV9eEyf5rDJ+0ZoQc2te/e+rW4c1Hjh9bAOmEVp/cdi+nFzGCLpfxXXGVv168GVWbFQN4kYD5vD
r3YmxRb9iYlgrL8P6ifvEvf8Py1d2QmZ56Saqofuba29ZCXGfXEM4A63l2UL72K7GrxalMPFp/+i
XZVIlyrqWH3ki7+OMBcdN5Ol3ltL5ViwRsEW0yM4dZRq1qS5ik1qrVXs699b/WlaPzX64Rh8eoRR
3IuSZ1bhEKZ0xFOa3VTe1iYSiTXwe0vfM/wD9sEUDYMALCAO/Wp8jp+2dkOYZV37wN/B7cIyY0KE
mYPt2pnqTSLsM/2Ph/mDe/i5TePKvjVtu5AdqQyHFcp0RpxAvXbDhvH0i0G8Uj/+Mcgf5/M/gzSu
7lfXcrXAzhnkEFmHgKUag0lxnTsMoFg4ED60o3OcThO2ZtudihItTvcGvaUGINLvXflxc5oYOSwo
CSHJK7epMwO5Vio1WefulAOuDaEPh4dDe25tcCWx9Mfh9ZO7aioESVU0hrCvr6e6k52iDULJ3qJF
5T4RxwqkZVyOpewxUHEE0NORl022AJlTtatGXTbii6htKmXhqHNT2fw++B8fg2iSYgENaVkfgLBP
yzrzfScKh8dQChsGrwHPc3YcS9zevzf00yyrEoaeAQYP6bKrRa32vtOUje2u42owF/xsitGe9icM
SkuY/97WT5kU83Njw2r/NCojqZo2zInQd+SgKQqRNhkhWLzR4EbPlj4sg8rC0G4ISMj5BF8K/9ip
7v67yf3PmK/x2A2gTDlUKnct5EgxHB3jyOSyhz0swD9GrPwQmCAQPsCxSe5JZH6/DhkUjGV5heKt
o75bKckplh5a5Z2cVSff9IU14YGytZp+L6TVndBXz2VHVVxarQsKMiPNGUeqtdMQX6vqc0ZySYmE
2xbrk+C9aTcPkY+0BXuxyY+aqb2ybCj8Opp1si+VAxZvnVAJ5CwYoksAQFSQwR5uHg3t8v61ypFl
K9sJaVRQNNF08AyzdOujtkHIPDN2aXtj820JKAYiDDqIA6tHDqYPV7k2crTgNupoPnpISbsqazuh
xDdxZoO7pZ/KFMEj6ixKohBVc4wzC6gDknIYR0ofzv1VosXjrLs4fDSHZ6m/EwETAhRlBIomoAnT
NkpnTtKGehe8zArAoh9B0yPJa1HrqTL5yGVE2YHt0SU4vuXGN6VZlh5LwECldzMkR/UCP/BQckpj
5DsdqyveeFkzE718wZThEZMcb8Sd5HQjWaiXlaifHcMb6540cQR7YgjkNy/oG9fIbkiYm8JE/wsX
8KNfryoydgj4KpPL7OsSqYJK03MlSHFpII2MAO1omJJVNc0c7wEEyUpwI0gdax2KtXZbkD4xVGMR
W80MNl5HeE2F4kYypaOn49iL6cYRXzrduLfidppFSUDpZ3T+Y1n/eGooFrlB0pGa/GEIftrIXZiq
et+SBCS4FOTqJKu9sYc3pXsIjAUjp4M40jjo0Vm1Dp56MHnog+mZSjqIk13awEDY/nFT/misU6ti
mSLhc4IkV9MoaL5W6X3mrVuQrL4KcavYnwRtSeDCN2ee8hhiE4cZRAz10Sk2KouRMEETAa4v5kJy
HqDExlr/+wwYPK5rZwXg6/9hP68uMlL7Xhpljb8ujYOazdx2Hjbj5N2/BZFoCU+Z8GbAyh9NAMmY
SA1Zf1xsHxXFv7V/5RFGmaxWXa0lxI3YFYCf5ExcauoQybFAnmur3FRnMsVuXZnudcU/umV3R3pu
qbTtysjSU+VfMikl2MEU1Xm1txuoruNuGiXIs8nWNAuMCab8tDw5ir/3UkpiBbRj9H7jOhD7Sv2u
KUFfOXdhJ6EGaV88Iu+9py8dHNPee/l9ccofLu6nAZNZofhbIoAGCsWUCa5/3VA1Vc+uWRfCXtwd
B10qRByg8a8OAx09MHp9lmwTvm3voDz1XLgmoDt548SDe3ZVQblSCpC6pIOEzzw8vK9ASbnoZJXr
ZPRUo7i1qCB6UKgMfQ8eIH1A/nU10BXbN/0sXxdQ4pYTkFTVAgW1TQp5yIQAG2SrKTS9BgxH21O8
NEZZNEWZD6ZetR9SQBtOMASuHW88EJjnz8aiViZ2PI0Ggt5mGywQOgCjbcLN/HJ/DyA/LJH9DDb3
8l2/LWaPVjjBRBg/viJxNzIQGyhfYI+DTpz9R9kLzNgVJdd37WIJYjJEEcK6h4kXlKoLA6wKH9so
uywvNsIV99Hh4r+UK/nuUsw0Sm2Fy3w80BYJz+9nnwrFRX5OR9Gd8wa/lHY4DyRy4hN8VBBbPWdr
OKJQUsoemxH8IQdxcdiiyDitZhl5JegcROYBatTntRuh1rguj/Bh9aduVEJpeoLviCJN/qVC1JtN
ZZRjRs3irVgZKG09wgd0c4inN7o13/oL0HaQ+/IlTGDQQ8zfQxhE4AL9I8D8QRZwvZZAP6iEVOTB
p7py2+rCE/KqqosDVyRcseI4G62EyYqHvYxukJSjfp9ySSSX0e8ONsHcfXiMtymEpxDizV2q9O7S
OQW2G3qYlKNi5W6QXvyjk9cIg48FDyJY0Tj+SO5dV7Mkdq0XRlPXa89bWs6klkf6RVQndTeJqqVN
hTX1zBSSI8u2KKHoyG9/33GqeG3mDD2g7ksyQASJFtWPV5ZdKThloOWytBABd56plbBP7a16qp+d
F+mhfLXPxbt6cs7qSTxF6Ab63kjctnfGm7i19mCr+rv2Sb7nNRvvWL3zU+NBeyggyHltn/pbYV+/
1k/aQwJbMtRh4bi7Dx579qLwGh29Y/NovRnUDorvxdk7Gw/OWdy1tyEExy/RsX/OQHtO5Hn8JN53
7/1DdJYe+Fb5pDyYBx26kn375D06j+K9epLvq3egLhAltK+8v3ocxkCS+706y+eBbFimiXbfnMM3
/V09Gk8u0kiHYuedA3PV7v3n8qE7R0QyzvVd+9bu672DlNZRPULwnd37b9W98KS/d5f6pTjJB/GS
7eD/tB61l+KiPVZwST6mLhEPKtqKk/TIh534FHfU74sTLywuzQHHZNIdHKr0H4wX4aW+dZ9VwIQP
7pP7ap7lY8EYh1TEnp7VS/XYbf3n+Lm6r+948UNxHyIOsY8o599zbvPt23ovHoUn8GXiETCtfjQv
PfxMTx6sIW9WMiruAdTR+/hN8hhJsaM1kBSP7b7blm8waVZbb+E/m2f12O/rO5rIRvVDdTKPJqVz
2+QkPBa78kE+5M/+q8xgn2CFMd/dZ12fuekoBf8xcp/NdxMtrTdTnhcRXLEy85syWf6z4DH4fC8h
DoG/SZv1bT6M5kE+Z0Di9jq0ipCwM1X1vrhvzt2BWRmmGAXbY7Xjgex5Y30LVphZqd6Hn/nPOUC5
UXkLctB4Co5IYvrP9OvICOV38d1/03OOG3EHpBBUeo4mTEHJT/gm1ehLxPXIBwAGXfYTNQW8hfEw
P3ydvhX35VtF1cWEt6nvtBldYgqlH9T3oWWmNy+nwdl45V30Rn3vjtIT5Ou8XXq1hkUZPMo7+xRs
g21Ie8k5OOu8MafmmwdmH/VwFEEofQlOFfOtvQQXadfeqxC3uaNqJx7Fc4NC/Vt2Zg1be9CEHoEf
Notztt9pnZ760YwCK5fKx3M3QCajc3UW3yV1XN5x00iviFVH5/C1uIBjL19ck8A54OpRdjLgmVUe
M1Iqp0ibmM/2HupS5cXiZbfVyXgUD/kDvWigoY1O8J02h+5goWL/yLoVD80hhDMqgJvfYjk09/KB
Z7jXj81Bealf2n0Bc+aWrRIzhazMAyise/nIyoO5n4pP8VC6o2zHImVL3aGR89oFTCu1QuyL++p/
CDuzJUeRZV0/EWZMEtItaMxMDYwCbjCQkNAsIeanPx959jZbq3Zbl3VVdaYGCCI83D18+H9T9Ube
9WVQ6MlOCjOWsjicKEEGKpuk2Im5UV3VvU8HizJtXXYaLTTQ3TiaP9iz/medOeHi1QZBznXSQo+D
4Mu9JnjHyp6JEfwH1EcsiLD/xIKPfhj7Y3/IgQohB/qVBNaeF+XBrAUqGwWygQfE44cKZPz9NVFR
ejmASODBohn596mjzxwSKTGSVFvshE/cUQ/D6+zojykkpTtOGiYdLN6DsAc+nlvJHgU2DE/Zo+bY
m+zRgEm6BOVjWmHkfQQVce3X9THlToI6peB8bBeIPsWuaE+uARshd4F5wL/HXb8HBOrg6NTQn6RK
9oJswOpKBa9id1vhoARR2G2vMeqgjgun3x5cNwtuKBU5fgSVU50RzVHKNi62THWxrTZjtgh9SV52
qH5o8D22zQSJf9xn/brg53ziD9PWX0jtZfATXw53Yky4EahltsbvPAzyibBXW7bZ+f7FbO+HYT93
pEywFo56LAbTXm88DtGRLhRmQfM/8XjP+j2o5oLCWp48aaaUdZyrj7i8s5fYtzy6hN3gSiegBUHX
9Jg3OWbt2ImOENAEoPbcjqf4HWeBeLzv6p1qnZmosxe5SEq3LfyHr9ksgaf9NPuT9zyevG5z8nI4
uFidkAxla7138qq1BCcKeY1ONiDfvLFTHwsnC67xPcH6BDS77zFG+ysT+wjqNdvz7PHxR/q0tUC1
Bg73xYXzhh4LCZL47sJT9k+o+DwgA9eyqbBnZUVKr0zUR+drp+k7yf2XP0a4mj2zqzmt2e1VSzTp
zQjfCdruubt6H2AuNuxOtqnmK3ttGRmMBqzkA2JS7R8+gcba7Fdjz8nIuwUsJpPUk3K0l0m+6xJ2
m4LlUp0MIFznBsSxhTCJ684W11rQPid1Uu0B3GBuhZM+DKLgnaIYih39DkpywgaCzV0ldOqcXLTM
6Of85vXtafVKhsE1VXaj4JySQEU/JPQTPFN6AzTcWP/k5okEcGzaJDfisNgUSCho4Q+xBCBKABm2
4xUpqVMUBDqp3V7TU4gilvpbf8yPhVXB0HkaACC9gb7HYEeHt6TdyJuL19ggShM+hmXoQl1WNLnG
Has2tjW/cvJAQZGtXkFzGO9qK/Iw9iXqTExz+5NGoOXaz7BhWrXkHmLL27TfEKLLBWkYhessvIaV
rcYaMzWaFNmc27+txyE7lEe4ACSff1hIyR9ABoC04d90o2V9pOwYmWUzIxBKv3GDxs8Pn/QWIAnZ
oah0DtlxHWOxVe8a1r3dqdBvl0B1Bb+MR15hN3aEHwMitpUF8rG3VBcwVz20r9n8Kg0MHxrTKhxh
N04+JsYWqtre5kXOM33ZMuDbZm4XNrqcaX2GKGVgx8uJxlTXKb/dQyb4Gg6SQcL9z2GXIBujgBdZ
eDBMsIh1WLu8BxvRDgH64B4wNWe+RWTHLqGwKfrP8hrI67d1jVsEfvY5fKcSCP5Yejhjfq/WvKfc
EDzysF1roLjvIw8NXlv9HGMRhl52nWFVZJc3G1t0Hweoa6ASp/o3UL17+OY/lCw+MtLWJfJ1Sktv
L0FcHll+8ZVbgMEvttispGQcuTJVXRnr0Xs0DR7NMxwBZxaOkzaWj9Gx2A5TCY9PPHa9bWAzwwbr
1/HoiGl2z/wfHPKPle0bu+zn2MeXeLFIQ5YEKcgOcu+41XHOdXp7qnpvi2VIz1hXR9vJbvXA5hX4
cWW/uvhZz/TqkrK6pswyzd1sMtYTWF6XdgfZ5vd6e9tFzvUyEe1L/NpFdmMOwnbzBgcsVVbn9OML
Lj0R9vlQeZKHLwFqkg9+zfGUT95whWxLBrQd2rWv7p+okrBANM0sFvfdujNVpzt21qd/vWXfyJtb
fC6hVP/sL0iMsnrtOiv3uvU1HdmSRQeRJ+4bS/q6L0X7LutZPA4FV/RVu/VFO/emI7uzSpyTHTfc
i35nCaG8b459QtXJYmVV+yN7GGgn/RJbI+fmyY5qK/ja9AmHsi1vX5g4Z2gPrMtOCS/JLZHWWQfS
VGcOC+ORPNNhQNnz9vTT+orF7PDnteMf3vipg0eiWRIUkyk6pksGvQq5G3TsHTSXw3Oxe6aIfbVT
aSPhpnytdZuduB3uKRXhf4Fw79VcAVq09/DabRZLVulL69Yf+V3c2mPvHuQcfC9UyMav+BTQ1UV5
0csb+tH35TFp1kU49ga89Q4arz7rhXU6XGmo0mvns31R3Ts98/vHeQe1XW4ecedV3sAtnRa3fB/5
ZCgKa7gTgMNOysp4WHzKBiCG8hQR5LR4cOTUHrOIZ6wuM/7xm2MV34N607e6vACkiAuLUCjgd0lU
6PKucfO0c+sN0EdFPPJFlvnYcnjnKqzIiD/7Ghekf0U5jvZ0Gf3Ie3XP+f7iFZ5sX7xL3G46C5HL
jY7p2spbSnFO7gukMc4IIrt+iqA2u4HF7DEttGwCpbS7hm95RiCXoATQSop5ToeX6ceXbXH/ivOd
YjXeONe7tWLKCETNTF8Pka94jdtcdSn++EUMlJcCOv7Abe1RcgtLTEww4tH9clNuqhPgG116Dgrr
uq/CBgw4lz4/CgDrhLZCwNipUy8dAcyLIO8JrxWvPnTuAOeZWAzlZbpCm1BttyzDKdDYEavcegKh
1E0lTDAOyiHa51aRZuFne/OUlWS+jizoaJ/HrFITf+g0Un/KbecVMasn+zQiZd6nmII5eLzElccq
PWKExwSYkJhJfIuVdea94ubYHCmpoJ8WTw1XKY78U6D6w/0tHtnyns16LqZDn1ViLAwEWD/eZLXK
bNrdJ9G+RM17pwNl6/xhyx/5CiOg3JS2Pi7KXqYc5jIkCD05y5NHLPsPKn+ghcAZ4HN+7XO1LEYN
jPaKWeFZYW/8/DgCto9DpyeEDNpWzHYvmU9cTJpDvHMASjpP5PEJVAyrhuqgfxJLXvs5Z3PQNneX
uGOrfH6eSwYj77tjSQgDPSLuFRw6lMjDu8V1/y3ZbyzR57688ZH1hnmpt6X/6HfhxWs36AJfWYn+
aP/yLgyoW/Ozzb3FLUgN7u3Ybu6471R+2tecvsUJTwLa4xVVzw2qeLQf+qcDYu7lBDRjdOWbyol9
m080yPxwtPYtSmlon362w82AhiD77StclBHxMKN96XMvVBFy2BqRLbiNWRx5pyAQYJfBI34kN09F
Twkemg7FMw6znbzXUMPjsN3zzeIoHTvzEQ9tZdU/NG6J84ovu/6upY/mlEzU3WG4b4PWP+FdeYzZ
ucV8iueV/Xo/dpkcRv7yMM7zN3NRcEW2sAjo4wWRvMRMFe6GJfuoqmN2LI6PHUu2z5LafyRDm4ke
ooN7CVAdZE202diSeWU3oDBZzd0HxT20eT2QMRkff2hXHkKKiIob0R4dUN2t0W5umYFmdTPG2Aa9
YuysE6WB/IBbxm64TQQPPdKgx/cyu1kyLzGSc+4lVQhFX9yo+0tCx6KjOrLdUMyJuHWmkOvyRjIR
mg29I7bKzVt0MY18a4xVwHB+6KbtFXp0KHavHZqEP2qA3pYBmgAo5Ndaoo0SDMqzNh64m5Fz5vdL
kiVgxeU0syWAK24oDPvV9wOr3aoB4/GjwzWlXQVXBdvz5LDgRg6XPP2g/TEDisUlb0lEa/kBrJJD
5BRJbyHkfnHz3c0TtyfML4Wmh95O3Hajg2g/kjzprZdkYcSf+Liqjd7MWQqk40BuffgjbnNc4Xda
JK9dHYjB8Aepw4L3/YuXeOTckXNlpVit362ZY0T0MuHS+5PLKm/ETclPQ+DZNuJ2YNWoWvOxw5M2
8X/M5kWX6ER20ADKqg1wwX9O7snlKQ4RJoWhFsmvd8HbmMgTzzEMit8JqHY4vg6qOwLWMaCsrXdC
OIbOmJ+bDc0NjIajaZFcCVP1k131TmEpLPJCf+HedOtLhgKIDm2Asz9yXru3ih0HIhavcCwauI+Q
eR7GruqcUnE7cmQOB59qGXGgUPFL+0kkWHH7jgLB5VL1Fluiud1OxCXoDcoa/yZ9HMUgOnAD5jho
t2yH9VPBB1UdvosXYH1wAjiKIJ94TF2Cye9PE06eqNCwY7YgB+kPFleVYlb9BKkQPvCuv52qP8uJ
lES9l4vD3zAULgNaeIjP/J42STHSh0HvwQ5oxXYZHImoEV4yH8bTpT+bslI+Qv+HTeStwcnIdA4x
eMOc/GVCehqa12sO2u5tcsAoXaUPEubIa5OcXWb1mvLPPS0wjTwv0p4AIVAlTN+vJPLQ4layqmRE
6oCJDpDsawrj/TqbsLY8Jv9Klhi0DybkdyUl0cAo97aZGeAv139wYmMpXMU6u3WAM7ZtzF5GhgcF
/YZBYPP1FifyG4/f5H3ufYCjZicfeqKaPL6C6+l8DmdUKz5QDqbCYXD8OGdM2PVwCkgOXmGleVlj
PNHOyzjreaU98KK78T7UjuaJjoK3cyW2Fp97WK3CkmWjsDSvVo3LfXEOsMcO3a6W6PDWrxF/hHzJ
K7e5FSUf++TXDpi+ldmFr7CyRCba1LwixN9Jrv4wyc0mpdZTcd82GS+OF+nZ/xyKsAIVfZSAnVC5
6i53H+kjFXdyIhxOMDWEuQt846ib0PXOD3hb+A9FOsR96oLKJTE/DtrdK9WcOrnAI/6c8K1xwCm/
3jXbFzFvPqImz+SRVsEF7CAZ/M1XKkDX62jO8K6LFrm33SON6D8m/9NHErhPnqqJvONWd1Imhd6h
UcMeESxKKoZ/3RdutIuSF2eqME+jnfr7cE2KI6SkbzsPlbTejAqd3yNG2v8E27fLr1JaMFk4QLml
uJS+vwPF7dwO3MhdvYn8PCw3alIyu3aDB8r0mC/zs+3i+4Fy2mug4FPgA6yrY4SzNrTzo7p/xPgo
yvHtYBeHqCu0/QsnBw+ysm5gaTCAaD/yx8cO2NnDCMcxAjA0xneI/PPhfqBBo+w9320T5zjSV5SH
fQ/OhYHn0vocKrjeCNq9z7YyFfeDpz0869cDLsc5OO2HSedWHl56DHgkcvbenvblBmeQ92tHTTSn
Id0Wiz4OR5VmnEX9JpaTM9FzwrEEjPCbz4G6EwImWUxKu1uVW8Ub+Yz/daw8XCp05gvHA6mH4MjH
Mp2C/DHN49zqvYgHf9t2xolKMSVTCRsTUxaoQW9wUNAy7oO4l/3Iz3DnqC2nm9rHIQ0qFuBllZdJ
ETccEjCyuCUD2HdiKR7jdHL5s/8Km7QyeZTToXfRCCXuc1xI2e89QnT2Lt/dQ5XtyrbufaCI60R2
kQw4QD33YqC5AEPU+9ux9q/g4bIkLBhOza+zxs/Uk+7fTu+y9kvE3iLO0K/i7wL6hdccqedkeskP
AIG6Z0WU4+mQAViJs8uImul5O+YVHGNxMD0HbGuq9o+in8d86MERh8txvyx+sEYFx6Le9eqOg+N7
MH0AqjUdm/Wmn4E8LsbGKah6L4bj6pFVH/pjmFp7/xyZVQ3OTeuS9MOUEglHit+sUm0rcWlzuCnt
Vpw8OArtAGRhF7OTykmetgmMDm2S1dMsXSiBAvpjQrBuHAjAwxAX2l05CZGfcD/sy2ci8T7HlkRc
V8F112/eM1mjoVX45yTnoGZek0HQbWuST5V/3ykO8T9XJQ+mHZpNbQ7sh09XTrPv9m8iBpWj7AnI
xY3fHjVpciUX0Ph3ggcZck0SQQdl5Tiwpf0bNOyjsn8f7x5x018AMoLFxE3xrpHj1SjUiEp/CEY9
Y4KDhGo7/x0TB6awZuwXfISkFSFqoYcu0zi4CdNnrPmNPFHw92Wiyh2hUz4/Omp7BceaP+hXvPU+
KtqHRrNJA13kUUTsWP3f8HV7lMi+8conzorpOyY4OCaSScicn7hPzT07/xmfCJlfPQKXzZ4GUWkf
hYrdBHxmGFJ/xPMRtv3yCJOuHj5JY1OgIsnP2VuEx0eubDWBbKFJg19V2EfEbOoumX004VXTi+CT
dLYKre9m7Lx3kctyYKy9fr2GoRpqQZ102yhULSoXpO3gwNdkK3K1A8vL1c7eeF/GDXn3OAr7VCTB
eo9n4AGIvW5FU1yTJQxrs7U+CZo6+i7MNimT180gsnlLxULXgoFdHvsgrDahFFyzn8eILyg2Kyhb
Q5c6cbfbyKIhkROQV/e48Dt74HTbzm4ZSU2+gEDteYd16AKO76JZ+P3QO0LLmn31bmkXYDa6DeH5
FgZZ1uXqXXfvpFD1T9IjVJx20n41cHhC1bpDIoPSIrJ88si7WpUrOMS0u61qERcmydQxUc2mtWpo
AQMKTw45pwJLCgg2J0rArAgHUgA8/0ibsHYOGpGT8cemFzLTGV6efojsZbp2UA73fkqwZx8Q7z5A
0DgsC6B8vMIu08p+w7G/Xinx9Fv6eLPTwBDCYolAa2BEk0vINaWYV3JukdzSktAAOZ1dD/3W92Hr
L9wtbOCu7E/mWdrnIzTnydbrn/u+e++4Fx3bH/Zavq/NEkN6okTOEa3zsWN39XkGM4rlFSFxlJvP
MmkkgE/xyRuQeq5N2WJ3EXBF4p5H0bz+binJJgHCNsZKy4QQyTXL4fOo/Eqedmgt1fwmC1gfkWaW
trXI8l/S0648Vr4CiJDTb8lmc4rvO9lidFisQTB2xoch4nn2WrMCFh7BefUPqVoN6W3E1kVGyT+P
DyzisTZ57HtBNH0cSIFoKXbl94rkvROc3C/2YxTKiD0j2f3d2uFEXjXbOz5Jd5nWrMbA6ZVPnyWn
ltVDMR3lVRQjshnSRCYAaZfs2iQLxN4MbynrqDlVEDFk4B+ZKkLi21sq71CKwXk3cGgw2rHVLtOm
30Cy9dxlKQLH9S2m6NovT5He0h6R8c2y9LtSXD+PL18KMveU1FzoMHaekfHobSzOTEdRgObce4Uh
7IdHDVNNtCTMyDZRFsC2lRM1Mi5psxfN2tRI1Z+8MpEIA+tCwIyqCWKNuGYhaTRc+P6yWYhrxAtE
jXqZKHvxLM8zCobp8A2xAWwIXJtXWieIYkYmbSKgXkpRF2DKSar0uUMWaRY0S7txCxewQqa8d6Pw
tHDtuK32w9ULvK9yQ7QuleRvubchEaHElI8X6X0DiusOeS5chFt0mhD/okor9+yDGIV8M3So7HaP
8APz+K5Km/S0zzFyQzC/du/gjffKM1ZsCH4ipJd0nkAQiEhe+ghzM7eEkfFx1N41wuBpYNUQ5NpJ
ffCrd03wwYDN93CA2aeSK+A82bVdhepOFIzWrvvLxwWuQ5O+QjzdFGg2nu7cO8Bhy3jetpyMdtHu
YxMGfKVMyKOhJodxi0kfV4O3M+XJzj7+cqNLoymxMx4fTzgszHfQuaPkLRuKSxckvin+aB5GkDZs
Rjt+v/KtK+Uymw/1YB1syQNci3KLw0bnYrdSd7ewCCUih70LAItypD9Ywg1VsNKqsHB7KMoumU7J
re168wo7tzBxPiQP078tzK7h0ig9xvK0GewoqQkAvppf17xfCFbwlt7CUSK5RcgvCAgiM9qVdmVK
bkkstHHhV+QkwJwMdwppd3dcTvqR71s+M0weJ4OAYv8sLWcLpjO9pBUro6G+45wPdGyCLs1gYOcm
UVK/JreUO8lMrea9A4QJcqhX+El694ONICdZ+Og/8dyh+25EDflZ7SY5/Yy89UzqhCF+Ntye3YFa
aLZ8a+ww541bmb+P8UwywPWjUHNQsIvIarELWXjeod8DcT0C9QizciIM3Ju98YFEJl1JB/aYBf8K
27jP9XZ2swG1PejVSm2e+1zk2MG0cboIuJf0l+ZwoE/+uyryt2JIkRVZ1GgXG1M+9N9FetfRSRqI
t/t7O9ApMNCTlXeF/w6aKEr2nrp3gdoA+LdpMxnrwDrroaZ/qJgb6+BLAy2lGmHdswn/SGD3QtzB
FVSjWVLsIf/ygSCCM9Eop9QRbQCclPR8DECZ3s4hKIAooadU4xwPWwNtvJBpyoA0R7r7grlA0U3j
a77dkY6mXAp+wZfh+d+KfjFIQupm/89stpzMVrAp9DxctHka9eKxgjdLmlYWKs6QufYBnrwDPMzf
IPPc18XsZsBETQ8T16F2AfYRRRdmhEiXPYXHbQaJL1gjE7GnMUml7+672hGOgHlkmS27vmDk9D30
xpsKQHyIdZUESL/p3X3MNIvwkl7pjqSPJuS+5rAVzwGW+TpBh1wszl/3qToh7iSsBtPuS/rK1vef
AvrvPdnjKVADsHpI8/tS+Xp5EcTF1WI8HU7yb2ryr2b3/Vx13306jquA2hF51NyU4f02LVePTT3v
fh7bHJ6VASzTrxlQglOKYGYffcxSyFNl0kN598uDuTMoSZjSUMJ7EPEeVKig+t8A2oC/46anV+M+
v8+f8/ectMpIpxz2FzwspbXt+0yxXfVzWqgGfL0AMOqZ07PXP5Y9A8x9/eL/GAVAN6XZaN5+SZso
jFa0xX21Zss5G6/NFb/yJZfgUsVG68Mn1FoBWUiE6m62brYnCvM+GcR0+NPoc4hNxFnp3Bajb8L9
5GBOQfkjmNCvfw2mr28wKmAsgdlcXp7gUv/MaIcZ66D1vehL2QgcN8b6i+JPypug6mXb0bNMhBHM
te/LRt3kC6K4WwIG6JgPwIN8IH0foOYixcBxMtqfCddDtH2fgNLIwfrWK8ccgpkWgpYCFPezUc/K
2XU52uybL/CQn9PX4hO88HDXT15pptrX56eeHKGc/Orc7Pu2aH9gF0XYyNI4EOfxu+pXHoFtDXJR
h07ZYLzF28FsDjnTtKb2k+E4lrvMxMN921SXzB+r+0YlSkCoyT7b2lZZqms+PMMCLnpmk3Khrtlo
m8JXV89FtmxNxPu7EvRS1ybld/mN+V/cVjCTLN7fLbSuA8jOz2yLh+Hm8DriET0XYl8ZjeM56/+W
wKILS1vWHybmeXGwjZT6UcgAboa3Cb+PHkWNkLP0XCmH86QHT+eS/XaFapAtTf8pxbxjpFKj/o8y
KKNG4la+tBz/XHU45R4GeJgw/EH6B+WmPQ1E/eAdTdgDITk4AuRuQxO3OPgTCEwYNp+B7w4OPohW
2MJuyyZnmJMLxHAt4xIgivv3ssq/qsi+C/Y/quwvTaScNVnLXXnF3oLZu4IjmpifO1qKQfF186LZ
e/JhJlu46JTl87te3Obv7/EiZ+rfi89fykwH/f3+qIUFZmFEkb2q9kDOf9RVy52af4ZSLjjq6vJe
FjOiaWgs6nWojJ2gGwbfOGQbYXqaWtFjlt91WL/0H0Bb9z/w/2gw7ehqz3k2NR5TA6FZHRASSC4p
6l30fJKHKjiYFyTvLz1O/1idOhClEYR5EqZG+mMi1XfbPFrxXP8MAHwVpIkW6eOSomfC0W8gaWFM
qADYfy3pEEi6QTyEmLeFpQn+Yc0UUb4tlQmXATCw+qgppi9ktaurRXVbEp5U88lABp/gMISqQ/xL
7f4/GcnBYDgaAD0u0ob8RzfeXX7nRTcSqp8iWnXqT43H1U0YOSN8DfVGef1F5P7E0/i1ygOgzocs
M5Bl2h/lzp10aboItFj3M5Whq5cW8PZBuNXOcfPBtlgCpdpO31/SN2UJPbM8eRC1hn/qasJocRgG
J2g7xKUy1+ZjDT6NBvogHIxPwg7h/LjlFFh/U4M4rZf3GU1Af5kuSfkHCe3hMUBGUMayNP5jobub
UJ7kkVT9IJ/ZAPgLLOKnMTLJeJQzrTWAnS4l/QXr+N/gL9V+Kf7cHAOaT0YsFwDtwz82hxa931Il
fp5u91P8fL6yZb1SZncblIhpxPbNN+MPDF8KyANQb7vPlVwDAFdML+ZlMd4CjDtaC/PBlzR/Te/L
I9GA8rv9Rj1nVr4SgudfmpGlfh3/bbR/tKV11/Ety0ZS7aByl29dW4+Nz6yeSQZnnMnnL605f6Kf
/0oVkFugSysA4OD1MZr/UGTZqGnVcTTMXNye2ZJqAOrkN6OYXox1hnuQGdcpNTy6OoMk0NhK+p5z
+/I6gZzjJ5+/D/R/LofT9/TzpRzei39Xssof3Tn/f2wDRQQ5eghJy5/rFg0aujDfucxBeqATQ5kT
CtDDwd0Ib45/Wm9mHVrtbswfi5/fBoZZgBpoJzTo/UCIPVwYf9Gy/yhIw/8Y0B9Lo7Tq4NEBRL0B
dOD2MID3LoYrYLcnAt1Vn0giU2/e5W8N4659KdrXqfsq3l/XBo4GXc6+xnIzbQUgLKhaub/m+XDw
HVWEBdv312XQgpb5Wj7G40l1qQyF5pTu6/QwW+o1Iy3M4SGRv+nM0gToOQXrJvrj6m9b9I+GyP8z
3390CnyK8au+DFBpp8yoNbA4dOo9PgJAy1OSQIqq/3Vr/qr3P4V9CGg69Bt0JrBJ/1v8xjdAU4S3
UDvN7OLIRqcXC1L1PySwIXuH6Y1+FVyFf5erP9uJ/+c5//emwz/BMG60ip9e91vjUCXDLQc4IWHD
nQfTmizO9KfVR2tm3fos/rrd/kkLDunBF2nJUDh5/aHEz7JcSWL+piBg4k9Wgr7ZkGSqjdFzxmkh
LYPd27/W39t61s5wbNdfi/diZGgcaavJBULFz/pvnszwD+ii38mge0bsUSHH8Mr8YceUV3Rq2rLM
+v43yOt+VIgeRRxV8oPee0DV7HijqNM6n8lfgo5CoG6rpnmJwph1Y9Xn79euuDjPavq6GDXW7zwp
oES8T2mJupuCJT0n7WVew6FIJUIw3CjXxcAsvNbpVk/8Dm9EvOcGA9DXqdSv8vRkf77buz7QvKvk
SuXylkZr+S+YX7+gXn/K3H8+8R9roGanh3avXrJzPr7GbC6jmGTOxeFksOwPMoZjVfr8Z3TiVPb2
5cKgncuIJjTtaOu7ISv6Fsz1rY46xuXsI7jCAkKXMWfOAQfKv8KG/ZPx0gBv1mToRcBu+cNuZpeR
INzGUe14gq4skreRwlKhy99/Q2v45eL7P9MiQQRCmyvt0MM/blS9B2CDabiQUsmWOOMj5PoqrK0w
+kpo5zDuX0v60YKRMCf1VS0en5680tYiY0+TG0U41XHYMwMX2uwH8uB2ubCFADe94+9jdRQOn4/R
ID9DjuaZvuiQZitLD53975sbvMh/sJ8aukQbqgNNluU/nuOUFxftLrXtZrxQZuW82BB5KNFdF+MR
TS7VepDPqSkF1fG0ehxf33RBZDIIRLPuoVfjmTz6eeVzRfgekDm+zmlxVsVSHz7kr7H+EFaP8fyl
Qv7I4Qss+gI0eTLmgn4+Ru71Ywy22fyxHB7F+4ToqQIfJC0AbkaonEACjEB0VX+Tb/bGszPH31Yf
UvrV0pIULR+2+NHLtbgSOTBbAjhazrX8uTeT5+K0U/zrkCB42RlDChWpB1MmBXqymiuQEIIZeVsq
HKclzkuniUzvaHPZCMX61VlXeVZ1k5tgUE0LZ498WnTnWcbh6LOqoMG7LYb9CLn4OJuMaBPWqPyD
b/GrrKbvmyHBDNhORGUipEVk3Fn0ckZ1SMFUnWf3p8HSDwiYXY1zDSgjKPhGDtxpOclQ2rmR5dPq
M9dek7P5mSvfHzLeHOr6+thr2kkGhYbZ1RhSOTS26uAFUSxwZiDVE1x3T6vz/P2lWfVKnlLeOadi
lBOksrgzkdX0TPgNNS3q6CHKmEv6zWdn1PdIb36KzehQ0RfznDEBMEV277moshDG9WSorsyPSjy6
fDfJYPjVAJBNVMRWqcW5TCR1Xjbztpk/wJBDTBMBWoZSf8HRlnbUjFwNAr+ZedrfOupNeubJWltk
I0O0TyGEAjnkpNf14LbiUj2QGyv9gEqBaosRtJ90QcAXSK7mZaqzx9fLei7PJM2zNSeUIQGuMT3+
xp3kznXeRhPp9XMXjI9gXBrjahdPI2+MAUMnNfo13Ggr8tiqX3xRjQUfjkNV41zD2blwVn5vnsHZ
H9AFNOoPRYSex0ZlAvZ7NUTqKFNl2SaF9TDF5J5D5TAZrgdbIbjIsyGhIBjEBkD8TzI4bSVLfX1x
asrCS0qehCoFqG/AD2P756ZQ/Ay6UL64cvE1KKC3mpTy5HaftD/Kl7oULLivsnw+qo22mt44edEh
WhvlXjAjHyBuJb3QdfmeKcQZtMnzNG/L+Utcfsr5aTC9Db8/0Gf0Jc0CBSz9CiMQT/1mjb+eG+LZ
4+C9GcRRBGAiFHHdMaP7hSpcOZtQn0xV8PY0b8xydvumtHBRrB7W1SHEpi4pBxv9kOSnEGb1MJ/E
dkaUsoPqyjbulfhlCCXXZFxMLqkAPexrkq3634XFvf0RhEXVft2b46VZPLo5vfsRvVEhoe/3Z/54
/3wusxqDXc8oWIUYMroYzcC4Ahnrnu2c+g+3qfXHnubPwWlSBM1Yr9rZoKQTX78nDxd6BfoZR+Hp
WJUGKURoTtRoCu0mruwOyx9lxkBbNI19H8xy/00Y4bYS16d1ZAL7giXuA/z03FJ/ISZiZGioJA3w
Bp082GfdxsJyaGjtuvNHlPzW9oDS/5IcPJ0tMDZfp+Q9ym1lDSnNrUxqgqgTQLxYpuue3Bn5l9H3
I4bCbxmRrRoTkHfJhFvyl2jdTKbt8/X0XnejfBtv3ANpMiDmCp/sj2hdqZ6CPmq4yq4wkWxvp2M2
4snlb1Ey2Gd+M5VWKgGv0xLOlPz0pYpGzVVPxP2+e4bcv1iFf3JttTHnnGGP0Qfd1X/7mcp7HMn5
QPi47+lg0/xGP3G24Y1GMIopczhLCYbo6f/j7Ex3G0W7tX1ESGaGv8x4tmNn+mMlXQk2gwEzmqP/
LvJJWylXFGtvVXe9b3WnDWZ4nrXudQ9jaGH/nnyY9nXNDmGLleV+xJ5J7rMJtofdxFxQLeip8fQ6
U2m+400ZYPh4tdRV2lnymu3uXsHytWPd7syI5kVRm2hsztINHt8Vxzg/HoZyb0AcU1jGFzVvXuWe
SHreIQo6gIBC2AXleTV4riJfaqxcsqrIb89+vu6BFdOFdqeM+rGhx+ZMl0Vzgjvu5KZ0P8unrq9O
SjvPCOaZv5rgmJ2L5wkLuVZNWdkKeCTHoNF3v9/LnyTV2OH8z4HFG+MlGuSrbMbnbo63QQQZXq9t
uXRZdSPBuuKWO7AhWUY1O3X+VdtWxpQN+vdT+An7+X4GNxVkpuNoUeucwdUu6ISJ5n6vdYCn8Svn
g/P7wcSfKkBzImMYiDW0/I9nwqVQ5ALgr523zYiQmcQtnT1YmBxSUGdndn8Sg/M7wID0Q1+AXRwF
J0bnOvjcTRl1yUSlz7qu3Hdu87ZS3EtYLVk8nti4+Qv27AraVb+gfHkChWa9IaJlxJPtO9/+p/MQ
JQo5lW+uq8YNeCM3mNpHl2O+L0IsIsmBzz8i6oAXbWdOL3tmy+wK6svvB/3xy3876K0NkXYusKVL
Onn3qFqLEq8HzUJBigrOW4V+TQT6XDeXNEAaSeXT4FN3Nr+fgDp+q5tXHiyUkGI82/Bzv/V+yquK
5C7xmO0nG+xWnWjZe+cwAvDLHwVmLc32dTJldHa1FQZAie0SgqhbBkMv6KFHtDhlbBGQhPaCVuG5
eYl21X9na/kwYuLCXEQ+ShxXCso+cRihMH082KD/NNx3XpQv3Pnv76HTWI7AkigphqHeLF11fxDO
rZj3xBRfQtGJPSDoRbLQwiK4uC8cm/Qbxm3zu3DjV7vy25FvnpuiVNXqlBmndd6vGvjuujM8XwSv
hdD0monTAzl5Zx8PtfItl6el4UA1OgKRataz3tgDc++KfHLZPZqE+9k1mTSVK6pblcwv1NiTtXw6
2FW9Lbu9nHrVYLfzy5+OXqLJP0kO7/QZVukn+1gtxHR+qPC0nx96pzkFlMWXxI5FSIzz6q1MvwSy
FVMusrr5ObZM3Y5fxBqgyD2Hsqec7Pw125eL63lLWd7Qa0RT7M5A6jRHWJqXmV4tGb68mFen537i
92SuFZ33cdla5X+S9m7AHiedWnPyyj1Dy6Xf1RwZaujVOb9n++sf1deeW41crAXyo8Obnrl5ZuvT
/ER0NX1crGwEzo9cgUJaRNXiVG2yE/qLU2YLZJJV3Sxv7PTs611maSiTqbJPpDhMIUpLU2DStPoD
oUDQnyicOjWshcfamA+Sp7SEi9oQdOMe+Dn1qwk1qyM9wXXN8vDKTI6Gtx5rsI4RDvnghNTLlgg3
R76zwt5GJ4KBjE8pCLEyYXela/y7OpDKqzHErXHYPS68r8cU2rW1S6a7rV86T4wD58vzdpk5DycP
9+DZ+J7cDXX5t239+xxuKpSL0dVyZ6iIAi2HOfYQrlIv/EAjbruWu1RtDFeS1Wbz5/eFRvp3ocFj
U5xMNFkEHVduXbqjY1QWzUnqVuZ/EONeug1Jn24UIN9cMoPFPQXnqhHtocovIYVkTrPOPPMFR8fP
NMS/Ori7vf+73TEg0BlmmeaEEzNvLkTc60px6dR4nl4CXk3MXaMBbuewxxpY7WGW15hsLI7Z++9X
4gdwdzzulyOcrnAlxvP6hoRP0vMpSltB/1rzlWlpLdL/FuMQfcWDkPmt9TEJhf3ZGuylZNnmOpi6
lvYwb93pxWLpFNafXyNV+c4S+gNCz3lxLZTRwgXT4Jsl9DAI+QWMdMKUwu/FuZTNTkPA2nVBiAOF
DU7RvJ9NEObFsxYabr0+NGElBL2ykLt5k3hx56ikUg9BnM/EJChXUKrSY3AEToYxlHvqumZWLTt4
+QnVnTfr30Lp73O/KSLMS6Je1Cjq5uSQgmrHol21AXXSqbXF3q6kO2X+D6WSrkxMHNXkCZAZCOvf
9/AY5UJ+KNJuRLAv8bw62ag2FNHLD4FwDWlu4tap9Dub9Q+vkKoSlfyV4YNT3M0NOmWJIp3rOJvz
tEYJduz1qoQAUjKDVf73RTcPAI4+IqG9ImY/NyuVUHdNNWnUbtfZMCdYKHaCTb0fApdPAv3O3fuq
pG/2UEK8JA5FcKqITeLfl7PQD1F+7TiazOAlTBa6608FRw1/f/O++pffDnPbSaTqoTPzZDRywjoh
BXoHbMsCMBtjDRHCrrCdmJbr0kPCS9s1CWA9Pdbzx+lwx9rzh8kAl/fbFx6f529rwKHW27SQL9Ue
bIji6kJdMpPIqC+d/7IFHOspgfRO7J7hGfx+DX4qlL4f+evJ/nbkSmqOQptT5Ffx06GXPfxAMHSn
qakb779BczoAgN1EHAPc+MtVOq/JFtU9Y1dV4Qv+cytwCh+rbY0Y25tbMVGO7Vlu1fFWCBYWZEfr
vXYY77n1Szar3AO2aN51y8zZv2K2Oq29R0KO3gantNvgME/fT3McB52MTniJaCmhGd6Jm+sz+3l4
WEXr3r1YiWeG+zLkyy2wp/VhAeV35nTiF0Pt36/BFjJme7AW3BR/5sTUrk3OsPlKnjGGlb4xuToJ
baHZL3uzdcwJTpbmquqdC8tohqmBWc2Y3xe1fZiAT0m+enhR6wAXUuHoCDgudDahWH3xge6taGYt
KJSK+AvDsN6RpfcCEtqYRhpNj6JVQyXCRdGYpihvaI7J/z5H+FRSdSH4bB8nAxmyjZX2fhXDRd8K
VUg4AqHLTxFl+4m0VN05Kc+FJNv816oZqp6GxGfwa2ORU+OVh8QWRDeH+NmAyZ0UNx+mQ23HUWuX
qX/Vn05JOjM61R6St1yg4ofqBZJ8JOyULFGQgsGLlOmxr7yJMVfpIUTJJ7ua5THbXc6Onj6J5ZoG
fnJqqDYnnjJ4zfXpWoVlffRkzWmP3EWwcvpVO5FpjUC5Bh1DithqKuzBX4mROMgjRwphSzpaPJEb
hewRPFA/14DNQZbROX+NFAnPJWo2gztHx54kK6l0IzhCJeBrD9cWtyQBwp861p/rshwbbDUKJ0UI
YpmmZNJDZWmB1k8wL1rZR44E6aZEImY+QyjQtE8N3XK8Eik3UXcBzV3NQJH3v7+88g+1G3MIMBBR
4ndJuVk2TpOBSL4oUnbjmHo2sV+rJWCus3rdQQXlFwpGcC3EG6/Wcr6s7eDoRs7B3YB/YgF7p2D4
miHePvzfzka9wUeqqybQ2WfKrvacGZY39sITrXCb2Ovrn+12sDzZezdnq9fW4dr99ziy9haEK1ne
Ipnl0523rYPEpuxE8u37222yCXX3+DQJkSHPB3t+CNYWToThGsBJ3EgF66Lrlmvbppd7iDefggMp
7NE8e49lAeWJmbEaHv3D253KVby12R+rdtpjSKqSSpiNqI9r2bclM62GQlCqrNoDyC1JbrZTHy52
SE8HO+a5ekRYM/lkevk8PKvPvYcr3Zxl3TmyfKvWI3TdeeoM0DXbINoLgxXtry+7iyOG+k4OO/tV
LNzJ+hw0TmElzsP56Zg7p9ppp5FvhMRRB8AvBXTNq7c/YXMIvG7zC+2zPoVFDmlK22FWy7Y8cyfh
SJ4AI3cjO3cM661fJB5XK54aQTGVQDsPLjNgV8CXsmSnFQJ9NDbrvf4ZmhxQY23nHpREuHp3npUf
d/jv1/BmoWw0sStV3LznojmtZRts6dSHpfF4OIOjuZPu8e4W8+NuD6ohQceZjC61N/W9GV/O+URO
QCyuqVvpRC5RrCnMVM/NSKB6axJoXML78ZothkHZYpHcNcY8147MqjpbkBBwiR8C/Pu02aRptdSU
oETqLWUJV/98tvPseKcO+qqqbt8ojHtNKi9wTrrEv580NW5bMTmU5z3wNx6kc3PWLBhTN9Pjuveu
y+NKsQ+L2DmsjTCbU5xU4TlQHhiH68sobB+LKQRFyJhxoN0peKV/cW3egW9ndrNfG4eiFmQZdMz0
ug9zlmEu8HaAsqNjBdi8ZR+otj+xkU5edEKjQfXR8Iw6uTvr31h1/nZ9bta/y6GUzFiNq73kG5t0
l23rlqByv9zkG0IbNpm/fnlCOF0yQfOeDtZkPiBc2F535Mmd8TfZI4t9nQRNIN6pLL8a919O7HYp
jJNTI5c5J8b+vGPgKq+SR9aCsF0lbjRNvWSaLXSPOsd7ZzIFuNjOzh48lHd1NgQfMHnBUOZrhqOO
7w+8hHb2J9+ly+M2+4OexY99lG1b6K1La2R79i5w2ix2TaeD0Yp7iVNQXGB9SiYVZYF/p+/4AYH/
6+artx1rpV01+cDLq1bTM6XhWdXc9uIOhd9f3Wu8b4dVAcD0VhO4nt+5tPL4ZP1zaXEWlZmwk/Vs
3qy+aiTwXKayunu8OE7rnJaTz9dXMu3haCXh6mjveitUwvWa+STdCQO9xukh1ljx8m2pvz1cbJkE
aMx877yr0vilfzuvm56lzydUfiPPkEKqHFz1hH8dMRDDivLIL8z3wQwgllJYx7iX4h1otrIVAffJ
feEYzTRnSKs4V/KzlP/LWku6uMi0hMsGov33KpIqsVRVqtzOqfnwLztd1ooy0kUnonPOmMw91/eY
jz9wCUHM2SaxAmfBZfb19yGj/BJPWjk57xu/wRBl3b9PGNp50Pj3cXDeq39+Xwh+6oQJHmVYQTnE
/97sJnrXXy+peT7v4fy/S+Fxcx/Yle8d42bFM+szNLoe19/xHROsnW7ntvl0CYnj3uLH0IdDZU/2
FAUziDLIvWxoFDgQYHoXJiKexaNY5A8MZ/vidODhk+3vl+AHV2IuOdebZAjeTuY1f1/yvi8M+XiQ
JrvsyJGeI816fRV35Fx5r0W4eK9sa4tI4b8n+NdXyggi4uz5SyNZlIUI4OyHyNuYf/5AtxruPH/6
T2+sSWeni5JE6OMtynko+9wYam3YzdSH3iuQvct2g045q7zBM2Vb9IrQ+CRsuXZfcW4A9yvt18II
JDvi73bNOzLbeRnZ1rPGs+bHrZlRG1Vz+Njl/PgmvLb2sXOejm8Mel8Osn05++6R3gVtl1tWgfh5
tqYpeY7MIWI3oMo/5pRMXXC1IAV9QtqfwaGCyHLxfr8lP1Yc37/4DUAj9nKsXY4mwkviLa2Gdfk1
NF3dVfm1fkpCdxk8bDZ8XxQLvx8aZvYPy5FJUDAzNBOC7S04JB2ak9nlw2Q3OzIphGRLmAbCequ9
hLBHEfNOFuZ/BXC/i1tmM4Vd9wjvEi5SQm56gLTEgr3U2zIaDJsqJwwzzUbaax2czMYu5BrPiOrz
Lsamh9y0ip3R/cYyY2iNJvQd6/gQP0hdCD/moK3hZaCssWhKktw2+P5oAhxddHuL9vZSWxfD6/Gf
MxVfg3iBIUbjaOtL4dYoSs42Xl+CLTeekIWibkHsyKDnh5eDbbqQAg/hSQiGeikevTOzJaHwVZis
6FDta+18TNqAT1Zo6Pzq8JEWjKz4R1CyWI7g4Qz9vJ0N6aKVAz73KvyRmCG/MJqnBtdCLZ6lrZfb
2/CSB/B+xHwq08gJW60N8D85ErCcM6ifbWH8t4GwNJxdqEVT8RympEFqLzT0feEytMSjMbYjZDL2
0fkwc2e3Y7Bi1weHmHrn8BKerG3UhbndfOR2XXGZjTCiaRxPVVhGVAwYCrmHdSHa+LJsT1ZoFu6O
q3nNaaSe+tLHQqYP2FoOjiYEH/y3olvmsKgBF7YnV2WCB6bCB4a78DJ+fsXPHOKlCFcCDSuDVeto
oLxqK/I4aOz5zuITvvC7hHvu4tiDKOeBe4qhid3kdk/NIgY4OiApI81Jfb+ABaKGcPonnoMPtRof
GMz1P8KDwImbDE8/hILPYXSUz5lU26GcB+Uit4kNIPnDyQ33nNiHdoHlvM2DhIYA6Kvw+AJQgSBu
TfnAIwkCnHomeeUHCF0NQQ04GcJ8gzCWLT23M1Q+HuXU5H28Rpxt6ed7bIicyIX1xkNIi49qyv16
VPPESZ2G60BggbfbtU9HJwQ8fQDn0FWfqzdwQXaHdbjzWi4T99BA7/N1gGwxXnyujQR7NkE/KHpQ
0sJdO5MgYQmzLp6BNncMzTpbwkGHTgrGWjc/xraSeJPSWZuLuYHFCHpCx6hddb9npA31TmEdxmaG
J238I1EJDLHQy7mR7IhktzXzgyW6OtJ0SH4R+iYzzHeEu8y7P7mTo4p6c91TyFR6Wlgwi+LFWxNe
8XwYj1HbzXr4iJ75Knb1ZzLXH4MpwiUGyEJ4dO29cbBoYwAx3sTIs6/Oi+4fl8LmZeoKiTON7GXV
Wvbb/oHVM97YsnvJAj5KtAA3Iu/tHHlo0mSepcYC7zACuZi9CX4XXh8esocHLVi6L8YDFtDOy9vD
Q26MOAsuIYnzKQ2ONNLlrN7fG15FLXtCxuJJmEGmXEILWx+TZpZv6/d28+KTYjDjjbbUJ++jcH3X
sNo3qvmLtUx7ZynbkJdODkNEBT6WZk1PDCrEB3Qmtd/2dh+NxZ/yXtifJpHKo0qzto6b/OHkPEiz
8xShA06ArEq0yBb2i4TogRsKmoVimY9QSRs4eZGHADY5ODJPZzfy83T6Rrv+oMVJfahJOoNLi10F
K4j3rrLZZdTcOz1cvyRxn0JI7XnewxPBSGyf+serzwYUnJwgF2b8Rz7Eq60owFF0YaoWokekxOQJ
HRSpqweX/Updd/w8QA53T9nOSJUoHRlR6yEA+Yi0qWFHohvXjjHs5cnn9WJnk30Z29JlBqu8nzdW
g9L+smKWWfNBUJ6dhsqk9MfJYqLz26Z6b6HOIu/HHtqu3lE2EX1nf6qx01nMQlObs/ijh7wNeLda
0eoTFA5QgcyMjjCDP+b4c6ktoYodnFZxmuBQuPzoJ1+JgGV5GY1ngT1/jOR2IPuu9EEaXzrrYVOJ
dvAQpHush7eRw1VogUjGq4ysr0Pv+nDhpCIIdKh2rcjjDnLnPkHhGm0qxXYZ7zb4J/yBD9K3gfiC
f7H5aSSLXJtORHeiEyVhn9BKxD7uGRgAjGK9snAvHYJE5lDt2SabcFX/B4GRF0608uJBOITpca8z
kc6flJhoJaRLQdpNmyxzHq+4jNSCn8ivV6RNAKVvUOtqHYR6JmfzUp2mGgFIUFQfEPjib5IpfiK6
jXUU7vREP4L4pqRpkgxGIJOP9nftJypmFcfqMDDDZejuIk9jDPWwW+eSEy87r3Zlm1BWPD9+rzKU
sXP43vNoJsCEJgF2o+IR9VtVwUDmZpz3sTITgSF67ck8nBDfm75+ILWhVoKuyGaGSA7J6FGvgkqf
htoT89dK3lQQfYdT59RF4yeC38sYnqlgB2kLfXXiVCfAcLZ6svvYI4zeVUk+iRnIK8pgF9gsp/Mj
0pWCm29iQJAO5ao+Y1wgKvWqB5vVK+IemuKzMu6Vs//M+m6/9M3FVi9DMYiRpi5rHNIVLLRTug4W
NGrRw7JgKaj38tlLJumdOnos4P++2CPWS+aopJpQc74agG+wo650g0B0Zg4FaN8XU0qMi7ggyur3
e3rb5mi0EN+Ocgs5mdEkuhyGLh8TG0kUjvoFJVUkrauL//uB5H9mPprJoEeUTG0iqkxNvwbj375Q
dxLquBWZ8kn+5PM0Syk7MsTq1+U57DJfeLhKG33wJgiJzXGU0EZ+lsKcPKa25l/xArg+wfULrxQz
PNoXp/eOcx3ykS/z/+c4K0O90eDXiGtTWEWGY4i+gC/R9ro4O11iQVBXRdtgBN14eAifPOjHOO49
VQpF1H8f+Ic9NawULMUHu4umPfHR0MRHs8KvArcWbBKdIxZs0To/5FQBwrbp8MJyLqI/pE/mdBz8
OEnkwFeRWMVM6lXKxy3rvlNXTwabGzr6LqIAHrmfcHMMC02nk6IESSU7njxesQxhM41dZpNP3dle
qxhPYaMzU4/zNN5Gwcp714sgp1z/QEpuEJ5KWTsp5kbiytnO6ODcTKngBtsjDGHKkAg6fS26Rohp
pbLko05ReFZ8dEDHFbwe7Pgg5efWHFp1GQIeI46W1tl8cA+M/FWLicv5rca/i7QqP56KEENeovDj
8g72iLraXMMerz9ExTq6zbseln8UBYztOsNSo7CrNV4dWHccoQEtaokJ0LTn6qLAabswTX2MhAQk
COszJxPZHcluOjWTy3sVI05/qp66wJBBrYfPi+VeZQcrXb7yU4KjL4u3ZXijx23AmP2ShpfebReR
5pdesURDJrsGEx57k+7V2knRkjzBcdc5zkbFoWB7eYbODP83Z99sA/2PGupNiFnAhShti3nZuDvn
lN4EXMPP1pIAwasBJ56m8dEMYd4jycACB3nEshQtTOm4m4uHfUdptDaaP5QYxBo2lChy7ZH7e0VG
O0/IfXLixYOes4w5ueYPeCUj3TPd67uxRFj/MJnVe/PDgMkPu57QgasjeXzkBRHO2ZHxG3h+gEQe
bDIDyN6muuhsePN6SAWCAYWARYt9Zt64NoPqk3j7qbHVqjsL0j/bzvgCkywEE1dBvCPrN7ALfh2p
WJbJYYeYdbXV7C32LS7VGoWXUzj3CCn/UIY0CBbAV7pB0j1qoS/Q6dt6oenniWa0Q787Y4fV4abg
L3ovWeoeEpbMcF4Tt0XfsWAJoL1NvWPwgmGCaE+XktNusMv5ff0ipPefBRl6KuuXYvLlR5XU37uu
JFSybPZyv7tgo8estZ9BSZdOdrmRBcAhViBpsBOSwD+xPTv75dXGd2UDIdFLNTu29YciRHUu8ra4
Ze3xIZPUYRlcXfft0WlxM6y8s+REdDSzzEbucl7B4KMJinvP23n0Ple3RgOx7PXpaaOERRLoJpMg
ZRWldrYuQ5BZg5ZNcej5CiU0dcYUve33T8taCQ1GTPHyOsc8uCnDa+33iqdNvCqeXYJ1Mcv/u8q2
gHmONjePHsJIa9nbORaINLd4ZyfWOxKXc4/dJ0uG/ZERZ+DC28oBnL0TAu+XYbZu3w9rHV8xhtOq
Pz9647AETLr0MXcuXDl3RRxdNlBF/QJmqXXuQmE6TJnnYhyO9U7A6PxhIa+nzwYs8sOMKU08fcZi
yJ5daAGcK39+PUn2JVnmB6973z9PegA2rBoez/uJtuClxECJ2nwW71Wab6dcXfb49xT2IM2e8U5i
7RFqZxn7G2IJrTi302RWvo9AkJO9x/tz6iJFQFDztMwsLCiUiNpeOcyep8oS4xbN1RZMj7NZzs3O
HRqfzHKfp8Jczj1d+IQnJc3QnWVKQOA3AVdTFhs9TN7N9XHz9ty80+0lK5LYxTtYKJK5n55LGSh0
HE+OlIq/n8v2WNWTqBeIpvDSeRxGpR0ti7m+OofVJ0Gu2Ohp7gQmheZfwsITgz6IGUhUfoZBS7O8
hMonpinYov2nISqT3MQV0UKVPnkI2Fr5hn+ZX90UsxbS6PwJv2du7BlhHehf0FYBuGVyE1VL5c+6
WwfavA1gorrF15/7rbnXX6Pw6uWh6U88wc8gZS1SF/W/e3ZVLB2jF2w7WEQzD3dGNCBdgGjZP3kI
vx+MWfeQuomHe1UghGbYIECqgv5Fc39/ve9exRs89VLmRRkfJ/0OJi5gKmI+fcYTfIhoo6yDpzU2
Cz0RajL/zDXn4h9z/vsZ/FvvSeDZGFRMTAUOlHEzZSnyMW+aCnGpFhuGWic2HGEt3DvKvw+LNDJV
EKgQdKwhLvj7YVG1RqsL+A7Lw7DQo1dVBSehLTKBeco7paU8Pnh/V7B/H2tsJ74t4NKxScpSb+q9
bumBCMN0mGX79t1wTnvF+YC4bE9ePlSSAd8ULFeM5XEheAlDgwkjL1hAwQX+a4VXzOR/y26jpOci
QHiXkDmMlLq/T+xSTppMH5R0KUauQMgLHW11nrYXX5wsmniLVD5ayu0rG21i3AGJf7jLVPQooNXx
d0bifx860U5R2/fGkaybx1RfnDrG4Ztz/vb7sySOA5ebSz92howFQIM15Yu1/u3Si9ciuk4KjXqI
F7hcEuAtWqiLvco5P5qLch4Hn3jbCGviR4PfD32L/n+1SwywVUw2oHbp4y767ciXVDQTXam05RDT
DX8O/TZVYS/NTHWZJ3d4dD8fC5kVbw1CiVs+jDCkhtJcY21JOhLmM6WqAvFur8NSJ4ZEVe60v//Q
b77qH30kRFIBaPLtV7vGjZnHGvUPfMhHEQsyLKqt58UODrcIoWJnWfgP2Yy+nTfJu1jTxIJRMb1z
fcXJv3UIZdi307hZ74X4chSrE0rtQXIq6aV2innNGZGXgRCgGYsQzX41OgdGmfl8QF8tT5m6xOs+
fKbA36tqSK5OesCwaxhh0lZwwLXl1D1INv5TGPbalxliD1iYa+rRGCTZjwO89qbZrvxvDHxYkSfz
ZChutOPf2wyss9SmBEfoQFMS0LH4JnwETgCMcHpqrTeUi+yGwnxjeC2LzZiHSSIIQmXCpmeHt+kz
SJriIM3T8XsLitz+0yYznWrcEQqreS8onu8Na/5hpIw3U4FkYeqiApvq6w369pxODrJ2qvI2XdXJ
K6mDah7obWVdJ95Bcevr4lo9xKfH318N8ac79+2YXyyLb8dMxjJXydt4dR2CgZWtt8XJMr4yj0t2
imq3amGpZ7fGUhfLcqW1a7I+7pzCuOb+vTBwEFFUZWCj0b/pZv3XI+V6QEwXr87D2sRzGG52B73+
/HYRX07RATx6B6KLK0yr3dnf/l2S/j7yzW5Qlr3UVtJ45GLRlrvJQH0xO5nbHtVGx9XO76y0P9Tr
fx/wpl6PsBnRomZIV0mqBJHMtRQr8uX71NWj96KTnZN2DlimvbOxPx6d61Qf4kXV5b58Oi9wWZGs
QhK2MmGHvTSEakQnb9YuiBMqlPMiQiBfwPqOsUU6XYzghJNUFPVPiUiDx7zjnOhBavQhlnGS6rZ6
ZUuFupRknrH65Hf5orqkXsmHN4M610FppUsZ5vkuzmiay/rlJEHEqrKC2RQhhP1hJXbMPbXLnQfi
3/2I3UGamHiiTDT9H9HfuezkutHTeKWWIQ8CEzJRY65xJx72Hw4dbxv+joY+ZtPClv1iU3x78otD
2k0wDuvnFYbdHbU1FtJHSCQLYTRHrfyBGLd4rsnz8eG7/Fcegsq05GZ7Pj9eujuSQ/OHJ/Gvk7l5
EnspVaPrVcnn2r6AdNzZrddAo2ker+7EJWsZQVQLtUa2ZAszZZzecI2yKv42rdF2EiYufkWKPbAD
lDbIhScHIwFJcA1Hc3Tb2AnuOPY1MWsb7dpwVITY3dqVc/Vat2MPxjiwPeJ2FO2uSH2J2sHDXPAV
TwS7UOaxe/GhbdKCYMmCkC71Iw+TO1dH9qwtGnviq/zb6GGcCfDC2r+vEF9snpsV4q+rc/Pa5MdT
Xg5tSlVy3Bqqd8QD8zSPxX0leGRkxTuBRhLnRTlgxaq7P8XB6Q7bgkEDyekFDeT+PLvm81p5TaLA
aF6IeImeNW1xwa0FfVU0jWE2T0IJqJomjIQNxgPaxjy/KaI9tK6B3vD8EonTrvH68/6q77L0eWiA
m/1eulMH6j89CDrRzmgpdAztvjb8b09lmWTl6TIBYlVNxvVpOJqpT9X/LvOM/FVlKvGrmBfzy5wB
HL7q2TKadYQCMp9cJJvz6jRtg0twoYPWs9EoIlKsegbxOFooO9r3QHHG4rZ1e1eh7WGv1LzMK/zC
v1La1rbiDS7IE4ZTcyO4hsfZZckfZ6Bt0/9/w7H5Rd1Pu3NwY4zSnN9v9D81IoWhKQH/alwCHF+U
cWn49u2rXpOSa3tp9k5CeYg9xKzaDIG+lReqD6cbm1uXefN8Vkzx03/4/eC4vN5sRLdHv6nBk6Ft
4rpVL3vx+bhWA8VFdzzXnw/Tajs2r/qzsLpiZ39cZ9PiIdmwmD4cAm0FSyAw/GL82dn5oV2pUIz1
9/Oq3INTiE/Zplglr0CdMgaqyQIKvrpJYNJdnbcxBP0D+3gnXsse1iLczmw6vrnZYuQkzOrZcXWA
SgbZNrh6MVzK0snno44Uh1WrXR4Dc9ovkB/PtG02xyFrfyVJrn1M+ackR3BEmH5WPOtCaXZalbOT
J4aMSeZVMLjFMgmvDipPDHVSlxBAF/Yer7VhFQHQs7ZuZ/LSoHqEXe/GqD9yp/BrTw2BFSBwA/fh
fiaGYkihFJr4acTzYXX0+WC8R1F6utT1ywNk79LrZj29esQFBU21OdxC214357m2qOzGr5aKLwRM
qH1sBXyRObEymzg03ZjOHTzV7e3hsWN0OfCJUgiUxEDUsIB4Z5Jjhob71Y4F0Urbyutmpi2Z1S2k
bcYlCVRHDqs7S/U/1MPbp2TsAL49o1qTKLWQCMnaTPZSd3Ck01QUHIFx08mNJ+G5tAdFsvlDBI2/
zC73UIF/iK+3JzAuId9OQKnFXC6UcwMNjF0hPD7nr4VJJlT9Tnzla/U6hBNgZKYQ2LQtJk/xHp8Y
t/P5VxuR6FsdBm+3jz1sjTa6Bw+cx1Kays551ZBxtM7sLfOvHSYVtnJ0ogM7gugrSJF8ksdmx9rC
8kVdssI8nWyDoTbTJndvUg4Xfua4yvrED2MssYgesARaCATNoH+z9RewKbWzQFEsZmoOQ2y2ksd0
zzQfSxa8F7OVNCb84d1qpdYSx/igCmCDr7LHxo48/Gjj13vKo9u1FiAXSiICQ1nXRvD0Zls5V+Il
OslqsR7yzaAcrLKNvHM5xbrWzAhPYNAPSfL3Rea2trk95E0rKlSlYZb5UKwv9SaJl+mJmstvFP/3
o/wzIPw6jAjTnHYez7UvHPvbI9JmxbllWpuv9WibF3/OhJdJ1R7JzDmdygx3IIiKPQGDr3eOe9tN
3B735t3IT2UnDMgQ1xeRab1hycKY1DAdZHCT/8fZee02rmXr+okIMIdbMSeJSpbtG8J22RRFSaQY
lJ7+fKx9sVepjDL2wQK6u3qVLYqcnHOMf/zBfNLkwW2V9e2Ubq+pSE6pDpR8Uw7/x/rx90UAXImj
i4CiiA94RlPkp0vTFPvMMglAxOc9v3222xuN1E+QxmOzzydRpGIcZ2iy/rffVtdcFaUtTA6MmeBh
U0BdRuVGBWY6tX/wG3BHI70AHu5+eMDUA3+dVRyRIwdaZQCu6o/Q3OUknFm6ertGmrZDDV9/Dr7i
kCWentJiXn926UBBUM5bJLxa3CwbrwrYaSPRLWLDM7xdBvk7uvhHDyiEn5RizUPIn1ieNvKi0vH/
wffaxTYAo2yQWcyz68XZ6517YnhHB7Nszq29I4HiwNfjxRYnX/Uk7dAI1ECosgcVhnecX5GWi2N4
ZOcZEd4jQ05IkzhaXtzc34W5C6ck6oI9f+MYqiC743XkDA25Xv5dPj2zU92D8Tiuomtc8lNNsvNH
h1A9JVTBbhj07EIYzC6wAzzO3NejIuC0iVqMI9pEtQ+u6R8TNR0LpxMVtRSMkDLULLt0oW1RZW3t
a8D0wNG/RuNurHHsPGxjYUpACrV0G0MCSS/URltfA+4925dsgwWBe4WBaGZ5aEzBjymeCvsQ9u6W
IvzukfEOO7HyqR9hLKLn94RpP+6aaz2sbGV6jBGZIKgUnYN3cPagi5eowkNodKI+BQJOjLDGI3Mi
hIODodv6xqFbOjhV4U1e4fAMS4dD2uKgVSLRk2wx5hh+EcIOYk4Hax+kBZI5LF/qAKbaNgYJMTsx
Xo8CNwDyXKBg+Yq/fOO/CG7uhIyFGf5EO48akmO/8cvZ3i29yqkZeuD2f3PKVwFZDwVDIAY350DR
SUHjVzZlsWvOWpfZtS0GldP6uXvgRCCExMcGnCdj+QxuJz4EfWbSaAkUpqOHGb67OHxPVEiDuXOF
pye4Bh9w51r5cZRTwqoL3rA9w36oGTsZzPVUaIbcAGqQm11zJOmMfXv74uRJ5V+D3KHLgQWJd8J4
090j7vFNzOzeNhaWi0iGm8otZbhiULeQpzh5OYSdQ5gCZiCavaUOyu2Wz9epiyrkvqgKPCsRPP7M
Yu29kX5lBdvkhDul4OD15xED6zDLCvMk95RpvmpiOdTSzuuDHONYw71Gpd95p8S9OFdfp9Si8Ga+
dIsPDn7TZtD6aozLSlj7sA8i6DyT1q1Cor8SIzIiojKhwhGf7PF3uMbao1Cydz4FENNYZo1ePV6Z
m4PwjXMl6rmo8RFR0iy+vpp262ODhHRY93P/6hkT9XUsBQ6BgSu95rCMGn8bM7F39Lh2dCA18qxY
DKOco3V7ai9pXAKz+T5FYcZawuPLvdJq9iHKr/gwO8wuceVB1uphrLL2Su/C41eo01VmKTWyZfQ/
FHdWONqyi55h390eW/Z8Cptpak6HgBoBH3aKycVPRii/2Rv/bRvH7RkHltFNhvYeE4E/C6X2WO7L
fbUjnHCCN5IjTxuWxew0il9qO+8dBQpq8qFDHh5fqt4lM63KzI9Rw1bDlFbtLXaH0tJYMeWhktzC
OWBSiglE8UPf8+1uPmqZRFExaHsemfM76VwXWnHcZ6f76273VpnY3xkoEc9PHgPXkqU6ZnQ1Ua4/
1YNvtZ+t0Pn94MhBr8T95R1rOuCbsvOlQv7h2kBDvjlqDG1030Lwgh/SAz6XG5dBrQ+j4bu7d85h
SiE32YV4trxs7TxiE8+aFRIE98oWjxYrhaMcK2wM56BORdsKt+nJ1dnukfUFW8+ajCuvYp+Dd+lu
2fLhXEPLy9NjCPJkn8MZWEbGa+jvXd2FNxMMfpk2rjp5h5Lrj7ttvirSglBRCHSOQXQ3HobBzrkx
ab/ymYIreg2e/jmtb45eEUKkf3WPUEhJp0jLuRQIi9K/8+tPXh7vo/28WZezYtbTfByJKTgRUzBw
6AF2ju9PWi3FYMxbHNdz4XS8h1DJ2LFg+gKpcMqxY+Czz9rv/V1qsE8jVlSngvOBizszxZ0//KDy
Hhfu48I2JR1RC3IaA8/SPxe2OqiqcBr2++wqwR5ufOlIFhfGdzo2GcLXv2u6vzgP41uEXhGdE3gc
ZqwPPfmw1etrL9bDWiNBY1jU0bDQ30RwhdGK3RoH7pW96UJVnvQ6+zY+trgxEm3iQ7rZp7uo9ef/
P1fEgMXQGC0r2u8+/j/VrXjXqvZiqu0aPMTvEykZYFkLbhVAV4J1ySNhK027ZB9c0z5tbIa4EzTe
QeUx0vuhoGcK+t3D+M/VPHQR22NuHKy+6NblU5vgrPdys+xBdFW38cyIhsuZaUlBOM7zYUpQintc
7mZ6OJZAl+hKlVDP++Wn7lQ21Q3i4+a98rvXy7qIDhyXF2cbXO0D0fDniBq+d49T9QPVwnTvnt23
sZmqw8tH716Ynl3w7BMDHIXwv3pDguILmTnN8ccXllQWqMlnBVJhy0F+5nJ0RJg22kSWk280BL8A
f+ZQvm9BY7/k3htnKvFoPFnNN8KffH2/wVnwXEaFg+c1Cjr1t93/f55ftd9qF+1U95mB/+aFyL+D
bE6co/Jk3MjDaCW3bYx4fxCjsrxNTkcp7ptoa6B47ddti5AOU0kxLA6MlmQs2Wtrbcm5xwyKhNsj
fgMn+7LfO82VCdKRUvR0xOlA9C7mLjR6Mfj3WtT/rsMxtAY+lpRxfvqX7cpZu1jm3oRweXIrDHMb
ODf26asU3JNpM8wg904p/PzmDlWALSVsjW2Dv4eKNOI5fzrDf+M5Y/ORWFw11Z3uFJ/F2nDvNkoi
Ie2J9l4eSMfOZ9tFmWNo1nwZc9E7ZPdUGZwzWKUHi0/H8DJU+WtQacig3HKOnz8F5yd/fvnvhpkk
AUnHzYzxFK70D1vBSd7Wh75mKzARbLh3MpZFTFMpNmFc+Eh+7TdG1msd2NFxtCSmzkJZqtrPZ1o9
zBvi4w/D1t8Y/Z8bIQZOkEURm2mqppgPUMhZvAnSNre6bNvAerqqoEHS3Oh27uhRtpe1oFUw6Mt3
TsW4uZGblVlfQpNV0EhvCgE2+Z4u6Ny+D8SC8wzPOErW0tu/l8hvUtjDRcoS3lqW+j94w8MG0e8H
SzqzflaxiDu4tZDDdox2QQBw+ulceKQ3jE7ZrEYV70LcGCh9/jwY5Iuhaqf7qV8D/tLq9NbEmI3W
3qf0/F6vjzOYorR8mTbSUyvoriiDTA1mO2pt6IQxUSmvuXOMpfkFGKb97O0ikz/2T0UoLW7M5kUQ
5M6j7HAkV4p0cKXKO9j3uT4DCbLLMZfLwgh9Mdrckrb3YhKyAbj5ecVQpSfqsnYPXzj0kjx0c+44
4PU/dP7S+P0eb/V/v//Detjq5a0t9K5f994VUhDmpstzTP39cmarqwjvobvaSD8M4f8Suv2+6wDW
bGZIQNXHIfzQF1fNuPOpZ1wqR86yrZEvNDu98bq/yk/Sang9zopX/UVjuFeMvr43xIMv3cdobMVW
Nk5hqMAhnOQLpAaNLzv3r0tCjpovbo66DUrmqAvY8/9emGDr39wuwCFMlVgxMrvYn8tlf1CH/rTd
5isEpba0xD2CCKsrndWWTNaZsXx+XxwDFsZ0jDIXbEK4PkLK5Q3I2KTys83oUKQhaAtn3vMsnHz6
Hx8ZFhqWuyASBsGezwHVTN6mL5MFMqygm4Qffvgefh5JOvBdKLv0PJBWJ/7H1sk2/ueqnPi++5JB
+Qr9wdlPkD7d3HCT7Z3J1IfP8C6QS5ZlycmD05B8hqvX3H+drSz7IxFpz/Hdm2TFZHZx5egVHRZk
YLpJhlqMyj5Hrgm8Q3tzdBaG+6pNuGTL3QNj4mlJr21XIWEwIUFKqNj3aT4du5ZAoM3B7BaDKQqb
GIXTqBQZo6D4eT7B8wb7aefXaGx6dzIdVzcV72Dr0/lzGu6812clnG+jL3LXLjbWG7qrhYInkq+A
34XLH4svZRKb40BvXgfjX2mcuT0pE2yX0AzaSbL890PH8/eHh/6A0XVXtUAZnVsrzKn55/n1tZy8
PtG2z9Es8A8eLu+ie+K/U6CfyTtUktB/GZPo9EnCvOI88d7HNJLxb/NErlQyJDmMEINPitJuMt1k
qPImsyuReKqNUO/1mXqYF4JZ5ZXyH2QJad4OHCjPSheHmMWmGX9x4iIAHu/+bRIlH2N5Pf5Ow/3c
gg34H8nbFsblln9bIJuZf0W2/8mZ46+g2ToL/2Uz5qAgvhrDsCJsITefn/xYAjcbC5Mo8kM4iFwl
n5e9RPyl/ZiktbfnX2vMFwE1jrD7GhCAg0dny78gfYzPeeKZ/SqcH/bpv2ho446BgYBMAQR6qIoP
fBmpzi/VTu+7df5KqKF+dYW4EUKRIjUiQ86r5iTVvcsu+y3KQfMXhuxoLeRZETaizwDprk1MNl+v
t3GUysyF8TLATat/qG20v9uM8SpNCR9cSTVpoP/cHnad1FjbumFf82Sb0DvYBK/XoN2oWCMiGx3h
PFxNYayR8aavhh4dl9MVKJ08lTjN7PaB9Zy9kjyJZqoPxF8mN3q8vVpYeAUEGyDZBMgr017qOjKG
1KxS09V5bRv0hZOOOBsadORjP9z9b08Jg4ZGHOtP8PGH76VL+aHoG93C8kb38bJSnEvHghRsOZ9E
wJb6s+l9Pf3w3n13M2FL/k6BovJ9BCM6Do9zaeEuVd9niv52vD+1LR7y8V586y5RK/oVHfV5erzO
5S6WzTme10Md9rsfvvx3JZNsjF6PDFotSZTHIeh/iu/dSTq0kMkomagOcH0j7U/RJreudE9SmjdJ
KRcssSfp2DpGR/RoWS0plgyxc3Vrja2XXxwFZ385TrY1DkHVML/uf4JDvmsQRo49fH55tG54pA9j
3KUfrycqJpDdwZajZ80bFmC0EzqWJ94X0jhOcB+0j4IUJCVtQQGZUmEYlhZgo8vAILhn8SM967uN
E0ofGAiWlJb62HZChtkOhSCRxw0KsoLqH2f4gzLkoP/fYQ744zod1+FjNQPIjzOriUBJNh4Kx+6Y
d6100CyO5zEfaFQAbzZ4pNHE/XtxKt90MQbsU4zFsczgxXjYjy7dvR9uonrKhC4yCeO9x/o2Mpu3
Q0Nek/GqQE5vtydnOK5P9QKCfq9Ht6NXb93aWOjiUttGojk3mjfNyATkURe32nrNLhYvWSsiP3cv
3Zd8WnYsbH3170v/Zhpq/nHpDyWvsN91bXWgBZAGaLkEdpKg3tTUfLgUneWz2yMS6opbPNTe4QLb
/5pwr+1zTxtcb+fmwIUOrwot9/Vpu/uBzfGb7fnwBJnQQDEyuEY0Kg/1KCl58klR2zYzpWg4ictG
g6EpkAHRVRO9PHq9TOfUaEkp3rzhrLhIyFtpcOWd6Uj3C44sEuEZibm7JOoO8Wh1A8zYwlNkdgYa
eL7fp5e9+DRohEIQH86w7WC8CgfRsSoI4n0dqXvS3Mp2PznDcKrZWoeVuFWyeisEg5BWqBqafWnv
hOsvZUi1PbGhKi3BoL+WOju+OSz+/bC+O1FI8RvBpPGtFn/zSP+z+ainvuqOJZtPeZbtfB+hygwH
yZrXjWHnHTR3S2feoKO8WtwvUtrQvRWmOtkX0xEOuKp3t70+idyFVj0s7lrKADeWNZxf58b16kgi
cAHfvjk0nEDAixe6OuCEjnCYrXO0FPdUQuE3gPmuPaui6uYjwfJQ7CNGhIdhrzC2Z5KudEmzNYDb
hYGhA/yZ64tgZN2dZr5H7XZhVe3L3t9aIA68AOq9XFwMGbeHn6bF35wZ+PGy4fCf4zBT/XOvvphG
rpzubY/08X300+b7KcMbDquDOf/3k/mLDUdFApwG6ZR4KItD8WGlqmaj61h9nbKrulAwId29EeIm
MLQ/5IuW8OceK3GOSomkaEiAWF2xCVyj/hwjbR5uP62TbxqT0UEGL2LckLG/ezikmoPe9MMl77KD
fPNMkybE1NHcMicDSdNUsrNZMJdj+Us65ktd3H+Nb0RumPGgcwKY27gqCSCB56YTQapfgVlEMHS9
Whzb09o61E5Hap8puF11XUq7XUz6EzG3pMfs82e5PKG4u0CG234ZzdmRdltb2M5PbWqyOPdkhNwt
gaiYtL/+tu1m+7gozNNd/TnfYV6CHYiZZzwk7Xz2sXJ0rNMt0Oj4cvxLrje/V1G0X8qfoJDvtvD/
3rKHw6LsurZQ+77LGjDZrdziBVArcc7ltmprS+pgH2Vj0lc0oFe6mx0IXzsZruSNvinAav0KGV9/
Rbp/RpZfrLbabqN00vqsXn8oK7/DQ5BrW7CO8YKCg/kwn7/cOrM+CEaXtdZbf9TW1f7yfMhvqdbs
vQHDzYOkL5U7uZOnp/vBXN6Op/+zgJrVTqoIs3PIETBMHyvbW3ksL5Dq66zKl83Wl+4ezjPa7QNm
oaLAFldijvTG+/c7Zoyr9uE0QIAgU3mNuQa69HDKntXi1He72ykrteez+stihgmzRY0LshE/DYEm
iThT2m1c6ZXJ0Ez21uaiZPrFl88r7GCG29x8EUP9GdWP4fe70BrdHgKLueTeKWovB8mp4p4sFLbB
XzvE4WHeBQ3HxdfuXZsjSdTW29cb7YMQVLsVbgpzgQkKbh9Y7QpAYp6+PihBwbRGsnUmdztnUMOt
QVBMIL7ejoF8CCRy3wTMCSYHbfLvu6N+U16NsKLEYYlREzXWn5tdfb3X1T7vTtl9IPM50WjoC0e7
xFu4K8fg+KG2E0yuehHbi98WMLKtG4602lNCI0beZjAGDUaytXe8JYRmGaU0OTTrPTMqmqQz6fKu
ruHnYeP33+TTfR0ftgDL+NkSXBBcrgt5IFCJQicXoBr9+7v9RoAen/z/fjfcUv/8biYSzW3R7U6Z
bop2V0YFosHCgIuxP7mDgdRHPS7HIY5czu+GuUAUR6iuqAvuHS+QsYLJ79d+IlbnKOf4l3rdPlVP
kvFSoJwwz6KtlNZkf1fDoiiDcl+7aqsHg9S8ni+6Lx0ivSQ9o1zXQNMwnNkix1N/X33ezNvkfpEd
9dZCIscbxiJPpr05W6FCOGgFtXx39wbohGrA+T5MRD5YbjuEzjlQC1nWHSLm3L5dsRm/oLUzuhmk
2Jo7L4DtGVyY0EL3IUWV3aQvo22RO2cLWsaFHgOXjoFQKks7/4DHjQDGw82mOkdLhi8ELd6jkXPX
nyx9X53q7A55tOOMRrZfVO/t+WpD1xP7W/jvp/tXhgK7iaWOVTrW0SZ89Yf3ei8zo5DU4sIMoHwq
n64fOUGy8AFWCpSEe6D+EkPJvyUtXmO9bUVRATKPNzJp4riR/FDKf0NP/PNiHuphbacWV6mux2/v
ygfyL8jpmVQVIWGeCqoBxQNKxH1y0lO9tf99I/SxHvnrzv/nRjzgieal06um3F8YhSkfN7cMzvCJ
8rkCpkFelIJVwjkZae0Hkrn7mMz6zBohHvuMI6WekI6SUA6D4aC8tAW/9M+R5psrykN6dF+fFTBC
MRx1OmLm21SO1enhveYzjr6EgcrmuFanMpZUmMgZPzximq1vvxo+96Reo5L73Yb8p3LtFZRWxmV7
WRuzfbjHWDkon6jh0/MHbnXbxHw1lphRfiizfI1kIUObq05bT/QH23N6SBp007NbhDeAV0NgRtta
vR2epBmeyWraJpIjeZcnxStTRNKwlaopUxUGRWiYLLvEMCjDtCa0Fn2kTLWp5t4yjUhrjXjmPd1v
D1NXme42aDlWcPaXCgSM3dR6KZaSb/4q/Ft2n9MD7FH1w8GYEfwGGq6lTSTGZaLM1RnykfgYW+k+
ViITF19jDmHHM6e3hbm4we9o05Hq++/FYn6z3/PW/O8dfUBhDu0ur9uuuqzVdMBlHd8MPb3PSCFb
6tH5+bZQfXGuzNT0jDHP+YPIGVeaKaGwurhleiauEf23A1AJHSjkhAwxREuFp2OcY4bBYF527wSW
KY4S37IWTyrJx2yMhdb+/vPVZmA1ANrKoQUsfHeJxHHEmTzbAcKTJO8JTzCsl5Zfzw6bKreVlZbp
PxS5v9v3x7eFxBUMqaG7w0N9AGLRRx8pZ3eX9c2P2w9tVjztE4/zB57aLTpMWBbEAwZKbOIse8Sw
mbDDabn+nVMtznSHTWWqvRapzHcrSUIQwxV8KhyXi6wNjjHK/cBMDuDit2w/Fdbq8oqR1Pw4pwuU
2crpBcFOVkjK9YUAdZuAmy8pbL3ryz37iTP9l2PquEP+/pYKdoDwcR7OP7XM1UHKjTMResLy8AWF
D9b7rPkYafUQfF01wkThw/BKPyMJcXKdY1R2m5kzLCcyaWrNhVdh3iXHFEFapD6Libm4/MQalb5B
W/CB0UAFFQl49hGgK9UmN/dd0WWq6F/zNR5BVkPg9PB1xdxqPKnoEU3Cru+4fvz7VfgNOD6uhN85
UbCVsLLQH1aCoNzzWuhRJV9nqL6uH9tEgESpDBPq0qzTJz1pSGdHX1dP+OjFuOsfbBw/YW4SKYrB
nZkpGHSnV3DYV2Ntia7wdPe1OaPy5smY7xCZ4ZzScLpPStzXs4ZcpUwmzeaeyhvcTbrNYSO+shrI
e7eC84cVtCiNfsJpxvLtz++ImoskLGpu1YDn9NDLom4Sa00Q62xLgiCOgK2zb2d08ZfKQSdraTNL
jZUdaVKoDQ+hfEnPtSMheReLN6vf23ChUgvMbefeb1lvHt272k1MNe3e97Q6Px5lf+kiR8NK3D5g
PYnohmG+8HX+u9/fNSEfhq7OTJ1QyyHKewxNmOdp2uv2cifS/G0op+Ckxj01i9ex1OlOxQ+d0t+F
zJ/X8NcOKd5z6U4ho2hf9zOUSDVqGPmX6vq6e/qRNP4/cMLDIyJrjsE+eYsqOvyHR7RrhLO5Hzjj
Bui3OLrMZd+a4WuGB4MUXpnEXTe3CJafawW3qNrovj7H6ytCyDEdYuxqomJap72DVQ5/2mc6+WyA
cSf/sMDYHQKetdIcVjChYb4VSx7Z8aH6ftngV7HsE+XZmOmvcAddkiSzxhESgubX+EdExUxIUIy7
1Qxr2MXICc1R5pAN51+YeRzZJaHEwdU8exdYjk3KSZH7/bM2u8EmvnvXcDc7h6jh4B4mpHlAyO7X
csxIL7tFGnRnI+jSzh1wP/TFuI5lG9oazFHTV92br3lU1eN5MzwNkTQT3a2Ns6R3i/oQX0lI3wpU
I8wnHG0mIdw7ertUm93jll376O1DE1tty8PC813Djb9JVJ8d3mB6tku24XjxpWtmWACFeVi94huV
1ZvqfZtcIjOlcUkaT+QhvJduG1SJuSSmaFIuaIRyaHDCukjkJS9DIszaWJtuVzdfRYgxs/jl50DM
7niowrBzKuyWZLxWqLYW0hiyISCsgB5g7zYg6Z41hZYw0TCyUH0ZSpI4Z1ablrCiDTi0cNh/5eEu
4ScUhnF91Hg8d1xE4R/yHWHC2nqoONdYcswQzjPT4D5qA32+C8VovE8FrOfxLih+8ln623eU8DCg
29Dw9IgHs5GzfsNkqUwhJk8vXwTOenDO8drdeeHBH3DgPIant8N0pIezCZKV67IrOsLi8NnCR13y
sxrsKHTd81NopQdcXgwXVWOwKOeKR/WboCkfOa00AQDoaFsgXxch8jJY8JJzSKt1g/Ak07EUESOK
DrcJ2WcgumN17+M7kvYbKa7XeaAtqC5IN8hhuQm+PRXQ2uW/NNLrOXMTOBIwEWGQup8fGiYyZ1cP
uNUuUXPr3jftJmzSkwcy5ZkzpFRzIn1C7D/RpTfeKTWgyTEV30hTwZcTWLUb3TsxD65gJRrwao2Q
dPmUtISFwN/rJ8zOGbbKkMO4Lt9YV44ANxGfTaRXZKJyz7E8ccVRC+gy4LyuiTKJt1GNqVNBAjC3
rw9QKPlFNPh5MsCXNEIyEKa4T+F7gtcI13XCggurGFiPhg+POb6ibrvG+2mNEu0Sq972U/G2mBjz
7mFJCTY3J8bE0eAs88rPq5Fg5jOIVeE2kFDCB7ShaX8d3RpSf0eSHFTgUeI2YJNUeJjnVDYqxVBz
P3AvY8xfs8A451gCx+ngQK6OjkjdCJ91XPoAyYfvCrOvYWxPyeAA4/ptQMoKbP8qbdG36lmRNpCw
RzXaGb1sFSiBPJOD7VyiWpICDkzongfI3XSwzn6N6841o6yQF/L0MjfJvNtNDS5JfrlPYTe50x2z
/y3xFbv0EhlLZ0eYJPDK00j716dGYizJbUsr55BYLlnQT3J4Qb1mzcHUwsqX/JHwj/3guLH5I8Gf
PPTRWYCalOp11Gye6YTgf/kXb+udox4W6902fDqfcf2K4+P1rFSK9qjxKnsUSY2KvFNwhM3XxHfY
gl3I4oFMfoIfUS2vZGOX0GSBcXl7y9kuBPPzJejhSoaXSHjb9D6+b7gr8Lanh7BZH2DqG4nsd3Sn
x3W+gCYFTx1K2TPSgpUWqoHs10/aTJ82KV7FzoACTw5Q2/lmSuloo4GAGRscU2Lm0SlikxtK7nlT
cgkdGwl16RRpsSvGo5LVYh9BSjjVAxYIWq9DPIpPdhlVeYLe9Ad4VBnb3r/ONiTllHbkWDDX/vM8
P4vXW56fpPNaWeYpe5WzPU8k/mf7XEzHfuH+js93wDjP+RwQQ5uh+KKl+fLO7ZIx7teJMscdyLey
karT/TCU/Qb7soAF//fqHgrAvlBOe+E+DOubfZiSUVQCRWGyK0+Oq8NibGLYKZ0+wbAOeQsmGQHb
P7wW8n5VKMxyHJU2bQAOzzhfFKPsw2Ox8gsiMoKjbnU8TDDk+vrJDu2bOS1Qpoj9GFxc1ZAfx4aW
pnT38iqe10KwW2qLq3edlZstjk4QwZnZWhR0iDR0Svg6wXSDlsu5EweDpQQjUzUwXnbRsDnF0su/
6+lvSvk/r+vhYR+PQnNUz2abYR/ZnCP5dPIvF2xqMXPv5j2529J7t5Ocm166//7kb4j8f37yAwJy
q/Td6VKY5/V9VmILp6C1H8U1Tdy6JKim26meMLVy97CUxek1o+jG7vWnry9/g0hxGbANRRGmAS3N
iET/p3rNW6mmtwSI6TjNZFuht4QI+LxPUGjV+GotNdaTGG1DXly6vbsHqV+adXhUA9khcFFku/nY
rW7ABLNq2sEbVpzXPNWhCG394m23aleEx7p6LM1OX4i1+A3CslnX8VJz1FRYgWjM6hh3QrrJGXLh
VFgKMwRpa87Xxf55xEv2yWEpeF2MiNz6dVucnyW8vKSlkt2+4Pwvz2smNHSE0Oi2ULcLaCPWC2BA
Ir0TXLtRF4IX3BbWUp2Xm5t/GWXxgEsNjLSP+2wIrXnx6zZ53q6QTMc58QPH5MrHtiVvVO/pU3k6
uMeseitiKpOkXuQIlVBORbdR975R4255iouFxEOs3pjuIaY7o3x9wS4vHCu06+zM6bJ/NzAKLd4a
qihtJkYVbCEIVfl8m5nzXXpMtpk6J9gnOicVgMRulvv3cEitBY7SiO/6ALOTKdnOFDQje6eYCl4T
IgB3jtTS26zgyoibtw1OV9TR5fQ8K+M6vaUDCjfTzzECKKdYk8bMk0CRzrx9TcjkHniKrnp6mEqB
4iPqmkyunDt+u7nOcbyaGR5d93OF4wjEvttMDhsO5nsoTNtNR9mEgA7kYYfpqV3CTT4mhMYjgd8u
lVGHvyjTfaKOHoKhNVUCAqbi06gd3KCpWexIX4Z/P5lpqDCqaGszLwxGiukLfunkQ3IDceOv5qf1
Cee5+WjcpgRUyY76cnO7OBhsnqTbbBBOpQdqb7x2KB1ZZlMRAT62LEEXHeLdqojK9TZTnvWItCuv
BzjE4SKsp3Dm0+OGVPb05EOino5nsLri9OQtNFd5oqNRmsootYAUppUvvKHez9TwHLMisJ7DkjSU
5gsabaKl+a7T2qdoC+7ALqqzfyJ7cbH7VPgdGU6B/lpFi37hBDYTa2qg5r9w1VjvxwgDcQgfpXSM
3Pk+LANqAvqgySHC0pWivAlMgu0a/Oputu6faRJqX7XlVLYPn4aXI4i5+OXcwvH+gLzmwvnNwM7m
YJxvw20ozI6Z8vsGF4GSoJIc9fgLgeUjBQewMU7zMB8XVlIsSCGGDHl2HJRf8yap+UrSaseKaxL8
ab1yLiyQf3OiXLkTPYvrCojI/hhqi7FAYkBKWa7aqissDILPKp81G7Tvakg+kN++U7Ivrogjd7Bb
6xQie9AsJcSm2JGjfytJ6STvD/beaj+rxwefZ9SPy723m9Ug403cBKdn4VW0i6nuU0uCVHWQ+Z5S
PJgATCs8CTxIhFIwu7NIrrH6oiwEG8XpVIq28ZUaEQo8JE/Jlz3OFgAvMbzNtFR1ylDBm6QORrol
sQJ26zaBHFL1UVzhnThWG+Lr3qfiwmKgx7Ig9+pkDyJ4iveUVGpUTjGRdDTqGWZzMT9/I8zDiK72
yxoe9MrwqTozqvLOww2KOI95Myl5sYvXe1CtyYGIP5ByLI3pJTtOUVA4F1iIanin0pM9IxwxNmkJ
sTfpvT1RkFYmBlgZTEceKM0ZWqJfGAcvUO5vThiUZLv5iQIYOGzGHQMgrtOcF3100KwIGNIpdlEd
ZoZP7RhiOzujrKV7AE5eIvd+IdB3asxU30ha/5BdvN1UjAEBpRfo2rV3xq30xBIv1uav9mssjndP
8uoWHpZbcgsPSHlILZgAgqDUp3Uol9bL7rPyklGyYhJKZkwOn5hbsJuIWZWgqppYrybQXZXpzypN
x454qyZmLc37VH/uUYDmM4F+xVxLIRxwcMjSUx0lrYnPvCS3WGdGUmxK7HaVF+2XPN19UvJTxF9d
+qFgCEnyCTCmSE4fpK48IT2NzxHCvWJlpPVK/OBRUgyJMyI3l9eI7W0F06NcEfkzbd+E+R4jG1Qx
b9z/X0qP17qWndzrs5WMlfDEhZLNzbeCITmV6DCZi6LU0Wd0Wz0WKPLo9zypk2FDeYt3ruLvNqRK
UqSXy9E7RV7cMz1AR8kaPD9ZVOQbkVEFDriJOa1mApl3o6iNyQaxgrWj+MenYVwPC7aYuZC9gTSE
+fKU6NzC2/N+akT7t/5ph5tFk+r8oh2t2DmtvfZJc/VfdcjCO6cnJK4nX0uFdLTQYF7iMWmZgRlP
b/FxfozKGXeW+7abH9dNrGZ6pi3M5YG+7vYM2p3oXiRklcfY1Fd+VRvpV0eXdJ8rr1LkE9SwwZqK
HUFeXaM6VHkaFSq3AhiW/QJ9quiUM9ZS5xQpm6p/xU1zH3EiOWOVkyP4JG1gjlm9Xf8/ws5rx3Es
WddPRIDe3NLJe5PmhkgnOlH0osinPx9r74PdlVWoBGYaPZiulluMFfHHb/jomhMvr2eGYy/gGJdc
a7c13v7GNpk/5uKBgvtxnxur2zreYjmxiHYdj3E8TiixK7EJKJxgEx8Zah3thTsB+0110b5rL/EM
dvr69h4vb6f8KZgCk7x2S5Gz+6S9BNN+I5yLi8Z2iU9NVQtXyZoEH2aUx/w+ue4sxqbilKz4102L
VUyRuD9xjt+vi/uq9WVqRbCvN/lBZwHTb7gCt/JCn6ab/l3g79g7fKlbUbGHvbUKlvVGfBJeEpD4
cfxbPzycX7fKFphdewF2l9chQvF9etE25btw/Eny+tcxR4HGMwZDjs74Iwr7n8ZP7jpV0mPGHHEX
ojVa4vk6qhS5tjU/ZczTKYIEq6/3H/HEdMNRIbkE+di0iOWQED1ZW/QRM+1obesnkKJ/d8d/2U3S
lrIfZO1jAq7q3xalQ6/XtSSn+Ta+ebVlYq6UT+sI6vzDmImhB7NIGdS5xpZ49GtQJYsojB/sW9Q/
XPZAdnkTqkSYIaEBGDf8/hVlddjinwLK2fg8+j43HI9yMeOGW5f2bYmN+sQlM5MVHNYBpmt4YxNE
B7fS1tnEIgSY4CyWp5BN8UeYG36Nl4G6A8w6kMazGmYKsI04UVfiq3ki78jcBScd5SnpGOuIISly
lIO6kg4gTMvMqzEzoHXa5bRV5TRdP7Bw4AlFgx/PaQpYd1JYq4W1i/yUo2YB7MRb3a/WyL1HuITW
qZgi90GAw2Gj8t2XgIG4TTs6hsnpJDkXZyrDfJxgyUJhasymwdzkbWfemNPQTcLXdH7bNDgFUR0o
QNe1NS9nuk/Q35JtoG/hLvDw8gne4+voJds/ls1R/oWRPXbhMtiCgmIgY257XlfcduBoITYLihvu
9Jmwk/12ls5Uv3RNFLbBfswBVW11O8r19W27ItTnHSBPQtHfLIy1tCP9aJoh1OGORWpSTeUXZdct
tTEKBkkvFRE1x1LeiM+wELbtc0jxTWcZdkHoe1AcpzNzel8lO20LYrzHHR/Aq1skywd0+fkUwGed
zAsnPsrM8uEBNHmprmP2bsYhPlP25+xq+93A1MGIsG+em2dzxK1OyzU9FRZMqnsf9fureGlMSneY
tMvQZeWLwLly5LUAIiTv2EdvhifN7zDYDhznPCDDzN8TZO7jMOaTOezUq8cimKPMnJFIebC2BvVa
5m66T6LUHiuacMzfuXIrNMiP6f2pArvFrWmj7fgmKZwYKvFnI7T+6ipgadow2YEKR8BylW+CRlkz
XJNoNnq+FnJskCxnSO8VFy8LmoVt7SJYRsGLP/IEGui46eVL7zBPwkvgZECF2rJOB23rFiBH+OJt
f1oH/bn85SE0NJxE2TjIpvatEkhd8bjyaFZbsf5id9L040rjh2rzl42TDA9EYwBGo4nK4vcHPR1K
06glrdo2ZMPcif4IW8WTzNcWDufQ1r4WJ35Elodm7BpSkbrsVdHuqyqeG3jkV5rwgubd6SEWqsYP
bMtfNeY7GgVjhDrNZpRK9G2zMyhyGwWmEBwJKUZvc5/JaBHPqoeQZjJZ3pjQdyngD+smbvTrmxav
nxeCr8z+/Q39Zb+EKa4qsXFERo3v2u9fEK6ID0ihgbbomvf49rAxULeyRQFxWh6+8uvzv1/tL+wQ
bqT/vNw3kGsISiVLrCDAFHy1ao6C/VraxTGcPtx6Xe7l82jjne0eYOb0hODoGNnYKZ2uvtVdwqrm
WJK487kTRO4Jxw8b3Lm3pRW3/wuK4TmHlhHDdaYX9xNNFhXg/GNk8Aib/PGzwe/BeGc0VjK+oTt5
ZeRBU/EJlIM+MXIspB/T/qVALjTNaQc+//2F/fX8/ufVvn1fcvy4h51magu9J+Qb7xc1tYdoI9K3
qvqXdfeUn/jqf72gR2H2/37A77zb/hHW4cMom61kvvVEZZTmdtDqmXE/p/Klklu7sEi+m+gq3lHY
CTbiDx3CL2XHH98wknDFQs8rKtZ3FquYGJmR8mA0rGZsUGKAe3aI8Xq18v0NQXjYzYgWuaoPZ+kN
l3Sr/dAfYGv+lx+ZRbVkjrmhIqy935+KtIwI1+l5C6M6bvBlR3wb5W4sytgi9Q7oFwALY3ts310k
3cEEoynbh8PPoVWeRtVafiL6l/wjAA5fPI+ezJ0XrgGcwdwcyxY93/ftmf2k0zdbrzH6T6LVWAQ4
T+HyavPxHs7TdmLPfJb25Jyt54p3iOzL7mLud1NvO1EJ1SYN4U2fsiz1rpWjU9/W2JbgpWbnrjDH
fsk+RSTM/lC3/vxusOiVEYPJImivRNTT799NfI/TqyXf9IVR7IaZpU4J9iOHsQPIE1YRrUz1A3NS
/513pZMEhH3ZSBrBfWJ8zW9FXIhkua5i+XY6P68e7uq+eX8150TxOej58hZ1nNLY76r3HmInMkRj
euco+4VhaX/JI4Hq/n4EDLJn+4/Jcm0ucA7FvKhyKoa5CNrBuW5ZjqUbpIeYVe2D9SX19fdd6E93
P1xH3zR/f36SbzU/UoKU1lwheW137hzIAxydzTB7j+1jRGyj+bLfiiAEKnPnE5kZDIbzZHrCZjEk
5mXsyv9dXb49an++n28YcX7HQo1k0Ntpce7HU8ngbo8G+Hxzwhvp7k9kA4JuzDlI1stl8ZOZgPb7
c/bn63971NNIqho9lMZkcWSm6RqVIKa0AM3odzbSQlqEoQN4R5pn4c3uBaRBefs14gvl8k0gKE/l
2OHUFDyRHEt+YEikHw4ALlAxN/2GB+ZwReT5w6bGHE/4/xWoP9/1tycgN1M17+GIn87s79nkv4re
6wh0tkQ6IYRdqfPVc5Q5ryvOZP6Kb/JmsPd7UEkEkVe785eEBL2o9oScTf7Q5Bja2+3Wk58NyDq2
l9hThMXBSrPdC34112n7Poq/W3sXfHHfYSfjFbZyYceDHxc2RZ/yD3uyb1SkPz/ft55ATUs9o2/j
lBJn7acebxAGw5rUqWPbujPQ43d83XP7VXH92X7fIJKu7a2x/yIF1P76CPztU++issadYh4sDunh
wq/w9RkYBAVdIAWP4rVoQpxdQHucrH64Mn9lFfzr5/k23CmxbsZRyduXV8+QTqzx5uBnGRXHZH5+
6Ud9yeMFB8pG58liHJcvbPtGW/cfDsq3TdD//yIxsYXih8zy+01WiKGcBikHpfFxQTLnm2x+fHAU
pD1e6hhsAQBxRG+TDl+Mn2AA2Dp/Pab/9+rfjmk6DA9RGMumQOKxYV+P8MM/cQblipI91gh8MXue
OrICHjAdAsN5hmUBRN3ujzKOtNoSLHr/Wp+tzej1hK9Bjt3f4czw23krtv7EuYZzY/2ltzPTVbeE
zIp4UY9S4ChYEDWrkzE0vdvtS0vQ4oBG88lecinNpweCJKGXjZlWu2nmzuGjDQwY5JvB+3vR5us3
aQWeavfvhzGoMjwk8wNJosTfvHQAazjirAFlx0f+lZo9veCXEHnxBkXYZEcfhquO3RDH8rQzK+eT
RMcEwzYSHC8G7KPC/XcJ/Sal//M3/vawGPdr0Fbjw8JoB6lnoIy+Wv5GIZk2Z2tvLI716ciDTqqY
kyaT/eN9wANrnzoIulGnNwr6aL2w99fFByX/OjjLJwMnMoHgVxi5WxBtNO0FznvtFsn6LiECFKUl
lxi7GfC6wrG2fMYcDxhbuDmfgXMuXHKFZgwVuScbjgQRn63K7jo5XFdUREeY7Zgj/v0tfKNG//kt
fHvmHoWCBDjipKMkceI91jBTnBXW++2wBxHW7RcOe+WcLuFmanqfqf1TvMc3leX/vgED6zQKE7jS
d1sawQiVJMj4GRp/gUkSS07Lf1dhEmOoBy8E7erdGURsB8rXeJccUtWG9Ws5WE2M7JTmNUPOojpg
kdu5erOzTexTrhJo+tb25hzgSO6KyY5i++/v7Rfp9XutUjANQQgJzVDXvl2A/V0cMszrOD0NpLCH
+1p90jFixhA5G2l6DGb8pfCD8/vVvfoo4VnL1PeZusXTAr9Ja/X0EmzGw7GeV84FTbYzBVvEXCUC
U+ht0bQhfWSHaR64lwi7md0PzeBfa8x/3/+3GjNIndHF41U4QGO/1V63Wy0G6O2R8/5+DD2ugwbN
6gwil/JO5/4VLK237ZKUMgyKXqwdoSTPGWXJJnMYiBdYZvwMuEBHG+3zh+/6r83Of9/rtycVZWNv
CBn1sOB+Hdt6ALyZvzdn480szrYQwnvXOdE87NLG/snAHprrX+rxf1//2zMSNo84qkINfNpbWfbq
nbTbVYyie6/w3we3k7SIbeb/3ntFmWWb7ONfR1vwu7sR8N8YFjabr23+sX1Zr+fXubd+wYvFzPYC
3D3n8XTcq58w4B82dfm+CFXqDZ7v7Lf6kNni6YV4NXc9tgz0RFML2n/tnCHcuI8NJKSrY+6vqxum
Zfan8PmpfXJjTw7J7sJf584c14+KBwUPzzXSjOnhOrkAplHoG/f+8u9H4q/dlQZpAVwEHY2ufnsk
giFv9EKsshM3j5+t60s9t47jFh5TrxRn0MbOdto0BNRWSDIjBcOtT6RXeMxbpZ0upbM0CXyekClb
Ia72eUS2GIaEgGotfqXwpF4fqCVwk/WvVOkba6X62C0hT6esb9hQXcSN6N/mCcxWHF7OMOtSW8E6
0NhG89tcfQrWVDkgzQQ79WCNUK2f3tjc/FTRjL9d3yBWSMZxp0Aa8O3REkKlNZNHnJ2EjeqEu3qM
Lf4cDvU85Zrp7ezcvzVXO0YOx4Ue2x3z4Oh6NoUvzX/uRFDP+8HTdVhE3khpLFcx1gncO42tvN+O
+NQ/RUfyTBfhUtzCEfVZdzGJQhqaDG/9kfRsSOO9TW4o0hsNvqlbz/qjdhLx7FB5vU19txPgAdWR
TsCGO8IiAtpCLLgc66vEkXfFau/fZ0P7Fg7wq8zjlcIECt1IAdn7Npg/wiFUDKW4ngp6lmWgumLv
GPKnYa3yzFU11H+2yo+MF8RbgisRwnfbqFwp42DT4Vnb9liszNtExCeicvkndfNgwOajTzEmGZCx
sg2USXub9oGjl5Or6jbGkowWu4kItrdVeiAYl6JdvxeY2b6aA09PVtl37NcGjzU7GeIb8o3u5JxH
LKjEiKzuhM3ms0Uj2jrmEkZF9xxOtOm1Zr/h3T6QKMOU3RtXRHjunTWftVEO5EaJF2wrn9UEWjt2
XRjGSesAFHLw7sGmD0hz/iI9Wn54XWWX5VoHJay9EFvjjwHz4Ydf9P7juUtg8c9RUEOPSVfEbqPs
LKtDTtR1PIHEYPrRuZiH/Jw4PKCzBMTu3vpiexU2ge5a4266DX1ADuDlQ4Uo9aPkLtWYtzARR0+N
BLv2CflWBF8+F89ItMVi8ktyNpGx6Bs2t9CDoj6KRQ+C8ApwIho4f02IvY33GqJbN4bgnLm54daa
Tdpk0Y0JuunNg3Sb29WzHjjCAZrM2JMWua28KM91aWvWTIelErt3nc2gp/bTx31REd4MSQ8XUcXt
4RughcnXvbYYyOgTnepZgfUtuXi5B5eW9UNKXpQTsdK9wyml/dLkU9lPUMndBed2ROQvg/DcfPUi
LW6iDaMBSjPb4NyOi3WyycaaY2IavUmFObtlcfnoX6+jPVrR7DvcQMtVNqz7Bi6KWs/LCRq84gnZ
XX+Mg6nY2lnkapkbHOSZEbkGXlOWU7GMH2aP9KAU5xJHRFTmHLt+m+mTsHOC7W074N5MSJGXbbND
zZnBfA8rRwgSiRtFzlD5OgaIUOpIBKCPDCB5uxnIPUKPeac52ZFI3eRw1Ty0Fzk2rIuh97Kvq+T1
V183Zp6l2bcBzalbnhChSiSLwPh4K1dqOasLO8R8hAr6nEmL4EBSYt/70m2BLFS5TWoZsU6xGTDP
J41QZw9knvm7BnI5X0o7+HfMznBcJqUSrii/8iUlBm1g1ecOBjGirkUc7btyvglet6mujlCcxdq9
LlJSeF0qzf3UrKWrV/SejhEMj0a+MQxXZHW1DZtpvUwZU1sHRzUx4EIaa1apIO91Qsx7B6e17Orp
enjs8YbRS5cZu0YkgNUE8uAtJUwhiXd7k+yCPsWcdJmTAhg1tvAaZo65qHlKIo+lXurqESfD4P/B
UJqT9C6nBCs5SsWPk3CAX64ExfBIlm7PnP9skVJy9wTT154iTioHu50YUJXgqBt2vzIiXGx6fAoE
O/gwCqKbUCDbXe8rX+2yrZB1u9VbhapwrQLBzJTSiXkgEqc+Je8JBtGhnXPnM17Azi1QzvjicnjT
n7qrm/bOYxVHbifb3bHCMAf7SNHODh2ynxgdrNNAabKcHA9b2b2ifFunEdI3TB20szpgszGhoIVQ
KMhguLlX8EnLjr5u48q/avfdMeEKPv27rP+teR+X1aKui4jDwBZ/hxQrIW4EvdfSk/laklUiLxWc
NdpJ9lZC/Iowm8XKpJBPGXXQazsHrr5RkC1txzNRdXJfz6fiUeP08JZLp32O3sn4UT87FJX44cIO
ighFLkqbEiaxQLQ+zdQmK1V8NWALgHqttZfqqwt/uKy+LXj+566SddTchEtgcmB+6/ewNwm1uyyl
pwyjome99/I1q17WlxKek3YT2LfMSdxH5Df4fbNYbGcty+gJkGQ9+OTvaMPkFjvBPkq8f3/ff4Mh
cfQ1yGw1WbxhOf37960ReN63ap2egi/DmocLTCyGYBGxep9WEmHyeJja6mctTIJ6kuIUzjMbOMWF
CofmNoqmFb6R1OEjx82SbAMcbh/N5eXtSyOn1vjhe1R+LQK/DUmsyABRMBwdgxbGJcl/CA1SkAo5
5hnpCdqqanIJOuhc8MJX/NvrvcCScjFIbtxgdxkYCy6LmNlZXwTwu5DCfBLhlz/RF2ibGzK5xEnf
RdaktcdfQ75qvBg/EIe3qR3dz8r0KtvB3cWHQcbEL7GL0OFFGaybu/14FgvH3DVbEe2L6AOWXrkW
rNBtYJGkry3Z5sP01i9KadYXcMdkeSJ8pCKRRZMe92hSyKk2wlygARMzryQUmpxujBvAYfBnwJa+
ti0JpbZ725oIGCqHteMVE4iHLYeHgSRr4DLIjdcdDkFituUG+kTrl1BTdtq7ljkW5QW45TUwl8ZU
o2oxA8uuhGN34Jaj15DDG8cQxewnWA8hn8vFaZPber7QVKfX1yVUn26qwGSAmhN/cDDLq3OTjwrN
beCVJOcS3aw4nezgmlqhydK8VvsItH2MGzr6TZF7xTWxGdUXYnHU6v1QvXcPX2HfsSJMTNsR8h7K
Ps+tQlg6ZRe+wkXG4vaNBrNroaf72bI4E/OiEdeOibFI5P3gSqsQE/qdLtizXnWH3ulvjkpeQOyK
L/ArX4o9drOWm6U4Vjq56hIXXZszqrZwn0avUjQdLE8ot9lHxGrzpcBKuXaTzksshzP8OEVrxMFn
k6I8wrLJNJUcHDEywg8fNEht5F0HO7DscstpUDOHVETBdKKH27UTKLVpZ6sfFMnrRT2GywSYjHck
N275lYkOcBhRvSKUJ8VBEnPsDuq7/Cx/Rm8xPzKSdxhCnVNvtXON4Cwj6NpjFJS1bX5zDBoi05X4
wSynwxOJs/FKNZBqu4AjkE7jlhZ/Yhwj9Dv4pEOwfcKhRy0mKhkNtUNSvDXFgbhH3AbfGQzogzNn
Ybyuu1K+ynGtSdxEd+IP+UmZ0Rxh5q7YQu7DxeOuh9B1m4vIeWJaPMfIfcGtwJsXwujl2RtTLqP0
U188kDTNbx0Zva5GxVhj1KaAJNbOldFQ9q0Lo+ddm38IJ+2NFM4Qy0X91BVeaox/6t9FTR53J39U
CUvEU+WXX5L5bW6sg3ujW2aUnrC4/uw8jfsvc3msElKSoeNywfqmzC2ZzQIKnRezKDt2T+2P5Wos
6/96H98uM0y6BF0TkvSkj/GN2D5Hn7p1INjrsSnPyaeB58i0giAIzlHbOoxJA+XR5foGWf1IaPws
PeGnnNnmr+jziTy6eT/W4hR5kfDD+sf8psn+3ysKT2ILDoIs6tq3/Y8lWVYu5WV6qohZ79cFiS6j
mngZEhcj+W0yJS2+UPetuDIhYtMvkMVaY6YyldO5UXlJg0YRbr5cLUptIgce7aUBdxDDpaOMzxq4
b+QF9CCb4eZ3CAhapwhsAwNVjERfY1il9+lVXEi3ZZLb/SV5kbqtnMJqL/fX1q4ARi/B7TNEJU4q
qIWVfASMDWGA2hEsgsFuEUtBn8ZSWNh2t0XEUWd46FGXVG75cHXpJYGaixyL/jpd1rGjCU6E5K52
7q3fSJ4VLEZXDEo/5MJy018nKoJTlNUFvR+5MzhviittOchTtpt9YsNRko/mVoYrDXxP7sfdUcl4
dyIimqNJiVJBWCkQiiNXIoFzOFiaF3OhCKpu343OMcxTyXywCkjIesX+uyUly/LRbd8fF14YjwdG
qj6a3fljmp+d78tawjHjGtnVti787k1Hzjl+C8DbTq3aXWFHOIiH50duB+wQGDSf+nVKN30yL3CB
ejB2GOdrs7aVTTZA0r1XtgpJXu5c4Yk+dLhkH800wq6YIuL3VKDEvu4tEn+8iAohutfEESFVmH6z
KWS72CpIN+NTDPtIAbl2NRWRtjOafha2+cnNSxQCjMPeK4/DHDRGm9DCairG5I9dNbhpsqg7eDar
JHOpaQODZzmTm4kaQ62/ct8yNthx7RJCqVyy1uOaII23FebImBrCfHOCyABwMQSzBSxnD9doSmvb
miy+K0r/OLTZCr56rMspnA/d5tVllMr9zGC0AqbhGF/9O9AP9gKn8ihreyb6sYNHiYvYlDCfym9l
Bwe0+0onY/hMBad/bgnAQ8ZcOzfEvruCYa53+D0EFFWrnlz4eGIgwHq5tX6A8vlFupRgihfIyYZT
NvwuZBGAKACs5POIeSvfY00UCYxsziNywsFXYqckLAHaWbp5nAM0NsasK90OVIdxArWq6kmDfRPf
KkSauPwwZjSRzSgCopUzCYjPj3yWW16bPewrgqLhbl+hdiqHMjxcAbI1ApSfpdu8tFZ6sYtYOuGs
+1SxPMSv3fQp5lqzbM2JMgmLnRbPss6u4wX2aJXl5tVU0l2uXInuQ56b5TFMTgyr3WMetKtQWmSl
HeJ8Jtodt92rtuAg3g0ecOTBN2XaKF5RHwJiY3AwSJ07DVeE/c6qFaacMGrJaIb4qzHRko2lrbp4
yzqxVkB0FgURzzhBEWTDCHeJsvmDYZcMUqSehn2je2NNbu167rY13RE2CFUObVmX3X7WvGWSWzdA
Oq4CeV5yaDryUw5nGR0soF/8AhBmEd/4XDw/jqnmFqJt9Xb32dECwChJcE2ylXOqeerUzDmpngbi
9tJ9KutmjwVBYSwf5ObAvdvX85oGcclBvSLnzZwItfjCjHz6Ee0r0X2RJIzMUYjw8Rs+CtPcQuAr
egUow/QpPSqn+ILl/NCRwZiy5Qqfo8E2+zWsRkCf04PGac13XOkL2hueGmVh0DnsGWcINmhkwj62
zVv0REtGpuc5fq8v2qxkgwHL/iRDZl4XF+nEKsjkN5tXlas9/JKnAb4iY0f22CvIyvXd7cSzghKN
4cO8krr9C0jzK8AlXJFxDWI65CHAjIIYJIP2m8CG7uGoAgkg9n2mPBXbFBC5s29f0tYAfsDDF83o
U/6uoquu3HvuoRsg5IfUK8XOm2XMtmBDcwSwVSLSCJyM7gS9OcoRZupP2hcYaBF2C/Lybtm8vBR8
KTmZPbOI9Ue/shCRSv6hCA9BYFene7KlEjSoi+if1AnrDhG78uuikf24oe92JSZ02KDY4mUATKoz
ni2M+RypA0Fch18ti/jn9j7VKsfYlaNYsi3c7O5XD6dFrK87zVrpJzdw5ncpX4r3rZRwFlnbnqXu
SDCW7t+L7b23x06WBE1x3ZBEIq5J0sURQPOknfpiJMgCIuIViSNXPXlJQ0XTy5/hxYaS2I72vQzs
PHKVeQtLFHTzOaTEIjuz1nUzJ/mB85PVcwi8x5HIaE3SxsswwmaPwJ22f9zfSqwD1MCrStAtwmCY
iYhN7pyQNyjhCKA5tMRX2lpmA4TqPEevystDYiiaNzhsvCeN3Y8YQJtNuJtxSE1I65zfb6hYzE/5
62ZM4dPn7Wj9NrSeZbwzujz4e8EHTK1Np8SehX+4da7WxGgmZGEw9FrRG36NNY+ojXEcixUV0cTI
0gCp4xqe8cPj5VkYZ7Ve8+sFGO0oVDHnJjqR8YQLnRGCJnvj1a9Y5wcKFH6F9G6X+SbfClvOHB75
OAbkpFEz7/vc/s1nopDEMaspTHL+2VuHkIC5+1G/rtQ1phAH9sImkdsE4VqXccjgVMiOCo8rXQrs
aQ3PuO/4PNjuG5/Ns3VzuEHbYNHcfupZ1b9QmyARElNokOMDB/RbA6Y9YkOssxjkA1VK6N3GL+Yj
M9xIWVrmTM0OOjbHCIKIaBPdjkiPzdjF5DYNjryLohO/6d2cSPCQgY7CSVosSsEDWAZlzW6LptzJ
+TapXCaBaz0FSs6KNY5ypm6zD9Fd/SAnLhp63CxsqbHjcJr12Ak612KqPuYt+XtcMK+K4ACWduni
Fi6VwqVaNqYdISPEXdVyaFwA1IE4rvUsgo7c+10yI4Bc7VYJG35c3k3m21kgURQcDPiAG1VrpLVS
wQVlwrV+9/JtGblXnoTIiZ7KDrKtV9398qRpxFDUnf0InOGGw+GOWzfeyxJ+dg7xXdJ7mtnC+w1s
sfCw3YyKabRJMf5Hq3QuFgCxxW1C4UZ+MebMJVPyVMqPahs9CadI9bVX+VNDsoQqGIPMaVE7wGbX
9YBClwsOmHNDQZFe9CcmP0YqgwFoJ79qnR1/gBsK6Ty5MK6hgVrmR2WffUGNvAK2fWK2wyIkPPQU
Io2rIRAWYuwrpLQi3TG8O5+Xl1KnzU48YrfDnpm/3h7UJD8VuYftUHjpkIJ2lF0i/XSoBKv76Sb7
Ojf+tm4YB65fVFJMAKbUkyyx2xmunQ/sPDZMlbxpM7AHuh+7GDffDoxxBJaM3L0ns28sbCLgozcl
QgKjXOdaMrvpz4M8x5Ovok+NnVu1xDCSWb6z/KY8PR7zIds34g/kmF8g0/c5SZVUDb884lv+SHBq
4lvVF7cmOVnEIm/Mygd0GR1PMLFgIRmeeaJB6/kFPjRg39skwqqdTIpwX+rjviu4ThnxhmhSHeLQ
kZ7ElfxmfnTjD2MbMKmXd41GCdTYLZBZseAAUNsLa3Jg0PVvha8Gxkk1IhF3cv/29eftjXSvXT4b
me8KejQACmJ02uN1f3WMI9sSCeeK21eB2ha3CMKk1tocfrbsq9PkVRDGuUR+D/ZcW9qsWeVP/55u
oaz/ZaxEX2/ppoJrqGF+4x2nd6ETH0OXnMSeuuzQ94Ha4HdZpzPh6ogFqY75ZpWDGciOrLkYK3Yr
9dRZDs/KPcJsy302OP4YAmS+eRaxtwlvDKHzG/MKuGmNs5CnCcx8T4/aU6k5oXW49evktunk2WgD
WsBWCgAjiEev54ngX+v5VYOI66qS17VrLfcB+99zyK+kb929VliwodL650o5UPVvqttqc4uRQvCH
Z94xDlpA/extfHNYXVE5k/lZz2puWBXszYO1YXk6FiSjVZ50HBaUpTBfmo9JSco22D2GHTE/t6ch
jQ4uVjbTzXOoYyqYgWHVBwmvIPS4eDzAr5VcjYK0ux7DiMfYwwdoycbAvNn8S+XOC9DMJY5JPmfr
l+iuu0ll+DKUS6Iw9rdN8ZQJk5xIbTBFHEintA9UsxovDrTbXNdvIfSBT4A49ViqHmnJwaKrPWoZ
p663vAwVn7KS2DTnqj3s0mcub7D+gTq+Cz4I2CrmDUnDxIa2n1fsQeA41p5y7iOPDl25IpbEO+XU
z4LnsaCDPNp04yjYTqmnbx8sWaAernBlgfLRuhqSltaxYAWd5Q/zsU75yfGmN2xtHlPFNoFmyysd
68epyZCw63Z0WmwFBZe72aydBwmc25sGnMVWqm5otBdMIHxI69IeKKElWWJg7t4wOAqQU+gJGsvm
hQZKio7UjflS4c5GAHAT+Mgoo7lXPIWh81ODjOV24+YQgUvpaEQBjoVMBfCc03wRZUGlMiYRthaA
jkB6/AvDtckTagOAgLhhHeGmGxl6mScRUXORUlquXWu5hGdwJvt9hg3uzRb8jmZnXsrLBJ39c53b
omzHnW0+Q2W3XnhK6b6zl8yXtpHi3F6TicBKpPNG+vR1CpLZojfyH2uW4fK0skabvPgNl5KPUqIn
c//9VP/CV/6ogXjtQ2rG6RojZB76/yDbVlMkiYx9/SmaNUvFmrQk0Ewz5Ch3eyCiV0LpZTjCyMWz
9sOU/O6VsTaeqvf7nMlxWDObo9dQ9hjC7NoGUux4YriClsZX+pnFCC+L18Rwrq994zSn6ERaQ7Lq
FzWjUureVoQyTv/9gb6Z3P4PoEQcIYztcY2j/SL8/ucDCVUDy8ZMEtKQAb8G3ITrwGGWyj0oC7d6
+ssSpPOLTU1f83Bqcm0JzJ0AgZHZBR7joGk9BX7Junyw9U05oyvLaXOxZBhz3qmu1QqlJnsAv/TV
/c2pZ1k8wghx4qVLDtqiOmFSs1I+kS6RKzITpjipcDwu+QJP3Ynk5ccx49X08LDw5Vf5B7d/+RcZ
/ftPqhEPoSojroaI4veftNIr5a7XBu4EMyCY6xbPr6N4W7Nlr7nbYItcaN8eVyd+U/yq3FFRx/lx
nPSdfoUQxse64oKbxN250dWhUiJPkBVENk8n8XwAueQ0PN/ZMZ/zabJMZFvCxoM1QbxDJXht7IZM
45ME0y3zLQgd7ABYxR4rdtasfytSVbZWO6nEbd7sjd4nY2ZgubOIiHdBB/+Ca76O943Hz8OVlvjq
OTvjN+axIi+/qtauSVecq5UbHvWDuL0abtJ74BjSnEeWZXDm6QdtsDmXyUEhCMyD1zAq5uA5btQQ
faU8o+q2vjC/0tRe9MolAh1CYzclNfhDfJbe8kPN0Kq6Bb03kHLvasnkOi/QOgpfPMxM8LvHF7Qb
wU7fMRAB0HAJ+qMz6mJwb0T/gY5+WvXRWefwLNisrs0PbJ8ZQ6GO3kiE63GfodPif3wRp2W+skA5
0dgROcMVqtqlf123gX3/ss7xtnyBLpI4xar7f4Sdx5Kr6NKur0gRIBBmihfyXqoJoTICYSRAOHH1
/0Ofwemu3dFrtlf0Ljngy8w3X7N/G+ONoBqNZLw8mB+A6zhPSdc7xnwGB1gEKpQf3/P7F5ahGFwp
f7ixaIj+pQEgqAtelEhyi/TXuvFvj1bwake5+h7HB1l2OAHh+AyjTuRW7bLp56OnBdYXvs0xtnT6
RgCOYEsPIkf0wUdzt1ua7xU+J7ALT/28qt34i6skFFaHxOWg3GcP6tcEiqQBwqimZjhrWRDBYe0A
R2GxviFxsB3mcpK0YIRsTk5jMsGX0vmd+OAX0DggdwjXXjR5AcTuidHduSnZWWt+Nt4wnI0g+l2g
ZHEPSfqQX9SwlGbBZAAADeUaRANCA335Gzbx+/uB4zXn2ybRLGIexfn9oIEkE2ztPtnj4R4UmaA2
7MjeeNGMRGCI7Id1fSU7bzA/iEm0wtM3VmZvczQ+Clda/W5TyzZVuGCg3gIqAErRQz3cZNNeXgfs
31tgARDL2dApMZ4wsg7NVZLwFy3Ej9zo4TpM2x+4HyE8oQ0IX0erCAj5MSGIeUaQyE2Tb2zSpMjV
NbrQEtZC4LPQSXH7wDajODcT5wk1x+aOwd/thAt3dzc5+QKAPmQPrSXhVjIGwLFeXwrmZ3MVbSQg
1jGAx7eOaJKt+9jiN1C+4EOw9mw/2copwSIc+ey7OzY5tz5FTQ95SFp0mEF9M7p0i74zdvrbFRXm
lyyAbfneZbUrYAD2MkTZwjKZpvpjzNO75D4nyznjBxadSHQYkYveE0nCJdX+M8T1bTSF65nEGHWu
NKJ3I4bRx8/7boN/VTfaJqGY8hVerBVJJjaelzfGOTN1MmtuIXG+Y2f85mjiHfb9oeIoTBeF7PTr
O4a9CyDqkGVANX38tFOl29Wr5+lOWZswKDl8h/b0Uo1R6ZcjI/oY3VoMfR/WhI2ubmKNrq5HWOSu
xItardo7eLybQy3lTn7PuqtInunx4afEdfOC+ywfWtcc4+nPx2I8V4G0ST9lFQtR7PJMzOcqITT6
O/aLoa8bYTa5CIdA81Q2pG+ZXh+W5Dk7xQRkxxYbuPE81SwwpZ6s+s5oQHr+pJcZD5vu38UFZZyq
EM8joeL/RSnInkmvTd51jDFS/rjQ1FYwrHB4/AHlDOJZ3ltFs5dUpwUq+1HmUmDLqtcccVm6PJ5z
LgXHqrCvehah/ZpmuIr/0NH8yhD5fw2ADtlhTGYJ+j3tF0Hv8aiiLomD6ECJkt/s2TF+ghmUruJT
hM89AoEPuC+QfrjpyX5hfcrDI/6B4CD/G6zyt0/xm+AgB5GYyY3Op8Ce8jVcbtb5ykf0TQEMbuzo
m5WC4RwwZ+2O2Mpku+CYHaBZdm4nmCAQuV3dZBH0aDGCiQPDr1vBmAEfqHEeLafdDUxX5bA4vogB
YaHN6kYAK+gT/GA9dqH3xpH/lNWoa0M7+Pvy6zI5s5QBEZviX/KxcTQphUcvRQcFIoLohvFUBjF5
78SRI0p2qPpKcC4Jir+2idd3DrENojIkNigNfLO5Cp8NLofqvW/12OW2Ud9LWCiU/PrAvipiQ+w2
GFwKYAyfAlMFacTPTTOOABO84HUNPmjCa54ljJM0sw4XnQgnwcNPfxj3NCeNiSNfVHg2YZQkzJ8r
SuSrJnHJ6jNchctNNtoVWIUyP8k4UVTOo7Y73Wg3o2oh8UC3wMP+6zWPCEZErs7xWYxdWJxh6jW4
5t+tNlgKWFo73Obi28KQV0h9Afddlgo6oJdbSNjMr2AT9lAwA2MSsSaxRQgdFXLqA8tv3K0l85Xt
1LEBctR8FcvJSWeZdHdePbZ6kBOerXePl31gBWTtkXOGlmRiifMOv8zID7tpRpz3SqB5VvwSQmzC
ztGDz8MWUcCurxmwCfKCKJ116rIJhGQhehVpMNEmvW/7qQYncTnuTTYSnWYkU4ovVfulzfiCsjgN
mQnxewDpxWUSvyP5J4E6RGJDuMgi0pxe0kDzbdmGiXh9Rs9VRG5yZ0HzfbBn4c9YP9R2oxnV+rUA
mmM/yDEWGvBbgmPNA7cemc1nAxIPp3EP/9KKtOm7X2kYKsDJfBlFPJV6NmhGfegIOmJiw01i9xLR
ug54aPoBzn7o8gsvOByhip3F0wk/z8gPnsuBeIwTEa+1ZIsMgRNE4fWwJyE0JltPh3aURuF+FEHN
BNBZ/O9bi6AnsTYzUhcjI/0MgduXrXTJx3BzMCPnDqOJLpba23zO0AALN7g9TPDD7jWZj9PTiHxs
0GUMeTdBYFdTeotuLrdWtmXYKDYCjOjXZ83mGVtgxO2Ux87JdKuMjmJ0BBXthWV9EwnHPfTY0GGx
VdN5083JK5CGpr01gpVREe7GAHBK1qiwi/PzSd6yTdBTcaA065SO5zxCOgXb500+SesIJEbhrFDY
KW7l1bzLmev8J8yufpu+5+LkI9WMrvHvm4iYSfaIFGP4RsR54YJylVy2g3W7r+Sr+IDtbr5HE7bm
uCwxFxO+jnfQGLaF98jZwcELb0ltxR8gt1oQFm1Oyyb77MwZiq8kNNMNksPIoF5fJEz5ZIdOekfD
LiCqhjleOmw/JRwvRSs6otSA+3mhdcqPivfCtzQ38mWjQik14s9gJezhiMKxBPxgpUNJhGzDzTIv
6zlkBmiIAVnXmvVA3aGZDNNqPKXy1msqZ57uEIGNa+BdoFOoIBwqZW5r++ZGUFyfWLQbCRiELew1
2StT0m7M9M7VMHVY0Tz/B/E7241ls50BER7Gp/uF1ykcaUXY6rYC/xs4NqFZrIAlaHmi2UD0or7h
4qnBAB8A2VqwWN7sQlop0tF9iKXBquo9VVxk9B6B5o14dpG/3g0lsuKH/cB1TgIsIg1AsjvBYzU4
Av5jI9EfabyoXxG+gg+fyo+naeLxtmnllFdSljrRLU86GKpiDsO5PCuwIQNB/imBt7IPYS/MXhUW
HaUrNFhSmnfImB+YDr1Nme2z32Bce6IlKxuLEQTe5yI5BjDxIV/QgdrKV73vyPAZtiB1PH9OBQ8W
EAyK2C0P2L5g+4FiYcyPrLtS6VQ9iWYD4F7s9WO4fn1rpzuQR2ATq8V0zdfKkOGArpkdHA+NtTQ0
IuYGMzxICyImLsEctyNQaYzZwCeez4Fq2/lQ/8esTlZPnDT5c0PbjXhgzGxHNWdpKL0coiS3+F2d
2sCA49Rad879+bPEPAXmryyxXHAvQKy8X1DacF7JtadpnqpHCoQ2S3DZgu0xJ+i9pBWG2wbzfqPP
0w0ADrlF3ESyAzeV8f9xTdmIE6i9lHW32SrbzgV16N5+gKkyVAMG4IgVxp5uPZ44xV7LnODc+yUX
DEP1Q1YTNMLSmYUj8LITe+G+uXbQt22s6JUQogf0/8VADuY2uVsafkGw8ni21owA8/KQEL4AoBd7
8jZNTQZJYVYuIbNp8RzGVu8r3/oiA7669VfhU9g3LF/YCc9Ien19siVWsTCGrjvP6Br2+bb80Z4W
IYWju1X+AMjHpIUEPlB1wah/1LGBwEgZdHbXo1hYTfJ1jFH5Biow0O5onyj2+KS9rVdto1BQZvoc
miODdEvQOB5vCIczXwcD4yk13nDX7yac+1K0wqt8qzOc8oQBnmyl7xSDuODMhnpUDSz9gvU3lr0Q
YihRVuqLayoTjXLwUU1syPusxt4QqAMzudRvp0r95wX6bXVkmr6qfnUMsPCKwO0DuxvZIzZPl2L+
3EWhI2oWW0/ZS/bJVzuHNi5MmdEkDU/rFEHOumQkXJJW9PqJuG2hK1jlTTjTfbXTAloAKNKU2owj
xBeRNrM7DnDBpYFq9tH5LI4CrL8gHMhclumosQLcc2uwFPgtbkF4yn3PxLCB8K1u7uv2NPLEaX0C
rWrwApaM8Aulh86lAuz/ecYOu3wVz9a6su/cpWT6tDM13kXE/IgD8f41MflYCWv/2I798preRlfx
vQrF9YuM2Xwzqq9BysM8tEPuI7O68ot7lydnnNjPn/oyub13kTBt+qnK1ayZJpJTkzG0BuuAulIy
1+VfHZocaTOWCY5dvzAXk2aF6go4j5/5IdPWZvOjM0XGs4K0SzzbyQIJrJ7KQH/38F9EuLCuI/7y
6bHAZouRwE2NbHliQwknsum/0cDJ/1DyZPYUKJ8lotaksTD+hYWpZdCOSrXo9tqHvBH8kVd4r1ll
sRc2H1MUbubYRYSAM7e2gs2OrHiCq3uAbhQjQi4NtFU8t0WXQR4LxsbECN6+s28JzMci4bQbW7E3
tiqbxsdV/zDIKP/+2WVZ0chzF2TxV69dPiS1VaO02092FhhFCO2d5ez6DrDwU63qa4cAJjFytiGn
fNXtOzw/81niV7vulGLmlHnSqd2+jwKcBBZ0E/P9BeKRrYX9/Qz18OVlU9UvdtoMIsNx8hN+B7PX
FBwpQWGVfA2BZCBWKLUkgzmiJ4+j+PzviyP+G/lPw15FF2SBrzkRfm2UijLTq16P0oOKtwnLryn+
o3jjCSYRFxwmaIfbYwp91Gm3SuaXqzETrTva9Zf+TB4b/SFEY7q9tnTCk8C9ZbQ/BXhQpdjCMQbw
6NYFqfHoWjSzc6FTjQ4MVkXv0Ak8OitClXPthNUdx8BrnE6frw1yNuLJWB+sBXSFzLKbvLZ76hgk
sGSmyy6dfkuiG88XwisoIpB9RZuroEPjg9C8fbWmMjZ16P4+tKGi3yV0MIoB4TcY+S1OtGAf30K/
RAojcajTm/amuEgw3f9JQ7PeaVtpaPvBm5we0lTnVlABYBuzw4C5KhxyjPdlW2ds+Rpvn9QUxAqk
PFotQNyUISwBMrXofYsTW0RYBfdVBzz/w6qr3iUP9tAq9wH2I3/ABrWBJfBrLvzHlfw1dIdaIsZd
mKSHXiZKzuowTy6Nceox4+a9E2aGgksS4C2wuakiC9WMx5pJB0RsoF0TQYijYR9ehMbT2oHKlXWL
BLvxu/teZVcNI8wf4hS+AoRDc/2GkCTByh1ciS4BDRQVVba71CIamNYJJRyD8EGGy/O0KTlJaT8v
sKlx3I5qC15UTpZBBabk95f0QK1dsVvkdgKeP2Vr1hhGnVq0XYQD4TTEdnX737e9/NdO5X9+LEUl
G04DZJWlX+KHsO/ej4msJAdEgPBLKY+APCjYXs4Ic0+7OTNfjX0yQDYFCh0nLga6g+7oqzdE102/
pr56IictfnUYzhJhYWsAojvGTxtuhqaa4hduf/5zUx/TSzmHIxN9g1KCfj6QdcB+OmKrBadKCzih
ubHP/Sq8lo56wSx7Lm8DUDXuvZhpF5fA+w4OOr4rMSnXCrCX1Y5sZnsmFMabeKosWqhpEPUcmNrx
MJ0vw8yyWLNSkLNP+DRhvOpQRETG86QFpsa1wcuW3RqwCxpHsHe0DU8d29IHnkU7YPU7K1CjQKKw
HG+kC1gWUC1OV9mMFEFc7eocZCmFTr0qrhS6YjbkUiNs6vaQwJDr9gzDV0hBeB9GDCsDtvvYi4i2
ljB1o3WxhbbYwDVHgueV5xie7dhNOAVodO4W1FX5WE0bpjuyYMb04PPJ2OKLM+hXe/mgV5B7jSx1
SUYc11b1ZMag6caGorX5BVcwz5QNVzQ+95+wHmMIhzOoHOljqoNoFi6K4NyWv6HnnhmbmaCYmQG4
4cz6Sucz+Ahw4AlQRl2A0e1atDf16aoTvsDYSiKMqBrbDOfCylJGLkbS9YUOHL0U+8nQZFeyp8OR
ryynRwfJLwYrm9FkNdGMHJss8phjE1UAsACA8azav64NfSejHpbNSC36U72BUPPEd41Wy9ZkS3Mr
pJXMQYqbXrDYhq+/A/BmSutmISL7iMNOsVgNRYz4fsd4gVRZNWDYsfemlWFHviy+HqrFQKLVBpbI
sd1CmsGlMrd7QvbqZa4hRftrxH+s258GwwOnn3dgAw/vjoF/CVxjPDc6/Wg4fXPCTgduHKrzMCU5
fsYKHr2IvsztkpOUDsXG7zl1wcu8iqgLOMSdVTfuXYLn6by5dV+WxJIfOQXBdoIlMHbpZvatXvOP
/qP6gUFebnilgs0XPssbDu7kW//p7facp8O6AKajeKvXIUEUHL21r4IOlWYobbXPZ8MGi48FSwnD
nIaEynm8TSZbkda3jE8avL8kntPowwkqBrTUpYWHDtojf/1JFhFkghGzlDFRzaS07MHtMtYQoprv
we0YWjg+jO2C+KkkB3w3X4U9zJc1xjGw72Joqayxf97w1UGjf+6XMb7esiF2nn4cwS4ZILKS5E12
cl9pNxD6+f/XLdPUD5jd63NMhBVVYS7jqX134DRC4UkTO/VjzS41QgT/+wgU/7VckGvFwpkkWmH8
u/BLetzX7zI9jPDVdYgFNZPFeC0bWGmZJVPtf7/dv4HWaOD+/9v9qk513TTPx4i3w2wVhiSLsunI
wLlrO4YC66lsnGgspkOWxRWEvvQ1B7mj4qQZXPSMOB8gt8HI+w8fS/oXMJWka1ViS6trIuoHiurf
9mldFHeKBqJ+6Bw2stW0PgYFm9KgM5VrsYFO3E2ffn4kclEzVWxdjuXAiQFrMjRviQH1yLSvkBFd
znADe9E/UAOV/4WwVUFkhTwhK40GejxcxL99vL7vpbsoRPcDhRs4t74xnAY/mbRi2gIkzPf9nsGh
aczyIo0R5JsCZ+JkKc1ezIONKSxeiQX1TvvOEQJAvKQ+LJNLgrbn8oBGSRo8Xekyq60Ss1p5CUrE
D67KyMSMHNDxA0fgs5hZIQLlW7bqYyuhccClQpuLXC4GdUgygzpXOcEopVVSmwV7okicqfM/3D/D
/fHPgg1BglqtExsnEBj9S9jTjsfyvZRH4eFJU+ODUlJT1FNe7UTGGYKTTXUbo1DwK7goNMsq8j1w
KiC77wc8z6E2j0W7q9g//oBDT0Zu+/7DsDD+33vpnx9x+O9/u1hjWA9y9QrCQ3ZN691z8FnYE6+N
9Ku+5E+/QDqCNv9tB0CYMyWYUYrF1oOSreBrS6QPFDxwXkP8/u+f7i+PiP/66X4NYM9IFh4wZ8PD
BFmnG3pDvoZgi2hLSI2YUqoX8JWvokGDnRtMODjznrTvk+Q3BBSQhXABP/vLcL89x7f3qloh2Xdx
IrD+cnkgdkn2UAY43yRTWB1pSZKt+zRRs8yK5mhsecrjdUy2AVwhO7TKxffEuKEDz3lkYG7W5qzw
ckvd1X5J5JBiv7wd8/W6mOIv4L5mkz9cJulfTr5/Xqdfz7yS1b2EnWZ4AJrc66ss8VLGR1d0dGY7
ZEkrkZgB8t2c2tmOCZgLDkzexEw41Z5kbGIaRsvoc/BUDn0olevwquFfRgj3SbB777m8L4dMy+/u
XM2L7R2UoU4cOon0JEzTGwIQYQrLyAUg3umdjerlvcYPAkHz4JTVD2oaUKWn31t0oDQ91ZShEhIV
6hCTKIezws8IUITMwlXYhjot+2PofvSsZKpM7z46JpWAvuwomM1U36kEzQ3W9cIa+O+OpzkEV2gc
lV1Psag28xN+VHirv2G6Tmy4qy+LWW28Ik7Bzl2FDJg5MkYDl9Nl6mIrgGvwuDJxlSRsSP9gkYep
QMvntrubvGJF1OAPM/4uT/cpPDMRkEiCKOvgJ27dn6R7QcSlgTHgYlnAyuVBh4w+zZxm87AvmBgA
0ClIYPDxqj+vAY2ZXd4Gwt3DGy3op9YPvKnv5MpNNv3i9Zk4NN8HBL+ksFE5S5NUXP74uULJz1vg
sbG5RYO4DpGNzWl1GRGhi9wIkYQAFoMegd3DlC3VQOCwkh3TGi1xK7vvp/Ui+hobk+/JCrcHdgYD
V52HpDffdkk6HrI0l8PPm1j9CpXK3IRhQmQJontrcs6MW+GYoHvCFhHSPHZBMEl1sHIL7xoGAM3l
dtLceP2yu/XIAibFX8qrzj1lxY7dFjf7BuCrRwzQIQxFqzJ2oFS7/30qYOv7rycqblnknDIHTX5V
5KRNhT4iJPrQYS90p4V/2Z9s7j1+HrMg5bfwOC8El2odfIAfimcdij9BZZUTE27GT5VbzblCMoiV
EFkK9hCf0FsMJcO2Rt9BkZnVPn+tbJCC0VwEDl7kpnDTdxMefLQO9mtoOZB3fOJZQQv/+ZidyAP1
WBHBOsdV9KyY9eKJPb3k5leIETaiKYtAw0vyIwWWwoPwpQYwUnD3yslT2LU/EvDR/QrLG+zZYxKy
ILXSDKdEZvGqLwPWyg9PHqnNxr6lbijTOwExikUgi0sVW8dONQWrwDfUbC0RF/doRTLihse3mZHv
50FaLEB4YBBjqg6RHO8GRx9kIDwqLYqYwETd4U18xGtgv0NQyJj8D3ktMs4ue5KrlXN5VYxg328I
NrBYm6RDrb0TtfzEEXJd2a01uVXcqMQxIGfcPWQMKrAZYkTDIK+diuY6IfQNrH4qGOmhXnEDzQRi
orGX2OZ+Q7Sx6LL6M0cXxu3lY5tvBO9AQpEBD97PSY9RDjeNJzKdAXvzEICS2tz1NH2NWx6H+BSY
69qekISp9sUsdNieoIYkq9B642Ujk4pSe+f7THIIcrJiG83O7GlhuW4FNiTej/uVcU9xN7Tk30A+
Q7AcW2JAP5JCcZ8j8X0+BNkQivWZUi4ilwXwXHGhdi4E4iGULUmHS0ZCt7JwHFzFboC3hQ03xaM7
OxdetKhnB2Sfg2RG9UF42FiUKJXx+jjX/PY/CE7xAKznbKIxb315//3U/OtDI0FogKipIJj9C4T5
W41/iOrkleVhdFBfA+GJjS1tWec041sKrt6jgGF6lhCqtucHvlRfzxT/JY4jRIxQLpGIQ1UMHeKm
MGLH1uGIB41Y2Qp+9dCZkPnB9UkiJH6qQWMVViyo5vVFjsCOJMaQuR6c4KRGROuxkuWwgeObdajk
qbvPsY21QSj/QR78vxCoBPBJWi+yadyW+OL/7GqqR31/FlkbHrCUIR9qMhcOyhUiov+CFf3alJdu
N5mXFyKH3Pw0noKFIgtt2c7YLH8INGHJqO0iIky0O7u63FTXIcs4SCiFERBnMiYCbjzrnmYJC1fZ
8CZkr0K2Z4GJjpyjMSJMsr+MZtEfDE5F5X+5dHwzGfML8a9vOPnVryl1X7NQf4SE1smkL0QuKlZb
Njuj8gBzOYRu0Tpdi3MdOQE5RIqt0wgbgT149j6m+ZDE9eCfupeTWJS5xUe+BkSVvHqZrgm3nWLr
z1zVLgHfjqyTyz2YzTSAa2+E/Aljd7NrPoX1wMD7JhcOpNCNjpEH85LYlfeaVuHhBR5cXxN2vstN
NC1tcH4SZ65vTBKw/TYz6+1VLukjHnGOpHl+Qf+kZ6MmhuacqYBYUJLOaTcR35oTSMLoam3FebMI
8HOKPWJhaLGXnrRA0cRLfYYewk/2wjz6oJYr2+eM6fA5GxKIIpJFSXH862WWRNB4eAN8KqTZDPZr
PLmbO+WuRt0m4kHp/Pdj9y9wHZeIoBBJnSB/QP3wz5sw7JJEr17P8DA4Sz7pI9HeLoF7rPCzkhhf
3/aqXVY4uYFOWaFP7ideieUU2T1zLXsNfLQw12mGdSwbBKuepmx2A7PiFMNXaZjjHy5QDtFdHMR/
xXUGu9dc90szP1xah7OTMMVTTZ/6319MFIfm+3dz/vdv9usm7OJn8gzeOUXIDbe1zZ1vIcE5t/7Q
MYcebhjm5AzLwKSM7BpAoQw/UZjqrLsQf+ssRfJjaW8/RfiZRPKdPwbX64pLC77l/dwJICsW2rqc
CbvRgWZvsqm4J94WZXvRUh052DXQwOZIJbNCq/DoQ93ewtyBsMLAIqHiGixi4A9tqa5BN6yGu7Qz
A1wxhCGfikf0iWtlSHoddki7t30M7Mei+kj26ZXs1uERN1/71A7+MLjL/7OZ4VhiJobfNaZ5EX7f
EVWtpFpYCOFBxpeso4iQWUzReJFxNuAKHT8N0ctPp17UMvCc/kHBeILH498BLgnjbIol7VmwOrf6
YeM9JWaeMqgauTjrH9hmAOj+6SP/9Zl+X2ts/CaTsUCs/Fj9BTrH1bgtY7VipU4PzSy2APWGf4fb
1RuvjKbZlMIMQ4X+dcnx/qCGw+gK/Emxl0f4ZJktigaEfKygucKdU1zB97NjXLHvsyfZisR2cfdW
0Oi4bB+a81N08y/2mKMYGe6hq/HLYmfpvDhIKJKSJdGDZg48o1GI75edpT4GaWuBpvqzZfufnF6Q
VTm7aIZYIrtjxSiu6nOVkvAo2wH6QcY/3MUY4U54bNTXgjQmzGCesxCn7sYVc2qhHUtzlAw5OavF
bAQfiIZAc7NqqyF2Jh2Feok4FKGy6CvvRYwd8Tc71zxEqotvhg19KIg9yKHRXpkYBWONUUrf/BVk
U+1D11Z14mkwH5HUoL5ZjKEs4S9jdo3b6V6L8mT62tw36PFDedc/vB5p6/KRW5U8TbONzIhTuiPm
Fjg6BBIiFTD7fYdf4QSF+hOvLwjoBZJlg32IgpsPg8QE2TgyJmImyONQuZusWkY4LK+lLVxcAIi8
WlYTv9uo2YxUGiRZugF/BdF47Sb4AfTmc65+kMeM2j5H+YsjDG6KP/dqqoqu0q+xkaMjDMh11Kat
pSOpHFM9MYsriTdmlFq0D0cjE1B0cmAWpyT1pfVfDUYQjQ2xqH7Os5/7Brr0DO0Wj/EpOEqoRiW2
+yCnoNdgv/iVhUPEBwxnQKJ5RvBfSdFml7rjueg8LsteRjRPuW+mIYFzmoUfnkO0G4xmvCkEspVF
LqyH0QJio6Zeyhcmx9ECsSCEag93wi1e7DkCHja6klkd7eQbzGzkou/Ml1BZYJtoEMOOUHN/IDLA
pHrBDDTih8XLsZ2D4+HAlag+kFEhJeLT5awRRgaWR/FKxegDtscWwwJ01vAlMKPCZGJCGE8B2LLq
P1SrHQKRsfOc1xL8HhUkX7dYbYhnEYsK2MOY9ZEchHgOYY0CDj5wSWZZvax7HAS8cmJlsJu8R2qJ
vOkGl/JBV4exG2UAO4U5VJmAS83KkRLEvReStRfhgqXZr+++O1TNtbxl7UkO7eILmtWL03RC2Bts
l8cE1rPDVJpNwbJloAau68hN3us837EfLr602hbJu9hXqiPc531gv5GJT75ibg8Shj4EHAyrgWKc
H0lOgtzCLI96lIgheQUdUsX/bmK+EMufwXIEyVT5WW8kz/28ueMwlJ4YSm0oAOH3QSN0J0PY7amC
2G7kJoxg0r8AuRkWftIr7lVMzaEr9QMnDTVE9PGepouMh4z9pcUXz33k6z1zOrGoEarUAq2gX1dG
tJ1MsPaFOp37AVqDrzGKATqL2lYlu3k4MBkbPIGG03h/d+7yKnl6AVr1Ce4J03F8/lONFf4NRlWl
wTN0gr8NTew/2wclTOtWfNDpaTD87EdJ6o+bESgzNkvw1Fv3lc+Hbdolvryu0heTf0nnuXyhl4YL
dIsP+O8cUJgp9DdRSL8QHgWIj6Rtgjx8Y6DpP3mQOuyQrg1ezbiOIEnAzaQ40F2Ftuan8+BjNK0B
J6DVMBHbQgrgBeWxflv9N0ILuO2jVZJ6HGNlTX/PUGDkaHS3rfuCjGyIhuREjSmdOQY14iEpcpJd
YsdHLRtPdQlqift8+s/cjkJ/sPZsNvlzDim9OLHFS4cTZ1bMdK9bje9Os0AtTPrFqVwyinr1ufgC
APbDwCVzqzKAQeahyNWOZu1n9kXy0ad8erjglHD9uVFGBoKf+QDiE23FPXRTXKCu6IKx1tLoXYiM
0bo1NqSBL0nC3da01sryvoLyiaRIH7KFBVQmQ8dFwtiBTzZvT082rqNZSLiZ5ivuyCPGNjTiDxwE
IJ/V+8gXUaUwISHLAP1tl8kPANgMipM6J329chUoda7+jfFAwuIa4Df9q0QseDNdmWqCi8tr9cW/
Wgx93rbkAdGxxl0R0BAuqy/tMCKY8fGT4OWbfcKUKTwRB1bUATisHxhcpxXnsE2YwBaWQ4g5Hr66
vFpwKIgQEc7P9cPF2iIRbXB66D21YMJY0z5au/hIV/dFM4Wc9DPiX5hulggl2KRi0uB3QI3pVMKo
vXRAEHTaVzSADtJMCGSS88DzF2+27CZ9lxbBnf5dpxI2Ikb8UKHn+VmA+dwTW/D+rM1gke/lIx6/
s4rTYUGCPS+RmgFBtBCTNbfZT2aSBWErOggVYwter4KPrzTOvfNENSecaZuYX+Uj4vQQ7DdcOJwb
LALLZAw9qkWHITCaSAQx8GeXLAHqOYbIOHJuE2fSmgM5yqy+hpic0OfErjywFGYonyOXnkbwn9to
l+B/0p9Ei4dNM1+zaJ7/KFvFLxbCcbwmttGrjzS+kskZXbFGZt1gx/P7FrqNsMA4ZoCuJ6f4nH9z
SO4mzE0qetD8HKHF2KMwQGzC4bStwDTY5+bDvbQIZ4XbzLrPqDVYXoahw5KfCErCdaXMFI6vbbOS
TvEqAZCF+3jQUKm2X6oNQCQuMUER8JJInfsbtQ7do9TO06cfUMlkeKpYXOEnusfEJ8IHxKxO9498
9gakXekOliawSj+C+fjAf69yP5KnSYhnO4m6nnYBt0X7swqOyeJTQYJE6rzASwJafOIERX9Bby+v
Hifxk5fOWKn2/nitz7QL2SKxRfokSv85FlD67O1LToiRrRu4/FRwMlnyH6LaKBYYq+A3O0tXyh5a
dfiD/QJlAjPshUjubr5SkY2fcxgeynq0LYGOyxmqP4JrLUxxlzrblddSuwiHdJdDvzMRF3uPXSnS
RFSgSEBe00IykpFz5wMdmPk7aum3QBe0ei2QcYH6X7jZsO5ADVRm0/LYfqYb7RyB497UD4iBwtcB
99iDvBqvX/qiTK3HbbKNbuzqBfpzqzw2roCj0PC/H29L21HCoG8usLEFaeb4mcornKq42SygLHLw
mAn7JS49MrziZ3mudI5q6SsWLo949+i2d5J2SNjm9s7YNeqcw5Nih1uQnNg00rSaUNfjc3m35SN5
foiqpnRpUENxVRn545V8gUNPzLUlfcLrRipBMPMnaSjJB5+2PwFjTp+zfD7xWJcjtNz0c17p8vzR
t9T15hSd9dljqhJfnBL4nDvCOYMHZYWaDZayVUylBRsyswVB5Q5XptvSbKylnXBrdphayCZEKEY0
5kGNLh7rMYAGTHql5dsZ3Tpf4kwyVGrDWUUal2OgtdBWxTdrgwV+8u7EBxP3xE/I1DvkTI9Fd4b+
DOy+iN1iJ22j68h9rfzUhsrwtqp+QNc6N2HhBzLYfglAfNGyhcgvoQ3EGsIgbuuHMZIn4gMesOri
zVXvAD271sLX8D5YYEBRIBJYn6nbUe7SlBCfi1E3eZKjy9vr8d66oRG9d375iRJ1sIyJR0PH+rQK
3nkgbWZoTz1ojFg5xtv4kzDqNX4l2QZJID8Qd8nLoVNBsQiVjGYq30ZbICbY3YrJnZI44So/tla1
6C8avU1jiGSoFye8R3bVYjSP7cqmFUVtjYMwvxywWrUpTordLdrUVM5v7/5J6Ww4FFwNId53SR5J
ftUzi++K/8OsXkxs4dxeoFjQOLo41c/vczzFqPCMRFChZ/oC++KdBgT0Kf7gJKThpkbTN5PgZXTG
fY0sP+HImgpkTn/D1K5FE6BlvOM4S7DynUCV2SpeeBl/Kp+Nn+D4PLRbFScPPIP8I7Oa61Mb4h0S
NCaFRbenE5kbQEY0FOSn2uzxITQOwba3Dlbu6j0drJgq/Ks01aAEwC0nLnOPkTBDxgNsuEVnzKy8
jmfc8/N2NrhLLtSPmjQqju3D/xF2XkuKY123fSJFyJtbWYzwLskbApIEJBAgb57+DFX/Eac7v4qq
i+6OLpMYSXuvvdacYzLKUXBnpjbk837xNYa08PIVeq94zNlZie3rE0s5bX95IYyRPkTg3z9r2gu6
g3o22rHFzymd9Sn7W8O+j4IzKCY5zTd+dLZpR895FuLjHDJsuQevHSRXIEo2/aSH7rwpAEA8p4G4
jC37NrGG70l+cIVzvbDW2lBYacN404ufxrAs19JhkJh+xlXIbShILhW+OFUXnDRhiWD6wdl54g1X
TFuNgH8rcy144gl+9OK2eU7MKv/mfLD/cyn6S+v6owOAyAA9rGSRnkbw7H8L0bdRlaVedwesqgyB
QWJnsFErtYN2dzKF73u0Lfo2RAXQnEJGYzt7wj17fVTiQs85D1+RpHQLs+EKS5GrFpvoObW0k1ls
2+705/dq/qYzpWPfZ9ZuEn5n/QTuvuOojDNdeJBUsf0Qncd6JgZcUYF235M81MT+wEz1oitg+3Ww
RnuJZdiwD+flwb3aySf6JLvvFTEMsRkI9lNLcPK03/pJ5C58bneYU20+Xeh4Tw8o6KWoPGu4YG7G
+AJRoDOisEGkvgK+5nL9djeK1pEwvAwWD+dvfThZ+80Z4d8f1/zRnBEfSmKpsdl/3DFtIES4+Moc
bMOlbSD5mGZIh559DwMh5QKXANYFePv2i9HFjS6Iu73bY8sdXy/cXv6EO3FShZ8zYzxkm17PJhZx
NJ8VkrbUq8WRQpdndd+dW34Ss6n6aEGfWQILIflSG7AUzXsLEwjGr/QoGu6kde5bcg3CxYLH+3ze
3sIE85pbPNC71Yn38WFQR04g1vfza9gAPNBV0PHFD+M5T8s9bDmDFF+veHW9ZEg0d4LsvD8MiQ9Q
XpIjR3IP/FM4w2nEmAzXttBzh3NHCU9ZFeC4z+0Jdiy+mMy1ZMaDfcwRexCbwVp42RN8hAzDBvp9
CErYcCF+vUOzdjMZqYFl6wz7cv8zRcPsCh+SzxsjTBGngjgvmC8zYs2o8vAJR6huZhK+s6EeuxQP
TBM7e5aOTgDSL30vCjFdGeTHjN5oyYTVpOphamoS/8FpjHpnzrF2zNlpODsZ/kz4ipa0x560uL5K
eBrsmTIGBChYbjmdiYh8bUvBszmIIK54n7Oib//L2x5mNWrcx3oCtsb5ML4+apGsZKNC18dtfEb2
GVB/u80XX0fIUmI/z8wIZnzQ1v58KjZvtyXt8abypaQ2OOYT5pgekCiAQEvtkzGeRfaSWTaPDJXS
UnD4n/WsqRyqCK5XFbKw2jMmBB1VdDNer+8bdIn6fFmNhy8H4QWnyoghI1Wn2qt/mhBYfP9uXDFo
5pySBH9Sub6fTyhGcqdcEC2YBn3kFP/wXPb/ZfMlWJqvOcCIxtlgzSrds7ATBsBU0O3U/6zcd4jZ
GSO9PQG1aefLE+es75O84e0H7/Hy+snbY85KNWgOecQFh7yKwDd2vEsGQsxusfy6CS9/ZULu4r3h
ZePZzY+ZlyAY4pM3HBUo8OItMJmRtxkNODpydsp3D8faX9i4HSdZx1PT3gUUFQ/bQ0kJ6gozMW81
th1yxMb8HWs+YB65eUL9dLqJ4wEo9oPIiU9IooZdNNyFYBzbyPammjNy7qsV9IeNJQd0UOmCFxPk
2j5p87x+OVgQFDbKRpJ37C5eOJc+UUxzrLPnerikLrnaQ7vQXdoBZHLRQ/dHt7HEsY5hpzi+cFpK
T89gNZjageHMUZHiuBx/wW3mz045J0i26E6tYD8n1yv0plNaTYzFbDZyP5SCbrT3CJbhD7BVlXa4
Bx+Axcn0p/vdbdsw+A2JRmsCZ9Xa5vQwbak3usmmHh73dNCmDIEcdESTUWz42XI6JToBJoKD6j3c
taU9hyaWDZ681N7RjuVwGvfSErQOA9SOT7tPLFjsU5cv+ssr3an3GDjyoLVdBNnGcAUF28sWsutM
GX5Dy7v7X6XP1zALr3PTnnovP/H5PUB0/k4J9sgrahfEoeIw1EaJf5jpfbrTlFQdu9isyNHhrfKT
pfkZ8MdxKl2mMEQ099YM9DFXUjuqqND6nwFjnYY0oH9PuYR2MYpP83zfOym8KfN0z/NG/TxrsBnx
nZd7/F0oQ/3cpcLDx+fZS9aH5Rxhk/M87oXgur/PpwiUHBLQWEIcd7BavdxR5e35LKkrP5wQrLy9
EYk6mobeNfjuDPuba8lgnJm9tAz4/rwjutCNJzm/IpHycOpc/X5/4j14V1bf7fNYu6MN29qqJHbr
+X1Odt2broijnlpbPXGvcNlZmILrunZNe89HIHOKQugxGWB863uhDPuRPYDssDM0GW69Or7mhzF7
IkOb2eqyAoazGmycfWj0ZnV1TTF8EbHFOq/hUXaP+yJ1wtFoheK+v0vIcLqN7j2iQOCOH13302xx
PBKnbIeRE6B6GN5WrAwEUorDeR/zNHIidyXajndbenzKAHotWQCV812Mg6/nYNc5ZH7Q0iJpuV0e
vPh7MHL2/RPTOwgn1Hlf++lRvgV0DfYhuMsw8MJEdrmjE3cQuQMuvRW5W315bncrLseUYrgClGHr
H9NjMW3dfeWFIedEIQshlIygIkHStuzdrsCFdkXSQ1ZX7wC9OkLqOPYbyXS4j9b8Cn32sLC/EL7b
HH3ZbYYB7wA1cHgP393kfUEUtJga/Ve7pymN1MMx7VFmbwaI5QfTETexSBtue7j7BmjpGSzT6ZR8
GFC0FNeDy2E52A64VguR3fhJGeuwEuUh31p/U1Zb0z5eWWcuT2cBnmEwGKT+ijCtsySOz6/WOd/t
C0tE4l7qwWu34LvYTJ1QCezpZrO6uqMgGjIz6f21AhspSwPxFhuuID/tPHBF2wuqEW5Dl8fYGyUU
SATHw5fv3AK8dLmGUt14yMDOSdHnSq6uzggsch1OR+Z41C+X2z9XivJvSycVHh3yTNRE8o/prJIk
mZyncbK52/iQS7twgSHQE6QAKqfr/qYi3FTzSAB8DWHpJ2vJmW5Wfynh1N/omXT5X+/iR20dRUny
qGvexQfQ6BIZCfXAmiPWNAsbBc8nM+MXY9Tpp8/uSyDw8uAzckcAljNjA+3WZ9z2eQC4IXs+ouLx
lPQrX7v8y9fVV5I/DgG8UVOFjKWKULJ+KCreeaxYlWo9NtG2G0qnxz79vPcRDi8qoyWnuP5wHHAM
OBg9eAyHKEx9YJZ/E4D/tr7XLVHHFKYY5i/t8b+lLFZeaWnD26gDacfiHB7mJFlEn88xO0l5Nubq
sj6hS/3zp5d+ySr++/Hh8yNmVkQYFmBM+vf1r9etyqYsOsHQ1xktbfs2ZAiFMsHthFG2jsUeINDk
g/e89draRXqZT9ulJNnviaV7T8k3pylapGScn4C+Io0CO888AjUa9I6lEWozTnNl66QU4pDbmX4S
AcKJQp2WNL/jiTQEiRGfFXpwaL40epXyEega5ntgDLSNSPNyjC/ZYxpj4WmRsRTmF1prq3vQ0eLt
R4EtqrQtnTazdjrwhQwCoT2KjvQJ5ei+oCP0PKUTgLuUXqrA0hN9P3YxMwOaCB9cXdU17qvXF/55
jn8P8A7DiulXZxfj3EeTHby36dzqPVCEIDI9gJQDPvS78kwfy4A5eB6fo3KoovcytteIDVF9Lw7K
xYQ33GPbXzNgwNBtvgHsERAyTr4U0iNGt0VycP5yIa3/1c9YsiqKFsnzXEXtJ19FMcVE1FqFBJhe
z5jm/u3c1P5jJfBJt9nbljhpXPQlCE889ObwLg7lC14bxbJxi22z/W0VY6Mn5Zh2Fd1TBVCHi+81
IQIRmOJhwPf6bqkoex5aRayGjVcGhTTY73G3KyQnm0WeMeAaqIuKfMRyw5Gi3TYUTgOCARe0N/q+
WDQA9hlSvFcDMlfaz6fLBJcrWSNjP9E6eh9VN/8EBLyzOpqQ9uFUjpNsnQ6Y1VzdeKxh+HLFpfJV
OuQvrw9frKqPb3hAtPlZKG7eBkQSLq0RVxSRLieWLeJQcfAYyZNykC2sPSzTXqo6S3fSJqWbQ58G
p7e+B509vh0TOHRMkmfPSTKEu9KTD5uAMR8qnTF3q+IwbRs/2NCxE/uHz25D+6P64Pvk6OQzlCH3
PSiddAtWYcTgbUPO7bOX4vfWfNCo9NnX+fiBr+NyPT02GMmIxJjpfefBFpCq9X7xP98YyOB+LnA4
fk3SG8H/mTg+fmYe3Uz11XZNI64Zn/WDNGRwbLgrLg8XjP7xAbP/UF5Fk2acDN5DjqThdZzgN80d
biV9ozIKmb08jdp5J19SesBQJf0msOaH735U0vnt8v3dneP19QTQ84Ol3gFuU7jyp4DnNgvzUfNh
KA5tEs6M47zhXK18aFgoPC00F7SqAU/59wUsER0+7jm/vJZElwHERjkZRtv2G2hRvXyciR8Po0W0
ec4UX55cp+WyO8H/4ALMD5wGCPajQQBZI3gx7cYrcq5CyE8+R6iNydMILNNVWQU8JBOkFvSHOhmn
1rrmg7O6vOw5koPmLII7kcbW8rpQvWytjKtTRj+SXNLD5DbXBsn3zUGGy1qRbNj3xb5VrHl02W3l
ZecLoKU4Yq0lw92psqtO0mehj8wSfel1zXQOtZhEXUvA3XtAFVAdH8cyLLiVX9w3NdZMVGaT7uM5
UbzOkVfiB2Rynr70gywxZ5WNUZpiRkY0clhCWnWto/pF7J7X4sxuxo9TN8pDYfTOMWQ/J7wUOX4w
JRGH5T7yEAlR1Q1xtxXUcyq3iGK6dGk4vtzH4jCOr/41dTk6ATX1MCFKloMQK/5sVyruyjyMsa6S
+W7Lu+67XWcbaWL0T106fC6SIXh2REXyZzZJUL+hFKW5UgM+pGS2Rrpld9/ZtNgWHmCM9YMpNFr0
KLP/fKeT3t3v1T82MwlvjmZaZm8q+LXZ/Wsze0d1ZTwMS2cq5x7IjeicT4WETHIfv7J2BSGOEZzR
EFJx1DmbWgE4ovKiGvQyxxpjX9ETTa8431YKqxg2ug8w1s/5W7KFxE4D4HVNSM6IivkJ0YfZg3gU
0U1NJEJBdbYw97XfzLkS5nZMhG5GcB8DA2YlhnsD10at3CKfxexX+uJFI5WZHbRIRt7KSkLaQXPt
6yV4xaorHfpSW43lwpcJeYLXAg+amENwI0hQMvspX4zrEgrwk8Z8NLBuc37crSHJ6jZ4bkxt9r5v
pWhkvt0XURq1J1zgPEH8LmwMsuK0a0i+9kQCPmRfoIX99BBqfD4/D2T0XFfCgCqYwmNK9mNn8WDe
5qwF73tYrCvzZEhAwoIKoQ2L98s1GBKAaNtnvkwrGIoSVghHL6fAKycpaQ5AP3JgPcw3uWXx7ZFH
QGBN6b7XGqKHwfUocoz4fsvTN+yZW5BEi3Sj+cwjJWuT958WtAWrVg2GyXItVEZbNDFvoU+b68b1
Rd7TQ+h952nQonz7UhnTvRyLsRuqoFPKLGErHJu+gnE0g26TV14X4pEzCJqOZg293Az4QMjRD5zX
6N/0pnb0nsSr9dEUhmnrcvAijmodcQCQ3QimCRdLQaQAwmUoo6o4HElDEA879MfoFJjxkram52N6
7MqGbj0TK82P2QvYSnSah7z7DKo9R3OP3zscM2MDBTXF9mgbJ7ZaSJ9H0ASv2APVbumjaKRvH1Tp
KH2+qU9Sfv/e34ctjx8jTgjd9G9M0jXjAgVTj79iD6+UGeaVg+gaYJdkCD2WTX6M+1JbRzLsBitf
7mBEq5ApgKGh1MkmGVXLw80RjTPSW/VyLjHAZMCTYYprYjyp4B5uza8tb9zbDJa00yvxcozWIiCp
8WGDJo17QTenzPEkefs4m5uy5ZLDgGdGlvvvdlW/53iFM5jEo8OW3uKtZLDNsvpqUaB40QYiXaOE
5YZ5j8oU4Aq/kTA+01rdx4rRK7cMkI/RBlPktxkCI3lsm7eHiwt+yR0LfzUhopP5pnmfduNuCPoL
GjmtTfzZPKGQrEviNNwrPk/GdIxQGSknL4e/32g0xKtZPGtBc1U+E+1Dn7HzPr1NR5sw/OXX75sI
RRfBqqdooYV6/EttN7iHyuIm9enHvVacrfThkyCifzzuQxmLHh4g3vQnjRfGZpSrPNbHci/Tl9yn
YCPJdtHsFvZkggGheUw0rEBY/Zo+SwhRck3DFXcN7LogE1wtx8qifuuE6AI6m5GTRA+MhJHOBeEq
rQ8USuApGoAi8JKcGgHH8H3GNiksG7At4YF23qCA4hia3xAG7iExbF9YsY0ThmtQ7USbwpzNF9eF
icFoCt4MGTTFtXhsPpCz1MTxNH2H22S+sHkx3GWLo6wMmqU4w5wt6eN6rSGWwxkwEjYI4ESyblaY
g1GKxYwdp8UF+MCedkWWeIdZM2FPg/AG3vtxzMSB+aHKsHTcboRqsRtTJtYh+MdeUXZbFjTzEDx9
4/Vepn3zoDoCCWKC5V3pe601qjdWiD1sb3rkjeVLiERIQcUFjAXc0+qNgqzm7cq8ls/ShQ/jIh3/
mbceYWG3EWZ2z8yC+jUkcAk5hcYO2Q3KhHG1A51FxFTQjgWR/VSDV/1CZGkM26f/HDPHax/Lfob/
Ol5HOZAOTAKWA2rMPHJfAMuDmy4e04en1L5V0YjFrxTPrmF9c+FwqmdBD4pzvojJvmIBL8fY0NV9
TQcDCu9ASDwRrBCyfe/wgbsagu2W9gt5d6g9DmiGPWPTgC7Pmr519doDYCZNQAPNIoRKO+Ru1Vli
zIDCRrtOCiAEfiUO4pdnwBGe3F7e7dPaWqyRkZfjneIOMZ1MHGpbNnWjWD4fK14UKpT+5aUc/Fbm
YVZx/Mom15w034HeQP3IJjKKwsiBgGtduJ0flfvaX2fSR76sL4z2kRZR9cnTGpORW4AP3otrYS/c
PTSCEhTxAYsGSOgk9k0yjwqHjYcquJvoJ0u3md7mpIwFUMsM914RzKN6qPMEeMFIVAcHYWCguYRz
RLdL8J70qnJPa4cacXw8wTlEBVfYXL951vO2x1txI93nr/Wjc/CRX2V+pJOBAUN4P2Z++vIPuWNO
iZqyIAgyB9W+yOlF6gTnFgAOM69ZO6aSSVwCQeCcp/BxuYcBNBBbKk3iBdcGI1t3pTjwjKExa007
tfx0BfirgeK3iokydm4hfLFmfCdodCniwBBmdJuJisLZpcAJmRUykW28RvelY08INcWRFawdnMzl
C9MSuL4V6ykesNE93YoEMDnUyUioGJARRJbApSKrqtevNfjwKHuIDUjGdC4E3+LUxoCpCV57A0kE
2wjqyk/KQNIlCsS2fVgCCOwmBcqA/jJIy2myI39dG5IoQNiO/PFyOd+ke5OaaZWsLG7t8DC9uu9R
ewss2U/9PFoym79RUL4H5QwU0kt21VU25WITEUWCG3sNpcQSzhodlBJDrl3Ukzcq00V9yleQmlT8
jwgYt8QoRch7CYU+Kft4UJ7UQJ9e0c0ubrjhMJsJrn5qZqiwzc27Z18fZOA8WHjtZKbCbxwhCLyD
5HLF8LpSP6QtF4E74CX6SMgea9PpPdfAlj4eyGHYHZ4OrU7WbIphREw3OpXcu3QTHsMbycu9fuCQ
+NlntTiAvvgoSvf+8QaS9bSfLVB9typGMpIoqmcOFzF1IN9j6WVkNPU5cq52bO7wL0eoF7I38R3+
88gzeD89hnHQota2S4qzmRG5KeCTlUHgn6uUrnH+c3lMwu3vqmNL0wi+xTT1P6RaXWsU7SBk+prk
Mcp/0F+4jSGEr7h7kFiWl7R1MYRJwc3C4hZg6U6h0maTFAV5N39d6M+jf8uwx6p+TIKFSeqGEkMp
5v8pH+6531y9nDw8ZoEyuVYLuAIcBRh3Uu4QWSCAO0XqOxAepz70iDQtwgUZFQD5u64SJKu9lKg8
MYKJNykipybQELsFB0pvohy8ckUr7q4HzWv5j/KhY/wHzhw3Ek8E0raPft/qE0Zsc0SoQvVe9z0k
HiYOZpAjEKh0PgNI7QD8elSOOJ9kZLeBwwErJh0maBH0KeFdxUd8JupQC68sExyCJE5bo7QIX9MG
NML6dUTTzgvSQDEtks5nUjNOdf+OirjevBhdcnp6kiAe3BwJ4uyWH4WFmIKnB8JThYY9azTeEE5P
IpKiznJ5/NLcdvOGIo2m8nxAS0lrKXalUwOTksPhY57CDGNcwxC5DMwHaGWvsCbI8qL2lNdf3YxC
HZCQNEuJWqYVhs32jZrOOok8Zt9WL9unWHg/mciqwBuszfW11CQHEKlFh9PWdsk9EGOv0ibxir/S
rfHJPXOULdA5yfWZ4OeXv4XINkqn6qY6ydb3nZbiJ5RcXKh3Jl8I/XZorluQx/jXd4gGD98V1mwc
xaz/E2MG71NdKqyBtKSB9WGnxSThILvA6grQldJuGacDMdnmSNZ+FUAPhJmMCx2JMyYiBmvxIOUF
mXzw+qasozg/UEzvtUnO/vctI0WEQgp29B0+x4iJtVVUe1Evnjbnb8uPYMiS0LRrv018y4U6oOAy
Kv9JwCy9mPuwWBfn6MmEnL3C1Sf3Yzql/ZVR95FsRU1bQlqFcYIjGGBUMy6nUTR4iz7XVkKRGXx7
qMvN/Y2SLchqn+Nio20plmQu0XdZ2/JG2xmwsG1h1Bgf6owBGv4D8uD4JXqeyCPLEUvY4YMiijR1
NhfonaniAB59Uzs9VZ/oBZEa4+XMZM19be5jfd5HyrPkVETJYBYQZ9xlSdHPFqRRROSlHVH/7uTZ
65vz7BKK320lrqDuWYmnAMHrHYGfzQDZeUkK4udb8KLwWkF24y1opA4oSzATIPTaM6bbxr161MS3
zj3UaKv6xyqg6IawmPXTTArfCkE5IukLnM534gqf1Q6Bwnv1HBToD8BiYiogPR243ycKpdtODHHp
5iui3TmAXgESVgX2hS8NI96BEQ+ZxY/NPYNsg95eazzx63Yhup00Ti4dB4dea8mjhHeEgp8IAwtX
bM9rz/IxVhDaONT5xjKDg+l2jO1W3OlwtLAMpg4J9ErjUlFg9M27+X3NSHRkbTgCQpkxiPSd0HLh
/xTTp7dJ0CgBZWd+XDcFyvUcoM7cwCjFBM3IZ6gXo1vqAPPhWlmXBLbyGzkHDiDOz4oe8hggJ30M
I4+0H9wF81uI01Q56+yj/Cly/fCyP4liRZqb+dqcQyQkVtTqfUHSfBymuCSKbznGaoJsF2crY9sc
oKrQgPIZRJJnpj76jpq4oZXQp1SJuw6DYeVacyTY8cQacHiGfojoN8Fk4dBe+4UAB4rovuhjK3BA
neuKfRY7ocn0f4sViO+VSoAhrRcjBpg+NzgOyvojlRyecv7WdWq5zWc5SFihOST4kZvs2Mmrhab7
GA4ftkUvqOWBBdSOUJP70Tg+J1TNkH1XWDrEnQoegPd14nXxPlV7TE9sgul7JI/flldMEzAPEzXy
Ud51WyGj1Yh0/sBwAlMM5ijWsr54SU63wi2VIaL9evwYcX/pChwfipluEiEIQY+80xH5J/eQABNa
/yuOE93iMDcjQnJtgUutBE9lKPC9yA73L2cV6jtRsnWGPpzj/HhqeM8LeEcgReacL78F/hSATqV6
AT461lFHjmN0KNqEzSzDBCi6d3hLQ2odLtghHxYbavCIDDaH/kR8fDW+tQD5dBgcvgwHuN6ow8GO
J9sX9PE7txsu0j28r9UVMUacgFnjUSaNmHJ/vnhnyFdu3jUfVKLDk1AHNQ4XWlCDmCu3ptHeDLCv
HrG30Nc5oXxWOMUOcu3EY3rIvQfaUZn8sE21hPrafuRrHoWIh1S3b4x2znk2FK+usEQp+l5h0krq
Hn3RLOJVNWRjssbSwb19SSfQU8YJ3ak0ffWmK0o9qNhjbUwTP/cBoqZzbUmmb7ezYAnzZyfxE1OL
S72ofqU+JTKCyduvmjTUJ+nW6JcPrigUJ3IOCBns3UcMUzngbePgWgcCliQedw5x+IwYvA04IWhH
dhpk/xluK+7Rx0QMdY4ja549oLoMh6aww8GXcetz+5AtQkdpqX/dz/QauC++RI7nO2yILH77+9Dg
Z1ssyJ5B04GYlK2cDRk0Q5rl8miBWTHVcgsyS641RsGAM7a2qId5qHC2X+nnmsf/6yD4CBKSTYxE
mSRwrgpE+nEOXwBAPW198Fl9s/QD55m1TD9rpmVYDV9otTsMwVQsA3AzXTRKCueuuOKJOF8O2Pub
V6uOeOIQlUJTewi2+PaYoFWNT7CzV+MheW6uJ6C/91W7YIwAX5mtynpPRLoJPC4NsR9gS7BQrbpv
6dz7hu071H+8MUjVP/hRytevjt8OQwNZPCad/HT22Py59PyRQECIIp5QVTLAWmiWBtnph+Onk1RT
uEvFc01X2OvcLHxdKKuvSxSltkXaDqMcl5MdULxf4II/v7r83wnvr1eXRAa7/VTVINfxx0DceNbV
K44oZGXmTU80sPQQE6J5Pq9doFj+lSDkqy2q54x8z9kDmkX03e5SmnkH41N5gCX729fRI23+f5v6
/96QaTCdV61+RP7j67ByxXrrt+K1htnhkpoDekPAXBLZDeqg1udeQQfn6n8ZMev/Tar4v5fFta3r
qm5YlvbjZbPsrXdNlSfhgSjxfJhWd+oOil4R1r2wqDjuWgZPT8YucdddDc3E/UFaRTOJUyyQ9dos
oWy+CIMhVCTm0cmxmHYsmixbem39+suRuQbvdlU3EWVZcdvWd0BLum1CT6vQedPO1rE6Ws/PwlD9
K6iIJzvgG3sC78WC2Ssac3QDmOj6g9Oyy1HPgS29YWaIxOdYYZ+xOAQkBMpfSV8c1eq5NM+aWhJP
rPoiHV+NqufwxAKf3QZGIQ2qe+MdtKFBLV9E1t+gBf8VOfzzjUqESoEFE4kLVftv/F/zBv0hq2VZ
KNzXLnJGOvAgH5CmWYEAem9aOH8LJ1X/qxL45wWJsVK5eQwLUNyPW7k9GF0ZCcl1Eb2+YuDTXwJN
LfbnizDADibRpPQI38UU9v5gVT4f+CKadW6FVn2BkniNxzJxQWo5EGBPo6THeEs7iIuKvgc75Aiw
tMwgn2w2TsLtwWdqie2yMj2wkoLimtHgz4/mL2LvzyeBG1FWJNNgMmn9UB/k78fjdW3T5xrGIvd/
zweo7B0Ik6D+23Tot1+dIVoGz5soS/qPlyrr1siSa2UtEN8O73B/676zmzf+8TWraB3fbXQM2vDw
/ZeP+JvVR5YkiQmszmvL1g9o8b293p5lY8hhJAZ0dBtzYUZbHa0Anm2bL7pKnD+/ovrfc/6vmwQ1
u6GqsiRLvSX/v3fltSw1perUJLypkJpq8P93NkoCISRSf8w3lxSWkfF9RZgXwy14AA3lCYwCGekJ
LXWNFhDx5421brTgLny31aKsg8cN+hV3yIOzSeR17ScaUQo5gcwFQ/tQ3i/HSIp5e/u81mydVd9a
F0f1e/TiCFZW732JneovGiPtN5dUVlQNBh3gWKixP77a/Bm9hORFUCXxCzDo6s4jFuMm7uAlF4rH
OYr5ckY0/cx6zMpkXiDLJjuCAEuOMrhcHVnyi4Mr0RzSlGGjj7SSKT1c5AISB4R05/kGZYld30tK
Nl73EO+JeDXTkQZ84zrMGidnuDrShO1LdA/GKNZXJd573aCjQduAonpr1Xa9+PPl/d0zIyuGTBQN
d7Mk/9J//WvReRlZ1LTVVQ7fd0xRsOOvn8S+Q050S4sbOyySL4SU9V/u418Ggx+P6n9e9odOSqiv
9fNAgg8RH17N8FYtyaudtnx5scNZQE+3VQ2w+XUp8tGrJelECWJrE3VsBZu83WikuyfK+M0WoDWX
jjYf6TMSVIUrxPvpoyz86vAMjGj7JP4nWVRaQw+TO9bj32w4WgdLNL9caxUfBjVWlHlm9XZUZg1q
P4iTqD5lZPNWWIPRB3kqcn+2n0K2ieMRW4qrPEkGllxd+n7iJKAXLeIdrnmVinnugfQ4pifp4SuH
fmeotnBbmPQGsjE6P1SSMR3Vg/oY3BoIWXgRm0VFgfjn66r8V6fxz2OrGLoK9pKcJl38sZm0BAmp
3VtXw6ZVRoUSKlhvsc2UEHlUIl20i6gxQscJWmNObdXnIC/DrhjXpC7c0of/er6GFUOVxGRtp9t7
aKxtfM2HWYnAg8RdQxjdBPIgVKiCN2Z/Ev1Nk9jUuBik8mMs43tlXNzeY/9VsWdWf5El/lrnftw/
Sr8MUgoqIH6MH6uS/orTt1Xoj1AUGSFsmijfReWxMXKfOuExiekkpnzca0I9qH7eWwBm0BnbrvOi
JyjJN4gNKonDO+g7BAkFxa37vj891l7vYVLFMGfDU/kOBNzuNTgvSL1Z07jven5jPCbzfR1YIyp6
xop44c4sioUVYzLiLFxq7bQR6UkhHjHxMNxkVsWWVO3GjZKj0hVT2NSYK78PFr4F5ghViZxSgWcR
f/XWCGMo66Bs7vP+PgI0hp4kPq/sN9PttmIoJxB2AycARRMX2c4Tc6I3/LcIJDHQZZOMOXp6N3pC
CVzKik/3oK0ptl7UISFp8Z1oMpjgMgB/b+fP9G83Xi/F/HFlZBWODwmZmqiYPwVCcaO0MWyXdHrt
hnf6XWkuDeq+TUOXsF408VjgiX6NS803IhWG+qZC09FiBpy0nWFnJqHnsyu8XrkFFhgPWzrg7f3U
vsIHp+CqmKv6kI+uFBmrA4qS8ktJvp73v1S3v6r4//0UOoU+OjgZKtF/d71neUvlGq7AmjsD/Mjo
fpxd7a8klHCTjugR/K2e+N0uq5IpCqnWIi1b/nE/H15vIX28s+caNBBtSvZS7J2Gs2tdZiCj+19e
TvnNy3FxODIQDaCj6PrxcqJcF3WttHWYhQnpi1dbuY7172pI3QkABl3WtzoEJsGpMhpWA5oAI3Wo
EG/kJUMybCiaM3gSidMc8/NzVJ9gPBjgJ4W/vE3OdP97M2miZlkSotr+y/lxyHgc2kJtX4kScrc8
SLGaRyiu4uci/WysxfW6awHlXHdlMziYntmucZs+ZokxvSs+WhrhsMhTWtJ+9PCKPADHxuYhbzJj
IhL5pYOf8zULPfVeT4GeWcK+eQ+I1RRwAqVHJQvK6zCJz8Wjt7YgkKAxQufidfcaDMrEEmjpjsbG
LVtJ+bglQl0+pnTzT2rsdhxM44CDIb+fHXr6V0tmG3D8oaEGd1rEnNJAzJ1fyi4qXCy3ZUjkIqkE
GD21ASO0LpnqtR8JLgOKO5L+sYFSomtHtdkfwhvNPaenNLwNEr9ACbAiIrXjE5tzpkxdhMpwRpYz
4e9PVGAzhnG0lqRAgUKoWGE/jyMfeSfb6qq43AZCu861o5x6r/dQR+j1yVypIybtGmp0JV7DVhjr
6tAEP5oFr5MpnhLyeeYw3aICJUVIKHikoW8szYUGO4ZO22Pywor56tz2BjsAwv9Y1keYWYCKYgWC
rMgey+CbYjCjYdj/StuGYBn4FeO51BhclFrQQNb0/rwjar9ZmKiayV2XOekoitnXf/+udNR3oclF
oofCI6eYWMQVAJb3UdLCNMEaVvUSoWmpMJ8B+kIRcSONIqwgIZunVm7+H2fntdRG1q7hK1JV53Cq
joogQKQTFWDoVuecrn4/i/kPPB6XXbUtgwmy1GGFL7zhoblMtzM9dIOaftvXyMMXoa1S87jc1hRr
UtA4NqWw3oR4u1gwCITm6ZcZm9RaH2saKiY45flzGm4k6p6XC3VnOvTK+KzOkq+kB9Y4CtENznIX
Be30i45jNah/s3wo6X2vqK3Ky+Dg/fJX0Pbv5thP10XUF366LtduZZpKDnqmH18t816iv4ZZXp88
2lBUWwCVMTp+Kl7eVDzl6r4l0kkot5L0/fkGKb/oiH/HLDqe0tZ3YUeT7V9ommN6yaYpKmWckrA+
P0eUcGqJ7hcbcjGDsJyxRRxckfMbNFquVHxV2dG4J6xyQUT3VU1AWUJtZ5tUKwlU3U6Oze0I4md1
NXeDUTqaQVko/YjohSeNxGg12f2B13WIelrDbWLkVGiy2xJ244y8DWac23pUQ+oVUav+UK/LTZtU
foteSNqferjlTXcaUkwlpMGN6+KcAIGqqXckGtAlZNBV62G61v6ywH/O1F2fY9ZNSSQyUQFOqLSv
drL83k9k02m8NXHzSXrIR5UOjdqQYG0Do2TVldKTPSl7iuCjrYZ1fHJZhsop2+SFgSASnXALjdDu
aTETv6/ndUL/Es80Ix0Dk1Y1zj/Sa0UdI7qeYkopqEHy7BUODeCP9QcZjEpvSZsKTI8ezxT8NL/u
VuuhdCd085faH1hELhowtNnaaRNKwcurQp2lKUaHpH5JDFdVsSC6LDejJJTP6DE2G0rAMywvWlNy
us2/P/O1BOpNvtw2hfllZWpoYgaEj4SlnVZ4/M0I6VwGV9E+O2AFy9XyRFydXV5bmtlthscbJfmi
JZGS0Ki05o2RXuAAGYxICrtNET9UQCb1HsYADYjREAW3AbWvLEq39MmSTYkySgEkPXtdknmzJKqv
EfVV+fWl5wZKae3HVuPLkyvDeZ5tTCpeIpKBjtvWxddQi2j2R680qezUU7iSRg3/ZblrsJh9okiA
pEJ2ouZ3yZ8HZbdaIMVMGGKpYJ2wilXqcbfqbq447BUGIqxS+pKPfg0yRR1ey8E+klxE/RIo3Lp4
eLXry1FljF8leL8rFNS418oQ2KiApUR6RXzfKf3Ngraa8lTkF3+iJgFEp9roGHGY6uxI7Cx/nqK/
OAr9M0Phdqiso4Zuat+ggJ/WimSc5IucT9pe1ZmILAiZ9p4IyCHAPBpL8nTZFVwfU6I6hECgld80
GM9dOrT4BqDyffLWRcIDiJTSPFhlGiQ0VMGFVEtxf8VdcIQskZrBFWZVPIidNtn0KoPhySJP1LuP
jGFRWmfz+mnhDSLR8/zLCf5ukyChMGRNsUyk+X8JOLDkHQddjyyU7Q4ySH9t1d6K0obZgKkxxlAG
DZ509lHpHtOBzJ71Q5eAw8qJ6dp4KEszzU9+rDOIzj1yGABp2vQ1UcqPJcYjVINldi1OtsB5yxXG
9cjbqOr9tGjo5MHgs0CpNuX9n8/qFyTz/24bQaWF3wDEHFOc9U+3TS/VXimjMjsUy3EF6xDix81o
DaEBJitJPpBjhGun7zT6Sl2UHNRcD9WFUIUmST5qiOqwMmTsC6shf7a65kc6r+huBx2eHxaLaneo
zSzsayBZ2bCNFPPu/3P8JpQDHWN02FW/bFF9dyVtmut8X45n43FZvTexN1EfkLpXUeBdIrCP8r2C
Ei1NHzqui/HCEkW6fmFRKTMSJouWDP5MtC70m6y/IUqRp20l+4XsJlPw58P99iv4JXnQVYJ5sl6U
aRGD+PflnurmGs1xCxUA0ngxQ/zHhVdJocj3yhuymuqtnSBmGd2V9XhUCi1cmR/t+F527HUruL8I
ZvedHV6vqpfjej9j8Hix4nAS8IRus9D1HdPWiQFI6tljVe07E/9NWtCPafJ8vX4lCqIXKlzlDrWV
uKUlPq3lVXUnDeMmXb3ZTQ16M8YdGseeBC0XR+ko48XjPauRokDLNpCKrqW/JIbyb0qXOimHIumm
DFzoV+Nobb5WStLWxcMOrcdwDO6eDL+Ctfrni/+7ghbUO+PbS4JK+q+V2aZNszTv5eJByKzaz6IN
Em26LxJw9680KREy/nqjscHWNVGFYMX45UbbQ70olaIu+4awOp+9vrKFgMeLohMuvlyQ9tTJOvLL
V2nRQKxa68XUXzIiRWn1t/D2d30pAcbSSOfoiumWSPl+muOqZsZxKaXRCQQS/ABc0rPVubDPPaCV
AoCdp1QfkgOw92LsS/WuA6y/QuMzkV7ZY8AQgBj7851QfreW6kiiGkxa22A1/fcRFWU/ZcpYImaF
N6YPIJFrJJDqiBsdUDoiJzIeMNhM9u0G/gS/XDkC0tUJLb6dtEv7v0S6vymJ6YK2JElI9dJf+SWn
l0o7kuSxU/Zs+QMaMyt3aJzVeLb/VlT97xspyGpzxYXCikl77N8nPi+rXqlWebE3u21hvlLoppZK
ZKCP2z9fYoLj34xAQ8M/BsEZtq1fy3xNP1eWlTbSXqOMN2LyV4MeNT7j/mRVX7y9iJ0Jji/aoRxQ
J0lAn1ehaMoZWHfCbFxFb7GGVzi6IFRa1bJwZ6BPosxuQKjFpmeGcEnLa4q+qKZeW6I9zByK1TmG
G7Jgw5zN75m6eJ3c4oqCafnlK8fL+YIB0zwHI/2hHlpB1L7aOk7Jj7mGxhJkbrk9w8ArUWSKTgsM
wornTCeu1YRWQR8W+SmfAiXeVgJGt5yH1UtNIU4vty0tQhFAp5LtcfeS1W2PrzFUDQlyTGshhfvY
U0xlynHVJfNs9CepPPejE5mPamvguxxoQMT0BUP0bUyO1jZBN6aHgSO9ko2CF7ggsYpXVkqaLlyC
y950TYB73QPQgzgLivIN1GEFflSLK6+aZCfJhTQb/rrKSR4CgwnHjW4sYuCDPb1O4DWIBUCrl+N3
kEsVGrmflAqx1h5kYgsJPhiFQdNFV7XRIqfGIUH8urXV7w1MToXy56Gk2C0pZ8rkfxlEotjz6ypG
8V+VdVrIhq79Eh2YyTThpGdBPZlfqbibxmdRb0WeoEkE1mi2zwQrJF1L92pW57+8udi6//Pm+FSZ
ukTP5Z+c8Kdl6zpIRU18Ujxop859UG43qZM81S5ohB/oja5xNPtLDGt8CzH95y0pKyHNDUPa/nWH
iBNJHzNdz/aEyGivRTsFGwLqJ77haA73EnIB5D82V4xiqPFj/DH4Aq3qdz5p1IflUBkAQhFi0B4o
d20Yg1zFQc8DSucpwfK8PE9YyRiB+hEdB3eERIhhtA+J1Zv8yRefcb12cf8NpLD5jHzLwbQIISIM
hFzTJ7s8IW/4VriALigEAu2HrCy7qqvQhDJQ2kx3THVIkVAJPISHkG3xEA0Prm8IiC4f83bwlZMi
BO+dymUzQEvTOSXBY40qAwCnNVB1n2B1fxHMVmpU8KkvHEECnwpLBm+FVPiF48uCBIK0dQdV6jZy
IyAi/RPJU0AD3aO9WQVXv8DMGS+K19RH6ZXv+tB+gejGC8BvDkasH3kpbIGYQC7EEYcaHR/K3XIL
hszwMAaicbkGyEKfGxaCu3LYAY5AGfl82Uu4E+Hsxk9BA4C+FL/Ng9Wd0OO/3OafkZegNSMUZyIP
QCFfZ3wVAy7ETOSQWHge5cgMoSvMR7S9bC5u9w6Yk8IqAnTOg7wDdb8GNs/nd0Q4PKFRlx/xq3Yh
RnDla2R5HC46Skn/3AQIKevEndafykPufLIUYgjAqoOWkua8Po+MJjFg6jvclneQ3da9hw4RjWhk
fTaxDxqd88Dqw5vCLjQ21oOxqd5hLnuGC1PBSc9CE7PgrVHofBPv29yKm94exQGpbgG3LMGNQHzk
59W3hjtniwUKDoyAhKiIOMvx8/Pj5XwuYRSnlI7RbUMQHl42vj7C26d9mDxkaR3xOblD5WPf8x0Q
4oAIcI2rAPIE6NCIb4z1gMUh8oyk5SiRHms36P3Oyx6Tx97vP/AR8qdT5fU+qNEA+78bHSdVF8Hl
b0ffxhtRaQEeHUBc3MzPsy/eCOe1e5x+ndFH4xL3gtmfffMEyArQgdvySPetC0eDN1+cl7cz9mtn
hPXWEA3hpYpXG/jfwsBodinAOtq+QSPjPLxS4HXme/kwHakJ8dAfV1vVGfcyVi8L+h8yFgg4vJ3w
RkJZQ2iCYC5LV7Y6rk4TnXNxDRCn3gjdEdzV+Rqu5vrlArm2WStr6ftROWSlPM5grHhUDlPFR26d
+yzGsDAvGHBSwTrQKb2SzzQnX8wNWrinWEwr3/7fTKjc2gPMfWg95TSwqiz3lQui73uGMDOZPTbz
hQe4fh7CN8D6/0Tjpm3hCkxpHTTVLzGKmVujlVVZf5y6oOm3WHVdHuKEQqPtFXA49aehePvzUv/b
4sHPb/lL/HW5Dqs+tZXigWacoGXOb5O77BHGRDcB0c4AW3Eu44KajHowg9nFx8GjywObhVT0OPk7
3UGP8en+Tbp5u//x54P7Dv5+3RQsCfl+1OMUorZfwudc6uRrVq7k29rrv+a3zH2NJviCn8oQ5izD
aGJj9QoX18pDwLHt7hL79M/QtUQqwEl3mQ9+Evn5FWFOzQU91mc4gV2I3ZCGMq8AGzrXWxgFuQ/d
REXZ1hmoDzjF9GCAuFZv+/b2z2fEgf93azUIdQ1LlsTG+t0E+mlrTXsj77KkHw+LBE1Yxk57Fv2L
0I7MUwS+OR/iW2NSvc6A39xVjxNdNxMtBwxqTTo/GWyB3O7p1FVuptrUaDBBhtmF+XAqnUckpzJ6
GVL9NdMcaY0BuiLYxvi+yJRAqpA9GK5o3ABZKHJqAvOhL4atVrKpAAJipHkN2Nt5jm9jc3I1kGN6
E7eoQMd3pmk/ROAgr7aM+mdWnAwI9aa3SLQK8ITKkodKFmgyx8R7O1c/Tds1KNetZOAnvI4mw/3L
XzB/M6T1YMZeXX3leeT1TeH3aX2XQwYypzYoFvghxHsxGCUDTYGali08BWXeTTmgZ+kZqdllvKn7
fltiLR+B/aZ7ANkVAhdMkx5kSwJqvqBiOkfbqHowA7safbI8d6RmaKt+QdE+QavgAsWZ+sV5qKVT
Mwnv368lVw8TwhVF1iF6KrQl9ovhGnF4yYE9JBWqmreLaYQwDvXmrUdCdQYwrWqRuyBkqVvjvpJR
vzCeF+hpw3Q25eeB/kta7i/QzXvkkGNKTGX0vqJhVCbdZqbW0+EqV8ZoTyrRbU9zvxseFOqrWg5q
XH6WdBSuVX+SvYFO65UoHz5dlOj7Njl28gc/NwXUBVCo2WM8qya+cSGIl57ay4n3poDpyGn9nCyd
o0Lw1BBeMTP0j5Hl7rhWivW6gHkYz1a+1xsYvjp3p4FPM3yA5PPrGgVKWXG6y0BQfFzVz/NEX9eN
rzhoVM9R/lqRQ8bHyVZco90YM6IhjxflpupYOvK9Bk89/jJqPG09PXlc6e6q9aN5p8QIsSDl2s27
QvHNxvLbGOcYhBW6y/1VZs9GvYFnU4/thXftBO6tePjzTJR/E+OKvNMC+0hKaBq/lK/MSz8psjQh
UksbSMAL1PgtuTIB/Kr/Gk3SxONg0b1A6gl0M4wuJHCWyev+hh6zf9NOJRzmr2RSIuEPK8ZPK0KV
XpqmyxYc9tJp3dSAwkmGcPHNweaFEeOb3G6loPQHmymZUOSi6mRr7EAa4dm0iRMqabq5t1nhGkFL
Xm2ztA2bK/doHBZcq2hslXEwQelIKzOkSU95CWm2C+9UlDEK5fCKSKaSqTjYlRSafjpSEb6rottZ
eaooJSJYCxnsmpBZxneajPRkEYXQNQGioLJoYd6OWw96VMA5DopxY8NJjC4r5yp/ltcKyCLS1gKE
Ot9DStlQUh8NYWPc09i+v5jKNo7RraFX0he1LxuUqAc8nHVlDhogIFNLvrGupvSz6HFHoAl7KSOh
UoExT0V6R8wqzU6vpqxyLylNc1s7tpWXsxKuYC9qylbtk7MWKSiNpTedBnJE+39gRCngkuyD11LJ
2X5pkaWDOll605YPOB17MlGzsrkDRbY+z2EZ/nnYGuZvKnYmrkymoVDF0ZGz+vdwuU7ddZTkpjpW
9kHU7Zek3qSWCvds8SwL60i92ElZE1ybqy9X5kcVvVVsGjYLet/at5RBApX+twqIVCER6eQvggq1
1DeRRROctdLAThzHeOoUKc2NYmhuo4EpUmUvcwpWap4dDRv6pieIbeu9diECY0jEJkzeHCtAcnSl
xLOLTjsyGU6noOE0w4HI7rSieGkFP27CtSRCn2KxbhKtcQwWJnsy/CFPdg0F2Svb+DUe96awzka2
AmsbFRF55VTowpfgMEmnaxv7FgBWFRaoRavQytDTXl3DKybUVyoRK0U+0k70OAmQZmY7uSlNyrx9
rQEZXcYTtZIOmNC4qpwLGuxjp/u5KoftNfoaNcBi07BbUeUQ5eypT+/FSSvFV6+16Go8SkIZCan6
AaH69mIcp7F+zFSQMVU+HcwIRYjBOMvlq1kMt6suQiaf9jGA/FUNN8m0T7pcu3Z+2cgJpuB09kv4
GMOYh8uYiLNsi60s20GlRb4Gy0uDfTQdjNVnYaDzG1eQk7dX7QzVEzYFPcKuuIPcGk8yXTITed/6
3lQzspkrveBkhj8yn3s5vzGaeq+zYizqFze4ph6ywCRjyecdBeLbbhdol2ECKEuFVJHE1UahJBeB
hdNL5QBabm4JBS4toujK1+Vq8QbEURZZp2Er73YsBC4MDnnRtkYWozmCoWs+IzCjbmR8XsE/pcXV
Wy3yJoWUQTHp0nzSnLy1ZnnbSDSS8S03r9bGYPKX1JWyjGSlvzgL3QIZcEecoub+PmLiV2P9Xkx5
CNw8ly7nVTw9J5fxXssxq+geTVCsLKn7TEegna/FZZMVRMZQSp0wdY9eCyO5gUMWqTVtx/6csvYv
6DJwip0qeVmJHVi5bNWWVy5hdFP2RICiFOrVvf6WFagQx4AFtXl/LcxAVXBqT7FycakYgYth5Rng
qI9YS9HHFRK7b1Y0wllBxQpIDYmstRwvjXGvTKfVwGrUvKrVsLuqDpB3qlyGcl5R9hKlHd3ElVEz
HoCfSPa0HzREeekXX7AnbfvYya/Gtq1N9gH9wBRuO1J3JppRAaUDKc5dHgzEqAzdtZRi13bSblkI
3ThTs4q244R4gnCohshjyH2QaLgj/m++tlPjKJBQRwB3LRfbpOpYIwjRpMYPW0HHQELC4E1Cz0aO
HqkPStTCyoSsknl2VUxMluuDhhiXOA/Ki0jRsLMlgCt0amvxuYE8xaiT2s8y/poz5gq91SFGmyq+
LxFhScQERhNf/EdUub2GhRyEso6PbAl0TotgVWvbWo4xbUCoxD4afe1ncnY7aeVhkknns8UTd3VI
Fl/rJKcBM5HFvEjWb0GMVvbeunYsPzbMrDc9mnaF+dZVBfrB2LLgy4Oe1jpFpafye/KNagBQTa34
u+espM8Gh5cAseym5F3H6zqX6eQgIdNohIHANDrKSPmdXWD0A9N87oKrJEMmldBZ1TYxLNJIGfxF
mblUutuWp0xfATBgsuJz0uqjLw1frfUjS35cynBakL7pcYGZX2WNxjXV+KX3Om3l9zK20eqbKElS
0EXU6VxQ6e268zKX3tzRTixzbAcDUTGWBaS2aUPqxVJxygbLjfETMle31JA1moTTCruBBseHPqfZ
eTvWD3llYN33maXepYICwoSty+FuisCNF7ajplHYyAeQua7VkhHjNjLJR8KktkNjuNHpiPfrsvzo
KPrWCNLY0Z3dUx8xcSjrYEnZeHXRmr0CdI374j67Jjtg5LaJvEgh+NbA2XV5L7VvmkIBuKU6ICYF
HtoqKiWkF3qLThLmBxWKEGqsC6r2wHWDsQaM8qa8xPd1/xq1CKHXVACUnmCDjvXpgtJLop0j1gmr
LkCJf0Yp4qc4arBNNCk+gJf6NGIenOSVo9ROWR4XGXh572g1tLDyTsZMOa8vt30xelEFCmlQvJQe
SZE+DhhmTKBwlehsWSqo+NoZ55m2+QX/HDn3puu4mVirojegqRH7Z5XpZ7Fviinbr55X2V1umvtK
qP5IboVSSqVCCMVWR+9nqHHYxbHyNnF1Ij7eLDl8epwj0us2NT5n8jnwygmtRjPjjvROMZ5MzlBn
lBoMspkIsjcHHOc4ZmvyIwhpeZuHCfJW4FzdRqN8qt6pCrvCIKNlA5hTORYswiqpoQUtUoYXZ4y7
yyydGbEt2BGmDESVo1YClgAWBRjY6es0AGchFyRqjEVxZcS7W4hVj1LpRmqEIRyGvStz/93vqCHC
AiAQbKEUP6eWtV6jTGrmgRVPTlIpd818zs3Xdiq2M8ZOdZwj6gEH7pjMkMnQZkh4/pUMeMpWO86v
WFHWuRY/pGuDnhMiIMrX3Kv7KgEygFbFmDRBg4CIPbi1tEJFUvFsa9mUMhpJK7ett9e89q3Y9qUZ
BR7c7JpUe0uz+jhkuxHHuFUGDnHAbUvGZ6t3bYbtCpJUGgEdYIHL6iSg80mON+20PFRzBEZGKAOV
4kUAivsOXREFln8dJLVOrsSqaEeMuU95st7FUscGOsSrv9SUfpNdmPAnTJsGGxiDXxu8nZr2SVpM
6f6awJ24bs30pLBcd/SW5Bzs4knV/lLjoJ/23xqHsA2lzShgKYAD/h2ipkodX80K8hsW14/WypOh
jN6hUXA94rCxJ3XEZ+RKXZsN0hn2aKkgonST7Fk0Vvv2qaKabbsNFMKREl7v9dvcpLBffBKrrYE8
ULsGxE4bAvViJLVLfxTMSYpABLP4vUxhgTr95dQ70Gj9DIk1WOCPMpbVLCbkqXTjvc/VAV7gMT3E
9/ITuu4hougFdFSyVtlbntpzDoXx1fTVkIy7xhpedAxodeHKGDuphxF90IXdUxXSzEWX6b4l/DZd
7QMZLSqpwKs3wxeMT8WVH9sf5jZGZcZ25j2o3E3t4/rqdo/9Bm+30oMkAYGGgoWjwzT+c66g6L+5
EZaqAOwWDDbtP8CZq6KMdboap1P3fMng3x5nKezhz1jU0amMEsciutji3OEWKxBAWGF3G0IUFrwI
7bdNjxYnTALH+NR3rD71IY4DzSOFqiA5ASJDgT1zEMOEo9pohIxueczRPTCyTWb+KMe7hGo5zWz0
/4fA6ny93OhVaLx1G3p+XROmFJihYBfEiLg4ueqFJdxZWQGftQKBJaU+skg1uS8dcHRWd9hGmrM7
U176pE2sdFRc/A0yZxB8NABmqLqg5EVpS3dGcGcMNUSk3vJnufdLw4ma8EIpG+kJ8k+UKunLMlP9
5Uj1KMOacFuj2mWTUGymhU4ohKZAh99oeZCJKRQCPnvEI+a9fafKVO+UI3zdFS6miI7iFI4hkofu
yyIodII6Po1eEqJhlTzdKZv2A3x6J296dNSpFhkMAHj8sTe/jyEEvFS+I9ZZyZuSngY4YfQyXozZ
b+JNZaI+rrXh8krH5oj/BYEFKIVnRhY7PnU9ldAscZNTe9/WrvBhit0aI6ruXlLDEScuNcyv/njz
thA0PasOAvsG5Cg9wLzpCIH8kwYnig6wva2NCkYHf+/5iVh2CnLpFu2GzTQ6hPnWuVRQtUhvULuZ
crRQjmVY3ue+tq+tcNx0AREhvoNAdZFMR4nKcJsvBYQHlBRcwwMSiOWMSk4Zshef4Gmi0vX854EO
UOA37VKLjFjT6ZlStpF+yYq7RK6WebKyvUntV8HWIQ27DUKyrCAyCAt8h/ip7lPbRsx0/O75sdUE
g9/S8apc6ZVe24FQhv4ckgMe/UBXvIrkvP7TP5gdFIgo+YumHKWiNeVFOktAYWlJajwRCSCaAiw1
k0sJwC/fVsJ74vuBo+D/ule2j08FbUHx/v+8LwsXKx0SToF0mnyNmnrpSa+U/TmaH0LcW6GPVfP6
6kf2QODHU7HMCCbX2Ko+KQe2xJpTCieP7xfVAtG7aL3a6z6EL5Dog+gcUren4xVSq8H4AWGyQIaG
CZPqEaUd37437we/9uZgEP2/lV8+iXYHzXDX2r2JtpNYdSvHCGmNwt7OeE3R6BxYZe11Yk4s0eJ0
IO88iguHsC8N1YFmqxUU2IbwPbInfMMSrW0vgbEF0761+IGyFU3ZjqXVDqmccF0Rd+/RAIaeWjC7
rvc919TkJogGhMzFRKOA78WVps7NRYo4GuFZUzlfX4/CHAX8Y/BP2weRL56obkbup2goU/3gEBtu
k3jDwf9uBXG3R2f5EKdyvRMjo9nj/MLtobcn0yF8ECNAdB2FHzSSibe2hyGKo2LWBpjHG57QwPAs
THZoIjr869m0Da8O6scsMPIWPQR83OBc87i4Jr61OX2VZf3+jh4z41GM1Xr9+vnw8M4fIZ4PV239
+fH0pHs6zVW0Atcfuvdxi2QI/y2m6ypUTkji1+k28S90KJGK47/pobijqqs9ikEnrtLMaY90K+W9
2LzEaB1cVLGCmY2NJjZehxajSJwajXS3ZCQo22IjfcnfUwTV70D2x0fVl2m6o1rgLm56xwJDyxv8
NVNDTA7Edb0rxigy9wa9JLZJOExH0aa1cW0jWd2Kfqtw59HXj4+Pu9OP8NEVJVWZm3ho9ukxvhVt
9BELabCC/xtT+ZHG+j6n5yp6wPnWpxGMdvAOWV/e8x2VDw4nu1UwWuSuHHE73acM7RUXALi4vi5A
DKjcvzQ8gOoMmb8TQlZ77rDhi44xoqs5qgTYETKBxAlN7swN15/Hx9mTvGgnXon3PLzCluAH15Cb
dbfss9tlr2A3ahEjb1KqpKLzj1TsmSwxgN8fTPeqO9x0N4jvgE8QX7e8+gobNMkDB3MNqeaGwMJ1
H3Hk72eUW3YW9z2+Zbzhj8gpBdVDs4Hn4jeIcF/vYMszrxuFKSZuoWgEIqms+joPcXRIOd+R12nc
OkJ3k1mBnQUzQlg6sW9hQoHnMT3M1Y4Kq2edsgcxl1iWxAm+i/v2ThUgyAmn8CVykmARXqMC+jDy
WIXclWAnZkrisNE7fcjMdMUiICK08Mf3lAP24MW3o4foKSNFdONbnGf6g7gk1T1664y33CNo8q4e
u9oaEdLXAlSAvhPPEfcZ6NlJ/ASfvnvxrOpef9efYL178pP8VAf9GXmwAOXNnbzrYR0HpIwxZjrU
6wI1TJFQVd+pxAULX6ckco75XhLd8tvini/yU8ZQol4Stk7BtJ7PwhLw6s2f4kA5VL6fz+run59S
pvo+WHE4qMj4KQfRkqkEyQ0fKUkhykNOGdRnCtVLKL9zMH5yLwuDn7DE8ida80wHM56tukvxAgV2
nd2kp+weJ+fyXB6iUxRvI8x6Ax4CCgHQwqsBTtQBQUxYb0tOIj3Vh2U37WLFyU8cNofR3XC1uHIX
4Ah8m/HxfWF31QsRjF8HACxQNlvH/vA0vaNU5Qs0AssUC5PlIk1FQ3dwTKfxGq92a1c/IL21IQHk
QfRwFL+t3d43AQIIkx07sGnstzyzdUcwBqLV3yPiMTiYObmoPPuKT+vUVR9Vj+TOEfKJ0+t40zkT
OpoopD0T/nrglH3JrzcgaIs7zVc92cMN25mOsgefhicUXu2DE1D2wx2WhTvxWvzLRuWXt7rT3Mke
enyOfCB2uQpP5MWrH5Dj9/95DHid1Btze/2h+Ncf3dvkEdcEcYgqoU9CjskObgFB/zz6vY+ak994
7XPvowcT5BvjA/zCo75t6GcE4nwtfoBuH/9h9jnjZi1Oe/aVD5wwfVwC9oA2hcuR53xADbkVYAVY
IHxgnu1KIYosu+JASHgoDjH4VrRxd9UB7TvsgaKb9OZ6M4YZX1WH6lB8FnxGYP4z9VGaZJC6yIJz
cWhpr2EDc2mUNdQ4tmFKcfxGcb9/5iYhlrePcZiEMb7fsie+WgWGb/j9pt3InuohWeWrPIO0I4xe
UO5UH8XLTo+w2UJiOgS6Ya8Hmv/PteL2ELR43dvyKHGn7OD6Y/G4cNwaeno+3X3eWYUOzj/cJleL
xfGRexWo0ySeQLQIDMsFNIfAeKD3xBMbEB/i4syAQtjD6NuEwpuI4J3hgjnncbzRHZCmT7Qqfeuu
X592PzIHQTtelyrHUbySODzJLzdipM3cRju4fECB22Agua839UbIWfwzCKq76e36orjlD3G0DBSc
mGDrc1bU2B5mX3quHsUNV4POqzx4/858i9oIDwGI0YOjGM761vqwg3oDOUZcKpkxeWUlFDEYDzYI
oGNrFsBwtVltIH/6SCoH4uY1gRailok4pv0JhDWo/ZIrYvmFR6DsatABK55HM8+r7zvwPmQKAfBj
ngNQhnMWi6mIKMfvPXog7RUBCmBxHv36B0gvAqHoJn6tgq9wG3KN8LFBb5bbQ1Dtln62ncOYD3Br
r9ZTF2Afx5uTwtAm9yUmQst0mfcWI8TerrbMSNf+nrP0NCHqIy1rP9YvJTc5YTBNb5Y/MoTGB/Gd
/IaeFEBgMQTsx/6WLfSKhZIdSL7JnJm8xStvle+VYN5MR+7Hswm4yA4gyD3MvLc4RPVzRE2O5QH3
D6aaGGTio2NBQTGOD/MgYEYZnmPkbVySyG134bwOCRjut9sJl58XtACJQilbgdGIPTFSxA4nRhlo
SPY522XyOXA1uMIg2Nn12K6c6Gm6/cF1K5wfPS/4jRIS+yLep38ps8i/TUBghSg2FF7T/FX/yJCV
Mcm7BfQVHo0I877hU6KonnU/fNHMD2391nT/nPUoAv3yCzrGgvJjAheSVQOTy3+XWWAj5EMt85bq
7GfNBodBAOUTRn9IU7xNmwuoDvACcN+R4X4BCDZ5iGRRfxDMN096mKz9qv3LMakCXP+fY8KXiF6o
bhj/0esoiuuYt4k+n/Rhp69I1nflV4Lq7x2O18hxQMBbqjAq32dUwVGhjyBseVO+VZ5xlJotylL8
3tewNSVMufgRoKx35V2FqPuxJH8pj1CM+s3BmrKi6obGAcvfako/dd7HCa7dWJPsxvvVcqT4nSOR
TIoQo4C/pjoB/gpzHJPAn9owa97sdZSsqJIgiqg5WbXOkNtFpJ3YHoUC/AeRCf8BX77GCIkQDMxI
6taQawHxuHjb642rXY6X0Z1ibyAm1cRf9L6vFRr669XTQFv7Dn3ChjoTU4Dhi8Jj40b8xaCS9CAR
tGStgB60Hm+lD4Wg/52yhZD7hlv5lH8WO8pRq1P7DAHPuG8eYfgvnkbdKTt1yk4KwZXMxP+fUBtH
ax2Na5L29IWCVTU5uKbB42tS16zXEvsca1XjtPJafUMwGa91fYVwqzqu1QeNbgpMTVvoO89P+rnG
+w+zPQtNqWCiPSfk8rgcvKi7OllIpz201Dv+glGG8P+fu6cgZaADUhZwYdUWd/enu9df64tk9lfp
lIAHDqiq16g2tC8RLiKoZYJOtPZj8ijDKabI4qWvtM3XXe1JUSihe9dgLfYSQTRFFZPKhXzTIMvq
xcadSAdUhMSQjdXkoGKjS85d6415MNdIBh5UjEURDmclNJ8ZHcmIVxGXDmXpR5mxjKUkiic3qu7V
6WZCuTIZqLV/2dR1wLAMqMInh5jo1wxzYuX/4+y8llvHri36RahCDq/MOYikAl9QChRyzvh6D8gP
94hHdVS+blfb5XY3SYS9115rzjHxEQlTcZvNtaE/vpbJju4WgfCZgqlRDUQ+1IDEVGR1OtbqAyIe
Mim0kg4UBQYsHMSwkk4oj7Juh/OlyChYnqk1Yai7btDOb9t83ci73psFt4aORARydE7aJqrWz5Lo
33YlETiSLCJhkXbYvE/y9Go5HPCgleHRn9gLHex9jqZirYmUTxqSzjWPm0NzbSZ+NMWqJIIjX2gq
pHROoq7/ZCBVJGOWhBScAPjJlzFyj4+YqjeD4DghDMcvZvTG6StOE2h8jfGg9wc6cYKyFoJlQbSD
qS3cclZgQCmBEI/Kels4G67UE2RnhNFvRjLT+3cA1lU6RSJkxZsK5q25sYmEWLX+tkzmkrHJWHQF
lC4bnel6QIQQ3U5ZnXd0NqWcRtXEktY07Pg3OTa6vgWhbWrM6meVONHXwXus0GPoAGEbPNVzkKme
uw4O7JnhznBPHq3eDW9PTU8EQZRNl8NdaJx/uk0kMVCdJjB1GTe8q90UxajqY0Ha8OKQL1b8so79
YCTkRRigewreNhT0d4YnpYvtXuvlYhPni2gHv9lbmCv+g0CEOSekeFSvpXQunyWNqdkoe06nBXfh
U6XDVxIJkiF0dxbgEh7+vT9JQ5v/+17w/XsNL/AfL6iOWCmIXDU+QxRdEFM7b6Z7lB5TZzmUguHK
mf37A+W/tZXDB8Lb42JIKLvu8DpxGNsa0pXuiJefMKm6mHJY75DiI5h6C7a5ME6ODocl2k8yXKyQ
ciSV5/RUHcaVxGucU0bAU0EAwfqbnePvrUYWga9IujhIdkTxTslaNFInCIUen7ux96CvzqSBr7j8
4+O/L8EPfVA+B/MbETkkQSlfE4E/rnld+xFWVRF8QunNauWgp+9u5886EfCjTgImG03YQJAzCqYy
JL8YDm3a/MOXxUfDEceMykgjRkpNNExbulw5a2lIpITC8s2YiLmJNHaLeO/VyRMADi9hrLTO4nyN
lnNiBfnC1bp9jDDS84KpwnprkHUbJj0jtXoOI7hehhzBW7YKdJrFrfWksRbuIOrntI0dAKjumnq5
N0cyhlGDuUiXsN1ZJtPQfFcYMW5lZjsK9bNAvDv5M25ijC0reMz5jp6ygSF0kYgb65RLzCJu5c78
3xdY+ulGKpKicZkZqOj63UNdB45r+oIRbEJnGpTMKNAHrJirxUimUSPUzQUMx78/88fnWuPzQABg
jbG+IBp/3NSs7QFnUVdt6ne/GGqT+EV5I/6Kfc653fpd/NYerWv7mb4qj+XRfDPQ7LwUb/7N+jDO
//4u6hd77P6txsspW6omWbxpdxr1qNJ9NMVae+xnlv7ou+t2AxLd6fdOwTFG2FbuUUJELLgTjfZ/
fJVbtGO9O6mblpgYCtJw46hnIdygpJLRHY98yhp5pusrclPNaImbCadWm09VGKLJzlqw6qfJg0kC
ODUj3OeI2e6jrc396M0u0OYwcaFT5e9SY2pK05bJcDx2aOHlE4UuJkkjFSaYgMV50STvWrFi+MU8
SpYWSKgp7T5KcRwwVq/OlbrjpSmck0iq07TYQqjxtWWp7w3s++G5p5PSLH0+zpuK0cGgmSIzpZK0
hdW/M0SxrAnsOWUQ5YzIoyHctXphJ7QYkAXwwueptjakVa2NxHgG0SoY8N7oKQChxcdAPavpzhdP
iYGraVqYdHVCGQLDqaPkEnDVxxOnfkOTnLcHS9qBvNTsCZYVckWyqa6Pu6tLlgdi1rH2DEYjU46F
vavChUPHre5ONYIclE7ickYuuPmKdi9yVy1SClKuUd3JL7KzaLw1L61vrmp7KTDOI6kvn/v5Sa+n
GbR6+Ds7H98IvO0zRa9NfSHHD065H6g76VzTVwjOEDDjrZ4mhOVROO+qrRRdZNLvzGkenrNo4V11
FO/aE7R6AfQ1he0G9XTrPTUok/otii/l06ovnO2tE+DKAKu2RG1JyguM5GqptO8ymqh0havdqtB2
gcsQnxOK3nDfNNOqijEHjuVqA4hfKBfRAjyGFjxU7dhhvtPMFAis3UQ8acakwAhAjAPK9He9nHpQ
eHumW1MT1uGqHwdnf+cceucIA5y0DkwZ4wsdgeqEPBZw2BhhlEJD2ptpFyJk4h19qUvW3RwJtLQ7
N9ohdsaSls3Jxt/UALSGdvwgEDvUJRL8QYbI8az0KASXigj5opqjuCKzZVrSj58mFHSM6Ajwfq1D
pqS7PONkzf+qrUoaJmPzSX0CoxYMoXK9MnX2xpBEwYtBVhK41Wm3gozd+DA54Bi4t4JQS3rOPBnM
LegpPPFt1OCsJDM4c6Nq2P68fazuJNRfGXqFdiS2j4Y28RnEk4uMzD+6Rh7JVepKe62PbjouTugj
yqu44IhmwE9mXus+CMZEhDbKnEXbiPpcrZ7o1kW002kzdre0Q2G2K+uFvRMqiCH6uE43noV+khMe
830hW/Dngsy0ZEaUo3rS6W+fShFwi7X0vEkTvtBEELp5wBDY5xWntKuXOgmHbUn+xDRl8oh+mGD0
WePsCL+m4Zj4F6cep49KtzeOA2Sc76mOsdZHAxyDmSq9jfRF7k/5yjO2gr9rotG/V8sfiGU461UF
VTBYDhGQ5fcSSCpCoy4tjJQkC5O7xvmA2Qsm0nd1L84QAvzyeX+LPSALSliHLHiZhn7fEYjitDca
uRgAafFSGGWoFJ6Gud0vv2rY4+63AMTHRE4CqsXefFfMSG0E+1fnV2XTYcYyUnZwkUbEi5vj7Be9
s/zbZw1F5h97n2hXmlunSXcMqJx2KV43YkulUbOVzWldrhXMfsPxmfDyYp8rs+4cM7FbS+wpcOIr
BHW//Hj5pwLgzx9/d0uRd0Zd0frZJrdWWnqUIO9YHlJ6i0aAhzTCSRFDDagjhBBeDiCmWH8B/+xl
nF9c9aQC4mqFpdyIaIx+Kf+wB/94awA6sDcbKnzY75crzfD3d51cbsUaCHTZzKJKdEdgMXDUEHan
gvDqtb1dPZgYgSpIylWSrsOOSAdXf2oJ0PBjc5EpCa/+yg2PCpI17RL5iw7dk49UtNIB+IPXUghD
urjCo5BehfRi0VwAZh5Gj5HOlSjpBqjXxF4nobxolXejf1bQADnmsaiBmaRLi9xjgSNwmoBFoBkR
E8/VXWK0Z5C6pjbRXMrc8tzXXiGAzE8QEjCRgoXQm0iH7L1DwLQzT1NmVvzNLZqeYbVrd5nD60X1
J6omNm4kcrI2iwmoSk0Boua2iRj+0Mfsrx3O5o9MeJdlIhU44QP7cpR9NOrbJ8+Y9x4qox3rhLWs
m6MdcYSehhZydqscjbX2UmRLr17x151y7eDKIcLBMXdWFU4za1f3Jw8XQpXRJx8kqKb0ofZDIiI6
Ap2IEIGVfCp0EqlP/O6AqF5Xe2p0TD0to0Jk+GaGtCgiwTD1k6svPsZDqWlOUEMK/UFulFGhEpoQ
ox+hP5NKu1LnziAOURPa10PsVSKvQpTmgW0ua3lRuXxMvzHEqdFQsAvHXHjqyInMUOXZlTmOzFXY
XVRz3gjHkJ0cPX7mXfz0IFn1KGUq6iBS+bSAZLB0cv0SpP+E3JUcl+rn2H2Vsd8l5YOoHSv/2R/2
frSJXjQNcx6C6GYmc49gj3SHTGzmFd7UEy9+cVZId4tIYJA7jhdoRom5jNl/e5/N+xQiNS7qncW+
+NDgYGOopYcwS5tbFDOHYqruvdR0pgCowtbiodZmKJjHIdqXOqETUdsMkNYehuS3PmX6Xyx9mSgq
jeGlianBsyaS1517l/5EVZBe9m7k1DowtlksHCBIIo/pK3wRjo7Vhz5k1irdHLD6viIWKEa875Sv
hvHmJlAz5F1ZPaNPDvRnBOqjxnu2GLUqxzgQqL2aeVJxZ5W9S+KAcRxus6jBjIuTlZi4fC064Da3
Ky8XodmPuojhQDtvlKWbEyNw6SV/hoZ7o+TiWmM3zJRVpk50a1/0xQbW1DFTNHq++TQ8Nx5Th/Tc
NegfRDK/OKpxdQJtqZD8UAf2ym3LUwZoJKxkHobnMtoFfTw2PFotV1XQhwjPLlGmsSFtXFGdxaV/
aFsYgAiTFVc4yHWEW+2UdRTjaT5p22pmOS6nuWc73zXUJxqOVYD/kRoAijhLg/Jdmvk67620zTRG
ARxWihzVnwxBFKWJr6lzqbm5Es+JoB0xKctIjrxo1fGwV8JcLp6bekt3Mxc2CeYJw1i17abHHug7
zzo9RpFjbJk7SEWYc6sk044k0tPDR7VaVaRLWjZkJGrLwo0PPS0usipxIiEa8b+ebD+gB4QsVsk/
Wr5BjCfYXXTNexu2j/Rapomw1e1rybBVNG8960mabXrlGNXoPewtiFdJ2teAkRXhFBEyy6pom2M9
b4g9c+Gcba3gPWUZxAThKOMhzlRBpdo8+sKT1S4TuUS+/qDFb5IlTDJnlxuzEr9fkWwiP5gVhKrl
8HuLHFl9VuGYmpRdP2oAVIThc0uUXpJs6JX1vO1ipRD5KY7xZoAnuxXlc0RZFDPqaaKJzD+9MzZg
TOd59Kz7hyR5Swkn7vIKPTRWbBILVTKjdFyJuGM9hHMkAHZHvHmF82jz9GXxVeGh0Q1mwO3M9ZAc
hVdb3MTpzjJOraogIl06w0sI/CkWr266LoiwsNh6L2r93OQxAWMccmhjC/UygiNbvL90hBidbP0o
Kq+O9a7kNMv0S9N+xkaGwA33De0zu3xtCg/i20HKtgbRsr0I76I7WdFL0d4qnUkfFnxtWTtzjV/g
Vs9ajp7Bw8DsX8WamryKR3L+rOukm2e409KliwfNq05Shd7xWSXLE9NljReyyvKRgiKvb14+m4zR
nYsmMwSMs2xpPjT1whPFRUZkWztJ3HjKZtAGHErjx5QmbK+Qtxo9d03Ngrv3HIMwHm0WtHBJ8Ma8
J7U4NuoJj6zEYYTZqfmuxCefs2PbIZomBkSZevjaZCse24G16NzXVj31bLbYT1qRjA96IqzUKYr5
tFq2iNQ7ga5Huiqsvc6DtirSYI7XM4seWhuRlH6MFWZlyiBLngtGM0/dSQWAq8kOToFewP00S2WO
WnTryo+ZuB8WTlMm6zuwTzp4q7Jw1iUtYLm8It4wx0JGXOcwpmZZU6S95Z9IkImGcBX+gpecXee5
9c8uYn7CcR2VzSE8dVx6qW4nvjAP5U9RBKAydG0KjT36U45WMemtjjWV3HgiIrY0urXRbTLAhl0l
An088fY3vb/rvHqOlJic17muLXJxbyb+xNC9tcJO6ZceK4Yx2qgRaVj5zciEdR8MydtqgYDCiBi8
PLEaCxZIGgtPU59OHEknpemM82WSlsqISxZmeBTG+I2xJGNVgAGocybWExjMMoVK9qA4zlSIyZAj
shZD0nPcIDE1FKq8FmOVspIKZ+k3r6ZG5RIDMA2RE5kzQ8/HIe9G3LBKwgmtcMo4+bPRH1sU962i
rv1pAOWLHX4EJn2i1cXCcN6b/s1QdqJxkpvHMP1ImFT300Zg8g4ZXcOqZrjhoo4/RVoCWcCqVwRj
keDkmCMh5ihPR5CCmt9gD6vNSdc+hTp+MlplIxfRpb9v8CdUaJw799000X3KD04TjQsR8oI568i3
gqoKyxI1/OAHcM5WcI5Nby3GL1pBNdPZU+jwnKo+YkgrYUchRTuCjk7lsqR4DLQV/JqNcy08RHyE
qKEjKBBi8n8u7AvrZyUBHVfLEecuwDtC+cFrH1f2QqJDr1PBGcEn4F7ZBy8gpxPWpjJGwGTS2fOZ
pMDIkjaFR+MAkZfNYRGPsqfWY48CJ6JwkPgmZrEV9KPnJCRU+6RIEhL5lJu7UnwRdFQw8qlOcVtw
WOBcGdZgNPyFaQMUcYmUpjvqN1dNutjis/nqdESdqRcRuqthpmufo2HDT+6H0q48czNzbPBt3sFi
DYCGAoBkypu100DGhP84bAJtbHPoz6cdFXGjb1KbKRkYrVJc9SxnWowEw8BouDS6WWvdBH8ThmsX
85EpkwdOqInKNrnoTH2s1xGTRciXsQt17hA4z0C8Fe9RocfUj1R0CPF7RgZiE0g4nJhU5pveBO6l
12MpOkn5rmNAV6NgHq5xJiJj71kPooSQUQY9/i5j3igBY3JN5vLqLq9nvIA+rpPWQBDrziNhbqYV
NvYPoXwtY5vmFT7aZtS2yza+ef5jrKNecF4tN9rjORLVx0JCbZsy0Q/XSbROXaaXxjJPLypJ64FN
mswmZaGW0JFQGRnThuaFZa16l58tnf59Vv2KF/nrrEqCgmaYJCmY8v35Ma4cXfakcltohJwOJQ9t
qCg3CGBuIHheVSIQa7mYiWjqmme3fYo36TA02Q5ghMcgLfEGvJgS7pN4Hfhn04A5XW7tBBWRyEHO
wSk0uGaEY+XRu2EEpTWQrlcVqdztUua4o9DrUhSJvQOpXfrqVuKU4w9386kLH3scc7aOA+qsltU0
pa0l8PoTRzDsK0Ox40rqmHsUUHorCXOkZqU34dwNYEeIOJSUSW8Ya1Umo88gX4UgeYd4VKMc1z6M
n5bMo7BaOJDwM05FirgiSmOlwNoPHSwZjjoRPZNHUdxZ8S0B5tsQ+6UeU6PGTDEP9Z2te+OUgEi/
wxrcuPtYIgakI4EnnySG90ub+wdIIN2LP27V3cm6jT1Tc4ajfok6DQkQv56d3aZu+q9O7ISy/t9P
x1e3/l9Px51sXOlDx2DX4ukQnjznDD6s2fhFvamo+lViywupIWd4SBrUCdopAvJyUm5j9e4JJ0gB
PLHgwMggYYIemCNLuzWFuEwCGc/XfihmJavBhPeaFze/ZYpMnyvKWSPcRdM+1+l77T4nfjdznJ2k
1eSJZINHcFS0qOi2Mm51x5u0oUeUobbV/bPcYvo35VkAtkQiZ0brtXGondSGlEiWFAETfhA+97xu
Nn0vl1Xwl6s1CEr+vlqWTjAJbE7M59+bC5R7nVSLGFcDYePm1Pn1WNeIVM+OGgfztF3XId2AY2NM
KmnbxaeyHuUbEjW7fNZJ87Cf8abY7pgCJqo2mJAC9wToQenWokUQy6IbIhGIuOso0ZtNpOPYp+nN
QsaI+mappIcciE+gCTiVPpMzrVEpfgpesBzKzUzasrdFaDJu2BArTHtLV5ga9cVpT+FjJiO7Midq
uWiwKq7reln+FtskD0/KX9dG1clBM0RTUsy7J6lT8loQU6fZqgQt+pwsImh2TjajCFI0H6bsTsye
JcimhNnMNSDiqvhp6UgldCJPMWNrT8Nb1dImKFAoEOS9iwLy39nJzJnE0Ozft/LHMZY+MD/hCDAr
vB+Vgisw7JC6+tzP4sPbYP6QxsIq/20e+ePnmEQiwbtRTAUP0vdHJtG7PM7KNNhq7BvatFNPUkf2
WX2T/C3EEAWHaWBUv7zWP7RBNVmTRCyxBBSo923QVvftOG1o0Q1oD7u5+MbW9qnrmhVYRgAJbNXJ
L9DHnz5SI4dJFFUDr92X1OiPNiWoAof0nDx4KNJBpk2wHFHWRA1tugX1zy8376uLd/ewaX9+2t3E
vxZs2VEEgMhZ4EM0ZUXuDwJvVigRLy3dUlanStmaNb6PiDkL8DJNciZJ2i2LLpwIirJt/JusXNvs
iIleEfRni5mqU4ACy7IHD9NnEIQPImeQrkGOV1wMM58ELTGaFrnPkTx2MdTbJG5KKIqkFki3QdpS
XD33eF61hAmd223yKCEb5ZgNyi8EKXF+c2l5JQKrKfBIxgxNucVWHbfXQtImlp+NQ+HgyAcZVEDG
pml7V6/YihVnf5sTEt0SfyXZ0dVtvX1EGqffTPzq1SbMydjUrAJ1QzUGqjmy4qnKqc1/b5Wt0HaL
2FPnevVclpfIQvfpM/XnO4mRtDWC29fpL1+50H0kynQNmkmJjsuqm6lgKKe0tYjVpF2BcEPQ2CF9
f5GOcUe3Il5xPq2Qq8fcYt7QDmh3fNTerQZ90UQYX8NtBu3cuhFF09G4qyJCGRG22Rx+cmz1mZqg
uiLATuLH4IJtPLwnsboxOfsbavfqaUSlYevyWuPBS1ceY/SUXShsV0KnjEvBxlmuzG1+0wA1//cz
9gP2HxEBfEkROQUvr3SnpVAVOTadKtM2RrurZWQvH55lLRTbnYeds4Xj4hOJge6nVjili9FcZ40a
0NT4UKE18YPkVWA7cA8eU2kv2PUi9U5NAy+EJVAS4l1dqvC51zL0Z0n7pej7QYxJ65v3fngbEfdZ
d4uxhLk6YynVtnTkl+4ylwjJxqnLsWLkJx8h0q5OPEQyW5F2zM1f3Gh/jeslacAJaSKEbgIg1Xth
WidLmdICat+Igj8pcRvXYTJTdcQMpTc16TPGGhIosq7FTp007rNL0yHSHioLvIYG6ycsx1nRTIgG
Aj3UzASRkZciQoNKqO5oBr6a9Ov+fbuNYR3+c0X5+s6WrAHyNrhq9+uXaQhmjy9YPCgni2YofoId
W7p78EDDnn3U6kSHbvJlvLQf3K33mm9EQgjWrAT0nOCvE1EwcYGpSsv6zEkNeBrPtvVmoPsrsKGP
45ec/7o3D+Y5XkhHZ9nhAt7zEp6qd/UUYEt/zw4p6yWWnqX4XrwX0AT3CWMllJMYdjYhxxFmBQfz
CbUVsWxmMUYdkraj9GI+/Pta0Gj/+2KYlqGin5H4l2HenRmElg6gq5XiQb7yqGjJyFDGyEHpKErv
MX1DaAiPzDlfJepkonXJk/1oPsE202uBdGJV4x5b1kG9QLJ1go9enlY3ek+0Xypwh0gOiE14LeVJ
Bn36kO/1G+4gGMDSWSKuHtnLrP3QMJowo986CDZxlr+rN2VtlMN11fE8qS3kfoAaI4twSAQAR75U
RCZsiGJ1sAgBw32sCKufohGJT0RjWTMdl8kx457Q+b/UnGFSIsYrZq1EfPvI00DGjdRX9dMEVxBN
4YUI7/nZeJPVCU1Im/NEOoY5KUp0olDojjnDj5sDAcvuk4ad6F3pxuKz88HUOztUZ6wKjCfw1+5y
QtUfQ/7AOWJe0CKbJyMdV+qDybzfnkJNk5kpwGFhng79wSOMj47IyL0i3StC4MQTAW9ls6RdwZnJ
AFD2qawAidgn9wFl65uJB5Dz25ZORAnKhuKpZlYwrjkxIDrjRthT60pyfPmZPlZnxRxr42hPR4FR
iHuj+a8ytLv1F+0G2AVlFGwK0hM+CYtHvN/jkMQRidaTZyAbEzRG8wFLK56Vq/6WX3QFO4cLGgN5
Mme7qJ9QCwNk8vl8IAoUxFwBD/kw/R9+w1j76D/AxVW413Afpyvye1Pg/C/ir1Pn+xElL/O35/dO
ooPbn2PGELmJPne6lUa3wbHjopH/94siafdF79cHkV6gcRog1O5rE/mj6umaoNeypow2dWAySfxs
yXgJpHAu03SQeF/TnMlhBL7WboiwLpCmXm1aU1WNgVFyZq3KvNQQF4IDI0gy90qgTpTMeXDFT6Ww
JhpdvBzihJvgwzOqid4zykD4LOPZMr2ljeKRduA2VsNFZMnvpYXWojQfc+UiA3AGVK3ICHaFW0T5
4JCcnc5y9WqASxuCauziCuO6IlPW6+W5XM9dr56G6IYso1iIPD0qOTDtIWMA5cEZTrz3BpqODWvK
EmoKDV4CAEa91XyotrNU1BvYpsh+TPACyVeY2BXAEzf7IPZokXOYdIxF2C/+++e42SilvlXhu0RA
IkyGCE8SgTIS9vA8uYnhRfFuVqrMo6h+iFxxZTQEgmPTr+SpYZ8qWkM0UxedA0cAP1xCkWX50dQJ
g3kVks5CWGMNtFFUkNOxIlFw9Snx3Yo3HZIXvHgLeyqWtvb7FyNnUG1Z3dygQdqHc0A2huEsXesw
JCDm16r8bPp4EiuYbjHS0biuHAtQDP3AiCgyoT7G0MNL93HgZbiADhI+ojOlCZVvWU8XTTHOLUT/
5hbUetIy2QWDAf7ol3Llr3MGT6Il4jggOA3igabdnTNEzSxSh8ycM9n1o7chXaCe5vg8lF8+SP9h
b7BQ/w30Tswef8Uh+WDVBOLvyq0akGjYd88p77RMe040k63JcK/l5Q/w8uutM0tTYaEA3UoyJMIw
IU04MoGh7VOe8RbPcOluLAOrLK+NEx4aBEliu6SLkGlwGvCxIYLU2CRTbMPmW+KQwmVLu46WSBZW
kwydmV2zMBn0GDRi4w1hJgjN1AvjQ5WCJCZFWZ9bzYJMlXGF2EqOngkW67N6EB2dFWCjKdn1MvmR
DaryNEen80QvMYLY5iIaqhgFK2bGi7T/Zd1Q/t5fv13Du/KsI+/JrlK5OxKJQGcRMbgRzSodXc5M
lSY1LDZvouk7dEp59sua9ZdYenhQYPOjXhERrqjW3dEJiL5nFakRbWLIRZ14NBEvevB43B5rBYDU
YU0qoYmKMXVan+wrcSnFR7NBMAcMT78oQ+9OviU6GgGady2OjLxRZlGNC9WQPgedQM1LyVtW+9Nf
rtsPy+237z5c1z+W27ToDGD/POTtbEAawI0lad7e9HN9dPFm2RMxNZPfUgm/Cv27yhCZK6davBay
Qgzv9w+ls5O0utn2B3SbD5z41h4I77l9ZoAzd87T+jGagRdfGkt3m//2tn2la99/uKVg75AMTiPQ
c75/uNw4foastiVakoOPlX3kdcURV3RgV5izPjPHilzS+CwQ98OEfdKVnATLeOczC6GvqjsPBW3S
ngLVV4KZI3EuhujSAqiseollcedF9hyS5aRUEtBWtxicbUsYXsL5spTALgQY27/++3KYZbbkoQuq
OHYQ+Ij2zaqjadMBwerFFeSusaq/k0wmG/PSw4VYfyaV/csjcN9mGJ7eP6/H3ZvTVA3Mpi4PN3Q1
Km/V8bByRg4LWIPzPhmL2S9qp6+6//sN4CijIGBDfWyosn5XSshm4DlBGAYbn8QcE9O7KE806dYr
5TgQFz4pprrFYCO/KUzzchTktYFx1bsV9bkPTq72osbXPL7JcAgSyBHIzj1rUHDrcIrzeRkB1auv
WkpJGo0M55emzF8OhKG99ee3v3PINY7VFKah+EMwt8RElhlIf2E5rvYytWCcfgriknwvq7hi7CJD
4t/vqzy8Gt8v3ve7dffxoS+aURXrDSXKe5c1M8ez1koBEzhnkd6lGIjZHjOxmJg1FnTj1YelmSrX
Rr7FTjt61Yn/1LC3I3wy3Pd/f7cvP+L376aJbJjqVya7gQHu+5ulKF5qJHYub+xtwzjJfZUoK4gn
gRCFazydt8GKhPsatTCqDpeTKXRCVFTpb7fo71qV7zGktZsGb7l43zc1QifHkFAlZ2LSPqWJN3rH
HLKx14+//N5hpbj/vSSlQ0IyZYV17G4ZK7KgReaDbqYHHMVSPzdXUN68FTs203bmbjE+5ZnCPi5S
0P+y6/ywjuHRtGBhWcbQHxbv1jHDlPxUKTuqBkhGDZplw6u2mgfeR6i3Rh8wgwYVCG+O9Fxibscs
Zx0zJ3KjFEQDtnytUmpODTRKN5GUTS5ttEpiyksIpNyOdBpOucnfEn363s1B3CxEZAie6uC5zzAK
W8R5Q4sNciS6jUd8MnqQ2J9n3hsbsQA9HURiimc87adKdiCVccEwa20OsGZz9st9+HsPw8nAHTc1
A1SP+EVD/mMP66U+jo0mr7c8ellDhZGTq0e15GUrARhxSzDC3gVpzfDd0TD20TwwILIKGWeM354J
+YdnAlWuSYcI8wt4tO/vQMbwImlqdKycaWeIiybWrB+9hzvvhWnqL4XjX9Mt4o1U3LpDBLOlytQf
3z+sCuSwar2q2oj5m1/C8q73CRNCpgTMIwsIfhTiRkTyBji6X665OPyQu4d/KIvpiHHxGYPeNfNq
o8zlXKqbjUZqI0x5xhPDEan3CcforjHozoGEmJKMgnODPPfSe21yMmObkLHnqtMqiJY5c6epVOK4
YaEPCdcRrn29TfOLCiINvHpMG4EuA0ad0ZBvJBkXq0pACw5p3nxceYWI20OZ1/knpTHm/wJRhO7M
RVQJmZvOSsmYxOZNMNEUofU1E3HimyMPYKBSoChsVm19sdTVkF5k6weSwWMMu61xI7RTro0Ji6bq
PObM6fvkUDdXTob7geXpO3iP1n5/GcCWsKw52TRiv/RNY6c10hwJhRkKX7TQLjHHknYUGYd7JQYy
nBo2HHsIIoK6pfnJJIZfGqFr2tEZHquehxOgGwPVHJIoh7z5IV42KsgJUlsKerT8mkeskHplZ8mp
xn+7qz/dVIpZUsWM4Txyt4JrdqXXSkNyA47JlTs+P7TwEJBH/LJ2/bRTqCYpRGi9cTzxBH9/cHPf
sAQtbMVDDkonP27JER0JaEPJpT/UeCXkDisCALFp/kDS0/L/8ys1/L2kaeGrN4bz2B/rRd0bSq4q
+WCciyd7dMrTlxzfw29meumH/YFf+X+fc7dCQ5Otq4i02SFOQlyZ/qL5xFzAPBKqY/MSowKYds4c
6TA79v8MDxjWBnK0VZH+K9vD/Y9UgyAObD1g2hGSAUvCM8FGIUkqSBYwGhMIiKQUpSPNxmF+UKCW
/d+vMmdmQr0NTAqYzO6eJU60pasLSfCgX/V5dxN2OPo2GPMu0du/P8n4uyaiJCMbjT8k02La//1+
Slqhy5kS9EfZfRK1dckhNiVe2ZNWcgOeb2fNWmEMHaBUl8OA/eS/OdlzXtJkpCNn7roPY/oAd7ps
N0U7p7WRlPPqvTs4BrNFDOx0PeWZNDBi9WP5lnYbJATRWcy3rb/0gmsiD1cWkfisec93yYvgfkjZ
hdJdYlzHZJ2SDOWqw3QWLZ0yxgqaR68ZqjLjBbmQ/tChJsSTLZ0cLIz1olh45f9+K0wDRKxELYSn
nSn79wuElD0joRfX7JY5/sEjd2eF+fugT/99I/6akdBQGwaVhkzqozwUyt8/x4prufRtNr8AChlR
8geLiB1qDWhPA+vp35/2NfP4vgPxaQyTRF3T2H/u5811Grr0rGib9GI/aWD/e5rMUCYull0p7GzJ
Rdrg0096c9FuKgjxQipfLW+WltvNzKHjhFvemeqCNsv1dpLaqENQQpHKO4zpRr3kTlTDmeT1vDWM
fZ8Ii8zwV76GLxv7a0ml5UCSQE9IK5B7TUFecbwzaVqR0CnI14gxY4Lnqx7SSbxJwRzGQmyOsFHE
ieRTYHnDYM7dV061DlWa920OWDZdB3RkIvgOsHVnjbm07GRtGSZih5StSvkPZ+fVE7m2beFfZMk5
vFawKwcooODFomlwztm//n7mPtym2ALpHulsbR31aYeyveaac4xvvOMHpodDiEVXoA9JP0bp3LjJ
PpRGuuroeZRkW7jlYvRWVkvwSPvs5RLCXyBNfGLVflzD9lyjwhXl8C5TQRMDK9DTUyRDUSwZiYrO
zz+Uqf5HQf7lW3Tz/ClqxzLWtdVeJQErR91rwlgN15WYPZt6RQqbG7zHdGYRWC+0Pl/GtO9ZN1Yx
pAsxlBwUMH+81LPLlLSmkcnsuimEWRo4jX6N4KoXomK7sLDMEVCGAgAxQRGmzSxCZDzw2aI4OMpk
+XQn659llxIwHoYTXWpiFTXZd3el00ilLUuRPVZQU/2cli+FY8gDYr2IFiPoxAfxNxwa7Rpp1RyE
ysLso0WUvVGhP0ikkXiddpwo5QoOf59GpkmKH8Knit1/8mgFpwxpb1YC3FJQTNN6cGnPhswB8l5B
wd44QvbS+aMdRNIqZxqTVaitxPZeiqPtiHcyViob4GqYoK4rGCKEiW/Xor7RB8y6fMFVtGGRKp1D
ZF0iiFTNOg80mT19MTBwUibKmMHLAc8giY+pgUUv6Nx9FkhXATE4oNVWjZ+RiDlipF1zxdrUsY69
v3z2u3Pug5Cs7n3/QzbpeLBY0ozo6Ta2wssAkTWSUPcBp+lJkQDUwQInX7RefPRrCz9KOK9Ml658
pZzHEKcC59K9di4bjQE+q1IgHWz64timymlMpjGXhBmmNm2z1rYlCUop+l+xIPmSOAA5krcDk5kO
0w3RDAy/ui6gbfnusZEpenB3QgeP/k3LSL+hhHMta+pMrjIRDVsQLagS51VX7wTVesgy9qlBQ/A6
k69Oie9kfuJQZ06pK+uhMBeYY7La3cnSBvb0MhPpVGGGNkt3Xo3dzmcCjHx4HYilTbLhWab52e7i
WoG/gjnUq+dV+oYQjsKGllLUELKCCLxZGURfM0OeZybjtezqihppSd2IKSF3dAFB9nDwDJ2hP4W0
fk0hoY8ykXctMiXLjTG08FNqW0G56ySDx5kNddktMvMe9W/IjUwXNTH1NXd+cvGkJJa7IcGbGhvS
TGXwiB3SP6gtqIBkvGfU5GQDZh+peu2CVTMqK7RGs4p5kxJaINONl8j7G0jyzMATPHWFP8OZ/Dck
OHSCxxfJpcrGjulm8qUynrrhoW5AZNKwScunPmXqHMtEgEnEvv7pZGSrmVy8lRnI+SQ5mbqwGAUk
pepRughsHEoxWbT9sCZ2u5kRKsr0l0CmHNeQVtXPSVMxBPTvNSAYOs7psMHoC0WQEKfIBBGH/LWP
QEeSikDQj8i2N0qYBJqbqGTQA9u+q4BHu9ikA5hGfnXO85iAx2qhtwyQzRSHLJ9vr31QiIsvU1LJ
sQv75s4nt7y30PtjMKqCxwFhcOHSLDzS4jr4YHVMHlClfsOugXtHfBEVbxLPYtsIPJT6yRJ7Rl68
Z0Z6YYe0QlhsG8o+l6FsYlrpwb32FkqYYh++VqI0T0SC/yquAxSKOV5zoLyJa5ADQC9FHJalyY+Q
rnHNzF2P/rocLoJchIi+U827uniopLdpk9szdKEMCklpxewTZisLo7dsBYjWWhQhMWzfeE/M96wy
lhW3SvCHO5d2VmXljstNr4kRE/EU4RWndU8zW00J/YpxhcBvTiAK9cS6yCSMNCouN58chsbcpEW1
z91423gaOrOgp5FnLqXJnwdv1suJqqWNPdY73Yv5WDO+H0QBdX6/UGqoTNqdElhOmpf34RQYLzLX
1JVjkZi7OpF4xZKHaIrgcf1m7+vVhr+Ha9m3GgTF1K0Y2r5U+HRkb29o0tYDVxTC/avR6WSvYwWQ
T8u3kogYAPJREsgLikbsH3l8UhtYp2Oyaby7zscqkwCzTQQ7SKslO0fbTbOtmIQPeUxqCjqgqUNb
N8PFsEizABjvRdG26/RZ6cJ+p4Ufeu+SGq+1sNhY5I4EI0Fy4ZQDculb4rRkmIOe5Yx96JSoqnsR
+RILN6JFXwXfrlJdGCxffhLvmzx84agfaEJQ1lunsC8JpkVd14zPUnVoUYmT0cVqgxIqihdM6PYm
380cFpQx3k9S3yo4yFK6Rq+u6dm2KaDJDppNsJo0NDYS9ZOUiPsI/adIkRIzRg6brUyKGnuUlPWP
D113X0hA0Crk3sOLVhsMoeu1lVjnSREsKzsNGAhPMs93yAKKF9BIocoyBs9QpQpCvTCVh6j9KIRh
XaqgABL/XHp2IJl7sgCWVdqeTU8DrJGu2MSfNKtZa0m/DNzGGdzjcM/wcZ6m9UlUAY29aYp7p0e4
nHvFxjMj5vfo//G79HuVfhM2vyG9Bh7Xe7YoBNdkDc+VZQnmDYzhPGf7PVM22qbaMcqfN+3M2kzw
uokgJ8/qebp8YKe7cfnjBn+KTiWcKWOY6Vde0mU+e5UeJzwetLgzIC6CS2bqyrTZUYEU4//X7aZs
TZSrdx0UQRoNswd3CjIEWYjTiwNTqznTX178ncCK0994CFfTyeWHiXNokWMJlPU+hlaJlWptQTdc
E/DgcJtB1D2IM3VbQqOrHb5Cx3wOn24dOtWKAd4MqcYMv4Nj8M9wDcR8JjvacYqUDPfNjFLWvj6S
2zr/0PiDjwR9wHSVt2SuLVNnmH0kNrLomQjtj02ivMrgDk5Eu/YlmdCMw1rdKZwtT/panS09m3DY
eWRP6LvAnv6Gjn+b2IPT1XjzCV/pPfufV1beAefbPCACpQ/KmzGbjpSDrivnWAMX3NNx+bAhYIGr
gSQGcy+wP9A2HFnhR8wV2CR5V0/5DDgH/8X1digPLuwNS7M93CqtjMqFOL/Jdhgg78Oim7AgyLWt
047KAAwQzLBqUOV38cXNr7rnL8NwGyu4BxSIGi6yveCko6aUS30rue8hZC3ARaNr7TQQc40UOG7L
fNUkKVROsU18RPDZfi6Pvxn6b3fqN7umVhm9NNJoR0yAaxoSYB4ANVMvcFcDckd/Ppz8SzFu3hTj
ke8rfiLJ6QXLxWJCi7NNWkK8dhRSTSOAr9pkvb9379m48pz8fHTpmzyeq52681O4mT6Z/W96ljUz
r6htmnbfyRfuKWYTFAqROJ+60RK+Pg/bGmVR1ClLenRxjExT2ofebspua98bACsyOs9BhuoLzwzs
6yDYfXjnrwPpQvnhq7sueiwMW4Km7y6Su9rt5vi7DUyQRILAvHuEATTHOmOLhNR5Jeg2NBIR4nE2
ZIb3qisbj1gi8t4kQXckXggBFWaz04S3It8KEFHQY7gBkIic4Z1wnAy4EYkTWAx4AoFa8Fl6R6Ht
jeJMR1aJs71IvZniZTRapnr8ycRK2ZtgqH33oTEXLob12IztBk1r/yh6fLn8fVcA3KI9yNxcTU59
QI4J+1hLYWeKJkzW5hKJBrlpPbUSu2tavJ+mmyshb3wGVyMYvhQcnV+bGyF/NCDokUxI+vpdp+ZL
T3ryo4Ph3eU5UWvkLaNjr3mTxFza6QTfpTL29tKd1c1OFt9i+HIxZJPM2jTJg2LR56eNrsDIFMjN
mvzvkvGUDL1jyNq2x586Bm+ENtZca9w/sDyM0Vqtr2KazEt2H/jp7aHCSylfK33RYQozl5X01Jw6
hg9Y4I1hGQ77pMtWQvqUjDRLysiOkQz88hzKtCK+Ng80TVFAH9EcsxhE3rx0gx4lqlWCz+vf/LXr
VLP38SydSQbl+/Rbp+I/lCQcDCWkKjMDVCA9fe2LtIrLDtLnYMCvl59D9vlTQBzC358v6rO/8u2i
/jnOzUUZQ9ZJo9yoO0Fj55pfKFuIPIoPfmMsCktGAipDgnwS43hJCC5T6dypB/ke0aBCDNRMknke
HHNYCDQeAp9hEjMTtscZoKRGYt7z7gO2T8+hiIfVJSOpUZDCYyxiM+BWJxPDjwKzsMntSBNAE2yS
UXPESgYmj6oyjN+1/vHirb3hkMfwJakNyVo7FY2/kF3vGMbg5F1wvVh/BWbkOc8HYIEg7Rb0/RaS
vx7bC4l7YXB1+V5Mc40yqdaNOdqFvxTZLlWmCSiwWltowTygNRqwP8sa5ony/+ggT7wqRh8SjDzZ
vBl+VEmWKYKQpRcCAqCLF/On53xD9+iXr6Uy/WBfflBZUjVJw+QAX0Ji2vL1wdHdvM+iYpD2gbyO
ibeysEUqfu+kR72ujxmgtGbCbFYgKNnr97yMEa7jpqiWVQhfd6wX/hgTLx3OVdx2rJ74QYzgajSm
XQCjzlCXKlm1VMweHmRPWkytCquBhL+hOSUqflZSmcyKrebw26V97xXeXNrNOxGk0ijFY5RdZGIB
rgpM91MPI6lfEpL8y238vsIyGyMWStIVutFkYN8ca1AquUuLbDiZpT0K+6G/RKg9mr0JmFu1m0k2
u6zRAOOx6BFM/fxWTs/Cl9+QBQ/lNpE5MpQ+sChff0N1VMNCxq+zIxHMjTeWdyCoEB+HYiwyHW7P
bygd5b8PSAeKwG/i/z6HL/+MNxRs4AWuxOHkY2Ptg50pH/mqB5odxE9CS6krzVtvp/UFBv0N+w7S
wpJhL0GWRGA9wMIojB1c2JKdAVbY9l4ZQEHcudW1jp90/nx833hLVSJxYVy1HhFYtpzs22znV1Ov
Y9lE+fLnOziVBDd3kKhu3VB0cp8kFCM3dzDuAzEfq3HP1hORCqpIIzrXKevRXGSs9/PBqEK+HQ7/
EqOTqWOOLe2Th/jP/SsFIR/iAN26G61U69AUpwEW3dRQjMZVkc/7k0GCOoE2vGx2KbOmJwuIkFpi
x3/plPSxzSjSTTfuO5P/+GMg6RfnyHpgjphE9/VINoG7bMt1g3UGnZqYvPsJsrll9hr1+CAJUN5m
h15599XHJFlU8XFC7J7x9IqiIw9zMk+k1jGAZNhd/JGATNtMufShsI/QW2Yx6SSaT5IFQNV227RQ
6BZlhqyPQKRwGQfrbKchTJKsp7EZbBgu/h+r26kStm7bH0nIxsLsP0OPqJDQe+wf2QQZi/Bu/JDp
ojsqu43GHsItwnJeFf2kwviGGuN/eM3eFWyCBwvjr3uloOn6rUJkW38NJDIAUGer1quq3Jmm4+fs
g/Fz78xwx1yC6ns/IIE/S6hn4lld2XFlA3AsyifwwTmYGX4Idi3CJjyACWAsqDfbYSv1TtB/gFFD
+4pr/Ew/zuih/lO3Nk4gf8Q19NjkLzIccs3lrbAzyA1y5VXVER/kriqWoN9kiN9IhpKkTxp/i5eP
wCBsLl8fVU1IrUGQs+IAGgjGrTQrhhl7CvPDuPLLhs/pUblTgVm4cwF7OaXhm0+OBLwzjU0dfrKO
3qmALnyO27v788uT/b3yZyyjizKvETa9b6tW5gpRKwXoYlgW2tnLpZ51145wgI9fjvNdGqCjDGAA
hM9Bn4COX2+Cagi+HitgdEfoTqEY221L3DpPiHiht8HzXe2SVT3ckaFnUPWbHkT+kbgDAwwwqO6o
3/18Qp+ii68fkC8n9Lkl+ueNrsuiC+Sqx7uDcUFVrkW+dIn7QF2ODhPf25w03BQQcadF8Aj3rfBs
aC/TwF8bQdqc2hEuxXA19cBJ9hkoyF6WlmbdLGSWSDeWl1PyHZqvytef++KhHmPebdJHMENXRbcK
yuiPJJGa8WsV+7n+f7sweJqsLDIZVbdfxtELQMCKmXWQhkAmyh2/QnA2VGg1zCSZp8DKKfqaNOQP
9sKWfNJq8lj08D5U9CtCg0XdFvAA2UdVe80L7EaVloFMW2OsSW5rtV8+rd9dTIqksgJqGtRaZtK3
Zt9OGQOtqrThAgR9dn3ZN87RI1zkzpg7u+WSXs3mw1usFr+UxbJy+0G/OeyNTqsI/TgsFHG4LPb7
F/J+1uv1u3Pa0dOYb1Yf3ez8ywG/LcA3x5O/Pv+tVff468xgF2PV0FaBARUAIM01wZhcPQSd/EuF
8el4/fIYTAc0ERyh22BPrdxcYKzHai116sDc9bo/vhyjFRRx6XK8hMf1Wn523nbJjgAOOoWr3fKU
XB06Tq/ViZ7SR7A4n1lIStILpOfHn9+771rJ6bz4FioGHwKEnjc3okGMXsRlFO3Q87Bwo5iU5TPh
2RlsTzTPGcKg+AVTAI+f11GOdL+kqFvTAW5vjERQIaNoTVP/N+Ltnxe/j+MmkTDUMcMR1zVIUZnF
VQc0BA6AcPm3jmRwaxrf3GcoxHtO7LHxP/LsuXezeTyBDER6/7617EOCRgLFFhjeuJTTbvnAHKaE
3ZME2bmIx/uoSp/dATuP0tWQTMl/ywKqKTavYHyzZBUFuhNVytrMhoXuGc8FBuZaj1YlcSrugFkV
jFPXXKzYP2dJtmsZ2univec/N1hD1AiqZnqAcuGDIY1yOpemuNQAFaMaRvbuWGBZeqbsDLxTS99L
VrKp6KGO/cKwoge/2SWI+NO7nq5lnIvgKEiYMvfIisGfesyEOvrM+AVCmhfglTCVhu4d84Nw5GS2
frOJmmIz5OPW92RGFUb5y5fh24rBgyLxEQOCqCFlVG9qZKwFSif5AEsMiawaHI10aMYXHotf1cff
9wLToRQDuYBqfKo2v76cWR9bDBM1f6eQlOvK6f2k/oqUZIrx7b10OSmyumyfNOxYi2Q75RcPZr34
5c2Y6oBvD+Y/Z3EjWUGPoShkZYY7ufyjgAqJ4mgx+hRVDwE0YKGU5qjTRHIOxFPOUHssGuYK61Rc
Yaj85d5/707c3JGbjlxo1S41TR/vknhTDecOe7afUq7OaviJ3r2ZXD3t5Zfrn37Qb9evaUjPFf5u
HAhffwXB93wvqWNU1MOSticQhxjdd0TeNYG/UP7z4rGxiGdJGfO8jAwO+Er8fAqU87fnQOkPRYl9
ISQXdErTsvHPx8FIGS42Bq7d2HN6Gn2h58ARsIonOd21f5p4C1Z8R45s4p60XmOxtwU8SC+8KBWs
saX+IEeWQ3TiRiVJO9+b+lbZkZzcrSXCLfy1tHLpqgZOth+UbVds82CRUcpCEJaUP17uNHe6v2/J
FUsYCImvZX7Oyjv+qQnQifyT+QLLBx0gaYuXEFMldJkS5CMgJUfFoLMIL9G4LioijgD9UalXd/lb
eu2yTRHel+nOcD+M4AAciHlFhAtyJfRgeFeNRWnzpBaOFOwUY1Vbf5KDRkqbskO2Iupbk1wHeVyN
7dZNHFoolvtQvKqM1PjjpKtmW0XYKNaKOOxWWHiEBCVHgBR8h2TsSGF10ZM3XTy644sOm07GaLoG
EwqpSyI9mcBCj3E3XPz0fpD31Z3ILrirHklj7cZ5chA6adYI5IQNvADYHhPC+XgZU6BjIpmBQLm8
WF0pzLPMwVvrXgvLiuaUvBE/KieYv4dEvFtPGMwZe8L3ZVshA5z78KRHQ0/sMl8qEIkwqZLd4eGi
nWkHJVm76yFyIA9ppg0f0/XetWQfQZI4WjCb4QW/W9UTkJxx1f/RCXcwbeWp6Fddd4n4POrRW8Hf
FDvd5NSBJRw9SPkxuIMePwPFQcU/AEoAb2n4r2kHfDJdih89tVkTEg9GaktVw1ruE5pybPQ+6FuX
xSq2XlFL8FRtQNxvImDwJFdGky1EoVPDdjNj/t1ptkjLGgEfMcW2Cnif9QH2/S7Vls0j+bpxw+FQ
/Of5Xum2dcn6AWYoyuN5ORImwTLxp3oQl8JRYEBkzSKGrQ8ZcvyZ/BztxCt8nA78Jd0mMp9oyGP9
qnD1Lgu6fvJcn2jd/T0HDVJHPWcfiT9vkpnY2MRnNGRjkGQv2JZgszMOGOr4NhFlG9Wcje85cN8n
YoXcYN3Dv1MW/OA9YgSoZeWS7OqitNW9XN+5zECa10h8rtNnmtaMwKnSm2w5BjuIswC0kOzyYBsC
4X1Gd2YbrNNADxoch5iVH3k2ttGels8i8DYK8Rno+xJjmQjrRNzK/mHo7Zj0leySQDprCz65KsEg
9WvRw+K2ABthdmuwnuBRzKNNkaNw18cDs37oPghntpbodC1dUP5INZ4AvaXevrED8yidTZVMCKiV
+d5V77LezpR3IFd+aSf05hmjEbNaOJiQSN151Q5ZQhv+PkO7fAIrV7sn9tuCcOqFUxnoqFJ2oCEH
YwUuky0iMoZpdUKBpkVPprECGtiR5FOkTiidDZGMuYldfYfnWGVKAKDLBQwP6tbsoX0VBCqrM4jx
IxGDwLuVDbRLQ+yR6InNBLNleuHfMRj3+wdV1TF6omfpIFujBmgZ9psZv2q4NsL7XjrngKo69uqu
9xqgdBCWKTbXjFdUq++K3SSsYcZmvCiMWHRpV6rXpjpWgGhCFdobv+Rjud7rG1F4Kh5T99i9eNrC
6zcGkYwaaZgHf5dUcxJmjtF9OG5SJpnC3LP/GusoODabguzj/invnoh+Qn2kP1aOuc6NmXoZ43De
mmtZv442o3icqbJTnlzQeI7k7rfyRtD/sKBnJEoX/SXZxIETeTZkoU/glndwlWckHBXhoeHFXXvq
nXqfvY12dNDI8CC7ReHB2zc6wStLokcmMKAtTKEo9Fs+hLfccwzQ9ouBzNxw0zJrbDeKu0coQPgF
cyvozYTchDtAu8b1s3NMFE8m/82RmbQPYNZE15rnHs/NXzZvfvkmmg9x+yC4u5BPENDFbmbuwvok
ERzl1Y4ZvmghDX2gDyyVgrhvQILlDMdc96hCCVXNPx5ODiM/WcVjkj/zpukl2dEIiSLtTT7G2ILU
k/Skd2eUjuIVh4RxyLNFke/AQiTUYAHhM+0ebJjbzaKXae/uDQ4yxl7flny1uvgFQGXFMJWYStpE
AvY3iSyEmZLTTt0bxX0Mk7kCyDR3V+UHUwZvL2dA16Gs5Adiygfsov6pKhzh2WKWzfAeCcIQkw9E
sG353IinJ6v4g9KoPA/WzOfnDB3PdHJhqaqPKkOkdOuPe15ARgj1YWQRuWRo/hKucBzX48ajEVbG
C85bZ9NOFl177uQHMVuD5PfyI2JJTV0IAYkRD3HoCP42fGf44HUMFD36MH9gURSjBoc/LvKNEPGO
kHfGjBIfNUr9sESlrr12yoPV8pLlGw8ly/BH1tadgMbaqTNoqBftFPLFIckTTq+6VkgUSHbdzvD2
oXJeeu4fwdx69b21lhVi1Jfh3HcqAujQLecnP7E9Y6uZTsNo3bqTSDwkgqdUniQMoaHTZ4xlMAy/
C9LW9Qp87eSieMcGMjOwr35V6XuqhnK8tuFW1ShyiyUqb+UYoDvzHjIoBFQQDFn64DEuXzrzTJGD
yKgbF15zyuWtlr7GBEm6bz8XXt8r8Knumip9doZYdj7Vov/UXXpcZlUaeuWhIKRSl6KlZV2S6J2W
i9mctfxd5qFNydSBpJNZOjjBXyq/76OHzxOgN05fnrb8p578nxMYvCzQtKD43xMw/GEuh8RL4HRl
M2XyM1sZoWWI6uLAwM772lMt/HILpg35l/L35gxuNsZGFYSBL1L+5wOdeSx6cn/u4zO83qLcYx0U
9bU1wuAR7n4+8LfOxM1xb0reWB+bUuq68mCgF9LhA1ls9QpjjUW/0EjFcZ/j5pc9+H/aPade4DTz
11RyhL6W2WWTBF06KuO5sJ4sZR7EeMh24JCTjcnkfJ8/MU30YVDuYdbqJyLFpsTbQJjCUiPAJjUC
Hs/7k7VblCdY4fNZRUTprxuy6cq//iK00EydKBzaBRbewa9n2QZxCBq77PeJMWxUH66EsLP8V8Pf
tdleGVqgIkhbqb4QYi5b7H0azf+ff5z/eDGmNp5Cbxa/Bv+8+XUob0CZGiEgeWfS8oy2ShY3oA24
tchrfnsLPrtC3y75n8NNe9R/XoNGKPUkH8Nun/juriSSZYAtpCX5LNIDsKyxPQjTip/OxDqiUPC3
tcknsPMP1WDNW9Oya5cozlo5FEMGgfYdSLs7IKCqipUFdyiwlmqxrvKLPILtRBsX3mkoRRtIMam+
z4z7lO8v7ehZnFyxsDXQ7CL5U6zsu+dOvMgsWgDH6JNXcrXo0Y4OUGh1/0pZHjKpUq2/WnaQ0nuS
fRMyxL0/FsZLNXgzSYOdxlwBuq2ynQ0wAaKDGvBvjbrMpeSI0nzI/K1XXhMpXNIKdVHGtlrJR/te
dt9NAMu5+WbAaGTs6Y8yClt/07QvXlSTT3PproJZ2zj0cXefitDWYSETyTGLjgJCYrQKdI3abRte
FCj+GvFCbTMJZLF+UQvI+1G5NkhIOvXNzLV5ZB3bYDXR+JMOigWUbsMWqWJQiQJ2fKNQY5NU9m/9
+IKotS1YuPrTaJGDDtEzgOVTmk81omkdh0GrVb9I96XvH6qpKYNzRMcViYTh5kMVp13oB1KeETYi
2da1mhXzEzBfUnH9X76J/9HL5lAKXkI+yrwD6s0bmGKSS3EMkd6TapsmFGzDemheYlqHFkQWmHIR
oGM6hzjnmmqAIFfb0H21iFcTe50OyYLICbcP2Oai+Mdxpa6z7qMR6l/uyfdv6HSe/2dfv2ldQHmP
dLHyxXN3VjflxbJTaT6mG/lNap5/+SBMn8bbN/TfQ918OttkzA2jZHTM4LMmCax3H/z0gW0XPgm/
OSe0RbLlxB+sa4qy/J1lQ4mN+S9n8b1BRPv039O4+VBUJAF6WVyN5xpVr+mYGubtVcqOU97oESKP
mZc5+K0Mb0mnFYYcpomtCEY43/nezl2LzyMFO6O4fUXgeHQo/6Q5UVMESs38aI51iigmlaVXO3eM
ThFcTkF6oLxiDBQkUGc7t4JQflejeTTfGUoGuHfUpfISIFOTIOK91k9N/EqXdagXwRpXhVsvKQ6j
U1IvCfbwTh7JU7UNyck8quwDi3INFapXN9PocFu2l3CP0MXCQ5GIazjIQrlR5bVKUR5gx3Ha8NFg
0ck2mYpafIkDQmjOg4nE8Fmx7sTwErN8HVmXpPv6at37SN/fPvLIVquDdvrNOflpq/36SNC3ZDgt
6xKCKhgKXz/aUWcCAh3qaCekx6b+I1CvdiDRLEi7Y/8utegrwyNCtCI6ldvIWFXmGnlbKtwDJZ5b
yb1X7vmfqDLIv1RhiIqOGqxjYQ15Si4dSfotSPL7zBGJH0MAWMkaRZ9581YDrMURDCb/YCXHqg5W
OtsUuccfv7e6d6cc7phtwXRiiyldmPPbDT2TezEjli05d6U+n/zA8tPPT/TUXL29h5aM+hBVgapB
3Pl6DyWpjuPSc6NJkdFPwV+ocBtH1V5k7fzzkdT/PBSQFjgETF5V/eZQIZoGP8B3hrceW8icfq/o
0BLykeFcQpVgk0X+lwwSWL/pTKmXrUyAzlzu1qWwMNM/OA3c8KFUzpa/qnyHxWAn0/CrZuGrny0E
ViNtjuKuypy6PbUqqDKEusOGrMRm2Kn5JsunKbf4RJOELMqfL+0/vgoWJFQRkzuOe9O8XRo8T/XL
QZOjXdK/MNbhyzxxbFitvHBY5iBL1QWhe78c9NvHF9WQrCDjIZBT0Ygm/frTxVHnG1h1ol0HFx2F
V7CEJErlTLe8U4Vl5m1wbHfa39A4h+l0FshrGoXYWu2lqElDSatfirbv8J/PM8LjStizwSndnFEn
hr6paMJ49tSrlz/61doEK9OsB4haHeXqOkfDi2eN/iLSSz5zamTXxgL8RT0um0sgnyp6+9RFcLff
A/HOdNFpnJP8/uc79583TqMG5xeT6XbfLCUYF+rBn74b5rjP0kfshNNHwtskIcW29cD9+fl4nxSX
Ly/ZdF/+74D6TTErRmHgxr07nEVi5MNNR6t31p3R7GFMKkmvWNJgLsZjFK8UMKrLpKE63ONmSizs
707e3/u0YeTHBnJgtOmcY0dOmz6nkLrUS/botrQXNIT1xRuNtqQ4G8E5w7tBARvtx8LJ44WI6L6E
wLKiOIzkXXQp+m1N3gBVlkFTM3xVqCxwApCrtTQP8TwtRWixa2Tl3lFSfhn4aNPl3twO9rskyOKP
VXiEp9/nn2I76aFsZ95YHDzVnvZ70OroP9KxNJinLRSyhBC2QDiEdkiDMV0YsU0nQ3FnAaJ/a54V
tmsuw3xlEKsQor6yS+pKMs2fKTeROetzb6IbzmVvSUSXU0YrsV7lOKrG5WCudAW45boXSSkhs9LW
ReJ7QHjYRPPptNzMZS/98lp8d/gjuQNMIupcMGuVeFMlGVIaR0UnFQcgkrS9DWqWbK64BHjO2RuU
9N/kmQU+FV3/C+JQdC9oFcrfFAff69fpNCaZ+aQ2kM3Pyfk/tz3oLKHylDq7dHNx/hIvsvkbcqhZ
ZP/9+XH/FPbc/L6k1smqpotTmazffAaGprLExkX4oxgPMOU2yrUzaeKABmrtvjn04zNdZ3p0mfa3
aPCLEPYhlpRPvyw4319zDNFAtUzZQJaKQPXrYyYGcWGktVEchPIcKfvAsBOWkwmLXA9TqOn7z5f9
XWuIzEeeZJU6FSIL3M365gWe3sitqO9TCSvzk5vG+0Ee7gLjmmK2UcGrmuQzFoTYk2Wv1OZ8VOWV
oMhOEgOGMV9SZHxxg9vRao5NBaA8eFQpxAQ81X0UgWnRbKB4CwNqQe3WNu46uiNj9U5syVn3SIvU
3i3viTyZ4qFXu6MBU/SXK/w2JeQKJ/EoVwlEgSDEr3fUT3BjdUlvnZgMJPSbCXhcZofOgJg6CyDI
ECprLqI7jN1mObtyxU1ILNBaWymHHgJTfrGmM1ukiaMe5eoKOGDho0EQF1Wzxb+tMHEivpTqC0rP
r9rTb+XHdPITHogL0PmRbk4+V2RLdF1R2WMonMsufbVwVY/wFid42S8rzHeVFeBJQyMOY3r86O/d
vAJlkblm4onyiXga2Ulh+AYklsyibq/R4R120lZYApaWfHIDIcLSOH4g3qhZ0mjbaOK7dopYqAlp
wagKc3VnOhkNBCfP7AwrTF4ADpy/fvz8634vYjhnSkEd0QF6PfmbMixok9CMmX1TwQT9XtL2TeeI
xR5FY+ExeyEx4rfY7u8rAbIDOPJ8lVC0fRs7YwapMr3tQrx/Ed1+IuLTiqnzxhsN9jXi0i2wUAEI
YYY4xDHTGMaOxcPP1/0fz4XCA81/CNuk73XzXBSK6upZX4U7xhOMwIGoLaZaSXlwc+fnI33XAOF5
kKFTSbgtACTqN5tHJHK5ZEZqhvdBntvVOTozx509KSRezfzZtvnlff2PLz4eCxBk4GpN/nMrJbHE
uIrpWVBxE100Mj0lkFCS4fWfjfqRQULZEMizbjDW/Hyh/3VL+UAAswHWz27n5unXI8mIhcGPdmnj
FN5xlF7JVhvcy/8Db8byAmADJ8n/cHZeS22r4Rq+Is2ol1NVd2PAEDjRkACqlmQVq1z9fpQ1eyaY
TDx7T8haCQTUfn3/V94CVsYkE/4akcoIeYC2r7JN9onhRY3vRJExG/UM4a6ogpE3pb+V7M8P6evu
hj0HyiGzoBUd3OubOuV52aWVUWxIuOm/cGUVbqm59+9bKH2PtfNeLaIignYW2h5Xy7LHGUw711mx
OcmQ+8QaVcWjhOZRX7X4CRlY/pgQufO9NeV4fq+06SDyVVNN9waT3g4kAopJWnpLdG/eNK+v/s/T
ulrC9Gzhy1VjtpGLz16G8KQc9O79/3rtFBBIrus6DAFDh/Hx9al2aj1o/ZmiNA6XFrX5yHC1eSUa
nYZVBSTzpXkBgt24UXaUC8kW5WMnrsYMUanw1is09xC+XO/Vqcz344+kKUf9oekypcSL17C3W9kh
jtuGA6/VuxV//3YogsLsC0AxTjT6eqimUYbIHCqgkiH9zWVXWI6M/gZ0sy7g2ocWxYmlNh2rW0Jt
3xIlrtGcBaDQrPnLS5RZhYC8JoEf+bHhPW8CGY2tmPT6YXq1WvVGcFC+Bf35cHiizGQzejfXbZtJ
NPDSqLN8U1k/0xqRcAzGyp8NyiuC8WgMuV2bWFU3R5T0matXdmeVwShVd2ErkCND0JjLFFQUdbQ6
TmcxsKiztWrTslUK+c9zavmI4Syi8b1HqEBGHTtpHe1p7ARfCYsbr+m312G+FhTs2cLmRPeaOicX
eoko0qTMQxzoSUhdMMO/1Q7+FgrmgzCImd8IjbbwVZCrhA5RXcWo9hpKCI85k1OYEkxCtaC7OXeZ
X63r9U4Lg/L9d73yLWmOMrkle+L9Pj2ExS8amFG8yoYgp0yxYJJDAK1GBFhXD1Z6h+3qv9/8741v
mt7iLIQKIZFW+3VpWGJ1YfV1WtwDYhFLr7XAcKAwAEwqsZlfyEcF7vdloVuoZ4gYKzPSddXz7FGt
18uzvmTlpJcFXUgMm24GA+0vN+fPs/vtG/NHMFCs7pLmiGlsdMrQsH/TpwTVXLTQsRy0LuK2OhlM
cbF6NbGir/V91vWukEKXiRS/adC1BRLUS1WQQTNih6pp/kXGkwrcF5gfeQ6dG3ZlTYH8NfT2zIhS
1BOIsleJzU2CwdSAog4ZupkYN2sV8lgXHQfqT6hUcjb3ylTKZU+ueFQMUehnNomyRV0YmznUPOLY
L0NjEfYof2CXOubdDW7B93zj69O7jmCyctKk9nTONzp6PXTblP5HxAzKvC/CnYJg/38eMKdbi/bb
jsxhwdCDYaW+RUf5aru4dEVrjop8gnW1LTPoRCCkcG280W/7y6s+d9uYiNKzsL7hcjPuYVqXZbGh
1zZetkgrXoYbh/jLi85SoXKAa0WCeM2NzWgbK22RFhvcXoXz6iIjMR5IUHfC7EcvHf/9rn0v07lt
FERcEvm38p/7wB+ruTfzrEk1VrMlugqmCtpH2UlrQALB6SDDZ672KSgJOTCjIK96xIWidX/Z9cD3
/30ivwuLq5gjUyvhIIiQFecxp5N/nEgaGjgkx+yxnWOte2/wBXvJY7SD81LF67Zxz0vTP5hO53SL
fx/6e2tmvgd/HPqqFUXmmJhhk4eAq5/OEbB7zdxOuuUolRFUnQJIyVzqHTDW80eC62jSbmrDs7Cd
0PC11PInybh1M/4WY/44o2tAxlAZdV30RroJaypA9bOJa6+HeVp9FkLnKJDrTgIKMrghSgpArg00
HjfVXoUuUOQjQ0D84+wKw8KwPhTo912AUc2a66V6A8vw12CIMQUjUdqotFeuMsHSsNKY7SrbIFup
6ZjtRmDnEl/DDbEPCrLvWfMUlwjcmZKkDE6qFszWDZgulVR1ZW94xUWjhwBMz/ioJlQvtJc43sk4
e/Tng4X4O+5VCpKnMJo1FIuq02eBDQMqyTMcpOst+sYlWj2Hk8GPpGtMFqzEyjJRzr6W/qoEYSnl
3mRi+Rm9jsCRslhZicRHBT+4VvrMILo+3FhOf4sRf96Tq5Vs9Ij9ZKFcPiq2AbdmcJkHeuhU2Rtz
oTAmLm5UlH8LGOQEdGRmfiaD2K9vjqCpFzwnjHzToMPTB2P6JOQro7nRv/7rW8IjxpRqNi+Srzk1
pwtCsrUqlY/R54wHjDei83OyBadYR9spmG3Z7WPhmDdy77/GhT8POyfMf8QFqyozVcBSczPJm9QE
FGX5Go3qHp2gkf1dKivIu6V9GWak+s/eBII7oiqgvcsJDtKFwCjTFy+fISuFvt+/H/VvOtl10AKW
oqDxrasWxPSvJyenbSgYUajvIkQnMAIym/dRNOdsSdPbxQVP8hHfsTOkkQHxMvOu7L0c3+3oZCsT
Pf9ZmT1+ULs7zH5dXQ2SmWuCYlD8offobEDL/Pf5fu9IzQn+zD7SLeo381ohMtUEJR1bvGQIJr30
2mEvBiXIhfSnymWgTm85qJKhQjKmHB0L6kk/Q03PhWtKzxczcZklpfVPSdhUVCQm8DgFXau5+O1e
8cNxstmEEQSwiVCU/IgKkdzuIF9vp0xa5/G7wQ8S8dmw+htN3u918tfrMq56DVmRS2ZnYKaaR/fk
QZX5IbavQm6t6mopoegR6WiwKQHN0VLNXPm8qvIEObLCTS6xozcYeNw4o7/daVWhbAXRhyg53Nev
KyMSsCNRwj7fIDY03iEAXWoFKB3CsoFYszY4+AlMw66tk+dYIF9MgW1nT6WuBRcElBWA7AzxMmYZ
EpSsvnupMnXRgXsacGYClwcC+6Xt7sVGONQ0YbHWKVGU7VofAYGgiD9zQuHpZrIwv2tXy51+PgRW
9LzZo68bLXimZmFd57QjUACsD/DO4+Hz0lGz1Yzx9MbnPAb1jIrZGxZ0NyLBd5SiwnD6j6NfRYKo
i0cx7xl1Xs4H0lo2DJhzjKup/BjfswdY/bGaaFbeiK/fe6IcWBdx8oSIxfDmur7DcBwdylg9zxkZ
IjIt2vGQJzraMf+p9UMzQzzr36/qd63k+aB0AGQJd00FB4GvCwgCoZBkpR5vhpYtMxAm5mJq9Vv+
G9tJLjuftshy06hs6DvloYrUgIqiTn3rRP5SqVOmU6wDUJVoQV0VnlOYFFxqgWzCjKlhcaryNrSU
QJerVYPed64vtJTJ7WxHmwzOWMyOOTdKwt9F1fXKA5+AkqtKhv8NCSiaaIkbxXl83K4tKJ3p8oe/
9x8DUNH0ThG3s0/OEtTZx2DPPNbj6rM4fi5onW8Wh+yhCg7u/+f9noMowV+n9r8uN/ps7AXtFGFk
bW3VKNoU07gRu/auPYueDP5dEMDbYzfQm64s9Ju6j32E109t5Jd4vNVomp9misbpjVoPdp0G4Ytn
GmLHc8kLb4J3HKW0v2txX0zdsk3BRagAo3HpCtV6056r31lRNfDjjXDRxcoN/6C/BLDZyRuFHkOl
ucoG93X96Serlk8wvCkMiEXKR4sYcKt6purTtbJ1BsV6JWFldfZF6QKqAKGBy0uhf+qQQTMaNIIW
xN2TVvspkPwWeuWQ4FUWo4sGN5ycjNIsPb3NLmVn+F5h+LO6PDFQo9vFI5VgEkEGqgMN3ui/XyzA
Nt+i2H+IVplK0cBf6ipnrYu4ywUFuDsq5LCJ8K3JTw4YLgtNnc4xA50ZeOcMJ2xvUJYCqenSdzg9
icydmdK+gTjHoHXs3aoDH+miuz9Rk3wijKxZGM+hJempKLBRf042orjiJzBQuGRdgeW8NxbB3LyC
rda46NaHjW9NfjPNc+3xqd+lEL4Qk4WaPlO9ZrQlggHzKxc5bAOXd0VGqAG1C7t4IWVuQ1xgnPod
jFP7UN6bH4lh5yIqrZiF2gaKfofuMG3atVS5ZNCxjDgIvYRF/yGQtSledsbq1FejpbDPgzq4+CpN
ZM4D2bHSPj9dfHGrPglUOZArSFgEaEFeIUCvs/XeGQU7RRMRHw+m8/jTPlfr07JZEgsCdEWByPrF
Z3anvQnByR+Oyb7wkCfZgEXDaHqH0vj83F9gjJ0l0jZsaG1wThgZ4rmqMY2GsvA+nB1zn9D5hgm5
mHS7ex+XZz8Oyn30GL6cjtIi8szBT02n5ozR79Tdy7iQdc+wSF/cHAYWyArDPVm2foZv5+eTo0Dg
G232ftOE4ASwzpVMJA0xVPNgwAB4lSyXBO1c+t3FM17HX9axQWwwsSmi6OoAKcDmIyP7TF1uQ7oX
X2B9cBNmHh0wiaVykN/H3omAuhgbhpfts1XCXViawqLCXDZbJxCcQFmAYOWbcLBy8p32WoBa4y4E
Tb/Av2yYXL5TupdW5cZ8rC4+bB1cfpl+nX8VT+OdwTf/DB/HX+Ovahc+IMUQYfhz1O+UAN2ejb4R
992Lvkm2yWOyqRfij6L2YUxfsJl4BClV3V924CFYpz/MB+uN84fYyvWcL550DlAI5cys80OSuNUR
SUTSvHX3oLyYSAfeSUeULfVn4UV8Nn+ibyXaoYiEi1PRlHqW3use8R47h2sSucmn9k55ilWjgKRd
ZAPLE5+bu/qQrqtX6078iergQXgXYHMWToje3E/pjtoaDZnpvT/Z+D8NnNM5UFpXRRuE+ws9fj9s
NTTif9vHoDH+g5pP623hJVIXnFi2QWwL+L6B+KfNLoTmJt+Ht2U4uTVMDmiNxqo/I1Rhqz+zgpLS
Ho4XYIJk6KbNB61baY99/DvJGIFYeMEnHsRyrdpGDxTS1t5HZCVlBxXjffQ03ov38mpciffhPY4e
3SpEN0B/HTqHCHF67g/Rz/ZX+DHeT6SA5PUpaTFE2fknhobdoTXS2oj5TdtwLW3NZ5ULAPImr1sa
gUjzd2ipeihk82fMziPBgYZSHYeAVvYGO04kcPBYxoYQ0aTGMRQYszYDPjCNMz74UXlE7Y/mW/Sc
f8CWLB/GhX7/70D6HZ0/t2bJh/43jl61TUwmfA20idMmtehNzaHIMm0wfSJskRRhu4t9atxZd5SZ
zCW9Eca/jyvoOIiixgyVeQW119ft6dINWIYpsHCBb/XzzsIbXDgkRGmMNwqZSh/eOOL3MvvPIyLZ
+PWIg6GMYqOozDPrg3ha0WO0Zq2WX8Wt2uEvqd/XI11lXPk5RHyu5tpOXBvvbVPcqemDxcRjTDt/
CGfaFZXLmUXuaN3R5Av9QKUQ3+hE/vseAxf6esX9qSuFPhGyOQWNNOjDv1vUF/JO4Q4H6v5mhj9f
2NcsjwtnNj4PoiyNAdjXA5ZJeI75fDpfeCW44Wj4AwMdNcHyd8XcOMen1rovhFsDnO/+ezD+/9Bh
Ua+XcnQqlVOFIMoaERYkQmg4/rKd3c5ZLG55QiCkcXWVs44WI/l5ejzLIl2rAXWXWBbB1hWbZhUv
8+VpN2w0P1tMy+G98smy0Eh6hdwcyCAiJbvwU990xSVDA3+mpsKFcxhlOZJzfpQ8ydOcwm5XSFj7
p6WykhxwQg7OBh4i2U7sJh4pxWmVeZXfB5Z/8k4eNShvSrQolrAyg2GPBO5zuW7WskGE13dQ6WB1
dGsdHMbO3MVbfYeMWb8WlvDBAFNvq23yEO4uwhy41Xt9V67LhX4kW1jhlb5QvS5AMD7ojpK9lEsH
Ki+17j47NEdpfToUD+WhPMSdXeyrfX8cqReOOE/VD92xGZzm2GxRPjk88k9X0SoJILu5rYcPkH9e
6jbk9Adcjn8IR+ysN3oN5P30A7/Np4JmxZHkJeZ/8kP/yzjE98Kq8OrAWubb37+O0QPk2X19FNfi
+rI9tU59aF/NzJm2zFb9YXven/aXbbOXjrlm1ytzcXqIX/NjivW1fg8Gkku9l16sx+RZ3Am3QOHX
C/9qSfxOxv9ocmW4PymTlpf3k/qrecpfyG8unnZ+tkR7j8o++OH4Sd7rzV7bYrAiG9vcgBXyNB4m
80al9a3Knk9FRaeLWQDzAJRivr6DYaXUTakk5tqEeXDS0XQi61WmD238aUTkYk26DLshmHKaFm2y
nrLa//e+ch1nwUhiGioywsFFDp3HqzjbJjpjgCafNjkTPM0r44VmHIp8qaMacyumg5G+fhlBVzCz
pZBjkgwkf/76H3ceZfdzPYW5eJRxp3vk/fsZnsFhHkDr0ecHcyBhtfimrgChxohVZ6vq4pAnV+/Z
Ci+/1ERVdNGJnvWsXRwdPXR2otzPhT2SFygfmE9tDCBlXaMvIXE1jjhTwphQO4LincjBEJtFP/BO
yJy8R4IaBF2xEjTvEgXywdyVkwvTQtpb6BEsrFnR3R132UCr/bUiV+vuzGjRb+PCKbdp5Y2GV7d2
o5LH2O1dh4zko6Yts/ExNUl7EB1YnISnEZtjnMkTPxLXuJOZuN0ZiwSXjQKBYFimztkfXUCzhcfL
zrDx3K4hJffqlgRu/FkctGOKocKrYW7KvfgY4RXwqyNnR5k0W1xqW9Jd09pCWGnlhQ4/sHOaPWlV
61TUwq5sV6anw0kz/XQMBDTp7AuuEmCQ5SDP0UMIzsZxmrZIjSchoHBnyNZnOmLdXif9lGxEgV5w
pNcyLKo9VLw2oNNaTwC6e/E59Z7RO5ZBHwNOis9kbeDI8wOEtnhcwT5PFuAnVcof5dhbh8u0yjA+
2YJCn5wcVvnigExR/0ymBvfXKG50Ub4Vnaxq1hm1tGJKYLCuByWRlRhRkonJNtyedsUepmefeeet
tD4TF4dnad1t57/x9OL8MSu5EJRRpmUN02cL0+aY7oVd8WxuqGbKTXRX6fa4kTdoL1SrIYDxtqXm
ktfFKrrT9/VavYu20SZ/sg79ZiTT9fWFwgp4YEmt040k2c0aIUFlKd4PRBU73kZ7ayVuzg8WO4Cw
RqLitGbgbmyGvbLkW1K3uZFbwHb99ubxNkIEgSyhq/BgrzI4C8cVSyqyaKvsJRLIQyWsRpQbn1Rx
ec5X0o/yTbbYerbWgtR6G0P0cM0tKTRgSuZi2/TknHf53bSZlsb6vIU4lRy0hbFQ30KmTcv+Kb5D
xhcxF2r3RbONH7JjspXuWyQTU7K3x+pp3kzIHx+mVf3UbeodJPYeZzJH38ef4ca6RzclOmTbaFuv
w0W1CBf6njE/tWm/Se6aEEfIRX4f3Zmc/ANKyUH8hKJJyF07pDtu+wbpq3o1AJWgN7qW12fR7fYs
8p/S8t8B85s+J+Jx4Lll0BIGI2OsN7/GMAWXpyrLz1B1cZmixnBQKbB1R/bGHRyKH3x629ioqN8/
+gb/4udSdaP3Xx+bwts5vzYYvT2g/+igjOM8Bzqa8ZiMg0TE0xqZfmAUltvbx9VWRKJuLbgjuvep
/XlLkvb3vvJn7nd1EdfjJbWUET0Km2Hrgi+xNdt01vuT91NgA3TW76vOfkqd1Wb3WTjH3l6rqyeG
PE7s8HWkqu82z5twMdALBCyLyoVkE4T9GaWFKKdX2Bcb9TLuAA2fuea2nyNnvrjUrhzRHgKPyx68
2mZ25ALmcH4Y9tPxeMAfoHI+Q5Tg/v3AvkFA52sly5WA8oBW/Lb0paTWzVFFl+B1bjRhI3JUZscN
N8USICTA+/WHjLqM5CB29O9DG9fNr9+HnpNPRvjA1MX563/sd1Ejypd+jMZtt2Jz2QuXQH+LmPO8
nmki/zLfyA5hKuIic9nj+rWLPG1t+aCy0tRHh8Ot1uqj+GBtzb2Mgemm2J39IUDyCKUgJz4wZd1J
S/NwcZP72o0P+ap4xYwI84Rih/Vr+5Yvhh1qP9lepdTeQtANort4Z/4qX/Buvz+v4ULc6WwOW+EW
KuVb0j3f8pkpRVbBQOa3sPQf151O+tRchm5aK8p9esE00tO1u3iPL6iACt0hveXBd107zWBNlZ60
QaFoYEp61b4/V+JQ60yYNliN6cZM0wVz+5+cga6/jot/P9a/HY06GPcYA9QgHLqvT7U+Z8Z4ZoSH
8e6qHYbFiRSAWhjdXqRHULKdEOD/+Pch/7KIZaYiJt1e7NEY/V8ligW0yzLESAeHp5WGFXvCWCDz
+tTDQzTW9MVII0+ka9WctkVRuH1+0LrDv8/hN0nra9AA+QtUEjqNwYL+rWj2x1MtwqjvVFEqN4Nw
aM0jEz/MnZRtWWEdcDCz8iPqxU+GWegPrlpJtwFIJJdXGUowJTb0fpDB0QqMKQ3ubZ2BH8NPaJIv
LrO3CZ+0qv0o+qOGLIQBlGqomrsBNZkmye4jxM+GDG1uvhZKx7F1rOF1Yg/QXQt8QgQkCydhX+yj
jcC0XH9Vug+4L9jVx3mg0RmWs4NYHOQG3vLU3Sgnvo3qWXwmmgnwS2G+YOh5tSF0ki4V1YhKGdvk
nUnq6Bf7eK8u9Q1i84/sTvRpE8mut7d6QvM6u3oeXw58FV3SVgS2V4rimp18BCGIJRN3vLvFGJj7
AN8Oo8y5FAHUZPz+dbn3U27IaCtNm1Fadc0vIQrEyClG99QgAwnr2aGlpqxS0/v3cvudkvx5XBPm
FpQeBNMNuhS0Kb4et82nwYxEs0OiXVxpv8IAyjRVtLgqlt2b4iOG5xVu4ctoIeVU9vN/zaAJpsUp
mLu2CwigHg6XyyT471e9SD6ywPAMr11onvhyYbvS4EQu5X3vt5+nZbkUqBaC0qUF7OPysmwWaVAE
+MFgKoMRrQeM0O8XeO8G5c/smdRIf+1XuL1400scnNfdQrhRnX1rTv13D2awmMEN4Bl8vQdDq8pd
3CBOcUYpS0wi30otT4h48TJOtc/cvP+IoyPRR0KOLMtftS59F6vcO9EN+Pfz+H4ujKjMWc50jn26
pV/1i4ZRLSJNOYfrAe8/QcWLBkmAzLTNBFm6+E3RXht5VyMwlTHAaFPm5PFbhHepNtwaEc8r7svK
uDqT67siN4aZRrG1KyGooOc1mYIfNqgl5ZR3+Ss9kKL/GOn7WwBDDbgJ5USyOuLO+H/uJWCLMDN3
kL+FgUYcuIIDXepGU7rEktcWpWsa7plOVay+0JTsOH3ordjtU5rLxL4B2bkSGzls3DJlhpMFkVg6
bYMOUoiPkPCrxhnsAinx34/tmyvHvIRg5c3jdHYQEL5fl9AkDfpk0XnYtH5/GCQX+itYHXNa6tYu
l20k0kZ9PcJzreHpr6pNN84tdRlNRWZNz2cPdccEnx4cShvXZNGFNjiJUl6rKXOzIG/XMaBbXHFs
FSu4IJL9dp0/SyGQi3WjYbqyyHInUhzId2fZTZVH/A6aTZm9njdnBMtWMnT0wTNQLbE89gypu2ds
hBlf9+CUrhSthtKn0rQYdqyxBWQsyHSAMxvv/32bvrUmrm/T1ZrCcWYSiOTSptoIe0qyMgcBHQzW
EfbcCYrUqVxrdPpQJcTFFF6PDGLIVZ8K1IVhDdOjSN3pgS/HSCuemId5jAxTMN29ewax0CzQZfuU
L0fm0TadjsavlI1quHWFoo+jev2sJDnf0qyHDeV3vkKW6IeiH5+8zWn0Ixj7IPCQ3/pE1D5lk0me
LR5hG5QEushTgnmc94uRmZ64GjbktChPuPQskxfcxMIdGDXk9nrNC6Hg5vaF61FB6JftocAR1o46
8H577JByXFdudPKvs6XfN1YmXgCGAtIgXt1YLRMUQbL60w4uNSrMOsx0WJdp9dGqL3r/MaQ39o1v
GLbrA16lZ/lJbuPRaE67Wmb2z7ypZwZeEi9LqXNT3jkFaR14GbPbXTAapZ+dX8/6+4T1QB8mi4mJ
Y0VKg4Qn1moMuKrjv5caKMHr+DW/kiZ58QxcpBl2tXHXHdIqghFXwJU6B0s046F1WxeIGt4/zFI8
yW+XswCTYWOKQhnFsHY/15noUbiSi1OOfQ4AObqNrVJ8pdCKBS92I4xg+IoTeUgiughsOfTw6EqH
rrEzsPRS76i2bWbC9mVF95dmL0p3GH0NnkSRxgTT0V0VqwR1P/rob+IcJ7oFjR98FxzsmBzim8fA
Fkxw70Cb9Jhw86fPh9Vn7jzhA+c0qxCZxOT3r3i1wBaZthAirQcsnLiyW1w7/Tr/mR80RDQQO+C2
wQpdJQhi1Mth21jh49Mabwvgn4aNMc+PdnOG6yd6P6hlDft1e7ZfSzvcTn71yODXntw9N/PnK9Nw
e//IyI804Jm29wpBQBdtPvt59LUAaq2H89VTs3w7Qqd16C7gRzba68ON10MS5wD8ZTfjMsAI0pyZ
MejUS18DdJF1Q3RJrcsjYigBcL5Dvkx20T0Tg1W9PIFlPQftImWaUC3jJU64gfha+4JfLnAMDhCW
CcwtuDu/8OfM57I+B/PcoeDv5yBcZkG2PfE72xZ+5ml+hduU5mv+ZW14RAM/CS4LfGfmfzp/ovPT
N9G36BYSmSFcmQvjTWP+oT2lHjKVLhqi/MYk0Fc+ZqvAgj9RypIv1a+I0yxwjItv7fbXrav5Mf95
f67yDtXocnW00mKnDeuhW6WQyYW1Gt6n6msSLgzUR4fFBB4ZDZXUv6jPkEgvfTCJN/J8eT7O9XMy
JQyRSMRIQK7HBpHRTmKsmZdHkgp1eEWNuXuTHpuA3R4ZR69etzBkGPZ/KrEzcg/V2KP0YXo8vZxv
VKC/c+5v50KTE8QaSDmKj69rBlGBUNey8QSkcVpKSDXISbXU8aAuh9fLgBSr9DKJsKARbqgBjJyQ
ObxcPuLaXMcEv5m1kmaHXH6EtSFVcF9y0e+yV+LyHCNr4TFF01T4GIXBa2YDuw6Lwvn7po/zUKxH
I0MmM71xTX+LijOTZJ6IYGrFtPnrNSVSxg+2SmkDPX931v2KvTFxY9EXj9kKKAxiqctuc7m3PvHP
PkFpR10WCQ2vw9vaNm60+b4pHbHqvpzN1S6iX7STKHRqtxnkj1bYnvAOFxlChy7pdl6eHZTQQTJN
jjC9CRqas0zek10CUXTmFnWsUVIa+RwkwALCE4bSdpU8zXjBRkHF7oQf7UoUgaRhKHhjd/nLfmvg
KjcLMDBZIjP9ehsnVGv0zIjbY/QJHkQFKl05k78HWbHuCqe1XHwPLivESl/aQ7W13Fsj17+8ruAn
UeURDYBswNe/Hr+MktxsTCPf6UrihTTCw2pb0CERopK0/EZPQp63yqsXYU5swVdDujb165dSUvQG
3+MG+QdjzsmmXwj/yiv1SYMi8dBmGHLbEJMEhze0coyVgdJNaHcnBwf4yBUX3Vq8kUj+bRn/eUbq
VTjvzekM/jA+7ZLicyrLmZ0Rdwz1eH9A9NtGgZB7mntpbASw6+JxUZw+AEVHqNjO6cZpuheSX3Nb
oxNe4O971bEYyhur+3dZ8uW2QTy1UAwilsFBVX8TRv9o5WhjLStjJ487Wr8BGsKjp9nacjZy7eli
jx7QtuWstjes033mKZtsTd6xH73uSSY7kdzUnefdTOCc9E7zMaXgM8iAuyEi6DTFz7yszMe8bImI
jNe+jksFm6RwdlCt7me82UtU2fhArBL3ffb9bN33T8BsbyM9TtElwd3efC2+7bLzFcO1xQbERLvs
d9b4xxWbsVyLuJSE98lT8mT4CQlTuLisaBGsTw83XsFviQmChWzl6F7AE4HVeZXfGXqVVt3ppO/O
eBnE7oSyVrTG4EqMVpW+YjwZYrcL1XZWxcnW4ri8nFHSvrFffYPpU6vzPuBzapnYzn1rUzZlV2Jp
pFmPWBf6zY5SQ/4Y0Grb/fKSl3iymztezmHnlGvrRij/vXyulhe3mG4YQA8GzPJVVaxrcVt0gzBt
wunyoCY88BKEmx6/iSdMTItXFYQkhou/WnG0w1Y8nDPMOHXZl0AVR9ZH1xGyNLyhatSSQHheklmG
HrPp6XhSxFUy5J6avc4ivRdA2iEYrHMHynHoUW2X80WU4ZOErem/n6r6mwN/dVXsS+iZWGh24IZ4
FVkTaYoHU9BYt2iKs69HxbpqVnnLyBRlaoRsHwbaUViXkQgkxSI6gZpfXnKnjB013SrYMlBK6msU
IfhAwJAiUfoh/cDcLc1eswIFaraLX9i+XbqgMo/VyJiVGS2q5sNaIhUUNqh7F6qnxgxQjCV69034
KFq+im5dP0NJ7yvrSVIolZWFXuAqeMHSFkepxQCWyOq2l3BRgARR2dM9JXKHH/lj9X5iiocfWHZU
4RY75x/WkXly/Cy/l6rb/pye4w5VKKeFRyKssBI4nZ0pXM1gXNoEyX3KQLjxDDOgkwCoNyrX+Ooa
1j6a9mYLnxjiS7YapQNyhlbDiW8xZoiwXy4ek2QxMMw/v8XVQigXsfpWg4rFWqD4mes4LAf4mkeQ
dfEi+z35H5vXyvIv8JFqMiuG6LT4PWnR5DhTXO709K4Qf8ZakJeLUFpf8LFHk6p6K5HtGoOz8HFR
FlaxyPMt4EuMxfvLo2x4culX0k8wDxiFovxgy2jEhOsk+hCKBZayGs9RkhcXeXEi+527SbYE0o7R
sVI/yBcvpJMIULjVV2mB48POKtxQcTsBiLJfhA7zh7rBbN4NWyeSXOst/hQbAnzkodd5nj10cauu
oXFtoe76EgDMZ+UljlZ96iSN0+grrafZAepwL08uH7r1WJieCQyJObaE4ha+6M88e0l14b5pm6T2
Y362/IxJbqcGWbuTWiSgXOWyTYEdnT1VXXYM4F6gCteoUR7R/OHnR8pRTnw98RFAl2XPwGpE2+Sl
l9DWBAr1OEN0dnrlFXjGudIYgENtEaru/Zq+OpCCp4sn+qBa67W1K9Ql6SKQB73cwE5AJEzq/cve
8pWC9GgRIcKCcS+OZRDYyJJAvOoOi0/TVwOyvBluvKvZ+ah1jDpAcx5gdawuJbCcUN2Sp6b0jdg3
ksfo4qFm16HqnjrIN8sAOorssZ3uK7aVWF/xYWaR240/+vFHAx6ZCj8cfiDzzPPh40IDSnH4aMKW
jZnB/jYylygDqTma6RdPAIKuI7bM48MAHja5PD2TNljK6kTzlz3shLag2wMgidRNlG+K4kHUPAV9
ITpptIDOAFofwtobVU8O98gKDU8V3MqeIaq4C8t9xTsSeg2my0xsgGLE4lIgKzvVbAerarZ9tC14
mjGZt/xo9g+98j7WXCzqovtQcmd3jPieiQkfub7GGFEingBSfOkfU0pEXO9wQ+kXgMr4kDN6GMk6
adZm9ILzKpqikvkUUucz+tN2decWndtMo91BHTM2tTJ+yKoUZEkXhPU6YizaI2PnF8PqclnUwqIh
RjfaVhw2pXSEmutiD6PRQ7KafdLu6gyW4nRjK/ueU+HlR5I3QxgUVdO0qxKwbZQyamscVHt888rq
zqgPOniaBEC0kL/mCd2rewlUcb+wlOWpW0b5q0nHDLT5+TMefjZmamtEwyneSvlyIhr+e2v4S2uc
86OZAwcN7054S19z3kSVT31aXMa74bQfpeBcBhAylPNzFC2zCTRbz8DKHqTAPL9M5c+p28ss1Bvn
cD1zZbsH8ILGEfI/sw7WVd6Z4XJ4MuLzeNdOO4kOz+Uu6UzbsO6E6DkE0XPB3Oim4eS39Hs+KIoi
pjQzYrXfQJw/sipZFYRCEC/hVt+2bvGYLcj9tsUegyIkVF8ZjTr/Q9h5LTeOZN36iRABb25BACTo
RVH2BiEL7z2e/v9Q51zMVEdMR3WpWoYiTCJz59rLhKfYT87hdY5YxnfWNXRgVL8s3//77P846f21
NtP8RbKCLhes+88d+o8DaXsr1+dBEo/oa566tP1Yw3oq/RRhvVChpMkD6rywPS2SLUTRZcgFR+6l
g0ESpzoRE1qS/a0qT1Lcvanh+BVPzVFSAMMJx5Lj8FtptFepoBUVs2SAt07zLqHh0FjqNYiXVzGb
Twn0skgT/FqZrklZfBoa8xz2wkteOFgvPsWQDDsp9lsxeyi0+MOQXv73NaAv9vdmiLuBd89a3pJy
iOvVX8NwKrCIUgf5IAvldagmLIbfx460Q1fPvmJp1dr/NCPR8rNxACJFS0RxErSHYUQJpIDVweuR
nLolWB06IiaZmYVbW47+hunNwJI9mLo3UAZHbH+KufOXMN1hADHBec/Z8CXXpGAxr6NDY1AXiJUb
1TKdKp2NDzweM3PqchdeIvkoQyJKTib2bBq+HAVCVk35LXTAOaXYDPD8OiNGQtq5y1y5DXnt8CiQ
1JDPOT4KTLsZSRgCXZMpSzwky4TYvlnlXobGIZjSMdKtZxM1sEoj3pDsWP7S4mNp4tCMuzLOW0IC
oGU1MAidFhBHBrs0uUUdy27qodLRHaUj6s4qT7Ucv8xxicQY9VLNZs5qg1MR1I7eUUYI0l5cGnuY
37uo/17Mzaoj1UunjefdRMmQYlhvtrSoBB7F3Km7YZOm7WapfvUacH5unEJ+V4npSmRMNsWdQu4V
qXBJTzuyXsg0RsxvW7DfKyPYdIa0jSXCjsWz3jcuXP29UVxH7XPG5qMoUkdFzSOoub2UP7WKSFSD
dZij16AyK6IXYdoJcsD+rNlL0hNMFVoPzzzarpnfFGWXjMm2l56HRED6IttRj3uKyAYVBV2jsLPO
J6x1e0c1hp2aZ2dJ5RIY6EiSBXtr1BIELxcoPJCr6X6ywKah4a1ozb/R2NYB/PdTjk0H/gckJeoQ
If57gGNGFyRhGnTY9TMWOjaVWbOZtF25fEiUDCniDGxWegk7AvFSWmuuEt2i0jHLfzuSdcX5x5Fg
7rk6HK6S47+OZJGLpqSvAMqB6TCSbCz8ya8Tl31XFhsCDKbwgfAtuxXezET7l6n+HwgPjzk7EJnO
o4EJi/XXaiM1Y5ksSQXz4jm5pvvEC9Cc3CuoqO7/nlH+hGP811maGjJ7QGmQJDyG/3z/P2ZVwRTn
GArzcD+pDyIBUBQlPg8pbXMEXPq9+HVbj/Q6nBVr5+UpOxWn8dDuyn/ZTkr/uNjrYeg0KVdGEUEA
f2FxySzp9aJrw71zYIs46uYzh4FvbT/YQ23+5ZT/0Zv5673+2rpKVqoZlVghTnh+PZ3i23trf8a2
v003L+5b60e7zeNo/8sJ/tkP/32d8aCB3vOnhrD+wswykT66MpVrgqpz8trNJXZvw0H3t1+2e9xv
Ng+an21QFf0+/Ftl9Q9YhNNlatepGKBa/IMpm+Z4R0sgr2s47We78Rfbv9m26+4hIPPn8eD87+v7
Dz0GmYf/9YZ/Xd9ONscua3Wiz2hr5acbXGzep4dT8b/fSP1nPSSDbtF3hBu2enWsN/o/xi79SLOL
u04+YPbHXATFMiKFDo55QXZgVAAVkN1gVsVOH2G0ID4L1nyOaqOA1aIRrqKHWifJTL5m40cZfg0m
IVA12r3nVIBTFIJNz5dUm98bprt6ec/1hzmiGScWAK6xY/bfTfJlRb9xdl9M8MaSBawf/uUkFU37
J9bEaWLIT7yNrmIr9NfQmedSXaqkW47FoED+Zk42zX1eXw2dbQAlyFQID0FDfE2f3RtBfRIu5fiR
yN1jTlR7rqdeX0TbxRo3axZKLAAZ0Eccfgrtq4FqQiQ1W9nUL6foqojJ6VRXhz75JaU2kyIqKOxx
RhS2KLOiHgoGSI+5lkF1yN9k083EeWlArlyuTux3YTueBXNXDheNaCxF+Bhr4Z1GeyJbz8WkXARS
SqxZRQCT0BBt7rL52OsPVllvobSwtOPdKxS3DCmA0MG+K4VdgME9PBh4hfR6S4gEQzNjXUYjpMmn
gzymiZPEo6v30m5QkI335zG0HmXzimf6qdrUs19JwobL01goDND11SBOaXWtCFSw8rf8JdTbB6US
D+zUdhk0pz7rnKAmSCCerpU4fodJcNLUm8QqChGF8nsjCQNu0vsB5UEYzHuTocF2sgD65XQmcu9i
drxSMR20ofZCuTpm+tUopq0VX3X10Cqkv8jh4zLVfpKEJ13r3fwj6ziCyTw0/avcfYgt1mXxC8He
DM/hsRHNzaD8llPwoQj6IWtlv0wphBPtI5osBKdPul7sFivd6umPZn4wTKQnWBTLUZOes7mjguFI
VOC5TTPmmLxwb/A9muX7UpNsgoMy5EMqMt4N4cZEAoBYbSf5lObfiDbk5jmIH9rw1Fa3kEY7PvSK
9ZVzEyuBmqfNGBGhKxJUOZqvehe6BmOGTftgfEeEAxZyc4v0dLuEwzHVh1dtJE/mmhrtNU6w4kDQ
oVePgik4JYRBVUHE2Yp0MHYKgGpwHIMDGcMzj1i7Zv8F+Dt/9ZJgE6MBJXcbVah5plfJokLRwBKk
+GU1QALJEgVlm8XFU1xAKEEJW+VYXqJ3Y2ipuYR1SQg9eAbAEFxxARvLLSJLxd0QJK9Dnx4aVXFI
7huNV3L9jIh81LS7LjH2AiSdFkWyKaX4UC+IV3MvxzKpDSjA2IZ3/F0fteXakQJCAL2GrkqdCN30
8RUsKHrHstuBY+LVfVWt6JwFhZ93X4JJS7E5T2Pt1BX65WgzlL7SPzaYwgg8BtpEEjSmznK6uEMU
7CXSjwoyDAvYFUsE9kMyUJ0p6Dea125ZJpox15hpDXAylgG+CKP1sgo9aQUWaSB4M9mx6rUfNscM
rpKuGrBaPxR80k+4QkxgWHY0kPAYohLoIBZ/zcV3HedOExC3mp+VVrM7U7cLoo7oB6GqvRk6Luzg
Ro16WQKGb/Vco70X9YcwSh9TbOirvrAnER1d0BNGTWC1RWt7HredsE1QxqRluSuCd2YxW4Bmb9ZO
l/wOZvC8ckVHFLkDTgjGmljRUxkWpRuapjeOHtRFf9QaR5i3VnpAyAqwRuCssZAwrG6MfgAShRfW
nzttvMPl8kMIOhEBmma0j8xbrDxEZrxdcuk5l3PbrBDQyz/ArHEgI9zHr0BAQmjte3SwuXWQk5em
forwh11Gf0wf1/ErkhTLQ4tQxdPK2omtx4VsxhbRbFN8jEZuJ+WTWQR+JJE8Wuavck3z2lK9kvQA
SX8Y5PY3Jy5XtmrHQsiSpNo+j1s3r+5a/tNo0OzzK4dYzEjEFPG3sb4qLFznX1M+NQD8Gs3aVM0O
U7DXzHSbo0VPkT1VYu6EbGpmHMWb9VGhhWqseNy8qQR4WiOffiMQ2KgdXuG5+Uhk3K5SR18ap10q
kMK4DPYg1IfSikG0YXjgCtvBZC8AlOQOOUbuJJPmk8JLIhfpW+9AjoadY0+hjsbTIPU7PDzfYqXc
mkxn5uymiXGsFOVgltqhCD5wbf6TCtM6RN7M4r3ShZOFChca6DjyYI1Em2I7aIhHIXqaSFY1GPdx
EGxK0WD7Sj5qvBEXzU2NimBROJywogp1IUSYf6Otnp8roiOnYPBiySK5FSW9sRlEBZhtYQdJcLKe
nSTCITFUn4wvi5khaTTE8H43pP7YfYnFY2ylnmI0t4GI5al5bcZ424aSV2cvWR37aqB5cQbBJL9r
Y3LQ2/k05ZI9dId8dnnKmFKRkSmzSwxNu5R21KXbKGCNG6GqoE435FvLhrQvjgRt+WJFziMPNk/R
azGfCyBRSUvsuGTPacCQRWQ25E9y0+0UBQO/RCJ0MbwtzeINUf2JwOkyLtsAS4JQAaA2yGqg+SM0
CGYU60WCFSW0xrNEOIxgchOlraDAB4J51snqURs8JXmc0+site9a+dLIC4vUzq6weGvqbGMACUJF
Zkt7GQIDTT/rb826EkqaI3Jrijg8ykipcTCY4Jo85mzCTVzO9xDB33rrd2pedI04nPjc6BEmQ/WT
EvVX4uq3ysBjP5tuw2/VNGSD5I7KsYvkLwrRuEmFE4IMjOU5mSxPGhRspkA5+OFsVLdFNx6GLD8J
Rn1s02uQAdgE9z6y/Gki8DjN9wstGPJGB3kvFcmWDDq1CHCSSQEAOhdjceZvw1Eb2HJD7Ejkoqmk
gGYxKZVMcHSAeGN90rdpcJYoeTByxzSwOoYpRnwMwmB8NuJkZ9ACNGu4dVZF7FEJY5q7X8PUwHei
PXeqdlLVTdClZzmFkVN+Vtj0XtTqNlbdZax3bfc6SbsMS8hYuXUZzAPUmovYoUtsNn10lwUQ8Jme
YhBQnejbuJsv+eRnxVnFaByKRDK4cn9mrQ+VaVOeJ4J1a/WSjW9R5YnFMytRMr2UXXTVS6LA+8qT
155VGmEVw+SmvYjJOWqImAUgUVtaxBWrlIhFiUW8E0Yz6m5OvvTsU4Zvq89g9fPDGJ0Slne63qnQ
bgPlavagzKsfSlz4g7zsWzItiaxwzboG55mgk6xQDA2+OKT9EqIWYS2xDvTgrvHQHEt8Bitrvgvb
Kcw8NUIH2b5A+Zm7ZatWjphooHFYfFCvZ71IXANBJWRitYWjlI/VxLqlbgayhJXqV8gmytZHIzvE
OsFprXxL7/PA8qN5c205aQMShh2MpKduEIluFCVeKuhuo1F1CF95DCY2MnsSYprWxxzvw6bpNqIW
7KdCcXQgEEXHDZySOOw4o5lrLpNEToK3LKCeynLmJxS+QxwdoTzRFkWRNOLa2m46NKo1lyUWGC06
ziEZ6BDePfh9dWHj6vKPWL2nwnQQheYscGn7iLQwESfuEW042tSvUHyVcVexONn5TY7Vn0RPd5xX
p9BN3ETFVl4QYOsI2AfFrint4gZV41g6y/IekIPbvWI2YMrfQqfYeISzwryK0eTVY3HOiTrOdGA5
xZegCivLx4DkFl14vtEWMoxp4IfCNupIA0soztXyqVTzUyWqL1Kx6zPxN7LEI/7i+yWVd2pUruN2
juMTE4RbkMXFtRsJ5BCfl+UsjhQC1KIF02aunRIdKQcPyquozI6ZZ7s6iC/deE3NSzEfp1lwKEJz
/bSUJzruLN0X4xKOn4PgSTxH5HSXbGEGsg46bBx642VeTOw8Don8nIXXspi3CnNgmW7lgqAMv3wv
kshVZ6QGJe1WLIer5wSz47kntP0sCaOX0NbLKNaSzjoMk/YI5WAz1aJdww4K2X4p1tMqv0HOVY2H
lIwQCSMd7aW2fjI5PE4NqyYBWXJoARar20p5L4m47HD4GofgYFZQgjWKXBZRqPOOqT2WC7GD8uvS
TM5Uvi6wgGMq8bh7VSpkYFCIo+g3Nb6T8LVGFnQsQZzT7BlwigU9IZiEJmTF9o0tcF2wxfkeQiTW
CelLnIzTT9e8hTFKxrZhHATr2FtrSlXksiZicFLSWnua2SgZB7kpndjE5cii5UcNMRiyA5rgLhgB
1drwVOS/HaHps1Lce1EiPBcWnElgdNzs42p04ulFxv8zT9hdHTPKtGb4NMOPqR0ca7qkMVVsvs1W
g0SJIG1iVGJ2EhiwVBX8tXFjNqes/J4YX2U2HFtj24XxwRASl70P2YvbsTmVcebkyKaNNt/GGbkf
QNBjGh2wcPUtxVtHwpxd6thkzT/Psa2CVMeNo2ito0aym1vaWckKb1i4jZI7Cm81efV0xcblpcA7
aIHPDQ+TeohErxiKzGjtNWY7PKhpsilc3ZH1I6JEVMaXbO01SfPBkh+4NdnQ0i+QtoNFRs1ww0yv
WzRnVK3dDBVGa/dlnPuWSR6t6uT9ArSmfBt6sNVj6gx9PElC8FQ8TMvoGDy4RLin1hW89o0yyBvF
CfNL9VGWwSBFfYdzgNzucm1i4h5gREA6qmZGQoWtBVL2HGH9oFEeqmVLJg6GNhV1bKYRdZCrXlNI
Tkvl01pkyacJMYijNy+Z2xP5JCzLt4FsQCsOgaozk/Y3NcMsoFVYARA3sxetG/Uqa6vuPTyNYrY1
q6dGOM7r+SpPCBu+J9yBKoLaMZnScjfpn4a4P+qJ6Otlea0lohl1jIPWY8zr6hq3s92Bx0DmdvQg
PggzGfeTxsMAo1vW4M133EX4U8osnRQ12U2xU4yvg945VlsBwKte3LXPlpZcek0+BkPvdOrWGFFb
I3dX8gaHMEKzxzcmXR3dLeQcAYlIh9HRWjqXPy2eWNYk8ZRJL23euqHwDTbk9gzNmrWftwfloZk8
6icLREArvwRDgIVxXtuNAUdesTziGNiYbt0+Gla9WaehcvoqSizThQHFRL7h4Vg33FcRrTXc+aM0
03M38ieYRZiNpc17RY2T8SQnFWWHteyKBUf6+l3oNrUpeqUW7cuEBgVISz/jDaUxGSqlPyzgJeJw
GuK7LHUHgTCoJtCPUQcAk0iespBkPnSPesnXsQiIKaYqMqGkodtabbddVp9OwalC861pjlZTHkxC
qhG/bZv8urQlaFKx/85xbJbGwU4X4IFhdEy2cUrO4jHAYZPmt0QzD5DPsK3vHqzusw/M91bPn4TU
RHGgwUdil3y0ZnQkDdLhOj+bZubWuXEpy2yrl/KLagSHCKclS9oBQl9Haz5bTKDgaWwtqTZ4LymT
d3NfbxtDPZN/gtNBskuEbUDTJqOuhwDnNvFbDEQiJSSL68DWYrBPZXSxBTcmAOcZp7OCkiqqMw+Z
zI4p2tWYbUND/hpzSvjWIOiCem5ORUdbWr/pjZtC2ugyMnmFVJ/x3qo6DCHMja4RExDGe9kKyCkV
8KqQzyEqmTGoMsoTzFf0fWA0u6knYdnINzlzfzr2O111YyPZAWWyN6E0Xb51xlADSJNiSWY1zUal
/y5Gw4OJy1hs7CJLfhbn6QQ7ZlL2wp6mtJ1CSUlBF7o8dYya36wmmRMuOv73ysUSTxrs3uBk4crc
s8VFUaNl2n7RCYfCCDrIdxNepu07H0ead9idlD0siwz/68XOlTUcj1zIWfG7NHolLy/xsr49y9EC
XpW1NjucTU3Qcs0ypefeTdSRpE3UBMHoDot4zM1lu5AXKRigNqupHyyjOZ3XesMaYMTWD73RHBW4
qq1lXFoRP7uOECsWK/UxlHo6ph1+Fq1Ks4xpQZy3vfitYUYcqxvT6ndJBrHBGB15Bouypi3MN6eT
sA33Co5GsOS3ShbtRH+VpMuU5a4WPUid/q62d6HhSRk+aex5RmI6EnY88EnsdCj3WoeLvnlNRdQY
8mupGPbAbBxbF+wxPan4wtafesfEQzb0469xuo6SWyweHl1599zMMXZqr/p0LHJr12ETbaobrKT8
ic4zuiY6Ac6clw67VpobPG6xwz3QQDFIfy3EgyqEbqtrmzx+lYSTPJS4GWIjNAJjQbZIIvxDMtnT
y8yTZvUgxuJdHVDLXhIlPfd96leJTiGAJ9/wGKzgmwDgDWCHTzMuyMnWbJatzsQ1+qm54MpI9HXR
H+bCtGOVNNRsvMaitbG+ZwN3EfqYU/Q1Ft/qxJZCgmtv6ZRdISokk3zEm9GWboINnUIUbIzvYqhk
wGY4lJJiERkk0BmY6VOvD3NIeYr1nyrd1eRByZKPeRx3RQfqLPeOxrS2cp7QwGUNlkTrNCFryK0i
/ITps42kbnbjw8pE73AVlLE3wSkZAZkGAIG+dlFnSDjf5vKgR7DTQuVczAOzw+KkhQaYDNwI0Po6
lwtXhURARSO0Fmp5aDnGsj7T0sMA60g0Mje2brO4CoNMtK4auH5vUrVzHEJmbAuJ7W/+QGCEZVdc
EQPmkil7MwLcniBVK8Yc2+TJFNtdOpigUfWmiScvEQ7KyJLVWjz3ilfWymkNrlhtdWsYokAcKUB7
kFyXSrsYavVMqkYb7nL4b1m1IunmZFup5IRNeckpsyPCvCOdNLV4WxnDVis1d6R8S2LjyH4pG1Yv
Pc2tLEfQ1lnmTYvvBiSZhg7pun/TxfRcxMKpHgZ104jDS6wMm8jonywh2hZN8jDoX5YheGPW8WzO
SO5wq6gtqF3CrTEf9MAb5IqakP3UmkssJt5EEmxJOVNh49Fj5sd4pLq0rQQ7/fnJKIZLpNG3Jz9G
EEwPF1X0KN6n5Fy8Tw/XEPvyCXvExmr20/vkX0+wTyOd3O6hFRlO29iGaAxxl02q7fn+3b/f/fVf
/oaIoO43vLtCe/3GDQgQDwo+43uLzcd6w4/ycl6ROPzrhy7fCG1+Cts+2+dlkWPfb3bk3PgafGZ7
2Pn2ZN/43rT2xG543vJjfPzx7dv6wcPCw795vMT3/Xq7fpc/vHfg3O07b8H//GBEvxrScxB33j22
fXwy1sO639djvPl8+7Ae//pV31vP6c7hra/hm7ztelx82+YH+c9bv/bn/dZD463WX8IL7zhkelhu
7JJL/MBF+qMJ44IA03qc1/ri9a1ufOTsOPQbH9drtX7gt8OksO85ShZOgAP7f19aL83620MXrsP6
fhwSApMNv2g9OKRlnn8rt+tZ8AnsdSjVJcqzO1eWY/Dj9RJzMpwuv5PfiiXIHYe1VcU2+WRRPjQX
sMMbt5r/wgM6LXXzfjqV9sliHJwqsOToVPi4wBxWMVN5Es5BZVcvPz9cl8G2b53NRw4ZX/ytb/NV
bpf94wubG58KnCen+3P74ax/8s16A39+uHE/P54tuDfuL5fH4XJ6047Lyl33bneulM/Rehw6mY40
tm1eup5uvrF5re97xou+OV0unna4Y4rs36U/F+n+51L++F+MFIbR7WY660+vr+V6MTj4xX/G0O3n
th7gjUNbbwhj1eX41rvDuyDis/3Euf1s1xfzKFxu9+06Wm5b2z5uGZORM9g/EfeDw1xftOUvv5Ex
/+c38PV1wAXrfb2td5Uf4ze766d87YZCabPeQ9567fT+/9fwZb7AEfnB+vj4HB0X5vbDQFpv3HpC
fwY3A2Rbbm5/Lub4kAvJQ5wYxI8/xsVE72BA8keWCCTKKbkkHZ204mjU7ILcqbroAw7mNF/F2im6
Foft3BHBYfsAxUx4MnO4iqxjXd6TAJLhjlN0t1xXjiLdk0G9rekcDbu7ERB6WWLbyAu/jiuvlIyN
o9hZ4mo6HgDqAvtxtPEf3Ea4ZRW5uGfxTKTnTsS1cTRsqOGOsgYYVIBvayKPZe0yHUWluLDubFbo
Q1+9T2em8jYHwGTfPP1ENU2ZhrpDt/wg7ryCjJ+Kdoc4GRhCwy2kz5drhZ8OGTvHi26iIA3ouLCT
T0BUCxHzZar99iHrY6cpHpXq9ocxGaFVaeDyUOPqaDBExOLx6CjL+6LnmwZvUyOz4JgF5yX7NUb4
PM20xYE3mT4ayMMN+4mnsQJgo3/WIUXK2xbf1cdezbx0zGA1jeLuRhW8bbqfUf3KVixwgbQ7CfSO
GkdNBy9K2gMJGs+FUuziHqS2rLygX3dhdynVHB0b45FSSowQgEWPzfCThlCRQIvTZvJMYfo0MNJj
JX0MlvnET56WID8sDXRdoXwZ2a01iUDf7Uspm3M8pF6Ga1ssEiS215d3YdGhZOGUq3nSMrmjjJkr
O3dRDbxy6ezI3MEtH1c/YHD/oV6RubOh+UV6k9mOmaAIdfsjpqAq9LjWXtPc3qjifXmyCHZQPlPc
YJGgi1JDRwloKIgcQ721NfzVRvGX5Vk3DwpU/oiCKbLDjkiPLyFPNnmnOlYcbPpFtQep89Pa9HLQ
BZFSyNKv8rKTU2mrCVS9Cl67ml9lipNQ6dXTbpzp1w6I/7T5ZIDi1Oy6k9nyZlyeK/EFWhhjNvPD
gZ52jA/zKUkgTeW6E/JwREp9DHRySwGta930ZVpW+IL6+tQ7iu4Yyb0fRHWrALfryXkRKTchOw/t
YwUm2bCJLZOrmcvuwCZSbmW37x7SkrJ3fiisozrsaYXvzT5xDZq3onmeBHLvNvmQ3ADwj6EM22EA
FVH0Xa3BTxULeMgxVGRoD2VK8ZIN31MT4/JQcut3A+B/seJz1XlpxoM87Lr2kFI4ynF7xaVnG0rW
UV60UxMr7GVw5qGF0hdYZNfLk4YSLpW0mzXh6sLTGtYkxFjABSv6tSJfi05/eRZtuZN52ovwkk2w
odlg1qVwEBkxK06KIRC/8VPFpa7MZ3rSjZN1plsm+MSohoR/+HqJ1RcOOK3Mh6SJ/KBDHwuKmsiu
wqe90n3Eg/JoKdVJjQ6wZTMRTIYpTAqDa4RhTDypB8qqzYxRg9Fr3Fx6UDjbaBTscoijcMvGXdf2
cvWglM+oMkmPqk7ZUjiLYJ1mfppC2p7VhGRV9kxN50jRcCi1ycOX4RTkdPVk48wW6TGp5Y01K/cw
9ZLa2LS4l2cCGw0TNuEkXYdKeV7ClZ6wyVC9jLMM+RtfQqU94dbxpPK5FuteibHeNFTH0mub9DFR
5SNb8VOFLCXTSfWZJztNX1XaK/IYYEreeqI1XwjxM6M39ABJoD1Zo8mQwZZCIy5dJgxQhPgp45T9
Ppv7HlyxywVbYHbUK2zPcvmaNti+9YbyVIrflkYAoNx7unqq8SdgvlPi5xLMD0S1wdA7cVf++ICC
PEcqoXx2+gEvw3l+kedio1hMjT8mW3sDhQCdYLuLfsLmUQu+ukSx5+lFQzZTmYc6awGe32ohx256
8MY/4P+n2blZhY0jZWzwYlUZ1bd1Rtpqj/QeNXkfWS4jyDZEzp/Zap43rRTYxAza8xLZDdTxWkhJ
hdeYowu2t+A7SKsBD7XZNXvB0ZdHJSrdhwzIt2Lubot0OxqFO9KPYV82W/jA4Q4vVMeClGMBSlES
PzbollYmp2G+xtZ7h7kA2N2mn6aN3mFyl22lpUGIwtYNNmxM0LSUU6MvX+kPcZy2jlIkGQ9R+J1I
ymboH1pzD1nDhFzSRA9NmN9WMDaIhN62foIV1mTITn+QCECAZd43GJFM4bwj6uE8qYo3vAef4uIJ
E8IASi4MlRdYm9oCSsy7eJLyhpBgQNKHaCHfN1RB/T7H+R5f+Y/+utR2944XaezMO8ERcBH7bT/b
z9AzHPMWuIDRT8kJqdNo/7Y70ovxM3eTrXVnuwHcFcM8vkrXyjE38klj8tggN3DoMdEEudCk2UQ/
v7/Z9kFxg1v7seDy/Rlf1jdhu+oadzL1XPXG/znqDZ4rzc8y9jIMepS35mfPNOfGHlbJu9zTPx9/
Qa9w65E/f0cioPZPwKq7DoWV/STapSPzJziwlbabrTjKrsB6WyrOxKjr1YYF9tQAt2qIUoZFeo50
+p+aI62mo5PsWvGyl0xihGPypZiikklxRdzvK90zIUS3KQeazW5IAaIavzELIJtcu+iYU2D2BsEp
SzuoUWDcZX9MhocQ15qZxyotr/AhBC4eYPsuQbCD4EaJGjQ8+UkKH/NRPXbqfGrRUIl1RFrC8hmp
o6vI45kAPZaP5KQyfWYTfdM0O1RW8pDRF6ga80ts4YmyFgp0rLLVP47pmL9wjWk8kDxdJiqYiOlk
JRwoo3/D6Mee165IQu8LLn9S4Y0A18CgjAPsNrZy/dwEE13f6U0apX0a05MbQK7CxBtX9cyKUQXI
X+bBrZTM11TtBk+4FbKdmPU7ie1hsrxqgknqaORl2YBjiu5hRmsX8XjqyuzBhBsk5a7ULK5hUMqV
KSqTBDqSvIvVdguuaFcs8BpR7zPpO8EXkbXeAs/cZLdo5uJGQx6ISZuJ/JoekfBUGI9C/aMalypP
9ln8KzTWd9/W12Hu7iP7URHVVqqOOy3v8ENd7KoMKWoH9V6HBuiFk6tLi3IehyEFvk+W/TR4s9St
dchVjQSNECgbfZPEA97QZsrIEej77EmcaaJoMO0RwOEcU6Lmq5WS5Vvyeho4vYkz4kQ7QZf2RmUi
2I+8Ohg9U7508m8UImVrdIgv7Y1OFcz0N1HQX4ec5rJqbdTydZp0Gkzkm/t5S/+9yl0BUkRUbeXp
B07aZAWwrcrLGIqUmBM8rNbrwm8DAA7HNbRPguiY4484QE5qdfO5WRqf5mhvuK2IjaD2KMzDWUAJ
qGHpJirja/5SFCgrlTy91ZxtmuanNiFCi9AnUBkjyl4JI9DW/GCgmsTapfLituCwppYfmmp6qyTR
y0QsrCiye4RFIaa7gnbFn1ZeFtdCFTcXu2h8yLDbyQVg36Lc5RWN0p7ZAZh3TRweQq57on/Hpb6Z
gt+wv/4fYee1nLiWqOEnUpVyuEVCZDAYsM2NylE5Zz39+dRzLmb3dO3e09Nug00Q0gp/TNLRiRHO
gWLcopJxAFJDpqRBSztY8hEsOdj1ubLzWuCWIXnNAf8Vcxl0dJwjZWhK/V7i6crFjp0K4SecDTE5
ugpgTpoHm2wKN2F89lmNSJWd4BkT68vgfY1qj6RHQRaz9CkFXYYZF0ACZtv9MK6TKlxHjc05K6jL
iFWMyaYodlJTOMoG5lHtVRvOpZistR5PXPnKokxWXg3kI+XdaDejTh5MzHYkvcJxGl71NJiYKYp8
PZ9Sdy34KdgcD5tS7jZ1g2VDTY/66NSl9BzK9DtEu3GcfKa9kjG4Y5CNFcgj/Zb58BNOgrsR00ea
4NEWMV0OH0KwrYdvcRJQGOqvrU+qVvQ0lhNqTa4L8LQJd22tPmRW5kKGAxFRFUOV0RsQ8hjbGn3B
FYcWD1vHCLz8HSKCKg5TodghZDoLvY8hnPaleDbrX+IyJKEJc09MrnmfrlD4WNZ86XD4oIgMkVkT
R8X8ycpmjbBqIk04twnjic0rkh4lOMbRFn3MIuJTkkZtJXfq0SrVLc03LpKIkqaMRlVPkUdtkxcs
gbpWagslqWUBJsEu3AuWqnBBwr56t6g9I0ld9MptEh+izCc8fWDVkHn8mGxZRKahwkAU6DeSo5em
oDtFkB/NfDhmCFsE714K1sukaYcgGndoEGwrYK/OU0KpdbLdVRvMF6IZrOK2ipAZ4pQhU2PunRvF
nhg9Mnew6bWJtHCagCHYu/G5J+DCGvMQC7KPJmFPQopYBSXNrhFKVcgcAjJM1A7WxZzkRwlWSEvD
Lhblv5gdtP8RiUvyPzTGv1nLmsIQ8rqwpqcCL/FrHq8Vok3aZdEuG6x3qetNy+hNJeBrWqKvLjFr
p5h6WIzRhblgtkymTf9Z0LNzeIqYdD/ocBEJOYb0AIVN7BECl6XvN/lTcozVZ+mflsbIYmhZYxoT
N1HjElBVW+CxjKnHLHr6d6m4rM2i83/o73mDeOfkX5WOOkLqf2rFh0wvqqZN0qPcsz9EkuK/a8ZX
KKApiemAYNkDS66SAhZWgFL830OtiJ7fToUu5zxmnyhsVdZJEnucLsRZ1Qev+UjoynRsi69+znwd
D0pDbp/haj3Lh++pTBziTUThaE6GbSosZZp4I2eEeirnurlNsrUw6SPPJwVdJG7RFqX0lkzrdSGc
64Io87CjIhrEu8ndNIKmJP2WcRJ1W1OsSyNn8elIJQqzYFwMGfEO61at11OQXWsBsDrnFFa+ywFx
Kj8giCoLYGFh0NBXlsmueTZE9nR9sqPqb622yarsBjsQgYCzFYeWTRtjZwjEOeYLhW4jAveA0itd
cQmW8fwCScWtEjdmJG9of9pmNYZlrXSMnOKVghGa5pKG/tDsGWSC2oUsws5OkBCUTloRLITpXxjC
U4t+m9yaSTw0zS2HEhN61iVflG4mlgNJWWj+OYL2wcC2meAqjfzYT8KTlcXbqf3RjBbwvXY1eur6
6OYZj7YCcVD02eS76ZVoGQnxe98bcB/jgfDEtiGXD5a1Lm6RQVL5GIQbMnFa8lrq/JLWj9LftpBq
A5KqofyWsu9GDJ3c1J8npviAljyK1bN1FG0bBhq/W5nTk5boaOXemvGW0aVToEiWJNfTuAz8Ly0f
1+oUO7CxFgmpM7ExJ6VoaebiQMhM6STgSdbplqlW5UgvTdhdAiNYq/hs8kPnA/+MB8ZZqTgYGiFI
gHEFqqqsugXdQ6zpz7Hqh1Tg2sGmZgRE5cTBLB9Z54l4GM03CyP9SMdTw45CKVwrPHTZwCoCOrfE
XL3jPlQQarHERlzK1pMgTJtY6RHCY+XzO4NP/9tsUTgClEjiQeFJe7bf2UO0zk3Mp06hweD/5DE2
TG1RUGExdrfAuLWmgqxRRwRyMPqTz6anCmaNhYEMpWROEc2NGrg+3FbFZqMug3tH2eK4Hpu/ZJsS
B/+HK3+utaF1jSQl6dfQ998ukTIKI59+kKcIM9nIdpb1qYNJNCST2Z1aTLtoYXcoDZD2MJVzxnNl
6QXpenNxx8R0wlreopXTjn/GMySVCviNpIA9hG1exGjdvHJJRlcyt14S9tWWy1kcPLffxclvH+Mt
Kpym+dUhQB0RlO0ScBPHHoGC6iP+0J6EvXdjMAIQJ5rlxbhSnIBACewRoS5Y5it15yy3R9Y1JxIZ
PFIbx4X6Q52axULzoX2UF+t1RsesTWNtLKLbxHV5NHYVmhAQ0KviKvgXLHbIqJjJiFhkKBCOPcGe
1qJ7xfKV39Uf2Jeb9pK3jv5uMff8TFdO0nDrbYS7cTO/PGUhbwJcHOOSbc9s1pScCoYe9VGCNHsj
vAvfrCZrQgqiLaAMHTtoISLim7pFeu0xGjHhIbj2HUzvI/Z2BkuLy6gj1oKodI414bm5Q2tX++hO
FQkmBlgustoFdlX6I2a9yNk4er6DfrHaxQeuveIZGaLF2v+u35vn4SM5VSf5XS1t78fY5efwIb8l
L8JNeJT7PV1oJl79k3ZuqP4+wwqajBvnGonUo+bYPucvEjqnZTQ41PGqtthgSV1Ux7JbiCCLxGaS
adHNxsP+xM5OrJ9nuHKwu4ewVbYAu+CuKF+QMauRHchuyeKMFAYoNNNuZIe1OKVdfrOQunUqMTyt
52YFzkBSjhHawKF9sukozqPnNJeasqvOtu4iXktAL3ekJSNfLH1wl4XwQPTQ0xD7Jn4xTMqkMpys
c9zaiLVZ6eg9khk3hLYBfsWGTlMiBJUuoWTb+axpgNdMN/soX9nmKcc+fMIVVSymEam1MzF9VHaP
9giBfWPPyNoVFGbNvj5EJ/rEJDD8UPe150bXfEmvwV04GFtzN7dhnczX6q6/FkeZpEuT7zkYxmZ6
UxD3g/Bkdl0fp6/xEnwHt8ql4AYRJStEZFviDnAdbR3OZeY2b1deCQ+NP/1T/kF3IcqZnA+G2L4E
wJRfQDNp4yCKpWXXLevaJk0pKAnm/Iv9Upm9nb+vFgjkVfEiGqpkWrNd8b/GDDziua57qfiE3ti/
hDAHz6wC1O1497b9pSH59VPmEl0kb+I7luB4263JcXGaacMwzMa9K21Ofc6h8aosLUKi7IqauPBV
eSPjlEPw76sb/X8cjSxuNOK6SSjAHiaLv63e+mmK4jaNxH0g/igKdhnmlPoy4nnuRKaFOKHAkAa/
mlfHZF37NDz3TpSJy6wTD1713Wfylq5YplJEp2w9h/ShV5SOEdEmWHGHl2QxkEzcd7PzrXd84ilG
dqV4gmSiiEewitaRumhTJekmCuFh8oOcqPC/jHGkUGK6z6OtiijSN5t1K+wEwjdVuuTMMQFrOVji
64+ILSvrtyM0k6eDqiJHphTXELX1iM0k7r8T70HAzb8fuD8EKMmSTuMoyQ5U9JCX9c/PWWMbKast
eT+DPpLlpuJ1d2pkxCxkiEn5JCNv9tR3KAKDfEMywHYKPJYwb2xSgrbHJIhkAdf2v78qzJl/+kB1
8qGwjPDBkorxz9cVlYmUpkrf74PMW3UBST4dPYvaLG0sdWaqdNZjWelTESqv2Z5ZLRXER+u/gp5b
a19UFihmvtrsqeq/88HxOm9ZjPpSDnt3Er9RSOLOuMs5yEAUu1JeMfAdZ//kIJmXPEW+ew/Im2SU
7iDV2LLWo2VrYr5SfFznPn3EYwdsdcXL06evYkQpyJRsUMZ5KTBxkKJxH1RKOS/zH685ieTCThqY
QsV02wvKvswSG3VyP41uYHY3IxJJ9QnvXYJ7KoZjMGrZTXO0V4iwNUVd6tl3Ot5886XIrrIcLyuk
+HmfHMrZK5QKL5YBv1arwUVDRVm84khpYkgs5szI/KyMatkYtFzixndd1/k4zH+Db6M/cNwTfx7c
wg0PviqubB+oLMsX7rh0D/zAwT1w08HlzvkbxyVqlNtcfoI/jpsf5xv1bf1ujot6sgGCDwd+8v//
m7seBnQNPAJxwcXmMT8C950SdR988UD5kVt4+GYzPyqk+IP/eKGHhzWz5Pwe//v13A+Xl/fg2/nH
+XriYCdffFVk3soBMcXDtRb+mgcZCWo7wLXL9sPbIrJQ7cPk8LSnuc6DZ+D++anYkvEEvFFG3wWa
QZffl3hmePo5O5V7TgdhMb+YuUPkI7BPHLoPnuzD5YXAkAe260qw1zw397gu3SEf7seGfyHDcK/z
15PLsso+PU7u48rO45cEZP7xE00j85MwVNnzvwP78fHgFl4t38lLINv5y+PXb37MP14uPk4SHxe3
8N1Dnl82vyMvP7inXjwUPsMD/1bt/398y33MhSbD5gSfn66viuN+cCdJdwteaMjD6bbE34H9ca15
RR8KQpV4Wdt8Fy7mDFm3QMzBW6Az0uZ98EPu5sQt81vjDc7/hu3kACDsuLq/bt/MKhB0K7M+Ylaw
bK6w9RwNmPZff8P5z2IKd+bv+TWUIPzYLPiAh18ivZjVIDNDPzP43AaHz98zy88tsxKGsDkIe5oY
+JubkHBsZ1HBkh+Bub9ye+QsZqHHf37rwi/Ov4344dfjpfMXBAPIKJAfcO8FnQWiE9QAw6yVYSJD
9IJWZH5OnoHXzjc8CA/AN//5h8/dKx4DQcVqYSPQ4M0tFnKbvwvRvJpgMfgRoKKPwAhHuXa+kWw7
IiDA6BWvRYB8jJazaaAM4lvRzgLB93ix01ky3UXrchKZ8r2Nd03qn0AR93KTb9roKc39iz6OGM1w
5ow9XuB8VcgQKM3sBn0bxmQ7GJELFd0jxxMHxF3FhFQL1TO+FCE+oHHuku/E8M9Tz1nB6lgs6X57
KtqfOkeAPXc+Dp15xFVrNhVxVyqehwCVWhXus3DeoMq3dBBPkyHanbTyGsLK1Jmq9OxRe4nYbEGv
JEGJbG8OA2t+Jq1F/VsvJyI3zHQnsjpqDNM1+s9ehiBBhb/oZAtbMOs2VXjtQo1BLLuX3Zwg7sPZ
VC6Ka+q2LpVK3YtPmkmkqGtiat9CDXiiaJqdB7A0FBhTxNA2BlYreMxswwteYOqr5LmXRSR8IGJs
PGCrYrBrQpSCdY4AwCR2etRsX472DfCXopAcH7ULciLAtJUVUDMmGUgi1duo4XdWsvQxom4RpQOm
FZnmIvrAfF1ch8AJUCRYxCX5FJcnE4dxhVApnACIicJMi6XSs1P1eu3it9WuCtFMmz++SpRqT6lT
NKjHvGUNODd0MgOUbbruChByn0IKKoXDnIohZjYtrU6GVTjV0BwDYFoVl2sahK5lfrTha4v3KxuD
LWE9z37Snz2w1D6lE03t3ILpyMACrD6mei9NpFHiwzXrmE1TZWt85KSlvNVxjSkc+64ngfmKa88n
YW2cWGz6m6pXbFmyllO+mZTm2Mik5maf2XjfsMlljYpE3dKXnZHe0dC6Uk+pcejfupoyMPqm0bWO
+hnc0Olz2MjUUXson8rfjsylBtBSEAlPhYQfAPStzHvcZiQE9mitAKryxo2CD/AWNx7KZx/5TTT0
p9xUvmSBJTEu+RjnJ/VlMFsFBIecj27Np9LnZDMG5iIpOZKcgZkOBuXdYw1DHYl10fidgK7rw2Hq
WRF8+Yq1zKXZulIs08coP+t81COgcjc1GMqEjwz+fMRDWpFrFotB5VZ4PkNY6pxLLl15mIBTbx9n
bJ87lu1k4Cmit6nBEfSynXdwnQyZFByHsPzsWzIHTpj28DCE6V2AkB9hWCJ1vqIAufOPsRQWYoJX
V042rQEdVufjTrbaV028hCqnOeZInR18QuCgKvUvOCoXTU8YlCFu2nCiz/eYjKMrEbJTGje1LR00
J08Rgn6RCH7dOomNaWMGhQU8dNvWatBeshs0nvMQs/H0Cpu+mPPhFJYugtK4Xpjhpc5hSV4ogXJw
olIF0fKxEisoAd+N6roJBHfCWUmYznxTxanTFZ94guXkqU3f9WCrxy3NetSStONVi5+HERdu1IM0
SoeixemHD1tUaBydgtvUoEXKKXqnBXjIrHWocYyKKN2HirjzvHhVB0QVmiNqICIucsru8LqJGpd+
iEm/111MsW47GUsJ0xQ7aDEmITA/VMu2styoBpIgnFYnVc9SEpbh5fMQJ0sPJFqsLa7eqFtNESKB
BIcBAwOS+mmrR7IbDuOrins8N4meAO825PKkxIKtlEet/E7L/mKQ1btowvJSKfojra4C123XLAzB
WnOtn01q5nTQCmUe4nLjOHUQl3ONI9WlL2ahrUYlXiky/k3M95H3lI/FIgRVCzW7HwJHRDw81mwT
Y5OebLwtpgjh2Z4wt+kKMOCIJTPY9piiu7UkEHL1kGZdw1x1IQP5hoe8IjEu/lElRA/oqwfypKqo
3LcopL3kIen5qpMOdf7wNdLNSPyZLGNZGOVS4UDq1HYSmhB791CIAPDPSvZcc8n3InAyfehkkm36
4cUnIlAXLPb1Ia7mau+l9TvEMkpfdjjSY+xxTDD9FCVmQHmvpYQ/YdMsrZ6ax5vgMyCTqBBZcwGU
sFDV12R6nSQnUeiyVNNtWR99YjeFmBYkFmv1tshvAVMslJLSFotKVJdV12wa2r41I1wBkHJNPo0w
eQbcgjxSDlAUq6q44XCfyuaEP9P2qhdmrJNZW1sdECDZ+jHXKI2TiQn+EHUnw4f985S1FvpOIN1b
EzpyNhxyWWlBcGqJIrVmaVts7JU2cL1AcuuR8xCkVRrRauTveWSsPIETBuunrDZHs1BdXJioEcrT
gMi4s9KTSJZVD2NNzMGR1qClaPnLtlePQQDAwcPkebxV8xf/xfA+R3HEM4OtBy1gQ5amH+JdmXO/
yO9BVdobkOSasaWmPBGBCaCXTb/E3YdUq4fkywS3aQjKBN0zfeyRwaEl6IAih6sI7lRCa+Qqbb7W
ZxRTnUlQqCQ+SlQH3KmT+ugpe01v35RdUVgIaCAFknKThoTphyHgv3ot0Md13F6I01oM0Dyn90RZ
dhiWkFYTeEnw48LMgQx0yzEDZACh9JxZcL4pEBcBpWnAW0PxXsJ8mcFdH/BV44oAxN4YVmCHoLFT
StkwlADqgTLRHSEtz2L0pUdfFVUsOK80eq1bEVJmZIacZNRn476JLYgq9uQWVS8JTmCZDNYJ2lJg
DhPIsehB5yJXCKRVX7FY0WFFpu8eImAqGVCJN9RbdpgF4jvAPQP6oWIqEUH6FdSGWsCODWS5QiHj
EXwQdsi60Kt04x6bna3Eqq2PXPqsQ2S8K2QXu4Xyqia3YjZWoonxEHzUgb/Kih/TC502VpxG7+yC
LbhoyTYAXWlsquICV4VtUXF772NKU3Ctz14VSRUOOU3OJhdKyuWaJATaQ7+znhF2NSkNaZ8uUXEV
yZOqpLuyjDdR3W1T9EFKFZ5Gfy8ZS38Ot7twov4YOD46ottNKtA0S31uSwDMmtQRq0xGLncgPKDj
KEcMJoK6B/Q0y4UbNOa+BMBN4mrLvlnxSreD4EC0Rvll4iGkb9DtEQxh+E+yCfwWXWNl5MyH3S0z
ea14iOYYf8PgUAnQuBh6RDl5LqFffBjtAF4lgFf3ldBJO28zKP1tlmvpJGHkRnjpa/wn6Zw6MVL+
MhgD9TqAVPqXKYXrHj/q/Jrhmolv2klCs9BL18Dl2+Gq9cE6K9Yyug6jDLLcj6iKKulsYAZOJTr3
QLu7AjxcvE6zm4A1WBNKC7QuIX44oX748XXwHgnatUamMdTzblNEchtmbdM4pIlBv9D+136dQa0w
F5OvLIcJY4mBrbFWfzQRgRPRWSuI1JHrPEaRNnrrGh62ZP0kVSjspu4wVcRKg1KaQFMjahQL87US
prxzNvlkGQQsh6eYbEDHigEWARBZ1q1N8TlPLgUebBSwrtkH21YPD5Vk8DkYKx9SpZQ6ux3zTZJq
jk+LUZ/SElwaaHErfgdVrR5/objBbxovpyZ9qlvUojLHtxFfwWQ7T/nPyT7BsmXTMmMlVap4SJjW
0ypb1DStW5ro6lzPk1IhnBwPmawe0zpei2gTx3qT1w+a91LYYuU5RMA6vyIN9DmJN3H8SFIJGApm
knVRBJWd+dly8okOrpxeyh3iVRZiqOwbQm6qetl2xosYsuA1KpgngU0JqdXUeWkzD6hTh1xEz1r3
UFH6UOxbNOe0RpN8aizp1MJO5NOnCfev9QA6jZ2xzJImfWtpnPcMmGNCyzovrohlu8gQIbWkX3YS
mcDyruasERKEuBwDUTgMA6syiLAOy5mssiW1uMDF0c5TC7UcJPLQ7XvSgoxi4Gz1tmmBmqIuMMwz
4JQro3lklQ8uV6xDS4ewBy1Af9NR/GoqyFuox0SBRb5XzZhea+KyR3SkV2QCEEvc1CRdolyet4o+
LXZWIx7mlaPHIiFOZu1J4Mhl5gyFsFfm6VGZOOlFaGns4DiSqmifkZ2soZnt/WBlqF+DiUaEQ+6N
Oy0pbF0gfafK3XA+TuznIpHoU11w0oQHDRTHxyykMueSMGhjVkP+Aq8xhduWLtyAXgC7yR7VEN5A
yC5V2c3SU3TSDPxq0h86hh2RZBE1rTha0qmuNUJwDWdAIcE7BKl7L8CTpk1bvJcUGEv70S21I4hv
Mtw1UNX2PnXHtD2oDapGiZgBhfCVVMQVruXR89D0BDYjVZHlVWixGherFAwoKHb55FJsUKeP0tyg
esR57WETFeIGD3V2FsYClSgbiYidVO/m5q2NsAOLwVKWFUdEJqM2hIxCMZFhMygKDufWrtK9iF4i
yFTW5DREMGup4d2ySG1hZ1BV9ZExRxq9T4H9cltJTMlkxVPvG8BTCC39eynr3dhzyRl1TEVcNp1g
dwGup6B08/A7qc1jM363ZQ92q+66iEeANAuql2BE5JniJZ84/2OIHh0/c1huOgCBRovY+jIq66za
mFDSJmAmyTY+OR7fWgZH2d2b7ElF/SFYsMM+sqdmOit8IDV6UouOzHzp6etWIw5U1I6if2QPs8HW
Lm478kW6JN0aJXFXETkbWXpExH1maYDNFZZsekj4D2K/cfNor7V7cP1VO2smOnSnBgxIQCm4JxoL
zQx3DJe4xM19Ec/Hb4FlwpIeQXmZzem90izaon3zcpSxnGwxAi4lRoT7WSLRDUkb7cd1CiLbkRdu
Wfz8XSVfJz3AoXcgFX6eupb1UhTTYR66fOuOB3JGCeqcruZ4F4ElixZLBTJPvO8UPsuCIzAAVUbI
yBAVjnQxiuchgV+UN8lcP4aK2s9kpw13vcxn84zGbj4RetqdWcIUbHi0GqJPb5YNyxhzdCvjHCJq
bKT5AgTeYlgTEOLPuwCPSrNkCBG4Ze4cVpGxm0CFMmCLJ5Ry2FTBPes3SopTTVQo3GCJZM0aqPqm
1tqqlqh0vOA35ZL+Nr7ABd6VT+sZnbt+G+A0TONhyNGNixgWq1+gA2dAtgOBiHTEK00Okd9KWwlh
neHJLu2CiKRT1KTdcj1V0nZ2HpBi4xRQq8xc7Nt43ceJkJOCCdPqV50mb0y14GJAzZgy70ntMvMJ
bkFW2DOPoq48QzaIDXRcgWhiKQmYT9h1ZpCATbCua3/ZaCaHc63JdxM6sE5I/hDDU0KAbqRjpKRl
WFTQHGdOrcHUFeLnlIhIoUdiEch9iptux2c1wdHUFuJTpiCDaoWQdK9+pLWPuAFHV8Jn35qOao1y
QZd4M5G8bwT53E8YbuaGvMrCaTv+tIO1rnCO9HJzoQZnOVIoLzXjchySndVRXx+q66G2iH0pHC2q
tlMoLDWz5bRbZCNpalgyAI+IjZ9OYAsxK6Fswtq9S5RqLVqsrvHAW6zYdUUg3r+6VsMx1uVDokr7
WMZ0WGK4oaeIaAfIBe21MN5HMLw2/YpHAgFRoI2V6VRhgQgXmj+/t52yiSi8L8lz3CntNhwZBcnD
Q3mCgNeQK8zb8LYBWfgdBdcNWRkhKonmMnafloWxBz9KNWX3rNsUZXxNLOVsBaiKzQyPk4A5/zzF
OXogcgPiF4PaaR/du2heJ+vgjWtP3ugGO4LsC1btMIiIyCLq5TuTOugBdlh+7vXXrD5lw8FglQF5
Xm/EHogvz/SzWiG1jBBwE4mn+OK5zRIX7MIzSmcQHf/HG3hNhvBidKxOEf2PGEWwtQzybObMcZk3
+84rlh3PrACZmtgmKuY7nUyhUgUoFITNEAynzvwpWs9WQTKq6jHJxavSsCEemcyJrpmTkCpWxMgN
BbQdyrCGnRsJb2b2apqesxWZMEZemiOIk5SRAgZad6YWj45DqX/WmGi9vLvGFXOmFVz/nSST/iTr
IA7TgqbVFYnq5H9SZIEoeB5glXJof/zLtKHj7Gju82t1F9eq8Rc+WPqTekzXDN2i8MhU0dv988k6
KQIQqHp8qiwGngvrimIHKSm5fLhnjJXpNg/B33DJJnQPPk1zCVPwl9dg/W8ysiwRe05ELjmgmvXr
/v/ipP0k6lKl0IlOPJbv0gbxfNkgIUmezB+ydKZX76e4Kmy32Pf8MEzUOhsxdOYLAmbuFCTDThEI
N5D83NkUduvTCUDDIzRBZr0HDmuL78Y6msceu3jB0qSoG81z4sFuPEdB6IE82Ua75V8rJIrv7BRa
wB2UKBTvcQjO1UfxnHLp7aZ1g/cDYLN/E2B52bqXCO9R2dnoZmHAKfQdqLRGG2jjBiONUOVVEhsX
YwJ0yskJC1JnFiSL++ZC6sknxxW/YE7G7IyFiyQfz/7LmTRL/34n+6lxN0QK3E3pf8KW1cQze7PT
xX1DvWEYPAh2WueVG3u8W3bAYnOieETSiIcQpnUZCs9YaOxJ/WvFwJ9yXi0ayURD1tAq/l7rFfvq
/5fP0CnklywzOkr+OM+iFVRzgIMysy2ixq1jYeAsqP/COmt/4JxlUaRFiP5CTi/lt2h51UpHsHPS
9hJP3SiBRmBN6/aiskEWatc/hTxns8qYWeKT8Sv9FaCHzaHaYt8Lq2/CeFTEbsU4oYglXq2Y7V/f
hO444zTS3lI+y8xSRnub4K4jqzYpkQhPXS/fgiHF0HVTyd5rCv3h+fS+US50VWvh1LD0FlEMocLE
VYWDcAboiYcRpvqCTww3lbgqxPEp8yQ2CqPxiNPC7cpgqevSWhXSv8RlG3+IHEZeIemibOmKrhu/
h4LXUWoEmTE9TdZCPac/ZIOeSILdp5fy2GzGu/Uq/xAAAoD3pH0On+F7tcmejFdkGTP927Gvfg/e
IB/Ee/8+ydBNi/I4Oe1RWS8Cp1rWjnFWViMBBguKhLyTfkqRIGHe2cTXgEsOJWa1aH6gBaRxQbQQ
qCYlZ90DDGC6DfiCD/KOMT79S4b0/8aRyzLaOVPXRJnB7/dQ9iLCYDYS4XVAB9djBr3r6Lmu2k9j
T99/uRj/MMr946l+G2ktCLIu7XkqVFiH8GH96uQpMBfZ0UXYNLfgu173xsJ/+ffn/UP/CDsU8rGJ
UkJuYf1SEf7X6EpiZZmXhLwcelpPmeTcua+VmiS3W5j0q3pPGCboTNVpDfdsYRM679lfLkDJ/IPq
SFYMmREAVYr2HyXjf70GSR8HatJ5DdNJ/wFQYJdCnNCVuL5le6kfGckIJkYd7OjXeNfeKEqJH/13
9hzv8kv0abwQAYXGsnywPxS/ZcbL83Ad3/nAwOXWkYr1Z+GTam0umhcE+sWMxi6atXXERBCvhivZ
2C9sJXne12jdv8SOsCLKbQ3CdSQtFSE3+r3RsTaim270E2ir6sR7QmpXCpUEO2TRwtG/FUttGz4l
R5oFlsIBFsNaISJyiQBZWmfpnOzqhfSSrSEyrtpjuNRv0rnd9B9CsdAv5S7bQo7tqlv/kq+1J/VS
fA/fxFR8K2/Ks3pWTspT8t0dzF10CS7okmhJzu7ROn0W3qw3HGUvwUHYy0f13P8kuLcu3tk4YSDC
9eVYX9mr/969yucOtylRnPtghT0mufX0Nm7rK+FSh4zd4AEiEpW0/KLubsOqfYaoWvlOvxt36GRx
wF3+ct6Jf7q2/vtD/01qNioTmFTXyE/le/H0SJflNtRx7G5M5SUCy8uJtibdMTxm7U8YPgXdj9yd
B5hiLkGxhbYndXcc1tq+/BBXBHajwsX8FZ1xtccrcYUelOBBgjfX8g/KYAWtYPyTfJl37UpgEuFu
9JMncJA78cV31NW8L1DP6kp6BoERLA4HBt8Vp01F9vES/eA39Unkn7BOEHcDvVfTMizZMWGQAFdw
Ncd8cHiVcYcLydqB/BSIvWJAuBm0bFOWAPfBf1Nn1zExjPlA/zWdw0NL3DCoJ8uL8VMPCEOZE0en
gzTarFYXMOZv4lle9eOi+xTTXU554R6c/AXpYF29dOozVR3eqjpJax1geKstPBb6b1jPScxZRMKy
PTE0+lhrxGWC30bqDuOaQ6tdyQLDzHavt8EtbOFxtQd2W2yMPV6SpcgT7smjC4+Wtyi3hrqGs0rw
8DLPvTdg3Ol3PW7ZKkM6My472EyK8NOInJjSQyKv+hmT3VKnQTSYt6RvPO33HaW9HT1ZNn6woyKs
egjHbOORLbNOXwomTRuP2UeANlIk/HpnSDuMie1O+mJeY+aHw9noF6U7pIKdvP77mfi38/A3g4Qn
Zkropwy8mL9YOIokL3SL7BhdvJ3wFzeG/oe1u8wqmk5PlfJCRfntuZTEFKGnY0qDflhBoxuAIAbH
fxT74AkZYn4nmpC0hLv8Hl8IcpQW9SE/WDaai0Vjo4GzzWv2oi11J9uplBorh/KzI2LzoMHlSsdw
s6/s5pYs8Uo5w9Z8npBnX2Za0qaxxUFhkN28yyQsQoyi638/iuYfFpOyhkVRmVdxMkv1f+4UcjL5
ErNo+11esOjt3jN6HUx5V82GM5O31k12onnYsbBzaWQpFR26BkyoEJqKcklNYEF0teTnqxwXhQ0l
09KqhAErcUAb3qtihssoRWvQADEBfLUSecbtMUXM12tEsP4fZ2fanDiTbetfRIQkJCR9zUwNoIFJ
xsAXwjaTmGcBv/48ct9zj425RZwbHdVvdb/lSkm5c+ce1loboL8+/zDmjQtK/VfLRgPj1LDsL0ba
xDkVWxIMyciduLKs0pm8t/M5yBD37bTXG8f9nvCC6g3PNbt9Hm7t2qmxIxifzb90o11Z9iqX4xid
MybZRaN84R+37dmVqvJB7RBr0pefo905OFa19DhC2cq2Y2MGqgZVRpvsgrRhi8qkU1tSLW4d5rP2
EcbNbVYBQI6cyRKXMF+/wHdaT3fDdcFQmsyMspwyr/t5oxb62dDzwzlBZcJb5N49ZoJRqyLoNzEc
Qsybx+Qo1+GosQKbRjdDoZERj5puIx+sUre9JkKTVxrG4qjyFl3wMO86KdAdofOLDpU8KKQnrkx5
d8ejzlJpJ8m1qV7FX/azqIiY/L/fw30YAaGtIRNv0PBMTleGVVGOSMAku4vY3EZXWnvQ/JDOsBTK
vrANKIosNsnd9Vd7bwTVuJAG0Ia01qymy60cLZC0E/tg2cjbyz0FQLlFzvRa3/iz9ik8NY6+7Tlq
x+BUqCZeZXhYATeVi5SaQAovDf8J8qBSVgTFrsPIvFNvhhvOYXYimgDLkXnN9fk1dOehxtB5ZMWI
WGpyNWOIjyzmQFPUv0/cM6ys4bggoL/jRuf7RP7Y43xdPc6veyAQ8CIoRWwy1DWqzXPjTNO/TTQO
F6GJibqpPjw13GSW6QGeYibMzEo2od2gJwE/4OiXeHlGn6d0NS8mky5wypATxXZgpChsLD83fW3I
RfPvp9fL6/0h+WSOrOky8YgyPEjk3xZqa8aWGQzupsOoo4o5rdCGXCeUWN17fb1LLkawA+pqfliv
Ag/zTyZDjEsSVAXWVauZOOLfCx8P9/t9o281BtIAR6UMKDOsSuzbOSC/ijeZBS2tG4idSN/euju5
4T/ttlTzBKK7JGjqRucXFY7vDPPXt3h4pIdvcd4s55X7pXpGncmQWbJElWqZTJpOmmhJsyNnXmey
V2knbcvdG2VXMW6cqAZsApsb9MW2/LmhHh6lPJA/jGo1O+oHqtzn7MQ0IjQWvaV8t1AgKMT8Rdj/
N/P4XsqkuMQo3XL24cNS9v7uasi/sRGMIxp+Av7sdL68IPVGIpQz9Wog0PcQ27+f+X8WfKicHTRm
sBdLp8iKxnlqQgtiStna17NjsG5Am+ESiJ3pdWxHxwDcwdmSp0OMbsuJzPMWusPtqcEtq3l624FE
AwokOgQORcTO1WbghtjUXTGvg9KzvdFN0aKwQWrp3swKaN/Cw3sRQH9D4f/1Ng8unuKNC/CFmRU9
3//MhNhFwhPyLZRjBLxfWKjx57Q+7NVD+j8fXY73fGadMyf4vAAMjhCKBbFMs0+sY2Cz0jsFVZE2
Nu1XS798z4fEuLjWjGVhHb7HOJH+c0gnJ9C3qQyLqB2+SPiN8qj9/arMQraQWdAZ/vjbKJkUtM6X
VqFnPUusQYAzsKo+94O1XMsgl7Hmp28yHK8/X6z7/3jL/1m33IAf546CtbaE9ahnqg8Af7gO6y0x
uMvUEIZoqLD372Ne/VNyK/ezHKuka46jUff6vVzVOV4rW31fOsGjtxb9q0pQKywh3aWwW/08MLFg
0Qr40oOYgVndmQqn7ni6Sdrj+4uo+Pk3Z8SlbWs13TG/HcWPdx8tttsKDZ5zdpPNJqrm4nOktoj1
eQwjUGG6k/1oJNrTXuOV4zWfmrWju6arMVuUi+j3ZyjMzd2553z1SPX7WzFsblTmzxE27CBWSuoE
YtyO/M5SitjbZ8wT97vTWXM8T0A+M9ir3Y5ezaWznxrgj0d6MIRZoVdqhn7hkS5+/8K8+qG/UU02
Bex59rkbo8DObeWXd0JgKuGldiN9a3TJfafdSyA9PpotW0HHaU06Ix+UejoXXSMKpSdGMJcCR6Rp
SJYbta9FcG3+266eu9gfT/9wuVpL/VjNLRQPUFIBJSqZgNXvLaeMVBARUAPhBFAUqITAYgRE3xGb
6H3Ft3W+Yrr+Mo6PcWyKwGPyucD0G+FGqva/H/G5tSFdb5TTZBkv9hBS3u3zQt+dNC07NjB8J2gO
/yNzWIfqGcR24IF5lCHXj/r3wn/yzPLI/Vj3wdZWeaW232mzK0fuou6odF7kvo5OUP3fyzwPJn6s
82BAu/kc7d2i9GAR8Q20j2yPvujSy+rboNPRUxG8e/Ig5NKH3OUhJtQ+hm31ym0/vd05z5qmOQYV
48dJjjt3h1wuaN6skCqxIZngucVXK4BqKwKZqjCseeN/v/pTJ2prhHQ1fJrBwr+PM0oHu1lxZc1+
kmXQNoJAbDgA3Wk0fvV+fztjbGdpPqZp0576w6AbOUzhNfZcS/2kCVAdTc6OCGIZgmPZyPGL68Eo
jePxWnJ02iM1fDVdvwfjoT2221tV3kz1dYWKp9cJnFhPW3Gadtv6RkIQfWGuOMFn3tFBaI6Wm14e
l4dFb4Z7t4sVlz51MPCEaEbCjbnA0hna0HNo1CLBSmlMJotmsz1T437uRTu1JjIAVc6/c9OYHloy
jvrwjpCkOobDigz85kj1w/7MpyLaLsrxiDLrZNu35ngaNTuttfSWgSikfxZ9uyQI+WOX4NsVa68T
k78JsGyCia/eJKFbJScdLSBq7zd742qpbroVzZOyxztFlVPsvfnbGMgFO9KL6pPPCcPU8aVWKRbK
TD2PYXV1vp2shCTJ9VuA4HYwbFb9u9rVl+EnFoRC6EWAHRWoQ6BMCkqaN2szZ02dG1qDWvksXCEn
Ks6D5oUo6EsPe4RGJ3WTnU3U0kXvPBO9/kENJ2ag0au0+lUFvhC3/qmRdydJvz6BsMZ4Smj0zOIR
Yd/lw0g+r/pcy2F29hjfJLx2NFSaiKIZn6UH2ytEgixu773+TmHaCC4JiHiiU9Lfckrbw5Llpsmb
p3k12Z9LjbRfk0WQ0R7lIlmLdr/zeeN3FXhUFSR8baW3NvFW9K4KYVLPkQmiyJDk8I0Vkb27/Pcw
F181SqL87+juowqp5ipxlauGc29swhOL0w4y9CJeiM5KTfhY8sofgnk3bKNOraJk6gQQjdTnkXqD
Vr/KliNatEG9dvlRR4p6iwj89xTVVxwGX/wdZjHyWIKhdSpFuUrkci2acdzpvE8SLhTuwXVwFsMg
GC7FeCs6QdIewlJciPYQqV3i4CQBICF6SZO2q0fVgBi11og+R17T74EmFgxGSiIo/RJKbqPioVLn
QSPk3St8G+b9eFs2JPoM6lECa90zJR+b64ufHWbBRgQpj8yXDrFv2WeYnOgTtEBMm+B9ZiJqNrH+
lWwyMUXKlWh0JswXEkmUXIXqUXMniTuXBEBwtIHXqIaTZK762V3CLJcCmyMKorXl1/knFDQb45c1
4tH+DCLmRdRBw7Fa7o1U4c9aqDR5M9lJM6+dypr/5k1b3UBOCtWxxOfEEUKJ+BMZ5IEOkS7GuIOM
BluAJTJ4jFq2mqig4wu1llHbVxHkOT7lXIa5GLOrY80b+F59EDOxQsT1TsLPNzqXcCfq1BMFsGyF
yrUaYrrhuHet51FVdXZC3JQH1e/bovcY/KTVqQk9CRfirV4M62ygDDox972mVkEhVKUVoxuvFt2L
+EDKjNdP9u25WvK9+X4D1PSVITI9rEa5F6+8t0IEUPjlQgy6jZ6kMiMBSfnTMjsJEb/n8d4/pg7n
P1e2WomPIrTraavi5UGrlNEO3hAV52/X5fQrDWf+vIHqc9CdYoPeiiyqECkfujUX7422I9Z+yrwA
b9HVO6b4fKfbwMe6RAOmgXkBnqLTOquD4Guk2/pI0KTCEVRUTBGWkzSXfRhfWJyttt645pEobWQa
hv32OxoLIk4txVQyyg70N8UU2wio8/KX1T/gCilIvaL+Zcu7vHpIustBIWjLLRTlcK64mcThIRUc
v/Wk7HEAFMVzMYjkyNuHVn3Z8yD1iXCwk8EXG5bcxXuYdvbS7nxdyBuP7O/RpxyKp+kew25FWp2V
mELPEtMQIQv5dfE+CIX3dW7vLrU1SXUVF2ix9EevV8i0fOoBskFi+jb2pyOv4k8dr/E16BzlZIB7
romGywlMu3ge7+0uO60M4TTxMeKF9uL94mGOX28HXLakvcjVMGUsh8QkWDxupFOqwDitvegOFmLi
kQeopKJmKh3AJxGtwUVgAe+aqMe7SW1QSki/ibssE1VIf2EKgVw56WBaFU23Powkf9DL/ff92z2N
g/ePDhFyj1Q+HSLQhbuIXDGuiD5EBblvZJyJEd+xovYRmtg9by6o/1CuCPu5wCXvo/AQilWwFN6U
OWjErSKd4FXrN37TbrQ9CzezF4Hp14OGpvrR4GPa4K1SnjgeQLde+AhUiqAB4Fmkq8YII15zq54x
QDGYpt1Gro5cKRn+TaWeVKgR8DCgkQVb2uZxJnOc0EWQou7EW8eVabsTD7IP4Y0/4FKIbBnc1OGN
N1ZecyYaXnOfxKU1yyik0FKV3fqHX/5scBPjmL3lc7UPpDdauAqCjyibi/4H42dkEYaNufqIpxMW
vYTldThpVOSAPe22Kurdz2gk8Sjvw7l6R717ruKNZHvgyS5lA/IvApUi9juTbuB9xIUY9+tcHzsR
r3jZuWhXZdaqM/pNAO4RCZ2QiwzABVSD7llMz+xMWN7j7XfoGaIfUYqVg4GMB2EhPxzv3pw6OPEu
I1nRTOBQYA9hL16J0CmTCRly3Gzx2R5boo3CmogGX7SARVqOaIaoSJ7Z0jx+9iPLJkO/6MuvdyjZ
ASPkREygevBTCkKfe7Y+clX7EJjpGBFqSbLVaHjdk8gsRObxoTkGPcPYqCRvpcvW13Fu0YqY++A1
d/WmK4OreJ+y5sFrAArl1dVFoh4JCoKuDgeKr6G684ArSSQzXFOnInch0mH1L+6Dj+7kzWtDs5Cc
fUUMFU66HI5V0I1yXwIjUpNWt/eB8KXqHLyLwE30N1jvB9g5RTOOvg/kBywjnd4w7/JfIU0rhi5l
T5HcOmENSnQjPEjRnbYCV8blKZNLOagTvr8DVpZThZl0kcOHzjRoUR3kav6gHykb+J1p2nawHFd9
hG0Ztxptjrut+ozVxeLJp0tvxV/M5VbOBND80rPF8fSrUUdYROWBx4xLJGokpVa4HRj1XXzdRNi6
cl91gri7kdGcOGz36eGWrvyJleBrn2XjLhuIGgU73Lx8zz6/vEmj3WuUf8O8WcGzXENRROqQODyP
mGO/72m7P+e4ZIGPlXoMKZCf6M+wg/FgLogZp54Mwh0OafpRPjAPidMcyIXscx7VWTVixEJVWN7J
S/FpKdqeeKixsgXfgZBN9sbZNRwOuencgSozsLWINJnUV8RE6nbiLU9IWx4UVhCImW90xjSE5e5l
IvbdePuTOvyI4h9S8twyZ+dzQXG5P+x3iWdqXhKpeu8zHH4Osj0+TA5XamDKrdjL4VVEHXkNiSgU
WnWCSGEpUyDhcio8bo+qB2o1wbBCeDgSzwOyDZAIDmky0MQk5hj/O6Wr/WkAkWY51Gdst4rKC1ic
3yndxqiOFpczFRpL9PtDdAjqC+QHSv2EYdKPLgNqx30KJBQFUdYnJsoWEGz58thzOfpgoYnWiZnv
dnD3Pqiaa6LbbSPBU/pP5yg5BTM1PYt270Uq+jxh+/HcD7Xm88ZwqxWHLoOR9BXz55lIUE015jlw
53MQ2y8Kei/Xe6gGn/ZaftpXyfr5TgnqDygXsGvxwEsbDXKFl3XSP5Ad9oW2nOVCmdLMPzW7yxE8
n3VkX5YYtkIwI8FDEDN30fVNA4/q7LLZlWu/0V3JV5WUavkyjyb9c3Hzt1FUlrcrQxRYnCpT2TtI
Psn86OdmGQ1Pye/FKeoArKcgjvdvNKact5vYDLuEJiv5Ijd/Wkv9+TQPJrrQ7Xl1xzS17Bb0STuG
SGxkyzapYyWtu95VrJOOcL2vss5FU6nB3CP11qbABO0uemF25Yv/+TBVw6aYStLuug9WAMc6p5dE
JbVffyEn97Rshlgn8yVsjcLxd93yR5G2QO7+cnI3WtZL1LBpehtuICLeLy+2vguQaByp9itUgfGs
Tv1z1Ydve9wxGvO6qWiYtWrudgiNMFNE3IPgnTqmRy96rbrdqatWXIkvXM9fjaTSxH+88cMRhiOz
K27FvchodJPcVLxqChAwRIRNfX1AHk/hgNRh8FT8f/u86rO6y8+FH3Zxe17fNohv8qmpLdU7edLh
fmqXMZ6I3SAlK465b+W0EO3IzdW/VzeenmzXrNFVNpwam/37cNFxvy2Wo1HZGuiXRXF0drJsRIqw
DKjeLKU3GLwtBCXkcNqueS8WL/fzjwH/WPyhzwRtzFxuF+x32ZnNqP5QsqEh++5RsAy5/8fHsDcP
Xpzg57b9Y9XHFtNsvzO37p3mC5k23bRyfsxSBjYKL7R7JCVSha79i1ZrtSyf/X1XRwNeqhmW5jzY
1752tE5rmImZSUXAAEqVICuUE/MQSXZaNfV+JiezAk/KrepKovFo3Pv3566Wd/+/HuFhrwt7y/ji
E48QUSvm1mCYFAhLv850J2idxN8sTQJSRoHd0GAL2tNX375c4l+P8LDjy+XGWczXc/odlZC76+6j
goS+ECI8wvZO4r1QAxId2aWLEb4w9eozKACQ1/+7Aw/7bs/mm+MNQF4WDZPPa9eNaHhziXXELnwP
3tM8i2t+Q4bae7uizqTuPTf89wboL2zgEd9yrzhMYlnm12wNanMWQUEmpTgBMsGbai9c+LOLytCq
lmP9Hy/+4EzNIh8V+Y3DFSV9qnLoR8FJoDozV9leookUHDyKWoPBSDQowgiO28xvh2XL79WmPznm
v57kwfTX11p+sneLsqfrUFJE1cr06ph9PdiFQeyle39NckAiOl68OHXPOtmGZho23q0G4lgvr9Af
91jFuBpYxLE86wtVx8kQNHos2WCjWZCyw4stfmLgLAjKBZw1nTvzwchW+va83BX/OeYqE5dIsMnE
Ad3wZRD4xJ5/LmU9tLby9dXZXGYnzhKCbqq+TSZ1UwhvQz8LH9ZevAp9nn7MqkELpAY1wHWNh3fb
ujkTP0YzxB5pI5NJJJ/fYSdJc0zjBSxCW70ynSchjkGEA+5JczWHxX/v3/FYwLQ4cz1tPfKpIbpo
9BFrMVfERng0QsM2EV5V/HsTzdIgH7yUAWCoispkzeRSLB3pD6uxlrSWdieHo0NPth/NY4JOCuGk
R3BHKSTeQxAY2/57pzPvln0gnPZNTCv1KWjMbjdvUkyaYc0v/Pfz7//jsR4+hrNxQPUfeay+upBl
EPRzWRL2xrFsNNrhSzzes+YiVmwRFThaVavaD9/h6qw21bXF1+/dyI3pn3J+h9haZlEdoGTcGiGI
RjmwgdZI1PUk4QroAfUy/Xi6Hz+e4+HFXbe4HMzi29L7zaSpvZX5zlK2PInzegN+LfFeYftFSPjs
voSoUPbgbANq8uNZvhTW/mIjZ0EbzqXY5V/HiAB2vu4ptSqzSSH3LgnM1DQkk6cLoRZk9y+PADC1
B2vE8BF6R+IBrK2t/0F3WhB/rrOZbqaHvULdA7HgeD3rGzOUcuagFrYTg7kr+S462eHoHuqjzGF7
kK1cBJs54laXz8s+syDS6FsmKFjvucHQphajLfe7j6XJNOruGkbDEiLkvmft62YlXq7qu1MEDfZy
ahy2GYPQqtV3+5SMNIQUPu637oH5FehYVj+shW8cv84nf7XrV/QYFSkU1SHdg6LfaP7i4O3RM9Si
0wJsZrCqBS6w3W20N65Ct/zzKaCLprWP57C6rvNnRuf6/eZtY7S7lguPetR6n1y2reJYr7lBvmub
Tv0yT6pa3dBS5D029+BQJKOiV7tMambT3crV1rOXDTjitW0dSVVghVbOV5pFaDmcjOh2aYzW/nLp
V2aN+6wxK4LZrnnVkjNMegdFXlE7Q7OyBzPjvZyZOisfdztv8ahQvEblyMLNCUGRmaptk1r+xt9l
UB5H5oZbbYXKQmDCTYDJO68fQN/q7468nOuVW98t2mBaa6vmbNu2twE/sVy2704MK+G2bu/1znrX
GDkD/k/TTpxVu6iGZi2bu51/u7U/DfPSkGqO5VThNsG7+ybm/HBry7vt5OgEOVFxqPqVG1MLEFiB
b8nskMaZqTU2c6eM7QKo12ZorDumew9O+56pMVQdzSfXwNq2tU3HPILPfTGZ4Rt789Pl8mwlOtPA
1/CMtUdHX5zv91XBNRBtTQ2qOdPeN4w+LyrKxBpGgc348YttMKqonO50RTLZUvO7EeztebKzJNOl
8hXcPUgGSxRusUB91C7WE9csJwJwUFFw2xo6Y09i4/q+vbdsfSm0LmT6wyU+7Hr2KlhV0gvC7NXJ
Yc0QlPh4YoqFuwzyTbMw3A46/MWsddptAa5cguoCfP4CcLHTQdtB3bfVRDOX4H6DLcogB5e2mLP0
nb0mHPb6dqu/2MgnHsEpr0PHRBbWYjt/30+L0969zgzG4x7pT1FQvt39fDWXzhlocPUNautx1RnN
PgwHdds3PW+vbw5MwXVQKV65yMf0kacAlOwwzxtKmWZ+u9AfJqUdD7WLYcy1WM81qNl378LZ1rRw
ubgyk2DEfDTfhnNzTWbLVul+6L9D8rTVyEBAr+NQrIcRMDoVyl3MmruageCYOykudmOEqPIWLad8
8S0FbqPjcAZncKvE0yWKMtbJYZAe6JJ8Mzzp/obZhS++8WPQ6hJwWA7C2Ehjl473IVOpnEaoHTHJ
JQWMKBfHpDheZaWG8uUyW+44tC1HnyBttIe9pm3aq9rWryDhUXkRith/thrdBQOIC/GkYejVR7Tc
ybaXtcIylxmEBvTu3C+rCUz74tfWStGx3YyQMwnWob2Mk2NP9evWV1KBCW01F24T973+iC4m89Rg
HommM7maH2Qf9dvuA3mOzsamQaBq9UoeVvWGYY0PldZVNq7y0POkdmGQUh3RO4Ql9xT+5zSqbjA5
+loGJn6TgtxGMINBJlo4FyhAMpXj4F1nqGmjUPjiK/y9AiHrmtg5pEX+oX0D0X6Y2fKEa7ifb0Vm
BEajilgt7QCy11HjFC+yShcEO6TBCmiVQ78kNh7lmXjNCSA7hNdo2UBkUZ4o6ix816vFdnLzP270
8vAUvuFrYkWp2OYXqlPRIaUJ1Z5leYa8kXfpdbcRMx+JMGjYfr4qChh/jOz7vSh267puV2Fv/D7I
e4jIK3BkC8LbU4zkklihtnwAT4JAprxGBZ3Wltl0mm6gKS1cJNcW0OMxNPHVq7zFeAwyyiehDMQI
CeivQPR/P4l9PR/m+sWZpTogcMa+wJqfQ3go6na1aW7e7own2dygHAs0wf990r6xYb9cf7l0CXMq
162BY/699NytbA6HnaW3K931xwFWQ9emaVfIw5eB3NCd4RXSgZWuBZe9WhUSHVq3qiA1jUbRFXQN
Qk7AWpPreNc3EriOml3+8IpOjS43C29/YDKPcq/++SDuK/8691CIKDrFcMu4kpGqQP4+qRXMtW8/
owEZYSTKXR32XjlCHnbpBb+m3IsiPtjuhBnCVNDeUS/bZ9XOVZeVraqZTACWxTm09j6zgMyKf5wj
EydXR7FsXT8MGHNLRBQYkycqNqxCuXyrxZeDuH2tOocPtFJnZxQMgstw0d77VWaL0rT79zfWy2/4
5xuTyHB06LDYj346H82tw3VVKQDdfqJ+Sg5DF5iah3+mz/rvtf6EzS77SYELx8WBJXUojf7HYXUr
I/tYu5jbpsHQ0Rqallnt+j2bpwp+aNVe2t6BY+wEJ0+7+sdK/Z4zhU5e+C73W7C6BTaiCovwcKlD
XlzfwxE3SbCZoQ3jH23FECsojoioHcwXz63/SXe+H7xq6JYBUNqFrfr7we/rs1ksLrVtc7QeV2BD
oii33PWYLCyvx8GG40CSIArE8GFFzg204mcLhU4GLLa7dY23+do7HGmwruG/4VwY9GBU8ByMc9hu
88QmpK3tOrlRZTIKUmJ7pBf0ZYp2F2LGI2VdaeYb3NlEpPmB0KNzzL/0CwPITE3ciFANhzb3dqwd
NoED6nBfyYV7Q6IKhYGVFe62/a3O8L41Q8psF0lAi+Ymo4UOtUHlCOqq1mSWm75IC3T2tTMD4koe
WmpfUABDj+lYQ5qxtUY1ww0255Nwr+ECSbf7rak7SBZ613l3cdjKYuXXnGPg3umunCOXQ2neF+pM
5F5dkxSba8b2LhAancsah+Ri7upIdOX6+ExoXjjj4yG7mbSFCYFvNwT05+PjikGyzuatMp/kNUSk
cwRt9nk6K2f2uGd/XqoRb4V72jGpGSDRfHKovpu1/mU2Qe2rOIqaNg92kDcWFbqpbilwufV3SI/B
bb0eb3Ku001HuXLb3dxRSJ8jEK1319XVC8P5k5eXdmMDrac3xt1kPdZF1qO7UegO1JYoUck5QL28
Hny1hEda3C2ryS+CLv2xxvSw3neh88cBs5bO7oKIWVmHSZTm+aKeyyAeUNN6VWP6MyGkXIrcv2Sw
mibxXVnR/LFUhUncu9mhmjfnDG9EtxIv7C58/RavrajQkysx9aF1pjpwURcuq49RFbXnxuYcQELe
7tPZjMGvfhUioV3fMYg3h4F2fxvNx47xvkUTbnNLr1uu4Wp82SOnU0k2s4wNPEG/m+kv77gyLH50
go5hU9Ih/YED8HDRrI76Vt8s4NDsvag/bCL2zmiclpTd7xmv6t9u8G+2VVqES/cMgVcKWI+EvZ1V
Me3tcVVaRVLOBqBkUVPfpcdcTaPev1f70xGmJUkMXqMgyGq2/tiwO12M8+14NK9wG4AGZhQ768GF
VnjagMGySF41Zc3H4uPjemXc+sMwbkenUh3lLuud/Oje38Oapz5EP/RzmOcy6R+9RGSddzAby/pg
Tc115yHwynCdgddozL3ui6/9JJLi/QlebAIINCW+qaU/nuewGe2W2o7371miB52RRhZlbgFtGjjO
wYtTCr500NSrgu/zD28DeTfogVfhRP/+ENsNqczMsa6EcH2a0836ZEI/gZJgFyLhS1JbeQX9NmFe
k/01HH5R1n7I/MgT9ozjtS8ghau+Hm4GqGU0loBtTG/fvoIcusijv6xbbTCi1CRnaLJuwWtsw+mh
bYAAi1vpSeb+yENWAfDNSGrgIF+GtU+Ng0YLJ82pUQN/qExf3dndGJ3s0hgTHwCyNAcVLxAilpKm
HtHdK3N8ctj4Lj9WfPBT9z01eXdVmmPSJy261v2yzM/8HvUBgevfZ+1PK+/b9h0TskMpUKVZD3GC
vrAv+dbF1vpRyaQyZQbUjoIokUEGmagVkDCc0o9R1O2G4XgRjF9+4PJ1/pjBjyd4KIham5NWbNYY
XR/nArs5+jxy7UClSb3qB+3a8MWV84ff8f3KJPsUZ5h47z6yN2fazjg6V75vUnJoPpcAzetiwMyx
93ggZdk1egVueHKrsqU/lnzwMLOzvtTNe63cUv9YDulYvwGsiEfijaMctlGSeNFs+NOe+89LmlWN
Ghkk1drD4VqYhbk2TqMLQfKooYvOF6gDHfjY/7orVS4EAxaqRdXCVT+mfZdR5bS5muWrcT5AOXUc
1WoFnBAv5DhOo1f28vR4EKFAuDN1q1a1Hjq/tWK0Pu9GziUzqVRCILD9vWT4nB6hvChG/u79vWaI
PRShSv02Avb27wPzJGCxXLusWJF8VOFiPSx/J4qr5eXyFoxnBgyiSB+59N35wFXPUGt/F7it2+fL
C/+ZH/q57oNvPo+MfLa/4i1hpAEb25YcBMcHjPPv9/sDoij3syytUo/jfFCX+30H2LuLg64qhnNR
xUeE7LKwYD4wR7lRJChioyMIdt8xwJ3efDII/wDgkYFxoP9mzRXyNP9+nO+m5m/v8M0bqkKKMjWL
2+L342yIe92KYxWZG55UHoIXjlzvPf5ioCFwyNGr5f6GVSAaqEwR55Sb+6jYxzgYKgdVDVFCv9be
1M1SFewOsQSofUDU3rh4NX82PvUMdYG/8eJdXy3+4CXQ8dJOy+3d4Cgxn5B5Q/WJmQUeQQ8doegW
/Hu5J36wfFckEi2TWkXtG6v2I8ywj3fzjnxyuVzfd+G5fc8dCjwx+ODCn766155EFyVahC9rGeTt
1mPeXlkUI8perKf6kHOylYIXQFQHnJwgSr0K959EUb+Xezio63Vu2oftrXw9HwYQuQyaJS0wEl8i
bqCpKJZ+F18fgoZ98WH/Bja/V344Qld0do3VvPywERmfaCZ1YCmggDffmJwpVYpXh/avc2BFpqVS
v+aIuN8lkx9baebrRRlSGDiH5NKFrzjvZgFXKCCY0HjXQJ9PX92iT1/SJkjUUfKkaP6QgDj0l2rV
RfmSjDrLKFxJwIsXevaebMwFMNX2y2qMUR6AR2dAzgM6UCMj5/L+7QxmVI/3C6Pc0iSx/HU6Cppk
B3CvOqZqed7po7H3wyloPjDz/97Tp37ox9KP7Pprsavq+5q+zSrhBZG5c4oAUHgKd97Nr/kMIWws
XhxP82+ZiyYE46HBJ1T5zMZD4Kmd7OKibwg8zzLqL1OwJtCUwAZHGQW4IXZMN/DNQmyvpAS1Ym9F
89rrNtAW2ARFVHxODwk4OxMCVPjya/yN2Wrcv1SVSFNMLuPSOH7YW36rjraV86HIepXmLtPjOlMj
/QKIn/HKsp+ZWY2KBNgfQhlYpL9X2jvXYnW9YGZnSUZSDn+jXz4pnRScEdj93VcN+icXPGEhS/1H
nYaY5veKp4OlH87bi5H1GdAHqerybg5ABpREkpmyW/O3F5b1zOv/XO/BW2y1dV4ztieMmpwLimyJ
HsOY5VuXJG/878We+mBudxs3TI0ab/HwcsVtc9SYipb1Srxgc0EcAd4c5rh8y+FHhK/qO9/h0MOR
ZTIYEBvGvwAjepRzWlb+++1U327ChT1+lMWK1mQVXdtf3iC1Sm/RLRl05Bb/ftknkWKNyLcs9uAb
//ZhdW2VH82cnSxfVpOjAJAPGXSJdUhLYN6LmPvZhfprvQf3ZOysW+18O5c76TfJ2DsHTQTEwiUE
cNZEClaN/78c069FHw7IKr/ujK2rr7Ja4DTucVVV6e3nMq8z39Xb+lRcX8YppUX+3tNSB47CO/Kb
jOeuPXimy259nOWVVZEdvpa9WvA58xgAE+6Vozw70duMaMeULLVf/++dsIXYLYRuephYlfYQDBr3
1aXmkNpk0aFeNWFEz8TXsv5uUB/Q30CsvNjQPzhqYmHTNp1yAjmFGKqHv0+LddrsTjQzZ5mzQbWt
cXSkdm0v3IFrhMXAQkWzGuQHNdIVkoeL839Rdl67rStLGn4iARKDSN0yUzlZln1DyIlRFIPy08/X
3gOMTQuLGJyAA2wct9ihurrqD1aKhA6mh8k6OXv/3sp/YwQ/hJFU0cllUzdmvFC7YZokIfo/Zs+Z
9Vlb7Nda33J/YJbf3/tjmMb8xiU+TmXOWw7ihzKERoZvJm9VV5/vBSGss/RdymDGdJcSfIHILfbP
gEsno03rFvsb9vlg4EqI9uoPlI0PoXrXgpoP3nRhmB0m6SSFdfmEmhMio/+e22/FmOZ2/jlWIyZK
+rkqj13GKm2MmewjZWg8KSG8saONcbFExK/lVnv0OqeOipaXeGN0/4NJ/bg/lVPZLZUbQ9aC9g7H
WoNVh78ziZq6/vfnPYhKoGT6VHeETq6CNfbvTRykdBTCKxUei2wUtgu2qGsDtJJrv4DlHIKvbLtC
pe8KbWNKdag1dOeoPOhcpb/HTAaRIl1SDqqSvyNOubkhRk8PR7Kckx1+oZAmGcezgaSA5qGQ6anb
C9LTu9ynh6Y5+tkKQGHJZo165CudjvA5ViZgYe60NXeYTmsz+f1qlcu8MKK+XeMYyod9zTa01ALM
6qUXeq3Zx32NNY2+2w/vo86ySEzFr48zcBsFEtQHLGiM3rIn06W+W0fsEp+zd/ktMssdMKJTz4my
xTX390/74W1XDtMn9/QZzc6YDy2jyChm0YVODmWy3usdAV159BnTyMJ8CUyPMdhhnwbn/2AiNKo6
FSZN8yUmAAu6qzB9LrF7PM73n6UpDJhgL/ew6Jr13KQyktlb4Mow1wbmCSdRGNTSrKbaeE5NHL4w
AkHFoaDXeV0803OSF/RgpSNwvUXyVtLo7RqVl2hUqW+ZIy/K7WCn8V0nZPy8ASzMMnWkE1g1itgy
CmJmPHCrXbbsbcr59Opy+1NLKOhEAsmg7fyxdwDi0VztODl2FiiF08JXbXRSn++ZGY370eyCV1S5
xTC6vlnqhzaHqpTOkhA5xdK52uqTerexOYL2CDABLMXr5VnuGLh94lGKzeiy/zw9Ao36vNyt+8Xo
fX5Frrym09V/yuN5H9N1fE+dKjPio4149g281N7UvQAcknfF1Hy0n+Grip62cUqc2Dqq1n7Wyfze
Uwl+sjuwwh7av32cMSGZz+SXguZe4catqnOPCqiUStSB3B30VSG+9XurS5F8ulUh5cvRZHTLIKTi
j2m8Fv4El++DscWnC3amgWWMsa3Gr/AkavZNbPcMXmmFs46cpfvu2qe1ZNm2jQ4q8sxjQ7j8+ppH
+MWT+PTpw59BGnUIHHoK0fZ5DLUb4qkgD74ji1AYu+muN1lFZBoUTW/oJA15wEN+tBboANK6s8/G
O121m8MbYVpRc4SODC+g3hutvACR5DSPPukBGZcECo7i4+/5OAf34BCf6wskHPwmHJ2cr09NX/I/
NbPj3vzEXvw7wD1I8wQxgFDD/ahTh1R+jxjn1aXMdR4jJwQU6g1mCeGo+1Sie9Y37vbFlxx2kF9/
oCzRMvT3G+zPx+qUPuUBlU/UX38PnQXnJK9i3mivqPZMEseH2kXr8gv89KitX/Igd4dvg9K4DIyL
S1Fr3FP7c3FT+qItlBrWtu/i8e2sl1Cr2Bu1P/SstkvqwQv014B644lfp6Wyx8WerQ3Zfw65xTrZ
Z1HRkBFP3p7s+gt7q+22MzCwNoMEdNqh4znTEEwaVbO1gcyX0PkwbNAAlLwPEHTsNQE4obivWFw/
AvC8WmWToWnaVNfq0B670ymFvQ+Tw3B5z9GWsHXHhktvj/Gih8B1ceCFhubUxjEHzZN5aEaeZD0N
rQ9eyaP7+7Z3Ml/v41cIfW+eZU7z3JpOcaJIPaBSAlr+tYjcj9aO5aNN/2NpmjCRw0G7XOu+Lsgw
o4nyhUE8dYnlMnTdMYj6ZCkUwVbhqq17I1a8uf36ii4UKEUDp0maPGihMihPgYCSlVO6Zkic6E7L
6fpbhmATiH/L3OfIjjXeF2qQqZ1Lur+uMzqi2Sqa5QhHnuz58Pn0lijWXTX/PeCDFyOj0fikkEXD
TWruuio939NBILqfI8KoUEUC74pUNJzogJejPe4sXoYAa2FQOqsFckYtr4w/HF2yYFBFNF/B/UCk
/IYx/kjOQpARgygjotMEtgRG/20mqNkMz8YdoyFjhvTZEXA8eGiBmYlnQshpmYXvVmtzaTnlGmkU
oFi4q78ji3xVz/ci5UdAjlDM17PVd/s3rpLJ1a+NDDYORRDRqONIkZYjq/fdrasvhIMX5DjMelZS
G/k4PC++CtN7sqd1bHB0jvxy+k3YrjoflBdWH/9evJ54iDR/tiCaiMS9Tw2l8VDJ+mVwLTt0R4Q2
Y2mglVLZPZq3bTXWByAw3kIqaA6FQj1DNbZleugVsZ6WF3AjSHpZR5+wA0agmEqObLe8vh4cs19j
NQLvWZajSr5J0TryVScc9tzIG/gtEyfWszFxjCFr33US0fz9vd7h4LYP45gXgVAuwhrMlOlncWsX
xtE9PhWoQf17wAflcVqSkqpSMqbM+Ke8CLkwR+X8+62noQoDB37tqks8M+ZErMpYUQyS5ycWrm3k
BwW23yM3MoT7IO5VF9HwnfU/1/4a/Kvgupv205PX7bZ85sN9QjsHmAy9bQqWjXNUdgcF5qe0zUQX
K3tREV5DwcKIvButumTYhu79/nvNdZRkEgKZiEyFunFndtHIvwMp5M7cG69wvNBHAzXgo0gCt4kO
PvWuhea3HLsHhXGm9Meojd1zC8+BCGa0tF/D0dF/AzIgNCoNU5C5VmicDCDvc0n+ew9RDXmwa3+O
28h/BkmhqYA4qAQ5iS87xcfeLtCguzq3ofSqxe7NvZlCXuvwBCOhZ/eQk1qmnzceGTCyFeSVdLRH
8M74DOaBpSR2ZxrgzPmi2cpKmRX2YBohY1vMr6CyJ8LX5W4WoWOAllN2h2FiARVBiyX+eFlDf+G0
4G2NdUk1DOcSniTSaOBHbmJGPEOmc30OJVeYEWSvklX7mK+t+1jB2aTJvKsyUMgD6/xCL9O6bXVD
GpfOZWXjUBSA9tEBQaQORmG11/PP1nGMp87ubOH8alQLHjYefqizcrOfqsYXQjUv99eElpb4w92h
vqgsZXkAL2nqT4EZUwp0+jaeSagQWtVn24PkwVb4XfRsBKsTQqZa50QRMjVI216dWSw6BZHFhL/P
x2NbQByyCWz0lmKZ8rdkw8DAcinzCgj0NxHxx7WpnY7yqb+/SNSoAK4A/V6j4/7WR4mKF/zi+owA
2VNozAdQ3XokhrxzptV02MuY29D00AS3UuDrZqCB9KF71PLzHmTPv39eY16yrLzIt1JUvrea8Voa
M/QJYGqPzRdAJk8tN0braI2D0c1Ph9O1YDTLEnxWf5m/kfSiefvE7RuY++e2loz09+YV30fOhPaz
RLNcLM+P6S+PRYT6M42SApYnrSIf/S9Udse8RxCO2fz75D9ACfwerRHmzsr1EnV7lNYnljMrVkLX
kmpHYEGDtnmP2FOPagBvz69w9YUZmmG1jP834aYfRA8KI0GAasBcfn/tRU3KTFEBJAIb3U6cjoHS
A6J4n6g+P/M+8GLny2sLdw8y028COpRhgXeBwfJ70FMhHU/3EKwqI+YWjz2ta6K2/BmbY64U+JN0
MhaUWOYaAo73wmiZ9D/qGgAvYU6KlFh0BTWl0V84JkWWK1XdE9ATd+LcprP6CV0e24TvMZzqaMaM
w7H9DJf4JoirrYZb4mL+fbf9Hr9xhAbXTCqyIr0hcTFBbxphR44Qi02BQVDeV6O2U/S37P17wMYp
kstbGMoJHzxCXeH19TqWzLe951ACW6r2nK+dC7nlgDrRyuPFzaz/e5v9kVlozHiTlp7cOgd9cOcH
bLY4eq3xcVklOnKJy8qjrcO9SpqEwEIPpQWm4FvW5N+/4EFxg7RQl9AzocYAbqKx527aPsPYlDkX
WkUzSOpLWi02CRry0uTw/x7tQfZCe0GmwwKmq6//dflJ8uhyqRhtS7FqQqfOoXDDtQE52B6C/0bO
vS0d/IZ5/tpVCk9YyFCqTEEcxG8jHewfgwwJKAKXtZW32jsYd98BAij6DpoG3hJbC+RKd5LVUYxV
KY7Y16btu//sbPpYMkpjEoYt0PO7jZPVv19vOY4tEierppKBTpc/p6lu303o8IvW6PknVjMc75Yu
rHyweQOt8clZHWjXpBa3g2ROnLvnuwh4E0LsocljbTMYt94OYps0JplmCs06rmf6doNGgng/VHkk
FSAnTiYiSEJqFyiBMK3g/E4Tj5JVu7rUn+SQZ4VgzYCcZVmlZuod9UAMFhpjyoJuD0j9bb3szwGV
Jiv+80zVUx4KTDc4BRhHhrfpTtscsv7einhWcXwgvUv8DooKv0N2nu+r8pyxuQbe9lVBg5a6qksN
odpM6f+2JhliGn9Ps8ZolIJFkY6CjAhoPy7h7jkOg6Po5afGBoanfRNVOn/5+T6PTdV+RzEeQQvI
/W3r+7dzx3fictujRjPoAR5vbOAQZ3ktK7mPhSOJYvpCWmKGJI6ffh7Mg+sv0Rcwn67fiAmuKN1c
fHFFtuVYf3cZv0IFpkfDH1xZEz+uRWE/6MpX9jVKpBMnFXQOTZT2+uKSQgZpMeq1PJwfrTDgI7r8
vGR54nzX539MeZwrkaLlpJ1dV+UdSyXEN3wc1h0uJnBISEn8O0b+vYXpxAp2N86+jImh6O81TiUA
IlGpCakS/PAQCAYr73zrYN89hEWRSOExQXFyzJsWb95XlPq81oLjg43Wx86UEC2E+YEy//4Rg0t0
PChxKItrAdy2cCZYC/8LnD6OQ7wUhsMhQhKk0YvWCf8bK/n+H0M3biQ9SE9qUTPhQkUD6UXjNbeg
aPC2OCOel9je6qMtD/jztBBT/mNIEWl+rPH9mlz6x34HYMXNnCCl6KPq5c9hJYG5RTYDuYx2dOTf
GP17zMaJQuanynIxpjVhgjlPxA3XpIQcCUh628l5OJquwdEWx0dpoukG+j4O8wvrOdrOUk/EZjRB
SDFQcfKo0y0W/97Ef5vCYkZ/jNeY0Qgj+PshYxNDH0L1056gqcQGoi4PJDPyhiEIUKtt0Ac7R8OJ
FzaijEQb5ZHfy6hiWXLRi0gmPJxs5LJwSnGQnHkGGNljGdvwOH+zNyAEXXJlzAdgm/9pmPBWOklh
l/Hg0UQ+z77JjGqMX4wwyQbynxlzu+vYVEY888tbfFTO/3+Sf43fSF/D6wm05n3w3wUICBSBYE/3
6e4SDenPZeYXSryt9bW/SVzjsxuX0Dnpyves7guNyT09uG2JMBsURXN5myMrzFTbCNvQAfwa0R9s
+WTxSY0L8Ocn640lJp+u7qHE2FQfUOFHJTr0Zk4xwyALGqF98F/sYCu0jgBptpyhv2id39/d7DzK
3ejSS4+MDQi2a85euXixkYG9xPvkS225BtpmWW9EYIptaa8jvlS0fF4V+406/JI8jldYT4xohkgn
IZ5kf7RM8YNQAfyVbjP2HQiN9BtHt1/U6GeGxN8J+gCOkK2KYUohPw47aLFpa0T87W8zq0AFKaGC
+RKVnd+HVqkO1Ukv6TFduOxOC8nOsYDobvaV+Yn897SojTlSNsaO/vyqMsYIvD/FzgUgy95KEW42
//31f8z3vhmBP35OI5Gt+khZhZEMQN+i2e90EQ3i+ynaWYNNhiT0v4f7W8f5/nodJBJ6IPQbGpe9
rt2PQSSJmweXaZr3gg7rgtSxZUqrVmse97euwng8vtCOEfwDChu/Zzs556Xaz8lXR0KP9VtVEdlg
11en7vMzgJ2huGA7vlCXa/Nv+vPYFkMDSaKbLbp9TUUduZCLW1zSusFm17m4/sWSzbxt9/5tEDVG
aQSnS7c6hdfB7bAG6ppb1GvwLMpNreV0frfHmnHox8c0WXuZnIWJVl4PvHdOtj7ERIOXZB/B8i6w
ltXRbYt74hT8azxx9f3IUPrlvr7lykBM3sEISjN3Pp/rsVt/e1woZIO1/341dwW6hPJ8YCU2Is52
y14Ve/Ffv6ERkcpBDHdEYHtv7oRLffa6RlEY6yRfRynwguQ5+3ZakE+cjLNqblpGf5Cj/dw+zQym
PByyMqh75EvWDCljepO2sRz/Lx1ghV3OR0u8Vx4FQmph9Mx47xASG1tJvew78ZGiCY92NBTQer2S
fwcf/1s4AB0/EeAIXvCwV+s3OrWlY78gKA85YYTU3gBjgrYlePST6BwjGaGSw3W/j/ePbTCItPQQ
XL/JYR3jhk8Gor8CGxv4lXc0dimeM8LH4/ImUaFs2wAPz5bCnfCf5RHt69+bsKokJcrP6oHLN/Nz
X8IhZx7MTuO2zf7g8YGg+f+N05j4Koi7934XnhKI/NfLlCsINgJRWNR9a1/YDCIthIz8v3fY31IY
oePHsN+f/2NyL2p0lbLjd2ykbkLBV0gFmDa1z69Ry976zhWaZ0mRyBzBS1KnGTTOUpxWZ/2icut1
RvGmb6s+D1rhaX1edW2EuV4jH1ycC7YMo4D+MAUJ6NR2CRP5ZB+m2Rw13EWyql3ENQok9S28JWpI
ifNouV/Lm2IX7QC7dP3UpSUyVAv76mnTCK19ZAjvdrIrfS0zntDZng/G+By4qZNM9m+JW7gHq2vJ
w1gyhG9Jf4pGU+1dW6zwHl56Pz++eQnFt4yngZjokcMV9C2xSm9dVIoMD6pWm6fjN4bkX7PdSGmi
gdI5ZpqI1nbgHpYI4dDYO4y7s3Ht2AD+lv1la/72KFP9+ZGNvKbsV8o5KRVxQ0CRdRFQWm2CRejl
eMdqzn4YOQHZsvv5jCG8K0STcve4yGjqtexq8W3/+vZGQiPJ8f3cSdhpo4stj8vhiZ4nnUxfMlKr
WhTD1b/He1QvoSvNOeK/hBJjYzwU3Pa9VEGi27ImIY0ioeVg21c6U/Dw2qlpDxM2aqv4dco93vBK
I4M6JrJcBD1C4usxMu5en9qMoO1bhZs9tRnz9sQ125zMn4M1IqCWV+EN+vyBa7j37QGM65tZGJLR
8dv4WX8brYSjn2M1ouD+QBYeo9tH3fpmCu1nUV4EJU9HBkCmZOyoTlDQpd/XsoKPdsx/RU06fZR0
G7HpnPNyl+uYWgHMO1ibyNXAgON8iho9cjZm68vqwd0OyIyaHrVFKN7NPRMcTp3kdmMNNQDkmYXa
kk6vHd2xBFuylq97cIXS34KOyvTq3O6NrzvyEIniPbf6yLHehJ45lxhABpxCv+ivtMT5RxsGlCoV
eJm0l381FlG5B2nnNgAeosHmPkyFLRW6kY4E2astJ32U2/8Y6w+Jo5vVFR6jzOI2kq1ZeTfO83QY
zfpzdVnYLxWpYeejY00rFen00j9P+x74lOdsEuL9JPst0/w3YdW7Gj0eBSI7aqz9Rvg7d269ahCT
sIrUmCV9ChIy5LMXuvLZ6djFaKx4yEbC/x6FM/RWTcm4ef1pzQ5wW37K3xX//VMaESkL5QsNMLHi
r+sZyOc5LrDmDrWJRVtF5sGzAPIQwGR4FxwdZJ9/Z0jXSy/bF/voQnzospExdqq8OSp5lQH6vK1S
+qAgwWgcHLYyRT1Eu3+PphTnSDoHoGO6poYg60bZhaOe8f6cTw8fh/ne6o6QYZvf2vrEDzba73Eb
9/cxDbugB3m0AsE2hZDLGwblfjxxP+cECYIT5QksEPDmalnJv+GXhSIdF4wPQf9orKSq5CcO9k2E
ROcNfIWAvx5txhQV07Z98+Dsim2BaAnQLp7LWvPsyoewG5TFdX0EJJQ4wRx/Jc9GIMvtzf/9YQ+K
IKKrA6jrG9/CO/n3Shan0zkKj4RcUVKjBu2UxHnhLBFSW0N/vvBAhtqJMcWAyltpvnBd+PdPEB/z
+2bjF1CC6SOWo8ns39+/oHfIEmTM+NjbotzAU4ExpLn6e0t28CATYxgdLBlyABDJm3IwEQH5JCfE
qFHsHYbpEEMlSjr4uUnfrmrRUPPLlhj84CLVUQVFMhI3b6xau423c37qxP0qT2RKOsKSR6NmKRAd
PcsAbytPFGN8smwq0iYRctTylvkLRlR+D95Y2UudFEmW9c+sbId/weOzkPcJLKFzUeDFllrBMrTa
brkHTzWGFUeEOUahpS9i4s+3zLWjZakAztFw3oHiZYplPlHY4f573zxI5ml/UkyCOw2m808FK79L
2r7S8m8AwRbKAH4J/lKjt0BDMMQdo01e5xuR0NypUM0ELVwBttAsw5ZRIZ0uOjdLakjDMxqgPfxX
imewd/UMZ8t/f97DiM7pJ1egIEoMaAQBVc20GMEsge+82GccPXteMepjrNkzz/ivB/a+bbs+CnLw
0UWJDOnp/7yHfyxdGMRhNzucbgCtsAd2Jj7IcCKd/XwFCQMN498f+CBfR2Pmx3CNYK53+sdO74rQ
W0p3E7XYb2AnNgXTpyfT8qw28+QHnSHGEzYbWH4TCpp8phtZQXK41cL9+k2yZzDWcEQULGZI0wzJ
nqmfs1ab6AfPBDEsXWPkSMCvNcECQX45F1pN5l5YKnhuOHD2+8Uyn3BHapnQB5kPQg5doY0J6IS+
4u+jFyqUETp8Iid+y6v+de8BZFrCBnSBuZCwIwpCx/aj7ZH78CACV4O8o3Igu9+A7B/7JpPTI6xW
jLA3G1ojMNIFEf6TJ6aoy9nT/7/cCpFNo8WH+ifgC4SSfn9ncMtCPThj8z0CLEa11aHcwFIKMA+I
x+FqsWiLalxI/M3m2ReMVjRHqcz9IcPxdujpl0ArZp0RlA3pK8UkdamUZsh7LDLkUSYbamRJmjVQ
7Sq2T2gJbuNPDUSIOiYVBeC77U9OGxUP2pK6t+6rR0MdX/2BU/nKpvt0Bl372cdnpmvtVeuM/2Xo
X8hSnZObz/Zo4+mO7O7d63M4LIfBUBrilb24HwkKtW4j7Yha0+FqlrqdHq39HAne2twrRqlaPXwq
S0N+VtH8HIWL/dNhqK/kTYiF9uRWWfmyu5WncEY1GpXj6CsYn49GObxspNLsbsI+nKj7c74+THtd
gz+YSqMud4lspmfz0Lfl/XDQWcnlvFt7yc1CXV3DCfXu3lbxOvQ7r/dd/KJtrhh1wXbE73Z5/VJR
voutpG/dLqh0u/vTVDoMr4l9SMzeu7pNvvmzx5OZYgD61V0UsVGN80/BCq2My/bq7mf9qTJBYFmZ
yC/KWycxgidEXwdv55m8zaGkSgilGtm85+tPys3e72Iv8tEZ7jidUW/e8QJRG4DxagbOeVRPshWv
lOney9/PF0NNLPjvXkdGtdiU/etLfXYiBIgngYOBaXgxu+/q3rpuMB+/Wyp2p7WhwxpbJoFxmdxC
q8SVrDRvR/N+NzuJX6R4C6fT7DCWO1ejvHxG8UeYtp16ESb/7Ex8GDl7AEbRwvl9GpTztX8seoQ1
WSjyHITJ3ZK0bUwyLMqVPJqFsaLX8lb/C4qGnUXDmwNPjbqL5tzvYbUi7ZUdASwT8qaC7Yl0OZ2d
k63iqUntUCBIUNR0yHQ6u8v80oPpOb1BdrO80l5Y+eQrekrMj3+HwEcPk1+/qpFMymneq897Xr03
k77/YFRjoClSHsW4oo3B234mGhX1qDX2PlgFWcIUkwo5IZ5s9vd0xDfw4Wmig51xsJR9nQFBE4kW
SqIVGOzQaiVzPUq0fo3YWIDLPbwez0LODCVtJ8Xy/rMwLv4BgYp/z+mje/rXQI05jU7d/T7KWOmt
1SPp4fnjUyN51oT8x5c3ansPPLowwTQwmaBFeNE2rxO9rAa3RGTqN7Nrp/bR+xyQRPaxn8L7vWUb
tw7WWDegMMWtXzCLe0PaIL/vu3AnAugYOmZXbaNp/yFBGqf118c1Vq0KqHtFARLfJ5O3s1f43WG4
U9wOQokXM90hpHzZdPAzCiZnkME5c6BSO1YHnG3VQRj9bW9LOwKcfjPO/t3Xh9Cwb3Y4ipcKyunv
h68Qg3YnWCgIDGQ+dNYceWfzXNv9ykFy+nqfdipfT71O5nTu0+5+dYXDcDcPOzl09cQ/b69H9/5+
3ypDjXmoHRTmT6V52ls1dIbMSdZxbZymRLun4zzr28fAzQbvJQE+suodsbe3RU+8JghmhoQW/tnl
z+iaJX2dkVXvcQt2v/ZLLs3T7tL1eygQH0awysuDmxRG3DXRy47vRjczKCIdx9eD0desaC1jwPyV
VJZUGdq78nXjNw3Mghcrh1kzgmH/i9+4n+aKyT/uuadN6p3nAwQLBi5XtBbZtU64Ngeoyr9n6/S8
rJeIIowun+fcSJHMNy5P5bCGsv9CT+OGHnxlnrnyErg2e0t2lF13or1d/WR+PBvZx2lK86NOEXNF
7Ls3vkBMum1iiMH1E0r8+2Gw0Z5LEDG0Rj/V5x4W7J/FqpxcPTS876NL5FWYaYhLe31JrVtqZaeR
frH30lZOATYWo3BcD0zUZ7r2ZXrDQgHh8hRtcLO+41xhleU4y/k5/E8pNMPYC1SrKvzL1dCj1ZuM
tiyw7asfls7p7qZ3V4m8a2Ht5ZEq2arqd6/mAL3t++ZymZUVf9PobjAmUvAksUqvtjuzFEOFmHW8
XSwox4c7BKDgdZ96g1Vnhmiw/nXSLUW3Lpv9rn9H0tw47NLlQRCX+p+HRT2pn3TdvubG7TXKkfbH
XAVwhd43s/eU9X2LRylBmRtXHcsQqkqUfa5o+2D6YNItMvb2nShTk5qnLkvnQWyTrNDb24O3GGfz
M41HxU4+rv7hVR2xW6TP1O5Ozh/5nENxjVBtN/bs0NzubAcnE55OzFU0OU1whnHDkfJVQaeUufch
IuIu0J2k2GYriSHEL+q+madmWThVsFawKO9aMVSp0LyfRsl7qhrdJ0R8P/OZVBpVz4hCa3+1mXb1
GeMB/Lj5tU5ny4nT3utpJuOVsow6Tx228Bf7mQyQf8Sp6NJci81yc/oKXjte6akkMOaF9OSAgH5M
5Wzgp9yiwZDODbV95CUmkYtXkRWYwnP+NozWgatTnebr3P30MK3GGxy6mWe72p4wwOgTOa6zylFc
HTxsAr/y6vT5CySTpOZ4ktjBpDvEzd7MxxUMsmk+77tfuZuZqrEHZTOYd/zAjvzDRnvXOsP9VMGf
I0QpRB6RYo1KLBvQle3x96VF5mfr5EVzQl41ZwBRfOLRP1SmTFYr+FFwt1EWQjJpYGBgBBct7PpX
XKyRJbcPm8F79HHDKz5C0X5W+UcOmGLCffPuVlw7mBIcI1slThnaCB7suJqfx/G0syKp8wiNlXXS
TT3i3NfTeHom7blP3dfz9vZFms0GHvfG93E0v1F46MyTSd8ONyfz7FTjwxSZgbMrTNbpbG5w2TZj
t7+unmGAr06vnZ6QPsV54vVE1jA6jjQzRKpZwWz26mGqtApVQ/lMRx0j/8jWMnyweof31BDLKEvy
y4k80sGlxbakWzfdOo8Hs8TXZt0vdau4qPB4NQYlZ6c7ZHQkZOuv3K/Gpa1Mii3Z7pYNwTOxM1Pc
KDaQfrZPdkW/G8QZaWw8LdYi1m5VR/XEIyL4kJfyHuVQSoRj2qzUui19ntrX2MIZoZzm/pGbJJ2W
KHySqM7oCLpHJ55m4s9cVyXUOWnVYc7VEa+YqKDjS4x+xzvL3e8uJlI0w4P4FbQIMTMA2ViwrNns
7WQnPmerh+N8zNNrUlm47k7qL51ddXbEYvaZVQlaezJLbViNAXvAOWwqvzZ7I7xnLHkdP0f+5Wb3
tojfiNmAzugPZuqWvZRCIMTug+lSZ9LNzsfBomsKfFbkxKY0W/Ke2SocOJrL9JrVib4KrP2ErHxY
bwNHR/pt4CQvuXX37kY+z1eEKaTu5Ldk1THuTiBeD333TpEzhTKr4haMfub6PsX14Jn/K32SZCcD
GJWn/fkRoMtrcnESjGf4d8/AwyhIbSzVZCKGZl4G9u3qySxHZXMjpTcrQp0kcrm/BvWinBLskI64
EIemiV8PpWXS4eRmYlari3GwOUVD1Sle6mWxJuwqQwya7NqVn/eL64jVme/dkiAVG529WS+Vr3p3
Hudo1N4MLODkVUXGTQLxAVGT9ZGG6VTG5c2oFzVPRc1OQchn7Gl9o1H/m+uL+3vlSNPrvLyZNd/t
hdN+ZSjuyTt4CZRSGXMeydZGZUgwq90eWXw+TnzE7UwB9Eg0Lhkj/0pNeirpk/SSPd+nmq3zoI1g
w/KVMv/j4OpW7tXv52H2Fk+iWQqf9V0BlJqx03jv6kafF27OIcqdyMmfB1MIdqermdEd95OX6zrZ
1qFZrG7TXmCky0KyuIiTvSl93cd7L/XUyNbRGLILP/tAK62vjeoaao1+M5nAigRi15lxDYjzFo0D
7mmXd9HA7Jhvhxj5+8znjlsGxE4EmYYiUgTcELKHltA04PxeeCHXy2qdrcmiIlN9J+s47Ahfd/qu
QLscEoVw2MW8YnR/3g974woPkjWpyokMyWeXOurb9W2wVNhrnvycO9fn1A383kjF1vUMmOQN1xoZ
jaWrkc8OSCYZ4adQutw/lZ/qG5eL5pw2d+sw1EbVhwL1Np2Gu3NmJn6yvvpXn3A8zp0Mpyc3H92R
zbwhinfbwhCeVl7oJ1/HyKwqoz+WK1MVvwKNsYU6kmxKEolxGHZqjmbpsrGzwooJa6Y6CcexG1mn
CWLAprKSVspanbLIPj/9YtefeWSobxQsegNHw0sPC7/3Xt+uZEs9u5eDqw78kLOZjeu7TTqqL45O
+Iya6Lazys5GsMjH0fgiOkVm78QVE/knIKSRYtSB1Z9KvObTDX/1VZ2J3avY9SR4OX2Wr/Wy3G2U
aZd8VHZEATTd3B0yBxDPuX/b8I9z67SJOTi6GwyRzCpD4TDkC/tcYGEWwlEG6zMqnGh7tVRaKZHz
FpnRKh4KZe0U3vWbyvEZkItroIgjJ3nrv4SLw/C8vpAiqmOFPdYFYnf1BfiN/Jt4l6NekDjzaDof
hJTUT9Pr3hRSocQ4anvaNvVOnJueQ169n5KgnP0gY+tcLZ2EDpOWcQEEsZjjpkhHgITV63lrovPo
E1Ung6s1GNZu8nIYknQv+1wk63qif6oj7ihj/p69ZAS39zu3sTZNQ1P2TlOSw7sxObi5JW20bX8Y
e+XVLubXsQjxCudE9AMV6kU9o9xcdrdNd8e7Y5V6utuzVO5a3T37pwVvC69vHQ2NeF7NyuXx6C1I
cYz7OD/RPOBvj+SRe3OWpbtEdsaex7Z4WvdNPi8VOZ3yFQy5+QqkN/FLwiVLG6ULN5qSF9g6U1Nz
CC7AjJTCkd/Cxemz2zeTWeAHBS6CRN7uhPULR2eKYqSvaGwsgyEmf0sWbrG3j2veRe9FIGBI9oVp
LIdM/HcWYgpAxJWmTr1k4kj3Pvfkq0YEVbg3Ps4GhVXSLnRjLzvxNYdpdyePlc15fl1fV9WLEpoD
7p/AJb1YRx/V+PJV+PlcY08jzWIE7ia0bubNTkdorJnvZ3Ngg8Oz8/ndP01Kd7IZGDm3wltNihni
p/NN2syNz/Qpm5VubMfevLLxKTOXmRMgYRkmZr3AC6vCDwLf+nDIjbjuPp2e7n45vVImSNB64iF1
s5XY7E54X62vY46uo7A02pDVSRclYmkJeM/SGKDqB/jEj2K3E7jq6LaTLVfFU6RPz2cac5tXXaea
H5Y6dau9mb2cP6rZ4WrIBXOmvZXDgo+7Awu67HoW9qHefTzRufdZ1B7jUicR6hISCR+/7GzdLY7E
KqEg+YYESgiVsXAGXBTCrKpvVLv3PbdyX7fSXeh1dyc3XpTDV5Vp5FrZkGqvWNC9EY9Cj3gZdux4
U1i8hLyOk270V56YN+QIptLXbUi4IBT0h1udX/BWP1l9+/Y/hJ1bc+LasqX/yonz3IrWXaKjux90
l0Dcr34hDLYFSAIJCQT8+v5m7Y5zqmo7lnfFXiuWy7bQnDlzZo4cOdLFBdDDaNEShKvamJ/lKBvx
i0vL5SbG9jhriWU7FlbMwTiNuQmXzGyDU1dGhKLoIIiYpuAco6uno+Cw4246MqYXnYTVdnjZGUTI
RKejcihj3Q8KLrXL2DrU+3Blg07EvVG7mmPlnsX17wMrEuuqLjMT+ZgjTCPNfCIGh9lGfdLaVOkr
wSseHdzda05ozWJfpky+4w1qTm2PC5oG86DFPbzY4v2diOROd50YLqfyV6QZdCCJb8aWCWaufTwO
Q1xMnBIq9m7HU1laN4+68Ewnz8k7/AK7tlT4jr8+SO0agVBkK4l00CmYYOs4AhH3HInCr7PeSsy3
tyJ1cR/thIZIzkgqEiTwBokR4FqUY6D/wtCEf2PliUWJvd6e3CfiBxWuFDweDcw3v57uSHhRBeTT
8rRDoHY82JqSNTqPJVkvXvnGR0SwoYW+tL9GW68dcaPygic+fubvVN5bhDuML4oapx3Vk1tosUAa
ZvjqHwJtRbp+osszQ1LjCC7UE66cfz8I2x7+A+fIz4EGpHfySMT9cewEgayhtWaqAb9HAC+veMeS
ioPvHubHKRA8G8uGb6jsubew4Z93T/Ce2LgurIGTKb/91x8ZSlSLw2eOrkhXAtJaFkbhYwmWzYFl
qrliwRvcFvvh14QdNxNeixSMGYgSTyXJxSHyf19YRRZsyVJAzp3btBuqPve0/L7r8cO530yMFf9O
NEZ5C8vhcy+Yz+Rsad6SnJ14JsGvaw23RMflBNCDYu+FdyQYhSSR40+wKPe1aoiIXgGr+MueWBcv
h0bcAo3yuqyTCKiZtIdJMp0veLnm+iiSuWlBbLrbevvnaA887m4nGCQut40bEvRyYfNY28vSFgcg
apP2uvOg5hKTCMePNCY+7xaKwOLgmUmDo2A691zn8d2CJZ0/0zJ6pjVGyR+2rvHvgYYUiTgj3OT9
0+jFzdu47eg6u6XlJ0IqBFZctgyqWmy9xu9F4rQIMVWJxxlDyYe+4GOWvM3dJb5JO0+nNYm/hbPM
ODJ2pKLcSNY+LFaCAtAgYdnjBaQlQR53defbZDQikzHIVB7efS6/43DJ8rOYOa7CTA/clOAjUE6E
VR8Ilk5YMZFC0Pm6u2tnHH4sgDESXjc4vziOD+yKfYM2zyOoGRxT8UGFwTDobf6MwfNCg16xlmNT
p5eJcPh3XzzhnlL5oGVB8yuGAlnx1j2EPWhcC2AbR52fowfLjsYmQi7HkeW9NravCtmC/sEhckVP
V0F4Ljs4xaIhl9WdveIuTI/QnS/D4g3LoAhVyL4MzBanUkDlFT9ZIS/T8wr6treBWKNnAJItO2SW
PJvZd1Si73z2Ld8KwTLzYMzFNyZXSCAVWF3C1ELnnPbiWySyws7F3zrG0owqfiPhH9IouQf3lLfY
9niR48CacH6XFUc6FU/jftvnH7CBPbF/NeU2cdQPgTy+khjlYj8PODHArF3OUaOmevTOITOz+fxb
VkMcqlPa8yS6EijL/XqT67vCR2arhkxkwoZszo7todzjNjimjs9z+Lw5PY9Zh2wrXOTkMTHZPCHP
y6lYbVkDKk7qipecHj3Js4cH/0r5n2GvE8V9uMImROTJscL4TB5xwbIPPIasaHxdWZicOAEKy0yA
zdmR+IrO2VEDPWBhkDRiqEGaeVt/64LrkCdWUG7saR11JMmXnZCFY5QfR1vY2iu4ItYgs6hmdOUn
eQFHn/VSQGExsMXdElLBTQBYWrDWkFOz4OAzFlNiQdB8F/u2HRbhafF0tlQqhDFfnaurop3LKvAt
vx5EMn5yjfGZHbM2Pc8YM9yTOsOTlxWWx6hNHr1gHChLMchctS/MQ/SvyrzozcvGzeCxRNCQj4eU
q/N+xQBXx5nFb7zy8+qRB3eDG222jwQTZL0uqTSVEBf1XjuElO4riUnOznXVY4m3dMa+Z3h6ar0o
wKZFgpV50tzi014/z59ZcFpYLvkZZ5LzJfRluSv8PGz5QYk9g3eOaWOeOwnDaPnDNeqJM4UX7kvg
DsJ1nkLWTvzeHMhA58qzQHw697ijiDjPUIzIArpdQuqEzoHt6o1Rl2UxqeozIt09LYQRHTi3jWey
38akwaXWg8bbznMks3q8xsHPAmGkW/+UniFi2/hPcaMdecnaqwcEbs474pGcPoVfKHmCtbO4DI58
av7DFQusIJBZsdg1/lZcPcJ5vxLd0YaklK7Kb7h4C+a3Y5S3+P2GkT/+v6mLf7fOXhtKJOxb79FH
lGK6HVzp4zwB89FYifm+/MewDiSIEcYmX7HCwQJVqvg1qdneLmi8gk+t0/Ghdeyt2X9fPSZXZgXl
vPozsPm8VYjsEaaTGuMnYwaHpBRBRa8Aeld+D8+e3jGA3Ov6pVd612kZIKPr8p1KrCNwhdTOKc1X
z+mlnwUP3dn29cgMXr70xkJ93fk29JZusXA6StwG2r5wLyAhQKrO1T8v31mkzpXm5hWxsA2zqrP4
MpBC4BPnq0fHwcG3AD0OseYkiOvhl579uo/GrrPFU491zPju39bb2fm9WmLblwHe38cQgYxeW7dt
+tSOfXPG3TLlSzZ/rSVdII9afEKbyjuIkLhhYBCL4qMe1N4tGPJJweTokmJPgYXR3JPXDOTG979E
NOPnn2B40nSPsCYKw1oWLRR3T6QcSktzTl0EhXSMY6+FJ4e6gW94M8bdcnUBPznbKTtNHO5ueg3v
y/F4AjJedlJ8m50iHN/7sQie6/LqyRryhdrwFljUtg2/TZ6BFHaj6xtmSPOJcOul59feK7Q/7u7G
9CpYMoAyOCi/6DfBQ8wZMMIcQBn5XkEqPiwsLuPlBR9s824tHqLxrPDpbQw/H1hvIiKQXHL7OJvY
HpmmICM7RfilBiZ/dWZg2IuDYfnA+P7lo3XLGV4kEAHjKzyGuMxECukw4XghLQ4OoARAktF2CPnA
ObMa+RxWgvfResa+hCpejx6LAgUOu/+Mx79U/PdIPQdVQhAatM6cQb/uI3mu83k+PhexygTjIz9P
Tp4ABpSOkGGmo+njS9yyCvvBncDt//CbuZbIgZbcl9uLs4lhg9wmgKfEJsl5Jg3tsThs+aYbXG0P
CeqPHpv2cUOW7YiVv8ZiAqPZR4ob7F9NFMBSIK4PybsmRfJYtCEsgv4HINuyjDVW8TC5OvWgjp+B
gv8UzgUtMbE/kSxijwNmd3cenGwlMTlw4SloIzVWJkoig3HnIynWxufwnMh9mXXt1hw3shqinS/L
zfnu69mxK2Jt4ToqZyCuw9UhOnKCRnVcB5fR+dOvoi0b/nlMSgRGauYe524JkhRMLEdgL8uvgsiE
FSeWjbaOObIdwpSxtvlX6lV4aqpQVkv0Msg6RwZvD05AaF65Rd7JsXInH1wGzYA2W5qBhupMw2ie
8SOsx138crfUL9CdAOXeq4CL9Bsh0X8e5mPNdpv47F8TdWD27aD+ODArMTHJSRIxFPwyq2vk8RC4
o0/tEPSmwKqf2SRfVI1rYuL4jXkZtO79MxsNX6426Yg3ythKM2oYvuJvPsF6EMMKBxKzd+4pXja4
eXoA9gFDVcRjqI474nFi6jc7c2OgGJEYiqBhw/fdxme+ALm0/8DsLsEzukW9+eTAPpxSlxCnBxPI
vcS3uYymOBx575AeHqE0QIDcKc9IoT+DXtJCYZ8+Qtrr4idF02h12T/HuBk6/tr0nrbTdyXEDQ4W
GbCu+vYYR7bTAOtUrjWpuH573kujkSq5BadlrvJZmTicIEW3eIbXLyJjekatkEoBUUHpfCCxPqZS
4z7pyEquvriON19Ece4yG66TI6m6Fb/QVE+eo1d4Q2vwJPrAKQ1AtyQM4RYcPMYt1SbAbe8VtDGG
rA5aF5440cn16+ELIughRWYXrfaHrw6qECCLqDqGqB9mKVoyYcHeFn7O1YiKIEmPxHYehsexlNA2
5LbDgusOyiziofjLM3f6Y0H9Gk2SUoSTpFhvp7diUZjc5Ta5KhBa8HQ/2mHutWHHpIWxqGXpqPUt
tkMjLsLSwx7fZuNtnC+A9LqOwOHsjMFuEvIanwIG7zaT/L1PmDU89HMvmz1p3SLxsAmoOHWR7HEX
4t6v3OlFeOOQos6YqtHJcIroMMQDFFE7xXl6X1JiB3mwBAx0IxwO9WdgBmOXJWa8OkxvsRS+cOQN
VyuNCZ7az9xiykZy96uju8/AbdemTpLcRsbyyU51bjUAdi/vropq8NxcG19XwPDESnSu4Jsjh/rT
PS5v/gH0Y3BIj0jWRm2OVdKnSYF6VSxgJD3v6MwfPVZS5rEixbmEjwini5cWcSRnu38TTnXr4IP9
c6Kh/c4lX69kJ98MtnzaB92KXwK6wrvRSja88YmfjrU5Oaua3/J+ZoDeM8wwflg/vY2Z0YCxkVIh
64w4JsmW/cYY+RRsLzG8Kj35ORQhe3icFRMZVUfD60UZhbMamR2T/kRGYfelgApKF3HAFjXesQsU
7olDUEW3QEk2hZuvzOE1oIz20cUErt6Fy11my3HkUa0Q1W9nh44sJrF9KGQDHssdzcHmrpkrJPGo
qY5E6nR2lVh+6w/VfUb8aFIabfycPOgS2ESLJrT5HaY27I2PgdmX+8ecoLb+aMi+FtyCieqoGIjm
6ghTNNHRa8ZmdOgXPtHRsJgSFft2JqRw3/Dns+uynjP4IOzoSCEkJ8Q+sZqGl2ysMHPNF9nMxNxd
JzjohrDUjgzSIC3R17ejUywfB+7/a+dZlVsjTl/H+yeOly6ce/++Mg3KnNqvKTaqdw17SOmJa5NA
bPnwe0n1LjOFdt5LAGiIQ6hxkkHnEyW6r7gSmPFN2FUBY3y8FtaSi8GrEu6XAOs5Tc65Y64uo9Kr
j76VHIbN+rRsCT0uLDLBI9mJyl2lHVx9XR2RVsCHOr2h7q3IMtNDvwY+fKe49ib3yWVAHQCTB7e4
vDvNMzjO9XUe194n6YDtWe5peRg+RGs9vuQSy55bJPqqMl1rY06V+DWTBqdU7tur4/ryUY6rd+ka
4Of2Dfdimda1U6YWcY3tSFzigGCLFqf9fkpy4r8ndkwJJTXnOiHkAfmUu09iGla7I8HydvTsOdlA
CwmUBvARDZ68xQGJcP2xxEu50xcYAvGX4Rrk7sMXsG+Lt1IJHAunIk0XKXTlFgs10qNrzfc1g2pZ
oFKmE2wYrsy2XBdl8H4mLm59If1QejpETgaxHYlPLK88eOTHezHC5cl+lAjNE4F7FkiYaMTXfJIh
smoiPTZHD6TJFd8Q2+vzsEW0Yq6PpDdzxD43HlpOqweKFoeJwTI+XJ00xUQ2+BgwgWK93WukdyAQ
xxDJbY2YrN5n8Yso+bLRgzsLmNH+AlWVYaQabhgsT/hzxa/ocyDmyJjJamFcNjkx9/hmu74uXVvQ
j6IS5Gl5js4rRpo6hd+mbPW8G6hrLvpu/zCcM1SU5Hbid5LpkUtsGuIaHE4xPM6fui/bIatwuYwM
cmNwf2zr1+wPwx5qhpNhSlu/1YMX00CK4FIE2cHrUcEfFKfkBYJGuZpGr9bTGcs1m14mWf86hvuD
u7tiCdT3DSqMWoQW4jE5ArEuFDAxqp81HKFL2u5yX2OsTR4aw65ylCH9bINDdAmMwiEaZCaD10tF
6Mw6qF4dy2t5b+O9z3ATrv52Bsjh82QLI1kUMHY5Rs2AGSDSkwCkXFsgh53bG15y/zwygL4ykMtL
qjJcpHGlYc0IlSx5QCJCYtjr1lNQwK/HXF2cgeTbBtlhEVZb4S2+jQXAoOJRBnlaLtpIx+IJkT11
h4nRkHHxLrPekgkDsLK+pNLrQaVAn3uafWxH6v51cE9P/8Z9SWUjdy6HcUuFAOD5HJzIcFfZIsc0
6MU/BbeFJbjP2hmw7kDwWHuliuuYWkHzzm/hKwZDDuBhgYlzmCyfenaogjDhriOYxADt0s4ATyNF
CgW7B0TE1+M2gl882E9fg5PubhkYE1UB+CxX/yaksAN+WuCjj375C3d8+DeIjyX4AmFFSSx5izMA
8HFJpiot5VtcWY4+ZuHLz9PsyEhuMGtF8mQ2FYQeuDCsweGYwPphRbLtyZl7HZ+8O4hwL+jSaiOg
P3LygZWMu/A2PVLR6MNGgntwHm09Y8pnhjBFvWGj9amVmgDL90ANBUBbBJTGqtjiLsaPUxfsreHD
WGviupnmUZW/DyhZP8Ff76sbZR1jZS6NPqVh+ufwHNPnUKYiTdRbvBwdr0m+e2WA+JnwvQyVHeko
CMd59ojujjW50oCfI1lT2MDuOgdY9Hty/wQNRnoPzZ0dlONs3NIEWUW1dxgayWt5H97fDpGW4Cou
VHFG5c19TW6VkymBMuQa6QD1dsYwg7Wx9Xr+OVI4+sxDHNj9blAchRPeS3ePm4Zvfskhx3GrcJWZ
g54oNANzCjKAPSvjhmD37muTLMYVgOWAjnvFUt8/kiq6R1DLpaFOn9BJiFMrQ1KDUAb7yNJq1ZZO
hWHLA24ngLOQOE2Ymi2c8Fs+at3zsANxVZ07AiXA2cUih4AzuIYMUR/iQ4PmjsM3I31lBy8Bp+Tk
FiYNIKkZvWDRufmc/HhWPOIj5G3AaWLkxwYmOJWGWT5SSYfHD5J+ePhbbwsAOZY9xgAlqmfk3pBp
123IHfgkClCH8LUmmKJy89o30hgoByr5Cjz7QF6X88e7HlxrAvjkQw/rZd8Qn7cZ9UyXqAznC+hB
49TScHqxTaaoBZTKAug1414MNYw6U59wyBUJot/MeOZxlAUAhPCwroQm9eq40lMALby3TVlaEF1S
2B59aVyFWg0l07mmHGuBmMTtp7bgd0zOxKtStDyOuh3k+l0nOw1hmsstQUJHK3vugcn4tShUgEVc
VOf0LgfN+IS4APXBzoV0f6Yuu8SOe7NnaIAAPCNrXFB+6HfR6a1lal4e955uOXgwZJgEkoSJu6mY
8uq4SsorC97p68KbCs7ETiOpoqAGGS5qmX/3eei/o4Yel0TkxcoAiGD8UqDviuhCMHKZEXb5z+RE
JqpPZHIu1mn8YNy693H3YAFBp8uCy4zXQucgbADaz7hoAbnIAfz8h1NwV17GGyOpllZqenYsj3vD
HqNdYG4y90leEcO+pvgrZs6+FmaUUeEiaHiguCMlDWpNnLmn13xk3EOESZBGmVRKXhFgnNMH2T8V
oUQdidzmSRzIrQAucptrX+eSny1ombWS05Azc0+y0KRLIjpHXLHjbbRhtYL28xQNKXXTf+ESMN25
sovPMwm0yxG6eRJ5kJY71fSxNCxvC32CZkMgZmprCmVebr7KNwec5wcw+PDauIbiQh7RMQYiEBip
kSTSa3e7ehICiBqcaA+kkJ0iUv8uThSmhNk9B9n4ue6lQjKiSIheDkk9klCQ0MIXgyc3T1JgG1S1
coxEA+s4LeTIcJXlAcQ8MRIaP8j7z+Rw+u5GI6tgNVadY1KVEiIklAwCkp3gkEpjjVSb2gXRAXPd
27AIL/3j7pSeIGnA4ih9DRZy9l7zQCC79WPcUZC4++rJVZ/EnApANamycQytObE5UfmsDDTk8EBQ
4ORxxjKPTCN++oIdSG04VcBV0+cqH2VrAtwLqTD52+CMXD/1zktCqqJzKOPHyAAt2FxWp1SK7wvN
b4dgROT1lx3zU5kARc4CpO9a81skR2ffcNsUS8tID3onIXQSUeQ5Y518SQc2FlmnuWtG3NYsLXEz
JkGYSOU1NHsiatTBZIgCtYHyhb80R92ewPxGkql83lMZhFOA8HBQ0uPs+knEBcbqdrHArShRXD97
pOZuuzY8cO4YmH16TsirCICJdLfkkjzpEp+oq3gsFSyuxgMuteJHB2TYRWpUB8VUmlwGyoQboJfy
A8SuPa+k9iFRDmjhZethBZR58OEax5e4Cxh1UMzG8EHGD6YHF5StyKcYv2rhfQyvpSBUhHWUcf8B
GJK+Q+XhVgQ3guLOE0WiU9H5A85Bkpqy+cT6NXUUdpdsq6KY1NA80sCIfHjcqG69Yjaa92HA5isG
r5k1MGKBL+cZyazgfXU+7HPd1yLdfQXa7DWSBtQIyGFPpCX8KHytyy+yIQJvqd5/+flc9m4QIfs9
5qEDlgFJ5rzZIWpgGtyiEklUPAx2XoXZ+r6ouev7x7HIYm7UXjgZROed14oKyFSPvpbrXCippUta
mGLEB6LjO5TGufyW77RNR0YWXnPvTlQzsnBDAOiBlWiXvpyFL8AZcybHlr+NW9kxx1DpFkcw85yA
55Ecw55/d5VEw0laYxOTlcZK5xwmpDEklqazxwN0Dgq5ZE1WRti1J36Je4kEOpyUY1GKsJJ60A1A
D/MA1SbnPK0Dc8Ua03j5TI7vr9HWFa45tUBsuBHD8uLpT7a75P0yilAZDtuIyV0PCdwSCtOj66K3
aUi6H6PTIHsvlw/FOw3KPgz/OfoKK+ksgKWk8N/1tX0FyzmRP+lrwmXS7DxeVOHwsDRCymdD2sGo
6yUe7UKipm+kz+A2oJgKtqp6j9SwvQdXF7gPJYqv+sOOrtCXWyAnSNN3iggfwEY394BlCLW+DhbU
ePZhvJ+TL8wi8YTViVu2W3aU6EKygVQeWmBB+ayGABfZQRMvVPo/gqIN6vHZ5wKc6qBj7JBQd5Ej
cNG0AU948hrdjoJTLD4pZVfYccwbfP9V1Rhl7thiVAHY9oNs8xS1IaP/Npf1g/uf2uXInh6yCHa5
7wKkt2hIgvBM89hUCN0Y4IJ/BEmhDglIoXLTAnvd027eEtUIygwXLWU7gfzqTCG0qWYZY+vDmEMg
n+l9akNisBiVj+iUVp4aZkPId56SNqg3fpjh5DYTt7w9WcpUcHgrzl01qGIYKn0JPulhcmO+IDeY
HdgrNwPTJJoGUOV29a7QdUwfMJoAqPPMUa65r0QUVK6f0qaJOMVMBkSlv6N1eVID33S0Hzo9DRd1
8k/9Akd0hkTeOvhjiVmsrXsZCUOkgWmuLNph+36YXga3gBqqHsIYJ4CoEnsF0c6/RjqQBak/TRuk
yULTZETRq5+FBbGztis/y5AS+rv4ntObunpxfUV1//R5Th/wzd5epmsA4j+DLnh6hlu9ifutT8Bz
QFBncfZfy2PjXeItNVQBwOsD3jkmiz/OlYMrvRkTEcZep+hYHUCbFWAIzm8RAa0H50gLhaeqGILR
G8urlhPXENvjolqGt2RjruUmtgMlPUX8Tr96OqR+12W2uR0Z6lK8NTOg5hjURNTtDr7o1lX8l6/w
faUrDyjFQb/ot8OMq3PaUVG4QYOfmizchwowACJyD19NUNqRQhhc9TspPVJQq/o6MQlsDDlQIJJZ
8C4DGeYrCSIFNXrJh5e5hZT19au7ucdxE4tyDmHNgN7LvqjrVc7rSj3gMr5C6nvvDgRFUAzCU4zH
cS6vfkX/wusDNeilirf74nrZk9WOe6FG4z84XvhYSDEVDxxrsh1SOA8WDVUyunWPQW8MaOu0X2Ru
VKJllJd35pSeH2dBXuA/YxVsNW4GGq6CG5HK3IoYtjc2YvjwA/BPTFQN2BoqMj7D6idMoTmlVkzh
8NY34huAFTekzhRPc/GC97SDNE0eLDs1fJWhNb8Gd3oNfmmcVQyz6UAwlUCjFqdQRaYJtAVGPrNK
JdT4CFs6TZ592kNngK2A3xVNBHRdkWpBHncX2YirHVRV3ZUByUdagNcaXCRSSj7GDhtLK5EmyDZR
iuvorhJ8akEFODizjjfOR4vWh/EMPkxR8YWdYgMuhrU5ekU6VMKNuEpja/76OK/pIHC3yXXw5DrS
h8b4hHdcEe/omWPMG0iQbyX+menju62rDgv36bhUhMyAW+kITaTwh6vKZ+QbMepEwHOqx6AHQZ9Q
GQwE+EpW+M7Cz9QdQc15ck0uYythBhGfVFBNqppC81QjT5veIXdxuD1lkxEMabhkc45xOy0DyyoI
LBzsIyVKrNq5htBQLEKo486Iya5iXJMyJhoLybLY5/OkHFH0oxRUzoC8h824TY8j/nbH1FwAWgKy
Ii1H94UYvHqJgZKqJb/4JEbA9VKio2bdcmBUcRUTFmO3iYAKRdTl2Xv4KnBrcBZkr7f4GesYd2/w
8U4wDup9cmhBoMOCQUfeZQS3g+alUI96S912iglGV6VdZPsKIUhOWUyKuQ8IyZEDpOUm5KJ0L7k7
e28GCuEQdk0AcvPP8yV3aG9sDuUr3B0pxosn4k2anRZrc/B4KlD4Djw7ueqIULPul0CvqUQpzEbl
neIEXfvbqTH+dWd5TfKc3rFjEjNYTOtr4eqEcRFkjpERm749tIj6htmux2TB/nlf9l8bjMLErC9B
bc/5svIIwbvfIfy8OldEIe3nRdxFW18K2qCEL9mjUNmjGsUPvmB7HBIObj66muNmxwe0pzbxYeOS
GOHYLcPtIa9kO5XhEQ0pi9NEIqIjPRWUIogSo/Ob4Vo2KAGKubzVoDeQPs7pop5fAdOF1qtYDk5j
/qKfzTkDdaU3Di8VCWLL6eHT+rjstqXgL8m7i3eaGgQfBhEoOSQMCxgycQ92AfmpXw1g4D8Tqd/7
aFYaq2HMToSIEifvOrnMrrYPqDslitl1EY+QvAubQDuGMq53NIhzNd9UX+7feBkqx80PnabqN+oa
f3R+/tVGa0iF8lI0FJos3M2ZXp2W+zWxf+lnEtaQi3IrUvKwKYeQov8oKPKdeBIfwETrB9Um5d+E
sa7t1pbOYjbH0mbMzVvjxDD5Fo6Y5flA4VLxk0vssimTrR8tf1Lf+EblB40hQzNlhFNoUxf6Cvv3
6fGcNf/nP5X/oVWnu11l9NlC1JvqVJhWlw3jUP/zP/7n//3f+8f/yj4v43+10f7H+VaOL8dzy89p
362xhjRED/kv5kVYokv7t6fI19yQVBkFDAoSd89ekPoXTp92Wt0PYkTAAOvLtRCmeHwRTvZyZz+g
cOi6kffPH+Tbzf79g/z1unpt3/SbjrbJ1Vumh/EbMuHOeBBuLrH/jk7tPz9N+W5xmUbCWGKTTm1m
a/752u2zq57GE0EMciz60cRktPl0G7GnLoLknfODUMy3Xfa6EM2j9V9H0u4vyYHqnivyXeHtGE1r
UV8NdmWyH1A1Z3ztYsaIpn9+P1X8vr+bptF1RHnDoB9cs/5aTe1lH5R7RcMswiatl84VRmGMIS+h
yvrO2LHlPz/u++UU012Q3UEg3PxrOQ9WplZqznLe3LX3Bv/0k4E5DuqvP+sPik/+b2+mI1Uno1kp
M3zjz52z1dvZzCuDzoP4RW89zXVQBY3pSoYNWFBL/lFH8ltTEao7DFximsnf7/a66efWOjHpq596
yNt+7hGSRy8JzRTuln9eR/UbPRqNMdnIM6noM5m/zOi306gqkt5t1V+COwjXM0wD8dO7/wllfhgi
6NhBjoq+TgkbaA3++dGK2KK/19XoMatbqEEgKf/XFt6qujo1Tyx0vebo6bGNXjPbF+W7jx+eJNz2
308yZWSaFYUpkjidP3ewlGs9N68YS+emZIjz2oEoApwTbhj+7Ho/qHp9t30mGvmMI0TLjGm+fz5N
u1xumX7/JUElu8f+i1LACWT/J3V4Q8ge/NtbCV14m7FZCkrBfz5n20iq1TasXxss07eU2TNp2j8e
yBENoqTG70vRqwVZXntMjEvnSMWV1MM+ix2d0ILrTSvuCs+KrK6YyP7xMYmezsSuqGX3f1iRb50R
AlkaQ3lQP1L1v5Yk35bduanw+V7QOFTMQuQixGaf3Vnh/qhjb3wn9IFClokyl95TuNP+XBnG1527
nozqWLFeP4I1fdQJk4nuHjOYgjm1l0cUE4zuYkC+zml3zvToDkhfVrB2YBswpnKIAAkTMtzZhZAb
sUL7AC52cn9wYqaQd/u3HTS1HpNuLVxZT1yVvx2+s9SU6lZH/q2l1SCjU0EDDiQEohuAlmh6SOCt
hhrRIl+y+Q/RJACJkS5omPUAUP2S7kFr2IMm9wJm3kvT3lDdSHCWYfUHQpGjF24Bb07QPA5vwECC
myYAQtjeFB2oPgy2wx/O2nfeEpnF/3qnvyTtNPXCPO8rQYQdHjYvSkCrzRGGCR1sker8cKl+e+n8
/rC/jgA6aPr1fmGj+2shhnb25vF+PwDlcV35R+lb5duIAaNCYkoMo2BQwp/7dazQ9VS74kHEcI4V
z+or3i20l+YTvJt2DnhIzxRxBVrdn5O7l/tZsqPJtZ4atLV0w47+NFgBOzqkTNqg5JT2w9sUAsfg
MNJWQgH1zZboo9BrmrYtkWXQhNLOr8z/ptMpFGR0TbRNw6+n2D05RpRWKXYBcliuBkEXPOcOk04d
d56xfLwL6mxvU88IzFEghvIrwxEqCeIdMgyZojY1BAHxpvkGHnM/g+YE8vSELjHU9xm1glP0EsTK
FTrQmdtOKEPnm9NnPss2UGh2/2w22jdHVgRGPZUpeGiVGn8dhUN51Q6ZVeIhxJSlHZMuSnc+x1kI
vwXBAcTUCqFmb5jZhmLSpA9m8M8fQfnGcplnoqlEvujPMdLsz91VD9tT9coRuTQOjs09cQ4kus9p
vz9H+bzwIQn/JL+tfuMA/njkX8o2p0yVWyXDfjVnKabWikAmniIGR8zEWLrZT8ryyrfL/Ns7/uUZ
67JqMrPkHdWQGLROj2EGAgSN6SYGyv/zgn4XW/zxduJa/s29FWbHwA+Ft/P6b+vRbnrwiArnSHAz
yn6AXGH0RSb88UPg+70l/faKf132vUMjb68qT12mpxjU+EFBCmHfMehZaEIhGIfWG/wcE7DFi6QB
uk8fMB1/MCbtm3BY5woi9CaGY7Kk2Pnf3r33sNuysF6PeYn0xGlOYQGuGZ2u91Ub5bqnAhyRGV/o
lNlG/ilJ0NhYRZScbD0kp69SELfK/fhppOh3HoyPZfYslE57Okqrf36susiyU6MVGskXSiL8CUZI
HouWogH66/zvh934LqH944F/Wbh9ub8erSWdR+0jeNmheu6rWaDUvkxFAup7F23vkVyACiHms41a
OXy24Vb17i8YTgYFVJp6tLg2Qlto+g1elK6zSDr69+0Pxqp8exTRVGdVUGmTtb9O/1k9ntqjjSaq
RYQPQSR3B6JV5xjknuz8cPF/fzJIgcmWLJ2hZH9tQ2fqjX7Yilm+jFUVmSAVmoDAJHfHe3+A8iRT
JWA30D7wg11+F3Sju/3fTxZO8De71M+29XgcEV8T7V6im1E02ZWwds4rEAbag6hWgZD+JM6ofJNn
6Mx8UxXZ6hk42L/soC1ux7pWzcucTuE6bELVp4XSnUP+g0Ef0kXxk0TZt5aH8rUslD3RGP+1B7+9
6RHJ4jYvWWMPx8oqi9FrVhTHezkOEYV2J/WqDGb0Ak1+evS3LoiZn9xjJgNPbfmvw3+sztfi+bjJ
iG2maxl6s/yeR43DVcZAFmc/ZlqhGIbjyAMzWMxEP9hZTM/6abOFf/0rvGRK139/jL+s7GVL+cl4
/D/OzmvJeWNL1k/ECHhzCw9632TfINoCtCBI0D79fEXtc3YTzWjMSFLErxupWKiqZXNlEl4SNzpW
X5Sxr1TUa6y88My/V8GmCCZhoUv5eKOk5JZZeSGsPDE2sybtjtQJYkwtau9+0542a23KMydGFAa7
qKaj21sNw7YJbIpkezBAgB2/MWFXOMyIB7SeeEZiupoK/QKAspilAzgjpuWofdds+6nvNjHtCgED
ZPZm5ZDXl5VyUs+ry1j0m+GgmJqB+bKI0qFgUWN6VUKATgzTyi9byLEkuNYggbl4gCmiYmgxwA8a
WPdhUMrGq+k+oFE7Kr6Xce7nLRk6osP0zl8MasamgDwofK8RmJ+HCD43xsvFvP++pwdJ5oLr2Y2N
0BgcfY3SRD7Ro93C22yJuI8+fLb9nXeayR/TbenrzFM2mdB8XQYffaB6I7TTwUnKQ6Of9Ne9k2Ap
QK6KcNGm5ar5Z2Bt0HB0hSRKAjOCoOOFbCkNF0RiQG3mQojhMryLMRxbE8DY4wXEW9EhOAZ0zkQj
Los28Slz7Qs4A9HvM94B4Vqj1Zhw8vS2HwLKAX0ISUoT6LEipimm2seWfldKh0xgXuiuQciVeQL6
owD1pzF9bZfds2APQaTFA8fymRxdOzzTEhvumkwEtXSIFeZ0iZdgDvdd+vVidiO4zY80HS50Z5cg
63ew3TQZIAvW3du3TAdCaZ1bjbE1tMe3XY3VvbvV6htBfQGNB1Gw+lVZ1Tf2wTBM8t9pI/Jm21iI
W4dI8vo+TZjmVqTCNffzWcqNsPV/l6z4M4iOk0Z5ZUnqf6+9YIzycRiT2b6NznW1P/mZCfi5VsW4
axpik8cLxl11lHBG89L52NI/A1tS8yGf7wqydk2HxVOhyPJobBC3Wi4vJ3bV6gjZk7U3Bhbanjeb
o+9WjZN+GitbP9aqpCTqBbHu7IjYnxYyyzYQI68rMBCgAYFQ2V6di3wam/1cr2JQDrCFri2xN9Uh
9cNnvb4HHNoaZBvtV7fpYmD/NmLysyj155IVD2GVx3x52LNFxh0BLn8B42juKRbULaQ+c0VIfdBc
QN6duljlW9rL00a56ULa3Tt5LQrud5f8fnN6vZvXW3u9EC3wuSGGERyQ6z4l6m9RFK9zzU/03i0N
ClgKZioE8b9LgWoiLfNT43KPCoJLjG7bC1Qrw4/SIScRaqwjWiu7cJQyXB3VykY8jUpsFF806Klh
5lUr2cnFknJ5u+WQoeCFRxSqFBR3g7EcDRHp7lsAsCnP01sNRoNoUBv+P/GcuqTR3ZFkBenmaiHU
uMmn41qsLqrmyPfAzOcHw4+X0i99LpjYe618z5Ny6M817zWcH3GYJe/WyX593zFE4A7CHKjccMok
8s3BMvz8+0rfa3sVU4v2ObIGaHMYHHMlHNmiDrc5Z/fieY/L5Qwbfiy3C7oRVPnAJmFsqSGMEAVp
HZ0IENrg+FIrkiTS6F8/gg6XJFj6NcmspNn6CUXG8z856GtBDUN23pNmL2BUA9noebd7GtLzGfwv
1Hd/fWxiMCrqaHRwuUllKvbRVvL1WS7tC/YxoHmYd+BVGS0954gAI50fAH1UMyXgFi6Ypu9jnSe4
Z0kPGxfrI1nHL7ANRJ4r7xzxpkS9XTKJCpkHs/R7DM31y3AoR/HQ9kNUoiaiezkafW8nA1QQB9M6
S/Pb1fILqNFpJkzwdzGYRw9xLMt0LTVSURL0OkimMqwA7zwCcj44q8wRKvCDv6+c8uu0K0tW3F9q
nqSjbh7lcZq5tGxEJT4efugwiOR+GC5IN0SpIet8CqKXRa1Jq1u+ctluh0V+1Gx2TPyNU3w9uFTY
x0kcUmlBdpMgfONFo8yPWnpNkKEKl1Q97p8fu/rYTkd5K1uJKIgKPXrbQY8dixJD/7Jxh0ODqQ1R
6elufYArg29KWp9Fve4zTePq79DQFuHC4WHo88BK/XjokLjLW+m2z3vJPoDOTjVDGaDCAdBEAkuc
Ajmaqngl4O+G8alBIVOAjbim/mmXhOmm8JTy7QaxsZLNtrev2/iqD7bm10HXnevi4ihZtIP3cwtC
0+rtdCrpxqhx6hiHUFsVjsToSCOf6wmTM/ulI59AO+VKc2N31ca2VQKkP+qv6zXF/Kvh6Sr0HCZQ
QQuczbrhF7tr7wqgK0k3oZKN91Z4ObeoHMGO5R6uubu1vtPCt5etixrssqZt+Adl515AigEMy529
DmLWBq2zgNgQoA0ialCgfOXXtpq3U6Zape6ZcYTF8nMNduRycKWUqf5V4csZs0wqYxYM+G027saA
QXkth8V1xfBV34bv+OtUQDqXA/hewdq1aVvlbGcBRN+/q1IOSyCzNmeIRRiTOe1bVwP0W8ZAJbwp
wH+WjH2aDEJfRtqxdZMHp0s/V6EzSaDTOEDmR55kfKlwZ+5fZAQHLubO2R6WjraB/dQ4uJddtzTn
h+vM0L6yJbg8sF/LM2Qtx5m0T11tMUQ2xG1cVf9oLoMbh3u9Xbzz6m2biVFnjazBUsA3WwP7BlnP
dZQx2LzrLy3GbRjH3C+9rTZLs6FWjG3QtVI7Eex4NkEPQxLFpWWJ2W5jCXIdWrqRdBk1FApV2mS3
h/zhOIFo3zkuh4nGJNNqJEu9nFE+Zdle2yOG2eyUibErOdDuvSyn+zMYhwKYr7Z17fPaaZzfLEhb
1q3zrVXexjVm6Ndj5BEIWntVQm4Dxa+q7S3pWGSi3ErRwXaga1K9wPkIz7MXRNfRwMLf/BuRMapl
uDghbCCEsR8fXmYmh2VSsmaLOgeMj35QOiDW2haQStasqSbeq0QP9kZs8cdylXh1qy0OWaax3Nn1
AtiBKJl96X57YMefNUb9lyMVK5mKJANSMaggVeK0/cbaWueUQvk1XLwhFW36DHXBbFFzZs8M149l
9Kq/3l3ypXpNwappwwK5VUZTdkOrEaEIsoZTG+whyO73Enyw6Z3hRUMYEHaNg6OehzeGQLtLWCKY
WuM5Q4KlOZodyBepJku4Nz5+fXW6Mii5GHD+W5UfaSJCvr6e+epIZwDscujQqB8Er66AEDsc/Cs0
jr0YRubCdeIPtMja3SbTTU7k4vNzOihfpfMyN5ttHx4JWMcDn2KU77y5g0/b80ZNt9t+OQdQC9GN
r4P5PAsITQJtoiFLErCminc+n5CQPxoIfHWYjutTa0UX5E7vhYaKG4e7KPTbV6+rT0Y0ljIHiOx6
AFtOBA/IJwwgNffqGXDFFMJGmqKqOupxlYuV7qXtJUsu53HuWxPj9RDxMQnVIPaML8MLSjVMqzIt
sEAAozbDfFKEFfrqd2ACPYkqkuVwVFDmM9c3BDDuwRnEeLBfgbgKPz5Cas6C0+rbQgyodmXxkR+v
EA0HXaP3L2ogklo5hLW2sczNYnEj/7PC19eeaHd/AWp7IRz3myIuWwTf5Ht1JdAnlXYb0IeKah3n
L8KDRwN1uaiLLXgA5B1n5NNUnGPYGwGXOWC8mu5oBISvrsmmPNvszzUr0chqm2125/y+WdJcszVE
oavf51nMaUs7roiCxMhJjSkR5r36iUlqVZTBZErOVYulHNLEumnbG+WDjcMBI0bg0twJQ4xxl2G8
2jrsk2IM3/a/K1aNV7pfrE8Xm+vE+EwgeBNjp+TT4m1cPuu/kJR6XK7i384b9n3ZbVQRbIJVQk1u
CEMIiXv7pe1GS6ANtbfn6TcFggWQDvUcqXp75MVSXqrySojdBug+LJi9C4dU7QBjo9gcfdaLWD67
O1gGsDIIPlLhqtyd0/r/rbhx4DjMGaru7YI4SGInROK8LZK4LsoXncwZ1JYHVO3JFfq5eCWcN63b
Vs6v9wPlCoEaQkbmQiQP/Z77xYfWmOfVnBfRPaFfQazFuMrn1JjU3OTfxSJgAGh1CeQihXVJ/Mwf
FYNktbqtzgnv59JrIVckUDvHkKv8pTEwHr6cP9okVHSMmt/wiKUC0VDzA54cgiKkIC2AOfyEqrVa
pGkqbWy6pNMTvDQzmkcx7bmQ6WK5yxmsxl03AlU5ttxzjXt4UgS0MVK2bMmmopHQVMq2dK3OAFNT
NIpaJ4hug954yGRYn1lzyMYI4qbTv/f67MwfFhTf4sfHvqbGojQuS3msdbhy2Mhx8TVGUUMAMMKV
q/t9PDZIOddPGPikHYtSw+joqPNaYajfe6ftSrvMBM7Jpyd7f/wpDWu/yROdzz7z6NYNFyFRF7AX
PNMZ5FLBYef+37v/DSB6XLIa2myTRrE5WixZBpjMXvwFvd7LR/eN8hDjc7UKwL8cMMvRdbctEyCc
hX7j4w7t23WvSYsEbwQ9LQwJIkuGNYgQKKp3CCL2fnAIlN1okEm4W5CP+N3HxcrFMb3IJcZL6Jp2
UFOkGLOHgyB0GZobjQbf07rL++vdiMobMSIxOkHG77Y2Plhf6iK+aAmxT0TOcvgO46+vsB26zSaO
L/UGVEH+PsTfWAuWNVAjF21tSSh/Pm50tT5fVPsovqoStjpWOIOJvncOUR2Wh/32FTqw7rxpRUve
D8j5+hjjl5fQCTCILTWAjfggvWo2dXNflCn2CpE1pHnHuTtcSjjCFGR3GkQD3bv1/97yk3vLkrKE
xCKacoRTlSVvJ1tb5Vp2G3uiu92gxEiIfQcuTjASdV/4jvx/vEqPy1Xu7Xa11TNZYrlWZ/ZK3sXR
XlrAOGll08KizRrZ8/pVf19gWRWWgOTStC0Esx/PVTIaJmsSu3m8TVa94X5Z03cZEqF8OvD+1T4N
zQDgh9YyoPLKTZI2plVe9dVtPBXOD6wodJjx1wvWd94d8WFNb1pbk//9aNilYYDhVYAKsc/KLjcn
ZXks09u9hhbIHoquiRf3T5BCUTojXgScK+xfFkbTmlv09AP/WLoSbFzLXL3KBUtrwkTQjxgvxaN1
di25i4/tNidi1KQmib+HhdXL9HPDlburbZaLbXLAShybBSRdsxnfedj/Gn7Fl4gu5QbqP8HL/SUI
64cibqYv44+a9+oho3XMZ0HkBzKGWaAaS/L0WTF3g9e3ac9o1TriOcvzTN/Lor3Im4ppdDN63xcF
DSooUzmudffiQlW+hSFx/kizok4qG8K0/PC+ubkwDrnKCXRmZGRx6odDZibCOfNxkTsYSHVgjV8N
IAwzBSJbJ5hFSLyKTLmd1+vVKZHk8ZT2TwYf9zj+ckSN1m3yplxiupoS8bN6PCUDZid0mYK88QvY
eWscjfXBksatqWj6EdAQUoI6DOfdprhdtW/4t4/Ftf5YUFz6H590T/vvqpRiQUwGjPVhvBoEjuEx
HdIkbs/80fdRtBaNmljid5lEf1y44m939vV8W6PEOEkWEdoRRG/MuiWmtxxLzZm2cxvqsPVavL2i
8jEWqFaUYh0S/sa0f/DgcWwfZn25i8zRlwJe++QburvJA3OL+pg7XBlAtIZWu83ofZeJoQWPwD8w
ZZk5TH1OziP+BbCaF6U9KfEko/PNWCn8yJDaH+tqVr/Cc92i3idjsIDKobZbMcvbojyVxSGRMJKk
KK/CTgrs+pBv3IYIoNt9IzAXJMtJHajhdzbP0vhYmmq0mPB7laWtrd7Qt+fjPZsPgjEd+ZjzjdGH
9ptgKJkXjGoN9O80l0V5Mxp1Veaa9PsN/3Gh1EzdpakuapzUacb0E4lKHYoWNowoR6fOJj95oaym
0sTSbdCI92Dnx2q72zYrl9Kar8vY1ozC2hjBS8ygzwwz17fpfXO5/vYDxtM1dU2I0YvOeDWRL3M7
MTdLsSZ6TKcPEBzJoNXRHeUVnzDrvB8Ym6CIp/um+7KeCq5sGrjhOAheZzq64LEAaH+8nNyXHc0R
Zw43TNyNvMGy3cJL1/mPZxYF7VZ8JbrygAnsygNHw1VDW9oiGPGCzmYw3oRxfx/hJPCUBWnxZ92R
CA/8aKQBt6AZq9sGatZYzkeLckqzdG9d6O9RzSdJEoIDM/JSssL44+sAAx9al7An+c1B1Pr8+2h+
4xW4fKi8i0kWUYWoosyO64ZmFDqbVVlbZMOBGFvJeigbo6wm8G4h092OqGDmnguY+QYpCrMDNT/j
t5+iZElTAaV73p1WTc3KpVEukj1NfPyUgORDWe98AJGlpAWeyI7rg+pnKyqaLupoop5VnV+Utpq0
Ooox0ZY1mXbuPdUYrA9CPXMiTrdug79jeFHvt4Hx2RT9GSl8POO1vjT3h7WoE2YISQFgRGqJ7GX4
1WdWw/dBZ9feY3FtKtdKJ2+gUU7qACKkEgcliW0fGKgk1SdnwftfmHfo5G6cu1/hBzrp3X1zcumM
tnjJ79rv+7sODUTix+rVN28ZyWq3K8WkcQtKOA9DEw8dXwgpdPElbl1q+Ow4qcKCOmHKAyta2ezN
zEzzKibAaMvLwWsgO3EM3+aWAVjaglDEmgwl/X1p796g+oFBiYmiMxOpWNXHM82uF2NTXkWwA3Wa
CXMKd1fzY0gRx+OeGkhThnB90ULSPCa/SGTeVOScxhPJGTH0WDuYIK7QXz+nUtbSGtritl6Ln4PV
nCViAAP8kdnCwAtNoOHKxYze0Smrj2WLajxFiLog5UmNhSlPi8tGnmpL4Fcfv8mtvJqXRsY5zChp
gsYRD5k+vYAowCsK5qjOgD07eEqnmgHcCqR7daj8uEuXF1MtBfKrA9qK1ULTp/w+AYkxaAR/H/nT
7f1cTQSHP7znrbHPz4klSQCcPDFFtOnAVy825/KOvgdejWt4BoBgYgDMAX1CjJVecQ3LZUbh4cru
vJkYbaQjSUiSwgVJtGZ2h0QKxPIkL4MU8mM47gafpvdvvrCt0/MlvDbIlSv3Stmczsh/M8I7m+3b
r8A/4qHJPCNl/zcqS96grpnzG94u0FWsRhbBnJ9+D4R/fGRFXhHup1xkhkhG0DehosdoYmPtdoIt
g1viXfdf2vYgHW+h/JifvfkbQ6ZR7aCt9sRoc62AnoPyF76pctq79ebGZV5J452390Sl+L1HDime
VMw5kLkb448+zkI0v81PSBQF0XO7GY3Wbl1r+knqaHENbGIS2+KaV3Fni1RKs9vmdOW30BPtwH8a
cNFDiqftCdW9f5G7sx43WRdRm6xplYe8OK6L/eawlyiOsPMZb5m3RXXEbc9hLzg7te7qyUNmqlml
EmOK1Lj6kO2LnCQ7qSBIJOzakbPHfZgZfPLGaJC4NZf6HtdUjKXBFB4TMjS0aINUIv3SXGWWlJnS
GMc4XmOmelInpm2LuFpDIlF2GqYzXHpxOGy35+5kzyB3yFO/OMA40QLq+n3myzL48OFhFGPGLSa9
yPtgB+sORlAegcgaMBi8EuxJNb/9SbUMJydTQZK5nBL1uUcjlCX7dCsnS2kMaL8TqB6FBE7GdP15
2524GANvUGOHfrccgaBpEj0jA4Q56M6Ke5XTMl+XIHQEsLOzizu0LEQvfsFHmb+cPX/vNEVyXwt9
e5Js/8QbWpV1F9rpuLIE3hAPmwwY8iM2dJwuw9Tt8NQkmBBPr2az+hNH+rBo5W7oernTi0VOhp+1
caVHt0Ou3ZO9nh6NS8sZErS1BV46E306fkQ0HKYrZ3hyXsJ2F3NgvQumoCvm+HxHgdbFOk8CO0I6
EhSJAJaKXiWWPN9OZWLvQMW1yIBIpozmK9UkUd4RE4j99iaeQwoO+5JLxlCzuFy3eCXouZzA/Ss5
N2EqUhQcUgyBCl32twjOt7+9rTAx1TdqUdNnyArfblad36LQThcJDpUxrNLN1vff//NnASqDanSE
qOVQ3r8b/x9eZt/ILsudLgzc7NV23gXaJ2zLsPLRe6s1buKe/trKj8UqR6blpba/yCWxOI6kd+4g
kKpiZjYCucJ9xn2NRrDPjVbB1fmuPTNxYSurm9QzSPopIZkkto8Gw9w2wEdLmQCFz1AzjGNiQT/E
Sk2879qtPnGaGAhSHVJ9ixZC5YIcT7ulpR/IdLDjvY0vcjngCSG2yR1RPxHV1b9P8pk9BJ5J0CBG
q22gyY/bE9OAja1EVZ2uUI+yTep8qcfgC8+Mo8JV6X0VKc5r+Peyz2Iz+mxA4Uix2GrVhehH7qzZ
YFkQS6bAC8Rjlj69E5rRBAMXIcJCoXSHTpgnaBxbddn7sztMsYrCroBDk8eLF/TjDqfp0Shk5aSA
IuMWM8gf01/kZAUM+9uryWFrV6sEo/LNsA5aeWY10HGv96lSXv/98QOwSevWexYHQj2iaeD+uE/0
7B93ty6PinKgUii6QpJLyCMK2HAaTKjn33MKB84BmVGORbAJIsquzmfdIT8LuwBRMcuMERLVmcrD
BSVrLG9nUC8tgNf3fAbES+HN92AUvEHdSPuzWqANGBDMM9MTZO2ViPNq7Y9cNk2EvvBzwQruArL2
kfbh8dR+39/2lfCHJjFgekU1uMeP33dpbpd6nkBbs3KmcOS8vwvxbwtVJzfeoXNM5XP4AZKJACyD
cw+ws6DDax569Ma4zH+/pielV34MJkrlnKFUqf4YPb8uzbIhEniRV9G57gAyj3lJzK2E7bc9yHrI
GuMiqoumfhvHx4WFPfvxhrZ6YqUXLBrlPgqirxfvFTzwjMx9HP6DNxIh6KRgjo4W0bRm10+P4Meu
K9eLeZkTtVoxTeIRU72LehtOvA+BgcjrmlRjBay2tk3z20Y/7rlio9fqJruaCh972mJZ3hXr6b4c
hl0X1JFg5KvZp9jHowdiQdrYzGZR36Oy/viRG0q2b1wuFNYB1s54R7gg0VAGnBdJxPd1caP6bIOG
CRCShjk1Ra1ytY+lfJbUJe8I6mMn8DK3GOxGN2cM5sR0Q4cWhz8BbdLKA/c7osJIPnOsvdJPNs1M
usZzBfQkET0/blptmMU5STlcep//kO31hkMG0Wi7Ei8LqML//StTYMR8aIyA0VKoGEz1ZqeKfi8y
4pCEhX6PgzB+oT4BuIfum1ez3pPby3p8Xci1yEeqwIj1KS+MTHT7WhrVpg7jMJDA8Wj5yqjENeHU
V32AVIzE1Cz8Oy0gQwQ6ZamyoPio+r1ldio183y7txk79IfGw6EyF10aBtApxDD5gypBXRvjiT9i
VbJiGxgItE/VvKvM1rfFXqWkKXxBJ3iXI+IbXD4kREMIBTlW14VWJWQWRsDnao9XxDGVR6QTUNmM
Fco2pGqV412ZmZToxo28RMAhDRfRddFOJ7hyUegk8yO88mp3/eSQ6VXbdFd5TbTFKtlQscr40Kkt
wpw9pYeg887Xpq/IIQ8hgmriLaD4+PgSE3d0lVc9wVi7djfvSOH1as79ybOmii5z5cSsJx/i8UXd
1EN6KQoRswsuJvmFknKf1jmXm/GK4Owwc1cTXN4dfPWj/1yyarlWy0Wum5QlhGjj5UPYE4i+9vFr
A8mek/OOupDDDBhQAs2DIFsQCd1gXkY+2+gJSH+3+Qav7ffx/UiEpMeDmi/yO7EADfXji4g788N7
iQK0lR53N8pCs1mns4oWFAk5IKqSABva8y7ykeQWAslY9wifOM6HpSuxSnK7mqm+KG5386a4uE3h
t8dJ/4vwF3CJKBAy8jkQcsH/UIL9vfc7nLx6NKSHFAotSoVQQzzuXTtktmTd6JvlvoSCK1CPXRvi
3AH05QAbgaOBL1y5H3u0LWjq2ODw+4xZRAJD3BWOTgSMNSbxSYxswwBoq8TjKoOZ1YLFbruzrAMD
jMKhS27PcHvMBqKP0W6+NYma9Jr1nswGsp4FCxBZDjPrVuV6ypc0OeZivSli97POZgiVeTcQLE+F
9+JAggDbrz+ZsFlCtroOyJNyOHVacLRiHJQmWjVDz+UjyKKEEwDIevBnwatKddoJgZiIER2qI1BK
/5sdc+BUo1ScK0RDj6e+2CRLwzheZXi7yQuSUEwZy1z6VZNKBK7uGne7dvi/4AR9FqJSd8GRk3BJ
hOiVb13AtFPqGy681uGuYQVSJqvjO3nuIp6HsjvnVlEFrnto4g0/3HMgPDZuDtSjzQiiVCmCJcvN
amkeKYKh6oL5yeBbEeh0WPEFZppBl/lE9Ga9GttSpV0Q0AsJDA9TOZR/Renv8UunjURe7UlzO0d4
fE69TXPpwcocbKC56NQV/a07FOm/u4Q0StPwrjQNKW+zzapP3y4KJdEb+8ZYHTUiFC39rJ9PUdSa
oTxxCsANBAVwl47Zs6Dc0nzDRT0TIXQEOE9BiWAFJOv7N6G1LAjlIUOfZBOoq8fpu9zTe+qHPcph
hobDfmC9FsgqdlZv6TB/0wB1jIxmMsi7mr/q7G4eIt1Ifpyhy5tJPWYoB6dYDswe1Kyu4V2ap2iP
dCHGZttex0nz3FmBbYsO4aklDxooGx99yYeLr7PsJfO0uWlK7myw7qwnaM7Aff8l99X+NVRCLRQU
fvDMB7vekjHSWHYkH3YVsi4rtrun1sFdRJc4b6IKilrpgdnX0kuHZx8xBDcJN1E+2AWbqOzl4SF3
D5NisHiFSXqOmu/LDp2Q1eTYUVzFLaZykDQtiPoLxrmQlASiaqHCeR5sKFk3xo32ZecUL+fmNi7j
RZT0LToc29HNQ/ouXIQZPDBX/wCJTL/ontgm+rq9tItwjneLEWpqwQEfS28m7YFF89JadBpdc2gi
lCShEGh2yujyrkZ5UwCWDtHeS7uKuw52QZY5ektGu8jsXAYKeEQC9M5icmM26RY2uhdPnP8mMlvX
ycbXh6tQ6yPnHt9CDXAXinehYMSBg9JbB8iV82OMJro/Vpi2tr18ovQPM8ZVNc5sMVwMr9Nd/8yc
eu+wQs7IDhbRJtJbm9dVlDRzCqbLURakHbW7iI9BCYPiDmUZpWmEjdlyfuodC4ef5mSjJDaH2xeG
5MrWuwpR5iVKYsYsaTEvYgkZ0JdTZFP+4Y/EO3fMaD3ewKCYxHpXi09NhNlddJk6O2T68omJwOB2
6yx7+xYXbfVquxrUAWdUebIgh+Jx1ZQZnArLaNFddc1AQe56yc1Ko1MfdQF+sxwKvpwcEZGWINJp
+LYQ1ZsUIfQ8Lb6MHK18tJqRCNwy+IXQ28ctkubobbjcTGQwTTeblq1FeA6E3lOBAUW4b+venEuM
4B1/30IlLjpG6i4GDT9ply+bDoKERJwZsyLU9JqNbtmyu9Z8/3JqNTghFL5jK856BYLSlxcrNvq7
F6F3n8C7v/aPMqrhat9sH1prNHeF+ADiSR0ea0/t534GVz/CWh19shusmzkUOweo8/Koweu2UCUf
LZGAuiKoVKDEg6xhWzAjIy+PDkkRXFGALjuo7jbzYIUmy26yGe06yJLCNoZ2FDo8HfjuUB0xInQA
YqUF71mCVCtqaDiLaysZgmNDMek0FIqi12g1QpqK9EyPGzGjvWExusYIx1FjWgHZhzCIIUpKISi6
tq1IFdIByIKhnYty5haWHytazQ+xMTv09mgMXUIkSBFXRrbv9Ti/zleTrAcLpz1MJ41po5O9oT7e
vqDQ0jNf0/ZVhlxqO7U+5G+hd3rgEclIZl1H59j8XrYQ8NAN5q2dZWsVaKXzVn7riOHsm/uBIF8d
aC14Nr0y2H+o/dXogMjYtnnprJuTN4a4Y4usUwmsno3csdxBV22e+EtfRQthj/gEZZ653TF6Mn4M
XqPW56F5iBhD8tJACFwIPZ7zy1okkqhUh3IfLR/0807TM6qLSNshUI48c4ic095HHRnNsmN71d8P
kXRoISwzMBjQ71xR1dkgb4yOEyq+qG4J0NG6vQ8OkdVdUGTy18MF4o0IOI4RaYt3TSXaThY9dOXH
Znvxro6UwZIhqZYOfUpmczUuHaR9Wuioo0VCn/iQubeR1s06ZlsIQcnidP1GtJ5B8h/eUJNS6OaY
aLfRmmugr3JwChR7hWh0Blb4gpfZxvv4EB6cTzu2vWWYBpbPBY0W70rXjteoym47QKXRKD6i4bDG
BGoMUR1fssmRAvMlyDCz27YyuH3Ax5h0prRh3gzEFH10dsKidfv8OwQ2HkODu9OEHAy2eya6CASr
pe9TeYCDcW8kY0SewxJhqV7WFuS+MLJ972MFuE24DYUyhKicQcnXRAhiWt688zkuuQfwrqKEiqQ3
JppxIMMFGorZd80wQ3NIgunAX6Fyi2LbGl22m3+k2GsEqz4fbv/2j1rw52aUdfYUDRHGEOTCaD3d
3hvjWhaKx2LKfaemwGkR+SngEKo439zMlE2j3CawJUEAhRm6RcdONkujDM1n5Am52kJ+THU3CHec
W/b8/1ib/f0LKsknYKb0ct3xC1BSwmBiRCFBVmEbtGIEctGkYmwAiXYhR/H3KVcaHP+szNCSYgFD
oKlw787+SPKS/HA8XzesXOLoTpQpD7gxghJMdxpC6riLhHYJhzlVeMbYW5SckpoS3mO295/fAO5C
VYiBmbGtZHuNfGfKi9XJHus9Ze8sP/WuOZA+ChT7/t6sSNoqYSAlpf+uI8oRP/a6PjasRJGP9tju
lT1c8/tNqNj9vca9MPXXIpXMMd2eb3ajPNtjYkJlqn2dkYoMLUbOYah7W05qVnvySB+2VInf83Nq
78yELV2/DgguFY4IAi5dI9b6eu6Wr1rqKAhb1xIOi/pidZcC3ahYIqb+VVK30tQ2T0Zhk69sP81W
463xuhxufW1o1lDtPxYh/rkblKlhxVHAijBM83hm6nZ5ypbbrT02OlkM6edw3UK8oOZiPNahfi1S
HaU7wklU3jYscm0WE2MEy0n/73PSxRX+9b3uiSwJiE1u+biN0/q61/fZ0h7vZwRorcNE7m3e17H5
rkyLJmE+vKVnfz3KvxavOpJIqPOW4eW9+LLmu3HRJJ5bEBwUvQIDmfeMaO03BsW4fCtbqw6acU1j
lrWOo6K3Hpjtxij/vvCfZ3AGdNbh3xupJG7/+VQ/NlK5cOVqf4anI7PHq1ZRODlBHBLz70IhzEHk
ZiU5luTWLPnMPIuCrEjfwJpWHZFlAphY61drXLZv8X5uNNfeHqI1MzwNJfKezt/LPTNGopcthjgl
ChDixf0wEsbFTC87ujZjsrJwFeWTIobSwDPnfy9TATv88yF/rlMxeluyWGr4Z4sSFxqyBOerwSVa
TPYttSMICBlcVR35zLBq/vL3ynUbrFjBcru6mds1G9wj0KNGJVJ+awQx6zzL/ViqV96iu4lPAWpH
dffxQy6SQ6bt1YU1XkPMSWIEFSeYhD1kJEVcBFo7qbsnz0zFzwUrbyw/aetlY7OEyHO6mK7IUy7B
hmmdbUt2bIY7hNjr2VFQU68LIJ6e5c+VK49itbwu7MWGrSKUjOarYCC1g1tbD0x/Drx+vIG2EzHe
GgGUCmPZP1cIdDB9Vti6f+PoNOXSkPKTiSKsr7jHTtJHVZhLmzP0fmutXpGxR9IYVfeXNH6z6Edl
TEGTtJB3ZGh+7TsQeJD7mH3irzoz8czeWbRaBamPGAepvCKrKK3jNUlMhGeUJjLl/JQ1Yu3gmNqI
KoYnot+/b3WFpfk/H+PHipX3tEllLdmmDXOsoNR5dclnKRmUL1JfRopZRd/63Kq7ceJC/brhP5as
3PBcVnba6pJaY8olrkmqswjU+O9t3WOfX2swQsHUiKCwqSqyWMggKen6YN6JkE8t6GghyhVkDgl8
8GvSNJLbuTjm5hpO/Gtng4K4sCYp+hnUM1zFX8DbjGxsgMxCsOmJOfgVbQYYtJ3JNVogyoyqLrlY
6TZiNd52zi3+zROS3QemMShhBXX1uKc+BI/+//dUeS63rX7aZdbepO9xdm8oEi1HXy9IQUPh8vfX
U5+4DktRGEjidVAwrw7FWrfN9bSSSmOsBtpXGZ+bxdt6fPzOZvZIgzlrsBufxpuLYzScpK3RVPpG
oj6dbT4azW237MLoGxovJbKzy0Ey/PunVerb9/vK27XEXA7/2Hblvq618+6kXA7GOOnIFLyoEoZ5
Z0Ot6ATypIx20+tsfqKagUjkx7V5q4tTK6NIv9evXN71EQEeQ2X9wzezfhlxxmFKCShKo/WIVE2b
Xzv2ylnNcmQOX41g2UIDN94hNx39/SGsx8bbf34I8+cMd0J2zh+PfqIsJPuyygoDsBwD2j26K5C/
9NBwc3qF8y5ggEH8FcdjrrQjOGG+PoZ3Ck4fT0L3GSAWwkv8BZTCnejupCuImCiVNzwaBC0evff5
9y9+ZmqIC/77iyufzjqmp42a7wzASkV4i4um/XKYaKS346xVtO3OgZIqOdOhxsFZTzz3w7oVB6ft
Cu28R6RGDEDwF1+qN+bz9F4Dj8qB59Gz6LwGsBgy5/QuuPnhqI2B75JZA+WGOrRLtaBJKsk3uysm
ACKDn8PxBacQKORItJHqERO136vy3vN8Ya+kC7/76O7mohbT30J+/aK2b91ktoyyVknAO1pPao5J
9BAqppPsBBAmXANgze/G4Uckp6sF/VV7bYzlUdY/jZej/XuJQGpCFH19oQhY44GeGhtNNgEzS6hn
0cd5vMg01/flxtT0MVNJEHa9vxvuO1fYcF8/MMD3Q4A/tdsVmB+gmGh11k+Bi6tX3TM3k9kzxiqY
v6tczeXmsG1k0BWTLgmJDIPSjeIjuYMMZBqWrWOANm9/E94i6qnRpmf4UHkhJdXKJnaN56q0K/95
1yL4Y/YOgA6Uto+fg14X9HBH2xgz3GA6aOm6rYUzZG4YzZ/wpQtL8rTmwJ8kpeDaxEQLHR8xmf64
opotzcX+aBrjbVuabqJbdHLP7SI4hfual/jEeDK4gUSCAvaG1mQVJm2tG8rK2p+k8YlZ/jQ4To5D
67txDK/h9epvykDezBrThRGlSUhpa1H6FIxPB2d99v+HtDPrTlUNtvYvcgxRUbkFFHtRsb1xxNjR
KYIo+OvPU+Z8Y6+YfPHibFfWyk4j8DZV9VbNmhOV0npPuZrhmyPsS0OJDDcsE7RaShZHhvtlkxVi
n4D7SLfltWYlZFGgIPgs3U1483PNWF/0cmz5ufU4m+7ZCCk1PeCHWNYpbEWNuhfotWllcTaRvQ4q
elJvklTPKPdO3G3ijn0U0IPRAfQBrGuqkWy8FSZuXWz8PX8vBWd5hFqVzhz6VAHqSW3w+/ytYy05
uofazYHNMr4Zh92JqhwN5QFSt+m+3nkstG5lchzmuKcJnvo4e5AjLnTWZEAreropjclG7N7c1M8d
BacRvUk1KI2Etv1lUd2rqXIDm3OjQhq0T+2ofevVOyen3rm2EVsxC42KWbY0S+2USW1qlm+nnBdJ
4mOR/76Tl57Ar+EBUAkkSZhFfpxMj3m95AdH7uQIEKPhjsMRWi8nBA4m+e5I4pmDVabDZJgygzu1
6w0r24wwcFpchM5tcB1FK4XvoOWzC4dIZhU3Rx9ZcgOdxGrUKNhJa/o20pMw/7s5YvDqNdoY4bwH
yfxiEtMQIaXT2r051zKkkHr9aGShcZyU0A/R9ISliUf4UGeF7buEC0R5v10a2DLkFHBGIBP5fTFF
l0dYK6KTitO5NaOeVN3OBLRbOpziXtogAn5+RO21FfPhbcvNQ0ttlqhjVaEW93kV15PKmA5m/Vpu
3M8jNH18wwX4UWpHXR5BQ7vuqlOjo3hbBP5Rw7CRljASdCHE4wpQB6JZbBAfiEDUdURMzA84BqbT
D3LgDyND+Y7Wczo4bXVUXNwfBH5qACDWPQyOu8LF8K+DOnl1VZ/NIAfAdnBqln9FUe/v1fXLGZap
4pxOJ0EdFEL55cRWeGTaNY8uN+S1bs1qX+mdlqSdDh1g0bvjgJ1471U36VXPpm8zBc8O2pdlAkcO
XfxKBc3JH9mxQKteVa9wzZzKKr7p0bFxeBjJTGPmQiPv11nb8/r2vixTUFjVIx2iCViak91h5Z10
0Z2jiEIF/a5naz2BFnIZqXoyygqGS3874tOVxm0f143waKaFJrGtu8NgWyRL46KpONomqouYIqTF
N/S9oCnlvEQtouc99IrNFR6DUgkKu0Y09HfnBdS4aBrMLtQu9ur0NiCve2ygSF2eqh/h0l+q+9BO
uoWjcRz4nn6tGco+2VLUuI2uImNY8oy4oquRTqkIM30q6W5oFq5GrWJmME/LCNdXZxq3scST9V33
EV7fZQtkQSDDmmc8oxPbNJDV5qVp+Uz2q6zp5qVxmyqfIjRva8PzWBmuP+qD0lW/X3VluR4HVeNx
0R991Ehq3NJnNE3qOhojJ2q8dqVoYATOm8tJVwqt8hYicIJXCFn/Xl/Prf7XHL/4pyx7qCCKbhmI
qlM7HNwtav/7qFe1Di0NgE9uaDDllRD6MWuti+V3Lr3q5NT9JN/ZXjvUvyl1J80j1Ky29+HNKQm2
b4Y3ODhVPe6XG7e+1GI1u7CMppodNy9draUMz93SQFX0S+vSvbw5trxwsz6tMWuWM6VINNEz92Jf
PN/P1kpw4XmQGzzrgatfz3oS6BGFzVyvafoZVfJROKZwHzyXVfLJWc8J9pTCWJTatOLky3BRRt/H
1+/tYHwd+SedylhipPyBqdltInX49yy8gJe/7hpPRp8njUn0lb+42DjK0otbYacFyNMkjUCzqqfG
DVhl87a5H1oxCX3VvnuNuDZJqGtXmqe06fsbZeSN75PHuRkqjYQEW9yIp+ewrxxaZa8R3Vqh61zT
NyP8DKK+rxho5uhVEM8LOVvxxXncTm6kILyVUmNI0SEi6rhWW/BXwBpWNMBRcELcrBO9wr51/P7V
ufqbPF+dLlonrJlpTlhAySUf+rE5EZW2z40WdsPSTKsZnwHYpkCvosOTP5XeH41q89jyKOJfmpml
gULapXgsmF1r925MDH/vokiJUfq8ksRS9ByrMEKP5uqZZ4iFqcL26lBbspkpHrZn99EjMW+AXw5v
Q9xns8LLqADKg4tW1BJouXrZR6EWJ9nFf1Qcf+C3asP11N9fF/7svFc+D3UjAjmq541b79C5d+Je
uXUAYXUYhI2TSeTSPc0f6KxWR+tpqa+CRqnjBa+9WhPkEdJIJUMj6UOezi7ZKiiCaH5vFEf5qNKv
WiF+UR1ee/iGadyrt4v2tVMeKNBKdsNBvHD34Hdsbxj2CgNS5p3TJBpmn4/tpaXaR6c0iNqX8b1P
M6xVWa576iCar5f1ZWHg79yGMoSM2e1G4EDU1tE+DBQ73FTGytKf3XrFj/LwsfB6ZTOcHvra8GR7
dmr506xXN90Bj+u2Hu1a9zRRxof+YRq08069f+vJA/nTcFpuKYAB7p1i49GqNSNTWYZdbVK3q4Be
rj2lp7QOq/X2OElHhE+18a1z7VbJWHq982zdfwzXKw0oiFXo3hb11XXBYCF3UmoH3dInubjhZVfp
lIen9n0MAKJZa/LUaKsiZAuep9JOzUP/bof2vZcu1M5xEDXUTrFVah4sbXDoRMNDp9KmhuI2tLHf
B6uTd86tpBOTOI4AxIH+Gt26125EZfxsZd1L+wb6SnBCwea0GTrObgziH2mK0JBmP1dXOHGG5PbA
q0Wk925NOQCSBPaNgiHa9OuesJLJ57uhhBSXRmpAPFsHzD5brRDsOZCfh1ECzPEFhn5hcKVphT8o
UpFIVEjiAkhH15C0guOZwyH9q7GZGilvUTMLTs18LI8oilcbVQbjzMdpwdABtCHt1kgaOCnsfHWU
EHcV2bt4q+fboiUGqFSwxamF4qwB72KzjgrwmWfabC6oyhZ0VqaekVeX37yZVxPtDaF9gyt+COfI
J6gCIrECD1pv+/2Q3GgG6IgKNjCuh76hxzyTiraO1BlIaxkkXy+OVbNmqlB3nFtl/fQpooJFaybS
kovVSjJPDu3b9ATz0KK/sgOatBrWeGQJvu76At1elRG6zITsFO5E4PIy2Ic+H/riagqwEO0EMG4P
s2JUjASWYYVnvhg7GWcSjQwkuBJ9U+DWimAOOShzPr5BRuUb6ybKljwS+LUJH6YGIF7mrjyWr8qD
HWldvXbla0gvEjTqF8pi8m/wjD0juMo5lBB1RnqluTzp85subzlfHow66JvboGjGeo9OqMRwiDQ7
bkdpCU3hQ+aFmTjTkS6E03KFo+kBSxNGzJ21c8V+wpq0Gx8aDtr1n/bcIr80X35AwLLMDDCVRMaC
9EKuWh9/PaQko3a7z89dBI2n3bN7Yn6vpPC4s4hXqQmXSivSl3ObFujBR0CaSm4w0j9y8/58KcbH
Wv/4AKKE3G9M82MPFCFTbroMOdR7aEAx63KjDPFnlfdHrg3mNMR62MREaZGVA666tzSY+GptFQ4s
ZSmaHsLJl5MUGwyWvSuDBMYYPnoesUqygkiQ9+HGEOrqtE5gXqTncj856iBjp9OweeSeUJO7NR6G
kCnJ76gWVMN224HYAE0FxlFmFYID14ga9rig0xSMvI8MZ8iN3/RPrgid+FoXub+LzZPDKwPVttwY
Ffx1Q0Psp6iXdK91MIp8V14Aixon6jeHJlgrq2bC6dvI2djtpKu209a6cWjKNwtmAfyYy79f/y9f
O1luM2/JgNBOAqYqGBVFddDgUZaBrq5kBuXjYvq9a+cBQG3denQO7VOrPqyydGeFkd9Oe94o2D1G
tZEGrI7QtuxodqlVsDW7jm7zuEheCeTZ+dPtYdzWnCVcPZqd7Ur3NL6glldygsG9F3/cnSLou0q3
2komAH5WgogrdZX+ZeIP64NbB1zsGH8bjAoekZy6PA/z5qGd97zxcex160PfVvpeJ55GY481Ew5j
MnzHWdw5TUvdmnVFc5xgJZ+XhsVJ8FHqKf3rTrMZKLRqkzkQNmHOp3QddWiSvmz4KnevLKvTyuhm
ea0Q6F3c93bRbj2mog4E59rEpXW8FkItSFSXWoIGS+blpb/RQIat52m39bBL4+vy79Dt2Un9w/HT
FUEoRMgJLdD3A+39WlsfEHbA8WOiZgvAAxiNM8Vj+ZfMGqZD9hrVHrHSn6wqPipmBWB19LQLChw9
NGxAZQvpxZ5UL68WmgHQ1+9pV3jX3VOSCPj1hjXpri0CIwO88RJrqvG9oKRBVnHOe1Qch+4gW4CD
7rS1ZtyIuuUuBYZV6FRboUltdFCGdOHSIy/xDl2kvLuPlwxOkIVn/yH3UQbf7X6cB4ogTqdhL22W
2BSFzsUuvEl+/nI6gPuMpnFg5yQjUS/5PllJINxBN49rojUhPgWPMqSHTRyAmMKjifO2l/NbIzWX
ZIXpGKSTZk+vIC2Sfy+cl94yifm/3ctrEsY71KMsK3Evs8VMxPmaG3G2zvNvNGueywW/7xs7+6Rz
I0V96jdhCyD6fVcxrfxMCH2/l5cOCyTOCu414V7EDQsV/qNJOI8qB5/PUkKR0cJ5MrnivCVZjKfJ
EC7MDEjFlku0OaTnj8bVv4eo8usS+W+6qq97S1UOnnrntuh0F+U1YY4X40ycI9tJrHSdffRp4+UQ
f5tMJ6PWHuaYWbWxFT7XwPCskWa+ua3qzxzW99GSCsc/FYzkfi9eSxG3pRKvSbAhL+35glYGahDu
re2gDEFw1qQvMtCnHbHi2Ha9M/hYznu2jVPk5whjHJy0dBp3IBEaqUvxLdu/h/FJy/1jx/8zjC85
JD+5uZdTKCvtSpAmwdqZ9aYRN8maxw22RJV+7OorQh355kG3xd3aEijImIeAF1iQncPI9YEMyH0T
j8rwi5usMgWWNFhRPKCAwn7J9e2WCZiJLcNDUs4WxhxtWbiTgKXShKP+8tWD6TR6Kjv8/cS/7y0K
AVA40aQK5d33GfK8h1/SznV434VHSiJLlvWdJ3N2u539icUdQ4ghLXPjzp5UFEiiybvmzcrPFDXL
5J+beNlUceKdAtfnJthD9MquhhsRidlpzxBa1ggxI+zw5m5MXGJZpcnyA2MDNR/25s7aDYCV1htb
lWj4HS3x7xv+n3t72VkhxITFi1YrO8KfJpNMk8Hz351NJtXacYApEXPADiuVscFkyihtW8T3KL7V
ja3E5pmtvUktvFBT/q9JhHFMk85i7PSLayof4ii/rctMW43FKayQDNG1FcI9hjUm5mSSRojYdCEv
fDckv8yWNFtRQKZdHcGAl8QRHX5pus5c1cmPRuEz7hZTo9r8e1n+kvwWijwayfinAmHyy/Md4mr5
UCoWKk6JwwDnmPLo3K4Ozz2keVrvhLR+e55/r/XqXi83v1bN5FrWo1dsX9r3N7P17gIvGQ8VvTS4
erhApXNrrznUFOy/h0uc8YvZ+jZaL85aDddBfoiOKhibe4O+KTNEnDk24jcpULnPPy7zWh8+xJcg
zR88R97J997EdT69zqPx96M83+THRcDjksRHN6pcfNlv1yDL1ExVKw45Y7O2OHfOu5imj3rrXYjz
C4CFxVWm4CrswnCrvpg+JAvXTEuN8A4LfyFHcBF4xtiiMRh9Iozz7M2j/eKkv13wxcyBg1MKF2Jj
h0O6qm/GYk1EhUlCgv/rtV6GsVi93UqnO9eCRRg+dVrD6DzG84uIyBuv+Vuc/O25Xry8dhY+iVyu
RUITh37DZ7o6fnvXG0i00511l4Rl79zG/2ep/DeBL976ersn14KvVZygV26n/ZgEQc3gXGaW3lC3
P9kofi7K/670YvIeeabefG/NzEniCfV0UjkJnhG6M2tnzaE3kHP6tAObw+hd+PtLYev7OhXz8k8Q
FcT5RQEVICEnJIvETe0d2YqP6X7/jhrkhWLn6Va+zeSLKcwPfli6k88GoCOBjwjgWKLAgFL69t30
lWQJ/jWoL2axGD/SwvXCoJKIIvqQ0HDF8uFcMV/CYz2gTfnvDfib1/z2eC928uJrful04ooVa7HF
RT+VvjnXuPJHyLhsDhANWN75w4Si0/L3DfzqCCBWhKiCbh3oh7/PpHINo3MlrFaArLnjrHUuIQbz
9xV+AS2Lx/zvEq97Ao5ZlEa5BKcSCbWd8W5He/+ESOnvK717lpctoeXn0y2rcKHyUOEQ7xRyo774
+xK/2st/nuVl4efr2iMJYMKnqnoi6eyN/377J6/0jwUINTGiI5RugSB/n46yAl9f7isV52SfHBLf
pMyu+oM+x7V+Gr+tT//+NP9d7eVp/OSqFo8hV8OGoMIHEZttk5PjBPD3Y/0aDPzzVC97+BCUVT9w
uQ668p0qKeUyfZIHY//3VeRd/hq7l80bVuPrMVyXKo47VkEqn52AvtD/2yVedqurutnFKxQlbAoH
dAa3U1pO/77Em7F6pULylGB9Cz3GioQ6/eNkkQEYauDb/m+XeXH8IdRplQIQE8f9CFtlQOTqqrav
2ar592V+nRMVBpw6NFIA6F4CmsB1sxoCrRUn3vrdWmN9plmg/sYVvrvGy6OotehQfpS5RtoIKQyb
hZH68Y4649dZ+ec5xHH84/BO3imLHyr5rnRW5shp+I4HtJmcUyff/D1iv5lLmHyrwhpEnVYtv2zK
9FZLvPLtUnEKMBeXOn73DsJoSgf5sGg+dl63SOX7zQj+gisU9uD/rvmyQeO7V3z4tbNs0LhdNmPa
M9mnD8WgUt2HaayDtPEShZE2uUTyzMu/H1k25svG/Xb1l42bwZ2alB8Ri6QnqdbMeBix9e6I+Fts
zeGUAi++DmKz6su4Kuvj6V6sJVzFzJoplTgSh1KRGdtSmCAVVmpS0NDxSrO/H+/tlV9Gd30t1PJz
eJVoqbvakCakguFTXINRjRhUlHFH27ep4l9s+7fHfRnUWq3oBwWVxw0/qhElkHfr9Hme/zFr/4zn
iy1Uw3Ou1FyeiqODhEoQCgnjueSkiLMpSElqDE4hmtmfJSKkIf8e19+S0P8+4msnQplkg1u48YgS
V0hwKFn7zHyYBcqC5Guih6G9ueabUa292BolKvlZUuCShc/iMvqovXGU797+xcwUr8f1uqg9355S
ZFV/d2qQNf7HnNVeoj0AEHn2yHn/4izrgq3rrMM3fuW3NMm3SXmJ9sKbn6aqLIvqvjyn45iCO8jJ
/qUAVkwvvj2JPFl8Xh6pBolsuSwUb0AWXzxMVNJO2G2tCOV05uq3klG11tMCMtn9U89tRZO1Z507
lU4paLgDWivLIBxyC7nKCh3+cTN29ftMcbB2RSOAcILGDIqO9jlETd6oruKkATB07euHzXFXW55G
hc7dqbfUWbF732jOcVqaH1eXzX3ET1VXh80VnXhk6fUS7CFHI8arnnUFMJunVz+KQNRo5YRUyjOq
cHdQXN9kTtlUS/oDO0RtFWQupUrXcCmWod+U6iUw/CT1+YprVCiEUkau62lmhBRSi/olbWdFI1EN
t6DHuZEERnQ301rLTa1jzdTYgwf9FOvFxfkspcLTpqToUa6XElA37QPw2vgzP6Z6jcKza5RSw0U5
cJU21bBxBZlY0pVEr0HbkxhJUb/BNMqdmCVQxFU9sePdWQHr1snfdUHDC/dzjYq8HxxVkBSCUHqZ
UCRv65FXdCGpknqGnIcw1bC66KsFWeDuYsUxgp4WJMY3sJhxSnIufRSnnl0b9LesKAWTnpdyc9sZ
DvnZtMGhcbwDb/Bp7zhBfpJGloyplEMk30GSXB+FAk5wkHUlb5l9ZdAtmr0OfJlaCmxsX7cyhFsG
xix+n+9QfxJJQFgqyWVssqYoL1I0JKshkADQAWOxg/zsBsUmSVe7JNzH1oMYBbY3KId3/IAjapgW
oBNjRzb5MzV7NkkD8ouSb+YUyAOOSXxfTBdPxc/vILfhxq/6jh1l7JCl+UrkhzgUypMW0AH403jP
gGv77dyuTGA0sz6tz/kXiIFzLLkkch9wLlKzJA7vdOhelNq33pmWjSnf2+/3x4Y73Ed0d+IQR9sU
KrTZdr8lw02OW9jJUoqKqT5aN/BdI4C0ZfL0ZV58bYuwhVRy9hNJI6EsCjTATLu19nqsqTAdaGYl
5LcDJLPkFrakf6g3wEkWkgmakOfyGuwZuTCVCK4+iYw9FVbNvMNKJC0e2z1qpX87k9/KVZRVq8RA
cERDIfxiehNQfP5d7Mjj88FEKno10SNPj2BTWRQ+y73j6YkDZ0eeQfkZh8zIC3pIjRvY50WvnIyk
1iiqRhXyn8BwoaphyDp5GzaarjcKAZ+cTeVuUBSn5J5TPvb1606hVjB3fYPhoLL/9wP95p8hP6OV
QkI7ihkvrio/pFcfesiicwDr38nBaleJ6VIrgevK7dedbKRN3V6hbxebSTvoHDtCQqHZGkwyf9/J
bwWdb3fyMrRKXq2tKyF3Ei2S/X2WD5JV7QqQz0hpmzgYESecxCh7Rn431qpRKBoxSmp3vbhdA9VY
xKOoood1/Z4YPkMVNe6qdfQbZc+iYYIhrSdvRu6XHmA45ktCGUfTT532ie/B/iPWlDOKYiwFcGju
+OgUFveB2s1a/u4wAp+2XEf6qaiX+6qvV7beVYwxqL1TKwPyqOz8SXA2auRuE6N6Ni+bEsgNMkl0
q7yJm5Xf8lVCMgKdIkhvGj1ebGWmHiuFy0lRnKOjLZRe2r9bsROO8w/aKiBzLYNXKTu3zzo8asS2
rq61qoNwXoMnoT5+LCuD2LmPkxXcWmcj3Sm4FN+ssKqnWeuxOfTdXnVY+VwPS65exkkkoLNdpzpc
tygpdmgGBiPI0o+7yjj5PM5C8LblDhClLjQGMFUlPfoE7OqmYNXNE/q7Zci+6mZFPzt5Dzei7o+t
uOE15Qdr1sPK9hVwlgGtokBCgI51cqu+SoECJo16I2gdW6d+oQUhmVUf1JbJJplVO167Pii08w1D
W3berFmZ45ewAiaOIkzmdJL+JONwa+W1f0lOiiSt5CUOaAOubAOyC/5awa9ZIoW9XH5Mp0La+fUi
lJf//r6Z55n/583gKp/KsPDqfF+Qt/hxKN9q3AyoO+5nUbIQ5qvpG6SFdey9hVcZCzLKbyC3MV9O
681pyaQjTgBPb0uj6Nz9NjYifygN1JAXS5T5z2H4eNPiQ8lPYGuekWpZHCPdp18Dr3Qx7kQOg8eG
Le2rJtB/GM760cbth7t06g7qKxcw96c719rh0IPEZe4DIpbK9YPs9bBE4zJuvtx8mJt1BwgfYMUh
zhiZN1CZjP7lWRXZMBN4XtQ8gSOOkUdDDhGfB6zBAjM26MFniTt28n5qbWjl9JH4omHwic940C5H
wJD2A/Nk8s2hxA+kI8cP3gzUo0wrFV28JeyjVu/amD8BQMAULwa1Vgkj7F3NsKBwlPmeAFj7OsDx
WSemmCEcrlNK6Z2JwMlKvMAGxAbfjg1aVAbLJYlkOGafkzOdTPlUsHSk6WEh3k8+BJUnwL1SU7PO
8NTRi0GuO2wfbAH04bljuM3taJRDho1xIc6lESEgPiUbcTBuGQye8Sp53/dZl7D9xxL8Z85flmCQ
HxNKkjH7YeO3CrrSI+3vbOBMhbpaoJ8+3YgSJJwbUmMOjD0s/wdAfQKJ6JJKJ5++WvWJmDh1nzt+
g3Fnqvn/VdWAO5HOIBjcicokjnvCN5n+EowDMHYB58V00GOi1fTD6lyRliwN2OUQMsiMwkdq0Bag
cSEGD1dHD1cMks8zoGlzFdNXjUfRKB1M2keKFaOlHoygo2DvjnqyVWZeVVdyI9oT8pIuLu+LNz3E
Uvv6ZRjtQLEdzDVIXFGjw/MjTxw31Sf6SNVzg63YlzJdDXCv9sTTFo0a4DEBLXRHjAA0V6yQIkRp
Lo2AfPJkCjBzWAOgvSakAfjYlsNxZPigGAhs7nrNfAcaQ+Lut8kTQXKOSFWUG1/cBFp7heCgZmI/
6Fkxi42jwWEd5GxiqN146MOaORzKeMvxmcEywIjzmRyov16qThvL83gtKONnHznTxJ6CN6FBNxMf
3uRsXQwPrCiF/x7JFFm4wGVByDxj4U9BvQpc1jUsmwpjXU+gBqT/kT6uun5uy49/UJsTm8XYHMxU
TyRkZC2t0Ym/P78sI8XS1yvQ0INXhUXQN0scS24jj5XPXiRmFPzK3/b3CR94XfzCCCJc7eiAV1+O
zcXj+XL3qk+JWynMch5hqR4aTY4GIrZ1xvyCpZpbdpv17Vi9eU9qNT0QVmjfshauZncymnw0WiPZ
Em/uriRb78fdMa8ijQP64UkG8I85Do6XIH6s0cYKn/fWnS3YaBxmKARaEvIL8Q0gJdA9I3g9/x4a
msneXP0luAtUdAmSgGDJVDECQNtX9GkvCPyBa/dzoy9gkOS5tICa95Rm3hDsEsYD4nnyRCy7C7j4
DcZY3Cw1iEyfz3s9hRImhW85LclZS/DNfBWErMnaKS6e+L4BPIYBUNQv7CXAJWGTZ7X1lpwPBE82
mgz89mC0F7EATpPiw2cjjNGKWVsbozK0sCNMc6/32eNdG5P9m6lBhvi30YGEuEpbEKReNTGr/8zN
4R6ll+IloCOubCR7bxHPg6sR0OiLgHNdGuM8kOS+GZXMgB5ILD/n8WaVTXrVi7MDnYwMRwh3qRwk
n5jmLyg6h8vlE1SzBuAsIO+PpE3344HDXMzfZUoG0eDR+DiNY10xbsC9BbD+UaQxpzPl794Bsmff
5AX7XrEFkKH2hDgLcruOBZe/xe4hxKMBeudTWykgzKPablEvUNr+exX9DHBEfZy0EY3WT5roFwMV
uVkUK0cldYorbdhNG+rkvj9eG7d27MSJ6XfVXqUCY7ScvQOTQ9faDrrHAe5xcN4+ZlWyjh/ytDw6
TJS9InYJBOx6g/6vZv99q+Ufu+15q6I1DASXbqGX4MctBLfsdLulTtefVfslXFDvQsIhMLNWmc5g
I1KMQkMZuL0K/EGLMvmWsz6NBursbO7vwJ9uPXWB18KeQq+adpI5rKg99V0p9Avy9M0qiABitUwA
C9MauJWXlXe5Hu+JmoapA3xNoIF83Ex6dNsJ7a8Vw5ftcIao+GQG//vysOUeDRBZUc+uSKVnz34P
2IqfZmUxE/e+3ZZtnNRzM5Ew2UhfQADNFpwdBFYBTLonPIC8zrQ2hAbRqW3TRTDk8l3JEwstPztQ
Wk6KNKBsnJ0kSgKBK+7G2IR7CqsG1Nzy1bRZxXzJS9Y7gR1pjYyGAJY+P0JrQfS0DeJNEPiZIuaO
K5hOun153i5gt5GgzRbSb1PqXM0VjOuLBapOA4nbB0gkS3xFyDhfnvnKFfKTVbHLZrRU4y7tPMO8
s1hsyx3aihsDevsMouqPjx6GKJ2U8FzQWEK1Cd57eyJPgpFhWL5y4doTRn7Wt91RIuo7dBc3zmSR
UH8nUfL3ilR/JHWfM13ldAAlBxWjl5ku14LaqeAx08eeR0+2MrxKaIymLSVdyM9a616BfugqZpU8
E/EsOSTLmvPEdIpIrmc02nsN8KuTZ/xx11FJlKD277v8WWJ6uUvxI/9YQiVTk+QYcpeFVtGAJY0o
gXoz8XRM70kLgtjR8d0lf8JUaqIng7otIQ/CVM+DzD/X9C6qF4ZlP3Wun/QRohNkPxZwFCdEcvnd
DHrSiDY7jM40lHQuK6156CZWWDXWh45Ho/PZKN4hgb61j34vsOPlo1seX+cPyKirBmzkXbWVQK/d
9TO9DEW1CxXz7o7Wdlnn3GzS97Yp7MrsnVE841gbjEinpm1KeWcj7l5pQDmS28Byhc37/A5xyAPW
g9Q4cW9bDttwg+YlMyUmTEyXCIj+s3ubhuWKZxRJJ/Sv5mWmNh9OzRWujKxdpGNHMx7Nyya2Tp0b
B4g52ZFkfhgeR3krgki83nz003YUGUHjDJfOG0rJ2tOT/bQ3/63CF7tYe2TXg1s4p9StUUT/vBuL
AoTeq5VCnnVtH4gQzwax/ZCQn6gJE0BcNMOUBMahSZLRHUYG6odAlViORM6RBWg/NiHHJg16htic
9Swx6jBvEG1zQqBtTNw625u3I+zanJAEPJnS+ZYQiErQQNu6KeAdZ7w5czkJZWV7lixsAKGCNPsg
hCY4lLuumQUIydecBuiUltOgsnl2PYntJBCWNDTZ5wUHHgnxjsMjilsOJq+MAilmkwYpyUt/7X/A
wueOot/7Yedkys1ICx5HSEtWvdygxDS1xq1TGqZ0CC6EOQGxkmbeEaMjDQW8lRxUm/QZjj16HFwE
TsucsPhrxLnZY8ykvcqcRWZXGvaGiuwmAgX6wcg3Dzk8bYDc8xzQ4EMN30noE4XDgsfqBkPOTtCg
1/pLjqcScOdA3Om3+iAzjD20eCeOuqJCTaoQSy5vK1EIaeS5dHDpc7q3Bqi9R3STRYQfOSzY9edB
de6T5eaU8WjeG3A9Mmgc8Mbkt+21OQZD9fEREW3ZgNCHG+muBM89R2pwOVhiniS0sWmA08fDBYcr
jos8Ap1riAcHcG/P8a68pKlPKJPRRgTQjJhEk+OLMWxTU5WnP5OCllmYLY6gpWYzeHdVCaIcp4DE
EqQ56ejUJPHe3sha4ZdkicgUiifj3EK7mkVTJz9BSkXWXjswh2VT63JulTuWpSHpH2zXM8//Kc1+
ko/gHCCnYJoXyGhLiJnwM3Q/sRId9kTNhqK61n40syZdrby//OKGMuWzUzDh4CSHJ7jdGRs5BkcT
59RV+zcI2acdXFupVeqWcE7PmkTbY9ko/Jy0vshSA5lO4n89IQ3DPCj8EjoilNHlJc1zVYY2aUrf
xy3W54k57yUhTOShfd5+nO34oRd7SftiH1tqVTf63e3oA8VW+hk5zU/rBSNbufBFWF7jzGkYJXRw
akmjgyR9Bi6JNMeGOLad0I8KBw/fWXRnxNzTRtiG0HpGxarIMVqj2bTPnC76Mm+jUbfzQURKHsTD
/nPo0/HimXUyOEZ0KRxwgKIMUOB0l7cqrciqCC28EVkYiC1EZAT7UlqAecEic31ncORoqB1auWoV
i7q57wglhNvkuNg9DDEUKZEHtgJkHYajTxxG2QKz0yL8R21HShwj4pNZly/mmIMcu1RoB/QlihjO
wZSD6OhdAbsMHdvr+eDFK75AA7T6OTvk4ru72DDJ7jE22/5QciLsaWIrViepEpIto+cjc7d4bJ9W
De6sHfeGq400HZGdOmNhDsjhyaLAKUBQBV+ZglIDDZPiaMlozelHshF6mc8zw35aK85B8sppqSVk
Yj88f9JmRz4M2dOw20sbgcVB7UgmThJk2BOyjF+lKSIMCbWo/DeBnmYtBN1XsHPp9fbaloZXWfyy
+ahsSWPNkG0ir6+LEpbNZl21eeVk4+olCgNZe0ME6DYs2Xn4CtE5gLiO/SXG8PmSHBEGIhQj5Tx/
5IkYkRqc1O0oA/KrBUYDW0/cxSRvZ/RA0aXF4Eq6aRjhJqRmyGNY1bYGGE1sG5U0LBGdSEtRbODx
eAyxNYvYXFADnrg6GUZrnOhyXM0eptesoKM7l1wjZ1RnAyEYOUZF170Jpr6loJiH6YV70Ich7MjX
DhjhAGMc0l2LnMbRsAqN8QMD4PGEqF2YlakQm/HnmVC4mk1NL5swpbiNsulsGDnJNC0Y7sVixGN1
u+KOpMEaW9ntEpxLQe3pT4GSdLvwX5Cxopw2wXtpetiQKTTJlpIyfeY0ccWoeOhNSaoJyNC/sHBQ
i9iGOyYXm0Ih9JmKQz2jPjvaxDwDqnukgZitaoeGMjGHLE1hR5C7k1bw3EixAYCIencyYSXEOrjr
ViWUnUilYEoDALeBEAQVPQimRvkmLBgVsnV9jpVtd+jSWU1TUYlM2UFk4ahD8l+t/UzryPk+xwy5
pjcyaUSi9High5d8UFfeMKeCmc9pSt0UbInM72yRrddnEchne9ccuRx4W8j1BsZoxrJ4OlqMAStY
yrqECbIW2sONWIu0tSVTM+puGea00SfEOm7XIzRacP8sIHRNhziTGlnAW7MLwhojJiko7BlZqMme
BATTkOKK5PR0AIXuMOyMLD07RBJM12xUapBXlsW4+doQoXiQ7YzcLqkaTi79BYyNMuFXphARnVWX
BjkCdnLA4qjFakpOZ8TzbXnD1NiK4Bsm7n/3F0v3wfYTxy15NxJw46F4UFYZ9erxjgPC/7vwTDV5
B9bPs2dVuivzTskSJyuQmpIR0+QvMyz9ZfLUwhcQzrLmDXd2F27Yzp1zDco9WP+Mr+XGnvMVk8lL
/pb8w8d0sp/UR93MDAd9Nr+ki6BJmLROBvaXAUmJa0Ysa3IyezIShXYFJoAW+SONK7Ky5SiF5xEm
2gdyTjmBwIn7+jpGMro4ecZSkpi5kXcgKmb0ZyNqxV02vz9YoElLo+ZwMyQw6S+qFrQnq5UjqTw8
OTGRzvYekjrjkDgkiEJHBXaAnXRUOWLm5Mlz/FxuBO3i8+1FtyEzPTszZUz4KgG4DLCAy5g2noRV
55oFhkiG8drWgHSi+isHboLzZx71wTvU5EbrBnxUM2I/ySRLhtWZn1rauNxNLZ7tWZoo/A9p59Wd
uLam67/So68P4yiHHn36QgEBIkfjG4ZxkBBICJAQ6Nf3M/HeZ9vYbS56UbVqVS2XJU3N8IU38F0N
+j46RjUgDKomeYkIm+h8LIKDYwFiSNq3KekF2yDqvToopnQE7XxL4sH7ZyrAx3q32rfHe4cmYAgN
xVcRc/jjlL1wyydlj+CK0AZhaLaRS2C2CCSEiMCfRfxOAU9MBpzMsZFk9VT+8xOyUN1AvO4u33C4
YHax3/MQItRNufqeW6U4TwxSNvmqFztY4jyD65xPbi+qvwhAOUJfYMc7qJsmNUEr4DIst9qLgv2r
hdXQmf+7YufleSkgD7pnmjQHl/U4HQpnLbGNvb5PEYoWc/ymMsEyXfNhXhwwvBSbZ448AxHlsjtk
EOg9DcZCX2AxFr8di/W4JpyTnazJ32CFM1FFEMttKBQpidee2QOYInh6XXh1QjBHompCIIYkdnoN
oAi644XffyGQ7C4DdMic11RsK0SX7SHaWcRggjA4DNocYVxtwJpkDJv0lJNFNA3Gr6LgISoTi+C9
zahVjJk1WG2Qp9DRNXcSqAArlMNk99C+BeyUngWTl4VmOIw2PP7lHoVKubmOm9Jk1TUq5vaqpXOM
o6TjJBXAGHGgrMV6ztpibXyuodsJ6gxhG3W77QDDSAqxcsfkWCzQmOalyWg2kCHMoqf8Xf1AaYtT
tL2QR2qv8a4BUMnQcVHg2hSpk4cEAeDXqSTZCaF13aqCnGM0tXzbnTLQU17Q7nYWMwj8c1thzCyB
3WNx8FcA9TDpgMAzxideccSNiRkmACp4EbH5Tfo03BYi+oHbQ0ljiTG7REadu1KLnw4uG7MXUg6x
CVmO8hT3990k9fRgoUOZIUpq1x01QAwBB7Hj1S06K/IiCUmGmxodinRYQfEkJf5hvYaoBmx6Ed2o
Xi37Ni/PAH7DyhSiKkLFBKkqn6iKjXoaEBcwRc83jQDxfEzRz8hlwR8vFre/J6IoJifT7HPLltmX
6iYmWH3Wlr+ufL0lxMrc9zxkpq8GgLu8ReEH/9i1GSveIUHb5yEyYFJWwWlUt+JJbTryuO6kyL/w
d8T81hifZ+ayOOyosotQjyOASZi3VsvTKB8cSSJa6UEgWlYes07z2BtE+e2WOtBBGL4TWYkYTmxl
KbswDT3EcXoWUn8MP0/XHjKrL9zOVMR7nC6fj2XytSE9opC4YTPeDXN8y+gybdxLG9sG/zRi3XE0
DnmBYg8xvGDxemFIe+TanNFEMi1+Ui1gyXH3FLUE9uvgDpg8dcheCiT5AE2GWhKPJFI2YudyaXi7
l1Pzym6B0Wl33OV7T7pOwGZjIylpdmLMja5to4WXE2HSR3dxmnDck3Zkoxw9d4O0Bn2q0QirbXG8
A8CHow6P9i0UARepgiAmE0XQYRC1tH5fIacX570fvsG3ZSPUA+QQvLgvdyTPDpQuRRlMl8C79BFH
CHBocj+Wy8rzz3S9PjpcoDMjoXGPo1Iocxx7RcCp/DEj/RNwrYY3mbyobv9KgrD3MU7d+61Wn3XP
ChDKKMPugRayOBRTiFGkSJMPl/7yLULtdh3Al5tBBaB7MTI9Siyz2W7WKLzbczBnmXpCvUgUSchd
b8fX05xMTPwBtRqxUzw/sdwqb7kZXmDv5KCbWFkvnZujFcx4Gl79pUrm2e9z/zrLBJMhoGIEqyPi
fMas80Inny1l23Zx1hiWAxHz5WjHxOjll9z2qTM/IJ4rkGREAgDJMuFNSQWAwy6nXHIgqnMpkomi
DwtNfM85SUrt7ttC4JudaWmzRywv8KWoTTQtSskJemQRNliIHuI9Fj0VPSM8THRP5XwWp7bY+bRO
Of8sLETjs3eaZ6Tpn4BikbSSyJqgAcwg6ScYUdtBPF6unCX7L79D/pl4jyEVxGrTEyTr+Zx5RPuS
oEaQ6WNm12iEmxPPJBBycxGkkWcafeLXK099ayFz6OxJA0QFYKqGQiJp8CzCo1vievs+gunuTfLg
YwShNu2D57Fp5RaIeImzjvRavDQCHz7aKB7W1BK7AukuilKiIPL53SjOYZOFSdbyFBb75imUwdSF
O8RYaETjWCEU/4p3CsBo2Ig+bMbqECE2DWovgakpGq9nxNuJDOcnpkv4JoJQZHBFLwl+L6oj/uzI
tLC2LqPyRo+bteDOyPIjWlP9ruYRIPgtWrdi/75SsD+6hXvsUOHgI9pSuit59Ox9CR25Ky5NF//s
i1Oz/lDaxlRz1OBVeXrZe+eAu6sY1VthDB0ycIhiwFmkvBKhZiCiSmJa8r+nt7cPkdSzvkS5iqnQ
3gxFWGp20qHFrzI9s4jjAt0enhK1DuKD7uJ2nGw9iSfI6EFnwap/DavwuhADQzWCQZEAdigE/S8g
J186S3ylJAzKWJTve7dTdtU5zjqoLhw49E9d1rnQThiJsJdRYq3AKaQB0V061zYtjKR/HYqMdIiz
wPxyYDFtPA6yERiSF3HUsYddXN+vwAzwLJvm5IVaTheQ4SAaaBFPCyxGTCHaqrfgl+y3YgJK9M7J
EWg/4CuHsqUgUd4CusH6KQneMCJej58SNySdGj09Jd55gfhZ5MzZ0ah5GP58nrherwBOm3jvDQ7l
NMAExGevJVvnms+UCdeFM+ag4zcNJ0fx1aZKK46kki1JlHmjJohSnp/F8Eb4zY3+I6Qc8T9Njzow
LRRKvqpoAYurWx6SXlyCU4c+k9AFY9GQVrEhzxkP8h6+nlSuIn8gUeRR39B2kshSBUJLlGTFcRXT
xRJHAjpjc7E2gY/yvM9NYiL4F2u+N9k7rS6pab+y78zx3A2F6Ag5A+2aA6L3uuM9Eaqg0kV/Sowq
An9CC4372ojNcU5HKUQ7fop0PGFMk1NPBIai1yY+oip2bh69igyJTNIZMQJs5Cu6LJRXeh8CVTKf
s1XcJi7ScePjwVEGVdNxl5QKYA+fmFGdkNie7JCZLDbpN7kdcmGpk3W1YMW7pSPHVi126d4zX/g2
YbcQ1TEOlbn+vmeNsQaL4DQQWarQ7hZQFBwRmbwn5JaOHHji3zlAJf+WfnLaUKTgM+O+bgckmF7b
o7Yp4LtRk3I5mQ3wi0EeCAmwBHgBxbnWW9h6EZ21PuFin0Np4eduYxiPKs5ZbBop6BGzcH6LCG8t
tOcoXnOanwhknthAZhOFG6QYvfeAAZPdIvu+561xY7f7eeRMbz7qnd3BmlbSRavR0yinKtcR54FI
Hbg9WpmiIktAId41HYjep7KYtTyvY9LCz3586r6SS3E4UDt/+RRQETuQ6Ca0PrD9YPx4EYmPSUhT
PIxI70Ytmm0jTgEWFZ30Bz2v3zrpKHyiDC0spiH5KN/bbMfjoSr1EwXF7bzsZ3gdPV1fqo2rF9SJ
q/kpoMwDoZSlwYH4tH+7dkuOhBDM5gjO6VibXPxych6jD7o22xUTYNQYwEhIJ5unUfJePwCwGuJu
7ppGXxt0xl3fX4th0xYlw49wYmc31QQkY+Cr00vT6qx6IMlwg9y/7IYV9TFq6f32db4dbztpq8LO
1AxXw6yFaPDp9dIhlB/l/RS3CHw/BzrHkN0zR+f5rk99G5lKdG7mcV/piq9AthhRTUBYh7X+qOmI
tMhvz4TxH25XApcr3z1TlJyUo9yg6Uhzfy7N47cNNfmP63PV00FTdHHHU4AU18Tmc3PvFEMTlbeJ
/apQoZ8fJ+dJjOxyzxidE4AWq7G2iImGIndFjX6dQMoI96Prx27ICz1gcVYJnxUDXHnsbAmQUSn1
VPq4FKxhQ6KYQxGSlsSpBa4CrH0JABiQW3O3xKaZeMJw+R7Vy/boMA7Gs9m8kkIrzpGdUHYRMN9t
/ZL+iOTQKJUO7vXg7EC7E5zLbvpSjbf42L7V9DaWZ7ABr/mQ5GEPRyWsV94p97eY6bwnQa66xtFp
LK7PZ8NVZ4AVQcNHc7ydt6Zj4ZNsOIcYP0r1jULggR1wIaOp/KLuXYSTCQppyT3VmYuWMkdclbjI
LWevdSL0nu2h1NoPWm7L9VotsNiybz6ZrzRItYUCtjl6Nl9LctstcZESzIXCpAgxEh919n46l9di
Wz8gTY7+qGsPdkPr7TrLn1JkH/uqJGTyNdXZ5R5Uz/3L+VVepxdw/w7wnKpPe5CneLeQmAbfx+hh
d6M6K5luFFbnbbyvTx2jh6soQnadXeIjAX1oGc+q7FnslG8KtzFBczVcpT5gjJDvEA9Yiqi9Gu51
WI+USbl3sP8zvfNVfPMM1uc0HUURA5290YQeXabZIAsRETcIZBoOE6LuwoC6zqD9XI7O/jU6O8nK
PSKi1EcrG13ni3Pt7TlZ5+eFzqG4SNabDcagPOcepDe/1H17xJTiNaq947v0ivz+EI3DoTRU+8kN
4378AKPD28qco+ZYLQD6YFxIfNbI5qMMm7jcpzTREsd6Ob2r3bSzLb2d7MKZIHG+0ibCK6HwarrQ
MEIorBdNBR+40lMoA7eS8TZ1jztHTv1K7upZp7bD1cnb4Sq0bydxyz4+W2X/vHGPhPxDOwsOqSsr
gULk6G2Hh2aDmDhpn2vALTy2J+0dTXF2tVM9JRxqtrNVPNVya8NJl2XbrF1t1+RPEVI0VG56R8uD
HR/t647djT6wp826F82DIQdg4IgM8YtGstBwLhTAphmqoQznIsX45AJStJqepjEsUvhjb8x2GfFe
FvQRKroxu5rCSsFcQi6L1uWaQji40n//t//7X//5evmP6H0//Nwx/y0r6cdtsuL0//79f9h0LEOg
sZGtujcGidVtjI5DXE4vr/txNiymp748zaYHSGPvpxnzthylLCgofyg5Zn45aHQ2yxpNyHomrc9b
1BzRLrcekgF/AE8FAMP6521h7PH9NDKkS1rupaScYlSQnF1pdoIns2rBjbGAd2IYnPfqV53A9C3x
Wb2rlwfD8gtYy5JtBfSHraGpcA8AyVa7osplrp9PC3x/n2VWUeJlcDdY+qyNrHWFlD65vJ9H7C/1
kr2lEe7Xm1foOOaTPD2kTil2JPBZVv3gnf16VCsq/yBaZeuSdYcq3ZtZJfMmi+m5KbmIORN74HLi
TZ8sgA9PelMGZ3L2nvEND1aIFW+Dk1c2zeAKiO/QlLorSloVseH1htYhgO5Z/t/Dd0MO3R/PX+/w
DllklNUubuSrAn35C7Tw1JcpC1Ps9M7tgYAsCBKCSKFJOTtgwhdUjAMc8/pm/0oq5eI5i5OH2ZF9
rflaeSpRZxna7VV/pI3eEDdNm4V7Gu49DdnUKmwMywf+Lb+9fVCFgGI11Aeke7JuQ81LMzElBhjv
GrMFW8cKTxPjAXle+aWHa329zF3Ita/L0j7kejGdy4P4VYUnFkajqAOEcz+C03kObdvdv+ZzYyGt
83G2dxUwKOMIf4LE+/uF/ZQPYb19vZW7KSVfs7zeYLw6rZFbf622ziXc79wDZ1P72D8MKnKeByHc
LZz5MUe+DPLdHGls9P3eqrhk+qG+li/bd3u2CxszLvbIq0v5Aaa9PZ0G7US1NQlHm++7SbzFZzOP
o3J6dYXBiETPlRyRArtoLVReDUIPnjvBD/K9JJIPxlY8yM8H/f9Xt+72skjeXeWDymJohBiJ9+0+
8tHLY6hgHWsu7WHcSx9M35/mNN+f9x7YHW3VypROPG/0cQ2UIG7Dr5wcmyDYfMTcA4L5IH7VPDrW
HK5SW9C15ACd6O7RB3m5QbzhE1zfj8m7hJzxqfX3mNxW0F9jcjf1a/1wPZlXxsQc5N2rDw8ZoXcE
zFnMGYLvxmyHufpmjBa9Mlo9XyhunylYZU19obaK9YYtz11sghjqgLHc9FSE2PPWBXXhcPXGmWwl
hPZl94qSbTk8jvTRDrMtq1n0NhPJMwaUiKgc7Kla7QIOY6oxaBvnlWNO9r7xkE4pXu9fj3q3tK7m
6hhZDR71fOt4Nmipn/D8MntEgDiQUCcn5moeBjGGzRhvPMDXqQ/mvnW3zLL8mu+iLQe89HH26u5q
mL4DFfKjziVEn3siDc/+drjrIJ3cUZrmEC64y4HAjlsgHn+lprpyDw/m568bnyHjV22b2IMhifh9
PVpl46oZG/tE9pYM8+ElQ6dEbeUL21UhLykU1Siut8SvpXcN417DU2Hs/T0Fb4vg/r18vQkxcK8v
400WESfJ/6fSzhgOW9xE48m4OoTQm5byYYxKPEDoo+68ogoV3VEHq513xbLh2txEmOXJrd2ADKiB
N/vWwWpQc7LcO8puRAGw9kyOtQStdXIsCIsGwvlRZwgzNVDxKZLg5e+dI6CUJ+Spl0fD1RZn3NW1
afyhPoMMpjC0VmjDLqA4guBBw5+GueTUKT4r0lP2nM+JpmlaCDMcsJ0YmKWUXq6BfvY3679HR5F+
OwMF+UCzNfJRrGO/Dw/RYo2z2pXhAdiNYCVAn117tQ+ulZ+nvfg83KD13QiP1+6qLTreFPZYlWPx
nxZ1jgajINrgcbNBJSRlxyHLOS4U6DhU733bt/gyWJ1DicgJPV+9byMaL1ycbNd0z3yE5rkAoLFY
RxPI3Z2O6EWhMgXljT7/Bz1vYJwUwKiLUbTqRBDQJ/y4aanSxWglji+7vqDJzcQXUEcR9S7CR2p5
SQCuiw8FqSEML9CyrpCrFV13CURYwyN5Fn8gSlRkyBiyKk5xI0kgv04ySFna4gIF64RCl2BiZbOK
6m51E/CmoigqkxRCOFO4ajTYDMT/A7IKr42rw0yCKSF4EiTZhi+K9ek6WteVk9MU1Ae7qK0V/aps
/v1Wb2Hr/Zw3FRm3TFtGtvyeD1rap3NcG+VpOqfkSMGV7K9Jiji8AWM/YTmcCTTtG75oUH4iVGMK
oqKRz4uFqNjvUO3uzKr2LPNF01QCCk7N/3P0RNWfYaWyWoUPjgzlt33UJBKHtmxCSDPucODnlYY1
ld0ophjPL0i7uxiLdFcdospR0RHIxT3Fsjn7e3MPgfDvgfspJsiJ+vXidyDlS3WNkqu4OAF3c9+h
J+npodzS/YI+ErliC9t3R+I8f3RSPrzyHdAvO+eqXEac5cduNC4DtakEhPwnpwp24YG4no7V+Nxf
odj/yNJavqm6/JguX4Zc7BFft8hLdlglGk8td1cULrtp6kUXT3613Chc0ZqwAXeqblH4Suolb5fu
bqKyYz5js9WVyL0xwN5BgxT/JYvhWlz7Wz+Og+jorjrlR2hO1afNfNeVIGsfWVBX4Dn7l1hzV1cf
P6QT1ccQjZ4n3S9tsPErSiQby0tbjcWuuVvEC3JCZXpsJZTVTy9SID3vuvXTih5W7NbrGgNw09mF
Z9MRagGt3XCdBvyNTXBZ7IP0HQqVhgbAsJG4RaiP2bm1Ye6z0b4ZQ7uZNUWptno1RxtQ/R5SnKPV
q4FzSFg05nkv6xSYTWDROClQZHoymlGFvNWGog/PD2ZliZHq0TFacaexRO01douGnyEqRL2bkjSM
Aj2oEOe1O9fJ1qILdmiuIifrUBoBzq57Us53xraQMafohZ74KOtpwHcI44aPJLyUX1JtW8Y7S4P+
yRS/pQZfXnJZp9Wqgb7VtJE5Cl3Ao1MJC2JMKdfFWhleRpgIvVOq2YW2f3bxn3jdvFFok3vSWpTf
1mXkkO3+vd60X8rr327qLmjKd+rhusFEc6qi5EDDjFeQOTizXZ7iru4Vzcsw7hq9pB31qw/76erD
eQvxyFsWg02nWLmx1ZSAZOy9NHOtwm2g7QZoH1TCxbOwBzs5xfw01LrnWWNoDtWh0q8n5oPA67cs
/dsj3B2g29hUo+3eOGGsfUMjyWyoAit+wXNFHH2cjP6qDcbHfimB/wnmQrVe+Vpw9Fqwvyn/u7Tx
CzDENDFEP/LvIVZ/2U9toVmCNAkUUNz+vi/ulbk66VJ0Pk2PslfhM0efGSDXa4PxWVa9GvAn+CW3
miWWKGgmb3r/tHHQx66vztlyl4bqJhsXF7tivKLiRVQDflx/cJPyb6mbraBegC+3ZUPHuduCNLPK
rNrOuMsmKxwHIyVI2iiS8LHwyAKL7xPOdjZbIB0CNpuCt9mtRUTRIMRo+A1fvUUWet8iuhCRicDs
ahzOAqjXttrHhbaMZmkARsx53RJ3DMl1BZO0M6MRD5hAAGJZ1Y7lio8gOOrtxE0R7wDYnblgDoku
iEoEq2wp2qxl8+QVhB4R3GyJLQDvhsEEoxuW7goJCn2pLveLdKG2D639QwFwXMd4b3ebNlLTODcS
swnf1rsDY1Omin0+MGLEW55+65QJuJnVEZAz4Xyk+ISz7HCHIGNHFayXDf/OJttnarHUkyGUbkbb
5z2N+Wd5XZbe4T2hSPveGFtDCrURqMDeOTyHNR81TDs5vNCZ+FxnBQCr2w/aA/wwF9XMXOhr9fbR
16cLrU8ImQY+ioduMbEX4q/hmrrSHIVETBbaVdbLcfn5KUdbHdrFtY99cPv8tgkV38TYC9+SG+lC
xCefzbX4FnBy23xE4K0GR796qpo6fjjiYw2iaSzsCQFZjvTY5deG7shJ2x5lWaC9nj+018uH8RoN
d31Sxu4W5Fgg+wXRjGjYCxzD0RXQgsN0N06n22k6TcaHdiPQUMDRmiUbeQMTml2rGNUzeevVs2Nn
FdJu8I8dK8xH+egwOc+K2XawncSjzcQekmL1494hROuZar8+0KhsqYMS9a+RDgGIFLhCx0Rmb4pn
1rhcgB0IBVq5Cqk00s6gS0JTiFIYVWYbiARtFiz5lLWyltaIBDXaNBHhL+x60eBEF2aoUsnpc1nA
O9Ekmmy4je0gEVihnhbuOuq7RvuLVKsDIPqAES3nUNbLenY7ea9aJSZNdNn5tWydWsjnALwx/EdV
C8UQO85fM/durZfxKd+fLGbunv533bQCGRJO1Ipam5Y2V7s23Ubx0bsFIJ2e1DszgSKT4nAxuEhe
gepl1Tvy70NHfOr2Jry0EanHHBiDus4Ru2CEjPjV6lwIHMWf7fv7fjJM+9v+kSiESkRHQvCo6sRt
EZXs2si/dfL2sc0Bw0f2hBntKZBb4nPo1eGhJz5yCw2c1qbD3tNv9A2SGmVo++pYBRcunLdEKAGL
i6UnC38xAezWQTkISLgNxA+MHz29QDSOWYgwBP7xobixWtKHI9D65wdTMK5DibCFFG7kmH2M9QDe
Cpx29E4mlXIlu3+5nS/K0PKQGFpNN71Nr8C8btM7tox20UJxiC/dmF1ysik9IB1w/SrcaP1stB/Y
ll/0ao7YnvidiGUGRQ9P5+MFfFslQG77wWmSj05YO+UjG5Ivv7nMDhNjESH/MDOjtrE+v++ei1kO
rufiHmd7nKT2kzP4KSs0wvPtG+9GJXFzaNFQ46u19e5Z/DQv01PDLbCZU0LaffTomNfsoAqoA7YH
8Luas0IiKCz5nMID3lr7B2mG+eskRDBJISBi95TvIv0kKqRzVjMJBR1RNAB16tRC1EJkS9Sq+WRN
tUW3sgVb9sbIE04qY1FKFCZlAvr4CRvNAVEK/JHA7YIvzlui5MbBgnNOf7bhXI/IU8DNs+WRAbIb
tATL18ZVeMvZInLCh6ILP88GdN85623CPAt6990K21h14xApMgrHXc3fv5/XyrIxK5FXs8bsJY9q
T7/QaMXlTCT5kEUja7uru+pHFeclQ0K4Kdh1zWsz0dzri7rIT0AIZFDguRO/JKmj0hpd0OM9Lf4O
cX4pMX+7/s2+80toe6qKNMV7es9ReFGBjSYTA1xy3rco/f19KTFw37eu71e6KybtznZ9KDWedO9b
RvMwOxLnUaQZVA+u8/CRxBv+8khWLeWWUnOhRqgPVoEw8YwAh4JWfFCk+0WvgEeCFI5AiMx/3BAw
X66U7i+H/HJN9lM93E0sXlXmVOP4CQEdAZyNXNr4ndfjnC57sJlulkUvf847zHUv8yHA0aBLLs6p
ED9w8aBx1jT65doYq5U4v/4e/V/aF9/v9W5en4rkWq7EvWZINEUzGI6juo8Y4ChqbtAxeTA0yg/p
EpPLoejC2OA1ZBt32UnD3FlJmUd7glLO68nhIyL8HWvPte3szsi3ITEUPUc9bbALj/OV7dBFP+8c
NXYr2uYdSNsP+m3yT+jI9xu6i+XzcmUWUcoNAd2EVvWaTBuTGOlsLFwnaEf6h/Z2hYexs+vjgIrF
39/D/zODJDBXMdDRkL4z1NuW+mWm7O1qW0bS6UCzlBqgMiiC6GE69fs1bEODj8901O7mvYYOvKza
+wNCH+ehTTaKQM3o0Yv9ZRXr1MUk05BkHfGLu71f15KzxYZxQMoxXqr9eLFBtXRWv/09XPLPkjzj
RVMZWXPL5kJ3zyJX8lUxi/SA3YBK0W0qATiKx1WbZCrrmd7fV/v9mf51sbu5ml3VpNg1docp4nq9
ApIHtYbx/sGK+PXtfHmiu/kn1XsrWZlcRArSsdxSe0n4aIdVf1l0Bt07yUbphQPsfpadk5UV53ks
DubtSwOKUNXfhsnkHG4JCtq2v+3JQZG477swm79c/CMwAQjAFQXKxtLoyxzdw5VPCgbb8fKgl/lL
kwX7cUqEKGZqeCveNowvK+CsSNfq0Ggcp3A+D/PdW/ZmNjcd0qlD77JO39WcPDQPa4H/Bpfct+C2
APAfJb6yBjwNhHVLOvgolPnZhUc+iO1JQ7Vc2KFod7viOTHjndU4JFP80CGLDeI3SLOTDVp6/kVv
7RqjGljvdiBFbvxEEme8b58B0Gz9DNoBJCED73mM9/akv4FS+BqAdJjdmZ82LY0a1sbbkY1BnlJ8
JXZAXW2fZFY/1QLFKQcGcG99YSVopmWlZw9NyDTIUTzCQtwkA78dvN+f8f6IP5zrvI7PeTIFqg6K
zQZWvHGn5XhVu5vMk7t50wzLyK3pzYzjQXpxpItzRESS6lrRLsf2CYY+76ko+yuTUkFco1qg97OP
c+weG355duzUrwO4AqMLhUa14cr6oIGn9GpiHtlOV1HQAFN0dqPMTUuWb+6RoB1oLMJNgHAI3q15
oYmlt/OZ6qDDcXyNKKrUbtSPPB+F11DA01CUG+z87WS1ci8JjMXF2+YVNuoFIcvTPA8aS3m2nTzY
hZQfJTYLGSIaPPiFqHQE7ptwh5WaMJPleFqAIjGhUdSOMUdUol7soGC78PKKdQauOjj77oH8Au6F
FaZ0Rnzl5FYL6/io1vNjgYPoRIhbYlckREUQ5HtoY8ayWVzsQ2PCnUipn7ZAH9m1g8DeVXVOZ8fo
NgynAD0mfMAvj4SPfhyhd1e/2/sbll1lRZI3JiAg4EAAzssV54IzLQkSzK/ywbYs6z82Zi6IGorO
XgbECH+4748bgz2yrPRsTwSDRfCUbkoeED7FB693Ug7FvfoiT/xMPdbrKrhJW0LymLYRQUOVJ0A3
El0j2DxCGM+CuyKUG6B7lZ701O32u4CLX3LH7y5AoQsm5pQEVGQxayj4Nl13KDs3emsJANRGyOTT
P+yTbr+Gp0VyOoClBZx+PMZbOnMWRx9kHQy4f3pGw9+ZCaKMo1IwKVw6Y5SQfOx/QS9T1Lz11EQV
RTTARAtMyPIJTstmbWFX/vdh97NJBGZH7L8IFuq2bRp3g9qQGlWqZ7o1Kf3KJe5s6a19YGJaCkMC
aG9O620qGDuTLUbNf1/7ljx934rEtYWmLtAsC+eS7y+0cakJghLFmkC7npuM8gl2/hTb1CUKa4Kj
caRT9Mid4mcZ9/bE/7rqXY510M6NlXrkqiX1i6iFSQ6kF0zJURVoQCi+UnXYY819pqJVeZuAegTv
TxEY/M7Ol9b69FHA8XMhfRuG2yv6chbKO1U62ZhGTXgB1OcMcuAXoJqP1s+PIOr7c98Kx18uk2wv
wNgPXAZNsADSGIpkG1QhI3fvPdoabgHZH29WuQvYDrpa6jp4RZZqIYjbb1bHCrKuEjzvvC1O7QBq
OOCBl/ropMAhE03IU1uw3aC6Ql9AxCDQWn9PN8UWV727KwGhQPqOyEP7sYFndV0Y2j7WJx4skobz
fPUVprzgkQs2AmxSGCXP6+fptAkfBuEXH+YJMyP2grYodrOgm03osagjYcW2npZBk11FmNm3IeyI
SheyDi7/R+h9snG0YXOzD1B+ohcsqDw3hsMYHgMyul2HEtQwcIYO5Y9ut/K6F/+2NVXNro+goO72
l30440j4bNxAVGirpgwucXhqwhndObSVnKHo9i+27eUCWiIESMREhIs9Ureifd/6gKxDM94fNTC1
FJsJrBJoMbAhSmfujZBt7ND0//BGLXrsgsWI6DwqDCH8lpv2secRDPJHHqTQ8M2D9AVryW4LHIFQ
nxF7cAXjyHLn2DxQ768AU35uy6h5QCDtXf0elDthkuyFXsubuLHDD0GF0VqCxPbRevMexNWqCJzv
3rGCeK6O3DpnIjYb3/eUFJstkiEzm5qTLd3fTT/v7paABH0gUPtZIbsEv/uZ2lP7BzftpLNNcOpm
HawlBsW48aEtJujGY8QAdyDuXVHTeFBh+VkksBRF5aSS8FvAfOEGL/66CrOytmoAqdiK1wOzm4Zi
FwJMrswbi/JdbQIT6Whte3x450bPBUep05hrE3O0nwqvCFD0sDpBQgf5aEuDD0D5ulycFpXp1JO/
14ssEp0fQ/mvW71tpF9uNVLqGiE5NSPesToVCKwoQFMaEihFTbek9P2/vN5dSajYpfnuZBtgqSkd
az6uSK24qbM7qP6OPORhfvSjn/f9Vdxnldo1k4+pzvXyNqHTCDpA6kptmxJxgeyDaJscZnl4Qjdd
ASixmWSz/WLlSmEyI2K1+tf1aqw/2qR/OQuwXZdsio2Y6wKo/T59AVfLB+l4yahLXKbl874XPaez
KqgCe1xAO/TOo+MzsJoBwJei9B61tn8Wy8SQaKYQ3ORMIt76fnmdZaUn5iGbRvNNX/E3z3mIKELf
oDPy98v+KaXLlQx6bgTMgNWVWz/7y+Sic2mibS7tpod+MflUfhDW6Z/1YYw6uosAojm+z08VbZcG
xIuHNTDpl70C7xOL0AP7NZkLfn/aVFauRZk0EiZc3Ib1eKRPfkYbrm6uApngjtKkeyUvibsZfXOY
UsGlqSJPFXm1z85oE6tRjc7aALzajVdOkvAogHkAJM7hZZEM9AXIG7oNK89oG22trQ2NoSUUxXy1
te2Y7qWzaTd6xuAAgb0RUHJqq8GmrfNTGWy6VVNQZ/XOFfwUEM8W+WGwx9ke1BR8t10PgaDhgeYS
xEwQmejKejG1kEbz7xcliwDwbheA4Ea2LoncB8rD90FSrY2VHq7b7dTo5E19cBycPJmg6NIpmxff
ogKvsMke3/+XV72biJJtZVEpcdVL0x4cFlAxP/bjyM9bOzQlilbhQ35BZvUBxPEnucNic2ZKkv6T
ZVCe+/6wyko9RXWc0K8k/Kyb18wrwnR8uDhF20TpwVH75xbYQTK8fH4BB7OBEI8u7jtQw4CaBGn7
YSBT+dWcv8fjVkj78RYMcIWWZpg4JdyNh2kUJ3WvaMn0xM6Y9uh/0V+DalKyT8meEEOX0F0F50Rr
OhqBy6maFmow2GQAoHReUi/rXC4O/fUGc+bve+NE+GWKKKYuSpr4FMj3hSYrNePqEl+3AM2iltZR
m1VgtmjMDHOAqOfmnp2k7J16G3Qp951kSMfQP4fScDPcjSmxXpe7gdpSlmnPXKS9yKfrPSOZPA9O
Y+tFmh0nObx2yznHTtm/tOnA97KW2jeGcIp7q6bZ2b+BUJG6cG5DbZR00fxrn2fJoaluPUN2gSVG
lqOPEGFuons10VrkxHZHda3Xa/tKT6xsSf4Wjw2ayl55dVQat9hP9eLR8T3u2A/2dyq8P8dKR9GY
oq9OKRys6PcZJquppe2qwxZxVgAZHergsavAH4TtBI8ZDytakTV6ZKT0Gsfgpfm2IzEjqx3jt+Vu
KX11wB6HgsgBNBIMeAPpqgxIgvYO851oe4VQu9ZHLgrZJuxxkBE8MjVXMEeAlNEcVvy6nQNm0FEK
0dpoY7ZiLki/NdDYpsiDEIIwAxr70OUSDMWkmd1UoKm1ECy+fYsN+jIcjZ3GWrswdpkH+Gupd7Mp
WKgMuB+CmIDPadeOL6AnRAs49jRwdwifoX60cZBzqDwy4ivwHrSgyAEKP0eq5jq4ggM5d5LaPbX1
zgqQjRe3LvP9RJ+dLGc3l8ETyDAP+LcP0xFNEQXEGEpgVC1RJRwlIymUFqmXgzKlM+/vgmvr+Pzf
nJ3XbtzYtq6fiABzuGWuqCzbuiFk2WbOsfj056M2sNsueVvAgVera6ktFYucYcx//GEKhqB7Slk4
l6ceHjIPfYYZMHC+QBVzaoLkLrqndyqHsW+46RcCDtzoPjv9e5LIf5sktIaI27JkrIM/iFXFQu/y
MWcGT2/yXg1aD4u3vUVHajhuR2812OLblXBTr8f+wAnoF3LInRkAa/j5eSZMCNeYDc5AV0oFD7Ng
84uIfUatIwajt/Xco4DevB3twe7ow168AVugNwg8mLpG7ubbRFscIhUP3sluRwZXtZP88lx6NfwU
+MigWI0f7XKnCXU3936CWnIa3qyMBPrxiZsHFhtaBBPLgpC8OBEHpdzL4R9Dq/RjTipb+zbyW57v
zEKNQsIZPJD6Y8qJGtdJT/MoID10Sho2EKK/8M98LI8yu2NzoMcJfzjmEHGBDwTk19j9Y4Y7hsFJ
XINVv211NKn44WxvchfAJKB80QQ+ZaxyqYtdG3eDNrD7a/v2rwcRpvGPzfiiChgXWEOP/DOHxdNn
i+A7bHq1QJNLr2yKGZiBHDD/nNf9OKb1HPX0kd5yioOJY+XK3DO9hULC8EHnuEc9RjqLq/jf74cQ
wjKDPw0kIsszKrscWhudtx0U4XDwNwUKZtawHwVozxuZbcEITth9mrb6l7X7j+u+Oi9FpVCKGTje
o37aLOZE4DM0zg7v7v1C52E3x9wWoNCKjMsMk07z3QkuClARY8Cz5VuIHi7Ex5nRZN6tvo5JU3Qb
hdu8bt3O2772/sTZAc/4XQMZhBH4FTk0mDPEIxLu+OQQpj0dV6sZ0V12BmH28l1+q/odZU2NBQdW
HghP4H1v7X/0VpDKPpmef6lytE1XQSlqsjRbVxu/GnWA4mmZPZpPmq/CM5E5DKxc2EY10XBGucX4
lYIbtjpBmwDZjoapTvzJZWjbKPkwin67jKsjUL4oaSZeiowjFzs7imYr3NR/9VlnYm7fYXGt3GpD
5DYn4+fFpY/K4k2SQ2FrwQL4nD0jXfRoqj6NvnCK7Ndmz87HZNxQA+DIBn8j5CHot9D2hHP4GWVC
+cux8Y9beXWE6bpOM2KDz7AV0awbWCpijup+Z2ixN0QsEz1u8xprQOPo0OBNlgzMr/zK+SHfsWpx
ZV3w45Pn+xEqx7f/txu7XfRvxw3NtOKlSHi+hh0BVkCcxh5D3aJL5d3IJS1OjbMbyYwMMAb9plGI
/c8m2zvs9eHx0vGi9attg+xq84/yvG6yPN4e74WSiCvAh/oOU8+Ng2nHGCBSWILIDUHuX953+H/f
Bsn8y/lSQ0KoAYyQ4gmP9c/70F/0yqrjLHskWwfG2Lb6/w8C9o6cn5EvUZBhaDczvDaEe+a14mv8
Eb3oVxwOWIrFB2jdMNYlVzmim93RuQtVylK02xidKq7ibgZ+uI+AhG9Q2EY+/Ikh58ZlpFFi52GP
pIvxDAiIHdnb2xfMYFcPg64JAyLR/x+HoA0ax8jIgeSNVGFxpKA6NGGOY/jmw5YDD2x/EuzLfpJ8
8OV8fn1iJR0203W+Kk5xv1kcbSj6JiFB+MzKe2E1NmzMa2Lg3Irto/Zl2BeyS+MIuVsWLjDOyHKT
sERava3OEN3ttxW08DKG6uWw+TNJzsUvOaZZiJQ0/tCI4m89PT1gQMmGvKlV/v3YPjLOTfaVjWGl
GCi8eXh/PjWz0S9pMSjpIy602Ok9x7qd/OBhPOAiwf3mJvdO1ztrUDH506DAIulXgRT2drqLwSQ9
k4Wj+uRg+DccnR4peOqmgtcJFfnzooRZlxaoNSka0enbyy/aMl7DCZqVh8djOO3iDA/tE0xoTA5E
iFzay+UWlVb1ium++NhhodG4E9RJ2R+/K9/+fcfe2Q3XM003ONmTVosk+R2G+22+wyVfjaGbUrjk
6Xl8vhQerduM2iO1G+rd7Bjdjfhq9KyYuA5U/vi1+CLfrHsY25MtU4TfaCf1rUGxU4QGyfBIXu9w
NlOIpQpKTOOeMkxsjsj4myiMh09Oe+8wy9XVQwHb0jHJxyRG6mqd6MShJQJdTB4FWms+tjLwJDMs
yGzxjZwt9Wt/M39PTugIVFw7PpMSoA/iyf3x9hboD21i3pl0xg/DrYoVtVPVRn7oe901i19jHhrl
SRReyukktPC/p8qdS0qEFf67qPuKFnlGClYXlYHRoC+yfHV9yoygnFwj2hWKLSOQnhQ2K52jdLdX
+Xm6LIizY1+Aiyn6ylFeX63qjvwxX1puL90tlFUhd8b+5/DDKIHdByrl5JyGxuYgwiAzWJPGzsHU
mrV8fUxDbXKUkO9g2o9liR8svdvWHEij+d7afOeBa3zZQV+zuBGK3bMm308T5u2POuFnSmLLUOPD
71lS4PcVTjdpWLzRkTqXGBOcu2/x9qvHgCETcN3zSsNg3RGjtymLSsD9exVMhHcQNtfP8W74kULB
nk/KcIfD0TeRfcaZbhd3+5n8ICXB9mLiL5UZEHn3jd9kE4mAopIN/XDx+vslwq+FCj5pXan7JtYP
Sn9CCsT3EsImQZ44FyqB1J+mIayinaz4pXKq19cyvmkqP6v8OvZFNMC4sFlO350V9r3+dOnOE5zr
6WvC+pid9O5WGsJL/9yq+ym/b+avjXaUpHMSP5vySZd2eU1wwRi2yIGm/WgeRCm0pqBcXxXpnGt3
yrFLDqt8q3Tfoti/SGFcP+Tq3uyfi+SgWeES7SYrHPjR6qHSnrnCNfUqjLGW29kU3SV1EfHzK7h5
POT4YJROY/yMp2OFmWO0i+TTGgV6uY/rjagwI1/DI7Q9rO2N0N6MStDAYwEK0UkeCLQhtNRjJj7U
pMepmALsZPNgFEcB3ZG6NxC+TMdLsRsJDoJqsPpxGWZp0DGsymMt3SzTXlTviupFTU+C8MSPjyQD
kxxBtATvEkNHi8/CFIjSbuFnrJArS5tgnL5r/aknWnZpb6bVF62vZkKYBP7EAqc6HEnWJJiMX7r1
VVxgsfQnadit+Nyo8qnqT0t8zoY73lIx7kf1zpy+93TH+ud48Jsh7GHjlWE7+Gqx44L4TXwYbtTI
U8C/1AoZAXwnvuxmDmatN2AVvgZyEirlabD8FTu01J/qcGr20+TL8V6fTorpNwqKms70NdFRB0fD
FiJFOetEw+ZfUHMqbm+7DE7zXWqeyvhlnM/lctvXp45Bkt5Z8dfReJvMQ6Q9p5vefMbIVLjpyrNY
N0Gu7go4jY0rLE6GebXuaET19o5QO+QBZhp2JE7r99rNyLYK42cJx941ANkBAWj/Irbg5Nf7cer1
pa+vvqo6YxtaqRMPd9PPHKrIEGqCl4lhL+xlYZ8UoVYFEwCXGJaaJ8xu+Sj9kvFLG/dyHGSVN1VB
Tm+x8iLVKS6uTIu9PTSVK7DxT197TN8oNTqnpvWbehM8qMWTBj8dPXEIRQ40iPXMUNS8rIMoGDs6
GUW6v5b7V4UI2iKM+rCeAi7WKvaC5vfc0Ut3UvswUo6Tspf7u8RwCh5nsWtwpmaREf0p9lfT7bEj
Gnbi4FW6b4hhtbwKFhYjQ/UgUJzzNq0jYhH17p4z17aZv8RwJlWPr8l4VClxel/o/HkM9GFfCR4a
i8VNer8V9lWFe9Ea1ut5ynZVtivkfclExrcBXLP6Zea+ufiL6sejo0Fylwybbfm5jHATdXD9GUsn
xV4RU8vKK2iG4wNP2FTlJrXXAE7gspXdl8MuIoCL2JLVxt+sdQ1s57GCndykCMQmFEy3S8O22xtr
MPACX4w6GIoQM+BksGfJzzKWpe0d+FkeR9c5Jp6kLM+Ty1OQUREUQT/7SurkElM8SN+wQ7ooXqt4
PaiB4i2WN7Q+75a0uAv57cxrT009mZUO5y3LS4qzgfmshJV49aP7ujAf8a1SXfp7Jd7gppciJAQx
YKbIftx5JkGanZcYflG5kWSPit2sblfaHZ1dWHCCV6AdYVhbnkyhR2oA+igKYW4NyNfiVYYD20fD
gCl2MeVckQpRX16cePXkM3rpBl0z3WRsQS/7ag4z+VCv7lyHMdtl6ovNPol3pr6vZB+zTjUcOJtJ
dg12qu6E+lhacMewKAv6Zl9cgjn1e8Q+SNppVcKairaeJWM3HGWPmyHK3kx51fjTqZwcDW0yvI4s
C7WCLZCzdEu2QHgRXVl0R7aox4gJ82M6MxUOEU5FTM7+tqG+mJDkDPeyr5Z+i8YHkf39plybnF81
FuFgQ8wBYp1wriKeZtinylF40W+17/rqKM23BhTgJuOT4+yD8juGCOUxngfdzy5PF0Ybejh4h1Dl
0JJO4X3vAw51L7jaGuJuvTyuNYDP+pBevA6CUbdTUTe1XoeadnSMO6y3CuQRnnWn/Gofx0eNEwP6
0jf9kPsYL+E/7POl8jTOWbiDPTPJNY70Fn6myvNyhnhXFYdYo6o6tDcUdQIOOsKW7zrsFULinwb0
WKA0xj7qOxb/3cgh7UXfbthWEmpr0AtunztVEtbc6lNSuOtia0+sHHofmqldmycs28bUiwR3ZAiP
X6b5XsPWB3EspMDUK8mKlDwklvE3VsC2u1mhawF+QghifWfyO6rBmkwVIL8we+9nSgIAv1cU9YJb
E2GI9v6ora+59EXpfXUMLuxqqK9at6LFrnlr5YnJRskrWPzgKQFtojaP7PxN59A9e+36rOWBEf24
SG9a8bwsMNhwqlpk2yjeyh59gRjZPRTEXEJbIoBHNpojSdJn5e47r/IfBed120Wk79jjbiM/mCfs
TWp7vuw630Kh5BvA4/HmY2ejUkJHvyjfo2arBmGKLgDnSqiAXs/3YroH27wQLrGJ1Zz+3KLeW4FE
WS7DmtdsmaZMTXhK6fFFcH0ur13py786FND5oXR07Zi3XwXO/qUXo+g8YOi23JdOcYhwo22nOxl1
CgaAO/4NZKCH/becw5izGD7ufQcNNAaoqvKq01i7WBSwieywtiLEMf/OebN3cLcaD8XPy4GRNgTi
AZUPSg4QvgPjcghmEjn25uQ3aJG+zA8MCxHzP6SFW48fyXMqv/8l7RVl3d780rAM2XGzy6mpc1S+
JKPpjqiFWN2aWIQWHlMfjZt+ToLO11+ynfbIMUX9pF/2rkf58OAsEd4YBxUDrjknid+OWaa5RpIQ
xfKDBiIFsllCWHV6jCyItEU/rDmj6FnFDXVBMzjfu5sB5Kn16KddRpczq8xxPw618Vw29xd0UPEu
Rdky3MjYIuLBjw8iViFUE5mvJKE433aXO0M55ODG7aFX3Ebxk/aVM2Q03c4l5cnDcNlLwif9rXdi
1McPCU0ZzqcGSe7qQ0plM7ejLkgP+NFg197Z46v+mrwh/Cx/6vj1xcfpV/Uaf1OPCg8V+cQ6O8kn
/YP3vtDHi4C2BHEJh7XrXjW9v1xXZlN6WG/a5xibVOEsjU6TboaROS0k3ZUQcl7CSfWiNZSb2wsC
wJ4EZjR25p0pH1rUPLGb0E/9spI8gR6r8W12PnB7YssudwSJWzj67+slLKE7N2FcBDoxVbKnzvTM
9ikDVQ0UNVCFsAPaf6UWE3QEGm6Mq0Lj6iyGTLPHkW1C35Ym/svILntXXQK1C54YzPrsa7m77ZHm
sW73sXHSi8fL4DREV9xmv9o3TtwshtPeelZxcXlaKne6Z+GdIYQQTYFc+hOY4KMMZDvpWv97V6+d
pqx8KEcz16SHhtUSKIiGB9mBiwORtoYQSrAPKr5v5m54VqC9qA67f1+dTFKJmk/glI+IBZcClRcV
nSorMoKKP6dSWohqU9FefdgMLTGw+bUqTiO8dtpzB1aleAps1dkzvlye2NoVX5C95M2k+tKCDEBq
8hI1sOQbarp5oqlgHC8AdqJnHtiWWO3Z1Wh+UYlOT7Ua6mRD30Tw/uAXZSis/w2+fKQMXH2UKxQ7
jgbFkjImTLIj8OI00X/tHchXtO0xv3CmFzz3USc+/X9NEgm7MgAfy5D+J0H5t+UoVZayXSAQPyyE
NCFHpJVkOk1Blbzrk1Nsfs2y+0gD8xyfl0HBwFpevYkCvQdr0HUbRo6rUej3boefzuSMyLeEAAUX
xRyM8xcBjyfKBG736Na0JmlyTt/KZa+Lh1pL3Eo4ysqbJN715o3VACx5sRmsKJ7NnUL/Ske07ZSU
D8AVgztWYVL7ZuNlsq9kAZVolx8GOoBE8FpOCUCJaFLZC2ir229rfNdhFSyeOZlFqas2N6q2A+BL
wPjab7MZyik/6CIhEPX9TDXGUk98z9tQ32ljaGlONzBQPkElpQ+E0vfH/N/dvgIA1TjJBrRH0kP+
XPyoOSw/RsQH5rf04s84cfx7UP0f8+O/d7tqsJnVuPTpwrttVr7oRWOnn1xEGCO17V3DypOEkuzF
rc8eM86engUiGYz0Kht3zD0ASBOvnR8WaM1t+WCK9jywJfuiGq6XYMgDiWqncZc8SOtdnmyeqzwS
jgXp7PeyJy3Bvz/OR4bsdvOwuJN0SbQ2rO/P6V6ZYpbFvSg9RBfUNSXkkt6LS3s1gVtwynIT0U0P
5usFK1F8sc2t4MksX8dSE5fKt/xHi6khq6/A8d3R+Zq7gmonk0vxt/n5fsbo/Sh+uLreK0iyUfJR
nWOut3sEXgOcWlkrsTjCfWlyWYyM1ovZNnDqhUqAI9i6nfWN2lEpXQAxF5v/GwMZAvpg5Z/62EH8
+45+1Bi+XyG8brBLbqhx1drQzLywZquXHiTIHeYmZulQzwI5vsqvK2EHNAPIL5Bs8I7esiUaPJAn
6TGkbs8RHNYF3dntqOSUq1tVn0yWDaG/3r5Zj/734rb//tvK1KlNU/b9ID3Uv9ID1Syoc3TMzg0i
kc+4Qu+t5n+81/Wm1i3zkms9NwKfkgQDpMI3i73R3U3iORXOLQjaeBT6UEOXQloeumzQEc2zOjfh
MJt4BizenEIMp2CvwakKlkLnKmRprF41eILsqvIGOqW4PRduRzc2dYcIGadzWQGVbCi2cFaNF2RA
TXOO9fuhOS/NGbtgkWvpntt+J+ShUHqcFRW8Cts7PTrlzU2m3K0wYnWuLsD/JzsPcgA0BOjODlYQ
sWPuxxVP75Mw71gnF3Y865Mh9PeN67+nZF5tXMtSZlrajtIDnNdHcozxFy7D+MnAzvQBJ/fm3O3H
7/KX9Kt4/8ng3dbKfz0z+c/xUSedseYiz8xo3Wh2MZbpiVVHXAbooDpsR5pp55wFTL8WQoFcjdYt
MSKJg2TFO3xXxNCdbI7+ExKq3slbT764n1ziNsP/dYlXK9ZY66WeWAxhiVqfHi36WHghQCkwPpZg
0gKW3Hq8ibEuR44z4nUVLItbNQ4nzWz2gFtk0puVMJmd8jNelfShv/vn5Devlqe+3lSwGvfPRDOM
b9Rkz7idrG6fuRZ5C5mjf1XLUxE7ZestLKKfbYYfW7tXF7Bd4G8THEG1nPQJdwesQFOY1UB9thDh
7Y6ltlNDvaFVinlD5uk/0lswlOlnRUBR7i6aK6/uiL/d8MkT+9iJv7qmqw06rmV9MQWuaYhxVidV
y02w4mNpXLfVUMZ/rbe3srL2KXZz2qX1lo22Ro6cufPsNNg5MO2x8kYiRdYTEPe4wVtyRCFpS4tT
gJrVYZN5/x5pH4nn79dtQaQRIRwjbvvzXl5WRVrqrJMeSpMFydUmrsPBDVH8wSU1rdMRdts5Bfnx
nz7G7Vd/HOT/vfXVOBrbcsSAs5UexMhb4aOZ7sAmYjpbTUjUL1gw8n3YSdv/nDRxG6RD7xd0AUxQ
nQQsgq+YeHy2gXxkgF7dlKsBNq5WMkbaNv1Gm0Vb7uyEZsnkGEilJkcv3ST19Mpj26Pfo8AsMpzK
8ocNn7LHyqkHd+5cS/Da3o0IScEiDhKY6Cg47LZ2fiM9qBwGOLlzVph9huMnz/T/WFv/u7NXg1FU
MtlIJWaortnp6mBNJhVOJ7vcU9om2uC1ujtqbg4Pketn3IGlWEHXhwJ+0hdf6z2t29Waf8GAkSYt
JgkQgWVHTrc9qxZ3ah5m/CoEEiAQq7MkHgTeQXZn022plIlWNV1pcnIiNqgJ+DseLH5Gs6U7aU+j
xmFibN/Gn+uxFh19CyBwqBwbZSt1KChiTqNwnx+nH20HuOsweajWkJXg129S4qBTqAJDoz/jNiC+
viy7QrFfklM1HjvxRuxOsrC9TmlzRecZbg65G/qhweJKuNWjm94M2TNF2AqmQzckHr0WcWLr13OQ
6ruLuZ+gcQr0OWiROZzkqFQYcbXMKfGTfdDYzpr/mgVXtTY+72ZTdIy1WuPQT+djN8Ay+qESchK5
KVNv8AyZTx8s8jEyHHmTnwaFyqbjcKzSYC9mu8wKasupYpeqfLF8K/UzeK6md5H8VNvqRvpV1eqC
Cw+AqYvNWUaNbAPbmMpTZdeEJiS78AXKzq0RgwgvTLiOXmrqJMSSp1srnq4BjSHpW4RKn+dLMkZo
3q6wM9bVKallCNLSIRWJn4xl+e874X9D+arSpDsuzWBC71PRguA6u93gFRGDEn9Zp0L7HNGbcWhz
VCyhgk0+Ctwi1UkVF+B3xqn1fvxukhX02SLxvs19eHAaFmdI2BGPmFdXtqyVOQ5CIz2QhDJzKbIt
Jk5N3MK2F9kmMc+KM587kh5NlxmSJyexPnTLIcuPXX6ct04ZmHnQxQETKRbDkSLEOq/ruYgA8c5a
e+rlO1neqsmLHOQw0AtPa0KTcMER6ocvqIFQhZUS6nCZcUsWnVkBL/d6CyfJGx6L2rmVvGdbacdg
vPgNivEx4LUR0WULhMvNIJ6q9UZYw4reZ+zqradR7FUurQJ2Sro7w+KVAE5WmClBAacMrBXCIEkU
kT/ffbJobVXXv27nVdU+i+vFEpMaPOFNnl259/FjM2ebckIlqORH/hYJTvNZ/f6RSrqt9P89xGu8
cTHSSbNShldCdw7qJ6ypr/1r9UN8Lh5NbNcxuk/JubFkWFTji/Ud3zjluw7nlPQxrPi+M+4mYiNj
O8Ok8CTt1RuUYxERRMN9/kZf6URGVYBJ5vJU3MmA0ZvvjPh9M0JLH8ovn9zCban4eAt1WYdaqeq6
dLWh6npdZl3Osq/IbtGdsCPl7Fikrv46NW4aOynRXhA/CYyG5otfHEvt1ur8ZMpCbfvLdaAwlpDw
K4ohq9vG/1t91uhqrsglS1pEbwGntzUsWLvEfVQEVEcFvtPgM/AuCnshpvV5fVtjT4ndFuY9c/ji
RHIoTV45+VmwCOEqhE3tF8h1cSSmETttHQeU96lHpSLAuCYUqfUmDruEBtbezL5KBxtJxLQf6Htj
XvUmY8KBnWrmYR6gJ0wkO/kBO8Yy7QsH5NpveM8FSoWrmI5muCLsauk8QBzkqCbt9H4XW9uJigSX
Id+3MU6jSutrtRdVR4Vo1SXIZ64xTOcQlL3oD/JE1ypgQ9MkT0r9C7WeEKZJCCtgm7UEiMuoEcCI
7xaFHuSptUJdCy+0YUHxMH4zTnEfAMbjUIE/hURTn+hqWoGrJyiuhFySDCn4izHLP6ibrTz3jyzO
JBMZQihldGQ/qW7fR871yJKZKCo0KcQUxtVhTbWSyKpM1jqVwB9csCdbpe5CwIDFGp7xsm3Sx8L8
AHbcBkP4nwxs8W8j+/f3vzqyYQUqRK1Gldog279s4+crS6eqQcHwpjhQZ+B4zHvd/FeBKgNeHsqL
eN/Ih7kJEyO0WrdQnPrigfNS7izQznqsHDdoK3WgAoE/UtpVqcsLDe504aqvvEyssLJCOCRa6ol8
XjChaZfopzY/YzEejzfFeKuOp6beK8nNPN71KSi+nSTE7bg9wYqRlxa+Bs022RZNQMMEjBPY7GSl
O8BjA06AAaNtn+V0ow65sMvEoCiDGpGRymHGNWrfsiAcp4EgurMcVhiDCweFnIQIXkkgEe+7vA8Z
xaOyEmB3kx+ZBSpUlHz7ml0Ca/QqyR/L3b+fiKr/DWT5/YlczfFCWlZJWlmuZzGYtYOZ7iCkxa+9
4RpdKJPkFHt9tktLVy29CAYV9sbSPi0Ds3JrOZz6m8HwYondhgrLq6pj03s8S84AVenzIA185y5O
8piBkbQn0zrL4mkl9yga7lfUTDBNqImwszHcGEvtysMYGGGv+iuBFSTftdR5ODloftWdRunUSqfU
OKTKnQRNpDvV7blSj9YYaMAjCS0c4pbsQfOAlTszTOuNNAVCfWnOPSgASaMFlLP5hZ5bwpgAv+rd
fiuLvAH6zuo3umeOsEQ8LQril+FhSwRqndp0dWQz0g4Xac5zFMb3a2RL2/bsaNvCC+5sG28S5y0p
bKxQNaHouLPuQwSDPheXOxa1EtZ24yurKy9BXx8T7RSNp0w79dk5J4Sr15ySkoheFOz/yFmP01ds
bJiiOelY7E6INshoh+6V8LudFlccnNiI2dTtXPfT9pxYOz72hc8FP3dx5+8WIoHVhyJD3byc+os7
aTSq3AiBV0en1lVAdnE0uO9w32nsEiZE4ktveGirNL9ab8WiGtETy57g9KrNXV1ux18qlrwkZL8I
98RzKZGDPxYH3hb7TDUQCVJlRbHsmGOSAtYcmGjqJNfEEQLmh8K5MEwir1N9PuiQ7mpjN+thVh0G
VunElV/rJ+kFLmkZyNap7ffi4re5n/d7Xs/tzrjsUmMnS8fW5Rf1MiOEOZ7ADwLU2SnVWUt3zXoa
UPdELgSSDsELWBcmugLhFzh9uyvUpMWbObtFHlO6oBpR3IGus8Fe4tWZLf/gVAIfOJPD7RjfcObz
JCkgq2uOXC0LIlgwbGDIyjjqm36k7802sOJQIE8uCy7V7nLZEBJmbhw5FZmwZIGMsDwdid0qqCN3
TP2ZQw8mTfOGmhu4XxZeDP+iDtbVq1GHwLDD3wFeFGlUkJXPkwEW/8WSHofOF9YdLKa19Fo0bN9S
QFltw4sL5CYwRRFfJIHYhzEPvfQmHTjbuxC+Ry8ZbiXXA/g1wjSyFapZkoxgPZg7tdvpZjD3EIKc
+CsmmAPiGSAVwiYwD2Us0Kv9gZ11N7s1YkG4EBfb0LZ0Ri1zwIgMlHYXV6A9dnHyY0uYrADfb7Na
hATDSQPkOv+hp3zB0SmnQPmavNBPw2NHbXfyI3lHNOGAepb7ttg4Vq0rmgHAZ6v9ZDdtJwK/nGnr
ibMiOKN5L4qukOzqmwQ8A44KfYYKTtBd9XMIBOxA44fqZQzl7yPWgfgGfh+CiqzTn9FZPuQ5i7Zn
fGtD/J1ZBGj/w88QHQ10Am4U5NvFlqeg6HACIhQwsaPv3f5CotywPdJpDibiGuJ91hzT7EZID0l2
HtVT1J8t8RANt3wnTj7ZKj8a91DQ/r4uX9WA9bAa82WhBowUf2U2XLziOGPoivgHVRNnWGItKg/M
Ipo8Yv5MOLsswYPdWW5KnaHA13XhKgJ7ZhOIkzNEVBieiatrHQ5M8XsGEuFz3ODMdLHaXiNvUv3F
gILkrFmYX3yz90bN1ie3yH0DHrIapEjt9H1UwUo7Tvqtbj2yM8v1vh3O2WfNHuljLsB2B3APxcUO
93B8RP+sPtOl6aR+zkDi6NnvQE97xqjkN31IB1/7unylrrfghO7llwlTLAR6ulv14Qyn0XLWwRO5
PUQnrH4hu2MHFctvKE8VBjOOWd4o2v13TKjh2jd4TlLNk2/Nbo3orHTzp5Zoe3IrOA6SK9I+lY1/
kQ/D5ZgI8G13MNs68K3VMzloE+fBYi24TEQJG15gDMKtjY0Mp7xElR+xKOyNM2X7CDEFt4QRH2mJ
TPDQ+I7b5XgaVlpy9lqF5emiwDfEC80G0cC9grVnB0Kyelg7Dk5yv74yFREJYmRxgltb9KGK8Fax
K7gTkCwru7wRvq2ZJ20mznps44eLXwxvIjyv+CTF5HAbHgSs6mW+mfbLlw5HY5usA1QHeNwRJ/OT
t46fsDGzPOpskRiV2pUNDySWzDSINc+sAtxVrMYGGNJ+7IcFSDrCLkhnwk4B2nzIhGcUtOpTcvnW
GRs3bqBcItEb5dtnZgTvTJkP1exvI+SqmsSdqVYvUs7J/cLh3EnwjCs37Mpi4ZCdZaDZ5rCFdfDB
fubxfp7CrtqxeK2Z0xEAmrkdWZo/BM3FipgyDR5lWjkiNSQ7KSIBwAfJtiBAcmQHsIFO3dgqAjO0
R+In6JH+NyxeVkxD5qClG+q1tQMWOxexvUTiAycIJuCDHhQgQtwy9V4nL+rcic+kBS1fZSc7GkZY
b8Icmkcov2QssgL6u9qwb1FnMM0F26jOUbW5gU7lvt/1DDgVYiURim70rZcOMsY2/TeSDoFaBJq7
9D5HP0KI9Kt5Lu5h95pQ3Z7w+sZuz++/5D5rKs3dCnZAjp7n3yXoX9sQhmSh7TIkxbT0K5BTlYpi
TBvOJI1FfeU0sgtUK5QkkFovnHRNyb68cTKRJ1Bj2/wMZP0rHYvbjnUB1hqGolwttJrSD9qiMohE
PMpl6D8nY8ALeleYoSTs9eZWUY6FtdObM71ANfbB5WTzqFn+lN9Mxt5ajhDEdeF+wa65gMBjZ4Mf
WbueqIjkNMn7JN+V1q4WTpf6RiNn1Zie5PZuIZ0IimXtrnylAQg5dTjny3EabvripNd7df4sKuJv
wIwBxgUfiw7BB8cBsWisudOp9K3KVjhQH9Nnhaqz9PLSXVRmta2zJVKwsG9TEZCLQlTHc5k6aDoo
OVFHc/qeNixSsTYwXwNRpZy4kM7rZPpBu6taZ0DqSuPDdCCTq+icya3GyXp0+88em3KF7ZumKWGA
hk+nqVoK4RLvDLTfwAkz0tYmkY3ysdhBhwtZsXwcyL8L5/iu/FnclC+q7shgJZwKfRHLKhn1m8Rh
O3dksAJg6thRSZt+yEOcFY7tc/+8fjUJLx6fVVzb8a4IjQH/KfXWOEtn8WbYD3txZx4bTBiiR5yK
9W/ybYNYebfY/am4aVtbonXW2vUeVuRmme+C5nbH4ch3N/ldmNyQBkEUrsrPwoHEPz9z2hphBaG4
kDDD8RzHtpTaAzf7XvE5pDp0Je+WLzmSvzaoc29FbvdARw41zuJvjuEoZ3qnwLzd3G05BQSlPmAa
j0mBcVbOArrWnhBgAfmNdmj/H2HnseM4lqXhJyJAb7aS6OS9ImJDhCVFb0T79POxZjbVi2mg0Y2q
rspMhch7z/ntCTVEfihmR/yy3Mi+8Btsgx+Ea26wsvb4YTZyvxi+nh/KI1m3p3ZPy7CT/8h/xnfc
LUT6p+xg3fkS2rWR2C5knt+tQyP3OtwWbOPY6GhLHiAUSCiDwuQzI/78IXWbgZBqsnTBXTlLa9Vo
lZImQVICbQgTTRffwgnDTNUuAT8DzHrEyyPm0W3MEGW/Q3fetnsqpnMXF7o9+xhJR+cngKx5Ccrj
cygz4hvkuaj43OWN6EA72fat907UweNaJJcCF+Uq5K71ol3NpUbRMq6C9zzGL8EutUyRNhysC6Y3
u7J/qg3cRuNJRwEPyEKiIFk6Fl/Te7UJUWpwe4ZUrk6I2rA/EeiUu/zKynzmwizZ47ldZ3/tml90
l+7IPaL3+RGf8mVwRs0enBuPTB7TtnxiFnbRB/8qbgB+pWwlb/utsB59RlsE+l7jp16OhoYQzHjX
fgnvJFehseG/09+QhWTFvS8bCxmj83/Rbv4bEfjnxVLBwrmJEE6aNLf8e+4SjCLKNCUjxTnn6uY7
QSRUuROPqhEx9F6AZf7/G+DfoND//YY45uagSlUyxf8Y9Kyw6adO4zfsKYAmyTX8mPSTXB3i+L+k
ZVGr+i9E839/K6KjZUUH6CfM7j8IwUges7JVLenYlMvO9MPAHhAcGxfLojf7/ho3ZmbrtZMIR2Hg
aVZ/xMlrNAe+rRQTeK4HA6dlrXU2znqtDZtUWM/ohJ9fdeQfwb6taT1YJ+mlUt/G0Ybk4cng0E/9
CrM2D+9R86PpbSZ/RlA2J7srl4FnhAbxZhZTZl5wH38VamB/86Oi/kTvH5qTdFQskEwBM8EDaXJJ
ZJ/j8FGLRwPfT0Hkkt6gLlhCb3ZbtUHsPD5QnWgEg/RY/ZxJ8ZGZ0J7FeXfgFHkwkqqvXfRIZbtq
D4Dz8RCiYkfnHlG8ne9ezbKiUkv9FsIDwHj5NQIS+BYFDATfSqsU1VRXXzLiKOjAmhiTY2987Xrt
u98OO/m1xwUVjafXh1Vs8JUAu7Y+2d0A1p8hDNNSouAGkQjJaBQ8uYHoGME2YYY0SMgwRk8UTuHg
6tvn0tg17CBY4dc6hxymvApL/qSuY+kA7BCDHjv1KXktdO6mK/sMSSdw7hUfhu1Y5ee2IFoWrxxC
D8mtyw2cyaC/JeyaEwPS6yrc5GHbs8CBrNUHE03yKWlWk+TOQjE4Suo6FoXqS6Pb/jeIf76q/suz
+B9zz/jq5UoLtfgc/hFTwQC3qLc5KWoUgpB8yrWLHmNcxP4EnC0e5WSNSkLHE1qOb1Z013S/+4Zk
pyGtXmbaxSi9V7pFb6SGGEgvYrZJY0pvtgLGhhC26FyqP0CmukaxDlwRbazZhmXIuPLtg4rVZ0G+
a3j6VWKRzA9loQabUPEHnt6n82TYUVdd7pRvUXQGdcfTBmxHKYj7bba2qSHzPZbtMYx/Am1loeRA
FgxGgwXo7WV8D8U7IxXRYJhDRohKet0yfB+MB2BGEhRHs4OF5t51xYL8HLAw4IWDsEX5dmI8gThF
Qs5zPiUfRusW8lpstmOyroWdgEsAN3uwLCx+Fbsf7VE+aCaWwRpMl0YvBNYEHMfTGgBGCxyx+J7e
eEcH09WNZR0dJW5EeS3xayu8YGjzlENoEBEEFFZhBwM0dK/8XUqqFAhJD8jrmQKmudaXIJ9F/PkN
KT27ccLcwP/jbRKJXdLYZHd0WKJrXM19TYN35RhRSShM72r0nC57N7gBAA0ux0BSHNVk3Z/pkWMV
OyJfvPFCSYotnzqQmeQWirYRnQsmcDb+srbxUHdO+2dOHyP9LAjL+hscm3rPpRn6pjEU0JHT0zW6
Rx0TcfZd7Ussen7LcMQSn61qeYkpaMe1I8peQMNo7IBaapuCG34As3OJR6L/swT+ean3Z7WcSqqC
6mCHrq3QkVHYUnyjQIW2Cxpz37QakehlLtlOFtTLAXFhtgXiET3Emfzc+COaf9hfhPijfBI0jbIi
umiOmW9Y2qjFTHnCSybEYjpQLrB4mT64c8BGv+xlV4PIP6etP0QrVvzGwwaiEqtntTt5hzJnMlzs
BcgY+tXzr2CHvuSmX2WryfSo9hn2qjsu+7ssuzoTCx9P3VhbLfCSjiBNkdjlQ6vtqnRVbnmk2/qu
oa0QOJRmChgawjB9zfiai9kJTfrj0UoXbF5Q1jMe8S3qtDqdVb7BhG3B7micCf2MIkC/3ehUyhJU
hP90hRH7EHwkyUVH6KkQq+VUD46UipH/rYXXmwPzptDrTxUqDWNJQgyY3Wtft74yOAVYFU9hPl5a
zCiiIwS/oDCJ6I7Wo8j3xkWQt7Q58RgxX1d8xoWe7YOPkp1XAMwTpr1o7YHrc4O4mHKX3Q0qCGsv
f2u/RPEcWCtNWfVorf/i4BNeznoBeXGovwiO6Zt9Yyyy/p7RP9jCEvMX/Ooo5sNFx0486d8idlLA
QgW3FC0kLbaTBqRdPPD8By5IcYeOJIVyYVV9skw09rxkKN9QCVGws2jPkNd8DnNYZKTiEbQvsWTO
yWMz27JWS15P1oaZImIWJ0t9ywCCi1yvli2LrdrwNWUfCckOJPWDaj0wYtR0ncm7J8bYFAXbjyL/
vrRzUS1LyzenWWZQNxieUtvQMGeviylb5Pp56ATUP4CMGbZcbVwVuRtf5zCPMPXmEyzb8jgHp5TJ
l7t3hZsv3MrDCRqPOsBs5eAfQSYeoH7JV9zAzL2fIs5adLKnUCDN/cwxQtpTtG1Em3N6GHF0Y2Mb
kYdeafggBkiLbyUvMOdME74pWCRDuyYukQquvQYWeZrXmxDnh02nki7NSthsPXizpr0HuP9VKYek
Qp5g2Rt/tHFYS/KnybkdYr3lE07c4gTyxvx4n79ahDVRO8TCBpOG3F0n81TEe/6xuV2oL4FL6mHx
wgg9fQc5Q0pwl/K3IdpIc8YkkDw7MIehj2SV3yEDWaWwF8aKvQaJ2+APYFmYqU0JLyztGdVqDC/Z
KCID+spOEKnQCwWGWsE8D0/bHG+Yi1FYZDY/zEgOvIDEnhfWxte1AtCA1ZVLngzSsipqgzDYQ83g
VeOH55F+0Iw3RTpaCQ9sI/gCFAsjqhNg9puM72e5MftPi+BI42xqkNPMUM/oZMWfk8amiwvRjhOO
ZLWAIdoIIQ51iCpl9EIgIyHD/Zct5dzVX1+T+vtqR9Q7kVPLL9xruI3Znq2OsKwDypC0eNdZ6lpF
XbSduWpldPUrBS6wwxWHY5ww/zre8sd0B+jIUHi8jeIubQBy0td6SD5i4ytm2ZC2KWQZjXENCFy/
Mojvg0wRvaT8m3iVX9aB97jgUgjPxV+2iK4NZk+yC9XYi3ksCOcoAlvFyVb+PjlJePzGWYnIhTtg
YCreLWkb67BGCH8AK7Bp1F+sxTnRLLWX6NxpEH7KoC/bpkUJmy5lYdvX7bL+vlkw9FuufXGtBg9T
2KbkKIjcY8haF338QL2wULVyUSE61nfKc8C1fExicBLxPnxDHSoXLen9tOBi2lv8DrX416ynmvCb
119jODnOxWI/lcKKRUw8VwUylSNEJAKbhFGgWQ6Cz03OkYFjq/IqxasiJ9K3A5FYBMBD3/Bzuqv5
j0RkPLwMAAxHaJkdYmLgKswiD7FyK+pZEUQ/t5q0ZTAxzJswXDTcLtw6DEXhDCwjPLtS9Jf58juD
6KLobs/yGKnbgYuwmex7f7dk8o8G3W7Gk6pfAhhrZAUVlRPQwuUhbAhSE08VdGaz1J8+Z8cQ7AIX
LCVNbh0nGOG4k7B8buQlTmu+wF0ru+k75LUGLKFsQVr4Ro8kOAKmcjF1djisU+uaAbjgeeaY2wx+
+c4YgFg3gsfjR1054r30IVwncQ/FCvxZ+xGjNJuC+sNSU5X4DkgHEADR9I3Sb1DbLjrBicxPmXlT
cPRb8NsSgOkUnpA6tXI2cY2WCwW98QaybEVGxw4CDG1/zUV4LyRECTZktJj7z2jRFdBbIBZgg67g
qM1iPJHN0C1Iihhe9misyjflWGhuyGgNYvGmOAbWudgH5jPXyOmrwca5ZdW2dQj5WOCemYw0gj/r
ql80/VEgv3E3WUSHHGB0VXe6KNfyeY+jNe64/iSYLmrWasNp+YL8ar6yzfjal8o+MRjeEd8jjfeg
3GvEy9+czYWNHpYrhIvAibYxG9cFMhS13cWMSQLNYDtKF8d7Wsw/ldHLClereHtA+tds3CN5tK+F
TCDfNi/ps87OI71xwjqlKPj6Sp02WQuKTRLMDEj0oGHGfGnLNGCyb/WrhLC+pXhi8tvKFjzv+Zlc
eWIH4NU/tsMudarJT3K3AFo7ZhpLyKb8bakIqteFvha6S4dMEMHA6yAdnw/OJPB8LV/GCQF9ypXq
5Fj5YWcI6zuPFskvfQ85CppnJwqstCPlZ7kgXU9rTyhyDPMOuovKHFSCJMTyzpCDCDTCLurw3kOy
xHxxjib9gottK3FN5LDMMEf6GPh3nB4DrLnmo8UWLJ61bg4MgFE2fB1WL1hHw0ORtlrzHmZuSyIh
P7PX4MiiW8MN436YMwF+VPOaTm9CsYNpM/IF17Z85/vZ98Y75C0TAa94h+cY9B0n+hFTFsk9obQs
bAFHLBvoirWX6AyRHta9yqsufg4HU3J5DIuH5UfmViBwlwWQcCmyJbDwY/10mWbBZpY1+l0M9l7v
N/opiQ7MhgERhCSU0DY97oce9zozwXutbNu/+bO8DsTbzgf0pig8fc+O0m96b/7psRkzawWEvVza
etMNbmTY48kEn5vemTYbRGWS4ApgS0Rj1UtDWmTUfli/A23bz6Oae5Nxn4Cv4qPUsG67QMB68ras
cs+qOVMjh38vXRYPrpCsu+v8DGiijnPUtts8OxvyJZacBlPOJBIKEpzH4oG6vG/3SucVmxHIaNrW
N6NjMVzgsFbxu52HyiHwNN01JqJSvkieEfUzPDA2MS0l+aziFry29GXUp181u92OVYFAsO/Uu1nv
lJeuzE2LlXuevpf8R0aqwJC4RHXeSffx3EdL2Iqgnk/p5HOg7OY7IQBjjTbkU60d9IzcrovBfQEU
Is39VeRl8Aid6IbqZFshlpCw1tgC8bR0na+RY2qrKuBwZbGJ15jb980iNjG746ly0QShNzs9T7Vm
P8tlNYdxalv2B41YCmEtTrZBbByxAGzPtHhWrsZ0fmb/qBB+75FU838U1U90ZfS8AMMoNqWRSn0E
kcNOmxz6i/FHQIGT316Da4kO4kpWkW4llQveVHWnq0AY9nh/bia2NqaedXXNfOqgEbmtXlt1qRwS
bQ1bH61g79FLm/uBskvKfsFCKccYbRPavPjg1TXKw7isxE/xD1FLGFyQdhiQ5U5t0ZRMJgRBIQtU
s9E2CfpFb1709pa2S6H2RNz7IlAi+kQedljOo0nYkre6G9K2HW1hOsZUx4bZ0nx6MWmukcOBoAsb
Hd4v8qpH9ryy8yjZVlLttPJLZDQKiP8a9WjC+i/euMyEylPJxYUrMtwo3z4lxNyIKNyO4w4QMuLO
WDwlWyg/uvA7LB+ngrdDZgg6t5Bu0o8cv6ka5eMr8kSqx4yC8tpIbC1wa+ia4mGd4xkltHwQzgp9
RWgu1GKN0yuyiI12m9ciZmH+4vw5Zg9B8Ku+WfzphGm276NxHXmpWV/kyDEkZ0ro9PlBqMF+eVE1
16RMAgpDIz3QRAh/HBudIwyxuuUIAoYbF0oYLFXgbc6oRsrLWwCrNlaX0Hrnz8UFoIs3ZhzeUr7t
CUkjmL5ROpXMRqceWAU5x2MQ50vG3KYuLF849opXDmur85LXJgBLEZYjSSlE8p4ScTXv1uEVpDyd
/GZrElh1w2WA8Lh5iChTeGdX6UfROUHmQxF15Lt8z2bz1SBtcTE3jD2+yN5ktyUJuIgj0cyxsk4e
+iXBEz/oiFoh14wcPK0ZkbVYsnsHDWIH043HNdbs4JdpcUPjKWAB1ZhXQ5nlRrKbf5gbaxXfuBYN
ecOXwYH9HJg3/bds9F76cqDqihCFWRDQ4boiWfy5svTG7Ss4ieCvK7aVeYVlRhXwhCx7xtch3qt7
pDAAO0XlooYp482znMNBfl79SQt+Odfw9vIT7CUO5rTfdclXS/QuNbviGht2t6NS5xSWazB+yO0K
QFJEqu6v0n6mYyGt9MoVv/rcCxn+ivjA583jVfr7fCODRzvyhVQIZYPmaLKJrODFjenN4Moq1rOK
w8b3rb3eQ45ptG5hdKi0fqXf6DvmR0VEQ/hHuwXfguaToUVMcu6ou5h42hd1TR6bQBL7PcEV8Vcw
nfIELCVVj8/4UuG2MdV2MYxvUX+yEGv4YYvy5phtMlq/iFNmEA0QGnN0ErRLujPfxTivDbNuASYU
6KLYSG999ofSlfiC4QYm0b1JImH7xptmesoA7CJEMNdgo3tEwtNbOHsTd5F1INGgL+967BsHzoy2
OUvVLkK89ZeNtmbesuou4XMU92SEvbpFo2/UlBSEZXkkMy2HAAeNDF1Z2un/hCUAneFO2PF3+3MB
8QFksepU1GeFq7zcIN+AxaCTr/RNb75ldNMibq1OteVCJfKxp8UkrgxahxExIyXT7kmzIEb5qNLY
wirGAHhNf/vc5xWskh3xedN3/FqxavSYHMormyRKozeZZw3tJ5CQSpIddg/7dcg5Y1wiNIaH2WwT
aQ32Q7Rd9pmrxMH4HV6kuXTMTadL0330f9gu3jrpB9l8xFkPMofKblzuynKROpFDTEnPS78AoCBI
HAd8Juwn0C34dW3xVfsiNefXQVq1ZCf/AEesES0akZ0XBxVc3BQekuExq0bbNHFzc2shB/GBbl+L
4aJw9pck5hmAINIRsG3Aw8NwzWrw00+eMWxq/YfZGgsl2kV1npyjcR/zHM/lBemSUm9ad27lzlq1
OH7qhXwrL1/Z7mmRJEaOxRKVYDL9k/gGaMhDOmzgH3kISuts8dWA0wHJFnW9aiPklz+yAVjC3E4j
ND6TBcCy5AM7GlyGGfWGK+Nt8q3lc8d5OOtny5US7J6CnUcwikzFf8mn+QEszayIkrL508jvsFCA
qmxTzVun/CDvDrDMCY+mPfO4VZP3Iso58bpkO3afQmizHTSY9Qd26r9euvbrQThZwxuYx6Tyzq6e
/f0J+C1DD/I5tDNa5THzyFkVrYsx7lPw23z/fG1TfZupjlwco+eZd4hbi2VZVA9lyNxFEpU7PC9k
OmElQesEI/s7pWdBPfd/6p0VViY1qlrqJ+BlaFkAFISWXnWSz4a0eX5Z0KYYnrLDc69s4/5oOJuW
g9OkN3wjeAZK1RZzYLN6IXuznFTjyy4BSt9k1zrInMuAXp3xlygn5KXwpovqJPAtJW5yKzkHN6gu
ug0ggUocHvpX2zLfdaaRhPad19FCDXQr2K5wwxBYt5GN40CuEM2CsXaIhPeX5qJWb2n4UG1y+uWt
5EqVU9IV/ly/rG8zvGrhxhw8Ge9RsuY1gZ7GBxvgu4sVeB6dV3wVX0blTdRWPWEw5N5oSEay9E6E
ybzjAjtLBMSsxD/h9cbzW1MnXvtxun1Ftgiiym+zQKh6ZeYgEGJMPHxMWMFyViqm8hwWjYbY/hNy
yCsILI0XX2Svgt4wsC3kcSFcEP1ndxIQ+F9NPsPnBmvGxy/pAdS1gYplVUKfp/91PwNxXrTMkxSr
2mi7a57ddg5dWYfWMjRAdrk8OLp4RpJ9RViq7qfOE8WvjbUAgZOauHJ+tgq7UgBKOgQ8IoQUIU1X
ZZkdi3941U3QsfxR+5B4NaDJe9KQIElUl4J/KgWG3I3RLUKnrBMx0Isb6WxZjEKPVHwf8nXTGU6s
fYzKvq4eZk4coHZEE5JOsKez/AuthGGjkzQbV9Q9MT33JNInXxXpeXIEGMAoBMpsBr8S91eeGq5u
VisLQK8et7Qjos4lK07aiPzC8Qbh7Ri7Gs0Oo/BHhy3pbqTxdQDt5ITrpFVNZ5W/qqDFUuODGnNm
ddxnbYwqS9kgPouT7KQiKTCTu9JQp/5GeKi4Mu+wBDm4vXUBPBAB0aAJLomLnGKhPZQNPxfTE8gV
pGxYd3PZ5oa7hU+vvIQfAFqlcIgsVwTA4Lg0Xj4zSam7w4/zOg7kYbo5FSiTW4GQr8cMZcK9nC4V
ucHGr058p4blnqyq1GHNPXDLyE8vKWw52RvjN3GX9Rz+h9XjDUcWeQ7K+M2kl/Fu4NN8OtI+ZfyJ
ETrMIgpU2YV80BEtbyqCDBEh3MK1ga+MUGPwihcKlmUnLS1rlcRfoZ/GzqwGSeziudZMp2VSzKJ1
gWzEronc0V2SGfpwXeTbeNyKXEqkzpOF9z7hmYCwUZp9h9qCN1klLMWzjGv6PMQIfXv3tbGkm6Sv
URfnHTDUItzxRUfZm7JDzht9CRN0j/xuvlsBEVAowe8EvpV29E5oD7mGP2xQ94aoU3mXbECocfI2
3U7t7FYi+G41uRbZefCY7ngsvelhMHgb61Jaghr175XuDbkXqzsjdS3hLXCOmbJEmV1zJmYWnxAp
hPnbTX50L96M3avDSubziQQqRqZNcITzVhEVr4R2P3kqAWd83Qh9Sfl9bXqW5GbhknwUr/DAASQ4
VFQwAKFiwRGNtN28GjtsNR2r7uuTWJfqrecYw25oJ7vIyXhhWdHeS08LqlkurhR7jq5OcpGLq9en
iw8DG8odW49aOEj0E2pQx3XDHOdVbipcobKHjY6GOlxj0hnf5dZWdsiLny/3JdkmMkxWZ7iwuVeW
xESy2qiZaXzxXp1BxgjbeMHoPiI+7dk6Z8/XIuKWex4LOqKUA4h6ojym87cBraCTctGfwt/nc9us
kLOvJ0A8HkFzLZWr9MAPpBl4UBKO1uoSOGqxG04aEjAS0UgRQ4WueODHCx9Jzlc//7TMK0LzORVx
oxfLPNll0arnoVCCbVPcymyRatQtHHSWYcR7Ge53L0GSva1VPwcMOD91EH+/cFn++E/1S07pBKLz
g3MnF+fnw8awjNs78KJ9SbI1Wcdd+zvJnk7eH+hk+9e8VlKz6ZRDOZ21fJVAw4cQMOZ72HFYOuqx
/spAvKTXvmF6QU3PQVXe8maT8WKI0jYkc/1sIY0UfEu/gjtj0BIwtq9e1kYV743hJ4atgt/lDu4Y
nKcZmezgumP+/jL3BqO7MWJkuBCslyCt+eQffS6b5Es/YjkIMDTAbnu6D1Ctqqum9aXpneO3Lpcq
thp0ANopE9yYvaa7qum5Y4kO0eqzvCHnSINNpWgL7auXnYmhixnrFuuH/vyUDtTPPm+KSnjfMvkU
l4fyqC8hMHrzt3gdlP1z6RbfheDAPeTKR/n6fAZebVyHcVeSVVygDHCrd/GRusDRZvtjEYz8RqCn
xgRATki4Cv1JRPW7gkdBWon8Ogg+KkKN8pWIfiHZIpMYf1DTqvnSvI7WOpntm1jG/NBFWVFxeA2n
MvcYP+sCf589nZSBbZ4LvYPaU5ZWastXkWrN0IvFU5B+ti+4bf4JTis0FITj8+jsiIoynD5eEH1D
ICsjV/lPAAZuLr4ErJdnhj4I7JRD4rsgLBitn4smDVpaWTbfCnGm49IEO5DWEYByXYM5GZ6oot2n
Oao9E2jQ6r+t9ss1GdU/1gmZxrXXsNhcsm0jrTLjpk/HioD3BrwapIHTHXYlsl+CvbTWKFGxtepk
b2KYT5J3YtCeAgvCrNIny4EceMAmIm+6vYl44KwlNVMEL8JbGf+9dkZy/KM/L1mO+t2ob6zH+PaJ
FiCo16ZsvtrF0nvVnEhfVbJLoJ2TblkdC9FpK84lhQ+zbOl5YXlbLbNvo99lFxUK7ECy1jnJCJyo
1jVIKQgE2l9a3/dTjvsT1YO2V8i1Po/X1Is9YmDPr8SXwHCqa6V/m1VIwkLuE9/N8PTAyqLgN18Q
zWIVx8z0R1YvjawIsd+o32pJoPU+CLCYYUdFXFbeyaHF+cG3SZi1/bxSep1LXruNyrsob+t0Pc21
PG24SbVTqFGnQQRBvMCWj1oPFkurkTmM6FJ36V1AzaRCDx9fcMPSSsp/SsnPgs+84rJYSOFOZxoQ
HB7fgoBIhsjSffVPMi1SW4B1VqZDxDYH7mA0X4X+PWu9RHmRqmscMOTX4hoZayRA34XutmTjz/IP
vCpHAScFNlmbaGONJ0xAuVyiPlHhNaL4UdRvfXepVk0NExXCf9FNkldeqW1EzllKLUZrF9dOwLGZ
/I3PLUAmJDOg5bcy2s+fci0MpzxDVblstlJxTGVMKKzHUXmpXivxJ+Fpl0F1Sry+uoZhRosOIBXi
uwEeOe8BpObhIVRWaetkvCwE1sfD1hhXVQMeOa50YtO1Xfow2ntsXjOOwkhfWy2k2GebECcnMS37
lozCBLMD8vXIEexaZx9s+TOA/iqIkXnTZS4xcKMOqWb428Qb5motfO+6kEMSPSwOgom+rC5b4qjC
78LgYV5/n8Mb6KnxGRJVvP9UN81XFJNkteMUuy2q11pVt7O7P7okMkSeyHFIynt+AsxVgnhFTiCs
Tujg+BenS0A2SuawwpKqIRNYSQnUFvtPTn22ityb/XA+IxcC5QZ2d0KL9S7+4G7ky+747T576HuU
VU6MQBO9b/oZ9j6eCGaxcivsWTF3tbm3Plvhe8t6AHTo6m/CCeiKo00eZgcWHgEj95rnZvCM82hg
strEuHnwRIRkw261kezi21AdFcvWgFzFLWZLAvcWw0ePFqTakovSp1jp/aZ1MX9l71LsGVyEC/5N
ofjTMruZjsixKvVgBR6yiuEimQc52D5ZknCOwZTUj3gdZleFlqL8rpSfBSIzolm40fizPd3mkaHs
VQ9p5AkaGMze8uNq0WAqtWNojoYg4jXLdsawH+KcIw11+kgjsrUJUP8gOEPihoHwQS3nMsDKhAbt
X76ZeKyRzIeRcKvfUYUjUhjvZmBb2fyH643rs/BkejkSaP09Ac1EjhZPp1MeT4xYbbpTon2lrxum
oBEZVO0/Jbcz3EpbG9BriLBwikUbwbhLxU1Xdj96vB4IUkEUGCY4E6g+SX8HLlzVlTFnqM7LhJ+I
j7AfwBwQuG5IWghAUmE61EUkaEWcpkVmuya9/D24DUARgFUIa0thgYsg8QEdXjRmdlcy9qBZIE8r
7UMR6ZMCen8edGbZ2BZLO/xGsI5il1QE9roVbFFjj25DsB8hiwdSdKNwIW/5wnR+HJTWWs54Yfyl
rjVaxDvklp18QW/Rjt+ktLYXrXaaqzzn8E3IOxDuVdvc02i3RMaF76Wlb+6gWk6WXAHPZs3tqki2
lubg3RCno13AgOV+qruT+GUme9KDJNJlGekIsmv3aBuT4FcxTjhrKEcTyr30l8drKV1xxohbJC6A
25ELNmqkR61/J12YtIn4OecpJFO96K2b0gOQAowhohpWteakf/qK6WXbiSj9F1Dj8rqAhuc0c8Or
GuwaeDw49CfbG3ELvtnZ8qXcq+ywx4xu3dGx1q+Jl7NaW7+m6UfFpv1+NuuBQNvyoZhX+Zg3f4rK
/ivMuQmE8OnHIXKemH5C3U6Ka51tLOUjf6TtXnqMiCNYdZnOyJ9gyxjifqH1ew38lLRfosVxjrmY
E5qNKXhoPp5upVw6Brpflm3N09kpcXc1m6D6UJWLNdIJxoWsG1viAHkXoi+NrcJrIzw8y7L+amBc
OVXpcIxt3ptovtNfXDXCgRg4eglF40BW+F93pjhg0cCNSyDDXv0ns6Kv9fraUSlCRLDEcNUcY54l
dzijC88qPpUdC0y1w8NC5bBHJSUtwwtNNBIwyl/gsLfHhRf9JZFNAWi9x1v51z9hltd8NlU4g60E
R0B2Vo25bSZNLwWmVK7MkOzmFUBkK3/J2W4YSb+no0Zw8zWJ4CjeQMNFKMbKNfyp2Pb9feh8rNaV
6BJqQKZYrNyFDVmQ88ddKIv0Bp4El5rJSzSFT7T80z4LNy3NFDrxfSvt04qWDalBYJbBsj/ql57V
4T2ovZEEk+SmFXsjuYwMjQCwNYfzwHbCqk2AgR5eSKR4Ua1E0ji52StCnJM5lej5++WzeFT1sSLK
HEurtmxkp9+RH5iqt5iczeIjCP+UDV/oZ4AAGNAsRGZDNWy+rD6ndtk5HTg92jx13xCR3lMOgEkW
enc/s9KSa8hLUd2Zg52QA/aGfs5gNE09VKgTjBDGwwUkRKh+hEyJF396sNKW2scwAzrpTsv9QVrm
oIQADqXTfFeEa9Ze3DhTucwQ27dXvcRBZs5xkvP2sKv0vcGfOsKmASQvXMA6AF75iBm+8XdRhoLG
VXvIsxM+IFQ8IvAfb9yIqKycP0aiOEkM1SL+asZZqK+meRz1B2syho80hgjHduJl+rtA10Z6qwfI
3saxUMDhhqN9iIvfBzUiFqD959iTRkccP5DpKOG5M7ycrPPIprYCIzk5NajRgGZVYQsPCRLcSO40
K2kSL+KKkH9bjGcvTw15gpfyEg3h1F8COGdAGEm7myJaUn1RUJz+B3Cc3OHi0Hdph37kZiD7CC2G
/k0M0Lx2HZT3maPCn90xJi3Fz0Q5QDmEDwHwZ5swZgrjMUQLsSps6YdYOKR6E1266GkR7Cym1xFu
Y9Pem8QT621U75rfwNwaGJM2OYZZtvUqPZqs60T+TyegswYhSrsA/kFHF4UbKzrL4Q6nJbclKlhl
a40MGesaq2xtQYbgawTrzBKI0dda4jFx82Adm5/o9o1FeWlOBhVduC3R/JaNpytXQTxGR53aLmOV
MfaSoVjlf3mwCMQDf2t2k4fIsXeTcp/lj3Bh5iXgl0KqgU137Lbzg0jVfLWqEFzmf+Mfmtj/4ejM
lhTVtjX8REYI0t4ijSj2mpp1Q2hmSiOt9Dz9+lgR52LH2bWrMhXmHONvReEYo9ci+N9BHqhS1rIC
E+fTntDhykalSV8R31PSbURH0nbwCFq8Ct63rDsnOOfAKsqZRShAwCIzpOv3RuRdyXtu9nQ4DiPK
THZTXkcc9vWNCp9uQtfJeng2fASipWnofpwQK8jnOo83nwLtybItnbr5w9YTVfvP02d99Jc1/o/2
6JvtDTBSzGcGtltBcSRsdP57g56HN4tHraWhQUJMdkvZJuq9CtnGucI2l0vIQ02O8LoyyuE+k9dy
teFi9IVNlcPCLYM1cB7ndjMgF391CvIQeZtvo8AlltrIGx4Xstn9r/63unYd9lKCHTRLrXfpX61d
ashZsMV0e7F96qTUXbXNxBX5r4FgyxJ74CgZAXu1BB//RkaBp18YXHKYCHiJrh17RRHfZFbGYvvd
3MepaN0mB15k6VHyS+Syt/aV17OiR4hEaW3GWmeV4l8RU9GCkM/lD0uA6Nz/sy2VLMMKndBFGFf+
OfeK97oFgvi8RqYDn5x4Hfo7ohOB2h6rnUbPycdjpB6Rs16g7zsfq8p7PWoYL6yRiLMKczt6u5G9
Jvi45X3RW6zzgog8mCCZJ+FuSgIyQHbfv7cEgfQ2hBiv2JKA8ugfEVvqVRxsxePjSGhLKMgBucT5
JiE1Rt8mWBFpYv2gXxbYUDh9tSuwoqBvxnxHBgGSZhHXhnfD92YWsFVZTlWK6GnnFDGsz8rllvKz
0MhdpCYx9xkwR9y8wH9kgnJdAutrH5LW1hg3FTONrmoS4I5X4N3j8wdqVlTCa6r4jtr4tsLtMnnK
AsfP+axHBXxWwMwFDhqIxPzPOUhCwvwXolWp9LHl13zeXQeE8R8Yz7gDYmfCwwlFf0fzDkx98kR3
+WVsf+ucmklVXCVI2PTqsCBcn6wPsgTCYbGtvoELhOONQSenwwIjkzy6vvosyh9lMl6g32GID4Pt
gOJM4GONWXYqcTcLLwVTl6RjX94p7bmYXxR03GGDbUb9ksGEq4AJVsdD+esLQGudl9EfHn6FGYPr
rh2T1fwwjs9P/yMLV40iPmvvdqxaUdZPIleINlIBuKLB2Qjyi20UEe8dAtna44qWLdHaB0fQ+2Zb
H0Jz/oUBjw+eaEYzn+EQrJFuuM2j9ZAD6FDfJE/D2fCtYYcxg/UHDx29wek6sQGmg5X+gzBDHs7i
WqZQYGFQvfAD2YCr4NTvExI+YUem7ddgPMGfR0PgRrJgkXB45bjXaNW5czVj4dklPCokyUw+wsjq
HJHNPHhIx2qtLFa5tYJM7b7whgKdAG3xkm4GGj15gxunJlhOm6IrFDe/LwAXdEdO3cX8AtY2N0Nn
2OQt8xCJRfg3P64W7hR3jtQLvTOC+7Ewy2APGMaA1aMQSgxUjxgBKV2xAbP45+bycRwQMJCjsY7v
We7KzyT4qhZrQlZ7k47Tfo9QnRiQC0FJzC31L56MYPqdc7rVFxTskdapb9gcuptPcdzM4n4SbMXJ
1U2wC5caOCMpLS+YpAAzKiJ7RwINBsfkwWQ+/WuQTGy51iO20vhOPVfC6+0hSSMvebq5jfieBuvU
KUnn12Erac/bkPbkkDBFZEvaT0k2QrsJSUlYTnXRCfM0Cz4n/hxFOTrCyf8nmPHhSYsNHnCQVyOQ
7faHUhJY+MFIaYnON8q4Gu8lNok6/peidzT4u6HTCPYkKJ79w56/13MqOM7VFC7mr5NxJ0h/C1Im
R/5AMd8JKTlVj+GrpaRB6fZzEmHkBdP6b2BF2LJW0jHnb5ivIsaC0OzZjhYe3WPKhwhiSjX+n0cE
tPf84/UMEy7c+mK+gz8f6AWkTcfjP7aKVdSIjeigJbdUmapLdjA3KJ/yF0FClEzX9278V3DJN9zI
Bc9lz54T4IDwtYEQ8Os2wHSYd6ZfeTyYFa6If+/TR3su2obeJk/iVV1+Ik+IpuB0hhOU1MIBdrmQ
oVWnnkDymfnVUTfUBGx941moG1fnTwfZ31bWnAVNTJA3/iPluoRuSvoNxv1I20Rc13MXPdkrcXON
LhZQj13Jkanfw99O2JI/E1C+taTtwhN/wWd4IgkwT6gVSt1ARJQF+M92uU8IOCfrZ3FTZTLdr5l2
ykETm2t6DBCw6zba2Sa8zdBONuT9FWwMZrGPcBxewb1q6Cm0cbKloIQdxkOz+Fukm1i2FzT53bqD
xooeOfjl3zPuIta4lXTGTZbNHRG46HOGTeCClmoyakmOiJFymPpw6onNUCk4WbM1ZglcOo99/AT0
jqJf4SnBi4WrgoyY2PlI5EEREA5a9JQUYBzvw0xV/sQZ3a98qKlktdlXTxgKyO/Ik5ZXxPGflLed
DjttQdgjw05xBJDNKXoa+3968hIc3nUVvW2idBY1LB0qBtn3gH5TiMfgnZllSB5Xe2lqc9H8lf0a
/URDuSu6MrLojHQSGGyKwqUPD0uUMlDv9D0jVmRYaxGYI2dbYys08dwTiG/FFu+tD9ZjcieQcAZh
I9swydl90VoLwtKYmo0GBjxuXrq/USRz/Dh5SPFfVxruB07gg8kVNYHoUHXYvQ8gJCCKaBoCATTe
isN/Mma3cg3ptcjp1S6vYnjuIJby/En0w0A0n6ghWXDCzx4eMdh0VP72j9r3jTzAlLGgNiDbkj2F
cXKpjSt9Qdor4hRVRWZx1In8mVdoRQmFGQNm5TX7UeZjcJd/S/Fjywz/fnMVk9WQrAWgfYkDh0Xt
ffM/Tw0q8u29HzW3udDg+RDXBeE55Bgsh9d0jQLPoKULkZwIWBorGy9RLXBcAp0ugkdPxI447EvM
bQDrcbvYVB8kNFDt8yP9PniIVAUunEPb0JDyKaRrBexOfbsVW8TXSI6LXtqooKvYO5NDhg/tWGFj
QeshfvUhoyVFQRUNR4KjFIj0dsOXiCUr8XyC/D7XWP8n9iutmz61aDZfaov1O918PutyQUbvDHqw
u2vE/hXiDg1QQ2KAYKpkbYCgE/Sq0Rg0vF1FpdSBYuV9lH9Vr/cuc9GffvZZ/NDw/pEHe5apNKEe
DxtBP2UKiAiT+hszF4FYUr2HxffoZCqUTZL9gvFiovFRz4+LFSltxGalIbOaarxTNgYEmeo3fAs/
Z8zvtY2+YdGKYZUZ4QYSsTDDlbLP71XySGEFExtDKo1kZfadPIQlofXm+1CUr3q+T0ar8kbBmbVX
dK4iHKn7oSbrK+tYr5cBWidRfIU8w0g9mGyE0Y1i7wOfFYIOxeiAskMGJzcKbA/cm8D02GkIEH4/
543VJICZ4p4xTT4VT6l3Ajh5yUz/8hIx1Z/WH6U4IiR5ykS0ufGa5MRM2rXu50muBHkLs68ZulAJ
Tp1g3AfAVwoT38+3oPOflG/AAiMlPPyNARfyKGC0Ircg3PAD6HzeU+TgWsGAyMw6/+lg7Vog8log
4ciGVAo5x3snIp4CMY/92QAufMi00H8V385es238ULhNmme8y3YAWCC6msB13dvKHOSS+qnKUR1/
Mx9P8b/qV8MIAmpmPJrPKkwdyg7IGjXa6g/NkkHAEvikW/jnClAFHTCjxm7OfIYF/ltvaeDa0AyC
60F0NaM7F4WHv0wv8a7tGnBL1ZRma6FTlzGyduGofNyqcvv+8Vkcw5KOr0LAHGpIC5TQUw8tXZ4V
PPGAYOW27lB7FzAmKWeuIN8/SnT+aEiUGbsqicJCPEFaflHLFAVT7ahDdVyMJM95kMcaMl9x9iOA
SrKxhkBkVfrsP07UP5PK0eNv+jO0P92OaWGm9GRFoecxPIdnpXXT7T+Cwru3Q8zC9tnfZuzZYkx2
3jLUvuWTMLfgbd9b1YKVHkxEZL/ZE0CopHTym2eQF9DwL3WByRtXstVv9OZQYxq4+t338BclzvtI
4VhBUeXK/31PCpGfNDvBrQvL6Frpf8LcKe86HCLUNIH3I2YcYS00V02xmPaUg1BYE+tM6bP6NzMF
OGko9aXSgqo9/f5WTNxa6e87FBmDbUgtYkiiUfY9TquJU2NgjM8LSI30XpNopghvh9fMPyvnqLrL
9WPYx9kqjx3oywJ6aNGj2kHsSZ9dgb22hhJ8RTwq2UJCZ7kjlB/QuVkqe6R8kvVmiokBX8Ir/4FU
YwVxmKumTjjsBxvR2Wd67iGQoFaZciqFmphsmcyvWkdm20ly30NAAc2e26SHX8BNwjR1mqGera/6
Lpg+d9606QudrkDmf16WjEdRE9ABwUjUyHtFOgdT4vk+7a+PbAaguf0aYH+A57DOMejiTwK2CesX
4iJ1FDfCXEBfb5fRjoiBZQLjXRDmvM3iVctpxiHZsn7uZ3gRspx/ioSZSPDaApPJRr3Orlp4VVhr
F/ENsCXLdiCESf717lqghL9EuMwCUC+Li1jeUoWh53ztcXKvkXHjTYmfEUGZz9hHeolw2k4WVzkh
TuGpnkbVUOV1I/MLkht7GeF7AnyNJD85hMRVzVb67BcRcYaY4hVyw4ElsJKZQbXKBOpCjxEzTa98
Iy5oJac13GC4yyoAxF2tDjDlyrQ36JaE0Tniizaj8qg0Bg3DRwn21c8v75woTlQz6Ia32sztkQoj
eQMIzJJjGF9gqlIiOOEU/kQWm6uO5p3HUi9v8fhsVA+UHUfwwuwxTxQLd4z2/Yo36rZ4X4bMSyQX
/nzOY4S+WN5xCCOLyV2NIgpj+bEUzzcHWhRinA3urN83pbnYxfEk0onCL2QP0bZoDtgW/CXShgEL
EjCAZPLVlnNSTerRaOKNdJAuQ7oHLyLvRMfyZgSuuiMFMaK7R3/ghcbMsLKR9LD5gtZ05TF1U27C
FZ/MX3rvOFb3hLIsP69difJs9sWtoIk7fuRRXaro38MrN6y6a8j1G1j1gwWeSvtNYA09obN/oXJ/
cEGr13hXiRAvL/LW0G/t88pk7iM+vdgw6X42qAGW4YMTtkaUciQTeCT+bOkA3Se7a+GIphHvFnjB
3NkX91Pgon87F8BZjn/7YnvGvs2VySFNBUUA7RKxI9ng9SJJVO4txe8XeSM9wffSazBN4eHa9cgd
TNh4ejSX4VblOTwvlgq3RLGrP96wN7jHyNBKnCx5FWBDy5xLODMDkEToe+sQCscS7fsRtq7a/EYQ
AvZnXaSY9skvXAdwCvhAVe46bIMuk6Xv9ZsfmTxOOzFg/8j14cn7aX64Jsigt5YeRCasK/WWRXB8
RxsVfdxeVc1vDeKc4J7vAJrXRKtToZVZ3tKBWDfzTYjHAo/XPqxOvrZXoyNR+FuZe5dUXhB6wshT
pHcIs/fycjdHsGHMsBgS6FZanUhWr8XglXLn475jJl96s8iFAsqQa2e/8KBx7OrxKvwCfCbNeNt4
8UMftjKgTqvvvO8B4oYnts8cYEjOP5kMDyvEOXInJKfT2KOBV1tiWAysqTj0oWYN6YdvR53EKYai
OVIPTPulzSjIPavbnlDMX4RDnwCBNvJYmOuCpqw5+Lp7ifB07JENE4OpoHzBV/+k8YPItOSI/o1s
tPbZ3iigXp2IKiVBvzNUxEyQgHwEgad9XAGLjb9mKxN/lg+CGaXaZVgm4eoNY4BrGWgHKzWfkQUb
xfe55JX4BnaRkB+vGtq7vHEHWe8Dth+Lj+HN0HBMsOYSZqzL7QEAzVLp4dJ3CGvme2Jz//QbajP1
FFJTDF/+BY6nudhbJLd+NuT8A/vasHNXcp5L3semWcko3+bWgpQ3bnjju3cWsOiUoTrlyrfSb7Kf
Pyfy3Rd7GO/gl0CM7XiCLOJQeRzIgSBA75+PCNLVLSe4ZjdETPKNVlVhQnDp+MPGTtKKYqegoYst
4irNe7tlZhNkCg7FmClepJmhAHJWxuf5dprvyq4AK21OIDzH/PBHAGykTxSyonLxCmPZEdJBpaqw
g5CTGbkQsslOYsEM4vghu68DilpK5AIbVCAYyx21uSERhBb+Ji7DBLz8DABU85g2ZrD9PKpLcvRP
Gm0Lk92tD1faT/qL9GNZnZvNB8KXf4ByXqOZrxPEj2fRtJjZVQcC5pG9156ULGcOvqGlorrRhXeL
CRM/OLOdSjUe6nnRTjhEccWkbkP5KyFgzkhFBItUvX4rv/0O2AqXnzyFZPOoxjs6Pxv4wMETY7t1
+h19tgSYD256iKpVOK1QSDlk0DozRNCtOT7CaiJU2S6NfuqEiXqDddNXvJbfhyNqmLRlBR5LAiqW
78VJLTcMzfVqVh9i4dHWV94XldI5K20uab/hc1RWVOh1Vkg+8BqhkS4x5PfLHtwIQLHxBGwmS5F+
X0OwBhwGtUU3rzZpNvM//cov7F+Y0sJ98dIaI37slMHeJSf5+jkiTiq/edPg2lAMCOs51Cexp9MK
aXGAZ61Zenw1rP6A/lO6MavTjmtf6oBaESqVyIyhREymx4icX/4kYCZ5PAaLIcfHyIYhXozqrp4Q
nq2o5Gi28g7I401xOrl8U4dQwzUwCZuN+Ek8wPTYo8OYOU1DX8IKh2Fj6i/WfSJuSeRt0GPz8sT3
Dyn3MpmGJaHo5EL+oYd//5VEB5CLRhrQYvv2VG2JfEcAq4YRQFrwzSUIqUAf2EjiCTGEV4RefBmM
V0DJPM5KzdthR9iTZatCWIIog60XGfvhoy9rmhLErw5f7BTa4M5/cy9vIC/sClHaubQbM3LnwjmV
DhzvCCPna7woQBpPdUn+2hRI3u7Q9ApgImZ+134Gdxkb5zmV4ydEtxemT1a3xm7AIVb1l0BfMFK1
iRMuvhB0EzY2i7eKtkU7y2Oc6ydYiIGzdtWT/W1rq3gnBiZip6krQbCT+YX/5YLDeaztYSDyFwqB
64SVFZ1uuC2+WPbI+ayXmXRnWlv2wqq8oLlBj2YMBx9uroO5ccJzROAXgpPZUkRAAWF9CtwhsDIc
WiskRHJ8F6ILXxg7hY6Imx4hwXCYTOCWwdDAye2d6NVLDWWFkexKzWHjZVMkg8JOsGve1YePjBLh
UT1fMjzxP0EUQTXIgVWFZZRkmVWbc7Bp7Xp6sH9AZFcDDCrt8r7JdUiKb/CPYQMSFbqjXPNfBNrb
1BbnHvmMvjkpbg27fhG/5yQ0W9V3uiQz7o14i1sXQYaR4WLaE6gagx8DpUr3cAdG8vglyoD4pcH0
9zqGUzLe3G5fPqsBFc5S/45IDyU7dBUEFu4546xZ2RbnarKkMdKhGDgyfpx5iY3Co4m9sGC+UBVX
ntphhwHj5thtl3DtZAMTrf/vY3ldYo+75gehhDRNMchWKnUNfMdzxwTE2s5akn15Cv/YDA/99g42
ZXDwMJAddQV3Ae54D6KIbuz1DPuC80EVWDM4jUTqwVa3prgB/XWErYBx50FUAFZveS0BoV3k0mZs
t97XfjKlmqhzvJQR4EtDaGkrRASp3pvnDoTg2BFsTU0pzNkeOb/1OaXP3CZDMbdjjigUyqbOSU+v
Ih/Iuv4HNZR66R0rnvQdHJQFCUnGYsMZRPcbaDMJeQYpsRFPAIkJhQ0tHmMZ1GwxsGLofJNEVJy2
MR8+s6/qFISaLiFUNkAei2Lpb/Tvmv4zQ9lA4UNTcvNOV5TGflKuBhvt56iZiAVK41c8ldVmtl7M
rLeOcIuaZ/k0E9G+LtVrYbG6geQZC1O2UNmRsWIQ49e447o/xrZmniQTQxqB9sbil32bDCabgCRz
ZusmztUWlQAO8qWyI0uX8uXjHI3eV7EmpYYJjqCJMzIQaS9eoDduKVpyFLiwLvQV1c+3q6dQk6u5
W1ioScwqewy/RPHPHkiUWW83MFKGgTqXbsWUPH++G6CI+N6vS8VK7QyFOLLT7G+RreOTCpOBlNCB
PIXTdXvssgiMXXJNEGRzJT8QaToRWkeCZ0JH/KWLAgkvrUr6smP4JjuGmR6jTf5QcVRuFNA7jZdi
ibwh3DMa6e9t983zikSlOhcOzC3bzi7eMiED5e7J345MwRrXyVQVLAlT7DbE6/zjTky8MT4kAo8n
r6aR/Sk3jtUV+a3qji3kRfWuGwToREzChx/QS1jT1gHz24vRhy+sfgJeL7zp7sQDzf/qzaCNuhyn
wvRESS4CSTBUMipZmNu1hAAQ2skZ/8nHNl4VBHsa2YlTiFXYkGYue67isfFQbjzMTsjjsAm85mY5
o9B9NftDahTPjZOAD97L3it58gA+h1/QK4j75Yrb20bi1OyZpckhAHeweyiHnh8F9Ve+/AwuEk0u
Kl23cHFguwAqlQ1PWBf/MHFdSac+c/sAD/YvoFUZbQoYwFL8WGPzAOriIoF/gCpW6ccictIoeO4U
lJC0xCMI6g44qd4oozvnoH2B9exqHhBkpgiSJnyMOBBDJOaAp822Om/8qtf8F+blmS7TZf7jze+f
k8I/AFWnkyZ94CwivWUw51OVPIIvqEIAd4ecPEbZR3XINf56IOHOhi0iQ8QJjRvZK9N1Sf+Fx7ld
DjaKHrslxZQfAO1wsOJDnjFwMeMkFFVP+eic59mAROlctltu0M53ml7fRcqPdO9Rw9naDxMUp5cz
+6fCltcanAAxGxtAEAK2WV4xGTPQAIMJwFraq2ICZFYlswITKqIJdIe8fYjKyS0SHmpjjx6mJLLw
GKlhmh18YubnlgECAKIQooFIc/632BXt1yy/pTMGBmjdeTcp9H1UDQVCqIZ6BAdh2Pen3w+QP4gY
SRhT6SOi9twHM9t2WH8cLrAJeeBUZbiIPO5dpyzvwy99IB9iyvdkEqvHnIwFbekBh2g2iE1P+rEw
+Qe0v1RDyTUhmTNMgqh0qjvjIyBxgThbSEBrtqW0S/J1d2hfIfD5YBCc3zPET5UFjAUyqepzc6RM
xxBBoHW2BQef0GbGmLyaawa8hWJ+EMBTHIIwyPy8prhooiCBJEV60tx23cF6dCavAXT+7I8qst9U
Mjlw++WCK4qfhSnNX/GUsv+jawaKtWMK+iIz3FQX6YISA8OLoU8Xj+p4UEySycnBjeGTD6I6g92g
gsK1btyGQ8j8Qeoh5FvnggQdcpbUzONceGM6Ie8RRx3Bzn89uMi9BSuluYPIhWip4eGzcFZwcKts
fGbzE3gCTgMOKpCQ9oZDxc1bi23tXJlevyw9AeVwuKDcfAKPGU5U/gnGZpL/eLRJXkfwAmU2xz94
FRIC5lzG/LD3mHr55keHUhab+w8Q9Q2zJVhAmaFgEaPEBcgF8UE0onQbvgN+z5jP6POhQdgE7qUH
msm3mm+6EhINzkyicR2gujTrcTvuaOb4LYHCQLpal81N8ZBSsH3q23YdJ2d+xvGoeNPz8EgDy0ct
obrwYsxNnCoRVUThNx7MdqMd5soBC1huMwMh2YZExAMSBY4X0VeCW4oVe/bFC/m+VnDC1oxRiFTd
B5WFH95ZbFT8TBv1gRhG+9G3PP81ypHmLjv+vt0Nvj1ayhlEZzgIYKnEgrSIHBEL8SkYA4Zq5uMt
kokbJy4GHR6lyeSyFl4UI1qcFFNjoSngrQ5MYLT4vepZCH5absyZy8c6jfLsaf90+Y4oB8xw/guB
91Y9CXUjnBxhwV2H5MZWAjRtxGIZosujQ85mtzihxsdHNiOw/o9XLuNT5aoBaRjHbRxsIRVzUH+y
uIjVQpCBYAK1OPNCMPEIebTyGZRRcjKkF6/ZV4kLhN1O2IAXyKcxtDNpWxEyjtKBLANPGPbVzPap
5YJm5iZBRhNklRPkjEEtkiF+a6S8geayDSw7btACGoxZiFxpxEHDqgU5xonJgQ8jipOBJnJcZOD8
zQPvX0I0CNtTDuLh43M0WaFpDP2sRodzsFfugJEyqzQnG75+weRI7b/Ipu4ut+HOBNUjs+nIe2x+
2By4UHLCzTBRzYUvlLEh8ZMv0Grxh7RBfJj8gQ2nB9NXeZ89kI4Xy0nGigEUKIHE/wmMOQN8sB+x
8c3+ddIvKz/s7Su7Fa1NW+SJm4Hf28leQXXnZk5HW+eHiFxgroxZ/QtzxAG3H+e7+DNNFZzLNa0o
xvgqeB7u8Zf8T/jXJQ/xd4Jwkbi2F4Q6JWGZkfcmDxo4O1tpGCT0RxuCT7ydgvL01lxsRfAvFS2r
sOTC5zaqdDIjDnwwh/Cp7t5rN8OyZhFWp09CURPLGgMCvsQR+xUiB7TaGBC6leyigWDy/C6uHwdN
Nz+WvMYO9I8ho+VG89eQDvh68d5hUf6eFltmChbqvf97Cm/tavgHQc7av56+5h8mvYqsV2BaYBLI
N9nhyRvuFXEoDv7eaxmuJOAP/5f1E9nG1EBwCn60Z3EVlbVyGphIowvjH38ZT5hfmn22GezAEokB
4rYGqaUUjOn91q/9vTqhq8yvfzTPrNEUgaTtlUvw5t5XrdL77Ci37DzwyGLZ3ctLvJmL1uDucnP2
CjWk7qfJ3zSuGvax6hSwGQOW+KyzQLuolsINj6gsrHnjM32DArj2l0irNGwohJkceLh4ScE2wlfF
vEt2iH8C0MDRS+JxaRFW9+QMS2kcYYbc1TDL1BoD6/6NJyG6iSR/xuxAJzyU23Kbn2iqWObO/IBO
bviehFBzMByWSOM2v0/gLFTYJvknMHdfp1Yps5yyRSUrdGEDT4B6dYAYd406+nd+5zOaPnUeXAZo
RIKn3AkKr8cv5EChdXSuzdyxcGYIyD08mzrD/QvMjytRH+hu8yr9wXuNPG/gb0EjzlyLwyfccRHQ
oaWiEBrwVW2q7ER9DGNg5fEaCCdJOjBoM2bJKDgtf18ecGotGMGPkAXz2W98ky7qP+UHO9f4gnvl
fxSijuWXsuMX5zXjdch6XsGBUfowCYZi6V+2aWy2k0g9AeIVR7Ql58SRVqKH/4hQgm8/tdVoxUwY
bhY0ZLvczsQpIkcAouOBOb2Xh2m4UlYs0tohXUslsUH5v3bzh64TNf00PgH9d1NdpegOB/Ufmm6Q
huptlyDqFHbTTAdQOYHv5KAY45rLqSM8lzPhVhdoTRqiZ/7F+/pJfjzzOz5T7r/5jzcDdvziEYHS
sPESoj52scZWP3MmNAxLHwvxRx/dEAeOkg3cO8BhWKiLBVZQ6UfY+ZNiHDJIufAvCg6B2qktLEFv
lm+kgGuEJOBS0SW9tDsqcop150Wudkj2pIluS+Rpf4Fuad9JclQOE1Yxnadvrk/ezlG7oML+br61
M2ED5Q/gljhz2gG/JnMlCAjPT8Pj5Cz+hR+0YuC7ONoZjXi2t8QPEHKffS94Ii20HeF+xo3NCBS4
neZMn3Xwg0/ArlMzIuNAd3mPm2oNqsnDkTLX3Xi9oUboCyMXbDpAFa9eMfjgzT5EboaC48r1k/x/
avGNsFk4pScuLFQvbP6UbRh+Zc1e4xtHhJNddVc6RdgfL/J3M0EQKEIh92CkX9Ehzb9Bp5nmwxUT
6mTO8FCdF9KlovmTj5UUZNPXfqNvTgGSk841TCxMxmn8AkzZKamdpORVWckux+A04UX8LiUqiSOn
aEV+imD21SlLya0zlN9U2Mi78RiDJKEgEwBvgRABsLxa3AJ199ouED0Q0bxxuYch8mPedZDMmaOs
5k925dysntm/bF2c+tFiyg4uEALh14RcwwNqoD/qqZkQLdnh48asWr+Aj7BQTKcr4XYoajOzp5S0
2Pfjfl6vyfDOUvS90+Pk7wKubg70HzW+MahzQHD+IElm2eO0E7hykOnRIIUFnkvqs5pdg/bGf0R7
xBkAVRGBx1HC0pGKqv9mEDPERRKfQ5ntXMNtdU/fC4djkPwYkZrUZhm/8DdxZ8VuwIXziNizvuW1
cm9TM/c8EMiaaEch3rbxcZzds6dAukC1a/p1jx3hSa0XPxYkQ2zq8UUPO2O2cN9X38e3aXYzpBcf
8E9+WsgrXqEbnX6ANkgUo2ciLzvjPDvER529eRpwqeDKd5jS9ZmnaPuWdGPqV1ljdmTRRW/QJJpR
So1Cb2KfiXRjhh7I9WEHXM3f/+BvEMPK8VZwHCA8SgotaLytr67eB3UtyKwKVcrIyfAGsr6Manc2
WDx2CTM5WuII/k5I/zSqXwRT0Sl25WSCKFf4023+17+QpPSkGcR4USnU4/rhD0wfH8cuF7BW4sJm
i+I1yS4dlmopP767dZITF7Drj2RuK2fZQSxoh7LtC/w+LS4b/Ra5PIKViYo2OXdMCE02bWxAYvUL
hJ2/sa8fKgq0Nh3YoPbz8o7ZPdHO6JuG4BR+bHBPBtETD6z8T1V3vrh0hn0AZg3fAMTyQTwYmXOY
R0b3wItEOLWrjuybfWX+HdshIZTzDdpwkACWtoAaGqaTz133vVEmoxvXPS98sMa6Il2gT9pV2h0b
RDeD2R2GfcEi0xPKGM7hQN8fF00e7X0e3aQFxMhG+ax/IN07+dSQRdbbfFYF4AAK3B9xT1ldIq9D
9bvR11nt8eaXSLwJwQDfALthwxdOf8XEsMsn6YAMALXA/FuKZ8Ys+woWf7ys7bj9ENkP2wECwI+L
mmU602SidZgSVqDqXKQk62ABjRF/rcCBxxq62hEvCejUT2317zMQB64/pNstPMaujDf1OEEr9FHK
/Z5Ig9nnhAGETMQBces0/8NoY7ApCVUja+zBylQXXzV/SHixg/cChWYR++t0oQ42NXk5T0NQ3hNg
lBCr+IY0zikTDgYUuTpMzfi+vfs7tyu4tizbrO7+/BXwLAxvL9B4utANkWHTMeqb6EmoJMDFsRz2
swwVhMH3DFKUKiu2kUW2SRhWyPEDW0MHzkd9byIy6bk3/rHag3dGB7rJFBtjJZnRJM7xRA/S36x9
W6FKsSfq2cHAvrNrzhk+zDs32GzH/dVaHuJ43+MzF2FZSNr4p7/Nsqa1lSXei3pbxKNauTn/57J/
nIBW0uDBvcwhOKEpH6wfOGeJ8GKsTR69VaGLGHR+O9H5JA6IVJSQSkd6YLmRM0dYg8AS5tXjzSIQ
y2fcMIrAjbl+krX6yMUnmFdzlsjeIRY4cMXN2z6rKjGSAhkMQHQ+MazaetGRs7HXnrqOVAECRWa2
o9Zkz9+szH/S/uDrq/Tz3V1Ekp7i30TarN+2RoaRjhmCrx/2knIq4aHPt86CNfc23Wx2veu357P2
nHXf/OJcT29EfpHqwC1Td8ZaZ01ubmgwGMbPCzpHNjr1R0dmTCLDFMUe0xy5YQFsuIgn+kjYLjSa
FV/z8a+bY8NiAfEnLixsn5HIX5Eyhc/UZUFSBf6HguRehjeHNXl+p5oyiiyp25Xqlp+HN37EhEq1
n+7hbSNjEKOUIUnPCMM3DwXav/om8sWPf+r4mIMAVxeBiLVx+f/uTSQTjntqQZN/4Hjx6HZoJgvR
EQjVah/qfKs7QCV+2BjrXUyytm+LvlsfiUaRd+LoqZ8DPj1MqSNETmPy7egOh/riNZAPhlONMD95
+d6jyTRlYB938XjvdXMj8B2nJ+UkLO5ziUZ5FwvoPhyP/vsBPi/V5zYGSedB6iwp8OTE7asvBB8V
xCdFvlp6XOsBIqbzvHDTdlNoG1kjqoanGYqNyxCtQWVmjJT8fybaOs0L1uM5apyR1ilWrsBq7mz7
eXHRs10z2GXlyn+vWl5u4isxxHjwUdeR45+qX7X4PQw7mt4/X/JL/quvnANIconXOOAJyW4zf9NI
B/k/ys5kyVEsW9evUlbjK7u0Ao6dugNEq753SRNM3ohGEiB69PTnI8+kMrIsw+4kzSI9woVgs/da
6+8y4k3Tb0W6VcmHFG3D4PDIfqYBkGdLyIMGfBNAsbTqAOc0n0RKYy36Heg0OaBQSnqT+RUOlWTt
FmuSw+uVYD5s1m/qemM8oDd446l+6d2dMbSnLVBuMrJVqBisanJ9uOO1w55tIwNC2SNrJ+A4RiYe
M1+IDUSWzEfgjAdE9uXE8CoMz/Bk7bpDVm5yvKHweEDBjR/pszS/2JjLea15lNqPa4CUlphW6Cdj
t0foHE5AFlD8ow0cbzBMjYyBo9EFWHkxyHYR+mb59NFOrXAn2meoBmBnrFfJGkGmp6vMFzLZense
VQ2RnH4TWB4sX/eaK40D0Tvo51o8/QU0FRdUE9w+yPM71NlYqmTOcydnNMgQJCwNptVPFSwH51UG
SM9zg+d04ckoZLDI0thA9CcjyNBqHGlgPZiFRigKpMByff9kXZaQq7tdrTgsUJwDc2EWJx+9Ad48
6UH2mGmh/yrhDTBxVD1iREtq62Ly2Bajj0e2bhBfNHA7YzyKl9BRhK9qqmL3AHEVQ1F4dMB1mDlb
OLM+TlQ0Oebl/LCHF4wN+Q8fUVg5fCjGd6vm6d1kv1E5RoeGCkoEWxl/Eepe6oKhukthdH1jttQt
k4MMcQ0scMIKZab3HNjzJ20jRy0+wYBsuvf8hok86xG7MoEkOPNQWRc6Y31yxBoSjEcepGd2/JkD
Xs5LJjDpuoFxeKU/mGYQ9jxEuBrOrvy18aZlaAZrNHaqfN7OqLFnKsba8eqBf6wxU/1HxMpGK8fk
ATSBdXUgFVe1ksVxRL7zjJK4XF/vFnRqoAW/uXFbosPIse5kiWTWs7DTH8wzSZxaFSkBHH9MuiJ4
wk8SD58oe0xayjEB36ahrmOFYex7+8i3YxQJM2n5AKBft6aBRrpwiRbscVRAxIMIBIeHBI+aNXIU
HIQ3zEvB91eI9Owcp1+3nYmNZ2Cn4hk/tZWC6zYuhDYGnIvG0s6th7R5Ue9JmKUUAm6aATYSn82i
ZeQj4TZwALA9AqOkgh0hoIkdA1qSr8erSCYOZNl78ZcGl5mlODBh8BaDuhUhE8jh/jLNV1zy9cbo
EJRVgjU7D5aAYmyuTF7LD2rMVVNZozO0qBB/WRXDK7asiim5o41MjOfxc2hJZm+SozREdnnGvGYP
yeH1DInWmUiFOtF1U+kG+wpUCDE2ZaoZn55QWEZ297R0GA2W7qX4FqMfJR3gQaCL1S1aT4ocMOO3
37whQ3oD2YvWFI9S50EWUeawc0DyC7lOD9b1hwbOA+ISdjPNbS3IqwmF3FG7Po1zMXKV7aH1ha/R
JY7mdGitarOUXxHe/XN4d6RlOJhbq08ScqALW08n0306LgFJ9QxCY1nvhrBNCH6QTL9y2Rl/isYf
+bWn8is5Mq697ymJo8pRRisOhRA1ytjNIbkX+LARD8LIFBJk44kAJROyY9to9WDoLVOA2Qh6eWHy
L2w3E1JWprVXfhLvUTgVrEUEH+NyluBbhR1uyKyj20fE2ibYPsx0ZoFExEBeUYYMFvWAC8+dwVDp
Rx5DCR7MrOWDIbnK0xY0C6/k8z2ahyJyhJOyeNmFNZo3zTwaQx2hDgOjmY7OGhPuBxsCL0w6ea/T
E9kwdP4atvEj8tr4iTbvKotdChI3i/juSPMshIeMtpdyZV0LboYUnWESmwmgqa+uo3mdDlkzp2SO
oT//ElM1JqXQcdk/2Rq+mFSKRyFYpy3mF7wAARmMqFC+VQGOCGB2uFGyj5eweQYfbXUdI315/qCD
UNx8ntznJb2JvpDYQ6mv14Y0qahLWJGX52PXBdOq+xBUhCeT2QADEwpLb8ALpq65gNB5HHCZeCmL
eDyVEtGEssFcQNG90WgpWdiXkPlQsRVuRhAkZEtZKgsV0Ovt1rNQn+BoaEpLdvm+cUbNJiKSpez9
XLzFqD8NfOjHtiF/FXjdhV6Gc7ux1d+HsS2ue3VObQuJElbDLHWlFyRIDVeuKJw+cNPqMOx9IbA/
hrd6uBFTPDX6D4xwI4BrbDMIyUNpdymrn4AEW2I+Q8TOxGwsizt2Feusxmykn8uNT3pvJgzpdQpz
LdY937W6r1GZ4XZQZU6DR43xutRwVhRYtu+pNcK+xcUxtwwp4KKNAixa4r1Ihx8G+xSGJKWOuEQb
y+kbgkvOEjIwKNoj3JfXMHrg9WSs1597ziO0S9WFE9bUK3gZcb1mZzCUZY5jGr6Q3OgvtbWM26Ds
hbCWrfimCtx6xs156/ELX3i79PJBY1NhOIWF6iUbLwoEjfWSt1ht/D6bdlRoECWya4ITA0QvrGpb
+dp/PGC9UEmE5GtDIQTiQVKElOS1G/nVT6scJL7ym+xFY+SN8sOr3KmPT7VSzDcM+eIQUs6MW046
eMGgJcj++mkGtwydpuGlBBXg4ZJb9ZqodYPv4Yj4ijG/5dLVBQuGDMpLyqQF4YQfYGcysbp1m0zB
SUJH6hgaM5FqF/yj+JN3DCrTnoJbqN37iQq5/KTMEIj8ncU7qeQE/tSrZZptjfA73rFJlbPsUwJW
5lzIOx9y27NZ55hAZu9vvTveVS/ZkP6h7J7CVwo3UoONafX3ffT4Eh9f0ZMiZl++v5ML6UHUFeBT
H17xQ2ER5FYjO5nI4YE+ASdreVO8z2GNyLn57MQFzaTolvV0PIJBvKkzj7Sb0WqgAiJs/BAeZDxc
IX2xAN4Qk35KTx6Ms1+clhanKi8c5wCvB4l6LTbWtJdWJMCCNj4riZQzT3oiF/LFC3QkFWvUkkBy
sG1p/A0rpYNXT/thwk0tz8CIVTXXsw1jgXttdbNBDjE4xTHckPD1GDBa2I6B/UZoZwHxwl3+A3ft
Ll0N6QWb3ofkKyVyTzfjbW4RYfkQIiuwGDtOnCzZsIluZM025gJo9CwaT6If0njhunNr229enfJN
LTXwY7AOUdccq9BpGvCVAD3ckZcv8tlN2UgRZ75gXUCSm1X1TIlQKFyTde4jrozsMc6HxgTwSJ3p
mKiSifatIkF0SbwxTHTbE9r/7hQTT8/Ewnpj01yaxGnQdZod/Lq1Qfx3NlXXSbLMXrtvLM05kWuJ
q9z3gp0MVgjdqRU8CUK1m0HGqIfKE+sKuUbc5crQvkN6bco7yRmyqcd2iPGTbLeL+0I/I9wKa5Td
5IKcytRtCIJ4wALG0Jl5uEXbpDLEJ2F1qUBLXTd+cHcJOWCEAQdxlw+ZEEVAKLdVT1HqX8lFUbwG
g3yCsZ7prMPfrrRLymfyVlpMZGEkVu0Hp8S93HIOwC6qENcO0TEpPYNYe+K3BsiO6BVaQ/z5Uknu
eQnfFawuJqxGehBkpAVPlE84wTMQ53lQD04kdYg7uJ/qxxx9Q36tV+lCgCyaXcdLT4y+stRvIFJi
ZwkH55ae0miry3uZoWcJh2IaEpBtYL17qd8eJilqfO20bxxLPlFKV99tf3nEhxfR4+NZkOxC5KHJ
Kmd7ao/Qr6g/sWmS4R/DrAHQBm9Iafx9olToM5kQyXbAHgF0QhgrXsbKnGVCVZB4cHNyB9tAgOOY
ubIHs1DkGcI4n/MU8A8RkcJoayE5yvKhXaZMvHElIUeExxEdso8KMieRw7V9/+TfMdG0mAqCuBbA
BzbKTtJwO1o4oI/UkX4I7/uSlCG6ojQ+SHMgCDDsL0qyS+cEYPUzIAhHeH1qhhl0h4hN1bCRvz02
5R2WJ32pafWzoa3GuQAQLDkk9NoF/rsbVoDQDsU2PSY3+aGum5E5o3UJEVMfNBkxg5l/ZTMZ3JbV
LAUTWfiBu8Y5RDPg1q8xPZFDSEv4vmAOIrmjaJ48nHZDu4LN/53YtD1ezfeUrXVSf6qWiL5kXWNp
blGmYPaUmBvUXBnG2pSPE3iGIY52Qy5AK0wCdUb4mZo5ZbcqZJHA6etItmR9EUhYiJ+oqxVlQRWs
oEnBGdzq2FRGjf9Y6Bj6U+mQRYFj0WNqHKmFW9Oj5+R577D+rxlwLaRl3BwiPmBfWZaCPnKRanay
+K6nmqNAtMUUneA0SDBUr8kksrDczdg6NypV0dvakwgKzyVeRHiaKpOe2G8buTR3DfXpfenoGw3b
VJhtpUsiVKDAHqK4p6GK4TvyZYzmg6A51km4VCVavtxsfOVoQF56Udm9i8X9OkrN48ghQoVb741W
ydedEGN8xz39ol/gaFEF5ywpFGFmDUGbChhQ544viBv9zJLF+yyb7EnKQnELv/kW8m2AEelPOV6r
5Ao9sH+Z5gkgiVUpcyISsQfJjlm1LY81QXB7rOflfCPjjgSM8qRNx8WdyDUGiGiK3fdKTKzmjGKB
LK7Fswkc6HLj5BRSFMWkMLN82in+BvW63RgeDTLzLndGpoQCLJDb49esyy/4uZVX0nUwdEIt7qpr
/eWMWrcnMQKvc+pMU/xqYaMf04Fs4bK6iVFQCREuuGvz/Jycg6ky5V1RQPOocjVnRCKiCFccXBVo
cXx4BwvBTaFrYf69oXILksU9mA3rpK0O5WcOJJ8EN6nGDu1yb780AkloUUjuWabhrTsEnOxOT5JQ
B03Npuqsk1WsMo+bxCUZDZyTOGhQpuEHsyZqENktonsNLQ7k9g/mtHSsnl7t6vE01vdytSJq5i7s
X6NTTMXGjJq64pWgXuJYs6Gyvoxzh8I0o55a9OoCNIP6knPlUU7LT8o28kEgwiwtkhFgcaNjE06s
i9377RCY87aMYZrP0eEQypHRr79sHHiMdUonQkdhBsucdPSIy3183iVMYe4nfAUSJPWBsysWfLt2
6ErXCltkzutBt90X22LRRT49Lf26MpRq1je08TG22j/5fXlM0clSMj8ajglvw+6C1d94KZNfhAIC
1A7LRStcZtmsq04JFEdwNiiA6BIJuQBX30q9jyETsuCJqluPhQLFlxZ/Co1z6HUa0s8tvFPe5Qmt
Lu1yJ8/ykP7Z+mabJIwBb+GrXHvvAsn9JILniEbjVPjaV7+l+WfEPec0ZpbDiZ1EjBptmPhsII2L
zl1iyxedTLN4SzGaFiHAEtACPob9it2FrCq27BL5B7qTHgom7C952cMoEU9hsxamla+exIzuXwYR
q/HkIiqGoBZ8MPh1LUrovZhw/o3YQYloymIS5y18ymXYMxJ2GiCnTq67M1ynCHgqp89slkN9IX1X
8jpIoDF91eC+MfrCpenxXrcGKdhpuWjvvso49e0otEnAiXgrn6KAiDCSjElhiLdVMM2pTMaWMQ8b
h6GO4tE4TzpeVu3K4cONpdJuv5nA1u85wTHqyKd3kUGlwtcQWpvZ+mB3GPLQmMRHy6BwtJelTGNt
KdzIGnjdOLjo6A3m3keE7+9vEmB74mbwEcDHNP26H2v4dnP27x/6DpY5oSDChKgZMyPD2b04DmZi
CN9LoPLpfgz/1p/xWHD3fs+ZNo04apj/lFTfG3nPkSd+w8xMT022yrg9TeFiDKdW7h2vaV8m4dvh
YH1uQ29f8VZ45NnB/aFNJw5AuBXzgD+Ic4Patfdex4dIcqPV0EBhAWhqWOQsJWDVY3wlwKMg/uY1
Y4TjdsPBTi8tTDX4ZIN5hTQlHESuoYNOCJJiH0FfAKETf4jOgRO0Hqk2AvcTKSo6/LN2/mLQ34Lr
wAsDDmAmrwOpW0IP5r96JlMttPt0KY+gsTMwhnVJWKWkziosDAhCeEmekE17RrWSyzfB9FQhCZAJ
573a5vPTqKadIVBDOr4hQu2Deu7gAEQ939LOW+lBERHlYRs3GYgm7KJ3Wm+oqcxocjbnCSd8vKsp
jiavk1Y493M0lfcJw0UKIijCxOXMRGXZbxI/rSdMpYHHLUzqk2qaYY2m2fhPVoB9nrZ7E4QKwGWj
HU4vxVeItXGB2wAhIjsJ1IY56wU+hxuD87qkvQ08GV8g5ENbFnS9aKFBPGGPEayDTP0JnbWyZp48
YoaC6gYnzaGLZzj1+sTJ0mMj4F0MLjjikUKnoX9mmsi0qhExlHaqaBq0KybLdTAZ9uPQq7tt3zMg
oRAa8mJw2Ye3g5lgAjZGD+u/Xm5QYVViFT8FQJVH/uYLfb6JWnKOwpwpcL/hiFW0oVBLpumY+geu
O+ScrrZ7NkeXH2Wy3wqMgwxoTdrgroLhy4ZsGbqRCys/0l3t5b+OfYx5ivFFDCPOX7xUJi7prE1s
EKZIWrDhCQ1Yz36Eexn11FAzYOZglFOqr35iKVjkmcZK3pEcaSD//cgPd/AEXWbmyBBAc8g1ZIiD
NczwwDAvcEPhzM5WQi9pQQ+YQpiyT7dKaGsGXmBj0yZSTrGlLzGr0Kz+EzNopvSJQ44v7klD+aeg
IZmz69dHZShtKO7CGGXTDmdB6p4knOUMomumhvAC/eScrHqGO+STtC3JQ/RUdvqN2dfbi2mtYSuS
L2iy4z7BnVMcFZz4mnZOXc5HMwNYltHkayGvmDXxErUTBamk00U2+bRbActicX0XhqhpTh4cYXTR
vAV/qEjIcmekBg+6Z4GVkt29PCHfpToe/K64I6uyJUFukDS8K3jgk6LwnoxkO3nOl6PWeKO2jC7k
NFnK0xOeFsUa1jHsLKL7B/m/h/rb8W5j9oIZlUvx+xpN1G8cfSibX0/f+m7hrFucU6CFQICVm0YW
+3p5zMwgtcpbxVATiRftD0LUob6O84/AwOeIx2kpM+xQ2tnGSJ0aJwjcTCbhjdksoKJxPvLzlgR0
TooNbDrNYmZBXlZCVtCcV0NciUzWAXYhKsCQEIhKUS7AVE8qR9nuZU+sEXzT3Dps84wA1TO2VfU0
RpIXk6TNyQJFK51F65HpDM48pQ2Ow/avOiLBM8w1WUiaL2yxfeK4ZxB3dxTZE7oVT19+YuNgVYlT
7LGLMj6hS8Fnqb375oVX0l4cXeue50/Ehv04Re8TdRL7ikgMzsTYicBXustvweJxxGZHKBBPgRED
u0Gk2wGRGqQUvPw3oWPU6tEEO0HopEz0tto66ocMSCFaMU3l/tKO8nTBDOsPoV6zslHVY73uiOcw
8xjqUDFRtY3vJ6g4PUK8BcV31NpoLxPmW/GQ/MXktf7kha9tsZ0UB97NdigiqsYDogjhkA/KPFsy
rPLjxvRdS/Hk5bQcZiXv14Xm+pa78S6m4L5zqJixI+xH7ZXBpBEuNGma2hb/qun3iD1km/geZuIq
SqAxunSCh80hvwpObe6M9i/8relk1Gk2mvHWF8z/XY69Np3yZa1g+8B5aCdCaeYdwO+vsgA6+SVY
Q0QHsFnZbhwSmE5RfSJtlMzRp4y6nJxC/9UDsO0I5OTQVYFmET9+DaPdHmR2yOBmZoOl2h0VqU9L
OnvZI0tYMjCdKgd8j7IteBM3wfaRTtQbAacZ5CW4btH6GFR5HkMRyuLNCD1KaSkw9s4BJmqz+GSs
8cakx7xd/jjD4iXDDdxiMhxdH+bnovGlnxhc5sgbfiF3u+n2PMZBnuzcV6O7XX6EXIqTADUY5gLX
GdgM/eTtxMoGH+QJypSAUaJDOStM+02Msx9kYekcDdHgvhAumOuWya5XFiLEcJDQx6FU/RF2lcA2
Twtq6yv1o85/rwPm8yj8fQH4Cy9a5uoz3lUGOIsWhhEXRM99nw51lsicah+AWkBz+nrfZwbZ2RiI
Wg/c/UoP8uKzn4HhPDrMIybFZYy5A0K+deTeRA4WEbI4Oaf4pBfyljkSOejKdz/t8VgjI4zAra/X
84f43LB02JvpdaKXx/3ij4UyIX+5+tzCnMYbN/Pesp9T10VTvyXECUpYseyKBTE8kuy0NORneMW0
FVfCgVSSphT8IzBon9ULP5i2vJuhef9kBxxj6XfqVnK/rkBWP3kJiErl7dQfLt+cURQoN9TNp9lv
5dIOYI0howesMfsplvVDN3ahjSjwGUaKcZBpW35qbf3MJ5+C/YLagBUx8I7VrCgaqW0kvOPffi2t
WsMCDx8957TdsJZoy1RYOntwApB3IiQssGqRURo/Cw4h1t/Ayn5wiG8GRhlf1MSsiIf/gpmMUMGA
jz6jW4dAhl0gPK8PeAA6uayQSLayPCl8zDw/Ugvb3OA4Qj6WOUxmZE/WHXmWntX7nHic+jLG6k11
SMF8E8dAXh/W0RRNqzdHFCpcRKYYNLGNT7kLeKTFQx17IousHsxYIRh4gClETGzElyVcMMpDFsO9
xV8x2T+kWwortad65FjsTcItm5ikYvMNVhZFQKYc91ZXT6TrW9n20ycv1DWa49/NYEZtaIQmFJTm
+PrAjHlww4C8kjMTPj6MD1WdveuDwYlSaXtudYBBD4MWS8rmPtQZWFGQR1uF9HNwchC50YSqxyRU
56EtQnx2WlfEx9VbIU30C69dP65oO4EfbHb0t2zpZAk4jNYDEec2RygMwrU5NydYHF5hqKN75bav
ccQr5pidwKKjS0dlGqweLK03O/OaQ5WaqEMgp+Df9HSl5tqNptIbhAJLLeKJmSAT65Uf8WLE5Rdz
uWBRUxRSd5He98J+K5tRGZNLRukzevmcb2MsBLGd5cR/LXI4ctrYe2Hfyw8OI4+XNT9xmiBenLNH
g+mZmWdIS31JVY/HJo3LfUdd1tSbSLEDfRcWMUzIw6tag9f0dMnduhgMzlaPVHBGGuYbUzE6jmJy
YMEx60HxyIFY4Ju36ixHBMA6GTF11TOBu+WA/eBdR5QlvwyGw4OoaLiIzgPBlEqA4AehcW9YAxX0
n5NmSbrTN8cgw8N9UF+qP/Lx6b8DO7qmSx0C1N0EPWjcNzu0ScZy41AvALzECPxnEBiIZo1A9JkA
Q+wImfBCGwgtfG20yTSyW2q7zKYY67sDvCZfuhTakePnGVoKIbfFBOpEQyT2fY27BZ3QmKOG9AmY
NwoNk4S6a0iYVFDWupFktUcm0trqhR0Fd9zPEUW6OUJ2/OcjR0ZdypQM3ShkLs2qTmxbIuMXuLEI
syoPbaN2hD4/U1d3wWPow2yc0Mh37VnSBs810EhJx1JoGoIJlWv1W7gvhsF+4LAxWrsGHJlXmoLF
kyeT53ftbYLJe8D5octPFRKptsFjSoA9xyiFyGT0xSSr0Q+ZvpN3FPLGG4G7KQQnud4UtZc09jfk
pdUdds0wpW/rw5tUOmJO9CUDZc7c5qf5CSb4NMsEnBMRYRrnpp+KGFlqZ4yp02kwmT0OWXcEcE94
bmcUVPEXSBfNV4hivkTH79af1eOTioaelmeWzQrhyIRFfNDDX5WTFG0RhclwC0CWmO6FVkupg+mU
QEAA42jIy1FtSUttHmFi/sR1cilsUY7SGFOeNIHXb8jfYJVLEzZFfQQKjBrLgW7FsYZ1Itu0WvoY
Piv1No+uKqxktqXoUFJuAzUY9XCYjjByID2qmQDtYK2/zt9L+eEoZDusGhkTjgl9Y5l9pPR6lFi0
8sFWUOGvOABEcI3d543tK75CuLppX6OVMJ2xhWuHh7EaF3MuLni4EtRnOhO+4sbTx1YebeninvcT
nZNx7r1JfsBREYJUbnlYhGtIUX+EjVBthcRXGe5HRK/vqZaGZX27O8BSAS6CaAfeeLB+wOOBkNWw
K1ECAZMnldsi5d5n+pkCbwSTusNZn/SCYkUINHeVSvJBGthE7GZN62a2+g32Vcr42pXLhK2EmhJc
FTtU5lYsagBZgwLfoY1Hjome54rJN70sRSc95Uy3FaoD5Tpq5sAXJWbfJCUZXNhgIkuzUr95DKBp
c/FJ1bgAxuwfZDmZxelBlBQlh2wR6wbjKF+hZ34SpMzfYJC5bDfqdz2jgxVmMH6t27ta0BZ9vgrM
qRY9uTcWp4uKiNjve45l+jLKJDgHvPMFYH8D+xuqJbE3Vj+RNozLJTTgRFTLq7sOFkYewpmNSvZT
fWXM4W0/8a+mHyWMMbENvByYYzdTI6UZovKZ9B8q6DJWqfc5tWI1p4AhaZf/Zi13kBnCABWwM9Mh
P5krtfPCuMnyUpI8kelZnlWUbn6hwSo+DMNHgdJkg5L+7qQb+RACDWW359dDclKecssiWfCgFI55
hiMrithir4FoqQ4pyCAeGWxsDsOTvIqAS/pFyG6p31TOMep2lALRutfOBTTz77YYQiXTBW+jTqwx
TksBqC9uqyHLogF6nRrKnsMrtV/KpLj2ANsqtMBdQCQEcC3YYTKxSOHAUoZv5b1W3Yu52Xqce9lq
YEtAvbglWBEi+qdY0G96PO1J6VW+9cULi23D6kEJ9nDkYlQz2C3sNAAQNZx6HltGMq3DeVxv8FOB
ApLg6YfWBx9Vj1cBf5EJM2/tu0aeFYNdwIokz8JRvGRRo3VtFm/xG8cJzWcClbuZyogiciplR9EJ
xeRJN2ZTy5Io34R+7KAOimd9tdTYlJPe5ewxHlvxXMHpinPcnHj0Zhwl3uNHuG8e+bxMgNks5Oxf
CMhCWhS8pDA0hxoYIYP4CLBO/xzfIcPxXhFwKl+gEOWtD6bcjt1xs1abhRjfh3MKEr5KtivkS9bn
aBvLKGByBAE+F8/ZNYwVMZ9sZ5lhqZBr7FqdJ+RiWozFmKR+CA4SRi6A10wmZHFSLbQrIU7fMmDK
VxlZ0hd0w7a0la9utNYBajEkoYHkdXqdxHxhYMcQTarXXkcCmYTLJkJC7RUQTaHrX4bxaGXFu7uF
S4C2MNSPpvMYm+maoxEKwqzo7oVshOs4hm/DzMZSX2YRLeQfQp2y/StavYHxSJmHMXzkfmloP4Zy
et1pdNKMogfQDbgNMG8C2iY6NDPsm4j2FkzY6uisQAJgDK5tWA2hBCQGHaABn0KuSaH5bJZj3m5+
0aHvtozfnvK1puxT14CXcbxSmptaD1R4Z0TG85qbjxUEuthz+EnRWE7ZDqT4XONE0p/G7CoellmP
mDADRk9TXTMj0WFeUcPHJ22aTeG54mwyrNGe2eVd8oAMA6rH3dvYjsdT9lhtmkwrPFlTT9sHW2Iq
RHhMU0jJU+53cKWXjD+AEBnAH3QUeZb+SXw6QpZjyih8Bg+iVqd46+YWYDwgfrAcEJRP0ScnGvA9
wRJfd9oZPn1JMk0uozUBCqm8LJ4dFiwhADiyYHYOynvUcPfnyVA+NAqgUeK+8QYgGz2f1QZPtrPU
AzwkWrj+KD9A9xxOSoUYV4L1wgnjgNY0vH/+4//+v//+6v4r/MnW2aMPs/QfaU3aaJxW5b/+qRn/
/Ef+v//b//7XP3VdF2VFExXZ0CVZl0VD4Odf122chvxt8f+8uvtYfxtatWFC+pgjBMJiDalOdSJ7
s4pgySJnr1yZwDOPeQMko2LBpkBQMZPKCKuywXWZpPkx+qES93dqYRdqNDMkXEg2irIf5ec3zrIq
Jn2DOyW2WvgiDQx7aJFgTXj76ZWbYFyLQ2eyDuZjZJR49wTQe5+0SzPixU10UuoVI/nMq3EUI/Zs
nh8DD3l/bfxoGITgBNIcenXb8Xvv1Qn6CEcrg4nm/Pc3S9R+c7OkX25W+Xreg+RdbloaKLREuI6c
DXaXA34kWG7DvTc18nJ76k7zvUDCnaqTv78ESf+Pl6DpsiKJkqgKw/P8t+f1rvU0EpSQPIkb4SAF
9mmxI+tbgWnKZ4pho68xWAKXfqNMO0s7FlxPcNfX/SSq1htQCyICGTXyemDgEA2ZfInff3+F+vjv
r1D8dUWNS70YC30y4JVtwUlgveH9QgwGMwc3JcT4BH2tOPXaDlDrjeRC9w2nXPjMsjhxi48SOmk4
FajU42bTwczL1Wkwx8r1lRBnToYAFHu2YFB0sg+w8saM8HmCPYRzlDDYL6WFQ24AsE0BSMfW5ldQ
oXEZsccfzP3rbBotdPGQ4ODLETerHANFxQN6UWAq29yiQGLoef/UkwXTDVjgMKtggIyXoZXgaCg6
zRBQtISQizpcLFd/f/eUYQn96X1UVUOThbGoGaoqyuovS6w2hHHZFKN2r2+CjXBL50Bq4fKYmNfG
PtxNnYwIM9zCFfBjE0+VC0FFqHVd8dbZUFc9hlwWQwM3RHqKg71Tz5++OrnVv1mG4u8uU/7zMozi
exoajZrtSei6MX109j+tY2yi7fU3y0lWf70huiKLkqSPdWE81iRhWG7/tuCLsRQ+X10v7Y+WYV4W
R8GdLRaObLFctO3Y/+mYBk3MiT31dsZ505tIL27W7O+fivSXrztchCprhsgeKSlj5ZeLKIyyf9WV
tF+cFm9r5TjuffJV2OuzTQO08cCOf/OBwy/80zLQFUWWVW085gNFQf/lA4U8ax+SOhb3o9ksMwdy
jbMSzX1obsfW2kVQfraryc7bHH/zuf/hi2qCJuiCJAiqJIjin7+oEI+U4GE00v5uWqtitY9WW/dh
uvPlcsoICXHGTbc3v7m74l/OIF0xhi/KGSSpuqj/smMUo3endqH02FOAzvHcNb6yJaNNbzRJPWSH
MDwRUCBRhNYB5q7/Zi0rf9nV+XhNkDRVM8aKJMm/bKlap93lOuThEuRtt3CTDoVlJbF5snR34bDG
0BsREBGa/tbcumtkjMe5vZRM2/7C3sY9o5Zanu3pZHOUzf//x/Hvl6b88jhGPSEw43ss71nzJIeZ
PvrbH3du2suDF9me9btHIQ2/8Jd1xweORUM2ZF1grf/5+fev9tUnRiTvc2sG180n79t0XhPHfbsf
5OfZhentfrfo/nqs8gB0RRCNsSFqY238y4cK9fj+7NpRs0fSbu5JRbI+DRtpuFs7U+p3hBSB/bsd
TPoP+8qfPvSXHazMy0KIEkHa9+5poTmX2HT8yPLdwuPBLnGznU7onWe/qbeUYS3/eoN1VTYUgcqL
d2xYjP+2nT0asZeMOJH3x9MCXgHwqGa2RIdc3tbI9HnBO3Mt+S4Cz7nNnvYN1Gp6qL6vk8Nu9rvH
/cdZ/OerUSn7JF3UVHWsG9Ivm+uD7/96vElVote2XxN8KEk5oSx+/OYdE/9StvCdNYWP4AkLIi/5
n792p4SYfCdZv3/ZLGUfl1W2b9ud8616c7b5zWvzlxJkuMOaPNbkYRelvv3zpz1EpchrXez3s1Np
n5xFajl84paZ5Ezw3Y/z2esZv202ICrO33+0pv5lMxsKakUfdpNh9/61QDMeqprpj7uwxkGawYkv
r2DKYnd6bbfKQbjBzyxOwQ9M+ejQIfg1QRoGkAir5MKEnwG+FXUzxi/dPHPlZUeyssM4U/yqb5Jm
FcSxffYfgmamC1QVkIHniZ8bKzgMNTSb/1VXoXm7IURgslISrlUBFpnhZwUDVzVpdpXL69YNgrAd
g4E3DxuWrIjaGGgbhxGzGxQiwUXcMRYxCptRNaSV7MbUEyYL88gVqAYsEGT2Gb4DRy6UIW4KXnwB
TC8a895ZMHuAZ/tyIFDUC/r09hyswUrhITLjZ64fHqrPxqNew/VojQYYFrKImPFifMBZVLCvgeM8
JMwwfQ9xviZMxJjAUkq/+z9ScTqEbjjQmOq8P4LQxTeIJsnIQT3HDHcVX6t5th0Z5vOWzEFy4VlB
LbkjowA5jM3Rrr4F96ncDxOZE8UVg8uuwLRjIANoXwjU3sznzrGBzY4DIQl6F2RHgoEwdH/PQXOe
08SC97epUnj4TMDwMrBId9GhB7ywkQJfMEuKb/QA1baKLKBzQAfMLPlpn01klP0M6uIFlAYBj5jj
A7j6gKcdbsqNaI8HkAbxK/cM6sPgfUoT1LbmD2n0tOQKoTPo1JCW5YTqMOY2gRvw3vgfys5jyW0t
W6JfhAh4M4Uh6L2tCaMcQTgChCe/vhf0JldViqp43dG6aklXIOHOPntnruTOiQcFEmWLqFNbQ2ui
27ctygXzkg6zFbt5EBacfmTvcF86pvL3XfPGp7agGT3wTK3BRBBRidLiEp8KEMhEbbwidScdgm0N
a3B6xsxmjPHoAV28OzAnyKMWQCEWA4yiEJotsBcpHtNgitjtvbTAudQM3UDqi+4jmSqU0VvlQcla
DO/0+QyQUjCrjd3Tl/k6CLcwgQk2jnHYSBW6lIreLu56+P0TUGYAeAkDLlCLkl/I2Le1c27UIb0j
CS+4wfC0B6Elzz7n5hYODNQiKBJzL5UnFdbVztH5dbL1BPKHeuxfc3b5eRjPw7FyeIDJnSj4sVac
4NyYXY9C6hQfOuPRynu8lk/QKMgl3MbVJPyxxM4MCXUqJd9ESEEcDSUwE1lym2pHAmNMWO88vb9y
yQs2PgdrB9EqYo4EJIZHihIesH/qnjecW/zIGoTlcgiVoBO8K+NnWo54JrmOyeYJGeqBtJLAJA/S
ihz4+MKtR78dTkja4qo+aeAKdowMBIQWOpUjrD1gHiKa9G3z9pR6dGsAdwjRwYlcwfPWeulStD+2
/t6II+Wip058gr4s+JqnIETBBQCSjoFObosLmfTUbU6yzEuEKjOAcMVlc2V+5EaiwwIqtmJuZ4MR
qJgxwyTVuQ42qfSQk0N0YC83r3ipViZMTECpjAnRo19BuTAZIZLaIanoKs0a/uyS2LucLuxMfUO5
megO7dwrkLlJTlr45LaqPmnyaRs6X0hUGAnxuskmwYIBU7ELBbcXTZzo29CRAUONMsYivLE6GlP4
h/eZPBM+qhkxY4vniX+RwSX5ZrRbySdmRKHDguTbAYHFetgPIPtpBy48/m4o+OgfKybLmuArNNCZ
0LQeIzb6yi2PELOaVbtpP6TPasUmlPfyG7/JIKyfwWPWelOWGVZS+/4mvpmHBgLvBJ9DM0vQvTsS
FmI4P43HGxnRK2Yc/tbe6iEg2emTnTU00R+YuJXXG8oWts+wsmqWBjfqmBk4nLEeFacPiC+ft8ij
0OIjwnkHqi+hjjEveKmUF2XGE0TKgcg0bWu+U0Ib+xCJ8bbbc6+BxHmCylk2e3PIXBA/eSbZGJCQ
JN12AgxAIE2MSrDVHESmBRlQeJYIbmZu+JyhBeeSrKnhFUqYrfXLBpo5+cJQm9A2MXHvwFmYQsPR
dot3Rt7SBwsRJ/76KciQ3mzcc7KfRNPQcNPL84MVETZ1TBqnnb7Tv4nGwpae1NXP/WSMHXyGv3ur
IwDBTV2O2Kz3QKfONfhNy1G5fztXnkaFI9Ho5Bosc9g8TG42ORIALovHaYFugjke15Xmcy4RHuQv
8gSTM8fl7HdzxHNn0w6O0o4vjULONeiP3m1+DNSRoADrwbPPCUdbi+1gKg8e04gkKTvZ5bufywjl
W73UVxHUZLJlyarCT/6uYMpMkjLRaqMVLZ2VCio78FGc0SM8Msi8aZ5gu7dBuDqf4p28lFblCfqV
uGyXyou+0DedzzMhTosx4INLO9UX8vFKY5mmwB950M+f9dv2SVJllRJSszBKWmyT//6oVO+yfL8Z
wRyJVhrOZkCKq9SnE/rzYf5sPf+qVb8c58spMYJzmpc1x+Epj7CrdLzWw6efdlCdZqo5ShU3JO60
Fk4/H1g2+63A1yPTjDE1VdMp2bUv37DpnqYZ5XG7CSknEmwaNnVYThVyQfKsx8O6HCA/Q0tyWyKj
RhvDLJuuCCN+9LYAUFmitsaWW95sXAoW6iP9km8RTuTTCp/ZkZGhr/vFVCer28VkR2FA9YPgkkX5
oizjg/lC/YL+BCluinwBSE8yMFlM2Z2tkaSsRKoCSo9qUe+pcqTEwQ2wv+/BA3xETH8+EYcu5Vcq
GJpHKDWOIkYd+rpwtQBI9do50En+k9lpCxWD7Ahiv3uNJaIr5DsWjje60ghiWKUvSI7N7A/mD9gz
Ly6s18wBGo/2XA2G8VJcQlBi2qTAGofUGAXEtrnkr2Q1+MQrEauAbNqNcJdPlAkfWZkIa15QJG4A
vaX1D4E4HjSgEChXOc0XdQONncfXoI7rE0yANbI48nLL2TZJLnIN1JT1UXkpWIKgQy1KHIKAxHHq
kTQgQwVrXeiJ+ev5SM848EgJ4TD8LYaBeM5jPQJ0bnIwGOIs8qwP1h82BdP6Dag+EIYcy9KYkxLj
4d0xN4e0Buh7M6axs7f0TV4nu/ububOYueB8pVl3wIdNXBxKWdTKi3rZKzTQQL8jdePlCu6h+TRO
zB2uq3rz/KyQ0IGW2KSnYlV1OEht+QBCjcERLxzeLUBjsDHKR/m9eBX5KMj0L7zp8wuwnUtySA7X
9flgYvW2xQPrh3jA+c91YMjJySKarO2lJs27OiNotz6c3yAKKK9Me4IPmOqs0rwXeON2FD4weFnY
g99aGN86Cjy2piYaJv9QTO3rhte6wx57Pjs6WcM9ijJ7AHzDGcHC86e+Fy/HO2fo/vzAft/VSrSu
TDZfkqUZkvGnpfifPXZsPbS7IVrxPEvGN8u3qlEXPtBSzqTHi6JBeMqAJ/6y5/zTmP37JaHJ7Dkl
XZFpoLHJ/fs12OrR3dJzIZiXiFTPBFSvzccOka6hbhpeVGc4Buw28qgZFGJzSvVuXXQPJioNXgur
X/lEggA09JUCpGxeFeGD9CbU93ENs2z2zGVGbcFEZx5tCtnG0OpFFQ8ThCtdxGaidbLbS8mSlprs
p0olhfqmDQs1nNwaNifWVhczsIIvlI8StFccAo+RKC6DO09PfWhBR6jy6OfL8GeN+nZGLFFRFZGe
jiZ+eW0mepoJlmbGc4PdT2HT2ht3dPofs0fPvL2z4YGrd8onxkxahaAxz4tsasw0T1qT5uTia/aE
vQoFqqHVCXh4TyKjBxLN/SBhxkOtN67HwlD0H+OWf9LTn1un26p/cD7it5+/yvfVmGtrKYZhiZoo
QrT++9oS3W1mepun2/JSzyFs8RLDuvPetL88LMr3h0WjKSTqzHUsw9C1L23fq/GU0vBe4UIixUb5
yK4Q41Hc9Z7UkxpA95mV0dIq/OY5Nc2pGc7qbiRQftxeJM0Xw3khn2T9Q0l72H0VrMT8RIpdKbwy
T0h5RUgdYE/zlztf+tarpjP+3w/9ZWGur+dQqiszAEvsiflt88j8WM0JvdQdeEEt6EviAkVEVmrn
3LBtN0+ZCADv50ukfx9J/PkYhibLlqqpivrldruWkVCoRpjMe3nlFAen6CEC0Vgo0edjDrGW189k
h/CehkYIfQbz7oBNvLqL1wZjpMtjfz12hDmH62yfvqqrbkFCW9bSMGHMS2tB+cjByxyxKbmF39+C
bG/HycJcmliwHvvoIx3LDqrsST2vdy1KjWR+Df2ynt6hopBima1JporHN0zpL2wSEWYqlPUf+Bfx
I4RIdxC9yb5ORNUxZWbuP6+MrxxkolcVK8nwikhV2QpENJvDHG91h7MdW5ZTPwluwqU3DYNVEU8J
4u2AvND+KAeivCru+Bt9VvrGgGM7QAzNX6h8nLHgYUSziWtlwReH14JIkQkma7ydNH7AYBz6LclJ
IIILFoNbjxJPnWQLdUJUtgN0BW+2uRYGeOAYgDwmQGgDe1iO2YKM8+nDVxZU9zQkkAku0j2IwNHD
E3sPhvWu7mleJB/psNoYE9ACi4TZH9cB2ZFrDCiCfG2gLmFCERHlojh/ZV0Otup7S2ngks+2ij3J
rmhMY9pyHk43QAvum+NmtEBI7NEB8CqmJeDbkdLBrD+SXLjG/+KiHzPscFjOw4mG3MyuDhFTpHpO
NoFnDHsebbSQhuEknmjD5/Q5Kmf1rFhcF8AAx/kpxRA3LD9vG0bivLYE9F/z21BdNI7gWQ4pi/Sp
PGpSG2zoknhe+qgBcwM2yLZuo5Li/8OMcKUxVYk4YuNsBZg6bOLvuAtBCyyysTEh1nF4GwhO6SK3
2vZb5BlYuuCD/R5QFgbf3a2nLDXwh+m5PVms3TuyLoC7Wr8Rt9DQAQN0cYn45yWJ5hNjfp+dfZ2D
0DhzO+d9+aZNQi/0zqNkA46ez72lOFo8J+mMDGqsGw6tqDMaTcRCdAn6ntC02JuLZC7t9eP5/Tnm
6zJ9ionXVFYQk+UN6002zlYGAeLsqMnX3QCYVWj1vVVvxH1NVJJ3oF16GO925Y6BdTCMMcagNpiF
A5YdvL3dFAm1nzq3ATycebdtRtGWlGyo0Whax8/BbaQ6T3eyX4hsYO27RxjVPPR0lgiTtLwe8Cu6
WKJGmY8gdCiQ4NP5EGaZDJanCkTggZAICI0hHTyiUQrBA1z3vPVYoGvzSuOpefTFX/lurdXMId2x
/axPmEsG8lLctO/JRVmLS3BDHuPUgbRSVngULnRDKEfNZT4kwQ82Bx8j2d+G8eeDkfyruWmP0vwG
3NSWHi4g2oqXEFPozlVeI9jTFJEG2PTJvRwKJJOng0ZadfRZ8eUIfRDTLlU/5JAQFcMnDlYNvLL0
AugP+FbZWrzTcgNpK7vWCMwYRYUO640GjAa1pfJ03Q/1RZLspWgPdBCYsaRixKdJcOUxMxqYaqnU
y4eeAXqiwU2fG0/iaad3faQ/p3K7VB978EcELbFJoiu8TxUgDTbFKXBUeVADHjreKTHZ94LfOZVL
uhX3ZUO1wtaZxE3pOs5xk7ReevfuYLSQb6d2C1eVbChb+m1z9n1vpimSSsGnWZQYhvhlxWzrtlXC
RmfxkcY38rVjq/YEdIk6yV6qPLtjUCteDDClVEPseTQs6OZ5lKk8c88eAyO12yJENetYnyl2h4xk
jZ8XJlah7yMBPqMu8zGNfiCgf/mMVtwZ5yK6p9sHt9t9eWPJUVe5eIi0z0CdFArr0Y1+BnacZ9GS
h4fy6ErrKfooblst3km13+L8RO0cmrktNQeppwxDR6Tev/f60ye3APsyxIV1OgmyfR+PfsVOPQqD
UyvtuttaruaCQMG5ipu5KcweuRs3hFg7zQ48kJZNTXGdth+5tc54++cg8mqAJKNRIS0baLnasUrW
V/JRMJHo5OuwmWuT0dUadyk88HGmbTt5LRev4XPcUGW06kRTP6/Ba6LSjlQ+H+nHLdylj5eGx6Ek
kE1s1mqw1erx7TkJEbujq0azUPqIWBgQkPtCTlSi7iRy18g4G8TaIU74+eRpDSwNH904vpGM3tO5
uaiZXb92BFiP+PuKcsSyB5EEXTmZUg2Wfvr6cNmHeOoYqyhHdRVj31EA0Fbr7JK9PrEvY0R+7RX/
aI0rc1QIM3OVhk4AeduJaYKPCau/4S+3fAW7JJLpabIVL4x0mIHcAl9dCeR6zKVuwxhBfMKJI8UG
TjdQO8FcxDX3Ppru7CRc1+yqTZZ/5czesBuUwYyOiek99FXDAOY+vLJoq74W7ERxhXhc7tYpRULE
PBRbuHUpD3U1B8emAB6w3K71G0Ivw9GzJR58TWM0wl7DCY+zDxqlYY5Yfi2Ys44eopZxQRlY9OL9
FlepeZKQVW5wiPDVsD9QMLQ0mi1EkSucWAJoEyGcx5XMQIEtYbhg0FQzBuB1T2BB6BQy2WRrEYN1
t8HopRVjLC6hiccPigLJx/5d6rk0GBb4UYPgqK26d9rkVDScMHrnrTmHVnLn8lhEuS0hjylsdBfM
qjgTjXzQ5V72lmBUgP4FVN90VJ3O+zZqNkp1ullrgFQAFfjFNjoE2bwWpoS/F7BbInOvF5Nr5yuV
8+RAaFeh0pX0I+3w6SiDvIN9filGmLn4Jb4RvTWOUDCHey7ohtwv3Cadhf7ef4rkprCXjllar/lW
ej+rx9xgs4YVObFZVmdK/5QFa6MbSPJn2b08bhPjPJaAXcMHZkhCx0cIXo3opbmvgvItYfOlrjAm
0IZupskxnAvhtJheaWZMtQWN1YL7IxyCPcMCnDnPTz1m12Os6mnxkuX8IlvHbRiNiTrnRQ6GMDm7
Jj3ZcaMuzrQp0h1Rzmn/CpwKwoQN58PizSJ8EuN8zwmju4M3eNP0WYxTHSKEuuSvqFkD8HjADayX
GiPot1IesJRXyD6z0QPLDZ6dGztSxsLYhvC+vUpbJies721NgIXJ/lEGlnNzY95RLlm6ZJclb6q1
T18iJmKfNZ186qRmxcepWCubIZUxjzUDnVAfkkjK0Mu4Lq7JDGVX000prJjQZNlroQ4tha5QRbnF
zCRN7RrCC3XTgF4aau9xsZAI61GosPJxHPtmx4BQW6hwmfVZgL/cU4VPyQTEgNeNP6W3Q1WZqMWO
H9OXTnlrcujfU20IBiVwBHPMroo/Y3Qka9LZ0vymdER8Uk/prSW5V+LXI/H9vro283v+2htZnJKm
STNIz3ux3Z5vNNqf60be1dWC50d50oOGl48zBWzT/IqzUCsvST8OUtJhd9sDnq+Ktxb+89ljL64I
U6Fci6PwATcHP5Ry26NgYxZouveWQepABpNHy8vYP3n2odLSy+M3Fy2DGIFLSRVDVyhB2c9LpB6R
wJp40HTJls0PdMArHMyiQ6Ot6N4kJlNZc4itdbjNX9rReUDD7vBcWySsktrUy+5IrbHcczjJi42O
AlegaY75UYPtO5WxDjG7vNNmJ0wi9BVpp1uX7gzg9j2KVmdaXe2RoK1pCrl73q1psjXiuDZGCiHE
5biPWiiGncBaFryKgQtiv7Zm13l4qvZP0oQGyVJSPYBn8zMwFAcpH1Cuhw7S0JVWLbXqwwPszUQN
4TlxEaUxCmRiH1T8O9L4Kq8yFtGQlxruQP5At1Fat52mwrhV35/BLNo/x8qKfqBUvgnROC54d7HO
0oYgd2AQj6gQy3AnUFPmMz5ycN3VKLEpePlI+GZBGlZOchuSPZHzafDi8FZpx0Rc3tsJpG/q8aqY
aOejwHEa0hNW6i59aQ7yUijmhnNtWGGXgKzj9PWGaFiXD1eCYc6T7LZTFLT4K35uBQv1g7ja+/0l
AnaOkzn1MAYSvPnIV0/d7aqLiYNVdihw02DMaE54YYLaJzELkysx9BiGCGtEWNLONHNw5V4WPfq7
G/k8kz8YIou9HNIqmQVTtqm46JtZDt+lxR0N+Hb/AAUYxSmAOSpt8SgwLjK4izvttXt+mvHyeT6V
rcfYO9WXPMrMs5/kFmdTWhNSBkgrmN4kwPDXMXJ73hq16Sl3nzDxpzLUbsMrXagGrbYMYrVVl4m5
xRAoV7NQGlQicyppQKRDFn6g9ORFlZBITzKc2kcTzO66c8ZGTbBqUPU7EOWDd9gDElO11PqOK+A0
AsM0JNXwLFfPjoL4ZBKL3o6uZ1cBqunfnrgobdInrpiiKjdn9FdRBw9M+ibmPLkBX4OI1gtNYx4z
cay85Ay+RXTwmFDblz5hAQ9Lw5UQfOa4MRr+fHYlgOJe+7XiEX5O10UHatr1SX/WJwM6OsuMeU2S
q/EqhUN+pVW8JwXMEQQ8xQ11TgeplewKQkNp78BJnMb3MZS8eAHeSRs8F4w+LzIv+oKBKcoAu4BA
i0wuo7nhJKtmldIPQnDdv2aVG1GFZvxCNobFUeknAhZR90BP5QbDzaiAEsD4BG/BoB/KIrkvB/Ca
OnZHVv8rFPLI+o+4TMgw4f4V8BSQOxEz6+6nlco2BCxwyKG757ZMoiYtdq+aQr3k5TO8w1hjf78E
vs80ZBS8K/Tcjf6zsNtocPgrvQoiWogjCdcPdQHYXVp/6jHs2FwKZCxKMzCCSTuKmYV0Xl+Ykq2O
YKUkLmGgvxTvWMfAanaQJfQRyQLB/YARvHhHst6dF01P8eZn8bQFISxBG1nIsw4WC0QT0Pc0VjtC
WqluY8ocO+TRc+JDfaArXwJtdLSdBNtxcl3zRlDG8pbXCijfO+lmqGaO3CUqo4YhTXKaudQ7hC+8
VAfp6hsNhjm71AbYj5nXYJMuiY0EN8Ab96MQXOB70aI4SWu2dzzH5CgaBBLUED9HD2lkTMgmYA8f
kSVO2AiG3XgY8jKmrYvoghcOL4iAtBp5aNzmagtYBIfTus5wQCYc4LW+ztNye9emQjIUqUODidlN
rvKsDZYC7HsNIAHIXY9bIRYPD3HObQgS97lXj6eqHFTBwGj+YFVVJkoe7pV21JjcO3a9EU7Zm7TJ
pzKgoOd5kK4fFwxtJ1WaZ/lIOqPQ97PwjS2EzkFuL6Y6bXrk/NQCocbznYJJcDV5Jj4x71CBqqsg
XkuWA6I8FgcSvGPGuQ0EvYEmM+XqE4Ouq4qqjn9dngXl7FHOjHKgoJ2JmjemL/H5Lb8yxYSOZTDr
zmGS8gZlm1SlByE53B8bPjaOG4IV4I7X2uhMH0Wid7rN0SuUpQ9A/36Ccyc7yFy4v1NQph/6e3V1
vHrLrgUBQUSeD/Ebt1lbbiydCIStFlzuun+1KCa2ZTBVrGlhLKE9GwyUqIIYmQAhJNRJ8Z/FvtMG
mjSyyHXZcJ8wZtYnAIQL3YEMw5MPx54Om9eNddkr36J9mQ2YMaGAQExwBwp+3jy46gYGFh4TAWTF
tCWLHqq7PZ1OT9M5Glx0ieP52JkP0SY6Q/6zclfDSeRAyLYn/Q8URhgJUc3YlCOjh4MlwZ5MNJu3
lQ2owa3tycdkuBquLhfzjZGRvYOrPQYX0LpJMRBpZ91dHziz4/O/yjvcbM8ZO+MNh9q09tByP3Ae
Cck6t2aCsegiGgXoidqZGUyfsFmhG46FvvgibcvMjpG6TR6vKnq1T4KwUvGQn48qd8Mz5J16E7yE
yVOYmpSSvL7mt5pLhzhKKl/T24LLAzysgoLAhKOkCnANgjkeB0Fb67hdJMzRoLiCFFHa42RlviUN
JRbw0q2196YZZSwJKubNs3Z8NDsxmgXXlblXSvd6P6XB6ty8tiihojTAQoD3sFxp1TjtVjrraZyS
/QTXTwONKEYkwNWtF/YSB3p9fLwbr+ECUZSQAWtX5mG1TrgPbvxKS5ipdElEyRVC01ZAGMn9zI++
z80iK5GCUuW9IciSHdT7sH0Rw212Q5WDm1C8s+81pnpPLTHIk4cn9nFDGad2NztDq5DwLz+Yocj8
+TpeSfF7SD9GkZCLETsgRMsq3svK7tZPxLmsdPA085iaKywe3MVl8QbePLmdWg2nfUCPjrCR9r1R
D1H8Xhe+oS/ZNGkRQJetHFG+DutkXiYjKSOnesWGUsRoTsNBjlYN/rznUQM1qcEyodb5ALUkkFd4
i5Z0srA9mzciSg5RfcrCk9p7B8+nq7bJ46X5GEbtKiugXdK7CD6N4BPVodVMGukSPNYxV+znzsu/
2i6qJFu6YSI4Zdzw99SmUYriqZUyeGaaxQEJnvb9nbyKAky1rZa/HEz51xREpQOlo9oXFfOrkSp/
1vfaDJhz4lNWnF7cqzqzxX1VOmvutC0heJljE9TpeSd2ZZE9t8bkYOGnxA/+m6D+X00xVZdEQ1It
LF1fJRlJWabPuLwmG7gipp+856J9JfCMOTZyRdB32kf7yxDoHxMy5b9H/HKuz5aYamcrSDbIgABY
pLuQm3bO8PrXGZn0XW+i9ZJezBgqIplvCmqAIWkaRE8JTbz7ojqLzMcA4jvm8Hc7hPSPE6mZ2KyY
W3MDGcqXwZ9hNve8Ome04VgKmcQ5pstaQLN6Pt0U/s+3q/KPg5marqjIsBVLQ7n89/3aNrWUaTpO
3kZkvxac1Q+l4h1wvWbT4p64lowHQSIAylB3sxtOiDPBrZbJtBe2FAN8oX76LbXVFZiWag6C/I7t
iuZ4G7r3rsOQqM+edTWV7gQpoJY4R+fJTX9sVWXf6ZgiyXJvEQf8/J3+Idrh3P3nO31pfYa6cVaE
XM4WdF9kedAR0thC3HCCE/03RFbXwc8HlL/p6/uLZfHEy3/GtdaXAyoPmStWJg8ew9lsdnUGW3v9
7k895zWyhyx/vxzuX9eMoT/3B489U8cv1+wu61pmCDlK8/1kUdpbUo8+1+hDhlOfNTp0Vytp+dsx
vz0AvbrdFFEjKZYkKtoXu4ygdbryqLEQEDDHPOSI5miweButQ38Z+AeJL5tuJceR7eHwY6/vfv7G
3x8JZFCy2j8QHFlGZP/3XXoTnmKbhgYQoy08CDxYxYR2sPtwAQvb5cTY/nK8b+/V/lDIy3Sm4jIH
/aKrELXKMq4iFoU+qYINJ6OsZkLXx7P818onvu+3W1bmC/wlW/hywP73/6seKdtSx6CXcXrzUTN6
YztISSQDrAMR8MszL/dD6Z8O9uX+ScRGDAQj5f6ZGPYMh89229kjG3GmM/Wmc5aHywSL8y/fUf7t
pH55SmQzesrauT/sLOOwN5fpgTMimdrDyDTeXO3harXa/3Ilv63HX07slwF9Z2qRUQl4QCYuDr71
iEBQw8Nssxm6yq8PyT+vIneoIiPZw8z25RuKgVWbMEEf+GxegMRtGcauuYxYp15fh477cf3lSmr/
kkFgbpF0jof4SPs25QkeyTlq23hbezp9oTXiAN1L5w2BnaPUy2Bu2iUT5Wb7mJUziEUicTPjMuhb
KOkTYJ9jvt4+4DchOCVUi4HtEtEnYkIDhEN5lP64K24jIivKS3vBfMH+h/a+sg6RidfU0RADQdV1
Cwb6wWsDwpo1Qxo9P1qy9KaFq2zAiqJHikUCgfpluR4ao8w7O+Y6XRBkbCvvgLBhHKBEwBMFQX1v
bMQxHx9gFK+YjtnKul6npJoBRXB1cPEbGp30QaXcCz7NZenfZ4JXjdWR4aAv8+gw2+lWZSCd+UDD
vLvL/gbJ0awc0IXz5VGJVJGuWDQUP9TlbXDd9BnwOpwiQu9B66M/wLgyTnco2Ok306yO8brWPoYS
v6PhEHrXQS8O6pw/IecBrJkNx97VDJiWwjz09cpRfKKu8j0fhBjg/g+HI20mODQinkOAUUD9nHgs
79DlO6Yt7XppQ0eCIF1K0n4dDPdsRzxrNsaW8Ea2kQ3G5qhdjMRO1s0eO4OMrNnRh50fecluBxkK
f8TFWAGzIOb6WLEHQfE9YcUlPs9hEDEky3qQ4fLZGTOajUbiXQ/noW7vUFU7IMQZd4xo21aX5FXx
jRl7oAHQ1RGxrA5wPYbq9CZq1IpHxZeccQBrTLZNPuv1QFuPLIISU8oE1sW0XoquOLju41G8bfbk
EPk6KEXbGtcL8Cts5GLGx4JPn7TZJ147obvk3/ELF/bl7hEn9GmNlOUuG+EwcuTZql60Hw/OSOrj
4xG887A+EtXmIV8fMbt/p5EK/hACg/Ex3C01TACDU4uKZKO/qwORCwdy5zFMZuNkXvREavK07kP2
o86J+RXfjGQdEMrJqpuJU8F/uJXPDJnTz/bA0d3TmZZSi7JEsTe0YMbJiu2VPNGHsIqGxB3zr2sf
Vc0/Xg1OC3M3gFbFoAHmCYTCIR5pmPtXL/LPry3GKdrldD6HAJ3cdtROD+AqnZrPT8YenypxxoRf
kmZBxIjXDZgQVf2lIaDvgjUBsQszZP56aK1OhPeKqAGy4lbnGSGnoqNthWl4kBaRczGHgM55rujZ
AyE71jYprwPLLb18dF+r48dY2BRTHijvvKNkfqz0l/3Vy5bW5XzUnDsK7h4K+ut7/x/6MksWMdlS
HFG16P0r+j9rm2pF5jOpqI6O7gK9zHa0/sTdS3G06YvnyPn5ja/+oxiz8C8rum5Rs1CR/X24WNaU
WA2tdM4ckEGtTpkA32GVg6SERlA67Y7eGdMEEH+ySX6IDY47EtgqD6JsSOua+UdyaY9syjMaehDu
mObqTA4gu3mKPAApVsU9J5z4F1giYkPuqEvYCJlNP3+Rf1WVfAMJgzL/RVr2ZZl+aF3UNn1VOZu5
C91ZjNYjXNjzyhk+WCp/KfC++6ERkf5faWdixFa/llh1fm0tVRfVNSbkIeyp9lU6qp/tZ/WWvwEV
g+8OORV6LZsRbGKiDelX+OUbS+K3ygThrCnJOCg12eCO+bJap/coN6UmO8+ECU+RR9umGaEjYvK5
erqPV1rJ6OCutnIoW3ITYcSh72kODKMsc1D1QfAuedHxZ0pYFqBRzGE2TQcw6AzR2dMUk0rynriT
kGMs6d5/GuAsFzADabvx2t2F17EGPmdG/DMCl3ZKXFJlYO7xmMdABmc6RS91oWNZWUgzNMyPaUkI
XDLOUAcpu2s/pbWF1hGW1x09WtfKmcY56aSP5OUnOG5wthhbYZuFA5MRCpkAO2P5ZM5xgsr66A8R
6UsUJLBfMa0sf+1N/GNjZLDRkyVdpWWgqcaXIv5enzNROqviJH0wTdIID9Vn6nXCaBGReEb7KTRm
5d0v///3FrYSSdcwqFIcUVh/eSSDVAhK6XbbFoPaU8cLML8OYn/XdJce65uHMsl+Ffzil4rzH5ps
w5ANQinRHeNsMb5U1UUYXzOlzvqQAIoDIP/ljS76rA0nEiVErWRurXOng/X55dH93pn4+8BfHt1z
a2iJKaYYJcd4CgmGSLbpXDmaK2TQo7N7n6U7sECrBzqvkO5ngJ/qMao/rCVxDvP0l9NvfNu7SQjh
NcMwJU6DLn99AcvpM8OGXYnTEp+UrIHsBPNfFgSwWTINazbyKb1mZGzCS2Tt+p+F2VhvXu7SqqTm
a/J0qBpwNZ+sOu0uDaByXl9zlRhr9APt2Zhk5BXRpVQYAjbA2QsmVbszMYxF8piqYwURURWBNkQ7
HiG4KYGuBy9mTVsuHiqYQADPDIs4HlV5D34PiCw34dLdD/RToSky9I00CtDz0zdTpIWAgQoFimSK
nBzM51OjF9xOE+y1Eu1jwzyoEBmvfN5bY8JO1043IpPrBmuf4nOfT68SgsEzw4Ic24UWEcudgqh5
/ObgUb6vQ5aB/9xQFZPenPF1l16WUt40mhItZPGUmseixpKGGLWCiRYZrxbhTwYWTrPjVYq3uTOp
U8m/6xh3PVJyhTVU2HUw0DNa1aAoCtBk5J2ZEQC8mMKJFm35nsSTp7kg4IGQv1Kd/XwT/2NvYSEb
Uyzk8iyj7Ib/fmrlQo2S8zO9gVsRkUICFx+ao9AndoWSLtlFvr7++Yjfd4jSf4+ofLWx60ppqOE5
yeY6U5n8PkrYGhgP7Az65wMEVm6kE7k20RlRd5XXkWSeYH/2juKzCnUPIRAI+QfTX0CFko4URIpB
wcckD6C8kx+d9/PH/VNJ/LWP/vvj/nn9/KewibKzYJ2lItnyMVEtskwZlk1hhecJl1SFaLZ20nXo
aXMsPNNulbw1b+GnvJQ/JLi3S+xCT9I+7NubMkf4mm0LfZMu2gPWKzZkBtaNX96H8vdK7K/z+2d9
+O8H1usklNIy2eZHKOPb60d96VCnPTxKngGR0ziR2EJkvbkXvJWnD6NP5ePnkyb3rZqfTtqXd3LQ
SmZTlQJ4yPOLbJJrx/Otn/G4VoMsGKhhPljIMab7nXGbSQhaiij1W8j4CdnfcgJhjs1Aeh7d9GWQ
irMYb3r2Blqt6FokC7/Vrtq/zxjPMIAYXdL/vFr/c8aU/PZU5PtVWDGT3fawAgTe9Spq5udgFK/C
zBHmt+5daT/U+wvjpooy5LEmF151g8dg3I4Q25EYy8zoKANym9UNxmNpFLga6jpynDO3Wv2Ps/Na
chbJtvATEYEX3OJB3pTTjaKsDBJyCISe/nypjnO6hBTFmZl/Ljq6ZzqVSea2a60tZoA+Q1ttl0tA
Rs4MvOGbRoiudTUGJe4BncR/f4IHoZ64Bv9uqhaQy+tWlaUnQj1rCjPw3Fl3jj9oN7cYc4nmnrNA
BGHtnlQyx3Ttbj7NtimICH//CP2uMHN9PP/3I+r6O0sT8SV7I82Gp0QFreNs/GJcANsbova5Pzp9
icE/4WUT6PASn4PN04xW9yjfYhMAzwA+uqgR9ihzpW/duZLXwb/swzXKU4w283tmAKQIsba8XaG4
ladtmpvMEpAYcYOgxahsjHEemHubmErD1BuI2uk1a6nvNqkmbwTnxfmw4jTsoHPfipsu5H3tThwb
vhypERXZmnqXxc6O1bZg4slkEasJQ+pcmE59FJ5LWAiZtwp2EdJjSCKk8eJdS+xQ9igFhWy8oeat
PHzHpoKIi9BWQS3q1jtYyqpV7Ct+CHUjuk7noyuNmM7lvPE8+zJV6HWIiE6TTxKBU916tCyLUigO
VTftWmB1XpTyTirh44LJ2K2elFnXZNj0bp9oFhoDb9sDcpzuWmPssXds6pVcz/ZucZumDFdTUfSr
ptMvY2Be0gwSFbLRBpD54khjS/5uySsh6qGk5AyoEM4GXMl0tnmBlQilliGW3bW5anA812L7Xz+k
dvbVXskLI19DDdswWQjCEVrNcHTphn4gQp6eXYvBxhSq0u5FdqX82dx7Cn152AJyeGBGrB4I2ips
iAOoiPBoheKmbIJddyPGVR9wnPD1aeDjGA6BBuGDughM9JWnwFjfBjvwlYD5GSkjI84oGsfsvsE8
3D0n1TZMSNwWWYpiIg91e73MqpKVhaGkPf0IRnCXzj+z4zk4G7NxazZ70U/fq3If2KhoqGJwc7kJ
1yl06Jm9D5YGY4ilL327DtenGVHtGWgJ8+cXJtM/5gyzsim87GcdabpvnTordft8oVXODEA50c80
2wCa70+MogGxoaH2ubMkkDvpDAHN9XiVyt5miZCniCFXSPf+vev7fi67pguHzqJOuK7VH9VCX2s7
Y32e03eYDQGA9bU29KAhCUx33y0Q2sMpDJVwFjAOuXNOtvHFz7u77rI/Hx/bs5450lG/VnunZBv9
/ctU4ZZvrhyGzdJxgISzMhFh7cpdlqudps1EHf2VFpfioEzmgOIEzux2OhEVLDyGYzZcdPXOSfDQ
cbtcANXGpNYVCRaw2FqlulMm6rT9uou7iCp9XKLY3vmx5H4bfsdx524CneFMHwjIA3LIXlMH4W7n
OqJZ3EDbokAikzrf3kRjvjbSVNfLCaNmouMI3pEbXtzTZJccwmHDKd8ZVdai9kGiRItZv+tzrWZa
tV4XVjnBCRLiU4ohNVDdywStylCh0A6Xj2LMGBArjPRNzNjR2PqoGFNXjXYugiQNz/Ba9bn57DoS
rfSi2Tp4BrNOMN6Wq9KqtHmJNNs5oO7sLEjape7o9DRPzHhPjV13oHQnqXvwD+HOvaDOPlzHPzw5
kEE/2/EupPLBKJ5Gca/7zwL3RkVNjbqCjsJXLYhpmXa226h8FqRn3DwWBYXPk7dAC/mn6RTu6yZU
TX6tda3U/TL8rbmq6ucC3079IqH9PxtgI7xWkrsNUdF9o7O2Ui2KqPaX02Zucd6w1gMQTH5Yesl+
wGAo8cAavu69QxOroX1HdipULq/5wq99lUUlKeXKEFe78s8xY5qH6GhEtPVD0NhP1JuhWjZccVHC
u71Rt2uK7/prTXlTaUc72wvIynO3TfMRYv7k4gBZd8IDnTk7dJNoqPeabKt6VwXRsa0WrxilU4vw
V7tdeL3YHaVz2jpPPNEJ7E+2fMZvVEw7L46fgEirHBBnJ2eoNsQs90wsqgCIaRIxaAIWdOUQ/9qx
sTPXUqrqJ1qQS4ThRi9z5ztYeXrcfR3hbwZLN8qcMZHTnEFuS28RvmWuP27FlruKh0054P1dvv6a
ayEOzUU+/+0xnLNCkoqVkvHNod9BBh1A5JsQrDYV4u8zvdpKtUL82r5sZgdzA2Zm1UHkZoje4MJF
th/dsW6MMAeCksfJ+z5wGSPRJMdwX0pgcRE9iHfb4saJa/jr0C8zJddmylZcM7TeQxAL3Wnf+Uax
5rNw3+QgGf9gk9qNYfFd3CLWRUGX8FwXqrq14y22rb1VVPPzBMCqp1PjXJPY5wxCa8oE7mMFVtKI
uy1uNN3f+odc2JqhHS9cK25Vd+35TCRzkrnT5TENVo6feZ+K+/xl+H5GLXrmvpq+mztJ6Tw3OMhr
IevmRdd+SO0773fy+bg58J0PUGtfae33u5N422WGUBBL/igX7zrsWc6T3nGZWBF9WX674TcoD6+1
hg6QrAPXoNlU+xHry15PT9ZamQDYDEr3teVMp/2iz2HMh/EiYEKSf2mvvcky+sBd0JRkFIzT3731
bTpC0JcSI8pnjH6GSjznfm5QqfvWPYceqP+uevALGergJPa3e764PQN86vDnq335+vJEM+ZJdZ62
bz2Ivp8QqN9oHgBooOHg0LorXxb++B3MMkxbj7bjDyeAsJjhfqFs/zNGwp6ZN0xqPIGV/dvU3mvM
UvRGXNYyyRlbqnkFtf16A0t4pbqxzpQJYxlfmSx6ALbjps7lS8j7TjGBIXWokI4HOIx9yLijOKZD
Hr5ZjpOM8yfKFwnzzhxygdiN2lJDWfre1xkgeggoUei0ZIt49/aJbjOEzXeZKnwd3KJkDfEeHpK7
45zSYDluejAPTMLNevWKw3622Mj23jwLKAgUCaRXJ7NBzKt5Cd+SrTcGbAwAuvEzXO377fv4vS7N
tdt9ltVMlpbpWXhZ1S3Gc38egpB0AM9H+NeGkPkuYuZQ6XYgjmXY+Ll691PfWNXaWBBAVC6Q32SA
VBJh8X/uxWvL1L6duq3yRZmjnktluANhLZIceIzunMYa6lRv4fsiYSZ5RN8+nH2g/xXQxQ4bHv0D
B4PkaUsTCjgWojv1sGwmn+V1pWMBGe/pfLU3ycyLmc3jv0TjEVZvaDteUjmd8dx7a9AFIyHjo9U/
KqUAG261ast3yNt8Xx41SSP8hEHoLb7URA4J2NFARcuC4m74uozsAF4lHBLEMTrF0Usrr4IKUvYq
Pzp0i+48ABs8MoIdwb1COxmpzm6aDKgcJhT06QYgtenqoEh8DXUOJqaV0z2PV+WpwNZPNGiE5IQv
tj9IE9Pw8kF5dPLxATwcauFGAAx9gD6Yn7bFWLEiNiL7Y+7TeVfIXVC3IZJn/DcYdt+a7F7O2Eb5
KesvgVu4SNt5gGEsRB1yBBq09nLjrN9Sv4hsyHKMDGFK1ebNPqPRAXOoMw/hjTrrz/0UiylwDIpf
vaqBlNA6ciV3/30GqodAgWuMQF+jsQyPyexcQiWZAQ0WsIvWwBqdPqiSAlcxO4BQWODSBXJB+rAf
yxF0pOxp5TOOopPGR6A4QlkUDA4wDg/GyufeWwLbeF96GoiNlyOwEH9GUANHaeejQehturkD191h
VM+byZSqCCh0Ocasj/RXxc/8LJG9NerLOeWy+YTS93AXIYOLKeLvfa9JYWZdxoYEOmM8Dt3MBwOL
0mEidQXQaDbgXx59n6Nt+Gn1oU6GS7+AQlEFjKnxdt0ysidZmIPmc94BLUGwEG+ywglYI4ZSfkse
YPZ406+iDWc2exXWD3mTsBxyl+Se9nb8YIzWHAFXf4+gpNxGVjJYhAj1ANKbjRYhrYITloTBVkyl
Ldus1lUjBvaSkDOtG1mSQPx2c9QaVB8yCJbd8Pwt/g0q80EhQ+LugqZg+0FMoPMk/30etexsd9Ra
qyy9hl9HxJdFUPCBEkY0sd6+D22US3oDxKY7q16PQTPO09L78b6KN9hajfGuwNzdP1RDl3UgeaCc
xT//5QQVDYmeTJuVE9h+MxLYUcXBZC74HkaxnDzkx47Rzvvb8z50baJMqygoKRL218zj/Gha+umI
dcAUuMXkglkaATFSKcae+rsGP//ADhoUSCiYU5/QSYlrsc9sY9vF+kh62rXbzGeO5ysEGdysXz5h
RrawTUC/wR2CTYIQk7NAbGXnu5J3zB0VaiJSISun6QTuR4YgH/n7N9VOwDoAGM5P9pl4rCsExytm
mXtBqHuhA8HOdb5D34fQ5717hKRRQ2ihiyj79qOzupC9oDIgC1jL7UeXLtuzokuzYqL003cAJO51
mp+/Cb+nTFnzjiETu71pERVtE6oTE9GT0puAl8RcvWjPqQc5LkTc2Dl1BMDswHvcgNG7hG8/jeNd
7h0J14TgjHEAlJXxZbc/Vd7K2/NK3pR0WUtfeqUD7Bg+SUMMssQ/Rn9fTHHqtXOhes48C12mu3oX
JZ/VS6rLBx6DmsxCu/35dppsG+7+FRt9t4YN7gohPHBE9crtJTUNY7fiy3vEnNOt099E/ZEDeijL
ncG6Hc7jTs8fJ5n7QxgMVZ050sRdz43FjftIyGhhgyyZ9M8ETVQzQUtDVVrHlUG41309e32jg9g+
aRHf9D0T8N+GO/dgOXJ8HRYFbX9Tq9sZbZ+lBrQNUY8qJkxgdymN+qgEBH9/wfseLlmlyRc0Tfal
gVK/vS/boqXsD5bOthDa8l5f+8C3QdS9hH7x4yeu13Bj7puFYj16HQD3uDGyXntKh3S1rLZrjpHU
iDS+P42d7zXwEM8vx+PnVkceNfJ67ovN1zVRd9WBHsjcods9tqplni3MpQiu9APz/aBUhpCVuzNv
oPgDRgUzaAYReaZt7QNm+IK2/PuQ7wtjtR9Qs17L4rBdXDakJmpYuUghJ9gL1Lty5xNx9uFmvPAB
S83+CzuO04DgYKJtRzhbq1nIVmqm+7WiTrwuIqjR2fuAShI7I8MP/Zz5EAfn/eBCB/iKGiLp+4aS
2O+vlYU9/eUkNX2WS+sj+63cWVjErWjbu0xkBiYGQLF1Sqv5yzw8viKUGC5GXGxn/2QS8zGBWqRr
gdqej6XBe0mebA/yLuJcHYgZwLy3ftbZdUpArmlwGufUqP/zSAOAv0prQDRMbEWxau9hdWodj5ks
Do3SwxQj3iIX6SvB1A4mZP8ThuYMmGohhb0zOGBgv1NmmDQd4D3otPYrasVF26ryXLUz2iNMmmBU
z9LH6QMVSMmpWxBbc3/1bDpvb9Bof1bfIN/j0vHGTNMBAgtB9u/ry/iYup2//hzs0XUgBQOEbr/n
vlTKQ9nSAdx5s27esULi186mUt0cXTOgnF1UeB25OwXCH6y7F+H/c09BRz4oJqdQYpy9MMzA8trI
BDwxPjkWUTPN9mgVgkDu6EMmcXv60zmW/Wc7LtubgP8xULJFjKYE6ngoHXhoywT2uPRpG5DaI4Pr
tMFAeOoPA7OY9vyB9J2jxTuE8wBOxCjEga5IX0Q+JREjbEJjhMBPhGIOE2KdrG1RMR0V3imhhYdG
Wx6gX3xwpN4Hk9fcEhuRdq0dWc3GnycfiGxM7C9IrYFFT2jnmWHrVUbxMFo6A+QXETIZZc7o6GaD
PVgbN4+ySGQmYNHcZYcEILHfUTDRY62XJyZTCPadXcV0AWt8QAIOkOYb/PoxIhQoe80GCtDtxF4S
XEKsBeIv/g8kCV/bgeohstuftekawmeA7/J1eLbJjI0ke9aS7QS5+3SwD/b9rYrEodQCHQ/uS3ue
fyEPg4Dilrmbz1UHmfmg1eCnlSua6sZRi0sCJhMcAXxDW69dElWS1FOWXrb9g/wir8YLEo7WzCnP
vspMhcLyjqWFXBt1qQXaemnnAKFzvqX5Yb0qK/7uvm8ihw/8bgnNboGMQ4vgfYni2yqdKEa3NCoU
fZBnO07zTTuV3rewOxa6szR/sv23tB/Yu44JczuPT9ZguxukIIIMVOnaaEuVreCk+rLFNNyo2E9a
ZCqtz+2230KWfkb2WCJydNh9p4iWnfdfqvq9QWr94J+RbIHme5BdNGVOVnTM3ALRxkU023tWkSD1
Utoxf1Poh+DL0vaOQQqnUbbpIZN/BI+3GGrlkzlrVyImftZnE7RtFLD/iPtoY9t60dB9UE6OYrWz
XeeQT7V92zAHLXIIK0+Ama6KPj7UVcAhzc/9Ypa5qt4wq+1a1Lj7ajagPBqiolFcM9UVykQ5QZw6
gbu1cYJpP4hHA+h3M8eFnd/QkLwHMXJH6PxCDQUBpbTMmvc/G6vCSCus687zpt0PCV3+szNxmBUU
djrWZ4dezWI63owr+A9YsoaY6r5kx/K0w204t1S5zXrp7GAeNi1pTdcZqQHazpQxYiUajVr+i6Mk
+EM3mo+/mgmWYlf1M8ahwIoF8U7bs5Yzwgms9jDfseZWOKXZ/THCBy/dFzIW3x3b8dr9avDA9yGP
2ClMboiO4rte4Ta/PPDOrIpsNsOBeN1tMqFGiJMVdLz3OV/11P4aGo3v/9EmoVUiEShbKn2pWx9R
nc0qsy3Y9wh7xwhNeaanuU8Hytx/e6P7YOq6tX8XqnloPbOK47mwCz6i7CIZuIzWntAbtRy9k/tv
9LBpT/y95pVxe/cFf22uFkqp6Vyz5tJFJaBBFRaEv0MWKDPFe0/ht6AwNlkD/CdVdkYDOXYc/+z3
5i4cxNQ7uOOk9+ZQFTeiY1eJGMEmhnMxV8R57xy9tx6T4uFfMOH15WeY+L7T+Q4lONowYQcd563n
JxmNYcZCMFj6MFW+Rcn/a90dNny/h08TZXOqDAzTgkpRy2/mDPQ6zFW26HW9IMiCiSI7o9E8dNDs
GNN2ENXs6Ime5tD7aqyli/O7O1/I/jbzArFE1wmvv65ruV5h5JZQkBnZ1w2C/mjZpayAnybWQi/k
H0AIbCXaDX9/2fv8R9wmch8RI2skQjU4xrbUyt1axiSckjb7PrqxmE742XEyB9EQ+qVN8/DuYb5i
RVQNCCLpVkDDvX0oeWbPMqkloC/L59dXNdk4rwB+S/cSTI9MT/s2B58tf/BijV+AZRQunS4ffXmy
W2Kl8KuxsvLQOP36ObV3a8yt9bm1wiTTxph24QVNnM8wTPynZExPs+G0HwWSv/dee7uUWDbGrmAx
mO1eH5iF0++D/ME0kUm/+4bruvOgcVURedzdLpJNmK1knPC4bk+82Nub0tizah7QttU8itlMe18E
I4J50TcWCjFQ/9Q2h2zHw+Hfm76vYIgP/mv5+stStO2x0GaicqAEfZvK8ZvRTv04HjnUrxjldiwc
rMU6StSIEJDmfdkezvwGl3Btz9VPwWT3tgoEzmIqy+0pGPMiWx+tVLiELpIT/IAQM+W6yTJoyvIf
Otpfa9XveLVTNvbpjPsR7XJ73O0e4ZuJ92y7wg/5NAFXo97TeDi0o79P+x6XwWn/Xrp2n9eGtrxY
injQLk8aJ6+QM81DoBmH9mgw8DG40ViKcYBfDSs/utyYEfy7CTbEsGoHDChGOm4FXftqxMChzJkQ
Qrfi6nk7b2Xn3R17Q/XSYMIezSU0fq1bV22pZqY+sw/XwxYmDCid1Atpkzudp6E1arhGDw3m79Vq
5yvvpdnB0EVq6nX7ZRiPbPLR94RsDthFw9Np3FrNXpxzA4SyyWJVCFCwP1kFQHuET3KLsNE63aPz
uTq8DSq9ECRpedYss3457i8rjRCm9EkJUZSDhG58IsEfwBMgpHlDemiWbEBhHD4uG2a6lt4TXaY+
5RviZUT94sLXg32gRxdffUULr3OBjbVrww9ynkRI2xpA1WvzV0FJg/7v63edCFJ/3xRJFTB/ol9b
v37F8rCheSki+a722V3E7cKbTkHk9D6CdcBdDJ3LKOwU/tv8643xMT5aImMG/w6bcAIPH/+vH1K/
j3K5rGYnhtVOvHaXnBxkVDwaIVpAxIOeyNhj641uXFyE283TraD3L6rehJ9XG/wrgDiY+fa8T1Vu
JSmw8yonDBtWPIpduveCApiFwXERE/mPj/x21dr1ZOj8eacdxKpF0GLENdZm4cbxJGQ2oht+djqV
R0B3oT/v020UaJXSaTPMqOmZiDf31+6FZfq1+7LazSxUrUW9TXY/Zp7uCIGmZghW0ynrt+ssFyp0
6Dn71ZxXymN9QSNmc6HfUVzi2PHYawgYrgMv/tpZLfBeHsvVfnv+Z0Uiw6UjjGq0ARmgEUkTbA8+
JTFx8vvlxe0lvuPkyYtPGokL/VmFaxeyfAsFCaY0Zg3v7cE1v/34tczZWqxakrSkKSQ6LYwzoNM9
tfta0ArWdLpnnbeXfUcDvwoRN9YoxyyDppd2j1ISPToaMIiyM0fbNGvfXdJPl9Ui5SecvdO7yaEs
kYBw89HBbbhhD/JJBJAo6ohptCoFwtpmD3tTy0vGh3HDzGQerV7t1NXa6LYzjmCNdgT6HzGBDT5A
pyyaj5DcdP9+bA/PGx65YK4zghdO+e3lky/SCT43kkGLDjfhow/X2hnNAVVd9f3Gs9FwKTuNPPYH
T0s3bOoiYItUi4VvV90W/yvd0xpbVDIpXTtSV0veKfs0XKhrTl6767+WArN9u9TSVvJ5dcLZoWuQ
BbHOu9o5T5ERN5RB7tvJhChgCRk0AH+3BRz7dqGDLB3EjOMCpNTHyusz3CYUfUuuqMe8wobv9iD8
vV2tdnXygyHv5zpe9RBYUzPUAv3ZUL1ldBgYEBsBoksgmA6+lux6xXs22sZpXIHvUIOthxtlrBiK
psxM+vs23fehamdQ6wnJy/SyRwQaNYTX4GOCKYkHnTeCYTxi0wncN9RFSIhftnQaC4xfqp33cTtH
WC8nu50/F59AR6fwDgRGOQ47b7N+T0r50k/uz7App3/0ZG4Wrh39uaxyIzvzoSuXEb10nhgo483e
WkyG80xUXBR3JtpeHhqqXgu/mfLXM2r1f5/1gxrj7f5rZy1lUpbOt9fs/hnsRjCdBCQCVDd676Jf
8fdqV5ps/RkxvIz+E/PRYFfV7ERZLApNzTV0H8HHCaOI7g/h2bKRySGe/l8L1T7r+rxNN5fin0iY
zD0uHCo2PhPPRYTzX+TpgMx/bav2LbdoqV32VzEow+lSKQgE5vlTKKU9ua433NGVaDjIh/e2hY1A
J4rmtmyIcOBXWLE8LDN4U7wRKWqL7ju94XgdBNP2pd9+NcPuK8Pch+MUtDX11Fcx4ct9Tn82pHzU
Mrr9PvhPpnk7YRwvidqpQW6GkzNu+7uET0YiuGuHTDV2TDN66fhvGsXfcfTVPrnP3R2tYSn6RwM2
D1A7ZhacP/yKXPcdOGlnLdz8y8V92b525MDvFaHr9DTCkB4qR8sAbdhGo/kg7xFkPDH+HbIgA9Rq
RYRLZZd768LXXtkOqQ/XeEIGjximOg4RHIuihuO/58ogwEVFzBTpJK23emV+v7OOhl6yILA6dACv
HKnRaOmOSPH00As+gnAXAYDwMZLuD00DAR32vhpfr7hYtWt+8ztqr/e8ldflQRLXPP9k3AhFVyK/
wBll0QWxtZcOaru+5fSeovG4wVE9ijoMBbk8pskRdJj1qP4kXZZGIdqgHjWLLmI/ogHLhkVx6qfJ
cDwyUzer1a77xrBKxc5Y7eTKoaCHoZCTO06IMCzSX52nyGuIqh4YEJ4WzRVIcLQj6pD7IlfP6Srf
nalLIWkO/w2y7ZzhgA3vWNzMuw8IP9ukwCnTgKiFMJdsv0RRcl9NsldD0GNiWCpUGPlob3y1pk09
yKK5t7ANxZ01QNDX7ktumht7dVieJ1tfCXZLr2JY28HbGXRpNxcXh/+9YMTcQXftoOxWkHqDRd+a
rNunuXeZoRm475yfzqnP0GKUccRoKOZS91shefML+AyhwcGASFACT/RAD0nR3UooXbVnjE4PGw5O
/NK7g/u1k9qTz4tMnqcpF4Lr8Aq+nUuPXIUvDFXTTX8QZiIuhZaKgGswa7TmS1Kt0FFBpjiHaeli
3C/4k8EA3D98RHfYbsyXH23t93o1b4Ia5a7KxctK6YRN+/0FtbnJ3p2MPh1uReKViGVvMOwNd/FR
RILoE3xUOoAUZOsxbnn+3zfWFgkk+Rzl3/RpFBq9wQBKGgmbI4FmdRof9/1bozqA/q2QwEUQqk6F
zRRpuyZVUifPXY+RU+CmNUTkKD1f3DfUkjpviusnxhOtmIwaxVV39O/b9MCY8Qtg8ViQJ2QxZZrb
9subHrIsb2Xp6kJ9BksmwO3gB1PR+fR7yXhYttfuvt10r+6/8+2i+u2ipiWt8+zAolyr/sfkEq36
qEh+gyERZjTZBAS8JWrqJ6dJJqhxv7UrfSzX+3Stiv2+vgp5TuEu5THLJsmQKrsgdP43J8wkNZEK
I5Vdx+4o622hzbPNRVzqQMQfdD2js8MR+yB1opJP23S+4qPdmgjOl0m9rRY+EshQzWeY+jLd5qeD
zPlOLZNbdeDbxqjxDXy/eIa0g4iQKlSdmzb7oJx/u3LtOhVMNVGgUGf9VJ4SpjExhanP9to9ozjJ
0DJGTJi+asaS4KKnTISXn2c5ot35xVtCb5byDaz+fQOP4UFB4vZH1b65UR1PEM6hqyn9xYAZot2s
/bKPVfhRjaikq5T0/dFbYHIFrA9JqturnWr7tWFKV4oWLbRpGnXNJDDdYPNNuHkRCV1Kb8fvJO7P
sh8lT++d/Jl2x/jnx/aiZosqtvbXz6ltXS4l1VydYEeVbnuqUgoKYhgzCDd/hqK3lZwpWFdEjg0x
xIO4VBz5v8dQs+TSTN+c8i34WJFaffT7wST89PHtLk3DqN2w2tUP/bVLYW9+GbHlIT1npoaIIEWY
16kCiKP6kd3Ts+0EhwGkHegizlT2VwMyFJp7k5gOLkMk+p1iTdg+AmNxpreoMKAj7Pln0PrueI6W
5s/ajZowEA8arbcnU3PfZyB0hWlzQZ7pHUyFjjbYrO7k0L84wQgjSG148AIjr7dzEqUrBIPpPS6e
noeHoMEw3YfQt7+kFoFtd+ZutpG5G2CH5Z8+IJt9OCFfJArrHDvAh4SfFyr6URU2LN1wLevFeLta
VNWhhYES7RqdUanRZOE5o1ngdFoh9Q6Y9R/e8NTYWH9QYLnZcx0zPyO7ydOKPecQk3D1wdYdkSA7
TAEZJ033sukV2DU7vNpXB1UqWO0Zy/8RxKSetoucg6gEO03wTE382/54BXVXnpqn/XwhcagnwQzt
BjCuKK2seXqjz84LAA6cDosnebdydu7PutvYa7yPFzndFpomwBaQk6gH2ZZ21jbHak0x1AY6YDjt
GKSiO+8Wzrr9+cLz9xl48tXk7R7u+9eqtRd13M6WlWSyKpjMT5w6Lh0IPlOx2W3PpZvb9Ibv9Yms
233WXs6qWkqzfLPReDkedO9gsu3CfPmaRQP/hU0unMT7aX8tmiRxHt+nf3d6LTL9snOnAy/WQj4F
ay5E+AHtjChkhFA7eaeNsuIPKi0327z61V/LaXlWMceFbVYhvuwSeNMA1LHQRIEz5ww2HTqJpPlR
ZPaavmnDTaoTAHKzOGnSPycsuoQb90zp5cJeCdRETfK4cr/Wrw1W6X5RskOKodA6BCC/ruCZ7YrF
anvmAQkg3hTuLNUsKAC463faZGCZG9a7D4PRCgUGR5hAEf+uUaLtrM1JPaYamsG0cEPRFnXQTKAp
Gpte2Nk5OCYmFkFt3f0/vOY9e4nGAdATsh5LcKftWmwgXVqWJAFOEfbC6grFm8zrT+bJCDtM+6xX
AZV7B4FCFtDYwdBF2+DWWN0uXgsQNgu1WOT2mjjcC7rCMgKF+B5NRhS96cuG1J4TUIj852cIa67l
PTcx+h9kAre/oBY0GAu7SqV8yS+gkBUw4noUfoaia8OSX01G6kFcSHOI9NJQwSKTDNSMlJEChthW
rIZVlN2ugDQBn7dKYkKlPflgNmbhqv6FIHECSsKh8nh47yXqkg5tFcOxh98btRd7ByBoYyfgzhuD
LTBF+woVHDL9q7bHr3c+RylvfjLSC4r+gQeDEQ1MvgKF4/JtsHacIcva9IhXJMJN7/wuAWbpFixK
8KCwnO076G3KRGk51YWsAm/g0GGuK48Ark/Mwi9Mt3WNLp3ywvepJh/nok/d9BPu3If4CQBjYFdo
4GHrTlrLaEdI2yvUbGqF3f5lEk/E3BvYFE+5K5Q7mqLje1WL2pK1LOmMfMolRUJ40t5QuLyCgUaS
Ozq3KbCEzpn3J8JT/mDtCJi/WrHUOYnJSk352v0jqP2SWrpiHy5ypR/4Jd5rd+/0nclo4Y24fZx3
RAw8bIjU7zkbNoRJRO0UA6mpltWqPfsLPakVpDqB5yQWX7gf8zYiV4PBSyeBLseUT+Tkxw2L3uN1
xKJITVHNROQJ0YDb9EDLW0ibXSlH/UI8MCf+7uC4PMrj86DBqF+72zeGTSxGos+VYiNopNwuVi7K
raVr4jFRYZjiQgjqRzF6XmdH/BH08m/Rk1HCl++w1RM8YZDtYFCGeJgTCpnHyPINBHIs5PAZoczf
izCE1GKGX8Pnvz3Q45PhuNFMpqhvy7XPf6nUQ9FqXV8+7d34ewRAq/POb2kim92HLuJYWkhg0CnH
1Zm1YzGXmnSRIPpdx7FgcHHqYfwpOlPULaPoPy8l3q7XEr7+l007UGKa7y7srA3NrKtRVIsdTaiA
bJ5Eu8IJk2L6FEXHj689A4b+Ptb7eiKLIyMGAxUOAza1FvcfuR6rvNKwah5JHowtqrQj+iIClUJl
L0H7ad8U/j88YRZU/qFIU+i+3TEvID/CTuGEt84r3ZitO/dHGFH6x24Z/TR1gu4bE2KTQqCTArEJ
0qNmxJT5DFnny4n1RLLxDwgGH/rSI2LAWTW8q4dnCjkDigZ8UIq1tQ+qnDWmp5N2CPKZnrx+qO8C
wgWN+IVhGb3NWwIFikCl4YXc49fY4+9la5/SKA9rQ5lRveuSqgaUKdvbUCQ1C3qFId15TLQo34yX
ol4w/Dk5Uqdx2sN9IF77EbWjNpWLklviRwAi69LAZNQvRf+QaIXFKeOJ+Kxh4w8/7++N167T0s5P
klVk1Gi9M4E/jAZgTKBafMqH7Lfd8H0f+cSbg64Z6YNBN95ai/WIRAWFQTybfn9CLEA42BEzm/yE
0gy6vaIS33S/7gNSzlgM/aLTgVgPqL3b57PQF3aeKWJ9AuHuxyTzyJ7pDoPsuv4Jv0l5RHU6Gv/s
3DH/BZcdPf/MvZ/GvsuDgMxmBh8PS5fFg679lk1ZlJuV9s9vCSjd9kWbehIyGOPtPXoSnAeWbn81
WC1xi249V4vWB3AqwkAac3LtlpVHe2Wm6RHwiUexrN8nLhWjnUKoFmva+dW1IN+wpni1d2uKdAuy
Nx3VevClnlLcZW4IRatX70KRhOKcwIHgFP1E88fMeWu4aA9CHrb5a8naNosWgK11xpIEXyvk6bhl
AYpQuvPCMFhaj8Mmgc8HVxuNDAZCQGYj0lTqPJLdQj+eFYkgt9teDLrUhBeAXkQZVuQ61QC5mnPS
4XpfQL/SNU+9sUDnQTSrRg3HfZdx2vwSQwYucFXLusLUf3lFdX3Q88XcZO+CR7wadNEtgBhExY9C
6FG8sI33NFx67a9GhywSnPqXhlNG6AeRhkkMNfu9t2fUaOiqX3t7Zmg701bQ7zvxpxxrXZpNTxT9
BM4JY3ZqsuIPvzmYMqGfpKKPcsWe/dp33tpvlJN8ECwDIApkOPEoa0Pu83tj2i/M3m1oOdxXeTno
3wvWXrC0LPIsnyuoknlWmG0AwKp+f41GB3XO0TdDtiFZfFJAAfnc898XbR/Q87H9Mw+yp59GW36P
V639mpptnRlVa50xFWVy6SOOlh8okIuz56cYPVRCiInBjCg0O49ep0etY2wPImStkC7q7YPI/fn6
bx4hnC7EFhSk/RglV/tFe0vep4ZIuhYwtbtBl/iI9o9Pfceh7vBESNh0AQ1x5LULSNwJXY5GJz2x
egBhCSmvfcohEJNN+6o/38Mma/MIk5FDCtJyw2XMRGjUeiT8jJ9QBHgt3V2ncmF0t0X3NekBKH5a
43KlAcb/2PgbH93Tm99YizaqalUpZckEVgFX8oJpEAcDMx4QOeJ5oggOe5PRf2CAEY9h7oWgvgKj
rVVBZq1ie1AvAp/v4fQQEsTi2y5ShtTZSkaUNVIyH6SArZsVa5WQ2RGh2Z3FHuGZffQFpiAcvSBP
ihwozY6osSV3vUu1D8+CJnUuhQE9zLvkYvx6/OfC0M/S8iya7FfGD7MVFl48gFDn9GRn/GPHP9GX
Pho22Nr70obY57/L1k62SE3s0CUn1fVE2fRCAIXEBqXMNBxlaMgvXeI3uLay0KvcfzBICSmJ5iv1
8AND8aUaT9gMROx290DwixOPX3j1PnynvTuKhY4KKpU7euwMOW/Y9oMowmYZRvAw5Mq6O+0Dw3Ts
hbmW+bxTTDwtD8hsXN9ej0qxO2x0LPcAZUqXvxesnfPhSN9D37JBEaguGQeZMtmu48LWzkLba4Je
XxPV+m0CGYWmAMJLaOLVwgdrv99t7RP7S6nGHLxuhmD3LOnH9HZpYe3dmDoWYg/8Q/GH1EiwL64M
AevN0pzvGYUArD80N5BOiSzUMxngt4f28s6z0/vOm99jou7Cybu4g9JZhP95ZM+B/dpBzTfNbS0t
DXsvcyNEYsyPo6Q/Cv13EeaNI0psf1+JR87wZsGasc+smWWJUVHk4t0pTSmewjCm0OC7kNsB/JKm
ZoJx2UkSJpJ54E7GazCbrYbf8dAQkDiafDe4tbANb5/ColxslF25EA0ygnzVD1bBfDoi2hzQyHCT
/+Hsu3bjVrpmn4gAc7jtbsbJWZobQmHMnDOf/i/qAw62RoYFHHjb3pClabLZ7F5rVa2qpSscT2OA
zvuvEchf0gtM+n/Gflqlc2qAgZADWygZjNSIf3/pzB4LFnGQSlPmnjP7yL/2iyzWSj/v7RtiUZE5
sTfiMMztPxr2xV+v6mdbIt6dhfcD+SiEpvzXefSfrTGX1YTn+2YpVi1JvAvs7HgkSLfMGyaEOtge
ftsffhT+YbCM1bDUwOFtAYmn7w8hKaYQhSisvgX+zhn2h84aQZTdOvTz89ey089N+PtoT4dNH4Ra
70eIOleYbzCFu6ML3QEXHeQ2uYGba9YELVBeeDiht1Wnv71qy8183ywwPErrgJNA/cGO+P1mi1rw
1aiTMb+bhW5kgeSobR941LZ6XqBYHLELRfYg/Has/9yFl4Ghh4suB0GGAO33gWWurdUm7L4C3nfs
OKrbOo/luSK4S+0/n9fPX+kEPw+a70M+3avgp3qLBcWfIUkE44jQgrqmfcSIpxCN5CR+oErBrZ1/
7y1/KQuhcI8uGLDo0BoJx5LvN9oFvF7JCiiD18pcICwLfEFyRKeTZUOI6A3NbatfE7q/hDDfB30K
09Q2qaW0wmuDNbwQyh/c9viAfhWaeCH4hv3jNyna/1EQn1bSt/t8OnaKXtfHecRrkxEUNA0CqTeA
hSV2TSOy5iWMHbGNL1u5XqD094jsh7q2IVy6B6kChL6RGCnUC8oWAchjv2Q+FwT47SZhEO380xTO
cjZ/1jG5fv7xzHzrE09kUB7BCTRhhf7JcRqxbvXntKhuQzoZm8OfzzGnckBAmuOsT1hz0NVv9/2X
oiZmGvV0sAnAUETt/vvjncdWNvioBwN1YZuDu4P4FGUoDTIlKEnAbff3h/uXdfxtyKfjUQzGOmo4
fjngJxturoCjjmgMWVryF2WUhVDw/7OG/3OTT1viVHVhUDQatsTVy8IQPAcHOHgvtTbUuy5f/Zk4
D38Z9C/7sIDeDXC0RNQEAH19n1loVY/tDKOlhZuCecW+H2xQYEKxGGyjX/O9ZdKel+9/R3u6xbzP
OJiBlPwX1P3VMeki6YKS1HoNgBtzqrmHq8J+ucflHn6MuggkovF30Zt7in2FRIzapsVLA4SbDSYo
OGfXjmx/bWPvBdyCM58AXftt2GVz/TEsliyk2rH/opD3fWo1VZ25ql5K1bwNsfjcxUPNmQXpkBGB
Fu/eAAKYbxn8QJ3uN87RF2/+X4M/vzFK1GtVj5lebZa6LXanEfLGQL1kCnm0HY5c65yH2J4XhSHk
AXAJMNuFcQXgzVOd7RatLIL3irfrBP7bEgrBsB4usyDO//vpCF+93/+5VEBkmKKlgREKJ6js60/z
JFadNlRTx+/njrS1q0+0bkyQRhNY0H1WNwUm7wbrU1qjhJJamsCCeRdEtF2PICVDtxT94gKTOmKA
JwydvoI2W2lngC+REPG9f+0mIoOBehYgl3JWTW0HC/hSIgGYqD5JRTAuSldEKxb6yyAfexHxR0aC
Ce6/0H+iwjt80vWzjy4L0ANhiwOKRk7S96EiEk9EiFSHBMqzU8eihLToBhhpMhKhgRoXgd0lgSk9
PkBqaHIfczQ4wLgJfjfNH5BhWbJyI2Vx8W2hy98y+Sx3xG8pLHl1CGtBW3NgDVwVjV1UM4zuCwTC
bFBQu6UbHToKKQmPApT2BVbWpPnIIoKfn3lPRBO3DJdPakxmALeyDCZwGOVSQqM6JXzNoFuWHqPX
qiTzHXaCRUlalegvaUN0KzY5BzrK6qG054oIjyokHZCc0lZe05dgIvVH48of9UQGa5Ft7WEUD7Fs
CEJjUi5JQxHHTNDARWczAltlsczyISorw8du+ScVXX5/hA9Ue87RHn6pLYDOfy+np5duWUwymBXw
eIG7EEKfp4hnnrggKGY92cJRTy8vamQ2oSmEXhP/sl3/sGFYhlq0U5YmNAnl1K9673+i5hYtCkXv
G/2mtdTN+FFcg6PxMbz59gg7iMiBCOFxSgnU0mmGDHHBcCf8wlqBAU0Dln8PgcDPJUjoLf9Qr42X
8ixZM1yDa6ZBwkmkm/cKf0MR0AElBEmCTBsKzfdtDHZQiQhARld3At3xCj31Sx8QcEV/F50Ne7Ka
dbHOXBzRo9lBfOq1vUIo3GkY/BfN0ZO8CauA34+wrX3r1ouwOOQimUJ1EAWdgsUQ3lSYtv73o4GE
0Pcd8ceMPR02SSD7k8y33aZmsj0XpPtT/ZF2JWxBa6Ye0ANKtRWMES7oAfX3MctP5W78VK/zOjl2
Vw7xRYBvg2N8dMxyNq6xTkXBC47zS1y5sh1+Ftf2o6NRuhjQZzURDzBDcVIL5wuDBf0r7yZr3lUS
wrvqp1GYbUYaqK2v8ndYpfDAlF4F2EMU6/gEtfiWW/zStZV6NXSnO0oh4W7GrbinoGLtRDRbX+J3
fNhmhpK77kQQVZ/cFr2cL+ERFsP5ta7oaC+auKFXb0SoL96LXSPSrqXjXRgdqGVdwprokOawYbF9
EVIzhFgYzHmmc70dbRmC5/+e/i9S69M+q8AEh/9CIBZi2/fzyEj4ZKrnIN5mf9J1fNZ2IqzuoL2f
MqWlxR/dN0c0xqdYjsNEtA/e0w/xXoAXrhEApjAgY6l8lOjJPUPbkYbv1cvwEWds6QuDXzKdoI8f
rVsy7fxTVpCPii4UHkiFrceayKd++RnwyWBQV6wHA6Ijjk/nXeeNHxDmBMUMX2XQvYf+5qm3cFWQ
uI8Id4lTEgBoXc9LSaAFKDIOv0vgPgVBX+tShYUMoku80eCtfp+ZzmjVVGxyYVVAvXFE84f/xlXe
qHhzV7K1Ll07/bfd43/T/eNxYP9Q0FgFv7Fn0sVgDH0vh3G3MZzSjc+LNcJwCVvalswQTBxH3UNO
GA9X2EXaRa1JibWhsUanbUEGWIh+QDaih7xqwLDiK9+EgZ86k/wFfxchHUvUjuUtv805gv90QA8G
q5x8oHDcHXH+vRfv0isqTqg57sOOpQqDbWgWkgz+Zo/B0e+hSIJVuUvgNHYSVrODcCE6IKUL7tmD
K820t/LcbTiS9WYqlm57SzayzEbJKWcm6ZYcr3TsXPFHNrjJsMkCt0hsQ/Uq0WqUrVwcU8VV9XVe
OnlCg9kTJ7uuTNx9dVDwLwkLU7gnUPgxjGvImWLD01mpyhTK9pGJ9oUZp2niRAHpChtKe7rXbYN1
JdUEjw3WKmsZ9bXc6TFNkl1DUcq/Dnb9Wb7mnziDJVhGaKyK4FlsvKAAY0kuZ0Fm1YvP6FiRSMhv
s62oU02inEFiMJfFxZ4u7HF+EgkHWHRFXCECpRqcBioIOoW7vH2NtrOMqa/7bYytWaUcvrtXFbua
qfjaXEdrOMgbeQNj7jUcNHqJCi/hvl7znMmhdfBcvPXicmBMRPUkltiwXCB2eYWxA3SFONQzExu6
zNyRQ4AS0MArdSLdihG2E5JAy4TyolWlV4QmZcmyhM1ICR2ZFnfBSRMKle6dOGyig1S4/LDJdSLi
qcNCM2FZQbWYBpxTr3xLfw0u4l46ylA7Hmj6HvNEwQH2HmEK3S7wskv2CB5tZPXQzErMNLISKJ12
u+oRopMHUdS9L1mDtmhSWolX7hqEEau5odm90c35lkND4YBhS9FMT41KR8d/HZ0KiwxuErEl3BKv
w7GH68VHQAlbIGNI+IvxPtyHjea4FckcHg9wPbvqG/yDrQ4MsnpXHSRH7thYeTWOQqxM0sAr10px
ArbEiGE9ZmgEpYgGDtqQeBXoPGOKiHDDG5cdkgNfEX4wOxRll9FqRGEtDRSiP7rDtG1DSLAS+YKF
0WIRoYG+YpVGq4AMPavgiRIwHaMFDD8hIRCCE4FGVZlAfLVP4KqJw4RqDU05OmGmC0cREB6u0t38
3lwWNV0LhwqemjrZuLxYpKmAWzDeoajc3OMP7pYzCfKMmJ4dt+1vGdY9FsQhuOMDIdZ9mm8Q7K42
i2q37OC2B1zLYJWnUYfNCj5EuQ0XhKnKGhccfxgtnFDgYojQ9R0h7LyCpG+FaEQndULxCIWbHuNE
IMbqHdK0dm5lJg9nFk/BGF5iFoeZdJvuPt0zR32U+/6z2YpvneDwKpnPGXrhKyr1ZI6YmpsVDBRf
hGUf0R9lj1d/U/q2KtpVDQFkqQK9Q2CdHbNIIff8dTLLz+aIHW8+i2ahsmkmOt75vY/n6jYbEXcW
UMyTHDooc5SViascYLgC39P38Tb7iINtzOvQsUlh5U6rTExkWHt4dmNPjZDVPhGb5U6LC/yVW0j8
Uj82scH5AzZVByscdstivMKbGyjMgIrPYCKOl3zWDWYrmn7gJAHFBpYayENo3NKUZ/wDU6zhYbH0
hC1yRsCx/M5ZBB09aSWDzr2B3YLHX7FXhXtNNrGLQKN5V+5lE+9Jdsi2EAbG2o+gNtKTgSPphFZj
ZZtDa3kDtxoeOMHiRaN406K0CcEouLCsIxrYoA/C2MJtXoR785JES34gniLMt0hC0WsRrpsS+khh
SKCfixd511n6Gu+1v+ZPyBLk3QDZ5TXEn/mcVjLLeeK/9ojhWekE++6cvHT7ydWuk1tZyqOl5aFu
EK40O301bmqvveemfysP4cF4hceXhGk5iLd2JLGBoJuMFxlr31Pe+HN78EsmbAb0REOLaC9chet0
FjYNXpVD6o0VhMq7nMwFjV6Cl6QkeUQhW11hmj6MkGILBR1U3kJg/THfVUvz0hVnLmyJxM23ujWt
uxPPxq2hM9UZTSyOT8GE7Ux88I+IGfc6FrwFldKEVi1FRgOP0cuke+2RX1evzV651pjsa7SXd+k2
O3fITeqcJecOR8ROtLodjU4Ky1bDrdwah3A7vRgHCY7xPuFc8ViYhmo23giFbt3GOd2hRT4+xGa0
CxHDZXsJjpbYm7cNpK/h3Wo78QY6js41AcwH4SdmwDUHwooig/OY9ZHQ9FaiqWJGOIVzxqwsnqTm
CL9iWBUfY0wXPG9KuL5xzoIbqIfJmbDtwyaHf0e6VmIjtjontDuCqBO+0Apt0YaedGS85/hC6iAX
tCNosZdAuCH6ihAVQf9KXGsPf1XtREdcyasWzwPv4EXAm4ZD6gDr32oH2G5xD4peU0e2otfmrHni
WmSxI+IfSxofpneOSa+do7lwHdK3zrDiPrv3JbCALjZE5o7ZqcAA6q04Ib24t/fupK4MmfCIKlAW
hndzSpLX+S14Lc5FxOZLYUFPdjU/Um9+NKf+kjplYEFq1oHY9am1J7gTwSio4FFU9o9c4KSPJESs
SCbDmh/JqX202Evh8P6IfCYi2d+EFw6FSo00io14vIP/GrbGR/ZabrUHmvYxeRpHQrBtfTY//BcZ
8iB3Cd4yIH4pbB5JgZPio01NPaMiYhCJGSnJWws+98qlzBnmszaoCk6gQQefzAnhSmuEzdMNK27Y
DZ8x8mKZCtfmXEKCqr+Eh86ZVvEjPGgxgTXeNu1YshsHs8YpNNIB2/lh3KSRI41Ue9O+nkZTkvq4
ODq5qmOoJCtJ8KpGpHNRpsWsDa72iF56G321KP9aKSq7ZYJ++TyAPC/vtDZki0AzCVccTOByU15B
9i8mCpq0XlPkkI/sVF4SK8Ueh15JhIIhKQOa3juOpsa6vGe7/uHf2nvtLZ+dvBRWczIeeILxSpap
8qY7WAWfomB27wbiQg5ug7Q7FfvcHC+9SuVbA3X69zag4Uh7hfX37CP7qJEXOxP01oF1FrRGJRo1
hfhzTJh+6x8x2sDDO3+TbxUA3ZvPL1ODzSISSHcKPgb80EG6lJ7/Xp0SSGfmm/oiXEoYf9vpvd5k
WJQPPMZLf+8+2+N4V33iw2nYGoH582eRlIfkY8Y9l5fMUlQI/wc7sWDVLXykj8hS4Qngr2bI0nen
/IAax5jYGFy3EA1iTb+3djnSYhedOvzCa4aXBfUeGB+d8VD6q56sqz0uEe/czhicXsaqMJsdZha3
hI37tiwPx5dpH1g9SgIQHkUXqDWh+dLrGG/dMFMQaUtYtBtui/TAe1Hbgm5i7YrO/JjNBIKOEvYK
3oqdCrUbzKG4yqH4mFmZJTqlHT4MNgaO9tnhUYcP9FoPjrTrzHQtuK0VIu/QoZgGt8TiOiDDgm8k
zixrtAQX8ewm5CAH2ENNrCSNAP+tHtUH+HstopIZ3uWVushFMt2srcHDaYxS2oJkBqvJXGoeCkSB
xXcVq050atuH1D4JNxEYD++zborb6JqvK1O8+xtjp3svwSFlwqrdBStjF7sz/AU0Mu+BK6SXFETX
h+QaeDbFblpFOx4RHOz2Xrv37DYdp4O/qTny72x5gal+ZGcwKQLY8MVIfKoZz6I8a4UYN5uyeO2k
hkm8OyD/ahEkbeV2/+/BnvDB/+Wf/28wgX+qgLYxLqEvy3Elltso3vqIurDpCNa/R3nGq34M8wQe
ZYHMlVLejaus2AayF6RXGY8DIlG0CFAAEW7Z5CkTJNKjI2d4WpaSqTkGzZ+6H1kwhqzJGqYMiDvy
S5XFloxXOs6k0y9XuZQhnmZeW6oUaByH9Tok8b8n401TAjUeU35dqDGMIQZX0AuaFPKhHXMrRPA7
Q01Fgq1el7JIF91+uPfhRg6JHuamUT96obnqsYLvaVjOHeWssYrxt2LKl/zN96v8el780sMlocnj
6ZHBAqkMy8BA5wbCi7axs2hXNxvfWCmyWbeeLtlcpsOCbMXPZjgqS65l9CjaGo4yrjQdBkM+hGQs
vojIoDG9WTepzZcHLXKrpfKbeLJmK+rZULwu3mqim/Kvor+ZZycpd0Xr6Pkh6kGRnPeBcJyNa9rv
OGmbGigCWHJG2nnHtW86Tsl8pyc94ZQt6pig/NFfHtZSGfk5DRA54MHjgxThUln5Tw20kYxmnKB6
v1JEOsIqyQ+pnMo0lNH5C/sPsbMq/VojNYU9Gmr69lT9KYc/cohpUenwohdvWn0MI3GVTl6XRec8
/pj4j4n7zSELiPePK4VZ8X+W1VONZwrTPpVjjCQmLdMFuGnkCEv4ZhuXPJtRfcNSiSnfaQieG6+B
Va6CErIyoTQKWznVsPp0G/QovmRXrXgLq5e8jY9p/D4iSda1uxJvh1qjYnzLuYvfIetGNaW3FEQj
SQPHXR0LEnJBc4d4JU63iv8WQKvYgkUCybLCHspqLcY8a6uURmLx0sfymh8P0M3AblDT0H8rZFTZ
/LdIUq9DOZs+NuQ5PCpCRIw+NEWk6JPoqSPlWpWKKJnxaJUNpnfBF021vw48TTqrG9ahRDtkm3rB
YNehI6GTQzsox5c2x5GMrX4ZIhNpEk6rMYKWsL4ptZDOikp8FMaUcflSbPZZbouKZM/+LhgEL0Ou
rkuZOYaTqenenAg08rvDIIcWZplAPoi0PeRGe2Q7iU8zESABiopjwDGlsfVBMnMMwkPG2EAtaJam
o+jjrcpNJRH2gQ46HNAaQc2ZL/WsH2AVCldDpezNsJytJFfXNdL30b/MGY+sQWZhLxCw/Qg3PdSp
cWRfp7n8p9G3Mn/XIK3T8xg9UTga+zLzcTUxSr09EcSD0FwCSB4qMQpkJZO1TRpPFv7quIkk42gt
FxLFOn7AZ4VqnMcSXMlmwysNUm6RllLitCkMGJLQ5pvDJCMgrF95XFYdzO9JNnpdqFiomMHnEsiL
Efi3ujjwanud1ZaGsPQxIhRyUHfSartUPfD/EcO2XgDgREDFAbYZFE2KzijBf6rET8g4tJNtLp6D
RFkHrUEi1F7nCHBOg76FdjIlfNf7LLEA6W7c2CBnOAln17JviQHvFKhPCdFrqMNTtADChtQRXjJG
buPPynDCKASeVpoSKiX+BF2iHIl9pRy6ZlrnIu+mTXtpordMvcy6hDdD9PL6MXJ4762qRRrc5qwu
GhPUw1XYxGYVDZ6GWefFnoihVcpMbAInioJdMo+mzmUuxyMiy/yVilNm4AFT5QPWt/jRI4PFqqsD
lmKD04ubLk5W6hd0LCavqPtfoNuvfoPv2xo2C9jbQRVTgbGU+rS7D4mgTH6eCGt4o+zCLrd1Y2By
EliRQNsL0DIQ690RDH5PEIBZOpNv9lOOAqd2FJIEgpUKrwOvLDx9aLdxrhxTtbHSLlwPk0brSjgL
k2jVY3QummJl1P3n0PbbvKr2fKUfqjxnQwQlb+We8atifCm0fp8YWEoV4sESNBpDTdkcR8eSz1mo
borqAiFyq+DgGCTHrJFx8CQajVp/6weowD9m5GBFC09eP3Qq/abSnFNKkgqjh1Ko0s0wQ0LFY0hX
QQldNEmmchJu/AESZzi1DI36YYpkZiISp5m1mLlKXf9Ruqi2ZLWz8lB5CaNYZlpRbhp9cvks/cwq
WMWKCkgjmdvRZi4uQYv9B8ldU4i/hGrPui9LXAOOLWyCAMLhJH7u2RmqASrMWcDvUTiddCqGFEBR
FVIppSi1iPlKQTQJMHnXvDWinYysFVkAS9uCaD0JasI/pJuO8kdLZAmFkuk12ChbzUxic94C7NUF
Iqc05swkNCfdrUDjZxzcbg1aTpcy85JPpGHFXrXie4eUG/9/izeM+wXYBCvj5wmm81g4aAeCChuU
2L6ftXo4dUXfRePBzxBlHLuMdYJbwZQ3Y63m+AaN3kpE9iKrhe00kbhmFbRTd9gziTrAZ8yf3Ulb
ST6R70AIULhUGGp6s3GWL5imwUZFtkvNhHfS1pmuPfY9XSfjy+Q1ZrRFGb6yVeQDqC0WTu8AKdPM
zor28VsRk17ECjxxkZWXBumDq6I+IgPLZ6t6RYHE5tqGNrByIOByCsXIgEZxDOzNjUsvhukxDEhD
V07dNLLFdK8h/+pdHUutoZLqdck2Gu05d7UG5fDaFKvDHLlSvmpknA8EbeUsfG+jc1ua3Wu2ROlx
jSezUXDc9hdJORnptpY2KCsB4Oarg1+zTCIi/Jx3ouqJeLRF90caDnxmIJ5ajwPkooeHGFm+bCPz
0JG/jfioCmflfPUFikhTldY6QEFI8PN7LAddMfPuo+F2HHJom1sjANNLRMrunDNxPnXhag4s9db1
lv7efA6T5Xd0mK2pYU1kKfIJBZN5sP8dmQk/V8sicahC0hfaqAoYlt9XS6NIU5HNhYFQw0o6+BgG
KA6VKwQTQ3DqUkDFgWLqoCGPM5kWqD+IzEE///sqfmZR6LPQ0P3MLwLD6Pj+fhFj2Uhy1mvISdX3
vLMxOA61HmWFKbTT5BeAU/iZOWA0SKBKoDVLi5Te99GMSGiHQeTUI0/TFg+OxLcMwKTV2zjH1BpV
G8pv/32DPxFtXQKRGI1raBoEzf3pBqVKDAt/zvxtKD+UyARwV2uW1r0XyS8z+cUm+H4kfRtJfDqS
hCxW5cLvoWs+mUVpZ2nJ4kIhij8yPUUFqKZ+l+yNTGAAdIB1wviv34RNuxFqT0L4MKt2LrzVOOkF
bVsNElNb+VijpJZzoZUohq2k/cLz46TrlKkm3yukBUwopNsxzDw5Uw//nrm/ZA7QmgDZWAFXQ4SM
7PeH1cpTrCPrRbkRkuW6bo1pbfOp/tua+Nu8QcUUaSS02BSQYZ/nTe6ECCcsLM+BJO2Bl9aIgK+6
DbOLgLQSalwUZwYfUsUALWcCGP4JfBUAKneWsSeABdFb1Tbe92u1ZdE9d1sXgMMUeMldfUXGfgYC
CkmaViNFD1Pl8NO4Rajz3MKQpLoVAHmF8li8wH8cHFeMo1LdEjsGGnNLzylrNFMNHGULq/ee5nah
oUSCN1Szh5fZTDe8062z14ppdGDGa3bSBjrGwKBIJtui3a+HjdQBsS86p4OWKdPg0AN4y+RfJku7
52/DehIBd8CuC6/7S/UqBW5WLUUiAZFmRMaCyCqQJsSdvI0UegtURjXLdbwZd+M2OMsiyY/GYIYX
baSoUv4mOyH/3KOgOo7mCWQ54HVK+lNOpvA19F/kId7JygQxVUeYKzeqcisKJ3cCAKQlrwIKaeiG
Ik3wWkH4o653PVIevsqZNt6hwERgwIzcA2yv0aDS8FG1iLUBEwXdual2qGlwYB4ZXGINwls5g5PR
3DMFdKu6N5XXNr+hymOjKpYmdiRrTjfoG4i41nX2kqCCqVVv/170wrLant7ib3f8tCtzkjFG3NzE
uxHL0E+BTB6bbqfkCNoQr8C0U7nKhYMQ69/j/oV5A2kXtMfwiwEm6FFPbxvP8RD57fJyOwZmnVrV
NW5NP9xoPQUCtUCg93c5iWgP5L6zeMPD8VqCXyZslNlUZk9tV5VhoaArxPYAeKh3tN/aY+HD+XNu
0OgMZRwVhgYgVD1d49S3vcCNo7JtzOCq7XqGZNISLBil/ulgrFqZsp27/XoC8KHbPI3dyeO9hSnl
w0A43SdHwRrxMzzMDwymuYWDKsu4E3byhr+jTvI+n6RT/1GntPEEGLfCJtZqoCe/kLMGqtpLG8bI
0HMOaXawn1DyP+mb/kX5kjADPohu2Ilc0Jzg6BgBBDcCwyzrDEALDT7ZTQd1BeZ7BCaGePOhtQBW
yyJdr5sVABnVNJzJY6IXUvQGHR8JhbuWsI02LTB3OC/PUKaYkYK6u+AtdQ24vspUIy3oYP/jigm4
NN48I+haGuJDuoOK4+Ic6361saKX6wG6lNVAUj4E0J+jnQ5tSAHki4FkwRKIowakCgCLL+a09x7w
WQ+IErk06LAcTKdxYLqLPQvwcfQkY0PDODzdAbeg6bq4ivCpxXZjxe5qBD+tZ4JlYN4munSxNGZn
qvYyf+Cf2LIdu6mr2pOZHAdTI7Jdg2s0oppgLb5icJ3fIhxlsJi0W6eF0a3u+nC55gBmJna/alfq
Ptj4axXaCtjLdFjj+p9iTGTY9r4rx/IWXXTgX7feh55c7TwWZlIA0PTDQD/d3mdwrQYbjol7dZ9t
5hsYmBnADCBQ5vk+UdkuCDgY5kKkw1ZA5FdxDzO/1YgJAT0CUwWmxG68BQ9VIoBdy1WEiQvcFoEn
IFdMXrzT9+Xq+PHlmhSbE3AbNJhR30xtDe4EB0g06dbAQEKhscffJgeMJvIG2Jn5pGOSLR2Mza00
eUsEuic6siOvUIkB2ykGqsu74xEgroq5ldkyC4qZwYa39yJXZi3+1O4BGGfSpoVp7+xVTLDnbbRG
GQbOKpOlvgzWSEeTB6P4LQddird6M3HTK9hTnkwqptjznxZjQ1N4uZ9ljtH6RB5gqtJbB5ON0Rys
ZB2s5d3ya7AkO3E7cAZ5q2O9KXjLx01W5arWbBoeaCQWsljcKm8JyIlEfHWEUJUIa+wSpxJaaaCK
cFHsxlI8w87WMJvKbE3DNzYusFcrxQxk1uSEJkB4FuI36kF47VIKmi4oYaAq0swCQOXTT2NdOOCn
WBxMjnsLdMFNcI1d1KpBohzwPioMBFN0boHYQQtY2gC2MkNvWDUryYVukqUCpBCxOnm7WFWO5E62
4vqm4UZWA2lLbQ/im43qgp1vgJziU4BK4l9SeG4AcAfFl1ZobEBCgY8fGHqFeHwRwCNFVPnlo5lg
IiYmMjxxO95MaCdH26GbwC6cJ68g3poAaQhAGHdyuDO2ELNbiUcEaTbYXnAFgK+0+It77lPPE8Ju
qCj9Zzt9Olw5pSmmjOuVbQu8vXQGkIlnIEeoV0EAZ+ptSRh+ScT/drp9G/LpdBuiWlIqLQIRC2xX
nQWBBQ5XpZkRiE6cOYs2DwCet3452/4SSaoo0kCzQ8AZB7nd75HkMDZdL8+xsg0VBOAk01Das6Dm
HoPtGToqiDv7ubJ12MzHdjgT/jOKzQEEqYIFiHPPosDEEKjiCVUpYfgl/vxLfgCvD3SyIfREu/lz
fqA3/qxNUFBZZcNbXnkofFfRUZu8QflFauC5IfXrcf93pKe5l/O4NBpBKLfKrrXErXBK3iZb+pix
63dX3vPBJ4TkPW/mqARUb/157NGdmm4KE1z0ncT0V/BkDypFvRsMKzO5oMhI1HUI7smJP+lnUF3t
uLOWPSMEa5sjNbLjN6Wm8glY8RCfVYSu5kIV2MtAIP1b9qEv8H7sKTGcz3/tGlge6lMgBU8C8Ls1
HhpHyg/IrI25qesHRM6FOfq2GDx0dFMDL+4/0w6FHLC4kPEHCOLm5L3ofllzsv6TMgqN2P+M/5Rr
NjKkeIy56rew5y7X/8fZmfa2yXbt+hchMQ9fDRgwHjOnX1DTNJh5Nja/fh90S/tNfVu19qvqie4n
SQtmuK61zmkd92j2n7vVEDbheGhChUiRZHtZhTVjUQfKlP4tD2BZqfikZQvutGvX7VP01VLPzCOr
Cjc5aD5Ct9TJ0Xgh0ERcYKurajs5EBI/27WEDAtF3a5aKT74fTG6zSzKGj1GfG2np+bQ/aZLo3iv
A2mthPFztsmd/ElnIuBxF9FAQPSRMTYS13lalUsodlve5aG4g4DKX8qfiB9sZgYui4D6N36/sJb/
Io933lElHgrW7GOo/VZcRLhMhbe2+WNzRutEzf1QbJJNHeahhMDkY/J61/qRbPS9+UnOtz2tjE3J
Rs+ejK52e8T0kL5RvL8mh1NY/Fbfj519oY9qNtUBXAid4vEx+92/9iG8SgHDhTRi/XRyYF1byhLy
hzbSw+9khUyv8ZrN8dFy2cUeBVd+b8WF+c5ef/4wHqzt+QP4yHo4vfZ+zZx6Lscc/yyu8rXpddvL
Dx2fyHP03m2UWQ/H1oQCoVkkXvoq7mZYyVVo2vZzeSZtlYcWjdQOe4X4K9oJh4TZyNGCXRDfXPFo
wrBAhFevUrrISBKQVuyGTHaD8N9w/zfFa7P82X+1iHSD9KG2j0gazl7+8BqxrRorY6W9NMv6x/EH
+txQWIsUeY7sf0UP7UZwupUOVbFEbcrcD3o/07JbZkvT7bvMMiMNWnwof2kLXndMGgsF57jkxQzr
kDxlNQQlO+sYZuiACkdlL0yc1gVDW/RY4rFmHL3s48QbMrJ1GkG6QXbrQuRV+JGSZePHTn0Yg9wV
2KKOHitIZTnRM9qixXvtztVH/vPszlUDWhL2x8odVEBuu3o5wtVb60f5l3Cot0q+QPEyEWtTOCh0
pmfL2WND2KrLMwWFyKKrUwuZ/pe1BjN/UEOR7Lvca735gmjBl7ystwO/5eZuuqGW7lYCY7R9E9uF
sB7ROMzKcHkn0yGsz25L/lftDKvo7MqH7oUtZzWuBB/aFWCyQmGyyIPzOgmpwxfmc0qR4cQPGlW2
7FWzrmlvvSgo9lD7e+papzQBQ16jRlB/5DlXacb27/oibq4lQLvyPGJ6tmD/vYEx2VNlluBZ39bQ
SLXOc3rxJtyNpYP6LWoORzSlbXpHc8Asl1tL6LfDXkkcIr04pUNtqVuNWn+iF9KRb/D6UMfPvVC9
t/i+iM9qciT+fKD7F90PJsSjD3M+5oldxOjRbaCxpHFo+OV5/s4s6Zz9p7/m6MqIxQMMmXUA3RKz
O173T539Qdh2T74B4ZYt1eiFV0myB6fCfY/0b4Fu225dw+6Wk422ZfGcOV8Rl97xv6iuiR37SehW
xNwRfGIOLRkF2POc3zGyn83d0duB4q/eZhTm84Bfehh3+RY+b99/PqKz4zQui5d/VyDKf4FHNgNT
IfGaTR6txtXemwo67oGxMLfxy9kIBjoB7S0TNzGtSttumvZZ1hvEYe+X+PN0IgSiPL1cshCwsK/7
RSb9PsLwZp6Se+kshf2hnn4L6izCe8krN5peKqDooB6cf5/1dQj6n4pBx/NJzpnFSNk/1dw37r4/
i5nZNomx7eOfcolWNPlRIfNFBklDJ3y2srKYzKU0BfXlbF9QbrHcCi8XQpuUbVFssupOCSPdeg+4
gvi3wOm4lnMx9e2E6pRk3PhYW6EBG5wZNNJwj9k5Qlr6E9JS71eTcAyjqXr895WQb1WQBv54Mm+B
Rv4zoLXLmFBMzLSxjQtX7h9OAPN2qwet9EABaZlP0/mTu2fQFBmewpOpudPopmdPl+z4gqhjDGYe
GDWHvjmOfn4v8Fu6eX6cHUwkUD4zJv++MLo2Fu3Q9s22DPIn4e0USAsBdsVmsqW6zv0c19L7Hbpp
fmSv6yuA+/93yCswxmpqxRyzyQzzk7UQhN3Y/kiOtc9ALPvfF/+WKwzs6duh5k//7ban8UmXB8No
tg0FagcJYQ9fxwgIZPDmSkddoLkGNfjQ2Y21B7TLRMXWoeZe5m1k0Ycw2yBXf/xFqDoWXQP2sVSd
ytOdRY0++LT1Knv0Mh8AOITAtn8Pm8r+dVmK6wfpgwcZJABDQhQUh3R3CvMPYAaN1rPE2VQE2b54
73ala76hdWWYaO4NtuAgkYjC07PGkNEGHbAAb+geN/hjHYPmemvaIzaQJcJ0yjcKYG1vfKYeBsj8
WX4YWGyVZbVofNQUspevwbseZFi27uOIPeDea37rrSJyjimhBE+Qtnv1VuWpJhjHLNW3ApR5YWvx
1sz2PVaN3pF0ijbk/Ir/73sq31oQvx/zakcTjlqfq3JkbCvU0OQU9F6DzQ673rgQUTPHPmtkjdy9
f8oHf1I26VfVrQykfOm6KDc0Z63gRv0dEPTm+gIBwBRq6Br9P46rdIqV9jQqwkZPV0zjQWFHJTR6
Y79peYYKNMAXKov4zrJ2Hbv2Z539ftir53sq1SitrMYMzcQXJ9nRI3yO3bBFRoQQb5b31PSgVnHC
61TZOvqUsfrVyIcSm1x3BnUaq9Uptn6oubbqJL+RfLnDT9rHS1VlVZxQu7rWWCyG/ATv/9LLNuha
FyTJ+GAll4dWH9wjUlGzcMzjT7lWH8woX6YTETNp/aIX8qdqTbuU5fbfD4F08yH4drmvdsV6ZOT1
FLfTFo20W+5roCZ6jMW4ntGZ8s7RboHHJJfPvB/JleJ/yPFklEqzO/ECy8mixGSivQL+Gxc3TVfN
XS7+VltvsRgbCpOcRFjHv5csJvuk6EYMfRupYdPtY1BP06smlC42t/PUPBanQ9Pt0jas0rUEmJu4
wPqldq+Gu7FKM3aTCCONZIPZh/z3eVjCeK6lcjDDOH3M8t4RV5fKY2ICUsKffHwrxf6NFOmUB/L6
gjt+XVKInMzjnTVGvrHGsGnLc56PRSaWekWytW0jiPF5VEM0aAJqSKPEqFiT7I2WGstTKq26HO/y
0C0yy0PduTBP7SKtBjuaftU2EjFT3qcbSb1zXrceQUYrEHuGq5P0m+vr0+ttVQlqle7ak+qO4sU5
NU9ycsikt1lkc4I6OsmIl3V5MVYbKq///zfgr8NfbaLdZSrHvjKONCepLSFpu8RvLd2xHCponS47
C6Uqr36LN+NueX/r0fj+0a9WndNgpvpwLM3tyfDzS6j0h0lwysjhyNEUIg09Uqb2vqj50+RBOCkY
QZTNnQtwA4NEGwv9Pyego0G4ugClohzPsiDJYXcyFrL2VLa+ShtrTUtr1oNVMVYfT8BEp+Svpylz
KlgwU5+WwvBrGlQnN8ZF36y7yz38Rrl5db6d2NXVyVJ5SBXp0m7HFbCM9Sa7l83ka34xi1/qYqki
eFq0n/mS/Aad+Jzjz/izeqpfhjfjkOyrd56Y7mnY956InhOIBKtngDTvjmPeuHWa8HUagYwGUSzX
wVGNWg450bjGlv0Sk2gdu6g5kjQA9Br1R63ypeypyV6qaZZWqNG2lZ0phkv0NMU+W36kbePjCgUy
v38iNTIaD8dhr/XbvF4V9XPO8tTtpCpkhUI2mCKxkYOpCPnKwzE0TxpwPdpVMRDFLRXvhL0El1vl
ImdBVplPdiQ4WbXJzA2rGz/lK33MHNUhO4XgomHjdDVcWIrfV2vp9C5qm2O11OWghdPOlmhBU9Nl
iAt9z7+fvD9v9lX9asxjS2kkKHkU8aq57Yf0ZMpFXUEmUl5tQV+XWP9GWJ/POJQoK1fdc7nTf8KR
ofB6z2wEtAr0inHInsQ33Mg7y4Mt9bDd1LZY+diH3PG19i6hsBcCU7IZAdq9/vukb9X57CdzCwRc
TDMyL7PfKuGyaCS9JbtyGylLc1ijb4yttaI8Z6Y7Di7ib7F349FL1ZDO4yj4SXun6r9VIhkcH6pY
Ja2MXvbvMzDK7mhmXdpsiSOxJWe3R/Rs2/eiAOfX/vrmMKZ4Hh3MRzXNK/CUiLA2vRQXxPFqKFsv
iIHuXMgbpcc8QV5kxAIRr/L1CJ+ub7O00WoTS5V9Ao+ow7R1iyysho1qBix43bjssC8/3jnufHn+
88HIryYGXybV9rpRa/VKQnCsmVvtDwwwDW42rSTLb5KXWglSpAbKOs4ezlJYCveqW/nmVSWyG5Kf
WD1SBv++d1mlSUpu6e02Oi9mHcuuA22uFiZDaoP06FTZSnoUV9ovrOzyPAwb0A6I0xN2J83tfqJC
wVUFobY3X5rV+AzOv5xN9hk59w2sMl4PPLXpI1bZyQd9lcJsBb38GB/AMGZO1o/gTD/aUA0ASy87
xNW7c9j6DeENHaTmW789kzVSvxggML/Kl3wruemDrjBSVx8W+mNzgTfF7GFr7SJ7gqcxfXPZP0QQ
pY2dPkS/osWjBW8WYYjS7JFcRHEZfxKTQXJfgYuOIB3Rjn6aP4qw+khBoVKn+BjjhfKpPP37LlNN
3rrNCsNLZFIkJek/QrPTSekVM2u2+rP2mK7jF2F93udvOWEZyYLl+Ev1im0dDNspyMIknAIs7mG9
rJelBCgVDs/nV3jtdfQUPSlodvfiHtn5Rg9YJvnB4ArkBAih6llLQk5QHw0rPCINpEvhxdDV2SpZ
Ca+JT17IEgJ9D9gdmkEG1K8stWAMpZ1CpMpaXlnL2C1xY/WhBhxMjEC9wPvoT3YOvk2ux3JCSZHD
oiaubtMlBLAWfuOpQbJJ5+6b7I/Yh9vn1mdMZTb3Va5gbwzRwS4iV/RAYMM5o1wnMxHN8YzFeqWH
rzEs4DRFhDeB6F9QlRmBFhQhLOxWCCakD6fVQOpHcPZ6r8NngO0PoO5pOohB+qETXDOs40/z7bLO
txW/NISZxRBAcisoU/70Dmw+fBLoatDp48oIGp/0yBVZMHtQ9pQnS+VcjHd124VDiGSF8LRLaG6L
O8ulcqvuZVeeXzZyvv9jf0l05SghxG62pyUt/Mv0xnNHPIwAOm4Ghiu4MTcscmhmYebBLeNHAGU4
byEw3uNHCxXKnUdzrlv+swDReYMUMUYBAd3fa8CYC5Wq0CCFQvt6zFu3nL6sM4+CaS10czfppjN1
Z3RiP80B4cRwqNF9l9aiNMXdyWycunNTZS+Nr4ZyqE7h+XRa0LRaI+kNxDzdOddb65UpMfKb5dJg
TODVFq3i9Yj1JmnpD6uX5uV8dLvDHP+hLs4di8/JPxEmQO0lbGQk5Hv8nXA+tMO/42zefdM7m8at
l5pJFyrTesjGV6/3jOaSnMtxqHlpiSETCf9ZJtGiPt85inHjBn0/ytWHVupGNOtS1LdV8mqQpzHs
0OCeikcp+bxzee98nj/P7rdigiw8qzOiJIaMr+1Cyx3z3C61fqWBWCmDsWz72u6kTaXvZyddaeAC
WVS6zenkqF7GnyJcllW9Kg00sYINvfRO0CJiszn1hBBkd67LzdrHpIPkD3219Kcy+Xa6jCQwet1s
ja1+2VRE5OeuUQWohY8F5ht/PHviyaPcVAYU9svEWkb/G0qZCXwwyuh554bxqvqSm3OTRbpWrEtj
ctSottVxdgLtmmcU7sWT2PknNMUi9uXZDWTd69huIBh/Hf7q1RWkixX1UVqslWgjnTyd9KjqNbGe
xfFFyB/uPBzirYWCIUwAByxfc73w90JR6GIe5WJ32vZv5Xr8mt5ITFvkrFSoNeCoY4hnzUdWMxe7
H7nXhNIjG/9OCqqw+ooLZ1Ls6W1mzsZNdojeiV54UraR81E/Jf5xb3p90D8KH4pf2RMsHjsQ2Sd7
AjyGhUluaLU4BtWC1tMn6guFCrX3pluSrklEXBCt1ffoqUF3VNjRHrHmcdeGaIi8XxETJ91CWPxS
A35MYVJ5wgN5JU601IMp7Dbt47xunMHDnzO0UfLjZQk47KmO+A61Ju8zr/pFC8ImGwfSoXs/rS5v
wsFYtS/tV/1leII3PP3f4hrDk0vtvVc+s1fQ3MMR0h5/11vjdx/guOkmeZUC0ZN2HVIf3PC++ZHt
tHfr6YSxYWU+D9Ba9rMKJ9siC1T28oYMCTQUltdum13xiAjXwlUNRZ06xnvno+mFiVW31r52BPRJ
8L3H9fN79IiOZVF7AxlD/34Ebj5uCpO4DIXwKe26Blcvaqxopxmb0MOxchvxrTeWafRoIExOXv59
rNsvtwoIMIdhMubvCg8um0HTizgr1nT/jNd0svKPID2WXppxI9QejmfYLwgeRZy/lpNn3Ft4b7if
mTSnIgK3FDJGWWf+fuKpmqMkrxVjm8X4aPd01J34Q8vXRr7TjM18YFQI0p51roVXLnY5Ms9uLWR+
zb6dLONhn9fPigGg6Ny5Ojf3BGASdPBMpQC9/PvM4jKe8E2p3PzWxdtjWLscYUiHYsIhbksk38vw
rTYUmmXbrdM6BB+fmCFwl2a6uSHP4wgstkGC0a+uUNwoRsXSFoXxCJFawj1XPzNle1bMRWe+nCQP
16DOfEpMO2dbL3v3ot0LZ799CuBFEmOP5sHhf1+KJjonZdfQGZ6K2j6Jh9RsFv+bq81lplGySBI2
57vxbaMRksY4ktCuboFsL6fnsrSBx4w4ZIsZBS9LnZPlSEkQWSvr62L5ooGZ24fsu3MaNxdgNHpz
my3CzVy9EuaJ7rWTDRVPqsfjmAqbS3xII+jgQM4feBzFajfGGA89ogd4BMV7GJgk3uqSLRlvhAhA
wlCMq+duMIVaE4re2J7NXQ4Mwjk0ZwcbC8BSK4QmupF8zdoQ0wMWpW1e6kWN6qcxj0A48NMGepjL
m149twhTzpB2NQqn6FONHnKQ3sRu2yXwkd7658m2fktnO4bi6BzgIr0KDCRI2uII4ao6pDitEsHH
B4bfnR5dugRnBTP9CpiypOrv8Ue5ZbM0JReftZzu6uylA8gqH1qOVT9bQ1DjDV5K+UMmeQNdjL4c
pznCKyHMonZKJGjWAoQT2Mls0fukfh79MARgsm1+9I0kFMiiIA0R9k9HfB096CfUDUBCTb8FuQJq
6c8rsQ9jc0X1MccD8UrcG8Aq3UIPvt+P+X59ezL15kJtqp6B8RpHbH4pxiwdAMCTyyVtot6/jVEg
mGtBCi+R/e/HUbl37Kt334wns8jNKdqK9TbyKiKtCmFL3G6Vr3gITv0KGJkrqb7XyasovrAQqB+d
+NVEq6J45zb1pwcdgwnsqLXkcvFuSeXSJEsQMFJK1+KPjpQx+U4LcUPCYDFJC4wHOo/BLteAmZWW
qVkLsvVUrh1yAp2OYLPOPq+FBRxxRlh3+dLtWwpY7x7EREnK3bhqtUxeHjoXcipoYq7uVl6mo5yb
cbslT9S2ULdftuhfILGnJQkI/bpYGMFLdCARLjBdy5nGhRR0oRb0DvKKFYKZFc0OQWUYoscNwXPN
4fJ7eM4dYsbwqioo8kckX5C0jH6DSF4kvro6r7WQVLIfmZu5cIXUIdgeRq9jjWCiZY8mwCtcvG9M
rPuRPZufs6w+X7ySiOi+A2AHKX4ieG8HM/Mi/o3FFck9EXntDnznp8qnoBFYyu5sUgAt8qvfZA0i
P9sknh7EB7R1w+/4R+RAr++joEFFj4nglZiymAg1upjFa02C9BCOfoUc+rX197GtrH5nz9HJPbOF
qguJlg4DU4gEuV/kP2Ni6xA8GovWR6HIqF2Ck5InzSPPBti1eiSD7PNMzNFTzJ/JvQTlSrNL0IcB
GVfvVK661bdWUG+Q3++JAtrqH8cfJDQtCqRguEwRdB++ALlWF7sBoyBiw//sUZALs8TsmUAk4neE
VbsiogxDGBGa/oViqzyIHyr5NUSI4WiArn/HwE/HyaMtz2GCTqoueAkFY935XdjwrZPvdB8amQQB
bBY6dhF2wPC6oAsQkjn9c34QfVR/aZgiOa89hU/Q30usuZ7iOvPMcwOlKVQRovmfET9Z2iV1m/VR
aPQrlXyC2vydlXzshMuqR6sq/mURQlgoL928w6EdjZxMtOyufUzq6bkT8dymb/9eVm4JAeADaTFE
CEqEUVcvyaVh5NTUpMY6U4tdn4vuuRRdkSSHrh7fNDF19TNybbP0m+PX0YzdsfmRYzQfLpd1Qxaf
qn4109Hpx960u0tPRO5vBnnYlXqHqPoze+8/L7NB5IwucgHpi/5ees28KqrpHF22tXNayqs6OAWG
byyZ/JVuOr8ILf+07NeXl8gzD5E3YUoynMrXN8KjsGte8J0j6+rXotvxTmKnQMfLs+Ie9wmik6Pz
Cpfg5q8Azm73g2Bcm+0O0Ynkx8TYkWdAcN822Td4PY4vCR+39PBXfOl/DBLNjoS7Avwjd0W8Bf++
P8aNLgBjGLMIDYXwf8Lq//7c+SkxqmLIrIcUHfK0LMJ41yE4ftF2yYt4yLkMyVZDNPd+fkr3yY/s
ofpd7wSaxXKnvJLjuc8O5EK0e8XX36PPiMlxVSATNHh+kPfSyiRprHSHgPBFV5cW7aZcDQA65KG+
SRgrkqfuSVlhPlt2qyp0jL2xttalWz7zqJDpuT2RTLKId9YT9r5/f+6b7wqz3+ZKV+Lh/HNdvm21
Vp+PaluVwDA5/nlvktdStKElEDr/km9V62VA+tp7BctEfIB1EY5+MS7TlW7dK/5vQIgms+BBk1WT
oZt/tIXfzgSMuTqTaXBZ99GGOqVBKnlcpsDg2JWIyUYwO7zf+fDzS3f9sH8/5NVNl5I+KcyYl7Jy
9cqy83ZVL6EGpcoFbsjlH0nndcUmv2sPuX1cGguIeBG87wrhmCRUMEzvndbEHbXGQ8/Oo84rqduh
NCWkU0nJPETuVTvmvcus33rQWR7RQEE5qWCgfz/ocMyWUbXRcS3F7pDm+87cm8LvPLdsSSNJ+OjU
4s6sNwKhZ2Xl6BDPddJtJhWNZmY4bX3eSpNFqI+Xz61roTlx1DwfefEVeafWsdePX9GLMYUjzvrY
eDEtYiU67LhoHU5g3QIvSfXVpR+KRKjruDGPp5VBSJVMBDsSn0Qt+Actp8sfSACxG34o/NYIUzVa
ouSn7H0kwSPJSleWeCZkCwlm4iVFDXdaOfx+PYWMunaErA0RCm66VH1SLpMj8tE0XDF3np//ti4M
b+LtmWdbgHlfg8yneiwr6wxN2ajLqfPJ4KHePnXeMVmiwoZVNqQVktaoWFK290RVSva/z+AG1QW6
TRKGxGuDJPL6bg6iNaXRSdW3pYLBpasXRvyhv3TJmzitlOTdykk0JOUiQb8M3QcdXvr6/uzq4r4e
mSYBuAN3z9Zv+oiqqHSrO+vLLbDBNC0uk4JGiDHCV62V2BoCP28mtNUfZ5b5eGUGaiAHcSA89+62
8+mwlto+JnCdehDRX+X/+xJpt8pThgaj7JVocqmR/37g1fPZFGJJOq8H0YvKye1K53LcDIruCD0h
iTKDRksosyCNPFHHxVlspRJoKn41LPyzZsGMjOdGt3vyMi0UmNvznBfK5IgWlCqcLk8qkTHmkvWJ
VapLnLL5nYwePV6V7YrxrUqKZXuEVVefzoO8Ukz7HYVsO/241IWdq+/8PWv44Otdzc/8Il8vbjQF
PJh89nn+4N+fm1HVqSZ2Euup7FjG6jStp9Hh2M1jNK1JHfr3Zb4lHSbF4H8Od7WWHhNpamOTNa1P
f7CCK+StE9M6/T43RMEwTkP1jv3D5XL2EmluQNUkECRHTR9xX4AlESkq5qf5Ck/Dmt/galjKvR1G
uwGq/HWO16CKdWpEy4zkMEbKUULxkLpGpHk37y/lL1FbCB2+GHS+c25ZohV2g9q7L1Nn7OM/368q
7dAK7UOEgTc/egLPcvSYnBtfa4SdBVBmFuO2y8TONo/yapD6l0HIHUstg6GFpkTvKJNtTeG1muTz
pmuPP8zivO909PjTtDCMyK2i9KCmp01TQEwCDhwp4jlFhN8dXjYCwizDkWoshSRZzFJw69lAsDho
LjH6r8LEOZ3a5cmkQyYoKsn9ScC6hg1MxrlxDAvGxRhT7ovoP3SD4QbPKVIaUVGcYQKW1RSnZTU4
Hp8mJSZCnHpniF3VnJam8SCmA+ED9Egs04OVLy86gRHHh7poPTXdtq0ZdDkKIrNcjVa2HfLh89Rv
cga4tFXr1hMxAynpifNpV/ilpY3RFvsjJSNtDVMFRuULyea5SRzzqYk+jxocDNpcfoEkLSXrNh3N
YFtBturBoJVurje75Az+cmnXOiKlgeyiC9HtKei2oNhEJD2l2e/IyD5PKSMy8p+pVnrNqC24jHMS
QiHri7EFa6aYzZdElI3RtANsEoQhmNPtGin1M2bvCAgkKmiB9LRS6T7vvDQ3ah5iaXht2IixbopX
q6M2XNTmaKXTOs1tSXXF7oUZNpFXWgGp2qw4kxYmJzuWnTxb8ZX/hlXmRkX28RzU8r13+Mb7AeKI
1F3kXAAGr95hoxhyvRRLVgq0eOTo5gHRjSdGiqSvSSYsu6N9TB7KGtUVT53pNNZEyh7J5rUtMFCH
RYzsPAKwkxZfn4TCzTj8+3rdgs9neyvbiDyTU9fpDVmGwk6UuF4cgmVNp4mvw2O2jvqfTbdkwWHi
gjEwTjJZFwTUDfF+KO90cjfyhOZknf85h7ko+Fan1mKkjfiF4FDw4eH5x8qXn381pY2IWl1nc8Sy
9K4RwTDe2eyleae6WtEJ15GRwQFTggxf3Z5JLwxL780LpRu68AVSlvHiXqAscBcy685rrIcWalj4
s8xTP5anjRytSZe7cxdulJB/ncfVFbj0pS72HXpm/FLuOVDC+jF25T8G+QZGn8Sth9lcxJCDxztH
nj/hf68AWjZpdrsqf4Z9fbv2bZoN6ni0Lutx2pmMbNFoh7nlfNOeun3WOSCkLYHBmA7Eab5Gd45/
8wGk2IM94c8c2PP3zc+GzmimrOvROcBPkFHRrgk6XH9oy8zd8ZV8OpdOcCP5hq/4ExbjeASC0t+L
5wwn6vQAAxd0SzGw3HlMiMHY9dLHfcr3fsWEG+iMjpmNlVD/MH3Ti+aVIcbO9emnhhDTk98Er3Qn
xBXP503q4rJ/ih/RubwrePgju1zHcGaRDdG4eBEc6Pul8ie1A1EJahr8GsvUw5rj4VC0pQBFdlC9
6lsMjlj82bw2gj/tdffo3ZNj/PFW/OfGfbtu8yP17cYNZ0mKhgsgskbuhEiyyEBUAQkUCK8YRKoC
JqT2V+n9+X9oxThxaye3i+KFDOSnbHt2yn2zkF02sTmdYnV0yKwgyINZRb+mLUlsGOhQ0azUXeew
rjsY7VbEtlRrPHdusyZ7nogGjXFPTfBcOYWTg4n9meZt4un8/PdDcqvktZB/K3PSF6q+Pwjzt8+a
yEl7uhwL6wEontj1eD0RM18uAunjKGHDPbf2edrMwB5Z/RsAMoEYhQ52dnZV0abca3JvLeo6ajiL
dF5FJqf370uf98Z01vIYK3T6eCksL6/9hCL4QRl+tkO0GOcAO8Mg9XBvSOQfdQz5uNxBV6wZNbq+
/d/P4WrFkKRRuJi11B+0dtUjDot2aHSZCVaRDXHZdt0D23y9Mw8dpTX6W5DI3i2InGqD4cw71KEN
wyNLJa2TXQA74UkJ3d/y/GGimn6ODHy+WJWj/CE++snZaz8Y3pCnS2trbLTCFYrteZVWofFCaLix
NoQg/30BJDXCjPfFiweXOm1Y1WDGiLIqgj0KosSR5yXpWsM4oZNxnxCIv0xOCzjBjrEJESba0w5X
ntw+jDsZPRYhnQoB5ZWvPrB7Y7zNGoZKOfQP3SsCkvO7btzZrm+08jR/6K2gKNkPrGvEpLoMl7GV
8C1OKQnPLHhirSxqrDtwpzgGFyazGUSkBqj7YYMS9kUTGWRbPXXtRzntpXJ3BJRjbI0IF0WBWJ6Z
gxEM/Rs0q8RKqtKEl8tLztQVgY09xZtjPimNe4rDVF3zHxNKb3FTy4dT9BqfX8llxhQIcyVpG1Wz
O4UqH1wzlCcmBqKVrAHXhQOUosy/cfb4emkPqFmgcqCvouMOX4gEzJ63P+L4vWd4THYH3vzvzsUV
m72NOvSSYf7pFb+9mvkUJwWTvvXZC4A3ZvYfkCerh9CKd40HOGCunnoLTIDmy2Kk6DzW6rrzLI0s
KqYzyvSRBIPMZ9zGMl0TOG+hK4lWFhGziR1py3JPdN1EFI/pnE9e/l4ft+rZyT/1wmFcErmlOuXt
9vKsfTAu6qz6k8SwlpCxNdDi0B3TR/Ksk8OEB/k538XQLB/dYQpzh4k4S8WnPmE2jvWwL0Njy82+
CAt0qur+iPMAZWqyUffzWqq6EpbALFA2nBO7Veo0K2nWwdiSZ9lizXTSyYdpgW4hZ+CVERjMgJUY
UmYui02NSzTU1xJRCoxcfCvoV7xzbVvPk91htL+w4s7xP+rC2iirbtm7pK4tzG1t/4QVwQeDPbrC
R8BsujmloIOTkZfPyRJ5lfYuPqQeugO7eMq3DOFgovyRn6NuvCyPvvQbdaMDu/qIlleBcCE9B6A1
IfVKeGLcAKrdt5zZvc3yi3hZhwP9Ug547Ref3eoT6sGeXP4tX3WygECDhehb78KT9g5D4+BT3JS/
s+UQMGxtaez/7LBc4yUP9smWcv7yZSEa1DnvrV8utvkzKYPQW/UvNOohaABSSy2wnN5rMV2+wpOS
3zMPlZAd/rK8SB75n2rLTKdAAkNSIZdieJsOg9MEJ065X2jxYvIub+Ku/SJhyBl2X3MaEL1ivEzZ
QSXym0QP/5uH2HXBnk3MTuNfDsnr9G4yZGTkw2SPqt8T58Nf20iPShAveaae8PYRDXAMQOOcfEUo
p4tSlGL2QEfYYJRiFIoF8M6uZWccTA5rhO/G4hScnWYekKAxKAzHksub6yAs7snOOjkhgcXAN51b
cidzokDa5XGDfveCFdT6JMthPKTe4xgUZBtVbvGBjtdNjqQjIRC/Uyj/h8S4fvGuqo1RVaZJROKy
hX3vGeqJmsS0pd4+jZRG2eScYHiGJYCcQVSYzkwjpz66x8EWwRkHN64cECGF6W9YvU2XaDgD3LtY
mqObyUsyDWsuIOEe+ryVFsJDxWwcpkbqy5oUnWMwQXiQdYIs4P8Qdp67jaNpt70iAszhL0klW5It
B1nWH8KROWde/bfoOcDpUhklDHqmpqq7aZIv3/A8e69N34PqVrCcoht2deVatXbJ3JVfaOIizQgz
3Q06dlthN3XnzJfQdK4anLzacggdsXM46OnFTamxWwPlQzGqwiKiroGkyoh90fMD0eb71m44U/97
C/PT5fnvev3zAJEGcdZApoQq6s89QxfHqSgNUXoXtY+NeS57sLikDRjDMRo/ZPIIU5bRnMpJ7OLN
KI2XfkyXhXYTD4+soqgTU/zh4h3WMpUqV7dNwl1ZrnvyZdvVINwX/mHA+mYuK2E9WDeV+mCIeMZv
AuqYNPq1ja/dgdbTddcn7SL8aIVb0boiWf4Lljzf43yQ0k117vlcdrrSShDKqQr1/eg0sm3eFPeK
K7wY79pLeC4JyhN34W3zZH6z9MMfP8qL4TEEjqZG9sqA5iIchoVCjxMtBbNVX0M0YU+FRg24hxtB
YODbN14J2vFdGrgwzfjmaeYAJV5dOxVfVjjnO0GthPxe4m70nx7Pf1a1KmfjFzdj9sQ2n6nF0ZZf
IFa21k1xc+1Sl0fQ+VIGUmWRdHldp/D958BoyyoupSby9oW5KXK2DG59qPo99X6Vw0fxylSGihrj
k/U6p+FUW1XDRdZcGZ+S+tst//fnuNjUUhZrIIgIKMWMVTvnsi0nf9FUriA7Qb0OoK7E26JyRYxK
6d30CNFRBqJB8ku/9A0nH2ztfc7Ec8TBFgm78R2DKhY5MJ8D0VxAN6Bi4XuXbFFzqfWJrdvyt5Cb
BckvckDzQ8lOqT3YGDoMoKnAVKM5jqOJ6IyQv2GPHEgRB/SO0S5B9HMkp/8BYLiRSCta5uKyGNYJ
zJiHHB2kfGOSlWG4AemH4qpLF5PhtIC2uRLrS2RLUI3IVcNn9dUQcys5PRRGwy5BOM5ZyCV2cij9
qQN0il0bOUeYosbt9NbBMPnyBTYWy4afISJIchG+U5qOOENxh4Izxz9VK5+cJyZx2COFK4aLmGKG
7U8UF+zhqa/tFCoMQTTVJtZvhWI3xUviEbhKKDsWImSqvL5NOlIqL6r2yn7tr7PU/8YbNeyZ2Tlz
Kf4cb4rSJUHQpLxD+inmczPuJT4sISCddt+Ka6F5oegTj09DdqvKjVNHK7FcC8PZbFeSuCB8oxb3
zPpTuNez9b8nyb+skz8/G8o5EfgWrZefCeY/n50OQk7KQx0rRywvygxpV0qn2leokKXEOfhbWhLL
QSLEbNARavFZFOI7hJTINkKyUqIw3uid8hl6sJtaOIQNkUraF0VN2LT5YwC4vjChYvG3dVOvLVqf
VJc8B8IXsDwQcFqhVp90YiMinUXXdFTieAqK2P++zd++ePqFzJMSDWJdvugXGloQesCm47vKusmo
YVgurcEWUFzI0ebfl/pRHF4uO/+51qVSX+78UOpMjFsDX0NF4q0YpqtoJE8pJNjoKe8RBYnhpuAH
qFWEIzyhnDAGgic77Wvye04x2tJsYrtXdmReE6ZgV6g3Bel55BMeZNBvDQW6tljWFjVL8bMwd2R+
OJBnQnMTqC1InQEPjqVhviLAs8e62Vf7pBuIk6Etq+Cp6ZfTWNuGZz2qPTKe7JAEyq00dG4UkPKF
4ztCbqUjZ57xA53MxLHISAWRI/0W0UZdaG6c6Lci4ST4NR/9cVhEprRLUvHQUyaH+ZsopZ10Od14
tIQUVCWfwnepui1xYJo12D17CKN4rpXnESVg+pHVZ02M0Uqqy4an8u9X8tsHKIkS4lBFQpCrXe4E
JnGMK0vK06cj4C/njkhL92mzSR14I2CNtvar78AcIv0Vyfa/L/1XoZXvC/eDhYKHExur9MVaI1d5
K6njFD+puwj28ZYknYeHzvHugn32TWirfaVw88txjdP0nENMN1fBJf/nXGP2fmQpUuiRMuQyzGum
tOAWfv2/b+vyCPpzVxgxeZomRUzt4ipWIejqAHV5n047Dn+6fI7KBWaSpLzvpqd/X+uvivHlxS42
wsGYe56VJ+nT7S66v6OtZtucwhZ7IhoARV25M+mym/Fztdk2Ypm8LgA9fz5AaxwkwyvFeR8CKxuv
XOroM/91cU1A8Rd08PJKF5MSAi/Lq61A20sn9Zgei1OzhSiIhb4obAsG/IN/izMzPmjb9mF4Z47w
z9Rkb0Wka8/dk34szzWVucDG1I5WEN3vO7/ivKU/yk86TSHJQZfXvqqPCYl3QPuPJBwWb3gx+d9e
dYjlFJ9MWLUkfQL/+6o4RH4RLYgBXqY89ZgfhUeGrLxHGbAsDsXBfy+YiggWKu3mQeVPGjtQ7fZ9
uII6vfYK9IuGUqZmGKf1InuizuouiYujNPoDXL1yxPqLcPrzBkxJxjOBa0b7EYX+Z/GTiqgyuqDM
ntiHLHJc5DRLXWFHx862ro1imXFzsSzMIni6LsRWUbu5GFdKYXqjFKbp06xIGxlZ5KMikgzoMhSU
ka98M79ebbaDMPMomnw57eTKNIRGwTTgm6cmdabCzc+xdCRPoJI2PckuQIwJFxWkaxf+ZaVlolVR
cvxPTHux1yHUIE86eYifWszIxZatn4NrHwOgDi+Z7DagfYtntNnXvqaftt5fz/c/F1b//G7hpgRK
7wcJdapq2x9FMjKA+08kuaLvgxN47z/AH7f1e2BQN/5Gd6MlMpt3jfQEopVWOsbj8k5f1xtlZAFd
MYESJvUQ3BQHqAgvGHqutRP+asPMo09G1YAxQkPj+dPo/8/o88BjaKnQkgnG4c04V/3KT48d63tN
BKy1ruIXVXIISWrkW6s9l+FdOT1cGSbz27h8aIqo4qGh5Thbx/58aHEiBxOotPSJWuay2hjLWc44
B9Y2jnEzdxeuXO/XT1thSOpkMdKuv1yelKyS1KTgyDPdQaCkOVJ+J5/kwykf3nF4j2+rz/6BlHaA
YeZ5uPPO4024N3fWffacqWSckCGZbIdT/Obtyr36LcKAoEOIqi6zx7eGiFc4XMehcplHg9dpQwZQ
+oX6TqX6TimjnWuVJZ16TrCcCEg5+9QfPco5ybd0DDfNbbpTNxMa8/K1JDpVtpFzwao0P1SIqadM
Byg8MxyhWUXADbkE4YmyrT9l7z+kb/FUPvnb+qmnZnfOqbycu71x7OYI0112aKFUPDJ1clphpqUq
OD5I9/9+vL+tyrQTrRnFwKO9NIG1oSQOghJbeGHWmggPhoLsEstTXy5KZfPva/3+Jv9zsYv5jC67
lFNft/bldKdJ97jFyJ6/1cNtUBxFHy+J+KFkVwgqv24FEGBR0yFOUidr4s/xOtUILPuYxXm8GVxq
uAvmFdom4ma8qxa8E6d+qddD5nxeudnfZrX/XNe6KCUpjYE3IOPJ6sYpVwnaQNDartMysvNymfv0
TXa+Tj11F9aLtDkI+X2jnBpxHUxX8GO/Tho0jS0sfmxQ5EuqopB2PtotFZs1fGIYdTk9WO1LJQ4d
jhPpI8euiCgCBI40rXJ9o1EVoPx0TY/2w8C8nDjoYBOpNmNZmD3+fBGqkHlKolfiXqduDQquCyc7
UGIb/B+YSRK4k4WC8zoan0NzFw3w1UfC/MJ3r7wZmitbtp9J4/KHMSgcgdXRRdQDF2tOX2phC58M
HnFCqdbu2AXRI/ZAYC4IGyVjFOJqCgiVrxcREO0tc6sA9aUtAWq/XQqCWykOSra5gxE7eb/u/TUV
175eStoCQ0cZ32qdkxKbbi6lalVN2x5GJBTdaZ0Pj/rw0jXvavRMc84X7/XyKaLcLOMypNPkdlgQ
HmTVqb45DVriSlOXAcEgil2bdosC5nmaA2VWCoUVE7WYrVqcGRemSLzmQ9bcURuVwtt62FrtOr52
+P/Zc/zrwV2smfM5weDFxHflQmsBU8+86XIf3467LrM1zAZYFvs9Q0igXUj1r7Tzm/wQL/qd4iYz
kvHegI2AOks6Z7ewiB/pkVWI4Lf/A+RXu2rVnKneSHa3Y017F1+Cc/8S7Th097fFFwXGHAgAydj0
yr/Ud/6P+EIob/QcEBD8709YmT/Rv+6VjZBEShElgMupo0WKo2dqGd95VYMZ7GnkeWcVUirlrs0O
9FAradkJN4ayzTUaNAUFrPFzpG81PHXDRz6JdjN+aDhTxIKcH+pF5kkZ3iTjVvUL3udxGjYmo8fU
H3zjLpbeB3qAMvIK5eXfN/KXWnbeNmCRQqlLtXRuh//56YWCjOS1Cfu9Rd/zvtuoC+Nl5lxae4JZ
KxNHjluUDpqLvUXs+Mas6N6IGI5lMMCv4TWb24/29a/n+p8f52IMdaEvJLE0plvxm7ptUNjtm/yN
fwIRAODgt+FDR0/3IXwEnwGB0o/Fa/DZhHZ1Gh+01/ZbdPyH8a27N945yFTv8qv+JL9O+/IknKfD
eNJgYXuL7M34Dl8daRe+otDyPsan5hC+km+O4PQYghZBnj28NYfqwXySH4s346k/yIBc0d+/SK//
fvz/Eyj944YvZxszCLRKj3VaoJKbfjcn/63mv/OX8n3+NTuQ4dR+dydm4g//KD6waQnO+Xtx8s4K
jyGjo/0dnIQX+bm7U7/aQ3fvw9r/EJ85A9Y8vOyzu7eQmmNzw8NJMgnFeBWmFa1Rn1INCBwway/y
a/aevZufkmGzv5ELW3pIXrIXPbKtl+KddJNlfWo/5KchcYO3kRDR7+rNPMWf05vwnb6SX/9ovovv
43tB5elOOUJtKhf9o3T0TtOb+OS9kAIgv6vgjCmRkW+OKY5oXKf6Cs7ZV/XFn45XtqK/rbB4iqhD
QvQUwYj8Oaqrkl5NNTCM6nRBNTSlRYumOViIybVq7C8HfOCG864XewZGwIu1vMy7OC+LQTggwFc+
DBjkFklE8UPzKOPzQfBZbf3K3Rdn871NDoZLvDlZWssrw+iXnfcfP8VFUSPsZbUYK9odiIa2jTt3
02v7q3STFIA2WKFrO+/f7poCFKxUNg0cky7u2tOtMJCsPntqXNk5+7YKkAE+N9Klf9/Yz+H84vMg
Pe//X+jiRQZJiMNcT5pdmu3VUUZ57K26LlkMde32GhiWnh7gAEnf1JFJg+6iB0h4AvDAVMWX1yOs
ZhVRoRh6XyCKR7oHmU4Cg0IOtnEWzMdadaPkVKqLvAcSjnlPGw/t9FiwTHECXGQj/U+ZIJ+O6muj
bzrCgE2NGExSQczgUFjgLzTCC7t15T03sLFGss/7e1jUdtAfJpwOBknopiDfDla/NYadEKj3eVot
qvSt1K8xJX9ZlXha1NBNrGpwky+elpxNg+kLvBbKg5vTHIVj2U/mJruVCrJpWGWcaxXJ+d/41/vh
knPjcK6Fzh/if06dkZaSJCMW6TYxV2UCTLDLHWUOVKFLTp87i2EuV6t/D4rfDgvcHW1Yjn2UJS9B
AFUzyF1VU8KbQXRE1QGFnxyZcX6ta/7DULy4PWS/lO5AvkjIYy7GuRwZaRYnXr1X5YNfPw8pdeVv
LXyuFJr+BX0pZ8DerH1hp0Sjo9cbAKICbS1VZsBqSxksw9hoRNErX726QB5H8mIyG7eyMYbDuyvo
QI10P1rh1YoqGu8AxPmrIhC9qEmDkMNNkj8PyI2uPMKf09vFnfHCzDkZlyYSe4A/X1wu4J0WhzLb
ksPriI7sgKqmT4rZykHWACBujvIC7f0T6DW4wT27WZc6IvGG3/4+3lt2tZUAVVOBcW9Tey5vsiM4
mav4QTuNwLrbY7WRlli90aMzHcUPHr+cfyN/Y9sMWQzuLMA5YgWzTUZlRVoqp2zjHTrG7PwzzLj+
893TBLubNh5lBGKo1wSVOMZuVsNYuzm1SiIya0BYuxQQiSBF64miCh6GRYqhxyBthKgSQq9ggfH7
2bFZtG7tzqFVPYKbflksKlDeI0kb8+93TueoFPDnwKyJAYV620YVRLUQGxbXn389OQiNkObMpDEW
vg0sgj3G3VtpIbriNkDw0fCZQexfRAd8L5CMzX20wyZ6C8fyytz4W70Rqu+ca6waM9v4YusmJBBc
am3ItyNuTA0iR/WVx4u2B/LLy+yf0RwEw24on/89dn755Am3gQLC6RiR/qUivq7MIcgE62dtFUFl
4tspn/VwMYk7pSbut7oyq/2VoMDkwgVp4gPtpOXyMx38Z46pqzHRhUIlbO47fBM+2rfgVf1WZxGC
fBwex2e2KXSE5/1L8DZ8myfvI4bPyvf4lr62j9PXvDMx2cB9UiO5ZpL9rSPDyRW3AjMRvD/zYuVl
7vCN1kvTLV33nMzGj5rQvzM/DKWLt/Fu+MafC1tYe/r3S/jt5c9zPIoD5kAoAxcvfyqMXAsSpnrl
MbefBCdcTat+OacLCtc2F/Oe+2KqwM2nsZEiEALd3sXpfCBYnpSRONmisZHlw9xMhERhQwbjwPWN
oTzvDz4RtzGpjJBZcKNY9ZUxIIkXPwQTFXUoy0A7qFKOQkn853yl6l4YDGEDAetnvvJ28g3zw23l
opxq7c+YcNLWPpjO8ZbcW1t5rNzxZxKh8UlQoWHv7u7en8hIRJqDYG/+i8wkIAWZSx5iRin3PSRT
EBvPLr/JOI4mxPnNzaFN9xMgkNgo7bSVyv8ZEKwTJ00Nb84nmVC8QE68KWwmBlIAtqJLeJ/bgUaV
7QCQNcvSnAL4iVwsu7YNu1jv54cyJ4eZpkaDiUj6i4cix5YnJVmbPQEoOuRv5g2GPPvpi5xA77FB
AM51r6GhaP/9ORz+uujFmjjJWpeVjYBY9nH68LOVfwwbu71RkiVzeT1Sx7RHcWUhvEC1lSzxg+js
nbbjt0nT9iktbtXvjFBs2pdkqqIX/K5DpB3UXRfWiQW1+CT+GzVKeRYQU9V2FzvNi0j/9zMdQFh0
OOgNJ/rGrPau3Ia80AfhNIYO9z7/09Xr9FCfvPXw0Ba75htgS5bcpE8Trhx60TwXifB3txMWDRG6
Iv4y5nnCXkMgXc2RP/dVZyIvqnKV7+5N3YYfPrFKsp3fxW73hRifc+gKF28vw75BHchhMXWpjb7k
j9T0awNF37Ud1mWV8q/nfVEalQP6QAVW9Xs8YlZ5Uv1dG994N7pzTg8eIRFPYrUZSXoEfope6yu7
csK53G39XJ/iAFXCGZ6vXnKmzTxOI8+XUVHuKWPVO5PmBebkk7k2hhtrfW1e+62RyXTDF05F1jSY
4f780o1haCwg+u2u49StpquqSm4EtEEC0iGZIgRBUCbmB6u2E2rjkUbTvVAcUPg2bCiizCOHFtbK
H3kZnbIap+e+/AzRXkvKXI/KJUcHxIquY2cMsSOkkUO5zx0qOCm1vIoliM9ojXJhYTYPudG7JeCn
Ic1vvbFza++QDtpWo1Jb0geTZ5Bvu1bRP8Za5WB4ZOSzUdEjB9mGg7XytpL0RdlZyOmO7RRjjdE1
nPQh+4IEgB7yhSZc8B2YCTbUmtwGcmHr70mabuW4coSsWvT5Z1x+TAF8+GztSytIvTL/Pvx4bjqG
tyr/ROjRVK6pqMkBG7Uu2yMfcHpEzZoOOq056Wg4vR71vvHVqvGi8bmQchPnn2HNdXTRYX+5ryva
GCMprRWUV7+09fw+GXQSgNW1kUbuJIk3AaSWMv8KI2mhaL0TzlqxkB5upzhL7BS22Jt2WUGpAtuh
EJpSsg3xiJIYpGg/hcT0ZoEbaP7aFHW3SB4KYZe3X4BKeXjZWhReahmLEFCoYATWI5RuPSi0Fftz
41aGcusJDZHkqdOXXyVoP1wNkyQ4HR1qf2IqlyDPePJaZ15pcJYIQI7DTHf06DTUNMTUaqH0j4NM
aNx31eOS6e5a/wOqXSdbTiQcKl28EfVuVeOBrprHAPu9F89XWRYKIRt4uGBN9fm6HixHMN80gy6+
19xUcrvM+qMWPjXlMUHGXW1TCrq1iP6uQyAm3qs0kyDto7Jp7D6TVqWXrEy0sRnZQEMMNMtAfqd3
Sz1QFmHiLVVfg7zTZIephejTcSBNeg5TGr+QBkxO6RsaVDI7EHZ5yxG3Z9lRGYzqW6+jjooGKZky
J4hIPauPjUctyKtcA3V2qAsrZYJdv/ajFG1v5NZStJGDTR8f9WlhSM05SgAuVIhxfOTIkYXZtFtU
2ZtF7HX1KmvYFzWboqcjhP5OtlIOdw8lJxOxx/FnCitDsI6N8DyiChy/1BwCjx0Ym3kATbKwLGq0
n15AZl+x8BksPSX+JjqK7RdYWidSjmG6rwf/niRw3tEoHYUUHG7MXM0H3ZaQzpD8RwJLd00PLVr5
4slWKWHVqBMTEWHS8K7yPVQuhYKBr6XP92F97HVmqvI2NVA1ctMIndcNrKrhVjrF4wKxGIY5BV6Q
ZY/mMozvYtTLd8UB429nbUfYRS95746k5ZYO9DM8tU134/PiyDlM3a6aSZdD4uCGVkdANPShnTxy
SH1Mj4awlAZGDY1egqOgrBbNTYTrvGJ4ORWUpR0g0eqRz8RgRbGWvbnoMEdx/Nj4ZLsJROxNj+oc
au4qcLA5xuS2Fbyp/Tb1KApS30TSbQf5U5QcBbl2G567SJtaULql0W766RzNZ9Q+c4so28Xdm6ln
tpQMt02fLfr0VBdQ7EidFzPHkvgeMBd306NcU6MIUPO7QwoU1qJ3qk2O3uE/3yRx7dBLusWpBLm/
D3pc+ptWlF1lEBedRFBxRvm40DdRivs0MmkhrXMKmB21RkU/60yCmIjV8Nj0J/Z/zgReUf5CseoE
kAxLEJsqUqpyw4yhFg9Dhdo7STYCy3U1DG770PnHFCm+2imLqsqXkfU5kdPoW8pWSs++1bv6iEkh
ITAkouzjG7dy9x7HuKMp7IZRukr7yg3a+k43HaqGB0t4N6duP6BonUbZtnzGo8hrZx6vOlulNIy3
t+CDUljmpkDeeznZWpLGUiHanniOU5CkaYABinGZp45Z3LbVmxAmm2DI9iZx6sZULssKFwK21zTF
NF7GS8HYtelxGg107DkdrTx91WN137SnrJNss/kYinxZQ/VmnyMzl4bV5MB7FEFkw10sekS9cX8X
8CCpv9me7C1LFj5rShY9xG8DtXN3ZpVWSnwR3TFJQ7vzbjOVMpReOTXkEg9BTuMPq6BkoMIbKYmD
pEDcarWNUAZYO/QSKmE9RhX2WbnAuoP1fGxc/MNNu+1U082nF99YbzdDjp1LHBZBAXk9HMiLwLAh
PDJg2Ey8iNmrHr6P8Vkz4acQfDU9NsKRAqmhMwvk93l2HLsv6nj0hQoioErbGjah4C/Cgmk8Elxj
eBbUpRFAXPF1t+ebLquTBwpmGu5CBIEKELSRHZsW2AY7OQ8fvj84AphidaQoKGEkSSqH6g2hGMcp
O/XlWi62+AxK9ciBktFL4YjZCJCnTG1aH0FcQ3WOo73Ov1LHcJo+o3FYycVGYHSBBXIk6ZzkmOqf
y8+qVezSuhm0V1+UXO/TzLYRu9U0PenabtKnNWRlF9qMrYtwcHnQGp0pL7aWlbRFyt9SR9Swd+Xj
ulPltVzx5TZUNLx+ZdSym+EbqmrsImbkmhGEl1Of7uY/D/tNUxE70koMDxUAgUe0B8bAgOWVBUGL
gKDV2s2woK290AGgWBLdi3jPatAbiBYe257f3is8bqAFtiRSC8V0MHRH4UwInmMou5gPJLJ0lgBp
JwMq8zJnInGyCNBZCoeRvJOYDIpzJQSuhCRiwgpoVgu2RkX5xbMq+4+aYjvRSAdvvCuy2omzVRMc
qSW7JarPWFyV6t0gVjvTP7d95rQWFV2sPclRbRkm3q2neFAmPqTgO2aDx8alZ+3s2k2JuFViW9Sn
5IrKp8QS3dwIX6jEKOVS7MOVMXW3VUOljaOctFQ3VO2dmBATJoCqA7RQALOnPTta6OBy+amzlpaw
yNRXka1dpj+OSrHwsq1SN8ziHwEu/rHd5BPrma7sRMXNUMrP+zuQfyjOH2M/WHT0Yzq2kXr7LbFw
gCugD6k89Bqt1ylG9E8rkvUMa6xbN6epYh+0GYgCKAK4AcE3D1MpHlJkRcbzVE/bJt1POmYmCSNu
zZGlZT9GAM40iE6sxTeZhlW63sWKuW3Nu4adb98tCq1e9JpktwgVYuIQ5qXBq+8jRPe+SjQq4S2Z
RY+yerQ4spg0SxGpHcxIBt2+RqcrMK0l0VfRaU6n3gjgmyvZOHqZcihk9hwGEerGe9NWri+CyWR/
w3QOSs5Wi8ipDOrKMcfbBOV/Ta63BY8rUdcmjUFMwFTON50wfjS1v7CG6S2ycLJB8085tsXtuKO2
5KRFetOavtvGRxV6c1d8SPpBoY1dTe9xw2oAdaP3zt5AMUsVXYG9YxtDzif+tzag8Y5uppGonjZr
QT+NIoA0NuepSGB8uCAE2sm80dUJVJMG81GM+k0GkbAGoCxoB8NDvxv6N2L+XoqhExdvkvWUNqco
W6jagn3I1o9Mu2CBrw19gRbGyY1ip5Tjqra4BuqbuOjsAoqMxPw23obGXZKL+16QgIRlm97q4HV5
qNbSdKOK303/xT5R55BQGYfGcHR2LQZLjm7gnQrMhayVt3GX3etCzIEjGTn8Vp+h8T3O2VDji6TU
+zqlkx+kr3KrudkQL+SUsmW4bvk3VeG+H1hQCnKQU6KC2/eiUWzPKh4DfO5sJMqAP9F0qKqm23N4
alploQExz7OnIrpPAKRaHS1msv8UwDMCbaPsKyu2uvFZRHTSlZdMRDU2LM16HWPh0aSbwsptfiK+
3od5ggvQ28spgvywI7v0TWuZPcB1DCJ6vSn/TOjHaEQ4C+1XzKRviLuRdSYMi7UAl3MeatHeMGFD
HqSGSrQJjavMHiMzflHSyo3o2/bUWYVn0efrBjafKM/eoLkN+UR5Hd1P9VLXMOox+gvjreRzV72t
kMfLXhVvQ1FeWdnJZKPG5ROAhsRH6NgzHpIhXfj+vmanXBbVJ6ktS1LZjPpD8DpHNL/sTNuJQ08M
1znLTh7UROVr9NbAolK9WGh+BlvhnBJJmpvzeoBDZCghtJFUAMxmovWfx1hRcAVCxuA0uenmd+Sf
FFlz6DLNU0eq3+QBC3Ch3ItNe6N6d4BgKsVaB121irBQpMLZKHHpKf2uQEXoC3Zb1osZuy8HKIkp
dDbhty4/p7OuTCOIumBC1gkBVe1AFNgQAj0Nm9lVKQcEzKR2FB3rhtkOJ1rwVOtna3Yi6pCahBDg
LvObQkgykt9GfS8p5gTZWqjvQzwBFRgHgobKILVBbEEmWifJsRjifd6Xz92zqOKVpEUgSUCrpDv2
H3F3kjqygoAbjWxRNHyD8wV4RmhkSlsM9lp8ZLfajYco/5BVtidtjJQGnAvtWoo+Xa1sW8DLfDR+
wBpMJna8bMabJJWWVsdvxmgRig8Frce81wmbkt1LSZIbB2SgBt608rvK5uHIYAf69ttTPSKy2UJk
r6rMIaxhf84mQcQNNKHYMcRtJLMfNAJQJSATynxzpbwxl2X/qqWqBE8BvQTYctl2UfS8mqSSsi3j
AaADFmL1k4zRB+mg29/oO56uXO+ibEpZUKNwiyiZQsqMELwopogaLJ1MbXJ0wtV24D+7dq+4Mc2N
jAPRAwFlV2qSf3cHuOCM27U0+o/6pZa/LqggFToXNGyPKJrSfc2Xc1D2lfv6uwGt6dwUUHSEKzNp
7s8ikTDFhd/nbf40kVMD0ZYeDcIFlxbglfuR5L/eGPmzc+GLujPxupeF9szslMlMuBKoaCStGUKl
j2Yx61kxei6u3NZvF8PXpSLsnvl1l84iMZRpW6dc7DS48ht3Zm9ehNVMoT1cudLfCgmDpoqq4/rX
aR6ZF1Vc+ILCmDa8pzkb1DZOskOWy9I6IRlxN9SzVEekSPvQOFcu/EtHn+3SrK4jbpby3k95+T/d
HFkuJqoXGeES9doTb8KcI94pYz/b1luo58wc8Uqr1jnuZCnbKNQswtZz9bjewBNwQ8tt2f8G3rIw
wV5zENXDdR9+i0HixGHilCvof1AAWMbIpxmF0FZLSn90YNTg2cufXiCR2Yr5KBhsNYeXXv20Dp4K
YRgPo2KwmTaS5QRJKVNIy1OfQkI7vQrlXs4aXGwyEYAN+pekmOyh3RjpnUBGYAFR7Mqo+4EU/jlP
GDojTp+JvQS/XxrpOt6YqGIn3ivRM33Y6tAmj7pyGOuzip+0jF3Vf/TqM46uNNRdVXkRPCqj2n2K
k7p5LooVBi8jPkCy1zhdIKgNvqKqtdUIXXr7KGg9ZQeCfDB/pMSVVHd9dKPlzw1ra+I/psNXlD//
e8D90sWb78gUDcAcQGW1iy92jCOGnFkiYq5XUrocUk4j0ntZPcv1cyjvfGkngslWb6PiAG+tldfQ
xQdzLcnPUfslBcu+eA6Lc2O9WMK9h2opTc+R9hor93HzMg5fYzkgGX3pkyvj9bfyN402EQW0KNJi
uSRM1QEovFRrZvvIuLjzFx8cM5EGf155PBcLw1xln2GVxAspWB2gV/45oVEa0bGq5fF2gvFpyr0b
GdKHPMpO1mnHCMkKW9z7mHqTmFFv0M6tMCxMttwsX4s68FcEbBL0Cx3+cWaWtsG4jo0Y9lfo5H5/
HINzOKXfvmrYehetpm5DCjJ2UMKye2q9zZunm1fahj8zyH+G8P/rG5jE9UCzZKW76FDGgjeq+WjU
O3Gs90Rqvmdo96q8JFSxJUyZIm2qxMuIwmZU6xQu2ENRhFLFQ5Ddcd5AN2JBp6sXcdmse6Xnmwzo
q3G2MyAmFsnWEh+FNFnUU7nqoexRmdO7ncnZLm3VRSC/CuO4Finvp5x+5LFcIWC3qIWglFOLZVSG
Nnt1zrejtGxYE4l6UCVADIK2EJIPch0qVxof2ESULeSyGzDMQr00E7AxMVUSC6B8PbpK96SZp2QS
zi0RBX4frDUf/g3yzzKRXbXcaBF+HAPFARuwKRO3lo9hsd1a8Uc+QnX1wY6noaOQGB6IUcGu9yyL
74p8zTY4D56/XgWRkUiDyM4AX/Dn4PLaRElaJl0EM8VG/XGhdbA1Ymz412C6CGCvXGzeIfx3gg/E
ZNJJK7gX7uCHQpFozUcvIx6BOvqKrSGYjdyR13ijRXQn8Y1aIw6ZcntMF2N2zyPxX6CUkcsL30Cr
FjmUHLhRxpq/ZSAt8LF7orcY802stVODG2dYMi7q4f8IO6/ltrFlDT8RqpCIcIvIHETlG5RkScg5
EXj688H74ng0rlGpxuMgkURaq7v/9FYz2XmL06cZ6Ffb1Zk1e3LzyzQxAODeIcZjfbuK4zoHVPrS
k4dxdiPtTtsybS3WZrKmwU/oo8gLcqoOtgBmGCqFqWPIeyFGPrONOzejYQwfqvk1L1/K1S9lcNTz
vFZiD1vg+BOluzRBL826d4MZmwU2+Ukxju2tNp/jdlvHR7qJzVLsl178mbGr6fvCvCirQyB6wt28
pl6dYNnG21GlIrfBXeIe8yDIK0itxOB02wJRe8m7GK5jFvrxUWHARb5fTGz3NiMViK3hgO/dqEQM
xpnswk4r99hAzYxAzMl2zW16hsk+3k3tZq5tU6isnFtbZREw2fQFiGL7ajishM8o2WnTupIf5WQj
Za+guKtf1b7Yp1/KfROtm3GjPbWohWesNug21yvdxTgKea7QWIyXi8SXj7P4aUSm9XEjuwNboc3g
FXvE2uTNAgL9SGkSv9W6/1tw/v8ul7/xFGI9ic0+7ld7drp1nin3sT4BR4u4LYfVw+ApakttnxBV
9rAS4C8ktv5CBihjtrQEDtv2rOwEUGUZxnnPuW4QKYJ6qmH7xdVgHrHH7w23i6+lTqJTgX8PPMRU
3GKNy8lTrFhUMMtvvOD2Mt7wDSpjItRYaW69z7740t7kbcRCnWFaYMRvoelBu3ZCCGIJIT7DpT8b
wvvS0aVkICm+JEBWZp4fQyOd6gkbEcv80rQPTfxg/jrNjdsXnRfGxUuh9VatjbbG0MXEul+giCqE
8nNaDSj0wK773hla6bMvyZaIdKAkxalIUal1jOqfAsXFMbJd99GjIm3TCcAllr+0uXYiE/fjfn5p
Wp3AO8ke9OB+1QAQjPG7wjj7pnJ3RcV9hjSh6H5ySf69r/5rzfqtzKE4hfvx7WpWcjuLjcaa1brC
tdos0r9wF1rnOvNwCfJ+2H//umihm6M0FWlatG+L1mzGtRGKMnKwzicmHR4VjCZOZvZTsuFvxe/3
4yJ3eKWtlhpuJX7b6Ps+gVNLwu0+VIv1TXhtZrK2sWzqtiFp6Hn7GtIayuBWK/Ohjg1H7/DgDY+S
fIYIZd2qLaOkscA/qn3VEJ0JZNnA9dLrxJ/kz3CFz+GKpxWiOygU9QHmRvIdqOUuJEU9vcCGmHTF
McdLLPpq8dXVyG+JQU63FWFtAfHfE+YBl0zKnGYGykhhv91eZ84ID24AMD4UMGqqH3RIq299z+9H
V9NkHDypgBY6yz/3jD6Y5tXUGfFFy7bJHiJvKG4gVOv4ETMyfM32fbopsvuGegVop/KgHwkrH0eR
0IUqMjPzEahzrpl4NyWumHphu0EgMxcEzTgyACv2/JOPlR9rXtI+zIcZE5K38FxsbwJj0HskTZQN
1Ea7ZtHzHWJljUAjPv93jYcG5C9bo0bvr+gMeCCwfiuJWqnpzTpX40tk+EV1v+MJmoiNnqygZurh
Ziu3kRyF4bnoxugDYT3KSLB7i41qNh6M22lQ7/KwYRZySKCeYjCQbgLVq+5BHqKPlBCUdI0KKUzX
qDmC2cLnFOiHaafUOZGGM4RdmdscjNFYmyqn1m2gYi7Q4ksNIEN0+PSaBKcJV2B9Vxc+qErSHqb0
GmP8U3+k+q5FpaPvyuqYlsf6aw62en0p6vspuw7zMejuRPM46cyqd6X2rDQHDTuPAOHIder2MUm0
OCAFB1Vngu/KwTGvjuF8CsvPIDjjUIOVSqntFEjcAoEwli5sc2nTDX6jPmK8q1NTgccx9cVPRiS4
2G6eTaBXnIhIFMZ8C+uy5oDfRT1v+MZ2tesw8wdvTDZ9zZAN1jYIi01XuaFbi9myJQDD5ec5k0rs
TJ/tQeaEFqDXztB78DmqHRuwWazb3pkKkGJ7hiUuuONdsF0mXNZNcrqXQiXpzAqMYyFziu84ob2y
BS0dJo9roHe+0Pky4bv1wSj8QDoE3T4KHgJ5W5hMaN3ymPxqs60ZP1DgjtMm+BTK09CtGw2DKy/A
jFRw1fTaEWMLPZipTX0KDAJa7K516sYmzkeXKJvsXkKH5pKZUo9WGbpzguSMVtjqZJeKQoUP+rTc
NyIOOladr8vouaCxVi5mfJfnvgwhQ9k30659U9N1CTipgMitb4QAZZdGuMMeMvgUI1ulXgwOseAy
14OUELSd1QjbWFxLt51andnPlMFaYTsHSaBZ3MT7yJYb72ZaKsLtryj3sHdIZGuGWfchH01xRzOS
RdtW34rqOhT3uXaS0/tVfMZGMgN2LR9yea3AFr4Hro+AmHGFrRkTb2J528HLUa6IsCj9MSjb5OB0
ya4sNuaLkjpS6BnmekVmSOUJOA8njviqMI20Y527wZnaN1k+xNJ61RzEbB3cDoXoyYUbiWcR1ARR
B53xrow8rNHEgFe1VGXd4v3X2yvUFZl9qzcOujopJiXk0MAfxoe1cVahvWA+DHrF5ilUN5rqU+TS
dI+yqwt3YrkVb7+wyi0o4CLMo6lQl0CovvRV7svWH+6LD+ybVXhubNLjWVIJ1loLsOLYjSR3NjxF
2cQRbNdyrVeuhnVtaa+exJstSrsw3KbDumXcofoj2XEsbeUa+Je7eIhPYvKLllvCNgxEonjWImzS
QnvqXqX2KZafOxDx7B4wvs1/kdqi1neYuQnoK6P3WT4r4U5GhmmsM/FoYlz/Nre7QT3V41oCSRS6
nYq7BVo9DV6dx8eTRjJYvSi9L/pjN5wVwe7jbdX6KuP12uOlzKU9sgm6GO+MmEtpU/FO1JTSTgvX
+bSdKs8cv1LTjXQfLNgTYg+iEGpLbbW0ETLlOxwueikCwU1XIhpbIyBjWbFqui0T4Yvf/spHSuPX
SLqo9bowz/GKAAL6BXfO/RojTiwJZRxmWKK2QbNuxTPGU6QyqPJey2zYO6OBEvdFrx7F4jTJ+561
F+SO9D/EwaudlGxV9qJg2xTHKX+ZpXsz/0hVN4Tyrnr8JsKX/A4MSbV5XREpBg5TCtiTPbWutPj3
uKbpJFiNPrDWiBIur06b7hD9iaOb1e5tdhjjYJEkti4WcUEEa8MekbkH1Us9Ye64JY2yg+1gghg2
2F+rFP16SC4YEy4xJuaK/wOnNeAuHY+lVl7i8v6mvRQEPK/YzAVfqq/cRK1m83ap4nEiDYgWph0Q
+B1uyvQYpm5GwhA814+s8bTMI6FPSol7c0A8IFSamMPpz/r4xr6K5xf4XIgD4LQ1ik2jHoXulKf3
uUawhCPJB5hTqeaOozc0RyPcUVcX8SFIHkIjsIR4k0I1aDQDxsMhaC6x4iJiDRFUcSxuE11G2Q66
nZS/l+ZlFF7q4tDjVzt2T7KEeVS9j/BVAyJUDnV4rMkfE5069wjnGTuX3xRAegAcqh1q7ko65J1b
sIhNbi14yugYa4oasSTnGLEYPDHbrDyFEHG4Iyxh5Kj/GrJ1GS9Pt7HylWEdqidoTWPwIgMq5Zds
q06Pvbjv9ZMQbcyaSp7CLNpIDBE74RqvPnUNbG0kPdCo2LNfJ3qAoXos5X3X3t3a442HlCIdmKI9
GfqbYR5CXNjU0BV0pwbDpGWFwyJiVuYHbFizRTsnYtIieVWym6Mt0BALoKlcpeptJDleXZurazec
ch0PnbsYJcRFZ7ybgw+Rp0OQ2ol7aamOiD6I1nLuTZITs7Nwp2DqMlkyVqwoiwkbjA85rEUImOlW
4ZHq/CTZVJBPiHD8CBXIZvTEW0HeDoXTQcRmBQ9fSQKVossKEstmFT3r+VZi2DL1W0Hf5ea70npK
ugZj1eFisTMHFp8LZ97gSexs5a3HM1PeBju4hOLgRdluGF3KmL5ybwHyrR8Kz+/y19+FJ9FeqqZS
jpn/GoMzh+umQVALDEaqvfl8Sj7un5BSxPYmOy+E8HADQuRnRzKuGVyAeq9/Aky+Kwj+9RG+QTRd
o81SH/ARFn+aVwg7Fkk07gv4L/bl0/qHRuf7HPZfb/et1J6Vouxupba41FT3yT1aCjvxoDSR7bxH
DOMsEhbC6RlzGt7w2Ni7ZCN4CGt37Ijk33WH5PIjmvO38v/Pq/BtPiWpY1nKN2hjJTwYOqGu36mp
M2J5oZG0/TzLWzOlGfB/bDz+Nt01ASGYTBP9K62Mb91YNc4phlstwsmD6uMNaK3cwWY1sYwfEKvf
tOV/9n0IURUFQQhhvrBqv13mqkgqVY2NdF+oGjmBPMNl6EkSFh7yhUgRtia3BPAQiNiCX0I7tKli
9b54WpKg6EUzVBd6+injxZDlI0xgAHeas4UTU5ez3YusytMPn/lvqgtEH6IEI5cIZDC9bxfmpjQp
CMU8X2rySfblW6BspWhXseSKcCopUlXseLSLPDL4oSjJaTmgr2nbVj2YHxKOJsXwMpqO6sKANalf
3hucZpUHqYWy9CAop7G8M6YtLPaisFp/bq5jf2KUgg65vm2b/nFAvy8l11u8UUefhBekaumuWjFX
ve/oEbr3lerDFLLTCI8bXJ16KEGKpbyJiLSo0Wg/MFuG0WLNLhOfwHrTItZ1MBAawtu62caKAxab
JUdltGaYEjzhLOzg4QGhdcW6ucDQzk9F6NVwgohENLxlgEg4tLWCSKghiGO/pJLx4tseWOq/+8Xf
A6vvt4ykgQTqUIpkQNV/dsVZ1eZy1ifBIcGBRklhEuvNbS1N17Ar7TJn+ji8MhCQVpd0IC+dT27U
N69gAVfU+z6lF2KXKxn/rfrOu6XzD58PHuC/+llAbBUMT1viUdTvH7C6tWkareJgnyX7vM03Wrai
o4jWYt/fB5XkNoHgLUV/1r/PhbCpi/FY5Sj48GaXy3DdNJKFxwwT8kfJeMjKaNeK1HkawWs1t7tK
KzmOmq/n5fZ20xinCrU/4+uXTr+0Fcamq6sSq+xpwWElZqciE3zYWXVJnrxEZ6UGv9oCvwwl3Qs6
U2jC4skssqLu5g0hIQgdKUQVcbkhDh9AsZB5BDsZD03+C7pQDV8A5ZUtzMd03N/05C7Kmf2LKztc
9U7WMeVPmL0mSzD6KtF97IHtmv6xi8nhgfUrAjgwVA0HSAs3rDmN8Jxmbr0Kz2oKdVtsofxRq1bU
oaOoY/Wd7SPNp7d30CE7TbSC2gDnDrbCPWSp5gO/tkSwIbs373FCe+Y2LIzNJmFLXazDh8JvIUXJ
joi/YwwHWYc2JVf3ZQBrcISa/NiBo91eVYgjGUU0OUXNtHAmjyO00wZOVhWeglu3mXJjI6yGbTK3
WxPWIx73cbeeWjCUvsq2KbUa3mNeZoxOniRnEZtPQz8ZK3mTD/KTXjgBLbi0ajYNlZYEZ3rElsNY
YKtOXNzQWih8xuAX1KkshTB7vCT+rALR55xPUEUQ09Ol4g6uUA0yrsAYYWTq04i5Fxf1cerGOxXi
q9T1d0I831dUF4OYEg57UyYvV1ZrDVYfig2F2LF5UvaKia96PF6VNFtLEIAD4yGoTyHCihmfWjX+
0bFMXYDz7w/tH8/Ed7XcKlPrqVTM+KJLe6ANxLQ3LxWoLenv3PCdGHfhV44rAXfA2YTz6kWS05pP
KmW6al4NgjDOS2OPlET1YJ6bwiFUn/CJSiHHEN7rK8o6JcNXKDdp9ZA1Tyk9b+Iw6VBqZoXbTPOZ
JOYODGO6sRH3jnDfqE6ku4NyLBtPaomL97tqS6QrYZJxCHUXEpVd9ee2tPUaF5b+tSFWZE8CcQ2F
6PbYPemqjXgNjhZOHDflobi99oT28tMCpG/YXU7fbuc35skidnfMABxdQ2GxbNex5N4eVudJ/ZzL
Pex9omfLs+g1k53dSdFBqbyYAIrSy985yNdJ49OcoPiJRxBqtpJA9XPuNg4dv1q7731DZc5NKOx6
dR58xdUfbjLUIXsgDH6H0Jr72zA2OActZfLt4X9h3LAZBXLc/f9enbV/Fy3/WPx+zzT/wLm0ZomU
VLnQt5b0J7dPffG2jUSHpibaFtV2nqHQuphtMOJQT125lRm1j0/CZKc9och+OrjZ5GYnlBJcWHUi
LwzUi4hbKgSns6NwLQ5OilbDmXbGU5us9V/hE7O8yV8Nbi9dwtiLaqb7x0E8Rtu89rN9+w514YPz
kROoXbsTZnOgM3RgMBD/++h/H92/bvMV5g9Ma+EX/TYD+uPolbCfjUKdoosivHYocOfMQ0Yypjgm
7LEcNj7Q4NKH66JdtLsmPwTkXJPtSojP7EyTf5OZbUJuxb6XeRzxCmiLhMhTTAcpb00ODnE4QBeJ
l3FRya+unaT26OU01DHmtmz81UhzsUatIoQboMTbtKUDahJ/HB4jbqf0JxXc359rpLZLfIWKGO7b
7JaYPsEgxzi8JEAfK3AlDV70eFXnDTT4VLmwaAZbJfQleKGmdjcMREy03tTbdXOo4V+yZiAy8QGY
chfxAEl4h7IkBwTjiANKkrj1gCyV+EF5rmJ9F6ov9Oyjad/CB/yOyIy4BaJNtFP0BZRU7wfCtYaz
9iYJJ4MBDPnUAwXy1ZRduSJ+Hf/lQ9bI5JzYsfnYml+jTpyrx4hwlL1uS9qC0RICRNc9btvoUffn
gnm/T0L7u1Zup3Wgv66qO2U4BMJOIesPm6riV796VLLtUk6RH1M9BtcIHs1jsM5gF1vpNsUPYd4P
RGZ0SCccpfrk8M/GS5o4TbruOTMQOrCHqOpzuXLP5QbOfeqYkAgNoP/KLw/J0+hExAzYHYPLimmf
iovE/Ajrjy2rtePps9ehvLhzuB5owpnCyZU/s/uRn/7ft/fvuv/77a0gd8ZhW9T571vpNRSyrIVR
l1wYja5OChEx99EHI95pJgLG4s8MSYeO02ZTCzNcXCrCmy/ca0fiwOEWUQ2jFxi/qnNLSfkarhzG
dxphVuE6DO3VQgX2qoYxnTW3nBE/Mjz92MVezOQBmfEIb9nO0Tt2lKpW/jzfJV/AcbTvzV3+EfQ2
Cp89E5faaw74jE/ElqQMCD0synlz1s4odYpXKJcQlRSqcFjqrzBYbzYoAFJ4E3blj3YEf+mlkQtQ
rGLIKGOYIX+jlIlDqzdCp4MRY+Ag2sKJCI4N/tK/9c+4JRLQgVSFf0OVYL3na3DxLf7JJx0dgoV0
2Mf0zZl3qLRsNL9WuLldsAyyg018SbzI+UWAyrb4Qo6EHcO8vfH/xaYB2p9HDFi5Mayn2U43Z//p
TNFmD5bp/hJwjkB0yE+fHxr7YbK+EJdZo2W/EYN1vPa0eUzcd0yBLHy4tvMJzQYx3wEZHCSpnQ1b
PyOTsb/QmfLF2baXn69/FL3+pWYAEaKCVvASgi3Dv/+xmOpp1uRla5bIho7s4QaPdBhtu3xD/YrK
YAw2ZEVRF/1wl39PumYWsFyx/3/fb+1dOwWV1ud9cgEiqc6mV1/6z3wb0pNee7qrx2RNS7HL8Day
0vefLAygN/1w2N8esjSPNHGQUM7ULrZiDrM2pnRWdI+jF8PB+9GV7WoT3kX3GmFogJTuoilsCVhg
korlLfnpTn+c7/O1gjeJYHmI9OwloKe4AowmXngpfdbqNXWKy0bCV+pWV/0pc0ao+27mYSzutK/l
BWnEExLSC4wLPAEWv5HllZYfWn4F93cLj1mmSzgrRil4ZG0Wy5QJ8Gb5iK119+tJtbjXmJ1xlzQW
LCbr8xNBFPBkQq47v554RR9Wshtb4sN9vc1d0yNh9ELIwQtwpqvy50XatEnXeHoVL4TnrbXH5KW9
i9fDJtgCqkxv4Xp86zbB18zO8PsP2QeqNXwwFhuWk8n4KG6JHyQUAb80xPIQfThAG0EUj1xtvd8v
QUE5f8vZcBKILsu/J55g83Us/ds69yPPcAxHPi80GCak1vKssUb5iz2K7pp3kHh+vyYI2+8Tldq/
Ul6UaCR/edmcxw6r3N8uCyiXSC+iMbCDc2qbfMV8LQ4uqLQu1JJ81/JxdPdm3dfW/X4v+Yp/Hqzl
fZcXyXj3ALLdEieCzxlfi50CM1hrMWxZ7FnQclvhPapMfj/b0d2yNmhEjywWLW+a9fQE14XfGrzU
8k0Q544ibi8jP3yGJMcFwSiR13tjnoFXQsiDfz1mx4qfetO85UdJL7ljhbFgajgZZi6s9v3ayBeb
DecL8wLrRjIQ3Y2Tf8zu7BIQeoZ+yt8j+LTTU+Gj5DkUduzgcWZ96ecAKvSKFXqzJBKWu3q3BA4V
LDFL6h7WwKfoEl0IRHpfvGMCW/+gbOKNTTKULeE87gjG85CthHRDVnqaiCGqMJzBohITCt/3X+i5
bd7cf3h5ufkJB8CR9BuaW2fkAJfvfdk/td7+7U20vj4Wqwzkovyq4xGGFAyTmuhA5+CbHC8+ucsH
dytIBG+FVZBgZfx+RWpS1sHlbC2nAb9C9meaYSex+LaX5RnAx3aHSm1NWi4XTGKZTjd4CFoP2+Px
Zfvx2HkfVFAWCUOu+A6+7EEEvKS8TOaWvyeQhL3jp4E82tr75HRZb8sfGEny/kRG8V7NIXVyj4k2
40qacr5k5235lqflk75AobCMpytTc4K2ACTtdgMTi9OQnpa/aX6ftOWVQg608uWdvGt4jRW07sWt
I+BLseYPMI2j7nAyvPBaHITzcsy689PWqS7r+7+qDWx8VrK8LP/f2ezqWAxKF+TQ2zgrtOyMe+ZB
PQxJsOt0hGvhzdEk5iTGJ+C0MXkNyvhFj1cz9Bp0rtv4CuUEcMNBPGtSDSmR24jBujdXD2luh2gu
6oUeh1ZPSS8ZVhHN8PlkIFTWqBGK0SGXSZTyaz4yLsKuo3SUUtn04Ow1SNGsp8fxPSttE4Tlv+us
ZYX/14GrsoKTJtZ5EO3/ufHhWddFUmGGF9Pwu4/Iw48K5TrjE3rPn6I0pJ/e7FsFP0Z5xrBTDy/h
dCpuR4lsQtnP5S32GUeDe2F6r0gmLDzzFd2p/Nzrd71kJZ/G7adt9990TLZdXYN3j38LfjYLTeSP
7V7tVC2RWobODZKCZ/Z6C1GbI3uJ9fjfp1dfDulf5/ePd/pWkrV5kAZNk2GdRG05BqMTJLE9QRRJ
tE9dsWfIt3jleU13EZTPMAVnKr4U87NSGkta8ZiD3BcBbJyY34//s/xZwU/OS+0uXvRDWfN8UxRY
UviOFK8lAXdS+SqTzlGTVKI3sHINgMfx3KTXqOttBk0Mhy5ZnR26aLWd+97uRPw35Ru5ebLHsJPg
Md9sb85NOUw9gEiCTq6O1rcakiF3YDnmzpi/BtHkGvWlk141A5VRc48ttSZ9mnW3l4NynUKZkppz
GQybYeQjGbg4pFi0y5g2MJP+73Ms/XQ1vw32V1mHXmjgalb7aWtaJzhKLqGZ7vUH5OavCMKft823
KnEyB3EKG6XfpwN8jYlN8cZUUJbekHoxMEW8a/a2dmOHjY43XIXRpsb576ZxLMptpqD2R8OoGG5l
fqbgB4YwI01jRLcsEgrzvJOh/OTbtFSQ/7oB8WyAV6ebEm5V/7zVI2U1pUKEXU5IhclYsdbsKF/B
8n4dRnpKAqWIYVLjz2m4VF0Fb+sQmWeh8rryvU8ROf5Ev/sL4MOzZ+qAGaw2eCZ9O4lRIYmFOAJ/
ta6JmR2nCDM4GoOfdEP6X9f0P97oW22NVXYi9bOi7oPYZESG6QJlLWGj5978MhacHxcByEXxnZY1
TAUQr/VgHRVjILVfz4hYbhHGwVupSX0ZxKIUn7PkvjHlrZDYRqvdJ9FwJ8A2nwdMNnCrnPXrLDoV
nJ/ATG2lzDd91Hma0W26SXHDOMP+A5LqfB2TfXRDD9ptzeRTDz9u1YfEnhd9iNwsGSH07U4mhzZf
HafnWGaMRjlCWNstuYELM5PBFiHz5yA7SfpjFqWMajc9Ziai9DZAmuZhc43iEcy5IaMBWGVlkM48
Ty5RMmuJ0LH/fvrkv65wf5zmbz1E3Ydd3sdcTwcaGFYJ1aZzJA/vWyI+aR7Vk34gwgSas4Nu5got
kB3/h4/wNxREBSVUyas3ABG/3ePFpOt1NQzzufkFdTN8Kn5JV3FreiF+8uoG71yQMTKNX7STfunv
jd1P7q+yvmwY35+yPz/Bt5taMrupKSV9PgcPAvrIZyZJ7SPXML5L38g72DONUHrwZOlX8yx8pO8T
0oV4F7+T5EgLTL13SB5W9yX0UiLFYOJfVtc8s56FXXwiomlnrMWn1SbahJrFX3cvwwsplelXtsHR
KyCRmnejwKboZmeI7RnOYm6brZNhrMKoGwKLRU8TscN+4G+CJlait4R/MCx/184sUhazLon7BiI1
DyWOWpNFeKnMyWTWcs+cBS/0R9JjgslNeYVfTWlJKOxBRBkczCi0LMjWeozHujXeaczf3ge4MKYH
kWl6aJkUwEhS/Z58+Pdc2vWUwpT7SzAN7rDWQCy7ySv5DBzx8mAm2+JwvJB7zNcSWl2wnY8Ng4vc
wqUge0+Y01OXuvNROoobq+o942zsYTgMX+TNsXEqK8vA/Izq4jCSqvVpQsu+69HOt/gup4mPllXc
qIqbh/70zHZLkLNTJDANYtyprOiuezO37bm4NA8KI4fA5thPAWYmlv6GmplJ/Stz79lGyl1+yGtx
R7CFDUMtdovcgjhzxXDmUcL/st8gV5BwL4DKc61P46ncJEeSwticOX0X6YiQP2B4RqrF5Af38ll6
NfaGQ7d5KTa9r23CjXGVXuGF+UgEylN2MZEwWHJpVUhW3gIatdoSDWZ9aEkthu/ZZf6Mf2GEWfDd
ouyGGN28rj5xxNz11+CufZpgUbBjfUYHuKn66oc4B/mvQ7s/H4NvS27cTIJppNl46GCwY9oTVsdO
LjbyOO6ldNoHABgaaBamtOtabLDgh6VmHMMp1QHhq+2EOn1KUMYLxOWWNUrqcAvKKLXY8mhgfoYV
mUQXCrdHLDLOmGx5tabtDfTLesfikpbIzyfkzMD7cf40S3dROFCaP8sm17uvzmKpP3Tq7WDC/kkD
YgIXCmXWnYs4sMUmcFS4zrV46Bl1pqAeDZk3Gj52c+M1SnIXS5Nf9zQuce80wD3lSnhQggfZr2MS
ftV9YWw7E311vY5DOn8BuhPOHROxyFIWehqZpGGPnQ8g8qiTxRc+i/1RrW5WlcVwFne5XNhjpTgy
jaXcPzPuRV4LZe8YGRe8H10qD1tcWD567AzRvWRClugwWR0RGeYr36wMRzQQD1SpP4z7vr1MOK1V
XHGjfJZhyKqq5KDl3aoDJMuSOdpQ2wMg3ZBvxcaHfxVrsSNy6PnXABOMpPBUcoU9xodOeJM2mvGR
IGaX8eMRcKgZ9MOiZK8p2/OMyXCduFL/2ZDdIseksOJzjBgnw9pLWoVuDgibZ7tVcGJJKPIagybB
niYN/gJLNBSAOnjQzT0WQr4g4yvDJyRBthnUXaE8zzyxU116t8kNF5JAInhy+5wShWzedsFiToQe
L5xUXy/3WDGsujscwcA95w6f/AgkS/gq58HuuB6DEeOlXzolfVruBxkDJRiZakzg9t7QWksY3sMO
7/mKfpVLpyNOD9mSW/nX1DxNMSxughxz9cHAjU7U2d1UA8GHbhnBK1UCYEFq4zqkVQOeLCLRh7I3
4EPCNa2rx5SmKg9PppF4cv0Ypi0+11dRftY0xea+9yCnAEHBqtcVVxXZLgca4PbqzTXzIV2zZylc
ayqUTuSiIyKRSdEPNQrMfoLZ1WyrgtazK4FCIkfVNQt64JiERPhVlySByc5TJUI+HhmTZ7q5Xi6U
0L4FyauoM+4FIdD1HZN//E/SE948blk9h9jKmckTIekGLD6Mfqb8oMuxm2dwLKvNTE9sNBedwqnU
m7XUG9yaNiDjiIdPgszlvzd59W91xp9ry7c6YyVF5twmgLMKPSGWKjH9Is8lTjEbgahTxno2gZrb
YRd55bLk47JfHhhvoXJ9L57mY0Qk0OxHqld81ZIDJ+N2aT36JeOaMqmIXOrxHNP8d3PAWsyChpiM
P3Hd5NU/q3FtpVEo6Tg4SovKFAnut3Y7ynojyDVBvBaZzdbKcbBiSJD6Ji/pKLZRQoI7+gqR7MYm
CxGY7rtuq0COTVjjbHJG4fvcSsDMU9vtRbg/5nWOH2pie8xrTR3BxZQBgo56eWoA3wmcHVCZwtnn
5nNXg6Oo/iq9mJVLnMWY7sCthkHDMvgpAQYExDAvRrhp73rxFFTHTDpjOk64IyeoBMHYo5BM068p
86MbDEN/JJw2fWhWbiydqtwToFeyXC8uTWRQ2ggPRcE10q2pIyJ2sGwL0jXsDBxL8WFDHaNMFgtD
CucHYR+ca/xHczfDGzpy8My71TZ/s6T20rZOO3xNWEmwUJF6V9HWYnAeW2ghEDA21bgL0+s8XG8D
Flh2glsbwxKvvJ9OlALlNVsXLb4sNqujdm042tJvpkMmn+TwoW2Q43w22RqLEJxWWKgznuncrejJ
WUymew2NAYIORKk43AJ8E2qLKRj1x1v7DP8VOA1mOSjVE2IDaRN0a20fXKtjc9eUpNfi9wQ1nJVD
vwb+5AoMkYnlE9ETYY7MkgGlpVrfGh8tjaEeIYnL/SFSN1J3rKDcwHYvdqWxSYNTnO5vZJhJB2Md
IrKv1jGxElRvyvwsTlCc1+WHiJUJtAGRnzhmDLDNU4CmBLWlECNU+tSMK+YcWFOZ2qYCMjZpWYtz
bFzr8mNV3S8+fXwvUgIdPz8J+G9j6GcxO0e3s5Gdi2EndBdsMcPbe67dy9q1ny9DeWjVXWieU/2q
3M5S+Dg2X3Jz1sprhbhgtR5W+wHmq7dCX9owQj8n3UGWTr2x09TLTToqzctNfCqD53x+i5rTrbso
4VlvXqbmU1zdp+Epi3Zk/Kwif9VtVGN3Czaa5sGBu5lr4leRO2CvJ8jnODnI/0fYee04jqZb9okI
0Jtb0YryUvgbIkwGSdGLnk8/izUNzHSeg26guisqMzJDhuL/mb3XJu3P3KVF8BBZYgdJsUdHTWQ6
v67kezM9CO1Tkuy0+PgQbwjqs/EqqpfR3PXDHpeHLGGy3N+TnVih6Wah/jtqT7qOhudTJO9W2rYD
/XpymTjzNWBmHybg7Uqmqt0XXPw88PYSP865ecVvvTSnoVmf5SA8p2q4KqeWDhQf71PYycxirrno
5cvOGPx4x79r+ZwsOyHeRbJvCkcIW2zyG55utzXzgCcB6xHJfpm6mE5GhvrwqvCgoO8owi7yBRT/
olcvO3xzxbBXEl/Pg6LzIOFNib90W1n3tMGv+JXKxV7NvqLghaFFRBjEntPnOS+Ft6j7GTFPe9C8
jmp1/uTncWKZuidKgWnsMhmK4T5JjoXC9eqOw7VPLng45PQwtE+p9tTGT8ygHtHXo30S58+JtuKu
vbTz8xJ/zcNXNFyr5pc9SpMeevixLfoxd5a2cb7lgVszYcm+ZG3v1vpKycy0rIAHs/qPeO3kA5K1
CSFU5Zuy3z1NAAz6MOm2fbw+ef5ppIAnES1AtPattOW7MDf0UkBMjWEGmRTozVHpQ6hskCi5xmN+
iPqEn0qBUt8c7+icpG2jXmrpaJKUKTzjFVLMALcVv5tz6VqBAASTibnimMzvoFvx3nDVsS4wdxRW
fFEItT2zyZFOunAz47f7/TObn3OECeJpineGeCzSA/hKXva6PUztReYxLbc8PmIrmtS98TgYvAKM
aRJftvm5JdfEApZ0i5mNCYHfcNXJB7E5CuqLKYLvCPp6x+PmyfBoNPK7MIdJW634KOOj3pO+Ei78
XBNAxglbC/JQqbAx3QytU3L5LG48P3fWNueQ4FpUfP5I3h7G5tztid+TP1MmgBGL9D2PVZh3/N7E
+ySeuCE3wjFVL/ww/lLKLTPbWvWJVzFWL8u8w4NVDVceDX9jEz9RWHMFFTz65my0WIjO4kvaeQJ+
FivIYg8HEI+Tv6wGNcCzi32ei9nvewlwV6Aqod56La1RvOtlfwQTZQYN+Te6xx2Vy8ZQX1SOuEw6
QaLagLrdFI+fOvqqm/d79CX1bxHVV7e8fpiPl1H8KDBfaS99c67ge3ETmJ7LLhDNt7nERee1KVhc
wgwLGQscCLnlxtu6UXV2fASPZQ2kNlwq5C3UCCJjuKFvmvZHYdkucUd2o3j9zzR5G+KvZXnt1the
vI7hUp+S+CgrFyl6XrJnoQ2GxxPvQSEc+a2ch8jl1gadujfrYxk9Nw0cM3wn15SrgDcvfx3Sz0F9
4YpIUOn1e7k+Lo/LaLzN8Rv9PNny5MclwikWju3nmG3xlunFDfdfr1xw8DXx5fF4mku3hK1p0MjD
IMPA5pXvORGRzEpkr/wR2Uf9NLUzKsE0uJqCn5x1GQ6stUHjGePofB/vtjo5HPQlIPhlU/8u5oaW
XGQ9Rgnu8A+UKgvESLrTccARU1HzMtlpbVfPdbIG2iYwENcoJNh5peVlMvUt9tEdbv/4WPAo/cYE
ALYbVUg/uCgAtHIpxp4w+BYcr8E3hjCPHQLGi9ZbJEeoNtoX0WZDBNfKFiKi8sBKbu9kuPkCMlHw
HJknlYGsONG4G4rtesaiAtK3snJsDBfDaj9s0e1qhb821jgs489Fwo1+kqX9olIkBePaee9hmD7k
oIdzOFLl7uoMw2IoRvg79mV62gIFMYGmm+/5+GLkb/yz5G+K5K5Ug8dyHRofaorV3PTU10rHhGhX
++KwK+9BqweD6LPxF86Pzi/HUKP5R3Z37R1LvGD6FQxCIFEmPKfJS0HqlHoQjZfOeMqs3/vwI0xU
EnenUw86ASBADtSPJvrR719T+tTLtxTAhvGkW7/J9J3E73l64tGm2VexshMRFBY9UqcfZb4ul/Rc
jBcxVRjkQDYj9DImEVj4lZc3E62j/qGqlNMjZc/4R0jeq+w7GX/V7KjUQHlvtfIspj+d8qyqt4d4
zbXtgsox+aPGv2b7YQ3Amf1xuqjNc3z/AViWjFRB/K9ub6rWYL+SnFl8K0xXxxClH0yEq8nAhzAS
NuXgmcBfoYTpYclDXupbw85IvVZ4rqSOoLLy945rhZ5YCBu4RN0q8DPrJ/H+MUhP4vhaSu+J9C6I
/t1wsn3zeIvl37Z8n8GZkP4ZqVR8l0I8GmKQtU4sHXFc90/WEq7skF+KVSkP0mVnScFETrVhz08G
2aO9i6N3LDdL5i9ki6ZuqkKv9EA3zum1FKn3fNq7Xjho9XmidtsszJI4ngYfD5kSX5biFnNjlQ4i
h9QTDRX35ao5RmhrHxdUhWX/ljLx4Y6w5NjSt6Jx6cZtd81Km8yuhXXM4I2pVwxH0wwT8NPTlmq0
jMMyCXtKSiTQiyPf3WFxYrLmI4f9Iu8oF39cIPPmo+kZGU32jj+YRZtmYGoWFP2mm5zuCr8BN9Br
nPjgKrEBZCRciEGneyrRTSkDDreP9xHkYpSU3zqf86uEvPQJaDN4dAUVKgYaZZ/PztR6eN7sJnVp
NchgZUwmIBKgqSQXDUUhhOI/skiyFGNHYgBI3MOCh+KOHBVpK5g7BQs9evXGTYkw3BlEQ2RbhUnn
N6a3xgpgZOleGlG2uSVjDbAxWMhlh46XwVgk46tCiEvFY2P5mDju7/7dclJuNVYgcXiaAQxHjHNK
EVZgmvKwirCzbWIcH3xaKSdQ8Z/FV04DzhziJWRQxX/Sdwzuwwtb6z07NivUYShTTXkY+PkLHxms
Zlbe4rn9UXufjV9xFr8G8v0UWy8d0gZZsoFgREaGqghKMPl+hiujpMCU2W2MPzGH/x7M1dxhEIeA
wQuzgyHNuv8ifCaoHrh7IczAd3eWv4BMZMjRJriyILQsbBJUpZvymgJTRzVCJOLiNRHafWdEGZja
MqeM6QiLq9H//qL2JKriSquVoRrAhpjStXmPDzr8x4sy2yA0o8Z/EGWX7Zn9tCknnL8YO032HxKU
KFyPtvma62hDbZPpaetZl8eHwB5Qc/GTSVLwOGL76ztca7BTHV0Ief8JEgP0OEkBb7JGcjZeapE5
4C7j+BUOQ7Uzlu2kQXZ3ag2EM1t1r4f69WkQvDAfeyMAaArQRVgOikDVjntzv+5dhCC6uxPi7Rn0
vhM1wSSF1uxalO53V568WWD85AimTWdW/0r5thO3FSETuX1PtvPDr957bMzfIrojGjPdM9C+Rh4o
J9UK6tJhIdtamDY3BTRHkP/ZXtOw2W6s6Ii7TuzDGX/jdy9QW9rS5/gUCz671evCcYlqEfb4OjSE
n75tzKAqvJrGFE01Y1zE2MC5uYtd+5+kcWMd97YnGY72Yl3WwTV2z/tWk/ySA09bf4MnxRe8Qj2v
jQ7syEZouqDIkpGKOjheE3Ksamz0TsbpPgazhuDXWyP/eEay+1C8zrLzyREKXyceJPeQxIizK8HP
XcHJdueIUOKN0IjDZbLzg4ndPnNxdetoV3koEcwS8W7rlaPq4aQ6LQEH2qZLXKjKCkIltENvK0YB
OKzkJI+gu7sJyPh2B8bkIQRTee3780BwUhWotduwCcgxnd5684JWWjP3xTv3iewn07ZZ45YM/2QP
pTptbihxNkxbaQkrMxxbLh6fCbg5ekrnicm+brwy98uchdemVENmm626F9vtnbbBYlLpcbMpcDMg
2hJcxBgj6hk6KThdTDg7F2oty3aNYrTiL9la2HDroJHtqYNWEHDKpiTffvAZ486fDPsxfomxX6wp
T44WUmLqNdg8CKJ+fewXb0gPD3ouEUPQcXkuiLbRt1zyGV2MjCWZvGGnhouvwhyxMSiAscsir0dw
R3HOFctHrnZUM+x1P9UZ7AUF/pQJGJ+riw7Pm5/QVluG0qa65QqOKtyprrmijEMgQph2q9IzOjjx
ZPOBTg4Wy0WmCmyTj26KzYUcP8vVA10LyLMtgTBVto7mDF4ZqQ/zroLexPnPJDdFzLppWPQg8uzd
0UJ+xUSGgQitKYdnWGCbL1bd8EK3peAWCpvSKw0vJz8tXx9sKmA/9tNv6R1SNs4a+uZkR6DxtITl
tN64kMxy3wPt3uP966E122oV1CDy0NEyZNbDFTiN2FaxB9EeEiY517n3q2l3b1dTNJuQ1W/GWGXm
HD7C29NPOusP7ZT0p8K8LGNYiX76S9ZAi0AxcbvCIweAna1yTJ9JEpwkIgRYMNnmS3dOr8q3hGwb
MeG5/Y1rB0z8I+weROby+QLju15BysuDfTrI9s5lfl0ylCBXALYvDTZYq2aFckutR2nrPBigMU9m
qqR5hDVAecLe2vcu5/o9d/uzBHVLttkurZBdNHFQ9zOH9dIsOnPKNsBpkNv9LApL6C0H7J0VMbhe
3rSYToHX2+vmS3b3qhvjJOzEn6uAa8ocRlTFfQ37JD9a/6JgmAc+EbBVGLZvM7623EXZQakXlBAJ
wgzNBCZLGMP30F3lzPwsv5S4I47qWzuA1w7Lfq9oXkuKEriwH34YjqCc7l88NomvcuagBuaD88FL
YMDo4O7f+4/REa7ZrgIu1683wITRv3Kpsy0MoYTv582odlydyHx4A7macFljG5yfuAobclUY9xMw
cePfOTu9dbpuR+hZKBv/KbvaDAOAq9BcrJUVRIgND68RwKlg1LJnhmHIWgqneFZvyLBF9I7Rhk8W
f8x6rJvG4pugDQq8wuLUsWXBNr+G54fMCNBNy61Jy4BkHDbZ4Ka1s86Fq9XvINZhQkp37Umk2Z/4
rwmofb03C9I/dsZ4kIhNf/j451foDWEmFIsCbyKQ7VAeCRLfjUY4ZL7Cer+4dAnmbfwCgRnvuSsn
a8rOsRd21fSCFU4dzvy6lJ35+1XrIpLrjNmCHD8UotGWsgwDfz1cFQ7i+3ViINz7Iq0zTHUS8GT/
Xh+15aCVu/af6eFDAG0N0d7WVbcrd9qyfcgX2AvCIenwad0iPlULVFDPeL+zuCTxaW/E9E8oj5z5
MNwsXBMkU7A4oe0OVfS8FFqWvySjPU+7gdyM5rAGrNDG6CQu4iZlPMzoBriO07bBVO3mnLsTgBzo
NSelvRoRYAqoShdOZEoVTQo6u+a+gVKIqJ/aUeIt0K+EHa5k86JNbHmLi5YdDQAHjOqHEIs7z30R
jlO9y/rgHm8Mgx+1tSQ+Le6oclRsJFfyNZBjcMjWB88QmDvyfBtrh3ToD+GwQONO2Xnb93xrKGEz
0D8c+sSnRjKi4ygeUY5In4UA1omDwsVtmrKwJRla+kf1PzgxtmjZJTsBcgH9GmsePkhbBsUSuYi8
YHyOjRBjjGG4fLIlts1YsCAp0DZV8HouunVRxzMMbovTagjFfD9IAbUJ7UZqBWRUKuKJeypbtznZ
xcmZ7JZB2nLeRYys1P2Qh6byUojndM26OZfz6a55S20r96AfdxZD8uqYmWRF7GQCUKStCPA8mLSj
oJ8Ta68NwQh4zfRaJWjo0CYYaztwKeX9HGdPEVt85f6SxDczv3As63U4sKIm4zY7dtNF1w9Gdjb6
U2KcWfpm6udU0QQwDg5b/cChJTX7PNkKSWhNh74JzH4XcZkTyqHt035LPKKV2smOI4neIMVBvDAy
2FbRZYz3bf4k9adHdS2z4zJe2gW74W5taNRtOYUTecrSn0qgeeaVO+uWMyCOLq6jcopgvSss2d+S
4UlPTv24X4qTZIUsDcbn+xvDVZLiARTBqZwbTLyOickgt5OC9dsmD1vqamLPKDY5f6vNHQH6u/ab
vKpPsETwmBC5hwUv29DmIPha+sDq3f+86ZL+olT93y2RKa5SVNHULFP8i7yWqpHUFWYt3pL92xgK
J+Wtf6l0GjCySanmobZAjXAlROhEP3Bk0N2kNvKPsoBpvso/2NNU15aVHxVOaj+iDb82sQrnHsuf
hjdAncoQFFxOb2Oewr6O5oN0HvPhmUAMH8Cc7JkCGgQGlysRcMR5wPqe9hR0Y2R3kjdiEEeriVmA
n8ZEKbFLGZIhMHZ7FZphI8FExNfselhJCcyS1p/Lg7X4Lc6aggLINtgclTfmehE3aYqqfx4wA2IM
twSPS/v2mAUQn3z2jkfjmvrxXj3NpxXt8YLAUO4x2m4mbXP/1Q7F3rg8cJbX9oTy+Aa1cbRYXNn5
iAvVptwh+ah6w3s+jRh0KHEw+JNFR47H+pe078Kfx2//XWLEGr/p8IgxYP90nxzM0hR3ZMCMiUuz
E4GCASRjOAVzvYIqnaafpddanMw4KF7kxJEhDPKaLygKnFbeUKBz0vAF9QKzAPayrGP5ArUw5A2a
B/pUjmZaJ1pp+j2Fkz/aUBQKAPTp06FnsivHU4qdgBSNZ1bI21WQ/p+vuX/Mc/9PwPTPJQcRHSuK
RiQteLS/FLFd31dLWdTzTVV3j/kIF410DbuOi02SQws4wMIyrb00/S4qZeJ4iLRbm3/H40k29/PC
xOxVHU6dpZBPdevu1/KH+bhYBFG8jV4K7sJxDVDRfnQ7U59oDxBWHGHe3BMPRx7FoyDcpseLgLRF
1K59TXDNJ13Owxw2SmnZQ9WyaydhDoQXgSa+yKZiOlOjSyDt55CigSbKImAIp47mLvCpRrpfW1Ve
ciaIz8wu8reW5VaXeWgaxP780O2OeGlsTcS+ccsbPDzZlBiR+gI6VrsjjwQEt8uIpTKwt9X5VwRg
Ibs3/2Wpbaz73n9/2WHD6yjWoLUD6hX/ol8seRJlqaXON+1kfmbZLgVkgGHLZ9i1onmYbXsJYIZD
cSjgIGQuXsRlk78Ab6G0Em+4izM3e0ZlVfFKeBLxSTr9kAtEalNVeEr0/RKyuacDpTIy+WUjvD+z
qxQYvNjMD8g04YUtr0RTZTd9l900vILMS/xox+FOrvwXY0JtUz6wk9M0bOj5KtVPhKA23P5VVU7/
+TKEwvc/XhBDNolTNYHlq4pq/KUgyppIlNJyEqn5WOzt2/qMaoTZNREHrVdbflS42n3f37fFfcvX
ZepUMGyRGkoE7Tg9Ik/TXqNERD7ifi07LftmPp5wxfOANQgrFJN+dc+CYdhDHpvqE15PlV4Q9Frr
JT+oIeqW9KNtGwhnBjUDO+c/lJQQume0lSNgWA+9XoeEQvR4sc3pKZue8uKiUMsVFxyFteHIzzX7
Jbx+BMSloQK2XD9lE0UvFSSTzdMwnkf9qJhAVeyv5C1HseVF7wZd0oDwiP2Fq8eeEUEqDVQsUSLE
s63VuQP5YajqdnUfsH8nj2VpXJ4rCGYQ1Lq+yX908m8TtzKZ19uT7C6I+CtXIws58UsoRkhaZfgd
/sT5PNCW41Qg29BjExxVPlS75O1xf9eVjSj4j8QzrnfJnmruzCQbOZBx8zc6OgZ1yxSMsi29K/Ak
YBdh+nXToORX7h6kMDQsGhM0NQCP0dWBCl0k88ncHp6+vqYtor8Z58pBnlbQbl+zdBipZ5INwgI8
xCuDoWHgcPeejMHjBFN70EQeq814K2euxqgVngj8unKTrirDKWHotU3r4yyH/QuEYxabLGnYg331
AWlA5KA60UzEHmP6c1c/TaafctWst5mNMu6mmg49hLhYSIck30N904lT7LlePDbJ7LBMie93MsZJ
jFt/ZOpCe4md5h7QnWu5LaKmZ4Ap+Tn87yzME5fI1fYQ3WIXKb/GYVC6FetK8qQYM9LnML+Bnsr1
U6PQ8Tm4uarTPAQ4a3xrpi/WdoO1DnfI5NWxW3dOrtgl4xMBG7bdf2kZM7WNY/1AweotjzQi86ND
cquS/uSqYATprWcGYEFR7mqmeMY2YjiU2mRqPmWo1pC5xc6s2cBgHmx5cKCNfjc78ztGccnw7nSO
yhZReheWAbJIlS01OF7yekg9ASqCoSwKWvLEaYjG7QNh3xQa097Qwrz3Ilg0hqv13hg7UmIbHxaA
RmoscHEydMQgFbeaAKfL1bDatW6NvTM9xf/EqZB1lc5s+e2al4v+RfIzNsMDiSvA8AFIEuu3GUy3
4kLGh4PBhjK7cwhDHkH7sYiK6a1tZifUZOMJI7W+eMxzIpyrr7lBz05H7T7s6Q8tKmNcpnikxtAq
jbGv3vdWtM5h6Q8s5pCDnb9Q+9HL0DiNbTiVZxX8jOgLBcRhr5pC9iwtvIg3jRQDJKctPEa7yBjz
b+BE7CkM9W8Mw8qrjrzQAzaOBULrj7AJoLKAR2+YULySCsZcDSA0hQi3mNntXHXaJTAH8RbHjB5Y
TWHSY1o3nJB6sEfGA9p6as88esNPJ/wNYAFICjBhCQqaPRRq6B7sT+7cnEEcRgE8bKXx43GL+BYp
W4WazWYpIq4HNKtypy7cSfSlmWn/P0OQzM8xxE3IR1y+p4AXNG8IEextxmb5DlQ8wxICrQzDI+Ag
Kj2z9VNS10h72dcdFhW7tcLOZH26rTFnMo7sQgoiqiRCQxnl6eY2ls7N4+khw13d1dBN8YNlWMJa
aytwvDPqkOi6nZ4bqOUydJ2Q43FqiYz+fTAUdPotiJT1JEMeZO7uzEjC4rx8yLXDe7xOOS0mAZ70
J/5OMTJbbpZhTqsJzE52TFtG5qq7+/2Ql6GiAonwM/MwqTuRsMQHrftFHs7y49Xszwi/etE3rEPd
U8F5yvSaPy56xmB5K2tePQN59GSJMZNHMGX62FXGJSjLa1u8jSYIgkMMNp01VRJwVfbR0zSgedwz
u2QgSyObfjMLZ9YbFV4b76bYY0lSyfDnSZ+1sw/SZlEqQmMzt4Z0maMDke7jA7vUbaFPjhAF2np9
4jKGqgRp/LH2VbN0NWrw4369DvfNnGoG6SH/vyFiCMvnZX5v29CkM5Qvi3xBH6lq13txc80I7F9x
66Xz/HhS06v8AIN1pZleEtQuYVLecmm7Wv+57LKjnp3E4kJskdrdKi70ONRFt0dSx+0QDIZdI5Jl
/RByf5IAxhnnjtWvSXvuDYKvWkw33Vyi+79U5gU1ZSZeWzSV+aWzXqbhsqCaas9LdxAf+6r3mi/m
xABP2LuDDeE2MDa+3J2NMVyioEPalV1a5VT03n8uPwDO/W/lh6qbhHqrIKLNv/R5nTG0iT4U4q3i
ZgQTb9afEjgNJJjBc2XrADEv9lsxAH21erkMZA98CKjqWb4id4WR4nHgQTgFpVku+7xGeuZPIP+X
MEvI5sRfKOK1p2AjtwywXcRT2Zik5M5hS4qVXTOaqL3hBoDnYYZt7sb3N0FD5s8i/Ukft83yJGf+
fGjxpJAVm9lyhmbXRpECWKKyRZoE/ak/rMfLq8hAlk8nn2asv97QHYTRe9xEy5Ui8MKe+NkrrHAg
yjgkgzbHYdl1jxN5LZQJVelMzB7nd7b6zQEk0w+HlyA7j/P8/HhHgqA48wv5yYqOV8zB661hYC4v
BkyBsUGk7RmALSW3BeT4yV1LiNwRfUSzSVnExx55SbC12cpfGS1X625Lf0MMhAvA0Om83F4IWVlp
n9HoMRJmhlCT+E0DxJaUD52nGoek+SwXhtFMUP32xoeg9gte1SBRd+sQGRJs4tf+eGJWqxPuxCQM
N9t+jR1jyh8Mn9rnjFxRJzYP0eMmftc+RUzSSIlDzg3K4qT7LuFvp2sPVyDLkUP6ionS116QUvmP
Y0WIIBpEphHrfcmSfW25AGmjedD1dVDLKI8NILPenpVlv1t0ICQ+0MzX8g+C4D/C3qr2DBSbV4O2
Gs4oMc8X+J69Jx+xFwMPZxd3HADPb5rXBzd+r3js/vO1Lv3lj/rXlEE3QLtrMGQM668pg3TPtKmB
VUqIfMJtb9N2APphNYheRru1Q2KDag//8jtEVGqixPyYRo9jLzkZgLHqrTSc6eLD6k91Ges9u7f+
T9yfKn/tSPpn4diPARpWL/4o2SrQdmFfZWKwoaupPgDOZeQ3/aGkq10a+48Sp9Bo329sJIRrD6Pj
Ak89OuuG2/gdZnp2cn7RPI+TP7ySN0JTJL8vQf3FISf1v+ZTfOkxdtg4KuBXsdH5spSAYWP8Z5n2
EkmLnzj21kzmcdev4van737f/bJFK3DbsE6sf2nimx6j9DdbhejbKpyFR/Isoi74JEeS5al0sDIf
vN20PA3zhQWe+cEQnKEuEQOZ9qw3ZIDupz9F5InLH8DMFB2bdkew6qv1bjFsUvsIWcrG+EGCXQMS
+DIYhz8/nsFaZo5phM1tHV4To2bHXzJoP/VbH9ErGTbicP5cVexEUD4WUwmg25BOdjFS7rdB39On
ZxXbc7altjD8l8GA+u/eqn9dJYZI8rymy4Zk/CW7zvNZne5JKt5aAoqsw3JTchKZUrQY/l11pZhR
88qrHqk/WVmetBSRjwsLUXaYHdxPrM8Aoq2vbHsdgYgeLIm8pkNZf8+Z11LlzhvVqcs/Q+GPvR1Z
m/4JEE3yX27sf7GD/sezMP+61o0CX4E2JuKtS1qbhqA0fRW+KlcIuxjyl07a28ytkOWSTI9IXq2j
1b6WnJDOCJVLz01Np6J3YmhZeo/XHuZW/WrY5smYSRNc1xbsylhBxI1rOOlJ6Cgxt8AKhd1ddaI/
Nbmayfm/fID1f6d3/OtJmZKsiSoxuLL5V6+85CALG4snVUTcah102AniqNinRl6C+eFVhZ/eETYz
f7bn8idBFMS808XpXbG2BjrwTVJLAecfwjk338Sez8svgd9IAoYbqq3HF0XEstjWvCHXmIYG9k6M
IBDrlWg/MBjgD+DUj1wjhQjskwFLUiGv2Codeu3vnF30clAxqbj8FJpkuQWfPRosjt16NxUbHVA2
srwvbgYk2pcMoGFCP+no4NGnwRyu/Z5N5BZOIeKNqESlTmi7wxuIXkwMe8OWK5caQIud4QsKmqng
03eNxntdO5APVFvEPedyABNP/EngMoAqMjw5ChQDPUQwZjTn6LbQfK5OsGrPvZ5TgBWaBTABStLA
N7r3GMVx2A3bEt5RuQVXqCbrsuheewC/YMmVAnpkT0V6pbJpIZsjfHSo5KKULWkQP3aYM/PhACW4
5o4PxcRwDXgV4wZ0OdD85CB7/SpW71mmzyxfd2MZ6OO+joL/fLXIyr9bFP91tVgSIEuVfCssCJQ+
/5/nfSmmZpYmYblxCUhd+ECU1MPGD5vkkFt+3UKGcxVK+hVryNXhRMR6kiXKwHPkDHaM0hsmX/xg
wIvtj1eGew74/uGp7GBErsUMtr8ESP5Ge8u/lyOz8+VVfOZtLmtH22t7yodJPi8Uu6xMUbYznmB0
zAz1RKFIMcUEGq59HftEr8P0Jw6KATOWwu6JdcYbdiRKE2kP9pCOj+FyAzOB8FoGHruOmEMNscyh
elu4VJ8fpAyTmI2aQv+677ACogl9DF6dehDh7ogZce4cRTt5ilC7bfh8g3/qFIY+fo3DTOCcIDeX
pPLNg+BOLrUK8DV7G+BfG6vbJKyfNsmyrnaY9iIcwz7SMvPo1+k2Yv+BpTl0DooyuhU8+DAtMtb1
toTT6xizP6aGj9Y7xviTL6v0g701xmO+g+VL98xNhP0Qgxb6XxrUpgtxIOgycyF7/I5UenV20NIV
raJGOvhoU3S3ncOdy6DWB8t1inIn+i0TW2JWg5WIBS+gJzWUmeoZDrufhkpI+hXRQRQeYz9rdO+W
i4btzpiczJnZYa46mI4Z+wnM7YKEm1W2c58dNs8DT7v170UwVC5tNTOAZRX94F42XiAZ6OQc3djF
wEK3DB9YP7OT0vK5nnpWtoO7s4agJMuBlSkbBO0wl9v/fJUb+v9msDEtE4wTWFxV+ttdbglmJZaN
udw4nzRze19IO9hzL4wmt4Avrtt3YDacPEg9CWuF0wp+RHC5sQmQZG7cQgmGwOTKiwjbdzVPO9be
Umy0ytJCFxoUEG2zQKtO2uNiZPtUwaG3bYUzcxyAcyarynHLNc7wTSFZ1NX2FuvPl0hHvO+gt+fS
kpj0M3xiJ0Ns9Gwzspl94guqr+nEXCpZN/M+F7PokyuiX/D1Gr0tvKUBnbVEoMwGxTNDqhQcM+Eg
n+v8YIcCV3plzU5eZXtp1U1xWCGUtdsfyCR8UCphQYGgrTrKh3xu4jAni22dUTAp44b5qu2ziU0c
0dS28rps2S4lQJda8lhQ1bDo3gyE4J20/bpweqbCauweK3HhUL1Hpx4Czaq/ctTv/rFdM/EGmxE+
C6PKGV7/WDayyg8jsyX5u1QYL+wxcKDYZfKp18xTNkwP7h2cQWrxDZKASLXpcxWE+ySMkI/aVTvW
qHzikG7xc/hAMWIh/SRZZRcYzaaD9oPjiFXTfT/P25j3GE8njMoW45qfNjAfUYoDDltZhSFqgpJb
DFOi6WXy+YL1SszyBx4NZD1KvQT/MuL2DcPvqEc8CDDDS35JZrpgUiZgBfcPOU/bhkhiFOrctujY
2Iv5PUQh3sgfCY9y5CgsiP0vhKzMnVMGiq9WfGJIQh27UwE1xXYUsusi4dl6HDC30j+thhsCdJ4V
g+UXA+xL/Y4fUIwPvCcEg8brhTOjn4OJewcruyFQzThO/GhgAZxU5+bAXulUTSDmmYVAhIbRhSg8
UbChE3v+Qyxy6eNQhGv9LezaHegaGXYWW7bBK44Tt/A/XBZf02++M47obWlJkVjHiseDTH6q/kri
mxxWgdDZGNPExutfOhDdL3K+rVCGbIqAPnPqXomp/87+QNwzx5P5a32TNxaDNkBjyBD+Lf/pOptH
zSUqEDjBGwnihxWPtyQOU3wmXGvmCgNk5obN6lvifPA4Y1bZIlgtBqXgCK/0Sb6xGd23yRPJM+QQ
wbeCjZWTBHoPQtrbfeBp1pJjFhxYqEV4700TAaFTfk9v2tuAGdhpr8yZeWB0OJGfipzKAer05CYz
N/4l0poFYchtl/B2LmjpGj9n7vBqfA2vwgumVYHBGVO1yY9D7pPIVbPdHSXYVvqazA0sn2zHW4XX
tdtO1pZ41yF9ZkmhiyH7ZgmXOxEJfI6Ie8jcRYI8vkneptbp/QEbghs3XFg+vdOOUe2qzxz9RXK5
LjS4Zigv96t585qDpIIFUPr5C/+n/U7u99rDqAxlNg8XhzGfAizXKINaBx4rFjhEL1zU1RjyFrBX
SE64NhHubxnFf0UtN69AcMRrDwrnVfcg0WsIrjayZ5JzjQY+vFNtRZvZq856fkK4pyAkvmZfyI/f
kWLgoCQOg4QEAgle1DceGnvV0bFCHhRaWhag3xrJ1ViqPUjGrKWEB5ZM9qbp+f4JHhHpWR4uf3qk
X/9MkJDu0KBPfpE60wcGDeyKDh3UegNA/IIR79x4YKPWqo0fzZ2DCe798/GJNJhIzg1y4quwVb/4
Tnolh20fYh+UlGzRW6f7P4SdV5Pi1rqGf5GqlMMtIJLIseGGauhGGZTTrz+PZp8Lu2fKUzXb9rZr
eoSQ1vrWGz+RyJA83IB0k5DzJCirHOJAbEDKw2l04mzI5+4XgIE04dSGTxGLMQs5LNnMmjzkHooF
80LUVH2WtzEmQJJ1tU/utFhMcRrKDhBudy3aS7mJpo0y/yVMRliL9XgkfcK9iVjRqKZDMzn0UBZy
5Bl0V66uSlGzTZD4cLe7Ez+N4gsEt9LpptH1PeWKKyIV9lnNHbW176hGPGbf7KLG1wGyP/O42wIK
xoHfosgZCleuXJyRWQ8PjUo0nPGsPKIVx1/xoT1fW8ptJRRfow4LQ43Bg9Rr2OalO27AjQpEiH1B
kAQQBjTMDUunRTHiREsuAnGITEgcefaQgmJ3cckFQgEwvtVrXSToTEc7M8AqDes6AlnkFh2awBZm
7ztKReBDS12xAAyLYMJp1pp1dNbzipUjlZRtMGtgMlRc2qjrwFptP7P9biFITtLMZU5jf4umIsv9
T8jfPwaHH4epwhPypq10zD5ksSmEuA6xFCe3AYumg7CHBHwmUVZjFcXuZ3rCxMh8wCRGXManGQ3q
pzkPHYATJi2mP8h9krj7EI2R5doZFKu5Iw5E8z8DYrF9Nl3ljgeU188NDB4lm674eCntmrsw7Jx4
ieQCMU46aS+uhVl8lVAyMnxhsh7TMzjQyPZcFTe4j/0biRzxGOzKrNqdOpEFxJrsUAm9RYTzjbph
AX0+hBelZDMjeRFLBhtXuMRsc4gc8wt+JlPstJkx3QYmPpwRf2W3sc5mPWRAoNVX4f3pyQo7HzR3
di93K8MroF0MJ+wTZrKAjYMnIvH+Ay8UcSTvQSqPEvYSRuNohSBD1WfRs62B1UfB+hGSeXVxl9aR
6RHpg3EqySIBhuPEmQ1vwkXX12Aq+Tqy4BYg40hSJbh9RjlJ6HjaHrmrdQkG9Z3/nfu/x2tAVXCp
ZsgDtTQJoB5TmHgWOK+zqlHKiy7yK5+S3BGOETSbdq6i1bIqdOZD/iOAP/JmWA11LXlTHzevnWOL
5udwh+0WQRd6faIaQWaOIn3tdxbTNz83OSJjRpIMplMPZHIWdpiP/3ue/YMsw5IsjWpimhFNcOne
FP+PQ9tb9Js0suRmX8d0T018elvyGbod7HA9CguvuKkODJ7YPt12Fmm4UyZyN48qhy+VNKJatAPF
hk61+ADEhJgDWi6KbuT5Y8WDykHLNkrTGcZwohHCgMz+EXSfKY3NZIDahrhzdPaweiKyGs6FtoQn
3C688QsYgAgszvBf7C6UyRKJ6Km9huA2ZMLHqOEm8+BbQBnoWOD1+lK+q4TrcvoLQXI5Ys8EdF38
ShYUkHftRFdnHWVW5UgEDj2afAFYWLA1QzVoFNjxkWbgov99e/936P23/oIgKhEvPlIridjcH299
LXpBcEstDsU3W9KPcKbdgxc74dXngfn0URKQoJmPeZuZhEQ8pbcZ+3dvqr4zPJiC3c9vAAzpkPBU
BI7NUZemZC3RmjuosZo+O8yAPkmpLRo3JrWB8NEOG/Q+yDdsdyXa1hqbULNn8yp4v9yd/wasZiy+
IXUYIfazBsU4qga9n/KTA7O7YjzHGEhCG1Ivzi3ip8vMysblrQJg9Y6qD+zA9HCN5AlRPSjENGHZ
ykuYhRuI1oT8/3iHqwrvJEcTHM03dwyA27/N1DXyHrPCzXmtS5xC7kyE6b1CcvLQ5EOVgVbrE5Ob
ewbaRcwZTgJr/KZZ9jYkFCvcYpfbo55J0U5YU51l0CaJnXtJoIIMhMkoY/W7Keh+8Gms6LE6C1e8
Eu9D7E0gOKnmYg3Ysruod8BQdmj0yyk0CbkFNUm42rE7YRvp1VjINVvybuKHNonh13tJEd8U55gi
6/29XGQ15STO+af1pjAo0bq48+dNtSnuuWjMF4FeLe9s1Vuysr9ttABIq5SB9cjwodK2Q1fEsl3K
KLhvNDCMTRcvBHhmv9CSBy1MWb1ZMXUNomRszjI05NNujqwLURL0HqBmfK2vDa4kIjERRh3kg7tB
9H4k8AU8ORkoPT4eOg1CLzYZXCokeoCFoeNbScvqm4r1anzbhfv40Rz7H8eiLQzv8XeQ0H8CAnxW
OXVQ+fsdnLu5PH5/tW914GIdUnYAkl06BsviFBPAJaTfqUKuZ6zYOLESkTXvaJlwjNMAKzF6cHMA
xZfSyMWBPRnU6qk8SEsmJmHkP6AUJTTwfIUDqMVkxejDGLBrTvmGOZNycD3ERMTpTcdfa9Mplfbc
phvuPNJV6zGvb1uueO0RDR7LM4pol+XU1i7Cu19hsWKxngozHCr98krOPGYOcHPASaIMCm2PYDYe
1w5ia12DUJv7DFs4BbE6udds6RoT/kXRHURi2rip5MUQnNpNyn6lOzfHep2AwQNXRfHJir7QgUl/
AWGJyfzD3MAaLaq6ZOmqIv1AlmXXM1utEbt9s24+5Jg4dVAwXtBuUXY2boM3ss0lryjl2aRwKad8
QGoX1p0P4yFP6BtFrxWNWHL814hVpYU0htnWJ27D++NfNXxv1Ceip7m3K0CgZ3liYdcnfCYixmp9
3K6w9TcxPRS0VE5I9+LohILMnBXWqGbYnwlXyA68vdFA2HJK5+h4cruxgbsGidLstmG5wGK5ZtKp
KCDthweGfqIJzvolvPrTt53f27PBazk29vSkliTYcuI6VBsQP/CNdpyYE+WDjw4cO9TWDZLdYXpu
1rxhHEkJZaJTdCCfUCv1Pt11BoawU+4JxD91hjhohuY3IfsWgS6IMZ9MGxxGQdmaewKORH756jU1
WF0+wXTrBwYqeNgTbiouMuD0cyqe8vhBZkjnLbE2FHz+HUXhU8WBa0of/kFFeDmvjtgwMM7z2YVu
Kgm2ceLfN69R1dcLwaVDUcgfveaAcm8BHSnL1ghs7L12KwfCXkNktbagp2xmCDb51xyr8UNmiqem
MB5hd+CWsqhxS1n8iC5peWnQKb1tIvgaPhKZH/T98p5xDtcmbwpS7qnD2sZ7F+nDBtCQiGj2OoBW
PJObY6rY4l27VM3A26J9byk3L/6y92l/fHBli9BbCVaH8qB/jxZCKXRR3uJux6n8IFcC/XBDLwu4
gILmaAODwVmDJo8hPA6WfXGofJDMRUo8iwr0rzJ5gRYqnDwm8Za9oN3s4oPqUsE68C+gm+hbSeC3
A9Q4HjEmthHOkPi31gzLSf+SUy/B2X7PGSE+/2VX/8MnU0TNsmRJklGyyj9eyTzQAzHr3t0eZocL
FtyR+AmaAopSZwOBiIBeDq0CkZDYwuOO2Pgj2+sHpMBATax1+JsR/BMwwfDMAHDDS0igGNwiGf9/
+RbkPwkeSQJSdJ0iaks0fwoeNWK9GP24WASPN4umUuo4pwmYajrqHlJmFx8GQA5jMFlBKnqAYtMy
ah39UeROVc6vbDkflPjScQ4L9/4E5s6nAh/sw0VfXQ1Inei8PlZDwyyA97M7MiWwWSJX8NspBTXk
R2TF7GVdWXcaRyyR4VCtNeqmlYsZmCII2moWVoNTbuYhzHgt/MCOaTWubEZE6W5Myy0II7thlths
iNj/QSeac3ZOH5Dk2IQ/uxXiKOuT17UsZ6/P3hT62S6aJ94rNLhYavpzEeKkQT3VzzeHA6uypUyA
NRzeGL4YwoGDJmZI0s/FGQvCimcMfBCX46sb8NXMEdGII2FbflCkTqyA87rW+Pq+83tGWvn6vedx
fLPLvPkx7JGPEB31HGjilwEIr10GToIiO9rRhpg89XLq4kgcuUdCdkDCeKQBpkag7jgqTLzH2L6G
gKPDlBt2R41DZ6PT7AASuIKDgl6T2WKK+pZRelWOWQKzM7Dyns9lLfHCDY3YflNKggAETxgPHFxH
9AtpwIcefnDW5kpHObvdUARyINC8xMA6gUqu53gN3gFpDxPL/GbOUljXYbt3UG187IHwwqg4ipO9
gKAUqCl/NgSbf/ytLAGy6Pc9D2eCoYqm1Tcm6D+WjrSmSLxShXbPStFEw04k8fK2hePWOAitXL0/
N9Mswq4mfn5g2M9sdFNMm9oUZLT54pRMfqQe7YG9NqXRUwSEjfgr9Zkt2iebo/TB0Tk9ke6Pcp6X
ErEJYUawF3PEho8CxC7ElTnxV7zHSGqIHWVrNcHvaCjw0MmOaS4nVT1dItEsTwwGs+bjhka45ICo
feDdAMtlX06HYBwrtjNOJYCAnK+IppMJXmk40UxoZiz559DMkdVcc2OkoKCm9tN/r4RkWdV7Zvx8
ZxnHEgLUmIhzwVGtcx2hZxlm7q7Q7mVLcWMrEoE31KpZh2jxu49Y23H+KWGWGCM1iphH/GgPI8Q0
PZGpvI1XtDGQ1jcHGw0uFTqDTzjq6hFygDh7s+TgoV2EgVjj28D1gRk6HAnmnJC4M681S1rpHfz8
+NJnWjrvZvBQpPbF34zqlaOcm7PmcK+zS7k0iEhDLNZLc31YAmkQbhkmRx2bLY8fSX/1UHI60Iq7
/KU/jKvxtqNndDLZHKbVGay0cB7swu43DaFT3hdkvRWVYdN0mJ3Ra3RT+K9+WWBBmPrH4IXddfZG
T39NF8YwMBnX+xcgcoSVcu/QXe7VGe+xtST2I3GAMRLHgHvTEd3wZ+gbZVWc9S9y3eQNE3l+1LB7
AzmflXN2YXlf817mXDOko36J7sU9OPPpkv6Fxo+WzwDOcN21WP7qkbZkONB21rF4In6vtiVW0Zol
4XV195aP8RXwgKfym++l6XMWrD7zRHBSbFstjpYBXG0xqUfRe9StoN231N4HE2AWO3IipvSTsaWN
gEWgHfi+A3xlt+Nu5X43OxiNCKfLQdl2q26Ol4Qh2hF3UKqE4IyohSUSgKcvA+RfZGwH6chcFyfj
ZoPcUfDGf6sfMJy1cfTTJcMaf1oG4ZAtvDs3OxQm/JGQ5BkvTz4P9am20pnwuhVrzW0sfxVTblLh
RI5/4Bs484UhGs2JKSCJeQIyC9XPTJ8egHCsOaXLOGcG3l2m0KOkmvgLPPf2yGh/6nfHA2NOwXtX
DgFLdyxgrGRGY79O8CvLbMUgwPpVr4VLdyz6fANYz3Jh7hFZ0GnHWonO7fCe8TDMqA1DHHsbySud
qJQtMeOOPmE7HOd71rfcIOMgmyNu372u5TSDY166e2nDD6acxxqTTYAWGpkOIDBflS8Nk4m+gufD
orMG/OWfNG1YO5jRwW48B/yYTEiYHxRWNAayXOPediQeR/TIn6iNMXejRFMft7F+cQnsVsdR745I
TkjHHPAkgpZrJNavIaxTtIkWHEuwluH8HkHb+g+DczlcznfLnLzsDd64S8i3A33GRCAcxB34mg2m
PuWsg2fb4SDL3SHuPhbm3VYIpngRy5noGDOFVYnlqx1p+vT1oHvKCEbg71VoI2dSiW8ayXd3r8xq
QoPXr7n+8bLN3X9PUpIq/7bSI/yxDFRiNDDRQPoj19g0RUNANdDs4dpLOFOSFDxS8AL1JEZnKFD1
mWSHuNflAjK4H4V6ivKtqmw9YnjxePlkY0lrotIU3Kr6DGQhjFeauxCsrXBukmmkHkkk6dvGw1W/
j96IodvXHR3tS6N0+B2iPzdeS/7Kb6VaHNBRKp3XmFp0w9rK0erlLaJ6VTdLfBiGddF5J1DxGjAx
9HrDrFjKWgqXrr8wXZvcAhyw6GwreVtQ8yec+1EjoSt6LsUjxfioPr1044qrN3Dk+9kphxVm2pTC
ZvWkPEtxFXZ7GasbcmvjI6FUT1yb4ZHoUv69qJ4IGtCI/rqh/SvxyezoeGaoQGAsm/NUxJrr5May
qy9SdDfqIey3FzzK4EBBvYSXpvrWzUNlLEhZ0t1LqE0kd67mzg3dnLY0iSwlxxK5GIBa8N6hMgrD
g4g1Nj0mPOrKHuxNzFd/+faZln/7+g1NsWRLNRTN5O/94/EP+FEIA/Om1k27b2iONO8BjYMv1l8A
eTNkkchgvPFDSteYmEY//5K0dGbl2zQ+a/gjIp4BNX6Na4ubpuKGUdlDXcT84aVxTwrr+loz03km
fse5NRWJwpCCixHSxsK2ns51/6nIGC/YBXIMdSlDaQZZ18IkdoVDn099SUWKLGsChHDMVWBaWYos
VscQ2KKuMJiMTGNshRanDqa7os9b0ufJbasgoRddBb2XkE1EpVei4ukLyWaJfOAzXcNlqrBBS49b
9ml6+lDmMM70L773MfRHEKDmyid5lw0t46sznnH43RKAURr5NGxszHUAqDzM6PNViW1Aew2t6rVN
sye9wYTwTHQYjBj2CukGbMCNAG7vxnEUUXDD1FuKZGlkq1v7mavbF25Uhe2G/GdDXKjpU8yZqwC6
Ekdv8EaKWf/qNfTTQliDCfsTvhDvdu1uJO5h0WenEUgszg+yui1EmJ7iIVcLsdoVZIMr+fbWHgVK
3xt83Nk4yi7qe08znoABWnWaaPGinT7q9i1NndYbq6J+8hHzK3IAxrgRkP1kDKTsrACJgE6WNZFB
L8V90zkytFVDHOmkTCG6aG/jQE1uwOss8Qin/odmohR2SKZXw5EC5Gfs5Hhvwt+KxGhkBjCorRSH
AFVC4hM8VowtSC8eKOUGRhEv/JS0XBiAcJf629ev4EYrUoke+fAuxAsq+rNI1g3XJSeOUkwlY9eG
s1LqLa0GhBTxSoTckUpjIAioJ54/8d/7wAVgTx0xXsmMDEju+JI4+2nfIkyQ0mqDstrlBdsGlezq
PDQ4o0ULRecbC2ev99WQNqq8JEhOi47BpSHnTAL7k8HgMpPIIAYNOqYrEqCraBG3R5ngQjXjm/Tw
vN863OX8Bt92TSes77I6VzWixmeJ9kSLHVx8s0+61MWr4a58sucCf9Iql1he1njDSRox+ci74DYT
m09RmnUqomf8l7hpcjjyTeNxZPTtGssv0VpVesmxwbytDyL5TKQhHaZTrCpHj3sbM5sfeIG76Jgb
tzFJkwmxdt1YVw6R8WUll8giVyk684risWM+54gaC06Wr0VGe0rkPeKCyLQZ1eTBNZR8dd7OJdNp
5oOyfkMyKKO3YDPCQ8GHR3FGJnGAKR9u19rj4dIQiXWQwchvoW4gmAn9AI7/MoI12V46B3XrnkvT
IF0TLd1qSL8XsWr1gSLSZ/bNm8Nr1a2L1palc9QDTq9RXRDaOHw/ghs51kv9oiV7MoC6VeSP2d9N
dyr378mc/iUSjS4C7INPSJDNYAXd7l+jcpOW00Zdc+0xGcgb5I8IFgtEbeW4mUICCIVtubtOHSLA
d+sD8xLiLM6M5FIQ4NaeTbJwOxiFINnccnpR+LEa99xT0TIGZFwJ6cTHk2RUYMbZx0tJhlWAzdBi
DC6wIdwEbZo1dyn+KuRg0RniuEy2AqeDTHNSYv1TEOgzCFi1CveNMJERNMJpSx5Qaky17TiWhpK+
qbpJTIdfPa0INk4WaCFiYSHc6LdbBcIS1xoCf2JqOUIV5lTZ+3yl2PTIkRaGsAjIimHTROyANIKo
oKiaQTbXKCQUWOnpX4yxwLI3cUE6T6+5HJd4jzxiOeD17LxbI1AF4YK1zUGFwNNADdsxIfQyW6bd
PGVjhrcscjppwrzpoWuYqSqBAMecHibquadCd8ErJaiO7pIHAkTCk+4vaiPi06F+YHGscQb20tTH
m5DbQibmPx+WFOXcwrHuHktvpyT4HPzjOzt0yMA5+yfFp4CAm3tqaY5sLQvdYRZ+0xJMRVhKHxlN
y7J/NFosHItKOeDchtj05WeTrESFYKs5JFhUTtp4UsLeFy/CakcU7ypPDsNpQRjSLgmO5IkPq+SQ
54ALWzbAOpy8LhnpBqx6I7XFQT4SvInxob3W3G1opFt/zuOPrs8IZwwi29Hu8vhiHo9HKKYIiqbN
JEK7Rmidh8YQt/KoWUsqQeTw1j1R6Z8DFCtrdC8qGkwCWvq4qhcHqr70lrKTOcuSt8blFue91w/e
OOfkhIZL6E2k0pqfAobbfaNTzVw6Y+1gIXxx8hGQwcGK36D9xhDDYXLKiPYELfvmJSrRk7WzPLhK
xaeZz0laqt9QMtrphhHstX5ld73j2eiD9ondQK4VPSt9jpX/bd5zTvu3qBqnAt3fSB9XSb6AMQ5z
m54sST5wnrlIC/kpJ186p3WrbsaZddQ50qn18a1sFeUJKaYU5dzPiWh6PzPSu2TUCO+Eh2MdpHBc
qLCstdlOLULhZbK81jpSSwJLBqnoaNbGy5xUAd7ksK+rxKWRXVhjsFR0Ea+Ogrkp4hxKMAE1sjd0
kAaCKLjtRmQlkuyWZJHsvZFb8AjuKjidd1SYFGs8yVnBpoR42sdTT0u0ywG8m2rWSgYB95SLJR9E
5H2lgf5l6TZO7R+FlrhDZPEK4SgkCubC/J1eOFPcxEeN/bTwEA6Z+P2Ka6l9lqG08HAjCCiVygZO
64NEqbCaS9EkSMcxJ5oIbkag6NPDMYY0rmqXejr3okktLlzOJwTKM3gZtHe4/v0NbVxQrafD8Ydj
P1vXpD4loLWq1A5NGLxUP8nMbbonDMi+ehvfISoyHqfiPfG7FO8pUT9Hn2M5muxCWtfdOSso0OTU
d2MGqPm7Ep9zTaPPHBMBu1Jl3sam/6nzchm1wiCxdPWp+ys4pGIFDonqaW+HSj/XzfeLGhU8QFgs
iOu4MRbq7XeXdoN3d6qik15i81vl6zfA5iMoEbYikzNMO1JAFB9ZSWAzac9ME9Ma+VhzKd2rHlwC
cS67SIpou5Q51emrpGEE/VKQ5Xo6OXcK3c0T0yUQhNZk9zVuXvubmg18UifUnMFjGsH2aiCa8T51
N52bLBFFqh3MWSXPOCnUBPBFUwW5XscrkzBHlb3Y0N+6+pFQB0L7Sf9R6iU8mSB9KC4MkA5sgbrT
FR8VqV5REG6JtDKFYmq9Bbiiww2PtQsoGTJyp9OgEEd0fNCpyZfW+fs3L2qA0ElqL295pVHZkiD1
laDxY9cbRwGcNXkAwusNU8eSQNSOer75xFQa/ZRFjYvWocMxN1lzEQziPCK0q/W8RZxY0IaA7Kgo
SSPiaNdwrd5cbb619GioxjhLPoPXXQCSwiYYodGOWVtcnKYpFjULya2Ch6gjua24mozkBleivO/v
15IEq0CsBjrbMF/o2yRp9rZVGatcbZGZZ8k9ow2xDMcgRIIm21/9ukK1bqDFwkeRDjJCJw0W2XCT
ISZRtD1xqotynQdj8f5C6wEhViCNqZc1Ym8ZmbWhs00z28HbL0OKQFHLsjNV/A9gLolRp70+aO4Y
vF53IuCD7LuKGA9ncXqu6pn0onSAgCfiorqRgk4p2kY+QiWEC0pImEq3MPBCoXq6Jb081ZxmwMBw
TMW5DC9iwhI+NVErSjdsjvtEwGeHYZ1KawQWhOvR1Y4RITu/Z7Kh27yvo5zUYFLU9hkbJyAnpoFs
TrKTsZKFZXojh39pvPao1/QNUFaQf/NHEFVo4bWcCS7g7IaYIVldE9nZQjsTC9qp547E5m7PDIZl
gSbnmlkQ9X63o7yABsNlyuTFH8VFQ9avCnUFoCngVw5tpM2xrZysZCE0F9X8i0nnfz1N/1ZjWAi3
DctUFAgcCp3+fdyUssRLjFvSIODcC/ElUb6E4PoqMEt4YGLdVcwesYjucPciJMYSPjOuk5nb0r4r
thAvqQgY0QYigQ+5uZKbdeAvItGRs4Wvf8BHisLKUI6t4KGw/IwJGesWOp7EdNwaxGzti+arMQ+v
EiuYI9TEqK9L/9Qp6xeuPfZQqo8LsIKZ6xLflzJhHd3XriZ+H5Az9EiBYX1plu9og7MeO6fLOY3+
j/tLvwKLFg29eMwgNi3hEgs4PXW506X7QF2q5jIkjwAtZkt2GvvLI4r3hDsa4rInPaQLZEGljlla
OnL9pa2GkUomaB/8EcB9XrfnxP3wC2II55m7VYR9zPEIJLUunTqbm9Y0JTXqhZB5qPjzl+rkLBq/
TNBlxcNAWOHMitBtTyV9FZJLQRgVIzCJTdXScqfJkmER1usV32sE0m+EHJ6PVRByqE9J8dfVbQc0
JQnIQpZSjPRg2ibEqZ+TYCRJjqCcA38VEiwpLW7KRHofE/ms6pe/ABW/6pl/e3BMUVLgz/4k4xFi
yZXTV7MnQT4eJocXotCJ9oGAmIPaCt8rRotBPuym1wgikwjj0YsSmQHgMk1LhEo0g+Dk2+WWE+Ek
XZJGIR28YS/Mx/1iR6N0ySIC3VNOpDsJYN/xUUNuH1EsDHJpA2GQpbBM5wwVm2hUbLAhKtPbjFDX
BbbG1zjgDadiCpm3P4e2Glh96+7Wgl87vvbGWBhouEqo3K6XpGbTdYtbRWC+7BU2mkONSaZNCofA
SzJuJpXu8A4yWUiT+vL/Ui1l4J3NPdatmfS0ONocSXKNx0BO7zUH2eAEwdbYUNW1RR7/GE+qT+Ys
u4IG2/HIZxqKjYF2Ed/M81Mc1yKWqmCk7ziPlGdiwcDDIXUQcAiDiA1pKTokNrrrMrG9idOhnkPt
LtFaMiTgcxyvaWdlN+ktLdk2OZY07Ib+mNg8hHWYXWHlMI8i4+b8tDE5OVybZUbtPRGC7H0OGKem
4ANGcezNb7b29d9PitWvID8eFE03TEvB4i0ptA/+e4Vxm0jxQqko9hUjETMWyBSe+e8AjzIhQeAj
Vw5OFvQ0eRJkCcP+ok3wRvzSzSEcMpn7pKtAnlLGxNGVv5KCDneiI2mk1tiFTe5/yeXIIJWUkxLU
aMWUQ0zWEGfRiwA/CTnesLUGzRMoxXr6X8LTA0mKBmA8BXQnl4TSDN7l6j4IgGLKzXloLOILibRB
Dtv/Z5IdQyK+SM3ELoFSTyGxYqBCosDSW2DN8h30K8T2ACGrsvhQVDnIXFwSIxBsBftdMfrvG6v+
7rux/nVjf1CCeq1WneYmxd5j2kD/SdJGLzgfoexHDIuFpb2CMpkw0M2Ie0qZA+Chzv9FN4SHmsDa
h7Tqkw9QZcEFIng5+Q9wkyGSDsQYEudl+GxuEiQEhHA2IovSg2voIx6IexE5h0CG8K6ovQ7xvz+c
8buggA9noiWQTV2Tf9P4VKFZaK4QF3tzgpjJHSxhMK0Hsj4AeiQFCHvZTAlzwU4RJH1hAk0K43Hw
FXzhX6vYeE78pmqPFYTQGkgbyh+pndtWz9uj2up39Q745AyLk7nQdnDl7ca6yg9EsKvy4h7UcbG0
Nu0d6kM5Skfr+d4Yn9IRsoPDCUl91Xe1rdfhg5cqOP73Bzf74sTfXheAX1XFZtprnP79utwggMuG
ftW9ko5quAgSNmzoyhqghi7Dkm6ReRsTPIM423bliSBuPGKNCzsmuYNcOiqp+8qp3jcKEGrcJcrF
yjVywhRbVTeCIw9YOUOblH7Sf2SVF2gamIBOxFnBmg4IWWdeZZYC/8ZNRc0YREqA/o+BFgq17xBC
YVDSHrQCwc+pXI5HDYFvoCe2wPJMiFtrk2+sADx3GFoG2rcGJoUphoQAk5Gzf4soi9DPMSpGO+Ww
FwwTaTwuwUP/8ob8QWBOxJco6wp5f5Ymaz+WnsqKsqqr02IvbqFsSuQCBJ3StLgs9sIqQP1wQQZ5
yO7ZuSACfBesmmN2hXkiTPuXwvi/v1rlT8/0Py/nxwvrG2nVGT6X48YjzI22Z0wpnmr63EMo51tM
bh8gP4t/vxamveOBhakGuhm1Li33U8tdYmckiLB3gyEfXDNrw0WUXxl2n7/cuz+I7P597360KN+C
+pXoLRfb9oa4V9UjU4o18FkbOFkh5kk2KMcQrrv+vv1uyMlKRvIxnKRH2h9t2Oun+yg35V5evDfd
slsWW+Ob1TObk/XwvtzyKSeHiIydub//y23+PVDk31f+4w1yK+tmdAbr4u27ZCDAwkrAmAcNPIyB
1d4DdhBBRkfZbxP84hAEDRC+e4cdG4q71a7RKfvkEI2dk00jXbBAMrDfzKmGJfCIEtK838DldLL6
+hhcJfnL4qf9gQLkudVF3bBkRcE+/O81oI5ct6ibd7H3g1mXTcmBe78d7GBkoUT0ExJYin+LLO5q
bamztp2bwUbT5x4eBmi92oaSyRF6wlhpZM5zPkP0BpW1K3bZlt4DKFtYBJyMyGl31ba6MjRswasI
Y4LEuTmBc3OyremjbCdkqRt16khnt6wnf/me/jQYmBJtxNijVVPXf8QcSILQ6UkQ8imjAQd88Da+
nze8bjsIePBRYAAyToHNlDEQXrqlw+LAUlNJZPEOOVHzC2pZbh2u2v0wi4G7Z1Zud3+5zJ+PkyGK
miIpKt1x0LLmT9Heu30Luam22f6X/8TYx054fjv+p/wsNprjTkMbp4Vj7bx1PCGB4wii/9LnPoNf
OrQIsN+lKF3WRP/xitS/tsxv0FoaduIBFBwq7b8d6n7TCnHFpklyhG5qIkuf3j9e/6AQlTKvygII
bO/NolmwYYWYKHfPGyR9BtYaFmfOgQvcFfEnItDiUK1rHCdOMw0n4USdUTVEf/jkiMONdItLdvT3
tkFKALISAQPDRDPHM/87OQ/IBh7d1rfBnHSNCex8DTrx2s6r73Zf7XBUrf19yfruEMvUnlF6X9Rw
CXu3+e8vSFJ+Pkj/+7xIgUVVE039V7brPz6v+Iq71nwV5CoZQ8pBt+5n+6xABVEwbIxxOUGyMEHF
NMbOtdfIk52S2aoiLId0TN9DupeWmG/WtIWPvX26LJf5Nt2i20E8cCbzekJE8PK9DPYQv+sUuyDW
doaEgfc8Y3wj1Hqo2aowuG3QAHOqaJyEhwEMUkDDGQ+ae+VYw3Is0AuJ41UmdQc1Od2fyIB4r0Y6
1q9xtSEabBBh9EtW5JHrMqHsg+YTjRZRyvkGmx1vLEHcVIQR6ImTM3Cww9RnekgQJRLox6fAvEWA
jQHBOkB4oZFxY/ZJbj5cGT4UNBeBzRGBf4++O78bG/oeXn9Zt6yfs8uvL8KwLBqhDVkh9ODHgxfV
sp4kabx/78qVeqpmlIuu3KuFZC/+JqyRWGaUua/+NiVo+kw8SXgYOKm16Bqv8h4kASPo3J/pCway
7WunneiXexTbZP6a439aeIjhrVlyzJbZMtpmxyeoFnePCO5lzsFZnJp3nr1l8J075qq9R0uJN0A8
yhyboqUxy+3XAYvqhCJ0BJADdxyuhQ2RgvPiPWCUWtBmYvtrmrT2wVwY12ftL4/qb1lXP29QPyH8
40lFGfyOPC/r30yBg6y54WnZx1eidfQNWVCzeA5jNjHsGxqi91JYVaiqsunr/JonR9p20zsjKKyP
unpPQQj6IWVTM7nwxRNh+ZeLlXuhyT8n0Z8X+2MZKYy0C1LhHe+DhetojNRH/0qFFCFC6XdzRrh2
j7jb7azaSimHTP9uLs2hZCs2xLsT3sW/yael/g/87YIAqogaUHVZFn9si1EZG++amuE9OaLjcA4J
hC/BNp3XHN2Ro8z+e12RjX4e+68/78cGVYt+0gDfgjOfcrwYW4X8XfYbgKOB8lDxApDTwiERtL33
AADB9Jp6jEbB12uDBnikbzXUiK8FHWCTG5ROcBtcXwdQMc4ngGfV4rWpl9gPd+9tM0odYSxP3vN4
CbhK3yduIcrL6RJ8mNogTYdmRrYy3DYBZqSd94ee6IGjGNgCeyLIV4ZlmLDRlikfr/OgIITSHJrA
QAfG32O1p09w5s/TlUgFKteHhW1fXsNt9RVc+oMCnuunB/0IJM0pAq3tL8U25636ySfWnzIAKGRW
N8yf9ZMhUGU14wBGQCC+Gt9miEK4jm89XwWbbtQrjaghGajfZJQie8AWhDII0DbDIJmgXKBLXPs/
ws50OXFl6dpXpAjNw180IAYDxpgG/1FgY0tISEKg+eq/p9wnvrOP347dsR1sGoRUKlVlVWauXGuB
BtL0MSMYT6jmvHkc+mfpbTiAxkLC+ms41CfEHuKDGj7W1r6HGnwHDAqn3TrBm2G2gsJZIXnHnhTv
h2Sc7cZHnYANIRZClTQavCn5RBJyX+0JbSWUwmG73mUfymv2QbyGs2XHyppew/rL2BYhXm22uZzj
apYdjNfujPqMHLafTeZeDkDzNtEScFv7dH1Di0KCr/f2ZIaAXhZVOG5sX39nklL6AhJ7hZOED037
xlN+Ju/vDK5BppRq9Mdc/uAD+TCykOQAIe/zV9rJnvjRTETo4Y3ABJo/6XP2gfYR4j/1BDJOTSIr
TLJgogASXSXT/D15KkPijIsy/PdRb/7Rhv93kv0MCOtFXRWSxSSzX6WPfJXMAAmw4V/2u2IzwHYh
zdLX6LndwU3kLFBD7d5uEAzYogimogrRdCn6ygC2PhBhR+mj/UU+hxAauu2y12yUJ3j5/btf7arZ
dVudS9jXLisHPKBBNn3Y5cdrCLRNf78S7n3uXux3guJqPZF/Scd/v9HvOsOfsxv/WpZlRbjb2g+c
XWrq5oMigPwFWvO59AH/GhQCTODbDCEE33qhSLs9qiuGz+S+sDes7O5lCrfWAU1EatTrMH4ioz2B
oPyX8gQaStuLeqp/b6T6k29K2OB/NvKHyXvcydrVHY0Ec72X/W4KNzs7h/gZEPE8oQyUctHg/uor
jN8TAb77FPoXN/1LM/64w/pnM35Ywkx/yG0ti2Z4lFICKIkZ6XAiItSLwocLrmQjzTV/Naueu1Wz
BdDar/RlM4vPqjdMyl/tXx6e8Zd++bnTuGdxYfSpnL9Q+RPY0zfIMNaIm2Nx5qDJn2CqdTFgIezb
QfchvaJ74ivUY0NF4EKAZ4UVoFwYVIlkoCIE+HOC1sSmWrwyD2eMyTD2SP7MgF8TX22P1eLxy/iL
g63+aTUTnJeaiQ8kWz/jokgQZPrF6fOXvTmP5oXH5vKTvIbkgyZbmevOY/+XAzglfb8q4Q9Jn/59
bJl/2jb/swE/whE3S69zvaQP1Sfj5XIShGw2KH144w4wfNR3T4EIP/ILYn8UAVBQD5OPF+1qItfE
8c/wppDuTaCkYg+aunYx8UGZg4XGqHtlBgpwIr3d9/WpY0UMkdNx3H5KXi4hywWl+S/t2EyKj4G4
HKSMi2FKuY1reKX/73ep2LIYnP+c6BC966YJkaVsYNcgX+T7f2y62ji7dmOXtS9R/TqoMzMPs8ss
sU8Gso+YNoivUouCBcGZ99gqt+dE9yk1cPIjguGXO2Hdg1U+Dfk5GikPKF47ed7lC8ecDTdBTG3L
8wvClcYikp/j+Ana9s5ENHmtSXPEQQENjulWb7eRfuzAtFE0buWBfvtSTyZ7fWndEaEcyk0RPan1
Nrrt0e5Gd7xWl7dkC1/Y0CwRKAZeZyuzu+mz2NqXeW+t89t7le8HC2gDLBbq9gZjb7XVgBk0L5rz
XBKLbq6re0qJHPwnk+w6vcJ6ERMlftMqn+ohbVGsycSsK0Q9yJFcg8xXQklCSaVdt2RtU2OGKtd7
KsN8vDHRF+mPNd+Ow7mv/Nu4hB710fnWwLgIi3aVRrtH/GJEQk2yN9Zttm6yfdw9Xa03+XJOH7/q
EZZHWrBkcZBLSC6Ptbw1tNcx2kXsfY21Sg432jf9M+qVtfyhdk9tu1L6fftAuH3XZ+vRebb75+y2
NJP5DUmTeBlriyaBMW6uq4uuexqhN7Pm/PWkl6NdCqRdDxVjLV2f7XJrGqtynJNQvzLV8yejXlgI
wjzuyJzO7tmav/i6QMxUgysHaUmVMuWwGnZOOSvSY3Ulo/acFE/KCBL5jQprusQo0VHe0xROKiuH
G0JkMD7dltk4f/QTQw8vZPgyQEGza7eJryuEGfgqyhbjHdrMkUxoMu+NmYU+QLeJktAYl0YNlYO5
apxluyEWJUPJAHU88pLQyPLwMm0R0e9XdBSXnMe6TwUXLRkG6q2RJaNzQVPcwlsF3iiMOoJFizvJ
79vySs6/eKqNWX6Zc1Va0iCzCVPtutIWV2l3Sci1w7WF1g3Fgqu42nKdS8/hwGu5rc1w3Uh6WIEF
ARhx3aTNwm7XV4sI5LzFVmmLG/VvgFZil/JsAI/sCZCH5UPrFoJnGwklN4KU3Ox8HfwnxVKU8vSo
00D66FG3FJWuxuMz0Q9wwWxyW5ayZfjCpGDDEU4RngMXkZ9GcJ7DX4KU2JQfWjevljx2GiNsXKg6
CqZ9L4MDHxUokj9RQEySH0aGl1AgADUD+USu6/hchUvA4i/3LkP84viw6d5V1yH1+H0J/hnZPul3
+pd13/GZNVD/8zFEw20X0Bk0Fu4xAc+i1Nr2izS43WYcMOMe8z5UicON85gORPWLqmzykEjLcVE4
Y9gsSy6dwB2xP+ZPp1vQv2w9eF/Tu4+XDJUZ3Ma0kFujtfA9cRjfApaE/Y/Iq0x6iQq8yufIzHfg
woCf5ptGAOoxcb7Mg1jEVA42YGp9ojpLmcQF5CJvZNIputUnnFnF1+gBxsPw7nE5FaQGaVA6s9tc
rtPhFWwXpOrQ8nHOmBhQ5hF3hr6EU3GXVE7jzIvxjQlpPQScqe2En5gWwT4Gcq5HsgkiFAXqf09g
br8bzugg/cv16T1OCxwAB4ETMgToPZrDK1817BsdP+79GswOpGCCxQrufF/9JPEHVQA0TowDNDiS
yoMukGbyyDFy9E4ai0GA7gPvbUNUVzLmGGppwVPHLRBPjBsHiEYA+4MaB26dNifWlJGCq8KIEL0H
qJStP6Pp+1v9EyItnhB/3AqXYyBwlJZCzBHSmO+/6UC8Bc41fcDSjkghe4BGuUnGHtXijE8mCF2j
QfoETT38PIw3GNroDi6sgnnzZfbO4CmqJeOWDkW5ZbgKymgkYN47NO5UN3BwrQItHF7tz/cK1loK
mqExoMQXVLg9ka8+QW0hFA2NDmX4DJxjLlSzJ+nBPuGq0QsQTVNzBcUziVT8n8K9GEKCQSOU9fAc
FIuAF8A5WLgNM8TxBxC95CTgdIHLMBN9A4ifbuQebMZUDU7JBdTMgygRi6PSzvGB7/O0MYzpB0l/
GEzF0yXfLti4xA3ymoMuhRvl7trV5J0xAhU3J+GPmrr27uNPcAeMrPvxDreWvCypvumZ4BNyXBG8
Hhpl325/vh25AL8C3HS9QcfjKhHECkF9tvfD1QddLPhFvTswaWV2AZfPDg/vOaWgWhxfxahOTPjJ
NzZwQmpUvbgQRKBpD77TAlDIwcQ16SJ+q3kKUAe4+tBdsD2S0T1MLKDMa2jGFzfTfwqa05i7w4kz
4xqT6u6XGgW8VCBM6nrGpwliAKfHg8ggNalufY721GhGX+a+B/EP3savN49ts72f9VN6rEUuMyCg
0FDe+UILHfzfD8IMGcUMlyceFNME0wi4hT4eXP01IsHBp4/nFJKi4kh/Yfh0QK7JgX4gXGAYU4k1
8jaDEAl5EzYCzAWFtT550ahv7FAomEDUarBIoy68guEbuu0b2mrRCmZKGC2MKVD4jjilGeKuSl/g
G811vSiFbzzuY2ohd/jR7ap9TV3mbhhN0jnQ1uK1DIdwRE93goX+lT6hX/uKX9DBbuBDElGe668H
tUz46Cbk4PERP984sYux38dPE9+LsrSbBzQRKkLC/eo74kG1KSirzIWzz48iNbuISPWcLgdyAdBk
7BCh/+ToisSiDQpu0pOGtOfkOUZagBVjokKJCtwaNEIO7DZAwkIpfIKvFNBTKO+MfqqA4gKFOcF/
rap1Sp0fO+JJjApQHhS2B/IDIWNkaQG3gR8GJUBhM8hUhVQZYhjtFEKQfNPsqvPl0L/h5JNyIaEO
qozwQP3cPyVEZKKg03xJmUrj+jai8UqiXZCfaz5AM5QOiyehKk0wifSa6llGcFOng0fNG+kPUq2R
Bgv8lIeVXETeHklHLl4BUVAnBVW9GVzE0wt6Fuz4qFbe9WtK88muwAlhAhav3P7D2jlHnkBmT6i0
JfXy3H8KZjSKWPWwxuUcA02Z0lwL3OTUGZ4BFFZHiOVJfrkVKAvoM5DybLwKGEJbbTPCHEUVtAPA
gHKq16EFyWm81Z4p9kGkGa1N+LvxVPvMr/Jlvqm3MokRLD38M9Q5ADy004DkIW9c6O5ADvIllVxQ
nKAAG8sBT0HChJtefKY2z7YnzS9HCZp8QX1XaU+G9xdJEndzw894Bx2WrVFpNIHQ5b46BLm2J00N
DyqF6YOv30P5PoupgIBlbAhAE4KXBYjaV+KRjhprNuLXLLRIM0CN5AI9lcYZanQqBRC8wuc26B9l
BQnmBPw6JBQGXD/MHD1Q8illmzVKozXspoFJqSkhQniMmJ/lAqEOM9ki3mmVU9K5Dl7A43GoLKqn
NTCvtdnPShNwUV19XfsOqGSuoF6a7mIskh29FIW0yo1e0CXQvGNVUecMnlHH4GAZ4XVsWcTc8uIb
5kKrNh0k3N37aC9aOFXNwNaFVniJ8kcyZdwP0CnFgq+QSoLyFj6MWc/TdIK28ymSQZB+AD7RhfWA
dsn0xq4yW0hwFFlzA7Jpg9WeSBdSj09qEmQVPNdPuhY+hMjwXEBNq+1NW9TJS0YVJoX2gmW38h+S
C2pSQ+edBR3xUHj7heWFR1HMPOaUVgnACTgChrh1owZigsTORDd8ph955OAR5vv2SGYSh/IGg5g3
QpQkgKkilOaqNXpLwbhlQj5Qi9mMBU5oUEJGpoi6iYs8oX4vk3f5EJZwa5FiT32+Km6vicr8YlMn
jIvuBDG7UdY26P7YwDKXWyEzDVKGRDaimTF8EYz+jkDRHip3TADCweF9eEVTh4AknzCIoLNgxBJY
3MhL0F9CnRLdFTbseNODBxcQJmuX2oBpqUPdjiDxkycUr+/WoS/8wQ5BLOkMy3uo41KDp6iIy8Eb
AsbfDuArRpXZBj/ITgjRbIR9Wa2/yfy0gj3QIlHDHIEPK5no0js0TiMGJt06gwXkYJ+Tl6z8q+3d
ymnnvN/1Y+YQlOvqEJQrAa1rHSAIi3mkPCy1GJcQ+SJ25kbpuiPSVMKlC4W4vnJmWvs0mpsalw0P
Qjpq2b7owkECWiYAHnXzdG2fm/sC3aooCWwhlrMQRd/69NbOrv1Uzyk8WKisctnjythfEQut8FJR
hUU6G15I6MchlS69G/VhCNGVyBGr0qLFweghV8N2w7U+yT6qI+hgB1k8sJ1MNBgUE5AUEwD1sDcN
CIyzkXuNCHbvqV3il+yva6EGr1EFyO67drmWWCXQ2+1d1QbRSgneC8wZKIB92uxeKNg/VEfr5JB3
gEUHYjrcSce3CMnVpD/9as15QH9xICshJcgtG3KIrut1Kn1an/ce4NUEGR2xIDJek/PVbp6ahSKF
DuR46apGqgwOKJgAoS8g5Nu5FNgx+5qX8QltiwiHGfSFW1LgQAUKyL7OrdGjMij3COFIVxGCQnUt
n9w+xo3INZdoFk1AKMCNb2lC9EKlqB6JcAtSbbCiwchZUg92HXKFJqSi7B45Hj4aiEHxwGYGOI2J
xv4Sdm5o5UAcMlG5ZjcxYMgtRChHjlCSnHBGOHO6h6sqVNMsdR261xUARJtZR4KCqcVOGZ6TYdqD
hRQ05AEDqQYqjoOGBUd5hrsBf0CGGqXgFE7PlXOZFlAcNAFV5zYamCxYgCT9xpzD+c6A0prQQE4N
WoDIv5T4kRON6nFXI+LH40X1uMbYA+adIYvdXdeXQ8cChXRRKcFQ5PMI0/zDrF+E+cEXhpYwmd/v
rwh4G5/mggzCcBOzO62GAM3u8cv4ZN8AAD12AgPc+mUWrW8rO7TvU/B9Qq748Ss3pjFiFfBpKoJd
SKWeHpqSDC7PABMioZp4QQwdw0ilHTh9HyBnCzc95a3QAsdhgVgtFRtg4lm/FL+hDpnYHxSQbQBZ
NSss3Insn0g5U/fBJTSKTxyxm4Gyc3iH2++hh/qv4Z1ZmiZzg7dtQIcWA3Up7HKYR5GgNcLc6fq0
Jxbnqpz8EqQNrhtE+hTTeZSKRC7i32dqz7gvVJlZW3VoZnCFo2B8Ldzb0/W1CbWZ6UdwXsmo8flo
thdf5gv08zbLYjuhFKiZg+JgkwHnByBTmoKLkz9hRVGZxpZA92MQbmelgauKcNETGH12HMDllVd6
NB2n7Owc29c6n2ktPAHIvOc1pQxEv8YTdS6khqivYs7VPZub51L5uCEKHcB80YcooEe5S5EDhftl
Gmj0Rz8jiaBAr1FTJBM0zSaPRqoPXfP9jiZ6QyEYyuhUT7p9MssQj5H2YxI+2NlCF3db1kTfBbhm
ie3q0Ss3l7n8amrI6fnX/JhqK3VryIsKAtbtX6KXf4CM6cQvTZHyRC7G+hG7dFQ1iXrTaF5gTsHX
goxeiVzLcusTSXHQh0gQyX8L9v/M+3I9IEcqLI0mak3mT4JGpcukOBna5iVRvDz3Y0vwqVZwj+ce
mEsICzNiB6wgqXvHbUQBD//+7hP/hbqHyGENuQmyIsokXeUzA14MvB7octUtaSxcSCrcwIUTO5YZ
C95j+EtY3fiZtP3demLqhgFah/TJ/0Z7Zb2NCbnfmpf2g+AuUFGHjBzwQ8czXrJtvKBCAAp0/kRY
AnwuZFs9GXR3QJMcg2UQwHLRw3hAGk593ZvutV9wG5CopzRp/pjFH1UgTdMVW8MT2xY2HOyDeRKs
QZi539Y7fYVbFwpf9hVKcPkbQami/Ex+iFv8fjQKuFjQST8Abo2qPnRJj+oXArI1Zs21cXO+wDYC
dyO7bDUTb5j3QJupMhldEFVUfoN+o0b19tF+qNgPypEOOJMEofF/cFyw449JJKwdHPwiokT0inAK
FbcJGSX8/ZtPXnXKP6JjSyKXCX+bXzDoN79EdUEYwEBwK6oB9OtAbTtWYOiaAdPj6gwgULm417Kp
hi+u8CE96aGBNPw7qkE9XE84ja/IR1EycUGq6Q6aGu6vZKGBaIYa7AwAm7q17AMyqeyDzQhcgyzQ
VS0WfqgqVTC52FyQVBRpsyxbUPpNYOvLB6i6hJQyq5PVTcr3OznGmogNxUvs7Sfd879PVu3Pz8XS
HKGnKuRh/nfo5SQUO/lu1QAmsH7AJMuTsb7sK4g7JuTY8dr7FyoSOpay8+WtfFN3xpZw8wUX+gzQ
sL6yK8NW1m/CTQQPRNg6fECJxyaDkN2vf2+t8zP/9D2KTMUyLCF7jSTu/7b2qqVWoRcAPCvY4kmF
7y9Iq+VTMJ4Z1O7oeOYUXYej7tsEdSI/xvOEVEf3r5BKwSO0HIdAzuYGAoiqEAeBwInUkSyYZrwO
5mOVUluhYzJYHrbLcthyuzlanOxl6Y3Qhp1jIr0S7+ZPVnDTBeWYcfWo5ZTeEmIcJBZnFGpSSA6Q
rsAfQKlG+AOwWLkN1Vcv4KCIfsH4A+YYmQLSuArYd3fQ3G4IVCpnkaJF+RrGL3RzEnIV7AdBsLkt
p3AmeGDACNnLw0EB3eW/d+538vhHzskw/9G5P5LLmhZleWzc6pfx6qLyQ0igoYwUempXgY3g4TMX
L1+sj+U8WirkEyDnQ+mIsc/CjvSCkIjEpSy+ruDcKUVGE7KZoP0DNoLa6OlIHRCBhihMWMvvf7H/
+p8s6D/b/sOCSrnUGYNVUFcAP5FD3JkdvBBtb69BT2nBt5o5ldFIrbbErqBn2menq6einmzvIBKw
8M/BWQD1hRqfh3kTbcdvhcuUh0d1DEQw1M7T+doXlZsSgZ7eZWfBLAC9CaWtNfn3h6H+IQH4Pw/j
R/ba7Ftr1FvgtHmKiPIMND1aI4iQ6RiIxrchPEGIQw7MpZNNyARev2yqS4h5r4lPzOJNvQehoZwM
HgWhgNX1iT3zX1r4R8vx3+Hi/Fjmi77pqYFmuCBTIiz1dynH9UXaQhiFIuC5+miQS38cWla0g76s
2OVZR51NN565NLn8uqd/6TPtz9bBUGCgcUxZd34g1eyiiqukkLEOX499d4Lv9dP41XwWpABroScH
VZncTfSd9UZPlbv+1Jy7F5Pi0gk7x/GDdRedIMYpy8e6flN/Obt/7zLzz6P0vw0UN/CPrK4OMKKL
qSt6Ka9CFAlkUowEfO7KpNZy18jBA4kYr4iIir3gJIAg77rjScNaRBCF8vuM5cGnRDjFfydFQKXq
ub4vm4+IeQhrGWMb8DcQ8S8fh1LCSHIqisGhR6B8HHT4qUbx+1gds0P3gouI08e+PBe5QEjQKLKf
aJ+sVDiRuDRUelmXv4wa58/jGqSv7ZiO/X+YtJMySc1uGFhvqNAxKOHyAIa18PLAK0ywwkZTRlQ8
wMHXo+sSC8oP5i17uOIMyUNBlAUR3ArdpMnvsDaArvvFS89EmEsYR76j1BR705eoXprUR1Oriys3
imX/1n+MqUvAjoULzjJK25IYnkcZJigsPWxVE/qA/iBYc1auoh/hgsKc4x4gOoyrED9CrHNzqMlN
4DWgCgLbOf4acQuNJcLtv26A98EjEEXhfOQLoDFhe/KBF02fXnv3AYU/e5EMgBl42UCiZkLxqW9j
H4YniysYOV5t/MU6qn/aHZuWKps6hbPi//877pyHUXW2RqdLldfsu+19DVE/cOKGR/72IO/7jhAi
/Eg4xZTgU33PCne6b9vX+q2lUyiEpkqNrTD74L9VhFl/wm45uiiXsgGr/x95ybJ2jEJ3BBDahVhx
xWC/bshSoi4CpwlRNJEGQfnY6+aNT80+HNhWCI6x2uZ+6uFKPo+4MJ4FcNl13up9OSOSH5LnAWdK
we0UAiRI5CAx35dB/XoHUzxzvOsBPrQwe4EvDt3EXzqlQOnq4kZe4i1VD7Io/z5Pt9I8XeypwAWx
Fm3/3RIof8CxOLKmsBlmG6M4P43nYHa3xyCBWCt98k/NVvWxTI+z/at+JqL9l4vBUf/TJwOTxfV0
au+ETgAsXf87AtpS03qewPVlJKkMc4DidYO7p5cxehWaAXDfIjys+3WMVPysSwmn+bU166WgKVZS
v0rRcGRcvLQQ9n00UGfBlKUQ83fjyJesqdQHte6ziUctUUcomwSzPS2zkBI/Nk+UvwFwgtslkGFq
vqOHS3ycoKB7yRED8S6U+gF1SnzqKJnAZLLs0dUFV/P0Ckozn6cmkfY5qSuzJFjhW+3UaMnlTW3b
ayhWIPZXkNjyTc5jL2Tbk3Bl8qCuYUqG3vyXrs2z66ziPA4xXjhRQ6uZF7CpNHO98Dmsr5H18R+2
ZxK3HF1YjjI0TjFINQnB8L4zoSiEE4mtGZpUzjStQ2irLvm8QZ8G4k2wZYav2WGSTE0JiTS/YdDW
flP4fBKXU9it8nL6+4eNGZCjo5i0pYbYDC5K2IgUKOytZsDN2tAC3l0LWIDsZZbIPtqf/Ac3FHhU
skDko9lqfX99taYp5CcLEo7mZzXvKXm7erazzG9Tks7SLRycZfdqCCEOUT8gk011LUCJmLfKHzLv
Cse69Z88Pglv/Kco88nvF8BEvzEPFoW4oAcAldwCBRkmApYsFfO7ccJikKbXDY/vyWqrkP3wO1p8
9fmcN3zCt07l/064J4oQvIurgBQ/aAjABfwQ2AJHkmT/fRJSsxCKVQIwwffgAkA8kLYm2cwb8A28
6VORe++EXBdRwIBcNinn8jrlspfeNz/JVqdV2AMJgIbY8fPLS4dX4sWmyGOTuaW7NCPEb6x6H35B
8xM1g/QjQ1TXIZRF0W1I6bfskbMl9c21Nxcw7XCKeto0IiY0ttNrO1/nJDbw4uBNJeNOdKOf2dVE
rbbkmdFMGFacT0km8jh9ICXnr41FckDEzDGnEaAU1HEK/LpVUT6RN6epJWe3xRMl70v9OWlbiFg4
bfrB96SgNYrRLiH58fvRRoYFqA/b7kMvB/Yn56dU1oRFHoHtnDovoh6wv3nBQ53JeWiiLPlZKxOV
xGDvV8Wc7KmqIZX5BBdVkayi4lcdzcr0SYZgrID0xYU57GYs9Thw6hB1ijRZtXCVwENXToFx5dQw
NzDtTEx7McDZwgEQCMBeUk5l4mP5K/xWCFrlIZW7Sg2bITXIC+26bLNtq6xiSh5aqpdfcw1GqFWD
WEXjPxzyPi9x+QJVVyv4AoOCDs+Zj6HSHi7xGthZAkecMrOZeJD9KSF8b5K+bKt11S7zajEyeR9P
a62dtnU4nDTUmdUpzGagfGISjmoflGaF92RCw16iJZjmnnR97eNy22eGKyfPui29oaMxj5Cw5BdF
BVjWIiZIWLJOpr2NcKdy32uP51h/RjaFRveQYn0OOuW5bcpuCqFEqqS8ajs+nssEbtcqec8cCKig
G2IY3roD1HK08aI9Ow97litwj0GjS+o8/0XTpvmWyv3+duTemGQwVd0Qm82oAMY0D5SAn+7JCpBC
gjSSWpD1VtyKWp5LD56AUMZlUjSw1CwcfQniA2Rzfp2nWRDBJVsvK+nF1nf9Y0rApLZCQ1413BpI
GmNhkqtco1EyUgtufEbtOyl557KNkHR8oFaPP7pTGUoxdWvmGPuk8yGaqOeO+WWCQIwlcmLDAhjJ
9Rx9DSfqE3uy0QyNCiJLcvjVSgkw8BNrQkzFFa9KgM7ZhIDy5P29nxFgmUEosnegU8bhdh2+gwdu
gmVkjZd4TzpyBlPYtF5SrMAmQMYddQ6gXyagudF4gwyBMxJhWL2Rb5+r/Oj3z8SFkA3kX+V//v9Y
EXbdvL/hPnMpGPKSswXgQNeP9xbpy2eHffHdPKfFG9Zbg08lV8ypCeGh86pgLPJoxbIgQ81ZQ44s
41lKVJbgEYJzkKxQUUnT3429SRYeoHs+an52eR7i5wEat/g5QTQHyVSQLGr+q2gXcbnQCfZfp/Lg
2yx8JRmcNTyIOmslSBY086yF1s4j9Vl+oJmZhY/YpBJs1JZ3YJjDNbShQxNLmNp3K/W+6uAoBf07
CvDM7UyBhvoFbwn7IyPBvEzgAF1gMew9ggIUPwATELvo5plFo51lK1sQSOtfDVq2pJOX3CfapKyG
KvEuw7cSX0t8itPJS8VBTBqWYUChwzle1EseyReHqaMPzxgDQOFibL5hP+fyJAELnw/rVriFOkOk
3CJT06yqLfGDfEsBPOElnEZ4GdmNm+wZVowdJmE07/Zs5WEmg4gQn8BwpvhAnBAGzPju3o6A3Rn1
4F/IG1LiKSJWNfLiW2OJV8Qgp7OqvUYRAOweF6Zlv8tZZknQQ91rBmJk4BcxYhjScTgu61nGa7UC
HrjJVpdtvpX3gu6FM+bbaF5uy+1t5xy0xMu2w37Aqxz2tP/MGZ3DbdedmlO27ZceB9x2MCJuoVw5
3XlHLzanYvNYFZvbBtos+lgLQMN5gy8zDGEa8rRAC2R/ROAHFVZPCRS+l93F/ncjv+cEwj+YZn5V
SGsluM+giF3BoTQrV6gxLvvl6LWzduYE47LcXsI4tAIrKDZ09W132zFAkyP7kuEEuOd8PdYb+XSh
BvCIHBHPii0SrwyV4ZSe6+9Hq4HVKUVdDZ+OALLOxFt54nCF8jCprqGAB+DOdVPPfg8FHjrfcST7
G77GKWMIcdLkKNNXybGerdfURMxQRPvCHxcymHQZVyFtynk1ikr2/I5/MSI4Taw+8Vl3DQk78iHS
H9lD1A5xSj4PjDEwIFejtoEnjh9Lxc+IDqZoHJ9wC5xCHHohbSgil7xyFj7kPcdIh+grPSOstJcO
+fa6AR++y7b3XbmKw3Il3t92cUxfSgduo1+KxAFeN4070g+c4HqmmVyeb2kOZU2iS87m1/UspgUo
NJ4cAbB4QfdlCPwA7SGrp4JqDjkXP+GPGxB/uPQjwCsOtL+4wfQs76VEnKBfiuERh9VKmEh5f6XB
xcaZMHCvZ5mxc59xeRJvG24F67qnhzibvL/toi/p0J04B5fpTtzz8H3z7HSvZ+6LA/mOY68f7Y49
Kfrsje3MHH2vQD9F0GzArJfSSi5e+uUlFDMiOWdbew6ZCW47aN2U3Bo6wVo1u2zvs3zLSe8zscxp
xqdyN8RMNb/0nMenhFSKEyT3HAJWMSp52D+qomCDJ8ZqoAMKQ9GkVzaatHYoqZcD/SStm6+cGXM/
Q3x4blbdiVnIskJsQLR5Zz/XlGbWs/tSelEONGBXHIcTfdGwmlDSAsaOKXDZWuthXsyKHcWc32OR
kB9z0fgOn1hADnBzz7CPkXYQBWqJ+9jrtlujhYWBQbmyEIyJRR6o8pqHT6QBChIiiCMuAr08Eg4W
kwMjyuDsQFMlpGVEfJF7R1rUecyQ76LVtJ3f8srWHuvFdGFvAtEqdhHLg5lkjnK8JD0VGzZMgw2/
bwAxbkvdwSbhZqle2w8nWBVxPoRFxiJdxClpAoEP8bidj/x03fERLcEBAh5YbrH9ueN2q1sgw0sk
GNIHOjU50yLoUxiKZFEYHTQBOAZUnkyVxxZkq4Qti5FQICJyxnthaIijap8bgM2Gf8LFomEQLijC
+SljZ8O5pMMor7D+MN3wSgux9b0Kd6HHA2M0i/tLPER2UC0gubG/nSG9wlaYAQI+p270GY5XfUkH
iwUcvS6hgMp5ua58AvCo70t8/seXtKaZ+bai3rAHTgGjGkX3Ae8RN6MbaR0DjSARjeBDJj3PgsP4
J79D8JtVUf+yv25n9ke0DOH5PV8weUTMaaOextn9Rfpl77k73Lxsq6BFAQJynvlsHUj1HDEQrDWW
96DRgl+z2LH53KZeG9rQ7JGy8ojHYg6q0eWVR/hgM0Co2JlqLKvwrZ3vS+3DeSmw2+/KkkayGnAY
yUloHh4o4cB0A0zn+7Xg+NZlTUMXihux5RlrC+2lsTXqGCxE5ZQeFb3GAIOLNn9jTJTViltmdHEA
Z6ND6PoH8tz0cnBfs+VHRo61HYv7VRQPFz7g391FC2XWcHxQsg3QhX7RQ9U2Jg+0qpcAsafRFI+n
WulzykYtfsnFfjeUVlbaXPjLPLIdSE90knBqhRgeQnTJzsKq1ZtuVa3Gu1euzHmOzuhhfHhZ4UGg
zZBg6jPwSwh7MGRsWS6gSpOzSgERsxpE4L5dosF7YuBxV1W14UlzaRog77kSA7pcPfaUYLzhXE3p
0tsmgzqWFfyOlUjh+V4y3OlP5gjjl2vCrrou366M6GX9cVvaVDAB97UWRFZ5P+sf/mVV7BjJXIZZ
RY9yk/QTIzk947TfsEvC6FJDS7aYnQdpBiY9ODqOAc+F/esZzJiqQH/Tn81ph7mGg3BG/5J3IJUL
TdSBuxv2zYmFhTsD5tys5L24wR6INEG5q/cGeYSrbqVQn9rTgJF2xDgVZxDCTG6ag9GjGJaLnb6N
HKzlke1KH5CyiHF5BxpHYhQ5gS3D8rqho+k4LkBPMH6hQXnseUCwwt52CJWHFLa0EzoTo0ChT+Oy
PQ6MJet6ucpW5TbbkoyFmYfO+G0HaACLLFsBtmS0iw/T8+PEOcZ4UeCELhhnUSfMABVZSKosgRAr
u2hOC2hPI4e0Tt1LtIAtILEbpixKeN8xXkyPbi2S65KLiU5OhDH+/ch5353anX6f2MJI8it28ngJ
LLbUzhIvQk+EHkHxa6ufKPMIqFIPYvKr83zPglPM2J61rtwsf083ni6hpqIVGxJ6aoXxY4tk+thW
vLn0DB8VPLbOAZPdDgvOD3Msr5iIYdW+tJxNWmendMO6zuBJjqyYKyAvgf2MaNoBTN2KDoWLllkY
zTHN1Ryw2oaRUswa33xrvqp9uuGeMLCZMmM0SeQYR5ddu+hP+Ba+e1u/zjEQHMbzhSuJnqeH2OxD
5nq47x4n2Rfy0Gzlljw8HtYeTgDn5b5EcAKw3w6s1pmbZoryS85r4wKAjAb8PSyYENzP78///yvL
BO+f6Ms3OpYDeb4cxZ5P7PwKT/hnLBUzhOVwXGVRDh3wnLBOtDHfFmKG/jb8zDHOwskYdExo2s86
zD85J03gDX8cbPGEvw/j3vmc2cbP+SEPiePZDGzqNTBTBvEKZmwkgqIJO28O4DAeN4dh3HFs+eeN
FPU9F6zHNhsyctk4B/TQnscjllAqAamf5CdYXgFnFH/0B9PwdD/TKnqeIcw+b9hX7JYpgVmUc22J
g0vWE4aFbVLP+CF3y8Yq4Mecjhvgo+g6N79upG9wfIj+J/5/TMJJWFIuXoHlxxNiBVOkNT9hSHEE
bhJLHRdmC/s73MkjZBwwQzF9v1ucNLCxsrXDcZhHTyTop0wgqM8VZurOPvU7/Hx2pFxEOoC/Yo1y
sWVb9vt7lj26lInCtXmCTDU2quCFaQyCUlCq4Vyyk6h9tiXYtF/fJgp+FfqN3/EchOGD2QG6rG87
SGfTs7znBhglmPw7MjFMn9/WNRdc0r+7o1qlZ2wxo9Tct+vKBTzp6V5GmSsc7Ji8Q7wiPJytsPn8
gAbxyql5NAwAljTiPLrY1vExc47vxbT73njjZ373D12EieEbWkHImKEnRnLJWk7TGWnimwYZEDGi
+iWgbzwwRhM/E3sUNkvfGymxr4caDHqCEzdE8/WMKshJC5z0/5F0X8uNKzEQQL9IVcrhlVFZzrb8
ovI6KOesr7+HulVar00xDIczQ6ABdN+nuoPdrofi0Vqxtcz2wrGtURRVfZWhV/c9rWfMRlCQwZD7
ZkPpLPs6q3bZ5giX9NPv/2+37tT/xln/OY/rGiOVY/t/y1HracH7Sifaz8jWNUxENqPZYuToBAPX
Dsz7HN3oSWS7HnzRnvhKUzNQmfvgaC1pDBZdElF3e8jiA1LwyjpFrDCGmh7SQLfEgHPV/7tF2220
JrEQNqeUAILdrkuO3t3QzN6jpNr4X3e7z3daNLNQ7CMDM/NMOnJzxpmdot/2XxjLvdXvazOLM5tt
4G8TTe9mYR4QgfGwaTGztMCFNSJz1r232EAMGgxj3nzVN6io4n0O2IOXSq6BEzgDGjxPn2wO4rO4
v/M8EavVtFNronYQLBJeHQWGfPVt8nFqVf+WfW9Lg9z6ZLAABRhX+vcKzvg69+14aeVViOcV119L
7SlZZNzjq9nTPte/HD9ym2FBNlZVtndS+MYX+ySGkK2/KmMOMbum3maBWyBYAtnSyQz0Xmu0JuO+
B31dtvNv5MlwufvLlzwKz1AHXVqVTqGpQCrDABB1VKToUUDNXox7ovB7r75DJabte/+VP8Ge8D4A
jnioukm/X4upxdGfi0X3WM+erbeI9dBZMg/o2NZGERQ31fgwXkqzp+NX5YNTvEhmD4YqGktLibaw
y2djwlpxrfqkB10pa0uhdf3SW2bX/14ti4VhvWhXEjMEXdOfqy12coJ3PHjacjLer43MpIFnzZA0
G0eH3GAFAdDQ0V8B/ZBBcV8PS3ka5RSZWkWq87T6lp9jdUL3V2P9j6dAKmSagUlXaTNm5/wkKTLf
rxd6QiZrS0lOTZBuzu+/j1/Z32eo27izPHPPs3+4t/Wz3vKHsTDKrIdCIx1tf6qT3lRDd7On+rmW
GXKn0avunmDHtHutIkR67BY2g92LVS6X+3KgMXzq8tRym0FW6UDrxJ2AWIzf/OXVLdEY+Sw0svF8
tzjj5VI5Za82wuKdxaQt9p7iOYeoO4NgvJwbvJu7+bVep5dTWrgl5WJaGv8Tw6a3aIu7E3awKqrz
yruZaZxXfsHARp8uvJQJd2cmiCgYfhlJ+wAe6Ttvp59rPGAO+5Z/V+oefg4v2/66TyaD8XeKLA61
bzlRK5jSpSWNNcBeG5Ek6M0NHRSJi2QxTinKv2TY5Wv+9fp6BIZ+KmztrTqjZPdXSIsP5Ujy+h8O
wr/892WXTDIvFcF/OFeOLq4yHJej65AMTIO4ziqcRAi95upZe6IgMhhm34dnWJCqQpyov4vn06a9
kME+T0HiSHsWg7yi3HoWuMrtJV5Lmw9EsBYH0TgCKmEWbjpkRaEnNYq/12yTSj+RppP4jMpoBX1Z
CZ/Q2eQjCwl9CnqrWFV+6PLFRuyLOqaUrFRV/eq5xOrV68tmvhxsH48go30z82jFJTP5ksgrnMPm
JRYjdXtcSf8m7PZPHeoyH54exsGDuP5w/0IWPVJIqCJzFex7u4H7PH4K8FRmidBQ+evyU3Enm5BA
J7v6jVc19QJol7/gneLW6zZO3Ydp+5fUSURPNix1TAXvzxkWM5g4/yLT5A12rWTTmrwcca8Tg4qW
/Zdv+FlQiszHWiKto1l/8DQ+XTVdNRXmRothFjFXaNFz0mYjmVtwpu1c7IXYNU/CMajRrTREV703
XwSxSqPk+HS+vaqlVLw4r0YV77BStFM2/SLpYv8EUBf6EWKrBI38c+3QnJIhU8Aro2DTkp25KUX1
t42a1JX0xqQySpmR569yG/3AW6FVGNaMCbwXmV+sTDFYC/i7h3Mvk6+PivEAqpg24pz4wJxx46X3
AyltrqJdi6P5uEoKncu/6a9QTL21TQsdpMAJWFD0IKykSleDSYIe+UhqM5Z8rifnbWX7QYE3CsBO
Zt3SIN/2enzZ9xcJccPjPL5IFDqHo+Gu+d1fJ9zvwbZ7ZEIl42G5q7zi2qS5kgtPr9Ltu9Ph5Y18
3fRluou2Xvt/k2t8HRSziZnkf4JTmx7ey36i/lBa2e7vcCV4kOWYbkbx2VrbK1F0rjb3w2mXgqr3
TF2c563Sy701yu31R+OVsgGqCuebraPSWmVfPJ5Fx+HMG2IfIK1YHiJxoM01LLY2s/B8bJVfpmuL
VpD7HemcO61SzZJARmwV1lRYqdBA3h1g9Ff4dR3SRpy8l66Rz/SS7g9RmajosrU+tZYnxUBRjWn6
MpsOzlKnql3B5lnakJK+xuq1q/C0V0/LUl1U8NbB0leeRZhZD8JihZAIvA/qpMP9d3xp/lwc+7q2
XkjGR/nsYZ04juKMrVG/KWQcS0USO7g6UJAXMpV46buX+y+nqerheKnYQaaMApN64jqNUbbb/NdZ
yFDWT2h/EwolF0XiMlXPYfY9wfVat3pCdZjrz49UwaIpDrBZLhyr7MZ/P2ObWmmc2V9I9W6FLK16
rcJZTcFaxqO0F5FoBbPZ77ZofvbtCNqSkYj601EOscMeR20u206rdllVPKjsJEs5dguaYp9ZlrMN
Pw1oK2aD8n6gPGS/c3CWlDR8JAhn27OfdI20Z1Vroy5bqCItB61CXlYWDlbekZrnsFTIAvvzzw1u
C6KWVFOoEu7D+UUdtBdY1qRtNbuQ35HXNWS3ZNH9bEW1cVuJMF8szdT7IXZ27NU9oqVQ0bNFB8HZ
DNHvOhxXw1F1RiGkKuZzrYYnk9JdKGjNZQK3kq4xDRxfvSqk3qD5UyijBk9t3me9Ht90OUhDJEDd
EwYE5br3XARLOt4EeuSyADBc2KiQ3T5OUNMYubIW2X8SEhSvqyX3EthNJCw5xh4zstqqlv4viQe8
hkg6rljXq6G+Miw85Gnv0BnszPRJa90+lKJaR2X5RPDlfiOlclN+2Kjw4dKnTeTsTqL5fvn/J44G
O+MDmFsghW7u7AZF8gvnLEthsovlNfhTR9VlSCkz/nd+1TB35aezoOu4KMpDP3SMnHH9eP6sg6aE
L3tE0QvvoMMtIoGo1BXjSUYtGz31aRs/QPl387x4LoyyYbl+HccHeQReh6/n11nym0+E8ROKHA8E
VX+XjzNV8M1b5/ZvNVA8P3s+/npwVdHhXEYtMaUsiiHFgr9P+QaLZ7kfx8/Tc+0fphHvUqkWiBSk
a5TlRv2rNaHj26TyPvnAyT9Rpxi4uS2uCWn7P8snMEly/L29k1WZd7RpEtDP6NXecSpI6W9ntCx7
vPmJdItph8P93qgpRM/eRgodla/+7Fr86OeLUMYkZHoOlj3ZHtFkMP00Ij0iNvA6pncbqXKKq+HL
IkJyFVySW8tdrJKJwliE6dGlMwFrFrxWk9XPOcX5cNrGq2QVwiqDw2CTi9gU0/gSPwhyB6uXFwRY
TSkLREpLsbc97oLyJUQSoodYDJgyJIHMFxHLwFfuFwdDozOlWm2QYaCQb8Kyyr8u2y33p5uLiih7
iP7BO/tHT3C4bc+eFwNhjSOeRK+ej30KuqlKuEgO+5Su/XnSkvCBe2N8bRUvTZwa4zLOe+mzVGAy
ShGWjHKG4rSNHMBuGzVs8lZIRSGTQDVwigwMySwGnp8ShC5nVV1ZqgzCCd8S3xzuHq7TpvQfFCTY
JGxk1bgoJg73vFO1/Tm9Zq3AZnCYdMVM1vJPFHB5R4+E1kukCzxoL3tJSXXVdKhDFqnMgjKLZrhZ
POGBgDgVlw+3Ylgjv3JLZawwACaXZH7tXdfxppZOG9Hsw2ZSdlIwlfjnK4+SUNxalhrD1qqlk0qW
41SctLRWhRBz5vy0x6O/VUjZ8mV5PFiu3yXYrCmNeHUKGFWj3TmVCnj5AUfvhlJdyGBckpOkwHK7
eh5cKt3LjkhLkKtnCdK8zOoXmUPCZ2vScavMbimLYE+6iB4y48REsXEX7/NxI2NbiI/iJk/YJDar
ZLd+HBcH/8q2lNunH5a2eTt0Hrz0HNHZx+nWcdx+Ld0lqJeSWrO5fcxBV+lF5JPzOIG+SeC9nSjt
RO5YZF+n6AAHK2DHgFAf01hLEVcIzheJFjIt44oQIYMD3KLNZCJBxsdYooLpZb+IbY+/4apN5uAs
GEjQPySsq21TYo3sAxPrp0G8aYpS3kmKX0I7HuJv9ZZm5uJDo3P5kT/mzA00j4VkIJ3uq9JZPx6R
4wQ3ijWZSwFy0hgIZ0XyXJDl/Iyj6leWr3aMgdyVrpECzkTCIeEgD4wvpdltFnkcu4ft3XrEjuER
Xn7+nbPBAcAyBGalB8pEHpq7qimqPsbEGUVeHAdJI0WQz3LbLNGeF16P+lv5i/hT7C8ZSZeq7Cdj
0nM6PtV/6/UOFolqlUXn/+shcU55c1zuYgNek42mKQtYxjBjEvcBQPBrpvpv6oUXrLZR7X7ceh0f
plFdtgrImi7Xg7OLD3nvpec+T81ZNOoefNg+OZ87Lr8ybC/30/wTZNrgOUwO1L9bXA/ZF6RPs4iG
cGSl0q3+mkzbYssGN8aa1jqsbAOL04Oz+F1SGN2R7VOli31kxfc/tMC5Tw6bSngpvF8/dV35C9EJ
38+zMC9XR/KnxP+y+95DB2pZNNOYubSun5UuUo7Lz+lH7JTLbgBKJaed1DWv908a5bDRmzjQRgDP
GBYQ+josu1ArrtHxiWFuADeWCZdUV+sASegsePPEYpbvTb6rb9D0bAwPgUuyVtsfO1NKLOrQ2pfS
uXgjyEusFCBYj8QjzScTRCX9TzZrq5DqAa/VKS0gYiWXScccpXYWb72M3FZ2dnCO4fDmTB6o9SPL
7oSQLiJP4/ppuaIEQYf80soc3r2CW1Rh2QP289q3yAkzvO0fZSq6aUtHtZ45NMcn6W36xAJjHDc6
MiAb75Yf6YQWJC/P+q9W8SFdpNA1OhffvF0L8WvhBZeR5MpHL3O+4/yRWcPY2Ulzm7T3qu5JRunl
ZDFY92TiRaVe47XRK35fkwplWJq3Ya6nUmhUii9PKyY8Ko5ZeNqkddhWI7pYypmgf97P/YokCI66
khurIJWOGvssXFqglq281SfKShSPSfGcrlcqqaNVDQSSaaJ7dCoZPqYEwQ0P0ZUPU/mx8XVqNySD
bqPrd+2z8lguKnwCyIT7nbrboPihuKjEiTgrboYwCyGKxlGEzQg/x+Iypvwi3B8l9UWbP2VKSkpU
JrVUvL9gTJn1CYEXCLFROi3HDdnLAoNVlyp+TwFtg5nYeCGa4CKss0IwVgRK31U6Fex/DIvfJIym
QP5x3N2N3kllLidRHqC3S1zO1RtUFs8d/AlXQwO6dY7OH9V6uphLaMW0rNBBvdRslS6vSe6z/lwu
RKu6Eu5oLLi9Sy5q2JhDrrZLpvKWdtl2fUHpwY1MF/Rhs53zdbqT8WjM/KNePoBb1Japkp8ixbhB
Jd2q2VrGGnYshfT7Csv48EdevTKKa6OHjCJ9IWJPzjEruBiPqa2FrrJXAqCbhC3etrtogivZl1Ko
RvHmHOnNRpm2WeKgYgMUBG8IJ6sUTb8yscI5Wk+iK81GWVtnHp9Se0CYBIpELzcwTC+jGQXMGkSP
maACO9pmj9SG2i5ZTuKjYK/w2l55cux862I0rcRXEA7vtBI3UK7s49MyumaoqbaabHyH3noSryQs
02DLksUeFast7n+eRGvwjOxj5zyIkeyyj90u4FJ69reBKjUt8ud5odI9sjG3wzsRGV8YS7LhBANU
jU6+cZXO73obDtfIrUwKFR9iH+Q3rrHOsKfeomivJ6qNoFhmuBiqKt/Ug0Q5D7JOCTd4WI/TxT5x
lhFahHWAZSO39OaOz+uB0zmpRpDbLH+TCNQP/zfYEVVVfnULm1L2+DxOD3qRhupZvmt8BoNqObaT
XTSD6T3e/uy6WaX/b9Vlaj9Gu9YI/JDdT/apCwp6QLvIMXvrciWeoKeYxDZWqHBpBsVw41jUS9RO
xR9mShCNGJnbgPIrI8N5IywAKiwN7UlE3Lf+9LudR2K5SuYo2RjUHsyS7fakJc7s8ey751x7s2iv
961dveLd/HEiLYmQpR7mDbYf5V5XEYF8C33Ki/JTs3VNbli/e3VKe/8rLdolRdFyM8TiKwnGAPQZ
uzvzx1aanbGZaNzV9/nm9Keu/ca4L9gs89ZY8fxh0V7d4hV41OReJGsg6XbfOmN9/7qRe8Asn3l3
k3gtX5W++vjYrp2P4U5YR/fn2uPqUzZORz1F96cKUyk95FsQks2oXzq/Lkb9wg1omdUrVcx3bJTT
pzMSY/JahHhJswhDC1TsHk+bh2Ou7WFWatfoUHrZd9fXd31k41TYYZx6qubJBEHLx7rUpeG+Lb15
5FvMt9Ya+rEMplU2okZKvYvHbJYU5u+rfZIH9K074/mrE17Lv+/DYRgLaIRp/xXvVPCgHjmI+5sg
PMWv61a7f4knzd0XGp04HfbP0ZCyJvWNa6Jw9ER2DR8qTa0MSHIOc6e/V2BSaQ/7w31327rE733n
WgXDIZLMYP6SSxf94fs1CsGgXehH+vW+Ura9fsHV8IARKq4G5yjsd+NZHzIZjwaFsPwhoBF8oaUJ
hwDFqNvVwJmzrb4q7VvYrWvuvltpN9LpC7/XWRd976bgCybnmG1rE7zf4ndMGMD+BwzHfXRFSmaG
Q+M8yj1izQrao+DQ53VHdV2wCfrttD8MgzD1f/fr3c28t7F9BVzO8H3YrX9jEg0znmEDO26nrnWJ
TZZ4E7TT9iYYOnDY7wf9r1N88NWr2rMg3QWz4NjdCcoFsTMqGoxGwfuxW3MERPrp2C2Fr7e4/0Vy
z/6v3VdTJWi0Tcj2pHmNslvOR1/vyiX1k7PG0I7A14WwPQu6LpKP+u2+e9cOJlT03EcJELbTQhi+
e57drzj46odO3O7Pgof2MmrHr++jwAGXeBcMZ0FwCLunNC0GX2F7+Nrvl/VTIew7qfOH/Z3D+356
oK/1YPsi/00SvkIqgbu/eiJfIug6yTo6d88tiz/G8M1TG4ijYWv75l/ClCx1AHcNWR/BcPndf+0e
wrjf1tdYdAi14++6qGMpNBeozXHuUDTHDTOnHM9tzkXrSpOAcxEPB4AmWB+TRjWuXR4uh7Rc7y9H
77tit5rv3Wavde+8Urexa1ZqrwruCtsWQpLb+mUiTaP0VCm8o4tYzJN65XF0eNuXe6fi+77Snq1f
l4Wv0vzf5BAtjr1t4XWm3HYj6aDGddgf/24Ni7txtDmJ9mDh/K7k1GAVXg+zTnk8nEuzOkTVUqtY
OASr9VdphbqCi7htAILZwGdhQe7JtMxQ210w7tWCMdnib0Xf0HPkMC91iGQFhE+v1Crwroau4bvR
oleaCT6Uc8o4rlaqGs1YLJXiIOUGA2Qj83QnqxXaWYDEbMhXsBEqc5hV9aGomGWxr1mcOiVMrZff
MRK/83yQRw6gEF715earkv/YzB+uo+F8sF4+TibtV0IGDs//w3E2uzDUgmqBZRjiu0HtU6YCCQvM
UH4VjGG+kfgq+5OtCO6C2Q18v5s0EetssBMBGASpX518E9nBGaa5UBXYBUrHTIUAGU6AQ7Y3JIRs
hrmNCuIS3KphGcAK7hpFGY8IDkzQahlnSPPwK8aJuPMZLZq+dY0yFJPGGzhQ+RAunzEwL2vzDtwI
PqxnnBCIbuoyvBqJluA6m1fTMeEPqhdAr1s0QpuzD1XLZvvDwMs4GhhQtPkQWrmObfrjMG5pVHYp
eE49diknxobkDpx1N8/IuRw0Hex+fVfG3WNZ2aOfy9pzW8Pb4mKeTESUL4RXdjfJcGo1CG6xWb0f
tT2jvo23CESfHeB4XbbcZjT2JTKr74vPg6CRKJXVgESr0ACaDF2eC936Gsyzbs0dZhUEa2Y0DP7X
p1rk3PPkwLzvLXrHd2RsTlQGmoIV0dD4kAG497aDdLVr6P/RKXF7c0U5GDUwTICNq6Eh4f63aHsM
CShThkjgBXPP+2Z9moxx3lp8nQtYiAV0lHEruc8NkSY3jDDHYRn/i1BG7GDP73ZNbdeFdr4ds/Pa
bhA5LxnOFcQK2YwBoWPEKA4E4TOpJ7s5oQv7XV9n/avqFNA0ivAZ1fEQSgTcINKRKpB1vWHoQRko
2cQct/ypW3yQnz2XMPAC7UHkZIXvLBaLRb/mWSkBU8CBWuGMeBZ/WFhRLmZUa/Q8mtxJcZbAIhSc
ty6CqQZ2HBxT6F5BV/LvzXOHI2MfJZcL2l+GddDYJBthH5StI9rJ8RRcd3jHuIe8Ec/einNU713O
g9qled6nCv2WTeRbVxjxNEax1z4UWyNPfxpj7z7N0NwnF5DiIZkCLXhNOOYm/UPNGOgXR2kBMrVM
bqLzQJavwyHBHXaeRmVlBGJp3EyQD3Ci0JwjD5JQL6iivknekeSCIR6A448FuFaPqJ1O8kLB0Ub2
m5R5zJKq9jiegl682AUp62iWwSkWDgEDibgZb8hyGteli+6jvbwFlT3R5ZLthUiyKjdymSwWLQt/
nWCIvHeGCkiNEeld2whxxjWUTPBxJMo463B+F1mbOpfcCmmVDyNBdkABZ1qaolAiYciHNZDpFm85
6bdk86Q1126NOoUEUsk3UkPWaVUp/3C/CZa4SjOq9Hg+XP8gijwIiMLbJ91atX8BW3/mHmqtXDf/
dKTfg4BwOulzK1mAU5SUCgYkYH1Uqh+Tr5s8Sen0mT3A6tx3F+ySy1dFZnE1ma3TQzUpLpEnOoZ0
I2MT58WOjbzpTOXbvG0OyQiUpmyyKt3+TnMpZF/vlN7Kh/j2dbpEimWC3Lyl59S2T0eotbL7KVWJ
Zt7ylJ4IWzgQS4leKnNQm/kOPLddaLM0Zo7wnQotQXe+0v6RIsd8O3SAR9P42wu+QyzkX7Pa9smF
OtPrrMMrYdEe3i5v5WKwEKhfNCfwBfvWge4xheWLFCS5MMPbW517KNubG5BvOveu1K5yVMOH5cvq
yQ2eu3H9o9EuYphjtTDeT1WLFpsD56gkLETzgjvKXRA9SEZqr964gYWdOcPIzI9TPt1YEvMt5m0w
7Ku7yMWr4uy3jAOVRjePoHR57fpieYi9nbF/upVMdkTuE5eMjSopUB2PIDNfGSJzdxY2WlHBBZ1w
FXxlfyd1ap/yJJPY/P9zqXVyOV5YtBOe5ciB5eRNylWUmouJVkY7r0dOFnOEKYj3EaAgue1j+sDL
mFJHlf+gvzXZPXFGjE48O645EmXgt3KCIZk8Y4VL9QjLKopFN/9zfuEaRqWgkMnTjgbc8dnX6msr
xx+QWomdZjQauCs3Wb93idPcZPXKLsncvuyzrcSjxuteMt0qLXBY9Vbm+2VflUtd3ppG67IcTogX
vo6u23whXjkWo8z/qXV8l+d3a/MhPvMLMbN4MsvsKWi/btCdLmlEcJZmlgwevMwaSTt24G/qMN0v
CWsSDSf3r53CkTxKu+oSt13ZPBRUkS2SnNxzBcrF7IDcGa4or7s/PcSnHDbQ7HQazn90oG+14MbF
ldorS1xd9f1PP92CS2oZyttwET6vI10pn+Wt8ufu3beJVwIsAOkgMvI5lTwAcfIDjwHJq+7UK+45
I82Vga/D7t2mU+3sKxfVNXxGvzvh7v6EHeuhux2z42ZqXGbxQeLTX/2j/oEqUe6v5YlKKzQhXstt
A4QsM/d3k29uZTedMw/YmbRr9L0yXzuX1ykDGUr4vXpDNCPyPn4Bh/CCuN/33d3k6gkTrbBR/XPT
3cAV4C9y2gCa4Sh8lpwnAT/Xs59frtUnvT6XvaXOpCCL3CMOWIxMyUwMR8NMMw+ocRvUF4kx4mZn
xye9zWW8laYdAMnGjSGGyrdGox7eS8sgPALCYdmDeRywVUjQO8Q+vCDcPv+79+ZudpZcj7vK1ben
uc0jtfG0Si+bB+6tfTb88Tvc4CoF40DrJJBaLLcZI4V87r/1y55/iVMrg2mgPzMNEU4A9KB1lpmA
xoZ+T0YqpIwH3BYD2qAtu0M3/+ECwKKz0iTLFVSWpyWVSbKkdkugzKFyD0EobvIgsZJjIlZCzhCt
jAONf2ur9aC/hT1XkrwOKqT6hXdfXCSuCaZxR7afZc2rAgAMSEbj2tMFKEY+qzvaIomCW14vx05f
/LC2epjQq8MfeHAm1a/GO0QN2WZRvS8zzrpts0h/SbCnVW5e3qRgpaPnUppvVUtB6emWjlurNwCS
Z5G7IfgCH2dIFVjLW4j+uVlhzphFXJVzvTXMJ8Uk117EQlnhNaw0sgypCVjdK17nG1y1SP33+Bbn
a55pUkOTkBPmDPPecY/Lt58vrHHu9VvDCVaqALmDTMtGqvd1YQbLSS6DMcJcOUjqaOS27wIdD2/y
p5+6SIP1Wx50sMvYSRq3pp/dDKjQ+caEgldwTtaDMdCMMh+wEOwGrKp+ewhlBYO9U5Zn4rD1i/fv
5KlESgs7k4eQy/RtfUC3ILldJQMNvUQ2kL5dArZbbB72yzsaV1n36+Mvj6M2b9dzCcoTH83+HxsB
mriXRnvbKn9cE6Nk9cT8jQgPY76Cez82eqi0q88zXXa/DRTZEBW41FHZcA9GqL0zuXAKBCoZSufG
oZwaBA4E2IIzs9YY27uWKfp9jqal7nGRVMtxkRKeBW6XuB+IbF1C2UFV8hn3RwZUTiBWRp77Uxaj
L3bJbt5cVBJ94ALZhLhmH/d9vkNpktsaqXkKvzS0bdYkJ9NTDoU2+vP/hvnTxPTIQE+ehiuACJ1J
k5RHe3YeCKDQdtNztgJkZkPL0pUJfUI6/+BkN3Wp+9gggbfqWoCsC0Jv3ZP+yOaBYVJrao6uGr/8
v81Thp1qn59bzb33nR1NwGw0L57L9yNKNJ3uG40T/eBb+ziDbgFCb49pfaBLLoX09JctlLC0O84M
CN4pWTqmQHm4vYHhLp3CrbukQVKsNfO1Jpj65HrHcH7ETxyZowZaBkqPwKYtF8DYbRSBrMHXzpDh
3uMUOg4RL35r2GHWKgHjFjB7ZQQuwdxkPxnyHxkjGmnDXdPpnQbebgRwzbe15kpZrlyvG6XYZAwf
hJvOkGA18WCLBOwKqVaM9u2ZhK9SOJMvZk3ZNU+Z09ssXPGoPvm5MtlqTREE4YyLYfcmjHH8wMns
dKPneetE1IvDHC/+Jl87b8fbw176I74f6ExDQbL1Ge0BvvVo0Xgugc4mdCFESzJA/1yITiP8zolw
BwrbQ7bZhkktmgqyXMMt+sD7Zw0hgXQrlESujWxu397nkpELLziJyfGQzq2FYivLlmGIGPl53M19
5QQaw1KbafqG2Xsmy9qbWBEKK14SqexruLDUZo4AyE/CfDGzZOcvIgXZEMZAwi14YCzYlUEHtDbT
hDr2KoTOEghD8ivroH5oWyF9SrLBnNryZRz7WCiRRpnnEFU7rTgy8BYuwJsx6D3lleSl9v8nW/NE
hzNrPgBtZxd0Zlfw05gQVvp2VYERlpp1USwiM/DZxz7LY9tb1734+MUJMxvl0nEeJpy7A1vnp+z4
BntjGp24Yiie7rLvruOae50h07qYTvNl9yyBRQJeYpFfeNezDK80VzJU20xcKIQDAlkPim3Ie+HP
InR4s4DZe1V6sTTXZi1N94ufXou1tMJxkVMLX+OLeUhCuVY5kDmjmemEZYtIsboOnZ/jrQbQZuGn
CTN3kvXfZp/sWVXMoiuLyQw1s39Kf35jQfkA1St/FWx5kh0zvfpTrZMB9MEt38xt+oV866xukqqD
ONcus9KZ8qj+T18O1XfMU12z6i+O3crfZhrW/qY/vnH84Rb76Wq+9xZg4hse25eioMnH7U1X8mLy
YvzVgGyr3DnVawqQBSDv5rNfGNE8SydbzX8aUgH7WHqe+cirzq2JPAUdyuHtbhdLdl00sV1mRJdD
ekoS9JuVsJ2PTk/HnzITcNdFOT2uhHvcFPhtD8HpdSeGMM/4hmFNmzKqaxAeeVeEjRnt9iynWpSA
dXQb7nKk7BrdYv82OMZrVe+Vzg6AhntZGl0uLN2pbG6dU4cSYxFNSXhw2OqSFB/PSvlUn1W8zvrX
drV3EDPFR/3eeFgms/jcGcW7MxrVYC+h5+n6NEkxnuKlc3nc7IWZN1RwOSE6lgAQlJ/qp5/5qlX7
KWTqJL2tRHGx2BV7JZz+uz1ccWbEi5nXhjj/sIqmQtYEuh0ZiPrldVsIL7U4Y47dwUWC7T+6YaVR
87pJy9mpKsrnNEW+VUGvkEsC7nD20vUuwLZ0KUTTv+0forQF4wiL9SQY/U7fiFJZQg9pTV7tADvw
YH8NzuPe2c+/o/cMC2ZQ/8SHqbCtUk/nbyrC1E6Jvt6akxei6CKmkUWB8FkuXhJulTTSr6XzVu6x
9oi+Uo6C+ovZj7IK5ZNzDmhLecVBBQj3/pqsFTFzhox+4UWu4aD6qaCklQ8jz/74cqVKBzkQ9E0K
47jwvf6qfecGs5fi30F+8sVqn5njFceKyw50wcfxbfYgzSa5YbQsQnP7+xE0KJq/zcILmbwTjoaS
+oBOslW6q8r7nRRGhCEnxs/deCA0OevJwf67faD+CJe/C3wK5XYxfYSB5acJuHU8mPVKwVH/xFny
cflx1T2HbctmLpUcO0D7tkircs4kSvwSVadwXXjOL7y+w8J32XL6opxXXUr1b94/5v+d4nJClvPQ
N01Y3q1TSjy2P31QFCJRN36ePC56k3TzsV0Gf0IHb+cuR+tz1kaHuqWLKb35cZYuUtrAQemHIygA
3Fq1Oo2oHq/j2jdSDGTlyfht1T0IzzLs01tyTdfNye8bjaanw49iEfoe7WJ7xj35Jr6QG7vhW1Tp
7B+lx7JhDd31e11qp+C2Nx81lX4BHdpw85o1Qnzu/Riit3wr0X6sv6/C+tO5k29+qQUK80Hx30o2
4/M4Kty+CK6fHvO24Zh3pDQN9328BwonTYqfhRj6sVE3fhd7PvXy7yJHlI2CcxeEBcJ4GT/sW8jy
ZU3LnO7VmddVzyE8NsfPZ3oo2Pd2aS6qPzUeis1JO/dg5j+smzidBufOJM11TK7w2lk+P88HQpcI
78N8cmhX0tGAq5lITnyC1XVWj9dAhcHTOEK20L2HXU590O5rI8ILJ0dQnUsCCdSk+rfm1QgzL2JI
9i489C9p6RVJRhdqtx9s2uMPKCVYeZ7M2ttyUzN6jda1Q4yk+A6Y1Tnlf+NolxALwL7Ry7VkQ4PC
In5SevrYRH8WKfrhc0LiNTGp+JpWBsX0lPX17FHaT7ehuDMYKc8vtivB4+VVpKI/8rpLVykrpzt+
WshM6FWNhqxi/ByTKsCUbN7UH+WDB1/zh1kzL/Okt+rNDOFKqGa0x44dCKOT4pkgTlIK+LESLfvd
JpcUdk5vrE0yOji3vBOo8z0XEzG0cJwANqJJACo0lhPnMfbogZkDf6eefKEA6j1AmZswJ5IpGVUh
oealN2tPkwIVHOr1g7JHLo03s1u/dqnIh1xTYtkEvVu3hwUizU3vTFe8RfcZsHyQNGO6yRAtq8RM
pme25C48Djdi1YigwHJKaqZdQZ2DWolnJiArjNW0+Muck0k0fpg9cca9s3nM0uE/jg/FpPxtRgqP
fVbmUf3fDoidxQ8C7xUhkywyy38Nl8+NqNGtfz6C1owdqTgwzEuQfx8PRnFhYN193CbopvSBtWIX
WJ6al/TyWrqHNhZtSOo2mQK+X3M0NyUJxceX6c/q6cDsabKR41yPv8UVOr9vjFFpe56QN00ya3mi
rVzz7bWYMDPf5g/bF4Dfx7a1f4G7dXDZ97bNejx+Rln8TXMr9vglzRqrkz4bgaBgXEz2Ua0374LA
A/lZA1UW4TK5dmbtcYY2VNpy5zJi+8Ci/3IVWFbHGB5pmRZesdavn8UwSEiJm5oT6dH74WQY/M2/
5v1RW/FKJvfcVd1kxccFsHhRZ/tDvey33Jwnqjn6lUeh96dja/pNHzAahef249UwKHZWqXH8skqn
OOwtA9QaY2tctZfH2/A4jQ49WaBRXqoOFuOw8HHoOu+fxMnw1pwNRq388Pfj/GfBfag8NFrTaJnk
oIPqT17N9MuvCMtsG5QIC6g56Oxj9GCnYNEKUQy6h2WcH2T1FcbC8mcdrQfF913YFSSKFC7Gk2Tx
LAm88r5Np73lb3lYe61GFaHsfRcefH059XD3KsPoHHpfpbb82UT8JgAwPsKKWpe39Y9apPbqtzas
/ZR+rk+NZrNQVqQWLM1rAheQ1ObWOhXmW7Ve4zELsJcYPgojlC4ZSdfn1dPuqRCmN8QL50/WS/O4
DaS0o/a6WDc6DZHMHsrQjHlyQnGKPhzeSiz1B+LplVihzV/h7xa2cv8Epx42zepDjbdSfa7Fuadl
Wv2xb6/0dHkspbU0Pf2b9kQ5QswI2fjJgmGVsHtoSjdbNYsD7kjxO0sugJutnkQZtsP1QwnhYXBu
7purDBKr9UqfMDCv/DdBDdHqtuSAP+VvbxzJx9GAvbd+4Ks8z4/BqINM/os9WU5ECApxgzfsAibA
20HH0ZmpNglOR5z1x9sjH6bPdM0rOooPn9MPqjJyNIeiDrv27rMS1r+9KX5qcal9SikuKNH6WIHf
5t9u4vxjfP/H2XntOo4lXfpVGn09wtCK5GDmvxC9KE+ZI90IsqQoR9GJ0tPPt0/hB6p7CtXAoBJZ
mXkczd6xI9ZasYKf1brGsuuZP2w2QMDbiGaOANoyRHgxy6IybrFX68nnZmkeWA6a18yeKJ6j10Rx
KjG+tTld6LqhwRa4ApGN5n037RXX8mf8lpBXi5FcsJyPYbmqg3qinjXPgAz1m10zbE+8UZ5Ul2YM
8MgemdvqPdBt4iPEsfuYmQFbr1rUODsFOgweLjFgZHzsjp+7nUXv8Xt8/fkOu+jtOWD0GgiPpgUU
yr2r5MgIbkSTBvTS5t14sI5XjA475876jZ/OlEmcQTF67B6j7/LpZG62wZf3HVhhRZAHFml/2YYU
ggm7oeX3NblsQxPdZMx371iq/4iysxaLct0AKBTOvlFBx8xDsHjFpkOTCJeAVjKGdSXtUg3U1L4O
l0+bHdeHpvB3RADcoPUO+MSMxkH0iswWgRXBKW1d0jh3cevxNXHy3NZvNN3aZuOb8N9o3W/j/BY1
n3l7IoMg/ENIFlCLC71FVmczTQi6vcLz3G7bXizma8BLcy4j0p9qv1SrYKOZxZI77Dz5pPKkMi/f
cEDrXB16z9MzYbsyyQgeJsDP+BnD0nLCvPcp2gCGh5G0o5WcJKtswEkKYIkT+Y3T34KNuZGmUE1S
qkGroEiI3h7JHSiqoN5s3mIDH3WkVEou6Ovtdseyknus0W70wmwbBpw2ANhKxtaOEzyvMWZumVlk
s3jDy9z9OLegi2aHlp2W0LgGbXJZjRv+gxAPKpsdBgATdj0S2rgaMgJO8OPCOh+Yths1U463N1Lx
QXL4bp7eawzTfPfMiJV1RysT8xgYtTYzztR3t4BdwPdhnCQh2Db3yAA4+NuTbqNEmrdLlB9BNeR7
c/fH+xEGsJgxWKhjl8z9Qf8KgQzZbTEXq+rlJ7K9p2csmx2kGBQb1KNGqzszTVgRNCkv6kk90QIO
ANorxQZJFEat4OQ2AQ1BXvn+AQFA1GmOqYmFDopgTbNH61CtI/QIcp5QvitDnphtTYslJTrILxo8
SnQAAkEuccgvYTkJRpcfdcddgtqM2hGD6r5DbaUFyEkOjxlheoYBz4kzY8fOo9JEneBxFEmDTh9Z
2wTWpV/47bDjp4HF/UjO93QfMyiMQjCUejlZjkmwvpGeplMkEXEZpoE496oFROGAe9zD7FORT6DI
86E5koJyrHn4YrrlBOlrlJPJkyq6BXkGuv28r5fLbrgNLkN67nIqJhqSf66h+iHzBApA+zNPAJyr
pYSfz5TK+YnpyPI2Q2iHDI3DHAKoDlvUVpAkNPCzaGAXg+f8epTEjxXVNR65O/hhsSbp3gTLcep5
Mb0FnT4PkuONJdv1cuKVxK3gGitohPvk5ZXxQxCCzRL8XjvcdhyeSyieX4SSAL/9gamsdp/BO1aX
FfZKd9rj7GYH9pBMWAqgqM8eHCuPN+1N4dV2P+QnQEO0D5K2lamFu6mLRAnSC5YQ7BPi9Iu23HQ+
UNGpO/oygh5wCgRnDkr8GmjeByUU3wSoCzyDiycDpbaDi3I0/0jptn6G3761g2/vwYAzQg0lSmCd
PgOIGR4PUNJ7QFpva5vEiSWn2PGgO30GBg23MwOf5y06Kwj3hmrNVpdcdNdfCoFVtUPX5NAqR0pE
zuejnlw3M+i/yv2sk0H5g9hYM32AUZBjzhSgZTB4EKpOFgIaCbbsV9bJK+3+cE/wCVCLAvcFwYLJ
MR0kSqxmWDPBe/rwH5dPDN/QPYBoAujmOrCOB8nRAUgFOBfKSaYC+8Br5msIQyHgI9y8dNq9xdwH
ZKbIKoXU8fcfgdL4HGAusDjwOT4KW8S/CKoVMIpyhP1GiYRE8xcwNMWMI06L5EjEA7N7lQEgNIwi
0Q/Dco1OJh7oz7sMYJfYqGb1w83ALVfbETfGZfBtUabyIebJkObq1B7Oinwi2N1sa0476xTAnxus
Hn6+BEfm1uAykM+CkP/xrQDngMcFkE7TMRYHkCCYIVK1pG7DsyP7w3QAHS4kKkY2yPe6HgI33t6H
bBr6jHGoX4/FL8aqCjr3eiwn1rKeXIVZO2EDcAvI8Lglf+Y7jpRBwlWJcQ3FiDN0RNMSGOn6wWTT
kbyrYdfdxDEm1S2ksToCMbMfI8iWIUVlTxuj9ztfHCkYGX3O5EHtGQgF4QRL8mv2hfMZKDoqwwfK
hjPpUNDxV4l/HwAAktqjMgVyhaqBEMfXB5eAs2AYj1Rf1c7w+Th7AH4NLFAVkB/3iGykDr9DYumb
1jBbY3CqzeoW2oEnTks2yiw0lSME+4QJSCu+720kcPMdhwgL7THSd+oOoK3mRRfAkyFgeNW7h+Ac
okJDT5zv+FD3hxUm2N2QJYtUA6yXNdyMQFZ5XIrHcEuh4uKAvgu2DIaUJ/1Fbg/mABIJeosnKYoX
+u5onRFrD43j/ZgcrTP3RG3a2x64YkhfopBg77njy5oXItDKXssDnqFpQ8uAywQtWA66lQnA7nWt
UGS+nWJG9jba6RiQ0uDjgZxqA3UhYbkf4CJxnx/waZ9cD/c1z0s983S49e6h3I75YzajCmSVoD4b
kTXySDjGBZDcf0wZeleOs03XS45sCO74pnNgO9WUUspCcQD5aJPM5g+HwMoMSn5HJ0OKgACGC0V1
wwl7ROfDML3wWYvdT1rHAxsQOD/zT7B1u4sLMRQwBGDzF61F1sNNWH2Z2xOPVoaI6vHAQJ4tHxM8
UGEhNeIMADIoRDrLCUoHzrdnQZHvEgtXRm6GL3/MRDZJWxloPpGwGT5VMbqBHw6SsF8z5degF5eT
nqSLLPNKLy2m0qBIYTZiDNlbC9KWyNVbkOUqAXqtS9cvTqM7o8tbe03eIDKSvYpoDCFWjMYMqVcu
RI4SJQK7zqGN7WR6fDUoauaU423lHgQW1MJSUM9fnUf/pdAVLzNzHG8W+7PCm+GkRXz8E6Do+i5M
zmzmNPhZCOslaItO31heXs52n9IqKvdYuVVi78wVqYcQ0vmNz//oj6Fzf8SQFWU0vJ6BsvQYIE+5
u0wHkPrXVXtQMKN/h0L1H3xPvHQ+n+Y58kYBdyg4/1MxNEtIlucAoSEdV2sSTZZDNTMPZmA5ctyJ
mNG0k1At8KQRbix4Up01CVHRONKVE9bwyQGFixfu1FTh+TJfsnOTCcN/3pPr4LaiD3fzGtGcVI1x
uCjoTf2MaDZDkNqw/glATjL7huk43fMlkBqsP7gvGPr7vLCbjRJQo2wjZFehkEMErzljFbFTo7ck
ZAd/hzhuh0ZrXw7NjYVBfUWytgej2o7I5hOxcbx3TagRynNHGZTxM36tP/GgBMyxSfSKWbsTeR6J
/bFDyzTdAGA7M17dna+hXwbH3565uoy/vEF9ifyBqpSJ4GbPDB4joLQB0cDoIw1DbT/TdygDrwdS
XuB/ffkef189KSpLeDgmltsWQIjYlWVAhNMBFek9W0tW+IbkwWFx/jo2o+eRt8LLUJftqJrmJOSo
bPryQlkxjhJhNdhqMRPDkEnym0vAyEBlwEyCo77brnh9Zaye9FOxqceXQz7d7r+L7UpdwC8aS3XJ
bozrOWffha2STZnCO+qsi00+u04IXJcjGzYNvjt2FMNN+8XO/BEbnHNtTsQiht1GyRpFN8H0wU5j
LYBAsKRSjQGWkEQ91MYdhMkgufy9O3oH2eYdl4OHSD2IWCCbr8FlmI0f42ps9jEjBVwRVmn3hTq7
kW2smj0d0dp6iy3BbW9Qv5thg0NHG2JzFlym9FS3AaUb5pKl/w0vATzzniEV4WdcUlyK4yyNjMXj
TGLN0bIdt+eCzDZZ80jbZcrLgmr5obN10CF5bF3SpMuxXVr996BlVPPO9CpyVlwUBsBQg5eXxLyV
IPmFk1iN/icsRl8XPUQAlMt6uodtH0mFP95Os/D7c+V6GIbpyFihfFzVs+jDTPp3XwsxiPC3GHG8
/Wug4tyoeh0cvx8w1dT0KESy8zaQxt2YBbLTxs/D62DG6G3IYO7XgSAOeWGWaFBiY+R0G9o8UOoH
FCMMm8Wr6ocoD6UFEHogZeEsIzPi60lMkLhwCqI7EtjB9lDP29F3d580Z6hHnhlQBZE3meRLWEn4
59uO05AfyBlKLEbbgF4AOQ02OWTxH1zknBxXqV9iH80ObGRypMQWX0BuDUrMQsZ9iyofIzJkdJj6
zR40mdPaSjcOsBvCIEztGsphQBOKM3bazlhyOLFCm1lyQMeKrJTvgcRKhvQUpHtEYpM8hGyR84Cg
xffjdYK7IUelk4rEYan2L5PnnIO6OKF3pYJ7zmHrnnPRuXMRDCLJn5AH8bN5dmdu+YqmlTyp8Qkr
aLZuM3rZ4HO+iGCwIopYHQwA5gxFmoJBHAJPqhQMIGlBxr5baI2E+I8EggfFH8hCiqXyI/fRGMGE
8uj5yWVc759itmvvDlgc4GJyoZ+A7vUzl829y8MLw+/GvILLupoRM7YOq6UvLa79L3bVJW7bTx8B
zzTziok8uAdGlEQlxraQXHBW1uE1bQIl7MadTXEmpbEeEYw4STn58W1HoRnny2splBNw02XVl/9b
kkGSRY3AflbPnLk8Zu4DzpPHzM7X+QPkJ3OPOFmAcinSCC9wxRuDowiTllX9o8VbXIpQh9zJ675+
d6CPSspurMvH2rEcXvsJlO9PMzGX2VomsMAJjRHCbaQfGOGc5ItfCBh/SXVUF8gxUPhQib2tBakh
tDzPhIWLfo48TyRxPFKAOKRQIGv8O2a19PugC6aFIbFl9O1EvOIk7XnW0JUCfecgW70jzknQKel3
zjwMDQNJbxtR+9MsQF2/v6J+318R4FdiLC/HIpSZcYR97JI3vG1+t8is72SUnpinusVgzr08gg9P
aW5g9I+XxcOGwpSP+lsM2gXe5+BIDqxTAeIt0133wDrket8d36JND4vJI43JmCSkzLE/tQZLw8F+
Bh0dPFLS00fZXp7V69uKwYvSg843xPA92l4tyxFeNTxh/mqJ2XKdU7qyFiTZuOakvHy6bHvqqMXe
JwGupvDDIwEYBwMDhGuUwnRhioTzPpcGZWXrLV/hXG4IQTBHcT50v8Owotctzh+YV5BvPMIZLYyH
J8gg/jj0h9OITFqI0aYw7XOZ6wg1w3GLhJ3+GjTr4HdvswcRQKpFykPaAsbDKSUAR4D/h4CDODc5
pJipDCJvhGr4DMxNjeTkIwxHNeofBNoETQ419ppjQUSS5u6sCPMI2pExQMkcA6296Vaigx1HF+cP
6Jt4f34ujfi5h1+BRGFalQa4ceqCue9JvL6MaEkRZzLxudk849sGxHJwu/QMmu3Q+yH9psxF0m71
nmdGIB1ZSCwhcMwW8JuRE+PEywBk8JfgmeoM++uQNSM/B6qmCBNseY3daN1jGyRcQNHrLJWjlPcY
h5WeH9htHnJYrSNY2m2fr7brxL1O1RUOu+rKQq4Xo1H4DYrGud2BEmf9x0ZbpYPvIVkymWdVDYsN
aWZ0nxOmraG1IZIUZ8RM2sFy8zX2++caOS4V148k2LByeYno6R1+R9+ZOlPW99Nrw6hKmqNwJLN8
NOuk3QUY0XNymxUj6iyNozHdUPoGLcncuBKXXHvy6r2gE/xCYUiWQ1LCaYL+lsj0gXLGbY77IWLv
680HnpN7XSs7XhWeIy8g6tO97amizUTMm8Iw6wBcTekCmJnYX8bVQI6Rs9O/8jsDlD9zXXfsDETd
ZKD/IEwXXTTNX/eNM6I4wrPgOUF9QT+r9ybaSgdVB37uMS57LMAxehqRKJGnqjapJJEdwTVRnvPo
SwJKsosD/s460XU1zDbNFH2GTLZ97pyJgUR3giHnKiHqtiOB4FwVjd44oKc2bdolCs/tkE7xP8IW
gYmTlugPawrV/+khNOVk4qhB9yKhJkH2dUU9O3+Pn+NigSCTJaWMlCF+pX150IrZBL12kQ8/kTmT
J1ufUesR9g5DzW89nFpo0Nmzjqk+LLLSX3CY6qkClqaL5eVqe8YoK3trDUOGkwjwzttVukN6pkRb
C9IKTdAtCU+4En+A8E9btF0urTXkafXKJK+bq+v7/jOtiRV+R9gNPWJr39lXMY41GJt0VkxHFh1N
woZOeAFgDsBuZ8bP3EAwc6ZpDEsCfCy0hcQ+AQGl4ur0CqApWqp456N2Xy6a8LUnpP5axC9xcdg1
nnWGiTPRoeOOib7FAQBnBZApb/dECOtEhwptBgReFttV7FzGiHwFTH5829l8O21/YCBv83xGqaQk
/vZQLNkygJA8HYQ0d9zSyNsXnHlxNW1aWgVQaDnwZTyLktKHEa2p2N08g6CM7nv0smxeahtKqAPr
/DF5Iqde42yKTqYFZeD04cTlzOIoYwUh6KV4pk5HjyA6YqhZ8DERbhMpfoMs/Q07xQIPnFSxseoi
Fbaz8TeSV8lmS2pbDvXS7jAPmzcDLH/tlTxeYiVEwgo7HR5zuYEKq4DdV8bMknoPKleudlkvu/43
lsfSSBupE2sg+dfeBkUH5t7ashqitQC4FYwodZEvz8yjMUKx6eZ0xLJhYL8Ayr1qQ0dWjRRiKIkl
1C7ak0mMFAxGvuE1vMi/VxTMJACflbQH0Y0epzcXjIUwJA2tbmhPhq8xRx1PsdBtiswXNJXOs8NO
n/xvZyHfA5g7G4cLvRK77hkvvmXnB+9PnivxvMFZSNz6fXFz8uNYGkp4KForDCWk01X1GMCCy4+2
YEVpi9uxBChBeAUnRSn1a+AK3UyOAnROvjmT4d93Lf25oAuEcHJRCwSvlx7KjfLrRsQSxkmGkti9
j7as3/iz5913jlhJkGSgKSNTXuK/OUdGkLN1+RdWV4iUiBeOHYGMpSCTCu0bsBT7mSVX9KrD9axs
ktUF6oaUgpAcJzONzp4fAIErE0a/Z6JSva7YLGy03f2Ho3g7rkPsh4IX4srOFMPSJapQmjZEMi3S
bBEw0Hizunb0qFh6j+KARJFFTvFFkxJtQV1UwNeQvza7j+gcsDaUbUTyP2gPSIkNQfQ2rWNjKe9k
RA4wLLd+zmj47aiZt/PX7BJhMe0h1qhXHFzssCsPjWarQ77Zrj7zB3I1CDk6CWJreTmyDSGvTvD2
p3JgLZT4tnsdH33jBL3DcUr5SoC1zmRli4uoINPRFUxa9mG2bAEgZy5ByiMshJbbYvkHZqxZ8MwF
NDDUwfo7a9B9f2yNCxTCUvuKCUvS+244Awip3HHZdYGnTagoeia2ocKTmDU3X/A7xLNWZFwQg5+t
A93SeXoXhvmwyXktNMuuxItJD9WQptLxO+g4+Fk6HS9SQ9hCt+PgM4JIbOs+/GScDtkTxiBKyS8c
ZaZCu1PFpkOO9mfwnRiDkkGUC/l42drqvM7s1z7doKWoIIPIa1x5L+/Zydt1tWes4hbc4zt6IT/Z
3yIygHaqHCG1pTU1LjkB+AbtSYHpVAFGcI7KpWSbdGOtOSTAjhHY8Qu5V4esUoRII/PrLY4u2NkK
6pFqm3pCyl3jAH7CqpN2yq6e4TsZy6tsrLnZ2vrpjN99PPGj597gskAq5GHBUZP3wQOi+1pfQnYf
04ghlkPaabkTfmW5V5iutPqs0s01lvZShAcMLByp01xePNfKoJiBIXKIvta0vG2j5xEQr5wQqvln
ii8EmPRv05CEMAcpBPQ5WZN7648QJXnk5CH1PJ/0nHd/npyL0hwgYZ4c27MKnZ63TsdnJfGt0uC2
LHZUZZypoCTUYAAWIIAG41PW0NmGQCjqiTSHziObBBZjGZD3EdDBxJ5f/OlBHzr0RPe+754xYTE0
DCTF6PF43XcG8sQC/UYFM+E3glhnco/5nzFPVunitmDc3aKDayRzE9GKga+R6WeLJ8KZEAQtcaQo
iflCE3iDdrn+bUp83KOFmtKTCL0CK4Z2K7YmiGzeKz3kpRanztrghKUd9XRbdNYsOC9xyL1DMQ7k
Ofr+WAOhsusM34P7sYb3KSdKRD3DYXXx1Mbli9H8DV4RijYfa82FtEqnmDCwLx+Ld/QOLmO4SV5k
hlKggPEEv1fsmMDOkdjoDqgnoZ1GU12Aac8xJRCqs5QgimaZAlCk8TWmfYC0b0+ag7jytKEciEO8
jvu62ZHuQO9kvx4oMHGkR6KHw+vflljfTPi87Q+MlvkDBIHi9jGCCDP6+ZIeJ4sh4eAKsBughcgb
scJQ/DKmqZlPXT5hCjNbQsin9Us3WRmMrNguxIYjmQFSGDVr2g/H6N7s20Z33oTx7VLMgqKCGhrr
T8DyHwuaDxtG56X2OjYQPoYRc0CE0Jhq4wTBj8LHdPe0V9yyNyexQtSJAF07CPsOsr7ZffIMLR+y
XMRlBKS49BxfqEAQdXh0Swlm4+aakX76Lujp1Zeq+xorkb5Q8LLlw/RYu+RbzSKb8hY+kYxckQxq
UUC3tgG9058Yfngb1THeMAAi9Ryv4r4SNZuUKZNuGS4uBJ3LEg8Du/C1gC9GI/Km68WvyYuoPn7e
x2rz4lokSD4wiqfTnpoTSFVps8rqFSsOQeQocy/elwDRJw2EeJ0u773lxeP9k1bl09s0efzQgl1j
Sxmr1Go5YtH3y60W1L7Iqp4AUnAb+NopLskiULd6dWmbpjWd9mj6mZs3TnDTO56Tl6Bk9bCeEIg0
C66iId3EFPPRe8cdznySBgkhWEv9wxBLeFnEUutnzARSbjG6L8szuieQJ1s5aS6mVdjT8vsRi2Es
pHkF9llIv7BG9aR+168cDDmdLETB75DCEfwyN/epnzmgB9cRkD02UMl063wmJ0AwFH7qj5ba2w2e
24MywgWOGXmgVqDPkAZ8y693mTXOFH9YoYT0M7txrN57oR5RcBHzmHs3bN3nAKBCc9Df2Po05axe
PwDjbX2CZw9aonpwW7J4kkEeWLM7nfgBtR0cW5jPGr8eUwxgB6ksyiF1yKA719YXf0WXfAC8zu6T
9t294HvqAeJAYD0aF0PASSx9LFvu9j7hZZ1wTm9dOGqjT/0icnj/Nfk0UP1ZJABLyCC/9TE10cY6
vbI0CZiBvNtGFFbXQzwjkRw3biLeyfruWXTIswQRi/xwAayItG8wgGTbx9jc9PMTMHuf09TqoxUD
/raf8XPcLCzsFymu+sqKeJj0iX9tD7bEenqa6WEeoGfuayW/KbS86k27QWQMip/t5rIykbnRbbwj
Sb7O7juOqdI1EZigY5sIChtUw37tun4n0CkGcbRsQtTMXjvpzgBSlNllRbN5r+z9KC5Zco5NIOSM
a/RYPwiHCB1cSD8gBnuvMB3lZ1+aVNGFc9EHdWF3fAbIoGAnxKRjNwmTCQZbOa+HYcbIlXgjayDS
5yAZ6KTzfuWmM4BvBECpa0Iq5HveoyLaPpJjRwqTI5A7ZJ98ToHZ4VeJD0AgHIMQqYI7a09YSqxY
menvpuZAGKIhoixjmJl99cr9xSOrboa4w0bVCaYo69dj6pJqQa5iIJnH3+LF8OtSyHNqFkfEfiPj
4oPrMX+/47eBDfAC4ooPyGj8+2h8titD7Goa3ZzcNlpEKVSBt/7vUZZ0SPgytIe3PiWg9HKVwFo7
SoSQGEGs5Wj7SwxRcR8TQqJqwdVlUwRI1rpY3MdcTCCkG48+f86FyYP4PFRfOdUDo5JscBmKgWHl
533GYHPAwPFyEsvYCQh6DswI1gCSy/8EQkj+DtXTpwoQlvqwG56puM2pu8qn8pDMNXM/AfCMfILh
aoZogOGVM5doL/DN7/g3/UoQqjCciS2CejioV9nw4ac+EwxjNp1nuRefxuyhyDFBpbzuEotfvyDk
ix6mdEQ7mtDqAfkROK0+oDHl4hxONCHGp7MdT0W4UVWg6ROscTBj8G6zZiefhY6069E/7jxRF3rZ
DBeFCIUvWn64vzRIZ8S1uPIhTOkZFtopk7mvvZzjJC3o9BVih3dI09sxs4RtQds6dPNvgX5RWage
kBjApX56z7+7tnFSaqG+LrSdHONsWqgvisMJR2c1+m5qBajbfuQwYOXY3CvRla4IH7X1oUOH0cZg
o6K/ZbBuzLn/yTE3iQQCAAZDHNgzBdyi5U/8ne3D/azVhQoaNARtV69Ok9jFFAFJlIoDhWNBWqEA
vsBwXTzsTcCeemZvwZIANnkgRCf5IdHBUJauWZftBpGW9VEKhwQLwLalFkhBHVHhywgV2sWjX8Y0
hfCiuyvQtMeCKgx9OmWJeOFq+CDJlDmn8AZ1W9Zf1r+KnJ0SNEZi1xCVlo/+h93Jcp4CJ6JUi+hw
IK+8Uk3RUTh++MQn+z0vRjwEX4p4FqqLJGWBsaCbDyt7B94VE7XpN0CG4pQRD8JXjw92qIVRAyyz
P6VxMUQGjR5vTHbNYroPL4STe7hebF2Dq9QikD6vIANk9Qs40zihu3efDubi3gV4OJZoFeBczIIy
vHsaJxSrO2SfPu1aCwpkjnjQQGfS+YKHSTvKaa0EyPexDg8pxs1eQSCgKeOLZ9OqqJ0kJnH9BEIn
DhIkBdWGpFBDvO2gkWE5cxMRvxGRiT0C87y6xYk5aBQNfMdieI2ZtoB8GvyDzQ6IAdIWsaF9I0yn
0m+lBO3cK8M0uiJdzjlk7/HNXhLNBxXFkjkzUAzvyT8vcepbwVbg5PkJHGtLShR9/OsZcaZs31F/
EEzIRebmiCXNSLQf0sXQmiPz8MTxr0SJ91p1PB0h6G1BExFRrwvnMwSOIcnNcy9D/c4y/C0rqT9V
uv9s+USqwlklYmOBM6SHtDCb4vdCGl6uUh9h+qdP+Y7mz2Pux7qeEBFhDhAocNKx/hKIX6J+ZBI1
GfVNzASxPPGG+Dk8EXoO4mzxAhSB8yDnpaahuHiR8MLY8Ds9Kx8R2FAQKHCQLVaszpOb6diGhreB
zU/LgIK5lejLm+Obf/DIhTOQA+IxWDMY+haJ0cWhbKXQQUVFKu+jy13ATb+fDs9um7u3NMhwKH+5
GZO9mfJNnUrbBy5IMxBLtqe4aF7u5s4TufpXLFNxuTEF0QDOl3GMoIIGTN9lU1LpoXzccv5RbJm9
PhtVJSWuBPYFfkOaJ1yYYiTBJP0azKY1MX9LzsfiiyAcl3qOGRKNKzInG7DwjXB36+SsxI7wGwpQ
QWKCw5mALpdaVNs/UA6GdVRSSbBcKLw52zguPBAGLw0AtF3Yd8fy3wOKzrESvDyK0ID/VmkfHp6t
fh+fuTJJQDKUttYadQTF13Z0jblaqpb9Z/UOtjNxxkmEFdSG4W1RrrazzDdn/I7yEFuiFkt5h0Sc
x5dBYMMuVD0TEJTeCxZmjgvQiJsiqb1Y3gWBQN7nprBKYhuyrGgJouTDkgnbWrggtLiYi2N6tGUE
mf/kFXcNAd7SlGE1wffpSTItjTj/+B2DKZC+xZ/VQHs6/FV7+TxJhb+iUGg8XgCDjw26sd82BBJl
Kb0hfCsQx+eq4SOOOvng539k3gM/PNLF/+CjgOA7OT1QxlE/PiN5rczuUXfWsmhWPKgrgwSeODF7
304vpS1+1tCVR7fb709iTbWUmljpwuEwOJefug1Sv9M5PODqseEBUMG894MjCazyvKgY88eFOW0n
zAz3VmH64d0y13j7luTVuEIw+fxh1zjLqeKj9Pbd34N//uN//tf/PrT/Kzlhm3P7JM/HPx41VdTl
UZX/559d5Z//yP/45/DIX3VDkixZ6hqK0tX0rmR2+fhhN7s8Ej5b/h+f8l5czDy5x80c03Cfg2je
QAIUvReDJwXwCm7YYhSNqQEtemDhJgtZWPkzGKDhYYCl4pC7bvcF2PPC2sn+NqW2LHZP4LNl84GA
FD26bPHuHiMmIg4B7DZFBT9ON8SjkIyCHK5ePaN0QJxzi8VnTxWWbpKxMfn7m+W+/upuVaOrdTVZ
klXL/Ne7TSW9W6V5dYtVcyjT7dAw4TruNosvqiWEjTc/VzkCHCZmyrXPq61p4yJto9jCvowp189A
lj1DheTwGyNI8Xi5DtTUZZZO8rHTL0NDV7I1/ZbxVYv1LT70XtMOpOegrSdlB91ZuO14OXR72T3g
wKB9R2r3p6OspUEXogcfUWR0WWhZ4853UkiTOz3B6IWL0KhdPRvpWbStPcWKNNrRGGaAR/I76nIC
aqNONep2QhMxNJnhta/JDp3VpHjWCQ8vEx0qdduSlia9mli4tSc+Xd90sW8VmyZ4DcOHWwBx3zXD
Rxe/K5GVfDiuSYs0p1SDN9bpDUpq3p77H96Iov/FGzElTVF0VdU0w5L+9Y2UcveWPG/3K1Ux9iRB
judANmOC0LWYqDglomNIxbQzJgLUI/XQ3L0aMX8ZMkkNG+XvJ7oxj/gebPEFYG7W6aEHBmUa6/WD
GUH05hzIvOyn3YZMjet8kGAzTdczUk+20P+GBR0LtNV0xq9mptQDxosx6plJM2PG3GcMICIhfIcF
dHXWHbYA4F0N3cSqUTfPdLKthiksgzHP9g1G8aif0t7rUHUGOj2aWBhLYbt562Hn6psIzRgMZ9De
FDR4T19cuhGKwua0aQFScRKTBqZEP7/XefX0BWqH9COY3Y/GmPWBfqKZ4YmINDvpalRYgwttWXqo
CChAaO3BkUkl5e5IoRvnGWhGX2cM89t90KTMa29O5Jsfv0j73VllIY2w//4NWvJfvUBZ4/Upum5Z
snjBfwog92th3XMpucYGeZ883crT22d0NxgMN9ha8f07bqTJDVcibO5GNfnDw+wpDHOQh5Y60M3g
onJtI72ayyzn3GseP9sBsLvW2vTNK5WjHGWL0cjMuO90oqyMtTct44PytpfqNVXnG6u3JGifjnaU
Gyfbvw6A99vEN5AF37wETnOSTlv4PuT4oztjzCaSzAwtSHy7pZW9mKvJNFOGzIrhUd4LkvivcMKU
Mk9ug4vV50jNoAoE4eTeZnRRGBjBfKfVd/oyh6UxzBl3jYLs0kwI+H//ZDX1PzzZfwvNuWZu32lt
ZXH+w+PSkHaS9MMgmlhO4A5AMfM7Fdeym8nn1BnpNLf0a9wPn6QTdqnTeY5LiQ0fjsX0lvLgZiMh
umDxlawF2mj0Ra8Z6pgVOGQHBuxE6VRNgSvwT/z7W5G7f3kvXUuXTFM1VMMUx9CfVknblpmqPYos
1hmAJA9qydeZrk1y9w2Vj10cKuAcRLx1T+pGUnu8fMOMwU8DGKv0cFFCvRUj5d67hLKRd5pHOaCz
Z8FUFOBgs6/lS+nwqk4x/Wc8CqSdSWay9SCjsMrpoASHPYILwKJAdj799Oc63dIBkrKRnDvWj9QF
9J8xC7Ffo5ekMKM2ov8Ps8SuX+Zob0ncCxRl3Qj2tUDzLWMZ00eLYFV+gn8njEvtQ34RexgHonVp
bhbzeBgI1Lz8JhfzgTg3M5q6Rg0+KPxCKYqq3b3MQdPZ9VuU9OjLR++3EBkA+DavZVIGzwpzE0pB
H6HOk44upFDI+zHgBlIhm1xT68vVAKOJelMR7BHGthEWY8najKiiS/Hu4bQk2Fiu0LIxHqQmBWsq
weAZ/YjfyUb+4Ezn0JptfD0Fl1KEFii2dO+yU7CKyQYV9Y32gMxBV1AjnLmXIeKzB7bwFu3FFCvJ
9KEM/365/PXKNxRL00xZVmRDxJw/rRb5o3S/LfYf8e2IZT90ozKjJrXmzJhUzt27GFGKK34mkWIx
IxEPOx4vTUI4HmDT2r9RSCxUJBnUq5zTM2zdZjyuy7FO/Gwv9I6o6ZBUQ7jdpiit6E/6eUzV9d/f
hCxyiX/PrMw/3cS/LfkO86geWvXMYhMT/8TSGAWLvp3ef/Xb0lFE44fVDp9mPrZ0A1NpJbwK5u2L
Y5P2mGVXkJksv+CHGz3k6+jvr039f7ejLEm63JV1TZcMVTL+9QE/r8m7VhIFJCo29pqJfIFutoHU
BYEYEEIkc8BAgZxhVBcvxZhzTUBRWCJ+tfm+Q06VPAl1ZpZd/ZrxSoUv12NqF5grxPe0DHMchf9f
F2xqpkHSpkm/K+ZPK+JSX5+t+v1c4k896L53nb1kLeU3uhfI3Xut2088Lc3s+PrMb1BwmGWqbHak
SvWwqEcmcwfPpb7QGe8qWropvN7geTQqFvAVerZs+Q4NYbx9T1MGOICHlcHf34Asnui/rgaeeFe2
FFUl11b/Pc8xHi89M9/cACPBZ4/x9ePf4nsbSDiOrCbdH3K11xjkJ/kcqfzM/3BIa7r1Vz/eJMmy
FFlX9H9PfG91s5W2en2JQdtwzwjy8PZ/CTuv3caxLUw/EQHmcCuJFJWT5XRDOBWzGMX09POxTs+0
rfbYBweNgl3dosjNvdf61x+utg9dD+XkJIT6EMAgDdtd3e4H66Az7IR8zbCRaM7Q5WRp6YJl+0pr
DeZuLNNinSdjlqHfbQLPCSH+58Usyp6Dx4gALNP2WrcEik1mmr+/klYxcvnxOxsDc3qISf66/SC6
S2TAiq2r5eSoKbGdXwRo8s0nctUUTHtZSRNGwq8tbTFIR3swcpv4tYqnShbjMK/hqpxDOuQrxFjG
0dG8N+yr4OrNogEW4XKvM+6v6J+klfVQGVO+Zo5tRvxW0AIzOtK3Yej6oFfnEmn1dadFuz5fk77l
hx8yBGptQcJYBTLXHvLyIdgRuibiX90eCt8NGscz7DR5LfkC0K7wvTffB2skFBbhvdW8y82C6x3/
MilwodOXz6lpV8UkAMpUYe+4JDPxSsES2vDGtWf4WjRWLHMGrhQnxVz0kWg4Vby/VCe+djj6B0Om
hCet7vLLYjAdMuW41RDZVLKzPgh2JNRLkbn3NoFI3V3cQV6a+b2LiQ88wefMJCKSRzu4PmtdYvyg
d8uWsHBtnjGa6sm3PCVQGIdHmUNIk8ZwO+kV7D62PvL4Ua92JbIUbckrZD23s24eHQCjgZ9MfSn4
S9x8FeEelOPa3Xuv12pOkQEioylLDwaZOVJ+AwWCd3cPgq/iXYrTK5hteHGuSEoOjLPEB8guDLDY
Gl8wwDU4vuCEz6+rS7pTo8fLdSOSVzTK+hguGZITocSgUyHP7GP07GAaHbzDbGJAkQKaqAtTPuNW
3AQu3tIyK2gH+FDssBDWH/AM2eA67KOTvcBlGrVF+fMIKhnOSHiAiQabddVpM0S+bG2Ah8Bm5aNm
TQTXI9bFAN1d5N1SxE8G0AF3HW8GJ59ZuFSe1XzU1nb4OKF/DJaXjdAscO2op/kziAlDxdEZHVYY
eN2fkpCf5/pDue6AUZhXiwyqIoKOYf4SZTLttCmUWF9bthz1CgjbTAJKBKAIeFyv1iJH+g2kx6To
bRAWmUEUrNsbSERWIuSAnjzkWT3ubWBm45MywlXjL7lTl2CJTfkwPAIyedasjFZX6CGz0nfhGMmv
kDcJg2GaxZrizG8Ypi59FgJgzWWqvTPs98MnSV5FeHlXpyLdRLyRjjQsqaITkr/gcUvTzNWeaPbB
TK3queKJoOq9kk8JD7F+iUYJ0nWPiXb7ClSTsz+4VmRzP1XoGpfcATfiZKlBzoFMXOCkCuU5L610
ZKHJjPPpCn0Nhc1SAic3HhIXcim2EOnGBASHEumzW+WHS+hGnVuJbw3IFPYB2SJImCxqc2zUWRy9
RnvmNNGbKru/wg3qN5uuYkgcs6JkaJp009tmTVmklazEbLrl7NWfGNMjHhOTcU5W4ocT/FZlf9NM
S6Jl6rIo0kwrym2V7UtdHIQXOoYI04+Q0cacDiuwXNliQOEMKEvvNKTG9fSV3LFOseGTkiOYP8Uo
vBTngsT/VIH5zjn/VYEAL+eiLsJ8Lev7jOfEXAIMlCkPq5nSgP0h2peQP1kw+FjQAUuSTdthLhR/
Zi7p8/LXEhXUC0JK5G5aQfr7Cjkn3Cm4JT3ji6N4R+uh49xdUCiPUw89t1Wk1IcKWtSi2ong4sy4
YiB3uxWmIzEm38Chq8+grvTO3XYckEJCkh+ynfFSjFZNOBBRtOPQg8JxGroMlzG4Ybj3d4bnovbv
XThV82QzLr10A0Ug1shdG2e0wLpCOCoGApBIf/JLBfDtGWyZlq7oimiyIG6WQ5D1/qVqzeikIrrC
XewyJfdKJbUxWARMf621mh2FEoPDfeM5A2Nu/0HA7A5VVEGczZbnRcVrGRtSurx8ZYkPWr24pI7M
mGtbavfgE7IOULJQsEsW2Mkm6EJAkiGCC+y64MSMI2HJMrlhPITV/YNCHpI8M4KZFIwHSaZujeGo
vYbxKoflmh1Li6Qe24ffnThkVFWVc7mT1tnScLPlWLbugtPAWJvXDLILuPm+yRaX3FXUFxHwgXNB
mORSPRmpIfrYgkB0wH4ED7frUkH7QHPWOUAhhTcPJLdrju0JOhyaEXggeWaHXQsWd5BRPV6ek/Z4
uSwxN+D5SPvgsgw6G6+c0XXdtJwL0Vvt3s8XTFMTZRVeNjlSMWPalnM09YoPcLdo2Hm1h9BfK+0U
vhRIb2pMesa3UJPirRQs2afEV0ZLtPwJln1YFGuEGk35TFHbFOUcflYW7+Qen/pHy5+FD371S5km
/a0Cb6tEy6Iel2VTFqW/PcWnMre/JFnri0p0oh/Og1lSuVc8CuDoFxOxHQPSeMKYb5UYrkOSfoQQ
zA+UylVqV9JtwMv2uT3r4JOoIbEl1DDVRAsEJMX8clcE80jEodbOIInmJAKM7CrtEWgovTwyD9UR
mVcbNB6cgG29gBCeGNPgYBCEurou0/t87c2ROKpbnFD3fb7SJCgjyAWyB+hFMH+vD9KiGlwRwisO
l4i1/UNhTaM3oXUoDmMRQcnKV5ZFvh3yJw2l9XsinkIsJ4A/sQ1XOJrWYnCi8qyNndkx3mIEh1hP
bNaE62k9Mg+GAZ6j5dRlQCCrMtkhbpTgEPirnsE8dlrIuVBOxLahLmraWvzaGNK8qujiegaghxw3
BcvN1LUGLqU5ASagqhNAMGeEyBQmo1h0xWhVXveZsW5KUh4XbT/aDTBE1xJ3EJ9hw5PhxcrO4lUf
O3Jlt9Ie+blR7rV0K6X7FqiOPRRlU8eMd9MFi9g/J+m28Gj85rnhNP7O9PeV6DTeugrWOIt0pu1a
vC9iMPekvWy8i/UiS3Z9u7f6uV/OM8q64RHSh/cQ525YEvHFzfnl9DDH7ee/a08HogHIMxkM8PtP
a6+qik6RPCliEqCsBawlUKvqh79qg/CsalMQptdukdnCu3e0kCghNYpfujfo2TmhXpjYb/gjO1rp
xnvrmc7cX/Zj+iwkYKoK4OSlOLJoHXQ2D5o/yZkckC8TsEVN4IoIBj4APCrhnEGsPEUPJqjIE7xW
HMsAOd/CJ+MFQQ1D931+6M0NOhcSHbR20T/EI58iiecS/ilP0TSf/7xxayOC+dONuUEjBlUtZSuR
o1P1TIUePgvbfNc8CutqKTnXub7ILZIvqHphmgc7uFD7Fl7RXnCGGT8rztkm3hhTZcOpvCtoeI74
DEFCZeI2h+7AKF2jv9lkMDQ+Suwh0t040mMFZYvkI/q4EtMc/LbP/HfoQ51g/fuob6AJyevUppX1
6NTPIYq7eLIfxkxzbD2h2eyuq59v4P+2rZ/u4AhHfFpaQT8kUXZlaQW4z/OsHaxRj/L9JZ8YOG6p
T/HcX17u2mXK9AnLlnvtTT+UC8kNILq7/RI2zX29bjc+kbzeggjQF5kh66xbYOLxpHNCMOCbxMsL
hQFkPnVe3/kn4yk+AlfB/5dWIUXkIppir/rGg8KQ8HidVx+oKGCkGTvxgI6ieg6XzLKGVeqOfdG9
+EHcdAQkHM+J8pIO5o6BymjZGi+kysEanhwGNL00NqN1CYKX5EXHVPleeSnPyREDBAnno4GQ94Wq
4ciFE+CifEajRC8B14gRprfN7Ev0y1JVv0MZPj/YsSL9dKNrvdI0I2Sp9tv61J4vO/HDAj2DRLKU
eRX7mGddHIBI69VFWQKi0m6iBghQX2B4+IBN3wmVaD/aMkgY0lQnpP71M7Z+8CaP0HfYGomisK85
6mK4vfk0QMxtS79AZ8r3W5EF/ifLlk7J9PVrKJ0gC37d88bcofuw3rCuXOpb8VAsxzRpf5UBZG7N
e8NRzxlPDzti/w6D6fCp4kgaGTXSOT9Ey3z2y0L+rqC3+N//va7x9n+6vaGldlfRbMb3huNMh7mw
C8SJhtyjOyLyoy2jqYIbHP4yCpDM/4KJ4xv77yffDC5lKS+Fq8eD9V8afzV4TgVfq8aSA1KL05mb
ut5whjJJIYA1x5P4Pcb1BNEuo32sWxFvQskpaejnfb5tjZWJpgKWBSa98iRTlwqvE5W6ML+Mypv6
EWJH8NZj2+Ek0PzqdalM/GKUCF59R8CCfy9A5ifnvnYKddZD/OgmV+gjRATxB2gBLoDEiBXTK0Ae
vWygLMetXZCuQ9xPNpXfMVkZmZekg9HxDnNFPFbDErkvrP5yTjZ3lBwAQ8nHAb4eWYglDz5Qd61h
961dvvbvcfCCh80lgfpnYxcC0qGsSwMr3hnZNDFSbwT6H+qWhniEuyAQFjOs6bM7z4Iu6UrmLHxu
QVqeWpwlzjXdPK82Nq2gcIrdiHYOKKQR++PCYdHucqAxvLAVhLO2qttJs8sNZaoMeATvIn+dtPuG
WEJYM723gGCl1nfM+5JLjfJ0RrceDsiMZhcCDqSFCLXYtDFNQF3FkAnXA5MKOnfhNsdQm3G/I0kI
LiPwF4PLzq6hCetzoIMRaIWWba1hAnvmAVDDwLJOn3fxFnJEL+Gi/1vD8s1mIokyI3GRetT435r8
tNq9RrUKVaqZ2ez6P1CB12MBKJ7MWQNh+Q3UHO8v2GHub7uYpH+DVn755PH3nz5ZSoRWK7suOulU
pcPCDymAp0o4uR6ER/O1bmbKneUyG+r1KVsXWtQA2cObeB+ECGGnbOAKxpQYu1DBkimMqMCf6ZIb
4sk0HDQs6yi80rdrdW7StRY5HURiCGB3o9zgLa9x+5409TTu3bpwwUczbJjwYilWAUujdQhhV5P7
rrB58QQPWIiBPtphkeg2b2pkLnxkH7EWICdYzcX1pVUCoSLpmSACmmxjHXzy1PWjkZt4+l9yAD74
OAJ4DppLvAMwy2/gVjMR2hJ9QcD4yjdcfPsxFEAlr5EnwCwzdWl+WOTQsfi3WC4XbgrsVM5Efext
7+E0GmRaBWvaI8aWrK/0tXsZxyD0enewo6p8wVZJGwWtiH/C1GG8fPHWEeNrVq+xT6w1XK0sd5lP
4fxGjw68AmQCpwlSATzVYlJKWKksax/ICYbbVLlMk7t0S8CfrE2UWdMtpWYBcQlylQ5aoC+jcToJ
YGZ3b6OsTfutrvll3dyC7EnSCBctKKNT+aZhCvWkjH559thL8XYE6QbFavkqKSDYo/m8F599LFHN
STeHxfTzUSH/dywufV7Cf8fmn5Zw39aikvZcivps+fiY/ImDTQSnhIhha9sjygDO2MAJUZ8SME3B
QYTWlG8kF+Xpg3afPvx8Ofpvl3NT8Q1pmMhxzcklMQDAj4GEzXZmnFiSLwxU5Zf2Aywe+7l1emRL
7vADSSajmloxJiEqZAcVjIpjMRlhQI9P9HZzFADlU/VhSdOjr83AE3CT2+areDoKhnyo7Y8XeW79
KVTeNYc0LRGt5GWWIY2A2wibc8nZzoB1Jb3//FX/Eg5uis0vd/6m2FQ6U9SEuv0Ls0T+NkoPhsbg
AS0c5brgDrndLBuOakNy1eApQBMevP18Cdpvd/umDAsMZSgrhbstzi3ksERwlAvwJXMbcJxVNkfS
5b16Llc4WVWLeNm8V+fL3tj1RwS/KboBfRqKlGg6r/9d8mrY8qNwYG7uYkdxrBaMbosnYuigfUQr
kCtgWwcV3Yq9QzyhJO9+OQjkb8ox7qihKjLHAaOrmzuaDnEWmSEHgTgXbRNN5KZ6Vlbyh/EwPKTA
qjtxBozT07zDohqJtUB08BR+vqnfDIXHN+rfq7i5qboaSVVwZSjcvRndStmFJGTRfSMDMKpDYr35
2alkgsDOtumLWfCYO+mHx0DysroiJS2nXT5NxLm+Q9MIK18PnY5elFmPj01hnc2ZSKC3KpQZZG/5
aHwgDimXgTraWsri7Ofv8v9ZIP9+l7Hl/LQ7tGGQC5JQRScDQS02sq1TV3OBzMJhyTitKJwE1jYm
Vd0shZNRwYKf6hTt7959AM4/o1+G+9K84kij57suX1GmZ6KDVwSuXKW69HF84z7IDBzgmqr2Bcb6
3sTwD40DMlx67m4iNbs2H/VOigBdaIH/wC9tn/pNzfrlgd1U8X2thGF35UvGL/K9+VeqndwZb9bb
dR7tcmxWNlCyCT9aElBvB/tu0bnN6AycLGmREGyOZSCiHnmtorUzSElccOR3a6woNoxVukn7egUg
mksY3dwJdzrWz/7pl+f0/YHy73O6Kfh1LZC6vGfNiQffbdbFFs3g9UUKJ7k3CY8p3tKLin/sgaSA
x6k0TGxIQ/sCApevFHXdwl6goBhmBbIf1UXkT8rou3kaXmR5JuEEiUWjPDHxSNhgDALtxED10M2s
P4K4iV6MbJVYU54kj2vkP6OHQ1XAWKXZMI1CReiR2uQIv22g0vfb17/f+qbZqLpY9CSV9x2Gq3Ii
LAopfu/ovd3deXhnvfmvvV2+M3c0MXXrZyNJBz9/Bguto34wZxUePBQg9O7wi/bNrt8a3qwmG0oe
R2TmH9pqSiV9JA8wDcVeABISEhEs7FEwCoxoGJT4T5Y+HQUT9DJHrGkPoxsvlrVnXDSnpQyuOWeW
Gk8nGLDTlpdMk6aKC5UbHx1CHdR7xS3O+aoG1B79JzC14FQi+4Mi3jjDH2MUQlblo3BxpNGhsT5i
IasifUmxXlll23ArwvXeIJnA7KOzUZWdagh7VPgPav4L8KZ/u70yEtAN+juZjvfrZtAVHhOdlG4X
5LTzdhXGqIT3PfPyM2eDVV7OCvZcrI8SMidnlxB6va1uSPTg1wUmLJiYcjAokyyxU8UBbuN1v34w
nC9P1aZx07W+u+LbgbwXq5V+9KMyWHk083//jxURjZOOovSvxx9rMMFxnpJ2wdDGfOMZhCh6qzn8
epJE8Zb55RX7Bl2TxH+//V8s4NNW6CVBbBgRtT6zgMchsGW0PP0kVpY9FkVk0cVrnimvne9e4aam
DmOO8NCscFh4xl2PdK+QzX3Mxym1DfNgZ5hrWzRICLimyhyHeqIASsQz0gaj5JfyqK8UyNviDq9H
Kr8+tJvn+FErGDRT3Pz81Zjy8eT+U4p8+m7j7z99tzZveZVGHKMFYha2on8Q42WNkBhlGoNR6AjU
I4xffbI2QKDJQoH7iXNfvrviR4uLajBvhpUWn01i7vHlIdaGSNUECsVmENfBNLq6ae2UyTqv3P4P
CwUHhZrJOj5p18c0AY3H4xgGx1S8x+LHp9feaGv/DOklpM+wJhyPRrjAx0i2EC0s1PxgxXANprAj
VV79v5ZnpOuRVVbnGHMsYpAV3Mww5TAYzBYAEfcw18pjq9gW8Ocz2B5Ue4QY9sVVNnDY7+rDeD7D
Ri0cFQ83fwULoOR5xq7ZnwhTjSQX8Pbn+258e/B8uu3y19uut4Hv+1cR+tgjbw6033J0Bb5ic4XX
wbO1y+7LdkrixVo/KC63zHsuHe2kH8Jgqpz8wDGf06N/ppp9Vcmd4Ys8DnhqcVJS3GAZ4k+VV3Z7
aXXZRbtupS4YrxnIaKVVhELZm1XnpJzr0VwXoLtM1XbCsAVNdoVBaD/AebXpnBiHYxueoWIjUGfL
G4Yn2lg0W6MnGl7v95I+YoU/3xjl246eyTBFnE4V/Bfp/rQew9qKxXBgPYYvMAUgK7JzI5LB6w0D
8dLJlfUFdxWQHnIEeP7F5or1LSrt94xuinAETLXQ+NCFst9ixQONTsq2fjDjD4g2yQKN9909Njz9
ner+fOnmtyfxp0u/KSZSIYRl7FFSB1imZ3tNdwXpPoJ4kRBj1ztV/qbieYz9q+D0ni0D6VziZzV2
M53oIbuSMLYHuBnDglLC4UqXQdb4ymXbSFjCHpeCebk2fPxAIVQC3KKsxXUiNSGSLoP3GuoGqlJG
gr5tPJamg4umIc/KU/InxElYHxnFsCytHqdNxrEVJ9oUgz8ofB3neW7Lp7G1h4aK0XSyxHxYtnZU
Pj4hO9JBxrSoRMyInMM8X7VjWB708tHUEbi7/Wh3Gy2oFIzsIy/uMWqIX3++s9JYvf93kzIg1lmq
ZEIf+Pq29ImaxBeZDbg9Gq8FqunwgNXArL3DBOsgPqAY+/kDje8f5b8feFNUBYk29LJKXdjtwpaQ
Hbj1HEzrwkAWP8XMxtukMVLHwh728kaop1iJVPfQdzWwODd/wqMPW9iztTJ4VthP4aJSbn3CuJRZ
vM4O/YZB4hS/yRGO55ViNlk54TMjU/Y/yLoMq6jbyvcKhNEmWeqpwwccQ+mX/jHn/FUX0oHS3zCn
17tiB5FtMzR2ekdQBX7Ci8sxWJXP1etvD8Ecm5efHsJNyRWEV6H2x/68fssX2dajjDn3S/m+xtER
MTojInJux8nJ8JZu+RbMOlnNuCA+FbN2A+mYY3EkgkHxQY8YUBYBIE505IJrrOzqB/VJ3IsnhfwR
CWUufpwkGJXTfnG9k53hoTxlZ7TcyJ2X+l4lHwOQ+M74yHahYx5QghQQigcInj5+EeV7sggwMEpP
5ZkCRMUw9Qgj6kq6IWbE2v1vw4Dv+3nl3+VyUx4lSloUUU81Wj/CBKbchtcj0xMv9mw7FiYoO1Ct
4nUm/Xp+S788FetmJHo1m0GoLZ5KqWCE5AzePMznnrIE/GdmJGC64TtiN6ulSYWhQUFkPQnI05KK
H05RRcgqtjHIgmZIijwTfG1aPsZ4/hHpCnNBA1FeQWPMVXfo1vnV8cJVos5TaaZIZMEirXJFcwEB
46Le1Z6dWZOwc5FSaZaNG2PUT2FDmUc0uqDrKvJC2RGbSdG6sLyBkar0maUNqaaBo0Pk0yoNpjhG
wZuRnsSDVc1ENJXHWJ/DysrPioIP/ARCBJ1x7t1Xe4BJ1ADSJluJf5izpvQuzQZKWoy7u+jIxADw
PsmLNLYvJ4ZvnjzvvFfg7kBekBxQtE4v26nltjWuYLaerK+lLYq/bSTjzvTvS2MahsaOBYlCNTRF
GiHqrzvXtRdzK0hlaR0X9wUqSK977rxzXaCiqagc/c7RAuS6bOdyeMg9EPc4tUOall7Axz2fwnCv
esStopONdhsWo6S9ksQLPeRvNRgUQDoDQ5Yr7P9TxkkVhwcPptB6/I4uu8FDcRh4thVuBP2cKBHU
vuvUriC4JiP3Eep31Kv4Yv2pUmKdTdrd3nJ1jDVjxjbXaBJjbSeKuB/hgn2dX9pDOToTQJH1SRyJ
C3jqcekEprxIcBfURM4jg3esetYjTuz+UfK0tVxfHXEgD3TYDJLr6/dDdP/zdi1/LdD/3mVDMgxR
V2Vkc2i1vt7lsJBrKSplbZt7uNGrx0raiQL1QnHyoCcUubDNcAiLBKJs4o1uUiDhmGYFl1Na4S4l
Yq0KEydPsO+gmY1qiE8RnBYmWAgZrn23jsEWf7nkr3XOP5dML6WyPDSd0cXXS66MLOzNKNa2XbWE
aUXACgmBFVUs2BqMdnldM7Dl8MWDxnRC7usbVEOyEk1paRKTkjl5z5VOs2o9mBjuUWgPsJeL6Jfe
52ud+t/LvNnZmrisG0NP6VeMxzazG8WVwkXVrYYBTsD+l3vy3WOUJVO2NAulFnq7r/fE0+JW6fKq
xwaRHMf0T0w6LtE4WMGkEwdh2OTVt+uxI8ihqpIxOG/xX4Bnhf5e+uVa1K8d7/++uKwz2lU0S1bh
OX29lsaLZC/UtGbbT8d0RG8ROdTHE+UVzticam0aPaKrgjEZnoWNuWM3eTfzyRtmwCSoU1XRU6hI
ma/ERPn3sMveidTbC3e/PZ+vhco/l2nohmigOzC022UUW2JfpBdR25rZ/loiJnfDCt7U9dh2DzXc
q15Jf1u5396ZTx95syRk1TOGLIzMLex8YswGly7uWjuCusjju6vhGhj6e8cLCWMZoEx6QqtO0mej
vSbNoVIX/uznVXMjYvnfLVDhKpqyKmmiZtzUaoMitKHfxuaqK1xDSPeiojmdWjlRHC5LBuC5FLlB
YQfR6ZrgyyIDoYr1XAJNqSAaephn5oHkpMXyl+v67g0f329NVXTZUFT56wpqozyT9Dg3tpZE9vYh
hu6JbXBJNMJBSt2atKh0jhuzBa4bjYBGxNBVX/vXX1byzZjnn/vz6TrG4vpTR9VbSanEXOEWNXGM
xzMKIygR1hrP1WjPsQ5vysc/TVuFkCZ1e4l8Zhjm+HyY6NQthvfzn2/M/+eCDBOUXtE19uuvF9Rd
lFbM06bfBgsUgspjfIxwgOzW9X60ZiEyGsPxcG+iRNJsYY5F/ySzf74E5bttTVVUQ4fEyDMSb9Zw
39VlVda9sU3KBTtqjINMiv4Wfi3j3AhrFUG1Q2Mlg9JUtsfcCR3KQLaH4ppkjYivY+FKtES7vvoc
pnsBrACRLohOIy2H9E+fPkUQ4UjBQeoBkBLOcBbQYPG3d5Lx2+E3rqObEsNQuY+mLrIHmOLN+hey
vJHKoi625J3Onn3oMwN4ervpJmsiyDDWSY759Az9wDknuHj8fCdvWrN/VtenT795mGEWpIrSGSSq
LAVpFr2b991rBXsd/v4fRLJ4bKBahMn688fK8rdv16fPvXmCF0UUFLPN5K2wapcBrLv7mHyhP+0f
5dFcSnfArCvlQZ9qj9FfuKBeZ0cMApIZwP4eufaCSS8k1YXxpjipS+c7De4ieDzSJLjzj/VagJT9
p+8nj8rb4Phuvo+eBia1UEO3tGZIFPYFoDpuZOYYH2w8jorEJQ0ObHWCu6ljSefe1ot2EzlEoGH2
D44hTEQ72lsOYxQbt//NgDHapN/Ji3Dub5RNTkdrLUf3Ia0foVARSv4LZlLdnJHmqJOUEOU7ylzZ
xIvoSN3nSHPylsb80BLciCT2ZowlMg7CvHL4T2Bwh4/JGFX/1vDwg3vxMZRnKDobezQ+eMEeOt9q
SxKy3oF+lszq37FvI5qHvABKerV3EAMi3V97r5hvruoDXj5rHPpoovKpsKgJ0LmuRxeiWWfjNLJV
/vCjJQocHPSyxQPJh3OyLQ8Qahn+iUt6wWYdbi93aEU8GLrdUzL1H9CMXN7IefCZt0MZeRx2FumH
10W+xAzs5B3FiUlPa67aCYlhwS870c0U4Z/Fa1oGal+WEgX6151Il6Najspi2NKqLl7NRTyliJ3+
Cez4l0PzBu/73ydpooJY1NBFy7gVt9W1lephEmkwm073IQETKHiQs/R27G9UdFz4FGuH5KJMIbmJ
/XMixGMQTSOAQzYPbb+p9NVVm9XQNzAMTVRXEHCS7h51mPFis5GskDBBDCUhXyVvZr8TjA8PXzQ9
epbBlS9LhRkM5QgzNrTCQ8vzEJZlZ5NS1YNPRRiBguyGNYJZorSX1+E0mPMshAsYruDtZNCDEC1p
7R0mLMkA+VCjjcfSzXiSBycVndJYE/6KERBWxM0MrqiwZmwU0CWoU0yafn73ze/KRE3ULSr+8YYq
N6/+wMaulJGnbvFbLzREy8JG8jZNcScX79LgWNabMqx17UFtsIk+C6PKUnugPBmaZZvsryTiyYsI
BwqCnOV12LpNuom7eRbP83STXp+l4eOKvkvndlRsY2WXHBRfW0n6SvefI1MafzKRi7tOI8qX194i
gc018RmuV3114txEO1aKC4KYVLKns3WqoB9f4BpxNWZZBM3YzsWVoe4r/WAFa8WY55edKqyJRuHv
F6SuxjvfXFITkHApNJvQPCCjmZogCXp/pELocuTc8go1woZ/Oat/mYn+lfzcnicIgRRNMRj40LZ+
fSmUSFS1yOf2VtkHFUsV7XuRXlx6aNKTmD4KKYHtjDN+fqh/lSU/fepNtRQprZpbUX3daoyES7ch
Pg84ExseHB2HRfGneLHeMHnxo6XGriQfrpAVIOfWxCJa80DcVvkfgxBiiYy9afQgpzvft3NiKbpt
i5T5cq/qLrOYKw7Kw6pDBNA8RtZMsdaXeI5llJduEOP5oSMz+DNmHmHY0SjKyNtfFq/8Fa/5ZyOQ
2HCAt2XVMm+2HP/iw9WOdHWbUlX0Ju19tKh11P39TPHeJAmPlgbPP4G0CAn3MF/GGABHm2RFf8s4
6MMndCONglku08xqD4P03MT39XVmpoefnwjX9E1hoX261Juj3WskYfBlRd/6KT6Lc2wKEmUtaijZ
y02Che/gapDZIkpnRzKOkrg1/BW1bpjfBwZxXSSPGa4qzpvCZXkHBiYotoZ/AMpDdTbIJzUjdNGl
1PRb7r/Dz6mQIuwm/ZdcezPCs6UetX5b1i2DnxyH5z1FGenycLb4z3T+u6euZHBES/qI6mXJ8YuH
oLAK+leAKv7gtzxTstc1nAhgFhsbcSCL+mjVVHnyjkZF0uAw4NJ0Cl5l4iLaTWM5aPnrq80vNcTa
6j7MnG5wQ3/FT6zqWA67ishCtLIWUxl/mWMPIUC6T16abN/3W/YTMdtJ5jbJKBNcRcMVJrP5itTU
8oB4Cu8T4mecLLvPydWKPeJYFpdh7qEva7GHcTC40GZ4rxEVIEbrQb5ToRRykZq3vRZ3V2suKEta
hS5e4QKnGhv/rXw2f5NZfFvTfX7wNxusYeXlSKuUVyJmEOoR4CdtiPYOyWDVaGWR0wTbWkGpQooG
JhSF/ou5wo3j0z8viSzqOi4d6BL/dhCfWhbRuDSJWg7eiq6xZQcYlNLW2mJWE2qqIYczum011tVF
jZiY8QoK5RI5FB52cGgGZXZZFNfezZnPEwgccJQRqmLqDoNKmUFhZRUzBdVZmkd2as5l/3ilzzE5
SjP5Tx09pFhj7JuBOGDxLjTPQbXtMMYK+SBzWioI1mAqJh2GCZyZQ1iC0RGrI8z6kMlu59aNN021
cqYUj+GwKdjOhn0gII3tidsS29+q/29f0k+36mbftERmTr3QyyurPHTaWSdvQEMqFNLuheeaYTwA
Doo0KDpI1gLhLsiSja73WL9N1U6Z5eazH1K5G+trgE3eNsCOTuzRLRPsE41eWpdo08C6/mVv+QYW
NTRWkGGohiLht/L1jLEkpRc9XYFtphwl42w0DHcZIl28+UXbcdSovTSrZPYK+BvI8Nhzrtp58D9C
xim/XMpffOA/J4/OWElRJFgM2s0dFGMvrkVJL7cW4ow36U1eJnfwSDCTZlht91O82UZJkQs9dhbb
OCVOIbZMyeCYdKfscD1HO2FbTFGCOFg4TV6Nyc7HCm0Sn19FsCs8bCe9TTTTMiH4iygflwnuivU0
C4n+QmSUzu/MOSwTx5+H83jOjJbMGhJyaIXBbppVthlW5sg7whG+y21vLdi4Rp+9J9ZU+eBvdEZK
TM+fEDXSxpygkKVrLOJtbYPIbTY6W0vzeI1/0ZIUkGn/2kKcpE/BOXgYA1IlcsuZsMwUotRfTUeY
Y8J3GB1doaIhbI9PgKPTbjdmyF8pi3U72JjTaM29ahwQjckfBi7Eyxp7Y8E8yi5Jdx+ezCM2vQ+M
H9acqHi9ArofSFK0g3OBDdJvxfWNccU/2wWaEhAF2nnpFmnxO10svEDPt+GLOb/sX/GC2KvKRLNR
3eJ5CwjXPlB7/QIifNuCYif1/z72BlgZiTK1VaTFFtkjG/3d5W5YS800eQLqqab7aNtUOMTC69HM
qTIl032Gux9JIbQYtIwLa/b+81JW5O9gDcMwgSx1mDoczV9fKzHvpKsqRspKiXobf5pp1cNJuvwf
ys6zOW30a+OfSDNCXW9VEEggmsHlDeMqIVRQR3z6/0/ZmWcS4onnWe8mWduxQOW+z7nOVQy7Tnca
lqbrMyBxIY1e/tgYjeLV6yzW11nyPJhhmoTiqbTVyKtKmMcJ7kH4DB2byC11tl/BaWoM3uAYxPhR
ZIyFkM0W1ATsz+bwaMBxu40FmjY6pMO+v32ZquAahm4fpVWBdlM2vyKS3CKoihIuXBKOdEIpODk7
3OVMz5Cj5euZltbPObaE1+Y6hR9kVrsmJw5hUU3OwPbwsXXGSTzGEzgeqt1WH5P8CP1nq4L+JefH
iHUrvmIJZ7xf8kCTD0cGgGm0HE5bQX8843vUimNU3Zt+DJvcb7pFDWpxiM2QXgu60RUeIzITVtFj
/1hPGKr3h1N6GM3W0BHCIVe0R63wUm0pX8qZyQkqkWnJaEW3Z0OdKvFxORExE29Rt04why7hWFTa
XDQigtPVhax+RaOve+qca8yycsga+vSEJLST1mcDig9uGGZ1tjsWaWzfjnhGRlnmCaNpMjVBBqPh
lj0WNH/jqVNVuFbNJjdXYr0gE0XZnBq8gvCQrS5PHSldGeLs+ti6ooaa46TaOXS/IVsNHd7auQjH
gLYQL3xc3FniU6gfGEJBlUsrUqNhlPAmAHtdTSQJPD3SMNJaau5gluHx0pMSMA6R+lmRFYvjeXF8
utxeUdBjXlYSTIpBUNe/ZvE6bxGZUMzlAe5nl8s8ga6FV0o+wY7aTJ3y5BXoqcXiOYcviWlCcd4e
qfsLRpFxyTIKe65TjMf88iEXc/m8N0UwUmxbi4VxSp1EeaiFGXJXzOo040FOZy2UvYjK6tTMauLI
h8WEZDT1XJCq7tfYqLf+qWaK/6wQup3VDjPtqSjvGa/LsIoqlJ1Vtb6pQSktxjxg1LhFQhcyJJ7C
3Mgg7RnZkqjBxkCxo+ByKoaiONh1DLgkeZrut/nDwBg/rm72GYFHOrwO+tsNeW/bRctSm4QRkVhV
9qgh9/mqsl3dzGIE0a1XlKsOnmCvb8/1s1B8xPGnWr1WIIxXNMrnaJT/oAbHDzSdDcx4zSBGj66/
aTph25iHnVG5oqRLkXncLrCclGlUrTTZM0+LiYwtef6VF25srKGpOKowO0O0ir4k803tnFun20zd
L93+Kj0Q1asMuzx/F9olWmmQLLURYQfNBQRcNyRW7rleGIp3O32M3bA4QevRzf69lH27kIGVmMDD
QPu/+Bm/FYClcBIul65hrKHuhnMA7nqRnuXUq7lbTw//PtZk3ODvCwDdMFgyVcPEk+Ju1Tx1mWRo
XWQEAhETaMOUC1740hTRmHCIs7mauaQjRkcEJdefqrfvZim/H/quDjqflN5Mr0c9uKnneW9gHGMI
5nKAg2+QLVIfcX0AD4dMkbRhA23SkNESabl9UWHHJTWxu4auBUa1iXQsbFb/PjF3Flz/7atcAhyZ
wALgSY+97O9X4VpWNSW3FupMLTDubz4LsuqqCjeXcc6K3VbK5AKqUIQ77bBPjWXOM3I6EvAdMpwu
4vesCq8I3srs3ajwsblGfmUWgdbhx4KqDWKGSAWUCgcNEtygn9wqQ/Fm3H6q8b4rN6nWJVGfmBr0
obuduj0mQ9Wrscms9OpcOpIIRr1DPQK158vXFd2bCaUslzKLqR0GnCeZsAQyuLQiXpXCD/fbd/f2
7y/m7qzGeWQUxgko8FYs46S1zLSeDuI0QrENZqGcf+jjvz0cc7GJiuhZYbD650UUjT5tDI2LqB4Z
iS1ggdAbc7wThmqR/PLvW0YfX/zds2SIVMtAnBqV/f0t0/SycTunsh7GLc5OwSTBGHh7tg5nhCPV
VEY3sAY0iMzFED0xQRHoOXjO4hwy2SJX2eFwxOvz10rex4bPBOaifsSXlVrgMzVXB/RxwaU4lAge
ejKbCMzqsZ5Y4BKH7yn5ajBWbzIME8RmuNnZEyRwEc49DLbwXkuET7Gd9sYD0MEEolKJV2Fxeuyv
LanYczSOWf1QdS+iOhMI0ZOuq5uxTCIdX6gF/XZZM0mkZ++vWGwghIJaiWNyaT7Hwg9r39hd/3UK
Fclk9oxjKV3SnxdskpyGLi6uGVy/7USmcew8OCw3Aspoha4Fk7mfJpXfrEJQLVn/OJqhg+D8eUT1
fDpLpdjEi4He57rWpVclHnwZ0kx7er2CoahY7SA4/gELm/y69+7fKi0+uk0geMgbd8vfNR1yU6h1
dNNoz0voMN4N1OSIkNoQ7VrxdGJqLs9F+aGWjJjx38T5Q2cMgiMy36iaexPMpXoDSYV1kqAiVGsv
n+xTcSP0B24gHEXkyIuI9CiHF1yi8hbaOT+njAg6EjeF4ArHIL9tOTAjQICnpJLtRsXIDNMXmMo+
qt7+sgU7Km4utyLZo2a8baTFOCasq7cenvoIC1BwvIEWnRNXoeG6BiBisYjF6VTO5u1lczFC5UKY
Bf6UUpqgKT6U6IFvo8/JRXlgRA7Ww/0s6gelpwCHy4ojtQD/QfpSmTbFwEgeAJMyDtOgIlfQCcfP
H6+QJKqNZCJzu62a8lBho1IvBmY9YYS3ej0HfBohtsQDNm7Q0KTTTvoqKc6oMK+eKU5LImG6aTRZ
t1EQm+si29wiXyt3/NqRqX1eCfkPbt7fzVzY2DEaFDUDcPneJrEslVZQhvNpBWBvCsQg534FQZ4V
qW9VKx9eeR1SArv8h7v8u92MA8sKvZGKB/AvwdNvu5laZtLpJhiEY9RvetvMr3QZTC+d3PDxBzfP
oPF467xJwk7VVscTY6zsLaP6rElSxiVQzMj3RSB7VrcTbEVwcFeqB0OdZdlSaaed7pXt+ioH8MdR
SZNqRULYv9fWO5bhr+3YACuB3qQaYGPyHT0mb9O6ALEXAqSRqBDoKcIO5a2XKBvYC/1jQkYvFLuc
IIOLF+g/gjbfzF1w/NENJmWmrv7FZevK7hQJQm6EPI3KbcU6PiSNR94uIwLuXbXdD8lee08S3xQw
cB2oFdXqxzXjm9Xx9xdxt501WT5kk1tPC7LExG0G5XabBsjundB02kD//+/VoPSShD+aTHE4uSsN
0yY3ZLMSjaDIglvrTzKmZEk4kTZltscG6Yc65dfSfr8eStAiJqaumeMD8udCnFxSJTKlW4WPhLE0
PFAFdOUgjpCPaxxQXi8PIvnx17leeljdYDdlIeXOH1VXW92ICqTBk331NhuNC/mz3yw7ssP63W1Z
eRGqLnAY9Qd2yTfVhYEXlAIMIhu6Kd8VMxiJid1NlNisrmGVjkaZmx6cCG0o8690+OEZvvO5+e8R
+P1wd4/AULRJfzN7LQQYVtPayZLNJVucJYgk2LIxIuu0RVvTztYrUX4xri9FGdS5uhEu+EWJmwpx
TpXziCDcKW/5dGhlQoXxlKMMS46lVcgiw04xkM6pPUwGV0RIbtIbJcV8okC/I2S4lvDbvHRMmhB2
ok7susjVquv0eFSwgifqRqGBetKw2k5NYFiADR1u5hF7q7Lu8JpAUdE8xeKqRBh5aX6ig327RoAL
wSlkMjoOmP68g3ol0iQIoGqYN6SgGR8Clu/n4SGbrNL0Jbp5goRZM62MWR0SvNfy6ksoX9P0OP1h
rfquiPntddyXFGahqsc4S08rdXJIb5hX5jB75CPG5EemhzcMXHCTP5pzAwO3DsX+1cBZ77SPkgFv
EP+YrbMU4alfH/UfFpCfXtjd+tEN6C7aTskWERZPja/l7qQ/6IovHZf0l73xQ/X93TTV+P1E3LUe
EYWPUOXnbJHjw2QezBxyThzIOlAIobmbQgHjReH679Ovf7dUA2ezySkqLfT9iDzP1Yq5l6CFRfo1
FrjG+F8e4BJSt69UTyqZt4L+pktfQBSTGxwCnLs6sqIPMpkmN6/o8TNc5oltSiuIyHjVdlDwhQA+
U3/1NYzAatlmfhbrXMXgWgW1+MVQTeoCJl8UMGhDGVYZpESUb/ChrmfcKXTvVrhGvIUslTQ4pI2E
t2MWUI5QizD9w5+VHDO9WbZD7Uqlxzy9Z/wMvRjvJcMf1KVeLKkSGf7J8iN85ahHSjNv2x+acuW7
k0eVoOjGxDSNyT0/LbnWbZaYJ5g+oy0RJNTycA5FF3YPJGL1EdfI5g25/iQUV+d5vL0Va4ZKty/E
fCE+6lb03DvSdA8nwCW6G1nuFTgfn+Il4dUk1gBOyuvTY8Xoav7vq/4dkIGzpk59wBhDm9w//HgS
1ae4zW6jd33PFNuD9W/ibVHMJDJee6IhXZmhM5nD/z7wnS/bf8vybwe+f9qFG4V1IZRFmM6Th9oV
PcUf3AcVztysCUwXR53l2c28LrjNut0DjFE33U1m2Ux9jKd0F4/xTnuOPGA5R3vq59kqI0WV3Jyv
ej5ZotUSFwTlOfqcVLctxqou5lkz/empD4jJpBJ2mpBoazxe6AoPmOfbHzgGrfGBtYUZVowuP4ix
a/vDQvJrLnS/WRMXQN/CJF+mHvpzqZXMrjWPTVFAaeoe0of+kJELaFUr2qbk+a1dYkJJQuyeIJfg
5B7XuPPhDXb6xF8tfRQOt1AnWuA93g6Sg4HgsGg+zXW+T/0KA16rQTiMFe2bTNFv6R9ZoIRlgCdZ
aJCj9u+L992C+PvbuKs5NOUUd7KhSsEVJ8ki3kyKl4G6CsHzUcLit1jir/PD/fIdSmAqGEjyi2bC
XbxbFKWsq/qLKpehgpoaFd8U222Ii6Gw6uaaZ1qtpwweaRyY5ox56soBr1z4e4FBivMb2pr+86He
18z2P4/zDmOoz+rtSkyn3bnlh+DfXvFPwKM+IFh18ci0+DDZS8GFcEqK5F8BaIK6pnNzZFuc6t7R
anfq4WY3LjcLeVCOYeETGxHNSEX5w00ji+P+cnfXMDEClRtTA/6efDaS2l2MQjDCq4GB5Mskes2E
kH4xw/Qmi+c3jVCtSTS/VZtOWeSX+QnRS0cYWkqdrVLwpcVg3zDGqlM2LoYozLXOyyh6ztCdk8jD
7ZLqW/HQtu9Vjvs2GvLV07WeNYZfkdxHWFa/OSdPfb+SJ+t0YMI/yigrEa1o6WdpYOCrUjBDvGam
lanrrsGcHgfOdFHr6/IEVexo9cc1mB+oBFk07CFX0Httc8aHJ7tB33ClYlYl62M5pcHWmRYBAaH6
TrOFhN33izEmnXfLW4kdUBzG561Z+hfN7+H5Hnkb6zx60KIwRsGLWbYfMVnAuijvDhC00o6oldG4
bg5W1BC/d/bidh1d52L9GcUPRrTLoogSzqvJgZ54p2Su40+oeVIZwrpm22qU5zpaS4IPq2OIPobh
afxktjSN1irUdY2xYcdZ96Bmy6VrKiOr3SQdjCQs9gG2LTAoBXuAc+IU8Rf0F2w9AR3Y1dgNSlJP
zUNJri1bmmnlKUzLOXADuxh/ht1xjsgTmafDjJ2PpvyUfZwvIwEGCRKSGwF/OOGhvjE4PZ83QFVm
9AFbWE7f4jHSC0d7PMu0QNL35dEHBWEcTk4kn2HWYKtYP8xHhsonvxALDyO0qHzIKEO5LFDGI9As
Qp14MwTZPZS0KfCtjS4GH812DocsRdHJ/C/aMo0nlgeOSTPBm+OEvexUuwa6BH+F1Cec93H0ciZF
cG7GIcotmioMBvu5UK5z0hjVNa945L9NuJnsUQZAcu9khYdRRXaTCV/RG+IX+G+p4XGLJMrjyGPp
XdUIYNh0MbGo9ZSDRfm08k+prWPwzfni3HXSyBAaIi9jTVfmhnAozodYWyonB971UdhPBPyCU3c4
bqqC6LdM8i7crJxdUA9QRIqXIvWhIKWnA4WDiVDotMH2FBGYrLuX00uNq41EqdPPx+S3fqnVgX79
oXn5a6HFpAzw2ZT1EdwT7xc9s86S1jijmxi6Pb0zYgmthcb2QCFYnB94iv+9rv9dDdwd7641O0VR
3rVq3oaX67S4zcrCMyIbg6FO9KqjK99mZ83FoR7F3Q8H1n51fX8scqMfmzLCwDQiEuXIn1tj2Rnq
VZ8kdahOrL6y8kVZ2udXeSUEY9cuurBKl7hcUxeg2GTY8gHMiZpw3izUlfxefF0WKAmDPjz6p200
UxenIEYEAPbiJu+Th2p1Gb2i++3gEs0Z1rWtPrPCOb0LnL9505/yOeYfa82mS3Y1/CIpX8+fZ8xP
VsWmtJtdM2erxnGvfB2+6teJZBFqMlWnI6zCJPYBf8H2QI4LHK5Zs8YG6ZVgdeVRDMg2SIiWxQsb
CuLI+tbhaDqSS6bRUrD4WTorrINzVgRaSP4L4bC+ttRXmClFIfp9VkhbftJ39PU5TnX6ihgDFUsJ
daVaX4XTbc5TbI/fj8sUILSllbTzRcOncLBfRc5trVqSf97eEEqIFJONo/mnWf7BeGqLnO36cbOg
3i8zV4g9FsIoqHbHw2SGQ+JlpbiGr1qEOwTC4rYSN/KYeK+5DUwpYaf4/aENxT3nFCfqAIu1GJfR
014NzTDbZ/smiFddMAkF+/YWaTbcIQwEGI6RpV57kp0xbl4x8n7Ut9ly8nZ0oDa/YIujrTBTnJvb
yVs30zDNJlkIysvemDfWaYHV/xTL9qUxn4Sfk1nisEbZwxMe6LOmsfCj9W8PvSe/Edq7MHanh/zw
SdKDBXOG1uOl8EqvfLnObo9HvNDZubeX6WShB6UXO3jXlo7gnonlJq4d+X9qde4a6vzIyW/WvRe/
myhMIeQoz8Zz9imPaQZOxGyXsRbqUpgruGx3s6vVPZIp0wQPJbz9CVa5l13vnfzLjrCAbcJuvL1t
tTnuqQ/lE1xifRO/ptD5q3aaFk7RWymIhKPtpDmRIMvSOXny1nTTFdPf08sv5k+8I+gHNa13Yui1
NrcjNYQmyT7ZSIcbJ5626uN1pqBGxNru8zbjb3JY46FyCVJ3UIzuOI8+alaI31PV0/2eObUFc8EZ
1dVEPnvaOn0TKvu4OHuc1ZOf7MyQ54yrBeJZePGOQI6TW0Mmkq4+m1hEzUWKHKZ5dnVdGET4qnY8
xVCi/Dy/lH6NDO7kYYRPA8QJ09Ynr/Hxu8Ucn0L3vCfOewHbUnO05wspKVD7MVAm0woBCBHcZnh8
4AdT/fuRS82zPO/hjnrxlJyTt9P2TZ5tr7656Ww4C0uSzcYkkmyTrIw5nCf75A/L0iaQkPuqROe+
GNbqVvmon8RVtpB9hBlwIjQna21th7FKqNtkTVUQgHemabfjBm+LhFThlJOH5SK+kalOEKpztY9T
ealurptH2Y9DbWU0tnactsSWzDt0/rMLlnKusiIlUjjN9c31K309AsNjeQjJZNr3ttLN8jd8D4Ni
jyrotEe2uRINF4kklsWl1wRQvPx6WXrqNnaErczD9L5NHdkxn0T3uBGsCV0Sl6N6JH8+7ICSuTQk
zPEHW3omWwuAdwozYg0OVb/LKFicy2uyPT8ngYQs4gAW6ab74o3egBLsMWusHU6RFvStJcO1TfnY
v+HAeLHPz6gx0OlLBLtY+y8YbBgRxyerdPeTAxIwh5RLVpoBIof6BcNgjk+5Rwf2OIoi8H4Ult0X
NizvV4s7aY4DEu4RsEpCZaecp+rmggrFzb+EF3lzXvRraAr66KGC7SRQ+Iy1AsDBRiU5NZ5UX1u9
Z/51ZtpMmB6eTVt4udl7Y9tM2bCntQthflqsBe+4eq7QzhvTflEuSBxjr6QPeD5yCzQuYWJf0fPC
UzBU5q7I5gppCmhHimn5IFpEgOPLBWUmsXK7dvN5/TrY5syw03D9WC8IeJmzjMHk06YkMi+1sCeX
liZhSVyMOMt9MZh8kn5sD1tQf0eakcbrpB7+yjSZ8jMpsxtSTy191VopHLnUbshsuzg7Iq0XmKV7
yOdpONUVMcw2fGH4grrzATdu1/pjOvQFQzy4pE9ECPM6Q816Fh+bfezDkcbgeTUeMvHlT4xX8g3v
fzZYvzh3ML4X8UO2RbCEx/dxXaKddwsOBK3zU+9tYX3cnlYFf5+SdCfsaiJSZ7dp5eDVIM97+yV7
wVXaTj5M66A7FXEoUAAh7xlbKRjeUg9fkqAOJOJ0o2nsETnIucumX6JX8v4vdvuIyBwqmXWIl9f3
j9GbQbQ+8MCYKt4H75pJFe+Hc+Tjk2QNMEylhTZjhOd+ZdbtafJ+WRCwwaZHo/dueORIo9LHxCma
NnvardjbQ5Ih2hC3mdzryHyzMBjBzoFynKhswpqXHzGeoBZ2G/ZTx3ZPsJ4D55+WGMa8h5bTxXEq
2XMTOe1r52zgc26NWflcrvuHeodkaXkZTz+nvp+F440hr7lysBxhy9jalKCFNWgczScHnJXzwvk6
dM5wALHzM8Cg4ESgkDRrNhcvWQ7W8RF3wyu6E0z4klH/t5hAD4P0SO8yhp6f6S/ZcUICDYmA13fc
HOnsEkqW9jg7k+/dhednidOUcJ984GtBSDUsce7g6xXncG6EaHXV3a+L9UjWVNjZBi+ynRqWzN0u
e5Pe+WRlcU/uGUUYeUEWwCrmNumsx9GIAPSlinU4yT3OcQnNoXY39cc1VAK82jlPBCHbX5g8zU7T
i/PReBvJCwiR5fKyItRf1cTRPFlxJ0+qNZYf6uHM93FVVwKolgl1UaAsGZ+PdNE514W6yFc10sPa
61ZFWB82X0rAM2gL3NfnXeKR4e6fST4ZrK8saOHEwo/y1GfSUiq+Rs+KtstPbOpUV17LmB1pS3N2
fadumkwReajTJ47k6c8ddwg6JE5oBE70xfNr0995l8UIHlycwmo+gCaJ0oScivLSe5J5FvoZyiee
dWOvPrDiuQTuuNjZZU7ClJgbS1z0HcsAUysSD6wx8pxZ3lQJuk/uLitZYwoKSMU93wa0YojfFggK
lsL8gwTUsOfB9rOPdDZCDImfuuO6QsTW4tcy8nnZdxuJ+2aw/LDiIG5l+fvba8INQARdyoo70mtx
N7f83R5Bi/3BG7VnfO00DZnYzI11BjbKQnuaJ2AUkZ2SiU2kO0IsTR+jnvUHZlIkwq6qhVGhYsPC
wVbXkaPMLn626wOcTNfEqVADxdsYwV5k3z6TF9ne5x5mwixlrIkkkAfjoqSQTE89tWIx+iRbz3o/
Ld9BGnay3TqE0rPkiu9gm07joZTlFUgOhQmx8D39pZUs8gUYOu9hXD3xOw4y54u8M/KS+fnAcMNi
sOpAtmqXCHhuvNSWvMlTNadOJ+Ro+XS0k890mfjEehNDr70ciLd0OFAvWsObkIx6OMHhXmE8zPU8
I1Z70MJhfIp5/MXHfGM6asudrZJ8gKH4agN929d8/CnTsQlJgSleuPcWQMYzinHWkxdlAyVxCoLg
dkA9PR/FY/Jpyla1zL3i7cbWQfE25ZZ3REuZ8khCXbVYZMi8qoEFWC2e5fnXxedNgz2R54M1Ha6Y
3OHoi07WofJIH9ubMwRHPh4Nm/34tsnI8uTVYbCsBHwytSlZXsZdAfmkXbzhPgFJGlA8xDDFYxmA
OfvxQ4d2Z1UFYDs2aFC6TImhHYzhuzkaPCHJJOcH6rJtkEUwNhTNB5ne0/O2tkBmqUHrp84qqGUU
EpfE1+u8Wumzfnl+gfji0L15GeW/4pabPqT2drAIsxRrC/+9VzC/O6OugMqO1/gz1dz0vHxOthgx
2hOnJwdjRYicn6y6R43SrvM1R4BFbCVvI4ld3GVs9tvu8Uyxls13cN4onaNFN4v2E1zz+FYKjWr2
Ti6pZYKoSquF4GEeeF4PC6Ll0Y+OO0b8IPoCDqx0UcsvFU8ULh9V4uvFTzdpae2hD3M5iWTLdrnf
z/GQiGix+G5Y7OlSCiaU5G/d542CCCPWt/QTCE7ZjuZxDvFfm479bduMGTN2sDmv2lm86MfUwt7u
nrm477cnZXPuHfAjFhz9lZ9sYauyacB3k4Dk089omvzQ72tjP/9X063Du1IMLGgBpf9suvvGNIfu
Ar4AzcOs5/JxeYRvlY74R9NaAHLnFuwN/ZCxBBfM2ikSIiAoFFU6CjoIzaVbTdbGcSdqwbEOT/mc
WYwJLN+uhptPYHhZ7UHUAN9a+neEWaKXE72kugmVSBfAFxm1XJcV4FCtbCva6+OS74EUk40GWS6w
GTAfAnmQtMt1wyW5FAG0K0AgZI4AU1oxb82fBpEjW+qvs2IaI2OCwQgMpz/PioqCThdETQ05B7CM
AAYRmWB8xHhL1m1EnSJRsan7wwM2Atj/Ouodb2AiqmVd3rgWiN9Qpg3RpqF3jGc8HECEEIKPEwcd
F++Yqde/jz2OHe4PbYgG/8ByMY2/2Kxi2uVac2nDc+bcFkLpJQxeqIMnP+lE/xr9s4b8fqC7+Ydw
67vTMS61EJuRJn/Km4CnXurnwLtiPIZkjfZMSPp6ecZlvarhud617Rr4Eff1f7/nyXfYmiFJmixB
YMM7Zvz6b9yek1kcNf3WS0F8jacT0Mdj1DNeL52yj7eYusakEmbkyMNdJ3odFb0OY5Zw3etZCo7q
R9a4KhxqS+zkkXb27xf3yx70ryuiaqaJcSq//WLB/fbiGjNRzdtNUkL0kG3mnvO5loUII6GSGYMl
XUKEix1ZlPVD2c7Ia7k0W8QHmjDP0PFUfte/E+ddmnMlH6tMcOTWkfS3SCBY3mOw9e9X+4uh+der
xU9G1hhQiMov/tZvr3ZQrspQafIFdw78+qfJ1NxegpMHaso0xm4StobewVrYiew9pTroBHuIS8DW
TyZ8f5t0jDeYDv9bEk3FMO5VgNh3GGk7xIhqKIevjqgRpTvL5UMj20CaWkbQXzBGbCUrTbUZYiP+
ExovwdRMcpFtkPOE6dakfhjkC2lFBAS4Uvx6u82VeB+hxqYqmx978PY6cTpAL7LIW8xCMZ/7yezp
Wyj293dyh4cmWSpeDEFWRyUt9MCrOYcbiJ9INJkiY0ywpDdn2WX2Y9iO/hezczyFBhnVIydXJtj8
z+eiMK+M/jq0bcZS/GIwOhblidfax6VGFYaJ8CxfZzMYRtlr/IGjhZlOsY3OH6p1gYkxqIutrIpF
Z5t2sxBdHGNAkuRZ5ul2/lVAKUTx75j8IDROqWNu8gMWhMM0WmOB9Jm/4PSNwJ5yTl6jhJ9X70R2
QRCw2DxnmfMT00L6btGlbpkwVMTYhfn9n29W7Mx2ME76JVSWqI7i9XGjY7HwgiAvY5iIjxndSgys
+3WlRtuTpPGEwRYTNvxS8P+xhk0yF6zIehtsdUfxRhzF1ym1RD+aTabHDYCvgD8+nbsQUGZaJdEs
N0vz3wobO0M+OFtuPs1CfcasmyrluTs8Zptsr28V0KLG75/r59GJPuxnJydk+91cIbny/HyxVkE4
mmiOrDl5NRWGGdhVje4jtieZa+zw1cOoYSpNe4dcXUuknKdyYeKGVR6T4p4UdRAMREgf7ax464Q5
PGhiZWiuhR8W2l/b5d3qwKKgmiwQhsaDeXdDGaV41XOx1cMbWu/Gb/Q5PRTRJtJplqaLBMQCcbRS
HtpyP2BZHDUvHe617HkFOe2Kd63Xp+SpPXkwji7KNDvumfOMrNP46wpeWJ+f2xgeMGECymNpBnnk
42L3wwqnfrNDsgGjFBxdmZhS3JUEyTU2r/oRbXM2usY+lGbY19sT8Ee7KU5PwsVvZT9jbaj8y9lX
8xnKqXGDu5jvKmydWtlFUqA2CNPD87DWs7dJMSq7ma8xH9SapZ47lBUM/Rj9UVww2iLvRxrDKQgm
WMTJQ5mthOqgwNeLKvIq3hU5hKnDDyLvnMS9JfRGS9sbDXhKu4yvG0UfR6AP/17n0XP/XSj8cRru
HpdCb8Q4OxpKGPT2BpDo6kxxqLF1a3RaYy60SOakcLimdZsOdueYfJ5+3Hp74d63Vvwr2k/Bbvfl
fACNvCwPoi3xiBHp6VVPkznmtvPCCnyY9FPQZEbqlbWbBeNPZ7LMxwfNNc+oJ9oGYtqMeN1NDxoy
9vSNY3jBr044tb/oicfPC87mcHFKt/cZ0Dr89IUIXtA5nQORxlL5YFWzP4BT+OYdHjf/Hbhlqzpa
ogVE19NvdpBi0NZakg2ykXiHYPf6vOdrLAYWQAZv8oXfphwG4GTsCOkGwD8iG+EY2OUVo5vKeiZD
0CoXSSh4UEtIN/71nZpH0hGCYQUVLC3uqnWzVxKJeMkYItLm83383tL+zvyL9QoACwDmtIeG44k+
mSetqy3P1hWZLYHnIDcjcNePWlFH9Se24A1A/lgWWZLlc27GSwM5cYcqbGp4ADxcHInGB2d6PkTb
tAT+H59j3kTttlzG8fMFl+7t7eWFRI/1+5rhvL0YLVrf0bFZz+77I7gSjVFkM2aw3tcJ+z+pUPOc
SuAc3jjbkk8qEDro1KE15D/TxViYXQK9hZtSKwgu2DuC4+E9YsxztpEszwrvOhNCwhObR5zemfgc
+WSJDToGX4TqIZt2Cg+GjPN5cke3pHQa8yXSwQE3ef75GeMRoPG7qCBYn3mwSCcU14/40DD4iNai
o3uIxO1+YfD/xeKxdLw1YLnTg5b14OX4nfJlvmF6wd1ovCEIqrBxxALLeL25uHgtlKc8RJRoPT7i
Lsg9NH5Uluu6pheGIM71fHCMD7x6rOfHtWYt1turZdqaxciQU5VboS/y98ZtwLAeR5jb9IC5sV/S
+EQ9V0BaR1H2xeJQ04krWa8cQORjH/rhM4E13LX1rAUb+O9Dpe1P7Y+vfz/0f9NDNZFnHqoWMg/q
5ft6wOzV0y3D0DGk61OlBbUIOofs5g+aXQMzFZzjxr9G07r3mIVTqTIU/+ElfLv6ovnAwUdVEWzf
jaXRtlUaQakj9KB5+i8zrBRJ+hFkHh9TdNHkdPYWOG32Izn220Oz5o/RoQzhpbuFP4tSTbvmmT7K
TZQYqqE3gcGPAsjDJwgGiCTbgmr1DF/1sJTc04Ry1/nxDOjfNOoT6uv/exl3zWFdYKV8uzbFWKds
FPtkzX4hTPi6M5wGeIeliferR1w8cvZzcJoRz/hpPDNucZiI+ZMZIhYPj4omuAbSh/F8CSpIYhgB
ZPvqjQoNIpTsxdRma0Y0gwM/B8juUwrYqW8sCsEwCz2IOaNBpdDb5QqtCTioNyKPhisEWFfM/33N
v6vk/3jHd1uNLHVVi0erEcomYtHLCvFOIq2xzoBnWk22qL1SghHbFWyaol1ervghAZ/skHpBML3e
bH49F6+ZbKejK8enwHtB8yA618lTOXnXYGXXoUIGQxUBdAoEZePCd0WBEZrG57/fyt9eAzxBACyy
DG8NO/JfxcVv7VFrSlp+QSUaSkCGOoshxsr4t7C4NTqGyQwmicuZNst8aSCq/qF0McZG4b78+u3o
2r1S69qbsDpoGbv3km1bc4FTWdQpTKHKyjshMF4uT/EcRfSHsryiFT1AVcBLeWXuqgVEL311Cqs5
UgI/trGqm9XL+H+cneeO21qXbZ+IAHP4K5LKsaSKf4iKTBJzfvo76O6+n60qlNANnGPj2D4mJW7u
sNacY07VD6ayMbvC1Vk1/NdiTYmOxmz52T3SiF4wRe+iZopRM4k3wZtCEmFrY8KCjUVbELKzRmxu
4MhPkUuHg6ZGu+shUBjLdN0f2aTmsU3uoMVIe/z9WVg/fRuaIqqkBVDEpMDz74a/y/NA6PQy5XQj
PYH5YquyIGb7JfcJACNye5o4BeIpF2HIMQmnNLbp8RO4jL+3/Cxn0qpZYbsmDR5pwVu6CUF0WC6t
X2AAvF1vw53nyIt2r82IIUAWETyFS8sVXqsHEWTBXb8mncRY0ujhXdpYi16cNC/d1mMWg4wQ03fo
38gfxEtlt7JL++OREz0IDnHO8Y90MWM8PGsndcumMqcUsVdwYZEGO5G3v39PP45ZTRXBw4qSJUvG
laMQOrl3hlGtbc/ZcyGulIEYptklfGh6rOa7rt+0wjvBC5OQZ+vX8qRiPVV2Rrsq8pcbt/LTphOj
Iad5HKkjwO3fR3bpL3kchZwfWIAw75nkrxEuGc9wTpgVSejEGk4pG/kI527aHL/ba3h3UWDhdTQl
DWD01cTb4dvQEwGkOawILyomgZgsFBNCS1xsKJdKckCvRT0EWeNWkT/NNPMkYkjuva9LZa2VgJtK
paXeRajOdEI0c+WjbU8+iTXlJDLz02Dgx8aHqsrBh9CHG8wYi4jcJT8WVl2GeEiwtRC0heJ/mcV5
ZrbSvdptMLUshkRYX2q8g0oLEyZ3Lv2yIFdovNygkYmu1jb2Kwwnot0E+ioPP8JsDRrPViM2xZw7
gv5NzTGxjOaCoX1otPs27B5A2Y0XicVimxvFNI9hb8lsQz3Sgmrk4ekXZrtmiEAY0TaLqolovvQV
eVc5Pf7YWkoDyYN4vDTWxAYQLBZtu0c2Vs2axJhINZZuBEG+jAExMAgqDZgI2okkLMIinXsEVkTp
umvLt3O3TZmIEsBLuUo1iU2HZpC3bh18/vyZU46JkedTNrT3MJPsgMKUrSvtMk6CRcfE0Vn7kHdj
/KWyqVCVAYwwSICsM7esw01m0n2m82SA6EGioFrdXvLFvUm6JSyMAMfOEJ2ftIidmAoNFAGmRVJl
APW2FUGU+Yrz+yiXf5qY/h5oVxPTkIQEanqyvCohHFFsSO8ylOvdfad9ZRK1s0F2YopSofdplBQl
AUxEdx60pajjBSzEScdUJaMfr+xI/hAq88YyIv20A/n7/q5aBWkiFZGPH36bZBvY77Emouocd+tG
NiMDJIWukjTFzECEEbEP1S1oZPXs9y/pj3fuei0zRBlqMzA8Tb2eveXe72PvHMEZFNZ59cZ4KNCL
lII7qpsHNLMMSd0JSWa0EJBBvANrb05Uz75xHz99GYj4RZSZkqljk/93SqovQA0yL2dKwvLdTX0U
IS0ffVEjB6mneMdVc9ETXqTNATKCCPz98vIPJTpmov9cfhxLf20oopQvSGCnfDLv1aV6oEfTNZOX
+sAksyccA9XmuvkyKbNBXKD9bZx+v/5PRwLKOEAeJFkbS61Xm2KtkHs9q8uxpLGMsE+HquuLT/LQ
uy2NzJwKGFPXRCG7QO0TTG0BIUCC3Xh3cq3fGpc/NGv+uZerCbqtYiHyU7DMiMbxYNOpAc+J/rrE
cY2d8I+buYncG9/A+DZeDUQmFBGnD0wyBsDVmiSVkhqmZZ9T8Uak+pTsqxMkirdkNSylL2uZngDw
o4iR725cd/w0364L44SdpKzw09UsoXtGYYlZMqzj+NhVs4o2RTtLVLrVhFbDbhImmbgJi42u8Cfu
RGOJVvlmbfqn8acwsUJTpUVGnXh8Pf4af74xAMXIY+SH9axYILKt0iXJwAYUoCWBPo+xQAATUKJJ
tszwYU26dl4DG2H6D2/MCH+OfldfyHgq4kyoAnAiAODfWzmrQty3eqis9BR+ZDQWypFlKqdI2Cla
NenryzQvcDdXBmGF6AxNi+ALz07AIZXjKSdFLyWWdkvZ94xsWEUtIfR2fKE57SHgJ/f69yf4p3Nz
fcMwGhgz1NixRV+NV12T9bLMlfwQbkvTKRzsD7SF8SQRRutIuVtVR99yI7wXw1pERim4DcG1JPzZ
5SKsUTIJWxn58yotuT2dACeKqNvs/tjf3TKefJvy2XDJ7Hl0vlwsh/zXv99tfk6aUikVdYvlDksb
zRTOXnD6+25aIiDboOdPOgRQRmKLN9tz12/Yn4vjpoMqa2nEO1xNsUV7ls6iLKnbplpScyha+sTH
ASE/jWSu342GAggdl2aZnV2aogBCW5zttzpxP30JCjQhUaLuS2DCnz7NX2O9McIqb3vJ2+JACLOV
L86wi4igfhpXyshbnYjCrmrusCdig9DCGx3TPymJfw8XUxNFjNKywpXhqv7pYv51eSPt6uqs9fqW
PrtCQE8xjpLLBTRTvaxlpHImCltlWecC2akk8Uh0toZsnmnFRAkRj+bnrXzOF2GlTfxN1d9lyktT
xCDO3qMxArYl0rYmptT/zLs7rXz+fbB/g8tZ7JgZQxKweQ5bAF7+HUGh1SQA18tqM1yggaScmUD0
++nK1x2vQR4TfcXxQwwzPBI6sl92ag/3sHd0tP2x/3EGsJOVykS6LDJBmGgSgaLhuI1LJv1QT31k
hdkFov55dq6c3+/82xL3586RtNATshiA+tXwAzKi6XUQxmtFxhqQGuiB+4mlRK6PcZM4bqehwGD5
L2l7qI3zM563VCLOccjKZT7c8tt9awaOd6PAvhz7D6w6121NcJ1NoUtRsobkq1AP7hyFvK/eEf15
C+6NyPMnaKKRf6MIc/0O/tdlcd0xAyj4T64eX1lJ3SVPjZhTq6vI9zVLzXnZgI9VbwgQfv6A8IY4
asLZsK4zSaxW0pKOdWyNBslWMpwKNdUG8SXSXkJJWeqQNsDaC0XsCLh4wJb9/rivl9Xxg6J+IQwE
9x29qqtlVUlCvSwELVrD4isT2Kb37eUFq/XvV/kmOfhzGTAYpoHLnnf5atfQV7kenWsfAaQa7xg8
elzd6TTkPN13RGL2xnHl6zmudreMM5sTo61eiLsXTk2KJSHJOb+1VEa6CaKVG1+Bdr2ntcZsjdFo
JIoiP11v6tRMyLjnMGa+cNP2vsD5lJCRkGeLQX1rvXWhvivvgfJFjzzSCEqU8cCE/U4HZpAHENwH
b3qho9sONGqJ0byAJkzFYVer/iaNsObppVN6BBDl+r5SU1vPX4badHNkkQlNAZ/Q05At9MDeDber
sDdC3BSwG/tzxyMJnHP62PaRGxc0msA61meI+zVZNRV7y3yiQBDBgD0V9XQ0hd94buNz+XsStiyJ
TS50TNZCkpeupW9x2Q6KWgba0d96M9w3jr85v4pTcbrNZgfhxpQvXe9or692NRijwLyYnGK1Y0VV
rd9kKzoDB3FKqX9lzW98snF7dP3JZEIG2I8oY23yakQGQyR77FaMo3dvvIfzCCGrKwCSnlIVJaDB
xWH6+xW/vWlweqmD8qqrMmPMvDpGag2PWAzlYnuhoiZUIEH3QwCFeP/7Zb7Vr/gS8VdrzJU450zt
et2suzJqM0NJsJYXSH1xAGEoITF5sjTdL7BfW5ikaEV/vyrY1O/fJ/gSyorYn1W0RdfPTm3MkFFU
YN1CzUm3kbDZp8uDMUbt8c8wpuCBXZx3Tz3aXuTW75sGqwH6hgUbVFdH4a5Qsw9sYedvCSCaVVNv
Q2EDebxMf4cF76l4VzfqBizjQndr9MNAcpdtQo0+msvz84bLgpfCAD+TKZcdo8LxUT/SIrCeS1qC
J+gCS+X9XDhnxU6exkEFMzKadMKkPRBlYlWjx4BQQmun7ORDuwSd9lBuL26OHZ826NaYZtNqAS97
2iwKKiP0084TRbH1A+1UWoVowW3QBtNqDYIQ4tQZXUPgkiBXLwtH2JlfJYqWifmpzel6HkqMKs0c
YYujTa3pmdQs6sVHbVXswlVdPFwICCYKGoQaT1Ge9bNiau2M6bCCzZl/lrETd4RnltuKRiMxrQja
X3osCTR6l8GeEPNXmBQOvdUJ0rlpc6zvk109o6qmPcq4+UjNDNyawNenAkkFXj8afUgigA1u4c9v
5W3+1j+Gb9rxvPBecjDi1kQaW9vnk7QudtjBXuJ41t4TH/4lY8RaNlNjBxscATGoDp6huYdtgUKM
ePpDuT0/S+v2rn1ll0BCW0jzlQog9vlXYVeimfmKPoKIJk1+YOKEJYr7B/MWWtkZtxo1Nt+y9G69
Rx8Kibwt0lvJURkXvU0bbpbtdKJEp8QyDtDOynm+VRxMG7vqUd77/miZhCPG7vHiphi3cA6dR0z3
pN0mx8AZlsmDsGE3jaHyrkC3ZW2kgzVM4k3xNrx1j/Vnf9/eyaTdsOFq1jy2Wbvh7Q1oJJM+Ptkz
OROMtQGcRhOaB4P0R5qlJ3+Psses7QFOIyrncFJdRoNXfy+txOfigeIEvmN9Ua2qgpVkYuFmpJHK
eWxPPUWhSX0q7y4v4n19dz4Zu26hrZAIJs/niFIPCGzVkbbsE6GsSuHUeqvvLy+UwSjxCcB3uGTK
4Q7jw/nwfK855TzZqKvsMzsoiMove+WhuCtP1VZc91B+LmOSurjO7rA/kxz6/DmqmD47G8mvOHkG
z0G/1qch3E+eEdKZNIM1Wt4EtNKQxWOMI4zAHUw7xuyVFGVsApCuJ7N+km0++HlmH7++7o+jiwJZ
upOfilfvicNxvfZ29TpfFCXkt7nWg5dkFOKH66ciNrN4cZ4sCnf0mMT7IrSbO7hzRMjjFfgSZoM2
rcq3x0h7ymg/7q3X8lnZ1O/5k7BRltGD5sLt2ZxXAqCxSf5e0QJ/5Ls3T9Y2vvcPxp1GX7mbwdoZ
jYsTD2l0+cTjohv9dQ4I57UVut+0viUXjik+Ah15PJr+HOGvresuxVb+TvXDC51awFlud3c5evR0
jJsppHEPz+h5jDCCdXduusYUjsHceiFzdq99CZtsWyCsrmmqlw6k6+xVOZxX/onu455fTJvx0UXl
ZMwFHqbBMMG9jhZ5Wn22O7/FReYUvLvlRJhhnXX0uf5Giky9b5AZcjLCz6Xi7+wxEeG5mV+m8Y6k
tDkxe6vyaC2bxDEe8t1wL4P4u4BNBi+NxCp1MD2Acegm9WNPKNd9TDeIbQtp6m+aQKyLEx7VFeXh
++ilrCZm5oLHEt8oa2+0TwAke9JxZkk2xZyuV5PqPt5BkQ5SIoguku0fRbzA1X0xUx/JYt5gAbqn
SirP5cfLLjuYjzqq/n5aO+L7aJFzv7ppdPK34jJaiAdtYeBW6Cfnl+Xzc7RsMeQRvj31X0EoPKiz
0ULgbXv+Igxmh+Klua9mvp1N9vrRm6eLwa024ryYFbNhUx8PTwoKfBGtSvbufzHtIcFsD728UBHy
zS8rZZGuLK5HLuRUXMXH0bfz+xr5rdA9rswWFRuqpgqUI/NqiRxaLS86I4LGpnu2Kj8X5LnFL11g
wgLfS/Wqp15VFGNI+zShKtM1nyoaGICJQjgsW/ExvGzycEehPhQ/Oqu7sT/5JnHi9rA3mKNiTZZH
vei/R9YuSxoVmDmAFjQyktMshsm7NMPeszi7CT6i37+NnzZ74PkorNNsM7FWjBu0v873ZnOpy1yM
CPCaDA6r3hJBDQls4e7j9wuNR7WrjR60YoTO1JcUjYrZv9fJu/hSN7mVbfOe75Ta6OUJ4UzwLgcl
2Tn3qZTav1/wx0+GTYSMuXEj9O3wKBrxxWy6MD01DuHGM/9lj1gEB+Ho2vq/XMo0qYqOD4xoo38/
nK7lQ95GXKolVlq2m7XE6N9dMCa18xuX+mGDZ9IkEyn6jhCf65NiFYt5GoZcqnCCPdIml70c/unO
jk/+c2bfeGo/jcZRlU9pk4KhTPTgv59MbMNYaFsrOa30WbL2t5LTTUry2th1oei8tTn/fgzn5I0D
gHKHonEeuL5c0lOF8BIuB8tkEthviFWdHFcXmlc0wDe+yvFF/3dIKiKfaJRp088xvoVGKUGWeV16
OT0Yk830dIc10Z519vr+63D4PwwRmhVU7MFQ0krW9asvUo+1IlL0ITmBTWU/mNqjKZ2OvU0AzP9+
Cvn3Wuq/Dy1Qg9wgnjk50YlkZ0tW9ihMY0nydiKeYPPG8Fe+uQU4txFEB/aXYjzVtmt9lFCcLTGx
6nyr36cuHtzlsAPMy2ZZBBg3L5eoOeaE0iwwS7ugdVzxUC4rrLTCFDC9tCv45XJpzSm3QHrI3lEW
9DPpGCz6mbjtdtY8neMTlxbW3H8UVgKnUHnDVE3QffXMrn7aPJdL5MP8JoeXeGKswdPMlGO57Hak
IRC0CGvmgZxq86V4Aqj45G2sY0/fSjhiJFsrWMFUMBz5rCO4BPPihhaWuTAXzaqADyGiZ9wad/7G
O0EEeA5n8l7bqjAFirmypSrBfvX86J28k5lM5efQ3iO4W6iL/lm76/f6gpC8ubxQtuyDZyTp7fHg
L6JHccGoxkueoTtsluY6dwZ6Ziwm2dyb70mjwICWzVWHFradAOFK5tmc8sW0WiZzIFfz//5d/pbS
Ibhy7q+tF/E4EKI4/p/xepjxf7jBYzL3KjZ0Y9FyoTvSDGkv5rXxX8IP5sosXIs77aU7AEWY1FNy
GbGnTUb8GfIacBTN6+szvWmHzd/k/XP2PtrY9iCrsNObwAxm75b9LpNAyO/zLwL7VWgXc207Sh+H
mYXTXl/LNZa4mFCchpIMFVebboeMqmVuPReanc/JZnF9RKOmLazFmXYSptZ6PPuM5ygsyA7S/xXS
Kxgm8RtBDjMFIyaSgEXGEaeYGutgJqxSoCq6W0ylxTjsmufxz2HLPRlrTJP8WUbTjcrkDxPjOOTH
qRFjovJNuN/WeVuUSgoOrN902UnKNzLJkiEhcLuMVoi3bIbdCNyttGN4vlXHG1/gq5nrn4tf1UX7
9FL1Q6bmfEm4SjTA9rV5bHB1n00catj+LsHpLJ0MqERWEjt1lU3y0vl9+vzWGfivl/7/fwPXAL2y
iqzEKj0SbApSmgqeYI6yK7ADKgsKyZlnElSlUJ00poeV5RN01sV8MEmDY6clMAKiIcEPvEhKA1EB
m2MK7Q0Ul8A7DgPkRzRNvjAL+n0lHQfp+PvN/1Ce4fGxetJZogxEQfTfKTIZmszqUa1sfbb5VeBi
72ov7tA+AnEsdY5k/pcHSyQR70VxrxbaxLAcP7xLFachwODGzfz4OMeWKq18SwFA9O/NpFmKxKgT
1GNti4S1hocRa+Jmqw79b3Pfr8735a1txA9rH8VWliOEtdooMPr3kucBWlYpM2On8kkEtORvmClb
c2tZm0D9zC+PfndvomIx5oa01Dzf9s8vuligRLu1MmrfK3LcCZ8arZchYwAcdzx/7UDDYmjEsCzM
bcjMn64KDiwdVJh231vrirDa8LMBbJRfCp4QyrzgJAHQacgFvYDRM+WllT4r2bNEvTxDOt5DCUsB
lIjLusB07w12kiAQ2BSTZqZ7oR3KMa4qy0nU05DfhcYmphoRSExIZ23e9smsGKgStK/ni1ur2yxd
iAXsEhxuufcOdnzoDuf0NeMQ3Ea8bgoVGe/99+HwvWnFavr3F3KlbkAM5jVBadDbzxQgtP5E1uEo
ZChkc5hDMRysCMdBFxMPfmfU5DRR0M+RhuHYFKJlGN4VAMIDUL0elKlzDGzPI0Jc4/NQ4cgAmJSS
mw+oH8miUTiz/n7748i5npsUjSYD/SLN1K83qEJ8UfK8v4AM054kSkct+/2ggQZSIg9bZhz5fr/e
t4b2OA/9fcGroRyy9YiM8YKS/CBdwkWVKXuJfHfVVOwwe63iwo3yi9NWpT2I92qT26rSOZixJmXu
27KWuX2/P/uNk0LlGsr3xltrEP8QXeMRg3k4NNMkUp2oqCe1KC3qnv4DFbKeeJqbPp9vcoI/H0YX
LV4DMn7F6+68R/spqIMk3w5sHpQnsjyE6qRCFAjruwp6nskMST8TOdYuGhxZWMRYOrht3IPaMi6e
svhoSsT0Uu5UvtBPMt7zGw9Y/emFVTVxJGFictSujau+1yt5mrSXrVLKM3rvCdlamdGhGbgvehKc
hXhJqbnWLjbsif4POK4n51rAaGMODyQzDkXhdmLslPUJL+4EqZw7MgovfT41z9S5LG01mIU3kZLP
8xnTxoBDIZengwHZCVzPTKQAJKuEAdDmaQ1qCNROM8QVIuLUPjxhBE/aw2CIqwgl0O+jTf7eHFEU
FekTZ2aiy6U/7fq/Ziuxj4LCp7KwrS/cB4ISGmeujBiU/nDieIqjV7YYbalIqdkiSZyB1AZCwmCl
AOMimdObx7ekCj9UNP69p6vFrK6NtO2DRD12TzKiDMoxM+WJ+cLAOrOFSoUWmBQQnw0YULcP7G2H
iJLWGmroDdXun1PM9cv/97dz9S7KQpzWl75Pt0VxpuhHn1xBH+HReotGfHnyYFUIzeOA1nseLUIy
sBrhOdaec3+ZtfdDSE5shZeH9ThfmupHFZEOZrleCjzEcqrqXiC8tNOQ+qAbqM5kln6d42NF/HQO
b05Pp5aQPRQC3sU8sIdeeRhaqCJm4yQJPEV/GUn9Koi0VZm9hPV5FpqL3MP1zU8aawpe1F2qVmNW
hR2cITyAFlNVhindQiO71ykUsW+Y1tAgi7C8oei6NbCuCc5GmV1irWuHLTy/GBfko4DEelO+UOgu
XOXeACw6ad/PW5StcPI3sFuc8ya8pSz8cQL66wle85h7QTxf8C9DCCaTTMgPCIfhGQqeLUWvinaZ
TSXkLgBIUX52l553c0pVjOISeNHkYOp3jalOMOysTD12mii1E33ved2NKeibDnOcJv+6y+u9p+gl
SZ+pfFkxaZxOtRApFADBjOwc6xtAIsT78srPXVOyw90tQ+k3+dmfqzP3YUuCFMlS9++ORUrQJA1V
nmyzWppoyJDDFsUpsQayClvNhxzotsHFbRuiAL1FkaAkMBeFuU87Ii59beo1ew95wVnFxC1Lt2ao
P9CM/7yErLiixJ3h+FAIKUWld3X8l4tLVqtDEh0DyUnFQ+7tPfM4mPc9+qn0U27QUSDfuCuFvQ9C
xduoBHwjwdHniNvL5l42jz3exKPU7+n35Qkh7k9k9fGjkTxbdPYuSTnRi0nLFy3PCpogqJ/zwKnO
U+9ewrrRuxWwyCdzW6OLFZYaLLqLZTNEFNwN3kui2YJOpPiH5L1WxUY4T2t5KaFXTY6iNAvoSGVE
Mu8VYYlGOx8ozq6JBIyjzTij0fArAAFOkXSmLOKC6xdIBEh1X/UqwcPJRMl2RrEpeCgywSe9fECc
yz+DuG/xKAX9Cq2ipTzAV7ACdxBeteJE4GzWofhoZoDlkRXr4UfS7nXNMQq7MScm5gd1neZTv70z
4ldDutODZd+6lrYw41WLMAKxtmC8tNqxLu5h+5ZIGNStHhHh+xqoO8+6C+pkqpsOTGE9mLOSmTS5
g5MG2MEj1Mns0HZtB/G5kpZ++WRFj7rxdsl2XYFKieaCxLYGS4i3uejvVvIV1es2cBXTNvvHqpyK
5aLVXL04kPPXWgsp+ww/ZIgm0n6M8uvFraScStpLvggqT9gI2ioN7yJvm2C2EpZpulOLeUOuXnUX
epzZFmYEMkiBw1FgXVQ1uxo2gnQSklWU7WNsUMQS1yqj/E2ikfZaS9suPfqQPmO3MRwNLmf8nGFx
HWxRcDxrWtyHu7OBC5xunL7oNoXlasNJUqZV44QC8yqZVu6lds8D8YQLC7QBkKN22kp3KnBI0yBD
u7QDagZiT8xhd5KReZPACO6tOooip13teKFMUzmQJoJibgGdM1B4TfX15aMJ+glKEeSXBjAoyJ7Z
/OKv+9LORQQbb9AYTG8rZNMcrqOHWPnu972C+q9M+n9eRHVEmvBGUib4d57IIkv29EAIj/JMAzd0
tjlAtehMyDk9tF/KJJWXQ7EINDd4Ft4vd7wJxnv+Ra/90VwYlxWs52kKhcrfYFiKFxEk5nR1CdzL
STh0D/p7Ji7gHszkG7f9Rzv8ff74z21fzR9tLIdVanjhscoXlfqhUjhSbA7pRDB6mzrbn803Mfmq
qzcOXwE40/bek5dnbKP5h/w6ZhGCqga/OLvgMMPK68TnqY+1lDx0+TwlBbN0y4/q4awchnJq9lMj
5GxmojYy5p63SYgrH6ae7xqIZd/jfeLSkDOeqd7xx4ht/P0REVLzz3Hlf54R8bOaMRKkrjfcudE2
vixcoqN6GMxZF61rnhH48lO2ExtkBPIw4srA3GFXW0Irw1NzL+WojShKwmXH6q3orqiuOn3ecEoF
v+sNLikv51m/jjEOzvAoDKEtfSV3A4QJ8sDHrfG0+IhAEDZs6138jEwC/luTLyyPXc/45SmgoZOJ
GNjyOH0G2YStnNnMyBUIQcV+wIVeFIHTX5yzOSfyixmTOgxKheKE75/5zHhH9oAmIHoCqUubXlka
/Aj1YY9kQuVNSO1CtjXB1lF3xRNms2oVBXb1VRTTEDPVsODH6DVaiUh9/VmxxSGEca6ldckE/wCU
+fKEl87U54l0ksslPWEqr1P863s8d7yWYruS7ocVM6iKow9BiLcvS5deZ7M1T95UQKcFr4+63xN9
cqYz4y3G1E3ntFjQjZc9m27lMmxceWehY+DDP3IwaA7DfYxqJ13K+7u18TK+C+cp7hnqBSnW8o1H
hxnYy3EwJplnA6ChoTxGcRM+v0ibmfbao4ZAYLIJ+3UlrVRqdbFrUOZ4Q8YMqj27USP7U0b5/ir9
Z3Rd7cxlo/aTVkgj9CwCbc9kRnIAjwytiHle6gQnGO/ygCkoTcmrk+x8A8F45Gk4UQTSfAJqp2Vx
6sFgYeVym12Yw/udCoCQlehwATEdLkzF4bRq5qBkFlJgQxXjRCRhReY7rCf8in+xkcwJb/qzBIJO
dnJ/dn6lAZ5P6mfjIGhTSgKhOB2SES9zjhDL2fqXbNr+QEs7MJ3hoTSn+btY29VS6J3z3Kcd+gfP
9R7oExk1gj7LyQUgM5tKX8Eg+1SfC5QLiw6lDiK6TfBCp7XHbN6R5jspboWMXaWkfX+Hr04dsdH4
Ta4W0TF5GnyX9JX8yzvor3JHajm3WGHJ56v6ID+m8dcCPUBuBZAaDVbNxkgmvmtfxoO/qwjlInxR
dErZFXOX5xEeb0w3Vw2u77d6VbnNLmoWRNB7jj0HFABvWxnU4CuYg3IhNqRJPujyplfw0+2rfJeI
UwLuWywkzV1AMNMB8g+Ch6B1tGiOAnIfDpOW/DmW44MAGD2x/dc0+yyshQ+SNnW76YUgGLZGKJcA
K7cGOp4nE/B96Napm/anQF/kKlGWwAApCVkTjwObOSuVtYUE0qeSPBn6CamYDeQc5qqKkKzXUr8D
z1zpK8KC2YTI6pcqLAXvyDaDPYtXHErGG5TGYIOuo5A3VXIs/YeG7GX5jTXb8Oed9RCrCw0iRjPn
XKWCjbCm5WWf0Jwalko2L3TXzF0BaGW7kLg9uizd3AS/rUxbjh3+ogiXlF5U8cZq8GdB/uV1/bOg
/3W4t0pZSxQSro60pRJz1h+Uj5G7U0zML7JFcsgnZ7ukuFY7AQ0PILkkM7jnD4484ucoJ7xLHoGI
Zw8BYga0NANHJJfJj53pyCLq7Ty3FTZ/MPiIxSxhTMgnvJmkh/Ju8Q6/C1CqmNBeNZcJoT5Pz9KM
J+33Uw+MLvQcAXZjhLEMp8ktm7Z0Vdb5NjT/OFH/+vCRdZGETGZoxsnKB3w9bLximpVzTG6Z5pba
NCRZARBEudT6aWjBJ8RZHRFEthA4FNeO/4mXkUzolvgu9pElXE9jJWiuSF+ERGpCGJRFQz4tyPd4
WvgzMH9SSTndTXynI0GFznxl+53dflIaYpOcd1R3p3DGSwJkMpu/tRTncLfzeCap7HNRzk1Cn2KL
EzeOljmx9pjCAmDeDxdJtIj0lSLNzKn8qLFaxa6EAYFOWDnP4jmLqAK2RCU03a3RxACfzpaInatq
ZVxcHkiUuiEW6VHKo98N1frMZxCJmrR5PBfPGdpFDkSezIVoleUP3XiyuBzjp/ZNZm70V6U3yyFT
KlOFxGDpjjUrNSY1Aix0lemOWbWwczRGkDnfu9fBeyiFFbXZQLeNdlYlU0VxDAWX6H1R7sIAe8UM
ECDbx7qaDNWsHRwd0dGFJIj/Xc7l9yEg/7thNQRfaIxx/EvWMlsrAE0sKMxb6Y613ttl6o337Ury
/d/X09G70Dw2+edqg1wElXaJBU6q1cWOTiEQzBcNlBIRgskRdWJ+bPhhZy3Oa/XVGnWlfNdPvHqY
p/TcFh+6k3RSBLs7Um94Vp+pndByPk+VFxD2JOS+J1/dgXEz7lSQj0HMZQtuoXNKiV28MNcJdq/v
QtHJ4fAKN2oU8njz3yaTvz7c1TZ6CIiYEqtzdNSgOH71Dxz8z58ZJ/5J+dqcmnn9JI0blH7BHuZM
y2zZud2DPDcWNzYhV5Wl79/yVT8hyeTOzFS2uP6DAcloF+0bAlxttqvdmhQoZ6wK0tLtJ3w3InHi
exjPb9nnLfSB/G/d+Pt9jL//1wRj9r7klWee9pkEBYvtdLhNWcBAgi2kO3JleY1pHrutYgfb2Jso
9zoz5lE4GF9AoBEZG/v+7sZ6/OPu/69ndLU/ayNE1CLhgwD3J/nrYBE8TzBE9TgcSEnbsnccOju7
qx7UabbRbrSQx6X+t/FxtWsR4/ySCgrXTpdUFau36itgJ/6IWu9yQ9H/p+fy/VLoyVC5AJo0rt5r
zRP83rxwqbPkFKpbklmGfKexEbtyFB63cG78xRHLfwi3wb5fAuQXG7aVNuVWJHDilw5TLrSj90im
8XSq5WkNFDSx+dYaROIiFJcGNs3FtQwHUNAKuluv2WxL5ac25Zjr0I8oa9YyEDZ3HplgT82DQu/F
mmZQ8+lm3FrJf95n6f/5xFczi4972beCccwPNqHE6Hibo/4Kw8nJg1kORuQGyfZKAvM/g/s/F7x6
21u/LoK64G1XEaBA2VddDaX3IkMOHTgaq/lD/MrRr/Up2LBz67e65OBWCU+0xiITfMAyG2zgHNXl
2DsB0YNw2oXJub0xKyF1/HHY/edGr2aDTCh1X4yz6AgwPX4VngJ1YoXrlErCPc6uLt0Y3jSHmG3a
NRRjg2ASNiIcCInNigpOxRVWx2HdafMCXU62qhG/yDMzOMQICPWddHbKflqYtvohkZLxWhv/j7Mz
W05c6dr0vfRxKwIkoeGgTzQyD2I0J4QxgwAhJITQcPX/k66v+6vCDjuit8uu2rZBU+bKlWu9gwWa
RzsUmBK2MZ8FfNOyTBCXLLlv+YR9qIqrngQpD9Nw2ab3yt7NoHZK4zBEihD1CdnCyThELxns7dOh
MIBWt85WGJM3AdvG9kHtyG/Gw2mMm/iMHXCZwHQEaPShtQa5SWWPtYAs4dFNWt5zrisWXFaKKhdS
a+1DZVGZmmcn090WJVm2Qk+MigfXndaODhTWsrOPS0d5dTaj8NYrkCk2Qfu7de2edS9MIO4OUqyX
ky4YXRIkqldGNJPLBTwptfrYPCApfZzpEl8EFhcqax2/ozWhKv4vkez71ea/j/UluN6LRgmwggFf
T7VD9Kan7g2VC9yKzs4d1wPKmOTPhftrBeWz2P1TbHkJocm5ilAnZOAr0yhdVejJb9pR5qZaLxN7
hCHKzLXUPV4dFu0C4hhyYlRgKd+aNK57jahzUzx0G5ItvGml2a2oR9PnzKvlsaLkOHweB8dzX6ZD
q3pobuGkVqr+eeMoiOOv4rkO9er9uLo1hAPWUUJM1UkKNsdWHNvwvX++yfL3y8V/b/JLyE7ulfQ4
K8wdCnml6Z9kvEA0D99DtVtrrlr7JRWQlmOWC3AvxcpEnI/61dWLcDgw/Q1uBQ33kQbJEb5ZO40t
yN94pP18ks1vq45ASSD/NIC+vnYor0ooH6s4ZF05FIktU06g4AkiQrcTVFL87PrLXfnkRn4ZATpq
DC0NELH52oxJCiPCOJB6YXMUzU69NLjGThlb0vA4aK0f3TCgBmu067m2jNbK7uer1b9LKhDGMWEP
ylrTaLwE+qooQYxunqepcndvLYBFdmlaCdkFCkuwTWo7i934hCGer0nDxgLySwFPghYprQ3/Mkcb
OEd0y8YQD/TSszF5InYUewYS7k87bBEy4Bb5cQWq7tno0snJ87a2+TiXQUlyQjZ1dUFbgJnXQAxa
UezeGyhHzyVpKfgZiCadHAUhqb6isEMI9Fm4aV9x3Li2L1glIacIkiXvNHGf1iYgGA0YOUAFac7K
nTSxG7+0Z/V/m9d/Fqm/b9bLIlWmraiVacVpikpGCyKKMTwjnpvbUW7rR/ch94u4h+aN8vDvfMfw
tUkqdx8gjSWIMmyJJZwJzlfbNDrHzDsNpKzdUGet1iJ6zMpw2DTXJ/CJ5SGnghi7zN8Ghb/anat3
Z35soLltc5cyyk/UeFuZpYPoAYBJAzcLLtXQhDHGPvjSQalKzrsRfi5EY4XeDKpLCMZ2FEAkj27V
xobWnD3ot/8KPxbz93Ukgz7WQTbQO8Mk/N8MtQ6VWjnlZzpnR18IOOsOrannydEN69RWtnrVaVX2
cWMh71ZDC1tUU1aL4y9qgy/Auv88JZS3MQ1vIr/9WoVQKRg2jIL5lDiQrup+bW0O1IZWT3ZkN7/u
wBjbEOLD8aUXTmFubbpa5VFyAKlUOedePSDUS53y+UuH+tt5jrvw/zuvF5haaR5zGp7maSqhu/b4
yLC8yzPE/fK5OWR/9QD8ST0cxUigntXy53n+bVT7++AvKey1TOpGnXLwxKlqcvR62Qyoz68bS5j5
Px/rBVH05wGQ9mv8B8qjpb2spVVdne6J8XmhUO7ADHfJ4SgpC1LYgx7Ns5+900Pb4a7c6ksuOCPl
0DpQXS19JF/Q7qT2s6BQZdfv2a76JZn/lBt7HaRQOFV6vEYTCutLCfEuNzeyUhLxaq+xgHJ4XbQw
mZsak2Sazm9Q7Dbd+xgd4l3k0aFtoQYqHSheDaBA3Nxk99i1lqBEY+rBZFtNWuZn15hJUOaGOTlS
ZVrqqum+M+Lt6xrBBES04D6d7n4+PYNPxidIsu9r4JsUc1Nrh+7hJIaUmKKUZUWroo1120e9gB2D
Zc/Pz6UpUtMfrlx7mZ7pRY+rEwr+08zaMA9OE93dtEt0JH3IrYMCye6Hc/rN+BfBiO8OC8TMhJLD
PTdfbvjl9tC1i/xgiUEar3AwZSE2GJFDq6ZWA3b39dF5rjaak92t26FxOPbOY7HOgGmnpENIw7Am
6YPMqQhgdy+G7YX9zcTAptY2BjVEB+DZRLgFE9lvTC7DsnPeaRqETviO585lqGFAd4FCaScdNBGd
dNhanlfG+3Et5KdLP3+27zVGJHJhH7sbqHD4r/h4wiF5/nFtU0bDzw4hsjdjesRSsRrwqtNgg0ed
7MYjDUXaftnD5KFeStg6uef3gq4qVXHFofzcOw/pPe7R04crfLfozZQHKmnUUgS5seFLa9W00LRx
kVMnQ+YwMIHZ8o2lSWvQ7KJCNKVJTAfPL7vHWeZc9xeYTMK1wFKAI2B4xgapphvi0ZcxqZ1O9NqX
ezruOE6yqNdqT1cdg7yPJNIi0acEpiZuy4n9JHfKN4jDao0OKGvnz2NN/S6fRjHzPw/dbLyMtfDR
OOtxmPPQGdYzHh4byaR/RR0e8d0TUmO2/nBV9m6q/aT+ntrxOKQLtrxZd7R1DSu/ID2JuzqiBeiv
D2jLpLNH6QCVuINlsJTFmSTp4V0fHROtxRFcwBxbLNDqP1/Ht3ETDAjRDL67EJ38d0kLz1EsPxsM
3twtcdAS0sS5g8lX7bDp+e1on5SZLzP0v0f7PJu/SjyNs5mkj4S7Fq9wMEoP9IxVxjpY1FU9bT3Q
i25QoXXCqXLj6i0EYY+CbdFymxRlMbUOmVc2gfS0g8mJFLsTkiqPf74l366vf92ST+LYXyeZnc/F
0XxyS7R10qFSvzWRYrKO6wRNemgQdM8mYjX1WvhLuZfOaUz48/JejYo9Tk47BEzJpjufxMWfz+yF
svafheev2/eyyElRhjiBGHT1B9KgEtKIsDBYcw7vydz8rdj7XbJDciGEvEyD3PmlEHBtXtVmWHEw
ePrPD21S2duyFx2wzNjWgO0q24BbjMBuasGz+c0oo/VdKiqL6pomA3lHWebfcakUG7VZXDOSid5p
qB7II9ChfH9MqX4jwo01WsOvbH2VBuVM60qyhSK/Shc+oB9Qg4gekfHUpNQWQlnsuW+Qoi99opM5
IKAYJ4v+OWaFtGqGxhah0/H1gsUX8piQ8SufrfrPD+77aPHX1bzMsmORtvRHxtVQM3tENiMd5tMR
GgwJ/cdtf5lkELAumD6eqA7dHCUQoonYoAopcIyz5rKQ0kKlAPqZSmlY3Z3BW6Qwb+L3TU/XbNT3
hcb2Ddwkro7ZL1tG+duF9b+n/5r3qlXa1K9aepriy5YdyhmuR2tAKjD+y15zBq7LKSOn2UWv7Eqi
b8cLcoLCMbxakIgft1+ped9mYAqKJ7g2AGZD+/vf0XErI+Wc3Eqi1vsGkfH3qL+7LRHrd433C6gu
Ov6729BkZUq9cGqEFtR+R71h2HZ/x8BDOcj9+NRuDgCqIQDau/yWjL4gbv9M1L/P72X0lsVdV086
53fug9lo3TtH2sxZW9MdpQFqrl1Wyw1IJGLezUoeri51r1QKrCcNJN15snjixLEZCqzbUK1dXfQ0
WFfqp50F90fn3sQL3RYNkABhvx3wyWrYwmPnaUcf9MgSfKsYGllwHkuQ/d3jOn7LFkzgwxMc1S7e
YYTAjnenXO1ieCTeD3m36GGDaGvFlokbGc6+lNv6ApKGln3LpQYJ/AJVSYtEVp4ckXFIhtJj27o6
V9ZuuQv2gg2dNJJ4GGzlFxQ0jsceP1Zr76AgI6f4deq1FtUTepdTPX3z5j9Mu2y2cdm6HJ246hjx
pFKovvbCqMOu7tygz0a1x8rH5tvPs/HbzgsMSOr6BuRORX0Jo+rpfsyaD7EKlR56pJRArqgdnLF6
jDZCWkAeJ1jFIEUtZGYcNvotXLXY6B+K5Y22IlamhW/Uv8SIF/ElMWY4GQDzkG5QhFE+2yN/LTuX
pJlcMLcLpzKWDB0afOboBMTXcIrM4xHZcmejuEkWYJ/CUggCT5OhDz9j7+e7801pvKXosJ/QpkHB
8QvbSNYvm6ysWmqQ6Um/TtGlyGSnuGRd+QQeh7j/jFQIQXKf5oQHr6StqZtfspLPTP3fPAE4i9JC
aQv2HGpULzsstRmX9+MVKb9LRX9401ekibZBrsMuUrv19IpkLj0p7Sag2dX1Rp5Kjz20joMJHKG+
tWXahdKttDRg7DVqTWWmo8QMHio3LXRfw5BUO2sJqWR+jNf6w8VQ2wBWjf8tTo2JI2vd26Z3ukzy
8zS5tII7DuFXKy79+LINb/Pz9U2jTX05eef8bfM4PN+KcFQkToshg5UOFhryMsdUVetrp8lvT+dr
LG5hM2AKNzzBMPgMPX8NEy2Sq4sh1UZw96JO0rkGKlToq3udyHiOl9hj+PnNu7AkTG6wUNqhjbOu
Smrs4MiMFeKpB2xzC8fFZbNavDfRU7qj4MhaSfywzgj4uiXU0M2b5hw74GKXKNlc0OE3OvESnMKY
YOIk0zsKzVQwIUc56cVqzFtP+97RMV6KsfgOl8IsVjqofb0b9syFtiQzEg4/Q2AK9IG0vjqivY+P
bjxn2XpAY53C44QuxaHA7dPXz6jzEJob7ad/xtTEhRQwIGQGECaLnu4US1phIEqjix+XoklvIugZ
tm8m9uJ+89lRfymMfdO9EcpvCjqPAqepfWYrf930i348tpJ71gxinDMbvmLguDeKk5F5CpT7JDTb
+dE79QijRssx8IksbUzqatXXs/2pRtD5CQ48PsSal9XLM4xYXGVgDcWB2pir8kiSfpk/Ip34d/pQ
mJApDrWgLxpfQIsJS0/zBLsnqKD1KpNCoq5u2mkNFteV0nltLH4ZlWI+fjkgIQOmFRoHfPl3PT41
T2UZ1hywhXnSI+4lMosaU2xT6DYTrw79zbEdYmKAWbjin82CXV1OxgI99vxLeezba//vqbxWx6Jz
dtoI68TgliDEE3ZuCPtkClJegQRh3PQeUufni//ugHhzwd0ndKO88LKabMLT/X65nRuBfFq21J12
RDUfQZ5Np2HOo+vwaP5m9vRCThUrBTERQ0wSH1Vc6csRIyWRYzk6NYLnc4kciK1Q6bw2q7Y02iyO
E+40D/seu3Lz4T6SXdmgng36slgVm7efL/2bDYmgeCG+imoBIm2vpX3zatyVS2GQdjf8e2tXnrYK
9ZbN2X+UW53UQEWX8YFdRzr9+cDq1yioN7l2oTyhNxX5VVEjPN3KpqTcn0GTCHZ0TfrWtFElj1LJ
E98z5QO1OPZo7g1dgIaV7m8+dJnGExDn8Ma+Vm6fUIKipUetXXXoP+hZAeUAsDnl65rW5sZpyqDv
LwNd8pOze0dXE7fgQfTsXBP3GrfjuB/Ly/BXWc+vtSRdFOBbpiG8ONj8/DuRZCmBV3Mz8+C6edqX
BlmSBOxyrIUAhQzJQ0SzwPMnnP18O7+pAjCYKBiCAGiy7Jsve71m49IKteMzD2Jyy1AurfjkN2Xw
ReOwWl+A7PIg9ecvE+ebVjOxFD0bmjOY5yjGy8XeQzTCNTAwM/KMjtnTFtKqWmeTG3pkiJ3B/ka/
oNkzt5fesW0OQ9aQ2K4D3W5N8KnAFR2Ij2mRwz8m8vbC48Gll23cWjkD/qeja/NVi38Jrd9MPjIS
dMVxG0LeuvVKgFLNB9C5k5nNlJWOhMTGzwbHrvamAKTty2+FB+JrYATm7DcpRFX9EmP/OfDrXDOk
XDqG9002u7kAzpxLV2nrPWrObbbnqELAYsVdqWhDIHGgAbupj3FVT0hHpH2YK2gcyD4ufeOye+0X
HbWHS8V0M6gmjWHVFhbqP48o7WtU5GxxY6Ldx0LEUH4ZyKEuGfw0m4UyrVA6/M/+2cdQZAJ3H+x5
uAMziJsvtuMetugm+Ie8Lb1pwdnH+AUkF8gf9b16j9/g46TvxpzSShMrQ2X5XCKeMRbJSPahzrT+
pd+YqrPrHplZ+9qhBZy4RluAxmdsJTT2wxTWNkh8ILaf2tUdVjPASwtEL9q9we2X4jvB97unhG6U
oL8Cp3lFSSb53QxPrTKbNSaPVeWfhklfmsYd6tHU7vB5pzJddFFesyt6ZZUrZAeNdboQOzl0D7Go
QTQEgQ51pDoQidmM4EpzoswO7RAvdWTe1upbY6SOcKbtXYbNVbGgMkaloJ40J/UwXm66m27ua04U
VJ3H4NbZ0E8fVO/GIX4rBkRD6sSqZMEgoaq2rDvKFgFAmgEI2CkMiss0XQIBkKmgBHE/G9YzA27j
sIlL2kyeKpOsn/Uvszgw2tFk04smRm+zjOfxPAstdVkOksF9juzpNOy2xhi2j+L9ZlR2sTMNoq6E
C3XmGkhGmiglgkamfLGV8Q1T+3K72D7mqI8N0qnsAAR/zI/TrN38rbD3DcJMR0cAvxgEfRiYpphi
f6Vxye1SRJr0zGbq4ExTJrLDMZBhao6Lu3225jFuUZTgbYAGFv1Nh4avp/rw+x20L3uae3OrCa5N
PMZrTx00R/R9QBlTmkIf8LCZh308uu2BcOTDlQ4JM1qAjmaj89dtetiKdx/kwehdSHaDaN5yKmw0
NLkH/rm0IFngXobKwBvr50VitQYHjyFpCRrm6eAccQNNVVtBxX6UN85sisfJJ7QqwmMVGrVqPRKH
TXyIPiFP1PSuEzA0cuLxW6bSvjcsIZixJjLQ2t3WF1vvsTNK2RhRsgZOpCHX55TYCkbW5R01zNbq
5lNF+AD8J4AXCeRc+wnjHSd3pxgnkRPVNowr7WYxuRAJQCajoK37bnxgA11yF0Eto5EXddNQ6Abq
k/zD+ICndKV9DBLIsCtU/VCcS0OL8laT2oYLNkNgZ59uRjkVUlflw9CkFseKV20TYDpUt7YXUfJl
fwA6gpdS+X/un9iFIlyImL51njSWZKDQGTC84xXLansS7vPZkv+70vdAWgSM/BnArx2VNu+AFl5r
f19D6w1Z9XhaDUuiRRFIs3gu96L9cZQtsyVQq+sy5WW/qVvgxvE1YLCXEzKwIO8QtnpZBMu7WhS1
/MxnF2u1WqfWetSkrgvgycWXMsX/CVfKmy2Ma5nyCIkjuE+VyBFW9Rd7vx+PMT1cRtbyiX7Tg+Zi
7owR5KfDc7XxicGGXjR3fP74neWRH/z5BN5pBR/j1OHVSEBCtBvCxGjvx29v76F12NgLw93tDiev
HdmT3U6xdjAF2jv8v/zJAf8K5snDFwZ/u8lu4+4OiT0cDg+TyWJ1tXCgPAjHyt7qxiUdxG+F1q5l
TSa7iTClvHFRW8na3qzFYnGxFqv1arVaoJ6AR15koxfwn4+NfeCoubX7ZWlSv8J0CMyoiaBvwupE
jvFvGDAiCXeM1jmfsQU2gic4jEC99SSn4kzhilthF7FM1DB3Ow5OD5ePh1Mh3VZ+xP2ojzcwV9Fg
Yotr0fH5xCKNvx8Yd8KFcAgottpt4KOGs6oLH/bzije++G08sTzxN1dc2fwRzpzCxFLnPSq7+YFh
mW/gH3qzBqUjQ9RnRAjby/UAgmBfEh6lmTWajbZ8Hc1iZzYK7RE3s+WN1ohA4moJfPjYRpHXp8uG
W2bpsPa5qj1Y807breOtnQFiZiNPjDVvMBjIi/UI/VkMhRlwM0hIg9GWYzk1rY9taAOMt9LPMcTA
6ZFGI/10GpTWPvRKi7qvFXrISHrBjd+ZCSvLkzXjDwHKATq8PVkjzeYrmrKe+Jp42yYHY+2dxlMF
y8z7NLPzAUg9rmvLVf1nyJsWJ7V9xHw/tU+UJ1K7RhRNHGUzhiHQFsO4RJAN2on/RM10HASB5iBC
tYyt8ckfjxFQ7vcJYb5mlfYyR+XExW0KmopAlrwXE2mcVm5UdB6LGg5iYtXuG69Yjj/6/X5t93Nn
OV5+fFyYd+JAVHswj8a+mGsVJyFORfxbcu/L+/Lio93s7zkXZK7GS+YiJRCSz/7GqwNxdpQ0OqGz
4UPMyKe1h98S8OZEWM6utEnJPNAKdtOeJzYMHrdh3W3ZklFyjYOwrXrvCGRhxokGJYaewpITAiVc
SbbRLh1PjoWcFiWRyZ83BI1jLe8HWsS8Irbe3rJ+6Q4LuouGhTFn5fGl+0Q9NbWz1Afea3VBUSI2
N4c+4YnjiuOj2oFPLFk3/7552Gx3Qyby2Xqf3y2hLPv+xj1+Gw55UbfpYimqYPv5rtjDdw5Wuxvr
nVAiZn9sF9bJOzqHwzS0xB8xw4ve0amgSOJmQuJeY1PpiG8eItyohZpo1TtMDnkb+U/xae204e6w
K5ilVFq8Ix9Fe5f3VDxdmKlHx3SYqb3F4iqmlrDQRa+F2UYzoJuAsrNW6H2xrOPR28tQEDXcyN/w
SXQ6c7NPzqHRDl1cdiVHxIHDFD9rIl/enkwO00NhTXbiMqh/fsYoUljikkgWMFwnlxOJw9lGaQdz
as0llO12pgPtCXwliyKaZiiUcKY/x7FW42uPTGiL4XyiGvhXfJECVeMk1s9X5TEbiPDDFQrT4t6f
gLPqLRRr1SMa803uy64gLvPvqzXIXYL0arES94tfID7YAxGRMHtZOSsRtAerwach8lrEEO7jip/f
rPVKRHR0jx2CD/N0u42d9ZrfMcEyrIWH8mi9XoF5szojQsHsyKQlELCejUa11Qk6nas92wfBLMCc
kGkbfE4NvzO2fN3+YM7u93u/Q2jp+Axp3/dLKwj2wl8GwocV+D7Ty+c1nb213wMKt/fo5wXjq73n
9dDGXeTmNGe8F/O1Y9rB2N+Pg4v94fNbny411lgsoobzaM86R06IbZOz37MMXuwg4MC+P+aDP7zl
nqPvxdJJWLsRe/gr+LN03my+H3z+bHZ02WvyM4Qhfb/vu/1h/03MTZ8gMuxbfcxyh8u+mIFvb59T
EVAM09i1xXKJN+z7sOva3fl8Pp2KcXQ4sIRSC2X5be9aTm71GEobhqGljz9Hni91AIIwO6Zi4M0j
947ZLlNv3p2HVrv7+VdodbvDO3N43nW7zEp33hXvHvuHi9Nl9k3EeN4xuXgFocY6TPCYnixCfzKx
p4fp5DBh2dOdA0ctrM9fpaV9QT8PKKTVnuwiP7cmC86sJ76xWDA5+Ddr+4TVfbEqmAk9VnX+5Cxq
Z1usouJ/bEQzJ78UHtGg/SZ9YuhjAEnPRKEg9u9ajnpUGIa302N291a5HXagEPhRBzFSauPPftlv
9o+9Zl8n/65nOkqOspsNZZd0Dnl36sYMZ/G5xiT7z1KeuWImWfc+kYNVWEyP//vjlVikxZLeQNNY
TCExm8Tivwj7GQ08kSmoWNyKf0lIUC74Seqmbg8hy97i4SEs5jIDc3F7QPYgWWY1hpv3RTlCzZq4
BJqQHMjgXosoNlhh2w0g22uwP2k61PE6QqgztMmMP7+KK2CN3G7JCcC+uOsSs28Fk236nJ44a2H/
zaWIbyQd0Ea4ma/Fqi/MwteKR2fFFbP81BZZAv/Hu2FhLVaoAM3z3r2XoEVZFfjyJL2kDdODxQ19
bZYrQIVT1XnaJI8f+z36A6yFwazJVECbUkwNMQXFV7+PXiqkbrEefiz7SJW7mFL0+yJhhaCK8iNV
HuYLKAp63Xc3c1InsnjXjw+WSEhHbXq49l5z9sZMhIGrzYrfFl/ls7W/+sz1/dh02fwzz4WE5di0
9wD0WffpamCX/bTVUeo0+LzDFReHEMLbut/wUG7zQN0UTuGYfsISmHyugA8bB5s5tHatV/oPlkQ4
h3aLTyF5zlZH8iVf9tA3Rym8xG1bWGUDJujS7h4JV26xlgNBIKVg18JLIAmPxXuLJfPPwnpFuvq8
vnhliOr1bZr4J49FjdUGSsDGzZGy/PPRfMvaoa/vcAOD/6INhcy2+A6Clt7PKwk+Td/NIsDZuOgo
GFq9qi9jGZmHda5lsxRQBcp58TCjhBDZcoVYK+KprNH95lQ9ddQJoNcL7aOJdumuFHDSSGis+PLo
hAU53v1Nfj8dPQ0+BHUbqxoK13bZJjUlk2NEgEjddOre2YlGde/YLXs1U/ViH5kbvjRMHw6m2dK9
b9DH+qCWk6uO9oZSSoOost14mQf8kIQhwekSg/ZHwOqaU73dRJjZ06TWKa+0Wwh94aq8kGHyNR1p
41aq+/l/6kifqKNqlRe9DDwZVzcS8gAtD7YmSQ+7Q0CJJ9Z/8Tj0Tquj8HFri30/XOlRc5qwxEqo
0FZ+jAXFZq6MERl9ulpQyaO0B3A+M8ch4lIttMF/Weybnxysf1ss7BERoaAPhRUK4uT/BjpNu9zr
+5PCEoDCEqyvgakGUD9lg5tc7wx0iuJRNwTQd+0+G475sDDmyVCipc6EuHosygO3aHydK0s6dtE0
lGbqPN5MTE99Twkxex0JssIVvFr406mbQbjJi/Yx8TS02OFr8XTb1VtIWvnsoouw4AGYINv7G/qq
T6uZIRZ/+ki9ql/0053ZLUbROnUTZ6GBxjNnLedMWUUsBDjAs6zsDrmldAC7UFox3I0rcj7yK0pc
VGHA4YjF6m7T424Le2H45GTDDxvQF3ORTmJXE8r0nryM3LArg14dsYG/jnTEBdb3aqB5Bevj9Nym
Y/0pzfH5d3TtnetJndLItS6I2HYKXIvFZ2yHXZHaseOL/mRyruZK6A/zuOEptCUiuDY/Zhjh+vpx
L8U2JYVfpmDjax2A54tOLNpxAu70WSf4eA9O8TH7P/+r+b+zS30PjU2WsZDh3juibBr1706OnP7D
iTv3zqn96Dw60TgdptTj0NBiym26J9HUbRd+4ed+sw2i12VEe01LbKugjXr5PPWLfUz+FXtiCwV0
h0xmT4LDlulDGKZH7yIamihkdGTPJK7VLs6pLmOYDxH+aHbjTqAskiCf1W7Gp+yI9P+GwPfZ0jxS
EPF0CGsOz8qX22TS3aKd8XFr/xqqvtSVGfufqHeQ7y1KzC9797jCzTh5yjWkaRv3v24Gk6SBxix4
qosU4DGM9Y3/PNKBLhdXGvzNeCI9P3QtQg1F9gqcT+tyjz7Az4/vSxbCWYGf1Bp4MCm4Ur9Uu43W
Pa7PxbkKVGQYNfpPxYcBbODUvTS2v3ZrvrsFqmwQrJGApAP4Ai7K6oZZ1pJUBvdNiRbI2clvhqcq
wwbqYnnSHCjywGhsf77ALwuEuEAYD62m0YSJrYmy91+j856HZRHfOOamGN0NaOyL+2OY3xVMU39J
6X470ktCJ+VnQ88eehkc82BDzhJ+hLHbzOabOvj5kr57Zjr24TTJ6V9+UWrUcrnQ1LNcBg80yMBX
CeuXcpVJg4v6vmGl//lon4noP/GbO/j34V5abHf9qVaRVpRB/thW19BWykMVywixWibV/GJ/jqCy
0Cg/AZyPYhKTunYkVB8qY60XMyMfR6AKzuWpc24e/XNhoGwJrrF5h9j2/zGY/z7TlymW3HM9LaAQ
BDLabsD1G5LbMiQrze2E4sS18Qs1Vv6yjX25M2JE/DW2ojTNC12uyyCjc6AlbpxXfa2eG/FmX957
l43h3sqUbnqIhzSCnhXFc26F3iSt1RpWU/GZ6qF06aV1Nm2dJD89/TZUvva5X07xZco1tTIss6jx
Z/iXZ0AEiA+tmZv2sYHHaXNQ6HsK3Vrm/zJq5NfETByYRloD4z+9Qc/x33tzbp60h9y8lYGyeW9h
WCWJ/mcSozhyj/fPCORPc4pem1zvuQlS3ZPRjLoY4do8difIakNpu3USCKsfP5/XdyHIENOGaNpU
Te1liMTJuUj1a1QGT2lwl97L1jzWuhdloXGKyAu1zF+Cgize8GX20C0Ut4KRid/jywEvF1NTQzPk
PmTnwfMUW08VYi7NreKOQB5CJFWUoOIpeh+PpGmXKriiI7JY59UNsJDIbaT5WUdfvkhRKUPUSpfs
nNp/c35KMQl/6J2Trv/SA/1uyvPUFE5Z0VrIV4uH+9fAPurXmxFqWRFs8v6pYbc0/9JNcdyh2Niw
/HipDC4Un1b9Yx/C/QajIVe62VX7OTh56cmr0uXPD+0rsB3LjL/P5yWIF6Z6MZ6PZxE0VwqdIpyv
UCRDpNoCOVqzD67bqGqTjaORQuXqBC5rlgyxSEq2bPbcJxo7d//MvoAKcNIxfgnHn7ykl0f8z9m9
BP6wuj6zS8jZLYyBzq7UrLzq0tZQGqWDdELVGPbEtWy3knZeuMdJaKcFfV6KoFc/2iLprU6fYHwm
cv84rimhtOXVuX0Aitq+eDldYaqLz4mxIlFBvXVSAxijYW58YJJFQkiFB6AITHcSLgSXoJ3QYfql
N/zZVvh6gUyYJg4wwrHx3+FwbyhJdD0xHNJK9JjKGCVjJEfcdJGD90RLhSpzw6WHF0+bW81GfPr+
dqu7cHZmG6j+vVtnHNLyojQ93rw9MHrQPRmhE3bFM3CytMKOI52rTOxbR7X2cRvzKCm0gVoVU2S/
SWSpMIPcLhYYQ522v4ytz4b+T1f3sj9pSfHlWFT3IkCqBymeYZaDfkSD5eImJycFoQ395US+gt3X
GnWIvPYbNfLIIDDZJd6RCaKKnu5BbibsP1OrZivWxR9qQLFm9MRtCrHKrblUF1ckB5Am83UC3XvZ
p/F5Q1TPXDYWx6Hhn1clQxOe1dGK2bkHzxXOe7OQCjE6UV4D83crBEBxnue2jD9ujmYFDfB08qRX
UtvPS5CvEYG/xWj9m95T86/7App85ecDmdfO6ZrXmAMiC9a7t6khJJYUtaEvtUDpombXcoqtvgCz
uEftz0W9yi7dJNas5wK4SqurXW3DaD+CzbJaqmQb2yEUISfj3XTnPkzfSlcZ0LO9isZq0UHXv/1E
QMt7+JEAQ5r+c7lcnodRUIxOo6xNwRD5ovHDOg/L92eQQy+mFU2hYz+PMdwIcmoYVFh2j8ltFM+N
yYpKnejQMiwMT6eg0b9SSZ9oLiTjbHyGuRsQFEpXGoMDR2TTxVKH5kRqUiOBZEDjKXUv8eCa+Sf2
7EONXbuXsWFD+99gMxACOEj2gNpR9fIKkKSe/nZBUIyiO9zA3rPxy3SCbPV1TSBg/Hc+vYTX0ijM
a0t6EM5GCdBVGFfwSgcYPh57xdxES2NIB1y1T++Gn8xwSE4HqpsvjHX1fh+lc7rf17au2o05BK6P
IvGQrChuwVltb869gp0vA7d3dNkDN9gK33LnyQ2+dUL2sBcL3f/HFuPCWLLRYi72yskT6mSTCGM+
w4W+0aPJNC2dfHJZP1qjK3YjCDyM2Edf+ye6t8021RK6W5Q20MgC7A/laRviiTFTYE5GE7n0L6Vl
UnB0EZ7OBw3VabydcaBk+Ip3gbGn37rPrTpWtsn2QUWejuzq6o+f7pGSF8bs7J0BU8AQvnUYj0dW
RPD7g/m1o7hy6mKLDsrjYSmqaIkrTzeRvditEBcqpoh62sBrsVKwMPmc3tFhwZezsBGqxM82s59D
ySlHUqc5l5xdkxWYOnSAfAMMdl8anx4WtM9yL3XkwMR955Q4GdF3ArwOJ9rjlFJap2knQGCgjOo7
ycH0JXLl2jF6BwIURYTEOUe9E8pd1d0vizYTJaSXVLC5PHo6Ve/nmt2OZYqmnX0TI29s+lhNdRMY
MtBTWqNWhYXm2BxfnLNm42+QP4Q7lIZCtVNRa/ulnfwN/5NlFfMrBAZEN6b5qqespBe1aUTXImjY
0ZgWrsAJrq5XHLhddvF30sLJMabUSm+4X95BhITTzDoGkP6J3nbtldRsFUfpPZ0GcLIIYiyCvl6s
OAYFWLdhOIjIqy0cvMxeArum0pcodQJnVB5AAeflNKUb2fofws5sSVVtW9dPZASigt5SFwJWoOmN
kZiZSCGiSOXT7495dfZcJ/a6mTFijJwmQqf31v72F8m6fertvpJM6RU2RSRUa05IE6LHa/98hW2F
KfpDe2Zu6mR45+mkLmR+neg3nM+twm3r9TIQVt5q6WPHmnLvreSQ/+C4KZyGxvy6sXPjXz/9hsJR
UuPd+WMVzaK7wTiR7SM9SEr1PXK+RUGDY8mRjTR96TaCgTXoEqlQnRlljpe6QibhmQU5biKhCNHI
GBNMJFWIm5irG6k2tZpIHiy+Niwxzr9ocurWlfPIOqXv8CII0HmW6tTOnAT7F1sSw4oh+RqT/w7m
ETY1ShYu278+MxkL8pp1an0ERv1ol9MdqHWm/N9H3//35PtHqcAYAk7g9F/nejnPKtjPRbe7weFY
QdZR0x28tV+RHUQ+txAT794LHJFydMCnURkZsspACfvhRNi+sFpdaEL/MxDLumbmoK824n9psf65
hP99OP8TIC6i64DC/h/tey+9ymJaSM0uEWx6zEXj1+I+g8yTSUaRRwyB79np/74t/2kHMON3kjVM
uQ5wCaj8v8udVSEPl24xg8qaPoNiXpvNClo/MtPuJ18y1L+9qMvgeXZRc2mIpSTgAVirGmCFu+1y
RSSBXXfz/1KTT/+zkaB7gOMKS306qsf+9bA6dLDPOinfmKxoYr+yBRqmRiJ6YmIAOEyeFSYdJ5Ee
/J3P1VkJprzCAa0r9OFm/leu+j9eK/96LqK4gvgzI2MHKvO/7tG0+Dyfq2n23iWvGRVLn1w/MwpC
uV1/5Iv2Eht79VluZlVqPVctf1/pz9dTfbQXazpr/tsiGc/Lf1+MNB9JxwuIMcBs/3pgr+UlqfPx
gTFAmn9XNmwoVEe85uobndh/eW3+0Y/+69cxa0BftFyRUwj/93//urztxD7vX++dgMUd3lbCup9b
U9Q7WFSU1uobh8w7LMbZd7nNoDX9t/H57D/LB0qH/+f3/6vfgOB7y3HzeO/wGxpg0l6CemBCR3zT
bH3BGPat9vHss8uyryFh17Gn5I0XWxLQdvlh6l1E/b3LjbzWpt4gaMs+qoWfW3NtLgbnzSrV/u+3
SRbl/+y5uV6RXnKMFSFY4F8rNy9WvSQ09/du+Vo/hvOSOO1bsJD0ArcsZHKNNvgDZAfBSMPCwEFZ
nQWlTdeU3rzzixI11VeftdhZlaAld78IVhfFGOtvUTVE7AXJlvo28Lizvbw0hXDKsbSwu7+q1rAh
wDr6jV3Zhg8cOLN6a+60nQLPbthXiT73c2PMSn1QT/m184wyr1/4t8SeZWZ+vFdaj41E2wTvTLv8
rnJjZjQqtvhgOXOzrRTMVN/4G2MQQBL0eWB4utCRNz8wlLGXzNeoBHpEeipjjR6fDWwaw+kBVXht
5sSY99rdg9ooGzMZhDz/oAeH/YvLXK3KGzRSosJXaog8Vqewn8rRN4dzZ4t/2Qw7cpF4wFK/8DnZ
YeJmaJrsiX1DUt2p92gY+X7VrxQ2qVExn/BKZ+6X/kMb3Ef8oE/LzUmnd6PkCIdEzbOHvxJF1muM
FJx/AqnXx49mec06sqVUoftLJ245OMuL9uSUJCS7DQS4jhcNj9skyg5MdIDsJdpr9dUZwsLn+B7q
7zk9DuTmOuww1KtBsW/OTGsk1WCtUmvTGFOnRi/ERdS4RAo6qIo3ZF3H+P9Kv8bq+mD4bYDLFIyu
ZkYPpcfzAM1r+s2ZcSuN29fseiP9NFyQl6C25CLpxTF1Z0bi9/SKLmYm42zmZbQ/5VO/+5RaROuR
eUyfhinbKMievLRlBGl7egCFSfNRyPw5zjcfB3qSnrrMnMNcJ0F9v9y8XeRk65n1cKhtu99nyMfU
YYFPBmciDcUe6qr/TMY/T96jFGBF1PPcxgxArrEXHEVqvHdKQl/VjBe7YFpH0WxcALpOeEbuwESN
ZCdiWClrNc4LWJWDhUGmgoj4RRXR0GhhYgfDSmJ4uYSoXZ4al/vTxRS+FxwPYzRr4RK3il1ybE/D
39Kpd7W3/Jrg8kKo2KaN71tY05sXpuSc5X8XpwxW+KCWMV/zPIQ0i+SNu9l3+U3v5wunhXc7vuOU
cHMI2KN0LnwH/WE0jMkOLP5XqlQnvJehbk92tbkyjNumsHsIFF9zF52cV5mNrafkRI50/o++cKbb
FOrtXjiRMuKzFbhcuUS/8AV9e3Yo1svtmEr/V/+t1s/4vu/2w2HuDkcKLvlAYRS8vHr/3NwPY3YS
QEnvdUeotnUMTlCcM6cOyh0VXG4Pp8IdNlDRx6z1BWRZqGbY52Gayu/BAtpanV9RXik1oBYxujh3
UOAw/vcW/VgofmD6SUqDfh3/R6xqV1SJvJ4IlJdX4XSHrDi64XT89V8LJx6/yL/yu/R7Pz11LlVi
1xICPA7s5jGGrH1OPnXhvc+Y9iXkRu6TU3lGZE4TW6zzKP17AALcPG4FxHJ/Eg2BeLpv6EoTZfZF
kchH8IrT/HCawSZe/RAAeeX2z3DxISSejfRasnfYz0jcyRU1ZRpN1nXcoRKCYfVV2E8Hg8N1exXO
/QbxOSVoE/e8V4Qb7gqIm3itr4VdEU7hW8hGBsUQc0IlHZT7H/Y3z7/l+XMq+Ylsy0Txb/k3/D19
MVr+1nRbdE3x8CVupvHUTWzZwQzAkUmiL91+u9qB/LxihrCzjyISgvH79JJQ+kot+TAbH/l0I/Du
z+LcelrPfR5IPtd0C6Gx6FXgveyV3XrP4L4niNt8d8p0aiy+bmET37alJ3kEbZRbqvPqfNtiq5Eu
UYEreKeQz9McefGbeLVQGWt92Gcr5R7fj53VqJP9BPwZ0vWhtY0XHsiacESbwlK2EUufkl3NK6/x
L5foTJKF7XX6MvKmmCx0SzW6QDgpN2Io4IDTWCNrZqWUWuuiBFpXoawJ2PayzO4+x4Q7g98S8+1C
wku9IEHpJp1To96X4cIeC/7nN/weeCyAl15xWG4FSZODj/00b8xADcmZQWnWySmSocAvN/CArpRT
M6VfpyNA4D/8KTzBfFcRqV1Uitd9nzyOKEXqFegMXNYj7JVYUD0o9ihr4RsoGJNpwxEKIKyZh3fX
S5tXy33T3U2Nho3DxC09woFdkU+ge/OwhuZpo8tV7tCDtuL38qm8rPn+AZXHM9D/g449INmzYUOv
4W7oszjZ1h6xCF6D0YcxP2CXmr2VbgPHezraU2N2DbQC93CqT7fVt7RO9Dv7mTG6uCrz6LHQ7t/s
knrh9g64EgZcUX2YbEO20WjTrDMQqoc6uiQvXKwXU7cZ2KlpUkpC2UPaw+mgtU7yc0SHkB8OnQGO
NYXI7/Uu56igTqAO1tEHKh+JAzIenhr/mR/eYkjr6Nytx2/itsd7oiCwMDxRXblpEsSeoEZ/Uwyy
KtCrt6nDlMEVZ8MO3WgLWZ/Zw1RnwS1VJDMQEEAg4FTaMpBdYX/2g8P6xQk6KiEn99zAixYbA8Ap
htjyKPSbri9fPPD3mtcF5fMu9ek0GvNpxoZkNv54KtTKgI82II924+ehkipcE03m0l9uad3DFvnu
forIo1V0XL2VwUpgr2riiN9ZgK1yp0gxqyDRIKuYkjlgoKi+zGmpZqF4nuxnEPXgU3XOSqN6kDxC
JvEMcEVOeOPx0CK+R6rMYFkoRmXT45dcVzVXsy/YV+ELdowcJucPev+Ym0zR4MxVXDI5yRFXU/Oo
QJBZ3J1I593dYCWM3jkdtLP0oS/WyRYvxzIuLdkEATwWGocnccWHj0wlP977BuexA+//xQej7VzR
5+A8pH7KDaWMWEYfNAAfCojNxEsha6HYrY6XYNNbeJ+vy5/LVuChE0dT2cEM3kEVJFtUKWARjDUh
BSR2IhpV3A0mCO4O/k00C6J3ZkaPmHSW+1OVwAogn3jn5VypgvS31NJeCVhOTgErM9U1W4Amkmg8
CBy/kbLgYXfRruMiKf0NgQL+/IvTUxxZ9g45I3w9fpwaA69P5ZoBZWl8y/Y6CWRDM2ZQjnajGR15
d9rHHdOAWgP0jmQjpTqmnvgzcwQmGxcLl/4S6tDD49zFZonXQrPF7dRYQa9P9JlmNKQHN5a4u9mc
BDcb63sl/SvXc72PUWLs4ZbPlZi9Lf64E+znYlQ2z13w2ud+aqVb4WGAZihtLPs17sm5TrO75IED
bagyzLCRzJ35gHfXGrnaCNIupuZe59IyRS2+3zvV/zK/eLn+sCpvtMqaLCCUy+p8ooj29IwxLWcd
JI1LEH7MxFm5jx1lBmkN0uhynq+TAxUU/poPDYb5Z0va3o4P7oxUr9ms8yTgynFgPjY4BUJhJpx3
bs4q6IPRI2INm384DVznWyon/eGinGLBnaHAPJQgM1Czd9vevTvJOfmdwhQ32R5a7fLNqSnL60y9
8ZAANVtrehpgKGeb/m4Yl9J8i0q7nlCV/QlqpfGSlWrEQApSqV5dlNxnryUJUrvsGocjmuwaaiVw
cb1fLyz0gmpFIRXTgrzNyn8aE3sBgQ8yysR0Uk1AlaEploQDbG11TrKrRv5MwMZ6Qc8lK+O5JPMZ
PyO6q7y0BwImkWVVai+7nCqaMXdeOPWcpid5qtAd5QoDAnbX24bi85wdamdyqKrgQDqTSk/SfcvG
PwM0kd6RHYdv1YpAj9hJWBP2YCe37tDOBQeb/5UGCkYZ6Ql+90f9OCAt4KtTNi0ievvZXwkAANe/
0fbV9ptx2xMknk3rrYskvCxVwZhwPeyY6f6h6c/1ZrlJ9I8P7Fv+SS+rMeYrJRMsUdNnBRmISmOT
BDv5IlXohHYI7UGnvc3hOMJ2gsbOXoZ3Q+cj7/sanPS34XQL6yN8u81YufjTPV0AeOA204e1Kns0
jwanaaKqUgFpjiRGTV8qV9mUDBXw2WQ5l+fVV25AedxSp3KdMBw2T4iNURdlNhLtL7oGxRv025rw
RTM7SCrv7MtYadH4nAO6z23jNmPZDpg82dwRdiEJvLF25HUqwcd6azjNnPiMj/E+0PTklofb7gUx
CU56r6D7JvT2hfqkRga/z6Hw7gafxogtoNmyqd5M6Ord78LwUAnIa6y6Hmy0QMkdIjAPCG+uv08R
wxXM59WfRUBrHHuLUz9TpWpDP4F2lePnYuIzQXbct0wGMqYiuOWTJPiZa2/IZ8hm8PB+EhNFOZQw
+oWP6zzNxfru12e2rMcv1UTEUcJk5zLVb4q/CpPNyxGOwEz5z8X9AMzn6r01ioUWphASc/XxIZWg
X6jwDJ/6z9vgSfEWwg2b6/MwWGgvuHWO3jAJQfGiV9vi3ASAW0uY9nMwjfEsyL3sor+52fiWhdcE
YsWoZXmRPLo0ntdeJYG+tRaw8jIbR59aIR54NJphnWB1L7JmnwYJhbmyhgGrfRh+2QCq9kvrLGZt
geh3Lqa0HIerQ6nWAVCrPYEkNqpamDWUhSlhKY8UWdcG47O9JyaGwxICDDrn2ZX6y5+bddScvXNz
hh6aGRmTWlGXbKTg4kyRNpOQOTTSgCRsnex74lyOfGzrrZxX1HEYB4sjYaaswpvLPB0RzzU5oPJ0
4C6bIUOJuUWPEuJGgAznRfJ65DzXISe7h2lAtMLNkG/LwGg0StEJjSp3MAccHXbwKyZUi/uqqM+1
vvzsKq8ZR8bTcL/avFX8lmYQuI8tI+OQlHs2zJ9hI28nf0uF0DPbHHhP7iDVHNxbzC+FI9F7/NPv
SsNml9YOSl5QKfOx3ZmqTKV+IWg+SNmBF81gxmRGMiN9UFXUAbZroL6iVYgBEFMjvvwfW0axE9aS
q/u3XA9VyM2jPJTbXVIBjceZ8josTqmVUZoClszYJLGcRMZGOjyv9SoIxuqIwrRm23sbF7NHkblv
4xqUZ0HW+C2gLLtopTWZWYQQ/GOmmWr59blP9tKu5H1JNF6WUF2QjqZioERUZABnp40/5juCCn1c
UauppnjiIEfbuX/sRUWBNb2puMJgbpOkTXidsmj5D0/rSeWlr3alVfi9qW/qNVtN4csRhE6SHZFA
xeP6elTQQsvvv39umFnEJCZOfYqOyn2uyd3h3KRG/m2jN2qqybo7wlDkKQgGC/8A60NdMA47CiTG
KFXIK7idq2wM+V/jJoNCsgkHP7W18/3WWUCZSYgaBnKb2x6m6To3m1/YEayzzJruMqjPE942vE9x
kTMKE7WgNdbHBIrgXYdU0umOijU/ZXGqcrovFedNC6rr5n2NC6R9U1T/uS9zraTu5KnRUbk3/Zt0
WqiVC7jq/VEIGprSUPXzk7BUMgIidVQjU7PX261O4Kt3qwxMLz97jj/1okxolg/AZhQ3+BwpIwOC
78TeUIa0K8ds3On6ULEG41r/tm/lYhQ+t0xR74f0ivlOouob3h+j9KmNEGIv7MkXpnJrCidZzfyK
3r45SO7t3E2wGxhf8XAwGoNPIttoOfIRuhsBLerlaHIC1ft0nMc8OI0bgxqL7SgQNYf/Y+mtmC5v
AKM4cvy5t9K+VWKi/IuN3EBxVptCVymJvosC5f748sHRM+gbXtt8P9Pl6OWRswQ33ugCLGfRkEGe
IfWpND8bIc5Pty242uwgbl1GMqg81g0qCkLgFZbDC57FDYHh0ps7hNVR0rb2oNM8ttpSvf0uqDIo
4jac9iSOPMbXpr0GBkBe/E91A7Cilmb9N5jCXyqDKRnB561451zv3fkPlbYGkCqYF3WmCM5SZ+uZ
BivNhcNQWwsU+/W59kmV9AyJcoXh3YDAN9cvWkK76gFRXs4X5tdaxjX1AZIT3zBYUNJvul21dMki
0s6PnW9xmeTAQmbK/lXDtgc8msa5elvSsGr2h2Hpx6gVBk4pFWrhcswOHPO6/NHkIyPyXDGogdCm
JWq+B/s6fiACeX00nu+PP1Q+ltvjJEUNMNeNuy94NWEMTzaJVgMNEMzPGt8Btd08wzcVzoKXeAQe
jdR/8YJ+ZbjHPs1XkG4vNv+ODSD2aqtdeiYVAVxPxY1dfdE+xPwPRI6qH5oX772W7cq7hdMrfjVg
NfSIFP5mVH+zbVH5jiBkEQp+EvAwrZg+r/PuvdKZnBCpzkSfqHMu4RHBajLueEQGLT8lmdx+RXbf
qChUYxJArqR5O2fbSW+OALEh/9xsAGfIAHX4dNh9uUKPpzDbcCdQkgBgtIexPXZoVeTrP9r19X5p
DLTjWASApbBgZkapzaPg/h3BCADMNIwPN5JNP2ErIcvM4PwVMJABkKBuifATu6D/2ZJt5Uk6O7GZ
4RzQA26/eElU3It1OkR77NlAtCcvO9sMgLbqhV1RTX9mcDJOecAQH4HseqYKtKfj2fuwH9dfSeEv
XAGxik1HqoVoU7h5+F7oqDyD2ebz86b4FxuG6Lc9wlETBK3XBXviPTfNcYgXX9wCCvNteSAtUZsb
90NnPfQl2ibmk+5tR0MLYgCPobREIzfK36XPV+XkJOkVlPi9gwBeq9MNdq475rjpVGW2q7NFPgzO
VA89VNCAk4xOyVzkHlx2CZhLXfaXIg3hORV72b1Bdkj1dpPsyCN+AFScIR8kV4ADjDsq9YtOhRAx
JSrVEHARCwP4RSDMAPLMPOjZ0nPhYr/fO2X0Qim8BNwUrIs//Sm8isy/Ky0/M3O19zIfRwZEIClF
y+FR2/wL1rN6LVvXhf8F8M6ByC/FNYBWRowzJQ+6fYKvrz9udPu7yw7CDRv3qAVS6U35R7WS/gqk
Jxa7D2DqHWfmDEviqZ5rbzYW/wiJI9W54Gqq9zSv7C8MYk4fG2YptfF1CpBEDXCkPnZbr/h1lzuq
rd5ootrEya1tjW7UAOyKw3Mn/n6O8cUGi2WDvr301AL+ue3pCSkZeRueEYmyT+V606Y+IQW6/Hdz
cG/mqNFFolVEncWONQU8HW2J2w/i4De8QO2iiKcQIc8Ow4c1q3LTwxpCaMxXWUtgbDONeke2clTq
kPGQPwM/1TAIhT17gYtKS2nWDE2PHbyzL27QZIu/B1ovWQXh4OAF7ODHPGhuXuMv/567LHhTb+Re
w0piU7O4zYdkppIQZL+2K6y8Sbkb+w3mCjSCKjwQE7Bymzmrr45TlMghA8AK+hxfXgZWoph7aIKb
0d6w97IqUNVf9PmxiUdfMGteq5JLTp9x12smDLq0Hq7D10ufAiZQqAxGd5hQkEy2ZKiadzcxqAz3
r4h6ke2SmkUZSSfwCgWjtBZOb4KbP12aRYgyzLq0sTzptI/DDYXUMtbmWbjQYKA0ODzri99qfCCC
94TIsmO1zPGzBm8GpvYEg3RU4owxg20tKjyd0uWafD2+Fg6/PLyhwhjbQ+Xax1d5pF7AC9vd7SUv
aQhJa3DDdiR3YHThsANwYVTgOU6fNv6sDx76cOMv6L6vuAjjwDCn3eYVqh4qKo9waYrITUYwOZ6j
my7VOY1YZTfcuyVWPdyKzHoQOaw/lqYcyqa6MVh6/mq3SVvly8n3RPWyLcy1VNQ2HGps7Bv0cacJ
j/mioRja9uYlQKx0fO67+L6Z7gDiQTSoHbA3oBlZZz5DGtktWSzH8YMyfwHrHcIEZrm9ch23u414
GTlFk7UD3uMvmGjosPsYUzwI+wGyZmM+LuOnjcf8fr4eHWjVhWO27spdgt2tL5uXy3Etq5KS7Vhq
rX+tvplv0D6B1Z1AGN23SmgAJLx5XEAUnOxp/zM9hXXiiRpqMzYaFhi0FdZ1S7+IThAdu1virMju
WrIwYCCbKfv+jD9SsvLyMxgJ4wX5oxoucZvUkNA4vSA4Ug9RoIaEDykjNaXUJ+Zde0elCRCK34wL
28p+jJAoUsCRLXQkY8kmJ93OlaWfoMp/2InxLDRESYQookfjKOX5ehluQzL+d2MPzbiunYPAaLQd
ohCvRPdzLunlgIuS/VijsHH8UqXUx+TtMvn46rbFr3wQ2r+oWie7aLKpem7iauTiQFh+KDdXijm9
IDd9p+xkFDGSiVw5lsIZgis0QzyFxX7CM7ULBEFMe+gVZGUG+JEEt/WSCKcYQhbnufbESfKrKsbD
MFs/v+nDwn/ADZqUwh44KRntPNTW414ab40ZQ/kNTgWWislTbS95RicW80OhgUli+QoYbwpg0jGl
hNVDqJL3KVHUyuJQmNh34kDURHxj6vjNTWfO8Sbv3nj/FirUG5cFc+Mi8313lA/b1Ci2A9LmyabY
jhshBCLG3GND3uth/tKBUhWWO6Np3tLt4PaJOl8Z4t3jmdMQMyKt1u+FVhH+uROjcUuncHAjYjnG
QxgMWisOFdgO6tBaw+XGr1vtnX8l2Iwc8QhKaGQuBjTB5qMM4x7P0XqnxzOWzmNLicG02/q4CwsD
X4aZCN/QcsFl0BJnLqndrl+/mtG2/MYsN54d31RA+ffyTOSNuQoJMFFfPxy7MvEPBAZE99e1rfWY
Mhkl5UclrLsBrGW1debzrrnkz2BitDg9ceL/BIKe+NkaWWrL5OZ8/63RF4ypB8nuTd0hadkvi3Cy
ZjBB7zm21jbvFpaXGO4wjNRBPmAhU3YoXUHtDJdtdgyg5oUih8IczqqabgtjAg2wVIjdzB5Wl5vC
ao1jkkC5dWRQdqeb5fvoMCg5hQCJfB6BVV00cx7cvYBibL00YXPgsaSmFpAqwCVlFGJEk8FEePkp
+JkcgppRbdqAm8nARH1uF9QXMF6Axk4VUEJnXsxKu1GWiX+30+PmrIyRl80xexmRQAbsRzw+gpnP
0co7b47b2Mp/hv2NKYxINGgEZxnmG79KKcxo7hAvpmGDk2ABoElmPVoSfmzW7sSg+sRf1+FKeks+
PtRrc73x5H7HC19ZGGWY863w97AKClbMwrYfC5PzjLedGULLjpL6SDtpDWRw0nl490AlNcjAjDSw
ULMlXXLmOqlUerIbuHdM2i1snsGhhMEp988bIKiKY5QEEzvRU7oQ6aMycRD/5i9yfvUCbw4xbpy5
g17gCMOQByjZFC5TQ153cdRELRUdN3qE2Q1ZRGs4PcZM+1TAIZNQS3w0FlpCIsoTSxIVZutzrvHY
XRi0Jk2af0PC3unVSSD7gKepgYph09RtqZ6b6LUyVqSQqIwaaMSo9OR/7mh5XSgx/MUg5R71m0YG
RC2cwhP/GtrSKNvEDy9GccG8G1LIrKcwvEHbnnPkU26dOPsGH9B/gc4y4OcW2sRuCQtTEIRak/3L
jiEJe8NPggMK0RrjTPPQxBMD/X4khHjQGDVB5lseXMo6YqJqrNyPOyOg24RxG81ROMOcMNne52oJ
Dto6som+fWTpTA1xywSMEQ91yoBX/cutf3mRoQUyJA8GQuqMy8Ko1liKbcmZdiaKHK+uIpshb2J5
WnpTm0n+rtxWGgAta+zD6q6Dxm6wL+G4035eXCfeAXfayo66dINqfKnTl/X4prCXNw5xg2dAfROj
M5DK9sqs1UBfvcRaMJ5aqX93848GCE4HJOFDpk+0Bzm8ZtAfqSsl3B2A7chOV2+H9AW2+IHvPD6b
RgcbZsvsqNBu93ErYQXVDD7wnlMR9JOyHTFVaJljnz6b4Y/D8+vBMEdUp9Q0H61wmXSOtH1DOION
P/6mzIETvtP09FMyptmMo7UMEr5S/LA1ee9969YGpzkT2c6Ur3D0nOlhdprZxSiO9TkoJM434a9W
kDEvXAQI/MrNcBisKIWDCDVhqa2CBVgbKeQVKgkVH+cipMGFy49tGpCC8fYvx5YHN87D4Cq/xkJ/
cEGnNag/ECU8ESCHg9glCoGqT5mCUBtR/3WTbfGhYxZHKnN1+pnf3W6Lh5i0W20WP+8ZT9uQapex
8cQVFty+ZSjRSG4zqutuC68AXBWX929JJzwRuLlkMwNKYQYtbaNEe10/hshUasFAYGLKX1Cb563B
IZSBOXU6NOp8zwV9Nk2l1gMLZWXJV6YXM1jJ6t2fR/U2xzF5ZPecO3KB3tYMvb0vYY2hf9zHeQrd
wl0pH1QE0Xje5oAf5/r39pXDhntos4HxJuETxkdyJEDvhwUX/tmr0GOevLXgTYToygR+QgbSJG7K
+Q1j+aHdF0w7mdU4paiLVMQvEyEElKjWExJr+tmJUxfr5BWAE0VJiaeckdN0PUPYw3Bl59YkP2SZ
cacrcxrIweYMoDJ1hl9pYIQOZWov4RcUjqrKYx1CWJaduEJaQ+v/j6KmhKQiJLUyOQpPZYlhaOr0
sve+bC8vYHXz1bhD7wno3Hvj/jmkc/ezdPraxH+q0CVwHNlr0VIXL32FDCm1cFJkyHaPSlhXnDLv
oM5+p5UmhJOl8lzpcoYuzUTEp2DekUAAGP25C/1cn5cQnoF7mxdXYImMsoG6R/t5Axn/m4qfGRHn
6ngijlsPL/KbypP0z3XL1AXSCK59tTllGoz7Bc8O8zFr6jL7pQtBzsQHfDPTh49eKYsxfXUDEs73
k9RFzLxpCmqqr0Qt+ykZfy+pu98BFwwOvZXRqbTGM5y5dJGMxhGshUsbbY67OM3Wgkem0G/KPH16
uNy1lUEMMzflSD0KZSS+c/Yjj3BQty3WzNoQ4dTnasO+5nTRRFkBzIy/kFH9w8mM7usdXzr10FvX
u5nSn+VM6Lq5ssAki/0g7hJ19o/e4g4bDiJIP07rH9sEDSp0PclptuzPmTnl0I0nXBy7CGPM16Y7
g7Q03OVCVOvfxvwwvGZp3/0YlxO/oZbfs2fVWDrAOHQa77LmRACZjN6HByOVXl1c+Pt0h3MMjxSj
1W0Nm+vcUXpqxdfCgkDWC+xAb4afKHFJJMnd96Y5L/Ca+VipR9mC+OMEB496QApgyXnLiGAFKKXa
huoE/u5HYdmhzYGMA7VIrbgpbHYj6HOG2DZby/h8aeVhCiMI3cplfMYmyn6sjuOOh8UrZhYBpEh2
wsFDAZW6nyJIYQowEF8gSdkWH20z2bGla2nIMWS/4HBdvmT2Pi6LIoGKBxqK9/DyM3d8rKj4EOUt
jA6Sb+xMXGSKvLrSZn6oIvEAfATOPQTK7e/NgjkIb21TCuQy83/yRJzlGkcFaCk+A2mUwkUQkNlK
cYM9Trg6SjPjgElEsGM2zuleWT0zRcksfujluL9dT8e4BD5opE01gQ/DlsP7K1EKspTBJIOKgTeI
Jab80ATETbpdWKyGBrFXYoEA1bvFleoSjIaBNn0scVWVIX4Xm7g9JjBoUv15Zh2bz233UWrAJ1Fr
IH4+/tJdbyeDNUp63Am711kMRf2QOOClPuZoVoZwiYT5h8orH+fnZ0MMgj7kGs6r28qovf44AMBN
FKBvNrmKGf97n11ZO+wxXn2msvpNw8Xuc6ROZTXn1FpsXJ+43J9rSqhRCooh52XDPb0jDWXVo2tu
rcd1sitdkHQD87TDGoFoV6gVEGGizbz5IWcAZiJjTewsmjrP60TNAjZLoE85Llqfmp8FIh0w37mr
CxJP3BdDgt4sxFNZqTIF2IkYpbnMcJxL+mFeWBMxg1Ks0IVjFhJYdnjSS5jLY3uG/l4wJj+9RQeL
NkjC2wXSc20xsPedu6nSkMYjwoeo9Pa9qSr9prX9WvbviQMM8xrnRdcOTYcJK0VMLIxHm07NIfFM
YWGM88hxj5A2y4ye64alNu8N2pQFa+Q4VzmsNgD2Oq8+tM/LfF9iiXnpLHG+p0sYyAADO8NBUFJL
F2bhajcCPz0HJgYVw16IL6RZkZymXgwRT2G4ZhOXnY2t8QYefIH7v70s113qJKmVF5sZAbFopiCz
vTWmx5ffuTPrjJwx4IIGNcpYqNB21bs7O7H14YgSd9Wal+axRtAXFv7lYuUUNeD5f+0wEjrme2GC
i6udgAuT9sMo+XdWjyQSemFePQ43sIgbbzD5IpoEgSYAaUbfNarJ9ZxNyMgY9x+KoL2DrmPUe2KH
li+oQv8B2wEuczWTneX+wWNYi5k2iW4+EUlsThfuY8qSA86OQB+owKqfxHlwVrETzp27+/i+4eei
PlgpFXv7ZY989GFj7vR7kc0MdkwLfGsR1rAYtLKLJNKPkz9kkh+KYGAwBG7UzcypyXW5aT0/1qkD
ICK82YVBNTz4j7CDzoEKNELeWtqzdd15HTbZKSFmYCf/7MdzHcFSFsiqcCqeeyYD2GoWTjfouUsA
hZVdXxQ6ifXAPsm+bCDeQoHm+JwBa40aw9pp4uWWrboIbimCpcdawf+JhLuPOaTbx+6xKxuzU/+H
sPNYbt3a2u0ToQo5dIlEgjlL6rBEBSQigyCAp78D/hvX9nHZHVedffaWEBbWmvNLE58tInJKRMJi
SKj9QUSst85PmjiKHtDBtOlW0i8SBiHsg4/V2DEb1m8fXoOKnUHoAbjtCJCPOu+xPWC849BWGrue
PD22dIqOHAbxIQK58RLDnySxnK4EowhYR2a9hivy2blmTdgTYcMyr1XvLFciNXjQYiZmU0ujPOle
N7gHeIYom8cxQAg3INMvCw2NmZl6shzPIz7cpqH50+NFmmbOk+zgpuPMTCkC6iKK3VatWttU+LYG
TcaExCzakvkxhLrzYHs3YhnUMKtq9yFZr7UqUOjd6Od1wFjiHmaxpOIGvAtUiYXu3oT5IAi73qBV
BEwU0qdn4Zrvo9yW+VVA4QnAK5VwnR+GprXJSXfEsQG5jB9HPc13SpOtrnHsxorkNQVyXrDbgZGB
BVByP2VF0bmBKIY904AiehVJ9axUgetqxoVO4vGggeYN4XM9qsuK9KIufvnKU7bLcC+y8YyNvBSB
vMcWGE97H1UyXKsgS5ZqJM6VgiP42Y/raMxPrcmsQzrbXppkOSqqicsDLZNWH/obCtIHxoOch8In
HyGjMYJM/rAE1ZaVt1eG1BPJXZzRwQnnm9Ds8irQG+uQFMxFJDcqZZR1yHdcPei11EmIjgcST3D/
QpEY4hgpczeloZXQzVGOvSIOOAAannSun6c3HnbQCrcYF8FvKIeebAj0I7KdqltxzJ0EiXOURtuR
abN8/Gq1zGqRdavOX/khfQnv9Vguiy4L3e4hzZMOv6O6rm4wBUOdnfWMWxN2OXdwAyeCTsqcUaXy
7emFeOnWeHgKz0B46QvhPPbsQB3cTcH4CFTdOqVEtuF2m3ZbaQUR4z2QQEm1LmESmkXcwmOuy7uQ
L6ETou+oQyNbv5wk5aCPeZD1OH/I5X4cTczX8R7odvrj3Kid1rom06TB12ecSbPWdNJI9syk2EmZ
7tbxc98XD69TxU1rgjaoXyU9yo2B7Kq5lwsUsi3yv/IcZ4OjWFIwGl2Aifo7Yz5aWy93WYNUX/ZD
oCWVX2o87GJgapIFYd815xCgsXml66nubgUsqJ1hZxRbN/669dTDWc8mpl/ykIkzApFVRLLoVRcI
t9RNW+XYTdMRLCk7CUMVmI21EnRQxcdtJoI27RhmlXTIWRQgbC3dV+wGjYjjGJa7affTN1M+wrls
osrujLn1ohKVmFog6fAgZpvbZrHW2rPGzIdOOeX7ViaQKQ7tCF5Mq+UgHz5trYZiyo56fxxTTAAw
hSiDZKYOR6Mt7KXU8jOt9FOZajkXtpFR/DAR21NJJskENJSCOjPQW3Y4cp4EdTBf6Wo9IBSq4U2R
fWPEl1wBcYYMUze6XaYujEkqzwIvoEwLDomWD8m6VUc9fO5ZeJu+QYDItLAxrIK45ZwxdkXduiXo
IZoRor7HmwjOpixxBGQ1dYiQuAYfhKjabXjqy2Yn6C/0cS/xxjgfTofxyyoQKhu+VkmzGyezOpex
5SAJazDkrwZk1eVBVFu0a+x2Vg4GLYWfQtt8kY+6saTWAyy2GMM03uaxLi5VRFvZGAdTGJTau4VA
PaCc9UmuLDOYnXPXYF/htM0RK2rotR5MA6kYUxv3Xq0nnyaodZ381qa+Cat5p3deJPzImIgAJeeI
6Je/y73TXOFrVafvFk5xVxa/r8h7zRwxm8X3/cCaKlEQLqPEMb7Ng7558ZVBCDPYu3VaiVTc5dTN
CyupJXXuAlVqnR5szQMdID+ncJbazvh+zQD1jZ2i2eZAFH03JTlsKvlsdYvmSlaI0a1BZFLB1oWl
hOJgjzQegmIW/Or3hmwFlAqdV0BXEniMtF8vnOIGoOE9wiDsPJOIWOhLjZdDAxUGyk6TvEkXAfJj
Ly1ldvmGACsxIN5l07N6P/rBcpDO9lnhvGa4xIDXMxLcoLR/5L0lzR7MoUX/8COsHmthxytY0XdI
e23/fjbeydV/zZolovhDz0M54Z1wf2/xiYdhOSRZWY7CiLx1I7nmobgjy3YZQ86Y9gWeZpcEtrHw
uHgZESfmoCXqjpIMhWUzl0sM7AW0nhs6kPP1viPjgEp2XRKpSUP1hPciNb48P6+JzyYJbXIUxrfp
KfiIMzsS4xfib757XjiPEM4ol+IdhznPCBjTeP9jnAgZccRsoKFNnMsfaYxnLqJv08N0RTcSHHGJ
8KiK5bDXcN8N7u2XxIpPnP36WVhNYnamWGHxNdcAMqavcU7Mfj8DRoYD4W1jJyAu0jbffRxGgyNL
M3PmX6EA0x0OG8Yr+Ly7x/nFkwGGROAEVGqyI05pJTAj8NRENa9rLpdQhsRFDJM68vUswTWA5VNu
e+YdPhZl0VK95gHkkDrvzwqlOL0oyYcbofTgM0z4d5eDftb+BAWwAP8u6vGC4Np6exyqXe8Dw5gu
QOlJx/ITpAy2ZnoEGhKoPjRdF791iwUlx1JfdujZKrc3p0wVgUAZ68QzUhYm6hstGIWFRfTccx7j
OWh/MiqUKSpax407y6G54vkkjhXtk0Wu0QSR0Bqwa/Yny6MrqPYVu4pbGJsTWBWYEK6qFNsVPSYD
yVAWO/zd5EujWRunbpRe4fw8A/nSHi5D+DARRRd2wY9e9TTfWGso8Wz+XCiYQeBNq3gPd4hWPiSG
dx7hlkCx2hH87A4ULsxY99m5SFpn0oMrdLM7Zrr1xIGTvVotwQfnLL8TCG75IRIpb66G0WFSWeQG
+LDm53gKGqVWOCbLiFV2jLdPVFAXYyZjs1hhPKHk5CTGP9FtqwOpr5tup80nXAINymTXMObcGZnk
E3LCr6d/VVYysBiBtEzGO8nuOj2QJW/fDsmUM2PMvG67RrINwk2SN3Smd9so5WwvIsajPCI7HOKD
WVJoxpz+fJa93rTfGeC41Een8/tNPy0sp2GxbSXLFh35rXhHxZd9B+W6gKIAQN+qa4TBrrB+kABO
XirE/a/tbvby7Bc5smQf+H8OGgQq3P3rW3Jd6Fpa/CAFle534TFBv/jOD88DeWkuSX9Yjz+/+hKx
EUMofhIXqYbiIVeiMZq4/9QptikPjl1cPJjnFkOq97KzTw4peS8QexU72Pj8M6jt89rMl/GTESzq
wVrEAJ2WI/v5amIBMGdduq+ClsgmgHWN5Nw0HCBCyGsMKHuSJh1Gy1HuX4wg4DP8VH4r/miZB7n/
WFsngxyYJfOZtHemQ3GOo/EOf/U19ABppIy6wEYU3BEJjY73umw9Du4Yo67NsC5mlGd7DmS8KDAc
MC+zNYz8qz7GR3FeIgbmgz2AeL/VK2O2zG1UfxFUP6efTFz6Pjshw/2lsH5+S+tmW2yTYAKoff2g
boaDfrbmxfWXI0M9IDA6MJP89sNgoneDnQFOGI7+3qFXQJL7lf0KR72ErC09pm6IOZTyRYi/DIDc
GVk2xMV0C5NBQ82HtcA6+HqP2Pb4m1T9dbgYijdeY7enKKw03yQGmZ2AR0wfj5ReXt82iTArwyAR
FuM5vLDo60mb1+k2x3GuOcq0udiPh9uH22HycPkxzg+mh/A38f9xsS1CDVwHOGo2nC+70H6uxNNr
mS8sT/l63pWtBREF15Q6JjMFqy10OZEGVIopcg/Ntqef5ZRQ+xqiVeWCwvJD2nVFiLHf1/RNp29k
a7qkem+b1pQDlb1nrX3LztTKU9IswT2KG4qHahtBKd5s/c6NIra43WyZBvPcWSuTdjybHTXpjfvS
0HyM0C7CMiV1dcSOmrM57dGG1MwxRyHFXWs/aLpxr/nWY8cow1zflCAw8s7Krnb7SbvHX2TUaJGu
tWZbkfKJcoA6vl+g3LRSmHfjU4RwtxKCnYcD3kV5bWxZ6cSiTAldPXzNuXGTN1jz6bkn2mtmbY1V
uW7IF8LtY+e8PE8JXZ2TYKANwdFFHj/bNEf7722jUxZDeC4EYRZ+FeFKu3Qfr2W/y13LtLXP/ldt
r4WJvIy/jwqcJZfYL06Ox05liw0X8qQ1mNVsBHcD+/6C4kRiXjG5W6FdETrhlprDG9Kt/YBRhWdu
dhvXeZHqRqyh6Ih3/jNxMaVHNBdqkbmyC0tnkkE/Ufg+76ovY6UQgGpYaMVd2rJUppMj8ZXvHPvn
p7B4vNX8OPaPP+Tr5h84xVFYiHuVSTJ0OYSFsg02xwiC7yjJy3pfs0ETO8XUpee2EldKDESpnE3c
83Ry+IiG34cKohLxjazHwa9g7Y5yiO6kWkXGTgqD10nV15RJIjPbUfbKHuUsF9mtizv0N3UXUiJh
yaDKKQtFuecuGvugpqAyEI+QEuRM9vJHVaMbALp5wkojQb5EYNvaZCEf2iWjMLXrDXsnu6uWiQtp
h93xI0OA90SgwFwn1hg6o5LenEbVzpjoOa2zmnBq8L6CWONHgJB9kXpC4j935KMwI+w++as46DnA
eYUI8cle1iPArz6zi5Y5fvlEpG7lNV+WDqITLmtP7nYN5dVHJnBNIwLBqyUtpTVvQ0F3Rn4d5QWi
Emp6k9GPzvM01UXqVHW8EBUlu5IF2ToQaxLNIbztnG3jEQXpVTNIgmAAmCPQlRL8PrWrl8TQFglM
zKOS35/KrzisspKZoPD+Bp/VwPfS3+r3UZYu9WAYblJ+jg+voHFYh4/aAdVDb4Lhk4IrcR8fonzW
5c98YLfackZAk6E+sM16iVpDiH6qGIVg+PPvEQ7y/yabGn8JcPhbvoapv8qm7Yv2YDHdp0BU+FpW
htOeqj1MvEHVcShleKXFSHENNjwmdg90I/MY1uSL3WQnrtep8sP3IQp2L3BkT8Dcf8RyKFPkyP/E
csj/P2ZiSgn5U2jhYIEEyX3VHtAqeNIX7iaAPEgXQM/E9FBBxCrPfBZtLObCEsK9fi2eV1pnYoNx
chp2uo3vmbk3MBbVbyk2jmlD4YNtZ+xK//5E/+mBWrKqmyJz1nRiRP56qU9ZawwtNeopqDQLLQCx
pWZd22Ed07j/+6+SpnSNvz+WP/+u6Vr+9FgqxWjTfOB3CcxaTz5fWWDiWHn2nk42P9nD4n2I/mOS
qTwlkPzP7yQJhLAaADRR/Nv9GXkmxk2V13S8XihF8ygb8Rb3yC8gvUyRR9th8CsHiwCBPglqNQlk
hHJPl2tUM5Z82fhaN4AGlqZ/E3pb0YxdrQ9HVdl23WKkb/n3pyT/b5SrwbRmk8gfYAumwU4ZJn96
SpEuDHFhFdWhHKnFq650RvaUqsKFTmEZwRuVebLQrGgjxxxDypdWxoSlEzOg4dyqmCcE0VXlbwmu
DEItpsb+P7NL/yEByDQYWCpJZMeJ5h85lH+6Rp6SWRViWx20IUVIr9KaB0JKMWO9/uMF/m/CME/j
//8m/W+JLfkY5aEgNNWhVx9eX8iu+HDjkFjA8IX04Cer/iO4V5bFf1imsv6nDJ+/fb0vMzSf+UMm
yQg1WIS0AV1WYyIAxsUphW5B2vkZpXhgLaIFYQRWYJxGBjK9I61+2tpXO2lA7Zx2dY82YiohlAXS
ZJ1DPL18ZGegQ8IIPSGmg03lfYNi6DddPrG3yb6gEnmQQb5kDiKrNZzYD0QgpmEK7HTRat/Ycafd
hKqy0Txyd4rfhrHP6MbQxQmr9h1tBF0ihk54sXtrdxeCUKGVMc7jts5BCTgSpvSCJSX742Rt+7cL
P3gSI6H/eC/2/X0y5ZB0MT9zdIVczYBeOl1ngUE/R6VAhGa2Ed6E7bgVtpqnzQ0UDnCv0gffk0UP
BK/Ii7HFM8w1w3PJRxljN9Js4p/gbLkREVkVnNX+iXRusskSqJP72EmoL2k6pto3OV8sMmhRcnLU
8GSxjWYOUrAE6w+MKLoPezBtQC+o2qR1mXtUY2NnDBjaZlAHVIw0YFhrv3os9jKk0kIo5kCNVUbK
5SPbMmO6kzYTQZx4GuJt7zkGCsw6orn6+IL1kdF+jPvBciG2GjIAoGw59BE5Dj8h3AObtAJDzC8c
iWvxTc0ZX7u4Xwh3/leuzcdxRbxqJCILUL+sCSL1H+ysK8gxl8YSa4JZMkCFnARiJ7yIzkxNv0Ua
SfGxezCwFVo8jWF4662IMuA+zrGl0EcTcUARtuXiUAgQ7ALRK57x90EyR6UDPV+kDsaUEmQSACLl
vsIHU33tGi826og/GGEROucifNZAcndiGh+1X1roBF10QyrqgtJFh5LgWIc5tSOvO0rXD0N4bxHJ
IIRx9Z1+UtbZavytN8DbTxkJCwAAh1xxQRbU7HO0Em+YTru30qFvex46HaEDUXp6dFRtepQO7tBc
w/82oy9dUTWhv8NI8UObeIbXfXYO8Hyi3guYPPQQ1QcykLsYLtrEK+vAZGbV8mEFIj/psU0oGqGN
Em2BOgXZFcoYERhLnUmol6FwiBSgDoTYSl2N9lYjlvdEQPnjhgR2I/eEwuYamW07OLx0rYwTnami
t4ZWBGU+QbdV5gqOYKGp24I+pyFpgsjshmhfBz1dS98ku9DqPJwKT0I6TaSEjnvBAZFDzGdGMsTk
KLUVDpopCsSWNi/oVOAzTFL3cjlsH5fScITS7jK3G1wpsuUj+MmAynVnMaBtGaZuSPwi2JFkt4Q6
UGzCpTHo8WZHICHI4CU7/MkwMUWeTNf8Rx5DByC77z/Hc3ycoIHqCvhiXqtvPfS/lBVIewZsvScC
IZaQloOO9z2QyQWdU0N31tgEB6AfIGPws/QgxhoyxCzJtaz3sjk2g9+9fsUU+SB42mMzmIA1PUUs
0m/UjkGqb5AzKCBwHyF6K+hSVOl0JneeAWsKtyI8FAqn57ncph/lEUU7ZI7CdbRTP26czdaxNrGv
MYlK8XcAQsz2ewWDrxNr8ZxPMOqEkihf6aHeEe4Lk5USXY5FAwPCkyxRNN7T884YH4+YTaAzmTU/
kJBnJsob8wgLIrIGGFx9g0wJIpbAE6txtHzdCydrVj6IG1ApCp0B8E+axeU9IS9r1QtOu0stF+6U
Jh0fkEU208B2l5dvab2S+/lHUXlT0snw3ujv0FApwQIpnviOtebq6D7W2Jvx51YHBQmcgzCVhG1l
Myl/QIMY2Bwhnz3HD1fFGjkGJJ1WcTAin1U/H0ZQ31VxyYqt0aKU9C5+TdNgemgeks9ust3Dg7JL
kaDmDf2mWpWu/DaQu1H/GM7rbmp+sY0VNwEO9cKMZhvBCEOW9+Rmherc6k/vlpN/EKKxTbfB+DoY
zQWbqBJIaAlKeq75xrzmfmhi67LJ2MaD+0G/GqFdF6+PAVuFDOWreyKul/QEi+ifWZkYQ/qcJBt7
FFxT3Gn2l8ZES1xMW6ae6vg2KwiMatKu+p0rrgw/l1Gg24KIw63xqpXh8knzXczDDwPm/2GLtZND
0TBiEYqTk2awq2J2Vd8aoDBMSSrFcUDnJTwW4e4ZH6ro07i5er2o9aUBZYUoog9GFpkleVnstYBz
a3rjrnMiNRi7w83LmJi80AIMl/0nCcQfkzSd6abBwNg+vqOUFH+UKicrvGYMWsKQAp4Kt4N2hPTo
ypNoxLEkY+ZPt9UWu/LCdNo7TsLsxZHKvucqrvrlc3D4zD6f7HzIfmbMD+FfSZdwe1tWwMUT3G5+
YYbAbhufNFoBWOwOixtCY5u4rfaEEhUBJ+o28jOEePYR7cQXQJy8zrj5997/TCEj89m5/uGTjgD8
SgSW9GQJ4QezW7cB6qN/LH8watCqFo6wI0eTCKvsvVjoiPjRbyybLZG1UF1g1hWmGNPDopFP6UWA
rBJBvrBUk0xSWtcoKqfmk84PZiQjNXuefr0ITP15botFstQ+p2Qs6dzhiWU8TO30v1oQLRllvGPw
YDa531ucRD2cHDosFKRgXJiRzAlDg+KgluHEfymf2C9EbV2Q2sPL8KkMeOg6CRZessm826Eg3MDW
T9bgFP7wzW67y4hsmPyP7eScZ62eb9vXCoeKbT1mZ7y5GvEGm8K7uTjCkNBPWv3JhZ0+4TTeis9J
iosPEVDyBFw660jVZHBR7pIKnSx5ROJbuurcGntxIAMWSUTO2VwdPzv3e0+e6pPSEY79A79U7PSb
3/rtETn3lhRg0H4CDeQ18NFrmxArZs5rgK7JHSKB1ALtz6wvLeN0mbXOdKe4gctAmBd4I3Gd4eHm
5OUjXsub6AclFh4dSsxvzMI8zWn267m+sLkfAS345zhDnV8si4RdsBf8oqScEY+xLjeT8RFOBrVz
dAidbp2siagInRKLCq0zMAimjYiIQLuaN3j4ExHjxY1chuULgS0ryA5/gcmL90wOWs+8uQVDonzy
FGDMvzQmBmFWQ2t7kHvvdozQ+mfOrlpp+a9g2LubQ5BEoOhOfWm+VSgX8ovZ9Br/dSQhOavxvFUL
ctBUoqVnMi5BHFj1nriEH90T9iWKTo+B69MUQCXo1iFgm4Nhd+Jbbr70G7nn+L3inJMdToZF8ikf
NR9BLVIRlnlzum2tn/IT5rfC6hlu48s3M9z93I/qmRw5mLCQegXTzxOv6Xiof1qKWnY0dodhiRfc
lb+kC2QPs4I5lX1xGXvENC9u6OKu4w4cJPLvoyespiCVwXlsiGajBnMwoYD7ePr9NU9Ijxqcc/JR
LQwXoI8vVE750ukqJhP5I5wh41pwW/AqbrF7yjgg7BIch5c7xj4mGvkusX3scBkqy8nfCyOCc4mR
YZgwi9vCnL+wBHA9BaNwybrA4+Tj3Hj9MhrFQU/lhVcSpwHNsABe8lX71e+s3H5iBzk1jfMk4exi
0McQNkSIOa7pyc9GqtDkTSS40qnc236cyL/L6A3kdc80PL7E6SFNmVtOvzMfvrBtt0TI9954rEgv
ZN4eE/nAmpmTLgEcIm5wtmogr2GvvhMmu08z/4RT6zH19yJdX78CC3fSg6Of9FUC0ViOd9MnWDGv
SEwSDhR0/TJFMYldfKKccNVarsp36Zrsjl/GZCpVl7dJpmm/GHqFlnoTfk22bB3Jo+QpDnGp6seN
ZLQH+TOdONsOn9iSPyB633oH9+ekpCNTGrsVnAbjCl8cuSsCV+xqzestcBG8Nsjwn3ccGluUfAcd
PQTEKxHbO/CmBQA12qmaoYDmOiGLTdgWPyMjGTB3zPBoPBZgwgG7Gg7zNz0A8pZpfoiTWm9754Mc
oE8s98caSSe/LbzLBl6UB4wFziGEyhaKKeDqnlGpZ7pHYIEfbGYEVKziTfulLAzODC+cK5VDV/Hi
12DnmQHRco5ZePbx92EGA3ASdslrCoQATB2/sDBWHnMGSAfKV8oMIQ3JdisqJTyFHrafScE+Ubrh
Vmfwl3EEb2TLnjxByyR1VXURcffbsPb1JXXBnKjX/1siximeDGk42vackvwpMHo88WGPWRB7FwI4
szkumFPtpAdhae3Oyeb/tn5yvhqkZ1OsDZnVfra1Fpxj4ZewuOCnnEjRRnBe8+rlGSm6nOlcUu8Q
uwS8DcfowL5oW3MOt2pn4jJf5J+mRyCxtEb+TsF6IJSldSfhLAFS/tmgaWbUAJv4jpLzrhJ1fUAH
xRqQUpueEH6UkKxjxilw87WGD4Felqy5YW0Qs3V8bXqyJDfwJvDTszKbm7LDBEQDHoQSAguLzR43
j8hE7jmSsdkwKtfYcd3lGn0GOuCQJtAmpSai5dz2m3z/3voTdg1tEuJKAD3nOwfwIVQiSJ2w25nF
3LwOdxlA/3OqT7Y5uTIMT8YDC7lFz/wuntI39Q7qDQv7dGqkWKj7BUf3bleBILb8EGae6TWNzz8h
p3g3fsYKRR2bCVEr6c1TTU5Qm/JEXsIyNacp5SvzMQIGAy0lxR4Ir/2614d6DT7JinmPgPodfd7j
oT2G2+ltU8XgtjI/LpQHGqlS2bKcYskpPR5uu+FsFrmEDqvFLJcJoWL/OxAGysBA8f4tdnAdgbJt
p09jfLvTuKCEq4l+gsTSPBl90ki42KvxolPJ3PZLZU5ZpvK6/7IaNz08cAaCtOPtmz0LH+2ihQoR
pREZpzk8LHhIdnOEdyL2l1RT9rJCl+AlLnc1o0+seSknq/IRjKaU6XjOf/vLQEGi2qPutfw0JqWi
y6cJpRwz5iIf5SldjdA+D08TXIPS94PtB8gWAQSrc4vWjyLHAR5njRaO9c45SQ28hM7VHvNb5I4U
VAVTACe0cVkiB9NWJfZLCPZokW473hPGis5OqQGuURdMrkb33nxWFsG2nuxn75ES5ExRVG2BY4oT
n9GA/sD89AXySIqT4lv7lVfab0TBid+GLBErtG/LcgPDIfjp2ytyFD/ZFN+Cr+GrIiCNqua72UUf
eJhHxzJcdlR4CB16tr9Uy2QICkCE/SOQr1TKGWF8r20ZhOPqZXlUy9B7Orx9Pct/AiPQt5PLV70y
9VpigbyR3yue6ub7Mc6ig1B7pJk68nCpUPc0MPE/zU729Jiz/Z3C9XWvzFmS+jxNim6++3Kd7/nJ
5SH9rjxWVHUvJDfZq8Qn6YQVaQ/CbHx+st1QzJ1Yvg9vDBDh1/VM8uUvQh7YkcT5E8k3tt+fC/Vn
D5Gj2dKWsXiDtayY4INCRcEjLML02RxH3PfLmMXX/l3diBItab+NzvTi54KEx1l2b6Zs2GR94TBl
qzrn+24/EhtlOtL6ActHqcvvYkQpDpl7ccyD1rJD4k4PBXoQ8lmhJHSO83LPYSmcOLf/HVnW/gnY
tDQmQMmipWiMu/4rspx2+vCUmux5iE58RdTc7P1eVywwgV7Ha/ODl4iGniwDXKCNX6xLohO/E3yh
t22RrubtpWMTIzbpiSPxNU+vSCKkesFkwBO6DAjOqXYmFmE/MYI6OvjhrhOXW83//TZk9R8wffnP
9/G3SWJxKJvjrXs8D/VKwgQq2yZShQsmN+Z2kho94K2tJj/kR7fNzfnzoz5thavpvw4VMxzm0VZ1
BAksi3ElixBtwPOCLLc7ke0B8vdpkGjpdcSe4k0tEKdMOSoWLO9gRyudzoMS2cHhS0HVuNbX03AA
LIkMP9GqMhD18HRRUwGEv0mL+GIh+/2qdwJHbnI097cdXos9QgUPp8nkF31sdWaOzUCaZo+vghAs
XLAwf2RJ1ItUmwkWAAgCpA3dXQDyi5Qa37d9x66PRjoi5oIB84MtMwaU0vYwUHAK+3zO2Fy3vujH
r46YOs0zKEOnlm4RcQsB+3R2jBhdwDFAkMV66lcnQfG2WcULPDqeMrhUyeG3sYcXdMnmnsIPkJzX
AeNhyTciuXtebZvdH7F05CxQc+aUScYXsOM8vlIq7Zkw/21wHoQ0RVQRA8nIiKxCgrd6fabP0505
RzJ+Cd9GypFJBDdcMyQB7ALVrv6kSfx6OZ/JBym5XvfJvwYg0Oefond+ImhJ5pY/LKrVbZJpMUXj
/aLvgS7+a8aB8Q8Uh2yZuq5ZpqnKivU34kHXzUbun0p7wNDwkGY1Ba3+w3lfbQpsT/Dq5Amu9dZr
Y4IUXOGtMJcgz8ZbTHl2St7kT/2XyLiErfqB7sOjSGirrfWmjV5+ki8k7jWHF/YvzU12r8MLgV6J
u5ZptDOJIlaP1njL8pwsPDvEvbaTAaVIxjo9PIU4gtcWGXzNGYJQk9OJUV6cJKgOkP3cyKGbfESs
kW7Z3s33BK0EHyUp8oj3NB+HSc7GP7gWQcEPRz0Za1TXQvD4kRZ6jHZknpwjJpRNTnMm0dD5hTuQ
x4k6gP4uyAdBoE60xHniui3SPbTg+c0T8kePQbpTX+5Kn/LblIVEOAr+uaXk5p90KHte1gRqFCdz
rkxhpFAogHORCxgBsSlveOFE48XHNPEQdpHm9WyctPatS/9y0U4YWLXIawBOHQMLp5Xh97eVXG2V
ejOOswIRSnxMxKA5claa84zs3f8aUqJOxM/fuUSRIQswu6oK9TXtS39ivdRu7KWiGtvDOM2IPfGy
1uXVmKLapk3lszmzb2JbEHhh1/YqMhCb+VY6sKZt0UM8/TwgL6R1ppHl0ntn+ASOQdsskUNWaKfn
fApEXK8j/9/3y3++bMacsoYtS4HY+utlZ4WSC1EMG93UQBz68gkxrk868/MaDkaZk7TP/JARq7aJ
b/2Yk++GrzP6ap5zA47j8SsxVAAlm/rdXsimU9+ijyRdmOg96CDCLyBj5ZukjYYgvQABEGYaPUc3
8u93If0TLcesCVFUDVGGclT+9vSNhyQ2mdS1B3Zb0jvIB62JjbXBUhRn+K2C/NvaZgfctW/dKTuo
bhpIRFvJFwj+g4m8cjGhLv4FeBrfPCh99fO4Djt1QdRD9nDDn8Q7gfM+jnAA0hUP0QRkx+yetnVG
bfVJrH/w2lhu1WGwcDLQTmoqpn8pzms57uhwyOXz+ELe2x/KhnotngQM+SBuiFupdhbtBwURUiYB
/euR70m9NvwHEyRp1wQmgCIiPOJR/sj3f39ysvjPUzqYeSFblqozY+mvC0Cvs0Yes7Y9EIuGYZ56
vH6STzQFSxCLcoDpoauE+XDh+3BJKvP4oF7a4+MdMyBS9zJQsBpzsTw3+Rw5t1NhMyybaDCfbvjM
5GvivkJ2cvs+ZQWgF7sq5N6CTRKESWgo8fWLBuMirt3HFoYMo/uGTUr9RRgTgdEQl7FB0fekik0d
4Rp/1MeJxnqn3J+mp4TrbI+3v3LDHkNvcR4XEpXy6fWhll6GYhK55zupP+l5+MF/7fdXzuxl1NiF
ToxihedugFPyh9T7YTqlhnXVVT6K1cvr9zgZhD3X6JpbTs4F/ftMf8dMRW7qUguSufZbhl7n1z+y
DrxiYGbAVxT5XbeiqexSF6sMo1YYXK/exROvLyf2pl+TYsQYFnRCO2FX7PiomXIRHc7xtiLWpgcY
7sDBcbvcDjjmucHl64ryixnRp3gLjtnfrBnIcgMMzLMEJsey1nO+aVjhSH0H40W0hCAVE2TiUJg+
66tMWtL7vy8axqH/w2b359Eu/7NoFO1mFHxuIyPTcNh9VkiCmSqC8AaFM0p04EweC663C3jBgmtl
HydrvHGxrxERMKUQ4P+M7R4ClCa7Wxhv9MxTw4aomxgZCKpt/QXPlzYAQsUlI2fk0q6sZX83luO9
ZQzcx9NH1pOQeZwza37W0TTSCRwEKp+5wdrEug2he9RWhGzfk1N98xikgrybjnUXfiPA3jzHDRic
27vpqjoltF3KGizQGzwaWIfcz6cnvkWH+BvROEcWmD6aVV4Uh9pCRvu55WSi5SvRoabOlIb13n2o
9MZT9gzCO7q5ZaUtIlpZYL/QBi3VQBT/41X8Q7lLCYKARZJVy0Sw8NfPtxnjeDQGtTy8btdHuBky
upAeGBy+ycqhCwmKiUmau+FMLoEyXtxk94E48N8vQ/6HBcFgbl23dNlSFMP824JIhvjWRYyIPaTV
i1kth6H4QdUW0iy96u+i9uLnZ6ruU4MBNP2N/H1Hl57LdpQfTq43vDmLE+e2yLTDEH20Zcz4c90E
ZTAZWUePqDpD//qvifB/HG1/O7ERHIkc2f+PtPPajVy70vATEWAOt5VzqUpZN4TUkphz5tPPRzkc
NVVQYWZgH9uwurXJzR1W+IOsg6f5yoi+3diSV5l5EgVo3QkLspU+kdeha4C9gDmoQUHotpa5smgA
59QYSrptCs3Ycq8WDb7R1UcFCNXxnD+u/ehLEkrAtAS9eQ0m3giqqSJt5T5eqBwrQkppHvFkN0qv
ff1L065gJmUqKse3pY6SHcVVIqVXcVUM9be6xjxg6AiCXesfZNCiGh1zrLFgMLmTmlJUctZF3CHo
28Z9vcy8K08jDx95PKGEPpYikoCJmjFaBGoeJpZVWPHZb7baUBgz1pbH8YOAaoG6NqIzkmSvckiT
QnP0aEibCpTm/LXCEhxWLEiqhZY9uIhZE1NXTn6M4IX9vlAvwcwsVbFUTNZVCxDeKM11NMmq3TZE
sZpcgQ2i9sSl3R/YnJQ8aY6jHo8FoCZcibOGD/Fjar4NO/pQYVuGvisGydlkoLTe4OasIQKdwrcL
EQ3kOvz9PS+OZ4gsCw00oSmPxkv1lLfR1Phss/tN9ZRFytJTDhLRcBHrc0F+/H28S2Z0LD9VNHVV
HA6BETAtELSyqF0dtiqM0YpWpEFnSyzWXisuBsajHGERC/e6t9YWFSGDKuGg5beXUuqywZOWZUs9
iXdXnupCUcPSJFNVdUk1LMsYPVWbOW3naHV89vJXU3DnqpSuIgGXKfsVIJwtpwcCyoWhalc+97CK
xp/727jm6FSuRMeL/KiKzzUK3JjbTVSufha8Bd/G6q6h0n7eAaaoSpqsaIpkqbhk/n0HeBKMV0Ey
k3NLDYYoBLMFAvB0YZgnjwxPqz+8+rlV1174ViMzrS5dYdsWh7Cftx8mTUcVNxlpayvCWQ6fJO+K
j6z0E/D69+ON1qIUeooXq056Hqi7cdNOTDQPkgK0t1kvcra67+arJu1e8Den36dWhOjwAuw4+lTy
7poJ39c3//vbmKKumJqB87tp/DgzWbvVYIIen4k4/EWydF5AnkQrPGDuwjttEb4rO5jDHYp5p1ye
oJj6oN2WdFmUm2JDQecMuHrbP9PY0s9Yac6LTw2W7bP2bn9EW/uVxHLVTN5DRIl6yDLl7G3Q3UQA
ZUUUrELgwn1mOqQmqIdNgTFNnqVl+iUJhkbLUoWRdhTQ/8WgppnkK/0ZMc9Fvt636JBRqQQPAqAK
JdlymyylVQT9ANn7fXJCjRXNFwWxenlD1ERhhng1WFsnOqkofst3+dZZoi1xQO6RQv0gP6ruSMsI
dcnolnDVrTkdF/0NUXzK9cERtDSqFt1s+urdaEthX2IbVc3021KbeNZkg6DlPv8Qt1RwAVqrK2pN
y+A41Hr0ZfLZ3xareFnf01p4ie+rVb74fV9f/obUXwxD1mRNHIcbYJHTspLY11sADnv0q+FDbmnv
7syNOO8GdboH+RX2GEihYj+I8Rm4GjTgc/C/mkHVW5BkLKLNevm6JqHZoH02R7R+rU7UI12JCfWU
rTd9ridL5wZ7sRU1L3WRbxJwHe1rcVMdi3X2XK2LG/pUH+XeAK6ATs5au7EQpgqvnCUXrlVT4lod
3laRQWKPtndURZqm2XFCio5YC3aeDrlVfG8HDw0uH3XjTl1SyUbFE0cXpnJLO4Q+QdkJy1x8idtX
Aj5q8Q7w5IYGutKXc86mw+9f5Od9MzyjJomKIXL3W6P8O/KVImwVnpGrv0c3gPN2UBmI7DWx5vXb
9Of5CgQaA0kRo1FLM8fDuZKVu1XIbWNN1CnF0GIJp2seLsB8xjPdRqn6dEsndY7eEKWADgE0EHSz
5kAH+DWcQZen3Npq8J6U1wQSNTL59Uq9AXc/GCEf4YXMQnNaVYTPkwLxZ6oJSN/l5CUOUnkkZ8Is
vxduQBVF9OTm3q28pbBB+VGfwQajHDoZAFbmynkK6Wp5M5dkf+hMyNuOEjEg8m1wC4kaCbH33z8D
r3/htMUVVuN441vI+rigU3tBUqlqF59xBPmEn7jMHiDpD9pxxiSbg2lahGt05+7I7zEZ6vQtVSaU
EU2QKTR3FyVN4t7AT9xf+u2mOdHAALN4M+gq0mh91NZM9oAALb5AoxpxegDWiWZxVyLICGrXNdfh
vamSyuKksSZzgqNDLc8/4xkAIQ0M6AybN6AHFkiYYs7/msvnbGW9q9CbVvC2mi3sGlohQLEwUKMB
u1aekUd8RFatWxZQi2nczWwcn4RFgXafe6NPOzAA4lScoyo/45+FuqROPaM89VRhPFIApj3KKdDN
pfCOQPxdsTIQZ5m7a3ED9pqGYb7DD3bXrtPFHXJRIc7SwG3PjACZh04ISpwSWzz+aFZDy16+hylr
oeIXcpRQNuKtZFr1NszaYlWsErwq1iIT777TnsbCCiezXUiCW70+PTWbgfEKSxqIyhLd8yXg2Wez
a+lg+/saZc5H6dla0T9YEYge5AIM9DRfQ1lB/xGi4p/0SV0qT+E6XKOuaS79d3XT9HsIV3uENux2
XmJ7w2N5a0mmar7thUl/O7SqCH0eC9zFaROYc/T90YXlVBZWlJUm1GOefGkG8GRtf/AWWxuoOvok
G/0UTcB8PftLDyCDu8Yog7V8AjamImQvv4lbKvew8HEgfyPawxyCf08BhwWLfAk/ib4PInlHxCRm
Mp067AdZ/dmKGQFltsXFmcfCI5LWNzoudP3ByeA6Tb6CrjBIRAkVottg0cioerf7+hzwx1EGt2fV
I421My3vdmBOnzzAyxCiAEdhNkH7LN2jsg9sd4F07pRK8VEZHiu4hYHHCPOC1txA5AYABd55YGAO
xgU0KRgfQMvS3Gs35ARrZEMpMaH0M8hPmXG8qqCU2TmkU3VKdPCJRcmu4cLDqmBXbNx1/WTRm1Eo
bAD9hFrt3wQE21NlCyKJ0oc8RS6I03la7bmw9/Uqfw8R86i6fW1G98CeqQhSIIck6A6VN+Z0jqDi
DT59B31u0JTF4meQwRfn/hqRXf4k9iYIHS0yrOLfFVo39I+YW3R8gYa9ZdM3vutzNZUxXRN26j7e
uXcNd6M069fxTKSphJgXUuK0sVpl6coUQfNt2AxEEjyTcL7ti09A+sjmogZD1AEsedpQj+NsNKYF
QuCRTk3Mv9O2YF6GUhxpJ9Bh9DtQNUBiF9lye7BlmlMuPkAgm6toWeIFiDW6jlA1ILtpTlkFf88Z
JUPgkQQs6s3wo2KmU04Et4H4Y0P1J6bfmC2TpUtzvJ9SSJn8sQ41gRTiUYCnBiFEB9QdYtbPedxM
IiU8Ft6txfFf4i1F806bgEye2Yg8+ntw5zxJPGvuB+9CGTJ8M/mDtfrEZTo+1MnSBKmdF7e5A3Jb
CVahW0LUXqm0cMX4AzFNGp6U5cIB70iJ3l+ikwSW/wDZjtDPqwENIieCzvG0ZOsMSywE6dPNCbBY
OVB3n5FaACIFtxW1wWMJKGLTYaOUsAH7wdI+mwkyzZOJNKvfmUoMy6EbTQA+IXNHB3NKhXlKoQvI
JBh61XowpRk6ZIAEpuwYfm5y+wxeQmh5g1LauatnDpdXBFpBW7T3+VTcIbiO9nIKPM0Z0JgmZEvz
TQKmP2heDWKHIN4DYlPz2E/v8WTambpzDM3Z2QSbhxzslECC6FB/gloBqRS5fXjtD80uuqPrDSXf
3dIIRr8bAv5pgJmrd4IKCqaGRRXD+6B//ecRrPUKpO/Mvf1AlQQeKlYJ5mBwyFbjVdy5cJc9EuPQ
YOSwVGg8vyCHMMPg2AR9CSZpLi+7jQTIE4oporFvyZux5pOAlLHWsQ4u5V2IH7vE3fr9FP3JuT+8
j3sOC1zAUBxdAmk+VY2/t9/7Dmcd+Cz5nLLvvIFJ+4yv10S8IY8dFPcmwl5+GqL2HlI+ipwz0D/o
fzqLcA8mwAb3xp3G/qwmgB89Y/YkU6oCLGIch3Cs7FfFwekn1av/TqOBv3oTPmOqBTSbuCS+Gzak
sVIeI7aAeTQGuPPCfkJuqLmTHoJ3daF8AhfJ1jpOvA8Kaj4xmLAWsYWig9Xirxx1JnWziP3ibUkw
tbOKTB/HabzWDoVJHlGYa1yU3YV7DN8aCX0VK3nuXAip6WHISFVnaWKRAQqjelWNdQ8iVpyVB2Cn
fASinRlcfuGdC17SBiwYYnToriC/AJA5xlV8lj3q5UGAwbOld2GhtQDs7jjj9AZeC85DXKnqvd0v
/PwgyRoGPPtgVzxDFXq2cATgbpvTqpsDUcOEN0Emr/wQATLSsNwTfyEXMBzL4T0gawPF2xcZtYHs
yG2wFFGHfRaQ6Vrri+Adg849K28hYzWtrlSYWAAgh8MfOw3vjODclArI3PkUuK/m2aOzABJlzdid
gPLQuu+RcKeY162I4Obx0rjhRgOAS7eNNIyretvZ6AcMjF9eqts2YDollKsmJcdePJll7s7O5LX6
RONGW9I3kDr2kL62F0iKEQH1c8BkK/fFQkvEnofIutH8Nq/0pC8F4KZsqLKo6boia6MAPCy1rvU0
PTrHsKa86pyQj1GGlEsDKcJ9CkXl90hT/llaMb8KK/TcFE37EfFXSm6zvbL4nLKsowfd23uivcnL
et5C9witk+2jtUgbrE2CpeFT7EkfNFQL9abluMYUEf6NQi3YAbTf29Xq98eTftYieTxdMkxREWlr
jRuCqpMUolf61CLNZa8+xK28yNN2VgmfkYvuoTFzSaIatpinwtm6UvLQh9ke1Rgk07I0g4IqvNlx
fmp2VWZKvhKBPQeMHZhTo/e3gavs+Sx2HNxE6CW5LFInFZBgtwgTWoDbZljv3XIwraCQbxFbDwpm
Gs6sKnJZfEH+v3VacWhSiA5Fc5YAhjJFbddl8951D5F+H0m3aftgAjSKxGoVe7ivA8fsgPJK8rrQ
5r2OGBlObhbqljkqYHQKiribEpl5z5LZ7RCzG2TQ9EA7ZeYhD990zEUDqcTTXlwmvEcCTtqnieBp
+Wxr0v/MI6oW1JmvfL6fXUlTsvh0VJMtkeb08PNvtfmsF6htW3J0phlp9ArakfcuxugFivQEC8rB
SB49WoMUj3Qmqejffh9fvrR8vo8/2k5FJsVxGDM+2mqij0R5vM2qF1V59AsiBKwoIC4hiEcZ1/Dk
s05/j1g0IdNJQYSioudtRH3pFm86/EhAgL8/nfSz7M/sSLqhaaapU/0Ynv7b7Ii+XUZVk7HZ8aME
gomIje88NMEhtJAZHapWzeOw+XWQrM1bC/CKxBzwbyZeOXUuPghFX9Gg705RfVRf7SSt9rMywQe4
OhfeRvIhnkVvXRj//8b5Ooy+vbBLzc5u5TA6y3YDtglLPkDjzG6iXZla9SfB2pRpY8kK1Qyd/xh9
+KbOpKwynPDcQpfqp3I0F1EKQU/VPpfOPV/fyzHZRSVzT5HbUlcx/A6s4WgZCVx4yIJoy/oRKdRe
vC+geEGjaNHmmhZQ28Jspeh7ydhWwpshZbdKsnDlapa1DzVoM4hTGJrOVcRMr6yWC8US2dRMWZIN
iaKnMVQMvk1e1He059oU9+3kuQhuS53wpMxnoXE23DmPjDJCAhqiyhaqjU4WZIgK6jg+Xai5Nlce
5sI1pYj6gDDkUXiYYUF9exbfYUmLbRedQ9S/0iV7OsObnMaLk82T7PH3NzcvLE9Y/eCz4HFromQN
T/NttDzvbTOQFP88pM0Ei4pEbDSR+1UJyeA2eHXegNfoL8kDaG0NbtofKBr4FjoghmYJysYfcopg
1ULDc0WayTlmErAzuwOgK3RMu8OXu1/Y7nyip3YnnSKCFwhu1YL4nEmmfbzIFvUHNoKQYTYOZm3U
5a0DjLVgFz8Yn2K9xMiAGA26iQDcSgIxuUDsbynjdQoYbhitoVJBXeEP25lilHcDVg8KdzVLmzs6
+wQ0v0+ZdmGxAGjTRYVTRbPk8dFSqqWD3qQMg4Cy1yn/Y9/HT5Y3D3A1hNP4p8FLrgCZdYBOrc5N
ljfIPe6xbXwTvVjRgPMQP5r7ftujmMbBBGwkmK3NZ2BPFX8YWZ2OAj9CIDM9n6G7YAK9T2Ag3ZFY
ijSOlYkEMhZFrCgA5TXHcTN5Sx7J6n5/TfXSypCJlFB94H7+AXtqxMb3ZC/2zh2llngnL+HjP/g7
ARth9aQcqw2J13IgyJinhurYF/huGe1NzIAF8qD8rYGygwrKI2LYmwA986fsrke/Kj9Ud4hZEffa
aBH//tDyhbNJlQ3FRPZBMdnNo65SIFdBlNaidwZdWignIbKBYRM2JGeh3oTDPcgpUwCrRmgxB84P
K8gHZye+OwVV/UETgIaQRf5m+8tEv9KFki4/HSVHy+LWpsPy92ZTy7S2GrPzzhpinTgGBDioLZ3w
oTZPLbwUb2/yhAYR3++zogyX3SjWosMpUnc2OeV+iHgEnCh27LZojWPGWt/Fu/BD1Rb6Z3eoHz0B
JFewMqna7Hycbp9h57dnz53rE4KwZ6/YWx8O/QuIPmT0Z2wPTaxjfn9A6UKkrCoqUFG+msnsjCbG
pPdV2Lrtnk1ZBctfIIa5T5pTSXEuzSgWk0rjnBtcWeKXggSGtegAK/rwz+ioFcM4Ih9w2MnaGVFr
jlo5ChZBdTSDB2MwJcoPtudP7jZRXU+TCFTesHrg1/3++kMIMP48iiYTiyuKzpE/ulC9LnPLxOXt
ZQRTWBEsjVTf2NZrbpoTIdt14pUBL764YXGLM+WGao4XYiqqoq23CnY43Ct579/UZry1MmMpIZMY
q6+JWE/bikIvIA/Jp3Nya4cAw4AY+T7ya4gP/D4DPxeAKiL8Ykh8DU1hf4ymILbksq/S2DlnZAMw
5NMDsUMIUVuNZ7uSMKK+MgU/TrdhQCJ/Q7S48yVxNKBjdzGCKwxYCptUoA8/56oJrjW5v6K7vz7t
aJhRYKFomdc6UQTaR95I8anzHwTzUfcPAbgsMhEdcHOfQMPaKMV91GCaCSbFJhNUQey5BBpMhnt3
Za5/nEKjZxqv+kDt01bjmdQYip6CjljIdXnIpddzrGyK+lDaVNTM0+/DXppwUj0yTgJhSbaGp/oW
aMReZMt1yahKVWLKQzqXAameW5l0JbP8mdfyft9HGk7DbyPJvFreGJ6DANChwDQ8QQgtOSsSDp/+
oU9xKzrlHSVxAHHqlXDqZyNfFTU0nxXej/9iG/09tqdQZYjd0D6xt7hxLIQyNNQNEfOOYIhnWDuL
w4WjoQGTQODDK1kDuZleu2iU8YkyeozRZLea0ea569koJA94q00avhJnJPW8wqbULd8sSCoUymrn
00AW69qnlq8NP/oCYa/6Vd4wC3lK0Sf2aJpFobQQ3HpaD0Xh7Cn37vzem2hase66g0kcFKfchNVN
2t2X9KbMtRPfJzB3S+nF6KQNse/vy/HHKrGMofZB9UHUNcB447xMbAUrajvTPbfdgeNGNOdhv5OQ
uiMhaeVN3T/H7gZFD1l+vTLyeHZGI48zNaOSFd/SuXWIUaTkJUWDpQbK0AqEKZCUoT5Wyw5Rzk7d
FcxWUV5pRP8IQ74ewKQRTRkMjazxtacikCV0jQFdxDwUwWOTzHOSLjLSQFgW8oNKA4Lqh/G/BXh9
Dcu+UFVkuUjNR3sjdWupdyzFPWvlJrZOVfhmUTSXlyW4VFe5shPHWdQw2JClKpplGHzgIYj/dghY
nitaTSu75xzDL6wEc4w1NiVuROHGba8BZsbx1XiwUfhSVqmY+EHjnnskOquz2JPxap+BTaIEvEyl
bE4F3WhemdlMvzb48Cbfr5ivwcGxGRI4riEl//tNo0jrK7cpiR78WwVIYYU3Bc58UbbIkDqPFZSh
pNvShOMhuSCr0JMq0R6Mlhq+rz2aGO3D/2F9y8BOVIX6HuCD0eGTF1pnVD0PFOTpIi9PefvAwnLj
eZPsZftVdbeENlSB2NMmGc/vo49jqX/Nxj+Dj46erIyK0jIKdwAvGsoD372DTZZtAU4hVN811152
eJnx7CuiyXJmM4GWGo2nxAF1UzuDdes9RvlnrbzSIyxTfN2c1zp/UIiW/SHRu4ZoGwKHH+MCywXN
BnQMhbe/v3oVRbLtGtwyYY43ERNJqfb596n8EZQNc6n8M8YYope6XZP7ikqMpA5hksBSIkRmE4kQ
XWN8AfX91dD00moe9qyI5iAUoTHXopBD07XrmuCETnI3p5rEeHa1bLvllbe7tFIAgcgAZGRJYvv8
PYOaago9hhrEwPTL7AKlW0R9Wu0+LMq97NMj1PelQR5vAOsAmy8SixWNMBOTl7YGb9DRFUrylRm/
XM0TL51d359stKbMyHVSpyidc9BNuSP+e3aBx7yq13dpvnUdzJRs6aYJNvXvWWiEMpdyJ3DOnFte
uCzjFZcfO+XqS/0IhYfVRHVNVE16IdSsR6GwCQSmR4SQkTz0/OgD1TQ2gEHZGcToF4mOkKBvenVZ
ofpQvxKNK+FDiVJWeDLo3fFIqZtfSYwvLYHvjzR6eTO1rU4UiUkF61WMNmL6Wpg3ZXwYYM5SffRp
Pfy+6C7NtmGYyISKX+nXeM1Zatc6gYkGC6GpecO5pJabtGfaz78P9IN+8jXb30YarSHNzlPFLjXh
RKnBoLlKHSeogfp0m6rddNUp0rNZCoTU7zMKsnMuRx/YtYr3kWWSeSkAOI56A5sxAISirWIjnhmu
RAN807jAN0phIkAyEv3HiITN9J9ykDlqx42+cRuomg6t1vRKyCZfOvO+z94QWH2704M4kNIyUIXT
15vA/eFQokI6rCCBMNqLuOoQX7SCtV3Ic6nEvhlkTnlofdrP5b1pHRvt6HXn1t8KiFNghzQ8talV
2MH++X3+h5UzPp6/P+oovTRiQ3doCgqnRt74+SMHmElRo712ho3rJsNXhkzCvW+xpSRtFHhkatvI
rh0yIyrlWFR94TO1GxHhQyqlPWgv4+Pqwal+XeD/vByQQoN7R5SpDBLJiaIy+g6SIwhVpagtUpZb
yiePqQcELjEWqPxNlFjE06p5F8N+IRqHvvTnsAnmIUvQBNxeFtnUyAGg0ndrDX+Smg3MTrggoYsF
iASVGhUT+gfUf7r0IABZRBW5Kfapd9YFjqcS+q3LMkZCPjrqRrd1ZUSbi/rGz+8agDqAyIEhCS54
Y+VVTeKVzt9XwB0gQC1g4xCKyinKylXShDcx1sgVOtuOii58pkxTrcSCD40rp5rF1Haj5KBgvOFW
sHApbvM2qqbvA8Q3o9faxNi7giql9Pf8+WrKbZFDsTJatOPkk5mmJxkiQYA5TH5DAMRXsf23BJS/
LSDAQZbfkWQXKsdbrO9kMaRMCd7YTfdhG+IoFJ+rFGQHXfU2qG9akWa8/zawRAAhwY3IUIuQEOIF
USGVAEOUBw3yPaJAIbJamAoNU57Lj0Ix72BKl8J+sJ8yoRaRW+X5W1kevEFkXoIEnpxKB2JWh+Fg
bwGskZAvryn8gF80H4sIYEQx52zk4OjNs2kio4dDdUzd90NA0o0+G4rn6MtJ6dT09EUBnUkC3hfC
G/H9V6X/AIM6MXwUVjYEfgHTbNg7DQAc1ZBWRihEekVQW3tt+mnQo7HTuguptu6bDPRCjC6aiKha
DptbsaZKjQRmJvHx9ymQNjAlUYdjM6ISObl9qwHe35bwzNQmQF8UD2ImQrNfKwRkzBgPHB/+vlFs
FHRPBAETxbrYBT7T2Xw2IjpgCqrysnLMbHGJBQvNSw3P1ZoLipnV+FCxVU/74JSL0JOp4IbWjuDE
d1B3jwzyajB6FG+HZx760bbQbUQQ1D4uopL9qeNiaGPjaUBh1XHU8s86RZdYAv80tFKWXlZNZL9d
s1LIHZTgyHmc8XdbjO79RngK46cQgr8ASpadM9W6t4qkyefvqjbUNSub9vU7gS6fd8ghnXZPCWCS
Wyg18NS5fN92NHQK5Ncek6RF5dhZtDU7gGxAlcGpENmxtnHj+8ys10I+dMLCx29JQl7Xe22il5b5
S7N0LbinilmNNTB6XoNtJvRzgAJZcpKZ8MK3Uf9bNv0toop9481SLB1lyX+RBAhtNCJDWVkOXfme
0qIfIhuFv3iLlg+wQ1UoFpL3CSNpbZcZ8ExxUcNKdHJEMOMhiieiR+elEdJlmH/0Vb/vbFBaEmKq
3p54cd7KJ6e9LZuZxW9rW2R4KRvaWjFxWcpSom1lmMSVhNOvS1PPnhtlOjNyBGVTD11ziNiJsPZl
jKCjmaEilIv6PO9ed9kqZtZFgEuyOJMKZEXFYyW9cRvAhnoZXnuQnKkRWCz5rWmXzobfqFr3AdZN
UTjrWWJugfiEDI+XnzrFXteE6fDd6jqcDE/VfzLRUfwi8DvrQZSrjVZVgqsOmKL0VVXZBlUGV/WU
1iqexJjeS/6mbzEtiGa2Bfefn5ZsM6f9LA1IdBb0Un6hhMI2Wh7ZnIUohg3P6M2GPmImcE5FQ9+9
Rjs14IjzU4Bmab2IDERwanFbuvoC3PRW6xFiTI+yiwVkniJNirWGpx7zojrbMkI/nnb0aeJ7EmK0
JYDBZG8MJUV97RXUjc12pXnCkkNYZSeo8kKM8zkA0QrwlV8pS2TEFxqr1euTlaZ188xWJr7MoSlX
HJYSLeVoU2usdOEjJ9awIWd2nnUjdAgYckywRbQmX+Q5KPEIV0TbXeuOdv46Y/liivYpONi2oLHM
Bo4j8xy1AHll4diZ7VoRwqnU5atCy56G+wfywM539ZWdtp9hvepVZCn8EikH9Oc0A32sj96QdwkY
0qTokKrSZwqF0jTDIY9TyzRePJyerl61f8enPy/aURRR2w2EuNoR9+CaZ8EKG9mpSd/MvRJYXRpG
MZF4F2VYkuq4HhQZfdRZriHvlaMLlHvfozBXTXT6uCs2xu+B0Re4fhw8fB9sCJG/BXGt4vkhyAzt
rr/FKIemLqD7xR5Y+fl8dpbASyc76fPZvN2Zk/kGvHg8fb+Ss+t/5+z/mtbvjzCKmqizh3HTtd0d
pK7joCexhwAwqXdILy5wBfYGq1RLPt/dndc3xvzPTjk9PmP/9/yo+aulOahercLJzeOzcJrLCxsW
M7hkUKOD2CkFF9jN3gIc/7s6oMoRyC+2HZsOHLmvXclfvqAW48mk1IugA9w2iAyjN3HaOKwIf/Er
tzbc8rTxvfpFbE8c4alZr4ZqD0l6084p85Gq2+o1TaQRGORfcwnzxrSICNH2+FKd+PY5jbQv+krw
nb2AeJ6N/YtzqPYF+G3/tsQT5SU4RRtkhIO9uBafcn3Sv2Z35pE70Dr5B3XxSvd/6R39Pa62oMw3
zcZa+XtIU4fs2qNKQ1j6Y7K+Peoo+YoSLwqshskSSYRiNM3vYm+najPbmLeoL5KVTg3RmanxoMb2
+6r/O+/7OUujbMyKEl3q/Krbmt5Kj+fU4inz0geAdPT7QFDaL74lTTT6vWBzxrAwU3Nz20wDPgjh
y43ZThqQ5oD24T9IR2vVwxyAy3XgX+fgNXr18ZWREciBih5ZyCMiDE36hmrYoXjwDuFdJ+6TV+u2
R7He3Tmv1ESebEy/Xuun/snBCQnPKneXSzN7X2PwZQ0268tm75wavi4WgjfWQQj3PoqT/jEW0K1W
thU+7viqHPKtt0t2wU12g/7Yg2OvtWyKWh+BX/haxltyJjbaPhE2GfKiT+5D+OACjMCVaSuu0dHb
hTByLMLrmX3MH2osuk4YpHLSr4QXpeQ3J+/qzoKVBiYfaaQtujmLFFqR8pxslbWSb3zr8/e5H+Wn
//nK/0z96Lg2ZSUyuyh19tZtvAMvQ9oJ6uPdWqRowyBzLpzLbbxygMFUO9OHlUCwmi1gOh39e+nm
94eRLh1yVIP/uw5G5RZfFtJYbdV+2+Qw3akJWxxq3KpmPZXrZR9jxUX6D/QY4NvvQ3+x7X5sNHAx
iM3IEjC80REf63Zb1qqv7NnSuTxTzRmmcEq0FvWpDKewRql9UUBUCKZETmI3KZ+wW0fwAPkSogpB
5LTamt3CjqlgI16MmvwqxxG6mYrYEELraOd8VL3c+s7G8g6D52wzF5Dp6kt8zva4sVuD6RJgHLQ/
XGUhvP/+fl9k4d/eb3TqGq4mOLbdq3fb7ct+TzAxW9yto+XkPNnt+ul8AzgfNg12UafTlZGH3/xz
ZFB3GvUzHUjx35cnRYXYCFtGFpez/V6YQNAEtrCYoIO7BLARTw6HzRQO0e3JPGyvDX7x/JTBmgJd
oeo8PllaQ+zlOK1Jxm6FY/4Oa2efbLxDcm6W/WO+FY/RTj86N2wypMRXcjTN9+hRXztKL995wLep
oKkKQhqjY7z2m0TWHEPcI2q7cqfhDF72LN1KiK9mx4FnclXL7OJW+jbiaF93ZmcZac2I1TxYpc/p
tkBHO3hC6hnY/O9feNSW/PcZ8m2s0Rcmx7WkrIhFGhbpMSXvN1COyobEwDyR3WVmvmpV5PkldV1g
VqwS/V55gouf+Z8nGFf9W8/MpTSJWhQrg4UZfwCCdvzbLmyWNO3SvJ45TYZFHZwRYn0JJW3Xebzy
CH8X+n5Mgjn6xGFpN7EbB/K2VfAEJXmU/UfIIGXrz5X0VoWzlPsgwtOKRjqdLmoNZEMx+omt2Mx+
f5avbuyPLcd+QxEDny9DH232Sq8aSwYMt226laF+uPlt6aExbrykGsQ88GOi917ntyl+uJnyxzNe
VK/DA92YaOhnG8EDKBuebildrSWPBGX+M0v/fbLxRsgxWi/kFlmCQZqsvG9jAgscFvSCWkMJwjia
t3aE/CqVHZw+JLWcAU1fUS+cdqIGpl7eGBqmFCJFn4WdBkux5xVMD1t57gbNWA0ZO/P6/5tPY3Q5
OGnZlFSSMRuucHMDjrZWtt4p2TsQJlfDzZ7sul32LG9R9D8Iu+waOuTvkunPWRt9z4S2pZfS9Nga
7YGQ2VfvVboQifOnIC0OnANJnFxcA+tfjP/+WUTjbp2WJ65Z5oK0zZtH+ux00biG9XLjFcsr03t5
JEsxwNINam+j84M+cF1lNbnN9mm4II7KChUwwAWwCGVtOpnM/clmuJ0+P8O9M8Nu+f3Khvm78v3v
+QVtSDFaV4FYjLr8VdOrXlnH7VaxN0W8IbI28xNiMlfeczhzf2zLb8OMjoioA0yeRrFCDudCuCaH
fFos1pOPP4/UGCbh5DDZrE5XEsdLebL6bczh1b/lOoJnqH5Zle2WynDv0lCPtqygmKDKgUag6h/U
AX5/zSuT+QW0+TaiYSaZLTicxS0kPiJqd0t2olhXJvPKe32lFN9G0XinzncT3gufkE+DElEnfEgD
gPcW3aEceanf3+ryFf7PRH6dbN8G5Ab37D6V/TsZH5fdS31zM8GL6VjOvZvgPUAr/8p4FzfFt/FG
ez4oxC4uklLaFljNenYxjVpnHqPk7R/gBDrWWZM2ITxTKssqtblBAoh+I5WzQKb7ld5eeZxL8cQg
fUMfhbyZJsrf66hSba9ohULcOgh8EqlSt8cuK6aQ3bbzzMX0BWGoc+usfh93eMvxlkEKRKbzqEDf
GCuy5rUdVrWcUCwoEJLCCWAT92fRfY2sk5g+/j7WpRn/Ppb89ysSpZqtVliEMejrplB/PznwqB5f
xUEoF0eCXmcanDhgv0fftq06p4Z9093BJ44mT/3iqWdFeUjovdxpb3fOhDJEND2Dar5JV5Md4Qqy
JYfbHvlrJEHcCUE6PMprK/ziJ9boqyuiKKm6OgoZFa2O1KYUxS24T50ujlnTqCBbWQnSSUCl3P9k
Jq6KflyMHrVvw45Wlo08tR2EKUIN2VouF95WVfH/mEnZwukXEgxder6Yp81//9iXzo/vo47Oxf/h
7Lx6HNXWP/1d5nosASZezA05GBvncIPKriqMccYE8+n/D300mr3rtLql0TlqaXcom8Va73rj8yvP
L/rU9Fs3Or3C17B/VgFIJ/MLOGTkd9q/5Dh++8b/8ZD9n//DeqSvhtf94oahVZokML1FQOVYzkb5
ywf97o75x3P9pN/JD0HIhzep7a08PTaUNv68br+L0elU1bgkCedg9PzYu3lzur81OtUiEjaOQZGs
/mTsuEUb+ltSP7E/J97dXxID8n8mN34YAvrdmV5R6fym77x/n/9YwONQlwf5/dSiGHEPyMHPBe8S
KZObL86PsbjtyQrqbOBKUwG+xcBHQtwTAL5V5uO7QjXq+2HmcAMsekhz1D9kq9coZ+TZGNEpYw6j
AbcxmhM4OLubryFVzJSkVYbC9B0+bSWQZoJXu48VnG5GD6w8RtkraQnrc0AcR/5jhCII4/KiK+yG
idj0chfIv3wDDfZhlfbaj9l3jdIJ3Inwtb8y5mbnDhDWxJjrcT+MI4+/YREByDyHPVBdC3Q4ESij
wNUMRJfezoPqdTas8HGBSF8XPULFLT+e1LIYJv1Qd8j0UEGcq8xGT4vVc3QMEFKUd+isLF+H7qCJ
NnWPEaoqsi1R+Y6leHBkxtkBXO4LvUCB+3kaDQ/HkfC2oeCnb1vIzIZIAezJ5xVZPajf4Cw+gAeb
6U71Mn+f2plHigOoq95QWvDPigMS3ScvRyV7jhoiybP7RPPRTkDn8WHJQJxekzrIZ/y3eDBAx6+k
OFsXeyD5U+AhiBijnpEwj16sxWQYlOHj+2S9lrB1IG5d0G3RrR5ls+ii3XkDit1E1sQbIguDRIUH
6WoPeANa1G38HOUfxTeSKXwIZCjv8aGHBkzTgUms4cFYUR0lQVNuUsGxKD330o+LmSSabPgAPJIE
nSFfdRN2CK6119rMiVnDg+iiz2CpqO5ZQ7YhIJRQ3d7X16gOZ6QfZxJKT0Qp7g1YDcNkaD6kQQ6X
okFJ5WnXWwVkSL3eISvP5JhNedY1YGzn+zeUnn5fQbX3xEMNEPzmlZ5sKZsagXbEIpiOhEgBqh8K
BIMFjLunyMuI2/TagxNK1Ra87EPwpKnsXXJLchCuiGa8G6ffOo2lj9UxkB2eVYwWwKYHn7pDDnLZ
HjrDHDCxSMLVZObV5VW5ujcwy1kR0eoeIgHqP4N8zDIqczmWZ5Jm6m97cB0NRoi0A1SgDDVhp0dH
r/u87AHluq19Zp8CSzDGjLr5mYOryepkzouKaXDfwzKwpeBo87hOD/iSvTQUwND8ysryNIYveSA3
BFRmuIdBV2A0GVMD6pYiy0Na11VD1ap2g7VkbeQZLKMl/wT9D14X0yjm4AqQFV4X+hcWBsHD0WYv
8X2hpfTmQQ6vSW4OxnuIIVPmBhWoDpBVoQqcEFCJHjxKu02tEA0nKAUvMOYBKh8OWT+HNpGByyTS
Qpswc1jxe5CO2WC1O1yAjANUJNpljJAQ2jvZR0uCGZo/4OmTrSZndhD1Oo6LtxP9t3P5kDwcjff0
uXniUZEpgHJGZqD8GExAdMNAmooTYdwy22T1b4td8ZFOYQ4WH7y0+pDee8wSsj6uPFV7MJIJPM6C
ume/IvTLWlecn9BvOtvZ16K2X3YzFbx7Bfa6ZwzXm+OCzwMxrI6P3u5kF7EBGi7a9+NWzPEBSagi
vRc8mNOHEh1j5j14WWSuJoz128QvXh+QNevjF7spwsCyQgb5cs3coZy2BtCMB36agJO6edBYBuN8
mgZXtDAYaZ4gMeWWK4XDlIf5tKNrQ7WKsJ68AgSRqmaZIjTWQUNxRAj7FktD9h+lHVplwK5w7m9j
ma2tzDoTYcQAWRij32EsAPHi9/Nok1I9V9bjaUqgyvh1qk6HG/n79iFu+CMBdaa3VW+yleHLs2qP
8vutjEp9W2/vr772pSV3FCi1Qzbu5wYve21r3NzCvdn6BoaGR5MH47SroUNPQayP+QcN9nqR7Y2F
Pv4FjuEGOgUt1LgeyaW4eqiBpSBzQH/6fLh5h+V3a8+yuIVD1NpXUDAQQ5B6qhwpHByOXE0i6wji
yRyObxzGjpeJhA7vULL26MofRO8xOoAnjqqdsFSt2u4+JUg4LIVfeflUuTtpAgUgaVbwA7luMvYJ
8lVMdrJQYwG41c2jkoGYWYMo24Uzr/a34IOdS69G2LrnBKXNsFmS41gipePK4YUpyl4LI4KPQvHz
nDRjyZrqoew0JJOrqQL6ucAGh2d/nHQ+PV1IfqEjSRXN05yX3/kdWlooly6bIcUbMFeWESOkGMNj
Bws9U+Iu1JbFSDi0IWhdB710VD6r1jzTAH1OXnMV6sTLuqNVdPZq0MPWi8Tm23+jXsUB7swzExAw
4a9MRbn37fNuAq8eencAQLlHdZR/1csC0awz7EVOP9+trZ798yt4M+Z6wk5m0TOFvCWAKF5k/i3s
6yDsqGf8KoOhkKhCrHb+5UIrQz9l3N/7k27bTo7BZfWGzBOfN1yW6ljb6mMlMEbyrgxtecws4KOM
Tmg/bRukNwRKJzkLiG7JK6A6bn4yL+UsP192uZqeLYUAgGoUPKjXpccD+Wc4V+h5bo9hhV1iZLmC
DbQ7BuW3Gl6cZ0+3L78pWBjzeqNM6FL1NV/0tX1/LOj12uVs0VGxUuaShw1HDIebSafeiVHkw1Xv
gpoZwB1mYQfz/nZ+x51NbFfy55snCtGZw7yNNXseezWMC2OnG+ELvB6vsgCEXbtSvZDQK+ytM+0a
pTul5Wh4cjLgKMkgYsIWvT3n4V/2whNJwbP3BpbRM8PznrGtZqagmalgKQslqPbHJbYbNszRqsJh
YCT3GDZQNIDBBcgdeaFJBhbmu9tc6XPBEYjPQT3Ko8fsAsH+5XPdgCfsxvrIcOo1VTx5qyYX2DsK
341Kt91uX+6jAQmXeprPkUTbGPEi8PBcu7grI9kDP/QS7ffFu24GvmFiOAv7TG3O1kOAb/2/c6+u
aqlh/2bSjxok4EwYw5gZROiJJoyOoxc7k0Lm0DCdtVuMb+NqphWW4g+5hvIP9KeCweLmN1OZ/Nas
S56uNj8xnz4/Bq++kJzGT+6Aof3w4Cu6mlszjY5dR4MWdUA+B5HczkNp22lwvwCHOsIMJZse/mVe
cH/eSeEhJYN42Igv72RxN0PTcH53KFBaQ/cJYLQDm9V4sKD8zqNWCQTJuS3r6M3bnNdrOmai9kTi
mkvkeBDvdh6RR0eXyGqnnUd8BOUZBqJ7C8QwEEHrXcEPaTMpaZLUlZI2jZ5wntjyS9kaotwaDDai
3WfxGheTk1uFr/g5bRPAuJ3M63mcSDo4cv/PUUR8opWsPCMgSAPeGMxmdJsOtYuoAHoVN0+bFTuE
YZfM24N2BxcWDeCettbdabbndYqY1Yyemftci17BPeCaa5zFL+ewuxBLM8DFrQea8GwHQ/fN2Tlt
wRHS9De/ImVNbxweIBZldoaJyN1LocagiLeAFuad7MYrpo+H+fKvfuqe1rcNSLWIsrvOcMqS8XbQ
cY2DpGizKmbaYeiWYOzrKIsz77h6fiPkWFbWGuM2f+FQby/gWu/hRWUSnkkWtof+VTj5DsHv2Z76
4h0RBrz7NZTx5edzeUJPMPOlD3qk7DyutoMPvD3EKfzWR7b6PqF/9fpJWxzswOfGmL9GknWbPqa0
lX2iWbfhKgXM1k6/cH3Zx/1e6aKjJTtDv791dy08A6zImAbD3nq8v2oWcduNgPLzDzjACCvaqFwR
DMBjhZMLMWmw0ImT8DAI1tEyn9OR/YkVRQdCRF4JJFv8GqEunbkXtw+D9CmaAajN64Fqq6OX36eu
vcxhdGykB/m0CO+TK/pIx0MbnBPNL0KGd4eRDn/xZea7W+HQnPEw94ZJLes4QomXftqN0YT0CdRb
eUa1TopvdF+cRt0BvwpBKNHWx3pqXVFfea/L9WVvbAcjFVZe/tGbOQK4ZZpwymk1dfrvdffxUwhr
8I/BxkrONbkn3Yh9lygmL7I1XdXpwwNqdmt9lPfmjtXq/ftEDwx0BtpvdXP0j77Oag6sfj+w3esF
IyD+lSgBXZLOv+H2pfY1khbyXJ5kXrZMT+aV/doGeDbXACwgNyGNOZF0duhVdfD6M1sdl0SgOAAq
YavgdCMbYhbAYnovww5PGx5eeBsPNm2gfuurcnqbEaKAHCTWXBmfcEFxLBSkFfY0RwAozmLZ7oVO
ATe6OLg27wGVD74lOP5JGdMISywkA/brQ1Ux4pUFiGrx+4bLRW8S8K2ELQ19gTbNg3xUsvaTYoRC
xPi1z5cYnegy1j2UrPxhxE2ER9oDBlHOXSQXjBMds70BGgKpJCScivs0oFk1xMYw4mULaD+f57f4
gof3CNvRKzihzjbHRYzENS7/SrSvLj6m39MGQSa7SWouv872kCCjwJ4oNNlj09AUicUIqXYf2RD/
hDQSf73ZvhCZQNqEN+ywA0XsKXOKSGERY8j0dM5wC0jKK0mFSZWsS9jAqcSQwVbgk+gF4eu9RqUz
IGPwdjiwjhroI21Z2hxGNLRaOsFq/wGuFDCovZoOPFZfnRZjlR2XgkWltIA4iQQ/7Ghr5AWGnJ2W
enQ9b312fL7sw3pMn91XdqDmAaEIFKcN88V1XM+gjVjp6L3N4ZBcRvAFaIMGyGmE5JPcMniGqJ1G
kBVH55lkn8OL2zliOPTKwwnvJHgSq/OgjdkRTCzuDswRemdsKeKnCslxhUHRFzRbPNDUZQcGgA9P
9pxG2MlloyKUApjKC7cAcaw3DsHTeZqZNUJ5ai3bT4ccP5+mEsTMVFSeW8iwpZ2NoOxZZwdRHAGR
7uJQj/sO1aGVHxFLPec9T7dYCDTgiCw+PvXRvhEbYUvR//AMaJHA8dhv8rxJahwjdNSQRIaFYecQ
9iY4rZExviPmw9A/dN+nNWpNoo3eF5DYmMfxA43kPJEPyjRFhZJSxydYK9pcxpD7linwPH4MiBbC
3N7H7UgS7Lh3k2yZW/Dw0Oth4rsnRwdEb+minQ2WigeMznxzap5Ouc00bljp83q00pcF/kQKXiHQ
HWRTCk+mJJiPiqAatZZss8nYkISPtY0vNmmx0voUxytsD8dFMStRl812eBpl3J+XpOPza2QogaqJ
4zqq99nXACZoUC25gTY6RlANEelhvNik3zcdPeBc9jpEAB2DB8FDvmrYvw8P78dwhh5Sf0k9ftJF
hDdlj+/fvWQ7+mX+4PMbtarR1e+mWjyMVbTgBHbS92M9Xg9jzdM8rm3PQNzXvMyILGJiAkv0Y0YA
sN9qstg8oidJjP1x8lzTlQpxXF6oo+H4vdWcbjyMs6DGkShBywzXzUy2LuMz3tx/YsXM3KtJzqp0
ttiLOZ1Yt16/duCLW4FsyK4huBb9oV/7asCtKXoiWnTV4rLowixAunX6dIemky3IFaHHPYcPCt/2
aG6BogeVjWvg3D2ERf16dWQb1ewbhGJ4vzBZX7Y2Br7zQmc4wfy59UKTzAFqq8BHWcF8CQIYsHu2
HCK/GzUuejy2tBh6GD1Egozd02GHfnFfYmXbRXs0yyWmRPQLzBdo8pniyCZzFyazYnCmQcZzWOfK
0dJxuHDvIdRmdjjENV91TjM592JohUvvT8D2bg4dV66joqDGUEOsWQ0jSgudjvxddRAm5eY2aqdC
ciMqHCtg4vofNsk4oY19UJMne2mp2/qoP32SC+0tIBmS9MzmgV1GXZ9Y+1b9HEYiKo0oZTei+TVp
Z00i0TsrmuUhH72i4uu+ZsY1xQ99O2f74snJOUrd9x0rBwZrRQ9JEG7RxhoNvf97kyAWKG3WSf8a
Cy91KxdF8Rmt4qwCSToNOXUcG6fn078JcFAPde4zyRVDib+qOAXH/Vq67835oyERsoKixwLom7fb
hmSTx0gaI9bzBJWZspxsuruV+pkHe4adprusfr7Lwy4ox/UIFTs3jwkGUDWbiNF5UsXgTYHQBnqA
b8ofzUBnLjVkr4QTv3RTNXOkz0djfWWxHnSm4j/ozpogQMUAC57c9DQpYgkfE5opJmRAB8Xn/W0b
yxwOfw9o2KhY5KHVxQxSJ0NH+Tqig5wHvZ98pOk2t9SkJvMBV5QOnC+VU0TvPdfyMIIW7GsWCgFh
jisObXsYpGTIxNkr1OJLQCNJZR96bwKfxSs89lI5NLvpmRb8Ayo11itON7dECQtO2oWzWdHBCrdv
LuHzTaQNRyUZeBWHbHee3pcv3pbc24x3y9LxYtHMusQsAjYXfHqLd7IQrALJ7nrUImT/n7w4/SqT
odsbHHHPHg4ROJim23KpJtq49e9zsnMMRuwFMp+zjFuxcIbRc0KyLrnjvpkbemIlL0VZE8Gwi0+W
htg8456NbohnuaC3JiSM59XyjphNhDDrzSz8Eu0oFZP3xN3muexT0u+fisSHnOgLzSIOCNNFub0D
AJoe8qVsn82Pd3S1QnS45lwQxkceZAjzDlZ042ljPcli7JyHgSRjrTMEY53XTxY2kLbD8YtBingB
lNcljsJbSTO7AVx9DEOVK/Dek9ILG2yWzRjHErlxqMI6egJnZxCU65af/0m2nLyIY4QoCqQTtOK5
wE70eF1imfb3hkv1PTFi0bqhFN67iDRRwIoe+qJ9oRHttjtNjPFzTc6XXCGpGh9oL65C+zKNmYFl
Fw5c5Fe3gEXslRt2wUzs4fduO1G5Dfatr3++k3aaj0CEWk//nZyxIeGRSkEBQbg/OGSMZ2H2KZHm
hDM7T5fIWQjueVVt+msStd2ctb5HDHjy0j14qzDb/SuXkDR/EcOTOtpmGCN5UrH/vEFcjvqfOkgy
joPZxboJQIu72r6Mjqv+KjFiHtpHasI5hS8Ldpot25grQzM5eax7IgUA0SzJRZ7cV+dQ90aSDXT1
vda29xuWXQg/4bTGCFb3dDHmbDtPntQOCqHl/AUUNnnYN8O8f/eikihj8zLaX1Eh+u8Y0kdwX70h
dXjvCX1WKRcjl37MDNFeBXq+ZCAvHaX+AyOphXBwMY2XebN+rI3F4FPBnVOIgS1tm9tIhY/I7lGf
GNjLCh/KxJm4sFWgwYbp4Yn5VcfFuoSory6fbvbCYydDjz2/L7Xkss/X2kgfX+PLHFQXBn2KTtdU
JgjoVNvYVZvOy5HqeMNfz1ymgKaVK82ZBEWOG57sHhWIhwma3xYn0nQQaQuSJShqIYhqBKQlB542
es/ERKQ0M5af1hWtE+8NpUyylW9mSmlG/c990llPkyJKClH5TsEBX+4en0IjeHmM733CBnZeHjna
kTjXlyQyGQpYZ/Nift09d8WmW7VO5UKsZyGvbrUFNfJ0sO4+43D9lXb9EEMQKdovtjcDnbbsfzyd
gq5WTDoOF7OFhydnLicWquLjXDp5xlgfBAI5g4Y3d5ncAKlUoLVRWrjzr6BU00HILWpgBchBhhcM
c25dcUyRIN4jsHACJOz1iYhnHwXYnQ9J2X679zETQP7FNf9z3ItROh9OmXgPUnz/imDKOblPLK4x
zsL7vNtfli9//QgoBtnsFHsQ9idCQM0RWeyAN07U0J++t9sgqUL60XonKXTrlA13cemXHQuHF3i/
CSBpVzAVlNrtj3J0RQh5CLMehvteH785fsJGQjMXYv06Hc/ZOOPKxZH0z8tjPORG3hu9p11V5nl/
aOwld8/DrNZ3UjIqd/djj2xCOoMlxQeg86E1pj5Tx9U6n7/XRzRPBlhTT6uDwaexeKM6fkfkQZHm
HelndYduy7jxBR5GdCGfU2NL2UCgkOUxEb0806++RNWUl58cY1iV3XxD+Aie3PCVyiHAJikmxXwc
4jeAoNHibhHRnLwsOqQmz+/hEeebq9wq/XyvzoyATdi3u7+OlnAwPNER/GtMno+1t7QLB/7p3GF3
ORc8YyNEOZTOBmbRGp9A2FSJ+j2Bw/D0ChvnpK913aev5ZOc9HrJq2AOjuDVwqsw0GwRIuPrPD2G
DFYlAhGXaBv7e4JYinX0cpuRredS39e7KkEAnUv4c8AFUwrjrkeVE3MPF8NmWT2nTeZphV+jdpO+
Xf221c/uGaKqlb0c+ezS2PIs3Vc6vopX8zlwaiHIGD6Aco+e+IkgBI4/goGVR8u/nMbybXI8h4Mb
/d1+bnjtLXpAycriISBI0rpFKMlOakyM2zjlUiuBC1lPUiWXPh6TNriI5OTKDTo+W4Hq9ORZZcFD
ZViHn5Ixn8bc4qq4TiTEAbRlqnlo+WZk2/obLt0yO0l+nWtYpVQa5+QwqAWEhacvBsxnkmsxcKhp
liJie86l24iYe7gvp+/45mGZB+M+JYgLWB1Ob6edIVrEMZledqTHizBQQZCvq/H987itg3eMYx5p
UeGQPZVaoh0hoLs47O2AOKvcbNEc+NX7ymOyVFPS+RQChUDZXVAg9XSbqoL3ijQrC17f59Wd9FT2
RW59d9qcSZ68sOr0z3OTPlxw3CPJpZ2W29hROXPK6uUB62bWRca5IPu2zd3XTt/fUSRCdfNBDiBR
FsZIn52+CiQsyTBOs021qKencEAVeRCVvpGw5+67an4ke0Kwh2uBe9JZbREUnQsiIysD+SA29l1x
X290la1yI9sDq/x6IDTa3p1npDlbhCbmWDcis5dP1wCyBS2W4TLpU5NPrweBG35lzlPz5YgyodFs
l1MQpCziE4EQ1xcBE082bjOBfahODPRXbDXIPO6FMYvjDOPz6iunV/zk9gMYUtB5faahvxiaCCUb
t8jNS2B4FOFoYrh9nwPyJb3a/PfFfXnCPptQiLBfBwIjiWFL6/nNPUpBhJ2d0GgQYoF67uid3F30
mHCI0LUk7MX9LoPtlaLZQjY/ctwGGBY8mBj2lwinLQZyiErAC8tLshfjzH169wsm38ggOcPkiFJ8
n1wigY/CNJc60ljLcpINbSYgzG4GUSwgVjVf1hKlhz7ZQDByMT8raqgIqQX3+DHh1nvugMGPbjan
fCtwXc8ErEGvHwEl6BxJQbZka3EBIVEVX7kuEDOhNmySpjVXw+15yU6QZpi4epvSPUquAQvjYS4R
WzWSytfxnpgTIrUqj/Hg1It5XTbrqBd5GPS2o5hQdPGaZoSwLZJXv6wJ9g/gyjHO9y+S0lKItCRp
d3YYiaEbU74A6SQ75zbZ4fI+OI3EvpDvxeitu+Va2VbKrlFDSV+U5DreCJHUrqEkAyKQLJSuwekN
cDv5HjRWIfvvmr1roaOmNb5Y2S/0NVH+Prlv4q2BZaBKq9ricNN209pwZFJskC7pfyCOkKyMWn2B
bThU9fi8Gxa0fDBG6whPr2SEV43Rj71T2VB6LRal8WvZbLPgKVPfmZaGK5fWq4lLtZe01U726atB
xgzZhLd94qQLVtuEz4ZykHvmi1Jgl8YV7WpN2Kb+fWDeKveZRwBM8Yn7XOY5zl3cOsgH28e63jbT
86hAgkfD2u8uZneQpx10XMHlmqHyf3lDLvOfJ+d1W55rJ6fOf6eFBBwRXd5wDnUSV2izvqBiWwUj
wutX3HoFmq83m5FX8453wGWDA3eKT/EQNaIbWkiCpyxoZan7r2vXdXD+yibS/sEB5mmFPYNzC5qb
o94N5LZETwC9oogXfv1SktKwpfjyrUzozes22tzwL2ueKrXuiI5pYHb6ClZOpxx2FSGjeopn1pgS
122iBN1nE5IwZFsE5HKJWUHmIy7BTXOcGglKaptuTv1ZdGR90azfayYxEfFgtOo7n5O8VrYPnyKE
2XgoXDlUZSdixfmqYcafFo3uZnPBfwccNOQHusmNRp7BlpwuNzOH1x8Ex1jhJlfYqlTrY0aQk2f8
YPJTRv6jP3UAF/gS2XrgDuwXGjx8J5kpfFeOrh4u67KMxEAa0/6QonJBknYvj88eJANMTLH/+4TM
b/rxhiqkcUAdQ+Zcf7ZE3m6aXCOB+I6qCr+OS+/42HR3xcqvTs+gvJFaRQREeF6sHmpE+2slAdqr
P5p0qXTTLqN8fv97Nx1Uf/rK/qvvTFbgCfPNNBiQ/+47a2RUtHPVaKOI5hCT5JdNT1msmZva3mwU
MyaNbUaENb8K7NT4zYnYN3TSeUQtHf0oSlk3c8eb6P83iSeGOdlt+Fm0evL7/J+fpfR/ZZ96u6O1
nwSLyW7iBl+e95WUtpd4ydVMqJYSQdWklNbyIqlNRHO++M0HsjoH1b77Ojo+L3O0HS/D5VKww+12
fMQNN8fCiDSmS8RtKdaYIFkySZKxQ55muKWnPre/+fVoTqfT7+mqcjYr+xOX3poTkUzn87+02f8g
Tf7qs1dESOXIGotoWvyaWzl8zPJrVv6f/yX+75PyzK+0+uaje/sCYcL2vMYPMowKVA6A4QibmO2F
ALnhSY+La4dPLO3q7rTM6UD7cx+j8Zs2dURhRUZRUJGQNOVHM/5Jza/H21HpZ7o3m4cZuPQrteZi
727e37Hi7mhyoIglWDtacwWL5otVSWVyFKlLOjEOiBaYx6M9fHC6brxr5KHMWU2Em/vE54+D/rLW
a6oRnmZ5+K008/Z6dGd3Rh5jff5OnA9n3stmTTMd79sI/KXlEI6OytE2s95BsziZhAj+558fWv5N
dyjDZ0KvB8+vzF//ezc/Othip8ejmrxatxVX2SnI1gIB4GnZfEvFkzOElmykkB5vQUmPujS6Krvq
9nEeLo129H7FOowYY6KfEuOxfpdhPZxo7/j0GIndpn6MZMNvaIVsvttq11yBFCRXfn8wPRGzapOU
GrQYvArvpP2lmVf8TXvtv56rnw/7x8aSs7o4Pa6KFKOOx1OEsudOJovWJE3QuOe3+aFY339eymHf
lvzTMPxjKdUfH/m4NfdMOzfvBU09ijl4+scKF4T+h81OcFx6uI/u1xeHlWhlt76dXdju5jDMKVl9
VJ8h2hz+/8fpgiAugHcHCw207IepetzEUpWzRoqrkJYgBg3lj/e48dBUt3oJRLGfoZX+xkb4oRD8
60zzqVrfL05nriz0W+4fS29kCGqo56odlXS9aXZLlWZRXywJj4TmlvVR3lVE9WVovB1cbVq5cbaY
onim/p9fiPibISmUmAUD5RoEWgAM/vuLPMSiUApFPY3OwhjKDWC2Mz29WGvGIqpnVAg0AJz+Npn1
m575IUqVNOtDgNZV/ceHXoUmu2QDvY3S2/hI699tR3d3fbr2g1KnU9irmGi3j1f+l8/93UFmUP4X
HB0IBlNL/35YXT/e6gcCoguaNFYaOnQ70XZn17VHAjvYpHHsTtJgpn/mlsd47wg1vtB5u6NxZlnz
4+7ozK/WdHr7yzH8zSkE66Cqai/yAp7wh3VRi0atAaXnI6Gd5Of12agswn2F0nWq/qXN/XfbTgEi
ofUD28jTKz8a6svb8fZkJPA0EvPR4BkbKKSIb+Ugn4imyoubpW34oqCTXVAoeiEFVhTui5A3r8aK
ss2e66qU7eOp/iuwoV/4H2ZBwbLiqhiSLmv6j2ulNDTgJ4NjyzC4hRSQlUn9pmjSlYQ4xmlTSSu4
aoxdieeVBkdGwhX+yzn4jceiiIA1RJFrdvhf56CEAiSlJ4bon816iHJxyZTOcngHE/NLlRl4Fd8j
HyK5RbNnizsVFuzSYSNAnCqsnAGIP3+hX7f6jyXh2yiMugw1nVHsH9N1XfdMj6r0TEcnREhRYkY/
ggCvs1/75/q+zggdT9FriVt/zoJu29+vf/kCvSn+ry+AWogIbw7T8HOvVKfnrW3e8okJdDnELARN
SEcZKZXKpZ+KXiB6rYMHJRwam5yhc3EHweMv1umXMvt/fYden17RcCMZoPj3ge2M5tgOjgYtFfU7
Ei8nu1ZUp1Jr911TWURDT3+jwUgdWaY/9UiCY/AIz5UWMLDsMujZA6EQWK8fyGuQa70kGmCkRiIr
qNHf3G5FygZFMS0e1eiBVtefF3D4m02t/lK5/8+XF39s6utD68469mgRxTG9IDltVkHlccfdlpnp
5ZbpbA1vjL+59Kfa4tOX1nw50/+L0ZP+9jV+2JfBDdraBf5vVBhJQUKHoZ3uolsl3fTVoNynxcB7
k6FDI8tu289r16JENoDBNM6pQtxskarkudoP1GKZN/XsoapUNqZKV4wL/RL8ecnE/rv8fN8ymFZW
TOJi/DkvJ0vpu7zqhRCjHY24bBs0Hs0/tAhJNiPPf9vhv3FG1H9+2s9pppN6EZWCFwTJqw9NYldy
JryfmfewTbgi2/FH+H22pqs/P+VvDL6KkTEQiQatAAH335taKB+F8Hh2bYQaW0/jU1uvx7MxdPRX
rJT+20ccKjKBA9bE0PrN8Q8/A7LE8F0qQHukaT6+J4b7gik3QIc1i26zC11/izRsqQAPRxefVjqq
E9FlSiMN/K4uYDy0iCr6JEbvleJLtM7RGyTEudZrO9EvmsAEpXren6uQstDoktwSIxyEVRmcxpdF
liNqw01iJKQ7Qn2qx7prrH51VYxoMQu0hynQ35Cc0UiwqqAKdP8iOaeblc7yyXV378J7eJuQY1/+
ef1/Hbz/2mX/WJR+0f6xKMa9zQcdhJToeplcqb9KMeqqotLrLsnhQHX10rqpRxJLf3X7fuNt8er/
3+v4seNu16N8V6AuxLthdHSh1Nl9iaMX+v3zI+r9D/qvR8Sjw6nlPuU8/fsR80tbI3qR0oU3mNIp
T7d7bQsrVGfp2zIQgrwQf7U246i9Cgevmbmut7V6kOBr6Bw+jSRyTmcUgIaTJqxd1eubu/Zf5Jw9
ZfwSxlqdR3e6oLrwtEong6nMk6B1SF3jaoJ8o9bb2NeQqsyUtBoZZFqT/Yu5uiKDekG4+I4jjwSy
1//FijISzTUU3v68BL/zdVTEDrk4emaWqv20e4b0fEgAJkYZwQSCNmHKEAcN4A9KmoZzj96HYkS5
8zxr5nU/ofPnj/+t2WUqnquTu1uDg/zvNyBK98GgRlcpMnCkXkLbQ/BGtYpMdOlIj8cmle2bTL8D
7v1ZBI2argrd6zmBXf79kPPNC8mgcik89KCChCg0z0Q4yhEXjnVqau/PX/a3dleRRFj9uoBg0U9q
gSY057vYSzI2fSsoUs30NtNNdoDSJJPenlBZ+5vx/U0MoCqSrDGlrEsgbn7EXVV9e52kd5aODCZ/
EpFuHlo1YkZgHvFgfBkxrz06+WokRCfZTMf17jJPx387Jr+zxMoQz5NXBA1P+RGNXlHlHL4FqHsI
V9M5NRxLtvGX55R/50YpMrElKgXYeuWHsRkMb4LclgJegL1JvYcpoLtZMsOyB21ypen7Zt2v5mJy
/B/OznS5VWxLt09EBAKE4C+dEKjv7T+E3NFKdAIhnr4Gu27cyvRxbEdVZOY53t6yhWCtuWY7vl1o
rD9tgybBCrSuJVINIObYVegRU2PwMttrlwfX/T+cRfDP8XfhDCGj9e0O5Mg6qopOZElW2SsXEr0V
VvfLHOoPrjWMc3YgGGEkiMbfnvQVlhx84QfwnnwZZqEdAREbtYRgtJRq0nKc/KJ6If9k/Jga5nOh
MTTCl/j31hs3YpI/lLu895P5mX61J7Mh+u5p5scFAd9qtd0rgvE5rZ25em4gaJov/ZfsBQZxHv0b
prX5++76aZWhv6SilDCwlJXh/vzjuOmQfLqn2R+oUDvTTelMMdn8+1v8dMwjgSEiTEAyAWjTv98i
UJO+ukv1yIdXy/S5FCx+vat/fK/vR8pEV5EhGDxxVfy2kLs67Mtn2D18XX7X6SGY3MyukmnHpy4u
SQftQRuLuBbEPEJdSTSuLerp8bbSc+QTMxfMjNMmkRWgVS9d7szglBON0rrgPgccMsUS4iuFWYQO
r15R0ukAd1Vlht464ZVn7SYq7X6NGer0dY2qeSaQnm/uL3kt2OKIBmLtlcitedCaSG8E6ZVf7PmP
x4mGggxPUJ5grr4tqgZj/gxuce8TBJoBnL1OPpYlSt6VIcWIOtGnBPN5jM9Amj3OkNVWNdDUm3tJ
TXYE+iyh8NcGv1yW9NPi+p/LmojfwsRx1mpyW0Oia/Hguvlj2s6Kl2FkZOi/myxonRSG/1tFS31D
246vr8d3K2CyVcWa6vO/L8MfjZ1GMm3ghf/hp/x7HcZNgx5QIwjzcMlQYrq9Xc0I+cB1wMQi7tbq
6pVevSQP6rRzEaH5vQ4pcHFb9aeRH60Kv/OyZTMr+12ylDRqF5RF6718Ef3rqtwVMqfBcOl/v+jR
T+ZiEMtjlSrkAL7HaXJUxmmsJqPFkP8rTfpsPobOx/2NhkRaAEAThcxyiP87udg/KUAVlAVc9xH5
P7I//75XlRRID3mAG/TPIfMGPqcY/b5tf8wjaCTb4ASNJ6hVfbPwImiOVi20ka+UxygRvSpi0oeO
iXZCSQo2YN3WbjBSYRt/VFS0NNb0o5CtMWqTqXIZOKLK7X2UTIyhWhSBM//73f9p/eoi10eMLw2C
Yf++C7kgKHk2uYs+gjqi5OWPxaOhJLtA7/LvbzQaQp3v9gudYI5idBFlDrV/v1Op5VmiPEEwTBhY
7K6GhrYlEyj5hTeE/ywnJ76IyiN6NQ+KkaVS/eIK/HQOkmkmCvvjFYrfLiDP0+AuquofhKs6tAo3
shsPKEx1IVGCb6PfbMNP0cY/3/Dbo7/2fTFRsuI6bwL7ptoCNLNA+HzKDNv3NFIzvJTkXo9zKZvt
Joo+xpN5re3b5kWmbHvFCax3o2D798cg//jA/3EXvh0jmqA8R0XdNati1lyE823Qh80CI/u43022
AVmIore0u8UTesgMw45oVwi9oUOm/2p2aEvHItwRB+VrKpvyS/NG6YvivEwt8UBvy4SOjOdc/O2q
f76VkyFpCopQ/S5bKRdNGpUadYvzn6Ikgw+mas5CjxblDlfCsO0X5v+Mm8eQQDUlaaCTytn8ksr5
cQEpSAVz/gw+27e90nACK2qsStSTQE0YpOYZz2C6HHb4b4KZPyk/gH78n/f6Zp2aW4FMgd4+97mN
ljMjsQ8vJTZgcnbIm+vD1HhprB6Lu2Du4SllK5WWOkOvTDlapaayZjTMpP7NXLuSMz645ylv27ct
dIXP0JgJaDEM4qyMnnjh4pPD35/a5tJziQzpTxONEb3zb/xaMhHmgabF+UDaHPqZ6Djduanl3YcW
unL1B795+6QK6n/Eb6wB8Zcw8k/6/T/Mxj9uxLddqyXj2zOsuzE3YuE/bUd422er3PwMHCDCqXEi
EXsAQOaK2w93aHO+WnQwjT/+vmt+PKN0uDEjGfM1GX1PjGlZ9xg1d5J4g1xB2TwcgYT4vR7PYXSU
19eorDajR/KigekX9dqBee30Qbu4X/UptX6xzn65LT+dmfpYkQYHW+K4/+ZwNtX4EajKQ/TboJr2
oj0uj8F4Jie/yvz+uOaHyhTePMHt90QGtdegeRRPZX+0zjrDjMMwP6iRnhmZ0DCm8sI2ltXyIs0h
Thi70Dr+YrR/Qv0O5vr/X8B3711PtLSdjDpfpwo4iKuho5mLMV3LdzqblnoNDb+zq45+EaW18Hij
7kuXCzu5LYK6m45hNKLFUKMJ0GSCK9abjObvu04LN+7iKH37+0KRfnww6kSnPA82VfyTlvhHsKG0
KMyK+UCsPS4W5xXN+fvrQbBn09PUXo6pYw2T9AOi4xfb9FMEov/jfb+5x0Wilur1CUGpDQ5EILgy
v4tN/nh0sPhxYrRBvP3beaY1pM/i5/DZcNUcZ8LA0Z4OgdmUtue13dumaQb2F32Krv/L/vtxFWqD
TDtBnKj9WST/uKvS6KrIRV12c/AY12FiGvO0qjxh/fen9yfh8B/GhsIkUrUgfyXlm9UNxL4PVek2
3svGcXGuj511bjzr9fV1n9oMuTA7dfrsl+vTjcr0wP/1jwVtgE/P113Om90uMeylasxrJmMN0x4s
JsSCv1/jjxGH/o9r/GYQ0+Y+SVL9Ku9199g6R9gli9pY7a/mZ2rqpmq9Z8aLQuu29wVw7fjLmw+P
+G836Jv3ED9u4VV+9PdVxhwDU5B3OAwBLno4KNILq9GckRtOgSkDDI/GuEsr9bke13PZlmkPZ6Kp
ZJbr75f0Te3sv/34f96Pbyt/dCuiSVg+mtUDfkkxC13mX9ndjg54Cp0ti5wKacb0Q+jNyEs+GRSQ
fgslBmv7H3dFl0jiEMLgHHxbNqOn2knjEsfgMYbTiwqQJQA0tMT38aUof3n+P5a1gJgpGsLmJHO+
93bFeRaovQThNG1lJwdvp/egaGiVuj7sKxJHafpHCUi51BWlLnjGsnQZZGBAWuLjWkTHwpO7cu7o
hJ30tRfE6SK/MlHT1YaWn/Qrw7U1hIjQlQXZmnTtVFMfC32UO22K2uZvSMyf9tyQIAefPpFIUX2H
Jcq6Lj17IWxXE+moNNvibouxGQxaSpvg8VIWB03YViJtvplE6hURIARUF1U5VbJtJx2u9GYowJOk
EOzIeC1fd9XYFx4HFfMfO+MeESJfy2eNauuNpSdTiekrCulyftEmm1w+BM/35+OzGmpvZtZ7Qe4G
vZV4RfvSuAiwBOkiuDMIZxXJL/HQD2sGjiJ5DBjfsCm/r5lOekjUJ+l7YU4eYgdYGxq45x2t0X/f
Hz/VcLmxE2lI88kSJvTfcVchNaMs6bLxvvGOZ/S0KLPVxn4/3QrHU810w4tm0IBnfrmB+ZvD/FNe
G7lDRQG7J0k8yW/moiqenapl7QPO1NN8wwfNp+mCeRE6YZlr+M0S/Pko3/bhv97umylourzT5Gv6
3LejD1ornkwLFuTQbXVRRsiA2WXlsJDSJfys+3tQOglTMgjkIkFitsy4itO8nqtjGnWnfWPmva15
KQMDxyA1ytt0ROe5ZpXFUhLspGX6Fxz0toI7gyKWdWbbR2tNmoZUdWbJDrzZJQJe7RKgPI+s7bd6
8YCcV1gDmmQfUAM2lNDFD9cYMymNAch2hUzRea3LqFnWkr7yQPTf/QfzA7pfjOww8ZkitDWG+74e
7+KQyfSkjbwDuDPTpoUzhviQqB6uDwqwRl6SN3DGqZFr08c5AYyxKSUL6afqSJ/8026+mMo6K/Zo
yVRYhiBXeZxLO6ZgKOaPr8CHDo1i2/er1QpILRnau4yW1yaZWNi1KvPwvHtGJ3pT/hIAXyIrMEyV
IN0yyigqHkMNF7E3hdgUbnb/2r7SHJ+lNs32DB1pTikdCmiHCXM5liqDWbeKEehHo58cy/q39JLy
n8b5X4vim6s8qVP5RsSL5g6sKhJMnwzeoj0JPbCdItFhhRrDZX/fcz+1jE6oLBPBKdJY0rVvC7Gr
J2nfdNl1LhbmVUQXskmsWFatBIMjkDBNGH4bWUXp9Gq1iK7QszQoj8zT4MX9ci0/FcL+dS3fHOgo
o0gWh/HQdOX7dP4CMiPsM4yJbVMlNE3PdH8Plf94St+3ogIUG8NGTxUx07+tTiTf4vFNibt9FjM2
rMDyARJohBvmhXvjzGwWZdDMAivYWWB7rIl5YroCVo2y60x8vF3gtwvG46yDPtMgu2XTcKXT6v7L
cxp8pe9XSRFMJenIs/qP0oBKbSAc6QUMye6E9FnSLOUbA9vlLo2uNvTY8HmMagK+jKSc3P/y7j+d
ADBBOfvoeYJe+804Tqr6EYQorzMNC0fGSucPKrcBCJW/f0jk435wn6kt0dFBjxc5FPnbEZDn9z6t
avWJWxsxYABaaGLRJfyw7jLYkKhf5sfrbaoOHLG6chhxcMbGg6dgkHUkNyWbyUxJ3BIzsDiWA1Bn
YsWMt1Cx4x8IiHIL6E0r/SOdxskUkDOEB3Ojz8jbklowQyblA+vLFayvO+x5U30TgQHvHv4mOhzH
H6NZtwLwfaSbaEpLebnUjQZFnLPCRZj+/SU1yJuZANz2genX3pEVBa3KLq98htqmi51ZY0rs9Rfz
MDNQp5hu40maBKokS+8GTjD6Q07drirBeutnq1ccV6gd3qJcvq4e28x6pIbu33cr7TJWgGFSIgw8
yaxJylKQNOgze9rBhAq+RBmBSe/h5iFkRbt84IEQ5GQrt8BrmNgxg3L4eTPc0s14pvO+d15fBcbk
zNdUdIv5iHIYzCaF+QaUkehcrwIPuBJ4iUlo6YKziHsuviKmQEXufGx4Hl9oHEzVZPZgjByVAHpj
0VfnxoTihtbQAbMjMZfOs8IdL8F/8odsQFAyfOyQRgSzeoMqeJ2WAB1kJPa6JScjpMrIAW/WQdzJ
7ZSGQ+4VY1cUVvgl0YwsX2DrbkrPFicUQMokd0Dbj5wJEM+GgTS/fT92qyPzuxox32Sd8XzwrEGT
iA7f7ARYbY+b+zGRjc1EmF1Pm9AZr7t2X75p9vXt40vhuYnGZDw8V4Ktbs1TNscIlbGSPqz6tNlJ
fuRhBna7p/vlymt4ca6/aL4YXLAsc6f5Q77vctsyE7BBuSxaJLAwn63lP0PjYzybvGRmN7EfTLgy
pZxMo6lm/7naSOCNcAewzAxst1b1XGvinjsDjqHe6s81EdV4ZJ1BNzI7cbSYdOCZMzdRBZee4bt4
GbIRQr0wwa95uvwlS7Q1QHCoaKiXzNgFSirzCMmg8t8TcCtyy+8DJxFMo/M2YBQGmuuD/1peMnJ6
C1kGvgf1cnZDGS29lBq9V+nyGixZgt0cl0LzRvOIoVZ+E5cP07Kxcew7K2qpG/B58PyXD3tyfgD7
kVnaX32O0TKq+fNpC7oBmGjJZACwrYf9ONKyd4fKxRAhzA9G/5m/7e38orDhL6iZ5tT8YANfzdu+
nReRlcFDCQztakHqW94daVHDZ9U8JscmTPKHX8omWNxm6EAtyUnWpKGYR4I0qEdAjPVVc+FGSld7
JJsPqJj0UlZ/AMS6O8CvRrPRCtzoih/iqvrYUDMPouGtd7LrAM/UMAEMWWINUK+TQW8OOAYWmdvN
2J/2seqg0zEah53a3c5Yoiv92tKcvVXAP6qsQrHx9VQ8QPw/1jFPCP3NTfz1KIY9MbRZwwUJbeVp
xhwzqlUDu+Xr44htXzlJNdxh6TncbNZEos2ypzMZenNNga6Jzi/md1ob+XfohETgcdiEEfVT1Spv
S/K2GZV2AFwM2QeHdOyTxr2/SMj3gkfDG6nmN/YNZdWrK/P86ckSqf1Mm6f1rNdqbiuSS9iRCIbA
KNZHmVsMmYW4lCwBbLQwlba8lAm06mYykq1bIBHkzpDt1Mmm/YtgRd7HBIqJxCsIjLUN5NVjeVEZ
Bi8hOSqfb+DfvNr9ur3ephMrBOhbIiBpMP5vodAJ47GlOLJ/rLrPJxMKq8R90JUtHK6z4Fwt6/kD
YOny7jHd6EGBWT5mQJ1WkceD2tUQN5mJm0AeCsjJMs3IETJZFdZzqoNtq8FLBRsEzGx4OB8ABY2i
JXuQnfvVQOLljvHuJy6PO8pSKr8eXsB8arLgBGLwi34miLHAYZRT8amvN4BmHWWh2cjZIYS3Ysqa
yTpFmg9iZN7Izh23mNYAcks7WHQrKMRMDs/JVovsnPzYeLiiIX2WxrWCVmGhj/eibR9oXpkxc3U2
7qoTW8zLxfRmSE60zS34zkB/duVx8g4sdQGIcmQwQ1m9h2+Mo09mpBigxNCMZRMe3JgahWiz7KaZ
x2iv8AJ74a1g9HudHCazwopo9LpeYPOe60s7u1Oj7XyJocRDOWWd75ml3aG8xNRwbVVr1WObggjn
DOQnpwo1ekDSD0PcjnZ3uMGLfs1U4nOTMv7HVmPwdnbPTGUKisd6UNQz2QqevhqvNLDYKt8uPWIB
7p/gi5xcRB4jmqXQN4WX0q5Cvwap0tBeDb+6kIxr7bTDAWuEKCVhNuxoMbEGZKLshD6qjkdcBQ4e
bbSvrwCCzC5jNvzAPb2/Y2nDr/DJtKRB9aQfWVltV6ENLjGXXOm1OnfvbLJQnNEBhevBmRXFhpVj
k2iZW2SxX+v+lTN9wQ7rELgziMmvI44SJhtVCOQfOiKrFCn4C2qr75N5//Fkrv9dM5kRvr61L9E8
Blg7F786B2Xi9fgF0DLztsIH+qw4OgXiqIzVMjgJ6+CdKDGbyTtao4INo4jWg7npwvQQ2c28eIe4
gr0EeGVrQ528MUekFNb9UaPijg/gV4cb/Xg4s2RMkmEMteQRrUTui6kDWi39xvD0TbiuLmpsaK56
oqqQ2tEf5AhxVLQce+HLDRJUw9x3haugM61bYvbDS7gEoGlcX1H1y+gkxKG2KdWV5muy4OPkII1X
TTloQfqyMz7jAA2fQ5vG7oAezqrpPbAGTpL6kjOfSVehOd63CWiGcKWMpwNpI/3C0RN2QxoNdF1o
PsbWmOLeaeD7CjuC5GGlH8ET3wTogqMXFo7b/b9FkT5XY5B2F6xsJFny+6QxaDiZfDyInvESGVaO
Do+3mP2pOPnVLNDJhpw6L9eyGaygA90rI3DEeAqFjKcPx/k9WOUwxVbRhXEuIEyTSweB6OMKl26q
QpW6uWCYpiNTZ2IbcfpdcSDMZHQ7XOWAbj5zpiZaVxnZDAUHS4a80eYeotBiwQCxeGLynthzsubR
32DUvOS5heuA/ave88qResMnh8nrKG5mqonfAtceTWOab/G13lUbk7GI7AnecALrPuZ+xbASY1c/
xy4O5KYHW3yJjyhf4nBVeE93RICsxug/+tW9cjlhRI9B36N4vEuc1BwhPK3/XvDYEu01/upSCN2a
fZtm9nWtOoV5rKx+qMKgFvBaAyGaj9/T5YGBdeeuwW6EzZXun8BMNLcbzYrYrElTAIIAL9EypSvO
C3KCsChABSGTHMAH5+6CcH0f+GdM3RxYHpS3rp/aDMiQuGphCAQ7YWw0kaW+P9A8Xw4s4Ouqt5tz
Y31F09z9wr4DkmqBpHfu3a8dZTeitx8YMoRNMwSVC8S3mslzWMsr9eV2kmZDm2pywwAYyZI+ofar
/xpXRj4vvsYLcX1zM1/F1YHh2LnRYKCUgRV9vg+3c9gJtESCsiNWfjjd5gqvjkQP924vgkPzbjYa
mLbmCh7yzMwHY6M4l5/GkVO90j2ZWVe834+gIproVzjZKV0YnAOFrX/kbr+SV7cK8a7Bp76d6SVi
ABuSuTBPcG+/OPbF5QNq0htuQpy48df1C3Mxfp+scmqzX7d3vs8P6fu0Nms4ZFdD3j838iqbqanL
c8siq/7CcFLF6FejNdlwHNV5Bt07swRfcOSxeT1Fd+s28IIn9MxuMKLY7zsPCQgKHQFENC/oeNeR
82AtTqHgK5iFuoLxZeNsPJ9ucPUbroImRqBjpbkIt8J7SpP7g6AFg7/pVgFcLpfATFliIRldsQEZ
ezngEmoV7Vmc4vcM3rwVfTbG8TkdRJ9wzbGE+YUU2FYEaSnirUIjnjVL5djux/P7ipjsUz/VHBrN
BjakZCIpOQVLp5rVG81R0HHfw2nmK8bAmYtn+bz3KvtxZhL1FfzQoUlsZf3EMQ9dMVnKODkixWkA
HgJtGVVtkigbVztyZb2ySlVTyR2OKFBTfAc+Ge4Cqf4xowokqJndX6SHMXmGt2sOdEsP4TBaKmm2
1OjI/5DqJfmjzUuFzWF2JIljGMsoxVpj8ApIMatmDb01cgvJbqtpiwIDgC/AEbC8nh5sEQA34D4g
JL9VpU17hPx2YxiIGPfhBnwCze5ap26sa2OVpVGmdt6sQioPAGLII+YmaFjycxDTCqu/+zSf3iEJ
7dLXe7Cv+Kwsz6GVDZsrn4TafKRTfF6ub3Q3SCAmOxk0P/BTLjTtOO5MNmxOL8a6fePD073xKI3o
btabmoBKx9Uxn4TplMpbI3qpAcDS7ryH3BovpSkUZwDbYPmd4l2fQxg5qMtxBK7x4TH3ugiX2oY8
KLB33I49pDQe8nhZuCPwRFC7yCKeMSPd1+Os7gI3OQ3Y1fQgKpZGaHYzUj6DnyBAQb9IaqU0uVcm
TdSkBM/VflTP1KdRzGVAu5j9TTQTHHZONB3NBp9IcEJrMgN+LG6T6eOkzzDPfuk2brCV17mbzbGe
MAr0FX49X/IrinmwqWYVLDGUjwmhZxnkoyV8OF/7kLcDJkyZ9Yz12aPXApJIYSILDD8vsZ5r/RAd
pfcuwm/hlgENwXLeLuqZTCkxllexX2MDZzedKbvbV/cEKBZKhnjGKk5waGajL1UfeCX6xi7hYo2n
pz+cEzAhF3V3hedUXDBVW7jBe4DfsEy3gTNw+CJITUT0uDgxb1pdLtm2Bx0TkV6gPX8OPhF8WkHc
drr7cWms9UU6h6bWbZrJlJRsACHPTDHTNS7n9nbqRZMDsTEq+F4zTvNdPEsY7IWD8HIdm8F+tH2O
jNYTQNjMR1MQsvPWk1Z8NJAdN0p23Uad03q0vLn1+8D4kqfxjBK783hJBtq99nFDzjAxxMCVAGCD
5an8P1+bQm8Ej+kDz2tidFD1RnZ2c0lYgwIlec13KvBaa+bJZd16giMR6E21ARLqT+sKVQxKAIxG
xCaAYYvmNZm2IDE5c2tTuVvVCfLfBMUbWvQgeZEmMcJPgGj8ja/nXjCfbGXaAt7Y7mNW2EKCb44Y
Mo1L2AYwVQcAQ3zJS+OFCkB8HK+k3Ik/OatO8Wc+Be6Mr01GGG6QYuD5xlAwkS9mzu90PWA62jf+
EoPRnia3WZBMP7V18NLhQ/NuB/hDb1TR+Jfno75o4DvhFEJgnhhtTjac/ILdB/SqzPG5PkTSWAxm
CMMr+LCV5gR7oG6QWitfeulv7jN3uFDpBVslwoJnHJfAjtuGpe+mmLt4VYyQ5VjWNLe+BR9ybk0i
h+JBwd3qLd6aSSYGHbg0EEdgzIK7BWoSBxE7KpKAbiywk5zxeuDD1eVv+bzR9QwwyeQHMLF32GjJ
YLgg+E2GEsL9hHXlL9TEj6opX0eaIRR2JNkxElfkiiQH48M3Y0Q8oL+shi8xV4CGYaSVxBFmXjhQ
YofXHrCv9BwlpV3oTiYMIPEGY/lWA+cqHEwzL8J7xWhieXnh8K82fBEWzo2TfAHyduDfy4is8L6K
wQ+CN0otzHVWWAXgyh0WvcfhPvSnZ3mY9BaWskFD5hPT24kGtvOzBjfPIyusOpwxdkTncrrEvN6q
Ka9NkYnmzbDJ6iIHN7PjY/Iug+lPbWw61poPMR4qWTKZTWpYIA9zF8vPecAH5/L5/r1E/YUPM1wU
O4sTAhRNurzls5qF93y44WsJAJqfHSuzazf8hmiXf3Jj0gEpBVqTJVvxOEklJjaZYe+5CP1mqwH2
5Q10ZwS9FnYoPCCfxUhRTbD7LbxOwPcoPhyDGlDzwL6sKbOYQmDl3NhDDQBuQ/qJ8Zse5Rh4EKx2
75MeOs2QT6lHF5n89udQGqx3/MqJxhnLc8w1fDl2AXtP34IChe2KstKpOyljU31hdXCpyky4SDcz
exvK/QY9OhxFxu0rnT3PwUpbNfNkSwEpfgngkB1KLNdrsxrH7hUFIY+xM2eMevqOIRPGoE5ZR+ej
+TyJgZUdYhqUcabewlW2qHmeJZQacDnBlha/NS8rEH2R/NthiKGsmnW5SwkAgPfM4oJmd/72xgGi
hUbyKawB1EyI/JpTtpjMZMEY4rQTL3piIR7I9BnZp3iC/EMYAbkI9tCEJtwdsteSD2EoIihe8bfR
qwI2R/KLTbHIV4pkKyexsLLUAIlLmJPuMi/yQtC0p+vquhL9Do7Blg7B/iDpjgoHaKO4kRcsCVms
negToMBCJG1+IL8RmAkovdeYlAEcgtAsd/TvD1NyVvEpoUXSQRPEyiy4jCui3nSYvFIAjzYSYNCZ
sEbOsHhV3gSypdDfpqVmpAKVbaP5UNxYwNSZ+U6fjQVgPm3kim54LkzpTfSr1xtQOvH09OnloEoA
r9lMiaGmotse1Lcx/IO3wG8+moGBLdsXBZJmsLotR5dkC6dOc6hUTttlvpeshHxLT94D4tbbFwGk
pcMtsxlOozDoKOQirPH29rYi3MGRubvlGIouT8ysloPrQ//eAkSYgT7avHPY+htUlJDDuLt34yXy
H/N8BhJCA7rLfoPFJrBW6K2PTQhbKpNahoIr6BTQ17GLbEg4RCCBWZ3HDgg4HYu7xCPO5Suw9+79
2No8ejZctOK8sMLXzngHsmltW4Pu+KNqPJ0D9YrQ2F0QnvFLC7o1ZLl8wdvcVuXrPqfVki7iTeil
SCq5oy3dFcty2myjl9G83LQA+cVLtb7a8lyh5HudDrD0wQ2mimuIVuOUczKwjmbhs3opzEFwZyfQ
kUMi3bii6CK7IyiNf9RLoICqaxWeJN0LFkcTXiRb8gqbV3oBk0eCCu2TRefjCgez5C2eS7MReUIf
XvTAHfPuHrRvPNc39ivkPZq2smNpgQIXoaCKM2V25/0Z4bZxp4M1WD4dcQ5xDZcZ6j+fC3pxPMOT
tHnXjsTTR/MyOairxoGBGIP/bG38ltGmOatW/8bzqHxs9CC3Ju3xgVwOvrGtH7onqmvGdZ759Vn4
rBmGJJ49h3t9gW+GVogyy77wW4RD7dxO3ba04Fsa4iw59pvxzRKOrQuqeS6+oC5yf8thfb1lJ+mF
Pydm/DkeKMnEGCDYAA/1lgQ41bsu+rd0wMgPCDYchcKVXrR95xU+H0ScDXB9tMdQJUDDwkre64Hk
vuXMUj5Bly2GP4YHvJD2hIneIRvDY3ab19Jkcik0nEFhBf1nH76eSdbmzlDlp2JtU0QPul3qhZvq
rfDhtm8mb/HrCof+0Pucmc20WaRszMXIAjJsxphwCNAbAconP2q1pGfFxYhMt8SJ6A06QXPksXbt
euyQ4J+cCSkRybgAG5v2Tgh7d/J+XdK5T0YFvPCO5BgI30u/v25FEpP7eFsu68t9z3ytUe2Y6z4q
lM8c8cLbIzrQoqoVkBK6rci2IY/ElI2veflWQgNCd2LkVvC9CMmy3RBocO6FqU0PQzkN6Zaw7vQ0
wk7mruM9cZ+Dl/IzX3BzmSbkadx9yDw4BSDbCKRQEH9DOGBMB3JnaDMCmOExEeEMf1gSjaMUk5vd
iXgs3cQblTHNxfWVE+yJzgWT07rTQH3zxpxOVGbW3Jnbi7MqURF6XEJOqDNczA/lCF2PBsWSDKd8
TgFsI4BEzhikFElBMqGxH0Dlx1TIFEMXPaIRY+6hRjKUSIutOvKHJ1r5rQ9YyI39Ck0scpZWc7iv
Hp8ylR2V2h7r2ERIGzYkPWcH5dhdaXkw+j27+L6OYquFYf5OHN+eUW9ZXu3mCIfylVu3Zmn7Oao4
E/NBpjjepx/9RTuPNfPpyNN+WfnFWwKhbS6uCA6e1E5Iv5E08JhlTelXoaRKrRygIOfrgIiWp08H
DLJVkQC6zseL6HSnirUN9nBvb75g44rhkRzGyzHcxoEfXBIhKKsHAoqqoS/0ab7HUx2yCMYYLNAm
WaqrmDrSSvhs3snLKfSFME6G/o02g52IVc+WJbxlLONt8cCW4SpOmxUBnhF+FADoQ6PcF8tmT5JP
8AoRZnJvx4opSdSCnBHqarFFK25NTo+yy1k7S+SjIqvFyOaAlujbMgXKaF/yn/0EQRHLycF57Gjm
XXLgXBlnZtidOurl2Rr9hbxr5PM/+UvuaK7SGvk6JQ0+q15HnSHNM0Sg8AB0q+KqI1AZkqWeNaea
5rgfiQv70Sp3mlssIz9b5uv78rouX7ItnMrLfVkyIA/+oIbwThJyJVlc9U03C3J8kPqWhDKv5XtO
oYdI6+bkZ2DDD2zMEIBYqP7usO4g2O14fmVZ9URbIlISd/P2qjnqmRoDEm2EOGtyTkum2oZ2CUef
J4faK86V06APAGIRLSkBsh14ZXzUXXtoItyliSdTnnhAd2RMH1zQc38j6QEuQKXiZUb5kGRrAtKV
po40nmbhgJFzC87tEaotDyOf3Y8PkmYPi6lnEq23Sz4TqHSTaEPi1yYn11ikXj3sx1fBWKxNnlt/
vbmM1XHA6CbO05xE3Ap4JOckji5VLme8bV0OoGiH44gKgiXDb0uWAPgQ/egXA/j2auleN/hsA71T
IJ/4mJHwHqA3wMq100DpTYFtIiwO/MasLtI5WxbbG2IeVCcYOmjmz9nTQjjExu1x+8Vj9if9yenu
9kfWUQ5DPdwTBVe2V0Oj5vY62YWoiRoVue3p2ANtzD/ciKF9CTJudklnFWtbAu8tb7RdTqWDUiZF
2VWOWkCIcBT3YZotuTXwkxuI2DI3xyn8eP78KK1oyTInQLtjBFF08fWBukxxzJgvJZcnNAs/eL26
Qmpjc/MbQj8KGZZMOoz+O7vYZtvrmj3H8qrfs2N2udNtgrADEHQ7W0bbpDYEsuPbyB12beCKQ7J8
tEnn5By6IQuTkb7oPajhmYEoyq55R/EKqH9rUhQ8tgvi3fXYnBwzj1sxR+5qK8674xMXjb2/IZcQ
m/ymYBXswvQ1h3Y78OnzeXJBvxnWb/sFEQ4XK5zqJFso4yGr8zRBAUNdVd7F831iZeICz+52JAUt
oifJr3hYWCzWS8Ix+QX+JQ2npEvqyHpkTtKbYjVrv6ojL3vS7CAZdjexkqs13FXKfUg5rpJlNez2
ZoDNlvNYMsJwWsBDP2df5ciaHOgsxibZvEQlZnAAYrsjszlrK60eypbIzyA9dbMb2OdcKVaVDDO/
QWTN82jitb6RcvrNrPZqFccRiffIvnOTL+ndpjZx3V/p5WjwccdsMlxbqNBGi4XGgHF3QLDs2+1z
jsURrUicinhFnSEfFLfwMqIawaoO8Wr8QnJ5/JIcGJrKFs+h0HOiOhERxW0V0rk0AtCg6+dPyxVe
xcGVRU2MboQI5weXKpx1HrcPs5+vu6OwATsvoeD42NdrYaqhUlV4Le53PVwtuaat5iiuhFhK6gzX
Qp0c9db/4uy8dluHkm37RQSYwyupHC1ZcnohHJkpBjF+/R3cfS6OLetaF41udGMnM61Qq2rWmFOd
X4/6z5RE3sh6jmCucsh5qT+zY/6m7rU7a7i9odRmrfS967CYUA/nP9LU3yPmGw9vf+7due/yKHpG
+og1CFveyvoKnukXXKUb7+DvmU9Mu2dgASRWaeA+r0ER3WcL9xGU3p5RhosOMQub2zykRcNB9XFs
x9YuXIozf+kuzUfy8BSqoGHMUGowTDsWWljK1YpaEVOYNhcObJxfiIm3sjyWHzOmtXcnjrIFuX2K
y2N/WAjjF/ENBe20fMycV9Vmsc+3xRGArOdjPxXv1Dd5Jq07CgayY3y2gPrPnNlpl3o0ySlsWT7V
YMzH1PmtFb8aDkUgdcfZC016djicGDDxW3roO3q7h8Eybc6ojmfsgEGGFaydjtVZ4tvdGx85Xosz
luuYWJ83kfN6Zsl9ZiKW4QC98lnMSCG980/Vt3ChOf0DJWJONENlMLqTV13ixLOcnNgi3aQPA5Zc
Jk8MzDEH2SJ95XBEYc0HGKeQFcQuDVmED1Ozeo9x8aQn+r14CD5cysTERGTcR/GaFzR4OuqTIORA
2CpT7dgeK8GpWbPIcXA+kresdPv0laQg2UUiD/jfCoxnprJTHrA8YjjgZcLEZzqZ71jEsSLiovzF
yJQeTh8bPIAQx+51f+SnfMTToXdSFMb+66MRj1ZgJctnwH4LzhL7aXNnOKQEyjEDfj8VOXPMVs/P
YyRPH6+vUu4ssIOYEq3t7jFV3KVTGtfJxWxhzM6VO2ohXHy8oyuNtM7xtTl0q02o035xGi3uCR1h
7ftD8xqn487ucL+YfpEEqGa7GE8BJADOh3kcdFP6LnsP50+iNMWkiKrO40OGoAGwLyTsboqCWKWk
/pC87Zpl9Rbcs/cyPGsKf0JIzbEgQ7205ta8mQUEFvhestHd5/f3X+6GyY279LSZdcuZ//LF0GVg
2FQdvxgVX9FoVu/PDq10sy/vXrvr7+R9/vh10vgH99k0c77w8yBZjHYCI2nV3jUgYs6N/UWbCYnz
FxrvjqB0GWpf8gz3qg27O0yfBb/VvDEFj90ymHxx0g8RbC35idCYRSCq6qoQHV7JiYbu+xiFxeir
WVLrORqC/VFjLjhqZuqgrbCeCZeoYPPb/mef7kvR/kqnX1YLJvy+qmE+j8puNdvlZxsTUKrPHxZK
5TklUqwSRjnJA6fldOZgeVcuQUpjzw1/+CxNWBHXoTfbmaw3Sj1mhIX2KOdkMAfee/eRWCMKr5ow
R2rcvVmrINrF0Rt3Rln/PPr4APOaOUfj9f5rh7dAPN3RdhYveF8BKg0fiDCvB6Ghz+ARR+MCUCwx
o7MbfRg3mu2vyDdNCRaBJCvioK2/ULieT4YfRH3cHpR3ylX2edFNEGlPhBudfsoVjeqP61zod5Wz
1yte13aHBzyY1+lzH3Bi9L1Re9+tD5Ppfjx9Vr42KQArlBtITjpeSLSdzZa7W8yYQZD6Uy0Lnk+H
hKuoig6F4uKJq1gsek2iY/4srM/nTYuYX5v+LVaVBynqxTU0EwUr1BBZMUTlQqqaB55xlvoB2jZa
v8AVhgYmONiE3o1t4EWUwpky6Ov+vqr0u71Y0ej6orGNhgxoMUNX3/f+sk43zVzRe9JeFSfABvwo
yRPQ8bvyBgLyyjv8fiX9QvRrBlID4uPcLrXzQmgInGVOXafXv5/ndxPi8DgKsnfdkBRDv2hUBvlT
q25ZDKkg9rpoo7X7/5+GwN8z4OdlLtqeOqNwq0iFMm3IX651b5GSySLLiZuRQM6pmTTljSZHefiJ
v0YHzwTNhV4rHu3ndzoLVaOXQS2tG9St0j2x5hQf5zG52REVSLIHBlH6QNiXiWNcp7qhpb/+Xv/3
8petBKfayATVIoGDxRjZbm0K3dDLbwi2WUSuPSZCbVFiLIigMX4+ZuT2XaSHIge6p4dMmAQwah30
D4D1EaKuSSDswaSSEUFjau/nuO4SpYljgrjHA3GWhIsTVW5A/lgXUEU320UymNIEd3ccPIjwsvGJ
Yt2QvaISFQbYEvLD6BLflp/D36eclVAkoAZWPJqj2Jx8to9Mw8mcXtZgQYbKfjfG9gp0qbPZHNvp
7GsQ/dHTeug8e7br7Fk7XTicMaHbvybvnDBJYdP6MDnmz4Ut9c4RmNLsXhh97JAtNrb/2WDeSNto
MHINWia9Sb1u/m2UHx+IJKYeXk9MeeUQOviLIOFx5NNIu5OeqTykq49yGU8/yhlqaMj+CCUM9u5b
K9/1ZenbF7kY6qVcDhxdlqXR0+hl3UwP0uN8ygHPtMeL4yIYRdvR7taq9Fu1z/T6ds2LpbA+dWbU
nuV+KWabrCF4CZZayiFoCpe20W6sS9Lvbebn1S6mVt13ZRKLlbRWtgyrle8Mpib0YuDuRzRlzf5e
oa7gfH5e7mJXCxMxaf0Acr4ZzKLTpk04pVIy0gt0dXQtaTRNEa8rG9oVzXbTkLxLBw8cjVYhBRF2
99Bo679vSb46uw1VBC8EBZdu/5+zLmiayiyqapDsjJ5MtMSUQZhuJZR1XJ/42Oq7udW3q8wew6m6
sbRJV5e2b1e/GGF106ulX5viuqTRCms3fCk5/Q4eofFNPOG/nfrXOvrtYhdDyxTjk9SGBruQsjf6
u/PoBABT755DSu1uY+sEwFn9rsokcvIHIErNaV2RVurJA3b+9sZ7vz7yDBgPGsGFLF1svn6XppWY
8t6XtDbQ2oHcni6l0p7QpGQ5oMhTG+UazfOzW8v51XXWVOGcarTgsFn+/OKyEoO3NVlnI/w2bO8h
sZ/S+Rp5FKWXkjyx8Tb3dnuA1KyPwDSo/fjv6zU79sv2DdvZ6Z70NdKmV5I5L4gposn4OTpkNtlL
hcRVGs0ze+j5n3kTAnd/mlbzB9aoW91mV8ftt6e4mEqapeWa57v9ssVfiZoymULK5V32X60Qg8kF
3FRTJlL6+bbiJE2UPiTXo1CMqOeY1oKGzxB4IyMa3dpqpavfxgIHBTlVFuG+/Lyar6V157exNOCC
Apo1fMGbdN20KOHhUrL15bXQrHUNm/Hujdt1LErt/83A/HYLF8MjFgL/LPSlBA1X2xrbxjGP1WLo
IRziDZQs6Vv5Ljk1hzXMblgmB53437dwdQugMW2IuOmMvsR81Jon50kTisQ7EUaX9IWscDe6MQ2u
nDBYiy1w8AOIHkLg8Cm+Rb9x5DWxnDMBR0sJFbw9Wjfjp85p32kfWr9RR7XnJLTvHmVv/EhecfDr
uMVBVId3+WtF+nYPQxfnt3tQEr1u80wRVu4aH7etf0g2yYZWEFoVIrzRlWWOCbKaYcLo3oGBeAjv
xK9ct8OPfhUssf7Bow/1Dx7KKp0b/Sa4I2EfotyZtig/yFzOzMkJPc4ywHc2XBfNjbFyhW718x1e
xPVn0e+k3Aq6gQAo1VNCw9B6NFzajI4tHsoStmpT7PAalfr5ndru/x4nytUDzLfXdzFbmkYrA68j
PslG69FapZbozqmhOdZ+H4r29GyzZ21C+/68DkZkCJY7miZaVtS/b+P6rv7tNi6WCLcIy86XoImp
6bI475oiHdUpyWIy0yqtZQ1Vvlo++PqkQCsWha8xkv6UTqduVdQ7M0IRKt6KouRrrwawvzageBXN
+Ido/jaygkAME8IKmdbXl+KZUhS+tNFyfmc5JKfssTA9OzIC7eG4cGNQqNfWMAufCRjuIGzos/05
qIO40VvijHbZyYscKWRMrlpt1zUSFSg1HTX8c0Pzv0/r02lbiHeQ3koNgzrFmHFka8V11xoTNTUe
9YjKinp0y2iNK4wjZ6odYbyXp9LIVL6KbtfXyaSSOXvlqDAKkLHo3rpaXQG19htCiIJ+EyQ8aXEU
WtHpZcXRwhOQh/bG2UW7tmJBk9Vo/QVc+svO4+wnTQkoht748x4mw+4kdjOToE4y9UVRnBalGIy0
9F3Tn4yg3Zk4RAmLpI8PiitMipYEa+9+ifh2xUr4VKjJOmmMTaX2a7cNn2NrN5hU9Bpq6binAhq5
qyLGbkoVprT4OhqZXS/DNiEMZnKCjWCKQ5b0GDTInTR930vGl+Den7vinmG2qFx/3obqLDQ8dGjy
Ii44SJbJpk4rO1LQFQFqD7tFYNAGmu71vJr4bju7OXWv7d5AkkmsmCLYoF9JlVYP5UInqeKH+4Fg
aeJU3x3Z7W4NxqsXskTSHENa5df23ffnoBV7QLiR/QQR31wgiJTT0VtY0lwiljZidHoRD4f5fLrC
O284vI3j1+fx66s46umKsKnOKg7p5MHRFNLTx429Tv7dqK/oIFRMRR88KGTzIgKumnMUekXbL7N+
E/modvLKzgLp7UR9N0FN14frilS2aUST1vgU253lbf0BKsP09RoJrYn1FjQewA5yyBItyhRB/JM8
0a3HtjVvRK3/otKLDevH3V4EB6F+SvrCE7lbkFMhRUd5K6iU6JEpiAauavRMVuq+6kJka48ZruD+
S0w96GRod4aV3ph2104PP+7mIgZUy8IyTmnzLzEy8p10iznz4O/44m2NG9/p2uEB/izIHRNrCs1U
5Z+r2ilow6SRvG6dPVVjYUur6iz/lDHTNLeIQrEKMicReeRuemNzuTo+vl13+PNvC3memEktd4Rj
tLqNTgtpOUSg5wU5NPrmZZLYtwKjK2uZTgpN18lEDridiwfNhAC0QZ23y6h5Ta1dxroa0peVOaLR
2xgZ33i+KxNUV2WRPUodOKH/uvi/Pd8ptUzZi2RilGpveBzEBsitiwNv9OgbA5bTa+jDAT3iUlpQ
lT1mPVT9T2QGTtmt8TSEK5ej+/u9XOxc3qkuyk6P+lWfUa6WHksk9mpDWQT1p0Dl2i5oTAF1Et91
9AxFy7AUnZK1+e9XciUoBAgkg8mR4CoBUL344mHkFbmbiEvwALWw4C344b1art1bz3vt7P/jShfz
5+QrYuymoM0GvuQaZzSEUPi82/P92Z5ON9L4VRlTa7ofLW/hGa7FTGQ0yTgMOCA+/UXoppauEJxa
Ynxzak2idqa9CRsBWRFSQ4eaDd6w8Rr1KfgiD4vxv1/wf9yNLj+0yRyWFCyo2B0uYv/zWQnUpoiY
VNtcmnbeWnr39vJXR+cDjsoHPOxlR0UEvete4Nq4E/fO/cgbR+YMGA6YyUeXIs8olJEIpzP1IM8N
bj6dnRcUtDfCJlXsnNyjwqn3rt0XbCJrGZPTt6Z0xOXgDT3DAZK+WtwtlwOWG0GRdueNoidCaPoZ
wYpR/UaCvhbnqCMwTODFtMiPhtogW/RCRW+LKTr9H6R8ewrXAK4+ZYwx6GJgPSoxLwFnBVMEXOWC
MpqP9tajhmh9CAd9Y27O65JyUrCtMGRYBqMWI1XlMHSmm3scrLlBCvXWyoXFf+s0Pcygv178xQyL
WquIky6XOO648LdG/sG/Sw8cWkYBZHQKLNRG0V3sUzZiutVuLeJXLs94k2UYYqSZKen8nFoVdBoh
9yFFgwmoV3QPTBBNYBI8zcZcmNB4gDSdJnhU3RnzvwedPKybF4/OtQkS2evxf/lHdPu20IVZEWPM
c1IOxWiw5iG1sp9+Ug1eDXm13ccteOCVdZWUPRyeIXUBn/3iUYNMzszoPCzjnGmrBZUrVs64u/VB
ryxWQ2XAGvDkGBJeprGSRD7VWiOHB1rYaU7c0Ei/6DAHHku7fGU+LZxwF2zLR0ba36/z6pckXGLf
oA75K4lVeLGQQgplrs5VJ7AP1tg7IKW58dFuXeVigYx701DUsBtgNdQMcPAk30U5/Vai/VoljhSg
oRGi6gq+HRcfq0y7KK1TU153YKCR5H6IPQm2GrwLEoPSVid/vzzlSlAxoNHYXuQhlPlHT/s2FltJ
EMOg1bslSRBHd8nsBIljih69Pq6d0MdodLSzGi8WXDopQq0Q+h1armahd0R6YXg+5qaOWOxsrvTU
XGNiRgeQGkF23htGsehzZUFNc/mQtsWsLinHCTVO8mH0YVYuoiTMrhVznFvZQ4Wh+t/Pdm1TowRo
EcGQWh1Ycz/neCwlbiDEA7u1cdajrTY7zK3QodpjOFPHdiiUd4/FGqHBTV7n1UtTFldFGVzncAs/
L12l7KeiDqRy+TRZd5vDljk+v8so4z5Lztgp2Eu/qhk1/Zt5wyvHfbx4iaCoUCvM+YuYQbWE2AxF
zBBqc2thYm55yNi9WYFqKu6doInHPWeY1tdvrKjXpr8KSl5j7MLj/Xe6+TaQzqGUl2FD6oNVBouZ
MlgMOHPQBbdA6leAfuC0GK1A2w38aC/PSYHfqG7VJ90hw0SQdk1vLKsTGHVlicgYH5MBELQI6ZJA
huo6nkR7PiL8szHBiv0Vl9ZwkmnALCJvRRqhXCaPfw+7a1OYxQCWI8YyGkeEi2Hnqa4l9QmCBRLq
m3aeHcpdPIk+Ahyuyxtr3//jWqy5HKFZ37WLry3EbRmKXoUojrQsgngKBoOmMpi4zt9P9S/VerFp
Wbju4iCiAdBSLhG0jdD1YXJqpeXAri/osbO0uYg3O/mludeuhwJWXahHTf/EL2jRhLhnCfVRppcP
1boI6D+MKyTBMaunUs9PkLWH1IUvV49K8hk+UIz1z5sqjyZ1Q6QC0zOijRoNWqlqqHFfKqBUUF8J
+n18Saf/jgDltIjbY3LO34Ie25iMezLkuSX4Y88NxhwSxNBiMRJvEfWGNfjnq4Dshm0PnxbA2y/4
dNAWaqC27AX9Kh7JsLMmggM9c5Ntyrt04Y3q57/fvfV7kf5xwcvKHKMM22PJ9dbC7PRl7qSn6iHa
o+gHE3CEWS81k3zhLfONf9csxI0yV2DNWNvzIZopy8FQLeFPlXdpi2qcyuYKv98FLAFS+t4+2Lcr
efxW3IsqTQDpNt66d9kyzw6nlbBuF+69tNPWvFlaToyxqvD/2hrlqbBDNZthkBZtTdqyjtmaTi/E
fqSZi3Qckn8ODsbCWjTz6Kmik+K+i5xetbO1uffXwkq4UT3Uf8c4vCFmAN4G8rAGXWyb8UlWlU6u
8GS5t7b1CiOS0gZOvjgtzNdg2a/gPBnv+s7caVuINw8e/R3oqrZ0v+fpXlpW65CBh35xm6/jLRCW
lQ8O6xCt0r26ZKjGu+Sd89eSnS7eFzq4k3yC6IoIcYux1pw26G41NPIhgF1bxiqg6y1bG3fJjce8
kiLiMU18jDDmJF92iWE3zkrpahI7GuogrJL39ePnXUTcmNqbxWL29SGsSBndWNivVKKoCYtAHDFo
Qo9xKQ4yJV5up0jdUg7vB+q4FQLXgsRwbqaFvh6M3bHOiWoXSturXtLj8Pr38L8SL3MDGpdXVJUM
4b9F8NvWIudyKcYN9RmF4oz7AlaOM+phYt9xUAjmaBA2G2c0+/uiV1ZWXFFwjqfsRHj0y9KoiXS9
slowwyRyM/UrUnfsKjCE8dNxUuBfXfNwkwX8ew/lmrDecePlMUkE/owaTl0hxpXuE4w1r35OTy4y
HmnNC/WVG2vYrStdhLNt0VpNmmtQ5ZWH6LTHAJ0LYQRy0/P4n2DtcrHU2C8kEkgceIyLK53y0Oiz
MmmWZhuNwYiIyrYlzXtupzLuRXTka1u5n1oiUlXr1WAEUTQ6t/5UzF6Dik705ssgjxk0SH/I7yfV
Uwaaj5s9IZuE+i8UxxgmkcwMRHMZ9scydJ2e7uq/h8Pv8F8VyU6gyjM1XAD0YYX+PgQTv3A1oZKW
hTo+ZdNaTReZTsMiW05UTfDNLCLtRmguX/tG3695sbc3SRWJQqN6624XY5M5FPm8dbEkqXDvLgix
0kM7T+iYk/bB6gxWals8NKtqHvtzI+QEfyv/eKWQpA7+U8OskHVRMS++pK+cfLE4GyJHoPOqrYE8
VmMQfKQcDHANwtGnzeX0IYOIwiZpf8uoh5LR721XYvGjRsuUVKRLVVhZeifrHBJXAZsftArrJ2Eb
3lFH2zw9JfYSOo2pjdjAAsCq2URubS0bzefBy8rZxOPCoaeYPm0s/c77nARxyVlRW7FLzNB9gWV/
kexYGPX2oX0jFLlH3G7rHzVkic93w7GnWWw/0ql6ZqMPH4Z+n7G/BxW2eW1R4meGc4xI+mbTzv6i
S/uLFu7UwSKmI9XTHu+X1cBc18czmn6wGJkN/gcVaJ6/x+iVlDyg6W8v6KKA4DeheTq5Chh2pxsP
fZXxBKMQdIjIaPIJRTGkY7fOG9dGxWC4JcvysGQRF/2cGefurBmuUdEmKPRTnfatMnqUuQXBPXYG
Jr3Jmwp7IQo+ZFUcW+FTTUxneIdzAUFDaGcu2KkwpHCgUaUShZvv5F+0fbH+YKitypyoJcauNSRj
vs1c3gkrnSqD7wP+7rbiiPJJqeHzQgOkJ0+1BH/OtYRIux+X2qS2tlJ4lKO5Gy3L+k3Kx4X/7NMJ
4FUvOIJXLE5SutOA9jTgYzQ7NhdB4NmHUD2emoYGH5TlYUB/DzTL4NlC4Jrm5jHrWLlC+uMQMcom
HRzIDZVPcnd5CJMU3A4wzWQct53dVg9pjeiw+aw5raXNsQ2Bkwj+V2XNy/iVJAjs2s72ymObLSpY
f+1SiNYabG6sb0ARSFDWhElcTqxkdKLYKjgFwC8sXnvbhNSmNc9+us9gytQTyAJZlQLVmVrp3gOW
bQp2BO4mWdT0iRu7/vwMZI28tgyn+4wxY7ay2ollbhNANcmJPDgZ0KJkTsH3aloVNokB7cKbRR3S
3n4Td58q4vgAy5LMs2a1r47yvh+L2dy95T9wbbMevENxcBcxXSTZ9fMje1qbyopf9ssoftR4oyEl
ZdV6sFB1JfRr5cmRve1mxeLKKZ9ztioOxpIWApLLBEPgpR5xkT/YZYyeKK+/lE6ymM9JL6AOHY+p
ytiL+8Z2drfkItdCIoWQSPvng6FiR/LzgTOjippOPmkHzV4+ic56K6DSGxSZ9hAL0mI5uxUQXX1Y
hTOthRqHcr54cclK4PQpn/P+8IRZtTRZv8HUo38bBe7U4oHL1fNi6Fb5mlEa/fh7Zbty5B9EagSB
w9KPQPFCmqirJ93Neh53ueyGbi22XXs9kWzSKvO9tpnetQ4quWqFg+a987Xc/X35Kxvxj6tfPLnW
dqUu9B0drN0sZtam+aLWD60MGunGla7obHlQA8MAiZKISX7m53cVi0EMJbtDkXq93mJOhtZqMg94
vyaGKmeejh6Uj4e/n++KeGe4qkHVWbcUUhcX00cysr6S+lPPOO4nfFvBhvLguENP65jWX+fG51SG
yOVyTf5+vYs9o8dygwIrQ2nELm5O1+bXi3o89DN7agNmakaZ7RyPMxqB7rFxAQu+eRXtm7aoV6Qa
P5/64l2TvQkjPNWaZaQbYwUCk1m+ay4RVa7sjIoe9jSulr5pjlHQTEvCPIzjPwGClmawbTS4BJ2C
UQadYHqn2o2JEB94fxaGB83aivDk8hTEVwnVFoz02c9HVfIgC+lMrkxEMHjVyB0cP1OWwK9I9rkM
V5pwZ8X3BQeMUhAmfQQw0UIDb1gzoa4B0J2CY5GcR0rQbZskXvCDHN8yH1Wd9rW2DyaJHk31k7Jz
I+h0eb0qEtkpVONGol8Wh+Hw6/MBVOeAQkhMSPhzkOaBXoh92Iar3MXVJmsm1tmnstXcuwFc7sab
SGfvU9TqZTqRuuY1lIQViUoQaICf026e5sVMq4qZKtJJ7YbrWng9mY9dIyybtJuELR3xxK/ZmtFH
nfVU2pH1ocKnR9offcaKONXLgxDPZASlp27iiZUdwIU5CwvKoiZW1gqAX6Edoa8G62TCDERUn6aO
W4gjlb9cno+S1S/iLJx4qrk7hf7iHG/JHpCeezL7vZVGtlG1Tg6p82yspJN+19fRXENZoXqndWa4
QMP0AbOUNGvXX0XFmrZQK5mfcVetZBOLWCC0J/Ex9dw7TyO0bMtZDcAhAlWcl1urB2S0y87Y3C9a
86AKwnOUvVBULjxv24IjlSzrNSaZUrXlNIhogywC+o7hq5F4M3p1JHhgIAzw3SfcLOovGQKpbo1F
nzqems7lAIxbGC68BDpqPSkCmtUpkQu1N1FpdlRr3Yll+NtQBDJqmz71LWQZ2inbn326GBA6B5CL
8k+N5uTTVg56u2me1PreFY6FmcCuNv3l8C+EtB0nXINl+TEhA2bSb1xkW198Uj0KkHDuEnHivUsS
urLgVdCkiT3Bk9dJAngQ+X3pctHdCYz9+ZAMDD/OVlnXL31wm8TeePHQQK+si9P7KdiXHi4+7qZB
PNz3C341zgFvZDWIqOTEhCGW1izn3HfjOhVIMqrxzBNCe/gN13uh7S8OOKIAfubz+qfyASx//yyX
7SruMsWuC1Rl3nlt0F3qWu7o78X1ijSRZcaSNP5rWuSoLpaZxD1LdWiGPQZ+xn37lALUNuk5PSb7
+i4aJ2sob+rcnVRPqTSlubT/ClyaUhzBdCrQDg8LIJ3CijJsPtNfrMONmxsufjmVsfVDf4XwiFPd
xc11QZqmXkkEsxwKFeI6GdNxRnPNXh9N7dUYpes9PZz3g/336P5j91/tPCgTcfEjYa7yon4uJYFZ
KITRcb8MzSkzuEVbTm3UZo8C9fVwKr6K/BFLlUDSNo3Qz+j8EKBX//0S/q1X//sSKFkaaA8wnhcJ
akhxGRdpl7zztCbVLJC1/R3d6IZ6J2FgrWwoY6nufU1ze7PxgUQDPmBWqjuvnPhGZPOXQv+u6PVJ
k79YtT7pCm/kAWE2TqNGJO9NC4Nknwba/pgWIAE4ZZIDV2Rgtuu4m2rhZ0vH7Pmd5HXl7f3iITMg
9pKpTMERCGDRpvyvqc7O6b66GTIPQcvlQ2NJRNhMtlQhr//zzetyXvpZmkE1TaZxMK0BuGU0NndF
PQulZy2ay9aLyq7VyOX8xvv+Oej+874xwZWYESRtfxVIejeLhUpI3V2WbjMjXOepOzlbA+Zdtn26
lLPad5CWOUKFOTFYDCWNJiHMAGUXmACfYQUnRzer5pHlznKfRvKJTj6aBga75USnR8Ore8z6d8vR
InxXjGNTBdNIcaGunCctKUpN2fVIchPFm1j1s8KL7gBfBrkwOnfZKD9RMatqJwTMcEp3VbutBaSQ
5kNiNZMoM/ahBYfe124Mw4sOpF+v5d9J+9tJNWjJtLbd8Fo8TAdqh4V9LshbmcY3BB/GsjrvMvnx
1L///Tl+Rrf/97KIDulAGcyJhz//dtm2tqrMT0N3J4pTAVFtUYBrhQ1r1bAabySwb13rIoUUKadW
iJTA3XnCxgVdlPcb130LQZnUt5IhP4OU/zwWKgQMjSkRigQrPx9LI41Xe37p7lhZYoQByhoJm0Tn
mEC9ZNT405B90jyNpFuaoouM5/9cmZwDWqbBnvTS0E1NvZZdgO+o9vnYUmeWBnT0RVb2Sj0BSYv0
9mRCABLpMaJbPCgcNbxTYQQqK3ESKpUtNTIQK6jcyIKCEecNOUFzKmpftQaaz/UnaeME9RFjbHXa
oyr/ezj8zLL9z92TfsbKHbMcluaf7y2Mz53alrK1S8OXssalwX1qmmdVemQfDjNwobe0Z8OH+LEQ
mUP6CPUVx0riSeNiC8jcton9XhV2Z3WvpOWogiHQLWrRMXxpYt2qHmv/cgG/rkcJk7iVIyU+8T8f
MG0Vsc3MQthJfJFEwx117zWCXRBNhMqDkJM9IG4V3swuZ2EM5kK267QnD4xwlL03dIGRI/esfNrW
xbIxRTvPuoWRrtX+pS0bwtC1V36d3aPvEUZJ98Y5cToCN7XHkm88BKnJUieBokqLtF4o7muEylFW
12dt4/fHJib53QCjwGYgdCFnRA9y+cYZQqWvXV6kim9Xp01NqlMz3jptV1MMTHdWD/I2+Ty3mCMU
IyzTndp9l6jLyOlysGTbpVS9SO0E7VoBOe9Wu6QWJ3oNHVhx0XK8Iv20eziFKcGJh7caCZ0QyjKs
EVKebEhWRUgJS6MTAjiGRITnOzLfRk1Hh7jO7pMzfMQkmnDuMU3yqgGkTfFNr8C7YU3Q9DwAHkko
uuVZmp7GbQXzKMfipAdEXKecGOKNRXRJlHp2k7EbKIBhCKXZD/sNH8mr9jneCFowrgjnlWYa0Qk5
3E4ezehCrnWwxu2XrwdoQVHXCcts4nHqEC0ObPKo7Tak0W09yt/6czqK4DLqYIHLmHJyj2lRyqaB
m4wKL8+c11E1KqR2MnyxWH/Lu1fz9JrHcKR4YZa2FiDhF6di3NewMLkLPmbobSTNn7Z+B9unRTX/
ORhSFi3Y0qVWI9Zfx+VQM3uySJH1eTNTlHgntcEmN9uJpHHvYFEjb+F37lTj4JafdFtRo5EUbtGD
T0zrDFWV2mz4yI9KMISJdUw0iAdrn49Wk6tOMGzppmYBtbXBLoVqiaXtxVM7zk/pqgtnLQRcUQF3
mSwqWZn3krXsTsa4Uk+LWnlNXbW1ty206jTLZm6kT0KKKZpROR6uDBmBuJbdm4JEj6DBmJmXjO0o
OE/5YmKGiZ/1YKrQMtxR5ynj4SPIHgY54aObYONiYc6HK01qvHj4z2W0Uh0TQhlRS+/qQt8idrd7
F4mAG6QjBaKZBg5YKlayW63oF+oBRwsAiEwBiK836/qcUdqNdPhiJR894WN4Eg5QhjoWQSdLwkIk
4ZeZHltlMAuKRwsCvuEkHzonqSIGNJ0vcAXmFBFq0lpz8xGe0WaxFqtF42mzM7CkXPrQtX15KscJ
j0PjzDiCJkSYDKZ/EKH23pRujUUqrVuknk6Z6KPM2tGZLHjtnZQssghbGlOaREE+J6kyqh4z1gYT
ePMpM8nRwlWmRgy+Eiph15Yf7aKTv8z0JQTeh/tNyPsL6mHDbya9QvI5XTCTXJEkjHRfl9k2bHUS
By+sC32BZ8VaA78WTSsgOZoxOYfM8WgrxcWEaZO3D0i1c85DNAqmJqR9mQoI7MJiGCmROQpoHlTd
V51QVfWtecx4Duh4FcC9d9lpadIkZgpYe49TchxKJKGugCeP4brebnSvG1WYTwGDN09Aefg3jfmq
UgQWEtovd+hiFiLMR+UVC1fw0xvRUjA1kcZ6Ih+ElpR29pCWD5kuLE/FunRlQjUmKWO3wTODmqyT
RJvCetREkn3Jm1SciYWPXa/vIuPFN6CfG/f5cKyVuknMpFAlb+UFuY1syOaNWQoiUngzUsuChsDs
ZL0mLYkaP3RSKDkQsGhK073XrvGcBKungOVM5sQo1CUzZhIpey0koe0fKmtvNAnpbcyWG+OhDZ7M
XLT7PN8CrVCze15yHH1KJ1wr6b+UlWIS1+2sOWEXk4No+z+cncdy3MiWhp8IEfBmW4XydCBFI20Q
FCXBe4+nny/ZM9MkVMOKuR296IVaKCAzTx7zGyblmWWtOxkF1oyrzfYGzXKVlFa6/kzGmyqIcaab
FrOA8SlxTKYEjtsimR/3zGTDfcxQxEpQmFR/cVU4rAOHOJm0TaXhSpWDT/XDtT6rbj0/1hoIfW2b
4fdr1p4Mq8uCIaLRC8CciYgOevJQhxQcpr9tAG2waVqrWqHgQNop9Ntb80Wj7d+9+jynx1E35oPm
FpMz7UZ00seabDzcKKG+T0MkjyxXC9M9Qurij/j+dSajBpsYx16lU9PgM1RFMVGGPFv5k+JFUj4k
2pMi/0gZCSGYVIeaK9a/T5ESdtITiFRFj3Yto0xWJrAhsIRviYkBhY7WHk19pglY5vxJGTPUhsL7
mHuHM+w0mEDR76fD7zMHseXW/TojWhA+SIlEhoLft9ATAbT73kj8kCE7OUaOeZMiUWfvpolmg3a0
/MNE9JNAgTKZVhHAJAL36xAPjyRzdULMWP3JMq9QLuS1f2XQ/BbUPxTQoZowpF+UbYCdjDRoLN8j
TfLz+xQh7FRwg1faJWC++leFyKPAouo0osGb6MvGRT1ExawZvu+RtUT9Dzye17Vkb1PFcbkVtQnW
EZqV2DmkXU+e67u+JDLWmlwVotpvM9w1zPXQpBZwu7jbfb0q5z7Ex18neswfFiVIQkgaheR7A1Jq
zcZPNkZ1atEwvihHci5B/fikRXtAGZqsM0K+gy8ProxENVmXjk2TCqiNrL6RrqGhAHMcpnuCsuE8
yeFtAFQKqo5rERxr9eHrV0dz6EzObBkqME+YSLTKFzmsAZ8R7RSZpbFwt9DGTcJMrYicXYbWZsv5
MxPlEGbFUaqORh/da/IvVRQa43Wnt7tkn8xkNWCYaXrZHCqzuhHbWGQ9rWP+jPvhMBfj1pd/Kgme
FiQcjj+te2RgwYTNqIQpxoZrDbvQcr6v8qNDZzMcKjdSv3Ujfz9X/mAiTlfY16VknioJsMDceCSM
SDxH6raUTh2hJ0yp8XkBcmNNyZHLsVdl2m4GM6Tfe22IwzYerEbexSTRPTLt1vBSD7tA6df21Oxt
FM71YE++sXLy6EhCojntXsOcLUw3kn+yono/+G8tA8i+O2bEhiFrDgUa91QaPslDV7zNI1Ny/U9Y
GKRsd+IjiDS06DBSKI51/1rSa601yBd2f1uSkEe4gzdZjB/KqzGqTyMq1WqGi8o4HlIsnavCOmVv
LaAVp+Qvn3GGaKSNMX0vQtUzQwRTmY7n6h0JFDczr8HNzs5plR95VJ70ggwA6T+sH2Z72PjdjuYN
CTiOKLdT+Frl8pYibE5VlymFpuHQyv8eUz9UdAoTEkVtrvaG0Wz0EtlPOC1DS6OiTk5Wmh2GelMi
isPwTE30awOLPhIkLewOdildpcno6jka1TUGZs31RHrbBeP2wrYVsWlZeQltEXBAhqiOF7Frysys
74fa9zJKFILKPDwlaKYxJF4N3bHyhWra1488e3QJ2wZGxGA13ycZH4LEJMnBPAw0AQb1SNQmSPBA
ci1EZC5yxv4qnAmX4B90kPSgcVHD+RyQekspp9pIaai192RAJuZOjCVYMLIwIFxJeIlzfy4CMv/V
mAgiFyYv1TuqXlYmwzfQkYQyO+w0agliUaRjY3X/9Wc8+2o2L6UatGr/kgeDqic19qQ73jD8UPWH
Bj3djLCPbE187SDQOSYX4Gl/98LEx/zwRPHuHxZuNAbDDtTZER+TKookNID4F3Hy+59kk5Jz1aRg
SUvrIjFIzB6Xm5RmBJsFyqNsvNPVPjxZH6OsGqrJ8TLKtsa+c8DzhAxD0RjPd1HnUZRQqNOXyB+d
Syt6Lqw7CjR9HdEyMI+ip/Xh2XNtlrI+iNszkCnZTJovjzkGkFn88v9f0I8PEh/hw4P6KozLxuBB
9LSVdhOkT9xpNXqcwc08elxhXz/u0nstrqvUToyioQ/sjYGoJwhs6Iy2l55yZpeaNK1MEiQTysW7
xMaHl2r7WY6mkANIR0eN/lCeNN2e8+eEf5Lu5iKy0TiTHyGZB8lD8P010qTPH9FufaWzYxqnndls
aDcip0uBpV6XmnFT5GqLwwp8ffzEfH0tTn+DS0aF17u4eioSKRVKTy4na7skYluoDtGTKIRnSolj
HMVL1XoRaTPCpj2D5jY+9ribRdZR77ob2CX8HUgDEUlFrT7ATU2nSMS2OsDlc24wa0QXlhaakfPj
bjR/3icdotmiWuPwWpFQsN+2tXEhQT2z1qYgvjjEJdlEv+vzV5mdWJozzXa8aHhVRy+QAeb9tMv6
QpvyTPAzSUphuBiEdsgPnx8jKVlWKjAtKDGfQCEzV2WlM8e7KM/0jqleBAQaoYoB0odcGCbu5yeB
LYM9FROKKhLgMJpc0rsQbYS8j7dWnV6NwylNoGPnk1uZtAMhbCW6ta4cf6uXw04eH1uzux+D4iHo
PWOmcaMEbuSgecEsf1Z2Wv5kgEgnaZv4a6ZYJcNeJ7AXukDeBM6jaWwaC8PqCWsCOih5k7uOgzWb
cqIGnqqHFJuCBmei6PfXh/bccVLAhMgkmWCR3/FAH46TRbOimIb2PUZYyEjvMuke+jeSr+Pvi5fn
uV2j2IzhYKDBXlou5yyBCJFqEXWnDX1Szi4tFk7t16+0wIm9V3K8y7+PWQSits5sXzJ7LrJxQxJI
VpDZ4Dio5OjbyP61HORuNIQX9ur5x5L36FygTBqXkcKw5zJK7Jr5g3+kmevU0lY3N1zW8Bbon7iT
dhjNC/KsC171P++KSpUtJs8Wt+li3+a6VkaWWjheEj9E+raq9Qctv+7D+ltlo9OghDvfORrIBCHb
QK2g7OTwtWjp9KjKt64xt8wAMBa8IDK3IBP8969C7UPgRqgpl0i9fujq3o86xzN7lHg2PhwgplJ7
H0OVyKDGKI5BTYUFSFTkvqAXbkqsWS9sg3PBQ+xqmUxN5IaL7EIdxYQmI1qM/bMvrnlzO9bypq2R
622xDyVGsgNBmgwZoFQbMdRMx7Xe3zVMZQLqA/MSpubc/gdEqENqYxInO+Ku+XDYGv6xx3a2vUwl
ODSmO1r5BokPei66EaxFn1dvAMvTfZPKvdEmeCAmVyWd7CE6mW1+19WDO1Y//UR1aULIdKRV2rgF
zkpmg3hWFupr8R9ff8gF+Pef1RTDG/JCAb1cDosy3zG6CXERr6/2YpBh0yaiMIxok9b1vHtr0ns0
HTA7odUjpPDrJ6Dy1YCzWHEfadSmNP2yk2jIX/hhYnMvg/aHH7ZUgJ3LrNQT6P6e5Bw5dOT+RUGf
QlpPFfKow7BWzACXu3tcEB0YToQ1C51vaPbmTu+pJ6djgP91Rfd7xEUpaS5hDhTRnvj7B5psQvTG
0GdbbEFHSpS6qmrbM7NdgVFYtab+5GJdG+k1QkVpBqBnEyfI/QLVzX8P/dPXX2iB+fufpXNgTME4
Qct4EQpNtOVyI2Pp4v6BhImgy6gAiOzAWIFeIzV5llqrWd4YQ/JIgXoxx39HFS4/AUROhJRB0Nqo
jHze81MSy2qFFpTXwh1MAEAbur+Clr+y2DJaj46gvRMzA5WC14hbV+Q4LSVcC1Shz29o2B3wOTO0
zcQpZaD02KBV7u+//k5nKkgmoWBOkYeDlrMssvJukIC9Z5anm6cJLfVkQ+T255s8OITjhbh0Jix9
etaiglTTuizlmWeBi6is01BshALlIN/8JzNXi9QVojkDatuQF7vP7HoNRe3c8oL8qBh/4ukJZhM3
rkassauHrz/hPwStxUp/etzixaw4Uv3K4MVUObutK3k9qV6PvwopIuPG3HmNSowd6T51qD2kODU0
z4qzLZyXekRlUHuKvynmW0LNYE3+qiyeneEH08CWvrCKLDzyRyPAett5KTPFdcT/MsJlr5miZ82p
xuLLCOmyXPXz6FbgK529U5Czma+iV0YOPib3BX0cXOUdjFXLDfOevl9V1nOFp3pMDy3GibcGq8jc
XZmjtZGf8km9bfsbC8LHMBxGAwJ8iul047udpLhStpNnPAmy1xK30bCQ1kOf3EXDIWeeVEg7TQfa
iAPSBPotMu9s4C5W+RjYuG8x3tGoMxmbSgEuAxZSbXg1G7GxKZt65+CwEqFXUfGHr1M52ta4/9jM
3nxcoyQP/hjoqbdOOk0pdwUWJtPRwBESat1+bn6T3V4Is2dSRKYGMjk4hGcG6osysk7LIsrox5OE
83sDV26vNXObs5DghzqHPv0lcMXZI/LhiYuoNYTzPJWlA5OzvsobTx33bXRImzdQUl9v2rPn/sOD
Fu1lrZPmwRgk04vVq7i4lub7wHjrC47+fXYJAbHgVr/H4k/fUWQHH27/2momuZds8TBMDWmsxxM2
a9LBL8NVL53sJHJrGsqFXt7mshuBPpXq+mjNp7bMr2SlWfewfhl29u1h5sqyJW1lON/smvkYmi+l
Bu60yn/46m1af5fCElcYnNUr6bUeH/seLL3zMuc/x6J6deT6Wo/Mo2HDFSqLnV1SQ0p3PWZPw0ie
8S2HCpzj8dWRQEfh9v//zYGEUXOgFoh8waJ0bLpErY02tby83ZjmQ1NclR3tc/T68IYpLoWlc5tX
4TnoQgA9UZc3sDy1ttLPbN66ObSWsB5ERwCU4WFWycIA6eXSheOinOkYcNNy2YO1osnzfid/WOfE
CqhAenavyRoLZo1+YxY/ccZWsJ2k0WU+RJRb7SWptnNvqkHeRZnBovJ+nyZ8eGzgB9qk1aHjSYw6
Q/N3orTf5gx/M79sb7PmRwPiJLQxJE41dwKpOIXZPsZvqrlzdJzA/eo+k+vbLMWoxIdR//Win8l8
qQUcx6LlxZBtCT8rtCoL1Na20Fje0CxgzkdDXM0uHOdLT1ncQGgNxcy4DMsjEyTto90MpO9iFbsg
m/1zkMlo6HHTvdScZc1cykGUGy1JVcL42GSaoAG37grdrXua+Q1GdSp+z6mp3kb2Lqu9eMbOsT7G
8Z9w8gqqeORfvqWJ/3uoigtf4OzmoymD0CTtARqMi9CZ+VYmj2llgXtS1rLhMaVYDf4TMq2MgCvF
WUkNUI5XyX76eoEXtMR/PooDMxH4s1A70ha1jTnUQytlo0WR0B5kzWvbjQQ2v9rVwMcN7PwySipw
vvJkguFA2ti5G6p6o5Wym8YXAIjnjsLH37LIOc20tGrF5rckenNEqyLSntWkWAWmyPnnlWodL24K
/dypp2vOLAd6noBZf47uSQOBqJdiwhowqghIUtYJFA7uAzBA9GNFCR4C81c6vGLQV6Z/NDCiF8QS
pSjX/dhdZ5G+ywa6fWq8USxhsLwPx3atjdG3tn0YwSm32msM7ErBbL4IlHw9QICwzey3JIFJA6kG
sKBD7Fw5OqFxK5f7MVgnlZD3bMvXr5d7wdX67+U2gVHrlg0KUhNL8CHa0Bk0jARpey8P85thHNc9
Oq+BWObybRofk7J3Ney9ZGiJGBVgPYZUjJ39bPpT55jbzpauwinZhpApSlO+UioQDOWfDk1x9GK3
jd+tYqO+yazyBMjt659+riaynH9/ur64gPLezzJbZ6V8+XtHEidQYEG1y/KnKljRIS/7amNX2V6Y
luRA0kYkU22gWF//jPcosUyXYdmRR4vIaP2Vnat0UM2cmykYQRMlFKqAQGP86NTwoDXW77iuX0Op
3VuA+Zz+T2jHDxUe2uOc49kcoPF1708M5tP7tKyeqy1NoEOTeYFfXVmwlhTVYFhoXJKiWVDX/mfd
//3VixAbGD4qESYZk5TdWr3hwnHajLKxl0bJ5RpelcNLBvQr2Ctdu0v/zGAulVzbRJO0KWr8OeVr
wdkgAkFb+q6AkFdxmIoudQBFlPvr22JxQxgkz0CT4PPudAJVU2czAecy3Qz1k8V9EyrJqfMFMhPK
eHWyC1yEEiBc07TOimrLVOFKkJO/XuRzjTBq739/yCIqdH1fVHZJTZSDNdO++fGBFa7lajU4DjQf
d8J1MOInBELSnobURSTJ+QvBsm1mvUAJKAUXn0LyGxr1LJiQ/hJ7S57xQvfG5l42cRpXyQBQbIgB
DbYXXv78Xvn30Usqv9JaZRYPJLx9h+GWGSBorLhlVlw1Yt4OIqqa0xcNi6BK0CXEpwgYeMx2OINF
lW9glB392XFnlBmhWm/iWcMXbmZch5y2cyUzCb2wWu8N6L/2jQ3JXUadA+FAkWB8iGpxaIP+p49B
VNO8ymJ3Z9ZaawIwYyX9rmmr28Od0+GbOb/ZfvlNxA4EkKD6VcikFNJeizidTbQHiNuu09l8yEpt
41gHs3fTdpfjm2zvbLxYu+AZgdmD8eJgMOw4x6k2t5rSbOGeueXwLBqmFUAEoMolDrhR5taAPrPm
ySxmzCrggEGqx6XKQ1n7KobroFnrUR6oAaPnlp8wIbUoOT6zH+kVtEqsxPsy6Y72uNFIRKTgLbAs
mjDdNggemQOa1clXjXUnUWP4b7SHXVDLtppcA77Zg6GbK/2hwjGQLAIKxVYnUFGF3iudvkNQ5iqy
5n1e+XuAufr82miNO9orZXpC7mOb6eUq62JyvWYdxFdNizMjEEQtgnCerlT/NQxvtabfgD6rKohg
xm2+6zDylZInWQBJfugKXj5CUnj6nTJwYXVcqbdWpQErMw4fNcuTKIaKAblWQGh5Nt50qoqKs3GX
G8a6R8VTkeZrdCgPsWLc9kDQbEcVaN9VFSX3kj25DeBJI1Y2UaIciQg+eYpfUgM61fvxzCuMIrlx
jXQjd8pVXkV7SwOBVvTbKX0sc2fXgEsZgecJOIdzneb62xz0BzuQGPxlKxOSfl7gqJgfBq17jHr9
W5rpd02uHZP5VyjLW63AqTe7Tup2fVFs5hysDcFtEP5EAMtEbfDzlm6wdsu0Rjc9A1m+guEhMDan
yDdVlaEbXd1JNXMoeoAts8gOO2K7mCgRovUEG9Lki3KAyW/Tw4Wj9q5quzhq4CjESdMFD2HJCfOz
umqV2uciqeACNoDr62PVxQcF2QRjCt7scnqKpwZF7AJxnOw566dHQ5tibjWocvOf3sItsiN7CuaD
KmmH6iawmpsg6Q+m1VxJEdbhfbtCXonEQtqUGTzH2jwoDro+zQjhqk/RsIsQOuxOphJtpOCkA+0a
mN5abO8pnR5nYPp9Je+6otq0IJHVuHSN0PwlM1StUxgAyEDIrfNLaYFwcsO0PU6wTbfTyHja7nkO
exTUtvP4FOM9sZ60gmlipt1uTbV5bIKZdj3ODmb8Q5mZtE3HuqnWjqRiqez/GZCsQDjHCn7UdbtJ
w3w3O4Bnu4SJgbJrzQH+hPMIISBrnXyttb5rJIan991N32Qvk46HZGWelPgXYozXuha6KuiKZiLP
wZVTepQU0y2K+q4nsoobwGAu0wW4+IKGLrkjI1Co0oudRlcD5FJTW3eNDWS99qYHq4HEGDpbNQLX
6ii3RVi+WGbnUi49YKhzDR6wsO/lxlV9clO+yvuP4V00NKXQarwSPwNguquUybaixyuRYXEDlTg4
IgDgDvrVGDD/JEZk/kH28ZLkZVXEDLNmPlTjtK62rdpe9VK5LqzdnGZXWe7ZrbKm23D0Zfp9mYHs
R74vS7Q0wccrcMcSEkkZbLNBtWE/a4V9N5Rw+4pJX+Nq2dy0Fj5naFmKXniLYiUKHczjB2hoWrMN
nM6TiuHm0cgfOp35Rql9ywroGzmU4zm50fNkB/NuEyLbkdbaHqaSvcLUisAXE9Ej41KnVTTc/jo6
on+CTAN+HMsjLUlBOPetQYOhscBGr3T0SnsIF3yjMb2S+2clfpjCexBJjYyjuBpeKK/OFcA0yhVH
gFMtgRz9HFOUxLdmH6ySx/Apv2qL27m6lmr7kCR/HBLlCNaG3W36lohS4XTUv+YhTvXT0e/DYxYY
LvTsSz9JJFLLb8Kkj+kagwZdlxc3dyY1ZVubMTe3xCGp3YJZlQMRgAEfiehs5q6EUVGz6qfdxbne
mbaDIJQy0kZgmlJo8TnqoacmrKi5I0AYmGIHQmbLiC8ktWefwqADtpsMashctGGbqo4HaOwU2N0x
YE+jTGFbP5Jm/XVkPtN7ZWXt95oExuyyjncqxqYQc8gXWTnpCOJ5NI52h8PMhfc5U6R/etAiNR47
tbGMhAdR2DKiF6OpCYveXdbh/75mbPv1e51DeNhiGOIAFGRUvpQoc8p0zg2N501RtusRY8jhrvgA
MnvyhVHaNh04XjcjNB8d/1T0101/HXVoPgzfo+reAoU6PAYBrvPBYZB+VZIKXQUV4rQ5SiW6lL0E
7f9gzZjwxsqhbYRk0MainK/8XSFvq3wbjdsWo5Jybb6oQKaJZ65SZFstgs9RXogRYsstjwPtH+Dc
CDVbjJw/n9A+tPSilgv6bbASdzTdYvNoHiTl+j8CToMboRPGdY543zJndkptygatfa8I0fSX8LBv
NK+0f4vMogGJqvTbzvgJHEwjj01BtMuNN5avjVRuJQwTL2yrcwUPJ1FIGEJ7BmO3SHii2gmGKshM
b5bzQ4OC4YgbcVO9qs59ptb3Qs0N1lFQ25uLo71zgEZbQwcPyR6Yjmhlff7sZTcUvenAX4HJEvc7
PT049Xc5fsqlYRU5j5WBuJIb6bdzeKnYOoc++fToxXFqfLsxy141Pat9tiBaxc7W0HZWznzJ3AZm
sS4tBQ2T+69P1bkJN48Ff6KwzRgOLcpLK1V43340PYfRWADuyenVrZQYrhY4q6D6zhRLo61Ct12r
hz1ej24MkSeqh3VcKhfwFeciyoffsoQDWLCOdSedTC9D0CY96UnpdrC9EFQpipcuQhedZOnr9z/X
9kMgBQCOZqmgBJfmDQrJn2aN7H7Duo3y9k4qcAwd4Ht5WX5UkeWIGXGnyIjVu+IxqgXQ+xCF0XvC
SGcA0hCpdvVrWiuycpU4JwV3+Qwj9zoa192wy+CXOv3rWJiQxVG36FSsypO97YRcZr8cOdvOuExT
nGT9QVNP2oD6WuBcSNbP3Twf33Fxt6ZA8dVeqk0vrW7DAj6Ry4isvwhlOvcYzs27XIBQl19co2yi
yQrF4RmlcUO82bT2T1OdtiJP7pBfEwWZFdNJhc01a66PGDQeQlNlH8L+R0YR+PXSnguhoJfIb5D9
Aoa0CKG1bCS2OfuGJ7Vwt+TfNF+t+l6nh6wkNbfC09ePO7d5EaXQmI7oYA2WOIkszZtigoLiFcUN
UG9IGxI09mqfotaeAKQqnr9+3tmAYdKcIovjk6vvwNcPvY4s48dkQUHZwP2bPBj+K5KXbYX2obyx
qqcWgZz+0p1/Dq4GZp45HE4g9KSWqdI0pklVDLnpdckDVOfITHfAkg0cw0hYuSKc+rcoPoLbIMWn
Kd7jYYC5lywaBG111AASff0Vznx1IQiCYCmgLAD9i0WOktSeq55hZK9A69jJT5l6aps7QqZ1112S
uD2XWjESNBQUjBnTLVldmjQGuZnWhuc7/a4IoHeDPNACQid9rguB2TwDPSKJUwCbMXEDz784TXZv
qnEU8zB1wLiTAVVWVpuQvGPU+++pFW+q4a0wO5jE8Ys9reUZwIRTu+PworkznW8DMFzVYk9Svmkv
HbYhLJOark2IAIIuLGvInpSbXPay8LEedAgeJ9VHBcte+QGIsJ8jvabyRmmEcOtg/FQyd5pwJWNV
f0ztPmkPGc2GITEOfRVB3dlX4BbqQnFx9XajAx2nnyY3dUNN7WvGA4WIYNWYOHMhiWSDW8SGpwn6
26m4cImcPRcopKElAekCLw2xZT6cC6eo46TvKaeBjlKFoi+xFgRucIJk3KODHYJ68ru7r/fh2azl
w1OXsiBSyZjAb3PDs8abbTU9qsMeKnE3Q0TyBSbgj7DVEvXk1899T+eXiSKeQ+LqRkThL0F/BkeN
MaWS7nEa9RkoOhzkeVNP8akx1a2iYyZQMbkCU1fQ1wv6H0mXMINwIUPXyjXAurKyN0n/ENrOPozp
aPl7U2keQlrp5vjTnIq1Cg7WYYvjTbKuy+3YXZIqO7tijNsN5o6C07GM1KhUFrhmlYZnZ3dlfY0V
/Ei3hA3oC8j9taO7YXPJNvVs4iNgpaKFxaUlL86XY5WtbrM2SKTfa9DZ0mGfDcPOKNEN8D0o9xgj
jP09kIxNVPRXiQHAUAPKBIz/6yX8P36JKMbxKrP/krooYvCVYRygNqare9YwlrpHoF+7Ho51giBF
nJ7orgYSftNSd6qM3i3s4VoqaORA9P36x6hnAyrdcz4IdRZjls+nJ+m1MZdTS/N6MZt0mAHHa8yv
W51p9By51VRt5AppU608KjD9JaDI/uw/aghvwKwtjHvR2NEw8JA15PYLkbpy4WZHvUroQHmie6Rn
/Q6a0jrmRFy8Fi/9fu3z72/bUamaGukgODOAuDHjijsu31fOfqYTsKzowvJdeuDiBkpVSYmL1NE8
TV3H/qvGRYQwnqVfN+pNSubD3f/1Ep2bSQkXLPqutoy86PJmQCZJm/RZQWepu1cQiJst9FOZK2Q2
urUKAgDpEQmFiljcGTTa413YDu6F3yDeahF2oF4hcy9U7sl4Fp8Z8U81LbMWpIZzAy4VJj/M7m9D
9RgF9XbWZSZV3lC+NKk3Msh0QMnV8e7CbzhzHX/6DYsvX3JmpILRlJApis3XUTrpceDOxHoKJ0X5
7vuHSn3ugp1RRUgpbArF3ir02cxwO8mvF36MOBdffZAFEk3uNWtofQp2I/7hNAeAUdYEv+knKkZ0
F3r/RSq26e/R+X3huaIa/uq5i9xeLWe9rVV6V+hC6cD5wgMZEIdLfIa5fww6ryzkC6t/JjX59OHF
wny4YeVoGIfKYvHj7lAOP6hbnPDCfXomef/0iEV0LgS9cSxKPmdEozaDX3fbJ3T//Be9u2ERL3zF
hdbp+1jcgYpNzGPKKiBYn1/Jptlsyqi6epBDX+pJcZVcwkgOVUbkmst6OOigC8D5mT5iMZpbxWiw
5vjxDj9aTYfxfGWD8ez9fBszsleUmwg5iqKZntTMrUJlo+TwV9qnqR82ahRsJtlYm86NgYfrjD6n
Dry8WQUh3mZVel/UT0bIRFm6QfnUVQxQN3oMoSE6OMWLqNBJZJBbo6Icu+colW5MHR3xCCgO8u5O
sNf9eD2iXzEjtihP06axb3UboDwlavynloHr8AfK4crIcUUhVtOKLMiRQtTikZJJGaiZvbEPDjXe
7Bod1wGGWk9K7XyTw/tkVlaarT6N+vcSxljftjs5aVynxpUuQ5AGRsg4/iy/W4L41u1ztapWUKi9
AW54/rOXv/UpIttqQ0n9aDRversfxumPGdZryHN6lropvfdY+Z7XT2nxM1IfsaghXzQOOPQeel+/
dVD2S6xwJ5mxZ45v2COsQjSrBdIxaOwbedqwW9ogWaUc/Mj/npDMAugJ+8cJxlA/F/c6ejtfb59z
VwDcM7TEKP5M5nSfN0/JoIphckcPQdpqwRV4wT7b8K/zlBnI4zx+/TRTNKGWR17Fr4p2tQ1a671y
+HD8QCpbQxVSg6X1YTauUCpajXBzDEHsYHqdgnt21mOdbvMYpQDTgs74SO+DTPh7YdluCfkkzr8P
aumaEpsWD6ogPxTador++BWeUGn7mkMFkVIPQ9tN5hg7q30cm6ucGKr10SoqYlehOzQ40joguo8F
qwdpHjEQhAmZ/sXjlR0n0Br3decWgFNtZHpVpPhay8dSehfZRwbzO0pmVLqKtVKDM2IAOP3xC+Se
sBO1owt3xZnWhPPxky2ipF2FQxcHFQOPBi/mawv1G33lSIevV+Zc0Pr4lEXQypC5k2efheFU1IHo
2upKBWJ9AybeuMT2PleKQ1Yj41dU2RI38eddR3YQtKDLTW+Qv4O23uKvt0vkgg3AjFi9alDsk8AR
5b/qERA2I3sM5WcvMIlcNPK0xM3N/yAVEnZmUKItlEK1xfsnzVApiUGfKbJvULZAr7JW5rUc/dCq
03v3srywrOcOHlAmVci607ZdQrBGFb2jSHIMkLrvneKWVtJALnQv1b5r1TcaxmNfL/G5q+/jExev
mI9KX1MGUuaZ6KApXmlt/fFCODm3WeF7MOOgAa7SbPi8sF09VFXZ07gau13enRA7Mh4H+0IWef5F
/n3I4kVsucsHM//n0wFRb/Q3QM1ffyvxVyzj1Mf3EKv3IU75PlpZYH0M0ZtRAC/wGD+8IzFs4nun
v3D2LrzPcmrQ0ayKM9xfBFMLvkEU3l9sfonv/sX7LCdrSVe1s9zzySLnRLJJd7cJdjrRFw7A11+O
DPrCs5ZlmDyg4pjw7SAZGfrsmkbgVgMN5BDzKMvehsyvrWLcmZMH89G1yUdIOQEWU2/ZLokx0IXv
HEC9w346dR4N1PJmVP4GcyUPw95HYWpCuLb/7lt3sY9BU+asU3MDZR3FVdMfn6fW/40ro6dajyP8
kHSad0LFBg/gWw3dEgHFJ4Fb+5q9buiSW8hL678but0lE4vGDF1JntdxfJs2/r7RKzeL7kf5exyF
6yyX0bFqwNWgDyjwozWdxH6bDtidZbJntjKtYaB0KsqOuVEjGM0kfg7jjdQJFv7rnF33FOmwelRk
EeIa6M0309eOU/RdjKnHqt5qPs4hMHEimKCm9MO0MTQaYnwG+1UWhZsUVI+MpiJCacVEwqJFG2XC
oQZCm/ijcf3Ip10b30a8i1ClQ85qF93EzaHLd1q3i1AoC66q5lrprgLyl3RrQQmy6fGs5GTXKxvp
N2YgdS1kU1XlRiQ0k6MfQDoAfPpuOQh6teUBy6BV5mS7MDU2SjsjYoeqLkmjnlX4B/+w5KfU+Ymc
XIPziuMfQlA9aoI0WPaocmNn8nVbfp+d9nrOXnOUaPVAcQPIwkmdr5NkIDmtdmb5lhf1IWjqldqC
h+JzPiqjO8kgPZM3xBBbfy1SKbN9/nr7nj0o9Cwh4jHCRDv488G34r61WrmhFY5ocXpfhXcclLB+
7C7ZHZ479Cbdb6YOjO+5ej8/SMlGbZhVHhR2Hk9xrLtBu0TLOBfFPj5jEcWspufJGX1YWcK1qYFy
FuEar91mQObsVWpg7YwVgK97ORteYRMb5klMkcVuqoLpwZ5PKknT11/4XLsRO8n/ffP3ltqH2Oro
QZQUDr9KsQ9luGlp+MbBm9XRcthg/wrkJ3LKzcUoq51bWugfMFRUYXq1dEwdEKWoHQTKvd5WVwyH
b6awY8BDUkj6q2u7okNRqwaEp5RA9asjYtGgoMpDqTkHKdr71m0Ju07LtVMOIktXnnU+U+G/hZDz
FC3a9nm672j5hb8qIHtaZqOwDgPRQSOPCb+MAdCzMe4Ev8nyf134pudKeKZFCKqoUMqQU/u8m8ZB
ClAn0nSv1kDizJse28DsWxCGq2jj/DCd676mTT7/F2fntdu4tm3bLyLAHF7FoGTLllPZfiEcqphz
5tefRh/gYlkWLNyDvbFjoUiRk3OO0EfrgPkviF/OHfj/vfCyzP/zMnu9y7LQ58J8yCwkhpsYXb18
4i/3f3p+Le4vDBAgJ/wx1xSraTjJlaZC62lXCc7Fs/UYKu8aQ5DR/GgOr5WKih9JZmNuozaCv4XQ
W6b4ShJp5WjihI9BeJ705ohT0qpRvKB+7dPudoA1m1pHadqKDRRJUsF58J2xUGHTqgy9lW/ZrDIh
eS3O5SaJcX8chmtkik7hgwuMG3ajrcrHM5Pm+Uj4ktARUcBFk8/OaKEfvOvHY49jsThIYM4Qe16M
pc9VUZhuZr4JgQmdrZNYmtHkSWrikdQyh2sovwRozwgjM/NJCdjDTBRphpcFl+B95/YWZqsRJIOA
UH4QDgYD9V2ap7yRbB0Uayt7lOo78gVtfCBluLC8z22W/73YyWYZ4yCdDxMOiUvmB603bpAh92Dt
p+MCnAwsvrM02JZ8l0RPY5DYZPQbNZmOqnpJ4P8Vjn1fi6TL2ICquEFZhLknN2P5sWpNY6AcBXCn
Fakr7ctI1h16poX+HllPcwlZQakPPR+cUKteTGOCSoE5HOlZCDB2/rQoqxMmlKRJ9DDh3FY5M6AD
590IclXcIkxBpFLRf5q0S3iMnxm4JKEChLuomKqqf0Vv//lgVW3SOBHQRCSGQ2fJfxMpooTw4Kav
/rLarHVtPZUXjtUzI1pc1gKURntZ4rGdnKvV7JvymPTykc9VQ32kay+lNSBT96oicOiXaChEm8IO
8K5ph7uy4PDxN0NEAbbRLuR6Z98gOixLNAxRJQ89eYNy2FId8Af5WKCRkkFJJPlT0KLISqZVLKjX
UfLPV3DrC2fXLDQmm8zbKU/vZ4SZkG6LaTMn1gZryDC+b5k2g3ysRb4zgNAosj3GDWsJsm9xN+Lx
0kN+ocrk/f5BfAmbTtegBtiAYSLSFDb279uuLE2j4QcVbzH7FEr1Lkk2tf8pYJGCxmlxjovwzqrf
SsPag3LcTPAwgDJ3+ARByCgGYy1lt4muOA2i1gDmMu2NrBt3UnuHTmsxX/n9fs++fk3GaohGH4Wm
U0yeqJdda0QN+VP/NmFYETOYJxpP0CmiPncGkJezOu/E9HF5Xo34N0KLGxelIzGmLIaXpsrPtK2w
CiXZJ4OjAcCB+f3xlXlg1r0Yy8ey3iD+C+k3CITrGdClNiNSr4rbNGfOvP7LlIUzIiQDWGkl1tU0
zw8XHs3PsIR7QchKn5zOFS/0+70gQ880gVjjWOP8GSI67lQ4xaihlRK3uXnh0L1LxgFmJQc44jWa
JfTzApC4Cg2TAWRtwJjChZv6GU9wU1A/KYks6qrTPY6PY4wsAyUR7q1i6qbVTqUONrLC25bZbOEa
ce5KRgKfjU9ic0FG9xWt/FjdSECoEC1cxdOipBaE3SxrrQz3bCCQkr0IOW+W3vt6eOj9eQ00dlOP
95TxvYApNc0ChWAAqNTAZ0q7ZZaJkmo2RFCZgaIxz2LJH4NurqL5jW7y86DZrSbfqG3nNtZkd9km
oiSIbceqwHI57K/UGm57GW4hIMu1nYaWjQp8nWl3hinajfa3DxEBWASR2l+TeZxOvK3jbRjpq5Fw
sR9kMDR2TSI1DD1zkv8ayFtxBXOevU02t53+TxILF/W2PKLGw0ieouYMxmE+9oz7IRBs8nTX0LUc
6h1/KlFKm1wYBPZOrKB5WfKmxkskQ7nPUhWKGxVtBOWrC7vkmTidNcCAJXIEkQrx6ZatwN4tJaOU
j2r1NA6xo1gRYO71IqbsX1EZY5JeziIC/vWFxfcztJAkqDVfBwbip9PNQinKlNEkQVp0AfJIE1Sw
++kfIJdVqAwIcRgkDm5Q55jxm9S/drnOLD+k5CBej8btArQTLtzR2QNjgSYx2YzynHbK9290Fkpm
j2JFom3ZoqiFtg+ldWS8uYo8A7AG9lyDcl0VynorYQQ2NepumWvpzMrpEYvQiF6HcOWD6lkDiY7T
ZlFLtjC/apoTV3e479DIH6vNlz9WK12oyHzlrCefE+apcM/A+RKvne52St3lotoXErLAtdA4w+zO
w3OrXEXidaXt8OSaBUjL5brU8QlYW5Gn8Z0bDQOV5bXYemp7I4XkPliRsQ6e4vghmVBPHUxmaHNE
B+4g/G1St5t3BapH/sSQw8j3oex+ysO9bIbOYALbiv6o9XUlu/riASQx/AAkXtciWwkUdMr3deJl
UoIxAVwRqitW9GkhRdRFhul3hub011L/IlN8T6+Q9nT9rhj/qXSA+jWJR8N4U3EJ/7ycAT+fGg5C
y8yE+kNd2fSaUZdTzzsXqcLQqqlcJHGzeM0HqvFyWWgX1v3PSB44HaJpfiPjqsDcvq8yK1N7Y25i
iZKwbViPhSas+vRYgZisqUNicDBRCL900Z+htSQD+daJK2GssL6/X1RmzNdP80RcVHEpqicROzzQ
N/zaXAchgWOZln/olECRlIv1rgEck/vBqumefv/1Xyqj0+cNtnfB16Fr4SF8v5E4SAariBlXrcYc
2wsfS7W7ANOFwJefxPGNuHGS/Mc6XIR5N0VQM9IHr1kToTblh6ZInb4Mtkm9jpO9xMTv73d3pmOx
JJ5ou9G1YSV2OmLfQ66edYPB7ci8NyUmfMToTzzSn6LLuKwOBUTN/ChNjHj1vjfKjNYyodyoTGKK
piNVhi1X4TagZvj7jannFg1QUt6hquP7cHpSz/QKWy1jxhbqpur22OvKVzRmYWyFtVPRyNtA59eP
0kd6299mr3h+7HM+WeUgiXZXOa2GKZajr6x1/S/ZRg8E4nbscuBg6pxjZj21xIfu4+b3uz4jVocv
LyJdWkaJ4F6eROBaVXZxT8Hi2Ii7mFDGrP/6wp2k7pnAkAb6eMdMf4zDwL0MnV/iqZN19u3SJ7Gf
KsSdWlZcmtCm4fwaZsrR87yl4G+PyUsZUP8K8EAQ5MOoXfvWuPtjjK8R8+UjfyKjOOpjUpMGipfj
KzIg11yGmSPklPRyLQ6hubukMjuzFf33lk87/L4/NimThGScjRs3a1BXjhVtQvmaiSLMeKhnvF14
P2dWlQK9cNmIDJEY4OTAm2rKSWYRqce43cXWpy+IN33xERIqY7nBIFtmQqmiL/77Zc8c/FBDjGVa
lAES8ZTRmYdtZFUkrvCBHxcznvwurJ6yZezymF7WTZxZB/+92NLG+E8iHI1VpWUtF0OD3FRP9VWQ
77G1GZIDWfqA/jK6i3QXRJ9+IQW/9CtPNrq8yao4ZqvB9eC61/9xYKJ6npiQXvRol7iPZ7ILWvu0
GWH4m5QtTj40YRxrIR4QXBERoyarqZAQXCrjdTFe2MDPLVLqUECVqK7+7KDW0aDFUc/zFGMMye7Q
FycFFiMb4kWyS7w3fl8rZ8wjEC3gYfwl40L/cpI3yU1d9YY8KscRu6A08mg8Yk2ae3VxBFQ/TXgQ
MD68vMtcZB1FHOAEHsoIAekxno9DLWJVgBlONnhGEO+US8NA554H4DteJOLun50EfFYtAwSBegTI
v5hbkJUsxwJxK8ORg1474SU89ZdfxunWRmXni2zOZ3v6SCpfZOBybpdSIJ5uEU4rwWauaLO1w21j
+rvQHP9VaboXce7KkMYkIYMeskTp6a0pjguFQR9wuSnHlZhDSxCsO6uJ34Sp9epB9BLSjN/f4bm4
msAKE5Dl0Gecc0lD//MNFpaeKqleK/+rAMbVPqYiT02mxY1TJqgusIFIqiaCgxI9hgx/tHj9LFFK
JUS7mXmBjmp6ZRje1C3+DW8JkhLf30nmngzSpnhXOaaGh+0QeUmCnriOdspgeKOA5dLvP+WMEFha
XjIDObKuInA82U4QjiiGr/JTELRjRWVAAI7hvvZ7BKRW8sQWnV36ts+sMC65bNAUfpneOPm2h6kH
zp/lbCTGujbfSYwTFtk0HShK5fO6udR3/+k7aFI61JjqoyNNeHo62afpaSwWvikdAxSRE+UxBpdz
2JEptLbgubfawzIqHkY0ROQoYqxbd1Aih/leo/FoMdJsiDsTIEvIC5u8UdXspi1hswj/EJkL3St7
MnIa5u67XFr5zE1ns/XSqIRNgz1q+XVdVRcyu3OBCOccb41SEN6sp/TNwRyGzke8fMyMxMuFZqs1
ya4KkiOK4BFFmKXV+0AfdgYNhZZFN2iX9rEz8YgO/ZrOE4hUulInCwffNyuTVUpjXzCg+R9WO64e
0a7O8KbufKR4HTx7pnup8uiUGTuJ7gcJWk5tg2ykMjCpTjwpmlbthFq/iR5y86kANQWPvi39g0rl
4fJRfW69f7vtk1PMGhUFIzmqA3W/H3ogBuq/ZYtjiFZGepgOby12aBeX4LmihM48P108eIbYUpys
eRZlwUPRpWPS3aVYhM34iVCgElhGwccyeI6L+mBeN5xzFz7wZS862Vz5tEFZUKcTNT6E73sVri2Q
+ClGHTtoFciXc1yIKOiUBNPaO/8q0nn736+ubi4FRmd00xIfOMUHFVy6zPH6/eJyIlNLMirpaA5v
evQcyodl15NxZVKV1k78bZsccNaeafgV7HPDpbbBFyTv9NfDz1vCM7SkJGnfbyDJ8QgPNEE8AhGr
h0PmXwGIaPu1H26s8ZPq+KpvnFC/K/o3Nb9t8Mme7oz2b5G91TVCk32bX+vqPX96bI5BdWuOr/Iw
r+gAS4KTpe8J/98TLkBZfD0kT6p+NWOLWezoYSYi6N3JXI3ZsFJKlxoM6LJ4utK0XRZfjdm9EOIA
eCfhidZc5/q+1fdxtgu0T1G9wr8cmzGvaKnCObN/pUnrJFyr/rbJry3lD0OhYfJPam/a5iaS3s0p
Wg3atmNYoTOvp+5AqbDo/kqQ4pvHmKZwzWEzQHO0dnn0NFwamz5XIycLZ5JkKQMvq/v7I67mpPEF
aufHDM41iDVKrdSn10RtUZBSQ3qPpV0V3S0YIs65UHxtOc3GtZp//B9WOrNHQIjIwrmdH4tNjamF
jbzr8C0r9+g2Oo4yo/8I1mbNePGjbz1kgt3N779f+FxXQ4eBzNgYtSqewXLg/SccEHkDgRoN4rGN
tStTLdbYR2/CHkv5VzF5V7p01Uh8e7XGOEbjpoOw0uo/PB+jf/Lpxali5ujwjGcgHn4X0vT9O2PL
Xk2Yhi2HP16RWpw7v9/0ucrAUhVkCl0DXGB8vdb/3nQJC1jByuBYy6NjEJtE8U5O6VKTvVr4LnYH
czzU2KZO/nUTvUWYYVbWK2A83DEJyvWLUdW5OwKAwTQyXdmFzn+SvPm1pRbBEInMJO17ZE1afNWW
mBNvA3Et468ZX/WqJ7fXVXcck11OhNrSAnGLYlv1nxeezpfi72TjYMcwIB/Q/OGcO7mZWUxwMCGp
PurA7pk3jO5S81MJ33sKXNFNhLtc8CIhJh/Eda78bWuI+buqeSz7Q3kLUp7mFX26uLjp0ytyCxwr
i/5F6zFezJ+1blz1Wout9j6vH4z5FnQNs3MJnYqhwAyy3JiyZxn3ZvTRDHhNg3Ie2pdI+ivS9Y8B
PTVUGK3+c5hB2uEBP5n4ns5vRnhTRw+xf2vpTji8muFHwwhXOj1l0X1sfqglKduwKg36IPXjVGLT
daWg3YMdHjaHSn4id5xTCp4BgKDwOs1urfqpreJVr75oxDeD8VGb90O9wbQFJ0dMsNL5KCQfFqdn
zy2O8e2sHxLtMZFdCg4dbg4wvLL1xBx/mrxP7W34t0e2VoyfOCCsND12rBSjUMRWuv5ag7OpR1tg
VNIqH9XmMAqfTOJQyGN4cLyW1F3f3YzDC3OnyPQ7W4/K1URF9vfXfibFZdiUWIa6FP2+02pZ1wuy
EQTNfJRlPk6Gme46+WlOXQgQF11yzoVwJmcS9QpdpnZwutwzakxVKWczdOpNGOFW47/ByRL+LNwk
OrQkXJHFiCc9okvGfWcCcJOyIN10mi6MwJ2EbqZFX8qU6NvEw56IACGJKP2p2ztMAnEhUKy735+q
fKZWi75jGTU0SLFBsZzsj/GUkPbiecNOOPoroca28+ufDHaYKyZURQTSeIEF9E3t4KGN7NYCgmTj
8zRk9vAQvPWp3TASAbx8/v9/5Sb4Vd4DGh1mUU4Cs1k1YBNVzcjn9za3i3sX7JZB+Tfp6+iStcDX
X3ayqUA1YoCcyjXQndPyVDfpSTdL7XA0YK8DotwU7xnFk8VBELybK7wDi3vFAFd9bYdVLazKj15e
TY9szlDWc+ZJ4akVNPZW8XMsrUBW6gIV3FX7h9arcNcxUbLIflcjOGKMkUHsFcDj8SpZyS/dh5Gu
kmglPDIVPL4hnjCf+X7YX1QiI1LXp+wT91flGsNQAdpEZscU1N9oXgXPIlQunZr1KnixCNefMvDw
r/Fr/heXduOzERGV2fNjdV8+SsoqvNaxMvxDj9V4SG6Ul/6FP8CIc3Uvrrp35eH3tUVPj8Vz+kxh
+yAJoUOEJPFko27CAMC6nw3HHNI93cgaKz/HMW7M16pecZqSjqS3xnP/kOy0TbR6VzaCXR2sD5xB
nrK77G64U/b+k/nEQ1ae24f+pnicH5o3+Y3/IX6Znqa31+JufqjIbKStvw7uquPwNINpeo2O5me5
Z6JiJMMRYGaAB1xNzxHO4Qopu41MWURXtXRJqec4qDIGJ2jdKSSTdMoJOAP2wrgaY7TrJD7srhX/
ir93GNmIuAjGWwIH6LCEC5ifz/w1DuRPfbDpatBCZRngRomkVbAlKrito6iOMe6ixOZp9+oKqgYT
KJKw6rAPKKGVIxnBHZg3logwvO3fX8SZrdNSZfoxuG+eoRRA0fCrXNH6o04BC7CGbwf1pnzz//j0
wH+/1FfK8v2Vy2j1ZZH9iwDG+IrH/hO6TAKdDL9nm6bDq07qqoWL6depTbvcHOK9Wt5bGI/2dLFr
+kCKckdR30V7nSS4bSWZ77XQ2Aq99+A9z+C9yzj2yhJSpty4gZI5mXXXShGFLlxvjD/MVBo1VZnk
KZr6PxOAxggqqwiEHXtdQjdc98xqNxnVXUC36dKecQYchtIHew2K2qgtfgxchEZVotMepmNi8X2L
hz7ub3TpGatpucLjIYSCN0/bUXwPStMO1MxBJHXdRiMO7qDbh+yhT+YtPQ34arDwfn8TP1+6zI1J
hGvMRnGD8veNva0A02qpNTIJuSWKojGTQrN9lKvCy6Xn+f8ggJJJMIixJSSVuOqcHCS+j/ZdKpLh
2PaA/3owtMHsaCLfORc2dd8eJvE2z0RPFqu1Mn6idMShiOXfWBwmOgqdHVGuMM6bVFwLEFXViBE/
4Y8hxttGrV1LaG6jaHDa3L8b8mG1KBVKZbrwqZyR8fAzQCWQji+9yx/TJkIkpIpZjEdj2PfwrfOj
xI7gL7FPdANlVCJynJku0NZBszddDLUztvvfX92ZigRfDoRbtkxO5R/ddaNsFNxO2Dcrpjf4XLPm
kRC1LLZ+fjPkGZ9vwZFT2YGyvXDln7X9b1c+VSWI+WBFRsyVp+ZKCbHnNfnATFwYiDNdSVaRqIVb
SVxjxejp4+iA48SqYT8LglvpvptemmP5CutO9hM2ERPlBnZ5iCRPljHU0SadBmk4CtoMklZbV+T4
1YSkieG+sWfaWdmWaKLrvnns0ue5bq6MrrI19Y6/8HqUknWkqIsbD8MVzwFS7NRiKkC+m0DoKXG3
ytrAsXrxuqEeECrBBuKm60effq3+LZRoF/ul04p3jSV7ppMI6T1WAzBTZ9xe7kTZhnNCZLVaeHx9
+DyXh3KXGgH9ZTzj+/F5hF2ki4QQqPxkSdkjQroOezC1TbGvxY+ZyQRLe85n3ekbaSMmuGgFGygM
nqkugK15O6BCtRYliK+8kopuQjFG7U1ttK5uJaWCaiI6QWbt69nYlVG7znx5X4nG3TBnF6qaX6WC
0xehLrZLItQ5qH0nLwJO7CyD9O6PBkccwL1tLVg2WnvSMwriD/pwVLPD0L0ZKKeq+bXSHUX+aGTx
Br8kWAgv5SDYGSqEICyAHOWrZG4cUccRPceqtNTxb4g2VXGl10dpBkNspfL1HGiYysvPeeoyd79V
Q7q4tCYvLHllCalPfhliDIUDEvoFdeiTkHvKzbmPFKZyfbC2QvGSZ/Cz2WmiXHLjVnCq5kMbZW6U
tEaPCAc8ylF1BMGZ4g29iJWZ3ugLm7txGiXAH27KfbcVgpfW2vhPU5eupSg4aFWxF+OXTnhAm+Oj
eEtGw059b7Gg0cp+VTI6YWV3ZvKvJgoxTGrDmosm2DOHxzS+Mprdgplu0xeLdnEapCR9TgjaNSv8
lQyVeElgK78lMXqMRs3OrdnNws/YGOjYl44siGszmJgTfonDypHQoFUxn7XhpHwaGQzzvp9W/fgh
MBZcdTkTNJEjtTJhzxJz5k4hVp55o0BrH410zQrlm1ODbT5/CJG2Y/oo7ueVxqkcdeFm6mCdykze
PCr5n0GyC3/fVNp98lAKVN1yUDpo0/ziZYCTYAreqLw0GApiEr9Udw3+ZmWSN/JEkG1sqyh1I7O1
8/KfoveUbt5H7pTqNmk2cihDsP3xtpIACjxlBWzV7jmLBFdOHku/RmKZXFt5eKHbeoYKIpMiLMaI
EioeztjvZyuqjTzH+7I9CovxCBo/7ahpBU+UGRec+Qqqg7XxRvqWha3bJSFlJMEu89nu59muoshL
OUk6/I9weQZGgxs641RtL60DIs60ma9a2bcL8dESn4xs3KrWhcj8TGzw7f5PEitNmqVEtOL2WAuv
hrnxa/xBNVsN7+Bnq4Tmv39hZ1CVPC6+L8hUkKV/WLnoc5zKuWY1R8O4GZLBrtvaDY2GBR45Ii5R
egr6TMU9qoUtB2dXrEoCPFwun2WpYDRiXutd6c3M2M3B/FhU3bYtCqbpjL9t8eSn08FQ288Bxbzw
rrfzhg68naeGO6uHQPRiidLFsU23mtZ0HN97i7ck5Ynjy7cVG7kvqdu0fKUsyMR2eGHXPHOcLq7a
Fu1TRKf0g74vlIHsNk/Nujm2zZaWgs7+5zcvWbjHU+zCpaxlA/65jTFjJhM0MEFxkmx1jZrMiqj3
dNI+6K/e95m/U8ToNrKu6j4kdMidVLFuK6GETFZeCU19Y0mVo0ix13E+dcA8J1L+6MrUH2vSG1VK
0EmjlonXhQVsh4SlipnFGJ2aVJJGvAoWXSlIaTSqWcfcoHGRrXOhcwIN+kJmuqo6e/EIKnxSbCMM
X3PFfKnE1lHDet1SEvex+VJrA/Gx5AGlDs11NL62HHlVbDgWJMG2H7y8YmawX6OmlafOK/LZLQ6l
FXuyOu2sAmRxIDvsGkn+ACWD1rNqT4geyrT2ggGc71zZiVXaebSe6n+l+GHmkW1MXtWw17j3o8hE
pO47ktja8XbZeeQCDzv26Ch9ldryQnSpnFkPJuEcsgmJuPxHGbVLMeUdSo3ye7HOyBlU3SuZO5/C
oyInN7Wu2maOVXl9xVyQkxEOa/Kq7PcVx/yyMTeCbrdldug6qm/V45z71aoQpqNCEspmb4lrrXjK
1ZwD2Tzo2W0PO99yIj/btsNLybr3TfiwNFbk7vP3b/zLNe109ZHgy9T2MXzkH99Xup9HYx1KZXcM
itvWKteJUa1asxGQ5Js25jCeOS1oJFSXdEDSxBt0UDT2AORjqtOvmKdlekRX0isEwJxE1uQm+kaF
flz62t+08fImPfjK1Wwptp9RZfZFB56D3+1SVSdEK+16POrpZM/jwzwZnlQSCIb/ZNktIGWalo0W
l3OucxaIQ0M+H5QcPqqRboxC8ywJNjoEhkve6F/t65+PRSGIRyj7UyvTSFpBCy7vjkOke1on7mdz
glMfemkcrGO6CNnwrlf6epT20MRXekgVKb4HQLuK1Z4t6mUO1C/HFuwVEOPdyt1BEPVN1e/zHvgu
sPFEvBctL5WZI8iuFFVem6J/qBCVV4ZnERfwoW2CFj+9udoN/U2zHigWGaFKNt2hHFFIPa/KHm1f
o062ChyH3rW8ijTszqvMFiaIBZ406GvNn6+gejgdvObK0zI3aVxmbBj7DqS91n1a1mEKDp30iBe9
3Zo3gnCsgP0Uq0mcHMPYytV7OoUbzvk5ppgu2ZX4YRDmciY0UHoQzffmtUhcIjEGV0cUUCiBUXUs
i32xML5aEBWBYR7y8ILI6GcFlA3TpOIH9IPy36nRWMaosVQJjMyG0Xsb3ijZQYguXOLMebvghE0N
XQCB5ikJYgZsnky10R6b+dUqnyEXKv1jayJGqVwKP79/imeafrJJdwS7D9QvgFxPMvGoMscsiYfu
yKy1G2Ye0J1GiTbJnLn+U9Y1NqSMlV4+EsNb4bweB0QyQWz7bDD5JeuqM11mujR0jtBlLoKq0+A6
gGjSB1LaHhNmX/yj6is2lpFGvRvNO1M7GAJHva9slhvoM+21zu5+fxpnHr1FXG8YPHdkZKdNZrPt
Nav1u/YYlE/pRDVRFkL4kY+R9Gc5aX6/2LnqAWe9yi9Fc03j7uS8Z66MFtqgNEc4wqt5qmwdOFw8
rPou90jfgyZwMu0QxPgb+ggsCE0g38pW4eYXRdg/h/IomP/nVk5av6M21A2l9eaosTVY05rP20vV
d47oqoRSWcy2XlLfkPdS9/J/eQoSk4CYBC/Ei5Oea84YWaFLdOVb4zESDhLbiUxrCBsc632E42y+
CPRZjeGxUDDNMa7vfeYvfr+Hr77uycbLKfv/7uGrNP2fOqSf6QHKCqlBuCc+hdJV30zOGLwtlSZW
6W0bNFegdXQY6ivSNWbwBlswJNvnYEJ5rb7H5RIakvBAqqo+KvFByzQ3xjJUCeN1Mn/EWXsjN/NG
G/70Wopuo1KdSohpo0QEG53bTYrbzA8pUAirCtw+nL1ZVsiyio1ec74nlRMkGHOPKzw2XJnisNnm
a6OM7KD/E+gYTtFtGlKb8qFPRRryFfMBQZC6ZTB7vYgfdM1AEJWosceKvd3GPaCKQLwxxM4d1ENa
DCsfjERBuKNUyUqssW+AQ9x1bh027L9TaPuW6Y70D9Tpwje3LK0fz34ZP9NBhxGMniTUrYUhjFJU
zVHSSXES18jWaohx1qWF9rWT/bzQ0ilDpGP8MOkLByEcpjRpaOaK+zZ8j5rWSzX9ZtZe1cjgnVyB
7qri4rFkm4EX4hG1RlPgVdAltPljNl6ChMiKRk5sYV6SPC6B1cAbLCZjV6UfBaWOxLBWCm9x1Bh4
DOIDZ6lrUntjNSimV/wtEpk3jCHXfaZjw7KVfI7GlKqRjEdSdwhpJiCK+BB8+c8c0MEyUViQfOS5
a7D/ZJSA1Do7SIO0y4cSpPddGbuJAi6t071wfBHMW3qRq4bNuW0Gtx0HB0A5nSVAYklyVYMK65lm
LST+QFCNkCjrC0HrGVkWO4mK3Td1fQUd9Um2WCpKl1dK35Dtvmo1Zm4PZTc6HQUz0LJOUDdfRwf0
hUsX/tkL5cKwHYEP4L/H2Mz3mLI2zDBMJ6M+Ju1VQ6gv1o8i+V/db8UASYZF/DZKttEf/OFI+NEK
JHnpB45u1GrvReAPFqrT6tIQz5nsnz4pgkVRpy7JiXLyPNIuystJLeulE+1TjEMX6oBBWzAsmHx1
m4FWamAcDOOoMifR+9RmSmMFJawqzTWyYtfUKvJdoj2dtcEMIZW0G4mZoyWk46PldBzcLPqjxeUu
60FFd83z77uj9vMLXVq91Gtl9G78+8lP0BrJh1Ms1sclKm7N0Rlh9fl94gZsQHrF+BPtXQbKp/F1
DD5lTHsC/abOOjxqNG+MH8WhupdQpklZ9ZgEn20FKQ99cMqsSoIImDDeBeaSyo9LnabJEUpUjWM6
yDnwRmKRaoLbaDj9paurMIAHye6oK8vkA1pNGhRDA5FcH+5jUaIBNG9NrbNRMfiy1xR/seT2CBot
2kcxDzPh29QvVgWXB/B9Z/n+gE6OMLlVRLNXpRq29SGyRAcFuKTtrZlZGHywrUvwzp8rncvRcVh0
y7hbfTUE/nNa6WqfDkle18dhytyKdWwVW1K4LgM1Aekj1e2LYeLPVHS5pKnKiA0gl5w26hqrMSbD
zOuj2dxBcrpCaG8XdeNSwbnP/UvEubPPE3EniiZ6UvJXnvSfH2gF8HO1CPPYLLmfx32HGThn8rwN
2uv2kkr+TFtuCTepNKG+RVx42sovCPf0MQ1r5K+U2pKrlEYGiUnYP1OcpupAunLols0UNpPotZVE
xTawywR3iwbzaWyxRrLu7e/f3JnhguWu4GkiKuEhnm6jqd61opEZ1dG0Dk0XI7ZZRndvC+NAhVOH
DkWYiDhp2mOeLY77CVMq36OAVQvlqmmxPvUN+DqH+NIpeu7G2AjQvy7vhoP0ZK2HmU99aEqqY9pa
XsiAQ6EgiAQbRVVhafeo1E8oalxRcbAAy4VArWaWZb5TCEGUNoatJXslx8Es7cXSDfpLrcz/FV98
+xyJ4JFTK5C9GWf8UTfplbKf9T4qCa+YrnDI2FNMwFIqhXa2qV8m2P5gpQ6W9mZIdwGD2gBx2q1A
Sg90EOLCzHS2y2yRguiK8TlcJ9Tt1Dm4VGLEEKJwaZz8pe1tAywnFfyIEoMjR6i18X/1UEMJljMN
9lyDMsLT1G4Juahs5HhhQ6hx8JvOyFBRKkcu5iARvjpu/yd/z/9Yj+lbfcAvR6bS+VBWXlK7CL9q
RmL121hAq8CA7k4vNrV2MOObpKBQw/P2hIjOo0sJPvvsGmcmKAzXiA4oeFC5iKVNSZrcepPiFEjx
Bpe/NcQZbJFjUQ+y8cBE744kpXIzyWb47PeVDGLj2+5IKvs1RC8hLf0a8zwFfvRKqgzFIKdXCDq2
xLqu5PFGvMjFudEJ7cZm9N2T161H1OWmW3lXbzXP8ER3cLUbtnr+u+jCxnc1L9rU2+IQ3XEUxrfh
bfzAyLtwk8sr4R46gXDjH40bUDk789j9q1FxeBjhras3daev1XXpxGvBCd0A5x3f1RwEkbvaC9fL
fwbCvW02xhZW6kbZ6m6zwcptgwfxGgNfR13PnhdsbhputlkZK0RvK2qgtu9a/E2BIzjp38ijM7PC
LHctebPTHERXfNI81ZZdKqles+YH74p17FVr3HZflU3udWttn3vzVnXHbfyhbQzWZukN63kLD2Df
fhpez4Not9Obhk/SCt01TyL7H87Oa7dyLdmyX0SA3rzSbi+3ZV+INBK99/z6HlRVo0+qEkdAX906
6ZRJbpq1ImZMc6n37ak+yYdyX+5V/rtdu+PkPAk+9B93cHBJuBkctkBnu9adxybqkm3P1aye8j2N
ha9wbRV3u6IC4Mut4tY+qehkazKFt4kCdJST7I1X0ZtPjS1yexQfIyp+NrriQcBi1FfvFHhcXs8h
lVvrBDnYtW4jos2wKXV7d/AAlJzYTd3YFxx9Xzj3lXP9ic01x5C456sbHYfLelL5FR4gd/oPSmbO
klhat3R1LrPGKZAQ6y3e7Ar2el3d6sd2YSX+tHTxUt0Nge5knupto2VH45f9Telqp/Z1dbcvsmBs
bD4cw+W2rD7ewRyL8oKvm+0cW7fj8ujBf/5HETZ5+e32F1VHsAtP9ArP8Dub/5fs1b6/Dd4Z1zi5
W/IULOeOn3efJ5J42xcmdv4NYb43hCq6kIT4nB2XYPtKfem5CdKH3E8/n3qKH579yEvutr+2/ZOc
k5NwkOvbdrFpffidKdj+jRxg2854UYoD3/aYu/0Df90t/dL/z39rf3xQ3OwI8+5ceMt5u3yFR/Ko
1wXGc8HFwVWZuTU/4TOhbndZcojD8LTT9m3K59XUjsu5AXaFueAWDhC9o/42HMszP38dUooZF8ax
jnkbuuQxbN80HyNvtu+DaywcpYrAuR2hiowFHf10G0BO/WV5eJJdWJjuEqf25jsNa2Eb9nzQudl+
8ntPvpmd3H5+9bzOHfzWS/bJHnr5KbpNL1jxQKEIb4Q73bLTCxDhINvKIb8MJ+3QnaSDwpd0KE7Z
Kdln+/WAHQjf3OyHk+p3+2Yv+wbfYQSLP/DV/VqD+LnzlQBH4YMStJ7q9rt6N/iIJh6koDlBPN4L
QbU3AsMZd1Wg76E8edleOViBEOj+eEdmqD/crJ7oF/tXnZNxIoe5qVe5YzA89MH2NdB18QPTzQPO
BAdhnwcEH7kwJJ3KLT3U7NoPtBKprXimv31Fr0gHdqXnyPb0YPqkivhCADvhfrrK7rCf9oSF77E3
3FmHbj+M9ucP+26v+tYh3XWcskHMkj2chED1V/42v/z8/HwaWHuH/ofo1verp3zI/LEQzJx+545O
sn09orp2l1vDab1n6wybzfcoMXyZgYtd+eHzyEeRd/O7emzP8WE51qTBHYdjeS7Py1HGG8ROfPGY
Hvogeunf/nMFCr/y2ze2XK4VPwsS33otA8J7/YJfpV7/iMmCn7+l3hxEjuLM3uoM7uRKXEs8dVme
c2dgaWXq57N7bUvtDeuYYzogz07opI/Wnu8ifTOo35ddeki97Z+tOCyHfPjPj5ULo8pVPNnVQKMH
t/dmh3uOD2WA5agb+tzbXeI8zwc6imxfnSp4lIdo3/k1WDetOiKNPb7NAVlewXDlYnN1Ccfza25t
GeSB5eIy4c+8pbEjOyx3jumFnsGS0vMnoUOTxA3fTq0MrP1yBMFmi52OyxEONNdwZ3riZfs4prft
Lq2L7d9u+/bt8uncAcZLnrhDDsZfL4PIz3w+ozveVfysDuhml13ygB+MD8jAH1TuIzd6ca1g9SSP
wN2A+YTfsK2lwbQrA3G37IS9sDf2ppdy/tvv1azsnND229Z+O6N/3/W/wACfm77OfAdl20aLonmg
KPhHCT9pjBcrfZlOkvFI24AjlN4gr2PpyR4rwc20N1l5+/86JlEomAbpUM+/IEmZuMgzvpLNJc79
ld1HIYMEd5Rgas5z73daIBr+vx/yz874v5+S1gE1GFp1Wvw/P+Ugpn3ZSVZxsvTUniinusMonXGC
//fDfEGK/+9xVKBiQASmZl+K7oWmOMetNbvvcJB9Qf30HsKHYfW2tQOZVecyWGzX+KYH+UIs++9R
t34fhhsmPF+hi0hd9FZrpfLa+yNusWyFhWOcy6f4PrU/vvmEfwLQ//dYRI1tPa3GAf+8kshLLdLi
m/IqOrrT2JF9m9sS6yKPyjcF6aeLyf9rD/57KNpnnMs0RlyfodH/eDSLVFmyuaiW23HhSTmJazCw
1xleQm3euASbq7lPaT2csJ6oo+8iT/72yMB1pdFUNydQfauW/3H0sMIGO+mx24sITZ6CvjhjOiZE
34g6jc8X7OunlAm/VMjcAov7ap4Ux8WEY6WpngraFHUxLp0gBJNqutNChrfwc2TEVqHyHPJLCRoI
lhKbN6aAQsICRO7hFMUOTFGvrkKnEWUAYaavWXJXxxrOhyeefKcqo/28ls9RMZ1H5SnEvj5H+T5i
WZ0YNXIXEk1r1LeiXZGcYOAOXN3LAukNVDJCuY9gNGczunQYrmQp5FNDI/UhYoav5CALRlCVoRuZ
qp2b4Y549scSAhK8pTksjq1SPOfrRr6XfkvY+85TvG+med8ZLx2FBuZhTCZJUIF9LSv+1EOfbzNb
t5x4uJ2J4ckIQzTjBOEK7KljjadMI7b7IfwwFuAbyMUpupvPyaPoWxljZzrwknRsErSrBSpqDdgv
rne96OtJcyh140YpB1fsl9conildmuF5FN7SaN6LCrvQxkfQ7yJ5deKNr6R0xIgVj3GFMjw2+T1G
05kQWKG7quOz1HEhTMqtbksS3ud64WySofHagTWv8uOi78rIX2ad7vRXFeVuJaDs19HqcZZt1XqT
FF0iHBXT6lBz7mplOiWQtiaew/IsDHgnVbcGSCEGYmZBf9qGJ9lcd4NqoWZV9wYPZG027yMhuFEG
TbBigxwuiYZf7q+lfW+kwRHyxyi5K5rMHSzHkO3yFTSiv60iv44D5QRLN//dhoHM/GR268Tt6EB+
tFeGh/ntwk/EJ5SRmw/UaT4ZL/lv87CeaOwQsN42l/FUX4vLwud7re61yhZ+rXSM3Q/9SWdGBsPs
ZpXtECcgG9IWj3Bkuquf7RigwXZtx60jvKbXCQFjku1N4Vlk2kF4g13zYN8MUNzS3SIeRGsbMlxL
gaH3eyaHdg8/fzZPAtP9yPKVJgkwObTb8D2qeOgAZ8NMdTJdtbvuF+i6Da2AnLYBjX1O7RLS07fa
raFnAVw9mH4ZhkXTaV3xgR32RIV6dYeJYwkXtHBVRtkCU/UM5QBRKF4Y60G9ZEG7VCfoykEi7zN1
dBTkeWtlHSaJflSJDypjA3NEpSXhGSzxXDNGSocIIzTVqZkm9BikpVp0kopl80jyjEi8YrkA51Ds
bxQDp2WlPerRikVR7I9Re8w0ZafrlSerVLGh5jDtNNsLYm87JWFebDI/Mm6ZIeED2huvbUgykhEF
ayY6rZn6PXP5JZrdeIpfxZXQMVR8mnJIq/YgJD9N0sLzuAIMOmgqHkU1MUbqTDcC3vKRJwqiSnUX
pQVHzGx1hRDXSrskkZxMTR8FfGzh1q6qtWM0YqdIXCDdxCr1LMKHcNSxURjPRd49dglFnPzOQujW
gMrjLO0iWX9Ysbw14sRX1fRihQ8Zbu2ThoEhNMoiISWF2zZLbwvyj5LvTE30zHnNP2zi6LCPl3wv
qrtGW71eR5qnP5hg1BFRujrL3Nhg/17gHMorGvL0LaEdhg6DLULt5/PMsy+AUguW4Q2t7I8GJj2h
UbBoLB0bWy36oXAnmrmtoKDKG+Y2BhDiI76nPF92B7hUDPpFKfaw2+F1CMgIp0CcTUfr01M6E4lD
XqQwujUPQoqUqK5+pVJl10vvCqF0zGasJOMaphKgEkg4s5p9FiL5nGjJ8itYzG6hghxzeZdM5eMU
C4Fco9RMy51BAFIl5qe5617GHEG7jPIwld11xgcMU0FWoWESHowFgtpbWmXXbB3diTFSXzDGhA4r
Igk0ikMlRH7ay1eFAGnC5wG6gpHuYXNXmywrwEJMEE/W+pLWyh4fEifGo2EqXuIMGlkl3wpL9LL2
Ig66GzcazcywvKgq49dYs0txdKKCqCY4EjyTdtm96cPTUr9Haubn2GHVyG+bFX88ST4ppepqJfho
3rizRoOqNr6ITUeL4nVpFd5EdpMopC0v+6BJ78cKtrdU3bTxtDPrFA+eDeur0Dxt8pGZ4NmVt1W5
ZEvsp+N0IUDEL1ImO8QMmUQeQYY/JRqJO0QR0Qljv9WOkVdKsK6tQKKEqjrItHwKS6V8L3pn22F6
jd1Xkn6IjeD2hQR15XXN4X1OGM/lD0OjETTAxhs9JuwUcinycG2TrGjLJuuqX+O4J8RrxbUThW2M
q0hNbIfJ22MkuSPryUUeB/JUmPuxM6eMkiwilKyYDCGoyHGOan4CkMlltyhJCZ5xZFHP8J9ZLxU7
Yiwc9wTo5ZyyfByUn0r0wejPbUUodmbvVroCB9fYabVPfoS99v4koIBmkxyQstezs1RPrYGQOujF
fJ+MAD8Gsn1MccTULeTiGK3jdaj023lITszOC0N7MMk/H4z1UOJ52kwEZ5ow+IXHfvLUxcIXGHAi
UpxYG5AF3XXmW6Jws8X0tJ2wmb/kq+jlyXDo4M6W5wjdXI4RT50BWyA6zMf+ai6+UlgPEwxL1Xib
MQFs9fnaqModyCtkw6NYpkQ6NH5XAtxWLzMhfjXKvlTWjpE67CAkOXr5UlenDq8wYzrjGkdF1Dwl
heCK+LlWOC4L4LtDlJ7XUgiym5Q5rCAYiIzuRkCm2Dw2iX40i5ehf4jmytfS32vU4ZDT7ZIGeHdz
brdUatKBUkh29bT0JLiHZspwkPn+FiSpXTJjpT7AskCYSC4diF9PmlOHn2G8oE7Tvmmu/hzJ/Kdo
1jCeJDaJzFhs+v4sW5Uq7SVlatezie2EEP8os3tkx2Fyikw2vOzlm3bgz3nTfw6HUErFpR+XdOSc
fx7OkMapqfKVVOi420dUsCKkUy2NnDDU2JYTe0v5AuHviscc01UrOavp4sFStvv0PRLkQyq8f3NK
GxHqS0FtwM5lHYebxzBsO+V/FO5kFapN2PZM0S1KkKo6YNB9NjHbGYhhKvhxVs5zHBPjCNKfQONP
Y2cwf39b2v+tf8GZAKUI1t+4cchfBt2CzGZpFJvF3lB75vxjq7igxjaPYvded7GDFtw0mXGskxej
ZolzIs++adf+8jSgqYYEx2TK2uy9/rwWoZ6uvY6h6FmZSvj6qTOlP9v0Ru4t1Bl4M2rf0tT+0h/C
F1UYoUOKMuBL/XnESpD6pBmq8vqCs8dtsVvt91egkvLbRvQvt3kTDxswMJl30/X+eSBLzOmcorK6
SD2WFxL0HNExAL0Y+EnjR4IRD/CKti9aBGUo48Let7pv3rUv/gmfT/8f5/Dl6S/iaGmkFFfJTDoI
ABi9qfotQTMWMSlL9DFOcaApQL2Xoe3cvAfWnc8haVG5lbr9Iy2MLY7f3HHlbzcAhTlDYAAdRjlf
AJ1hGNNKqCCRRGn/Gq4/CM9COrnciBMwMeaJKZAzhjvRUjsmivsGx6mUeE242S0pdIkseoJE+7JG
h+dcyF29T6/UGt6MVYa5ZpKjxhabjk0g6NlC4MwHgGvvJ+p340Hlf2+wAtNMgdwOQkTf/OVJUlKo
zWLa1mdNflKQ0agKEFxLzjH0dZxBgllsXD/sxTfRepxl5uv4+4QsyAhptqK4S7F+hZrRyWXQ6pGX
5x+GjoyqQBQxQ+AojddCqhhLKYZfj69SfaobFqjiXhgndzQ/uBD/vjB9MbjYnhYFBuc2JocaBHfy
C4NTHSYtb9ZkvW3KIxxh5OiWQJsHM4OlwNOy09h7IiIXXGvpv9sXY72pYlfPfbPd03tIhDaonqD5
zS2K2dDa4Xf4rQ3H54rw5+oJ7wpZA4QFVJ9UEH++VkVuSosozvU5ISQipq8aTLfDsFcg3rHYZajW
8tOwSanXF3Xqb0a1u9HVZlfTyWjoefAUm1vfxPd17XHsZzJjuIlwAoswKJ8gcTXyqTetZyETzynC
Q1FGpBTNgjco70VIr7/H/81ROob3FgXn3AQGCLQpktEtjl7UPwsjQytz2UfhFGw3U+meZtRxRDin
OAH9+x37QnPd7pjKk6dtPFeWGBCAPy+GXpAwVIeyeCvNx/KVCheHMdXGN4oAujFAJRQf6La+o5f/
76LNUREeG7Du4XGIXzawaZq5QkOin0d0tvr6qMJdXIk2arHpmx2uxzefclsR/rzlHI//M7HUhVjx
dcluNGVNkmiork/hXXkb2fiUu9U1tZdvAL0vFKv/Xk4IX7wBm2+P/OXZEtXCnBo5rs/U/LrVeFZ6
P3e7TMI7dF/dh0nE5C6vvGZazgXQR8X7OFGE9hVStB7Ivl1toj28gXTqbGQYh0YrW+4L5XHBWAzb
BuCgNv+FZfBTGX4ngUcL+bfL9I+z//L6RtaczmK5OV2X2ZNhFi7nQQ8Dz6SiZV4wleriwm0VzVVY
pUTsZdZDn5QnmAU5eS59f1gfqqk74I1nt7LmLpt5lcbrfoo73ZeMc8Rot9RMr1z9WP4JApjSPUA/
NDondn5CjyM/y7EerAfSEJkgi0HKxEW8t9zWSe0f+Vk4CWR12dJ+OsR7Rty2wdB7m3d0x9TRbOWG
/efWdBZn8WQvOcrMTcf9uFcd1ZkuNKLSqbtgvMBEVnxqr8JLtMOT8wDWwrjk+GS4x3q/nmha7cRm
IrnrnJ83ZgAFzg6D+Bayow8/YJ8xV2Vhc6Rgdgi1cEr7ZNql/fyM59guYRzMzHNn+T/nq4Xi+dhd
1CcDugA/chqyt/zo9zKD3e4iMeKd3fR28ZRtEO5U9nn7FgFACQTDnZ4kX3K3ya/svJ0Hx5UYyDaX
+VRcqgvyBuslDMIgucdF6EpSU6BiFOGR/urC63xR+I1xtHue9Kfhqfph/Foru8EXecL387EXJqem
p62Ak9T1WtLcjNoHGGWwklsmxfrtaCQv6YD1DyJyIct/CjyNKjxP2YpRtIR3wciM1chQAuGAWxX6
zjLwxAZvTMCToMQ96VX6PDSWl+A0k1mwhJLOVzE2GgS6kuwqyYwFh3yYacBU2nkepwkJTdLuuib5
OaJqEKpnZa7vFZCuLelWlhKCdbI7kr/Pcl56uTqwljZBr7CfmOrzRNQp2lsXNeJhreNLKHtqj0+x
KtorDZFc8KYBP42fBKZoZxBPZ2QFUtPkuSjVs5TmmNg/4SLpX9IF18F0sGXk1W2ev8zNQLefOkLW
OpXlq81NFgWKNZ1mjDVLVkoY0AetJqltSFC4Soe62MkacUOZEzZzQ/eJKDJRXDETTrL0U9Jcs4T+
KTCkWQAvwZv+fbn7NCX7utyZ28xrM6EhZeRLgRQWWCwWuqWcIGu6wxx5GauqMAJSaqZjKAPDdqUV
7RDwRQLjNufnGSF4OZ3y5lL5cZGQKKw5bbPwOJCnp52HRv1mSf6Umn45R8JOqaFxEcQr9LPI+0cP
M9GOYqYhaGcaWjvK8l26NEiUoTqJH3VPJ92qeG2kGjNlcLRQhs+Zu+dVpvShIUZ68djmxVmNnrTe
dM2sPZjcmgl0LzfcVIUYYCwwQRnhICw0ytaZE8bQ2qtldY/Fp9Vr7o3t70Eu0XLZunTf9r2/IuYJ
RdMbzHzHUk4wIUgCD8nYvkXDRqAqd/9+p4z/HcEwSVPwJIZnS7qD+uVOkf1mpUYe6meJmwRzY6Ok
1oAjkksCoC0U2JVrhzR/aoWSN2jAUy0Iu9smx9klGvd6etSWBwPuUUlEbWApEG6URwOwO72Y9WVe
T0V56o03A0CY1Wj6ZennpH+aF91JDHb5/oT0SmCGXWUalhXA7yB+IwjxiuiBYEy4ytqDZaC8u+T4
/+SYexW/2+aJN1TSXSN/SShaO2uXlZeJhS1HlqHeLGxfwt3A96OA7OprU2GHgfKfKmhObiMsl6bq
VwWYlpYSkXPftOufO+zX54oZr0j9SZau/kkB+8dzFathT4OUZ/dyYIBqK4etaBZ3luq0cNuNNy1z
5HlfVE74ehtKcIjJRWPW8GHmtO+2lXlC7+J99u/3+S8zaAAEdPoynoYm7dyXumCKI2OQ11o7481f
lL2rDRTp2Ad1e0vxi/VSUOoZ3833mP7+74b+x2G/bOj11PSZvgrFZTXPctPcICly1JyVHDZJLyOf
TY4idEGi5T0pgi0wY31vPi6EUCrU5GTHDXLh6TCS4na69rkWVJJh1xrSE8wWE+2tM0JHzVhl8zww
lsUR68VdNNGLKtI203Kf4c8K5mjWH1GxPg9KFUTIPPQKD0nIBDwRK/B0l5CnUn6MalBM6qFoRgDK
9SlvvKZZXGHt9nFWbmngXWk5XQP5q4DJJMbOC8P8rQ2d2qfOmlwxSaCCkU8Z+VL3KIFzqX1nt6a8
E6IfXb9pFCFnr6bbd4cQbKLUwLOnu9hEv8okbJAzqJdY8sJjNsQdjtFznboTJtq6muzq5T3ic8rY
wVQrXUpziPSY6DJtHxc/skG3RwHpFCav9J06EXlF0nv1ii60qPdT854gl2kSsg9y3oBQPEphAmZM
DmjCfKOvSOGDkt7oWGOE3nbJxf4tRB2adJqvG3h9AlfPWIeIS3VETOwu1hMSnkNICrZAr90OOltk
f2wRomoApduRFkIti+5tTngBesmxotMkoNKoD3NNpl9+Z2FXwR1XCZTWx/had4TXQPqUiIedgbNa
dTNR2Gw8fIHXAltxSeNutbt1ONQyXh8shRa5qwSEyUrsxNxv0qWCmlVlA55KKrjyJivwWIwec31B
p8w+gpBsZWKk/Ci1xq+tu3n5vRS9Kzqp0vhjf+a0hLcYyotOZC2OLdqrIdwacwWf1BNhlCOJoCnM
9vK87vPsveY29X2FRgt8mCtkrcprRBcXraU39Yszhbhn5Yp6i52Xq8rveGgEZmc6U56TamhA5ILP
VOou3stwvB57rX0IcbxCfubqmJCNunqklXCKgosl2mBBlOI3RovYVDPe8ti8XREkV0q4N7PotSIb
qxHBjYucIWOMlvtQlyzdhvw6dS/FQjRSg5A4yZIffLwU2EHbuk/xTYIy2CqvjdSgGDA9OeSnQOEI
X5P2pxRvQoQDsh1v6WeXgCBsjiUo1hnTjAWOh7xPzGkvkcSzLm95NuM1XZ5x2a6nc68JblSvTIIi
W0bHYaEYggNwlymrF9fxeQhdWX4cnEUjL41I16HnE8CpU7mEgtD7cyF9xp4MIvc/s5xSJb2t0fya
53/ukBoBLirIwVd0yXPzWEekEY6zq0mwkiTiroHFt6sdewSefeNj8ffllMRBaN+fDg1fltOwxVwP
20/9PInXObptoTDoTDY+gIZt9h+BKIvc/CbO+ws7/7O3w1gRH1gINgB/X8GNkn08lTJMb1djp4zM
4bFkZbhD8/KQ3ixw2HI8srHFO1Y/U+XYbq2eiPkzHLJvNpO/tGlb1YAdLcRyKDFfPn2XJWuEbVV/
RtqEcVEtu2JpUN3eyVAJxPTH0DMrbk8DJMt/PzL/+F82FOSRsH8wNtz8w/jzf+yuSSTHSres2jk2
o6MUuVndXRL9ZRhOcvkrap9qshvb6eeYTvsqN/1VCDE1xv8Vl6Bc0X/NwCCWccpZ9dby1STwGSWD
UD+W4HNaQ9h1dTWRkGcAXBY0vgj+BdewT36Q9JGYTzFDZXMMnY7sMgX2NIZ0UQF4YzHSMyhqFBXO
6qlicTe6QAgzu7GWXctbKXBD0pF+p6e5Ik8sxgAKFVbZx8dsSbwy1xgH4f2vv4sEBqT62Ux/mwnW
3avJmnkzkpOqre863i8xGdYrwWtQAwnhyZ/YEB11ZtVTHq3wZ6u9hTHlpIpB4sQoxsCcpGPxyuHy
FjDMq9LtlvcGH5iBXyo9XAzcstmyMDZgJISwQsreUFqow0eq3Q+ED9SD5lZTfG8Nw0Gc9ytjwtII
9ASZ0ouZ0C+nTHjGNcCq+gMdzi7jtctCgbXyPYZ+UL7GAjmC8g43FlOwTll0VUabkLhPnkslMbOC
3FsexWigF++xbtD20xoT1chLXsMbWOZzov+MtdC10sqV2d/L8mUR2otyRA/VI+1YMCiszNafw9Xv
8vVZyciy0jUffzxGJc0u7xATbnXiCD84xlyH6XAslAhN572F26xJD9iXjOJzBHkNxoM1ta7JQLWw
yD66HwfYNJCs6wYxKcSJ9J50sRmkMCekUOMRX9jtrHZGXjE42sDMtcjeRfQEZj3vCa7F6WyTbTME
TRJXg04i34Y0OLAbzDzbWYSNRRiI5OUl7Aq/L36XoNkp8kDBQAtRHaqJPkl6Ic63Y7I+ZAddOgw4
1w7VY1u5krwE8RTZItAxNm8sxeEs2jXh3ar8YMa/ZenGQD+nSvtWf1NTzZ+oW6ZovQ07EnZDWJMY
SuXU2V2mujw8kbEXscJNyUkOIT5Yb7xSunYzYgY2nKICM9z3mBBm6BPGsxXdyuOPog19A8OTNrlY
tJplf2ysx44WxsIYeoTvI70NzAWh/E5PGb5DVXMB17bV+oekvuVd63Tq6jY5nmBbfq/iGggvzAQW
6vw0q+8bKB3HR2zI4SuZKqzSep9p40kSiLCH8Vld7Kkz7Ul4y1B7kuJWeErau0s77EVYV0wxKxE4
e8DBIaoPRsaIdW1eGeXcpF3iCmYU1BCU0eHbtblVkq9K9yjAN1IZGvVNfN9mEWNH8KH6Mi7hSU9S
Z9VMm1DAx0T+ECDczG2B7gS+wD6eNHbeIG5EGJe/lhQ6C55T2BnGNNqm8tgZN6X0tpZPFobP3Ysm
M81kWs5o1AlLcAnbig4p1Kemk9ylG/1uUe9jLeJhmOiZQ18auNcUI3HyOgl4tKDfwRlItQJr3o/r
SzZ8LMwjU8I6BgLcJkfx1vG0EI+kt0i0y/tMYNuYNMoOOSjiH6EQkivO+pAz1FE7b8rAunRMVhF0
l0LslfJLxste8XaQVw1q9iynNyG4QY6ds7Z2Tt73O6GQj/mIFKWz7rCegsaleGOSnjTyEFJ52I/s
9f0aejHMiFn9rNUvUvVUCbHTqBNgBq4aZL2u04nrlBWaL6wqpn0/1GJytm4yrUWWG8wp9egnovSg
roMFFoaiONY87QhL9Y0wcSHszQMaDlG05XLxtfCnRrEqZ7elBSeFwX6H2Jedw9bme2k6pTEnk49U
sa2nDa2z6P1RW99SBYyiJYZdR+wdnXtGyb3WP84ANoi+cRKHoic0/O38XjBBtopnQ8AZZWL9ivOr
DmVZyQ5rmfiy+Cs1EB+BtYeV5IygHFoV+iQVtFhq2fKc+1rWutHmuDPkD0jBPUr2q7C8LeGNaP7M
MgJZE6H8AMDeJ8o2QmVckrzoULHaqdpXrXUstn84FG77hLPEJ1Jt1asyI/FRp2Ae5qs+jJ5EeaDn
kR9JrZsgR6MHs8QeogH2OEWKLotxcg99O0IMUIjHHKstaal3oiQcZXxYq1b3F/lKQ+kYK0gfziJt
mnohprl1ereuut2+GvGEuBjXt/xDyyRPDHUSPFc72WpVLT8ZpeISaEV6u3KMYZOYIx5f+exE6Tao
QPalezjCGeslbDV0rY5Gx2cVu7l4WXBAxfTXgGZSxrdS2/kZ8vNiTUiiJWhT/TXnXIBMQnteUn7e
9qZul1HBsAqeQHuddQM/vUPbB+Jxgpkjm/jGADTxdK2hgDtTHMwvwl5Lj6m5m7XfhEzcqEV3lDKm
I5EAvUBmkG7cLbMQhFN+1FhJipbFRZc9oN5BhHMYMrD7iNZ3YTDt5sp7vQwaEMXka8JFUVKnGTJS
V9iIzc2TBkYk1oNzP71Jc+tYyzXOLh0ushVUaVKC8FJ4CRHvquDdBCrOPavvANbyiY3Ad9e4aBY4
ExC2uHoD3UbRynaDG+9sHQ1h16dEmtaHqg0ga/VMMvRgAb2asQsD5HOKgX/VoV+awqC7TYMk9Kld
xB7z4xgM8i0ZMT1wsl803uXsqlTSMuuV2+zS1a8EnnmvTX7Fh4GC92Z8xzOOdYOopg/lSX1Orwbs
QRilo92dMHCDvBIBfNNwtu4Fx+DmN5RPWgrzCNF+vd2ohiPTxb007TrxV4NLreVliA5bzradM8+i
3V/JG8gH7S6ip1fhZoaTuQMbXLVyJ/Ft2TT7GhbOMVbASGRg48pNfy5761TN1jdg5jYK+ornwFCG
OSyDniBD/bPipOheKhXK1LmMf8ziQ64fzPSkYj+dhd8c6W9gCYipyFwEpStJfH8eKYv0GrFvnJ4m
Kej76zK/ytRkWDrlga49Sd+N1uW/jVtUrh71NJ8C2+EvxbRVx/JcDJp0J7EQxo9m8pyoe4sc47d6
sFcM9sBgYt9IXcyWmeca7B+5jykRHooEGIjSjsBHqw1C9OmUQxHhj145YUh2KodjE+MfcQvVcwvh
w5RBB87FJXqH1bdpnuB4Mmus0NI0dsUgMyQpiQfeaVB5hb4OY8PYxbLbAkrKO3PGmMNXkD+hFuvI
KHfan+qN8sb6mj6IH1buW+yWr6npjBhWSVClbErFbnLkiddrv16lEWKKI8KyxQczcw1ye0yvoKbR
3OF9DV2Bj4QaH3s9m8pDW7whdwrDI++yS902O2f8N/T0yG2R5pN7JR+oMyhQt1mU5rfZDh6EQKcJ
uj+h7z3kqGXIUQWBXwJzPknobi5tAdxv588kHfwfzs5st21t27ZfRIB18SqSompZjusXwnYc1nXN
r7+NOcA9iZYRXVxgb6ydvRyLYjE5xxi9t87KxfKQt9DanO6VAw5hwOIhL1fRJ7bU5CGHq01biuJj
pm25YneOyod/HT4x3DU9CkyzcUsLOKJj8lwoHrNa1iWMiW8TqtJpZUoOTzRGVn0f3suS04bIWYGe
wBddCxl6r/U8oPBeaY9G7LUGvDl6Hjtd2WTFVu3WfrTRADHiNgpX8Owi7vXlkJ2odKvS1hjvtCgH
HRDMyx9hr0pe9IsNcyDTybMNw+VXSt2q/jnQl+LnJJcuzxTwFaBjruDGLpmlAMsrwO/OvyvEbxRB
S0a1QYeT9A9Lus4kkkM/1wajzA4yQLf8TRiAFEq9o2lvffVFJA+Key+ngSjmlyEl/eZj4M67cQzf
LBmaRpK9jGZryQdaitg/ilRr9tk5kVB0UIL7umNq1nm088gk4tYnDaV568lt7Qx7aaNIFqJQcKDm
uwWWLwlc33z49+H8XqGuVrC/DudKrxYT01RBlRHv/CfxsRhcnRjhJ9+jk0YCy6rEDPY++XcFxm32
EypQyVVocMkn2pPmNkZV8zAJJx0Evld+/kJKkNgzN25pR2YJJd6rD3LFBIVtwXm00Fy+9Y7qysND
9GXYEQj/7K5SyThlV8++euHq8Zihopa7aiXKCIuyRTHu2+X4SH6gMb/V+kqvHRXRJMmnH+LwVMc3
LhBUPa7AP07JtYInMdmtWJkfXwC82qpncVtK5Autux2D4bu0X80vTfF7IFLiY+aObSoPWDnbfX48
XnWdU6pb80v30tc2YZLm5M9S4eKim5antbKeimEjfKSkTdM+ECXPaDZj9WDu2PBIw0vaONH4Dn1Y
f6pyZxZPeXluYp6VZiOC+t1L8tMopMy97eJ9wornU4WvjD19hHT6OWAwLLYQdOKSnC/PvGNPlSrv
MhcGYzT6I6eYpJXpn8mYLE9i+F5lb6LyKwyOfpmtg/4iiHjtCYq6z5tTmFzC/E7fzumx/wiyD7So
SX8EMJ4/l916JKT6DEqpnVbqDzaOCa8ltrIoaJChelmwESx09avhTvMU0DFe19oSXe/K4YXMRLbK
z6n1XPSuxpTUx56CkpecKJRPnCJcsq/hs4EKamOSsKTeyw9pe6/2tD1X9EQ1audTtB3kU7fW1Bfh
Xd3SnrHI5jzTrdZEr0fJGu/4YX794DR3hcOcVbgXMRrutHmXkNnAIqMekPm2IKLwS0LzJEtguBTz
PVMfljOq7pdlil+5LyQCwe5LieKYjjBK5GIrnRPK+vlOWsvvyb7D3S48dJOTxOdBxKz0Q9+NEffp
SmEBLs7hlv0PIF68izRszZ3g/JD13XThqegmOwSFVTrI97mt35p23xeHWVmzPZy0twKBbbSFzseY
1ivOEk7gR6IMqJ5zGwdo2b6qKVOkTdCv2a9S6CissXjLs704HZ6GeEepm4YxPQIb55tXPLeJtzxN
nwA8lHVNw5ppiHCg75S9K2vubCLRrVc2YTnnB27NaPDq31eNzR5UeoxdyE/WSftlJI5C2bnN2rus
3FnhgaYXvhf9xhT2u0aqtvjcZBqbAD6v9zzWoNUz8uniYcIkHmOyZu/nYkLwbrYOv3niIcvpvBpk
WofXcVZylefzFBgwyDuPmq9I3GTE7AZt+fHfy+33X+l/P+k6u2OUGIkk6lAc+gSlomfqdghjnOIa
wEC7TsADqDdeet8McRFQ/d/vZl7pNA25boJq1AtGrVQrj3n/VNSXMrlxrb4R16kaRF7YdyASce1d
7YQVsS+M1pjkOwX70PwyRghBKvZC0C1XY9+t1IfhNQzXaH2L4sAOh9wt5B2DwP2GxYpNv7KV5JN8
L7KnvCUj+6YlDVAKiSoiXLA84tUrVxSoFAON9m28lZxzsfj2V5QTNrvKG7v0b6+vgWhsCWex6MRf
nW2ZZKqp1AbI4u2O3WzP2KKJdnLsEW6E4nood1C/bnzoN6UBwjGKDyb0Sxzb8j77Y0fRhbDYoprG
Ck5JdhN0o0XzIEYf3MAz06P4lmBN/fZ8YgyBh0zAIzPcvz9QNLQsVFIzPaBaKMlzISjmnho9Ypll
waSYm8igY165Sjq+vQfRJRhhrblqsKOa83qNcBh39H80yKfGE3A4wzYZYnoBNIA38zRcRuusXsYz
XiAp2FAYLk5C48Z7/vtL9ce3uCpwasuPukxTInQ997TdLQie5aMFKSTdkaWSGW+zcONG1L67Uibp
74tQn1XtekBR84hEWYuHo46mU0pOj0gxnu7CjCEWyF26aaggt2qCiAjTHlPbgfsnGGg3Ru80aIoY
3XB0kd/zSdtW4a8g+urnk4pRL6VwemWGwMTvq24wq6rDq1rBBbcKR8A96bejbdJ3CQbeJANbvIi+
PukJleKoMfPkBGOl8pXXX9P4ZSyaeE332vs4w3DWM4k3hg374QQTlTCBksCY12aGraMJqfPd3N8a
oC217NUGTNckXSakjydJvBbuy5OsN3EQYU48UGWttoGLWdae1kwoHfPGw/M7YeE/H8a6hVqbPEfQ
mn/fzDRfckE20/yBb+3ghv9IHQHgRkEy7rpaRzdW4yuM7O85HS8zZlT4qbUlHezvjzPIpqGo4ONQ
u53rbfjKxEOHffJFs4a9kN08+HtSp2/d7N+eUha/5YN5m16vES1gZ10u+NjpIu6AHHroaSB8dM4j
p9S98ZL75pXD0iCTFQ3FX0FF9fd3lNBECV2ejEcRW4W6U7PpvoiDQ1oKd5ZZ22nKFjR6S9PxTlU/
ENuuDaFxykre16C7zzcO5ht1rY7SRiUygrc7r6a/D6bow7zvNG6mhUWBvsVrV8/mii7bjSv73aq4
RAMh3Kaw07B8//1BUjhV4Wz28lGY7nz9R5A8S9k9jfIJ0yFC7AnBY1AfdOnYMK82jMdaafCjvGjm
z9g0eOKOGU3IhOSbcUCT6C5jMH26DMpOxSCmWW8FhaEi7vz0NUVrEoRPS1RlVMtbBf2GNQzOmKHN
IFxQ8/u1byI8TZ7+fS5/P3jXzwp6bFnhRoKIb11dWGPU1CAGj3o06SdY5tcUSxdVQ3cZDXaQ/2jR
vymMRVFd2jrpB5JY250qocf59JmlUWturUHwmvAUxxyqbqzk4WQR9s5Z8gfLnqpb6GBacJz1fx3y
8u//eDlONXwNGvfqBYlGIyxCtLyzU+yDA6Bz+r1LIxnV1UjvF/ZZ7irs9IHLyqCU/B0B3bX7Pz8g
Nmt9cBTVFVHqgd9GmP81sLPO7Ypodjqu9/wE/Qx+gpEf8LOESuoeomeCuhRB3IlWbuc1xzHa1ud5
6+8GVGem3Sr203RPQwhhV7LPLtWjhh83397Dy2OAILI0UFE3tqBszAGh/ooWUWK66RlncxHZ/UNQ
uLQNKBrBeBHmywBQzffnCcLTntE2UW2qcI9fPm/toXNUwwW4hrc5zrahBi/QmaQ1w1ULnNWSL+Lg
4+nlxxRCJtSzH9m7nrkxfSTEtDT5SFQjvqVxQ31Po1MGDkVVZT4IeH93OmCYDhvnml9FOsJkHMo9
lR3/FEdv6B9m1WMoOZf1wnfj73EYsbgag1dBOWfxSae1FTf7oj/SUCsf0wH3MNkK9/Tf+nI3TwcU
N1G5pkuYJ3aP+iTZ06uDR9caO/4fJVz73QN9vXA6AM0so3UMUQfnmXZU9B3HEQ3bVj8yJxaKzax7
feV2X4Hlto0X0yfUzzCKW+1sDsh6jubo6aTLEVxMqYF8eNiGFbSHVfeq0GuEsabeGfU+NRFlrSvN
wUPL90EYE3vqtkaBFbt4W4N6u6o6Gyg8AqUwAwF+N4Lu+ajz+zQmnNeWQ0CE9tCvZ+RRpA+Wq0Ue
QAYuzABEXvOJnmFtubPpTgm5G97IM5440bBqZHcg51B0KsTYpl2FHkB53LoDMDWGpcDpZEZ17gih
mN8wb2uEmwZNGyrdpVYP36Wa+xTt5LoR79TQtchHyda08PTlOLPxRCcyWgIqHBW9Br0ApMX+XgA9
pWw1ViCc9pNLQvxQbczIpZvQ1+u6uV8MTw+WhmfbRqRd4UGXtgl+FKSyuj0ioC6R8G4NUANP0Q+0
s20FMB31nkcDEcm+SVpEeahzZwgBBfK/97O+HsCRMcBLnPYrxeI8HaBksGjoSH++GOwiTQbL134Z
3LrMmDUn3SGtndLjVHlE9tI+jPJtr2LL9iRpTZ1dfTAxEfOt1W9UZTPN91V64QAR3Frhz7l3aQSY
0VmQ9oRHVOZ67NxQXunRNm/cBL9Qizzt0o5rC2HEMW49NOWxQu/rbOjuoDt5subhF0xPJ5GO8Wmz
MsExNRsLH63qSvW20fes2OMr5TbitknF4O0I4062HJS8yZLBtmZelcanTrT9FD/0XlBOU7Fr0aT0
G8w60ugUwtK9UISN1B17fAzcD7vJt0caGewdQEDApkM7Lq1NhGnhWdYdbjR6zDmplpo3aHsO2lBc
sLioGlZ6vpkJ9YNc5tt0cZeh2xdt3egnDWkrIJEXYNky8kS5o1/gzTJVKmjmo2qjJUAQ50/9LXtn
JV1O3AeuteoMI0CCOGuu1eQyCpum2dPyRnNBwgItzHTEK28r8poTrE5Oy35/WvPNSawBtKCL3BKo
HhFm2tQS/353fQPpoSb74911tfHq/QKNRE6gSe2k2zNGbOdzaSdU61sd3m9USHwQ+iMKJFGmp/D3
G8cgsEaZ22I4VnlwUULuXqkG2II1HtuDyiTYGk43vtt3exzKWwXPEuQjiv2/PzLTUr/wyU088Xyh
A+JVIHClEkdriPLAU+fM/x8+U1VnP8kmnQ06xe5VTS13k5aPBr2Z8EH99QE6G2ZceM9AHi7Zv7/d
7x3a9Svc0rENETZA5XRNue11P5lnkY+SwUvSb34HPc+O2cpWZKI54lr7xQCR+fLqKT+AfFh125jD
uLmr/fYk/3EYV5sfLSQvS5I5jNqRd70DNXP/Cfp9eyvO5tuKZEl2Yqu+9FSuLeQhCh6B6W/+gMxh
BZgHQGRkv/orXPa3GxbLrvQ/J9dEqgi5SlGwDv996zRhqTVjWxUPjSt8Si/7peBCG2Yr3vwrv5dX
P/99Mb+rupfgpv/7eVe75FkrwizupuIBQxTMxXDdrsg7csHF3Srsvr1ef3zS1fVqrNzqY60sIGWp
NjUkQZ2cwv8HxaP6TXG1ZIJiqmPrb/ynhNSrGphIi4GUyRPvVhkNFO7ybHB9CxV5AZabiANmJpe4
19dZGyMFhD+THkdmlkN1gWyO9RT655gcVS3biSKd75aXN9qwBG1ADrvAZ3ig4BtKsQ9VdkfWgGBW
Nk2mpC3u8LMrBMpJzaXFeSWhxW2S5FlVatjyoqPjcUrRLMqE1i0dhMFoab1TwuPi1Ob2NHbiEfum
0BN42F4mejqDdvFV6pEcOKdFMcrLQ5Qm98Q3f8HTMtG11uvXBEzMUBy1pHewo2Of4C8ip4m7x0Vk
bRYm+J2NnjJ1rBkUtndV9qgFytroCzuXMypAOgjSlyRfFpWDtaiDRWlrWJincJKr3H/9kV/vh1AP
OXJjJs02mCDyHini7VRpsIDG27R4J67StXgbZdKAAVk8yAnRdrxdsRWtAmSAVsB4mSy0gW1GjHKk
BAg0+7ETYDNjXcyBhdJ6rXro8Rl/g3aT2hQbjd5HbPZQrmO2dM1qVtof6QQkqlG3eal4vZieS3KQ
+giQRJSs5bHwBvHS7VoZeQuFT7iE7nGtbzw/3zyvy1sMS46+lLS/CXh/1DNtqxo4zIP8oV/LizcQ
Mm7kfi0MRnNNr2it3Fh9lVsfePVuSeKiaYSO1Sjc9utu0zoRug0E57ayllYJHFB07JVjucKpXb3W
duu90wB0ikfBjezhs3YJ8WhX6qmFWWltbpyMpbN5tXj9dTKuXrVq41dW0XIy9OO4RmS56je+U8Os
ZHN4FJybJ/+7Bx2kBbpmmhu8aK9eetbQaTVEtoJekeoV78M7n7hCnsO+y8vdW5bX714EqLn/9+OW
duIf1zqPxSBvK/rW9fo4QPiV4AqWYGAxT4BS/ve5VL87l3982LXZy5oyUhdCuTmKnb4V0aMJOrGV
u4iQiA5whpxvOwvMp0QhGN3DD5sqC/W+ZXfCD3xaHeMxKwmJrwIKnnYrUj7Z2B3m8bNTKC7xa3cK
YsUltzF2tCHYpqJO8CzC8Ly0ux6qWEzF0iXiukpe65lqCNpdL76IGPUj5Fv6dEsw/83r4c+T+7ud
88fJpSfEZDrj5DKRBlD8BUXMllfBev/v8/q7GX59j/55Xq9esBE+MMVvJAbE8aaEt1m7fr6PJ7IK
j0K7yc3PWEa9tceUDIMn6eyg9XKmg4On+M8oOTRKNSqut6J1desD6g3MVCo5MnWj+DLcMj7+T8jm
fw/XkFV6ZbgJruUJQLgGuRZV+ZJLB7m0pyfzPf6Unilx6SUUz5RTbO6Nn4iI+5fyhXlhRTgpghoD
zTwjLCBlEK5WSGm/kreAnk9ua5lNOSSTFoOU1UY4UCEATk5CeiQDsWEqmZzI2YVAiuZTjLymcRmG
wfJrEKmkTIVBK61EFUI2xPh4/vTbs6bvhvKRIjxXtpngKehMmBCGjpRseG3Gkof2AMoWkluOwIy9
EMNlwV93ERrNyXJA5bOBnI7LTVu550WCRMyhFnqWAzuXVnQysmiFWyiqnBQRrrYocAggjgjHI9mp
dSRtKX/SGE+vjYwle29BlwFtslaVuqZyRFxDjd7WED4YJyDy9uKKuDfKeqdn2iHuI9n12YsgfDFt
faeSULSQb5N46QaUpttEa0avsbpoqxaJ531WrxHdcKr5Tx3DrHKnW4m9OEW+WU2ZkensmSxLIrrt
7+VGJF2qqnVtwlEEEnwHD0uMjyYdR6xZErG0aDo/e9wUwMIgHs8bZkuS5Q36PqHzJZxFQv+Ug8L6
O9tDidZjr+ouilf2KvLjoL+ir8I2N+vLpMWig8G79DHAEv8sdw5sk6cWypsjPBmUiKtKcvxzAV6U
y3A8BNsWZVDBANiXaENsEIXE6Cy4tYpNWu9LhsNEAPeY1Xy0WfmzEd+H/scoTORQL3RBW4Zp7Z8b
OHFic6hMkFA4MdLhuAixKo8iOlaRA/8sX7SzzwTr3vxC+mpN96xTI1czRlqJbXTb9JskcafxoqA+
RmLtKzuNdoXkCT9SWMlQIgW3kXcjdhNn/DHXHr2hoaeQx23nWPnOCNdTvKenN6V3PinYyCMAAQAa
t+pjU91ZOqIB/2TE7EhAKQN0FMkfKAfL6UWMeTggUf8rar0Zo0fB3wXFz4Cg4Y4tCXJmGCbpfa2c
rNhNIT6rCJfSYKPkawOeO9U+mUt6/zgSEhIeZ7wXQAZRVjTdoqUPfyhcoeFhkvatv2/Fx0D+GdXb
MiNE7Sio+2HdIT/jy2/DeSt5nf5Y4eJV7GGNerbovMmpardIyKS2a/FcA3OHbCq190m707r3qnGb
F7GBDh/vpKhaLes6NtMPjVnouJU+UgTWzV6UeED3qbXulgzac9NvCwQXxdqE/K8c1S1CFvmHEhwV
EdXzQdTcpIdwR2OS4Hi7fM/MjTIxS1svCOUtHfRM2Sz5Ls8SLdPIw7ldj9tR8cCKL0aY12wi2eqi
BuCn2EYXwOuVyygfK5mhsJU89eahfgwzVHjJ6xg+91yjorngCKgH3D4JvuutuUkcfjIdzkm3RRNu
N0tuQokZZDhm56DbhwartD1nJxOrG8JofB01jWJoq1xnBD2D8sVSZY1vEnRs/33OT1gwCuVJNrcg
yJHYyVtB9qQEGbozQldvfgzFW8um+YOOWlRuqg5r/zZ9q0C4E1VV/RjLR0F51pMHOVrX0UbcL1js
BnxQt/73O+37jQnzK02WFr/VtaagqaU5HmZfOir9C3yt4WloPiXxOZp25M/Wamk3wq6lX7249v79
0d81A1iZ/vejr16nljyJrdZQhUvn/qUn5iAh8oIBy14DhLGMd0haOpuH4uUZLczbgX24e3MbuFSO
/3lH/nEMy1bqj63DqORR7idyf5w07u0BsCluhyjz3ahhne4fpaHErHNaDBxJ1NBHjW3CV5x0fgzy
GyPl70Yyf52Pqyq3GOVpiFXOx7CLSZog3QMnMLERq8/PgOYBrcbVV7AFKUzM+M4boJ+n7rC/lbR0
8464qhIwTieGQNeLnTGij5d8+/AZbRtH2Y3urf7ady0EemtsUFT4QCQhLhXLH6cf30UqSBMti8Ee
X4zVAxOBHZmodH7+fa9Jv4ex/7nQTPMskidlOk9X9UUzdRFDfFG+6MeJ4Au0j7DyMd0cgmnVgDJF
HMu449JHuJkXqXJNCg6459SF3zEtkmHSINfgaqHNxD0JnSvjmX1JK7vpKy1fdMsT/rwLQkr+pAz7
gIqu3oREQJBysQQJkGq+iJOh/NJB/IXhhpHQ/0wl9F/0ZFXmQjRbLw1IRbLReKWiGcD65NYfjGH8
1/IHv6h8GdFrQ5f5TKhUGTQ9N+MW4gbbOTEh5QI33a74whlOOY/qt+F+dUo8XzoATXwsrPsr/5kO
Lg4P5pBZvAJl+FjSPo/BULrNqzTZvCQGZ/hJmwDdP9rM8ImZGIfaHHHslnt+Q3ifMtHaD4esQSHt
YW5hYiFi77VW4ll+iX7Q2WeKKROUHbmD5ZnyMghQhLsmXdPv4NDwelfARz8TDhEtc4BLgvYKqsiV
8hUwZ/CXOQH54/BjdGGf4kukDa5CVHG0Hq++Wz5W/bpH1xffWJHYGP13OUAjb4qKrgBvMrSl0vjj
fuwVqenVWjJ5h1N/swIW+ZPiH2twl8uf6iw/mcmI5srEnUMXCgVlxEMaYmVW5pO1cPPiR1XMzmGi
ef2MEpI2rjH12D5SyIQ0wwleDJglDLsSxSKtef23eITAa4s2SEh/J6T9Y3SW0zSHprmHHiaXEQ6o
xUL/K5EzMpiPcm6eRHbqFhrLVnwSF9qDxhzJA14gGG/R/AixQJOeBN6g7UZS4b+w61ERn3SWuFGK
0k6K2Y309FRM5TrScM4Vb0VIhh0uy1BxoxJXBuY9pC1OJqWo/pkLByiuoAZE/Vuv4y8xom2FV6Bq
uq2cRecI0psxYsYyf6kwbbvEepcG/9JoTMuDL7LzUuU8xsSHtuk5K3JMth3TTXouSN9nn+zT6NIq
j8NUb2SmsnrE+HMqfyBJIMkeVXcd8fqVm11sVhvFcAJoDDlTw8LE9YSEpagFticXQWJoSS+t1sNN
Nv96zEpzMdwjX8DioKwX2zvicBHNY4F73pcdAQO9IFS/zMXvl4Bm5i8HisjAfnB04CJD9lb5ySFD
77z8DYuhWN70e4WPDA35UQ1cpbHO3RzkKPflzYSxJ9AUNxbYiMQTKeyI6pPLog4yI6oZADSCABZ6
+MJ/BblwWCEfX4kis2fE0MtFXxLcb6x835QCf93SV6UAPmo5G+qpOmX0UZK3iN6eOvoHGNLPJQW7
HP3K1GE1yV9Vkd/FTBQFzMQ+fo20iXccogEf5sYhffeUwVSVyQSQ0c//ZsX98ZSZ7SI5ESWoLfOb
GMFwzG0JYfI42nK7a0Ae4ewvRjuCd/rvT9b+O9DRAAeiRcLmAwlHver6dEIODW2u9YvovST30mE2
V/oXKy4gbYJY4T154ctwbDxpP4LY5doYrvia7ysHExQCOdZIiBIyTgPXcOWHbp0diJ0B/7tKDq+P
0ef8WB8xFnOfYduLfHjV4KNY/tYtOQv3yk8miHciE+ZTs5dvDY6+cUQQNiYb+mJgWtawq+9mpaka
9+2YYTeT2OMH8AWXNWtokDbHybPIiyLvig0Ziw5Uz4bcNWobQ9HOelqiNQbvob4ZNJeF7LL8PS0C
ol1YtqwjQ9a+KDR83InTM3zOrPvVMNiWwKwV9oRBhXnEKs1y1xQ2JmgsqLDxBFlMF7yy6/d+bZGE
kLmyGJ4zwcJyk9hNRlFiie86fdiZrXQY8WxIhVeGhleKrAUiTHTjLokKd+JlK83ii5QDAJ/flsdG
QXQ4hW8t2/eCByrPYRBVnFPxlwknGV8vUYpY6NGoB+O+Trc7Ybi0Pe0Cfh1E9zUw6zyIqEZ+1ZGI
+4ao2aJDUEBlWu9q8alKJ1wrHnYZcgm66mlp3y/99kYoKCXeLZrG1tieq0LfpazB+qkT0PVIPNpB
u8nCfNvGtJF7VMc98scCkFxa7Jk2EE9w0KTwRl/qm12URpgwgih6mTowwKuNdDoFShD2JswlMWcD
i9lQAK9v4yWvaITxFuprGvW31MjfNZi44xb018K3VFXz6nPFMJ2Drjeb49TcK1hM5MaH7MFogrdV
HtwV2o8m6e4HYx9aG0EhHU0pXuKhIcpV2JYKUW7C4Bp9/dh38jYXugM7wXU+QIXxi4sq4KDxX+Li
vcEsMCkGLnUv9mW6j8Na1nqvDAhKKIXNbHlVANBFM+9pYWSd+CXBFTRMJ51g2tA0otysihqzuGqy
FTLXunAXkMflG+v5uQ6riy6HjM5JKdKfdbgJKcbhvnxP++aUB+EduuCVEoPqy7cK9CtrUIEBgMYr
/TUtKzXvkfQMDIPpmYray9jEW8NILqa+CUK2RckbgOxIuDQ1UoDyHjHdo5KBw+4FXrS+HQqVN2M/
NxvB6ei71Ch2yhAizQixUhFfqokNFtpyfF2q8Cab+aHnCqeldGlKeSuHuNbzWF+3VbsZleI1woBK
u4Fb0hGDbCPG0SWIXov63kQzVCfpXjbfBjjpChvOkiOuOuO+LXL8abptRXdz2Z79Yt5YYemUQf/W
lPluYMdpcBdNxKKXyVshY9x4EE0LXGEODaBTl4HUZiSyMZjZwzOjaiokFOoM/Go6ROQxBlhAe+NG
y/e7dZwYWAs8CoGX8Jj/3qd1uSzqkTlRmCFNl47EG0MpBvWElQhd9r9fGv9V+nKXW+wGJR4uidDu
q8+a00atoEofK8SPER00pfKs+RjRoZA5BcvATKy8f3+mvhQ+f5crDOMtaiLRMpXlZfj3h8Z1qA9Z
FRtHq+5OAjPIgRrc747Ld+xZ9ZQvNSjJ22SjH+3qSP5YSlimcwmbL6FalkV6M/CuZPki+a1TAeHB
30yjzVNRHFrD15Ds2NtW+U4ElD9D4ADZJPS7Vg1t8nkUFMUDm6KOB47MGTtpgF02yIdM9k0vnfpU
08GN0jekRUyw6O2x4ESljdha9V+TanLhe1AGVXbETqpO7/uosH/NwwObCaR7+MW4WSK8xIp1S0H/
3WuQaTu2WtMwFESrV5fLN9Rew3Oe3PMKO/ssOrZuS3tazgMy2VFfBRAJNje1wP/tI7AEM0xSdaQU
2AGvbshaU8mfqHvl2AngQoXnjAeA53zVjfXeTBqX3CCgMDyToqNqeHlULBMou25Hgt86kKuKuknI
fIdOqx5DlXwA0cZ1Nhu1B2qDKAw2JeOPCCBNws5YEZ7zcVsLW50RJ5RX99+38DdE779PydWFCFSp
D9RRiO91Ovryrm2IMYXPnIwEQSaPuuJSIZGccorbexMtFaQpzUM99O+j+H25rx8kiZgyE4sDu6Nr
KW+ZZro68UTc99au/RTKCyHL9iR6+tPgUb0jSRddKnACTpCClneA+jaVg6huUVQ/zJInS6sUh1z1
DLVSRSmL+Kp56aY1tQ6vnBXBROGpOSOJq2oPGFasghlaQawSIu8my/L3UPJfX+aqNaMUwUjHiml6
Qj9Q+8q4gv57jflSJ3QDYbKgkcJTYiCWPuscVWP8qx6Lg087PcDkLBRwClWm67wREwgMObKbuXhR
EpF79XM2vnqf3Qswi+QAuvrNAhkrUyBpRfDkQ1jz/WzB8e3EPF8NuAxuNsCk3xuVf32/6yZNmeca
nt7y6GepXUsoOcvJNQtjk5D8kQ6/BsKfZEB8oJTizKuB/JrjXcbyhF8REFGAK7mIyGeRlG0pHK3k
jO9C8HOSS6WJ3dwLEzvRfEaQwVYFAIiZAPLDz6S9zDp5Tjk9mFnbND77BAXOTpYd1Kk/aOX8NGLM
K5MHCMW7yvoyApj/WovRQ0UrTbxj2W8mIfxs+19ZY37WHwuMZrSyNQkXxAVEezOv94NIKipSzb4N
3Il7MKXPZFmWy/AOaKTxak2TJ9NkyfvgUBrRWgjAyFw0nhnBM1PyOGBZCcLXWJ7q4kc/oGZA7h98
yNZjn3H3GRbOWgJkhsAreiKMLpP4Wsf9poQAXVn+cVRPM+JHv/vK6vtABfOBhQSOsVgdpjTZ6oMM
x/2DSHeP+Ca7jZE/Z8ElC7EqxqAM46deOTVUqSbEXVpJqZJ4sZm/ax2Vc1Dw31/sqKmXbhWLvxtz
/7kn/tjcXi1oUlKbuTg16tFoLMeUz0WnMLeZVxpzTIsZ2zSnK3kOnJHzL6MiZffbIR1Dii7AfVdI
nIGsVLT4bxU0t+/+grkiYNaCDxYSZ4BmtAUCloBfFl0ZPaSSHTPlM7TWSfSCkDgtA9glGeyXAPbh
BwzUsHsZvCD9KU2fwVhuMu2TvchKjO+zO62G4kirWOveCjCnVX8XsU6UqLslMMEMIDL9KKR3JaBG
+WkWXqDNJjWcjJBJ4+Oc0jU46QldxZhFR4Y4FaTMOAr2auBSeoz2wyGAc4ppOxUz4mnWxAKxz/ry
WzTu2rOfpOxitdE1urMZSg4mjQWIQihTBfSLbDaBTWh+V0q9Dezq3+vs7xfcfy4TtDhobbz+ROPq
0c1nUo/awJCP1FhrGZpAQlBFKv0AyutF6FzF/iFv7g2TZTVuNqmFW5Zn7N8H8Zs3/N+DYKKgLmAN
/vH3rmmuEqDs8yIVn7KNlo4oEFiFERp9iMIOfbwa/uIluJIL2TFhLyP5bihbMp0orbdkPugK1y6w
Lmp6YzvH7vOb/RztRl3k7FCbX4Poy7kqRMKtjEs0rxoE2PIKuSykoUZb1TRy63PLFHAGiYTcYmfh
Gyg2tG2387PAw3j4EEEJOBZMoV3ur2AOadNTgSr4w7rDaK+Tzlxu5I8FJrbFnSyC2CS5mpUzWOd3
2nkgYuASH3t4DBPR9AedAFhjLy1gsK24C1/TcG8RPYZiWHZNEMgkIsGcmHZGz+zUnXghmMfE2Mbz
VmsOU76WEd7ptIh2+J380ekuM61sFbE1qVarpLpD40Z8MgRJYlt3JWp1eOH1w0xEIMEppDHFuDYn
JAJrq17Bf2rTY9BCxmXkumPzRDraXZu5hXgn/izezO0XIvahs6OfGo08z+ofyawQdrUHLQBkyj0h
Dma5VaRji4XiNOIXX5kf4Zvg6DVe5uE5vyAoZ4xqYdpGV2bPP7uNDPdmPYB63xqrve4FsJzvILMy
CQjaQ3zQ9wg46g11zEjX+qH2Unlv0eQF9nmyinXMN3jhnSsVd9MDCLl617tkk6kv/SNx4Hsd34TN
+FSZ7P4prNY1Vf9ebuzgQ0j2qWcitTnhduDsb4jHrVwVUml+o+mn/1cRw97rj9vtqhfEiKov6/T/
cHZey21r2Rb9IlQhh1cEZgVKoiTqBSVSEjKR49ffAZ/ue2zaZVV1ldt9go9AAhs7rDXnmK2+n/I9
GD3OBVTeq7UaryayWzBDb8pZkErTIL2XfjgxMIY0hBvBAkm2EbOqhrPfoWCdL5tTdfI/2t5Ov3ST
UGkT/08OGSKhX/EK0M1aJ8fpc+pv2v6+9hdRCUFlR2xRvS1Ao91lHHF7eyNJ25S5OZ4ZiUQ13Uk9
U6ZD0NXfp4A/aJ9+/eZXQitL9gMhszp6yU+V4mF9FBbSa+fb1h0D3niUUCYcO2k2DEU01d59rARO
tJkxP7haFkZG75kDFD2bzfhEdnS56r4QWEqkD5MRLSyjV8pPUXKjsI262JvINe7r7+QbP+bK36ax
f5/ej3rPT/VR1Sx8MfdT4yZF4lJlglelIv+r0efD06EcEgT6svYJx67IPAHLP8okHTyLkea13Vsp
a57FYQw81qXgpWu0hyRs3TCyNjINispY5PFyrG4l0BKEqYlPLZ2IOKBrE68GOdg0U7VQNNAV6GXG
4lZiZQeLr4+Yq8ZgPUlvRnhW5GetZhUdnmtuXYD7SUAYNJjYVYObogWQF6zlYNuxLc2VGEWltRAr
yAXIYQkmBTPDS0hkuXVoOEwbHXaD8FYKAcUFLjA9qne21T1BWy31iElr8JryoRQEIta+qSP80Fj+
e6t1oPCIs5HZz01BRfmtICzT0cmkqiv3Ys3Wy9ChkI+vCai6ckA4O92nEzmsLaR3vA/1fSKxbbzg
qcr7/kYNtW8OKxhHf1km/vNxTLZ8cMXn/tPVmUlLfK1PZavYq9W5CnG4jPB047eREFEl7ZxeAPYH
NDyZBXZAF6Wo2hq5ZF9mOkVv2c2UuUVPrCdLQTSVCz27i7PQHeTGuXTbkqZf1QtOrRWuPnqQ1l2j
zOFb8C7AOtLbYoEyfp1BLxRHTDBETMBgSyGbaF22CjPfUUCbyogt0umcRs0CznKmTsTBzuiUvRKH
m8w/XG7D4Y1gzkBMOOuFM+R6E2oWvEbFtpRtqyd3qpsrnTeyjlxyWn/Pipk7YoVFBxd5N6JNK6tN
GSxLJpmITUIkxYS9QZsz8lfd+ES3pRc4D++UpvSE9iRzE4QA9xBBqfq5yQCw9/SvLKgyUXkTVsWz
UZxC4HwGJupBXyZwaTSWXuyk5EyCXxEtt9ELcmPXmV/ThoF5FuueeEGv/5zK2SExycnRIamRqg6C
kA0CW5clXI1nZHxJ54TF1qArq6t3fVt/M5/9eYD+NCKujnyWFLUyuKByb1KAy2NyuUSni46CRK2P
Qr1oC+jU6btpXz2NsQtQWL8hy6X9rr3wa8Xtn5GpifhSKLtppNtcba2IKQzLNOb8bAU/KKeZAUM2
XM60vnTcSu2XHrZOQcvcVz9VebAJGyBtdDUCs5tGzgiG4MH//ubuzJvK67cXVAJ2dxOrLpXAX/d7
rR82QJj8Yr45PaX/FjCFScEevmti/S/XQq5C6ViF0GBdLSydKkipLGoUENSHFD4wDyGO12r9NDBp
/X0R++O9/v9L/ZNz/dP8H6lKgPNbL/ZR+xACq+2EbWXdduGrEQd2qH7zaK94H/95tJJGM5UyviWq
V0Osl3LZyHIebV98xFZzm/tsTRV/WQ7NSmdj1+rwihrpIRRhsAtAociwQlqfR9R1EgidJuZKKAQa
Zs/uEXEwK6PXEoJQEVIssVAOWE8vUnGIqua7GtNcVvttAMDsMyzqwBjDr+ZLS+17YvIYAA2hfBMI
eKxuVI2dTFYwT5InQaoHE454gfXGqMgLaa1+60y+Usz89wb++ymubuAlJlgz7fgUSbOLxmZfl18z
/5EVpRZpb6Wk/9LVSs8VB0G9+WZczj/8+hag8xRRzwMDwGv06zvgRyLEy7wt9imrqbXy42XMBFcT
4vT3QXnluuNbMjSo7FNSNcmdonl6dSEzB00/8PUsXXUk9RSXx5C+ggY8GmeaIN9U0Ucjz3rxb86W
85v1yzfkwooOuhDrP4Ey6tXRMtYr0eo7sYboRFZDxNxinQTx3CZeKJGLlKZ0LL655G9v4NUlr/bP
RFdPQ0QkxD4ZvaGzM+3Jso6BedAmvJPHv99Y+bdBPF+MuHoIGdxcxEm/3liB3kOrmFW9L4Vd10Ir
6gO3qImEcC5hCoRL9GrkOcWFMw3gbqtBovRje7folcLraTGFqC5n9SMyICTPoyS4A/ZgCdXi3z/p
b9Pt1QedH9RP8xK+s8gXhabeX1SPBcGJX4Ue8Ft7mrRvrnTV0vxnsP10T36c9H++VCTLja7AnY+p
nVutBxe5M/f+5Y4vy+6ehqrHqeLvX+/3ifDX7/djd/bTRVNdbYM85/uZyZqcCjZAfojD+NaMz8Mq
HM9RBe6f012kCwvNKyDi4/8WD1KNbvRWLjxqbAkagRKNKlwif6fcI/1Guvr3j/nbC3/1Ka9e+EiS
c6n023qPjogPmqUiOqzXBgjw369zVcD/7zMAcEL0pSWaxpUYypTkpFP1ot7rPtnHlbKLqQKrbHRQ
KUWjsZCBWgraMpaJTUcBk4W3F+k1Ah1s+LAus+3oF0sxtL5px2l/GoUoVSmj/MjlVa5GoUIMqZXX
Wb3v5OqzgZdmouSpYnIPp6ecbV7ekilxIRwsNbxwptb7x6brt3krrv1YR3V98rWEveu+Rveiiw2E
UA2DdbTCpmKo7AcBQRv6OUmX0/AmGOZjMi6E6pTo4IWtAWAzCioKGOiqgxMBy3YWK07Orox9Yav1
78Jk7oeaLDIpeqg5cEoxx6yajOt3hm4kz9Yzoj/gQQx41oKPkLdUunzXP/zT/PXTPbp2AHWyUrG9
vtR7jfLhpTDn0WsUHCKy0Z5kNOTKN5sIdb7r15M0YhGabuhrIL1dPRVktElfpnK1J2TuDCN+hS3i
BiL9vocTQSaOQ7Wbg8q6/FJW7QPRW52dP1in/pOgsA8cM/Wn/FSfgRPTxISFyzqCBZ6ikEZiTmTL
Zx/JtJ0/lfcYhI2v28jtpEVdeMBL/z7qf+x2/vJFfpRWfpoEEjGM86zki6SBJ0928lysgw0dE4AV
bY/bhQgh5mDSFHFSoPmAjukRCw73jQxVJXVT6AKAwkAZPxp7a0/R2BE3prcnnwNsAcWelt0SfsQD
fXftfiKicJk8Ai/VDbvqPFquf/86V3XZf15iQ9NV/OQKzuvfOKl6wBNr22qPAE0zQNhjBCoXFmnc
IiAmw+/mpm3/UvgM/u9Wtj/NVD9f+2pM+IEYlWnPtdt07cOCFXmesM0jCpLffMvfzs3MiT9dybqa
qgohNbpLNVR7I7sbTOCcOjhdKVsK1a6uPOp3RJfLVMnF/psCwp9eNOBPSBEMSaHqfLUp0mRmvmGa
GPbDHYcQ0n3D6C7BxsFdjS//y8X02dSj67iur9WpU3iRRnXifvrjmiulfKGY5CN/wdY7UNZ/v6d/
mmYtEarVD8YVG5RfF3tZLshmicJ6H7bLJNpflEM3rSP1ZHTfXOiP6wxKBzzX5KkRN3y1fS7r8EJB
iKAoCtNjdcjFjgqb4tF7vNEJbzSKehGKE3x96dakTOvL93psPoicJoIguRNadZuWyU2RL/5+A/74
6lgzqBvCG+qmaw5iM4jabK2r9mq8yVEMqVsTQbcshG6crLAz5d2WplBcLObtfe5/o+r64/3/6epX
d8UPJ6utLnrFZushySFxU26jBMnT/l8uxSlak5D+oSMjFfjXR50JmhyQvjCrhZdjDvdkoZi3MlOx
9M13+nEYuZpcuQxR1JQSZgzo1YxQRoqP6wlqZSYdwzrdpHpsa/5mWNSr0nzqWCE6Vu8Qh1FDKJou
ojgU3Hp41Go8Rqy9hHpd2PbikoqXpYIrpTywnk9B6nEMpGYYAF+CUh6PXxoVw9hffvsV5N8rMgi5
fvoO12trIOg6GVlptVfg95jkS0z+ItCalzgkbwxJCxOO3+DdB8mU9SeNsdFPT5FIsM2on8fyHMLm
iVkyLqVlZ9NeHcrHrgw9jm/6tE8gjFGn+vFnqNzNPxDKoNNK+L2SVf9S0YoM6HGEbDZYI/3nUonf
O6JVLsSmjdpWp587UErTOCnQe5igyeo9KMSCltuhrm5bWcTSaRp2YI5eTHCo0lHfaxN00BE6JvWJ
bOl1iJdS6I11Doe3l6rbimJTNoKIweuaBbyZ6KwDijpmBRchMYBfeU33qhdbfqh7mTTXCGn1SRmN
Fr6qXDloE+0kpecVHNCUO5A16bRItkaFuZv7+QPxublJlEu8UdEnW0jnzAxqorm3NGEbG8Ma3Y1N
TcKpYJE1I+yiuF5nsu6V1ikUnwYGTo7KZeghdNWHqVU3Shgvle6xIVl6jO6m+LklyUQQl2FE+yPe
Ycb+4sSOb8J6kOL6tiaJE2GMo03vljHQFyZIQRpngFSEkiME+xJA6zXFD0F/nItsU9Btu6ZaSsXt
RNMKHkz/Yra4HWkMRV21ydSOmLazCQZwro+Qg0sOG0kdIGQGjhXdgD30NctpHM83oxfOeUXYIRua
RsfEqjz4C5EYtabpvLhjz4YwlkiLCwU0gxJbKd+n2m1mFHuj23d5u46QDASvCrPEVNMcptIakRjR
BYbDmu4H5jLp5CUKvkSOMLD43iXfteVlx/VJb6OxU7xJZQch6g4RpdF4TZVvLD9YtSmeDvgOfoPg
vzeci0EEB6E2VFBMuNVMxCmX1OQIWTOtbzDDpqelD99Mw39YYjVQfHSW8ahp2o+j4k8bsqYIrEHO
5HI/qvpa7sqV3mh7IeZkZR0UtlW6mRwk/eJ1gKqpUNzlNPxCY1xIXb8wW2MfzHqnjOaPYn1Tfvqx
Avw2nVkA9AC8gPO8RjHGknippmgs90JLmAU5Sy9t2S9KuqEDK3O5VVR5SXPEVeb0kTzDogHe2iJ4
D7m0gIEYuUGBaqJhiIniujH3jWAQuLqupZIuMSmsivCgWfLGAhGuVdWnycs3H0I7sr56PD0DsViN
T8PxTvJvswJqto9zhjp+kz8LBkdzDmkI6ROjRPAyoRoE1juQ7l2Pbm1Ma3PooDjS3KIfKqJPiN+U
9pbgQ1BXEbEEslcRNJfABTMvBKBBk+q1kdCQZQ1HqkM/LfH0pUy5GS/g9JKzIJonMrc7AB0mZ6Ly
+xKU8vshA7/Av/f7areVBKTwZL1Y7oOYdCpSIArqkLqQOWVPx5lrDheGxzQsWhoVcRp5QR96WnL+
H0YkLX6a+RjKAPtcfYxSr/XakKpyb/DSliQKZbDXZKDf6rQ08J2WTNIoh5bo/jLjs29fLzDndDVd
BfQHpP6yDpCOaP13+5V58bwejTJ8AvYkhDJzQv51GedhdU3jZ4zG6BCGxHKZF1zWPo0ROO8i55BY
pgtPM60IN2KFjYxk37iAnt7AaODmxZdqkfL0o4SG8UQw5N9v27xh+f3jKaphUufC/HElabWKNikV
hY+n61t12gv93Rgcvl2fr6isPw48zBP/XuaqPNKX4yVpSi7DvtUwVyK7SYUJa+hrHOkSEaFVRyJD
cOujBI8sBAleBed4iM/Ubf7+hSX9D8cS9jgaYGVAYTId3V+fiF747dT4PU+EOFyiA+ELXqjLkXhg
MxIsGrgnwqY7wtgrMpeopNnDnYCG1nI1zYGNZ5qLIlixklmo9YQFjKFywoZMjwUFHtFwDkFguFcI
FxBAobWbOcUHvg1/gEM3h+iM/Y+r1J6Bmk52EZfg3JJemKXH2CXes8HGUnhoOdiNlGT1dKtwAtHh
AanM2NX2Xje5zUmlzvUiE6MsbNGvEMsudzOWMaDD393w15XkYejv2Yxh4yFfIWABchrf6egbwkeS
vPAOO+BRXMfP8QMi0ItdJbCkF/SR8oWPwETyJNgTZMeIMBd4aRwBGUfsSpAbyY5pEKqyX+KPObDz
+fNwAHwwNJOLtD4m3UvxgnYVKCTwuripfCaep8xadoZbCJhE8OsTSuNRNaBIXYSOVO1UTOSwCAuH
DVaSOaxkpmkbsJGLFRChhJeBetK+hqM4LCnghTGgUAckBieMyFpQtsmKbxYS0kL+8HKoIm0sxOyq
YVhXp620yfIpkRgpRrOE1kD+Tgy6NGRedkJA/qaNypxXE+teFbkMn6hyCsDP3HH+VevCxyBqZwZv
cOsKTyXkT3A0wQlFd+qcSL5pc8qoRH7c8gP7C6xZQJsuF4L5bQXepDigp1kZyppg2dl8miGTZnjR
SIhtHdnrhQqbk3QeACbgDwUA3n6hNNtentVAAQ/oOZVuEtXp8i2JxL6xsihObkttPSVgC2160hfe
Or5AucG9L2hY7/D8eXrjKZFjPCM5vcjLktNV6A0TFCbkM7bkDAemrvBwoYeEXMSag2nmvz4GtQM5
sbcLlYg4u4AecWyBj50E+r6jSxadMrg9fWTBnRA+dG7yiAN/fAqIHJojilcsbYhZ0+9o6leym3/m
Hli6lkolgNPxdZOU110IKzmnWTs6g7lWRra1drzDneia0qZQPXSKgmVX99mq5G6h2pzfngK5V4CE
dy1L2yy5TYJ1AIe2X5nFTu08yLQM1bkqlq5ka537y4Kt8AXTixsQz0Ic2JP/FOwaj6oStMWCWlTj
dr2j4lKACKuum2FJTs/ISn43D/UXdfwI9Bvj6ZvJbp5Xr6d3OkMqvWrOkNb1XNeMgxHqflnuC+tE
tIBtdseSPHgxxu2b76pZnCaukEOu87rxRpahv1//jy8Q7G8Z4okCxvB62sc2q1VaWs69iSFDAq2s
+/xOFh9V8/j3K10dAKmD4yGkBQwuwWC51Yyrd1XqatlXmz7ahfFDQRQTAzGuXmqijS9QVfV+M8nQ
Sxdiaixj3qYigi8oP+qAT/7+QeS5u/nvLf/9g1ydpg0BsLRQh/7tQI3LvDOVm6zZUeGzky4C97lr
5W0SEx6z5vfe/0qhmQzQ+wFUACyCPhG4Egjj5lahrK/sZKnfqAhM/v4hf92U/Pcz0j+AMUk147pF
bylFnSpWBr+UqMGmfDJAfchb2Xgu5CPEeQitf7+e9sdNOWxH0j9gCiCCu3o8EN3oDsgJDdHsOMmf
aQjafng0ihsjv6nEre7veuuxawi5W6TqoZNPpnHfVR5SKyVb37c4BaUT0vExXZOcKXoFZKd6VeVH
X12YJFPu8N43FGOI3o3Q1yN4o6fAlq7YaeoqT9HrdPfwYoz2Ph82ivheyO9pgeMSevM9fFTOULyf
0QWvsQsQHDmyVm6MYhUkW9JYEUz6tVsmqCM3jQr85GvAv4+82sCOS6UWWbAjK4tG8RLiBjBBs2vP
F2B8Ug34EgBgzrgugvieevtnmq/F1mXJVziuW17+FqFT5EjklsWCUFUD52OFKp5M+I2K+q11WUtq
bNINcOjl5d7q7w3/2MHVnoVDYcaxZjoJ8orI0fLi8LuAKrrHsLeQCpftDHmQijnXxdWQL+SiYQbS
nIWbMGYW5F5yosAVjfXckQmlxJqEHsjAiHAXJV5dEC688FH28Of1JZZFtp+qxlrjjP2KOLkO3Y7u
hqnD9oYbBAuEf0lxHSSd6ZI+CbGBeDbZrqZHmFDDB9JXHXKM6TGVIm3sXpCrGOyzJsf0b3XlGLEZ
J/gpWNDdTZuVEmzbdFVzWkvWAhO2vKskFy078qvoFL3/szKmQL9NB6qQAahnchQsA6gJP5Rdj64K
aSM7IKbgcS3hIbVWXQT7wTNWDCIOp7rpatYKVTL+VpMdFuTBatmPy1hAg+Xx6edwPTLOaeDXqLA4
9W8C3o5mnVhkXyP+t0MWM2hxuiuyc0T6rjrtxe2etIUeQHVG7E21AHW+09GVAFKNE1NzKor97ClH
TwUaonogGgLNy+uVUtzDZNDURaVtm2htqDgT1kG9vkxeba4ETGKcV6MbRK/AqeN0KfM7wUjRJg93
lg60zFZwWnT3GVFBGsk3Gz9cWDCOh41KRBTPUqMDvTCFQ9yeOUKS1J4g7KtttVlVhCmrIP30V9my
U50hQ3UIqKNtWpiAHV2Z/3ZuokBBGmeQRX4mMJRKTcKmBI2ZA0Ks2rbGMwOQLYn/yKYDBxr6/uGt
fZw+C82N4kWJqrdxxBN2HOKNwpnkA7PXRQJd9zsFMplPHYbUMheRms5WlDDR5wAZHJhvuMatcxnB
vNhomHPw1olb4YZHrNawmjmyCOF7BSEIzoUQexcNitrGpFYDq8Uj4S/DKzrAiF7o4yIIl9w32djI
aBdxXOkOACDiZ3Pye6bFSDCfeJdPj1Z4owqboV7kWEYbuFr8h1uD3xXqnYsOlXoyk7jFditFq87a
ScWCHyjdTMpWSiGtb5GE0kak5SoNKyPxyI7tjY0QbNg583EREQzT8mJ5uIB5SlbvEPzX3BmvlNno
ztX49hzDZadroUeXPQkgx6cY2t1Adrd9oRg22OqOuvtrl9opzpeUrbYTv19SW7cI2J3Ja+1urD0w
Uio9u3dh0zf7KXLAIaVbBhA/hXygwfQSwbm8wfOA1klxArR3Q3DjaVI8+uZ4NIi95jAKGO3lshte
8y/z4O+jkwxT6zieaLmyWWyfZr13vQISpz+Z5tqHThVHNzwl0Vol5oYNp3wbAwoBgjo44kJ/Dcga
gX2NI6TdRC2T121VHXrl3SBmDM6VT6pRnHo1DrnpQdZvWnANhWq3XcbEchuhd09drfWO7PqdGLNx
4gJkVzVYfrEd6u6oreRsH7CZlIB8xD1nzdgt5QYyyDYUPsXuAzf53xe4q+3HP5tMXdVVljcdyep1
wlWYtGIzYHnfJ8/aq/WakRjb3RjkbbR2+syzaD65kyIeA5Dk35QYrrhyv137ulMgZqPaS0lW7Luz
8ohEIhmXI/ZK9EDhMp+Lf272lN/NQzDjbOrwj6B0sEhkw6bJ1km/zfx5gcOJzJ26LDkZGBc8S9wu
4mceBH9tkhVnLAWgWcl9+52wWpkLM/9umP7z8fHZWzRzOG1dE5InKdPESeiL/bwMj8glC1KayX93
qIDwJUbNzRIvzTky2/VxqG8BF7BLT8tlIqzwUlZfMBVUcx1AxWAta+/au6ZYTMkyByEqLvG25Moq
Fr/Z0ch/qHrxcedMKAK5gPpdbW2jSZHHtKXaW3ThQmWxV5D6RtgMFcp/AkWDCU7brHlVyIoYxnND
0oVVpph3iZ0E0RvN6nZ/Ucy9swEneT14Kik8iZfn3ymY/zRA6MPCdBLRZ3DMvWolXfwMu5YlMzgz
TxVvipl2dzvCc7W8Mb1Vw7WuL2rIjB15BqB0HmWJgwwaPYcYV44zOrDvysNeWbYY7SKoaJ6cIbCl
4gEVctlOCzl6kAhw31GvjmTYxcxc37xffxgkBAjNlJAZ/M6WlUH0U725KlJaFhNjvFI+RM02jb2C
yqMdqIOPmP7DXVyCCBCXYzjR5WUSfsXL8PfP8OORXg1UQ8fYjggULDtaz18/Q1JaIi1nEUnm4KU+
cc8LiqnjTfHEjoM9SKjaSPINivk0vupdJm3ybFn6HqkhMnYG1OvwKtlQyMsWf468nB8AliBOleOG
6MeWTAHFTeQX8bIrpa3J9Bt+FjjeSE9gRB0kLBBUAJ9bbafM8AoaQy/tPYynGruATTTG+9isRB/9
/rmunwLFBY7XMOk23z0K6YfP/fcbQV8dMzcH6h9v9E8PA+GmYAkiYQ3Aj3QKZI74XH3Ex/rZwECD
7ia8kQnnfboc06P5HMIKpcb1PIcN75t7fdO8RoC+nqo1dieS3NkeIpdy49d5v/Usf1KMEz+Lx+ax
edI39W1XrNhSsm+t32BowLOkAhKb9oKNMhkxmH2HDwIY+/fmIzwK5+idR8LlxHcMJR/YSGc5+d3l
ZTgVT+mT+CXt+kP6Mbzq8HY2wbO4RIsK4aav78V4LTa7rrPNZ+GFoc/OOykWbNnz23Zy2JASNmHi
zizRGOM2ngGPmLPok3WoZ0KZbBi7aB2dftEE21O/Md+6c3XOoJCxCW5sFiPUWOFgD5C8Kfy/pDf5
Vr2JnoOHZj081WwfIbqAJQPUe5TO0CXuiCU9KNvosyPCyUYGBVclPdcP7b57yQ/xq/klYn8qSErH
RuPfYOAA3vR22VH+H+6CL/bJ1Zm5RnzIX4ZzHCz1L+52DtipozlkF8fxXaZRAHfCXJekz4bOcJYw
K2CaLB0a+5jCDb4oVQ2Cur74ZNDrz8kz1KTgKyKq+RE6QfRqfGZnAkbgRFLlo0iXTjalPQNu0mdy
jrfRkdeRNZglmIpv/6Qc/FPG3he1HgDLz2aff2BxZViPeCXJBnpu9ljJMEYTg31Xf/AzdQ46R/Gp
f8o+uoeQMpJOh8tmk6YHW50bCm6B26LZfUV5ye5yz3ivH6lEVp/qDoDSpv2SzgRrtKNtHPVTc4g/
oxPbBvWt/SrfwyMHLf0TKnn/UKBveA/4+AUEtxm0dBbha+OBSWxrO+V2wAZrvp9NikfSuZy1I091
1gztFcoqXPANKzDOjv10LF/iz3YzMBjnDlFLk8idyDlhhsgoxdnlqthTX4uO83L73Ezz3VPe5/vD
TUgxgs9b7gFGAgZV/vY43KSr8M16YiBNZ6KOAo66fKOSZvZcUs4f4rP8abLtwMbKiUTzpnP70n0C
Tjmln/0muQUxUUS2fwheNOKQQ2DhRA0v2fQd8u2wiHfCOl8Mh8uNsk537TvpSS/wTwl/2OcPDBEK
1MnWfCfNBP+0fKDN8zB6kCXuMbDXb+RgQOhRTYeJoHhieBUfyqk4BYfmhQgi8aM5wdPDz9sfAlyc
ta29hozCW3wI6cf4zNitSzsEZ8h7OD3qb8aZ3CX+qSTPNEC+Tv0F7IdCPBJA6Yljt1raSuIUR/YG
TAdEdd33h+nH6zEhwxhoHdsBtfcIOIbNhzcelWO7He78ijB1R2md4T5/ITjsNTxfPipG0ZeC43S0
uTy3V/tAYUG9+1TtsgeuyN2dX6sv2ojxq/jZvgHS798qaR4kBrUD+udUfAs4Yk6zlt+V1+D9cl/f
yKrbnZB7Tyc+onWKHw066jTjllBe2nP8Upy0l2xXrTg8VeI8paGepg5zx8zHPQUfY4DB6m/5ttiO
Z67skWKk+gHlQHkrX4eHXnX1jxL37jG9U7bCg/nRrVJXWQSbYqVspC/xnPNIPuQPjGYNA4Tvhv6e
xr0D0C/wbY5w8xnPcGvqutrCqGwCojg0IPpjPVIcMOPI/IqHah8+DF8UOZU34TNHKifC2rMpfUrA
qAkYoOD9SWNBfhIO/HV6Sj6rk3TbnrHvkFOASYwry68BCTeMPp7OB+0ISHtPegHhwI2gIhi2/0Sb
Al8jOsLLu7nj/4ptKIFzfgkV11/HNMt46dp2KSFakBxQwapCX2zOTuI2qI3L2khnpOPoOLn+cTgJ
BRpgTKyPoewlvWeqLlEE2uQm7W7obucX+Tl4rt9FhsqhJDKM6fixf5bO+qzBxMNnt28lC8Ih2l4+
aNkzZzIJVGzgVSeBbICRhZ6yZUs74zTUjnGCuxCHdlVsWKIYiLw3eEMokujMPsIKwgqOTWI6yV/G
xmlMc7kAYxVjuC9tWAocFKLBGV78I0V8qgT8YuSARdF/FGKy1jXRLhCykHNUR81IRJnDEwAnicCh
Pc4tTA6FPCIokaPDUx5TzsmoHbj/yBLmZ41Ss3/iMO2fxkda2AbgySOK3PEhYd7F6cxD4XvirqVy
hH5qnC23RMY3rKqwZqBSwBWfo0Zt7b0gg3s+knPK7J6rh/hdbG0GYtHT6gJMiMPWDj4ICvOKN5rT
1WfJCfPQn+QH4am8q25Rqy2rd2SYPS854ZxAjpKZsBkzWVcP0bEpKdA7ApgvNgUg+EOHcRodK2Bi
TB7nyz54NVlJiC3/qpS3bFqoldsKlPEAKVDPASwu7oaM12Q8agaTFZshDtODaDPwStjhrcMmKgNV
zCcNOep0m+SePAx8cFS+DbJU4wVnUp+8PIuKxoK1q7Ocy+1kOdNzoRMbvmA8Ku95uBRohLx3D9N7
8c6PtN445vHi8HrRBjARRL1x5tY5dvseHEfuXvfJ2bPnmu+UdWqiZjgnMPiQAxGxE9rZo3hrptSX
WGPmqeh9fDfuYBtNyE/nRUh9Z5ax2IO8V0d2PdNl/sX8QGlLOIUkEL1YW/8LVkpNZXOes6qzDoub
Rh9y5t6mezfRDaJW8xU9JJvhpX5TuAowsvfoJXsxdvpN+Nme4nX+bAXWKr6ZQJHPC7nAzgcAZmWD
DcBk6SOQtqkzaZ/zkvXMR1pennnJy1eCwXfkY5gwLcG5r/EHdm8DhaqcAkX7OL4Uc/mC/6i9Z+Fv
DtONTKo4w1Z7A3PKJl4+po/TCwj+hXbTvehH44ayhjXyqsy/xFfhEN7Vn+YODEBkq4uAdmDH85zL
ISPDk/cG3wkKB7aQh+yZ0VasuFDWOBPwhcRpSoCOdkrINiryXURFFZgW9TJW7hPFJhoj0me1l7eX
g7Cj7PPSLeNNuaJCskr30g0PVHkvOYwyEWGtOaDw6W3r6e+nC2U+Pfy2qcb6SpNGkQjAuKqQJ7GQ
+kVSFnvxLSJQqvZSpmHm6MoGHDgwuZwhe6b3GKTHA8pnTIZ661J5HpAsv3CYvJzGjwldNoqH0E1p
uw4uUzyvFPsvNlIZTS7uwkt8+PvnlsU/NHk4B8hofdFk4uO6Opo1ciHHkSTle1If9cIJfd5dUg5d
kSrWrbYVCUQkQM1aWD5Q+PiTup9BgN2Ep31tJTtfXPUUV1vmWFtSHCaeQp33yagNIQKY2pIzjBmt
iINrfcwEMwWBXM8yhVUHadQ1QABnHkMZBzivrxJu8nw9dguFHeTFY9Pi9x6qXH5XipWqO5d6KaiU
izkyepp/VwZ7HLyjBVYYAD0VuQU16iI79PFNODbeRfGgoBvWWn7WObZlm1zZTPW6hMc/90hdjgdV
tCBXQoZeqlGRBBS7iK1FTNNacBvB0enKF54Jj26kqudSOY2QCwRQfsg42Gj4fPkzw6artjLhQ92L
pvCMeR/6KnCwQLO//YqD1+FZbpd6tUIu0mkLpnTgOcxsxmdVLOjGtzTQa9QD1HBdLXanYCPSeKCq
KlDW3BsofybLGyQEaVuIGy0Bw5FX1i7fTzBcPd6p0+2cfhEsL6bDMq9EC4rzNaHStJ5zPoob1Cuh
mvsLMfK/A+xgkLOpSQmSS+zlHpqCZ9KCMGnFeEnp9YXLlDEAeyT0U1kk9bIwnK5Df+/oTA+cyD5R
FdQvcAZygwgGtKRsFRzZcOXMA6dPxAXsO15b5E8mDRYa6CzyRzj9k/hN7exPcmKSZhCKi+RGg6Oa
B/dPR9mL0ff6JRTy/WQeTGr3EX34Gut9Xhw06aibq9Y4xGBRYs27EAKtccf+/v7o8+tx/d4bqMex
CUq6KP14vX76BPHYi5pQmPk+Ipkah2ShFcD1n1RIcLnTsi+PDdfKWV7HhylOdp0OkKQFf807XXbh
UgZqZlknmQwZgzduHN5yBCQUP/KQ7VIteRGzXK/Lt4rKQWnijLctw+fZ2D1Xo2a1ZQJPpBWCxci8
MSQyK/1x1pFK2jYnMjOQkoc2EKidEyzckmlcpDTrzaeKQd2auCoNwDqWO6JIlHN1lzI/zfbSTOuX
2MXeGA7yrOAM9HWeT3dNyone+i6FVvons+3/CDuv3cixbE2/y9wToDe3QRtGIYUUsjeETIreez79
fKwBBl2qRGYf9EFXd1aJiiA31/rtz08RKPH/n54/WNcwS8JGzjk9m5qH4SCFN3TBmKhJBJeC2HB0
9Pv6hrDqxaAFJLAMX7G2GvWl23GOJBMIDcvECoKX2HSOWMFMoIjh9gyatEcStpzsQwsWwYW3H/8R
Pkyw+qQWHefPcbDTO+XUUNS9Ex4oskQFq/GUM+DwmdxzhB/+KXTaTeQgEmE8OQs1FmJg4RX3xNJd
ZUfPghxdceRyxS2dY/mBJh/rk2jizbCt2Mn3WmNbpRByze3aCCoWOKaUwa4W9J/uOh8ySEOiAGZ/
Kmkbv8nZ6HqOJLwVjMq+Zu1BUpPGq8neqOEvXERWBTrifC8ljknlLWxm7HFUVRGZgah8yOykYRSa
+mZUb0kjV7vbheDYluAiG1tNuqKrc2Jz2wnYbiA1+h0jLtgMu1DB942rg2RuGKrIaRFZvwDLQATq
vyTOHU7byOE1MRDmOnglRBIh48KOEcVk2TboW92Z92gIBwhHIGiuqEUGSxFnDETyQCFH99TvhepW
VJB0PEIJD7ObHWPiFIj15svD7k7QRu5lUjCFJ7N5N7TbWd3ngr190YiWWCoKR2Erbx09dOfcSwA8
qX8iZ4rB9GXglct7vnFmMu9B2u6Ia/zsnrrz/CA9s6/CyPK+Etd9CntH9a1D6yjhrlyf38FZMSJO
LkdxtLCLmp6sBAK8yrNAXj0hj5kzWTTTOkXqZcOxyW4tZEGV1yNgQhw0OEQ0bnMGUTXqbuv15PGK
d+AINELxAW5v//eJGRM04vrW6R4hKl1LQsfOvCPFB6VQSMzjN3k4xOeQl48TV9jVkjMtsKkumJW2
JStxBnMXucTm4CcwIm+tj4ROqylBmr6UHOiEDa39jH5t2qvGITdPi5nAA7/mY/6wMHk28WtodtAC
qmdlvb+ZPixCE2cY4gl1ctay3bXwsirYhnENEa1Lw2u2kDpznGOCwlmYzM48WGUR1BT3JAltoRAT
QibcLaTFYdmR5MnOX0zWsGR1ZuKZJn5Fibr6+LkP2f/ZSQzrpZRJT+ZUDjG8yylLGW3PExSk0QsU
P5HJpH4I8QmPpCw8t8a7Vr2n0Xc9NO5m2R8Emi247cT0Ad8iCrnHTD5uERvdWHshTNkwfIaF5I9L
zJtrZQSDKMTWqSD3zUQ/S9OTCYOmGJIzq98qCMvYUrxLJ/sKU5hgqKKpuqUMYmavHJntgN3029ok
5Ux6yhsTLRd1NlZJVS2GXVp8mHCQdmlb/h/PHzEGi0ZJ7bIPtWDS+QoH5cVaSTRGiTV+GGjhLcA4
Y710bIvJgHrukQ4kjmBYHyOavwbKoiQZrHRrvV3xu3WlU9+1t0Xx1DWPcTP4VoHKHFyrM6lb6vZS
eBm1QGX24rOAN2/Fu6xh8K8TApKmR6meduEKML36EyLHOH1QRYUkNnhhxH7kElprc9t0QTfOvipK
AJoRR06dkq3dv2HJQoBIRYMx2k2YX7uUUMOGWuqOqmzZnwTDLUjsjRPfLJ870igXnedfOWdhj9yf
DqCldqUOocEpZy9Vq/iYaWC4xhjfpyXtZb2br3BtpHm65CJoBjXaAV1f0pVnOiUjqnQTZgy+dB5L
XoODuxDYxz5Vf+g58fncBhrgUVdI+5KmmfUq5JMrLclhMI4Za6O2fqImGXWLtQTNurVix7kkBPyu
neKotPzOVJz3OtuxCh1fbOm7/AfET7cr0r6ujMg5ToJhufaQQivai3S+r3pCiEUm+ZRE9alAeoE6
UoMDr4gUW9vWLYvynmARcBumLjKV9fKhkFDsALSp5TWhHk6C8g2j65RRIu7ry3lAgbYoMI4k4IYM
MTWqcKwWcQWYiPfW4nntSa1oiouuJt4E/sT5ahnvOjUref6WE7dd8BLq1veRudqg6yKOTlFWOxlO
9obAlxW/g5ibH6WCvgRyuVyWYzQOgcD4lqMSiEBjYiYohXOqCVc3wuk7YoyhbaxNjROD1GYVIUUX
rIWRkGciUVZ0lcVh04UL0WWu4jeJNMxlRQzIt7pNGgLOkmUQbI4bF1q9AhFbI1Iuusv2D5GxNktK
fs76kQILUs/YmYfpsNl6kXqVCVULEX5QSPw21u7aGqS2yPwlZEfiHLIjU7Cj6Fhli7MZnWSOMpoP
HGF4NiaDZ66yo44KgkV2Gh72/BWREUBL7BJtcdTAjPtG9qAz0voqMl+tKu3eczCUphcvF8IleFKV
EkZn4aUDCGTo+x4164CAkgI/lLhYDrDDUGWv84BoIRFfvgamExqyT0e4hA68lVsPcxgVrnEgxg6N
fXdTvWM0B3dgFy4+i1f5QfzKGEqQjyJKgUu8hqLDHwJeq1HAvKBFQZWUHHJvppQiukfOKZ5ShahI
Ry0QfDJ4EBS/q17XCI/ZVsHAZK9dWpeWiWgkNdgZMm8U/VzzLHHfLcfJ2qcW2dUBacug8eMNXSBI
EhqTdk+HwWgA1MhsQHygmgz32CMZx1h3GDcNZ+QWbVmNXIO7fdnRJ1e+g1PhzUpLN930Ja4cwVnD
obrILmoiexXbFLwYoJLtwLQ7JLicWagMNty/Pa/vVQJFuVsKu3g15a11TlSZMHaPABAmR9DssX7g
zVhIWTOQVO9GSowEFidHtIiZRyDgrIxd2m5UPZjYUHVF2UGTC6QJrKK/AywPNzFKB2gDQl2/ynP2
0pzKj57RBw81uMBbzMOEogNB6GHWgm3OQjl1qMgHK7xE9olegWgZ6Z1BjsA3N/hzArpFu9fjMja7
sl0wIuh2tD10vNg5z/juYY8hAEDBMDLF5Dy7Ue6NNPFthSfoJjZ9L2oYPr8i3IHXJC804sEra7qd
vhnRXpds+SN7Nb51GRDWuAjvwIZ30ooznqzNTQdATDV4r/4yXWmH5FT5f7icQA4hEsQZgguUcut/
IXk1snDP7OYRHxneIycbybWw8c9zq/AHQFDIuIz9iQA9bug3QslggNbvtGP3c87AaMUVDKUs3Zp1
7zO6IQVXRA4be4blSipcPfVunsUQpwfLC2GiRP4vrkWWbBYQHDWXSFKcxvQHBHCbX4zxDsm9PzxW
b9YHDiducgVxPLjms/mEEIpRGYMeIiORCC2O1F3VOjGMFtRL5CdXtfdn3t8x4ysErNsiRMltdKAj
9Kxia4fplswOHakW89ivDO6b0ZXSXL5qERTZFXTGN6g6e4rfDPDYAfcndz9rO005ehAux1K+iQaX
Pk7jwB8E/1wfyiuwMfgNU0KP447ZF2Eb5BLNJqzyhPNvffDuMjkhWYuxw043EtLFpgfdxZfMWIOn
BVw0d+idTz7KX/1j8wWe05AswkSXbncANWhgWhGFCkS2VQhkmD7tuCUybqcT6cZps1vIoqXBj9ej
5lGXssZOj7hJ30F1zeRoYTLjL7+5Y1k/hMVTCG9aaOAlDXMbqUNIBpJk3hceksXuPwvSxL+wyJN0
y8oPBJvwpJCKCRuawPi2/FHlCoAMFFw9cHoa6k5GLPdpPHFwAVVVnzMZVGyaW+eiPcEILnDHLvc8
zzjPcEraB7PtaG/qf3JLW5sKl0kFRcc96PANAE/yJ5Nwhxm5FNxe86iVXOnsg/DCOwl8S/8p48JD
9NUQTjzjmmAqsRGaY3iPK7vnncjj27q1Ym+LEnZAaZc8M+iIb6JvII39lG8oCKGBk/MInP2VVwnR
3Q/Zu4GyCha73x5pxQwWVklWdLDMwY2eBCL7iIPD1LJrvlki6B1hDBe+4jeAUZ4Ejm4UWgXYOXV4
1I0y3iZuvuxBR8BseILZAHTig+E34fBB7a7je4sDk68ATPmNR1G6AXA3WHXJwmaPKV3E1aYa5NF+
eGZPBAXCnDEknvghPuMH3drsZA5AB0+H8pl+8Q0RLUAaLZpLgF6NT9hdgWbpInGaLQvAo95I1vZA
qtYrv7BXPWXHBc5y3ZEy/yD+QqkaA+Qy9EhQ+xDuCxEd3daRVd3PXyn4kkgQzfJrh6XlFzR8+YXm
dtx1OTFyNmL7+Kt7b2Athh03dvaUvGvX7jlefCkiuteX2Lwlzxhceg6wQMWxM31ThbKdoZyercML
2uQeBpGLXqZzShcm4bnAERZqFbx0XiaiH0SPYecJX2eORI5qE7DSXYmALQdkhx0BW4Ya6TwYIdL5
xbf11dLsAV3er4UxscaoZs+R25v+Rh1OFCjY2zNB/2HvJib1pTZPc+XGJ/bUDVqO7MBA0PNhPITf
/IPbL+pUGPG5HojR8DF7XoptkS9HTtFd6Asv2dH6yD81BDNstpgRAQEIBH1irRffBwLvVGhm8km8
+hWlQ/vB58z91vIrfI3X5h7qEWwNOpRdDnnRQ04gNMUV1JrvkCTkWDreZNJgkSZDpmcbT/uMvIQP
PLf5hUdeJmwEpk3mA4httxBZAyGzBd1O91wvC0v/FT7xg56WTQBgT257is71oQf6sXk3ECQKNyRW
To/mxcT/44zUBGFZNjkGXXSXaE1FbmmKXQif3A7BnEkNeREoIo5w3Z4zJzI36okvZZAPSLjRjYCf
cI+FjJK8RfBSri4AiHhR9tQtvvGGh9MvdsbtdrBYVN263bs1gEqSHk7AOHza5p7BbNXSXakzDTmg
xSJoDJpOOpPheqnGlLe3g2pX93Dn+lvM9Et754DScIc6BDv/a/hU4Idw+bN8dSjReka9wRcgRXlB
vsviXm6+aMfhAUqB1UOfflI2C024QdOjsmJQtsxv7La/xGvyoLOfxS63pfm+/Breqye+fjjlji9t
BgEHk9/FnwtabwJHcPRQRPfAl928ARzMPaYR5ME74pCjOEgYL4AW/ln2uTaTmh6O7u0lt8LJZA6J
qVvrLgj7gMNHeSdbBvUjXzzzH9QLVB7iwOq9f+kO4qbaTHobBT5nDO4fFFuC6YYNG5hf0Zpief1j
/rY+WluRNCPbiXOhei4/u/eWHRZZtuzA90ssKbKNf5WfW/Fxv4RvPDWQecy2BSdQvEOmxatMcqFx
9E8XJvDmtX9Sb6sX7F0qfnFC/edg+bWc5df+W1ltSLcSSVS6vciaL/No3XXf5rl4YEosvji5Gf9S
iLLcU/KDMDtSARbzmgBTA1bH7qK60+KhO24rsKudCTznts942AdI/85jlMx7L7OCXiTc/bOzAgNl
JNh56MS8gQWiDXxV8PLVZYMeRTdVvKX1lYriIKZ/3gVeQ0stUFRIgn2wikG1Plv5fkwuS/fMNTHG
MKWxeNZwoRaaWSRgm2+qaq/zwlx2l5a/dATsYrBgJBP3inHsiwMC6aohtWI781ekRk7xVZJVRYgX
d7fO8OsLZGVP7ASezO9tnUN4ZzxLFDYk9/NyG/IirfOHYq9FG2FW9PuetA7Tl419zDuhu2nUUxzw
ymQW77eRNth6RrKAj4mSLwSiPDYdoC8BEwHHH9RMmvn0BGFNkhSXhFUA+dHprce4vczLcRAxNviU
/YrZfo79fn2AGumv+epNZFMjH4CMsdw0PGSqhy6/pYoZGBXakSFOJAQb+/QuoV9t9cWOl69twt5B
u7eOZG2CZ7qviatcpEO5eEhlmH3gLnPZ24S83MEhXj/CmTZhOWT0Snb8+3b3Mkvel274AB0soc7u
wEH9WPGjEDrjWEp7s6CslbEORQ37dM46eGkzaoMYfh0OrqlnXvMKOFi0MwH4A1sLKw3i9XjPAgHw
gvJclk4sKEDsYBQKrdE4MDNXzux55phzsuxVsE6D7ofRKa7czbxNFTPIoEJ+BjlTzDhgYT7vZR37
VxSIW/7DNstUdwOFCOstXLNpBmrh8fYfG8CBfZ79Ta/6D3/4H4RcJzlmUyeTOvTDiKzGVqIa1oh6
ETqXASncr4Alpa0PIEkcLqP6jZoOY4e0nKw6aLtjFh86ZNnTzdocluJp1PDTeHVD4ZONHGH5RanU
tucv/mxdKHjYzsw5wPDSVwFJ/gDL2nqSp1uOjDTxheZWpZVZOY6hP+TPa3bqaa8mC1+6qepfsXCb
x6cKjn381MRT/QpGYoj3db03tXMiPCXIVJtHjso0uyXen0Mcc0goY616CpMbkXpi2PWXpCESnJa6
QBvOKp539JCm08a+hKqGQs7e7u77u349msCi5KJLrqq4PeD+lm/slC0oCzfmLTuDJQcV+CjFHJgL
zlP3Vsz7kkTu1UGWESrUfW4iGeBcLBwFvlSMf+t5TPdARayP4bOuvVXDXaY8loT+t/7SOYgmFCrp
WFNHrzeZGh1hcSdzv3YeEEVYYI7Y1/kRIZn6IVduiuq2w7R5HBc/VIOUyY9Xf76XQ7/QnlqZ8kub
oXeU/AnSVYWbCuThEPaXnrpk2p87u44eGhKFs1uMFzOsqPnWaEHdnsOeiA5bpwkdelS5atK+1x94
I6f5HSfiqJ3H/IkzKcxPGstEDhPn6d0++6wAgbaNiUFzRHTCUYV//RfOhJCxwLhbjEMmu3O0n4Zz
eYNXWP/IHwktdiRY+lrnBxI/ut63JVjyA27AMqUpxG/lY9U+aOlZyp5a7aEyDtRr/5lfk/7tdftH
Xk6YliHKdM0oUHw/hNplDqc6GmJ1MWmf4F1uLGe9P3UsV/ryNiUXQb1dzQdjfhfKX40y+MABbUIp
411fvi/L1xS9/vmCqK/9P/9l/AgwQldrcmHkVPC//w/jl41jX+hzUV3S7NGaxft/Qo01g4GH9xYs
SGQec7D+JUPIl+geCRz4BtebEsWssQ91QiVJsQGj1fE4Eh5y6NllZWG5EWBTQ3G5aeFBtr9BN1/U
cTk08M348iB5uIsMIIsMxRdV5JOGRAksRhvEYzXRDTFnSKeO9fqJzhkeAEJKVv2B0SoGKlWM7zx/
N/NPgcWeqLVoCwHHhd2IlNU+JSBVlijvw6fKfFkmSBOCqeforFrpFliU012abRudIZ/7lqQ7eP18
eZWrl7J+FMDtphvA/Vz9qLC9R71vUO1aTWDuFlaOSfEIlrHH6Zxp+UmtGFsBECzxcSRhyJx2Q6HY
kvyopj1YjwE0hjKY+JXYDInpHHFkP/bwA2H1pW7vTQne/pijHVfH/ilT+FhhhAhjAIsY77sKG3uG
UqjC8QaeIul7AlWLiL8pY7IpAACyz6RSHRn+tNvAbvGFAYwLJzghxkNkKFedJzybyPEXeCGJwWCh
XRusvaLnQalgWddQjYHHS7P5KnMC58gIKKrDqIeyOF6vPXROZH4UJuN791qwHoebzmM412zQQ4OL
LGVmhp42p+xmxfGwZPGNEGJuhTsOEygBAex0jtmE9SwEDgYcaHrASl8ABmkq4DhgVxVPWklEh5b1
d1k6oN3KiORAmRGGB8ydvpSXDrsZ+d4hNvuWPKXaUk4h1e9GureAi7X2zoxfM97mFq3kLWJqrXrp
zMJ5jSDEeoJftpL0uXCVgYh6Vr02vpW6KljK+6VZ90ZG7fwmY4ozZ+3PZcW4JZ4nSbopDM4rYFet
yBxAqRaiYECFoNfNncLBjOYo71xR/aAniAUE4KeFIbw20EirpDDmCfu2AoTuFJ9WUeYLyMpWzXCW
42cRZbbk9RvaGqFvNZsH0WAIlka2F5HMlwfyS4vF+iY0tNzEK8mCyEQHgxadlsU5NZgICOIR+kLY
TUUL2PCcINYe9rAjyAes6rXSribYcQcsd6mgOlICf2BSdJ4CslKN4TwCw5Op49ZwGiXoKBm5lf5t
kSnQW4LLJyqs5zhk4TAEm5wqncGUiSuRmyDNcN4Y7OdTBQBKKUgEQbhR9tU2DEmBVn+rCAtHZGwl
6AARqYlwACPfUPRKySF8sfJjNW8FTHC8P5N6lzKRqe3si5+5SsDYtD5vqZn9+h6JvDIQlYRo4Deq
RXreRATbZxJLJ7mbd2Z43eizDnAFx0Nb3ZXhFwY+kYekD0XuaT7s5H5qVl5kYDrzJY+BylU+GL0F
kE8XlBwpfkE8cqjBFcWxpMYhNkxuxv2SN4ei6B01Wh0KCor6nKfdVV0bSlLxbgtk9TgiEBQAuxDX
3sYKFctzyr0i89/qUePN3Mzhym6lXuPlVo7uG+uDB6WEmgEm08jz4iBQ4nm/PerbP4OeBSBsABUe
mmLLkyhRWKMRLNAPUC0bEp6lqeAxCfeHINt8Wu9mfUhawCDu7j+/HqTfvh4QONCKLhuGqMg/bCYj
xQDdaGIlm9Jgki4xIl0dcX17lsdTZsBy7XtlL5mv4RcNbQSf9qxnmjP2e733yv55KM51fmtap7y4
VaKI4HUE0g+J/jxXeErJUw02bo8aAJJEWj8hQEp2DeqV8EyhU9Rw/hzofwGKQ+FDmE+JCPN5XZyF
gnEa50uPRE1VgT3FgG0jQyXLh2oLcYTFgRRwsweiUpolEIujIexTjI3GyUAeMB943Sdeuvgdk0Tt
CGCCd9NwaLnxlGNpPPfaQ0mulhC083UJB2iJV5Gnx6hPFdrq+jXrbkr9LOoHKUEStsernZhemR1V
GbQlPui1/+fvQfmNrM0kU44kJ13dcq5+mKbQ8MyJNLfVBU8HG/tyXo9h5RHBAUDB0b7JRnpuFWhJ
Wwq4U0Dt3vInkz33GW+dXnnt4NEmOnKQAFApXj7vx/pen+565SirZL/6PRkmZ3AUtpw/X7v2mwmD
a8dKx3AhU334Q9W0LAuJZGbFtfv6AVmogIfDXtejFp3TzieOinerZu5T2aHQauXO5p2jezSUwu+h
RNfJqwpIWA7U29CTGjhZG34JBW2pQVbscCyDQ6Jm5ZlgZiS+FxBTH/GwOX3lymybitsqHjClEH/j
M02e209EaPFfviHpN4rJf/2WPxSTet1m88pocUn6e7n+1WBFr/fzeh9Fh7j8TqX9QA3EsbuFCSVu
pNBus+zmzx80QYz/neW4BrRjqrZ506wf4scZclrPVWY5MH5MAdWmDd+KPPA12M3TyqlG2+Mrk5ZO
Rg6+ADJ1FnzqG9qGQrc8tV8EA3QGL3kg4ce8c2CrIwB5cAjTSfHXTQ4ybdpshqNA+08NwuTgdy0x
KHVMVoi2yebxGAGW/jSVfikcRofBZwrdmLSajh2e/lf2aN72qAA3U4V5SQ/rjXUnPHBX8MPxK6Ej
AVFDXKaEN0BU/ANX9EsTx+ymPU0+pm82qBbbg+7K2z3vyO8yqKavRH47HDC2jIOPycXiL0HngRWg
uRKwAwfqAEOTAiPXQP2TYmSbcOTldjHFt3GLlhMjvjaSzYEyags2ImlNfDDeBnTDDKdnUn0xWYk3
uJ/Y/RbCEK4RwYW9C+4pPy5v4VMH7W9S6XsAv0e3DqIwIuICrAVshjxFq1sdpU8wTxQzYID5J9cW
Ym2XnT73hMbhs9bFYCtdifxeIyzcrpDB93bFzUv3FlpFqnbrFzZjtNbTDTwqBDNkvwZcFhgfKFmA
V+GzWaQl6K+zfp3AEUCswNaRRlA13x9YEhG0y8gRvufv9inBvMNfAmpjIcs9/kx3yq5shysfT25H
sdMwz9+WT/go0JlXe/XFCp9D8zFKH1Fiwo5JPIaFCzEo54jL7Tp3LCTqnDUfYr1D8fQqvjY4CGCF
yj1DnYl+GJEJ0DjsC+oGdFB41DdOwqmxyO/nk3qYWXRsBKvDG7/SlCKCCRhK8R5kmd9i9wLeRWEt
2EDLyy8VBBLvCmooSmkvyndDcSLk7RP61OYTC4f0Xb/D0TZsDaQFbOXlkO1eLfugcIgBIYHAf0ob
J4JK6bgKs8/o47Bs5pY7Kbxn0UIAGNwlxSlpWBZc1Ppoy0uQhvkqVJ6UuogceRKiVzEmIcrpvmZ/
9uWXDHcU2VEgUastdB6ZNib+VCx1MJcIiylm7k+84zFNsr4DQ444Sbn1MBdWnll57PfaicCG+Xn5
0m/Xp+Ru+Uyf4JcGbmsY0YyoID5tF115RaCcebAml9WZ8KxK2KBPWUYfuK9/tc2O/y7s7AxKlpwL
hmTNjgQArt20QiW46LxWENt//lYaq/gg0PKe9cGGZZzfOUFTJA+4BO5q0+ElL1EDrxMrAuJG1zVn
7oYlcPlhGxDKEEF+wBQ/cQjDFfGz+anG3Z8Put+hR6aIKh2ZLClx1Pj+e2eVmDrLmeLJy/Jd3OOw
MmGcOcjwQ61+r+MZDxTLa4HXyXNg29pEI5TJN4x1Vf2Szjdh67PjgxUsagCmOU8BcAG+hPD9Lxf6
2wP5fy70x0shHtTRqsQQr4hpr7W4W5UoGOuXZKqw4qTSbWWkF6lqERlwuNH2mOXWe8JDgYaQIgNN
PYhy46QQuwabtBxKaFx4TvtKfMuplZ2oMokRuqgtQZGke8qg3wJ5rn/+JaTfaIJNggRkXVS2cg/1
B0IwxqYVpxZvlZpKxB0vFTY+NJC8Si8DMjfkkjMnzi7eSX9R82u/CcczJQUbvi4SBki7yL+/Z1lb
E/rQM96p7MrrLm72ULli6RTzDQcAMJgpH3Hkg/fCxm26IjrfJ1/P7/r+wTDeavkjkV6M7IoAri5c
6EliNHThELaXpvAEZp4bVJ+m6sMsJJltcLgkB0LIBOPYmsc5d5s60JdTVQWrSWj3gShpmcSd9FgK
wV8+439PDwBCW2DUlosl69I/uQ0/flPZyKel6ZLTwGvI5Fwro3dZvvT6dzPd1OubMWP3O+Qlb0To
uPltbRYUBW8108Sfr+RHzNx/rkT68ZmrZqtlahjVJ8Hw4z3hVsEsFMfKRAko9ZyRgJOTRodhKToD
aZCNRb8o8laFXCspvyiR1zB1dmg6KwSD7MVsdWFx5GmFT6mOMX97GpFFg10t/fXnS/9xo/730n/c
qGUqRijL4viWyvdagwaOXrbtrhpg0wvcDRvWkp9jJoBRF2D578Tqrcmuf74KWd0+oR/YNnetwZxu
WZqoaD8e+lZV1riWhPKCttFVdtl5dRY7CowgtgmN2KkuMb2OILso84h6/GA087M36Ugo8bHEZd28
ZRfleOV6r9U9Fj2HYffcbqyzcNufqnN6p/souGxjx764Q9S6+8Bo5ypee0fKY3uXrD4oUPKWO3B/
vhIYcLvqrxJDZnKQjlIAuePQfmWnHtIOl77nIDlmAREL4aG4Nw/QwdD6GA3xJebY1PHI3lXv4g1F
Z3fJfb3XD5u4C1n5Fv0Hftd+WPfoVQxWoBPfPH456j92LkyvLTvGE5LjnWI/iidMAnvTA57w4uN0
XU7p/XCyfEQOB97MrWtcJH/xKicNTI80unPuEky06296hiZy7A+iA5MIh7Ubbke/dFu7cMxAekQR
uj62BzlghzlkD8ktqgUz0IPG4/97bBQ7zUYl6xICxX9GlO2iBn6BXNqdH9Md1o5d7ipu7vYX7ZFA
nfcM6xIv5nknBwEeen+h7Xo37YLIsfbRbf6I62c3BGhPXQtMANtIdDvtIidlhP1rI+y/z4R/sGLC
8khxMCzdpDXjx+28tr2uhx1vOZTmMPGYrTnf69JToSZFR+R7jECcdgaWvwMjHTAeE0TEQPGg3ZT3
EqkegFeElQCmaTZlLH++z5XfHs7/c3k/KBw8FVKkWVwe7CpK9T7zCMQq0MTgIGUYgo4g+LrwLMuj
cEpaWFCdhpC51OUS6ciOd4m6nav97CrKIWLK2JKCneWKNgR9ClLzv1zv3z7OH8vRooxjkixpdRlR
iXSntrnG3R7zg5SfGshYnQxCVybFuiIB0qNNCTRu5NkcDkzCsKk1oeSdS/wTaJAk2oA2qG2FAQWv
LYwu8ixJIbGcukK4RDfrmZj+Eo77u1lCpsFMVYCWttfiv18RLeXqgpp35aWFbYX42FcLrm8kx0sA
h7zBE3/+wLTffWCyZhgEysDRkcj77x+oTSMdX1VVXhDbI4+eLWwOYLW8P7PkxpARddXwSGNxl8bE
L2wN1PlUuPLwOm7CGIN1iuyVBJkd3moFkCbrTgp66ZKpvmXNgyeQVARP6tUSl/uOcL10YSEiE0Lq
jltudE55o4S2pUGfIC0KijXoLTIkuo+IY6qgT9ZDp1EyMBeki2zh8ajnBR6HpXom8JMeqvsFCEEb
b+U6iPn3nz+f334fKCFlhSxJyzJ+fB/lGo6LQMrSpSLwIf+1FTBo5K3Kj3W0um28F6Fe//wTfwcC
yXR7aJYoiibJ4P/+QqK+qc1cSsuLQuyM8RLWPGkzDKSB4mf/5x/1uwgpS2EowYSmgPqpP5/unDrq
oanLS3fQPlvhfTbuiaYTmJFJ9TOw3IA83dfaK0sHl0FBwF9+/m9uPkvTdRrzJP5FWuq/f1dLMdei
aPriIsUaxhyiKDXDXmWoieQZpmqezlb82sjtpUMQQdPSqnlrwSS30jb3lzH0d7Y8S4OzIzWUhYNm
in9fS5cu0Zp1XItADbvMfaaVlynzi+wXhq3al1B/z0HDJl3TddWZ3l8+it987ZZmQRtSsEVw0s80
L71bVh0penGhfHHRrvlmk7fQuuSQg3mPybaMWXZaj8Cv8ypqL3lxnvucupHr0A6O3DmG1V3/fE3K
b2YcizeULpsqVltuk39/JHkexrNWRMWFWyOfxMcB2ocnzyyid2oBsDI4s2z6vXk7Gp8t9HbtzXSz
DPJLnfaot6GCuGuVSHUVsT6VaHWrWsYOkIHJ1o4moyzt0ztBAsR/p2LiANXz519A3r6zH0MaJVTK
VrZucJNpP8ZcvAPzSqJWzlJD+RJ1XMyqNjpKzG+dDo1EEENzI5zDa3KybjRf+0aH0QAO4D8FlbH8
mHnjz5ck/e571k1YYdhhkN6fc6MZa7UW9jJDtPLFLT4So1+jy8jicxx9LegCpMm8UQYE7yRp5KvP
acBqa3xSOgivkZMB/ucLMn/zhqeziJhiDKEgt/9wA/9DDSuzpC7WPOdbUlcbAV085JoLzGbIaGSC
BD6itiP0nBmiYVbYQKh9DUEGJYQIMs2dsLlsgErQSSKfsSO8ZLLdlgAbJ60KZLBrkg6pNludmrGq
C6bcq8WbGPhPRcm5N5E4WMgmvCE6ohxasD5rjq65/K66tm+AYviTfSCPHpkSSbGlKUjf5+ZDRSD7
sVyyb+rpP/PaQxEHdCj0WLh4RQuKI6IOUT2ysGCFKWiO0XwSDS785QSTt/P/33cYQft0PvB/pmLo
2o/3Q5yvktysCV/nEHt62js6a50UGd7mGZvW/RidJeuiGZhXzCsVglN/rxEUl4hXmUCMsa2CKn7S
w/DO1DI+118sw0GL+2SCdf3zFy1J2+P681olhV0FSYKo/CdbfM0UfFX9kl3UjoVFP8Zj/xaT7SWC
vw0E1kZ5cV9+SUZ6k2uEKsToJmO8lQ23p1CJNvWv5FYwcC4ouUmZS4RzD01aDptkmz+ejHZB+qgB
udkm9ETQm7z9IyJ8L1J8Tl+8SQgKIYiEYARa0us3hogKO0qhyu4vqYBI7G9I5ZpNXLT8SA5r1IXX
WY7xkEjeSoEz9bLIFDX5bbHiQC01b0j9GV/OKGHtksO7MHnTP4UotgfYku2wHHHmmdn7QJtUYsxw
cdExJnIrGR/qA1NdjOpzKyVe4Bf5UuLMvFNXOD6VLC2FYbsWsUJGt2WC0Xa50CeAiJSIW5OxVl5U
X7WiU74gzZPbfcqFC2iAo2grTIJjxZezIsJBM9m2N2Mou1UsBwsOYTlHJUgeYnvamF1IpCUu7nRz
+ksR32/CHVB7KHzNW5K8LOk/3q10UXRQnWN2mW+TQCHQ8P9ydl7NiXPNvv8u+/pQpYjQxb6RliIZ
Aw43lKNEEEEiCH36/Wvm3ed5hpljV51i7MFYllbo7tXx396BinOPqcKyJwu0ng0YSaMaxxrIGm9F
BGrs03myH6xAGKlGYm5pb9XjCrfUx+6N8Gr56Uj7H7/8KXb0V8I00HY1s+0CcmfdMZFW25v8uCk3
4127ezC7G4KqNIhiW2wQUpPafFrWmbdyHi87HNVkpX/PGMafElDXwGk3XdG5bTxRvx9zrrvPr3pt
rcmr7FX1uQs8wBLf5x7UKAxmqfBsAXlw1YhotRPXmG4ub1WrfzHbJIZjUhAyrSgGPSY7koF/7PL5
l5ATWOoOpiHJRAYy5m5xymNhttAccCEKPgdQm50iydrdaoM/zCJwRi0+urfhHhTo3o6giUHIqw/q
Svb7t+9XSv9TIWAsFLzf4k8mHTx+X6lLfXJcfWGsxgdg3OmrITk4jRtaJVg41K5pJJ+eu52fOqDd
jJ47wWUhX8EBcTtYKPcqcVMtrtUmr1ZjNMScMl3O+xHYU66ZZHRPufprrZ/lda8Ek4NovlkEh8V1
VGNy6seRQwv37dpWe6qYbMuIV6erb7ozafBpGHscyftpXpzmhzyL1reCOod6+y1Ft/n+QL8HuPMn
+IW/qAC6TezOtg3aBRm0yvx9FZ1iY3WW63pF95qHZUaa6G7YJsF9CeQx8OhHYm5kS9GEZyGWZtH0
rWu3Ms5kQD8bICA4+OJ+2FbZtrv1tYFUtEyN7TU07U5ULFdNkW+tRT4GDTXXBmgfcjhZ7Wa03SW2
Oz06X3vWy60m0iZmf3CjZT3YYpjqOfVm+vxk7X/IHe385VwF61R3bMPsSProHdXrzrXqbB2nNaJe
6exGWYcIfpew23pLrqe3fXd3/Q7nGGnU3f2YOMcRNOERKbvU9Z8AbMaToytizdlpct2PCC0C1d24
NALzrvP9IgLSKK1VOXRJESGclh6e6H3RQ4THIPqmFh6zXLUfjGkZtybgC9MFbXakIM6JDHKZgv34
PR++12MpGiMEWiZVJ9q8FkT5ALWlFHYbZQWpRlJDRF37Je9ix2/AGKvVZkIZ+k+796eJyioBqW8C
KcKSGXdG3KLcbjrUq9tsFimcx97BnBIjCHS7RJ2iUh1AjqxI6L2wP9ELw8wo4QKrhpBiKzDak8sx
Dzft8MckyPad7u1qZqdD6iPigqRD3N0y7H/plZtrlXMackzSQJ54gjhFl97bm+5R34o7c6uGb5U3
bbzPT9o2+Z8Zb8j+9D5d/1HzZoPBa/pFnjruz8Ibb/ESLlXuPazDnBBE73nhzbb+nOhdwLVX7+vj
B464kfy/WOJ+9PeWg225671t1Vb0lKDxeOtgWjPwyntbqUknOXufLX8yGuG+8D4nk8/Ptd/betHO
rz0mwbfPzwn4Zf4oVxNSl1TL/1wo+UXtvTJcqsO9+fjjIVNfrhrz/mMVLXz8jXx9fHwAKuV3T173
Y14q/pcP5jTZ8zM1/hrz1954lntXb3z64SC8l7N/TFoOyn9tWUnKlHOpL0za8Wg8xn6Rs+YfvBd8
xfLGB7rA170JoiACwc9LDRW8Erv1GI84cpnJ9/tg3UmmP0YkKu2/RrSyGnN7OLANJKJ5L4qBDMFv
9MBj996Eit4ft95I+kEuvdE++Bw9PpcymK/ZbHby5o433HlPLDA/ZuqHsd1rLX+M7Y7vLK1cNs2R
sW16+x4FZ0MbsL7Eob61+wH8hvby/Vr8+Lw7kXhuV9vdSXanAoeTNHi/MwLYETTi904BNB+Rlp/T
Xe4O/D/meOcUMat9cd2VPFPW/02WGYBWXhNqJW7kvgrBYoNEKHRSZ+V4nYgaNY8IBoxLRkVEp+RA
PqHagj99s70P2+vX6kX+AiAxBaU5Xs0Z7kJaZPgET5qv+fz6BUQqb+094TRAAmi+41kpdZ+8cE/6
b0MC497W6yFiVa9Hh80emMVRkTw3/jN5Il6v470fvcfnrUcQn6/nRzC9vGdgIIlc8EvYFVIp/dc6
4MOB7uv+84D7bW9XayGnAIEF0Epgt3Spvr5O3gO9EwbCrWRb8JLRfb/DrlDMd0Ln7hxuOudWy9hC
UV1ZnjeKhxGY8vZp5139Qhaj8OZkU3sf8o61m5MtcmM8EkFuq0xrbTVtBWeZSQ/OoIYVoUPJvWc8
9EZb7/HxoEYwzcaL3qmi8yiv8gfwjOalpZ/CJLdtbtgrEbxwzlp9bfyP+fjh6/vJ/j9Yu20aFk3g
sKHvhM3GapED6UBa1Bh7YM15FFEF0+HbJ6Ky8bzRFGQsPq290QgwiuCVSkK/9B6IKIRfX2xK7n1k
auPPTW8+//gY/+SIb99ZBf8h/X/Gdyd67GJZ1us1mzHXfDIvvLfpwS/86QQcBY+Ti2WWqJysVBFs
kxcyuP2b/B89U2XIur4CmeBTjU0LIl4bH3GNMP+i2I4zDMRL9fXAnAazH8U4Ottf6eifod9JJv3o
LrRmwdJK9DCbCGOBZgaTUSvrPUFMwnRoSfwkjBW+ADDBlTCdHRq3i5/kb+UlnFsroIFCajjVUxPW
IUJYroVPg6dGoYwlZLrxkTCt3EYIcTkR4qVog8WSZZpwVD7jIGQ1YLvbt/O8CZ4HMN+zG5H27sOU
FKUn8snCe/YGbe8RnqRRjvfIUpbeM98Hz3VQB7e7ULwHMcP1lGzxVm6TPr8aYSuaDbb+97Rq/p0x
/1nQO9F7WpWHaybaAAW+pHRZbpBx/gFkRI86ilJrv6SMgtmSRWcTBi5QYvaAKUS4nLZnZc/cCAcJ
zTtyhsuftH0q1EjwaaVGSIvI7Up9P173zsn4B+3eie3qqp3ORsF4AWxQL3JiIqWjX+JbKBa3slqF
UyrP4TywqPhALpGX7k1F5qy98dcHoubp7W2jcM14zmDN9+jz89wVefI5eb16gK5GKF83YqZyPeLL
Jx3KnyEtCyH1Gey6Dmfk1Yn6NoZtv0Br9B5mBcrc1v9Jprh/51nXaZPJYndoNvW7uuBau2Ubdzgy
hbNCzo0jlInicPWFPzlw3uDcX/N8axCw/uTzPQLcxpuI6incPHwjxOBNf+moFQrfNXgBDRfthyOP
UqoQMn0ecGpAjLOjPyO+jCT69X3lzV5n8DRhaBZjqcYtdUGEOqOPjx90j78z+D/zvJOd7dMua2q6
G0eUT5cdr4mBgd0I6iipX9+Tkv130v/nUXdiMD80rZVGilPE4UNevRxFwtryvfBeHK8LyrO6qYg7
r48QcL23XEWjXtvj7BXO3HiPIHI8Psq6CWuzQCwYCZn+T4vy01Dl9/9SFo2mOBfL1pECIt/0qmDV
Ww4ugWRW6AqEGl65bwTg73R1pfF/5Z/6u5SSAt5ROK70ONS7K5WHqzALcvImFgqAdp8iTAVIhgdA
lNL9KzYccmywQGKZvMjvnAA65Gc+XZZ8WrMPS//oG57h4UTC+5cpmnZ7wPUlR963FLXD4SL46bCi
AYLoBn/qDv93n+6dCvvcbK9tE5lv9fUHakz9i1/yvd2/+OewVMQ8+vqwGZLT0asC+R2YdsEqAW3Q
BwhV2YpMUD6pgqNyGDf5qkr+irpy/sfp6VfpXpngD8gdzuE5dB6q4PyUDYDKjLLX5t2KzqE8D6Sd
8MiTn2weZkSkEg4zDBkwOm+3JCX1Yf9EzHdI3j2fHgJuni4+aY2WUBvO9SyYXz4ZY3mIMSZkMz+q
OqQMKzqVnhFZUR3KKKU3kPzqHOYJdc/RgkYENFRIAZQP7KFcceawAqSUtb/44Cgnq2STgHLGV82t
6zB7Xb7SLDM8BejwCY/gC4zKh5rxV3x2Ysho219ktI8RJCDb3l5nbiqv5mnLo3h06jxcU3sI3Bl/
VAX6+ya58kC5YfW17x05Eba9Dcsuf0/D77DTzxNwW3sXXxbqqE7Blt+C3xKIJnwKFi+ycrRo6//a
kF+/c4bERBiuLDQAhDz5xB3ZcH5eJW2KSmn0SP+BC1Wl4eJlw2rIUJt3WZ09FniQJ2weSyRP0tJ2
ZKWUk6s2E6WfStqE7Qj1fd5wd9IrU/zq/K49PqtsIGOUBTTSsndhSWUUslAyG1AMQ/NdFq0OD3Od
/89c3YQg7HMfeYI874KSBDdyvZUadAhoR/Tj4F7t6NyT31zhVIe7WGknasIFRQRWKitHbjmjugRi
XuwTalEHfT2U17FHsVtI0kBIngaPAj0tvPAY52k1Os3l0muQxaSHTs+JHS7jlndORAiQuRzS+KJB
BlDlF2ZxFpuhrjYhYOhqy6eHef8adFKyrwIamkVZTChwAnx7QM8t7tT0GkVBNRlV5EN7tNrmKsPn
c6XDS8dE46lAAtCQjbJ/fraAspCHZbGkea1GV6bSqDKR/3eDI//L/Top+WMBFRPMh8wtsPLD1ahM
alXzuHK6iIifJVlcq2KwHsjnZlgM6NGX7BPnielzRX1bn1otWFHAk55kX/TQ+FpEvx76a0lqHiNz
LpOSoZ65O383XU/owsAn7S8g7fHYEMJLrC89PPdq1v8aiCGn+Ti7WB2qX+TG556sEMP86HwdExMY
dhZ7MyItM1mkJgtuhxT2hYcJncSYvhOCzMySbEeLVH42WLxL1JnLb3WF3sknZBYFoAqmXKXWfF0i
Xe3D/J1cUPLocl++04OD+kMPgR40ySUye2S9c5HNbtDFNtylV4Q6oMuh090q99Hs0g8j3o3pRDU7
RIcIkISoiZsYPDxFAbaqIoqThlR+464Zm2+Ys4EeE4JQp+gUHca7MRnVgYyFi0MzrqI1mGZyIz3O
Ujkzfl1JTj2vpgsCaCAPIUCKgrVScpDQTZn/qUgNq+hMpK1fvKxTOXAoZuLrEgHdRbyUF75IEr94
HPPiUaAoBlW05GfgjIHAnHFPtU6b7g7Tm1+ky/E6PURAaIwpvOD58twmpo41agXkzYd0BeB0k7Fj
ukQyN+A/CAVxRzNmQBD9khus1Ha4TlkvbgF+QCQnYNPNAhm+XMMjWE9SoZi2jEeP5cjcsEUnTLYt
q8g6UoxEqiNX611wj5TdlWWT51QRzcCCfUiWolzJM2Qhl4HZXYV6XD5wZ+4vx7BD1iIQhgmGYLTh
esmlXPMZ1z9y7WPVb7qyxFzJaJbyZN7L1GXinfk6qOPiNlbWDBK3Ahk7ap3comKoMhQZkgyMSd/W
3OwKVdFdGBbeIwNEF8hSUi7506K/HBf9c+wOlv1cUSyp9t0ydgN6b8RlTC6xv0sqdfYJ8/VPoduv
VAX4yCkkah3QQbFXKVIe0S/XCQ2/PS28qEsImmakheQ1hocebgbUhhb5kcvRLjFCeYHKxQl4O3CD
XUBcnIOcNKPoENCyiRNmlQC34oNoGq6iLHQVwAgc0OYQMF7PCDVedP5RNFVGDUF1Ca9kRDImJepL
E0h+JPg0AaB0AVgU3IeMR5U9EDMKCN4MN9GK0zePuFtIwQDJnXpwUGZEYYMiDymgVk8tmRdlx9y7
9rlzTIExapGmqAeJ5bnrcIM3k/xJTqsOqpDtdzjlcYqHqCVxOaPROneiD2lECWrQYjWujK5SRnjh
KfRwCKguAK7FUg5PsVi5NfSMD14tAlFRbEWBMiN3VNFt9UxPNAjajPr0muTsKcM8YIbkbgIYHlzU
SR09mb3GrmghIJXwZRYIcRNSYBxki6ZanJPpKfcEBsHn7oGTgMWEQreP0OFj+p6kh4Aa62AVvoD/
w9ELIhSbJC+yoxlA0ZWftcGvjRPNCyC0mzJDokKo++81e1BgrOq+EzHDoAzk/SE5Bg6Oq9saMFeN
+YNHhA0FgCTZr6RboopRABBd0WqpmuO8NCKiWWhKqFvQhzz2EKDxJnk03vhLVfC0SrFqLjaW5rX4
+5UPiB++kgyHFgWkMVAyCkyyRGfnnOjCyqz96J16G+h3yWjWyUERpA7ArADSBlA2gYlRJ1TbfVSw
vi11euzAeDBpQB0k09+9kR7LMy7eVxZW8YqU2m1AaI7RUGEC6bGlLDWk5K+V7eN9oioW9Zlm0KjJ
TPR1kPljytL9S7yPVuxcJ5QMYOGGViLJxW7UkCxMn9b+ms+2mFfbiD7SUDk4od1t5D4LhUkqdqtH
rU1YhGsFZAbfyQhmLuf+cUwPZB5+YXgt7sGIoUS6EgWL7tGXfQCDz2PXb/R39tu9TZeCg6gvJzhn
CasqC7JLGn8g+cdUzXGP5bAFWFQWXmiv1eLnTBHbv+m6VPDCyedwScLzEn6V0ZRRnt4MgEE+XoaY
AxG0Jtd5pKhEHahQuFpGvQsz8ph5Bju8EgoISrhSfrMJLHKfV/GNrxN6nGN+GPC2G50DQ5GMGZLi
ip4ouldz08ospMdisPDb8A9cwTNlpCRPwpXCUzcZwt1XAWU0vhGCChYClx2RrRO3khZ7JM/HrIEe
weH06fcSrXlPd1Y+JedbCU3TmD5io7lL2ec3eE1BamU+rtrwJa8MyQAqtaJWNwaHPF7jXqWwJazZ
B4fdIECXXsMioQU9bh4KgKFSeZn+Kj6Sxa2pdkivWr8aUhAFPcPr3PnSXUWXR1k5Wb8tbhd6i3Et
6dCKxuvQb3sIaFWwDsFaiVcBlVysrdY7z9cjubcp1ykzsOFGMtUjcSUL/VMnhgTECIxdth3fVLSL
kEf8fOyKbHL9NgZi1rdGdM9BmnQU30cEEP0iNJibSFSyyRnhJgKNl0+ECjYz2cNVkMotwS3lj4qI
VkKwPWIOEbrjxoCH4aFBxUBQgXWFoMTf7ruTLAWndJIB/imHUCuqA0sEAAeIC0MJG7sBOA/p0kfp
CAuE9TEYCS8wah4F8hszoXFasO4xbpAJePa5C1g621iweUtIbw8hFBxMIFykoP6x/Pwe0gKlGoZy
IFk2F9HuqPEKaQzGX7AMif2wvtTSxDto68jUyI71r48GdLBK98gcaFetEQdln50aC1UtedxSyefy
rsWarCLgm6BM+J9TCMpADgIHwwmXIxHYR/aN4tSkrRYPliIXI1hHJGb7tAZjIqBrYrKLVAfDldMQ
OAMmh5oXboYkFUeyZHbEGvScgFJNVSRLv510WPrWDDgrJInsEFIEirJiZC8ULnsIyjjUaISEUZGD
LBR7WQ3zAOoORabKoiFlYuoQcA40bAB4dHiKZFN03ssZf+QsKaBam94+YPb5V2i+gYb3kaHyuBXZ
UD6VkskJDyildBHoPVMLWqeqgU24QJ9y1oKvGlY9sC7YdpEOVEB82L4Vy+qRj8fZUGIxYQviYADV
qiunGs2NEroTs8Fkq4ctiKxiBVkzaOHIqWiEFAxyP+QIV0jAQ7gMTYXTUvjvmsyYMThCXdk7oVyR
muuQNsjM3WUtkCRINVmr2zh4Gl7BroZ30EJGgRDJ3iGDI1MkCPyIpI04dZiTzBSQEFZMzmmhTZo8
3dbaClt95g4NyEnYeUeuBEXiwBaO/w66BDIY0LO0Qv1yokPiRHQB4XJOHF5ArKn9nC5X/FYkdgVT
X1BiEFDcAOw71LJ1IsebKG+XEBhSFqN6PoUVR2GRsEzjQ+KmLZQgYkBsEhscymQo2rupFLsR0LQc
FDTzwfYg/kU9viiVDvro8UFXwP6iLJB6heq/QHF0hXtRZrSnBYhfLUYryyDjsFBIdb5yVBMhHKpV
4cNGFDYUkBYKx4G0WgyQsAiufUCMeL9EdRKNF6snLNByTUXFFgpsy3PQvWWDT2xezZ0gWxQzuZcw
pIhE2QBURGYh/iuZN3lvCpU43WIeiLyhOwxbUSMuIBRftHHQb4lg15DPma2DVRD2KAoQ4iU8w1Il
Jz0xfPR7urOIjZXm4UKto2Ms7Al4pe+gOss9WW9GRR2nj0GEVQDLIqWEeQsfRuT6I1LsghLb+Dui
ep2bgYVPjnf0x8KMwciKzxz7Fp/kmO0gf/BMU4mLT+Qkaj0FtWK/sPaMguIYbA0xgsy4Ye3ysKOa
uOqvEOAmmgm5i7LSEB14vwlqomohNZGcERV6XisS/x/FZVCYjF7mQgtuzAgxcrEcoTaX5yKIGH8b
qhCpDs2x7mQ5M0+wv4MssaEU66GNqKE4FcVVVCU61iAKyYmFTSnVRUnlSOOQF8pAaWWFUbXZH7Fv
FuwFO4j6qLEHNSyIfuVz4CGAS+53RRmR4/SmUoUioUHRUc8rZLKF/gFEd7SP5MxGdlGLBcGLwEdX
OMJf9NYJDE76VSSvFrJ235fzWSQztVOclpCNd5yDSAoT4QwNhTjqL9yhAd1JkIn0M+MuOt85peF2
OX95IdnEQWojuVZdMNcgv188LQQunH1lPHQQwYEsfi9iJZFYCyzGE62X2QrGylUAIQfNHOnqyZPI
NUYqrWKk8qumnC+qcpTNYoFTCeNe0W9R0WawUwQSLuydTZeJbJ0wG0IDggUdgM2+Yt9g+7Ft59gR
WRgDyxiCLYr/o8GlQKk+xELPBwxdMYkdNtaFVPEYx5BYWEsVO6EgTGwTLgdqIdijKFwQpAg9RKeI
cjNaJGffhAvEag4JunBfseLFuN8/YBYPadV3M5Q3MLiFf9qAnc1YrhCTWrwQYv7LuYYuyljEWt1j
OBNtxBjXVQdvSoZ6quMz08TR5OOQwpOFCxCLCXR1Ihhit4CHBhMsOO+wSSHig9hrN0tDdCOR6WIl
UrdORo3WMzhfBP5dLIQ2z6UOQiaBzbeHBUBVFW1PTg9FESKUsuV0FquBZhKDtjJGYhs6Ea3TuE/B
eSr2juyCCOAldodI9nziRkfONHGvO5C9ONoXQ/Q1deotR1iyiC75tEZYHpKFV3wA/ZKYcpahoKxD
ylPRNyg0CHGvoyGL5tyZuIk7ykK0C+g+Z14gHA7XjPIIbe1gPnnypXfgAMHHxulzOyI4/xxEz9F7
d3xjmPWEm0V2iGShOabZMwL3toInHBOkVGG1iZNke3MikQnNDuG06e/ZQwwFrrx5tabgGSGWcGIg
rMXBcR6JwML1N9fwfpmhFohbkJ44IsA8cams1JLPDNlPHDHrfkYkESUNIQDkLm4rBGWEKAxawRIx
dVGrCUrbaDctmRs1d2KcsJMttCr0csRomepwmqygCBSSB/nLXwGOGmEriUlAfiAWcaKF+Yj8fp/m
EjghcYDi8TPwg4irT7y3YM0yy13fhXbICYef5JgVq/2K1X6Bc4SL4J5n8X/J2uDMxJMsPla7K/yC
qQxVSrChhN87kY7nWALLlGEsUuO1TkyWbg+T4FQLD+Mli0bMMgXtdobXThYHgxMXAxPAxTUz2MIG
YmmYHJIZIw9FKSwRB/TljXYQDN0L4oxtNkKIWlk3Be6C8EA6olQA/htsJlZoIsTo24JQxGmDzN9N
NUQDuB8pBvEQ/cLHq8QWiqILoDHpCp0bo3UixBbLdsQFS1sKnLM4Jzk9l7Kk4lzia8W5CG4wmwor
s7FA0nFyHTEwhexEph+SK0JNYyF1No4SVtRKTCZ/3132qYv45f7gjogzTlK6mSh7ImcpP2Ed4C30
gUSItkmO44pTAj1kgTgQrUHcjw6bh5Me/7Ihnm90jNvJhj6CgMQ7RiMKzjWZoeSNcK95NmGreiJI
9vi6xe93wh1PUANitSCOrTJw5gNVCoHVr2Jk817Ofcgcsod0NMTTVogKGwRPK04KIS6HaySmBvn2
8Nzh45agAK5+cgvE5Y9ARDgQX/PGtDb1FknmTckJzILEQKCF/Iiiz+oeRIwRVhBSImjht9MtwZYF
piwGA7QDGigrLsR44PwUqhBVU1xvv75qRImeIpqoQ/51CIhOU+GKo5EQQfLEJibfcJI1QXsJBcnx
I6qzHEyosSp7amOK4sDCxOXT3nlAH4oJ5iR0JUcXR5+qo5LrOTJRp+X4XAVnBNZOOtSJV45N7hp4
qOTMvGB3oMdDhHR/4o/pEcXxIaekKJ672/lLzjLnePEgZ7hYSlSCghmOYaKhA+BCwDzKhoubMyIb
ipNM4ot5/5eLbBU5qooPj7JC4khwlT1aYFQtUN5Bredn0UF+magYCwNxLQLkgwPPHIlrQH7mO26x
Q1xwlyrWn1thqwd6M2l4eC5EmaHHovyZXBqAhMo7+TmPRMkR38KR/0UeL27eNVozPTuJNTl0xddm
DUARj+ykijdoKGQJMBGZ7ybFB4LHSV60KcV/I/oKcIjHaD8uMGmrBxxSaOYFSoI4pUhIR9hv0jIC
BEeWlAON3UArYtnQiTgYGAx5GsGu+1MOrvP3PLl/oq8SsH9/nSy3WfXf/6X/n/JQ50fzQJS8C2Ag
aQTLYErahKQeSBYMdWbehFQm9UZox5tE5J49kn8bkoNwSxj9/CQz63V2S4zRvFdSKm/Ji4X3sPdn
r5+Pr2X09UGiBVlaX19f+Nh+THf9afx3ybotAD/L/ETovMQFKi5nCcKK80qCtghtQn4EZpECJADB
zYSHpsLtWC6x3RPFYotufuqLogRgNeYllkMoGn8+qOFGoONRxsQkF0VGrAxiBEOxN/KhSLkaNQOJ
C9MJi4hTBnQwv47k/S9OqqNU3goNiFYqvgT8e9iZGZ6qjI0VUl3h4ZJ336dA/J5fLYATFsXRlOZr
ukOJl3mX/FO6urVZHc/bwXb7oiFPT5mnXTMwoBKdHPDVPto9fv/A30P5/3kgtXgUpVgO5Zd3WSwt
fdEqd815PzgVQYugVmvWql+q3fj7p9zh6/zvY+y24JHolnFfdXPKctddNaAiL1b4jgAYOrb6xsGM
aoAeskOZ2IDzCS5k/lVrfbryLcHk1qi7Bl4tN/ERbavZCv+yATrE7uvYofO0O10tABl3jcA6VoB+
IpzqMsivefz90PXf85v+M3TDsAFOaIMMe0ta+Re7nStttW9dt8XgfF3F51a/AYa21ut0Tx2F5awo
JKezC73jdR2bGKyXK2jz64rcAWNUH2YuYIFGxx39/wxK4HNcKdwHCO93GQBGj7vcVsdlT29T47gA
7RnITOMyc+peVm4pXnzdCZ5GOcmBvDeBChMI+fNXc3xxL+ND+4ft/SvVth1S7x3m4jj3KUILc2Ee
D6AzXK59O39dAmZWLyjE8029pkuDWlqzH+b/e1LSfzbFcahEaNsaJUt3ZS2mXbV2nTblyWaZ5tbn
+kA8fp2sqes9pxqmpY0SXpFDW179PZaEm7TPOT9FNMgzT0ndSr4fz98WoK1rlmFQ4Q6i4t12tLfW
yl53Fq2uc0yNJTUiV9/WMdZpSZNHZn6hdO+n2t7fpSgr0O60oUjTAPjZAsThLu2uKFqA3WYXoLIx
w44jiZ/WGFEHzJHv52b+wQCgdIIgpLelYL0DD/xOa1p1LE96abeme3rDDY+kiyyCI4Gad+OrEAuE
OPPqAdTw05hQN528+tt5mR4n7rjo0Q2tpk3CYP2M2UBHwBGA/qepBFvWYSsB73Ly/ViNP1aFsXY0
UvJMiANwUdmofzGr0clr4Ao71vSWzd3v695w0ia61/NJm4vH45/SqO/SX9kGeaBhGiRJWeyFdiew
L06pX5yVUYwExtCm9Z5PQWFBAIsjCkmHJbKgQZB/oHkMsFbg8HUXyZVOZJ5JihvwsnNASg54Q8lr
RIm74YIUPXtc4P+j+p/+IBmgxt6Vci0MUrWfrV7c0UkKJStNEE2uDk3haVDvm9MfVvIPDnM0oFh0
gYrRSJvW7nY9t61OVraaCwlVzXSZGpExsROAWaz5lnwisnJie0GzV9ADg+xT36YXnOcT7ZTScM6h
0ym5gqi0LqiY1k+4K38wG6ekzgkJSoAJJNINZeRfe7wsmtPasQ9N16reTuX8YvbXxRt1U3sHS7ZJ
r/YPKJh3yBW3PbYpQ7Q6JnANUv/0O1G5e/dw0FZZ3d3akx0hCx1I1j0RG8ovaEy+KR+NxZAumg4g
QmsM5kygeU2flgjfb4n+ly2xBSHB5Kw2Ne0Gi/qviV/c1bJatPerXhsf4GLQiXIaijnYi5iSRpQU
Z3xY5eMBFKF1CYG00j1aqUX1wK5vnX4o+TVEvvyTA/hrUTiAUFY0F1l0K2r612C2y7VTAdliT5/U
Sx9bLZyGkwmmUOAF/uAQxvE2islB/34J/rYCjiDHwXC377/vRKd9OZeFbYGgQGieDJPmpKxjWl2i
tku+bD784Wl3dWW3SbaR6sIG1Ae69zvfdNbX7UErr9OLFu1gRiyfY68N6rdJuzwFfhLVndcv+90R
LCV609CtZ72JD1W4a3sO7ToJ0GBjNEHdSQD5AHNufwXHW10oQSFNf+OvuacV7haB/bChDaDjt/Gi
4x+q0nXWb+P7pZsfuSzAe5JKBz7b++nqgQpz+jKfDq/FxHo9Phg733y8YFgfPfNIfwsQMYEc90p6
c7ZfDvS78ovZDo1k3S2u0WFN/xeaFQ5pMnm4RpSq0tO2wX++HgGTDCy5cU1pBEGL9C1YmejRswNW
FzmoLQp81bmMXBLEaJt5SN1zuN3He2ON0ALMNLbwSaFzE5UhJFx7V7AfiVNhuV3THcr0pV9hjq5p
yodM9NvrACXFwn136WdNyvUG8cjzqDYCunLDPk9XK12kx96GWfu0FNwn5wRnGE6qoTmk8t0vOGty
HA+nwTKou8dYMgg6U4rMrxefZs90rQRD/wQGJYgRoRMXZBFl6Wp4oGUxva/es66I5Y8zbrpJ+XGZ
X187IHk+nckz7vgUy+NiqOPO6GXRvwRvtNaMh1vCB9N9ckzoFhdb1Om90fgUnFKwRStsMInbPjnD
U0AC/Dmmq+mOCAnphLM2aZU1FgsSlHY0nv5kRGYd7kCH1fw3CdZIpkYebnZ40dnmlxfii70pCSAn
KnB8fbLs7/otHlMFLzmOmWH9NGy6L6dgmL1shvjpVCPZq1h6NJ1S2bxPT6+u1A6e1YK/K1KyD6nm
HdOmnJxLElSJ1YMWC3AWo8JxKB6cqDXJeqBNxaf+KqSw1MNlEI7ydzqWEiPT0zOAoZshZa/ceDNc
kJeEFxy7sk1FVGAOCEk/Ag9Hl0KDnBK5RZf01BofDngeOv7sdfSJA89bjvejrDuknc9nFu2eaEiA
kQrY7rV/9t53PWD9MhzG69muf97hJ6+pBdBw54DqR1hlo16qoNN/ajDr8seMv1y/Av2Q0I5tWj6f
H5YU1nIb4lApt/JxaeOyJhb0QquwfhWdxnqPHoWcwIrOuMOqnw/p0EkOxiUhP6q3TPDcf+zFe9d+
ar8XvQY0Ga+kUVC8f6MG3LJUa5KTT0HtCDU1ET5G3E31IzQGTXfWXcBlrZk1LyjKm1/6tCbbpU54
el2N1rHWb0jEPA2K9CAZclE23kWSUIzHk3DSeoYvdnJ+AKM2KF4wWD/sSa5Os2ycfaIe8K89gtJx
wuWvdrD87PQWMY5HKhw2fQrK/WvvSonBNH/NafJGk5uASSynLfqDjxeSPPYJshsurmIoCHgLYgrI
KJoyDPbzRzqcds84bml31X0tkhprmAyDBWuAn2m6HHGEradAam0dZbCwmqcnr6tJRlcLzGbyQ4iZ
FlO6MhkhLX1SiqcpNlFgB6lc8DTItVgr3DF4c2gN2MuG2uOK3BfxeWX+uW/6xbQcYGFjdoPyQ9LK
A8kekU6aAA4/Ok9a6Dp5nmRPJ/yXAhE8bqE1gmoRnwB68fLZtn/sr7rXZJPu+9tZEdIvwZ0vTcVd
R504e190te5+ZsXOa+vL6mlVRNu24rl+MYgSDvbwLCwDpOD7kQ7LCoTeo9il/vKZVruSmkScUWm9
y5SQ8vhK3AFxnR5frDc6KR0jPHbzo3+e0SWIuvR53a9rvxM784PulS8GELy45WhMvIlXtF+dHBv/
sHwFYofUNmjLeCL1Dp8aLqxe1b085mOgxo9jo7eFnV8Zhs36UHDpRq3UJvsfD19aTipyXWKACwtp
Fan1nCosKaTW+yXBZOKxerLZPpyIo7UGVR6VteoYNCula0WPFpMVDTH2yWERHt2gbCJa1hZD+tm6
+H5RHI9DZ0cXZN+kNL18AHZj9dmxhvnBo03ACTD7RrUn16jhsPrKHqvL+3r9dLb9Jd1hn6tlaNBC
bOudPzfxebJNc1IZSK4ga61BYw0Xn1Rk2x6lEWm28czp8q2+eDWmysP1bZ17PB0ttr7gHqzw6ebp
/gIGkKqvqUU8CmxbOi6VAOQ90lFLJxujBSyBV2NGaOpSTIErvuzBvp3Un2Ye2xcc8KeOt03ZhhGL
HhS9M67VVWpce8DpdTKPqZ1BFqFM5gfz1xL79k4XamMIWOhklBh22nf2b8c6XLfbZttMTxROAhmw
6c1r0+s+vYBHTrFqgveJku7IGn0ilODyz20c9bLRoJWuR4PLtPP0PJs9xIsfi1T+NixgjcEYwyrF
Uv5dWwIkxz3TJKTuHen/uUku1B0JtK/KtuFVD77XlZy/6INYwDrzBxpAsB1+f9ihc3BOu+26NVV9
h1K9Pv7eja/6fbKAh2ZX4ovnBGjJ7rCv1Kk77/b7u0GfpUp21ARmpTdMQAaq8bwfVt6nJyWlJK88
GI8PadCzbSr55sROBuVrep1SBGV06YBHeXrtjeOfSnv+smqYc4JPBaiA3bk3fM67RXGwz3WvDW4v
Tsd995qlFimU5v8Qdl7LjWJbGH4iqogCbkEiCOUs3ahs2SIqEUR4+vPhczPT3TVd4+rpnnFbEmz2
Xutff5hUt7+0Fj8l+68rh0uG2wqFvSr+XNV/VNGCkEshlp3RNp0lR2FtHvG+voRYtH/JtI4bAVLb
eVXCfi9IWvnCobP5fClrbcYI6czm4795fnTrzSDWURDf4j+sjbMPzCDuy+hErIbEnADHHeCIMVtV
d8obS9/1Sd9TefUuh+DqWMr/90r4Q42OiYamYaVBH67+tOj/+EhmVLwlPdfk+Qvud/XRitOSmS2J
DIbum+lflp32p2WnYF8I8oJHjK72+OY/Xu0WizhJo9GbC5CjoHoQQIgke2nMdNLRdo+Y4A9bvTJX
FcGSf7IkaxhyDAPWLyC7zU1dF7X/YH+IFyRByI0nIg8Beqb4wOgdrgtBVUxVCAA66Eflu9iXFBKc
iPsBJDdxXTPkTuflYH/L3UZby55Rzdr3IqOS7v6Cw/wBhhngeIOVS4844OXy708qSnehueUF8W4x
hv5osrEVEenvrvrjLyjKHxpsNrPeJEmSDZ6CX8C17tbJ5v1ZN5O4HX0WNNXnYU5UujYa0Aa8/3IH
//CxeDE2J4XVj+flL/tG+WqaV5Gk+jyuPqocM8jlO7ej3o78L4jZDyb4y7Om44LXN3QYvKME/+UC
Nk2bmve0mddwzcOHrYbT5j29S+s0hcJ3n2kNJ6h7htapfuHymdM5S4OV/pife4Omm11UHHQyORKI
busjXqCKvG1a/O6nRI2bkdPcPfE8JYvqHSIxf3zrpGE/tF2mHBQMsQYCTmcW2aTha/w2JyVIWAR6
cvexWmbDbGeGOJbCVaiP69iP9M93hTOl6NbZ0lRpDl3BGEJMTn0pW2toVDArP0+lhigO55FMkjtt
SYhN8mDRNi72hq9mf1OgdUODbtO/LETlDyCb/mMCw1o0tP97v/3zmXs05f11N5pNzXi09LV5PEO8
tEz8HN0ciiuGveFIH8nz2L/51Kp+iwRqrIyqCaWfKw6vf/WO6BGYX2/tP9/RL2pMnHjNpM67bGKI
xIV3GIun4vylU6Z0W4H31pJL8iT5CDt3MflQi6WYj8/Pv6xkSf79XfTOWSpOqnyxnv+9wORWMvVY
uzcbdmSkQhXcBGKA/HK27UUK/73Lqn/4yGBRCgC4iI09rpn/frFWxb/zfo6EzY7ZH5O/+UYYhUz/
bmMmKhaBR9jcuAPkEyPMgprRbCxbjHBD5ys49Y4ZrR3OdsNlG1wTVzv+Daf53TidosPA4UxV8BED
jf1ls1KNqhrcFJYIkCjSr54m9H2Jhot2WK4YLP73tfixb/jl9v/r1X45BOJKbbL7Q+9f7dPXg9BC
APxGLZ795aJLfwKEqAnINlSUAZk42i8LrUtf+cCUzWZDGmqOQLRG32iMNatb9zrGGn0E+spFXVhk
vPCZX4jiRcRyUQyDq9sUkDmIbIfU0VM2G/KBETU/D9Kl2PW6b4TvsBR1yPS5j4f6GGVmbUsH0X0O
9bXhasAHSCE18p6JYP66yhMIEUhC3jTyUDWXAgQxoCm0RCAFtH23ReTdrW/0Uft43DMke6YI9KFZ
O02ZAdnh0oS4QO2/qA/RXrU+xsb8A0qdm8H2vs86OKndR3oILzgsz5SRAMEKylLPfrvbxoqJKG+D
OStQy4hebfl2CSOaNNcXH2NcLAT+2NAp4WrGvxnR1fNuiyfl2zLQ9361PhMABvrFX3b5H6un39bC
gOwDnsQetP1l5cmNKYZqSh26mx4axOLq7oWZzzQIrr0bwCC4MgU4OJH9qX9uAMyq7cN2F64NA2C8
nYnOsSdX1F/rNeQQ77+X6c8Y7Ne3Bl6NyRhTFHzGfqksn92jfqtVKc7FXRgY0wEhlJbkhhMt6AgR
PFsm4mesabzsSlNf0Yxe7tNwRnZ5tHyMlAm58rjxPOcULgM/3UCp80v4GzCAoAwTY1yumRSDeUWf
5hbKUmWJ9H1k8KXec6osigUdV3xpiZo5toBvhNSA9DyJbB++4TiCGPTceH0BjwKVC8ys5XOaz+q/
OoPKfzjwe1e/3q4L43FT+eURuhdx9ohjTZg3fNZH8JJcDaJTOxI1R4FlXU4amDpfdJ7KneAleimg
OoAVVR8KOIqR1wR1IbbQzAqjJ404HJa9PjFOb6Sd5VADrsTGHhN1lEqBOCbZ/A5vUIdHwAnJ95I1
OXCxpgSavMPoSAOdohAIQ3a0lzsAN3Kok8sPwnEOr8p6oPgCfUTSCyUU3W5ryZKln9pynNxdDWgS
AwasKYg4ggyPT5JAICMJfFY5Lj8MyRIxvNBcDR7whDoBqjT4ABYiWGEO31c66PsuXBR+hl4m5Y6A
LEXWqoKy71zG2yC3UQrxK9QfzSIY3IKLYA0cAd1mTY6IpfIk/m1/66/9bytU1gYmUcmiMdB/OVRK
slqESDSE+eP6yrCvA1QuafRDqyYWtyXmB3t4y9RHlED//Wwof6g5SRej/hvQSVNd/PLYVlJp6FLf
PqZYPfw0hbBV/c7yEaNM/crV9sp+Fc1Xq5LesE9aGGen19wLexXFqbXW4dz7iy2g9oeunlEu/Wyf
rcur/7JQX3V0fyZKc2YnUcd4gKXefPCwN6GFGbX1jau89VhugPQQI3/ibeC7nWttMG/DV24y+aj9
22X7tEk8TtFi6A82H0YiGVSnymrd/756f5oMYb3KP/SKhmL8VCb/qMiSs1G+E1U5bwTvMO2JoU5o
+ThSMU0Ygiz85cr81Ba/LBP2LwwTNQytB8qvV0aqz1LdxkKyfe2MazoGf6JcvsQe+GgCHYfwHhsD
zNp6BObXY/ScEAyKkRbHGGRZr8X6wCvJ9lAXNwS4+ZpGdiFC/sQTE5Gkr3ji9uGCfIbQ/9/TFgqc
MpWT4dkhmO+5k1DmxZJ9n+oumxumtmhCkm91JiyeW+3LnKSOtIjnIWlVLXxgODonhqU8W4YDNFpt
xE9t8bczB/vq358bLggjfUljBMzp8+9iLJExDK7vWrSVCKLHp6J92c2DCEI3IoRr8tqXZAlxZkuH
CjN5K0Knj7aZqYcdrgYaDgrSWjq+ZimmHqixNkr8/1lEdrPF8f2OJPc8xesVdvV3x2ACE8mAgUjm
AOuoOdDe7IZdwMt973s18W1y90xX9fVTgXWO2ntISiP8x1EGIEsbEhB/ze3KV66wx1fSXu1wTTqj
g1NHql87T6DfbschHX6xcFFIo894WPkqRuthv79eNGiQSZXxYA430Lp7dyqtehN57mscuhJRHV85
2KXucoC9x9rshRwNKZUHZxY0KJ+JvhJaZvAcGRcwihjidndNN8koXsB53BJ/Do8S4VGADLaXkSbW
w6k2dxtDYHDfL2GZ7eQfyi3/04CNe2z/0vn+qW41KVnhVagDiDW/8kqi5NE0N1V/T27puMaEA/A5
CxLJkst5AuuwJ5ILnUs6GjCy9Dd79J/n5rfnCl9vtlmVXuHXXlgQSiEX9bSeMIUSGoyRCoIRBeQa
yAb5o3QbNvWwmFB4CQYzGO0vm/Dg96MZBI8NmE+OZyy78b+XsaY0oDphWWzBiyBSnpEL7sx1fe27
y4kC1fzuNKQKnRfEhFirfuIkMF4zMdgMsHdyn7g1IfxHX2IMceJhPouitxzR/SUfIg+jbF21Bfgu
JN4lkzeHMEco+Uw5PKhdy4FTLvPtbR3yDZ4+/O8d8hff5X6SSxKtCKyHJzkpSj8sr3/skLUsP+7F
w1Q2Q2eu2s6GR4UmCQaX71qVv10vWWyD2V82yp/n/t83lFcl7KTnT2gGjsr/vqCd0rRPzUiK7W2X
T8IZE69JMZOYJg4bRle4zVr7jFEh2HC8MHt5mpsgpb7/FNmzzFtm/rJ6Q9Htmc9/7dHE3w843h2D
dHxTiSv4zcw11AZF9tTjYls65jzbdBBQoH1DOyHBcYfiZFjj22JaU9Qepd+busk3RnJhgCcTsmOY
6AMrIs+p/ji31vk6oGBQCHxi4q075qHKevum3smjp6eXvjR84A0HYx044CAfsg8oLxNjXvCi0Oh7
Pe99JcqWzhzLKa3n6LxmtkQCUSVjXxAv8l341eziL/FtgX3V7IyT3N52V338xiqU8AR7tE2CN3vq
Z/ndbMUN89y/rKGfpvW3u9mzfcDhBmz0vwBIRqq9z1Fp5FtlTnqSfnnMXniq3Fxppo/uu6Yf8GE3
Ax9jUjvJDJEEXpDdCPcuGw41EocWOXbqI5Ka/23nUKGZ/XYEcTNVSFo/qcp03f9eaolWn59K/Lpv
cqQOxe6NjOTm9XYnKAcumoTvZXUNZ8JaAdL+IGS+upaHwZJpORqDLZFE83gnLlUt0CvLrCy+b12N
30d1FV9blwvea/63Gh2kLX++UKSPujl/d5bLVvFhHuAOIFaBcW+L1+TruRCsx1jDE8VQ0bNoHpqT
IF1ilX2qIQWgTvlmYIyF/iKah8v7nLgHbOGNhfE1WAyOMAd9DPpN3Sq+lf3jVLuE520UTLFQWXzp
TkQHg4FIOJsSXOxF03r8dhTrOYFfpV57NjQn1D5iSs7vltF35vbKHZyKmOv3vsAZo3jCypggN85h
1zN55RWliZ9vjA/NMx3Sx5mYa3M6bvT9eD34wK3Q0ncRP0io/Hp5n6QziQ7y3u98CLmGmzvKm1M3
dDYbZ9OLIRjuj1+zaH3eyAt58eDS3FBy9XopDK8Y8xe9F3HjMcamBECYAnm98pKt+aX7MMZHogvl
4bY7L9XxbUZwycKcIUKx54dyKOC+9OAv9eJC1Do+sgWS36xkI9oxTkC0/zAdlOEnbG8EZegzmQ6v
9Amt1g3eVu5TWrTXEDn34eY9572DjM4dvVnyTAjkqTrNfGGdrspNzYQ890K29NiVrMdM3JWL2u38
3juTeXxQ7tNpr4LO0Nvkm25C+PNCD9CK9VWx+4Qh8d6fh6ovLhYYm6x6wU+2IZHL0UVb0aG72fRS
ybU6nOknPqDDDcgR/bx9p983N5yKi9hVj+YM3DlQTmRrX+uLPO+Wg8k9GExC/qEoKS7Cd7MyeFdn
G8KFgt4AoUFDoLzNFzHP8EBSpsmhnZ5SAgnIefrWkMS8JgJOKo0l7W/b5148SrJ3Q9BWj28UT+G4
oEKFbMJkU3IGwk/7Y2xKKliNY99JXiNeIrlbDWHipRU2NrmbYCkpKetowAmOXRgLVjEDmG54f3gl
lgwIeS3pU/kUqyHNJquBBZyOQjgwD4831u1TqBw9GHQWrKKeVhDZsTZUiTpxCKQiFTMnjALIBWI7
Ymm4/PrKpKdFVIY6sbP02BIHMG+smu0Y1Rt8UOwgC78hrw4h5MCpbuPkqHFkj5rEUcFtZLvamntt
Ij8DqXPizH8yXEajHttaE8iG3WY9WTFUxh2maTsjsivD7gVUxUx3eleq0AP7ehF5LC8HLfvgGXGt
6T5uQ6rR9CNELchj1dpS7+oq43WDHSJSmmWVkwFNL/sg0svNzemjWJ2Tca6OzqJb4rAEQX8ii8sq
3meC8zbHMT970i4LErnhVqZjCQVJOHxfHkExzvnZ+AC09jsckr4inhguX0unRSeAnHIYouiShiVe
yTW5bLnHu7nLdASWfH1POMsCAn+FJ9HsHr85Y3S0fG1vJ7KQ70T4EZI4wLG9tQXP9N4YyRguiRpg
LjFLE4cE1EcyWtiyp9Pg1lEGxpfsD/AexBiDOVzvrkC2WIm0EADhooGE0y8qOHmfFy+4KOkSOSZq
6t4vlamHSNFPGnlC8mK2jpmSfuqY7ro1XaK5esMTLaxo38265UX9IoL5fbbzzyaA/bNWPitXmrwn
AyRN+USYKwf5CtN0VS0f4/uadc9KZTzl6yMTAVvuaSt+IBZcjNoZo+8NPw/ERb1opZ5k2lZWDo8K
mJD0xXhbBuE0C0JXm90DeY09/VrHcSh0jU2MptvvMOmJ/cFcg7a6UMbRzJgb8wRv33yVj7vx2Un2
ypkE1ECod/DAqoFtHF+U97xuafEuYPGgf9wX2NZy/xAGQx592u/3kFjlZJWi+q6cLKjxnI7tpCd1
QRazddSeSKR5aWP+3OFNMNEgGufLwV4GF4m85651jLVRQhBS8WRsXJ5CZjL8ffaGPHcLFPREjY0g
9XjMb+YQhfy+OUqPmScArdBw6kgdb1uCSblj569kfw9uE2Ea+/B/pspYRyv26IvxhL3VDMTa0lbQ
cz67PcFOyFRzLIsg3PmsBK5t6amNq749FbEC2dpbnn24eo9lQ+iihdpyDPWOXa/8LLkkM5gZQeea
2561kKLIk1a8++Qz++wVlJDltCCGvyaszFl4Ck93rKPXioeHFENMhJrC6DF94C52nsRTg4oEPd5a
giAXcrGEU4qn/ERPic6OGFSdMiu/EnDUPWfvnXTNXpeB4GgYxtCwErq3hzXkQr8Cj67d3sOuRxNu
9mUwHxzeyFjth6f4VRBjmQM/ZSwsyXKN9lZN4Uqph/AMAfbZhqvESXMw5tlVXvPb3q8qpym+6stk
xx8u77FrLDBfhlbk8c7pNdVhMmvgS2CzXV5fxD8SLr6hKF7Gk4gquYGLNsNAafl/ExgTcKA9SDYk
Abg7LiNaUOfBQb2gOrhfISMXZJl+nLFPSdEcB9x4jokS5pri6lON0NKb+107GuYQt8lgnsL4OkNc
q7YcrJhzYTPibTgdXUOeQJm6DR/rH8oMBBt7yyXws+uDi2pad7hVh27GcqoJjVmyQKeqz/E31DBg
8NWFjP3VjBX49BgLtv5L8LUVXigNOpbgvHkHZcDUBoM2DQe7EHkTwtO1OSOBJpxUiApZxnw+HoDE
YhyY4uC4UGZwwJyzQ2evLMtrezFP1YWMkS03uDi2x/rotseKRo3rU5NR7sFkkPpoIevm6mxCAlAy
kcdfxbEccyWWA4g9PoTaD4lPUWj24IsXU7mas2zPIO3MSUatdoQ2yqn3Ql+WWiamT6fH+NYQP0GR
lo7NfTU1P8UHJdF7fgMjuIoMPzhmlqAWWL3dyfOEAqKg5iclebAS0a3vntDV1vnR+FCG5ea24ohy
wEMQbbNwnrs3LS+MqYySOp9kbMmmU8+Sg7o1A2nSNkPy7NMVfUe2ic7WYHmeysves6ojzn7dMRWB
Wl/bt3Og8hFmEMYw7/KlnqT/PjZH6Qlt3Xp9Rlul77cUX5nzevwMl0jOsbqsR9nmfiTM5daNolR3
qJq6yW0Ve9WppSYt9xz0YFjUK9pzJIHMnshvocAw9/D7Uks4Qz7sT5VevS2VDIGHXAGq2U/9EywB
gmtRWI+Cft4efJzZLYjyli3iqCWg56/nF/8pohzaqLvkaFLtsfixZswnDIB64W89a/xs0e6oDZmz
mqOqLxvscNoe8+A17a0pYHqNtKWQwjjTpxfuMifuBT6DHHPHRjl1wqq7Pl92yIQoCq120uzoomrM
QnEAi4blh3pgM+8fwtQ3TwDZ99towO0aE8fbr2TZfyI9mEe726QU3QEmVqIL1i3N+J/eT2lWL+5B
VC4imHPTdHo+5vtwKy+Mu8Nibp6jAck5iPvbsRF6kJChBGfz27jeitvoAGFyEwbJV/QlXGBSp6sI
IS4JLFJfbsN3Ccc8vCdlL2+NDxMC5ttuse6Y3Lze3vI1M4P34j0Xp3Gg7s7j7KgZViZZxjfsYmwb
SOvF0kdyYxJT+PwSdc+olgjr8s5PG8hbuWgHipvn5vl1WxFOCifh7lLkxDMdmyAsUBl27wivS4nm
5HTPLEoe/aL1JuTVTr1yU9uPNwPPwXgwjjYdEyg8PtEXeirRw6zjYte7gPamiPH4HURzmpnilAjz
LF4VScPpODIPujoR8qH0nCvlKKQgZ++KFq96G6I+TUWrkMa7dplf6mbOar+3C5kxR2BgziJu8kuq
OjcMEY45AwlSZ2Rb/EaNZYoWzGuumpcfob+eUs0q5wXK7Mh9VCvQSom6iSOMh4LQJ7wee6vGcFmQ
x/VDK39s8328FVHGtkNGAcKHsTEmxQXGaRUOtWwk4IaGo8mSA0QfERNR4qT2wSSD+3/epNvwhEpE
re2ssG+YO1GaOuaM3mTaK8zVjbi+R+yW90CjtJBW90/5bsMq9rDLgOkZ2VnivS7djACKBEkV1GgI
wZyCy3TZuzT2yn3Y1iixK2DMfkn3sdAomJFDD8Nj7/bAAdhemNywryqzt25Lun2727xv9kxtqkxx
aaJxVBH/m8wYsjkDoQe76bSX/5szfBgTmNh5oM9uW0wvA9DR0YqSAMvAbESSUjoxT30pUfiA09h+
iZ936LHJuPXBtHYy6p5rzohooh44Qj9euL05rwXqjFm50yO7YxhEzmVl8S4R/Ain+4e5fF8lzZIb
pyhdaTCsLjxUCKl4/AQIXC/nFY4AQuvLz6fqCLr+v0sGhQRiehPUZeA+J7AO028278EinoagTO1I
nZacg8BLXNYJXb50geDGqkfVBbfEHONfvq5GRKDh+ip4VfD4vAV0wOwafm8tnE3qpy27zaFxEjgF
TrrLMPWntCZ8Y5p+0K2uaEbqj2pX7F6796YPcsef5tl3U6Y5LDB3SGacGu133xM97SYbtiXM0mFx
0E8SSj1shXgK35a2A+0kFYrpo0Fi3gKS1qSc9dJ3Qvg41TjMipQKCDMBtjss52Wr2cmQk07V+r1M
gtu6CtjZs6W0e3500ItjEMrzV38Gwj/lOtJGvLh5ZIRag30+awvvTE56Njc/86/313uhHtU13xRS
ErWcoVYX/bwS2/N99Oaxwk2X39NO+NrsjDtVwlDPpiijCioUi9FrByWAaphR6jq70J7hnd7dOBex
jnWjHX+TAiyCgQ0wrw+7sYHVCqFXyVdybGcpDqsoW0mAu945ryvrdc3762zRt/NrDorIGGnOaOHh
3QVrINoq5nCXFl+d0OKOyMRiCj29PoKixpH2zVnJoBhMhU+fY7KGbV/qdwwycQJEc4AbVuTRFci7
Biy2P5xsImUMiP61FdbDtrU7EwI0xEy7wtAYVtRXd+jQvnDmLWOsfJaENUd8kVq0fsyx7ZsMU9yD
eDOTt/96OsW2Hutfqb4055hEXIwTsxG+8BHmzIbqW5Jk6cVzlbzFcEjoH/HHMf3UsThRZI87cpol
S3gNad/yQ3d5657GKBbCBO8nsktKBNyVz9jS2wbdcOOYOhoYr+Ei8m2+dHjUQ2bGKj4J2EVgA3jz
H0EOBZ8zUxrdaS3gYFRDMxnm+kTULanumc/K4j6JLqbE5G4ofb79dP+GbZmMIka8UIlhbmE1iqcR
6wl+ezlUQMgWOAzA7AhfVl4EEdONx7DfMuFECW7Bj6cjqv0SVhbueB3B5iBB8qp4DLNkaGJw8ll7
YFa9QgaYtHVRVN6qKTsMLL/wPtHMoNMdTfZlc5U8hipbJD7hoXdX/LJcCLrTU9HAcoxpWrrQ9Z73
XQmtTRkmEbFcrpKMH/gXxDOT6ZyMmnBivDxKzBbvxoGX5l7SnFJzKmLVcwsSjA9vAZxX6ebBLb1z
FSqnUrguQ3R2+XnUV6VXCcNSrK4QVXRWi1Hhc/RUp4nsPW++wqnHha37RjjCcefmRbiVY83QDlVs
F872Sx3e8T7F0Uv2BcWl6oucmu9Np2/ZK1nJGBSjZnvsdVQOeUBgaPPYi9FCVBZKsYgxsniuFd25
15NCcGXFygL+Ejnq2s0vHlsdHmY8o/erayt7jdltGLZVU4MxEisJDovgnF9+ih8X0EA+KvvW06EM
T7/ZzR7QKsnd9iGNh/efY45C6sIOAIuW72dTblOHj8xHAL0pVuF3dRD64q+bprlf1UGejgtzXtHW
Ns/LHdttLRAy16CTfJ9SfBSbUcvEi2r/FajK6nE7Gvr8XG466PN3L88DWQxMKgjsCWdZVVgvec0V
iKqtdAuKd6BzuuHud4VzmBcrKd5LOARiPvVcn7HEhlCTbI14a/AWB0MNq9vnkk+rSpOkcupkxP4p
09qmDt9WGJ/0WBxPWueHWJJzSGbbkp1HPwx076GtKjqg0H2H0yTdS8m+ogJQV0U7IydzYI7v6Vot
XSM5td1C7ohW3jzMuViMa3UlQKPEzxroV162lYuCpM69Ipmci/HLcBPoceZQfjg3tqjUS+Tx27Cb
9oRo2nhtzpgBIZm63s3ZgMMhGWds5dOMTehJHMooBVASYp+fx5XO8L7i9kVOnLggbXnsGPpIrG3O
eVJ9ZxB7caV9DksQiHW9SUjvM/b6LmUQkzKGdmJ2H1TTbL35iPhxTfTgVGRMR2FjyJUda6MXHD7A
lmikEOWgjWpxYeBABOxCfWm6uegnM63zsmxMPuwZz1/UV8aPtcv6jOmM6TD2R39xO7sCZisPV8Y7
pHRSDmC8h/OpQIcYuiQc3rAzZI6G5T4qM2YEnBQQX/AHbUfPzs66fuTBmUN0nmKwQYyf0VgeuDdz
DAH0Xjqkc3YDBzqPhP023VcGYEA6p21oowcFpeZo6TjX2WMoKu2b4b8KT5PH90fQGYEEJi5ZL2IJ
0GiZowgD/RdX1Dufh6JVM8cwRy8MmL5iSGBs/gz34lHbOVE8jQejzrQVSpyBo1WTQcmP8FNh/lIm
UeGE8vBdOPeCAGbfiFZ54gvSuMaHD+AOUhuko2yoIVbPRtQ3EgNhjBQ6SyHr5DyiUru31jv1HvxA
kIQI2o5tUpXb6F0+G+b/TBu47O2IPv+R2W04TNUR+8zzOphjmuhTxWFdZlqDePiuJ1Bz2XTPBOHg
HiMC940U/H1ulgLFKHZUfEfRcMkOtAVBt+6cj/RTJoXtKATfnkW0am+L5cFSKXzigK63hTTNTm+s
gTld0HZyxGI0Kvol9XlkJ1ekWO9r2wQUHiHDNAh/CRfYexh+xeTswN4pfPRoSjJrL69NdwIFY8iH
4jv+kr5LsGQG/I5o7SkulvqS/qxO7SwdPb+1rUJ9iPsS3nM4zjBuqrjZNh08u5P+tLtld42pzjNL
uBLSohNJDXR5aa7xVzZTLwA80QctYOKZsNmJjH4dn1iIYtIcW7fNIKiC8FqanO7wqPJkKDKUJboZ
2wTSHmacitpR84UJI5eRwoTfWAtLeShMmuP7SFkgX3UvnYKEzRj8/dDSbAmrtA3CpG2v15qo1+pD
v9wQPPU9t2LVgTTOdw8n2j6uOfXZotpmx+Rrepvpk2QcO9n3LQhXycZwkV4ygBapaoA8FKujHRrY
VzLhAX7j1QnyNHQwIrdJCgQbosbDuPNu83W/RBuQ5yePeTaMTIuiYF2fOGDVHcw74Oj3kULnCSzo
IfpbwNpmp3jtSdTYJYsWB6RlsUgsu5yK+/LAZ1INO5pQlp4DifbPNpzqU7kgswwKvMXEUfHRgAAL
4zD178XQwNuKVTT+v1NaCXTIGuZhpuyl6/l4ukx86OmfKHyBAa63D3Q5l9fZeiyEIay4nQl+xSSK
V4Ve+bTMywOBE/CoEVN42Rqz486OgmSZeThM1ZMOG/HIf/RoPckSfpxZz8vz8r4YuLXhYIlrItpW
uGd0oJFvbvRjhB8qcxBMkfH85jnZckG7OR1tE/bdcft/eTOz3Cbg9yI41xVnA2qpsCWQypHfQ0Gg
ih4+foD+JxAsRg+VTSo6RZnxJKbbVgC6AJ9xatQpIDZJ6JEc+JhrH3S6mmClOuiSXRdWs6bljoX9
gKqlL76cB2aw7McY0Jdj9TYymZ89OEDHfIzkAuSpdxMRQgsWfPJSR4Yp7wbLRjg9S7dglMCA874Q
oz2hoAQUn97NoRA/mmiXxQslItveUXG5SoLUWOpJkKXu+eFL+MY1ntDYxqc4C2fdZYBK+DXVz+Po
xVSs9eJj8l0vy4OwEU/V7nUCz0FbnV1o1JVA+QTRfVEYltS9fUKXyQZJKHhB1z9Cy/2QxgWc/oFH
Z64my+fbg81TqV6NXWo8EmL72fTFM4Fd9brEk93hlw7IHIsB4AHGhrhgD+yMKuYrXWeTGOoZLejA
oglL6R7CkYHfHHVvPEz0EdeajC+kyapmRTEzj6EMlm5a6k8ZHwmIAK1+eo3nNiDDa5hIwxZ/aXIt
GDGZNqhZxw2jF8aQB7f90HsgRsbvinU7K1fxMf9OUuRX+kSdhrB6mp3gv8AIvrS1OIQq6aZ74l/g
r2TMoc4jNOzVB4uKUJjtAPPju33rhik+jOBH8pLLcy7wRnF4OAvk3IYTdsPy0avTntDSWSzsxoYV
X26mc59enyHE4XgzAN4D+IN0rH+ZT7SM7F9sgBr7jl3Bp1Rm5ed5flvr+MhxG9+WU9Op9fZGvTaP
/9RTsL5fn/eBnYBPLvKDccK6bPEYGUR34DqIPFpdvj5SJuSk5KBRy4fqzS3wnCycmziluSopVd0y
GZVv73zzBTHIkhE6Ru09ilWvpLJir3A6zIkZmyV2LdnqJ5FBMKHbAC5TiTAbHIdvenhCElD7izh/
p0OjsLt00SDQ1zgDhyqOAIdue6Mdw5oUvXVp3SbJ52M4+KzvVhSEG2Vs+ne3Bx20Po+4Eq33y+q+
myONM11KDnXM/LEZqIeZ7r0zW8bNilNpV+xp9V4+piwIU9hIT6++kXLaD/lFiewyWuuO2Eicb1aI
lUCMl84IgLTGrA1e1oFNOJumcPXoY3DsfljpQTvizx0w/sP/lKjiiByKQ4YrqWceWvLuhyaij2Xz
zR00H86rtZg0MyulIQJKfvQ9ZXwbveHsUedzkyUrZRwFK4BRPrgF7rVaT5xNCUlHXppN75d29Vq3
PudR0FyYTtJupv1MbK5+mJDiqAS+im/GXxC8dS8mho0BKSELkMxkC0FqyVaM4dgaxeF7L33+0PQE
YjlBEqjj7kFSgpF7D9m9YQJMHwl7H37Cnm3LWKlMr0tOfAeTF9bVm94aadDUnBU8bJx4H29PO9Cp
IzKCxzhO/G5tnKINMshkUQNk9j28zXiVdfVC1c0TtDGW2rzF7nzC9U73QNf5gf02W+CWvjl/AXqd
F7eTPjO33TKap4H4gieH9zGCZb5iVGwplFnqrQtPQ7VXjtI63p+3gx0YCX0P42YoZCqNKjbF6QcP
Pg8ouweKwgFzKaJWQJ9S9geLUxb++Qs8akJsNeR8TCj7Dn4MbhABvZ1yuCF7xYFIAUeBvhwKs4x5
PGAObM1PfjEnsm06ryktMGXOff7aVVcN33IEVNjXbotv8M56W2zfulWpw36A8LQKbIeJAxFGDUyR
eAmBHSBFPuKmvuAMHHCYnOSVyBZDXY/FMOdZH5R3C24B9gBBPOPIQIMEW1HrR5s5gkiBukPm8aSE
tkWDFhNDifBbTqiPQWGcgWG/wml/HWSr6pgM9lMD+no2TI4cufN52bgZVuSA6N5LnNb1UD2PuO9P
fiKmvcb/SHvP5tSVdv3zE1GlHN4qIHLG2H5DOSKEJBBC8dPPr32m/ttmMTAzp06dtZ/aXtut0Oq+
+7qv0DWwZsfHnCOt6ajL9oPMsY4jHj50ac75sXjFp9hFJq3zkMB1WKBAH2OX0HheVI4XLg//iGWY
S39FbT3gfitzlbxb5F2InQ3+221fpS2XD1RreoGbDrnd5XZKuZsYgwIyqw5FAAG4lyXenkkLDE9C
CbbsuL3uh2kUSPUoPo6OBi/vqST40ewEsebVGjx2v8UZ27OOAxm/gPJFrlz2ftal7TtKdP00plRg
drZ4umLJTCFYdEOw25WCGTx6DqYny07YNwYg6Io1STHDvAQZBH55kBYB80h6Kw9sgw79dGGP8NV5
5vtrP9iNDt828VVUUBTV9MmPPRMzYIZvIbgDBEU0gE/dFqL70Y3AdBFsaw6b43kO7fzM0ka79MWY
dCC/QnXAGc4FhOfZXD6U8QH4oexltHMhW9Ej6Hem8jOlq3roGmfXMLsNNqQ4bUdD6+QXYMDsXpyK
AZ62NCKcczFvjHmm9kscHC4zSxtX2bK6TMLjKDVHe+Dio/2ybxdH2dfwrDAdxfZOxOxhZg9iyvFp
v9qmvYPibzPAtu7+TAPIpbQ8A38ND0SabGmwerydiMLxtYTLS48Pz00IQZ1ALcaaPqj531tw3xnI
idWNO7207PXYPpBC8D5VTKjroDx2S7ZkrV+jZtu/mEy7yNdN/3gasNzG1sjuiCHbDmYG4ilTax9I
mcAkDxOXCY8tNkQFGX0lmz32qHjFcyfYXrIoY2atebLp69TXmpPqnsaDfI3w3T32ClZwIB8oBSki
gJkefWyLWdgEsrYpOz2KBDbSjpdzYqBSfdlN96FjHT1rEc4RHCsbXoHaU6EpzflBBUpdcdILDqcB
OBqPibs1SK7Reog2dIxcK7d6jxgLAo1ryP5x302g0Ww9VdtoynqfLys0GzgYZ9zesMjdBjr40b2w
deFLO9mGXePkUzaFxZQKMR7LkMPNEWeGsPAswmN5JGS4fhV41TCtORZWwkyLO4uBxjYavhHnoMiC
etfLiondWUjnzQV59ql7InqbSRyd3tLTWwMqmLyXHAfa/adKxhx0Jx7hF1goD44RcDfgh1ze+Ytd
sqahDtECB5yDc5xGr6cviQ0HUngq9jo6N5P27bwwn9jZG1xGvoBtppd51pVGWPNMzk/mnDZc/JRA
4o565wHPCoyb59pV37JV/d3Y9Dv5PB2DdWaw7cVt37LH2WmsefakHFqzWfqmDuq3erJdFCKvCPWR
Keg5+F6jRKWCQgOE9MjsC+vNcBatzCl6Tk9/2dndmvY6wS+zfZ92mwsXBwo4W/8Efdj4PNYm+UCZ
A+vMEAyToHWYaAG+nsTkcO4bInLq1+O4B2GoL4w5ql4Fu5sc6eF5bfdxlcVII9t0PgvsD1J4knSg
0MrA9CO0GDPzgkje2jdfYnEJDE2Ji4Nr4fRg83TPDnZLy2MWgO3qq8M7KG9nKH/u3/ebemYkTr7J
8Qg//WDaCRK98zMlHcdViUeg9qHSjamT1Jm22L2fu6zRHHuR1Mx5DiO6pGNWqISKFJmauDBMcnG0
6xejQvwQa100KIbzNRO5FofZ1kFMxKwKjlNimHGsJydVBJgdx7s5PANLSLimp3HnxZ7lG2liEWVV
DDOqaEkE3wzjV+ZMuVYIhNhOsZb00T6siSugqSVMaIs+dPy3vUe3yhEWqdY4ghjskCSuBzXt+5d5
9R76L7lHmow+YyXHNRfe0iuuOQaUw/pjv2m5zaxXIVWEx0VrvvJ3E9N5fo08Qu6pXCYA6nj1BuYn
mzp1CHYtr9HrDlcW6YFzmHyLqQqLVtdMA2U+RoZ/mapmUjVNaG+rFVgD2lVUXsj0OAf5szPms/YD
1q78r1oZY0ZJlTElwC/RVq9Ud9UuTxM7M6sVCyLO6KEn5LC6C2X5gf5XFRqla36wLhkohlDGQKu+
4ger7UFPlYvZWUWjZ6IjIcxDwBqcP7tdmH3A+SyFKHCDdCgSzqwPAIQl6iUEe1XvMHVPg3TQONjb
fHYe0ND/1VbJOOapMg6vktA1XNH67bxzrmxFF0+AymateS9LwIJHGqSbd68YOGboGGdgBPL3tdbp
SVVP2bEanZoJ5qSOTDf5nHbp7Z/AQimOcMOXe5Nd5y3MP0AOt+/3Kf4YUt56/pih2ppuKsgort70
cWtqGSzozkp1no1gTMA48eG7xbgkT9z8QNQGj2La1XwyVJzpZfQ6Tr3uV80GqzqEHlCw7sZfi8Xq
fdVvh336c25/FSxM13l5mbjaiHdV9dzNoT/DarCHvqF1+dw0/C79YLJ2iSogtXkWBL7FqrouX3tM
MdLsqcmOPW38dHy3vSV1hut+R5nTk5xlz/Z6T/UDz7qb0x0vhf/zEK68aNLTUdGTulOtSsp3viqu
UIbAtCP26/7z/nmh/0x3VTVVCRUYHqxXkj31ZGthUVRCsvekzZ8Fsbk7Jd4S/lkAZWnK8ul+me4s
hSYS+BO39wkwQbzdo/Xk5mvHAdXUUM2gu78SWezNUrtIOaqZnLMCpA59c5HX0G9VS0y+HKAJ83va
Ynb3SNhAsQZXkOUHn5hyS0vBR28KdQBOJNbVonY6H8tETuN69UQXpotCZpjAvQYA9AEnPX189kVc
CMFSPXMG90hf3X8ZNxSAfOOGxqznO5cQPv/9+o710WhPe74+NsFditLMyj7zY5AhFU0goGGeBLnA
TzmXVt1tAcy0QkW0zA7u/ev4WeOuJ4Wh2PivsgQg872aFHmxrYy2o4SzVF2cjJ5dDsszPcQZRm9H
6IoAJNuvioQO9prt8KQFnScNLKsexPWCpgCdgsTua5jux8+dbU8Ku/rb4V2K5lR09y9UvrUoYjpi
Y6CAU4N1bVMjX9I8Vk2pYvYW34KmAyXbCaf7sToRSQxUDVQgMZLNYii//C/HvvpGd0YcNklVy6ti
8Dx+ZQNGMsqJJHBGmKP1evPTgz3wlq4LIxdFeDPhWqBpfyeHHV86VtI28UitNzaYCN0ICzYfpqCH
/YOJ+Gio6/cfqWFxvhwOo1zOx1n2FqpT+TQJTwffznYPbksWv+x6slkqltyKgjsnfkN/78uUkzDd
5+d8rSNYUhVUFRReOlEh4dthdUbSbxP0ff/d/Uzgf8Y0hMGVsBlG0/V3zEto12a2t8I14EkDtcRw
SkSCb5Dcj9/2MnkrthNoDhBDPWjxSNdh+1mVX0MnMz+seYmEFSLZwFADy+y2n+UzeBVQEWSOpNe+
Q73cA4bRkE6VXvq9X3Ha3DrZiobaMSEUSHlWY6+lQUTP3DCf6EIfcEgkzIiwgaKvj+HtOSdsJyjq
ST79yi9DDklQIKE4SBvF4tTT6UpEiEMUqYZAa6kbj+1PaWG96p/Ve7YpHlZfYtf/53HZpq2hpVRl
y7x6RXashziDJ+fZhQNWZwvgpJKAbdKSAAJRYe5pe1IbDn7nwpkunRfW/P77Mqxb5aZNscDYFCfq
z89/Kf/CtNWqeF/m63SECrmGe/5hPdUr+DX52S2nNJckZ8qF5ZBooFwTSwV2PoBe4hcwDCXXduz3
sHDg6xEHU4xhn673/mw7XRwJ7Ib5gzyon3atp9AlIpk1H5oVKpxsfAhOPswh8lmSOYyOBJYvY78G
8D73Du4b/nYWL9Nl9lUT5CUPFh2HNgaEfntI0DLUTVRHkA15SMt6RhqGH69PmCUihnAgYnhb03lC
ZED9bJDIIg0qnxKTIHUUG8PCHROdMBJanIazHI3WIYHgXQXt7mWq+GdyuO0P4D9rXD/DzBkRn+FI
Q7LnyO0AD+aMcO4CraLVTvuv73UfZ5n93Ny6C9QvaF5gA5PgLjhiNCU4o4hQSTSqxDFAOBtieQ/w
Qfw4d4B1YHDpXghgwRCUNCtgoWbSPCEcRW7c+IcJElcSHNBQLZvM6cAiJtZ5KsxLy244+kym1iLv
MWUIRJLWpFKDl+GtMApXApyUydg4rbFJJSBiqSLw9vAlwGLz4L9yAIWi90rH3KMbGY8woVnr3tiA
YcbFZ1/wNoB+M6w/6Ex0cUpx043mkOaxHuG6Mag3UlecQMMBboax83IYw7/waI6jcJshu/kQYXXJ
2kD6JWNNi4carMWXAT6IEXrOocZ/4Z2/yGQDSkg8QnjhlwykPuqACUEqeI7Sanfq9z0Bm18jgJsB
XMWv3VJ213v6vvrAHtTgw+MUntGgDMy3Ez6a0BVJHjkJZQHJQWfn8qqj4m5G0TBflpDL3iJS1MJX
pNNLq0fu4ysD+8cVSYbsLv3jM52d1MGfG87vGuSTo+TpaR1hUHBySDTSuBVy93i7lbc8dt8EnfBj
h3xMCH0noilKZBH9VU4vSBXcDdKLOdfCkNDAEGOLoYVaq7fttUMyvJ7Tb0IP2UAHOygSuYcNqQiq
Q6WBuyd5LalTOAMe1zdeMUAJuIEimxDmkSIoRhvPJ4Mo8JspZCT/w/BEeHHe/15mo0Hs9kSUtbSy
tk67jga7qdmfGN2P9Am6w5SlsvuCzoZwc07GAikxyQPpYZpZjhF0QYIcysypLSHCALR9BWxCmDHQ
j4AEmfkJ54OLB5z58TQ4EpZDu/74bEyJ1AvSb8t52bkvhyA4++m3AYGGbLui374eup/0u/wocp7n
l7lI/s1AksaHJXWFs1vmvWbBJ+CZfJ3Ry7mvl+R1DUH4epedi8MK1/WGMem0oAXCkwEPQ1U97PR3
aBq1ufpBV/XUf0U7yrfJMdEr3uHf8TSwLuXVAOY946RDeI9wFH3ajvOn0yqcDT9FWBJ//SRMQ4i6
2VoOTSN+t/jFFuIlYwCZiZ4b2uvYNZ0KF9FJtKKJTvJy5FcCGXLpbjpD4neR1IVOTGyOiJd9ur88
/49o9nqD+L08X9UmByM0rDg+5Gt5CTbxHc9g4KG/iDyrj18zLXo6jYFYapKx+v5skrwbuWN1dByo
2OLG70cXJh14R+UOaXV1z/3c1UchUBSQOnm2PbVbkyKjO5/N5sLKREUg4pgTHJXpdDjyyt7UCCMQ
+Lsyikm4nOWQ/iG9cfLLFghhCOkyurKPP/JKWudE3uYIPTBiPr9zvFnVZG22vUXRB9bsIWYCvVlo
/CZwS75dbBRoM8Nxhc9h+Z1PmzkFn2lN868YrjeoHlMaBu8GaCgnc76Q44gjgpM6y8htX2K+Klzk
Z41HMld/2zcnwEI+m1DAhxicJyJarx7Q95iTcMAXyf1OCTYaQwD38l6HT8kiCjd2n3dDjma+PgvH
TfA9UpYiQjMbESfQE0FWkHrRaH+yo+A1sxMfyfc64RdBY2VRF8KJw+b+O5fFK/33lesIzg2s+Ixr
Iz5TLmopPB/SddHAKtj1zIWxwvUzw/2KXuer9QE5QKf6lx4cTn6gnn8GVpD/Y6Mv4dNxVXdX29ra
J5Ei+KgwNjHR44AmUTu6Zh93c2ya98PklQ3NQafmw6ljyRKrLIF2A+SYk3pyWn/efxbqzWfx65Ku
UJNyK532hb49r5ESCs8ddsQhjJbVcV4gETsMUM+iSCom2aB2NmZgTC8DAjsnWeFoI22Ur+LelvTb
OVNo9ujUoN2snH5dm/j5r8pJ2UZxoSu4F0R9uwcLgNC2zhSNDnhhOeo479g/iEoG23iUC+xMpE8O
ojeWtZ9AYhFgnI2oc8UOQVoeVXlv3XCYskdkoqzuP8cbDiyysJkzVVujyPvH36HN06g5hGjzi+8G
ONp4TUews3rRS7QKS8de0iDahCP5I17tkVppIh1vTMOJPS8jZrANdoi0D0E7YDsiAXXrpUOg40Aj
LBL/ZM7s1RC/Ef4W0qsldA4cCXSsVnYrfSAPtlP80gbhqzXpjNiv+53+o1OHegtewEvVAMPDWBDQ
9O+rMIuOmh9DqV1pQUEeB8rgnsIiXvhITPZO9iYjKEWmF1AEuQnFD1vW1jm9qlDWIJiHPfsJUmm/
Wdx/6or0r/ENjx3bTluEEBETcnUaMpskS6W9if/byOwWMOi60QinOnrx1iDpYe3eUyct3tLv8jDt
bZek6k7ownPgyZ6gea2zTUoYW6evTfbfh6csKFxjkvb5D9DKQNUgRmWhvNGpoPKOWOn69Azn2GjN
bEz/o2XJwg9d3SNe3LMoxMfaB6JUzLCFxZY+sfola/RAfDkoLXvpIifoPul4nTml5GWarclM3iT4
D3QW+zn/vblIJxZQ/Am77ZZ+0pe0gXEIMrhdsk6jMycKOBlDViFibzuVezjIY690oaWI4SxN6Nfq
+YwtfDhVXuInyYueLiJfd04VYRAel69o+NgEMroVlY7IOy28dkNIWRf6EfIrx4BEpjSYA303NGUu
YwuRLGkRMet0B1MUUH/KQAheAMVqQN6M+4FregqKLShuLp0ixBpIpPOl6h+mvPNRTNcZsRE1/fMR
NbSsOBb7AXameJUnNCwGNeDQMpwfyEZ4gELeAFdMAH6No7kpK4Duf6ereiiyva4dpGGFI78CLQcS
LAhA9LyHa8kr2BcPQED9BhTwZ8Qr3EHZh9viEO6qYZaRFXgi64CA+DiQ0OJxKX5Yf19QkOCcWOoI
KiIcFM6UwUag7kmpoFn/2hCH0QkMNFdh865r7UCSN8b2+0zfPzaqZxxWCU7I6aZytMkX5wxnuANp
veeg0gc5MzGqpECWn6SD5m4ZplNi2o/PXid6B4+FfnTuqQWRFLyhUF3YNhv/FqsIHOyVtHuu52eU
beeWykLPHyEW/+62f57M1Qn8bB/0vbw/Y8OMSwUGHj1CJPnQ7q8Et2BnMHcZaxRO+UAxV/vY6RSl
+vFY09yjuYI9ngnlQ15i/lxnpD+nbpVZ/X3+qOcglr2rDf3PqGJ3/bVDddQy6XRIaCEE69AD+vVR
rS+aIZJO5/793Vjn/gx0Nb0AfLPKsk/SuOEs2nERQA6wcngAIos3ce9urt5Uoe2O5iFXIVwqg+3B
VxGlZQQDMH3u38zDlyU+31+PLdf2u/NW5W52wxztOVZWbjoQrdX/z3GGpvz7sWlX21Z60MLdLhYc
Gl+8n62n9CtOGI8qSuXBk9OuCrtDdrLq9JhqqyGl/StkR3f13u8HwcxPHZ8T7mA9mH8PH7yuW5j7
n7u7mvPZtiiabbZFELg9eNsS8mvYTq291D81VbA/v3ZkhDwontXOc2WvJaNvsVSXRj7KBSNFunj7
fGK31eL+272BwP65qqtvIqrPcmqYcjs8KHBQhlXh6ynhOj7r1P2BZHF/d+brjxXrr2nUHOokb3Xx
dl2qZzRSOMxeHOujHX8+QPEeDaVfTaTsVJ6a/Hhqh6dqU2/f0qq7t5/U01PYjs7Hicp5DBbR/4t9
5cF3r19NrCoPS+miKNiiVB4c5KIe8Dzb2I/hvjxaY25/liYWTkSMYVx7DWerUaJKmVjNSk98mHsf
QzUaj+fg0UJzq1OKT9R/I4k59OvN7eJjZxfv02aopKqfwIJoVcyNskHY2WGqSvAvtCNDndi76RmC
F1Z7oT3Tjif/CDBVZMv780i5cQb6fTXXq0QlR7v8sitVWjHP+vT56IynudvHXXB29smB8CeT3sD2
5g8+35vfyX/P4HrNOFulLms2Txt7ZvZFBTAt2dy/s5tlkIlD+k/oKXmNfx9zeNH1Iz+rhxpcVgCX
1Md0xsj6WSh4rdRd94f79444rOEeiJG+JUnKNdPBkg8QHTp5PTyjC6likRBgAWOcvtPD0/2R/l1v
/450NX8S0zjZRam1ZIr5UjJI28WObo/xIB3j34/v7yhX21Stxuq5kpml2WVBBYmRu6qSYAQTG8bg
g1XzwR1dz8FOto+lnJ7ckOKFzLKLFpRykKux8796cNrVgzumVpGYyaUednL/bIx5PaxakDTvj/LT
hPq7Mv95ctdGkmZk7Y2kkZtVEzyNX8fdw3AqLGHrXl/p02WEsjQRcLLk9Ox+5Xw++LIUUd7fG/7q
xalJYuRmGDZjc5r7FMrfBcYM5eqC4SuHwjXA8liru/iO9+UxsUyKIyQvx979h/Dvx/fnGVxvGeq2
kNNTWfCopZQMOSjt2P7D2wsXaQjHeIcRafT9vxvyarcwtEo19koE0foSxOderD5xquicJylsyJeH
1e+Dz0MX2/OvRTxst3Z26RjK2FhDo96V3mkTgx7WPoz+/z/3ZanYDtJAg2Xxd6Stvo2aTmZJQ3k7
bo5+Guo9laq0SKgYd43XVE9RZXbvj6n/8Ef+mUUGSZ+2LjwNpauae2sS9kiwAyY5uHfnfrIR6UqQ
9+m27X18GBxMxQDT29FuuO8hp+3KxOE9C45c4qrOEyn0wOnCTlrCf6P1ckfx6dQJ5jzEvLRL2HWX
TRYchX6dly8MfH/SF0yM+Z01LmcSCXkl5WQ1IDMNVz6dLDMRHb/FVFj3IIoHWtAM7J4+VQZpX33W
GQeunfccuqvEdfpf/SAewvd8xwKY5pQNFYcQPLfE+Uq4/lgeQam+5hl0TXCVXinYq9VLusWknNMw
ow/IjWDT6F5eatptjY/u2KUt9PN/iUtKXO48i0jCE0adux7cjr4WGEHm0zVwaLHQ2fjGyAdfLPiM
9BY4gjlPifMuOzihv7/ykJxnCej/gl8E3WEXyRJOwIDg7mvjQp8C63Pe39GEgfZNV+97ZwxpSmTI
S/3N5KUTvL2tJ7Pa/ULU4yaAaUA7PzAgzG0ANFwAwQm/PkRKIElOqbOZjS5Oi1On5TTe29tG/GsE
Oz+2Th8G/8jY6SuIn4VXYaMGN3Zgzkta3pV3Bo5FFUVWwR60BFco13FmMzpovOeEM1/Gdb/jui3+
zeLSS7iMr623Au6ZkEzsLC/um+CK7leCTKqBF+3dj83mw4YZtXc3puAouV9bIh0TF1tGzdmwNeN5
JSKrhJccbnIMtO0jtuIFfuD7QL8WOBjXZNETAyrmGQl/jQCXqr6K42brYQmAyeMxEK/8A5MYZ7T+
CGaIe3/y6P/n0qGmDzFewQQp50/UyCzPiYscw5Ew8fhhhMzEDUICxfjsIDz/8flCJsHVcKM7J/ja
sLA4L9ha02vLumt44nOEfnQHa0ho4kHXSDUlzxxIXVTyXXtAifNpDtQnZSTxqHfuWnYHb9BZnbhX
9RuQo7gnjRSAZRSRPRskd77dnObt2BjW43yaT9txCkvRGOLCNdagSUd+4sFy43gF/c33l+4SW3z6
XvSPaeIKG5K2Kz8LYYWDzw6TGRdO+MVtt3qyBmpXw5MkHBX8uwbKMChJ7Bu8qHYRVf1K62G4itLs
FDSwhulPuFj2Bx2vAdHKh4Xz9CkSxmxP9+4vPLJYze6tO6JU+LWuynrbVLt9A5QhOrAIegiei3Ic
+Xxli3HAcxUtomgArf7+uDfKYDasX+vdVW3QXtSmU5gXGaCm5TQVWY5Nzx4tGvmgJzqrW6cGdyxo
9JDTwBPbdWMO7faDbfNGR+LPZfw8nl+3D+lFOskJtcPwefwMgfLdeoo/upHnOIvYAdkf1YPRS+UN
cNcJnaU0hCc1nZsP6YU3gjz+XsfV9nY2Loc2l7kOjcXquYXDSZDHqfvOug/dIAkA5DqLL2DQQB0H
HBLQ0rCmZKPRyIQ1PS0833dVf7CsnG8Y7+4FjcWknaHhOfr3X9xPNsGdCfPT7/r1xKI6My+RVjec
X2hDjiUX6/W4xvX4YLI0gYq3BKl6+To7BFoIlL1zFvAhJ1BBlxLt3JAWNdKpago1QFg9x/ZIGi6R
5MyH8/tXKost896VXm2p8Ql+WEfbNePtlzVne+tjPzRUEd3NO6+7mfzW8UDiNw8G/Rek+/sir76n
LNOIGbMO8rDAMU155VSSK5OyFQqJtUraTDOI8/JBxSI/GvTqY8rro0RR0bSi0Na3/SIephXthO1C
VubKbt1CkSra9wd3erPk/O8L/iGJ/poIl9w4lkft1AyjcnlBG92g9IoqPAf3iYDA29OmuuBtEEZd
GQeXcKicEJ6dliEmq7rfQkDWEnRHBHvevy5xr3fe+k+5/uuykl1HP5pbjqGRFRipzwvIrCfgqEu6
uD/Qo/u/qvuLpm62YQOuKHruoYuTHF1wFJcPzrnygxu6PuiaihrJnRMWC5k1qQ16KHQ+VLZgstkz
CI62W4aaX0bwA6LnCuGcQfprMleOxTy/dFxwjPu3fUPR8GeG/3Tvfj1g+6zKddpWuFNQMWpuSf23
p51fQWxBBTl4BBTdINn+HU+cv36PZyZprZ4vWChg2G6qT9apcvNS9bPi1UIPJksNFornrta2TnzJ
vHZ4huFEBLSMVVXdoKMl8MaOMNz5PtJ2P3ycCgWj3onUbvYYDnSOuW8bhadk0Cnr5sHDur0E6YpM
jiFpGdegoZTT6difOAGT3251AoIl8suDZtD/w/z4P2NcH/3CS7wL4aDK42KgzXdvXjI5Tg69eAgd
jxxl2bU+RKWZBvenwQ0OuHgt/w17dUw6Hg0+/lRWMCan8PHeO04345DCcm/j6G9Q3p4dhWqJE/fh
wXr3cGzl75Somsre6VUk8+l1pghYsa/xUJyMLrPSw6d+QSBYGkSZ2/rbqfVMK9BNHpz6NTHEv8vM
f7d/NSsjRk9MeV8NVYSKNjZplx2lL00vAjVE+68o8MHZTVXlzTItd1++ljgFNV8H9LKJRuyW2nTr
YnDBxEtGz71vkFnwRdXvCTIag/OQ6arKuCTNGbW1wvJdKf0DMr8KXd3uhJeLFA0ygxKzQIVd112z
xuYHVTRMmvrRCiS2rHu3egXsnZJKpq8F0qbhc2fN2VM43T9eVx4Nc7VdV0lxSORIw5g9EDxUjROJ
7KwWSPL9ljofLZ5rPqh+H3ye+tVmvbPOuzI2pHa4PU6qzrcdIzZ+UIXcXr3/myfi579WL+2i2tJF
i+thogQ8vLpZMErdoBx+v/9BProXAaD8GijRLm2d5Sw1WRv8D9LWSP79IW4jbSbECNQnIpz1qjFx
So+5ou91ZXx+PqP0gHc4TbBg6VZ4S/7kDZTOLHwzlqfhqddS+IAEOceVPDgQPN82jgwfNH9Qwf/U
m//Mzl/XdLUOpWpMV7SRxfIHnXEAQOHi+U3nt0QZigVNb/9g0txecH+NeLX6kKtp6NVBaYfyqcHt
Jcf16BtHumWnlN3aJPsTwgoZd3WIldSZFDfdwohQRxedzLf1zkE59qhEuLkYIcNTVChmkipdlSKt
fDQOx6gQWzKuyb78w4fer7c9xFDC8/f+NLj5of432k81+mumqRaMNsmy2+GFSO/j4hSOW8JyHkXl
3mg4ssGYFoQb1SZD0Ly6Kasw5MYoxSoIo/QwAfcid6czwZ0bkdeZrBHZt3CojjBhuX9/j0a+lheF
p4u6K81WGT+/j99Vb7VaLIKNTxR7d0lK/KOXdxPZ/O8+rasVouhoTSLpjDZ8LiYoc8BJhEP43n1R
3Z2b+rF/6MbB5/17/PlU//ls0G8J0gqh6cbVJO6USqpvd+dqeNkavhkVxAwuzqgWigwaoAkdKQyU
M2m7/f1iC5lMnkjNvM2HNrZnOmu/2kFYHuIIUgOkRROtppJ/qqGhNGQ17XM8TUQJtp8bkhFY5y/V
oPVeon7q4MSgOVmDJV77dUwIUDrFuMGcvCPmsIoMVd0kkRIfjAKp92UewtUt0tcKN2X8XYzswS5+
89H/eghXm3ilq+VptyvlMaJuVg0QN1aM4n85yNXCzCtIpahVpKGJuxeeo00gqdAdSBTFpD+4/1p/
DgP3XuvVR6MYZbNT98AqKRr5UeFDFXmqYHVREfVyyNagqvg6404+PBBUE3ZRpvagzZP98iYLn/ys
i3by0QwXj/HfiyJeUNBlVHJ8/25NWXncX0J9L40LPyFFyAZfEZEIeHQnLwLdeXRkuH1EISNQUoUO
jKCgvwOmpnQ2T1u6IcdkSJVVlqSkK4Fd4Qs7L9KFHPdaaq50XMqv+flRdLmm3Vwgfw1/db9x02r6
ToKeRRcUnhu8B+cwaQZkE3VFDkbLn6YDtLP4+sK9BSgZdw+mH/7TP8BhBQJ/5u+mWHxjfwunG00I
2D4OVl3xTyo+VyDaJnRUJi1pHULPkATJV9jNQfuFR1fcBWNFHRJ6xy9+MxhvhloMxhUyjBy8FtgN
4B1wCci3G3vvCqML/aa44hpAHEoZznmHoNacnSWcHLYT7Cv01L10K+IfjnMw/mMvmezOjv7ekDrD
GCIdqMO1QF/0jsHHAu2PR6Y899968Uzg/Bpa/GyyDQRqLPnlyP5At+uay9wXbuMS9w07GUb8M/xg
LkQL9hN+5O6fchoCiHWCuC8eqICbsXH8QfAzBiRylIFFnIXFRLexx8Z/gkfa4f9RjFFKNvB5C7/s
SnO67tgEcre4+PEXVlzu//278KNycl4FJxg/WAhM/+tjgV2ZL8NBnxmAgVhVUMFIzvqIzkOg0S10
m6yvDvYrM9AHAr7P8KbbOm/oNfzUR5tnOB8cWpFRYJNIOpxA0oHId6PNR+YRF+cI3rUGxF7DfqQx
AJKtdFV+U+1OzoO3Fyh1c6krjtZnkLM3MgLA/WpcDCPn+9jlxycHZwZiGsQfB0/8yQ7FHIn7F07n
bbcguwwyJQ0OeKLoMnRAO5PejjB6OAeJl8CfP3iJh9/D4MQlNt30TfxZIPjAL4eGxkd/1SdE7n+e
oeidsIhQYRAW1H9fLfwNDQLS8PgH4nACJmRXwAAklu7A4hsuHJdCtEXxxQR433IqxEeD68cB2NOD
ytugYgHPP3rui1DGrGPiLRJP24TOqPA2tVvzNPFi8WnobMDEH61MNzeAX1/q1QEguqhmKTfUGD9O
EXwXSe99FdDpkV06BTsuHtPm+0v0w8Xpar8v1TZJzG2FJPHs5ya2LmyltoUOjAbjAe9GY19SVtHq
E7Zx4WvYXrpq9Ijufhv3B4BXWZYNDBOu9v+jYPjpZU7J2MXRUbAJg5k+P9NLvH+74m7+Wft/jXO1
FrYNpzotgmogRT1RYhhj8FDNXl/i9/sD/dBs742k/V30T1VoKqkdVoSltc+Y/uHqJD83eFf28vFh
sXsrPw6TU1cdHge73qkfjeLC5YSUIQoL+3U8xMpGnpXZi4zXHXVI2YMGfa66Cll843pQ9+IuWVde
sCX89kDYZysaY7i5q1+iKYP3HLj2+TWfyk92UA801FzCNkae67iaal1c/npUcT2rB4d6vp+FEyFh
8tWgfDO67ZfVy2fyk/x0eTuucL89fkaYxjxCTW7PdZvWMyWHZUtXbzxLKys7FKok3gTnXUoR+Dmc
FLP9Im0f1CGizPj3Xfw31tVbP9nlWb5EkaDhln3hy2DO48Hu4Uavimu+N87VO68NqSw109yOikE8
ssbpyJofJrjdRdk0q51ccw5jGU/96ifIA5td4m/Yf8nxiSeRMCa1uhd65plvz7YTYQXzpfbvz8pb
35kicSQTrCiVyOKrIzNKDW2vh/HPk/C2hPEJTSNbCVHOj3QTN1T+yp+xrsoeYZhwOMpJgwSKLqQN
Jh8ZiwRuFPATBzUNyej59VR+bO2BFiIwVeahMlbrcUF9lGGo3SLmu3/7N+bBnyu6mnNFlJ21Ijqo
YzvzLCIzNa/Cd/atWUXrOnow1g/wfDUZ/gx2NRnsvLBO2bbsMBmMcWcJLmiNSX4YNYE6FXVnljvb
J7OnHLx0elx3iLq4DOpBNDGRY9kD0tg/jZ42jNfhA2bXw/dyhWyV2TmOLe2o0mRs/Nf+FKEpylof
l5DlHOnZ/Ud+C5748xiu9jR7F9lpLcfyUIlVX3pjbXYZu5/ahnu2MGSkACifYjsLIAep0itkR73C
iqoTfR8uln+Q0+6DCxLP/Z/3Iqsk0coqGLh5tRjEmZ4rllbWQ3nZLtFdosqmf4HEujRdfK+hKgxx
ycN38sG4Nyffr3Gv5oOuxfqlY+rVUDIn1pmYQ/UptzbWsSVCkH4FnwUOu+ZYSRaWImBywR20alfK
59gwAMeabno4jR5c1K3tX5F+XdXVZCjUnanUB2DOGkKLNGjwnsSsR4RoJ2/W63YefSZx79D6O6gR
3wolfLxMBseJNrCQDU8unxqOt4SluP8XZ+fVHDe2rue/4jr3KCMHl+0LhA7sQDYzeYMSg5Bzxq/3
A459RmrR6qqzqa0ZzXAINMJaX3i/96nAOTnGDmTZY8yMe2PXlJ3gka8XBc7TNtu2jOUwKO7ka3rX
txrigWmDlSMBFQCRT9Qpp5whv+KmXpt0ZIstdPFrSNYCvrdraQ2cTDj1TIjBBGEwZ91fLZKKAPbH
a3qKXOZzcVYQduG6us4ZsSy9+vEHIBiQc8wdiSvm4xiiDjfVHaO4C6rjwmX8puP521U8e8gTXQ3K
MheHHURXOEdldxU0D6NGYlU8+RhT69ggVZfKn9/EMr8ddHngfi18Da2sNSW3Lnucnxl5Ma61u3o/
YEu/0onm4+PCReyd+0UB9RQecR+cvhynIe654Xq6sMd+V6b69XTOtxYjUXM1TDkd6do/pTcgma5I
sTwOv8iHxOdmn923R4VJ6gsXf1m1//JCm2f7TDHGjS5MlBs7DzNWIPY7YiK0XjAsRnu4uyTS+H4P
/feVObfZkRMrMvuEjiPB409jt/QbewZDSTRQylz4bBcWjXNrI6WT5QBzI15Pdutk94ZRjiceliwT
g2piutFTV+MR60ts+C881F/eTX+7rsvz98vzNedSlKTLddVPQGb30W7wUKYfdcZl5xXuKsFt7VrX
oTOQ5+It+wW0q0k6G9eY6D2PTnqEHW2XCGUu9YC+31UUxVIApZuy/jU++8u56VOn1bRbgwOOLTh1
HOd9d0geviKrHiRmtU+PQJ4OBFGXDN2kb+YuiWt+OfbZy14F0iT6uSpjBjzsWxnxHuVEs6a9Kd6k
NBmijcj0EKt8T8jTd5pboCy0MNmwsKaXBbw3Jt+lN4KP5rHtqFqWnYTFMohZ6ZrpNtynawqSqQo2
ZTTssFiKA8ym2n2OFXi7MCNCR48epH496MwEWHe9IKyqnizbeO2UUwz6RSvl1dxqtjBAfCpnL4px
NkURE2JIXAq7ctpTIp1lrCxi433SirVVXaEzXdUW4Ob0ONU9kt1EtnO1YK7UrzB65UDMKuQKxu3z
VarzpkWBuVFrYSs0tSuX+XqYMZGOkBXK9Brht6k5krmxWNfysy5zI/KncERSmTyloMJojmR4497X
WX0dzfdGoaxyA8FyLWCljTXCwn9L8S3GmiqhSlnjV+jvjQZQU6TI6xliQ5cqV8FiamM96PA6BK26
8AJ8lbr/eAF+udFnpdIxlbJZ6v1+J9Rubq5EaV22GwGxKnARiHeiI737r8Kdf9Kv4g/rPebeA8El
1A0pqqEcAw+aeKIXbpewL3kr3oQP/H47BpxPA8acPnbibKIr4G2E4BYk6hehOoAEDrW9ZV1jUgtn
WKhHuxyOM5qKt0bfw3WTu40KMtrfIRWIaPZi6K1sYqokw2OEwnDBpsorw8U04kpY1+twVz92z2mv
u0P7DGalEE5TdaUpl1aqb1fhfy+WdrZaCMboq4JPBr80vrCPXv2jw5gpwHTb8kLV4rtM69d3UDu7
NakVdVMxiQjldter4fYt8rYmis347natNfia7Bk8czYR9jLXdz/924+NfPvxWF8KJb/dgTHhM5jD
xl3jfMZE1aPMHxO02YtacbYIWYYcC/9Dh9dblDDnWmQ2E0euVCROZ2G7EwAWY7w1rSGjm/Ju6vGC
ujQaJsuXTut8gRLHKMpCLo4EJ15gbXGxmA+3z8+HQ2OvVrfZumA02d2untXX3WrFOPX9tXR/fx/Z
xeEWOwzNdzCNmW5odqzIUp/et2ghcZr/caDyhrT2hNESy5Bzzz7boZbVWvs+X0k7bNZhaTMPtkPf
tBuhRQb2fbJTvQwzRLC4q5CHon1iEoJDSYiUvsrFB1jtN9X6PvFW1mqV4LtwH961b/iTP0GOm9dP
Q0C5Eq7zDRPlWDDb4C1b++lJWVOOxHWQomN+e3yZHTxtHhEySw6tuDvzicKo6HrO2rtNrvbr1tbv
18tT4d1h/ohfBz5eLj7XIBRj1/k50JfF9hjnDjyA+aKzhggwwMwD7hgm1b6Lk7qyGbAhWmvKkfU5
dj42oU3ahC3BnlKiBzclfo1c6tN3d+rTHW4vYOxs3GaQsduhuT+dFl+nC/HBEp7/uUT9+wSevXWT
H8VdofLWjdTtAyobATb18hbpG1C3xYVEuL+U1196us5evaDsrakf5X8kuu2wLgk1TTTsBanKBTGR
/P2i8p8f79x6QQjkLmI4jRcM+2xCSxZiYi9bYKw9KIeVNt+YaPvaHvNhdkJdufPdwX8QF8IDXL28
kbwBAbGSv8cT7YNHxXq8cP2XZPGP66+K+NFh4ko0snyAX+KQIK47vNfw04WrtJK9crVo1QcX64d2
vfSSLhxuCWX/OBxzvdhQWCKVpLOQPxSLUhJl8oysOAYDLYiiJhJzkwPexSKWBIvLPS5cysVY8NsE
598Dm2efszDTKMkySUVmyyrCtAd6YLy/7l+3gbeF4+k9FdvSPqbeVelMG6x03dPfP/q3T90vJ3CW
tTdVFFplmo070mbUazq+UkJ6N/cvF5uW3wl1ZfGXQ50l6rkm6Z0wxv4e5k4wIwSXgMUKWJG8A6PT
foACyQ+mZ31cyqDkb1/mXw58tm7n3ZQp0RBKOyWi8R6aL7KB2wQOZqqGF9gSilG5c8RwG1cbCmim
/N4GQJIRdAgKviPiTReXm3bM9rQ3NmM8XWf6g7zTsLEKWwiiSWv//Z7Qnf/782idlRO1dO5CqUGu
XxB+SihNGvOILEvKT3WNM6NO6JK5o/FZqdFujCyXecWQCDGJ1WWxmMsfYf/aldT/moNvCatAB1YN
M+p1jKZdqMkrfX4wlz0UGFtqbZJ21TSpU+U0KPOHr0qiBS29u2K0zAJpKI6wCnYoelNMjCjqqz5R
YiEuJzCItMPYpIW8tMW1bEo3TfejqbCl5kFqy2RRrcGMZgSl2rfXyL0gt40zGCVC+x4Vax4jHSKM
L2QaqAqm8X38sqw86jpIcQ5rqaTDF29/lFyHeTB34lRhGIfirtiXcbsRFaqsi78q0XEMHwtvJxY9
4rhDMvwgxu1DnE6ip0LUkM+SZskQodV6tXhlmELsLJUE1Hqa2N4F6aMAl7XPj3TuZxY6piMsfpyW
H5qANjaeeTGDxOH8KUyqx/JsZvW6ND8ZWXXk8ZBlqS0ZdmyZbpE8ogi3ZJxRClx54XfoDOpVrKOi
72TopI35hlhgaeiO6PtVdBH3NRq/cvoslRrvps4bIJ0pvBniROOR8rZKYZcDLN9VgzYdImpdNx38
OTN+7lWA7/29iiWn2V1PeK4tE56KMnhz+1ovZFqooQFKjSBwoxGjGQWHQ1lZRyRNzczsfnsr+/At
eAfJine6RaewEjdarruTwpRa9GEkn1p8LNTCE6e1DsJS9DEsU4DNBiwWk3I1Veo2TN5a4bAIHSPd
9Vv8SKR9koBysE5BLrJ7PFrCQ8rDVOBJiZQcmESZHJOBln3pyfpBBltT/GiTmxa1I5AwQXtMoOxB
7VH6FVZSao25ubZSaKgIWPY9Mj5LolZk/ipudc8SAJcqHiSvpD5KbbefNeIJAg9NBKXnP4aKqwW7
FrGm5INqMF4FoofJ/NEUJ78q71R4REWD15o+X+FTkbRk3cUPpmajVN+X4uSkVAr1CteZvN0UOvKZ
L9kKw8GR3zhJSj/6GMb+cr+c5YGIlqvPMxSAoRkH2F5cqGoutiF/Rge6jn2sNjTiVzShbfsAa7EY
iNnMdZe+CT1eykS7zbNZ3Iz1U1I98J5Z1UFONjkPlMIMjd+OqGiKWwLzl9asto2BOhdQIOZfUx2u
JTKmmikuQd7Ic38y22YVihhhNri0i58BVMO8/lT6wJsMxS22KmdOquzlItSBAkc96aQY1LjQoS7L
z9fJy0xg4ebSRtY2CHJ3eWIaGBglzd+eSZ7udY7yFa9lbvIek0B10Yy49XX5vqE4DCEkvmwBW44b
uYOoxPLPEgseAwkUIO2QKHeRxxILGle1f10E3SJ1LVvTXlZXCR0AAGfUYCW3rSwxGuqifdLjBpWZ
j0J4KsPpujZGp+H9jnjZUjG/k+PkdUgCxzRe6yFbaX5/k/Ozev2lSEQnxiYwamAn4gOQkTwOMdCW
9L0FlpckPh42V8hrLizrlzZA66ygliVdmdeiYO2hSh8Ly8nvJBBArQ3q1P+QqO0ETki1QXO1D7A4
f99TvhNQ/rr7WmeRRqePc8kb4e/jfXKsXxTrfli4FLpsg/TeCTfgC328mC4VES/EF+e+eEI6QjHw
2+E++RnvZSrc5Yrk4KHcRXswnus9boB3IE4vfVrx7xEd1gG/B5ClMtL6rgR5l9XVJo+FmxDgeUIL
SOP2YvBCeUPY6XiHKr7JVu/FUcmjQvkcOOjADkQZso/pYAyNnesKNPO7RYONLHZXx+ANZd/WsxZD
8GqXjswF9nDNqmGdZMfMo0UCFaDbNGm11wyAHGN1HVK5moAHxPkxVXtblAVHapioEkVXytubSmwd
GcjPYNa3sXSryQVwaGYgWUDD6H6QkuuA9yrWHV+8TaF6+Bo6nHAdSJixLmS8BgcssYYBfhSFk2bh
SEeIboY4s4YvQQV8HLJZWiE0wKBTRohQoCUXrdeByYgwv/blewviL8Q4y8NMEFKP4Og62LNc96a2
WuVhDv4PBGBwKqOfafY+N6IbqqxrIUwk/X5uJ4eL5WpRdjU33dYwwwv52N+fIvPrbv+SDgyjnI+5
UXwpvTpp3UVX+FoRkDT1+u+vybd14f8MFc3z7rk1s+JPGo/rY79H+rzFvLKgC/L3g3xNsf+ZbhDv
8j8V1MDZQlDERTKbpjDuIoWWj9F58URNkeSrDpNdV8Am6h+Y9CEEKZ+iDI0SFOs67G8VBvAVxgLC
Sr+y6hjEdbVXi/4ql2HaY3HStuyDzAfUjb6ysnklCqxyWdm4k264Pj+fdS0TJaCEkWOQeydt7VU8
yoE+XOlxGts9IFk/BreTUOKZ4FqVg7yXYs3LYuNZBQJiGVdxGjpTA/0KhTs7oBW8//3qfF9mwWHk
/12ds5TEVOvZqoVI2lWM+gq5XbNLxAk2o1pkaxIQHfjBE309vDTsvLyy+itdfUkVxFjDR2i8Bs2H
IV/H4KLI6nglgADpGdsxW22tupMQbwbwlPowXVjev39G/z3ts/QmzBRTj+VQPCxdunIHR/aixPL/
k8mYuijrysIiOFvV0iAehlGU6IeZbnNsTn183bZUbNeidB0U1H6NzKH6XCEFHbIfAYOa4W0QrfOg
dUz/2tDvdOueBjFQKCV2L4oglgrFn4/1v2d39liPiTSUWs8V8E/WZrENSBCjBqdkWe0P5U5BWS0/
Ye152crs+3zp3yOfbW5pGJIyVUwD4tTGWwPfXUovvLTfTUUwEkF11MSx0vqjRmBJHX4RSqZQLNmW
2UpC0oZVLvPk+pWUHnoGeDWvRTcHs/gnPos4k0CqXmCQE96rhrP8feDifPTaw2SCdAeeLv4v1TH+
PcfzckIjEb81xoDx+eOoOEnm9spkr/ryKi5/VsVJzrf+7YW3dXkb/7jpvxzy7LG35s5KpaFT7jP7
8RmPdgoYmCosRmXUDNXno+c4F8UP30lvf70X563CTmtMMrIBgQlaG7otz+Uz2gKT8PcKLCUiEMXF
br69i5jS33UPVEnvfKRWn/GdglsBeNw9BsXBIXxLf9K+DTAkqO6pcP407R6cWIhZ/lNdgPUt18YL
kLp0uLBWfPum/HLRzupNolAJyqCL4mKi1AtXS9Yd71BoifWypP79Dknf1pj+Pdj5omGG8hy0Oa/l
uEIryuKEt+bOfO9xCv/7kb6b9v/1tpwHuAPGv4nRier94+HQXuOsYW9vLMdem1RxE/cK8Mhpg8vB
34+6VG/OH0CKc1BiVMYvxa+W5i+xQWwpUVzMgXhIMM+GPrq79LG+PMr+doSzymxa1UqUTEyYt65/
Et7n/ax7UkRh2MJVu/eMq4ZEbMX2Gd/gS92g9O1c/5qeULzpmVZlzO3xy9UAX4PFih231j1G//+V
SPuX6/A1TfnLdZD7ZEYqoMy7vPHS4BgXEAJo64nJ20TjLJ6pkjyO9LWth8w6mSRSSnKMCATaaKdr
9YWV6NtN/Jez+Wo0/XI2wtQWJd6S6r27eNUcXvObHurdZm14N/u9dxzuf4T2VbK6u8ME7SIbBjjQ
2UMh4TYHHUPBvBNjbPW8jyVNclnEtblgEhYPm4lJQw1Vvb5mchRf9MWHBlz76fH5rVnHOLtoDB3B
m8cv5j77cjgBexWgGF/U4libnG6ZmcBWYLTbDSbE9E9XNCgiPJZVV7Xf1y8/fnjHF4TbdDNBCJS0
P6i2uLG39Dwe8LG1f2oI+YU7YLh8Tc7zrvBSLG4T94GMl97KQ+DcXXozIOH8eRkkU4deJhuypOnn
4z9F65tiXRnRiVAOBq6CmIVmFNZwiGJnZ/ik+2zQOoMQDeMQcOMP7a1OHEam4U5WNoQ3NfaixNXw
4ke4n+8BvtGJk9S1gqwr32TCRpggNK6b/DY37OqKiaIg2bWI6S23guZJmzZ2o96rPifqmDjAA/X9
EHGSjez6xSIRg9vaoMGyZdi9UCiotFhURwgtv2iyFYmKnSqUlPpD2DnFlQH1ALMaHIFht0OcHb0w
XZX1tsIleqSMtOBv4a9nDWRUZwyhlDBjRKGhqJxatmF2gwZVOLbiFGSDKS1/bxfcjk/BKzOvbqDb
eu+Gsku7OQ1dLKfqgVaYDWQ7wJdpgpKJAaxNVQLycafa4ZMoLDb38h0yS9qj5U3xkKl4zNOAMzCr
YaxrcUawc6rMXvKg7K07/rb8ugkIi4fD8FN/jXbVT+WdEmj4srhef6r3ymb6qf6MbqMfQIO5YlQQ
+RuTaYulOMHlcbEJybg2yEwH00tlR03Apbu4+IqfwtvAOb0Kk02xMJDd6WUmHhRs5jIN0fGh1wK4
lWympmVmLBQvAlfYuXVm1zj3guhldiX1VHz4Uw8zzxDWCTZcjN8xGoIxlekS+RQ5bsFuKrhi4jLG
LPguMbaxNBEd5iEn85OEU/ipIdWgUvtjeA53CA8bUJTlGlluTbGY0scjYoviQ4CQAlYOePp0zxku
bVwgvZ8tdyZ1FM2uPozBjWQ3sNYDObroND4lYmYuYVJndyLFIPqlpV0ItIKJcN2GSnm97nuvZ5JA
tA194ZRLPIW+Ixt2f6tBLeE+kebiRoUbQAKGnKXR1lSui12Y9lCvRW1N3dOnUfvmvzMYA6c1KTby
F2RV+YDYrI3rRf9CbfQDOGuNUoJMKnQYxSqPA44upo2gJGc0nokaUCIzabLj0yuGkDIv114GSZ25
7bzQXYuofuREQwZD9oNCIkZab3OVGmoE/vKQjp/U3GXKRAnoYYC1HkTeCbo45YC3+lViYJrZoWug
qeAAX4Rd+6C+WXv9angj06/QFRL4M2yTugNIDNMJihUXM1ppa9yd8zew4ogLBcRc6jPfY/RuzudQ
LTAFnhgBJTcZJmvD1UzoLp7AQIfRMUvIOtyEuixjI9M+SFaG6haCA86+TbwSq5fEG3uv0NbMgjTU
llYKzKca0wAqErXDRym4XLDe6exDr0an/TGD/Mm8rkSUgepxQf/+x3/77//7f76P/yP4LG7+2an/
W95lN0WUt83/+o8/xJjsBrJhKjIsO+UL5Mgy+etmlGZ6kQoBZFJQx7XfUKls9kGNOeftUrinpo2X
8ykwieRz5SgV5c7PTv+FczAlYH4SQQqD4mdBhJJH4zyGhb73+5phR9g1lB0Lcy8qEdKK9zg7Gslj
7I+2tfCG8YDPjAsOin8Iz5bLwG7AVoD4SsR+7vfLoLWFz4xGSkaPYftkOCWcCF/AxUd5UIyHfqnV
ZtPDlG5UVGhaHB8rtD9Z2a5kmAEG5PpmLeDdLodAGBW2kZ3FitFmwOPVl8lcWxqYCfzDw1zcdtpn
N6wF+QXBsVtSKvr71fyjgsJHYW8XZeuLkCCeaxNVfW7CXIP+tqBjVVzrloHo5QuylQ3k2H5bTEti
QFX0bFYCIX+ylm6VW6TITvoIVQcvJVzrwA6NXsv8zzIehUUsu7bvwLGGxmtitWd6ylZzL0m3lSUl
+jWe/OfkGRNgINdQmLH//T50RhqbSSsztCCovJ7DMZ0U1xRRIJKxq7iUxOY1HY0YkqHEMFvA7gDN
1ljLKUBdnJZZN5Y/wSEoGV4R43Vayc4oPqv+Wm3Mg89/4B9MivUo3dqTiNLJEj6tFG1UkVxI//4w
yPjns2A5q4iqJBnnmZgfTUWt5Um2rwVQBgAFUFvjWSM30Mx7ZeNPvUfB0lHC4TGJGQnr1w3KPFV8
bQZ9qwbYCrhzHKw7CXxxeW2MhttMD0vPpBde/OEk4B2E7i7ZtzNvjUoBKBHvVMTKo146Kcu2Wcpe
N6krP0xdkTVvLIVjVXduZpr3eqlfyDXkPwaqvz6vKmqWhdOL+AcLUkmjmke6F/fqIXgsfkrX9ap/
0T3xKOyUJaRkonFibHNxbFzknPm23pf74KieTAbcUXFiowBhDxdrBn+W2U5zbdR4ufQM7aFxY45x
Ue+QojGkqa8Xe0TmhGzxKr6nflVFztJmZXq6W351I13V5Y/8wnkqhyfGX0Jab8zEJDZmoLRZJIq/
PT00W5OXX8lsd/wgnAp9POmWOEaslgGaurXDt5HpQ539zg4f1dhOzeUHTao9MF8DuRz2CeaC/P51
2JbQhA0WBBRDxeyGzLRiQ0g0wFZF89Tk8A7/hKBf4ldoLx1ahgcxr1SXfxvSWydgVO3SXA7Bf5i+
Y/hJ8ZnvJZbgZ/9zfD4kP3J8E++QTjY4zcAFew06W8eqnmxdtdmhKSkpFbpKGqSu9YmskV/0E43P
iL8ik0aVFNsdXodQOWVYheia/LeE/prdFDb7rfAZkicVy5YUZzaTWcOHxMAe1za3aYBxhITTBTYK
nIqmXrccqiRgo4XIdWU6HgTuZFuk8tR0jsUK/DGbqqBw8Tf8bjLBy42Gn6gu5/zP2TrZO+dVY9ZZ
2v4T+6H+pD1218Nbeegf50f1jUOmwZf6p3RFcoR33owNRSOTp+al2zW7hcyiHuVb8da4OL3wzQKF
XYAGWNkyRdbY3xeoNinrOIytdD/n99wMo4G5MZ5i4m/hZrEJ7HFI5ENO8SVp6DfrugbwxsJ6RFMY
pTqfIY+KXO/SLsIdJr8BY9Emkm3JXts/J+VNJNDW9VrpHbM3Ozc+i/o4Edvr5CK+UqxzZBIx11cX
67uqxATUN++TOFlJQeIaWnjoNdEJO94SBTZLD3K9+4jM2yhN9mPdb7JZpV5W7fTKWBsVUSZLskSH
tnk1KyKClz7emSMlJgDqKqq/vkhWZsdGE71ZRICh4Uzk0IZ2yYvlD0GmJHNBAIvLiibydT7AmaeG
Vk46rgxJvGHUMUg3cnEcAS2ejHkVf4BX0RfPGYtS75oS1yx6avW8l1FzBJ5iHbNg58O9iujdOO1a
RimMi+qp2yg3f9+Q/2AVLefJmKmq4tNvccJnZcBYVJJgCpvhIKoAKYVXNY/vOhF4GJI5xR1FOvpk
T5E3zbwWPrX466Vv79e4SDX20i0behQR4ewp4s9CYjXK8JaL17hPOYUuOmnauV/9tGHaG/rHpEED
SiZvaAGeNEfd7/aiEGxo/Dfyex6PnqC8pD1epSbL1KR+VKqHnoz4+1B2b1mjbOqwthtrU0IDHCne
Zu3ayMnL9c/OKl6jUFxpJtg0BuWC/phMdA1jmvWYVDbr1Je58z0dZJka+3MYXpC+fROlcSVl/BM0
JqngP529fHk0dIw7KniPc89qKX2fxA7LM29aRgOE+g5ii2Ng/9zO2SaTgqcwFG1Jh8zcH1JM0oMI
GzzrPozw0C2Vlc6yZOWeGXR3GZddR0QrvkjXc7GPtGFTSNNpsDYpS3NaKCxk8YVA7avq9HusA7nK
AFMqqpYuM1H1+1IiTpnWV2GsnirpEEa8vTcC+O6eWaFtxQy8sk0GOyWZGEhf6V05gb8K4pXcH6uX
ApFOtiVW/fujqvxZG+KUQGqpokLR0Dh/VHF5pkLOFDFO5ZFnkISIw0uyZCzvxXA/SqFrzgiBlMeA
1TmP74ewRMFzV1Dqx+PJbrH2mQpHsCayUvGoFKvha114Lq0fozXapldReOObGxQd1v3YTRdKa1/d
wbNLqi1cKpg0RCFYAf1+SXOlzas5mXAfT0rH0D/LJnCiiMJFNLghXQkGz2h1DWyiGSmVEqK0CpPn
UXZjihOW9SDx7ye0VlHLy2ewJ2X9VlE/VZ8JdOPDGj4jFhKT6ojCtqx1UDCopZcy+6wOTSzKtlY1
ow/6CZxk1VQyXfH5Ezy7I6QM2DMZZKQ5UgZ/oxXjyQ/FtWIWR3gM4ASvVfm9l8V1MM/0pC6kN9I3
99XAaEZUzcVGiJXo9+uCd6BUB7qAfaKaroye3AYLrkzczGJkG/OL34melfSulrlpYV5oUEvnHSgJ
500s3hZEPes03bnfDy4lqREE8kDBMbTT0ON9hYxgymt5XBf+s4XgK3cLzeunH6V8jWiILPnvj7Wx
HOH3x2KZ2OGRwCBKBl4vn51BVYrzVKvTKQ48+k31uPJHd0nkMmeKNkBot2WyEoy1P29NLIpf2vEu
1T8gFvP4xt3ON916a64HZkuQNNny4LYoQpj1w7mEGLdbRzvjWmaUkiAXeCo+dM487ckZFWuVl25r
8h6sgmzV6qsBgm7kquXGyFzxXUvXUbBu043+3mlOwERG+TiEntA/ZL1ly9Y6aQ7ao7Ssqiu/XFct
QiV4Z46Sr5t+XRmH4qXGQ4dZjAu9fkn8MxHjkpm0+1kQJF3Vzp4YWZu7bkjFdE+4jqR/Cc+16xZz
rYkgfr5ZSrYykF9qIi6eVJiNIFdaL8bYFd63qZsvNsYwrheTkgA53/J/apt8zZhn0P5YjK4x80XA
h9NTjRO2vgUMvL41vPebp6cnSKY3eF2j7/1B6x/njxBWKY/PFfPq/Bkby5WM2J4SMpbIbv4ZuMMO
HwPnxw9MwKGq2T9/fvz9IfqzXmxA9FjM6XW6KZQIfn+Gos7yzSYxs30krkXxUAquLiyJfC1iS7gW
5Ye/H+67R9Ygd0RxvXS0zwsSep5boznl6T6QT0vSiHxOqtaYJlkt0XZyYWf9ipXO3xA+G+8IW6tq
nfsF6RVbbifr+T0m9FeihzUP1NHT6Ik2692FXea7j2Za5rIoKCo1p6Vr9UvJydflztCLKdu34iOf
rjPdIIQpgkp0fBjKC0uf9s3qg6BUUpcwUTFU4yz66hJVV1jU8j2AXWc4Ulrly8SH//Mt3xJ62d0t
mcb//WIO7np1TTuDx/mdIjrdB4rVNi4xLpNWNo9l/WUzwywA/QlGN+DuohPCTIZA++v3vz8FXxvu
7/cFoY2lGCYVBFn5Q+xv1WbYZmXt78MamUrAbA0lUcW87tXHzhfdyNKQZskUo/HhSC2nxoXPejGN
fpVG90oZObLItlt5c39fgpGvi9mrc8LO7lXOhQu39Y9mKrbOFDpAGTHnTj/lPDoT576V69mXbnza
KTPmS8N7sZ/SlbjXn0bhQrnh/CHSdMlS6GSJpgYDhwf394coH5o4wIA52Vf1ezSfwu4oEzNHOFs9
JvXd3+8Cix4/7fw2LCMhy+z+YmFxdjRFVwQ5Lsd07+fRJsf7UYtOU76zgua6r06tsGZA1x26R5GL
SzSX91RLAUpMxNWl4Cly4fb5uBnJ662BfYL4x5wPoX8IgkXPmGNEQC8mLzzFvw8L5bbSlK0Qip5J
EIhg25ykq74G+9D8zJpX1gAJlUrKJNEwM8rX6Y5YmI6mg2qN1yg3SY7fSqt1KwIYBRmbWNxKAtRJ
5bUXezZ4+hvjw9wnbBwnOTG9Uv0MpIPWwrKUmXry92kmbywdcjfSqxbtnMoEaF6MThm/xdaDUNU3
HRVuE2Fkah2qFl1zrl0VFDzr0GuNCXLPY2sxFh4qq2SeDtWIOlZkItRCjpBfZang9fSThhyKYqU7
ZSasNB24PdnO2ESOSYupbj/z7KdZFdsgBoWRXEXlqZZ+aIab1w+p/Dpkr8W2qxAxl58tPGf5wdcf
THNboLPOr8yAMCr+EnrHClldHGwNymmBHDka+25BUaiMsO7MKUnJyhUue8nwmao6xYuZ7AovKlm2
5/6AC6KHfLgT5XWanGpaL1qurBXtvuOm1iIFGWg29UCRN/4UYjKIEm814zlNxtvWBGxAY6JQPksx
88RaJIWGQ9+rArJ1tIPMk7Tbwhw/KyVxralchVjpIIlcS/nPrLrSZ3qQ0Xg1UTNs0L/6yQXpw7LI
nj3RoF3of0oU7DTTOFuExTAU1KYxskMV1XRVaM82az1YG7RtLrw8S1L2x5EsVedoFjDb8/DPkAD1
NT1bS0PZzl+HzielyfeYCbW/H+ifBebsSMR3omXwkdAO6ksU/MvGMhdjlPZCNx+qkhGApYlZMUvT
OL7pqKzb5nX1aCF5SedVGqyLfDdALPbGvVSvg51cfvTFi6D8zPcxZXl0pMDIq0Ns8LxvauuHmIP4
c0aIA8OWEYzsAaisVrpKcAyzla470/hDycjPrmKWofCQFi/FTzPb0Fel0thUu9F/wCherpbm8hTW
qJpH49oMt0W6zV/kT3M49MSa4U04P1bKrkMKrD2xjBNmhExY1TdS49Z3ebHNXs36SFjKSuGPL0lx
nyk3kvpC5L6w6rZD5hSdl4M+XRrKocbsx11cfPb8xJM/3yT6JtNvZOvY/Ug0Nyw+05pS1SN0ZN8W
XqbhTqhvJ33fgBEBcF64bC3JQ3jbUynx4tDOahqtyCKppLqRcKiYt+GFS3eicI2ZUMPAQXDFZ+un
Z/UQsYpRsafW57QydekrlWGGt1F8ncVr+n1tCWgDDO+piFakPQhvCQCWtvJzkXsVgyHUK1On7k46
AJ7G6QOHYYiweUiK00S9ON1qEcMQD0Fzr3IaBsDZB5U6udcynglZ5tq0IK2YfHN0HHOwi9tgwtRs
4dqFrDTvU3VvpGuj2KB5p7WcPUjiKzM+mGak60o9hPl+NPeFcZCiTaXTEn0Kqx0CdAuqe+z1yi7M
3RFpQL+i3Tm+x9SFt5nvSteNyTgc7ZFytuvo46KQ5Zt3ic1OYl0hIIC1e1YAEdtErfVRypn9mynR
EkVXroadXO1ckmxKfy4QvEPosQ2FN0olm/79ZSp9f9Qzvy2ICNWrHAkbaY969cZouDc9UwjXrsZH
2f7593f4m3Ykx6KmZ8iE2ZQgzjK1Yk6EvDBDY1/rxSa0Hv4PZ+e127iWresnIsAcbhmUJVu25XRD
2C6bOWc+/flYe1/UUhVs7IMGuletcpsiNTnnGP/4Q9w7vMnzoK+m/iw34aqXH3T5kRyJIX4YfyIJ
/gNgov41qUvBgVRa5aticfZl8vZksTnEWxUG48lYxdvwNhpdlZ5v29+mkF5Eu2MIvSXnudmi5FJ2
BhYCNhnP626F1Ui4qg6s1E28I3YMUOTHfI1/fDEm1awlakBG9GhXu5zoR0aBOiV/4IS3By9A8G9u
GRi59ZL+Y0/7ZBWs9B9a6H9clCVgkTRoqDoDreXv/9hau6EVxoDp77EBHVS1wbbKz5jU6fb1hwXw
l6cLo0uYasBhxhKOo/xGzf64EnO7MM+NWDmUbnRn9QxZYXLcJsQ7n6fBK5qLqLkd7hCCAxkkfeRf
qP0NI5ciDG1J/KjSfcdsQN3owbZZBun9adKdHrbXBDwfw/KQu5tU3TTMb2f1JkOFDW/EJC3iEEKY
ZnzRMHtW7jNHDX5Vwi920dx8KIRfcs5mt+1LZwn4LmzlIl26/Ki/K/opKZ45A/LnMv3QaZLZqvLn
afqlhRHQoTPiNYnkW7UnBiSIJTsX6gAbzdDct5/Zva9ja3ETs36Kg/ELkZgg7RNjl4e7siOzxGXk
3RRb5iP8v9ppF7V7X91qQ7/MUTC26qedwjirI9Ys3zKIic1DG+zEfNvDC8Immsyxat0WKyH2CKCU
mPooGz3f/PCt/bUvMW8GywQ2pAXgqL9aHj4k+jIeW/mgg2mpnzSsCg6CRbDTI6+SbjFxTOr6p/N+
2Qv+c9xTTCgKewQrEjz4uoQxykmW887sDy1jwJgufKV+pbXX6usOS+x1u6sZLUFt3VqGK1tboTxN
4Ai7fFrH66l32/yHSkf7fcXvPtEVRlAUg1g1vtYf27FwUxglZt9vRd1FgzCShD6lQGw1PJXkWNfJ
CoNowJwYEM5fF/xUFPt8ib8a/z6NH2bx0DSvohlutJogG0rHJv8gNb5+7OXFpYXxQaQ7c0I9Kn7N
PlOZjnB47EwmaEFWvko5rUJIMmb6UPqf2sgR2sgHrDQdo6kY1AFhts91/trKktNK0klIYKsph7xV
vSi1k0JaT9lXOt+31uiO871FwqF/Mw4KTBjJLiGwEcKiAaArXbVN+9LLtU8iQg95vLhJukZ1BvTL
oB1zNJIOyauD3ExM93qYrCdtlyEIbfRnccK0orqAq7hJUzh9vR0qZICVuId5qZQPkBvduJy/DAhm
Yyc6OVNR4PxR+5zSr7getoZ8UExYRozPtVreSrPixjFa4Aczj2xrPnUWwe+Rp5r40qr6Vg7VtcDv
VGM4cn7lTT5DapQ9NH1uFh/1CCey5VFmm1ppbdm8jONhYAcRFcMpBqLls7uY6IqwI8Ad8lqmfPhT
bcu5uRUxj9W9ROg3vaXTcU03yXCoRdXp4q8eibHFzCwG/2z5tHWkORpt4Cx1pwaR0D17rldMlgeM
AV3It/vxVftqlXPGNxV1fHPGrhSYWuVOkI5Or1mbsSIMTVrX4eiNTtJhzwKuK+o5FiCkGr7LLcNf
GE7NJZrcGZKZfN+UrDuMWxSh2yracybfV2Zsk6uq6gRtCKu0ew6Tky/o9xSGMMD9W9iHEyLV5iTo
7ghNAdKj74TFqixWUg73iU7SsRB9tiVc2YRh8XI6ZsFOrba++V6Ym6CDYRrCrEe6j1YHVKVr3Uz/
nFoIJGwSmbCtXobwlE2/hv62wIJHb3ISu2aUVd3OD6GmaLgYqfdl9Znjq5b3vZPLTO9jPP1LV+3O
M5oOvoS5UVZcaChyp84/MsbAGZEkyoR7O5VmcygZQ2JctsoysuiSmihnzUkmjJ7nezHESjnObbnc
hhPKyyggUKjeZnroGa/zsnBnZWdOyD1DywuFxhUGhDdP5nwvmPdWIdsxM/xOf28oK1ONWhDda/hQ
R3wZl7YXfk096FE4rWTBngLTlZUBZli38A7E8qDKFUxIqHCwQWZ9OIaiz0bPmlFW1nRrqPXBapo1
LDPP4H70NiJDFjJ1objLyspEg4FCxWT/VeYXyeVBDPAIACCmy8dwHfrlr2JeKeGm4In41jateEtA
DZoh32vI+0ze5iQ3137VHEztfpgUT9WflXBvYOiqP8Nr8dISohMG10bjSsO7Pt3XySkO6pUsjV4O
9zFgdD80vaNExkGzjBcJrU38IsVeVT0hLXXGQFmFkgjhkrH4kgixSOESQJGTLg93dadA5dvF1YfU
v3fER0j5LkZzxW9C+X4AGEz1dBPrnd1zLgZy4w7lrZx+dMK6A9eKWsZI8Yfas8Efu7Bw8rZfNcGX
bt7E/aGPIzenuYCWIMGTVbt7LYLGBHFAHNlHh5D39jVid8swx4VOlON22HegOGXDe5W4hVq5DEhv
0vZD8h8jPtbc1I4vGet8wkG83enkK4rNyhhnJ1O1i0w1MYfdJm3PmUkJxmQgX6Zfg+TxeTPL9GTM
kNijNMUzG/Yjk6A43JaW7Kpy+KjT+7E6JYK0yqwGrkWzHfjepepTn6PbPiH20jgbjbaJg1/RQmuC
m5GFsm3I95LYr2ftZJWkl/K+DFZyCLSb0Cd9Oj7JfE+pE8aPFQudDQ0a6Vx+WpCmWHdRPrs6gupS
x+v8peDD6MOnMXbUHCdLmfZBOJ0a/NbrDVfs263SV7YKp6N0B8hvM17nQbONkpOhMdXqH0uE1RbV
DFvesuwt+Cman3gGXV1KNdBlJxVSiqEcZQUHtf41nqFaU5EU1Y2kqtCHz6YYIt/X1syRtkMhYP31
1usokSfGIKx0laCGsrA2HdPayTyH1FecE0GzCsRt3+5WLXL0UDqMwmOkY0PIMYmlZsMjyOaWRSVs
l8m1IUYrXzS9fn6ulyKw7eU1Pr13AT8zoQXNZMOzgrfYqD1mSbaBQCBtcKmUx9sMAYMfMujQtZ1Y
PfXM4LkvRWlc1dCZ1JtOOObvKue1AbliboutiSD+h1LrX1UPGCtPREJupV2jrFElWZk/MzfEPFs1
wDA8RInytO7VjRbjAemm5T6Mdvr08cOF/5oIUW6BQouSLpo6hFHlvy1AJoWZlhjKfKg1Ttz+Eg48
7QKe/gJEwhCohE08XJpwfk04cf0VUD5GRt9/CPUfhaaimnSlvCb40fyWcv/RHSS4A7Z6IuHeJHiG
z/7u4Onur6mA2xXqZf8sHeqbam3xHpxMEPloG8u2xA6l+euIfF7QQO3Y4L3+whjQdMr6I+sHG+p0
zesfYvGW6F5/B7V9pRME8Zhegvfv70D7a460PMY/7mCBmv+4A8UI5UoJKO+SgT11rYOexmAbeHh+
5tg2m9sUQqNwSGpwR6deUduGt6xmKiA/8/wvXjWTcRpj6nFnbiNhg+9Botwp4NGDo2JFIHlUY1m/
0U4wpjOom+JuTBzKmeCsS7hduCW07pP1hfxm1M6t8jxge5zg2XFcXMPIfUUnS7oCI733UvuhQv4b
VLi6+as+wZBT3FTiSryVAk8FnCqP80e6NT7k4DkW3szR1bwiRiYwF66OyBfd+Q8LCE7xP7oGFdsk
xuDaAqJctc9F7It+GljyAUQYqAYxg5ps2Gqj8ZIwlhb4B3dWHtveLqBka6dSfg+lO1QGSn8baYvK
IJL31bEgqdbYVVBl98NncewJJpNXTPdn3y2OvPkwyF12lMp/bGc3vtEf+v3EzpG4o+/CyhIKV9ow
G46mdbT2jUNhesWRoXFZ7tCM6O2Nrp7i7CizUcMH7MoOG5i9HAO+tBu6X34nUVqDcFf2q3FAtQF4
mDf7iZggeptbWtR2w1nQ5zsIMgwpwbpqEMFoi9BZ0t30FODoEZHq7arCC/oAyTpQI03pQzJ+sf/X
w0bFHSa+sbCr3lcbFp/uyZvxTYWwmHgDBPZ1BTlwgCwBHL9XJQcCIFz/Cs8z3NrcprchmjKpjF5+
c/7GF3GfewbAKky99q7/dMxm35AlHWzyI3IBOvPSiUpMefbihtLSzDew4fH3sga7lRDy28WqI76+
UG+m0rOkfXrsEB6oN2YKoTD8xakz90AuurlQz2yRhhp0bnazdw0iPZ17e/JBy34Km5H+5nYtC/qP
1bTs1n+8zWWkNGofBfIhB+oMeGlzqOtSRWFTJ9Ue6P9UFtNXNZsrRcv30URKX+bMiur5k7aHfoyp
DZ1fUZsrK+0Pgl+DXsKGRBebi+NmnsKtESq70khekq5dFUq50WThjbPMrnBmKI2zoknPXUccR2/t
4xz1Q6g+pnHpRXn+ogvhXjPKj2Ik6mbGWaPP7pU+tex2lM+WoJ4yxfLaiAK5lx7MHj9w4vmS6Kat
mlVuPagxM/6QT9ODkpe7oGN8Enljeu78ylEhxxZpvTfnfmUV0Hbjd7mr1lrCMkmxBWOaMfGGZ22M
mwOGKyhWmvROkc9jlbizNHhieqmMau9XOx4XZQU5FwvfKQ3OvcUaSOARxeEuUMYd6q0jz3hjMo4K
JoSFYNB9TDL6QpreZfnrOLNllAteb4dq79TTuQr7i4zPd9M6VQpq1AZHQRC3graqVONGbzXUMQwj
lM+qIxkRoKXidkS5d/X6BcRTE91Fyo+HABZXfAUV3hwazGWeq6oVTj2DSS3lRVqthirHFmDlB7xh
5q0f6LdJAz9hwlZFqu5VfHZMiIVyxu3T7hv1TdHHdpaFT0Yd3JaNSCfodPJlIRX0X+Is3/RirdtS
dxTz8EkbZ06vnNA8aQ/+gdxIa3A019CtVEbnaFIEXbNr0XXdh9Lq+4NKsq5HrCBx/1nbVwc+wuXa
9JVQPpgXOhEsLyVEQD1T6JXUOyFpk+LKWJXtMVVuo/4jaG7VjPG6PzoMQsQLIqgAirZxigpAeRv7
Beu9S72yxFYDP5/bbj1Ld1Az+xtBPybYGLT3Y38yMJVgg8FKFiVMcSdYZDkHO1TanXrqi02dnpNw
E5xNbdmL2S/VcWdUpKd0MFKXeRx5XevgDCO3iyI0QrejfNEoB8ZDpdwP1qO5tXKQwU0UM4rTjiNq
PHbPgPFXKl9Q0JlRQpSLP+56qvbikBabOFqF2muAIa75oGRbtlfLC/oHCb8qJBTSRVPJUPJg4I/j
3QBrZdGa8WvcoN+gLeyMNQOJaHgSk1U9b4LbSTlojzyePUsLTK8nSkjYGOM6RJIkvYMYR+9gfvHi
wY79CttJcacFG3qIsrgTzXOawkY3FSK6wRXBAOf4ETxvHh4i2dPUU6nfBhmGW8dl/1v2V1W86zvs
D7Z9/Cj0Xl2uUvU+gHAzHNsYYiO5HSo+hjv+zgcs015zHgU9yNBR1N8a1AvJg2DgKeTm2XvF+5ks
fRNx9RDgi00AQbsS7ey9JGYpuDcEDCDLYWOmxyZ5QOXURSsFsZm5at6bd3bh7xeouhQL12jbn3vv
FVjfd0ksS52oHeaEkW34VjMkKtNwY+hfg7TpGLHWJeI9c6sJD3q0L+J5O8wCrVvzK17wP3W99rvJ
CdQEFnkMD65gRutMuMgz+xlRLpYPxMmuivlOPk9pgLXUJuB088dH8Cink84S7MJq3rbJSdTfyqUb
QSwoGY89aN339yr/6141SdQxfJQNpptX95oohSypmSQd8m4dajiGzjMtmMmypMvqWlK2MbHyMWbR
u/syEd6nOjroL2ZKltmwltVPP3+djdvIio56xgE6NR+1gtxHSe7akuTPer4r6YW+/9Dmcvhdf0F/
fujrUneazcHEdJZpSnAXYVhtLkpRX9xIwk4UWT5OiGK12Sz/TRLaCY1MgS9xuJOMXYh9Cisy+BQk
j5eYmqsRNhSwzbq1XtrkPHLMI7Ew/bsu+pCWP/S/Qvlilra6Vfx9LtEWgQ5gn8z09RXNBhWaHHuz
uq431cFPHJmATo3MWkfub2G1ApCQADhStwwvFbMFvs3kXqRsLrIjDU5SeUjBqtJNRmaU4c4KNurw
CNCBiVjyznRzNLx5fJb8zWIAKv+Ary+48d8PUsXylxgVFdI7f/9HlaGbeQleEjGati7VAE5JU7+T
wp/7K6jpP1zqiunSyXgHxpPOd8a+uKnohB715ib6JIEhWImp7a9BCihk2xXYqvDeH9BLG7i+Ihrf
9IY9kz1ETfce7GRmNSt52mIQ0Xf2MNFShdtow07f62fioFeL7VrM6Ep7FV+Y/QLCRZ8IeNl+mdE8
6MuQJ9rWaJX5deK9+cvfRlsLkbyyGTdwXdIJ2jc/ka6Tm5lNS92F8QYddf4kYAOMVBKNzw5pjUpR
6pG4lPpOjZPQ2njo5BvqUXWdP+eOKL8ZCjvgOkde2lEArfXJxb8V1uWX5Hs4Ka3lcl2SEYMcEEs0
T3uc7mUADYhN9rBLniyGz8K6MVYmML/xwB+/f4l+K96++e71qzkssgxxrDO0bcGjBEbn9M/Z3fSm
P/L60hbmkZu8zR/6K57qp+xTfUEdOb9Xr8aTP9j1e8X4I7LFj+45fwvffv/t8Nzd15/mk/9UvQDT
5nb6GRHPChL5rrz5z/Ob+YTB0fc38Vf+y1JKaFDD/ncBXzMzBqEZ1aYwpMMgrePI6+JPhr+2EUNE
Vt2swMJpuuDu4QuXrxTtj2RVDssbH8VBf0387QjU+P0n+j1I/u6xLnvXH6+U1llD19SBeECk5/hJ
ucXscFVY7Upv8/sM5Wck5q5BfZ6241q0TgUDvLo9a5R/hkAenu57dTQeA5HJn3YqjkmfnDRM7MGr
OQQhj9Sz+sufiOE9FejvCoY2WQu9OHvV1BcpHzYtFXI3S1sfY8WZpI4haLddoOwaFbCyLTZtcfn+
lv/m5119CVf1nFAm/QwDXjsYi+N0/qWws6ZHTTrrtiwKjA5A/eWb7y/6T8Dmt1E5YgI0G7+ZdX88
ZyubciXTaZDUPN0YwvgZwUoLc3SaC7sMlHJVAtCpkFqSislSRWKAIbGzJA30FQnSGDgdCOKqxmVh
iQvow+wMse2GY60mA0ZgkqPU8q7O4DkaACNRf7EiBVYc00C9dUul+egtGDNic5kKYx0MQERa855H
iPCId9508ux14g+kU0lcnuVfy2vxZ//f274COmrLnNt0KtSDajzrCrmC2uPYyN5Uta7MHNj0JRDp
6QZWT9hoF6WaTtPMPApVjSEiSjB9uDa3EWcKbTkIawlM2lvEIsomDk7RqsvZmLvaLcel2HwtugeQ
Fa/MExgu3LQYegWk8ehVkt4aoMkeDt14GJmWALtqxEYMMGyy4NWcmDgWtQezXSkmB9kLoRKBWxsD
/fx9CkO+Fwcv98P9nPI5qk0j0qduZ/ZcbBCAIQwn0TZQIntaQ6/eoE1KnBLThdGJAxfwafmjD0Dn
JOTB65B6HMZmBlL/JRQaL9R9plFTrVXJy7StXq+Zroztahk5StswPM/pk2AeBhJulKa7i6yQoeS5
n7utUPyg6/sttvnuC7se3Q5DUjdirR5yGD2T0W+CfLoLS3uQtkUOs6eHzwedSzIuLZ/fpz1Vp5p0
MaxsSS0cxtfagGI2kXYj7bp5F9RnYzgITGt5NFErbAY/36b1o5ocxGaXzc9Sgf9cTA0eluU+wzdU
U0ubGbpt5LJjzM8VPLHvX8Xfr9p3t3hVRYyjGkR5ifHLc7l9Z4Paoudh8ny6Ge271ZIhulD0F+4z
my8OGpz//KdYj/YnvfZi9WLftfZhWh0g5r+RA3roHggA3RUHaPqXCypPDOs7gn4SF3tem8Dm82tj
HzE18r10TeQIwZyIEx2aiB+Ol7/8x+C2KvgHLMIw+DB/qcZDM1AMX9eig1ZvoSlV9Wc0YWtsfMrp
o4J/Szg9LknMiuwWI+RvZu/lbDnY/Do17g5Q56YStatAUkq5svrMsaLbIe0gxQl4cjCWNEO7Pwvd
D1XdNRL8+1NDdLIsMnp1iJj/PYLUiMzLRm+iw0DZ009PevY+6i8Zk8RaOSOn05T+h1V+XUdeX/Ea
+8TXoWm0Mj4oixUt8WiPsbwRpKMo3n2/1v7irS9X0jHvhpaB8BHq53/vjXG/FclaodwKRGQNXncJ
NLd+VwWaKBdKDWpgZrmAetOe1lPCi2SPA8ejYj+aVPK/vv8w0nKW/7nwlw9jYJ+NxYPF+WZevdth
hEGkpuQKqhUSftfGBlbB6qPY+vt78f37a/1lK/T7WpBgFodGNP/W1bWCQUubQeRajMTn1bzNCM7E
Izta1dB3Nuk+BnV2hSW4gXzXF2N9WawQVRTud9a2xJJhlb3/pFn+zbD98/5/V18LUwwxiSmhW776
MqZmGGOgpEN0MqOd9dQRwC2vGBgrWL3sY9GHlnC2QFLL9Jz2qynYRQgNvOAYn+Y340uyvPFTGbZN
u5emHeiC0KDJ1tZVcAjwNRrYyp0AhGJcl9EtZjDVD++J9NsJ988b4KGqaCAUWV9Un8gh/nsDkiDW
UzJm820deHr5UU+rRlsZxoaWzXwVX+U7sOFMcmS0Y4TZ4aLiZJKnYg5aYyG3HrA/aA6YFQXv6uSO
t/hmCqSDgeERl4PM6kx/ojwMO2vpeaQt9oQy5jKxPb70A6Is+AFOiW1ObJuY8zzHxIczs5bpODx6
2jmChhm7KfHTbDpH5VWaSEpy55PckQmDqL/eEKATuvIlXBnYbdoFoDk4/qYm9NoVt+mT0dif2TG/
56k7dKtsuqZHZ9v1pFJ6U38E8elij84mG845AcygPgd4zZxN2kIBRXdWwVyvt+lDDfH1hM8BXhjj
dsQvw6vpZDHgXnj80JrRXuUKttGOwQR38CTXXJf4HZmO+BLsFo8b2DwcAlVgmy/ROniF7YxKZJLc
Drcib97Xon1C4olrGMksKYnNHV7B8uJHlCF3/NWedAypKxvDE5u+Qhf2TAXLkI54sfMBXkgw/ort
9tRhggTh3D9W05NZHfO3guCs8tQmm/oRX4oi8pTZiwFczM0My/dhfovYLe6k4Jzilg+/+ITC/of3
9nqweL3Ert6RPm0SZVD06Tb0d/JCtcNsoTYfM6ZxmklAePAooFHDrT/C/Dq0hlu52WmAQpFFRne7
m5QvwyBtFKNLsfkpkuS3AfX1+mc/sRhaScwgrnfTNDDTts0i1r/kilg/xZvpjshEyxFn1zK2ELkM
VtlWQb5kbqt4Cwu53BrCKgETszXFid7m2ps/kD6y9lWwyt7DhNx8719bHRSZufeu+jJCGwV/r9xr
vFUg7ViXQXWNVsJhQNWHvuihHWy80BlXxuuFjH0RJzfcVqYzpo55jvRlPUJwb1GcsPe5UMzwIetl
t+ErzT0pXRW6HT7MPjUmOKKrr+vb4G4ACNiVz9IvkqXeinxtgX07uDO3oVuvlGA9brXQo51i6Dkq
i5k9thn5fUhko2AHa+w1xndpD3DEv25ODEyfBw8HrNItEBi4MLoVVP/3U7Ce4YUb3mi58BARvbbY
sO1VclHx5to94EVWIBTG/VUigJqC285vqKXT0pWXds9B7EvtPB1jhGCO9ESqKHx54w0fW4aB6MIa
GBoYs9nWmqzvJ3+vkVZGoOpYeMLglncgB9ABNyztNocyYCfbOV9nB3VLrOQjL4N/E34Z6wXEYAZ3
YIpvGmsizjW74KBi1ILZPgjZ4zh5+Sb3nQcgKIywmRojarszXunegd2x5xn2/LR1ziG3RXZ2HEGh
Gafy6naJBzq+wCVLMmKxDrLTXBNcE78zFVReyS3AeIkZyn3bHHzVMzsbjpJ/k5LGlDnKW0Y67Lp9
7S+8xpPo4u+Rh9vkOcdK1muwCZ+d5PbJIvgndPDTl5JNNe7xI7lwk3vgIQurgDcswPCmGzXHOJDN
a7kNC+gTvNvC6aNw4nMLsRxu7bZnTIfkDhwHXy3cEuDpOfMPBQEl1t8VAfWAJYoaTogciVdvezb3
k88MeLw8ZmxfNrYmhLqTuHY4hkBMaFvN47NAPIJDYIU9mPxD9kgah/2qLglUq5vCxmT5NXTet5mz
uhFuOi8gqMBW1+Azkb2a3ZstO4UHK2Fv3xBjBwfSJkZF38foM+znefUMNe4GKfHo6UdX+yAeg0Gv
zAcBEUm9Z0ZIKEd4c4M3f3Kk54JfsapsyX4IkNl+YlfHebA9Dh4aF/dGsrdbPPNu1wdMZd8829Nd
5U6NXIFcjZvbA/2f14TuS2rD/8SMbI22UzqrtqfsvMtOtKPVrnA9DNjFzRPz21+93SDIchHEH63z
UwfT0NbOSbdmLkzinqs/n2r7VPV2h8zqQbdfIIgVFj6Phbu7z9emd8+IwCXyKnDPj/Lx7PDjrIzS
zm6ZtZD4u99zs9ZGw5aKHv+w31wcDwaafdhdfncPm18/FBDKdQG4FEAmFGVRNYHOpWtXqWFQpjFp
5PwBHwc3voWh9tDeLOdv5NyMh3478L3ipvIUeJy1rrUud1PmhHt1r276dc52N9horyP3+zPnr7qU
QE/cFkziLBbrM8m8AvX9pjD9DFzk0JRLwBCTVSE7YwMlacdcfmlrB51vQKrKj3YAf4O8MHmoAzUF
qQO2b1d9QCgPQ5NlanmjCStWZETUSWGzCp+VTfpuPhDAZsxbahWjWZEL8f1d/2OUgY0Nwk0KOUk3
jN9t6h+IEN1XOI1RFR8a61QGqStgRxDmzZ3OJjVw0JbbxkWZSzaP1N33EIXZiONzxdyftBWVDdvA
6Wlu3xWsaMLga+GWM/gR6oup/l81cjybPz/pVRNDwG4DZpemh2ry6B+1YjcGZ6l8+/6BXDdlrAJd
NRe9i6zTv2pXV8myWExJ8uUqxYkvvzJvcfbKpNqeqT2/v9T1trdciuG1hbhC5YK/Y0b/ePRxqRKZ
q/XJ4sRgtDvswKcB5lHo5eU6Un8WX/8DclR0qFoAf6hplvv7b+GeFdA5CySpB7jP8ADO6nwR+2MV
euPAfH+4sMZJVvn+Jv/xWgEF4Lkmo5cmIu03NvfHXQ6lZNVRDA0SLnnUrCAr8HLVGGv5KO9cTBgM
BgRYKfwYyfz3a8WFGXixsC1ZNq59DAt9VoLJUOMDkiUkqVqJSAlGQ7sXyjUrR428cDwy5k+7o999
KUQVTT9BIX8vpuUjLGUiFvjsdVeYgpnOJK0HSXwgK4i7NoON/KsI9uNw/v94yDqyMN3kLRbx6/vv
N1urcyKi0M4O2YJ3UVu5Tb6zWLUwPuG7y3Dv8VQrw7M0/nTp5XD+sxrGSknSObjJwMMYgUHBfy+d
awaqgoFVLMtnfb4k5VenHK14QtZ+xiMhRBKsXCJiG1qkaym8IvXSFOeRlW4Z0ELz+f/8VvF5+CSI
lvAZkMWr3TQap7gJqoi3ytwa+VHxX9SMceexBjNNp11Rej88++UX/ucBILHR4D+aOtYq2GZeAflt
rUttAsHhIHRrpDbVIjLN3gtxb1SraVjNODJ142M8/vRi/fO66PPANfgOcFP474MXQiuaBLQfp9a8
RCbictivOYyQqboQDtxPx7kcnTraDbjffn/Lxl8nOLdsLLNP1GEojfSrS5uCpHHpbHxwxTWVWHgL
PEqgAO41eAM+H1fTI5q8/+k26BjXgU10E9il6nrWxTpjP25XN0BLufcS52tlfRBX9s5xvr5Mz93s
xvXFOcjPL15yG90ePHudpc7Be3PuBfcL+pyNjOb72/nb+unqdq7qz7JBkpD1YnYw4rehYYyhRxzB
rWPV9TLZ0GU8gls7NqYb08DpUl7gwHIgi47mTRCgsmpQZrR7JaOq119wXVx9/wF/s4j/XGKcEira
O/JlMe8xdOVqTU9TmhS61nSXmj5t8NrbmtTt+Tl7q7c3KFlWydpypJ15I+3mr4KxggOj21VucI5e
tWuFYvIndff/2AR995GWJfLHtm6JAoe/IrS3bc8cMR1e56E6trNEatBdVineHDRvGqMcsa82PX0o
M5LNUH8ZtJrsJPhZi3ZtLPhNzHy5voWIlJO5RtSuq8qvuG4WGFmbc3mJ9c8BTqyMF0LKqYEClQyC
3DpLxWs4M/GLMneJseabS8Zx2zhxSCJRzjajVB72d1C+VrE8PonNHQIyx/L7l7Zl8qPQIzTitpqK
4zQA2zTgGz2MSfwHulfd/0olkCrmnBOuWGrASNn6GrEBbwFhWkGBzTBtkW5EJQoU3U78L3YGBxdQ
XphjMB5D4tgXgmAJrXn46mpxleUJPNTaFUkoB6BALSN0/qZoctcPS2ybs31X0R/o8bqgl1myxMdp
Iuw5c01pV5UC7TxLz5f9lSUJTlo/a/qnHH1ZhOCpxID2MaQ3roaRHGCuIpWnRqVdcroGUMDnk0IG
0GbJabTnftW3R13v9hOaqFbQbvveR7Jswe7sHw1ph+YoLXHGoFsXoJRCWMyKh6FymzEGOFq8FB/j
gYwoPK79+tzpFfzBnYSteU82mSdU5DvCSxVkJvrpm25VcJC+Ru2CcwLeGb7qP5SlsRVw9wRo4vYV
H3QgeVx2zVYNNrALbTzxVyQ5+v5nllS4s0rVgahDg4v63VqoT1pH4JRBmcr/5uTdGbnhxvlRE+eN
MkW7QD5mJOCVZrjE3K0GocTYr1rphvAq4tSx7NJIbyjnPud+oRu2QFizUa+rJv4IMvpPfeD1xyMq
LG5EmCsqLLFSxnoGOq2xKN+DXUAWYlCuzQb78sEuZ+gWkccqP2R44lpiQ5rVfCs20ToVKw/hgD2b
nVsOCFwusoJfbiweQ0k5VVICcZfMc6G6aYhqKCfoMYUK7KPBGwcjMAXsM4DaRAtTc/k06Hz3/4+z
M+1RVUv3+CcyYZLhLTMqTqWW5RtSo6AIgjL56e+Pusntva3KNn3T6ZPTp7v3EljDs57/pO0VR006
9iGoQ3tiheIrZnSiiFQ1avzyiBb/2D2xPCjsMfxYnIinu1mG2FpDFJhlXc6UKLzWjdcY4iSXb95B
1M7EuenOID7Zqis06QgWo10M+xYu1tkSvUK53qX56yUWcUtVneR6omNwc8W2DHW9cZvhml7j7fAR
HyERHTdcAiT9FRl/mxOhOFSQLIZ5N9WP60QLU+ro3r5PLSuvkSIizaLRkXoU5mjGDK5LwLfzWqxP
bppynBy6xfkojvHTdjDYq5Xz8qbRtCrbt+bqMbARQxjo3hGlEaLgSfEr5Bz7VOARDx2rkgyLPsZJ
wMJjf1vGKn4AQ+988wp53dyOT1cBT+ku92UF6wAp9s5YeHZwTOR0hPlHQPOgkOOZfNNXGp0QgdSy
Ak/gAc3emoxNs6JozfBMSk57uziMDTnID29cbYlTdGI9H8sa01xzmlNm47tkt9SfV4HTrEs6N0Jz
XKm41Q731qmN8LfDXTsLsXDE7bqY3DCZPyCz6hNJM9LaK1R0lSfQyG2z6zQ9aV4l08gzwqxElr3R
lJGIk5tCgGV1FvswVoTU5FTiKT8MFXGTiKKZ8ghHmku3VIT2jPcvpidFZu9PiXUYKD7sM1Olm8r6
lht2uSJxBihsivwyKcFeYQH0e4TG/6qrEd6IHWaWX3Kbg1ihmtpbOR+iwkRmcH3lTmky7lBbqKhu
b7TML3ptX/bod05TKa2mURy53eCLVV0kmpk0x9mpyMbVQVsch8uaoNZ9hR/9kC6iEJBAFgwkCJui
Pr8ZBYB72FQWfGXhNHxWlDVFPhLRsrfOLVwIZAWy4lrR3KvcvZ6EakPsREVScPautF9xd8FQ8/Oi
4/itKqzuxQVlni5aFSHpxgBP44qW/uEySukct9kkrledBg5w3GDcT3aLqTXa8/GouIL4pu9pMGsE
78HLPp/owzF3btmrIuy/4mho1wkGtMrniW8u3OQwoqRIabNniTrREtio/GGEUR7BmqLus6Y1X8dX
L6+UF3W/O2jkwySIByXeaB+1k3SbstHRrwP7KCm8SCjdWtjC277ERXDgow6TTYXLSJTCiabe52v1
a6Pv60P1rSs7RW/FdLUNZCgyoZ8ySbCcXEXUuKIaj8FhMYwKnppohVcYl7TRlZNjz5LIyjIgo7fN
kOwbqwP2J31UbSscQ6xNvCszmPTWSryOBIkjRjPQQCA+quO1MmhGF2jHg6Kzkz0NDSP2m0r8GODS
E90025JSDEA5uoeGU9Q4tO+/hufbqMBZohNuWDd2frm/2vg2+lXJYsvhsteDwcutQQ9zky1Mh4bD
l0qGq3aBqSKvjc9OFC1CPMWmB7j79X85tk8GC214w7WTN97/XON0dOFR2FrWrdTsGhorTaSTrp2c
oZ2fSabQj5+xOnjJLsTb9sERR9E2ighWSGQpsCYVN0ZrqGpH/xYfXpPDzb/V+xeRchbvXrvoxDl+
wXMVf8tcJB0CmBWhIg0x4K/TF/TgI2u3TZPPByVi3536ux6TZV0fCmiZsLU1xLtrWH5O2uYqlc36
HBDbOt9PT1OM7mexm6zh4UAiQFdtXkYD/00PMqJf5rcRsoRAcDGxCS6BMD4vuufmLfuUg3//su9L
7t0v44xAlcEx9R1L9nelqKEaldQBv0xaRDt9UWxItlpIXu50/nlydcvJOci927h+ju0WfzfTcmrn
GOhOFnJ9dSlpvdK5bLUFQcrTfAIDH2LWgzujbtwzhPoLHCZmvc+9riNFurvRnKsky+u6aNdnO/xu
QiuZh0bZMHc7xdl1Tm6WE82ga5ziQudux1SZpP2evCORLefpVl2UkOc3mUSI0NWmYR1b/DNkME+D
yWBFfo6NydQIFfx2rDofkXOwNttic7W346O5MOwN5SeSBCcjBUjwDpZvr7tg/WTbG+BLj6CRvUff
mia2Gw7NMJwdXHcnbk9T2tCy/RYEA8t9u9nJeCZZg3dCzYTwTRXDBGLkvJjOjPGqsPIwUC03m89m
KwMSJ45lbkDzmt4LXpBu+ZKSQLB6y15mdMrpbBeme5xiBN+but/cEFmPOzA53VE6YdNnmDm+SbBt
+78ztfddM93xFc3tYZKbmF1sSY8afTTmYrwJI482+ntYT7b8s3ArWdFouC1XbuDGbrA6jsmPv/kB
7XTQh9wMcY7mXIPsimiKP2w29GfudrstnHGoe1sZ5ZM9htjqNkxnmAvbkzlmp0KVOvmgXf3VmFAX
xrT0ywlt+sYivWi8yCzfAmeyn/xh8DGw/cwZRXBjnnA/db5oopuEpD81Jm5fASpGnDKAbMxLZ+ag
YQAEvPrZZ4/4eiughsumcVAsWzuqg3AHBrBUguUSnNZz3fD0KrpvipWADDi9i6Hhzi7hrJm+8TQA
cfjmxy+kmHhv2B6Gy8kER03Tmy9bc+Ui1DJbGw+Z2g53kbfb9a/2MCE5Bi/5Fb/i6LvhLg1Q+gek
Q+NZ5SkDfgmpm5gr2eGm85hLfuot8rdqjPZ+7ftjpiKQuhXamzH9f15HbQ9mO4hAzBmHf/Oe32ap
uxKsrQZCbnZfggWRLNihCZ6FIe91YQSX8abGx5/HZZgQ239Q8RV2Bdw9J4q166MsiGKFg88bK/Ab
pgdwfefDFJvW7T0HzK3q7fTRTAWgSWd70+XRlOvyknn4hHS6pW37R51l9mypzAPucLOBE9ur1F6a
nwBm+8p6F/KFmNpowPccgqbxKpxx3LOeIU7amel4k7Mf2Z8VTzBtGVdmwZjY+8venGPLcSw7Xjfm
V2f6e8t5Fr35MZi880ecnefD1FSeHGdxtB2ndJzbF/FOW6w7Zs8JVAKbmhhizD4AD9nPD6/cQWk/
mM8v1w3UQDoXuO17OFAsJ4OQ/nznKFtkRViReekrhYQ1vVoj39etRQ+qfP83ENRGDvb+RO/cHP7C
k74Czr/v505pvtYLksa+FsNgwR3XGg8D3yeb0JPx/xzXZEu8ZNPXejl68vkwm+1+Gm7O9uLLWk9Z
AWpvzrocOWCdTmQefI4k61J5wJVOuyFiaQokWAOLBdGMZo1hThQZFOiVUOXXfAUi+iQ8f410XwUU
QgBjtmv+Ta03sNfYKq2nlwBICmrqnmdW3zX2JVPuzGoy5f8KTdiquL9b4w/ffzqYI+pz0x81rDBT
xrZzJNn8aU+d7wvs7vP8nXubeZnErxPNEy1Hdaflhl8t70roFgHX36dJsgL2fIHE1215IDCtPp7B
69xm6+RBOXSTORcypPUvBzQl5hl3BZugY8l0BFd/ckapA9oljPp4C/tpPXWkbbOVsBAFBxWt8vUS
xH5nq5k5IqhjqqEVNExwMcnFm2b/Av62ptm0+Pj3QYgv2M8zGpdVHHJ05K6iOLzrmexPxCWXbQrO
KS22YRis2AFnbgjL/WZuQrT8W2UxfEKbr+Lvu98gmHOkUcj2A87ofeLnnX69w/TQMNE2J/u5p1mf
3A5sNwg+vXQs7rx+I0ntlc6fWk3ZSl7Zn2ZBayJCnS8HU+/dm8TL+dxzxfHy3ZwMR87kJFul8zx1
Uh/iHeFO2PXi/sYg9oIv+ZSFOFVYFWYr/sFCo/vglQj3nUTO3d7enNJFo3+tK3ett/YW79si6+I1
T43nPaSo46izuIRvoSf0OGtaWwr1nrsjuJ1/sIVRUJg7WLlvF0x4PAiSb8Eq0F9Axpd1vzjxHxi4
pVOevHfj9Wh9kq1GA7IgPA9M114KwRyktbGjitkfwbOUR/lqhK1xbHJ+JC4PzZZjDUa4RNrMvAV3
EGqkZP6K6VkgmeWCECzzqxl/qM64dbdSOE5z90M1HrSV+3rtr6pJFYcazgq4QRKmoN93lbW9XLbX
ao9N9yknwu3ZyCkwD+N/v/8fE5JB+glJXaZiLifdQZ5pWeulpAH+VZCh9lOGIcXAEAL4JJDS/z3W
PdpFdQXcKzEiOAVA3t2XlipZa6LLCcbtSDjDwcrWUe1kRu9lqEQJFNV/D9fjdHfvz5AUBsODUpZ/
hOC2gyJuInhqk7P+JqS9ttk16KxFSLP/PZAo3c9hQetFQAKsUd4jwPZdd1YaaOpFkMvbajPwr+6W
UfqJKzmz4wiFOVSWI7UAl1gO4hvNSs7c2XVO27O9WucXZbMXfeqJzIPfzT9P+hQZ2mL2kIKrmDLp
28msGM2QvK8GU3qhTHAvM6dTfPg+Y1OZOC/I2yGxTPKYA4Ub38soZsM2klEJ6cVJ4K4Hk2vnDEIO
svmLNnod1d5T+tmYlELGy1c8SsOnbPSU2P56/VoE05E+bgLs/dgJRGzSejFKTxbWGlMh0WW1+ffr
0+4r7/7twfWFojkUaTMrd3MQ5e/53OSpPEsDtEtB6d7cyBvagxWlg3n0ARXkykqWg4ngx1wa1E08
yVYYiBqzZFl5qqWZaXCYxxNk9W6zbsdwdp1koXW2CN2j4nVhsvaUbwfLeHYK1P58A3YkL29Tj6p5
9C5bl4nql6MBr6EKSNSjJmzGsSON90/ynGy/B9Plfsl9Py4JE/hc68MhHsZ/34Z0bL0PFSmwE8Bl
9UhUJFo3+oXZQqkwRHug9xj215Y/V0E/GpEWeL0yZM+4+Hs0JTmr9e18u401edMJhS/jbKeRIXRi
kmIOs4aJa7cyL5MIeaMNboTkXa6nSXeV3eSgrw6n/fS6R8uVvUSqXSo9CfC4Hhh+lD8NkyJoLsLk
zG0yrhYann63M2ku0jNkfEieeX/L3K8bzSDmsJuVNGxFbg01ZNY00p+Rorwox2jUyodRPcy9w7Cg
FcibiDSvK6RAwmtJyrl1JMa8xg9ZwNE0J5uD+UhTQHvwVe53i+/3hLc3SLUhApL3//0faIZwu+hV
frp245bazChGKRrpM87Rxwez/QcE3w+kC1yDDUnm74Z3e8VxX4kShIDDaj8dYFNq6xNQG2fdro3V
v9fVD6Xa90iQdNmWBHzrxbuRYoHcMuUktJMEJcQF1KGEv/XBX9MyGPCUZ+VDpKN6NA4o6N2hUvrY
fhgccBKZjRhpWYrqG50D2VSEfnYja6FRD7go91mdAhIxrqxp/UmBGHTGDFEfHqt0WShPkIiCdkDF
dUr4jjgWtVRwpytaNpzRu4AOmGWcl5344MD8ITu4f+C7lTXIcRzO08ttZW+FrysPuGptLmMO9c8n
1h/2pLGxob19OdPc7o/7LFxUZun++7X/trwhsvVhLdoQx9S7t641Bl76CtoHbbgEe78MO7qH5CF5
h3yZ0wv8f4wGyM3GifusIPZ76x/TFhvvdlC3VTuhR1qrCKxHeuFjsjaAHPYohOIHCNm/X47UIdmM
PY9Dv+swJVepOA3qfLiyCc2OP3AUd+zt6Wsc7pJeivKu7cg0MlNy1A+m5S/s//pRFeLsUZtRE+kk
I/z9qIMsGRRF0uyBrEYnAUIiCrQymaUSwJCO+2bm/Xs86ZdziQGHItgr9YNw3xHCqzu9gZrs4RF4
l2LaGqVN4rB+3FwwyEgNtLP58lghl80GmKLsshafkDNepQdTuZyeU8+4kB83BOvABQB1257y/Xx9
8FJ+kGv4Jn/9yLuiSr+11yjZx/EECbxwnjLjkuP8ciocpPZNNaK6NhOMFET6p/9+Pcp9ffo9svxN
6hEQcny/vj+mnqIer8e4zm8rblg0WgorJJ90iyL8lVaO5rtUPGbsfhIqInvPL8q7Q5tjv1syUUzn
5TV5IWZdKpwnv/EXj1g3mGAxGe6OPc5XrIFVOqKkEdxt5/K+KG7ZuWhnrWFiGxXUTxFOAWspR0jE
reiyjN/PCs4oC96LeHZakC7FvvlYhNyqORiD8pIqQYTLmn9byJAlHfJgGrfqQx259hPkQAt3kTdI
fi3DU965tmJVgNcEJbpl7BSUS+ZlCOjqX1PkGWN6Ryz9y7zxVYdEswOIsnlA8uXdVDN1WmwfcMvb
Qcp25C8F12L1OapduMkHC2OJUunznbH+4T+SP1uj7kA4kMwHgnv4LMZHOVATRO/wwCPUh7s92gsu
cUt2g89u+e+PLv5STvSlhEhqGqkS7AR/L8JYE4R0QFN9hkIuEVfSZXkkNRfM6fg+0F9AKNsCK6wc
fYI6P6C2SJOny9BLqnl3ejT/pF8+sSbpqIho2mKKffdTTqUcEcRgKCuoqybNptqGNfomj0V/b77F
72/Ldpwipdub827uKTOIsYY3BawIudQKfvfca99SukIfF1+zH1yrxB8U1351aCpxYhzxKiFpd3tl
dk4Hh7QQldmBUeZKbvf43dfp5hhXh3VyupqGjOmlfb1SK1k3/8yBhMl9b1tnka4cyZZxsyMiinHC
urjtk8BNtE8XdM8xoCw2E46xEpHfjk6f0qdhmAkILqSK1kpVrxii/7cveMJ3o1gkSdnCXw/ThXn2
RlT6dY5F2a0khtTMaXSdU1+PvbQLyREexqM2dZCF8AcCNglkTof68/4JfUkbitDVZ+lrBphMJN71
bR8BfVo8SLQA+zUmgMT5ONp1ryRwGlyJ+9mYP0s0IZbdl0yg/RnTkj7nOmH3JPartZL5+dX41Bbk
kivB9YnW4QH7V2BJSy3wCDJjGsJsn2H62e4uN/vamfsXOhQ0pYhd2mPV+oiq+MvZDfMTDzLSJCkD
v2nqf2xph0MiaeXwJMyyvaMLoytWE/iIKSLJo2EuPhKAfiMy95sUCwkpHDU6f7070dqLIlZAd/tJ
kj7vR9dqynFWRZu6+zp2o6tA3q5XF+gIBkRWOXq6qNvtv5fzD3eJPq2lX88sZLov0j2t6HwTSLyt
b+KqtO1w23fgZy5cLfP9io9tbXlTazSyF2PxASL0swi+G7df23+86CO3o2F57poVeaPWKdxzn0XP
60bOI5/0+57D9wNSjqmgYtAv700StYTVqUV5u5LCQd/exovsSZq9SI+O4R/nTf9Af4xztxkZt7Oa
SxdZHJ/FxKuK6SnO3C53TkDC2UW1Mxqnqvq5P6kOHLEH6vYfWun+IdFL0eYgnIoa8O5t3qoiAWJM
2tV28I5HCHGvW6pBVBuv7QRPCpCCck5wvCO8qyv4mCAQmb3CkhFJFQHovmKLIzg1BmL0GSdyi01o
a5ZT3U13j43rf/n00FOBgWkEqcOe0Xb36ZujXF76L4K382zvrzS65afVwVz8e2rTQfjlfOhFlpwQ
dFpJH/x7oEt7uynHOrmtxskJYQOd1AgTEpuVla+u51DyUG5tsz5ILcH/mBg11DJ2D+uBcwBY2dHn
4uJvhN2QCOTxrqbGmdWB6xbeCvH1+LvPSqd1YM6whQpnQWoHn/tw2Wu0Z+6ONAgcdMzh3umsLOiT
2fpmjvk29CmVgxr07TyeZ539PjesT7Aj151hGdKDXMYket1Uph9/fhi2QdVhVjAPQyRd1hC7vk3t
bruvcOZmT/2fNNec+QRLkblngn+cEVrm1sobWEugp4A4iuV+tNKWUsOv6mG9GQZqyxlIE//t8rhe
rk6+e9zdgLCWRHZEH/wfe2TQnUUbeF6qubsF+O6MMPs1I6Q180gmqAu1C4YzHm7CmomUFmTCS2hA
RbPpC8qS1k7AVbguOjSXn+XOCpaqHXir+Ilh3mYa2KLNfUG7mgFFU2F+fmZvV9N7T4J69Fx25rM3
lz7QtdP1RcyOmXM+AyqwIR+43qTFgcY5bFKqLHGaRz6EuAmBkcnVBuqprWJLvgOzunLFBacf4v8F
jfJacRsXbYlkPleuTs/iHehmaFJ5mVnptqNnQfe6yprAmjbLV/zQ/LUEM5VcEfKqr9b66TDyG4oF
/uUt9Cml28U/XacDTmmnbL0UMwHMHORpW/kVYlHXWEngfFM85uc4JWB1fTA3smznzvBjfKxcYZnB
kSD52RQWWG5Wzocy5USM/H8vgN/Psv9M/7sCRC1P0SBtWgGTQ+pB+Gz6Yh+9ck/BGCV7ZCT6Ww8P
6y8R0YTKuv5BPijVhJyI5pSsDxPjyTBX2JWb24ujZeaB2sGVRo2Vg8QmMKNfpZHo8vxp0Dh1kFF1
n8ZXF0izpDCXJwWTq0CERt69Zu1DNaitvszRZ2dniAqPrBskUhOUeUZIBdMS/FZ6r9lGca+O8IGN
hYWbuWDnfmStB4v13r08eK/fJe5fp7ZOA1gQyO8Ethiq9wZAUqx2XUF/bDUeb4/THRNaLawZEExt
TrzpC/4SxcmSzCd//KCo/M5Q+3tkjHaHZIYCCwAgCXcUhVqLsoGa3Q7TvY4lkHoxaHK6KXY8g3He
+ESIkoyTxZZ2JLkKR1LpVFntaSdcd0qpmEF9i/BjOjv18yBKp1gJ2uRJ2iQPeLp4xGiXW4kuPg3b
Zdems4PSX24k2G34RZU3SFg3ALPMzfTEvRSEEiq3WVod7XMfdLfHLXDf4Ff7YlTXWZdt91I2E9qj
PZTz5WXfWUoM60t4xTfJ2suxd6udUzQuL5c32fgqhpCT1f0RN2k82eEXxpxM6aENdP6P8cHuiBCH
Nise+dRF/KgQ+dZ03b/TvtKj+BEwq7jv+10OalNlpRRPRfi7FcCxXD9xqba684bWLUJ8hHzVmgDK
QFe2Nxl5dnwiX6ZPcjfmOCgtdWV8pcUVt9jsk/nd91PFVocuByeTO6UC7VI1UFLqbCFZcDxNB+UC
zrLHtdVuD5obE5fUnIy5ekmfLy2JC4mCaehprnXip3xRZwU8fl7aE6w4w7soyUjhgFauw5c2Jhda
niT8R4nkterQC2WHVnF+qXQvUckvGakCiWzJig1bU18OCr24lsCrhNCGdNd/tQ7XmF4NL5xWGG6c
Ut1VdUyZDa4kQTqYaGycXEGqfF0Wp6kovClSNTZOxdu1Ps2PmWoLvT9YFK2PCkfQkM1cWQ8kcqo2
xz1q/sNOaoY22Qfr7igT1ybzP0HIV74JVewX9WF76BRs3WGoic9GR12fP+kqU8lYFeqLNPCzk5d+
NYe1CBrannM8BET86oqAJhUfhRUwOBWzNL1Zt5vhX6U2QMrL4nEOhuGUB9DjQ0KOxU0dDw+iZxDP
gFvpYYrhCpkTUMNvQzLqiZvktnS8aUGMbW2HRVqhit4tOvmxkrsIWeckqbjd4faCrfjyXA7tIa4D
qbG+HBbDhv62AO213Vtpwr2/ype3YTMzBG48l7mUybmZag3G8ZV1zc5wEi4OHtgXAtnpCcmLdkCs
WXkmHiSelgOvzC50mlrnsq/c+DwZdi8NJX+sWcKQNLpjZl+xPofl+O9j4seFngYxdTEAI35QhvEd
1ftHJb5vzoPhoe3iyVFYgTtFySeCsLwMj8LHvwf6bkXerbTvW0avyCEz6x7PvEjCuaN/EM/y5FkD
uymnafIiIxsXxGesJK75Z5JaETdGOLMncf3v0b+1MP8a/a4aVCMtE4c4J83UmHv15dPgowkwfKRL
xNWcU6WB6ns942JxtJIIh40WLqj4rDe76nQ09f1MlNDonfFmOujEdODZjaHbVQWZLc5Wl+VuHPXW
suX8Ik7e41qxr4c6HOZfHcT9S7U956dRVj8rwjp/pIoU+59+/2iYufXVv9T7W931gNNiX8fq9RzP
hHxzEkJRmNfnWYFBYA3jfA89aF4NwgssLXKduUvmx9W/3+0vJyL28xJW9OiAkLjdN6GH1bDOO5F3
27GXn0QYUgkOGKQvE2lIZPNIO+4KGLvRrbIPOPqrGYHeqjoWOQr6jUM/JNYRwutZejmLuyuy+FuS
W/1sb5Enwqn/r3+ugk7LUMgUA2ykdfT3xeA0UK9llRotjaNxGIac3Ndx4pme6WCbZPn+4uPBwf3d
N/j7C/094t0Xkgd78dIN9HZ1Kc1tbUMpu1lYnO92q5W5VGzYSM/7E/eg1gKiOJvta7ocQQH8/zw3
NyK690Md0dZdu0HN2gGhRPwKnlpw+oolWCrmM+QPB5JSL636GD4Y8+fughSPf7HH0KBDlff3qwYw
aC/YwKKME+v1OVmicFXxdhQXx2y4+ffj/TLUEFyAayWxaJgK3T1ddmWDQfYSTZv8vSg+TrEfVYGU
wApRnv490i8LjpY7RgV097hbwp74+6mKOLrxhpsEJCIUKfFjCZQ5y5VVF9e+qqEvkJswq97OByx9
4suiqTWkSpJoqkb04AX/7G/wU8CZ6DQKCNa/qbd/bN+DoXo7CDjOT0ifSPfc06JJMbha6nXU96tE
Np1H4e2/XOBJbAdNVJEcEnw4vHvRR0mLDfksDaatBtJhdF7VhSIsY+09w15OMBpLTr38+ED7/Uur
SqHNC8kCeBb6lHY3rCwN4iOeSAJlN+WMyR02WLVvy6U3gQqROaVl+Zm1GD+UBv64R+ngeEOUy+xw
KIn1OzzvKg4FPms/rs3CDaMRDSt/5WVvn0Nn/qKbcMVG/pcfOQtYU4sHO8dvg4N5GZCSISdL96nj
aVNqZX3L82l18lDTklWgi591HDbEEuQPjsifvX2e9M/B7nappMqFnPiwfHK67J12j2bCQNsfxq6e
vrUXLMNrGr8aLhpRqJDcpElYiaQjfkqi4FUT1Y+wre/u4922qdE5V4cCtyyDBunf66xWBpequNIq
wvTDBlSauTfowJOVTIf/MFths2Ea9CjP5tOoRaGkmE+W/xBK6reof/yI4Z2C+9wnnBTXtF11WOZN
1IViaf4nFbJ5gydyczjXXh/jVz/biXyKb1IWqwwvirtBr0Upl9UNee3FubmKRZ4kTDQonnj6Rda/
d7OfMGf/2f8Y626Cd4OaVDuQcxbWjj5WH7W+/Hy/uI5prX3LsO2P/MEV+gcNkrTUv4a820AvtXS6
SDGPJ1iXaT0/zwwkgHSSuN/H/kmxVPds2TrpZruHn/PeV+p+6Lu2iHzOmmp/NJpVqPmxe/rce9dl
83zABufBa1V+nTc9r+5/P+H90ZfvD0eVM5fTVvhcBVf/0+uRT4sORr9XwUb+UJcPzsBvSsePyfrd
ggGzZqe8e7oDQMMxq2M6wTT6cLhFcK2brdf4F1944IL12ykIwIVtCOc6yUfq3VjFVUqjSyc0K2jo
n5pLZJ7ZjVJXsQeLbKT4x/dHovMfTiXf367HSigxNeT9dyNqwzNFcL8f2KFiBcExXLmGG+BcOHEm
U8G2rCz0FwfrYRXzE6jp5+sfA99tRLF6xLPoxB6Q0wwuoZIOLCGAGDq+4p1EzitBEFY3jrIHh/vv
G+B/xv0mZPxxuhdnQ6mF6CysNkwiK9zJNjqOVV70SxTNwfy5Zzs7o6v1BGe3MYFbvfEjPsuvc0rD
oweQQcdY4v4ARP10GEo35hTKFNzrTiPFTlaKW5qL/9rEov/Afw51ty+cBqc8M4R9uxrMjs5xTd7c
M2l8RN4YtvyiP9j4+o92v1b0nsvSZxbgcXi3x6q5UAj7K/MXVZSJ2x4NRzqQfvVgmF/uvYouYLhC
uShz5bjHIeBOXUrSm5uezkhOyBSnRFK8nXn6GgOdb8rRoyCGb1Dr7sn+GvFuncR5rh27mBGbEe6r
suHtfW3bTUlIz4/e8VNUkFCaEu5qLh0V1J438VX5uCKbwGMqPRGJaq7L8ITvEn836qCFg16lztNX
IpvXdXm0B4qd7oxgJDdWc7GUMGpNYSqB7TIB6VaMRH3TPuAx/v4WJQH2PKgRtI67qXEbZMJJQ7XH
kUGGD/1y+/M2PcY2GsU+lOj2cnpQev0k9cJFhzD5fyPelUPROUtKpeMtlttkU9s1+VeKJTgixl5a
GLnqizKHulk62Ws9TQQbneP8Y+D++xT5rSb760f0p8wfO0B3yNIuKeRmtZEssTfxM2OHSWS+Ie4V
1vvgRQyJSK7MB8P+sjZ60jlVPps70/ZuBpWVmBG22TQr5DlO5fUjG+A2uZXAbhEXHasfR38cuCof
FuCDwftPeT99gRIQ4WEQK0t6XxT/8cyRUB2vGBBcZvIlVLKvfYHMLCzEkMvjcfB5HaZ2LYckI2aP
9p8fxqzsP+DE/xn5bp+H4KYe9FSnEzaWPBLkifMOwxreduSFWIsGbuDhpfNeOhMHAjaua7WjeY5z
GKNqsb4+Fo+owr+deD1wreHaC97A7vH3qyjSQucex3c42501MHMrdjNbt9WJYpIoa0Kw2YfAt8AN
Zw+i0UoMGusQDlyaLY+2sf6T//wq//dT7q8iAxkp7Ol8a1b7r3OgOLJgBm7vMB6hFHem5898RmjH
v2fCz1kIVAx8i3cUV3su2n8/fXsrpX055LwvyHO3TtbFJR/Imj7aL392DhgG/pog9YDODwhgkA66
LMvUeCWN3tIn9T13jQcF7887BPeqnvKNRxD6h3uQoYZd3Orx5TprQAYxwTjFuGASGHp59JF+Lp2/
B+of9Y+lo2vX27G9yfFKD1HWTsqgDKJA9qLZfj4clf/9lRzHOgK/VUy2evO6/tf8MVrDahEbpZBZ
LgP/ZB4CBJc7V7Td5WDDtMC6R3JH/pN98B5fy37ekKhH8OujBU/Tkfv532On8kHeN5rYjYEYO2lU
fbb4bBxFs70si2SZcs6RX1JHD2bkL82Pflh6OChZ2Ci0u0PhnNXaBS8RIcQSPxAB2A2rmih9ffJo
pJ+zEjsphYY8sCqWXvc8CSU5wQ86xFKozbBQ/ahXDQKmyBbm0nv03kwKV0GtZNiP9sCfa45h6Sdh
ZaVi6XVfY8tqVnbdvu3GGNIMKtHEoeF6TXDCn4GrnrQZCdX/XuQ/1wYDUliKMsp1Ojx3ZdjxKnZR
GZ/BqTNnWJPiRWye85B2/8PhCV1OH0oPwR+TUf5yd6IVh8a4inolrzZ2ODBdd4Wgbnm0uORK5ghr
zPGD2v2Xprjed8OlvtUsMWXunus8LPHCkGul77YimaXd2mN45vzdsay1dZyl3tf40fXvt3ep6YDT
Pem1N+D/e1FoRzAW4VIS146JdZNr/duUolBqOifBeEDdp9bBeL7VV4zQ0AlpOlnDmW4dpdS/wEDd
l4/iPX977XQnOcEU5hSv/m6ZDo8xe5JUApZvkZDPAhT+ZvD8wjtADrrwH/XLfum0g45D+x2yaNgY
7h0VTwbGE8mV8SprE46R62+61zAwPW8ijia48Dovo73lc136WizsB6//F4xJxzoA/06pvyhJ3/qE
P/bDUyMUUGMJeIs6/4jt2sHTzj55hCJe5pEbK1/EDJbRi6SQDq6IGKTsutzVbm/J/xB2ZkuuKsnS
fiKZMQtumUHzWMMNVlKVQALELAFP/3/0f3N697E+1tva1qqqVRKpzIwIDw935WO4L3rJH0eEo7zs
ZVfa6i05UbYs527d+wm8zGJfPTbz2a1Mr/p9ct1ENDp5eIhj/Pfz+J+8bvQ98ECAPK0L/4Ld/n0T
RWkdv5Wh6DYacjA4Rn7IsvX4xIxalC3lu/jIb/qeXnOxgNI7L00pfGVw8c2qt56qJ71WGFAqmDwh
0vq0cPjCYSU5i/A8owuq8Cn0GvR3PWlwy4HEQXOjdU0CC68esSPd/e/P8r8w4xilgZ3OTT3nkf4Z
oaRheFc0n9uNeEB6fdAs/QULDjITPqq0yodQm/0WM8aSbL6hPRaTBQ+qTqgPY0j2h1xN8SnVPmHF
gPyKPnTho5MMoyVtF80z6FH7NWKYPEx7o+Dd4n5tMhqAl8t/f4z/BfumPBVIAacLhUmPf4T1IplV
cvduOEWtO0kbrO57CaVcGjiIsS6dgR6aWa7XP/9nz2hKtf9n0kfZSkpMZxGeP8LM/xzZ5JSlRRHT
XnjWO0S93/U3Hp0GUy35qvu/zFv/A4icXkwFtDIAzBgzkf5xY8paXShdouaTjKKA0kTRK7sSvj0O
nKZe3p6TGav02TE8Z2qvXd1opi7DyUJCTEMq+ZUtYEdsW/RzOiz4EMySEixu1ZnzyHXvv38g/3HS
iR+ottI61CSkgkGk/v2MxJQuWgoJY5uIdg67T9tn2q2RkRkHJoeF8LbUvcy4dLivVpPSqR7On3aZ
I7KGH8AtiZzIp+dcp8HzfUq3Y/9T6otMxfpLb37m2L86Ed48oRYt0IT6728d6uN/fKZIoori1O4n
GZ3LUxD5H7dUMsBcie6JsIvilVQ4tGtxrk2O6IY+9VPjZHdK+jwx4T/HvjCYQgh2ga1kEK0e9WeB
/N3wXOTTEBna4XjxQIJ7ft6RHIebAMdNuvXoFGQmhO868YzOenaONIZSasZiMED76lQ3Ltdx8ftC
UUWF8o5QT+pGyodahti+JxslPWu4bTIklqbrCnkLC6PQV7tmKAEzSLwSyaCh/WEm1ckm8njDrw55
YvYphprqNMdUNofW0hcVJ/YrjfGSDwZ136jYiEN5Eh1E3zOmKwxThn2hDt9fr/Or2qq5EyeOkXD/
okb4qRkbFT87aanObVlADxLteudUwVCObAkhb6lEA2sbRZDa/vvH858HTqVZyt1LwjBRMv4RL/Ve
IPmMqnyZRCvkuQae9jGOFvaCCF11efl/7YYpRf/3A87rccDJ4BlFRUr03zfDkA8DvjdNuuxbL+Gj
QL40bk6ttkL1cs60f6P+laVVvlcJn+l/f9R/ZpqcIXggBGsGqaY//OOl1UfzqjRmLqfWZQWmIIXC
rVzMS++ZaGaZ/l9PSsY8Ld4/H5aJW8aBkHee4wb27w9rKHlrVGJTHCXP8F8uW7S69Y3D5NTrqngC
OqWPa//7+Cw3/QXT23X22wcTfZcRIlP7SlzRFJxqHe9xamJ0G/8tpHNGH9aTx15m8VRkT3HgDfQd
llFuFA5OtEKlxSHbCuTN6BZ7iKZh5wyObEvOpxo8rM7RQtG+hw1iOo/gCWWyt1G4ND775RPG8Ay2
wHvXXt/O8IM1sSkHAAGhFA5PR0MYMpxGnsujZmF4gnfSBxzdHfZejrCNoE2qjo6m5mj3H01hqR8A
fipKYIfHJ4a/2W852SoBbOg7bMtsgIOwdwdH9dtgCGnnnbELtjvrEZzhj0qhFqLZBO352C4Hp/GK
VXYQ/fe3cSlCzFdeSOKjtbdK/dzBmsF52H/CJv+MVyOgkWYV1hVCHe0B9zoGR+xOLWbczekXqk62
kAs7DuGqWZGn7eI1j3pGRjVBLnbP7HuEPZDg1Esl5PndbveAu16dUtb9bwyxO/MAAiH+wvK1ygXe
ZKJZL7Q3rpMy+v6/0fK+MkpnxmiWYSV29zcukK3JV+WhJ+syi0mPzqwvr0sbWQI2yCtWcYlRRm9n
1Frx8k80X76+FA41CMSH8YNoFn7DKTApFOLGmgGjnvBxKcjvbH51oDK0cYQcjsQIBn6O/IGA3Vte
pJkzU311XEiFBxU3LjxAYMQsGuQkzeich8zTBLnkvUmyuJSww2gdo1/gzzpDPeVtxxlifkE8OqVx
KsF6ELDMsADhx0IhXuGH8OqsESET2YCU6SGIqiRWltjZ4Ha1Kb4P41UQwyZntNpRWw9SOrT312cn
rGCmlVAOGf9G/Kt2hdrlH0OHZ5r0WZhVTmoRFIqbdRZlICjrgckydSPqXjW380dQy8C9UJ4xNBFu
eW8TA3+SX+GsnRUGfOpQPALhNYV3R/7QmIIBksDvp1Mq+Lk6eognYCx56lV724UQIJ0lDRgO+s/E
GTsrZRooKJkddsni2Vl6mB1JBOTGeSR2gWdTN6VbJYofP0wrJVozLUv0/GurXTQGdcs8zaRHJCq4
JXtZtILeH0MFnAcdro/FeYYf78Ov0tBIXbH1eEIeQ6FiapY8syyasnYqeW3BRf+VUIcNe0ZKy+Bw
78FyGhhcWYPf/P8JvfLv4cTWaxKmMTW3pf/1tDro3ZFVWvEXD2zpa5TqFrDGAHLt3IY65r6RoMJS
wDICYzlbZqu7O4eQ7uCuws/+trYSTq/Rwft/QnIu7ME8R7vG+WX+3ZRvDTbHZn5o8W2kmljA/7Rx
J6K1WBxiG9We8LlkBoFNMNvc/ZcNjHAoeVnVYptUR+Rydi2xHRx3MDGMueL3W9s3He0eJGdmG2Hf
bwqn+pALtzxNAsIzr61ojwBy04TWzXSZo1wFx9MH9Ht498Pzu92lX+0Pakk4Wdk4AjLPs/3IFiVS
RLk7rl6rmV0taluy1AVSgGa3mP+Wdn5+3wRvPGhrdWbq69LuHMGj6mFIgM92+8QF2kVU7Th88+/M
znlu87XiiZvBMwIEvKxyGa3Eg756AlPXAQYtDkTOlTTYwrr+7JkCV27PI0Ju2RFPBc7MGDvTlN09
SG/Yesxe1giHFyY1ap7QfF2wpNYtl6/leIwxXfIQROHqAatz1GW17/aYonK9KcGd1ioMYNElM8Jz
utxkdrXi4DkFchQIpwLUiqZ+izw+vX1B0v6yiRiXu/mdngVPX6MrE2ZfJYJXNWpeEMKcOS88c99o
aJe/ESM66Gw64jqYHViK2UZkmDanfZydFdKhBoZ87hWowrXuHBUcD8K8rXCbSk5lpaviFBOYvDgQ
MbDSvp4fwzY6th/ih6BZeEES0+dWdO4js82tSJiuHQaE9OjQVTD0fIy8kGWta3vVSF9iwyC/hyZD
/sPRM2BE5tZsk0WbJ3fpTSV+zm12ToxBIZxHpjksI3biNe+ZkzciT/UMOKyzA1fVS/dyHUV4T/HK
uc8thGNXnvqRuuBH78bh+dwUkXMnAsX2C+1wNqa6eMXOe/B1+jtExsSSNynXMDA4mbUA1clWvyhA
+Y/xWKYxGuyRIhykQ2YFM9rsDM8yedO6csCQoojoWmTNvhjZcOXNjCGNwSuvr08q3PTMxA/FrrDW
wNMW9w2+BF6y5L6bb3UavMS9L5yJoRdxgTm9u6jR1z7M3GmrDDdtZ4ADnssA7TrjGu3yc38dN5WD
Ofxy8PKL/ItjzhxjJsnTVqxigbOs2YXqdfx8HFHwzkyUW23FyY4KDbkez5MuNR9uyaARLMhx0V+q
k/InrMZlfUzXc9ownYV7jTppxREpsmNeLDrexWcvWyp34mcXsn7QudVruk73d39wMolL8n3L8P3G
LA0tlXP9qWOhbsqfiseAtLrBCoijYzNguUm8JkSiu7rxEUw3Ru7mrrGE8p/edA787XEcbkp4/9FR
HzUljMwyS0VK4SrtE4R9dE9mji/lgAvozWHJtelMI9Ccc3fp0EtkkB6prXXv9hs5kL8qX1p3vvGr
wo0+9FtlrazFX8xJXYGbBqVeK14zZLO+u3jaoSp43yveuKmXxmYIDX++TAJjY1yL3OZp5U1McNuo
6LVck63oCqEEo9oyfN3hqljzy0JtpdpcV42PHrA7XLRLQ3BurfFbX8y2KVY5rfUOWu+OVlzrDmzA
gcwuCebLahG7DWpuDPjvZoG2hoStYaGZhJqv+w/nt+e5hvNjmyPdOEcLv1xK3p21F+3GQ5p90Z0S
e5pj0czI9OjCVquXLy6SQ37KdBNTq/4C2914Bpi7oUZsAS4vizVqKoxLaDcDo59z/FMvSYYQRpyG
joBKKj/+iD9UyZqWUS5RsZhGaZ60rICiD+diTa7IT6Yb4jSqQ0XYnO47RHu5CSltNuJm5kthutZu
Y+Kk6JejTUsGCCs+M9N1thWQWhQ8hbuVvRs8VhTh+PR0P72LGOVP7L+C5ide66v3DuK2i5LJNdu+
vaS1cue1lKeDz1zdMA06s0Ne1453w82L4xja2t+M2PUb9YiFbrJTfCNIkMFB09P4LRzFw5jeNzBs
0kJYhT7scECvi8S8mWC9Xqg/W+1Rw6oD2jV7ERpt5I0uqUCyzfd9UIQFSxst5TXz90rQfeWPydLP
xrbrC3dAn+mC5Jr7Cip2o1OgeoyCdef1NRpg5y47oNkZk4csgev855L5bGYTuhv8TuSCMrtukDPx
+3JHltBjEip4jeDFA1jSQvuWdk3I/P1kU6iskgD76hvV8+jkmLRjr0uVShf9ZSq1Sx5CCHCe3h1z
4B0B1S3YajSWy2NOfv8iCJCeIzNB83G6ETJ7cDSvvWo7bUUUR9qXvVWs+ezC3O/t5IhvG+9YWbdI
VbZsguJPt0u/9fOTsZeC50KXmTUsF3HIF9ZxONtL2/l+NjfFj9cHKzrFKvvuUMy8cmYIGedZzoEE
JnIAN4xsMuPH4CLU3S8ZwpQUZBeNWIOouHkk9CkMmOhmVVvEyxrF5tiTq+O8s95C0OV2xdGUTMPY
kJg+q1VW7STxaKAlY5gLTV0oOG4//Lx23yrzgm48+h0TJ/dgqC7gpfO7jfy1+LVTob0xmyT7HbPs
hlvgze0jtO1kS/EzsVRAxXOkfnATTfaLeSji2+x0f9vtw1U/hlW6KPZamEIZlJhgfKBeyijLJwvm
lcfqPJm1z5EDjp2GBis6BoM9/00mvSvDm5y45luFxtaJCMTr43KIKafkF+6Mllq2nv/IPyIxFr8e
OcwNXJBR3sfo4AXRY9/gcv+iNWWiv/VGLtrMP9W1cChZZAZel7Ndvi224irdwKJ4rHQEv1qGBpEB
95nFOA8695hAIs68zq2j2mtcbs6OwrW2jcy9a+5zdGPNzQFT0yUFGH+Y17ZCAsCS1e7Mx8LMHilY
OUG24Qyb3KosMqoAR11zqvXeDsWs1/vxar7OKefYH57yNqNjTNwxdRuCQWa3Qbp4ugSgma9/Fad7
mFgcPAHB2BfPoFwnbV7NNvYgpvddsSOwLzlPi2kTEcOdF+8gpXGLFIjd2/E55Z+HJEtSQIUKB0Y5
dw0SzWa1qztT+UFNthgdiT4TJntp2MqW3E1aFhHGbN86dRfBGHmCiKTAImHParunMLlluZX2dquQ
OuW+AVugCgPkFAzFmk0FgiUI35rgt7l7icgA2aQIPHGihWB2jRKLW76vVkIadsVWEY8FZltKcZYy
W/++D5u55ic6nHXHYNwI/gwFBcJuAwocfoJI2PtDI7fOF9LuHYr1ZMU47HRme1Vr5jNo7DaLakGI
Y/iWlBo1lk99Rfz3M6t1u9wRN9oaVWCLj8JKltJK2XeLHGPCmd0sJuPmcld7MTc4Ed19BlMfULHq
hNNIvCNrApHpCHlCOG4YMR1VS0ecGs0VtPI/uFH7DTrZ8+MkWk28aCy9sPn/OW9t+whjd25PMfjx
NyCGG30y3EfAkHYVcU3wxT9KzTMqJ7r7cDLiMAF/zd19vzEpbSWO8K8SBkejDSHdieboEnJiZEv7
fI2Wgkpi7sa2Ghg2L2RL32RSyE2sKNdIyFYNx/ONZL2Z74ufbPm+NRWUngRJ4tTB5tF+HbUQZR97
biMQaL13hEbOdcod9EfqHl5IjS1jFR8lF+XvzEQAU/t5n2uIq2yfJf4BH4UncNFvCW54rgLCMoSy
ND41CxdEiz+ZT/KuUXEwNrdPSNZzY0fWw5rWOIfAhP5qh+ayxHmJdwXqvzJLyRzveqjYyAh24TlZ
Ysva+qmn+s1K9VO/+VHJoflEwZGQruSKu/+8iZyoFXsRyNKww5PVnaEBXdr39ZxXgQz2+T6LLv7z
6+JjZj9XD6qF+7pxDIhETysJ7us6yJG6bEFVRbKjCqWctudOyrz5UVrPlwb5Gh/652PPuDIh4+WK
n1y3HXrGsw90M10Eu5wXH7QY8Cn4NU+J/UjYnIF8RW53eITUASQN5Fan5BsfHuxA4/2Mc5/Yxull
bmSX3AD/N3OPixFKHLcaeMcwZ4fRTbbP2MOumEWff1csCUKanSkuMI1zRXfK2qYA9nQFB2AMqwH7
PMX2mTn51mjhM2jo/oj2UFriQdwSJBeSaWEGjOiEiNOfiC4LOtrL86H3ytXbLymSDLSFVPOGag+q
bPBdnn9zu3KEEEGfafNkXFNpB0VpsAoE2RF6LgmOkZc6zJZy+9KzIZ+lrJ5Ks8mLqKHizS81v/NS
efFJQ0IYvQ94TqSdP/qOLW9GX4xtY6ISudOeJJFAUhiOsngrGUE33Mcv8snOhaQWLg56+wyZx8Gd
BQGWmvtgbs4d/I0lGLGcfln6pmfTTNIajr55hSidkFC680Xj4ScyYYmNhx0a8YGtPF88NzMywjKU
YB9tU2fuDisFGxdLJDmKzevfBUofOGIabu9LPioMckgeQaZ6wRS5hqPRui8GirF6yaIfscVxpymn
Bw7MrAZ5T8YeR2N7LZozq7omF258U36SKyq7lz0n9M99JFds1MScLCjWoPE7FnJSB5AsIm1/fQ4k
g9gcY1TfY/rgYLu8fdozytbElReqCxjE44FMggC2/EYUkX7mn08YStVC5hLDWWJFvmFmulUEHnIB
sdkvqLC9dqF86V8gbA3opuKUzN0txGX3I372bvuFeOB2dLUV97xLc8CbLKek1cAFNTBOPil+txhZ
IttC0x00DqStXl4KT2SrRvZV2lyp9UJafqxD7KUU2tSToyXDq3rYpchGEtjCi7tfHsclLr6nx2ZG
UI4PA0hLZ14QLxAww3Vm11xnbpQmrlO2TNF6oHPpTzv3qfk+mOx1ZRfREa46zSuXejgGzZoA/jzO
66C56d/jdcoGVRf8ivPmztYohZMdmnXsvW9c7xPimn3pYfUTNy4ZiAVYgzoxQs2MKtIdAiUJKCHB
SSi/f+Kz5qhBvcJN1+ZoQhbpkbUoFgAsJsncaxM7SsAAbWgQ/JPttF1VJscJxu+Qom7OXTAGYuyU
9xN/7ecBhCucmahfEM6wgbP5n3HIf7pz+7JWoj3a5ISh6nLVJQFORBsycPyr7yaJLkfNaVGxjxDO
fDDif1/MqAb19ewIW9R52kxT4jMIjZOd9YG+BdkgOxrHX1S2KE8rv1kg4BCgjGoZy5vm1taNSXSv
cw7VMSY1Lpzamzzae5fXmxLk1we/EoCRV4msiJBn00IPehtSrzv6uo2vol14qTeilgxlDshdRGk0
/pnenOqqVGITZC57nbsHUF/VuCc8g6l0w0fiAlryc2lgjMQjN2wWJs7vyOcBIIFOd8wi6x4Rxc1c
Y08efZR+cALvvCfLjOKITxFE/tXsyDp9zRZRqJhZEfhwdlAXfZB8MSA8v4JetqioV9+vrSFRZxk+
thOcppj0THJyx1XwbyDJQhG9ZFdNHfkWp/Dsq/jGjdcseJXeFpd9UO0bBsTN/BT9Dpx5P152V5rs
0oE/ctUjb4/KDkOGgm249fQB/ETheGQBYfE9bslt9oNiIaJnNF8sgfh2yK4J1TzJw045MU7qgaE/
3dQxDuBk+HBjCS1+AuNgalA52gmvMVoG90vigWYS7QRktRqeBAWa3kbh2uubQF3insuFiOzMYtK1
TX3Rpz+wBrnaSw6vC8MWjAXkxqpX5arzBQ8MNiPTNfM1xpHD6u5HnkShqrIFpk5K7sz2U6HC2SNO
PrgWOmdEM/+X30DQuBCzV4BnewxPQMKpm6lNpkjpAlQ6rH/yVdLwGLx3KITAN17DKWGRrzxX+iOE
JKDaBCCQH0yI7GiXB83Ce8AStzyzNzPvIU9wu6/5SMBqpw+mPuoobvzoIWS4+kjSM9qkvX/ditRt
9gGk2X33IA3k5gzJBmTXnY3WaOHlYf+BYu1x/lku+6vhE6+iHJxUxWIvPz+DTref24Jp4rXwdGQM
Fu7UTouHB1q+gq5lV+6dnwRAxRR7L/xwh+22+XK64XI/3T0pgpMtSMW0tDhB65bklQGxmv1yh9j/
WI60f6pwvpDoeD2CcWMcUZD7pA0gX7nbAO9r9APWuU8jA/ANOxZgK+I4sBI47GoeqEFLBiVhOB4A
h9BJwoFnSVUeTa4OL1CJLCinO8DUF+1k4ksKRPEaMjeya7Cj90WuW/QBTiKby31upspE3deX0Yfx
ChI73fa4zQfqOj/pgbCRAv2Xplf+J/qKE/v5GTdu8paeqYzykv4Vp3Qn224P4Kyxo+izIT2C4IzD
36zXYvrR0u8XLbWYXwcLtKG2KdBHs8ZunimHgk2DK5VT4rSBG5fTW3tC78JwVYnpZKxAgF7t+XYG
hj2ND1QeVRE5G5d9UG8N3n7qSBY46JQ0jJeRtCgmSQQaBVwiuWfxOeLWE5ckfIJQeZaXr+O/tJ6V
ENydiIuO4qQPK1I+u8JfFeohu2+yaJj5MG+QsVo/GEbLUJBtnfu6/yzYzzuKAhof1JMenQb6P5L9
PGa/wk+1nmGwsK6PFxAQpbeFU09WcHfSPyofGnc72lDJ3amJAzGfcf9iut3UYF2wcW/xHsyH91Qv
h3Mf3A18gpzY+BfUkNjXx1rBbu/2/n0vrzr+5lz+QbZN3hPCIi+11K4LnL+C7lSF41Jcauf7iIsA
HxWx9yid2XAX2Z5duWc9eVGcXn5l1zdcYOzKo3HRELfn2Jz0RD2wUMMlY/lhg4/AZKTCXKff3Y3m
6zNog/knpgBEdZTfz/KU5hyBR0lb6Fzqu2dA/UACMH27nVKtVUdityvdnI2MTpMbLybr49ZMd3e0
3/fxaro2Zov0VlEfAs+mYRTsJ9R9Smk7p71Ca6DDh2eNe9mhkyKT1yjhJd4JdD8x/SNRBqta5muK
G0teXyoqFMO9A8KgN7CLuGueS7jAluiD9O5mm2Yn0TbwsNUjIVF9UELsxjiJVdidaDfM/fJAfW6i
/eJROflxeF+9KGfemTP0Jlz4KcucTFPmC6Cuxn2fQXo5N8U+utGF+1dpw3Zl2+L/YUJJwaJkHX0j
7sy5FzdclOJH/6Fvnx8PbkYWbna9r/NzzY0+boXvLmTmk9uPpoj9CrVljAiWW37KmyakAicNHU6z
y+NAUhVA1GaVtizyzsjJF4vvdvv6rbfZBs0+H+tKNzpNa1ftYmdKFlsUsUApDrwkZfIRMxMylupn
2tnHCcymzl+qweC97JasZjIMf22xVmEAwGwX+B9chHNifYISABfQkAnnXAcgHwHnndPqx851zgVX
rHHHc4pV9PuvRGtHhsV7mA4uolcOOwAzro+V9j1YNTAzML0SPraE11CZkpbg7ZWbJKEwmgIOtoen
8Zr8Sud7PJm11JuczdFw0aaeEmDNQlMgBGqgWWUOUEunQEWeTSIsARzbNEnAiXt3evEXnRssTU7v
7czhHfxOXIPpjaan1qcd5cwJ+ux0u4f0FfsZ6x8tNxRD3IWRrXwRxLsbTQHyD5Z9HZFhwCpaovoY
fFeWW15xsLOLkKDtIU815dyowdnAhFdKdskcRprwEQpfA2+pBHWw5hOiYGarCW3fTFJxi8aXtzQG
yMDgu4FAozCK+haQzj6Tzc85CafBIZu2/IuI/grmC/3vUyccQpoIp7QW2TFI0spJpD1uOCD3HAm+
KK90XvqCEVBQfs3ZdfdTjI0MAQQDTz65bKvvOHe8sQctsspMNqv7uSTqEbM7r9pjkb6gY1KBMaFm
9p1S36118luBd9pSBkzfoF70c3+YwBZH96azJn6Q06C3HmLihFse+G+yFejAWJM8XspjqPTq7YV2
KVe/SdA5JPGBLm4qzVb+FANI+MJWadii083+PnPidAx5cPqS3dxpTkD9XvGX+q9Nd+Jq2Y+M//Nu
m1PDD4h2t2q3Wm/BJ0oqGw0bioUTWjASLITWRA6I+zfDAjy1q+83anz+89D+1od4DBvgDDLsVblh
DJxzJJyf7ksN5Etm9zMqby2ArCC79QHv1JAs2uKAWNlNdTALuK9MEaOkFTy4S70YxQnpndUWxeAp
aU2NAR4yVCgj3NgTyGoi8W2swd2hSILxynhcfT1FK6P6wHEHadk4VBMXcXDoE/Icn7dAnZsvEkjS
tzvz2dUq9YQvND3J+TdYft/hP1hxMGxiD5lPfrZ4ObBC3yQCD5s3luINWdhqbk7n+YMDoncrYWs4
+td9JxDbo6CtvPQ02SgwfXQSHtPTKKKrI7ZbcAQ4vL1XfyRPaIJmfckudecakJ9h4AHpTFg1wlGR
HS11uziRHcsXtpe2LT+GrxxpvZjUX9nO1tnmvaKGP40eHUTBRKxJ2rJEiqkHtE8DPSgXSqBtQZCo
8Pk0prUxmLtJF+Ic2pr9mDwHU6s+9Gowv2D4bd5lF2UpE8pNajhtfpxGnEMpOSAU1AIEcWayjZZR
fvfdokO7iHyguDwiUHAyrucqEymQE0QdFJhzDxSxWBph+BqjHbIuaHCzjt9PfTXXfornVZxv5u1R
Sv+GaFmXRI6chvSwkm0h36I/+65YEns8JvWmle2X4EaUrthKkSnzZcPXfpSfKA/V1hdaV8npnyJW
OR1yVT3LL09kAL1cjEtV3N5lDxM97uh6/ttmp4YJTa47yateFx0NBoqr/gcMGnbH8+X1KoQ6mz9H
5TqfL2oJpVjSSfp1D5oA1vBDn91u1t1a+iMpm7JEEjknsrWzcZCvEDeoh+MEKcoaETAbtmLZ+LPM
grHVPAKBap+vQ4NZj4knkyaRbZRbufMMopcKZRkRtltdkJw0iJchb+Y9f7XRcltc38k+GdlVQuot
ODglPSSq49Jpb3gMeTqr5shX5OjKo3AWc4vHErtQ1v2xdTCjaaptDJ6QOIoQiI3/Up0nbkcEZags
9UpiMSDC5HZbr0jWX0vjvr+jb8M3E9iof7xT9WWOrE7iiaTGyjLTnKYxlQQTUbPSF7S4eE0MQ3XJ
G2J3Fi/u4H8tfW63gJv4vDv5a5nJtpHj7Ws+3l697cU1ol/Y4EIxi81nOfVjaPJ3VLwXtqGW+NLb
T78NLE53QGSodNR3VyOpFUyNXsZEJXfz6HzHc6N00tR5NIeRVCnlU9rGGNSSvOKk7I+XP5oCDabc
3AvIXi2epV0i1KvaVelSE9y/5csznRoys2JKYIB7E7M5KYhev78q1L5hrnWoiVlIHPP/deVwgh5q
oF7QSoNKhYttPoY6JC5ml2bQd8P76A0FPpb28Haonp4H+qUQ7+Le6j94K63iU60Wktu8V1nttXcX
K4OeVX2vMXnpD6/tQ3aUztZKN2sPb4JIaxVkmfKi1zwxXs7nYQcx7Y/ySyxthZSdKhHMhB/JtlOO
hMUcPs6ZB4tL4tK+vji45V5LQonb3XBAmaEao7HGN98pas0O9/j0a3ilbFM+6SrY/Adn5IGP53cp
2BrFXHYmK35ra0Fb66Xb0nPKry+883YltaYCQDryJSBLwVZ6i2LoniGYM3VJuA3i0no9d3phPdKv
WDXr7iD89Q96ZuEzcpFVitGJSO1W2vcUMQhZzdePytaZZCTBkSyDCBdzCw0Zkmhu/EBKDgqZlXy+
ZZdhEX6hhnL7AwIIwpiOzlMY34Yevli1fPtULq/ku0MHRH/vlafdH4phpd9DTd+K3UdBTS/AbJM2
DZ1Mitpn+JZXd3Sg5W1MDfwaF6oOXpOHY7qX031VU/O/n3YqOO+GlCxex+ouzf2K7ixitY09p/Yo
7p9dvZ71dI+50h/5SZa2aXd94y4dCQh+v6zn/C9LoOJDTFnKYAd9bc0l3g934ACnoIKpL31zrkZE
EhtbiFGpYcJ5qUHDU48lw+x8F3Re3EQRql4VzSgiTk/n/fktYgYcbzVclXmd6n3hL13sckw1zU3m
f10WpAjtCq5K5fHykLLKvh7tTgM3bY6D8YmaYF/QE3mFPK1gWDJq2Z3/yPZyAq9vW883ODPHTHGp
iDubreE2He/GxYDp1WAbbI6ExmLZVx+PxpLbtUT5+FgQmdTI0ltbVbxMXdWi03VfzWPdMWkCRFi4
mepxwPGOzmBfsvGJgpEFjSRSLQl9AGLm0zf21cyfQVKpvI5+SfWhPezZXq0wxTZLzKTTo6yFBrph
CHgxby1XnlhBeXPmuIUSD2kRvq0ac5CHXY/0tN2R4ku0cpAlQnjG9T0zy8ZqjHP0WGuPdXS/9qUj
9R4y5H23leK/B/wx7hHsxgt7jl6usk7LUzdJJboSLDDRTf/4PvzuSDbTl98A/yEl9mR8yU8OhrLB
XuT+9of3DgKWEPsaZIqMGfQQyUu5WYzKRn2z0x5eW/gt6zF4irLOdbyMTf4lYC5fVN47qfhpczzG
yLnGKzdKTqmoO2QyKg0RFPvH/ZzOGRmh8SUrtNLY3FiQZ0iSU5TRS1ICkTRcXb9Th7utS8K4L4B0
puwOPBKovMYVZ7qz+Bua7Fo68XrUJRiyntqizxOM6IFU6QLqKMC+Cp/4WyXROhgf88tjw2aPTQnJ
n6mvbt0fsCcRlHaTzfgx/8hc4UHLQrh7zWSF48RxaKihPNgVKQ1cmZL96FbMsTJTs+X3YEARqj64
5FZyaN360lbe83HcT/+PpfNsVpXLtvAvogoT4FdyEkXEsL9QRhQUlWD69f2s83b17b6nztlBZa0Z
xhxjzDGIykAfz8ujRGN5ZQjwc7OZclA8aQ64IidH0aRJWwqoDQhqzU568wkPCsoV9Q7zvbv/GjqZ
5Nw//uju3ziKd7vJ/SumQF++fpVtOMhUodLAKVXrCTQBdjTBgeBbWG3PKq6T392UQeR6lgwQzjD2
MkjuRdRWoq6UP04D6FK5LfFcvfsdnIqX9Ru4Kk/4wUi2u2+Lh9/c2dPMokGQmOwkQ5bjrP8KYmRM
0fRlid475iZwBDinjxdQLZ/Lf5MqDREcA+uQMEsOvtGDjSx6G6udUgsj2IBtR0+7EKzm/VCX11wp
c/ig8eRgwEEO2QFi/QLJkr3iy9hH87JNc8R4RUKs5fCGeMGU28KAHww67UFV4BJQ+DOh4ip3HJ4Z
P+jnl3/SCkg4yV14XS/aTcr9kQvtFUYh383R5SXTX+/kvv0+vo89qn5mjJT/DPQQRKChWOQBtKEt
oCwMr3x721JfwdGupserLmERcraiT0znvqDbEMTrly9Ig2wqs1/ce11hp2Zjsy4hHlv3vWYWds+t
g5dRbsrFJTx+guEMvMgH1dB7mPF+93mImTicU5ZrraCisxXjAp2Ssx7jzPmJJO/tgUmecVO+ex9o
bx6A6vQybaZyWF+Mak44pdA9G08odacXg7EeFenqFdTuz7l4H+sTXdAs/3y6egZmXxvZ/4Oj+TR7
D0PC/fdjtfBgqyjjKPM1WN7+fW9TSY36A6v3nXSfKFO84X3yLG2+vO9desEHqueMGDacyYe6DuZD
JawG7qdnZcL94j1joai8yRaX46BnjecZDgdcnQ0f/mvo3f4gxCDZZpZHgPusvuw3CjAusi9/b8rX
NsznuTtwRzsKssMI22P7t6K/d+VZzViRJYVwKaAncUQkWtUjcWbe2Aq6bG3deE/PedidcNmmt651
wMRe2GZwy8Ga4ebwHbdjHYBJGXTgLi3hX3bgUvCpXGjk8rhK8pjQOfRQI1CZ6he3PbwhneUOx9kZ
7eAVunRfD76B4p9hJFBLBsY5njOiFM2i/9n9VrxbWA1s5+3ip3+Jb6nqPtMbtky8HKg/yNss1Vcg
2Zj92dP8+XKSp0OP7mn7WFE+23ypzxoDfk3Pz2dv+0qLyfuU5hefISGHt+FdPp2aaRSLONtlEe3z
VLU0szHH8XAqCPoZEz1DnatiPMA3UcJ7NKYF3/ULmolyfMOyJdFAZcuNjC4xs1t3ROMGZPVvgJcf
ubAuOYrr8tgVTB4zn0yGcwC+21iHgzkgqrB6c/FkzYtDj6g8dC38zHt/OIW3p3xxMfqz/E+BN0Yn
rFr1SMAxkyFEqtbHlDqSxKw5YYX2rnTG82qHekB8mOVf6bOMlyZtlodv+7FVIRxvfhY+Yaz9CSq2
0uXWa0pf1U+rJNu0WA2wMGUG9E1SY1TMzwE1xB3zUADzSAa3IAXxMyv3vc7p7z+rNpC9QSRF2ezD
0EoMtoaJsn/bGf60OiFPWQyYwUwuhPo+HRuo0xCsm4mTe/GuyzL8zc9251C8gdcBKzGt7nul15hI
KEqiXgmFvIjuNE9sJ9efHljoBAVSBFvC3ElgmBJoJ7sMKVTBMaklx+zrBvSx1GAUqPDLeIeTbiNI
juJty/zkDmHi+hk25hCw/sPzxzvvYgy3QBv2IOxbbJlOnxMIZA+8PowRw5qbVdg3jsjHVa19Z0oo
ksJRTLLJFteAS8ppQNTS7qTC6K0qxmjfs8/H6eXpWQB0zfHGCUp7BFPOtDuO6BJe7tigCJ72143Z
bPhTohrkNPKq+7DqK8dVPFzOgKGeVP9l8bHYnac6Lb0/J4+16TxDo2aiypd8YjVi1RNLrignEy3R
plLKx8ascfte3wfGd/2kFcUdBeRvYKCKY3L3nbYWeteGPzB0jbpFuVbcvk0ADG8eFdUGeEyP7nbe
0zelwXY9cRqsEaQGi2KbgWcHOSeHPYrhJKFQ5kdrNgCMpxrnaQ0GytKXSFtnazo6X00Zy69haF/1
Yl7Obl4NlQ+rkvrYTlBy9az8cAszW/P2pNB72GGfI+uVw/Qj0aL+PKUMTtQveyMBVAQN+QxYTpeP
3zIsNiSzNlW8hiXQwzkzhDjrpf11083s14MR9jRlu5n1wNNQE0S0+xDaVPPN3lhI7vZg0Uuuzs1k
KKF//CZs7O/s4o2c7ensZPwsPlPJRykxH5kJkzFoii0P6M07vZul13PC1qgdlIPoLNhPyGcKfxQe
E0i/NSK7QRL2brPPiWAC0afgcuVxu1vJJvDQ/MHUa+Cx7M0Yn5T1m7CpGiOnmNORAdCyk8k4sRzP
utmq87ZBq+ye9bRREZCMt2zVvEpWF1JsJwMcLeBM4kjfeCn830BedYzpGHUDXjDKZmV80MJjOUfF
to8mbHqe18u+OXTlHR8HFtuHM0vyTnQ8yD975K8Ry6flnj6SoY8Z14Ent6JoZ0Qi+AtrmAbhmTHF
2AatBtUewtzUPJh6f4DCLnFyzhqeEZewB0fdJbSxZozq7kDBNXwTILl2oZRyXpFhNOvbWt70WH+L
bb4SFis6ASgwINgF0UZNVeccNbMfhmJDvQqAQQQHcgb3+2lobsmezOuydyIDGHVQ77RFOYHbaw/D
vttvjJTcAMcCQrmRU3rR2Om1r+kOQiOg5968DcgXQsSSFLHM46fdR5GFFBz1iQxsN0EQrr+ObTpj
pLyidIPGwi6s2pA8uJdDUw6f09yORwK/Hulx7ShB9QfDDKy7CgeYdsnBLckiRAFn68xXLSiUY3HW
LpvCKuKxOThAMeJnwt9RoX3QK2MrdnXR6jjltAuuk9v0k/bdy77zGs5ndD8gSQprtCtn/TH5TPrI
emqHnjapuFQDv2Q9hWz31+iCTNkdIg0YQYDQKMUqg9fmFOk72BJKSw9zytzEAhkOPFisuQTodKi4
Eeb9fRyNdKxNWR/OLuo+B/Hz1ntvFAKCHGXLlLMraXaNUSfFDGxBdpxh8OLB9JwbBdJvMjpS2G1R
2rDB2Lsvxk5PuMp80mxVxNLbgCJl9Yymr0vxgPUZrNpWJ4Cv+tXHuck+pzKfQXe2gAjdgS/F2EsG
D+cdtCl1mk04miKrYAJ9o1wAluC9oNMMB0b9p5TGd4GqjBDU+l+bRVDPBcbyHRwF5ivGwOE75syp
3BeqPH6jeZ/KgeR1yRllA/9HlQMfSqbvoIHhYEisB+/bbJ8+lnjkBsXf1aKehCnxc7pQCThNn0nx
l8IdNzfMvO0izm3q+egyzxgLgQLqr7+HMzZ/yJo22Vw1H5NtA1erdPbbmqDxmcgBRF6Grxq0vm45
sIOLWcRt334mTK5nqJ0vU2RUt5XkXif93cAS9fDL4JMzNeux5iIcaakjTml4mVWV9TkNSZMU1Zf1
GZVUwfS7Q+VThRLz+DFHYA5nGdURZSrVizPYlLsBHDwiA/UbrlnavGVuf7weeU4KOF2I+4mYJpsM
Et8uO5hN8BaL3OfiVT8rHInRfv0nc7DGyCKgdJRGFRd/1WRw7IfvsIhUnh7NWTrgkAm+AlwE92zl
61cE1GYO2Lm3RYlmwxJioDcybgsW3joPXzZblOiwPkImA87HeGx7frtsLRHI6dNsNRT0g2aFLh1h
gScdJC8nLxypcuwH3J9IchIYoekw4t+HDVK24bzccXCHMJRW5LPqhW56xNAJer/PajuQHlLpvDwo
a0S+xVZJ8pBzpbdO32y39XLs1/ORQrIx39Tueh+bG1i5vJYH8jGJweVEdi+kJNSXKO6SFzx6xsBs
VQZFQYf1Me7sQBvbLwryo7xSUHMeFa4AW5GBEd90BFMsbGTOAFNgFZvRW2vIrdFbPhuWx7MQeCmx
mtp7ollBrA5h86sP4bcgrACOzRhzD3DswwsPld2sjsqKt9LMXi/zqhrYCP6ML1aYoYzAY3oOXmBM
i2JsPubnb3pmXj4fEbKXQ+aaPx1yeP8CH8dsWjcbO9nIGlKp5wGfzgMkHBEGdEFYmj9DPltjrPgw
NCEWURdqxnMYauPdl3SzUJq4t615GxezwpuX9oDFe2RYzc30LHcoQTtKaHBYxtYMhBqmEZbIzSyj
QiB2s/lL3DhaESZatt+wTOIwghhy0S+N+YYfh7sHmYqlHdzSn1hrwtnveOlns4KMcjFknucXDCMF
HRmyyfiBwZV5nldR76Ttb3yilsLfLpQ1EG2YH6iLnjQcB76/mGsDo6MmpQGFlT+X7Srir7tBeO52
PQSsSOSyaVmmdWPfvkn2tYeDJSb02FyaleyOSheL6/PPOM9HDhJNqIuPw7mba4wLs4Ra5UMlPizS
Lptevqv+FTmPyaIIeqsP5/WSGWPYZo/o+pg9ngb/PP65Zd/EeEgZCK09ruGUcQV/eOmXy7ys44ru
4WZmkMxqkFSf3K6Wbv+5QM+KGjWbZp9EgvqAAPo+7Q+MjxLQ2vZRVdHd8gcUS0PUt/4IrcPV5pf8
lrcHtUXvlAv+YAhfIZ9dzimz/MWPOe8YhVgVfntgcqy80DU4DLf4F9SrwfwafF/JgI0Y1ayR7G+D
w3eifWeDIe0XFgjSn6Qa99odyM74Zd5aZggA2sb55oxvgXaPK1rxocVmD/71uW6GVg81CrSjKuga
dpNZV2Sej5n8Sdi7dAca6Tnfq11LFo9rALG48TgXY8lSGW9fJr+fxYmq2SA4Zgqk989MMpjXsYNQ
f3B071NpBJ4Tju6zD2/iG93H0yy3WsRY65wystPZ5jFq9D7rZmzRCkppftcvhfWAHf2Xn833/kwp
OrnhSqHfMaP+K8k2HkcoBbUCXgHIkAteNSPmHwwSutzazVzShbW9e4C/ubfnuoHkDCLwS6e1cg/a
kFeYzZ9QgN8cuk/EUQw7Q/Er4+HAkPdlKB1zj/JyPvCfIbgOHLrOHswrF+gx/U6vq3pFCeEOr0az
5vVqYXYALr0fgfjO5kzRJQcHIJ39U3Sy+aTFstkF/SJgDO3SG/+VV6xvrJtHTs7JcBlefmDD8ZVL
ONxXy54DSDMpkuPDUqZYtyHAI2d+dxJh8ibeFBsT3vhYPGf19gcRmSrjU/o9qvwt9+tnAcE0s2yd
txYPQuQFbfX1oPID4icP2IFJ/Zfvn9NSEkphtiOxDuVRiV2NvQ26l8r5DXXS9JshToVSgNrD5VnD
+KH0V6h0NLeipKVc4SXdzM7jAsZMbAp9NHnQKLBi3dlvcqOdVD5aaApNxsaZ/aEVYiQKRZ45HS61
Z+vj3MnjrYP2yeYdfW1WR3+RbYIEMwtv9XvCizI+08JIiqABCwHXskBMYBtLYBbix30DLfpsMsM/
u9eIe92FzGGt64QGiQJcSV5W58EV58cIbRaokVPo8LXyLYoCU6RSYb/QWPndZNdkbRdhMYYf2FDT
l+am5rz0beqOuC+T8fq7yh9Y98OIwCZNXr7KGQSwovX/Re99C2pCbzGCrvF1Kj5kWyaDsrQK29QW
sShrPI83m/5Ff4e/7ZhR64lPI8H2BC1ps6rSm91AoBKGmux8w0v+bCE2lMNmWppj6PkfW/EFee+M
Vq5XmPQqlB7TPBls0JspFl6VC/g5ky7XkVo8IbNRueUJDnjXWNu9k2ZGaiDuP8MP0gvSivF+scPG
YB12zxz4VTQyslWmf8Fs7p5KWXOCBsBpW/7wQpmgLhzm+hNgnOEXbq/VPkd6XTBJY0cdnveFX01Q
30re2X84tfEE6KOg+hzzadPq3Yp0Xfx9jrSKEoYFc1G9Mg7Y9L3nvgFP5THqylybN+4VrUiNOqKc
v1DLPkyh+7z6ZLM1Bgg8PkqhcDjRJpJLhTO7Tq7VnCOqZCxxLejdS6s+jmkJRetNb10erppJCr3w
ps7RzwfHKU65x0ew7K/HvuZ2XuFmq765+cUAaQhaaPOMB3AqBNvdaPYOrn8UDTx8Fhr5vPTxSVtL
Dpfxj0bAGizvi2pbRExFJz2Yv+nHInP4bdx51+jmZa6yoLDidBcWhTvtbW+jvvXzUB9BSJhWvrpU
YBFuH8v69KLPofUAMvSHvKoO/CDOPXDaKbXMlM6d2p1G5iOwiu/ZHO5pnu3KhYsBOETH9UCaT62G
nHK0YTwh7wps6YU5/dlCGUxBW/xxnzIK2NIcrq5/n0m5zla9kVmgbX3SLuBqM/9SsOWUqgk/8S+j
wUWr0HjnoKqNC0YkzuNm3l96F+brUJ7d9xkyAciCtVksx9gQoItejyDirOsTYwi/B2xFUFYN6nyK
WE+a8EWb2gC3gKFLv+0++ZGqg3CNFVYmhUAyAKQY2owCAkKENjb7Y7QZlfNw1A9M4G7HWX4yJktF
6f9tgvHb+O9v7lNlh2b5r5n+/mqf5mB2nj9DMguoAXCFQkBt6Fm6pC+Bfai+CKfP0uBn9VcV9e9l
IeCFh9PtoFz4V3fsPwlpzV1sslcAjKrVhzFMMsLyduwAT/igKE+9NCmsU0rPN+8oP/VhJENuxemF
vhMBlRQqEa99Ag1KuCO8UTpwEwrjuXu79wQtqH2d85j5NI3HX26ovgy4CggE8+Zf6U0N9lw0MyW4
i8YEXszm6uR4JBSTYlKnBHEVjSjjwuSXEhsXo1MT0ooDtF23jTc+3bz3Gv6+dTc/Vme+gfn1TZ+X
mifn+JdyehlHBIMjQA4VYcXYA4gmWz9ZfRblx2yhLB7Wz/9YI3n6sUQUv4K5MLFeNTspDM4U4nV8
sQtHmfd71ogyfCq7IKXw5ys9rYz2bfTnZWHQynw2vcy9y1Br7ysMFh57zcIy477rHe4Bkvy36xI+
8umIqGyogBea3u2+K8YRNyoD+ozoNf+l4AWW7KJcIxlNXuTR++K6/fmkvS8ad4IHaemWSDOumcTY
d4WY07kvVP/JoyAsqWyQcz9ckPUFpTkJLm7TbgWNdtEFmXGCVzK/swmvMbhExJDsZ36DN0eKLITb
W2k/p/R+KQ04TC3jlfKyBmnOJrMlrzHj7EwZ2L49dWh2wXdFA/IgV3O4ADXS/qplasfmOqeKq2+M
x52CS8zZf0EJkGhW9Bte0tMnkNnYeeMiryWZrtkUGwb9/xjKQTQ+5AnHjXDK2D2HCX9Uj6P0U8/k
xQXNMwD53lAvRh0hQZXtH2ASdM2YYG0wEQfjY0um0zPSiznwmtXAY4a2VH26tgkrh4V1zhSbIJ1v
CMfARsy9jGL7saQYitpU0KJK50X3SOePSR/Yg9sjTip6L+7sB1H2iSJSqGOlTT1RgnNwX5wj1cmN
AgXbMyADDWavDQeB3w2hao4gjM9l94XVhG7+tx1YV/+/93b1B2nJx57Nc4z0UvAGgiGn/JqqXr4j
nZEgOR6UQPwPOAJHLy1XkgcyQiwujqX9I1kuNDjCP11U5j7FScDfYzhwiRDmlRE3NBrNADMSNQKP
z8C4OjMDMmUbqF0zpp/0YmmSTV9gl/YgHdpdSLjT9iNnENPo0t70Sag1yjQSZcBgyun53zUgJPBH
5z1lfNzpa0FJ14Dn1mXzDld9z0HqlREr3ijaeIv9YLj6RNd5va1+bOM0Hqcr055Y2KVkeOX24vf6
RtzxqVMpFLT9EERkjKahWt95Mw/n43wZuvQIWhrN+wGJZPixhZRcnZ0tWOlYwmiceRCmD8iYZpBN
qUpUB2jIvJjD4Gr8ErQZ5oMV6JWhoSnseRrRCop2XNoiA+P3BQWIL+dXsZ70a6y5h0E/UMD/JJEl
7XFMLx/hrYMhDEpcu1ldhLKQ3wJoyJmo0Dw2AVSYoEczLa/zxZcq2R4uqt3zBc7+njG0IzrTAUmT
O0Ds1xyllJT6C1YckPO/LIw5pKnMkcfXDukh3IJEQELGZg5oRtkBEd2gxc2vbo6Xg2cp65//pozo
B81Uo4vUphcPCoTxOTZTMsritig9fumLRGoVJ4Fr0tHzMp+gFHNqX+cH8JdTC9brgp5kUgJHE66L
CbLWPhhSQvIkreLoaSs7qq1AMofzxteoQUpQRnxruAP3h69dJ19wimPxmANFFKqhHjUu18d8DkWT
zRGiS6UNBdcvO1gJNtTIJ10piKb1cC8pmC3DDYa9Y5B+OmgrW21Hzn0NIgCY2oKj/aw6BqCjVL0y
79Y/e3Zv/qYoVN4U0SgKet4T9x53PIM4BdSNbLIv9KxZNPYoEwuncgBELgkBdwNNai87Ap+v1mfn
nAJ/UTkNIbfN7iCbJp1/YUnmAeavKsJqAV2LKkeDwwBv0XrFlzWuBz+AbSRZaCKHe4JxSdGl+iuw
mYipCqVvf/XWv87IxHXWGljkPZByaCouwulSV02czIRPOfXyQ1DIzBryhEudWFPEjBwCcDWpeMzv
hoKBnfQ9gJEfts7GNZ+WA3ME0e5ilhfrWs/88fKuOp+Lm491rTFvo/B9sVDmd6Ao6yGF951B9dgR
YwIkYkZ6nucgUFc2tSJ6gbn3cvLnBlSEhesyrjwXgx00N2/0NR7LlqkXovpZTzNBr4a50159+WyW
YJ4v+AkBsEHvbYKRnKOcsLNWpv2EWaP9xasc/u1MSQDcbUUnwmGTGpJ4NjcbpTSjRUA8Pb063+Bm
UwxWkbz+muVGWwMxCBBOWLw/tgSVkRgSKCBVAtcvjbbVmfUiT2Du87MUqsAnKZdys6UE/WecEv1w
XUl+3FfsErc9AJKe1Tq5fQ5VUzJ7hLd6eSM51Ksa1h0dszohGtKz3qbEEVrT6/LBjlMuLrQIynnZ
zeZMNihDtTWLTsjnnKcRRvBEHyxAhDCZt0HLYb4mDETc8YIawXiHDJZ43h3hYTpO5FixPtN8xZmk
DoIJkfBCAnGaURIgxROqFe6dEn3xyMNPnGMJ9kkLUShGReXKOG6lUREPzLbBwYnhAyGYNwaB0SxS
sr+8Axbsdkjq8Ql9uBSnv68OvtQKoBIGD3A9T/DOcKex5ZkSCsEvlgpeRUojdn6AIKtowACwTx36
lYybyTgh+PZNHne2F5cXdeLXfn25EAaQyXtvnfHtNN5IVMV53/CEAL8+p2p5XtLa8JD3T++yqf0R
HeE0p90S0zYFs3BsbjAiOlsvkipMY5pTlFS4ByLXbffrTjiE9Iij14kC2TEZ0Z7NL1NlZTQJKzJB
By+H6mdl0+GYmNbZuYOcE6EDcggGgJpOFEp5aLY0uaDTNbZnv01/abm+bbqQISFcU/tz6ttyOLRp
YLagaMr0F6NYYbTYX/UxFwN85dGP4CshOWBQxVR2qfEJApK01lYM/8abmsqixUhOf66JYR2AQGkP
GF1Pb7boxyWntGmTCF4d/SDjO5xDBp4Oom93naAI0I8vNeT6nenTOsZ85Kbq/PCTuBM0Dv0pNC5I
zGM2pZpP4j/9fmm/A4aJUKLIYC8iN7v+glc6hJROqd+ENXA9ZRq9N+k5BlJ78ldvRN8ynovM5ugI
UPfvGEBMvq57MSnVLvssaDzgKgrJDwOIpxiXXHBoC8lbHanLlBw51IhyvL0ZD98fTZ7hMCmW3Zrr
YlK/yqvqjwbx1IXVUrBhwNcXqid5nBF77ANuilFG60KDYuQsWfBmQZVwimW6DH+RRl7EpNY+3MH4
h/NqX/yTlol0MyLmM4RIOF1vs1k8jPuKs2dyu/DuwVfSqCaU9NTjhf/gMiM8BaK+ma/lUGX23E5a
o4qY74x5tIIIMmSDtgJtZDSRJh/LSnM67KcrDCk0qjs4rebPEvM9Bts2mRxMorJohiIxGNBAN66o
BsVsc8ARuxPMRH1RR8UcsLRf8znx61JivHndshMl0BaV2xB1h+seD8JTggx8jVaXeohpM0JFFn47
GVLLEjcoDgQjPaGU4YptH+FlOXYZpKBoLqf09MOCyQJeQQGzvZYKSopL7xIOF4MGf2aZ2iPho4dZ
c+xM+UV6p+e0EKUihvTVw4i2m2cn5jHISedjaqEU6NX/GVsOFL5DuTlI3x6+FbrCSilpDpniwYRZ
YVLTTt7gGpSvNPDq7IGwuAP3DMGPwh/gP3lYo5J4OFQawQC10P/DF7IuzckmbEbB6gi+2RRRpoMP
2Go0Ywqm6b8JsCzfBrQzw6/O6qX1HPi0ZBhe6KIlSTX2rolqs13Sw9oUtn5pFm67FbSa1sclFZcE
Bnkp9Qj1OBQQBs3PRTHv+bhMma9V66ppvRpbzZ6h7+yB8OM7+xnCxoaA454nwET5Vz871eS768Mm
+C2vEb8eSjUPjCOvn5E3INodmXfReAFiMBAErMKO5B0UzNozS7KxKBJ+e0w7/4ary/5Hs/k0vwce
gn7+k+8mQB8Op0Vape+ddLf5gN6rGpTurI8wuHgTrKeFDwJBMG8WJFQCdQXcXDPhgZnWwhuc9ZyS
+9gZEuAwzLvkAokFVt53NrLglD3g3Q3mYyMPi5MSsrgaObzPtIkEXm3Pc5JjwOtekFfXHUdLBH9l
D+3CY4oC1k8lxsZl4PafseGOjeMX8ydAAZcuNJBBfd6LfyAN09WBcSGKNdaZsp2iHYoQdFVdjMh5
pJTvzMK9Dor+JHM5iPqTvEQNa/4Ybw58Jl3q5P/4p8q3wEFpzKfHlmf6JVpwUCWxuhovK+ZgvkAp
MQPRVz1HBHPCgo3lioMNCgaV+CyjhJ1qPAFmpDSUYgDD2K41LHCXkPYb9GGBUJ3zc3riM9ORYZca
2uclyjYMA+kMSn1ZGPw1Xnf6gdo1PiWUfgGW+MUE3Ivb45OqNpTdheX7XzMSpWEcd/qSTkoPTowf
mcESvj3wKhkAirkzeKxA3VV/7FyZ5eBMv+2I2b0Tzsx6l6QPEK7CL3Ru3jg+zztGlk0IYVjfcA3T
s35y3eVSQ7xd6u41hcTKf55oz3LGlVAEiLT+CSDXOj1pY3KKGC5xH1YMVFQSKPcb9TPcka8L35B1
oNcoikS5+dZ52e7pQnN59uPDgbJ3+nQvgrHBz6LSNFKI0USMm52tyFuCoWjy//0kepuWf8KGy4rx
YiEx0tAbRYB4w2gWnbe9Rg+dDyYBjjrIevrGDRP0/e5RNTrK9Loc0ChdjFGkmCs99M86Vl9fnTfa
pwKo9U21hRq2gd5Pr00SpdKb7Y8fZHF3cvnNOIrikGle+PFf/tu2vmEUXha8pEhzr3AFSlArMEzm
/uA7FJdDvbFpDR24dwwcuSmPQHw/3puuoAoY9PcyTCNFjyzJjyIejBF1s6v1ScGYzPciN1Lq00Lf
RrRgHu/ryZFI5bBv4s/PMQcLo5B4mhU+XRESB33fmaGmR8kVwijALshXTEkIAmaM0MrzTIR7ERVA
SQ8r3BK3Gr+849h39s+Z0SJsMsgHw3C0TJmUhNstbGCHT+ffK2hMPs2tOHV+pMHuifxT/OAhkG58
/igkmrI11tdBjMrGACA6u3zCMVs4cWDUVd2kna38zxEjPx5b+rOiu7dJeYDC2k/niVM76ZuvzeDl
El71cGMVrmzCtXJpqhFrciMwowkC8pIFls41IaEwg04sksbKmR8L05utNtHA2OIAIe5Ti+PhgS8L
knQTOcycXu5+H4Zp8sYHBw8jcZpdTm5F8XwD4QHj4b75WzZdkxGNrcEeWUhy+uxYQmacMUNirRQt
9djYh7oVffkSLUjdhFfDfb06h6UyySZmnJu+tVqFkZWeTnirFt5IJ4vCp4h8I8Y8DN+QwpBCIAHs
o/QHk7tpaxKXS/0EUUZPeQCGBWmC62tFbnqCqIVBADN8WDZXrOio740D7rOdANW97J8OnoJaHy5m
4Fr+PeQQ9IytX9FcRdzi3H4GfA7IABzX50zOwk2tJ6m7HE7W67s+nXr2XV8e4q+bROGeY+DfSMEd
DksoFFH2vq21ECizKeSi/+12mAgg4Ef4awImw70N2L7otPaE7Y9PfU1MO8SH8Ww0iw+tfVkOAM6A
L2wQJySyOMzAO1NNkGBvRNRT9b+RzdaeV/gx2Z7gQ+rl5w6dIsTWC7BtBNPjPFEsCWYIwVPipIj4
APbAcUFUC1Q4wwfSzBOuhqADcaDEyc9JhVfjcNPXU3tRTH84kagudQm/cIQIFVco4NDOWKu64tfe
AErQ/Lp44Q+jJkX4MEfm2SmhKQyx/BK7Xak13u6bCRaIPiMOJ2AUZygI+xlU4U+gBwfXgBPXgtBC
ifZDjAm+Anf9TAbCtO6B2Rk0AUMyAdtyKDyXRFzE25SqA6v+Pq1mxUiF3GFDoOXZgTwvAYLp7GgY
bh68La77j/NA7QYFdQ8RjyrUd116UPxL+a/DfAQnYk7ySdZBXoDMIsMd6CaxN2H15kA/8I+wT+jC
glpPmWzTF33ZJsggkNegeFVmPIEGL7Y2DiTd/DbRlpfCGY4Lx03AbTlIZpxwUQWT9AqdgNrRF9SZ
mWihBjHNF7q+rMdYljEscVZhKHFxboCYHxeTk8LEwyN42P2jvYBvr8+gfcVChfxiCevMCrn+Rrgi
C9sjKwvhrsH1EeGpAsNazWYY2U4Us4YkACsWpWfK1p4wcsFAoKVwuKH7zT4bESaSiKWRGMPw/SOL
e0jcqwy4F08+yM1Vl6dcEyQDuDV9qMzRYvCjDW53xPobLKKVSOTgdDswQtpwvlZ82jPnbiw8ZwUL
xrQM/wT901AT1tmc/Ki1qC28MBT1TwMpc0MSAhi2+ehrHSKNphvuIT9xZnRy19PlFfrQm3lreIxY
8nRVGvOzSZHUYlW9YV113BkxUUQk0qTjDIjkVBvD4EG71bOSs//dffWEfJoJaH9sJn4k0tb4b1uT
k2GdABSesbemO4Aw2WeUc/eosy7ei1/xgPtfzzecKbAMBScSNSqNPR824/YXJdPKSl13GInOjLjJ
9l/nKelOxJvmYBnbaLv1yemnA4F9yeN2/oKAsqXTk4S1YuzcBuOyAzeFPsNN5DjSrgHpFwDH/0a+
rvtge2XQ4QocUKe48WQyRobN/kg8NN6EeWHZAB43xUyMUwuhDKflr4E5B+oM5s6dfl9RK8ePSTvJ
VsoKjxZgRc3e9gya7tDYJmTgc7RyXpzp4+zBVfwZPv0ZaHvA0cAfmw8eFaG+uhhfziAFr7la7Wd4
kxF99P2K5eFU8LKZMut+r+IDe7312DV8kWxFmN3T1amC2xD95iLrUtnqm+02BZgbzAg6bG+a8Ok7
p0PjvrGKMcz1VLDdF7aqr7Fu2PLBHQ5MlD2KJ5ELuVmH5dVbBjHoBpgnbDGipchgX/yUZJ+Yylhh
gus4YisOEefCv6zT6Ens70xOW980TiY2XMCNbDhAoqYvsXHCIwpXZPGR/nuWkJbRflNixPHLHsat
iNTijREstj6hwjsc3rpprTaWL/iQNz1wOcAplcCI6Zt/MAMZF/6fjQnKXoj4e6SER4grEFRPAEML
A9y5Khqzsw+bwWnheQ5I4RCn/sfZmfU4im17/qtcnee2mnm46tsPNgbjeY4Iv1gewTYGM4M/ff92
1EtVVCpTaumcUiqHMIbN3mv9p/X63tEQAY03lJzMhmEhPEdiiZl83UXMBITKh4TBlpIDcn6iAEW/
caqunZ0R4BTtQmMKkQBBtIuX2jNnt8MNbENkH0cEW2suIccTSFwASJrljlfRNodUweGgQdJQDuJP
07lRnRNu7kD4EOkaztWTPnvPlKXM+44BXiNh+gFJzQ58X1LjLHAsDpVx1A9c9SsAagbBvSNHLT+E
ZNRgliPdOW8lfR4oJp0oCYJMkyC+M72SnE5TKgskl1DJ/RK1IjVhPx/fUa3zVrTdrTkzWprqM+wW
0Lmrz9MP+LqR2o+BdxkvMJLwFXk3xK1McifMSz4FSwn2iS9/ugMiZUCx3ZotHxCPl4x0GA74ARsE
zTSJkxiyfcgdCn4BwcNNchsyZK1q3/iIPJoLUuaW+pzc6LFYcOCURDtSTQzBwCZY8pxmGgaMgxKM
o8HOw/QRt/UiDhehWtDR2b6ASCfI/9HKEErNFgNKBTzR4Y29E/+sUaGkR85s4kirPh09L/wA8IBX
Gz6TWdQsCcZq1At5VTlkQY4K//2pofVZxVGPuE5paWInwCnHj8S3GPRypAsQR1Ok5H3krRD4h453
4089IK6ZukDWpcIv3bmmD4punoxQwKO54ajH9UxShowpC707KYN0KrDwwFvahDJjxVwDk/juz7eI
oEIZfza/5QsNCGbjdZrhHTwcyhHPYEME1ygmDpMmXYfAPKIkhVWsLpDe98c2KUbknAGXvwmcQGOy
qI8Q4i9NfAXqIdkN2JgE6hibPYmDXfdrLowG7UIlp7ENFT21r8M6e6fAz0Cvx0iqJkwydN5ISyCs
uurKFLxOD2/duSFuFew0XUfL91VIdPipGPqRhgxEjFQNiK/Paa+JSYl8Fok8e89ZKOUobMhg6LaE
eXUGFfM+2G72PfnrxTqb1JBh0mg/jcyx3Ok+ZDIBiwoZOBXxFklhPSYgPqCZ1b9iT8SAimjojEhQ
NCYT3q0ebPGgYA3YTCKGHaBFTvsv4gREqq3d3T6OKUHtCllUyGmQN4l5rgzUcVOqPmJpBeKEWLi2
neIr9KxlcHNjT/pICbtg9gKv30oizmISzOKLYCxeFIOs9TGceG8FGfucwQGAkmkryl8EPuxEG04K
SnkJpWNzuCMKSVaV8MKFO8sES0PBxb8LVvmxqcmI9lKCD5IBHD4yrOIxMm5uSTwEo5UyrKlXPbjG
L9fCUjGxL4Yr2pXXjlWCukaCbAvm7OQ7KlOQsYG4ymiifSDlGoXiNB7kK04pTo/HBHyArRjueoJg
FX0LuzobG4mXqJXpqVnhiht19+caIs21qPGhxJm8gnBATKhgTW/Zt2+n+0gQBrlfLXMgY6i0zX7U
TNouSXgQhMqgmjxdG2igQ7B45qaognTk9hl1M7DpAO07qBdsETTMDdjg3d+0HxFfqaI0Eb02j7Nr
EDflBmecfluhhTDAtWgW+WVPSCBWFcecTgy5EATtR3RrbvsJq9g98HrwAEWk2I1KnEwJjwuZwRX5
sGm01dQL7F2HMhNhQmPyNMcZcJ//IJINKcAEjpEym9YydZ/IjBPHOBYT2+e1XLJLIythjP1nuQ4A
BdhNA8+wUe734qs9KbYQzYDw+LmhZNNTZ4dmRIjredYUccpKKyih8S36r2XUvzmjwonmLScksDO8
GzOqhiSHOTfECs2uofNPeumsmqZr9BjSeMhNH9ZHRA+2/5qg06ZbRtxWCaVP5Bkk9fOm75f8IZIr
uOFL/RFPCo0GNB/ozg3L31oE3aeeZLkd0lWh/sccJktdiFR22k4iZt+Y2F/UJd0XqLU91Gmj79PO
TjoB1wLElbbX1A4+MBSckoaMV6wQHxUh8oAHvpxlQxT9lrrAxi9UDBH+OxGNA9ZCFjHIDmck7iGq
vENnkn0DEuokIlahh084Q4wOOJ1hxkOgLk7BdsDGj91JOcVXQXCLs0JAtfXqhpQAAcmh9G024LcX
jayzumxJlhEg9H0XrMBf6Tdp1NThxv7CBYyxx/RAt03/eqj6Ksib4iCYpEYFyh0kHIeDcpRttEGx
0PD7hFsURngiUMg4mKZknIgcJIEYEHF8eQwGZCGYzt2kViKXCDgL+wLP77lVSEWj6iLfYPYNAh5f
Q0E1UnVQkNwAnM+ZU7gJQPZj9lrcTbdzLTwosf57a4xgDdFMiUO9gJLXfXIJhwymmN9xFTGhp9ds
S7/a2dR8WJxUkvWIKydfvNsAYgLDO6RUjDhfOAkJ96BSg/BfMLiFbGBKQppaecbOPEJuxer2OATT
kT2Wdtq0HmQbKuICCSyH/oT1ZH4piI8EePEaVm/a/KDoYZkisWgrs32MkKzfYMlycWZobG8S2tNg
Tvhyn211zAsIovui1CAmGmFFb4OUztdW0ESoD3oFIQxfXAUIMIDqwnL5d+BUygqZskEnl4z33Rte
GEw6f/FjyHbXRW+IahFIPf3SUBZxNtBNM3wOpQqGWaFV+SATgPp0WnupZ/lCBmdfxxdOZufyUY+Z
0QOkBlwHipr6L7A4abUfK6x2ADdGPNCskD/I7AZgb7VvjVqesMz6T3wUuCPxfZKxvYA55NUdPJwR
umh6rD1v3etScpf2y3BXeAKWf6xeHudqsTSHT/++fXuGz8wr+BIVwRTYJJ0EEhbQMaBYHn12uJOc
g6eZCpV2AKgYcHjAh8IFPaj4BWf+cM6VA1xBlSSMQmWXR4Rg5gmvxEoDTEvm+Tg8EEnB7hIdShf7
H8laRGLv3gtBuOABYi83JzVGOzC9TYtol0NqC8hzoYqiV1qqmOTeU8N/ckJ8oO061X6zozQgVrny
SrBF4c+hq6Y1uZ0KQoqRzVW0nhY3J5vGQ3FQrcg24lYIctpYdS5YpeyucipdkoV6D7DGOXZrviSP
91RM0JQcuXYkLGANhYFAM9secLvAO8XD9Pycy0N7Z60ea8yjDktCnrx29UAIUnCdIPGhsQtmBIIO
kzlkwZM1QW0D1Ih4xY0G/Nb+UxWifTYue6Kwd9DcLTRsyuWda3h1G69qWNnC65fAttUfT1r9potP
Cp3KnfEXc+aSNrirYJm53/nq8ZmvOOU9MCRAwwTwooOgLAsQEursHGf5/Bf7lQ0VtMQB1J0xaHY1
TU9nojHtKOK4Js1aGOIAyufSaEhO3zr1O9wCvCqIGsbNtSKX6kRDf+ZgdLaVC4CHWCN8uQbn+zBC
h90P2SgeLhOifFhO/Dii+qIlQzxM/+NRfV5TwkwgdFvOSHH0ZFNQ0gfnCpVXuFBGDItliMsszBBQ
kwyOgJS//FpCVVAjiBqbuZPDdHUwKODAQuOPt2f33oMWXWj3w3DLM3oMuqXXMAUZF5GdpJt6D+Rc
4URHT5b4mzs3VEdyRP+JUAD6wYFrdh9AAd5+bXIccN+o6OuFQDqEomD6EkJf6gMqCDLWwKqsIyKF
qr95znjWvO+CLRGwhjxPRpkrnHtf5BL5YEcjihleq5KiO6KHSI6oWnCzjdXlqy/4dxGbPyCXkK3a
Asl+Az3/5XGSQeJZsEAYwRHlq59sM2rAeMM1e+IgFqpxLGN9qXut3KQfwAJQkMxPePJRtTMUhG1f
SDuT/vWFbRYXHOuChHpMjTE2gxigymzg9qVR2L9T8ZNF7JldgE4uBNagZaNGN4ELFqdpwE56g0DV
dsLLtXmumejGodTMuEv0U/mIgE/uGJTooEGMkTrRR7MQqmlcCqP9AMZEfHRI14bFbCNRMRcMcuom
3D1EpZ/iUuGlLcE50ic9g/GT6gZlFf5LN96R28F33Y/SM1Ykaa1Z3Q77Sy7aByGh5C8e3gtrhiz8
NVKg2eK+RUX4dKu4P01xlnWGiJAz83OPKYNpZZiAEmQqmH5ZPwhlbOSlo73lmYwdwghiOgaZwORF
Gj5W7CdbXe3mCvBA7mTsf2IAmTIiw4mtFwgTLPPp9+sxlkahveM4Nt9+7QgIUF8QM09CoOHUjANI
BGFf9ZbBRmQ6+ER64ZM3p6FzIxNTCBlJ6pq+YKKip/MYc0Ac9T7aIZ9tfUiQjH+bBJ7M+9OiVGvZ
NFOHZa9QR8bYmC1CjzHE0pBt7V4Lark2OB6hTn2GmqCQz8c4AKD0w5mYDdi5gHax5z7nFuMwoivI
JNsbrwLjPFztZJUog/AHPPwOn126FeN4fC6bGF1Wlm/N9+RgEJtGtLFNqIT37NeIDbE6csDZfWIr
fBXab91gs/KhLLcYbT6fPt3HuHayq7kzFK64nOjH99Fekp5GaoJ8FK+vGAdkkXdLmAk78Y04+mCT
9Ajf7zXHeGb53z4KYiFJ8CGUhMAWwlrWNrEx2G8+lC/UMf1gXVyFWA/z7qJp+unNM9aEJxyrUXwU
h654Jdiiwx3vMmCqPCXGb89P4z8lCuURv4KSVU4JP0tevo5oH3oHOCfR+dECk2QPbyLqn/fcBtoQ
4KGiIUMxCRgJhS4umNyL7gWh3uKvoWoonxjFPKHKs8cLLG4cAmKMBcOYwCuBB2ihAGLxpVLM77un
G7ijdIoOjHwlp3mPIQcl2+IOUQlBDsJLlXCgT1jyRiKNBbFpF6EKWyP2oD2yupNIRyAXn7oB3wB6
HUos/aR2sa20FCZAmYgN5+zoB3TJTvnBVs87S1E6wwYB5MqME1JVgfpA3iHCQo7j/hRy6IOcUG4F
yubFnekbtBxsJFinoSAYmT1IZu2AlCfMKQS8vCkElA8EzAr3zNiUQ3v28qtxNRfBpAAJ9F9s9sxu
ylxtGkC4HSSAjYpvIMrCzH2fKB1IzHC+CVk43e8sXwbfcMRsXyBqdItA6w3bmYizjMis39GlzBIA
rv1MjJa4OWggjx22HPKUHMI2+zKpmhLsEiJRKi+6cIuYXoUnilnWK3Yhhmthh34zPPVbhsopve/n
QON/sVw0M2zutyOCtK7IYxDraIHoL2ME24DcGzJItSH/5ZMNV4NJVL9KJgZoUD88Laqo55l5Q6BX
e6ZUtQeyv1kHBZoePCLTA4Ml+8VXgapMDC9g4pdbEbQrRD/6F8yvNI0+2yXQMasnpGhtvYaDN+pt
qGFpzaYBrCACMFIHNkIwCzl0ZlcX8NtU8qFjaffZmIW4ucMD4RMHOYqyh81sPowOMOEnc9oMEH56
LVwkU0RX6SeiBiH5gwA0JULjqa9ZmMgYmCvssTZfVFpfUheMjmcNSMprjcxddMtAjdqyZkRW9KnD
qly/NNXJAzpjdE1UpgdzUaBovfX2X3OwQXIj7PGNIkG8LG0zIPCu9hTxnEYOjliU15Q9Zx7h4cXs
gWvN4im8ehwv7WHQW+ig4DT9znsLXwNezpfykVj0ts8DeCNrKebQAi1U5zQ990mMGRdUFt6TplOU
gqLbT1YEv3PytRBxQm4V965baSi0ntQ1Q2uk9mCL8Mfwh4hpFrcrI0RJhAeG6ybz6kBJPWq8lH9W
9ixWIYwyOlgWZjsE7kSteWAKGYW7cI9gaUTThWPr5Vyn2unFAzUX4oEGzgb8fFGhdqHnbYmqYI6f
z8nC4PYPGfgHLmoPD4a5DFaWBCVSyhmGNReyQ2OhiDE4WDb4Z2ACKNoxTvUu2goDH7SGyL6px/RG
hpuOCcDBJ7yY7kFTiYFDP/VwFpCKY+YFLSgzl1Tv/TeqKo4777xpfZluIwOsQOUwJUM8KNA9bqO+
vX3D9ay/iySi5e3PzgkmGwVJ2CWMltcgEA4IGB7+Ke/EgXQnbDJIVnv7GQCIMtkDO3zZm5yWUkD8
LRIDnAUaSnk6MqRVQKfgHwi+6E3zoYA7FLgjvU8wGPPMAGSaXYoJ+kK/Krs0mI8cOfFoawzrbd27
WiQvCcdw6z+czrrjvh7UR9w6ZkfQY9G8NVuKebY24bsDCMZ5AjZUrutZPo8G6QqulLDfiGCvdTBH
wT4RRVgyaKhNRs1XPqpH39sTLLQn4xfuHsT3DFY4wke3EGiWvy3P02M4QWBQ8AXY7owRZwQ6e2pq
FqrtiZ1KXSg2qMOT001MDsE00QuI8iQZZvL8fCPXfxJDI5AGUZnG3TmNE88W1ZcrI3UijoS9npCg
IeMu8ZaxXQ3vgJuah7cOfXTkTef5F6fJzNyou/SkrPWFLJwUWMFqdkqBLcCcUIkzYxDylReUapA1
KaQ4yOHh87/QqPAmi7OKh0aFgDbWEzIAYW+vj9ayPYboJRH/EIGifoFn9e6I2SteKwJi7gxlZz3h
7h9jCh7HhzGzARlRXEDm7QMcRVn3aq+0xYN9rTf8uI3xZIWHxxp5UblO5zavRIMtvTy3K4zsRFSI
WJmhmAjJmKpTRM3iLaix7lg9h7iIUFBmV0ATgDGxoewv0CDFqWA8NWwR1yuh9wMh4pRDKflpet8w
ODU5L25N8DLTwMA0rA1DIhbIR/vqVYEsBA/1tav404U1uoPY2WPUmUPGeXAAdL80tn4vmsbbG7jJ
lfYbARyFOEMdfMlLOWu6Z2tgdVvedWhBnhKnOfKqiUV9JzIkeCO3GbIW6E9zxqBSxkoZPIAxc22r
Ka5GOqOFmOvHaE6wHPzoAEUZ054C5wAHrCF9qxl3wmvNDkyHwdjWk0kkh91l8JU+0xjdGvs84bK7
QumjAmAC3eIRJ5IdAUuKb5IaAQsDYj0esTwT2LQoNXRcaSC5rLkNphRIUZSfLPYdxDE9uZDES96Z
dGPnI/4gz0X45GoSJRjGjOSrHgaMtcHv08fyBmdDJ0G/Wbhi36zQ53G2Q5ZpC93uBkvB5IBruDWa
s9aJh4faRQjLGcU5BWdknzKgT9Ip8pGwjApuRkbZR3gJfG1JUUn2C9OlyFiCo6G8abYJ+/T76y24
Ud6tnrJR2N0DR1GYXsgGQN6JmKpxBtUd4oYTGgcdvQYdWjKreIWY0YKcw+ob1DHfE2zuA/HGfnta
mBmBw482UcDGYPMUYEIKIo4USgexeTlnygBs30JjyOKBbOAk04bbBEOcGGNlDT9BExE9EM5C3QiQ
KgA6i+StACEA9HPLRv8kiosYgbMAngSokU4uIqKoHhNmdyFlYY5OD04RSvTmnu+8wnfwE7k3Bzkn
XstGY78OuvOM/Z0+6/wXeYVI2qHdISCLTxQs1POAtGNMa8dpaYxWQF7AO+6VRhzr4jXBn0Yhw3jG
0N+Siyx4ru04VRxTJ6eiizO7M2y8s1hZeO3kYXa18QThGwbKJsQ/xYu72kQoP2E0xYMU4pbkw/Y3
or1llgT8IwdQ68xDF48/7gy2ex2DMS5ewvm7mFFbXtgzE1NmIQi0WJZ48V3N1a9IO7oig57R6RHd
sliNEWGD7jcnCcv1KQr3i00A3OQkIkEUpKECHqo/Bfh6FvoWyJ0JG8JYH4KaORVvkfc8R/0rQAG1
wZ1vdrV6C2B8HvXi2c14ZXvPwdute6x5gEzkRphO0TnTGgm0nL0SJkcUgOASvKV6t2WKNmdbkVH4
E0HEQqEuI0RzwrwXzilEiXty+6/CgdhQr3TfhKDcZtB+Q/F3Q88JbebWUTEiQaGLZt/2LrWHnpce
MfCNGVicIBSvd5YkIUidyImwjD7mtS8T8bejx2DSexdHK5rj3gzx/Nw4788skDWKEm9zZWQnXYVH
/WgV/Ej6kG7HhVzSoG03b0g9Ol7FrTkZS1+sNhz3KDM4Ql39szwQ98i4AxVC/UxAiyOozC98l1SI
FYdLCWSlwJx+O3QFlYNrhOacn1hDSZ3tARJbVtnDYWuqGHqDSkT9FC82MHifo5kvDS31WpYrYcRo
xDQ34pNQ9dmotQWDnjjkMXIq5fykAp/cc2pddZf536LuoOV0H+eUWLrhXy2b8WC34vBCoskME6a4
YA4bcBCduOGxt60cdCM88fuSs+/V1ZeKD2C/RfOyCUAvKrYXBpb3PjrLcMVYms9bVyTXFwEFArs9
4pNue1g3KCLBAmiAu8z00Bi7gtoRFx0Qm04lh33Yvb4ckGTuMAuXve6K9ZANQp1LU8lj3tLnYwlx
ReYPZ+Lz+0gSujg4dBhxoW9vMTJMH7MNDx/HEwuWzANqfZhRL93anxZph+6Wvz6sAKOyLX4YHKRI
XChHkYuv8v4R6z+Alw0t8K2+p0Jl4/CZ2oOQiheMqqUHX8QdZnZCzQnP9BxB4JfejLljDgUWx8Fj
/HVHiVWOvwim/yz6WMTmATdkLso4+HJwqfMQcy0/OicFTAxysIbMzxDoF2NBsJx94/AdXCvYF9Gy
KDvx2GVgWjLkUQIJl1vhyie2DwObo8CYGBzoRAJZolSLB3OmqWAI0CeqV5EesTW9mJy4uvtJ69VP
rvTc+J3A+pCkHe4HoQsTmtIG1m6/LDlXt5wdx82cZENa7+favJqoffELc6xKdHZYhOGGLR0+mHTx
qfD057zR1Dq80qEPqt07agxyEq0FrhhXQtdqzBir2r0ICCelBPnCqNKntge6EW/z/ljSHkKiif3W
OTf03GepZ3M/p9sVJgNGB5IpxO7cEaccjnZzDnzO3CNmQmTdLY1/tEyZzcobMyiRoeTHkmQFeJKe
dN1u4FE49ymxhzf6jbR/hvH7fKwFK9gOTDQ0bEVMtCHnmkOiXSEZoBcZ9MgdA93fL1HGcnSeY2Rd
Qsko0FAxUJGwhXG9ZOYb/wwVKfgtoozIZ/MDS9A43RuuDhSUXpdwiR61y56U3oLmVpDg4mYBpFQc
M+zJYjU8eDY5iGtAp1WCo4L+9SyKFQ7vxOVfGwwHjuDheddBDCJ+88ww70RIIgSXCHbdOthi+iER
eLyQoLBnlr0ANUMRa1U7HBkKs+x67bWlFvxujRVKAX1ofaLC6HcGZwBELrp7roDdMx4HPzlnBBHy
h4+0L4wpLLKLjugSQ+X4e1i17kiLfCTPxJnPI6SqJjkZ8QAnyHMaTO8+WIewJfA59hA03xxmUwmU
hXaEPqlyFozl5n5guIagcIxhCUfKiKQUJRAHKvcB+g8FLyWI1c9OyUjyHrBznTFnoCDrSMJZWcgW
iXTCrxau7ZUYa4Od5qs4JHN1E4t/D6cmRi7d72zGHD8MdM4ofMP+wb52WNNCb1I4NaPMxhrl0Z35
ZraTDwS/x7xyhxNgGS2nIpgNuRmIqhjO+hoLOcJBjJoCyupyv77Hew54lGzMiB86a1l0DezVsL0Y
hkTZyEBVjzlGDGYUbLEo5xSHUXM0llJ/JzCWBREnOG/FJT+2GdNMGboRH+/MGJPEPD+CaELOl30f
bpstz0BtzCUeRFcSeWVPbIVocqaRt0l8BID2wNohcMDowUhu53GkJyNrxOQkwSE7UnZ6iYHFYMxj
eWCa/GG/4zbZ6ITes9zsBkdOhOzUIUKb6Ztb7aqRVrltTlxB8PGi2cJfC3U6zk4powhThvw8t7VO
bER3f9EhFcgdgIbfT9GykMzGlCeKfePNtFUdtyDhAfPQo/iU6XvQMfOTKCp8XH0r1VdlF6HvODiY
q3yYj/R6IeiSXU/7KHavJbv644SuSMGFCUz6ROkOKwqFtV9hzqRdi1gtCrU0FSgq1D6qAcrPrbUz
NjFcMngB+W8Zd8mchxAxJVFUvRCf9s0trH4K9So5uJBJB7GRhH5mkV/SMEEdYzS8YXckY9ZtT/pE
WQPXn/dz4GlzIG1F6CpRa24zhM80ZhJFIqrez+iqnOCtxA59jW/jRO92xuaXOeel8eRPg8HCoq4N
l6jNiA7NxyRXJYRfX4nUqOcpRtCNxTH1oZNPVDMQ0jcQu4Fuq2bXlHox/f1tDjvJw8ek2Zccc8HM
BY7TGNCxosAC+uDDOn61sT5SoAKBuYAHil7mNaDltMbpyVpltED0MYISwRBKKf3wiu5HSxd40qci
Bbom3qvGeiB7/FUMIEju8Te/tiaOteETYHaFlAITMijyN6GEPPkxMwbqgTyC3L1v9Z3q6UNhU1XI
4sHdh3s3HhIFoX20iPXQLn1Ls/bH/QdPDD07BipBvgWuuE8hRnYYe1YsjxJZ8PBxtAdkyIyZtbsi
0w/3xd3LmccsSHJt8j7nqIncvG+EYvyzfhKatGxCtV1TxIAI4uKjyh1sdBAAt5w1FwFiYF2gCLgK
8QzUJcehvBDRMU2/DNmmxcbcmT2m+8mTNDlXjEpT0S0W7nP0ON6OGiZs4aOKBopLGfrd5t8p+B4C
4gQj53AQUxPZzmmWgZgo9QmRP6RkjnnPgagPcVvdCOCoP/Sv5wjL7aggHJxSYwcvkEI73reQLOA6
BP75aBbc8gNjMRsTXDGYTAcdRQbeh/5eYyQa8buuAjAXfRaUgeuXI0YdvXyJiolWbaz6pn/jbBCq
vS37Ns9q389cBj9yDqI1XKQkEtC1ZxPSb1AFqAJNJVyW0HTOAhkMnb1MmDGl7gcxP1AFSAkH1Auu
+KLsxJ83YrJmW3yVwuGmjDCt3ylMIMBAwNihaNDLHtrPpDuJGMyE1lgwgzfR2IjNiv2TNBXmrYpi
6wlUCg/HrVZR16HnrB0WNXI0Sh4xo6Eah+uQ4LiVOZMWd6QVIjQpOapsB2QHCQJChL5U6Fs+7wMc
uYJynVf9UzYoBsJlLXKgwMhxJgvAGohqZeFjIvIRWZjfYvph3VBEcNEiZl0cUwkhUrdV/fEiL/J5
UhhYrLk5qED3lHM1Wm99Ye4COZeIO8QgaIYDoLpjDfENz4InBEhniHH/mtD1cuj34AsEQIEFGa8y
LyfmXH5XHt6p11hSG6EmYv9cCuCVhoxAn2yDAdWDiKRNeBEA1DljUcL+zscwgUl0Aeng3emS0ZJj
M0ZCL2Ro2OVkggpo7rGQTbA/j9GcAUyHA52O/gasbHgFnCHKJftcItmpvHwNoW+JlCUxmBZzSzc5
WBCq4mV8HlNyVFCTE3QEJlJ38W/48YQ1my3SebQkpG1/0ombm2JB4jsH0wdV4p1n+UAmBn/d0uXi
nUAtaPuoutuBQS1tLO8Xoo543GAdBTQn1hBQJMW12KN3T/YUociTPkJegY5TMISbOATizlYUhm4y
DubRtPZLsdmWHJNXHh8lGup1AV1JQ4gVlnDlFpxnXDEOXMTV2EQYdQk34jPcnYQRyvQN2kY8odHl
NYl3CfieihYcQ9Crd/7Pf/3v//t/Ts1/B5dknkRtkMT/FZfPeXKLi/x//qOo//mv11+/7Z//5z+W
KUu6bFiyYmiWJVn8mj8/HZa3OOBvy/9Lze+RHEjqfZzKk3dT9GfPG69vRlSdp7M93ZJhp/Q64WMQ
Rdhl9r5pLuIXLWFg99VQGxgRvURAt2hpIwKRcmsRNd7vL1H+xSUqkmHrim0rmibp+j8vUS46cV2n
+n3MCMn8Zjnl/RLtiTyviqGpg5m+AWOl1N2nw4ApEho4flJu/3AN4jb8uE2KZBqaJFumIlnaj9uU
JNXr8WiT+1jKl0Yme/t432+rF6MGAMOZFRW9i0GHdHk1E4M5Xm7RsKDe1VmTzo+M5Wldf39B5i+v
x7ZU09J0WzHEPfvbY9OfdvZKoyQaV+TZxxOr8ernDkXv/Y93X7L/8FHaPz/Ksu558jAfQF0LZVNe
tGt+lI7Gjso5v0Rp/7mzP3L+X16SHfQti5bz9NJeUnaci35kUElBRj8y/F251LbSVV8nH9mnsq0Y
RMI0hK/1iy2W+awgJgwugKU7ip8B40OMM7vJR8YfN91G/C6h+/y4zq5aNBtpTSLqlsiBFYd3u5K3
70MKb1ts9kfjaH2gcjbX2Wd9bJfBh7kG6Q++mgMqlqVQm1wgqoyj9rE/PldCSM4L3x6rRblqjyqa
LnhX3vovRLXSkT/6/ZNTrD/cz5/LWWo6narTYL4E4Oi35XGvTbIsdPUUU/P2VbW9IDW3ZXK1c6Nn
5wz7emskxdo9K3v3kmD42r/Hnfru75+LGzMpwrZfvjpAW5oyxwc9R7n5+wv+5fO3DFOyTVvVbe3H
88+b3Chut/t9/IyGbyXuV+itEC6GtRPkk4cKiHX/wxuvyL+4RbKsybapW5piqeKS/ra6W/ndsZKO
zcxgoxiFjI/FSv1WgODaeCiHpP+/OccNOE7uisnrFXc2sXmfpXE1zhngYjaeWQyfKiOoS2ZbdnYR
b+jvb4os/eoSNbZOXTU12zR/bgjKLbNeUpCMo2CpNRMTZX2m7WJzVDGh0pi0Fp8fuL//0F+tHMVW
LMNSFNWSFHFNf7st5bu0ikQtQRIRftX4svHeGcPksbHiXZ794SHYv3oIqmzYiiRpkqEbP567peSR
2SiNNWmY0NuofbWevuS5kh0s3tZwE3OGJTFIIa93XltuTryZq1GrdvadXhYEvVdI0VtDhsXjve6q
Ink1WJdvmMv2xtwxWiBGNDX3k8wM52j9gHzVXhO5Q9FvE/4bQOK+N1qUi2mOEg4CA7G6ieiQ8zTk
CiKJaIfYGnRyNgl1UpnawA7QNb6hze37CNHa/kH5dW+3WtZ0H2bADCz7pMBDYEGxqe9esLM3adVi
HZdbQtYNuac2cId3vNsyWjRSJ4pxe5uwBfcTyr5X3DplHTIED9Vxte91ZIPq7tVdZyGxYY9BJ0Gp
gEkyfepITn2lBbFJrs/3NbX/sAx+tferqqmrumWphiX9WAZp1lGNR3hj+CU2Oka+64xfAzhgRAvO
mt+vuF+evX//LLFI/rbkAr3KQj2TsJfYQLbJNbgtGqTY5mKP4C7cyvFVYbKwdNb03b0e/v7Df7Xx
qIasW6YpSXzbHxtlIOlBbRuveJrHdu+BQyirr5mCgCKfvEz0TwaEc/D/8ZmaKqmSKZumYso/PlOT
qjYosuQxBgrKGPqgTLi9cd5Ls0kHEcnD+f1XVH9V22jcYE2VdVmW7B87XaZncdmJtWRNRwPgRCUD
g8j78VqbbtoLGP7+xA0/DhbZQEDYGBhAmYmD6xeE2AsVDXWok13uvd9flyG2r3/WO5alk3ctK6qq
WLr1Y43tUyl72NylyeNB2xweGvNyZ0utmdAI0tYspBuvorJ5GLeZfFvoz4PUXDTJ61RU/tkmkHY5
aEUhMQPe5JWBUrR0t4wOr+eCkXhM9cpTAiyfixS7QyKiGjdsFLJ0H2Z75jtECyUFXTkwkYuwbOzR
qdTn1zlitorpvSyEHDQKxhGjgIVUvpP2bp2HExTMJUlVAFLjWjIs6vVmkEwb9dkabzZG4hoasDQB
nN7rJj78/ob9e2u2bFlWTEPlZtm6JP78b+/JI9Mf+6dlGxM1POzfcD+1mGqnSOhUsgt12e8/TazC
H0+Hc9jgpVAVWZZ15Z+fZuemoktvPk02CYdJlaH0PNk3AhN//zHyv3cavotucABoHMIcA//8HO1R
VlVb8TbclfRLDpHQMU/xZlj41rxCC3tsrT2b87fNaI5u0aDUUmxlCAEkxtjlO+7Fs3z+4ZWRxZf7
+eX/flE/tqScXsG41/VtDMSnKAs7W/CLSKbTChcSsyG0SbOnIVEMp97/4bP/dD9+3PcyUpukqWvm
JjYoYR9b3WQ63i4D1L0df3/r/733/fPO/6jvjdvrrlTSiztfwgNAkRULJRyWtZfEnf5z7yvpH477
X+z0fKJhqLJCi8X/fuxEDzVtcsuuo/FDYiieF7HJEKL2Otgxo35dUAF09aSDNYxyKqe//7Lyv0sN
8dm2ySoz6fEUcd//9vZoUZiVupE8x1mT9VXtci8XTQ5XtEfcWG5bM3dTdSPn5Ast/vDJ3zXTz9Vk
GLZqywZv4782YO3dyQw5C8x5TF8Ru09zrbSTTO0xHrRVQCJS2gPCyyVkkDc/zD6TZKol0yDum+mi
KnuFNUgsVK/y3ulU8ycirwptHrDaPfb31eAG16VAyhF8iEtFZz44lBiBC2fU4uDbY1TMgX5ppIla
8VGW10iepkxz+9HTYAjfjv0+MeKSgdhS7N46Q72vrWWCj0ibD3WeDjYQ2K4OH+jFzXgvj0jqK7bh
4Lb37sSYLFL9oBZuKWZA4LB1Mkbv+W06gI2vGTwA2/jop1h01YGKKwV6VId+HSYECl4IpwyinghY
tGO6LlLJSI+4DSKtb3Z2L3SI87fsGu+lPDM9w/AqYhMkl5TabMdMiRCRemf8hycl9pqfD8rSLMlQ
FDYkevB/rpFS1QK98yhQHtUbTZncqt1eIds4Ge4BKxAhP3nfoz8sj1/0apYNKKLZFuegZdg/qnw5
bV7xLY4f45C4rTbxqs4krRkveWEZdOrFiypB9CVG8fRfZTTklKRB0xgPpY6q9NLcMvwrRMu8Z482
9zjLnhhxK3kgUAKzEJ3xRqADv79T32/Lv+7U3y76x9vUuUtS3Hll3xtkzXzB4MD7dG8vEmDkDVuK
0vTKjk106EULp1yU2K1V2I9yY9gbyfDDZhKgTaAtxT+dLBtsO6YQEYSbRHr84WJ/uZtzZKomyIqs
s/v887GmiknxWsr3cSst9niw8nhoU2XUw3tnrufXO2XCq1cqSPDkze/vk/rLFWXQ2VoyBR9H3D8/
2o7e0U3P2GPDSu7edYRklbc3qamNS7hHT/gmkhnwfduRN28tGKcMadHJhlShiYDjAAYoLILEdGRr
lcAq/j/SznOpca1N20ekKuXw19nGBgyY4D8qaLByzjr6ucR8NS8Il10zX+2Zt6u792ZJSys84Q5F
APkUYkVx1GjTsBYlg5uxpibhfdb+lQjg/LwxcZphGWSDf7aDpsdO2NT+NgAEI7xrHk+6c5tNJwIU
qacWGDCv2HUolzeny/N27mqyVNFUiMgJz8eZLzdHoddSG25lhFrNaBZRTKYgwPdy5Z3uHHXteHnA
M7GoRbgjDyVAQyW8+v2dVLmLBN8WKEBRd6PEhScsPrL17vIo36H2eNv8GMYaBTtS7qld13TqrfvE
am9ujVV9l+3zRwpQ1a474B248RfV3nqxQBO3Q5mrh9OTTGFBpDiL0x9EsPrWBGvUzxwkuxFEeuEr
6FDEb+MPTMdkwFwfzVu7r95wDMWgxDg2/0hnEel/jp8xyOKOfQcvfVu+Y4ujnMr3Gih6/KA85+Df
wj20OOpYkTwv6NHAuTQ+caPqZvQvgxftU/sEFDQ0NTv068h2qS5/OhBxjIUGWIkepzHJhaHTyR86
lPsfEAz8kB+u3qjnYtOf0zgKzyypS/Koo3ZDecuRUQJcUkCmZsRxUwGmZLGU+BiQtZuwSESsxiXK
fD4h/OXPeaZAY1oWOZUqqYYmyePPKXddGEeyHW5T6y6gV6jSRSdtaJWdDC2mfLSRuJLfLw96Lj78
Oebo3cNckrXK7sNtaC6poWfBkoTFUb+Ea2nqdx76e7FaIvmGrsiyqqmaMTq7Wt/oIjF3ky3NMIlm
oTZTtj3KGABA9Y0jT4pPLWBnTmyQmcFN110JhP9uyWF48hxqdIqkSOrvLVkpUc/ROZQgpB0ntkht
pjl0hGyX5/PvUcMwDCIblmboujTa+bFTmV5bcv0S4Q/5hi00M8bSue7JJwmDi+jKKfD3Cw4jGrQa
LLIr1RpW949IVPccMTXz4XCjs0cBQPSfuYsMyqpXP+Hf6+f3UOPYogjb0vXYKAH05HiX1hsumrg5
JNnGApuIacC1Lsbfrfl7xFFgoIQCeZyaR1upQKuGBjjtRwygLn+z747Rn6WpiwblKcOSDHO0NP2c
5N3yavDwwn0SvMjGTDz14qNm4Km8dTUAF7jtOvuuOun2OtHL6XuTXqninN8eP55htHAiVU+LrBHA
n7ugLyDZdKf+JgKUTBPSmxPzILtcPD7mX8rn5bc/u2L/M/D41On7WohtyQ2G06/cBs6eGm0CsWA4
7z7oVFwe7exq/THa6LzRKrPw+y7ig5bTCt2yQQTeWivt7v84o3QLVQrPIgXo0e0Ypj5FOoUmXJTc
S+ZDjqucSuajxKQq3keLuGv3lrobRFV0dBOydRQCUlT6K2HP2eklVdMsXSVkVEbbUyxas3RkY9gz
yyaZpyQbbfXs+xtRPiQqh9D+8gTr5waUqYBZkiKTn2qjGVbVrhXj0ge2D4ftsdoLL+ozKC31mL1b
LyptIxpWby4ZwLP/lr/5r83RfS2OJX189T1G7BKlwS94MNIDxr5HiOxHcMbiW/6hP7nP3hviN8fi
EXPJI/S0EL9GyOHxsf4ywWlArkJJ57G6H/6K3wBb+ZJf1MGpJs0muE+caiwa/bl8TD4uv/SZ2NIS
ZZVagCbLmiSOC8xSmHSmKBl0qPI5l3epHJRi11bkst6G6KuDs9u5y9Tatrp55fQ4d0T9HHo035Vv
6GWn1Mm26FG2xlpGodon/Lv8gsMJND6hfg4yyjmcPFGbmobu1itODXgEqN/Iz2vLKFmnxpUVKw8/
7M9gmkhBWbJMS/5us/y4UULBy5VYoYYWy+7UxAwFSGq+scMN0RAlHSIjiswKDF4uNiIjJTpJDg3j
9KsMwcSmOw9/9vxAOmECYr4yD+euIFIH1ZRplEuaOroQ8ipzCksVgHwf3DXCv+gbZ7sCYc+VOxPt
FUbggGNcLO5xt7+DLOpCGSQa/ip68Iebdp0NBucUIqr4X3dQ9F38pqBVjPsuF5kOjUk4eN1CVb9Q
dEFdI1ucKOKXr6AMyRhW1aBN0v1zxHuAJwkq6UiZvsJdf9ftG8FHyKCj5o63BvCNGgwaEH9NWrVI
2Db3+Q6G+puOvTAYnBksRqVdUkWG7mXdXJ4i7TvGGH8/zjwKu7KoGrI6WpGtLNaF7CjyvQbuEtWX
u1f3KfwX7Ir0UKYzwZiE2tpJPgIAMxW0Pc74KnnXQxT4+lkCwH3vzMH345EO5HEfASECUIvzKOLM
ubgPnIdAWDY4JETwNF8KZ6X1sxL1IGeba8tGQvU33HsBXjn6dltjLQ2dFZG5fpIuRFwGDsJch1eK
WN9LhJqkUxztWX6TAsXflxP3rgUv4a4sIC9QnAeGQ7+JnFU0GAlSmEKqMFhJYH5gRyHeJ726SIDc
gdrBPIg6ECV32GD9R0FXXsCBYIojKrAwnnPb9zdZekMXGit0SN8mEhjDzzaAGj3p/avozzTS3nYV
gxWzgeMod3VP6eGQG9VUcd569c7zl+kHFqECinjYbUuDEwrrwfCeA/4dERiAXdxmVLj6bdd9xHC5
77vJAALLttym+Y2g72F6IidTzUQkpKDUijp2RwsTCBqtObiX6bpFhgaNYAuFMJh+8lQEDYpOl7Ou
MWZUlgbyI+FDtKk5pnsQjLAPMXswtupadoIFBW1pEFEUMYoQZxz1BwN30k+d1udHAhEachdKEOKt
4C1NxE1hpSWTyJqyMfBNXZowZKfFbdPMBCQgvDtbXbpQH6u5wSXibZACTLbliz1TSuovrxn3R2ou
mngrPhKpbNtDfET4uPXv06NI1S6a58aiw3shw0ZkERPRJzO6KsxaILztTYCYaBg2E/4T8Dh3Eliw
eNH6T23wxAdQkctxV2mNQejKL1TQsA1IVQMxYKQF0LgxYN+hZYckSTJNwfyL80q798pZDggCurU9
8O6PrTXXTlj37bpPFQUMbdM8ZLcDJ4wK+LpFxFSZta/xq1Q9kYviZf7FwIPOfQSaupmmQ+YJXV9Q
Dv4CJIj8JEBZ27wBgXxC6Nt6jrw3F8cXyZyKlH8fMHkgTFuLdykQNAOdrWlIK4Ug6qZyNhrgsHQl
oa64aQFZVs/ULDMmC9DJRPLmmbYo9JkEEbtY1d69oxwJ/szoJrU+dZCSsC/xSXV3DmgTYUYI7Jiz
kii/n0aAdSmDFROXmr6KBK6JxpDY3bbtnTWPgbXXa9dusdYpqLlOvaDHxqG7TVUIic6/Ktl72xdd
WLjJPz16UxMfyNYgmx3jNFu8xvTrkUzEhSgGwkYj1S5eHajvW9ueadhUwnVOkmJgY8vSXFBZYzSn
Q/85Ahu3M+lVe7ceAncdsEMB6OwqKoG6FdB1mC8YXukBYGSbvIv4HqbzNEZbLMQIjkb4g5ktUYBT
QLKk2aFA5admrbkVNCrlsSimBQIC6Ock8CRBCm7kaJK6n2V5Jzs0FykBJtw6ySZJNoHwapnIsSh3
eb3WPqkViwXdFw6S2hcmurLsxEOZ7HOL+5TCtXqfqcs4OxY3QIBb+A6c04ZrTHpwjhxOOdVmg72r
GhNFQe8WR1n0+qrFyT9kL8gTs9KkhZishM8W8QPqbBjuGp+OlE9L5BB6vCX9G5ewatXyqPzUN697
EIr/Q4qrUnCyFJ06F7Ht70zQ9Bst9lVgTzl6gRrxT0pwW3EwfF2+Yc50IOisaZS1LZ3oQBnjLAgN
gtTpU32XeC+CRXrkLgxQuvrMSGEeNusIAchP3TtZfINm1igHD/qpexLTpYp4XPIZWNWVuOBML8gS
qWOIomXqkq6oo3dvK9ULfb1Mnp6tb6GQp3CBlFA5x7ndfrj8+ufH0qnRgGjQAbSNQvoqSvIq8FSf
jJsDngRf9vYREpAupdYyWnoADAWZNkmPi3S7z6S9xEK6/Azn0ijK/Ar1fYJdSZV/f2rufiEte93f
ghqiBpw0+747JihSeM+XB5KGYGEcTPwcaTSxQQrEhAg3eaoXH7uPLw1Li3ckRa4s3bMxy89hRuUZ
C2yUGflVtE3AspF3w7/2GkqOUT8POPGaLtip1KiDQLgB2FD11o0xQGpqXLi4xEsDlllBTpO9IGd7
eQbO5VM/n2z0tfUuiNTczyLunnfbPekdsGNFnKvNRjU+uzpi0WuLy0OeifZZybKmWqpuSUBmfn9d
PXR7pUjTcFtE8wpijHPKh+NrT/X+KlryTF1s6CWICg14y/yTJVupFkhFT6k6wiikWBIHS0AVtStF
Ku3MglUU0lEyU4XdqY5mMfeSRg4zhdrma420KsZlgwzvzqFp8SBtnfwW1IMFFTFqH1tYb2C4P6Rl
tpWm2GGkkOvfcJPCAoG64QoBjBxO+PCb5m7QnkfD+fSMfP8pRWaB4oUwK/pZ/3b5m5zbCIoxoGyG
qr5OQeH3Rwlau68TwQN2DBS7MDHbpYx5qNFd8Q51cnLrY0h/THKvFIbOLD+wNirHrTaccOOERwxL
pe9C4DbZHHDgJDt8c1eca/tv2F+jbc4wBukesDnDGjdnLCMvDLGtQ5A86K9YJ4BThqlsWv3oGZg6
2UDDxF0hWlM9xoKrA8G7vFrJ/DvFkqTQ2dIolFiGqeuj5M61GnIaw4yGLF6tDlZpTbL+GKWnpt7L
PYBzbC76bJo2V1bnn/1GzZ3K+zC74Kf0cTNfzC3DsaOSBsB39cAjjeBEjfK9039d7dCeGUwTZYXu
0HCDclX9Xkdt02qNlGThFpJYnhODE7NSPeH+aBOQDFcuir/JPGCbn8ONNp5S60pI57V7Qo38FabD
5LhYTB6M+XI7QVZw/ni6WV3eKMqfG2M04qhKXDhB1mutggxGq9wORWlANXnkwZfqpJmJLa1WTPsi
wzAQfjchm6+T0eUyhndSLIpTygsACARIU4F/W9rZMhrCqLBARbcP3gWpfA6jRyd1doGYb+lXsiCf
jerKoX/2IwEnswgoqKPpo1nrKtcOvAjEMwV1ugXUYSl8pP2xSa4XKv/s8GG+fow1mq8qleqqT6Xv
GnfQpNNS43W9XZvHs5BKMDQtdXn5E303O37t9tGQo42WFUWmJyXlsiGC0aNg0sKdUyhuA03yeiS2
5HszAx6bbPTWQhj4vnQb1IToI195kD/XwvAgljwgWUBrieNjxyk8qaoTxd2mg3YeCSLuesa9TVU4
bD+lGvnU4pghPoYlNwDqOu55pgdBfA1pytXxw+Wn+QtDGD3N8KV+FL6yQnPN1M+6p9nu2FIrWNw9
PHwpDw/zyXSDAccJkfrJ5vHx8/PyuH8bf7/H/f77H+OKlZ1qislqozcFZIMyWxWhRtlCWSQZq2YA
07J0fnlQ5dzUE7ubBPHc+39wo0rTulVS292Ttcryyex1t1jg4vP1sORKgzYXTJ/s2Zc5u9e9GVIX
wmGLRR+2J5+fe9e7bfLp5cc5t+HoYnHPUdYzrTGyoQ49p9aCKISt8q4johjE68L+EtSnrCEhvdaf
P7flJOrxEvgt+nRjCpHrV37RVEl2l/oHG+TDgyHOwYHKELaQaG6vvNvZmdYN8gWV4/4PCD73xcxy
fNndmuhiSztJ29Gda5Mlzt+XJ/FvYsZCkijbMoHEc8q4FxgBX9Vr3URXdX7DYX+8WzuTNUn9cj7H
F+WwuhY1nPtqxHPikIfoAFJGLRZJqnMrMunmCJB4mxslX7cYd5/sbKp+capU7Nx9G1FL1A89nPty
HgXTghKbcSVgPnug/XyQUcnTjOwi7LMU0He1JBurdKSS1Vu8xacxNdq0mjHj9FwUOOiCexKQhLk8
83+iaCZeJhGmDQvhig/9++SI+sSG8qQFw30Bt4LCOMiS2jn9/40yupXSNgRvVNIFsMqNx+1JWzLu
AZFda0YOP2d8Pfx8m9GNZKncDanG25jqnjFSd38VuyJZw5RcGmR0B9mB47iq5WMYiW0WVpYOZVLo
cn2SrFtq1Iq98zDF8MqbBMGx6D113s38q0tBXlP3E1QcrGBJGM1zmmUgAdGOQjzUg6jvPcemtfCQ
+fJS5Hx6ZB+J5yIluSUOiTOo1+x5aeOJJFMlNfoHvUH8AFRucQxiY9ZkJBxhPwnlkxNQE9eqXY4t
slw8NNlXRbW2GEySK0KXMp7lKa4faET6QXEfifEGMP4LqLBQQtslwcqggDDcq3vV35RBc2+2H/Vb
1Gh7TD5dDEMiZKnVYuZqd6nwRPrl7yCPLLqGIqH4bKbFjWqqE03i9RhW8dBeDoQnx+8fVToHiVKs
pLZbtyXQicKYZRGmEV26ctL3VsWOHJmTuL2NRGei2vDag2zayF82mGM/+BIEBFodBMUoxKrGJoim
Qe/c1wbKgvaOr01LvzA/hRQpfAM3Ah/9KSqauJdKyD1b6yHpTWCdUetQ4G9UifHmVgcHfL0VVfcR
l7eWRQ9GpeM+/2XlyUaK932pL4IWHXLayjAvIcZFS8ZQLXvmg3sumnvVXFd1Mwv6+0AoFgo06iVF
gVmUrlLwnbwq5gIfwzMRG8WIMnFbzFEArZYS5vEcu4s2rB663gd4uo+JYaweG0zz5AMXiCFdaYIL
cRq4Z23e90T3ToxfsdZuc/XNYqqHSkLX8fl1H0xTrPxzpXQVBhRlU33qMbgNkDC38IdRq5PzqKbV
vVjERw/u5uU9/p3QXdoXw5n7Ixhg8XrQpvxsa1tYppriIpBR/MqVBcu3UuFuareiKz8XUrQAQ0P6
PhOSdZO368Kg6eGoc7lQVlmqkaKFt0nV/BMdJCpt8z4TUQQvNkFJH/R2sG1u7IUroiRow0SVX0rR
2MrurY4McLv3k4feN6ZJW88yJXoQbcR1tYGmaq9FJ1imJerIqXmXl+1TTwH28hT8LbCNTtNRHBYn
tSe3nRpv03/Y7kjI2g4dqKl/F36oPDdqFcgdAAktr5zif9vI3wMDpBm6538pck5axZUZhVT2QlAX
GNV34Uzv3lgusbYoXXjoYjuJaKWo/Rf47iuvff7Y/c/ooxPRaTuzzvKIoh7BNkEQKUdrH/JmyZfn
hCyqo0u6BIxqDgrX5fwnG2mza09xLn2TqSxqsilaCoSa3+tPcr1UFiKDkJzKTHKsImQpaTv01TMg
lFrZJVS623YjKlcwk3/BrcPka4ZIMGrC4huTp0JN8CQtJvq+QeNgES4WC4Nf7xbr+3qC1MR2Psf9
bHUKl/v985WZV87dRT+GHl14gEO1oi+VYKvk1qSmH1QEqwRVBe0oBtFkqIB46VOizgFuc9mW3hU2
wdnEQxHp5NKs1U3O3N9zXpoVd02p8eqvODl+0NReSSuPXmVLqj6dTOaY1RzKg4eoV3hY4YB4+f3P
BaiwuWj5AxlXzDFf1u/7tPBEcF0s+6Q/hva6a78Bj4RMl0caJnJ8uLGm4O1TbSThG8VJeqvatVgG
8bY3uwmYeKqoDSiNKLsyzncN/tJAw177cYoGdhmLXikOM8oqQhPx/iOarxf+4uGhebvfoveKH6iz
+JytNhucK5FYWD1fQ4acnVbwxpIOUFwVjdFXNYS8thSz87cqPpXxnAVFShcF7Ogr9auz4S/lVQ32
G/+vjqFOfqKKhZqX3VMxT9cKqdwdSu7l3Hva3nqz//0XHOCblOlMfv3m3v+YWDVuPKCrKkgUxHjq
pek9w6kGIXJ5lLMpMUhtioAkF6L8TXP4MUwqy4kZ+sK3gkKfouZCE9b5IvgAa1iDWOjACUtXjr5z
2YwuSwoZ2tBGGs+iHkl+a0RFuC1Lb+mirEqHAZi4ioxEzGlrXcNTDmtwvEZhL+lQeECkGsropA1C
gYOnL/ytbx3+Oym8GsnL58cAkEr1WEMPYvj7H/PYGX1qtQ6EZgMt+eLdw9QsmQjmgx3c4IOOSgfw
FWGe1EvA4QCLsvSucmGvrmu6+IOZCEJNwYzyJJJPKF3/Xz4y542JRAUdxXHTjhUbSaXjhltANgmO
ue4cvQTh3eeBomn3JDVXYqvzq2qoo8OUBV+hjdLETM3KSg7pkGbJ7VDyihPEOLplLW6snuD76Aen
9lrSdjaa0XWuVLLk4SuMzrySPiD5iQNNTbtRIyx2pC+7OWQtOHLUKZplTEwrtPZCD49G8NXTErky
zefOoZ8PMFoDglr7kd9TW4GcplPIn6X32T6jXTkt4YChHIfW3j0aYShO4DwCjdW58gTm8Ip/VrpB
Yd3QLADl34X/H6tQNgK11/KelR5py95CidZb0dWK3RvQV1blIiS2r9MVyPsWHwu4kQkgmkmMUrhL
Zby5LQi9BgEVTRlanYXHFfxumMea8LQPuD7EZm7KR0/Zy8GLbThrsTx+qS3mnOZaktqpygVuFvJa
iZpbzl+hRuhDP5YIWls5SDCsWNWDT/OmCXGtB2mipfUshllfA2S08nWqzTtxJ7YoT6YoO9bTDqY9
ss0JyapIRXvWIdbWvLQIpAMoOLXIjQ6uCzSG7RiVzPDeAdXDukLWwfLEqeSsQuANknFguwcZgCjx
WjXtr0YOsZROE0VS6BuJQE9/b3u4pVLYC30HukWbvFL0f1on0/Xyvqfsj7n26fQ5+7y8ys4enj9G
HC0yq1S7ImiM/A5ONRXzLMwXgC0mUKFMDyMJ0FSXxzP+IAFHrziK2WqCFt/q/P7pZofhydKitXG3
u7t7ouTlTNoJv+AZ/NBOvhBAnzzcUwObTh+RTEahcjrfTvgX5v3NZL2czCe3m9lmhckkZp2n037Q
Or/Zzy4/7tnSnE5cC0BfOQOq7NRaz+SQx80XCCcdF08PDw/ievl2O93s/ennleH+wsmH2fkxnPx7
AXRVJKllyTUtirveRHzD3tFYiY2jWe0k8T2zdqkJkR19sw30L7ZCe42dpJ2L9bjAubuBatLNHoLu
H5u+acVGc7Uq2Fag3lwDECDZS2WyVXpQSzubYw+O61QJtGWto6ELGM1Gp4k2u6jniwDZYbU4DMUH
S8KjwPGmfqcuK3Pg0iMaBnXEUeBXaGtZRpEMq6pi5xaQ8Bx3WmhfpO+LJApnhoHDBrIe/C27LW1v
vPR+YHgXCirTjor53U1nfXSYYTmAnJojhS5Khb36ilrSoE/BI6v+dChTXF4P6rkSNO1WfagZGoT8
ozQfQZCulATIoTAbIsP6cIgwaq9eWJE4j/1imQv5U1wFS9iZYRatSwwU0NkxIuK6GLc0xF0pUkVI
2miw6fRj4qH9Cbs0EbOpki2JNX1Mbl6sf2J6W7XqBD8b4UYww5lXgUOsZxasQY6kUJPndDjF5OgK
3dRFqKBE77BHPqyfe50/r+Go1pjctB+XX/8v3oP1+fP1Ryl+p7q1Fsc1gG3hqPQoWddTOT5xAQxU
Sg2/jXrH1RiA7B1Yp11G1XxPN6QvvgBBaA119GuQmrPJ/49HGgcHIPOjOPcbkkDxBEs/yQ9meqIX
89/wC5JfBUCKnwYznuDybMjnt8r/LIZxzh14QW14yrAYjEPScpj9U+HnwqDXSuxc13zNBFUXfDK0
AvThljTUcQ0kqk6puhu+LlM10ItYvEl0EiRloWdzqXsKs/jKsj3Xooe/qQBPgf7K/41O3ajwEsBv
AmwRnMPvQAnIPkrJxZLY0VfiGVtG5UK+ljaei6EM4P1wtwA8QR4dpVIux0vt2V24tZwHo8TaEeOr
np7xwKkWEMvxnlNpL/jIZ7XZBNo95IrLn+hMDAWwjMx84JBpNFl+H2aVLElpJ0BehdFJ2hN1GyA5
cIKuwgPO5XJEw3SlDLJkS9RHPZXcDaU4LskaqWlX2dTHlEeZC/WtCyCVxSDMG22e4eaHPK67qszF
5fc8c43/Gn10b1hK73lCbwf/D3rkES/SD6RZleacxdfqHsNPG8WFaPjRftRA1qiIyfyeVcuK+gp8
GWhOsNGiGa8ECwFT2kadbM90F6iVDD/QFaJNpMkIPKCAiaaMFM/D/KvKAL9SXn/JYmveIy5jwfwv
jpV4JWk4szd/PuO4OevFRuRYArFrhaZPT3G+z/CDxjEduZjLc/9XvITOHbR9QJWkC4Y+ro6UpRhW
lcUqjwR3EZR4qRe3Qzld9D5ALOfmPBKWqGZy50GRlv183vsVpwSpcHUqNffKXj+35KFZkCZRqhkE
DH5/HL9W/bi0U/8OblguPXQYNWlzM4NMc00o4dyiM+FnixaINwt26O+RSkh+OqpY4V0MuUDCxVes
VqaNcTJ4cjPY58INsYvBsvAz7Ubj69PrkBBU8IAF+XdJZlLVvwacORdBmT8fahTQpg7JadTr3jao
YBAE/lRppJkOLlps95x23MJ2rs7pWih4p+J+bdKV2Fy9Gs6dfGwPJHMMSoMDcfb33CShFul2DezM
7Aab7m4KAWppRLcql2bqpHODO7uvCLSbXcDDNUODTJXml1fmmWDF5PgDsoTwk2WMgVlRkFWFZpTh
XdevCgSQ4O6HAXN/9O1iWtXk0ldTRl7rz8nwY8RReFT5uWZHtOruGnmvKJ/ULCd+/lhIj1LroK92
d/n9zqGkfr3g6CDSwGuXhuWGd4Ww1TusUKnAq1YKJ32pJPXErxG5qjeGcyMQdnqrrJ2Z2C/pyyx8
8PJiWTUCPAR9BkkN07Fynvv3lx/wXHDy8wG/s6EfwbRvi5URCvY3wS0JN5ROUwALvoqpAuoJSGwp
W8fWN2q8i4wrhfmzu/M/n8IYFU0CU/cMuWIFUsb0qve+2tAThmIcULW6hnY8OxZCZqhEodsIe/H3
au8yrzfTPmasQVZm7xY7r0W7kfZbvk+D5eVJPbuqfww2imUSs42soHOiu7KiifkF0taRb2q8KNO7
hk8rXCFmfZfRx2vaglIH6IYIyhrj84Mk5IzTyclKGSOm0Ic0Ic816+AUt3lnzVAhK6VT0LwPqmHJ
exjS2ozKXWPEt6GSz4rC2lKiIovRQ4yZwj196wGUmcebotiAp1wIwsHEezN6sDzkfQDeAV+0QgvL
acBEFY2rAH9H510t8ECr3KmfJTcxKuFt8NZ52Lzoz5en9+yatQaZFJ3Sz4BH+f0xnbROequKqTuF
c/BarTLFsY5ZRifVIBNkLYsrD+++azCYb772n4lWqXnKBpcppfffA8tZZDV9VwfbQN0nIpLi76aP
MHXfHmw5n4po1+dUbUpjCdyt6IOdVBlrlcMTsqjUfiqQTiyjnKHyMnEl/Jes/rGMrcmgcWQqj2SK
KwEqVkNT3nE3LtYMXTlR6Da3yiB3j/TiXqjxXo5XiLEUvOnwgwrPmGSBT39Zm1rCwaqVh6GZZ2r4
hRGlU70qhalDYSkKvig22dCE+UVO1ZmvHhAIqxHmIc3LvXyrGEjY5vsoQXiZxiCq2z1MM+ld02+c
e60/uEcbN5umkPdqTJc+yd1DHNpfiYz/lMxFITvzJsgWLtJPQvSRhsbUc5Q710uWYn3Co+DKKji3
pQHF/M/HGB0fjpYkehtCVUCNr602zLFO9905qVZ7Y5GJI6Mb0lruQmSt5R0nihdZGyX8iEtt2qjW
EqW+K090LurkcFEg1NLt+qNG2VGg7KycHEZAmR17bwUVEjNcGQYg40WlTlV4mT7i68FXcbXHO7zt
n6WpoctMWEUR+k+rLesTT3d6oDUcamx0RduhL1oHYO8BOyLO1FKOpgwZU4e9/Nrf1fRLQ4/O1gLp
16SSGn9bcnMo6BWjeICdFMGN86Iqd2G1znJ005UV3NGnpH+KgWyUeJ0bcKea+lExg4USfrVAqfSZ
Y3tr1r9GNTvA4SKyF7JjTIvwHYaZ78ChC6xbhHZhJL4k1UuSYhM5KM6YcAYTtOlra97mx1aT0HWB
bRnIuCY+Xn7dc5nqgO1Db2RQHYQT9fsQMJu6FAOLQ0BBGYkm+oDbYSOhPD6z1I2fnoaiT+gXGzu9
cq+cCZwt2mNESoh/AWgfnXt+6eRZ2dBHCkFeoKYQ4OAZQKOf6sb+f/+Sv4YaRc6uU+tSIdC4pmiO
BFztzgnNgDzpykwqt048bcyJeE1q81xo/GvU0dQWotxXdeAiMVAJg5a3XM1c6SEgXdPzDjwPVlXW
AQp4RylAAD9gNPMBsGtm5pW49FwVDRFLKp0GsDuAA6P3N9pW6+MWAGIb4fmsxrOy8m8do97UavXm
5ktRrV790punLazJCPcaWVkWNlxu/VnVAyAd/QO1Ex+ZatJ5VkfmzqlYu8CHcgX9sPBJqU8BSMYS
bl8iAoXGVVxGQkBvNnq5iUVtGgz4IgqSnZXeO2I3ET15KYnyNi4Rmmz2Qb/TijczdpELp96JuVmN
lp0DsvnySvhmfI1296+ZGO1uN9TDSgvB7HGtOUU3KSv8MqRNWboLyzn6GBTFiHMbfBtiVjNH6Qcj
cv1Ljx7kBtuwHra0cyuJJ47owOsmXQG8LHVuAg2fZa5qgX9BrLA0MNcA7qkc9r50U6xY6VOH3jYH
pT8Qh4W3lOZK7z+70rNiExgr5eryi57b10MPiQoJVCL1j6BGrUVhoqW+R1QxFD4zPHWVFR+xkyc4
hpEGadXerE5XRj3Tbfg16njJl4Wu5KgkbosQ/zsf6oaO7ZhlIKC8zM37kCvesE+R7lxZ4WfPkh9v
O/z9j7g/pzHotp7iDzGqrN/Y2q3qzWQRRcdr83omGh6oDojLISKMwsIoaOq8wgrNlDYlaoXEL1KQ
zgfAZbMugpskPw0BzBDoGN5ukChXMM6TWnxBkXyI8drQsby6aYHXXp73s6//46FGwYPr+17dtnG0
TZVn0RuUjWleoDXkYuZ6eST5zM386/2HqOHHTJshPLxW7hnK2oWqPrE8H+rvuoUZLUT7uH52/akN
o7hGqhXlN7CNWKhHPZe2t0QC3IOaZk+aMt56NlrH1rUFeCaM+m7nEbMMRZJx4VWQoqpJXOUbo2PI
qHTvgCGhpo8yRy3SxZSORJsiJG/VNmZGOdRDqUeYwQFBPcpilyfr3GdhmUCPAbFvUrj7PVd65Kig
JYYqcLVRcL2BaZyLa4ML4Kqy/rmiGHqB/xlrtAQCDhpH9dRoONjaJpw7ysa3l65N39qayuGybm47
d9PDOR/KH6I7LXu0DBpURpN+ZlvRlSzu+93GBy11YCqzqEUhZzi6cqCix749SNrTIxCQttWyOWrR
JGJDo6Ipl9BTh67R5QkHWMOU/hwWeibsyUFve0CMoKH2e8prH4haGihYKs6Ch3bm3ufr6Fac+k81
lmoARZcodEyDB2lhvGLKt5AW9pLLZvDSE6fytFwLyDzUa3kKcR//3BJXl8GvEUv6Rbzu5s3cxk+t
RivEXKqbDt+Xbsr/Ton2JhT6F1wC/AwUKabSq4rM7VzG/3b4bfBu3ZUzB5uagVs2/Fl22/Oj4XHN
/Cdcz7GxoQMd0YYOJjfV5Hn3+orj1OcnKTd/on3/gyIBfmfQeGfdNIQHRmuDfyD7M7KFege0x8lA
ZSiWWKFhYx3wT/M2+Fbmq3/EyvyDFyJqGy/3X8uvr6H92wOhM0jLPsJZfBfOtBusoTY4RmeknlP3
1f+HGsXcWkizj6O9pIFMj7yZW3cJIxmTeN2DPRyeuZi/7mbVZAaCbGgwDy6GJVSZ3evwexHx87vj
bnazGzrs2eSV18S8lB90fL3Bqw6BDf6jB3Xq3KD0QFc6WQJinYUzf5ZMzXVLU87bZFN0N6bJ5u71
OZkMDM/jRzH5GP7UndWDofKNvram2LdN/3nTwfMI7Ube9l2bvr+9K7hRDxbIOKOvhOXw5ylzYWIA
bn7PSjhZpiv+W1xw/3X3L8Vi+AuslqfNevCrlmCFvFNGRJ7dxmZL/i/Czqu5US3a1r+IKiQQoFcQ
OQgFW7ZfKNttI0SUCAq//n7L+95bZ3ef2l1quWWZsIAVZhhzjNVgoXi7IvSF/CuGDuVOGkJPCwu9
avu6nrbTRug1dpvBhcXJ1LzBUqPKq19lFMQ7JBcNjlKnmtP+mj1zDK98FS0bfSIMeyHbN6aGI45l
sCeMQVDswKgRUaRhuts9ClMza2ZJG6Dc9hg97OlZnPtko5vpovhufd/NnWK/v8toeCmWOGedIiSK
sjNCtt/lr2TOjkukNh9WuRcCnJf3G/K4ErrwT98b7/m/h+QfoE0xIgnnCOAkGamF9tvE1I2L89mQ
ZhAaypo5P5O5XmyVZWaqTaLcXsrzs6yns+lb6chuKmBCbpEuU9l3p6L9nFkL4CPzOR4I6aubfrbm
9ZkUrQZL0QbO6svjTa7+Th79Bxzsp80ivUD9KezAv9c1lv38etdbxCmgX1OlBb7BprtCio7uGWP4
ckTfjqlAsMEXumM02ITwT3aC8olawAJCg3IRFdX6poTnDF12eEVLfTsai9e/B75/X49/miqkggia
ggv+HT6gNHWtq43RRlm/HeW3W70Ga65UllLbVznNUcNawonS/I0/zfhfzmuQ3IRAWSHZB8Pvvyda
tT51xjQ7NtE16KJsc9xL686HHxV9QaajGSzq74+o9Eov94ZIC/i0kZIpLIMiN4tgCvUkD9p48Er/
7PeRFCux7FOxs8n3EGqF5ROcq8UTma642F9QZzfCdgddcb8ed7NYjR7xuGt3Y1g+P16ayLBRFg5a
xgyjwT4m0Nj4UDLvuqfrYTxoifyXhNwfyUdu+r8u/jczdyZNQ4N2QSuKcgr9pZd+Ug731sLAFoRF
I+Es8BEAzxtmwOm1vP9tpftRyvltoaMJuuDKw6OjGvDf93/Rl/dZOyxhMUGCb+ZMEZrH9my/dBbe
IqyDaj0LH2Hmaz41zCoS1w8EJubenVcTf3uUBlvYIwixtcjUwgmDmOV/j/sfQ/j3BmqgbZfkZ0XS
8rcO0hb5IE/XNn+KXygPMtEIZY27IHtamnHsbA2m7a3/sc/Nr+0nXqURqaj9jSuow5BdPLnPo+Vd
zdV/N+qHfeCPRvHs6LbCWvodSqlJUyPnc3ptLAfnZ/2l3VKvwr06nI7AyCX0pbt1Hl72GdLNz5e9
/HwsVvnFOm8vv/rtPXn43U45zD7apyKep93MXsb6pthnn7eHlb0oLEeQRA1ohLa/jqEanXjL+35d
beB5O/SHeTKnL95el/vxcNogMzN8VW8lqqS//vsy/8jTiP6J3fX/L/M3K0gejfzc3RZjgjN9RiMX
8+IZ5Oqyw7uN0XZqnXGCOkImqoNqxru8Xy5WMFyfs5V8EFHa1/9uz+yPmP5Pg0iOYAgyW8zk33qr
rgkpFENqo+kiszYbsGxVUzpTzq/NDdjb+WnSa78dzm6l9WET3iDaNrV5Gc/nbzdldUUUArxj6V8y
OK9ghLoaqKiWlDOhVawX/nAT9HogenRjRdnP61KtvLJ7qkQMy5Apb/IaNW6p2e7dE4JRCmRfY/86
XmLt8orYVj5jUWf5GS6ydT1tGliU1AXazpdVvfh1ucDAZVyrFWNwfcq1oB8o0Wzvq+sDwW1l5nY8
+zqfvBnMiYYsOcZDtrXTIzqpoHSqOmkKlDyqd30wVhU9pnwk9xFaNPXrhpWVk344SV94HnB7yud4
ENQR1RvSIsdhiEif48CUAEY01ZXFSgLdwrhY35e1o5wVL89RhL/EJ9md86BLhTBS8zypsj+ibD+v
YdvK0/wE7/kpODaK+5P/HN9u2hFWsZmVj6jRnH3poYU6jtpQTEB6xkgu+91FPTr9nXqx/Fc7114k
GQlrBR/usfhsr6OjHREGmSHUsm8u11XfHa3SMFZiB1LQy8u6mhvUncFMUN4SfXFJhtssqKHMo4za
1YabJzJV6jyV5vJfvPOf1e738U2dskpXA+D/B6BzrNRe7bKMWdG5Btmb6mYbtB6iBms53s8cNTim
hptvEWZESbryy8SgdhLlbMPtbUi82UyzSluyRqf2caC2oOJWSPSiIo4VMLZm83xXoNJZyQh8l2kW
HoP+L5eg/xhEv18DQAJoG8nt4Tr+lmS9dvos02ZFE+E0rtUNWjD+zL8Gs5fz82lPFWf7sKr9/blO
jM18cye7GSnr5U75lNbSGnK40bpEU/SIFlEbLMLJN1h7J3/p1MHCu+zbRLyktbE57YsEL/x5DI6s
4TBP7c/P5+f2/bQfn6/Pzf6cdOklXUSIZjApKqES1t4junGk5vW8xVZPblG3r/bQ+rXvFHcqL1fD
qt/bZ2lXvpfv/fdiXT6Xz8WzvlPW+k7d5M8U0Mtubaox0ssB9IOthyRGCGnb+h5SI+FoztVXvW6j
eYYDqV1wRQ51Bm3hgfyOlkCUpiWnWE+vCNR2sZSCgEiltIun+O5XHgVH8T0cwz6UIjWRt2OwRLz8
GImXFhvx9JLF+lpcZ7bJNtK62C4/i22xrbdFOD5MDLawCIf05uveg/fCK4PJM2DCJF0cnNIjr0tU
c1MWYbMWs6gS6uyhsN+itsQHcU8QjJwsZ27Fwql5i8tEOEiND5eZ8xLf0bW/rK64PAbC2LNV45zd
Wzh5pZvbpa17vdu6eSBZODJWv7o7wkRHS9m8WTcrhWvWAyAK44BqosAEwdSIFPtgio3H1RUzX7xa
n7S6fV4VS1N67jyymiYGgN+F8zTbq2n3cUfYNEFqZDhoKXCE8it7NdIc8oRt+VQ8qVcThr/ltvjq
ZpaRTodp+FkX66/WOu7q1srfiOeckWyxWE/QbemtK1VDu5thLg7SzGrW41P5Nn7Vm+vTZXcOsuCc
nJMjvmgyRU2ae5BRpXVSAtb5zrfAWJJm3+zzcOFVO7Ap5yd2jMsQ5soRvqMbHTnfIth2iao9pbJz
du6TkZccTzsMHe8cYGQmDVKZL7ER1NsmhS0d1TRqN8yBzqtE9wcfxMcxGdi5T9otaCEece0xPg59
fFoTq12ZaCD7UKTG1ycl7Nb9zbovVvVb/3WO883j8Pg4PxWbctNzsaVVrYu3x+G0O0J/ueK2qGb+
Vj9lr3W8TLh38cUbnVnQR2UquUpQ+rBzRjM39wkCzv0mnPuX8BIuE2lbi27kPbzTmpNADYzBpvoK
WvB9VNRWlTRJl8yeuwQMKwim5JJIgRQYc7NM81QhTh4A9Tol5WTmKUbyGX9O2pR7CMCK9LidnrPP
TjNvBN4TPdCDJsk+R5zV5DEP8pT5a3/cst/D0l4KxG0pDz5tx6hIwY6JP2TrB5rMUpCtYRvDMJdf
uud6bi43zbO+eQTHZLkRX56jKkEZNxrRxr36Z+cWD/E87PDYNi2aumJkPnrzwSDVwpuLMjefxrXh
aV79qb+PPqLh0ZRQReTBkhvXu2I9MiPAQx03wc0FZWs4Z0cNh7gKhKON5vNKuMwG451DPc3Del3v
Skz9Ys17lx/NbKsrZvWU7+B2TxH3bZ4og5Zerwc4YjJoGNPqCZWFqA6XvFFLSKXoGEt7KWq9MTBi
MW8Y1q8+vB66+MJplbOJDnO01MxTeApviZaZ80il0cr7sL1s+7RPh+11P/L/da+8j/vL9pxetlpt
ndMpOf+67ufQm6bj/pye0w6qwy2g6mE7i4ftwJb68y25JRmm4jF8JwoAVGV7CXp5Vcxwd7SwXXcb
AKvriRvS70hU7awAYxUFelSeV+1K9eQwX+upni5SBYXv/zbdhCfzx2IEpupnKcK9/C2wLk1jN9Rd
2SXG+ASkRSq/gRf/tf7qj1SZsA+XQq1lppIPVH4wEv8jqny9GcXpOqEq0RNha5N+wwQcShaUVtHc
zD8vKH1nf4lk/3llkLosDKKEQLVEiPbfDtR0xm4ZikVLCgqeAaQosfN7VbVkWHL/+x7+kXTCfEJU
RcdPE6hYPv37VFVdNvOCUHC09ADERidWzVPa7KfolGasyjOvjaVE68zJq93abZ+mcP+1tOAHcO9O
6yMZ0jO4LshPA99n5WtY+1AJ/zCS9i9P+4+sET6RTkkzBGNzjfTG78Eaigvy02l26hK92yyoG9Dz
N5nat7Z4y27gRgnd3gfgBv5ftaD/F5fl32f+La+gTMPlKpdStgfIvfh8I5SK9h/BQH+RfB1E4G1m
zwimNRYR0b88n/8l3CMcaToedaZUGv5egXpd6Iv8soSbfIQrAaqn9oiD0DxsgbOfPWWAiUkakDG+
VRRb3OKCUkBt3FwVKA+uAX5FBqNkOa1k5WZPF8TxZO7SjS0/u+EvCLw/wuriASGcy48lVDkE1//d
leST3OZTcW+j8/BOZq+/og2ACAxxn9UFXgN0SWZP/917Icb5Yw6gII2SWVWba5R9/k6XAyVhe3s0
cKNdZqvx4ugzU98VaL3nq24IzncQh6sSG3N0z7KvvmmJ3lhLL6/h310hq9XO4rI3tZM/SvZyviqp
bJHs89sIE/Tr0Icn0kOQR7feY+HmZYg1cd6MmOCNl6mr+8llWMi7CxCuDzz181vWOTBSLA8wHE+l
dY/1BAHY+m1O/ckTwCPZsM9YS4/VpAXGwlK28q/7zFRH9HeQhvDzJ5iSsPfDuXd+UT/L1+N2hnxP
2s+4FHNpX18Xm8a7/7phAdLVX0rVwsMbgJzotvSR45SZp+8+0o4wvZvLL+i2FpYMvN+E6mO5md1t
wUIC/VW5amzWZ7VyFvUKtv/HuDot7Qv6iVDtNiyvywWNsgrVqif3upu9X2DysheaKbVWTd74DTxJ
g9AuXG+lW5Ro2q9wSHOVEgcbZZ+ZXZ1W/cHwrv7jrQRv7EI0NVRW8T6THHxCWEEB41YLq7qaxwiS
bYm1WXXv22bxl6HzMzH/e334d9/4LRKG37c4H1tJ2g8OGnvul7mwkWg0GxfD5G/n0v9QbfuZnmSV
umMiSzCh/eYalZNUXI1GmfYIknrq2+Dg/siusm5eWpuvHCo3Gb7QVZt36+TP3SyWdpUv8ySCRjh7
7hxbvvGLBHjYpxrI+PyFWfnGBuQNNVG+tOYuBddg7g6O7Mru0edncIoqPCToddBxpQR2NxFyvAdN
NDkcji3vgRx00DfDBe13/IUask/j7R4cfdWduyf/5DdRE2lunizXHM2f8yZoGWe8Tr4R086nO2eD
+6/+FqeC9NCjLtAdA9EEceLBkTzRhLmLB+HIkOjy9fQpedCwZDFubtxEwp3Fskvy5ORXkP4XfMoT
GZOGkSrTUuEJDy33Ys4iJApHozzR+Lai1UVSsmnJTvNgiKT1PFiuby+Vr/PpEnV+5uZ4fwsnJ56b
eyTNnMG/RER23c4nU/bMEG/2NUa+4U6Ee1nY+IPiHNPOb3w1eDgIJwedb7jS+sLJGr6921pQJOM3
t2DDQ6KBojFInn5rwVTQTLHZPDjuNbz4xtfIuFW+8lkkKvdUdf+5no7LFndadluPt928SM78TbMl
Z+m13uIXpUjWYq/ZR/fo6v7VGz3d132gi8RB3cqFk5oXABivi0dvDBf8EdXlg7fwF4115r+ju/DP
Xs8nLTl7UqT4vXd0z6H4G1yLrmZfHM1e8rwujsQnhZNJTs8eZ17itBDHeRCIu8WH4iu+5LT2GQv3
SHcdeGmx5HHN4iH4PVUb7q0wiyRzFafwFGfhwMrtGEHuqd/HdB7UycCj4LZw3mN0d4sDQaefi4XO
/qfDg1tzZLogQM5AcqiIEkaiUzo4xnRs4MJv8zfRn+Z0R+PtSE+b+dXLHdSVnX8PzmxNJElci2aL
l7g+cQdO7ugt/dOX5MvhPSycayj5d75pMEaQjgi4fy7heYLu63lYxbDzrwsH+5s7fvUM8HO45RpB
XmYltwd6z82/s4sa1g7CVgSma4ft/RMPAf4htx2gsxePCosdl58n452QRomvfNWHGUEDPeX9s71o
ithT/PXnFaIgE4ozXGmgCHhLfuOK75Z+lqiQ/Lwu/JGddV/6xSee0WhCDf/zVBWevuLXH1xveCen
wHVtjsQhxME6DgFHPs8P5qnoxHOoJipqG7puRT+9M6oXTCq51zgP78YL2hnvFnaMlIWzPNR2s+oc
FB9sIvXB/Zt9LmaedBGhGA4hDiLGQOWrsNowEDIGhRZkhB8uvhhxAz/pBoxhMetUPhJIjIKGISWm
tUsk0xHOnnhop5/Z5p8Rw6Cbm9mm8y8+CeL3ZjL7GgtrHozfEsGQhqFP+oZDZEQkGgdJWBfR0JVo
bOOgFME3pBUiJCXswjOCCZ9cYRIokwvSHpUpLprQ1Fp2q5eBO3MNWNhcfT2SJKaJPrreHD2nJxfk
8WzgdtSqm0iekrZmvbC7HUWY7s2beF08I71i3Tks/TjQnZ37o5PjPJ/eF+4CR3rhClfaWNc+C57T
RsIvVfhOdk7vpT/D0VY/Fxe8YvT2an/pPr5195SgkKrjUQtb+kyeCT1Pu7N7Z2HrdufpduEis0qW
OdROJsoDMM/zXxsjYOUqHyI0o/m5e/HET4IoPiKMSJ544qvBww4eMNrJspz47+YhkIzGAYG2sHII
1oQPLyfFjlOfB4Y//AR6NP/ibe+vml+4havbuZs55MC4AzWRn5LOg0PArHl+5mnwwBVnbncO56PV
M1dFs6EJO298bWi5iFjksW5fQhFxqBDF8Igr8EZ+g3z2zJ3vHgG4vH3rI39DCnnpnn3tcwrUFVeh
+kR7aDY4gcnTt9z8hg800yvcIdS5OxzErlnWolmguKOTObk7cFrRp8u4cfLg4VXOI5yFOfKJdSx0
HNhft9HuDo1ftIs7JO6RuM+FW7KzuHMFd060msfr3juz56jirdunD9HqzNFtmXstTg8BNlei2wu7
C7X9+EqCyLu/6rbqdx4seLftgo36186+BaKzKNwfddXZjUfMzFdXC3sIHi4MLHQjxV3GXIJHd4mu
jr4hnhtfHSmmW7mPYCDB7s7oY5yJsxU/XaSzR6d31NWM9nVU0pmNJxrU2Q9XfxMdVGEHKMUc0TGV
oPZrX4eKe+Em/Qv7vKDisuvsTPRjHjXDaqU7sJOBI4Ge+Rk9GCZ32a5ttGe5beLRji9m4Rdcx8gB
KFnibIY/efnbzMuDgquTdwqR6KuDhsV64co7HrG/oMHiXl+45gfiF3b2ayK6JO6cePE744lr43/x
BHW6fsZ1KT2W2oPHqq5yjiE6BZfpid/E43hse0d6En9nIJKjlZ3BLZzma2SKFbPx1buHjS2ztjxw
y1qCEUdbzJCnoCEHqzo690QMYTHOxKll/3QQTRJPnyEQDqHoZ8uk+BIRzzb+mQNCjPohLLnonO7S
edpePGvxtG+Modqd6Nmd93CNKOOw4qkob+IpNd8iuCaelLgy6X321nH9RSwGmeiz3BhOzJFjgp+X
UBysYFK9MHXm24ZZSl+LqVTYWyeMhKPbM8s3kRpApS0MIkw8pmNMHsRQGOwMF8bcP707J4MtxiER
3KCkgQgXuqpNzJhLECcXo1Z0afEsh1BMAobYNh7YXzw1LnBV/HQ70VFE33r89DDRV8Xkd3zGpVqJ
C6Fnez0zgTia6Pc/w4OePToiOyHeIm6oMx1exXdsw13m+EQi6dqop6Nhyyai05f+HZEiMSFSIsdP
hT8fk1kgAs5gXMQMKW5b7Z4OC9ovRoi+ERvNXNE7b8GM1/yFzH3UMqGQuPMXwdxRX+aAZYZ31UED
yZvRC05gWjRHAGjKdBGcfZUIv+SC+wh0xk7ti0m75xhNIju9jzQG+4CtcCocG2ZjQn2GYzijr9iL
Z4GLOXnidfSOsDVyqKNXbVXnAYRm8a06EhmwtI+o0CHXrQdLl6BJdKbntvsl57xHAvZSpmxMW9mG
KGfyQDZ7zrIgLgE9q08xgPndv9m9f404kSc687if8buA6Ny4uAefxbfivQxqDii5gGsi1ZFXvb+w
8tf69ejdI3EDRJOJWhClIyW8EpdwBiikOV0wXyn2MTzzjcxTuAU5A1+sagoNv0dAfwAsTa7q3dyF
xVaesJKOAU63fw/Ln8jfAsQOpJRcoGi/wlnOTovBd8GaksUgxUT9sYIxTq/B4JDn8UX6XXLOHhLH
DWaWsIHHH0tV/Lz/mE9LLKJ/7ODHK3YuBgXWbyB2I8v4dmeU3LFU4Bwk7i7MFGGMazhfC0ytLhZN
FGaWsH7FHkvvscNfcS9O86Iitu4Or6QA/wI1+AF1/u6EkjD7f27hT9Dkf0QPi7MytNdpmUEa0vjD
JEBmqnUOZiaCQcHt/dV4ITri/iUs8r+AQIhYAQEG+yLY+A3l36GYorss1X5a3vZVZYXA+HrbKM31
bA3LqHL29N2AHIdZtuGA5jzBhI2B/Xc15dYuD5fCxVDqJPc2rKo+mK5m8vJrV5urQGmsR/qo11ht
pSnhx7Zu2dq9hYTRILI5ffJokYoxlTG9Tv6DkDDObLWaryH/2H6eQCMMq+Nt/UBdSTKveFBeyxKe
zgKdLDCVJ9ZkSzHY6PHlXjoSJTVZmGJsq3Y9eC010+t6Ne4ZWHZnse1r7pSrl/sBjqCjZo0kr06/
hlUoDev7mOoLK3nJnfqjipXOWSrmTfkLnJMqtN/xvMLjp5oXzQ0ZNW9I4v59k+ddp/Fkq4aErvEk
XOsL87JI4zJ7B4XXpZPf/YJ7CFO5wxnFPMbOFT6ncGsnEHGaLXydCme1SIao2OJbog5oiqSe8Ifz
ZMDZAZzycfYU+g9OaCDs9YejYRQfcWNHu7KEtyJ8CrSZlzgbEj6g6PNVpG1gYioSDbaVuSmtNRw0
cQLh6LbvM+Fr4zxHZOM3wh+DNTbC6O+iC0a/cMJwGb36Wzj5WiziD/PA4PzsjRE4W6kWEs/OBUdD
wXMQ1rNqk2wEsvpwRKJaP2BIk+Htfp0THRXLCCd8YN8L/gX+wI9Lgd4tA1S42yp+vQgQiJjDkd+F
cd85o9u7yDR3R5NUpDd8nNYz0pDLj4W3dK7b0VVAbBGfdh+Ys8ejOcOyVTzoA9w5dBqujqsgkphY
gIhme0rYu8Tn+AJ5H3dsLPUXyyTr7hTeMGFOOwoHiXb3LspsnLQIHtiOpLxOJnlHKqykpI5vWM3I
yIbHXeaLnYQVjTHAOilsBmGgFf79s3cgw3XEqvugcWd3RgZx8gtPd3p+OzX/mPKHk2Qd16fS4hAB
GWwShoBH9PAeiwSg7pXkb2/+jFybOezHpAd+Gi2BiZI9H/ZV2ibTZILTjeocvCujLcqCljhJrZkG
bsbLhJlCSOey0lfLn5eOXpxmG/aPkykiUndiGF10JNNOlRNdWEJazoiXiNJHJ5LSx9aE1zkGI725
EqYRL7EdRWa8s1gZie3cA20DLd1a2mXxSC3c3dTXIvhkkMIu6dEnmlk8CL6c0oF4DF1/Agp8TKeo
TRaOBjy2sFCc4v7Nf2zzbMXDPGRYIToScsJ+EMb9+QWBJFZ4YQKIlXOOFTBZxkoiuXxn3RRpN5Y/
m4UStUKsDXzUdeHnlVP4QPR8hP/8OgLoHqB+jskN1/P3EbOsx1rBOorJanxl+Ba4U9jl6uqMnZ67
1UHYg1QSY7493BM8ymyMyRtKtrECt+zcMSUEELbHuGZt5HDCoCSt/Y5FJ86R+7nfeI2XR4haYtgK
CHAXqr72a5EMnilsQE4al7GB39UJF1P4auBfvDq4ulSrr3L76NzolPQh7+jgL2CTiJPhTK5K+vE/
nhmaO7R6adNVhUmluPKnuD0Xr8bgEG3MwspWmTa9XYA+MKhbmTTl8sdpJY1y+c55Dj4Fi8LAp8nf
evxw0Yrv6cnCohMekrHKVkfnSIsAPzso3j3hP77dwqMjvGOeFy0Ysf3xb1fF6xzbe0jmqyq4uKVT
sfzf7JstML6wVWFSXGxtd/2EoOTlwlObYzIIhDBl+SCXhTFSOjKrv+xhsFhUl/LtzQY+wPfY+W7J
NhyNJ68HwpZDUUIAlE9e+6rYKAuJaxOW1pK/is9LPKEHkXEVa1BYoXf61QO79h9LtePW443BTfkr
d6np4sl/CBdl4F3yapmEGkZut2uwsSn2dlS83s5ZhKMrfymeDLCSmahikx/G1yAPjk6Wit3OLmmH
tzpQPIQp60BTzdquHGhB3GxFH+KWFZiZwlUjExFhshK2wKF9YDHn/pJudrEHXp0t5pKG8MxxBb8W
mAsY+FcT0pvCpxVW+8Tb8JdIRwpfJK5jpCx5NsT2PZAQ+BOe8HbEWBJ9XrK+prCOxfQ146V4F1q3
EZOtmNtESOBG0v8Hixfwpz6m2BvwPZOU9DH/Ai0KsMFXjqYE4NwvwnuivYuJionoxq8XUCpKpDul
1yeoQjGLXZMTQF9uGysCU2LNrSXbYot0Yk3Hkui+2EKJbqXEG0xRnkN6kTiLQ5oj8wYTSUb7/Png
nuBzEMf+LohC0lVL3uKKmGvxbJUyyHY/dxI9nmgZ4zfPqbcaTbFbGQGhY1DmPozk7n0NGfzadlQz
XbwBVGGDPKrCPJrjFN/JxwRF9NgMgezzC43oFmLf+y/pC98OxknG9IPmdp6Z92soxkOjWBmRkjSH
RQLBYdIdFtvFFlBLdMssLVVTPRkOxdNwaHoLdkzjtQTNqZ5WwFiWSTYAd0HQdvrIFqBaii/tterZ
64SKZpo/6dvuwO/6doYOY8b/uInaK5suEy0V/2211yIePoonYiQasE+Lf4BjPgrNytL6afoAJ/Mh
0DLZLbgdwOllqegoh+xV2krAPGhQ+VTQp2IJGn12XSbDR/k0IOW6KmNWutfTjlUK4m56HZu99U/l
pr2ZdIo6t4oNGJTgJpbKV4IvH5nPOvnFkXWUYB+HFlDO5ri+MXnssvTSW5wj1dLLYeAlPi0T41Wj
ttJSwEL0FnZhAdLnerWKeLHVxBXpCRGkg7gN6MbHP5eZKRTd86dGNvM4B+wKrpJMXNqEWcRAzqKc
qRVwMYGjC2P7nxAZY6UzL5yUGynOzM5iEx1IDMCYRMzCUziZ/hcnp+g5EV4sR814rlWoJHKqJEaE
fmR1QFgnooaP06GNxEO+p1Uo+1kk2iE2NyJt32JMp/yownt6T/GT91p0uvCrEQ3BEGTedUY3y6Oc
dangq0U8LSjCM1WWmYwVownZegjgK4lzFq8be2RORYwPYVQ8spZgIRlhSrKjOQm+yiS5m3QAPpT3
EldOFFAgLg0s0Fgba42yz6V5VSx1vYzV9Q3aiOccXeB4vl4IaDs/z5VFJ7+vH8kjKSWaqe1nyfgq
p7Pknhr7UUFFAKp9S07FS9k2B2QXlrLVHdR/nhGPr3jSXodDx+zeW6KLG69Zmr9Rt2qYGG4fs0Oz
1mECXdcbuDnA7d3jdtOCqNJBhIuw5BiPT3DEMQG14J7oUhvRserYSDWJTjsdQHhl6Wl9WotjjPGw
QyRUWE4hJQysSO7eX25hIhA23XHNxkYqepvKExLPhAGKgHFtnsHfhPf1Pb1t7+gbZ5HoAXoiNrmm
RSQz4uMFNyWP9Pj0rJrn1sx2asXNq54v34uNuG0KP+8Vc8gMLp+1vC4ibuRG2Sw29xfu9pJCgeXG
WOf7fH9CldmqnufiACo7Hp/1eMmLe7+ZjlarcACdnVV+VzZAtuPjcxHN16JL5KI1eUSKd4mQrcBm
8WAif+67VUjAj0rZUOcKRedFWtFH7ZnFZBlPAYGoHL3iyyHfnNYTQdnMUX00Ez7OcYGMA0NTbG9E
U3CD+QKbqAQC9g+SSiEUAoKJKMDZ6X9JgYhlwHvN4nzHBzNL1t876MeamNsAPn9ila7RZAUydWbL
0e99yRWFTHOHIIbklqlYgxXMJIWDDCAALHLMl/i4ETDJOxMCCrN86sBlGeHiXWLNrjzVa4J23e6q
oAkqoJMVdDXmQPRADUl7hCWQTJFNoSnkV/gcLk+kbXInX2V4ht/SqnB2O/id3DlFRpdt3ZknjnoK
r74UXBgnQzIVVptK321K2Y4k2ZeknUQlErq2ANnqtEzP+w6EW5nWqYC2dYVVq1ab8efT9rQt2cB4
EZ/q/WlbQO+2RUb4uJU2y6OVL+wqGaPqtrpGKhXtPjgxKQAfk3ODBEwG7kevCyqbwRAYoeaBPQN/
poWLm6WF4MZYYQJ4Lrn2KQbcFTZ80sLz+ryWqTuZme1aZOD58gbVxA0wiKkCQYPguYOnZF2uB7Bq
3EHuuIhuGdx9EJUuELVwHp6CU3B56uKS2dsgE07+/upVX/n6GpZzm/ANmsOhHJ4bs3pjKxJmwnAU
NhXVGDuwczE5ryc9JY1Gy8q1TtiGHNVP1JV6MhFGItKCFHAsHgzUKhtowOxu9U8WiSQ2v2VEY0cP
xq2Y1JfoAxCB3w8F1WFHDEDZvKBgHOe7bJvv7uEFpW/geheu6Yb9tBuehjiH+OUJaN2ayqev6gpq
rnu6PKkHmH/AooHt21Wg0s5r0Glv4v98sMbSAqX2VW1q/kbXWp8p0Zm11vTVl1ZHvcmm2gxP8w+N
aqi1hi0ay+EyNZKZv/RgMtpQUk09/ou6gWXlB7MrkMl1SLqOjUR+z0iWtD9Wt+dQIptJtPYH2Dvf
TC9GzL4GclwgY1fzzQi+uA5nUCpwgD6QkyNuVhMtQUj3zyPQ6eXLKdVf9Jdy2+yvzz1pdYpBjqol
0Khn2bueAZRen4ttBRj6DpAePeltDzxau5PYOj8v18ufDHn9nG10cvrHiWQ6CvAqrtqSoA1OtnC8
BZRApjH/tznAuNtQTZZ73kAOtcRIjrGQgn4C5ExlOCEUPRVPXqKijMe/BOGsSwj/WSemZf7+OjKY
X4HuLycbOCPB+tIqds0T1MyVBs5RSnPDLCRLmmzwYTz0x2rpA9ejshW5X7cnN9h7P7nVEwc/Mn3T
BG2rbUVyW+RVx4/qCVSZUKfW7HAEiLBYq4FGWkrEFaboTtA0FeELILz4nsv/Q9p5LbeNZGH4iViF
TOAWiZkUJSreoCRZQiByBp9+v9bc2JTLutjSrj3jsQSw0eg+/Z8/FHYpeOKclXM4bd2D/tQg03yQ
TIYrvMUUiIFLM/5EfZrTuI9O5tE8ijPtsOYovBG9Z8yV3ju7dHHmkFeXG20vhiXZNUzvlGeurkba
jcE6BOfo4exWaxjom2I9X/K10amsqZOG+26kfO4WOn9qcYToD2Btd6KFiZMrQccwhkA6xB6IU9YX
6jC7pTJfDgvxU8et+Epu9CehVOu3FfLCmJsOb0uQoGYRr5NDtqMiEnuAqJC01ezVetXcYLW6LNGm
suLLIAwQhIE9ZrROaZVikwv3uV3NCxtiMqiQQJx6TI3Bo9Q70VPIn6aF6Si7Aqw0okEdrVm26Z8v
xRdEIYNNZJ3vBIRl0FgVTdt6O7NsMfIC3RKkEqS4DzHzExgiOP7HsSbUiUat6Bb3KMJKHxkih0vR
JxFNCHHYgua8GPjiKMFzFb3leeqIRrYQNYsbLfbmZwvRv1gLjnW8zgGFYMbB1xAsDtGnhvbm6W7g
ib546Ke0nsn5XQihRXQT3goGCLrr28vW5EPT0QY1Jo0jZztjv/jqyNPH/yJQ8KzXgvrf81+gYYht
iqVTkP9r/qSC+wuqfSj4FQHvMvZDn2ipTbUp4PYLUHq+gkrBbIHbsYkP7J4Jm5f4MdMyO0hf/XpB
C9HBZ7plsZEWucDrZgdBVeE5V/uXeClvxRxgbA/RjfUkVIvjqlp3O2jex/AInf2+OE67aYen4649
qNthP57kbVraAj0y4RPRBYd1YbDqWnSPBO5teOnOeEvW5U5aYmIera0V+lEG6AsrZAQXl5vAC4Hr
Mx+kl0P1cChvRUvDjDlpi89acKhHQMzHYRdRxFxQkO6JNyOW7Dko/VczAFgyPERfgyUGjHoBtke6
FteO1v+xFSTYQcaLABdbMCHBx69ug7WACQVImMZC9kJ/oPXnJ9NLeKBsF2LrF12wmrYB8OQiBBUI
ALQEV8eAzcMT5acJ7MkEiwVddVM0yIormh0K5Dfxz9DPvDOfcEZAAnnxvtifBCmrhCkwA5l1xUAR
bLKGw5RDZUKR9ykJUJZpWfCq0g3nVa125y8xI4kLi+jpvBSTG+xXULrMBbKTmgdX7Oe+eMGhV/Bd
NeAitStQwmagGYdAl7fBWOcnvDiimzMrF8gZYurehmnRg9HyxHQX8sTjr1+kiH597oL99HJofQHS
wun5YgA1b8XbV7cEgQlmQYIwIv662JgbJloA8CdoLqYnHk6wPwOdMwx26om6Tgze+B6tTOfIKYyd
O6bAitYpaVmaXdOvkMT/ErEEKBuIgspGPMJkrS3JnKBA6ykFqD2aCI6NQrnS3Cko2DfjwqRFVMKU
7/dnIejUXyt/Wokv5IfL5pcoTb5aZst8D1yzEKAO5ai+aAqsORyBdEnvtAgEmDNb0MMCcxtoPILE
0ZgUDcpQtB7FgQk4h8aDwKCIF9j2nvT1lwU6IDrwoistUFpcsF0cHvk2zK4469PHfhGAQLiqQFbK
N9H3FVwAaJvogWmnYpW5mD/G62wRnMTqlJBpFHv9UvyYylUXpCD42Hc7GSQmsdTMXYpQH0Y4IBY5
PEw3oQgY3I6/jcM5oCZQBqKt2oM97ovvhglCeYUA1qu2WAL6lavd1fy5KpqWIIzWovfogUAUGADO
lKevbiBAWufC7nAuAGRMfidwGq/x8CuAg0w1tKB84eXrYBXVoufGw0yOBrOcqlP0Lc+gwq0Pr1As
9TVstNKlgbbIeeWgvPU21hHrlglRv0uL8FP0nMWXeAG7ZdXagngWwQlMkA513uxgWZjtLdlOES4B
KcO+ET9AP8jvqJo6AQt/lU8X+DNryGjvxr1ovk0sfdDMnmtf8AujFUxGiHXIEflu0QUwd+Oh8RIa
JepdAdFrthUNv9avvN4f+aogtxGe5tbuhY5Ih0ROfO1g7Xn80Vd/sPJSGhTxEoAO4pPhTFhlXMDw
JH4XuDivw8l0xFonDhM1+1wnVuVflDergFMXSp8vSp7gY53xsmAlb6Dh4VcPXYybF7xHuFZUbzmE
J4YPM3vaKGIQBFsx2w8PhJSwBEA9ZFEbwehloDEdwqGgyYkxFwaFvMcCjhd1BzA8Ik278iovfmXb
o8aJKJonKEyiN0ojFEsLeHoTThRL5WJbDEnJvi0fDFp3ou+T01KDtlhuGUhG0xNiwt4P7sVVgPNX
wUuDOQc+K8visXhr+HwQDsWSKup+aWm+nRkMsaeL5il3l6xiXA22MLfYSDvHQAXxJRDzzUXryk+s
c75fvIpOkmCAFt74LJiGxYY7/K/NKj6afiBdvXNYX2lqwWjdUgun24inLBqw5k5auHxkPp6Ysh2X
D3bnh9pV0adlNgLtnkVdNGopybycAqPcCi5sTvNqACZhYMR5Q5w4cp5cQr/XgGxZ8+fWsvUvzGTB
XOVZwSicmM20ypqloDtChmTQxUQXtEhId2wptWVPC3wVfU2ioNdX7I6cMAVXj42bMRK7HjxCoHQO
Zf64uLyIOgAyQGBPEadUuNwblD5ndvhkfSfev/+2fVE9pZyqNY63xkbji1PIAX+f1kaRJLRCve5y
/lCoFQR1MbitJMoJSmJzP79hYm5CBEg5BxNUhcNS4tDExxUURPWGWfEf69NawWDEQJaaRcjnJ9b/
wuvYQSuGlqfMd0CKPEhUcWITljYQIzkVwiMUd6u4FqQ0tKX7atttPYOfIn7C15wT70DykSxK5Kk1
tZTodIoviIAePrrPDYRGKJUM0Jmuli3mEqyv2/N76gWPmIe2Nh/BLiYbS5+yguLq3M3c7jHFNwZS
3pfLzeAJyouYroVgCvIysk/RChBf/Qdn0prBDd/FlsMHgEoJ1wf/Gt5oFr7mLXTvBJcSLoIXsbmf
XSRb7hks4Hz45BHwADE8mPE8xdecZgkvM/KqRU/b/4f+uxDN/NH0JycItYZKPDF+y5Jy1Rnuy1jK
xmxO54+wmOGCn1/Q2jIM03Js7KbJnKBaBixrCme5mA5Ic9KdZUWIqFmsyaX84Xa+/Ob/uB0a1cIY
67+cCuk62taQeuNSYD18ehAsW/O+ZckUDkSDl9yYa9K4beW1vkFRsywP0w6M0z8fL1jbrOwVudn2
ukTQsJe2OJ94LXtbTBDx6D1bi/TVOhp4xiDhq0nVXhJE/4Po59rRTLTYf7/zK0nJucijqQ4xs9Dw
NyGTRlbuDexZ1Y+42RF6kmk/xbDJ4id+Gyuc7HFQ0+a4h4tH+xtfI1Rr7TKb+tlp4xLyskPrU656
t/NGn673zt89Seu5vWH/IZOOkLbERSh/GyyeXBFD57zOFt7yF6ZDD7vdy8uMBgnd6253WAHhAaiH
9+CZlCE0626EiGrrLZ4nKgTP2z56jx4Rdrp7t35d8nLklGaJN6Bm30S2SC1X7PslTj8SnbX9HRE4
7g9D/cVE+f7JkZuhXSAf4cuf4rdPLp1VrUo6xlqkM0Q0APEMyXJnkvFZ6nYEsiCtC2rjJx7Fd1cs
cy5SzUTKEW6q5pURmVxrbdXmYXjfObPlziQgFZddL14fgrOb7UoWxIFGsX0K4dY9io4YDNppxbo1
J00eooG2n+aCvP0jc+dbwAkajz/u7JpEE8+NKa272UnFHURoAkaXg9n+hXwrtqWnzQP79lG3jSP/
8pDZOGNhDrLT2Y4H5+nij+7LQdSLtua9VXtQdZfAIIi1TmrLa5BGr3FvhO8Vjku4JyF1tQ0hnrbf
extd2bisUCtf7Lc3Zt9naGAs9Xb4gLfQ+O+PBi2uufceOwuah/PFFtMlqs1xl6xhqrsJKZNnKu3I
u6Nst6VtBZFdWmJJ8+v4U0Ciov/0/K78PObmGNfjpQnvxUqseZHzViC1pr2xoumAYvKtv+EI4aGH
tnFxHTyIMIvolImwntanSIlO+nuKJY+nrIWhGYZva5rS/IB4DWe5uOd478CvZHBiUqCCG+MZvtGZ
6NiPxkn8N/OheSkPhuGoIC6Yvy+ae4IWDpiHbQrnfB/ccGZ1QhtnKsHAhfdI9ydYfZyd/2iPZwTt
yk0tAHPjl3YjBOwXCzoHjYR6mbfQnISHEvTpncbfUqn73Hpu30II+SBQlTWSxlTkLva0Q93ELo/5
7g7QEbS6cGApeeV9sqs8trOdlduBusACWj9Vy8vziCVh7iD5BYltiAV5YUKTViPT75ZOkOwycs8N
i7mh+P3Dxbsnm2Xf77cJJHUIhnbPMUlntlTuuP7wgfhA9igW3+fYnTV83JbhGlx4ldE+22KEeKRX
JHEg3b+2XtLYFlaXQPTnm4ECRGHHju+A7yRw3n3zOD/12IXdjDfnN3NBFYWLg+NwIzY1/wt14bHA
VdJRLLfYpA6U99eU7XeOXRxlJQUzyrsf9i/1u8iPF9HQLcOUDLGJCSLWbyuTiRvJlMtqsU3njX02
nqNCtrtza0Pr1hkDzLVX2ZxjVIYjGp3JC77gz1g8RtWjmZ+Cp6Q7qNXL2djqRW0HxTKrEchZES4p
Z9vA/xLRC/lms5/SszSxPvy5oP5521eKsLSPL5aSzYZThXN6jTxr+EyBXuWX7hgpzsDpgRqFthC0
pMoL6avjswfRyHKyzPlYDylVwmlcW/T870b2AqAPPVpWPGiI2sOyH9fp/dkHFVf2FInth4XRWufW
P7p//8W45I/P8ZX6+9vwx/m8HZRcHU/z1klhxq/xmEbKJh+Q/b2CU0zwRNad5JmfZO4lvPJIQfhk
PStepC+iu5R3mndDNLQ/Zqo/gqhtAvKsFtREnPLVfbPrFW9EQtHjrNfpLjDWZ5k76+kIiLsac7vv
by7gxIkzo9Mk3B1CL4SizCzvDtEdKTIpTQK3m9ZzlJL6gk5ySdjH0VrPUuSPvA2oNEbecFc9csTm
gAsLhhLopmX2bGnieZxz0AeN/rSpFC+9n5b1Wj1mvq7a7UvD8Tj8dCw3bh1OgTLKJsuf7Myffyjb
Ta/Z6+GRgt/6Fe2QSJYLcw49krPETUSLp70vDqGr/vpK4Bw2IMkzd70ZBj+xnHsK7I8kdGarAOOR
wMnUVavZeGRq2eqHgvQ7VdEknkdSySmTJNILrhbpom/beZ5I40lPnRFbJWQc6DsX7K6qZOuTi4Qg
ruxHGky0umo8FhfFj+Fc4hrXr4MQ0BO9JAKyr5XMROPEUSslZAkoBCDI+iElDS2Dc0oUS9YGhMBD
NtFGtzVxZ4WYlHBMC6o1Vce/B0P5Vp2zr2twYkWAMRby5lVRqVmpNA1aMTsdUqC50L5V97e2zTL5
XnrPTuhGnum0LHukCcfu50/afuUvy4KJz/Vcm5PtqKnG9eHAOGtZk3cYtDEHmgbtZU6IW+TM8pcy
xSZJtxZan/mXy8XroocU+S3mS3IjArFCaCwELcfKPlEUp6iTZV04Laax1Q9L7l8IxJiQYd1H0AXh
rpp6JXnPL4FiDucETR+Mj+iC1PljbnyE1sc5G8n428nzadFOKhgJB8jZ6MTNAnn5Dw/qy8HhzylD
wDS5pzgaq5aGCfyfC/9cVbM6LAdZeB12OJHeCSHxealICzX0ZNmVlW3CbzQeJNgd/HbJnBz3a2jH
QgoOqJrADRo36mxtVI70OqhrlXCAdHXBJ0PBAQc+Fy3sBn5q8FlfNp3FEuuWEEVi74zgMIIEzX65
G9h2iruLqxIjsYKhO7H36x5G3KWF9q0mviVeqzHNlPSXIi87dTGH6kfEGA4nOCkIqvU++AQgw9Wq
Vezp1VK30DdnEV77Nt93lhzzM9cc3GSQVfF77hOy2J9vFS+2NnHpSLrbVDbM1AGHoWlRkjH41i3i
eAk/Kzzmcz7VskYZldmSal/UVRwt1epROyHPGIihdwrwAtOLDjpeQiFBkk7+NiIuaRw8d6XUwTeq
AKiEM7seMkfNFyGWBpydf4U3CeDlNgUUZ+e0bPKyTPkm+5UrqyJ2ccZL9mzAhi/1jj4KAPhyP71T
Z6SlEz5dANxOhmKjj4g8vEW6ZodhgXJPzxUEDdO0B7rwOlj9bTxzFZzdRih+2bMJkvBSFzcml9Pt
KlxgG605l9bX9O2MEhC613PhW5XNbj++ZnQw4XU94xwjvK+4HOp3za9JleUxnWbyIXsO+Uk0ge74
VgpvHNpwivns2a8w14Mcgse90/YoFDLiK+IlLfUUVzQEJAYmJziEb1FKlM6gePVL0+6a0ibig/f0
8kqIGRF+43Q/cjAYPaNxRTG3nA94CFOfOLUOZGj9+vdL8X0lJ3+YhYO4SUvVCIj985VI9OyCvWOR
7iXpKPNO4OsZVy9l9mFyZ9L48e+rkQ/1bdXGpV2XSD8nW55V8+p66aVqpuliDifp5ZLcd5fVpENq
AO0MdhdfzpzZI0GX83WV30qGAwW1cFS2dSZZ4jAXlZnNeqEgPKRMMQhvWFngoMYibY+U+EtDd9PD
sCCc0oGo7cEgXFK6Jz5ENAkZCKZLDorPRwIsHONufjTeOwSa2J5lT61XQy+RYKhkd1rvh4d0J2su
NBG2YFigHucpGJTb4FBTQUMqwOhALVCv4C8P0zJH3WnDrmjd2ep+ztvqDgcMBmlb1PdEyu/Zv4vX
T+I1d4Z/xvbXn95YaItnaMAXGhUydjcctAa7p79xX76QrE10zwNFsrmhjiaFeZ1jfOzkx6fkQx3t
Hl+rB3wZwJzcfz+f71vZf6s0DrYSm5l+tUCG3aA3kpal+2J8kYuXMRWJXkp43xg/ASPiJ10txZhl
4pWNtweah2sXnFIzpiS/ZO1WbZ2L7MZ782GkiOWkszzHWFo50uSne/k+Ws9/KF7EDLu+skwA0ZzN
UtQNV8fwsoox65fkcTuTCSF25AsZznanOnHvlKN4yf49pMoXOvevC14VS8g99DoP6uGEhaN614ae
suATa8WNjJA1U9cT/QK8YxubIKSDGAHgbYpMvAakuVvlH71+W0be5GkPdI4MmJqw+eCzutZeo6vm
xl4+vQeDDZ/3KZMoae1z7mbFQlH97KgMK3nTVl5zH8y38BSth2ClVusFtVEtOz1W3ljYk3gOn/50
RvcQ7iAKaoXPoRVr6DXqNMlFqDx65UO0N5nUNDmn23KhrzXg+N1r/1IuAow4sIXKvXs0t/a0tUan
JETJFe51kW57LOA8Up2ep2u9ZJGrhK7ReHp+A/KCR7dCylFiYxY/QsVmsbvk0EJ+0ev75FRYO85T
8QjU+/bpPAk7IAHFaliTLFLL1p/lM0r+CpnJfCm94GSDRyF9S2ABJ8B8eRvccsgxLK+gc/eGfMef
8pPmQ1bE/2sDP9xNMEcHCgMRWwKbpDYOYZcZiNACiZF2gn64bJ5xVBlR9fscGxzOi/Hkm1QCkKGG
6VGhsfZYclqyY87MhUOOVLU5Pui5j+xsmtz8KUKaZFvP0xKPhcCBTha8GT9FsP51hoEvEmxDIhxp
AFevbdMnidWHabvtpHVuLeJol3THmXmsi1WqchCk5RJBKuakH+2h+5NcGJUfIrs2MjA3jx+GGA8R
Ek6M4ofaWP1enFq4oHLO5sYkXfnmYlIYlmLlDf3zVY+nmcYZFEYliuZYgZmJld4otNyIowFhAFQI
Gu5dOI0oubutFrlS5FbIuaGM3SEmGo5aZicjvRRTOZTxDzXqFxR7/Z4CBqiEGZqKpF77DZ17eQqL
edxu5xxb6LCpiOoQpiF8wGaGnNEV7CjrDeroRgEK2lkv1j6569DjBFgYPlU71cUvssO4hyKJT2jm
NqRO9Jw1nlZMseGOggB7NpokHjRB0w9RnVH8Jg5z5Yc152tc//VZxEL/2xnbqqTLrE7HbjsgZHmF
F3DxpHQ9txYGbILULgw/hb9xM6019GGhPbAKWO4cGQjG8ykgTf3U4nVwN1H7wutZ1rk93mFNzmJJ
3cKBRpjdmwv5TlrzWEk/5EfAemOKpytk3hBu61WEaINQq09al2hBACg7UoGXRFFYjcAujv2MsDQn
fwrI/oa8vhVshyTzqZ7fLrEbmA4S5IwVYN8GJyKhipSuh9sid5qcWF0w0APgnxCqNMHSHABv3HbJ
UiVPBxPiv8G/Qf4h7P4lhnluwUflUEptN8d55nn+iQ2SiW8lbJLZzai7nFTvoBoSV/QG39l0EM3f
V7rTomZ9pkNgvZ53ITgqGtiL7sft6jLZs3vjBKCMez4inWaTsS/TQ3vGjRI1OHKk2bp9LU4hDUp4
F34DQEZIASqENUWghRc9/L6I08cWe8OU4rWBPoEg0W9Nx2y5PvaFMF2/quCIxYhOao3qGkYj7wxu
ytEyTPzC8meyX75Ah3lJ+avLT+jTdHRdfpGfx96LLDt73ASY4SMGQJMqOSq0SkGw+WlXlf9SSFoS
+6ZiGKqIML/aVms5N2M5DIqtLslOp+lPBmnypZp7eVE9D0p1p1oIsuG+9rFfDLT2jY8RkNISxHQT
KiyJXwpltYi5+/fL8IX4//EugFRgxy8pusYNqt+AghleaAP+uZuxxc4rJbvdAN2riqc8gSClh340
zF3Zr2XjYjevBvmlij7b6MGrOkZ+gaO8nB/lYDdiIToL1kbmReyOFj37hiE9awRDBRNbtT02pWNy
hpIAgatBss2kdSfdWmGtVhaQN85vug4WYt12TXKaTeoqsozFWBMtp3PoCF1yJx1VJckvfzkTEzYS
DHCYseLhJ31X96pX9gDOxTC35wrEFmCsXCl2RtXtK+KSK+u1GXo/z1yZwL7BiHDzSt2wwSJIedXG
22EWHhvpYsd8vLAh2CNp7YYpXR04SpFC6V7i9phZp3+PvfptVoixN0iJnVNp4T54NSuqoJdya+iM
fZolbtenYJFYfJlv6RnqaBQtLNRWhgrbJVHs4bLEat7PmbRiQHH26qElx5p3ieVFGj+3Eu2qy9oI
0DXBr56a2qOCddQ+WM4gXQaofsiMj5PnC3lahVX6lZRCTqwI4Bq82LyXWk8aflpq5W87nMDBSK4n
qh1IgVL2z5W2NaN2moYMch8H3/AYqGt98FNj0c2WFYkl1r2O2f9wQzqT9RMi/OO1r1b5pp+P8wKP
P/hQBDKs43Jz6deRuR4SV21YEbelcgyHRQpPSvuhiv5uyn/1ucWT/22HCYciloOiRXnJ2vwpeD8N
vs06FpZMMlDVZjd7bVHUnG0ZX93zIioRqQmJRHGStpwtDWwQ2PExYUCU56ehU9+rmsvSJjrrM5pe
/56J3+0euV+DvCRwKE68yKv/vF95GsPWCM/FrX7Z16dIvSepLbbIVF2Hg89bdtbXZrb890W/S7q5
6NwkK1vEZ+EFf1X6F9McR9ELadkSBOVDPt6U2idxl1Vxn3D0jNHKD4Rclk2ysYYPtQR8qFlCHqJW
c2rVWBLrXZxlNswX0j27CjAqXfNnbWvi2h4ve236qNga/33T5rf2CDdNyvdcBw3AIlK/umlS8NRO
GxIi2B30t6T2qO/lFprPhWYRnqH8Pnk1hmei4d9zcpMcji4LJIK0tbWj+AYR9yP+K47Bzmxv0ROL
vwS48arH/UGo5s7I7YQnxwXtEfF8N5z4scwQPhNCTGoibahuOP4C6N+/lvSDIE272ArwTwFme6nz
U8aE8bfXGGRSpTFEMqSmXLWNJ6W/VINipPt57Y2KnT1oWCdHOBw6A9mrdB7g3A4uhbT1ZL1dVt2r
9RQ8VB9UrAMGG5jbmEIfBYSFBG+dI26NT/lnyUmkdgvFLp7aZXuXrU3XOBi1S5+gN51R81mizV/d
h/xm3TL3UbiscUtMXx8pGXIiZ2lquP0H7hbDtgzf//2Y/7J4kINLFCXNecXi5HC1eMykQW06uAlb
mojh6E6FF0KRpRjUNHtG86tdnMONWdH4oIep3v376t9Bc/XPq1/hQM0luZStNI7b6uKVql0M4ld5
vubXpHci3WM55a7CbFV1LnekD58jUYK0hEVL41SScmzonoSD3ISMEcPmCb9S0Jwf11gx2/+sHrAD
ZetSeYOBC77Wwd/WuSoe4jbJSbgvI/epq29a0Fk0NaZ5o/d+N9ijsqgp3IzwJgc9mP3wMurfX0Yu
L9yCQfgx3rh+SmN/7mA7yNot1VTOuWJGP4wzlITyFqbqTcwKsgDyrV5FVle3VlJ0IWhgfUnAji7F
BdLQ1sWtNVuZuEJUjiytKBDgD7FJUg4TgVq8xxAeoTSudfxoPgm1qw2/Rk9MCznxuscg3UWEQCW4
avy0KH9r9jML8LugsOOtMyX5ag7mbSefI2kIbjVe8vtiLd2N2EvwhRvM8w8z7qdrXW1YVqr0M6NI
1M0ELqd2Mi/u4JZJ5RqJ4aaQRSM68XJh0ZEjpDmCl8pi3IQwrOV9iSezTuBGvSsi+gawzwY1dv/P
G7x6JWbqkCRdmVq3OMh9OSyNj+djfCwfsbXal+vzwdyfD9YN28M2Rgzw76v/ZX/841F8YQy/zfPG
KMsRoEC/ZVPKXoEP9u2a2MP95GaH0P/hYn97FgYp4PjsynSsvrag3y6G824mx3UM+aWxA7wHNNe0
1+FB+QllFEN2/fL+fh2BRv92nbqezKI2i2qvgqtJM8XLxt5OZsWyH2bHsKN/30XGkoxOjoJA9pV5
q7bJIsuij+nSrtOLPrc5QQY13YYpWmX0O/49EN+MuZn/RG/B6wO3oYEndqXf7k9KyyjRAlXZDJeL
HWZYKqPPV8gxK9TFv6+kiDr0eih+v9TVrl4HedxPsmadBNWsYq/GFLUXEnt7FX5RyeR9/mDazROb
U9qgcCQt6TAIEuvmB2bY92Sir09NbA8dQWrn61Ks0qWzrARtczTaW0KArdYx8M5Pnap0JhJcMAJP
Vi2/krGBuupBD3yDBAOP4p5aUw5dFgsW4/nkE7vLJwkTMAsP7D/jEYZ2t6dBhspnpnkTasxm2dZe
VLnF6OSoEwEZse3DO4L3vqNJfaJKjtl2L6tZ7bcYzsyXSuorMJNrgT4Z1bGUVml4zIxbqX2ydL/I
/AbfeopclP33xu2/HxM4+/fnpICTsSbyf7I0r+rUfkiGNmtnzZHPak4ePT/+YXYKcYiPXCBr1a7Q
YUvcn1+Hiwoj7MkPsaVNlojyoO0YdI5K5zy69XNU2og/+lOg+Ezk8KVBdopDSulYqS+9Xt6yl9By
+C69dcBn8ISfLI8jIgmmyuQlCM6Np0h9AE0cKhTHdzHGvzQoIyhzkdMEJG16ebPs4TOQIzmQWh/s
52ju4vU4bS9Y/1FDyG6lbC1pHScLaVwU+AHUYEcrth7rU8i+sGIFJCVvY1zVpteOi47NS7V7yzk/
AclUJGU/mZ1dZ/gonGb3JkUoTXRW4dl6fll21TGSdnq8srD8Sm8TbRGbC73mcLlWjGWJVIbShbU+
3J0znwHs6Ae29mWws8QZjjN8gB7BjCEv6aOr4KJFk47a7LyEDpf6QehVqT8hZp4e5/2ramzS0M95
bzQhXryAWEYOP8pAphgtgX4H+YfN8S+HB+WPmXD1xp7JtbqYRtkcJbIItgmb/64xvUuxUvHI+hiA
vshj0B4l2c4ar7T2A4anv/rSRylZ3s/m0KjjtyE61OW9oe16MP1f/56ryl9WL7odKod7C7YlHZU/
V6/BGnJc28PuqCzOuI613sy0Z7Pn3kThaWfxTfLYjb6+b+hNbOepy/31O0m6lVL0wqvB7h47xaO/
Zf2iAv33rX0nn6qMnQIaBTVEU3CR//PWtEoOMP4f2uM0v6tX3a1O39tJA6pKQarTfti6v9Mbri53
tXVPwMpSJ8VIcOtbtAhatkjro6ioo7Vqlu7QLsTJbeZeMLAgCTZrnH9/Xu2vjwKaMbFfPI5v6Js1
L5S0G+XmGH92+IRj/tA52eBa79bTDFuHYzg65gxZjW3iXbZhXZweVJSL5Sn3UScFpd0GTh8KfxNe
t4p1772viM11GnxtMje6gHnZtnmLF967gIvfzlCIYRo9q6f+Jxz+O0tDDKau0ZAGODIUSayQv22K
s3Mw1zqVflUcBtvKZE0KlFOIH0x52cs92xdCt/lbMSP7qwW3mpVHqwiXSU0TVQJlyIptWamdK8e0
fh2VY1SmbVURx6wTWrYpk3x7xj4fJCg7DxbNrpcepkEsY/lV0IgaItWWzuAB1EEpIRDZqPgUiEFw
nOD7X9KycQtZ/hjkBgTcMj+1/mPAoC6mg689Bpdyp9OwuBiMKOFH0jqMcLqcFW48cAjuqu2/n7v8
RVn5c1unfwqAKYJEdNqpYmL8Nlixqo5NMDPkTZUtugGP0uqYaqhqM1Iqc6m3axXzE5otATQtS31Q
SuzKtPSmDyMfXHLOGzgCys9S9ymEt6WWlqvQ/mgD+BlzBiTadHg2y2S5xrdd/5JGL2mtL1I4FAWN
gwL+RzV3whhJGdv2hMw6ifBHye5b1uIsvTvPFmYaui0Q0KzGoMyKnQFd+UVCnA7iGeX304g5T0CK
Loff+crK2cvxWi6NdYp32UXn1alcs1SdynxIu40JwhTnjqS1HseTlBogt1mXFolc7KR8uksGLiDL
DiW+p55xfmgvq8bE/xuSnqVNC3D3cJAejH7mip/RhtpSD88uye1eaN0y7ZxZNdmKhf9sXnsht63j
NxJOb4OGfrqAVpncNVrtluBV4KpR0u/KC7QS80eihKj8rp6rxYGTrFOFNUz/IoP+9lwHY9Qybejl
zUT7NIuZ50BrlXpqJupW0460+xJpTjnXOLJ81AO9lemH3p38fU0h85S+nUUvTOWUdjW1Lq2aFu08
wL6BlJ741TSLW5PGdFBCayj1jYF3HolTaq84xNOGlUerqY8EY3R0EuunTuJfVvS5DIpvcQQ2NJi7
or79bUDiyigyYygYEGVNPkkslY6BuAhfM26i5HAMpSic/5SXMv9eNv952auNJIHUmzI21q7uHELo
cGv7vGw7jAZvBo9gt7Xl4nBAUda6X0fz8X12Z4rmVPhh/gpwOWNW0QDamp2rbiL+Xd8ZB9mht/PW
4yiGs4fL3og/IIZROAmdCbF4DLZElB2xAcn3+1dr3QmB6zLk5Mfa8np+qqDkkyOJ0zFeEYQgoygR
dLkfFpbvnxt6hiYrbO0q2MMXXvbbcCvRWQ1mZx3dFc3vNpRAv8aHYqYvqkRxRokmUuSNdLJVExOn
TFnM5iSdaJyZ8n6ZgND/+3bU73NR3A72owKy0o3r06nWkw1rqKF+rCD84/04IOHuHPmkdYcz1h93
xtzLN9J0U0CUswv4XTi14m3L4dWh5bZT3N7ycE+p95fGDg9a6o20UN71/jiOvokdTrIJ3364ZVGe
/fkGm5IlG7Q9LN2EFXpVHYV91zfnrpGPMqUxq9vdQCN4zXJchm6Dp+BOhXK5N8/LCS3AlNhp4Mi3
7xbiCroXGCjVfvKQwDJE0vZO69I4jAv1GRkkTFrpJ2akuJdv90rPG4Scsxnn0T9frqo2zuWUKdJG
S+7a2a4hucaIQahJTvKtElD2TBJm/dCBSE7q9NGYzWM71nQiMW3SYrsdXchrdQk7gqehjuZaKhKC
odkJGreaRv5O7ihTgwZhhoHjvwda++tAKzDYSLaC1P+1jv02VUt1VLSgC5WbXjVgj0DHTpYZ6Rqf
besFnziTludtdH4ljcPFhdKaYaYAT5IYnbx0RziLwTN+RnZ6XnYlcBjNSRz1ZUJbUbX6k4r5AclI
C414iMsme1ad80lF9MahJH1M9OfuR17zd8wCuI8lTp4TpKXwQP58FqY8XlopKma7LvsfYe/V1Dja
fW9/IlUph1MFZwMGbMKJCmhQsnLWp/9f6qfe+vUYXnww0z3TzMhWuLXvvde61lKCJTP08BSr/ibi
1T3BxzqLc+3FOBFcj3hMzq+lcT9NZD0QZZVXjzXaOsN0yVP9/TTLP8wF+GC0Gmclr2ipysUKLPVq
XKeBAMpuUaFWX5R4SbBXpkzl8bJl0PvVdX+vLhN7+qPW2zmWVLjt7nrYGNKthZsfHRAjPtQEoask
eMFcuLPybd04ge+I2d1UP2sPuoYqdRNBpUVrb4Iln0iHU3nbprh3iTsS3Dp7b3z7jL8/dQZ/bRpM
HtotSEQLrh07I+aywbPE8AA93RP7XlUFA9p+avK98UTRAyG9P1HrTfaQMIG/SQpHBnoVO6hd1Zds
C0X5lQk2Y8OKhMkWCahDfbFFFR3JM+0ULo8Ii6D5GgaP/ulwQsx5PvRruaSlsuDMZ5ZH+t0u//Af
uZs0wisbKCmAqV3tlcMgJ6JPrUqevmLiFLjENeAaCJemv4zNu8ECtRHvJGVfEnYIahg4Ypk4fn9o
gR462tYclx0ObRgw5qLEP0k6gvZq/pETt/08J+jxlzyWmQL3c5rRBBF52DmJXVjckoWmukeMxp6Q
rojR1HNbeh284KU0llF3k7vZlv2BdI/1YZUUm6a3v7TPXFu29geotvjpvNoEkxuhankPDazDUbxo
jrX4kRlPGpPOcIv8fHLkNXTP/i/mYYVpCWJKtLihcEo/Mlu8+9uP7mzjKFKHbUoAmHiVKma2C4tN
Yr0dfFQU+Alm+iN9nCcfdUmmO/mTkCG9tjHfjoeeEuSeGqMuCX0RIdeo+/Y9kB2Tc7tqhWUFGaxw
VMru3DkvGdNL1Wv5jt72TPbEZ45Ta11oxGyifctYDa6sRt+1WMp/n5KLqmkMFF30M0E9QF4i6UUE
ZWxh5T7WvacOS/0u2PXueVWC3R3sapNmDLtEngiM5L8/rz/sSf/7QS7eP+ci0mqpFEXYUIFNxeTP
BZLSeym/5sFHWWTMrUh5UiqP8PbEmmxT9V2p8a/VkT+szxKCS6Yoqspg8e8g6p/1+Vxmg9nWbL2q
XHJjpPIJVeQE0skEzpkoJ79F8cvYq3WRwIbNi2CAhuyvpTv+MHEy+RhU1IqKVE7TL/bogpA1cTOc
/X2u0fZs9wKRz3b2Pksy7tgMRvu0dSc2Mnd9v5S+ojstQKazof8fPQSuJjvKnxLDdWwrj79fqJ8X
1r+dCkmhGY434b8rvmhalSEQRniD/8Gu7+XjHmfSi3KHEWuuE3TwJF9a6bJ+6odcXAsfDKPYcYJ9
zxbqSVshTBxwJUqL4RmxX+20mDtJsH7Jj+3RgJhaH2oQhjpPZrhQnkI2+Btpa75g1aGUr48k/K2H
+9L1b+uF2bGRsM+GCwPS7vfNXYlVYdtDUWIW+uZveg/J2AEBPAztkNZi2PEpNB7i23xpsWleqrfl
bgeP9YYgCCc4+kjpVmBL2ZaBRAls0moc41X9CNYjKEX2oljmMgfzxdaHgdI/Y0Qc3hNHt98ACFDK
gZnd46X0F2S4z1ppnK2b87JwXnQFgyX+GnX1Vi9eot42Ts2Nuo1c6yWCoNKdspuW7+Lpok0WKlul
cdU4yLB2sFCcjIjYzjsmwN3i13RBPX5rHc8nkT+KFpj5lug5HeTvQFfUBWNZnAHHaFG+C+v0Idvr
91AjPkJIPhBPNoRW7XCmOnQWewc2RGf77Af3wYk+EOPiYAbx8JQtrYdQtrvn8kvmTBL5xEaXPTYr
FCpSm+7EowAfcvDyu27Pl1hLWJFBT4y2+Rw81usvdhSn1n6YTmQrNCRLKeuvo39Lqh461Mgm1N0O
wB+070jwcGo2WL/zKwWtZsx7nYsqUcJSjfGf97+lXI5Cw1IwVKVqtMOZFhKBjOaWNy2SqDh7UeMn
lX19ssvzrWCr9F3VahHgoZDcTj9W0tzE90F9IbYmh7aGL/FFLdb0nkbAku+eMUQ/9xsAMfFTRvt9
9BJxPQHtvNfGJ13wmsdbyW1uuycJoF60yXltnddEqRheKT6nr2eIDdGhDZ8DFDD4ZpatjIvlY+gk
W3vmX3S889hFB7ckwfD0B/WfSqevbujA2Km0y9tp7G0VfK1sG2gRIsKoG08V5u8jywNVwvLMz1rn
14TNUD++IpcNrbWCZUH+QiSxZl75IZvHDO/KHNvJEEOt3mcLUTYfhldmIHgB/TSXKgjGAHNcwuqc
0s4hEt9ZkldNdCbhyPT7MV+k521H2o5BHxd6dGxyhWnr6hoNDLeJvQrpMusmmhXYiBVcPO52btW1
+YA9eI8MLXkysUuEn28msFrBIaII4Qa9PVGlWx0o3lRsMMtZcMdwvZZ80xUFBXMTmjlhsK2UO2kR
z+9Hml2EZoU3SB740tYuo6X1jJP/WUQlGVMy3Kqd10EU+czSZ71b652XkGVSbkTiywBx49np7xGy
GOed9QESRFyWf7LlKfkanrN+WZFkNUm2HxxkSGbdbkazJd27JBzJH/9T+Ygc1/3ex6CzC4JbDUpW
/akPj7elo01byGRPPbz3B86dIdptehe3qHBn3rmgvnbosctNsr8PCE4cljLI8XIp5wuq5fM7G0Vf
+OLvYfcpp/eKuuyJs6HdlZmyk6TvQ+Vo0rIHdJO/IvJMYzuxDqGBJNDD05RErkBhuInHA/qM2VUt
rUXZDThfsK8OKNLw2rbtsqnf1exxcpCEWCjxSfrlwj+jRrU8Czs4JzuyN5JTt54PODCjkFKzDYgg
zHg6lWvosnW0daTy01YB0rqiZ0yVmMkHDlmSaPOEI0bt1kiY5MfpJuTGXao7lzS72QTM7dAv0ucx
24Vf6RqzE+AWu5VXNW4DOBBG4Pj1SiLFrdz3FlfYGch3hV6Mjl1Claw7/UvFlg/hCrTTzs3Vo5ZA
SjE+x3X/yN4aIqkOv790y9YpDLcBtVbcKrO70E2tTd3wFX2nIey6eJmEOwNGS+tv6sDt2gW1+Pji
B5vOdygSW3kx3EvkqUzrptjG022cL02TdcUegg18KUN/wmuFtWtaNviDN4OHjJoXcoP+9ajHKCPB
w3smrjEZ1DApDJ2Xg7Dev3Sn5NkHJ9YIdkNg+QNdTomDyotiz9TOzA5cR3xdQMF0u2M9yJ2BBlJz
z9WWKfKhe/Fs4hy4Sd7PjRs8tYRNrfN0H2sPxXk78VbYcfQRKUgh34Zga/wFINVa9nJYUtnCLxdF
7/D70oA2W4/Y9pSlnEHVkv50r7r4kZZuKO+beE8ys11LOAU+JbD7iKSAa77NbrlPwZ1xtLyOasaM
N5JD6K31OdZP2Mrj4/gwfDX33SfvnO5VYy+7myMdlTuVmnZ9dNsH/lf5jtQTZm1VsBemVYa3Lmbi
e9+x71kOhhc8KfUmezZZEdcTIQWIRIkd7IXnWjechoAFcatBFaAzRbvJBFYFEoNnSXZNdk0bVWJY
u0mmncLmi8zkx87YtmufIHpmhd5su9j2xuL3Oulvy+nb6wePGq5jsrPVv1KZf+pI4ZwYpawn9RGd
LcpxtgQyuYV4h8DgF4fgrflAxKEx1EX7ypB4yY0PUFz8LA/UFwAiCNRiy7JlCUemxW1PnNro0MUX
b58+0rODiz8+yc1yHk4e/NpL1jOzBGT1AF0DhFzLQksfzk2J53Y29GscZU3o7O9fUvre9zUl6mRL
ZXIm0zi66DdmQmmUfhYH99tX7A5Hrd6SwTard7TZkF/jvrl2RPmnt7rF7Igpma7Da/lv9WlVUWdM
eSptDeWUJVCDW0qu/kSPD5s+UvvSyWtUR1LujiM+Tf3K9sD6odMoIQz+/46vXIx7KrNUw6KbwhtA
kR+MOm+pn0LQyDu67V/BiaDfZ4hwiAHIarUnNPSb0katvXu1FvMv+EIKtwPZZm4eQ7jU0738YLya
t9B9qSu5cZ0SY55NbN9yhn5M1JEEAe4bexYgts8t2Q84F6A9GJuY1I8MbyCywxMLjat7PFo2+sNy
ezMLA9Gou9VbhtOpWr49ne05yX4lYxjAD3jtqvzQ8PzPWbmQAShVFlRG1McHYUuhdH6kVEiQEqOn
dekV5rld0gPZsGESn/C1l++/34bqj/chNyG0JHZuuv4X4vDPwyYPmhDKlhTeVAvVcPxXMoQhM1QU
vOGf8v7Z2hlrvCy+A/j9Vt+LcDIJBfcQDwDXYaRrI4df0MUByEJyqPLBBS1PUDiB3Yn38l4h4QXI
7zwEpnPO9OdGaR1VWyAHdARnOTjKZocu3padaVHf49NjCV1Xt+fbIADMIn9C4HODlUBLPnQ0wlH+
SAtYxaNt3Ub3wnNMC7hyprWPuviIz2OZvk18KKRxEBLW7SFnQ6HCrB3IVyIkmNAqpNv4OdkXzCat
wj3D/AIZjmFMAPyKOwR23fhFPulJPZ5fJpdDhjhMy2PK7n708DpARgWsCxHFjZd4/W+TN50g0tAp
Hs63vkuswLKCH1M9YEVx1HnGSkuG2BCH/aZLzAE8R/NB/FA/9Ofoj7VRCDchaMaeI32iQ8i9Sz8J
w4zjvyQMfADUCri8vTn0wzrG05r2cLD2FySNvItIv1ObSEAQ7JAwetuWbhQY7vJj/yziBkEvSXZd
4w338Sk7ofURSXSp70TX/Ijp3iDJLefIzDmjDRt39Dh44666J+xtM5LeotJPz4kbYbyZbStPm/Fu
LJu8baiBUfG7R59SuHclL3LxiGN84j2ZHWZvLWxOG5BNxpczyMTLPGiwT2yssKatALneFkfor26/
RgJ6Dyn9Mels84NQ8vi+fZQXd2ifH8AOhytAXSRxNjgVyU+AfM/PVZ5w7PHnTR5dsO1ov00OdxC5
rm8V8xM8+lQO5aMwOdGLvsJckeCCwQIDhdeWoIKAK4zZkj3cTJRkgHdv4/2MoiGGbhO5GG7vwOvc
KQ/oZvoNz+LwAZ9xndzrAAs1yc5P8KZnkTRwPZpvS96IxdHqubnNm8gV7ZcJRohI+B3ZNbeyhLw9
kKCh6+/jE1sIMNicmjs5nosNyaP7x0fLrwiuaG/8sMaDuwHXYWky9uuLNbYPLaXpirDeW+qfRqh2
dcm1rorF2L2nIdtj884gfiVXRdfKbtPxVTJvQ1kGtand6TE8ykJI90ZE+I/UHbTAWOiJsRKdLC3A
Cyi38vRWAsqZEor4pNrKTAaTHvBvYAFbKf/k2aahuSMnWDy6XT3h9yH2C6Ot3JExlnHlCh0yR8hw
Nb7rcHP6JWsCVLi5P2QIrVukQAu5z+ozsYGg6YN8H0jEcin+pqIj2+LRDlT22Wn20GnjpjNGt1Rh
oqoIURCXRR1P8zld65FylzfmSkYv2+vvNRSYsw9ckQYuLpxTLvfE202OWJO7lr41/afP/mZIbJWq
E2mkW0zkSij7QlC8tgwXVVaxn8NJWhkOPXvbnLipEA8kJSTNZH2eMKFjbhZgVg9yj+WvXAT0f3XB
3Bii4FSz68ykD5o8SRUOsaRYDufOaVS859Ho9SlJVgY/JnRuNZHbJXXAisf1YAI7aKxtSEJbWbsx
eJ9O+DDwrM+6hk53Ayl+98WX2emirDsOEtLgO2fWQq58OjH3/Vm5l0aoiDrtpUS7kXHTljogiR51
fxTcmnXv/P4yka7dfRfvsqGd+rIJinZf8FTxxmLxeKQgs/YsK57c25Fgix80Y1TgFUt0xr8f/n8N
xsvC0TKJ1jPpPsJPvBhcpKapDOfC7Pasuc5z6bmnbexsaV7YOGRcfa8Bkh0W6Wki+5RQReKA7knG
2+339AxmMlvvgG8HZc7qflJst3VoZ9vbbbPonYNib/+ctid369J689ztFs4o/O+/PLfn5+12WDyP
TrbrXM3eG/xrGID75z1/kSVvE3/slM49+z5nTgurQLjNibv9onXBZSJdo5dW2CATPaoNr7GfSn6G
98bd8mmNoeJuOUOAaVbZRB3J63sQBYbnrT8+Zo7xbEo+2x9z1hmVK7HC0035UaxkkqDwsWHJ+GBw
u+4R3no3gHH4e73mNzcVy6d3c+OsHhDFuILb09CYwxRGdgJsSextsJjP3u/X6If5o8qwS5bn9QlC
y8UVOodqW+eKwp6DOJvWSxNPKwlRX46QUn4/0l8jx8XNgL+PiSw8Tc3Q/ora/ilsasGU8ymypLsG
aDpJTG9ZuZ9I9hm2pragtzPskM6jIYpYJZCEsnc6iysFMaKWwWgfmyuf5zsQgwk5RhuETso8KDbm
h+efz9PFeRKJmUqaZepmUGUnDxKA1iyxQGSPFrgYpsRL80X8A5nPcClbVuLdsEW0JTFHMGxkgAF5
NsNN96VHNuFfI5Nbz8JZSi+kX03WCU/CAGQkWa26RY22P/H8tyvn9IcSXkPCrGiKSndQ0S9GDZUG
l1Txde1QPJcQeNPtnBiv0BmgWB9I09krNyERuU/AUsRbxfeqEz2v2akaejKcAGShV57576xFxfz3
ExkXLzw9LXPNytviRk9vKos+The5k9o4vs7rpJ6+gCNl7VdWjadIOkF1Yr19DUf1AOsi6EeQVYJ+
09XjlRmq8sN9rmG10WfVOyI962J3l+I0TQptNEjEpFjUB/fcOPmxbxneGe9hubYEl7aOoe79F5rq
07bLV3hQtWGnMFp/PE8zEliGJqjdaZo7EVNSIlD6E84tCRhKCPz+KHcYRIX6ygf/aQnHPYuPcy4h
UGFcnE+tjnozbRXjgDjMBxaAKMHLGDvsFJzhW9OVX3iHQ/9J1F13EK4c/YeJOIs3dQt6QE7eJd4g
VySJsXNL+np7L6hfZ0ZVCMuYHI3h65Dc9NqVLenP35aLNDs7QQFcQmqGMUaCIvaAmXs3Lm+zaSun
G2uYXbNIBLDIxzPJRxqO9OXyIneFBiWaP9Pcfn+w/oq9LxYrDVMa6lEJUIl1uS6WkVlhccL9o320
5G0GzHi6yh0gEr4P73SmSXA5sTlXCs9igu7gUO6IAfKdKnQSIEkTHCanzl36V+0MlGTmHEL8Uh3Z
d7T16vwqk/cF09jovCsfXP1ecGqaTI9m/twq/Yz/rmphI5ldX6DJGEIM8gC3JNoX7FjV+2jWsvkb
oUYmfpMlVD5IqJX8scSME3oxjTmIJlBOaeYJotO0i4EX8qA+17Q8NeuphruUPAhNtGiGeNPWPADU
VQgA3wyoJ7v0j0BQ3bhLs7Wi79B51/qVm/EH46upcTsijTIkZBqXTkFkhJkaaufoPk09JLaKRAgP
UknSbZ+0Pwyn2VGygtcWUkgABytJtIGzAGbJ6YrZxPB1G1RMjwTrJWuLVBHfQ3Tuf+iZLQ0zJ8AD
jPFa3k0nmpe/X5TvFn2eYCjE2NhmHod1WQdZmTnJWmbyxNBdbgfCGKppKeVY6RT4igkkxJhfz0tR
xFVGbKPK/jk7GA0M5zGgxIZdQbA1WtQrH+zbXGn+XKY2a6QY0YqXwhIzCoVpVP3gZigPLQSxjgxO
VzXXcD+mePn7SdCuHeziXSWpvTIKhpbcMPQAS68fYiJ9xrdkmx+sbfEiucOue5welZ3yZN4V7+ED
jWoSDZfyet7tRuv8+eOO4Id1sZobgnMESXlrbv3tHFSFRO9zZow3+2aJanrj36egULOj+H4my+T3
L/JdEPnfs3a5KgpVZgXzXzdZscdIIwtPir/k9BXFMq/wVIPtza74qb6biP4eE3ynRFK19Y37KAhC
KTVnjhkMR7knXZCYT/kgyi9KOHoSbyEja13YMz5um2DwhPeRYp96xCQiAxUQSINU8UwLb3pGD0XN
9lp6X2ZrPTlcOTnf1p+LD3pRVQm9pbEV5Fbn5EQkKM/Ug4iX1z5kyQ4qJlgVvV+WTET5EkqqeGrd
c3vtdH3rbc6CAwwSOJ3gfyNgVP67DPZp0SbnJk12akzYjexnjmnlj3LSk/Ias4uokDqHFHjSQSSQ
eHzteqKqVXMVywBKiE961lsSdBuNSeFTbSgIVwgvAMMrTSbvpmHh9zPIZeSFVK1qjP56uK3MO7H7
aqIWJv1NUO9HQTkJMePjPlpI3RJexa3el5BKgq+MkYnoJQU46IjpTcKsgLZ2cC+zZZAPKc7c1sr3
Ui7YULGD9k1K+ATqF64U3vPtVkqwQo6YnvvBLeNxZUiEtuuYujYB8xMhRmaiIB9UNxEQBLg+egsb
VP+UEnJSzsaia61FR4+pZ1oE7kKlr0QjaV6W9I5glFYHlszQQ6exoAFelL/GFKyiRMxhBhjPgG/R
UVBuq2zy0pK1vxQXTAiWEiY9zLzOuT+2zV4OQJ4MPZ0/BF7CANeKVJOGuGnQI13ZYRJIXQETkcqw
Nc/ydRoj0ayhWPmNE+NNOosZkpXGVqf63cercuaK5VW40B8NazvxTRLqLvkY1cKyUY5tdFMHsF8F
Epb5s1Fqv9pztfGZMYn5ayLRPh0OunoYTKr9+y4F19y/pElj69LjUK389iuUTmKKKD1+M4dloA4r
H2096mxbbEH09If5s/RkK0uRiGSH9K+gg6QSLYu5eVSmLjM86FVmQ2C7QCT4U01473CfoT9l7mwF
b8n0LsmmYyWe2kJcZsIpoBeb4pNZHeIUv0dDOE+/GaaWfgI03ZzYtzZYdvTM4hBflCRByzJs3X+1
uvO9aawozVDNvIbyQ4soTWS/VksYKMyb87FQmbVOijNxemFbCirVPs7CQo1Ofdov6i5b5El6549A
WRmJpjgBuIGxosHxSsks5mf5YEZnumeVZojwqcp0lTM+pHIU8vqUDUxQLcUTwWBCgmUwrG4CuVhE
Fv3U5gCzLst8+6XXXy1QlwEQLsmTQtM1268ybZwy7m4Fkal8dNNxRqtw3iWwIQyqtyhQbqMhe504
6chhQ27nQN4P3UE8J9j0EREyNrxha2im+ApESmF50bc3kvglavv6DIa2zVe58TomjDIKIhmBrsFX
avVopeFQ0Rk11VGAxpDoNoL3UuILq4N8Ft4bFBGGKKLpC69UZN9q2sulaF4x/9lnSlGjd1Wnpjut
YBoavvXSa1Nh0mBKDp5w2rdQagoaztxgXDAU/XFK7Eb3lSMd+31xvtwE/e+T6Ar4YApDXvj//SQi
vJQxy+p0FxGexbthWM5PG0/l6AdXirVrh7roPKVSrUmBmce7nOxP9ILFUreOfuFF1+wJ39oKl19K
/u+XMvoMIk9QJbsseAsRi/hQdOmwd9zvZLno1UszljvBbHbSeVoU0r6nucxDIRmnaIpulCZdqNPE
OENDqEED//czflnz/O/DsY21cNob32CLMMNDM2ubdFenHhVCznIQg79Erc/v/O70+9G+VQmXh7u4
1WJhLv3FnJRsa02MIm0H7wHYtT+tp2e/ux8Msjbc4ZGvaUpIKnDJoaDwmskzaIepHhoamr5JvdSE
K8WfNF/vf/dTfz8ZbmvOgSVrpnjxPm4No0hHUHhkUjhStW4eamVhTG6P6Fa/51ohYu3Xv5+Ny83r
30PSGDHZpaqiJV7Um5MQW1olZjx30skUYEyqp5zjWVZvl9U+K5a8pn8/4l9qwrdvicBRmvGW8PXm
ds0/j7rfJUVWKTVVB7IzlrSh2LTn8Y1polNQKPCWisknrACgI6+Juo0k9KQ23QzKVxW/V9E1Rftl
+/fvGdAp6zURUbtlXj6E55ZFpU8ImQb8Vn/yvOv6Z6Qer3zrH6/tP4e5uLaZoTTJEFJrsZZSTQmA
xKSYHIH4RAlSR2/NCHuY91rafv1+5B+v8D8HvrjdrZGLcPZDGFzJV0nYMXpzsrvOb+pH2jlCf+Ue
/vFZ/udoFxe3sMpCD1Ulms+mOuw14yCD0Y/2rQ4C7sqxvu0xLi/dRRk9JmkztiOQulRANZTwbsJB
v6hDDzbydCLvwL92s3wjhl0e8uJ5UXOpYJfooySkHEnHxzOxaVYjLwRaXyKaXBmJqFzRDhvKZQQ4
0mcPbbDKkidfsIMuTaYIAwYgE9RmDmQsACQAGyZicIkOu+6T3VAq6yH2zORZDS1M/uHCH/+g6BIA
fpM7MilLE5eOHD9KKLLw4V1p6ly7gPOf//N0ttk5F7OgOe/IcIC2HAfQBruvVFiyHHRtdNUh+tOS
98/9ctGJMayklurIIhc+86LmJALA0Ji5Rvs48ay7Qd0a1+6a+Qp9W37+74jWxatQDtW8GRs5ZqCD
wu1WqW1j9EQyAqQrW+BvDvmLe8W6uD2T0Wr8UMGj3xjNtnMDTzbar0FlrOp7kTg9Gwn8JKTbaRDf
KfL/qttieo06/ErhuMkxbPRIFakyqT4ModslZenE89Ym3LBG8Y4OI5RqnXzlffxNm3/5wS9vclWq
knoKzjv1NZPtwp/Rv+1n+qnNN/Is9evh3D4zNJ2Ka4eez/5vV+fi9rMStcJSOsa7UdxzVDnclAb7
uWGpquy00GswdqkQomo4cJMrt/7/z3pCasPc5QHMcvEqgHtxbjD2UBkYb2Ws2xjWs/SQQd4tpMNo
gVVKD1yN39fnn+9HQ5apnLEtWRfrs1J0ViN03I+ducyhTZEqo6+q8yotrlSb8+32/dT+34EuluY6
w/VmYtfZkT+kRIhmY8jDSyu6Rmj78QsZFBNMywxJ0i4esMT3o0KttWiXMQQnLyHcIGgrwsPV2IZv
nom/9+k/R7p8pxa1ole9nuwILEuzO9B1jNbYbPJIh+0Be/6k1hityqU6aPt0eu4qordVpHUSDtWi
dFoNlU/9qtMlQFW9HuWGVgLFcbFM2N+D4MUoxF757vcL/uMKC79OoUXFFb9sPseRrvd6bMQ7E4uL
b4fJ3FKs0ZvI0FMXvx9L+vF5Qg+PzVNUqbYunqeqEBiciApKcd8rKleSbf9Ez7fJNjo5wQbpDw5c
+PZaSS/Pd+23m+3/jnspm4MQIzVFhLXRDwh1raKjUiJdCsiCQBHZ7szGd8VWWmHy77tmUSMn0HIC
y6ETW1/tMDqjJq+G0XBStoOGlm5UpTpOumq35j7pP6+cpHlLd/lhoXHMyB9S8GiE8ef/vPPKIemZ
7YTpDvFYkG6pyfKIwCzrqJyX2hnFKDvi8BrT77vsZb59ZSz0lslmU2R+/N/DdokQUEkgQAfI4FQE
p4shpH7pRjqjGuFeRC+xOEuJkyvlMh7ISmzrVdmpW8jJ859Bu0mwtGtuwqhFAzVX1Y/D9ORrzwK1
pNDlG31yyjTaWqllxwglSyRxkvhmNZEj0eQn7ELjjat+1vWGr9xDjBGb1zjJPCt4xWpJcOWGZkvL
HDDP3/p0+lSxKQf9KqyRcrevSfVU4wzoafLF8WZem6V0I8rHsjTsot8zN8ZE+Zrlb2pTuDyQC6EY
l2q979RqqbcHFW3YSDcNjlc3rQoENDmvfOmFTuV85ChqefvlS0k+Trnk0QzQ6HMYFo3rlMeV55Me
MEbrpUinEnzJaDYuG9dpfqwhR8A2rAtab037SLvPGyijYro4wmA4pcH/A5syhK91jyDeBBY0mgU5
RAQbCMOhiEzWD7R9HQHHqKZimEYG8VuZYHf9zupezQIRPNfIOsMnYpg5Nee9gR+pup2L+Lga6dmS
1sazViowo4BuFLq8TtKDIh3MAGgDcctMCKN8bU3iUipxyIjkqmXt+hx1C8m4HQSzu/Ji/bED8O/N
dvFuU5pQQnJAYU5dV/j0VIA1Q7/1eppAKmdSRFdslozeBFLNaeGa5nLQNyGzFk6nVjR38qyDMTGD
VvTLpCvb0G++xL/PAnB4Aw6yCErw4uNZ5qDXwpARfQmwoSOHBJQQov0RlHcnhwu5GbCaw7bHdgpJ
llrgbHROh0P0fF5FkafQlYOX4sU6azd+Tb+UrhQHP1b++oyJZzLFlkm9KIqkJMtIYWNFM1KOQz0v
DGQYFgbi7dcZt1zJGKADXnr5Om8/AybPehnZKeFX0xm7Lt4kGrCBxy2vzV1a5oVC1L1pGdZXkWcz
WLLY+AbKdXmlyjiQplPBiE6d/oREidBTlIN0VaXKKgaDFQ0CL43xykX4JkuYL8JMvFcYLSMA0C4W
pFbtamPq6YyMaWjX/kPkP0jRru0h369HAYcqk/V9ZT7EyqGdbuZgBXQUNGswUmHcVa/dsj+9u/79
OBf3hJ52RSHGfbzTMQv3zWjH1lHGNjB3pubyjAeYYpRpj4mZe9h0gW7fd0m8HVOo69qnOqHVMxW7
RTFD4KY+TeuhvLat/6mo0uHQglemX/Ptvk0hIkqxqsW7XtxYwX05vZ4TsvgEAPvDshZPgroPzMHl
MiP2O/K2VdWjz0M1XoX1Qab84TWm8zYR6anMJtKL8yVqZ7GJR726bbEetzONDhem4korYjk3gq24
mdvvyTpbEkuBXEtEx1W66MnX/jpd5iCREy9eJN7Az0vbFCEri5h7XmSLkvj5fBl5rHv1MmYUzD/5
dzFhdNNW46ezReo1Kzhpiw8ABCiDo+WAPAzatYO0C9WXTxQl7/JlikUShYs3OCDuXP5jp33O3nhk
kaBi/yGQ7vyKwPBw3uj3IfCSYNZ3LesVVut780ZZJ0+4Md0/lf0w/3noNctuaeKc/AocvLmebH/J
9gvUxFXikgCOrK19CD2Uo8ik81tEKI54IL+ZOHLfyYlcRkC25nW2l9bKo+WOy2sm558q4X8vyHyD
/1NXDMYk+8EopTtVPtBKptFVTa+M9AgzvFLBzJf2soKBVghMyJyzi/723P49klrURl+qWPONoxQf
OxFVzmfSHs5MRQzhjvtOCDZhGF1ZFOVvkqF5yZgH4xoFragr5sWSUadtVUydQrdcXKbEAJnpjRG8
WsySLLHwKOmkc7ZvxM+QeqLONoOxUc1dUUTreNC3Y3bj49wyxmdBFvch2+G4XkoSiGMoYWfE82rH
UF/oHlT15Rzyguq3jDfKiF7tYztSKfA02Wq5rc+rdtw30dtUudGI5sgL9L3UO4yDBoNW2yKNF5O0
ESuSGu/jc7cpVNSkFTd2VtzUQAkMCW2wL0JM6FyZV4mW9y867Ec+ccy7xu+IrYsOFC1RK9xKCPTT
+iCXq0QOPM1S5+83v0rP58OkirSAPMKJBHkXgh1gNMMc33fxehIsgdlA17eKuaLRCCqJiVnE561y
Rm52ZzhjdHYVRqy5q6COHBZCu+S2YQtKmZwC++IfdARrRUJkm3LU4g27qrpaitUGeTLbuVg9CuPn
fJuRiSp4dbCk9RSh7UYBJWNggOVwaqBSjtg2Qd66VfGZBhs/3g3pTQ+OscwP1SnQ7ysFfzGWQClY
Jvr9mV5wYh2HcuOLlncucRZlX1ayIjONuq8uvepTJ4KgPjXNwhd3qexIxl0ab6rSX2aI5/z5x2gB
pvOAcdwqE21dMrar6k6u13h2/x9n59XcNrKm4V+EKuRwy0yKFEXb0li8QWmOJeSc8ev3ae+eHQlG
kVVz4/KUPGqg0eELb8B9Gc5Tqa5HACeYWwhyoVLAe+fY8h4Q/2IW0ULfpsYGkVu1fxAQZjzWM9q6
G9O7WlAGwccZxgAB79vQp+sIR7bG/qUb7tqtvGXerX77GOjpqlTlS418DDpaq0qK9rYeHcJ1TA4s
AlcEm89JcnF7H0cVzF6Q1na/aT2CbM9uXSIBAOe7VS5JAjg8GZY2Gi76a0dRlbo1Qh7PCvPe68pO
pSBYV8aT013u7PO5TOXzdpsc8WFYmZwodXhE5jJyVkX8mJhPLXPlnkAzdfalqT9uDzl3htkm/H8N
brVuTfFEceYpnplG4RG95UxFJPPES/rKPr0r6DWXMn4eafJulpYPVW5QWmUkkw5Atw2HAfOHbVJd
RZ4YijBfZosgpScZMPu6/M5x9tvncXqMOnSYCYQ1VVblSbbsjrxob+fDjwcIeS8CFZ3uMcDenPcF
d9d7sH2qF+uFsnyTV4e1s309HL53+AXfnvHZnB1pJhVxHUJNSpVfr418VHu5tKXo3LhPhYbvG9BJ
VfD+aAEZNPzLGCcnDA59lOSq74lyL6YRv/+PWRBWmELOyiac+Dp+UjtNGgxpJPpxKZu2Jh/XvWaj
YlwnTnZysTFbB2AXfDB8Spm/FNq9Z5hb6Aj5QO+yqZNQHPv6DBJlgzEtovToElo0Wzk5mMqDliKX
92wo+7F4rvTt7Wn/c6Gj5UgS7qg6mRByIF9HDFxPSUedm2yEJs1Cxy0FRqn+zvl9e6A/Q8avA00W
mWb5bpFpYXh0n5tH+wkS0x1gz8wyZgQsTYgFQK0B5v36KglYhsq2JIhAtbaq7O8OIEfjrLr+Sin+
9keYyXQpuvCXBC1YSl+sGukH/awgZ2sT/CGKAdZ4qVWPSbPM+l85+kbErlL57KGIGyrHzpRJwGGm
gWrIvJyyLMiZMbiTjRg85NdVKF7Cskz+NMEpTVZhGxgEzQ6dSW5BKzsgw3I/bPozw2AMFplDWsfH
n/p/Jb4+RE5l0UD6qP/Tasch3inFlmtDQ0EBZ0P0hJbh++3Pr8y+2D+DTgEGteGpPUTa5IigtNZ/
t9yzVl6qHM2KNT4DKuKOoH0k9eqpL6AMyQqloLoTL849gqJDaoVj4Iga5NcFAqo/lRuPzMqWIBkB
SXmG2n/7Nf+sclJR+zSEeIRPEWll4aFY10xtXiPCsZC0XRVdQZkZztqtN7fHmjkxRfkOxgSC1TIL
ZhKFdp4OSqUiC9PsPUeFVR9ygi1E3fyDiuyJfLLtEIjZoSjvHBozPR5GNoWIHk4Vgh3y9TUHxStq
a+DGqA4GbvQneXkiGdr/+Gbv39+H18Vxva6/7Q4dmii7y8u/ee1Pg09uzNRVXcxKdfL1gbrpWmr3
uvWz004oMOMjVVXAheIrUDs0X2+PPPvaAAe5nWDfIhk02Zx5DXutT2jTuNJTQjxsXjq8jhBMBau0
Fggw29zL1lvQR7sSlzAHVZmEyodsGPDikGJDHJfWwG+IerIOCNcIv+KKDMwlTRS/Ap2O9iM17yov
/5kjoyP46cEnd2uoq3XcS54mUrIo+Em/6Swhz146yYOUYJwhIm0Djx/13S1TUGoExS7GrnH5zW+z
BznpUdxAVC3CD+Wu3cTcaSQuOwIPmatfnhzbueXVg+sL5FH2oKgrmYQ1X+W4Apfw6papvSq5f2nf
5+vbX3P2RPo88OTqixu3dqqe7FGn0j5akKXLVayuOy9YxUmxoQRLv0ATpVOi4B6QmUUyIqXkH4Rh
d55ldhJQdXUsYLyYsYkP+OnccBXcHhVJDkDnnJCwGTL0BWhBq8/AJEq80rmRif/IenKkSm6PLeZ3
euPguQrVy2Q769MIYITsaVKx/d36JvMLHCoJzl7A4W6PMz/fnwaavGMq9+VYYDV2VCPwVBUYwaBc
tJGHEOW7XXtPvRYdZOvoJ/B1Y2vZpIiqkmGYTrzTiuvth5k7p5FnZsYpYYE8mpzTra/IEbs8OJpu
vrSAtFLuFadlxGtbxiu4zNvjzTSXVZmWk0WURXAH0unrBw4Cr7aTRMPXQN7i1Si1h4RMWwBrQy5E
klfwG635Kmq8owZQ3MpAqdzJo+ZiPdQD4DlB2jHU6andG3rmdhTLjtTIzBTFwYvcnkAjOwDObr/u
7EjcSzJDiYEme9podW2MZAHrKDEJQNQzuQTR32p16Xm320PN1GKY2U9jTbZx2CZ6ITvZ8AMi6M/8
OCxftPPDT2dxOp+D9X6/3yqP/2n+s23X27+M9Xb5dtihf2i8Xna3n2Om1cBzGPR+gVTbKlD3r19Y
N7LWK3Se42W1uu432XLxbkESXS+XH79+3WujzV5FuvAnkfEPQaljcgl6+OFIZifWU/NGkSbtzY1p
vIZyuRT3UJC3+8RDiiABX6IA68YS1LeBCR1km0qRRmYVUK8FauI03xVVXssYOslqf2xiNIxIeuTq
Le0o/fSL/l7nf6Zgy0R9enRxFn466yTLMxu3Q1CzQg3B2ZYFuhk6LovYdsnIxNR2cBJdOZCTi7ij
JsFBGA82Ik7xokrTVRa9VBzAcX8NtVeN4ltMJQZdeCtEy67HRwAxnVjdGUCPbMx/UXzrOWfsgf8F
M4t+T3cO78FV5O5bVEpRizXTkwNT3qBO2DfrTsE66lvj9QtNNCukCt11BH9hclbbXgbh3p+k3NhI
xpL/kGn/taCWqPjp99Crv3EX04P58zxNLm1FbuxYt9XoOGIh5VNE9DYasGC/QOd5KScooVlPgYVS
pfx2eynPdES+fqHJUjaHFth637K46HmiSJqpoPgRkEiRmK6eM+8QYPXelNI5kt7BzCygAe7ITym2
ehztoDUtJHxzJJPvPJdY1LdmZHKs9EnSDmoElsMYNorxJgeoKH306MzgCaU6i9H5aVoH816KPHdB
fv4OkwOmjeWyMADcCeQm9hFDKEBhebS9/XKGmNRbLzdNkGsnSgxNwGBZzKdmVC6+owJcNFej12OW
IipxONhl4VZqvZMxplsA42FQrdPyUtfpkjo51V+DQK3ZQ3sIukOro82Ln208niqKGW37zHlvVoTJ
po0b7qm2xmPXDMuRE1r1w5XYAZJ/UY0TfJOULTGolP6SeNfpy0gJn2K5OpaFvjKl8QD1c99V6dZB
Qs8OB7gnAYVc2gn0AdN/9d0dznjEbYQk0eQL9GqclnXXB8fSBiiOYpb0TP9pQfueIiDBvlxddBq7
9wuP4iiafhPDEh61OM2Z9hSlVJel1EtpFB1bnKnUS4EZR3/prfcCFc70ULTIihChqFWP7cKdTHI2
u4PIaApwFNfJtJwx9IZWOY4UHtNqDZVIoNEoCMAQEoXPkKqvjbE1BZu1hCDY7bU4Fx1hgIXQkCjI
4ZH59YQe3LhsxwqsMgOkBEfUPilC+vEW2sZdlL74eNM55gojiYX9SHQyCcUcv1WLwSJlFp07ZTtW
FypQ3EWLNLoT8c+OJAj9v53tUM38+lo9VAtsz9X0iFtBEb30zUsCwYZ4V79n7KX9WUwUXw73D6p5
+ERM2ZOS0o1WVRq/G0QDd1QUHZTiWmPyPgKoS0bUmwpYQd7F9Li4NZhSaEnZ3HCp8sxUG6JfTi8h
tWk/+/gibxXtNUIrT9T4awSCuhF51/gg0Ak91B+Dc1rQBmg5gEG5vRjmF+Knd5mcurVn5qi09FSo
adqsCoAThViMuNcgXGSl2x49VIyw7jFj8dWYWxmfBp5se7UBHqraDX7lmADqnfkt5epusfrW4GgR
qBP6WK0PaADXGclKhWLMKimpzfrtormY0jvSuVJIUvlcNNdOTdZFtBUOMmkkFle8K1Hu9YetGzn4
UhULbXwfY3o/3l8h93lulceAMUNTQ4pSfhLPkISEK+Gzn2xQrMGAWnsc4OB2yrCWdHujey9h6W1M
rN0hdMv2yc3ewBKrXi8afCQYSYVuKNw12qG6ce2FOG/9RBCmAn2l4KWGonqhXbQo2cIhoM/zwdpa
0QdAGEHz46MJLY6svdeMFQ122lFI1q+iZhvzq0jll7WyzXQ6fxUtRGOlxi9hG2M7jHo3a66w/ZOG
mksMn6NrWWjykw9r3pOvMo0muUMjfbQwQAfsOpAD1Ycs3+bghAxMnZWNqq0yPIdc7d2QtyCW0lA0
K7LO3BrGN5IZ+k1VvIbKOFA+QG8Lq1BcOM0VZmPluAZ4WBjfMkIxu6k3ozHsW4qvSJ8Sokppu7Et
+yExqkdDAnqBonIvXc0GyG2wblPAOf5jHBoLxf1ZRoCL9H5lA1tMkELtIKXI3wK80SRN3bZ1skq6
NwONkDE9G6G1yRAULCITTWtYNuZTmNCYDZcq8OEIt6XaBxNE3Dy4xga5gVUXaHvkV+USs3bgYI1y
datrkFLHYa3Z6nUEM2S5e3DhzEmaGS99iQqL2m4kQRhhF8CrWnYW/VP4eiTskY8WAHaWvoe3QXwc
M7RqThF8c8sNDmmFyx93lkj0NA0kx66xxkXJy7mpehWIKl+ivRixaJNn2xG6hwpq+COX3DNllIW4
xmlx+1a3APSR2soVsEeS/hy7nTc+pO5j13lgvE52eSqzj6Y4FVGzCAdv5ecqkprHwYw3JY5tkFef
zN5a+TX2BPV2HIaFEgI8054FyVOGmZe3ByuRwRi9WzSjBcEY92Tsv1/17FsTvmfV1agr5PMfC/Ul
kI1V1h6i8jX3T6BjSo4qVkvbXRXjRL5ZmD8qeWnR4DJM4oZgC+xor7uo6qw1mbk+IR6R+x/Ydq2L
oqXfc027Z4kIRLPQoYOnX+L628ndsupfYlM6CbCqYw24NNI57686pFzxVwfTQY72zgFMB44v8LYV
3gYyAn2OeuWAdJVnoNR+hvdX+AJR0kufQ49DDWiT4KKKmUwuxvCaeI+lR+eH1uybHsubQUUJzxPa
T1do8EN8ypKPto0Au9kPvoqoHbQyEz91tyMt0LuHGPhh57IeBfrM/2CrK6G/hAycdDgvPHvaylIx
IRvXwHGHAQ50/SgyEb90H0aX3ebkP8TiBEDayPImtU6S9KyzMWRga7UDPgx5PIhzeXhUjYQmFR9M
SVcxxF25f65SUCddtm7kQweptXa+BTZCiv6D7zBX2yxb9e2pdMCcHtX4WpEXqjDUoxzVbtj1Cb/M
jMpDO65SA/q/qm98IAKEh6Ju2ZFgRSSHmf2uIgmQdg+tNrLr3rPugqAZaRh1PkCOxJb2sBNLNuLH
2UOihie9SbeY3CzRtzcSrKdbb6exgwMyh34AA+BD1UM4G0qa8SyqqBoT7Hjoe8TmWgEtiHmBXSHH
UiyiIVsO2btUiNJ3HLxAX8q4IRQE7TEYUV0wObWzilNv0xnPvW4sTANxlzHY8SGgEThpcKTUFzus
ro44t9vl7dq3jnW8SXT6PP5LVMEAkA8VIVAlK3ua63CK4MuCmhz7ow1CXtMQDncx/6CIE1T4O1bq
Sa79pW3ghIQgNTgHLK/oJRZ7OpahjQp5ecH+9ClQqx+jd0839HdQ+EcwJQykFUs09ezJlQlWtnL6
hgzJ5Rsa6ooLKxWqhurZsiDSGCciEEQ9VG2rd2tYOWV20hF2yvx33zzHsbZq3GtDAYHbKgv9B9M9
haibqn+3/LqOQ/C5xqHRGLdA4OR6WWF6lD+b5QPatLeDjtmrn5AQaI+wv5kWJZtI0dtO1OfUHgz1
lgD/bkPyDzVNhcKGENGk2yojYTPNKsqy8zt4Yii04QtBsy9/M2HXjlX5m8ztcX9AQEkj8hrkStGY
EsTs2285V5YX6E/dMqjKYYPwNSCtW1dVkirjcvJLkVryJcLsUBockdKTm1ziexXA2cCeCjOqUPjT
UTz6OmCaFd0gix43G4bQhNCCIFI2935/oozxL17u01iTJCKvU8rdcIoB/NNrPdRw8EesPrI3TuaI
ms797vnsovk04iS+1waY7oqTJ8fhQgSIF1ZD8QZdOzA9sNfR/XzxqwWxFqhlQNXKPXnY2a9pG46K
VDCCdlPSQY6ARFx4YEYounFJFNE6fxB6Mu8kMogq3p5ddTbDYCxhM6iKtsHXT+mHhVPrOWV7j8MJ
qwGy9eGg1MukXKaYwY4HI8F//TwWj+73UlmiRiSH6wDuo/mEY0yyd8zv+rfMau4813y28Om5JlUr
31MjKA40JUuUADjMGyplJQ2UppGR19C2UYQ46sWkZJBkACyMO4X9GUg11uuwiHH3+q3cNimjFKVm
yW3PnlJgwYBA3zm4YFUSthG+BuOWaqB2EvG5KIq47yGpl218gAI6VXq4rvl5WZ64ro0w3cFjW3ey
dm+G5go9nNCAXDCXRvFusjG03JboyjNDwLnYGF1s4qX77DQfpsj6rIvQUSqVk8BdVbQLR/K7FImR
2+tntrpoK6weYcWKqPBknmQNWYdaVeJjohwYPvM/FBBI1o7q3lht8uZvzfjhRNm/OBQ+jzppg8hR
PQS9LP9+dwoqMbiaqrlmVFkdMJuUWBMYwnfedG5fgm2C5SLQTUgafd0p7ZiqSlOLXo96ycyDmj+F
FfANdZFoJyCK2q7ADEL2tqa+RJHdlzCm3ubyefCO92u6s8+iy1isq+gLmuYkl64wRg0Lpfw96ybi
LzYmn2GJRjOyy8EFs/mVY5x1ez2kMmR7h/t5XDZkcfWSCuRiQNxFwy0IQYvbczS7JCk02SrVHtjg
k02rZiyHBs2Jo0eo643xKpW0O59BFdM8DU1sQyZlVSik/SEnWeJRosSqER2lXal8IHBj1Tul4i3h
O0ZYPZjPhnEtDXfZpztVf4IND9EnQ9+Ks5orqmgPtfOzJEwndLv99jMMSEBvtMQAkQs/Q3NS726c
0Evs2I3PwbhHrWHZNfZKHg+DvPFd+CKKuyHcz8Cv3x53dkrYesyHAQCLe+Prykwcu8LzhJNAAVVq
Iq3ikR7oHXueDz2MCMNF2jKj2VHB/zc888DZBSpz7NZRMRJWQ7sRqeilkd8FNNCB6VQX/eXOU4rz
aPrhIH6gE6CjX/DHvdbJcTbIbjD+eEEjdbPZIwyxsPfOMt/hW754Hhbfk7+tVbm5PexcsQ6AEp6i
Gh3EP2D9YJFbaTAof7ZOvqVxlagf1MBMS4h03B5pJmyA+Wqi5AfsyqSD9/Ur2IUWer2ccGNUF+CW
YHbvsq9nWggUrjWVWE8VmqqTIz+PNS2vC0KD2tmDI0xRLVPxJH7+Fy/yaZTJQWcR6Ru5zCitdAJk
PXqXsb1zUMwtWapKFOEJdCjITyNIx49suVNB/ryYp5+r63lz9hZbfKOeFuPhFeOP3WX8fvutZo5M
VLpocYKzR2py2lcdk9LTExtEnKpeSmvb/xIFhfzp1QnQTrqzFGa/06exxFL51Jrs1NCt5bSLBQyD
lhuVduLju66N995ocgmUSpf5iB35IgoXpDTqXJSjGWwMaCZ4z3Reb0/hTNj/ZQonK3yAcQndz4vP
KY4pDKGehuihRXW4/E8UvN4ea2bffhlrEldIzjDknt0mR2I/CZ0TivkDvAY5fr5bz5+bR1JEtixw
YU6oyTwqgeTCwy5gISnbOj+7CuUNOiQUO+Vx03kP8b0GwhyKQ4hnAh80aQr94XcMUESz0TcIj7J8
AnGnSkSxlN05NWz3OlKV+V/WSTnmohnV4qZJFeH2/M4/A30wxYBEC2J3+tZ13uWyG8Vn1XyAUDEO
3z15W4VPan8qpQc9WAmHEKgvCj3YSAqW5b3cXAwwuQ/IVclxQAszvj45zGw9lEyjoIbo4rJAUzw/
cNLYzo/b7zmHcGAYmD0wWqGZTfWLxyDoG1oA0RHgdzceUrvcukqOYpm2Auzn4ljgYC580M190xYU
qX6kdAY5vFPpI4PiEK9clEqDRRmuVOUxvCR6TYX/5+jXCyd48cs7Z+/csleBu6jcVuQe0xPeV0cZ
paw8O472m5p+UAdr0moL0rhGV+j2zPwhGUrhgtIFRQOHwJ0YcrKd+yBMPatgFUrdX6VFGVHe5/Zz
Fpx6exNre9t/Maha6tZzAklNWpfKpVGe3Owc9ZviXnN8/r3/eZbJdu9q2QlMhTvHxJUoXdPoIINp
/ROdwjtvLWLQ6bL7/NbiNPh0NiemnWZ0eWIh5lUo4JaeVYNWcPuSYFylaVsN16vgkKAeg5iQhbjc
7fF/89L/HJ/kheUo4OWT8WNEmyRLTuKj3UeoFlx0yqEIIIq6Ro2bWyu9evnFonNkpJTloWRlYKlR
OUzt92HY1lG9bmp/44XmAS6cwQ//D7ficgM0YfkDYFgxPOf4jwcvIMPvhN9zQQ4L879PP7233aov
UFhl0xqolDu0UwbMlyls3Z6kuYvm8yiTo6HQBnMccjc5yvjssRZsIR7pC0A3zWPcFNa3h5tffP+8
1CTgGaTAyV3Oo3OYXzp8W7pt5H6ozt9lc7490G8B+hsff6oZOra92ZttFRzH4ocFBtbrz47xzS8u
FlwzfdgG5aOP3nAybBUMqR0wGX/xoW15EylPfnHUnV2CqD1CJ1WClW+vLWykSKwaL7k7y3T2C6Db
C6eDbjqVkK+7RFdyIy0sbCfYIuJqsmCbAQVBJx/qkmRad+q082cRJgFwpBB3N6b8cKdHedmH14F7
ibWwEDegpyWyeoV+QkZfpzb/oj6vWs+tKMY5j5SsFqwIGolxLr8ltMhQfrz9sWanAIgjEt2GkFub
LEJPssqIkCM+lpiphUJoLUqwJ0YVFzWF5O32YMbssWTJVFEA71KvnhwLxgA8yK4JT6tkW9LgRa/e
aOm24mc1dJvBWfUNrF9ZXYY4UPYYMGLT7cn6arS+FVSYB5qN3rDyTTyZZOehyEMo5Wcam3qKRrWB
X0At0VA8uzK5Xo9kKxZ37i8BIS+spcX24jDpjHXZwvuUL5nRvVkB1lR5ixm3dk4wimNoy6TVigp2
AT2fFVeNxm8MoBFGh6H+0ZX3joG5hBop7v+flCk/Vvb0iKZJHRxt5UAFnzAFoUeipI4OExiFEsPo
e1ncHLz4y5iTz56H8DtdzyeZrpkYazNA2rNBCyCY1ELXrxt9WwXyDnXDXsY2aXhXW+1DE6C/Pl7d
XhRzADo4SBTxZLEAAf1+3YWhjkjGKE5bqK/ISzg4AWK+m52J9EN7oRWw9rHRdQ+Jh8jIDvu/krqL
D6ZCXoHyi+8pv8/PzafnmRyUZaDXpNOQr6hseiizWoiB6PIVuHdpnvTiSoudhjVEWJtW8JhtaX/e
7QfM9VuYFJSYkF6mGPd7J326wIMxQa8nCpKzp/3oza0iPxb13zIuyXH/wgMoRbhIh7fU/x7fS4zn
ip1gx3Dvs6GLG/bvU+zT0A4q6yUsN0LWjupJcAC/xaHYKB8ZsoTxs9rir0nn+z7sW3zoP+6NTwNP
TgdZskXlhCZIYiXLHhxlYiuLkv43uPeFhiuEa2L70j07JVzqe4Hi3EEoLPxkvBnJ1qf0+DpuMy+o
x+CIggRd/CiCVQB7tjwlsbe0gJ/fXvVzt/Hn4cTjfJpkKZRi3WlJx/rmEKJUM/hb0c2+PQgX2cyU
YjWJII6JeTmyZV+HqSSncUOTtRxr1mnsvw8yGnLtfwJIK3aOGZigVTuoZigvOekngA13jE6J922g
s18m8V708fkrGVzUfADF1yV5K+fqwVBo1ptXz5HOgdH/bgWk3reqt1eOx3dCmKfBKZWU3Qai1Wyl
GLmNUAbEbK4MqdoAoAnTJRbFVbHRirXt73A3YY+ZxQv47KTfqeVjVW0S+RTiUjFs6uDbTyTJ7J3X
PnT+VvL3buet+/KnnFCNbsd95AH6sUG0KAsd+BAO4I703dMUtLtgqzcLx0t3CITS2tjkP2MHs6rF
aK9dnKbbbW7HD177PeteTPvRUcJNAbc9w86RbrYc/WhMGyDVgNYoPo05fjXIOdpqt8jqVwFxkGGB
5joQFYQJkXtEvXkci42D51ADbqGscD03/Te1x9VzKDcK6j2dau4d9Lx6F317IP+9t4+iC5imIgsO
Q3mQ8VKSDhEizVZ1SQwT+Ki+KoFgRSb+tuovnYsTIuqypdptKtRBHkcFBpD2zP2hadVCk8NvVlIt
6+F7rFxLDK6NVYoOtNP+FRtA3Lnmdf9nj+WvGT8aHpZ/1I275CkwF02Lk3fw2rgPRvmzd/Zx+z3U
f7neKxwuitF1+er7f5ftqQBYkvjroX2xO8yy+xxnTdxkrUXm/cD+k2DNXjTVk4uie6bs7B7B+G3H
p1Yp2Xu/jCEl7Pnw9DOIkhjoSgJetzO+B2GI7RpgBA/zDFk/CGSZz9bPrB64jXYpko0mH0P5kvfh
HuTiwouDJchCMNfXwpLWXXsRjOOBM2QBeq2InWIxjMU6HL4nOeg71Vh5BAKBZ4MYkREYQ2PFrl6o
/g3S1YrQMMJ6Ew/GzpJBHFZPkf8jFveM/qYjthANx0LeNnhdmOE+9tbaa6KiNIQzYHVtFND4G5IS
3Tg17koK170KUOtA78E8ZdqPAJBAtQzKrZWyRLbpL0kVHGloBGmy9Sz8lx8kZwuXKcOEQDn6/D3b
1xjIDXZ4wc/YdMtHN4fmIzfYg6OBAZK9gHObauO2zJqn1rwCsYUwupdAS4ajtkB1QNR24EKDrTOB
+jjjSTEuZpyu0vzQZW9U7LAbW9YJlywCSlypjtMCabqqhrnsbW3r1Thm2B+gYs6FEq4lF3dTVP+V
HvkL+VCW1UMpIctW04MjWrJy2JN9tcrBcCWoZSUAjTq3uFR2uGv6Aj2Jl4hxwBkWQN1zyLQdH9UD
ixdVi04fro7zndHqsl+JT66VIA95lSYEX939TYcvbP0lUJfK/6lr2VMMygTfoxaEk6eMqyixt37i
IEmVL90GyZA6XBFnL1LH2KTBz7IKKHYssZkq3VUecres+m9DssRJIQeX462qnLbwL3P4BcqHr1iV
mxQT0APNFFVe6ca6r97abj+IUwMYiq4+kT+HzAdFrPZBCGCBjjRQv27zrUM+Q4jqPkT+e1vJP4Ii
/oueAFxprhEQkQ368IBcLKk+28ArwQmamOQZeihgMFvfGbah2aHdUK9Kw/lPLAO1cA+1tAMBK/gm
STQ8aUW2F17IDu7AOR8fsE4Vd2sCRT3CyIWFZtsgEMc1jEm181aSRD+7CPdduQlLCMvGFeTLpkRG
RHRFJEBmsYw/dH2geUHn5mDmD33PJm62/FjHRpOaiLtWzD39Nafas9vA7gXeBv18lmyCbpE77Cgr
BeE+qI/2cNavsbEsnE1RHuw8XZbyIc0fgDDpOnXNh15BTvw1hxPyV/6I5bYa5Duuv7SrN6VzyMp6
OfyFUAs9LkqVnRIdNKDjoRRsb1+OM3ryGO1BIMRIDVEmLsmvd2OqJqVrCBFKqQWNVmtH4ANLtfi7
a98EwJhjofWBOuEXxXIdtavbJC9J9Fww7UKe6fbTzIYfKmRGId1BL34SBGee2dV0XMIjYMoa2T3y
QIIusULAX6XSXX7hvfFE4PAp/hizICurzAyObvoyoKRt18ZF8t7U7AW6itBcbAKC/VFZZ97baEsP
vXcZrGjVNpnISYDbsFNuz8BsRETTTNPRhnPghX19Ij3La91oSQOIFxifTNSuRfXnbt9C/KJpmAl1
878DTZl9jVEiyQU28pzFq7b4ATqbUnAeY0q1k1s26J1yyNxM80Yqau04f/9RBvcNc9CAF8KIodQO
zbziSoave6Jh+6+aJXSbLPQcQG6gH/p1DiukWNK8RsGP1HgxAIEF6Ih0YBc+W0C9RZn99jebzd1o
BctsIwOq97S+bg6yh9SYn5zTXuIk4d6L7EUawo81t2ghcdMvSuXbxmz+pme4YIIWVDfqHO9z9QBs
sDEhhg/9PcXouaj381NNdrZdj6GnGS6AOPyXtA8TLxGqLJTYWFR0jngELpTIOPry9T5STvShp8uL
9gr1bbg3FmqyX7/BqHdV2NVKfI4An3YJUWsRQ1OmZFENR+jvefTDbfbmEKJD1J98BAA72d/cnYS5
7QQRi6Ra0LYRI/z6GJmXhSDwKbW01cqN1oIVAcC0O/vm7s4aEPnwHy/8aaTJC5tV19CupaqtIYhZ
b02/w58BFZr96Kz8cCc7b6x2nJXusn7mXpGUB6oRID0dNcKvrxgaQV4OShaeo/BgOWcweqFxFZGD
4d8TLJ5DkEE1/2csscs/nZeNq1TRmAGXMzDb9ry/ohpTlOhliPf98OEQqaUE2DJc9MVQwHLonkzl
VQafQMEpORHUayk+IWG16Kv3pqA//3z7I8xOBWV2zk3xhznBKjakq5Kfx9kxznCjHS8gyC1avgMJ
zL3Mde74FBX9/w41ualK2ynKoLXjY4QjkdhXbKoU3UdtEHZQFxDjPWYot19vDqiGZ+M/g05qMk1b
G22DsuuRgIMDO0BGvy0xDwLyBdkgta5S8xH7ysJNXjtt3BhsPRV5M4H4j7NxobQV4OqTovyly/4W
P6Hbjzdb2EVRD7SConDETwXjpQHjmVw2w7OUa8vEbhax+U3Bt8u/+GAqXag/kn2uwx99cLZsSLhI
RPTwUGTX2ga4f1f1Ig3uFHZnj+bPzzS9C1CIMmtNAvNoyssyeCvUYV1X0GJTLry42lQeZgI0XSUj
3UFmqCp72+54KDfY+FRhw3pYu6a39sb8zqUxu4AEhkiYe3BATRYQjJkxNUOoumhHheEbMty1eUIt
CmoG3AJSwtsfZ+7+FW3G/w43WTqu3ZdBMWT5ccQfGp9wpXsxME5WfYq/p7sSZbMbEdgKYkFAgNCq
/XpOtOidt+Bq/1cYS360jJi0AyjB412q2fx7/TPSZBplvR7lSiErx3vN8h7hWhIwIvIHDhuRt9tz
+Lv6NT3jccP8/9eaTKKNW5U6uA0aBTUId7TV9sjsBuMzIGWTi70OscBDeRDkcvjeeRhF2aaQTa/I
WO6688wWaOmk67ZQRwcSPjmL+6qUSjOqYtG2CWLqr4ClDXpnweMj+V5i7JfhovGeoNsY29ZX79Wr
xcT+MRefhp8EqmneRdKIAaVQp9B+uvF3wA2x/uybCsrcJw1EWuE0y/TOCT/7uVGCx2EA5QTUX74u
LKnLSPTdMDs2eNsRw9AgydNigRzUaByMKLgTtc5u0n+GmypQ6ZWvja1BNB7WByD/4LAInKyeJGhL
N8K9J/kxPxxIe0BfqLlNSbSUIKIxDz3QWNYWgVxq7dxgnAk0Q2Gp3O9/zM/mP+NN1jMCW3VqDyqU
U24K4JVa7dAD+S2bgE9ak6PAjeAVC6uoqx3aV7Wjo//fbAJK/mjLCPpo0t45qBSKzXNLC4iOwN8S
vf9myn6KMiQEkFQtZ2lFansQ+sWUIA1JmJ3IKPuUa7eg/umuQ9xdktA+qC56JD4N9mZcsCwGY1jR
VV6lyKrnMdRTDv5kgNgkv5Ot9Ub9oAb1rsjXMeltiBtdUZy9yKQ4akEA0raiOguLT8Xxru/0jY04
xEgYh678ivDu75h4xs28TWqb6BaE2OxRJysRfY6oFOowQZPWOWNdpEJ09FOIVMK2rtthlFibcKXg
BUoe6sBquhqQ2bST7wEaQkIwUPXyS9wPR162zvkpJTsX+ohu4YezCt0BbXX0guEWQt7n31iGtKZt
pbnaGdDPIRyFMQtsumvYXEpDO7QZ4RaFbb8rTlJxqtHGzhYRShgCOWtBxAJ0UeramgqWRWTcc+HZ
HRxUD2QE9d2RdaDaH2Or76UyJ+OtoLJSPLIwNEl62mMjoF/eBau3ShDy+lMjMYchbomx9CDFIZfo
qxS+ZSnlFjla1sa3tkyWwCYfYnoZmuzv86HW1jblsCiSHkTAauH40leLVD/JkA/dcJFRjYdWqI7R
bpDjlYXOudGk/8PZee02rmXr+okIMIdbkooOsmzL6YaQE3POfPrz0fvgbJeWYAEH3eiuVctVFKnJ
Ocf4xx/euih9Kothl+2MINuEUrGWEsFhNDM7FwR6fTsjfZ7Y3iRjutD77IkY2kzDqkdo80cBwRL7
scXqqGscX+V7Q802krmuxiu1PvTASIN2SBv03t3gFCPGr+O6H1EhJOi2+AoL4ZAy7xoHTEMwJkTg
TxZamQNOkyJpHUxUeJP6eKsCzjNeUEXsJx0lVZYjRoCoZxplcjyDvVq8GXAzAXMVkUr6KXbmX/6w
CSJMfaD1+TdCkKwxDNfqz5S/ErhhSDoXy59JRNkMdjYaxyH+1pLJzQdlnQuR22dHYiKZn7TWhDBW
AEjKnZgzP++OP1RhUsqxEe6lZENqYI7212INJ69TcD8B56eUiBE6QllEnY1zaz5+hfNMRtxLGdQo
cMgxztYB2atViYZwvFci63pmfudA3q2yx3JC1dI5HD7KbhLSQ738kGiIF0WUM9hSTcem4V0m2ba3
8DDbm1srFbdhidedx8QzPwgtIj7PuIozNMrh0/zysvkB0UIQdHwcNANsroavnqU6LVvmf40qLDO6
aS6eEBDi231rG8ZDstMmsjOIwBlFd5LlFbM7rj6KuGLyZs2gbDlmC73e9uoMPKKR5v54tCYzhVTO
ruTC+6YxRuiK+njaNM0BDxE3CV+KPPxBnfMkW6N3m6X1BdkGAfY3YDRJj66Tcf38Wz5ZK6L+wHTR
DnisYNGzxk+TcD7pbiwwd58BIkP9lQfSZ/k7XX0fWXqCmj6mw0qr+ls8ikHjXfSyINbAcGVqPMto
B+sWukTOwlbVpSwkr2DXnEuGCLY/deDB6VEq/KWa3/jsM0MdOr1Q3hITWJKeFVuVjQg8KuKFFx94
Y1oFLTLv93znrVVdCxU6YZ5oFW/CdjuY0TYDeB+FwIma+5GYcfMbGEUQHnrIKJWUrwJ+IhYedaTu
CXLVmeA0rBprcPme2WFQvDdorPkOWXicarMqhWMTT2AZjTuLJH6uGrcsH2rLQP/6OmimraO+wVCL
UjGMmbFUi1YoXCkflnFbuF5UEUNj8teX65pBNAOR+bNHTeT4SO8FCCMcWxkiHqxuxvRNjcS1oIFk
KzFvzogzGrufkN4FPUtfTUrET/ceMQOl+jbLSeIez3Uy0jqttVMLOWfeukpPuipRIPPq1REei3jC
pwsEvYOebFIVL5nxreLQCHskY+VCGJhfjasa6b03bjsvWmNlVVS48Hcaw6uvif7XUvprPO8Tq1lS
5uw4eiXzDUNLv9VIFyXIJcIaGX08q1Uv9mF9oxbROkVtlIWY2zG4yjeQppw+VtyA3/FU/D2QllrM
vaCCzRKgaDpk3v/4tDAVnB/7MME4G8xdNae288+IxMPIWMxhxpIvo81/1FkdZnujtYfeTN1k0ND9
OvH0wMlvQFcTfIIECidoD2GzQvODL3eJEeDs+62o2LPF2yklM10M7qhdckG0oyBaCgIGgDmi285y
m7xaT2R5SIe+8pz5vUOzuZ1Tcb3QuPIwaso0ctMbggVJAuj1FLnNp5J+ToK1NmXt2Sy3Ovr5PkVY
bGU3QmatLcYWVhDcmKOx9pJuN3DMlbwJY9XTaUZIhIN3v11FjEKr5igKNpi9Uqy74Q7haoGqX/KO
RXzIC931MxJ6X8WPvN7XzSaRNwFBlrGtvrJ4NTGypXm8p27nl5voC7ccH/McD8ZQx3+Q0NqE0WEa
uV4yvklB5VYKSlkFb83C242t8SAK+TqdYDuWt33ZOCbSegRkk/Yqlq9Tw0QTSLkFtcBk3W7jg1e9
ZjiDNzgkqBGmKqWGmzspK0QnE1C6JgwOhohpz1trkrx2062Uv2Yem0tjOqrMIlQle6zhmcWMvZ4w
EWHE817yVojeKjV2AudHmzDWGD8z9r7M6GxVmJYj4nNLw9UnHpfxXaLj40QqjmdNkI0yJhSogKdi
VcuhDePRhtiIySCDDbPgVAhw9IhXxSyOmyQ7t4RruLV9QIgB1QTIHHTn2ZIEG6IGdV/ktoW5KPye
SQvACfW7XsdbGDCMT54nb/9e5x2YSivTTCQLoTbYXG9DeVpWXblVpn5Ty3g+RJpTS55jBYmbjp6t
4qA+5GTUFA9Bw+docE9gzNYQ7hu3/d0gVw5qB6d3WkY1kxMj6cpHhqyTtBR4c3xin0Ztj+poIdjt
eDCUZKmP4ZVi4HFtXAnloyevjO5uHKzrPECqOSxNK5utwpaS9UVm5V0+KqTSpLakE0iu+uyda5Ot
MC/lpegRrs0jjjSNUBIgsVJbmTnviHEXpJjei26GXljJtWWNubvkC/dTyPwSXLTKGAu3L1qSvBg5
RklmjD1T8NRFwmqswqWo55tuytdGzexMStbjaNjVgA1ZpS+0ct8HGA4F4rqRcGjLq42BaWUWgXfM
Dvvec1dt1fo2rIN1EIEGUA92Vb5FJf6YxO/WgCVIryysGbu7F7T3LNmN5TIvxJtaWTVms4jIj5Ye
wJ569bbGdEiBhBqEMoLJ1157loKdLD4McHz9FB97DUiQSN05K4C2ItbxQivTRZpT50qsOTN0so54
eXKofYKwTZGcN28xZMyK6TNwL5l9H41+mY0yX5uKcepLQAK9od3S4PY8dRXmulo3jlwHh3jQ7MgT
FkOPs8BuQKTNs9s0DEf9bCm0j3QvXia5Rh1uK0F10LRbRHWrIlNbwrUo7MUr9JjX8/sVwdSom4MZ
ryQzgBMWuY1+rfJ/6fjZ959m99KMqwT/jlJ+FKSd16yUNqT59fjZbC2K7530orVro8UbhIFk1txJ
w6pnZQs0HZWETWm/5CzqfVt6qLexjR1C74TPw530kL9XX9Yx+h7uU8y6HsUH+UF8EA4YUOyHvfqQ
cWyFtjTaoWcPx+qofLPFPU4H/bnZd8fpu78bd6xv41t6Mp6qe+up2w+H9o43pzs29/5H/5C/9o/9
Y4qk7nM4qnNIjI3XCc5U/IS0kOEfHf3X/sF7D18ItXo3n3OeANXcoX3Qvtq7/nF8lA7hi3IoX6F5
mO84Ax6ar/CVPftQfGVf1ZfwGmAI+NXc94/ha3NsH7Wn+sF7jt6yL1bmFNnlO/9TvUgPwVf/LjMT
+h4e8zfYf5SRgW08Vy/1u3oPVGh9lu/YFaJse4cJYuLN/Wl9WoWtvEqv/V76CD55NQ/qQT60e/E7
WqhrPuzwVcNffI++JrxlPvrvAZOGEEMFW/gYv8fvKecXw4f30h27IyMi6ZsHxY3CInkevsxnjiDj
MXwuPsb75rV48Z8adp0cBrnNn/2AvYCZX465xrv+bry2x+zT54t8Ew/il/Xc7YR3mc9TfJp8jehF
Mx5InHEfwiexRcMd3/GOpNlvwnkMPlrEHlxR8M6fzvqYcAAJ7fhIB6PN/6B+999cjFF78mnwByj2
2J0/4iO2FcKL9y2xUcjY75IobyeP62olr53mq8A4Cousd54WJ3T6XJJjz8WiO2/VHvlJ/lsfhdCO
Xr1vspyTz+g1pCx6Gud/iSMJJ/x78WY8+ZYdfkwHj4eiPxuR7R2Uj8YVroLV/B8m1i/Viwbnp2LK
0oeUe1hNaeatwDAxg1daGtpDrRzoWpnFjzJpM/pb3z6pukc6eXQ3t/glclaj5VhlkxabK9NrgWUX
8cx5HzgVEWb4vLxZnW+t0Fyoxh4zRkvT8CFuDsroOcySoTAwS4uJxIrpmRlWp88mzQh2MJO479NX
D2LGLOPumm+fOhp6aTEbG0WLuarGQZ0tu/zoe3J6ONwyvaXgvymkfYHZSkkpRf0gxFAveJB5T1AS
vQgFe5q367l3JebNJwbNSraYw8zACGHzrodySirrhUBFWeHPQ6YblSOe8bDcyGLrTAq+bEVtDiOU
Yi/cJmjcUZmLpXkj0J4RMet41X5uvvtyP6f66US+kBFC/8ANIrcWSUgNosJVEyZ5hJ0CL6AzyHJ+
snyiPq5SvGGm3p1ZdWF2p/nKYsqdhEGFRIY6gvUh3jJal81tknzqUsdZFTmKSRBR0c6eNX1BPBLh
wFC82mBwiRFe1d1bhiMR9hcT36TRf5E9zzgXK6ycAFLqR7MU7+O2+hiXUORQoSp6+JgobGzRYsJ5
gPKS/lD01Adfpyr19zO1UE/eqkFEf1MueeTMUnyMWuZ9HzFda35KZrrNIROlYbnQ8u+epkyhkxbt
TMnWGZB+iJdgAj6RcY7XyY3veW41HhKFd0rFoYXe0UzrVUw3Xlo30BcURicBh5iZpzdVqT+JwbMc
baThAfQnsAuVI4zySyQaB1KroHzNGvO58RrGFQw/DzauqS1n143ZbphvjNMW12Gi9HyssFkckHdE
pbow/9Ev4GInw0zTJENArSqw7nGB1Rbyf0aKM6L0N8x9Frz/Bb+dTDKlURHEoJWinTi+0cU17V0w
7bhlU1r8fSEmVxfuaL7jX0ifNgZiHykGHtYf7eACIgUGbRiyIGkveEuO/1Les6WOxDj6G5jQMwgB
x2BVs6zD+iN7rIunFBF06sP4OSJV1A+ZsszqY6+u5ciBNiIs5Wk9AT4lb432JVCyDvErETrANg0G
srLjNbc1pUcUZOvcepbkzFH0jlLJcsBGbR5zZNzMeuoCjpsoyG7tx1sLF8uOLARagdDHg10+dAE2
BGtN6JdGtNcCxH3asNEGkEf/2uyeILA5ZlUvW2lrKbmryc1iAhaorDefjtkbjS3gyaBhMhLJgDKx
28wuRv12xI5zJnmNirmC0ykmm4y+osAEN/cXwcAGLRBvw88L/aGI8AAI4hcJBuOMCs02k0CMDmGS
eJ2pd1NHwQg6MWve5pAedg8GlWWhUqzf+wGTMcL1KIl7cLw+Ut/Mqn9kw2LTjgvvZU5m8qMPGLYb
QwhuylB5kXNaKNJjw2Fh8raGirFuBsovQMuGcmjoYT/57pzM4NM7m6u/F8+ll2Fexb+XjoA6Ke4R
wps6ZNgtKkpizLFk+/sq50c+v16GkymLKZg1rRvOw5Ao4vKpNGZXKawgV526Mj1cmxAG8rKzaWEq
Sqwn24XaHgn3yuBM/v1ZLr0s87//dcden/p+KWJTYkXkzYWLfnrENasn0pddFXxQjy/Mu35Ugf+Z
8fzvzZ8qwGT8qTMzITaYw0StY7clZSwo517xdrAehb62RVCIqeXcah0xeC3U7xi22hx9A75O+HZU
ScuainroCj7xJ3ku4HJHAfna0siVq/mHa404eiZm1jeDpEIsOdmEHTxJ+DvkURh2KWI9IxurGbqa
EZomrK9kn5a1cNsynw+HEILsvP7T8G6GpT2zXs7wXg6uKFRPAIYDtN85mwvZUB9vvcZfTipfYIlt
GSeMotVP5ZK+G0incOqpXf79tZ0dsqDhn2evTGDFk4WqY9Rv8G7AFMgWhQAH+Tuob/9ngCRU5v/P
3v3rYifLNTeaMQ10nUBycU5Ew+4WBJXYz7ki+fu2fsgU/1kcjB5lZBmzevVkeOTnk5CSq4PHZ/mk
hXRteFFaPRUc2JKYC7TfHbTn/L4Qm217w66r9LSchuEkJe0ndz7E7Qaxqt0SWNmEt/NvT+E7SoCJ
yN55ON2LGWiO8BnWyYpnNlWY7d+lHvGrVJhrmPX3MUxcbd+6qkUZvuzzZT69iIhYve9Bf+POtTp3
wMUmQtJQTODaXcUlWRHZa1DChu8ILe7AcaWNkZUPkTZt/n5EZ+UrpFLh3gAPy4AH9e8bq9dF0Sml
ChENPjAWKvgtrRgQz3v9DwVrxoHVbBa+hjkPrbywRZ7VfesSKRnM2Aw0HSdj+BBKldRHFAyjiHHe
EfNnBsVcmhlxF0NXaW4KfEWZnuElyOjYgp399xOYb/B0jegSHDxAPNJqtZPzPeqQ/+UipUQ8tbNn
ARZ4cvQG5JV0F/aqcyZSGA9jfExGtAzx7KRq6ZQs5fUTMHy2tir1HsRZ0bjT6IiwPsdydgZFObx0
QFo0v3/f5rlX/Pe1T26z8tNIT7OKqbS4hRcAYMjpAJtkbLd9ceFaF2/0ZFF1XetXU4qYhUgkjCNF
aDWoJjVEHDOl/Cn0diUDjhqYB0rC3/d5VmD/+0ZPtpchaGWxb2cHKGzBFXOXZ9O2Q4ShpeUmVNQr
U8QF9yhE2CEKK6qLoJv52phHgr/6pswrZy00Xv2gKpjLgsZWOz837ShERyOBwEJbIgIWIbBUX/rs
578jYzYEgW4DlPPvu+jLQiBVjRFdW7gGdQ6OIIIg3WGtOGPhjOMv7PpnedXYOSNfm9MdFPVkTfRx
PYaGbzHLz7Vbbx95O/RUQfXsy0uB9t/00BSs4spyzTZ3oYwQEtAne00TLmxCPy/5f95BjCdEXCxx
xzllYmaqXBl6BYgcT4fR31i07yOUzGGduC9ec4zDNcqQOrwNpC3j1lr58uXrYWqB0RcCJVyi3P69
iM6VMTo2MAoGHLCcfx7crzKGoUAdThPGURimFLRMlNimMDeR7NBSuJeGCzvD+etBQsK6EcXxD0Ps
1/WaGiPGTi/D68RcMTonJ4fvHvIxHTWpoBcdRuS5C/vP88bp4/9e73TTbfpezlGP5teVYOwSGpg6
OMbRoioKZDOWq8IaauJd3O36bLKTLt0UHVsGIgy/5juQnHmOh9hMjWALMH5tfGHl+3C22MmC7P7v
74Jt+NynZYvmhJDUOd3t39ei0bOy6f0+vPcOweMjjGQIwhvwpi7k89jIH8YluJKarURH3fP7eu+G
x/SIF3IXuChm7l66l86VrsmaRSnRjFfxbSssbpBTybNfWm5rD+nthATsFYhbgmtnT7Zxq6Bls8Vj
c120K327TPsUnYvk+LRyQ1W6tCnLmqoaNYVU7SpQnoIJZCFedcVhHD986X2qd6V2ldV7a67y4qOm
Y/hph8rSeK+TD0V4tYxtmdypnADWXsleCsGRyoUau+FwY8kLLd0z5KLwbG/zfk2fB0A83oSV8yjc
M9ldKmsgl2FTOszM5IFsPzuEzhrdDWuve+3rN1N1GYhJnuvh3TxdKSEmDQzQ3x7p19ov5DVLEwkN
5IZFPjiTbUrg/pskQNO1zrBYoWQmnVdziY6daRuyk8VOeIOYMz3UBwm177OC/LiKnVpFWaM+ond1
k9fxpnoI6R/X/Wt5LZNE7TMIdgvZibGE/x6FJ1rJ+qu/kTp+u3tXnsFE+Aod5kRB6fZf1YPyDE+i
0jZVuUiI2b3Fvay8ps/vnWiZbuO3+o382K11iw4PKZDmTpt6xcxUf4VGsFh6q37FZ03oirflit1b
o0/+wu0s389IrW/zsDImMM+c88+MtAz2/v6VhztntTuoG+mOdtES8yfxoVsky/gqvZqXjnTVqqyK
dFuhlRm3xnSP4Dn8Ii8kILxK4nGBhN1HD/JG3X2xph6Va8a2yLJQaE2u0t5OVzHqt/duXT0n+rbF
k5HQC2GTfHeO9gYmWGB8Vi2LiTmAOwgLRHmPEsEw190eZJPhpxMKLmfT3sJywy7c3FY+yJEZ6Lch
Rbn+wzZYP/TPQ4Q/pxPszXsUgb1D3uGiZyhoy/fEIt9Jd+Di3v2nOy2JKA4cYrU/LUhDdnRT362l
DUL7K/OeeraI3WKbP5o2yefpg3kvr6KVuPJ3xmNy850znYxWmWp7L+UyIhrF4XSMl6r99UGq1bN4
VWE5HTvVV/uQMXlFOfee7NWGPOINybyTT0Q3yQ92RuYHGeN96zKltV+CG1Bzs4HUYQtrxXaGeBEs
FIbVb4GC4bmdbQ8P1lp+b3GjcAtq7GO4THQnXlaOdGPlTkeE7Ko6lsvAjgM7343PpnjdMECDBy5t
NPOq85ewYfx2YRBwny86NDOMHsFKk2vWsS7d5Z4dI221VhZ9mWcf60+93frBqu1WVnBD3KYKW3mw
69qtnuANp4/JXnyMbqJt+Nhv5LWxEdfaFjP05pDwZA8kjtrKvrgSVkcSol3zyloRx3W9LVbMw+zy
mr9nZMz2EdX2IbhR11XocM7j43kYl8fucMg/py8wx9xm5hVk1B1LxoVwXHThMDRP+bKpbvEnV1DS
lbf5dGUJi/yTjEsoaNXEGMvp65vk3pI2IfWKa2y7b76kj5JpwxuyTvZBl7iPx/oOsDXtl9Wq3mnK
0rtinheL7riWuoW/0/oNTJzM9qBkH8rM/u5t9d4b7N4Wr/Ilskm7+/bvZLsVYN04/gfEmvghf0j2
lTM+sjZNa4kNLzMSiFzjtvTcLJ7XTXMj8BddK91aMK6zg19siwOjLGMf3Ux3kmILS6lbIwkkCST0
XNdzvtt1u7YuSE/Us2fgr1PlpPhR9FyYdD/Hwd5YeeqyqNe0dUQSlKh15RSszxF5wUH2/Nrcj7Tn
Zp1vdDb3mOn4sU4jWxMw5t62BKsq+AM1i6JfGf41WxkbQtIwm3A4NUto5VZb3OnVK7nWs72FAFCf
DARe1KMresVSlxnqG/LWGPxVBddFDi4wRM8CRPqvWz0pxylWKyFr/Oxa6gO3C249xLiophuA+Szm
9OhXiWUx1oQ1SHtFTazgcYFdvMpYUfVN9h7lAqx6tun69YlOinQjSRpTEn3CHxj2zFFqcxP04z/P
lnYJI/rpq/5T7lDPIQvEd4sk3ZMCwp+6IkdydT22ymJo+9oROnlhcrQJvb8r/cJN45hUPp1RiQq4
+JZSZfZsC7Myo5IW6NUFFJWxpy5wA3DxegVxhpcBIzIatPsSVDGJjAt96Y9R938/NXF9GrZs5HIq
/35qTy99A4uLH1frSuvXcy3WWRLTTdn7kJCNiQoJkuS4e1sfO7qBtHr8Z7DhtxgyWJVIytfkGCAW
Zofeo5ZtCdS6m/2Kc15QqVrN6g+zMTZ1HlxqAM8WtFSXJAIqOmK6kxVndk0sSwYFbTkuYkZVZX7b
ktdQOYPn5mQ9zlOOeFjV1jYwIGh8yRKpiPFKN/aJyMAleuopbv6uI883pbiuYYSIMSatxr/Psxbl
otA9gpThEkIEr6CsVpmybXbTk1hJN5BZsS8q0Hhw2pj+hauffyDonxS8OogPPPky1TLVkrwiD71p
nZ5zETogKreOLbyPjrJ4XWX+BVj4bDNpylhkIFQF2Tm5XT/KJRG9bDSLJ3NhoflwU67wfsVzgKDx
v5/tuWsZ86XwzaNI/4/TLHk1VplgMIkaeFYcDCsUDmMJL9wZ/EsY87m9A6AKBIU3Gnem+VH/apbU
PJCSsBWz2R8xVYuZJMwAku3qoiBFPfetGZh/oEAlMgrLm38vhQcEke0J4WWVcDTADcXiiUeZpEsr
ezNkbNr6OyGCN7wMjBc4aoPikSLSO5pwVdE/T7ceRA4ldOPmB/vPF/MkJW13qfoAJKhB+oYlXEC9
ZD/W7kOUh55gLgaxhiXDTNI/6sTqEHJQey45ZZN8JfmMEE0uNLxW5WSrcBT9hlnhBYHvWVDO0OGr
IWJQTPxr/r3vgsPRaqMxv5Ym+auq27Xa0EegFPX75k7J9j+QVXAr4Agg9XWFbLF+RJDE/PzvdXX2
nf39QU4WsTXGU1l6/k+ArKoz/oLGa+GuBXwFdGomWDU2T/MA2SPYgyXw9+XPff0mtrCkChCmYJkn
K01vjEyKNaxfgMXr8aBPe//HEOCugBcCalbqF3AAcy46Tvd8U1UwOps3fJLK/n3wQiLrcV5X0TU0
4kln8m9mNzGzP6ZjXxWDq5wuNNT9pdxjnNVsEUnNJlCDQWkPdjgz73UqQIwkykzbWO1hqO/T9gZu
sdINy6IhTgaaspcKt5W18gVMMrJpgRqTibgE/sxTNbp03SnYBXvSl1dKtlJbDDXV616l61ahH3qe
/55QrDIdiEeD7CVCQ2B7QgRm3qjDPySZRqq/4u5h5pqK2Z44IVcgANODkEBcpSOlZBQ1NNPJlj81
6/O9kjNI85epZ2J5sEtTC0vLxNWm/cwJnSwaMw92YKYZ8xl9mHm0mcVYcKD4ip2UOSFGZbjE3FRj
sWjkYv33KvjZKf/4UsyTtyHxyqIRR3ThVr3K06tZSUmdWBuQjLrvJNsYtzzgKt+D2ejadUqoS19v
LGa8MY05egHICMG30V54Sc8uTgBr5OpYZvKi/rtUSrEcKr0kYI7FOefu1m8AugzbQY5ZmqFxaWme
W5m/LnfyJio5kwJxJOZYoHsjLqd7y/t535XqA+Orv5/42bfg17Xkf29NwYoSHjVwII6ndffq58uK
tEapuXAmq+eOLV61//cITw5lUQjEJB0SkjXEPY44XbwQTWUxh6LoPU1UW7ppR+1ixs+MtXc1CnFy
ldeS8aDjslXum0BfmtgZhflqaMNlPJS4xnzJSoUrnQgdU14GvCich6MxzspuRhpFrVzzNY3lQRvR
jTQUdK/k7KyNSX3I4dw2lJFtWCyUmN6w7xn+a6tWx1kJcrp0nC6FmVx60HOP9OsoNbq+FP0iiK8l
44BQBD/yeR/F7+Dv7/MHSD55g7BHM7CNkzXswsWTL1SWi84URxnjvFKmubKc2rwq22JjMFLyhIaS
tonWFrt5V9arKO4PvEpZNeIuA/0KAc1CmHUW3TejPshGDcoB3y1Vu4aahyts4gbT2u9HaAMGtiCt
G+JAU+bdIRm3CpKJITzMOa9BJ+z87JsRFmbie99sNq2muJWYLmDyRzn8e2jF7HmOfym941wDJiuG
rsp4eymidIpgaolcV5JMu+Pl2CJl2UYRP9h2xfzJV7cKuCrKQCqGhcUMLlmnpYi/xXeELgWAW5T8
CxvauVOVKRTgNvoLrMd/PGF/fe39JGue4gmUax9KRQbUuqldGK81DOfP5DuSboqarv3SKjhrNWsi
e2e+AVkMPei/q60OUx1ZDQ6WYflEATXouaNB2riFIJNMz5F/FYsDlPsG8m/tELoXcggMk0peXw7n
blwU3SHc1GpAsaS2Nm7CV7D+izK5EuJiK2xK4vEkUkVkFDVz9Nbfa/is2Z6J2A/tuCWb6qmHwZSW
k5lUdXRtKJRtaJ5WKgQtsgZRSaUafKevZtwCiF+47LyNn7w6WHP/72XnPezXdyUneqr1LfQjE+Al
v/Ijp8MZCbY3dhUA06Bv3oXG4eym8OuKJzVIl7WZ4c0GCkVr2b4S4ZyI/dBhBvr/vjd5fu3/c29z
MAX1Na3iqdO5HiT6IAS4umpYIQl4EBFYgdsdGF0TrvFoiDrqCJFOHPFws86GZkssW9jui7hazPzA
gJR7qIxV4C3b4UsrjnHQXcJO5jPgr8948vwHfOE6L5vn07rbWCsRijOedvJV9AyWoqrXFSiCdije
xkvTuXPnu8XMg8eCzFY87d+kIWyyUffTnREv5x26WVjSotev2+YF8USrXNoU5hs5uVFyZDRk74Sl
6LTJ/y40qZGDTCqIQNDsF0LmN2DgH9evW8fZ7y+UEmcaOOZcokJHxcgPYfi/V6pkTvcswoYkxrZQ
dppkFw0fOhSci3M8ba5K/nNTvy510sAlVaoT0IqrPMYjsiSjPPvMIHCrLCcauTmSuhthiIv+ZtbL
xgQd+tbotil9TVA4grrgp/wYF0X/1syXcHRbY10rjmntcuWr8+7mX8vfcOn5RVs+9uVj5D2g+kPt
2JSoxdIHuL8S7raejhQSADqH0N+/1QM+hgpxj4ErJdo2Ee74ydGjgnz8+xU7s4h41MRIyhYMmP+E
MuUWB44c+PEuKHZmzK1A5ghxezTsUV+xhir0n39f8czuIYukqpC+hJc/E9R/v9xElRMxNkJg1eAe
xGoxETqTBfu8vAAxnV1Ev65z8s36pI0KqTBGuwaVUogRo/4YxDdTqhIDfmEafG5O/s89nbwaOUGY
sdRzrTS4sdTPDAZiYmB+VgPeZleZ0ADJ0ZTXaB1abxXG11GK9SUOHpUFEa2/gFzjTnRmVc9JCbgG
6UzLxZPSv5cDtcRzObzujXwvRsTshpA6yutM04ncePDCTWBgojk7U6uglMdZGz4zj/W8sVPspTwF
Bv/wRHMmxbdSgJvybmjV+9ZfCkTKGf1nLL4kxXP0TFySYh1kZjHpUs+vhvRNUcEcAR2Wluy2yLXE
L6VfG5jeibi7f6jwKDxBXRv6PULK2Z8VGl02PfeItxIZ6eXal+x6sNywIEU1wFwS8lPLAVD4vltU
6tXYaVeRaLhC8yhp9dqPp3ulyWw/0OyiWzeCta3I1xWpxCczd0Q1W5tJcgfb0ZhZ6V6xksj2FIqr
xBKvBZNMTU6I2CRlF3/77t7IUP+aSGHTdSgbTkUaLMyrDDIowMrKROsBIg4yI+F6qhOqGfL2A0rP
xoczsX0m5kvjtJ7DysXtpBRbiS/XVCSshp6SUN9W0boRX2csM2M3YS+9H6u1keNCWoqOks+K2rhH
juk9WG9DdxhNZacO05PFvI0opGWpegusHHjSGuAPU3bYulZ3VXQYbCIFIKG2TGYN5aWd/0yJIf9e
TietnSB5Y6BpQT53klW/8kyRyenXpCAA8fdywRBOwFTVkC90Becqqn+uOy/zX6WNodZWqWaga2S1
IcdU+jlPZUHpT1okJpjw7TPsD9JLO8fZ8pcwF5WdUVIo5062KM23mjSB8X8tMFOVt/pEdujCx9nW
sCOUVd1W92zMvy7c7rnz9fdVTzasijB4Ywzb6LpAcenNeUmIDXCBEabVRQLWuW1fItJFg0VErMsp
fke/pTatkjLwIa1G2+DX2w+HCOdXuhB8cN8uJkGdf6a/rniyhpQ+6mX64eSHXibelO2yET6o4Ydk
31hXVWc53GpYry5itNLZ1UsgjoXdqURjcdLEV2A/UTjMARrKp7ZTMKEADQGBFqNinTbO9EUP9fcR
d/GSJ21zEDToY5Thx5N9zmMUWtLWFwPPl1I5Tt7+hyf190WVc6WM9Os+tX/fFkvPpKbKUwh8iMeT
RnBzCUvWYp3lyOOVjH1Lc8PwAQ3AIseg00r3aq+Sup5tBIQhRkQwZI5qW5cd7JtSjT2KD2tY7LtF
ja00dfUCMutdWuDkDc7XhCKDv7h6NLuLk5izy5OvSxRVk+/tFLrSpLQT1WnCQJJaTNARhGs3aYUB
2PRR94RhO3H21DVX3bOHcMZwjHGfFMfSu22dXNwPwcPfT/acJxi1n4VnHF6TEO/mj/trH9KFZhz8
usuuScWFftVsgBcWjR4scya1mXSQZCgDkrnMR+9u+j+Enedy40rPra+IVWIm/zKTyrbl9EdlezxM
CqQCKenqzwNp7/PO9ucal0YeBYpsdgNoNBpYS1WGlW5Sv9UQ5v80Qek9fVTb8pq7+UO7ZES/Oq9/
tOua3fxHu6pdZ1YXE/Kdvsq2qzJZqnN1t3tfFUdBVmMnjUjSalM/HnfVxL6ck3yf1BKb7Od/b8h3
rtaf7fii2w6IUtSDYy/BRyBEzJIXUN3BLmO6/fuFvnW0/rzSlxnhkBMG7hx4JDf4DTrdzj7d3tT8
rQDsAIYG0gkQznAd1etj1pUUiJwgK5/ng7N3dJr07635zpNlpw7sM4PkZPKj/ysWpbkExkkzSIpX
MzTcIKTQdYuOXdi/X+fb7sVSa4Zm2ABGfVHsNlesbd2S9clFiMKQ+0yhCLVMP7LcfW+kIdWFYksX
rMmvA3kCbFMjfD46qFQyvJKyl7KDQNSvMM7BgSQykF4I6a6qdfgjg+130x9Im+qVOULXzS8+dGFQ
bm9e4CrAK4SREJ4j9u2EQk0tf/+44/9dl/55sS8a7SqF7nYqnoVJOhB7N2XGphloIj/CuH63U0Zd
AfBmcPNq0KR8GTzqC/TNYQcHHSmBHWtDsL137EQZMMx/sNna2XbYtBNjm2ikF5NcQebDD+LzXSIL
TXB0W7UxXqr1ZQLs92bbqDohgv3FndZK5xfr7XBrwt5jk8ZsqFuqL9mbOZJJV2ghIEV+rulhdVmB
C8DMsLt0wSD/dRxQ2NuxuwQB+lIFTnu7jdaQtbDmPVXrp2V/TA/OJWQjwneXTnQ2Ko8E9+DQqlG+
Dy6rZqJRyeVperdYWhSw6s7MblbJcTnL8/N0CT7xHj9bsWuqAX+yG98O9x/h5S/rIb3Y7RVYGkrh
SEGu8SCPgJOpsx/9qm9XXn8Gsr9okObk+xwuZsjVwdAsijfyeMBaP5HJdEzyneI9bOhRUExCmN/i
giTLNahBet+GeaWEm6YM2a+2jsA7gp6ulfbTslWCU2t5VUPR60CwV7dsZ7kz48w6C7ARl59TL7AF
2noNdtdxWwIe3kU52TIHFxpnizjGhdzCwel3PyhJd/8pbwH4xS+zkEkyPXvtZM7obO/rX82T0hK3
L9u6f1DvNbIAnVegSnnkk0HW/mbH6bcWyyerVMs2KeCCsRU7MTQL6fZtlzYpdFGkzzpxw2v3w4oP
I4tvx11QT4xM42fyAIPm4xDdHn1WpcxracXJmlSP5LFL8yRPbq+cmGJ0I9akpDtyFrt/flZxEiMm
sh6tw218SZapkwJCEraKl8d2eIn3UZlSlBgfIzNevTkf67R60+M+gmKNz+RRpjpHNSFYCpEdys/v
uicxHL/scAXVN1/psfLaR/0z6bf8tEx3ITtUI04y31LTzQFmaIe7xPznfzX3dsnqaRktN/y8Tgdk
zSmxEQ0CJQaoKACuLdKSKiONMR4km9cmXsXHpCfdbRVv4j5pKJGnWjEYBEWi8dszvzsHFr9fR3XE
LsFTkYEwt0+K2ArPd1b495mJGqmv4U8ZfUt3yeywSYSH2vu/k6ChL6sT5ILqDASMRZUiAdlmpGWQ
bk1vryoGapCRIZrmk91oN+p4FLPdqJzIYz2Rd8Uvd3p66MdNdIz1ZB+34zw7JHVshkZQANw2a4Dr
8y7DTdRE8mzH9bhLnLQel/PLkJLz6WW4nG3H63E+Pw1PQycF/5SsY4cxBk1sfBpWQXVfwxPvqUP7
veEU61DRSA0fnDwtNEI7wvO9Po1wHQI218X9b4s270arBymjJYn4MjwCkZH2pCw6vgU0RxlsfvUL
JzukuxSwnV8lIijPQ1omZiSvwMtLqxd5r4VyxCE1+UQLu1GZgPn3KO9un8nxciy8TXxmR/KNnAUs
A84p58oTg3PI0bf3ZWJxZXlvR3Ld2zXNSNpzawNpnZE8nWyXyrPkDPINLXiUs8v1OOv1tVzx1gY5
1sryu13n3U6phddvbm2S3zuZ/JXjulFOK5xsPeGqo9sn8l5ahgXKk633e3nXdM10Rx3PErqSWj/5
m+XCTlcje9pF6PAITIGWZHp1R9rx1iuH0Ecm+Z0WNhEDlhzj4jzU5ArMGSlwTxn0voxEw007CBnl
q/kd1exAtHVefncY1RN5LueH0XpSI11OZkaDt26mBwYDTe46DFQX7zDK74qZHLeeWCx7NW85Lzm+
eoAGZ5LfNXzvTpVpPZFXt3f5nRwvV5PP5Rt5VyLVyhTgC+pj6DJkWs7Q8BnLPQ0z2CDqzYhT8IXL
Y5A9n7hx0Ql5im0UHTnwmYbVOmdsX8bWq7w+RNvwZvRgcwiViGTjxJ0NEi1xIjOzIijVplZIMkho
df6lSNr7IgOqZDXejKEaYI5ODvGaHGyQSk6Jfr9NVv55WE5X45XBQcZ+6P5iJMZ2egQFw06LmNXp
0yFq6MDdaDuRoTxgY4uZ4nrFTCTXZVCAA0mX4WoMu9dQJGGTtgn8zhGRa3S3zo4xaG7Ihx25T3qi
JxXaSTY8Ie35dqwO27GaqMM6Y3+Mw3KGSHRuHcqYHuMNFxATkM+XqZVCPBTebC/4Mukuad5F8ddj
aneHxVSZtKg2WWSceZnmsZhfsbHysEMCdulpSGI+zVGWqLnIv+jGFgmRMW1GhwCA83CfVGMM6ng/
JO07cqdVaoW37hCraT5YIYn3AVwvIxk1kC1Hm8hJD8kh6RKmVu5XjEeerBn7ZtSG7PJdjysnm5EB
w/v1ZzLY27Cfn0mW1+Lin+GXA6u0GyHzWTVdzoqp3E+OjBfTdlzcX7hLuo7+4+1yBrWtMpG7sq6X
P2ACpSHyF3TVcUnPSe3xJhqE5j1uHeNpIUBckbp/RPEUUbvJx3vutogvLxZSxSyZUto6NMJbs7iL
RA9K7kaZXp61WMS3Rr9Fu/PkJsAD9NHKbsdRevUi1qR/E4silkhs12CB8g7VZDXN56KyMug8+YRK
k2QVnT/3DIsMuAx+E3Uzg/HRA2TMb8Seor0dT5Gvm3U7PQDDYSAlRrjBeosyI1yB8rSh0oVCUKl3
iZk+AhmOMoG6KsY6oNRGBkYRwM3MSrhl3J0RipTmc1A76LIBXDQIwTlrmIgwBVddFi3FWUBExLSJ
OZPbl6u3Yzm/XF3mi9ODmGs8j6Dh+noi7Trg0lCJNstpTzk/JEbQz5oQaL3MTigZvNl8ix48yMzH
Q6yJNBXzIUIp02aH0wLmKDoJsmnqztzZVWfz6XF4e+wTC7nV8Jxul1YT6QgjLGbUs1yHHQgm/t8n
/RCslXAXg3E4XqGxnDK5+QNia9bMwCa/a5k71+PtWGem6kZWVoBEiTj/1wj1c2mVhRTLqUW+qpXf
IkFFmj9uRoAIyX13I5mUZLpqOPEerd7LuBy8PCumB5RX5uRiyhPxFlUXKWA8mPFFae1QmZRZmS3T
8jr/uyFwJE+ibfKtdOcxusTuXOyfEu9HRrB/sV+38Wq2nIvtp1+vc6LYex1DU2biF4iClDHBdl/c
rzJ2Q4tWdMNuKH/lrPtoO9qOKDxlry4qAVBfzsRKyZgOFjKqItgiCyVQHUg/wsIsKeMns4x4AE4m
86logZMhZ1ejL+ot42EGu0i6rX6yUEmxK9KFbdIEoCfiZ1Sp6Jn8RovN1Azs1GScjkmbiIZic+h2
qv/LqYiAqK37azUup824H5pMGyLWcsMiVt1InCSxs9LJVCDd7lJModzOZcg+yT99KSb5ZltkqmXs
F3ISGw9D9LG7F2/sprdkCY9ZNuGFWWAQzNZjXDAUHEpBXC7pQhlU+Z/KRJJ3AuxmShVSuAQh1cTd
6u92L+0bcyf3CEok9y6iVaXIjAyZO5XJzgq5NQFjkj7aYnWrlEXUdVbU4h22SEyZPcqH5tVuiE/V
gbZKh0uzRdpEBURLZTaRuUS0UizDaVjGZbwdV1N5z6foq3xHixOEIuzx6Lcjd15Nqoma7aN+ZgRG
wC+gwlK8053xsHo3AhHCm/DKneOFRHofqFmdunfSs+J3uiGke1wG7F+6f3uV8X0sPpeTNkxlasyU
5gOiEg0i+zpZLdMmUvBzwZqIzbgdKXM7szMkO1VDK9qEmxC8lvQQa0EXH+93r4eYIh24RONDvAn1
0MxAb8d7aYOa1UuLcgAqzulFTVClBYyrdzarDVEjUSCZFct48CKv5GFfZ8odzraoY4sBEFsqzZd5
9d//MdzD0gxkiAu6UMyceLdNJHLB9EttYXadvcvgNt5muJrIPchfaaIeV5M2VWKdJh9nOndlRHp4
vr+EaiZrJeAuAoCEZ2ZoPUij5Ln8VcZEEa49fi8tGyxkjLuZTBjyqkx2D2IpEaOwSpWpOCgy9nIP
MhMY4c3tFc21ecCgftfNxNyJryGTQIvJq+7FCBQ4KZfrvYv4i8N+80Zux4msbLH82CvRCLEr4sTw
CkFQmZ3Z+uUU0tTbhHzAxoi1OgyhS4zbhdhX0cNDsvxF4DoRB8ZJlYkdoo0IJ7DLaTsyM38/UrN8
JgKg0zG7d5Yy+ADqUA8YAQxhSWEWbo64Onlcc4VdQt5JYiFfuER0E2ucE5cR3wmgkrROdUr/pNN3
yIuG66glu3F5v/rM7wevuNbJNtiEq/DABDEYKjNQrYYDVpzybpA0vGvGYPCWU5afSOIhbsbQF1Zv
S+PRHiTuxTdYtjZhG9iMrYjlgFMW/LjKlJmLDRN9PnISLVkjzdugm+uhKlLN+aqsyJifmJV6jmjG
VN5OwUSd5fd8CjoiJX740LRQZN2KtsE26qecBMeXAreYGrNkxwpY/l9fn/JpP+3mRaKxIr4p0DYi
aMLxoHdttBez7IJz1BbBJWtHeiy9Xqey9L5ksmJX+UQW/HJP8goI4VR5FZWS18w8WY9yXbLzx79B
gZt7Ktp7jOT3cqQonziig6k7/lcld9cjlIUoKHDAGBwcg8jEVb0pqzitRqDdG4G7aJmNxCL870lQ
gj42r8c24eVOHNx+ZnPE7Yne8O3//2yD9cJ2kQYm+i0qdXuIsMgE6DyYoXp3swhygtu3RrB6ymM5
QqRHLIZMFDercTtCjhXRlnPU178lQnh+keMOBDJqplgnldgIGAms+H45qSYaLGbRSUHEHtshVTxY
oKty/OO5yuwhzw3lr8xWrPzHSz6ApY4fKZMlTzAY8PyH8nLNl8pEnG8UiYcoHT+iNPSfGf3fWb0b
1uBk0Eu4ixJC+NfXJBH6XgIAMmWwLkzkG9FpMRvrmAKMsMb/kNny9v/Nlstf0Xix9BwXnj/ll1Sp
4uaJUbpNKd1MfBnxc8QOsIyhW6RjpNPEzNTZaSj6Kxpshuu4eWcOzri/4a1brMCi+67TTJyjyOg0
ZaJDy1+lhMiwQhhbTiQ2Gu9zKINe3YsLBVtGrGZlmjMv6VcXF4f+asPasRiLfZRzacxFKPElKjOz
fiZjID6COEe3kb6+ok+XrLUOBMdEPJtwnWrB+j6XdSNrxXy6Q9Whk0tFgPCn5CAz3o7yWZvuUyvS
CECBD/ZoFJ68KRIj2kB88Hh8aTBn4mvpsftapia9cGH2vGkc2pidny+xM5IJWaJmcrY9c8Y+NTMS
eEiiumnldqTfjAGGy0HtAbVyvPNwg4kRa1Vkteqvu0jcXHGS5VGNiZJ91OlyqmcwpWZySjnx7QJH
LlVQnGvz+XG0RTVgQpgRB5cJ9RxxNxEgvaM9B93aY0Q2RpUnpelwT2bFhCzsq+7L2IrrILqLPWA+
A8U+RBXt8Elm+X4m2i6dipMRibLcXAqZWW9zx803kz4S2wR17UiuBbwGZkwmfOv54lvHf4KNYqTE
4Eh3SkfKa5wZ0iX45TYtJu2oZUIh47xleEBZZSbO+oCEBqwe1TvZGrt3s3/SYju86qWBEN5cZEJs
aOv//qKd4kDc/krbGU3Rb7QRsWYKuoNCILy1RacR7Yj+ZIh+u2k/ZH/24MlEIM7MNurmBl1bdp5K
uHWPLb71WxOCa6EdMTA32yYOjBgc60H67viMt39tqbRjPT4k2DgmHyyWuLUH1KiMT3dinGsETMw6
nX/z+HfMvSLy//oXYtpECcikx+hdpY45Vb69+R/SoltIQW5IorkiqTcbLesFGR82VhEaKzIimW6K
RB5skwEu/Zqn2sMAZt5/uk/6ykn/6S15eeu+f+0Xg997h+GWO5Kvrp5WcPJaVqjizMhfsVBl+CBO
ufi28r8sn8QPB5wI8SnJxCGAYKXKQu6gIU8maMC6EDf2f52Gds+qaTE1Y3K5xL0h3Ol/ij0XFwJ/
/uRJH+XxZXJzhG8SKSb7NkIyExm4m0V2psx7R29JkIbKmqs0yyvq3COKT8Uui7d5m1/kaxk0MQB1
WiHYLYu3m2lEHQiZl8ivtoJcF9W5Rd2lk/VsORWXuE3l7xEnyc6MaE/nb3l9HEksXru/TdqnOxfh
OL8s083UrX2x7ktOKg9mR1/cItvn4mAN8UtxWIpMY+DktYTKxLeAtfPuZsQsXFRxWUVOiwS7CTL8
GhQ2H4Cftov3R6+xsARKbGc3H1dccIn4i6SIDopsKPHuVU6C0OOk6PhQ2Cy0WU5qcRtXs4OamNlE
nAcReukn6dTT3W3KX7MUUOIlyrvbUW/NESxKxG8QL0Lniv96ETcdNpgUbh7GGZN3s67YAGxtO1pN
llMqfVeTfLaa8EK8HvHNdTwzcf/E9RMzuot3vsIKW25cWiqyDcRycQcAJGUHOPM0WGERfluqyGJF
1AAu8ePaF0OpYqrEZ2u5QemKarId7a9TxJF9DVDhYzllm95Muexx4GeynhUn8N+/lLZNz8tAPpal
LtsZw5tzar2L4ycuqhycT8W2SExLApkS4SCWlxyH7stqAaCFWJp21kbtzBgxZAcWTviy/GoPJsM+
qZ/2rLFlqrCIsJqsXCXO2gQmiwrxXeUb+V/iZW1iP5hpxWfyKyVSZrpvTZ2plWDZgPftNtR9e2st
gYAmP3gVuSqHoB6Av7x+BzhjeWecRgqQDmZQsSS2Xger+Sa23IfN6qNr38rj0MFJ74KyTc8so6gO
G5B4mKx3T/0U3hzn8pErXOPou5a3fdkG0sPbYBWCAAHPzHXW3UZVmD833KG48EpqHLzITRVQqtLj
O1HaI1XfafGZR7euOiZsCAIFMt4f5L9PEK6mON7nZLn26E9essfUeo/M/TFN7TpK6AZewyKgYLyA
/YUhq/BuQqO9a+9gnYwP/AgzTxyay6u+egy24NQ9NlTmPB0At6B8GkrzJXiTr+BybNmp2k/vATC+
uvB1dFkU12XKGRkUTAkZdzA0ovZXdbecHkfnAIBvUSPR1ZX8LLDe54Oknv4uIyQnBp46YndscUQ4
+uT83nNPoOlOqxgYaTOQlxLuXi1AZ0ZK1u/EG+5U0BrS7bsDFzhU24kEX5zQDrbvVzdCXAg7dfz2
3Q1uUmMjBfZMeZB3ZmqD5wGNdFyNzcqrXq8yaKe2SNAn9Um8kkcV06PXkB7jkABhpXNNEKMl3MPO
CJfdX3+5T5Z3Lu08Dnkmx3dIWcawHyopgwI4NJ+K3K4+5yLsq7GS7p9W/u1wJVVe5DIE5qfHRJnx
c5l2h1z2RU4mF4Cd/gk0arrgelMhpapj9cX9hYh/6tIIHk0AavjQ5GZhKEkA+enCo3FVgvbaL6Rl
TXsJTr0TnwxAfpe+lHiVQsHbP+cAyDZUXkS1TG6XfOdfq5jr02Fc+V0gO2gOYpjYL7RvP5TWWKH9
IqomxzAstEGGSBaQDhlqHv4nXceCUUnNF8BxxhWDiSQ6o7r2B0NE7pwMCDQiB4w9vN0e2WuYFLZD
0lXr+TdBUFKhu6QTV+MeuNtrj9KVSYH43z7m1J/27Hp07Usf05vgdTxBjKswDijLoh+WeMTHpPl8
va5Yp0rafLLwva2fFbjOvGJuE90jvHUNRmnhtNl6z8rU8tcTdarPqjkk9xsfgPfuUxbD+uMF2Jb1
VEybrGplXXvdvLlaRmnYrVfsVMakIkxoX50qJACOkKlCiFhsn3ScrLpvcip/6bwJK3ERglRBnk3S
OeijZegG9qzK1teVNKvpQKzwmVMAM8/S27t3AxiVZHXuhNakiJ3QIVCOMLBr0hK/s+JlTPofOwOy
86FMZZdMApAS2Wb/kOd1Jy3d14nEtW8bvi6bavKajCxluhMKvJqw6tkHo/u4GW7PHiBDxP7EGluh
qLCMXz4tefw7QajEjFgfpGL9++FVhq6KcBxi1pXZGdmXm5ZdsKse8Ar0b4rCZXWwhgOcL0igugNC
Rt/4VqgjdvoPdRW6JH/9mZvHvrhp2iSGQfAHcObXrFP7tNQK7eiAkN+x+ny2T0V0hH3hgVpGG0pd
nBEHB2ntQy0bsLLpgOUB9bv0cNUbx++Pft7BqxFoD7N9Dn9cvAFaehmR5u4AGA5eTp4AgvH33fzv
9vLhfrYFAMV1XTjf/ruXfyjzfg2R2HnxCB6/7k/Hqpemy0hTPTBYoi4MsyQP5jbwyt48+OHaX3MZ
r/0FUqpFNh05ptqXnOtDcdkuzR3XRsK8se2xHfxqR9OojdM7K3i6+DAbiLcx2VxbMfz75Y3vLm9R
MaGTyEKqsP41sVA/QSKvm6fFcOA7cZ689mHw3L1U/vD+d+PfB0Htjcfj6UMD+NfFu9sNP9efW9+7
xJ7lvQyi8mXpdfOsCOf6D9lbzrctA8zC1DTwUjT3S4JF1w5sVdldioXxClUgO8rFbNwCQumBYjYD
o27rrY7+M/K99MamR4b8pPbmVCgTpg9/VSOGcjdynxVoj/x6OCUI4N0pO/bgfZcEomCveLNN8gGZ
ywlceH+mrodnZT7bhcaUbKwn/IzeG3nblG4HsWow8LJmfv+7eD2MfzODk/ri4944LHge9F811IM/
lLL8H3B1EQuLxCLXUi1bt+0v41LvbSpZTKtYHLPh1rO9U2ABgoHt8N4t/+EhVcKYJefH08r7ODZe
7I1eJlo0yaykejUSzPknM6P/g7BoX9OTpVGgMFoW+TA2L7+kKm5LCIkdbX1eBIO4/X3260nr6cjq
w12XxAdvdgifPkp/5GXHdNGNK8//QVmuSTVfjQuZoABBWK5FuanIzB+Jv9t6X64ae1kswHmDqYlS
cm9gRV26oshICUpg6B7yMGUNET859xvvxRWPfTNR/clxNvB8UtJYKQKxtViyovHfzt59SbFkBvbW
GZg9vJIfLMu1YuL/NNgifZoqM5T8K7SOu+tlHE+XhTbufWcMla6eh+vHAzSGnhO/vl7Sae6xAF6+
1GNoqmp/ydJwppveMagmlOAAsDQBHxwQZFrovvTeDw0kIfMbe+1QEqEBdAqk59csNrcfrE3lYp8W
z8E5nNbJtPWrACxJkstenx/JJH4sUhNlc71XjQ1AdhTWk+n7dBtHey8as4nsPfc7r2Z79PVx7gbz
of4gk5I/HBv+Q5eU4zQt4SYCI1B/59b9zZP24O2D0ctxFIaEH7TZ58wcP72w2PRHB+/z7pSwbo5H
2hGcuDBzookHxHQ8iCYTK/LDngItbxCdwhcnWjBV4+RGSVYMK9DT6gA3PprPi/TRwX7d40L6CdmY
UZIs/fkPykBVzHc9ZwDlNHBRCOqC/yuMZ21/MbqLcZoZ1OK8lcDUqcpYOW8e2pUTKZsXt2eziLL1
U6yNIRNTTlS9xQXkXy30OCcgFFxQS+B8oRbE+SzBRXhqNE+5TCrgQVyF4NTxvVmfodl+7C+U03nW
5cMtYCuKwbE77wMXIs8aIMJAtp/f6wvc7QHAOQ7gfVW2XK9THXzh9ux1TapBbHqyYVsCV33YaOzb
5bFBUHATHkkZXIO8tAK7oklbbbIEAm3PEr8DyhR+kcBR/YMFt1PiWiNrkzlW0OvpFuDbs78ny7CC
yysGxdIm5HoJwJCkjhL8HQ4z83CleaBTrs8ZeJ5aF/YkFbj+ilm0Dorn2oqqA2jagdX6m/uOCpFL
AH7Jto6wvC2I9KA4NkHRe2eQIqhiLFixJQrYkLm/Zr+3m+dELEgvGAw3VMHn5bw6u5FwwhxXXCrn
QqfI8ssK9qvJCfzO9bixYrgIqbupTr+W5UfpPmpdourTBuSeNjLXiaqMKtACcRSVsCMLyJ0eq0Wz
Dp1BZC0jQ5lb9kLFCwAuiyrBp8Fy2u/n69Xo9KaTQnbISopfNy+G/ulC3bNpPrbLKRUKi0vz6+JO
dGVUOm8bspj2mbMPa1iulxCR3HenqVOGVT2vt5GlksMSb7YBZIEn6OnccZOPjSVYMgEUhbkaOH3s
COuFD/zLVgP7KL10i56VN7xWYLzmoXPwQXIvqGjchxWskEWw3Ek0rP3QXwFBBBIYKjFOBKS/+9rh
dPkN0bJLsKt8kAN2IIhCnqKGsBnCdLHqopUZa3lWUyDbJyX1jBir7ag17o8sZoUxu9iw5lceq9Mp
KPZG5Ha40L8uhgknZURSb1f75pZBjCmxbaz01D8fgJPVt897cBCduXu5W5/mB2XonMC5uXcGz/v6
sT8Ergvbe7QnSyP/rZ/gpioyys/qoVlFHSvgY7BnBWykKizOTqgBBgLi0OBZdeAReWnsrCr8w3lk
sllJop0DGOhj584PW5AwEtuB8DWEu7dYiUhdzNgyJ3l7V1wed5dRvVuUfVpXQ2reLqD45iFMYW4Z
9X1YtsPKTRRnPjBhH5xe7Afc0yPBKmhoyse+HHVEqE4R9MVr4rFsV0Cw1YWHenw+Brr6pnaP4Mhu
zQCoIjKVrCosVULAyeE4OZ6y1SDenaeaMwZifUUJ/7KnoIJbTXp9UqvRYENwpQJVy1jpUa+700YD
RxGSJxiKmEfcd4uoojo3J/jYxufpSQUq9FGfgIpZeqv71XA/hj53AzrpeP8ySAesqAkdbyEuBbLW
+bXj6IVJkuFv5c2YwhXGnjYkUQR4XPB8QX5DPvyDEq5n0OSQg73eTi+1QdEAvL6GE9b9ebxqQ8TF
6Sk0ZZdMhwwNp3XXn4IB2gP76Y6UIoIfzGGzAfRX0HMC/kPl5sA7o9+/1Nczy3vgiacQR1lGaP5e
n4f7vp+WgORWdQDBIwhihuE79mtxKf3ct7cxpYi6G9o98cXlFhwUB+7Ew7Dq1WzT7dLBxYgBUTrV
AIiBnrAJBaO/hcVKB2UuH9UAyxY5pM7UuMJW8AhhYQQWGYUXMEOdoJdRL0nrPm7ztwbMj4JaT8DM
GgCQ1zYqsSdZfR/sQcYdDM6+lQjJISCVWDAPUM/TOrmsE71MoLqD9sIY2Z/sU0ADOLUGQW76Z6GM
9esP8xEmuQf1zX7TH8/Ele2FNdJGBF/ATL2Mq6H+dnlbgt4MXdkSWCXAWvy+893S1383BugDuZ/u
thAuJ8jPZPlRz6xn+pCOX65968C+kKT25fdVQ3wtHQDfOIg2icZagg2SETFdEqT2ww0xE0qjh+as
xRDA+wbo1F13ZhqZKnYADj2sUAyZugcJUoVHex20h04cFjY5VYiDK68Y4LycZ+6EjcjdwNMUcCo8
RhZybQtTqXs98ubnc3WopRSWzq1kP9vPDvBwPuQf5dEDspy6us/V2JkcFsbQel/VAlRrzox461yy
CjxQE8JAuFc1J728N3TznFKR81QfW6Md2x7FvTIGLRBaAowTs9kLyRWP7udhAeBv+axQtv1GH9a/
lh/tQ914x6nVxjtFC3PoH9cg6FRo6ImAJUlGWhEv+zar9/e7JoKomGzRs+oT+tAR04O33VNE4S2Z
fQHVYtOiCgYD/6J6NVyZzMGktG8g7fFMqhAh8DwGaB3WDvxpdeCZ78o7xBZgaTvQ1XrnrY+yYh77
RQt8ieFBhwVY295ggTNzCcptyrfO+L139wCSktrO8gZWhAusP+eNd2HrZ7NiAE5sEcDzV7erCC4M
nRio4UFb2BtjTXk+VrvwjPYW+t26ftpq84FyvyRzYaAGjXoJlgDcaKTK6vtXwxGs/wipNKs4B6W2
NgIWOUTdcvqgC0+omOV11oZ6mbvjSo0LgiZ9YFX3ilt4bW8zXMY7SGOwGUCMtJ+eyI4TruNJa7/k
9HQbWNtkYwYHVRBs0egycg/BpYnwLpw9fEnDfjNeQi5LQuHpoSK7lG0mqiUgFDWmupKeMLVGetje
XfjXpxTiwM+zg5iI4/uHkm1Zh93LuD0MrRYu0qFTz02bqh+QjZhz4m7feeufUEi+CxpYUqYJEL5r
DKhR/q/716vmSS0HrNDW3vi1G9nJxUvvPi8TL7Tj8E0LFnMl+P04+AFywZJCmi8rCuCJVNYTmuNC
hyDxlz+WQPlOMff97nxZPJa/dRaGy7nr9Y+vD6pXBap3OpCQ9NADjC2yBB0w8spGIhDkJa1Ugwdq
PuLROh3lUKe63hMCe/Qbr00hYI3gWPEGrI8grhssA1thmTv/LQ52HgxgiJaYvvnDio467+/uB6Ax
C1gi6covsRe7P7Rbk3XdoiG+1ob7cDk25m0oPK/CATYEDCziTXgEGrv13pn0/IfSe7g7eR9x6cef
n7mXvstS5PkR5lzylc1guPaICwx8l1CB5vOTB+Cfw4JsMycASM+fPY1GdtwHjkcWm/9ieRDMseCy
vJP/9PFZ+7POj+/u2KDt6YGzh7caEgpZ7LwXdNBT/Qx995a+4/89FqN+E/EAtOJ/XfG1hmpw1PS1
aZ0fjPVM0X6X9VNP5N4hPYyqEiypczwGfbmw83G7nxtOdmkh43v7eyOsb1Y1hKKoQDahA9NAuvyv
fBWKbp43jnpBrCFAgykgWI0oYYp17+iXGxDIwbkmjsfT7UGAZ8nSpK9aqHh9/HD+xNIB+1OHex/U
xemKhWR0R1w63XjGM+jtLwcQxacj40zBTmN5zsfoaSPjsFLCbAHaF8DsyfzX3+/o/4ApEbUgiOIY
/LMdncX4f+/I7qxus9oci4WbtGHtPbePr9P3NFYnT+745L+8vd37yQ/L6u9W1ZYGWBDosiqVY1+R
FJrNeWW1O/dCVG88XD0QuKqTVyd+du8hXIgoh7vbJd7dNoa984MIQL0gBfBEuG89uvghMaeE/SoM
JcqYsxWUbOasbIPVjyInNuqLMbEp4bUMFTRPsHC+2LDLsd+0bg+KqH56okJzQyXAZQIRmnO5+/sg
fBNl+M+FvkSOVMC62nrPhQanqZ1PWsf1Nu6QK7G4ZAujA0387xf8xqyAgQNrly51WlSxfxn0S2PW
S6A/R6X5DHfLsn7UrLAmM+dyyfLjT0b5u26keBi2NZsq7a+RAPV0btyyWlUj+rDR4Eu333ft0etP
9Q939e14/XGhL924KduC4EJfjZbn0MHnUEjFhgQL9P28+gnfS3ro/8jGH9f6UircqeZhs9+tq9Fa
eaLEXDFW/qGPj8vHgXa/qzWvLM6sNcHTZDGxSf4+evZ30xzMU/+/S80v08Kq2uvo1q4YXQihGPXO
X60HLMqrSN+Pq5PK9jAxXOOctMLoft7dQ2iyvbzu15hrF4vC/HUiLOMozR5v9Z4aRAv+Q5hP296E
NQHKWEcD12aTvLYr7D+QVqv28HzoB6Qsrce2eXfUbd9Y1pFrkRWS65mASNSAsXVrY+SWpCds1NF6
DWQEPbEnvHUuKHyA7jrv95Har1lNk6p7uEQO+2yt1vkH2NFNnPdtuck6FpkFoUB4zYPKoXao7/At
pyZhoZ2uQ1YpbvfeAwoiKls87C3FmjUVs00OSNWanBas7PH/EXZWzW1zWxj+RZ4Rw63AzI5DN5qg
LLLYgl9/np1enDb9phm3iWMQblprvUDIVBTxvNco7ZAN6JAzb20Np+BwHfYVyZn0MTcJY40L8oXq
VDcDwHH6lWhnNj6kNUGe8n6xsSaRgFQMIxRsQpk6mxb9+03OjpMkO+gJxThSBrjmuqOeLIcbvlVm
hSoNYRmCRtiihBFhm1SQyKpctQQvFVd42JK6KHJCQiw4mLmiRdbIZDANR5ZrTsvgZpZL7bLk0CK1
WtV0lYowBs2im15MU+ycVBXjCqObTfr2qa0gPg0lss+W/qpS8mupBCGV5I9JP7tGzEUP5cRclaxa
KnviIl3pKkH65f7d4ceBpx7JqsjPbzL2LcBH24quoxytYSljzn5VGtAGqFJDdUL8qa5Jo8C8tEpo
cNmqI16zIwBC2S6IjjYp4ktkzDLahCY11AYUiwo2FiD5c9A2wIWLbWzht5GNp8Y0l535oeNTM2j3
drW9SThWaNmubdt5qAGCNq8+zOWvO64TqmhjuzVUjKOxKdVY147HWq02WWF4NgmxSmunF6m8l/D1
oViFUrqxGJk6JRurLil2EZtGoZNQPsjymZ0beKdjbzmhUo81ojWBBRXEnsohYTs+pBnCY5fpgAUp
0t6LuhUW5IaNGauTR+Rqbo1XWK+GXHipfSDH6UyErQeNPaEmiuRSq+DunTqZoboy93jMpGOEhCWi
39JMgs2P9+pjY4Lnn8izHPXvTrGXcXpCv9mNoUKm/XgXYKYx3potPUGL743YpF02fsuq9Ha5G24p
/QL8EH1Lzd7jelxll+wURQGZmPzhloPuuj52t/KkpQNyNoE31uMuNHvXHvRFUKQPo3afYdBsYsCR
KM9WiNoNrq9IOA2oNsrMppizBAOAonqZ6Q95cj/KD9ntzazllwD16GzMpnL+3NIwR3Rv+xspo0bB
nQO8yTWFNWZFH3mvzm8I0jbxBNtscVWqyi0lcFB0X+hOWVh+TK7FTEOluY0bZ9HWwXYI3m8p2ZRB
Y/lkNdtC0rZK/Cbkt0x9Fuftur1GrnXD/lyGaamixMfw2g89CbpkHuNhjM2Bdw1h8WiHLtn2xHhS
VTpXZKganLU17VHp+n0bIhyLOojSp7PcyBdB6SBY49YkNiITUnXe7pI+2yGAFGXYrISRlbp9Gc/N
Y60RR9yAZ1nWW9QgbCbl87g2V9QOZhMlmg1bzOtmdYPJrWnOdQ051GKirDoVtx45P41t/SkzUpgk
KgvkU/tKqomH5+kgb0bE9U09W6Gh6Q8G4fStvBEOOmKELXq0ykcSXeB1pFd0St1uHHy7alwi9Z0d
yH5zpSZiJkTwGDgn09odegR5zYiUx6V6CGRt2oSFE4MwkkZrlkTXnWqxZC3VRTxQIVISL00nby2q
itE1OtUFltTDi6Vgf4NGQ2Cgr5t7Q67O5NY4RFLgjlWwv9EPmxwENVQh6z0W1i+9TRIrvmFMfluK
XtuqG3linFry2DYYsEYy31sZ98umvk07RqImLum76SqLMQzGpbyrn7TyusL/1h+NJ9HfJbhQfb0M
I7wOb5BpzRrIkzyLrGgZqzs9ksGzk1pkRLMADap05bTbF1o3Z3bO0Vt8R88DdmvUPTV4roL1CgEd
XYHCDtlj04MdYTw9WfFtqoT9a3u97vvPIZrMxdCjJxh6Dy4jp5OZrCQKsmJBRkiP3aKbyLZXNMZa
0kzsiRg1MuiY9Yc+6s+lwVw41LO00B7023HMTLwhhpVhk/gf8AJSAFxo6pS9O92td6SbjLkX98nM
XDsHMkNCLN2bjeSpBZyEhr6odgkFVySPbJAWot1k2E2BWQuicqalya7QwgWjqdRcFtXFmKVSvqdi
7BjUDlRVIp9QSTMT8/gmiaZ9Ki9OVl46YX/DBb3y62TyFrblq5pGbmQWT0JGXUfIT1H8WCkrvMZN
/6K1K0nOtgpuUmaOAz3gMmbPAtufUuuRESfLYhMpd8y+Rq88ot15Z/epN9LDUpzYNQOO9iX1L7dn
RcvEhBDqsoc5e53i6TFcGWbgIl5f5bz0Tc1g1tUOdljYjnmFvirJC7EXa640ykcbX1ZGgoRqTbRX
CJkLQ3IY9EtX6ejXoQpYFht7LgdtxBsveISVL3KBZQ5NV1U2Fr0mS4NTc4mXo81ae6wxVSAvKEVP
dmuNDpKxK0kK5ijMe8FV5g7gdJMO+6Iw1rXOyDS5DCgZFeTDyaKWlRQQn11n2Yi5WWZ1S6uUTxOs
g4tRIjtJ0siW/Lqd+EpNQtRWHYmxQhk/upvlYw6PY/UiZOEjWUc1erSD+n1S5oeurHx7bBm4Pzob
fUZZrNley0L3gAVdKW2MKXnhjkThiGjxkFTrrvBk3dp1t9CZS4Akqhx+mt2egua6lmLNry7a/sYX
2UzFJG7qwbliTXSjAJM0N9/KUWdUJiRUO6WbKywlkjHxEJJy25vhhLd4VXRPZl/PmYdRSu7pd3Iq
Lay0vCdJNtSXM2tnToLLh/qSnRRLNQ7vWnVYtMGVfNSQMuABhwwq0ibongfKuKquqP5z0mZYeU1N
KjBAE7ljrNWuduQ1mnGXK0C/sjs0FFdaGM1wU1ecKpMWraFHzqkhp21ykYTvxSWKF12byKQf04+C
RWzWIm5ixl6ST8hz6hqz5eqW3FM/TC7kM5QEFzBrrvXFRi7Uk9kiPZIotouY4RVYIleKhRsturMR
1bAlFsQ6IUVYIzBVnvDI8W7XfP/vRf1/hGSWgrA2Uucy3sLfoSao8UzCsUPcrDR1N1eXZrDotG2h
6j5eCfbN//fe/iOZAkgBB0/CW6Rsv7TNfsuTdRgEhWaMw3HWo3pgfIZUrFIqoP/ey38EZH/s5VuQ
FGv55DJqWrwOpVZ4JjmU4drJSxVhIvtDkPlfl89QhTQjlXpV/7J3/e2EeuWqXiYaakaJgXZqWzGs
LKkgyZeeovjGjH+ob8v/IXBC+MzwDjRIw0nhWzYquZSREtzwGrCkO0u6OsS2oZR6GaSc+K1PqWIw
lo8DAeg2qXLPZqH372v7H6koFNHJ2lgAPriHX0f42xmnSVF3l65o19dhKumPRoXUNQVeLV/VCu4Z
lMDpLRNhV0nCU7o9D8Z2CCncvfbD66jO9RzBkrUO+kyXXVufTXBJrnX3Zl0x1FoH5dpKBHZG61Bh
JK0lsaiv8A6Zhsa8GojsjLea1KoXSftSgeZWotd0H91cuYImAo6X+saE/hNffMt4ruR1Gz9e2t0g
+8LzvO3ci3Yq4tktz5xb8CFBUfj31fm75f15cb5ltYar2qSV0l7WMmJe8Usdf1ZMB1dbh3/2+u9d
CQjan5mAP3f1LSXYq0mjqEOUrQ3brxocLuaWftR+SqL8EqT8az8o6pgI69DqvrvKlE3WZlFw7e7u
QXrPjXP1qMGVRhZgEczAIHj1rJ/3sEl+kfCELIYg4X3YLstrwdIIeUD3uAPc4IWwW8Tnwln3hNhQ
CA/sF/1Fg2MgKCnIbfH7xiOELEcdKfzg6YcgawhOGm+8wqdjfwS1H/08Afc28hfGnUv+QkeJqBR2
CnXCWTmTX+UH+CSw6eIpvPtZ9Ny/9l8bv3G00FmpCdizEfA26wo0CUgoA3VNptdZMZssBoSNKPvP
qLmEgNbBbvMQLxQf4s10BsdrJl6bPIFUiqa4RUZT/gblDd4bNPqE77A0EH/aAm0NOg2AO5VE0LAr
HbNLiviOuRgBGL3iHSFQsvod687O+ZL5wP3xQfDOBf7/F/40n+t36WM1/Xc7+kvXFjgokDZcfMjH
IsD6ZfLzW4dWgv5y1fpyXNcX10YFqJsCAmhMh36m5btJPitar81/0MP+eyD7ttdvSc7eQEOw0VnO
4FLTSXcdoHVIhD1UuU2E8VvQbwf42kvD2Cg/ecP8ZbDHGSOTaGkM18j5M3L/mYa85r1ktLnOMLRD
jANRHiBde2SX+3U3k1fYdNjlFFvn2pEWCVwYDZWbDrWPlTWtgJBsxskPo8b3rkxeXzXxWsNqgwHV
/q5lX4VycY3V4rou5Q02NchVUrz+Ua5S/T53iN0gmaUo1MfwUv6O3Yyu3GaplPL1TQEVJE+mfaJM
bWIAA3N34u8J5kYZwkZlHp+1Xt/o9Xhfpve1uS9vPcLcsQLMICEp8RxLsya+eZNCQigX2oTVrMYR
PE6MDtUEW86a6h7+Tvgltfk0kW/eBR3roBt/mIu+j7a/TkiIiqNmCDDzW+I16gutj+wcLRXlgKfR
TUPX9oz99I+X7q9qxdee0JSTwVqqGG2LS/tbH2myi1mGeR9tkOAPNpd9v6bhTjO0JsyjTdMonHBt
7KL9ZFlOEVRswIrt1b35A/70L6Tl98P4Nr0YZqjnGWCLDeI562CJn7MOd788cwjRs+Dl28R5FDWi
VdyiiyEtQiDtXrBPWPHv2s1NdvXjsA+m4Vo/tGuJlj2WZH4wS/bjM6LxAPfFwxIsp3gjL+qfer3o
Wb9PJpyAbuAOoogSgIR1/J/XMQ0suyv0DnZuArYlcwPtYBl70/Zw8dSV1lHWV3tt/NThvy/Svu1V
+5a2rutc7/Sgh2F6m+XVGRssNfXTaBMw4kU/2Xd+6e/+cY7oSlOiI/Gp0Czp0X+eo3Jh9a6HILII
4kEGiyKTwrMSuGYAnxuM6/HZRmeE5IRDZhEcxsTFoNz52BPLu4YDkvsNX0eKvk+aw6rIQYPx6/cL
+EqWVM7Eg2gyFUVQyXnB1c99//eM8BfI2/g6A92iQKPDGfg+HnWlnVhBlqiHMFoMrkfG4hQ86+W8
Q1mhcONBm4aT9SWCH+aEg0eGWpiwuRbIbrw/cJ1CPoeybQtEZBuUb/ngRlgEslgYkBMkkHUL6t8B
BponrfZvGchaCM4TRAzMTfHZmSQTQLc8X7XMHa67hI8YXjtxGoiKMYhwh5i9T+a95AIs2Btrc9h1
2Q4+bLBTEMYZ3TA6Kl4Bi2qy0vtpZ+K54mWxG3PhlQPNDiD6BTMmOgjq/2//vnTa9/rMr0uHuDcV
YxPrzm+rsjYb1SQeg3qNaibA8DFAin+RPhWRhxARGZ3t8GKLIMGrnxErubqoHJGjR81Dxzc5dsHR
nYwQQQQEHFVtCoTkuu3NrWKRG9lbrxli2dh9oqohuiyGbWriU8r49zn8PU9w+w2MZ5mPbMWmXPdn
A64sw2xHFEO3wVk7CGt6ssjl6LejW9yVx3wZT+myLq2DBk3hvvEDqg7bfJ8vWgjr7domgw3aHaDA
U9k4PzRO9a9BX4jy4vkivHEl5rJvnTlOCsNqjC7a6IhUddQzBAD/cndZ22t9DxJosq6Xl7tg2W6w
3JkcQ80pXmlw4KKqB3UGIgi4U7uw5hziwrIWYhCMdiRI8vkPl1H08z/HAcWwdF3WJOZdSZG/RaF5
E+qVmdQIrtG738rU0T5zCWCkjwFHRTpPnV4owLz2r3YGZGvWwUP+GI/lu/Y6vNqWH77ljds/G69o
FOrY0J+sV8iNZGjjD2BO/z5W+vV/HSwzqKVarAbN74BzOQnBxKdxufbAj/njVJ7abwHKp4gg4nSM
SGY0T+YQrFCHS/fxPkFqSqOmsO7X9bbYt/zPjjIeT1+CmwOCm0JaKUSiUEhPlff1fXqX7stjte+2
6jo/iu8LklaDICK3alvty2X3JbNpInOgz6BFMRY2PoFlp7rV5/DWfI7UhbC/SMFEGm/Go/lJsiR5
n3yagC3FcxBx6qf1RrL9ET+Qe2Nn7NL75C49gt9bZbvklO2azW1zXRpzwX6GozktWMBfZzZQEiRn
3AgS2nvk/XBp/5p8ZJrBb1f220J3EvShlptjvr6UF+BpeTy3uqThxiPVfgtSIMKJ36WHSUXliaAU
BVClPpGjTJLUC/vaK3WkNKLJT4mEL/rUX83zt+P61jxj/D0oY4hFJ8NU7gzkz7C5LxzprL/Kd5T+
Q8tTKmc4lFSUkZIkVrnhCiKeBJ/ly7QH9IOo5v31bYIy864GfEIW4Dm8Hw7WWSMjx0h7Vj6ryBk+
qWFRVSWZzrtHXF2gaBIAkZHH70TqvO7l8pZMTtXVtc7jW5NOwagPn/IbX4PFcGvF/tF7Hj57ChMU
7NAPeL1rOU7p3IIkfG2Vack0+0E3Lx7M0bHPUoEnp2OoHsUqXH3Is2pvxQueMhDa4hfKE4rqUqv1
v4ptJPc86+36ArQWxC2KaxJImJwCj+A1dDUpVF/Fbu/z8nJjVj7Fn8jjIkdggSpNvTp1s9xJ+KCN
gy6zkkp+/UmiiuDhrXKHKeL1AWsSgJcjQhIn+R5k6Xm4C8jaPlmZCzQ1eCW7qlA7ecXR8QC0EbYn
7qUdtSkX6GD3CuKEbHz8cQkF6jHO3fL1hzb6H4MqDsXCbByum2oTIPw55EthFDemRve/LC6IoVaU
sddwItVHFWBOS+ct7pJjuk/30bG9xxU1PF7uKqEkOaumwYs9z1btMtik62Fmr8078OalLy0N8gQU
SA7RsURgaYkRmHtxEx9/51nk17OawLze6HPgCwTpgUfSgPKT23rYlk1rFEcqv4fGXy6YV9BLQEdg
ZvIYUHRA1mNerIK1vL0iXmwinWLet97NNd0HEcxDVYeTXfPFfEH9ki8L/RgEqlBvmMwsZA5y1DjG
pbZL1oBZt5djtL8c87vb6Gb7bmFNyykqHTNlZS/kxU/zwl/xNpg6OI1o2itYIoHm+jYggKq7WXpH
5RJHMRS7Yo/lH3w3yrabyd2/b6zow9/6uEVoiQ+HJBHrSt/6eHkd6yIf2ZXqqLveo6joSwvDCX4Y
TL7m3L/2A0tJl2zTwFn724qhDjO5a8wIGZdt56Owjjxwgw5lyIwhT62ZLla+Qh5bDPa3RcJUYri1
2wPtQ37ch1EV7ZO9cgHN3rCOqLYTLI5Q21o1P5jQ/mWFwrW3pN8O9Nu1b0EppI0RKpt22frprnG0
O9AZ89TNf7gk/3nl/7+jL4vR3wJGycjDfqiMbJ1ips2CraTd2smywKXtBl/837f5C3fz9/U3ccek
70LA+3ZagWlFgZ11Vxwy5bee/02wQfFYegHabL7qr8UV3IqTfcADuu1rSj5OfTTuhRFYg3WT0z7F
r5i+weMpHjI4R7xd+6G1SCUK0A72780H5PcC9Wux9ID8j46DIiDhLEgCRHSeG2QdS4fP/Pu8/mPq
5G79/7S+jUrYejdRKZrvMGt9cx591AtsNn+YoBXpPxZqLNglCXclGq/1tab/7V51ajLYTV+X20t+
p4Byz+wHO3pWkpMEfYNFQuxdqvnEmEfNuik3abXJsyXmYwkG6bbbZ8DP/Z7hJl2Z2vwyYYo5RfJK
l3zIKlS7h26RD7PEXvcY39zXlWdW0zL0qsAP1L1M/RxNqokPaAgP6iv8Kqtl8v2gdJR1LkyPtPAj
fU/Jr0kPo/piJ3ejvotLv3yOIFoU8+CyUBtoPP5NWpfSsoZEY+5a29WAoaBXI5PFmeOCdpO28LWu
1F1xgKFox+StOwoqEcZcv2wnzZMSu9YKtRTwnimoW22GQXUb86ZXTYB6iay+rhOK+Rd5q+HZjWw9
khe2m5mrKy7O4xbWQwQgvvf6igqpixQmwC5p4uulJw2LPD5okHIKP38CmBA8GJ/5mXiHoO6mzwp9
PrI8xx2emi+1ZYo22Rw+zy1wQV9dYC5Uh0x5CjFUvYJeP2jarilezNsGY6iqWJuXZfbWPsinepzD
cWsQlAEiEsCSW5XaSe0+r0zYcsgS71UQYuyP3AT7sx7jxUXatHbCWmQVxSxibi+jEq0SmnJTvWVg
/S+HQNlnl31ukySz3nKyJZn8EAS1c7HpCMpzoAqbDO7uc2BumvY5J5F7M+AlVAlkKRAA4jLgRJpS
cCgmxzY5aM3+kv+Uwv2PjmIzgRtEa1hvQnz8c/oO7bIIh6Iqtow2OL83t8Htyo++PJgUqKHhZsW5
VZBXwpY4zEMK5ucu1V0yIEWFrVvukrv+d8/VxB7/HJE0MpoayTKdKI0w6M8jStUxH4dy7O/QwrRm
Ndzni6d0nv6YO6O2tq4zlRF420OCdBmG0JwDUKPNqO8awdwAF3YH/HipzYV3wKU9SmvdBfajlAeb
xeqzvNQ/DbKQ53cwDe/ZZVrFPxy//H1MwKUQVDxGEjJmJTh1KX8eP4m20mqwyN7a83RhfMAhCZ4M
xMQQxPSrpYEKyvj070v2V0b81y5Nsos4jZKmFYf02zBkmLfQSGsz3QKt/2xnY+NIsR9MZsYafw4Q
bx0URx8k4r93a4l4+fc7BWBTIMpl0uGGhebAt2S4XYxGr6p9tp7c4qkURO8d2EtFZR7HMvFKPQQ+
ayXbaOXPmmCWEhRKc1wFEzM8VMFGigxHjTrv2itTLLkF2FH4IMv6RmNsk6XaL+p1PAhrEMTdJGNX
twXaeSiiRcm0veR+FE7uJiMwRnlgj+cxSzcClgOqyLF1PAQHulxyHodnixQUYGytoSyRgCsi96R9
RJFfEBw3JjTxGhYudkuo2F90TMEVnxbo5AZYgAsOjV3nJWbuUpTlC34dE2OsgKIMgelOKlhJeFeE
pqePtNGgfzDsp9DYSSYqBVXlRAEiIPN/X3cxJf912ekhYrGNxsN3okokaWUA0DZbh6WrKZsymbXd
DDKVPel/uMN/Le6/7vBvu/o2jV6DBvdasyjXGxNqSn3fkJnUnQr1dcZrd/dKeoKFYegHHh5iswz6
N6Q2OBiIZsFn01mZDl7nDSyqya7c/fsyfHWkP68DuiSCZGLT7MnnfBu6pFwJu0id5Ots3JjNsou5
Z0NyVxSzVv8wL5VTE9rdIqYba6rZhffD7g39r+LL15Lw/4uMb2tk0OgTvbno1/W9CZ0eMkvmA0gm
TXvzYjj2DUwLICZkaHMXNLMrFKUvXsZvQV8hUe7HXuoBRnFbyDiTxbvOF3Xn/qDzUuPVPqAYTzsk
zunlgi4RQGL0asQnOlSyAh7iVZQHfGihOB04nx2f6dzJnJ9OfKCzsNnYhQzuhh5+rl7gakfmbVgH
hdeifEN8OjMO4B/J2oi8DQi9x86/scWO7wV8D/kUHui5cFL3giPyzFTtyPz1CKuPJgG05isD3Tuv
FC44bvmN3LVP0EASTxxNR3tpRXrC05bmlzaUYAFJnBVoPqHywQXq16w4USMPZoPf3o/oFgw+6Oqp
5o6LC4GfjIq/eLX3Or/zUR7L+Rrq4HvNzXwsOXY1v617aXNFDfvq5Yf2DFfWQ59o/mojaDF6E0dz
NV/2uq3mSmy996xZ518X47TnzBmmZz3P4IHOSpwT1B02RvfSTFyj0odivgOFxXVUNgCJ3XEPM3U7
WQeUYfW9EB+iyLufeMOc2i9MuAQNsF8PVOmIQwFyYX9TIRCGqaqIWlxt19Inci/2813sZ7xXkUEK
T+gCeeI+izvdeLdH0XxajsnedT5ulhw/K0Oug/SCEwjBkrhjDH2ecS8iosRlUe5YNLSMskDogyPb
iZCZPBhkK+swOVn4FQWz7h7qIdh7pN6HexFlic2oRF4wN/yIr5FDp5mZzkjbBD09gxPpYTZ0NCCh
RbRvccvEDcqPIiYHyuTi++VCDspYAHqiTdcuzgYHcQ9Uz8ROI5qLA0+Ogx8dSf50X+2NKGpdeSg7
6E6yFXywlgZZQRkT3UBs/7oXJ2y45bHdymxT3GWifyhgX9sQrbblw++CWParsYk22XsiV2C4tIpZ
TevkWNkDgvVslVyoK14TbTbnEl3YqrkSx5xt0qkYyNKvdqNxfjS0qb7jNnijxyV29Xn8JrS6ycSJ
tIN4KOdiak9LVC01v+O/UNEV6AHSQOy08ViRuzdKwo7kq2whncZeiaq35vY4xLT+4IoSD2pA3EzV
+yXWK0T+hZS9sOPQV0LfXfL1ab9uuTLItj0opoNwmXshw4B4uh95kYf4FT27cMudyESK1iTobC2P
2JWeUd1gHHgHCU+3RarCfb1HGxteFiaULmBaOqMYbsRD3AGGlzcxBIj/ENVpB9wLN3kJDkIZpPGC
w7vYev51EUHG43JxW0/j99GL96zfp0K4R3T7FEsSQL9sUQwBhDJ0JhC0Yjii6iT2Lp4B8ORT5M5Q
caPhL4T4mr0PGaKGrxb4nrpfQ6vkw2mYokrBkV7XYoutO56Urb2WF9q2QSGIs8S6zUXHYssS2kEG
4bk8KXPtAS/WqcJPBLjnYgSMaQw3r6dx1VvJz47YRnvJavTE79oVTUFcpqvXbUSDA2JIAxLjB69y
1uIy8hmUk0yUnSTnDe60p2+vr2gQ+dRz/Yk/OVKSml1QMbYY4RFuvkxvCKWIbiG2XO2YJLgNpLJc
dJTRZmHJ6t7oudoiE9PDLDuHfn4eQZ6kUz57oIsdavoysYJ/Fc3k6xFPyzMECIY7eyU6GkLZohGB
I93aUzFspp6+Kl3RynOey465EqeXTsnA0e6F6dRFzEA7FCW85jUTn0MF0Q1QbOUEOCKH9MYXkxK9
XZJbAwI2PdO6fC95CsPX6Ouu5DUMa9q087DPdgOGNzB5PJC8ydw3sZGMUltyxtPFZWTZiIsr0+bF
Q9QwJ1/NaMJIo7lx4cheuxVdtzvq66uX0t0aRObqg3IWQxN2B7vygK0O55/Sna5etNJoYl8ziIf1
AlMQvZtFHz2OSWt0kI3YiY7XHjoGr0EIKHDVP9opyUKqpzKfQ9KAVoWi4wwbulXE+DI6m3vI8bwn
xgmJsY3eCtt2dJ7FtAOO7GvNgw8Xly/bjA43FV2SFaOgSyWWFvFxc97gQqJNKq4JaqdM1LHDPCAK
s7RMFy8Gl2SyozIbPJBrSdaVe3HWa7QsnBjBd+gYPnMChQwxX9z8fM2cgThwT4m3cMSlt2eWQzzx
9W6DzYfuNxBeWy8QVd3OeT9tDYc66lLcQprmC0A5RPTVTTC9saXCX6/dLZ996VChLHA24MYhqhTu
KT56FyRVwahSQhFSab2f3PV+uA92SG37ozsiKN3zakeutfdRZmF9J1SYb759ANU3re5vvCq+Gd1F
d23u6LPwztqJUyDJurnxE3AXml0sFKckXtlkx0/xDPSwuz1/HuZbUcH5ReYV1w+yFuL8wzp8Uvks
mhV+v6w9cWpc7J7+JRZVeMQ6b5aDthenf3U/L855rc+gbb9IztlyXpZiQGSyEKMDC6V2fqL5Op+D
czoPvNTNO+4S1UCSt+JvFkz+bcYXLe5BwH0DoOV8tl+fQCyGx/nUUqnk8w57+CzcZiY56Tx0b1sY
tCy4iOB5N3TPiGI45yfRMR5EbR7MlkdMy2EyLGuzQ73j82xPvKd8HcPgvHDytDhXXLXam2w42514
Ru2ZVHWJmHPDrUXbjO+xRSQOOYMV9XxUSS8U+bNd5EHkcD038RKWGcI3AEXTmYauqdBjzKbaKmMV
N0Wq6Nn86J9LniVv43P02M9QsXhP59l1GpKnuE9ilBgmhnMBwpTO07n6cg3JkCMXfK/6oK/lew1N
Xbx4PxXqJbDBXkZfPNLjF7eaqillfiKCX/laAPU+dn68dt0WtLhf0QEqSkdA0wwuEmslAJeeMn16
Qk7K9x3Xd7YvS3HZGpfZDTNADEP43MCQM/LJeqFNNQUTZzd5v72gWEOrRFmVzyLXzdaal+bFYNhG
vlhBquSzXsS1Yy7VT1LHQqv4KiF/zpdSOPOk9gf0NPi1hE7Op2dCCV6UAv7/qNfSNMfesP+8UT0Q
7X6Yam+/2jyWxNwfv/bS+wbhYnUGwWSfLb4ugN/d/TpgLs5970sQpo1H45HfdBXtjcIjGlhirGB4
4EETRnvDGTcKP0WzF1EUeMOv88Nx5SC755DpDMW6meXKexb1fkyruzK8wH1kfmyXYp5MvpYBYq5d
xs758EMI9BcmRwRAugSel9Kvon7VK37LO3RDYNtZcSEGXYY+iiF01tCNvJA1ifxTovo/oy2w2arY
lw5e+lu417WWbhpjSCx6/ys8SqjnepBHFg0NZymW7hA6kAtAUnYWzyZT+6uub2yNo7Y9WO6EqLVb
pmvW9Uv4GavLBuGruT2/YN2nYc8pzKrwPDte8DCqkPk0ZuNUW1I0bBb9IlrZq6J1pI05V/xgWW7D
VbQaF7ddc2JGP7SYuiBfpwulbh1vBXmVH0imnaButAd9ba8SfNDiU3nODuqKBI1YT/voMB3qM7HK
jgT1vNiLR7Vv+H/b33bVqeOd+hxjxlKhSi9WhD0IDjZzOWVne6vs1aOyN4/m1txae/vYvJrHcFOs
dP62ecXa4z0xRzfLCdYiNp+4KGAu7O2F4OaZx2HCx4I9PmCbamcwK0yrJxDgTeGkMf5kiT9SYlLZ
q4WSyqH9IJ2CxEnFWWI+KQnRE5WiKUILJFC+xE46WLNMNwgwE+xL4gnCZwL1B0mbgie4BeiuJVRP
h02xEbMRP+/4simJbckosrAyYEkMVPLqqExspXiRdNavf/j4UoZI0Vl5ECecnC8nPJvOOY/wuT73
D8FeAH8Rtr8zfVG1K3zLmSx1EhHCOCzZKatyai+LbbK/3Vc8xs/y4vefiBhQ1x0/g7fxkycVVk6s
Yd60t/glvZcepbf43txIOw2B7MkBo64vGXExTvj6zHbBFjsfmsdQjU/BnMrf3twj2bu7bRqhz+pN
vG4e0AjDE+n/U76zVvWuP2sP8SE4WkcTSzTreAExN1mXAIDlEk8kCW9DaMWb5hw/G7JLRHlITsMD
crB8ujgjhXMqd8mOvB5UqvP1PDzEz/kpO5Una97PghVa1F67a/fZEzia9+Qpeqrv6jv5PntX76On
6F39rF6Sd5WTpCj/Hr4z1l1GH7F/hdo1IzYLnTfjpJ0gmp06lXhVPtjPGemIT1HgQePg5fIiX9zJ
xj6Yh8sW0bMlDhBoYTnV6roK5vYmvZ88D4/pMeZki7O5NwiYASbsmnMTuulzeghP4pzbpbqzNpe1
tNW2bexmK2OjnprH5D56kd/Gx/C+O/RgIZHoUY7yE6rVT+hSt6BchlcY4YB9i4/Ls/QaPyuv0mvx
MTwU5/TZeO0mbnm6bdID8rmuiOrNXbdU4dHR3eWFiBpg3CNLEuLXFd8Fh0B3jINBhJy8FODq3qyz
cY4exr19hxZ69pq92u+Td+6WOykc/nEMaOl0rGPA2JEbZ40PZPUq/oHa5i00HpKJC7Y7OYmbExyD
Y4iuceQBbvj3EKz+JSwq6pKWqikGVCwBu/qWoivrIRgHq7pyQpe76Li5LcYFa/3N+BAerImDLVTi
1udsWS77hRhhyqN4RFco0W51J923L6nmNpmroiZ3X9xd77r78qXDgE36DI+S5db3BqWkdtkoHijc
4n+cnedy28i6rq8IVcjhL0EwR1FU4B+UJIsAiJxIgFd/ntau2iPTOmKdM2vV2GWPjdTdX3rD44lR
fr0yzgPzyUEhbdBwBDrzcob6A6PCnTW3JvzEmlfrZn1en5jnU8gKe6p4Wc2LSYFs1wvIL7K3wXhh
ksQ883NUxrDHydzIBHcV5a6UD6WH7j3dp58pAmj53t+kpIiKG67Pz8Eh33fvp122ztbGPJ3JnCaT
87qbciUcbaBig/gXx239GW3FEVt/Ku8nzIxpXZiubrr5gR+hwz/Tm285gPOt9ey8wyDdZutkneyE
/xXeKWOI7gtpGa6ix5LBUOb5a2np78SvsOYBADhvaDO9ONtggw9DtDk9ZCuRFl8WKQy7h3DeL4Am
LopV+XhZxJtoI/iKm/jR/qBNzv/5Y5FrvogBdrzJH9NNumEQtwnnFVOLalWt5EVBETNvVjp4xqk9
t+fU+Nv06zQoJTcFlsRkj34Pv3I6CLcpZ3PC/dNeWbD2Tq7JuSI8B9J1zr+NjTINFxU98OV1bREb
9VX5bj44KEc/mOy/gDpmVT7bD7nCr+grC2XpZG9iALD2T+7lOdpJF7fI3WzvbKJ1pQ/CQ7aHpF8s
K3ZauksOUGhKgFJoZvC/bkyOOHN7fB0iLC4ssFPmPF/D4EawcVvtz3yCXbWPd+ya/rl/di6u/1Di
Cwp+jFPO2XBRBM/8B5h6dybsqhjBfO8cs2ccBby8otM/JpW4adzGqX2uk9TPFwgvEdFQzXTDxBom
ZbuQQn2UhNa4qFLPihQv9adl+F4l1VB7vNRHw3hQor0c4WJmMhzTo6HS956U1nfgzrc9/ps71G6g
ik6oZHEtO1hNpJ5RL4Go0+O/YgpNAP39BFGNn0aA396GdjPGUZwwN9qoDPbXXciJ3JBToUWmDKTR
dS2aydKoTBGEFa3lAYU8fgfP1FtYk8RkFdEyddnd8GfCYbmnYwHrqqRCphSnXUcHFy5OgHAV3O4H
c4oPiE/yv8eBAaAeKid0LRFuwvCYMjUYL/ZC1fwTkaSYsMlZWhFBj+ZKfUBl3j2CbXJe+fUhGvzD
mTrwVggccD9Iaewl70QBu/QXzHleTVwkPtMxQgLUKohWeMkO5UGac26K51Qwsx6SdU7LVCJLAD2E
tY3zgCDo8ANZoyGMjlX/SBK9pAsQU01PdrSPBsLAsJ3Wm+pAcxcj0mhYTqPhFjr9eCWq1euM1u4s
Xlh7UeMmc2FKxdN9OA/Vs7mp5hEQI3QDXXvKQ3v9EmdLugqlO33YbESROX7A/FGhEfI4HSwoq1+f
F+PVLBzs+vl+UlOeOlNRUELR5a9dEwMhGfkk2/7K2bBr3WpUz7SdvGX2jazsIJwKuRSaHFPcK+eo
W55ca1jimUAt4MbP99JzR2yZ2y0FgERBeQgts39k4rOrZp7bMsxo6V7cJcidC06GGeK+y/TJ3qqz
F37eBJ6yVtbyVt6aRN/+WL8Vj+1T+WR9OB/1W/KnfDhtlojXLZzJBYPSmKSbNHgJyJNAJQJPslEW
xiTbIf46r3GvQ9/xUdqCymWisr0AIPbX/s5ZOhzTwgUzejytYsNDqaN6klDuHPi76BG5+tPqPFPX
xjZbUdZS1J4m2YODNLE9KWYNkvrhHfCQ/tN2/v52boJ0dEmyLklPICYZKAiTVFFu+KkHtPWxABjr
E5xFH9nHE8qilyERIJkRjEjMqidRIVZYFYnaUhS3mpvDFhG1ogetBry6oJTZ+BncORjUH8q77+iW
W4Zqn0bNKYz9FCvX8yjAUrx8OpEgYH9qD6Eyo5FgvbRP+Rtg/mH5lD9JO2eHLhMft9/WMwf51YG6
UjYK2Z+5sl6jXUTEStcc+iTH5+15xW56aEVw2icc8v1WWfMXrHLMY2sKNcyEX5JNsUgW2VRY4Aoz
XXJ9EglphYfl0sGxOMOlF6BEDqkF+Yp5sVb3l5WC5Xe4cdYiH8o2zWMwTyftKgU6jDvxkuSS6u06
TWfJ2t4YK3+RvZtUSxWJ9j7as1efOeRXMo3q+QWpyAd/kcwN5K6puLK5vZCLgaDBCPyfJryXROdA
2gIsAHzsHEgziHjGNsI76X8yCHNtbf2d+tG2bv+SkmW1rv4BPFR+iR6Lp+zN/khBGndv8uI81ufq
vKVVNNPn2axbIp85R46UbgGNjHGE0Y8x9L0LPjA7orZF1yobh1hV6s8ViVSHh04Fd7Dlv2pGvovC
L4TEiE7UcCeGAb8vD+WLcfN9y3+hDiwyUgAk6Px9Qcu+Vf9xmbV5aGbRotVQ+1G7gQYjQ82OPblW
3ntnKoQkEMqaKEOfHm0a9+XxGr1S1wX1Ub8YbqVt5Rr48p4Owpl5uZYs2pCsOnixlWIQIwpQ92dA
vKjedg/FBfRhdNCL7TnZRvVe6dCzSOEASUMVvHNdz7J8K5/6sQYbvU/RHoQ0YecnV81HXbhK5POw
hr97sY2pFDIJRUrylPlTOzRGVX5E4KHsA1eVUXwKnJGmS5vO56X2+0u7kpB1tZ5ACFSoIp0Matxu
nfWCzaa1+6LTENJm1F2bAyunB4xXTn4FuxAtLNBJnYHYzxktcf1gFaQZ/GlFfqsoMMtqeTZfy7Uq
MFatNqxCsAv0MWT4Dxb9vGIWgHGF/SbD5AS8UoRH058a3Ji8lUBWyGqN6K5n63Q2z299cFTPKEMC
ebKQ72GoqxwqGdRH0AzKGvUsf9pYx15nmnF6quqn9ozxUAtM+AC9GNE410irUXN2hgDK9fjCJOFw
1V7RyRx2eXdn6Zi3Gcftyrlp5fTXJAbZXtnzDGrNVe2WCOu4flJPL4BAQovm+QXDTyceZhlhy1TH
wfmQmZeljJRDrG8Vnz4fAt/It54PSYieoTHu0dLNEQ2TlWd0tpBbSsedwVg+T7xUMsaQ3Q2KFbl4
05EmORezLHru+7HSIcZfjzUjHdQywqXgEKuwnE4LCaNZ9A07/TJO6HrErGO5bAkytgl+2EiWUhKO
TRp+UuZ7XUlfScMd5ao+6mY8VELprSN1j+O3wMTRzkYjvlMxHbsUEzOoX3q/uUPv+xcLIUBH3/bi
DQIo9rXOb0P/tIgyr5CG9aVGKIkRr+IlB8R9TDjyZcrQrZ9d+3sYMsgzN8H/9nveQLa6VNPrs3Ep
V2Jo3L5Vj2igra405wEr4HvkmuNmwax+lj/I4PK9p2ysfPbTdPhHTNeLYbXwx4x/GP8fMwJi623L
zQVtZvr1qsjaaPNJE8h9HknB2PgQzTllx0R0YY/D1q2YgSY0/ky0k192igtsjrRNHTMXbhjqBysy
WUbi1D0w+CBIcxQC89YfymeahFgwRUPtzaR5flrGz5qPMQwjhOkEY6O1cE/Tx+eP4C1ZMJKcl5Od
ii2Z/cL8a4BKGFFRPvaM86AseAd17OxsY5D4wF2hHbhQg5UFJelziHgTC4AJBY3vEyBOVOyH3VZE
E3PHZGY0hqs1emBUCJtrL0Y1zrjxrgVOo/gTTok36Jp9KBN7k+/jA/7RQ4gUnTo4TxEqsZ5P6/Mk
m59pYezCN+3YglQX85GaoRIyS8uFMuaPK1vGR4PzRJ2KhvwFIPwjvADaWtK+29qPxUQbb0ro+Oqr
xHgML+huEiFAq28sRnqXYTdDxJwkVUWycihPM5yDg4H8Go4Q0EMAlBET4yJtW75s9OEZYegKfh2s
JNwCKgbiZ+/0rqyQeX4SLSUDCMnMeQC79JSN/GmwV/9gI44OBTlPODIXSj8UM8l6hJELeXDFN+PW
8y3ojTHq7WKkufcX8rpfy7sGascHzkuujs+v6Lk72LiaO/MRWVgscNHFWQsHUECNECn8xXV7GtpP
2auwOA/2HZt9kuEkYzE1zdzrGBlqCBnS0mC4cp4UnrPsde9jKly3jUnoGpjPpN5lmVLsSK6BDyq3
xlinm+BiQJv1Fa3+ebpBaT15I+UsvLPw6xyEQ4cy4/Qsry1GXj5zDJ8xAXYmT0xpaYlGsw1nFUcV
d8gQSB7kYzElhVH/HsyCZYY7O81bT53mL4LgoI0vH93AQfrWYRwoqqmNvyl4zEcFrEUw69FKWEoo
eVDZtNBi0JAwBggkamd4Efm0FuUOA6SeoQKOOyuk4YsZLBIJtT1Qk/hmIfXtVYy5PVIMxqC4gQnq
SDnQCZrBwOyH9kN5HdoeHoE2g1MvG68uo337bmziIf02Nu3FY+BdzR8PTB8scF8SNeRUn/dMn8KZ
vUK2gFDzAU78ATFagE/p6NhvpYm1fjpeHmmZwLM8ktgMDJeiq+MH9NiH0uOEDhv2P4tuBkF29CHe
bOQa4/NbCAq/cBX3Mxl+LjT3qE4kBiFMTkbyizZD7shEYG8dN1zKojpherDwt2A7PuLehTl0gX8S
YfXVL88MG9Vhs7DQAXnrHovRdaJw+IBEZKgQ7Ejxzk/+YFd62aJ70Qb6QzUcMdhmyEmZGHrBSFoA
XhgYR95fw4Svnx3fZiMQBxXG9pBZLu4ophM2nA7llRjwhOOeegw/PFfZlJxnKmB1k1Q+1Nz6SO/t
CaYuRw2+k67xGnDOzQ9AIGbIPFAPIuEHdMScAcJi3nLaq1R2zwVe4g6lMaO7KUJVQw4EGUQIHpFz
ZaOv6D+G09oayr4n2qHxyEYaa3gZrPiPxtLma/qEZETLK/qYXCFqauPXIxDIiZkwKNdG4HAvHCD0
AgAkge4ZCR6l9RFuQA0DdspEbrrTNoxaXE5t8AeHFhhNMq1eaLLSVXCmeCWAHZwYrjUTQ1VddG3n
EjVNCKnOpH0ejWB5kbTkXjI1cFgjoBz7GTOuV23arUOQNjSZ8E36k0BNEfgxiJxASnS+uYW4hu+J
Lpd+eLIRwDDW9h4Yzos/LqbpgIJDYwyQfYrxEM2M3bZ5sOfoKtEiJlfkqZ56QSMnoRYsJHWbTc1Z
N9wSLJ7bwRPvedKDZPujz5HPZPoZcisF+bhzp/CC+Hsnnt6QYtDa8H3TycoVcKhBNj2PQmZT9pKI
mB7PH+lbRXdEQH6iEfZqGHxajyHuf72bp971JV75gGFopQ2Cqwi2zqM0pI1BI5fe9lN5dHYZIZI3
imTdy/XD+niJh0/pU+utI1RXqMev4Jc4Cd+0dU21Gi7sJSlpwjxMdamsWHUBdn71c7Cr32Hj4aP9
RBh1OTMFOoG5D7HVeXQW0uQ0ldYacCJGGqBXXqxN/5wcemEYSc7Oui6faS159ljIkOPqx4HT0ht5
zxl0xOsIg7/gHTLrWrcQ59ape//UIEmXvus2TzvyUkwhrY3xh/ULRQzY2M7eBm/an2pk7QRzwC12
wmYSimHxkk9aLwAbpL12rw3jyYkxWKO5f/JaZ2g8IqYSAlLanV/bGaugTgb18cW+Tqvh1h4hpk5L
iO1qY6twDEbb8/CwVsAUpg+gSQYFzyet3/Px+rSRPbSx1Y8PbCPccFPyOjiTtUkKAIfnX6pj5aWa
6qBw8CgmX9gyXxRdMoFYqWfUdq+OGE6ys/rPg4CevYuqt0Ab9pXojuQIjPdBM+seIjwS9E0g4jpR
130Oluj4zDFuECgViU4B7blHefP5nrF8hNdTDNQJVDb+68y+12L2iM7YWCjmoAe4xhKa4RWo6eu2
8ai7Rq/q9BHLjLG11WZXj9b24AFS3awdZm/M0AEAAeoYvwugYA1sCFM94KxovQ7CNR7v8VjenJ7L
D+PwgLjZlFVIJLziK4wFG4C88qkgoFJ7bfSjgdzT7rTLZ+Ew9qRVyhC5mnTb5Fm09ILxeeYswfQq
D1TTuGojSbGsR3QNj5VHHT4MPomVGckX9TGzfgHH4WXO/Cme7/MrowjEMZd097zrswkyNhiU5DOP
51nOVn9JVliRjwSixAe8oIFlWqDi+Hn5sB/9ydlL/5hzYUdLUEneEvB2b4XvyTuDd/SAYuB1GzMH
ywf6rpv1I2OswAisA4/vIU8ZPdHj07AhWQliovqorCqvOBrLnHDm02rkvicRtbDgf/YfZTU8N4ta
hcwDvgaEcIdgQ7YyQZK0Q3pUGKwLIYcEdInoMeovxUMFyO8CRMIffIjE9pX0cnzGCz5bxXAgH0EY
7cEZYXSYA3oIiOJzYAQjZ/sWc9KDYoWbDRBGmLCDDSF/iB81cCLtQFlv6SdN/wdrHAyH4Uwi1mMl
PMUxYGRgngtyo/wjfv88omvFqfKH5r2/ytm5xmvh0u4h98a3c1FXbFlOcJde6XK30saE/YKmBGKS
/OlygmRwV9xpZH8pwP3Wj7ihsqlyXgZFCgvCikcSUJ0lbMEn66UeN+/XytVfzzMY4MisPJ4mCgOu
O3Ju2i0aHGF408F4UYcKoTBXuBkqtOc+kC2/TBaFPXaacS9NFHNytia+vuyB3PRTUx0pMFTGl12X
eMFpCGmi8LfJO2woHymsfJihxfJyQZASWKL+kAgZCLShGYnvOoCLIDytgxN4ej5TzfHvzRz1toL7
n5sXyg2AK5glionJt15O1kVyclUz6hxnr1zQMzJzt+0tF4XuSYhetRqwETkYpfZYh57Ozri0YD37
1y4iGcijaZ0uFfkoSOi9VNyZ1yi38fDr7nT4ropl4bz39fvf7i7ofVQhYzVbOMGDoe8N49AobyUg
SSgk2O8Y0qdFy/skRfeW1I+vBQ0YeDzQeZA3+Pu1GJdrV+nGJRFltRF5jbmEYYT7kE9IJWHS4Hfc
6Y3cdoq/HtVCEdAQ+ikYI/59RV8xwsw8X6OFINFVqOAtaSjFwVi6bH//5Lc9mK8L4RIAzUrwhhzx
zr+906uSNIZkVPGih8nGmVHObITFsrEKJqzc/36tf9oT/3Mxy5A1HasTx7xZXopU4hSSadFCl8fY
zkjploYMklU6JtmlpzOZLSwddj5Yk8/fLy1aD98Phdsr37xPO6kKqw6UbNHnnqMvLSZPdy02/r0E
RDWmiI6Ckq9zK9wShOY19MMyWxS1d21nUbGHjFPET78/yA8LgyWIwIbQ2UAU5GaEoOX6CfctFkZH
J5h+v/SZJajYD2nn/X6hf1xBeWWWojHHwZVTo+17c5DJldwyN73GiwbATVRoAyidRvx+IfVCVkE/
zRu8zIDpZNKsS0ZVulfhZSKz0M5S5UWPGO6f3w2jQN72xfcBavd7JZnJys6/6q6GP1feDzujvpM0
K6LDdfOhLTzDkAflI8j/HL9ycSkQ/1VPC8cBj6osG8UaVg3tXHTaJOtg6GhwywAhMSrKG7T5jKng
ZzXRnTDwD09cvD1iAMA4+Hg2L/LvfVVEap7qDUs9z54sNL/yz2JSR6teGWa9x8Kw6zsnxk+n419X
vOn9dbLmB6lvnxZ2CP1OBevlkOnk2VC2rfnX3gJWoaOBYksoX6Rvvy8X+4fD+a/L3zT/7N4uYvql
xVrwBxiTY00fUFMJ3oTgNQhmg/RswjgRRbL/hesXRKaOYadAX0sDY27AQCE/5b8VHAmBwhY8FEy+
QAkDoiEnwtrOBS1iAht5hqE8bIEaI3I0ErQaZiP8G0rxCFHwL8Qr1exKHWpkOPoiH6Fsem+x/RAX
/nrmmwJNzv08iFWZyVS36tJDS4Mfx8oO3ANAVF3dCP5hXt7BBNz90DcJjnLWHC2vcrgVVj1SaaA6
L40EJjh5SLges4q6Gmtg28rJ75/4p+Pb0gwB8zQ5Eshy/l7TZRenvu/0fGK63j1ViJTI9MOPavGW
QDko6AnEzj4raeAxx6mV/k4c/ik9EQJ6GGURrBTLvDmSslQpQ7+U+0dpMl/CNAoGg2KyeH713Nlu
OPlzz5blh1TO5iqageADDEvz5vNmqhTYaKTDTwqFQOrl5DkN2EVteue9/rB1mJbLMhKaxHpM1v9+
r3LVFwqGCuXiogAB6OO1XJwRjZbdvB1rOvQda389ypen1LrLXvxhBdtIYOkiy4AwLN9cOmOyYxdp
APWAiiDaIghOoUVqR2bj+681vTL93qb54YQGJKzjDYPXs2WoN+dU3Vsoshcg1bCBwbLz2PkoqpOo
xydzmNFYA+ElQfdW0quHkVCsowUWb3taEb+/9R8CKS5YCDISSpHwlG92UXpVq65JMzICedsLMDu4
YRXWEnHirhO98tNKUslZ0Sw0ZAuE3t9fOLZMOewc47RgsscFggfhZFu1yHMVMwkglrzE1gJXCQQv
z4LvDi/m8gqm8PdH/iEJIiCZwAMRl9OQdfn7LnxN6lutllPSL0bCJVL8yHVejTtX+UoMbkIwl0Hu
1zJI89AF//sykpZezpEWRYsgMEdtAVsI/WVa072BjF/ltiX2pmj79OAe1KNf1XP2VnahZ6opW6kB
jtOYwzTb9WX/IGv4BCDswFgoRFfCTN/8+mAUzHl15ECh/ofX67i42shKEVUVwNT13kogYF7fCkDa
hTqTM0TpTwilleNAzCEo4MPsMy4YLMbH3LyOyYmXeGskpw6NP+4Qv16p0Wg9vhhR+RQl2lxBqBB/
Hxd9UpX9kbTvKeDOFFC3aaDz075rxcfJGl7jy8xItUGHGuZlqybDC3g9RWUoFOujawEuWH2VAUtU
aeadHcvtJr5fjeQSK2fnM7tkQ0R4BhW+mNoJxBTOjLFV3MtKfjppVHjSHONkqJZ1sw41s+jbTj/D
KFVm7L5QGzrM4Yt8drHHoBBlaSh3wLT08e8L76fIQUYmO6qMTrCQgv57SeQNv362sdO90COB13Ed
Y4Ho2t2YRJx0XwY1YKJ4zIf48/uVxV98uxYRX1As3LsEUf7msMl735R53mwRyWMqN1yiQ2vbOtOI
pO/3K30V9v9ciqpZo0LkPLnd44XmO7Zyjq+PGEdag1E9mE7xmx4Y3sDzdpPL8/zOo/2U6iICZeBA
rxKlQDD+/VJPkamlzNCTRX301Vl3nrXRrMdiOHQDou+n+iEHc/k8aDXUv+x7T/vTifb94jcvtr1U
TdGdCMUQpIcHfPdOzwPPhdJ5vPOYqniM2/cqBHpV1cKUnZf792NKiZnrUsyVxMimHDzieglbUUze
NvjNewx4JrutDhB7cO8N/7B4HCERKTQYEVZ2bg4yO80ro9RZtcgrgBKo/U8zGKucQ5G1vbN4fijD
uZTwPmONos5/E4cviVVbrYLVnKPQ+ZOsQRdAvVcB+6LWlrdoWxuBC1SEE1C3p5nRuQntLRkYUc6U
b2YliPIEx99v6ufHtwgWukFWYt1s2q62wlNeRwhY58dCelSMpZkcFHBS93oQXyH/5hPz9P9d6aao
jZs8wyBJjhZmugLUAW4m6pYhziKXl+iyzuNhEY3KaIUL8bRnOitfxgwzNQ54ycM0NunR8wEoJ70H
vjQItXth86eNhlaojOAaOZJBqvb3CixpKJ66Cn4mKNyT+UmKj8LHUPTDTvqeTpBTgNNJkmFXMvqM
P/0Ukdh7x4u4xj+v6L97+EqNv/VpJMcILflKoibnT5kGrDaa+cGMppBQgMx7pHr2v3/9ny6IaTA+
uCQuJg3Nvx/66pTGVTFDoCTyIQz2QTij481xrUTbCAXzi/v75f4BY1Mwo6n+3/VuDpSrXps40OT9
48tyvX5Mxw8bczjwXlcuuxth+21754JfD3D7Rr9f8KZgzXLkexqjwwhRmfkhgeFCbW4YA6tYdkoz
dRT6YI0UYWLZkQXvT4r+0JhMvK3A1dEblsrSNeJtdWVNBGhHBtkcR3FscbBTovgLnrxTd7Rb/LEO
BTIyiCppDazmBjczDmRg3EblD0XgSzvGjOfToxLOUOXt452i/jFYxCdMkzqrGacG0g3cg4WnW1zR
spCGbbOyMnOIw9vj71/hpy3//Z3cVDyKhkJffW7xA5RIDWNUyZZadowun3cbJD9fSTeR0Ncd/nVz
JVOulXOkx7lQrMd/kvQMAW/8VRDk+v95pP8udHO2ZE6TFm1W43dy3SIPI0MUOS8dq8Dsx/v9Sj+V
pyzh/y51c070Rd1q/oXekyYfJazLeqasERoQieTWKtQ3jcXQDyx9pkZ76WwNCszwMmhm2WXvYM19
fev57YIlqMFpvHNvP79vW7aRo8KD42v7fTs/zLPmV4ae9Y9z4OzL5WgJvvzzjNEyopkiQ3EZmfuI
vdzDh+o/pJzCK+F/L3xzjsRh3CStyoXR+By8HJam+xh4DziiTcZTbYKEwvRTfY3Hzgpyy2Y8foVY
u6pAuLvkg+72anFXOBS/31Ot+qmLQqdWdFGhfyC0fXPeyHGT4pEjnxZsujjzzP5VkVGHMT2tpGsl
PdF4z62DrN45VjVxrPxz7Hy77s2x01wpgJu+xcBImTFlae0hFqwT4nqO9BSiHUEKgW4sMVGzfHRQ
D4xalPypwt7jsqRCB22apJDlTbRVAwSqEXwJDmo1IzdAio0hk4T/GckMTI1qEGO/ztlDhn1y7gWk
H6MioxAEDynjTfs2LzPDqA/MvDkt2FJ9uW/p7AXjU7u1VlcwErM23jc6xDN0zs5LXbuzq/9BHX+F
C9DGtC7wTDe+NPS/reeiKa3zNcOhSWUclZvtsPDhhPrHzCjngb9oshIk6Swv7FlRGkMNd1RmN9UV
K9k99pXBKZrqYTejEvDt8zC6zJp0KbaijDxjfej9fUCjNEjfFCaU8dVLI5S9sEjbhvkr6Y+fPXWN
NbQoQH/fpj+lgTQJHAI97TXntufelkj9nTQ1XXDvNUB4Y0l3X6LEveCOe+cVftUH/6zE/y7m3OSc
ep9c1Er3ybpipnkI5mDdqnw6cjWWGYzGjjNiDkQy4xf1S9yy0DDn+P1x/5nVKkQU/qFqMrDyNm8H
a5gqN02dSclCa1ytHUvI6VRuZu6balw3extlRt9l6VeY5CmbGoLeV7mYChXCe62wf/MdbkVhNUEI
U0Ua/ne+I2OZnTZtmdNVHZ/UI6GC8QpnddIdkmQWdne4IJo4X/5++1yP6/DQBtnlbTM1d3L5BGsz
XugZwCza9ZIVjkS4oEz1kXArzxiMGt2crZWlyTBq34oMtia9fWx3kT4+R4ChkETB460H85O1R9oo
hDZGOdOgDlwrSSYX9dMw0hmBp+Pvr5pR0sVLp9peTP/O4/wQ+8TjiNJF03B5+hqLf9uPlhNo1yu6
a6IVHgaonckHOUUxxDQGJ/o1eXhUQaZYlj0Kk+swoY9qoVsXoRQCOcl8TgwAK1fEGsmR/PZOIfPv
rvr73kRs/HZvZ7k3qgJbhcUVRtgFg2h7SL5xDpe++VDJd7KAexe7WUe6Ep/90Ox4EdUWh3LwvhWa
pe049u8PA5V/g4l4Mni/+APgqu3cBNf0rJut5JunBcsVZ9vgRIZ53fOFlYqh4BKXHUR4m/xY+qBV
moNx3bJE75xZP5wj3ATmT0y7VIfbuImkYdB3RuZf00WI7yVaOvQ8Ik/+9C+uylC+GljJQNNGyj7U
7xwfP9SNf1/5Jpbahcn68hlRhvLxEhXT3IxHJeQuH3ld+o6+Apaz9FIZfKieueXF62EPM7C/vqX1
y/k6sa4mA3yAV9rlQz1dj0IF0s4AQqXX4e8n3Y+ni67KaAMjr4pW4d9LkFaJaUoFDWDS3cz+vHaf
PYJ9ycwODhUyyHez3h+iM6/GcIjNMm0TTvm/L2h03SmVZCKJvkT7Xj8CBoxAfCNJlQ3SF7g0qjOV
/RFES+cuAkf0Rf452kxTwaBHQc77i/fxbb+1sizZ5rU/LTINzcD86kr92VP0zxCIrXFeXNID8ay3
mcAqJ68EvP37u/55V5C70Wk3LR0567+fXe+kq59oGOiJoa+ZVgPMdFznfF6LHnLXPkX4e8AAzdH3
AXLwZftt209a/OGfmzvDun/TbnEb/3srt32drEUSvz8BryjacdfO4AAgT+wHb1n+dueh/53kiKvg
w0mHldmzJT7Kt5d+xoKtkZwiXeD+q0GFK8YK+iKQIZJZC/JMHfX/r+LaInhrCmMrmZkcjkU3u++s
SZKU5PSHFATOimN1OZ7iLUoamOW25uH3x/tiOt+uqe8XuzlWC7mxuzwA92A6DYLa5UjYnTt6PzUa
JDax54uxx4OQqNrh6FqB+3f2eYTECR+YWlvgmDo86bIZszRV/7Rp3KfOexW8+ExdfBNbrhIVALOK
XCUEq07s1Y07j/DDEEi8L3jmXztD/Zqgf/tCTVk6WaGyLermTQreDBtxhZZ2gL6UQ0zN6QrQT9CI
1Enie6K+p/hIWsDY8VN6LyT+eGh/v5mb5eLgNxuEBjERQ47ry3mN2Aqw0QcLabMPHVuUlw74/12X
GBGP/v2K/72Cm3ilqqEVdueOjipJDwn5RVvSWFLDlZXPoK4xNaaoiVrRYbKkz9+X0A9DCN6/mEBQ
jDK9NkSl+u39h1lS5k4ZYPWEdSzgliE247xcCP8ch3XcTf3ad9PzzK6uo8u1Hhu1PPr9Fn7KDb7f
wc1Lj1MllrUTuUHau1apTskPJHJZHrsLouXF2P9+uZ8On++Xu33bykmH0092QF6tkc1q5bjWOrrX
wDCMOwngzwsKzzJyEVxl+cR/v93ULC59kNHDzZWtEsOB1UH6FmPxYWFQSsq+lOpBbNcjO2RAxhTv
cueo/aGiF9/3vzu4edxMOuFsp3HW5gYSfxmMRlDQVxfDYHEEKN3+am1S404VZf507qK4gnY68VYF
8/n3c5/6c16EEZQ7LOVHOfpjfe1Zzr70zVXWmSMAbnJ/ODUnqJ+2S0XstW096I1k4hfjJnrLeBsU
Xo6yz7VPxdimjOFOFFt9FEyyDNorHQnD6LwQ8L2wPh9lNSY5l971tc9YpRiI95qGgCjVL8voUh0s
iWLBX2ZwPFrbmZ2hireNF0LCrppF2LwXEVpFAJKi5BDKVHqKp0MDSQJiExK3OmjOAOGV/uRe8R7/
fT3+vEY0nZmwQ7eSH/9+V4HZnq9GilU0qb+o12mKtiBi1W5Lpupc9l2AuJQDwpV0lV5gBI/29zsQ
Iemf8+fbDdyELPmc57i2A505Q+/KRfl/N/P6cdPp/EPXi/bELUYl9LU0MCQ1FhNH7fp5TvclI52G
J70XE3ltPz2OAYjCIvVmQHUTFGkkR3WhmdnCyDsG0aFn9OXQOTGDpk/cNs3CQWclQo4vTtuRamfD
K7H6yXLWehl5cVPPO0bjWYwAX2UNa8szOnQdg52cI+9C4s53kST0zGKE/y64HKSUnCU4Pysd9ioy
GM2y6fHRQzQsRi/QSsex3s4BdZY59JsMiWLHkw10j2NM/S6jRkVGVYORqCvzE+7PsY9gY6p6FLhp
A9EnKz2rRWH1oDfg06EQaOfV1SSL+dOUEAt8lGs721NODrzxy7R3erdonlU/cBsY06pdj53gcIHp
Kgt8cphvVHV7AWYYV2hnqjBfjPalROdF75aCn53QAS4cqFpI51BTa2PsllL1OdqQ/hchcUjFMxCy
uI7jfVq4ceSPEl5kjpsg4QoAn5jy8PcQMybXHOlDe2NBhB9oJoynRhrH2tWj7xZgLdfX1cCpPmuZ
ub8NV0hF1bh1JlXIzZiKF5TxNJbbUYHrHTM8KoI+QCvYWOqwUnjdicSgwT/maMbZ+oDuFOmKG2q9
V6rn55NZTADVepYZ30NbiwP7n73ybXHdZNF1ldVFfdZOi6Iamv3azMa6PgP6zDGj0LOOXL4/e/bu
BjLFOf1/vzCkYn7/e5xWpaY3T6froyB2CbVxgFCDQzlgLPQIIQWACGIvweBzHLmbj89NMxBdY5Qa
hxxx/4ez89qNHNnS9RMRoDe3yfROSqlSpdINoaqW6L3n089H7XOmJRahnJkNNHaju1GRJCNWLPOb
xXX7eDgcnq3FM93mEBX17aNtn8+r7eWC0OYthNh8RPvvlwRyafpbC1WK2jweR4Mgmi3jxWAEb1SX
4uNF5VBOM8tOkAL09iUeLN+Hs9kqT/m0/OTSVbKkxjsuxQPgVYPP8pq/SFwPUbpMrcUQL13eIAKp
2T5Pt0l9ubH47M33afHJfet1Sh4HoMfwYl9otBnaDcpcOn7Vzy4aJemqtW6kTzOgWm54kgucxMFR
kcZ9fduK6EZ6ZjFgkcxu6XLSWJMGC71vJdpkPq2jsVt54yXPJm1gVjBZYIiBz8DXRbvakeJcYvJK
mSNV2N+MCHlJvij6msn79+90/LP+2vr/rvXxAj5tfVOpa0SpwuDYUbLVVDKjTSfW9LYSWzbjRXyR
v1/QGOds36042cACXp16in3GESwW4XKFBJzo/RyCDSncWL5jsU2VLDHx7he0vd02uzeHFEMuYYV2
wyaM9y1dfg+6PurHzYsr4fGuv4u2bjWnzot2wB1IW06Rl+yUpltmMqinP64f/85BYecSHsH+1lGK
RVxyt1CRGfoOyzO7SJ1TXmxy2O9hcZXoInYqWsSoaYM9z2jU6/yuxuk3ovkyck8ItVZ7AVYWt8pZ
Aw1B7aTTJPVOcpvvArfepJK8GX9BkCkrkqZCizZE29JHHNJA3ws2MlCKm3f0Rwfuu/c7OaGVXwSq
VDUEiOyplFF71/StWeY8c0vMiLb45D4HZc0lqZwM53csOUtAxYtBQaINYS0J3UqxYGpZXcb9gEFK
GWTruhlHGHZi7TvuJm2oz2YhnEUE7uKRjWMdYt6ShBJJ7jK/VpEbVzN7xOXSE8TMJ2iYLEcXhX5d
/0u2ynUOrZ7TBKNFGLFz0F8RVtFOvD0v41ZP/b2KykaLlVfEt3epXrpUPCuqtYuQZ3MNJmjYzuCQ
RKqtJOZabw+lo9p5n6yMgmGQCyRJQq8gaC5jGq7J6AZxnYvGOVedjW+ccuVKK8EuejwemVs5Tb7n
wwbar9h4ydWX3iqPcTssTAyg/NwOnHc3epdwYPz+MPzlOfTR0bAsVdZUUB6KNuZ2n46fH8hCF4pa
eHQsbe3FyLv3+A8UI0tFdItNp2iIH7arCE5WwNbEZ9dtd2278Rgg0vvQKGrL8AXsSlGchoH8tn4B
ATCWtNlFAujHKCP2n0ZShFNvXIa/cM+NTdqgmomzDIa8A6oBqfEmRYadRsOKu1VJg03T3Qgzc4de
pW8MOlPTQAFOQhqPX8mOFAT4qLoX9a7Y37Iiksc3Nd326ojyxSUeE+Np36tJ3MTXugrV2l7Ym7Jw
1nR9H6FKozJTs0gAQ1TdfW2ptuJWTJLNn9rrj6kMM7WIl2oSH0XpVz2gw5Zu3ezOzPdCfXJ9+RAG
e08+BPKLZ97qY8++lBGQbAG0BGA+/vtPH9/UHclTLbhvxF74O5QHtM5uggTmbhPQ1io6LbqiwBH5
uopuOmaihMRbBjpsK6cMXuMELEK3qNPunHjv32/p2Yf6tNyk4ooNS3BFs0BFC7ZauIrrE4ZHhv/0
/SqzeQi4BxxALVNloDV5d6kQp16YwXah6KlClKuVaD2yXqTyMgCNpTyoBMTulWuQ7t2ouVeRNLrZ
35nLGxmnMc636J3Bnfv6ajVPd/xCJDvAbpYSh6rYj55q5C2UdEvSGiDZmvRAffjn0M2lG82W2eTk
0/JThFbfOmpT66DEjGQhawf9CTkiLQX8bDt/mMnr6a1qevx2f50xQHO4cgJLg6b19XkTD8yg28E0
NQLEDUMHrpM2DnHF4CmANSDQh5GvWvme0nSh/sgIRjQ7b3z52YP+6UdMNljrt71cGRm4ktN6vRsV
HEnLj6u9TbpdrG8sNnt4Pi02Kd8dU09MxRkXe16v/cUOMvhiY+/tbYvUz/9lIEw4oLltcVSx2fr6
euPe8IgTNCsAJaK9CdSvNhCQQc4d2DwDDM1PV98/3/zjYaM2Oq1KpjF5PLUsys4tYlr4+VNTnQId
wrXiQcl/a7N9TJn+/XLzn+7f5SaHVqwSOZUy9g+3VdVpC6e9CO1VpH4R81vbZK5W4BVC+YC6S4id
PFpkebWnCzo3q7QveX+u9kPTTnW3NrSDp68HNVvExuL755tt+H5edPKAbtpktVUEPtCvUw6xVFb3
pKImUBj6gYqxVAGEh2e1R4u4fb+xtjo+0fR0avBBwYNZBh6kk9NJ0idHSgbOh5CYuMY6L66V9uYD
42VOD9mWju+dZyCUIl8ihNBdz9qDLfX7X22Jd8uYTakQ1I1igZSe67+XcMsCVGWwe+5bzAGizGYo
APNa6tBlkt9ELwfGtPGwzqvJ0wjxWJ/asDIT+rCGszMafa1XT9SomURP1OxG8AD4Drjq2wTSAY0G
UpWyR+DFuGpDs0zjeCnSAiR20+1wpYg8OYFuFu1KFeGThqZS8VL0b/SWwSvp5cFrwcMG+DwlWECl
4UqTcfNKXsMKMTzwJJX6wvAPYySzBZikIakiXsPhkqnvYUlaFFT33L1rTSjXcbtTXXJVqTwrZbg0
wyvd0c69cA7AQ5XWTgYk0Iau3XcyKEppAwTXExCkctPNOO2rY305TvpIPU9VKK3AVvlvEXrWUbH2
fGMjYYOdSvVzU6k7JULNqgBxx/8bTH8U2bcpJ810VLAPrmKkrom+kLKQNUDTNjYx5UJ0L3XzQwJI
wwiwj+7RxIycs6CBHhP+Gfx/SsVnjsBIJ7vqMaJFfbQBX3v//Q6bO72f99ck8Pp+GJqC3kdHqC12
K730oBppZJXiG9J93y81Q20A+Mk0mcprNPn+UAj9lBqVVmSkjU6koIixKNSKNF+2jIrgtkpVty4D
8ajLJy8ofgJILkthGajZq2Cil8mdC/pkhLnmoWkb9Y2pw3iC/z5k//6wSYwGpOyFcp2GWNCP6U2K
UlazAW/2/fPPgltICOGPMFFH43IM3J+eX81DrU8NsqiCpvXg07FP8MaSEAcehl1ivKDqWJT6po/N
7Xg5jNlcSXzJpLuCBukIamcaIaG3aK2sPL4RxmcTD51BN6q7TH6lKU3R6k1fquWGRh2lnKwidJPR
PzQg2pys+qXQnzVFtvOb3ee5kP552XGDfnopim/FsJsyxi3JUxztwXwUYk6JfqqH0G6DmBpxFd3C
2M4OecZNyPPiSU6J8XVVXXKF1G+Y7Vfua1psDO1B1B9Ld6s+keI5/oOEy4so3rpJZp+VNwyrx+R/
0yGPpzR5Y3pudCcZ1yb/YbjnQsO2Ilk2hrEa3OdcOGg3+2sz6YCkKzKnjrQaEurkUSOhyKFg4Mnd
Q5kSCUyZ+yoll9R9M9BmH2BEDrJoV3hTyTjwdRvKFdDlnbaUDGFrPuT6jTAwc6N9+T2TiBO4liBG
tR6NJC4SIuiwhvbr+5M2uwQki1E85cNP5uvX9c3I7IqAJajBqI5YQvBuPMVMyEDl/N8lJlVC2CaF
h6xWfBzZ2oh+sm36WhsTuu8fZSY+S+zT0b8YiimV9tdHkdvakhw5h/KpXMDtMksZFTwayAM3gQVj
j24SBb8sNUmuulQAitvAZGBe2L+IjFcbDuCq/NPJJzlbZUeaNP/7h4OnxH1AyPmbGeU5mtr4IRcC
cKa4fBnVUIR7uqE3cQp/iU/TkpFMDc0XkNqAtJXx2T9FmdyRFGjPPcpPz2UewAIlHzYGtH4LxlPx
QqeLpz0o+S8Ab3BpE/VkEXYsielElJxLhkaFkIOwvvR4Jd2CM8x9Yui0xCHwjqo0baMkUlpUrix/
JNCM+hh1a+iaRC9w6G+877lQALQONvqomsId9PUtBF3X+k1A1BvHDMZPrlMy2JR5mrwQtJt8p7kj
QhNEhlnIRIN+yNfVMsETAxeB3GMk8ZajFeBCZISzBhVXRszdXs6STQnKDyG5mNkmHQXqExMnrVty
8nMXL90gqmqacgq1w+SwuuWQD70M6odfUeZ2J2UrD2B2GaI+ZQ3nuNaeIacpKsqwiLoOTrUu8ZfO
LOHgNukdCvnCH0Xm26Pdd3OWPK49PXWjJ7JlmDpTkGn57aH9pPUmWJbC2o9JEbZU9tidJqBoHXqp
YbOio/f9ufvY7pNFR0URWJ+kY7ASJ0fd9c2WOb0+XIZi1bgP4dPoy/ks3IUdgrvk5l22G+KLJ8Et
QXLWAHVAbzs9qnhj/hjwOMQHG51iO5bOURyRvmyqlhMDNXbz/Q+dw+DRl7BQiDHJUhFs+LqHRCtv
XCEO4rNav4JHxblCb/Fof0+LKym/MSIcumKRRyi0hfsGkWoqhsK61eicG2+YY6dNgv4LycOcZG6W
oNal2rb9xTA2lsH0YANkzES0u1x1CGYfrv6jgy5rioGa+VN/6RHsRFBPWbrNAxPuTF4Y5kYs8AvH
EWvZP1nuQsZ4EhfJ8k5vxcWQImHrQkw3jqG7k4Aylm+muuybbeUs0ZoL7f4XHfhVfqyFfcV0JT3o
mFmIOzL1KD2nEKK79RBuKd704R6M3i7s1tVVlVbyQfWwcJK3rb8eqDyA7oq/ZcRTW5AZN0qJuUKZ
t2TR7ICEObJsv36sJKqaQiv6+Eytyti8NBBmlbDQMS/060gjqbyyFB1d+h8ptLfvt8oM80/5svoY
jj6F+CHTvVxQE+2C5iHRJIBmKP4WzlCEjvIOPcJw16/DH69+RmK9zE1MutbafazcDdVdfgvTOPsq
yKFlHSIAu3YK1NUMK3Ekx/Me29FmdtW+hJ1dj/PNR+kanFJ1bdwChUkz1wgl1f9fEhjR1+fXcoB4
NEvDR7lbDeo/5l6ScW720UY9qcJavwOJ4WMOieHzs3lopLVe3PgCc8hETinDAMmAiEDm9fUXqKo+
1Aw5lQvXFwT9pYnn8rP+5tzz5B7l3nsC1tK02x8mutjff/05HgT0DxJci3dLyJjsvaHzjTCQ0/Qc
1vHCixGV/FMN1jnTMI/PwFK00d7nPo1JbSNGQ7Bi9BTJY7/Y1NAasr1H9yCLLLsGXmElT46ItxvY
jriLt7LxD5i6ynuKQW44DA0H5OvSItgOPr0XBAi8UeP+Vq0wcy98eaDJdkbVIw+8OlEuKo5ADQEh
SrdZdUZ8SUOMdPiTB/dujJKm+TMVDqZ65wEK1lBqkq5h+Pz9y51JG778lHHnfTpZhVKnReZlyVk0
gbCoF2Z69IOtaK/QeLoNAZzJQ8l3uRPHrqlCrfB1OTOtEZ/Xy/QMpY4wUoQfZJas7gDd24Y3KgSe
XDQDi1u59ty4ydRo+6OWJ0OHmOZHTRI7XjD4MDz/JGi8D2td+6kdZH8bCBvDPaqopkIwtRYhAV3c
dd4zetfVCxpcA/YquNchOZNdAaOPtrEKfru777/D7Jb49PMmtYDYRZrYhqZxDqq9h+1vtwi8ter/
jlGAjZ8H//f3y81dviPHACdOGX6eNFW90E2z7dJIxFAvfdIYwyAMMfRH94Iw5rIngsbMaRPjGfEz
ob1ALHPpfN1UBPtAuk1ylS+/YnKyw7qU9SCUvSMdTEN2kN1HyFB8bfWXvLoMwnsIAK/iQtWkLb8T
LKxIviLE+sEKJTC5T7VbbYbq3Omo2ab/tA1612yeWHnzy2SRpiqqAKqtmTg8imgj9PtiyPfGcBKa
J1O/amy3PjAWqWPu8uClIzvyTeY/uwhBhTx+9jB0jBGMFwGQXBmwRvLLCMaKsiOYuKWeMpnDgVp/
MQoslrtwlfdviYlAfPZr5GBnJRIEZbmNi2DRJNiceq+0PhdjKxn5mRshcq7BY8HaFUVSf/ASH1zI
T8fYx3S1reXWuyvypVGa21GnMfxBX418KkTHtkCrur77fg/NhI7R9Ges8ZC/UPRJDRDEmmB5Veyc
B/M1Mx5y8bkw1oHzCNBCkG5AzeZ4PCyGbNlIWVF0cxKnBN+xAq+onHOSnVx106fnodx21d4ZtvwN
3h2+sJUF8B4rAXUka+2pmxGaIu2FcJthJ1dBpVkymNdh8Qvb71/EXEYAjQa0kQy/QoRf8TWqOUUo
FyRPiFGDMdGdhQnFP3E2obnC9k2kGkGiA8uXez+yq1tfYSZwjBQeWRmvxr/7TkXjqL7liMK5FI74
M/boC4/KiTWTk0Ob5baQ3HIQmYnhrGjogAIoamR1cntllaQOFt/j7ChrH3fZ/BzmxzR8Ys2BDVis
hZiRgL7+/iV/yFZOY8XnZSc7IOktp2/azDk3PgrHnKpU0ZeDv9FcFM0Z2LDf4+zaHYLmzUPrxWUu
4jWIhG3C5M53NxJnGnFwyfaLvanfkTObBT3YEdQTtAs5k5bp8Of7nzx7KhHgHGt/Nq45DbJJ5gVR
Q1vuCKLnZGKhmqbGQtFenAw3VYbMKO8nNxK1uXuO88EmRDXBRMZpElLFRDfcIOq8u8rYeXH829R+
BtQxhXDAPae3QlCAW+CpIbp8Bt1JNce1FeMj3b8GHZLtzT5uYPUG+0LwlrgIheGlCl8E908mYswW
LoBW3HhJ4+GYftfPP3iynTxXLXJ18LxjXkGuro2FR4hMS2ExepYYFxkXkK7Vl45wrTp1hL9Gt2jO
c4FMoVk88vyBDU5rG60rOhF/KswAxA3YJ8pMRIMxkgoBDGN89P3zzrWrLAXAC4wA5gT0pyfBIvMq
0/R16xyYdwMxyvzAIffGs65eYuswhjL5UKmbCN0359i2j1n/AohW7B/FZqNrVz34FQ8P3/+ov5wd
6aGBaRqtLo0xpE9Z1lpbylyTLt0j5VLq8PQj7LA8CruF1Do7BMEWVcN+Si6VVO48A3tSx9kMTvAY
m0G0MDXbHOpD33X/hBWWM6CfIE0yw3NfhPS1jHe1vPUifenrb6OfFbh9+MqjwluHTr8avnt0qJs4
sL3SpIBDQAdjl6Kz4cPCg8uuooMnkUoDW722VUs4B2uOgIrZvgqhu2wcLIyVvd7hP4/qODo3aFtZ
KG4qxtP3bwmR3pm9+vk1TbK0OgTL67kNFgcyJk6JtkmpQUIpuSOXDZxkrTnVwXHaZS0AvcNaJWh+
NA024MVjU7xGzdIx3hBOLy6Wuhdwgh0p82XkLho42TimWicfvKQXP8RBb2NotuNPVRSsbeCxtU20
AL1eC9ZSYMJEk30BjD5ujon4k//MlVTYa9m21/YwRhjmoly7gEHR7BuX3EMH724E595aOtpri7/c
2H9UvV+xI6Alhy+sc2o6kMCM2CV6PsLJkM0jM4KNhzS+IdldhxBreiLZwWIM7UO9zhdO/64QUVT3
GBNIq8LfmARS0/9V99Uy8Bg5O3eJhj1EgjcQ3Tb1SchKW3TEJUJ2cRY4C08M9wqGqfRG5BJAIRe6
aHgYq+DwhjTDsEgy/77K2HcUcE354GAtxMyqfNU75GvNF6VKLyp+m4yQko79Kmr3JRfSYDWLlP1r
lDICinTwaarI1tYgPdCdlwhFPRVkaNsDqxNzG0jvom3upapehREOpDTGUvHFaZsNQ/iBTdkX7Vnp
lGWLhYVTyLtafR+CcOWI/bYeqmUHX2i9taL7IHiz9GbpRUw4z1KNnSl0Sq/kLm6zsYPFbu65jyGv
MIZe0c8yeTlq/IOefwDolOmMGr0UsYTd8tbTrQffyfelcyvazoyp0Lkj8tCNJiX56DR8ShTRha60
IMJyjnwUzbL/KEuezWFNpp9nqxsHZi6yEk5GdahRwseYpIip2hiF5WH818lPCvP2QWPbmvIG/JEP
M0luShvkgAb4t3zJoD2rJ7O4+IBHGVCrfHQ3uQWJmv9FQDdlCh90DifRt5MGE94VXbVwOFXCqbIY
FmgvETchqlXs7xsvYC47owerI/JsofA8lRBFQt9MBaFEiBc1FnXof6j5E4j0SrnKmreSImmFsEgZ
4EOt0lPsl9nwAk6dkguJiZGlonIJypV64w6akUYhd2MoMVK/RQv00tc7CFS+kkGBQ1Enw74SrFJK
cDlYybpR0BXZqeqjaDyr1Eei5K+rwFz4zYPZ7dpNr5274NHs79t6Vyl3Of/EOxjxzxA6FnbvjQ5U
57HJz0FxbvSLWW8M/C8GYVtVeOdUj315S65yLnv4/CTjv/+0n6vC6MfvaZ31uKcxaMfxLnbuHRSf
MRgoun+Q/oeo6l7CTlrU1a3TNJcKMxrHsJUiaBzyfF09HQrMJo3Iu6M6bWgCp8MmFN688uzDoY+M
ZwqONPxB9vT9tpppB6Jo8++yk2soKSMIe8x7jlFx8UJ1lZS/M9AnIHNukhdnz4sy4l2ZrZnIAH99
wgZHhagSAEiFyDcbxQWCD2xkTbhP8hARKt/+/snwv+APnKaDtGjQUwR7/Hd3VerrLEtND1uD8hIA
2YkgPfeysU4tf2fpSMy0r3QIoIIt1Dbd8rd+6z+LyXvr2GUXLVyYpF2xLdKTohdLUGaLgc4kKGvi
kO3LxaOBPmsp6HZoQLtyKjsTxloNzzZ/NbSMSqwOC4uDX+9N3IeCINsFgJTS0lqziXC+XHTiJcIL
UnJ/9RiX59syeZSj4Yh3W9pAKpOXmfnHTJptXPNzYzsUtJ0V1dxa3oIIV7bvcfLSKM06JL9k4FRK
r8yVSSK833V+MXxIHbAv4Y5AnXIhdDbN1YEcN3TXVmpPgnUacwOxxe+weXcH/K/El8FE93yAryZs
+KNa51qTudHHBThny3FujwVoENiKis2hdzJcbTWYsCnAfkGwdWmgyvwHCaTSokIXqqLhgeFS9Rqp
zdqwKjuGeMa6I9b9xrf+UHCbfmvIW3TRdTQTqe6/bq7KwTIjRKLuGEp7ieTWIKHKNiZjO9m4H+fG
MvxcDE3l6gW1o8zr1ww3+wSfIXETdCVJ50nR3q3GDkmHYroxyNKm8Tt6nLZjwm8aKXkjy3V8A5FK
DQHbAEVZTX8LVMw3BeylVFtCx06mHKT5iXKwbDxlcFz0WFw1YUjsfYnpCpfpe1SU6xJAUxiHiyqF
jk1fyqyrdVyj3NdS3fGrpDehLJZZueYuqfKBfPY8NpmI7W26GpUmWtHYe3WB6NTG7S6xJC1agAUa
GbB7TaADwvkfW0h5aq5r09zQFWP7JD4MTAGePxdmi9OYGEPBOUm0ptLgn6jDkop4Y7S2lx4aS162
lWnDa/Fb56Jb8VIbriZaPyJkSFl8VzxUZ5qnMQHqVLKQNMWWp363BsXuNZQNIuHQVuGmV7LT2AXT
8/YQuvJz3w5PBiVZihw10MKyuuQ5dldHb5Mr6k8vqX7c2BpjlfrXzsDDhbkpAHhYi193hktvSY+H
DIuc5K4r63Oq9WuDR3UY5yRuvuSRXTimSgBVpaXtYzaLczukj8zFb0SkuRsczVVZpi4aRYInKYwV
qkKcy1RGjLiZbYMXh0GNMS+KT1GeLH2iw/fPPhdxDZ5YpKUjkodP7ua4jQLf6Ii4VKMBTjLKFVXN
/+itM0P/369lirTTNJRl6WBNmgUNokGuk0jRqHAHaHoBQA56z6jniK1Csfl+sbk3yffUFPj/SCBP
0dJKFHBDdaRe1JgI3IyjGi3eIj0U+Iij6i9+euPpbi04uZ0hv7a+5xJePOdEeMkBpTLeQH5kFDmi
WXtr9D52Kqab1qQhJqJtgGTZRzvoUy5i1mXvNFkQHUWROwZnuRo3SZ7rphTw3B0JxpKEkr80RAe/
no7YdSqjZXSOnNIVtxqt2pNTjvm1RUGJWkZtPoFQTfDybOEnRwjYWLcO6FwK8vknTHaO7wx+k3fI
gJJEpwbFpIojD0q3wzmMlR2tjC5HzUrcodShG92Sql4x5RVYxx8V0LhYl28c09m7BI00jWkWeBDr
g4b7+eWLQZNW+EscTZ1Ggr8yG8ceUPKhY7sp9fYaRdySqL4kwJJ7weM1aavOyNaZEmN5YuzBHnjD
1Wjzje+QEZtcPRUZXRRsSkE7SK2ODFKfPY/h+ftjMTfeHNXd/vuXT75mCFZGBw2rn0kioRMslGKv
5wchKG26BLBYK5e0BmhfZW6rTFua2fsg48YGaVht0gOyZUsDxA86z851lHIUqsw280fPug+KPwNG
TQABtfR3CAXQw9E6KboH2nui+lb0l++f5KPj/9cB+PQkk02RaY2gq5EDvyWIln3x0HkqNMX4UJr3
nvQkC8+hI+wEAQNi12Vc4o+1NcRxCNzKmyf5Z1P9FeretuXzFMmu1fVNJiw6zLp6zdoJ0fNQvWrM
+7EBXCstxrOw7KWtFmDbbILX1t+i/qql6rZO1AXjclvT/tAsG4vusZ/JREiVLmLBrthmTK3N5M9w
nwDXyFQMHwVpi2DBugT5DmwIiQmqhyKDhIAsAASLgB3y/cuag6l++eyTvic3mRxrkYUymfTkcrOM
EQoNR+6T2j/n2huTG9gH48zoxsJj2Jt+JfgqxsiPRuXmg5bw6aQEidi6RcAFk/kPonE/5hUZdpqW
EtlWOmLpY1JuBXcd4UCS2jXt8sYPmLvcGUjBAUOr3UCQ6mv40vTCdPJOYpYTrcvhjtjFAEEPzsxs
/OQ6ipdHK1l6qCVbMlY98o7Kjarx70A9quFxESGiiWD3FMwgV0Xh+iq4LHLMqNyk7UUs/wfF/9+9
FixTkHJTmLJKDJ4nqUNquYXA9aqfSW/p0SGCioUZc24agGW5R6jyJs7Tmnuy0R8GPIauAwacZNSF
ODTGmEA8hCNNdpG5ONvW70CP/8TvxnOEX2v6jwR8wl/oKC+G2/T1BfLbkqKpv6L/aMOUbyHpEvoY
QW8MO+DPOJTPFk7cNca7NZ7Q0fIHuBtpYV3DnfbQrfyTsdnI9/fVKv1Tbeujd3YRh2oWxqpbRQ/W
yT1K7/t+cV2FOwQzf7Q0544BDs3BTzvdkUev8KOS3pNzv6jv3OXwSB1vPnT32CSnNg1Ja1kIi+rX
jS04M5rh24AYBAsPJl6flh4g5NK2o3lwafdBtK7g7eO/GGxdfTHAUFMXBpbf5tr84T1LpMbSLott
HccE9L93NPlqet5vHlIp+d6H8nEVKNnyTX9ftUTrhXBuNzFYx7jb5VcUO40Fbi0qbzI/JT/Qusvw
6FVp/G+kH8PvvrprSbSZOfzs/XM5gib5L8+FZbvJ2npqH0Vp5QDaXdK19R6g46TCQrzLnnJ5IS7t
bJHeQZsMZTvg5v9tLWt+1FXHSZr+6xM06UPFjTGsA8su3c2ZtryxaerlkwetaWHQEJXsWN0lLUbO
x1q/gK7LU+RXKJFWN964/FfU+fLCp3Rf/FDM0M1jmFbx2a2OsXFAkGQpISEQ2Fr90Lh3OlBS7Hy6
/kbeOTOe/br05BwaVeY1teXShBP+n1NiKyDgi5sr/Hda8TCtBfhNo7pR3lc3wu1Mr21cHU4bExQk
kKfAE2co0hGizxBQegqQSMCn4qAYKK/GJfVguM2bzjYUpiKMIukFo/Ekh3ZZo1QyvFRdDisq3jde
vTEH6xj1d4oV2+7o6PvglCsU4NpsadCMz7ZWetS74ygdVejW0lfxXRUuKB5oPoY6+JcHyi1t3r/z
a1JdiiJzRF8zQJrcYNIg1GYeC/DXKJ/JktZg5f+DsDaUYp0lGOHeYgn+nXZ+XXL895/uLj8yKFs7
j0+pyOj00F8Jzoj1ZcWZWeuNLzdzQ39dbKzUPi1W6VZo1TE3tCJgNyH9gCrnU6o0pPQMrAyQcAi0
hT34lOaWn+jfReDXpSdx3KnCzhEtnjNyH9wPa5HAuHBvoOx/swicuzNo0sNdom6x/oJWeFJTO62P
KBoDOQQi4MJRk42Z5I0IMP9M/64zeZ16rMQaHMT+R746det0cfrxpi421Wq1utrbWznG3EMhNwsp
RlUMbt/JRomT0IVwjk4DjfRR81ZN27XH6bMQZoCEhEDU1UI2Hd39WnrnxQbosnnO0Wqye53C9Maj
/53xwIOAGIbyMbxzJJ2/7iSljsJUQnMEx98d2k4RfZmxRDIvpv8kYXbfWXZKYeHTvmU4+jHAHAno
zKK+/yEfUfZr7scP4cqj2TZChabSY60k+XhgEYU1MdxUJaDh+NnqVDvx10W2RBbMaqQFcudDtFaT
FeJr+fASITJVdIfBWVBdGrjIxNKqHRgclsJet4ID3NSVCoMtdV9HW7La2mQiXgXWWmtX1PQhVWjV
PJrixhin3dyLibuv5GwrMxH7/vFmdhiKIODtMY6TyYImH12IokY3MoNTQ+8MbezCJuFCNw4Rt9uM
x/GbTV4lVDoaJ0DooGJ/yJF+ig6G2mMeIBqI/tzhy4y2ccq03NNxOXJ/DO9qw/z8mFY/C29v3uLW
fNiw/bU2bkfkrmR5fzGHrCCIerXqnLOGrXDN5aGKL+WQwbnNFoqH+MV7LG/Ql2L+65T1D0MM1kbf
MyH4KdoJyD6zpzBr3pWIywIxvQr2mBo/ACXaMo4KuYeVwFya7do097muM033wgWj+ELM1nLXLdPk
NGo31o5z49jOwLzgJ6qwOFTQMtiiTppfhtBWou+1OJS6P6LmSXd3LjPCTPmBZ8ay8fOF5xP4jQC1
SvkSc9dRbdqVsgbfprhbA1y94y4NWvte+Fvxyr2Ktoyn+3stj2781Lm9RvECdFKHQM7A4uuRNpsm
NWpI2Mc+OZPcj9qstJbj8d1pP/4PrSVVAr0q0aIbC6eP9/Zps+mJoTl0lPBgTs4amXdwHsGyN5eZ
mb6wjqYjkkmAoEaatMx8IbNS1SytsyqMrVc5PRjuIfZ2hrU0+pNi2Pmw7tX3WlpI6GTfAuLM3O5f
Vp+EybiWi6Ru/WhsfTJ9r5QrrXPmJUxNvg8U2kxp9mWlydeTxSJv6K3o5zqrgM4bdk0SlbbVmiae
nYdPGcBkshmaFzRajl7JfitPkpSf0AaUTRR9wJiEIhB8yvPBefYFbduCZWkwN2eQD0X9EopoJprg
LsTsnPvlHpai4erwpYRfSBmNkuKN215KZAfjtCcJP7V0NFLaD5mIHtCiAsTXyOZdyL4q5WHlZljd
SpQZ5qtr3JrEzFyWNJaoVLE5MRjITL56XtBL1GIal8x5CJqjJuL/pCCegT6xu3SUMkR4BGi0TbKa
xtIKLZNCHWZR9hg2DFOIQwVwPrW8qnqyHV2QhOKcQiPjbI/epgNTDouXgnOtI1eoMwLD9t7Hl1M2
8lJobkXWmZT28y+cNt/9NtLdviWoh8yQak/Y18DgMN9x+vAAAMZvmmVc3Jgiz7x9tLGRk8JFDZLH
FE/ptYrZhnkFSGJUdBOWak/vRX9DiOb7TT9zur6sM7kdGeNKhudp3hHTSj17N4yLKb+byQuOMN8v
NKPEzYMQrEwDWh5yv5OViqY3+wG+Ctb03VKHSICYRZEJy7gyENzJV5BBx2KP0mscAoyCF6HGa5aa
5YgICT1ShLHxED4NMSagwJg6c0mXznbr1y4RV2MPFgVm9NrtTC6PAmoLN/WvZvrJ8ATAiDCCwQyJ
a/5rfNcakv9W9OKj0iYM8oCda+4R4vcujyGGRc8BKqNyk0erImq1ZURDW8qqlZi+OspjIsp3su5j
v4OgV3ZsU5WEE5G+ZhwlpxIgt0iK7TgZfg3ZNXTEm5qTM7nJlx8/SbVLMxTLpFfiM/ZByMSIIban
1VNhrZ3G9rI3wEcUTXQX43wPyQ9yzK2IMtdf+fILJkc9EVTdSYYuOiLhTYzLesweAGGMbp7/xdl5
LbetbV36iVCFDOIWmTmJoqQblGVLSCRyIPD0/WGf7r99tF1Wdd/Yu7xtkQAW1ppzzBHUfItnW99/
gz7/E7/ypSjiI6E0aWjDKfu/7GJdOHZpJWHBQEzjVlKiswyZlBJWG0pf48VlUjLUVLjm25TKPikc
W2Eh7poU3IsnILYhXLBo08uDp9ZNUEU/uEf0Ww3ypkYiqaLfASOTnm5lN8QEN6ApzNqa0K8RHyg5
oFFM132h4y6Mo64fJeVc6aZfx+c+Xtaak8dL5fEk1PDl010OF/nvL90/vNG/Xf6Xw1MVpltu6PPl
33cS+kVcPxGzvFLJR+Vabbyb4rTmYFflZ4h1PfaHEh4tC77pIRIQ7ZV+XS4bhEb34TXTCGfiOAul
3gOvlJWN4Mvl/l6JxFvf4FErjBE+xBLDF/Gnfh2mzT+yKfGnkrnR7UlAS5qUj29A2z9szf/1eL8c
2VOhZG2tw+tEKwrKgMi41o8YGpST/+ihJ/z4+/380275+2r68v4Lw1DdMwPYhuIOnwGg+dmiZB6s
/7+PKeed5v+u2y8vayeHRnybezLIDTOCcjuGGbx1+cLQV+3RhH0L3PypzPuvj/zydvaY+PSPgend
MI5rHr3CWPTGMIBw3+Q9Ko8p+WGwVaCMGgKuN8JHUVz/fnsXf2iJ0WFBU//nhJCN+VT8raLtw1Qe
xQhQTgwLIi/Gc5HTYA4I8fvn2cnoDvyKKopRkeKppuDUSeMwgl8wxqu71AO5T6Z6LWaFHeFLaRDB
hGM4POlxiE6UE9Abo2Z3h9cHTXYh/Mpg4w71swQQphN/gddCDtiGFuggVZhg4ufTVgcUX2ntNHcN
OyJozLB0IuymK+L2YP3MCSEMDr3kftIRTM1u6/znjMnMjj/TWx9JWB7HdkvsprrFBdMRtcma/ye7
QoGHP6w+HYdKEsjmPJFUUy3S41q1chSoNTB3SjQN2o0duY9P+lRTDb11D9TRQ3dUWsGKmO+m1bfS
0hn8/Ne2AbVrDl0mp82QvzwHWRk6ShAQAZi38Y8KUHSJt6d+0F8VyLNj7H/rOPjnw+G3z/yyU5dR
FavQpanzDfseHWvwGKF0Z5NDFKwLCIOmuxC+qbL+oHhDJINVGyYRGvkaX8usJEuldtFCKQHjV2LL
nB6YZ36ww42iZ7QbXJEa8aSNK0kIspCaz5bqbwRTf9rBfv8GX7aUsKr1BPPBZNNPkzPFJxWVKt7E
Y7IecaCtG4az39V8f8IwuWpU2+oCldC/YrXLJja1ysTOfsFlJwb+DIO0umuF18sqbq4+vEFk3U5t
GusJtfrfX/I/Ie//9elftjbcprK6UNjasA6moLJUXtWegXWswLfFAQEO/0fYPxt5/t0n/zPv/7qu
f7/wL1vcYDRZf2thmxSN1+FTdl9V5YYdwmqan9UU+/ehs0gA8bVscu5GYbVGTYLyPhtR9iF/OM3E
Or2CYoZ7fCCOL6HcYZntVsU1VZ5Hye/17SKKrcbMbH2IPe3GmSdLVtQnXqQj3ZWQz0adlUEA57nA
MpN8lbPz0R1UFBPDdGklwSsM89wwS8ubJ2lQ/W4UZ1VEn5+KfjUsOOY6PG6WNWTSFm1jXQA1pGAb
keqKAjDIACVzcvAayDMkbuaHxvajhK9y+5wxNBPkhZd0rwpBxMD0BGwljjG0TAdQSZoXTTMPo3ie
ZBno/HORvQrx3emxIVscEna6FKojLDDWx80b1Md6/pddxd6bIgfV6nUy3Q+Pe4yjsG61CEYS89fU
fMyyjkqInHZAN5vlQYoBogpLERYI6cOm4P99ff35hfo/i/tfsnhEHsk06XgBVcn1oUABHMhH9ecG
vIU6gJ/xdwyf/+DG/1pW9K6wb/CL+Jf4vy7iaprUibpWf6mVagdRUp2NHICW4TRFinkqyno5Ny1h
ihv1GDtV6zFgTrFzmBk6ZHphVew1snfP1jnngKaXayNMXDFkyLoIP1MFSbRskMcuAyoa1I9makFO
Ec3OL4vUVUJPmpECAX2hPzNvZgk8IxoP+5eVOcWgc4hiYtE4DSxdWcPIQ4Ib+TZqx1A9m4k3Al3M
Z1V6N1dYxOTxkeRCtc43isTuG+8qr29uRM2iTuEro9ohLWKJfgHaRXq/b0V1x2E7hwsU6vIWi2/Y
+qRhSVvOKYywY+bEMUibL0M1IQS5Y2tcgb/Pgxqu5OhmLwo6ttW9IJEBiV6K72K9TXHG42bepMUe
Fcwcd4aDSTBz5psO8kUYe2VEY0izOLP0wTtnmE9u8W6Va0cwyeo4KarTlqL3ELQNuee2LjfLAk5v
Q4lvSjefArxEUZUkid/Rj9yyD+0ubtT5HojsDJIr6M/xUz7lxAvlc6ExckuNvDqL8gU1PPmqyq13
TVwExvS2HFp/oDqo75hPfQZVKged0gZZEWG+IO7zNDq1ZnOtZnxSch7CjcKhe/r72v8D/oiAAVYi
5pEa8+sv5X4etWVtjtSn5sInzbQofozVljVPTfHo3G8+az6Q/7Xqf/uwL8Va28z+smUWb2YBx+PW
WYrQUrLcXDFLTtUUeioTcQjbLdGBVF4i0PIABwe1DWJCCdoprwecVUrpkKBZWbBh41oSHuOxUe3u
DdkfpTv/CAW7TZ7uAtqxXh3NRLcAIz3qfE5OOyRyq6SO0u/3mTIb3d5atEMLiapJOMxFmhjJsKR+
zPj1rMVmMyzAmKqZ4cHvcDbvRkgRGEy64s0lHDwbONfM027hsA81d1H21l0gZeYDkz+LkEwNCcpD
gD4HoFyh8r5BIxsjT8F7e1AMOIuFDbWjaRfzImqUiwK/SsFs81uF4p8PUvR5so4xGXSSr6VD+1gQ
Uz3EM1NaacEfjoinGLU849ViL9rVEDr98GSEsZvJ3zRCfzAfoXD67bO/HOJGEZuTEBvmbni493Zz
w0wr/IGKiYa+mz1onpF9d8nlUewwDCirXZ07DKDFR+v8fRX+sWz8/Yt8OdLVrBUEOUrDXZcuE90j
aUE2CLd3DcKJCr4aiQLffOQfEuC5dsBwrFckxhHGl3lEHcXMthcjBgW6aN+iXRV/zpVE/MFRI8jj
rhn6bRubgar4wg1chxAW6Zj38DE/h1Ri7LCAgI1TavGjW9B/t7oVE/wC09aAMqIL6prDUQ2DngFy
dqMs6JdCutXiayZ/sjd3N1Z9abphiNRdCe536Gvc60fuxs0nBOR72gezjuqezJKhGRbDg4e1PxDk
iA9x+c1K+OOW89vNmFuJ31q2O9Z06JHg0wJUqvI2p6yih9IjVKmFTa/498f9x8MdbzwD6jxl+1dR
fXwvyltSEj9HuiDwxGxGO4mG1UObmG4uOmAVLt//x0cCT+PYtpCwj/zylvEiFz2qPbwFw4vKBhaT
/oMmDV1enijelD7PgoS/f+Q/bLt/ba06kBRjHY2D/cvWCrlcGhbEvh3Dixy68laEP7QxnCpQVLc5
0eimPxlSYzFUz15lXvQhHxbLx5osgL0AT8RaPNeKk58NW2KKYAbTmw5/0hYGqyndXHWIrzqgdslX
GYL5Q7jmaC2+6az+hF8jm/6fK/hy14yBhGaRrK4ZmKkIGO+ZM164WX+/Uf/wZP52o75sQ+l90PJ0
GjKM3mQLgRDuYDdfzHatmO8nY/CkrHSn/mHlgj3E0SplSkK2nV3Fsk2L6yWTUNp2oWpngsph0Fzy
WF/WyWOfg/D//av+ceX+dkO+7FNDbKQh0ga4B8K2V2u/SJ38CrMpMb2ikuzbd2/Kd7fm69QihkFc
UhwB/VXPIgEY1GDzQU2UIrDmmy4h7rRnRWoO+YwDTtCjf+jRC9ouQAb+ZDZ8ZuLTTZ3X1g2sGioX
eI3fvF7aXJP85REuvmwgZZWUQ6RnAyE1lnhJoVula+ByvPjErdoyWHxNfnThLmQ+keNVunmneZLC
pdng3OHpEXeOfsuWCgKEV0TKlKJTx067v50f1u3abAe0s+LGrHby9EtCYy6u8pZLj62eANvcmF3E
eUPGc41Kt2LGaOWXdHiNzhiCxJL39zXw5xObbAv8HxipSV9dwsyMyOOIhgzKx54xAKUP8YoI5Avd
nq2rc+mIoGxBRXuHkP73z/5n9vyv+4yxjqFy/KPumJ/Dbxt1JefRYsohv1Ah0nHQdz/+kXT1hoKE
yFVGZFIGgG+Fcw7iKpsY2OY2HG+ko9EcEJ/4BPTNuCueSMxKyw2Bx75OaGHbiXYXJt/dqj9tIAwG
cUInQYnj9sshC/qpi0U391TV8yJ/pvhWx4UlWXOn0qR3Z4HkCsSXpfpQOG9EQGx9iQbS7tNvCt0/
wiW/f5UvK7RpI0GVer5KJi6jcHeX3+amDX1XbpZLeIJTmPyj4v6WTvKnPeP3D5b/+5HJSjWi82Ne
gnMuHhTUDyqoIA7RwIkm2jyUbX9fJF8Oc/Q+8FZgIslz+DPK5C9wejpEWVGHY3Ng1j7vU4ujSkYE
DUT7WOH39M2HfWkg/vm0OfOTMglmASHg/315Ua+oYScmj8P9TksGtmy1paMucPOzk9JL1aCVbVOg
NwS/cDAbaD5qAWWXV9d+MvlD6WGZqMEE5yTM6C8DBcvDypcaW0/dLnVpc/FUqjKHeDH1Sa+cMoW0
YuPY3kq03XaxhZuzKDxiz26li/VJU1jhS/Zar/Ij+dKhI4Y2hKt6CIbKneA597tF78WPYFEshWgZ
FksFfzAh6FvHDINa8sTGfryxSNXQiQeE8ytlOIbdAZPnOvVlZMiVX6rfHCvaF8j8f99EhqrsJkxX
v5YKWVr3JaG/wyV6fnj9RnK0oNnylp4z/yOxTE+5aqfyCnu7vkbb21peFhfpPd7LS+34WNE3HDM/
WxW+ufv4yJbF0pJs0aLL9vX1/SyvIw+eEiXkzXBlbBVPMeZWVxqr4O9L4WtJ/a+r+LIUFLnCqCq5
Pw7Sz3outDI4YyE4RvQIWApSSGuFHQ/DYUzjrUK2+ti7fWb9Uu22Y7eFmN4UNrWZKLBzOfzdCbc6
qyLzoLGJipSLQMBMU7IzeMwFPteuXrqPApsBK+EMCWf6ZEeqZbSqlCCltZNdlMNS66hkOjPku+qX
v1/vV/7v1+v9ejhrN6NDb9w+LuAwSDeF0ZPvTmnAtML9/+kur7ATbXsbeh3vQ8Iyw0XjMZ3ScbNQ
D3Lit+nqUXtwIQoyhxOnwNRC9mZtxu0o4MvW2ovYgXt7T1yTnpoRFXEFBvScb7ZG5csu/Z/rgOmr
gDXoC6xr/vsVNu73NBSKqT+wP1fc0UWsHW4VLRDWo2OJZGbQD/HjE/txIg6VfBuTGYV9Q5fjxRQz
oBuNpUAqpGDg+RB2QU2LOMl+0Ua7Rv2UHybWf6OtZeN6VPTrSNZm86CvQ48VPRrmIt2yom2PDKCA
7+q1f5xmfzsv/3VpX3b9MZ3y6F4LSK1LW9loa2PNO7ZLt/GbftLdxCv9LiCGbgkO9KrtsUcMIHwF
xTY/m15+Dpd45J7rQ3P88KcAZYUNHOyi0tpFH+NeWxFIvo9/XFt7fUnfRAe/C998rg6EeQSEIgRD
MK4K77ui/D9b6peLmvd3SgBIiqauf62XGWSPXRLq66lB4v3QVpLmKlm0u2FeN7NhK0Wbx423brDn
OZvYSUFXJVRXTLKY2SeYy+h+P35G4+hyDqZ5fximPXPDHzJeKcjoTwS63SxZipYPebiWmdJaUxt+
duR+TveFJT7KTXcjVkBSoecFRVud0zuuw4Q8lG3vJvWPcBifW4Z+5X2t1deYN/6RN97U94fb3QRm
IrAxS5bd/Xks79ZQNRYcKDOOvbCJj7KIDePj06T3T4fEF5PPsdC8LKqdxaj8w/BtF9iD9t7EmTJW
n8aEA34UNjRRZboX4vCpvb3kLSA6BKt4HJbz9RtVv9H471rJT/kjtnXtvgrr8ZTwG95quT7ZBSvf
LDC++NG1o3XTBxr0yu04JPIRLXK0mBN98xmYf5BW2Jae6BojY4EOXbhm2kmU77PijsxeZwKTrRtx
sqZK9YCS3CzoTRJxF4rP/K0OJT8tb878lOafmOiMBSpPVIsTsmkk5WBvE5nMvHcpHIWyOslMOMNu
SXqaXJQWzHWbCq6YJV4hbKreynOWJqPNKhcOHXcdGVz4CH1JzdxOX2yqTEBj2HMKVMlKR+B9E70u
Ew6Nlrs3jOv6xtjkSPa0YnEeEpKjUcSoQ+VEN3XfSzrlOmCY+iNTCYVHjX1jZ66JFG66Zp+eKq10
ayUJ2irGVrLDKUQVpyACaX2Msl2026YZXrtbuGrT7qLREjw4YJUaFrG+arL0mmutH97qjUnuYWpA
F6rZ9minRPHuFKKMKey4JiaRVC0okuRjvpkRFKG7J+bdmyoNP8P74JRm5kXaHJfH8KfV/DFoFMm7
aQxK7uO+lAvmGWB6rLr0zqgs7TdDI7rpGGRaA0lJUt0S+qsyAM2n+VpFJNg9Gl/PtxHxNcVjdnN5
/vvRQZ4ge+rXd3h29YO0jdQXIOq/99ysaUJhYpREC7+Uc37F2JEF/Mx4gdm6dZO1IKcs1grKHUbY
arxtdVysoZfDU5QER9acEbD2bhFIAn7JHOoeuWFHLrNDfE2uLftyWQ6HIZrzMWCbi6Pf8hqrnUpq
uAHzoEV6CbCa/awB+9UfenqQe1JklXOjXiPmaSQPqvtoCDqIusOTamyi4nTvX1UhEABpx41hPpXj
BiurW7ovMAdu9m3p60wd8mWoI23xFGmlduRXBVWzVAZHNoKHcDDCaxNuYXgJWGmZfi64RbNE0aSj
0eLgVDYKzOfbKp9gs1izACayY22uxSAAZyHqVy/qL5PqVioAwRbb0lbZST0cyiBLvHtr3R5MQNBX
bZOCqKKgS5y+9DB5rVp7xk4eflKumiKYsjXsbSHz02nVhY6ZzxhjUbmS6kSUDakn9l47R8o4SuYM
6jIyVvL9xUBDVfuZ6AgCm5YbhR6mD5CTtblODODMPKTgho2z5tSN1S1HjTjqIB5t/Cljdd2YQaFg
IrUsGkeRfIlbYloJcd2lR9yq0m91rK0hMQl+oQSPYtMsvFvmaCR6mC7VTfKzU2iCcUyx1dbVR6/q
bVxIlIXbJF7cu0b3TTlHpzAvwq+LVEZ0OJP9DMCzLwVda8RCW4TNcIFZeMp2i7dkp73Um+pZ2Eub
eFv+zK7awXwar7Cn9sW1f2GVPE8FKr/4MmDSuCmC4TM+jM/aGhi02hmbwh3ZQH9F7xk/gwHDW/dM
tgOCuh/hG8vP8DTP36NlfJb28ukB1MXxcCQ8s/lUXurE0rzeURLLeFn440mx+leDj+8dp3JvS8Oy
J4dknufbAcui5INfjGvpNZfbXnRH2xls3NYP6lF65Uu4ws/i1B7yffdhniB+xXvjZ73MnuVTuvRM
q7jmW80aEeyuGG35057Dx29+mF69DldacEPK9xKu0l9I/6Y96/PYfC5W006wHy/CudiBlJ9xx3ue
XsbV4g3ZYzkLNHP0mGf9bfEWP8lH2Tf32lINoj3Hw3Ox7q7TXl3Fh/sWBSHe8WySSxx6n+QIVA9f
/0D7CS1+l12g9m2nn9MLMxV1a2yqXbuZDuKpuhqbZmushbN2CC/Fs3ii4NeeHvv40P8092+TZ/6S
T8o5fmJfeBI28hEJNSbYG8/hA4/RXl3nFwZ93br206Dw6m0TYNS4v6/yveJIFhl4v5IA096LuhJX
6UXffVZr7RCj5DwIHjute3cxeD5O75NHmLprEMknulKQL3lQa8KZt/0y2uIz4qq+udHdyhWsk8dV
rqe14eVefNbWcNC88LhYjZ/zHQlPk2cEOgXa6JsHWj7+dmMp624Lu3hVnss924AvBa2D7MaDDEhx
t0/evGKbHZlWPg/sRnzt4ng7h2jN38edt3it948rJw3sPv/+RueIE9GZ3/DFPHQfC4CnK6ye+mxe
jbVyTdbavva8xaXHL2iTtZZwjvcpBgMf0SXuLbjkrMgzEQwLDUxD8wTu1M0LPeOUHbmul5hGTjnp
y35T+LWb+OpBChSP7NNNu1kc7u59V62KLdMXf1zJR0qy9YLErLtVBum5XucsOQdm4bl8iUZXcbIL
hZEWWZIzHKMg+YjW00889Wi2t0y8INj60eqxynwphWhu3dq51Rppok5cUfire82fh3UcaMfBEz31
JfmpPy2cjxauuqX/ilsrfkffWl5v68qBKHGanVhPiHyP+h5fR9JUDt2L4ofeAUPtpY5JgdctFxvl
NHrxFrKk+iQ8c0gniRV/DoccBvAlpQWVmala8XVcx9f0Gp6HV22Xrwm8/VX9FFDcWdNueu5+yjiI
JdbtiELztiLnBWW+epaO9LEb0atAWGXPPIqeeObepG/qyTjm15E02SfSSbZY8Iln81L6oF3U40/q
eTgYjaU/DQfpFL/LS2vhAAkG6qv8Ovjha7LKLop99xKb+JRlHKQXaaVv+N0Vl6mnrpCsH/OlZNXv
nKPRZbQXT/KrgojeNl1KQfTQPCTxlWcBO9HmIpUdCv/T44iuGEpZWJK9bj3cMYh8DUcbbsIvbvF8
UB+xKVz8al47yGihrSu4+9hYWai/jAsK+WP5cWPiYolev6rXeuo02+61vfLA86t5Mt8M39iarFtP
s7OP4sKf41S9FXYxz1q0xNns1hLX8hqnwVOxz84k+8FcJZ0itcoTd7bj0XIZ92NFz7CM3uAmzBEV
ERHx+/yjuy7O9bv8ikhwY5z4htOOlfAyHpJLVs2rrhlsobGql3rVoIUCfOdZXYYD18W4VDzIZ9zg
oqXBOZAeq/39sDiXVmotdsph3DxcZTVcK+8B8zvI19opesoD5U19Im0SPt9JOw3LJLcEPzxo0Mgr
S89tbdfwuvIXWKapJe0eu/ISIrf24tPiqb22sTW987Xq7RzE4d6XJnIO2BRPHTIpqmVllnkTp8hX
GKzO4/pNWDwxwII1LFFx2Tg5nWLHotLiRUF3PSBPsOsr94TPNLdoR9g9HrwQ+ua+n1aVF3+wLYup
HfIwX4Vfj5fbpv+4vzOj7repO72SDP/TODYv4Z5hN8+q/tRWuVu886GLQN4PG9LjvYd/C4g3CLKD
cnpwlqvOZKvBcC72+Qm94oXb79yX+ustQPTd8XJu1Vf1lZt1vB0fbMcXnMv4DjnUdOtxXPwCKpcP
6isX/7Cu+nlwBmf6zI/yu+CUHwBc/g+MEI/FRtu1QeLfdrVbePFF+EUZdfjBc3RrksEtLuy2jZzE
49qiQ331k8u4uZdO4kT2KTxM781FeS/s3louDt2F7z3jTypK+h1pzEdmtR4iMpMz4BeJf2db4baR
t/leXm4f2f4sv+MKACvvNF3G90A4REzbqVBX5o5dh7siWun6cfnEskv19HWzrq5mQDOHtw23Dm+1
9FhfKq86N/zAciu/Pz4EX3LVZbuWXIP+Gh39ZjiUfAvJdbnc557r764s0OxcefykxyF/Mp8Wd5iI
VtXY4Un8Ofm9K82jtPE95CV9470z4amkjsY6KK1uUzmIRk/VOf/g0pr3ZgOTNb/kx95/tSX7Igfi
7ubeD93VXGHo4vU+ffVP+fB4b9/b53Ctfcob/Vp/xKfeT5elw0bl82oG4lLcjNfoFPvmGchhi3MJ
Gxozg0typULoruOV9ZycFyfzNedq+S7mHib7SjhesHZ9is71x3Dtt7dd+XG5Cq8arwbr+jyuoXau
lQOatUu/7PhOmbdunWZFgC3p5Zy60/LxTl5NIHGGq7v79fmlf9VX2S7u7G7F0ZYux5XyJJ6aQDs4
wGav8rEKzIP5K90ar/GxeRePxpPp3D6GtbhpP9X1XMcd8pVxEHfV3nyqtzhzd6LVfnABLKj4rbsy
DOlfF5dwF/vylmbFEoJ35So593V54OT7AL2QPFZ07SVBv6moJXUXXkb4Jpyln/1GCMK37BT6XGR0
TZemdb+2sPmeqivXPL3KgfGLejlekeuQPD2es7PwtPB7L/GUo7jGAOYl3IJqAAdvX+RtBotFdYfY
Bt9Z5c8FHgrDcjrWOxj7rvn0TXv3dW43406YOP5P5fzVWywpyDtI5PxxaCMH820cK5UB4heMZs5I
G01BkTn0nCLuy5VLOoiqWGPhVYUtVD6+Epp/k11Bcum/yJkfergfXpzCNnMV3HCxars5+Uz4xBgR
Lwq7p9Z61QoH8ilDoAgt3wOXYX9aWDHIBcfyA9qzbdAhVRsBBmy5ErEU6JdJCrzimyGZcXAPbOyA
I3Z28HgGis/jL2idcmHZBnyfHwtr8aI66Wm6O/QsDGN5n9TCGaxeCKbUJ6w+lddD76WwsTgou3Wb
OXm2Dgl2N1aa7E1s8aknyB4YrsnUVPZEmrrRNz700qknX5fdJnSQnQqpDyGjljBsmEcjYemnnSN9
lIONd7RqeH0YmKK3QPEhfjPElOdx9l/ana9pNGkjpMCdNftF4xayD1AWAU89QF3xKblCe5PQlFgD
7kuUN8PP+yb9scA25O5UMbJqqzgbr917GS07QJisib/5emSvffP9Zhz3t+HfFN/r7iFPjwOu0JM1
mM2ukJdC7xe6I8juiGwz9CARphnGrp4+BFrllq3d/xpvrpRgQ8yjhUbiFKkfoebAhVtHnejcYLv3
1pQC7no6RtcleIBEg+1Ema8oAWOYZOGK8rpv1wP/bHBrnlMfsI760JlGh1g2vXNC5ieVHz78KZ0j
k+DPyZGTQ4EeqL+Um7NQnvvwjBF0JFtSutQjgHILn4ukWYo3D9pMB+qHszOunm8PbPRd3vEyde9K
QNhPPgSPwaVvr8nZipYqkBOrLjnQN4vrBQaPg6eg0C2AItd069JiA2KgSWst9Uva/NR5DJAlmUEx
OFhJ4wvTIBwgm0ZaPm7vjIMm4HlWoY7ZJk5S8wFm5NBeXJCFOl33dKDNuu2XfRQsxm9GPwbOxP+A
PV8X3sw7JejBIDBa/YJS3xME94okPJ7UrczTOLUO+bGRLawVS3QLSyqt1gOUa53FsTlWgPK6NfOU
IweHynzwS83tyz3ZN9pPcPazZpFJofuynR/i1869WwtGJqvbi6G4I51GBPhiLT5DPwrSEs4wvoBB
WztR4ayTHfmpcK1sNfPpoqHgPTdYrOKVtnyMZ6h7NDoGvfjdalz2eGBQDpmMHvhcrNcdjDo6DZCP
u5Vd8QaQi487IalMP57vWCMldrvcw4uXyYa1cM/FJszCa31tVIH0k976Rad8gZWjuXi+R0F4TFet
HUyTZTxrdkqLikLWCdfqZlJWY/wW6079Zj8i2xGvLYT3VW5nnnz6VazjD+Y+4knP7FUXWyolmsM4
6Ly+bUlRN0rrmftpvN62uvew75uaQLzeLp7Egjoyx2v1+d5bsuOKDuPhh48IvVjAx7YqA1cyN6aH
PyivwS8WCMPA6WyE3oJ4ozW6kMHKf/avwkat16qyBSjuYKxY+IgTxWDDG3XM2c7Mb70ZC9hoRhA9
txxqP7Jd8nAeii3yEuANdAInkEZPISOhs3DTQDgTW9t1blp968OZVTprkhwneKOlNrGUc4sH8AR/
nRCK0R79Y8+hmDov3apZ7Uf/LZUc4kKgpwdC4so3hwFj7ezjcKm9FJbWkSviTkbAM9vh+Suvyg5r
qOBxswfunr0QV4DolPb1e2Lg2IudBK1w9AM2uHbmTHVYh4/E2td3D/PvlEaSE+pisErwHe1GO7y0
eoCrffhDd2+2ui0HK3h5xIeJR1DvjSfIyLXHm1rSE3ltZ7M411zgsxCYm5SawXyF3rCgTLsNAXSn
ZQOMvi79wcpew8TykyfZO9x22SF5pcTPqUIPPNmPgMKWmuD2w1g9/Kqz8Oe/wE/O7RUrFEQlEuzA
dMaAMwzbXMGijF+SBmbJOzwX3jHxEXjKEOuFdUv6XBbgn6bCTm1P8S+IFbfLo+Y2rW9esYpuToOW
xxY4+fDKYGbgDKyVyAm9iH4c1IT4ODjLP4CgBDehu9gWK+XaSd5hOi4ihwGhtYTj6z/WkDnawYuA
d7rCY6Vzyl4F+2S6NUYHV80ljA/n6Z9LAmEEE11BcLvbzWRj8UEMwSpawxYsTvwy/LhHnvpwhh9M
I5udN+ROpPh6v0kgEMLc9RO28m1pBvErW4byIvpwy/a8vVGybH9yqh8NY9k/rl3osqh6Cgj8Ljzx
pLzG22rhCfGaWwfB3WnO6aWh+dsB2b7O+BWYCCfn+kVekUqAMDZzn8rMZngh0aOSBjHPqD/a4HY1
3DJ4HJlUbIwVRPFT6E3X1CEDobKmK+EkD18sPIlwgmQmEMCRNGpC8Tij7PDXY/muhITa2xmZjsBB
2ezdOgAMqbYaEiCXWIx+bo50qL2RQigAu7nZKdNIK53ff9P5VA6AG+ubrbVb1kKzVqBmclrMsFsN
CvA2nh6HeDmKRzNy9Lvbids48uUs4K4vBudh+nF2GoYTIysWQ+Mw1O3iJc6Fdr9crOiClM2tZ4AC
FknWw6kVbO+JURBjs4pBqF35zfbmZP+LpTNrbhVLgvAvIgIJkOCVHbTvtl4I27LZxL5J/Pr5uD3R
c7vn2lrhnDpVWZlZ/nApDsmMHjhGlDpGiHNDsQvVrFniRrRXffnKNxKWjzw284fqL9mD5PG6+DWj
WAlG+k26zMtDTi+OgCCrWWaHoEtoqPfJHuQSI7jOKrCSMClVCTgf8R9z4ITWwYBB081BM/rEnukp
Y3TbqaFjlLE5z01p7YmpSaZmZIMVnAGTsl+ko4AGHVimYgRnlApHXRdlcylaA0NgQQdhjk+DRSdN
3wfpnU/bXnaJv/29PqQP5NILXX0ay0301+MeuaN9mqBj0H+9+BIz4WE0pwbXHscaAImYW8COdF6a
Tcv8pcsJVFQzwVb7d0o8vGwTIpyEVC4cezIPor6DrUJ4SZ0Mw5rb0E/TN+PUnJOtBqYHt1L/t58E
EOgQL0mnL9yGcYIiPj16vdu9mFrRfMkXTLUBn4Es181IF85bqoB7jInJZP2d+WlzDZ9e2P4keylc
BX+Sbd7F+trSDT6nDFXpHDygVWPcwc59fbRm/EWgFH6a7cyUr0vFZdtXtAS9htFKB3zoenoikUnn
sZ3tMUDGN64ATxz3nX6I/HLqYaANqa4aGggVDCr7kh11Qw/LF/FojozotaKwGHeCnVIFvr+XOX1D
GhLWyyb2frxVA9ydm95Y2bVsnYx8RueXivFKvzvqOE8gxThXbzP/kGAuGi18jKUp7TLmPRIht1lm
coRobrluzf6Dc+B9zc+xO+B4q/P1B7y2XfqkI8llk5vvryraMKsF/u5SAyRd6tnTXfzN6oP6dGUj
HXXVX/gcE/D7RCM+BvRDzeBAuGDUlIQJn5F7rfLDJaB31HAiH+rk3jC0g1TCyTUGT3lc1mQdzJCz
2eGtWBEItoAIiazH9mI0QeW+gQYqsISWyuSYFeYhPGVUWae3uzSHWwfdJQLOQyZlRP7bFVcZADTl
/40GEbxWG/RhcKPfkWzVmG+w8Avu8bUEJb+GN9Et77i3B3MLS21epVnJx8AyhfM4Wy2OgWbikeue
8OOm9CFpE0CwLOhGruatYKtqSys3AiOSmQ2iJ0+D9kiM+GzT+O3nbCdMJ19pzL/TXF98I5fx3YDm
9j79Hj8HAOeZfUgulSs8Hk/nid238byDaHBULdAQY4arc2EKC1XPrLGSYt3VzvNQbzr04bvhOyls
Ip66zXKPiJ7oD+nBEDllppNYPBVr+SEgumED+y0uhPNNoe8WjurkHrmKQdFVXkifitMKXYcVn3Ab
jO25DmLHHi3dv/z+VK16k+kuCoVyg1QpPMXv9QN4UDClEiMiM4a3o5KTNXRIsqkMpnFwHk0bLgIZ
bB4778qOE7/3BnlVf8ov/XVKolV/Fg2IZIyz0vTuD45n5K1gb+B5+fzAv2pqUrJgG5OewtsRVUs4
xdup4zBEbrAw0D5md7kzl7eY9O023jhQB6t3xVIvr9OWdmJvDsmh0SFz6fzS4XEh9WeFPwB6P2O8
Sd9KS0+ClczFiV1KaHE0WKZYwxeUoqu5atFQWJjRLc4Mqr+nrs+YJ7Mq/+h3NuuGK/s3G11nWKcP
MM0fJCbllzD3qbJkBjejT8XDlrfWWoI0ckI3REYw7LSV2NoEFxH78dZtlua4ptWlOpsn8sW9puNw
v0CurOnRnhNj4ZAujqSJmr7wv58wvHRxYfAVGCvCxRVzVAu2aeMT8XijVdq9L2/JpjuL7+znsJ1H
nilWW/HKgKBNl2xJQuTO6tVtqRrFm7Gz7x9l5sSSKeAbRyg00j0icrP9EgDoPSywuTIfr2NPbRf+
qnsw1izdgynvYIUglqh5BFMTMdr9TlvzZ7GPzCCGDPAziBM6AWLRbZA3nukWlNgx0IwBB4+wpTLi
+3F8rY+/+Iip9FmGGYOX6KHQb7OeX/VXyskPjAmxowVJDU74+2YeTXrhgPrHS88MEJgxDPu9km1h
8/4JndexkeAVAGeHG+BixqF1v7ORHDaHjo95ol6wjPmwenHgcFhuzxxxcWF0qsUygkow0JkZzgvq
Q7pTLy/6FC34eSUTj3bv8rGIjM6KIlMmYj9BljZvd/geSQKR2OGZaDxWWUO8AQn036feeZ+CGz51
bESqEGb5tp9vzpsTeszEIDIwHId9I3d2B85tzPF0Npa7bH6mTScfFhfNXVyqwWw/pnnVSHtNRXWl
moRhd88sqTEUcNk9rYa+t4OzYAHvAGYnyJGpW3Q4Z1oDvcWVbjXUSVK6pQWd8AUO5qrm4sGabH7b
lNUfMDEOBoD/YgLF1DwY6On+1qPJfI5Ut7mr/nKl2aNJnehwpC4u46ly29BlgCqzOjtr13fOYBSB
dYzLbXftFLubH3D0YUvnHTQU1q9HaimsRkF/E5HzDRUvGHmAckwfVvwLkZU+Xxk1XaBbbPsx8cYO
czSyRgnhB8CvA5ElkUfw/2ay0onu1/K8I/jPffEaKDqV0vBGFGvJzFklqqVbW3Hp7S1vs8AEDev3
bObX+mknzzNrD6bgoWdknnUU9wz+YPSyrtK6cGZfwZw3tebrap/2TgZVHQZqZBe/HPbDQQAul7dC
deNCjYGJhqXawHtfAInjtHGvNmwKOWE4oam2pqheX5k+/5RzQ7Be5K7aL30QEeLme6fxoygwm+FM
x7qNPuvYBkn5trhr1L6rGK9du1/4CUCFoe9b0kyMDjgSfm9hcZ43fpodRdFeCAdIX5zggz8hg+bL
l5x0LVzK13H4bPn2TW6o65q3Fryepk1igDC+vuvCpVGyn+Vuv6pvQu7KC6tvtvQNlaO8tJRGz9b5
VIEa4xdQtyd/SE+SITP7ZDwXHFsL8o8T0VcUnPEa72eiG3woT92SjOMJAsdaXAuNHfpT2gaoONtK
nf0SMVVwxRmObzRZzDHdIJMSwTYqjsDPl35fx5w93RZ0CguIHqto7ZwOVvWbJo8So/nl/TnYzeuT
zTvjxBDhHo2RPv3JKzcXDsMxUFedupIyG3wDCwjqgYEW8fqwUxfooBHmY4R3UGbrLDJqM0Grraz8
e87sdQFCCpJAEiBQkXUDXP5K7WfrCNgRUYSgqWh9oQI7chPvurh3eAs8T4Owv9eRlYffSXqJZKPY
ms/9KyDZPM+/+t4vPzMwTM7NbFsHTob7cH7Agip9TaaM7b7w8WwZDqjFONXGX+qBbtOkpgZYrAGf
KVtOC3nHDF+djgvdstEs8FT4bh/JPpZ8iVTywXOz35xZV+81J5+y3CwJ+ZXDoqahRQLvsHOr0IgP
AM0FePkh1NYEjMSWVovUQe/J0cnhUUf67KYOLqE7tqjXFJPpIrLw0gtYFOFJuRGpUX0LasMydYSo
Q5xMPrycVWxxNvPLnM6trzazG8z4odzGiFNaT2l5lT9MG0cFaE11maf2kMPDAJSqKb8khwrE0PyU
PHNkl4HdfOHXuYwY54oYjOakdAir7Xu5ytMLGtDFoxFOKEettGfbmS9xG2pYuN8gG3I+djjoahzt
obhTGjdgsF6tug0Q0pB6yM2qRaHLb9oUc6fKTj2J+QdJqfJa5d1HCodaRVsT6TH+iLPNLDJDAuOY
WQE+0Bj0q8GppZIZitWzp8JXMyOY6MoJVV7FUDM/hbPXWpReDf39kVpyopqNVjDuXjR1QIdFN+GJ
jBTUO+ks85/geRq1yzO4xMfQhSccOKDHRryL7aExBGpsLNNCtwNjOZYfVWlQl863z3Uu2LRByNBV
qGJ8Q6+6JhS9MxMQrw+Zlmt1R+5u3WHlyWmC/oOSUNi1zDHS9HsZfJVvm1GAcD+1pfcaVk1tUxgW
f0yBhGcQXztfOjELEJdF74QNAqKQQkJgBk5rPt38QKBnf2C6GLzdFreC6ie7ymTnNI6qsxx+PB+c
8DiBZXC/H20Lm9vV3iZTAbILd7j85tRJu41MzbuFabynEKivUW4X6IauweHpqYdEMiJvcc/00eaA
ea2Dq/BdlV/dE3RRtQZnTqL4KB8arILgWx0NqIu1cOiGXaYc0pVsjWfookxJrndJb8Rb8s5M7+3h
DfIVnbs7YgPIy8zg5ngc3ffLoOpVWgvgAL7iFkcFxvokl2IbGc8Ta+uWOaQzqmoS5+nZk6vREK+w
QHcJUC0OlnBYmBIm74mqorfAufnrma8kPzvXeocn17b3Qwsl0x4xmrjheF6lnal+TmRKilhJ/2VU
2yU65ebTa23FLCgpZg/Zz47z0C61+5BsJKZE5MpaWmek1MM6iU2hZhLCtrOEHUsuH1bv0VXBH74l
0ugpcYV3Hj0CzGrgCGidPU+ZLGnMbvEh2UUo5TcZR85c8MrAKHIDki9mrzv1Z2yw42GyGgsUT5oD
5xePaSjNI8ChYrHGtKiQjNh43jjR5p+CZGtENDP2OalILgBvKjoGpV+nxjAZUOkyZohGqbrko9mS
8EM0umtO+qiwkM+2QmB1dLzWsazj10WKRrUO5jPymXkpVbWK0ZdcYVwv0lUmrUqSvkbaLCk08trK
2A6gC5XLBMeJ7RXi/lH/vmGiqOXov79GzCxBxd5Pl5FQ8miEMJF6ghE3YZzrryUZckGoZtFV2zL5
KuCWLXKLKMJEvneUGsTVuXwe5DPPLWiABX6+D5tHpUJl4kf4bEWd9+pt7QZY+6B8XlVuoFlpZZCz
zy20KbldlpAJUXluBTpzuKGDouDz096iyhehRCleG9g2Z3tgLgRSBUv1xtwrDBIw+ixtHpm9LJNN
/y5tMTwvFYuDLtALRg1QCI6MUrXKJ/b0fPnog8W7aK5x8BE4kOny9QxH+VIXEjvzNZolUG4AUj6L
S7OZv7zgGq7YS2PgJOE1hPUcRatauOBeZ/bJYC2TY61CVwLXH77G7J6ElZOAgXMXk9nSVOZ6Arc4
ept9KqLUPkQaDKzie5QvWOQCeV5imBMJJsLCCqgl+wWlmxxeqWrB11zYEWfFssV9+/aYJjA8jQ7S
QuEpI/C+werW1RVHR7vENsMwwDhIzSGOaYZyfHb718wqcRGISd3fME3Jsk8SQz6BeBfgjUP6k/nP
8ZH5718KEa0uJh3Ny/BmNxpZkGdUU0g3HZMnaJtjGkXHv3Sy937mLC89APf8OnNqACPcPajK1Zm+
OHH6gecydTwerMjukx2bvy0NTtN21eutnzPSINgQPRS9m63n5/c+S+2IXqGVwuB5+SMRGo4QeO/E
AAKGfALccUT+Kowa+NQYWIPpXOhH6iH7JRktaOfeWRwoXSHvM+q5eDlq+FCT7WKvHKeSsyT/83Ec
KXBV1GmeYaawXPQ0DPTMC04V+1PTR/J+2A+Omhs0ld8xngafmkHT/qe/xg/mN4a7msE96LVm6wJt
L8ybrMN614TW1RvWcDLw3tBGp6EfjJXkMdmQfo8IczDg8AfZfQJYuIKHZPt9y04LV/ELb7HTNpIj
ftDDWautxyi6i1EavggaMHjLr0QHnfcSDFNmUAzjE9mf3FP0IFaKz6MxfPTdZabA4jZi1UdiACfi
+VtyjmCcv87MVXngXhppbL6sdr5ZduuRjABWzMyrrxW1IBi9A58srt199QH9rGRi48xMtR20/Ukc
tMmY8hDrzXkMMLTR6eWeKds7GREL7RCo0Ect34bnHst5V1vefOU37A7xlMGGpATMVNO0FWthdm9+
GnMYUe+s+6luQYC0euMeOrumBeHJUHeDGe63yVG6jMz1o6+PSrv4Bm5LUjML17CLcQKqN3P3tRkv
0oKKcI7foLzcJasitmrFnvmdfdM2SQYl2OwZp2yN8CPOmtOcX7CQ+qNMszY+zOr9a3TIEIbN+xyo
HrYlNV14Q/DfaxxicGrIj3LrD+fUJkQA6uXSA0OJITHCyoos6eWpNybgmcNpGD4G/GWSvyZyoIot
3KfPyeokxpWxBYdH943MZ6G6xfK321GZIY3woenvO1uzKB3EXcfc4+ge06VZJmyq9lAlnYWwJ0Xn
s5eyW9BawfMizraauHtio/HaLqpdmB7569AccswSMqPnNOjptHs9dqDE4pd4zx4ZvJK//FjR4Git
7PE8Mtdw+SdqjkwGIDjPjEBO3kVG+cUB86GuKSaMTyZpNDpqJJgLAsT/v+UhhueRGuWNHahtKfck
VeeMyy7zgb09oUCB91J20U6A61RdZm7SGg2GPF5kt25vvD8U+H2r16pfFc6S5WyxBfExxQyETeE3
H0r7EKbQzFKlyxZ7T8Y+x5RI1XBqqfOLPDRwdip+us6l7kYFlxkvN7TO54g+LA7qkM6tfL0BMJiZ
pc0lrfL1/DHHdZwC8jEm5/nZoaBTtV2lfouqJ6MEy5sBtzpVlzrieF3aA+ayCpGrwbC0KPSam1Q+
jVq7NfAnJRSDw15LPph5DEBrdJ/iKXQY4AVb0ZXN5rO0NDre2ba0gK4uUNPvwNpW7lY/M0eB9PjG
E5oc+rMXjdAhdwodJiFnejYYimZiGOXULjWdwrMBTDqDcZwzX7Q1h8NvTmh/m5oT7DJv6UAWdef2
JKqQDelvekjlKX/TbxRn5iP09xnIJJ7QyT7BeaJ4UgkA+tADMSIM92oz+NAc5a//Uj/oPEi8SbNW
nNcfNABGQnrTDxS/WS8dRsV61frFS6fe21Yc8hqiw/NPcrALIN+RnOTKFMkRnh72eJvAHZ3AnXv0
oRySSTKe28hJAI8PyutOZPuxr0HFen8GBVb2IBZ+ZvATSGAIO15jY/SFNBWBik0F7ZVwP0OBCxJz
+aY3rP96PsqMMImEw6Hr5SBVXZVu9D019rrpXb3SEu7znwwJWerN+PO2UUhSdzdryI18ofHv+UVB
Aw3UeZNi2CJXtfECYFQa7TRT9f5v9MWf/u9tq7v4XHkV9D/4cVyJgqvAi2xij1zU6+yUr9zZg83/
46cstPXMZwAn/+ZmkZJxKae/cgPRnjpyoT+36sfrKtv9ttrPLMXo9k9fRmLiyAx/d6rdhWmuPAzV
hlQzvHUV1huleDTLiyI5nJCz/quak5+Z4Tn5YlbXT5sjP7NqKCLHxtQ2E5cxaDfjlsFV7JQ1L8Ko
IfYuy2CN51B8QWMlF7tX7rC3NcGqzl1b6grzTM2mnYCionEEtBKpGZHv2CqyqJgxBTqQQ+sen3/J
SoZn6z5VMxqNERMLq/uI5WOi2NgSvl/2fAeg2R8oIEVcgfRusptPTXzDMV5TTU10QwI9Hmr3fPO8
+7WD1I8kQWK7/wmp+56ZGlZGJJmygSijQQn38vpN+AF8xOg8myrg3dPr7LyhN3gZEA0aIJT3xR75
N4KQeesvD292Q8mUHPONGTbSOENzlvTTNCd8cA4RGuPeaeVDd/ZFXBz20/cgK+BWKe0XCDM0hmpN
FhAdJUhmFigNVCtn3mFtQ3ryUk+YqqZMmzHEEC/zCOrpy4Sv25vJle2/qQrWDGsrQVG82Cmb3B23
7/3ymN/gAov9KVJhob7j9buCo0EZcAxylKrHxbmE1Tp8iPZTdEWEGQ4buNB2OYupsKLveAOIpHaH
5zeml6BOJQYexy5FoWhoCxNX6Ebek19BmqYS7Gz6tbNf2FVy50lMDPulnx6dxISJeUbPNDijKeyf
HKQYeC8lclhNa7ar6H0MsuMxl74wE+jQXNKdWmwZr6M1q2W8S2wFfcxAamV2IAOvTQYXD85paHqa
3TkcBrlwLk8BFKMn9VFiDkeQjNe55MjcVSRQBjmlHernUDHpghYbWOLYuJvKeraecuk3oGdtKMwX
8fsHElMIbvoS4l1F5ytaWJQTVnWkDpKqXXOE2nyV1t8pJxWAZoqOAev99YxtmZGvuNpc57cYaIWt
LUcf9AbV6hotj5QsbXyU8RZiVsOGViBDjefr4guRW+e/mBMl/WrapT33rStbxdIQUSzAyeXwUUxm
zv4Ce5OTx4OniUcuEmfg8HYE2QNWC1OT+um1okVf/Ua71H+51SYEdNVHIBdjhOWQ8iL0SPwEtji/
Hldo7t2IHeAWyC9CJAeFM65ebmTjZji61S/IOVeVi1v4Sz4QI7MsqFWnkp809ydzJgxOPM46nL+Q
3XEVS+DwHYnOGU0EaCft1gmYT+/dgncEROJQ7OEvx066CZ161ZaMJoNG/U3as4IUsHjQ9/1cXuQz
nLLnrXbfn4o1fzB0nZLj+Q3DEUv/jepp28CDNcAMtJXAGARKcZrFq4nqndAhek0rLHVCGlm//YSK
9qsW9hsPJg1wWzeZYUnw73MEj9hhVyFjeH8uCfKpE3iw1ulZ8yLTQ4HB6AI6SyvkM9Pm+qTaIClf
eLFTurW7tKY/LOTp1+ORshvpMKoCTA1495rPxKvV+BCQjlsTdEpb6t8nUnmBiTuBlIQiqnafdu2V
XsUg6D+WxNwfrtEn2Ie1vNHIdxuHJNCW3OGS27kpc2mh3lrYEOd6DgGh4FNPVzW58YFX2VS6OZNg
ijbvF60nU7HnVneY7khq4Ui2RNaj3ap7c+9PPeIVAQ1W7M4tmRsmubktU263u+l9KY4gsYJeczVY
LvwzrYtV8fu0Z+7CkMyp0Q4eKF9hoLI+5pZGU4yTjK2X85BpLf1/ofERKweYxQOy5ZF8Arv8pP3v
Lm/V/68287h9Cm6PmtQOj/M/qaBBpjqy37IXKzqD/R5obMfyeiHryax6B/SWWaVdn3J7uEzrbfb9
cmfmCDc69NGu+pWT8vuZGfL1YOZwS3uWeuHMraUtx0bsvmBVS3a0B5vivTWu+H9Pm1uiJV9b8Cfq
PxdH1Nm/BZFym6nAE+xGU2d6sRf3ZnoDfKB4+cmZ24L8gZKr9IQf1RF+Sm/ht2fJDDnWd/Wpu1S8
fWI3Dpp5tgZ/CTw2KRdl4nwAYpYBuqA5nxrYgYdx403J7Nh4uZ1xi3I7xf3WyO7xfbqy/20mldtP
+Vk5OTqrDHhB9Zks5iEcj6DucDZORB4nXyP66yCnYDVljy69D3dY0HMMeYrEChxdgA12vdM4s28+
E5pmUlDA5fdvwXUkwvJ2C2/mYgaCdw9ZHD3NqSp+iEjR4S6hkTLfuOu5kpveM4AjrnXMWqwcFF8E
mCnIxP7/l/Sl4X3aU/QD65GLDEzznF6Hf6avu6TQ0tMpeiC/4onSCorLd0r8ZrqNlQG+nQlHx+hj
2grYHdjNYWEAnRjT9xcvXO9VhXZs6iZP/7B2pq3Ca/NrPiLh6wAGvjCqo8Z6pwlIX5JtobCe+/P8
v5jG+p4WxfMRsaK97i/eij6NKYxv6NmWa057P1/nHkz1tcTzJLteLxwIOtDfbOlMT6v9efPwpzf9
YfSuM5/0cFuW9XCd1tWw5WtzhJvTTpquXos416y5S5hX/r15PxXwL2ZhRJ/Tl8zN7iBuUmvGLZru
Pf0+7nv2Syz5Bfmmw3/vWAHNQXGxapq+9Tp1CSL8ka/TBqfZHLojX09mTSC5O0rmdMUV+DKSTaVP
Y3RcU8P2vOm/j+bli+mmTqt6CjhcYWxJzyG/5EpOW5/nBn5zhPR/VubsMsnuviA8sapYZvK15saw
o+GbwAKFpTpDBf4InAWrs+DLvf9o383/XZjSQ174J/2U6/En8RIA1PZHdMqPwqq5loVlhoDYkdO4
C+imc2e6nm/2wrSnibDgv7EzhdTWDeyFxwliIUoy5fMU0xWLcj+wSwtK9T39l+ujxbg0/CQk8xig
Zh6X/HJpNfA+l7ySgqkr/5l/IrT5nkI94MInWjdvOgaWlmzOz1OBRbpUebhbltb8JHZUYGBPfkzK
D077NOA9OxCy6anhhPo0nn8zp/kIqTA6G5Oz90/LZG0ms8Om5TEvv6Ou8aDtRcbyXv5NT6Z7PGXw
lKWOdpcUPV1PGVroSff5SbEqXmt+muqWkc8LMkh9YUPXnj5Y+ce8qPIvrs2YIkS4LyCc/hXUKphu
So78U6wL1cNdp/ybz0zhzid4k2E75d9//8HQwxSXXjSYyr0hr8/ISjZvBIIiPtCr2exA7vlK3HnD
y4qfTIOdzV2JllqHwCbsejo1n2GKgY9T8qFQlpev6/h+BATHBNfDBncBUV0TmeTwt3iC4dBsWtUL
TunSfyukUxuh8vPgEBIOF07z/hTaG7NvrJQeYkfW32RXCblaYveiGaj7euEFz+0sU3RFO9Ssy5lR
Eh8Pr/mxO5BBZSTGCy8bHe0bRgnNMcQaUWqT7JE8IbfC46T6SeHPaOYyIqNhEhikMwv1RrjcY3QQ
rue/6cuKQtwyN4qADweTQtfRz/J7KbvNwlApSSi9e+slOwni4xnQhrZaQsgKzHnoS+8fWd6i/hBR
zf4GMbOgb/NXb0jbGW1peIYDyn3rBdsnNXKcSpBvCA86EeSoiuKg40BVki92SbcaFS8efWAB5RtF
QDJiHHZgBgS6XroC+dzoxfULPYkH10VrvHlwIhfLNvVKeh0XdE+FiU1Hq42M+f1Cd9ezUl5r3LRH
zdYKL8Gy+LWHdsPQvR5dl/k0lRsmT/nCacM1ngOvdlUMtNNP0q2hFXXJSQxNPh85+XAZFsYZsyi0
zd+SOz2PFutBjdyRZB1eioaQNdkxuDhCRYDpk/X+SLaq+2LIs4MZEM7E/Z21+SqzI4zrcwyRqPda
hEjRRpT8MYP5ehNme+JKSqeXWEWlsQy/y+CneXoLQP1SNvD9iB59a0USH14VkP7m9SH70jR9KVv0
pCfdEP9Tl6DJFurTBscMWJjyRH2o13imXZnHETgiWf6uoKlgST/RefYzGNJpWBrzSUnbkE7AO3Bg
mEbyDfYWP2h7VwJhhjz1BMNLgOAPqS3fxku/nabLemlmLP3B1PzL7JJfqm/6cM/DsFP1+Q/Y4CDc
b3ymk+Tcug+kPW9MeWiriIGuXHLYg5nJXJvyGNo9XpJONZowRh9gwaS3+qgYb82Uj21GTe4WNLm8
nKG1kPLenGXIq6h5BqeaxEKT4w2A9LzSXwjxSNewImKgtOoxSSEN9ldmv0B+nTDayUen/5VX8Q/E
JOyYcOky5FttxCa2B7VzSXcYdAhmelrnTrRZXCCNx+CLTAzfDxCGQmNxXHqSQm3K9tYz9HP5+vHO
veT3ObDeDNXNPt/oCGwyeqxU18nTLXXcSQX/K9BFWrYmXLn34QPxyKR8SB5zo/uiF4KBrpNAM64g
GEYZrJniCr19zHbZdQnBveMEhgv/9CB82wyFN19EdfV3PMn3ORyK+0w/fhcO2wql8Xe+GjT/B1Hs
RBCya+TRFA1kFGRDawZaZDCVjo4T0rZa7OEB7OCNIt09FQYscbpHc33SaC82sMpRnezjb8bEoGmS
HrRZpJkeLEzliQOF8Twj9Ig59/KHaClTGVXdZytIslQ67uz7XN0XpM2VfuUAsOcG2VS6Tc5AfqSk
PH2woPCR03p1bUIVFUyaM/MtSrrL8/y+MumKLBLeGfIxs/6kAvJEY6iM3tzI1FO0zB2kCt2x0THS
rnfSjZYJp9hAG8ASZD+pp4PE0dk5f/IuUQ3dWeg9XeYnSpDGir6QeOPV4YOMq7snXV1GgD4B+9Zx
47JRBeRtwB4dJ+LbSuvDUJvr4Ue4ClCJkOisZiUkB/H3TKQ1YBithY/qCy8J9hdQa8BuMSFBf4tX
ml21B5k9hBc/gKCyPluDXmdlUDL9I59Bh9RfLNlKtUJLoLbr3XIy8jcDWFr2sC7ObzNapR90PSKa
U7ZCms3YVwuCXm4cnfAShj5KOJFON+BEvqYFvKp669hiEGdNXJxWPwaDjyA2xA6FWZTo9QoXvkXs
wyc7Lb7Uq2z0TPNFWnhiFPrCUdCNzE1wBSjyARCWPy1O1mqtz/0KFP4gsRcAdOfsGkSh/W9ou2ws
zVug1YQbln51cF1bm05ad68la6j0pHYUeHaAAPTQp3gUb3OOUa/eizig6sOR1eGUvSES+mCFn0WK
pHux1T5Uv/UwFLDvI5KiAE1AHe433VXA96ohwpmlJ30Eb+hs2Ee9DeIdW4Oi6tF9CR/3GUbaDX/R
YPKKhrDrzYmlCQFgeeqwk7kXtNadv271h1P9fe5iSpspXnIQ1DX43SSoGV96fy96O1P8+ba4dauT
YHLGW/PVH/6ghvIZXSiM+fw6JihINqB9IeUN231MHIURS6rKlAtdvTQWqhZRtsMvSM+d/vEhodpb
AJH06zeYukEIt2drrhOmKwBo65fZwA6U1vXcJEPWPI1enjEo+gG0zMNaBr6aWTpkrQQPZLlWeprC
GkrXyI/tniY1CnX4G7t4F+6GlfAZvXTNFPan7nbo6OnqKAzgqI4fIpyM3gDQCckvMaI4kvDw5nw0
LdgtP5AqqPTQp12Y7zDz4IkGRAjP4SR3a6ZQgO1KMUo0YzBp4R6ixi7IJZFeCxYWeTDze5thF9+a
8EkIWNUnZAUUXS4UT5ALK7GTE1KKA0U3cwggXZBmwMJgbhOIRjuj1wsBETaTGW+CMz4D6wLk0wJR
plpBO7L+F2F9JEFfsBLdCndVejxncZ3tP0U7PEts6RduF3c6aClT7nEo303VPWScFQQJYdtTA/bw
8NN8vXjQ2eRdabnrx9Gd0C88X+jJUMq8IS5bfcwYuU1Bn1nR64/lqeSRqicsvysBwgor62njD40e
bvhLrzCXpUcegsDggnF+tuYKd/JLqT3GpQNj5C68bBisH4clc9kOrUAP6DRWJvLm4toXO+kDYsfc
Xy5+OMIW9Q+S3MVH/lqV415dEDZgX7Zf7YSDbgnVGNx8pAqTRncbuD8shgXzxX7EGu4YHBuYbyEz
WN/gUBMhBYwE7UzxP57OrDlVrtvCv8gqRES9VelRY6KJ2xsrJrFBRQRsf/15BrzfqZTZ2TYIi7Vm
M+aYY3lpq99N14Ar1ynoBMnyHXbzo8+AAxsBO/WGJzp86dH1O09Uxf8yuXD6He8uGxfDn4mLq18U
E2LASWZ5E9hFfeivd+vN6r3vbR9p4/A5oWRuHeADfFO2cJLjyNqPX7QF0Lh/GBi/yedbj/3Org48
CZvI0xeXhQygCNsfeZzD8kbSiAS5g6/w8gbs/YPpPczBjlGdsf1k5t66oHLgL+CPxDIg/U3n+PTy
kR3RDZc6rblpDfKMDqzGdWS2R1uwh6hIFuZOmSsnMk3pPSwPLkXTYuc2cemrKIcX+NZ1LiQdhrs6
UOUu4u0hnNCCYK9h1Fkn1GC602VymZ4pYxP9D7df7RZzgR67NGz+wn+Ra9sPLh146REqg4/Brrc8
EAhOaG0uezM4BqM7sij99ZaeVnQzIZVYj7CTOYf52Tv9Ichi/XmLlGas0nvBMvWvH6D6GcQfholm
GoTshvQ1UoGmtXLTZNKBHvzcTpPduQ9lsEmaDSGu3yKO+YpPUZMxwjV0YjMZ0aeMBtmE+CK59Wnx
wCUjdLsoCeEoegBqUU9ix+X7Jzbgez+mL4fQ8gZNhGb07ff5M6XWYke3R9SKqWLA7GlN6Hi3QEMI
r0IKOwc6/3Gw7oGtfr/ZQiuWYiTE32PIWqaC1kUfbNFC5vnErgiIjgzLx/DwWx6dw/DXjlCpLr0D
wnm7L8vfniYPSrBn2ztRGUci9eCe3Nfps2v0nek/OkUJo87+3n1wbcPy2jc9lJUSsG10Xd3GrPhK
tmGj3etnafzq/Xbi5um7EbffzNbksUebud9uOcl1ANhB4jmGj9b46Lb7e+zKhhR9NSG+7JhDlIto
UOFeYKvc09yeUeqKVz/kQpvm4MrwTFeTt3McXilEdXDc6FH2pf/mr+LUn1FHdnrjs0fPcULJ7dVf
NONl1ChG0HJorMktcHlv1cR8vCdvkUUEeP2+s0sQI/iZBQ+K0aaXwbwYso1Mv7HIf+iTf0NT40lF
t7/LoLW8IM/heT/Gn1iGVeejd0ELas20HhJpGG/GhkCJa2hx3+AYTe2n84gbnKuf/qOHKjq/v8rB
FfDg7vRgFhKGNCPobtRKTsjTGB+kVa8mJOiX252a09zdeTSQDhFJOMjF4DDNdQnTEw2yGa0xp8GR
27Lz2AKh2y+nJj6hF047UHLDA7SIMNkf+356DVZ/21tvwOarxWcH+ju9wq3J6zqA5sFlrXBJr4hk
+RpRkTZ6Qzh8Wzdp+B/HBvKXbewYQRwd9jkJERl136ZBwtuW/V/2v/Qa8fOdv6EO3DHr/RSSwewI
F+1QSjuj06ADvp88aMgaUOqmLWSOpMg19U/JoEWsm9vxim2XgrR3D1pvqLb2EHf5lyEFhjPz7rQm
7fqPnybeGhWg+3A1Onxux83z5KV20CS4sSAAKQA4Hi6M0iJO4xzYlL6g7jd9sftXsCsci8QTapfa
hS7NMNvPedNzjIjUpk3JauUUlsu+s89BA2Dq6qTpIOMchteBZSJwOU46wcXhG9qwBBnNXQzL78Ei
77E303OMqWUvLYrHZt+ksH317/nA6I6v7YU6ZZ/wChG2mFyb07KEJtU3qb7YQ+sZ0KC+HZrLbGF6
6dZZtC7BpLs0Q3pMvssX7JeTD2+9eEy6Le9jeUO+b73/utKvyC43tOqu/ooHJI4B6UJEG8DHPXfp
HqaF+ODeUT6gOTnQrGndB0h/fKEU0wjQ+6JzFQVQcmlo+2WfUArMdsBNavzbuhsjopPeiNAK8s1b
n9rhD7FGh92bBt/Pj4w2mIG9oqEb+QWn4bYRH2PBkYn77cB2bIcpe1wIoRTH2tt/ExaSYXhJ5/NA
tN/yMuRO2a+D8uB0h+aVd95sAXfn57nd8Cz2x3gOvsavKVATkkJVbyewIi0x9yESD6Me6Yt4c1a/
8Z6s30HeqMdeVpNLcCduJoFAqyBg85XPwu3Ne99na7jvxAj3UDfEt1pvNCPmr/cmejBjiITUUHau
3X7rjZG/QIPTg0N+Gs0u2+A4fK2zt6uzGmX0OcWvYYJntmwPjuFnsxhFr+BCBjJo3xZ2EjZuHziq
5sHdk6HHE8ODyLof0gbOqDyQq48IdffrVQ+yMtvajWjHWTR/DmMaBSn2qNnzPC/xgiPCMrcJ5+b5
B3vkuPpJOWkusH8+entUQOH4m+zYDih+gV5rDnOcxtOhV/+OJs1sW7Co/NvZ3bBcNsmIrYuS+TXK
Rjb6u6thCapojRKv1+rb4zMJzxcfeGbOJerQxrdzr3Tnspxbk24TAUOzf/1cnt73fHfD2W5HnYmJ
xgbma8WNoBEbr/d5+mSe3VrQWhELOCNTdfu8pMFl/WD/E0SUYKxTS3xngrXe0PAdXb5WkHuHu7/d
/Py1s9g0i673Oz0oDon8ZY2PSOn7kbjOFRnqM830GBA4KoTZXfaxGLJtPRLVmJTy78Irf5Sty75P
ezGB03S/jT+y9pDKsp89BlDJ+A8AgnNhUAb3yL6i+PhGnHI2/R5CaOng9cYmVO/0a4Gw4FIO08Pz
B2UrCIhdV4JVg2J9jVpAtuv0FnD7LocFyLC/+n7mSB7Apuk/ENHM3VV3uE52Y3PgPmi94umh7e3J
XkZtgnZOswnQc+hE2/GDslGPPvs2ZMzEwbauxk8quWvmBxN0cZ+qtwdYOgfcR254zaDAryejyP4M
OgQZA1SEILZZ7uOzBQejDdGjFabf2zexZ4qg6XCSLlRh7x7dow4rsfAT8Oyd1w7OPkfbefb7bgSW
tJP+ztFjUxBuln7fRdRuBEePXKqHOgsv9QKowrQl8tykh5TZPTK/Dm7uZd7Ruc0REBiaQ/o4vo0h
EpcQVWy4PPxzCuB5hvYPVD2SP2gsUGkeQNZirqA2AoOF5QeRiFom1tyxg9IXCK5Spd5CE1YIJsmB
kHHzXs5jrIbC9C/547RRX0bgT92S6V/KKQJRLu/+cbQL74QhT5+GKv+OmBHk+WXmGetyvgvpYOD/
+Tz3cs/6gsFJmHQashmHSwuqy20y0VsqBxpZqO90n1fSUE0UHcisUP5hxww4LNl7e7C98yLiKPyc
3F2ot9guHMFPtiByXs79N3Ueo5LQq5hkU/aD9hQuXQCzjnyKjRbnpl8C63hWXI6tGGIUbbRDKE4U
4zjEdbb9l39DVKNz7vHZCy13x968kOI4hW/Lv3C6GUdkURwZAzR0KFWkzv6fYC6MpovWLwK9nOrZ
NeEgLk8uTBf7S5efeenS/EoPQzVFeSlmnbupQ9Ds7hVR4cPGD1rQy/40pOj36p/t5Ena+lSjK6GG
m/6VZ5YdNHDPgNLJMQHiGFfP/Cof6HPxvxK6C0p5rhkZvvWFqhx/ddcJYOgWyt7zBS/cPswv5YMC
CxmDd0dsOqQX3r/66chaZx4H4HaVozQEFuAmEZOi7AvKwZd5jWA7WY0hbPg9msZ/sVkBK2jn7dCQ
6SMp7rJlG3PYHl8RQeo//pH9s652nhZsa0ZW4vb8Jyre7OQwQ0bdz130QINWkLsPRDVRJkBl0me3
HY509pGE5k4gdmB6Vv5uQ6WlCZCVSYRBfb/jvN4z2qqohqENlkEHQ29hIbZY4bKTIqQv+pamV5hy
e2pllK88VDTjyxFhFELkTZPqU29ihlmcxXlsUWhKgsYH38S30bKNwELuGh6xkHtpE1MjxcupI8Dg
bddPuLr3ATqqgW4ZppIkkOE7rzvBNYKH+dcdN9yEMSl8ujX+WRBJmCY2DUqPf51fxgOVrlj3+8Lh
EC0N2N60NYOQbozpffOzH4s9rLE/ogPypbsY6/bdiJ7exd9/IVzW6ut45/XFJzb8tdlygS9gP7zH
P+zVVxInaLhmP7RdN3lbF0WIoQKDF3S/ADNcRPaYs/jXDFa0CZE1coUqtkWtGV14KmmW7i7ojk6b
/Sfdf0RXjx/kVBkuxu4Z0syClsgzTIJdsFoyXlMDDIlmFIp15vKwOW+OAV33VDZ3M8qhSHr3aKGF
/kr9GRnM5fNv64OrJG9tiseFd39vxiohtlxSG3ROT2P6ymPghiN3pzfpTGizbwF4c+8ogUKk4IcK
z5ItFCD6dSeNUTM8QNEz3Be9teFjQ2pOb+loeyNJJ67Uk4f4+YPU4SHmAx+3EKsXQ/+jDGj8wiv/
zSFUUEqLoHhE8GMlcUe8D9vyLYvKU38Vd8lhVrGYLLAvIvgGUZOauur0JN+BCp+pNQCBo7p6fNtS
kkevgzronnLs7i0Pkjda8mHgzwDsaTvvAvE9hk2XenIO8H36TmadCaJuszS2qN2rSkq38Gz3tpqy
n06CjoQoF8CoNENs/fRNNf9bQPlr+KB2QrX3m5J8G+yVPbF4ACbGq6lFIZq2Y3PKbAhYNg2/PSnd
zke72e+OkoDySGcC0skb0Wr5tkOq3p/g7W+UtQNUfChk29ng8KkCNW0mUxqR8lgEjTbpzREFuPN3
yq2yN1s/C8rA2txi2nDi3ZtwSHaoGd3DZ7iLCWMwC0ekGllOWlbs5PJ9/YQnETTjbQ/uSGsIm5dy
c/pPw2lQUi5jVBiOAW3iGA35zFY6uPo0+dOxSgSHqSJ5TwKL9di+Ml2fISs2bHwkQQEJjdNH0iaw
p6sRjFxvlfgpA5DwZPODwsl2o5AwiVGYM73OxxMol3czPkfebCG0dOoM9Xb9UGZkut+Z6L0PXoCd
7L20PjKa2T1rSd6wi9m+iiZFa9n5aPjNoDm5V7JLC95SfymyQJwE7C+e2Y5fC06E42UU/rN4hZpw
BqegwW8wZa2Zrse+LxAJtmNdwDVHBi9hdy30TBPfnrYn27HW2zPsTNQSWaBszUaInHsaA1nHqxFm
Cg0v0T9k1KlSkgC79uioiHgXEBO/Pp6kCvaIJACpvoZvePwdQt4WuUFL0B5cYRy8/IysFlrPFhoG
jJXw5HSZlllgYQG+k3/l7EhxH9rcYs8iZvNgeBsrQohukEEatGf275ZKeseRgCXqL35CxEtVBD1c
yDNHUcooabTWF9aQmEpibYh4BMUBGpsYTk0sg+Gwc2sI9JIE99BalmDIsoAyeDuPELXhtgKEtFFy
xJ3gSWXIDG8XGN5pY3roG1eJD1gfhrYTrMbkWopLrgRT1wiMrPV77+ChLv4ZooE8UxMn2GCcNI6A
570Jvgb9CxqgcQ/ykSXHN5eKCQU/XyIsqmw8WlgojwVoNQV7t4HTplqMtHAVsSi6aRL1GLBcE+eJ
uycQZxcXEoXs5/Zzp10Vf8aCYauhAeqn3HpNGDt8ft5iJB4aE3PzUEMdU2ND0kH9yEl+1enksCGR
8Xn9hrICRwKnhfyNd8al9/zWrPHbI0TIl+bwPsMyOooQj+9F0AMlfsaKnyz3RE5DaETY+HaYlHRo
HRifg3twbcXuCi89hTvm0KpCwHbY8GgCO8NMBsl4OERHXndBsBv0pqRcoYjcsMOn1uI4TsfQWInZ
bCITBWCKG4ih8TLcu1g3TCIo+k13DU61fkV3tztiWU9Eo0lj2vi5KKZyd6RY/ImaSn0PEL/c4IhY
1N05TgdLkOCv2DYsOMZXVmzppj/yYdewnhG6vbJABjdZx3ni1jMwJDS3nWbQnt3+7ddgOqyIVpCh
EuEwgIQfDbzu8/0a6jyZJcwThSWKVYhcCFN6vINnuSr5TzlsZhJRg95TRNRF9+sH0mIEyxFV0yGj
SnECuQGSegJ4iAmM8onxJrPwEj0cAtNiQksbYTHggtuGLnC8B/mILA/1dog7sK7GDeqbtBuzuQl1
v+374dNiLzOwKRUMZbgxfGChzFwK5l7NZMIUysBc0d3QLiD8mWKIeC5l5uwCeoKwqBpHg3F6hs8p
hrH3k89obaO0nbsFKUiLO7hDqLqfN/oSA5dBt58KD7pzAWIFfRKM+AKQ0y02CJKMdYssD7Ccg0sX
hi6oHxqww1uTsIOtmdzDhlTrSAVoo/mrgOIZYtMTbPEuOGyYK0xpk1NqTY6xDJnedA9bRIr1jTx8
kU7ZY+VJCdkSO0lEJJV8V+7KCjY/jjHX4ymASuKdd0nASrAdLFXgLiLvN5OPO1xT79fg6ll9X+bU
8Pab0j1FuMyP3L0SChbZoMMhrmF7opHLoII94UVJfQjuoCMKQ3O493NCgb2PJt6xj6UMEcthvjUi
phOi3kw/zXvFWRkaNuwjBM5WPwPuDmqkSaoZRqDoHNYyXz108RSj1/MKYXJmHrNxjrIsU735sx3v
31tUebfFm/pQbpB16Zh0DSpwxMTkBVZlwwv1wh5dcTJFzmv72UczNhyjk7uY8z1hiqh4+n2ZyjrD
OsT+XiD9Amc71z9ojH8JPY/4geXB6X2JmCdKKq3nLQpHovzxeyqm8MGh59MVt1LcvbYLYY4tbuyN
yHM9ZJYod74gIxEx5MH9+2YRz9y/aX4NZHZoVrvNb6g8OflDnWtaHIkDbQQj8vRtVoQ5bDr5O5nd
W3tww6SeyfzItDBRD/RJ+7LE+AUASoJxNqPkc7d36h+O7aYOrQ+PeQ/pVjKzM6mo9UUChR0kdSKZ
Mf0Tz7bmtnv418LwmUOldNdZEVyDbGr4KZNG8wuzLVuAqC8rDvbNBXXHy+bQxD1kxBn2FKl+dkLo
DopvUeR2/7bEgeUEejRDbDp3oiZWneUhG/XTHaWtgdaG6TFjk6D1c4QSh+MxQ4qcmmZiEWZMtTLI
iPoUAbPrHeQ6EQo1vPuxogwFQGgwiSknzDNl1ZdkNMbGDPOYErNcu9Z57t65jhMmnw3GXUrq5EeK
m01wjBf+wGKUEkfJ+XOtFH63fPooAI0ZdzJrObI2XVEk3UqA9TbZLQERNqDwUvfq+nH9pVVidBsX
ARIatERQazT7xjB7tziEIBN8gvv6PPxuf1c/bY9ymfHToo1IEXyHpiC63Dc0/OOmPlcLQQ86Pdhs
RBNK5xqcOPIEfOd+wu0FWT/8nrbACCe3nJ9cE4OqbJ/T+lNyjokOOr9QaFjml+iREDegItcJtKy4
lzSrA4nxP6WvSsUuNAQ//t17w9av/LqebrgFFl73HLZJlLDV3PvjH3DRfg09gvV4jnQwIgDW7e2f
fME5avNpLCTdV8BKHWwd+guU/yhhon1iO3xaU0mWCMUoZc36MpSbi+gSUc6YQzvCMuiEztFJJzfi
22/AzMh9knqW6QDBZSWKnbj1u/2qTm6PJgYQINIu+or2THmjtYpX30TRDjEieGfDh2SJKljlBO2R
vbSXWPCMvn3CRubQjflnLxVZy09WMfGO6QWTgiyFRndyCzI41PYhw+I9srjYkBBC+GGmsv9xYOT9
ArfcnSpTSFnhCiAxJ1A1lWHByw+Q14d+WfyDibkNyN1JqyA1KlY8L8SzfvH+krb6Xts35x2X3g+Y
sFiVl09eBiwlVAsYvQJ/6FN0Lh81EHb90CS9c6wO7xMVVH0OSLfwjXS5KRCl9dfP1gpHUTgAZiDI
pMCzh+OtE4RbCnv5OXqORZotWUIpnjSPicaqlKw2+4IJxPLmVYBvHIYiAQUgWsNDhHsXikQ0nnJQ
V8y0UQFlFR40LAdtROC1jkC5XFiVBEh65kiEeq+yI9IKUmQTl4IEK+R39tiAi9ui6wK1SNKT2l0I
H6mgIuD+NnNHk1QTT/PAdk5rzWKiU6btJeLBc0ijVVEum3Io1m1UyIZC5e5Sbo9kgPBJ6RLJjhwm
cZfMyjGuf7r4XaVuBr/lmfFkpFCK1gBDCLXlr/H32LscU1MlPuF+bJMF5+TEyovzQAk+rBm+HdCC
00cPg5EjSKn51WzewDX2InHHEzxNTZxHaAmmccYMUxaLmSQjU1yH0gSY6pVgNWN8BTUnyxQfYUQg
ymBrMkwKsRJQN3kHWlw1a85D2S2xVjAXIJCCufRWEMt1WiFwnQrQEVirNa1IznbIM7ZfyipML1+w
3ym5U505cfsXGjoNlkHMSQTPIBF/aPyeYb6og3smDbx7kawJ2Ul2Xv6JXGkV0AlC18u2akS5eC3i
Bwg/5O5miM3ueivSMfOTbgYSYpiNO7S0uO5jlcwqPH6xEBk+WftcoJYWnQj+8g8tt/GTsnAV2xXY
xMeoyzhcJ0KtWTS0A+rn5Zx/jSH7OgbqOsODotAPh4RXsOTcWmImRt5m3kEhYzSBMhk0vCJNhmqK
RMcMmFkosdpA0SanEZIOT5wFpX8WanujfsaOdwdoEbEfehbBgvoKoFNj1vU9R/x7I8DbrImQwQlB
kAWK6qcB2C3AWxB45p1pjdYWAvIinLjsAI2QAO9eQgvszV8FbMsQyl/Urqy+EJObryBBOO99cns/
c997fzdyG+HPx1D4c0mgXS1IFmU5qBBorpIpchq2+LKmQ+yAH6zRabrWOWf9D0nuYepoXLu+Tsuq
vlgYtP7u0cRtu0f/OVMCBYXEpUX9T6OviadjK+LQiD7947IiYlYOFWB3xOMP0DegeETJEogvGZlN
7shqXESdNzJZyWwnXpf/6vXd6AAQSM7xrwf3l6UFvshfbSoGzwgcmfG9gjSzWQQsF7Lfgkeifc2L
6LCuS4bn9W60G1397rhH4kKkAySZjBBFZmeBrrNjVyE9q9S7F6NCxHu0+nQwLWUi7xHe9R+psye7
U/38Z4N4L6em5/F6crIyWDJM8pO8UQ+mWoPFQ97nPugcUqCpxhSBa2pwyfA1q6myQZKSOiU0cVwE
yOQ7MmcYL8xPC16CcqIHmMXp7xWtAnWkNGmgUJ+L5p5wu4uiWb5CDU4AF9hXRbkKiyGqLfVudDMm
+oycl9xX4el96tEpJ8Lcyokxunu0SvBj0wp38tt+MVWb09170rlkAWZZn3on9owEQb1ZCv70ut7/
JHKjv4b3dWioUDNGp2rIgMVCPxNY4mfdyaFwUT8AMu/q49EROogB4g/wjdXxKZoQZ+Mmp3d69HAV
PlvP87Uc/JPdaDGo6jQT7L3CnAAaxp3FLdZzdghKyBZHstd1ULl7S/k/3WHj3ZtF0wZiNrg+yFcg
5BXCRgRwjBUPKE0C/cUblLg4ZWelK7/AD78xGFjOHWYZg8y0e/qsMWwv2n4E7KAChJktlpSWj9Zd
tf5YTiYhuAw4RlvPUVPR9hwpmAkLhsBOi06fUnKsxWPxfgMHIKQiWcoRZH+qiZxY6xSQKArpGy90
Yfe89rMfysTdvhWFIpPpYGc4NwovvQAWVj2NV6wllc2Zn7hSwf26bnt6ZYLJlHYm4Glktfq79o63
Cm5SHKCHwAahAcSBCLdxKAWQVeWP8ny9Wu4+dX0WIrFYIKwIsdPK/0TWl8JnJSO3uQzNniSE7Ugp
PNnEOyXpCCPEiGmchCFUJhMsC33REfaBdaU8kfZQvwxOofpXaFpc131r7DxGcKOGMYFtcKICw9n9
04xowUBG/Rh5R5IUgzRWKa060ZpfBUGXOtJI6KpuIPXjCXi6gVqSvpHO2aCXeCEgZg8lqyrBV/pe
zwZl5yXFiBpFqdG1PeWSriPj0mDDPAy7QhKb0yAVJZdR1LMbsMQeH+RJLBC1MdJtx0wuf3XWKIMQ
+zKVm2Di0Imz4EqOhaPkApS8ssDmj7UMgE04yQquVv/0OmW9sea0cs9TuqZYIgopkZ7Roq97Helf
hKfNso/YYIwjnP4ICHnUfX90rFZBoppKKz2cLBnA7hzas613ufeJJuXF1UGarU9VryCRJR+F/F3S
pag+xBdtcrIqamvT2DKyUDS5vt4ClRmMgYZXa7aLC1espJgJohLSrmzhVz2s8EpG9wxvzEsFHfvP
CktxbZBRrUqVSGQw1C5bx9xqWdUVqIGVeq+ptiE8L1IFIT3fPDpeER+/DZZG9q1M8ISEgIQd9K/e
kX6rtk0ZhUoLnU7NvjWkfYlDIBnBg90a4wvBg+E+0eHftET+unMAfYF+d2lPT/uPwd1tLKnMUH2u
VBLi6kCIU5Thyr8Mpc7QqMo5aoOSzIOapNreizoNwgxUqNXKy473lF6Y0TS9CiA+eSiDqimOyjWF
G7QbiORpMOaS6dtVN5dyDuOfTScXAhlUu7d8T8ZfykHOC+o/PttJcVl7xBX0G+lFHjb7RukMeqPG
6BC8Qnui825yvbRTTVCdOcVbNhhmJNGmdcqQ4mKsfEN9xJo5Ak+gk9MAwE12O18CSuQK1KRn0V+q
TXOejuxrFuzHlFeIsZUw7MC1uqP2pKGN80jUFOYq5CTIpDuuQXpQumAOuv3CQJV6/C8KpSSwtOf5
gvR0KSOiYjlmErQEJXhSZSqxLEQDA26H96oJUiv7icp15RY4cL1AG6xHVH/lUpU01oimnLcez3es
SxUPC2wXZH0PVfHLF7L8mpGyktjH7yR4/dQVwCou7SIPpxc1ZeEfCehuT27MWMHchPSfCp6tqrwI
rUgHog+CA7ErEoi7Ug85lYxMbC/Z6RdZhGZ77//hfn0XdSlacDP+um+Ud6isIsiD/HbJOIb6VJ21
6jchLdnrfdNkjWnzP+4aK0bkB2oXZIzq7m5zb80ZcwQ5Fc0H+vXCjBWOQJO0BKYAbmTD+h75T+XH
SpvrVBrvwAhF0Ie4SFWQSvdBf2hKHyliynoj8bvQa7JsLkXg6REgRUlJ5pXzp1wabu7gKh0hUOJW
yKlq+HUzlPsoIhPti/+zp2dR/dWeNXFfKOgzXspFWmwkoRMR1C6XDIUFaKBFsV0g48UHFAGB+CrA
tws8N9IPAOCk/Rp3fQo5oZEoKTXZYCeFJ3bf3fUN2Awiechd43arHyEvwl6SUKhaNpXLxpn9Ed8C
diPwgUoVH5Dfgt7yd4T+kOrg0Wos+AOUY7by5JloXSXUqhDFkbIiBV5UBllBUIbGjZ+SlhlZyNUG
W0f/HZFR3fUrq670SkFj4ak7lq7g/z4sH6beY1WalOfLErNMMdWHkY2rtHhIEWCPkZGJua3RF+YN
OkCVgOM+KNdq7sjLCkGhcEak0Iazo4i2PYN8ScCt7EXo8pXAW1wAOf4CL01p6FdBM7SIDjH66x9F
BDYdqNJ2heyCoDTUdUTDJsr8AA98v/D6bMNEUtYiglHK9PheUXM5Oq+R4iJSCXJak30QFTdVlCPi
It2I+rEnPoJ8SH6bsQeYMl0xmIBUAT/LueHvyIAUQ6FLCfwp4yGaDLsCe8WHDIliMSU7AlGNKh1S
FFIDsXUsp3OituVLTFYRl9IgvX4eWnHik+4MymkxUQ2sxTF2/j0wIdPQkPMOWe63eCPGq6JB4YLs
7YVeTRG8nE4IIUdHIN4p5wKBc5J65t4TVFIzTSfa/jN9UjnQWfV8CO3VRZtcZhKKrNLBLLSIqm+/
93d2Ty6mbHrAPKJxnLuqEFyPciJnTCMSMP6HplsVYQ+7f4rwhbHKNavCL2et/13f9Uz3T53jpwo5
l/vW68QwdNspjZeYQIu/EPcI2BJiKLS26vp+Uxx/ctR3LkS3WZ1Qi+OaRF9sBMKRdZI4CpyHsPjO
l/5SOqT/aT5fpg2cikKjDtemXJ8ua8wP2T+mSN+vWoCiHJ2nWC8CXhSWmR7Fg6WgeLBl8iX66Fhw
QDPqSiu+ZTFlv7cX9DctT3sQyRIgNCoLFMphUQ7CEkGBGyrJbpNuK+FGB5DJKWGo51DsN/kd+Fcf
msKaTmAwWDbdROWQskE6F5l9YdzCDmUV5Uwof9BVN8fkYfb0k2PsWkEProwMVm0GL6wnGSeZRK0Z
MgP8NAHKj2ITtUlf8dUGYIRCGcOVuJK0kU7BbqyopQllT+CFAhz9Xv30mLWas4Bz1VrIPWstnJsK
XVRq5rGyrG7/PhFlTFC22F1o/rDYlTK0aVqXlT4KHcLTvgh87Xl9EbXllamQje79Fio+f2EmyPBr
6Cmn/oC1HxRAGqQqhD0PgoqMgKXpZY60vBCtUqRpDc0qltEVKlopaAtvepehBKFahHKGe+EQJrdF
vxEpKoL0XWjEmeV2dl8jLajTUODHmfUi06G7osRDSZQeMhuka4CqxYeMie5e7sFh161UpKdbLDqg
br/gy5cjgAdU9udJXqcvgyr4zf4RMa6Aw6qsAzjHQQR1CJjLaWzIp+XgQ/GJag7Q+zZCk/QoAhkb
y9UNo1V9H5zjJxPLdEssoaiIksXSx5pOI7QqJFh37co+DsolZfl2oYFtU+lCNMo9LWmRiJVVnlej
SRDWeEW/ryDAUEuEbTSA7DW9YHNxJ5mfsB2MT4XgBTv/EZUrEpenL2N6RvH8yp+rpYeJ0RKT1MH/
/iq+b2B+yq0F3gk6TmFnAdVRnXlRtTsLNdeKzZXU4K1Anj8FE3Yp3GgVC30W7myxQo4U+th7OkQ3
nR4NvSK+SB3iqDvw5Kh3qwqPCZMVHBP8R0K7kachNpZPk3KNfqyhuJ0qpgCUz+FRvQsGV9jaZjcC
+cXT3z4klOVTkj9QIKQgWfPQ/BCvbhsg0B+sCK1vYCXYKkYqiw8VVEAzCX/bBFsKweSmDRIYQl1i
IOI6AB6teaJVAMvGpDHZj3M+WV+zysVIcuJWZaVUfwAOIr/UoDNKgMhs98LV14MJuKzwjihKo6W6
uLJC6VbI5ydUMJPK88uCy3VLo0WhmqIukf1k5m6idegJ9mdQSCm8X2wnjsjTfG9VxFDtTHZP5Bil
ZJLCAInnKhQI6Dw1a4ylAgLDU2yuSNfiGo2w2CgOUwx4cfIFr/B3io2Q9xdPT+iAfkDfFEzwKTge
FXorbAn1F+4sTV3rEpB45bLDM9rdrHrZOOiOjmLUAmh166FIyr45a3umKAZdjOBEfEOE86Wdtgvo
VeLRKOVISTkEXlBuvJFVKI2QIdYJQ29S1CfbLJi/DmWJuwOpOXX4oqJKlGSZ9NVoYRQoIOk8qOe4
aGIws/6pmINsokwX9TpfqhvbIHeubKBCCQ/BvLgMJcahl5lVfsqVqTtAh1Juqtd0OM09KRO+vPuP
AbCrzE6JbJ2uC6O7eHsSdVh4cwVo8nWVb2QlScKqDhd1p1YotmgNqdShOByXgjV1QD8bXDw8kjHp
N35UzCQq5/TAzAX7NSl8s0uVg9QltwLVGOADQQj6YcOOKs+WINKemn9d4VBtTMia/mezcU6NuZXk
ejmVkVug23mqMAJVMgWAtzH22thECTlql/guZRr6t8pHKwmQzGkv9bzUSyrGNguzG8CnYnpD/iWO
EWyoqY2l4V6q9qf7WrNZIaPpFnd7PNejmqGKBPeb3uBNw7/j25Xolf/ShRwtbbAE/aSAFKFAFOTK
NLnNpYgQMomiy/R8oVwNUpYK23Gav4qFNbBaDMIBmxOVZ8i7SFLYPAm/rSRFxxKLgdpSNeuUSwoU
lmNUWtNQmhNlC3uuklkXSpoQthprU3YIh4DFq7RJVXZRsGqUUcWv9gxUecYZkyDpeequVEaDMhkK
fFY5rG6GsQtYIVqnujgVuXS69hLIjDGSvXlieXTZIvwoAY660GN1GVTTVJIVkq4gG4VG4ADVPOhv
qVaFPPbLQ3BjJNUXA4qpdFquWEus5o9AB81nRCiHRuXCayhCxU8t5npFaTnfqpsvfEE3vYPeo16j
aRIHr8lSO/mdXw6gxRNi3yoPLSIRGD8NBDWQKUweWoygx1ZAfVkxV8XBVs35Ein500Xpnmjst1/7
9dmBkwOewDis5lr7eigD179iQA5VDVRpU/dWQyh8ghm31O9rqMCyfo2MXlwGpff6/fpBtZ6d+IDu
dRjVGZW9w2yUpYQ56YnzILKwEmh5Ct0V8eF4Ew3GbhOCJZseV/NEJC3dY7no/24k4RfCjwSpBnSf
nNUmCPM+ltKTgmTlb+wN7xR/FTaDeaQyPL1yI+TUZD1P0nyTkpowOsXY+MAKwku+MsrWgExykAWp
5X+5oAtxk2tQ4U8Xqfmvaru2etEKNKY1YHHZaIwEZ2jEdoHsrZzGas5viH/VXo16Kzs2cs2kk4y7
AGTNRC4Hj6IBVYFWH9dHtWIN78U+rbxd3V5aOz3WS7oQHlOhMXy4ms4LTet6Kitf1foHInIt7pIO
CA8LKp0Oq/VGz2jzQ9ZAt7a+51qAurFbxIqp9lqcDiv3R7dMV1VZEVh2lXeDhVfx8jRT6CvTjJAl
0bGFCPPyEuasTtv0omyoC6wvWUaII1WBgSibGU5SF1rNLD6tOafLBtr6BJdQfX276S6f4YMTqWcY
IFJWMWiEO+mnHILGot5VcYjl62qsRb81I3VD9KUC8YXN6Ip1ojpVjW+Pv3QbdSKa5sLW+B/JR11n
1wpJFzVuI3xHVqMybQD/ujDdSQ04LA9ujl4RgS3/0TuhXuuG1l+kL9DXECCIfHz7YYXwcWiLT09j
ocvT8GpRcOqcvkIUdgmiTl+FUwFRpOh9tqc+3TrmqIcAbrMKvzrC60cho5xcTqqnlFSJaRYYG/RT
wx5bh8mq6j1iH2uQUAAg9KHvnDo0MSy/VViWUAmMrU8YTfB+m5Se9aOzEq5mUCWCLj35jzFQ3Qcd
lz6BMZwvYrUYepSKBG3aKXVeuj4jXC3rRa/FLz0w/a/FrW1yFro5moyaI5whtwIqte4HsRuae4rK
VmoBRJXScp4seFjwuFpkLlbe4f341qzCNNLWTYn/JcWVo9SPBkBVjLrcpSLYYbzyTsShihZqQC8n
zJc+3EoROoOmI+dcKtET86fOWlsMrWJ0nbziXkVXojkod6dGFxGHzPWo83Zi5YieQlL/qpAiK7X3
txG0fvcOoCCAqvLmX3pjXZKUxalKlPh5lP1gWROLVAXKG4C3TS/DlUTpAgKvHEw/ZLPT3fcVZFsu
x3xDlJLAH9FLpB0qTsy2b6KYdsSytccWnui4Nn6lzdmFjtBVvRSBuS3ci32IsAulFOEOhBrsAEJP
pHeW3p8uh9io+pcoKdRfBy5ZF61ATHSVtJIdTH4q7VBKo5w5z1TDwuvVlSKaS0AlMbn7+BJWsQyt
FNXY/BdjzXoL3WKlB+o7UEJBeFxhu8q39Ew1CRBl4wZf3nW8OkSrS5/3MXsrHujub/1IQE4qfAK8
SS/8jA40IWO4zRStJZENnjRLqauOjH4NdEcrLi5VL6Vezp6o7hF+iYqTz4i0NlKmXEEFgguqxFbJ
LZk0uKi8MQU+kLYv3s53KbEW9pn81U2A4pXwAyAsusj/7MB5o/QAv2hD79eSlG3So7bKKklSSSeP
PUcrR8wBOBOAjGK51TCkioByhdrCMCFSqU5+BMzK3/XF0K0OvUKn0whq7CH11AyueqRiB31GfWqk
0Wz+8yVYYudAklDMQ3pN6v74yxkFEnrEVXQUUF3ht0Jw1WCkkieRtXgBjChDpy43DQK74jCqgkST
ETAkZ2WtBQzQVHrHsCo+oyrI1zN8E2XxDC84M61Ueq/6HnU8HUeEHQ3qfoijCXcUfvU9ei6f64YK
sqlRDME36TSZbnJOQQSLHOThv0tx2L9Qd7X0LuzvMRE8pdPRpXOBuqWU1rnT+dSKLgAdXaCG7P0C
65RCtq8CNCdYtbjqrBqwV3VOYJOMkcAOlaZrdqkOqrPSPUBABGhCmMoLSFNfKl6IGGGUfEFlEucx
YqRV5gY8efCqyt3Q8Kdig+v/j3HqPGe05AOk7t6fwK3i4pju8X37K4Fy6YaLkdMbmeixCyZ6hALB
oFk2UIfOHAOZ8xVpF3lFlWgVLjr1nYEAs44nQNcYtsNsvH2r0xLUTujpLgKL5/XaNVA5mscsBeTV
WbE5OxCuolHFo00g3tu0yzXp/TV988J5wdTlqgUiCfFpUHU0MFWNSs+8hWphC9N1oDh4dfON6o1t
SnHAc57Bxhs8mTknrF2LFLJF4J05j+l5QXL4DiZGZRZyXyQAX0kj9D5CagXfkk2nirckofS1yYVk
3vXQKzqS3qUcVfnzHhO4JTergBN/9avqKRaWtNOiGtSkZUKVd01mpetdQCL9q98sugq5p+t+QArM
PFZULR+uKKZNnE50MO0OSlfUNa11hRcJxHQVfUSkWQ0i8ICZ4uzC6VSRM+y2uYKsKmbBwwhLSILO
pG5kUjqkmOX/iDrT7mSVpgv/ItZCcMCvAs5DHEJIvriMuQVFRZxQfv17bXjOelfOnZMYhaa7urpq
V9UuaQcZWfJUFOF5Lyh1xz3jt0rBYCpfuyr/l5khy4QAYqCfZZKSzinUt0WwRPy8kMSViY4y+sjm
myS4x6QAoVKMDyU8XeZnVXBiQZrc8AWAQfCenRt96Xmz/sVThAMYjboAmXm1ZXXbFt7geiI1Vvp2
vBOfhAJiINwqY1+IcJWDpEtSXsAUYhzC+FUqPkxhfAd+lMrUtMoQwBndpv6rtKmoBFVNFdMKJ45M
THk0ssZl12q072FGaqoyOVozh5HIl9XreBbk2NIHZCFftvim6J0SIUJqpDJpdakKWF7CN9Wn8lRV
QFRh0ErmlcknoEQerQE8Lg0WU9DvTClWUz7vYSK81yT7l6J+/pXGI4/KlTWnCsApB+rR4URFd+r6
pEcpmEQ9p4qT0O233+MEnTmCvR6GTaZLil0KXl+3/l05JrowlmbER2kpXKZ/on9Lp5jLUhVKoac3
hylEAOiBEVL9xNSrBqo6PnQwxEPjAzX77/iPVDRwUaoheNQJrSyJLZLKTPaXREFDbwxO906qOBbP
VBvUljKZ8TMw8OSZC5wDNt3BaCZzFTmVTVtWY2hBqiUpsS6upHqN8jkZjBKhWQw2j6ZW4L+kASkv
LSwklbwkYMloCNm3MrvAhfCPhXEqkfIFMfia7EHotsncIA4v2Ew04Qn7HKp9PD2F+M6/0Ifq7f2C
qoViFM3TyQkg6QVzkpJFGiNFhRoUdkKW3BMzNuGgj32fzaFYC5EZ/h0/KhtR1l752LJq9aWCvial
fE4vo4bxP/ynslFka2sPUAszg/RMOxf3D2u5smipi5GrXflWKlrSzpLUSeTlpuAFDKHaHcKS5mGV
l24MmUkEMmVTyQSWiRr1k4WyR5I+xjC7ujRfcQwqyFQWPTb7tTN5+MlU4zwP8AtCagU0vcJWK4Ne
QXT4cZh7h8i9VkAWbgW8kK0zUUqYfnvsaIBLPQfAk3oEy3GnQq9MCMzw3LQplbQrfcKu7FPoUxXz
CN2Vl6QdbZRwkmAgh+arX9oHRE4RiOq7osXvkfULpg/FEafr3fHLgxbD591vf4Pu61eigT8EGDAY
+FyT1mqoAcqav0F55tyeIcihkkshtFnmtnjs4YSmfmckMu4r8MYRv2GPjU3DNn8dmBtl4qQ4BnwN
oxFZSQNrA2WYInWQ1ZKzV9mvisHpDsJMedCwMbMps5W2xi3Cd2aqWPs3xbZy29DjFu7QeqK0ckUF
nF6biPZ1zBqQ9Mv3AniBug/SztqUoj9xlN8YuhmovlNa6EoeTifKjya/cfK/7ESMalVN1n5L7BOV
LndB4U6hmqehzG8o+xFuRcflauyHFAgp2VEXKLFO8M4zj3L7RP4pAlIooPF7XYrxXHvi3L3OFIlX
tkRDtNsTgaz6LK6Csl78KlWS5G1vdYSrGYZ+Mp+ULCH6fcIT2pNKyFJmjA0rfOUvyLOhsysIqzaZ
XC6BsZJiwe2ED4YKqxIo7b438pXEX73n/jY5NokvyEbXjcng0NWfI1n5egfNMIcrmmswyJKMmo8p
tqrH1errNmTad5nwhkILoLzySzRhSoYTfiuRV1CSWrb/qT9j/PquhLY6fEEmMD2Vkxh9K+hZ0iSg
QRugUTqG4Q4AVKEeotxpSnQTxb0iSG+q4xRr1XVUd6y9Q/kPg0uZb56aT5DR/aKMUIqf9AFOBdnP
Kl1FpQ9Q8gQWSd81fzj+ZVaLUULhfKVVKOcXPwGQTOYIOy3UcKRMAGGg7gO2AAPmlGWHlOBr9wKi
ofdCZUTr4XZQEDJtkxPWDOvdqu4q+ziMaj71O8qif3xY/8tMrEzDuH9b09tJ4UdZo9U/5YgrPpwO
cqhyfCWZiRyFn7w6KeQN0s8sQsfi+TAgynr2yngrD2n81cCohHzI1eY8GT4FaEjJliBICUAdSVUh
K/3L/qO4vDqxy1wLpkiTRF4JTSSYBakSsliMjtwg6RO5RcpLxe8YquZShnpZMMRPSTf2q2QCpRmU
eSoTaCMZk7wDMTuQO8E5KVdQpQVkpcKWKWdMLhGOTucMK4gWTJkgOdwd7QF5Fr3LnHd5pPd8KqSK
c1CmY8t1k+kjnUlpcnugYV34ODyVGjePwZkrSwJToTwrWdfzP4RuIsuAjG5RjR4n7QGUxLffA6/q
Wf8iT5HN/6yFx0isFJQ6YhBUqK/sD6HtQuZ1d1kuld7GrsA6kK1z6K2nuGr9FjRWSJ5MB/1B/zAP
lD+upG9dVbaIAGdZwroOXyMlGgl5l5Uga0EZLrip5PvoDsp00f8VENcny0/wKehC8LuVOaN3y5bU
VUo7u7xGc4o5sirHTo6c82mMtGsEwkRohLJpA3pGgdD/vgRs3DEXZAusP9JJm4KvfvRDg3liSfSu
6b+UJT6hu7RefvKLEgplVKBVyAa16UsqTSSxY6eGksoKU6tygaqjUegZprpK7ivwUsZmhTTKcq++
FMKoYozCwjgUOAMVhpa/ePTb/5TwQ4cd0uE10xJKOcFtxEPWLuAtO1XTIbmoEn61Y4UuymqUcVhJ
OxxPZUIzuqI003TmQimA0ckJiMVC2iitCI5/ZMv/KWCNykOpkjjKX4RY2vwkP0NQnEqH9WjXUMne
MpwVAhA7R6WeUWWC1ijyJEYLSFMlZomCQkqU7JdBvTxvcuLESkxvYVrBHYialarXe6TkZboImlE2
DGx8vFN/V8MCvaL3MLqhBBp/n1lTIZo+a6k1hD6m2tvqQzpFCPZ+PFDyCgiqkcWZDB+aJHCLK3mH
8kqEuwhGfHLUctxiyijsqiCvTLsqbmeEGqARanJk9unwoPgaQFBxPr2bf2oBwdDknGnKYNLBGpYx
oJgFssL+0g6QpyTbT8IAoQRUJpJaYGhgW8rJOO4rC7JK7OS8+MGpQ4QUJldgndpvxbqBXeFVZgK0
fxSKuiAOUgOCD1TdJPKkmOQc+Sn3rdQ972U0emJa0BuU2stFkPEuj0pDLK1t/q/gmQoG8SSqwiqh
Odq3hJEkX9quDwJH5dZm20sBaOOfqRnRNq5CSialjiP7u9S/iKM0EHDa6DhBbXwpB05vlW6SaErL
qDxTKTF4TZTJSzNIBBH1EdwcWI3yJLVWOh/11KkfmWXRtGS/DpuO9kUNCZcjV7l77JIxz8ETKUFP
4SM+yhGr3/ESMUZB+smNRHWU0JsuDwBP6J2YjiJU0ikYbziaSn7S/Bl9UDr6isMOQV6SooxtGAxI
v2Qr6nm0Chw0v3W8d6xa2bSqBVNB3X1AAf/oOjqXGcoXkpnrkGKQnwxm0Vd4STnKLZhn6IoA1lAH
cbj2LUKIvAYuceG7MArF2e2JObuV6IWC51TCBsJ/FTeWK/QAwLl13zMa/xkdW8AI9zmORPRlDSyC
x8J51139RKdtq9SQbV8tk5Qmon+it6EcmPTpBNtPiR1iIVE6gnwJOvx4V1wfKRDJleRaAXTZ+ZUO
rkRU+0J5L9o1ys6XVafNLuBdyS7rnhHSiWV+JEkD29EvO1Xhx6gkRqkwCUU6p8m+154qUqfn11cC
jEVeOYBF6c7xqN64ipjzN+LkiuQpfUCZUHm4HwhQcgY1vDjtWI1nIl0mJ6XyZYTbY/sZ8ExU48ZP
4xSpMnqULCFlVuUR59hqcndavPdA6IG4ktKWFam8hm/sKqx6hKd05RAkeQE6JCoTUfdszMpwIceU
VIUCLFIVAn4Vc0pLmOJI8K7yITS9ULfyF6E0T3iXSqVCkniF4khIBTvU8QSJySHgICza46nvqMfY
RHWZGHofuuB6QltWX9a8EiJKJ2B8KQ1hZSooqmNyMCj7U1lUcV/wpmA8ktuAHnXYK7qovVfFGgU3
SC9IMwAqkHYpzBazozyehIjI3iWTRKpOylHniHhTFN5/oL2leRSw1QWro93ongg+S0VWoIweKW/g
U+sIlbRdOZKwj1Q3goWhD1XJy9qJmghhNNra+rgihritw5xQUMJho4IpRVouswaukQWFDfxGrLjC
NVTzEKl9kyTNiiLCG/lKOjBe/evIAiLU9qqgRInShZRkYAKiOjLPiWYBdjjzi+JaOg8X0LhzgEih
swjQJ+mAUca3SHk0CzpPq1CbvDuFxsyhvW3N9rSD52KgB+XO4cz64cKfOleUhCRn0wy0/xRbUaqY
ymNFkgPWiedD0RqhGro5EbZWDcseN1AuohJkKt+OaA2ekvyzs6dwjnp16bv+euS73kdXQBzKF32X
6CpHzy98SxwqYJFnWUundld0M+B24pdIKcuBrgnnT6d7mYkDXZAq7FAb5NGo0FWZp8XgVzKnw10n
sUaOYzivxqnEWu1N7T9ovQi26QRX3EuxMDgq+F2Om0wWeLHgilBozem9xhbJtTqnBVko04aw3QRv
RhCftgEcJ5sU5/3Kiak4oVwpsuQiaNSJqVfhVJ17itBKVyu6ooCnNAL/L9N3XmIqU86fDJn74Lki
BYqyWt212cMvg7YW9KUUcdLCWBVpSOEvUV8wiqofSJsFnpSa0AaW4y9N+Jwdv5FG1lYoDulmR0ZV
xZtBKPgoooARIoNDb9fWVdWs1oGvUVJWtzSBpG9kg0n5p+MCfF9JQ8ngQNHtuAmPZ4n6PzgU7BLm
vm0fXVpyUvESgoWXVS+cErSLpf6YcviyWEY0Tbjo5XFwp2suR4LMZl7VISRoXNROYl+jtzqHEa9y
TMjlVjXliaxB5ZtplALRdaj99+/4te7HZSmOSp2Vn+iQnSZ4jiejIirFKTZmg9l5lvZo4zuCW9W1
4adr91te/PCg22h5MgwcF2QHNrw7ST3Nz6zeTVjFObH5a2fUEr1cfWjMWJsHHDRYsfAtr7y/o1s/
hqfEFXQkNC31dXJL+ag6ETrTCzGbKj31+EO1LF/SuuDkMuWl4tOdzGHpotZSW5v1ZLdqQ68nz20p
cGxx8cG8bBf+7KvXpFL1tW32Rs1JK/PO4aQB9x6kjtbvc1Ify16rkFcV5ypGyP8VulI47Ffl1Td8
6xMhxX0X1ItQlsJCVSqugkIkXmeMWl85nC5lnSOkTnjSoupUE10VbCmQInY7iYCOzHooMiExc+LK
odWrUhJ4KrAjGYMCXbASyVmuYpNioZFlI6eCVCKAYKnuyiLM51hm3kiUY8oO1EYVdHQoNYEQKTVG
SDjSpSEEGgniqcCiE/+vQsQKAUv5iEnmujz56bzWv8J3IEUl46Oq0LgvUU3KZEf5yROQyjDZbNoh
d+6se2uDyke4wxxIjB58wcs6mOo/6eLth/nm8LEeHoFdTotad0LrICi/f/aQZ1A0cnNX3WwCvxe9
Dl7UYrp0frm5tGyfLhqLf//aBNBPPdrWtvz0h5O9mK3/cajSc6BzcM1FNDvXyS0+u+1Dr/imZn9M
o4r1vOBafIn1D8a/5rAFDTws41NxjhtHF9VhDpOApjVb8L2jBwOdC3si4RHQv2N3Db2B9/Q8tbUx
XcDEOuQyIU0WnB/aNxBJnGMpmPO0NrQ7dUGOD5++qeRjiIkoc2tQrDkBpGx5gHL8ew5+QK+v686k
nvShaz58mO6kjKXPoVekrNX+F01hHtzk/mUcFt31HFd6SoEqqBjNo2fRFEvWo5sI+rXRGcXjhPZS
pv94e8GttTxevccTNuYfOudlaFoaFcBSAE/zixdpPyTX7BZAgz6nA/QkdxXanjxOPbi8zV6S3DqA
UU16ow8Mmqpu6/M2ZjZ83gI9oe8/nXp8gBZifv1ChIzYGm2ByPSHt7uG/JFWtoXJu0w2cyZhe2a6
vyYY7ZNpI+pSDGAvf0OiSdobTGgQnIkVwhwtYTDu0gCYiuQG/PaDa9F5D/KVTRl/k0JFiFpHtK/3
XfCe18PbL/PfHMr19JdeAh+EuDrXJplQDCZ6bmrb9l2M5JDLAFzkfKUXP/4BREKtOP6DBIP+dTK0
+i6oT9PdkYA+XcLh26XT2BcBoA4EWPlwREKPuL492N1zqI6b0ws9vcz0K8O7a3qQ85+p5ctdA9Z7
CO9q3fb3ekrUvXTvb+7RnTendSozFxCnLaLfBMns1SeaTjhb6PXQYZJanbvttmYsDBZvaLqXj3Xm
rnUgjY0ONev01vWp7PRPfZo40J6kTn3M9eP4MWENuy/atXsNNPcTYZZ9/MNn/JZFIW7WmV1Xlt/u
zO6rmjfLpt03HNXkE3ikI2OtXL+LwSDvgRfTuAhWF1JgLzT2ffRINRfZNqogQtIJajzcZEfNNM7m
7vZld9DbUInZHZdaqZF16rfiThjUjO7Eq4W3AB7FBf1sfn5OfVRht+g8Upc+71/Oa5i6i1O9k9Y7
B5p9zA9LsJ24e1iu/7bPt/f+aLuRD7f46XNPoxX7C/J8b39xZ78H7zyLOrSwmrQv/hN+ILbATGkw
kMl1wL9epKXMkn5rS5efZf61vk0Rq4vX8ATXEM5pdY299xQs1sAu+6YHzs6gdLUOlkVhHxc4uKPn
9yh6zSySRCB+8u4elF+GOYbQXPz1Rp8eOzMHrldyVE+juxe8h7d35xr5123QNrvxJBBpPN3z3Jz2
NcHRBSRrjx34Xg/jSwh1vTm9QKT35fUPboy+Wo/udmd0OweQjK1dj1ZknrGyYR1sw44N5f7du3hG
f4TgPfqeM6XZQO0jABx4exBX0WDzurCXb7aMB3GQOUc//bTGh+eKyMr67I3udBi3joZrHX0R8sqN
eQ8nKLUJpjTZ9Nmhv99lfuAAS8C3PKGR5D/2xZK2zirhOrygvB/vDcjApzumR627H/35oXf6YhLN
l++9lTEqHdgAQE92x3HmP3LPk26ixZGHg0GdJ10WRnZn/XMYRy0vndJpGatKKI6MbeEn8kxJvd+J
uDbaVC6J7E3h8bQbwxETaidACX4J4jDyDOS9EgD7UBcm1ZQKD7JRqARNhuzO3W0Txx6A85QgRQ/W
TEX1ZFco01inpIW+Iz1AOBU8oWEUKJVauMN7oTRlpbHqrexWX1Fe4Spl6/IqLtvmg/svyGa4kt6k
shSAr84a8g98MXgv3wu49kKZKDXCQ8JK5BEJyb72VEUEnnjy9t5S4KEw64MfhWg8aLDzpWr43qRy
1Pzo2yINIxv4udcaKk9DELxKd4yezfe4L8JHofcNessf6QhQViDWSPkgDQU6sIYLoQ68/ZgcKqCi
KAfHl4RopXBEmKNK8KdZHJHX04D8kf0gG4u4KflQUZ8yWiDCBEyvEn6un/VfjVt5MqKMADZfCkIq
cWeKFqvMmTIUiFom5Hch3Udf5GNQ7qyogVmGkPEA8Zlk9uMMiIFPBrvSHivLQfaC7GqVlpLg0Xm6
FLMvaMhMSr0KzFW8Lxs7nulnIAillXyTbv9BZhylqHKbbtSVmjAvyr9RnFRLIKCr9aFlUC2YIipy
vQl6yz9R7po8F9W2qnxEhSpVHEsMeHfqCPSKSljkW4jmEdQvTL6EnClZq6INl90G5qdkLuw0pTfF
w/2Z2Ce1tTMIucXrIv9YgtdYKf9BABlIFd674ALJyxp6zJzsBwlmHQBDg5TsKsNBUkSXgkXrQwlm
QufaZAvgphN8aE4l37piG2eJWjzwOgGA9uBs4L1gM+PcKKGYZj9kdJbkSPLFKwvyMLkRfdDk1Kfp
iAQN4W0q3q4uKYtbQ6myZAUfCOUQqCT8Qz60cHMxEGtLX8sEA7nvSj6V65eyD+l66+eTFn1wlUAp
R1jOrezLW+mccUQ4tEuWYVlSuny9P0WSqOUkDIrxKuNUSMH9z6IIkyY3jtxGaYnSpWddKghfekIF
QtII0hIaiN6l16vSbloV/g+5wMIRAa+eQ88rBESeXlXCqAR2NB2QCPOSUPwjMFYrpgztEm9hvZQf
JKAkG9UX9akwHRjGdDNB0jSzPrL+zB21xHQYAW4U3KDJI92+KsAXRiEITzNX4Q+q6KxeqxCJ9U+V
Q1P/yd1Ak10SAZcM6cSsKcqUDi2AoHTlCrVWtEU+kEqlpEsV/qfxpkzFHTzyQkCEeSjWXdW8S80q
VwJ6648Mq1QEM1LMeNwNkRuXBf4aqubapOErFvJjhyOnQcN7jF2sUi+LojLlL2juhdX9FyWGQwEB
UMT2jgtPTxIympWKq1CEsBNhevG31lN142LK0loJc9dVKjIT4X2cCNcOvKgGn9cglQysuzlkdOBc
KlVa49KU6Pt/kL3qFySv2O/iQaktyzOHq7WI6uuJqgiRxEC7SCGfsmBUGTbanlrUai3M1IcMRqFE
ZQY6sE9R3TEV3yUl4ChrVdnKsUvI5cEhV4abKhgiMGOhv1VrYDUJXvcr6Epc55ByQXo+EKtilRvY
7pF318uUfddTnJaf0fIZh4Ll8Y9XlIcn3EAfLiDhgBvSf8DiqDD3fX7sK4dPZD4aT42/691KsVEN
cLt3aHZUffoids1ZoqCEAa8YLSgGj1BdmgVrQ6ZBqEIuLiwB2AcqJ8+gBBLblsLKGkd1/hymxylZ
gMNs3CjHlXedmapgRMXBHXlAgcB6XNXMCq+7+PzMq3ptP1CSo2rKOIgurj4iXpICBg9yCxvDevc5
1dMoq9HiUNTAM7IpNUcwofFb9NHqRR/0tjpM69s2zbE4x1rz/aBklueRuHAyFg19Mk7GxqfuoNeE
QtOujreLn0yDVZmQJlbeuaqPlaSZd5vUzIqERadkq+e0OzWe9OGdgXHKY5MGW4P6Vn+/wtLK0K+7
6llzSFIiIPGIW8GiCPhN7dHwTP8D4HD8EHIjFWio8iEf39ZAqd5Rz/l7oLHLtCiHtMlo2FZtCxHT
1IW6G2obnYTVCv0nA9XaGm/3tbsRsdfCiLbwNhNKLHNDHAQiDRU2USbGIsD3T6uv4/yZ+ya2La4R
S2a465sLp6sJzn7cWB2cnq7VHvh2/lmz58fL9Eylc4MmpU+aC6WdKax78+dxSOtPukzMs4fbrI3J
Ym21p2S9FgOcM7zKV5dj3k/pSfTXLjrKARXbi1qCw/RCjqumRlN28b9edGQr10JCXQzveEa8yVo6
505EUOQGXqK6PB6/r+hLBV8J9FJq/H1EN1WRKSUTh5vQYVQAl0oWtf+ImrClJDjaUKro037U9knY
XIjRH+bVvFpzUa6qFFJ/T8fENAZP/0RtOjIgO0kyrAFXomR2OxJFroow2juRtLZ79s4gUVfm2QuR
lemm62tDPjeWZ40zCqvv0Mw1+I1Xy38x2xbiXFxudEk1yFI5IGel5Jewf42Ly957BbiD7HbtDS2z
LlYRUqjXjIKNAqSU0CAT84rlBjNISRKRlTm+5CtPnW7cL7gKHXJ8OQvcVNiUCuaePhbhu9wONfdb
JmQ6uNNvpcWtNVti9iv3BBGeEzOkCdFM0sicv0tZyQ7VwGwYyNmyAxmVTyzc/x8cLZ5oB7p8Fr3G
Z05HoGg0HDrx+O5os8NtcWi6c7qgtMbR7tm90xf93ovMPr1kxfXOMQajeky95TYNQPWKm0/4eWe3
+u9dnTJot2HvqHDuna7bjLBT/vm8elmQXf5qNIZqojlDWueRzAXacz128REaxUfe8vLnpolTlkyf
jx5tWGnosqMvRkZvhOFPMDs69HyzaQkdzmjxHJyJjmbzNeXMnfRM2eLYbHkcQzXbveMrXwTaINlb
KwdochqdaL3E+oqKWQo28Wh0b47b2KqtbEy64ARQKcY4JUF0dmj3YntMU+F3x6CHeuce9RqtPuk1
NDCmQeYz/SYqBm51dpiNox0kTVqj4p/pcJ08vSL8PWCxbM7GsE783OOxEsOHnNKYUd4Oibg5Wcdu
veWFI8s9ZUEDNJbOzd0HxzcA2qPHCWvmn5E5qIXWXUlvBhU7hn879/aLB63RjiYzciYfo7WlJ5fh
v8+9JuUrxXROOl3uzggwQ2FJI42cIOhwQlcKusjV3cnkTM9TpsvI5rOfOg3furT8bK0njIq3hHbY
tL7TW5cnOzT8WpjjCXQnte682fLO9pgx37KgtU0v01PhNt8ADFg5HJ3nVZbRinC/nh4bfjCbxKvT
NHfcNu1Ibv3Vu5jRRZCgfHYcHun4J4RkPU8L1yB00jXosEuJAAshEuz2Z1a43XnhaX5jsh1pWnW1
3ehUd9+0p19HE6aai4RvmkGHfNBqhjFdD49LJIW5C++Abx7tAN5lRfH4b0XvNdsF78x9LFbaWFot
D6E7kaZUuCkAJH85eauQiaTHJBihtbuy+EztXc0QjyvWBPljtK1i2qw1fDukCJ52A1uuwkp3WSp6
7l7XM8NG9/Z4OlbpcPdBxc+9iVmvqw3yHh5szJ7XKFq8CEPRnxXdzWNY1tw5DF5RL/dpL2KH89P0
4RfdE7SUZ8srrhiySPT6uYHeer/QQtnj93WrqX+p6aNNsIHmKwNgyiygFzidz9baDtzB3DEdp+Mw
h2gnJtTDVqk9ek+88teSOz/3C3qxHVftK9bXafP04IWar8hnh3+8k3Ya2wmy/2Bvv5B37NHW4bOZ
9C3H3Rf+hIH+sr7JZjZxij6K4OVhkBLjQRqZ32uDFuVkcJAqGkOojMWHUUlZO4eT9AcPzXwEphst
iq62bYNbNO+LtTVn6mY/dIympznC4M2zTpMGmaiD93Fow+5vdaIHuqFwD4D/tEN/usVruZ633136
iiOkNb3C6dcB52jSFejm3sdpNGfARfdoedFlynLlzVFEh7g0YuHAa9MNigKt1Wr11RnazwKugAfD
cX1yaYP5BFy/9YsjQZbjsrhjGCGPF9hOV43DJ+vBqj7pBski3YKnHeRJ/609eFov2w/YzZFn2w6g
bai93MsJwVk2svnLHmfBG2XHVDx+rfviXv/3XM9YjGTT2mKg0wL6ijqLm1tHI2LWckbOg79eS2zm
J90enR66t72tEScyfDinX7H3gKF/XAvB0pluZIK2q4ivJd7P/XopRXslRml+sJEbxGXIZy766L6M
YryhU8xsmlirfU1jm1mZz4ZCDSK8BtnptdCIF/br69QC/q9NIjp+txrb9fPz2KYdGM5+8VPkr+75
8h0ZX6Y7aqWz/HXyD9f5fn/s2ywEvka+79atd/dwJcGMHo3x5olzTkdjegMvDs6vsZ7x0M6F0Kr5
4RQTMApqInEzHZf9xH44wym4RhhS2p7h2bIPzWmynjavVw916yApRb9xB6PLCfhw/h/dDFcKdPy8
O1AjfWCorSJxmdS43XMuf3d790TLmxTKsIC39nPYIrSQS103WoN34+avs238/iqzvKNJznn1uP8+
bkcXVY5gturU2iK/BpnP0xgm/KnT6HLAkEREuO0JBfncxpUOC5oFG/vnR7tWc+m//DpA6FBMW9Em
MycF1CnWyoLwv/buv8zUuz7WFKpaKRkGb8xQkorDLMidh+9Qa3VtLGwryC3Ty+qXIUJ74QhDxxr0
QI2u25CNrWMRAc6CGrkjK/RWtNDXLXMRl1OG2vbjFc1rD6sLC43oxCuEHMibd9DdccGBcFjVQmfO
g8QrrsSfrHSULIjZhEWdxhgcrWlwWNlgzGgoukmD+tscY6VF8JH7tMbMgvX8hEYoBucHcel4xdnP
3kYD6HPRIguQTlQ8Mp1uDiu0LFDlKguOK44cZpaLLl96M00DeBGtdeCvN65Kq6eoxx3TAF1+XkUL
k0xzNX7Jb11zl2zay1bk1ee4wzfOUMfl2OE9uWfQJPsR2CTW0UfYQItHC84wHpen25nYbSh422XO
eDXmti3IpebnK10L7DCuu9ZOt06DWpip1S7XvtHUOQ3SQJ2nGIYxixaHVSNkVKdbV+2SeVFPbiyZ
mfU8Yv5uATuZd3FYRguemPvE3MyEO2dHkXK8SgONy9gSCTO2D59eUtwIdch3hs28Hlb7BeebJhBj
hHoC+h/wcMxkzPxEi/rO4kvfDysN15nT5ghTIA14C8/Q8qzdfoFiRoCzgIGxdbgzl9AzoxaQmCD+
uF2m6/lxFRsT+8FJQeBBWUCML3NZt4NWi1ePK5afcdG+Y8VFwLQx4mgCvciZwr/67uFjqmQBV4Ys
Yc54nXktZMC2hEgTo+lhxrHONCuny/Sw4nKHj6fX2rZnHO56hHjFRzjcVpgrse7MrGRBe8ZAosUz
9kvZYYLiVbNcj/W8XIYVpxIHoKYdkESyqyc0lprQgEVnDk4vsMnyKvRRiPym3siUrud3j/Vbz7kX
K7Vn88Srw+pWyqGvLaLRIIKkpGDoMDgau3BlPU09Z2ys04N3VINn3q6GKj8K20Wike14tS+0Ww6r
9oyfeNGs9Xg86D0l+Dp39Jg8H79jFrKyPMDRq904CGRxyBxhJzA2U1gSe1sbnisi9LXtUaF1SALn
6caYYduydyQ+K76xUA2uwTe242HF0Pj/ev7WoMvdzvoxIlYKseCm7fWQdWXs/FxtKEYULc6IIpMi
AecSUhVZgJ5CiPi87sygkLT3yWOS1nOWj33EOxFkPqWdwePdgppMJ+TNGuozPO6LzUdDOiZ2gzL9
5YD7xTiK94vXfZibk0bd4uq/Tk53Q+y7d927er/v+NXZsx/vC63C7bdGeK6AMJDkMtINrfkvB2Fy
9vkPg6ndeTdHzWJgccQkl4+mmlsrNm+ZpAhwx4s9jp0+B/mxmHLPpImtbsvUwAazad2cfKUUFRN0
sSXDvIhBcDU/jpeDV6SzdqvPGH6d9w+b6xe7/4bFfQpu1jduADFrnocnZKV0qvE42zYiKTPq1Hh2
EhpYwLTe7mEFyPprOhdCu16S/msW/V8wxB0+QgrFD9YinkKrj+Lmhsnr1KG5NDuoccU02zhrv25O
nimkUQb1JJh/coLsf9AFIH7xpk1vYPpt9Os9dhFLzpWxgR7GR9E1j0u2hUmvxu3vK1sxoKa14hVU
ZMhcpvnnhfre3DtcVzbKfMN4Mji+Wr8PSmTOeZsuuPjNtRfNsdu4fq7TDPf89ItwG3mso4AzkXOi
fcPB7udsLNRk1OPg5qmL2G84rMuHFU1uPrJ2cAY4YmjSdXN0TMaWyb0Twkac/EhQ692dMZFJRtTu
/O9mTu4YEuZj777aGK2XP6s5klvStmM3L0DNNaoWa/SNmc4hzsqZ1iqx5q/kZ/aE8uBU/KDGI+bd
iSbOfWFzOS6DP4NzVrfkBtoPTC4aMJXOKX6ehKPZXp5qtAfeL/aY+S/uQq1M+s3JYviN+xCrlHyC
2muJzxuTsY8Jbdebndp9eEeUX+kMY/OwXzBBBYa9Mdybg2u8ueL1YBY4g5bTK7oGyZ562bcQdKyE
d+viZuYAZ7TlJHhyTDlWTRvQ4/B5wTalFx67Km10nx6WWyNeoDWO3BuXbV+boJ72SR91jLLh0G/N
bsZHI/22DMytPg8lg7rOVso/180wYlLwbNdTbobywh/mqE2Bzts9GTyGj14z7kOuc7zO2T7n9QzL
2kn/IkYg+eVuVya35jx6zoswdv7JbdmB6eXvYI8flJZAmHfB9ylmrEgt+WlDULHLjK/LPXyz0Oil
C4JI78W3f399IaDWcfneYYhyNLATET8bMBBy5NglncSkno9ixJMPGs5HsXoR2BMe9dVj/hIaGWFH
MszYj+DNREAhm3/7V2eAPuR1ppmHwPlFTRnX/iH2z+msRnkPDlLsX6A21GmN8OE6Zs0OTucer4e+
lbK+hvbN1/6lbyWbiwgL2ZcweDUEa2ChPb0Hj71pXD02Rp1KqeboVUzN5ggD3cblxDt2yMkhi1z2
4N2j9vEWcCtMcGRubU6Md9dB9TRHxFWpUSLZJvewJGtcsP7H7VEIxzYcBf7Z/EgvH+Ach9eIkwR1
UaOtJmEeZ8DM3/kIV2rI4wbjB1LC87n5tcaC7dEgArDuABikIIzYc3thKBdyc8jWYnvKZs4vpF3g
GfVaHVYBoZjdAO6NIdI6A3x4NhZJ/skk4KoayAC6il7xndz4sJIhWuexY5cxBqzke/uzyRpR0Bn1
sDGYWYCaXx7gnU6f7Vk9GSbHIZNuOANcLPQqJwNrlsvYPJI6dOxydOHQ411lASsvZORMygzWAxZf
7iP8hMbR7+wus73kPDixYQvwtKR/BV+hCyhmZN0/3IfsUS53jnqc0fyXTWZUGMNtzPwjwbfjELHH
5rzgGZHwF+nP5+ucG8w42U6wLhAvTn6QFy7NscDBwkBBKYAvMGaRtQx8hp1+Qkh9zEyejVc4E4AN
7gk74NlhhR91nM4dgoUjfcGljz07m9iNRXTr7B3vFtjdU+e3i0SzAFHh3s67Rj5q3fyY9iZvHxAF
vxPhxSUQYBRr9+NEs2ZcCUGju+xjh4hH9upUzNhHB6uT4eSag3VNPh5Tmab/2CqsDVYzM+PhPmpr
eyAavMhmL41btjseEqcj5hj7nFUvT5LgpZ3SB7yL38u3NccwQ0KYuRxKwTFn/IHmH0SUgY/46MnH
HDgwx+kM5c5DMdEm0I7hv4ghw7VA0d65h4vKqQuuxc8cFukdJmrnPOLELF6jG5bTs2MWbq3A1e+g
+NY8EnsIGUAOH5xdr+Uek5JVZ3VstYZp8g4W8Nz+RKsVIGH7/NO6BM8Ttkdj0aaeH61zv/XX1qoI
2WFMGj46Zx57+dymn30fcWMFUaBmbX6OveS6ldmVrVACOjOYYFz0azFNbkl5+sSsJB3vHdeKoV9J
fsx0isJBj7PEjUK5zG8X73uNrmLC8P6lEZMfB/HnZMfM4doAAHiirGEeTe4gOQzgSWFsFlzvQ2wK
BA8X17DGIGHsAk6QdIPhw6TyAg+9T0cIJhohCd7Xro6w/FPihPrI78RLqJWwA1CChv2v9Vq+GAY6
NbSN7gnokFzmbJLj85vt6RWrYj1stqdROnrI7DL806a59tm+7529ZaZwHU8b7EzA4HzHyaWXjSXb
FdMQfG3DjAkrPsa+zf8SaFWxw3lPi6/j6oxneALoMpZFqIBm7AG24LvkHFob3mlvq7eH+B1he1kL
q9ss+UzuPeRQ7jceOXrAJHo7h0K+w0tpbO2wFtIDMHOTgKSiMNmcgtPG3BGO3SL5J72ZKdtpFA6/
B3wcUHRLBtXmxGRq3P4p0KPUtrjAfPEJrhHgCpaDQrNvcaUDFGK+q/7KK1cUFL9p+Jmr26YARPpC
iBqCLnX5ImTnMcQtpwd2t73lmXmSWsiJdLl6Lzghdvluv9lzeJRMFJpnMGsONG6RBmTzkP9UTBk4
b2hsmWlmNnAuWJ7Nub1thI3w8HELzvKhizCVkViEEdEJVMScq5JYxcro6XVB/THf2WH5NOvJfoP3
GtzAktBomwt7HZw84T3JhhEH792JvajZYAWKsEnFWsiMSuNowTV5+l6naBC/POIzWut9+dgMdceh
VwoFz8pU5rs00H1LX5XjBuoGFoZ515wWITYu8CLykW7YkWyXhElhcJTCxZ4W7RXyTMdHD4BtC6QL
cikx4rWURW9oYu0QO0OPW4TMdYtZRLI4l7gP/zFZ2/cOs5zulPyIHOu3UjxwR5i7oMbLOctxQib2
PA1iohWuhRpILSzD8aW807qZjya8TRPF5GAGvHcIxEmfItTMFDS2OpyZbf783nGpggu8uItm9w2S
gRJg1OXs6s8ICLOKFJVrx2PrMTQWBsf9Sideg9OQ+Q0Jx1rcMbWoVFt7BkskEGTM5U9BvsPMYXA3
jCGXgXAYc3Sk1fCwg1ovIoGkEdq6P7PGFZFN6OVYjPUkI5FswzOxhQ3WFXsdSzh4lXuDBFVUDW0b
yzfbYNXYDrS6JsRSImtYeLpzKaqnDVpCT4FIsn4YIdwNvIzlauFTt7bgBYgQCkMvalL4bPmWclkk
Fi9dmR3D3DAnkjECMUteSBgPb9U6adezTGxgft7wN+4qiSF1A8eJl7CdtCCcP8n/sXRmS4orORh+
Ikd4wdutF/adolhuHA1VeAEMGNvYfvr5VGdierr7VIOdqVQqlb+kX9+6GPa/nW2tOADfQIS+uzEX
7oZhceNiPJ8LygGcBJR8adk5vEZk+md2roCaHgPmE3Id/xPCn3IAJtC2aR8drRWSk0GhD7LBWEPR
VmjSUOsC0TBAWXgeD5TLX2S78wHtrNlDUVHWFM3c84b/tiKeLk/o9uACxplnA1/+iVhGxBjY4tXF
XQBH+oJYybQJva0FzxD9lImzRsaZAwEDZpwrzA3bjUKFPSNkbjIGbBU7EVUTtWZ1qPLE90QS8kA+
xiLgB/EzNjyGh41Hx9sP+AXzYjDAZMSwNrJtUCs8Bj7Jkxna+8LgEO3f47r93/b4kyd+6/UfM/5v
f+Zf3Bj/rKy8TdqD33H6rsOoXTgc/21DtYU9TBOoNiRa8HpAAh0/lw33ra73UyaRn94jryScbXAp
hMNv/aEZZ9lstIROp9xPXwS+DGpge11Qleunfkkyx8NmmPh80BtwsJbjm3PrOxSQOyNl05oqsQjO
T+6gH/3LtBrSLTdGBwoqsQdW7xpk4NUPhpJEiyspuk1P8YGcEyfyeo/lEw/ZzKbXmEDg68w7uJ4S
AS1xZPAJOpyJ/PJED5nuHXyicbZcyU1aUeAH6fXW4n5bNDs8QC75FV0byGvSBnccTnX2YMCdj/MJ
qpU3Ey4cFbF/9rpzv+A9AcpH7ZHzUCPjjL6l3byC+RyPn3Dja1U+v3DFrMfSqrc29AByS/ISuHRx
qoo0wOHFLuAtQbnvgpoAydggNuU6MRLv1vYZR/OHJnOjK4bipGckrh+0iM0CJk6Jrk03ZpDsaHZi
p5AeKs7Lt0DpiXHhttp7zNkFSPBj/YX50M2GsurH/AEq+qLFvALB4eGJW4K15OaEVQHSkbAbJ8Hj
8KIjezR7F31sIRcvHqvfIq+NdtyznPeaveDO82YjgDnOMf9aeCduMLziijdUO1sRoePThZ5rknnO
ADUEWaKEOnYyH73H0VWf31HMZNgHIGyuOF8FnFT5ok18qwSF4GHfOG8U55K2uwHl52LKpY1IEqKF
ub9XlF6GD8f1veY2+1hmrGv8Lj2b8kjLIvUc3/WbAXBbv3KbLF8BI4uvQ9ytJHtLEIEzX+mW1nVj
Pr7UbBi9p1TTcTfjWg6w8IympVb6zqvwjXT7dudXggePnISiyjd7a+cudRSnW7Tgv20NVrtywMK5
NHK3hwkRtcfP67b5uHPMFDBq5Xr3ltyBDgjivY7zzs8RP+JSr5vr8xuCiWL0Yt5aO28My+MgwcPX
u5kD1YxpnRB7BSz//nh6FHZxDxzDr9u5g062+aR6/NjROAfN0FGL9DqO0hE6winDpempf2t26zlX
13/kv8qjnXY0tXquXu+pYUfe1Zp0rHx7pfoiG7rWNrJ94LBXt6ixXX+qtYHTkFTeOOQmg4f0RLsZ
lW5TwPJOgRWMoHH/lc+np98vTTuvaRlm/yPlzrImFZG39zoniFdOyWZ+dDNWGcedOzaoetou4jc5
+TaevobrV4birrMBwsfzO+utH+0CsPdGk677rypNEXq115zv3ahLtkk7f8QzDd3Ck39cx3WyLYuR
+vhp39NC+2Xoadx4OQ4Yysj1NN3yqJkSC5cXmXvva2hXnKcaBC1uz39FsW+/Na8iQ9qI4mGmNFy+
ACrI43gj5Ccpse3ctIaPbtg+fnKanKIDubNtu1kGD0KhdH7qbqw3tTLaIXeBGPDg3mnffDwptoGP
n3SD9H2KcBKevXNNTTcivGrPsdNCZJ4v1Jh0bHZIpH0pOhldlHW+CKN8iAg8r1DmPz4QIGbciyxf
Mykt76lfCV23e3R8N6iio7nzVSEGYtz9xoE2S+vBYGvHjteat6BT7l5s1F7CXRT5Tk/Z6PS5gGg0
RDs+lfcodF+xsLrprqENvTnhlOXiKL5IdR0rAM66h5F8h/JFnlCAlPDLX7Rl2k+/Y9KvdfpuJJan
k3Wrkf2dH8zC9BTj7WW32q+szGcpsQHAlEQCQP2qrU7tZL0FLelFS3zpho2R6b+a4vpR0/hG5b3I
5ipQXL2nem5r+V30mXQVBL8q7R5YsiSR4p3Yd19uv4VGmbHeR73S9lNk9hDvYlFScHhjFXMo5XIW
mPFcearzTIMY+JwrO6crtVXrK4rFLlXidKyvXLfzW5M810TvX+9kOH18I5t/niGnonX8tIssOwKM
PKmqdkwQoolBvURpwxT+vnG3vXQMmsMHHgYDFY7vA2r18rQK7u1Cd3eGQUxvVt9BCd1dLqXcrxnR
ALJ6QkIbkHrSfJn2yNiL2z0LbKWvjrHY9ntsJ1vn8V1TVJJ+p8jZReVizrimW2auGKFPczQRX8zJ
w/K7uu5F1VYr9reetXyzvZXHl4Y2Vqh8d/PfbLw2J+GjykOllGMI5buRqETDxDObtNPpuH7lrCnp
XUciIRskY7QF7kaBHHp9h7IqokxQeW9c5IxVKzXCx3BV69OrtsKmv5Fq+u9JsxvS50KdpTEXVdrz
LYveoc2xJuIc9hgiqX0ubBMm5S14HO5cY2aK5tU3clYCY0GhVh2U9hZO3prA0aXNhnXAuaukgA3L
0p2xJyk9eoOO3wKXvI4PpKXVv+5c9NZ18fGwXa417M7SP50G1BgbZpToDD757BLCACb5R92ScYpy
dGfexzikFA2qX6/3hDfvPX719kXvLOvnLHiQno6s443ARnbkSMbiFi7qk2xVN/bbamtqU6Qgi1sM
rXyuwg9BxTilkBoNyls/yh9+ilWhGu9enHpPv3vOHm14pcPd/feBvttFmNCzM9lyJG7ie5gU1ZDZ
lFgoDFn9XGHqP8o0zX+axcsiMSAdte2CVbWB3QI1X96UvvZ+eUoKh10cNPeDoqzMps+50PAMFq0u
BxH4trtU4AtNvM7551Zer/z3ke8ejWRr8FWr6sDGMSfE//F8XzZNxrFHhp9zAtX3w/tjjZQKTkcI
vuLAbJewy2EjGceDjbW5R0u3ITjyo6s90rz+fV4lj5tlYFzmRGuXuT0iN4naH6oNnSZESs3bDApA
D+RFjVYbo8LlndD5mUl09DlsX3Fo1Lsr1Z29vfPqZ6w2UmK4UZOT4EUl4dv1Wr3mT+oE3LFjz7PP
pIgD6vl4hdb0K7/XztT7xHVmdj2x2lFGA6M4/FCIqGZv4jgmQNbJdMe6igs+U1KuOjQPL8gFLP1G
g6N0dC1APgO++nbmvRbSMQqpcjIuNC9FH9Pj0xre8+WVHzlW8KIswt1V2SaL1wydE1Az1qr6pb9o
KGb/61Gi2SyyZJuiZ/qLQObtl6pDJNrcF202NuFFaUL7sbLYa3yctpTJtEpHdjp9tP5VHzrqWHnM
6ieeVvEi2EouiDbV7xnJfn2rncWtGtT1RHFmz3qzt5hld19Ur5P9pv07A8/qXWTHfsMU3QTCk9sh
fZzfj13B8rTLN5+33v8msbWiVIszR96sn6/2wU2OluxRKCjRjkzRRpmz+LSjmAGq10v7OvEftlkH
yFmd6/ooLaF1vk/UYt3p+KklJm4YP3dpBY49TuBMcBZXqnrug0TxLH2kwqJrD6rPsbr9atpP2Ys8
hyrkOjo/2mH9GikT4w4mqnrJLem7zbJGNsW6TLa29uNw0sQ3jHBdeUmS4b6dFCVoKQcr6p2FQr1A
78d1vdFNFTP2W7iWH/GdBzwTWhEWNu2p64KQSekVzA+BNOqvZR2SkkUvPcs4vpJ+nPRf2biXf8cd
XtYsSlcvZV9/BrwCmVogjm78rVD1ZiTzWun1FTpOU4hXaWR2pFB3PXtkm+i+rVKkloFWVZ4y1X7u
+KuRFJ86eYBi0ighajwqLWE0bEjasb0kDh98JukbtJalfheNL32ODJNz6hW8qKO7UcPpiX9CWiqZ
WYUHwQfm9T5nr2kbqPin76fvDl1avcZBnvt8ojxrC36oRKMbZeydV5M6dza/eE//Q0aN5l1JCcds
cKEiuQgP82Jv1BXvaOCixckiqf4WMPd0R39Q+k5XIZJnmLeP94Y97sSz6fjRQ8HX2uHuAnKGiI+3
dD/14RkHjJ+2ABwrTIpq5xZF8dKTeIawRRQeP+C9L4jHbI8qVSlC4ajoqORVJvWH57NbRGs6L2gY
eTRUC59XW2/PpRB1ydgIVj8QojlOTxziVNLGkUipNoioTctDfLrDzSr1Eu5Un9fUWUMH9oKujyyB
EKsdKEF8+qyKswspmCRHoSf8GqnHZonEot/ekbrRek+FXxyalHUYZ7JRENUsI6FBkiYMosnxMNUp
NVyS1jVJVvEi20I64Mwpg//grFGuB/mptkFg9rQ3a1fqWlvCTkpao6IGzVKZQONJc4orCEMYX3pW
wHmSXpgFrza+pGiHCCjVLvWhN2Prr7rFZ/z9HscnfZa5Xj2Nv1nIdv0eU01Frchz1JshBZYG0cWU
LqAU1IlyjyGfjET1C/BAgRogbVlMrhu4ZKb8a2X7Lb/qoAf/4GPWImzXezZ9yoj1ZIettfLAtRdG
EWY3X7XxYb/RtLahC25fhwMDBqkH2frBLQ7rV6AZAcaUD3NkUPD5WVUyjus3zt04AxTLPepCbd3/
FL6zhUvprC2pejNl1vVBX1trg5pZSk3BABryPjfa8rq77uIdc0azOMSuhDJX6TcqhSVeoSQoCFJE
25CderzbssWYsZ0GaKh8gQMdGos9+o3yMSYmHD+C6B/rZH616/LQLO2pfux+UEn9GF/QLr7f/Thb
ng6LhLUl4ftmhwg2M304A1FXRe2zsmzRJzzWmR+fZI/tJ/mZefEKmH8p+xRD6rH/inO+5xGFkHtt
9cKnstah3/aocgmXTJ5n9zOIftVjfTB+jK/6oLaBMiGBIssC9Wh8wagsxa2of7dp13Sk+XF/GBU7
pSmDklbv1MWcaq57a/yjfKpQ9Wl73aHHnlM96sstZmhPk1pod8zlVfWu2LyqT7mpxqaamz89ivdM
w0s5zQ9FFmqH7MO21Q4wRX5wGiC6IPpH7dDPY6dRB5xsFaRmBhSiL0kJnLQ4sNShSeUfrIXG6D6B
5u++M5fRulsaSxo3r2EPm0KRzOoK06AUoENBrM/a9Qc+tW4f4cKF0kLC3Ah/ALgiznuzB0lv9vBI
zbiTcKp4hevhYfJP0dHc9I4plc7OrDvg+jf7+kyAODqqK2ulzpMRoPEQKxwdWQMcOkg1rrhmNK76
rOQorjx705yjrcGeSnfOlgGUe/J6eLs9xR+6kyXmzBDy40LG2/SJR7t/YCS1xfXbmqnUfrMTpYdy
c27Bdot9vk9wDs8aw/qs9GO+F9jjiJqjCDV3kuc7bIkCBN1CyC9g7B0IT1k0K/oBld2r3srcGAus
/f1S3QICswRqVvqqXTXL596EKbk3aBZXG8iBG4s+i7bEK1faQjgejM3zjIbH3wZM2vI3DHt60TYc
IM+9O6xjMnIC68jfLCmGL86IJd/3juxCjAMvP0Jzxg3s4bUrbXOjNvWsHmNk0m2orFxxjmFvjQ0K
NJKK5Ixyh/sgxU3jQIWBgZNuw2PVI29+nqN/uQyhOKOzQFHNotwj7selPMCl8mfyU9hX5Mipmz4G
lf0oXhb/YrLfWBZ2VkOvwNlDNmF+Rg4sHP/Ol8sDSd7bJ67dSl0JO7B0nyU9Gg16Usa76jbYw/x8
2//3xFSewIvYd+UZn1Sm1K6Mr3fro/nGCBIsa0v3Km5UIS9ADK8hnXWWsKIKkYQjiTsetI3HN5WY
FupN3X73FNUpmr7QTjC77qf7SS9YHmUS/X5W151Yeqz7h4QUqsa4hePhVDzlGbB78QU4w51GjmMX
AqVITmI3Dfkd74DabM7uCIWh/ePVwwRj8fIzBnsTn7pNZPSjX2wiz+EJWCJ8DwNTu+GoWDdLVBWT
xozjEyYqBl8Sy8fCyKP26tyFe2pVHvhG7xGaAQQXa/nKqdhji2C8ad0gPaU7jkp1jWPSW6cnd9gs
mTMb3/3ikOUkvu6g7xAryjHjBnimzQHTx8nZLfOZ+TXBfOLRWIUfq/j6oEde1Hna4YMhKj3z575r
oWjHbGGkoDfn3I1Lz/0hwwj7Ys01+Cqh8qvg/uRfbczq7v0aKO3+esIizV47zHUCrcRB2EHtg/0D
Nvg+8ZK3Roq3GLorpBbGRixV5kFLgFPMozOoAqhMDriMr3H+3KUZUPQONWu7M0d873HiomxAF0CK
yYGH2Mvb9rZVDtk4PzrUp7WB+y+myLGg7JCyJq8Iqc7jzy6klI5qInzsbe7jmM4oPvTIQqAIbxz7
/1pvA0oSWhe4WIilByupVVSDG/237gdnb8GNC12I/6Fmw4ToSmgDyP6nJopiK+hh8fdDBBm8w9zX
h1JpWIfsF75TUHFFDgwsDAaJ4kTw/Tdk/MRJYXcoBnOpbmpoCHHtx34aRKEbqNTXP0OSwfrtaF5D
iBePqIlKB+d3QL1ZHWr+lMz9udXfCknEzU88x1NHLjN5jUhD9Uuf4YTFwF3i4S+SMIUORKpjawaH
zfVpRRE8kQCLCCNF5D82pl9AVnLdFIMP1WOUiE4woHCjXAMY33z99Jnjy4ZtGFx5COBDiCoELayl
OOf805FsFZ53gXGFC6PX7oHp+nqwjUKTM1/3tal029UpDoKTRqNEpgWRKAP2+rDwv82RAv0czLry
BymXVOSSq+x30gEnEP4dUvPGmTe8BoW3uXo4QtM+QZNx+WUQg2IpjP7zi3hTsiSeNCdZC8KGSSRd
YITnmqocbHHf8p3A9jMGgBX7jF0PKmqKa+1Q8bshJ1XfhvTRohT4JMxpcMhSHklDsGPp3Skwwmbs
IaPq50sI4cbNtB6RrdUnqwkGZ2HbK4M9Kf4h7Z4GUIWQuiPk4rCRBZBWB32yUD6+SWFDF5A5Gzj8
L+NvciAr5LgdYboeElWBJUX36/57uNc2sjPhjEFCPuknPilIPpmzMK1MyO7hP7hFBm0oZO89PwuU
8AnYlf7LpzPNI59nTFpLSPmyT33Vl4NSSonfdxpkYGbpmgxmMm0ppo9GQD3e2wcIorBgRhgculPp
a+QMROzQXlGMrY7B68baFDYFdBhzs6NcjbkQyR9JiytqU+ZCngjjXahcYnYHjGbTeCIUCK1PLpNH
Ege7gC1HOCtd35GFMLlTwLcoUD06ti6ccXKIh/d577sJ7MUEcqKZur6eYuhz/vrqUMny+keaUI9u
BwXR+25aLuit7AuJXA2xJIStfaJ9A7I5J8kMxR23Q/YhJeYEyaBgjuYKnDsFqhINyAifQW4FvwAl
CqS/d+QnQH0D2AQdRY+NK1/HXsKGpRxgIUMlqGPxDSiO4Cdna3NM06LFGeoTY5rTMaCDPdPlf9y5
glfo+KvPEFMYcHNjVNmymDYELUmwFAoLNmXpW7vn4IN8M8qDlJ2wF1i+5R+lU1FDhe3q5hPmoICq
oXDqusgH4mt9kLfQ1GebxwyMzTODeKNDa2UM7+PTk11KEdmJ6x3dKml4FdiBn2KZFKifywAwg2ZL
sCsNqW0Zuf04hDoQGoFvDFDfnLS4TX41g9UrgPvN+2OfR29fA3VpwYWYjpONFMUWVBy/+1x6YO16
4Diy3n0qiz2CGjAvEBUOLAgRCIqOnSAdJAEBntEzABeFFENaFaihS2dW2nXNG4rzX/+gFEJzybIN
c9xB6mJrgjRjXulKQ9mx3U+wLZPXvP0mCYYYZTF9ze9z2PinRJDo5ClU/nSDhybePksMbl3GFGmk
8+u/ZEl2sb0gGEimiLSrhRlzJgNJvuJ/JaXZ3xWFaLigNiV9/kv+LpF/4o+ELf8aruFDDaOVOiae
sHJuQbOH3yE6vi/WzFxkU67x18sHK4RmLLggrsAIKzxVOthO8cC1TQXPJI5fp/QrQl00fauceSZX
ygFnt4YHC9AKdBkkECOkfzA4vp04jU/AzHE0M699Y8FncJylaVQmH0rEB4XNgKBgb9b9xBeYOMSQ
8TPcwyn0Wbcp+fU8+6/3AAQgMZmcHr7QtMLhcmw/nwIw5vIsoMJqnJHEiVyEJ8QdvtipPIFyvilT
ZcowgW8e+K4riWDRvAKXGqx1io9qzXDP+aTMgwR1ojUjHimoRgVpLqScg5yMRBkQr3HJZAMJ8jKB
YvFe+QIdLz5jvEMZF9NGOGPiANWYOyjlWuoXHhjOGWYegk98XH2FveYJ2qIat7DfM0MZNEMBuBzj
q/IMGhcK3gRpG+Ii5jn7e6My5Cn6CjbSWUprHKiAWyB8zwXPI/me/6yQLbS/2P3PWBkai96s4eo8
iy9cF25TRi/xCUhWnymjtmYyxWTKyBGYjhh4Ny+DZpZeFyTx0diRx8CbxsrmEI6+WuYGFvwZ44HK
a5gMsC8SWcQXAZt4P26ndNOUeVVj3falpw8eMD46txxi3A/vCdv1gj8N2u3x43acXlhKmT9XlXaA
s8hvM94ARGMhl4rFTKbPMxdpmy7jDAkikY907GT8jEbosIWtWNYO5hX4Sj/jF/A2ewV8WZ6Gu90O
ZEzyOtZABigqIiuLWzqML7T3YG6s55ClQcZ8UFYRR5oPvfkmg+OCseIhK9EKGS3tZLlFzLiGoHlU
qoge8SHc6yKFABfoQbZHb1YBguEvLIQrpjdn3ShzZgHRu+i3HbCu4Gb8dzsAqHKHyK83+2/5FOlQ
M0IKApOxyoybpYqj0Obd2ggkAsgE3fqMbaHNlciB/AN2eUosm1utT5zGYDnkcexwVpebUzVGJlBC
73VewybhkTIfXHnuzAb8gGve//RpWniUCyIS4dAWIfwniPeYWU/eY4F2ULPHEJY3vj+5Q2/5mMgY
OYdE5+RWjW5FIRt6IIzVop/aAm2YIa8/XYVPpvV5sfBdA54zXdATLErT522T/5asN7s187/dw3UT
RY5+QW8efOFvFuAwoCTyySeBKPahCEYEjSD/Vi+9yGd5keh99yOkuyiYO/zuft5jrlLgJ+pRdrmw
bidTBsMP+boaMGiiTcSvfmUVol80YQKyqdFhU8bLxlAC+txM6Sr1928VB+nMpc4RFX0MuQVVot3V
OPq9cXZCHwTUAoIDkeXkAezycLlic0FT5/Glkk1MpaPLGHgzfGQKQ+T6JMN1h9E/eSWPBuwm+35g
PcKKG8edBeN7qOHv88z7oDYa2lOePESW8nM+zOIk4ChzlgqkRVAR2u/ZU3dacAthFnyENNQBWAuv
+RVR9VSW8TUhH/FkjPiUMgXGRKiNTCJ6A7/6IKEs+9+uRDQ/qPqk+2lVHqFJX6gJdH+M7zHRfpIs
eOIWoI23MnAQEK4qLeFwTRjNz60ZcEPjWuYqA6fwAYzkF9D6wfyi9VNeh1QM9da0TaBl8Zd9yLbK
tF1zS3S2jjSMUE+EEav7rPxVDtUu+dUO7pc11+eiFKzjRj1yHV+AWhnLbtlbi0U5GRtnptMWiJY6
E21ZTf5EDjWOA3YJP8/gr7V4/P24CFmPyhFJQtedbkNXHMJ0LU5hvL59xXMSZqxVBTVbGZCSQhKV
GYcq/J/fBDGhTd/zQ2kl7cwKMujk5g+us2cNiFaguNgMuZW/gt7xeUYrOEbe7YhFs0A28ay+7U1J
Rlr6bS84iBRyTq4xwxaiInsjKZKb++VKwQWAkUmGyFg725sCok6Cm3MQXfY6/IlAn/8wj/E/OjOO
ekfzS1vwDX6R7XABJgLocMXQNec6DokH8S+vsAVgr3z+ylmEaZc4pAk4iOrxi51fnhEtvx4XwODz
NZGgXLeYpCSu7LGAMMZiCotzcQYmoFPvqjmTtwdqSgigBzAJyIGm6kcxsQRsHhJKIKj73DMarBwR
nOIMn4V+rCzqigT9wNzxivibmBUYB5YlvwmuX8OkJgJg9yNMvtqCh+H4kWfyByk3175AJ6RZy+GC
A0CZEI/4NMDc6vFJjrL313kl3wMWXdILIiMYpYI+RVtzw/NeIfj485x/xqBX+orOcRzcR/BacNlE
3qmDVR91UsLBv4GbBHNrFrycM4qTCkBCiGYft8AEOwVd4YQiJrmh33RJ6w97Kkhr9C/iUrWPfnmi
thDArABpUUHuuh/D8F5cm2lZsRfJk9b9zZ/W9rPKz39YoTbqfqJ/WAp4Xf+hStE2/k4vKhYFRNqg
BwF4+w4bwgz38a5ZfFaO66fcxQm4tIJxYXAAgQC9KgmkWGxtxSOIYtUSOnncJ0Q2mNc9I5YtcRIw
bayz8cNzgTQcZm+TYT8CNXJr/w5zGDehZMHvCD36JSBTpjCzISgBY1kpvR3xL6wr03iRVAGjwUeU
gedhaPlPJBn9EqgFa/ruzdITJuO6Kw/dRqYMpAJG13poFzLhm6wDMgY16q31dXPolu7Q2PRopTwl
Se0b/YIsW5EADTanzAXtZg7MBwco2kpnPJk7AJAhOBYIOdrCwBjG9YKE+FO40mpwzztdzt8eZgxD
wu8g+u+xUH0wrHiH/WoOAlD9YBfj3fPMY5xjj7gnV649oFMsqHl94Dd3yFZGSzkgeG8KHGl+pSdb
7bOeRA6AdjFQyAP75uKc1XuF0DBONf12uDltDKTSroClh9jsLvevAvbjWhCTEpiOGBC5UZLDxp9d
FULbeKBjoRuyyvEFPO/YrgipNVrA14kooEL/8MamzSLhOv6lrjHAT3in/2IiBABRBznsGGsbEIZR
0vBjBagAT0f4hF6IHyI7YmHsSmIZrhGUzq9YtLfH+UAAAiVCgQEYP27AicX5AHBHNAWFebQBQQs+
46YEFyyA9Am7xiFyvE8p5aJmhuup6xPd0TZsfmaJUcQg4YA/Liwts8Qr4mBjcsiSyeM1Efxhp8o5
SBAThgHMKOxaEqQo+vf7qIEw7AbvK0HZPm9AeXksMwDLjW4hu0B5s1VxjmzJ0sCsiCOGp0AFKkv/
9AD+mDvwd+8OG86GmDIrw5nP2lWt+BR8hnexEVoreJBrwE+qFVNAUFgdDjx0BUEfiTOLiwZ5OYFA
SrgQ5S5x1wxcbWWrWWBuryA2JwgZ571r+sTmSBCIXGrlDh91gIMpG4ndl/sY+esD4p0AzNP4QXgc
NUyedWN2TIpB1YdX4nOhQniQ6y1Yfs4Zdg9xmQIqXJaFQxmCTnXAI8XxUAOeCmJMDI7Zc6ciZoxB
RGh/MU7Qzz8Lp2JqjdDpjTElLLpO2BLbfROHFBP9PKNEWBPxoQgmKIKfY8QYD/5meSDGuEd+/BBJ
E3XFX3iSzIhyuWKaWCb+jlWUn5xve7kJgIUvdQDabpFRSVQN1TV9TIDAXeIHpBemF6bL/ra2/MYj
CDgAQqOrcpPbphf3C9eLNUVf2FgImd/ZeW/8EI5lBErUAeP1ycdg52yDhqARgB2ByhdJVmLd5ITh
Tlv6CIPjgl9cGJIpU+KDzBORMTfejkAZcPaS9qnYFNYDnWV0Kfqokc4Wor8SZmlF3AiFjdC8Aj5y
C9AdFo51/L9jW4gm2vcpW5fPpg/ZNASHWS/8b1aEbYOlwbq27QisHXGhzLz8w+K8AmwVNw8G+Hov
eb/smXbJAPNrX05RQgbAkDefw4JjmL+gPCw9JzejQ078zmIieLY4gmRboxLlQawhZlvtc16IV/mU
/2SSMquQ7UAsA+Ezr3ZF71PGiXCZBdsSu3OH3vn9FxZl0YmKEGBRYDvxcKaxLjpWS7REEwy/yfuE
LZ/7K2xkKuxr8prUec9YR47Bwmfn8EzMDD8Xa1ThfiZ0MGSmKDlG00wDWX/WBIg6l5AFesXQmD7r
zrdIjCHgirLI9Q3XiI5e6Y5PIlXGwygwAEwf+uQfZIF1qe4/pD9wmpvWCLOAxHk66sBzCZkxlMSd
8X1toaGq1hywYIr23+GFzUUTVLo4HUUUZHRAhl1LGBfB3ZM+W4DYBm+UaA6hV6xlk/tEMQjUEgUp
QnZvdMQ2UfNjoHubDmVuAw1ythMGVV29JIKTnhApX0J/eBu/ZCscnmf5f/eDuiBi8t1vWdhVQ97H
KzBrrMoL3A7vBzZl2+NEQtZsSMZHDAUaax7UGfjO/PXu9ImX4MkT2miBO99+hGxHBFS32aCkbYZB
Aw1A1P4NqpL0n4YjSOrCSgpJqC+5YIY4f2OQ5/SCWka/5g9nJDcuAtsoN9G3p6euuXDiHuEXbbmD
DZ4EadcPSEST37QLHrv01K54SG+VXqhG3Nkjk9C5kM4LoPwCic18SJmx5x4EMLSjhFV2mY1A2/Kv
fAT1hVduS4IS14AUERCSIuDUW7ZD7upj0NoLvdipqCOK8JF+JfRn1AJpAJNT3L+4f7tUWUCrwB4n
/08WdMCmYtfTyuaM3uUkQU9xbPGLsQbMsCAuIXFR9hHzkB1fyhZGupxH/Dt6yEFRktwrezG+xDvM
KjuAz+PvCBbRYG5nLKHAH2RUsLH5PpuKV7DbxdAlYgI4SXi0bBzegdd7H2Gsxc/4M0d6PmbXsXs5
MLtlfJK8FVvMCTbgzWFs/PmDcNwQgAcMUuVzbRtgaTjC0YOmEpbWmzpRlLcXGQPowhWdkmPZueg7
PgKzwNqg22xcDjpOlloR08DuJhGP6RDrM8F6Cgrs8JZi9ESWGgXF7f1hcJyd+N3kFkic0CMcRjIA
18H/1I/tIZFjUqnpIvDDKIkRkrdDZI83MlQ8okMDzRvFSVwaNt2BAJ/OZcuSceVn3/7BqkqHVtIO
d9YauWo/j9fAhR6FkhwyGikEmyRg3gYUFiEbq13rR/dLpvAXfMQ56h0lBYQ2h5zkFRHSHjdb30wl
RqsdqECIYJWVGzlW4t7BSoEvdIzrXyddPEqPy3Oqwyrkvct5XHPZo/mWBv5+DaiPyZtx0YxdmPi1
sLanHd47bua0sWGPG9ELzyo9GiXKdDjjHxRZkOY5NKBc13ydpoOki9D08MgPit+IHnyOl7UDWJWX
MBv6+lndP6buTPO32uwaqJ4wE9La3KM9M4DOY4L30eeED2nYOCFrGc7XkiilMKK7i66v+2UQL/QJ
beSHaiCdL4nolZA1t6ee5l+D5/g9rR7e1CSqDPUhN7updUoXz8FrkUzssb43BhEXq+ntnzauztGm
88t5PjfG2tyccysbvUeFT7mP6XchsMmiIZ0aWLheq+SGf9+hYdsrM3UDQ+nF4VZpec1FBTck/k4I
2ley4KGRC+RZ89u4PnLoDWvicO85IanxjYgi7QeDYtpNm6m7aGESVwNC0316aNN8JFnZgYF1UOiU
9txKmwZzb/EzPTB8fUKyCFfTCxioGbTMd0dkmtC9tmH9eysr8ltCJdbOGGe3cTKvpsrY/X1b4XWB
AzrI1tMudEjxIrzrEWjiHmytmj6BA/hPRhmvom2XX/addbq4cUru4o0jXe9C4ezFAzkJWS3CmygH
vkvwhhjqK4ScgHgItcdEiRclTC/4wv/acXO4/fKQaF7uQeZon5etdU9Zfna0mlxSM+VqE3OprmCM
odo7D9p5b/ytEozlLF9RodyNHHbq5vWvWL5m9Ske3BbVnGgmzf++Sg6UNV2DVhQChhl8rPCC0jon
dEbkBvv4lEH1+9jmC2MYQ59HIiowCpMMkjDybnPVc9YmeTdFn7jOkAoJQnNJnwa6BOf2+LTEGNMx
XZ0C6SCYzqnNGlNaQaEb4Q8Aenh0yjOxjhYan3FW+jqu+IKCVX5EJSuwB5E/QOleABJkf5czh6au
O80Jr+T+74oqyHqQzpPrQ+y4X5IRx8YfFciU/ZSe4KX6KiPPJCT7bdGZ8bXQQRI+kLP5pQ+t2Fbb
U5VLF0xupCuCMizAMOsIOFXHgtsq7vO0nb8ldGmS0xPkB6JNlpBdH7nF2lRyfmbFTqefwdZd95Z3
lv3XnF9XquWrnZcdlLObhK6OuZrkdwKLRiJJYnJ+NktOXKpl7qF4C2NbGAzjSbFpU59oc07zAE/9
JSWdnsif9ZX+Dum67te6VPt3CmaCOPE3tV4U6BA3ERYEbRBDvElZf0GG1rfWkm/DJVNAd8I7vV6/
S7cKefaYZhLfuwWn3KfXp6SjWzR7t0VxCvCjK3S1JJaXRCvdBQ4iBx/3Gvx16tvbiAixrVHpNyD7
OycYTxK/FUT/I+mudhvLljAAP5ElM9ya7W3GJDdW0Mzsp59v9UjnjHp6uhNnw6qqv35QhdjuJPhN
ns2jF1aHoQE0eyXz0/xV+8hQ9g/tPZfrbnZjbNjco7fD4e4fyQISzRxGKgs8irZNKY9jwThlfhlk
juVnaI1tc2q+PUCF+OozkGn6p7fUsoUnVrtcake2HcPjq3H+IoMLtfoP0yX9kc1Eyb6CqZXKn1tG
6zAMP7oY7ECJ86o+5xAy00D0sxp9H+FfH+jHYc3z7cJQG4i0MEpMNOtgMu2nzxO6OfLpR3Wdrloh
XG6RgeQF7dIBbyqPecWPr8ULIOetFIsMqRjyxNvF46yyouWP12bGXkBflpG40Suz7yOqJ2+7+sFp
cxrsCz2NZmH0SvU22bpJE5TlWhqGjYenZQ15D33CRbqM14XeXKxXvLLYV8vAE9PXcte5OeXefQl/
gZH5pqLlzLddhfOqf46Uvp/lvgnpUdLWnDGtKMXW5mBPyypjRdtprbT/hnJ8GEOF/9W+57p90Zu3
Z5WDh37VyGB4xMp2zXb6DiiJmXfBFiGZVHZh6/aW/9DFHP+yH9oAKzbkq2T9wPV/FsXXb4d5XTZM
vLP6XbUTvVO10D1/MpZ70z+dm5mR71nRs7DID1vpTQtjy8r00EoMdxq9EFYQXN+5VX2uO7nvYA5/
0yNxlaMVKG/rS/thPy5m3j0+WtPKEDyr+DXPQnzV1NTTZRSyjV3JgIV7v1zVd7Ga/ueMt7SUgxEG
DAvzGzQNnd3KCrnsHCC0cOtnVWOHBuVZn0XUATctkJjm72eTg1v9+JsqcxDJlohPy5a7r5K9Rz0Y
rtnNswc9Jt/pP4nIrEb+aDYw3b03dykqH3DKLHHD6dHZcS5vuGmA5Mr2NMhcQ9ZQOlzj3E8QTixG
p7fcqYm9pP8LcgaE0KlZQ4e/wqm51/IDDCdsq8KP+6jV3iI+7hqxXGXFdtVIJP2BxgxxyZfFlxqt
h26xoQ4HyQl0HrBW6Lr7VhM7vUtRjzX7XX66NMlAadIwfu6sH/AOtiGAXpdm7/yOj1kzbWLpMA/A
5Ql3ala6F32P4i/6e0Vx+Jm4e9ZB22iJnYDCXkyplCFDIFaW5SWH+mwpam7eTk9vrvHjIoGJTGxb
lzUxhJEBIQo/PgxMVI6qB9p452B6FZfcYrncNblo0e52bQ9QtmrBBK91oDTuYlgCvSBep9pqvJ3a
5uVLX6dpIsqWDg0wOmC4m/tO3WjfKsljiajXsNFJdG9sDE+N1xT7OqDsIDalcTcSGRTD+sJmeLZ3
o63EqHvlxllbV7MMx8Tz79Tb9lNMWGMNngeGls98c998hTPYR0bV7prFesHypbTtFHDUVIBSoes9
T6oAIPigeqLGgLc/qqdC08uuWiRXzb0zGXinhfUHfaclaGiYJDlY/+223fi9ZYY93eqPMFHrAHCe
xGOFESmTKJ37d44BN/wPOcppnNBC1+711wN7GzKeg5KTwnw4Iy3MTQHmnNXxTQt++M7fCnVjTuJH
H+yEAcy59njCgU+Orm3UhaibQNY96pbVrQ/hvsAho/P2x0Sxry+/9tNDO1DXXpXPOWZQoqGU41ht
Slfd1mTT8PaigIn9rse6e1k6SC9n3ASzYCP3I1NO15wfnC2gkPXK+2g1NrdmescKfmPtUZZHUErJ
XrliyCC2jO9TuVdNY0591y4v+pzey59b5JLQK63Lx/pTpK+km7Il1/kLE1WFNLaZGp/TQk+gU6yV
zskmqmzGezyzwbmZ7ceq969zd7kuee9Wrdu71QIwTSVIdgq9nPfta+PLy0zus9X9FDESnVv6Ch8I
IG8kKx979y+XbDMW6dVK5ovzlUSS9Nd6Vn5+XVZR/jiEcTy+HThaRxPPvwi2QpXLbUh5CPsmg1kC
N9HwqbJAH0wB17+EXQiHRy4FXt26cZQ5dG2C8mESTk5uLBWJe8T7SJBbV76OxScijc6vYYKRFxXz
cuBJqeroccKOGZJk6tvxCNMczc+jkOxLXCvvoovozhfPo/QHJ5bOxV8HnpV241kpOlce2r31W0h4
OU7vM9CMxhWL5fWza9yOtW2NiSRW4ZsYjsp+fJLRWXh7fHEH6xeK2Vtd7NW2zn+xfpzBePJ979a2
mN6VXtGhYW7U8XFDbmLTlLd6ZREro7vuHG3lnC5muKQVV9/Mv6zuKNnUyYhb9DpK8MGm3fr2uPTy
U0MBCuTHk69O6cpmIRZdL1YUPrfDpemQ2X2na3iypdUMiy7pTFBJAo+N65tsnnCtQjPLbArBm5Yj
nBu3egEHTrSmgAzNCCabZUqVdjnfhEVVsFZKwqorsv+ulWPFwIZvNK9o1orhKD+UA//r9g9mYCiY
0/GlARfIVg8y3ZJx8XUpph+lxOi1xZzzl0rkPqVdFaOvKIoSA5Jpn9SyJ2LIBsRL8tbIRLcWXf4c
WjW6dljHl0VTtk6te3ve95JUctFmePt6EogGpAT9qX0gfsKUYhPwDtGvLPEI55Uv7TEP4weO4Uty
6VxQoUkGC/Usc5HmdHwQpV54m8MpfcGFk7y0Fs9+y7uP53GmxYIwPU7V85+Jr0KVHqVjMdi5D87t
++TZ5mvXeEx11C8zwVOBP9fu7cAhc4jU8jinJ0ndUI/yn+mtJsCLV3imioQFZ4KTk7bGdVyunTtc
qCIzV0/TQifVOdS3b5voUdpNSLr6Ibni1UyUMn067+LaALI8FtfjV13DnKk/xBjcyvnPFTAU6ajB
16JGMX1m6cpofVm83se5JfTi0OOJteZAmauTiiLCPJ9FfqI04mZHVq7z9uyltEa7BQG3jawGI5ar
6VAdzLYfs2w5UUBsspXwvwCah7OyRLJ9upb4genVeQcYboJjxIFNY5j34aa8oRqzKDWeXYoLqyn/
9GSAP8D0oMPf/bKqG8j9hDXy4S31zhSrE+/k+/POikKcOCj2nZzEjyX2w4YM/mCzRemULqV/6eYM
Yw89YfGQtMUxUQUHVOewoWEC/8vsbI/Dcpj3rqtLYfoqml/WaS4Cxd2LIUqUpyl4EpSVHpfiM2RS
Eh9uGqfypepMsv0gMr6jimkmKiFHPjxUPIjrfMdmVJXldSe8rz8xXjKIZySU8/Kss6pBfhC1uv+y
iUT8ZT1RR3S8eTNRjyOHbsSpQRFjou/mH9uaSI7yvSJb/gApdfoVX41Uy0dhHfzvFnGCYAr9L8jA
SEL5u3aJtjXOvktO5v01lzwy+ksTse7mcdLHDnUK9ugKLxyvQCoXa60Z2DmeLAFYZq6r/ix2vu94
Zu2hXFCOWcAJk9zahZWUZ+jk/R9KDGeyZYDXGmR8++sussQdXgmeZiSCYTNhopjrU7iPX2rGMSBY
zoI1HOc7Lg3FrBE6NooFkHQluREaPdb2JXZ2ZaUb+q/2k4fUnfP++z5eup3L2b/s33mwrxU6hSi4
t/KEeVtHOXfKDe9hbkWncbJ+qy3fZtG1l2jrWeORjg0RphlwSwDnqhd7OzZP6puPxpqtuBkeB3l+
MmewLYxfYz7/MqZaIeUlid2i+/sDH/ln/XugR2Oj84FzY8+a0WwW45Prx2J4ofWB3fcziIvhN1Hk
3H+NCp9AsXi4eV6hF1Xzpmz2JMEN/8yGdR7sMJetaz+WTz6OFSJZI5Vtj6tsMQh/v4LdAvonRM/F
/k7BuJkxYVz/Y//dqqYjZOFn6I/h9Ox0O7ves+JZJ+tG2QiopvHqH35KPQhInE/D8qe3n9w/j/3X
V3qceQt36CoLo2QvsCO5Yct7quqdxBtaxGxfbTQ3e3ffMmEFlO8UcrW4cN4Ay6pYWjQTKlgXBwK9
Q+8UxljjOVNInRUkl7mi9WWhZ6IzXfuq8H50vEX2a8V481m/xu3zx+cdC39uObVtuorm4ABJvsIR
oYMzENK7blfN5LEKzoRHQ2SBmhZK9vCQ3gvyjmflx/6aN4m9BBuWivhOOXlzs76TpVhorcagJT1D
oXGqecI6B2Nd/NaM1+FjuDJBmhGYRrmhfE5VHqV3iElvKow14lHi/1AVOXbH6TXie1J04paSU0My
gN2kSOwQ0odXwlbm1WwHirlrC/kbEm0IFt0ZGp94zh7uqhKjFmJU1+7RoZaj3roeKu4MLrSGBY+7
E0ApOq0q6omyt23uqou3nMJ4wipDgesjnmCOP8QbF+p6/CCbkNOEsEZ1Eaot/iqU/+JQc7qM1u1Z
71hkC1w5KDChGCbqifq2vaylOjGdzrZ+x8zNRep1TUqwv6QnwSlf/HBX6Vw/QViVg7JkaV464a7v
S9L3igJWQp7jWnzZA5X4XLqJ4ZvVY+N1S6CTNLfRg2W0nZ5y/pjiKQu6/9g0vDXFD6fO+7x5i84l
0yswVuIi5hihMBnBgfDzjnVvZSb/D4hamuEln0uY6RilGNsuS/U3JG2bXcr5D1xRH2RWo9Uc5N6w
NrCWjypuaGIWVWyFv3BF7T4Hj5YM3BHP0gavtqLcNXSoglTUbfOlx8Fq1GicylnekqMHvlTQDeSQ
7l/F7OQ+2PfzkzWFAQ1x9UB5+5P+XFp5a5dah5+zLcfv2nGWLe5+DqNN7zlBpu8qQuuPfR/PunWf
bF5VuNnf7hT8U89/zk1NSv0BGgx+3Y6MbJvNEit/R5wwMw99dQ9yDBFkXA6CsrOWpbbN6FVBStUY
XURosD7Ysvy7I2T5jqC2tlcCcWWBKXqtBEHGtdIPSUDlBaj23j/I6HzicbunwgBzhr5FL8l+qIxp
XPySzVc6C6wXvaznFeVu1Ny2t2Ncd2kbbL812dt6SJfHPLHpqvrYRICkDDwrxCGEOuCMI+CDcrM4
6p//HIcQOTgVY0ZDz6S9X1o0hwAMdYhbV4BAt2zA2cM6tJRvfzrkyT/oAsJf/vcd5tkAxb2+laKX
3U+sstyW2SVpeb9n2jsDox7WSYHX4GNzdeW25c9NLt/ABnQxmDoPtiDj2054WOBYg92AWMqckwnw
dSpQdv2YQ/0mipc526nGipIcEUxjmzL0JyBtaqSvnQ4jS9gLqYLJD8hMfda2Eu0S8wXhn24DBIcQ
Z+NF6Yom++F6wIgHRnOeG/7pG2d1mc+iKnvgtoj+Y9eOi4NBkwk8c/8WVm57NnGYue7WM3ze7Lhs
R2Lna6NoYFGQscj/Cihdu++DW1K3q6xu6ztZCCZmuMSpZrxtJPWsKkZ0KAfT8Ucr00r/zVSwJ4Gz
FQAQgk0R0yHmQmBVxT6J4+wtuQeAZ/spaL2d9Cr9+O2zHId/lyGAr/mAAubWQZ8Y5OJzEE71gPSp
/sCmDyVUwbVa4iKrRcfy2Uh6agRuCJ2mLxVu/jDwttFbSKNhlH5Nme6MHAKM9Cavby0EtgrJOMPt
X0VKOfca7MbH6fITWMyw89/tQOObDTbpsM3SV5JpAiIMosvS9ctqiSh/qKcyLix+QO8DzIb132zs
LruHAbOjLwy9Co7AG5Bwg7CW/Ij/xd48os9+UK513dOMv3Uvu/FugTW0RtU6bu4LNLdlRketfxtY
mRnRfoa9HYvY1+966T8y9nmFzTAv1kTXj7H/0uwAsj3T6i5Ao0Mc1wmRh0a07ziVcPgJqDY+tl+P
nnvj69w/3S6+yAjsPzs/j/zb/OQ1Ih+6eEzSfSDG7T0oHE1j2aLna041a8l7+AHz5FgZussxI+sK
TrCfxLrPP9Z1m955wMbWjfRkcddu4CooUI37l7VacV7aN2ZFVB7JZtmqsbJrgu/Mxo7ZOs+CyryZ
ofnBH2+dZG3uZTHPm49o1ktEdopCE+MDQZj1Vx1jrhaUVzOblf2tuG+dyxxdh/ExnkN33Vx1q5mW
LvhRPlKBf2w/jriru5ZFPJOK9lW/veoVdHh7Q3FidPyXmtEvewZq5/ZqqDGa3iXHHxoatOZ6MI/O
neTk3Ldq0U6fui/KKTUzwt+Guobzf945fq5+EqO7FNlUPT0+DG+9DUXrz61loIaUpaFno3g78bWr
h0TGZcmqo3cZmZ1mf+mxidUIfxA+e6ALjGKdY/vYXHTn+1IqKlRzb6sf0V1/tivLYvqP0u0x2r3P
tywTyvG/3JD/Q7A3uJFNA0URs/uckSK2y1QUB1KukJW57siXbW2NpqtqwuLp2HyYyu33kW3vEyjB
9Im9DCHpBaSQpz63CnWx9R3vpiiB0uVUZ3TpceWppKJlZV9bVB/1reGdZ667JtuoakFvRbd1l3b+
26GekaWnWWl4zjaNWzWj9KzKWRF56e5dNqMbS1dD7zWWV1B5TmwCJiQmfWNV/C9YKToY8yXH8PJc
XLyfevtauHLIaG+x0qK6baeml0ZYs+Vl0N8akhbaNzhrgpdHefsoXT8uBjnmTTSdsnqRFbo5vqa5
rm9GUbTp3ew2U9/c5SvQpja7BvjpvY7ZJ90s9RYm/b19ng2oBUafL+xfIBf0ZpVlNfZzrHxhYneu
An2Zo6GIEquIjb5WyIMA6WTtXdyQxM98ajPfeilsi/KhJ/60J1BDpxg1VuVZ46xZWAVoYqtaz110
s1zlScHV2HfOE/GxfRNDYPwz/y4lJ+5tbT1daaM67f9fFFekfP9d9zP150d8HNP0TFfVWCdItM6/
+mE/46LnTKl4rOX32pD34tJU53XBEQAu/WcrU7YGQ3eC9viD9tNHir11/dU4tnPRy4IgVs03lxWO
WO1MdTvYtWb9Zcc0SEMi2WvfAbCqbQZWhhmCuZXLoCEN6rX4lHtWfdPWFNuLhwZoDSB7SdvNqiAc
7Mt2KEXwZmnfTBGunbVRBGFUoNmBya2XBjiFbOwMegpN5KFM5QcnstSAcGTMrncwxqpGmEcxKlME
fMNxze5iVYYE1A49zxzVpW4tokMe6DaaVHOVTfXeTujWgm51M85IGjs2nZbRtr+dlxZdUdBRyFUl
TmY4ssRfT3VDVji7T2zPt6eJOUvbAYKfBhjlZlVjjp7YujZV4UoMLRQUUULz0TWGqPK9zcUxSkGw
jD29YycsYzR0UIZZTRPIsXSwJdWM1+BCRoeFVbT5Vr0FD+PD0zpqVJMj54Lw3/TnuXauvSLhNb3k
2IZwIkbqJmsDxQ9P8RUaEuXgTbdD1flw6MNhT3f6hVmbCKmejtKuqLxp3nCTcyU7uEYhnDnfXjDU
pS+M7uNlP/cVhz/loeifR13otmRK9j14l3QXLd9p7tvOwXTyrggg7TIqTOR6vCjbM6EvN0G35Axv
90lsCg5C9TdEVQOsgxaQhL0dOzu9pr1AAzekMCr8JAcXc0tC30YemXlzXnaOtdM03cs4SqK9/Tja
MsC30CgoTC+X4dI9f9zWpef4MhLHW2ImVD+TIkvoq6x+Tr3VOzhmO2B92KNVBbulGkBRs8kDxcoE
VMtUU62bdf3mJ4mgJKvBugJvKZxgcUEz68FltPs5d5RppAM6UFs5e5DwJOvR19Gzw1Xp1Yp/Ht5X
b9dxfJwnKS7gapthKse+PeRHvhbARAdRdKHbZIoZmxaiXc/F3KsgCwCiPVdnny+fRkCi2Z9O2cMQ
nygSBQdjtlcYhLucaSU/839i2UBDJkfvy+hcKkTpCvPNwbP9ati6HqrHJgyqbfBrSsOrS0Bq7Hqi
PgaBP/EI2jy64BoQsZRvzVqHKFFXWXoXuup2bgiwCfUt/1dgNj4wdezVt6CMPbUAFvXcYP2xG3oa
/A0RCJEgJen1yS+Xor1CvcDZGgHQIY3iwnpcthzV8EAGlqV9ZzOSeO7DHjv862hBViKIaiaA2qq7
Hs/V0pzZEYheSygci99n/SiKnGWUefIewtGb68iFTk+enzbS7cW7NitNjufMPI3Sk6QZcVbb9z0t
n55Q8QShbfOcfsY/mc03479XseDsx5T6R3kdyZjqbP8cnyuRgBoXKttlM4BkS6rvQsiCr4Rt06n7
cLZgfdyqWLLv2Vk59r4QBR18+d7Waufq69y+ltPDXKVQ2UHZVMR5MTHaf+zArMtOytkS97Sherd3
/flbLrwZfxpnB3qOxCdopW/V1FAvWg6a16sr/ax86OQanvdV+dye+zy5SmKwrq3QJSP2p/Jm10Yx
wtpY6dk7RBgWsGzNdT2TKyqjFWDxES6rKlqKG8MPuBELodtQnKnBCTQdlJZ5rkYa5BKX9E7oI8jv
JvnmY5SLEtMAJIt/u0EHF9WsgVsXY6XQXxMYB027qbWBmehQMT8AZtEpSjYgo2zzPuaBqD65Y9nJ
ocfLvJ8uzapx8bmuan1RvreXntdzvY/vYaeJFtdCdVspPyd2PG/XJtkK3TtWXmlZC6P34j0NM+eQ
WD9CRWKS/BT5CQO+SBvfnTVyHdkV9VP0iHbdbfPYzMzsW/eD02jxjB4S4To+nRADz2IQHfdT2hwG
A9Uf1F/diW761kvQYdPUnSq3760TsdDAI8LzsaVsvOpggWqayPlWf0Xz5rG9rb9aqZaIjbbCIqhx
xgf78ymtIUnqgDYlAGdZFNfi1KUwkgxHeyyEBlGhE6zPPsOskzWSVvZ7gwEsA1M/U+ESPB+Inykl
36kzyBYwqla9OUF+vEbp2LtVE9X0xExk6NFDJ6qX4blz8xAzn7bqQOc4NzcavuuXLbGlU3AHWJaH
n6sKqkPx5JLidzXDQH7tqA0VXN3KroaR2/WYopMxKTIbNJw+Zdvz3rImgqV2bKbKtwYEsIhiXj4z
uXF+xj0URyCoQld7FffwgbPm9R+soxBrGsABJEnlfPlYXmoTPOB2j/viqOC9Qn9CbsiHN618ilbd
R4v9xNupMY/2Nd10sGTAhCp0bqVzFYYbCb5FrO/sB7fRkZ9DSHcXdNk4/iWbkMXKdRLE5c9S3ztZ
ZQoqwP3u2z8WtfhvaCJfhnAm4DlZB4fW+Y+jalORVDfCgi1ASvg7Q34wnDAJwVlgWhNbi7LOclAc
xHa4obbgIKlZ+fvAJORU4VTskVhUZ+VHPXC2DtXtrhkPAWVBwQ6xUKDhoX7OxbKS3YlbBUOEe6w9
hKAKA4z7KUM7MXc472v5xryW1gA+ykt+V52gRS98h6xS46gPexjJwGHE+kSpMzKU49Y7KXYZWpl6
pnUPap/pps0+hLzaCQUhYHbU1ywXxIZYYm5ZsIqr1XTD9Y0FS+fwMsBpsoXUTv202bbPQ/b1bQ8t
xuBqDV/RaQNApNdsc3KDtMMcFGykLkKNftGXcsNwvcKEh8RxtopOfpg0IR7SyaSeJJ3jVTZP6CWr
VmAGG9OaF3Kf9EcaOStbSzazPBaytcS3gAdRAizgu3OeoAEEAWP0bQNerx6VemG4aSVr0IrlBCpy
+y4MgQWQm9hw1Uh1gRn8l/xcJEH/7KNuOW0fklQofqgeH8k+tgx+P6fXe9kvMJDs9ySbdZLN4MQO
p0A+2HUCTA6QUDZJgDXB6NgFvf0drAWwsWc8Fi/D7mH4qOd783ZskEqUXl/XfWn7KG7siiGch6mg
o68z6kT1BtMDfqkNTERKIUV8Md2OF0OsvOP4gNj7kbvw4S6mvuLzxtM5Pr2Pt+wKjh+Zr+vvVgZ7
L3yXeOC73b4e06O6lQrUv4i5wYYhfBFz423W5/ucPFfeHL83nakCDfdbJ9zrJ0lhUh0JfgoO9mQz
xDk84KPK4qfzyFC3KNtHZftwB4hZrMvnnhO1R/7mElzekP+rIarilIRnAcQAZpmuw9IKPCQ6aNjd
MVfSld9RieFhGjmz6IdQm3kB+wLCgApB/5hnevcvrOI8CTwPjrK18FEPLRvSCrynRvAZ/jW4elze
vMB+lW3G/558We62xs6bpd3xznmHI5LEIvT7OmGP3vA6WYq/LgyDtszWCK2DaX4CVh10wAunvEvC
EAVGkO/HvFbL4p1atJvrQtz0oImE3YafSfXv+EHmHeKw73vJj9Kl/EyaSSQDhVgyJJUYtJuOu2kt
FRzn/0Fvx7/Lm5+aJ8SBM7n0jw6UvPv/U40QVxgePPo7D7YmFSjocoFh9gSpqS6zPxR4ryQQjwz1
O+0xZYVtQPcZ/26+ydALHUiEfsPrFhTg2UqAkSgpzItDeQLCPxiOhVEqXGr6O/zP4OGdA4ZD9jzX
HCRyDZNoSFOata1p2vPPcBtZGTdR/8LWnf94wwXiCzHvBIcKwtbI6uqKMgm0DgBrZujQuvFgnE/A
cNkP383VOd99vCvPlG0thVw29LuWSpiENJ9dnzALuLTo+zjsuqy0mi5eMPzgGb9/EQzzA8UZrG7/
AIOJ+eCUmHDLPWEN0zY0fRErm/0fYXz4NbQouEHnV97ndHvLQuFMFP5sulVOZZ7BY+sk3wgzkFWP
4YoTIwiN69GjwgSTUfdTtS+QL2PfE9RXX9+3N8r492f/hvGWrmm84H/Hhi/joAkChIVO2JxSmAa5
DZeTIQKVpqabODZew4xWxpOywJtLdLkA20L5Y3Rm+I2v4bESuMMu8ar+7NMM2kvtATi3VwxlMQZP
YZ1XDSOgo7AjbJESnpaPmHp0ZvyY7HAIybWI3Nb5agqRQCmasu165xKIvpboFVpPIo+f6w6fD5kM
Xkijbg+LXFMWb1XJqgM/AkOVdbzCvCkwkIuCy9+ZDv1/uef8UKH8X0hK6wQ5YnTH+ExrVjUVMhKx
VFlzH9pgYShlehvoXp5TFNQ00KANLeWcMQYq0ZtR1X0vJ2G54YVwsl5L0oO61BIeVCc2kFwd6qZy
Y1LDsUUmXg9IT8N5WzKZCNk83DcxdoFT6WCZzErD1k4Ffn0DCj1lEGqfJjC3gl0DoaAt/1zfDPGP
1ZPIpK+uyz1GMT292XJuE81C5ss3Qj7EEQCjEtHFaxcIOnxz7AuSgg49nG3eJluBAZZ7qlwTHRRD
Gky9DiZzvr9VJyCZMVyyQKOXUf5AWc82if61DjdGKeLW+4KwRvxemc2Sg8x+6cz4jzI4QP209ic3
mn3i/91PQUYIarZaJFlq4WfeqZeXU5qR7aFSuDb88/GeMAizggQgj8hge+uve7Ak8vcx9tLx0gnr
pLef5n78vXWbA0JvNS4EJiKx7DrV8PBJNygdv8C0PAO4PbJZyI1mnzaxBWx6+1TKnIG3J11OJxux
U5Omq5ErU47MPp99hoGMYyy4EkPnAq0HTbLI4oa9HqwSFyBdSVhDmnDnu3LYVHViYpeOn/MBMf+z
qLWFd74+5F6uQcfN+wTZ2vXFvQ/py0jpOuLqbhT/u37mFmWwhA6HNKIbPLkWeHSfRg9/JS8Ja4Lg
+WlqC8eqE6MhS2V1bvgU5jl9syZZCH3B0ZI2Hq/rmQ2lSQkpyTpGcpiKFcKQrrYVzCM7dC19eM7E
UgLecQrDr27f0agyFL53aFzIpKJktXker09RGy+lwVkdN0AJnHlYZNqiceKH+W0rwKyQbpPqPqqo
uHZpx8lT7llTAZYAogxdXby/C2s6KKaDW4WVOgUON1vVAI1JgVoBvrMnYbKBWSGMgiPsgl1C2Mxx
5/a7t3QlqXuwOdrM2i9ZZqYyX/ZOf8C2vu51dLw+7Jwgk8+q10znprHxx/yB+SeOuRhv5BDvvo4S
R9dTS8zHn7K/nugNWVlxELGECPUhVs8NY8HvINC+L29IIS1WnDNW+uHdy2NsxwPfnJe6W1yWNwTb
U9mMDstwh964Mw7jfae47y2wwCJg9uFF+rf/ksSgDLW2TAKCewMS+hEE4DR524Z1m04PT8G3SHPG
tCRzdL2d09XUGlu6xGzBkZJth8ObDF2/linabPnnYffOpaijYKLyZpnMOZtYg/etL6zT5hMbF2EL
oSv838qGsw3zB5/8m7sn2xOwJLHS2ZT0zNQkOXfE4EnIjbXwMGiqqsGgwzz6dbZ7z1cKjc04BcTG
FmLit0F07G9qyWV3bhgaj8k1i596ahRbs9E0OWPdkkMMeYI/svRDxgCkAGi7zb2IVqU65hR2fjB3
czBRBMRLZpxHMSg6OJW1l7fGDNWNsheaPitvEIKK6/7VnpRAxyicqifpeqaYV/XTMCxH72HjQadd
fhnrLjamiVEKoBavHEYnQRCBt3YXjJb+e6Hi+LUZ1d0TNFIpvInqPK8b21yUedNjdew5vKk6eBFV
brC8r2fpHOEuoYsWihFiZM00wUMiVVSk8iXbMPi2Oh+aBxSOre1g3LaWQsLiDwcPxDvvCEwUPXNI
/SVv5Hb2Ht7N8PZg1HjBg50GH7ngOMdvOOwFdIMFsWneYuNU5i2w0EMQe86YICFK4fYcfM47SefF
uZ4EO0/2+eor1jTFcMbvHVnR5diYcd8yYBwHPP5sNS4jKfJGHRsldMTObYQ6CUjNwfl4JJT5gfQy
rBPn/SylY2db2Y4D6puoez2r4NT6Fcrg/1H2HV8OFoxg0Jy1EM+BHGl2c/Sqne14FSuJMn5f5Itr
fb71IcJDppYr4Wq29/+WUPNGrh2vc6TvLds7w8S6MmNQd1l54qF2+z7MMesKzdyjeCtuF2awTZJh
VPbZKhqdxHBV0f60Yq9nhZYYrvqwt/rCYT4f0OOiF66by9p+kMO5CKH0DqxXFysYai36oRdDTkgD
YzBmJmfWashEdgXT/e+iXPg69U71Anjs0F11E9FtOo88RXrvVXU3XPdjnbQhfDdMuJDoOHApzI7i
svaa6kfQJPIwdhg3l7dHJOEVwQzzFBSVmJ6mlFGN81WJKsYGM/M5gOo3M910H9PCoKBzgZJ2Zp0z
/jhXVvbQj+plVHi71464IuEzJGnr2+varMnqO7LWqRyig42SAadqsdZINrLQPKNEmLeM0eJtaw4y
MhFoc+NSyUCFrhhVS/cNpbnlmkT70mm4ROsAwNfPX/H6nhkfEE6r+YKUnSNfp3FrfJFJlHP1VMRo
spPCEIkV4RQVP3fl1N335+Mz5PhWT5QOHTevmRcxF9AQDpGn7rJ5mh6mcajf1BPx7GwHs3zJ/GXD
/v+RxdB47HBrKA7HzitaDNe/8cqpBY+rIeAMDuzzdizxbnCmOBA+vAk+I0NFMOAXQsuH/IICLL5z
ckbCIbvQzTBHocsmK1c89bZMth90NExvtH2MjW3x9LOgvGhdf4Vcft4n1/6qF+e2CUYa/dskjFfd
vAL8aLm95CuBX3KsXZDWFj0gB7AkWXlRASZax/F9nPffWPA1lx/XvtvdpYsb5qbndgC8r7/r+rZ+
HQg46zwaz4/zR65z5RBhUy4MqHit4eEu743L1/n3FJ3szu6VzVcqOgxjX4tuYnDjQjo9WQ1hFR3q
Cw/5fLokUVo0ZmtT7K75uumIRHdUvpZ4k5fRZgEZrl6PPT9fTHrwvmaHDdBuBgZE2HkUujoNhbLJ
/YQOSxew/tSlxkZGhKbIu/qpF/u+T7QX96aJ+dUAb3fWiC3iF72bBzuAQ7dQjQ0y09UQAHZZM0U0
yA5f00cIcfue9/M/55DVDUIpxpCpKIs8fz8pu7VV1UqvFBvs22hEHUogexKIk65l/Rmf5CXLFWNf
u+GyXRjM637kLnvXqgV3fdPNN/Zj+6ixhne46uY6GFU6E4FdA6uN1sFmrhDBkOupCsRC9bDUuiJh
JdkI9OJi2zixDuDpYBNX5v4ZnsOMp/+QLz6oRC/NxaUY/14hZ8W+lI32rH/uZM2ikrns83Q2lfPE
1+IY3T3XUl/LllS0KiL59jdmi2NTJ2ekdRwgVu+6fgdUxSHh8/W17j++jNvx9maEnvC2jDJTsyxo
PywE5ZxFcUL2OTyPqCTXm0e5rzN1YNgECVvsc1f9nTXy76jMza1tGB/SzgrFGKUQ1b4cH62idW9Z
QqtM1O/70vw3WX0dhS4U8frQVUiXYZ6fGxD7vnnxXsxwsFqb4d5uBEGdvfra8KnRxaIT/7UT/FtC
4NBBzqdRSgAJSuMEbL7p5cLQDkEGN79nQ9p3cYv5kWk++ntnEpbTzRcufKzfk6hEmjS0I+M4dE3a
Qnk7r6xv2HZ12ULp2O968QvcD0zT4vYgXKG8O5RFqlvSEgwUqnhgiBcVh89kPrkmajKHciFLbqVY
XUO9s/T8slPs3Orzj0dkGd0OPLdl88C+d1uJOf8TUaF/qGy6x+ZM0mUxPUx0ln3biPYtMCjYk/3O
3m9m/QfM+ztddlgdNMj2nu8BoF0Nk71ZKzvadbONWXk1PUSX4Yk9U/Fcm/0oDXSU1RfHsaq6TJz9
zFHl4PkkQRAABK7uziGrnAtlto2N0XqYih6X4mykbEcZ7QUPcZNoqnpte7CrV6cx4H45zjl8Zx8y
2bp2TNqkGL/XM9HnIDWwd7cZVEgm64q3rX4c57ZFar1iRtwTknnlyREtcN9y08w0Fi9C5z98c6yR
9LuHdNl/jLbt53uiM/vnR7COltHu5+mwzYeS+L3prTuWp9xogSL9zXeodCj90f4j3zriDv195mhJ
v5K8eRwg6hzF+vvZ9WJTEsWmOffs7p1JV/K6gkU1nLsbeooCWLngx9+izwzSPzschP5ueurefx9K
RULzHomrrfmA5/YBxzo0/1bo0aKbxJ/92o2Wg90wH27Psj/v7y3jnhq/dCkF5MmW05QMOKpd1W5I
9DqiPW3KFvxGfF51ZSq9XRqWIuXd9GxpqL7cNIBYHTqjzNSp7RVAzwuWq6iKBCLdbOuJl3tm5Zso
2yDU5rVEf13acK49VLmSOkJvDQq/8UtpN212vcMMYmfvsc6esWGX32stNZ2P0+/5Xhpjk/OqZiPb
5CH7D7tD9rBAyTbWtcXwqI9N6RUu0eUrW5NIIuGmmBssm6nOg7XSx5MdkVu0QpxMvmszGvLO3rMf
u2qug3C4xZC2p9WYrpU8/smthV07hK8eetf4n5VE+9J9DDVfuWmskojOv1dCptggjVrxnuRRSp9m
/5To7F3CipfgNY23z+0M7+K9bokXZpM0o+6/arJ37+nPS5f/7nvcobmOMi1vHwknDuvLqvz6aTG7
Gx04LC+nFN6tM0hnr7OFh5cPDRJLSIcgKUuPlSbSZwu0JGyOsEbw73bQMX3Ufxyd2ZKiSBSGn8gI
BBS8ZQcFFXdvDLcSRFR29en7y47pmJnurrIUksxz/u3QnFmisaJ55xn+Qe/fPOZEwElLPMOMyDNk
ykeiOhAfMGGYWwIFRPbuADK4hzk/dVUjvd4Xgo75nISSn90heHKruvC5YCbb+DWn5HN7kFDkGQdq
IMi7D6/REMH3s/ZC9PBDiPtC/iuZ+6WgOlt0GQc2H+FUwYRJa8EbmmGTdzNaEFEyg2WwLxwcPN6w
hJ398en+oJNJU4IJqqCShvaedTH+QIe+cLjDbfDO0UlwVWQYIGx+hcdXoM8Z+ncuBirMMTPj548d
F4oujE3R4SII6NLWZ31WANU4qkM1qsJ2I/lIoxC0cCYBiV+f1omk7eljkTFRa0qyBEUHJjcPPRbs
jBwqThpymNyM1i+u0q4dF1deNYScG5NFNymufB8rkQmA1P8DUHYV3vxlNlflNLy+l5ROI9HtjiDA
PyeFfZRTTRn3gfFEnf07kdbuZXGzyo/aRmiKOV6gtFRzeMwYQSuOtKdzc5/TYn5AszSc32gZqlAO
f+eHg4FG3W0/vrZJESHVlHdstzuhGaK/BdvDxGlQAYQ5ZjNlpkf8iSm8Gr0IGSSQn4y6uzcRymYY
TY9bFKJoQXvGJYQe4rKSHy00zlV4og52shVaVkdQUyqKArS9eEWrAIyLZclxzWLDujnhbLNfLF2A
MH4/shnv6qjWaMXJOWfAfUx9zTlA/8NXiFz5PhqUw5KGA+cjdThpbzSSXN2Bs6eaIoWbMzoiUMI+
RIJYRciyzMZSqJwoN3cE3VhCCUxEzLjYK3ifCCifFqG0oiUytJM4Rzgzn2I/Jd96pXF7HmREVxGW
o8Vg3P2RqgQ1Cw1lDJGjohrn1bpY0C8KSp92DE1G1Dv0OEMTMGNNnzN0TKucZ+FAuD+zy1mjovmi
7YLCFx0shRqqnGaVuXhXTBxvIvgaKRfcW884wapjpjVr2GckEZZgX4BmSJDXmadET5DymU+FSdNJ
T8b2qbC0GzQN5XgU0u7hutxzjiGf5cJyMzyqYdGFQuo1bMOwIjwvd19igTLDAMEekTkgHugS5skC
EUz0YIVDuTo9qkSYWeAiRJKcVNbPa73zweGwObEa97c5+xDJCfWY6gDJF/wLwskPKwiDWzg0RWNB
aUsYw3ANsbz+LH9EG5gpepZ61sT1rJ5J6VaXphpDe34amTupJXN83IdoetcSNY+irpty9h6suaTn
bC5CPsbD45PiPDdhwcvWBGxgNq2QBl0AE/9/AfX/QRhttJurDOhUrH5rNJ/VjXSJ1n1q8Q0ZmDrp
6+cs39yp+fIhrtocGIK5Rd3jSRjl024zyZTxUrP39DMzrc7SC50sTBJi6x3DHmC/gSWXkP6wNThk
AEOAmMqZ/gfHQhetf40hg70ru2V0mUlnBsEl/mytUBi3AvCGaoXbQ04jq0z3MH/ENxHN0SKJAsLC
JTtp4NSRHBUE6IivZEvTVStOea8LBbkL75GSf9vpVk/33rn4Ac8zxARIJ39BK0IX+IITntSIc1Cq
xQiK8xNafZLEw2/4itTrYDLapFd+ssZrTx5PU12XCxrnHfKYl/sm5RvcREa1AoBUmRkx7bzVTdbZ
lQ5F3F/8puoaV9poMzi3J4LdwfUn78rk1SjpC5x5BMl/DOjGDicAC6iY02nL1y6W/tpZuZD/0OtQ
416pVJ5LhQlLHQJubpjZFnaBz/G/gY1HA7Ms5eYIdQFzpjFR7NGuUj6rKBnItUEKzqQVnHFwVoCU
aH64nPeeJYMI4PeUjDczFmBrqEYJBDmL/85asZWnfxJTwDhAjvKxAwmjRuvh/qTrAi3nrAMLwcd+
gbmDQhXuu23JybLRd4rudI2Vymh9zUFm0ocMV1x2eQVy/ARAL5hMPPkt6AHLy2dRLhjWcrd0gi3J
ZyCii9RFxVYvHb0aBSvCAGaYbvvchReDnsH1nOxKF/Cedmed8niV8UVxw9vNrHZa64Buva0KRjbr
HfGeEm3SxBzRJEhlFlP0VI+rOCCDpmfm18+4HQbqnYG7hrykE+u9mCFoSLvRCb30+oG2R9Qq6dCk
rpGBag7i8/H9XIaEuDCUFOzf83pDBczX9eh70I9u5DbU+87tY47IRZKE55dFqePEpm7m1p9/f4cF
3Wkzf4VKrMWKKy84h7lbvYOZc1a8bb6LK8JP6QNiqthlkJCbJbegz/RSs3iYZ43DvjW73GzEAskZ
pKH6T7y4n5Cby2PBekQVo64z/CARaoI2IUXBBLlj98ZctKS35+32x0DZpMz98VDhC5bQvZW7aj86
f8knM346qLLNiz3OBTUditOReePrZXuILCaz5ZcjzuwBg8doBg6mI6GB+hi8vkJIAil/unhwpKkO
7sDnI//4LfyqT9359O3D69hCdL+DnKoKVRWNDMlNuf94eXwOHV8VUUBvLdbow4ZtLNPa91uhn0t6
q7YP6307fQgv6d1yp8bFdh/VdgcNkvycGgwvR4PzJNGuLpm0llupnpsqs9kHyfGhex0qEbS2KBPe
UUmu8OEovy/Ze5YfFg9phnmgDnKSpQ8BGT2CngDzpvvnOcZZyMrFkKAscWps7zOQShafg/pbBX8B
+wH71Lxm1SE/5AG8k2riSCT2sGp3MBjgho/F4LNI0Yt8Fq96Uut+T3eLvlvyqigysqDGkzuKhofN
RyMjzIJgKEaRDoik94GqxJDtzGOWN9OCoSmYhf3DVZfbd+KWvh5zhmXU5AUj0xwMO7g1mFYMdM9o
VaLdEW6TyYmvs2+hboIuZogiRgwIOBwZsGMDQG/JKDZkc/sg6HF+GsZfqM0RVYluPl1iFG2CVUjN
+tmDoPJ/4Scsw3z6CFQmldXWCdUI+krxhWvYa4yZ5BPgpMOsFjyCn/k2LyQDmwy6wpdH6s7k5UjI
X3VQS6E2BLAXLmlgfs1/rtAy7mUQKqdvS2jUMkvB35I67INu5Q8dT/L0qHRJigrblQz+Tyak3/h3
70NaWMc0IlJ6x1wQ845uRoqGcUfC94BpLokv2GEdfrYaJ+gmVfI2hCSf5FwmqskMOvsGtTB3I9Bn
mgdqYLQvhC7YLXLSYtr5MjptQlMoSghAAoJnu+LjkAwQij+n/PVwvhi1DZuF+gs+mD8jkNxK9qmj
WQdoinSKCM0Tko2SH9xaIi0EZ+GM6ZsgaTCBhr5pr4lH/hno/pwXcFSvWlR8HoJpYM4+k4KQjSTg
7WCRpxLmCa8dEpuo7unDImbYIfAmqjJ4eA+mmjRe8189irqZ8ktwbrfCeiA6chAXIt6sUDLBLX6M
GunMFhUdE9iY5OJzACf7eq+Pn0FKxlWOnA9aMLl8j+UOsfQLTBK23/1Ehw02lv65WGNS2JJMl48x
9j6wP3N6gMJbBMZZKGZM2fqR25ZOk+DycJHEOatn3PiK/ccoJEyvsnmCvbL/Vj+uHoApA5sEsdNx
RQWDw3hCGhkxWqdnrBtRmRnrwfIF1X9hQ7bmqN7+f9fubhMutBCznoScPQOM+HG7mDuBLPltWnPC
WVjIazoNR2jxKDeNuWzAZNB0wSBThYrcAzHiiGeEHz9gINOdfA3ca3Y+voe9HdPRxiO8pyTHI7fD
pIEaorf4IJ0R303BZUJMERdDo24BHpnixufT10If6xuVsAGSwe2SHFwj9yV0/vQRF/a+4Dtpj4r9
3eBR9Ygzs3WPYKEpYU7bH/bSg73GnUGH3N+93fdqsCNXAHLbIBovhDnz0QS6wxXPia1OPuGbdBBU
lLMyfNjd5D4Ws7Z+tng8NJ+M6Yi35/Vnj5WYPE7bFffI0Sdd0u/N+mgQsj+EHhFgOwJHHAWLGyoR
fDf1ckB/LKHdwUxg/EI2Voi1/rTcYgsTM/QYazLVlmsJzzB6NRqdxtasmgSZDZjrdzOMPwwSmz3P
DRPHsA+Qacel5eV6kyQgh2FDUWI9+TQlf6YIXwi3DVUCv+vjlahJw0AvxufNpod4JJ5M3g7S6CDD
JyWT/yeGSYh8CCg4Huu/j4gkcbASizQzp2CAlRQzss6vNq9FMk+uPEV+vQU8425/QL6QwO8O0XfM
VoMJo2PZVYy9SoUdk94vR/yIAcY+2ATOeQ1zApiaZN+Duz2aoWgVHW/wYYdJXDke+E8utTR+TT8h
E4Kc4fgd9Cz0tTzyYEzYiNmXTHA2Zir1tmJW2Yh2G0+wQ53ifPAso+hyjsNxviN5KGJYUPj1Xw4P
io+ZlD2YICDOXL/wBgvtPJy329GCUw2YSQqwlJk994JyA5WsUBqzXXDHQEIlDPI8kAFAKyOw4mZd
swGsm4rTKw0edKUHG1cZWBfoYHjzmkg6puNycl8W9CP6VZmg50cldYcmuocvbMgaAupnyKg5EYnC
BcSajMImXYAEj2aIYj2RIjLwUXOKsWVTroDHVUIE1AI4sBPZxGzutkxpoF+F2AGpp2lYpQ6cJkOj
yNW3q6m4cQm+lRG4FykpoXRCPcWopd6i+6OofC+RsfsMp52Q+x2pMdO9GXFWu0nI4SNsL6vnihSc
AbvC/yONxEzJUGYMzlx9cXsTbIdkPo0B/Q2wVd4cOUJslC9jW65gWM011Q2mWiKzZgS1uWwcADTL
LkLkPu+LEWNEMw7Hh1MDST+WvPucjZnt9oVPA0PNiM+HlZdQoK//Ryadq25kQgyrE/Mn3LePCZPT
ZRixRZvpWohwq7iJhGgbDQdMNdJ+NMJ8enpfNvdosByGZCuy2YMBY+dFK+5wSo/7AAT2m1VLfC22
9MrTWT2c/Q5SqiX9DW6LNnxDvWfrx3JwRnhuvsP7+Lv5uIpdLDgDYYxvdHqAGDxvSKCwU5IBxL6F
dMd/R4WfO2o8st6BEBcXzIgi28RoozePHklFaLc7Q/Zu5/f+O+bj2OkYOwXOVOOwuePgGiK+UAMk
HqoLYmKVvIrOLklYF/mx/K3YNCWDN4RKmu8SaSh8+tpscdgzzNdsyDvErWu1c8rY/WtaOGylcHWq
K/HUjyaHWAwxAW5zhgxkGVm3LYIK7lXhDL2Ou1f5qqd6bMEOs1AgfwZIBbUJ859YYSMeSeZ9QADj
ox4Yf2UEEsWHYxgY7w2/+zk9PjB8wX8zeA2PpiPQOcXHbJpvoDMhKnGbnMW0wQz8EZXtJMN1JoSG
mKlQF9xc2k1EOaBSVP2HGSYmgBBlo3ia/bZnma8EfXcQPsY3wNAiLqftFDgKFrSeYJ2EHv54lcVw
YIDM1IBuwGJXHQ+uAmyqACYC7Znko0VPT51+AoL98HGeRwBJqGFN9ClBd2xBQkDKMHW9dzidciCG
/XtDJ0HPkUOIwFGpxo8PRRwywaTk9FxU7CCtrbj0Vfh6UNjiOFwrwddBPo/jPrWXCfCHDoDD0gOX
XsbLkCwm4pfd1Dj1EURU7CSIrMVFqWlRYACQ+aOAwEvlVrtkDY739r6C3qRe8iSnPR6c4Y7OYRCD
NtF1UGM8drylthJ9tX4k5bIFyv3NR3Md8eICQtN5giXp/o+cYcJ5tsNtMZH8ZvUC2V8J0DcPbvM7
EE3F8wK7tf+CvMDeAQZl/M1nXM/e0x9xCDdYbaAnU4OcQZAAQZDbGuDVa1ueyKnfwRsAHESEgZBO
BBIMzn4DsCPoxhLEsSRk4gaqHydZDyZVNDo9dAOy6za5UQhE5Smj+Vt/2BRPbLbNvj0xTC3b0Rw1
+5vL94UJgcmTF5DuZXhRr/JqRBJWrK3qjbrUkSuflYM5gNgkZOA65I7ohhAsdE5PF+DHK8IYAlsf
9FYqYUHfFemaA6C9T/w4CjoMDZlqHlWc8Gzpw9SUh4aSmz/VxIz5SFG8WlCavBm4vcdYxfWFUZJ6
i8duj14l/5HWJPdsJPTyFR5G9X8RSgtep9SNhMaZfA10fciOOXbA1tHcgDOByx2MH8UFAwdAlLnF
mOxACw5m/2Hpl/cmoexmsMLXYXoB3QcoSkJ6eGthlgM0ekiWimuPQYY/3KOECdGv4/CpwC6Yh9lY
B8y6zJssTFUhUockA/7R8EimDP1LcUlmiA4yvIfI9EE3+1ZmD9/OZ15llnozpSOtMR8nFVamcqGE
By/508In4siVEne7FLcBmAVSZarjl9CLf7ig2F9ZA4CRC0x0dJqkBLT0yYc/rCYFKjtgZCYAslwv
wm8FGAYTj5cSULA26llGICAISYsHweDK0gbDd67ukpHDbyIZbATEybPYo5Vc05lD6GqZObwWczpq
nkioDyA9cB0ZM+XLlAYmf91AaAILgY80AAC68d5IAB4fExQC3GyEoroV3Xiy1ojllJ02dW6NBZLQ
9m3uUUWO+9+IfH+VvHzjTg4S5BhNB6sAvGhDv579DBYyP4jLSlAsK42Qv6O6EjQZinyoDzaly82I
/Xg5nZ5+xhJxBok9efgx/PiaSNZBs1VcBwiIyTkqDeVnqrKliKhr69tnepp7S+xXzhgAUu+tunGA
eJqY2IAfGw4cPNyGNrmx94KKkO4FVd7aGscfaZ5UFrJdMtacD8DMgdOwxxslLtpQEcXSl+E04PPn
Fm0yCQwIp9/bFyUR2hOmGhaoio0XjQDbE7pgwq/JGwfzBevqMZzDkkcimho9J60x2mJ0gSjC8TyU
TzNRTNxRaJ81q1IN4BBSA8nuKQpTk40bNy4XOThqxIuqcUIflhoaGr0scWiKdGTYjHkACwfIOSJR
xwc5slSEpp3RHLsrYBcCv965XbIYv0iRsCme5GsBTM16+H8r0PGA8DTX9sD0FWMEHgduduri5zhb
yatkx2b+pJtjfV5Gu2rKhAmWZ8wLKZgLsLRv1dV9N0LE/veeQurxuAp0cU26nHz9gORBN1/BJX+n
lw9DByiHMuA/AFsvfrF0ZAcH8kCMiD6Y3A3ARASYadDnVFm9XuYI5IkI3wuY8FtcLqNmXwCr47d/
7d8I59+GEyZl9ALZyawfLjLxDWQFELuHXnnHA4qAgJ0EoluljeIuXautPoMkRfgI9kQOC3VHZRaq
wS4P0N3wcmRWIvdlNgZHsg2f/8xM5HbEmoP58gv1bkXGVMr32eR1oZftsfZU8XTfK6wsJsrXbEOI
Bavkg/SkxRcCy8tTUOKj5GzhcAQZwTl8Mzsse5n9W2LN4X6Ls6CF9f4hmgHSrZhg+8SzZPKcvGBr
seTOeNjvdJL/sTvY7cok6gG9YI9wCxBy1M6twxMuMFQgA7QyEe8A7I0N5rd97IBt+VzqlW1B/1Ov
BHGAr2UWDnW2MNSAeES7NQcoHxeEXT+yUXE12guoKyQ69DsaJRXjC48rypk9O5d+fV6SM6f/MsEm
RQg2yes9gc+NVv0N+opPzApiU3pdFETXtAcv4gZ62962YhEC6xGDT0AyM6w3b3bQK3cWhBWhy+0K
hix9zPdOI7XVuJ/Vcy/siYxzfumL0RoFImQz0pxrddUh3cBK6LeP4PfJ5jZ5oxO8XRWOxnqT8sgw
iYqCF+IfgvJmfonmB7Anlej42/IcjhCqirpEnR/w1aTr8pLHANn5lTOZ1bbl7OXJIC0Ar+8EjYdO
yMeTz1DP2r45inp/LLlfwLuuN9U5ORcrISxZga5CC6VXwM6vKhYTfHh9KQ/EHcMYFSuRLGxwjPLx
eif4SpBZPj6CyiPwbbKtR+LJY8/iO/qI9Rh3hc//0iW2BPOBD4wnHwMESmxmTH1M7WMXwAWIFRm8
i7TlbgOkCq68IZ4yc2rEHo3zwqzJRTiMy3egfEmbWxZ0SksVjIoUx5tJCqvEQOk+gifn9bDfm3Qv
XbsrPMuMwgCp3Yz3Phg/Ntwc0vOuv5OWxLdTX+hw4/uE4d3+69jbvgm22mVxj86AFA7ARpg+ZFaH
1SF47pQzhwl3APEmT/kQkY0Bk5Qzu/tr4RcVgzdoL89qOEAJz4+JsSGkmiWB5akmT5p0MF4E0+EG
FuZLSB5kV2yX/fP3yNFan372d/Y5ob+aDi/PabsZeHjb4cA6g1SA2W8C4dUumj37yeuqrrg5nJe/
uJnzzL+u6Ox6siiCkKbDQoDhA/2T7Pk/aPLwB019IMtX8AHQBP57xr+bo4wD4aqxJaDNODZ7HBjH
IUMYUQ7CF1KAiiXDcz8E4nuZLZI7zIYUdCcAkyV20OCx+F71ZaLgw8j6NtXLaMFWx5d0yMBRp2dE
tUQXtsrvcaAzJMdkN5Hhs0OtZ/KGBc7eCuRYZteiKaj/72aMilk+Fqn/uhYIrOBa0VHoOxrLrb4b
xI9xOjl40qzeaCccsdvuiA3f/rlcweaYR1/8Zk/SvyCYyT7ponYxGrOGsSDTQ3RXCmp1x1tkYy+u
hMYF+ryck6kfsm8U8Q+Xv7SGj+JoQJ0IYUMzwzd/zDwc/L3jZvGMeA/RPSZ78lh69y2RXpNi0ovK
TXnK2Xe2j5uBamU+CJ+nitGskPiQLzt5JV2/0zrKfQZcO/kM4a2vuTdfXiIZnb1Y8ZOy+QOX/6z6
UXcd+tVEmnG9dY1JUxYFngKw6vS22oYgI5Tbk6+Tzgk4FPKRSvQEA6aFW7drFfWbWernYT/Iz20A
4UJR+sBZcsr3cF+qpZ/l6TvSl/dN7t4m6vKJTVUD4+BxP4BUIe8XW67z2FQTDsRR9Dz9PFhGFATM
vUMnfyBAjCQeYWYbmrBbb/sdcehG2obCvXIqzN7+Y18fmcjO7m0fyNqmvpOBPMqP0Z3TIN8P7G+E
gvK30aGpNvqi6AOBf31984HGdGt76PfcFxHCX8Df+vrcl/N3oCJ4b+Pn/D4uLum5jNIBbGuQ/D2Z
2bFgFbFrDUIqZT8LSq+YaUQdlIv2xBua9eDWvIHbYB+ngkad+PUBUvxP0COyDn8SHf17g0w/AKr2
Xu6A+J5bUFmkR6B86qwnEYZG7iScv6gWx4mHZWlXrSrr5v/fKtvZyEkGJg/JCMnZfYmtH4FzLfAm
IDIagUUTcSzxpA4niQec63BKUPS25gshQ3PVNioT6LxkZL6DNiJjP4CUfkBCovi3mQ/mAaIvJC/x
4toj397AjoIeB5Ugwljkr71xOW5QGlBX0r66h+MwN3CEbZPFAB0up+/PVceFqLzRT86fQKTE/zLC
SSOtWsg8KF2VseR/YQSdH1+Y7zOkPRRCJcLiDVsMxWeT0dx+tKA12fTHcHJw++XbpyDGX+/wM3ps
+iflKi16UJN2ceVFzHwGAET3yYSppRYUF/algykBHs21+dN5e52fTRjroIXoP3nJY51QuvNuAX6P
6YqbSKfZInetae7TiHGdAbT64OXj7OSlSB5ICOAlXoI66/AyPz5CKXLq4oE9OvFMvswMr5LzbCMd
yCO/ttPhTnXq42F34Ol7nGpCutA9fJBpaoT4nJvt48hJ+9CsD73Oze76RqrZMgmSlCeo31z94/J5
E3pxRqiFiBH5L/9GizkrCRnKw+EuW3HudGh9r3cA9yPgEAGV6MYfIgrbRRMz4zDuI9GSI661xamP
ooniCTT/u8LKIzxGsuiuCMbz8JFuOYb8A64Lb4B8hH4JPSlt736A3JyJ1OQlYr6QjGaFhOQvJQSq
f1YxWHCsoBH62sWxvmAVcmmBNVDqek4aikcZl67vZGUqY5LHripoCmpBGNipEpB3PAYxQPeCFsPu
pjAWiSiHaq8/RhtJBsVh1p6GDj0auvzUS/cYKtkAFHtIAFZCmD+Kf/KtyEUJ6RqsNoDkdIuwtGUL
vt/++4VHBtaPB8fPnlHKNhpAlFQxz++4tLmnBvMjTETLKK17f4etsqpD3dGd3C//vlt6meF0EB52
JDOr8M/y8TnjUmkQcJ2DlFCxPmMeu6kQLDyiJ3JnEIXUpphPvd6J0hQ1kiNkJB2K1cql1HN+Yc+t
yGGCfq6n+uywlByiqz2EFNbA7UWp2Q8hJm48JL3tAHniL6hjlBh2M0fRNmUcoE84eljNlONw+4y/
kEkXOAzsrdPG/wVEugd2AhX4tFCmARySWQym3zN3jzX3dPxB5tafZCzkX9Rz01nPFF4VyRc//mX1
7c7Xz30Xuh5VfzbPPdyxU7CE74rk7zGafhyjHQNMqnnpiODzHsityD4oJ6czHkWmyKc2AECQbNsF
Tys37ODnQYqy+WMqJNhgf5k0YIFDr464+uwWPzvxHlHfpUDoRax9p/NVVNmMgHW6uAk5tPfvHYc0
p47Jbm2kewFw3YBJOWsRhaJcRO7B7dQQhqB2inS/Xjyc/6nEyolkL0g8tP5C1xmjSHXPETM8nMzv
nALkDIgi1EzGhxCO1vo9s2+yaZm5n9rPaYemC1eBNeIJz9zPfCli+9GTETTNqjM/+ExubofRdv4Q
KRyTwwrGhPMpYKtzkQNOK2fkJoCCJIK6kn0b/8YpYjI9BDTxh5dBSLrDMnOl2XutXoorYSPLU26f
Mfkd6YHHv83bw2nhtOcElBTp1O0qen56otMA84uXQcM+5327YrBY5mo2/dKUy+ydVbLkEHkCPd5s
0qsnIxe6epasD86ZfpOUEKIXWlTIxby4qiiCCEv2uri9DFG5jk73mZDgEXxKJieGctI4Na/2G5AU
dLocYXClXrU/EOtenZJlJ7JI7HJHsPmSs+dYTtHHIgPlO+EcxVwoHRM+szuCj6VMRs4W7xhqBqgO
4FRSl1F8oSakf9X90jt4xOCRtcGJjQ4tATUSWlAyt5bt5sScN2JxCI5xkbGKmFfU0AMOzhHH/ZNR
QMlUmv9YifAqfANZH/7HRx4GsTNEeEoJiTYZ1NEd2adGBLYhV6aRIPo9Ma+6UVhvg0fTlCzqeRbd
Gwpjw1Q8CNOh0wmAFycPmSrWl62rNZ/eRnZk49hCrzP5wd71bdL73A/R7fhmfXBbGwkEerjnlDaJ
KVmiIENQZ09Evg0jsjx1UnANOHdYcLwie9XPRoAY6JA6mzeiYoUxVsCZYxHsRq6L2Tkgerwh8HOx
N0XpjNGhDj/n/Ata90Nkz1vg9I7M3w+CuzdcsEC4nKQ6iAQG3npv3l+/Jri7fZCCoDLfPGw7YpCx
d1UWeg6q9uY/zYEQDAOPMr6SY0fIGbNTLQ29Ae41RzyvNbD5yGTRUfOQeGjeAoTAZKHnVA6C+Oom
UNqInRuu9XnGfBJbN3o8CC1LFcVZODR64cF/uaJ0mSVeve4oO/tzQEZHmeuOOjk4FHXZnMYnHsI9
CW053BvLXIWB0+Y3UwnyJZWq1br5pJi+/Bm4+njk1owB+0YaD2s6JwnKI/sLgFzb1Ej3K8LlMN3a
RLuHZORhfOIj8G8E7XZ/ebMppUjoIdcAU1SFzvDcF5i+W1j1OMeYKBJgFaLlKCw9tkOamHxPRM9i
tKGNJgMXjSNT51mQzZwCxladM6FW5Apye0M8QYShoEETB5SJQ9L8LM5cMrQA7aT2vtx5NJd8/od9
FWGwJJxwLwGI2MMZoWHSZYUyMkYMxVwFEAHOCSFzTdlICFH3qLrO76lKTm1OctFD+OkYHG9o2JVA
xsYKFbbIWcm8tUghvG8x1U9bb9O4indtloAbzndBk3LnJEXLPid4zmVYui2xuM7VRLNrKq8e63lz
hrWeUqQQ1yIymMBi/E6n+gbUZ+IoE9nkKaUmf057HQwN6N55xV3+Tuoj7dcUrTRGnCtI8IQ7ZacE
n43Y4TMCGAFb823lP+3XbnAsWHyvQBvTqpgH7+ugrzW1eE8U0uThcSlDaIrtaydP1MlsRD8hMfnt
5+ozFMvhcKZQTPAguRlyJRfCPWy2A57xAUWmPOmmH5StQv3Z92obvcq44wEdTjpnFJXoFEbiscOL
yhSNs+zc/NwnWSqGwWZQ4fiwTeBdRD3HZkOffPqA36zYX/f3CAe9/XWkSXTghNbPOWv45TM0JdDQ
m+qzDgHw8lYz1I6agfo9+xaOQolK+JHyQI88mpSB7iVowmc6Z3n4W2VnET98+/sfcg3Uxngd4hgR
FLm1240PMWMEMpS7p8FF+B8Vm3ajEiFM5u0CKM8knfWbbdR7wDafwASSkDHhszcNTrfsH/k4LdVD
ZbWRPCkpEd4MMilXjZA70EZfhYmfknoGZC4oTf4R4Ucrbix8mtsHfkC7moPkuzk4hGxE6MLuuTUQ
Pm3nTvYqmVsAKAR1k5cDlVhsMyWW3oKOEKc2vBjZRqX3Rvrn15vDDsSb8n/5voBs4NG9YVcsN42V
T7LL7++9LpbJWp1W/neGLzNmiN8O7Cff6hMtKgCey/Vw8purPtAWpFUx78X0qTwjrFuKtKGTkRSY
BfqswnhBxtT0NvtO85Xka8HI/V4eJyyrCOm1Mb156g5YuAladYoAHvkMu5++26R2G4zsztINYFRK
PPZ5F3YyGoFsrJ9HGXSJsA88RUhZAPESSEGRNl1EX0ybyOJ8YGB7xi4YJGxKvbAj2kahUCnc9+l0
8Edmg4D8RvEBTPNaioioxBNanWL6RU0ZUlZK5Il5BaKL3uSA0ZhgLaotzG13W0GqQc7CpGuXjbLp
Z/MMpwv6egJYX9aH3odgZLX1nuXiARzNafQjK8MDe2kICCXeL3WGtZXLTo3ogMxT1R8MQn57uAUv
IkLu09vNv3XhF6kqZh4mjExfjPYrF58FqDK/fzrsI9ZjKa2rIz4mcxRm1G88smg1hP78FYjY04J9
jmSr6wMLaj1+T79X+JkKxomTN5v9ZLsHWwo0v4fKec9uKxrYx0wiCbvz36WbXaEbe6AJP6/+efy/
/HCe/bBE04CqZmA/f7bytGWW4qyg3Sbh9mbVfx2oFHUzWPIfKDYPxYvoHOa8beGwWtRwP7NFLYHA
AUlIaZV/QyJ9mT7KIF8c3537HU5aNXwq/k2bjMrxoZr2Ff9F4CYCGPJOIb7v0eM7yTovk52+jHg7
MR7VolVWNNodtqvEe1abordW6nHy2qb4esiiJ2aQEYgMQ2JCJf79mpgmCasuEPJSjE35ONoEE+5W
Pjbz9wbQqJhnUQgQcp/9NlQ4EEVw4zRkaLCEObxalxRloBuMYsJPxSDMwtUvGiAmN+qzEdRbSphv
FtB6jJv9Q7GfyDMIWccci26SRXXsfiJYncrxOSPRb53MKJVXnw0qadA8zK/cytQke0uAfet2B4xn
jAqk1bc/JEfEB65bzOo3Mc9BONh1Ct1KhH0R0Ii/nwnX53qZx31PAx0M6SPh2eQ1rzXa5vGNhFnd
1IjGwqxEhZtY1Y95hyhmewzxQauASpJZLUmoIud5Y3TDPANyh06OJlgRMbjMZkBB3ues3Fd/v/NB
dUoRe4ANm8AZoSb/oancPFajnb64acfGKYN+awe687TBBBfDMtipRF0xMqmm7ocMYoKeq68UapeE
qHfOVpTtAgFIUuHGB32CkRtsdaK50BZyUI8ECwmHkK5J32HA9HCFRpWbGqWbDnJ5kaKzkIx2L1Lu
ll1Acvdg9ty2oIRfcqPvy88kYV7aBYACvPG1f8UEpBHfyNXKPJ0lS9s7sMkqYFynxIxDvgudRF8R
UabExmDZVDskroZyZoJM8wfv9fr7cRZD8yDJw9oEfdWaw3gY93folHzYD0JThHyaqcKGGj+3rKTy
Iij5sOC5poKJ2ykExpd7XlkvUk7xLgKB2zqjfAgmQHdJM9kXvI5G3MjDuSfkOCjT0RRFICN1TAxs
iDM4MjCSSzhRPkLOhJWakbBmdYSueVxACnBDYIQYAr3i/SIfCIEvjOeCEbyMWdzn8BinRjfuIM3o
IEFLKGwJMYaowEYDBoKUs1iIMAli9BNz+1cyHQKdzoSij2jex/KB9CsJFcINKhwxASIS4OQeWprf
EnM3xt7UIWDDwSEwzf9YPd+Yow9tWxMQksP8V11B8MoJizyVNvSxOBVr0XD0ENIoKJnAFxaEtm/S
NaMUdx8IGRN526IAr6RcPeTbp0220DqJoFchdiUuFFKaL8PphhrlMEqhzlijvjNfE0baGpLTC+mO
zeQI5Pe1vtvBwOBXJcbVOol3D94rbVdBVXGfSZeCWh2JRFvuxW0orqSYTQeZ/EdobfReAcSNLl9X
BAu/sdJrwD0ZLpzSScL7ldO924CuGCotVoNQK5iX9BRCEMQamz5t5D1oyBJyMYlkMWUD4etmcKkC
ySM4B9leN8e2jHsp6vlCiCMC+MhEigj4WakR+oxNCaBHHYn0iMcnY14VBC9LADgLQQCGTqa6TvgE
M/Kr5sNYRhR0wMddEQXCTotIIbwtniv59AjnjQf+hwlPNUECyEjdXthg7eecJCFWF3t0/N7CJCID
Cw6zz7wfP3l++8RpZy7lDWJRoRISUqyaRnI4E9mPCpJIArdRbT39i27Tui+ZbGkJ6145VmIMCSyi
CvnTA1QBiNr5ctfIXyVhN4spZSiE/5F0F8uNJUEUQL9IEWLYipnJ3igsg5hZXz+neqKnexos+elB
VebNC7ueh2VVmltfvFEwm5HsW0nBkGrr+qPqwq4Gksq43hqo9igq/f/xGeAHY1CCsmD4iXIZ5NeX
BgkH6+VbizywFtjMzxrNp8451Xz9CiQChPHLn6TmZonFFBlEYcZw46DAoWtCoaGVrhLXlNKa14UY
rT2qljKQJcoWMhJjbQFtNf/HXwWQC77/zXbxOgBZnKubJ0yhoRWrOJNvEfw9L4wdZaOUEwW2YcUJ
B2gEHJB+I9ldNSGgA4G+VgK0Lg8FBkRXJmW4MnWtSInG1+y1CHxp0MlpgJLFAEal3bPjU/etx3u2
o03smHZWr+1c5vK7dRHMt+BaU6YCUjFJC8GSetb4yTfOLkp3xiox0lkwRVhRrVk7G1ci6Z06H6+I
t4iMVZRgAbalcJNfm+wOKoFr9MIIx1awQCQrOv98BIoT4jUeBaxmnLikzMiw1SLUMuOAv/5btuwx
9q9EuchDvogMmbe4U9leQxhlsmSJAgiv+qxxtY280DFjJZtaN4IRDJTDgsexj7MIh3ucMEfprGrn
C4A0vfa9Tu59dX1mAMdk/ttOp8PUaFsek7w1LaX8bnIupiw/mMoN0qHGw4QJ3xEAD3Lc2snTxHTg
k4buj6BSjl8HVMg+M4EBLlDtoFXaFT5WBUdpzw/hIUGnyElH2Y0sRVLrPJSeRNIIAGPSugpvQLTV
czMQ2XektexbC0ubIbuUkIiTdoq3ARlQz2UrLAKhkGTfpiuJXjxave4+37Hu02VKl6OcF5dS+cLQ
fNHLXKoPq3A5E0sUCTTSjD8bt1gra4dM2ZgSp6GR4TpCqlOJ3SpYDG9mg/Eir6vNpbwXqPhlU7PE
ZRDb7zjdz8b20Jl5jF6lzKWUvI+YQ6F2U/fKPJJ78RKpFNQH2NQ+QOvdXX9uP5cGqZ4riFQrR9Et
L4wBdbxxmlw6N9r9xYCFtpLmgoudE+m3GOw6D75Hj0nmIzJEnF57/e9xtBtYnuaKvn6Gv29imOse
f29zLkhhVeHOPjPe3xciH/tfOb1628GBJEP964Y6NHLN5SjX5ePIcQdR/9xKz180Y6XHPDa6om32
GLN3E8ODaKq8Te42f8zZ2V3+kr27ynDWSkgGkjBaE33WpNIcxz9vDaCSA7la1XkySnnpJ6spDiK/
bm0JBbXz8K5i1E49H+7N5Uj27SRX3GLxHvAxg8sLGrRB1La3/T0N7u1TGY+sYQ+UVx6YoPxgUOzJ
VTBmo8V4I1k99sIOcbIjXikxjizmMTbah/BzvsEfzwxFRJUfkwWm9FY4Lall/9JgMIC+qhFBVL23
rq3raMU6LPCM2eoUTHV6+57cJ+tfDBzSW2g05SHRFuwLg7iU9a2MjOpPvFTEAqdPwSODZ4TDfLZW
g3QjZ/VmcmSHP4SZWj3diNBW9V6DSydoX4IKxg9r38Dq+BmvzsyqqPGbfHw+4iU5WTa4a0sWH6b4
shdtXCteQmZzrEVwDFESyhvhnTFS35clIjxK2JxuqKiHfykPl6eZ4CDpLWQxXgldYlgzQPGhrDW7
tJjoV0zqgt+r4MNmsiDhhVXNtcx2ov6cIm5KgYqUZiCzd3+mB+BnIWXYfQKAXtXjtfmyGf3Esu/F
Lf0YFXJAH+x6D/34+DF+kAh/cxByyrjszFdtqQ6DdRedt3afRNoEbLjm7EexpYMLwXaSoRiOFtgh
GE7KXYL3Toy87Dd2UToDsurA/+WodWIwoBQFR4LISosKXLGTze8b+kwL/koMFBbEIAIQWNXC/AJe
SfSid7cUj4K9+bH76J+MBrqsaq3Tt3IoxIKPtO5Zo+s01Q49Zi4AUKzhfHbI/6Mb70F35TmZ/2Vr
x/njY6nc/znULXMPvfSDCvxi4rX4dciSDzincyZaVHJ9+1MxVki1Mu0y3+756TM2eWL+1hMy6jd9
0s1OFrffGGBUFEjYpplitU3/wwX9xPv/UNqAw+y7uBM3SQwnIp2r/XmLmx4yV441jjcYRhcUZYZe
CpNkPwYaoIf9JY+tBAUFexg2BimrC0EGWnoaWnhilwrdCTcp/UzcWo6RYPm0Qes00XZp4OmY93rj
OJBr0dsJ9OKcZRk+Q4PdC0hDSFS1EYPMJkQA7ie6SfeSdaKPA4gy6PZq1152fOEHUcucotJ+wzN/
lGgpAbLd3aetwdR9JFfuIwU3jDFFN2CoajcD5rFRPl0clMtKR32sXaqYLEF5rSQJNrPL7rMWFOnH
eWKwrCXUBIvqna8AXzu1TYw907m74rQeZlVU56IYrEPCVV7sf8ns+5mPp6IrUMqpvr4RrJk4uS6A
KZYT+84hzAEetgnWcGXMjb5BZes5DVb8dyhb9kMIIwMj01LHtWqkW+YvIZ7Dpr2g9eA+2g1ft53j
A3ePgztAqLMsQixBEMFmAvGybiKADU3RYEdmlFnNctbZDkLxgrRrtzNL5kDTnlWRLkvr7qG96D9Y
9Vyb2GN9900fUAUPN3ZSAMB5uTfxqvxC/ZdusWy++XVvOxzA8s+6rd7mLQGodJzb3diiBTbXiHdJ
sTOHl4Fi1+79RRtPvs/8exDoDzyvVMrJ0ttetLSwWYGxoA8gTyNQYn9yvdqL5/qqd6Yeepl/ZT82
n/wqK6kG7oFlkd91IRjsE0ZV/unjTDty5ddkS03xVv8aJg6Ww2fjodZMy73I3NSv184n7dy/2ibS
wAsmTCMPCfcvVdezFWnEOj6uqCDGY8h7r/GBtGDXX2HrsOurMFwY+hysahal+Me22F+y5H/Ojw1E
LvZkJwoNdwFHByZ0ZQiLx4AruUdEiFHxLR/m0toObgwGKUa5GeRYOzOSxRQOO51qpmhI0Yq0N2J0
sTib/5ROsgi4N3airXUxxCKx4hlt6kvo7ZXV8BJsjKU+QByLzcH+g8czcL6egoHvsHcJScholn3O
q9vm6S8Y1V4a0lR+UIdFvIT+70ByRPqrUF+27H+L/Gp+cNvQJ9HPSD5XIj4dfSTP8kqKiiMjYQjW
sttSphu6X51Qad0y6C4nakGjxEK78JqAKao8qlRP6ndDcPNDtx1bLDojSFxpy72CGzuwxr5PdPKo
I2nRPhaDKcRBqU+XWka9D3Orf3uET/3OXxsYRUcDnA39BHN/9SKkskCxWc4wdAjQHO4Z44eVp52B
VTttTEzcBNx/mm3grfD1O2FFbXpEyWY0N2KtMESWDwQpjZuCr5pJU9HQv919aL0VgeiimZKpseRP
si5nLFPh/+FWJ+Ay8wI1IgpAFQDsYQYVwowTFUdZuxQfplOTe6NyLdAzhhmbHjSMP4JdBVMGYzaG
ssUtSc8VZeYKFn2UM6OVle+D/VIopJFHztV9fs820LTQh4wU5hoetb1MXBuwiVd307yVFdlVyEgj
V/BRPJcFZTW3CQ5RVQMtyRaz5sq9lS7uq19mopxc3mKUnM0qlxeEAgwSA6JV6174NU2q0wj6XmGu
O+vm2rqdGnYrf0fOJJ73LeOXoF8L2ouIvulWcSX9izmRoZjgIQvdxtFuNQi4JvY2q4eLFXjzDFUs
U8E9ENXbin80csvyL1oXp9avovkRwHQRptQNbhuWICRYs8yze9iagoEW8+jQUPGJOTO/lAQwtTCP
z3hAZN2a2aePrTCROaL44d4ZlKBS5DiII+X6GRf2uCieW8s6dVWrAVw29n7bzDm21G1YrfRw2bnZ
eQ3yea5ESik/7BSWFwQuA/KM7RvpxDRJ2xLCdSviOQzNYB8WWB2cQDntgx3Iyy7MWax8OD68HwI0
POjeuX88Q3yWpIOFYZlbqEHzXc5QRq3rphJFdjWj5eRailTuuFfxzmywaUYHi+a7juyVqM8GUXft
qhYZX2pY9ScS4VQhUl9/QYp1Ph8X2ubfDGDlUUh/3KxaCARsoQ61FJ5HpLp6lHIGalwdhqtjf/fs
RWbDPZxWaZ8rxx+lzKr82jZuz+prtM/WD6lB+tlax/snClq2fx2LTfp39cSKr+PpIyroXGl3MvlF
cE8vneiB5Kia6JVBr/56BsvaIogI/UNxLG+0VvviAovdbOlV3DOjodmhnMu2Es1DH734+S2kjZ/P
fYgEPBCT+c3ev5mYMxFr42kDiTOTR4BWV3CZR2WTKb8NO1eFnauufgXZE25lA1d1xUTZaA73ewWZ
Y9FxMNI8Yj0e3vlZOk+MAoyEC+dm+Qc1jSI7TjvKVBxoNwM9r4pY7Dve8v3E9MHWABO17ZcUfwBQ
fiLw5Y8q5FftvJyvd6PXvYnBfT11kvRsyWAWchmeLz5icXmvn1e78pZ/3P0ZYlueaK3YhMQCudrt
7ZAP/J4W0+h2kmOdxzHo2N5hoaYOnSv99ftbFWBDN22AQYUEtSfBIhjZkqc0feV3Y7CM6j+kgOj3
8rBRtVnI33jw94csKB9eDJsf9Xl/76U3fw/f5Ep8q/KpFSZZvZH/XUjxXzywQtJa6A0yH9X9p6kb
1bx5r4FRIbiqS9RqLYh7M/V9JSHz9VBfajJDLCm3pyKz4kQX36XNVZlRF0ilRpIIzJ1KkCad3Ta3
lREpb3fJMJa+fmCb85Z7WX9Bxci8CZfiwcp/9fWcPjupTo4gVq9qDDBSCOhjJFR9XnqHVFFNM0+1
DzUUQuJ87rzmAD+x3q2Wnuo2TU5vrEARIBq0Z1Vq4O7JlqheaW/b1/EdVK8YGD0FBeEp147j4zhe
iwluQG6B33Og+MVnNbwdzDorhmbcJ8zVEsXcRLhw+VdWyjjXS04Pw0N3V6MPKnNRtXyjCwRSdOk+
WKFJ7QWvLH6veI5LoxlLZ3qc7i3nD+NS/2wga2RfxVCDfFWzSttLGTIuJ3skbqSyavAXMh03w6pC
y9dlTmdS3oEf0On8c0IFUHgLoLOr1K5VFZJaF5zNfvUqWDXMymFOhShWyJUsOJu/a68ylaPvu+as
2D6aF0OrK3eZJgrE7qqXKxhwMXyspyjerliRkuZbpxHOcm3iRCDnyrWXBowBghG2qPNyCHSFfPxj
3eH+UzsV+R79vpT9C193lKvIEzdDZWTvfovOuVQIMAz7UhMCosA1wsy9lG9crKRyTeIbHLnl4ILh
woGlnBuugaEKnoLpI/HmSTO7yaNbOQ+QKs5q+XFwinDWw4YR8BpcmslzksWCw9f2Nd5IuQsUHIEG
kAr0Gwavdj1GKaDFUMLmCvvO/3jZsjzBuC5+fIs1HLDp5avmKpqNvrhzdj16bTWgt97qRQ5FunHY
7VfXxqW3yAaG1WiDWbUppCrfvGloMI/VtI1HvoPPfK2HUSqeR/XYP6GxiKK2s6F/XGo5/hK5XqKO
4dCM1R09kb4+KFvMaRtJgfOpknEMLJaHYTHajdYWTRB6vv2uIH9WIgXjyu7BaXxbaou/7Qve4GW6
H8exbNb9QIa5yPZBQpoPK8PhwpmZTEYQb/fVqnDsL/u3DgpKOff7qGH0uLibcnJyrey6z88dDSGn
jcG6hxNe29zzGazlWf5Gl/YqgDQv0+N4/YVQuoHefZtBJmP5w5QuzYIWAUkXLt+R1SSdYMFzqK6u
KXWszh9ZY9a8O1bTL8U6fpiT+i7BCGsLg8RHb5Yb5zio3f82i1oquM3d+AIECgNipC68JSrEbhxr
7n9iITNOGcTKrrIeJwNVpPPMz+WKVAgkS/N+puBcBSnrsR0vP/1kqfIvC5A98RE3VLNSbLp8xYnr
V/jYFT/uhQkSkDtVaQngDaTqBAXNs3DYFDOpyhuQ8LT1PEjLsg9ISzWxKqPTx86V7Zr/2u5ZPZHV
usXvXZY/22w9+yittqX4sT9z42VbG2P1VTXJWwcHv5WI2EBLCwWgrb3x2gZ5WUSmNwP7U/kmkGhT
iCHpPPWR51Upt+2ss7/va239CHLKRDW6rby1U7PaY1e3+RxBEuwY7atsAhCOso3YvRI9gjiWlYwl
JhkZZNfov8e/5eljLdx0C5tIjmen8fvY2WFiRLpvnPLt5/74kQYoBzvdHbaLgDw+hVblSDex/Dqe
hrdje5Xoxa6VjeqIPCWpWi/upHxDTtjqcoTAKjEeBA1rcASa5DjcELRBzQQeSA/yUGgb1GblPfF4
RhIgT9haTjIrCFXSXpYnR5WvV6fHAbgEsWCkkehGEGvxLzktxABQLA2KDyp2RiqlID9/UV/b/1q9
bcuFaQQb9m2PCh7YSbEd9saoocGxsu2hfuQjXfcy85NjZZlvI8FpJXmd/DOdCV9aXRV7uyK8MJof
lVDI1gZCpie8Ni421OmSH4hCM/R4PNbyPy8M3nr9Z6HUHMuJKVZxFAqjXso7QhRsyPtCe11o/DFc
CV9gmPZ31g602+0fvmK241R+/Neclabj3rXw1zD4GfTGstJ4ZvjHRib/V+dI6ONuKz0YPMAQ5/1f
ORBe/HMR9vVnHmh9FAo2cdLqf96IS4eT6Ezpea/F3t+kMmn+Y8YUdpO2O7uS9sR8NFM8JRaFtP3+
PtqbPVYe5kg9rbEngKrduFOEsh+haEhzspmVnFNNi4+yrFRHQbCfZXzwcqUwuBkPhCP5YUGlbTGW
CzPtnxD8+cj3ImV9Xpio/zVehXEVcVnPlFcO3PKfGWMCfjypYkLJr1wJsym9YioPZ7IG5H/ouhQ0
496LBbtZjt97D2UlXdvOVlBcONJxtqCxTxX/uJSoOn7CVgJiKHRyvmnW1/6NnFsnfbwt/GyCevxc
/PsZd1rjW370cywOAW1eginuXH4NEnlWt2MHzu5DQ/g0DdKkepvwRZn8MITZw3Ek5gaAJuV1UzN6
/8KFJN9wT3hQ/dO+OY7n64NBOl9JuQudm3DzQWmdOO4GXkglAwFwMZ3rsUiu/OetMJbSh+r7Zgsi
C883nH6u1COue77TWeTnMMIWTqdZYj/saLey6YWowxJnreICkMkE5V+XFd53Gl4V1XBPO2EbIbjJ
9+2Iju1W8l5oTrrpZ77D8IZj6Hye1MYuwh8DSm3iHEdwCx3eN2ebvh7xnZ+q57Q0tPn3/K9XYgWC
EVsdGhBrfKZCKm4kY5YGhQ2WkiR5FW42xjlIk15lUP/vygRLI64tbRWCreyFZKowGQyuhfbH90df
feIuZKdb+PUi5UPzXipd875/OCG5fLd7LcUM3+LlVE/wXJMp7zhhM13Vsrxi5cubSBAQXmkqMKUA
kCmn6/fN+T/J89jxwV/wbMqcEX3luyL0z7ZMzOkcCgKE9WkwSQgw4stHVQY5JPPLSGvTuiDVq4fz
lxYXV+ifXAnTqM5QEXEqnkskMD4Qyx0dre+eH87ZBIeeVw9sb1dtOTvzITdKfg1I4uUT1JMyzfcN
O1qasWMoh54uFMNNWKCBiYmhxFb+sCEkhcNp/TJaamgTRaQlGgFZZmQOvgqrc9GSWKe03LVYJtSC
w/ODVPk7/rX+tntpyeJPJnXnIxEhMkxw66shHXe1O/zl4w69Kbf6/sOh7BzoMJzY7vcgfM59n/4O
f6IjOWXikfKUwYYx53X2atJX6CX+Tcl7N8MIKe2myfFeBpwcvJOCM0+uBmKC9hVe48gA7AqHCulf
nIeHcc+cDt1DnQTKLj/Y4LYv7X1316anFq3r7nW7AsHrnEuHEsLLnhPmhQBGvmTFRWPRmNVnQIJl
l4HAfpjJa7vfXHV4K7MXZm1hmhc1eNm1Oe3W2XRt8nNQER/tND/QFCDpUu5eGzPet9EaWBX7F7PY
FyCfqdapcIq38reptIcF/a6T6D17iyYSXtCYMJC0oFLugGk+MEmtrQHTX45XtWs92IaqsDEak5h2
Z8sdIv6ioAtEYlaXg8qPze21sNhW1kK4t40sD59FMZsur+RP7JqpnJCPV9v+/hzM/qJfSwPFJhHi
tXvOcdxPNB+kjn/CbCP5ay100BdDxeL7XX56Ov61tAsNqa+pHFaFzb54/il/po1LWHhcq0l2gkSk
90qEZwWE+ZgXQLHcNtdwSnPOS41z3TvaXhwb8W3dfDO5bL0kuSsHYq2c+rK+P/fiB0OFzFS7sakJ
wbwmmqabV5N9nqZ4Pc55JDB6LpuqYtBlhzn23AzFNdPbQG94WsZA562stO1HiQtjSXS9Bs2+fWmq
HpZq+Z9lPRfawL3xleBQflU84pin7RqzdrSx0ic+xSm9qnv3E9aUuSP2xsQWPFr/zuCaHTb8FYQF
McEmpaNH4VnOytB4w9S5KrNMz3YNZyYK+sqs7+010pFmjJtugtLsVJJLW0904oxx1q2V4BJd93G4
4KrGNUhPA7/fWm2PjUxVCIvnl6OE4Ta1+PQIILRKA4QuxVMTLGj+df9TPMs2xCxXnmqX3sV51rKx
bJuPcEErB2nIResgblJwZtAUAFg1/ifd2ci8pHYdpypJ9GyoLDbiu7lHrcpUY0C9RP04vh3yXxva
n0Rb5nVlVl63iRBr8e7ZXUpeBH4asSkb8RM3estJOEWb8f5X1hA8tEKX9wYhL8L+YlCfFi4pmJuP
zc9TbojMr2JizqL6d4XvDCPF4K1c/zKjTCnRenX5OloktS2+MWBPiICF2JJGI2VBqyccNoPoEo8C
n/9JxpNw0Lj/+PrhI+0q3TtA912aoFEZK4BKKt8PHz2sg0yidQ0rNjFtIl6Ng9fbLYMNtvY0oLiV
r42R20JACDZzwZmUu27lT39kLbDHf3RqjRVGxUzbuJI2u2v59BIbOTuWXqUUQZXmH6kn+LQ5I2Zb
rgD2/kJL+JQGG2vMwJ1OElpnthbr45vYanc1zd6/wSk7btuOXdPgyOze7S6xwLmQEmxCBmOMSVkR
rATvjyA6eGTFtDL0v4lymSORWN8D5h2SEu3jKoOfZW+aqM5p1AQjxr3foo85YxOxwWMthdDSpRWI
Z6AQRqsi6Nd4h0VQCHE/KliThe6lCO4ubEhoUV6+4mVK+lv5XkiQYXieDJsNDmhJbNSma5lW4Gll
WsnhbLhCh2HsHjos/tPzMzhk/xUtbiArCL0/9tbv+KOQANrOyGdLazhiuhIWtlzp8kZxrdlurlGy
2vLypDWqaG3SiXI2W1xG5q9Me3mr3d+N46K7WreyGBaC67P9Y7x7CFZ1l5+soCor1Kmde0/up48M
B1cJMcA7gphI53Ie35z1LDZvBYEyu2jJS424j2PF1Kk4+3oP0pgAES34lUxyZb6eqF+abDVqKRZa
USZ6IdVvzE8PQWTdMdL8CI5MQrprYvtKWWEY1gYUlDu7R1AXEmHKfI9LdCndVreUBUfsSoaZTXcR
VI9sIlnor8Ag5gf4ljS7QPDX36qEubzoQmXS+WzHopA/GRw0F8NdU35W59XN4aQ9ClkOKzLKuzY9
FLwHAdFCPvYB94jlP5CH70HFyNsAvpDsvMo3FKz+bnSRj7utxWTAIsjsqkdKD/au1CG22kR9u21m
stV4rAbFvIEUFvPTbsLe+XnptVaL8otkhr3StbzKYXSX0FKv2Wr6Ut5li36zJkFeFp+5SixXuW2r
+2QTMnmKV0RI7W/1jFGj2Z01bzaKZhrHszDAevTYxniZbaoy6bOpciZrN6sfdoO48de2HkkbKLP4
wv2GvmKNb5rrWx0pZnmBghbW596FMJQ3tvBbUj56GqPLfYOJxpaPhpsd/4eainRlklUHidHyCFzJ
aGaDVO8w3HWvujvjkvKqEiuFic6zlfpdxPK3ybVpqtXmUsmu/Dq6MmuoRevpv+NQtzmYTbYVAzds
GBmQsm9SkFJEvQlfoHYw7WlfuunJA+klLUCgvBy9MBKexQT7O3yi9oUuPjONfB+HKYH3dO0GI08k
CSd21fjprT+OPwaZrdvvYRRF4zp8MlIiflPW3UXkhjJYcW6gaKIQpiASwWFrOSTFWf47cPuCIsbY
ppNT3sSmp8b9e12JViO8Y6R3pUsYgm7ou6irB68/3VN3xzaM71LFQIT8iJXFPyaAlGLLx9bhJboJ
zmnp8hFxDHe1znZKhYbeJcdpWQa06UQ2Bu0hY4HcvfzFTK62HlplmufKC51rFdwAa4NbPd06Gz9A
MWf5psSqJl9149hb4wqGPthBcSJxvdm91l+6ZRhxbdbOFu7GuDMTlxVmBms57BDGcj+p5rbD7WSm
MMbN44tlCWxdHIjntBFxpndjiZAmVSbdCV3bvslSopIr58h3QzTu8uMZos8u/UUDDC2OIoygkjCy
hPXL6Kly8Lx83QlW3c4h95jh5Luc5MkvKG9g2puxjQYX/KVs3nMHW5gjrFERklWZL+/XsRYsu26V
ayyYby9Ky4H9/ScryqYRZtCymgp30ycTjRJXnuIWGnEnqZ5LHatiGxdfwTlVYEpKr8MUIm0aRKhc
Pf6mdGHNdG3JfDvRWg2XA/P+5ka21PJ7QSn8+r18PuBRBl+Sp5fl7lHns1Ng5PoBcZyZ8TwK7HoO
IN1ulDSPT5zalvWvRkNrMMS/au9LbBgHexOWe+3WA+6rnk2Aq5vOsnT6eA0emv9X795k2FVUcYN2
cS0GALqKFC7KuVk/HgV6Luu0GfVXIziXHiHL9fifcGjErud42X/VYn/HHklbLeohLgaWhJl4QY6G
8/fAY10Ug4Z3W4p8yzvJFdgotmL8SShsEjUl1KMS6YuU7Cg12xTpq3asuetZ7dvZ+tUk6Dk8d57z
U/X6EZvMfuiNPfqGpJeRFo80KdOPVKKTFMh4XbjYRYPco5SZrD+i9VvgoAn8U8lUEh+ciK+SgDXd
BJA7GvT8BTwzTfIYD/lDu3omTBpiHVQyNy14h70mpV6fYhv7Jui2WAUxGSikurnOtnsbM8rhKYNp
CvvXPASyYkrGTaTNdiw6SA93tAh4NuhQj79lN+hMl7Vo+yIog69yPtuPsZH6SRjEZHTx09j00I9M
rR1v5baIa8mUhgjpj8sY/f2IwhQfu/Oxwt61oyBsjCuUGWZCaAvBXCSOIN15yJxKfp4aQf4Vu+Qf
g/T8QuWEhrL8OY0zHcYHAic/s/X47+sL993tJE+EtiJRfoxwqzL92GTNlgOF8e9GQ3ydE1tYDJKf
WZdjP4x8PyfPeRJyoXQ7fbIz8Mr47+PTLYVUJ7GrnvxLoT6PVpP18N3B2vdZ0BSYR5hNiULlIQVv
U6GbFe2uQhg5nUTyqZ/N3MuSICIuoeytH/XU965/6Lmbytvu+cMssJHpn13N0Xl6G8df7p3tIG54
4grVw2P5mXFeM52EjTXBq/GpcF/WF/KPEcTK7w6HrPq5E2vSc7cwYcZyqquuX2bqIYx+XcL00RRr
zPnHnV1DfH5ZPg3pZVNkaw8Rb4/Pexe9sLftGYtximT/tv84tY3o/u35xpMJfWZwk059YIl3YtX5
e7Lp4VTsR/uWrOH2vRb9Qv+rn8oeOWJii/pQPDvv0BzocyFNZttNa32ENJzQjaStyex5UDAaJqn+
DobVgVot7rTGlB4lmlVA96QZj/ee36xNxpnvkIIoUsrS+tCEX0frXtJFbmDED/lBjVKNzJy1xORI
iQUCLx9/ZtijfEVbHr8qaimv2k2HWQ/DklcrZHGMl5/x9qbzEhC4q2LLBhM+nhA9qVQyEibcDRqH
UbrrNsRGEE7VSzVV1b+aoOa3h7q+sQZe0DEYypSZML4nMkc+Tr833r2uQOcEC2Cpqg+MEJEdfx7j
jOCYhdppR11zogW9lz2n99rBLcyjSleWtaPYkHNIfmujYmKqybqzH+Tk5aY6sS7O2krJlumzKfg9
Buv7DWsZy+VxkGpfJxsyvLhB+aKHxc1VkCeLiUx82F2GgrtOL6QjVqKs/oLf7oUR7NIyEK8nSUHD
UDLZ1wMiisqnrj0mkX8OvIviphjrhsf64bZ49XPDeAULDw4ibH1Jq7nVWElADp/ZaIfjS+dtgrcj
no9NdjbKcznbXtczmEhgFhAoimcp28/6VryDDOkEfzeXw9sXVwLwGtr6rtAPoBpoTncxq+4bx0b0
GwdelxVSQY6ljL+3oddMEMwHr9XT73MiDmBJlOSZg8b/3uvppgiwH1S3tmWMg+kDkr9sbtqvcTCa
TBYXo6zOiWXXepCuPavzUEgt9Rby/ViaQ3tb8TayUIWmaJBrXiYZdRVqm537UqJkoixKwbMGl1c+
+LGGz4DUg2aRGmbbCD/vAcETdUrig8DnODzUc5xFtJ/l+9Dlq25/Eo0cYpWKrpXB+ePRxA0BmQXZ
dOhDiHBio0H92wrj3D5ZZD36fazGazgT8LFH2xqWC9+ita3kmot+ZHD9mY0TBtkxr4rXFsNEncdh
heqMw4MACv2xliZuNCrK6Vx+EzpNIs3nI3+aR7o3tKfF1S6S89yeVQYpI2fhLWLUp0Z2dk0k8u99
bWfDRmxCzgQN6vCjNUSR2k1vmqovuuiNaE/XwZNy+MYDVKAfo5kDCpVI+sIa7rXrR0c3T9lmETBS
jGrVCZogl8QOv8ZjY1+9G2FohRvvto5WANLhCxOztpts5u+fHB+/BjvkUyNExutZKIKHpx8KjF2k
cO6d26wY7bi2w0j1NJn1zyPah+NoMXjVPVXwsXOXnqUdaeOmzH+fNfqb93duGPk5VcHRY6TXsq7r
qXD4Og/ZOdPl+VXOq6Ad3iYaoYPQIy4fFCvoUhLUcu01VGcxuX7YeN75I5IuA+XLH1KQh/Mk7287
VGKme4/qtbcYiO19FCWXvBN5zITjz6G3aSZ6ye6NNXSSqcWhzW90nkQGfrTfjNHsxYSYIz5Ek/tc
DNTfoi1elikq3tsij3g+iyJl5O8Pn+PQxuP5Tnyv+g/5nTbKbmp6bp47hBaT0ML9eeqDW0hQm4iu
b6Ng1HiSFbDsg8X0yuPlRrBJvW95+rh3zRM1yHxnJmqnCUZSd/uT/Is1H/1zN4lQ/mFPYtE5eXWT
qUJuFJ3OBugEYMUYntG6OAxu/6nO7ZyHqVbtOlcuSsGQ8zlEJvBAvvJ3zmYg8K/cND6mQYPBMAGM
2B4JamrszLpOUeybdvBhdvqZ/KXVR4K1LC/nacfbzVSe9cf3rHmb3mrPZyEKgAnDZgY+vRhzCBTf
IqflZhY65MZPIjFla/E/rT4wxLws+DFFevxKp0sVWnMrA2RPxZX8eTeC0YtC53P3m5w+x9EAQTdm
Rj/9Ry3Ve2byiDjrwX18qmX+jAi344TRdKyX7TwY4ZXSjXuLQUIhPoh8ebDZ9Uaq0VgjvpYK0oik
Wul7iwXaxUw0OXjvRQAXn4eagWtSijJS64nnaCsbZOqVldjhZy2JTbdA3+F8VNwSNbOjydgwAKHp
ZzGHJ3kupHf1EwHXvrTKlJfLhkY5uiij8ggRjXB50NhpDxeNA8J7tLrJNrbWpmgnoRxdta7smG/N
87UkGFLQ6MH74BsdC8/Ur7moBtYF4JKsXIy1Ygyj+c9hxbGjk1bxpFouZD8jCKhMKSbPz/3o9rfV
bHOPihgQ/BEBxn6uZDP9uKr2M6SPUIWDYaDjX4FDHQAv2dDdPZWmKLdmtpcZPKcJEWJnGaXJQvRR
VBxeoa8AT/f7+ZfU/og18kGPau3AnK8v0bbZPcrbnOlFoLGoS27uWMHSTot8v5ePE/tgevAIOTax
OaeeLwynPeBIGZo/RexKmW3h+r0unEfe7HwtxvG5uPQDdGkY2PBSLpZ4GS3iBoFPc9kldt99EIdW
fLG9skYEezqFyPwolduHu/77oOfvXfllRgLUEfu54AIOOiQL6R4c7p99Y/e1/th9PSbP9u77MYx+
CnIe5sww+Ed9pcf3KWNT1TzH1eTXrn79V1laJdPjI6efH1Kv4BJ5612mN0rpvxVw3JqwLl23edLp
19Qdy3rybEDq0U7mYxpY3Ox7m+8WdlvM/SWZF3bwLm1itcu+BKZ4RurnnUgN8sTT+Dl9Eb8uOjNU
cjdBsG07lEhpugxYyxCP4f37NL8NttXF/BJUCJEpCc+DSehnquaKZT/vnHP760pQ/tzEmTMh0JjI
hzwFQ1EsgAW9zbW0SOa5b13vItqLKyapCKu0pJFgy7l4KlFRbBat9GCXA7vehNhiLgRz0/0EK+TQ
yky2w7P74I9JFOfLRG/XfK3yzB2y01szO+BWNzyzhz+GvKPMrXthiaZAWBTOklDQcQzytNHsAQw4
aDijBbdQEvvTKsQ7QFuXzucS6HcEwjWPEu7abVOLGswEXug9ztCtER8ryJ5sdy+BKBY8UTUr7oHD
14YHV85W9Ggkfq7TWe9kwRmkpofRYaSqzzW8fxwakjNPO+QKa1VLPLzw3Nl/5Jb8FirPeyH6Lm1N
b3RA8eIl1hrSZFlEHYEju+LTaDIDdgo+/lr/LD/WP7evF6w3/AgD3fKn8YIh5MOfw9j7WvsMk03x
AjrzgyTRU9v//c0xRA7QyEFL/lj8KL0cuZfm8p8BmT2018mCTsI6QNbvbvD7/VAq8X4YmqYTDCEU
bGRu/77Vqp9QEr7Gvml7J9kxXc+y/EmrccPXgHlXkCTSgqGKe8zLafjGWDGMVCWYjfnGqSAykO8t
MxEzJiPSfSEwcuXn2SYdDvCoUqMOHmq/hWmYVrftw+Z97EJxZIJhgZnCz8LgMvwpNz1Kf970ZxVW
vbIRgoIQZZujkAkEWjuBgJT1Q9ujrJ8LjvDn2sGpefq7Z5MH6WPsqrq6Q1H0NacgjaKbroPQgL4K
dir4cBEe4qY3dnHWpUfzKTfiopFEDAIt/fvPZCU13Q4vY+jaeNab9XKdrJ+rr9j3c7r4mn1iinbS
KuklxiByCdw7A5D4MdHfF1As/l75XkOfiUSwEgzwLofPD5MruiJnpwGfgIABlfHlZ6i1T/nPU34u
5S8BLI/8+xFAc22On0rFfC0MrGu4Af9svwPzwog/k+cA6NLrYUF2DKI+w0vDi+Klebrg/QKUd8kH
0tVwOA/fxncZ/vvjb/+338fT8c+Rf78GOJDaIt/vpovdHEISmSscjPseqnQAm9Z+DYpQBzHszD/n
4RgCdSBQJKLtQCEw5A9eXLjH7t4p8qkRw3SXb/jb1infmXPKzt958fT7w8C8XiCFho/V71e6lUo/
/NaQ7D+izqs7dSWJwr+ItcigV0mIjATIQuaFhcg5x18/324d3xnZvmccQOqurrhrFwVurJEWI8v8
AMq0NVKgLB5tSmBy4T1kyyHToGCbx0l/MYCdQg4oaIp3woOzyAgY/c3k/V2LSgaNBmYNbzZ3rAsT
wJnTWNSdHb3s5cues25QGgBmzTsQ+nfbURQhE9xcuGFN/CQZZ2tjZJE3kAzHWnphD4B6ve0FD6NF
1HnQQdTJEHDFf9oDGlL9UI9Oupc3ZlXaLBL5Df4vVRkj/aqqMYKIBAYyIcoyN9fh6SUi1Ja5JQkO
mvjFXet60pihu9CjVTzt+Kahr5SdQajBPssfZalLCoiRypUewqzol0dE2lU7YurInpd8slp3ijga
zSQAiR5Al8G3MWohS1lQZXD1/BWXpBennJBtsA7o1gJ1habQ6rILNHxqDzDRCKUugUX88UaS2xxU
GesGXGAvEE8MSwE3yOTLjrqVKF2jeUhe9DToiM5SsxEpaoYahd2Otk4UETqY60mlStsA7hqsgaYN
6b86YvxET6b6Pf9l96gACROCKI5pOnbpiuFvmUbGXzyYBpq+Aplhc20Z+AJ2jSIbA5LAbSjOZog6
SRp11hVJmDHuniXmnRpoFZZad/rBJQGH2Kmwkm83M/u3djzdk7uitZZJifWCDSRoHrHrLImOqwRF
N4nzQtFeQp9w+sdx+yHsGQWeKEJ5SMZwIHnSOO5/bOW9V95y3mf8EagHjVP9uhhx1mw8539R3M07
sRZWoklgCDdoiSXjldEEuU6ORkhVEzmEg6AedEZH+3eRJH74YBrp0R7VOYEDWQViPd6TpAh3Ok4k
ubo57QcbZ9mUU1EAuPg8AlCNf1eFJpw86ClQZX368fs8p56Ux2elKjSu+Eh0oq0YjxEYLhWnDYSG
084+oVC6DeWsCW3RGmhSIZRedqNkd9EniW4jz6pKRoHUkRuBN44OPaf1Jxsym9wpYHXEEEpj7ChL
zr6zFEDAgEkxali/JGwVP4tbpNhcynDA0ub9SAt+7bDYLn/Fso2lar92ok3QTGDNqQ47o1nwtL2g
zupV/TLrxgFn9IfFLwEEQDr2vMTd7cYZ20fjjrWBegUdYmkIo2Df9mzAC3y8DiWL0SggO0EJX9L/
bKKyKRRMmhCceiFST6M7ze5oUCjfvg04XpGWkz1PkXbAvtwoxphcbKpGB7tYZ90TkvPc+sVB9tHS
EhGt9slZBLNFvRnSKsE7cTfdap1tJeJUvVeXtKw0AtiezrEDbgLoXBl0WHr2ooodS1votw72fL4H
aa9LjfwSNH1qz0ma8VWmT6KosypF9SfzCaaoGeAT1WA3AloOqZM94p40PVzWABzXYkEXEBf4sDEb
pi2Tj5PwYNgK7NZM/ax7OzjwUDTuDzesGAouZB7AL073/DJY/2aZMAU/0sYBQvo8OJNss3Br4u7z
8WFf0RAoxS9MTuhWqdI3k9gEpYsR8h0dKe56vg02Ze8VWZTUrEf9Mi3QCkIlA0UZcaRZDh22VN+B
ncSW9Odz5uq0ZQ8LLEZ6hMfdJGQnMCuoQx5+MGA8BUiduz0zBqYpO6/z/HTjSy0eMx4b3F6MEB47
8iC4ORlB4ytoKfQagKvAJAwGnV+uAQJhzhDZFJmMWD6lbmve78sJwfvmk3FvVALb7afXRngweZFR
RdxVu8/3QSqNX2zkmbPX/Thd4JHL4RowJCL+2xsSFoAjpaCBsZc8pNhD7U3qAkzQb5xtJMS4ABw0
dIf0g+yOZBGXQUrjT3F4tLpwyXoC8eOcxHOpjRjDyo6zXLJYoWRiz0CbDXWnTesLRGTVklo/ALM4
OU0mb0gBMRsQJ0cXFl4ujN4koZoOdTUxc2sXVeAp3USkc57ek6rUfNkSAnMJqwmwSj7wAM5OtvGx
Qe7wLW7kn7nhLiiJajq1Px7HXbC1sLV9GksJOvs0oU2AR263++2+tBV4Wv58XrDnrELOxi2Qjk8/
eSyZGuCV9hycLG/QjnUopWN0ftNPBdoUHfk+hNxQ+oHdcWu/015H+zDb27MZfCn032Ucsqz/ZGjN
udmCZH8zj5rT86bhYDtkOAVtGkcv0RZobdgdpIMr9GM5bSBU/4molCE/RVlo0SFK5CUSDoLEAd54
ie2uRs2aX+DoIsDYCfriE51KaXi9jrH5UZYJ1JOu7LPeUUMLGRzEa+rZCBkiOVkbEqYbuJ5TLxdX
B8nHqXHanB/JwDzTRKkEwtTiKaWqU1rRwrSPx0kC/oDB69wfm7ZiFiR/IYFMVZQo7RAJXpz8ivGD
PGkQAnhk+eqs2er+PELVSytJL4FG4wni+OrGcbeCayyn1HgNgIOp5Nq+hxyykTy5Tqvv6/cRbznL
sIjQZAPbLf6xmktJPKpEah6YdS94xRacAq1z5021+Ukp5erOGccIz585RugIAGx81XbwEP9k7ogz
0Y4jLDqHUu+VsXGiIPlni9nk9rtNmgAmtzfv9m6oPVXNqSCGuBT3qOtalp4UBvghbTwPiFUgg8Pt
U1a3K4wxu8j3hdlWNgdUZ2qBGIVXNwo3jqNUS1RcGUZpOWlJ7Yec/CugOQ361IulukX7H0V6iBgb
NNcZ4hTJ6srTuruRYOpGa8oaS6mNgfxqWUNWlPcc+4z5kr3T64sLhlveoOxZd406lzWR8iNdQOo6
g4wifjhdrN6L29APjYDEYKiJwdpjbCKVGl7iSEeEPil90IW6BfZFKMMrwLrJGbsDbADawOFqtX6G
chi5C/3SiWOpo5vgIcEjyd7SilkHeEbDtcIfHBpcoIYCFVk2yTvZJCJzNl46j9MvUw+4li/y5BX8
a4w7QLDBl8TwHvoRlORqgCuLQZUT/FFvCYE9bfhQE4CyQkQxtb11sIKtdKs50hNQIQAX4YiEJgr0
Hy4X2W8a7WIyxD+vfvXn0K6iUHBXZarBfAES+nNKMSnmUKfGisbIf+Z7Upu3I+IzPQi3L3wwyVLn
2F35G295duR5LhEDrTMOpmyxxEtz2fSIeI6LAR52zGcXNYKe0F7qZ5jzhVxN1NKaRdXCyETpsUQb
RJ9eEXBGerHl/e3PpN+dz3FMcHW8t8+pvXNqcQVxjSVt5ha6kkcFN5Ja0mwEPWRcwathKVDYiLnU
BX2XVFviM8iKQ1Ty73F1rBX6BmvoqSQl6rF4oRs+NE4A/3/WNdoTamGownZ0Zeyh5YJz0EWYYSCz
qQNj+wom2N07jCLgOjoWfCXD4XA6ZeIZ18ejoWJNFwe4Y5DHBZD3ElAKaf8CN6l/WZ2Vq3feeUu0
mEbh6nPrVLGw6jbQkZVA5zw69Pmv/KcSgZ6cyK/LTiWp4yxdDfK96GLZ6Kj7eEJ6z552YKyqzuyL
7muzI3K78AAPToDzRMasR09Wh45f/P6Z9jGBigJRL3lItni4xe+s6zkUGZEuxeWowNrBWXQ6D7fD
n3bq9KTJMTWOjM6CXO90f+VHKgbS02sVYKrjKsArwVAqYLZn91PPeJ86X0EA7Wm7QQnOyZssubWq
cOs0mGXcFVMfVx4zDekigUeKCEN7ouVVvgVnBGgRbf4NMqAIlN5Sal1eUkjYjUQikApiVhg2yO9o
KbBAMm34JOvezfA9WFkgiAoGYGN3TqWX4YGSP3cVTUD1UgBUHe/U1RPDGRRpOOVAONBqCj+3TF/l
a7OID566herLD8ERBSruylC/7ZBcOrQK6haSH8BZoleixtE40fWwkFNYlFO4I/MixGkij5rgh7Mk
f0Ce/zjidEMexchal8KU1Pp4PBB9VdUdyGO81NB/stk6KYqdJUeIy5knwGT5tBnKU4Dylt9IrXt7
Wzd/83JwaLGvycVGhe+b+lsWzuccG5+COviuu7K75q6GeSjp89i0Yr0Mzv6DpCVJqg4WtBg27q1V
B9VqNEC8hV0TUJIicLS4xXtLjzPTzsk3tTITujVmSC26XhoX54DWxzSpKY30dX2fcnVo2XEUj9Uo
B4YwdX8WLKlUPy008oa11JtOnT4bnX65DhgST6XDCfVrXWrqYTyxHA4OhkkMEYXKBTNhFYuMWyWL
oD0bDFYKey2bVaM9k++SOLZhDSGEld+jdKueZmXXxcM2acwAmz2M2NPdjkXjyJE4M1QYMtQ52Tnt
mI8/JW4IbetidvNmuZ6l90vG346i8wztqcLyz2ZF4pwH2OwiTxYMZK1bGL0aWDEX87nAGVyYCAjt
d0MjS/AL7BcnQAkI4Xk/3GKoOwn1ilCgBX7yqTHRQTk/bS0lEbpCjyP5lbDg4H9qWSxE+wz3Rpke
Iu7XT+R/WD0qLIjP1qzYDddBCRDFtVWaGZQZpxa/cSsY3YD/BwCEi3b6+DLNLs9rl/rIjRpVXGnC
GRjkmKFLOzZNeJxqwc69UjsH9ANo7bnoTCISxCuWfUb77hsybVL4+2YRDgr89OmNiQ8RQxDCG/xM
IdWMNQnmW/SIKkLiwX16Ds7Bo8foXkrbB/g7aN8w17VJCnigv9RFLid+43+eejQyQQ3bf/qfMSND
uT4QqdDaENwGxSgfQQ9FhvkNaBYqlhMXhd0gy9gDSOmYPwyHHng50v3cdwvhJjFE+owMhFwZtISX
KnjCLod4DCYbYw2UMfrgEaTKBkxoUx51RZElCSCdFck2HEVKTfJ5oydXXjNt+N1xQqws15OtyCnq
yWAOi60VuLU803Gpcpl8mJvxFc3nW8JA5lsHPPSrJ7ZQAHNwg26ZFq6opQrtB+sLUnNrDP3bo3TK
b6lLLkb/yI/yEV45EPBI6mpG1do80lmqzMCrcrQfPK0a7D5gM00YRErq1JjjN8jdg4gL3cxDcUOv
2jowaS39wVzeB0GclK68Cjk+OiZ07xhBlvXDtyzXeKH0tKM4I/xTBbFHTDAYL0y5VB4KTJ6BTgF3
zNqs8AhSd1ynQw5xyWOtCBP1XtgpuIY+kZKuuIucaqLPVGHiB+VgxpAvRLwTBMEo+CVNYZI/OjB4
dcjrhimrsEkPiRC7W5oDlB0nPz7UxlB47K6BSqZbpMc60RmjE6MsrfJfuCs0OVDI5djx2yask+5n
NCEu6pafbWqPxTUE21BtYcXk06/1t6RKxKaA5ONS8a6tk8PcQv61JZ+WJq3kDuk9yPz8PS1spCSE
JWsKXRSTypzLEz44BJYQQqEfdg7pFawDf5bjK8Eir62UDOrZtNjJCmlNlLxjIYle9cby7WhQagKW
grrFmDvGEtrA3HvBDNvGA3rm+2lWJ08PxIY/+NMlrBlRDHz2rD7ZlwM7A4jFvfVDWqO4YR0KUgup
G3tRWE2Gi3X7gs5SMkAK7GmsFAUFFK5sNonVth6Ouw46QSCfB4dljz+60IAFdX4rjub/BgsZ3kNH
xpcKJ63rdJk1i/pK+zzcX6YrvHtl+NIGBB4kBzRuT5hGonLIqkYkjs2gJd9czJitl+ln7TAbAoMh
QwIFaPzw1J9RYeiUBRnEAvY4gLMTXmXSfIPX3AHpZwpzpVUoNgqWd315z613sGoPWqadNeT+eCwA
2RgTS+ofGmbmM8IIdLXvzKxbN3efRsVqAMDfQVdXUDf27gARqT7yZS/9eJzqfExoxrx5T1TDl/kB
9mFwRVWiLMNqq3zgNOyY8rYFyrujdQm1INcYSiROGHPFuNRlW8B+Mp8bK/e3IZJqOeCn/kZOfxim
W0JRmG1CCBF9C50nfbI1PvPBu/hDeStxbLK8JGAMGoqdlr3XCWTILWlZ6IBBedOf7cxp/tTF6REd
bIt5A+AP15QcVPGALhR86s35Np+c42JNMVsiCadVxg7HeEnxGKExTnHXvK88whBLS3QJa6U5kl87
0J7faEfWkdAZFHmQWhkZwkR8jY+M2QeXj6cnPVFQyVZVUkjnKHNiA2An+YLQltetCOdNNeHdhLGn
YXl0N9J71DqR9gJM9oCD6wsF/w6KDYvRHpol8ya7BcEoaRsYfJW70Xng/XD7jcZgYflfeqx1tBkM
E5zYwFd0mVL3eC3vZFaW1X4B4hk/48PnN3j0nyCoD/398Ab5xHaIn5mc6mrWTfVQGdSZSotvWlj3
9mh2qO/98/AKGkrPvGpg1QGLwr/ay/j3ThqIpNUttUCl3guqgz8lR3i0A3oopAP76k8qAP7PucZP
0oamzlhq0UD/EwlLF68ajL0B4XlAT0tRqsHpSc/Xjt7WQxe/ANDkFQAs8HNAVnmyk2BsUT94j1Sr
V4MNXZQveMrS+EKZKF0RJT3CiL4KLulWabuoI9HOTkol9Q2V9Vz2G8tGv4HZkDSXKDS16Xqn9bdH
mjfNOchYyUrfps+OCtB51JTiTSVdjl6qC6V+pEIoMdvTb+1M7HLXOBK7E8qbBj367wjE0Gga+4/o
051hTJwMloqc8tfS+9C/lcvQSn+JIjBmFKz5DglqLNefusMVp+RAsUF/qZSbSWLj+f35teKqkApP
c6y6VfxYpZ8XdbKJZ5SU4vM0Sh/Rl+l/AVUprY6uhx4LlY6GHf39DvZQdb6MPfj9HXVw1WUYlB7R
w1HJQ9rJ/fV1K3IF1MOtUv2dXgPZWvmbq7asjy6LcFPJ38XBCRMKJdRXURyKCZgZjxHD2qVhglxU
VTP4UV3oUR2Vd0NSXOWcElS1pLUnnoTwaE9/YQXnX0x1JbhgU5gbefipcq6ymj5JR1gBuCYjpRnO
Q/8rtY2Io81iK1CQL4ILsQKxZ/nXzqaXgiQ42EAsdL0BVUtwgVYb+yt7m24Gnjr+NTctp09bp1+X
epIZlpETJbEsjjZBj5TkWaI3QZFa8BDYh91v/YJEoGmz1VobbgC1Kuvg6GpvvLPTh43hQ+OdnPqn
Czkv4pIFK0nGKcfLKuPEHWjhUHf8iHT83aVeI4E/KfebyKbnWExZrZND2k0PfcDdjAox6l+DDQD0
c2ZgCQKQ6t3GAI3oK+pV4ypP1V7PCu0D7gOMesERWrvdz3ZaDjcDIKLVs52FarJxX1ab24CG726p
UQ4Lo0Mns3auSyZAnEfMawfQM4MfyWIsPD4BgFNn19rS0GjsIGOllCEiq49DSwYn6WpjdJFa2odb
hiqhvPA2ivSrvzyLYFRQE1a24cdjaBtVHYCOqLEbv35ERPj5yb/Jkzk7mDvIpjPP8N0EIAQU67mm
p/tybNFsPijW7uQ/NbQB7vT2pQWDiAesx/uG/Je5X1A9fZuXln5lk4OoI01tvrgtGSu5V3Io5bpo
QTnZ/UmtzQYoUtswC4hk7rLxM2y1qFS+zJKn+U1mqQGEUe3Ycq/gciwSUPSJwJO/psOnzNClG2aH
zqRevvFGC/Seo8Fib0OfUSea06EORhO71zHZEmZKkMGQvZLrltb/JYboC2Xab+A0uUdUvY4SoTLD
sJA1jZ+CXxa/NtXc+2GufesyMQkGcwUd8jUrHICvU53mq+7FAn3XyUevXPMZrK7BR410Qb4YXslP
gpFdg9OrHQ6jS45qEaMiWdDnHYhhFQSJU85Q36zmKECreJ59/5znjMwuO/lrRJ0AntqPPq5MVSV+
4IUB8lAjnNjEfYB6eH0+iPousCkSqQB8FGT+31eagbNH0VnztQBfOlEpQ8W++lqtOmVmDpA+BXNX
fxzr91UdNusKlpuBW5QILObH1E7f2sV8VDItmJzL9P5THXwtmaBLU56oyoEt75iN0XmCMfuhu7wC
dndr1fPN43ANT1JEJhimhnUwoUs5Myz3T7SK7aJiP+dDJdyDVCb4+VHN6S9YeZHc4sn4XNtzpQDJ
fJsMa17wvCdEWyo+SHNKo7xwuYovlOgdJgk4TiAWweiRUodu4WkfYLOe1HI5GyS1eLrpY7s6xapz
AhfkbZcFmuYYiTdbnepgdhE7SCBpqVvZ0Hdff4vzV4+88tZ/9y+DyfDxC2nSlZCPtkBmwrRwKm49
PGDWTe1eTC1TSCNbIPQDwCJy4RRnICsPBeVQxUHmEZEjNNggbsQT9cWRcn0WyslvrTf97cFaqj+v
eLhpYbCPbm7dVFV0ggTMUY4TS8FJlz9g4E68k1wWGavUoJWhQxBv147vSUwTsiHAwcjPKNOmuiFZ
L+HXSWfm3AEnZkAYN+p0gPSX+Q7N4wZ6o2T7kQT0sVNgp8pdmNb3diypWL4LzjnL+BXmT17pjmLa
gBV0q2WXzrJNy+oViDkh7kMAqj6zn5boQ05pvUxScq0JsFRoNMJSIZaJ0mpb8FMqZupkpRurHFVa
VAGgWGxW904VgO4O3GiJE0T+IOJ1zrB8Aq8mGxqcCOfA4z3tnM80ENgN1vPPL43vx6jqncA1QwXc
eA+vv6VOmc4hWvzHtx/QgE+/tK49GXpQgS6KBsPL13nlnOrVfs8m9WN4qY+Y/fi0NRUZMSBUq9Yr
sxW50VIDPMTymahZY8mhhPCNYHcMbKja2TD4B3PjZBLkDsUiPzLNE4v7NkU1Ks9Gx5bystAUldxK
E1oD0HIIugq9adX9LTuGFdNXAf30/0mTxP3d8Da6tUvxBjoDVADdis8h2oAejQphCHLWWo/AepJP
J8/YrqzhCWYcZBOWCSJQ0kz0Ivr0X06ZJUfilVViBAeeeBnBIz1SrqqEcqJRgwdbden2vTdWdJqv
o/zs235Af+DmDmjdTUKRYrfYLYohm8FZvyRvhsb5b4wnYTCJGIXV15ARqYxSkMPzAt+J8oOmgJSR
Cd7p6Kq2BFHMoKguQiCsqeviUZZQHUvzBa1TNUhJfaWDl9FOgDKBHnxgHKfvLhRESyCtK1zX5M5i
yy/McowqTXOzOhapa6HqUwVCjGfnQJ8cuMPmo4YWYyQDF6THrK5KAYnSOWmKiWwR18uZ91q939qW
nOXKzqOE0bQ/t+i8yMy3fTReiRwNdVQg2xD3D68/qOFCjLKbZceF9qd/YmSAv+t/+8Qko9tvuZXv
PaLi+ED5/Espw5+Mb403zcDbvI2cASEDCLkPQho7+w/Ya0AxtYrjcg+iz8Yr+QzATWXZwwDV9KIQ
9Vrm+4XZ6mIff9m7w/I4L3e4GwsSPsLh4EUXlTXbT2DdtO8JLT3XZDPetB6kHLuAXwdVuEurw0r7
0y3NONN3ZhLAQAQTIYfU8iFvDZ5emWhiEtCM3+PO8pwe6qUDSBBaj+4bkptCQm6yjQ9Dzw5REXMw
L134zlGo7WdE4M7ETOgcYotetcrsC/8F3K11Mg0N4hfa7cZnqhEz2nL6FmzbJLDjD6kjjmjdotS1
aQFLJR8SAHQmfirI3H+buXBWZtjHtrdplurXYQn361mbQJldqkMNXltP973zdNs/dZ5J9ZdQc3CC
s3fFtnY0seXsVKCzKDF58Q1er3HnzSo0J5V6DLfx9w2mAOAj017TetaYNxdUvXK4BXztvZ0ClK7P
UTl+T59RCa9kAlbnuPiEDz9vkOun1scnZ984RxVnz8TqszMc/vR6rd8q2WpSLKIeurgMU+wxHma0
BswUnke6GIz2IkfFeLStW4AY9xeo930kVgxyIhdSpurSVUxIewF09xUvpIqKsG5a4Q2jIpCxqtCp
UwjRVVScfhtlfz07NK1uJZ4EcElG5WmmX2agS9ayf0dgq2ZpUDFpLlDGfF982Yww/PoMnbN+nge7
tupkFpi3G6RhpHqgI2KWBQ0IYOILdpHom3kSOPEkBCAcYxZ3n7SfS4yuj3GOsELT5b9f97LIJWmI
cXjbcAZejzZNrp/FZ2EljzEM/iifAw+1pTILgRiGX46gSjigpWuw0jC67tK5NHdtYhsqcISbzc2P
aigqRBAdocL810KM6JRIaM1MQdeU+Mm0UN6ifjVQioP6DRFAu9K+Rkx1v3SJxhvCsNC6LfvDJYyo
qgM3YhD1cJ5BVT+mrwjUEE6a+L2oq0TtCCZtHk7k8Va8/z1HlmoZjBqnpyfSChH6+Rfm2sAC+N1p
oveanGy3WnIv/Wx3B6vxMZDVZm4JbXQn5qXRzwReV/f+6V1Nch0W+/buQIdprrP+XR3dfHQPKo1S
+8YStq3kNs6MMiP8tTbB/+Gg+P9108fx9zq/zs/zzcqGTPd295jPRtNG5VnnY1OACURfSwfIRP99
5GEdgnlyU7vP73NaFl5k5sxHGbo1YIB5t7Kugea/vd1ryPeu4TW0GLtlPrKQKVddcHJkzbBB6dci
7WHwI1MtJpeK3r17OdqKzMeBJC3UA2U5sXwAQcNlvUzzS2tmzVCmKlXsAeQLXHYN8xCE93idY/Cl
M4Guk54sxsElKLOu+viuNY6MehNO3bF2Odaw6ni5/33gDMOHQf/6Zt/Aq8abAK+GJ8kHVnJ+mWZm
mdmN/i16DoDFWWo1vkxPXJWZdasdwdKjIwyQAOXJ7MLVku4WXNAt7Ozibc9CyHan4ZXDCV8v3a50
2lFNEOqWnqX5/vf6u51lkhI7R6s5dC0HABPyFbfG3THhs8kQMLwYD0+wZ+FXhTFm0k2PLcVVI1NY
U0T31wqg0FtsWUpwqKClJMiqccFHTNMDJFAifmag0PIfTEpR3BcfSo2ptcTXUGkAyj0w+fQL2+fx
EEwcSZh7ZwwsL+u0+YU2KBbBYeSC6OYs8J7KEp2x7KpcKBeRgh4SZVAW1JFRInBENIj8GcerjEml
RqKbUi5JEyUKK5DfCDejzNP/Uxl4D3Y33sNEppTkOBnze8pYCZs6Hntj1N2qxkkXMJYzXTPZmlnF
4aMMYzUTrElq8KnS4GxDhTVNOt9caF0EEINyjG9RriCMooYMeZKKqsrZE2mjtwihFqrmJApdYesJ
xnkqSnhwUiALQvKBwHj8nG/iPyusNa51fUD5MVBRMoClCLQJKZcbJGOXeHuBZ2QPQZWCHoU+VUIf
plJ/4KtiPAKNExlfbR4TePeEJJdbw/jBT4TM8wE7DF8PxPVfDfkjLX0OIcyj7ZTzxPhXeg/zNr7R
norVdDdQ5e4M6ShdMKUaX/Ekbkh0Ze1+ohuZNzpHChuc7xpHE9nPzPJLOESzyyKEF5y4zAzoO2Qx
xSUkM4BA6RuBjptM4m1K/M0vA/E8yTGhN2Tj8EabwWO6nmfwXdfuK9JxrcT0pzNzBFI+AtUM86JM
3GrNsks6MDnc/DWvwfnCo34yV6noVOIKPAHKrjzw5Igrd0faP/NL5n7So6LrxvkUe4s1Y1IS2UQc
t0J8mh4AnBZivG0es7jkC3+rl6HqScbmEqk/5zS98dK6HXNX/EZ2+eJwLvnXaVqi8qqaqA6uPq/w
o50YeOeeptI+xM1EAzy7fu/EjJxr58bCtfDWSjT0bsiw6qJYl1cYwqOpdQi3eR3seqR5ekTjEN31
CNzxC9cBHAsbfht+AZxPpix39EgWy5JdMsGdPqTmVe2sAWu26+VY1dia4c6heIqsOfEIJxokC3t0
rPGVEYgnElDqx7tg40j9kOPZOLpZFGEpJhLgUfm4ZWp4q6tsg8ieoZk07XwdrTghg2Zokts0gf4Z
ThR+zXzwb94BzzS75Av/ZALmlzGYzByMS7Hc3Zht5IM3IVJiWVa9in80Qyyq3Xy/3LWge90w/+jg
id9mlXDemTvxaPFAmVBF5VW79HAwW3I5NDiDTwy3Sm8cLVJ1GH6CIKWMhEtAwPmE+IYsA+qwbTXW
tDHV160xqP6x0tBpPV+/S33AL4D1MBgS9J5eQYMZt1RooqOyKvuQ+fJDZn+RB/k5TcGcATR1X6A+
Fj2KUxTEqHvVpT2A8dQ6AciXDSlVkAfogFMdgI+oDL+UtkGlRY8p0skgM2rs64BMnNmG6w3qHCNv
+7DCmEmkG4+cxX5nA/6BlPBBwgXo2oSoHkvE/E7irr+dzlCkYN4YG6ECw6anSFz8QJSRmxcD6Lka
xKSwI2/63NPMspJaKq+br8ir0rXf+PAvM3qJyB7g0mSGgFCZneELjwGOjMtAUFr0oDYzDV2sL4Tx
6ts6u9+A2JRrmRYOIOqCrAvyz639U3KmLfqYKYOpF+FFhpihuLAI3bk3eCc9TS5UQSjNWqjyk3UM
7uLuFkgimGwGtBjmnpUSMQk6GPNp88rX1M2Gg04xUqkVi9Q3kTQPp9SE8r9qV0HJoctVNcRrwJlS
/lnGU2mLMsulZDukGWjhnTHHKVhMNYAUGidMqFZB6yDTq9j8y22mLT9IDSnIPwObdkXB2Ai0JwOi
Sldu+PYFBHn1TzBgCO2kzQCKS4I2wUusCglVKyCBMnYcdqR7rMSPam9KeKjclAhOkBZnlOTRRYpJ
JXTTfy6I2NWAg5SsVsKL4wG8Wl0c6tSEjIiEELNPlBCCjIyqO0upjAOZb5NrKMVvcJIqQQiNILit
zlOVy+rQSNq5ga1jNOGtzRi8NT/T+6SVLFATjvyuL6B/Je3JWpEeVyVfaV0L0I62TRept3+JfJpC
hMSTZyJnI41HlGXXi3KwiVUOvKxwC3po1RUqANleANmqpldC300fVYkg5TvSLg+aCFlGEYcXGZYp
KNs60MGnKE5TmkASSqytHYvUWVr+X8EkzloThaoyXaYyrcXRrQsZT06ZJRHsXKC1G40JWhamsILq
kKeibPC/Sj73jSd0aQvyof1QYQG0lU32WJgxHhnHi8fV/ppazb+6RqBSqQqmVG0kR3LTtP0CBFBp
Fw0IUkCJVqKrRjeBXNUmqm1lDUltIZfCjhhYCV+v0FpkIHXlzPLUSAJQl/ShErxWs8q6jXTtD2nL
C/VcQQU00FHRSJqQUgL7STMQ2WQv0UILmPhhObF8vAx5BEyelrpCb6g0cRwhLWrUovsi7o4RUjBc
TVWnuAsAkaQ2GWzJTeEk9HOxMDU3jbfkejjH+EyKSwhOwQMtumIAL3JtGPi65ZqqvnOmpr5ktIl9
7qJs5jvb7Us+JCcG2SoQtE/FoB2BSJdpOKhvRKBa9jtMoJOnhqf6ugK9nO0ndMaRO9YdASsz5T28
09lssSbnKWS1ZJLnCNO6vKm4EUv+i6sJrYFJ2AvKZSqmEeF2U0w0k9jrM3mXVHcpiEMjqE+BS4GZ
UiR/4P4Wi1Q6Cfkp/Ipn2IArTO2Q98f5RCYshq3rTrlXjhN9OlzqBcgBXyVnnBar0sNzsMMD2RKB
X+TdMmHZvO+dORZ6V8HfdOmn6WuboxhM3GvWBL7KsFL60cQFHVVYFhiUdKsTM9f2YAd1aUKrDvOp
TxUE8pe07s/hn6vAnraMSX9bUMR8PTY/UVlNr8erMDvCNDzontkP2nRifgNwaUbNMkCR+vR/CCJR
oVogwJNOt9ad6aBtFQqB6RhoilI/ToVHyXCbuh0lr8G8UUymx8QPkThemKNnAhpI6nk1U5cEGtsn
hhlendbQARZNi/FSyAzA7tv6g7/wEtrT9MCh74UGnQ5CpxGnGKkMYqi45+XQlFviHs3BMvuPnKDk
6LghVw56AqygdgznFdmQwwLXNt2b0EpymgeAWJWH+C8PDwCH1COpMIGV9JQImg6i/uxmkFFkzZi+
BK5Bp1NxiMBONBd3LDwOwXNwJrhpRSm8J/IFsbeERFgPVbw5r3R2S4yZMcthM91XHFU+kPd0abEF
dW0TMsANrf1BmgxVfV4YJ2kqJeEli0oGpUVb4L9glboLwUnLXMgXHpDYUKnUgu25oMVVO1DOadIa
7xETtYsIn682ZCn+KtBXCzwbUzcFr6tvmV+oclFkrGK51xZu1fQ8styJ8BJGjUoyJPYRVBds8N0D
/haKhBPGHm5YTyLlrgo8RZ/bjCRlubOOmO0a38bFl35MpfS0oIpbf4cZmBg6gEcAw1NLaBx+Zpwv
toPFBt3ytmmv6xVwWICb8P7twohpdLRLMwizwzTaDomLb+fA1MQedNvBmaiAJDW0ZkQd5QFNNPNH
j9RFJheQbFhvaoAiKVPuR8qAkAwExLtWnPIZ5rfwcTq48l/SBHppUtAMtLxZDrTAAZMtJ6R7ryF/
UWa7sj6j53fPgVVNNoPyrsF74mXDVxsW9uPy13+jo+VuKmrDvSxwR8Q9AXkOhYBAC4gjoMzpvGqC
cb5xAL/xNz5FpdlneSCpoZDjNM2Qddq3tiGuJuG7Bb+0fPld73xrlnPdwqP+iNbOCxGBAUBxFoWR
NY3NuhT9WAxYF6Cy4l9gzrj/bh2IrrGgON5DuY30AMDlvHL7qfpNy8FSLELnCQ+oVAC7QwOn/EtM
Ag2TK8xHom0WXFC/gp4CCigOcJlMnY9Q+Tvq8upPOPInlkvTUruNjkCJXTAOYFfwQt3s6MgkO6Yd
oQb6sVSTwnZeRCzBKvGv+sIhArIAladDnSIpaHIBMbhpYRLHBBYqAxgPFitGuhc0wMo916/1nWcB
sNeFtxAn/E+ieWKkD9lP9Kv+mxudHKBFPC73jR+SolG1ACigtTNGG6g7QE1uUv/SeCmQVe36TLfD
OF8GqVPDcaOMxngtdCIOIzKcoIxCU6f48xw5HkCgBNyzeKSmwqe4S8WKA00SptzkIaWdWF6UFm2i
PDmoBReDlOZJZjMdev2+wWXinGrBWDcY6703FUOsb4iLqQQodlgsBsReSXhyQgoVlDo5deZigcH/
SWdBoVB2B9IoFxeLebcD7C+jhDCmqdKR+tFG65JOpBHJVbNriclmalC6UZ6z2knxh3y/LeBxEUQw
bKhk7gs4QCmaRl0UkggDDI7lEeB9o1qAp8Hq/ldOFEAeQJ3GGwLrhYWcRsU+rkwb/4EduKGkcwkp
TGc5ZywJ8SHd1l2EGHel6kRtmNPxIbAJGICtJh6ximsvVZgIkLSnnl7Cg3bECRf2sQ6YqN77IVKq
depGn6e/9bbvyZqOxPVQC6CNl1InrwMGqMKy6yl1lTzhh7LODuddOCIhnFP9mAXGLDuaupykxqTA
daJ8WjF14mQa1T+XtpfIY9WlP5BQ8zAIkeROroAsBFLYlWaVA5J6H6yovK/+HKdMAZ7GYWBaPw4j
UNRmj8yn5uy+tg/91K2UdtZZCsjBBYLnCzGFyCCYaW+g3po/I1mP+WGSKO/I61zssdzwW40ztVwz
tuTDPJijEwOt/9euYG4ZD4DX2eHmIf04njh9vKw/xqAjmnLXggXpQEZWySnS2/9+nd96MMgQstCG
yIpD7s5OPG2SkuTsOBLHnVkELYSWQrrm0j+ALYWyj6/SPneShz6FKlnxDT+XXFGVawkKcgDZQIb+
25xExZ/kPaxABn8F4xbqyoXl6A3/JPBG+FPI5m7a+dqEHE7zOn9Cwakcwg3ymq9qG7S8QaUK1MMw
zKSBnrx45W3JyLYRQjSfT9iHdCvKwGVQ2y9yKN33Hq6dDyNyKRUaQD+s8YxDLDLyYtfYtB/MeoLF
flK/HTHZ9zAfCZZfpayqL7J2sMPAAKOLvFeR/+ShphSeShkDzbJDHBAGHH8OSQIrqkP/KYZbIHJD
giAgqdDJD+5YwoV4ma5uYKxtaQ6c9CYd9ouBzhC4sqdIUKReoA652WPiNwUZ5n3myNeQuT+Uzta1
LE3Hn38wW4KCCCA6ogTLZupq8cpSaApL3w3pnF6t1+nUSezqjO7QcvUBb1hwER1JiJTxYIBEDAb/
9KEUhAJqASsUTsp3Sa84T2WYYEcBBoqTN9JroNaOiTxAqUtRwAgvzVdg1WC0uHT+YYpWdE95KCyN
dNI01xeGUwCwGoJBzN55GdDkzakuEiSD7TSvLTicwgM58sLppVepV4Lsr9Sr9O7M3LwTzj7b4Mh6
6nfdMNhbRoXpoLiqSRFhQAaB/BbcZ0AYAl7qAVfHrrXjF/H4MTWn/tFAyjOypNIFBHHym5hl2tdv
CISRGh5ADyyYbG/6tLq11DygLke5BOVhXrvQOAP+wx7QAeUirlJBCcN9gTCy8+raMCEDcBQPL35M
DkS7pi0ybh/vHzZ5/kGPzQvMzqhoH+Iys3sBHZQWrmcV15ON1UXHk2moY+Fuzn149eFxPEo/cnZp
9/Ws0eeHsmIXbl+51lqd7M8dhlZSD5wPNb5QTqNiDlpO+Qitln5QjnRKmRG5YcrxjpokIDboiFhe
6Yc0KLnZUPsVUcUhQQmqK4Y6oB3x7IqFkxCDqNpEgviPWV4aOOgKRXUhhcidM2giiWEQqBypjlpK
koQ5ulLUkOoAapAie9QfLofDkzuPbzUpdPWsAF0mpSXcoohcRD3nI51KKyimIqTFYlCsQPIdzT7q
0pACWUGfGKzNvUiLpoeOuzNmIn0tjq6OrDZjkIw1qMkbQvKDusm5JkzmF2ToTXujQpE62dENoSil
ncHF4bGV2VFuRtZKl+5HE5aEYkm7o1XzUXqkSxinnSbWW1RqlE3kcQw4XjcdgfqICo05saGcjMQP
hX2WoyZ2fR0GhYerepEmCXjUqMe/4Mk42gvAxKAiVZFSYofHA8tiTAubZryL9p9/J88Dv2/QqQEO
7P30Vprw6/1Mj3aHgviAFv5wEB5qbJI2R+ddQRgkDFo7wZJxBVivEOHcSDOnC4oOIQNn6OFJsNC5
hhGcscudWifHGyjL0SMBUCe1bPE0OFnuAK8hCGajzhlca+/nzNwpfumXFaARo8y/dBSKTYQ/jdj8
KmQH+u6MV5bDoYtN4R45DPoPb7pYSBnpyMoZ4TB7INxJM3Jv+Nxbz3gq/J4cDpFp3TigYb1etOvq
JtdllhGNpycHHcSmE7ziI6A2GAN8YiojbRmN9VAHVyt7o22cpQCqKiOq5MKfypBPArg3kMrQlXbt
pP34ApRK6IGbcZh12NMQdDEr0vZYqknB6vnkT6gNJQgGyumktU1tzAJXcqGn1OLgOzpNJFh+swRO
fd1/VQFFoHLhwUIdVaqtV/BhSMhq8FlKVYWcc2wHVPOLD3NQg8Ugv/m5H2p3zWhOL3wDavTPtQ3M
t/8hi+mf+vA0NwC/rhE2lWj/R9R5NaeuLUH4F1FFEOlVESSRk+GFAgeBSBJJwK+/X0v71C229/Hx
tjFIa82a6enpPk8KBgG+mWjgK+i2gzZylWjkadSAAMQHPxMQqpo4j/CD+MQTeRR7/ul0oatU7+yg
LmWQIuRnrExXAljqEarjq+brV491RzWyVmdUoSGAu6/0ACxue3IGFTmy8WfF5l1hfSaWbUYEwHpJ
FzD/QvB3MAPWDVue9UMQ+QKk2eW6bIxQs7wVxFDDGN06IyZI6a+ZXbQ85ggp0ZqlF3vBrJJSQPyK
8ZSQkP9RRxUtXfTKnLC/XCJXP/bC7/DbY7DIGmJk5y+XzPMSB+nCcgO1D1TX7QZ7yrFoJAdQTXmk
3nlAUrqSBanAHw1rFfGxOKiZSuSNnIkoupt6SBVBDWrpnSgIILGNNqDe7qHf5nhXX0TPo5NH2BeD
k0rlbua2qWnPoGIuNleE8mM2odineXsDBg6b9+WxP/tL8lgl97rH/1/DokZDl7STJX+HqhqBbm0Z
WkH9HjNnQn4D1SN/aC5kqjKV4RV5mLAFUCNkzoPODqTaiksbUcpjjHfl8lXHHHlnwtcgynN3KTQ1
M0tcKsivTywh9MZkR6PxvcFWRQ61LgFw1VNxioYLuBbCMV+rXsv6YuSk4uLUrCXzA9bVNHs6sAas
Jj34WcAWUBniLkuGokeHSh5bWEi61Kw0EtHR2hJJQNFQj8RekeDl+QupISuO/ZTv0DGiWQz/euHi
SQP+7S6QvjfDsI+YhA+Xv993yM+FWpaoEEt416K4O4AeVCMA5AwhMm/+JBOELrNZMnnySNxmEFcg
0rQDuHGjN9ZjVecxfvTTcTq+Tx+Mpd6Hhzf3IlkmyJRJCK+ONH08lD5jPG14WDXTGfrQgxTMLn1F
rEpzqQQJ5ik3QPWYqKeuZF6asTwEzike6kP6MYpmJ6s5Bkmm1iWaE49iLhvZ1wc+j/YwY1jkXBV0
imvBZaTx2QiJhMiu0H0yrIyM/WY/+oy/jPXLE1SuwNFE7gLP48tFKwBRDOKY2nuq8tUDwCMOEP2Y
tysaY02cgXB/cTfA5HWM8weUdLDltIejBNTGPzFDoiRXVSbjitVursiH8B4v+mkmjmYa8xyat4fV
KUczgoMhm6HvCZc45L0ejmdWl85X6etJx4hFxj0XGYO8RqMl3Gz8bjmXGOXY5lU9rQ1laQSznpKs
mt0uUah8aA9NWnNuGgPQr+mThyqSMmwfBTi1OjWlWzQQkGL9N8lKGer/dSa8sSRXftqBJ2YogOvK
KKapM6ZVylWGXKKGgf5PC1SaoV+s23y8SVQVFr2I0SQYSg4PjsZy//7YKEEPJYdCWYkVzVGmf9dm
29ZFRCeIiiijjz/Qg9EXl/oCul1Uw1+Sq/hLIVBqOI06NndPtfApCvTNAJpfBWhOsqPCp0Q5wbHz
7+AekxcQGKUg9Muy0nWTlnABs4o7rGUiwFX9GOUcAzYmWQnTuerL5RWANC659/lW1Ak5/OVg19xm
goSAGgTVrkEaNQxDEolQi1sFv16L8jceebKkiHyyvDHQ6OxOUqLEhDl0kxUhFY+Q+K3XJ7RBrYEL
GJVejdZTl6XzGw6XnALCBqZkF78LDK3OvBstMSV+evLxIjGVa+k58uutH15ktiQ3WEihpwND+puo
B2T2ggJAO49nV6wYDh3eQGLOfIHuw1+ytqIW1KWDyHn3cVbkJ3nKqQA1tbaKKSzphbD9GJd8Ydmm
qSzlqTm2QMJj/A6+JsCJWKMG3CwNqUgYsYnzV9635YzsEUmDL+pT7qVW1hf4J9+oq6fNEQTqg/8F
3IH8fSmXBLiiSJA8B9WrOAwwO1idPNlWvVOhIFpmHNtbsk4+0Q2R2KNkH8kRdEKpPM3BD3Khgsyc
X5lwyNhw2O/PIqw4ufCUFqnF7+SqKCXyIC9APOXw5dJRX3FvoCgNx4igvGgkiAr1rb0PokVGuVjg
bf2yUExjTq9i9UNuGkhK4iA+StKqcnmq8eHirWlf6MqCVbH0zvB7b5b6RnVE+vcS00hRY+W5va6G
cnhX2kYML9Et8ZRlT8fdoWRZhgdCp7JRsOA8T1cOqWnnKmG9GCcsVn3RUt4NpdypAiNfrnTxI/Io
rX89C9uHpb3khQ9/y/BmxfPaUUe3cI1oSbRV1cMZSf5P/4Up3N7C99Qy7GzYhA1MMqKMhP98f6MQ
U+SeymrJf9kYdbJ68Cb9mrH+Td9J/eMNF8t+xVq+7bKN8BSUVnZUD8dRxiwGEFLxKjXMy8uCXn8c
6B9qAY9ODYIwhEAApH3TIqcs/lR/jd/qbPdlzPSohxGgP4AQe39PCvnuFY/4u1a2U58alEnUzqHJ
dS/36mE93NWtg6pWPqq0IlC6zzVqlEApktQ7ZCmciIeOBrj2wSWBe6rT8o6Mw31ozOLvbFWZnn+U
wGjS4KXxGe1w4TtbvQyhYUpijvajJxEc3K7/IQpnGwckiKhaCwcHfIHAVZxrdIi6EoeEFvajRAnn
Nw5cCSNTqXZ0G/W8yoqAppBmJ5OHy8CEByvpTUaODT3CE23GzPJUWmRZfZyY5cjGxqzU7jC7huXL
vDUv0zmbrxv835mjEsQagjrwV21tpjWvcrObT/MBm/I+JF0fKzXQ68hHeZEmKcqEFyZjNb6m16h/
V37BuDhGrd0Th0r+J+uD0z55cqXtj7HYuXjMwL1FUaN4RMG+8wTsWfvPqXQ+ngyBQa81No2NseGT
4/LRhqtq324a2KXDBIrIG2Ie2pjvltnmvdktaT3BOIe4y998H+xaqLX84RP8BXaJCZDYSgI9BQoa
uNziy4rT20/W4hLD4AVqSoP1nmGW7h6d/51nQBRrW/fh8zhb1/zHy2YICgrXY06P5zhNxOeLSZOk
po27Fa8/Cp7djzQ7bn2MD25YveqrXNGInFazTCKoioj+md7QyOTTOqMVwIggmNdpIderqyDYa43l
CJgiotVXel/5dzCcYiVgGuGZ0bd8HFaZcjoWhyfqvOd1F6K7wMlnKIZk0hVfDun9e0inClMrRj8g
Zc9PY/XTBGc+mZWu5mrHog8VR6bmZVTtSdoG0nMnWfI9Uu9/z5Eb+4JOS7OEK0e+VSTheoGUWGQi
dDKnOScobzQUNaSxOixKyAr0aMX97INyg0XNVfjLFufRle3DLFRlio56+6fdib8r09M8xaLujy+X
OULmH2SlWPEXq46ODFkc1DnspxPwjaLILlgA2l9SBoAjngfGI1B5Auz9354qOy5sUF00LtMGZ7Yl
Ws9crkf/0WeJV8KqU6ZfG5lCmZnNxy3FKe6m7oPuEmtIl0sMNj1JcXkpP8i8xJxqQTMTm0XUWz2U
YcVMyqiji4uJWrMHExOTsjf/THaz1+Di7MdP3EFwF0R2gdSqmwWvfjXYs44PAfEFksnssqwuYpxT
kDXu7b4v4+Nve0h7c/Oatr+x+vDRER+qvVTqIy28SHiCy+9z2ECm3trTBkGjvXMm/FrpCLWI8L69
8RqC6zaetHAxawOjAcsexuhw4+94HJR794Aa4w2b/jSqumv0KTJv913xS3i2Ty5Mg0WMRWRd3F6C
j/f4pbVkn4ZZuF62Z6UZDI9rP8YX6TEswwEsGmQ6r4Q+qb0WLyoQmC/uNR48IsZeAWiPTPRiPzer
L3RS1IM6zaci61VNUQCqamFJ7jfOTMKXZ8wYfHDKs4Syg8LGfYyJSCG2UkTFIvHXLdDlDxq9R9Ac
NEPZOBu0Vxt+aYiuDF7OTgtjCuot+729DjkSBtjwDR4omdKHHNUGL+/dbXYJFp8ZzMhpZt4xgX5O
yp2083TrncuIYivYLyvW7vvRPeCy8xjtJu/wMTlYu6/a4u6st6/teXL/A46YEITHH68Nhb2yOAdl
6FRr9/Sbi78sdCKqnP93mlM1CIFSd1PJgmrWk3Pxm8GW00QPJUxKvYoSnnrzK6iOaxODnXtxkNfw
9mPcCB1WEu3sNNgxgBJgk4OUB/Gz4dx8lJSSXsvhTmMf4bYGEQIip8nbjdFpSybMYTy6jaDtZdP1
kO/Ixp9g11lj9eGeAIpsDpYy9ruP7lHmU5/eGUOSJecO9iermv9Z4D4e7hataRVPq5NXd870SmNW
U9vFtBAHdz102GIRwgCLMXtN1dVHhD+kieI9/j7EGaX7AsNA1VcXOgKJliWTHXtcSMub9V/rT17R
e842QCL+MzXmL3pGxlw1UR2b73nRMHhzIhSnwnHJjPZxeUR9t2jFE1hZOhoeKXgLa2Ybq6hb8NOa
IWk0GABLOYDwo0Co6Tqs3514+YR+N4+XxrzM7nshDNzWQMzgOkgGtY66SpKTjQe7yXpY6reGR/jn
BeKg9FkHZWOk+qwKDa/hpfAbRelaO7JazP/riE7Y4KMONzL6KwU3HxGqUCxcZvS+8UCEEy/BR94l
4NYaJzEmPbq7n2tXA06MJOceCa9QB1KMndsHxcWp2N23uVqaRSlccil9/3yoY38UheqT0aGiJoQ0
VobFmLenqI22FMQrusLK6OfBSK1Mzan//fxw/pm2ZEalvcJwDg9xFvgw7/3acH/ErxEme98YldzT
9tRvc/z/ln9JzGYfek0RyWFOXP7XFbwyUKmHZni2yg4OgdKd4iGCn0Y6CsSh4qLfVZ/cNjVGAmjg
7BU1T861e2JWmmMPMzJBn8r1hXoqeVY/Jv56jNqu8oRXV7ysKDgPdfLpBHyJdM/JqmNs7Sl7E+u2
aGgVEMKbYiZvCA8I4UhL/cT0t9fO6GHGXst5/D2/z/CI/pp0Mz84te0GL/+FafhrbMT0scgJegk8
+fakPX4TlhkSHB2C66S8aQ2jFcGXzOD0G41OvfUQ7bDlGQPrJtHsSa+0xumVLSEFpL1zVzbFBvO+
0ksTrI8SFMgxm0Q8rxwSE8oAlMcr0TCINGV0L8lB86JKixFu0Dym+VDEHCH0QsJfiCTEEx2mMAxU
TAusQ9+UW7EtkWyWGPRXKiqOAXUGuLUiNE2zPLflen5CMEbZtu8gweonSaDVCRYOq0xGQ6yy2dCH
rrsOUXV2m8C/kDZIrfVducs91HBeKF4+PkOuUkFL/Xj5wIyx4d6fFn1e2rZjfhN8H14ONzLJhcZT
2rdsg2Hj5qYIR/wdgkul+6nanObn6Q7GNENZyH3Q4KtRhWcoM2M4A4p/whJPGMGNHOh4x0PIcC6t
L+Y0Kng+d0lUK6xv7GMaVq35vXt656cVs0Grdoryk4VpcJIMGIGvlpEMqn0df/jJ3fFoV31lnK9Z
kwlRVhkqA8+Q157NGT9hGgNmkFvCzDDpskHvIe6Va0YgGnkMhLvKH63Ga/cwbvx9qLifbGhNlGAQ
hFm6fFVq7n9tZ6Rb/9gU8iHRvIfigSRS9M9FZqJYc2fCV0uYqpw1osIbfZhV5re7leU6R6m1VajX
yFAF81CumNsBHY3Va43J0toXzobx1+rz/WHwBOhz+x9dQoTFBgrNRBI620Ec1tl3Pwx6iYRLBbvn
3wHioLA9oKUV0JIA0QPBpuCnviEFQ3psmyy27VYvQ4deXtrvAXtUSUn/7k6MQxOQCyJYAh4fW/Vp
i62lz1R4SZ6uOBt1RuqkLOF/umfK9zw9zHDLhf5azDTMwZbm0PRhLRILpfSG5XCQoMR+wF3b6LV8
HDVHl7/2sPnzmXwm9+XjLw7xzHt7t00FBprSvebXm7CvHMTgGIkorqL+rXf3d5iLJ2590Az23XJ3
sQSsdS5dxuPtpRf+Isp0D+rUwkVPHexlUffUiqNrdXUydxGyPxFPGwpIQFTBRAS2v4msDW2B5d0R
0sM0BH8X6mqG+Y3AVN74STolS3iwflxQk7a3mvbAR7rfA5tr2+0CXoBmYCTWF+v1GkSzZBH1ol7R
MBcfViQQJMbC6kD/18Y6XYxrPdQIyzmZLjOqi0qHdIZjj6Nve6vb8aluoip2gwnN6Bd+6Xb96afv
Xgooa6N5QkzfgX0I+L8O1YFV7VYEe/Vw+Hrem9BN3A21TkCKNKSxy5sV4LNAPwDsxerQ0gSzRXsA
B6EjHY3w2mvB3GFW6wFhigWUmggM7BF8JcWjVfldp3xEc1kAu/C/EldEMBYiQzywDwy+I2AeOnxF
5kVs4JH3sVmBWoWaFWhYj1G2+hAY9ABpsTAEAE35byqi0PJJUD7TaJT24O5Hq7PYc1ror+V1xinO
riN/IjjcuD3qj2g9gGTy+3XTQARpKIqnU+SA2hDE8TLbUrV/3qTa0qiiAUPoFM14t9wtNRwgSSRp
RGawHmVWI9QzQ8PD8Gu5wYfhV82XAyeJeQaUP0LBDnxfWPVo+wQPTpYXRBn4Yx320mCKC8h2Be5X
jC7qgjM3gDtw97DRZhZx5cumt+HcOk2EHutWFlAFMTmC2jq6DO9g7TQoYd9ObGEggMY0uULZj+xZ
RFspGjOuCU2mCoxECQ5GKtw7Q10a4gyzKBCJnDaivisUbByilF4Z1DtgQeGBEAXdBE7aDhfclnOF
9o+lCv0JhEkYoiFjIufX1WNghpct4LLiAlpaGAu7LxSfoGSY01Lv7WZ2alc8Rg4xI/2A0Dx9lPKs
XwZsoPLod3JMoThxJ/SyfFGsJcaD0COfwl1DV8NcUiRwMJacilWxnvwdWzNtSl3HyF887JfVT6x1
cAFD5qf9B+T3mD1otbAb2dFgfqI3tLhbHzZdSlv+iYnFG0GiFnh54kXuDXz3YDcKAjHE/zIfRHxP
isYtogFSaYCSiQMmyLv6jnpGt95v2W0uqsgfamwX0pLavXg4Q6xRYF3JR7tCG2qQMgDztMlMwJ73
fcZ0JhrfrtOu+8DFRIftCWUejh/HljKK2F42WKZ6FkwVITQAGVp1PtO4vftk5miRcFnavCFEZPjO
G5WflIgZm7NJO7/RdTK/teYFmUsEd6nc8oA48+zAu0Z1CFSUeYBn3mHgstj9F6GoRdynOwz1pEVG
CHTDN5ATEKLOZsYVU5lJ/0taaxoduHDdX8wXPNBvgYtJAtPyDStsmYtfWsX2osXbyvghpVOAqnTb
pf7FSAJqYOZwNkztBlI3y78ar+XDY6ZhWKTjeMMzbMb+0DtbiKdHCIahAE9T87qifReX/eBdtxpY
1gj9q/PcEkCxwaYLAt0pxlD7sFIohcd+GFU6QgQrC5E5VQSLFEiiBbmQqd38ngFJTs4TseyUeoGC
LKozxBExMM96ynOh2qhXdLM0Bm849TPGgI/xG+Qpo092HSpY1UN0kmzOVfFzFDs4WecopL5QiFUb
VMBRMr0jOv2hTH7mB6uM2fR/is6C7V5TgU3Q70cldC3a8MH2znN7guCAkH0Ptm4vrWJPK2o+5imO
BPJ52AnN0bNNVwG6CR5iW9GjFPUqgn1J0E8d6Tdtt7yRek4AqCBxkM0e3pt3t4f0yKveDpSFrliw
vEVoSDxuI8Kin3mpLyxUrRz9NFg6n6maYN05RW2B5qWrjVwycVyHh9ffoqgImYwaoEva4+sUL0K+
AqjAY/3sqWjhbaHzEBgwWNWFole5VTTWhanYW7B7t/0tHdy42x589Btsw0tYqprAwjQSThKFH2I1
RxIxfiRIMSJ94TdsbzWRon0EdE+g+L2JUgDEz9GlzgaxP7Z14Om3qvIX9PvvNXClpKalzJ8Xo/7H
NB+TGBAcSdkDdUm4cNgOTwdgWUw8kP1RWPOaa0AjMB4EVWHcjvgLaRTTkGWqbwPfCvATmqfCcymI
1S6gpMBoiKfYIy4tibkqxxNuqeybJ4UDCDU3muqr80EKQnTglJ/G45zv+XDAchAxboEfIMmargOq
OTzfF++PV0CINUhONfF/1Dyf4EaYWrpi2PYRtmEg6BXRyuWoI5xy/bgo5A58rj2CfSiXamcPVIpo
8+x4uSW1JErWlmqHrzasr48w7fBk0Y1UxDvQox7qqu9sruOtUHNabdU8EhePY5FzTw8mvch7VaHI
Fe6Op/hhLD4EF5Y/W2WYok20EY4U4Rj5LxwW1DbjUv3IzVBTkYUZmXjpFC98r75fF1jntBbjnZJU
exHKGD9M+sPUhPIIuRcW2CpFgjQJxGVGaI4fVL313ujwZ+SCw4e7qt/ONuVvLtq3BA6U2/Bueeuq
nUWDqVA0PDbgtOjk4BshRy518XQ46qBT/+JBbaH2Pm54ACEgutJ4YGyBAez9+MQ4rdwU9XWNfQtz
QBaW2Qn9ezzFAfvJ3C1m2PxzBF66/rswbk8BpGpoLANGPQHtwT8pSBe/U12DIm0qAy0XCp7qIlSd
lVI98Zh2dKSEkKE9QH1aQrWAxhN/k5ryUD+JbYNefVc6++0+HhyEXE1+7QbrIXLJA7Fj0t7NQInq
g/gWbAmK9Nzo5PRbAuDmm6IRQkx5YM6BnMcv+1RwXc5DqHdoNJ18w2DppC9CU63z/j0PSmUIzo/e
dSJ50wtMhStEyeIxAPULIjadF39lq+M3VtBqveS9AdGXi/dZg8NCUizaqdZpnSurhy6dGBWP8aEj
XZFXl9aB+gGiS7VzJE2aFkibsFIRCFFrA/UjrjNG1ZwYP41zPt2qJax0W5wxcTW0EpWL6faKxQGS
BHcApQNKOt102XeSqaEV8nkyVyMJ38M4mx/GDGrXEBo549Eu+yvNbuuOR7hboweF1m9GPjDW0tCS
TboapbmGCR/N71OuB3LZ4LP7yQffa1/3qpn+YZyHxNL42eHgBGyashMLBpw6hzv3vti5zwV8OU5L
SRk9fotT5RMcKYsC0nvkjcDbbijQiDemAxQosrY9rC4RshS0EuHWS9WX/l0nv00t7laj5ZxGp5G+
pgdEdU4ojl/3ndIrOI0SxqWug3fvTM5I5/B68xhsiiyDgot9BEw2OLtQZndmNbLuA84femxNuhMj
+okgmov3rhsjxWIev/FQlnVYNqZfSPVjzGBuXPnS7Wrpq59pxPgyKyLr18PbWGCjopSU5BVhgDTp
RNFzgYgON2aqrprU4CHkwEeXajyPYpPp4M7bS7TsBLVExB6toHgJ7MKuL8Asif0hu+TSiKf9rjDf
W2neA8XUqULAlhatOtxIcuxNDjHFKUUqWtIa4AMixzd1rCQgAv9+uc3BG7gP9m6LcwT6oniPmA0U
sDTSymIA5AcFBUNTKnoX3I3ogjQ8TBvMTdmc6+uMZljfW9HkH07gJ+ZkDp7t/6iJkl8FigO1rFXI
E3FFJMCiwAsJCHawFWWF7884jm5Y0KC2YgCQoknGTwCBcZQA1mmCHDYXUt+qoTS6nDmRObfFf+Hg
GG6lILKlCJNoao1vWKkCE2hBeE/NBTGDxEA8ImEOOtT/EHJijX8Ew3JCEusIS3A80JYkd/1V+K/Z
un86Wqi1weQ4qZl6wZyGpiVp7cMlRzQXOy6vzjUVNpgnKMnM+Jc9R6bm4Tnt+7Tr2KvgAm/37hx5
KaRLFAObzRWbwkoOyN0sj1S3e8MOp+ZK/JMDkbdzsBa07pnxIyNebmjBcCBWrLX5psxh5t/seiUv
c0vepbun+kqCOnlv2S2R+9Y6GYX+233b181u/HL64BCsjV9xIPaW9w1S0Z/NJuTqfWQX2VQ8GNht
Ub4ZGNWI/9RfsKl/h9dOdYkYugejcdPfYIcz62M3JpmXoh0kv5R1GPWO23bO3JegbXtM00qzkgyc
+V2Zy2oVVkVJZqmOYfAuECtd4l62mfn+ZNK5mhLoFb8XYa5hw+aK53NF/JeknmyfLJ1PPiPoCSI2
/PICYMJsZonpiCnM9+29gqSP6BryQjiS4PftPglL9qWXj7kx66W5ZW/xtBYLepcO9dY+5LO3y7OL
ee39Fsqzgg8o6MmKFczq26IzKWJcliPc5Jh5pqq2VomzV9U8NEWQhVc3qY41AHi1UQ6aH89tt9rO
VbeY3uFtN5oH+/mM7PLPZ5x0Kv1HTLXxpuYneJKD8biAQhXsOTpY3mGl1Fu9T+B03NdJhFHqEu0A
AoK4DQWBHyNzuP3AVURKOoMnXyMB7x4jMDBq9RCtrzx7lujFEddEnbiQcUvMFew2DzmfUOFHZ5OG
A1oRb1WHVF4okAgWLWVhJ+rq3WEiChhWOyijG7sx+B8dUUKbz64mg4pzUrB/DeEepTVKZUQGVf0D
XLHixUJm0IhQBImA85TP9KGHvtJ+egeiAer0pHTq16g1T+u/vHneO+XNZVyeV4BZxrd+7YmryCe8
Iuf3Rh/xgokWvtO4mmq+KO1HZxs5r321Vz0jvSBOJMkhhXHUeWwYOlWsBpPBtUNMRGUvOr4RQx3D
omU06cZH2m/46PVIqPHFvBIJUdrnpehzFVl3RG2EFjGyNh5wevJCdZDnWnVoY/Idx+ENxg3pF7Ka
tJj10QbUoc3O4JN4sMpNFfZlYV1IND5DtHUklqOzXt5tNe5GghQlDxloK4FTaln6JrV8htWTvYPk
y+8y/kQxkOe1Xh9Pw+PKhuoXrf01IAg1wwnzDwV6vRCdEghxUbVuEGsEa6fr1P6GDPKFyg4jUbx1
lI52e8mO7cudW7nTvvvHKRO09U//3vawxEzLnV1pk7S9BvVA1Y9eNuoul5ubXYJWxbuW/OQVXF9B
6eYcb120Xy6NlnkBcEfjMO297v796KZUX+vBkbbL3c/iLv71F/w7z96u1f1KM7tcN19HqxbZ7bsE
dy+cHD9p4pzJ5+xrD+TQbbmnSWnJ7OsqgjH1MqsgLCSGANVlVFqvJfMQW++rdeSUeVvrpoW0EGqc
DzgzhP2PWTuIelNBro7JtzKoUEADn+ruZLfeeq3rt3WtWTvGzBF9pWs6qJe6EWGVAfrbpBoCXrgV
GmzgKU7Syxb7yXn2Vxqm2/a0Nk2+qqPKMA1a/cowgxM/TRdHr9WP6D8P6z/1H77WuFoP/HuRCOBP
ZCJHUlm2h0fv+runm0teu3dbkXnCT4jij3T/bNUSCbKVVy1Smu/a5PTXnhynoN8oH/1VUH7KNmkf
c1JStPfG+DuM2wSI6aETkQ6WaQYwUYsaLK2zYXVDg/k6XcOloiGK1EJi1cnQmRCavIL3Y1C7dJ5G
d//24oYfXdwH6BATOEc0fqzGwbpVnSPFJMJIGFFkZusnqrrJ3j08nSbVIkJXFGx3ujNMDllGmP2U
gW/X5rllPVE3qNjt1K1Sj5aDxh6pRxQV7WdMA6A0rj2Gp7dfTmfZ24+jsJV1j+de/TDYnUeVc+9Y
ter1rpGGDaRBwbl2oXFe1DjIT53duntruOt0eL07SOTVrjYT3ocNFJSvBOLi3wM9qS/Dj0phmQzj
EtS79djcOUefyW+n5F/c1G12E+q/y/iJAPAFu7Zbp9Gjw8MGPvRJMuy2f/fa02N4gZFwD1ujHVsK
XXiKJmN0R2PmRIB4EFLaQTK4zdJeioSyrMovfI+e4eLUuvT2upTdjFKqg32iCQGCQrYnwk7sHNx0
EXvV0QchIWAHUst9gNmAE+OCvJ+ssTdgCJgwwnjUvEx+cXcvnbIv05qyRvTjaf0boADFqU7sNScM
A7D90b6ZvIa7bgrOG/eu3HMbWvjTbE9qg2qvFBj9w3bXuyw+y3RRX9aWpQ5Eg+lnGIeU+M6jd4Pf
sSO7yVxynOGJ+qQhYW5r8JpUOs9F/YQiplkZX6AU/5y+krdZB5o7mq+3aYAGcAhU0NY2y6A/7OXR
G4TvYhu4tT4ixL7R2XoOy5SDkOZoxu/tC54qsKRvLsLcFKQH/0O//+bX9kiR2Zieh++mVblr01w4
N910eBqWlnRHo83TjmO7Cbkl/Yl+dpBrWtZx/BxXe4TD6XuTDNPNc3BdRKPDs3esWHAXkwGnWS79
i/hYc02jl93++o7mRu+z/Pxmk/bkPm31X7HZ6rw2JXQL8L2wSn59kG3a3YZb62J7iRfGcZTYKMnB
4fCTXrRBBPYQQLH6ryeWox3+enmFTIIQ3f3GZqzz2/ZhqzyK28TP3uHc/1Qmj3i0ezpJDRm6UdwM
z+TrDMuXggPdF//d2Q+A5rFCJRiiNbC2wIPUxlcjX9aDheuR9HL4+lR2nMpIQIpRyagNckUx8HRM
9UTplo9iPn8lckDi/U3+RvlpQJas5FwSI4VBS9oR417PKevnHUZzap0frXSLN3mAgCvCAzHysjtq
A6xwoU3jD2m9vKv1mZ3ckyvhgIObeLi24OPNlsPpMJAIib5xB+ulDCwr4Bh5YcBgSH7KQ2Pz5Jbv
ZrY4PMzGovnbAByOrDf148Es0bJYECWBnedI1zVZ7bQzfhq/hK5aSIW6TiypDyf2vem3qm61bldb
NiAGzUjCNf2Ct3PHSIXOIXAOtBsGi6jkGTD4a6J4BEUCSszsQ5j9iS9WYqAjat0hlcOAPZhXNF9f
VrVkHekr/5Cud9ug+g+bBIxoiv9O+be5jSLz1fbuNavS6MRUzj/XzDIqTgYvnUkY5l8Xj0EL2Ldi
tetWa8V+zRCFqJpwGGFZNja3DX2xE2AaCPfLrFCNQIkAUyuZJwLvooK+NHZmbx8a1m1wRk7lZj4G
eyDqmlmaxGhKQ1e82PVzyEHFqqXafPu15WW786+9Y6dimEcS9RWpDN34DzoTmzeeeChH1BGwuAz2
X2UKjtllZzY3JbJl+n+G2dqWF6/MNIhor5/WbzxN3/kBm5kvqiIs/uCOJ+Rt9rptc02fQAKLw9m8
jj6GrtlFb90kDj9LxAPnxpRR7LTK1mNtcdJ9t3lm+jC5eWkKf2cC3k7X70KLb7sexVLjM+btxW2V
pegz7t9mWjbT1OFO7Ea3oHa07jwzkgsRYtTWi8KBVipzyty9irlm6g50DliXUSYyWlaghEqALLKX
dUGttmbVuOfjFreP63m17jf7BgyKBisdrX6ZQ2JRvnWIZe1efbSfZcNbmPSvfolmEHyPxXHwmR6X
qFjCeJzXOtfBh2AUnrr7rjE8eOmsVKFWOqDIkvWSAdy+L2w2+6fZaVZFcbjknbqlWYurZddGT2q+
n9J4PwMEc+5Pdz96bturpH/oJhCoyTLB876uAwhdYEqd93D9dVrTEbyF+xAd57JVYfR2Sg22a7Ei
sCI+RVaJPUSPFIlriFlT1uU5LA1a3G2JJZLrzg1qSgDp1e1lXX8iil0sZWdPhoEr1q1iZWXzg2mD
l/hH/9XbI9he617d4O4yrRK+CI4noIMJUsAQLiEuzw9e4tyYEvKN7/JgPX3EtpGhcG4CgnEKU5qv
9ovD4gKtz3YRBh1nG2N+pznAOy2bUxjWQ8D5EGIIJBAG4SDXzMrdyqi8vB57xm3wXDzYjRA3zAwd
KiTZw0q3AuAxZf2ue4JTUe1/LOLV8Xf/J5l2Eu8LchzpL1rEEHpb8zNZJJgD2ANp4BNTw5qYNUZk
sjePPVKrE3qXKxIxsqt4Wh3x70ndegE8X6GAvML9COF3NvnZap7YMrALk+Fp9ZEi/mXWxCSQZ29t
mIFkw47ubxOflP3aPKGCs7OuEDhQAazAXnT3LD3vdLDPSecxK0MfrwXN1IlrTrPhlesj0pnz9Lrz
ooaL+A3vtOqRzoSfzDr2zilhkR3e7pxJ8ePpmYyPQzmo9R9uwnQ6tH26FCh3MSyPA5tn2EkQLzig
S78s5OFx8YnMev8zfv/AdejA8dvWWE4BRfM6s9h3yeA5WPsgiN0q1N+Ew6JbmtCj7aa9UwcaInAJ
mjklp3F14aRE4zUl74v7/7bJryN2Ve8+vfQz3+ghwoxRyhEj2dKiEjwX6x9jCaGsMawCqbMkt1EK
K9Er/T4X0KlerJ/XD5H6DgcCpcjNfQ9/uMz5hBQx2PpEUa2f3qzYrzmxEw2Ovdi7BIhs2vUpORCz
UccuTZEu7l/DywwbF6Cmz+AUxL12d+ef/eMompS6j4ATzYeEZsWzGLHOLNj1Xu5uijn8tGZeOjHU
2qzfDM4Ttj+iQkz8YE1b7bdJBLLA6Nz7yegDjzclppZcEvdq/zOAphKWXMjn/SsU/8FxVoOuWYVi
Lx6BCr6qx9npcyY6hju7/l69XXDstLswWIMTh7EHd7p76pe+Dd7u33lIWjiphyDD9ZCdQE+OuVrY
h3e3bn+WvAMn8c69CtkHlslAyxe/Fgojpi1EO0j8BQ4nWmlPfjN5J/eOorvPHfQvM9S/FwkEF8BW
dNj3Yc3HK6Jb8uPOFTJpqb9neC+l94mNBLwS58Q3ZOF9lIye/XT4Yc9tcJ84Bq1hu/8JIi8Nn5v1
zjYAsb/3HHWjjw/HeFhH3IgFtUxn+9/DATT/GTSGUa8Cv/jUJjyu3XXY5AnQR2frVO4cbLiM3Iev
8IYGn+Ehi2i/O7seqpOj6gq96dHVJV/9OgC3Yl1DJ1k5dZvgy6DxgBHIQeSvuw0kD+vBfXAIkh8Y
APNKCNczfNq1aXVljGR3GXdbTtZpjWtQtxueGKU0zVnOmwNiJO/epwOFmin72ug4r3jt2Rk1nG1z
XCcmczyUxq8FRNHRnpux+5HfGAV2/fvFCESTseiMSRcGpnvGsrSpOxwW48YSSi4z1oikQJgFsPhM
X3AnOpy8wBNQ0J5MfVeRnEUltfKV/aWctnNOs4hI9jDXm9qw1V/3OeUfQWl67sUvi5oWkVJueZu3
mQLW1NxzaPTa0/oUNdouMxcBY6D0YKCtu+UxBU3vOEpdw61Z1bDakR4d9sjBi4mUbIwgrUu96Bv9
cqfl1lkIbZ+NRU+xNkgDVEj83ejYOwXncN1r9feDZmw+lzBIhuXeacU7e89Oo8qihoUWn+Am16PL
4587UCa7oqi3IHVytMwYW6XPgJIYAhadqHddMFTFjD6QyxliUusHPQ/k4QHvh5CFIV8wKQ4nAfor
5gXka2SHs2zL74Z0P2+M9jQlyvMWU0OMplxGuuUs1pX6l7wkedvpFO+lM/KH65bD+qs5ao5agxJU
TmOyZ7qrzvpcu3XvA93jhWb3MSC57OwJmgy2Dlj/zDGcMFoqIfdFNonhXUdu7QYyyM1vkAOnwnic
MWoxWwE12D0z7kZX0204KQcjt7A1Os2x3YOUXh/E3V33nXNRNHN7oKND3x5cjdEBQEaic4zwFQUh
ICoG1LNGt8TsKu2whl13PhBbDOgfLf5mvM+qX5wWfA5KJuZRyTHoo6wuzBUAcwFoRS1bJiNPSfDe
/iB0kWOdtvfMajhHDMyOxKd35wZiV+kQjmC6tUapg0d8L/NLnfqkNEnnzK/gXvMJ3sPz9gTTNZk2
ejdMLujyHezbL7kSjbZanwEDp90nj0p/rxM2IF7F7di6PWxCeLw8Lqub+H9EndeW4kqzhJ+ItQBh
b+VBOOHhhoUa7717+vNFafb5R909bTBSqSorMzIycnzpkVlc288pX6yQizqRcBvtkmyn1HjUs73T
6tuu9LOdB+0SAqslf6kcV2k7QcuKnvwmorNfcqjQow1BNjtPPSdsgrAKJ/o+pyIGV/EbH5BJJUhB
fhzDQ7K3/SalcHGOsE52tVuGs67nySgiiIW9dR9fF8L8PbxSEgUwsHMfT3ijBAt4U8Uycjr9CipG
bE9ApRjeYNd6u2sANNwIRnRyPzlH8lRU3T/pMoUKnwE92M44SRWG5QCcajmGfQJ5Bnfn5hSbJ7Sb
+zeENLlb00vvBBf+1XnPZ3G5Z91Ca0zMqMzjnuQR7eZpwYNzTB6dEIzTsOzr+IGp7R7mVefN1sTu
jEe2c185b4tDjruapSSllvu5RZYgcdHDvhJ59WhbpgxfxPp4tHcWDtq1+RhdSDWPiiMSYeURac82
TyhHABTT53TfpRVt722aBUNGDdaj8uQbr1ukjOA3816/EalW1jnvk598x4xgjvKAc+1JqUXFz9Rp
M+qeKUnzTq1Nq9T+1XPwpXGx8Z23oFQwWqZywFrvDk/91R90BLi1KzUrKLVnjVf9EjHfGnn/62+b
lE+03s01/ZRm/is6B8XoApdpW7vSqH07ODEhkEqgnw2t0SgviNT9D5pQjTjGKfTubrbxovhjQ8bd
KwbXvwcuQya4F9zvOixNPizWiv2EjYGsB9wrZfuwGS/CO0xAMfg2Nq3CArtxX+7Xo011ikt2B/Ii
tfEHM3S6XeGJAZhH1+l5+p1eFkXL+SAKTohNjebT/rIii60MZX3QB+hXAX+9SqljAEr6urkllFKg
toGH0N2SJG3tJstv/d3+wBoyckCvxWBDkA3o134MDhj1fYI77uOpW3+7zjNmZFbnr1QLf7Xn4JN8
ogorgDmDP0mkNDrS3mkbZNH8RYmhzD6fa23mz/G3sx+Icc7dYMdhFh6XFbbK++QRrWOyoh166xAS
MHW9Ta0tkZGual77CdoXUUTJQCwsAPo8tQAk66gsTzsRThNx9HIhHbT6w6pLqm4R8yiVIUh8DSUF
URSoP0ARcSHggW7tSaLamD55FjItosJLCaNPLtE8dipdWhWHgw7Bo4Ts2Yc2qhTC2XabQ4p3KHaQ
VilKnxIXhImCbgfz31eikTpl/qVlx3Gsd5dkBpcjgqauCOYzCVQJOsQLitOHXM0ZFSDKkFVrIEms
I2IgcdwbkKBCT1UV8iseaXRGeKaoycpQGn0gKuuRUEGKjVdBVEK5VlE+dVJsXXzVe4IDcKiZqgSE
UBngJPgwfFjpqladrrg+/KHWbvJC0yavQrJMz/pwPtHDlfjwkbdi1HDT0RaBXdpOaPU5hohDcwiS
wLwt2SYKtSn96Bv6NblQaEQalKqumsxxwgNrQ6SMr9xYBlYgD0LitSVnwfOnTUiaomSggQoPiRGu
NUrtideYqA59Sem5gBmSbqa1BG10SMnxB4i5Lq+rBFo6xAloGqkFNcM1xeK8c5qxpky8zrubIdff
laEVmSw90rHqdpd/3aW5qcmy00nrx/ooM3RUUY6uIzJIJGaNJvKzqXrvD60KlcSkbr8FyxqduwKd
6RjqBn0QJWvfmPe4i70JrEcEicn3KaG4JL06afXqPfyhOGu3qoEuT1xtOvLVvzZq+EFHBGskeKyg
sXVGHfjFlL+qzjyPTSO1+B8zc2YKOTQZxTixIiXo0qMI50o9wyV7IxEuiUGIyZjyk0QwYjYyr8Wk
76eqAIlu5jRpTtUcXT3Q4M6KDURA0J0qbXNCBkFihjgAhDrQcpuLsFcnHzqze5L/XZh1trfDuhA1
0qThouRl/H9TncnOtNg49MZklQrQGzMrdExN1xMqhCBz0sBpIMEHCQrHCIkuSMXzSN0y0ewgeyiX
nbO51RDCgjI3nD/q4MWZRalqaZ/zFQ2OjySdjVwcP7LWNb14pIyH7AAlSrx+xKyjh3ukFcktRl+D
sn3EjrQWlv9uq1LPHbp3X11gBuafZgDFsZAXRNntSpIk+PuQi3+6wHX8CggI5QW9iB6qqSZ2BNeg
lD6kJKcDk/TrzjS1lYgm0c0IvM0BRlmHv89ffk5jZLQsA1FTxdlFHEDnFXiQ+9U1U5NnPp8j8tLr
MWRczjDVgcSJoa7yEtKbMJCmsNWqeoXaB8ShdotwXfkkrQKoDstWNClTTEgwJGqTiKdqXH5GWe86
gOfrESlB48c9gVaTk4o6pZfKFF8qWOELkQaUmn1dao43COiGjRrlANNEm5P6nZK4UuKRivHGKVOW
qRZUeCQtUZjgkRIypuRS0dpSglty516JiUZDIt1gaJMJxEWMGJgVBAlUUYxl1G1lhSKI0u1iwngA
bFHcJOAakSl4Gb0y91jTGrWlBNoUZguVHyzZtM90wpRqEvHjx0dvqV9DIFNkF8A6ZjxNb5tSJDVF
BIneTYQ9lZXoVZMkoQCtvwxQc2C90sDQxlKx2mUaJm+3NWqMWMZSBVFhK7++eZmphDdGVj1Xh37A
sxojb15vtJDhWCIGw22HjNziptZ7AxrhzZgOdMl069Aq5l8XjDrnlXw1cW053uTjfTyKPOZZlzkD
/AbX4+NUm4TUnp2nO3vtVX/VZxTcFtxft4Bzf/f1teCiB1dyD6Ncdxvcwlv0w/GrlRalRY7ohdmB
MlgkUhzcOa/axedmngS4rBJfPAanLVwLsXk3bQDFKyqtG2rBfqPtFJYyItwHpgEMKp/ok4mRBxRA
NFh11cwRIo/cSPqHuRAJBxhVykch8Qlafo7PzKAP7cqgDGRGtMxj4iBVsJTkgQwajiNVrVn6gKUl
oUrdbyNIbvCuxL2SdIES+ha5eBGfrmSlUfrEb9uGtEbtz4Znkjh9wjzws8lpklIBRK6DkMvtVHuo
VJsf7j98SPBxyERN9ve4QvFemD/a93DFt3GkOSItphqqKF185hJUls6bqKeDtb6M9kFhok5zLLtJ
YaKf9FXr7hFJdRJn7zbaDrYDSCBddTkpYL/4ttTBR9oObqNXyK/2xIbkuCp4Vht/P1BNDbLV/FQy
PGpeyAPnLE3w4gW/+rPagyYetf2An8oUgBsq+YV1LVxlCTZIqHniATi4ZtFXJBIcBDNqKnh2t0Ax
5mi/JHDgfbAASF7ynSbAf7tOpVN682rE22Gpg2zbqNrdyAfMoCiVaRFAcEotvQ8n3eHk8BF3/G4/
qBKlEAtVsDgoG6Lc+cEw1vrI0yDcO2oUcOzZJDfDapNVIlOn/lHaNfm3ZIzIgYSPZD9gkMKjqQKQ
pL9eTCrTEkvBBnRxIpamhT3TdUb9NDCkoeofl8cl6LWYNh8kkc2GgCun0hER6lOv8IyHw188szN5
yyUsH7lwR6eGCA5SLjZvuAF5V094Bper1CDo1GZ87WbExJb3SAmO2X5gV5/ROT+zD+B7InDET5RL
6M1SR43ZQ7WE6RTBWfA/xeFYpvNUrqqYK0e0Q7VbnXzMlAjbEucmquE/OEEE7yyv1I+RHNmx1caD
w2m5eBLww3uya+1pwrdytWr9PpaacBFxRp4jSCBBl+0McYwXRL0Qon0f8Xf5DhhZsWi1Te58CFX9
KXQ+fRgPzVjcpF2bUfd8X70KW/tIN7je1r00tz49JZBiciXIBL54cfbtNAOXHW3bp+b3YZ+EI699
6Y/vllWUh9NDibl7+CafmHFXyhN+bYDa4OLoU8ce3sPW3/I0PUEPfFMKvXPK/fXD5CJ3pNZT50JF
ywoqPurcwRJevdwKRdTijB9AnTKhPvPBmoo+0C4y2d7ZW8xQIhLN/UAtw9tRY57TGKCZBiDU/CGc
foweO95HrTXy4LJXusfqkz8SYGT8XGc7ygDFlNFXL/KpemflL+XsWP2MX+yXvJK3H32J+RcVk87c
kM688MDZ/NOh0MrUWit+ebhNpIjREtMrV8l6srPLx5KPxNF7OL17b2cPkCjBCch5sOryCDT1HHmc
q3j88kMyljaBBl5NGZetOW4Oid743Yr8gymclOVqq1Ibx1h7nPj6OnDjTA9o3GVqquyhUrx09mBv
lLCX/MASyXGonAyvXgp5WbHXJT1KStNRbRa9WMGft11JGqtSSwedfKi8opaA/0XNhxvh0zzshPhF
FUzr6Vl/Ym3iw9fTcwFELcMY2s+lTKY+Otv5x78gKXlpGKALGAaFhjYSkxSLQTT4cNVqJGS1Ycu8
/Kun3HOWrkHKIEsqX9Xw6ks1VMpas+fkxKtBa9CLSSe6Gle8T5zw3sZ2VpLy29jzVq93cRhRjftq
IUXzGC4NV03At4hXPbz9Rsurv20VsaIJJ+8yDldDwlZ+IQVwOZVTIh8i1lCipugpT+WGJwn/JdP+
ifY5qIoRSSq0hBalQVPNg2ar1f7WoaLQC/rGdMsGN//AjPz1Mv4Bf4DGVABNXfo2jJicowo6ANSj
hrmJvh4T9qtdsAso4mMekUlPc/TyybmljIeOtxPd3JhZI6E7TVe+kmer8ICKJrZzslozsqK/45yS
Oe/o3pw16lc5Byqa93Uv9rV26r7m60nBh9q0qFByUFs7FpOS/ma0rdLXmZ2p6zf6HeuHY82LpIek
H/NhVlaCqrzBXD1cyOfYN8c5kLLgj/R81dPOvp7IXOedZ3yHrenJR876fJnP8+7gEdR5nl3xpTBL
loaloXf/BA/nRFzxCPBgOQb6Mp/nvKw7qdaz7uCf21QNxHOd1OeDwaGu09HDU38KF5c/3XgxnQki
2cwQpNoG5HD0IErTDG/AsBlYYRtdQglPbDIA0uakpDbLS72GX3eCR7d3eT7LlXXMel5pTWMqL04+
vPDs/2KAhWqdx0NEXwjEDw3QB1JK8jjSY9eXxAK6kmqgMrRQfI5XYRxX3cWQGcpTxAUeD8WmUDtJ
zX34oTJFV28Y9tAwk6coCu65Jg7uCvABewOYiRdEhrJepume3ooZjNYnBKNx3Ovhi+Ycru7tSreM
b5/upMWFsDiQr2yCIXxcPpjzqPsBdLByej20PFs0uhzq9dXMiIY2yEqY4Hw6tXzVC8ED836NPGVl
htSKDFsas6b8SPQEVHkGqsR+RJEwELs2v1TpQeHDoyclA1G/xSNJmevSz7nQku1FWVUhLsRFMPHj
MNPTVyzJuEi6cUtvNSrPb2Hh3s3Qg7F0XO2H2VO0BjrHtzh3LoBlu3yjuPZK9D3O+NV193yKjqtd
noa54OKF7uzThhJwPrhDCwkL8QdwRtsviEaQU0gQKn2Xb1Vo/VV22Zw6mYaaHBRrpni8KSskRo12
tLe9Zh1mOkyB5Cvp/5vDsCJ2fWaPqTjDTwcyDndwU9M6jZHsjxdI0rL9udGC3qKLmDVBl4UwXuww
bGwYGURC+H8Rl904Xi34ucftEFnm4qCiuHOieOVk9VYKvHdgEnVijB47bfxjS6F4vM69dUKthcGg
Phgw03/eXEt9vrNBqfZYzd7RJUbBjLYmeb8nvdoxCthxiDJMbyElbMtekNnErCwwvMXaPVwoyD1g
VVnCq1OgCb94EvLGcgjW/qJKBTDbP42E7oAkpI0YLPoK0XSIZ8QZ6pJXhoPklVpv8u+LGWw52T42
LtS/F1WXl2Kq1gWyoGkfwvY+ONTwc06aioOQC+b89y4x8wfj0jp5dS6nJdhthb6fQyje6wG+mZNH
1RPJDlaj9kYtEHZF7czRcAED6cmCWrDKBDx+tUkysVmNNO4SerEYRprpAGnamP4txoyfiTLRFVh+
tGHbbGX816RCeoUygwaJXVLZkQhmkVXbBCj0YKV5PQqlYa/wcU4gBnaLHZyMWgkAowb4eY8KnB6y
Q/foGVXJMvMVsTPERnaDA4XAa+hPGbyrJYMdXgbqvySLsyGTfXOu7RuOlUwtatgIETIOg16dhSuW
1hHiYSE61V9NiWUP6ECI3YOTMM3bFwyb7C30O+YK/AZf1lb2ECNRsv9GHYARChWDSR1eP3IGPOqC
TZZpbBDZrhjDVb0nI63q7njVQNeoVZ/jtfQwRZYdM4hZpLpX4LqLhfF9cP6Yipma/BhZTUllisRF
Ikf2/+hq49CF6HQ4KQrLs+bz2nm0skD1KrfAVpN7A1WkvqDVAGBB3vKJhHIH5Sksdr0u/YQT3tSA
zaiFP9DCsUIXfkX6UrtHuOphZleLRoMJ0+PkaJ5AZ5NmtAh5amM0abRwx1YsTiGOQwEI43HMXGvx
r9crou0lNxSfTL0VACu2Hm41DsJ0So+XaapQ2u33KTAl7hRCN35K1RTWkMewRIC/tFZZyOhSSFFn
6mbtwc0x+xpvot+zDHnWGGLdKmZO4oHQREQ0O9SJ5Y8AlxA4TBNVDQL9YgtCSJLc39Vw/PQw0NuW
HK6Hi5E2LgsQChgODmPfIB6S7odR5Se8EtWLgK64q0KnU7jmUdP/VWAYUBUhbjoQABizMo1rya2n
4zBVuTo3YYrCWQw4U8D503MUe6SdIvQOqWOqB+stEs6GMEV1wUYwGHRnigw0ThTZdhag/JpsnAkv
bnYqtaSbWw1vxmOXPpI6IO3PLLICVjnXqXj5bgWXXYbpGRYIW1sH1JXoRkPnGrZmQhqWB8Q7b9Cj
cgVY5gMwPVGt/QjnT84ImoGsA437Pwe9Xp9/vGrAo/HKuT9zU/IyoYql0925ZnoYTzOdxBsb6KcH
eIcFj+tMuzrVMVoGRsNWenrc8D3CpzI+2vLZ9LEuK91iDQxpDsDLIdGL7nUTDIPQsZ3RHxUDGZNl
HH5p9gqE5e7z0b87hHNgXX1RRKe4B0xXbv6UTVziTnj+w+Eix2Yj66aprMnAXOYVyj6zQs6+3h/W
qqEfm6fQrsvO1YYlhBvYBScXwqCDgzEWqDuYa8H0UOrdMqDYcviqhkta6EpbivNnnxK3FGFgVZ2N
F6xxPWUl7xy7Ykr0UUpt/NXALPigqgdk/URF/9WFOEfJvtYuOVHuiY4JvqH8zxsHDhfEcJsSR0w+
kkNm8+KWeWf/7D+CR7Cr56MH+E8EY7CNZwcfWscW/mihYh8L4RsAj0II6IukQm1tsKu9v/MOHDuv
EOaWhbAQHl1S38wWTpmXUCQsos/Z5X34LWJ4zq25d49tmVy8aaZPFed4xmlauMScKERs/Oz2rSnz
xmfzhI7BFv8A7upo7T4xxAHePASed0jLrYC+LfCzpQM2YxpXHHV+uzSIeSW6nf8ii6IIrBII11Kq
CUQUJEJMv8JkLegJ3eKR/FsjoPCfwtOWFS5BSrV1uCIXgEwRZfxqdoJgBVW0OmA7GjhFWAbb64sO
tIrjVDyi6jjqSsQV4VAtUFo2hNmgNgjcl3oXarepulPlnRrh7hqZEOqJ4vY3Eypt5v6jMg1RFxS6
Vfqao5Ye0khfkp3Z4Xsuf0/lPh9XV6hidET4mK3wygnZM3TuzCtyrNMTWu118IArg4f/7Z7htEu8
XkZHJYLS/d1QCKXOCH3YJnQKL7dhUjOrqQqMsxwodcFEAxDI/utFuy9DClP4lYEET4fgKNPQUWml
G7AaXu2485/mzns0d/GNz0czH6Yz7RY8mvt2nl2rnY/u8ryy0WlwGJTwJ0aZyXuEvmWw7m39bJSN
dvBmYZChR/iMDs1MbQurWVx9MBUeUWWBPSGCqOffD70RlRbpehAvQ21L5lFZB3nFirlnsVqdJKgq
CG7fG0Betf0qQaJusCtAWyMhKF6voayL7EVaUa5OgwpMX8QWGk15pUAXzmrtxmOBQ3TEwaRgnafA
9amBONXGX7rUpHsOjW9UGk9h/JziVc1DrDxZIKFxGXIp0g3aO0qdKBuhsnyxWzRpE5MFkNw6dl5b
UHpeaXG7pAskvvBPKpdWBoLLFEAoJtDukRqqHUy4THgDocniPeAQLxYXNxNC8ELD4MuERw+XZINg
YGH7RrtaL8shGIxEKSopKhvnC2qNJHEkT9IB2Q/+js6exFyhU/a2wTYQLUjqHes6PSBNpXE5kdwB
HSuQbblT0iehswJMHM3tQyddKKrJUBJP8LgEV1SqpuJdle1vI4VGuov/PiV8JCVCQDzq83hNBD/i
8+BM5YcVSSuWajUekaMEWKXV2fqpISgBqVCArw0/6z6mUINgp10DnYfgusrD89uxQyqqmGFy1pD+
tQV+iZ9RYa+ygd5YWCUEdgTTiU9/CghbjIT3WFWzyhlCV2Kv0d3Joqej/6GNIR4gLYoUPMG1SCv5
pUtQPjiAcDnLqR6c14SbjF/EnUff5shQ4HWgOI3YtdQOkkpdE1LGwLRpgD1ASRpbEq6JelSlsKu6
lDERU4wz4dncTBUtpzcyzckJ/GqPp5ESf/j3MASGZpayNSq3Cxuem2tSr3/ccZRaKg2+oZSTFJys
ZFnYrwBobjaPF5YNyEvCaQs3LYfyhU5Xi1EpBQ1HuiAUWAOF+ZnetiWxV5khLba0F3efXK3mml6L
ti8s4k2bVrKJcrzq2MG0MItaYTAXYxbud6jqvNIqT7G0EXuDSa0crswB28Bx/vNzaC/pWLdOjVJ8
x/7JS0rhgJIHKZUQ4wNczxaC6+MfBmv/SbXYM5wRVumQtKQBOsGF1PQU9Q+8Q3UERN2Xm511JALw
QfFFxgYX0+AGioOYRrD6NgoyFUICqPE9qAcxn/w0eSgaBArCsdPSo8CQJMY1MTUsdzJ/mjH/+TJj
IOouhXsmw0gGDyYjMiYkFc0SlS65sHaB/FqdpCQ4uEdA8iJ06J7jaJMExPu2fMyScXm47wj54woD
WxCjLmL8fIFIJjSGhqFoVYHeU04RfolcKs1CmaEq24ekONLpjXOqW5mz22PQSNwm5hQukx6ua2Qd
I0VaQhxLT2BGKiOeJJx82B+GkUwY7fbM7wEKq2SegFalLJLOHvrS8G5pDl/zSgtKs+t/v6ES0kGl
Oc3uV8iP0xaKg8FmzIltLAfEa551cWNxjSb3hr6xHFLJ7za4nkX4R8QPgKRwV0iK3h4RFl/nK6CG
ixkShKgcR6Nhrox11k+99HxdAJVpmSOnUQVCBycEBcLrIxp+ovWnxa3GOYI9KaKvIhhBRQnWQSok
uphLJ2NeQctFwQHMWbmlEqJJJwvULvxOSdkSZRCEaI+QkNo2unZzhCWChqRtXg5Z7xIESegbpldr
jjW7iEruPNvyNXY4wiR7yZiQIYHioZyHfk31S5s9zptRC6duBGqiXID1dag9V9n6rKkEAfxzPYaT
AnuJ+AZ5YLZY/X8623xolSBoFr7p1KrR2DOL4jgLGWVLILn1wXsUZhgjK/RH8LwKqaIViAVur/xD
bgaeck87nM5LE+/tMI7CrwnonS/pEmFHMPN55hNM6IC3qPpQ+Yv6neYubTg5IJ3zXW9F0Dza8jhk
GCxeMYoBqpRvedI9Nn1NhddpxkVfs2GaOMDa+yma8DSwDG1uiOmIQkQ5SGeZZppejY4NwwUvbeY9
SQPNZKQazXhrrTJjlJ5PU2DKcyUJWKMWpZZUatwUqygOUeDbJJYhEpbBKkq7QTGnFtbPJyuvhaW5
MCXmUWMpnLiDmvag9RNcjReh/B6VRg5MF3XN4l7D9jGJOpP1E+WMDxkH8cwS7L92gPRQZ9UgGP2c
UWC6N/Coftu8QnsqOppmIvEZswu3R+cuAy4epHwo4wz9tzS0DcphFUiZmjQJWUhc6W5WsMTi5LNX
OZMfkjOkNelqmn5muqlmubTK1SIGzwi5a/QzcMjF7GEnaOprjnfQkpVDhD6FeX+dlOylLl5OiyHB
Sf+JU1TO8N/oYXdZmJrpV6oX6AMTpwMu/p3u7gIQTpMqw+TtnezGQDNLAJhgDhOK6qKqDI/cuTTB
2ga5hfZhbrY2Rr21bLQuMN3mzKXS8ktdgqGYaM9TupZEqnAQ7mL6BKUyTbdHTDvXDr2gj4AWBlOX
2NZeq5EEQUE/1y2Or+x5ak2lBlXCsnVdguUUMv98QDpdIdVp8nR0fZBVWe3ynkXFu8MbST1goc4a
PJ0t/8teY5dVu576wSXiNYpwBTN/EBCcNQtoWZKTaxNFNO8koBQVgeCzbcSLleBFBb1fUPC0Sw7W
NBK8sPGEFgKZ0zwQwgaAMIs5ZG1TpeGv4q3fg8fI+ANvvsGfVis5sNqfiBZNZkQOmtmouEu6WQdn
Y5rpKrkqayP7otCI3GbNWClPXbooIO5q/ur+fdW5iIB/yDssdJfTKF2NaFKMTWAFL9Zbt7cEotTA
y/LI4hibwR8vAYkRLJeia7IkdeFNGIKKk/FB8jBaO+BuAGkQM2ZMwp3TaFL/6Gb8TbAJMCo8iJJL
b7EJFhoiTAI5sUR5Si1GYlWmRM5Gn03bvqwHP9OvcnQTI0sUgS74CgRPUSHTOUh3EXEI/nDe4TIw
7UTHwsVmItJxTZ2ZYeqBTQojaN3g09ARk3eSx/AfbUtz7xPpK1uHtjqmA5YFh1tvJJ9Cr8W0Nacn
e4QVE+o1hXGKiskoONmTyYjuMXqAnqUHq8ud/Ln0XBCZ5f30NzWdlm0kHwgWmDI5u+jgwIzg+UgG
RKx6JAB3tJeHBrGkRvcMwwCtI6gCEv3rSiBWz8PhkdKzeB7EBZw0J88Ehr358t8Ow6sh1PrjhFh9
WnQZQ8LM18rer0t8j77JB7Iab2HarOqUJZ+ssIyWCQjmWVDBKKtAW0uVAhnCNwVxcE1MdGQuTRdI
l2mIDYnWkMSf6ZdAnRDFI50va04SwCBN//YQ/hc4SkUDeWHNWApMezv08P7b89J972IoA6wPt0Ie
XaXGWsJMqz0wko5SN0VJtKk9R2TFSCg0M4t7qJkGKZHLl38ut0a7ivzcTD/dVbUTs7qUKQG5MzAS
HK1RC3KmdENPLDBIAgFcg9CqkdFQpt9gL2AwLSUmBGUpmWrhvXxNyxN6ybMbpJ/gFQ25bBtcPWQZ
gVUpOhFLjqoHvHvkVLDLGiZZc4mfaNDkUtKUHBQlDfesSBuZsZSeWrVm6AFORRTFWnz11tPzYFfh
ropkIxqP/vz/LKIiQxVBJ+pkulBYROtqyk9+ENOKzqjYhvmvuaqZaua8Nq6f2VxKZstRZK1KEjV0
mcGROs61Caf6yrqyciSin3TJJEetGjT26znSgLTCo4EdPyFDQk7/bZgBLwIKeVJvk5U2AYNxNIRv
qW84EvEAhYIKNyTAFb2qrkXNJamfwrYrT4mYNN4uPgYQ+jhaGb9IHpaviEafwCTcabORgeru/S8e
GJYR30b2S5/yk5RsmhGzyF9iC3RoA8F2aPWvlLfpppW4NOQyCd+vSICxCllwWhYK82EVcUBRomHw
K1J35HRFqzWbdvGUP1VhocDp98TIRIqO2klR5bb1V1T1VHJTYBkphNGyNLOCSDfvXTpFFDW1XOSM
pgdQq5PvXtxPm8ofBlKx2KFDPLYS0eIN5CePQnqN8p2/9SdHrnaMslNF8GdqtIS9CftIwcEfgJ9i
Lk1TuTEs2REt4qmp1LxElhMzsNtgClPJzjVspudA0xDmn3FUPuGstl2+zDBoKP6zCKLIlkgZv5Ge
eiKOKvlKZYbEltWn1KqvNbW00wEG6L+cC4NRdm6GMfn0d3DCVEU1a/+kRvV3IGxJHzsa/SGKVQN8
QUWUMaQKuUZN15LKP44PJFYpit5R3ZOWG3qiDHUuBwD6i/qJdr4UX8c1vRJaIf3ZpMSObiWZo019
A+L68OQ+WFf1drpjXyk64nZvuIWUtkKwvLvVYEMB24dalE9QCkvhyXuDQn+4PrSs8DLTg9VXy1NK
Xar9r3H1GaHAn5ELVKeqe/NMBFK3EmljpydLUQ3Cch/2hDfkSJha6mNFp5PwGquzR1kCTVeU7t/N
54cWjWcqL6usPNy6q4PmcCq1/mWanE0AL0RHuVIxmB6AtXlSPCkK9MKjKfqgX4KUBCw9UH5VDl72
h8MnXNO2tGdshDGdB1v8NGb8xkU30XSo1l5m8AlWhMyaGmBVwX6lBQW7TPXnby5DHE0jkleOilGB
amK1oKKkn6zgitLey0sFvpQmUU9dmt8mr8WW7WyRRS13tVlsJnKp1Qr63jp3b/1L/6aycuRj+ErB
6hPhXRLwxPwoH5GqxkNAf5gi2tUBtieIIsk/FP/Zw2b2sWSvwRu3DiL4J/NxIZMzs/lTYZVf8azX
xvtsXFSLZtnmel97UxcJYsyGyTh0z1QVqq6QH/Rb8wHYAjHpQfAHJnGwEcWx2gVq8UqUMcIV7M/Y
xrQv3NBXQY1gQzPIvH0iFYHsAvSE9AALxzck0hSOpkOA5OM+KZeGX0r5WT0le4aWyfg1foy3w/X8
Ny7+3Tbufv55OnsUYa/Oy3xzhZBXcdKvL8vJEndV7Z/5mO3CTM7OI5Lztas5+/X3+juuXn97Ox8/
i/Ya7RQVL+e441/bwk9/6huK0GfLO5RVar/o6kIF+iTHcU6uSaVV7FRxWmcUjL6jTA0pjmhTT9Mn
yn7cyMnqWDslP+8W/Jnh0+QMJYjas0D52uIwbyuTcouVJynj5vuWR3Uwh4iAVOQSV2ZcQVOnwWwn
iw1J4ORUa/dEWy5BqFyDr60G9nJhgcbJ0GRciAj8TtlikqG4AbFugHYCiAHibR0cQgA4vSScADaG
0KEUtisemCqcOdrKA6wR0CHg/2ctZDOovUabV1w95ee0/SnqEqogyBm575bAE83Xf9zzMT6XIDO9
su5qgi8mBzjrqMPeG/nUFFRiM5tG0TkEOZomG6d98YlrhaopagTVc9niqFNmdjxATVb1luVB/4e1
ZNAq+dmKaBR4fHCi0tbmUlsV0DiO4qHeW9gTXqsOkHXsXh8FUFQgJcemhkBa9CktH3CWGGiDNpu2
BcGZ8l4UxAqIwkkhVkJckAum/rOvk6wEhFi4V3qf1MUXElwiFmMDm6MWWhfqo2vVI5R7UP14GsKl
51ZB0cukLIRrcUImOlaahroVEJYT4As1sOxsCvIYSIE+qUKptj3dHCrTKRtGkBqEQkF2YgjCeMWC
4XQXywyQEsFAN1cNguAHsZzS3UCPEZCt1NJ/dCIFfMeWP51iWIEYiJ5laPcRCKTKTfRESgmQk03j
DrlOoAq4Ul0sftD92ypVUHE7f1UKP4JJA4/+F8B5bgS1LrjEEeIxcYepGRD74OXRHZ0a3FwwC41X
jUK7CtbUTCEFPwUAp8BBjtPEOwOlQ0OfeaS7IFi9n4gkjMuCSS844ze40y3gelHsr2laJgrM1f5R
EKqFXrHcORCKISEwBfsa99Rp1c2XF7pzoWCTnfkDEBc/23DcmHvajJU9LAYPr9D+sMkT8RjH+eFd
OJ7+zSNjPprIx5T6Ljg6zLGRUraqUqCo/4ZS/JtiGLGOxBP50U4i236pqUQbvXZHALw0FwW1U4Ig
fQmjMSGdXlrnbGNVpWzrN5Typ0VyLe8ldfpGEvxJnKJ+jLRLpBOYtjTLVfaJYihtJFzWg6VghZoc
8k5VJKV5rshEXim6o0yHJ66XZhfYuhaqEuj/yuIINwmtprieEDOmQFjMfZYu8RtFKOlLEpeAGhN4
aQkLmnnGO0m7FkfQsXMVe9c71ksYXqZA49u6kRD8u0As+Dk7bGO/+HQyf+cWrW5Iuxwk1rdik/oS
jbDFNSrD3fhYzw6eSKehH0v5+bKIG9/b9fbxOrbWdr7z7RSnj7W9SWZ9qPWtfAMNGa+E3s5fkSBw
C4s9QKc3P8yvnWJCkeodmgQ2hKYOFdvC+A7zq0pwaxRZtUcXgb7Vc0XPms7+bn/+KlP0uhaoGhAB
XZPfvZ69ONoEIeL06Xc1QEnFy7be8Y39il2SzbY6PiNQuLoO9y12TjrYaONelpOcLnT/o2FOiMCH
9eusaStWCSp0T2OLwkMcvRO44xXKuZcZ2NlvMhYuG0GZFrt750ROHch0E+YpE2ZnoeIXzQTqMZqV
wRkF4uqYJk69zQJlE5rilFAsW7dy7TdTjW30u3Gyb/fQ33VuE6Q71045OZacioXC5yO5x+8l3g5u
2B2UHDblh1E6TFACIgGEuwrvo2K/sWZJrkGWb0+P+SzNll+9PL1noCNwN8ePfpnrv/yV+0hHve1v
1r7fkR9ycyjbUcnDHoNGEy4CrEHHQmXPsk9v54eyVca+/GW/6JHc7/YNSecSwsvlv/fQGq/n66FF
Scx1SDcrCwr7tbbbDN6woQnvfOrvizAUj901YkeveIuZffqEuTFLm3rsKorC16BAqQfqA5ChHpRo
uB+q5PUclZG8EpSFKAou2GuaqcJ+oEt4kkFXBhi5/0H54kYjLEjXzU+7MiB9V/z6lRu39jvPzx9t
BkH9rNbUSXEHFpmn/0kqENW5NW9qou39MkuY03qMWKHLaz03euyd7OA6r/YKTVruoeznrWlLgWDu
3t7enRuO+KgQHxplxO+qbRQRZva7e4DHO84ONn/C/S+Tg4+gQWYsJv+mAX7PpOoiMx4TJK5wdirx
rk83nxaF1K1TpwKH/IDeHmlMaAcWu/xwr/GsVRub4Pj1cKLwEsvRE4kluvIhf4BWy/IeP1soqz3x
sKgeLtosWfyi3OJJAxn4zdCA2MUq/m7vWDvnvoNl5OSXsyF/yCE1DpLCVIARPcgPEGK7fwE2ioix
dgpovMBTs5oP7vYYfQFUJ5BvvHv7fB1flseeLupbmkPv44tot3PEJaU3guXw7pe/dYt2OFkV4K85
HxINWIHJDZ0BPNAbgtD7o73hRuPi0jLg6XxXDCo+3H61n1uWU1iRi+fBc1Ymz3jOqdgbFTxZF9L7
Zedw8HkUkjiXjfesuBWSTkMW/o6z/Dkb7DNYX9GjiBvFsAw83mW5h6JX89q89Stwii7jG9g/cStk
cvMa1I8XZt7+6JW33hsqnIWNs1FRW7PjQqOhX/vLuV/ps/ZD7iDK3/1XP3vj9qBl2bN6yCfGuNWP
2qbzRXYUOXVkgTCbhMdYMjbr4XP66qBSPn7ApqEFwQb+ulOCYRaWvAvUxUpSGEnzBvMAiXaU27kW
tUnUY1ADT8RPLHFwuWrk2QqYBlbtrf9D9PQ8vNdPY0TfLuPjl6qDT9W+r3K9zNYrDW5/nwnqQOUT
umN+eeflEWRiWcMVQr3x7byQqkhOf8X2PiF1bjkQWibYhC0eSPtyso/THGvg3CTEC079zPjMtHvK
Tc9vnDWePsEQBhdXHG7MN941uDEIeOOF08Od6rgBm8WVTQbw8eKV8cAXR9gae9VeoZf5Avum6xgd
WDL2LfnlnPzZ2VPxt3bzCGZBaXZeL4dOhRd0Zl+0qp3FRC6oWlzwLcnHL4qLHyz6/mm8v/nrjY8K
amXKuMxWCNNPmXOPiv2domSKXusHDhNO9dGuLn6TTzmQg126BOVPfUtqN6ywg86waFIS3SxPg2dy
TDL9zeAZ3uJje9alfqeAw7Qq9/KrfevJAnjap5u7JYDZOMQkZRpzbDRVSmzPq2vXetlIjA4Rdvg2
HxS+oamwsxGLmE3Y3EnIVBV9EeDkKUqYf/FUiB7Guw5Cvj1aLxekloAI1I3qg516wlbJtySH0Xlg
UTD4QFYLod6YcS1qHduVmf+GvY8jySMZOHKWW8cidAIOfDuXs3vZtXdt9ohHYbDJNqyZXz365Xsz
W44yVoMIkbOgfAIneZ4fIBA0LY92E8JRv/jwTijHTJ4lv1r0XqhHfNzjJSojaZsPctVa5VCf5Zr0
61134TP2M53dgF1iNufasqtfH0X6JRIl+DzX6YcBKRFNVkKrUnt8IlmwCxsJ5UYP9qEAlch4jSCf
ZXMTskf7QmkMLgHzWFJiDrw29KUo3Wttlm+IRrnJa7Kp5cbX1q19b50WP2pt/ti/y7RwKoBDbmOM
GaOeL3sf6jiJAxAQYVN2rNbfrFdqVFvcj9LkuryAl5SGRPz7oo3sxWvrfamxy9FVNDyXfEbo+xk8
GXkrrpb+MsgIFurbLWRK9vxyZfBEAxPrAy43/k32CSH0zXkm+4edo3tW0bGITk66jhOtKjeLwqps
OSyQ8lMKwre7+9iiMwpBH/nr4s3bJjuSs3CyCNqy9mdawb0luEVMGpu0NZKhveMY+RXraueuSKt4
P3y1p4YaeY0bb1IGxwA8Ya/GvadScXFZYMbZPmgyyjoEtsPIo84IJlcIkWZ5N4sJ2lK7MSoeufF9
tWXnGLNr5IlGaTaF1UNzaQXxezssjoHt+uzyD0KxXOPSuy7pjJLVDCzAZsUhGLGJvM9OmQKYil1+
/B9H57WjuLoF4Sey5BxucSTHBpobi6YbR4wjxjz9fB5pa3TO3j0zYP9hrapaVZPhL7xb5/IX6KRq
JgRX91/Ze5JSuKoOl49B2/kXHkJ43XJhqVPVXLTPqfEMsq0QOp/SGRjuKj0RZTn4VTHOAQoIqUtw
eqx0DMwfIy4a6jMfKtx7ngiv3Fnf2kb5VZfhlqiRL+VUYEWcjZFpGgFC+7SY8A+Tpq+fTh0PtvF/
tT/qb3zKj3gUp9eCPXnACYTC4EmYFV0J3E9mC/9hGZO2Bp9GspZdzhiZmQ15ZXz3WwsHF6BUTOZf
WP+ClEgLai7wOek0/s0/8a3aqZYdHgkvMo/Wz/ih/oyni6Fhv4l/JMmN9+K3X/wwRCsNTkQWYI8r
pE1tRjyDjK3V7IFnfUKdZD/4c4YxBu59ThG0cOre02RSn1HL/CY/0i8YCJVoVHvVHQAnP2Dkee5R
E5Dh0e3UP0oFHF3WPMpkK+zKk/H4777zpS+ULeuqRqBD/3Jtr9lG2paglCq1Hsq9Uwuimzp8wMxP
ETm+MRP/TAH0vvgTKJkUfqWIuHx8EShG8AyKTG1S4vZ0q7DDYWlyJ/LRuE/vn52y41zjO6rpnJXY
Mf9G4w3rAuiKpP/wwuvtE497QzhT8lIVhXeOILyruj/l1G2bv/7PwAGwPKBXO/Ucfw6nn+m8qHLm
ycVg6wjUwY74tgWgYyRkqcdkdg9wEAs0ilm/wEevDH2T4QFSpKfKb3Zn+4hIMBsvxNr6yH+hozlW
EIp8ucppsCQCrNgWsVszLHZ6/OHSW3Mr++rhhVRb3QgYxOPVTqpbzyKbxjjmoA8fXG67DLGa4Jic
/UdzGEM98UTNIrvFRCkbd4vJkjbH+1YE45SdDwT5a/HEnxxsoaFzxdA8jW0+Enct90bD2rtgRlq3
fnIcDMcCWms83jaVYoFjtmfFO9Vw8OwlT1152MWBX2QAiPFZBA8VdwXuoXftN29XF1YcePX3x8SP
J4CRUV8uax+I0vQkJjT0Lybt5bcfDX5e+72G9ScP19GTWf/5igCGuJws2zQdQhE7Bu8KB4/itMCF
2o0fnvxxK4AV6E18/IL+WrWegrmgsiDGhfaRj8VEU1/4CR33BxgAIa3pdMb8gUu64NY5TIpZUnIF
yuH5ky7Mhy9mgWza6nU0c2Iam+csjQf74yKPed0feyj/mnhpqW7EWDcY5Hd40ugboJbvJUQWU3a4
rn6AcA3nhZqyxtpqGj1cQXTeXfBqnfhPnMsOnrH8ZGRXXkij+rQ7emB00f87tsep9noGpah8ZuZV
IE3dnKSE/+TThtLlq9dwKjPsiilOfmLPtqmfePA6vO8as8doIWtOBcdKSGtlE2ZPkgoze0yOeRKC
nL5a9ce6OtCccqeSUCqAQl2TbmEgiri+s4Wl7eTPOkoZIux2Tbjv20UqzMYhseL70+/7NBiQvH0X
vkZ0XOb38yeGop+1OtgERur8s9WxfuJi/GlOMX8Icy2QeUrw+u4ADHtGEJTe5t4CP/3A6cmU+Toy
UQSDR/2KOdYD1iQ/lPrSwuQMWTTtIGqJX3WR7RUuce42L5s+z+KGtmowFi0whULNLnuijGVkWgaf
aFFZbv3cciBa6mJcBdn4/XUk/tZUOOMTiOkcpy/dJOq4etqQ2/uwK8Ozzo9yAw7OIuquL7r3wWvy
ESTXuA9ZdJqri9NHvDSGE770lFOKjA8cV9EPALnVBLQP5idQaiLSp4X1k/O4w+f8Q3pWPhPhJ2n9
H55urQaaenABSpnk+mln2PWbhT+eReqOdWV0PpIKgycHzIGh/3B/NW5IsMRzzu9l1T4Llx6oyoLm
+UdrEstOX7gm5g7At6h206kEFNe45nNOFkDzcHpoPn5ju8uec95m1Cd2gwMsMtN+/jH9scxgS3OJ
yyG3vYcZdoOCAw5MdWJcrfogJDcBr7gUXWoUOkWyKTmAYGYpj2/aXi8YLmy/9a28BEPggWHzTA03
rCz8+14TuVoMHdUhxvC4/dvaLTt28/LJZdJ2Nhbjy/pJeY0xJIUVsUfSWiAzAw85SAIEHJtQCrKP
/8ps4u4xbMU7EXY79eVs9cRu7G+gCDHsZliKV94hkfT4hw8zlh+QPgC+yYcyc4eCma8EHVFpsOWU
hf8/uuQpDu188nI/BgZk1Wh5aNz0i3bDd89u4JFwjngu2mZO5y+ixAbiou8dY4yBUrqVdRbYyAD0
uAP64X/zvn6ZXPhdeosjv/3Q7OHGDZs7FhE08DAIRkFcITFpnUw2L01l1zsqcHAW/F8QPP7ZByV7
PdVMv6IWQLuPjEC/5fWWRihBJk3T/boaylFC5nBV1i3y0l2OEF6xOTLKw+sXFcWPcaL117knX8I1
lLe17Mj5rP2cOBAK64tjsypcKVUpdigBsHIAAbEsGAJ93hhjv8H5b/wKqa8qwVvykPnTfGT4BdMS
DqCk5DzjYDlaCnB70QvG/vv25Gsh3WBCu2Cxwpuxg8wfpQmEdFEzBaLh+M2GIa8Tc08HbhGNLWUT
0qG3NHnGjHPLJRUuzuD0yEbsiroHk1Vv8FPkzsJFsBPXEAyczOTi8rskRv2YXTXtJFs+IXFCu8RI
IZzlC4ItksLllcdMaDEC7WexHX4mtJ/dqEtijQAixBtoQ1LgtfGuYwOUpKPS5n1j7/3KMVPPTEwH
mWroS1e0HAUtyOvw+gaTSh5TOo8GbqpPp+LD1aSJhvv1ey6TgslszToNPQX28D8Y0RFxjg2H7lBk
Sc+KamWtlh5WU2/83uwn9/6Fva/gTSgI85ibeoe/5FsOYg61YtqGdpX6YCbtyRDtku5xxJjshzwR
6Mt5KHSs7O5zfB++FewB5zyd4rf8jmnVAPRp0l4uhitOT/ff+q/BFYCELoo8lZC1Ht5IYLgStvzL
loKTzHSTWxB382V4lK8kDkIPYnEEeKovGkzel8bHSW/FFLSCA6Ujx+RgGvNG8Uksfmc2ftflT/Md
UpuhiMP35hAdnmQ+04NfxTPlEIZ7nDsc87dhM/Q2/624i79jdUjMQ49+pu8cCa5GWZaNoySTZzZl
aQLzyC+nx5fnWze4UwA6NSB+F1D6SIlZm+R/UgyQUgzRsrKUIwuNdiVuXIlu9T37/85YH7zoYfam
iUjt2pPSSUyfsn9imqbPmrmpTOmHsp/h7bKaKcfeLEcOzhGnmVERxeRGAR1Rij8Or9rV/ztivk+l
OFF2VJ3PW7VIcVP9pgXMXLVdi9giv1zeY256Ba+yP6ao4J5Tem5qorR0dnztz0obnBwNmzCV8TlQ
ptKqOhdEDp8URNOn4Y+TA1pYPkrsB7QhyDtq1p225mRWd/kZlIKbBmk4R0a6o9ChsxRi9zMVPy5P
hF6M7rTGgTBnyUyfN8HViO6EwBW3yq9CZXzhMg63lE7kNNKmve0RzCCBhQWTEjVhAGXOJB6x5bZH
bj4gHLoG3ZX++9wAtjy1VSWeR8srA+0Rx201f6hzYiRy6WQ2RxXT6+/iAC6HiyzNtl4SKx9kc1P2
tcVLXUjUnXq8bGnYibIxun6iG05M85S0P6/Bi5/rpncEpASclYDspH+8F+3b55PTuKo/Sb5W3pN8
m/4BmyhkAP0qa6CRgk77a7CZcQLWQ2sRuzJ3cexqNIlF4bWAqvSHgtMhGyK7gips01/q1KOcH/Ft
H/CXhrN4eYK6lFbYh9JSRCxdHE1V+7HRrjyWmpvyUOCdANS1U9MNKLL8Cpp0/sL/GwUEWIA6aRSa
kxP9QgsAxPK1nBpdE2ke2IGedqwB0VzI7y1HBRF5b8uLiC3u+R0AMZgn1doMmx6rdGLKmBw73Faw
wXkkCFZGnFT8kltWlqcO9DuugRXrKlbcHu6aRps5t3L+3ofCSv6ARwUglWU7HY9+ilIs4C0Mqq8E
6VCgmR6G3IvwQmUvIuCa9Ts69c+UmgixQefXGFDhvcTtHTy/hMdSfO7U774jv89NQEKrqcCy/gaI
Yw1GfKCBN06bQSdJ51Mc8tdM1EE0T9yrIoE6YzKiYf5ols9/oUjAvBNnzRBUtJzQd9Incao00pIF
UyfuG9qnccAzhXVqrXUGLNH1wpruY9x2ViM28KrcFxeXx4EPZZKUcyqkeJiD03LN1O99GflS54v5
7Bmuusee5QV40w0T/QKuWFHpmUGEMSghKji4fTzqPEv5+wz7EXsBghQAgwZbH9wqm/LMahxO5UVX
/tbgvqxOi+G9cC3UQRWuWGmJPs/IJufcGTyOLn4mfX6XgxcOaz1aNgMaOSgDJPefTY0vtTTrhrVc
MLMeTcaIFbxYlQUfmzKRX6nt5NrjpjIB5V5fKdb7E3oIZSI3V4FBFQQ0cBCMrBdTmI7Q7WA6vfzQ
lpO44ym46S8g0FhpqStuV6QV5mUEWhK7X41wqwqsOJFWH9zyXwtr8YT5WFIcpQdwjhM7o+499Fh7
OqCWyBrMH/oJ9cO7ceR4ySWvMJFIEwvWPUZIcYNqXhzB7t1S/j/EFbNjXAnC5IlKyQVD5ei+hFcQ
ZenG79YfDvVvsWgGO0Nm/SPMU64p0mHPIvBbCOFc8ifCCyjfQ7MB10ruwNPZSQNY/+IFPlGrUPmv
mqWh4OPtyD3CLIAXLu7KJUCNKi2MoCvGLIpi006L/PKoEAhPHsIpVv/k4UJ1UHd++97nBvEuLlUv
PsWG8lcLQDMArE/sdKirKTNE3cHFePgsKUgVJjPYlSRmIMQ7K7MM3H/1PmqjFANdJqVjbssUQZ71
K47FGgsJLg+yoU7GQYjsCpeg6UHPRYRIeDmcPpfyT15m/+UpIzXQzSj7szfqiHQ6itLoPEmkJqTX
GZZjSmWxrphCQuEIEvKEJSFCGF4LCD1oZzHt2cRYFoGGX773buyKi+jvQzgmorWliucdko6GfDRh
p60olu/qUWgRx+kzk3W7I7nDwvDfV9mCbPjZA3ETZGkG747CS/YVF0HJruM7Lptbl19pQfvvDJh1
RswQh8RvTYjLQqejgFw+6zTfdhHyZiZN60hcdZNQmMhT82VHB87P7NAwQLZS958VF6T8LRlbkSUA
zcYw2Qe3vdc4nEtB0ZuL0phxScdBBcDBXMBPLdBbwDQ5qXyj9q/s9pcpRzzyOMA/ZUB4CL6nlt18
XN6FDNEwHkQoT5FyJQSGDmAUgJQYwp9YLyeB8RLGSH3ytFCA0l3SK4JmKUQ/kXsc0a2ASj7/uwWr
nQNvxV+PQ73m109Uxz8pMnX2YT4Bi6iO0RyMnWM2gR3nXYpTyCGgPKBvlCMf+xmdCcWSyaZ6z1kY
tb4T24WCt1DscozHrVvpsBoxwCA9yg/0NRCOhLRN90iy4VBhvzGGO1O34oP5iPz8Jr/of6uVTQ3E
OjG1ro0RVO+wbiEOqHSHO+cXuWSC2xO/DY4ZBQ8xyLAS48wgsaQlpAc9BRse5Vxs+M/Sp8yhcyC/
K+RJhvB87JIHvWnscIjheHp/v+cqtW9qBnzT8ZhFY9PPFT4JtwsQf3xIEI6SxLeOSY2SMWwZxyXG
6WAFpGEZ/8LNyQ7sjxkkOyp95abOXskXsk28KVaiHy4/zmsRbmPQtuRkTPr7Uaqw6REDTpgkGFAr
ALYQjIOB3Pg3IuXX69uTtAcAQGyZKXW3qk9QAZ5Q2oTvD3QZXjj0+61groFXm5fDMGYWsDE5qLq7
gBhBIHCQOhBDS66hJPJg3HIzoGsZLw55S4QeoAiF5Ydy7XOOVt29iZaJ4D76LxO4UXbAPD7Tj3yn
YqGB0tlAAhKYbFURrfc+DTPxZdhvkqoQHzKkUMz10jabBQfD62zp4eSFMBicBpKwmIsILZJFQlXJ
a5y89R9+3BzskthB+3GMSAvBwaBYdcxVxBym25SgNfTY1ppqLuYoyLwx5exFXy763EbwjPJS2jOO
NQqLpd9qXmqOnq6JtKOVz35MmzpZI8BLHwOBMJKBEmG70KrYWehUql/+5X8lY9gjX+hK+HgDSiLx
WnOvFLdomJhYHHCmZb1jSM7of3fXQ/fR/kSokimdI6jiK5Vs/1VdUC2+XJWTYNPS348o1qtdCcec
1mVH1YlBvbyBGLd2BFYwSPkQXR3q5VtjrhdcCLQVHGE9dCDqOaSTPu/u1r4zHNW0CUIMt+z5snVF
Mg6jcydOVUC/HfVfCJPdeBEHvUqgxJpL9TyWTVz57SwlTPl1FVR4cnHZGj/U1FU6fVr7Hpo+E5cU
EekUBvp1lh9oRkcGVm0WSAvf9TQlHQ13+CdDB6h1H270CZjyeHzXlFfhiU2aPO5Dtu9qasIvaaCx
GncH/z6ViTQ45uxWopGKFdmIswhYLN0Ps9IBAs6krdXAAvhIFZ767kN4J3f39fGZNuZKAG5Ytrld
tn7bzGJUmNB6QdOQg1BNHzUKLF/l114Czx8pTDmZxvx92r5lnXUzoXatKsieRxktH2BIHhLtUb69
x8O3DD+sDfsBTNMwIw3jUBjXntHlgnXLVGyb+NE9jr8U5cadLvrbZkZdThHy/s4kGxK/R6NOGuWl
q2YvjtJL3Ex6EMbOqc+wuVDAtF1cn80s+sHtB80csabtdURnZsmVMkjPnOouMoSt3SLSQFT89XhL
jcksITFjt/PjWEGaqx79mVVTZerI/xI/xYMwDzNknt+mCrQIsGLHjITzAzhRzAXQooPcrfs/Am7I
MqFbvxpHya28HLrBUzG0mD8oxIIEDWb5pXw3+DMqL5dNEGg9GOcsHjiAx6yyYnRnJ2bwVhJpbxHq
It/DI8iwsHuIdnsgoHOcjczuObBV6kpMRIGm27W8f70CMbSfH6dJaEAmbe/KZWChDyYSp8J148Zt
/sSIFtwHe9xBcgRowluP1elznsMfEB4wiVlj4ayQ/OfCulh/IPBOcfts6GgTybV+S7KH5KDqF7wM
OHDcBA91hHEexl7SDYy1BaNHYvz9Qjsgc7W6VuRSryR3yHRmTxgqiIJEsqkEJUA4E2zcTkTAsamC
Nv1iHIepde+bQPMV1JGEzzbTrJuBxVIRxMuXZesRHx9Ay4eeA3mclMf82oCpejRQtvIldI6CHs4F
Gcf1pHSi2rc20KwRImzgfU7DIYiu3V261QtO8fSGMS7WwmwlmEwNMSpj+yQvnTMv/IlwT+IPzuNt
/EdrtaEd5onruS8vuSIgHJEKwQ6MiUXjFuKQJFCVDcNhq9AXAhpFPy+BOax4RoDor+BLNjVJcd3m
V5EUO8jIjfXV3Ph3gt9w5iOgwMgi5znZBWsVxM8VF2Tv4ZPGAf1Ugqc6VTb10qCSlHzDWFTT/mwA
OG4e/FUxYQMT46Ct+aJ4F6vsZPUeIviYfO6ve35UaP78cTniZDmi9HYcfEBjQj7Fm0vLa481MkAc
W4/Vb+a8G5QtAeBpxXG8jcZhVIZTGeVfSzrBBm7hkqzG6hEPKMQw0oACI1Kzw1ljOLT24n1Uz9bF
rCFOMEcWdtYuG+uxZiH/kisUnvioEgONW2lpoXWcwa2B1whbnRsH2YxyiDbabHA+MnGpXkXigw4E
sQVBIrqzn6PdQWr24iTeEfaqE/V3q1cjMcEXfPnJLSu/X49ZOJcQza9V8kBmEN3A/bWPpQduo/Ku
/+kW5aXeImJY6+yrb37hMIl7NzVxy0HRVnROL7mPHwKneLCuYhDbJDFp9Fc2ZwoALtSx8AbLouT+
7/syFloLYnVnBHbqk45U3TPRTGT9wPilTbBGeF6fafdQV0iqK9VT7iuMJxfCWQrBCF+QP0dy6Ggx
GlwkyAj9geVFE8G927iPbPbsnceV1k8GdPdYuQ+F9IwE6FJwzQtHG5e1IS0g/kIVoxdIjr1xk8dG
XGfUifCWxxhvJWAisSdW4cR1ZNyaFcwDNvW/InFXYBLiKNS/yDNwDMR2aJtwfWZC7qLmt3L9nDG9
cO8MWjZiibK7vPyESysnJ5OeTfMUD86hlJHFNkfUjeyM+9gCu3SHdECWQIXcqr/8q5G6GWxt/zlX
nzGdBtSg8JVwqVPH4F9h0PnZLS9c8nWWFSPtB0FyjAGPU4k30UbzlhjoT720ighClK1WkjACIkp/
39VHyDb0KDiRunxbLj40/MZj0czSZKWgJ8pTh5X3JhcK4oxxHckWecNEbuZ/8EZ9te+ZdnfSXXF8
TL8kmtcvziyM36gbrt1B7xAH2ByhQKODtHpRs/rdOvzhiHC1L5o/oJbdgKq0O6TMlVdzBBBN5z1b
HAnxEA157sQZ58tnuhZX4VczewKe+8XNRN89GoZI1pK22JoAavMIyaXejrFJsmVz2pSbnH7Be/8C
12crcHH4MrQhVEVwprdxAPe9KL5lAlt/Mn3OJasAAdtgL6L/0amI5dwRhF/pV9CnyjqT/PIDunEA
PhhKW0WChBBybYYuBaTol1ju4a79cOklVzDECKuSnSxdIFzoIirDObSA65ZvviePOzQUgHx7G/yE
htau4YAWHajcpOXkY5rdybdPLvhbdBpE94WWQ/RpVehcygPFL4gRX2WV7fgmlDV8M8tH7bd+A8xA
shyQo/8Zu/geUQ+zLxAcz6RtZmtuSFHHtP+u+aPsIyIMsSwZIFj2FWN0dHSvQEk/xaQ9M+bhIHDD
z6ivbAKuxStdnWiNwyna2BnUmguulsHHOukwJ1bpcQX7ya4hU2yc53DrhcDspwFCcSBC8ePG5bQC
OXLqDcbmnS+gnAvaoOlnXerUQOmp/dm9Ultgpk0LChJhrhk8cLL8WHTYyg9E0EkjkCucxRvGb/IN
LDp7Y41usL/ysPkrUYAGHaPm07YO9Et2p+o23YiEqdEaidod+kL19UvLOYWFzBsIa4SmunkjAVQe
ydFhoNFYisvnJQ7J7pqzSwm/fpM8By1t+mL1F2NuiRCEOxgSQPSskFBa3Bc4w8opZwLQAG3KMbMc
VFEols3BhbbVCBR03tNOXyFKeDI+ZYcbnk211QKkzJRVlNGCuEojlE2A9K76cJAwkvzbECGWfY2W
4Wg0uNhGgMpltI0jR7UW/TjN8AhaFFXYjzrmMv0tfsl4Q3i8ZsgRLh/BDplARE/DpG6JwyEYcJw9
Uu8ANKBnveZpvIeOMQnisepfOfKyJMiyk9XOtZOIiDwancMjRldtemZ8lGXP1M+gTbAohNxraxDm
3g49Ea5A/h1gNGo+ZoEV9Uy7KDvlIsnBh57W56dQYL2wZRofALKJmMgzUkiLvW5HF3Gq4TnBdeyF
XrKomNZCcdxfuhGJo57JjyED9/shcsK9ChWLuB5ffcdEdgdd5hCVBBsGWhF89El1EKtv5fiGrGYH
RZ999KuX61r3Hr/qWeYcN1ffCkjgNKe9pHsz0fBwcLpF5L1WcZCdkficKI0Tp0O748gNUcuUA4z3
of1PDvxfTmpIv03LeiZIm4nEW/zcEC11ywE48/sbSShXEkaxGpzaxAD/uPEmaYsSC/oqkCghZ9ZW
usYMXZ5MThrmW81VFbkFmMJVFz1kMdHEIqr7Tbi4myBw0EB1TGFqrFTkt6lrsQ7EX3Ha3IgRgwG9
Gi40Vfj9WI7mC7xqW4g8A7mhrYX2a80ByM4Z2YqPYMu3+mNPlFmyebSufHsMXnlk9oGekHuNoYrD
e9fcyAGQ/j4kMRHn6b1AsnrybZ0GW34R5T0iJ/k1VZk5bTRbK6YVZk17+JAnKcJA0bzaD/5q0b6X
vbLZA0UKaOeI9CPp5fPaPN529EKnFU277PZkfbGVAloFkwfE9CXWD6OWUR9PgZLdiEbi1MNb4F82
ol0f/vS68Pm/Cj+mkb8nzgXpq53LLzeRvXcGT6nbbONSf9qvltjImUDGYzQtHoc+n1sQFSl1y5mj
86sWHQ5yOprCRHMDshVPNXESdo74FR6bREFXsBlxfzhpnqjsRqAS8ioD6EXkzdTxewpM0+SB8mOM
JMTnZ1hmM9poMM1YhcF6HAcXfwYuWA99DAvl8hr/gkcgz5KAt4oCKNnqXDDxTM2PiWHHmv0G26jm
WuKq76CgmZsTJcq4iDXKl2GnVUQYoKsk148QIJLixyz70m2MdIivvXU+ItExpsJpF+063Cjzbomx
GDW2W50FKuFTxuyFR4MPM6S5aFH4SoYRAaFOigOwr7krpgPJe7GdrLiuJjTMM/WKBtI2briu+Rms
kORBMC56fioinuOJRV73l4Pc1Xx97UytM3//r/AzIl3aUQqI63+FtG8C+0nII4/bvFIblQ8mOom5
59vMubiRfoBpMbi7E0cTt3xPGTduH30mf/VM8CzqaTLT97Ez9quHlMHe9vZulsgJsvisA36ZTIbT
uL5JQCzETXOlDIMrULd9yeAdkCwXHXo7BY34WO+wvHZjEfmYM9sxfVPC7joWkXrLZq/9OzB+sr/E
ZlLgXK+UmYz0wimg18gxtl/34kS/Gi3NdmlYNodCS83hV3vjGDIjhNYW+uP4+bL+4qB1JfHQU4jR
cA2o8YyFcKTpyNHu3eKjsuWhSJ03KYupLEwe5kIpXaEIhvBehTuj2rcmp/EtHXZVh2xkIpuFrRde
FMFpgba6iel/VmVI3tt7cAzSI1BDjguSHbiOLS8nu26uSDA4py77zTvUaIceRRN4aBjPuosOfNQ4
D4hm7QiiZnQzShquhZGPGulGbT4mj4CbUlWDk/ISpJaxpEHxNRO4rvGYUMtnA4Os5MoeeQWfBReP
qDDaMD7gweUfIEfKaFo62A04EGvUPwDdCj/auVlymgSxZ04LsABedDepf1o6Dcc8JOSusVxBm67t
E+iTAnkEQOtoYaBMOyaD0ycBk39MHj0cHQj2M8zzjbaW8BlgoB8FX49riL5CjHhNVs2JEeIFcr+t
eAxpb5Abgk3YmezB3LLEoPzf4qT7TsivADh14hUf4088PpfWKmLF5JxsK+6mZU783sPXVu8ZvSG6
H8we2MTjQcDUwIIMWh0QmWBTR5lXx4FH5TdHZA6cQxuea7uuKzeb61yEhEeAiaATQdCjzInr9AH4
a0SRMsnPIkpozFISXz1+WvfZ/aicwjB9zSRk6qa/xr9k5cFDvYWZqBy6zzpHuAFNYJwLFKFDdXyK
pFCMaEj69fNCbxJnX20SogR+uh8QdDL2GHOIopH18XlTYrQcsbWmxBp2kbW7t/ZAvPdloSrU8UKl
eqwXtXxs8C4zkCcLTLYyKav915rS1ofiNn2dQCUb1mnlK+k81Te07s0MIumzarWbLM3ovNql9qWe
SoJjGrv+qi/aNZPHvcJVJ0MxbmPVN3F7MGwZddQUhIB5eHRfJH6/Ag5XqA7MGNfivk8AK4Rpu+px
zUWrtyqW2n4IuNlxjp5r6KyP+rnyuP/wf4nu0f6Ic+eh3zK+9Tw+aTHxxdriPP2b7hjm5UjyXpeB
mnFKf1YsqjmcOIdFdCVH/hu0g1Pgni8QlZGYHdQLNBcMTW8Qk1D+ojDvt+oMXiEZjUbiAzofjpQA
Jy67PwGlQ8L6+R93gXIAymEZubmPgIUejbvzwxMUVxbUF5QbWjqHY2qZXIWbtTZX9e0DZM4AAqY8
VMVnIjx+1GUF8b9SL9lP5NFc0XvxGlQfiRymdu4QhHOexbQ+P+bwhM8rgmRKQlaOtuCPgmrnqGOV
UknvTLS9jwOlCZ9qw6Qklv0o6tkWdnaoyL9BPjvTgnCT2cmB2Bjwe9lFsj2MWnlExKjnH1MuMOr4
7eMLzKr9LdcSslrjh6XOdprylN4H6KFpcaAeFVAboF+0vGJPsg2eBOl36kj8+br9JG8W7pqASvJT
H18JiEYzpeRsD+rGfLlArKLmhMcUCMEpwdEs12KIIN72hWPit1b4FsHCpmnDGxtI81xq/LwJEI9p
DGWVCGBfH2bb8NhJT1ANpdNkcLpkTnFfPomnyO1aujNJU0msjDqcpQwUIX5uO7bo+yfh4T2KwIoX
Bh6zyfRVXtJ+9mL+g1PNTE91xGB1fhYv7++EUS0RpAmbiheK485jaT1LNwEgHXZ034owzePj2MQp
Af+ptGC0mnlmMXhtcanwtuRr/3G0DJ00uKhnguD3sLTTCPbkCw2AAemUaL7I5BfzkLJXDzOZSqd6
TmWwVQ0ohUEgR8POlihfsm5E3vdv2E7yL6DYOKIymD6Kv6o6dvke8gkWCHKF7wdpThuFQBL8AO0b
YuFATQOZ4itRJoFk2QaoAyF9F5QgQ7TKMGLLv0oa63guvmYN8epMWDaInN0GiYN0bTOy5hFQLJQR
Lb718hE9xYOm940L37kXW1uH29MI5Jy+o8nwizQ6vlKINyHQd+2kgbUp8YvhQObgAX9Zv6G9ttrb
HmQ8hnPUgrWfo7ayi+UnnkUSghtfhoSjLKqAEHAGiuwPObyYiYKu7cRLCmK+gK6Ws2WubWjYpY1s
ek1QMF47DlShGVpWQe4DRQx+AeJGYbWPzkQJpEE+o87nZkOWsTWwChCYJCN4oEU7zSr8Vk+WQbsP
RDaMmL7CYbq6hzuGMMBQpV8FljhfQAmmtrh9Ph28EpYlw5lIYYCeu21bLBT8VDHoDucGA5xwZgnT
RZKrdhsxjR0wQ4PcKn2dMItneUNQG6lTQmbFhCDfJCpxlaFFBoRKiieMc6wvcMI4EFF7IwyBDayn
Pf90EDNfqjyJ2FPwy8lEC12K/XIVzz8MPx0sItW4bbXEM1bSVuZ8QzPMSELrPtjtC3EKvLlFuRsI
97ffA4sAM36FyCT97FCu8EJowOibRY9CymbBNYvoDE0IlY++k4rx5b6+4m21Vq6mSL9tS3RSj5ky
e8NYz8Jzs5YPjynAs8JYx8eVcuTXngEFWG91sHzkBrCFeOokKwaaKBLSPZwd099gdtS5G19YQTQ+
/iyI9lPnqF7l6acXM77rpxNj0DAWbKoXz6BCGeGdA3eS1v3wAEHffiVP+CGi3vx6pv6EO4Ccc7WL
Dxytk546nZn1H+0ao3Qe/2JpdfjMOf+SJXgzYe9yEO4tH5XC8nNpSZV2eC7iQSncxy08dwdYAySo
bkME1lFsXYO39XHN4AG9ro17qqOxTye5NDVvA34fkNvMniGEx40NOQSFbI65dr/WjiVii0vy2hul
lyO0zx2D84lcewsm+uXop37fZg52LuauEx2ev0nTOudRfxgMqndx6bfkipTO56IyhO2WM12eqKgB
9jzvdFXsGmQRiL3+iFuArp+Yy/APIL79BZmFBb0j0DxQSyB6ht9iAIJxQzY7Y1h/PGQdgPntC9+F
m66A6P/eOJb3jM4SFvn2afy5mM4jTpwijKEkPFdwaWsJK52v113wi1n9JY5G6CyQ/DoJAxF8HRb9
mJ2fXuSoFyHApu7hqCB0AtniHXmOioPUlnGCbJ6vtVO/64+o+Vb6V4QdRDlNjogeiRJimBZi7VHZ
9ZR6+RriOJ1vKPcDgGUQglE9pVKbcUDB9aFw+UfSeXUpim5h+BexFoKkW8nmHOqGpRUQAYmSfv08
9Kyec2Y6VLXKF/Z+075P/yiF+au4J8M7tkI2H/OMyMTKxwZF+C7WqbFIflDFDXi1VNyRdkKZxoLE
3eVl+3CF2nYl75/3MQqJyy9hbh38JS+Z1qvatz2DIGLREh+farRNNwgwMXWH+3hf87oNj7+l/qBj
NTOe7638TQHOYps/jEIHCbDc+jrjrANLzmeGN6yyQzAKvyz12twH2a021ALVJmBCM4YwwUsv4O3q
yy+ALrj1uH7iysziI5p+aIFu+yTqRd+L6+GKTUmEw0GIhgUCRv9zfx6llfaDwlZ/cFZrsc+W4SM6
DetgEyATir0PHMu8XP+TAmGC+CwixdduFQoBbDtuoZKgXDrRoWL7dyZmid7TmHujmflXE/raCIHD
F/EYoX12xu+ndcpTobjDDbZR5Ljh947DZx7sJFJ9y7lAibn/mMM3yonpl3xsubh8uF1j9m8wOALv
jXRpS5ujeXy9QFbMdvYmK87MBOXOdDfR/cxuH/HV4FCB4jxB8LWbKT0MN0pOYuwowaVGsDuaizCf
pThtZvJZ62bqI0a89tUv2SqhuOx9oG+Wc22K6qqX7F7hYF4ok4XA3TuZrg2G7Q5Xbq7pOpmc3/I+
UC0EBJAdGVxwqXvcsJQnpOLEVAzseWE1GRHU92c+uu76Cwlsy/aU5cjQyXAiNkTk6RBZ9seRD1g3
wd/z2YMmhskcxR3I4kvZf7ItH0zHnubgJCt1Wy5zS/gJL0nvlN8icAaV9IGyWDmOIDMoJef704Jl
x0KByaj/MzQfJedIL+A++cyR+RU7kAExM5PbFI5ZT1yuuGSGb3ZKZ19hMUJzMZgguXl/0NDQRTQo
ISVphRz1iAgcnGLCWYqQZGpjXQgrp8/XL04URl4s+kOe+JyGoGvxISEulrKiBFq0cDABovZve+Rk
2wX9gmHrD2ObXcDAuDNQ9n1MeI5n5Qn9Vp3sAFbehlsk8xctPzVQumpIevmHM9ZXpDdwH4mJp1b0
IFdwg6BXf8slRu6xnhxx03TfiytEIkBCqYnUUeosIM4R1z0CuKD0CdQFylvkmmiCw7mUOzrJcGNq
LCUAvq2YpmuG5Z+uCPJI+sOnMxB7jT95WFNT8aX6PehdQTCpYQsETM85YJfmUAC8yaHgxmD0BDf4
rjiD7ug4nZg/CjVXfTeV9bxWLnbD8ph292aL3LWFQoUkAAiE/z8n+MP8jLOOrBMWbLIMUYajLr6g
dcLPwYOEPSNhed8smVW3pvl+f6MTAd3R7xpcB0Bxtu6GNddomc9KGv07BX7w02/rS36gMQaGQWqc
Ep75shAUj1ILeEB4ncpsCObC+LGDhjX+Cqch8k4gkfQQ4gLgAC93lHPtpj7ndkhZzzdiOen5iUQG
3HCttA7R1sdWe8Ld3YYOc1hPhQbRFuYmTf6U+F1amDMmhWmHKBgP46llL4KA1WY8Tw4pcxktRmSi
g33pcz6ifIMOKzvRQuzba7Chdsiu2lzlQ9ihSIF9KG/o5io8e7M0tmtaG+MyPQ0ky+X+1G5/udML
pILGPbh1E04BtEvofclOZv/CF+e6i4QyOvOkUNLQ4uYt5uLg5cOkRfBIVDSBk9wC0ZOVM6YFHgNW
uqZehRx8XOh03ZyEmc8C+Kyejvqcdwe0thENbFwfgn39bdTzSQEBsKkY/jA5ZOhrZ9W54ajYN5t4
D4XoAyn2EAUeKEx1F1fooOYonPbMD4BYs4vff1ksz++Q1Cve63P7/EWH50frDLEDd78VL8oNCXtm
M7ZtkGMsjBQMdvQtFaNnn4UEY1d+FzWjwCIgMR0zu9tcJiw/EJZ1lKOhtMP2pM55TzXKUVIvSC4n
5EjaP41Z8VcukQIQ1YWQezoxOd67ygccMhgOADQVruguyYEbz7Pyu67s1zFUHV58Ec/HAxL1Q8EA
XyIDWorjGWmVdn8mgeRQnbn12OlMi4D+4ez6zDgsQacedKWH+scYq8CgNZX1cy2Sp0fCA5rBR9Ac
8YNiuQNiAwhHueM/N5hJRB3LE8spOIsYPvGSLFg7OAJY5NgcYWbWCKNkwf3QDkYL5PYch1gSxVUn
e3U+D1i6Ak14fGYjZ7LzOsiliSQKeoVv0mUMdw2oUsQt3uLnWWO+QnCw0RD8dutJSvQbn+NshEG6
L24iikfShBgR9x23s4EoEW2pEy3Z4GXlV8XO0Zf6IWGY2z7rXQknCq3yu2Cy+jbdjac0uaFsyac5
OIVHzoqFRQv2bcFOLb3+ys0CO7+mNl/JDzBHCMsZo1QoJ6BSnM7Nx9aW5H4+oGDZX+mnRg+IU/lj
g2CytU9PJFWAByt5XtqdjktK+J2Alf5NRnJkwKfi4/ceLiIaWEoqPpnmwPbljB9m1ZfhsW5MwHqe
Hb3zHG0sirc3Y1aY+3AlQ4qsQpV5CxXsD2YQV7wGQDdmY9dfA86hteglv9S6IvNonismN9iRnzFR
VV1k4BMbljggXX02/iar8p542rz7y9daa2XbDycp7j7aG93jrbSMQa+WmfUaTGEebKqj/FebFP7S
sskXNFGmRObXo5xHG+PYL7TOLH6y1FR2OuA2zqTO1om6TMzYpxMpMYOSzoSMtPKkb02gWUFD0zoC
g/jGrpaWi5UW4eN6WlT47VI7RzdeJMaW0Ir1DbqmT+d0c5XxtdmlKU1DZMlfq8YPh6tWmjUos+40
havmpzb4U4gC5UpGS5nbyn6QffENmS2xXsN5WeBsxjVtHLth3z5LNG2zCV1kb6nt6AVQFBfDWyk+
CuPMf0wqtDfwEOTbgsSAfKrRT9G7xnTDaMFP60liZWpUl+qX2twmbLjYGnlJghxtLPglCiIQWgyu
evoAK493qdc1PFZ4TAE8Vx8wQXDvOSOQkztB+ZUcwtR/x2Zw02Q/V9w8vUZfE/z0GpVNeZEf0i9X
4kvTZk/UMhLTfemX1dFAmLyvtYAjBCeKk6A0iDc9GmPpRAYABvjBVxaA0t2P8MCTn2X76uk1gFk4
kZ+e0G41Y/dhnZkBO8ugKFLL00DvrFsR6JhiPVEYjEQJU78Gd3KsUIUX2Mtt6BYgb+qfYHd+r5Lr
k0o4WwORkAt7oF6bjpbNhrwxUkwlhnmj2bWLL7iIfblMOcDLJX3JAc/FAFY2OPkVHreH5vzcOu6i
aK6hxuBwmfJwTPkLLSIxndOf6Sb9VVQc05g0ZkrNHSc5vDpaBx1W1UxGqXrO6QmYM31bGQow+802
LedZ53Pt82vS+Rm5n8EFGOsMD2Uw4XEIbOStQtIrWPGAmXykeAzJZuIMA3ZwxxC0Q4HSuhpSAJ1x
9XFKpUB9gzWS8Xbk5kCCo3xBsVtseSlQp7cUN/eh/WoG+kAScgE2sSVjQls11bFgmxPL0kIQvq1g
HlLOUZuWogOlhLRE5hKRrK4mIchtXifB2FCworDBnosTLFxX5C3/Pn2YmuxC85W3Y5KPsQVIUxwq
GuA1GRGQQHSl85lji1J/iQomZ5MM6GTROnBkXrYEhYdqOrNsf7tj+SDdQrMrXusaHmyRLGiC1OXT
aRJL3lHAQrF+42trnTQDdjZc0ORdZQU+8pw/zYQY643Rw8edR/O0DX8ZQo//xW+3UWkxf95XyhkK
k01zLhx5Lm45scgt17bCbqm5+YzJWJkTW40LH41FYgkY82b2EMu7XWad+9Idolkm00X+gOypHwEc
raw7iNUNlO1Z6xnSibJrtNOv2Jo9faHeuUbhvjXch5yunPAk5/4S2TTs+ra3MOC3KyxAUJoscFjJ
7mBIxZh+hAf1eehPyXdPBFd9nihLDRYt2wkRikpbhUAfvTSbDDayoBN8ojFVji+qPgrDpwn6vmTF
2u3ZIP9av0df9Q+kbDzap43HdIeAhVN5Hh+qEo5uYFz0ZMUeypiAgV0LSyFaetw534Yj7LmXB5/7
EuWH8j2mHGnMBVCuCo5z8lC/sCYx7+WPZvm9Kudjf0iXRAt9GLGHaj7dqyt8tgtak23/R1/f/LRE
ZEm/8R5aPQVFVhbpL9zkIl6J3PJoCTKrmxtrbmSooXGn0txWe0ZCQ/bhhNtnfGm/GkYRI7WDG+zQ
ITCF6LzJM6+6NuOxTv/3R01840Y6tz6PzsqCdBV2773GyLBrvFRkFmi2b6eHiUp4FMgtVkfJwSaJ
pyLWl21HlJmbHGLEhTKgWOw+RUtSLkV3bHAHMqqhath02B3VlcKYbu5FV370AJ4eRj2ZCAPJWPZP
Xwp9nuXrveLph7asjzuQgxCFWQB++Z4FyLWesxaTbH8TArc8BGeyM+L3d6YR+kRmzpZAsOfHxzzY
/XAQ4pDumdWEdI1hLXYFI042JiUgU2UaaStTpaGpe9ce/69ULqlx1HrJ+ytBJvR0OXIEYmKoyYno
VHG/AlZ6Q31UOJLbdSIAsUwfyY0KGCZwPLPQHS8/O2PBy+ushIv1hbbKSeI7Ytw3edTNNWKDqOdo
FDxQ7hL7MIZBECmrOq3qTOeSRgKSrQtrSA41WtHWZKgpSWwwq72Krqa2AelHNwBhGQR4032lFA1m
WPJAoQjehvdEbFw5Lxw6wkNEikLNP8gwPMiL0ukunfgi/hjrrUC9Ivuk1IPEk6lYcDOyhQeyCL6b
hFMKH+NUQiuqOgRQvf1B/XmRsjcef4jpcQmJ6+qsIFoUib/QIuRIufthNXwITkBWl6MHAG8BQytA
HRQU02XoPAcHxUfvTBX9gn1EnNSuJv/FPXsIhT3tfsF6JkpC40CovCQcHR5icCj7iyT3bgMeSnUt
KHukiaPl+v1HNA+VKtpNVTrWhAJjSKlLEhK97oPs7uV/wlVGcC7bjyPo553dROn2QW//3uAJoAWv
RTgepfPJnTU2FerpK4wABdxLe0QotisuFPW9Darlh6D2cD9u5dOL1vdtjGbr6L2I3j+ATYLoBNMV
ok5kttSY71UXW0sDCIIIAmk/gftyAR2f82B9Cjbig9mw73mCWhpZB5Et7nvNkYxegul3L4LQ3ufG
BU5HjU4KOvTlnzDXH+yqfFdQEhY6pZw8Lyx+ckC7fBwtQgwwfO5hF0eFChMyP4vaARSlxkVm2KLn
NuZAZQLc7aZ9hFcRZx3+voa/P/7jbb7skO9ibLnKYIigutfSIjnFF34rO/AXK8fP4rnrTq+vKqA4
TX6j83AI7Ih7wQfR95mwsSEN8jfaB7Ul7xUXLK2dVTO0F/kiGfOHKJIJU99hEevALYdL4BlrBXW8
ajEk0GHKG2AisZ9bLEn/QhmwDhU7rC08CkwyzTf4GfUXK3QxWHjaSjJCKSGwCa3CBe5d7j3svjhW
cBG6yYImoUanpa0oG33YSWM2vXNlFm67f27Ue4HORUQO8VklRK4HuwfRCPUPkg0ahfrniY6Irmqd
HKCwjQ2Plo7vrH0PV8Rt0b2+kfKnbXAwxl+KX9Pd/svZA07BdfS0yK/6i/fChlIm/isrbxK6AG5j
rAlad/xDTPUAcKdyLrjKW/f1Ey9SV9qmvDRYUKQfNBbNA7UIjQR8Oi6ZZPtxM9Ng2iJjlOZ0f8LL
UbcvqwcuFy2E/soy3cEaqreGzMboxOwGJDHQVUgbyWp5U1Qg0UCWQNT4GUTFQVQLA4D82lgCwqBG
OSvgRahkMvx8owoGQwTgWDhZYc9d5/4TG4qp3BIkGNwXI9ZLehkSG1R1Y4YQagcKlvCebCdHvk2z
JfvPklDafREXhtWLWTfPQ70xrpyQEgHsY0jr2B8h+pRIzhk1PsVf/xcSnZyeSwe4VsBevv8HYM+L
x3vVPp3P4/2Nb+cN/Y0hnqcNbcF9Kp0wipvo69Rz4KvLaCcyDHH5YqVr6AH5lGGLaCNrRoJmTtDY
1GzNBa2PkxbwLw5BD4iVpjPjwoeNFw3B+tc4kQ/Gzf6QLcvsuvavBasCv70YHyCDdgEox1mxRIpK
3qSLK/rF2ERh366DnbaZ/NDZYx2lwJD9+IwLlksLKcMXVlR8U3xUo+IH0cD4b9nLnXLLd5mLDOjl
5hIHdzhSH1BNEoXCQ5T6Gw0BSVRkLH0crEgUzphJhxaasfWbeMO9mY4Qkp0/F9rTDRJvMjjimfyD
fnp8ErL6Eb3PYPcqKjPFEURib96unlxE0X/1h2lyoFgVtWuUHshxYavhKTEaZMbLNFwBuz2PpE6S
IwmsJ4l+LHoZZmyRDIF7LRFw4xjCim8rYzglril15Bd+HS9ciBM3QSAAO4sbFYDxueJuL/NNPpmV
9PNgWsOcxCB9uu7zpaRulcKmw8HUl+7BSD574E6cZeSg91MHc6FrSS4uUek1f8sg2FjZpN0b4z+J
AUAbDJHgvqQmZJSsbkvtLSSovEF9N6t1mjJCtqLYJjdziVxe0/wIVGX6LaJefO2HYl4Vp8o4f17r
jLIkXeWY1SW3jpdaQLifi8WtUx5CcdXag8rti8VKWFFOJC+nbs9peyyTa6+gB971eAk84q/Q13H1
cUAsWgqXHLAHhtSpaOJYKYW6mLa0K2a2fzUYXGElLYEQJ2UFboGgyWCAV23l/DexTh70nqH4UX1C
yp0DM/IMCObMV3BUpe5OJzjV90gs3tfJYXLQT7KKVtDqJf+t+73kRqLd106JM7Tglb3bpf6x65wM
KPIBEaNVs3d8IsP48y8IrnGMyuzXJNjOexih1hrGnJNZcqNvinEIUoU3tvGP0co4cKd2Tmg0Y1xg
5ac+YXFy5FToVsZ4EXA/lLLfVWEapfc0XGpn6U7wB1GIwh606PUY3yvktc63f9L0THwcETScQDn4
bQaxnaUoVComIYK5q7EHRcWhTb4AsknipqiggMN+h8XrQG2eeiM1THCgZieEPSJDUsxBs1vNDL6e
3Ib05Oi0EQ6gysTNygtClYdMkVYrYOgF86UY82KSZ0aOicq9wzhNTLzAyeEsR1yMboVEEuJ7Uz/p
9xrzfXZPEpMqG9iDpu/6+hxDgjXfKGmiORKPv/hYQxXGXo/860yBl/eQHCC3g2QPxBTEVl2bBENz
SASdHd1hdHiH6B9h1iai5Qe5w+7gY6TE/YzJaE5N0otxFiWyBGzCdJN1zJji3i9b8u/WoUSoi58E
ZFFhIyCalVpPpI/TR1EgYZlQADR12MNh/jAm4ohEwzVxlUM8dTXE0sa+AS6FPz/yRylc28SjzSUZ
meBr0YAw4K/kaXLUcfERikR8uX7vvvko4RyNb4AStGJgx4Tb4sxmSC1VZavhTx8XK0uWLFDit/Ux
YNfAYgQO9+jgPVxlXzIr2DaYnYE2iUSX+t5f5b/gOp2SuzyDewYwoodQ5qhhxXYHBA/CmSsbsiiS
AEX4irs8e3pacGNVUGcKkA93VKjvlNEoyTmVHY3442GnIiifECW5o85VCQoobg151pQWI5St7GVm
SCSjJYacBepTNPxyZWt0T8xprhwKTT6WOMDaaBZEinLEsVTatYqRmxqK0LMZzQidCINGjxFda5+f
4hKpEIRRPy8pcozjq+GK5HjKzEXKkVY3W7U7toGBnndVx7chYHnJQEVLpSEHZ/Ei3BxBCzk1w4oD
mUgGGaGFkW1UxnE0zHrsFmj+n+9/Id4MH252k9ps+u1wHa5pdk5Knwa0+uJGm2YOvWZ3kJBhGXRU
Zvwl/QqZRx2B+EwxiTOZxOZnHfFhw429K1KoAF0oco1mIQcjDONGqLcipzmViM0/VhFQWtH5ogv+
ZF6NFEP70QBPxR17TDzTTWUrTtpxNBsUOiXk72TieJ10maBmUdmQJy4XbMK6YQsFNBBpRXPDS0mt
POrizfCVMZXgeesgJGNCK0a/Pw79V3EgXVAmeQhgZsou57fRq2ECbVHcNqv4D4PyS9xm6SGk/f57
1lY4mdeCO1UtTBGYVlEsAgFeBSJL0dw1LuRFBYHDsFVOJhWtsXBRm02CCSi7v8haZuuktyTwNLIF
AjPEL2Q4MJ3T8lL1391rrefuq8aihKzhXHCWjIlLOIk3nBcfxGV0QzuZOgzH87AuoKDQggQegRI9
ylYiBhTyzDF8UfJRDvy0K6CCF6l0m2fjtKSlfjzyWziP6qmPxkM6938YPI2lBvY9MadPDnQL8RWD
4ioPWQ+Rq8RLSU7lqQxqqE2yNPKPi/gODZ9yQVC8zCO/vnTR6FmWfj/s2HWFFYYINfJmMpNy6InV
4NDfWQNl7FBpEzyC6ZfF9zScdrLkLFTJuPvsovpGwTTkrrCKYOejyVYB7QruCnXD96Q0gQMqBsic
qKTROKk5BUdtvlIL6f+LHKXYMYD9+DwZKnGpDx1cgXGrtGWl4RtZFcAJ+ZZt0VekjFgoflN9ZN4D
zSXb5w2W8LGk4frhJMQwHuBXMfPe7pA+zYwitSJEMOEvMXucnCoUE6UFNR9Aa+TwckJyVEEZeRYE
vKLUi6mhKXAHsIlovkHbS6M/sQLBLtBY8A/p3iG2Oq/qv9KXr4erF0rTwoSLmuRzCU6UZomUdMq1
1xL54RmdzNDhT0BrvU0e1ADI5NyUCfKBg/qaXTZVt6qyhZhpLhASiMGbYwAvPWwrKl15ZgBL1iAB
dwpFMAqw6o9lBIsYH9SQzWE/uAOODXHQcfkF3DLtji/ZFh4DcDsOFda1PvHEHprpPn3bn/NrS8uc
a2OOQCXfJINJgqW8JAAAf1vx8nRyvIO5SN9KnIX19hHwRiJjjCw9MvNb8QVlh8SuZlsGi5RAq8qV
JtaTrfW0BmGJXaMSnDRhKc4H5EfSo/j9NBv18549v4ka7WozJPBEH8uMH4KWRO2NOX5Ex+4inWp5
zjgsKvmIMrWhGOXyG005uJQ3lMQ6I9l6PNI4Z+3iue9wKQZmr5i/VAzSyx3IDGVNGI2T515ZjGqT
OS2evqN0k9h/SMGNUYO41ImDUrbNsE9xG8QNMomZuEk0S564Ina4mE1iB5AHg9HOeqa2yf6AD1xJ
fUIEfioO32gJp6H2zgdfmvJ2VWP2vPfGHAl8neJJntn3CfE8hXmL4mWamq2Vn6kt3VNpPte/e8pl
kFb5i1XcTZ3Y+GmmaDd2bESPtTALPyifffHAGW0RuxVccq6dlXiYcEmk9KlHzj3M1JX1OkPjMIED
LeIGTuqLPHDk+VNHPqmLYlOfeCkWyZozWvZZaE4ZRY8VdSbbU2cCGJDYnJnIqQC4Ia44+WxGGaj7
knILLLfyP77ukHW1mvAn4I2rnxiPLNTLiDxsulV1BBHsl5kz9fRLMlfpriqyIDZCbMkIvJgFMv4Q
HQIffCwoCL5orvgcUn+Yx75+kN2PE3jyF5wSstnlOBiMPLcS9w36f1M2B7td4phfU4Tb+RrL47Jc
p1tjPs4Xe64JCvPYa0yVU8ULbIkRAtitupcfLQMn9AfiXyYA/Uw0HH8kC1x0jTaLwjn6dAXsH+XO
9CBeqRaybTJxw2NweN/1QylstcCm4NBkN2Tgl7zmMlQxo5AaM2UfUZCknxts5Cc/TRkBQk4MVw5I
dEFWwHumNIzA3jjOLyOrZ9uZewMptFklFvDp3H6dc49MOqMnSmNG6jmwIqlfMwi64Ls5K6jnWqTm
3uf4OUa38Natu3W1GZOFkq+XXbvVFncUBq8nOh4JcwVY7B3Qaan9iQwxy5YaSvlgPgm2oPxTxsgx
4645Dj2+s9GpVZIFXSGMdZpokzYrpLykEPcb46v8w0ZV3g16UKRKa1ST9b3cp7fpst73x4zzER5r
Fm/QCvooyH/KPcK774yakRs2Wgon414muHtxtTINU14n7BQ+pfe+rTefjruVLBFyGbDOU4/H56r6
Sl4AfFjL2booHJQx720CUbvlOuv7ERHWSdLVLYn4qtTtez+Q3fZDobHBbMzBKHnpQBzWMonXIsOF
gboIGwywEc+FbvsSnE76QamfIfTqN1y2oJfa59oKtpxtwoQgnfL2ft5znJBc/svXBueCaE5DJKb5
sivGCEn8wQZwIQbr8A5+VXeutoT2eh85hiRMM4KX/TaKT806lS410gcSX2TpLjNyKNmTAxJ6uadu
QpRcHtwqBTzzKRxOEiqxIjqWBE08om0zvYiBlarui8ZUJmLPffEoy1kkzJVKHtWosrCsje00JS/S
0VLE43PIkUi304arS11J0iKQ0AlimERRJbmkhwwyl8ZRRKbaBeR2MTRAWpKXgXuAUTgfwg72E30l
RJb6hX+ampWhEnpGIY9Bj9sOzeoWSzNgVTJFYvtTEN2XCocETQgXeXFPaciHA8kzWnGFjwrQjEEf
UyLi1O3nWoHYpzW1/MJlzP1U5Uu12+nQRT2Qvhgvws57ScxnU+6JuCSEJCC8KtfQPoKaRMN3RV2a
Km6/IzABQQgHugogJHsT+V7XKEwXBQOBKSyBeInEpZNvbELAmTlRxTadPLX3QMXaBi1md7hREvdB
48HdNE9VFzSrxmQrRitVx4cFj+8kLaAlneto1TBfzPUqvKBwMPlq7WVFmc+nYzBpuAYXdzExyLYc
3RJ463gj4/6sA4tOmWSUWUovxNuGNpZarwYtjhQr0eYldE1hB9TS7bpAaKc6xHdPKlsU7CHfCOCc
oOYU6vJ3dwVFCf7IvKe4Nb6fxPY/j2OQ7x34jCZJcTD1Ztg1dFuxpNXEj/6Iq/N50eNs2H+zpfAg
MYORS8WaWpGLKdkJjvK/JkBYAMDP8UltmaPKkF7EvjhWR2cE6+4H+xHhLyAoquiSgBPFhD66gjEf
yKpAIgQAOScun0QRQYOad14kOBvkuyGWI/HLSnESECwFqMg4XC+7COSPlHjlBD9j+hluAAJNskv/
MiVPWnJl3qfG4nMZnMAfk4+6rbrmC5Wb7Ku2sGw9wS8W6pooOLdfkP4AU4JVbTFdyz/iXt6Og0N6
kFFCMJaEwiYEz0hzddfPGdg0xotpi2hRHlF1nat7DhNIEQfBD7oHTmLUM/GXzxqIE/4iwRZM5hSl
T2+TPMu7pw8gcKQrgR23bWcnyjgJA3PM6dWiOnLFf+EkJO50oVsYJkth/AQd/+jMNoxwcI6Pytxs
+BXMHOaRaVIMJh9mm3B25F9vx4/+/4UWPDU2J0D5j3DXLKIVyixvnCBb0xvb0P127B1Rxj6Yz2J/
Vq+Dsp5uNVdapA9tW216P9tInim4+iJY166wHG/tyNX+JdQDpAcI8BjQ8ZjeKGnpgN/cpjyXFT0r
4kw4NVrrf24VNHN8EbhF/4uXBBRYXoBs4jgVYxtlDxT65AIWwSarviakUour0dWNadpLd6x1Qvo7
skf2Y0jdXjznx+SnPiZHvPWEVGiShUYPAoxQruyL7fvNEhs28RnJo+B13zUTUIULcLS2mL5crJMQ
vP5zxxqbRSg4Jr8JHhRmmzWOAim8mmyrOVyfKXvoe/Ygmuj1DHJQGdaS0x+xuiYHpjL901VOmXBC
TKgxy1HIkWzxdhFP4TbLzr3L3Mb7qL48BCuIUiw/LVJ/ovwGn6/t6OdDuy5Wg+6ChRB1xUEEiInT
S0pRPLE7iWNpSLYhC4wEA3JoPc1PlkjCT69lcp2E9hjxI3jEHFgJ78ewFoRYndQHUt/nFxFVHLiZ
YfWiyfmfsz+Jp3pCGmhHjZIW08qoRH5/TwI/MEwh8bGSCQw5ri1FdlA/q9QrM0ZG8aatlgmhT4eN
QeTrlOaFpoagcR+9aPM7xVLK9AZkdqfsp+dFX4y9dJWW3Sp2uj8ZboSuFpxqh4Z/YHrTT+8qPzVS
pRsnEMQ6SNT3+7tDWcD9TVSzMRkFyUQCkWZFB0lsNZqWm3Ybtu0lPKQLfkpngoRj3MHsVl7OXFhq
tIu/xrZ2xQX+xNV7l8/zXbBXbWlOzIafL/Vx1/eIPFmsEycE2nzZOpc73p6nk7zAqWwS7TV5Nq23
oR9RyOkHPtNl9Ag5Xc6EjXxHqNkJ1Ki+2yW3tnzMGM6J+rC7gfoteEdTwPnnki6dxm4jWH/ylpPe
gLUsbRTmNTnQuzw7TkKrdOQtb6OlDumtmPbIBHS3S4+BZCf6soLcL66thWgrTBbUzb+xQNYv7EgL
FbXLmMztZyEsC0/aa0cWZRaYtOGhRaf2HIOGRwUshIoB4ETCGLXHOFeU8qIdERJGr8kHBNBG50AK
paTf0BKc+/3zlPnhZrrvyI2k5EBUSawBaONyYB711qBn1Leh5ooCcVtezxFgRtjg+OmTqG6oxMXH
M5asGq/5qrETMxeHOQuerNExz2gyQNOSv48T+VsAs9naXiIG458CXKUw1UNOekEOyGcibkdZO9aM
5B2Y6g8S1ZINup5e1Z9+g50CE98mFsaIWQVNLwrl0dli4VNFQdfRcUDpkDDoDzvcwDiAEx43sU90
/r3VUFETSAjUV9QuEQbiTSHPyox+EWGCdeuQLf9+jA9Em9HuMTjvKkGtMhJz+H5uY8gZ3TfsQkah
GmLOIkQtmi31TWUpRFtiVUcqNCPbQCb6YOJLUyIQJFDq27OcIWVLyK1CjkKPUtoBHx26APwz7eYj
sEcJ9ua+taC2ccixJ6bLAtlFpUN0ZLacorbuoV3QB6H/MK5yfxpEbhL1L2UjEQmOCgk7hJV9rj2C
kOqcMytHwUzFl1NHgtMbpix6Bgg/pi1OKdykJMLETvr6esWeDvTs852EYQ5q5ug3sICGchL/rXqY
7DD4V9zYk+0EADcBT4m8SQ5exgwcxgd8WOo1oJr+vJHyybCm6VtgRsJeRkB4Q1g9aX0Fg3PP2yVg
SSzmXZxhhOIKZmyR/rZEhhuQ+mQEjyg8RvBLqoi1LOKU1eiGX3uVajBGDK0g7KxLwX8CkzblER25
REZO0IIwIHjPFdSM72gPEfu6oXR6bbPRO/Fk3JLTjoPKSLUlDwJETlgQy1JuyXfn70IS+xrN1qOt
dLQwcVoTnfsjXAGWoUXDu3DQRnkwdwxlKuOFceYBp+JlgRxU6XvmgBRIqop7cRfPI+3fj9PQON4/
5+kfThWYkXKMHBZZrJiWz+hyJMIedb9N5kC4de+QiaeRtzW23gu+WcroCKKdSTdE4Vj5b1gvUF8m
ex4J+v3/doneboo6IHGQ/Y8+uzP1HeIFRjK0rdVhnKznJCrym2MOLzNTwMLhcmYUzXgTmLcBRdOT
yBms8N6+Fx+G0hCa+p3+fPzEzS7hJltIe9xEXuUZnjqXiVItdljuHPbFXqYjK1wF8fUoi7I+2hjX
NcVgxNhBElOJZf+LznzErRkhLt8FZPLtuKY2HFOvU8ZY6u/yijN3S3isQ27unmmNNR6OmfDTkaWx
V45gp5hssotGHpNy6TYZoY3i3PCxZCKvm+mnZD+cq22DE5Xvxjp9LbRldJGpSduZAmRFBNKSMbd/
PDXjWm4R6wNWcoX8gJiMvKH79LN1uxZXtFHDIzyBB2G8dnja6dfTAZBbVbv0y9jLa51MD30J8PEB
/QMFo/JBxoZdaU8z/Tpkv+jEQjrGFSQAAd+IiC1om5cj/htRpCGxAvZ5ILins3wHDpp56DIRAemW
2UrEeJ05fWZXFvrsCtE9+zJmKzQ3HD7j/8bZof9GxxKszj3MNAFsYQdpp+7Cu8TRio8A5z69/I34
bGkT/ACYkjybwy1r5HLsx+FtaA4Rb1O7aDM/BOonQcLDO+WFVGDY805Mo15/xuiseNFs0lW2KhFt
IVC2sru0S6GQn5vRfIzyIJz3v/Ec6cLU1zHxjaPbiSZ3P798uGO+xveYFZh2zB/x0txF15jZkvQf
UefVpLqyQ+FfRBU5vDoCBowNY8AvFCZnTIZff79lzq57fGb2DAMO3Wq1tCQt0a6rRaQCXicqPkjh
tA90ZmogVAiEQ9/geB8c/IJ3pkdFgabetH90Tz7JAqXm1d8Npv1CE/LV5sWv9ut09TsMb38HihNq
IQjGB1JMEgEINZvcHRH2tFchVFcgSARfnLt5EYRsEnuubEgjeNrkTm221AIs4coYwPwbHth3384H
kvs1EOf0MbjVu2/SlgrNYxXuHeuJ3wSh6xhUzMpbpda1ew9fw3Pr2HqaxBd7JTLJLzPqEEKq2Qb0
7g1oBgVdkXFs0c/Agxx1ce1djDzGausawVwxJ728d2zdDVIeqb+2ILboO++A+pO/N/x1HeA2kxIB
aByohrIhJHrQnIu8GOtGp2rzBh0UGxkVGxSe1Oyrd9zxQE69PyV1BQrDoExJddUsT+4jdsv7qIL7
2pjUn93bpl28xe+7RxYvzD50/SAnTX7Jh4RkiKtKFJPAmRIR3XuzT0P82kgO8zUtKmEmKcCBbr4d
2g1CC0VCLoUqJdzjWre6O01uhae5eb/tAhn/XRxRYmFQdjxA+UDSQdi1R74KFgAIqRkPMi1NwE12
b7434qp/i6GuocSWjp9fstAPEzjrFoRaAfspVsIzJ9CF2rz00/i1/PyRcPU9XUgktllI0NAY8bX1
7Jecayu6O+Uetav92oJ0webaf+B4TdY+wSki1EcjPoe0X9pCJMH2nwsLHWpcQNU3qXVJrd2DDmY2
BUtEwgWSfBSs2AT7E4xXZFSodnPjfgkA5ynnbZKUAZNAqzC5ee305LzuJpBQimOFOUz7YMZjVMTJ
w1nZ03ophynb+fbZUe7A3uqRRqkCEPrl6ZXhmyFljlg9yeMgw4T9mmVchjroQfUN6G3SroYcAjga
793tvJ6c3BqlB2Lcqy1Of+kgRRuggFN24GmUXslYhiQZU+5o11mQp/PZxpNc1742AdfeY30i/9b6
DrardXKaNutkoaiJSue9dU95L3+28+S+UwkxXO+aN0zic/tKOodbejYpwc6fm7TIpfVDuUsn3ySF
gRq2YabgYn/PFhTsmGqlZpmcKSprXp3Li0x7ANxND6CP6iAAkqtb+nbuVfdAOyZIAel2Xmnt3/bj
4D74frbJFXr8kRqaPi1QlW1VyUO7q11598/8AM6ZepQm0SeMHKpHDHVI5zSm0QBIJnY3ULlPElKX
tLtZ4688oLC1FPJPd+fsiYDhrqGz9jRTMEmqxpskCgByRCUfKR0VuK9g06LEE9UA+g0QubdyxNZL
9N807l/vc7LIpVQnrahG0euVVguiUs9R8zojVYgCNdAfCnDItP1idyxgYoMEBaOMc8NriBVn814k
7LmoRmBe98EGzqw6REo0nsLcwzkw8tFrVuogMzxjuu2mECmQOUIqMLbGk7ogPrYntRw7BXSa+2xj
mTwvFJc6712YEhWXR40Mw6QNDToQE5fBUqEonPK3o0lSMWkOkN3tFnclfjmYEhBDk7kASQlkA0Su
yKIvLRaMJ8yruPfYaL3N33eCNwbJOfsuDZtJ3x/cmp/wSffgLaUi64B2Eew/p+GGAjBofiM6n1xJ
04dqIlmzeaKZqObBfRs9VNC1GZ1b22EtOPQOzs6v9Wo9CtjpkEBAxz1YD/fFOdbtu1e1Ci4o+8cp
9Gp2hcoLEvQhPSF6CGg1QKM71/0qj2HJCsm8BKa7jo6ikSer49W6YFo5QB1kJmHQ0+6QH24sqHgP
KPCluQJmFMWw0XFGTiv9l56TnE+q8l9xeGl+/Ly/3hrFYQmSf1jpbAixx58eyZjtY5D+FZKTv7Mw
noalDp3rDzZZbAgAqRq5MfkNpNiTy880bSHLmGMiwrBMSvOwGn16Da/49xxs27lldXFIqp11Ow0K
w+uk1Cza9b/b6t7fTcpRA7126qOsPZQ6TEZF87FEfmtspl/jDL0JquJ2d5CqNGzMCx2GurOuCRTh
D3fan67Bwk8WcsObF4/ZdnbKj9aVIYlODWzdI/1Uu5tdeNm4byrmsWFJD6YxMEAE7XJB8agyIGhD
FiOODGBF2byIfigfldugLS1ShskoJ2Pl2i2nEemCsAw+Zrlbk0YPdNKCeih/6bHZw2+5Drdg6PQH
Y8u70d2hSVtSkBGacQLKADBuD03gByKBBL3fDHjFgaiTQlDKSWfUlBbqMESY5KfSCoHAKKwtOKOn
YfHvvLpjJ8VDf7i3h1+4zFMX39d8G/1+fx5i8xhbIwFtMbQ/kMjHrxgUTqk5BLcwQA+JcbEqzSXF
cJSCEocGNrq9LXJ5sM4hDMUQYvneevchD87z8TiVW5PBICT4os1fsY0TcYYl/2WR43vFJ9tYJF1B
d0JY+5kVQVPCTVIo0U9yq4ck+1Zu8C7RiRdkn+cSgXZnC2yw75C+lZKytafa+ogdm1OlHSWNReYY
056CKjb2wSkptqr9dfwcUGtx/iPMu/YIDlQ6JLKTokjmWoxLQlb/fOrWxqhXN+dv+vpah2TpRAUH
6Lp9auEk4By14DXamLU5Sf+tIn2s83ydWO82jXJoWK+m9dC4WoiG3t7A5nw7tPCwSCnioI7HiPe9
gsNJOXGDfFgwr9aZDvbgkENq2nxsfZJCddC/x3qEZXPbhLkcQ5asKahM8y7LGb+aWUw5/ETzgori
ICxO5OrYpWIGHrPU9JOEN4Ciw9ynqQSuslgF5pIyUnu53Fiha3cKZmcyOhmdvtFZ3o0+HOcmkUsM
KeovDKqj+I5zxmvEBUw2ZNz3DfUP0/7a3lhgBi5S0YWow6pbewKjb5OghtEbDAZBsICCx4nAo0xk
j6+NsQJUMwa0wKXmnKIeIox1g0gsRMPv7NB1HuNvu+xjxBD4vBizqTHRHeie7sZ8zv1xkGJiVyd7
t25VQt1TzsR0yEZA8ksWLXIMt2Mm2GGYM/tPPtpfDre0RCvRb+1sfo2lBi5nLxH95Wj0bYPDt08G
q8EvwJ/JyCWsA60PVgic+rvBzhqmZjhkofT71KRw8oNPcr4DLMRB8ZLN5HXHY897tem1YcbUFMoH
aY/9hDQpPkFJfna4PsEmjgbTl/hDVUbR2cXSk0HBxfcN9V56HphfeDIYjEyiVYwtXl62+jTPWoX3
5tF0l2ytIEkOSViwVpK6Ye4csWtqot7NZ/MIYQm5INTOZHJBFUywUb9ksOSv9/XW7a+XdguejpJ3
bFcr1uPvNLhkxzHAyrZ5Smsf6PvRJuTQQ9oppMuTR+Y/6J0NG3Bw9a9+lexzW/ixS0UFXEulJtgY
HxNOvrdP1mZOpaHJvyY17VRRfEnLKJuELjzKPqyThe8Ctqz3lO1idpSslwsXehP4ur0hv3Frf++t
2hHutDrVpZ6SaPvomCuEcFSybWmuSDIGDWtwEMwXe+71Rs6OzfcCBLIQj7GP97WuKUsCpEJ9cyjr
V46kFhccKWQFQ27TqvDTOPL2hhes/tp/K2/hjT0czXHmZWrtnY3VxwgCL/LG47zZjbyVp1+8gP9W
CLx7MhfQ/vLK+O1wsnEcI1CtuMtZunGXmINP42YjocgD5JKGaJaPLKwNVmd/NOoUJ+/kvKRBBYAB
Km2iaVq3t20Yb70SQ0seFseGo0Bpd4Ese1K7m/U2exEWzqmPa9gsdPAdemhNqtjeHfaktEc1yqGf
9iDJbku/vGwNw5fmMSSiMy17OEmgK6RQuQhjNftMyaEMyCFqyBeR0Va1fUEJQvZYt1Cnm8VtpoMs
cYoKqKMjsrUO5XProGjA0UF2IkzCGpqGtTi4L2MxNTWegLc2JZ78W2H0F1EFTsNoQQ8qi0ppFgfL
VerqbSzncxbwT83pd0VqNAFdGoxlMxelRotOfgbxG0bF1d4ldZctdFLi9FPKkn8bYX/UHw3A8B2y
vOyri11k9Dr9/nIZKvSjLwqcUQ3kAHM+fliGy77bH7moGwq84EZIYbU1qOvH+QHAil/h+gPToga5
4TQcWCWR5kfAAmlqZn8STuok6vwcEmo+cw1ccnrCsHxbUN/RZgJbQnYxgkl9BKZqj+0OpLS3DqcB
ef1nlO6QygK68RqUvndgvYpu9tNhnMwoWgSrtRUANVuLmjXlBYkyMRi+q/MG1JBQi5ybOF1gsfrb
y1g7LyPYM+pweqOqCOZznI2hwl63rsYci57jaA6PVCaceUnRKA2gDsrQ/kKpfs0FDBVeDmUkzTYX
LC1djtdluEu0JKrLRfku56lFbh+aDS3MxoOMS6Hp7aO73R+FsCeQ6zNFRb2Jp6G9KO5Yo6Z0aKOh
KIWvHEpsb+K4oxDZdv6WKO+Qex4iKT7Ijx6CVeZrGfF63QobdriU2vudnwsv5/15ZzTpjOZu3w15
it+TngnZaVMoNAtNNg4bIxW9d7BkB5Ge4iRVU9sBv7r6jnC1X+6FmkM4VzGTqGyyUv5NSLDxoBOl
8pRaF1PKTeuPRiIoDL1x7+XY30lopcMuaIwQmb52eii/M1H5slVLZPQpOpHzyRIgD+2Ewrrev2gg
PMBnBm23jGcLpdGBHId3nsMvJSxE0aU8Tb9os30RDjGmrr77vtPy2Y6yIapxKw1KNiCbcVBmQGea
/58MkCFhxnkzjmNevlooNS/RWIYuGyFHweiiElcNiw/GGjkV/flcKYkF/GpHi/kTGi4e0qXGDEM+
nSRcl/IIHjzOMU+chl8UJXhz9/SeoT6IC5NbzKcxWOJkmPAfbbPt2vhjd+kzTcqpTfypdZuRwG7v
w8sQCmqqH9+oMJLBGBoyZtr1Nnzp43VT5hU8olDPP61t78W79FwELI0376MTBbT6BVSeDij+h7Lw
4PrgtZ/ZBXOrWXGkAt+dZ0efwSnkHD+tJhzxA+P2sfdZdeMHpqmZbxPvY7y0IKW+ILTnLVQ2tNFR
cexvjZOFvZ34dNI0c1AmErXkwfXF0GGU/GdDIMaMJbfKBbUkSTRGQfIh3q6eD1MT18yMGHv+T7SD
YEJyeS7HRrVYBd5Y4sA5yBUyfE3EA9Z2Rj2nyzAXXGCDndlCg8ZRNN4bOl8NcYrH2YxD5W9EY0/T
ywm2aL+vfgIo0iV1FxnIqmlDdLBCX5xfJquko+7GTkzSNBsZS3I4ZAkepUszu4NlPRy2fD/hdDz0
FN6WS6vuFttCaY+guBIgySIabbFoNqxgwfa5YLPwxt2izF2k6mqNK4YXWQcz4BNjnpZnWttcKJRu
d/tLN3warTOmr1Yc9th/d/3vFilB0pjzRAUHYdFA/q4bMXxc62HA58GUXa2j8clUo8aBu1YeQMh1
Wt0xIAbjC7cQnmfeRmeG7tKV4grZfqQdMLnBLLL1XrBiTPsqKQbIs//tfBHNG5Y/AZq2xFIxsjcx
AViqcA70RVUU7CaUZfskhkK1d5eSX5BlQQJI2tywewaLIMIUSYYHiwuyBq21MfbAvyysEYlLNkWa
oDNi8UDkPP5jl8U0xQphl4QoiF8WK8awZniyTbRla/0O3bAvjYnjyZnj8Z07yWwe2S7hkFFevoPM
9zuigbVPZDY1f0RBgh6gHZFKWSUa/1z2FZNPj7xolVECwou6MSigstl+MN/Z5N9Zlv8ih1H0yO6Q
20OIs8f575y+n80YHNTZ8XYKpCXIVoPrD/stos9EEOiE2UD8HK5Tax1qaWfCIDGnz0f7aP3hibRL
5mzGD6tgajL3kqmuBM0K8Ds0PFE0++sNSOJv1wwUYzf7K2f3PkZ7MHgZK9YdC6Eb+8mJDSPmT0Ew
CBAiGJNZVrQ956G/zvhhI8EiM0GeJOdSEb8ohdzAZ4dQW1YeiP9ptq/moGgMBn+rD1YRT6JpQ9aR
Wtl8rOGEFYRqYamsVoOtpWc+Gt23NZY60DzyViY6DJfupNfDmjxrb2OjxMlsrdnCc3Z4H8mHCO/N
Oq6btnVt8frbEVtnCoW2kc8B/Lmv7m+1/wSKOgvykGjL5CJPqY3gcPcIrWZYd8hFtRJDV2tlOORG
URHo/3en4rCOhqxXXSncm2GLtwyB3NEL/hCnK1MMPJhfshJf2pKHyLFR+SgvZIs3M9JICw/JLhUF
zOQ4SU20lIZDs/uwM+nQfRAvWsBYgd6ntzBcxxBh7PpFPGtK72BjEpdyzp8GW77n/Bdt+qTid0OK
oOk2LeF6W1IVUv0ql3V3OOoSUM2ZVljVlcb6vabxkQ37O7C/CJkwxU+HSbkCGQMOuh4ve3eHyeRd
fsWI4JRBBORskOTCT3JEmhhyiwWwqj7rlVB9VyvSwtWV4OzLLDRNFvDVHyM9DPHsGHJMb3YQmawo
eYmH/zbcfqd/wr0GTcWzl5bYYhH/8Bz5q5IknyEmw55HyqMDEFqulf1cNJl0HytgzB1FASo6SO03
iTSoLG6G6BJLWk0ONT5ateST8qr2GWg5WOQF4k9QrWR2OOyAlv6iK2X6VzJDcxmgFAnr12eY9MOh
pT2TnlsHJYHgNUAayyBpW9VP2ncP+GU/i1+Kjfw0jFnhC2mTWgITCi8Oct/+CwUiP3KqjnbCT7q/
JLnx5BqDE6OhA6HKBBJ1hy05tZayGQEhpk2s2YuN24E0Q9aKmcOfYWohWJCdoCBbL1Fvx99jU90A
H9C2CZ8DikaSckDNApi3iaNfnmaFuKd9oA3Wrn/hpI5UrvZm5Hk1GLTbs96M7SfCmazxGkqbI5Ib
dOnwOL+BQVSyzzCMWmwo5GU/bPTCMwoCsyzauA9KymXia5QkM5JUlD29KAUysTiET2ndSL8ikdL/
Oqv1Hn8gB9OvP+dN4jZ131YseozMdIxRfdqxZB7K/pTQZ7OJVuQOT63fvsOLejTWKHaPbEGdPrMo
hzI6tPvzIv+jymJfl0FnB7pbGT7MU1K0YxRFzCNKYeoViZvEBwWyt50EjYCMs/PZSDvni8dwT8je
0KcyBaAP8pQM4+JjDNgTXsiJVORvXGIsJz0OQ8GdcoZhZip5CywPOU2eJ7NDmyXM1+wWZlAyWI36
MF2V2Sf5GEMztgQPaBCLOLgvLQwei+8RkCVTQgygPaaFD/sn2682lhibSKAIYP46AIfx4Pdog8XY
NFrD7fATzGNUtIykbKMQ6/S2CSygAWEY8to9WLMY0lhb7fjdqTVhwneP7cb42wBvvII4rpHIiiNx
x4XHJ58Sl9dYamEX21poMjgkHRpTbdO8O5Qpcwxx/DnGdZe9REubqswMq5HL8kXWYe7bmoDy0+CF
qSKrWaaMvvQ5fRqnxamusvRXyo1fq8MwneXGrAFA8T1EQ5cOjdbAD+hdMIbOzZHho4NyPvcYCUIV
vIkB5HiRZo0t9iFfdUEQkoWI8YLQkNfBbcuBKQow1VJYZ8aI3DYZuVUTNcjbw8yT/1llCRPOWtLm
9cCq1hc+NVxhaKKHrfvKAcsxSUgU+7hUjxS6LMEiyl7/el7FwhrVu1hDeyPg1iQDq611MgfBitzB
TLpZjl6Xn1GWjKbMkUxm+CMsfwa2Qgu/153P3fAoe7WPFpJyaqGLfgbd1NriBOtn6R09NGbkmDo1
DrmFBUGRQ/QzFniVnZi7RkS2xnzk4qkh3rK8tIMdIUPUAe0rQOSHxGFNvrwTGU101TCo/+qx0wgo
0OMKuvwhAxgcOd4Hu4jFBkXyJ5LTQD5LXFvWhx4vM2z+WeZIfrZnS+1IYVWMBYgEppzmkw6JmSGK
dcRikC+owZEWkrmvIZI9BAaBSYtrgs3rjZ/QY0ACwP2kzZ0pkI0nY4xY6Nrtf7dAzBnx9lkvesrx
sD9fDnlnLGWSy2C1JCEFXGYCFgmghIuOR9cfsV9lwQpNErKJNs+Uxth7GYOgqTvSg2mdSNlm5jxb
Jt0BgeeEb/Qp2BIgDniLneMnMr3kzWiUftsh1832W7RlCftTk3cFQCsiPl9HK3lroLc0y+EPhcj2
ZZak9lBdUjLu42f3wy/mfgvnZshn/JrDniY84WcWaC34cUGKQUgiNhjK+TdAkozMpyr9s21l/yKy
QJSk7hl/r+zPKOvkjMUum9HFdpMuZVN5OugxRDkQsBm92lERi9OLFuR5GpEUnVT8MMZ5lxrVr5xc
2zP6drXA1BnrbrO58sjkjHK/XZhtQWacdjo+k2RmIIo7TphZNgi9qr2ecyGCLEZg0i3AcoGf9VS6
Gn/yQFbBEVdo1g/Ftxj/8Cb4PNmg3ftrX8zmAPJ9iSLbnJxG7HetbKxmrivrIeDsGk5B898km4Fs
D0HVoqq1p91sXGGkeLWxMfUXETpcBu7OYolFOFx0D1wA8i6iAJ8x7QlgSLA42JVa4dbN/Yfcl0H0
wbs0w1JErGM0hwcazIrlqtjoGMOuNJWOzCTRbV2G1xZCrXvJxqukp7ijfiJ2Gh6BBYMuyZ5ltcLz
14Ohszggs2APYzOXnmKVdaWOcBRkgS5WOUxMPCSGjREZ0gzhv2HVGSXuuG9sHl8ribGSsCcZMW3m
DN0IsQczQ+3ICFq+zc4vWFIG2gfZwMeMWZw8UWfEemAMplaGr6GK+Z89TWqBq3YlK9LZb2+Yw9n+
TYnGdiizjDAK+1s8jizZdKSxQAmyc6s9+eZYnVJzLXC9NSs4HCZviz3Tb2HvlhlKrsdAclta1Sk+
zxqVyMhiKfMR8Eqq1UziLRuLO80kWEvOcYaZKS3/HhHgRhj0MaDrQFEkyd1PgSq8FwOVsDRQWhEi
pSEbLyKE6acp5ERLqcmIYuqE/GCT/NBVyXd8Bw/AHiXsaAvxB7qL8vYFsD6T9N8cIqygMDizCp/l
ITilBgRYifAHO66UeldrSpcmkM3ltLH/7EEukBl1SDzzzipj2dfNigULsUX1cmZKl3wcZv8lO5tG
lj8TULaelp12RjyfzDzQTctskJlAv1y0gxN5wUKYi+yGn/GsgVb8bE7E4mmPOihXsivQibme0FqF
p4ROoNJxPg9sajq0fnD6eFHhOIQjW1DSdYCohCj3bd5DtI33cpkkSTQ28hik8HetsWA4Jqhh+No9
IsRZUr0KFlI9v41aUZpuDBAKQRofkoHMmJDDx4+MDMGHHZJFuhOAOQP08xeYc2FAilTKhr6QtVwZ
7Dq7DjUJXVYU2weS1Ep+/pICBSbNRBT23OCS/XenP6v1n731b2JwOpqkMPnFqIEo+c/keA63ldG6
2tuxNYLZrWE9qsLfANXri8dF6jDl1mqi/Z1Xj3D5kHySEtChmOjkvmvNKQP3CCG+qhPDvnco565R
8/Z4zYrpDsq9GV2J7uRxcdYPJDcnIE5BpceejDVBnwJjHtE/yJN0DPant3WbgTtiskxhNHqTswlM
XTYxyHm24b49hAaH4nxh3Z+v4VxoL0mko1chckHV/rQ63uDkUMBx2ddhU4wetDK5LD8Vp1q1uhda
0hTIFHML41e75tN+suLDRJIrIMNklgnYul3sasn9gHMuapTI5aheoIIYpwT3a6MsUAoMpxGs2YVF
Nb5033CgxfAIURF0mj8vtEf/ttIe2XNDEnUBjB8BaSvwqKMTYcqLyj3S2ETEQSFkvrmvka0BodWT
NJSvTzZPI9fOVew6rXfp6BtTWjCgqVpqX6zzqlL/e4IABKTg0mZj1y0tPhSolwzqKp4FA9Z0IvIf
49Ih2eNLbVsbsLafevToE9sAacqcEer9Ct0aVdxA/nJ+RTX2p2Gq6w5iTMXz1YLQcu+lvW1JTBaF
Iw13cqMi1vXdPhV7yoZprb3qigQR0ktIsnil5jQ3upciCp3q5q5AGvVzVj/3chBE8DC7Tv1KqXa7
W/zQYcs8FalUpK7bpl01GeZmevEe66BKT+7gmPZORzijqzTdaTNwLyiSaSlDn5WNQwuZ8itnQGxc
oN5l14HpN7y0DpXFqZ5sQ3guU/Pcg+eZRtnQmK3Uu5sePe/K4lu06l//Qr4MmQOfAdkuT5qglFel
FP5z8q6G+CrrWZlOya9RAwKbRpeeNXnaElChTGb0lR4D9Mwy6uzSbajNOnTqaV87ZSKPh+E23HMc
+iT59Aod+C3woUgNIrZ+bde/JGqQRF5TO3i0I1WSbzUYL9XdzbVL/LdIjH+cG109iGaK1M+Sv/xk
s5m2LxTxpDOmuTImb7zBlalEvCqHB8eAfO/ywaLKpoYRTGY+So9sMTARaj6VC09qPQvxQwlTRN70
fUJeYcl/YhXhUtPDpkXqeX3XhBOjkFrkyjIH10uXSxTDxXmEGG+6FONtujev3pv2apKwVs6BYr0J
YxEg9ZqWYmyxDgXB7s5JlxQltN9NSqETKgVpebreQ8wtBpIjKWEkHMHRCWq8ce93iGcMxINFku4k
sRVq+9hLqMo6AHOdQN8Fgk/dTwRd2kwxFEXd6WzD1V6zbRP6lAdxGwidix1IiXLkWwZHABvqZV9G
iR40FBFRwt3Ivur2jUUMZybEWlo4yodR0EWB/T2ujKKKZ6zt8bdKiGCcuzZhiKeHp0lCHb3utyMZ
cDrgCUGLC4gqEgpbe6S4k1DeIAKtgLVC19sm2U6Et0FfqBt/GWQQxxUvbX+fbpWEK7BaaOHLheH6
uRbVy65iH2eUhRXmOZ9QNNUGs/3ZgzpQQk+HsOLGhASiQtEPER7EsOzer7AU2wj9/HJWJ/OI0p9X
e9cpB7Dq7I3tqEpnzwr7h8YUUhja2Dy3JqlWjzqZ78UQDgSp8JFSniiqN2pDuEvIP6RkdbTP2Zf5
r6qIfiA0FA8PpAEFVBu9OwwrC/CwsG5TO4VEhLoQcwfW2MsHz9ad/ZF0i/sk720LLjLBrh5WWCnd
IlxMg0dSjin2porhPU+D8sc8e2/CbsrRQdHWWmmUJhASHSmAuzrkl57DAt3p2J8hpIJMUyUeheZr
9fljiZLUjtiQOEkBxMdgnUPhNScEgbqzGYqch94q22guKgBI5oAHcmNTGJC20w8GU+1hMIi4c80n
GbLu/upcb3aFxTSjVoPAADEslQOxl7Ft7aF2IyGu4V7ma1KLvTrl9O0nDMbELmiU5q5RLtiBQQkk
3XuXzKM63m6pm3ExLvDc2hR0NOitYV5Hj7oJO1Vl8Oi92qRu5ieHYVVkdHsUU7XqNAZw/BEUXt1J
7++DY7zam4qdX5XGN4p66LI1rvnv+eoblWvGbePQc/GcbCZMzqV7oZvC3/faKnhFt5Za8OSpIUu7
RI8P6ubuZcyV14xzU5A+TLM8PDZ+8XE8W9DpUaPNJN79HZwdYio8Jo+Tfb+Ze5Wi2IcWWwkiYtAr
qgDnBfuUdc1Rosucwv4GFjqg/uWJT3S36lThJcxwY4CEToNPns+ms2pMO/sTvjrlJVs4LQhHHpaX
WEgWM20W/G1UG7xpP1CG1bzqVuYPO2XjyPmoZ771qnROoXdKtzE4dS5oebLremUK/sB5+J+svNo4
nVFaTPGWsuKenSIdQNPujmKHPSDGHCzjMf88SBK7TcqLaus9Ko3eo6pVhEA6KU5urPkr/kzZ3kIk
vqpihVEAfLRJH7lCbDC6tvJ/hTH3z6rJtRqDYzP/ti9LOAV2Q2jz4d2sqaLo+rQvL2OdfFaNdx+K
rWJQInTskvN4mbPnHalFoylm49q6dVkZU+t7tys9SrwbzfrsOiqu9uDCTYq5SZUeHB/OB0QqQDmi
kFPmm8aBExg8Q4Y9jSH635CX9rEPgCgMNAERMiuXX0jG/OqFNi0OtSqfu0uiKx07aqQyGtDQvEi/
m9T7acVcuzeHmpFDcvIoJdmezW9CVQzgAd0tvtjOGCCwQEXMP9JVqtqp9/ZvXo3+WP6mW4zZb2h4
CJdNycTaofIWd+tOHqWJtrj6LGroT+2bl6MM9CL4xv5WVCfUoPXoX1Fler3nkrL46ujM2qwpS7Vc
oz3h8QNcowdBgW5JtbU+M/VsJtFuC0EvqbfkGlhw4p2NoLoq/kEY1xinAdQxfygNmrLnG+bnZXyi
w+jgv4f1GBsQa3XC7nK6kf5p1eAUNKpDWo0c5uXJp3fo32HQIu4zzpedYg+6mitF7hi38bYz3Ieg
g3DWpBDhVi0U8Xn1JKPh6MCxjB6An+yypVsSFImYJzWbdofwGxAL3UAZh5FGeGFQZYugFpNc1xbm
BclReNejN5lg3X3FIGO81NzBYU3u/snWDg6SV8o8CHkT+GXMClU+OwvXEbdPYcsEfCJeN0GO7qQx
CWU8tbhLLDNyCIRMCptkTWWOFFWKxBqo5FOdhHXoKg6Bg4EPEVCbbHwyN0KQ88//8GEctnZKGAKf
U3hE+C13oUNeKjtjU36SgguKn4BXyScE71IkBfRHUXuSWHCejkTtXKjQjMnLUWYkXvly+Wzi5Soy
RDIg+catqUOmZIY64GYpia9AWwjI50hEUdLYv8QxeaBKPhFi1YDzOlaMRlsvbrocTI/wItFMfgAO
AROOKdjHrQxIFbeoNAVTJ0eOP8l5xBnz6ibY9wvOVqF/CtpoI9cfQRB4Wo2zQoIJmIZQyKujrT4z
mY0FssWgYWRzQixLcLbf8CRKHxGeKPzyh1wKu6QaFmBRySzA+WZCvJCffk6sFwVERLnpMZDJpgVh
KwU4bIjZXPg/dIwIIjGLrnAN8Ni9DSglUAhdzLuormCZ4rIKzsBLBWWQDJQARgh8gZLjrGWhtB/A
p3QeoeUSGmWGEC6+itydNA9QZjR4BcgdmS27RWJatChBCVGPOjwT1JfBRH11uB81gZMIHe/s9qTD
/HY6E0K3g5VytQZ7a4BnejArrYO54iVI/hl9YVI8JZWdjKUOcAiSQIIFTv8DO0Xe8C8VTLNJMANM
KMMHwKDBavN2UgCeQPtl6SVKNYEAydkbXbZy3F0if0RIIuUzBidzhXv9drLoEdErYCh2fy5ICZW7
iDTBYMHCCldEXCLv42p5dCaDAb+vyFeQQY6YCCBh8mOCPLofhZS4FYA1TZWQf0HSAlSEeOj+dx11
uBQ6zPaFGWHk3Z95KLTi52z/oM5x8IvdAD0OyOnrQd5ThciJG9AqBHjiOtweYwx0w7Nwz7/FCYbp
D5NsqsMlaWsjBt8dhf1+GILsNgS7jaOjF1WECgFTErfSR0mbuLWRmfFiajNQDFvFWniL4Hd3knvS
PpUvoCQMPgxIOV6AWTJIefPfJcPWktRC9A8KAYECVyTgOrWZWDC7DCwTJMSKw1dqMYAsQeaQB/2t
rLoLzsFfgfeYoQVJDHR0vHnZCTauBMAT6MnK4/HoT0IQmEeSlkkUKOvyaApTaSlqOHkrOLbSdpTw
rLjDTzEqAV0w0L2j7wJAlVAnHg1hQUph1gUI4wsJB5zXQI/HfkxOBWuZIQDZy3DNJdoJMPTe3HZD
Mi65KV5Xvq8A+ioxJjImo3erjIY6Nqt8Lwoq00W+1r2lXAC6TKCu6AFFDF/hKelKLUJpTLkHQjEU
JpbW4aPSIEAMKIiCkehdCVril2UyjhaSYGKmxI4fmdzhmDn5QGEfYXj/F7MM0V+xttGTAkowCX/R
VD2Zw8lJwm8K0JQuV0yBp9qSNKgQu54Mj5tHkFL5aQgh2B8AuGr3ToJItgsQ4PnpUPiq2QuhOEGN
qlpAt0tSH5//PSqFIFYKgI9M0wqUuBSSLE2XqdjfStCNS7SBlTQyjJFuQOKvBz6QIcpC5AOIDuLs
+0rIBpNMtJoUklZE5Yl5ia7nLVId0i0ojkbnp2ikhoXGCXTUYJLcwhs1AKSKG/69z6NzXaF7NMX0
aKPLb4qEoMoTiZLClECIJMhqMy6aWaQZHcCDEOlbIPxdtIk0NrfJZoQtS/RI60jvJx0EUFVr8Bed
42PcatwtOVk8TIuUnVxPo5v7ZeDoJ4J6Ckf/hxBquHVo/1Dg+PfskipdUjizn00jWf8sFg2F7lvf
98TUxvFHaoAPC/N3MlEjTzT7JIN7twAeOLmWZzbGJLhoVQ0LoIgSDuVM/gIZOonWD269EbJZf0mb
yeYmGmejJTX/U/WKS5G5bBHyKGlVvQiaKvFIZyQoymkSXeXNv9gwXfD7Ydja6g7BVfmz7l2Ch+om
xA00zM4x1kbKnq18YbQc2vXIdsBsg3BPTXYkUDY7IO7JxpDpfuVA0WVB0qiQmvJ5WgoWacFZFeJK
5CFpsOjsQrRCuqWLTlBcB0j/H4wuMWIyf2os92Am/5PkCA2ZqU50XRZ20iBq0fA7woH63CnW8wtF
/jSbEGTqMBgDrW+SHxPdk9TQTeNa82BCtgSY+yVyaRVTQxtpyeqGUIA4wY6H2KHKMWLZuO8fJ00q
+E3Ynv1quF9B6r2lNhDIaFEHEIUoC5mNQDGq3etDAgXhKuw54y+M6ssvhbPokxklRff5FVMiLgwL
8zcFldhYULlFIuM2yhg7KxwgOMExZ+vdBxbKnDbNUQ6BxWOdYXdeJo/428Hxq82nccMpjb6dHF12
KmNQSly0aEu+2COqUmU2oTrXm7agJgApLK7I/V8eOuWPajGpxshBpHIz8Jhgc6/wd6LyHwtPGsIq
7vwBCdS4kRTg7IMhfU2tJA4kyFfuY62DKaxnrT1XSMoreoUCua2j0gAf5CjW3/fwHJ2GtFEInnAE
L56TYwgP1THORfV+yWr4BPoF2/SSMwhdKXw4z9GXrhlpeP6Dymx0/Dt20+VhkAaNUb1dBlHxK+GW
MkH6w/0921e489F05xFJdHBi5YxaB4ojN+0R73Yq0MOTqN1+t9Ig14X+mwuCrxmEu036cTpzsqC7
22ALM/aFMgR4Eno170umBHEJ99Vdd2ETdZ7t7d90SPZ93phTQUnn87Jd7W1nNScHJ/6rS2+9gis0
7DkvUIBxb5IFBL9ZZbR1S506eRt1iipeMyr6/77Bw6HmlOyDhqkadbr4tLdd+jU0pwUj733bue6u
XW4+uzX36FB93qnSVAobGk5FRLRb9EnzKPffs1yPTkHu0932X+ND+Gzv7Ea34Vadmvn1Gqtj/zvb
0M74ucoPaCdvPzqFReo9e595Lqy599G+fwkPwbN3iK80wX13i6OTubY2y7XTwKhQflS1d+AVuScg
1ia4BDFguuSV7CIF+gX7y/GxfsfbzlvHvn6myjQ7Pk7Nrbnv1W72obgU99qtBCWOKynr8oXXLYbL
utjnnZFbfhanZi7KzeBI9S5eAwH0KABg6LYuVUrDDzwLw8uoZsOsTHkSASNCd3tzRFCxP6e0gNqn
uTvpdJS5tm0ryHQEOzwSUnWrFjHIhP8wz55NvUjW78HoKFXrBzIulznKDn41UnsqqCALXFR6SnOs
Mj9VaqWeVIRBVnm1+4Q0nyYQxrqlYgQI21z5U3NcJ7LnJufW1Ki5dg+aDrMNtmvujD/SRaWPtZcS
QydPtGBOaQ78sSYFMw8zK0VraQtObPOCFbo2Jxiiuxn8lJSXFSgyg+WOArmOfhhxKZAfEwClM3nb
E6gO+Dj/0C6PzD2oRzBhszfyjpHujwILSiieRpWY8t4skTuiurcdWBKj+ntEhq6bw8rq93mvCVjF
Rx/WaOSOtqY7fzi6ZOcOaeeoavS+3N6kjq+x/B9T57mdONd02yvyGOTwF5AEIphg7Ob5wwAHgjE5
+urPnFL3+51WQ7sNSGJrq3bVqlWrWHl0/IbDfoXThhr7HaLnSHXMKkS9sks8zsqzrI07nXtdz7rT
68xm1CSz3ZgLXDjinKSgg05cKGfsg2LwXqHRNmdYaiCyGTD2AVegb63gN+jdtWm5x1Nv2bi2UQ2+
tq/URN+b1EXH5HtohomY5AhHNEabgr+/7RUmgrEMVwM6gdFaaNri3c3fJqSfkGY2FC2DMH/uqH6D
z8FvMPvTGN8j9csW+GVpOd13nat+DN5PVMxZbGeQp3sKz6LPZEDoqZaPkuE+MVqnxg9fWcEKZsk7
gk2U4xV76SXgStBxLDjbfHBAwI1iQ3K9LJtEK/E19575s5ltZ7tWNcp/UcD7xzvpyuBnY5SWyoPv
1jlQXjQfX1APvXUurTxyR3kmFJYhvLAdg3NAG2fUkVRc3QcXpIW2dAjbNjOtfTvHY9/GnHWnL7lJ
YXJZNx6oOA4X49X4/FaaAEjRM4Sx/LzPf9kYx9Pn6RPLlp/n55VbMz83Gvj+zypHGZvk2PzngvoC
lWYW3hWxw8t3ivkQkUNfZP+cb2+fN2H+DDhL7rF76uYpG7QijY9Fl6RY78a/gGRNNCFo/YROHqIj
2Ed6O4PoF8l7L5qwc5tZLlpSbPP829yhpzdtUayYUGqYvr3eeDw713eNHzvT0oIMwAojdXq50r08
i34sUsdhJbxGyBtQyPUTbv6jKW70aD5g0Zb74GBM2F2jmOxhGaxCQONwGSDBVQdgrefoBdke00Yq
3nfRCIoO4bJZpYlOlZbP9VLozumoFCIkHlkrtgzO4yPtvz3QOdqFW15DkSCq80uEedcx3b05w3w9
z5nSk6dx7/KIHq0NuqvZWS4xrgV0dJ0ADx6YAR6TyaOBNv7fzy3b1CbXs383JXUPnWysKXE7tBAX
wLhwb0p7/fha47qhp0FByVMo+1/6q/UhFTaz/SSnTGBSKGYuJi1gkT4gD1r6noQC8/3mgs0Eb0Hl
zA4XYn3jj9F43MM2FAmHKcNFxZfzuAeIX/URP6jlk/PS8HluGyzJjbbnyOgyW1dEENEvIGgxoD0g
Nz8mF/vkzZ8aYcURLWv1fpQlwiGCydcH6UeC9xEmsNPRxpwaGMi3dw+HsBh289Aqx8gWrz42Q1wY
pHmRpeKBuUSleNl2tJft6ucS6ZjfgDxedLcLJ2N/eeHRIgkXn9hFMT7RXomVFCXjK5LtLc18sf5o
5WortJfqxddzvRJSYM/lpx0cs4W1kpmT8lEMofZ110/UNigldC4hcsWV976d5cLejGZP8YQbW5Ot
TUCCHKOCeQ/3tQ7LyyoqvcCYwNJbeo1Rf1ciR1v0A+yV1isaSaYFdz9Y82iofltSY4fRqp8aPihu
Re2CsuDvVlpy1983+1ipPFyYQu13kFpk1BRY2+7xP+PEso3c8A6xnBUfc6GxDttHIby0Sn8WlGYz
TLnalA6H/XPvWJuhf/zgqD+dc23zdR/8llmLK7vBL8W3teqYJnGvJGXAss+HxvX6tkfSbrqvlwbk
upHLoXuTdoGuj9EPyUU6+zTOfXp+UyZpWvObQvUDWKyknM/PUuOTkmwaNuDLA1MSGxq3GAEUqJf5
7lFqQOmX85UUOs/G/FTOUUps3GZcYKwKdRTMT54IMSQNFgd3mITAZAQ6hYG1+JZs3Qlb74B0F8rP
KOqHi0qDK/gJq96K/ut070uqV0uATmmlZUqhyUQZMrO5iOwh7y5RcZYPxS0s2uOZfZhhOby6T0HH
FDeWeJkeIT3pA8R5kAQIGJs+LaHIdN7pgN5clegkE9Dj87uHbu9ulg3RYjNsO7z+vFpnYa2LMOWq
8YR9G1AWAopj8JigpXPiXt8tI47ADslBYDTrDARwHY/dbAqXH/YhyImnm0IK+9DR3oeHWOKsBKy5
oMv/hYyGtbl6JTYAltOe4hdPI0EpTYVBlVDDS596EhwJg+k/Cf+WQGwBCuAV9g2AMO7Zwxqu3br7
8CcWaPX/6STYjWFGg/4C5sdyZvJtYk2qig71cE6YbiFWGuv5zN7mc0usJKz575zfgGfM6TkfIRLE
F2Pfg/k2tDDJGgnRIkEKmW2/NZrb17aQvDwZ97fgDmQZ10XC8mxZhMmTYnbhs0R6efuZlqgapfbo
t575Qwug1/2rAga4RC7+WKfWG9jhZzjEm9LDGYJ47dtIGjUteo1wy45UwjIra09df3pLfDQPRyTT
+kYdqxipvKD996EOe477c4HzmQ24G7HGOIs4X6goQHREzRL3fdeovtKyqc6riipgUDe1AD8P+8LP
7qU31s1f14KYBaen7elMLg2SCIkv6kc8h2PwlnwkE+IW3hpoQ3iui9YV5XbslKf9Npl09rUYPxh/
kOPpz2qu8Wr5tAYFNk6dQcDrq2P3VzrbEsFooAP1S9ywGhIzMNF8/leKYW5D2QKxxSklfOKMXD3e
IXyV8JdSQvoCOFJi0raB3BW90bymP7EMXrcUaksZt+mtKX+NVwDjeA8plIOpIXYt1wxCL2xGq+md
hG5iUnOyA0JbKUF+7uz8xiRR7jEXpP1HZdAwE6f8q2W+vZ8aOmtnZg0y+TiSb++5FpIpbT3DtzdX
0jtmO4czd8eY6lVq0bfNSodWAWyH/60YqR+pn8iyytER4qWPtEsdziITARXHbsYJUNsGY9rEJY74
x9eWmG7U61UMImbj0aM5ghgXx8YgpdqEiiBq+yaCu8OIPxMpwMjAsfFJ/2HNH49xvqjw8ybc1e9z
slLNwxiv+hmPu0E9duiFpH/LtA+a3E11JVTgcGn/JkA7NvftinEwv0nKP0VEaS5Bf2AUJ3ZdSHSY
BTJVxFguev1O1IkmtUnQ6/Wc3rNsMK40yb438sG6faxRqUfUlcx8vsbb21ufEVdLg4/jsb8Rxzj/
KrUZuU2+DvnIOtJjXeRbk1X6Ucs0Ebtm0NbeO/rmNN5gNCfc3DQuSJ11V0C6UIR4PBzkPYPI3DTc
Jclt916OLo0l4IJrszPl+ZnKg3TCUOnP3FDaMd/8pojdQnY0VuBE9jk19mdE6O4BjngYbSt+wqk8
iPb8dSn0Hkc0JzE1+liosyisQvCrqoF3winiwG1Vw9MLswjwl7kCS2iW9BFLgj8EBea6VI58qhoy
JcTRpUgNnAMv2dihU1EBFjxHsJrM+Y2NxUj6/ycjNibnqcHZk4uv7VqOmHPILfVqnLe6IhXCYloV
48S86czwCWMft+R6IAdWe4pns3MvHWF9RZr1EfPoMSJoFNyDXkDHrMRzToaIK6VPRWRdCKHuvaSm
7xDC1EneppuduqLuIDWQjqivZhxjnte4a0asx/oYQznrMJgQpOrkd/wWWusboVW66bQahl0SV1Z3
1pj+gE+I7kayN6/bZFKO+HK/hObmhz4BEWpnzPq7F7kc9R6NyQTjXwfAwTuCAD1//jQCp40sm1/W
o77j6b1H7MEp4Qc+sZLeNeIU19p+VLIX3/5l+5ENL6fae5Y2ubVTOA3LXY2Gm5eAJPkLymMPaKIs
UudgPdOru4VEinjNV0yu1/cd1YUTX27zavyYRpq50G4exh/uxdBdk6QpUjimwEXdNxdR7mOPNn2u
ZbC7fNOEl+k/TVOe4PD3LNL7ZkF7khxT2pjqu1F6e9R2z+jhAh7sRkcENgiWXDaTmT1lEZ3N9Jy3
NJcWe6IxGfe50RKfDr9DmhK/0CeE3xe4I7xtvBgnlqEL17bvZLk11kO/wC/oFFHVGAHj+n6YI8zz
SuXYGZax/ni5R7nkxMQsNANPLTCbJkU6s9jlEeztBWMyuTWcrMktzwzxTvBemOsFmfz66U6T6oQX
/Az9gxu+lnizr7KxivD2pEwHjmqIPmTbuulV4Ork0oaVG7pTrGeS/D/UEZG/t3M3aCX1pzG6x7/R
7c9xGiwvYb7aqFxANH7ALK9oui26FYxjwRvKO8cxdEpmGrs+uvect4uMz8ZeXskTy8c+yI1OIASG
Xt7DrsAGX6uoGoiz0Yqh5QbYIv5CvA1s/ImBjw50m95FvwAq6Dbwzgwk6L8fSyEzYbNTWEBbLgEh
mFhpAOKa5MNJ5eR6in5xN/SbivGuZdxWoWW4jkw1cqi1DHyBDpXXXmHXKYqxS5joGd6VToaxzD1+
IwTcY334/ju+px88tH4DnBZQwY44VubjiTvNkq+EWoGsEaNsMR2rPXCxSRlX6/1IOEjf4pPM4ydf
PvniqpawbAFJsVgF05cb+Th+pNtGazlXSqn2oF/vX7wQSIA7i1ueKOod6JUn4rj3t1sCp1X/o5uP
56ufuK9tes7TzdBn1xktyz+BK/EkDauWweiYbkDJyn/rl6EN3SblYBG9r4DtTqEB9KqVjzS85eRZ
fSpgxMQjdCi9+rAE0c9CC4IJl8YhhkR4w6F6FVQkcTNFINtQD5Qho+luMB0/QQF8RI+IHt3UBWQ/
rBEQL7jBk4CiHF3JixTIZKcMBkMkd6bjb+sJs6t3ZH2uBE8qd5jalD5ivHVL6grMqpiuI4VUpp6d
SlbTOuSCTf751v+/BM2Ihreu6x9UevAxqHV8QiZAOz0nf9wFcALsNFAka1vtPHWoQQTsAEUmWX5p
Fien9jpCL6IqGzWUk1ru+z8P7gcM3S0SNo2IFg4azArzd60pe/BDmuJMiwJ/KKRtkcGzosZikxfj
l+dWGhBVKa9UQkQVFsIytjn1HDoAqTPgb5KAja/oZkR67pSuYxjOaPctaNke0fr9jgTpchHDmX27
0poDzfQ8Zqr6gRJ9dISFTMgbkEHaXo1dyfStWwiXnha1Kc0/6LsUrBF2RO+ctmXQ4fPBspPr5klF
xb8w3qt/EDlfoXuPXuLz8YxEEekxemui3LREfLuBnuVq34YQXkZAER+Xnq1/HmS9kaneQ4hnoOia
c3xHHLtMORWksv8gW16+0mwpbrF1QY257rEP7CJeIrcZOUiSbOTUSH+qduDTLVgBI+YKCIOGUNmW
HdQaYB/CiM//QVzvFS+d8M47ljAx3bCXUf89VWCSDMWjvQm/SSN7GbKY3EMdCSz8LWO7JA9Z42Qk
S3m7E2l2qRyhXEwbrUlPURXk4sCeSAuwoBXw7T6rwWefNZzmUmBV+DE4RvhCUrDcM3v06kkFMPnv
F/3toCzm/HUzAi6TJs+SUrTm1TuPKCXep0ZnS3Th8Q8JrqHjgWuGm6QzZmWScce/aKMMlTnHiuFt
gVrlawVVEu8z5bMM+CuQBDL1efptKZ72rNIMqJU/5rc9P3Li8Ou4vS/cgMXRNdHdYhdDYT6Y7tEF
WISuAMAmMpWUw8hTSZpyvp20gir2pUFb9sVXhVVov4puGwsetaikp5FhagEgU9DD/37+bk/8vIrX
oyv9FcmgVugj0FwWWo/JZbJ5u75lsUt00WoXSjRwChan4Km7hAQXnsmETDvXdioHJ9XDWCvdUhNx
b6TjkKI//i4do4xMMLEMvzPErzTr7og5grIKvEgHKprgPQLLSL8Q6VCC6/riPkRA0rszk1TXp590
DA9Eis4h8WwJe8xqvjrtjJLV20sA8ZXoUXc6zSSTSx4SFMOCxT0iCCJxmlztwghoHgJqoVi//7RW
3U2BQPgGcFOsFwCd8GxQU6N5yPS/4iKgU0f2/Vh9fhzpDxCdW4fZ5uPaPz6fPq8ZVK4288tkivj5
qf7bBJhHgB2xbvT3ysi3dWFgUw+cB1lXpo8YGtE/itySq/MU0KUGTKN5L9uk9Pu/7XZA+ckCreoA
MeVVXGaRTlpDkOit9siF0gF4VXvAapztMD1EF4f+ZlVffBSpFakVTVKg7tm7daox/RmAwB8j2n2P
hMO//9yjO5nLa5QdX6NtcAA/FaO/0IhO1LVKf7TN8Ofl+koL3dfNLAd5F1Dvt0+GpEfbOG4wOsP/
ydB9jA6yrXL9zVAN78AYVbIhvTOb39DegPJRPHlq7KN9tMXtCr5HtsE7goPo/h3r6zjT3nb3JFz9
nb/1w7p/ivKReBe2GANoJ/7HPfiX3rwGoqI/bDy3SNS2fr+eBncCboOMLKNwD3YvufDROCGamfpf
4DWETi2dcb2gNKQxKilHj1CXnDxpfIFD0b82j6PLMFeCB02WPuReoeNtmRan2BfqipjPANB4LbDx
8AhocgrDGITkmUFiTL4PtTOxcwRhF5Gd7372lw63kPXIpD2iP5n9eH/AmWaC/FDvs4ViHyBzvn67
D/PdYpl2qI3zsXOgL2iH3R2/rkGV1iwDxI8HUzKJmKbVAt3y0dM5zAGPkU/o0ivkmeBx0zivm+X6
GUoo3Q1RvGWxRFI+Lj0XozzszegcLGfL2Q0Y3lgqOzgSIFzC9N89AcNBJ7SOEDEOFDQKEr2r7qq7
n5/bxR+mXOaGEk0FkAwBS1zUUiM/rLyYMSjXKx2DDsOSEh7hb1zt7oAnn4uDOwqjIt8d0poOtVdn
OVyTEUjzKFm8YyNMQ1a3Kg6pTmka99Ao70y5RFSMq1FuhUtZJU1QjnZc8HKUj/PxD9mAYpwLqxE9
ZtFXdgIZoByJJtPt2KUCo+EcpJdOuI1IK/23Sv7djJFFj6BpTpafiSeCHzL9QW5vGpiBX45R7+3K
GVYvYBmYO3jUxpRhg3DQEw0XtwIoYHB8aTwN1jqPkLn5j7kQAaN85H2Dq5+GbQZ3pVEJMsA1vsZ5
8KU0Z/s1JrihxTK+ITOYJQ44gYWn3zd2dDNXc2tMn6sDmtHgvGeSmPD8Wo0cu0uHNi+zG8/O+2sA
5EcH1irBBdjYLyop1nay0lLbRLED7XHhxMBTQe0MPv20dyAIet99rdZvSzF3q7c2aEaqDZmunan/
J1CvGU7dSg28Jjjd/ppyDpbI/gWVPvHLGLVXel9x9MKE3qYEKhXipdXnFDFUfkKeJc0HH6KsKUdU
i/XM6LKMPuZtWA6/EV2kaIjFDTXiHxWBfnrXTunrMluj9Lz+oD0rrfOKhHjkLEgFgYnnGpUTy+Ty
GsGW4dtBbo6/v9YdihabNyqpqNGK6J7WPDQP7XyryHZq+mw9o8+KdlE3E5bg++4bTzi0GTo45Efn
kCYf32/UzPyOjnRX617iarVbocbqHq5bmdhWQ+QPySFcSNQ9Pet8IyGN13ENcxFa89ER9zs/OtGa
BacWCXd63p2i3+dy5it3mCsxdysh0Nn4pcHD99fTcrymIDTckQE7RVPKhts/MKl2zfKLPrWqOZfa
F38+8K5pPPIYwA7bNT/QGSZKcLJmMMJgibrWlnwtSDOirRyuZio0oFk/Uph4/wfvjuIvNxhwbI/E
M9KPwCED1/02skngljNzLkNrTecmqNQnzhEGNIFPJTi4ki6hs6dEU7xrVnEGi99VhSKwJtNOCjmC
1wOpCHuxXEHQoQMH0bbxubDtHM9Gv4g66l1Q+g+58pDqt45hirkZzNm7SiRma8wQyc/2m8jR/h3t
3x9RtUkGtQJFe00LP1rM9otsZbZLs5BvnisBRSvYhlI1zAF9JslALcbMfBpPgvamqQUfDeKlJU9Y
eAAuADXHxfqYVSqTkCtEReTrgF2OXa8MX8qNr2rjCw5P8P28HGyjx9zU73a8INJ0NaNjGSYG5GBY
blVbZbZSAK1u3fn+0h3kK3NxSsESNjbFPL1i4yk8ki0ujekY1bmQJV7ze4Op4t8Kcev2UNuOnkb3
P7T5+5sYMzWW6sOKbOghgSEnQtDg6IBt4WaUyA2DRi5wgoCHo0JrERWDy6TQoDtHnT5RrATBGsIP
kC8gljEwS2eKaj39t07j4gMhuDQRVDthteDpH3jm4ot9cjlh/fwTVCXAbdAoQNWa3KvVgJwYD9jI
6p6cZg9IuhLyKauCsuXtk15uawig55PhNugjH3hmZtBVg/8cCYUpur/UmfaDHxiBMBRf+cWAKFbK
OI0xYtWV1lRVkW7vZJHp+2mnZfUK9h2dTYmIFfOKw5B6hBNv2GRRajaEkap/mvqZaXazanKLWSrs
SrwAN5QOy+n/SH4lMZHp8RZ4c6qCMX9xTBwVg65s40omiqsB4pEMkIPkZmptvsKZnUNhNTQTzDIc
4gbhp2/jtTV5L268e1I1MpRyxfrclQ3zuSLegeyPes4QpB4qJXtJEeIh+fq7BFUQbsEvXiduKmCS
qz2BrnVj2Jm9RRHhFCsOWlqlSXWopoT5hs4sYP3HD4aKy8V8acF19XRAoTnHAaosn5+tIZkfnG5O
8GWNOMqQjGLUeocZBjdnOP+v0IrjXA1a1TjT6M0m5txXkwMeJTARdxZY7CMEbAomEyYHICc/3+vA
0hZTkJn3LZ9D1gq+HKqNwzeJBkBOhRo5CI7FWfbGo30vG4AqkkwIJ1NogoX+5Uo3yNOBL/IAWxpe
UaCl+yuDsLPyRL87uSH4Fa1/CAB4ITLj5UKZgkwMVKJty5Hv0EqeaJaCkXIHoNLfLNGehC6LwLDI
N/gmXIJ/3kkx8vuZXnSTl7QhmiTwSAOORAscfGqFL6ckAXxJ26w1PvfNdy+s58Ta6alMqWtQL5f5
wV/oN8ntdaKU7hBrpqHphKeITiIsoBTubhv0uyk34QXpP5cpgGrWv6aJQ+1SsGpk5vSuAs9NvBk9
7kzt2v3GYVrHOUA9eTfaqSlGlA6mmKNDooZ/ZHXznrGkhE6t3CVKFSkMm6bxvV2NWM0xq3uypfgr
4Spb2HKBtu/zLhBlkti47PpY89OUIpnyR7ElXKRwyPeJXFCZupnSMAWDVIgTjvqhvv+ICMYr5RRI
2lAYojT1jY9NXQ9d3/pUp+9el4wx4Qkcaitm+GdufCkmYPQtD/vKUkfDBSJOaBD9LUUj2h4Yy+Ag
ujiUVkEvEBh5HVA0NaKmrQiHGz9osibmHC8/OX9WmGmAPPZHGqxsupzOG1U/jG5CxRvZfpz/QTpc
hSMKcprmxYiPvnjTgJViwK8Hq8bgYwCYtjj3+Ft+av3QwxHo8hgtmIrweRfx7sTqct9abg8oc2WY
Aea4J6/IBAxPBHbHF1oEHc4hXS4qmdaWItk6ry/7hWmvRNPw6xAB6/Zttp4YW2NzEutTfgPvnrMJ
epix0u4IhPCLdWM64V6PRcKxOPdaYVINyJzSUbUH44NM2aEBJ49UcxGmjPH0OUZ/j9xgam+0V+4u
BXwo+06sHlrNxOiJpmVaEJBCVF6aF+BUuXnYp6EfxZQOl+EQLj/KifVN+GISEuTChGREHXUL8BDP
59UaKPSfJPe40MryZHK4OlxDhKqo8Nk1iy/MGacPdTcD+vE1Rr7NrdjI9fCAaXurz3dgVMMdLuAj
2vyx/eU5zOImybU/BS4PirHBHn8VN/3ulZksljnsmoCc8PDFnqyhchMBVZSeqvaIT/C6oKkokG6z
yEh6Jf4i4Yx3kmqHVJeO22+Ch2GwB97vIpRJ6UKS7WsLU0mE8EPKYKs7lm6uGx7aBwBqANba3ERb
pqkga7WxxTVcE3t/8/xD/uYORe60rZnKWeEi+niiNHJB5+/FM3OHWcmnTm/T3mAR6kZKYqkC4i54
bHBBFd3ib86I/99G4jbI1SrtJLMTnSOzej/PeylZtVxzHXt4jzRAp4/B5wRhxkXez1yW9iL8elrb
XQ9DhcflegFvjLhGfgN9t8hf4aXpnXlrJdDAOjHA5lz0y1awpfXQMjwnydskOSjTi0/q0+njGbtd
aK9OY61gXGoiSkKKF+du3SQ91iB3SMV5wvd7wFaDcxvMSLOzYsnzNTswYRXi12l+z+SAIW+SCom/
4WllyQSYdDWDJ0sDN6kGPAI4kul4CgSQYCYJRkK63y/ug+w/FvuDvx+i4bqJWSx460JVB+hs92MU
j/nuY780BICU0AbXnzFe10ptSQXIXACwbLkXOARHYq/wK2sj6LnK5x4jH8f67vlGApNMGxvTYRl4
dYlq/s7eYqMUOPuv4Q0h1EyMQgF3wB0VGv2z1ZACYSBJbaZz2dmsjzQFmKV9AUXBre+mtA7S7cYA
t55YYYoGamXdxxrlUOQDk3BSX6/6nqkLZors6RQiFYLZdktxe8yUBSHA1Vps0UDyHZHlKthsUwR5
CuvXCnxw6ylmkcY0S7rGFCh1otdNqdpbkXzBqj89n1490gMEOt3mT8BzL/MzksXze2s+pyEdr1x6
6DbiouKd4bv6zm2f31C1liZuyDSQM/b3wPqInOMuCgUTVvOloZh5h89pYskOqMSjGC75Yu6Oh0i5
6suJVNoLacf/pTLncwvjLAiyLorVyJKzfUdd0VtAO8Fk1IWBf4YUtaLez4+ehCc6x3BOsZR4C89z
yvTgxVhli5O94gA4apAgRJMBYnUQn5/J0bjsMozuQqLv/OXlEy3g/wqxi7sh4b9rZx0wi84rdvej
TVphsW/fh8iFgKnLw0urv1JMQJf22iKhbp7vFJkU2NWHnyCUrSpmHtkv7Dyn6chwJnqUbtdmhXM0
8W/44JohXQIjh2PGKpgsUy/5RuLcYgSjIdwjPkzDxtBu7DJYdPKSELRL+w12lLSXYBrKSVKRRVfp
RPOtddIeRQK6ltNMxQ5C0iYJYFn0ojUVSHCKGDcZHR5F79kTRbAMdZ8mDrg/4xHjFicqyaiau0qt
0KiD0Ufl0+DhWpOImdJGgyWehf7r0TQo/8IjG1CqvWqMCCCxhnSTfTTBSbHD/JQ4YdSNjb6+Nt1t
15Xt0hyQ/uIGsFWC2ysroCZ5haNXe7ytcDAIMBNTwnuJgDxmmbs6+R321cKwNWunmTVtOCadpw+l
ywAfUJijGNliZbTpXi1TfoWR6NqVSieb2dChs1qcfjm13prDknVk6qRulT92mR9zYh9O06o0PSk6
K4XmBVz3kA6I/5tGqJdyNTANPArM8vTzGgOXScqXsYgGc/7PUwBnT4zFv6zfkZjuCRr16yCeVaOJ
GVwjdZoJ19ftIkb/0tLKu0IcB7TGJk89S0k9sxnc4tfSCkFIIgy6HhGP9Hqr/qo/6f0GdK6Ud0Xg
ER9r/IcKq1g2wyStm4CVAiUmCN5MUBF58LZZ7ELkIc51kAGpESwjY46CnTb5n6420Pg6s17HY/Iw
DcxKsE6WTBfF3mQClQoGcsp18lX2nKvF23j804ghCsaZhjn4Hnn30fg3QDxwwJn1INxI9pmNee+M
RHsw6c3QUvxuBFG/D0kwW6eVDif4RUAMUewIZ7sHP5DUN+tbpZZUD8E8kxmSsFsOrUk8hj49Gs9g
asDeadyeK+1DyNo3K4R8nuNI2NqFrC4kMRngLdhomVl4g14YxyxNruxJAhlUQz89WdC+Ep6bbpqe
l4/E2cdynyd4YVxrp0q6/YsgZPzqON1YlGjVxyd8JA0G9PNcBF3vOCuvVBF2u/ys6R+nAzSEV/nv
0hEqf/QfGCX++K0Nylyrv1tMgHJ0DQ4dFvZKUgLkqq+fIXVdlFraKMSl15k7YGqwiuPrmtP3aIBD
4EZBpxP1g4mDk+N8SLfg/Xjdp7Uq1BVpUpcW2Vx+dvNk5aOmaQrgtJmkkB/apXoKu5Z8wd86x38Q
Tu6cR9Dr9qSQapNTq5d+OeepBAPJBF68LZFzch1TopShJiDb+wYaI6FAS8KTnCeLhPAyOOO3CL1L
lPEMXv9R3ZzJcvH+bXpffp0jQ72niEJ6VqF5xoNY4yvFzAo59vvuCvYQLh2vp/TGM/5FoanTd+5i
/FZ4Fl/MAhaNNXSFPGYhjzxvendrUMT0LgBYcLYBwfIv6V1OVoX+x6nxyQBZ25vNwmaq7NOJwP6S
uYCLWzvhNp2aqGmjDRgA/BzDgTPMmWZ9AnL7zD96nvaoVCbpzsE39VNT/5XAIK1ppZiWMkWm24bm
cPdQT71IaNjS9pRBhRSHQLotUHo+1XQ04+qjrG+eNAswF5s6RS6UujmpRdOWad3sqaIZVNgvcUAY
j2XLQg9oGIm8vYlOl9x/bhKOEuYbxzrc49KlV4YJn62voeTlKV+hyTj2rhQyTY5182ZWPpg9W8a6
l/t6pr0ORpKOvbj41fUrhjv/eujrhKaXlxmWcrfSznEJmaf+1DUX4eQi68AB9cMzkLboVs3zflj8
X/bu/9IsuJHc+lUgyovq2+XrZEctJxm+7ojq3HKrgqXgwqQmgIloXNzAjSUtU3vqe0vr0l67ZxY8
Eyxj7tcJlkqj/AZCVZgI4/zUraUTRZEEkPkQQ3GTfVNgvr879aFOgTlXGn0KK+71yvP/Oeq65USt
kK0fzwUQGdk9d7BNy8gKDe7uf+RUyUxYjc0wQxFTka8vFZuz+vd9caj94+3ghZmNoUV9MPWYUqz0
rJB8M1/gH+N98k513HAiDYz4Eq6sS0WRqhVv8tnMr8nygM3qjabBCMqU2qfU+U2fZbVbyYm5ens7
03vpjeR1cqKRlugaSGMfwWbXKrF4sYtHoxDKyDu0HitsQ4FSJ+2TU8QhJhPLrfsz2gwKoE+UCzJP
EtKdL5JrPWLMcT1GX3w7yZhch3Sj0ibBi/wKSdzwhLdiioGEGdGDRl3qQh6j/dQ8h5dY8FWznel5
O3rT4y8Aq6SLvreJvrxRtdFzcjeCh/tebtTUzLOA4Iy0VdYXmAWlKdcgWgg6cWtye8q2MHZAWeZ1
OrBB0Pfs53X1yiuXWmnbyB9aV/XSsotGlgWk1ETmK3dUWAlIBx8ZLxmHRS8eKWDK6Ihd8EoNYxDK
EEWlLPHlE/LJ5wuYIt7XDrllCuitmfDOR8xAPxHAl9916YVkXJASFlTp0Ltx93ORWUnIhgHPigbw
GUFwe9VAfvEk2KPtCG+1cv9rEzUHX9g4tFxG3w2YkIPEmnmTPJhzoy9seRqEHzBlHzpzH+IdgxGR
L/NshKrMxytu5mDUHK1pTsJUbCILjeTLnnnQ6zFfeZcWeoAaEgdI778kbmY+OEVyzfMYXmh32rve
MNrlRm6waR0b1Up0TKQwKUUbZf67U7fyFG2ug2JjMXXQK8hYGmr9uZ07i1UdwTcGu9w5E50uamWy
3W1bnTbzEElrue7hgbYkTxfi9tYZoYlDz4ByLlfkZRPOk5IQHEYvi5ieHbLMashBKeFEKkfipiqG
7JFsBxmSV5L2bXejAIh64wL7cy5eGmlYtKATTcwBsZLcZG0xHnKNh2/9ez0q17E20VO10X9735KE
Td9prYm032r9k6pTfg0kLZv0gF4ChQawrNxS2D7hcNRewK9km66lhEPZtM7VfREl/CCFnEYvQmyy
P0yI/tR/ZRytgKTZuXGE2VZ7vyKHHL31mXgvhpzPKNqXBV5e+U8inWHs6ToltIkTLrvKjRIbY88F
TQLp1dqy95YhtSGdpDioNa8G8VJ20gdlvX9bfDlvkdpM2/eoFyIemoa3pG94O4dvKPzD2qrdkCVM
vovJyaxK0IZz94g13w82ceVtE18xJsAQIKO/n/oHubZoxDpIPsFqlalBS4Gazi/dGYWh7FBwRFRi
hxzRDb2sujlbTEoS7YtyZZ99LiWwsnIYIM4xMUO07jz41zJK8WrbcQEtYDzovPXnTkC96jlefh2w
R//IMqoMJFqhujtMq9XuiXyzcYuDlA5etlOgQk76GFq9ne1H2ikO/euUxOQ+q7Rlrt9QbaBE88wY
J+t90gOghD6OlyUJyI2HmUMUNDFpVfRSzSlBKqu1uRHryw9rWLH7mZQuJHJkxNOrhNNs9Gvgah4p
TbXN5xovJC5oezd/zhr7Y6CYJDg4pLz0c/ibA3NRZlB4UNQSPydm1PRPbCQGBgp2opnWCVq3RPLN
s+mHuTGzHC4wXDGMFN4BM6YkUPqeITupLZDJFe/9r5x8xK/rnYMIgIx5agW961zb0vP3npGN+ZOo
EX0emySXnng13bL03shnkgidtnQpCOQUdv65jnAHvEIOxUyyzJK3AK9krTXShSU7QnTiLyLr2iSN
499GYJJipGmFaAJlPiIA40Pzw8lUIgfLgLkkGYMYxmbqgseYzGUNSzwgPVLHwHowTa9hNU0R/hxY
HPzKjH2XhIFTVXdIIbASayAHwljr6owpsbi0Hh0yY71ZJsQFM/OMf6FoAbXOBH7jWW8S/5CJ5s5J
6fHH+iGUeA0DRVUKXvEJB47olRX+bAjqSl0mwECgM/mZrLZVGYY2Bi2VGmwwut7HeBwQ/Ik5iZxD
fAaARR1+TgTmVF+PzwBmjzvB8g8bHCozqQvz3YLAeAmbgA8kiKq+ZaF95PyNep5gjVtavagvicap
nWniow7zQZYKAKsAVKz4DZYgrWlElJ6oblBvEsh10asxpBeITQOmNG5bci54OEGP9RtfRp8mfcHv
wLnR9XXMD78Upxi26bpeA0J0HOBklBwbvgvlK7+UZB3ZzU8/h2s0Y1cLx5zid3w8/3MjYism5++R
3Artn8Z+sGVvGxgEXKIG0qjNAuz5E5z5bJ2C5k6RGA+gulEKd7yaD34miZtMqV+2u2scKK2w7M/a
B3zKDrKT9XtkHcSCSmZPIAeKq4+mp9k79H2pEuYYXH/ax86LUtOTgd4EZG+Zu7GB7pdOWKUnZOwV
erSr/dscYlPCNji8JcyEvi4aRF6cMQtNddWckFxPcm0LUH5ujuhE8r9fbi2YzidgZ3MZGiVthWZB
zLbIR/9t/l6JRd/xhMAa1e1I37tV6lnI0cWXe//el6tQgf9s0t1wz0XquyfWKxd9LiKaxXKkiydu
kcalQBujtC0OWCwJZjmdK3i359aVFo+VWP2unGRSLWWxuWns0HlzQ6c0QrcVbNV9umFswAJXWC8q
Bgbeya4GemW6Yh5bI4Rv0IropTHUz0gDuL+O2xzv7m/mmx9w4f4tlhig5K+eqKnPNORzAciGPz2f
9T1S4q62+cBhTjyOoy3Jtgxi7MKR4IafAKKacpeVAmdmo0PPDsITagzzeWJPwJdB1C2LUEb60zCH
lL3YqAVsrgUHnhm76NLdIsDsseYpjCoA68sOIdRYnB9NMP4GNTTkufkbqatCg5RqfUgWL6k0c2nK
tlf0BPu73xpo9jzxl/0qCRy/M7PYFPI2ZHVoVz2ckK8LSLXOi+Gw46H/pXrBHQfFZUTsndcRCXIJ
1osm9/bs+2+8wiLjcHnhs4yCi69TxmIFN9/s4bj88ouEfIF6MdEFWhMhsZRkdx179FGRyzYsl5Kl
ES8z+OGlV3lZtHPDEiXy9Gp4PdWL37VfFlb2DaJZpN+CV9TV8xYAudrJNEHj04WStTQzKJMgTqIY
qwkYFLKntC1egieLFCPQEVumvAYjZnD5I6RtESucDsRB/Z9Saw4tlTycvnqfxAOn+vW5TG0r7bNZ
UF1OeSTjZYME/oZdGDWMj0MuvpAiDLSpE1rZc59ZGsJSc2p6t7v9DcAIygzLbnhFaZ7er0hnhi7a
m65HzX2+Xl2g38TKpYMk2OKyzzHLoUJg6YDoL3E7eKqkD2x87+npO5YYaEfFy4szwkTknU5jr6/x
nWCPO9nVaHZ3ngv1X9vTRmnyQ2MkDkBk+E1i0cTX4c11GfT6lZVdBNsF+sZa/wfRuNrHIpFvXbHs
iiWwvuLwGXgbQ/pIrx+CdB6MphI09iB/hpbk4MvmjNyznEPiSxFzCVYzrmmbRL8e/xO9cXyEvG2o
KeytSbMxR2G47P71GqI1kZG21RURKP8r09Zp3ddHzV4vCddpsLEJKs3Ke+nEN8/FAKV1YI/xAnbH
I1iMKKx4QAToDXuj1IemhyROBoW1pBzB6+IsHO11vn3gQxmgrCOl4ylIx5rmgjsi2UrzHEo51ZaV
qUfNMMyYYZKIIMsuSJW4bYjl0BUbqLMOij0FFcjWcQxYD/m76a2H1mttawdO2+KvfFyOqgPVTC5U
rpXeVy/ClCmLmjX40sjHQuWu9K6UrPWs53oUVnpOXNJFSydv17ol1ILqaKP2Yq+XeMAgQwCaFGZ2
8EOAOtnn0wBSUMoA1gvwaIAiKUU40/FIJRZrvYgjRZ24B3g1hwTpxwvSTfph2bWcdIEijyum6+Ux
PsbjPaj12JQvivHsaJuAZ0D8senePLtyS8Fbl3txTN2rI4lVkP1oExtRp6/7msHJvs4Rg9OomRZC
uhgfkDoCFNk9r3mQ8g5RuAnEeRwYMgLZpOjf9X/Hie54kbxtQDoWrZrYWEhgnRgYmvz+c0mafDP4
LXF5rYlNJXBKzSuZ3vR09bK2Q0eF6nJkaBz3Cn6amLCkTHndZYlUbniYKA+A8eDBAtyI4o9neExf
OMuJv1zqeS/pmZotshzbCU0oFyeZZPCpGZJaTm6nKY7WDIDqjCeHu4rbhO4MVz2dDOn4L8CJBmJD
g0vz6aPYH3zdmh9NXWtgCiyoxsUAwSK07gpfwAwn6wcNFE5fZp1ycWJgtXPJbZw0YnMNQEdx3/rP
hnJaPxZg+t22iVAQx8PMpJ66/ZW1jO5IxuAOZ95NYKncQv8VjgMuk995moCWH3AR1vWvbaTW7Otr
hfhg10xwqBStnMK5XNdpEoITxS509tMwSuLHmTS5ssXmq/5ZydSApii3VJDk3GhmINi1S2L1lBRy
ht5pJOJn+WY0Mq6y7uEUEV97QT4oapMRC5KEyKP7TzeU4NEIvHSzf6BLvtzfEUP/b/GjPOHja3up
hfkOsMYIzPRQP68bl9dDt9o7DZejDSE4ztrk1s2+5V737d1w+t/2hT4Aw8vs9JUP940tSp5FunBX
4hL4MFm+bg6sdAZoRtgbrSdV3DQoFL1STHr4vdTNdE+32mG4JbrrHVFsQNrsVs8ifgNisKidhk+f
VME/Z16L/4+pM2tSlguS8C8yQtzQW2URRMRd+8ZQu8UNd0X99fMkfO/MBG0vtgvC4ZyqrMys0BwY
ncc0HVfmt15jwAA9WLEaqnxx2TemSKsrzXU0oiLOeqr1Q/Hby6E02k5+Ft39rzk+QOxuFoisGr1v
Z4/7UfEoQU6PNrBBNXhPjSI7VnaQyjT6X2aH8RVl4HZUXb8wxDdXp+nJeq9pANpBfxce6deF+3t/
4Rc658llVnXq8yRMYdVEj4B1QwubvCXqm3qf9zE7u+XXicOqHO60qR5+zQxWaG4M14NAfQP3rH+d
pDx12JhyrA/9MhDzZDs886QCsvtOgkZ3EV3HnIVz1wwPLlxCeo/R/PUvQtZGx7hXe4CdnciILsrX
d5PmvOtdK4JzVWhFjdbaIFwUz3NART9pgSWtKOXweO2TqJgKLa5gY8qvd7DqEePZ6VhJuraEGNqk
7amKsPLo/Vov/DgUCAsSenOBKX5CRyqiGd2bRjQmAZz8V6ctrGvY+uQhlWgcSgjyrZuFBYqCsNVn
bScstbGgYLcUA2Uuxorskerh5QkqC8df8RkBxFLtfo/Rlds5fATaDvwkPNtGIvwngzPbKbqMajQ5
qDOdknpF+p96ody8MsosIYf1Tbp80BiJUUynlIqvfil6oTSx7gi50TOoe4oCw8ZsH+05y9voECLZ
PIRPzDkPA92e+H3ikTl7TvCdtKv8rM7Oyxt9FmQzdKNfRKEXD44j3U5J6zg6cseiv+jvR4s+bXno
eXPzKv59Up7RE2BizLaYbiYTfZf0AotN75Z9xLLQ7LxBQ+mjtkMHXn8Xxmz1avO5eW6O3mFJk6QZ
zYg+tMViiAG6cgzX9809tfi2Ke2ndAiZxdxes8PkNdtNDiDf1aHJ9p6d8XmiS8p18tzcQFma54me
pP9VLi1z+DT8Pfg27gVMqcTPcFXO0Rfv0tfMHJb65nA3KfcA2HqlPn1M/Bqah23QaLMLtZ8kof9C
tUTrpRIt0kouHUYa+PU3Lw+3crRouVEGbadditk6s8TebGZUdY0CmaXCkzVGKO28lHAt+3qj+CVO
AGegZw5Wpb/A9sUf4/cxj1fxqlBG1NRMAfeyrzIBQ9wsMn/SemjXA0p+pOh0ae5yXpmUnaBpUmE0
2ZXegTVxYKTNSt25YEt4Xprl4QUPIKDEXWn1rdtH1oldK4F+fbEb2CZWLLpelGlwgZbjZtGp6g4P
v1s0m5Wf0h8i3/uytmRc3nkO8ANcsAHX8c1sbi/2nQCj3toizqK3AXDspfVltQR0+bkXm3UsRIe3
n+r4NihOi6sT2X5gjnYTY10NMFudJHivFoJKEMNT6T8fiIiZw+Ipp2fLyniYXKHg3YeoGrqnaDfM
qO6EvawPWo4uKfHxb8YIo5ViOGZpIsrNtdHMi9JyE0xPyF0HIxcSNb7FJLujrN6QN4AUjAZURmUW
s2lKqNQc2oQKw9APqTEFxKLb5u/L4aV+Ty05M2xMD57IZuds4l7a3PU+lA+E2Gq1BGYkwCOQBSsD
G4Z/SNCAwo/AQiBk0TbX3852VAkLncs42eyWxdDAgRNFEk27oFCkTY7g7Zcx8Z3RL0P4WoY42apo
irnIEmZt+40AJUj33St4prV1LzT+oYxgRqcwHjY8nrdzmMIe4XX5CSgMjw/LG90hjv5nWgsL8yoG
hnAzbXQ8k+rvFXxtVu3Ufx6zxd93XpjDQNz6i869w7xOP4xhmZ5GVJyQYy9YTsq9e1inWd1mO7qO
oZf52xEKPKp587pojN10YtD36uPWB2jA42OT3kHFPqdy0b2NcAvpN3qVQTL5mSwG0PwIJeRingEq
1K8hQ2NAzeoDniw0wyBGIlKiAQ8ThFITFp0sQVHoRPCjmEDQTH/vcnCVYCkGUkaGubZyb0HeJHqS
juTFuLKOVxckXZERCblIfbymXlfZuJ6j4ruCpis1NyXiYAqiUOe4yX70siDCUgWXDaFS67z4prQx
RXCWLyPK2NXKT2+e4+4P+oosXDyQ6VpR8+u+OYO8luBViQkPfkX7oNZP8K5kgu9faD1fnjGrvHAG
ZgF38bE/N2+/ZaKbbYsri7FxD59UUTYmNHGux8EubhqcxVXlr7Z5E/Zg7IJu/Nr6hHvEs2rh9aXF
VvPrVTbl6XPJImKUWwVM1SpOFYspMta7PMnFc1QjsMwC/P739njg4dsiTXtFhaR5/aufqDkB7z83
9yXmdvTlQtZLxat/Cj7d2oQh/EwtOsJEqX+ZMWSKm+Kk8ncdb+fxpjZ+e8n4MyltaOl2GZkODZHw
FiPNuViIC7YYT6GSgUoLd+rQPBmtK8t42YpZ0BnbmmnKawNwaMIH3K/LQYlu9BtwCx7JK9Q2sB15
/xJDuv5b+S0zI2Kr9ul+wtP89miex4XZNRyo1sHH3THCThExjs47ZK3JDdZzVgmgXYHQJN1GJPgr
IWnCewTuCMjhOQKmFJyhKpJjGmu8DehN91V4oRqXSfgjxCQZCDXRn6+AaoCmJHEZs7AdrVJCEUbs
Rt0YREGjd691PsvbL2tVFnS+wKUNaIatV7G5AGl0TnhptJ9EnHurgXkLAkGmwwohzgUXPtqzVLBD
eUWIbluXHjbP/a+XS99pSmWr/jZQyXXU65Uxoq5376FJQFG5Ub+4jJ7Lt1ed3tbb4a0DCXtKLN7r
8ubEUF5Mdgu3FfuAR/M9TGgpAtOUawUU6tw0IPxsm89KszRO/q6EPp/mcc7C8eEZa5Hvca79pSMi
YyH+if/2mDfUCcGtT6VZHiR/yPOrKOl6i825Ww5u26a52iK9GjAR3sdmJ14+6s0ddgyUo4fvORcH
rtb7IULlQdznCHSqcbPMoW2hAEq6ybg8WDhFelJRNqE/ede0XSb8AecIysTgAaF/tPu5dL5uxTq7
5Q5ECgLyahh3Y3dnN1gU8bqhxNl/wK7YcY0SftoPn/fGKvbQ4QKIseFMPGxogAi1SdsJPdJ+TeWD
g/KJbH4JVUlJJzoWkTdBGVvxWLyNpLtFUoxxJgQMiWeU5VddsbHefk7QeKI1FPY/RK6I7FauICAm
5JjogPToGs+SwFi33JDt3fqsq/0HjkkfJM2VjM4hd6ScGkXmS3orss/v1u0Pc1ACYdI6Ihyn/CYq
iHS37/8Uyk9rN3rybBEsso9HgL1+w9dKAxMt/cte9MTPqq2lPS46z+D5opJS9lNHTj4ypZJtzscS
wqDtQt1BSTMIPQiRsAltSqQhRcGtMFqFPpYzqJ1Vlsh9Zt+bRe8aYF0WyFvw4D1nQaPb6J4okM/k
VWi4ZWTqD95LuwIViPcQEU60IN0rsfEXn9Tdf1vm9H0DNLCrOFIdAh272EtmX9dAuqGzsPOyuop4
ZP/nGZa73mBMFaBUbj2a9Pq0jFDqDxOyzTVjzdQwqZKJEc443WLvRbVSv+v06PulfWOreKKgPXgN
6c0rwxuGyBewiYt9QVmIUsn+RBWP5luXNvJ19qcAGbCbvQI+O+9BZfQdyKmhPJDSEEcQzKgRS1GH
dyHa8yUvMz5RoDc3IfKUsh0RP+ilq0NSqhfmQMcp9GA+g1yRRPIRXKY9+d/9wM810zJunZQoBkxs
c6k2a0ZT0nYZ4uJ8blWiuiW9ll5SN+cPF2TMxyNcnxKcoTXsMdbWMI29EkdHn0Pa11wjiX9u5l5U
sGnql/XblYsJXnp4iXMmdQLEwTpOdDXo0OrpObtJL1DDKhrm8WWKd7h9mUp1mSBfK7A7SiKp+QGj
yWtJg1+fcU0Ox/7L6aKlg9vgPMpqTjeOpMqx7IduO16lYRtU2LmgeUCIE0Xr1imQyzFnavMG0TTC
QonPGIo3khUOc3RpirOTVxoSAjsmBQRtC4xnq7Z8FqX5lahu1/qbrqdYtP/boFW4p/YnqgUHduuD
vbD4XDuYF3wcumPJ1U47KandVDVKjnDiSS4oVcXNzq0Y9SyMrfn7bmnk68qQiYPokdvBtxWAvKv2
odRTpBGVX0icufYpeByhuIkymcvpZUeg2pwMrFGwtD8dIt2OidJIauI6xRDv3P7+SiJUYn20iyGQ
jEV+kMHCIr6dujJEEtD0gfn0bxNCTW9BQjvdIwCo5l4C7FZZ79v0J4E4L/BeESC9bQCkKCpndB5F
h3QYpQ/A9q8eVoGeTAvdOgKlGk3pnBdXrQpu7IDePLdOUg9xvYVKFcDkGXCuJVcVpazpi2An8oM8
SIeQPlxAx1GpbyI1Hu0jsVGEJm7Mt/SJqttGRNK1uKOU2rrJVGVxrJmIJZ8IQ0rue12i4/ITBfkl
OxAme2xqT9Abae/JTrLt7oMoQUpCt6yKPOEsN30cfc8ejBg65Xh/IIZU4CdBeLJA404ukb97GUu2
uLX1ncIkmYQ2IaW37t7GcMURAs7wkNVWLhaSxR6X4nrA6R9wsiXJkR3Ywz/iTznTmNEqJI4j8z3X
HuZmmkI1kWbV7LYo3QCbcOEwwdM/NiKq+Mt8+MIbl8UE2DsP+ATj3BLvPJTaSRIkIZ+SUIol8G97
0j9WUjM+M6dU1P0CB0njghPclVZd5QUdyCflBqyXhnW4PNABEDzLPGC2WuWkCa2hTGKdivXplYZx
UO2arWLvysRmcrUwJWQqiHz11egn0QNO/BEommbFH9mMKZyTN8Q7q6AJKyLSWyn2z1n+ddVdBEVz
ElR90Y2NoapyiIpJZgCSz99E7l3dlzkX8ziVk9O2yjhxL/98KkEVgDl19vXcmwVYoDEjnQ791f6D
nIj7VCVM8SjLO15Lf1L3pTUqUvRTgxpQYO0AFDREdzIGwxqstZsmHYR8OdtDF5JwbJ0HLb2qYecX
l1jCwraHG+YvfwliLZIBKCFVBZ8vYgzZQX5lLsWV+Q01ZepY6/t0DmshnGM3mvOlNViSudzut4Dg
Wt+51qgGURGyK+R1QyxcQ+og4q5+kDWHQ+3UsUVKTSMGLbPi2QLV8170oPYQ2SfNV4zyXsvrE3OW
lHhGW/5bvtrLUNGA1K/mH5QQoAmoNKCKBXo+ikNs7FfO+1hrlo/HUhArMqNlB0L/Bg5Hl86pg0i0
faK/R5WV1WTelkOgtjLTZ4rk7TOTF06+6V79X8tsnfBBM6aqMkVLJZGhzyWbD2Z8EChWiByBq/G/
HZGNi8xcsHXPupHoNW/Z2h+78hbQGqx3Tp1zcGW7B8+gkrn5G3ZdilJReRscFa3vVwsLHGpiim/o
xED+6KVOElXQXufskpKTQtz/sLavda1cGf3UYjnCFW9AllNkMF0CDSdBt3nd/9s0oZH9pJBUPZZ9
HX6t2IoWtMmsVevXgtDVZEWLtMsHXP70QT5O4uljpQ6rtFdondqHvtE+0d7nEBaG52V19pncQ3EU
toCyFKudhl2cH1yZ6yoiHrDqRVPDJTaJBOlyEZKYabkl7Rj8ocCfB6ENNSduITUYny0KLegN5Ar8
FwVTaP13KwggzSAuoX7PQslwk/+1xA+U1NTCRBU9sPUaAaBCbRX0Hjb/mctS9EQA/kE7oI35MoDk
6opTwPrWha+Yla/FmFQhXnwCir6CjZlQVuypRwDJs6Zv/qdGmSpigxXA6SCpzAu/SvvyuoVqsWSP
clSAsXjFMvVjU+foMesgA7KlvVM7LKFUgox1zMlZpi4lwYDdlZBSZPAlcv/xMIAOGYXX0TIT7OxG
Iqrr05EWYPiY4O5Yae43Z8OiZVALB2I9m/In+vp/mYsY1GZ3R0ChVASYp1/tcpeKZ9NpxMPo88cB
1juK8kWwHhAATecMbGSi2SIhouLm1N2oIFtEQSrboZixX2Zi+bdpt+SGWXq2amuiMw79GKwMdEwn
NW4xKfz+8uIQsHBNnR9DDSflKbJByG8HT1NIvikkzN2ZikMNRE0O+s8Wc0B3RwtVn4uijI3nETqS
CElXsgiDSH/H9aIwR5afb7vhk854dedM2VIr7M5RLXl5R7FE/BPJr1c+S9/N2Ss5tVmDa1dR0ovA
62lBlngPSjRYoitvi2YCUXlweFj7C95lu1e7mDZvqxSz0pOX/FXQkafNcy2KS86TXkqGvcAeBE6J
rOLpReKqCThbjEiUrsUY/jQc2lRTqjjhlKb+I42OvlNWsu5QVn6S/pV6hliB97F6yuC+gQEqFqhE
rvOtk1uxvjLP1Jp361zaJSY6zbGF8Zlu0GCMVedZal6T1p1+05+OWULwYw5KJJDhYpgEX/fl45SE
5WInIQuYJ8SM27A82K5SAM5D94hF3L1Z7n7JhIwBOYkXY/SF/67mhHNQJRjIZrkiPhDQ7MJicOfs
URqDs4PtnmiSbbplw1+ieNEv9OBHt7cwl/NuOFuym2zOsR/t0+qOIyjmcxGdzsNkb9E3po35LBOl
/OY523hoPCaH6BO83Ern0a20i9aF0aYN7KFZY8eGaTfpP4gJ+mm31ipbaVi2bvPUTd2ERjDYrw73
h9Z5rI0S1XgRFS523H93cAnn8u3G/W0v7sf9fe/aNTp3btfufUxVbXwcJv1L79b7dBudA0aPR1rd
n5Fhkp3Q4oYKF5Sdko+1Jbh2CgwbyLvw6Hw7hbAeLbzHiqY39Wjnp+49vIb0N/EfTtnbdgvBtcPy
OaoMjOjpl3AulRkVXX0n6eQzuY1uo10bKBZY8OY9J+flYVle4zDVLwzNXjKp9ir9rSejpwvhit9o
F7LtstZP2sFTzqKaSj2itw/qXXrDDyv9w6QxLPpAOU4RJCgAQlp/1+ZQpjp3e0+5w+TiD7COwurP
vzn39rNN02qPqvaoNPhGRtQY0bE4FM+mZqsWvPWKbqVrBgWKjPWuBMcG0qLq+rA8etcKQGwdzew8
Bdo9B5dWO+2UiEVJYtFE+h9Af96sTuxJq7HxluagjfmXRvM04KnOQAE5prTOABMxh4kitRgq2BuW
EqDfp/nGDAG0+e0sjmC9jeF1Yt7aNMK7eLuvjaUNlprElwjfJ89B+oM1sn1P2497633yrmbwPbXj
ClkmQ552MLfNEaPAkVqc24dfLOx/zgVcTZs3CP7IykqILp5esnfjA7bm93H9QPyiVtBHQicPI9TU
tJJvq0qg0nq8msazFYcl/DaXjTWrx/IcUmVRblizThQMo4VVJoRxviD7fnG876Xd+OdNYEiqf7W5
ti8QMsY1z7zYhUHx1S1gwI9RsmHjkgpENT3XBV6d4/Yh9guDWlSLGoPGoDBYeIc/NSnCjCzkvpC0
dsAYJxuKCvy7hkplwKuDtYFoMUt0ku6rc8DurhE++KkGV7qH+2DnqwOWfi48AWXgFIPX9GGIuv+n
aedBWydFViWv5lXYYuRIZVfLb+5OJxWOAQd226m1Mfjw3+6xndLgRi1uLuEnOEQHZKh6LKJTnlV1
mbj9KqaGBvfwN/iOf3g1zyBw/OWbDGP+cSdg0hPqPTntVfuNbqVn/ne7fJoNkKNaj9cj/8VuTqQQ
QS8v7Pn0Jnquls4nEekZ90S1vbp6BVfEVuirNE7CiZ9NCr8dyYpC6TwBUDiuMF3KNXmWihQaO5+2
/CaQd5AsiPUgP7EijmI76GwpLWVUjNZUcXVPQzyemfZUchAxsNbfeyUXrJ8L/kjd9uR9naOna1AG
HODjvH4expe9a6fK7drOrZCTToNi/gejDRIHS96a30DvqQrEMzPvkLeZ3OwWbtyGDkgHlw+1CVks
6/0+/stZ/JR4PhPNCwLby1FGr6z01BpztcAY+hBvi9As2VPK9S9IQEmaTBF0JKiFqJqr+nDdLUD7
E9Fd4InCTFVgRPn4ZhavN/I7aLkeWZK7GKS0Y5bnDUw38Tyu0Pczhfp4JC8RZcgil93oaKWFGrcM
phj1qBYCT90JOEOtrFW7vwFLn1opSV7vtTY2qWX6oiYX3OpGv9EGsLWOCF8Vdgqxle2XoFglwlzv
CsA/DhwPMhrF7/EpY27vszH69EziNQL+S9w8nu0GafOrtbgzdxDal03rtO1WD9O3Oauv6epENQ/n
poJf8Bv0y/RFAC/b9MkhlCg6ZzAcwpWw0C1031hECs+8O7GHaZ9HUkJiQsRGrMIwZ8Jll7TUvcge
tm2xqhPnkjGTRLKDWOeo/ZcaRKVcEU8Gc6F/mcQjXQovP/YWbW3KdW4JPvl6h5gGd0XvE32iIrdv
qHsX9GaTHeMuqDBsgx1btYufja+WeG8a45mt6OviiPZ1S+BOfpw9gOAxUBYg51HT1eX9HHHVkJ3J
7b0MWe3KNXR1zIlaj9Wcr23y6JQ44QPdXp0rMqR48CFh4Zpk4bx1tg41P0Q7MplgJDsUL5HM79qQ
nuk3+RpdByX7QLlsgbYb/oS2hPLHwadXBwnFu6noQVmVOpMoy8ra1bwAmB5u7B0o0flft4xXaDEy
QhLO/TRPwnQ8jhz7O4lsIECh6NWDW/vRrrGWxyTEAIl4yQtkUCKW/0dhT7Rek3WoIZ5CS0wpAdIb
XXldKlLUphOuSUXZYol0tdIptY8YTcn0NZtWILFfQcTvrZjFj4zk4z5Sr7ja0jAabsrFOSt4DnE5
qMKOI3ekyrnC2YqNVbiTdp6dMldRd98Fv+rWwu+D6qZ+ze9SSBEDEHayDeYPpIEdbcA6tbASNgKj
3KyEp71lnbnDiAqjB0dvYJxalUFtcJ3ep/txgYjYaOH7ND6O0+lpvIXOWLd3vUJ0wpKTHVA4oICg
FmPScF0JMHxv/QTDvz2LsXteWN8XFlUVl08H0PZxL4tJlc7SoD7f2ZuTXPO/e7eBBhbUYlxjcSVh
Ra+8sxdxx+RML2uz2gtqZfx1bif38MCOG1CqOimOnqMi5pfLPSa1h+kLDtoHKPTbiEpw1OS+ujAs
bIHfmwY00qJ3/NqPgr2r2vX1yy6lzSoLKPSmtPlaPdNRnLbrkeE+LbTkbU6HmRwc9AnHsFzy67Mn
/QG/vWNY2VoEz4cFVA7LgHqv6kUN41mDkO+LPKUW3AkSOru9Xe7eaT3Bmr/+zPaDRU/+pfmQyCo+
INsyFdR6dCUIUHlBifcnUgcEaEzMhT0K0kUsx7/ooVVtlgpbhWlUSjAJb4SYuclKjZ9fGorBnac/
kZJU+aApKM1d3mJKBnQrxWe50CLFI5kkNZZSIwYugdggHClnUwijUaXmgzBZxEfBgSRqYwFFIIxT
Fwc6JacjAQv6RbMpLUqyDP0BajkUxARSKFhQKSDSXDU+kJI6758iePJtx60xGiWQQSTxtPDZw8kN
lYjKTlFQ/aWNC/SlbWBTaRUjcH9Qh+9AF3VhXKFTDDuhOfxNe5kCRTak0BCpqQRQU3hMtU+qOHx6
KlvIoVcNJWqj/bTGixiDiqcmlIpRwPtr9JZ4E4IJJ9H24pKnHxCXdgMgZMcZygs6JNQ9zV0Cb14t
FT0oKm5BRuRDmP880IRClYkG2QtxJ/PGDkNJWpOMTJtVhr5K4BM5GlZhOtH5brAECa/ULgtmUbkW
Iyw+mlI7IoThrg81oDciQ+mqChyRmXR32JIZxIs9+otiUcaWAG5RoyQBoTtpD08sble6ZDA1ymsb
xheFdVA8fJP5PDuAMdr5unUrcXlc1yR55wlvgr03uamGjZhy4qhp6sWBluF0sJ+0xHziUSttxSlL
U01+u5P3vPGtkZetkXXUTN3S35lOnLolPqQDWqq34TORzx6tagdxRu/ezRtg3wFNzn6mW0EILCVL
Vmzpk+JyanVWZI1/J0bSEg8VA8/wkxpmEL0TTWmtAFvK8SVpPEYSGOglRGfIXorvukfVepFJthQH
XtYtUE71oZyf1+tlSiBnI0USunyuvhiBLzoo6FX21ojqviQzqtybVO1FL1Fpn9pFIqoRXe0AfKCl
iO/xdSBwOSa//4h6n+s7pCQwSa/yn08bQ4eJOoiLwJK2RDlo/qjaDroklAjdQPZq2kV++Zn99PDb
gemocBHZh8AnfSxBU1kxB4VFRG0pAGGZRoUf1dK0ZC3a9A0GJVtPARIbNipfurSUB2rAShvYUCU8
ykz2wJ37y7Et1Efvgtx2NfI8L24iywH0iVj/JQxyByQTGSQmsuWfRr5ojlscQFHr1i0EvMwy5BN4
h8uDiJHdRZwC3epMgoBBZ60PrQBrTfk9DQZIIv8V4vLPkcsihQKyD9/YrRQkhqR00RLuq/ZkyuxV
02M/M4v7HcJJYYs6dYp33xY7DMzHF/xsOKGey+Ob1LtdLtkBqB5bkeKQziLnzkHRRd44HWhKlBFK
wIEdDYIAkG3T/zh7AqpIRpqITSUyuuoDA2TopsY5dY6GV5D0HUKZDh0Td9ZMi5mRN9TfmlRgXeQS
EJWe+ps+ZacORh4AnTBVeWnyKcnj9dARTqUjXkxHWOK5/8WSl3P3r9Di+O7JH+gOk8nBrrqObPgX
8vu/d6UTk7kn6a+NBZcgxUIzAZMJI2IY9FJMoRiWYkDIZYxezD3/iCwrhOnqC2WqdnQtCinRTXGY
YRWXr1EVwmzZKcwkJ5JuGNYg2U3OsxKjVC6YmWUIRC/x0HGhFRVL3BZdBlwcrwBmoEavipCoshXh
dWUHolOnZEWgKgxK5O+llszCbh5OSboWCj1dpLC5TJmfdDLOly5FncqFy711tyvfJRZLvLCdFdis
waTBeRQheGvxjak6O6K+BuyA8T7jslz10JSrqdCAS+uMNMzTogabyHpm+jlEvrryVz8PqLWc41Wv
J8bPSNQgbTr7mMAzj3NgI63iLz8jKk/pjT23QyDNuQs8TTNDkNtpfVjtM/uzBCCqj3Q+Dlx9hWz6
f3F3NFVXRT0Azgz4vW5EfjOV6Mhhm3N0MRBLBFMHpMGM8EYfQsZcLczuZ73utNJLgoBrPYfwFZgC
4U5JbVU8gcTVpV+YL7RbdUKsksbIOsgjtC0gOLSOfZlaUMNA2UE9hepevXNBP7Lv0BHYXmYZDZlG
w5cdYRpI8alqhZrT7kO1p93RM5JaOLUTWbTP6SI9P3tvfXzhuVyTCozd6foPejTn5Eu7GqrRg7/M
YEDhBFcWRmf4XurUiV01eq9eq+3wi1XWUHiGtjoxuUoaO7I3bXmsrcZYuWRmwXHK5So4iSOI0edT
+66NOCek8aJQSlMigQyJHuqdvIu8vGuVzFDcoOhJfqYDltvWN7plij86NRBj/phLiXripuMwsmuU
VDQUtTLAW0OkIByu1oeunEw05eWKh38LDQNPThsy3AP8P6BGlMu4Vv0EMoKoCY1shV7nbydJE+e/
D+pM8sROHFuXzZGXpnq+a74S++vfNvxRZq/NvuEXs37dYPayY1G6oQPQnnXaxGRb2mtiwtpHvK0y
PWEfRfBfOK3sZr4V/S+8NH0SaO2TN/k6RGxSfFkJ8KDJpMrzOm1eAQcOBYYIkjm1//qAUi5gMGan
mYYNfQmZ1TBelWjVzHJ2jeyl5PWkwoCKgHNKCoD/Chahu/Fd/KfcewY+R8FNIoAe4tRlWVaVchj7
b9i++alCuRxbVJrGPs46nMTF5detXVzthlu/OJVB02V8oxnij+rneqQqluiGM0tOXQI3PkyJw4Ow
2fmLGhBrtFxqOs/Lw9hck2AaHe7JO35mM4PmYSBt1gVFKdexpvorRv6xL/wYQI2eksDZKqPRKEve
4t+sjFjmNCqOVC4AZ4vU8erdPSFOph9HhX6jX2BTSy7DlodNaPpZJ0KpwUkMQScA/QZ1h5j71jxH
h3ncAmSg6CJVW34IJRtHx17Jjmcues8PuA66DGuZGaJHM9IsuSK+ajG5MX02EBbVfAVF4qpKDCEu
q0xHMH8mgswNEmFCAj8fgO1z7XEWidj5UqdZUes+K69mNy4WvZdYaSIFYevma2Wm2yenfGzYOvAq
JKsUJClaKItsjYG3DSGIFVxCPqZxzbuK3hSbKTIzHQOGbMm+D+LOm/pxG7HQTDa1IF3Oh37Jh0yN
JNf8NNMwCjJCPFAD5FI3sJp7C4gCloWe5BHIojGpqPnPZW5olceBeSLFOsoCKbtspVLKOVTCfLRF
RiKnIDFpEOEr2lfML4A0B0kVkBNcY2uSdR9VQI8mRepkyn0Eo6ofrmaEjpN+B69CfAflgnjq0o+D
9AvWAML15A41RBbLuXi8ahVDbITgnuQO7sIF9fk+PnrWHnkhLALYAXzS75MgNMPb+FPmGxR8AQQN
FvW8lJQ3rhVeosSjoDOlKn8+nSrK0mStEZP7v9UzszbBUCqO56QxkHJmqn+ENDIXR12Q1dpOJ0uR
vA6gwmkVQxWdiTursaU9FG7IvnJu9Angf8OnEb4JNCiaBRYRqEoR4eun3K1FIcrUu9n5lApMkxTs
EF5PY1TvkIfuWbPkrCfv/r9q2MG9TZWW6UZuzYkTHYzueGSagrYMrkqV4IUOHyinC3RThUltVVTd
Zs5hfpLZLZV8XZD4HdjVFrPrcrxvw5o5MY7HujpRCVIunc6hlBAS038qC/3I1bjMULLbKJdLdjmQ
8kc7nC0FLwpgEvJXNjeoUKARoLg0iupVfGX8NZ+RkmcyXAYiJOt0aYhBRhxkhDVGHTxWEnxKA4w2
602J6dXRgsJ01VeOrFA8J4ApXSIuUhSrmQ0GMosT9ddfNVqYQLsSPQSM50/0HQy7XHJ52SfLSL1h
fffNzDPuTqsQw/tVizpgFlztys3+77XDL6ivwSZQZ7C0CADHkBtgfAJHijO2975E3F9HbHnR7HNk
XAKzexOvVg2ZfMuvN9LfvhLdkbyh6Kbc4CXqfej9eFCbPbP3dhpPli2NelljQZthNOlaWPzomriy
EMvRc3LtEG33h63hf4SAuZoaaz4SF1TskjtAIZy5/jtjjyrs0uqjnoWaRrNmrGrSNMY/StrPDweJ
FVRla31EuoRlzjG5gvHTOtILhW4omff7ke+VvrSRk7pEnFz6SbPfv4F56OEa+IW2LmcOPnYrU0MS
FEhwXczgRZLioNbtrSt5ZP54PUfDXheRpmdFzIonMticIF6zlGAe+SMwHmyTIUKs5NZH36QJ/lCK
yqEuWkEbRZxoM0CcuVrb1jpNB8WWo4P3T60urhKeOYhMxHfi82omQrazEomrEFDiWpm/NWp/OiSq
GABIav4CQKLGrzFjsokjKDeZzE9GfjqKiOjSx0hXHYIw6MqodBzl6EqBtIjkib9YF0oUtPhsAUhu
7QxcE6ESlmZUCBNKttshRdqf+OeIhLjQEhD8pUy78+/X5nF4p1J7Gh76z3F1+hynY1padc1O2r36
ZucJOEI7d25lkI4KWPJzkKPKVVR5MvaFojGRe4UuxEcg1ECGQDoWKsX81gaZmBviVzb2MkrZmzlJ
/oX5nCS8QpPtnwsDY0rD4SgSC0/Rax79U2Aj6KuSk9AAmSRZqwYVvTYlubf6nYJ1xVBTL1OdTmE8
RMc0ZKWml3cO0nSr3nxH67Zt3mu0NTUqIOZHkFzxGgWwEeRp9Oiway34YlHNLGQd1w2SPbqTBMaC
FR4pZFDZXJc1lC37qLYpB6ZTn4C8ZCu9MmydCM3jGniHgQbdCISApEhkFqkpFUAI7dgjTCQhuzCf
/eAKDUgC7k6CKIcKxckdpoFZZpqbSZs1oB+7ZgPiHE6hE2qgJqQIE7bRS/5bhB6Mc8QpC1/7sPI+
SG4OeEnIT0IeEkxpNkkzMwXzo8YQhhQnFmmDkJuCm3wkMFJTPpuvEEy8DLgv50lsnB7+bDv4XC34
cxyjD0bjmT2CMk/FPrsOFtKizX5xlGJ3DHbmJ7WRFlHW33sLGvAgO0k4M3QNLP1VlqXllbWTciCF
bvQ0jJAy/RJqRmtXtD4Fkg16sEBPhfRAqkll+IXmj1YWjekCzjSlBaBWAjl581GvfiZWkRIYajog
tOvfkxQFe8GiG2/q4zpeI6vD9JnQLPRLfwm0kTPFOL50Waeo4XxqrCMIuGpMRwdcSswt/TEp8qMv
8u7LM/F9Ou1wLsHf6h+6ezRrG6SnBMJRvU+c9KNK4IKi5pZy5G4i33BjVqw2kfcy3ms/1w07Sr39
sFn81LumJO3KgN5AX3k2kRuLzs6b6+TopUwKEOWGQ5F7ZdgH+guVtk6TDe7JfXhyq+ZdzhR0YwuB
3dYeyuxPU6+ifWpwfL+18NrFrH4Jj1H/6SMlgNGI58EQV1Z4PD715FuoaBInyMwxH/uBMlZIeCeI
vqiCoMpO5Okce2up7sxqZT5/BiQiKksRhcobgr+0rC9V+8RAAcckPBNwKVAqXm2FY1+e86RaIgxB
j/xQdCwpZNfq4cuJMmPWzsOGa7QO0aV5HuVvn6U7c5yVDXhGesdTMwa+U+hbyoJ29S83Ngrd2SvF
w8koGVU/mUlvQFK/juR2zDthVYmXIe/FrulGg2isJsQRp5rpX70yzsB3LxntIgUvV48qnYf9QoDu
wqMmNzkNbmFttugh7CBTwU4a4JDdh9JnbQfZJ5izYpZ9+/9xOeeZ9wVoGS2pASbYkZcdqrzB8eQT
qf2gWhPyALAOCO3ExcTIE+P7Q7WmgA1YtX0pcUTm5DjhCX7YvN45Wydb+hDUX7PXH+cw97jg2BBd
xWgTGhgDFtp7WhdSZ3rs2vWzv0/9Vzx4FpsnAtuPWyVcTBkI2sZLUiL8qQFNxgwjEtYFJSLrfrG3
892985Dt3vZAsqjFKoVRLbL7hy6MyDtxjwIu+CFTzJjWz6msIIp8pybF8qZEWoUTqU5OywXzE9nk
sX8rNcGu7qvFOra4fHlLPVRP0rAVRfVgff8IImTwRzZOjyx0Sjbd11ggaRbM5UM6kOPDTJiKbLW0
axbatTXrFpmkXhCX5cdytb89QWw3LMoL7WK/BgiFEshHyEkShE4OM6zuqJkShfIKmmElaf8XcTNb
PBzFZiVXL1XuKXEq0+mDe2dsTr2b+igG4QzBr9fVrqkRcGNzCkwyDTSI9w1qawzyXnRfRhdL+9Y7
M+FuUuEmSrPaD6jvDT3ZDK8YfnuyvtI/sjdESaAF9BjcOYxwi4xMYV3pGr3TDDrPx10sC+0tL/7K
KAP0OvMxG/S+3ttrOKYjjtyhncv4d+3KhOV6uaPBC03wgi0LJ+0XyovmkXY4oxVkI4Gd15+TU1hV
20+oX0hQM4hTXQ3UjqtKeUSLgTYzI2NwYK3XjB5rVQf0L26nywsUelSb0rZLcX/xWC19tQgQS0M8
DbSa7K0+9D8twJ4pTvz/i/Xg/lJGWxBnhNWOraMDITlBzd6txNgWI57iJiyHPm2n88hOeyS4FfIG
7iCKymTv+BSP3VcsqDjEwMivgHz2V3Z8OkvKjbTMFlvbqExoYgOWoksUq1yplzLCbaQQRcQNDQsN
DKWPGljaat3cODI3/1HqLJGsHpez05WYQHxBg4mHwD768OeHl8osORXa1cixTfBYfF2pJKiAoxBe
GHcVa9knK7IW45NF5b4luivNCByIeFnLZJov+2qfnJW+7IPPo6ki6Tmpi4q4e3FEEDk55pReiT6x
QuWPE8sfF8fsNNi+ngwqUUUSK/RwJZVJqtlRp+OkveucUQsGJyrgPHJLxwP1PJCxpJz4lYUJBhCf
R4GSDFaFjJ94hLanhLoEi+gtW43ObX71v16N3/RR1DBDVBRFRSD9HGS6p8laqQ9oQfBAOyovYYTW
lqf5AQJfZfIdyYRCrZTzQQi+LRA9S5UJicso78O0bl3vzTI4Jby/Kj8YigLIG7QgkUXVCfkm5iV1
n6oKIQlveG1i14WPL3C1eneQPJYJzLIMCyFX24FsrESZ8tI3IA4ynZUaTBIXwT41AgEqMqUAfB/h
C8flocqyfm6Zh62qc4ib2t8rYfIlMiyalASVCXTOEQC+bTr3we2XcDK4U0GjZhJeohNbpbWgnaN9
/L2NinAYa9fW5eVeQ6IR6ZT5iw+XTur+hcs8sbibkXXgkJ2b27vVu+5a/BYDisIZrfu3Sgvq6GAP
y44n1TY10mZi9P8h6ryWVNW2MPxEVinmW3IQUTHfWI1tIygKoiI+/fmGrl1nu7p3B9sAkzFH+MNS
eYPY0Xd/u7/W0Ln89hX98ttc3p7ouzaXl8ltfifJpc3+5M8vR6t+jLDJvEziqwU6j5+SyrQzrfJB
JiiibtAexW8V9F7K3PetJT2zBv3Bq3tYL0Xv3/TkMRoOnI/Ei4XdlHJ2b6dRrFjt2Kpei95bu/0O
Mc6B9hdb+XvcV0ZpMX83XIYgva65o7rLrE7Lja/jquvVTatFbeW0JzX5E73IWYl8eFnf3aayuB8v
+yZ9u1w/no3by64qc6cYz1jLb7CKBrgDAdw44bW8yMi4aQ++1EdTPzKpYSdGXn97o6Y8Gb223QfI
AaY9tZpHs5NbHbBUhdl7GTtm8h3zUhq3h3bt628gPMxwqPoHnCn11jWu2Ksau753favV1RiwxM8G
GjudK+xxdUg/4ohduppNs+3pkK6a+4eivpfJpKQj37B4BOesN+960V5dWlet0YSXiFJNhP4OvfcG
/qvAupShUYKjpG+3j7180n+4rXR2TfzBydk17QFdxF/WyUeEpBV0C/1UznjZjZtx3RkPt54mUZMJ
D7oRqD5E1cfg7YOmqYHuxNqA6xvmR2Xkb6uHfi6wN4bAVi9mtt+9I6UB2EyglH7c6fvDhIxzaFzN
lzUwH7/Dnnn0QDDZ78UQW9Dd9IRiYX02KwAmYTrtRB3Mye7qo6X1aJvTrELcU9xHwX5quTQliSZ7
hgEXRb2+wYeoLFZENJ4kAk09ez2M+Gx0unp51UCKl/4VCNJxZ7a7Q+0dK8awP9xIt7OxJzEvl5Dd
C7yAQZMmWvnWMnKnMfoM5tDLzTe0J9BCR6fX1euX8Vh1CSOV1gQebFSp/P9JRE/1CrIc9lu0sJAq
GQ/JOKHnoUl9Vy+HJngMiIvAf/rq2Wrd9eEG0+bduDmY31I9Q12IPJajjK7Rqj15dbULIHzKf7CP
UMjIZ8a5X0aNnf2i+Af9AyPmcF/c/ad/bfJi1D4/41W11XdqtBgxkWjCa0eQHwZ8R79fTQWI204v
UYJs4qB1+RHr7p1XrRpePGvY3c2Foh6mNzXUSSvBbcKLgHvAfIEEUvFSZLzxW3CKqDNLgj9ARUHf
BDI9Q8Wgv0emxr1N3jqCNZQfHwPg93qwPaFN82KPSrRridhFMiZ2yYhYOovTllGPBBToXn/byx7y
oxDb563FDrVGWM2r4ozeUvWHiAurElmW6HbAfdol17XKEQwjG+PpsDKbG+Cp8/rK4KMPJ10JBmEz
BJgyfU8vR3yjT4v+WAmLda13CC2f0Q5ys3+VyWO8osTpbl9TtKReUcvLQdNvE6jvMRj8G5xotgFG
LGdKi1tPzX4HgMveB3zNtrn7mLQX90W+eB2e22xTwtKPdrOSyndzmcY4L9fzNwa3jAP947QekO5y
lwENVEW7TOuuqnjP3D9fq7lyadnDW2Hetvz0uZiWV3r8AOTv65xgs4bwD5AMpYwUv/pjx87SZJEo
He2OuThb4iRZ32LzMaQDqmddoCSo1sS033La20OnZntgWGA9oz7AS0iH0ZA5ibg7XwF+pu2dix31
xb9SpyEhc1cHGeoDdB3zVO34LxE9EcmHWt39EbDbDHIhBqIgimQzs1wm6/jDD3Ql06lwO9hQAjL6
qxksMj3d58KDYEKNRNHb3NXyy/uIkvxGZgMPBLcKSJ5/9FOyrpkVGpoVILr7bP8D7VHpzTekC+PV
1gYds9/i8bWC9iDf0oopjVZL77dE+OQKTo/UibofpU3AqzJ8PPu8i5uJhhd5VZei84GoN1y/hLHb
g3nU0LmuXhOF9xO2fmuAUECe4LZj+TMwr12r0TcKLsPC2F31CrldiPZXXheINPU8HTpH5kaPEWVV
xZhSEJ3Xwzls2Q0anszRrAxRLqbMiybAwd8uUCBSs7Y6vKl3hIOxeTHabtdtju7WFR/MWBQFQEFD
gXSvZu4TUrpObA7GIvQHdgKZTWkEQqC1awqRtgPHE1Qh8MMFeL7zQVmdp0WQH1hkd/9KceIvnktq
ZOiC1B8Mmxp6vrgczu79pO+idqG2Dgk4pe0VLAypL3iVVH2/tZKMAK0FnCBAdXq0aBnE5aaA0RFw
Y+ggKK9kXjMaY4ujZS/Qup8hs2bo9/qEjEKjMUYpLo1+YO4GssK4hP5xaLi4BdIJuQ9hRSzm+fMz
wOeuRtmKWDHrhkofDx16wjIX3yHyA7XTSQBztpk9xtSNzMwdgUs3rWo68Au+Q5WHhLwAm3IDMY7A
HuJF9Knt0jtaZ0bPDztHJwcstZujUCxN366T0FMYOkgI2bUdgyMnFPL/2Ez9fFYDfmRqurmDmxta
jSkCFKDqEgQFcmPR1FGtzb2WnQM+bbtNE/sn2xYEroVQJANupOjZYaKM6iIGQYy1FGI6DJNmkuVf
6ckwKwf+14BD2DP7+tmprRfeoG88iEmGRaaXLJrUi6sKdG4krdvUwRJCSEgPskXa9fhTytwFTAzT
iaEckHh8mTPaGN+d1gTnLXqoV2Zv8GHspjsM2wgBPjn/wv3hujGyce5kPwRqjzFRwJWw7oYND2J1
rD6QGmFTwgGZLxiLYWhPr/lkwjmFi4L9xkSsG7tcVTInSq2SKTCQccRcdhTd4lnPkhQarJ8y8xVf
LaDoCII2uDJxxbBiCvOUye/ZKoCyculVIHNjTi9PxBE7ukmgoHyNJImZeoK1prMBueylkZjQOhr1
LekvgQuINbAZsKgRn+CQv8H/gr/o02aS9kWTOW+Hu4si5xiSHKzvCwKaA3OzkQ7SKeAnXFElDgCN
SerXVHZCKXigrvliSdB/yLc3K3U7KzFZPQUMCt3ULUJ51/AURsJ4aAJin7/xzLrwC1ILFjG66jRH
WMdtLn6V/qPZZnpudlHmkEHx+ZMD9ICUs04Q4QRObhHlrT+G4j4eauLYOp1i541rGwc9lMeCrE+h
WLE/iugs2rlIXf2KbZqObCR9XdTqjGw2HD3pYUhxKe5YYgEqheg6xcYMDjQMpSEPwfvjxuVhdmnG
UqRAiC44NQ+eqz0JH5SSAzoe9AFD9gKvO7lb7UmxysLX4kxP+6KSIwB+wNm8syf2ld511UUh5kEW
gvbcD8EXAUiKTief5yaTU0hSUGzWJyMeI4ZF8F9ejeMcTbfJzSTmC+QEvBAVYIfV/nIYSJmDbToS
ngV9UfOFWl43eE2o9X2QxocC5vXNRw8VikATeuVJP5PpXGn6wNGPWiFCefQMnqPUebhPiGkzNF2I
tSsQ2RMxX8rC7pLdO9mU0XP83BaT4eZER2md/O72BGWid4vINycyP/33T3+DaCf55+qGQwskp1/A
1aR0nVgdrrtr5OGK8Wn5Clv7+7xp9BEFnSt/COnsRlDfCuSEwG7lejU7AhXZwy5adOblT9vLAUFH
g01BXIFAOHl+rYGHYeXCQAH8eZ7k6+uYvL9tnkcpeRrjg+4aepNCIassWqOndID8Rvj46wAzMypk
BIf2wG8EbwfJzPBBUW2QtFalqiRaAQB0fqVSgB/GDMk9O911l00PRF/Y4UX+NNYwqDq12l8nXp6o
1IfJbMvOzF5ejW9wwuhnxRpPT0lYzI77bkQScWmqPE3OkBp1ImBojDpJlX5vkwEp9VVDhBJS34ks
lsuQkSQF2PTE0GTOzAGfeV7CfT70rsLB+6n9ndt9qK99tbzOlK861/CqdveN9XWajdmgbw5FI9nv
uDj0vXRdWjtfWTxXNSYjXuLvNgVcwa4Y7v7VtUrLsoiIW7spdbBZLJq4lAa3sJq95vmKaOd2V9n2
GEK/hno5TaaoteywnyfXhlvPQWOyiCRuR+3f1eqQuA+eihJ71LcTldqTDs71D3Ul3gcVS852OY2j
R199h5V3HqG+Zr31ChXMCe065pD+DdnEfkAlwhq4sQzMzna3qDhrtGu6Jp21sCmbqjtknPz+7f42
7HhMe//TkXuiTzh6bx7ufc8kICjGzMyYQXWJ5rUNDWh5Wu78ZJmM098r048/1KTCapx4xeI96vzc
Qh5xVYyv1i0kbcSz3WZWvQUWbB4DGeNVoCSoTMM0OAH9Rax1fBkVP+wGh3jaZXbRhNuzoq2Zh9jD
gHw+hylBc5sxxtkxPKNsRJkuW7xXMYDoxTM4m3DZUnpCsdsh0FvvaJerzxUrpY0uyCKePu00qMes
eWquqoOMbL1oHuAEeQmSUlwvrDKIocWhgPEPOY6WfwHculrEAFWjmPOcbLnX643zeFQM9BqhiIc1
IIyQNM6PozikECwgFoI02DSJ2ZAyxZz7Hcarxgh6pHVmWDZ6oxsNIpsRRtSgLTNBmY6QYWH2t2ml
ahxcyJKpXGnETo4usQE8hHtUzFaDRP6yuAby2C2KKr30GB0zh51B75jvDjuaL3RqEFQZtfYD4DNe
/zeLWpvs72aeF/wFOSVyLpKGIPZnKtZg3Ao6vjJtjHY/yeq+GcxuZjVlQAVdkjjpHnUERd0uwb2n
FdMeNViupvvCjWfFuHeoDwOnYG2eKEIpa89gadH2iqpth3sv+PYZ1j9cWB6dg3LapsPP+Zo0VojZ
hqD3w5TcimXQ27SA8O9GKROIECkyB9Atsris/wtihZwxjqd3nd4mu78aZixAglHsEV4np4vRZbi+
RwbX6aNw7bY2JBCmAogvbIe7bT9kgMaE9pfeMO1bHSJnzeE1hCb3DNBUS/z+LHnBhSRKnF5qG/Ij
S4PVQs2VLeLtcHa3IYr0Ngp+dcgCoZcH459MAsWzipiMCG5DY2mco06lwaPMB2bRsFFsG7TVGmGL
PoWL3mex3fVW1ypj7cFQfdNjNlAYnZP1Iovh71PtlhgNVMvwdxja56fbguwldL2ntMue51GS+G9I
ZH2dPk2+Tlap5DCZd7XjUCRlkrE00OO/FCyYyTSviSQfJhOUzbHd46jIweLtbwfTJ4kXgPYQ/t+8
CS6jtb/M4TKXy8LeTREUPM1uTvWX2G8HY/j9YJqOHhapoHtaIlGIluoDol9iX39k+Ae3Y8nRv1E3
5/OTnS24MhvAHgHqRbsNLNbV4BeZP9lfuIwG7OwRaksLLmLB5ZRc+GnAhJuQ6jOx3JSAcwYgNTbx
Ahbq7GIrlWCTYp+fOGDoxsrmsUkOr9WpUI+QI4az06Lkej2pKjwGWANgoXcbWrVmPFO6qs4aTijQ
k9WZY7Hz10fnHXT3nWnHb8NlaOuB/BxYjpuGZ2AG2Nxfl33Eo2+jx/QetEXfPxvTjA5oG0/q7SuC
BG5XC+EPy5hlJXHosNv08CGHEk48itor9OVWcFFmEr+o1bFCgAcBmtsrpg2EnhYP0iGecknz7DG7
hFxUP2ytULzs25yOYn/N1uH397sF6pkE6v6eqW75A7hl3IX1jVbkFFoI9PXrYjjOmG087cTnO/9o
tlasvjv/iFEJ2J8BiInm5AzJbeecA7gRR9q4FWqS2fRkoclH76sRtb2EhjxXn/Snl69VHmYoVufh
gwDNRTp9oSGwI1DTnrOuAC4ZmLxNxCXp0SqF1gFlwgaAtYaiM/XmXxstUBNYzITcBOWiX8jsY/KT
myOxdei1ogopY+lrIzN8mXdQMG6sh+HD5UxQRFL/8FUPSfQUeWp8u0whfcpDghkbUZRQVJRcFC1O
X19OIT0pgyjB+0dVGpxTgUGafl3ELhdzYSXT6+IcoH/ossy2bzj8NPwRBgT/MMlm7XX59zDaDp1Q
5im/wlnvUjvwifyb4uA44qtc+lUK6tX8PvP4ejce/k7plF1XhdGfnHR6ZAfIdovCg8F3pGCmdym9
SDZW4ugQRr+oBncsklIDmeBRD2V3zmtsP0fXMTqwLuA8txjjskErWhfqBOB8DVv7bXboMT4BFLYh
5gxn8eEBP/3lQbRhIcAhd0t6XA8vXZRkxyWyUWf7DD+XLlsXWv7Vy1YAdleFfeUuAKIcEdEazHpj
2hCMmOx6VlsNhkJPs0LYuMGRf+1RhEbaq4YzH8/Ig6lnOygfwrkHo8D1Bf5fZiC0VQCozV5c4lwB
2aExpiPknsb8SGEBN2GXoG6AlWALM7V5a9UgR4PzFAlmEPp56R+DzH2MS/ItSbTbMgHS0ZMcTNho
WyOOjkyxZHS1BaQRRMLxYFTUUs35RwqDrwLGK0wyAlAZAROLlh5gEpfq5twEzCqONYJLdUCFOGbT
z5i/yBR1ix0EjIYPTzqfC6yoXgqmRX6WeIA8cOR8bb54bP4wiMzPA0WJ6oBQ4tFm0GDg/3t8NS+s
9ipbtCLhXghhi48QLj79CGEXCxar4DonA+MpmSYJxQHS0Pj8+2LjYS5BnXSe9Nw+8xwZmMnoTLRi
5IORKuXQ0ySlN7MlQDf59QPcHqX+ryBhZax0hkzFHsozQPn+3OS0lcvsh65UDwb5xRE5V4H/DDTv
wadsxVASOKkQx5n48hQAL5nrMVlkKiigJY4qB5tzIPIZxH+Oy+szJBQmutxd4GqMCewmGFVKOH04
6o9K4r1xNURBVcAp4nx5J6v4jkQF6ik3Qd7KixpgkyJ0xqvq656OdYHpf0T/SVOgZPhYrSBzZTLd
Mn0zcALVMXUgRD7GkvzP9JlwyXec/CiCj+HM1dlTzSPBUAnDqTN5CUzbRc0DLBl7vErJ8EG3Pb3D
cMzMiR8K3QMih6wn0nKtv8LXpyV0EYgg0J5MB2A/C2Wrb/ufZ+N5ZaoW+YEvDkCsGnN7YTa2DbY+
L4hfCtlm7gSOI8wGgJVwA96sl8AMMhsWjhO17bYdMCT0j5oJTults1wQfJChaIkQKdcHqroM95Bx
Z5OWpv5VhN9Rb26vsx8FNvubglpJl7dRTF0dj3dAKiu9tW/v73pOR5y5AKsoxsMgvenxT2tPixK9
/v1rLXLmyfK+fu6zv/v+eQIipvfbRrtnPOHKTvots4xIEi/0Bger3DpO88OwozIgyd0s6NhvH+/c
F1gH6ZOAskHowgpdQCeuq/3RmJBehkDNUCS2BSD4y9B/WRoePwDYg5A2cFCBSNLO+AKEZDr9Hxui
UGOPc0noG8nyB8H9IVCwYgUIAX5M+gKfiSVnXW7y4w+fSHANMuWWH5FO8ujyAMe5iKRVn/mrzHAF
wSUQshKmkDhmiI+yyBEItiKaQy4TmtV3IegtFTIjS6Lp07gloojmL7Cz2GaaKi9CvosEi1v7XcBn
gqhNpjSZuc5lgFzyLsBJzV6jnUvRw+AUsBrNYv5KcHMvIObQubEbYAPn0XgkFhxPfjJuqzdKcmsc
CFFfAS0nL1nGzjIlbx+puUVY6oJdz+dpPhBuWtHSlZM7EFxkSnuy098TQ0EQCL68djE4kEnuJ3Ty
6ni9gq0Epg9GOANSSDbAe8l5WF5BkAflFgsxqi8IlnBU2XMeegPwBo4ReDLZb3s3ea+uizR8r1pQ
OO8TMBOeYCnOCBWdppcw3b/njxl5sfuOYH0GRx6fjC+eigXD1W3Na184m8rPc3Qh3Le9zoLU3SaR
2T4Wl/C6VQ7C9Wdn18k8xhT5L+D72fKO40C5zOeIhrv1svjJHeUvWwJR1EqIZ7m5o2CtxuwlKgMA
BLTNdFKOt+gCIE499LAnmJD+WhnJLFRY3jGoAz7LyWzpoAI5NNuWfPO5yUFKXFDsXL5yggvwm/MW
9I4vFeQL6OaS5RFke6Ea5CbHVI4sWzofF30eJZ48ZO3Ld3JfARx+YJJsZm28Q+kWOLI+QF9y8r4w
g8wQwzZxggQVEci2B4ai1gBSElxEO43eFU8pkFihEUSyPD8Pyz3F40uMZMrl5QMPkIvj84yQDDDX
lVfFH5ds0SR3LktOXiqP+AmSLdoJ8k7p7SKLxOE/eRwWQJikaHqU2ZFsrl0z9hjjqwLCFCxulBkE
YAAD8ipo8upRh8WI7ebnaXlJBOh5wBni+iC0OpAvDyiawhwXaruche+TkpEtiIcgOKO5CKC1TWh2
/CXX5OfykNj9pdvJapVj/j3q/7ErZ9hNfsjyPGoUCTQCdqxsDnM2B1w2IjnVvIPPBTymUOAeHyiT
AVRJ+pLUhXoFalz22lubb4SzmI9AUAJTF8Ss7FUCeeXE8abkkTrgM6SAij+wLJRHkPqW4y83CTax
J65TstXf+Y0QH4QEIatG9mtepxw0uclJEmEUiWNi5CzRTE6gsB1rQ8KicG5aEFTYfrR4Johaua0F
sSO+y2wJX3ox/RH95YA2iRKUrvIJFVkfkEs2fUUlKci6mjXWCouZmQH1/E82K6Z0qmi+LrsXFUMb
punUe7VPmJi+witTSSmpyIZibCZJffeorktoEhYreZm2RhoKnhhQWclevq9hQGwVjRmyxg8A6Klz
d7nJm5T1QDyUU8gnjgAmNwKXkVgub1tQo1iUbf2Aq5Ezz3qBYUyy+49sKRv2J+th6X+uXFlpd6fg
Gx4PvBALGh9iSY0ym5XctuVaP+uPhfydXFmsbaYNINc+0BcJmLKvnGyWCjQ8AWmztjzBnaMzzxWG
Sx2XjBoBa+HKkXgsYG5Kf7I6AjES7AiIwU+gtmA7hwH/NI4EvYoOFN3EzoEQSo1K36lLdoQm0i0k
DQWmXoBBP4cN5txGdJMTdZ7QpBbH7mKoVTRTmhiwvEaX8MWEllb4gSDaJyeU3mDMyb2TUuTQ/Acj
0P1sh+4rfMyaB5ooyLQPiJiLe6nxHYuMd/4lqqK+zk00Bdlw0H//xCLzPeILwQdF36sNsjdi6bDD
UFA4QFnG6HEIGHi7jSLOCL9E6MGaiAvzjO8LXBb/25a+xzggUsoVz0EjEESSZXN2z5OBKxFPosjn
dMmFSRAi9sqqpTC+AxE6eQhi4cPTUiNOly8PLbH405EH6/+iW8BLiI35TGLAXJQEhLXW0wI5z5fw
wqMiraTzToTUxL0XA30i73q/B0GkQUMUC1chIYrwtdC9BXIrClKMa5zNGDpsDIdOnNwWgIvDph3y
/68x/RgwKhSfbwIk9EG+Ymoj4hgCBP5nAst0BKiqTHu+hEVBBNcooTeA1Ar3RMzJhAj5IUnucbKH
jA/L04KhK6qVgvwVBK8QTj6PKJji80yIfak9YGbTQKNVKKvyAWeRm4yo0OjgpeQ+L/jE6CZ1+YbR
Qk378H6gOl1BIXMvFiOwrZLoLRTz0CtZZ5mGtV3PS2JON8QXVbw0D8JoF5aUHDbhg+35V8BrfsGR
+qrqCYWzj7LHz/2nnncXt2k6HTJ/ySIhQnzsxT4IxRuA1q7+muS61AVyQz+aYqGvt3LGO18xXZhe
HzpR1xF+l2C/Gb4xDoL3IiQwup4o5orIlOARhYEqfBkm4oGYmeU6tAZmUev1Uh4Pagq5ZmxCVALH
iw8yio7MBeHvp+6Z2yC642UnM21S2zJ4WRV+swB7bDlhA/RvOevoixnCA1WEEcoP6Pt+wMc/P2JH
C+I8088G6rWbnXkbeANb8e7jSo8nTbMxFeGlh545D/3kwAMnzEQ0Gm+2kASFjb3fyY+hGa1+LhaY
aSF6y2zwiSbS/cM66yFPWpp1gC4H9A6h5uEMSZ4USf4gV/FXdl1kyRE6/sivigK/kERl1YpRH2LM
kqX/4DnMy8ddj8/16Gf8U+s7WVwvRvsDnlYW/w8UYXEixpLQDd0wZJJqs2hCls8YZL1QcmsdLDem
hXwLylxg2GDNFzwFd5f/Kjv8C8MsuFMg4GXuPsUnEAR1EhxdFp/G20S0xX27T/SY3jYYBPLGjH7M
aZFHCSzSVbylYI4yEV/8KJ9ICJaPEtoGqrUGqiGmzJVl0/zkPvwUahBqLczpIDl9chg+i8NojMan
HGI5KDkwdib5SMgNfdHJ7cOpLUeFI8K6Rw/smnGfnrksRK6aYTh4fiHxKepzJq6JPVsB288lX49y
5LsE0/82CAQLBGgX4LclAOBR+OEiQDkiBCx+jPFmtKrYja30Z8SVvZocUJKVbUxqPMpR2N0ZabSw
93p4KgjdShIbIeeh9xJ8alLcIYQmKrd/m4zYoNI8/HIqv78RVZRP7/O9OprJ9mqRFkZoSPCRIi0n
H2hAuG2PDxRGcdoloxekrdQTbI8UDKKaldhf3HNjnUl9Qj8Cksv3xu4ZRZ/0iy14NlER4RUQBAtG
ohh+REyfWEUDZF2TuWi0gmobIUyPJ4SQJoXafII4KVYSsuKFMioqrXdAFBIAd7L6hPQrC/Qbx57W
19ZRHCplrVLXovgBeojIcwNh9fKUyhM7ALk9GWWLKE+fD4lbcjtp+/+2OF7zUUenhJd+mOEKAMRU
mJ4GCiibFTzOFC/IDhqwomjHlc75P6NRxmhchweB7DJjflbGKdwZfSf3UxdhhIt/Qmr68St7gxAU
3lSnjNdT47MG6LodwXSc9F5E/80VD8vj9OI3BcGhgxDcKqt61d+AhovDHWL2lwOxGei/1M2Cn0Fw
Qe1PoZ8aT+sUHqdZiAzD9Ao4JKWbApwEml3tgaraYITKFgUQD8z81XusRJawabcIjOovQbOvSwjk
k5Dcv6wDrmh0bXkCSCu4Z0tMgwgDsaVjChtl928flHgEI3w21A49HdlfmCgrKCSfTUnuJWdL3jie
B1o4DUXs+0+QF/JER5UnEWgMCpV6x+55DMTVJylfEIdl0LOf48rJJs9lOjsCAJsDVx2Xk6NXhUVw
WyQkn5sdF8hFzcJE76wys+OdAqHsA+eUN4QaPuN1MA1Gx+t4NaICrGRwp/WoTwmemQWslYahKGpH
YWnmzJjnfRe8zFBxWad3mMhsd20MdJzbG3chbQRgdkh/7S/j/ssnvLazpjCLR+oZVRWizLHnp8u4
MtKjSAXuHCa7DPFwjkJhGFllbU4HkH3RwnpDlDVaGjoZbB49ldVoCKX/oW+g7MDC+RnH1oBKhy16
AS1JxLR63tOXOC36bwTSBf9hdDse4eLRJlaBRuVhOurdBQC6hfLyk2hdJPgem12p90ZVrlpiFyEu
JB3nkaolpQsSFx29PdSZaPGvBWyRWBYpm91vHuVRisbXYuCQgvJv4CgswsMdkuEdZwuZyMjAjdAr
tXpGcJWEq6DBS/0VzCX/otynuKWZScuWFJnQ8m0aSMIsiRe83U+BhTyrh7+Ug6wLaX1AWkbdQron
xECKQWGqkkaSDTIqm39rIqkoRIb8iprS8VcqLIZ0hlBV1gOLekynuBDG/tmRmixTj3NMtyiCoDKk
c/FlFM0lRCeJWiLdVM4iEllST56bolc6w/QLK+Ak/2omqYjWTXeN/Lm53q7p2wXOPKLm+IWLM50u
1/6F8kpKra/y01ayX+7H80mNRi3D4/HDT9UiAfLbAGCKP0d+UGqWGQpIshlJNSJVAbk2EZ0DS+ps
rUZocotUxnH8JBKyQLp4NrwMFsu4bXyYWxsDLQwLKCfp/mlecW+cPAYBu9BXOeOKfAo09M3CJRkZ
Sy6+EjHCenLxoFfZQ1BgSCUzq+yOJdmXFyA3QnlAlizHRt4bR2a7pn7bzuV1Usfz6U2lxFv4tjMO
tMUmB3KW/b7rP0wlIHcWAcRJE5H+vkbmunnocNC+yg4SOySfJl5gjiL6YnJfkWaf7Oz2VpIh8b2R
+C/CzUKqfzIzZEGhC1s4sqGgVcHmMmaLdReoipBHGLep+zMunZqwLBsCx+ibsUvWLh9jOW7c3/2k
u8i7BE3b/nPD6W8fsrfNLk2gl7QN2CXgHGHtIyXijtl4ZHNfLDKdsAXahqzzn3cBFJyvykDxT721
YUpC2zCnv7RGgXTJDX+uBhqct6l8I+YHkozjjuVJxiXbF433RD3al3FK1UhjmlSZqEPs6A7DY0H/
HjWUmH5eX3+xmNXPsZ5NVqKpMAH3ujP3/PseUdGlzeYDDg9vlfJDxGq+Nsiy8yT6jbyrEyke+rQq
7LvhtrEF7PlE0Q+c67o1VfDG6Og7u9xI0CB49OYSO6oNYozx4hxJXQ/lj3wSeKnV2aCMuBD6Mdzq
TxOb5jl6nN+r/ispBUl/XWrKAnk0mlbSJIJbY8oVmDMr23QTFewfn+8Q6GYdTSQ7qUJnQAR/6ZV8
pQlJjY9asOWjRYFKy5FMyGH13m3EkP6TzAg/CnZS/yGmJep8NC0DLidqdcWg69T/FK0SpILYkwuS
KY1Er2QqSZK09/mzT99fikFR6yFDICuzRig0rKz0Ot5bLyRQZGUbiCiNRsPannQ7KucnZ6ida4+H
arVxpAoTtRmkXn7UutuiY+TQUM9agjNmyxrUf2k2vg+NGxnE5v1G61K/U5jG5jPRLj2zeJvIRAKC
Zh10BxrX9WloDQhytHcwF0cKdtTw3+7L7fucKHwXOjpz2hFMffacc1PddTXq+wOJbpihd7SXQF0d
iLzuOcB8Mw9vZPvEvE9UJbZlLevO3N4AEi0mysK1/saz2B4yfaUY/zZcMKeTgCmxmIgmIWFLWMsd
YeIzQpv/v8F2EOk2UlOz8bFCmjmgFBBIJK89zJzP+UMy6xPySLUo6aXfRgEeq45kqd8cHUs0fkk4
4R/ag7zNyYprVwTqJK6Jr8E3n5M8jkm/VJ40Ith6J7uWeYF4RJ7POI09aHvFyRC2ymdf8Wmmj4br
pJRu2AP8E419N0d9WG5fSTJh7ovAQNcUipWCnmENpz4daEpr+7ps+zRWGqxWWjvkC79g34YmaogF
1nYrAcXI9sMR+WTCV6gqoqp/R2zjK+3IqTI7+jcySiRMFmf4NU+sjl941NtKZ6gVbfoZBQGGImD2
UvdiakX83h2VscLVfyoaTjPV7z8A+9jn3eHFvb/q0aDpnLqTzvHh0Ts6TR7es0kyy2pmf5bCgHa6
tGoJ53IGf7+UUYasErzV3Ov2AEHPaCXtNgqyUvXfowEGM+UqCKVHmdNeFGPCIZ1N+VpGIbtpE6jj
cN9x5afy+5jeGOO/z4GW1SM/hbaD7oRQUAHzX2BK2DEPoSDjUf2TcpAioilQAnAt/DUPA1mcHhSR
kJu8Wml5yqqs2VJlA5YJnBR3IgkpbW2SDS56uXaPH3+uAUoVIloJZpsPEiO2GhGpETnRf6U3wsMZ
LWmQ6/B9Y764Q/s+w8ikpLiE3dLs0tUwnssmNg6i7i1axSKnJclac1/tH/ti3QzLzSsWdXeSJxKl
5PCMwE6+o1YkyhGi89+HWNiG2pYzXLg7dUKPNfFeDjBHmYJIkSYTIUwFEICSjzeDjTdiDbG7c0i3
VpnV2wCIcehbey/vbTsxBhBS130Fhui+c3o/GZW0Rm+NhXRVmxrdZwj/NNKEhgf1jc67zH1FIYVL
zJJgLcoRMlaXNoNsvpJAiiaaLEpp2tA47PY5dCsRX++ZLaNP82GWobaezXfBcNrnFs/FeSYdlyP8
ff7TP5f7XmBh3ClGXPvvj62OFUKfQqSlvlcwphs3szPwajKZwssokFL/HqsnEmV21u7oCazn7f08
UEDQLkePlPX1HPHdIPGV31N3tCfFns0kSSHuEN2ft82gZ/ZKEnf0uqT/aeT0vtLMsYp8dGN2cdaP
e4hPwxtTVVG16CIAI+bwwo6tWcvSs5dDx+ISGAC95Pk84/JKFjfAwpiAHn/rh/1okn327Cq9aQks
PWw82osHVK2B9lp13gDHwcmVTZ0G4Fj+OzmNmzl720046Z4PrvBIT47ja27brGetgeqLmpXGGfaL
BhpCvYGsUVt1ppEeLAsTWPgZqh05FhywAnZRTGIQ7DBcAKjX/kM9jZ23DVfIyvJomLMihL3805m/
2mwSrbdVz95+uTPJXOpN4+Vf6SAgVf/OwIw/NL04j5qbIQCcbReJbqqpAiEpr5iUCEf38U+12sD6
B+GllpombiHw1u0GSMj1Tz+tgXkis26r99/ggs5/kEb9Ur8Dfhfh3cw44+mgVQKgP521a2E2FL3z
oBPUp71cPrVWW4175LuPI9jdlwdIjSN4vYRF56UpG0XR+x3rBefiQgk5LpIZ/zhCFzYyZiPHS+y/
motToXBlloTap9lb3p1ee16dV5KwfssRktEDTdzV7e90Pxq7yrseZ5JvYtujP7rO+6XmYPhUm06M
czKrfQgQXu0Eog347Q8oTuyjx+zHflWxGseX0uxVatHw27c9vMj8yELisiFDX3FQtctPCnVArY5g
bvEuadPt7OvT6V9Ftii3YaGGtFmnhhPPa+c+a7KegePHYRwgj21XK5GtGqJtL+5nD3tn3DkjZYSb
J+ZYu7F8Plv9zRkuhjQphfGdkBe3TgaswerqVHw5GbyZZycNrX3DrjA7GQNl1MNAPEXmi+zytHzc
3VIxAbsKfBU1dSZgDHS7Ind9fsGTGYLuvMRbEFB9DA8jdk+3pKrpWJeoyRo5IfOLuQk6dWJlUnK7
hN/AJZY01AmRjDo+I24GHFIUyrlABFeL5rC6PxkC+zw7I9euMyvWPOZg5/f6diMzXn/l4tEW/t51
dF7e+7B4aXNJSokJ6zxoMxkDB6jPiOhFOFC7JAfMFVpqm7b1EwFCmucWRpOMCzTgkyDZgQv6oldM
G58c69P3keJjRcu80ncbEYh8RvfodOjH6i3ik8JbtfkkU1thn8seFMmGJuGhJkDA+oA4NW/vTnry
blinJ2MUer+pdT/SX0UGrh4/20bSxkO3QkLaqe6jJ5zoFNzfc34b70b3+9O7Dmq1Fb3L9qi7eh6b
wfHRIhbFvbaV9fXnMHjqbWyHdx3oNPnLVEA3ovuTHwoxzx4eg/NbZ13P0KVNtElcT0TTVYjtZ50s
6ggGgNEI2fNH/wYtt697whOlmZ+mK21xUfZBnIUWidQwwnMRe8U2t19cyWvVtukKneaX0/+YOrPt
VLVuCz8RrSkq6K0lCCpglXhjiyaCJdaoT/9/HdZu52xi1k7WSmIE5hyjj14M6y35xr2AzRVoXR1U
ByXRH9l5AW58ZThkfeD1Phxl5z+wPukZfg1g34YuVkOgQAUxuMzNSMShNGcCYW3DQXk1i1GQqyQX
HwE/SpQy4XVkLPE3aFWOA6QFk9eld7MgCFK6nroZxfmr9YjHSXuP4w23t27wILggkNEsQg0lN3wK
vZopZDJ+vMb4zD87xItuqtCruTHcAnUU8ngl0OPRvbQzchKEPirCQ0eNCKijqzq7TDhtUWOqzuSn
cKAXaz1jWFUYlVYT+LptYo8pKOfP9gb3GkqEOto04non7zpFVFzrAOm85gumfFn7Wl+9nNLyZ/9o
X3ZYuTsHlhBuQliHCAvbT+4tvOLmNrUzis8MuNChV89HmgJ+rwQMGy2sfKmFOzbt14ldqSf5SaRb
SmA/hsOryYQIdbMxi8khwEHx1CrPzy6K7PdtNcNpTY4RN0fMG1Yb8DiNT95eRqwul4S3HDJa6Skw
PQdR1BCAiIDN3ESbo+rnM18zEMNfAyTR8MsuBM3UK3OtPvpyFRTXCwzm0TybMaJmF7EJqqfeGTLp
iDv047GTcUtpri2gB5cnpuPlbinYIlTm9FU1O5LtI1kISeuZR1Eo4aHq2kPLvVNJP1kSXl5tHx4n
0IBbpYwOhBxv0pVbPTKHA6u9rkRwgWlN5aNIE8h72kEuC9w4jwwRKKTg8m+nRwXyePGf/eYEuAZw
F8PVm2h46lrFa5C5nKgW1ZZMvQoPY7HalFtCUeucAAjxPZOBB1ZtV9ZeGVRRTvQZL91Jn3zwd6Ik
kdGUPwxHUfOIu+/gvjQft96bMWC3tOGlBSjiq1FOj0RIMqEY/KMy5cPz2ZcHJUqUvGcXolIrCyvN
2bOLdgqjLi//wQMwKX37rIUPCK0aZwzyE5AQg3zEn/zmXKr2pcd9MxduqHK4uCE0Y6z1y4CSwtFB
2C10g6l78/HlfePK0DFYYxs/GMear+7p3Tp1TowJqMpYB/1kdHZKSJSGpCQQqgXNibocTdidXJHw
Ak6dm72qZ/P9VwtsuJ6bEWXcmqRCkpnwJVC9KtcG/uI1k5yU74MrkB5yJwXE4O2WtLd/ZLG16kzr
boi/uJ7IQ3PPSLKpmpLWvEJUS4YgU1hqkbq2Z5KQtW/grRrW0kc51BHvL7lU7l30JqNKj5s8d3As
dX2bheZGV/FqUa62T+GpL5RDrSX33fIb3DN3LWdYrzYV/skOarSYgZrO5HNPdWr6ibIAhOh27XHQ
gVW4CRinevcIuVWXD/mFvn+A8t6sMPI/YoQ8xNxUsXV7f42Aa3dp+gE4A/vV8jzQ/OR7x+BiYULE
/jtYmNMekRcCbTs0f62pMpEUFqNR25VGOGYAhcXguDYoh+UQu0JKUtlVlsalEbJc7rA/vhsmuz7A
xacPdJGCMmbd+liO0TkeV2BJOFL7uT2UzyfnZfK+Lz5pMZzE0zdwVIeXfftgJ9IRzJ/Us3jVqXs4
N3fRk5C1dLL9vRGmowHa29WReNdhGhyiQ5REh5/nprRuLG5fW5+EWe/g1agYok9UnywnujvvypBi
vqWpnVo7hF15m3LgFREAqF9XrVuFjB2F8An1UhBUhZQmkry7TBvaZPRVEdtdgQdxqKCpU5BfmToW
l6sammUmfPxKyVDenRpBUfhyIMTnyih+MxnvKWMcqTDbUJPq6gGzPn+rwFuHvQ4hFDX7u+nfus++
zPPJs5qQiAIyU0UarZqSgClenD2Qva4STaR07mW3JY3xs3PDDzt/VstDt042693JfB0NAgdNyAHF
gPl9KTcv37Wf2+/ld4kp1qaxqRFcSCF0YFSru0X0AUGABcCq/9sGBjIpu2PAdGDq5yRd2skjxRIN
YIeGX2kOHPkgkIEKC1b+JmYIfaj8AhU8B6pggL5Oz14SlWfxtBKZwYWckaBx7hks6GAWUUxahk7f
K8qICGIs/WieeLHWBOjcr3qzkKkjqCdmyBoxPqn0PkxSAvlXm9/2sBFJ1CV5xmF8gFqYDaBM+hUS
SsrtY5QiDT5MsHMYLUO0KKyhy4EMpx79nX/wTxgd4YkxPPN/JmTi85fZ02qo6iRxd241bIytML60
jPFW74zxG1NGhJV8YX85yPDsHBz82G5f3s0639cexUOt80kAjSsPqNJ3roYlDnNgDlLSpDN6f7no
NdgMj941ly/cpTeAxFVQqzWy0EcCMmgqRcNzIzbquI+8UOIkkFQ6pm0e31LL82Q1oyxsRlWbaDaa
Ed2qmKVld4ksXUPJau4h3GCXQw/oqdDVwypySe5eBZlWHk+i3Q+GPBq5bV/WlmXMqOVmycElCNxA
nhggV4EZnFztbCpAIVxfmyXklICBvEZ5vhhJYBh8IQUNXyMy736f3/Eqnsdza3r6qk+rC2thEgv4
QrY7vn7piGfxT2VtrxvNOGqszU3lC5vG26z2hdSq8lX5Uo7Fwd3+PDYHt7zWj9m5r/W7b49quLTa
eQKijU2WTKK2DiICIi5riA7kKqWDpsTP6WR6ViKJyBgQ49Ohqk81S3iVQ2KxXTQOLunfns6R4d1Q
LFicX6TkYW2Ubna4cImy94asp6JZjlC4Mo7l12RSGOfxI/L61EMMR1lamlxqpOx1U4XqEJGowMR3
T+W1CmkFuuFPQIemHGj1a43gNXtmrWUPnkpef6sK30nbzBdAracYUxJilclanmat3PQaHBj2eLTG
MjB+wGM5+LSq1BFCL4RcfDVUS8nlEmi7cKF659feC929lOqCzZ7uArgMbGUIUFmFZTSUwHRUTYdv
7wPvuPlpNE8seB/HPzGsQtG0OUMVv0IGX+2acDlLw37qjLhvmx60tyZC0Wq0B7IEdsqYwKFY2bNm
O+h8MIBhamz2vyEmzdfaN0VZMKhdj+DqNIKaAZKLMFos7vghzbGYtK/jfYL+P53K8AdRX85uKNiq
miMK0nNTiAjAOpfO695/rWIXdDs220jpsP5Ejcho0Q6JrKFh4xI/jPZGJw6XUCPKbyRUBZ0Bt0+u
da1xKf2SGjuWUd4zvc1lF6DOLI9EH4LWakfXKKBglYjPxn8YfnyYwDL3rw35yXVWU4YOW6sFEtuI
tvDBrYARqWd0lr9KjJYXq35cGQ8y5qIVB2YGH6Iqp3/FFQnlW8zSAdVimrGOfxb29PULBGb8JPNL
pTmH8QOvpz33ydPljSEIM7v9gH8AW5BOARZpR+01HTyZsPBjcDxD8uXYzpF7ZY9sBTb5P20HhHb8
QqzeCwiH1Y8cN1w7G86qaBvU65I2ywv/hwtjXp9V882jPmYwUONKwDzj3FGmN06KrUg/lZ5DwKqA
EiXQrQPQlsuCUdTR9JmXw1DK3bBr7KN797q5sslrT1V90Nv6z5a+KHYriztr7bg+5o8K9VH7StrW
m4hMilClMqiSs/jhF/oudlHnjlbefw3BJPOBubbRmJoMv5D5gxsJi475+4szITrai2eZjPT66MqD
2aF2cS1sU4SFtNf8y9kKIpS0APgYkckD5E5xGbd+6t2DIzIUunU21BhenuZnCLbe0tUikkGN6Mq9
hA6qi1+Jzaz/SUWKAyQsnze9Gx0yCikJW4yu4Qn26tv+uV0O1Ajf+nAFWIQS/4W9oVQ1RDOyQN08
273cmw8vgUU/ZEEY4uggS0nGdiK8wN/gLlTRQ4hZHmGZug+T7V2ZxeQSUyrcSAS4D3decRj4sRj9
q0Iyf+2NuW1io0l1nkTXmRFuJ/GEDpGAS3yAyrCW1tnXbmYwDcy+3l/L8Wn2/jrNDj+Kwb5jA3tz
6nUmYJ7iL1Uw6T15muxPOs1Zl2nUKPYP3r0vk/Qtj/xPDMcbeEkrEU/FXN2F7MpxIT6K+feRll8Q
OcR3/zY84AoovYVSLFmahnF+vOksC+f6a5v2g3zLFDK/jqsrUry4AiKKii5qkkAgD1xuLzpmvonJ
bOfdR3AqVZRUIq9cG2XlHtKFR91/RHoJGrAUzEcl3Pt0i4q2Qg8YsqaEewT6XEhdZMUvlhI0XLBp
qx1GewAYhaQCg4hczZUoYofeboKBOnXWkeWAvBf4kfVJfQKEUFzO+WZ/xWtGF7kudZVs34z4qfWZ
awMccC/Ob3ID8Xv6WGNidQIqr3Uv4VHnMhnrgyj3TtiEjPBN23d9a2SHxqA+Uv6pDbLB7DAvlY3e
D5MOktX4rvRi5dbPg4JZTd833gl5UVpvDoe6DWCxAdV/Y+eqVgZzZdxgcY6hZNUBHya/CAswXz1L
MTQIYILenp5BbhABttz4hLtTTD8Yd6lSkQ31HTtqpoKd51wvDK8TIzoNDsEXpKajR2dUdCdnHuAM
2747eRHChpCWQE9DcsXLToA1C52I2VvZlGoMYqMPTVv5Yqg9A0pKXy8/hJSF/j1nla/Orc2pM+UB
rhQmxmHTXbviXVgg2DB6xizmDKkYA9ThKBCALKcl42adj59S/IjFXGdA2FaUGQfXS5HFokEbcIME
flD1QIw0V6lO1GvpxdUphkUEb0PhfaJf2K0PjZMWVbn0NKM1i5xrgl/or9Q0FPSHG02iGgT6RS4J
mjAsY7B+rnem0zw/AMrvT96/c5p1otXDw9C8QvqVO/A9/bWsVYOwXG7s+XKc/Ox+3t3Sl5bocp/b
XiG5WzyCdewZ5+j2rvQbPb7H9ExvxU9V535iXphBgz0vTovdYjtqBPFoGbFCTXfThMOYFLmQDaSu
KmxU2sC+BTTNXzC8etCwduVaykrn1Fz8n1xKM6Iowb4dwyVxxdsVDXNP8bky5ylBkQN46B4YJmG0
wyoI6bKfjpTqqs9CumwzWCAg9LUdXEh9/DogleCTWsxhCU7f/OLiiCGvBYgyINoDoMC+pr1JmOg0
n3/Pv3RUhVylxw3DAa5ACKZ/QHtQhUPLgSs1Oof45fD0zoOkb3qnxWv6mVYYVGAkN7K86Wdw7b/d
H3igfgKz9xKkwSlKJ7voPrvOlqPv8yz5UY+brY3pUUGiKublwARFZrxm8xQiwt3l4jNFe53jjJc2
88fF5et8bZ4BKmUIt+yiacd6vzK0aRnW4tcs4wi3j+uGHn6XswVi5g6HsY1tR62bMBVicQIZ+np/
2y1gfGqptM0IQ1HOxz9liqv60QRRC1kFI/u36t1Tt4YQQhQLqZ/jPhJ7jR7xXuRRTX71gWJtVHeo
hVCy35F1UJNyHCp7T5+FGZNbmwK7MlKZ/aBkziPDGbQT1+Hev+wxkNX2gM1VPNv5CUMcRxuihQ+B
IsYx/KOOxmaFj1WlV8M7Ejy6x/wNB77G2uBYZDMDxYNCtqSQw7yX0RNFOqsFa0QfAwk6HhYCVQHg
xdue6jNKzIRfW7e3CAtQFkUupSigzIrAOu6UAyLqk6xKdpxuk4uvudEH5nEUTUZp+EGNw6b57qiW
yAFLbki7s5wIKwJUzO33pQ+kzNAypww7ArV7NooFR/BlbLWgKCxdvA704X565Fh+a1XieJC+Qc3i
oaZjYP8nSi6HA6OXc6RDmWqxU8dVWI5D8rYklIbsiGpPnZqOxL1Te6gvwq4LHD+l9zEwV7O4XS/z
yzydNyaQ5N3UWf7c+gZd0R6zslEWPvp4xQHp49lDS90YH2cGjx2sMMpHedOqq4BDI1972lmNSIQ7
J21cU3LyjK4nVdaAATx7Vdk6AfosYno+BpMU+U6PZS+tjqtkZmJ0ykPpwjEg0B3M90PmbpkHobsc
r34ZrDJ2xZko2l/Q7xy9kN6A0rvHy+WIA50zvHkfd6xcXikc98xEsIZn74OrvNiwYw8bAWqNfYSL
ECLZ48/+5906k7lhs/9ocK6O/eSafROnof1PYWIsRqCIhyQG1aQi0NhYHfMLH2c1o1V8mpkEAwfT
GrKLaQ97tW8YgGL7HJOGmXyL5SDB+H1UAta4B4/hJbpiYitHWnNT2txhQLGpbeKhwId4uB0eOaTp
xQSla+cHzp5QMijusXTgS1/skzb+XcQd69D2qR+ey1RzMnZBylE9fGcJUaozY2HSiLWsPJmCmCPW
JO01l3aJ8q0giZYJOz3Nl5gNCW9X0cZ7GholhRYxyTVWrysPseTfXbsntYnkBALYDtEHW3zVzQ8X
2DagYvev0SnSirifdEpUlam/dY++4H3RVEVCvEIuVY2gzVkdiVpFnnsWWIdZY/7cdRu31sfuxwwi
370PXiOIodoldMj4wyu5Wgc8ucujZZ9bFpcdsDCr/t/798Jdxqx6tVtZ7I6xnHziv+0faO4e+wEo
8YwBveO0HhzxFVm2KfFulAQXwH9xJaKAZSEBNIM38Pj0RKHRwWr678jDBtVqi2GhUkMD0ALpUQ5d
3iuhP5KuX+9jFhpWBnliZH+krFKhQMJ3UFRSDpH6xWTnBqfv2tG6pH0BEgCvagH/ZSctS5jO7gm+
2FS9CvZVixMvwWI5X85rrxbWnaOld3CEBx+c2+8OVHjnwGREwAB9Y4loDO4dtjU3eArNd2mYHrsm
dzEAbQHc19cZxRUQ+Oa5AV/fu9WRsbDGhOeOX2FpnAXgetFuXp+IKlz9pr/vgQx+78aMgwe1+Zli
HmNrf+s9UNaqpD/hlnGMzhh2PIB+pEkvZe094vTbsV35OphtNGy8ZaT/bR5I6nGoOeqN8h01IL7p
S96LhLbsSTgp32uV3CccPLT5aBNiixruB1ZgD3F7aQewmTT1bQDBApklzebWZz7Afto5OTTY2kv5
Q4zU90hHOawARtY5kmEjBAo3+QF5X1T62mPseJ6Vvs6zd9KGj1lfx4Eu4utsO7HW1bW5Tn6ssZau
k7f0i8Nu1X/toZ4SETMj9kmuIjFvuFxvW7g3wuNUkEqIdubXkZ23HKotXK1e7W20jW4zLEyoYDe0
LZcNTjRX2hloarShUKAo2daffwfb6Qm3/FniahT7ZhO4Yktz/1c6V9ram3EdzrG/HAiBy1ZQMBtd
JNTOC88AGqYQW4BwzzpzGwK20ozhdL4QhiDr/I976V/6mRCGQcU7jHBZH8GXHIGxENf6xPQrwS8s
gxoaT61vCVQYiMCS/ENL1+OO6ZZ7H2rK3VA0oddGR329DZRp0Zg9o2eUTRIncSAmwn+1upm7x1bR
MfrHQAvGEyuMr/sM4dis+mWtP5vPprre/VwgcmNIBjWy2skBivlavefBqwwrQy1cmv7Vvw3ctAZl
ZlXEFL9ASj5YoCCS4u9YzvJBIlw+LB9QEgkkZTkve6X0DQdtlZRCAC17vsVZ2+UdLh/D2KsAQVby
Q/3Jcah4Hz32w8NENvnCEg8AmZw5K0x8QY06KixUcZtvTCfrY/K6PmIx9djsf+w1u9C/NlKFl56r
zOt1ncdo0rHtiXYT7hb88eRL8BJ0hOXckcc2iiPsnJMgHWLLzJLECoRTfs3DUAiXn5M80XgU5+kI
uGUF1eDuwRNVKy5WqOKn1aNilwXxDEvzeY11vz6pRIfVYX5atg5zuG0Fww1LK1ZOWIz0K1AZhUFT
+zy66wxZpMIB7yR3bDO4F22TnOx7/5SzuG32GE05oMTm0pm4ese9l+A2yNwZddZhUdlYh3ozLnF7
X2nlr8iKMACIg4+5qLnvXXgvjWo9U3xpIMLwFpwQJHXvbPCQXaFMme6j1C35ewSD7XJ5AY65B48s
o77Fp6jRqHYPZRBLxuydIFpHareazajbHXUXAym0Bf1+ZZ32wPN+z21v4MmYwwW2dLHhwM+D/wbY
6zNIVTTzYMAX8nlXBIwgeLZ6zdZUUSqoMSC3fysF9Dqj86akTN1zs9np9Hodgj/Pnt36uzc/w0Ci
o4DhyKUNud+FiIxLxNN9cAq7A2xLuhM3cnmG8DuaPZ86pvkELoNniant4Lj9xQ6PsdGl9cLd8GD8
VBjSZAYm17XKsB7jLgWwuEB+wPgX2YQ8buA6w7Tlu0KnRYmLDjdYP15WJ3vOS3IQtFCiHptsknck
IIj3vmE7JSCdmOXlb0t8tvHXYTYK3MnUPJ4uJ7WoNiyxMZ6dfevMegqi4VcGsV8alUbmyBpXwuro
MKuFJzbmbePZqRzv38kw9VP/CHW5Fu5m9bH+VZkpm45b93NoN6ainX96moIYM02QtNd8IpyG/Ube
SauXfrbmTC07/pDrz/Ibp3aa9Z92c7drNC8PN0MYYPfY/ncbLlF4fjQ0Q3tYHTGy282WDuAaNVD2
faQLQlXEaAJ4qhLVT81KZIEd6bNcV8l8STcJT+3aKg/hIpbcS6ljph0bz5rSUPWyNf2MT1+Pt2Ni
Jo84F++jmt6ehB1SFzOZzt8gQsTv5nJ6ziciRC9BrIJq94cJNcQJc1gOrvCVglPWsoAgcU8HZ9y1
znBzsiZsxg+eKFTm+81+k9DjgdyxVy87VyxZrMVzXV8c0P1T/ZHvmb9VmYNDw8UXCUOBBEdc+ZWH
DUJl8R+FAjN6VdnaEU9ljNvjBpJa/qzhLsbz+q2CSdaaD19IMVhxPmlR6IiAs0unPJbzT22soBLD
U39fcEgUe2MEAJ/o0WRFvG+joTCgltSjRluNPb23xLVSrolvgkwXyzlRjhT/RyXDkshgZIEiqbUc
iFR0oYzO0QImKjruDJqe36kDNS00up9z8+g1aFLuxEup11HgLKA2KcXjtN56fb3wrNET1uPSeTMp
gSLGKXnr7by+4mLTxMTqaHP7MNto+Ba6UTyS7OadNvI7xe4wXd3mZSwrIN3FI6G62Plisotk5Nrq
04J2kUpwQO3L5ofejt6km83jLka8PfhPgBxGN6fFPFjlmQmmxB7eYFWdWg661/EYSV1/eCPd0RzS
bfH7i8/xxuFWTkcQQ+ZXX02Jvf7gAk0fGW2Hxujs4+VTP/yF5gUIGBLPgZlRzEu/C9PRKXzilG95
lofE8I4oEuNtKLtLoGGZDO85OyTsOTcMaRM33SRu2dXIElNcz4oSEBxct0+t2nedmZDhZsDQHPSO
uI/zwH+8L0gn6dVJHZLtrnSLkrFoLC18EJVw/oqcRSYC/dbvCiruNnKLH/ZgZqWlRerMUHu753aJ
8SweZ7xc/BMObMcOg8zDERvFtQV2XXfe7jM8dZ7hLvtZAoTAWB2iFzcQp+/+4EU+Vu/VLnyBvFR9
CCo06IycLt9H+MKe6St22oIcAVjzwpD4gLGxHqf+Z7D0PoPP4BRiXA2i83YevCTyL9P8OHaWCACE
KyuhpwpwfHATN7el+n73UkzKU6CrclAJrKgS2HAMGS3qpYJxzygHMEs9t8qwhGlzjTFmNbQGqNDN
geGZg9KwNnlHOLzOy99V/NR02EE2L80xO0fsuVskvD8s7tPl6r7YfpUm9qxf4TTqSBwDwrrRu7gm
cBd+1vRYl66OqoOIktmEALPPdToXwR3dT7gh2Y0TVjh2CTgvc9R7D3l25XceFpMnBnwaJdLtgmee
89rmRMitBrNCE4QnaMjJZdOr0dtisO3uvRJBiAKIjv0spuNRHk8Fj8Fjp8FfHzWBYtimslwc9hoo
wNzm3er2V15VVtlUEyrZqsXELi2xr5OTGx0X0iBI0AHVLgP447sZI43YnNYPTjZ8uDze5JPJHY8J
SS1rXn+WX7fJY/IclgfjcdUTJrjrcLIXby5FXJ2Po9cmPkweXp3mD4srqh62uXkFP4RJ7Vv8RKbE
kQGMuUU8W4JJo/HKw9Uc5eEvAdHhJyzHqf/pp4CigKTBeSjmingsn0Hdg0H8GD/Gn+lrWp1fUa9v
R0ZwGNw8ayhyXNkt/8YbwrBYo1mdQa+YulWpAPOcAHIQQSCOFPu62j5MZvtn2G9YSt/9KqacX9ns
iNvhg3r8em42PFJTLv2yr9Jz2VPGpLpNHaRb9lOKT2OE8y0LHn4JnC7M/bjjlb9a8u75DSCAkzCN
kZaJqiPh9L035iULSc2b6tACITD2hCFA4dk15RJjyzYGqY8QHtXZRH4FrL+TdHKBziqe/xmgh6SL
ErPbfgYHWa3npSuP8ZLnKBYtHj3IC9CdcnGE/gqYSju7Q0ucQQODw1uf9dyv8A8SXrsHXupaB0qs
Q/K3BRtuYPPQwAFCOwfnkv2kAHVZBpKBDtt9o2QD6NWcrkn3wEILr7U5RhQ4Fn6sSfx7riVcthcS
JC/numWI8u6Kac1ki7UoX6qJ21rC3nzMTkArQrlol6m9yI08nwYYr6xWYgMWB+RgTVAx/+I8lMHE
IH2wa2agMGpWhQnAdNRVzRcIWFIO1hOH/ONP1vG0g5zIOMAWjUVKV28/4WAf7SeclAQtN5ru0X50
HH2qzV0fQNrkbL51SFr+36sEMRzKwC8ufezMO+5tkV5qAHaCrXQ82zm9AYcihSVf26VQrAX57P23
hcK7yOfDamDEtjjSarzI+hKI9WlT+baXDAvZ32xOAz+GTRtGW+cGn1hMRjmoyYewhBuSVhP5avBE
OA39MSQ4fB8KmTfbbw7nX1uPkcn5MtlOTTYndOadXUj5MNYpKk4QLLn2IyCMiT3gEeC70Np+STYJ
8zA/rnwn+ZgwFO2XuHNT7j6NSI98Zt+eoo3vKPkMQI+hn3bWdKN5hLxGtHliow49RDEJ+ZVFRcIv
xmana1OvDabta7NHuB7pxCIu3/kuciXUsqgEArE8ahNeTWQ/WOFpOnmD+frIH9WesNgDc8oyjn8H
cs7QMafQCMChB+BBiH4F9AKrgw4VdkH0yoXydgJKxDWHv3d00+i6AqLTg+8AGtBcwRH9mnmqFooM
N8XskcDhoJbiBytXj6WcvVWMGi3hQhAbrAvFyqB4OUgyeTD4w2FJ/BAgz30zeDB4rrm6/Es97WB1
fP8+6/I6/jmqoMI/EH/u7XA/vPp3sP06W6Si7GT+IGIWlTFH5cblrRdJXJxf4p9VAeilVpnYaO8G
Kv4YZXPVo2nhBtQZ3I5xngaNrkb2pDb5jOtTmxHuArNBLMdV9expc5/AqMs+4CoA/21W5vk0xrrQ
dD7vbRV7gl+Fe9The+DgL/BzH52DbIhprH8JT96D6Z8BiqcRpOWeHfob2lka4m8p8/Y9ZrPM3EjN
GmvKcnLQDglB4l83OoXjhtFyMZXa8i/h9U+2vfKQ/yEX2ZVwedkVm4EmRnAHLi9LsKYbU88aYJ4C
h2m0UULqBwvqrrqlQN9enAaxA3WYbpW/reL2ZMPjMkCPjKFmLJqyaN5yHOwHdN0cZy8fBjlP1J+N
gdbmuLbe01e9+nt/71uEQM3M8Weop7qFjY5LNHiHWHwCGS8INgDFu/vwwvwtHmH4jq6kESw7ROaw
lBaUBXNhIPhhugFcmDcYDcwNubTIbYHtKNNR+XGysnS5GAkcuxruA2N79OFE+amAv1N7c3qgLN0p
PGicYbd/ZYzxJT/QGqQrV8uGWMor7g6NF3RXyY0HHjprfjje5M3EFgInFE4efIxjBtcP9zlrh5bx
DQr8PGmcKpzSWzufIjFFBcNllAJZl5/ubX2GCzP/e90FKudI/8JxVG1Cw7Gm+OxGr6AyURBIMjjO
VeaVg+pQh5JplsyA2atE9ErcAmqjdWI5UYJTiaX02p3VyUKBycHNdPN2uVaHZzUw/KIcyMkgTomy
6sFCocXh1b7CoLkS9Q2tYfJiXaVhIB3CvT1k7g4VpobqbfUgjw0/GNd4uvjO4LWzSXpV4mnZQEs9
ayBO+L6JM29TVPBZ1vryOC2/3mz2+3tzSNgId+wJnkf0VfN3RtxVncHW0z1hjrRhexzjyHnoTFmj
p9pEjcGV+4GNsVgeJUV6cKk8nN9xRix3SJrHG1t5NCIZvrB8+F7tuauxqpiOpWif9sf9unPu52m3
z14Km1x1FfE63X6dPBQt0OVXa7zZKh0E45Hf8NqtT6/d/8bCxASxnJZbl1oviVvv+Y07rAudpqOJ
7xFzpoRrtVi5dc4T+gi5ROkU3MkVncGW503OmY0bO96JqqbmvO6k57VRCk4WmuXrKAbTNuePYChe
QAkjEHZsezTkjLyDBoQz5ZCrFcqPm6Nro+YmvUveCqROSsF/ZdGUg61GbJd8yKZ/lw+3VYCJ+rfM
GYn1oRVZUTUqBw1/dpdv1RW+4mHHSnZl3c64KzRA0jby/7aSC5xBi1YL/iw0VCgDtwY5Bl2asvP4
np3lxd7fl0dPi4ZwdR4r4GPfynqlX+vn/K17Em4gb/wn+aeIXnovnkthTceQA65f8BLlE2d83a5y
zSj6cL5v11og8+Gm3v7wHst4BD09bfCKKNW9rGvrjF5kVsd/S8VUPTfsUnppFqrRu3e50ZI83l77
0T5f1RM2xUw2bywAK2aCK/yU+XDZO+GtXMeeU2WLDnF6IXmCCHh7u/0gR5ZVpa996s0joT+jQwP2
PhGDVelqwKbfk4wmRqw540SmBAyuUN6IxSxNbR3k/3NyPqym5P38iOUm4YDoGRbsCRmqEWooFVlT
k99H9xW98B9LWibCWuitIdFyyBLk/AN1hgTjE/QOcfVE2lWMMbQd5sNQwlM3ce4M1hQUde5o7A8P
2txDK8+JO/BANAFrDI70GEpx+0D7+T4QBi3pRYoIKbWdC63b5lxyEJhdoZHf2Fy0jeCFDXJ9ntcQ
L2Aozmaej+nuzNF0QCJh7yn2FuPFV8mJ/YSKxnQPq9Nq+Xv5Mx7d6PxewwADMGfruq3By+BrxzKV
EaL76aNRghh07Txzen9BXNKmiMYetqBUEPuOURt8Vjvi91q3uI8RNxg7Vc0BnZSYsujnqYp1aKwq
OurVzf2YB8fmrNSSvSlXwKd7mxX46gM8FjQ2g80qKb7aIl4xvlwpUoWcWWU1hNYVln3YdEfwENE/
wYiIqi6ApCcvZ0SCbNbM81FQ2C1UCcEaKxXxUXdzCwkBf7GudYKgDBy8h4UDLVATfrpm0azq2EiJ
eyhaU8Hi4XoZsu1zPakkK0bck6QFF4Bxv0RZJFl615Um/QWSLrq1NLOaYzrpX8I//KDzJmaEmk9y
EUa4zGPvjghHPFtRf9qqJIJgz69SbWMWzn9x0/IvWZPSEFIjYPYQujjEUs27mbnDYKGGZJaIoz7f
RFqJfV4mGJEYHgZcejH7VfPkPH8uCBt6CTJdrLXEKJL45pO/Fza79xuDpWPS65yGwRrpCZwfzj13
gO9j5jbsD2PmYp3qdXRg6ciSXMPJT+fFxCTLonSpc3ul4kuR9yV9usQGmmpiyQn3Eotths4AvKHo
7fnzwOLmxK+M4VnOyoALBkkL6P2+qhMQiXad0EeY7GxKaJPx6Re998YMqvbvICaHqcGFV4ZBDeA6
5ZI4e3FfmhFmuvAOwMIZnDG0f7E3qOPBnoEUMWGOamNq2iuorDWJu49q0DeYLcrqrPpTUPosLlz4
XizO2iWEh+WNaOfhbXGb2o9KHi0aHYyayaQD99OjJtl3N4R0b0LEWSpyjngOVb6WIZmPWsepqDAY
RUoVUjggJigTjC3MU86syjsTi4Z06R+UNV59ZnHAGJiIOfCaPMLnuDEvwd+359m0xuNOO7xqrIyV
MYe9w9vr9/m7Q1bvMzhiMoTvLr+S5oCoDTyb6Rg0i7zaZJ1gjsNMJ8ZbiYsPW1Twb2hejLKZXlya
jBa2Cx2Ywy5Ei5TJHGcnpwpKOsb+mi97l7Y5qg1EH6gMXlF1ggA9Ko0ri8f6tDltWAtffUQfKk8x
qsmpTCxEAdEp0F6wee4f++ZfDZ9ze54u5IJwYbB76NrwmIUTEeTIoO04zOmATLf2oXomTbUakR1V
gxpiod38E1mT0vdppXI+6ZbVWdE0yd+cuLHIIusV4L3hqIIjczKHP6vsxlXgT4se5MZBXvsU87Q+
QZimZzrP6WX8nKbj0jwJ47HcKhOJPpw8fFy0JvZeCE4FkbdBSaD9L+6qFFUzyW7F1aKCWgdROQMr
tFGuKEJbAA7A10akjmoHgjiX9QUzCGkOdf9guBzeUFgvv/dTdSc6aFgkg3wem6bLtEbq9NrQ5hVQ
kolGmLLcQieLbMb2LkQvbL17YM6eE3N2i+7BPXgSXHQjm0THdYyfM5TWAx0BUUv/bhwmogHLyhFA
m6GgSgWeVk6ohKKgFhSyjxgNLHosQZpiyyHQ4vV9BbWJPTnOVf3qQIRBDQzy4zw8XpKp+myLOtpm
Ipohpkkg36D6d0+kQQkrrHD9Mazc8pQK7VH2l/1dyR0dXBbG/BGqMDYxEGw9Wd+Z+eF6bPDqW4NH
X/XGDsk8uHS7EajgJzO9z0g7ovU1McNpxqjRzKb1JnDmPHnPrpM0Sr71yrwm90A+HOKPZoM0PI8r
c+KieEVEx0rt5hW+DCzsePTGim8HMivARpjzE0rLFnenqNLBqw+yJf0IgXsxvMNSGxoMkjxcPymo
6Vao2N/PljE1RxRnkDDfa1gF0JokUGMshZ6shlUA/KsDnk/L9fWnDrApkFFldNVLR2Aj4R6/TNOR
E+lydey+680jloOAI72qAyrkiHQOZIpaQ87EYiVrHoxVMvvrDFQFjOQQgs6HfBm+c6zeGhaUliQL
dVKIljAXa7N6twK2Unf6r94ZGB68kKtfuDSPV7NUap5IIiSPA4H+XZCqDdAPEsU9lhMnAaiWq/e4
DlqNV+ANIJW5bNdabyfkaqKJxGiF53vHGpGkxFz8om4wBfxLgUxvHoGMYF33AXhl5zMgOZFSkjHP
oVUdFPftEUy1Au0+GZAkbExEZLtw0xJ3BfiqpdhcHWCnvqb1+T18hvfoPakum0TkYexiti8BsxET
Vg0jODaNkv/C+RFWFOlLmNEeSWQ+hKg1eyZCQUYowKSvwZmW5T0+dSodxJWc2UJlOPz5Rqt5YOR9
QnKHjSr+KBzI7jKO5UiH6CSiJC3HtbAWEj7aKY3sAUnf6FdRXlJQETWKeFUXwh7Ly+KQSDUlhnRP
dUWqsJtRY0Wi/oyfTKB2C/AunuFpccVFVPiJ3LzoU2iBhNvI9rYQBgmCVAbKk71L5ncChXSgRECr
pnZWTanaFWHVDCJwVhkm07TcSqZMN3jh1VSd29UeYmZ1BlaPVL1Szoc7ufZaM4L/Yxvqu58ISLq2
zdAMBUax7UGDCM7g14+hZgJlVhW0/i9cuM4QX1QbZBcoevKjUbn+32Z7ZJrAIco21OzjgtQd+CYP
Ii6QrlUQr4kNiffGCNcLFq1y/tA/uuH8XPP+I7cQkpRvorFToc3WTEc2CAVKKU1bidgSpTSLzVhF
XKabRdqvwo5dVjCl/h7FwGckJEMAYGmooWWM5YYwSowYYRvo3s8m5dn29/Xz+mkccgj8BXwuPYnp
4PY2OI4t8qpoWgVBl4hNU05rg3MmZIz/kThVhUOSd7fZmNuTW7UEAK5BHG4gA8ZdnRvDRXw/xhpD
liSFVpl6hhCRUnnIDVWM/U9HtryStz5nmN8xFku8xHv1hLQWEpfn35WsxPwGZoCiBToZkGk+kMUI
Kyd/CgLSZ9XaClrMcID4BNu57rsnuclgIXfytzW05m3XS1eaC4H1hPd1bXL9K68pG67k/YEHMg/6
VMjErPdL+DL4p4lgOch2eEeh+QcTHej1z7VVkGlhI2kuVON9Tqv/R++SOAulCDZuEqfuoNurpxDu
qEtbzbvadxydBe7YmodyAGi5mo+qTRVQm2mx4f/1OUFQ4DRc73n/KnBSp4JRNXC1ZtRaR2GI8wBb
2vxugDkODFNkyrLsXOYZqaBSExpway+dCkPxlGnvfp7ShPGipSgB372Gk/UNwiwLHeMWkpAYnHUi
PUXXJe9MQlJwICHJOyAts50A+sSQL/zP7HFs8Xb4x5YUtVEP8aekaZaVYzJTDS8L0az98N/tY/A/
os5ruZFkB6JfxAh689resOn9C4MUvffu6+/J6tm42yOtRkNKNFUoIJGZ+FKwQG+yK33qGtkoUtBw
2lzgVu6GaEXJ2UiPfYQFCR7Q3HBvKjp9V7eVfEMG4yJCq/KRKuTcy/ibQOGo5hcJcmeQG2Ew5SEz
lwlCF5txfKxciFIkv4D3euE5iqVb3A7PvApgIsHlxDfQxQJ78dlgPKw7g448Y7pNdHsyYSZUL+Pi
SwAgg1Occ69NXX1h+cQ4TySDlDYgKO/inP5OfxJdCmFMr0O90iUz8snTUXjWglyYfi7wbqlJS1+J
+b5y3M0zd1kdB31Wu0UNl24xKMay+87TR7yYNbBifO0Cs8VxhaXBIlho17bjRRzHyYSO5HSJlGiU
g894hsxY+ZPj6CksULzCcKTeuMArqqFNlF5VJGGAUzC6t532ZcSvkIJTHwUCphC8Qg+lZ7c6mU4E
vp/qzDxuCnGXik8GFJC/qKH3jby9I4UUwJX2AMVll6rbIByooMgAGO7EXETob9R+qFFkTqC6klLV
ANotfV9EW4Dprljnki2pUjsykfSI4ZikOfpxQMYkeTl+UdrxOnb2nefgPLuigxHqsuPzdfUkB2wD
1Kw2LV07LkbTsdpFkWPmx/jLeBbNJGJCEaufJJidcV69wI9N3UPPRduoSmdCDUjAZCKjttvUFQhJ
hDRhlzaP+mMsGPU15ZREZ9DN9ERIOPAd3mBul3H25AK6l2Ira9MkPExDTmSCKWEICOTy0q/iUIV2
MAAJvWelDoG3wFqAyUEgWAloFmwJrIllap9QECg40NRobx0WUltxQf0wlsRgIF6MlL8iPtCxJNAs
2gwvwju3qZlcClPAsoVQwUgGtS8n09QhI6NAHUFMm2CAxnyOxRW6sXkWUhYPjlrUVNHMlBFkr5pf
HHsx6nVeQVOTuQfRj9M2jYOKKOpQ6bzWqnu7GcTc+dWbKUlp3Fk31JyCDVvAwD6FOd5OzdclLEA8
Y1mS6hKvY83/6dKJZydRzZENpA2JWbu9ibaIHc1GUrxs07PnmIMx5sqKNU/CtR3nOCDxH73hkU6H
Dq/09BzKMtJdjU21Od+0iNWEoE1v2rBqEQPPty/U2Tuk0yyHsQnMCd7YnJ56i3WOXlnTfMnRSh/3
YZ8iNf/MYzO/RO+dTKtz7qwAbVC8CZhPWKteIA5cX5JzrLYE1hPXtHsY7AZlZKi7AUpIWXnyPxjA
/NmT14/w0gVFYPQ7pCrcbZASGoo0BEYmZ0OX/vGd8Ofijo13rE5/kwEwAVyhBRxfMDZrhrXYVJQE
veZppyt009bfDU2GxSTUQM9Bes8tvUnNXVcrVUypghXfnBhIf7FIuyrVtjIawWY/r4TzcZUsR81b
YWcy7WHAHQgVZsZZooyij0EwBNemSPeCVbr22u0ueL5eLmyl3zoww6dp2yGe5zFmnAMpQ8z6x6qf
G+W1Tbi479Ma0Wb42vEoPVvVbMHrbb4jgzji6U3tg95ElbBOZnhEjHqTL27VxcbmDbFNiSJsJUeG
QWKlqCeieMmqBb6XgxXdd2KbckTZR4Oh0Tt9HaBzTR2mn+7fbukSvaR832WcX96dAqeTISiXpCdJ
ivdmD8Cj4kF+7UHGG2gzvvM9NNh/P2fNa1toi/GzNpb2eRWyDd1ZhdP1m3yIXqLaIpS/2s/BoXcd
aPNMJ9pmOr6l/JBl6H1W9QFucDOyi9Fu7+P6vokKY6kgh1Oc/XN2xd81vh5FG4cp6HAWeFl/FeSI
JDODck/Ys/j+YjCIC53uvxmrl69J+jB5mbHGacuERB4lKbTDuiSa1kwtMchoXYAn2inkiPpb2h1X
xwzBgOVqE+d5LIC9J2caPw4Bd+tue1WotS/3Mng7GR+fXxDrin/ukUYCc39IJWUHpMCwofyZ4qEy
BeLKOHkmhrARtZLp1e2SNW+uidmkWbzd1HQyNdB0YU2rV0kuO2QynURLRHG9EsJRYV2nDAM5rM55
W9HtgKi2lb0/jFroZ4ZdFQ2FggniVg6V0b9pa8aZSeVujjCKai88jD+hjIOzCG62tKqlIf55+IUE
zFRKHNpkMlTSnqkAuKlVTh+PbvXX3/GQtSd2iXrWIOBEekzlL3a/FKmCJz3jMy+7Wo+Q9+T+zCnw
mqwdumsLksH61C5BmGPIJ8kmvXex+e1vIgxclTgYCk9ExBG6T2+faVkK4Z+w5NH6gP7LzBtapw7O
d5Nd7/dmsOfubNPlmjY45qB8DFfwB8jbeTe3XnsRByvoH0SUlR5dY2PNDo1Do+L/yNy4DcbxVK7t
A2nrlJF8W+/LA96En+RpPQaV1WP2GaxRjK/Hm0B02idsMc6AaIzQU444kpgTJbWubvZ1kX/gSZ1z
M9EuqIBy3FuEVardhx2xHlhasPajr9Ve0WAjwH+tRRblPEeBc/aqHgJVerXZ+gF+fxVU4Nnbj0Xs
v4fCCJhi30NsT2Tsk6Dx5tBn49xfe7SSAHGelK3gZsfBZSSKZkQT+swOLOM0Al1VlnQw2egp7wfv
iNffGlz+3tGJgXjHIU4RNGK/6OBKwH/36OIc+AU0QFdZThb+zdMYJyi+rV9QHQsrvyPC5gu+Ea8n
a2zuHwZhA9aWETakgDPH9BAj7AVS9rjK/XBXPIHF3rqF+NJsjq7CG5lqJuHYbkGDQoVKxlI0lp6s
ijrsadNQSyq5OlTK8OrCCiaVhc3hlvH62g6xD8P/kU5TWAsujlaSIiPddhofOs2VLTr5aPLxMmBx
dOwirKyIkfKsv0P7xo550EalhOSQsQQf2Tuong19pvPaR/jlox+xUW0/ee2KQVYkugr5BiXKsYe+
rtHetw/1QjMT/LAmoDHpDBbjFSN1HHy8CDraIQr/K5YfYpaqlSEl0gGgb3MWHivRDdO9v3vzRIaB
OR1SaBxC4v7WuBds7ehpP9oagoSWqeiBPX3cdasU7VukRhf0vue9DR30XWy+rSxNQdhAkF9yLtVn
DZJsXDt7X7CJpnNsYjjXz01uZ3u0vrrBrf/Dg66+/8bu+IU7Kn7aVCvB6+3ipIhd53NewnsrwNgO
KPEP4DXWzLzdKFO18u67kXSqzB97ofGQEIfVwgp6EyLqdDFf9ITcDZEH+7wiL0WQWidD+eSifQXM
9vaRI/X30QTR5g2F/gAvmZ97WvBke7dmIXh2LCQkD4hCj8Xfb+vU4iS3cZ6D29r3dzIYcr/JopLh
vQAB4VW0vlFt6CWJ42xY0PkGnOXfQviXoDIgG5ncAAuAWPO2UdCoKy5sQPmZSFFlxvmCl3almpZ2
ev/3mTybzOV0bm3Axo+du3Kel+Nr9yxJ2WHyDirJoVYvNR8+LMo+/fdyzl2teZtikhISXtBFJwic
2CGik7LNv9Js71unZDFgBP2hH3x+9iGzKH5o3FnzglP7xRp7NxElBN2EGjBf2CC4CDGwU7E3JiPm
zYgHDusHt4sOb/R5WDrV76SN4NNwq7/DxzL3dA4MJ8lf/eQ0uv2pXJ+UXRX0eMYh46J9gW+hcpON
1VbuDvvrZi9wNHS63YwjDlJ7l3TjSNlHSTl/HJAIOETDOA6iNvUcfAknaC9GtIJU5sybkvaxJ+4W
I2Q3QKznxt6fNJPYmYyMBaLHiD7kFb2wJ3bcHvPLWvyyGfk71yjh+FP2W4wWZmxdD6msGfOK2kRx
QFqPVJ8R2DM7qPCNEDso/gUxrNXkVeKsmrxdptk6CUR+m3OLyMJfjlYy4hQLgoBFMReGkixyjkWH
tOM9S06uwvwt5o/68ETR6CZMxuX+XuI06bZ6DJVFxIJs5RsNmkNvHWI/TQjBkGfXRRjSY6HxMEJq
ff7X6/BV6OftDnJSXmTfOzY6eGKimbqEpc6TdGEOa4oJBpyCRU2PRa/jfOa7EhgN4+5hOC2nvXJY
I/TTX/rN0VzRT0CAU+hPMV+vEH7oaN7iYebDGshGynCfVq232fuForOi6IMifjppYM2pz/9RB34/
1ntv9UqMHEdbOQQXdJa0Hq16r4ePLH3gq82YyiZfhxbSnLBnhgNQ09odGjTdO/jS90rca33U6WJu
wBEjHe6K0uYRcKdQf9FfO7yMy2WvjLDt1CzM2c3eNrKmr/4mE0njwIcoqpSKbUZ/LAIlAFAiqi7Z
ASvuHUCfnTbaK/Zg0rfXhSB7dmCtH5a1VmAH+hNQNfG5y4e4OaTRMaNCRrxjI0ZFIj3SKGa2RjBt
i3/9jV7erTUg+x+0Bw7J++LTKBALF6x9Fcw4E0+d95wv3LcVwPSpOLEoGnBrnDZL34mDuE36HQXH
qfPYu8U2Og3JEDi5I5dJvN1uzenSyQDEyS3zfn8VCRjBByFadUXyB75UH6MLBt21o4CPKz/HemGL
mffe2XoOe+qzPUVkTojOApEQYqt6nsSKp0W8GLGqmcmjvyfFTuAohrCs4xGBGLVVnGhper1zQ7tu
xJchKZteD4JH3vbYa9S6zcmcioYRyAmzkZshh+sdp4ISyTpzGiel+Qc2Aon7MAx7MD2ududOI4xb
PaIQl2nWxMPjpMuH78lzbxkjEc1VPkEY4f9MH61f2BF3m73Wg6GJjxLCu6nv+RZTRbHm0AbZ4iUV
hqWgzK+Gg2Mly5CJ4Zr4/LFCRTruxX60e3OOZE/SKzI9xrmR4mlmwpwhCoMme7A5YTPOk8krZD6k
9qWCpOOxYT1eDAo2vSBsSVyyuCk7nW/MuY+EZ9yGedGIxJgpzs2a3Jd/YII0LyAf+H02vZHjeXPt
du7QbJb45ploh50rQe8F2Qjsot/tFyiXcb42lho3ux11NcSN7E0J/IL1AN0OYt0CtINVNODLrYdy
hRwgimY35G6zCIMY27dtjpEsS4ka3+7e7Ej/rfXXRsOGlE1jKlgx7o3apA27N0AdFJBTd1l3EXNX
uhqm8ra6G92K8SsULvzCFf9n/Zj77L2uzc+IeEgIcOyAoXN2n5yy685YjdIa8buieOHox+pZ8QCl
ziFN7zf6XchoamSZyW0A8wxYEAIfX/oAFlS11EcoqLEJgWwO3CCQcO1MOwXpTE72wyATg1WD58Gm
+gYk6EcmUwExgUbe3VyI0Rt7PtP6xgdwcO1G0RcXoMY6p9gMR5qDJ4bcIWwB4hBiRU9UrlHOZpl7
QLmEoEYt8Q3EJYC4zagvcBEogxuw+NK4VudO/QeNibXV3eNUeAo7tEe6FU6nXXdNFpzg08pc5kzj
MycvzcDwGEJ8iHJDOKO4Z88/w2MyDYtWZx4uGdpEpwOfbjLTbVzgbzLiFT1dg0Hn74RahdYMknR6
8ixznwFy3hGl7335G07DXIzoGhXwhsQpwqkWfg2uZsg2GCc/vEaP7rUtZcibSeX7IGujyoJykWmu
IZMrDxZWAYOHMHvFzUGl0QfzwzBnNTUs2CVbDcW255kdHD7hEZdoXroX+gkQBuPdte69/ITtfB5t
FbAlr2f+L1b9bId91Ox1COp8X38QPTKoHd5NDzElrWpRcUTdQZZiBkfIFkGmIGtxidj76krpKx5P
r8dwKvNF09vwi0NCDj/y4HEznTRsKwtFJY833LqMgtLvwdSO27LzPf2Q9OfwGMFfJryRae6esrbV
qnjaZFrOdPZbCMher6pYKBYn+gDzgY/iHxtFtZsuC9ySbgQQZQgMaqHGgWi3eE7t97F+huUu0EaX
GJgq17QbKPh15UEuQd1mOMt+nRmOp/jq5uwLlk5fR7anNR/HZDniwuKQ3/KWHsGWrkARczXNmJFH
qpzGZIKmSZcfv2ww8kufhUqzVC1TxiAma5x2DGovzYf6W0LpLr4auZKccDxIeEW3Gc1JgXFmKNO4
uZD29ObMjZ+w/GmLcXIiLVBvRpC+uPYyAavxzP9qf5RBQMjl6Ivou7Xu7BvrToo1C2/WxPvMSFoi
OuB8TKNtvMH1IczPtjgGPML8IDtQ80mMMg1gFuhKU8YpcOa+jXGGkLP8SpiBoFOJEfUhQc3FdBxS
qqNaRW/aHmZ+HzFGICPoaJCtS56s9FsdWXBi0zJYKVCQTRMisd1iThVFte7zsBsRg/Q2wUxdvKnF
9BHwGfve1cw6QgxvZgSIOsPESUhq/+y8m7nkEHx7YhloDFWWmp03k/vSM3LUl8Z5w7jgnsDJWjna
gAXaQzXmEcjCSa3BB4tD4IZYT5JvpFIFOJg0SL+oPs4N2amhPuTf9hb/u8Fa2fjbYfr85RmPpaUB
Wct4DhcNSYZmyb9rM9FIAgU49XdEkpUKUsIJfg4LvkykoypvSpcpIcV6JrPPlDpbqxcbZa5KS8MP
auO3xBk0AcQ7nrrn4c7P9CqApIJJ9f3dklvY0NdBHIUIywwKq02qyiMT9UxXDI8y/M0afcARvSuq
VY1Q1Tn0Bb8KXKVcMvZSwlC6/bxFQuvs4my9DDOvcRwfx2c+KoMyMEaBFj8SFLgW6VKXZRRNKogK
cAYQ55xZ7FhxFOGCpXNMT3RURRkqk4+1hPSuuSQPTV8U+kA4zlaaVXwXcqPr4M4FvDi7z2qjzOg7
eGF/0btjnyFNHvZy2M3hQge3b5sATJBipyQnQ9ChnFcjSGPDZf4iWJUYgdKNADWXO4/i3jERXYdW
KrEafhGrn7FaxH2CPPdHKAwPiQYsRhQiW2E4Q+Ee5LaQNbekRydjI0EPPthiY3NYSLl2buTAguHT
nIp2bZSa02gQPd0izoSzD40Ppxg8j2T9ZwKLWo75UBSmMoRckSgr2EzdfSVin719gyEQyXiKQS3m
MVV4TN+ZfBB0yfdIFLiT4Q7IPoM7XFmsAWkkni9gSDv/Q1ebNVJq/SfqSZu88n1V7XwHexCTRI3J
VOhQsMqTYpKOGdb6VuqrZqaCkZpM6vBo50s+IBmBLoGXJAoc4+lKl6FZ2R2gFaIPJHf2ElR9vQn6
eFq58TfesQevWOhh+R6f5+TJX2h/00mpW0Rps52V/q6NX/gJH2GuiUFki3GfnQJbsRyt45pHC62e
i48f+0v8IsnNOdPBMSjUz/DonYo37zGtgnbeFqLY3j/he5Fxi+gk+V+WdGL5MWxTmJWwdcXfE99C
KDkvvUVOfWehyFelxlcSs2nFKAHm9GTZmWaTsXLiRlo2UrR9jc8QJosfoVD/v75yHoJs8vOmbSkc
NF9nmgjbF6c85ZUrsqtTJlGxapUKW5gZKaR6cCbNLk00k8Rhh3ZVYCleceaxonV66tofHbpqg9of
jjGokgYlpn6vzqv1bDvbQsvOUY1Y8OQz8Y+BzxymOKQ8atah/m3v6vnJ6W87vzBsY17p5qMsk2uz
s3unVC9VrXfnO7njVHNuPCd5XpOJRq5fWJSTXXM/eaFaAq1nyU3ozu1OdvZVP3/wJSwB2Nxah/EG
HRaJC/bB1SQPWWpWYxRM42L21YN3Vs5RmsukpoReHAA9mp8PT7J6vRhSTSnSqluiuk4CTkRa/TvC
+ald7ohXry6KRGq6ndasuPVym05FA3qJ9SLr/PoZDr149BJqTf0C5UwWzmHWnWJvA5+0RGr1hWuK
TKqn6K+2UXrpfVNPRqx/SX/VmUXfwC9VGBdjq8r02XznN5Z+GwUNRPwX8F/76kKwFClCD0dGm6n0
Rw+i6mc4wEX3EJVbh69CloiO+mDJ0d8hICQEqGXuTqSCatrWYpW5owTGslTSwgWDg/HzI6at+1u8
k0rwFNoQiWALJni8kAjBgmB8Fu/VtU8YgjQtxrVmhWi0hOaEFA3ToeQz4YBko8vAYfxzcKrczNJ5
ww8YrTe3NjHmY+i5LoZBAXHZsF4lEjA08SwnzZpm8sdXS7mMsIXhQcBQJg/4pw74ckqP4U/jDoe1
JF14aNh8rH15XkkhdvcufJYv/x2xEo5nv4i8rv7Dv9RH0LGbvb3T4O1twy3/phsSSPHCrX864q2n
dslnzPE1zUt27iJ6G6o3oGs+xOYowmjlIePwYAv5dk0JW98X7DtuQoPcaru4jp/daxcZv1OylTMo
a4A6hKzh7WSZuynn8QeygzeKhTezUvbYs73wdcHwo47PTgcbkI5coG7z7fIxrzUA0vnYNIU+p/SB
zQZWNkI2eASQeodX/753PownGjJYOnkn8sDC1BvnHu/Tvdpn3I1fVtbdU2HTcf0y+hCkXCCITLo1
pUsfkLPMUae19EN/qEOB8oWsu6e3GrL88u8v58stToI8ZoZ6WGYyB1E0CMkWUm/nbfs/G6ZUxQ7n
TGxWHYigl0Dmugr8dIXcXF2fcbZJ/dvCVx1Sk3yp5MM3FXJMHqmto48bF9wgk2qBDAmOAehRC1cy
HxGWHsCGo22ngMOhXWRl3fzb3n5yPOytbbAjTYiK/Hj7V3+2p2hAncODl6yAdv48uXQ1XjOD8Q3I
/Rx6/GVYrp+CUvKJpt0iz9UsJ6+EsADNclzj1M3iGvmwqk6poQXIxMBEegm9FqLdA97kvu6mS36A
B1luKJoVg+aQk+jzur3r7rr7tmj3TwrCt18keGgDPxtq0HJWYzCVg8T79PXyVPAQqHhryMefMFf/
1b+D7+BOYlMZFVc/GhL6xB8MjGgIkLqfelsYJdvOgTAkVrQRtnP+4H3Ce6l38xYs2TOWHmpGsgfe
PtFVFCREJJTKxHQ1TOIh+cU+Ik7nYpk9HfHv1YcMhxnKg+mweIQ5Mo6nL9MCcf8KTCDeEyXC01jv
MDMIHTHQ0WuUbTYX96yGSDLZbqJKMa+WKeT0xmD3/ud+sQtu5Pc7DNfkG83YNuPLgPbNU9GjXPkU
wSQNqvha0LDupNe3d2/dOvp49mjNFrFIZ8pQ0T4XbXgKz5d1f1lP0lKq7C9CJKRITQY9s5Vz+Fvh
vDY+9gl03nECYRrxA0ztZDv5zDXVqjqu4T6Gy9u/uQBbJgNIAFRDMcpge2PTUzZWfyC06cVcgVQe
8vQw7h0+onxrygiObCvbEn+sNUwFI4oR1DCYnSI+alNlOjIB+LkZ/wPD9zb4uDVfjDHRYmllUy5k
KZEofFTpcMjCjxXT9W2ayrgHdDYBDErurg54IXrTDUo1KVk8BUtcBf8m0QnyGBm2yQPyA0kNRkiz
Nj4sn8NaWJX1BjQSEjYVITIweM6pJTvi8m1I55TSAWfRRKAsM73zoI3skcplSXccWwA1T/betSuC
27l5bjJGnWaKLmoFjzuJhSRAR+mkShCR1t7Q1yACovoT5/0Nhm3aYpJQpuyZ9Bnrc9mj/v3u7U+i
Ivrjv8Nr+DYqHGnGSm7IqFMwRE4JhrY6lrynTi1mzwnNRjsTdrQRQDaBOX78Nez428TyO8sQqBoE
xeds6+wROL2sUMPsl0tspoq0L/mNGFBhTWpvaQkq+v1tScrxece/vtULPSRRD0veKQdpfLBAZdiq
ZeFAJYkU/7W+PPaHhT7HGBULIlDcKFotnL9k5MzPb2FVJek6ygBmzTLfBKVbza4fGWw1bLkdFHH8
gjcjqV8YgJ2Zkrcd5R0wB3th18cAfZKGqq0tnoCK6+7NchlRnY7exQOQTZ9Zjz/MEZzvkP7DkuAf
3VKUx92m5q8vzSyVgM2pVl3sz95m9QWbXRUO1rdolwYHlCJHB09DRgCVRxqxMv37uAX1uq+QLX62
hRTKHZf5icwHreGq/YSWQVIRZtqZNoPyWlJJXcNn/WoWtfzpbvjVPTq5hEYaA4IUCPJBAGxOM/3K
2Y7pXVIclzDQLCS/NvaDrWeWIt2Nlf3R8JH3ada+UWsbVh/f0jjyyeS0AIumiAMkswPbSUIrVD9I
vVk+614Tj+aTBvSK9vVxaO8IV9YpaDJ55ZZSUArjeFOIiPySKBtnBIRGTdFdo00M8xZFKb1IUitQ
sh/LRKaqGMD7PhN+cMVfVmzLt1zL/7Osju12aOtZ1rCVvvUvjpEtS4AhWzCmnXKY1OwZFGOs0Fga
rQjdof031FjqK/oghHciHjIOJ3pYLLqQOUxZ5jPh39V4uLzo9bpr1yv+uFV3fXvs8wutut3gL17d
4yE04KEU5YJmhXOKSKgJhZtlEWpOllW3wmVvn5xA9o52g8Xq08bhhpbVZFmyI0DmeQ1b6urwTx7e
ZxSiV9pZ3MTqYJke+gj4hy20dxiyFdl3Lk/L52esQQx9l/QBKq1eEyzZ63JO0w5qsR17IbA/PTU2
JY2BxPu7ou7r3bkfcGMPXaCORTGv6ADm7YmGJBsDCKUtI01X5pO4KMz6ejgjKptROgdkIE8t7Eyw
zhLZVan+0/AgUj3wcQDnuZnWVQfceUkmjMBexYRIYKqzhOqoIFDJVOKzigoxKe7Ar+kFhqiiityX
KoN2kgoGkcd0/bxLHoZMahxSxqZEqtovR6z4+nefVgsfBw9ifnSH3ognpJR4cBfJ3EVOVI2Jwrbx
wiz2ajI1PdEsXANlUht7IoS7AjebsBn8FucYQRBPs0Z4FopzRXXWTa1AxCeGB8Kjf3jT/ibcYoQJ
uVgtCuE58pniBubCRMoabOpF0wue3uzfxUoKrHS92peNk8Mb4oI98gnS1tcejT5sAFn5KtEosTe0
TZ7ukTsMVuLZVfhFg5xXgYJW9rF04x8SeaGh1ad5QsnGHr1a7a91hqCojoterZyHwP7Ja362ClA+
Y8wpbYYJGYYvErAq27HN/uTHX5G+FBs56B9CFXZ292Bn6oN23ObuAndjCCF6mGz9tzuaJE3gZUmu
ZIhL1cNXOTPUmWWtmkaj8PaAQjX3FV+Co73juAVd74BP99gDnWWvihPnkaK+Rrr3wdJQi7ROuzTs
HNCL3Xm+AD7Urj2yOZIrDAMz1pymlxY23aUccUbIqaKOMGjCFWaIBCI6dB8sYgg2ExY3/egmDTtg
e+5Es5vOFXdW4059PHpbxDh9AaDPxsiBszfnnuB5NpNHN4vkfc6kGaIfTdwf8j4eAh0AcHVk/BaN
Mj0CRVB2jB6O/qqGQk0vluKiqmt+zOTlTAiy6rvzG3FTVetQvUQ7BEaf93hf6cwvabKKsVPwAGtE
xxUp9+HEVLa+YF959KSwsGL0v8t9+xcvQ2vg1pQ+5dwWCEWqjClyFenrw0xyYvJawgf9bR1gNBio
QTfevi893RkLbO0R6dKlUS41FFB0BOsS8k6sq9i8fZrEnCLzH+hZzLYxZ5U02VdnuMVV9c//IzD5
HZ+MtMXZ7PutpUUoJcwRmzo0wENlFPyhre93SAyWHRKEDsBbp9XBAwUZJykBIvx8C4YhN1t6THbh
dipWS8TFpe9zANRsUgyJizvyRyH6cUMKKmmpMZJctoaSMZ08mwDLXeu+XXd5FPWh32IA0Mly+SvH
68ttRJHA6pvmFzDdogoDEhoByXSjwSHAWARuVWcwwpgHVfxbO8ir+D73148i8lrcmC5cRDbpFaKV
a9sMK7KGOggaboNxQ2NSmB9xncIg2+zCxx2tvhxaw87fdqvhQHijXJ2l2Rfq3fS8cB7S94WtwZM3
f0ib8gWrcWJ+w8vuSIdNJUrh/XTwOC1brQPD8qSW+BtqGigv/hKRtB7EcFjkzeO18J9M6/FP5g3p
tJ5Ofehark5Si43KkfqJLjynnt+bA66p0NxaHcC7uYpWvmzi9MfswSVnyLJ15qAh9WtWnaMcg1gt
WjePuMcLtNz2taW1hG5gwex3Dt+/ejV8D75mwisnCgaNNwfWgLA2SInmq8EATvpiMIDFNEAC8+SA
wMiCz0G7VgfBpPELE6cEIreAMeAsphBUHHNYOGrLwPO1kSfYiweb5jhghz3Am+MDNulPBsXLxxEi
sgUnWIx3BAJ3F6d/YuZAZx1bVPFzNe0XnkRRSA0QgZg/Ha2haqrPIyKuDBzAe4uU4Rcz60N+7hl8
R6Ws3yBx0JaTX7Z09rK1UQdRSgbVtSmOSTiSEiOPs8vNg5EpeYWpu409MiaK0c+0OwR/4ejA5haI
cIOyqZEFX6jyI8UzfVOCMKEBAqQJ6gJzdeG1Bfej2wXN3bldKHF0VeD8S3qkI4k+MskwcL/Iseml
cc3qjvBdehjqWhh8mvNXeN6ZF0NMDxjFmEYkr1ERyqNOcp3pKVam0CdYQTBhhTcDsIgfIoETTmqi
kFAPdUGvKXEgkPNIU/BZOISuEz8F78dcs2ow1yu9bDlgiZBt0D0G8yHFwPLKqzRRdmDVfWgh2MBu
6TKWlXeN64pI+8yHNHh6/aUZYVS9C8xGbqCugtBjkbbJQaNzR/NSdcxiQAW3SU7GwgWuHbGs98YK
fYcjUxo6cZc376XeU/n4q8CXabbmOChxyIIM5LxdT2imziFGnrFQ8mAFBWxzaATCzL4OZCyy7sj6
Wn0ClfHghlT7u+YZ64DT3lYTBXMAadj78kN6cdXcB07Gui6r/ct613ccs4B4Avd+9vjCTEg1Q38u
JXneOzQyzBWr8SFHwPXL2jQwBmQ8Fv4dmclzhMa3Kw/bNW2PYu+GD8cWrK9IJqw5xCp8a0DYgGrT
7tsTzHjjH0vum2DzxZTU9quLEvuIc0BnAOVW9CDXASJUOv30MLzWufCvBDYsctVC27DUrk2K1ma+
56n597O39ymXC0AmtcYluAw1/uOxs18QbO0Ls76x6bk5qkxQ1ZXjO4sPyLxRgun4gN5JOY2WDqNE
qwTvICnhzLQJnwxZfEdnDImah7p07OuGfGWnbRmMkTQyyY3PV/QqtBGLMChV4GjowTZ4If/cM7oP
D0PeEfx6zSoSXLHzGH1rNjGmFjX3NFdjq4TNNCkAls0tnoIGD2y4zb6PBQRGEJ/hdIy5xTidrUYY
gEyA2QZhXw2PJUbLxOmbm+MQ1XHZGGv0FT7i+960+YV1bwZ9cIMXV9aD84sot5TIORx8pH6J12Am
e4mg+p/hZ7jFuDrLtKcXEzM705D1jrElfSf9DzhzLp+CNDUmLDGxQznwmnCFsMqgU0IQf+G3gQ4f
VvO0o6AAg2yOE66MFpGTpqEBVj/fT2n9tJ5gmsB73XZBINqKGbpEokd1rcbAf/YCakkNCLf8eTkF
OM0lbx2AopG9iscrH3JpQuAdkQx9KSRkUyQjUpjwbe14FQWYB0Mdhh308SSfU8+KXBWGCol6S8hH
rlUhaBHkIPFIxU8joiMxJFoLPiugGZNc4p7inyz+8FskPU8b4aLSS76jiKPos4H7jEHuT5ZHTjEx
JQ41gQKamJr3efqV5F3p3ZChWApVggb0owQTcDLFizyMDr7OtZRPLxAP4WQ7fXoLQ6kTpVBEAh1/
iv7UHQDJMv1QyaXQKqPDHGdY1p2oFZo2T9PqSVzqufqmcEQC2bVgdc9ClVO6gEc1K44kfwJllI/3
hMtQ1i8KIUcEvAVVYIwSDVnCkDpljKhfql/95iDUwazLdLXSM4XTlsHObQawVxtUAYuqPYB2zQ1i
GB+c2dhsHex4QKOTm9GtoJQvJ+qNxbEyZn6mNXrzS8hfOaY1JJr+r+4vFzBxlVVSTBLOYUVP3JTI
mTknC+TuI0pROBCCHUY1cm93MlH3rwnfVCj1CuUGORcsE3XJuaD6p66LmoaXjbO4oGTwt9I7uMN+
bYMV1gWfWAnQWH8v68okg11v08sjHb9tZcZwHfw8meumISK1bFLA3hMkpAF+Y4Nxp6KU3JvZkNKD
ewJqZZQhZbCGf6UosN6gOwf4D5/OTyhGIDgQGL6OF3mVyE0GCxzY53Sjp6ToVZA1daQVnukemevI
IIAHlEG8Yggmeu46yeY5KgwdaKBaUIz0oQaU2udPmN6qBHKBal71VTdObcI0JjKD5Pk3DT4k75qN
UiDOE2dzrL7wy/RDZgmHT69CY0mdnJ9f6//a3+YhFhBbJgBdWahmyCIMHFMPkIkLUpOd4JYTfPlp
V+x0cotOAQYhknvfYJ/g7mQEv1i3kQUzlIgcVCeFagv5BS4BFXmsUAA+DJvk0AXaP1INvmJw4TFu
KQ7WiExLxwuBKHzj3x5B6pG0vDotfuRwCESIbGkoJysdRQyti+Q9eMTOgKdETwqv/0TOhwWSVTJS
vbqvQDpSjA5bGeyilLHyKkO77QAE5UM+CTVUTar89yyXEcQ9aX8aSQ/4wU8Fzl+NZ4lJXmTd//QF
Twxhs1pnJbdK7YFVo65iyCFHVSXTRiXGcqkid6ag1ccV+D71YWTy7q7LeIT2EbOP0lxmM0xdYP5g
gdZuRG0HiU2TNPVOG58nygEoZj0NfCGONpRyfOmfrhnAlKY0qThJJLoLmnUIv3unMqe/wBIuxPck
HcFw0ERj/JrodcoyimVo6r7XmldiM6/N7uMMHwwRCXCaJ//obYabYb53hlHLhD+lA7qAKIEsj3hG
ZJKUtnVz/1oUF5QIerDwjE8JY4hYwrrUQBFECz2aeprWPrvdTIhPo87i5kiNqrgkqEQxED90WuI6
tdKjWnsJfyERBnTEKvqdMebiGIbUrbeMTJDqEZihE8pvp+iyb8xzlFhV/6R3d1l1ZJ7F1DI3Y548
G6aBOrnF7Cs2D9keL8wO/vbOOaH62jnajY+gWsBtEl8txk4XCHjQMfHLEn59ogQ26SeN/yJyFyxB
dV0HHw4zysCzmSeDGEK+HkiBXy2l4vqQraGUa6BL/xJy+J5oh+WwQDL+lrU0TOZGlmmnxrOvVnF3
/edw16+Mpb+CjySTXXA74ufVz3TLTPQitqeaXnk3aX3kPAP0YfMYHUG4EL0h41R7YmtcIOQGAVPK
tBI09/eNSFSmD6nhA/wmGgu7vuhCUsBSIaCIvQZVO9v5tXDdhV6tMxLDCMoPtTbO+E9JNAoyBttW
wlyhZJI960r7GLu9tZkcGQTO0/4O4dQGdD64tQoWWickHBcfUbQeYV+f1Q9JuyLSx3+hxUqwescB
xlcGox8jtb+sjihoUAJKc6JezxmeWQ62GYwzvF/UwmGW0E/9q1L0QU+YR/aFpBhW7IEHt+VJ6ulB
yCE5SYlheZ+YiUBPF8AaeJ1m2+Bpi6PCFZ5T89fMJzKigDHWKbV22JfKp18mpnJa1Nsn/lnqZ4u+
4IIpic7b1CZAtsWiT4hEoXnK+q5eXrmhkmbg3FgZK8Pa+LkxbqHhtwLVvqpyDa92ijUptmQJUupK
vS4KhwiC+qjaG+6nBpMhbiSlFoaPXIJZ5VJZdb/4QiA2rOMgNboZXFR8CLVSdaEPNHtW0fCjtEKH
T3POt6FPVDlP/0Op3iaB0BMwXBG4IVXwVJSWyrG0NHRha87nmqHInWw4xywbJUK6hMiCbkkTSw7B
H4mDFQaE7ikf1A31gVIODRhuSvBMvsbRWFjZB9RPGabUYmKdrWER6+Gr8qObDZfsH2GVSGlKNDV1
r7SLr0CqOqsVYfQB/ctSnNHoQQSf5Mj3Dn6BlP8p40gvwMHrpUe6TOZ1wH96pbp+37zgTQCUxRjO
o4+T7zbO6BiY7eilfg74w8fiW4CZgIrqlFGyptMcPDW9RD2RBE41qx7gOpDBQmqSL9LKC8MCSD6N
6kqbWpSZIjxpPUvhkLpIo/hDJ57lJXqMFofelwrp7kry3L42Cs4v6iuihdzRPZKQVltAn0UtvHqm
T8ywAhkfwZkNdOW5xKTdTE6+nNR3uGLkA3Umb/1L/4RbexXfMjmXyfkKuSSaef3mB5D5otud0bAQ
NKW0gHkA6VWKNB/0HFbpSNZQyjXESaUzu7YjuyFS6bN1o019Zm/KTubfCE12dXopxMD8hebSgFnf
ALCTVwhulyeAvdw/vXI6BULxh4JhgRrZ+ECvumLer/mRIroiXhnAay247+4VZuUmvjWeQIONwqA0
+PaerUdbjH04+zI/727NteF5Kybt0J0yZ5MgA6PfcE0rYbFi6YX4gK6Pb+Q5w/u80mL9d5GliZGq
yLv35JGTdXKMDBWNU5ZZm+jJSwE/hqO0avFnmrNzl3o1Z/Od8pxreJn8+ohnj3+/yXvxXJzHhdl5
XII2PLsucnycF/txYbAff5hF8GQKxa7xc+8hblO8tECYmt125/XmZRoe4PHIYkVuoRKAp7NamdTK
OyB5DcUVigPiLCVXetFq5gSQBYaKqRuPXyThG+rbNKqrtEKizyaXZYZh3oqbqKhgqh6FNjWBFCUq
rA2k/RiQICYkSK1AR7uQlWB5X8McvfyUM463ENnyIhNh1YWfUHn0c9fm7U/tXdIqVC1wPSqFOlVl
C9z2eZVNbabvVEzBqEeCTkm/SsR0cLI3p48+dIkUzRgzOLpfmLq7RibR0OJq84VMTNCwDg9RCWo+
7ja96ujjlgv2gWYgYPW+jqEY7MGfDZiS/sGbofS1cuSGSCcXz54L9wB1CpsuClh1lC9SB36w9Dox
LEWb6Nbfdy/9zeQ9zIxrLeBkTlSrO4Bxhxr8Oi9S2I0/2EcsprPsZL36H09ntpW61kThJ2IMlE5u
gdCGAKERvHGAHaA00uPT/9+X7PMfdB8VCMnKWrWqZs2alX/ZT2tLDg7TsDT8ntymm4kg3W4iVW5f
KwabZz0Daj8+09iTOht6RAKm0NrnMc7Gdg16vCS1vQ8t1K9pOHKqkesxsbv6ooH1d1ykF/pD43BJ
mO4XxFMu4Rqfc17AuSnTTKSAbsprF7glzNOsu2qarzMgJwbKNvVmEwB2M/gj61ZS7DOdbND38m65
FcBYBFhirskCN88lQcld8Qli9lM3y67rLsZu2cWUQdq+E8o9jd0tk/2OglTyZlWfyb1Ln1XraKes
T8IVNKh+pA2aKo3Ftvov1HMl/eRs7C0RCO5ovoFOUk3VLB/l9rlFD8JM+0F1gaCILWCRfpyqmskz
BeJrCslvkcy0fL3ULrSXzUesj6Go9YKG9kp0KbqPfmwAdPlZ6p1qjqtj4Yg8kuAsMOn3tSlhdKcj
I5UEloH5dDKd/JL2w0PoTDquGpEDMYhz8ym2qo8qJMQOmtguapVo8UUKwozFbwj0h3G1XD6RRZ3b
cJhiDIRPrIdntjfyC1wsoZAhcgzQWuWhJL+6J3AwEcYDy5lijU19V9cmDilX6EpgH2pc+6VqHzIQ
hRnkHRqkGPi8EFsbYWAiOncHs8NT9don/iIF+LYs1rfRsvnAGL4+/30caSaBwMjmODyeo9WWat/G
tfP6RUs1yhZxUVit0i0Sj5FPHo8xVnPZOai/xQ/sFlglS6gcaezET2M5/qYBEy2r7vEjGo6bDqJf
o1y/0MqDFeIo9IvxcZGPM/USDX+UO9yxxM/4OllweBpZ0QspWVbNx/gOY/R3U9m/4cVFd1jOKJCN
/hDWPFNPrq7LlVYcyKYMvnrIbTJoj81z796yjIpy5aTuIGXpJBakekFqI625EG6SrZM4Pzr6/P3Q
/a4fGhc82mwzf8ThtemPG+kjPP50o2UrxsQtO5cBHV3YeG/jM71kIHH1H8PrCNmYUR4S1x0VSIuy
/hLlomN7GZ7q+QGAfXhmJTLtD61teKv/0uDy1DpWC2EuRF2gU+pQGgyn/dqwJuo/FSWor/tKBtfm
WFvC/6FrQK66u8Kcfjg1jqgk3oPfw3flj5pmoFGGBhQgogGvalDnQN2gVLouTV2kjhcfRefYVome
uoMrEh80h7zMHvoPs8O1ctlXjqV6aVSerQdfwxIfva8U1pVvVum4dK3kKexApKO7el6OQIBeRAKT
eFA2t0kPsz15cEFdQ1KqFGLyKr6sJxRYA1QmA0zCdxenjuwSj0peuW6fFGM9KhMYpX+pdukKrMTp
lKMsFqMnjjla0ASga+s6Pp7QCg3ol2lvQS760qc4gea9ql1lEZMz927uHr/4iMy5Yfc50i/0Zz05
pWMcGn/eMPJ4eYlbbeDt40b1LzmjhA3VByym/fMzKzni+17DpUHyJ4FNNrwilbn+Ir9k0kBA4sEs
tZdntOzHJL8aaitPk4AYFdgfvcUPQa0pDFCHvukMhU3EijyoH0AqlQVOwtUA2YfHP4/h8cHNH6aK
N4bca5BkU19k/1rfH4pz0R03WEGOfq0R+Pf5eu6DBNHnHcdClg6oEWSp8ebj71Q5f8QGEyY803Nb
GVYcq2TbvYzvwD5OO5p7lpplpEPNmvBUobOG4pGjEqN+Yj/YLr5/+AtNldvp4xVM/tLJs67Jvw8n
zVpdZePXwY6s5sfZBqfHej5TKZwbj9dq5hReJuvu5DJpUQ1ShpC46v4gANUsbAD3i60ssE3yIM8h
sAS0RLJEceFl9FdVfx1nLEl65Lk80A6AI764oh7lwN5dmoKg4JDkgwBmtuS07xN1Hw8J+i0ODpdY
tUBABEQ4BL03zjP/p+8+wSEipGK3VsaegCgpdQpJgTQnazYHo5802HulWsONLqXHG0oBs8oJ/C8l
iMGn1RrO3KBsowS4g2wqiHmRHuW4OkxCpeL8OEXsxL89rSw2Vu8IjznxmTWVQrg7SCPIFqd0nR/C
PHrWEN/pYuEoEuivhgTu/F8jeRpbUWf1mPXaP9RwpyVPHtN3vL+zwelNYrJxzBC1s8Bg/aG04WuV
ZmY4nWx9SRQJhpxoISS0DqwRC18lUak8qWnIvNl7dBOdJ8LmN9qz2NooHRe3XT3Nwkhd3jxEJl0N
hE0ADRSoeERgz0obefJiye5DQ8aACgK25iwiUGxslYmNtx/ejp9/09sbadFCTxFFStTC5eiHpPIW
KTKq0XA9pGms+8X2EVCQWGZxpt6+VWBD4ZrTPKh3yThtSvLbPIKiRNbmJh4s/rbQOklyLZziQF7I
GU7QrSbPRKozmB5COCz6/YwZNzq0atRUKk+bdDlMyFUShO5AZ1YvkdeEAFkStAxa35FiFwqwLskO
6JAf6jUpo6qv3oH/qKPYLDaLv3XFtiHcHdtZ2dBqU98sG9c1DvIpP9rna8uf8UPtgtxnnht4fKXf
/P4Ih4tql96JvZ4kSZH8ueA1ojc4Kh+lCgr0T4OHNwlX4gICTTTKEm6CJ7t+OXTTx7p9GgMk1YX0
7c5hY78DjoHu4nxJVmj6feusqIqD/Tx5ettjqGpfrErc3crTrtK4TG7BnjX6Wy0ADzU0p0G7ua3Q
GpVaiUL7NLnWyshPQaUKS+11vOn/jrK1bZzFCVQ4N0fMdK6gxrtGm5H5gUDwBWZuGLSrn7VmtYro
xYD+qtUI/sdQx96iRr0vzDVfSVoVPJRkHj6Msa4Rrt0b8GNwb3TK/KYq04WWepDjNReotlYZ93Nf
ydaMxMZj1qQe3OfgffBODsUJabCfIb3jby75S10kZTilX+yUsxs2kVjo1uqmZZxpMsZQyGWvSzGC
MkLsMFJJtaT8KSfDpkKLFo0PZc3so3LQdpUnckW32nF+q5kd8WEi9bXxvaoe57/z18Z1IuqSo3BH
G5eiEFCxwB86eukEfbRwWjY2zyVoHfQoIR/mdGc29QnEMTlcfntsQe+cXrXWR8LLmUVp8E49f/sw
0Mlqt23PZI0+ChG8Y8lC/UEogn4uUZue8E/NIww8stDwP9BcaNyvtb9p7q3YMLFj3w7Vza2qvUGi
kvFqpEK95+QCEQ9pmxs0Aw2ooIlWF+bei/RH1Hzw2S2GSqEtFEHC9z219KkJ87YMWXfUdxLcjWHf
qyGU+rDjiCuSM0xVg4QkWmI0dtS6tAy671SwlNA4y9bz0/wUP4tkPkEnNx1ZNZAO8Q7RyB1FpMpr
86ge+6qd6lgKkVo4So4TlxJD1dYVFUj4m2SY7GWEBWW8+9i0vlsn+MR2/DhQiF+CTurDfIoYlFC3
1TokWyB6x9Cn2K6lFMlqzw3sQWGZEbkWgQJhAohSBh0+ZNB75Y84rE9gRszoXK0EKTFbXaF4NUNj
66+SQeKcqqBC5Ra/0mq3dSUTx9j2cy/f5cpmaiZBDreUM92Q5KRIECTbKbk0Mmvkztxb+UuQiUxV
AN5Dhuo3oDeFs4BRe6LhZLFDE0U0YAmXsVZbm/wQUtRwkPuyoalfZPPcdc7r6vEZBJTsaZf+gv0z
1PxlcO4XkG5cjwXjAYFau743Yh/l63AsLpNXMnAfJ3RaPtDk/KVRGMR6oPwPcs8jcvFdCio+qApC
JIYoEEF0oq2O1ePA57UMlj/X3zwjYAzwfnrL9VCtPn5iI/HTiTnei+NzW+YlCF1DFex8pFAvuWjO
7f0GXmm5HH3/gEkw7q0n9tzM6NosgAmzbcTl9/KI/39V8phtPOz3w7pSCmkmWwofY/tI7seY0gE9
WcePm0oeeV/KZEqVVbZS3ivhsC1PyiaukUPZLXbPZA9Wf7XVsQrKfMS6EHv/9R/eMyFeehn4+NY/
1beJYCp1jKvJ6e0BzYkpLBfKQyYlNPDrq+ipcUL1Dm4umf7f9r37NMmOL73fwXpaWqyHmejU+Wrn
nrfU8PzSU3zVOSCHs66ro/2HTNXHvn9qPWFhButZuU6RUxsYohzZCZiTfyuBNfyMdvMdm2++zUcP
H97OkwudJV4bP/0CcX0uVBJ2z7+6+CtoQtfunfxntO2zgfM5mwYKJD+VKVhxaCP6HYm4MyoR34PV
4HdcoEooF56pfv1Cj+IVHx4BVMp6tjVqYWEzoOE/fcBcYCm2qOWlFpGe3RhAYHGALisUCRjdrZhU
7Pxop8FZ6d3pMWBRFpzm2gEl3Sz943adK77RV63Qogslbst1/tU5sCypQtLzzdWu3dc2hZFINR/g
PeWDn3d0IMkPboLl+xOCSMoUXhsmq0/wxeRFZ972I/oEk9zO0i32r3YKf6NSXf+ojJt+oOHQufEK
k4pjN6izpgYpgweci2kn8/IVHmeW2eRbr00qW8ICdS5/EHc0V0eyZdfpgV51ZRhCyKLBD4VmZTkk
ujILCLSmSiWTIoOEKXmTX3TCeDy/7RAji42LLIyyRw50YSgK+PVEb1QQE4vtW+5FC/iwi1H89ia1
kS+K/OAvzmbjeXsWhTAZGxzbBx3Ee73FQ+1lYaBj1hvqDkxWs+xSvwTopYcTuTBURz74aeKAFsIy
OXtR/F9sXxoe8aGSrn9jIzTLP5X3TAtAOdzg+GH1Jqf8IuPPYKcc+6/BU3rFf0g5GW15YhkS89Js
D5hX++Lc+AupbnKVR4gAEm9ZZ5g8itfocbFA+qO96bIU6k81Enx13ma1RiCD6I9ULdSzOnlihrzE
IeGFReQdC9Hy+Yok5KqSn9rz9PSyGaKWXvtUiBWn3vJlPP3aJ/+xY7JdPoKojNmS5nMLKcVVQFQg
Hx1rDwSJm3jfXF2eDzQ4+KnSi+VaKc4uzRIWFMYPLsQiR5lL5bbg5y/6NnHDFknQNuKCifnMakPK
NegLQJipucLPulUbpoYlPBUr9zfDJdPFFO5YrfMEO/KJN8KShAVhTCsx4hXylw91n7+Cn+FPLwNz
5bvxsOnevxuUmmevQekS5Yq9LDqV2wrlzD+1OqLE3791ugbzxc+FTilbW6Nvx86br36BZiIjQJ+c
ZaUEizj8QQb++tP8eVoRsR9vtR+aMSTYgtL7Bg0U3CTggFUs12BVQOcBBupgUgxgwxOZ6SPpVFmL
jJsjfbVDCQtaWJOOGCCE0jvkU3uFWbz8V6OOHu8I1UN88YdarxBmu5DP2lalrnso9PH4HizrFwob
LQBEYNk7TwMLq1GLVeoGv8lkNl8BKwflzu6Ppf2UoJlqVxcBeh5wYqkcSuhVair7MChZjp4Gy1GR
Pn72ojTK/AnNW15pBV18MdNuvbuMLf4lI6ioRalGeBQU4xTkJ0DC01jVHp83Pb1UNFbxQIzuBG/1
PwxZhN4LtWwspL/D07OEwKpsj693mj7u4J+OtA9zjH6nLHaQFJRIlXygxQx8GiwK6zYH4d6kWCoC
7qTwkfLqVkFhgQ4A1NvrmNGjQPU22MBhgRG1IueGiCN2MT/JhRSYP02+KW3q45h0MgRnN9J79y9g
hL/a9WXHtofl1DBIL0hACBf/H2OOYEuhSYMniHenhcwOyI+h9B7pBDJytBWWjCuVmg02cZH6LqAl
92v2hM99K1d3o7D4iTtkAv48ueMQQkycIK+pagy42MO5cciFyz4/Zj8f7sPCaw+Ni122eSkRzrFn
QwiG0haBpgNQUWMFL/dUe+1+RbQZnX9FShQLLFvFK/gM9fadQP9IwwToT13wtOQOSfHF3TbYIMoH
wB4jlkpkkcYWPJOG5nSVhwBont9sijEpmQda50zeFc81I2vIQb2CFhRDhg2FZ4FNTjLDm4AsK/jT
bYRl/pmx9tD06GTQvBGeotFPgon8xgX2/JTSYWyKoWZvzZwqd+6l5Bcfh969e++mXby9Oc6UFHG7
hK7MFM7b12U9Ldkmqbblxkrj3QQIdnBrvEUa5f8/mE8+hMzUkBAY9MS4eZ7XgVSvuxNvRSMt+T8/
I6Mk0yrljKQcSn9j6/L+E4EBtbz/NIjqbW/pDtZFbxHZ9JEUMRC3xE5KDtPVFudzx0DDj+wPPyTg
H3RyzODsgA/cTf1eT9MBVg4jPSOLLHMdpQa3Q09e/NCUdD7gTkj4S7q5JVxP33yENuaw0haNjWxN
xyTHwjhcQQ3ATXPLL4cW/zgMDyw9h5f5PwLAGqWth/a9zYCwuosBkuLu2mNzZ/sCtcd029Muk6CG
Mp1ED9npNfbKSH/1qWdkFwDLfPuw+vNDVo3XL+aZLmyJc1B5epehtzFPKcvTZD/bzsg8nXBgJI5+
Nc3X2NM3m1RHpY2Lr3/VJaBqrnrlYJUzOxlxqEb7b1nLX2trUrFc5OSBJoXQAk4sLu066AlIiiGw
ixFAjod1VlolcWXEwaCFY9G3NO29TtB2atByG2DO72LjYbonZn6ZTg0qN5UHwDqqB8Idi0Ecj6CX
ijpp5d2nRO7+Ut+rNUi7NUN0RUrwOfGOXxZLpibT4qsSgxpS+UIgw21vxv7Y6BNpUV0Sw4RzfKEE
FiIqaxnChqWCz9DoqD/p77FG4YWaxb+2/fBAWW2TsWttUfPe8K9bb8q/I26zzNUOkLzRTZgCSBDZ
fuM5OcBvDTjTfVqQgluWCEkkdTHRHDEo/IU5eZhlzN8jZMFVbjJSJQgsIl3/diUxWh48rsN1rNw8
xS/xNT+5fH6H22e8h/w6KG8qv5TrLGvZr9oNeAEWeh/cGMVMp8JvtXVkj0Mq4oPt+/zyeq1kMarD
B5YMKPy+Pjr18N03A+bhUDdu4QJFmq2HxYnXtlvUGifVMowoBZWUVL71aZha5QpnVFpSscKfuFr8
SB7KSMgyQIZpPAZfAEegMD3OPXNLwPypzOq9gPZLbeF/oHQ074Cj9kLtG8BqUrUyeVnE8OI/ZLl9
kAhrhHxM+oj7ViQ1LGuKY6tTUfAlHZqrDNCTSQ40mSKG+f75OcBeMI/o2YB2dneChRWCNVek95Yg
PT/hv4+fTBJEmN9Sl2PSgVBLJUzii0ymYKgDLFAqRpNss/XVxDYuaMrM8UKq2/DeFkq8kDZxuqZy
Fbb78NvXIbFLwvWQ0MZMSLowXBpTU5HU2ED0dY5fAya5+E5nUjBLyXZD1ok1w1CBzCITyzkWuE6A
a35iCFEI9XogRwMay96x4IYWhA99aQD4Tv6XCXE7QbltIq57pez2BFYgEqQdkO/3YvAu8EwN5ATv
lpw2r/1HVRZO9TzApjkQPCegcihPFqS885LUJTvy4XTVo66Thjg4aTba2VCNJO3bfS2lIeUQVk7O
jtrIKtyrGvhnylxA9DuyKEUmzeBd9yelJsgfKSBFN3zXxfE0PIX3T10cEH7gsyeI1pfaV+RoIvtD
jDMFrT9+XuopcCcSlUWgX6OUdk54oQmRU80xZAh5wwWXVKROU/PUwP4wQAEI262m8C+v4bdSRWq3
tkofgSwGRdb8Mc0wPHISQoD/PaQKmpsmg9aTcUXpRJJN06tNRpI7JNHaDAQTz07Sx6CIaJLyOafa
H21g/P8V5XBnjBNDKvUFHfB9mBpUR0PBKXtS66F4Ihx1CubNFV0Bvp1YHe7QFSTOD162JL5lG7/B
tHOoT/LdE7dm8Bq8dybn6sDk/oC3ZzldzbV5Eou5JMfTnqF6p+g4NcNCo5arSwxQnNxVYYsbzifU
TYc1Nsg0qUbjKd5kLnH/pq/KRs6cSb50ilG7hOcI9EGXKYiKtBd2aJhRnpeTx9QAl/PK4EH5GN4p
0/S8/HRhB+Na3RD1gWCP0hAVeukH2FUZQPDtBK2aLnWdtAGOMjwZNtNM1fIfUln8i8IGuaH+qotA
JkGnxUhm3dASWRATDm9E0F8DIl977NBzFTEbP4jfiILZoykNIMNGjo8YPeHt4dRWaLCOrRRSw69Z
6GPEH/1irf8RxyOTg2xIfLm1FxCXlm6Nhbs0relFpkExDgJzo7hvxDslkyebC7yDdMPxGQRu3I2M
3d+ONWVuiiYEQezYAzikgKLffXxGHxxadFS5R3Nq360bGIP6GmdiU/MVKyBLDelriAZ7NdeFsQuE
6dZYDgpxKaI0Bj63AmPfCA6Vk/6ymQgpmsvCYHtDcpXx+ZcGxevn0hEpbavDpKf0UEFSGYE3aNEN
nvy2pSjjkjhuvtZXbGAQfyV/8imdr3yAgyst8IjitviQrD2YkaOYnOZo1WZDkuuf1AHhLao0lNwq
6qShDqrlnazcDhllgCBVu6llZei9b4jE8BkL7xREQzY29pHGRxhS5D+Spj5qveDzufWxA1KQjAaw
1dipi+qFfgVeME5ai5bQ2ygKTTzYHDDizoQUhtJKmUMK89KGKZYGX44cJ/PB6x6oSOOJthIyq4GG
/XfzYQkR2kTAK0yopOMFIRicFzzY41giNm6pvTlBYL4CBKo9d3ritemM1/y1Kn/TRq2Mlqr5Sgak
vld6Lix2L6VF6XnTvuG0BL7iTLu8XHPT3iK8LEOhe24QzD/fPyjnR+WHb/oi4+VQ87drn9k/6Lta
gsyAu0qXNqo0onNcrq+nKMZOL/Qa/3m7vxQ/lIC9j09DWume+tfocUUwWAgP5APDayLN+Rdu+wuc
s/gaHXjBCeBtnav8zAgb97kakSOvO6H8Hl2j7Hw9u95q2/djdIAmEe37B7oJ/sa7+DzPf+Y/i5/n
eXZenDxN/kankYU8X80DceChlXnLfy7fl+/XeYFOPu97HiUG6f3p8+kzxx281TLT8vQ8v094/vXz
jxYbkwMc0AnSi5DR8tXrpDTF8f2hvKBfQIcHuUN0Dkc/o/NkTUMU1hRSpKZgtv2/2rr/wzM+vuOf
vo9vQMvz/Ds+zjlI9re6HZXYW1Zx+e31Wsu8bTnUd+zhdlC7NvOHaX6A3wYXaSIiAkq3cO4LcxmK
sDK6K6bZByX+FbUUG+EzzlUQ9p+th+hDDqLuQ42VerGXRyLIfNiJLPqJShBlPZiE7Qg7sQ/65/pz
EI3DRowxoEJ7FmAcyKk3pBpBNqIDdVL2bEfrS2XffH6OTLRE7YCZPePjnt++wpWSGUiAY2owEvY1
f3sr1jRgsbVQCNRoXKkPB3zCO6ZxNP3M027qIS98ftNwcSKIDAE8rqhoObUvuMqv6Ke4WNL0BAZM
WJJFNJvhqodhCNj1ivEL+hSFX4KAKuxbFXMYNv4GfVzkf8lAnM07Zzxvw2iV1Uj2jxSgyZP5g7wm
ma3mNdP8pq7FGAnrccQ3Qfocp9xD+c591WfnEbml+Ri+Gmmwse+F6cXLocy2q0EbNV3TjPrw8q+8
2Nm9Tm6SDyVhBhR4qI7NNTbntBBNzig99gnZVLDCMf7+fAwkQPq/jc76soIuSkgyy5SPyjjzOa1U
51wTf8GBbs8DJVHeEkyRl6ibRCLUUCL5UBK28ydG6Vr339kxjL76YIRRMAsipgPF+eOgyhEcsHPN
dA71+f2QOxKgycIQu78wyLNZFFTCPqNLYAm9pFhBI2c2czcxycqhGWgHBpRzTK6QsWtH1QhJ8Ohz
QMo2mtN4i44xlvzzN07eWIBPMywIK2gVQHLjgUNX5SQ4VLbWhjbRmY/33I8qedt9ZfxVbUfDdbXJ
aFerQcAAVBhLxp0Dpbdw3AZgDaiqryDAOw+4WwxToljPG2TpYZBnc8ZtzHwYjwFoIasy7twbPhk6
XcCkmiFA0BijgF4dfw6YCDR8C7itwbDKWaKQTyg29zPTh9q9Mxh86JBD9pDYjOqQ93tOQ5xkobkr
n2uz2cwrgyxt4zM+cMxaqkbjVwjXvnsA04/R44m58BCi6evmvZULEAPmi4+9V4bNzyF9hjgPdRSY
e94wltQXWwxzpNxIGIGP3N59pRpVl1xRexbwXLZGZpcriALmV646m4fc8wqp3ohsPVIE3IRbMOOj
ga4/h9HMWzMjB+dtFVE+MmxhW5phyNgY5Op1sN545azR6CMeQcSXzDqfesYW9fuAU/0Y3iLFdfzU
JzpE1gpUorGQQYJZ06qRiSD4fsb/QWviDfNVRjviA5OhfhVm6R8EBMgC8cnd1S6FbJbjJLjcNOKP
UoQ7kyLa5epHsUZj+aqoWBy7EX+POQjZgaT4jz+mng8hvrFqSE6jwdaP0ELFR4wShlgJiDie2Cg5
AJ4cG3VPp1f/GcxGDwLw5q9GI6kFiBMXIT9rNMJ/wBPknD0Wp9/AUGEkz/X+8xZjhv3qa9r6/dSs
las4f/2Y7O+u6qV6uq2FUip+vZBiiWMttp4DAx+E3CmOiV1tvJGBpcSKNwHbiwOmoTaOzCXxuNwp
RIr0Klq/DT0ZPkMvY10foZjJk74jeZcJk7hIRqCfwQ9h4DKMcpwii39Nfv/gr8Tb3pnXZh8cxP1m
MCBsHkzsWKFsP4xYiwA0usxNZk3AGxnQEc6u44r5B4XyDHikONaSRLMels7ZDYkXbnAPH4zB8HvV
/kGLiiF5+UPBhopbzznF5sQFce4VA9BL9M9qqXDNeNtkrPHM9eJ+qb/zX+SH+U30bcNPYpXMv1+K
T3x8N3v9/myGMDQMV7YFTOssmrG3nILvFhYR4AKP7bmxAb+pBNxDVEPe2PHYf5j5MkvAjP6gmoT4
e7Be8PNSsTcNXZu1DnOCJZeyuyTVYhJsh7CrQWBB468uyQQWgdjwuO12MmeR02jsqY5RMInJi7H5
FGe4fLEpS2gK47b0RCwbnzBjXZ+wz7Nyo9AukPoRaBL3a/XDRthgCTN9+OpTrNl4PtbZ/vth/wg3
Bm+/TqyAxpvqLNsJq4FbjLX4x0EbzsMIlGaOCXVRu5fNXf5hiCDXrIrJA5QaD+EnM1Bzbz37MP/c
2DqQ6OKTqSkZz2n/LTaJdZgxZpY5UIxSZJpglZJN+gYVw0322V2OHS7Cpg/dTHZIqq7hDrMtag4f
AkEjXsO+9FT5bUUzPpxXj9uzBIGLbgFuDQAdlxvNClWalMll+W1ZdsEAXWthsjt6Icmez8hFOjRs
B1Gba+HgkLGxxeOZgo5uxVhpLB/e1ZytbMZ1MmBU9dYhihJHps7JN4sulV7V93eOOgGFyh4D8F2m
6hnWabF6fbG11p1c9x6Bo22NaESk+JnPeazN91wx1KPyONvD5MQYEG5MH32+j5Bp1I7C/oXaUHRd
XK+kNxNI25SIx9CSGjal64d1ROBA9NQhh0P3hLphQlKtOSSSCMTPWZesLeIwi5wNd3yUmtkx5E+g
6HMD1J8qLCDuxQvWyEzXhn4syH/jqJppkW4E/gtUSyQOCCIYAOzRGTDV2bhBYszJpfSn7kI2MHF5
AuqlqgLZ9sRiMzAlcAhry5IHqioi+VKgrIMwluetnpvXGX8USpUviXcargylv9yGx16fVjWIH/0S
8Rr7/rWLuJMazre3xEeGqEYIfWgiXNlyf3hL3NU24wl5NIP6IQ3fahi59EEU12AYh3/ohSrrwINU
MFXBhKre13N3RGqgwRh1zVaZsta6UAoSLI4DgqHgTmc1Mf0E1U+eIJfBbMg6G2p48+ZQzMAdgKmy
AOj7lo/1yNwcvK+2OlXQxIAKv6Nv4CuSV4A4ZWBCIUOBlSz0gmw7BbCEPUzhWzmY5vYERdytTBeJ
kqfwlPeic0XrHNTK7i9SIIWSEhhr0vkNymKaNIQCUjyDz2SBz0GgAIwEJb23wLEmLsGEbC6v+U+g
RTNfnTwMSuQB3o9QuwSWuPXdDh/CBxHHrElliTlOSdlw8M4EgiySBoKXPg+GVV0gJT8q1B+I7OB1
9AXt5XY/Mj7qIzrTzO9JWLiE+5ajI3TntSNcQHlJpfvfHi1zLgM3/nWg9HXyCc4rLswTulchlh/g
qHbVHdgmakX80enLyACbkowG5jvVkEfgygFvOVMw4UOdERD+45M42OD9tzlIDym2l3zA1OnMcyQ5
GFZJglmFFXgfzY3sJpYOB/etDQzIcHYm5RqYKC2DbTwpxNl55yQ4BLJMIJqMk8zf988ET5X4tv6g
6Lj26eaLr8YyG1DxRd6QFKMqQiYeqfglhsCA3SkdM434GnTA8iQkLIMhPuqn7GLlRng9rnZT4G3i
NOIsy00U70I+mi/+bDUh2C5nhB4F+OqAZq2dBOClN093wPRwVojN4RAMWPaiwGRexHmZJwwXZ89s
SlojC5VzDMinjU/6M3Pzedu6qxArvwyoaQYjFKG37Qfy6ah8AD9SlcOw2m8n6V9FcrxKwvQT7vPA
+wHKzb3gzD6VdHW0bB/n46m6WkgJego675P3JsMF+bHGxwyOTdX1RBonRNoMtMWSfhiVPyhsSE0E
79QOHQPv2o7rc0F1p/RQSyweLbo0aOQQOoOpnE16KQ0geXMin9fm56DNPv1J/ELDgMFwAKOZIjcG
ex3YR3q4p2aPTZ+X0OzEZkco9NAUcXii+Ra3qE18Tb+kxxrxDZtCRJfNdpvf2BfnAfuf73RX/iMc
IQpL8kZuT4QhKVFwRiAaoaEZ4mLMZqGRcZFdLArY3NjRuE3kPZaN99fq+wQxMLQGBwwdt81EqtdS
qjH2E7BWlwESHSQANClIIvI7q533dLrY/BTVnk5tLIZqCHfjmGj7exSf81+/s+2pCit//1ivD6g0
URjWWMU31gntWkje641ZS6sOF/rtpAdTM5gepsvrcIpxu3G562R/2ZfQ8aPOhN/zbKsggflqb4HO
NBZ3saCxavIXU67LKkyPVaXMpqulJk2egYOL807WBBBQ4FjgnoXLlTEU7+5egyRbD5FMCsbnqp60
qyL+50ZSKs8N3Te4b58KrYBGe9UXTXvqpRIR8OkQs2izSXuwZG9Y4A4kpHFetSC7zkV45igaEj2M
FjRIXLCx9MqmdjBBSffOBW86mhozpgh0nFFVkPBklTSp7sSTdVycrAwO+tRtdpcXmnzdQhX9zdyW
K4wVRpL2SVx6yujkBPHriSBKJElJsKXDTzPDLq/MkSu1vlnJMzrQeS5dzmhK30ZeoQl7eW28LHLI
C2VwoB+DhWNO3p3ia0qiu5wXUo0jBmDR84N7MMW8u25pU05hwUVy14Rs/QWnv9HjBSo7JhI0fA6t
qrlwDtpYkMl/8DpJmy96EkV4h29lSMyI057JKyalgW2C1U488o71ydQLFC3+YGBSydAci5tx5ctM
CkbrjrF74WJI1yiuSaWT6zmdzyYQ0mnH0/5Am+/qdMIEwYhzpkCGhmhYgM6URYIjwzKaUDDAJolY
m6Zh8bLoUvFJZnHATBoOWVmTaa3DC3jjRDNZo8+kS4O9pPPJVGLOafrdSUwKvpjJXrfMydh++4xO
KCtSQ8sH6iu5yRe4Kq/M7fUTEbqJi9XcpoxpS1dSYQ+GJhkWsjkUCGDOrbHYVx8RW9a59mmsbkI6
idZdTy7J5fF5pOqwNfYf10RP6VvlXtbh7wW9vjRDz1hyGQtuZomTm/7iCXIWu4CNwV2RYYYuuB2d
YIlaTv+Sb3/FZkHNytl/2bdrSjhxrHK5NXhFT2qA0hCtyJMySajEGEqs5n+qQ0NWHx0Vh1wxr0Lo
jk5x5jlpFOdQnuiaJLOKK2Ub1WwVGIlb3wHzjNA5SPtrSLSigW26HyZ7hvtGmtRkbNlTQOK4T0xO
rm5Nn9J/y0xiiBJ3+tyIgDEjkkagJGh1/aSOOFNT5SFnqZG4sfgv4YEUEumY6gn6/2XVoisq3kat
BsVnBGTqhMocIRKuL4eyKg0iHEmWAcslhgLj4sd0EOc1TF9cmuhAJtjtR4xtZOGRvbXkCP/gKZig
P6s9xZNeGIADumBUVm26FJvVpdWpt5w50ik4aDhozvuU3sma021lkbko3BEnCKUuWIKmZUajSv/Y
YBPFdSAz/d5JM/g9kydxzFxPV1WW26vZTUimj2jsczi+dFfvPKUjxsxnGsxpboMd3TPc8E9iFBwa
bhtKEN/q3j3v4TfpWbvuanlZUZZLfLOb2G/BpKIekPVVJeyNLuOdv+voSjYxw+u+wtWhCpOUbjFX
h0O2a7DAJnsg5g0vkSz5RJOSbItXutYUmNp3WODpCn5JHKIXWNPcmtSd9/QZbwv29W3wnZxHpjp1
f5hIOl0sT7OlONAsUA/moGDkXQi61iwfMI2vAONp3SIG8ViJV1UAMdKYICSGKH14uIBAYDRAOh+g
/c8fBIxowBMbCv4LscUj0K0f7jMIVAOR35fRB7STSswm0Hj7iEcv5B4PTcCzZ1MDxE3xjUJO7xkE
GOEeP4h5wk1hyn3xiwhQoy+qMwJKGsVY3hG42AYtVuoJFYj3KXazFFvqkWTG9WaYkbruPQamzaDY
PINjgAyS83wTtoFnyXxKLcGUVzijFvroYGegZSQjID7HGZqKfH8UwLPWfp0Hheb+VNmNXyflU4WM
bHRZFGfX7tOMlhek/aalgRnNuK8KqFeRZNNIk8l229I962mSh6DsFgrZscJQSz1D8Kl2jnM1+Kqd
x4SW6NRUBQlO3Qp6HDqXLkJUJh9R/iigXWn3qwJaLCxMhNbYAbqyVpI2nVoEGwqOJLOkS+DKPKfz
7gLsivAbe5IIgjtrpthHVdzLrINkvG+giMnv8GF8s4u9x0A+8G+yRaRm4NRKRadurRIJuFvrFQb6
Qz03tfLMYtQdnPtt/xiZYztRVls9jfbk1yDXkz59gsd6CRHH5PRYfgkd5Q/WV6m+n5W4vByPzHRD
Bks+/3ZELziYrduWpc2HFnmyQytNb5nugu1OIUpbbr02LbGByYdvyX0VgA0ulTy8DVj5gBfRJlr3
bdf3Fa9HmZ5U2WIjn+x2VlXua/YZJ4ycooJqDb5FWFT2jHGGo8g4ZQpXZooBeCcsE2IoYRDY8glN
1P+juS08wBd2/onuIbSNYHpkpqmcpwFh92JtJnutKt9XYjyOca26u6e7PbdjhEO20K5AutnhP3k/
WRwgxtDDWFwsK2A0ANxi0iaR3FP/2dJanuibFYNlAPpGok1sKJPU1SCtCbH22CgtBA8AIsmpSqCU
Ep8Pbmirfjf/wkvriapGlR5uj2QIVwxSmSG6kRJ0N73UIRRVP2GXcwWJ1CObFJvfMN2039mrZAfp
yU5grE4671ZwwknF1SfgaTBJ3QANYTrEncT3SejGhev1d9h+X3H1awZBRMKE8Jpbt1Af/958qSeH
TyyoviFDyw6Pt4dhZS5RtGE8dA6o2Z56nCRQWkjAxh+kwADfcz1cvQjZCkBpLzaATjRmAPwFedEA
skma/PdffxMYFjRm01ks/ETUK/l8ahCSpz8+QMlgtItw78CwfVOKAdMNpa0wo3soSBcfseODeGC4
YWpyGzBaI+uxaXcjM4HfaRs94kxBE3D2eotEEJq9coRHphftFv/C7KDLGPfxGG1HtODprWnq8Vu9
rqoQkbOTB3as4ns5298W42Wmt933Csv577ZRjIlzaTj/jpNCnSB3sGP8Qsd2IgjVNgAh2ttQ8d9s
I60jtseI24WqGuwQw7T02HjDPfEPElmBBX+DF6Orq3eIpgh0TLLRdR0qfHbuC18pN0cbY0dLSekX
rjZOIzTKdck1+7NTwynvpiZ86bZvGHAKsT9kx1HufUSLOccQ0gjbVn3qH2KR63ABmn9Iu95aK3pu
2qwQFYJEvbHQsS0seQjvtt2fWAlL/CbENDvq8blI3o51aC7+tGoU0U5HShdOzXdwB2XzbhoPOL+Y
U1wVIb0zUgBsZyjzC1VCx4bCBQTjbpVnU1TkhcNGi2eZC8EOSbx4M6bWaZh7vo9/B5fhaZh59pEf
P47hPx5A1Kn5J02Al3Gp7vbVM6m8bHW/qu2Oldxj5SH5OhYrj6COPxXsWgngCp3b18oZyDH5upIN
/fyOETqg9DxXT0sfKSdKmehoOLOccoAZ6waeaTr2SmO6+jBLE6hNe3sznGnLbbc08Tuf6yJOAmUO
10aYh/7LBOCKTpMgfb/jSSrzepHyagAPPJgsSxaN154q5uNmGGeOtpibVVNBbXSs3RQBht2pXDW6
lSzdNGjQSuhsim2f+N4wrC6vv0pxcK9iGwx2jHREky1ydp3JftIXieOw0nflSoGWn2NrBTW18wDJ
Jw7IzqOY1i0RtdlFWrpVTGXreQKluDSlkPxzN98j7wKVn2mHOihj9EgwREcFvp3n6ypLSeFT0BpG
j7Cd3cAIC9CJbsSTG3+Vrk8oiIToLbzztxOqr93BFhuKx/tKyQQB46dxRTucId7Sbg+Hzit5bmzl
BLudAc2dJY8C/SQh+arZ6764LHoLGJLeFd+gWSUC6mEvtcAv+kgYKzFg9qBk/eFHs60wVs5qyTxp
DRRlTWSwZNT7WDHQRahXyMcvkjW7IL+VyJ2j02mXnq+u7NrE2RKX5wTAtmSAdollly38/H97WOKi
w5ByuXBuOBBJfFbizHVNyPRwNAMN76ieTVp/5YnturQgYYgJT4VkPCtuKAwoEwcPFZq08fISjaON
fgAkIKdXCyz7G4s/BzVOE+xMWSVeluKrmN0xzQ6Ybmyk1Ball287yV/TENRoOVwYWLCC5PT+kmnH
ZcYiCMblDGPvhZ0iSX34HgvN8KGmE4UM2NHdARlbE7ivPrHgHd9EzlRTVCfegwWuqXmT5BGQRfX6
Y/KjbhULGjyDvnCnTvRjp3WFdhDYL1qODsjAi6KLNu9bCB+EnJL0olcU77SrzobUUFLEdMFaiklL
QBWhfmzrAspovlfpOkLYC+I/oD0I9UOAKgeqOdPoV07ptqVCul6HkRbIC3POWSZEVWxo+KBldrIG
5OBSXLVLVTpyZMjBPABVZucvskIgWcrnPeLiAFKyOoxliW5ZGToSE3wCgsMOQCfPiTW706fBVXpY
FxnShLUCzpIRDBxqwpvOgDPQChliSRz2wSaPw+WBfZPuFQEPUvRcqsar04EIQTquva0SX1lGn7ha
Lws8gdGuwTd/+B9R57WcOrMF4SeiCkS+VZZA5GRuKBNMFDk//fl6tP86G+NtG1CcWbNCd69ZolhO
Bp3o/E8oCrSGlmUcM/0lG9Rylg0iilBBxkV5GBKO6xbnQ/6l0WD0KLpus38d3YjQkCXLdEPsaSeS
rhEdQf5xlbPvCgiuRtLZokZTSa0zID4FA5WW9421rUgMoNPguNgP/hY2j9V/gE9Ll2wgVzYoQAJ4
VYNge7B/2E1e2mpTq2dya0zBTOHyTEwhi/WI8+bAFfzJWtJLa0zFkqITyDBG7pcwftxUCKZz1CRn
5SKU0Cqo2THXMqinyQC5NdwGaiP8tZAF9xuCHk0zfRo/tdcTnvxNUL1lTopyziY0QlExEJVI/pgO
Q0FeT5QhPB6SEbp5qjQJytuYwLfkJLWsMBP13rkYHfgdapE+l9fEx5n6OkZVEwlTlF/fsQGyeVSg
GDFk+cmuatHWwjIYELR2CD2b8wISkG1c64C1x+wApysaEE4qosSKykGaMqL+wiydow4tmkYcCHHp
ogchlUBJQ0fDRZvX/MRCS1FYHsUKtVuJcMCcwdZqZmsDA8WGXDaV5aZY5zmXWqLgGnH8aKYeFHIN
o8Z04zNemGCaYRhHhjGmts52zMzh3gr2PAKn7nDQ3DIlD16E/GvfuObKmHBVR8tsILMlnSoXrs7k
0X0k08Vwx07hmBNLZl2Dp5cgqdB+IqfIJFX2BnMOc4gED+esxY8dm9uHONKgh8Oqm6xK8EDpIbIx
XG6WJRKsVMQNTyIbfarGyqRyG7i2mhnTdget/GwcYOcBxZqcQicNaIEY1jrb4WnxbjCw9sEJLarw
8oYXu+3eb8716dNXsGoXoLb21XAV97pyAbkMMphEgUY73vKNerfS3WQCOeABpWAOnYvGC4xSDdRO
jzdyXLg83Jw2Y5PAmwQGt8+0n6FLDTevx8jS0NT4Cpc6C9PlDH6f7n9d+RLGjhnQnA2Iby2WqYF2
MxpAa8vX+VISl9GXR0n5qNFncOqeUobjy1zrzCazPeWpFWWYTQp9xJAKmJuCCJlzK7o6Vl32E2uT
6svEITojXVoSphQbWYnmslgCFGlppOjcqXuraEC5mylBSpXlZq5IRCNaFmG1VkBjrswAuAvNe7gO
QnCACQB+sjh7pHNAaIN7EjYzxYVOnYUa+6nr2my55w8qehuMAu8Gk8kXWsZQKXdXOze6+VUIz1/x
m89hPe+sg5q0ppHi7JXc71GrOAZJJungFgUjAGpM5wzMEz9pvsn7qOOdGm4XFpICLvdSV1W5IrD2
aJXxeZkEk8jn+5mSx5kCQYEkQYE6j0be151nEAlw4Ghs38AxyyUATd9XrJbNYLmf9FBiy5lsOOGe
bqogEPJglFxVCLdzH8M6EXaJ+OQByQ7PZIP1LhJSkJgmJ7R1Zl9vg65B3ac8Q6YH8VbppamJuUj+
xDnw3XDzlTN8Y8Q1GhmnDJHRwWEJ1HiTUEuZVF2O7ESWTtYCr1Gp6chaqzRqlkYWwUW0zRw0MXfX
pBEY3BOJJz4J3WSTtdpbmEsWHczclIku61XGLxBnRUYq4zXoOEr0qSFi0x+zHckE6h5oMahzZHHd
r6ymLHmyfXO8zflgPiiEMtDztvwbYymiDUGAuszK7ut26bJmAcCagY4naL6bi8902cYXWmXxRkVh
rLda3XgIWyfkRAX6OATySENwwT/dJ+4ZivEalnqKcTFrHmk7W2yBTgPXq24lIiqKZJCrwh523uMy
/0/3Q/MzAI+eiVtYJJnOOmz2b2x91eus8h32glFYwX6PFLprlvPF/OiQkOEVJlK77jMpn4319LH3
ZjhCkI5Nul5pdQWeNA9RxxC4G3f8141Bx8ifzK5AFi3Lolj4S3CwROtXSllxh1K6VdwIkWhvTIce
1mDxtss9AlfEXZDgpz0yTD8uk1A/GBlzGcSlUCH25W56Emc4jtaDC5QnWjyjzNLcRxcwlnXwWlJu
u6BHUGJjM19XdFFHIKvmv8ebe6MAfnnnn9t3qr53p563C5WgnnO2n4g25M92qRSXEZWeXsG4X1pF
+PW0HyKwXa6B3UCupTHyMqVDcRrSRn7dsH4vhLYzJEPWjXczv03qzN/munFbD6zftO4cOiQ5ccab
hUInN9lCCWYy965R2ivf+Db7OuVJ0d09g01n9rEPnSNvawOOvyag3lvp1yvT1PhGN981+op44r/V
AfWWHK08cD75MjU1LYXVrAoPI+gnI4dtmrd4Q3idXLx3G65YI9eoIAxOJ2SEwWGLRZpaaj4ulpji
uCqSUfIuTa2a+SnAySWseNTClgAK5DpQkBKqXnN1LlM0wHLD7cGyYKo1sBUNiSf7tiu0SlM/U0CL
10YNp0nBAiMGY6MmOixFkHDGsj+5lqwPvlcbW6a5wSaEZSQK2fDeFAo7VtbLAS0VhJVoG19kHcMQ
Qn2CDEjNX8MW3th1DjgG61iLbs+f0o0ew9VeYZdYRe94pXvZDNnOZEa3CHr+dD4Hp6TGC3mUQso0
Ff08bL6Qit2FJ+qGBxspiW20+b01cySs2+Vgvbwsi+SnaqDV63FpjozY5u1sYcIh+ybpAAOA4Gqa
3vMSXgKgIuFUio1ILlFlU2qV78BLij+0ZaEfDDMioOttqBK55OLPUt4Zw1f2zjRCvbUt+xlYdi0s
JHcnFXRdktLSXL63LstNYwaUKqrHubgeo/RTj19NaQwfeucWYOPWtvN42rs6AmIIAP94tF9FW+nG
9xTt+bJXwaXsWf5+qT9LVaPEgn1NNjf70SymLr8dv94dXCZ8f8tGa+xJviaWyLUat1bjI7ynkeUD
mIytE6+gJXsz/yHdZLnn3wINX0sTKUTl0ayv4TIGKYJObEUIRnECMgR0PQFXoTZCwAvBO4LJADOo
TvDpD7DOI3AOIPH9vQ8ZFyW+MxBuJACmn8Yx2Uwz2I7iKEUrr3NMbAGrIBffW0eEbzeNC6pOB3SR
Af8B2oj7lv0ezdCPvkX1vzzX6tjT9Uo7JcCEvRqw7iLY97MEYZ9GaUQI+0MrhfzegxoMM0F/eLlr
DDbLDspX19F+kPeFW9308rg5ztvj3T+VBerdUJvpzhtVJpvenSuV92+AYn8ktcYOUcziPH8klyYJ
Kol4iz9xcr8JPyGoLUnWDVgXKd1qdCjj8kcL5tYL+q1OWA3QC0rBZGoX9A1gYeBvNeQQs/By7aqJ
Gr8FgjypsYCwSDsUQV52fVChKRR0ChRuyQDhZjAtl7U11Tc2sqrieTeAA/F53GrqxNJdCLsbtKbP
jjmWB/LOf3tfGbQ+kQXeH4kgYXHocYDA1xV8zkkfkwuvUHvbBnLEKUgml/Phr3rNxMV/rPfKMjzI
5xrJRDYl/JJRbTzwXhD7HEUfKE8uRq/MgvthtB929p0dXp0n+mIHj+/Bv6iXYnsb/W60v3W+KDQi
OjXz2DyZYLsYqXSdNsqDUrIeIRz403ALi1x/O0ISkUOsqR2yxficOhdV7lO/wKkcvOqF4aFxs4GW
AvXEu65SRHndPy7gMbkGO3aqxg+v8JzUO9LP2k1TUEml8OSXnQrPQnLw6OTELEeV2L8i3MUmkD9e
nIFaLK4o8QXP4NZHpgThwJp/58Sk03v0agipQZJRL4hHe2YjF+NZ4JcOHMYhzMXP1qzxbB3CTYO2
34b1QOtmZPEtPxegxIvms5gQtyjvQuThgpIYp/YjIFOebe08KX5dkxPoqs3e42bSTwtcFRcecV/v
GkD+5iajJczbxf3RU1QeXZwPT120D/ec0fjpfh+2VbZ3RZo2zfaglgpa8kk0kj2pRmDWaMYxFtRO
VHGBKAwy65dbS5EKYB0zniuo9hnM8i2Nr5NNN4+MD0ou2pkabCivceWT4qRcE/2dnxs6kIw7YpnD
PGExdtgMvU+vZGLGwPz8btVN2wV86/ysd985i2/3SiqXNgi9a5gblQYvINS4+2UrqnoHPny3D0//
lFR2i233eQq3JbuQRucw/2PTHwfY/6Hg1OkJtHO2O9rKzfzL5OETGRwJpvm9mARNCKDDJ+xxgutO
aSlPj1gkR5qCdG9/H+/cI666SbsUXfKbWkcFPt6fnDIpocbxbl8hRUHLwE8i/eAjFpv5nHqXxDIK
1ML2XrnxSkT2VMQh5m4an9sElPhkepJU8FL4obw21Hu2BmYxn+PpsugWWHS1XxNhKv6dK20obx0n
WGvygPiL95rwUvV90ElkhVQY5rWUrCQFCn5E5+POaSmTXWgc2niH/KYiVQ5/l6iEjMLa3q9mZHeV
tTUPk9LM/FMFgPfxda7AJNeTx5Dp/Cn+VCTTo3kTFUTA87DAIG9JVxOrCRvoxuqNEijS9KwUeHaM
K82co1fAoH6ntbAWzhpqpVJqPhj6eLMhYv08zmYzO++ZHBGwzkY422ResLXs5btTa7AfprwWDVYG
Vqk3jc8lRHWJWDGw6SJlZQQqzauTr7YCUv/U/zQE7B9FZNBQ1PAEhsh0RhKUx53J+ZttQwj2kn8b
aI3QQ9vjU2foV9mg1jKYMR2MCQ0FlaCvGxI5td5jXKdjwWNeuds0e1ihxo83R6dFIPqw9LJuEtnq
asDlGPbfGpwqiVaKP1ULMawuGEhzLDq/jGeg7+I81/r5BRQE+A5qW3W2f2A7sYLxNRTEH0meWqiG
EDuulOzNa1A2OpCF5NktO8+uudgILVoolF57114Fq7oJH9Em1Pd0uQm/v49ozSeLODjrM/qh+ebL
/AEWg8WtPLm7hm7qFTuAlaA9QmYDdL2BdXLkYg2KvKdj1pk9WKvVpr4c7+SbPEf14E2TwjJdxPT4
4JjUg22H+RvcmofWrnVpXggjtlvIfh9fV18rs+4Vg8jlgFzLF9VC7e7VrbIQX6BqpIM3wiEfPnEY
lYOPv/utBnSvRLAEipF4IpDXRpKwrCd3dE9ueJ1Il9B2KlhHX5qWzXBCj6EV5RkEjUeZbMKsWXeO
DVEjSDhgboJ9dP3bR2qJVgzOdGIs8DH16xLZM50oJXEO1SNsN687ZwJFaXaqrv7k/yyzoSCIBvOL
8U/mbFic2KbxiTQjqiv1/0Cy02d5YshuGOgsTcGlhu7+cWqWIyT1r12tXlnbii3WW8L3j/A0L0e3
Bn0d+C9M5zdkUqsuqGE8Yjkmii3UL+OA1C8SFBIwKNuFtnoWKvhQbRZPuj7IDRCEpEOTGiHpCXdF
BJ2MHfnzy3IPqeQHBsy4+XDpKvrm5j6IBUUWrZMchxDDm6kkkg9dVMntFFtcPYXKGWF/T4Co9s8P
t9b+Oh9kX6rBdqAGonoiEc/NLTJwi84Wp+xqfG0N2St1gmwJydspsw+CE8RddWjRVsReeuE7F5wH
f5NnyZPpe7ar8ZnBw2w1otGYEo7wBWNInV1mxi+8gGlF7KYcVHl8uQGpLy19/IbGIXk0djzrP3qo
1RU+WfBoFPH6EmTLuEIsn4D2Zq11mxOUJz0kFd8fxpw0ECauHP6SanJiX3FojEWgF+QwxbkS45Dx
+cVD/+LvIlMLeuu3iJcMRFeupfGxdfD4dYKFELo/cNb6EC1rHP3vH6k+wOOagvgKf3/HIS4Zojqo
L1qmIaiuuYqXWGv1/9SAPCMWwYCEc+1XXkEddQQwaHkvMKmIa7jQq+Ir3+OSbfUDyNOLd1fqqrpr
2Z27e5tfpuVfLnlCwEU8r/foFLz9j0yKuqoUvTFSO/jNarOFqjMPeVyy4rPxrZ9qeOOP0QLHffnv
NwWbQ7Q+TbbtGfgaEjWXyDqTEvoy5c6P8Ls8f0GRajjPPL50G7rg0vtxH7XajDgmKjN+CyRmSFfD
Q4iCny9RHghd4qnCRUUR2WsRithYe64Sw4dWtD4RDfdHoFD+65Ks+qgqTciiASf/JnOsDKAQ70uo
d3wzEKTqFLZ27yApi/7rHjxedvHslEo7+7t3H7mqbgmQvxJwcFAkdUQxal4BicVyUJgJtIuOIDlj
VvycXSFybc+C6py6PQkxVVjn0y+QZwgrj5h0HWAgUUyWf0vAofRZBTDDMcIYWFKxxX28NIDnjerk
B5QjJ6tPQp7mmLiPffl0stR9uf5yvrQM9vt//X5Iddjtc4XMhRz+9JddyBTgbxhdzJifoGQHNciC
Bzv4QoqHcseQFUuevC24INhJrIUUZHCD9vQCTJsvWp5SF3WfGye13D3Gjq6UTvEVMAXgE+4Hza/H
UoWCFKMeavBvrJDLhFtc5j6hCwCbh5CLf1T36CzyQhtwOesRWDERqq6U40bcAm6WIpfuuv+gjyoE
DjuhUk3lr6vFkEn0Gw/pQ8KM4euvm8nRxR5cx60j/Q8WZR5yFGQ7GP3eAl24jV3ajZD2T1+rmvOO
L4gFXtnLDrqD1ZBnu8XKZtGSCpaal4SAiNvRxO7nNFfTEXbJ9KVMAoJX5aL3L8Yk8lb5p11AVBfV
E/vzTPI0pHktCx3s9DQ9E97eyR0vc+T+fz47m5r4hrZ1Se85yPnLTSAtRNN3rfFHgYCRIU9QSpEY
Au4V90sGAbC4kv5U99f+H9cNOhIDQOAH/srvkoDPRes2PHnanPBQLNqAXmIFo+UIJNUDCR2woiP4
JFoo9JCezWjZF00DOiSmvhwUg3JXul/YdUoDZa/QUmLeGiDfSnr0zDL5H76CShgyn2RG9/TQzEz/
zdW6/PYKzi+uFExKDJhuQyvmhvalJqDBIClzzSvRfkT7iOXR6HL3lWHjZPSC2KV80KxFmp7cICf+
qw+3zrr5ISeF/jLxkkLQU1vzmnC3Dx3FYMtArzOXQ25T31w/wcRoTcuWkTdlZ/CKRlytkQKtLkfG
9yVAFkw6rzDNNNMMLoI7QJm6Gs3IHgibE8DChrAHTa+T83oY/zLdKyWJQ6SgDs9UEvjrikJERJpV
lZMtaa01tj/Fis168ZlLg5uFLxK8mqlT9FfMND7cGwxUn6BeNwfBsqKgaUopkak1KDyh9NhqKnes
V3hZooHy+ylsiSxNGEPdcQ+luxf9K2OsYLQDnIU9uY4jqqMgH6JVC/Y4fVba5zaoIyIJ4hSKGHz0
67JfDp+oQ0UmqsUmhY0ioKig2vqaAUFEsFJf6NtQKegex0iuWwWn779MZIbxNREMxQ04LFsvv48v
w9oM3Vrq2kNlFIV82unTJL47LJKKYNag3YDMUazCixDj/8OKI7dyH6HMmrzjPYsGDGcCMPfUJLkT
Pb3bFu3ArS+xmxUX2/RBUbar1ac8SHFd3jIIGZDSxL3iHRNJsGq3it6w/yd3r9M0w072EKatQPt9
xNFZll/2mZwB8WX7GKvnVo3I3rjhSnY3O2qaxHTRMnn1OIFvPJbjeA6hWnOJ0BDwcIqqnkq5GRZJ
QuoddOaAWeIWUinrgFvGv5e4AsOcsaX8VNayiCHZ4pjlF/zJSDNe6a2mJanPFDJXjWunGggAQb6r
FoKzYRMvZO0DNOtqE/qFk1uUfC9aIlyKMy7U8VeifxL/w7OrPMjbl9rAlmk6HEortAIiHfNDoVoZ
7hMko4sNaMUnEL1Rt1HwqsHBQJXonchwQD0SfkxAqVswG3mFepOq1bVulSYC5hdwAxAUYyOKB13G
KJbxGRaxl4N+l4qnKqway8e62JZEJ+jMs28KKQwROtxn1VdRj9A/5Kzn0wZgWqYpW1FPjwSyjSHt
wJCZJmzETJGsYKqqnSDDrLrA6bHBHiVZdqitUa7JUTwTXoK5156vOigWK1LnzyIjFQDEVTG1xOWr
ngqDphO55SQFnwoozK9RhqWhekVCHdLBFHjPJKvntyXZgDgBOxduU08gmBSnlHwwlXGYCU9XNDNB
cpjFegzmKk1Sbl4qNYPWhzqx1qlhCP9wGMA0ilbA4Huqdq4kmYmeTsk+hmVv3UTUZgyrmO9VGPII
4dyRPwnGH4JIIsmP6UvHL3x1OLCxGSeMhB7hJh50i7+tcFuxYBW3FN0b95Biwsatg2OP3qQbKKsJ
ceH1uBr80NaNH1DIwtIowyH6B8IOKIAVAFF+wXgXpWSl2pVXIxYyk0M9LRfq7IgSS/aQEA8uBvvW
aZGreQ+eKfbm+G3sydvRs95efPC/g/MzPsLS9G73wTfJ99O7nxNFeR1svkjDUSXJ2fcbWKLU+X6G
vXurhB9QZw5SE+Zeg9ZYreYq3UYkQzR/SAqxV6ogNvsmyQHKf9EbFP35nIQM1LstUA0uMmSwOeYQ
dEE2RhlcMohKqLANLv4Ka0M9FHkHoe1VO1ZmR3OzPTH4npPTWzTBU/E+hrT0H6KgqQqqgGoqsfdU
6gOai2OlD3JQYDm4uhPeG2/a+xLmUWx4lWc6iCD1uMzceYSzWJJVv1zLZ9CclUbbKvCQBtBaBX0B
DYZO50p5824SOphX/tXgGeS8ErUk0KwCVZA+WoMN/XnOD19yVpw0B9DuCTLARGLJAdH3tu1o5g4A
dEzmXDB1PmZfpYgZQ2nTZhET4FlLCLXuumd1YP+zNlLgd9TKmwgILQKsZifLUdk9eXKCnHeQYDA2
kPA6Go+lPYNciCAF5KPO4Gp1sDnHgkvhXuc5SLD39i4H0+hVce41pJe5q8bHViFZLIAZQop61hdC
Fb+blaNrjVTDP3J5196+3jpXesfy1vnALby5N4tw43RNFpUljiNiejUjqaeamETcBUDSyap6K52C
95x7YqTOdFOUEgSdzQ1HGw6JWm5wgftKD1nbl0J4AaN6jARhFsZ5xnF9PDEZcgi80o4VxQJYHKCR
gSej8q3tRRLmg3qVSGs/TZ44XHBHknX8bUDcioUWeCOALUQMzDWhvPiBX2Sb2wO5AIMed4E1gdmq
UbqjQIAkfQFPQcq8mbDCe66lX+swYMhkcGIQMcwyCAXQcQ4DURXnGyLgGOaSc3B3+w8cZMacquGE
DeA6FPyOFS38jC9Op9a/JqyLzwDEMK4h+gadsheM4evso2JgUYbDt9SPD3cDCViOY6ld7qbcA7qO
SFX2TlN0ton1WSzuMW7WzVd+oZpU+vdZ947S24aUtP1aU6cZ1eazq/cOS+/+a/wAlvSipNIv2LW3
lwODfbKDTbtNq3bv3cCJCO0cCqLrvjUhq+RXJpaP9sjfib4npkj2x3eKf541sSbX0Yutma4oN7Jl
j+i0pJaAkpBUOc7Qk8/2rjej7+iXno5qxmrCYbL5w1dEgYQkpB4ExeR1TA9qojH9pkSaWnVT8CHp
36AO2fg00pxDdbAxo96RfObb9nJU84BSFcFXZZBhkjZk82cO/gDu9K+iLIU+/CYPOW3TacgjhUGC
TiRuMLDcI8XDO+akvEXZNhBeKg0ru5vrPcfmfw9Tiwob3zcuQDbluXvAdLeOSFk9VjqBg7D7GBwU
i3ilx4QHBcQ8xwmsGAxPBkulu7m7qrd4J3MUCSR7Nf7ZCtWA+wlxiv8PtKcbX5DgGVOPU2JJcbea
4B69uK9i4RDlLK4f8jPIiag8R0WQNKeYniKWd6hYqslPyVeGrzX8G3VVm0JMhaui8sgQEnmTeBBF
MxRV8KVaYt4UaV3Z7Q6bMFro/IJsCsnbcBn/YlkQOWrGfZOrwTEaV7ioQy1G7AeTxNqEigxqYdKo
aRIUHZH/DSHEdiGSUpPrE7NwhD/eeBUs2B1H0hyPyU4jpIO7hh83JM79Q5sFnTB2heO2DPtsqaX4
XHIw9QAnlUZGnDv7R6wl7it1gXINbtk3fqALwhpOewSiH4IYBt8ZcS4yGgjrQEfTYgn4ptcxPOsA
TzIIJAjEZcAHrtDf8zy6oDrHYeL5cVQ09I3/MJ8EwypZz3CvlRb7gYq54l1SiinSDWdms/71msO4
C793jcvcanWacXPVa/4Od+M1KGoaErQh1c3BLtYc8ITt6RGCIkTrKW1btbjJsQwA6shZMQ6dLBNf
gv3IPPMjmtbJdO4PcJXE9RD2BwOm1U6ejt44/4/7oVeEMZJ4C/gtsb4BQLCVKejKsMtnMf3SWlYA
Ygo6BDG9CPOHqnMVYKOnLByqAowgo+2MHhWSpGQDcDmqw5Jba0o6ELVVb58wrgkBnN4a9S8CCi0/
LM28WCXqxaEv49AvOosv76kip8Ttbv0wwNncolwOd5H6o1n0CyXgxr/U9NVEVjGu5lToon5pmM4J
pGerTfU8yIAgAjAw49EbyUjRTH36R4lZc4E9g0h/W33aadvnC/Csp7gDuLx8lw+tRV+X+AMmFAAR
V4RgbiCPPbsFsCjkzeK0cOUeLbH22lMtVyL8grAH38j15D68JDtyx9mFg2Y2RN6K3kyItEiHnPec
B28hzsDaCDjPEgQJLAW4dvQfwR7pTlSrYkHaVAxTqwMtgnJl8V4XbzhWuv05ditmkx43luMNz3qj
3EwB3l+66sGCZCio1zW25Dne0mom10KrHjuuOywwvhD8g94KQqnQ/WTlgJ5/Yam8YBxlT8HIMzlf
01V39PVF2PtCe5R2yjkqT6TwLkUg6cSr3SK9fQH3SRL+iPtXn8iDkBbnGrJk2be8jPP8n4eWlfbk
7hoOjxwzelmyaLexmFjZnnT5hfIj/KcjJQIFk1HOFyNqBNQnE6YQbVB3Uny+ty8JFyXzRptoEwnt
oz9MwIlvoonIMWB4+UV6RXQA4mUA9iUWZGBJqKcGbwDjOBdC5mehgloeZLB9Ae7yDo3l7dMvHh6N
/CQxk68C1PvSeElC0yIZfwDvMQSYgTBBpBCjgyIooxjq6sh2Uan7guMj+WbxujRK9NDrtGhGbEMy
GwxQw2psMHA0cbUZvefjbNmxDg2iKeOTr7rcJAYqdHTTvkMxrFxH3Kt40weyRMX1bd/HRB90zwHT
BICV0m+HVjdwcpEGZtqRrVyQxV4o9SKYZQqISdt449JoayxodAYglMmRmTG9GLANM9mGXL4DYu+b
F9HKOKwLbDxTGe8WDJXZXO+Nx9zjtzQAfhjhryPyiCzeNyQMGPjR0S8AX0QRgygVnKJP9Fn20ZLw
23wt8y10ayR9CCOlQdZJeTrSv8xjK8goC0TECF0L/J1R9zPo+cEpR2I+dgXZ00My06o2zkAJ3J1F
IclPi4gFuPQJmUjzg0zeEuOB4Zx0uwJ+g83t4hRiTxpTasrCmKMOAq5k+bBHTz4kIvoDfDiFIW6k
mnh/gqu5c6o4sEk2qqbaGm6YA1/5w4ydCXieaSVSiOSdpLQBcVCNarNwVSGrMc3zOebDcuAn8BZx
KPXUDFJY/d8cUl9ZZoq52nIj6s46kbi1woUZPmDw+qk6VoQfMS4EAIFLropwCiPkEJaQBXWzDOUC
56IYNF/+lb/TlQAlLWU3VCgCUcJymlJzwe2gBFMPFHsQafb0HhWyaEZ9xYoj9+h0Fmz9zorO7Vc+
ZbViBSbkEYwOn0dHtuqBypei8WnI3zBTA3nSYl5WnKkBr2pAm5wccHN5T8gr8i4Nsh6Adjyh4ByS
GiLMNeRQxROoJ4O76+RalG5MaSZDim6TlEIiNSR6Yzf5CFV4BclKLOJkOSzBrFVETgtyWJ0n0+FJ
s6dKtA5KZmoLiZtrK7EgygQtfwiD1HdxHeY9JSoUrRO0hEQUcBuhNCL3YMgGdKBar6Qnrt5VipWy
EAeGlaB+fIoDxrIB0HIFQwQmIPcOcTnhK9DT5vAIGiUJrgKoXpYHqb9VmXxHB4XygGxOSEuwM7TJ
cqvUqUHLkGF7gjKWxr4e6qqtxyVMx/STCT+E8Px3C8v0Fb2FBeAHjRu9RsumXWTO347VCY9G02At
N8GG7qy1llraanHVMnrxGht6nMGrUmObQ3CktnQMPuPsqflluEWAMdFgIKskkhKZaKYYLb310Lww
dtFUIKjQiYssthHTqhgt9bN0oCos2yjA8zP9YnlagXJkzFCyyRhRSFWVQATYF7kqGUn1+NBkMWhS
2UtZzK9Z2dmbFrTsenBYtKL15DFk+laqGv7/YeqFMiG3uOLJAWF3nPJkJM37Q5MFhPqJ4dyKmZSJ
vmQZsKmOo3bgIPAasMmYSOU9xF8RHYxVf8581i/yM8ySIHMvt8agWSkpy0ppd7ISwrDSMyEsAPna
OVaSOUBlKhDUbpTPVG1FvAU4YDKEgoZna5ToPSwMbXrn4SIom/Jf0lmAF41XpaFZZAm8JRyOG4AD
wWHeeiwoG2cOwps8itZmfbCAMzrn9QJnxevyYOQ84TIxxsoZBUadKGZJoT/7fXfqzcpwO64u84KW
3cancfFspwCaSnYFvReywdT17zYFSsxj96+xNHc8WVKIk/3+OMkxgG7ZcCdJwtqt/Gfe+TZEtpvF
PunIKTIJSung3rpTF7KeyMoCfMtHVmfVZELKFdLVNJFMHPa8FJS6YkKqgZPWUOp9ZUZEGX5cRq6m
jAbqVdZZ9lqvZDadrghwTbhVd3cXyVxnlrkIjeHr6j7LhGgGSgi/2sIwWRGZQgK1VTPoEHYsxgvC
9LczxrTe6AIqwcItKZw7ARK1DQBYTG7EA4RqF25I28N4gKvnZy8zjbJ+VBdg0/ClFEnmoF9IfWpt
Fjg/TTJ+JSkIPqY1WxIyKg2wiRjYcWZpoFdgc3ivkjDkGg0hDHJXtgdtro2xlvwu9nZVMvQrkogn
9oT2iJDSOAT/jJYQTQxwGTNtCCssY49tbtvjSAlu2XvKHGIKKHUi9iVIaBwL0oNbcGP0KtTisCC0
7smH5uw4pLddwpDvxRzauStzkQCPISlOqqCHo2qWAshobTzxNmxcI4iDoIhyaz6EHeIoJOw50ur4
OPP39eanhZLHSEzOylStLHLL4stZ9wGJ0vh+k9AYF9RHOeJJq9APwOikjLGU8at4xUGB/pHZ4+y+
OwKff/tX/wqNQ0x8C+GKp1HPeGKI1r/b30P0NgT7ChmzGtmpzC8mTz9SLu0/L/nUs7z7E4K9pEYs
QxQX50PPY/Twiouvb13tywjW8+KIqdOY1RQH+D6YJVZSwcVOjl5l/tr6+3JEYrddmh/iHZhFMjpj
IJp08Glxkp1KwQOsHdVhts+cfKtGNxXwk2MKtmr5barEKn5SKK4gACk3Sd5Vuf2egCelkU21X26X
ujtc6dOfRePz7GmZjnZiqD/+tTXWNMuoKy/ohlnbFQlErVuFhZwcLUpyhPDPZaW0mr5g2SjcyDqo
q19OvS9fTUI7WdtfoW8KHVYeisa3sBqB8K3qVHbcIixIjTgw1yxGJ8w0nUTgPytm/GhWV/s8LwPU
+XdLiEBFF0UTNzc+chMbKSmkvPvur6/2vV+f58A9n926/wYdEu2npVOTVovZ2JWzoaLb1iT2+Dl+
YWBwjGUXZVRlSPWzRre8lANFkI1PxA5MEII9mm5UMbBOBEYSXTG6RwTfxI8MXhx3rGkWWDJwB3Lz
5SdiNaEZZwUfqcfI/mgIyMFFPYgGggrIFEhQHcdcbn+fGKdSkKNQp+JQlh+AkYGwqLrWqP4t3Qo1
k34S1ej1BzeJv2Y5eMJdVgsd6FSx6xxPS6aAkwqJGdqVd3APcTeqpKUwBqsBPrzS2LjEG6Odw3nI
Wb1R0howjQe3IFJTlAFZf7Ga2GzW7vqLXsXXPze3vzSA1ZHqIUr1uleKJXXwYQhl5GmLYi5k1JCA
WzHjzb53NoTOtF+157eA9C7qG/MCP+tLu9ZJ4jO3id+e7r5lmZ44NPtNdEUttq65pdUgbeWdSize
VTZk82xS4fVcLd02zsMUH7TmiYlG4hgzqrBKj1NcpLLAEUgeRyTfw0CKO9ue+GLXrNXEZB1KI6PI
QWvtVRrbpIldky52T10F5VzX6N1Qt5l9UqM0tE3E9ktmTSuaNUXxP8/pNkotpnNobJssGEACttE7
fsfbqNSu0NOh3AUJZiB8p+ZmdLgGr4ezIRdiH4cpSeE9XAuc1Gv4BFn8sSv9+nANZg3g3fXj5Z8F
+53zdi1efGPLcGGArF/CN2vPzjlDOaOvws772OMniySjkYcwUQoVcJHVPCcrxkpgSUEldH6myYCE
ea1TwA3wOQGayHjbLc0BS7SzhjFEjn6iLL0GuQayBnUVa5Zr59rprzj2ui3naBY8aG2Omi3CD5W4
Smz2X/6gTIZhHZobfoNlqsGqGyYKn9jNmUuFI5aKJS9fT5ZENVF12XpP8girSDT33JRp/vozPooc
hbqqS2Tiyp5ljh9dfb9H27BukcTQnVUTSX1CboM6Kqn7kb7Lgh0GMnc7EiIYQsaAGhKTGmGD+ukc
PagrcR46C4ULMgO3lvAGOFsX+zhQHk8ywBQytu1CPbjsWqIe7mtufcKskf6U5dwjubVvWoXoRDW4
sEKYE2YdXYqbcxmRE1d53/r8ZURYsh/yeOVZ7jHsmR9fapEWs62WfsPNTsc1QtuHeYv+V2sv0YBw
sPm4dG+1EmQCXdhsMW2l08t116ETpb0CKLq6AZRPmItZ5YZTIzwFD9c9fYL3ONfb9Wu5sEjgUpbo
S5mxM9/G5SvkegwIciQPVJCUPaOH8rLQfEdaD5Uoyh736LAs+3fyq7Az+WGgMZBllzT1aBbI+qM0
HOqjsmkPLp68wC/fZZPmmeamprtMizxMua4CsIB+IkYHFhkKg/8Bpf+CuoH3n/nZovnJuirVIscP
pJUZWbxKTEID4DEkDFTcFBPlwlyo9q4HRHK0G92EySeWZl2uL79AK+GbAZTFC7qY0jM5Y/CyhxVY
QS2RPyFDLsOuR51auhQPtEGNIQ0TMw54xZgstGowWgWobAXEu0mdCCzPysTFVY9WuYnCmugxVwdQ
xSRGqclcMZMkI7i5+oCZINT1RVJVI7qbV2xX+xfvS4uxjKwqfbDt79s/IB0kkYqXt0ZWAG0qjkTX
NstP3ggMCDY4tjcOoPITeoAUjV9DAfolmMQBd6U8c2HFvAzlS0qVSUeqXKSyhgJDMN5kt7XOiYcm
QSQkkeLseYgOEf0g6/bdcssgT8krvpcQi736PJUQlTiX2j1XgFzBO0yHcnC1i2xHOL19Rd8XR7pT
OgTaV7tf2M234bGv9gE6ONb+rmA5+okDQ51V1ZrMz6T4R31ap3YjcaVuoDpRbVFbQzd8ygqKO6Cs
5XOsFg1ynqssnvLG9b2Dbt7N72ybKuhWndvCQKuB2Ga5FqFaYyA2MrwUe6hjnK92MSgdfWiChTGn
pbIyYCSSphzFloSxjhp1I1eiFWpJWr23rLtrYTlIMLaifXCjB1OBnEGp6l0bWnNE3lW6SJTxLeXH
LYdCBujsUfNwBda+elb/DBe1BKZAbxCjXFmIWlTjo7MIPIP1o7xFltnR/3uyPHpIbkn/K+NDjpBk
lDIt2peygDgRhpVP+YCEh9AT8Dk4IaImXjC09QVHcnFn0Am5BMWuVh9Ko7Q2UDpKsKQzcBwhlblG
XB6Jv3eoHdCUE7gwgLJq607luRLlOLzsQfUBz40oJdSqTrjyb08cDEdJ/oXljPwJNUQIZl6hSkZF
+ZQ6aIstALNtsBsXWhWKHDSx4oBNQm3LhVPTpSvV3S1VVyGGBMaAbFeazBaC7omdWHQqgKuaV/vj
CkSpg6/ZedEGybsqV2XRdCk7YyXidMpCQ21aFIlVIBb6Xjk67o8Ag4SKgiKT+UmdfWKRzWyQENon
5zl3J3yO1Z5N+b/srqkS/HagDBF1aqs6SsOciIGpBPqtGYwpw4BkIBcM0N4MC4EcqBiYASLYSnYr
NbyVvFIQqp80peZqqzEQxC279VxPbiId64TL6jRhcADbVtmvSQCsBhX5yXmUcrGKcRo9gJ89eFUJ
RjEMU0YXP2T5RLVtEmgRCKwBXPFdCGQ6Cc3sKyVMp5Q6H5JiKKEF1tZ7T+/TE9TmdnUdHcgbjC7L
euo+QHf38htv1j63rtUJMInWvhbuU+dQhu50O/5cP2hXBBYav+20eZnF/LQ7Bq9cnPvYl04JEaCZ
XcWYAcFJ0goo8Wtj1jzk7drL2Z3RKXiRBgDedOzUccWLzRo8TCo98XZSWB3CByDZPUq7daLgmrdd
w759RY9InMsPsH0NDs6F8aAT+xVXTiBqwY9FDjp3BZvbu/eEZ2CFpdAyD0GsQSb7pfHeEPH2Pg+4
o5Q/RW47JsLeqmB+pl8UfTXoHKN8wqxDNUi4j5SOfdD3TWtDKMg8nqFudaYmscf9LNGXtZSzax3h
3zXKNYH/hfjSCcg0vQTC2segJNQcVj2PwWybJGcmyIASEwIiWf9EJUJxdUmsZpMKMBEPTSY9GKPx
aQKcM3iQe75CNxHA6g65IaM45KE86JH3c93NzfxSDwp/eT+NBJF9QV55+bW+eCpf5+mdUdL5fcJq
KZN72Ue5KfSJeM8zbVZwn99gZ2Rp9VwPRKAAYRvfYTlS6KZSrXlT55ik76MZU+7mFy94cbvRg10B
6sXxLsbZtgXCePiF4DKBhLflIsmmahoJLjbz647c+N282Cq2hGFcB2WviOYJSfKqV3ELMPDE89fP
ghHpUXfg49HVGXfcis4NhQSlqIQpA+t8bVwbGwCeif5SxjUhKmxRT8Xh8PI/2kHV+bKjzXgGxAuj
RaZdTx2WkDfK9/yPqDPtTpTtlvAvci0HUPwqiIgTziZfXIlJxAFRRFR+/XsV9HNO09pJ2jjAPexd
u6q2oGVd7HJO5/St1v/oe/0k/lWN8ATUJgoCy4hIUSw63BT/a3Has/SoEyTouC1rEZ2UhIaUZnHo
Ir266kYs4rqujijMGvBaC8nHoV4sCy1GDSIvahLG+Rl5lNQrOp7DuitttlTUJdPdGkgMIfmD9Jzp
cnuHX14d1Adht8k47EYhRI0639cHD5w2kINqlpy7x0L+lECTlmD1ikBdB2JkEGtxR8QeeazPS4V9
ErhvQRvywFwoXn5w8kdX5z27Oqkbg1yU/ov1aX1671qfgmAvQMGk43YTi4J22InxPfWqvQpoUXlL
nCaxlGWvftBsCsm4OtUxT8XT5fPLTk+s23ap+DHdOy3sHDzjc7tMXUv9dhVaysnrh5pXwbWGrqqV
QhR8sF/QBZCH7nl8X6TTyH3+5Muqd0EcAo3yjsC8FTwH8R1lRtVya4bzHBxNpxK8Y6dBJk/D4dC9
okqsdC4+PQndiuG+791ixTt3zVUD3K0+bbapWeRjTDpqqTw6/YjKzIFmkccJPaSKYuDsyNvxDNNu
XbtWQMUxBg2tjJOBibHW2GKTfmKXYDh1fHvh0bN27g1ne+g26/aJ8uvZzSrBEYHVY1md10lLMcVi
wWWw3jvJbBvZT1TFhpf0qlbnVHWMGt4Rh8kTlnrYqS1vfcu9jlOkikiKUR4jcjotzpXZZbTFruAX
OpAFStJr/OTs6M9OODUJ1PNNlflN1WCQPb0WFDd4ciSSecUmYanMoEmyrVku695tXhlnKMx/0ofb
/Hmw5+0hJe+RvBk/LGPMyKuXMlVTD+UbgEw3jR3j47omWlgawX7ZmDXGmh+Avy8iBDFpoK3kLCjD
h6tAZUigMpsREiqEA4ABsQc/utkqpc5mEZY8zHeW4uu6GlQnx9Vz896EX/GwYlKau7sH1msmMgX+
aHlbRp/PZTK/TasjE8jTHNKKE4fkcBNuknk8vc51f9wdd8lH8yv5CT8qm+fXgyOa4V95Du6043z1
RTO9+fXl/bP9/f59MpqW/WjaWJ8+8+/4N/o9/abf6ff+1/i4fF/WxRp19ZLBScy6aqcyVqkZCQvr
vOFIP3xgbTRhhUVww9pIOwy3jtwpdizvNbpNGkbnNrnNnyf6YU3aD2cPhXpkDHTLRk1Px6tneWKv
v1k//ltPtAQnhKVJ945MsoHEUbq/OsYTOa31EAYgJ78Fl9ltsd3BPkvPnTsAHu3AiKtoiFmf6L1p
KT70Esp8jX0n8czxZXBB7CVp76GI5Ck++rUBnlcQd+XrYmDJoo2pCu+3uWnjO5F9VTCUMPE9GT+H
j/7RO6Jmv/eP43BMDAFv6LBIVulKBgrn8Xn8GF7GuDB0ow/DfRLMaZep9xMGVJN7Zg1r8mH0YiWc
tWZGoK3yxFvUki47mISy7Z43rMNwDv3cDwvF53V1XemFTotwdgiO3LaTmp/7r4RB8nTTv/RPMjRF
7yCmWuO9fE1jo6JBLGkDRUumMpRG4aI5quf7COUzsFRQDbRFn7+bjHRZsiaM8zQqNiXVO9QGWIXN
W0+AHPAW6ZMiANm7Y/X51/TVNUr3N7ygH+PD4Oa/R9fJY4neYR5OtoEVNIP2uEmsbgTFBfAydmmJ
HQVv7RftaXu6nRxpWXlE3hpyVEbhOBo2oD4qP1GMoEPRwbHZ2ROJ13tJfdQ6d47WpvWX17x3g+1l
GTvQudBOqV8ovQnxGtOkU+WEE7EW0Mc2ODq6h2ltfV8+yAKvc3nEmrSNmr/3tuaP3nbtO1/Hv9m6
XVwhIyBTUKFYBd6aJ2vxK7bgormrPGwAfonDekNnHnGNUcYidRWMFyPUJYZIOpeb3a71iFbe+x7r
UE7oMUt7WLQYnWfFbuLXMTi5FpgcFVYiPWO+jT1JAFEv+HWvOngQrQPSOdfPJ6XSU5D9skvyvxWQ
Nta7U+cA7dx51uzE6hr3QfK0D99Y51t28+RXap0quX/LqzS6W0AEyiGmfcH5xkvq7g2lp+EZW4fv
VhZhw4NC79YG3KtdvLTtxNT9PrFT2VQ3t/4FFhKyvl566vDGcwqI/h6fCT/DBa4XTeKjW7vhdYFy
ET7nZPvdvHUv/tm/+GZs1+uYJju1rwQSBNE/ApG6d/HZxi2zdyGRX1+WfH4jHZtU4u52/vTqAyPt
8AG3lDUWj4HxduJq52H05ykpkF1tdLaLIwnP0c7rTPzawBzHRnAzbUXswT5221+NaSO0k5ZzwSWq
XbEvk1vPXNe8JKQTMIqCxqCxbqxfSa91hxUtJpIsbAHZLoFITALyoGOsjNVrcZ89ZlHU0cimqdv8
Mq+tD5/5+rbEqon9ZHm0OqTkzCjah7ntNWCXnp12Ygl2LbxIjYeqsTiMgY/QFUWavXbblz4gGzSZ
HebMHIMI9+BpJJ3WMt7c3crImmgqbCdx/1Ysqw1oGgS0hLWtaVqEyWUMpvWSJPOr1atC0K26ddYt
bF4qLF0VDTcDk40Q2btU1IhCJZ83Dkjncw7FXhKYlSEHoZu1K3My5bdIiOCmMvgr3WRtfDwMtiEl
pAAZbdaq8+AG8UQr9B7QxY/Z3IJt6FQNO93Gg0dseU/wqpBZJyKIYkmeYJX5hMR24h3sKsyL49/F
g0vu3l2DpXK9Czs7GMwneBuZ/3DxXkKLnnatiRJvUdzJ+tu9Kx2RYF76+gDUfmiItEXSqg+DPhh9
rKvzdesrOw9n2ArFACtEKI7pG5MH2TjwNq8C6bNtB4r9e300qQO58e77e+atFt1Gr0ZiiHp6tsaa
AJOcDdt5zVdKoVRF2MTzny0BJ2xzJLLongLtfKFX6TW5T8ePOQM8+2V35fedaCFVnxjb7E9ie5CO
qZYaU6xlSerGhRtpOhCawU4xSIp1RCZjCri1+tU5Xl041LBwSvxIjYCVMuuZpZUW4kANPgg9dtEn
iYzZq+8k3o76Mjji1H1VXdkEYQ7AbluqyZ9b6GxtYNaOBq1WSKFGV/ZJ5P79w/D47hyG1YmOxshC
9a8cpvwEKm+8eMf7Zf3DWuSzxigj90rfiBtVxahhHkAyxta9ClfHVc7/HfrxMCenkqY8wvihBqdI
lge1P221Sh2ewwZCdeqYRc4sxq2cH+RxgS83XjKGS3Thbvm8DZCN8zj5Sr50ZsQtrzo1bujU3f/O
ipxbb9zClTK8zI5o8/lAb1lGKhomlV7o6apJcvvsv/t4aAzkEtFYVhfZVBZN+SgibRFnnde3x1wy
XEpEuRTKB2AyOTG7RZbbfrAgIH94rV9E5KgHdDS+Txh8ohfgJh9uWFwSpRTkodI3r/nvPSqtVSrF
dN60iive8BFbxH0hKFG/5ivJFQylj1QiefV+c5EpXKUYU2TXtendVZ5a7praOZ8cwvgeyAIwjCnC
i3YXtz5mszijek8JIkjWReiodEOUuEGCQ+mPSFntO8x0nUKWpjvPXKaB5Z5cJntFQkfitl0rLJN7
hnwwEn87aFNAqLC5WN6ZEO/58/y50sOXb5ve1S9vj0ltpCMfJX4dHHTQHBAsTi7Ty/Q81YguM3jm
Y++xw2RiKFljNKyMavhaKENv9YaEyqPKCOwMd9bdiZFVK07YbRj3ZZlxH95B0lbHWbY6z86z++Kx
kLlHNrbcBkiMjIpiN/8FecE1CfuwBMjxOIsX59llFgf4aXD1Fc1i0da94TERu9rX6oNkVB1cR4fJ
BbuD40gGayZK/C0WUViecDywc2qhF65h1m/acLEG1LAHLbzUJDVPOQT+JIgnAX/ct4cgu9K/9qpF
0itF+tkvoQJZXUe2SzSTMa404l4D7SQR+E4KVGCAH+D1EzQX+bg5fAZbD9+CwzD1X4yG6nzfbR6B
Z+ICotkS4cn2GP7a5CWJTDiHaRaE83BOhPerUrAWeGGdGZVEzdNjblOuotxCPCNEpObfh9pstN3I
vUkzSDMzBswitt/v8l/DO/v2qW6f/WzUYBAMLj6qUNzirEHiP0DGwMeGLZ/zTMR3534fnBZgPrMT
a1fFt9yzZ7nGMNewmN4m8eTAAjqpDo6+Tnl1EPqnC7ptThVJI0kiWMCaeAGHGJdZvEjGFT8Zv4cX
LvZtka9uCzbEKO2af4cPPXdTEBu/K4e2UlXyRFCCGZf8yVoUpOVgwHU9THRU18fP6rq+TpdYhyEc
KX0b5PdSYwdSpl6O0xNh5W2Zr1/r7YcyqOT7+i1gWbKuOinxC1sVRdTXdbtLNDxrHIHpk28w3cPv
9bsxE0W+nNwlItUevckEbzRI+Er/kr/qrrrL/sKxguX7UMukhqUxlLGM0A+yZcw56l4OYntB5Q02
4me97FOOKYCT96DKJsMw1njPejGuc7LyqHqhH/oM1sGDW6vfgPDOyGU8j4gVy78W7cJagTVuB62A
G+dnUgkOE4YqZz/pAdh0Eh/2ACP6ONjztlorEws0zZZyxkTOlVEu9coe2xLgS21U2s21Ib6IawQB
lj4n2qWsXatXmco/I+ump3XzMDR+4sf00O6d8y6p3hU/Sr9WpSR1/GltYvbUxjQ6e61dDeeNh906
2/dLj6r0gZWx1smqzuXp5lwlbDz3vtU/wHOwqJQUZMyikKEeFCoPkSZ4b4SYt72t4lpjrWr+rSdv
+0tBDmjQAOPRu+IsG0HkN7r14pYt6sVXV34qar9Mbkm5PEneQmauUj4Bfoqbqqzguj2D98Q8UWgn
uy23JkokVDaCjOgAahn/0Gzp0KMIsJNgnoClOc9sTHkopqCv+K0guiC3oUJEetOFi8LfQ4eVfPCL
9oLdv554LIg5iPO703jbNby9GEWUBP6ikGo/pX7EhQZrw2ebmie9lxbWnMEGMfiKcQC8ru1kcwBm
RVhhutFqO23NL/GH9e7eYbTenVPeIbdoc7qpJl5hXTxtAzFHbVLtGSPKoaMTTMrmtpuBcj3+asdh
c6omrGfqe9C4OZ7FwaM/q7CpdTtvErAyi5q+WK0iKalba4ocMHfSRSlRvPYtaAPnhWrxt6+76VZJ
c9JZFjrnxX52XtBeYmb5El1s6bBTVvVV178OtyN5856HePNCFKTr0L9q45l3VRIEtr2mLwqDSVW6
7ZpEQxcQMCXPB/i+DJ2gYhsKzVhxVR3QUe+DKLD9xjsiWQXFzaGxCNePj/JHqXMdXobGtDZ5wuic
wiudWKMth6qcMQksPLLMfbK1dk24TCJaSYAh3hR0iqxzX0V0RxMn3CQhqTkm7ahO/5owvOhllU22
K/VooAxqut9yZpbvgQqRiABYeQRpAHtg9RZtqkTj7Jo7/HCpE+DmjSpZkQi6Ee4FMYGRHEbVJ/jz
YaQPWQLQohlnrmrEYT9x36h14GFxuVMH/pibcTJPdOFoPQoC59u+DB/+KYHme6bKvB1dhvuxGtHo
Q6kiru4yf8zM9qHTYrwiVo3sBwQrmkuQbW7iL6ky2h1E29AoRKxD+skVtyhIizbScO8QR+A4rSRH
UUG6kMeorFyUJBRYYSoBbKHimFDtC7mG/C9eMwVJJegPzknZmnQYCUsO2UI8WpW4L8WYeHNtbn+3
P42QywEibr0nkol65jaol2dQr8vLxMDkQp0XoiRE4mJAqhDA3EZ+0HIqwyN6JQuCsTGqM3vacxW0
L/07qCt4FaXCP2hM7d1zRReZ1SWz82F0gTdyXeh4ry5B1m8xEFtuBk8lpfFX0s9g0NTpU6FJ9IJ3
oKNs9YNpdJNRXof5ouNI9byspmu0pbSVFj0PDnUh0xFFMeEMU4hH4ataeknxkFW2BEhbX3ybhhMh
VroQHkqcpOMJnzib5H2ECfaFmrkwNBUIdYDmygCXYaRKqhAtMeupjniqK7S4Akqx2NoIIlX8WT92
gAsQNUY6zoOcmgl6fHBXfk9lEaPPxcORiYWzq4Lyi4SNRFJLaXe/bH5YH9n39iP6fX3nHLdfmVgL
8RJJX1hVQTqBwB7jbXPtGJH+tvrNmRk0xw1uYseb0OXFFi0B+8SV1qg88B8ornTmXmghCPnz7Wsw
b0ev3YnyCJyOzNXipGuvE/u2dcJJpSAVs7TZ1ekT9VJKRUGtSHnxXsnt1LKmo+R+iP3xhMzyhjF0
DiryWdCXJ7hmx0Ask4Is2p6o25MIZ/CmWCSgw0+bU2iUk/pUWreU2Qmv42xXz455c5qfiVPvbT9L
mkmdtS7hbcjOTFWHlLUWM/+VJnUDohDf/Dc/xWSNRfwRiUmEvDqq6bZ73rW8J1hzebxHAvgAQkga
NOvKmSf+3+ZTfv0F6Wa/fu47VFcaff5tQ94Me3tHYlyFS3hjY3u0D8hH7Sr4VqH4pXJzwUBM/q93
7F0xHC7MhlEdYFiqAPsx4MLNmmOpFrQMHf4qnomhshcRV2PD2itNjuuz1rA6zif5ZL+yPvPd4aux
abIZ7Af7wdZnydkiJH8NK5vwJ/yp7Op/l+xfy7r3u8Pf9qRNh+2JNY1XDfg389YEFmP6sA+QbrjA
20/rM9kkGz11votbTr67DCPoX8y8M5SZZEi/cahnU4yrRhZbjkl1J1o3yQ2wl3sFp6NdnZmLeKCj
0RcbSzpHCMojM9iOafEy2vJda9FYWMvrpvlZgRuBzzE7OVb0sNrNTkxLbjPQEa1fH6fidvNuHi8U
sovS2qLgwF2H8c3OWOdgyu+962JPzgdGu/UzXMBrznusxc9iZRYTSR3URXF7dlmXoOWch5XB3X/Q
jwlylYiXWh+1Loumr4lxZYTduto7E5a0Kx7S2si0MGoXq8zLpanNvyIT1Xkiw9fqIzYwKqiikCyy
Je0A4JDqtmf9LrcjaWlUSEbPRpkhQsX/OrjJ3d7GbvqdUYY4FRCF9igdYlSaFF7rAZ6EIP6oZViO
CuadaIjPbr3XZC68dtvPY/9gFeTaGuPjNakymCoulHAn+j59SwRz7LWJ/XWTFEamgOLK1frJsVNe
MLNfRcwxiNandWvxCp7TmPUi5iVSpF7qbqNKYcjZw8h8VJ2aOPYeVicmG739ONdWMSa0M7Lnb0f7
8QWeos6Q2IpJX+LJFvPuCVsu8k3PpGVscZZYla/99sSEsEXLMOaw1naD84pFAqOjfxgfxsXgbfaO
9WI90qqkPmSYe7NnaZYrtKrg4FdbFh5+I/gDymBx81b2uZ8fl+GysjBmOg8MJUrN4/rIGDV5yxDF
OK60hkzZgAT3aytSpy9ZRui49E+8BfU50v82sJ0X1VLETqtYsu6FWknquYpHCPFJjDi4Oom7/Yop
pzZ5hcakyaQR60vks2ufruF0tKwNIy8ComiticKLAhryFNBkBlqzB7n5SxpV6WRLDqW6Z4oqJ1VZ
PsgGlbFGi7DWjABO4TwGs1C24TF4W5aB0x3X+2OQ0abM8i9BPLsGjeENkeJ/YxOwBvgGWhvrIcRE
rtDJ2w8y+jhSRlvQY3RZWcefNVK+7Pv02/w4LPdLc6aaIPsYcCIYGEYAIlKVOUD9p2WLX0SlKWjT
87StAzimSBQpzmsnLQr4ZPenJXVWEYfTQZtRjYhk3S74SKIe4EKAFoK/TE+RNsVb1M6DaEjURxWW
iarHLxrIUE2ACCmOqDRH+rrBz44oxl5BHVGz/xN3ETlKlaPLIn2lVAglNfIICVaHYjfR+OOv6l9l
omBJ7cFFuD7DYxTDXOseIhwJI/RlHStJBuiZYUoQpc6f7clpXJmkOLXvdM3k6qHIVstBDf1zE1bj
GW3fiUNlMR1EpNYPHnF8eqgQOsSZuHjJHveeel8BLoQVMuyPsniVsjroqssERFgqRgsIUoWzFtoa
cfdE6AfoF3mQO5oXDmKaR+LoxRokPjtGwECxLw/ONmWr1vgw2i4as9qsNn4HRPse0T6HYDaZKOuA
FsL1BBoHoPG4eL0jua0aTrCcYUciPbbGoZ6OqHtcDRgAwzd4Kmwt0GYdeQHuCbcS3N/yBdmfjGHl
7lqAWsP7MKoF2MSDjTxxihUm9tyk3SOWrU9KBW0M/oR67X4XM+QxaEylQHl+SU0utXipGq8N6dyw
OM2uC0K/lW7xLJqVzWNVFz552c+rX/+qcT0aw9OgOnqOLoiLoTJyTnU1RJArqC2jcFX51EGR5Q28
25xDmtk8NsY8n14GFsuxVIpKs3V7ASpJvImtGuO1zJ+vaiTolwt5Mmj+1H8qX/Wf5s9+2ZqlVN7S
NdjWmuI41/cAdy4jTmxMb47Khu2Rbtkf9d6X7tK/NedwaI5aoxhMEON8/9Y3ObP7PszCDDD/6Yq+
A/g/UMVeM1QpWrS5E4K+d8lfCrqS/JWfIVzl03hTX/Rw2f44flOIZY+hJNYa3zJwG6Y2R53Jqz4R
GlU0dnJu7Oa3rb2nJPXscI8Urj7jGOeBMXoSObbZ52n/SVaR76zP6vQ9zVihJsan8Znu0l38d3t3
DJN6WMdsd651WtIxU4ZhkLI6nWbx+BzcxhnE6mqntVWrnmWDQlcTnfAx2OBcjlXhY1CB/4DWU4eM
bo1ZLdBbiAZsRjpe8D3Z0xFg+s1R/O5YrO3KtRMoKA+7PawMq1hFBe2F3nprkQfv2XOaz19BFWt6
nDb72PnjptvGhUXh2QM5aTi6g2u2Fqd1Y5HPCS8VHF/JL4v7MIHV28T8k90RnnFQ+wh/w9/86NTp
LbGuLC4Vmj90QpCsGrTqI+xQGqK+e21C8hTHk2Mng0yC2qX4u8079TcAa9jLP26eoFQdr0anyjKm
m3ZjHWeoyqN8UiM4lg5AEYoyfAkNcsK/QrZBTs0h7ehg9SeR5RNy0bFrDcQ9Atb6DX3MWacyaa0O
gLrYLA8TqDUHHGS+uZMTTaWvM4GlNeJY+V1KEtucMQryn3DffVztGlQf4PDxT6tB1VoarVdriJNw
8+2kz87xafN5DMq+tcH+O310Kg8UUTFJ9oX8zYICXua2dzQwuAGObiMgryNeStuPdJ2urY94KYci
2gxTdcRSHaWABEjSFUhwpYxEImG1Qy+fShoDBWnK4pvyzgSjVmePFrBeq4gnjTEjhpsxRpbLDWiF
2EbkpSo5MNkNgUfiKmK64auMENir0gYABBBYsQ6+JzVJBYsFKVaXWNN84dZCcF/YJSu0R4X8gVct
Ua8iDAnplZyq43Q0fqlLaL9KyoFQDkmVAiCFQLGv9LSG60WxP7B/EzQSjk4+f9TGuDkDo7wPuMuB
izyNxugbzD0wieKE42LUPMEbE///gg9WmhTfB5JFK/m7eYe1RhNf86tKCaWb5sdbu7lHnazwXQQt
adOU1utg7EH/evgxv1c8vtGvDA+A6QPpqTUM39MGk0F5wv4r32AaMTsG8Zim2/StEosbRyqW1vvo
MYp8cqsesrT+//eEzor8WnRLyS508XTp2mhehVMoQoy6Dy66CoeKmSUGQNeFMxmyCrkLvFFLKPqT
U4Vy1DLjNBmft7UE12XMmrplaGeNzEmJ8aTs2C0iKe3ue7L72eXnMGDl8Rt1xC/HRZNsk0iWjEFO
DKWtgdy6jniDSIAm6UgLyww1a5O/iuUfvMhruyevuRJU2nKbKAPKG5DPZ7owN99KPhUkgMs5YExa
jgDnwMwUKyv0bI5MWPe0M/NCrRB1xJjlTTS9KtBaPnn3yDXfLB08hvRH8KLe5YswRMFkOpTyR6oi
fC0YPS9OsHbGA02OhatJiWTxSJYJPhnCO6BJE5nMvDVvTq0pLY7G8VipU0GdooNB/RcbCybenapK
Wdff9psfbAhw8jH8I7zAyIEXr+2EibK08ZStibLK7bQy0WokKRQ4ZqBW6hr0LYQNLSJMxdOsVLwZ
wls+guSn+mCsDKyK0cAibvHbXlooNIUeah1T3i7hoVrdK3S9TWudeKquzerIXEiF2cf1b1F5hB+M
r+gTZJxSpnaxqCjRGxT7LHhDipJrVKdDF6IwQJqMq9ZraOPCm8sIVWAMnfxsQltgH0BuyXwli4BV
hOojDSFYmDQjk+anjLcaIAj0VYw6qLhhkRPKEwtgfeQAWxMUFM/gYrwK2FrA2jPI6jPZCUltrEdC
Qe5+L1B/f8J87OIPI+ik4TLMyFDvve/vA3aDs4AI6J9mAtcTPBZBy/GumuGbgZQRpT7WRjI3CuBK
Y25E/MyPcIb4+Fj3MLMIckI5maftJOFeYys1BKjiK9ES/nHyIz4yfTq5yAt+/dBFgNPliTn4RMJf
aaAnI0SsLtQoA0RmrWykBNEoshcmhrH/DZ7GuQFJk6n1J+LMb71DPg+RtZRNWChOvunNDUgaZA5N
iusooDYbFO2SN1nACJrId3/7JZt6HZrmCtzLcF1BueBJ5iHuofjs8KYpGuC0E7rpYIYtjNyb2mMJ
0kFKEQH8WsEL7lgFCahF2cL60NU9LJW6qAQpCuJpSYdi0GIdcMx16XUIniMKBx7/SAeoypcnRhL/
4k8i1ps5jmweoSCc+cIbsSDzETvBUuOH1B+RgotJIDaEyuuSoof8fgRh64gindC8+KlOvX5K9Wa5
b9KTS6/NAPHKX5IwQsNRtJrINtjSyf2I04qXPkrsSjvzm0Yo7DR1hge+7OnGdUOdpO91K+9z7/Sp
/pGwhhheOaacce+gwchDUOHos/BqRflIbgvF93gYaSDooTFGUN//PiGfi18qRgcPmCpqVJcR9T7U
53os9S+4fWEoKVYIQ7kYmxr5nFhGsvxFGYIaikiFrMkJR1qpUJrQAySqoAvBrKxEUqOlwZN4Im/n
kNkmKsOL/co7VP8aX/BU0jN+cYgmoNRexkTuxB1Hn/sj+wqWtlRLn68BDOGmyESQLB/oTNWQrP0J
w+f8Ze0eqb2twNgNzz8UGBEJVhxKrxES9+Wx2ySnqdD/4ejVCXgfnTux5eqJ0CGFHpNWuldVen9q
3fpwWXUw0FZdXQXMM7XCJbESlUwc6gd1iFPAonBFb/5Z7nGYUtNmK+wsAXLxUaAFZjfoGUnXmvM6
NbJTSoO0CkCFwgNgfyAXgo+LcyZ/1msKZrhDSxLHKgtxcfA9kQyYXfNACx0JfgkzIj/24+mD+uXW
ydcaqVzh3mlkopeF6sFcOVH9USYi/RPPaDH0SPk07XWZ1LQyG1BTKXQxGUUUlphCxcPC2lW7DPJV
rDlFRj1Qu2440Prr6Ekph0JnC670aYHCuZ49sm5IM5Vo+P55/6AEFmGIZh+ih4gcIqKPaDNFlwM1
ejLPUGTU2kU2i2tc9SA+MmZQAdIYUipBxpMqRPtBaGfoqwXx0+7VvQThh2huiogF1oQ/OVrYB3VS
b4+HBp5l0vwp8CjzyNDO0fsVWTOpS3FoKJ+mUbexTg+uAag9hi52jfoX6Ho001jfPlteEgkJ71+d
ElHQIiXzDZmd6D4cUlcasrODVzjUjRp8gfASxKFY2lkKpYvUoYhDEY1uwrW02NF10429zfVGAP8k
XKO1GFz4vVO6psg/ff6H+wudtYDzVI5hSPoSw1KY6cogPlyaAc4IciwnniT96fww3r5QiOjPErv8
OXY2jL+6hyOoQySpXKF4MB0HpSnQrx5HWxq8SXe7MgkZGx0acU9xUmQJ4jkL2S2vv1IWde6FcEUa
H23HIsI+2j/0Nf/hibZjAzVk0R1NH0TuVW8Mtel2oa7zG7zupqu5PCpRVujTYchT9JRr0UJs2qY/
gRof0O8Cr4e5mgb8/VhdPhFRjKP7JmqH+lggj2Ae7RJPvyhZKQeSzFkIDtU5wGLkv74QpRoqTeRS
viT0Cjz3nuLCJt9Lclsa8RxA0RAXBCoj0cH5TAiSzKWRfCyFtEgKKsxFqFbO0ovWUiv2QNK8yjqc
U1iaEABEAG5nyuY0iPIfI62/AmO0qG77bYYi8y1kQxI7GatZ5mEG5YmGttT25K0vFQ47m6Yipkmh
02bGsmOhhOImZX95aB7cCxGtCviVXQzmsc9mwsZv4yoJK2p6hnxZmBGYJhxNzkDvXqkwLyE2OfBI
GU7FdqLyD/A56xsP1rYcg7jqK7w1uFcFQnrfOw8iwpavDHU7DEBou6iqkBS4zAefTIhZUeVlpDjR
Ub4JeYHnxVXQmd/2SF8vC1TQuhZYGajyeadKpwjL9EqtFsqNgdY2PJtxtOMUDtjgil8GGATay1x8
/e1Bk4k2SXdYfizgT9zGkbrU6oJLCY/Bh6uco8LvpXgZ6nL/l4t+14igW7yYfJchVFNtRtN70YYG
xgNST+AI3FoIwqyPVuwTD4y5IC8vzZ2CHgfTkd8gHpETIAtIN1JjV+3gCzrZxp0f/Jqmj8FUs1S1
pBK3lFrdZBTLi03XRUhm4ujKXDYlhiHHJI3s+j8bFTTdYhuE5D/KMqMVnNuRNYWaMAWPVGIklBSB
+EavA1+a5zyRX+inpSRaYKoujC7Wi+zkiVZZfhqaDlqGBIrKyUVJT2lMUdOw4sxBhCbdMN14ltP1
XEsuHGSSHw2/q4saBccQBYXCtC94Z987WIES3137n1aPYHDySdfS/4tEeGCpG/mWkToP5pKrKqPX
0esq1cMJgVRfivRysXwUpofMcBY52uCwfKyqM/U2qgxib0XHlDlLxBTrXFa8cmEu48Yzlr58MAw7
sBCRKL5e7BfaPxhsdjppDSI2zAMDTmmnEFvIMXCqiYJlYqlv5ThVUKp5wJVQWPO/IDzagkA1LUuB
qRj5L/gWpIgmVfTapl23Lxg0kvCEhzHXmWZMlGboCKsrJFha10jLlc68rgLmiJ8ES2zVZDYLxX4C
YAlVxwSo6HzB3AMtArovYeV2F90F4S14Ow2L1fIHpjsryHmwH4ZH+Fdqq9devqaNkQiPH7VPcXbE
IIBmTi8r7JV3uxnWTz35sdPNoJTLZX5h26tQEyt3Yc6sYVwgTSmVvFD0o6jzKDfcxntoGglLTgYr
EVgTBwO4FePQ/AO3NboVWiB2o1lGbkjRf7j3nqvrom5nw2wY/hyDcyCAhzm5S4dpxsV/ObiQVu3T
uByHAPSMxsM4Xuny6S1oLdAWrt96ARJM1DReE1qrCNvr9ydZxrPHUk0qq/i/iDiLJZgrh2yEZVUx
O4zBItb+V+vHWUprMs0puFe8bfWNQI7pFVZnHNd3GFJbuE3udofhrjbFc6+FMeEal+B51pv7yyEZ
5awIdResKRMM63GBWpvdAPkwZ7b7paZI6II5r+pfQZ1DQVZABIzdlmzcecy4O2ar+/sbY9Uf4FEI
HYo3v6NVK7FqZdSgJh91rdqque/W0G4AIRHtMore7qOgbz+dVk80M7GFZRdc6aVwydGbEUopqs7t
9vSGXFlEtRQKujm9O+K/AiVvjN1peFk1j8Ocrj4bXupy7tTMQR518V4xoEHSh/Mrvfag577R6/41
J5d3B15mjF5xdKMvnJc8h6GxwY4/boyTsxP+NYdZ0xFj+U43AjEBRZeQRhV57k48MIOfqnHBgXtt
gyVFbE8wqgEKu3ljjkTWFcVe1N2mk095/edhmE8PUMcyX8+pDlbtpUgZ0r7CivYNQPLM33p6BhrI
77TB6vmDzEccdLJztjIEwqXeld4APePnYN/RIHuidOAx7lX7u4BWBXTrwD8/BGMilvp6Dmuj09OF
/wsvj/bYcBpmrXOnvartUYg88bsNKhe73uq8YrcFRAqjb3jZHffde9M5giEnnVPLyWoOPTrv1969
5QKr7v8qnJ+IqCpOsBlh0zSQMtDozW/NIyBtWh6i1ICEc+oY0/PWj2r+/u+y2/+xtvD//PiSB+cr
G8J5eCYeYBMRVUJQi4rXzSkobEniKGEzsxPS0qPmnDHDvzkXemKz/38YVMr9Vjy61ObtQ7detY81
p41h2GvDm257r5cbPym/vTbvXi3tNXY3eBWrKPdE3qAmTimYjX6y/ZQVPTihs5JloZSgp85KP1tp
Kyo3QC15RzYlWuv84AC4Wq2e9gpju8Hfn9Rw7ONQKuukawlfg7km45tbpyzUt9jkVrFDo2XDNveb
ZujgTpDwYUPn+fDfwxvUq3HVPQUS7T6RNWi0h2NJHEp5QwsLbfmCqnebJtxH1v2QQT2p14HICx2d
dBrIzfgZU1eaYbwruMfaksRn1ldEppiM1IkhxfR/T4pVMus0ELz8ytegSJGgvULtuQIcbPEdV550
RnSo4V3qqwtLe0TOPT1rZG8X24XsGhT0IZ+itNrsowWSCQQWczhTKR8r1ibQAP6TVYlsjYEctIvc
rMJitnWIS8AzQL98o18ZwTuevXxz+nBf05ev2dKyxTXf6fOUlgpi3yd/jd7dseaY/BckdMnTDvQ8
bPSUIPferDOU9MhHqesR1tKoTwXgosL3kg5dYj0Yr0gRRPEtpt/Rf2bzE2Tt09BCDQQhZ1IzO6S2
dAt7zZ7EGYOoZ8JdsxItK9Wa0xqZRDkPnio3XNpzsYK0v5rBHd6t3RzGhOhzTCrmF1D+SRBggaor
c0ZLg/QBHAt/jWD3u2MtHg4NF6kqrsAsGQgDuKqYtuO2DvTWn01mrNg8XoAY2BcS1m8aXLDylNth
2Suvl3FVepzbWcAqxCsxDNQODffYrzH5+t/fu+ORvKMLoz6QkraqYRZJuezfcQUIcEfByh2RrKyn
2BMYS6VSQTYgDCsZUUmBUO3jkWUD5ml/kNgWIixJLg1oRyFoo9EJd3SidbeQ92HHbCKKZY4JfqNK
2jmoAZ7BAH4u8/5pFgZU4iwSjWhvbz9i1iLfsLq3Z9c6DuJXp46V8ipCVfVz+ciHDwwJT8MWST/X
3YdktzXBxRFNU3eA099cNu12q/McnWbg8RPeR4wIuO1Uf+r9LOqQx2fXbhVuBjliikq6E3GaR4lH
6m9GnV2FLAspAKy2r+PFa405j8aHid380U7J8GuuSAL8YvXYfR4H6d3GjaKeoaBbIl9Or357a1+g
b2FXe3CvVXr+dn5x3+zQ7gTXXqT7nTVG+TT/0drNfBOeS+sIc2RA8Js3b52DR+xhwkRcXbe958W5
/tTvHeuEZu7iNt+9LWeqB1YX1h0LiVY3gT4yfb7s++iV/xym+8/GOkntEFcAplFydN/vXmtrG2T+
AyCNKB4aQYNOIvhXmXaqZbnL5w7PozZSgeUVxOhKJeS1Nr1Hw428mmyuOhWI/WgWM6e9qM1znKLq
D+eG4gZLGEjsL/DstnuZtLwt5xlty6kHXPM/ms5rO3EtCcNPpLWEhBC6VSLnzA3LuG0FFBECpKef
r/CckfH0aYe2YWvvqj8V7wsmYmEnRI2JzHxB/lRO5gghNDxF7qU/LeB3brbJKOlmXFEjlKajXJGA
MPnae1x8Fo/p1PQYQ5V/ATAK/wR3KeIb+hpyqObvcXLQ4JM5xVMk0t1vze/bYd/VsSHROql+50vF
XudfIlvddrxmE+k2oJveGTWbWlsmlZ2lw/zf7ZT/K0DpSaTkSI1t/sAb4zKeTj3Spv9d1TZbG/TP
22KtsUuv2/1tmc2jZRLhaAvXKR7g21bMUyanjQjmqVlyGG/SKniQ4PzV+9aOvW+cGw1IClpqzpfa
oQDirUEr01khCu9/EDp2nOa7PhqJ+/pm61nJowfvuddX8YfkV7+17+63PhYnojFWAAU/zgOytWVu
hjwYdc3t/TfouI+Vqh5x0mCB7kaMPa1Gj3k4eZLUNHmNLE5/yiRPhoDIVeJCeOL8/7PT3OBZb4uE
UrN2HznSwIT+m9iueCXXbZEunrt8k28+77HWIXzB6MDgabyovGChHWTydgGB3V3W/XVKl3qAajZO
OEura3XlI/XFra/6qVkLV90762i4RP+F8RYG88/FojEbvZlAAFP33ekGPtlIDLiVSl9SQXKea/HF
yIEge5VUWyLgATbk4BHMWFBmgTvK2W31oLfYyL3SR7DaO3GXPg6SIotIaN6fSmAI9zcJCurL1j5v
vdP9quOfuppz3bTFOo3QFVOJXMyyOYtKRQRNcsnQHfYR0bnoF6B6IYYlVp86aRUupOcCWvf/omsJ
I8F8Imkf4lUTQZFobcV72cFc1SKX6G+UGTsuk4AbnzKUglDU0tlEHd0Dm98Sbd39o8oJBUv/dKVE
UEnMDIg/rRYtlVzsZrRTPaS/Eiki5YEMkStYo6CyFUqZYoiih8/yxA0jpzAt2kZk28Qz4coQcFUS
qOSrJXYk4nnmHCXv0zVWxuqyoQxHyrq5bILtZRNjkRUXkfgKSWkhw2tgzSQ70ZzdpmLFVr7IYpm1
K5VIgN4GS3PRJ3IJ2cg9dVvUgAQVctuUI0kf+HNFqlNcNRiVSBgYZBiYu5jXdFYrpy3BBpJRggt6
IP8vhjcGL2OcfXu37csVH64K8G5g7SKZhKvYVdfwh/Dtzik9iPJT34r0KrgG1+cpuhJagYKzPaXX
8tpfM8F0w8jcpaw+uZTR35xdzDmT/IorB/WFOfqz6lgjCeR+HbJB2PdY9X2WAZGFA74LRLUiMzkH
MqT4TsxCMm7QweD5CY5kD+G/a0bxJJzkp85XjFE1YJg1uSxYuOTK/R65DI9Zwj2XbtRDsWsOyul1
TX5irvKKxOFQHWSW99+Pm5GHugs22S7bKctilzCzeRWumqvF19RX89TntcZQzpx7wlaAi1FOGttm
HR3QVPLWzT1Td4MDzwZK1i7KE30pKsTyEO60aGEs41lLlshHGStTPOV3ilwrtnEiSftgLoNNtLgt
4tVGHXYnOXXw7jMq2k/Efc55PmmYg4VbLzmr1/h8/1GveenF8jMOSdIVDcN9pk00AimS8WNwHyRj
nH3IQWTG7Z81WvPZbHEaMvVbcpec4kcmcX60BQhE7jtEItcIDWU2IIKX14f02lF/bWYO75bJT/aj
tm7xYy1fEmwS0tK2A9RjtJKyeXBLIVQTiZXYRUXSITdU3+UMdcE7+RgGWzRp+JGuWPQI0wBGfU4i
cvElpsSCjYOZ8jqHhDgDiTRIV8Yh1BxDnOc4V6Ix8NzFzagQOs7tNSxulMmXfF3fXKNynjomlAW4
7MKIqabzjEAX2m2aWz10LiTmJE5h+M0xHY26/MD90A7ROAXkxizukxdSj8i/jF6dyd2YleZUew7r
ogbsuyh2Ew80iB1OTzpQhg5PqYiVi0wlZ/+U6y8t45OqgZ0NnRvDPZekd83TZb5UxhyMyrjnfzXT
qHLDzCVOa1R+xiOLQqcYWMtwlyMiCndMm+bFkBlO+OEwJHZ9PncqMjBrzElkoaarR+Hf8UsV+gkZ
wk4oh024YmV8bmbxdT4Hf3bQ7rDifgE8YegqQcsED7DiYQpO8i/KpWyTndygybjkE5l1WWB0JNaA
g4hoBH53IBjVblnSBtIoljWGg78LqYoE8Rsj9CIvbotC1GIGpm0qFhXSSxIdeLMw2gUbC0V4ny9V
puGMRBziT25MdRarn9AAeGzsnAm6Tkro4CDHIJxjhaUr+KRrSEevzNJRiV6wnpajAj+kXESZUCP8
2Ynro7ZRuZRdiqwu5/Fm0xeJ44MN3+ttJZNEoBIhFDG3T/lteU7uXcmfDt+fZ4afBc/kyy7Jv3s5
OcwUgGkwfpAGCm2E2AkjBzsAZ/KPeiDVwpfMM4NIIyoJFsSg4pWpcGEb47fXh80UK6CcuuJUxucx
6/5jFeWcqLHb2/ZGF/+i+hcggO8SAylmUorCDeWkr5O0Jn5Mceu+2baf3NMUDZn8bAplpW5XKOY+
myTvLym0p33bxKuKo2aD94BNcPjYdQ/ZuXt47h6zO2N+EUhTWNQPOwSy5XCmhH3Y4Aslcal8j4p5
8iVKIn1ZTrpzZWpNu/M6dsxtygIpiZxSTsVOPci3F5+kxFOhkbKJIBM7eYRqWC7iVJBsiKM89p8f
ObvkgamjyzAAeRhr2/AaHsKDsi+/AxjY3/hX25I4hP8smJHuuFQkW0jS3CWQXjLdpb+Fl+Sv5Pnj
T8JYSgYx7GRO6hDSBRsMcCEoMk2q99q9dvkZRvwsnDTpcStlLe7VAFdq8ENPQXXCe0Ag3mTUn2g6
n0P4dQudrTKnLCEPo8P7WyAmypWEy1iqXc2Y7vMxHQv0ilyXA9ic0T2i7hX35WUU8KnpKl3ViKH0
CfHcQgGlYxGfoKfBY1dgXSOgQdLXJMZABqoL9Um+5QeTk/d/CXsEfXtSlcmls5LEmSyXuPr/HuL0
F22tBsH1KZXVnGhCMdfr45gERolzwCk+paSO5xjv5aMV6U3yd9WUyoWn9z/1QToTY4KAnhEvQRd2
KBooX7dwf8M7x90TDVLFVjd64dDx9xZEE/FdC3Wo+fmDmpfFvo/n/G14JZeI1G9ybRbPiYbjCikE
jM14xEaPBaCdSqYOSPFI3F/0bN6V/0U2r+EokFa7TxpIsmc8N1dvo6+6PMHyJGuIi7WFMSvAyM4t
EaT6TJ/1piJhlgAkYx6gQ+b5HwcM+BsrawTKTApixOOVwKdrZ91A44soWSIaNGr1nl8vcexPIrK7
ZipxGuM+IQn3cTyJJ8/MTQE4uTdgIUZf93U8ZJfB462MDZ59CX4LHNkfpaAIV+Ju0VEbklu/CD7+
agKt2Ut4u8Heyy03vuF5uckGHL19Ginji/KF41q1g80NpWFC4yg3Y3wGWeBIfgzgRMfU66o7J99E
0FysRbayorUCiRCqvG8TcMN7TK4fHOuEOBHoWPhVBgbX9hBg7Y+XntzddiOcLTQUdC66eCFQcYJ4
4ty5HaCIySOFuJXZ658B5JjKgvnDeXb8qgLAWSb9KaVbMMTJwy7KyffZ/iwmm3eW7dJEIqhvg0Nw
6O/6u3j6Z4MVBrAzEopDnIWX1fPjG83wjmbTd+VdZti9aNTQSxIMP63GyiSdKFM0ufgMpd6TuA4p
1NVR+Y3mOUzsnHWOM2Sf7NVjsKXWzckAocKldo0JL+AxlN2c1ktiuOQMI3mBE1DM4e/ze9AbGj+Z
1I0ZSQ0i75SHYPLdieCOX3wAvEYUX5/9Y3VfNDOxhlkTUfzJozmLeew1MOSWnsiVjiUu35z0ujTm
OpN0oHeRxAczRP2uREt0iDq5cQv/3crieH99V8cb7ivyoqIpEXQAVSZ9Qx171CsaPzZggz4su25D
JzTvFjYwWBkL1JBDWzR+sKXBJYCuUDy655hGfkrvMuy9Rreb3dJ0gC3Xbv1zOdU/DQbuAbMDqpKE
OY9OLZjVTNU+m6s6smsVsBTXNLpyIEgySmhQysU9cvpw5G5vs8iSmb4uDgHCHxSkxwTkDCqwD0LW
rlKMzAlcD5sM5dawMyMtIyUvNCPHqT13wFzJNEJUA48K4YmzUuKfwoQcQ8qmnxsp3RwrjcT8IrIA
EAHqQDSqku/uNAzGLO2CpU0dTjwEZqjOIP6iJsh6pJ+7qvkdEQTeOklJS94SINA8BoIaMv0ADGKX
YD9+YaYARSS6j6YJFo0Qon01KpEF0vM+nQ6YUOk9zqHlFV0w+bGFyWleXxGZH96KFPENmdsTBM0P
gAMGDFzvGFBR+BMudJsErIFDapJE5ddXwvkQrVNqt6A6mV0iczy8IUVqOyWHd8K/hBiJ7Adi1yTd
Txai8quTzdH5EqxBih8JR5R4or49T118S327IT5LjtccwJFwBvsE6Fng+v2LV4G+oL9VdbuMaW5j
IcVFNiadKcgsfF93RDsqxhLJ7hR7ibS64tAJXRHOQHvS6iqeNoLowAZRM6W5Zkvu2APTgR1njmPj
HI+BjZ2HWlwoQAGg4bipaBGTCr0fjkTsHP1qTzf6ReuCfZRbuRkH8zB1SnWR/UuH3a/wO9mYfrYB
RUQSfu5McopJ4eBEnjZpr9Ccq7e8//wD4AF4KjjeAcBFifZkxGUfDBz4EoGnXNL/h5+UkD8/tPxW
/Ibe6xT+GqsewYzT20DiqqVmkPfSfwu8IIYnkR+LwVMGXokHRIAEoVblvRC3ovYUoIF/YAfEgIwE
yCOg25CRvOZVahqNMC2/2YlU9pOA88OpRrpCwn/rPI1ChRegiiJ8lZm+wkEWn6D418Bk/0ABjtlK
/M84U5BHtx9Tfwl7OhVcUD6dkXIf76BUN5JaRHYdVzZ81QAXj/EdthgWxDPbITsiK/4B3opyILfj
xzppZGZCHylTO7LuNO4vzS2VsY4t85ebqiLmzL8/HYDPYCIc9XOUj/nLHO/iy7HWzysbRIP2Bf9h
B3HSy45WBEtPCQkOQ4fQJHE1C42n4hkKBj+yP7fz17Kdv1fNQts0C2Wn7LqbBx64DWiccWYlCtAe
DCBLnpDcJg+UOfvmbouPoSRPAZVKxYwbsjO/jO/22Pm+7R9HkZonCZOjxND4XnRnMFp/+mBtkHB+
vNDUTVtGCWOI6CzEfgcrNeKBIA/GzaBk1eq9ONZF7i48lMwmFNWKxBFUHCV7pirg9HzAlzHY6PNn
yVOQSyyucEr4isViKDSaXB8330e6bYXgyfar5wa/j28dBu3YbnIM1yKxx8vBhBe82eWkczK3T1CT
g/nvTZ18ja7pxMRFGU67M3XwGqvIqBu2ELfR8LD2WieM3ACj1dbAUgigOW1Acn6r2xBOr5M4IMgm
ZkljAXNGmcWX/rn5mzFBeXsZSiFSnAZlhxgkxB0trjhRf9Em8Dfyi2OhcGTyWMfXHCm65JJlT0IW
qjeRaW7PT7e3ImR1FTCJpHOUbAtSHX67qx6G/xuaMVh/NAyZOeyFTg2HRqoHysrGfiBPJVVt+hiF
F5uf31rUL7cfje7fjJcskbVkU0ww2BiO6PHIDYyYIXQDZY/IoJB0NDYImDYheBtImv/b4cgw+4B6
YPzoIf6M2dRmH3G5yVwc0eyIYkOcFCI6F8dIOTYm+erFuS0eiz8HiWQN/F2EYfx2E/v1ZfivrxTd
CfIgMXVKFMd7miJuaaciN5K7tuaeJmB/Aey4kJvxgW9KPHnZ9U3hFAMBuCl6zsltfumMnzXyXKx/
FunVPe9B3hZWrinsCiNX6gECiUfq3wLbQI4x6Ww1tAzF6Leg6Q28Lh6E277LuOxmXo+tjTy0FUOF
mEIXSlv2fIkHi0hBNFLKIMmmHd2Fw+2uujM0/U+0WCv89MeqN3nkCw1J5LF9TchnWOiPQT1O9xXz
giz7/m0RRDuvJikZ73hBPm9xz8l2HH6Cdb2utIYBhequnMjAAjG+FiOUVENrYk6Yz0q+HLMGPkNe
WTdYAjB/cJTIvAQ8LUcZJSBymYLcQQORliCqcnLI+SEK0i7xL7x3eX37UwboJpPu58xihxDElnRs
4FEAafb0b/m67d/Bs13LQAg6PCQeMvlBHi9mnklMMS5kuauF3pZLxGCEwiALQYTKjiDHlHggsN5y
dn53PuYJMYdLGksI9PiJSlLtaKMCdh2aAwmSgqip1+Zgnaprfm1P7QknFqflwzEDF5rtEjrinKi4
iCuZqmi5cd2+maQqdS6VLv637Jgc2Rtw87CbcOf2UCJx77A9kxLPvYK6obJv5LokqF9KXDR/RWU9
aH5yqjcOdOTHpX37QWZ2lwbmcPFbshRB2WBNp+pSWxJGvsyB4/VJA2lwbnbN7rGpVu3oycGbk+oo
Tke5JKutRAdDWUmSZA8WLJRTIr44dbTpkWbE6F0/YIwczEQwWmy7ngrwT7iARDf03Q5qKa+t3Cjg
0GCLKuAQkc0a00ofJAVLvOpgiHmOslPdd5HzMGMXiwls5IB03h7fxsKrP8lO8TdJQ0iYDzngU/BG
Uut3wZ6/Gg6/0H7joF3g4sQTLnwdP0v4Ha2oBypH7/tonfhtm+4hOD8rbsPnleIxoQlCZDy9YVIf
dga9jfDaIv6QBCaqTuTkoDzg4i30v0n2kuiMpdE2Qcb/MDVByGFFQYL+kpkaP9oW+/ZXognl+kOJ
REogeWF/EgKabQlxqnUnvdjeRXS1zUgiqRp1SvIoFaBuuG8IILNnK6VzJ7DAMxu6Nj69d5TQ/IzQ
XXnIn3eauzsxr/vtQBhLx97nu/8pdyQTklEBykBiAwkRdN/75z74h5UW2EAf3OHlZSBqME1wp16m
0vwSkDuM0fSO9Ssk5NCidsfku9ZBKCSf1sJLKl8s/JpJW5KOYBuh+ysoBXHBBoNm2XCaN0t9RrTJ
jBM/Yn6T0P1UDB9aQ3gWiB5Pvl0wMiA7RB0pNnRp7//KonCBPFJyZl+AZejNWxt9p5y+3Lboo/8e
nU1n098162YN37zLsJXlvzlG0uq3/uVEZvO0vpXvxpPpsaLXQ8LJgKoCd1UfLo/mVaQlcrDLcRoS
PqAvGioK8ocyghtQSU1lLyiJIHqSUCCJJTXuQVH/yeNO+kw0lF0e9zyVIHw709Uw1QNCd+3+yVrf
MO1KmLGYfnvLvrjthz0mECzpSaiJluJgB0GC4pLP4HPnJp0xwFIsb3y/eBPDkSVMZYEpNp247xeH
4sCNvO1vxUusk9usz5NJMqkhLaF1LkPucKT0fVwp8jRT7mKre/2w3UJK384dkmFugGM9pFM0REST
l2ihepvOqqGpDL+078dvso9Ctzkm++b4InA7/lJBuVmxgo7qtAyyyUr8toTXRDwuvjYSaI5I/rWx
FqO/tiR479N5E9/PujA8wVrQjhBGSJ1Jv4GWZHwJXOJRp1g2vnrH+9d73z++9/n2TSxduRWjt1zx
MBK8uwHk1mi5yTIFeuKHFmrxj1yUbkaitvNpwERGoqDvBEIH2z6TDlK6Y9nsuiMcN7wwWAI/Psk/
jwvmKMN/ToP1BfeZRY6D5Czc5ncOefXrMcqWxTbhcVuT6MCZM+0zr1xGNEWTdqruX18Vl/p7WTHF
a8N5yaqRhUMt+EsyioHcBKIgdBjUQy1jHKsv82geOUEkB4IhQujeM/rYBqMoXRo0rW+ejH81+gf4
2t/Con13otTNQhLFnDtmMCLHEJgxw9my+/mSMLdyH6x7v71f8ReKFv0yuIrWuUMLLAeqqJ1F4yha
WDEL3Jk0JzPgZFdNCExhIrMr463wFzIBCVUVYvvf1e8vgBLYD1SSaA4IxngNX5z22SgtB1SiANkt
SZCA2RWxR5O24+MEpQOfY8IrB0BA7b/7d1JsmQdALfD0cxpwzauvfKtgQTh9QaSkkH45Co3v3qwJ
HSo54soyw6N+HRfVTDSe5Rz1NRKTgCzbY6dGnUDd2sdyeFnd0bJGjPV783o8R4KkmISBiJdf+qWq
tet5PVc0u1iS6E5nJP79dGiCtRjgLDjEP1lIElgnPVaEGJmI149XkG8rUS88R1g5K8/aqPShkhsl
g9n6YxmKloqG95NWjCSUhpBKmwXFuI1Fh5YuQ+WfeswJIHgMHLmzlTT5ctzKihnVe1JlxudZMXox
JRN1CSZKC8019bj18bZPMwiMhjlmAUqceJlSHmTLc2daz/XpiwZQ4CIDT2yJH4fCaEz0ALcc2AQR
wW6XSUXpEYzL703beTvPEHWTwZbkLidbMaxP7Vo+rfZvUFc9r6X0BDM5fXxiYO2YyYbsOJcTvumf
6qemGHjbKpX0tSVLlupw8TqnY+XwVl2kJLSmP9pO4zPAvcAASdv/rs/3TDq9UwxdRhFg2QHS18a/
kxS7t8Y1JUtOKu27QBLtp1vcTevMS/Cr9kdJNniusVON30gIx+/UC+fGLFZn+m3ca/x4Xez5Ur4B
v8sS+R56Pf6Sv4outvqecKt55qpoFhXuTIeEW2xVrv57qZltYtFwImZhazwilXlmdmfLC67Z+Txq
7WJUYR9Caf20ie1DXszLBut0d25r008qN07PyZYbnyi/IHKS0OWWSzmI34yS8B6G1+jb5L4KhrxM
p/5Pckq2CjUOo80a4tPkIho7QYYP2LpWKdQo2BuUNN6NWxyEBykeNpCCEG5jSICBRTYCTGV7QMJE
l/BEXpaSpR/PibcF4XuMZfesj+0425srEpjv3BGzCI4euApYjdfORxgXzkG683+MTNxGW8QKPOWA
4TdfyeZdvBAzdVMgapfzec0JvWhXnVVx9yEgs18i8x1zJTnMhAx5HWp1Y/pY3ibACYy6485iNb72
GWGCPA/91HsyfIhJ6wQogpG8bZNoskP7pDtxGmMjcQwQnMw7Q2qEC4rPqVCEZYvUi9oxKN1lL0s4
psSmgV/pFKrh+N1xjLVGQkL9Om1l7BZ1A9UjZ0tyfdrxQePJPNyvoc9rRkdzFqzkNq4Y/hCcUyQe
TGU4JNQqcEKILS5sKTa8g7qMLy5Mwv36YMeDpEMaQ/IqqPqkmr9Ix57cNy+MzYOqBAlIQ7/D+BeJ
3cupzIuFBiQ7zOf8t0KMGLs8feOsJF59qc6rcYsRQ3zYr0n0RYX+vg9LUGe05dqChAMTLWJn+sic
urnegMWhPQL3bi0Qxy7egOXbJ3r/h23+u8eeShEJQcfbsnsOTLdMvZY043iIrpa3m2nHWE38NvMN
kibqYQQUkID6niLIAVT1VDNQMv1NdXzSwtNpkOXOykM2yY8VD4UCeTNClGE0Lzf56qF7glt+EaRI
ivS2HUQW2dTIJ1lWKX8kfI2JiBSBIEJQKCmlj9e17CcC5u8w896oJRG15hPiqSmaQ7eLTwHxRP2v
+lf+i4dlbd/P2bkP1xXa+QYOMUNQQBgt4S9vGyGTdrgbc1hIVxuWmx5ZeLC8iyfaT8Vpu+CWxN0r
I/QDmp8gKIudSJn0mZ7DnQNL/YY7rK/llbMSUZxaOPmvjjb6t/MdEoVdO/mXZLm008/eCY0HhOG2
03xeEHQbunroKscE+ImUl8f2vrwv+xh91tHQBEIlXCklmCDvO5fzg3JS0Zxe6ZvsbKFfkWORe024
0Obm9vF5rS7FQEd4UDEEphlrB0bHvO177j1X+YnC3fjCgQgynqEV4ihDpfPVAS3m1wTyNZf6EqK0
hQaoV+8F4Y7yS5P5z5P1vHlNPW/DsUVZiBNfn8SJ9zzf24FCxNt7lC4aGhBomVP7jzKW8xEwJyNi
ihNEkqjACQiikqhD8Q8CD21aXIVb1rAcdUSZ/T8sESsLiWgSCgDi+iW5be/vYE+iAIABVQj4NUy8
slW2xslkdR34AWOysGRQtE4WhgXfIokpkmZpLS6rYB2tYwqmdF0sH9ucBB2eUjYN8VGV83gZLiXE
KmaM/FEwMY2cNAnOkCixvifj6CsEIiIRKQY3oa23mSfxuELux2ORnkm8bryrDuVVbpxD9dH99Ocs
i8whzSIkluTGkCSodP+BfK43LH3JpeZw2aR+vkAhA1Aee784nrp3huAwL5fYAdzytfPQbCnnHsw0
eM1zrAnz8CjYDZQr8OkDmJQCMlxAy9IU0xgPb0AZ+rRCQyvZmwq1Y74XhO/h/veMZkQn/A3A7gIs
Vc4dczX5FgC9xrBcCXYONAQSEmGs2iHMlHBG48p4ZdGoAdgvWKhAGQ/vwmCvcK9tJFtetGCQ45/q
5TY0qEe5ttrbzXnNFQ9OY50QbXeb0ncDFNU64hbbIrnNT6D6MuIHCG6dGQf8NECp5UQFDRn2eo5B
EDsCNP6zg5UDY9qkopYZgm1pGCeYP69RP/4VwJ2p0FhCXzHyiYWmLMIlHhxA8XLAwUVOPq3jpPDl
oyp7Kk7a97ZcG9P7P/HTBsO/KZkUqPsL6msCPc3jZQDkxk/SbguwjAdr+M5JHU2iCRObqcIElhGA
5kmcBt8CoH8oRZlE1xQMHuY0Jx8CW8RcQtiKLRje9OYZh3T23VugaMMRTt1iw2yZ1+7O8vu4u4bR
So1dpfZNqDu3OfWmGTOk93q8kmnP/pOhRxqwNDy7T2bZ9ha72ZvsnQsGyt6ofA8ifaOdTKiEqYVa
+M18cYCDo3UbE7gPUPOvs+ZbdE/V/dxp12/6ZIx9r+EzH3aY8/bcdx5zDZeT1vFDBpsV1qnT8eJo
wVleNI7y9gzeNzTznTucGQ4ZyqhBuV3Syt/sZPI+3N7sSRs5RMnCCyg3b2OdTgNWtZVc4h4fsTYx
A6ZqRw8GOch35FUIMy4YJ81FhYUbTlbb5UjufgOAnGlDcljJtt2DOrP8gukMlVPUbvxYpI+5lWFk
H2ooUcqJQnKSPjRO2pogojBfMGc8eu8uyeHFYvEod5J/z2ZiHcsCSc8aA2Vn23PizH9F3AatRRSL
pRPuxw5VQe4GjMGw2+O9P7KOPVwajIhBm6zBZVD5ylfwZ53dOhmwMB+oL7dlf6Luw5NFHUhyokJX
z4ynB42HstD9Dp0rWOKLVcKK5CbjbGq8EKXHdzi9/BA1af5ruEnvPtnMdxL5U+eOBX/eVH4xYuxw
x/AyaxgTA9SZP5Eisq5Jxdy2o3T/VsZ1Z6bcVxEZoJjwGMjb97NW0Fv9Cuy/AsXu7pVrSZ7ME75M
/ffCdtx33ibMPKHv9mWhA+NknIohyU0X6B4q19+a8s4axcQIrfXKL8kD1e0HYMq4vCyiaF2/N/pj
bZbfRr60OlvGMHKAB6H3zibwlVbPNaC3A1dPXBaGqDxn/L+hnrTN4b3KuVctsi4pDkN9xDprcPKM
avZy/HeXSYsEXxkC6V1Gbd8PW5chXwy9QMUxfOVfwWvIf9wGdxa84cCFPvAW7UxfgffI5/o1YU72
87XXlOGFUi0gJv8Fd8IGS4WPEOo1tAj7RF/Ht0Nft8uDsRoB2nY35dPO1ilF+aFERNY9v7tEHeQo
a1u2u9pVFyY2Ee5E0IY10IjlPYGal+mslzkl8CNC+hNBcgBDiGT3BgZ/3cmfGN/36nfzfVmrZ6qm
ojd8lG6/GPTxk5tYFez0RNWSrTmbn1IUN6dqByO2fxek+TcTBVl+H0WcmvAzhL+AMj3NCW4uLuti
8sYCo24iYh2JK/nt3ocMzEQL/I1pDEzKx6bQlCNC7xjo0Q6tWXcBGoYkl5IJ9ql2EhkSwJOl+SyC
8miilCSl5Hhhihb/+LhobeP3golgVg9ViSbkRJsoA0q1AkkYmiI4AcTqldeuvrsb5Sfowpl/1tPm
ro31l5t9RXQpg35ChzPpEh+Htq8LkbuP319B6mvNRsmE6AaM1Nx35Wua3WiuQo1DRgzDPcEXmQoa
QDdx4j6wGd1dejdCL+78mjpaK0jA0Hmli8D0nnBivCSA8oyt77o5njlG2cGTh37EmjLGrBMVLhUE
X9vpzGTFAcGOGT/9uusikzLpu7wOWXhq5rB4nvLhovOwG9kJoPhMDiFaV473Vbt9x5R/DqfWA5zO
HGcQ7Mmq+5wVaCv5ISjCCdDj+FQY3xPPmTZyc3KkTZWDd6VQthp0kcnQvg5jiNBebnS3t+8Gzr03
yHdvlK6U6ZTzdkRZZYxoZNg8k6WlOHRj/a6tE7LMsMDVa17Puj+Y2SI2YfqV2YNa9WZrPbYPRydO
cqGU40JHlpPNjJtT7sxhXk5p+Ir2J+ovQ9oAmHZMATDBY35TGuZ6XuHHeM317o7vxP0So9qNfaWe
ZIEbf1OPdoASCST1K/QDT/cKYfKPPz4j90IpXXKEDHGbNAQ3KcN3d4CvhiNHMVCjuRkzPavhjcL+
4clQEVEfWT1febvvxIuoFH2V0R8M4DGNeYRHJfH6zGQHSSjGGpi25auWj74beBS4yekZQ1OfXGLf
2BedYe+2u6uLOzu6E+onhajVzHu9D2ltugqa4Wp6j4gbtGbxr6I4db6JGdxGyc5eKHkEMgKM8HRA
TzJ1BOhE1EdqrWj0qbD4sIzsQNfIPDQRvyhzyaxkEud7mLwQefYxMNlIGpmeBeCqTS7l4P1YWMuS
ZiWJl1HrohONf7q8NHgfcYphcMdCXA9M7HgP7/7hEOAYrq0p9qNoRweerii3ds0/oO+lcb2wFF/+
87XsYE04GUc45MUFGWw5Dg3OPnK5kmTR9JcdTgdcLDBUqMQkraw43RqXV43YyC9J1bsimFgT+LAt
J40MmwZFpt0zNsoineNlpvnIybdhlMdS+9df3kccHJxDGjck6B2IB66iu59S3nXcGDYB3P/X4HXD
iUKmpEbV2gm8R+A9dWgg14xdNGHx28HVYSEBCoa1Ausy7XQ3+nvV9pym9Mye877R+cAvuvp7+7xN
Hs04vzk0YzliUVz5H+Vq8PKzt/Mi56gZFOf2zdnrXzr4qfz324mJMSp8pvjeyQikkPopkkHPnD2x
A7FOLqvqvTQYmBCQmUsQTuE+24GDIq7DOKx0e088HZUKQLuHLD4kQy8cMqO4eg3e3PWKeycbhLku
DDoufZVI+ucipKhO2BeU0yO73pNlzc+JE43m9H6bhPRF1SRIZuFjoV/WdT5uUdpla6ahPU4XJ71P
cn3xJsPXNbkxErYkcuegvy0ixp7LJ4JFL/tH5eV0cb7O8quROSiRNzWKe4dE6dpRJuqK3IBjQ6of
YRYthT4UN5giS4p8CB+WIPXVetpL3YrbAVvpwyeqj5DQ5IQQgyf0X245jyf2c+P7tepyiowMn4Xk
WGdA3BP4Rc0eWrnsEzHFOSjKgkxHlHCSTiN4bY4Yh4GbhODc6BIu48YjolvBaf5ERIAEY2r+I/iH
pdGzn3DxGvsFwFWHbDecVpTVl0V/oB/V2zDPBvX+chuFRPpQwRTzNBkDq0qtVQ9SbWxA1Znug/GU
6CzyyatYNo81d602vbSzZzV+EmFCxNFITSfcW311jPwBVdL+le8VRpz1js9vZos0oMpnUmoUxVXX
/Z3O3L9JykwVTCDREgXgE2a/DWmEHfU9Remt/NMlCJKnJnczZZgTifKw2/wLCXIbL1FO1x3Pao8K
hrCfFCUjrKxpm7FX3zdpvURabOsnkwgwoh3mZeLqi3KSHFW2SD9HIMI2JyHwCQwtyDlBEDn9Aa/t
bW4dq9a5gfp8Sj31zUknjb91fNGGHm9fGaS6BcBU2ZCouwdd2wQbHRop922Cpv8lD6JHlXyBYqlc
bfChJ3yl7gOI43lrDlq74GXKuyvCxNFcTCnyC9RQ/BzKtyBg7BnGRNsDbI1bX8bq8uRDNxNHbSNI
aY907Dwz+dBkpsCy8vTRZZ4NVvwG+S+R56jJfijMG/rCWR9NzLHGptyDjXWtQTaz/nX+RaGDSbBj
CVfMWtCnHD897r03NIDRsZudPoE5h+XrjlqJO/9tANzWDHsEhVl23AgAOOduxAJsjqu4zys8xz5B
VNt3cA7xlf903NcM5QCig8gtQTlor5xsaShuxYbwlfzrI4ygvtrnY3yohcehr19TTvPHv96ezrqb
uQDLr516s3u4UzkiCBs6RlDU22IE1Mp4IRDkBa/2IlpXZ1q9nbWGWYCiD7c95C6G253VfJ+zAWCQ
kKKZH8jcdMIf9tguqhsZCcAU2Cubgk9g/D8QtgC4xPSUU29usY5tHWUqvQtFeIPFDaEKmZiR1zvH
Cet4mOlOecOuMb9bg+7voxoBEj77sIa9bABMoIFIzKHfSYBihrubRPxzzy0LQj9mXediHmnDdWsw
6//SlLf0x+kauHHcV8ggfVYjCJy+qB05oMFX2CSa2ZukLehhy3vz9dmgDd2g8tv+QG2GfRxjRK9z
eOgb01XP4ZaoG9PwtGJS1dNw++x6N25x3Oi99a1c8pOm1b6mzWNH6q5SJDavQW9/B3btkwSFJtpt
r31lHcPVn0v2dxy0vYO6e+jM5P4fTWe2nSq3ROEncgxEFLilB/u+uXHEuBXBhkZFePrzlfnPcDeJ
SYwirFU1azYdJuoxfN1sak6ubANcOwLUncedEEaCzX6azjiLlS6XHswPWFIQSNf6pNCQPEJcHMLS
5JTsBdSX5QAWdzKr5uU6ZREP2IPUnMEPDKveTJm9acO2dcDaH+tWi5H4G5kDbOg2clB3D/cFcODX
AMa/u9rev5T+ldAcjdCi/otN7jHAmrWX+wrdgurWXPJzFAkzIsNINqxhk0I7mT8jnZqfjvikD415
jA+kTzsmwvCPx0i6ON1UC53qLfYVbaC8ohIyG5DnbxwPL3TNl1AagJKEMsu4e1rXfiuQN6hFgOfb
/ThzKeRq28xXT3jBdNyXHx3+F+KkYvS+z3utcQ3/5vT+yWa3CcnqMOjedr3IJ68Y0dm5ipobo0z0
O72zj24Vm5+2X3fsmBkfMlD49fT+ZrKGHtu6MBi52Df62sKBYcscFmcz1CFIa+3PdM/Hul+MCCHd
o2G7YiRXnGhv9B1tIFuDe0UstWIqckrI20Ykql+cRDODqnf8JH1YbREjb9hwLWxbK7C8VnDFBblD
RgQ7ESf511NfmbIoEcNDXksraMad+cNteVXEv5jWpyfodT2HK7KZd2Fo3XhUyXtrTwBZFt1QDLZu
a3UkH4m1rDEzYC05L2Jej12kJubCyBHrmc4lc5LzSakHNGJ7w6txzrcAGjHCmBG0VQVUgEUctKpw
/jKsTxzch691PO3fUAPpW2X3ACdfd7bojOJ/olK4DForCP8LHE+yEQbhkgxeYrBnUiKUyVRhp9x+
LpMO/e4hhuufWdUBJv37QXMsp+VrfsZVoH9O7deBieWb5rPGxkoYcS0oeLRgr01tOS8Mn1Oy1OOZ
WEUQNw90oTsMuAbXE94B28sZgrGbx0GFaw82AekwZ6ZeDphdsS+BPGlH9OpI2zXydLGnISUoYZzj
nP9JGm+NMrxxn6rPqVV9hzmdZpjBsv8xK36V/AHM3+x/P6v2qWEZGKkvSioGx15ReuiI6Opap2pv
pQxzhbOMSs3LNcibYfKQENQepA3G6RrtnZ0AIplhq+uVi70Vn602SxY8FX7GgEVuwZm+kgjOorfi
i/WgWPEDD7jQtfX+qWk5NxmryDZl890YHHQsCC7OBT9gmk7/AwHFZLO3ygWPCem0WKH76LRc6OLx
zDzxi98w6Zzy7Tfq8HU09n45T3bXZZ2w0tQZzdku6cyum/OJTYy6Dt8j5mc3f4+Ls//AXelBrhB1
MIl+xNqEvdFj76AuLIk6ZALtPXfIOxl8vUfZ0sBzFcYXKrU2FDeX8lWlFIbjP8umaNO7H6dLR2yA
jyIzNG2Q/AtvNtrXzvLtZ/96DRi8pVP3Sv4lpjMbdQAlDk0Bx4+V+qfZvebFFDk8hJunYRcrhXnl
UpVoulNvwyAzG6lexXkC8UdMHXFWjEYjjpGrbeKRPtzjNpFFe/gWyNO3kiIpIeBQ9mYvIhrJ9PKL
JRoN0UrdZ/Wg/cPacum5pt8jnjvuy5SBtTbvn3+f1Bq5ZbRsZUHzpMIOh8LNou7wBuormv1r+PA0
xaKYror1tTdpyLukJxjz3fe3s18zmgFC6fr0hQg0cRbFB0/Y9daLWdpW3Z1ZaehnmXiWbha76gm6
lsLjEn13cTTgOxD1giFLRlVva/9es2RDgx3/9n6w62AvgWv5GmUTilhlVRtyl4F0UPXJ7qhPrxUb
6u5FVeVlR+rHYnGGmB9Qr9xGbfbPxqp3pCxQ+mKyV4ylSW47z2Na2NlFwhMgEwT5D4Ud/AspwXCU
ykFBYKpS4guN1X023pWM5o9D8ML0g03gfZvJ186c+Xg6njLOASjSKVOwIR3GBTNDCDav8Aknn16F
cUNs6/N6qh+pWyknrkIiBlLtsiwvUMEsyfDQbdSM47or9D0VwFIjIAoQ28kD1apChSxM6BepdTTx
ZkwiMAYf5v7d/yyrNSwM7zbW1hLnyB4a3DESJ/varVn3quBMFAv0OyvOBtf0N/5MQWu1rt8KkyXi
Wv9Cr4WOk29GK51a9HGxiwOkaDFZYFV2St7bZa0FqJgrNH6Fz3sO3ePqa+uEGRR7s1uqLmw0FKH3
g/YevXEb3BErqSLOUFVc4K8RKg36t4Z1AAuT9zhHbqA/7FW7N0K10VmCLrSXz90ZqxRyEFWRi/+T
j5LIpGiA/sx0kKnML62g5F5LKPYt3b53r+v4fXV7WXjPbBOnM1FH8tCZf0HmDIWQm/iVSybSn2X6
ZY0TOROkPU6WBsdk9XBpR52WJ25BECi/2WN/h2tvC8FahExc1CRanr++7Jktdg28A18NKVNi2AZ0
MxEWQo7km35v0XPHSsHzRpBlbtPMjXMrYUSJ3lxM1C+emGAWfo3X+wXhrbwDQBLcRC0tsyhJe/1p
3gk+BZI7ivW0h2sYQcfgQkBeCBjELk48cUMx+hWtguwZe2c2M1FrPL+eM8JIHKHwvLv/9ziKWA5i
8YLFsX8vQsrlx48KZL8/0SiKrUDibcxtizmaPCVk2jzFKZaa8Hdil15j/ByiP2MSML77J2z9nWlQ
8+4D+KMBvo0vHgYUdo1V6PG4EraccIbE7rzni/+j+ApW4qY8PuB8OL3jfCcaCe8CAwYRAvLNcWJg
74s4wodogDhiUS6/VngOluDijthYofIpvA5lSjri2KKomVIEuiLsfcxhi3JY/27LSOz0nzaOlJSL
kmj/J3uU1GkqJ22Tc1E5shdLaqZJUG71dS8QHb8s6tdA/GCFBwmPk9c4qheswNPWJEbbjmHvDZul
yb0Kr1HJkA4938PuoK/thJ1EVn7U77wS7G5HhbNfavgLjWGAt8PeqvV0QXbO/Sz5YRhFQa7hAHiz
u+3JnjbM9Km9O8ydMKfhRZl2J4YvznjChIUlnPvValpZ8ue1FqNS3sdVf7cRLtLDGh4WEmmzx8IP
MoVNU3UWiEBs7G7WZtPB/wrmVmW9+meHEbV9lIcUt+znAH9rsbjO8bYb01H1b9Zu92VAS0TNeCf2
tSIf0T0VTg9EeLgaoh158T4h/+B2cTkLresc/0qYjeh+3GQuppboPEUbw1nJhvLl4SF+mYNEOUwQ
jRVEYExz8pHpsVeCYPTpCZO99ep6zS+pGFsG3M+z7ejzfNX8wm5ADKFNq1MPCUO8uY+xqAH05REM
2Fv7iNUcfE0BPNjm7wGkk6qB8M5J1s6cNh256vZ0F51JTPMBkWaIsE37pSopL06FQaBfXRx2xnre
bRDZK5sM6jQh3AbyS9rf47N2Sk6NNTzGxaftXsE9cxcMFPiOMZBmP9Cw7DQXoKnnKy/8ztzLVAf2
pTi8sObRxo26XnvxDrM2rJZLNW4dEPkbDHEezFMQuPZxMoIC2o3MGUFdCdZd8OMhjXbwAXnA5nOQ
rp1x8RknY0jYAN46CnlmlQ7cmfZ5EEMO9Wj/K5gZK+e23rvGiHWnBQgBarxFR2keOxVBC22sDJHd
DOINCHhH2DXYVL/kWuRZUzuTWcefI/O0F10nTxoznytr/jxuOfW/esQX2H6xQ85tYf2bzI3HlLxC
sSB/ZdrSwxbcGBq4aX3ipK53+A49EbcDw+tWWo4BVRklXaYYRhVb7ecDadK+Ba8dk2lmyQ+c4fx4
A6ixwEcJiL1E/wSuf/dghPVs6GY6xyPD9/K6wIgqMq37Qpws//xWNSIJxNVVOO7Y3dnPowHPCN3S
/HO3inn+seAUAd7my1hx9PfoOec8rFNWnPYaQvvZ5tuYMNscTI6bYxpBA8NqdH9tmCXnMmaEFAwK
O2GI2744NMu4Xp+ZJvSvpmfd/mHkqffBKEB7SsACXCsIm3mJQBBy0dkVqyY12rvJP/Orhofc+ET3
lM+bySvzIZGUN7eXSuYKCeSeGoE+sQi0snG7DAvtVFEGu4TS0cp/4DmwasD9BVb40MXMgK00BRTP
uc0gcMBqVu59QGCYG/yTBk1BPwew9X5FWjy9M+Phbbaz0sewuxpeGeun/hUW8WddP+z2AjJGU2K3
F0/08SMAU3sFGIswKrERA3EhDj7bprJ6hZ0zhYGqU2x4JjHVLDmcAuuUq24ZGBF5pBgdMrodYyYY
Fp46xUeazeDQo/iZgyZnyIIZGduPFpU1uKV1L5w7XbYSgD12L7ML4MgPPJW6WqJ14dWhDOBKM+5C
0TFh6V4DFd+9l337SVctDKBSeI7UKA83o2zkOLAawOZg4oz66zxGHbqnqCFeatVjYIUGr3+LYZki
fkkBMzOuBTtT3Cd6f65oqODACERegE5OOuEdfJjkj9quulaTTV91wPS8akfXMxOG6Ew5uyG5BrYj
xnpQPT/Lsu4XbPk3C3LOYzyPp1gmdLedrk32HQewJNogxc6wl9FnzTI9+Bhhb7mvZxrGJl0bzhhH
Gmqv3nZSNdJLVzklb3p/7zzCpu3JiL/ug0lydJSot2zjCdEZ3dqgdAE45BeExQ2zCXhDOHMroDvO
ynpY+eeZMbyC1WTHy0zDjbpmI4pEPghFDnCdEf60iZGcobvw02mK3u/ufObPOV9kxUApwtXMvO59
YIFix07tD8Oxjo0IlIAnaHUc4B5jHZsUC7PPLocA5Qk7er9rNu/PnLPBqJZFiAP26KOMbqqfNd77
5nUHiqtXXgt30B0Q05trZ3ym2Foqq9uoIifHtC9ASgzdIXUDVcbBE5RRZthWp+wXhtdlhcQxxseG
sq+jakD3PscR4pCBD0K4ph0Ai/wcWcfwsSB/jhaFy8jqTlgN1XT4QdcRJl0bdVPQJiqS5c9GNI6x
+1SFsc0p6O5zFoDnor3geNbFIHOUqXCqVpzvLLza9JMeMuIKJ6Xpt/wObUQH8UezorsjZhkkGG5g
RZkfO+g02tnosViqXCzz8y9zl3zOHsSf7r+8cNv/kl2XCd5sP/6sShoKxWlMN99jf5FNq7GJeCkN
Oyc05WEZqt6drd7+sc2Tsbm0ho+F4qiD19jEwC21i4fdwyUHFmYbCe16z5tqn6lguQ6fYhvQHBEx
9sgtRGXfnlxHqZ3BAnggbMT3orZL1O5wjWO3x+lHVTZSFszIoaYJyuKj3/533ymHXuNUB/zFvHxM
MfQ65pMvkLXPxq+bZ+Z2hc3+9JrCdzglSwNlL7XSjGEHIAwL4ZLagLrFg4R4gxY7x54G6Ro+M0ij
yeRhghtCEATP3PHPe7UPmPfAYiW57bxIwycS/MRO1sUamkKbhQoOQgcCQ4B7BAL+gvfuzJhdwXQt
CZImbP3r+Pe+ysCA5Cg2+uZkeO8hwGNPBxGEHtZUZDpdeBl9xgskdPVsw/AYPChrHOr7NADLi/ec
JrM2fUkIQOPhxsHA44gxLSNvLogWD5TRGLzdFFhmBjdShTt2YlDeYt+a4ocMtwmz8+GH9jk5b99C
DrpCGQWFj/a/2ayIrlcfbqTyC6WnX2/bKDjqSb4huQLTXvTav/vfFvmmDKH6539YYLACFKhjXqhd
2M8ffjl9Tpj98rRi1D7XIQeMqXnHdH41FIWzZm9DHLtjJvYhMG1UY1ja6vMNt3fQ3MLz2zXEgMN/
J0FzZYyyyYrj5TpIuyv16XZsTsuEmCyspqtx57XjdAUTAtIZRbej2mJPdHM2st74sveKKWe33Z4+
+zwnHwpO6r4nXcLXMpn5voYsTkx17GZ0edm/775+D/E1H+ZLTAZZaWLcS8g3xBSQKu/DGPcRVYm8
xXcGwBxt2m1OCGgaz4v92lufn+zsmSeGRyyOTE8vNl4B5SB920BM+z5PztJxNkGf34lY+S9dt2pG
kwoZnFcOMusRu7runI/n44uiW3Pncb56MFkYJGkI+prNqjHzE6BrOEIn5bc7/cAjEwTbfPQbLMea
EZSKxzMwOzjrFVxMHV9h5zFguHi5bK/2OQsemXMjLYYNghfyBMek77eUtUHR7reH94gWy8blj5BC
dmU+vsF4QbMf9IIYhw6hBV0Wfzqx9+rjguIhqWUJeP+U4X5ThoIBya1gPVAWxIPgeckntH3SW4of
V0HbJx2s+HBlhHrJ37oPmsDEDeXFFyrQHQyHJO9BumTdMWwRbdR+AyGq5yKhcvWB3MsYmsQG+S7p
JqRBFh+pKwMW3ITFIIhJ3euARYkj1kvyK6Q/w40wUqwrf3kyvvTrN/GkclQZDtCKyv3iDSd2pw+H
wGPRqDX2X4MmBnNinwiPDeiROd1E7pHPkwAvUl7136sHQ4yy0WelRzreTWyJ0v3JAxm8X/JggJPR
y1lvgVeR1KmDuE833LGxQFnCqOQmwRSCAIim23DbE6TNITg1cWWsNbz0bxZsvybQC6WX32GxGjSp
x27wObsGd1rFL6jMGL+X2+8Vtj/thRLIX8PDlhFgJMPB+enHIHAs9LBOmbcDrsh33HDvDB7VSL6P
7gd7x4OC1fOxi5UGuHjnaHDVvp3YWFLqI9emaFJGyxtGxRCcmIjgZEzHx/Dia+y0J53ZA6b+fECN
gAL886+4Pd3Fps4zYJws20sx8CoQEbKge+W8w0RWfkJcOLGdxDoCbJlxDW3KIsfL5jN6OB8sKSm0
BglzmIfDExAXcUI9jkfxmGdTpt8X8f15JKEjDNMRxFG64iHwGZFe63eOvSWy+ZjjCTwCVlDZ8cdn
5Cb5c0zsMWqd5ZmL09+QPhBlOZrmvkoc9pGSswyeHety4G6JDJF3hDwUEJzEPtHgno6rI6EEUwz7
+yvd2jQe3rUPa8XKRBGkuuLZ9JeWcUWP94UVyCbKUQhInhlS+K9m701GlhbBVPIgxDhDeO4uYvWS
wOa3N2wTOqENJYQlPSl+5vQpF+xVyyN2Bep97JOrGHQdMsYImOpLVuB5LcGEMgnpS3o4RgK7FUC7
d990mHaQAYkrYcWIjJDuwDEnMVndx1dQ8rg5/zJusok1JJr6vH56DMGZqkCAnlwJVWxNzuNkaG4l
3ns/knv5/u9Hrz4Wg/1qXa1beKEBDJKpgeSYUQWXFYRM3rP7VK42AZ3wNnSWHcxpqrGBqQqrBQvP
G2NDWUnaLrC1p3mNGy2jHwBniib+/cvMiYMffg4c7Gyn2xbDKpQ3nuGJt5oykJ+sB1jC/4jKtA04
3rYvE9Ubdeztj1gZb9cYGOv2ZML/zmTL9ia3zNqKB1GNNlV+q3zc8ilLoOXJL4c4624b94crdym4
2w8md8unTTo65kW8tHk0xxRluD/Q+LDgXaPMj6P78L7cj2ydXM8WegpLG9Wzgth6jXfzBei6e5yK
jTAmcBTC1uC9eW9QvPvo478uDo13GTECcKCVIDprGH83zkFdweFA2YmqTkM5Ct+Fs0byfhjjikp7
wNg7ubi3oNlTYZPR8NQGGjRhdqzw+SSZBc4oYY3eY1Yj+pIAe4mhU9xypK5U+xnWeDofn6EGy+C+
La1iAjPNHh9EuvcXCmd677Cz95/HDBk2Y+b7FuyIIJbj/YVKDvsNUhu3F16k4bxmTexfj9rPJRBb
ZmP1DkteR4OFQrHYnyRGT1SqULF/ylGL+LRnKLCPRqOt2UQthSIUrEdAP9C5VfcJTUVyJg8ivMeP
BevWxW33lxEGgdlepMS3IXmT1Dkop4dy9+eeIH5pbWtx+f7MlRLgq+xfxPZ4vBBFPzp80L8IrRwW
KnITExVEc2HOdxDzNl6MF+KcArLjcNfiIHkM4ishYU2HAxCW6oJhST76mBQb922BkKJswYFd/fYP
fbR2H0tbgmOtY8R4k/cE+xK4Z2YYv6Jc6gJvjyX2zNi7D2YzrORIegE3CJ5vJ4fuHMOZ6tQAErD4
soJ0Z0YXMEX0iRBp6MoiuJZY1iO7LCVIGJr15Y4iBarWqnPu956/9fP39vTKW9RgrAIcxmnNr0et
iM0wdC70tqaLVX7NYaNBx9uCzWVDj8ivYAEtYCe1rccPkjLEGjS5tILdzfXYBpXpJ1ua4RY/Qr15
tYlqRySl5+GVwoEm4gA/gPof7wlkJd+Qls/4vZUc0jMmG9Ju+lwVrF7kvU8RUXY2qhLRsBToO9rR
Rw80Ds0FcPTtQwOCHKOQBVlY5YmD1JuyE9U2ziUbo7UGadjFDIkG6umpOlBqqD1hFwl/jcWXnsc+
zxqCX7KJSCgo2LLttQsN2opN+KzS9t6R1NZ4v8FkUDk5oUFOlBOTEeSiEHdqP10jcA2B+i31apex
owAOYDmf1G4Xi0zYvJZxoKOhJ3qaDvK43XOZHlWOw6kTqUwTEFE5yuGK5ZPqvRhsDYADFD3YJkUh
IhykLb5GoUiJP6eJoma7/tMQVS/f/9jlh+cFBgDUNEhoveSEFqry9nq4J0IUgJkh26+mQLaBkBv/
mDtz2XvCZ58nuEAF6cXF7Lrn1U66SFYI6pqCNssyhW18byyW3/UTMj3clbXy9uhCMIc4iCvr+YiN
Xvge3oudyaKDzH+mE7dywMyKxx3gEWpQdGGfB/+AlN+LV75d+K6dzIX/iqm4eDzIELlC3rejzdKB
MXC1AF4BUgCa4UydNwhkAOdouGqnxTNvVsoAgz9X5im48VrdGd+BOMrF2uHOJKK09SVVsHQ3CFjg
F/1+Th3Kjk0hPBKH6a2+1BavX3P4jOoJ2gcIB0jGi9OZhJMKLijsWxdJWDbqNswbHcPraNF5w+Dk
DWtVXEo/O4bV2TXaA+bAvNGo83IPR62Hh5YNgL1at3VX1XxCgcv1BSQCrW6f+RMu1fsR8xbKUczl
nNOpJclj/EkklyyzXLYen64dF2VJQTAciVxBu41pJ/8yJQ6thsbX1cblBrcQZJQnheDgAEX6/QRz
G6jLa3PN4My6LQiC3+oK3PLwzMCT1X9eepXh80rRwxGivWhAk9uoizXQQR/KwQsS3U/5HPa8apzS
JfnFjkLxr/qT2vAGuZShxs2BTnnLApU9+jWpQVwSaARdJ/n35KCMussXG0kaMMBvUPQgYZ3pfiuK
Z93SiwvmwB2cz88Z9WA2aiPOoZ9MbcZ7SZRMLxh3thKqg/uy82Ay4WqK/Wz5JEsDd8UfG2e7hmEd
m3c+xoMXxM7p/Euizr8PjRAsASOADWB81jS0CGq33ZGSgdxZRYFhHo0UTJKNIkwUFKgoT0OTmhu2
o5c+3cskP1YhfB3M8mCQMkE0Jw3ic14cZTbJwJy8IW5MceLef/m/p7g5AgQraXv7H74IHysnmDGb
87XcdBCeASbgFtrvkLxM5do3dG8PWEPIHT6xyNIGt76Qtv57mJSCS/QoQHqs6VfsHHpXibeCY7gB
Ik1XZMsOk+mbC/0jU63n7kqQdfPvhjFfyJPddwJmTh/8ZRVqC8bVDcjGeZxzmbwE+3j6TdqvZSSE
u007RQzp7dcUX61vgwdTJIluKE4h4Lx4xwGbhzUb73UJxScBZUPBb2wgNLXd98WOARuPLV9c6Fzj
jBl+TvNTApbxZi7urGOm3yZSo+fh+ksbiJVeHNDqvj8OLJBycbm4NUaAT2Wch8y8QOBPuPuBR+1/
y0HlbW0XyoHmQTGAhCGKB75Ac8M+H26xhgXF8/zR3B5RaskojERJe7tFAcANKanl2qMIRxZX8cij
wDYS9eJaMjMRXZ9J2AvdVkSxqDjMGFlwlcVli946+dlDZORUzW0dgeyGpTad0H3z34Il3MRy208C
Cjv+dKnoZGIptap0jnLjGkZDYBtcd+vrkA+X0rQyteRG8/q1c9T5GKL50SSCOx7SX2NgH+LgQo6X
QEl/81YZEAPW+DIQazHsfMgEHPdMjCfxx/7zyZa2lpvbGyU+D7gomQejJbSPsd/y5FZw64RwfGbm
Ivl6KMtgl+dIBxkREBZbYqqJBzP9qdSpdSgukFIcE3jH8udjn12tuxr8RKr/MKmju38dgqxlcaRi
9cepB4EaFmFvmCGTPaMc3569PQZCGq7wdJnO00/HTODFobx6T7hXg5iLi07/IuB6dV2YE+QYGP9L
k379NumUhDTi0vfLkZS/8INv89Q7qYcMoQnkpbn8m86Zcrsx9t9P2kP6SfcPNZAXmNkAHof7NwGd
N+Q7koTJ7d3Rkir+ZoeNhAsvgLzd3fDtDHMJ5D2MFwtctSwquDFlGkXKd/gIXxUtqkZgokT1EVrE
UJJNxlF8b7XabFrWLryIFW8opSE/zY/qltMf7hZ8zoCTz3feTuy4dgcmy+NSvouqUHo+GXBKPKNk
3slNOlMYy8QBScAguwwmMR9vswqm/U0BH/RhbQ5Sze7kSeBzBlhj/dWXF2t4szC/IF5oM5SnuntI
PujsY80W8jq4Q15QxzOt94Cv/f1exq68KASLm4A4y/6Qz4YHcaiS0ez316z4Fp5xSiCuDL3/f1vI
TFXm3XwjdiyYUUw7g+tWO12yfgNZoPgtPn39F6sP/EQKPaDAqzQPsR72ei4uwPSh6qiFYhZOC9yH
ozaTKb6823HEm/VZ1ug6eBq/XxfXP0rACVrA8XScHo/Mlzkt/NN1eDpl9uk0nR6nq2k/tfrRnNOa
Fr+/quyG2HD4gTaaWA7TZyOyyxstsW7tiFT7C9LTeRvkrSZrcUG82OzCxwY55y1unBKgX658gk+t
FcoxmfGGcr/8CKFsHOIx95wtzoDDoe3sVLqjg8qZxePRrNNaHJhS8xWqcX5IyPDye+UN4Xw79GwS
tDllEKLB65Gfyv8zOuGN5s+NifjLmvKhaY3pX8jyW/0fuJAMSUTc0zIS6y/q1VFFkOHxePbgNhzh
4dC/dzncXWs6BWfYiKuKzNrVSObtOJrSs7GT/pf6V9KxAKmFM6EzQBz8R2czTqfi2CNmWfL3zNuB
FyRFhiNOkl2IV9hhGjAFJUD8A+1Zp1iRxD0JhvgLNtOsBc0QR8glmlrSj7/nDScR1BDJVJaT7O92
oGPkaHKdjGmh/JnPcZWvH/6OLIIEV7JpQcfp8sRnTbo0ueVQgcFpeRiGRPR1Muano7o/tqKhngdz
OVf6x1UV5XigvSKkEWJsIcqE3UFH/9v1DJrh98DcPEbFQnL45BIhfw9URmXVWr1Wos6lEaaLxvLG
hgf/MJyk8e6m3/3MIS1RrV5j93X/97q5txMjSGgACW5rLJdtvIZxQQyVGZHuYHaXEUoCDeHOcE8M
An7qmM0lOzZr0/vs3DLUZb9hwwTIgn8MQC5SmARytwH7lIEtPNUKfivRrqvbypx/vNuKV4QP4p/f
2+cXT8TvEiJLieKjaxeIlElQA4so9vtMVgT+aYfgPrC28Wnc/xRet8MlCcERFbxcMTw+59KD49XM
IdsyRZLF6cXjyKO1j7AWv6jj3oVHxqMprGOT91soqZeDgo+WWFvJDcmuJRbG8IRc2ab+MFsBKCUi
Q65+ti1Mjg33sRb+E2Q8UCSOCFTZxIaV7cqygJXP6SRL2/8T03BqIRNXGxluh5cgD3ckChdkLWYH
BoemjWzfbRPpBmNDFP7y0LHfwIHu8isfffkJbSYQsc7rrqad8LP9+6w9aQ2kJhfc7g8mfEXGEKap
m3PaDKEI9ob3X22UtbD6jRKk1njv2uYciLMzbo6qYnfh5G95X/UJng9qYptBurr9EBp3W8OhQ08d
8Rsjjinxl7LUQ7eD/UJxbgHrZaHIMWS1lvU5CbsMTv9wSiY23CMOlpgRAvOipmDl7E5aR4GBIUCx
orJW/B0lcZmW9QEXGg/kaIrgA7ovQaFnZ7Ph8lpgKfc1IIOXg50EN6EVwlR44Cvo49fuxriCfX6B
Af39EJwJYpSQe+Tf7yYkK9NqumKi/4G6xEprTJXdt2xFq8LS/OLH30hCVqBQMGLcBM0bYvoG/8hy
2FGsw3VcxNIMmmfr9e+2g5UgEkX8WFvrq+K0+xr5aUvE3yuz7gNQMCHvrT6QjE8FNkm96EOGI4jR
Lcob6358P4OESXFBRhyuEDkevaDWq44nu+vfcitXu8lWLAaMN9oo/uJy/++vo0qZ7OC0+fs7WN9P
8QrXAAfLJphVjW1orglmMMbZLZz8oqC527d/zJ1hm6SR2bZLLNzbQWtN3PAaxbhXzW5uxuAOSWgo
I+0GC48WfFrNxgtgkRxfPw8EYw5szPbVQ5Bx+0HWva9JgnMripU9Gqt4AsmTP+XqgTnZChMAkd18
ILT4qMZwK5UU2I8nLgLZoDXXWx4OEOhtoHueWTtG56cXv1nfxUeLHGIg7r8sbflY0EF4Ry6GMIB5
pPWCqcn/+0iQNDFykMWYnR5D4r8QUIyw8W6ASUQ25S/YDtGRv7+aQ/Kmby5V1Al7Jk6gIy7zUaTG
qd8ePQPd7iKGAJ9v2fcOu9uaJK/shUtpGsC45KT3apwpcFOAJYJNqhvrsyu5tzj28I7X7utkjsva
NVDHWvnqPujCLcPNrrdft/PhWY0g6Zo847bT2ZRIjpqRAuKDaj2JHZCu8nRbYSIC2HODFpQ2uLWi
9CIHYvDclFCOdi06oLkxbCA5KdGLXvMM7h23nRWkDmgT8zMNIbUZET+qDSc7l/vUXYKdruLLX6Ue
Us2gHDOGWgTWZtQWpgSYsTSPMVyI58PCSxjv8xsRuuzZ3z3v5nNWtMFGQUY55hqGEhK7/J4Y0cPo
32aK28P8H+lNskDy9hglC+20j8TYRcBawFuuzb+ihHpC5gP/bZqHv6riHMjeVIQ1sbIMPl3ZwiQK
Vlw4wbGo+W4jqTruGKf9/QT7pvX9Ya4XIsGFQpwskkXlNhiIySTkAysSXiSnFqv3AhLHJ/Zv+IxQ
pImhIJ4+KDfBLjru3rQTXFBRv+luw5QEwfGREf774XUTF5o1g0S2sObtKpnLnarOfpwfhPg1oG9W
+rWfB818/+9vZAUnky2LG2UN0J0ENe+xlDv1hr1hZRtDyD02kli/PIlHCd7b7DIdNgZZE8E/Qwbr
/vfnuZ/aVZwOn9/RDgseIJ0g5MyZedGy2AlpUZZaeUh9fllJirdcWvgORTjftYDWBV4353K1XQel
K8mdXWu16jqrjawuwJ+L74WETe4ZMz0cQLWVxEEjJAMYJgcObBkA+QsVp67el8//GKPisS1e239/
8xxawMhEbD7OUrtmgMBZlE4rMtjX6VQfka0xzzfr3vy26Q0wC8AmS1+2ftRjvdUmJIUclQqfRm1b
HG5LI7Hw6d5VuPNg3u4AiUPP5Iyt6ctJ9bGgpKPnuwHpCxI/6Xi7XTYRjFpKTKm5xPK/uLZc9kZK
dJTBm4RBNlcddMQdjjoayWCZpbBrfb14O0cKmw/TGMZdbENsEvSSa1W3mpfznrXd2/buthnCyV8z
ejgl4Ao5DippA4bXg/jKwE4J2iLylnukAy1MW37mOWtoztN5ka6MWSskVOf43CJrfZziUH9SFCXd
WY0vL0/sRTpsylNUgaJLNkvmkNQz/c7xwQNzDmBgVbgaBsfH5i6JNcFlDkX38gi1vrnSsdGGg/+E
Jo7h2lWNHpIu8fxJj++ZDuvA05iReE88W5CS0aGRCMSpdBtWl23aA53e34bP3Wtc+EAmfD8WUe0l
vgSQJzO/G+rsC7y0BwAkC0js65h4MjtizkVWySYltQQ4bVYwHJldcCP3YhVTNUBp8HGM6tFyIZa6
4p/2RCiDRSlwN6+z50ASCSCMKBTBOHmS0OTghM6s6ir/F6fWMAPCqIFdulMdEYh4SU/2288h12jZ
yuF519XCClOMxOsZVNRQO/DJvWEIhKySkBbtX2HwCXudh8oxX96GLzyXtw3ePSttfBnATcWR7r7i
92Bd4ZUv+PL/0NcUKxQ1OYJFBvkM6pAgvUnrims7P17o6AGRGdfXHiQIxVwiCxG/iFNFoK1fj2H0
PNhl6tx5csDE3oN0TIbGWGTYWMSwhO1tXKryJSUEij9IyBdAg8qHHIjBAt5WaR93BWInDiRd//NQ
LOno4023ddDNQKcG8RXk35wi+ACXsNE/fjmM8dMfnpct5sg0vhEvC7I1Lo6Ei3wiFca9Km/B7eqZ
vU2TBj1cuTABTYP86pEHrRzPF56zQnBkJ7Zv22J4T93eDICyvU1y4Rj0wApwN5sgRH85ajO7dMct
DRR8eMe0dYogomUTRoaUJGpD9JyjGgI0AZ5g1wWr6e9nH40cIpsv9rohvBVkMKqlkpel2B1MElZX
SvFhp9tvIarHKiYoi2kNsZGxS8vJj2DRfR6t8+9xxCMDKnGH/CRGlO9Zi3W9cR+LN+6jW4TJQJAY
khM5QlwbZWx+qPqkO2j9eg7ajVjeRC8PyfeL0QjuxMUY5v08EMZBThshN/rRGZAgDX7utscF8tYe
XrNS78oiTStgpwdzcDxKkY7qHLyQEDbwswiKP/P9PwSNfi04QeAH/5HhKAsG41IJn2S2e4ZI8TeB
ldCXRuzbslGvILs0JEJmAD/6vGmGBeUGtrRn2LrocAuv9iGWgwIBG7S+aoZTcDoS/nKywf+iOXqU
kyDw8yACYQCHny8FFURbBONDAQeDcZE6QE7zOgByknuXy5sXgNQDNxBa4fGl+ZKUV3vZtaP53Q6m
AGt7a7T8WV5dnjSfzQXVusxPtKQ8E4bp1onRsNA4+Mw5dh1QjStdUn8KQsKGxIJLnUfnD1YjZRvy
+y8MsOv8j6Yz21YUCaLoF7mWCKK+MisKzqIvLPUq4oiAon5979Dqtur2LQeEJDMyhhPnOHVKsbLL
p17YAfPHrLHl/1I0+yUvWmz0st1LhMt/OPuueA3UQqUs+3Cl9Lkh9qVq+a1QFuZU4v/phQSPpKs2
07M1DU8EAfxbsmQbkhmbAUknn1RFQeICLgu2UUmahCgVhZub4aNeHUUZOSrxT/G7exLFfJ2MuCfp
kwSne3q0dro1JXci/slqwLXlfQl9VgNg/HKZKwTrX9YlkMsRruPvizIeEnGoRECkZbgKTtLiGQZD
8mik6zgJSa5EOPlU9kKid67/wwE7EY0DCl7Qd0DWj/kLd+ZmwFNAFwFHrPlki9qEmTgLEuD4c/9s
kkm64HpIxJUTpF2MQaQ4OU4VqZ/ViSK0pAqnU44pRF50N8i1Sm5QHsBVba7hd9tKPlQ3qy8Zq3gg
8n7xL2SIwH1wUiH+RVghCCQv6/g04oK8HGREgqdVCz/EAOKXiWdWff0yiI/chw1m+hNVtvj48iCu
xIeB5EhOmPasAP4DvCIBvOyZ7QU9GCTy/DkU+ji6ZBv/iAZJR7gSN7JAWZ4kmkZk0k4GnajfDBln
R+6xReABOIWg0/dbBjiTDZ7ClEK3XCAgFC5FTgBvH/pZAKX/RkFGjW88k+sUf5V5A5OsyU2Sh9xV
PHUGOIdtQIZZnCne/ktqzSVulchVAuBfDkticYlp4URBWJ2tnmt99+S5PWuW9CgJr9875DbizRnn
bic8TF84s1RjEYKQm9T+hrhyk7gs8oF8o/xD7ip9A3CGsdBHlIFkjstSYBmcelOagQTMML1aMtEl
DAOYy8fuc4mGcZGf1mktcaaMA3JW5KAodTfZxwX8LvpOnLHCxdR7rApCk+8vIiRxBOPcgGlkLXcd
JsFILrudmaLLIYeTTJ14pzJGFQAu9GbEDxWXFmgeb3tzkGRNB1OErRAPtv4203mZe2rIb2UEA0At
7Z8ftDbhTLeRlpK/FLDjgTQ78XI6T3hIQind1zySoxMM9uRuS5ZWOqSSTc2przDtnrQ//1qgyduQ
igIX/+1bu28kt9Ncnt1WV+NOoo4pfWTS2EYnmVi9EHCLKcYdO8ifYBYs18uA1mebJK8r8vPgRnfu
eDi+Gos2rgrgmmC9htqDUkJmLBbUNA0AkOs1gEFB1QlVPMzNNpJgJDfBUkmCg8nDxCGasJkLNBO6
LOxvBMCPOf/9Jpk4/Pi/TIYVb/ujg4AEU4H2qvTQCU6LDYNsKthAW+Ykg8tQQzndx8diwGWWzllA
kmfxsQerARzn5Ioehr+m9BTMuEC5Tnn9Nw+ZY5gIMSg3+5eV+c1jOYZ892/WkvLqcku/wY18v5yH
dPv53ttgAwGMKKqkUkqS3JT3J+2SEvaQsZOfhuCzCnBp1IGGrxAffR7N5/6vK5BNUaivqYrIX7kj
UiE5jOhpBkNFrXl5lWH9yU32gh+//rIvyuykRs4G6u1BMGGdycfZABtAPaXuMvmjuQvD+bsqSVDJ
0EpcJYafVi2WlSwJib/E3onh+lgsNqmhzOuufE40Kn7WUEZbXuAZvAUZcwq+WE+drLXY7hUfFOxS
RceHGHaJeeU99LgGcq/k91+2Q3JdMnVpuaCrTEB+Yg0Ulrx8NUUYsWCE5RuKMV879k22y/nLBvB0
ZDHK2fwecrS7LWfpcAbqd9sjLKffl4oBLTMcSezhZiNbmlw2nWbOE5mloyO2z2ST3UimncEQi3kJ
2JMoMYkIE6/LGK1W126cw4QD+KPfjOrzxwhHdQfwBGpH1GUCRS4iJztiKHjJ+xShjHjeoNSLLjkJ
TErRRNLFAkz6b1KRCdwnDitDRvNtQm8zEVuCJbEZhPlfq0u61B/hgvDf38Nosm2MWhZlAvkA66i0
yO5h8GWGyV+x0GJg5BKkICKGnpwCo0nIzNOCOePy95JxoIOKS2TPQ9Ll/4dsD3Ifao/vCcnyoj4j
gb7OMhlVIwpDD8hTMSrkZ3+MrFrwWUo1k3iJyiaJG8wNSWHaZMXcHN3DrD2m1GhTSl1SlMTWUBMN
08l1AKhVFISpl4IehoBV/tI1gqcm9cHW/C7Bx9tC7VEEVhb9ocjcXUS6ermW2rGg9gKqosEacIvz
tUU8GegO+NtgvexTTbaxRLKQWFjGBKhGvz/c0dA47NvHIJ/HIWtKTNhsDaAVn/C7yvr9p9mnbu0e
g5a7DMTznExG/gjzBeUSYyyZ/d++B6urC/RESIFkD98DCxnJniarCfSKzdoesRA94X+VcSXKGHHb
Dt25VKSYjkwrGXsaiL6uCTxxfFqqX3gBLAH+4IHhnElGVFJ9H4OqwYD7iwMlC5iaohwFvSPZgBsu
hlWs5ZxKHZYUu1qZmF1miEw4qVzjSvB3//1zdv2RfI3Mi39ugJhgPsUfGPARYpTUN+b57+7riN/q
49pUbqvsKcKhK/WCtn1ffCUkLUWq4LeNQLn/7nQAM2FlSGQ/ISIgNmAcR39Uxi6UEHhZEuJ2E4iq
inzw17rT7wuykM9LBUSsJQMuZY5DH//PY+57k0nvTOuqXBoFc2a8zHdxBjG0fB8BEPjZb52Bj/q+
wLMSc+btrT9fILySV/tdcTQfsXBGc8a5ssXl4sK5VP7jfxHulHj18LZQ32VhMkSnQD4soy4Axw9Q
RrqXKAVKEREvBL+bOxHinFMWoziLqSpsX+7fakW2ZhrWzYG43iwwrNPmqxqa4M18b76YYWYCB+Bm
ismT5A6u28uSZyXkl+ojH5Ma8OpXfMRW8VaAkWK1voZLzPnXYZIZhKIcP7n9Ed26MrgjvMuR7AQY
ne+9kQnyMKVSGX3NCWUTrCl7kTmK+JxsitHX65KLEMvJsXmKPndSfwyiJ5xlslUi/EM6TvS5qNaG
kEeL/WXq0sfUI4f43Z7FTRLTPyCWoLC+2shbxd/8BicJ6nmhH/nRCpPPJ2UZiOu2+lZtx6RmBQ5K
Ok5kTwz0WixiI7ojZeAVQixnVedyuYXcOkICmet/VLKAdzcSMkwP5pWEb4kjs7/wvitApiXKmQSY
PpePqTStmieF/czS7fnBZQGwiP79KDx+Gx3d0Xz+95vbjCM7NXlVFgE+hdTOZPrHtmz7HYpevwqa
9DQQz2IWKgP0IDUhYki5HfyQ0f8bdaw9VWCJYuT0f44L7rv8Sk7UaTK8aKKeXY+ZybKUZS52RIaS
4ZnezBelkinbrlgdsTmSaH0jdijr4kx4ycSWNWf4P9f6G/EwhyQuIOcbviR2JWyTWUmo9y244wow
tZjuTFaek93+a3V+PlkIHDahJixlYpmxnAjzgxrNmEkbchf4449Ypswz6eyQyz1yyv8mU9sVFCfI
i4htK7ciDJ9MAk2wuWEoCycahBvWUrhiO5Vp1P6iTMXcCYpeXPfvoQggRSmNJSKXfuzK5f9KKf8y
8DU+4UdiPOYbySPXzdWG2jmuACtnypgBMGGS/Y/v0FwqCFESsPo5iW8MKfG7hOYKmAoCi4I4exVF
d9lKW7hJvxBGbpFsv9h0Tpui9ssbTw/WeLwbpqa7HSqyPIExSCzwNsUajMFx8BWFoD44mV+kFUUy
bixNkCpTDiRFiQSTLxpkFwy/4h2tJuTdQtOAwrTb14w+TDbWEScPcefU5m7YiALxsQvKk4lB0mEQ
cfNYIvINbVduE9H9YNwV/IQ8x03Hfsg3dbeuu2OhYYNWcs+5aEmMq56U+2XwpL7x85wSTxwLHL5d
bYEOYw5BqbJAZ+F3gwffwwlEYzPd8A3E5ESpPCnf7UIoMUYyx5ATkId4VTLvsc7YMxk7Y1d64zHp
7asFykdgCQw15sYE0cAHuQeEbSbNzUC2ifsErk2Ev9sNd3L6U8GJC8aAQf/CwxP7q8Ymw4jgmQn4
e4OrR5OkWKhIOjTgR4EjRXFkX/gWDVhlLDOW5tmV7QACiu9egwH4G8HZRC8EK5/ljCL8vz6VzHqF
LM7f3iquhmz5WJbYHGFl6wEOkySOZLORP+gIM8M+fCP/eJiYn993AzriuqdAyWE92BD43ozhtoW3
snvK8tqNpzJY0dynYXvw/dTDjAAeEiACL5CDYetlFq2iVU1GezzsSo2Qw6aAQZD5ZrjAshDj341B
jYVbt1lEm4sXgpqX8cB3FGdEEgnQ3HQlO5X1xckRp1tnfUiJUtz0314Tuyyp71qQlSCJAHkQcP2R
rFnc2HdwPgjz6IgcyPO/z8sq4FwRASISFq9IFt6b+Kp0fh5sk8uRPYx6/nfJcGLcmvknurDEqIpz
m0MGQrIeUjTXZRXLg5yHYKyQMhjoJlEDF7kKo9WABS2OcZtQGodMLPwvWSRDJpfSMUIBmckh6Czi
n2KPEpoxAAoxiUMxlfICX8NvgkHbbPiFaEAGS/JDYg7kN97OemLKhqt2j3oNbxWYGRPVCUlNfKu4
EhupVgOJAiqxNEi3D73bIENSaqzd+vowe/fbwxdciDA+WoewDoHdsj0snARKBVqmB3q3Fuh92TET
+3t3VU+QNVKr+r/NgX5Hs0VvhTxIu1HPhQsfFTw6MKC4p3rcpyRLj7Scz3WYes9O9w4vKyyCbTBH
cdtM2m3qsusX3eg02T7XUAcmwRHI6QMgMdPj2L328wcdLdU7fCjTQ0pLtHUChblSDd2Gl61gJ33A
Lg+UGoyrzr3lSdEWd1+wRQzo0bq3RikoeMLb/hltBqWrPcE446K2iHW7FI/Jfaghjd4dNqIc3rLc
O9GuGALeiFDqmNCOAJ4jgYDlbRfwGHRozZw0oyJ47NFBpQ0FVIKXjKpZMWsP7wNaUOg7fMGH2vQI
Dc1akG/uAwVS9lo/Ht/8wj71npsjuyHCqyTKa3QuXK3amPd41CsOk5dPnoioSR1Sr7IAT4bnmbJU
l49Np6u5zARquQ/6XTi4+wwTD1mvNdXtZI5SwfR099v0YoK0BNr4dD7sI7NNRUcl1QOjsXzA5KGF
jSF81ZCcnNDssWCm+Miu07bf+/oeUMF9TaEZXhc6HuYnKoKX8Y3HnUcVVMExauzQHiwPIrhAPfEK
CTPZbDrqNeOG6b85F+Y3zbkbjro5TxQEI81bbtJNBIlwSsqiNB8veOmNBP5d9M+tcpsEvAvi6R18
QOsLAjjbR2VdaCxAs/H0Mq4kymhaYDXR44+MDrylTyHCVmiPhBOE+A10f+y0ZoUTOyrK921A0tCM
MOlXgNodZNLMmLwHEn2foIHMAcxprxEsterigrokjBsikKpQYRNWgRqZoHLKhg7fGy4/+mpg/iCZ
B+XczQ+0xyKu0pinZNDvZobe9hRuRVeDLQJNCmHuYvLvj8QW+t9x+moY2XF8TND+Op76NM0oTeHG
BR9AxiK5YdPgFwfj4BKzx6jlLrRAuQFieoVZdJ3qa4evoQq+qik0lZy72pwp3KeyCY4GGZ8CPqaH
e9D2ysOEYpm8oZmO3wCCwYBQB68Psw5KAfCwwi+Nt0nW8+KeqLT1OiEqXKAU2hYUBg3qc91Pauj7
j1Pj88euurya8RvSt/nj1Wfq14VDDS6KU82+sW5IDR96x8xj4kAZnnrCFBPRv8NJZW2js3msrsPO
pnz2OqqnK36+6NRNNGEBvONC3KISIKDdGOpwFt3NG33h3gEq80EcNQ52Xu/SfVBtFZoZ+rcI4T8y
UB1LpU+ElPLRzJELQXwwLJzORwqA0KWnvYNzWlG0hI0f/yTPLNhWHpTZkD2A7+1KTz6M2FYbVDvk
Cyidqv7Jv9i3Xr4sQ+ganNffeVtbvGkr09b38ZXtKzVvvVuxa3ITO96rFnai9xr8jL6/B3UIyP1j
7CY+SM+CBXI5e5BBXAEItfw2OEpEDgRB8246qXcYMi1UiPrsGsrx9Kq8cfpoQqqFWOsKLAFSU28B
uGglcrV40iSNketrRhp4Fvv5dkrYSdoeOJjbWAe5ijxITLM3dfFtwTYGcJH2TDI+0HN8cAQuoHYy
GhwGzagc3neomyAzl2KjsvAKpUTTpmbbmMEtcmOSU0iu2aCMXg/3iHr6+SECYDlwvi8fjm7dyAev
IfvFf8nDbNliV1xr0CD3KDVd8Gzn+UUoUnQXLEB48skz72+jx7zWhaRz1JlegKswPWF4BRCiQO8N
+woNbfBXrePVfQQvTUU7NLLygv5lxJqIP7Hsos/m6j0AqX4MqrSfqU5LEbKsde8K9XBlaW786ZJc
hzyT8vHwvibdfocVBFnDbKkrbhNEA+0qJbTiaEVfyO+rW21NUzKsyDW7eiNNZF1zyCr9c97ln6pm
V5V1ZqDvoyN9Ty2vgNHw7GiZWeFkXEUbSYVC7eTolO9JZb+NTj7KhhraPSwfCBJz63WCPnsDvRCQ
NB0Xcaz20/VVtbiyfKpgthbc9mJ0WEIbtKfFrOBTBl+WJRRGjyjloVtNlAjJIPZj3WId3ul2a193
8ON/+QfZeIo5UrNbtkOVTDSt0XAYCVEkIwFvLaKL6vYzkb5fPn0xy0V9n4XF+Li9oJ424aZzv2qe
wqSIl9kCdpJ8eaDeDVm1jRVnFXeiB4a2g+UHoYs2MD0qOGGA6Fvmg0zPCoER9gMNlSfazJ4uqsup
AfP/p3KudKuMqxc80wZIvVpmaW27GNC32B5eAMWSEyFi/7oXNZbww7qv6iIKwNdivrXKwLSyVT1g
ViU5BT0H2zlIBBpCoOwitAQZNGxtskyaThPdUQrvRYGGKies301CvcrLe1TGAyhA+qrzQcKH3j5X
8VmiD/MOu97fZ5BuX8tnzShn7cWbqwLhRdfvmo4+jKZGkhAejIaLSkqawy3CFpQ8vRb6fUtcJnan
xlI0N7VpvQJIAIU0xuu1gHFmpsHiVbidpwudzacBLMm8wYQIULWbeOchbOP0T95eFiTprYtTo4dk
2IngwekQaPdZTC2AxauEHQZAIJRGBi+lH/v+sXlD3hCcJChilieKMTmkdqjRUe0+2AreZNtkkqa6
3yls6PSri3VjNgI/ONNxI1amJBuDE3Pso/OFNwMCTi/6D5rBGC8ShuB1wF2wc6Rf0q01y74ZNbfN
iI8+9mnA1jFSYf+O92ofFcmJ4j8nJdTU8zhIHWC9yLKnQTYt6HWbNa4WWEVMPzME74nBbYweLGgA
casK+uRUMetIaM9i0i/hZVixR8zjxdlt0ou9vCnIzMUrJnmzI8xLZLovJr2n8Spen9bl8MiZgutg
14dOC7xDJq2ABW001EC4eygEES9CBaAL/8oF9ETHOmwKyB6POLTJiRj1MmASptAAI7sCAsPsbPQX
nBsRghSQUQPZxsVhIya9BiqGhNNjj7aQCmUM3mzbu1wMyaej4oaXv7v0rqHqN/0O97rhvsBrQk47
fFBAexn18SWzjzeIUqgwkUNMsJ1vkxw8Y9xYs/oSJuvRUJn1B/pdD1vWCtjICx1riXFe6ms8pLzN
skai8rxtLS4n+2Q+AYHhODVhxoUWWSSqqo6J6wCusA3I4eJwDkBET+DJ3laiWy0aLkB5xX/HTdq/
zrP1dQ11T76m42pyh5Dmi5KpZiqyWjlc2JUNwRlUK8/cVRcsSbjvmijIHjUPcnRqnjU6nw24TB5Q
T08+3WyScg2JVTNad7tAEiFzugVpGeRCu5dBl6wAkhaHkBNoL8sF+7X2V8BFRuYCgc67q4N9hjUM
zSWF9YCps+jy1I9gXJ0Lmf/KuDyAK12bdCY7L9IritvQYMPvpg+3SZMmjjLeMrtFDYFKM2EtAjVD
IPo2RTE6jvJxc/6eIJwE3axQUudBa97aVVfjPc1Hr0E2Ou8uk4Su4Ysxq6ykm/Tv/dhX5mXwDOhJ
G5+Gl6Hm3KZxRENbAwtMJRphyQgtatSk87UWXce3aQNhGei3wfeAFY6Nzp4uQZ3EQsavcXTw3917
9xoU0+f6Nq1Y0UHbKeENOI/bMEySGfShCEGoA+rmhgNrRD8PcqhvP3YxfaWghOitpGEN4z6FQmVd
rs/jZPnuXsf1hnEen8coSkCcHUOGnPxxSNLxPZVW0HnG3+u4NjhyhikoQwATeBlYAXlRi5ASjY7B
vWFowLkDpLHpe6NTd3wOVDdbZwHcBvsSEeRzUI/S6Xmu0uUF+xl4p7eFps9W214aBuQzOdKgLJLK
OhJMwhpOeiai1w5sCXUe2vQg66TveVvylZXabyNXpOwvU8byMqRleJwxhu1tDNp0rW8fkCK9+XzF
RSANwTbMl24LUqzIIHOzVrQ40HbGeVYO2mQ3+ETT0cXNPWjfIWcoGhA/PKax3wHoM+YO5AHUh+aS
XEtBAgmSf7/jIHCM54LWwYwohP3gGnaCzDvM69uMs0U20WlEtZWuWOf5p/eIkJa6b6FUB2z2oOec
euMSIBy+p68O3plEEhVdAk3c2HTQoA5ZydR+gfUkQu7QJ85vKtIOKIPgJhgJRIgg0fpqcNpVYDBx
mCmTKqYOj9sfkbXWhAlf3tsKtgijeseQAyS7ZIZRSODkhAeYTFRiAIRnsTwXGqvqT6/kqVLipHSW
utcNx+RtkCQ1vjZPpZRxJPWEOHeiGd9ojzfg8VE4/r6ENDe/g6GrjKygJZS9juXKd9Tsl3+Y8Fa+
gk9r0EnhM7AzJwafeW464wT7sIuH/C9eQhX/hEkCDixOE3oW60Uk9zKfkL0QUTcHT9zttjA4cQR+
b5Lwtmn/oXRcwRCLKzzfxl3FJ8kpAUQ1e8xgNih26uLlwRnJJnts2E8fCSw6AUo4d2omgSXd4J+F
KIqnqxjjvQFIHtcM3kTAjPgWcExU7RdHVNX5SkH6pSMd4S+aWXZ3WGwPxpSzVDb8oixANK2QOxkU
u8uuE3AAaVa7z1AO7MXDz4In2OZ5Y2wpi+OELoTHrkBT8A2IPRmoPq/TlX4fXCdEvr9QQ5wcIVG8
jaQHANjIrfcYVLxjQ9vESPHKEMKpFccsRhle0qbpl5Nq1loU5AxynOd3oBA+k4YP8Hjn+rqO5o5I
cd/HKrB/hFPYXfsfyOYaRvtjXq6EACZ80sJASe7SuQe4+jgaKhsZAEtVuKPZvG6rZ/iAOapjNfGe
yI0+CT8Pdhs8PZECVoWIEb5EZn6gAtN59SHu6ECOSviC6AIEd01bohgcbaiV8TJIfhwXzSPIETeH
lvFg5aqpfyV7SD4oIZVb+ln2YOzbYGNA37O6hQOCaBUvRFvdUVgARf8wlERYIi6QsbaDJ6x4ZHtB
vSsSYuagOmFopjSeunf2CzorNk9k1SBZRZFAs57MdJYizAox7hKqkGaBe4GoLfDdOmICLr+omgUd
vhA7NYdC8CS4REpSeBtn87W8536OqxA9qCwpGnwlLwEomw1qdSzBOlG+oSXGa1dbagtll6M1MS/p
O38j88C2SP8D92+pTlUS1Gc8PgvPAW8hp2BA3ylZvXl9/Ry+FuWGpZVNYCwZobYcdsZwaLJ42fmg
j2PxsfTxmEGujRGU72EgoJqlBexo5aQ0MOkHB6vyJsnra398RI0ZIPvK5cJyRjmatY9rZ9FBU/p3
xWnEXp2VjFSRoUEtwSD+ZdCEfDsu0M9akJ8h14LR0qYtUxmTmNg0pu8rqiEG2ZDrBuA4rGRYfew5
vtR5/xlfF5zjeYKLfhrdV7deOSHtb7YGTfqCP4OGl/ab49cmXt416/G0MRway42Bha+BGuXsPoqH
GQHcKP5jZWJF+Ik5wV7JErTaXc4TelisxAtfhNfIu2NcavhE9Eemvedx2cp6taZ7AP3W7rMEoXvD
D8ww6inkU5v6261QaF0RPbx31fgzfQcPsQP3nZo6nAVu4y+2Oa1uK30e7zvbeESnXLLJatQJVeu5
iOEStzBpSmnU0OXZlJsyhO+GhZ5gd6POlgi9SZ8O7efjB4NQ4Khv9OVld9thAPWhZl367Lwoop/8
0+qF2JfebQbF8g58XF+cVwh4QIo0o6sOPqVa/4AP0tjUhg0v6727+fhFf/ITyOjBu0z1LVQLPX1y
i+iy92vjDylpH/2/8Wl2XrT7yaA9TN3TLt/Uxp1xe3iY6OwzHs5je41b9ple/yAK/SNGo6UDYfZa
VKNlqJ0jOWQcpuoUAUDv2MCGoBLMdul8lvUgmdeZjUMWahqcAtJ7QTV/8YaTz2GfU633jK7soU+P
RgGoMLEw59igHUff09OPy4x1aLTNM81VOW6oBMLXwiNgqbcsohLIRWF8jYGxIchHV1RI54QAHiV3
//makFhzXnm3gAHr2H0hWAN7Wkb/TV+HZV3Z51utZaL+BpPgltU5aKGuq5AMMzvT5uTmZX26yzAX
zLmWcUR+dqPRLo/wI9lOGB4HKRp3XB2Wc4L4dIe9toXzCrNYenLaG3jhMR+kD0k+Qn3BDJqUu86f
jqbRM8wnyiZuqy7hLzkWUHMQv0A96l68++oYMoFJnPau3n0HAfKpabZmev8S0dwUpLsWBKNtoVKs
ozi7IUf6XuV/KoycuoFwAJSyaIRil7XZoYJkoa+Rz6Cp7mDd4eohTgU2c6+seu8AJOhoHHc0JKgt
+4X3seQczyCdyGtjG8AnWKhHjK6apSx5Z0GgOntSsIyII7k9EDJ0L7vGkp33aNV3kP86kPPCVV2T
xGY/70uKF8ZqOJoSm6WHGt0hZPe62Pcd7jbM4Ebc0+zEQyIBPvE5HMc4Aj26kADl3PatjmQqyj7l
W4K12pZeCziF0KLKhmj+BjFZApiXHRJvqUejK4HvY84yavSYKFrvDWiVyj4Tk5QXCeYxO2hBd8QE
qR+/mqUr9u9ywzCygNOWKUTO+fKbdiC98eyimfqYI21cFEIfHCvu8elSVHiS22xtj7ewTcpHp1Az
k3bRNjCDMSupT4uwR26+F7Z4dOA6tMjrQL5QGXWUy5eM4hDBuRhJmYFqXN9yaC5RH0GqioGCZBF6
DjgKatNq1Jqo28cejVUkFYr5ZU4Tr3sc5IMzPAPHbiuEXMFF42X49mp94t4VBwVQ2doeusf+J2oM
dNReOh4lDYytm4BmUdiuqReBN169ogoz9VizJZ+np7XqSAaPdTek/esI41ptCQEfGa1qT6tOsa5F
yZhErn8bSSvd3ULymMxlrlrXIfKMXTKLdNqnZKGW1Rp711dIK3aMeFRGkIc0zhhDYU1qkzy5+A30
nU/jan0Zt6Lr8PQxohMuxpoJKzdpdRndB6+J0mcOq4ILyf5uqzNAwIRwkDjWoxPbFBfGA3bXg3v6
OTn1tC60zBOobvFGCLjvYM1TA8ou+YHB7OlkRt9remP8glvdy+rW2ZESSova0ckrUXdPTTTF9o3Z
ZQxEgJxJNSe/RUq0tuXaGAJ93xH3paADbduJ6BpEzBl9bohbeyTifTLjf8yzSnJqTHkqZx3phpRu
NfwoWIwpfqJg6rILTxD1JagBrNj+glEKmyINFbtKCqbWgL0dQDcJAnkeLqdT7jyoM9H5zHsoKFNh
vNs+eE4lpDILVlRqi7l16AsrG68rEw0M0dkkKTLKUvc9Thf1QJ+RJxm/II+hW4LjCgjm+u2crsGy
3Jq20B/XB+B7+zfvM1S6r+FnWPSK3mdSH93ps4gDELS7Owrg+HT0V7RYbxLxoCi1Lnr14LZojDv9
A0pFN/8wE0/o3DvTbfWmhZV6DWi5O3UkQUigqUga+YZWh2CC00CaBhIPElF4Ayv7zeaZDVO/uVC9
Yqf46agaiH8LI1kPAetp2T1DaP7qX2m705CHvNI0zCoLXwD/VQi0lVAJj/262x5wVqMzRWgGHJbB
Qz+BFQt5kJpf9BpgDkLGxL57Dx6Vhw472JjYvrpfa1552EO4IZRuAWxbpVOevnBp2nZpMSEnJYiM
jzRkLwqvg65CHRqixFGHLW6FQLcQDHEopbEkb56os78cgYNCvSjd6m2b6MwdASAcwNMMvPDhwb7D
IqW614UW/9uoQseVA+4G0EtC6RgyETo+UHZkYA+oO8HVBxpHuDk+FMalMi2VnQJsJ16NqXNhe7DE
YKBv3GnBupTcp4d7Ny/uOaRGZhGx9I7hB/H0K+UooY9TfYV2UcX/+DQVAUYSUv1sCSX36uN1kx52
8jRQxw0QIInd2lzD+uwygp7BL8OXTxQTvnesq0/bYB86QMAMD7YU7KD+nuk0V/OvU+/svHfKQvAb
R06imKm0YBeDq1XSCpXQaSjdHjA1LRuzJxNA6vR0HNCwmjlXq7No9o8OtZQRms19Wp9GtIphGhRH
Wh3JSttIy4AVEU35O2lZNF9hueIakO4m2fTxCf6u4WMn5NQ0QDoX2syaXrGiLYuWM/YC2iNhBaU8
SLeZxWQzUloXy2E5PNACEm5eUzRzXt5gKtaivcflmTBuRtNrEoDsj8vyj0T5gCZr2qZZ/fq+Pl81
BhSwx8+u4il+tilGNIrfx7yIo/fLm6qWNj8vr1bFT2xWbYPbekfViq5Ju9rhm95HpxGZbGK7kOhP
2VC9IGCdlAs222SldUkUd89+3G/jcixxuAmW4QYmfjz1KEldZsiNwydGl7uVziQIBwYKnzEC4hjP
lxRRCUzplSXExv1IEGMxpfwZqh6DAjMOEq70bpJ9o5WE0guRw7S+PA3KxYWbT96d8Jgc3DLpob1i
XezSI3OQjjrB0z9bGqQc+vDqUNY3oc4P1cVj0F4qdJJmTmvB+SHtW07a83dQHzxmTN1JExnqOeUr
ACtaDzpIadtnO8AbYFdpY8RVKx9q+2zacZim3UvvDP7cJ2ZXOY9yeEXr/mTHw9vg5L9ovMh4x2lU
UplIPBLjQ7Xf9KrVYUmfPBzHwANSYkHKDvYVgH/3EpANxs5rcDMY5FrZAsqHa70wJblAJZXeIe82
dQ8oAMwTWF2BXSCfyNKT3ogoIU0OJJnpVcLTkxVdEmMVtOm1fkmrS1RuT/PmlISt8gdxYQofMmqf
609HPCPaMYr9GXB/SWK7QHNW+BTppqeeRdx3mqMQB3YKZsV4/arI+tBZc+ydV1foG3GNSb3jXOB9
uI2gRP+RdAXKy3DYE2NAWMVtEA7xlA5U4tmnfUG0bZAujn3OCZ+j14oo9sA6j1KaKaI7CBRZjUl7
cqVsBKkE5Wcj/btN21EZaE/oHQ1kyMiBlUHVzQV6zBItp0LBqdsf8gFkCWKDHu2MpJlKAtbOIr+Z
IO/SDpJJDVopdJfsy/C1PnLH7QuQo+jlXib5TPfLsb7RNi3NOI8o2o9OEfk2ku3w/Wl0WsDm9UdO
sc1GYsDW29qhLncgosOukOBKDOJtWnAs9dltEnChi+k94BktTBSOFRK5tJ7uCqoAu3zUIdmEdYUi
A8wB7bV8we2vRikjljxm+gc/cI5y4IV8ZGws35ZOHpYCE+AsvHySNLD2I+HVdG8wxWZ2EyxibHEy
DZLNeNAzbRPHEra/dprPiV62r9Vlko2uMxiszoQOtFdTJmaFH/EKTRVNwVmHdPlORcNppAE1IF2q
GQ9a2QlvQYCCE2w6TMg6ukNQmVwkB0NOpfMwlYb1WDdICNTsomZnT9FRrdbHpbpN5+3ZaZ8VMCNb
9ZZJMxbhTd3NLUCTQOrgkDva8cOBQBhvE8QKzdR0JLeWDeheU0rMFAa/hTwwNovbCjEQzHcxOuFf
X8boexGWocmDe0NGRiO1UlkWPvnnIQWZmC33tqCkV/JmUrSrWt1hKnb6Zw2uOfuW2anqvRVbpRuj
xYb7uTmn2OrQn6GYjcwuKDrfLBgn6VrVIC7pXmifJJBfoA2m5PYvaQK7cdyxGPzDya6BpYJzmZZC
7sJH9Jtp/n9BkdqEmZ3la78ggWRG0C7NNMisFFDAiokDZ0m/HiBaSGaZvDpG/mBpH7McUlYr2Ewp
ZYKAxiRRO3HINaIFfYRuO0MLgMhokQPHXsbjQ2I2Nh9yBIg0G9qCeYsqVM1C7rtdLsqW2Wgb6vq0
vf+11p1d1X38xVHG4D3NJ2ELfdYAB//sbH6TnHtzL3n/cnT2KqjmqIzejGUcplPS6k5zdCcsXDai
tEvahIR2Z9RGn0m0v6CXHt+6uZdCgxR7jVDbHtZMY7Ny7NzUnaKLbg2p0KwXoNrjNHv0YUP87b72
B6GTU13dUkaHeYtzDZG53qdDLWpEn32BcdjShz6WQgczv9y9BqfJLXy5QgkEdx8EywicdVmsvWXL
/dgtt7Q7A6jXoV7auk8Ejl6S/6yNyTDrS30J28rkOmkJs2yv4yPX3n+A78mGz0nHr+OFkxJYl90T
mXPEPFHUNOoDynsdFI6tw71b26j+MbouYQ0R6ALKc9WaO4UOHpFkiiA3qdydhoWDSIRljsNDnECn
Gpvt9q0Y72G5qRO/blL3MyqZ1jMpBsDL0U2Gb0QXyTNApg1FJYHv6ki7KfYqA/1MfT93UuKj9QPq
9f2Nfly4ON/OHfcLPAw+PCapY1TWEkWAYcutU01FaKVNko5yrfNAU/Jpwld4l2BBWp8T7gWYZI4I
UCunuo/oKooCxr2fzfk35wsJYbZ+sZxQZTESyjl05C+L4WueUTuyWz0+znRpvolzHCRoU/MDFKiX
uzMKFG8D1kMVrSjdLoO6M3tmgX6w+fLXvK6VJs7ZdngbKkj+lb2Gap7UeTlvuiSY93wrs6pJgR/O
flpDynk9us4fhM1kdXrxhIKLcjCF2JP9ERzhqh6qo8pqIZf6dlTa5uEBcAtH6XVMxY+7cRdVgoHe
L3taWPbOe2UMJ0vvE7RmyJGb6oAF0IuZ1cf5xy2WCTlAP/OTvrpqhA/0RI36khJIwgEy2FlQMqit
n/5tlvv6X2N59SGVBadz3KSzeHlETUvqi4NqeF5ceahBY/oaF8v3sBmcN+og6dfpstG6SErMCsRC
a6v69h0m/cxP+3eKKC5n4sGh5CsBWvWBOs79bu43lpl9txpdSGVGn147pERXd5jcXFHOMmqNnr3n
fySd2ZaiSBCGn4hz2Jdb2RH33RuPWoqKKAoK+PTzZc9Mz3RXtaWCkBkR/+ais+Fy30Vj7qTYCLP0
3SdKPa68loe0rnDgJv0AN1IHd1VoUi5po4MyrIeM1sf5yqHrKIkmhG3CTVUOoGQNhU1Bb4EnIhV+
D7TVm71dvoom6MOjfhNBjyDA8Q1THB3plek1UdzwHvfyuVs2eHGRq8yV8Y/H0TdG2Xm3xyy0z+it
OBQHc/rC9Dyb2UMtvqQfLNDJ+aPnwH9l33TkcvbwtciX/G7MxBjiIDzS5YmaEI2cdjirLy3CYdHr
JvfUGKkTYyZ86KO+Z7u43zkesUXoloVIho0YnvwEeYDj/U2EgsCIoRgjCIOEyPcmPKq/8yfeB5dC
B8nN//EIcI4vgwnJa5CTreBDc+R4/b/JHx74J5OK998MjR2XeRqTlodLOETBzovnCoOBcYcGga+A
x4Cu/hzouf++Kg4v5rMMirEOF4L8n9LnDidaiW3BYWo+MFefSGhuMAFkPIWrNwIImZQTAh2lhtlj
z1To2DAUgRjpOhv2Go0aDJcwEbjda/49OXl/TMysptfAUGV3AdmyKb56OHycJJAj2AsAZ5QsLFgI
1zEDo6kDzeIqAaZlAiaTH0Q+jvskv4uRVA7Px2OTuYHgCgy6GCnXxKqDTsaCok+Edh6DD4PV6lX8
gbJle7hWIxJUvVft24zVbJHrYbhqeqPpINUCk298gQBamJTWyYv5hFjiL/fkXY5lgsL1k9z2VazV
1nadmOuqm7FsSXLkhDhvXwbArCr+xcwE/TYh34R5w3Jy31eYgvccku199icLkTspjy0jC+JXcmx/
rKN5J3sbsqDH/982A3g464DFPiaq5I+FhLFqqaOE2IS01lpLWDwvsBzhhzGid/EGlm6rRlgrmb0j
CyXQ8x4zVD24RRSED9ov2FQv95OFt0/KURL7wbyZZA5KuP0NlMu1j+XnkDEcryLSgRDBgXiXNivk
Di9/5TIx9nqgZfM6m1+iNiTTBi8oaVD8fZU4u3oFTLhu9j4rpBFjpAiABcdLjlRKLbLBUQXewGIg
ZoryMK4w/H6Gnzq2fv5FdjETJu+9fY3vNoZ3q7yamMaJFJQ3OdI/1whJ9QLaH2GpgsOQxWrZMWAw
fLLnPzies58qmJRF9c9ni8GSj6qZfGtcN1RCf0Hsye34UakfH5J/Ba4TSxT+5E8yBM44o7g17InC
75zkdczdx21dox9pwuo+NZH6Q5LDW60T+wgb/h9Oute/658l+bjsUpLcHx7pXjfWDJY3YVBNSRMy
yTaQzVDXDrIHEynflNzflr2GUNEdYYRXAhq5+CmPAcmx+SDPa3doTVcYo1azdpA0M7X/GumwEqws
buzBe1GBfILl4m0C+yqlUIanDc+By1ZkT0IoyP6a0ZuCa8He+VveO6/YcKwQBN57ZfAdSHOQNIC8
J2Um6iBbgAL0ixgKwbP53CNC0AAubSiRjx71HBS++k/R3eIZPh23Ia8GGfwuNO+Roy8bHxgCYhlN
PmU1EVaAlx3N3MVVQUDRgINb1KDsvqWCZXomtA7bo3Es4FMsmfpBlKsg7KKeK4SJmD2hE8Rzb1kS
6cW7AcAgrhFClU5WTe3zCOsujK3M3Yz5IaV9ji3xjlam96YcwLC06/HNX7cqyLvJU15FpchnkHaP
8qnKePYT6v8m3DVFl+YWxCV8SLr1DIBBdpCaLAOXt0STQGAvP43T2031DIiHDIHK4TdjgYgfeKQm
zH2l5CslV3J8/v1MmQ7s0DyD5tSvOUgqPC8J71QndHTB+VKsCGrjByI9YlZ8Ln84TVjoxH3eONQu
+r6Onc6OiTB+U4Blj3PxCGF4v3trCHA1M3mBv0T6LzJvMRF9hRE8lfB+8WizeTIYktzuCnIIRqcm
tPtLK8hexi5RCBtgzIWYghNpk4KCh4wPlfT3xv6A7EDvV/nQGzkIYFJSFyUgWct7XDwbZuU9gMhX
mX3SBzALBCIGBmkVb2e5WIhBTiNt+cuIlZoLc80irK3Djka6Ij7p9Ti1t21TAXLC4bNphF60Wbvy
WAmnI5JyraFeja87j4QWmxroOWKjqjlVxw/z29IFlv7NCgFicUYxi9vrfnH6ha0ev+lPsRbCNuB0
Qzxv8VF59sO/Om4FwZHrSpvXLD6vudxtZUhd5mdPxp0CcOEM8VBY4KbsKvvvgC0N+Iri7CsImo+w
nlRnIPQv9DvM8mQoKiBl4ECtAh16l/vk1BGbCqUUInAB0nT5Y+jPS7Z8PIB23ENcUD/sBT0CEkDe
IaFSUJB0QPzwTAMTcKgoyP/uX7YOw5FeS2m0hE83asfYOEClM9J8cjvKeJa+tvDlfyScLh/j9x8d
Ku+It6mNpD915QAmecXqOhK6Vm0EgMgY/bt2Io20FhXA0Bk9oXhlmNJhRQccExQ+WslDefiulOA2
uC1ui+qQzZyUIeUiHzJwH98WOWNdtDTT2+g7qs76mVMiL8wNYHAJpH8omYpwKgRcTrjXdfI8gQM3
JyuQGVGVh2wLmGRMqS6t0t+lu1E12vVZEsuhlmQpHBZpL8fOpF06Cb8PMD2aOIMGWBYbJuj+m9tK
IKUYD7L6NQJoqk4kd6Ln1DyJNIDc/ZxUYDHgwJNKqP3Dx3ScFHN6uizMfQDuRqR+7nBlY5C2hcLz
OtojnRM4k4PrwMbZbYzZIdaHl/0X2fnW9B59aENSGaKoAY7OJgIMgwtDEskJmsgjqKagf9i5pKwe
3Eji5gq4JIWSwtx8I65h1FS0297/wjpmbf4JT138qCB2PCcAkDwjoBnUG4ZMTA8vR5jG9yNzQoVR
BpGjF7yw0HMISdolgBsf5qEZ1xH/9b8wWEQ0cxt9+yR0+pDli4wVuefk7kHqcW1A8Ct8i3EjtJLB
TWgi7D0k39vmytR+/RpahSuf8uSfGFb1W6Zq9ArxbZ5Ft3E3yLcQGmAJABum9rxcfZkrKn1tJZ/e
zKefeH1mE+HMS3rnXfIsjPQhMV/hS0ZIPD5sN2zQURtxhdZyemXQXxFBDwQVEnUCikPmhlzhNOfD
UYF/Xaca60s22bHEAHxR/xOQ47cz56ARzUs/bnh3hShZojFiHcd+ya1n71G3FUIPzjIqyavH2JIf
xZwcntUfLGPlH1UGvvi98kBSmTbjymb22vmH23bTziR6LXbpLIQqjZaJLe1WeYU2qdjTHoB90EO7
1lM/bwYxSctgziZS6wPFuwUkyImGUHsZF2/TN67++zqVeIQBZ7/tVnKD7+c+f/ZLGObUbQ0cQ8lg
OoJFJZSZJ7VPaR9yyPHdC9hKWrFJOM+bt874FsmrknYGTma9rGSUxDi1fWBV/hhIdgQbG2oLA5D5
JcxMRU3fXfBjTm5SPjDMspxRbRw/2eAG8x2rTXpWxFdyvvrBNsf5BcyL8TcykAJvraBjq5Vj1ewD
YbKOP+rEyQM0CJpGbQbg/hX8OTEVlfrlEXsGtHnPZdOvIMRNP6OGKCmFlqVaveiPqsTAfgu4AuYX
swn5hGHFoaIigSy7MYLbjLE3cN5ZIIdLDHtO5Zpm6HWGMw8ITDEAqyHfU48tP3voHtxwHN99Ju/1
Pas7AzFo+98NL81zSui/mPKNAHdY/9kX2dOr/WMOj4J1cP1ByQRxArrTayoPoAdfl/c5TLSVObem
XyJgmWlyUPJUGamC7BjxAl3n10fj77eBbIDrfV9CuKUdASOPiMk4hPhzED0N7csKapHxp8Ks4K+M
WTGV1s4a5QzopqDhbrMB3D3tkSiwOwySziZXliqID18fwhjUGuvtinUxc8sNE0cGLZbmkkt6hHm1
26Kt4IxXK+Hy8kkQQkD73QUKc3jyHpsxQwNpUUJCe4/0E4KKonS19PLnHJkdLp2/Zw2Q+UuLBbhG
t0AUJTNDHssjefZqem3lwnhnZTawyTghjqrBlb5/MglRtF9TKjKI62Ta2o8QlQt0ekoqtnsoUWhD
aqw8tsrmsxJN3s2rN+91voQToo2ueyb7/LW90If1pgi6GOe3SBoTV5PSSgyIzpxYI20DwYtzRnsM
v98cEORKZhG3QVrGOKXivu3MeKYBlUkZmOkugrCGwJbMxymIwx+r94b123iFTCVG4Eko7mQgVZWn
vy/outnqbgPipuN72pCJfRGE5hll28DwpWGZCmGMiJvkqvoK9AwpWg+OSYfq3xg3q8+KZpVLmTT1
1wjf7ljgYnqCFYrQWzHDuCANe89+K1bS8B5g27KwptlJmsIGHLwGv5WS3sjVvgUt0srPBDXL0uKS
QO81zgeqgF7DfFBG1/gGMylPXidoUyFgMNBrxtLZM0a3+BdZwG2wOPxPaI7N9Bpyi8bQP8hUu4cf
cPnr1Egf44J9NZ8oK0wl0mcfFi5mntKQaywjdpMNA8BJOxhpsadKwhlXGWUkihjC6sNCVyIO7J02
Z2qBfn4CvXLWb3o7Sro7cb8h6UdPNYF1IRaEI3wCPryM8dWSVZq1g3ransqrM6z/jbXJZ8Y444rb
ZAeYD3T2sFx2NAXT3VQd6BPctMcfhhhNwlp6SQXg26yyQB+a4Zv5ZAazlySR+JmIbF/MYUORHtcc
LgsuEyl6+SoDiszFVRuuEWGi7K8JZEEEV3ZSj9Glcaj9J0E4u+galtFurqzMMcXF9WRunmttyx+N
7Rs0iVlVyazqssLkOXwfLPhw8ngH8UrfwFCVps+BDMZJRnu/BcjVl69EiXDdQzf8mBtH+QxKHSIK
PNPj3AQMFlW8oVf4Hn9Hu1ibKhN9Dg2323QbeXzfMyI+y8fmKG/kOGynZdR9Y65cWLXljE9lQObq
jNOeTa5bZ6WsLohj3+7FcFv2ELx2s4CZ7HtMrdo8wiezKzZOzmIT7YYMRuSpVyx3E+qL5nxLzWHV
dzbGX74EiWfeCTlzze69LM5U06+lMcv3Hyb7I+AnKG8veB/yogTjh0mdWP1MnO3+Y4AV2PCDFrRa
UAShKaoWoJvy6f6n4r4LcYgPDtlEKPtGVAwsqObZQnATR3SLMjOfGaV6s37ibMQqDuDmzIS3fhNq
0QXn3CvAhh0LL2lr8cUO8fxa76hFYRQw7QEo2iNRgsEBfjcj3+BfRHIH6bL5xy3kMFF+GiDH3LsX
d8fGSUlF23UUQmY9eZ1ZMgHa2HsEq0SffM5QJsAjQgPOeLe0jpDUhiW88fLA/RRb4e54HT/2730+
x85zIG1hu9/3FH4Mmtfa2dq2U7n2spO9+R4oztrVEzxVgU99Cb79Fh8FPjjxJctoOdLSBnWSvWGX
clwieFc2RSm1UO3quVdqfmZ69+OTsNHLWENBJGOV7f1QBkEhxm/2CYyqytsfMUZaojihLhOTMySv
7KURBe42WIMXs0sVX94D2/JKRt84dRf+HSHRtjw+2IyxBDEEFsZcTJ/WXGFsLnQr4NRMqwClEjNB
A8wpPUsKwX1FZIevabF1gs+CSvMaZfDeHqN6dJlh6t2rOGdMYQCbCYWATHAZKRFlqof4FzULZSrC
kj5TuEsi91AFAzVms4fwZNqQk+5ZJJPW3stnCEWqZwl2KSfCn/rl7xYiRpAGiGwWwZYA0USbfx+3
wQP9s+CroBOJuV6ffRAPD8m/eOuYIvqYYkO7eMd3aBuC09IG2pqqFG8sGP+h6uMGPxew84c/P6j9
sGf2SlG9DrtEiXcDvLPOgsJUxuTYhw06PIVXwmEJngygUlRMhVBfhRZxOWKC4TtEWNxgsyLTxNWZ
cpmK4gZn5oUc3XZFxgiJp+Pb3MEzvy8M1oS4v453qMR2IVGG+B/mLGkP7z1yAudwZT3JByc7LlzL
r8XYHlU+/3lMPVwmm6ETGLC9BS0C0/r+a/DEUOy3+uHMSzR3H5U02YWvwXXyGN2CD1fa3TssJ5l3
6eX4EDteMWOAFZYh0blRMer610CK9UM5uJESJazukEtiWKBgnSWvOtQ0H6iRYLfCc1XuLYATsXfx
/9BJoZ2vCX+g+qZjEEeBswMOIhi1CA8AiB/QPzgYepcCD1GAGeEaEHCFBKdvv+4/+py4aC3oMTKf
CcTOCMNfXAKEm8YlADLk0cKUf04jzI8yIwovXkOr5eCjtoO2mLNLS2x8Rp9P453idTV4+g5tFAMb
D0Ysr2kjN3awbUBDxbtBkeujnAdyxbeNA6CX4rWYVbnzrRLgTCE6nxdHLyz6hG2C4Dzw4dMFZVC4
3zgJPAb2FFMACGvs0kuE2exE3nNajqCA0I1xn//m99n3kGPBMaW/tab14ROiSpCFCKo9dDD2mmX5
SSDeU9WylGnz30idUinmh0dKrvxKgWi94hQQVfke0+SzwZqwlazUSp8HecsIhISw/AyDwdwWQFVI
J5FQwBm4E8ctNAmbavE8fRbwM/Lwx9iaiR4L3Q7h8nOS99Ulyl95TyATtR/684h73pr9NvmqRTxp
rVDZnK5baNbGgYIcIreAmbdGWnPTMKdAJY+3+bgK67EFc4MpBSQ8C4Xhn8w8AdsDhgAVVGOhwqxp
trjs+rDHJqyzakKs448eL+u9GGQdIdFxMN8j3+I4+MV3WaCY280Bpzs28z57/rRa8ftAIiWto+6+
xMpGnxozafScFAM6cnvsbOukXDE8yLbsyyw5fPfbv55+fbi68DnHj0iZ2KM7UdT14jmuly3OnGf9
yHjAhoVTuyoUPq4bE9BcsHHMW5iXqIGZPrpsJShT7h7H0Z3a2ZWP/YuFg5q0rApCY6QAgd1m9ubH
BzyRB4wBVb+cQZuiYMQ7l5G7KcRu7741vI+aIa1GUD1Yx1Rs/NUlGe3xY/7ZOwfOMh3vjxSqW3qg
1bGCbn8dXvfl7Lm4jG5r7uuNrIbC++8gnwBL8/Sbp9f3kuoCqUadhYwTH7VPv0omJ1JzhaolC2jw
PraQimTE8Lr8tKXSwprnb8q+ACXkIcr49xzGsByB31IsAfJe/mlKoDTQUauWx/QJk0GGobTb7NXY
CHwxuoKmJkZSfnlbcOHQi6HfEtWumRQAC22gX+NXzhTXZ8rG+IwxLuYPJZl+4kV5i1z91IrITDFk
32UAeUUM1WV1jymC/6U0aDN5mI/K0InNIyK5QbF/7vkJLEOWDK12CUG088dYXz5mP5DrgvWajAuo
1DDUlBHNmo/MOfnF8FGnFkvmHTk67p6JPNAAaPx2RYppUMLOJMsMRu5vo4dYoApSBKVPlCUtxHed
Kcgvvs+tNbzY5W3MkLHawwrWoDO2MGbNAZ9yXM7JNOVjY/lBOB++zrwTyp8v+7wByQynEv81uQKO
IDmWYB5CCY2R+5MTC5d5AKyO5N/GTEBJ6QkmqLnmjBOR3+o+wOVYHn8jY/UeGelniA3H6BtaRPXa
4ecAATk10uZk9BnMRp8BFwpyj/5uAhWjHDNxl9aIiDBLQNHxPudARYihmUSJ1M92Ym5QhNxHdoxn
BlRW49jZC/kyvRKBiIC99h8/32Buicp8BLpNhjzhxi3e8zivZkVgV5HB/Vz75GLSIjrt1LE2+gd5
kdu1oXYdMd0bvJfVvFw2G67/nYd3A2Q3G6tm9wePBgFv10zeZWJ0aYuPg0X3kZoJvs+xMlQmmSD5
umXXw7KDglGlUND8mxrVj8RQY0eNlHqsq7M7I7QbOr3dId+gTrzA/tJpgrN9J+Tpoif0HosWu/0p
7WeLXnQoMwdcQD4AabEssjAFS+SBXv0blOBlO2JQXQ0GLUPnLNy8QYexRAecH1TkYSLYOV9AGHr2
ER0k+MNOgH0/0mRhccyftWvoPX7JB21+m1jJe1nMn97vBFHjC3+R4BqYSf+wywrqH8wa/AHXzzN6
aywwgJ3EZIb5CtJvJhRE5jLy5Y6DSS3vzeX7j/Vc3ecsJdytkMKv/Txq+DQ3GYMAjpWZLwDLkAjm
PYAxCZFM0I25o/Ty88XpXVeP43WVr1CGYH92ZgBuszJ+vYwzvChY5w9YxIJX5R/3i+HkFjRtSCQD
H1+3tiPtZB7ARj+rBgEVTK0DAqycAM5qpi3eJ2Yb7aabaLNMfJ+jQnPh/H0Z6kjIruoAw5oVglMk
svs373KCvvJyqHeYwbgPS0w1XtCloVmkzGCeVKsiG9gtvi6RAOhD6Sen36rXxZ+xHQHEZiN9wLN6
r0ifSP2OwCR9UsBu1DGRJf2F8XgG4VbyjXek2AvSMSEBCqJ7Co58g0eZFF1wY57EetOtrerQYMvG
vZiFTmiPgDgz3FpAu+g56rQAs6V/0Ke3vT6SJnh+Wv67f4XWwLjtQ/fYeSJKddp9/B0af8ghIYyO
XAoaJzEonFNl6LyZx/o3ut0h4bZcrBq+NNp9/T0oxsBAvra9KHRN6olY0E9P5erhPSqMWJzVbW1D
y/CK6LOtpr/0xRJ02dz+GFt+hoPyr02ldTfEYIC+mFuRhKB8eI819AOYTp+1dRkPCkR9/wK9WS8p
N0V9DNd7ohyd0S7EwhM65v/E2wZpy3v0II3OCHIflj6Z4URJx3XAxlO4TOkriHLQfBnfcvMekHUh
Gcl9xNwclQmqb2B04D7xHc/ijibs+JnqiyY09+arB2NUXbx4stp9EoNFys2VYrDZPjKSpYcMlssN
O8JG4+NeQhvkkElZGGNthFFI+Kb5/Y4YNAFV/AEOEuoE6QqmONB2JIyXuRVuUCo3rwn5KKIrDoFV
mCyBkvFwiSaTmRk8fm7l2uUukV5+d4l4j9dtNgGiwBNg/DldRuzwxRZwgBaS+RcsafEHuZdzCfXK
6HEAQ6gCaeFMdlYEQ0gCYqdwJ2j5zLXS4HqzL6f6WprYAazOUgRsSHnUoWaGVsMs1fAL1dOS0gz0
9Ell6T/8J3J7QtSogIukYvxEKZnH8IB0KIGkzroVwydsQEAd1w0muLhRQSFTxhfKp79d/0NBvEH4
stbtnsHcP/cqCbyVJquGgFZSTiyUBdkMMBgyGIClB+3NWGi+mpqAPfsOUSkmkH/ffRdksT6jhNoX
f3q6O4jETaaPyCPWxtKMuMNR06NRXxSj38LudwSsfre/RfX3GlezMnwPNeY8cTv8DRgHE9iAn5bf
eMzqk3ooJe/k0mfljtqBM76FBWpuje+8k3JShiDoyWtuBvnxM1IW3TzfSCHBqkOE+CkEMM2tUnmt
SqjVhd5KWkpu98dywS733ttD5oKsMfg9OEIO1cyK+WMfX7sZEn4qZoSZmKW7OSllfFgLGe0c7lwD
2r4hgC4XEJQcFEkylHAuvxmTltYOuKwzyIOLX/z4a6mc4Dis72uNogXiE7S5MfS6cbOg1qPErBby
ADOo4IKc4Brh1zUt+8rk3u/G7fQ3kZa/qTGApdYdqU/PRNgS1EqmFHNHyVMjO/iGZr+Z1cN3ol1c
0pD9dp/RBCAcYGgKftIJ4qsK0gDIDdY60EdsWRAeHsvvOTN8nIrvVXDlNHOpT6GFQClhwey4Ocpe
AxqPOxItBD8PG2JfQ6LcC4IbjF0BOYvHwV4g24aLYQdnJQVPswkfA4dhEkYpTXXeuyzMVTmBSFFu
QfzvIun5uu6uTFMEF2EIKYAByOPnyhp3QT3lMV8YmguSoQGLeGpUb8DndON0vFAEGPUh8mHYBHtg
a5mgXS6MjZsSl6gxqqBUBqAdr5iI6a/k87apz2+QWdrlblb6Klvc33faQrxhXMTTAvPj0vyPkans
Oa5O7UEALJkwEDzHBtjB02s8yoy3iAIfWeOf1POIWETwB/vUIXaYNRlYDxcKHPRZdCefcbapYmNc
9ZuDvsqOzZ+2L8bF3I4eiwLVBHQj1oC+c/N0VJ3ocrcggNT4LC5wGfoak9T1bmVyqd/gqpKKVbLQ
9yoG48iA+guoMtf5sxy1eaSvlZ/4/ZVKO/8Ku+VYn7+Wp64h06Y2UxeQEDwBYOexzFBitP8bL3Q+
Xm1clt6KEgSiTu0TTIRDQuvSObBg/NzW/XhK0gRG+KFMYUC/r59wDp2dHwqz/JXZC1MClM2RMM4v
0tXqE6zCT9C6NQ/epEWcrkIeB1mDp2yCa5zyt1/3uBI/fe8dxXPw62j2xjCje20iSK366O1znJ54
TvGiGzyQehxJbPMlNhAQMYWFdroxe9QB/EnhyUsymjfDjeEO371kQZjrkFCUn5/U7n5hBzOu0N6M
wBTax+BK8Ep0vvQmM74dYe6cM8yY5ZD3br0FxLzhTI8Wam+x/w7/RbIMk/0wIRDg7SaLWy/ZL4aE
Cmx4Gb7gV8JDxUP2vk+g+o5X57chr08ui+aSdTyEPhEMN5m7H27YWTjVq6//7+uFu8D8m8f985oQ
QQSbPT8oHMB5AhEuLU52KCzyN5vFfk8v8u84zrxrEjQm5xm26sJtfyLFs/Mk+iO2Nvr0cPGGZHc+
C/fqM6OajCgYEW15d5PzI+QbScdPIGYXg5j/T40w/BRByMDlXgkZ0SdGZsZPwU2M/g8a4ITxYziJ
X3jWBZNFd0hYDjALZy1x/52oIljMSg5pkUCAIZtAxto8GZ45STOiBchQ4NDwSXL3mr+5RARlL14x
xDM/4aA3m5DL22VkyFFzRjpStpON5u6pblxOdwffMt31nHCoBsQEtP7G7vF3jTfccD3YvXD4/Xfy
+JwWs4QN1+Wj5EiS0tUjXplPjxcWh2JiYs8GTFgTedvPGMcqPXqp/i0Xt6EaSWdWu8uvB5Ou7Pzf
NS7gjGB+I4eXV6gpPqL3xzWoYGWzmTOZgo6sxybqExw017B5WTpZDDVEjnQ3KLHfMIW9K6YD3PGb
HQ4KCrp5P6NdqUVFquNPd08uUJ35UaQZ5vAHa1QbP43RBX7gB2aWf1VdQtffwn8yam6B1fjXRuzA
79yDzmwSzA2n/mBPfwwXIACji2XWB/ML+xsEKHjCsE7eW+9DQ68K0mAORQmcF9nuZfCFhIYEw70P
v+faf2Y+dTXc3Jdnjph288V1C9g/p9KlDDlACGCC8QyZxSW4VoxovqX1Zy8M5pQ52qek1Dynb/AZ
0sYBsj3dhwxUgtQMzJwcDlson3DfQKN/C3JSn8Q4RMiRivZ/B8bxT3G7fPkzwlxaXjlQrNqpQNih
AVtxHJHFc7Cntor/kSJSukwdjbjwOWi/wQUf276Bw9L+M7xtaHSEfkKoDhGjX6cm5CohwhFu90w/
cb9CZcTEjaoOoB6OeswMuozIKMvQcaqeVcX4UD3s6CUNK9KGhDFfh+fjWd3D4oLrdJ+Tafd1d0tG
eTARrINBWbug5GtXjMmAhZ6TR5Bj19mRaXYJLMiskUTn4fTS34QG5YG3O06taAUZTs6wSZqhnIPi
zqgfY83FmyWNIEt8AcEQ2MAvSBySllkjzDG0Srz2ER4UdKn/baG68y/eneWFDmyNjQRA6P/NHqQi
KAg1LQDPt5RwH4G3omGNcPM+L+9HzVknqVX0KyUw+QUs/PRUrHaZhMFQsdKbJHj3fGytQiRpTeIW
0i4rwZOtlbCVCAoyWDCAQDbzQ2IixPuS7mtryGtfC/pXZGU+DoAA/JB0PjA5aQhfnsBLGPEUiKDc
8u/hGWCOJXa9zFGYigO3QnPCoB/ZU0zxfDtSh7eYslCpMh8MaDmxCdjBBmPeOuUUBYzlHIFfR5LF
wM67tvBdzGfAhVLOahCSJ4ZWsCdaYalmsdNDqCfq7g/QEjkTIoIJUoZQhtnT4dIDRE4DiYMtBSGl
GIfIJXGJmOE9ke3lHpcr09nHCze5+HILpB2Sn/Ajvh9pEi/iMpXqsD1BArDkbgEHZZLLk3Fp41eZ
k3BGQYx+pcJvxeed/3YeFw2qvgfSFsUHtOeKbhAGrbDCcKuBfsKt/0QXUhGvSAG4/zeKoU/5qeS+
UQ0QOf5dSyO0OAM5/mIkAEUUun2L1QCugP9a0MdZTCedno5A4cRyYJygaQi9DCEA2+/gQkRc6zYz
6q23KVjMFiWNhN0Kxhii4i9Pd7DH26jG9Ax0I2Pk4jZULvjdoVnq7VYfPNN04Z9WD68bXXJFWZYg
unqYAWUZr1VO1NVjwkqmOxgTeBLWIbmrdSE1YO1agJ5l+r0fGZXU9z6Lo5SHGnRq2buUIJKuTjVA
Ns6QjEHqBhIUMftkOsHoSPM+qSOJck61IwReVaoz1fdY4hpC6qQVDON2qn77DY72sKpZyntEXHJN
vly9cJs6uhAum/XfDOCdQ/FGnBXbz82dyvHO8O75GEGXfnDdgTzI8QcO9fyjpmGeXhpP5a33VmMK
Z34/7gIybMbH4xjD66PpfXuSSPu9hoY/HkMoZmIlueLfwp3m/DY+1ZHkT5kiARcIb++sd8qwFY/n
vdgGrIerFU5higsdradE09OJgG6QD3yVeGi+ED+IFJYffbon7NL+PRKqps9f9OkufCLWswkw29QZ
yrE8ojDTJsYABpq7GxcDdazRTpVbClnmKnMNEsQJrTb6A48NPmHnJhuzx4iPIBIZ2jn7NsVMIsob
V/5XSYla4DxzqUTebsdm/2/DhfvOv2y/YvMvXfbfhfg78gNEjSWKBgqEPKDcOgvUzgUs8pqIEuTM
Q6hXJo9QSChAE99bk4uGNZePmQ6xKNyLKQQxzFKkrX8Zut/wNs0RPl3Ip2zCsn9bXhCGGEz5UQig
GbQZw6CLA9VB0TiwY/zHsRDvTY+nuse55/PhbGKH4p/4EE7TcXgco34G4aHj6fEj7nTquCedM8vD
/p1280JiRIPpRvnwVBRtH29KpiNrheV4XxZUqOuYSFC1yRg8zXcKNUxVxaozurKTXF3q/IIIxqHO
XU6C+UHSe+9XcKPq0nCbLJzjQyxuACUSEwLN+vbKjnS5bJCJVt5r375ahBnJnDqxy3FGGnLcGaMf
Q9tcCO6KB4tPaNSDuz7m4RnGP5AF2RNZ0yEuEP35mjm7ad0mClbJYEWheh/UN6/jpXd9vZvuIAxj
zJdwCxro0C2oqdGdWgffzEtkYCL0EQMBpA10KjXHTNuT998Lg3HLqRp/WRPNsGZGRRjqWCv7Nm5T
5JXuRrvfkK6SIYeB9vOWFhdPlseOmohpRhYaCVR/RsOUJ/zfCUWZAgEBogrKPZJQ1VAyAjVQL179
8LUqeMW3XpNK55/jvja00M4cUjDMaMESqqIOzQwyqQdigd4NgOsW8r5qCozgjuOj4WVrA1b+udg0
s8xD98JBtyE2YyAKCOgwIXWiexZ8zaCGv/8MM1wN8UeuvF+GyqcE/WACoEzGKlKgAQwm7njHN6Yo
aSlbWfNxJBqU+AkDbjDYh/S4yAblP1szNgCWeITf35XjmzFbDIQofqRdZQtZ612xUGPX0fw71y6f
yT/YSF3s6IkUuJJWX3mFKKxQaUGnavAjgreFBVkxkdDGR19I+pVrYF/Pe6LOwnC0dL9/5v61zSfw
RLmkMCaetX9I7GeASNBtWQdsDNfZ6ilTqgF7J3SFJwqdNhTEUrQtbFGYxmE90Ae1QyMOOxTgT5pW
H+ShRj/HO5P0X7KlJKkP7fIrw40WzEsDs2ZGLd8QxqJ1LEGH5iqslu70IezNWTrXETM//bNRvktH
D9XdVMoHVpNemSIzQ561U6pOEwKn4pVs8Y/gocWfUylPQbCqWYOy/rlVy8O9WPzMkyHxootLd4QX
e/uhElo7/J+etXXNJ8AiXuaT9u89ZvCnIaO9RxhT51MxwNQx9QZ6/GdUq9kiP5yBI5L52ghty7eQ
DemhHLSwObt4F92LWOazgZvHczKftYLCcH/Y1g6YTFt4rdA3GANpg7R1MpsAgXsRrWbJsngVTaUv
mk+WPLJ/ZhFYUTRjeaUzEv+IaE86Sf6RvSQVXSPfF10SyXWiAeLP6TChbRzaIulpI0Lr+CP9I/8f
0gzTJdIB+xsSkP0NXwyJiILp6g//tco8KPVT0R+nXz+tff5K/BDpUBv9aNVpk6csZobNMkAOcnFU
0+fmkTjLeqsgQEOB2wQ37mnWLzW5qxMLZut7oD38zAEjcNuttXzuejWVyMP/fJLH1Fq6DHt2vb2E
wTKzSpZOQBI2J6aDQAyMWQzsFjuUpiH0vPlz/cZeCmD+18s38ryG6ZG+FkCmsuHeKTe3uByczIZq
wiuBOAinbF11/x9PZ7acKrdF4SeySrBBbukRaUSxu7FibAAbFETAp/+/lV3nlEl2dho1CGvNOeZo
FKh+8NHxr2VUDDEyHFwMWG8zCCR6z58sJr8on4bLOgGm7WWWWhgM8bIkD8HaiL8cK8JbCm8jplRw
52d3iHmV9T2DhRXIG4C3ECfBH9pJdrVp9crYE9yBjYygG3NJeMOYoEIbVJILHDycOjwc74bQKDhZ
Q7g32Jvtlxd777TTSyICkCltCcK5eNeAqhWi7/PYhzeFn/1Yv08L7IavumiMhIQEgmN3pyZ0bkA8
Lua9iHpSwfXGerYbrse5J8lJ+5y+C+dKn1FRUGrqwx287LS0gZv9KkXkwXw5hbhyWw5+u4C6WU4k
rFFRvfm8PbIfEO8qGDGhRum6F3qC8RnuE0byj03HhLO2m7iKn8f3kEVFI2n8NdYk2MH+kO0XMHDC
RmCqQPuVw441pnhhybjoJbxKJmO45jUaeyMA/1s1Xg99OCA5zlShqpUO15O+f7Ho0O2hvMBKROBs
wHuMvqrMbBG39N0v9mfLAYPCjcRgEVoMJBfslwa05NqV/CN0eQA54ykedvX2RhN1ggeGihT+SGE0
VNgY34sJSQuDg1pUyCM+zM32ektnA3WWCgkWJ0PEEpM2ZmapiBtgKl9QLFGFQ818zVXYxkj1BM2q
sRT75d5nKnz8LBoBoGXwIkc2c84YlxV+hKEapB7ZUHEcwb3vyaxcR0D4gU8JsZrmqLWw/ZLgwmAg
/XUk1vThlJILQ4FXLfA44Hgc6qlKwRoUTPEX8jY7kdntjbb9eBDhNvhz24yTh6DmModgNqW2KIus
y8O+3qZ9RTgG0nXdeEF+oKwjWdqfrXSAlyVHW3vwGJg3wpfF36Yz6CvR8HIo53cn3wJLP5cchdrf
r/YrlsnnULDe2yPk9nzDb3wvnCoI0kkx0NMjJibL2pRIF/HgDAR5iB8MRXeQbpUNVyP7dgf6YMuy
zd+tvnWs4C4x/EqaOAm02HiBMUO1x3rhYkiZffuYzaE5lANP8Ayx62O4ZQF6NFRvV13yhfuEgl+L
D/zZ5xdIYqYJmDiALDeHMUTWrW7JCMku4MooAgmR437A1kVLBI2U3pTzx3gF0pLdNSbLdnaQHLJz
ToyKGE5VdhGD3CO/ar/B+7qD8dAQud6BLyuf9ffj/XMfgDK8HvtQa6CUPDb3XK8UYtk1Beyq1raK
sbsBLe0ZNEEWWeiJoTuG4TtoYHO7/zQRrI6ROQjDr9ECCxKU3yQFMqpKIODfL/6fY7jXnwQ1dsuZ
yI/vBJkFTdPlgbpKmBSwme0L/QVpZphwrSHv+dJnnuTkOYGGaPQ/JnCIzDkv6b27yzgUeuJn1dLL
vSATc6K1mJIVBrUQVxXuIO4EXfd9RpdYbeTwhii6vy0dJYaHyyKWGtKBiSEDsdKViThmjIfyY4j/
6H2aY/P61vNfcmH2kGBVBnv8CMINzMEswavibDMqbUkOtP4X7KZaBxHDREKAJphRN4OVflpO8HvR
hUsMpqUw/74u1KSjZMBoxaixmOPIZ90WsKQBTjAwktaDw2MBBW36gfr4cYSsJ8zmL/sL5WsCTCw5
m/50YsOfirMYL6Gp8juBKSuSlIsfNQR7uP4gO4N9beauihU5r6Xwar+RqCAcLfBdSx4bIASnDbN1
G2HQxgQI106C/kpBe13v4wnGd34Psk5h3teSO1oW6xy/KIY1a3jGKGpQIZR+30NloG6vYS/KT5dF
s74uhmD/w3X/aXxptWm86ZKhFABl725T5+EL0sc3LBx1NiH0dk4nxMiR20pEvRpH56w7C4oDQFaK
Btoth/xMzjf6pp5B30Q7BW5gDi3s2sm7aLyehcuG3pu9nNxXXNXdx4qb+8jAmbC6afJCDz5wGTZP
S6sfeIUjuVK4T6rp4FiR6iq04Kk/YrvKCZzBLYxUzAkLUql/qLuFFYOmLNUlkeuzdNmfsiQbGS4+
QxKLHtZ78VlIy3ZR7VhMGZ6KVw3xFZ1pLpCTFIiAzpR+igNB4DqqUMTUQU/s9Kza/KdPisoBdApM
hDd8wQ43FoRFhWrqGSpWRWDMcwn1eYk3VJwFb7zWjftPc2438CNhO4SjxWO2943CnMSYeSXVAccv
7HoPjNvG8X3dYnS4reAGBcpyjANljbSevIQSlxLhq/cjHUfHkopuOVpeD691vsMCBAXH6XbqH1Bb
0LuDQS3kg7ql7qtRmvmvMPVy52XdIDvWTup/Fwo9ySKdqcvBsUP1t+bax5lHwg1wspNjidrgor0B
2R46H7H7gTbBstJjzpFMdqPNRxWXf74kIAg7tnEMiW/D12FdQKD9mzDWK9hxPm56HRwlPK+0HEYX
NTrFf3Oi1JcgTZLCVQ9pY4VupS6oMmgY8aveT+ufW4QG4neMDSE4KPHWZ9n/bL8w55Gdmz2y4fco
+6Hzz75R4WA8aGC19nubbXBde+ryfILZ4igUmesAq6tu3rNuCWk5Rh6yn0LGmRjQkLseeg+NlxXZ
chK3Wsy/EFBl8ERDjXvcBPVSYBdxS34tyIgpvgBPDpP6Fmc6h9cdqcmyJIXp1AjPMYlREGglWV5k
z1t7ElbS7QAO4cgpjwViAhGIBh8xUDf3GFkceTk73F4pAzEtotfQXiqF42SlONKS0zTKURJhIx5P
ppBjQIUbIHBreJ5Mb1GDX3LmwZCf06dAz716n6jcIsfHtASLQRyxiEJi3aKLjtuljBXPeNUlmUdT
4HCm+k9vb/V+hC8GiqoOZ2LA5I9RoUMtzQtSeHbC2noq2gknF+MEiGP1zMcbgiHL2h6jINbG5OsV
evnQavQ6KMhZ5K8i1AL4E9SyWV2oayi6nC5Quaih0/JSZ9Mx3ofe7Tfj7kn70MBMfzOvDmRihfLo
4X5IG8bjEVXr3YB3b4OPDHHCmHDiLXqMUZk+MDYG1MZW4qk/xLTYAC6TF4Wq7Skhl9W23l71N3UD
nT+0nK0S7499or3QN8Cg8u/MAfdOveV73bF/pFsqGQBQudofZHDwL5FBwJXK9QarsLFOFECfdQCc
COjz7yNA7/hUzNsFrMIByRvC008kL2MLrYNyGBuGLazyoCdWwa6AL1nyDKHq2UOTFGQfDCx5IUi5
zLOkSKCOk6OGN9j0wQ711fYuFRKW4dTzFsaqf7MmFGbcvSCL18R+CDLBXvvFJMmhOrHLVhuNhWh9
P7YzwIKl9MN8GKOs1oSTEV6W8u8XNdi873L0mfdM1fkLkx6aiM8qjbPo5b6sCpP6YnmNOuMGcond
/5G7uGyv28t2dJY371VDL9a3hC2MOh+G+Q8zl8Uw3FtN9NqMQ9n90oTmXgOtIXeybX7RqmMHeyaW
Z8xsGJcTVRA1s3LF2HY2QGbatx5B7tR8JQ9q/ncTYQbYel2i/Acz4FSn5VqWcbUcwoyikmeedv78
AKNyd9cjkv7NZFP+9Kb4HLhPyG4BQ6kX3kTq/AJeeIk+qzHm/9clhgLL3vwZpHz+XL1mV8wFlvkP
dC/gZc6EbKb4ewdTlsXDa+eX2Z3uYdkd75teq/Xd8awfZrPnOaOkFrZE7TT9GdhPs503Ftp7v+Kj
0F1d3Ys7Xig+dkd0dgK9HPiPUkzZLIAgOGg9i4a82IzYLmZD4pu6UIGf2E7hdvh0cLglAPpS6qCv
OCt+z28sCICtvmbyPCaJmQz4obbGtZ9SiN8vZpNwEn6nKDKwrLnPJFS/Q2P9DS6zt7a3SoeeDgRI
wvKfqi3GNj5h1oQp00cvgXIFi8Tr6VdfIL8xECIpkH8wIuJPEyQWp2vWR5ozGjegk/YgdrkdzQak
oGzeHnKxdLPnwcAnXeBQw/BjJo/fGN38leyooQkqw5ksrJWEr22GVVIZvejUcBiGIMqIKHNgdQUi
/NuHj+WrGg55nooZEwXaIaMAA/sO7/bEVYO3N4lo0YGaBfv9ksRKANapoB95OIrJcEIf+Ve3sdDK
mqVZWy+js64ua5Pbs2GVIKzrw/Qn8Dq8W7i62eW0tSUTiDh1Gk4eLCncwbSDE0dOBDSAzL26Pb8y
HqshSPRofnU/ehqM7NesMZQpPKQJflWteYtli7Y/EtkZ+D8tKxfuhdbDnWRsDfQGHPiyVaYMn6yK
oA6MQKDxqP53/rXxR8S1kJkuAK4aMG5DNvKyMdk/1f7XUfU7lymN45iYBaJagevYqkZ6BiAH6IuC
k+rub73lo/DaV3Fl7euH2xoXDbpB8hjtV/CaVv77cEGdJbmIR2a3aGKT1IdNKb2oReVpTf5Iw8JI
54oCEHvj6D3Lgs6WTbTnU6JtEYjQVDskrcMnVvj5P8fJa0xAXSAjkqvOMiDf797v4Tt6YERBoiF4
1fxjNPEn+rqZRxSQR9yVMBDFTfmJBeJ+fl9BeJmVwofRbj3o/ix9H7hDjxWO6n66wpppR+YRpCU5
UoP97HmAITlK8cQWcUnSGvIaoOGXPZdzkKqbjoOxVaoxLxtCGGNCXWH1TddOKgyMekqkJ3IHLHiO
eSKZn2DilDYBUPaEaatkYXhrMsAxmAChvvkgWySing1bWY+8Z3jBfb4x8Q/9hEL28ohkGv2pTOAS
Vr0KdY7V6GBnPrErf+anJQdbnY2iSdysn1DG5LVTLNqXVgPZcVmwNz4NFUIXkhGcr1AhRe9tinyA
rR+jcBzI2dXn+/krYJiIvJqaEYlBjghUU2FBwesRpuZzfJLDy1pUZFSlhorkuxIubw9aKPj7lDeN
hzfdsIXLbDxp/2/2ZD+TW1wWh0D4CqiYhUHek8IbpznoKphTwJtHzUPnxywOSioqEnqkCPNj0GO+
cFEJG8CY0kAVfYNC1Xg3csOQ+1NXkB/68dKxU368fjm7ToIcYsSf/3n1MDECJNEJ8GtE5hvkVNhk
6XbD3zQbWU+vj4qCIu/tkBknQxnEwK1hJOJdY1zQT+kvr+oE9i/Mz2WPlFRoBw/zKjKi9I7tZGLI
X/pwM8VIHzU8PC6+xTM+v2UD/j8T9B605dYgN0opDUQBZAX1hfeIPrpZ6LlfmIYA1yNazN13Z2HH
/oFBK82yvVl0elPq/SBb71GjlkydRUvaA+ejVpmY727aNs4V92fjte4wmcENCkoltkkiqw99XnYe
HKXfJzPVc/WD+CM/qhuQK8G9P+FyqrazD07pe4N4LcDwIlGgWBOJg2QDWJullpW0oZsk6xEh//w7
0mFspVQVMlqicv1cgxed9kfl0HBmAgt7Za1hYLeDTdqIPID0l4uEqhR0uV13jUmTLFaM/aznQ35a
kcVEiQ+bY9Wtir/8C2azRKdRu6BMgPaOZgcgAk82EnTQDipGcXVqyd7f7a6IynyG3UeWu8V12u3N
dGi+Jagf2kOcTMzVRf/OW0HnxuFAYgfpvK8a2H5ymMZ9/Fs5TObgoX9bhu7CdRG3xBf5ikx4xnof
lAtPC6AgMApETER4In7DsYxUWwa9Q+wUTV6QFiEZ4QpbaGm8JEPYLJIu4Iun2R+4bWuXPAewNPDN
SjylF7XcrI/MgZep8S4WDuTbfH5hqMxKQtPE0WJ4LCg4BUQW8QzGlI7rPHnO0/l3e9tk6z7s+qtm
NDS3rXDWTCH8ThAF4JGCi4amrCYOXTV2GhNwi79JNVOP7Zc0oNfydtGGM2FGdJRTrQkLILUDZw9/
gXK8nKFHnJHzE5b1/RXeLKjppVAgU4hTKQlSHeFF/zw+N2dI7W9VcBHwzmyeev3U78hasOOELs9c
OhNJ8RwZBl50cfc+0fNwhLGshFMsae0FfxkNJCvlSmDw8tFvLHS/t4blVIfoQCdHz8ZjpUcI92xi
LCGdBuUEpAwUjNO3L9i5Go42PGrFZFTU3+KuPrXGpa+jWXoQddXoY9wcXWzC7Fzk67koAJupDA5d
mORrGZmVhaNoZPBE08La/7xxopVwdMfdBXiP9ua7QYWrjRY9L9vr17V0vIJgbbP1YAtLPxlEQgr5
8pCtYDwNxQFANJED+TBZq9N8Nz68//wwwS+qKxNzIkl0XDvHQY7FB/4e8DsRdzXanZ2U0RPysbUK
ekhYHI6eKV2WpwA8NIebLYzlxsF9zY81ALIRqxPgSZ5wDr4BCXYk7u4ls9gb9Xi6fweDjyMV1kCy
6idepkbGWg/97RsP94a8ftdhrVrVn0aCkSWzJ/BKxtm33T1kppc8do/50HvO36cnwIIjW92siGoX
gv3qGl1dYXxYriabV1RHE+89//jdOsWpuw9PP7qgPjzmxyp4RARn/o5+ews65T/jPA4t9jyb7sz8
QKCLcOSLAOrNL0vSF9FzL8SCCKP0gTsMpK0UNfjnteFrlSKEOoOZ13TPuF7U0wpjB+grvfAel1hC
fEmB1ZRDKWjjiLwG4COHi89qHoyj9/qafIRrTOHTd2Ka/V2KAoLEXjTr2Rxp8/wyHSDnx0d9mi72
YMfjLR69HqLl4XYUN9tGtGglxVF7qHFM+bid+ZypgCXDKSJ7ewB8dot64TXAAWvMFg/qv3zPer/V
z4ccyvfsC3++dUd8nsU5uqcMUhMzQB/tAgXHyLxQKV5su4m6UIr7231EPSUd6OCBKuv5ZDXBq6eE
jv93+V3hjP2y83RnDJ6xYsTCIJjMKmviZjTP91nfnSzHS8E4fTpNNFwOvgg9ql8IHM9zyvWy4HOK
mS7s+FhtLwms1iQ9D3YFFiRw20fz7vcGThCTakKd7dFcZ6fykOOio5rvw3h7OV1P5MfSnW7bQy+4
Ji3fyOy3dwFgHLpQNlipbHxruQ6cmyeHkGnPz5+KCIKVvLmthgs6jpLmNBrFzHDLQ/Mx2Xz2Q9yp
8P3VISAxrrmBeh57p3StUI5WwLeyxYyRlh6g5r5jksSTy5ExMV4B1IRqsklx0KyRJ0FqmjXRc02t
WYg4UzoDAhGGx2b72tBzyhv2L14nUg4SjseN4eoxm0m2DbHsTtWM/gRgi8REFpllEe3XMCVMPKaC
PIAaA0XmlRpPuFN7k4+3LhyyfsFyBmhH24I5C5I1Nh0qADrPC5lNXptZhB2yyRLih3vKczq8ikEc
Zjjw+/754fBQWPwMgH7BqHUh3sVSh/JudxCp4izTOngmCfIimh6JjmYtMVNfEkFOtDcKvNKlt9cR
gmv0LEi0W2LtP7yPSbze+x3TohC37LIy0ZY2isF1hDTw2sET0H2Z4AMwefC8f2+UpmwsDamcR2Kj
0qWyGIU4SOwuP9XPZPpa5UeBL3jdqdk1cRn1ofALYSzgigLje4pNUYZACrHiRxZRN9SHKBd2aUR0
D6QAeC4MLw9fquhs/vYQcQxiOH1caajWOGi85FR6uRDmvFmrj1cRh/aX+saPip+G3wXqgOYWQDeS
tzSDkP0kJ9vxKsMSeJ3KxevUOzTB+wjNi/nMBwsgES9KrVes/JpZMk4FG4khDm5XPCY45ra/Y6f4
Hh+b4VwMXH7UxZ8UgQvYpsF7uBD4ZMzCyUPrdg0d6PTG0X/FqItf0x7CHuCvKuCSRN1ZLol+lc9V
YBG7Ms2oHdEN5Zs6+ITppkvyzXNLRTtc9SDJDjQKRd44YkK9+8K4oVwwmxvgVQjlAqzz57quvEcC
KwUidh1O4GloEvuI4IOxrWcM+g8U859Te8V8UOw80GFoxA57k6I6LFmV4TJ7Eoi1tB3HlVes01N1
AMwGRsWrGUfOEWAqCCQu9qd01+yNN2Wj0cFMoSlN8qnsUMrDyBf70gEzm21PmIbmJ7at5+kh/uEX
xgd4cMP1lyHmqQKMWsqz3Jt+E4He49wNCTas1upMiagvxrl+ocRh7jPRe8txPBJcGK08vUIigA6j
6IYjM+Yhp2FAxVB58PLFBAYsmKRfjiav24HSTI6va0qoaop3EP6BuF74lJbgebxOo8PNkkGyOi59
POIv+lURdlrv6LYljoXxHXsEryJrLG/3U5cMWVSE2dmbLhrje4T1iLYnZ3odCKwi1xdTLj6fQX4U
pwEFW8KCxEnBOfdYFD7n3fXEpsFmvhf55yxS7EHQFZ8fQaEspukvAu8t1yhI52OBUwkBiMPtkBx7
DFIZ23HeYuuR/8oJl9FzidwYE2fKnCW8TeHNf/tVvcoX0QCMsqtd46uHyYnmFw3awPnaeXBFZ3qJ
S/ZQSCDkPY29EcD4Xpq/v5Hy9EtrHPdmoidIpEjachDluIshHLgEtBAiMUchjYFZ8rIZLnmXOdyY
DEsbLHPMzJcIebxwzp3YQdkXkfiwOeR6DnZqNgOBUg52aiIvGbx25LYxNybBLIJgqO9aPIMD4ah3
maZP8+FBD5jLi6yw+jmarClLOt0EbS1k2K/zypzeyKF5Hs2Ef8GbQQcUGLo/Xif6FWYuf61FPf8j
CtM80JVg4HHdYZrtjcM7G0GkrEar74+0etGb4nsFCtuJMXkO0miCHhHwyG5Gots+Kg/l+pQfiIna
Zch0AH06Ie1R0I5hCemXJkiZkrSdQQ2ByV3pddtGwPKofPQT0AcU00LygHNZt9h93kxIUkpFzDCB
b9nG2ZJHhJtQYGK40jeL3ExhBHbGiHQVwJIDJQX2NXjPUhyvr9i/4SwUyJ3+JCqcGQjeXY1KTN4H
58UxQLYO0RdSr3x1pJCOddzObrT4BITX3hOUgNQaPOvYQxz1wKo0LKybMXDKr8XcuWapP49UjcWp
8bvNZc+oV5MZkx5hdqhQIHhtx8J4i7XxCqnnl+uOEhUea8GUFBk9/h+DA5RgSFOFgCEwcytgqzGn
ZtigvTeXM8N1XCboXdg4CGIEcOaZz+vlLS6xFyvnn/kAIVJAlOsSp2idkJZZtvouxrvnr8pIMKfC
F7i7rmJGAEC5Yrh4+aFC7C2uK5o+KvDPhhxgPls9GEnmy508rVboyMX+xKySIze9uVmQLq8BCnfI
GCi4kSvDjKGnpEGgemSvBoiB+Ux3fd7v3pvnhgcdhF08imjvZvc17QDiD5R97nWN0UGQ+1mIAday
OOT+DU8q1qpoEmDU6RBnb46i1H6gRpNj5l1MKxsMqjHWp4Or1kNGN1h0LB4n0Qv4stdzVYcYRCWS
MQQTkXP7gLkPhlVq9NdD6M1UWZSzcoNfEgfAUcLuicT+bXBQP4zpD/d1/5DvLgavOpX/Xyv5wrwN
mh5zG8pUjgQAHRqlbeGMXLYACHvprl4jhvpbVhthL9PbAvBcfnFMRo7YnqpFTn5tsZDXGDAnxPEi
ylKwg0rn5fwdf4LOVVb1YuihkIuGHn72MI25ylSRlOdX62otK8xqoWhcD9Kx8KTt9UCHx37SHGT0
S+tvsj+gW9t+gtRBmHbZtj+vJcx/6xlzm74Tpn9zFB3N+rV485j1gl2E3e19ojMZHh6tJhFPt+uL
r9E8XfHmINwarWS2oaO6oF6l1m/1x25AGsQOAyTZfCe3RI4H7JwMTBgKMSoB4fnZB73tt3HvRstl
FUJ7pFtGu76Dda0wQz31pjKb5wY1WrEoSC75YXx936oilaTBq8/mz3rTctdr2SdsSGe7DFns2AdQ
v2ESQ+HTw931YaMQpyEeLfp6TppsUtK0q2b/3BpY/OLX1QU9+PbgGzUGHECBDd2itj/xsKIIe4rF
uHXZEjK0JVqrWl1CRwJsjTMDaDL50y0PPGLgW5r4Jxij2c3q+8zSmuTjYbDBCOCjX102QPNiv53S
o7ieuBMiv6qEOeaJPWZXLvqJcDZoXSbO29L9uKnVIoxuom/Qpx6HD/WHrFNk8/exMQ5PkxXZA1DU
llVcBTkUMLDZ5QXUvPNfNpk22NrAy8Z4B1YMT0F29zMloCWJUL6waOyyebmok3IxcBhVAY8Sus0j
R+NVxvMYGOMfadkln3Csf9xQ9eALEQgkPDXqeX/V/PRXvU0aKZsXroCv+BWrXs2hEGxQdl224HQB
sVKs6VgkiiX+KyErEMwuOEqs8z3nyx7c4InKEOCJdhrfoEX9tiYrOOtR7WOE6d3nONESfsY42ANF
YbgH2zkQDY2Av5haTvFTM5Am7xglQiQZGPlmNHsvnvjSFf7ggHVFMslNwrNfWP8UYOc8L54jA3vm
Fr4QUYALr+vkiWVTSBDNMwSn3RXIfXobaj/oZCzdoHK4GuOKPNIADvfzz01P6VVRfyfj6YCUr6uf
OdkUdw2cvdDHpAs5utCXMS8eMAbHUZUAGy4eqhLMNf8qnP4JQLqOBx42LDwfNob7CX7ZgyIMe3iS
Hp7mkwOF5YqB2ANm6/jjoKFov8QyCAHHpAHlM8cQOnGtwM5ZG6zf/DzDwsvVu3f282lUCTSUdEqt
Q8XDAyhrhdxNgsmnPCDmhZQLlOhURpjYMCVtSSnSac6lA8w9zP8YzPb9fNvbVNBpj9dY3UCbxKmj
r4cqvczO32H/1NcZxfgf2DK+wMd3fF3VrFD0SOFLC3vaYXfwDz5d02Mnuh7G+x9D0TaFtsERrjM3
oinyLUXzgf1039/wbdFWqdoGVzmT7+18PhO/yK/6PkZkZm2K366xMdrPv1a69BuTH9n93YdvPFzu
nnvhIWg8NcO/aztjw90DLJWzMVJ+xq3cF9/6Wr4h7l3c+rphGCQB8BhWGFo+t9CyLPd/H91l4WPU
fqJ38iA1XmUrXWSvBLJi4+cLkFj7izdY0vgyLgHz/K1Ly2JXhiIblNcZ/g3XDo4TPxXiOQaJAjmD
ADU851G5hIZYHnGMhWnDCKyYkhKgqROhRsuS9Be3m8+aFJIdpeggSNelg70dY3L4yHXyeoRUdd0R
vtOdM1OM5LWJqPh7xn2Eyz0jrwxoCIEuewIOMfOJk3u3uDUZck5H0yJ6BLA8vHqZxr05KjkE1DRy
Se4Uxn7dLFLnQwb66FzL2Pm7KhTPh41Cv4cCjsKMSgCbGgoAk6olX8khjEhp/mQVeP1Jg8gS9/ot
CcQYhFAwIiBjT5yIE3x47LasiAyJbwHDYDgmg+mVOdojGHLqWztOuWbVsCTjhDOjcPKqmOqbL4Ey
v3RMK1rKEmAcaJzyCY8mBoQTtkDcZkj8M8fIer/ucxj39+YdGRkG78RDgZgqzNT3qNsHsFo6LMPA
A0aq9yvFKNGJFE66o5jVCkNe4Gdr0rGKYW4FLROeAGjcjlq1EcEeQ8hBXGkwLZZ3/EGxwDpd8a5R
ECXqwznKvgBTtS12wsx9Ju7F/wbV7wCTwQD0hZ5CWfeT3gHyG2MTmHWVaMdvnXCGffSjSwx/EmAd
mQE4kuSWGRFBZt63yspAIVW8rZfkIjKqnOalg4LeGL11+hubLTIrGy2fPgLlvPeyjVTobMXJm925
pz8LTBF00HBKkTE6sjOAgsLoqV4X226mAlv9ZdIDC8mb5083e361AYv3jnqEaomq80Ihw9d+pQ3d
8XfJ7kHfUZ/Ug1TuKEpOfQ8DwwNyiTVtKxpLqAxYf0K3eZolhTuRskr0YQ5GBpEHUZMEzYA+k00Y
jJSyaRJgEeo8EYnifOvdxJMduQg6QzRwP/lxGR5AOk3SxiDuIRjXRd4Z/n2tIbY8Aaqw5zgEY3Md
KxSYvGpkmgGo8C5uj9m/f4UZkYQpSs9TZhNdtLlklsBvFLkfuY8de0K+ITfFGMci6RBXUL6H0yyE
aqBPW3WIJdiAkGHlxrmjjW2BALGCa7RsOsPDXM/WyDoJmNyb6JRvuPddrM4RQSjEYegPPB+SZFpC
P6Dy1YRN3FN/20I+xJFHPow7AIRL7kdLkk471trcO65WHo0XjzPEo6/m5KpNVqxQwatNIpcbxzYb
60jSTQqzszt7gK/Y4DhwXxSbqQ3vzRFcuZqUkouVQWnqCD/KnxbVWX8NBGGDcHcc+afdd67W1Xqj
fybmKmxC6rkbA08Qgi1JFZgEEOV0Tr86WtsiNQYCotLk3xb+f/ACJflr6J4gz6kH7NGeEB2rW6CM
17r0010vIqqFws9hAJowGukfSp9ibx+Xcyl5TEFLvsjxWTZwuaR4WxCcMJ+Acd9OI1pbcLuIX3om
r0OZ8D/uFl+lIJ3hESy8U9XlcNfF1bSVqPvwerv+AGnztt9dV+VmkpTGPn5Z6RRDnDk9TfKF1o4x
Mvv5eybP6xVT6Ex4Vq+kkEUEnAneGkXgILx713WPl+YswOIKB08c4+L3stl9opSRO8vOauQR7XgA
tLiz3lc2k7gLMl+T1fuxoBPGGO0fDUhx7pjANfFk1R47IrbbI92dhHMjYOffeHqsLx9Gbde7d0g1
gjNtbQ9ItBw43Yl7qP0B9VBuVQnGgAZ9hyZopxVXRAiTiI5enP0tG/F4has1+4ji3XlEHDBNmZIU
o2ULZ1fG9Ai/jUMFpAmIYYjAYWwEDeGvyGAC45vB34+KX/nOJABPvsvHIW6jiEXhHF0FMQ9Zak4t
RvUFxHgHWKQ2g6cGn11XLHpWbqlOSAlbGTmIwmDXucAiw/rDbZfi3i6egFDFz4/5OXLa2fJuBq5U
/I+6k++JZ0W9ww2vYTbyzRcnW8wgjd6C7lNc4I+ZmO1UJi9ka+HeT0hpjWus2MtFqcHWgQ9lZ2Ix
LKIpxBcVLac6ED8gvi0WC2FJKC6qyvxa4uAQScUjQkRw9nb1c3EEB1hYZIpoZvG8RVbnHbf34YkY
CcFSAY6mQP6Ed7OYwvIqpmzfHPy7w4zcqHeKN+Im/i9+U7gmtsaO1l8UUJRGI4vx5pI8CN4H+KlS
9M/wSXGvMchCEWB9p/t98++2ItDj4sB1wVT04hDliJFxuxyvxGso8bfw3BiG8TcXTG3y6B7cWRfF
n8SZLf5pjSwWH6FWxJ1JGPXu4uzEExJPa8x7gx+WuCt8CXEu3b3dnXiIP/7zYYghHtJtjQRgq/Gb
hGKdsFOC53l3l3EcRbMt2h5SazQKWSNJckyESO+5OTdia97BSB/pLH3T6VMzEfsg2MGNnNt3OpqP
Mc9Q5go217Zg4QgPCeEOIWw6IKy4GGFgvjGyhV/GZQnlkVuE7hHf/NPVbrVTxLe2fWJ6A6JwflhX
E2DKv6W0Mx6IOrH3g2gD4Pf/O/732CSlaadffFigksbLpRse2GO4mi4af1CMk5SJUWrPWa02wPoI
sLUs4BwU5FBRi4oSGH01Im5olA51ruBpHu6QYLiCudEV2C8B1UlOLZTlgp408CAPf67InrG3Xgt/
T3FEmYst+D3CIaggqCL+XUYoELj/HUDdTlxLRN/gYgZnE6rrv9twNfz7kVQPK/FGaaCLJ27bp991
FN20WVQZ2zWFx67YCK9m0QJ+bebyMMxGwgqhjYfL3kp20Qy7sottu6lg0IoOEjXvHbdQwjb4DNgE
o1ZseY0rtPQKZ246Wxot/r4K8wOJS1288/cZjS/MRxub9svqrUnf5bu1cKWidSODR9wNywa+g3B5
7qhTrzYZe7TBH49a4s3MTYFNK/pVgCH3NHZhkApBMBwuPrridYEuwPgK1i/vLX8wHqp4mIrWTvwr
fviCGLmFpUaJzm0/OxHmNzJ/ETGvf39ri+qHlx2ig74WZyx6YOdMPhdiX85O/reYJligIDRTfbh2
4seEC8ta/BJUPX6xMoYoasXjQES+WYL4j7OBJtavAS/yi4YH9ZO2YwjPIvNvqQFIsIVZaniokv3q
mdo9poUFlpVlNRW4uQWGQRJQGzHPv/6Ux7pF1lQu7z9MgqBbo76EuF+d67i3vu/wDugogQlSR4+j
MGQFVsZH+5e9LKeCQFRPZHxnqi8f21RGs3gonuCawDtBaHgeYaCG4VYNiqg9fxnThkxycd4HGoSi
2wf1z+0acplkUpTt4ZrnCTxv+jEo4CIGDt9b3NR7Bj4zmQVFP8dpQR+4K2VGrYJ6xCHkVR8G/wYI
/2opMlY1GlvBfMKERRQ8GVN9oY1GqELdRcCa8NIV76LQAtKMOnuFFX4CNdoVX8oONMj6sQHwoaYS
CgLqRnNEPPUbyRPrDAZTaz7AXIJXRRJbz5a2hKGRTF05SApsUdhh7+45AH+4KvMO1x2ptnm17uSB
Y+6Eo/IXRc5TXzx1zoLMWPSogggcs5krYF4i2qZXhD/ZmOgu8U6Cof6OL7/fU42P7Yk6OefeclN8
FOTBzHowMhHAIxUW7TdV+NsT+dfXBaAffoDZ4mJdyNiGkqIfBZC5N8cUwWkCfV4wdl/rvXmzVeN8
saA+TDOOFTG0/HV4alCR0oo5E52Me4DRB0eBchaM1uk59TSf3c+pm1M+5y5jQuBl2BiIuFi6OBPp
8EQDpzNrHDHPl+wrRXBIAAH5RahJytToIOuc+8GIcQ4h6z1v3xmDkEyBbfE9tG+69qc5yKE4DBb3
1XjODCz+IkBJ0E8MjqDecBxe2G/iINOP09TBy3FfuO9dorb6ZXNr8bd3JPwR0U9BimbYhSqNyeNu
hPNnY3X482EESllzfKt68B9RZ7adKtes4StiDKTnVDoB+z6eOKJZAXtAbODq91Pm2+NfyUpMNAiT
2dSseptb3UM49Rl1cP17RpQNyuKrRCigAUFzTLIZMozdFbVysJ1MbCNrnwOPN0QgxiJPdEpMzC8Z
pHA4Sp/icYd1AYxxKQJxfLXcLqoHiEndeI0bHe+hkNWwx3HO3hnoGtj5sVhyw6AE88mlDPH0Arux
6Hy3KL+S07n78D47DRZCqerGhL01jnDQ9uF7d1DrdrwvNBFVLoENA2XpKnQJ96suEm3wPoEggf8t
1+rowu4dtFXHcxhi2I29wvMG37Tdc8mVaNBBp88TYtRkZL3LzpiWdGsmkbCExKDgpVgBqLyhoY0F
gD47/EKv7Lcj2ZSwbaDLMELKNB8AncJUmOHN7RtDKJOM+ZS+Fv2+urILYmDJsBJuzpEeiKMTHofO
ECkTkNKZESPH80aQZkH6Nse5SMpVzFvMGSpKNXC7KUKCbzVHsNy2ZtShbGR5W+q/VOVAL84eI9Ng
oJDMfQ7fi5n+TyMv8gPWiaZExk1jB8F+lyoUSdpG2KonZNcmICMqCG9AAmZ34AnwqBE44yZ8SkcU
kA79+1qfaKzGRJ4TAADb/fXb2ZOXUAkSb11rvyV4pMpNbPzLvSBJ8kCFG3kxEA/0IrO7On7zQNtz
tw9swx3P6PgZeDZqDSakaN/enH9hL0Ii0GJnBijhit8PKfqkE2FY10ms/eGns7z9ZGzn5u3g9ZPb
aMDdZ0wLGkoBfrbnkunwyPTFR2yntN595i5fM+Bs0zzFu40s3Ixyw47d0YM6Aqq1/94LQGFF0swf
o3oCVhLXTWMFkKwmI+R0c9ZA0pfYzqWoO4X1sDV9kvrMYTNYhban4LQDDv46PY3t6BViZzh2I3Le
09uKMXq3BcrEzpzxDZgA/hQhIPPrZruCu3z7spenn0d8H2fr16yh2I2FEGWTESTo2Zslt0M5DQNi
KVzU/84D5rXC6L6oN1KqJnkcsTNr5uSQWi9w1nkP7cbBNWJ7WUclarjMmYip5wm90JO5+rJjXQJM
hfcYJX9rs11kv1SgTztK/0Xt54BPkMKFa/oDOHCL+iM4wB/kGVnlWfrhvpISH6P0kIGIJJ909E04
uZ++CJbrvWDKYPnAjvPis/cjfmSDoAV6CNONOhFAIZDKT/JNVd+eUU5AIZPT8tgNsqZ1HbiOry58
xx4fyHf0ID9OXl3fS71eKn6hbM3Tnp+uSRwO1iQO/VC+bD7f5dGAny9dvvtrFuoBuUXfX6epn04k
1ej/+BOf1QnG2+TzOJWflzwhnxM+fFTQfN6Wz59ej/ykx8eEd+798Lbyj+CUl3GglPELEKaXDtJb
d8QeKXRYZWEtRUsyo9QyYkmLcgqcp5wPCdDPA3996X5+l3Ju/nrp+/LJKSLr/sNXHi9TsqK8Ha//
fOcbP/z94495oTyWP+fwIYfm8CRXeRu+8FeSfiX5Ku3xaQd5X/5OfqDV+B7SgvIkfy8PfTmIZGjJ
A6/X15hDkKKVxlxyQevUJx7H54BLlpOa+OmSU039R9cJaLnlo0sI4v+k6Tdd053fV4/UHm+HzpTa
WXJdAP4LNR98RwDDcUBMkxIlJBo+Me268F+TA6kZFNGpAQD3CzgoyB7QqIhe2749Pg7MLze23xES
yO7YHYPVkENePdDIsOZUMU9lADBAVcYjiL1ikGMybTDkSP8cPeoO3UXRxUMSs4KAPZIgOlg1jBQb
UzIwBckiMjDRNSnDIikSZEGCDtuXIlGgadvRvd96woRR4M684BS8/JqNlPAZ0EH4PoUa+HFkIMLe
icDlFr4Hz+gCSiG6i8qkxgTUxI8YI6dQ9ZkPGKMv/+4D+MB3wPFrtEeIvZXhlrrUE8WeiAQpJbmG
la+KFuiPjdIfAJHEU5ihQ5ZlRH6joRUDmWEnQmmRsIQBjj2F4kPYjPTuD+sDF/eE3wzEPlB9h1Dq
zJylJJ3BKy7HTR/IK1lbr/FvMeKMwTt4ItSIA2z3HTxwZ1ZhaVxA4OmRMWujMXBfyuTvFzF5TUEN
uTnvTBspUd6jXtpr4httcBrVi8MnuMuT18oZNjt1hQnL5DpBCLHvuZ7VrTg9uv6RRsI+CXk9pDTZ
wXzfaSEtvY8vfU5o7hDPI+XDpQ5eI7WvL/XlfZynSD/V4MQhRpH6XgqUD8o8aQU8kx/cINMrV+VO
MP5KdP0m5Kh+tfWR4hFxGN7UBSC1/RVgIQa4sfGF/BviY1KUoqy/EtKKpPpvCys2kLsyUFJ2cv8+
r77Zyu7BvMVGiK+qpzKlGawlr54SZ6MrqUtzrEiKcqhCyMNxeu/mIDjtGckRa9GZgc4DYQ1QiJez
2lwjjfIyiliIpBD8QkegN4qy5dghDXnxlejRV0XE+zqFj0Kn6Syvw1c/GxecR7VUILk8fG1vjRoM
qS/9FjwGmsFDKg44z6G26Yy2o2ppjY7L4rvs2xNrZDY0uxULvuaS4FSPFuaBzagx0zftRLCOyFct
EJVJDhs2SWJ3uP1y5tr4uLuutC/1SwfqeU4f4RtCDJtUdCcdDAtxjV/o04wg4JzaHpWwnj7c+sjs
+SdQgxd+X5Fhmp2X0HIQpnsnrOlV26NOculvZ84s6wt364nSMswuc3JAFlfrqynavT09UNP7zh2X
+PfCk32lgA7e3TOzxhHMjgom4CmQfT41iNb78hfitT7Chgt6srhL12Hev/VuQGFhFIfqpDO7pCXp
YdYleCnsWNIT9/2IKlq4HRI8IRiVA5vxriTEsEXfUPq/jK7R99N7hA29GZHeADpIXM5OaxNCCjSM
8DwoFkQMM1biSU6V/YznBu4kkycrHxiPEQFIL0+fw9cIaViwW9DfAF73XqCImXhucNEBHrBWk/AR
eLw6NZgoyeAPDjOsQD1inOQAv6kTmRHYELIHV+yfDvC4AHAi7f1GSF9ZqQMqVMJQ7EyPoI8mkNpm
2xnSbBa0NXtDtJnYEblWHx8M0gnoZ43UEWM3wbX4N2NeWBZAT/Fr9+tpE5/GZb/6RbqPYK0iJEM0
YmCJ/YQ1O+L35+kJuWbSRZMO5aoyPn0Vw/OUJBO6szBRwvZfJ+gESA14GltMkswbjHZPXWf3XlQT
4ht90Q6uQwicxTm94aIRJgrJ3vjm31N73uyaeT1gK0fpgyBKgZRmeZ4Nj5UCBhAMmWra73YJAzJ8
Lysy4RAhsMmd29GbAfWU8uja2OhzQOhEcWIVbKzY3LDHjQGnDPDRY695YHU2hm6/XJHZ/vt0DRyK
8SPyAIGDr6MSO8qTM+9LXEb1b2CFJayx65QiDaGngUrlDbSbnz2g86DIl1AhBhxgk6QiUT5UpmJf
aQZuwkY1oA8g9Yo+0Pd7WUy5khPsDvFqTVRmCPS+f2gWglUd8j6gLWqMZKV5X/Jx/x4jYj99ac1W
UK9I5+NRAjcfFaRtF+0NPDANvD8ghQf1NyInNqnjLGTbdkFxjZxrFr6Z9cC9Aapg14XTDOaKtDkE
KgAFG+XtNcg7OxgFd7dQms7Ie4dIFWtrmhUZbPj8J1UwoK7ql4xiy8c38XWfAoUycu8NHS8PLjjA
qgM+T/VURCwcT9+3+wM+Fiicut0rQi6EQS6onAjZrM6YE3t52+8SCPcVx2GEJcJblZZ56CLk+SYo
fVGTrn0mCeowefcJacoJM8gi2KJ8sPr2IS1QRYU5k3VxsHhV3p35TkNiCTx4l7d0LNQYQ/jkULSA
Shk/EPJUVD4LUcNB5aeuIs3p60xRD9/Ugst5rDKgrsjaw1E7WH6e+Sba7Fv0PQKF3QOqEqT261Ct
QzOPnrh+34IOeMMsxL7swap991Xal5phk2qHwebipGqQdUYNT8FiXj6wXsgH1bnPV6v1xDj6Glzn
x5wmuITthY1v40OBcn6pESDrT32XzQKbYTc+OXg9AZ5BnRMCFXoTYIRZzmyMkk7k0ZyLV71wuHGR
/zivkBu6l8ttvdP1JYdr8fSrTv0jBRAKKoeyEzj1FKstLJtd7t5NhXaTKtvB4WPCrFI7qpOjiwVP
opHMcuITjplkMLRJqQFFTB70DE67nBttfNMmejnnWI2VbrerFi1xA2xtOW9vI+M8K+u+g22qnI+1
PmmTXB1zsFu5tFo0EwfWbaxqc7XcV+X8CjCvgAPLeWeDuhyIdzO60d8nqqmF23Rd5Jna7UAl3MBS
F4JPSaHe2SI+OX0g3VAsreNKK5YOUDImjZZVUCVBoOOo4c5aZ9Fcogfmrcuj4T3wrQeCtOasGmqL
DSxzrEE9FE9hlrVGgNczWqJGdM2iawVOLYJCpcwUJoqLuDufFZh77LthHilfx3/IOiClUMiQOLpd
yHsazG5OGeGuRxfpAxI8+hoafUEpHwGe7/sUyAGTdC1C7ejTkOPhXVwnAn3Oj4bjneBclKQOf6Hx
tH2gOoB0OmLA5s5Av425E0MM5Y7eBdsee0cJG+udAUg2QG7NFOyfucb2Ce8igJf439mjYpx/0V3q
OcWNvrnSMKARHPgWdi4Xi9IJMqpMiS+4pZfkPLPT+4QC5kAf2XsjyYZ6b5uA1JpQFYbOUS5QLnr9
A7QiRXe0UFZVWGADKjF3tqR74UHXB7MyRRNuQYlpBhOTaWx3ApJFZXWTJbj8Pv5xI8ZMA4sLRZkr
1UhjSj01sntPgIkDsIkp9D9YesCNzR0yHuhIBsq+Co8bsH7hEUUQgwrZDdB5iW2vvaPw6iNn1YNi
4uN/M4a6Osg2NgSI4Z1pes+V0KvBrsI0xFzrF/xCOUW0yHj7TysoSVm9emjQKUeEef2H6TOVPgCX
jK/PKM+iI7pZyBw6gQVLV/c1YifXU1nIvm+dUU6Zn9AMvnZIr1JgDwBtAHGAdxhzIBMc7DxQxyt8
HKy3V6KzXAYZcDsAogRHW8zmwg6izwK2vZ8CzfTbHYoIb6CfWBjASl7q2Ho9kasCDBLy9az6lRZi
aoSiLGdK8k9KZ1IBUSghEq+IPFj4HEnNEgMwsvLo16DBVADQAqJF2QDH+ghTT8qWCK4EoVApPn9I
P/grdKJkYHSN5+BIVEcji7CKqGgcgW2dQ6kzaFJyuID2EuuNK0WrFp2UB4pNeIYyEUEZbWYGmru5
DzHR3Wu/OqJTv4KyISglGU/ehhwuUm1U0Q5eueQ69TUEJ5HH4Ek+GSN4QuU/PNR+GSj5HKHLhpdC
f+LTSC7fNroIPoxQZZShCr2doMxGBIgYBuoNGqTlw7RDFfEwVJOtaCoZKJEYE3tGGRmXa2ZOvCUI
g8lIQy29EKb70Kxc3XvPrH+Q6QxqhyUGWXkVqIMHKdCPq8cGqjxMelZ2a5wViGZiABmggEFCnfXg
vHlKyfKVPKSA6Ynbn8VgA34LMi+bYiq+5jKFVMomWwqgFpM7tSy6KDUIcFsjvKXkpJG+WjIYMd2S
Oyt4Kyd6AbFiNsbfRGz43gS9j0BNAHHEjwDgQdW/xhz4thTAFklKgLyfOmNGK2wA6H9qZdCsaRjw
Tuvb9335Cqg/ShnXiq7Qu7UE/0qyhdRvUekiFQNXKy76OSW54brx2KEJbhjEz+n7LLi7hgc0FK9A
RMaZvH6lmIta2KSiJAd9Krr2D99oBLGEM0GRAD/3IUtjTJiUgcA0SBV0YpAvt0AAHTr5TlGvQ6Wm
ixIwNeB1KnVlEhfrJ3VaKfJRyaFSSkkHNFvuhUg4oUAzRX6WMtM/CkFxN4zjMMy9UTgabDZA0dBw
oUQogwPnORpOjgbuIZEtgnGRbLsR3cEq+XSILbA0IAjkNZZyeqi2ob4n2BJSLalohMgjAb0NNjDx
gpDkiNRRspCiAAWU7uy31+v53ArCPt5OuiSp/jVpk74gXtwZ2SBJxjANsfmM2hCIXeiHuw0APcsL
RxvOs+G2a942epMHs5K3pG3kbq7p1ADtsLWlLZjFQjIy1BD4weaE1/R7kmY8srktIj71CAYgqngb
AeTU/Q0wwE09RyC0J5Cd0SDc7ag2G96g9TeokYMXbfvbRCrNajBSumATSkFxqSgDdAHfUXEd0gFB
cNAL5aCvYHCN70vV4zzcURvqaCMeFCFNFVC+wPVVAMb39JInP5EwworXiiykBMgBR+gmcVk0xl/f
JWLr1qE0O6+jm0k9V7CCME5Y2OS39HOG66iBvp8NBSEANJWPK7kOlBAmAvuRi3ZH15i/foeNlzFD
R+hxMXCuccsvsDkyOU4brp2Jxlm8yQY6Ee1HhYNjcyqAHRuPkzp9CxdMuvJheJzLjCMQpqJf9N/h
gJv5B116eYzgDwJyoEin2shZc5/k+vK5AIEEGCRn2YbIumBxBE4VIJQcV6BD1z5HKD/BLUnJ9WC9
kUH+QWSupYOKIk0EC21wWOIDg8Qifkb8nqQ0vYuBJyALQhPySPCHjQ7pRHl70J9/H384TYBojOGr
3AA5RTqBJIZQQwAOKo9CRpOMp3Ak5Dhglh8IKXbGkXSyot+g94K0Pavo7fF9kKQmRS8qW9ShGDD8
r/3tAK4IRTApgckIrvi9JGthvfBdErcSxT+YpqQtmAhAicAMwbxO8lNbRjl23Z956g9dopMufYNA
uSVnH53Y4R/GA24nZUIEfcCJCEqFKg5nQhGODTR8XIR7RIpMhiqi9RxRA8HCR0Ach/fE3zMgdycm
nFmJFP6wLKRmeH95LbIpAXp1nBm5sk9Rz+U65WhbkK0WKijI5wZSiUcsm//khzDlFGvXP2iLNKNA
fggmaCUKqnxIW8gVyzNskD7PC1tnS7aFLYIvlicn/oYespf+SStJS9EldHJ30rpyVaCPeRfUmQGT
sBTQox+flpV2lGv+a98X5yp/wW/pJPfgryWkLWrWFFocmJHKsQVez/LET6zYtMI7FmNRwcI8Z9LS
d/ktIB15jteMpaX+Wrzl/FG+AjhAKAr2hivh9QSsvU3DYWW6kttIsZsPBDhxABHbD4V07d8HhSxO
sIP7taAPBMIAkAEFwANvL80mY1MGC10KFCC+s7wFiSAqXxzu/R8u6IMI4rGMLfkdU6jZxWUE0yDe
7tP7wFFJ/5CY5OOKSlGRl2ZDufFUEniXLV/l/TBZ+kwMQJZlXMoyKq3P/Z5I21oGlTy4CniOyxXY
vjEElMojuntAAZSSdPUPIj2pZFEbxwqAFNCnGB9K1R2gq4ewGrdIDinnIO8nAKm/N6l4BlB4YI+4
9fyOzkfr0eCIo3FhsjBzCz6/oan/Wkza7A8GIiJmVMHAqJSfS5UF5O+C//Aq0v0t/gvy2wyd3/yH
BbkKr/+qDJ5HmdLWa54D8ZEx67+o3qMxOcwjG49Shy5ZyxnQ6cC98OH2dCZIg/gP2gXfESDgsQz4
N4OU5mZgSOeVZRpCB39NtMerUJVBX2UrnTRgkPEXIENplyPdnqPRsYFO0J4yFch3WpAPmUpEK0Om
FenUvIMvKvW3z8B7I7uDVD3tIOcmrXDhOgmduQpAH2iFor++I+yVXz85WZkrckJdXsIFycmXvJxe
zUmLPD4KpN6BXKvkQJ88Q5A7kOfkEvkOpVouA2UvFk/JrLe+LJSiSSkjnvEBHk8eyde/18lPwL36
0lT/vYZmkdv6B479W8GUkYxMabKnr4xIRfRl4Cgj6Qh//1lD//qKTLes7TyF3bd8pb/IlCEf2dCZ
SB+SwSB6e9LLGw8hGiauvzeSR/St/14vQaYc1ZJI538ff2/0v5+dgTXhtjBLy81EdICzlMd04r3M
2f//yietILOadD7BDEqHw4STWyFdE5XO/+YM+U6qnd+Ar+yBxaYryDER7uFYMu9Jp/v7zmkT98ls
JXPh3zvJs7La/P0kXe1zefzt32X+rQCfocbvtgMxrJejE2IQGRAfYMgtR0P0nWcA7Xw4Y7A2RjLZ
SOet+/nZC44Oyhqxsh23l2DrDq7suN1vx5heGc2ssC7ydO6A4oSB6Rhsydajcq1C6AEgo3vUsjVs
V23SQCEGo8hNG2s90X8FQGz1imELt5+SN/VskN18mufAdrHJQ9sj0F7oQBugXfMAMD8ZOkC+vEn5
8/pxSMrtAx2gwl77UYmCZ+y43yjPk8Mtp/nsbgQUNMwXOIbq4J/iqvBuB5DOpFKpMHvQxHc5gMEE
wY+wAlpEfjjMzcTCQAcEm3sLEtfbWH4SDf85uJSTGoiPyZo6ixT9kMrpLpOl4g8DgyBKHx+OwR3p
1p3l665vXUOIn0dfO0SalPuJ2oAXuX4zvvYQUrXgCmw1tIq3lAqqKUJtJNMLVs9T9MDZ+TEqF2AI
INb+aZNlHoi8B149eQJy97zs1JSvrFHp9mFw5HvtW0YdG0NYGRP8wyN7h17tlcq76WP+o6LGyGYC
ythtiOP5L8rrths93j6EDvVb38Z6H8LHvUuCDs69wyxQCMPqjLpjB+XejE6MmxC1wzX2Zgk75XcX
fhD6CoaNSk5wQLYwOjLyF0UfS9zxadquq3U7ygF8/SK00c5qJWrB8X0dnyRVjImDtBYpUv+r+N7u
7/PL+P7j9DB7bcVsAmQMhqEO64sGLdyrlpdn10ITzyZjJSZzZINfcefbkexrjfMKlIc9koDX6QMU
grUjD63uKKqbXx2TBvXN2J0302zVTOovfewwm+oRLavua7IeAO/Dx/q1v+0r0qR7F3j8nm4IN6Wk
JOgCi9yLTaqxIsENizVDbmbhrNrBZQ+JoNfsICmUO+Wr2d1Gt1nxj0CQ8AXlYGrcpnrEWmb2AFE5
yzQA9fySohbWhlLFegM0Va/UbNtxCTAufLzZHxQE0L0cOadsZZ1ASzRkLHRMDr7yvhZ1ZjqG3hY7
TWBcxTt+Zp5F4ktMNvouhpT4VEGp78sNIjdUacHtPaney+cNQaP0CUEZYA6gTvIQ1JIAxBbTozW6
IiVaTGszPr7GoH9X2aFno6FO/RNRCYwPFL9V/WcRP9qIlO8jKgDsvEIzzUsfQPH1q4A76CyhEjYt
sNFscvLgy+sOZLKw2oYl1AfJmcMfrr7yr2bYUoKU8NBNJR31Soq+9m38s8adyQ1emuzUrjE1qj6s
Pfhu4VGbkrrvkOPRMarx65FF3P9aqP+Q2TS00LSTmz3O7LH1ip3zO67FKzTcKiiORAY6IHoP6Yyj
EZ+O+zMTMcAvAyosWqfqM4aDfTKGeCFUwASPYxvLRnPwMMfas/fIeheSF+Yt0TrpQ+mJ/RJyG9lP
gVCv3qsdUKVXvzgPdD12QS4QU3fSI+SpYocdsgOQw0CuqJx1YG7b4fs4OR1327A5T59HSgTnQPtx
t/134mRHbIDZX+fYIlFUiDQAMelNjbTXBnilZYv8kT5DtryEho1wUkwiFWONPDKiGm2SY4KUeX/5
7pOTR/n+8k2KJu/DqfhC9CY+q2mN8g0M0vqrNj0lNMfATewsudAeqH6CYUGPc1quFPTRwD6h4kBI
UUYUD1Qc1r6ykYI3g0Y2nIoTikUzMDM80Rlbg2v/vrRnxgZCzL/DrYdhiUkFGbzLM2hfgDYD4C4d
En9vT6276EncUy2q+vfEnZtflI06hq9/5K5AJ2h4/ho+f36CNG2MEAuGfHz1noZ/YSeh9Bw9zg4h
FB2lb+7xV6IC+EWJAq4IsKB7TLIeBLlX1VvvimzE7endbyKdfqgNygJeh6IfWbaXGinksLgO4gk7
EBwPSE2wCuCZSIISfdUTDeRZ23jmj0tZvBWCsr3sDF/zxgSqu3v8VGwwlmLjuXCXskgUcUkesZ00
2/BceLzIJusCdhFwJSWZRCGVAIHtNeoMDAhqAn+qFpkj9GmS42dAaefBC8BHmb4mr4kxeI9UNtZ1
iCvV/P3VKcArnIVYrk7cLDjjVY5QlZ5F9pqU4QMKmvljK8kziyqnZ2yHx2re3PcXLJiwjz9O82yH
pwC5fLREtI8DHAQQKCOA0cgrgFiG+fDWfeQQEJar6hj21gMJFmPSwDg0UQAoYgeNRNhj5O8UUINb
LXIQD7VveFJ59aTeHGZlUIyZABw0KtaH9EwCUiUPjn7WBbxwQ3bXU6rg0uD9RiXGL4GkIKKIaHET
Qj17odkBAP+AMN69RyU4uH3VrdjlbQkAii4Kqxk2tPYS89EpP1sg7BDCoXjzc4RAzh0eHqeHnyeg
/NJT+2fAVtR7MP3BjRSCABUiZlgXTraXHfxH7NzjDnTSJ1FDSBQCdq90YxyxMNDAbhUXdKxlRXq1
ge4GkD8LX5p/q4POy9cpbbQ9JXIvPu4ZnRYCHLqDWNcEmackLyRGGb0Q0sAB/l7fPgVEToHPdmml
iF0/v44LXA+JP3JXUIPuQPuhIHFeAf8kUWthYdC1sohVbLtvcFW0f1XgPkTapYeGxHNJwda8+KYZ
WtKa3e3oFVphNXTWXD0ZTJCB7FCbGQHVm+zTHrMsjagqi8ATFqgf7pE6Chs8kgSo2ECLXBohMrch
Mlw+1g71Uv/lT1oq52qIcqwPDoRiJo9H7qIzeflPJN6QAmWl7AN2VEGKdlUkqSiaHnxGCUPEQFTV
O6zt5X1kspBJlNDNz6mJueC7x9fbSCNbSeISPfoTTiSeCW1hlOHGee+XfTPRPWyCvCI6AzeCjui9
+3CV2Y0CPo1fYO+eEZAPfBwWGgZPW3Qgh1Y9rKuNdu2B9NXqccfqX++jsogQulE6/bPuHXGyN8lJ
YShQfhvkuCjKUDpDN8DxkW2mdrh+Ed1DlGTjwPs6FKI86kmo+0CO1NOi6GFD8/zRqD3hTQeneq0R
YkA6Rrl/l4/s1R1irblrmqgGJY1zazZrzZFtDU75rHikF7JmjH1lfmnnWxPhiNRAYPg2O9TLLYkA
eoXbhsdDcL37Co3eid9s67NUoQBxn5jgt51e8+g/H8kVR4U8uOlJ5e6KE/Ure/3cLnDbK+5xa/xa
MLQtM9x2ohJAVuycei3CuOrAei3M08Z5Ld7qONsOa3fx2M7yZmXWSQMIHAGgR0RO30iok/L5+i3u
KPnHmFdst4HiRLbd0+opqQV9rb18wNd8UmnjK9l3xDB4IXSkkUv5OPcoEEqmkTz3w/EMCDXzHC+T
CxjbmJYre665V5zFqe4fzeldm7hoYIPDyr41a/3S5qdbWtV4qMAJYG/3Sh8uiKDFraa3Td4NXh1h
iTpjcLHS0h1mUP7aEUVU5bi5n3paJ3Gz7wp2E144ZvigbHfs686ibDYZPnHb5wINkgc1NWO7olDa
bpMzGgYot97SQzu6Zyi3947s4G7D/D1T3dkzn74Jb12tL64v7/SdT09PtFKwn98GlROXVF2JnjGT
cCFSj7b3fkF2b5sgG6nAltkmF21e39dcHs+2GtGabsdPbUl9HycZB3oClQO7l+dTC19IJMOPG+3y
27jDAkeuYpBd/9VGcOFsRIZvalCbVct91jaQdilq1YlrTO1s+mpGVJg5t/N7xipSTnJ7V953N/jP
p9k7+96eZgdtcutEzzo5PRcqLhqFA2d1yOlnaJ1c07OzyJ6L7KMOamaIYCW5E5/LgcuSyqUUk9bY
P27jXAcSzF+b9uJ6Xz9OyfOOn+T+ft8V9/WhWF7cIadzg7qAR0sLXdqdlc/F+7CwOvNMHTSdSW5O
LySooeC18avzhSxrRZK8kzAS3XvCO9JyHWPaea2sEnnHO/kp3dNoVnd0BK9fDCylf28H59vo2Y5p
2VpbZu7w2QxzXlDMi+vX8bA43Hfvdsz5ZJdfoihQDAvLobbGiTPlmC80zAFx8KOGYgFxFXOZwf/H
E0RBI7VPuAQ6kdE7LOjwpX+EW6eEBzN8NiG9X2Rs2FWhGW/5FfnhU8g6VlS+c/a1AokOcjcGsxOF
iaZ7hQxCRRv8/CXAUUTwH9x029Ph+iHgRZWs7alUFV3mnjAHyt/BBDMsyIDpXm3tdI4Ns+oeCMWB
RNkpXJ/tXkFC7EL3i1Qj3B5iHrybYUmqCgH7s9+8N1dxm0EbHXta1tXuYXkgjYT3BCrVbe9FieYS
dTLORw7DV51MLvPh55O58drnDeqqd3WiquLlu6Lq8Zm1vVz/UW5zjs5F8KkS7x/7fGXIaGZaGoS4
isvmuQYwyomwxTlWbF30i38D7wNcwDjEKE88yHjARiZVWIUvFrDDqnl8m8VE68yd4+zAYC/kjDmF
+/n3qP3TDWRm8wcIoyeRhkXJ10XMR4Ek0fFMKop3sYgjtLqhB3vt/LOtLf07MpH73B4Av0DFv7Ak
2WXpP/mrI2ZH9w6gpowIgftz3UK0bXvVa9UBQf0OwOu0evByx8cDGzXuzV459I/4+nT6s3cz1g6r
G1OiFV9sFo8QYANCsBkbFVHsWwlkhxj88nNnucnZzLYD55iAraHcoI9LgConcRvC2UIE4o4BsDlq
5z2yoKFQZYRvxJ0mc+qCqsaicXD1FNY8oS0BQ/+A46BcpEaRACQnUY8kWSWabKQ9nkPciPZUCxFB
xQm0mtqFByWA0JNmypE8jKpJDoRoAGWFbTC8GmN5P4QSmlddZ0HY/+BoZEFnZCUu1KK+wW8hE6uj
xQbidskL9a8DZGQWSqmUTl2ti6RS21eG1NIu31WfYXMA1AnjBsMflOFqCWYqr9ocRhpiCyP0QJWf
2y81sQwFAqtrrxHCO/+g9QqoX5FAApW3cWN3gZoJkIzzQTfUXBZsdylZbwwYD5MXT2NehHg7tL1b
l7Wx1cR49vb9Royv062+3j/2Fw6o1b/jGHnMGCtWKmk7cwH83+0iTRNowH8ban5UKv8p0EX7l0Oo
zkuU7Xrmvy2Y/8PMGNymDbsZTKEJd2fVolg+JyQgnDULMRmBYU1gC2TG/bHX7v7wC/ccsThl9ugZ
K2d32r83hy99oZCH3ZwX2ykvm99GDQo/wufN+6/l/ZcyR0gfidw5e/dbwOWQvf5GB84jUdJzd/Wc
NMvsPlTsbjmQAv+yRGvcHr1+8ZwiB/NmJhNBV9BLKvUtNpyZ0C/+XY3u8Z/pT3BCw9fEii4p6Re6
B1EcayokGmh+yuzcv4LdG78XxUCfIVLeSmMevrnTxy9jkY8lRZNCezkmbExKDsGg5XwBaPxc98cJ
JHwmNxp+SUaIhEAzcPdG1KL6MXeCR8oQJm5Nttyw6X10+yGFfqQ6ShYLxhQKsrvqw+hbntGVpH1v
4r6r75pF1kNhm0thU7nFK6uLEh3by68ngQz+dD7HsD/qxbqMvkt6HJMuIL6Itcm28fIvXLTsp/fE
3pA4ufTNmQEfjYvoDA6PLnpjFoIV3LmbCbPu9luO1Mpr18zZ6EyxCWrFOK+1cCPp3vAJWtKFa8oX
M2AjVDyjR49YvennrAVdhgCKwRl4prm2ajfZyKEpdmQ1vhs83JUYNV0dXFlXSa4T5Qga/D1lJLHi
vBfN09P/1aI4RNeGzTdrl/D2pvVqzCbj5J+Tw97p1ks2DdfkSc5krk7YrHVQ2hUNszoWOceYRrsM
T9Mn+wKUKhJeoK80hchPROKLftVfaxOFtfPT7CBjcdQZ6A9PW5poJ2IOjHRz86uMjnNnxQb9dQXU
3vQPX6yOmN7cfu/URhYXOPUTM1HnF1mG7P0WXvseBQ3SXQ5CXKaHJDtolBkLLGAl4pFDUq/sO9kO
5nRzdgBJc+giVC6TNQHsznmLYD4zea9DUZY9UWyMMJsjiWN5x9GDKsG0AENQiuCQQdlkgV6Q+nPv
+KhHNX6J3QcaZFd/+4tgIktz/g8IspI6pBHg4nSNIZUyamVtqIM0I2YIF6/uktQFNAUzljKXkBfu
qewqsK6EJnOmFL6NSAR92Lbo8QKj2A4QeA5hCIWbGxMxLjrkeQGzUjrBpbunjdvuWgqIrHrUkDr8
DakPiPKXQWeHVuK63WfflBQTY1pETfLqGSmyMaSYdtnsPHDjZlfB4ayluj2ljOW/B0aI/DIsDdxZ
KZ1hQzV6JeAOqAh5ZpdqncWCYK2AWQdHAONDxBa7/cVscupy4ZW/QTMwUKP0FsC6gNVwAFGh+Ism
bEb7e9iHSoCuZdmz2DmRopipSdtHAYU2kpJA+StpfQrsySuxBuf4ROH4PnxjVkEpMG68GXyQEeyC
gDAe5L0WCWEVxYoJ+UL/ArE9NFJA3YM/3meJDKg1dYKcDK7gNKr4PjmOtnERtrGeAudNc/+Z6ggX
krdeozmVtj24uV7ZMxI7VHbCoz5RoTtFBtcAkcCBIgMbFOU8VEq7oP6EoZx2MJqfngb//t3AbiMK
02NXDYG5Q92PVXUKQhC1iDaW4tCfAJjO++khsKk3YA1CTUiu5GfTGi2BdkBGoY7gjcFHbKCa5jE5
6Up6BWWXKclqFpQfQzgZUFAWMA522eiy05KCkhPIlr41QG4xvA4e4INOUzZBwFJPU9jjMaYT3g0J
HbS4/HxE/OFl6C+TAYv2K9w1IBkoCFYS2FEw+Mf+ly6npxnsdbxV9lMjMAKzp6/s0PIem/8j6ry6
VFWbLfyLHANFRG7JQTDHG4cRs2AA8defp+y1v7Np3b262wRvqJo1a07RLUBDI0IYBBbZoUtZCB4C
pyLCx5J6HP4iNI9TjABMcClVotijuWm/FTAxB7UE6foYavVxV4CMUUMqokZAMoseG7UH57jCxd4h
CsQjxUjq/m/kQTLKncWbJhiIVsQh7/A4QURe79yxV/TyCJyRd/awWwlYPL7UmArTC1fDlSxFfBrt
Oqq2V3Y2nCo8IgOuDv6FvUDePtUTNDdYL2rWMU7jo6cPsug7oDyeXGZUR7ctiFW6nzqtXiOAPwcL
D5kOpmAR9RrDT/Tylx1li8ISoalZbbNIxI7QpvNxfuC7B0IAytCI6fuJ6LwLofTTQ1HQV5HPaPJA
ocn5oL2C2dGauhqq2lBFz3aBWeQyqC+95uRTG6vQ0NgERNzqKVvm0zxVUatq2UUFjAJrdt8eHyCq
Lcj8Sgf0OktYk4l5Ia2Sn9ZSpypWJ7WDDjJB7OkVsvmq9y7S9m0tOmZbo+amVBvyTZb3NXq+WyQc
NYQ/CJue+A4yBAmnwNGYcY/43BUb7gytyCq6lT4LL3h+G7cEn9WPEsG0GvGvNusm150ZRuUApi0Z
6xGFGZesF5+gkzgCtHB2xSzVp+kqoW2jTvJkAk/eiaBJ5jf6rIImd50gV1RJ+lMlxyZlHiaD0q9R
iaYXuqI1V2s6+T3C3gL/YLbnFkIh6CrcqAqYwF4qXIe7s4wMFhcoJmiAwJO++N/tMlH6BJmg15fd
RxMDyByY9WPVzo56hiBqwzkHVYamTJMkr6XjMH4zjakOJygSsTSg2Q7StuMPHdoINyPaTOmPnrSQ
vQ+yJlU8Xxm/Y1whbCR03HPyRtxDc1/UbNH9mad4SVH0dQ47ehxo5LyTcds0FseIrzkFjfZIy6GL
gHAte0e///Kkjo61vbOhcQYWPe1eBOS0xFN9loo1hm246j0T4KkI4QGMO4mNMN3r4eTnCyW4hGV4
6AH9BlnSok/pSyPDw/vskEGY31esfji2teInPfHKiAZTR9up8/MqGzXjZnwcKGNEE3GZN2A/ss1L
nfPYaQYaQrAoYxe4VJEzIo5JwFdOYenXEQbxCnHbGiBX5qizQ9BckMZQbiBoAl6+0lmd0vemqebk
4C0hZxX+Zaejm4cytj8zkBUs8CDTggdB2uC2zRfI9k4O89MIkibWt0PyjPfT0ikacOrjq3vtUAdM
ZRKLl7157RqYzRg9NKB8nfCn/4mNXsVSSxOEc+rErRWd+/OIrNS9bEXpCXEA+xlQXg3f7BvNPlgc
6jYUN5InHJkB4VtztdxnPTT/7vEJDckybgT34OKjIowtHGkD/iIeWkayvVNEI8RCwt0hPrxGFX3l
Cj5HVDMuo0vw3BOqEE8iU5HZBFHPSdGBSkjj4uaBWDOKg9NTkO9RGA3UAFLQDEOgfuUsQ3zfe3T4
xq11y6eGgIlaGxzzHZ5XnxmE6bZ5HnSfeP0cIxBCco/aFI24Y//p1aZvKOnItXffcM8QMwAUC1FX
BL5+UNCn4pXCRrbypvjyfhpW+UbPCSL7iSbvn5I4OqrURODvbqkLlGyGqbWEQgH5Y0gst8QkWKoF
JWWYlomC24U4NXcow32I8BbNAblPXSPRdG5IaZHMdPd+g9RiWmKUiRpt8A7fYTuGDseVYLIIsYmi
+E8LhZOPa8v03UeuvO3w6uqW8/YBzROuDrXO09nuWwrkEQSOYKp+qAZSHc6tGvX3RQUZcnwcv1cn
Cvy6dJTA369SEc6mFqVuUKXiolBuIquDOo4RPCk0CQwxIUhw6RBZErTWSlHxfhMaXGlHywfv/nsX
sGSfdxTVlienvmb7ADjBlR1iSxO8Q/R9MY1WAerJdEs3v7t3mmI/nmHgp8viQsuAyOg94AkonsrF
U83n0mI2pNPl/oGyckS4TjWJXJo+ncYKVy99idc7vjSyzOg4lbBDQTBcfdesYy/onFg1spw9u8ch
fdzlukXzjpWhCz0jNL/vlL2qsyUAMomG17Flttb0zB04SSva5wgHB5TAnvvGGAICpnuo1CQ65Mnd
peEcFAKdoNulVnu1zN2IdkrWIkw4Jxiev8mLGWwzqu5HwtIdkfSLpJ1Zq4uIH0ZBqiHMek49UCy5
7ReYVmcfsvM2rJsnEU7boWJ6Rs6JQcQWops1RfZEeBWfPTWK1HqtGq4SqAkq3DWcH+lcwGLgAtoC
vemN+YdlLO0DaieUvLe3RnJRKXl2rj/ToxxgM6BrIi4KcgSfeyTOXzCwy1pP8C1gS1esLQ6jZv/O
XnOfGEhQWqChOBFV3nVCB9Lh4ZPstT7OpVPzr5O7w58i0Na5dPjZVTNPUGxeXlNZpSd/aUQ3zXoi
HFv0T5QWlWN3iUAElBiov+hbqhC4gLIbThPfcmTt229Urp5jqsSETzVUjN7erYu0FbT1a2jQPT0Q
60bCNqg48+Y+n6DmX+uwktbnS+sZ1je3Ak7F+2wjV2635+qaHgifPsFXiDXvdUR9+zBDO2JSLo4V
yc4SG5+HdUFfnorNBsMxKll9uOCHHu1JdcwiASLeWCaKLDvijPRVolZOj4oCpiSD4hk3dnRKYPic
Ri8qXZdAWZUTRjr5XkmnxfbOGPG5AKw+gIH9hgdiBWmtRZxfH32mNLZ9p9QmvvaVn5CtlvmuYANb
6w37MaL9oG0rXwjDKDiulHN4nVQAI+CFbB+0pnTOudcas4QZw7tPh2g2kz+oQtS4luGdFC6krC6W
wWjfLnutHuQc/AR9Ujm0UTCnJ22YtMNXRyVOoO3mjs/aR/Tj+fhcbGz2Jqzu2s1Ogzf5j2VsSDrA
XbvfYbE5Dhor9ehwHTQ/XdBKq7vU3GaIvB66NGRRhT/Qr0EywKzRErxMyRdG5NhrGtOS43gZcBvp
GMe3uqlHJ43/8Zu2QXfsnTKnITIZmA+ikfIcXdCmuHjnIdoTNlQc7Yj0vH+BGkRXeCfFSvw7yIM6
6ywGXPQ6BVqo8Y+c3AflCsT1c+dwCM9k7IsSUR5Qroat7T9wmUbNWafRIL4/N6126pQH9NlFnCPf
LCk5sg0QiRFSUVu+Omf+Dj80qrD3SetF16htrAx6f+i81sw2kj3EJ+MnOBwtFKPaKif4uYUV4wpa
wahOEsN6iQwbc/lhNbGSQqgYzw2IzNiqEB1+vBuerNjJFc6NYLJwzzva3+5nJw0/0wKmMuxamIvI
HpELL2217bZTUTZe0stMI2/bzJDT+siGhTE0nUj0/unN4A3DOD51FXkm4uk30jE4keKJgmw1Uyk3
n5x4xJIQEBx/p6/1a5qt9fGn3x4eA2NVH7RHalxQOxJWV3pxodxoZCRgqdtmA7/BB+2rBDktao/X
udoym5DDgH8bNmgyVK+D4rcf/ml/on2UnOCyrlDKZCyzGm4LzkLDOrNKo3JMTZkmIkrSXdUriLvh
F9btMRdCc26TNGjSULm+rVsYSuJ5iQHnK/kk5VChxmUWWUQNVyq7NeeuOZXSwzw3pBL7IrZlokDV
P49q3/iMMMcdRQOynvzt3+jumb7nXKs32JUoxbZpIZQI3eQ6TrOH+SalAicu7bRy721c390LPISD
rahWS6RynDeGl6+9vqhTssT2KrUv0WegfaFeWWwCXOcjLKG4Nmm+A9x4UWW72JtD0uxqC8bQEaga
+AvAEL8QNCOJL019UXWpbqAxdOo/Xkl68k6v3uOOQxnd02RPnDZC67rupie79Xa8M4xO8Mm3C1fl
WvjHk5ctqU2sqsaw3UjqWvhGGYBusszcsH1oMNWgxUAoQ0JtuTX6bzS1SvPT5wcEWEXUmvNwNplT
3eG0tBtgj4irmudOi4nhHiY59QGz954dMfnk37r9cDLW/ImWWS8UIzxNPCS5EvvDRFxCrRyexsc7
0HuGsiAuOINqdXaqj6WrAS5xySM6vPZeZo7DvV7SZoa8066IyVGOc4H8Bxk2pHd7AOCAkNvTfTla
Ku7W7S1vsTFPYwRvRRvHJm/3FCyaUG9xn8lB3F5ObADb3NItKBQuT0bWwyQ/3Wylk8BQ2HP+Udvl
uqWj8+gUqRNJ8cmVPrTMCUj/WIEvR1fcSAgAXjt0TGOjA0kHkc4ncv1gc9lOalREUlNjq/bo+VXn
uSjrHLttEa0v+sTd6ew4K9s4XFNdiIp+ig7HljcDTeI4N8Jrz6iw5YQYtz+hoMN+TniEGCM68uR2
R7PEnfMycBA/foPPAh0iHzX67lubalZ/oIJMF6h8jN5t2rSbbjmsO4x0etZPqxfBIfJUGKq+xkpQ
9WD8gq1DlEEfmDKz3Q5ejF0cc/06agXnYJM5uCCB+6AW76IYwT6HZZMyaw8bQy0+YfsKFhHd/GrG
FmKncTNYBuniM80iPIAntfjTx83Jqa2qHnPcxrWjU8X3uAVRsnCO+M+S+Dt8wCQdpaqlATwQsA6W
IxgqfKfMcePQYVpil4AsnENE1iKZjhnrTUjNwROwmaTIa8/Tsr+0Zf1gM0kFRNVP1isyBhfNe8AJ
h6p58qCO5fn4jeQbo+BMQN4jvHuipzetrwPp9szmB/w2PriUuKpPA/RlyC4U1qf3nzR55T2mTKpH
RGQFRR/Pyn25gW14Rz5aRXsJHgfSXwkNp2FZmpl0NmI5HZVlUOhhq/Tz3aEBf8xHe1GbPr0Cd0By
k5OrwYdHAyPMRPkd/W6k8Nkr1kTcZ+dEc0XDUT6s3QHf54sPdg8HE1VvAgP+DDLdWOENJwhPYaNd
BLlFNQo4CHqURQc+5d2ugj4kq9eQtfzyNmE1WHfWCRoXX72GaLoC3atrmsD92jpPdLfpHPsGWHbm
K0Fpo1DhP/yXf/cwS0BVhGuE5InmZD76jbjLvl2dokJ4R6DhPmvM2/MbPrFgVcT5B/YE/INopbwu
2Hc40SUd93DGxMxGQ8/P4VoC6CPakC/YbpoEEFTEaUyhk9U21t9AX8MS+Jit1WGG7v+BCgU16ehB
1Ep3Lf+AhwM02HREARZrrPjGyes/CF5sXvu8+6yLNWVHWLbgZrLF6qayZTFuoyr2hkBkNlRLJMuB
6UHnadUeaj2MQkAOtB5yJkQUeNFHWaivoBCdBsWKbQQIl27qr9fOZ2XGaz94JFAyadUHj7w+Og8L
BIXzhiV4Yy6sJ8pRFENYSnfkhJ9VfVcFUiU7mpfBKymSOxlMaQrVh6FtVijV+HnvPG/PWp3DIH9A
p2kwkel/RwWnw8xHr4KOrtwu52zED/PGcHNapuGJa+8tEb2ayoV4jcBD6j6su31FBhAzLLvhQqpE
X9LwDjAYPSUiv45KkL+LpURZLEqEGXKAp7gClo6QAIx1+xbD3uuKZqEAgQ8obLmP8CFgM0Jvfs3V
7ZqPox/0NsrM9oni57cnikJLXk91IAyxKAIGxiW4BTOif4trHXbxiBjDfr7hHZV2G1gG9M67Azss
u4cEhM9T43uHLWP/RBfo2UHuZdCMKv9XYav5s2IDBQXBnwpzomvSpJ7W9A6djKYfw//MlUQPXq4I
aIkK0uA9vYwP/esQhRq6pthP0eQgUOxft/WJAlTXFuGjGrKYURURLRy3+RZBQCpqCCV9rAbpU2E1
aGIguUL6e6RO8lGa2vempUGgxWMdFHK35EnG2KLAXybMWJ1nyJZZlLNRKaui5vQZ1PqQsd6jj2FR
EbqztxIkvQN2FYqPb5YJNdAzEWOhPH4Z671s/FzfxoyfB/4mW+DAC/nRgZOPd+aL8Y2BtbpSi66u
2WdhtNtpK6iKkMpmDY0AaIaNCLRjs0QY1iXvs1rkCXlPQdUXT5DaMIMb1xzVleAxIQxi53t2yhlK
BFSrtZAIotnTkAxNCHywLPrcEQrZnfa13bm+b7y82o4QJGXJ59daoiKKT8EFk5Wf2xNLLuYNry0E
LaOrAY4ZfglyDLKF2Q9A0ogkUM37dD4/QWULq7nLCXte0h5eH50vDmtAdba/hpseAsnqakTdEN3R
ob51D5urr/kNCqwvC7nqJrsosfrqissIhQE8vigi0RxIEzY/BjbbnUqzsbrNX1spaYEk87br4gLY
wrglLjSPitX7lGjOUbWOIywKlNknxBgxkBdqrCh43em9XWVX0PtjqFLQrTrXsXZ066NL7znh5S49
HLUoo4+oX/KpKVJTAUfyQg1rsyVaAl/nZXiP0fKDUioisSe3hCcHusTbaYPcWu1AmQNPXLDeepsN
HGnh7YfcqdhSwR2oSGJJMCGuUEB3rypsR0ody7afLz19ckxBHRXKlyVkVo2uHp/59PogaHKI6l8H
qsTJ/3j8gpWrDLirgZUHjX8PQGsFcutroSCD6GmciGbaPcNvOSoOC7VSWuAGSimrJrGvADBtZEpc
9eDmqV/hbAUtF8QSxsHFSjsspaeaA2URYiKyS6ypGU3QqsWCyrKFpgpM2fGnAKhEz2VIfg3YQxmw
NmWNvo5J9ZO33bJbkKZ7bVooewS2WGlG4qjVCPRES84UGYwB0QDCvE2vvP9cte9uXgYHQPHj3ULZ
5HF0AVnabv1pIWHFk/QzWBCFQ8z6RkF0c2EE6gztVo/rD9yC8wqamha9Dtd4ydpMtNHFF2X/6TPo
b9MDDDyQZMY4XQtgdhRKSY2e+DOiIEPLC3iXZGgkZs0R7QWUVBCtVGXPr4HmAK01nEfdwhPj6N2b
Nj/mbOL5uITUR4s4ihvWsx0sX+EHftsj+J58rYqVxrB1g8bQyzCI191b5d+Pg+ujf2x0Prewfnee
nHn/E4rmVGWzl9zGpx2Ki1B3QVTELXZ8QBdKfP0uHqutdemLvK1I/4tJH4u8BZOSDgURisPkkuac
VWVjD6+yezPK6hZW1IHBNkIgU0f1um4de3dM5hX34+ieygufA5KdgAHanF3Jol8Ue7x6yLde5RJ6
uhh38Zf0lQVHC7KOc5kS5YVvNw2uCGEV/Jy3HzaHjS6MJweieFynNnRw75sPbTUYiDtIO3VK1bxr
SDRhtuxcSzN9W2dEEen3IJWBOER9X7eKkFWHDJ0WNkK5n8oyY9l6OE/yjqe96elWr/XrNv1aKHXv
DKu3AUhypkXIQ30erC708XWmOUtXghk5moidceEf/o4otqdTczvGBrU3mjQwT3owJOgr2IFbXHfX
3RfrH6LHb8S79+5jilxRHn8p6NWj5+66qPtPFPKPjpSWVf8c6usbAhLVGFwFTBfpCPHypGY++wSG
y2IoWvjSpYfXyK+vDoILnXPSs/p3SMubNLqJvPwTiZbjRIQFGhTxqDLZeqfJw+m6ZLOVAi+eEbUR
4KePFzF1lxnV6G9HmmlBic0RhS6q4dIN+Ov6ozNNBDHkXn6Te3Rf0a+m+Sjs8JM6ItPQHn6HnGq5
ETUjT2gya8mvcLy3tAEEAQ65Hkuf0+I1+b3BdTnG/MVcrtDL9KbAYxZABRcGgjdSbOwBIsHG7+Sx
hoVsEX2ObVtPamgBNkhOAIkoIVKjWK+lfvwnqi1PDKQeyX3NAe4zd4W52TRtOlccsDOOL9kdtHGb
uNOGTsKzF7yKvNbfK7EXU2ytcY8BcEYVRDS/9YGRtAP5rKy0weDK7+WlkDmNd1drtww+JhLz85vZ
uZgb8i4OeMfBbpCEyTisO6I0SsQFzC5NwBDCuCfIoiAlLZ7VWiSUoWpQj7p4W/kx+TCTUTHDtunU
mWB/Z6UkLmLYJocB+BLSiwhJIycGc52G38xiMWHqwgQiFv8FWtZ9RLhFbE5px6KszyEK0H+60lc6
Ki4O+tI2RABbRPauRHpUTvhbzTpELXjnB1+Oa+8nYka2mQci9IgAE3rDOfP8HlyDJ1Y0mKhwvDf6
Ql+Um2ojtdhz8A2R24uPnSJ8MbfuhklE7DHBJCzYZw4qZ/kG0AQ6cLh0lS1ZoLt0CWBf9LJ3tDjt
HDuNbt0rN3WU+ApLCXKbAAFt4qddbT4WZTeGCzqLjtGvXEWkkfPOISl0+0C5u79Em/CUXBLgPsP7
OxBA5O8fpClAU6T/ctSoy7fsb0JRGdszgIIWKMOLUrTYn4k3Gsv1b24v5x+fW5QS15DJYnf/64kl
TWGwU4K2mwyx3Fb7D0ek2blgrGj3jqyAmqdzXFkxZdVsbR6TwnkgK1dAvIf1S68WB0UA2gFK20BU
srlRWE6zleLqnvge3ibLIbvqZQL5w213UYA2TKN/DYr9FdnNU5L2LkmJDBaJC0uy3Cr3QxuvzKKn
Xe+/3dJ9wEvQWJTPgep9QnpGfuudDtqhW/WEWrufxiBGyI1RJ/OP3mXasuXUVF399xENJ1sbjjpQ
B0qv6tUTSkC23FiueQ25LBChrII0g26/vghlHgaKKyNF/90M77WSsSOyoOeRfE51b3hU3vi8OkqU
KjJ8T4rpYcHmQX8Co57T9w2vHUbRQswXSv5OTmb5+zSMNze3v6hfy7CRe3bbJ4ZSS19uS1cGnsBl
4dc77EUdUHP+/1CGBFX8W0wFkDNagyo0gwZ+hBbqjTiWGUj9t+1d095srkxzEOjgHBcRa0B8jqGz
QHiRVmsRAoIwHLFZsWbKfW6txexghATLbudNO5g/ZOZ8xX9Lc/UwuWeVwG4OuwjFJQDmipe8SVQI
SXnYWYn3uelhwyX86cgkfwb4U4A/8TycJ/5UBC7/1gCJCPevCRi2hTg3TyhzQbRX5QLQzAGoyt/D
AggZXYiS1sMbK2Dl8oo5+GYrOinBIckmVJZwuGozEpEa7cgaTLufh7QpHWt0+X6QWQQ/Dd6uzBwm
syVGDXKI+OKfBKN8J/t5PstnXBM0GVG75EJwQYCB2ELZPh9ARWKr8JpevWMs+6jsooUPlgKjk+UM
JkDEHVR8dk9U0hwRZgIz8tlLx+LzIC3+0jkNN4DqxH87lVwLOtNZlLl8v2VclnQEmzj0+Jcs2vg8
6nO+Op35FLJVp3KnU3PKWs0XS7gcspnJJa2v7zs8752/7U9oNdLkTgGRjbeOi1wbcSC5iUhQi748
BHOcYqYNKVTyjSs/AD2l/HrrfAF9PVopLkF9gzRN9xI0vXTVJC/O6G17YwWfJgq5ege6Sav/QSrI
GMpOLn8hWhz5T/dHVCsQ65Bm8zb6+yiIvDFeaJPKinSAUIprHZFYQEsdJgPKvzC5RIFEhCPkt5CQ
obU9Kbo9HdQ+SYgJv/m5PIIYCpUSsaJCH5C/1DhIKMnQET/g0XV013OfiUG4QLHUFLrGZLulJgGR
F5KpffA0LE0N/yfnzi8XM5RTFsQSIJnmpcs1C7mSfVEUAfSB/kUhA5iYvuEeqCA/4wo71EO/0TH8
TrFK5IkAvSBdwQpdwCCsr88LlbophotSyys9w5XYiETv72vZlKyhwiay5IZLMiU+vqCpk6ezClJv
bzhStkKeDNoLTCuEQqESd1tk6t0HcJHgZHEVH3GeoHSah9+AppHoHKmdM06PaueNMd4F2wvSSngL
W+g31IFvWzmWezlSBBAnBh/8NvqyBos8F4U0dZZLOlifnUb2aXQa5RPRhbpSFjWGtWF+Clr974b+
zTN4ylHalWBG/H0xGuipxplWbs2Qp7sFMnSU3/FCIPw8kaFW0D2YOzqbO7YJUkc90HGJ7XWvEStJ
I8b+evQdtsfZjK6XkKtP5WD2dxwnapf2hsZPAozKXKuvdg+dd/gM5V4dphMsPKBRdpY6ogePGX67
s+Wjc6ZknNqtuBW/eKKTiKxQM8TivbWgAeKBMS4tVsuxQsEWtqM87O923CstWwEqUocCDBk+vCXD
h7HbiMUQ94U3WLY572sHKGgP0QbmAyEciAdBX1RByISdz7xFQHvbqCMYmgxuCaHE6EOEpiR0kuPn
k/Zv4PfhjkC8J94altMU0wsynBDipv/aPcYPD1DLK3Y5RVSSPYi5lbnHX6iTRsWojon0fQDVxq1R
M3RvPZoqIbHV7UeP9iQkoah+EZGLj5IEzhKdn33kKV0YuC71XMYHlPUDPYzEbdSPA9gefBkQpHqC
L/NANKUBfJIrSEKSUvsUX6sMjytjkwWwgVlk5Cid5QHtoRciiTRv0SS9aXB/w3MP7p2GebFISDXC
M2thICIuogYDOQndJLBbYuJ1dxFt2w6TFV6IzHLWgbfVjMGXY1HEkQEkwyiHNM95h6N6mz1cFhio
gLhteDgVj2jkEyI7OQUJP3OehgwecWT4ySol64GId1Er8Wq/s3L030/znVD1BvW40dPaMs9gZMTZ
ES2j1DJ8w6W7ADAZr62AdtRPgARjJwP0i/FSHWX85ua+hn+ifeVYjIeEMkmLuit1YkOMbkmC5xkh
Eu4Mwe85j5HYiGX4PflFsAwBuOg6Zwhyy5A+BP3mzd3EJOjnCXWxRU5J1hKwAFOMvupIHtBSGpQD
cZsS9ZibZGEbEebIyMMg5VGe3kiChnuuL3mQKOqIqxLUKR9wge1CTIRuXdk4sJgki8IDwOEtkjWJ
StBzgW8uj+eJ5MEQWjS27LjoqrY4ocmHk49ooNb2wDDpZjfwu3oO5CXk3VQxpWQOTgw5IsKE/asj
jfinDYsZ6omenCXDXUvQQajwdVZEgfaxBw5McEgsUFCNe3GT7yQ8Q2XDARBy67SIIkjd+0sV/tIB
hITJPaVqHt1FrNjOe5S+LRHjlqPuAASoIlibsVEYI7HHEauYPf5E4WoFYEAw+CZZqSiVS5Qr4YfI
XlMZJIS7khxo3nIoqYPQFjMChUZAKPdLyojsOUhgEI2nMZWgDwNPoowP6fmNQEKSM8nJiMAp5bG3
4GElFktPjzYYl/PMgVwFZ1r9Xa2UqEz2ogPpowR1tZ+6FbqWRGwf5B6QQBHJlq7kkKA+FgUK8W9i
W+rTumB2aSr+pYSGQxbovCh6tBD2fvh/kYYkjRL9y+3tfvu1MV4RtoYLvPg4fckEmtAEJDqT496B
sBrq8bmT7aku/LvDdUXlA6YBMHSXyjYwt8F3WlyEKSrraUA46+O+yY1UCX0DW/5XbZd+vvl6UCzQ
n1dcw2u4NPtymRpcsr9kT8FMUXzEvdr8iPbGlTzx/ssIRdIel9We5JFXLlFlfxkUxKI2SpQkahIZ
SUQkKfafwZaI//zFSZvelAHG1JaAVhLOk3nHqGh8csaXEHe1YWYN9/u9pLGGrfV+wYiMD0l89/uD
iYdVZuJhNWX/JeAGgjUHaqIOsMLqwQ3leaFGcF8L0XHmoNVkJuFzOLb2mDL1D+aevY4Ds8owmU/F
cm2zIdHfLTu9TaeTrGgJNlfjMUH3XOcvkrm4EMir0flveSl+agJfrFHmMdd15lm3O0pNb7PbBYNR
MOKXI4nh12v5aa8znculQ1v3d6PVHVH6kzmm/s8nf0AlvYRkzr83xN+oBOxgnOTgEtD/nU0qSC64
h4X7Ga/Pi9BpIFJ8yMuJLSKqfZCxZc1e49SGpZ3Q4QVsEZUriUpBSwi8yYx/MIsAETuDOBqe0tIe
HFw0mRj/0VncOLeTq4lMJAQ1Ggw+9uzDHeVBhvl63UUcUmYC1TFT0JGUNGU0Yo9DLuUJuZWOcWAE
6kJUg/6ghDHNHtYK47zwYPb5T6T2IJjaCt0TS8hN0APYEVVbSOvyCWgT5v866kK3QBSJRLkJEceF
fKA1BnS5dD/czQl1rWklwzJg0x6wffuCPd5+omFiRCo2pCsGshmueGUcRkUO8Ll6BKUjcBiQKyv6
qVdDuxGDd9b5F8JtB8i7629HYSeQG3aWkM1ZbTNX8+Wm+iwP46PTgstPWQoBQxHNlZhK7KhESBEt
KM763fuQ9wPD/pYLQYNSStGS0wgM0fyhRl+LsV94FNMBR5FIZeoItvD6wYwQHP53aHQHac6DvdC/
Rc1gIDCWPmjbkON/yafhpGRC5EUGeBPN0PT5EBdjaY28FvDi+ZduSpgsyU/qCLKI8p6Y87HZ9eVe
NjXGDHuUnJkxrZ9RVpOclCaMbwQLiBsAlc+H8gtfo7UKlbN7zDPhN+4u50iH0eiC2Z9fjp9IDr8h
i6o+z+tehjDfqJciPnSGBCfLazkm/fqYOuxHlIliBNPQvBUrvc+wQYpAswH9o55YUJbePaT5gLco
+9XVKXpwCRF0wTvu3c9c1WYLG7wHcCLRbGSnUznKhIII6o9I9oWz7mjkDXpYBgYDxi2sPjZk2ZxF
MYvxBBopqQDU5uAyr9Ofi6bRgSehlSfItsoq6922tC8yHIVFohJUqQzZR9Dci4Nla98Oz5CNISYj
S1YCqDJbfhCqhEViUSVSWai+uTrPkAVyk6kqKpEwv61uNw/XgjzWZUqNAtYUkEEwJRBHKlAmm0XC
T5jo3S5/teZb/oTPspuvfjm/3RmGVpLM59PO1JFVnqZ+NpHNwwGO3hx/maygmLLkyiLMRWsCecqM
bzNAAJ2Z984fTCG7WltKJQxVKATyDOCpv61H7Te7gn6/N7K5ZntMmheCCm1yu7cB/AZQ+PkKslr3
AR5Ln5nJEa6IH06+OkmtVRmwmHKNzPHBHA6H+/6wb9j94TAcrsKET8BCXli9ueALoJ/YGPZkHwUX
ob1DllI+fo0rLKEyKPPv9ubiyUWU9U39GbyQz5Pk0ClDZZFFTkDheiLAjuDwS//rwZxjB4Se+0ML
yeD42dKFl8JNQ10n8ynVZL7IcMmM1RLZnpt2T/mOUBO6zGpUo0vq038rWIUGnqiLypolw0EubR2y
tMTfcsEl00XuE+U0Udv/OyTB7RPjyBbGmTiYLI6yDcoxl52UAvrgMBAYRtCdeci5pH43oAfulz1D
wYeUjd8hi82RJLBJeVoEhZserE4q14GCSLMsmXKISCo3em4JpehMBEsAJ2gi/AAn5yRUdptkzSGJ
sytrxmkW0uSHGEdGy/m3ZWTA7TBvkF4SC1HIMNzWjFvTjVlMOQOheEuxOHOB/pB89M8HtcG/q/eb
Z/ClOUSOUfTwkBL6NS/TFETLsjQuv+WGgTNC4A48wd9xZ6izpNDBBdODKAtR4bHIMwpWJtuZYGQS
K8sAWK/rXAFEtzn/dIsyTSvntqudPLqhMXkTiHyZsDISSJDOke09xpL3pfaBXr58ffHEwZoBy9aF
hyQ33PogOdAZyda8B7qQNzWB2/3bt+DI/nRBJYEU7ETwkhTJ4sr8PV62PQS+2NIbpuzwuXtiT32b
Gl12EuGKd6OENKm974vf4RGVSwVrD5JJ0bykSU9KaGSk8wMFNslOt+KUuP0DYeQF/9zwJNVqxvVu
7qADad6pzsj/BYYpkd0TNyyBfkQXswnmI1qGN2Ai2Z1kSxWR1Vq37v5t7GL92w7z5MjMH6hkfzKK
SVx/OalMuauPmLLsDX/7Q32UhxB2nQKZcklHaA6DJiO/gwPP8kp7CGswHeBiZyzo1K1ToRaOQjXw
M/vlLZA0FZNzdlGSjrhlyUIuyRcFYHbVltfmkLWWBh1cg+WQxFAMm2mXWxAGjEYMsd6u2dvt/oKQ
NVq8lbVAEvm8kol3oT/xD2qSqbhYdBm1v6WUFfTaB2h1pf4iERHST6QYCoegyLi0kN48QaVbbK+4
tzLofpqgXXUtwY4MONLw38EuaE762+1WUC2JZ8QMVfSTJR3gJd0Rlrvi3rthn66RxREGS3VMhLYl
YOMd/yo0EuT+4Q5/vp9018mQQWuAQ0YWuIIsF6wWq1WyAvudEuI6xKx89Xrepqc5nXmyGrK4yrCU
mwgGA8ehnsHlFsXvBquEElZUc+XXguz9C6dl9GKYfsTCXcw9KedQzKF+G0k5iG5I/hIVIVpfpT1W
MD38RtGi67cJhx+OTo0aEiD7woY3xVdnLqG3TB76fXluGeriLran7Vki7uGYjzAc+rJZgMtsWQ1/
c4C5RjQk66C4I0uRTUptUz4mkTPMAgSDJKRjfsWEl4R3GQpAD+vlZcy0By9Xo4OqSBq2VLJeWGZd
+TAYjjGX5G0c0WLNaVJV5R6SxvSJZ8wpftKYKNeODZ7VQyK+v4H4X4X0g7R7M3x0GqHCStnw/kwo
X/ThCiUoknn2W1b/t+qKVq9ozPJAZowk8BCpa4mEXsRaFGcZ6taDCdDkIfhADDiOSAl5yOmUOAih
BIbOCJ03UMHpkWGAYNhYSINIDRuM/+5bwL20nkLqJ7ams25STh4j8KVODlct616xJXgMjWk1Pocs
67Cus6G+ziDTr8udtr51CbrQXoFSBFU7yoYNdnUedO0jwXftv2OBCASNgCfHyG6EOtgRUkcCDYBr
jehUoofznbwTme8iH0nvQPSHbgNQZXbRk3+gvcYKkicN5xkS3UV12/CZ5CNxDz+gVIq6N9Vj3Pdk
ngoIJPP0l8C8ei27ewfPMJwuvRXHqD3qFkE9+I4g/JDL4cOgmmrnEtV9DScUYORlCOUChze6bLm6
n6cPiVsIre6XhIdk5GkDpanl9FK5z0q0xYg7LMmzVr99mGBk38+svdQ/h+Mxm/I4DO8282l8tpNw
Tv11iCVhXwawz66NTBjBy9UNh7JbhPIfqz/GvSe4EbLEy73sCmkXObwAQfsYs9xY8EGe4Ra2Ihhg
UkWFoStrgOw7jGGqqgIxigvuO7pYpDY2zroCP9L/JTAkrEFASKzfGM8ya+SRKJqwz7R8SSP5F9Q5
bVtBCg7w5ULU7xC3E/zhyOF/WfwhZLdBIQvbuEgO7C3jkla/Euvj5UDHLhUbQbpG4RRPzzSkMNvr
PTkaiZJ8umVfYNaX2/AKFzosjUYip76MMbdM69blNtCe3S9l0DRs59PHzwg4G2NkMk6HtzENgkbv
1DTlpBy759+RxaiH8Z4OgKcV66Ds2AIzym4mSxS5+rCfecOzvUcbur8ni5vJWFkwekRtv8uWIN8D
gvJTicKZPLKDoU/cO3FckwxO1a2XjU69JdYRsrW0vXxf0cavD6VGciHPVPZsSvR88KsX4ghLYkSU
gyW+O/AMYKGrhUqYI7H7WjaAo3h17zzICbq1YxMiXm/bEnYuAexkiZcYXyaA5FNCvIB6wQahbxR8
aBQGP3UASBgySZDRC/Gz4FUlm7zB9Zbw7sFpnm0Nwr5IIo6mh0llvz9MACawpC7NaDLZn0lqcwQM
T6xt70gL9ECiDLrr6bSWKOFO579CGYmS0O9D/x9V57GkONOs4SsiQsggsZUFhDfCbBRAg/ByIEBX
/z/JfGdxYnqYnm6QKZXJynzNfSuy/VJtkv2JFHT4MPMjTh30HUHf1l46V1kH4712LPsvlNbAFwY6
VfxkrfQzAbE/psVQcRfM1aq7LYYE+BfIj4ajuGRM/uVa5N+CTAs7715mgwEirv+6t+kXRqf8RmZz
ME9gBFCHwzYSEvNvuy6v/6f6fR/Rv5npkd5lHoe9STlnVDitpXR6wXtKKCVjjGHyG2lYb0sQx3p5
lEy+rKgyEInwGEmiIiB/wd52KVgRDcpvUn5GfCiLbCAHkYKXRFz/XLwxyfb+RXO3nrSPRIPbbWbz
ZdnARlmptqeOfNEW8mfB3MGzAXE6yoLTf27WchVvu+wYXXQqZVSCDu78yQL/hv8sYbwEvLJa/+vz
JIjRqiD/EoHWsk8YFeITIpGngWYzb+xJcCf7kNwjTICtK7fw4nalHZhfpCRx9flGGkEiR/Bav3fI
cGL5swlX/iKDw4q2jFwBaXpix39BrVyLGsj1kOTvYQ9sy4YDHsZvPEp8aXn4nwdStZMQ4r6TGh4a
sJyiNZX4VqadD7m85b9a4l+aB1XTJ5nHrMkQn/xhxMRkT36JB0q4z9RNoVCKh7JjZryL++C3J16C
2twEssyGyyhcpGeuKAfCACdpDCv6BFubUqm2z4dGH9snINt/4DW3xSqepNvXFpJqtW5200iqYk94
NQt2SfPavc2RBq3tD6ZXa8pHpJ6zt53t+bbOMIBXluY6W723rKm4HJKta9haA6SiezWRGaNmStGp
b/Uqyg0kKBKQoZd50d3d4JDVIWIWeL1kLhMtwGZ6LXBzZnjpsAled2gwqUtrn64VfDrvo/ssm6h9
+mxflwE3yvsAYVAGPo8Qe6IhgPwFt7k5q2engVCWZQg39uzy3q3w1ui90JVr+NpIz/1KbN66vCZ6
UJWAilkHH71Y6171TvuFQJ5dpX6bCmbFFvZ8fB1fcKnvXuMZ1Kv4iCFJwWJpuQZg1MQ3lqD5MyyW
kCpgf922q32TdNI0PlTIb4Iro7JCcAjPpezcr2DNkdALoCY5tJ/OArR5oCvNDWe8gSTnZZr+YaIG
YpTAbIlo6rftwu9XoRk31tdZOrp1LlOY2SNl+UF3l1zcxbMK5/7j9iofD0GBUTXJu18YKeCH2Q8c
oYHps/eL3EQWAW/AxvnRu4/eywaoeqiz91DN/QJ/+K+HZLTadEBawxb+QiUnnUDJ1i5KdIadE4aB
QmS5HVuzlPm6IJwFBY85pn8f15vm4uE1eoBhDCANGeD45K8YDgE69zWvHFWDL9BHJE/QMhEN1s8e
/yMchzrtfj17O0zoDMI3+s2WzWP/sPg3t9m2JGP6FYVzwNTQDNtHQNoivgUvI0fP04bbQysWgN94
+LCCGMDwPElZUcT+2vXo+RKphtaCF2WYHIs9pU5EF4o9VdoRvHt6mVf0SvBLSHRG2ea7zMOK905B
f9frN+s+aXy4Q1+cOKFvWp6+5KynQzxVdmh3cQSKpowqa1Fun0DPIP7Qa6BszR5rao/Iv6nUocir
AQZhsuEpt2FfuScwcHf0MUT3u5rd9hJ4bTLcIc5Ro2k/2OUciWaFkAxuc4jST5xiGy8gWR16PXWe
Tg0A68SiCV0UsbtDe5dvHi+OZRDGFePvthCbqg398fRnUscshdN+WeWb1+G1gFoIRQLHD9Cxph3j
DIZm8RQ3sA/HX1h4d/8lPFsEHT0Vcahwx+5tqSYYem3IzecUZ8gg4L1g764kbY3QCJuEksAZFaHc
cqlXPUxh8QoT5FF4NaXi0n5vvqkHo507fqxRQm+sTlA25+lWMd33EaU/KvJvFrqBpGPQlGFTi8zR
VH94MJ6pxyIaSm3fXOUtZEKN1ZmtzoApC2VM40HEUUYU8q0N7OKoFVWzeesA4kBfPMf59AvxFAMV
FlQ+s31Na8zeIUGGjSUnGLZH+fHXI96JSHqoQw3ku82XZgUDnkB8Fy1dfLkoByOtfVac+uz56plY
6Tpk79rXJxD+3aLFTBRmm8cC5GfSDFDUbKM2eEXmA0En0ngdcjfMUaViQ0AjZwj6C54MuFDo7gBD
mrAafvSDhpMyxk26XKfa3ADiA6Uo7euf6PGewk9wxfITgWxwNrtkdSsc8+ElKDGRufxDRXCK7u5b
c86690UggQUsF9HdS40YsA2iEAeCCMl2VLm+c837BM2tsU0AxRyYZi6Wd4FYOYkPTYn7bfTESBpB
nBic3efkusrXGnuzzmtexghrI+5ox6sq0r6CO4f7q7OmngVg/uV8iOp+nRuyrjBj9qetOXmvANzx
GylCvhDCjd4jJrJeOmstmRLA6YfYbqPIXbClAabwQVbbXGOvu0tgui65mnypT+9Lc56HRzQBB2dq
qonTHIC6rjZvxgC64pBcFRRIjkVtmx9Xa/nI5xpsCHoxT3+vn9zbx43Jt8NEObm8fkw3R8G2Hjde
26t6LM/9Jhp4Z/ROUQZRkPRBGArHwmffIAt/m71O0yziLgRSz/Z5aG6RHNuks8vmskFeGntceEYw
i5gwEI3nur87Zg2+rF3JpmUDsbk4XMGa0bTLAlLdH0iL5gg9r9bg+7Xj5ceDgzI1tzq1/5z3tNfl
0kRCYXlHSPi6qiMDUTPEVpEGg+qIIl02QOUhOyhPO5lBZvzuWog7gGv/06fAUDZJeK1/AAhfbAJu
G4bhkrTh8jYw/qomiI94k0bNkTEr9poZqBt0AnI2esx3e2Ag5hlZAvcz/oyYr+Grj5OZRi2EnSp4
YZYDUqzbmqT421E+QePkfxsdiMww6l+Wq1MFZcBQn0GdclL2khE3AAkrfIhDGIT1cotcziNBdBiK
lXF4zbKgDblwet4lxzdxDAwlmQqKQdP7RO3jF9JWT1c9TBtomZo7hxoL9mhW/uEcwLjkeaAufQrO
6P22QvPSqaEnvTr1daBlyxYGmAVcQyo8KsJbLBEgQUr7vmKIfJsutuEvICL2lZQB2grH5zYdW7u8
4egxcuaYakD3wJDV1tm6oYWTyaOFWhajH3YFVCDjlms3iIzGzzUqPBcCoU1pcmjvG4cJoA0k3h84
02LHKg6whBWXm1NcXIWyAtI6SKUTQ+N4hBS74bB3b8CIIlOYuHdqlScH8T4WLSIRJqhihYNtvCm4
Zdw1ExKUxGpV20aR4kSrCgCqTiXtoYFt7JdbHTIBzNmyZ20eK51pn7VSs7m4EzgwvCdKWTdZhVny
Gn8q/HBcyq8DvkmJJohWA9hWT+C/NBFSKgS9pZeCps73ZtNFo/h9d1sICyPYdnevzS7mq1Y9qpLg
RHSEN/LMBOpMxe8JMTp4Pvzi1WlT36ombI67aDcyOia/MyML3zYcVm6upjYcJiP6fa3ZZwge69zy
qye5ow+BJY2PtszbRjAsQYvJvj/RRLG5sfORZkXliaB/bvaVTXokbU427iUXwjdYqt5JJ54dqFAl
GtP3QEXsFfLy1xP5f0TUVTcpfe7JJLsFXM/wwBBmxGzstzbZG3cP+8ncBgAFNPXIOGEtVs8AcF1p
DnTDCfp47ICnqBOwezn5obIxmixI1+N1903dLyiPeRqa6zvm9OAkTj7XXdNn5tX6OzXXaoHfu5i3
8vpp2xySR6qyz0AOdAX+ibtdg2lCNVFFGvqGkD4/ZxVlnb4aNmoY4H0Ax33Ajk4gXVLcMXcsxyjE
kKhiJX8tLMsrYvd9aOyeIxVSF5qRB51evYUFhMYMggQUN0f6lpI4KCly0gdzREQDoIgEHywp3nWk
ePK1n7CzI2WQEWDcumeEapgSVwW1jg6JJGQsTg7rtIXmzh49q/eUJBJ8sARGFJLpeJuRiwI1SgaZ
aNl/gWU5jTMcUQBosWFRe9wwKTvM+5qIyCKJxUwCpBsRhzNmKfJf3ZKfa+wrUjs+Xtl+sxRzUOr/
rDp0/pObsd2Mir82ED2UJHKEOuIxOAQfjwBq9srBit51D1kSCXSMft3NW/5D76NoU94OtH+xfSF4
iDEasnrAozIXcc2MGiiKHxa+0rifep8n/d15o6lIdo2pPOkxL30WKkJN1bCY5LvT4kHEhrHa08Er
ofUM64M+slbYZ1cp4jH2fVawoQWAk/Wb+ImjPbW7YGvGLHDBNYNe6p4WBJoVDAoYTvTlC3BlFyUS
Fo6MWgN5ATblikdngw35hItjOPGBbsng0NErSZECYHhKaEo0+Z4kO/obMb36BLENzZPt0rbFNm/7
BDUEAAa+eAsIytdtd1MvRdBRQQPqi4yH6t7HzV5jEoM4Z6lvD0vELl/bW8WNTzXKFxgYcQ2k7wnR
0H8gHMMoDkWzk0sccrr2dFGJqEhvs1XdsvkQPSZMBU6EcZEK/31azu7qO7TCZH8GIwqVilI9iXKS
rWhJ77IFqx/IOEp7KWUj1s90iU/uRPCiGVuFj0i8EMvqB8iJdenW3XLKFr1XUGeh83daHZWgCUdx
5muY/gi8ZsQ/rD0Oy4h19vX3X3HbsRInOESQIR+e560VgYwRKKO4LxzlsLijovkEO/uwY6b+HjGA
xlpsLWOweGzr4oE+aU3YeFdrWp8E4hr43golW81JiG3bswIJatGJ/pY0nYghMW+gkczu8EumgHke
RTd+aLLX5JExLdKr2G3QBb81HtMua0774hI5ng5tl4lPlvk172yEKFTRBwE0KN0zkiGDFK2uRbE0
kVzQ3a65K/4Up0WOEFxDbG8YpApaKduE2ujtLYsBtiowviHWUaVBzWvIv+aYeteIGiLzwnmSIG+P
/pSS2XemX4Qm0UMbPtYMatCWRbtL/euMpB4gNUCr8J4tB0OdgvHZGFnRK3daqM+RK3u7LBVMsQzk
hAd/Y5rCp2F6e6B4TbRsX6FnazhkuOxlNYhVo0bezRLvnQX68+9xDku1UyAJZs3fJsLwtvGHzq61
0ScGYE+2Y7qwdi2TuNM+KywO9PUT38KxP6QzuMMIrCxeOxQp4/CCLAFI6DEBdJUTN7UWFcLB2byx
N1bI9STZELF5FgZUwXXdfyAkivAZekmwvptrvdo+2lsLAPJ5kenT5O4Z95HR7r3aAExD3vbIu0rl
Wg83zTwU/hi7ZAJ4/V4mhhK+YkcF8xGycVSbT7sx55Gqt4HF70tHMr1Y44wrNsqvoXkJi6tHQbZC
n9AI0iJAygt1lspvYQJDaaGN9ULQBOfz9tKL30TNklquTmTqmpB1YvsDo53+j/gpTotsxBT0LZLZ
CSom0whBCzUKdvilCAaaeHIjq9qIp8+0HzPFUQJC6IB6FDU3ZK+Wr86NgkwDkxk7X6OU0T6U4+/s
E5Bg1Lyb6Z8JqUwWPTveGQnkdV6KQYwatqcub943ZFBbeU9BKyfzXrsbdgGeOdZYU5ET1IYJ/X3I
rv8BT/ILHPrRZzufE1StC55YmCyJSK9RtmIeK3t52FjferfaPg2xwQnl3SY0x31rkkTXYTZWB9cI
i3WQs4vHQQRIv8e4Z4T60cI2LkGL+kq8Dm3bZJllJp3j3zVrzpgV6r9k2iJhWMmU+UQCIA/io4Yc
QQfe/bY9v83ZwyZwSfftiKgQp5Z4wjAtLZQQmZPbJKsJSOlUSnhf3jYwa1dtFwMfj1I+Sm6U+kMc
Yl7M//ucTRGqEKyYoXIwm06+UIBGrcFRFCE0lwjF+ebNuUe8mMQVrqylcPsYN6iLcxHQPgkA1hm1
MtG0q9bWEY1N9kkJHrHJEOEAS0SKH+T1WgZuZKg+Q+MdlkcUtLZQsJefaXOKbNj0hXpKzeoiMxxZ
gHTx2Wl4E+L5AgyWAPbvySXNCJyJmWsFtR7n1bChG6s5TBWySpMKvFXmpfszrnMELSDaCEGIOrAT
R6QGxyVDfoja8C16Y8t3THmw0I4XaDzogGdJYqFeCLx2QZIibG7imWnYsdlhKUHDBsBX5jWbXok/
UUMC9hx9WXpkLVPRw0DxxpHj7RGwOYqfFwEn4Wzqwm3hstG1pksVwYmRo2Js4qaQ80mjsoizjrCg
Q3BALkN0PBgfXk4R5OPwQ6QqqPAlmn+W2NTnG3IblzIgifEE/I2lowvxoUWCbAsAjFm6eEzic4+v
VB09wOIj3p5utNfsc++fW3Pjsamv04vmNp+dDxtd/3QOWtsPxVbNLcCrAhwn50DR0CeSQxeywXoL
Dg57lrMnQO6zp2i9x9oE6WWKhzcOe8qSQvgUfzfSCme31TshX32HmkE+kv+fUU1RsX2371PixSSM
e8icdZMQqkS7Nb0zXXd4V9ZY8C1SZfKewqEjABdggzy2jsVc/j6RR0NriZ+jNINULQoY09MJbaLj
5dY3EZGpxMH+jXLBOCacRqhhSvoTebJ7fkC5jjiseV1oxQRqPuBlw7tuGyN9gq035D5KsMj1sm6+
kUTnYvjU+4hFNxSlW69sDhql/LZResaq/Vx9Aeeg/IjbAfqxIJS/s4QtElsOovXIkKHiG2Xnmv+R
KiMCTJLJaUytl1A/x72OKF11v5Zz1+aIGGdD3nFN2eEmwT1FeF7qmnhJOM9Gr24vJF1eM4auALsm
JHAyw0uZAC/ZiFQOCxy59LT0TwXh5XWZl+ick+L79wk+iVz6JPuEj5tfYVeiIbt1BbZRUTdCM4S4
9e2yS8IO5o2xiTK+nDyDOiArCPcJv4gs093D86R19/gV38SFX93wWfDlGxfVwZJ7Ichthbyie3vR
jmfC6V8YwStkhAIpNZqJQj8kg8LV0X2jFs0kQnzG1QDuiHsf7b+PnLC0+n0W7Ti+2AHxRaByxQGJ
E5KnIXH89VX0s79+nkW8YmCC+Qq7IHwtN1+x80Ecl8TdA+TT3U1o+98XDipJi7Xaqch/aThsoARF
HpHqzWX5UKNnNif8IfVw1jvniC2b7NoA+1MEZxd+83nFYKMgWsIQgjzTSe1j0sEXUpEETezoeFWB
iKHpwMtnT86i/CLLKBt0+b74f18Ku3Ym0aLDa2wNzZe8k/NhmMIrP7Q28caCLsO/AwORjHhgDQx4
OAorijJhMSjgKTDxbliGTPI6x/rvTfwFJkLI/ZcB2rTotnw7KH45UtnWOze0ZwWrjKyMJ0UuLghk
MsUu1LBCKTxLQVuATEjaUIGrDlmAAhJgKwEsCWOMSs8dNCaYo95K0HKb1Sp6O9SuDJsXCrmCzPnV
bv0VAADTDlGIicQ7FASn4AK4q0AANeQtf3VTAZP9q6sKG4N0LvDAH0WbUUzptQYBSK76hxwEng3Y
ZgeAUrA3vGkKdDaArjfeT/HvFGiTYDRIajvyKvAc0ZOuoWbIgcg/wKe/g0AFg0D6l4N9OJLg+8H0
jMeCAN/lNl7vbwB2qBsDnWpTfK5dc8+01vAYIKvbXAE51pBNJCXlY9avyIw/qVZL/Q+rE5P6XjIk
5OZx/Xv08KUGFOHId1IdrNGjoUaI6Ls1yBHp6TU6DQSEKYrN6HBNQClQqGgD5Cyh+fDoqz3+mQQE
7NfBkCLb0Ya0x+4XECJFia3gU4XxJZyvFJ8J0g3tzoWisx7cuugiM7apF4viO4f8ctLPnm4mF0NX
JuA9ilS8mGI24PYU/glRYJVPClfx1m0jm8s/Sk+uGWigr08qOR8QJCIWwH/Vryad/lhnUpWuQaBJ
TV3oUI/xbaw6UqIXWHgcfL1vJCQmKdfDkpSsGIAyNtU4PRZ9sDKyke7r1M6/pMJ7JIlavbLGCuwG
+uQ+ffCazYs50TDK1VYPqyv+Vv378Dwlww1eM+mwlshfYI3g3zQU6Rv7OMj4lZy/1cu3+NnBz8x+
eDVBrAl7U6r6tYsgO5j/loM4ekffCmPoyef+1fIrdJ4vJNQv48dc/pB5INGfDm/jdKj59+lAMO+f
KojB++C/1lMA7xS/y8SSkWzYsISUDv5pfKmcF8XMxkqJBHNTwVk6d+6/xMRRrvzxd/trq+6D0md8
tI5UIf5auFK/tgrSzEqkRHLrb0iFGc0g57Do6FRFp/K9Qkabf57dVB20eoRjVZ8LFVSCQCiNH/rO
4Hy3tdzrY6zgmy2tY/FXWkcaUJr0gY5Oz+qJer78+fRRTYOLlnTkz3crUvfvbTqlcCDpEtW9wXe0
jlfU8x9c1Q2pz5iCavGXT9/DYlyMM36CzTOjGQod5LnHmIWJ5MAf0cDxvW2z6EjbPMY/pwvm8G6L
sjBN+MXRMkkD8kDyGIBn9xovoFZf7z7NiAHItnGLTJ/9bM54fczbK+3ktlflljQaX01c1dBjwRmI
y5I/5baxlz/tvYKfRBKktUd6iM4mWbUXm6EeSzi5IHzVNAqykWWiZCuF6hYgwDvF6JQ/7b30VFDK
T49XNq06LZvKNwQCXAbJI764UK6FDee/r/zaJSh4lTwDQpJfrUd1CnDotc8S3/QBjvjKD2hmwZ8Q
UDm5tA+kUUfvEVlwAZ8TDgQNalB79cjp6NP4AU8fEBzYu5JeovwP5vffX5Iffqb1DVT5ERFEapzf
JdN/B3l026DdmaQAepEL/T6COxwGSh+GDy+ucJm9BL9G4Y2FD8dIJBtQ5eTMd3YaLM8IOFmBCjCy
Be0hgeoHJPq0NfYAYY4k+T01+yMc3oOR6bVtkmO/AynPflJ74WBkEf6Eq5Hi8H3luitAPSFRkAtc
znq7PhMAjUOiFry15oQbn9oWMQGSpxNjHzN/PEDVdQnP4fKRRk7tMLV9vuGQLDN8T26UKO2qdAla
+K+cQk72+/XGr2GO9p4F8st9djvhwGc/TVyDo9372GoPxa4ODUhMfVTnRpIAeOBzSlSVoXHIagFd
YQtAr/X1yOkSSrLRqcUKbzXC94kT047hCWeJieQT2FN3myviI007EA5hYIToDwsGqVbURe1XY0xI
hI1dHtH24con70AgRIBBesrBpu717N+AIDx75y33wbfPPieGN0zsdcKJCbdHqdnzgzIKATcRV2GR
R/b33Qyu74Vp+9wn0dpLGdy3JJnTiLOzFhB5cXrOzX0jIM1Rclx706GhM5lft48+Fwu+PL/Nsv4F
DP3+faT3wNuAEubj5Ew8yvMwph/swlwF7EpOwvPkcWIw6Hy2uecMvIWLefR/B+WT5J+JxfgIsENH
1kmT7ajX3FMd5UI5Xb3iQDDjNElk368dmgDkKM2Eb9wjoOkk9pVVZYieMueSmM42R4BNvJDGZyNM
s9y32opRwi0Bj4abaiIlfupaG0oMBO+/E7Cp78svsSv/XYdcywbmO80GWVZ+Q2xMSzx7xl7bJ0OB
t+uFL78gVgRiQsQKwoxtsksShgfGkyLlc+QKqShhA8FlvKnfQ8QHzElBgtgWMVdgpfiCtrkuMuen
OS3yOnKvBMGBOaP8ISt/4SZbQfAnQ8KIV4Dn0+8KkU4+sdg+XSzdpZFIkLHjSAacjgg6HggZATcH
KhDEGBwYMWHpQSShbC424tQvj133071HJacFPd66B29y29h4wRvwki1vHvG+6EUijnPTHBt6l8Ol
cw9Ps0PJmwOuOMOZuIPLMG258CttEA/kPHITojBkDUgiCjb9zo8Q3fgC5qFhcp5MdFV7glC6QZ4g
S49PG47yxCkzkp1sy3k/gSNBJAOL7IMHmtNEe6qjB1ylOaKYR3a2W7j1XtqJ2hK9HSBVeSxW+d2j
d3M8hg45PhL8XCExNMx1KUKZI4IfeH99qujy//NWsEpPVnrotKR36W2GTzoSdDx+MqCqSQmgaA3G
jKak59+63AAfpTVeHqfEJgN/5uAasb04R4i4crXRrcuH6RMrdpaJW+1VuXnvxJaECJB9gj6hwSFA
OZTpGGQRT2xkUkSk2sYdUeQIUgqs4MTwNVs1zc5J/Y3RXytKIxstbNKZYgj5TKrxSNJrq6pNEPXo
mqMvsgYwqkdM3doqHnxWafToCjDyNNZxcE+YkiGBt0KoArJFum65Z0YmjY5g7SMg/QtUBmPhfN78
+jwmeir9wnTpDrwzHvDUYe8jiunwVIR9wE1c2FixtcSujz2a/6ITFezICFjll2ywuPt7RPdkzHAM
ABwDNjM4GiZUBV8gTDUbw8rmno2X9CY+I32D3MrXKY8amlUwFRle9IPZrf9i9aIJZlBgekTU0mul
0dEE8avVlS7LlOpwgUycIZdz3VqTZNuYnboxhHZzlB7To/QufhUPuO5bwZOiVwkKDpD4DD1h3stQ
ISUmv/qs3vgj0IVmDKD973NgpJi9Uu6W9STZ4vLRtXRiZEYlDl2uzF3sCs/RqYtBqHQDOXIsw55O
cuoKoJbrIz/48SEaRbQc/UoajssAuEV2/gaugb0iB0JZl5kC9T1mWyB7XgnSf/DmEQ6YoyimKsIK
EuigQWeIBxyB1vv26M2cSxpJQvenPCaeQcZcx3iXJ03XSo+Szpdzd29Fh7w+mcybr1zoQxyYRkm4
fe6yWsl4BzpCiAMFdU+Vj71bLz++kYMwR2y583KqBp8V81t+5OiMjad/3vIdUxaTOBxWmcbkVOJA
xnjLxRZMQwfzK+imtEAoQG6PHCLAUtYoMWp4976T86WjbqgmGzNzBiZS7TPLfVZNmQDoLdyn0JpA
yE3IQZIGv/mc+kIdtA28wyXgwj6xb8zYgok0Cnsb9sT58V9LwaSibsg0wYjfsnQLCLNY8R7SrjX1
XvHsUHg6GDtKEXzGstFkImNVlxaWtv4yg3EAWcLY6pud85YWoqF+6wG/IO9xoRux8vTf5Pv434sp
gp5Nx5HVoj1jLBAaMC4EoqlOsJLiScvdWhvwkQFGoWzt3pBP5clLB27PyA8wK7FTM+W2aNgfaHRm
gIFf8cQv3eeKU79k9uLorD6/ZeqzomNgwY35rfsBBbshgJJOI/kHAH8jxDlwMh0wK614MNUqPV66
3LVqMlEy3hIkE1Cp6DD/V3sdpNSiXQLapJD/9Mn6ck1KwIiRYch4fONIT86C1qE9NPamxwelkZvL
nWGDWexJYuTer0Nj0AlEFcIJhquwcjPAFx/4BkFe+CzIsVdaM2w3aXCOxtil95BIAWlhzvIj3rEy
avf8DBGT81KeGBckUQDzFuWarj7AF4LHKDVW3kiDsYJQyHfzEAAEgAnAm6LsSuVQk6FPFnr8BCeL
iip74YB3dVqTJr3NdSfJVzbaFWC29XknRuw5wDtgJQBP7kdg3ZWdT5G8C5F4mLb3zRWt8Zb5MTZW
Wf++jQcMe7bj2gz0VSAiKhXATqpxtO6lb2LwzqyPFopCHzBnZAZG5ItZsEx4e3qgsTi8kZzHdYe3
ncA92s0ZtxUvaOdij9gKv7MW5Ajq0TVCPkVWkEv/3wEQlQTyVXFfbRgVlXsDga4HTPAEVgx04MK3
LvkhTsepxD0iIvM6k7+sR1AA4gEJPy4Dfpkj75H/S09h8UHYw5ghT7MBz45AzJMZl2bmfSJKJJ+U
LvuGq/hkSbA2GGnOLv3PSB1of9X6vMT8lAQVI06wjQI6Zs81rtfUX52SvBDV1AH29RRo8HQFnF1s
WmQTBoDA2l4rfPQSYOOUYdpdKj2Jb4whRIHIoY0hzNHx0oiQvNL6KVh8aHCP8TnMexoKEOgBUSpa
ZWuKFEhiIAi9u9CMT4YnCdtAOSg6P1QG72FMshnplmef7a03+rh8ffobcuNhsqkV0IS9crFDlMjj
KJCeIQfsHuN/mzPWK5kLAFk092fA3RLLkB6lAanWUBZghAppuMTorPQIbStodPIXYCmDXeg4RDSw
Ao4yc4sKlPRrqjwsbqCiycWwejyRc8TTacBMza/OQwA7LA/ykySS7A6d4t17ruSxyDTZ6JgsbM+V
GpDY5sHIx8FUSR5qZPGoRYWZnvb7mfRNvIwnPBF+Jw+TkKX3e4AMs2vUIBXaGtBtSFr9O6Kgs57/
PXI5A7PXjJH9Yu2U+ZnJnPlUrpfboPOjkT0oCI84yPHUZzrXUZohGvhOeGkNeNGkh9cMkbZAgO6h
OafMZrglRoa3wPKsYRtIOsXGKWCcV0dp9Sx0fICqh0DNx+1+G8Gp61HrMmQJBxmfnz5FBn3brsOs
Ck+U2rAk2mnLD8VI0NAsm8ApYSZNyo+nH1ZZ3jHD2ywd3FtASTDOgh7bSOxkgvwqOnaOCayCPCHP
vIeQy2twc7OZTlXsgFbLCt0XWwH326eWxKbffjC6qN1uPgDm+20ESdpeqdlN+jj0fzxFMKBAD605
ubTs7XW+rY9mL3FAnLLMgHkCtIw8PLpraZ+SOWVduM0NkAFHY2Bu6gnadpPv3/fvo3YMFNi3LVek
R65B0RHFfaohdjznrG1HA7KDU4PXGHIjIGZJAXxmOqoMwHscgO1Jh07cQJEfzAD06xG1sXvAy8nV
EOcU3UwqazW6fgcaE9vFdGDvLmBVWPgQziHDdp8yBwJjWOTBPH7bcefj5KtGdJ5nYjgAU7ycp3/Y
d9SOvdaOoBZcqcppPeTXRi/G3qtbkDyYQjckV3AZNhyY6/wVzC7cZIhi1lhPMTnUdlzi8+xXpCd2
ZLtagHSoEeNede1dZq/FmRIxSntkTCeSOUa3nufqgANmhk6DmzuV2+WBbwpgjqPXzePhMPbRjX80
3EsT7PBnZkXsAoYGItJjoyPJY7yP7j19cfXe4LihtFLMw1bY8E0dgzHDn37mzBnUDJBrZZd6OE+Y
IObx+jqYfuzL6DbKFydcp32KfBRJgNJ0qP1uregziz8OpTSVRPf62cUmicwWkgSkdslmk/RAlKHe
8RQuO56aFr4DLHBIMqFahvXc+3i7ogV3xrSTBJBforcKKArYB84tHXk4k3yCYn8rIrc2xtZ1+maE
QSZXe6z/QXNm7MndCkWvucItD20QgNO4NbCxduI1CWaEMM49MD4cW19ka53MwzVMxeAAL0rYgxNs
jNxgjvgRygzLC9RUfIU7zxGJEULG1KuREDg7SssGPJ7iCvn1SJ8DpkDv6UXkbIIbY90EmxxT1h2L
c+vXI7GitZj00k5r6DK3WZN8q0YvFMHDFv0fXQ7QkP4D3IDs8lUs7ZngRb4BAmA+JY/4EuohKnH2
tAJVxhqDClBieqK1ehoJmvvFgHRxCX+zZ19nZ7eJhA2c6JokSgvACUZKjgGxua9GOQbZXk65YQwl
8afZ9d1qvnV8AVcvh4Qx2G0EBFrCS5kqHizEp+607dNaUsAiJ1H342BHVrwcKBHHpCUoYFNjzHDo
o9jhNWAZ/smbJT8pswZ3ovf4BPcBIGSKzMWQFN+DjG0K3/rj5uQwuTTSodRDm37DZrkhc/UruqtH
klFPSBh0BjxhHfKcAC9sUuwGp5Jb/EZfj/4KZxvBl765Uo/6UXQqSkuodRSqpw0p2r+iFE++qIxy
drKVrxCWEcRwRLoP6BMeAKpj7hVXK2jVHgrlX6zQSAJjjGnvFBkawP6O5t7YkysjR8LuSZY6mGkr
UjVs1IheJdUvP6ZgQPaOzCLErt+iCJudjZRUDtgt/GKSjCTSn5ii/zDKN9W3wBCx0x1jOdrJO2nH
1DwOgv8YKy57LLZVLLj2o019oU2LoB9mdmDG3hkBC8r9SIN3z6CDBpkHFGt57pNY7aAI6KVb0U+j
TcW0dU5T+9QumNgwkzhPqmUjusxaiLyExAUmdSLypZSjy2GCalyHYGI+GHVfD4gSfUz5DrAdcuYd
kTm+LtqeqKBUswH5abDBM6Dr/TZae8j4tUeMQAQj3XxI7UxIu0hA2+UBwA0CHvNkgVZlYjMDtJFb
pSdjDsMtdM64obsnH4mP5vRLWIqCZmMI0+KMaex5SE3HPzL+pPbJ7kHS5RAjmA1DYUAXVOL5SBc5
gPDx1/51dRqKPs7YSUjBw+UglEM5Qh6DKFKyXE+wswVKence40+Xjyc4+WRUVTKKMKafD8FH0vmz
MZz/aBMf6bmwADD2gkFF4BoBv+KzbVuTl8taONS4xzJzKhHLPDl7VmdA5ABeO63oMwfGaVnhm0W0
cuhoCbp5NCZDjuOQ54e8VbuX8RvAVq/qo04B8HVfA6BAJ0HEbmxh/zPbb5qYnZNWnVwgmoh8hOaP
MEp5uMbu3hvRLmz8atJppBRNV6Ons6T4+vHkMASGQNCaL+TqPmQ2smG48o18zjtrl5yixt4RDT95
mqSgKc9rVpeKO3V3rkmKQ9T89y3n2YdIwkiHi5GDVAWCE7AHZOvAW7vJjGTgJgc9VkLA3RxJZzGT
dj97Ah+SWuETOcYP1AbyXJT6CGq56ZE5jg8fXyG9cevmk2zGRn1J0zIxpgcm4OdreMdriYVyi2Im
VO9FEqA4dj7Y6BkvWzPiCbbZgUkibRivz9Q+q9EJ6NgBR02mkW4Lk8Apsjhk+GUSodOoLhTcrCv3
AUKb8gST7xzdJhBog5rK/9YKKEdFVAgkg840slWPX6Ydi9farahoAMm4DjFM2pKVBqEM1V1bneY0
Iv8HwRGAg3Sr+Y5lgKk27mEsw+6NmIHAaAqqAehsAw1DrEjn5ONvZec0fzVRGRRVVNFLTSMZ/HMy
LJP38dWLgaTaxvxyYIxdvb9ogWqH+yJOPDrs+ggfAUbCo9TBCQ82YedlYpHB7m5VMbdS3Bd/HJH8
I5JDeZfp+DaXyjS6sp9OgGDJexoHYvzcHCvTK4jKn64qqlhQ8ViF6/mHjvbwQe5gTvBC4TTxvov3
gliDmoBbzOqnwx7kQMDCasTfK6GNMm51P8uaPmsRyoARZSuBnRJBh1hQNkLw0efJ/RoyIzxF5pTH
+lXDZpgu7leXOSbZ3EHDAb6J3Va3IQZoz+XJtzCus1CmQpw+Srtwfw85MNLJ0Vnf/YXZa9PH3fbk
tEWRGTnRVY34rH0S0y0R40b/NDp3T1Hds4hylW6y4PjWGJEd983QRw0b0Rw8FnBy2sV9dXxhq3WE
S6MyhfkwIVbw6mK7/AO+j6bdq3t9YwR2IqgPzIHSxSXDjecqBAeQKfOKbcQUHQ5HfYO8FjX1sYFs
50F85MPGlP4aV14w9dMDTTQiuHs08FUi/ACzdZ6YIdFYDwANC9Ef6l5RmjkYL714MxV+pPQJh+5X
7380nVmzokgQhX+REeKKr+yrAiIuL4ZeF3BXXMBfP1/aMXO7e+4mQlFUZZ48eQ6s0OeUd3w7SZKP
XoSo1PsXIhF1Gnh1+HyYz9FpTJsaDm0u8Rn6spM3CoFozsK5EnUQPgX8e9I4oT+XsGMgZen9m9kj
oHhCKzhCHGGhPxXWklWRUrcFQ51zQOwFy1G+PPzVyKg43Dbe9B52/RYC4XYHlCRro3uggkFQ3g8V
StRSIu/CkBJTc/QHoRNCpWCJ/LKvYd0Li0O/4nqIMW0/KvHHyW2axfvajH4EtCdeHdgN1dXBSaVN
bQ+P8vV7Co+SnG2Pzy3ZzBOyYgKfk5gI5tCbZGHp9pOCgZzLjMStiR2yE72RUybS5gz4eKxVmGqH
qbhzKUnHfa978z800IPnGs438puHEePzAMNsTQqypO6UBjvW6ptzNAly7Rf0HJdV/Zu+4qvXYWXy
FBrxysXAXxLC9PXbnRZT93qXdKyutPwv5zF+a49NTrdY0yophnLLHII1tl+2qs+A2ipKYt3CHJwn
VZrPJeS65mnhYyDzCc4kOW2W6iHRdV2RzRUAnR+7qA0OzA8vL+c5oN4O8v+LPzvs5xm7FZvcZQM3
rZO9hs/oPbovmpMeCaxq0AdJAPcs8JkiIjw6CrqUw/uF/n7IapUhUREhudknxl3fXADYhPjwMC/2
o8P8t/dBk9v7akYojWS00Vs9qGVYeNuy8EGNg2XA27/dMwS7r8k+d3vrRKO8Jfss1w5/DvEj2gzx
mNeloEzZle8SgXXY1iqDkC9j86a3b+9QO8cmUTVwXr2xMKE6QLMQwd0nq1ccE44ATYb5fIABCTIF
vzhmSV9eU/qE2Wf53esQcgSNEocnAn11thfpn38XdYlqkxgpublrxRrVCPbIEYgCCQ5TIY6ycrFV
lxKsfrIiwbQ7pStI44ygCRpLD7IdP2H7fwe8XTmEF0FD5NGRy6GNkoKB0AQ/Gbdb3pO9nolNQM5k
SFWPfem0IVJmteIAb9769rabJgEErQMRlyWBLjQP7TwUGW44IXZvR3aFy04OOaNIiFYpY38l3AAX
6oKCPc0b6qS8S4UOrMQIEj0rFrBs9A4OVMWD2qQ3SedM5Dbn0WCmEELLxi5DjztYAC9Fvk/oTICF
stxgtua3KQKBppLT1SZvtZZYhYtK1qdItlSGb82+NrykclT6MX/ycQ+YGvLJnUyD7lFuwZ1JtV7a
5J0egTWOVT9xmXdwSvF2Y/aBMvAjJt+KJA6JdovICOoDJcevdcTVgDIKJHW7XBHhcpFQrIjhOzt2
X9pVidYLh4njE67sJKAJOAT3IZNzkm3/TDBMYX3Y+Pv3dc/bO/BdMI9lK1/yg8rgNslh5UYj8Mgy
lPP+8HSEzEDPCuyQL+nfeUgSQm8M4gKUbBsmDTPVnmFv7ZgbEBB6hFrCcxAyweUYQMN/EjzQa8Pz
JGFZ25LRQ6mDfE/m/XWI3e2PIQFlSG7XhgTDYMXjiHLnf0wJnknRJZOh4fsqV9Lcod3D/YfI8bqR
XO2VkMv4SkDZPfHLcgpfZoBK9qDWZGM8NWTNvwN+LbZ4aBk9KKsf5LM+iAm1KbPxSbmCNVpmjGbT
4dh7m0wHCuW+6ZAOYUFba+xRrwKEPWeKXX7xFKkkVyBviFTX31tSPhUogKdeDzut+R12qSCBXRGv
pEQIjUVOrOMJywNZkd9JQpQD9B7Sq6Asw2u2PCH+xZtYAMUQqkXW4b6T2kk/GLgldO/586PTBU7T
Bg03DQCzOyVufkqZOr5S9TaLZHSwehH4DoqrHZjiegvDI+fvBwBBnLf2GM98TFby4HX+cUXFy5g7
2YfFF1NNATQWqH8gkuA9oHnhBNArcj9jHqwuyBrIg3dyw5BYcE40Yqus4jwieitmYnTBH4H8jmT3
mx+kz553CKSbyiEspBMCbiRMpdF32khO1oDEo3LLuNwOrshbIuJgfgNUkivzHioaPWDX8MjYjR48
yBZhIgkyhBQS8x7PBZHDGYEjeAdANkWcU0qgt5YaASOEuIoSnafISjwtUk2n67N39aftNT3oBFjH
7b0FMJVbhT1I6GTB5iUhFWsTeklYJ5DJ1S6Bg4BtrQ7UtHpH9RAtkySPvoHgRrJEKjyHEk0fSe37
f5UF7Xfth5RSLAyq6SdCbbpJReeB8pJM40N6A4yiKcCWDZZEz6epjlqsec/UjPl/4XIkdDgO/Sd3
E4EgMFVmGrxhGHVi+lPvUHFa4DVONvzh0eNGjVEAGdU71P5YqXDRGb7X6WMUPt0QCgCVz3kz6W8Q
B1c21DuSvZEJsHrhcRdQW6twxDFrrBMPKcKDcTdtJZ3k6s/iViyd7Z3sczK5dUBgR71in4S7jgUF
cdviYJGW0Z9hF7lQMfkrbkfy3fuE+5aS5pIvzYHxzOtkfbfRz1zOZYuFjOGQf2EHcRmfvVBk4+CP
W8SFBGftJYEYGebwjbXPc7qf4EfKzheCHW4k3FkaXYyBMItG9xIJMb6WEEi+H3XwGBoMT1OcyzCX
wAHsuFi3VtAHIlJ+rYtka9+GvY3uTSNGpdwlPTeOdne4NLb//sdbyWdJcUDWuR+WP2eMoBcgzjph
ZEvuOAEpuYF3o1kUcyQ8vpTpwIIRIYV82FWkQQZwAn3JYADItxK0zTvudmAOAHPW4nU/UShTXq3L
1cAwyZR3uzlXTIFy/Y86onbEb1YUr5ajM/20xDLuc/qBrUFh4gtnskyOLHiyLT0wtUOxzK4B3hmA
ylemLKlr9PbuA+wgyYuDAUVZl3j+AdQ0a4JECPqrFV43uJC9q/YI9XUFQFyaGCFTI4DGmsEYHHUF
AsxHU4NrMA28+f6tRYjX8oznloLu7HXboR0CzB4ZKFpdkWO1jpsSSLPWigGWgOdJzkMHpa+NzNIe
za+f+d4eOLk1QuDTq63oZfzdOEWyV1d786B1fRH3FaVI0BB7EDMPhu3hg6a0KTf2CBtY5FAbYNhF
eAEiCZcugSohPE8sjoNh0gBeBmbm07xrP5ZI754nyzZPNeafD0fd0AEQncN910B9lOiVnKuIOxNG
ImJNIiRDC6QNkwQaANzpWCsnS8KApce+oTjL6O0XIc0F1LACXyGiD1toyLxTcml03yuQHAxKjf3k
yfDTv9cw5ypOt0/tlilehcdJftIbYLlQsCapYFiE5DS/PL+MNCdO4xv3YJKWMXHnClyAvY1lFDsK
7EyPCHFhaHPGEge+oDdtjtv25+9MD7neEflumGdmHUWPKXvSuI06dCUZzgHdOwoaPHOgyESqPguR
z8LK+ldCyjNv46pnkyaT3cRtgLPSpm3nM7kh+lvzL43ivLpNxN3cotlDc3jtUhRmPbP7B6u1BWrv
TKiy8fDHQA+tSYso+UPttYlyHugkQkG0PmT0gOnoZYzghmBdQO8gGwRED7aR2v4VgSFKaiwXpQ6m
3ri4rPPH7TLi8WcSop18pUzHiVj5qIhf9pdV8xqCbHcOxtOvaqPGnZLWO5Xl6QopfLGWtGxAgYYV
QWoOmAGyHOSyRmw6bn0wpKZymfabupq+kMeYD8B+jWLyJw+/ktyJVKYDsxW9BwaP1MuYNrYV9jcV
ZnUUa2wl6Q5bc9p4fOywu8Ob09twgPai5dZz/AVvMKFwHDtjfQ0c6UIaHufDggxdWXwQinEFLKg7
XBZ1lfkVZVQ4LnOa03BdaroYMYIz4nzHSnO1cham9IwuYpX0UgV5Mwy79JufqJsilAcBOzpmuqTC
/oCZJ846ZK6XNTkrKrAXglxmOfkXzwtevPK0/IR20ZfubLBRpIdCb5H2zW0SdSSu/50sWgSlMadn
PKsI37kSIglLiavkE2HLPiWMwMZ3ebDP27dz3pLRFkfjcqTudK9tUmsGDGhfb5Mb01oKSFrEF3x9
zubX+Tf3UCy0JV28jMqQG071pgyf4xtWCBTZ2D3xhCZAk1KtCDOWRClJhPFnWWmtDX63uw/Ogq3R
zT/rf8wBmtbAemhA2ypT5jXvgfMvFqEYAi/60ALCF9YLnMEN1ti2PwU5tKUOI9sU6tZxLsiiXYZy
siTHfPeCfY2ctMhhj07GBdHUu40nBfYMcvTC/FC2sCpm1HTvoUwddp1z3CWokE6G/rQDQoRtg1wz
7Q7yPTB4ro/ams/T8h5/JpjpoYbQMAANVMq/JoGFUtr0il8w8j2ZXXSo4SzAhxgdHmJik894QPll
fAEbiOTsdWCRBpdGPOIfYdTZ1zfYqFrpL7qCeuYAhxR4V6w+b095eO/95HUIKd0gYTGnWHOZN574
uFv7AUy6YSWthXQvc0j8TZgdF8LhTtZZkUg/N+8UCPIMyszrEAwi2VYGzpmOVLrk5w2yLaFKPEiA
UKYh1+NQVH4QY6cU1GDdentqxm/1JBWnLx48koORmH5Jdt4ufRj5nDbEDIPnzdslN5bU5UHOD9/K
WbzA4rXnhnz5Micdrdx69cKyHeHK4LYpqFegDOPufXLrvY9bvCNg+EKhTDv4WjklJ/Z56LwZr0fC
gHLQkBOsgMnB2ORNAKEV8vUKkAX5QRLu36EKSdt7BGB7X9oSSMUDuG1uj0SGOJO8sEhAwoeSowk3
vSKmUz0SBnTp5WcIUwylcnp86Jc5I/huWr1VwbxGrxw+/Jv8tXniTMnUW4Kiv/EPhqcgKAjbpUXV
KOHl1CLBB37ZfNeS/FySWMnAhXwvSfdy9+8rwQie6cKSV1LRSu8JUTFDWZDkrrhO6gyMKT6/UVNS
WZZhWigFz2DP+3LUp8tYAm5IesggMHbye1cGhTDTJgfHBN0tON9fAwTDTV1A8nHoRTbojUXmvwL2
0vuzfwMj+IUcieRYMn7JOCuD7FGwMXAOwY8/GbuC4BLyu4UjSAcqS5WxJigm/yOK4mokof41NVA+
JFYWuxxSe8oMK+x6nlTZjg7iof9fceFQYrM4xO/SKGLwtj+kQRBftJNou0O+9WIf9r7AII09J8M3
9ArKSEnpVAJv+Y6cLCGpLpgDqb4MOQ64GmdbGUAWAj9IZkzKSryyj8vspmLKyg8lbZbCRb75l0lW
Rm8nV4oMlsAkAi38GwwZTDJsRyaRvEQqgjIwvEUNIA86Qd9J62w07zANTL6kBaFCs6Bv0IVwXw5z
6BptSqjcs82NKJZud6RCDKWkAQS+6E8x88XkPQBqkPlT81AZqaXWg67Nk0rvctfsUMXiixKRRHPP
lSIK17+H7xyth+H55Mlvw8nC+fjl0TTxwY6KHLid3RvmFaXA7xBKO9ayjbC82G98A1T9trfby9Up
lX7lDI6aGjfGJJ80JcHig9dIMfA7I5aBhw9L6UUDQA798UhGsgyFXNonHe4LnZmsmBBKWH8os5k0
W8FY7I7gkEGaXF5ouWoSNdS6EOiEgQy1mJIYRlkGLQyUGCgbIa/VqxCaPYPrr0lrHfo/GcLBH3Jk
tIr5GyH1QsP2BgNtJDdeioO9HunTd3qPqZ+lAuGUmdxAwBqmwCHqeDSc+A06EETjj7STLZyOwQBN
x76xoMEmJd9nbvIs0cJK8ZUFcfNtGs/xTxoMlNChPDx8RxeLrWyDAY11jUmRbLDs5vYwOk/qn/cD
NownyBvETvA0Oec4wpDSb6zZOQHJYI5cAK+tTkrIobqPEqUzq6A6drXhbYc/ePZkILfypG4PzM+u
8I2LWr+Tc7a1eydW3vZhftqc0BSMiJged3DAxuy0+azqFW2wLBcDveZz+c6BjqR8M5j1Z0ym3Fj2
DQYRRRVuKtUpSJW/T3gKWjwILIUsXqw76ezLgkCjp6Ei8eD40MfhptGfwus+LD0DqRneImr0z6gZ
jjowb0gEiYWfQMss4gRvEpTjpXunXNC6aVs3zS2JivWDIlkgDD8Gj+rYHitAtlJ20ObA7JCGGmso
O/Mm9PWxiDbTKgj8PyWZD8llGC0fYP82JR4ifZgWtQ2F46WaL4rCBCoQYa1X+Cu8rdfHmO/KeREo
o13TtSnX5kY5QSwL+ykIBzCAPjaSi5IGE8Dp8DlwLfiVeQqT9mvQhweN8VNoFVQu3uPO9hrfONee
yZ9jEZdUDUgcz8AA7IhqJjuoIOBLj546pBvgYAYlYII4WNG5jYsLbhLslLeoTUeUoLFNwYRp9ELc
FaCU5ZDUf8nWwG0QJIKO6h+XAfiSJQbvFCqzKLeD7cpi1szYSgQPBXoJ0IIGpsNAnLsKBCpLrXxT
1iXWdnR4BT6V9Uv14PX9aAecCIvg0mYlzpb20z1sQGEHv5fBNfhXbYf+IA/g3pGFk34bkF4hFtD3
hVYRTDe3zRil8m6fTCxcVPYSlm5ZJkmrOYggH6/VfUWDGIsffIQMmFdsX2RJ7lqqR3lZ9jB5elmA
2XEICFnnv3i8cJTsobIH9Hb92SdrIBTJxikLe8myWZsLAUAHM5rizvqnYVL0ZG4fE9q3WCSBWY+y
6FPkZHv60pssy2+5QvNHLjuHl8XJ8dW/h0D6XEUD6GI22V2+FofkZwXg8ddaoiNIQzV0Q6TCgTGv
qwKUCmCbdx/RasofMjsa0l4Z3WqcOn3i/T/arU903LWM/BFSe95D55vxvPV81s9lM2xfR4BMdxyE
PjuafDBxI+OmQrc0oSMCxdFMTmdUTYMShKwd3SsPoiHFgB3//ROqKKV/cCMY7nRlnnTUrxCLt1U0
dPuYAfWGjUBF0kPrp3l4XDcsylLEngFVyrksfZdA9IcfFhxENgUa8rgD6vY5Yv4XCym2gfS8IYpG
sNL0Hp6peG5VoGpqah+DiNLV106wXHfPiBshCALkCs7N9NAxpqFEmUumjew4XK6m+eZOyZYuW/ua
x5s9NhE8P5+/00cEOPZBoMK6qBA6Qb/ZL4hAKTmIcZ7gyhTepOMR4QKJMB25/23rtWLFUlse6K1s
ch+D+v6tZXTu4Fo0j3gLaX6j/v+CxkBHOQ5KXwR0z2NldNARH0CSwqZ7Hjwjbxj3F5I+wv96TR5t
44zMXGeef8dY/C2v/v1rEl2xe9MU94E40e0lzJLGreHwQ3UJ34XmddUZtHdf9h6Q7yWYbTWg0FiD
89j1Z1JeB/rhEVft7Y0tHsNcOnXQumrF5w6Gnoilk9jXyEii6XrMup1NO08KYKPi6rMnlaXFtFI/
hY48WlX5fTD4o1Mf3wQxsHDQTcnRk3jzDMGJY5p9zSWubDdKwldfUd0TOk6omjQqAMn8zVKHjYA6
+7wL4z1wlQFQ+PTYn9WlBZkAnkxLvTivHlVKKGhwVdvp6+Sp55v7lhavejxoY0b+1z8RZrRgmYyf
tZ9zv6q7VT3ifXGx1GdyQC8EDQQZarYR0CZlOSoZt06TR6676fRmnD8wev0RWD4/LPXeRbS3CG8a
aOxeRy2GAup9+R0tldpRce1mAy2UsCc3UGs1a+fOgL2VCj29HBFUjNN6oEDP4LEc8QZ56bz7zv3G
6KtregafzYhGrCU5Q5PA7AF1djBE64Fop61ORJNBGdSaUfAelzcwQ4u6FT/uA+V04aofp/St9RBh
PS5uperQaXEdqTWKA8A8MrOXiFEMnh4aDzyCe77bL2EyXP26Nd+f0P+o1aB8Bk/0m7p/+b2tN+ph
3a/IjmrqD8BOEEm7sAvbpPkwrZTKb3STPpSoR3x9Qgw4w6dR1/dXcPqOm8vm4tx8JmVGMgZv7MB0
YxzpEKEBAN1MiGLUdZar/jHot7Pl4APxcnqGjtFjy+X+0Vp1vEXVIaDV8Rb1W0+9/42W5ZpGm+XX
bVEEZoWn32g5+g5W73wFN/epTi6qewVqQgDpdo95A1pk6QT8Hqgb3bMbrUxIVfcNpabS0M46l939
meS0d0Mh3r+0bivgEIPv1Xh/2T6rcaXCb0ppNWQ86+pqyhJHq+/Ro90lR35/cAL9mX68byt73NMe
8lilFLK4Ob3+TbryMPq6jjrkGoJPjCoqQeyEdr8eNjuW2JqetQ8aQHBT7CYU5GkXcVSkfhTF6gdL
BPSRXKtjdUgPg9EelbA23bv0sF3+BqTmD6sJMfo7pDRTzU+ThtEbmFBb9Gpp1IsPVEHAoHGTteCY
UBcfvDwCiPxvrzjV+EvBol36rISDZL+9fkIALNgda9RvlvP8lBK4iD31wUA1Er4Dn19hZKD3cwN7
e6HAQwcKVLXNtw9HDSEcm8gRAQN/kOAbmSISDfT2Xndm35v/AVYlJICRxJ7zWfUREt2HPdoZHqYa
tO4Is+p3nhcdKVWegVbPLGniV/wXaswdzBgeZkGA3XwsgHwGN09Z3xRYeVicE400890Fd5ZLCNKy
J+hHELgH6tv2zwdQj/hYx0cykyosz9mJymjDeIHR7oFHEOQkXr8s3XM7fD+dc23cS6j0bL3o8qqb
+9lblANCcyDr3H5Gnc6cdB8wIQdJfpEPNFD/gpeut/dreIvs4uqnT8p6voy/GLQtyc+sEtWA3O7A
4LiBQH/NG5j3aT9E1abRHN7pEmK30ga11cwr8Qh9bC45+C/x8AsLJaff8JDDuasGB7tSYSH/aX0X
A+RX2uin1P5ecRuogLTjdyO8PGKysfwUqCooUgdGTCv+sApXkw8oxLdBZxoLEQp9L7jvL/hkb1a1
07TJp2eL9ZIYufEdUrchGOyxMl1odABnI22FAcXMpeDGEn1Go0qyOvI0nrUerrDtq/F9GMoxuEKz
yCE8lOCeeGUZBTMX2cnliB3ydANjpJCO9sdzVtw3z8pns6tvw4u6Nk6MCenxfR8P7mHO8pBTPj/A
4fburb0xYENcnsa4c3RZbgrKz9euhZoMy3TVIsZQkU6z92JTch19DbZWEn2if5revOJA2xwrYps1
6s2SzqaEcsfRPSBodILkf4d5QYzTPQZACnf2JBayPZmpwhbbhivBPtjtbOmIJSG5dFg59cMG8Ygj
SmyEr2e5PGoszCr3EpCTSfpKYV28c9gBgTHsq7/EdkB8OmgwIFK6muO7RRAFFflgt5I8zD6eqODT
yUHVfV2Lt9dB/tlkWbZB0QTzBk/fxfEmo16DVATJpEZJ5ahvt9xT3N+0ILA1V9RQXNu1NVws2XX5
O4361tGv3BP1vS49hf5rKsZWV5y4lVHOCclHjJDwz1QMs05tPPGCaXTSzPFOHBJk06IHLUB1pW9k
cIEodhO0IswSb2KwMQmS70i0bPzNbAF8Yob45RghlW7ShSZaLLz+pWGlJ2nVQhJW0XWZsYKAFVda
OqNVzDTcbeJCLJ0NNJesW5PDUpnjOPKZ5WBgtDN8vlgALUJB8itHNYL5RZsHe7G1S217eNNM03XT
kbudBpPhHnfRlYby39WG9h+J1dBAx0ZGJFjSBVSfOhNqxZH7xGoEmFmR9r+t7MKyViOG99HiAxxA
KE5In/wIUAvMx7qar+MvOx4zDgSwDs4t8qk0lBq5RvrPb27EAOKix7MFqRBRKVdCzOn2tL+teNJJ
9wBYAQ1O0ir6c2bajeU2h6OKsBVKIG2U8VWzt1GijaiwWe7fnzDM4Wylmj2fB2YqiWoADAgvnyxL
fKPajDIdKtNymm9jMWzqZGssRpJkT60XiQFJUDZHbfPB4UI+bvpkNcc0bjWOcdObIOBpYEixo6uG
Dym/LuTEpV2aBhOsGnZ46npeLG2XH7qSNy9nQ+keN/ifU9TvoLuNFNGb3PP+72RO/F4mh0KWj5fR
J2TPuLlkLuQmOIksEjuyk4WkI6P0b/uXiDHcKE0i+bT4N2zRFJmcEdaScjbsniB1/Ij+Em1LUqS5
7uh3nryKx4ADMP1pRBGTVdKP32Bf9S3uqReGU56Tq54Ec4YQCp987LXp9EK1yuZrmRiJuUKb6G3/
mW1Pc3PDHeh2iqWyd2YxkROARkyWRZFe81VzqfudxQ1KxJtnHMUZqBFX9IL2YjC6gG5FD04SLsLZ
iFNGRCiJVA0DZIOJQDlVJ39mJkieK1ZPCaJAnOFovVhbyd/fX5L+Js7IRmCNE5x7lTkRraTd7mZC
ZDavFKcodC4qQ0YYbR6oFjZYgZa+FcrdFMWSyhVL8LaBsyYAgtbTRxbqkWSufToyYHiMKYEdtOHk
aO147GDXajOfyRCT4tEips2c3XgX/7PLOeO8EW92slTcdJYL35j5vjPejZ2Mtho+fJaqSQ4bNpyF
YbbZ+CwMCxkymUNyvMXCrTTowww6ZpwWU7OQO1KYUODtwA4S1+W51Eye4tXcTbgVrul5pm6LN467
YBhH/AKfpwyXlSLGy7Fcpr41onWKozLEpBxUaxfrhawTdJD5N8P3ZxT3ZF7KJYWpmyQjbhKXmBlx
7PgZABE/CuG2MpdkqoYsnq5mWYvQSuWMj3o07YF3BQEnbbmBrKsYi1nyLOLLq6WjszvEPZh6DTC1
NJJLvzjvPsJrlhu/lNY9WPg6E1W441cxjTaWAepKlGbF9axvR3SJ6AA7cEzidE1XK96LM1BUJhpi
S8bBhaNpxIZjxLi78Gwzy9IU+7lJuLCsxE7cxUwub8HVMXAyHqj1adiKmLnBqVV6RMUKL1U+9lrw
1QMTh+HUte2eZif/noRtEMyD3/7h2rKs2glv4W7/oPdrfzwJrK9BEPDLIpIV2XMGxEx+t0wbKrpp
y1tWGoUF9x4i2ofRcPQ0Kx2osI/6JmbVTz85GOsm2g6zypJlgmVxtJWn1DrTlfe2ZnQ/ylxpp9mM
RT6FRSr3W3YFxtOCHy2TRZ7RjxW4SW4kW1xKo4jv8X3NHnKCiTzzbIumOTdNRhWFW7NGX4x2sfqq
TV2KsFcWYIXlXp5mwXrZfkTZQzzKwk2fvj98fhUDFvaMCeTveB7kpGTPc8a654QNbTEz4o0/ukHi
a2gIvoSy7KSuu+XaZaFiJuLoxG2QhYq9KYI+AsXjKVcji4w9pAWvMhtt+7joNhG0YU2hL92mnjbg
LKg62FkjiP2d0diw5bDmcmvTu759kL7JqSzwinZduzTkXvNuPBfkDBqbxHbv8djoph7YLrcuSdIQ
2YKM6X5nX/XWv3lY6vHecGLf5wIfRpbFOFziqyxPuh87fCY/mG3i3UcbGwuLA8iesHOams4O8lv9
Pd3THQMvrRkxAa8UmIxzsm3btRZWQiCr/yVrnp8jU+HfDUpsHh1bHvdCc9MAsJFlTTZviB5s39Mv
z1kURVtuIfdYw6hqaNop18bRqDJyfeZwPNk5is6M7Bnzh64H/OZ7igM7BBD+6oVuJ2x3jBBOvUj1
mIk25U2Z++464XdlK0x57LTpj6PgTKfmCq8JC9zEOFIYZ8IQPshu/tHDk8sDzB2ECSPchcjtGE23
CIKW1dbH3odJ43xoPJS1gF9o6FGhm/OORcwVQGEGSRej3L7ORkTB+ulBQu5rpNZKQtVR30NQ9WGj
jGB+LGhB3OuvyZuC6BiwFqC3TeiDNntHY3pcxjWrqN12uvB8sNbrCiuC6vaRmjE9f4ZCEfiCLbFM
xy6E6BcW9Fdo5zmPUNf5hCeFvi29wy6zvc2xof26BZ3kvaeFEg9JFk/C3kdw1FC0Gqu9Z6RSf9hb
3xS8d64Ee7Y6p299AyjRr+SIithtA61s84A6lcCarbOlJ9vXr8emcC6RoPqUJ718XgVQRaPmj2J8
R/aTQKXN+sCvbOCWBlIGvGyqoLPbO63V0jsn9O5slt4CaTHojwsRYGvp65YOtsyqDpk6AF6lQrS/
wEG9KoDIFs1thQN827YOc1EFo8cvuw/fYLtLOpylngIe28ykzMYGjfrtPRHRsWPSzC7RDwZG6StH
Mzafv1bl8BI1ZoMZrxM/ZkoT1BNEuw0WHVtGifZaM1N3qgeD+sm7I3nhUh0kUAH3pdedetxDSKKI
yT7Bud9QboVTDEALLa/NQYRAjdocFTIh7b4DaMJkc6CiuBvRcQUJVdi5P2o0YUGR8P0+jctOuWJH
YBgjKejdUl4WikgbYlUt8Gxgk18p84/SEbi40If3zo9p+2bAwBhpnOvsKCV5J8jVgNXYkqX/an0W
uCDgu8EpiNoZ71Bn5QrtUvGVI31xl8igNc1X9oBUSKUUjTvuMzB2d7Yv4UOch28ggL8bCjC0SdRa
cwdhlY4+3OgO0TNYqJiwSsgEFxtkjoYlhRJvZyciej0PaPqOpCqygBFAM8RCiK/UkcW9RmJydGbQ
MCZKDAG1BQwwmrs8gq0LkkKF+8iY31jf8deUN75TOgC+pTpdJMRe/DkmocRDvOOPIi3NirTcFYnU
r2XvOaVFsnhl0La17gyaK5C5hJcMBEEO9xa8VQ8B4EH4Z2fYwJLKFAnvziDxQ8Iuqqx8ftJmgOrE
cagkoK8o4q+Y/YVCh7bIPiuowKeUf2lqklHhqiFsmqdUGORvl8CcoIODoJ9DKoIMALRvXFZLpg89
TTZtaDCVpSb7MVmHGw7ZHyHfM1DtVwbk/p0BnAHcy3B0Z+I4OJDMAsVUm3NigMCVGUkK6BmUbCZX
jZI6EY8iOliULzEQRXZR2ydn6UijzMFA1kzoHvAzJg8BoD/EZhJsygkVExqe9Y5r7NHBKcqLZ1Dw
EYUWqWfcVx2PEeDdmeTU8oND1+z/yS/DW0Oth1noweSE2J22dmU2+IOuYDQ6Jl1vZfagsIKGEIfi
OUWwNmlRLgE4a1HrgxaD75FouQpT96vP0G7jIpo7XvQAcR7uk6aHjxiDmBbDJ/KO1DQ4D6YoYyBf
V2Tgql4MeQG1DG62nKIguFQCqR0yZRExSn9DBle7z9s3EK84I+7DX5vbzK2TmQaLmmY9ZcYdMg+p
6NbNIJ2XWc28lbSH7rM73dzp4O88BLKywSaoryw5SvuvJa/eI8wocidEQGiupI0xn39M/+Reazad
lx5fdDigpOAf8i7kQkZZPB4/dVp89N2M3ZbGoNF5JQ94SbyJ7izhLUIehqTUNXKaTXpa/f0UyVvD
gINmn61a+wXobOi7G3a35A9kZKIo6sdE7OMYMq4k8xDB+RBbwQysIZsR+7C1s+07G/qltYzsdmaF
kmH+bPt+RquL0CeENsKQ2LzLT1RdEkdx8l4j0kp+MB6PAaZZ7MiDFwJjkAjxH8f+F5KsiZUWs2xD
uEdsPAqd8XjnkDeI/bnEgxJ3SS4pJwcrj4eCwGTGtxdf7JGpwciBRc5V0h4BFyQJGLHqLKw1mdSI
LGA2WxDxSphqhaNQAn/+WyxCkQuVSIpDgNYY4YK8cTQjqQlHZNRkFTXNrbUOSCEpAEkH8bwkEbM1
DDGceA8wqajz2WE1HsDNgSAGKEFjkvSaajRg+hcbsXetAKaNd7cw95CPsHtmGxqCsE9Q1XB+/30I
rIyjZvhjYgrGy9mJTaxEZtkvSWFcFmJWvX36NBsDeXAphMSWu7YkX3JdS1JmgVYQs+aMhOWrxorF
VYUgTrsMF9A1184Nqm3YjeBIVxnFOMM/UcSFMgLMp01Wh4f5Scck1GDGjeNR37J8zyHmo8zKtqv5
G4PkgVvLaTEMC+IyCWbThdyemeR2FGeDkXWw1qPZjLMI1xKQcBv4MfG9XcpIixzAWaM1lbsMN4ln
HmNSaQLHmc7gWoWLaGmsiCLetxgh+MbYoKiI8iyPhLNjLjOdhMoBaYuFpjIIx+FIaLOmvVmiT38z
ukaHeyVO1bW+gdQhSsDIeOpxj0NK8ZiDgvkaKMcZkhmMXx4vXsDA02b4OSEx27QVumIl6JXbINdX
IFzKFGYZ5rCEwKzBrPZ8i2WOl0idAUW884orWKdMPbzlfSrv3j4mvDOTxpmREj5ublxDTOkhDhPj
QvU7QydndpFiJgXgVEezT+LL/TIicxXAlB7uUxYMownB8KZNYuCUCSwabbc5acGFOabP/15GSfha
a8O3mSDhQVhNScy9aWXwNoUniR+Avh2BylGQFPlzStaEz1EQHLEtn5M6t8kBFb0RBsSx89W8tjCU
MoPgBeypBy/rbgR3yN+01uh4CgFdXCBGn10C6OlUjl4a8lHpt5OYd3dtKkK0b04/ETF7Hy+OiD9J
w0QwRFOGT+/tPcyL00KTZJkO0E5QXRVJEbG9Faa8m0PM3LPN6QOznfSH8hOAHv5x9nRZ52OInuCy
VAzJokHHlhFpO2x8UjnRuYf6ed5Wa8VRpkiOuJJkFzRPwi4lD2HaPLXkGoIrj65bWgAKb912UBRZ
gIkgH9EiQFhAgZOhwhoYwo5woSSvWUsIQ+THbGP+ZNIOx6qEMm6fCQ4QZ7216DtIrx8HFdDh0YP9
Tjd9N1Ti064ftu19x+zlWsUkYF5GNHjAs+28jGvbvyB0VXgviHhL6/sZNmHmuV83vZPL0E+pUWcg
sqfl1wj7TkeIVcYeRjrdJ07XaWN5P4CjdotUj51OKBgjiJwhahpEp9LnibQwnENCotHSZu8hqV1T
+rHumHqf6VJXYGOIyw4MvbxndoV/BjWRqd50q3TZQd62YxY961ArwquB0nF9AecbrZ6FhC4k0c6c
TOGyXHOi3duoVWKZYj7ucxIRqD0qO20fnxjETKqgdXSr041Py9dJ73ay/t5eKEr07ugvyrw4ID3R
kDg6vY7VuH+0Z89p40BL4SLXnx+4iWyqtyFagmRo4+6Jvo3PHj1+uuB6be/Vg7M4unGfZBeTv9wv
RHNYFVl3Sk2AN/4V0Avmr8wml5ULZINH4ocjgpgww4TTMvpqbgJVZwEB+PcjyRexZhaVbo6SJm/d
TtJUEJHIBmoCZwyiqaT5ESnf7YkrhIaXwulAAz1MdhY41gDoRAZEoV+eZ+7jPVQEeeThe9MAJd3I
H3jFqM/QoswH4uHTgzVIBux4zeRxc6jTwJ79qiR+YN6cPbkoAAaccvM7VWgNnlS8AAMQEMrCo+/j
aBYeVC5hMvPxCs/mx77QNpx2VaucfLn7//F0nluqYl0XviLGICr8NRDMsQx/GIYqQESQDFf/Pvv0
+L4+1Xa1x7JUYO+15pohYaixaL3acn0kSPxu1C1ICQ4t1XI+1gd2Fs6LFCLdmcFd6NTfC9NCWq5a
/ZAct3xdyrSgwleHcwMLBzhut3KjVncy4JL9YNwFSAWsSpgoh+OBdmD4xDViOS2GSiyTXa1xP3c2
A7EliFENsSCwT4KtzjBEjKtM2Uto0Rg14Uocfxdv/5joHXFpXCewiQcjn4n3i9w/HwmUJc2M85e1
s3I62aWXeBOhNFINGcqi0AdfmFvxovzVsFHwowMprckNE4YTd1Wd3YsfLbzdU4ZiuCfDK7w3nGic
dQyF4M6E/Eym4bsExcFLvhups+/MtwQjwKRHwE2X2PFufw94zruhIvjqRZtyp+69a3gdYipKAzAg
LFEMm8KnNHTlrzEv9V+mReJBHS1w4XHxwhmgTr/znxdPrkIasEqqsToi4yue8Gi8Cfz01ypQl1mw
ffwbE/t7IXt3+JQ4UEfAbYED4aZDolf01ztVblZhb4MVgJz+ShCdEr8Y36MmmobR7SUtNeso+D/C
lHqMDtd4thBaK7ggNJetpozLfItt4CMfgvbLHrPxPHCqhgqIwZsKuSZdZ0wb1QMBR3BWWqZ+rwW1
fJE9eSEfZUMOUqajq4FVp7/3cBbgF/V9zvR00gTL+GMRvbPBu5EamZeBYW87f1kOHM/WdH18XT4T
v7DzARwNDaNxt5Pb8U+X/VjM3T08IXPOf2GnnCZCtapLPuRzN5VOWnr5BA6j9dcQX6OJVEw0Az9D
EXFuVctmOOJcCSkqr30D/wIHM/mP0TQczR6+UbOtjElojDXTRRX3k8OnayHEQxunzxHKkTk7yFsZ
ozEQRszwr39f8kSj5FLGWryN6HOZ2G/KFxkqTqTaiouhCzk0Mmnl9aZrvWH/aAyCDCfwFIZnCC80
sjh2/SjoxPIJrRa0xRAiyF+1HJI0XrILwF3rbipPg9QS9rS8ApKKlpxQYXcikNbEVXmR7asdfW23
DmmNPzTQH0Ad9xu6gJ1v5HC0O9lSuZJVY0yjwLWCS1mjNCiu5SFlS5vGs/Keo7xbZ3t+B0YHMCXI
aCMlpp0mRMOFvs2iVlyDfqaC6G+H9aokQrQfs2x3fwESrn9W0fofAhu9sOEX6L+RNkfBdNDO1l7S
hGMrCjH/J98P8WSrJvomcl5//t4QzN7xwCLtYtIpdlLjh3S2sFQdpVTMQCYTNAVcmkNGHUg8JtZN
05cxW53m6qGbkk+H/xPWWQriA4CuwnkHE1qsIU6nKEWerJ5SNlUv3VO9MPutnwU2YSvloCi78jmg
oEGrX5MJNM4vDZtTjDbCJzBXJROH61mQSGH9lBw5AcMNGnf43prm4mWSDit0TClj0cDzVZuzwAcP
2PGR6F9S32hVRwb8rIvGpY16EHmsil7s4w6VI4uxoa+/pC8PlhZOaAzK9/4mAtHAtHGS9e+f9hmz
+xM+16w0ky7P541kZ8ykAPfmw9OX+XHrysa2NZ8qmsh0L98+2uYdzvmtsNEQUgT4tq8CVA8wNtnd
DRz1+QYKAtSwwJb8o/5dkZLDevrJ/nE1/93Cb1BlE/kBoTroFd6bxM1RQ0JS2JjJCfcrZROXdsye
C93PGoeWW7KiQ4kiOa12kuSkD0ZBuG2qBZk1qCzgY32zObc9ZPb3Mc3m5oe6ATX8ELtzvLjPjeqo
5Nwks7KA3ci5SXapg8//F44EKNUXLrEphvuUEVoF/whyGDP/vpqF/OI4WgIficonB/IDtGAQqv9l
0prlctIRLpPYpnawy9qxcG4VtEq6EIzIqx34QlsK+TUi45+cNgJamum22aXIf4qfxET8nAzgrwfz
Jmb3MtlWzHBpaIsu9rL4yAN4BnXak7oeQNzEmIurlz0tl5ZsZcji364Pl+vwim6kBcEW8CESdO8Z
y+IrdMDswgvGXvECpkbenXptoRSekoBZwcAxXZU+TFtA/lTYfl4vTgB2NkqqAbsXpAQIdNqQY2J5
ECxCOk903CwaY97EJ7GD4TwJzr1PBzVECv8m2h4MD269IFYk2W8kY4DZU2bk26oShjvVTHq0kPBr
2pzKqZkySzXi+cQNszXkVXgbgwdV2wiQRofym285AEPtb602xyh/VGzFLLwSayBW1f4AwdAopBLo
mefAYT0pa3lHzmDj5TcWYaOhUBwRVhcDQ/7h8vOsNYoj2MykZL9ZSeF3/pacBMv2wLWXoMgTscUu
OAtqb7Qlu4ZYKEpiBANry+awQC7lMBrMFK0H+g8qK2RvAJeoO4GZLpSt2vkt3OgiVmiYJRisMPpm
Av747BUfr7IJksf4poLswXbiqMBgefuTnNjPF1I/iuZ8wU7xouEYoHMaVWyASKbACY9QretTDsQm
j3xpFB+HNl4ykKXAPsMR/NFXbaPr40QuLhqOGVz/Cvp2GpwwHrNdQ6GS6f3RIWojOFrQRpvRKf/9
FuP8j0NFn1PeTU8Z56CWgpn/2g+ZskW0ETNorf7zsxKROhSZ7e17SMNpAoRsekE4sY4kWkbDaftx
xVXEUBjK8cdt9bX+epD21ag28znyz5WCd6gSD1iR28tbpmyCF7XE0a8frtG2+RiVljY2do01HVqu
HNBIvPu5yX3L9onfUN+c3/W8JbtHhhsmn3rfa/FfFPKhT+nm6uqNmUs374YrFeLs2815i1yb70EE
H5aaodgiLMPSg84icVtw8H6q9XvAQvMtXO3NbExC1uS158d6bCVkBtqN7OJbxQ4NqKbOVGI7klni
auX0EwgGDjxNy1/2CKn9mTRwsUKmxiEqnXcLP2/VLCtS5WOsVuZFg0/BuN19XwB0Y3MvB7dOspuN
MUUDHVHyNfTpSuqV+lHsfnsJL4DhiXPUQlHHJlP0R6N2ml0unzpak24VB2vIdSyfJXo3sqbnOsAg
mDjMAIivwrauTWxsMYSjUPzZs6ryqismr5bHioRlCp/IoJ+Sz8XCwApTreoFoi3/h82HyjK0u3iu
RbamQ7TNFlHrmYQcml+hbY2+8+Iz67CFt7zvDe48qDtF3Gv6whM1mJbQi3pXo+hA8NaNgtpT5XlP
JVRN2sGsvbfFvPTHgU4VJj6LVJ/62TZE7ZKNE2Uhxbh8JdU6pKDQ9vXgmkLgb4SRHI6Wr0n32xpe
J7SKaLfrVdI7vCbw2vmXoGP0Pna+z3IhSUd7QO3QLJMegBzq9eAn21Sagxgugc5UVP98czq8FwLA
X0wZKk++dSnNLRd7HaE0uXeBrRx4PMY4tKtlPWOrBpEu8S0wb9zPifj91zjXOBY5BZcmkD8fSsme
o3NqgcRblic+b0JXcmB1RQOXxmpyUirDifxBl6DD0SFH1q2Ta/hkg0L2Z85FTaZN3qWLUWKnOrJC
NcxcIo8E2J5h0QKJWVWZ2gEqsxVmbB7SSim1cQtfvaILYYQjtwg2wuTa2xzmYXWmHgfpbt4uxS/t
Nmv4+wk/G9B6YUi3VtmU0Y2xQb6UGL/gyPNyo9BuuGBPsW4rF0Mmn04keRGOBsRM4chyx5lQhDPj
rhxYEuP+GrNqq3zn76199Z4kuf2ipHlQoHwumjwZEtUD+xY7oMy2IrJirvWGEQYmCCeUW+eI5IcV
OYA9lRXIlZsKoACeeOLvceEArdZDW76yHluPftGtqt+cOSc2yuijEZ1a4+wvD5Y1pNy1X0AIRRx1
KmlNqEJwTHjqqIpg6RPAma81i3F8NqFz7lCSMsI8Kd/ZS30k1lwk2LKco+ipiUFQYLA1ISF6erR8
byhvhsF9MLAb7g/nnPa6NoNW7KtOK60pSMpBOU4HNtcyHrvC1UiXrzlJ3gOcxGgmP8afqqVTHi4P
PygSZtn3kuvjEE1uTh4zGLREB99Zk35RVIvvKi/gk1E+3urBU6ToQaB/FKvixjdlfkilPXUESJwo
QyhYv/K1o4BmfBYfKQ6S4bzrKYvT+Su5fqoZ+ktqGZ5q52f4J3E69KyKCFGkGXMW7X0Fdwle+ehK
R8xWrVa7Uv+Tk9CRmtYpjWdZ47j8PRT8Cg4+BScCgeyAFE86a5AqGeBS6HycdhGbwIs0ef5qMDiX
hUtKi8qR/Tif97XvThYKr3fzHRnQSPOYipoaI2QN9Nc0wikFMTRQ1CQ6jag14DBU5swAlan4m3d+
aCoSFpO9nD3frKMyrsVN9suL8LtskmuQ2WMvEP831Vl0ktfH7r4/zPJWxOnMlmUazVR2WcZuUnsq
muM3bwiehmKsGusgaKcmAoI3VXgaz8wjUWWMCjESAPjF2BR/a/zsuO4YabGbw0B7lsjgusl7CCuW
5mHcdOP3L4ulf29xTPvMq26swImHpfmjMr9+P5OVsi4fyrpaGfPB4fOX/9X5aLCIbywcwYeIxnAP
Rz+lp4Mj4qlb4oVPg5301B7GgnPXYDHDB3+CGzpdF+Yr7QPL+FW3qdEtPNPf5Kf3KmHMACWvEZ7+
7z1NgwZ3EsIGKq1T/+Qi+5Mkhu++p26UnXRDcYfDylKaoxu4ZQ8TQ344uMWIg5PCYzFHAya08Dye
CSNB4JCZsL9Rp9XxvR/uFNTw1tq/tg+GZHSsmTbKAABVOxsssXNIjEnR4kYplkm2Ha7+njMjYoVY
B/cAvQnDSLsAgglF4A2BSucPlnUof8/SU0X0v+MxcH1ZjSs2pC9donJHxCbdcatlSg1valeDUnFB
l2zVUA1E54TsyXIM04MbHLNzY8XaTcyKi2SSByK1J5W9gezSkqAz/4b7aoVhT4DLz7i7IkAWQWvN
jfG6/COiRobleHDV1iAAjCvxPDJBaWVl2YngR9a5iAaMMtv6Tl4Wy7bd740Hq+tn4/cOzbMWIljn
IxjluLHjqZ1O1WCMQ3LgEGM2wIcJax0JHAP5xgSEtldwfQlumjoOKSsYp12Evh5Fs4lsCo36YGYp
jHCkZwCM/iI0WKMJWuA8aRChKoDmeC4X9jum6w3P/Wk0YOHD4QF4AJNHJvgAWWTCSps2Jp56ohLO
9SNdP93kUTRzHVnRj3rAP+PL9Flx0qEXtfsYxZtO/ulfmq1DFu7CbTq7whBpkS2LU5zyJBPaTa3z
3hb51uPw68gVu0K1yfN9adpZtTEjKLk48ypc4OxXyb3uSWgdv5ofk508emHatEyWhjS3ODFavxq1
vOw0s7/VOk1gsw/gcoz7nqICklt7ad7z4PWLTl9Sp7xpyhLTRHs28AYlKRzgGFIHhM1Wja106L3a
crzuzVBo+gOckd7OsJyGlMQRH26fntm+XsOd9l5guVebQJmfzxZ/PRX/sGYXk94caMtEcWN9XjC9
TFxRHAQ/gbHtkhkKapbut7oCm/6G5zdztnpMIYJLgYaP0sCLWdbGBQsDp9pTGlDI41KFwj+ZDTDz
EHKEsf+Ho7GwBVHxCQL4dpEvsgPAykeCzlT6nyYehWRVcB2IEqU8vC8AN9WNngMfPrfc0L9m9Zja
i90YmgjNB8i1NeZBLIbE81WfKc1tD5COBQ8je8D4f4C75o+4/yVyxBvxbPw4D6IypiOnTOCb7iad
6wNXmZUvOV+jwK6TscV8nrxwtpWvuEeVXdF3ky+OuAy2Bbp81Ykp6OiLwwk4ebzjCcR/FTcrJrTC
qbQCvwVeYsYEtMpSuysP5p/+U6Nja+fwcVAGc67/gd9T0/B62WV5Dn6IB2MRTWXLu+VSRWJIaUkI
He//xe6JkeG/7ZD+DWM+ljA+mn7xRSjKVgv5CZPt8wA0jr/MS9yoJq/aCd9HBQl5OY0abVS+qUel
ZZTNddmNoQmczT9WAuyp32TvUtKHT6GxlKYIFtiNQfX4QOAmMETKl91nitQRRTxKNR7F9s0rg+mC
rRyIAS8dZcAHJzyy7T6Owu4YYbrJYeajZN/kQ9bGFO+wisCANZgPqCgZS6ILxQggEepjmBHk6zax
KwTvKEDY4Knx8UQLHHJMQFR5g7zjGGwCYhTJW+F0SHSkMKPOBg882krLkehSxOcl2A6s2JG/H5CP
xhuSV3QACkqigc0ToHEzjD+oSJyddPmxshRawT94Kbwy3grLHnA22jW2+5JL7tF8KPfXrLtDeWOF
NwRj6DN0xG4o/IBmkaKyjGOThz3dF1klxArwCLiJ4dTMRdCZrDiKNAPe5POjkEFuTVAvLIx2UcaL
HHINScCFa5EtwSabCKBFZqHCGrfEwCoba/Anv67h8bJx1oHsw/C4cz/TRJjBTY2HZjOtcsHlvHSC
v+8YFw0YBQXZW9Ce8DJ5TcD8uAc7KjuZHD9jDYTpNWHYPPme0AkwVGldPFE5VEvlROnK5FWCSa+N
/BXO3TjPKZtwUfzJyMlg3bFya4tMFYWw/Ac/5qfYZZdqpUHJSW6U8WC0rz3Oxgb4Vrgh8HqZrenf
cY8BtXdMj+MBDegLJQc9K7+MtBIm5RShaKteY+vSzetfgJ3fYB3vzZ2+ChfhofuBpEZkZXDFC2HO
eGUcYvUDCiTeIJOf0i3g/yLK8rCYo4eiwsUMyVpFy4hJBxNMPHPG5rqftlP4LY41+TjROh+Tc2X7
LqZ/TonOZRvuhc0rYvwzVARaVBuXIqRZ9F30OEx4pJXOyoraZB79FoyUpLtmjoakdwMqMb/gkr/q
N9hnXBHmT7Yv9whMAdFAgPytRaZGNStctKcu/SupBpiFOVy6rpjnCbMrIbm2bMZMUKWiGR5ijKQM
6I7lPHXuxZT6T6iKPDx0tunS3HyZSoLPnGnrpTUMG2JEwCqPbzKGM9DcNQAyMZnnF2zAeGbNAyIf
2hO1V3ossHhk7uzki25mrONdvf7sX+v0iGH6Kp/LF/9pYbl8qUDb5ZGw7ctOimOu9XW/ipci0eCz
BqnJ/AnnDPQJ7MsW0da/+Jvcrez3vLHjg7bVJ0Ljz+AM552aDYhzpfv5gIyjmV5SaGE213vNsWfO
voT0yN+bJCRwrQg/JSdYGDMqJNEqF2d5Xc+CzcAe0rKP2B1sgPR5tBUezN/ffI+KzR5yIJVty7Rf
x1IZCzKIAXA4j80vlbhPXvB7mr5ZxUfNlS6ZjQE3VpVMjfJJIShYlCDZeyAX6VTt9CP3iX4Zx/U1
NQ77BtsNWw8AQysmuiS3DA/KE/3XzP/tH3z26JtQ880TB39dxvDEf0JqggUfrAaYG79xG2EDOHS3
FgNFbA3wG+rn6oUp0UxhTLZyFCealZv+M6pA0nPopF+S6nBXQk7nEQmRjpkS4/tg3ppbtFKX4S8i
xfJBbzPHW2Ll/+BW4A5XBdZuxfFzLy4f2tSHU/DCLtGvp5y+1E/ZRMMpbBIt3j/aEp+5abJp/+S1
uaCyAjxD1Qdor/62MZJFYfqHJyLxIjmnXe58OemYD7fo4kY9gbf1Sb8UlzwffR8mKEE6GXDBMIUF
1crYCAHXxgPBjcO/Dk1FjPs0gjxIKvhKjq+MWuHM3EGJWGfgBcCxAfCeYLkDaYgLwGa0BKXRwGoi
nX5PLcMPIblnz8WKGG/f7litMlz5YNCKfC/foSPGUiRYZRuuQgZD6ZaoGBzYHkAWXGcG/SrqGMhm
1Cti2I5x6cej1IRyIpzMoQDYDHl4VSQZsEhiGgFdXGQE4bg8TqCpAC/BWALVjJ3yO02uOKs0U/7/
i8U3hSqlFCelb1O7Dw495tgYI70YRWvL+Fdfa1uDGgYxPHUyiyJxMt3iy6XCMIMSkaKY9UkF1Xxq
2xz7bgpCr15mLjNsZSeL++vp4BRgCMaUkO4JpFKkDHDe4AjGbeK1znCmHqQbAEAQTzPdG9Qe6s6o
nlLfVp5+wl79g88Fgk7E0fUm1b2AuBCZOLfx1/CkwGtZbBiLNnYCp9lwss75suwE42b9He5Sy4uJ
bBrMkQ7nqE9lLzbvES+m4droXtesPqZDjLaN89RirjAcEkfoUQvHkvMNHinYY9nj71f+poC1RqRQ
6sD3NO2wmOfKtC9XtXmQCuZ2n5tGVjCX6MrHi7JaFtf2rsHWkZxsGh/kO0b6855p5/T1k/J7rLEF
lueBlQ37SQlibLfbARZyBLy72aq+yefBpJ0xho+xWYq4Ckcvpp2jnJPVoCMqnBT3CUBt1/Q03Cdt
jEch/3+9Af4jgTfYG1tlmq6ZyWJBLq20HbZtI1yel+U0mGoofvjMlhpiX3z3p6INNem0sU33cCkk
gqjpZjBSsHCJvscgIGxuhhnJt3FlLlZepw9fI2DGhykAjBparB1+m99uxuModhwuRozTf+NtwsZu
raU13tRTcNBRAe2tGADWEdcHc0HQmyI2wHAvAGyg4FJssykdRepq2YxN2HvZ+XCW4ydPG4a11od9
rJwXxkTGi9xwmg5SwhRfSzJ5aDS/x6857YlAKoThKOsFZi140FThrDFOoJR+472ChRmvOkJpcG+V
J0DftpY7jGBDyADt2BjOoNz33NNMX9WcH5Abl7WDkbuGCzyMPhQ2cL4xgWFNYqGGFcA9GPFlNg25
yXrRbRsulZf9GS4RGb+lSWeQ1aTNyecY3ofEhfE8MgaWi9C8vmiHTMDxXj++uz89Pw7eK1P68ZVz
bV6z5BAz2Ou28nvz9rdmvW7Uc6ee2QyCgI6h3yZoteVhMxq048KayijS/IXxXptsHDhi4SbZLnEi
99+rSmOKiaYCmps2fX0nA1YZXHeGDltFNvC4Ex90HBd4AHMXDNxeeBwhZg7GdMjhQysmkeoGL6Lt
tjRZCc4IGKNcszdoOpZu5br57urPoRLTUbaikuYoo6FeKerGV66mIVy660NsYgniX/Wlcjbw0/ur
fjAzxs1Gs3PWnnEgj1gvV/G2puuPSP/Q/wZ/ySxfRzPqhZlIBUmWlYMD+iwE3KCXxRItcXJUebnb
r4gfmNZu4KUL1nXZe897J4J0h0B7pNrhXMezkFiIpe4tlCkzwimDRAcu2BLzCTeYDi4WfDTWKZJv
4G6hNp1Hx+DY2OU0XkhXsIWJv2G4awFpmrhUPXCkNJmmW2LQO0CTYcLz4SISzvF6cKKbLdNz4y+a
KzacfHZv7P4uBnlIpU13qyLdAgn8UZA5VvvsC++qF7q8M6UWPaZlK7ibBrPPWjt9v9BcRhwvtXya
0Vn/nFRyOPKVzGIc4QtZllvQb4YxUn3WRLrdx1YVt+YoD6ZSSd6P02hOik89DETUXzQtBwju2chu
VvGcHq1YfXfENWGbnqzinfCHh7l/YGK6iHfJj/Sg68lQeqAz2ECLjlYfD2uGDdVEvjHOHG+oEvS+
2b4DjT0Wy2hmekksgKnXnkgqd4hSBoVXz+hU7E4vKH2tyxNCGy8wAUumw521KxiF9DaFYHQzIaGh
0UaSgCjip2Hi0Z/DxXtBWml7Jm9IOAzVz+zCeUsDL9o/jA+pW4iNxCOIxZPqeaU4IXtmKLTN9+Ro
7BJcLjFRu6S/sAHDPUglRwxTGPdzkUF1n0K0USDT/if6YhfFCm0VzNOdSjv5F/OWQVbBcJFqwKLl
I4Ip37Pzw/5fdjgrBnAEWqILfs3R6jOCCvbLtob0B+SO3XfyK7R0ECynzMD4JIDNhferIH+i9Pt9
PFgObToqPpvA4Yfh7OJQCesAV+uX17K5g7iT5EjNyQszbGErGk3J56BIFDo8fLX5TiGy7XI73qZC
T7Vx0Peh8oWGBh34UIwP7eiE9vu0WEwvC/ikjmNNccCZsv2IUlTQxObxLJ5p3Gou87MZwrMY5ZBG
tSFExEKcjWvwPzIdBuCjOwsh7xrP1rH4VxTJ4hMI7QMsNSJlDEy5BUlWsCT56MDOhxgR4y5GV0Pa
COLTlD+sl3A1hc93shTsTWRVWyHghXqGFK6dCrYqEKMNEiukcvx/zb3tFL/hERspOlWmomftrwEW
YYH5q87Dq3XEp2fegn1+Tp9TQSwP07F/g1UZFlUDyjkS3QEwpbB/FJNQNjI2L6IqyM9QmAn/2z4S
tgIhqALE+jrsJRS1LPUQdyCCsOzr6RibzjnfsQhIcPngQ0KITccvEEkYkdzP90S8Ef1FI4aPBTUc
PoaAenhHk7gCk18Rk5aPJqa9PKDcl2tsxbfyElrQinW43uhH/ejHE/34egCG5pcOr1CYQh52miC5
fmDD/+BPtWowFcd/l5mLsajX9dpYSD7ga38gw6IdkEU2ahKXH8EdE9rQf1+1sahyKjKUXt0kPDNH
5Y9yALcCzqWTBjb0xTdKDVjFeHLGLdKwSPVK35PJQcCPzRrjkMAt3wevZe57ZupIED1RHnBy007+
u9VNfGimsr7llrYkTqcwSXrEPYnLY3q8NMI5t7hz0tLowEQYfpGVQFpkYnNbBTbSM/KB+Ctamf++
WAW0xDZ6wj/A7CRjCl4lD8RixLhYgUlCA21OuOXrBSuWWc13/R781e/F8HuBZMqXiB/CtQHaFc/B
qFn8ZnELoMX+xRLJLbSZkvk1kBqe1qRC5eMYQ5PAblnQChuWB+YbMF8NUCQ2N/y4IubMwiqNH9EA
07s5LBEYkgKUrhaGCUwhvtS3a6qOFKLjAizjv3whTsPmqAcf+L+vN2DNRMmXZgI8T3e8r1lDjCkk
lv//+hRIJnEUzKFW0BYCxIEPsSpzC9sSoOe/LxAvvmE2Tt/ov2fgYuJ73qiEkVIurQWbBWsvwHOM
e6BQgCv/M85jx+YbgTc+rMd//7Jl8MU+xfPzi/75ee7yA5OmFYkHlHoYj94qGj2hnotS51M7YGg9
cjJirFhNhGiGzfGfdAbyv1hHQ9oYsZo2P8LLrUPnJwQGBj3UkO9iVzzivz/JVIlMr9JbL8TxqKPs
FFP0mk6MyBCE9gXuGtpaI7uWIPYxLgqoz2/t72Cnzim04IRgLsvnrY4AyoAzfkjb3GHwusjPrzXt
R7EiLlUT0Qx4lfj6RDFBG2i6qUOFvkMgURIUc+TFLVUFrPuVbMs2kIw9Qzczm5XjG3rjx+8Ap2zW
CE9wef8hIziRo/jmVljOg11oJ+0EAYkqaYPs6coIQluy9D/qkcNOwe6FrHn7XcYzYw6ZkSVZcyXy
w2io17gAQksXvZ9QwQwcdUbAMj0gG0s0Yz3n54WqWzC+xZ8SZ+ByTcob+xc0QKjjuCkz1lb5fAWk
wjQS/JaZktDvvZ+lV+EvT/TOWX4g/XZOv0IuLejFQlMMVsVtTG8ZTzEcnhWMP3rC7piSj6+4oiI4
5Wr6d7yEKFSimOBsce/C1O8u/sGN6p/CVwMPGW7xi/6Mc1kw57B/BsJ5r733+rPO1vnamudrmAEz
wVfGQ1Hr58wZCEBifeWCpBzKZJwkydVg69eAy4xFuf6Kvvm7xdSSxRr0Sv3Fl7gNMV4Z8c0Lutzr
/Hq8zhzcZKoeqVgGcPixdQFMek+VUHzfXGm7r/pv+FB/pbv8q+GZLP+mR7w3j8qJFCiOHBS9ilLH
6jE8T67p1TjRXFwzqJLptlmmkCgNvKjf6xTDfM3W0rNu7EvDJXaCxR9aG6OlHuFluvyUY5oNyhFV
WcM3haHcwOhBO5BPYdHAd42HouUwgk1fEkA4iT4zeCaUPnyq4ZZVhtGb8GzCtzCaFJAQwm1dYcUz
CfsTyDFRkm3hfAxAG+sfhkDCYjLleHf1vQcBe1leCrcPPZjqAO8rlTPUxuGFF9nBj+5ndDVUn+g5
cRZyCOTaQWsEYzGJLP4B8MKNcinPRCipNoc+xD5Ora2L9uzrL77BKY72vfIwwWxxK75B+v1eDdc0
N12w9rnttwXneLoP+iOk89g6B8bFMn58/cKXzkhyEJ7z+vxSN9d8QzfDqYdYpbrBN3y9brl01N5H
OTm1/Z4lPMTlMZqUpVDn4m6MnCrEa4YVUZJuFhCaAmeOhmRIEwbpMhlXrRgsmP6K4UOuYzAF9WfH
YCQe2JgQpd9flnNs9rCFhdvFLACYnfsHf2m/DqW1Gi4h1TEo8ElQ2sEkZ3iQfjG5m+I9FotfQg27
zPBcE4KjEpBHWGUgnJ/NjqJqmeeLIbwvRGtD1E/4NqzvQt9+WJ9x9HG3zWj+FFgT3vNYfwi1Ow3J
CCtKoX1eisceLiv+uWGLsXIwWfgnRkGrxiN37WgnHEwixAniv84D3wYk9afFxhGyBI8xE/2ZQIaV
bEbeGUluumqrofsqTmo8r4dLFryUbLt2qearGNZ5QVc4/uROXTi0ik19NfsZPuDQMcqvyz7eMzuj
poCAk5depC3z0CEjZbhjr21o8KWVD1sAG8Y/6SzHHuZ6dCPwcTAETrks4QuHJUMTh52cQ0v71ENZ
TDzQZLbiDno1nY0DUYBdEEqTUXhkqXJSBWgLMQJlIMKzFU4Lr6xwOtgzaLCx24SsyMtg+8HTtHaM
bs5rg+cDkYemqIuWXep02Zz7Y5c9UUym2omMP1/IxD8ZrobtXKa0JaoVIJ1SxsbLm2rGlNeWIRye
ERVSO/4xPlTZNUUlEU3ol18XziExskM+RermazfAxl2tRkF3G7KrkydVQDhywk8mzrRI8TL/zqtq
pP2X5opTUINFgtcxvBK0MPF3JeEYK18/lCwEEaI976fUAAUEog4in5mtiureS2tOdnZqWbvo/frF
DqzNGvnK7/E5g2WvRwUAAQkArttH1QL3MP/7w5HQqUz4KyaujJEwY7YeTJ44ix8Ud3iWG9JSpmkc
njVo0kyjePXpPyGE8YxuqEUYDmGVR/2QwfiGQpqEy5KJ0r/BGKAZ74f5PmO6F2MgDi1LljbLuhPU
15TL582oGvET5FyPFyTL3ic/UHakUGjCG3wVA0orDouUNnicMbipuz2sJt68Gc904N5gp/8xNSz+
wgMjLnpmFiQcJWPmWtJG/2OGxWwLFQL2lq3246NuylayilMZb0jvRm0+IRCq4bcbZ+2M3vkAfRBG
wk0Y//3x8pPbEIvnR4e8XHnEq+QGrTRXhaoPxQasdrEakeNDKdMK3pXklhMVY/Dkl94IRc6SyAc6
K8Iwt//GCFsaBmAgYCMjwpLTfknzELPaihBsqlcHSA0butA4YjuX5etPchQXlay4ukwWJVRP/e3G
mqNZ7rDG3NIluOKLfj64lx+TYaFw0qReg3VUzZDKwPIdFHZdsyoiknAx3M+D1RvJVvrdQIICLijl
FdRmQT+q9QWroKw6DaSd4ZzpnhHA9pRm0JNy/6j1p3hXWh40IbFYYvWKzKu5mf7+E934PGMTmwx1
Bgf4Wzx4hFbOcExTSXZzX/GReppRMWN7wrWQ6FHDkhnDblsbUw7US9inTT/GFGojgp62O7XRzqCl
r7WfmCEsnrQLxNlUY1SlXGVQmNCcdDOOWi1Or9ADzcCwWzrTKCArQII24TdDD2e0KxgcCFQ89b+B
Gdf/r7SxaBiXhfs9FXt/OlhJ1ItCdguLR0LHdJGe0rPbEVK9hvsB1O0Nn+pusBpuqrkR28N1+Hxf
vjuLVIh0V+1eTwrQ+owk3DEP8r56yE9tle2bI6jnUpQN+CqT2NJ6PrYSzEilKTSBbhpewgvhYyAZ
EREn8TSg9KHMZH1EZHhp77SOa2gKQYcAgfqz+aX5BHeCBgdXkwas2hn1GBTJADihlD2nO7CYz4We
MKaLEpl9kBXwpsPZNYdEOaHdYpVCvAVxoVxwibE6st1hSEEVn0CWxUacixNyLBQejCT8P9ohyoLs
YF55g/Euz5di5g34gvSemTbrU2ViJz/ApDydv8/JBJKl2zmoLJRxtGcqNebg4Y1rzlBMz+q1CHuk
79MmDyandjLDYg6Pe3grQrbjhAvKVFTcPcKOeo3Ka8VBIyN2SFAGwVQsmfPBX2kHP3zQU5ZdQqnC
c3QsGT7/+/h+/W16TSAgzBvSqwTGDNdgou0aB14vytPOZp+fDE/WFTtrTz6qvAr6Vnc0eH6ICl3p
T/kSHZl66NlI3YDhFX+SNWqwm4CowKxM/xK6uRbnEuUWQyfIkKgXgjsNJ+7WrydmH9JMUD4Zmasb
9gjBo+inKqaLrPjWHbY/PBHECFAETCykK/LZBMXJy/o9nAXOfdiCXJUs4ChRGMLTqxnn7h+hQP7j
N1JmcC8vBsYGJIMuXNYFpGpxKFiFoN5D7FLsuFrgkBpES8oUYoGxbBA8/MHHYXWGIc1v4gWoOCN+
x/+j6b6WE82SLQA/ERF4c4v98UYIkG4I5PDe8/Tz7eqYOKe7a6SScNtkrlwGy8A76j55NjPBq5EU
4niu3jk6IAKS3WHoya58VeLTt6Bi8+DYCcGKeCqsqIJBusZisrwwSZI1RFb0MPb62xkZnL3qGRsf
4wfEaEmFgfGjQAYwHA1MMfUYsp/ggFzEQ9GfkQhk4D2znoln5MePo/WM9EuneBl4bXil2SfiXWpy
/9OByp/IRctzdS1Sa9+9xirbGPrMLPxGj7aoaO5e33udbEGCQnk/ShqN85T09sUqZGWbfD1ZjBfj
g1g9OxCcWM91t+VUr/B9j7K1W/VUO1PrHqN5R1qK1gb1pbzPNg8t9tQ7iADcaV7N1APpPdtANas8
IXmp70PrHi2izftT88NiiAPGpk2j0I73s51V49rajyFTTTB6ba9RpTCoZdARpu2E1X8H9GVr6Jrl
Vy/dOX6lGvlOql5orPg7YZRH56bBb7SvIk60xY2L/11Wd5Vzc03CVfkC1lSzlWPz0ZvPDrX8QB7a
mzjn2naUrdBxlm7tTH0/DlBi4k1SY5M5eXnRYC/ZQccQgZiKVvVY9yCKb9eabIQFubn6Ttp2kdJX
3Ba4DGY1nGeLI/grejjLE3zRyW6Y+54zi0vWEpP9bD3L8rLeDS2RlF3uiqQLBKFWTNNkbXPp0FdW
nX+OEz/D+rKiDEpEl6/r5ORkr11epRMm51NGYGUK+eaZqSiMco3L37y16Fzd7MN4N1nONDKq6ZFZ
WEUiWvFu00fbFgsRenX1KOj38CzJ62rdWGp+46ptfuQy1PTxBNJbXu+PKN0TpmTO1ExfyokQ17Wd
vPpmB6bkNCarinM8AHIMVYFdtdMXybgWq54vz4fprzn777ftz6Gz4Ej8exuff7P9VzczST6I1pfn
brY1b6U6mII3ipHxYpzAk/iIDU7Sor7gzPE2kQQ+q+sVDMjyA4TdFHnjSlcyPjjfHHvEUWtG1lLG
M9Vdshz/o3NhGR1d1uXMRwjyLmiqi0uDXTlh3wt0gc9slKtfK6fqvrkfv95x2Bay80pH/Bfn8WNX
iqdr6VT9xrkijFxLu/a0UM638WO3zVx5Xs03UTM+2eJe+tu/RzsPF+BVUvbYUZZvzg7p49CYyEjg
Sfae6i7aZopRoX4w3rXW0u3s5wp84gutKQBmXl0Mnen1oDC/VZU6lZwQgRDQGP63X95Ttnxn3jxm
DyhaA06O5rNdXX25qnGYbaT7lxZCJ+AZGZA9L3BHsg1rldNw+VsQmaSTWNcAc/1/dlewmWr2XmIF
zUWhMDCTTgzm75svPKfGc3J0pXYvo4SJNOJeezrcDMxUKxK76rvxqXKuHrkBzNvJS1leS5UP16mS
7qW72XKusmumy4dRrI2pNhQPUl1El85+aPSz7mv/L41MFgcBHJznKOALxhxSA2/RYXzQC6c6OySi
/Af0rmR2vIAPA9M70x8Az716GMd7QrPH8e9MJzcIqu9r9VwND7l+X409L8Su5gmNx+MVl+8IrNle
quMFwJQ2TXOocrr+GAhvA+A74jkzqCKMWVSSmstqrGTWizW8Mh4qw7bJFPefScP+ADOdf4fXX6NI
yYNfvKvz6lGDq+YNKWt2CSynO9Lmry5ez2y0L52ihmfeSyJxJeS7mLnQXeqDzwMePX1++PN7hZTX
RGxdXlMgmmvdSrKVN9n63ls9NQvrKnuUImfwBVspuLSik6gRReUUAF+cxE2i82qtNXPxLmNko8Ir
kHpUmLA/esKQAy4p7BcfnjwBj25Xdt26AFm13gJUiZiqYH9NMJUvzt7G5XPRiFVjVCFvc1ViY1mV
HfDmBKLeKL8mJ2ZCbf5VHa5GemqtqiHVLkJfHgITa07Yr1SLs0CUiqajh2lY0qhw/i51soLVGAqS
bXU5O0xSOwAaQnct1Xq1VAlwyllytBjOBxZzrqvUbiUSaqNV7dyYvosZ6Wu5q1LwDDqmve3vhfvs
el9K98xwc6YmTeKj3TjTSeUs7tjn81IuIEh2Nl8o4MtS7O/8lm8+69nqngEH5dtPuo5HoWBEcnmM
SYN9GIdu7kvwiMEFvgfUBiHn8YZTglIbRB0wMMmNuPFx5vs0oP+h3DRSZ087+5nMlo2uqU7utUUH
lBOMN5oh7i5hWDfvTNuPieycP5RAN/6STrS1m9yZSpcObRT9e5QvnRunakwww0+stXg/1CD45UJv
k3SxnmoOIhT/zJcHfVQzbCbUvYJhWI/UDWkrANmtiLJ8/dYsVKatXOXWhJn29r/Tj2N52b6M0VW2
78nepfuKVMSrbvbDJOfxZYSzKSdatx/Rr/U15P490zlF2boAyPZR+F3wRWWCXkZN6afa1++cLZbo
ZFv8PtAg2PzJobD7jCh69+9c5dR0Ztg98/aylm/d3f+/519g3y+7PavcDsqNAzgZR17Tn1RP3Utv
HW2GConZqn+pniXKoAZUsuLUOZ5Xv7JszxS7cNeQvwLW5eYR5maGoHU0pWZuwJctejgGYpLbVB38
O0h3kH4CYosXX857LYZlDaPLB2Iiv/RLOR4r1rO9tbS2XU9H9o9vvPigXvbukvsG1vHux2Shaiai
6FKt2UB/ZijmGbnqpWfk6fP7iU2qBEw6Z5Zcf4vhis1mHedhZRs8G6f2vixvzfSssv6MRSiCoPow
bX0M4WE/nCfvvZupJiv+RuEz9jtvv1gG3o3Ik5VcdHu7/SRaZgDETH/XmWF+EMcbmODc8hYx7gmx
2OpQJ+LMZlb9uQEhbRjFWPLQE7FlzK+pLMGX/94XG156jcJ+87HqHWdLzGGXqinTzOI5RukOKtNE
ap/wvLl3OTheQB791uyIj6v7qppEOQDaDjRBfys9o3fmJ6fEF5arxTwJrGK4twBQJGsaYeVn+i80
PJKj/S85FGU/ETIdSLaQN/MhmwVTFuSh4qbu9UW8YGlTCliV57+xiXIcCuFHVeR4yX6ttAzlKfcD
KoKjMBxkWVCtwsirNp0/hI6DkKEw0YuhFCrk9b0cONKIOgjhwV0tCfS+VY2yuuka17CnRis40d1S
2F83b9upPHm0jgPD9eJxcGynfWj58pFpTNra25eMJ2qZAbLou5xal8rOinMhVDbl3oLyll1ZmKwZ
VDgC8EsOTM+byIQEc1TbmOK3WHd1iSwbwuobhK7s6Vpi1tuJi4nkiELNPE0T6mTWivsErtlAgrPW
zLE0Otzw9QjVw2qgZQcICSPx1QNmkkWPom3wCI0bZf/Y1Wt5wkBuIf27pvOyMFRHziDi4+ufZsTR
f3Xc5wGmX/voRb+T6W3/kv3Ud26CsXwI2+BVz46WTfPbVTfWWX46Y5v454vhrovvyJRn3QI6R4XP
1OdhnOvc9qYQKENnkpNcczG5DkAW8TYl/RSljIZebEHZRAVRvmRL6cIPP/mGExXyAB2Ep6cKNQ0j
UAodTfQOM4kcPWUwtfH5B5SCJ0h4U9gG0sDqjQ5UfdLTjRwDtTyIxrzy0Gf6W1jkTqc8z5Aibj3x
U4jvwnx2Mr/CO+zfzBH/kd3JyPHmvT8ZSSALTpDSDEsGeysjyX/N41zjvgy7DJASpo7Xknc/YGWY
GZ4fEc1gPiA6DO+4CZr0IaNHYAGugbc+bA0AYuEl6VZuTCCy+05AxbZhN8gxuwIENJacezStp7Ab
9scffwFLXh9qxwKACBsvi/K9IYPi38bxb00pqYDuj72Qlf9tRHEc4dfbQeLd4gHvQTRXCtuSfoOn
yuov4TWmmLyEQKEDNxQzV1Yv+hY9I9io8C3NSHi9ufCfRkQSnN8aNMIaH79ej/GVrx7am3Z+sP9K
1PkftLPvqTqu4UF0G26AD+MQ/p0ZHr/ynX1z0S70Vvtqup1uPweF4fRTzt1XekCv1aSoLcyVFoWu
z8PHGiIgY93tX/Y9XJvJNjDpzPbMIKU8n+UQgfAlQDof05Zkke/k8MiN4y35vZg9+sq2/PDREHbS
Tij068/eaSVAQoIopgIW7evLQMuqpIxJOSilhmZ/L91E6z5i5W9H/lgmi4/037KzMqF5e2oju5fJ
2YuW1ZUa79/ns0cv9eObMTP/APfk+7vWpScddKDyyLdeX9so1740kpfS4i/fuoxRJY4oFfw/5BH+
KiJepw+moaP7yGJ1bG5+7FVwY6ZiMcAS7OTFhyVmAV0TbaCfD4rYIYZSJbkKVwSjg4IRbsdcdpDr
7Zt2cXow7adHUo7aHDFBjvvP11diHCx33uLvlx+oi4VhGiNQyXqxKi1sX7FG/jsNQL+v1TtiJmsW
jwcY9DlfntWlNC+O84JuRwAOiYC+n+TQXAj5eNACnKMn2wiT5GHSlKqT+diOXx+nb3Otv/ShlOhm
ejqdkyQAzdos1ytE14anMf08DDMi0DY/SlDlnqWVmOzasVb6M9med1a/9/50LkX+3uAwUECeOg7w
4QqTTIS71s0Mdl+br5DTnUdmXjduzXT3OMm+bVuoSu/HyS5aklAXhTFrJZvPbrK7yxSXsPlW1kLS
pO/KVznwOUdNoLPEuIrkwd0SrmJKClSWT2qAc76Cs2KxCEtHiXb2ubSKywPCZjEbPsYpgzRXHa28
r6ch6kZSnBisKjWDshVD5lZLugMBPi/S3MBUWBaCjCXfN5brSwFrZSUg7uoL2xSekeXJfaouavMx
phaOULyTHFxg65hdnd1XviXhW2Ozb9G5tDearGTVf78WY+rIA5K+gQbqKUpxXITLQETyOlOm/bvE
AnMcQeYQK6O84VjqW3QpcLhFEUCKfogNJuGZ3KCRHh1+VuH/PtBgfryE0wfWiKdPxX13h/ZcoUbu
DuQRj6RqdpS0bbzAFFY+beIPiHWRcsla2YH5cS4fese+Ykp2KIY8Fgge07eWw2nlvrfcDkPfCLx6
Cg8XXmBGsGJCnv+X90aLk5o4fCxweLXjVfs0n4VASJnpziTHubFyStJOgkbiTi7xhUhkiI2DSZNh
+Wd/0+9BX6komjn6twP9BzLmdXDrmYpTlzalCUb/vLgYKHsx00aCs8qHmwLGAgzO2JPw3E2Qd91a
iggknMMPBZtL1ikv93QGsXPkXzvb6Nzf9t2U4m91HtJMlmWfv1+CJJEeuTKAxUy1jAnUBC4wd5w1
YShUi33vGEM55k7VG5+dxgJ8s5EPsdG5FTeVv8LbnZCoFauefFFZVw+2o0CaQyneudU2bVxIk9JI
ctvE0LCUhEzkCUa0CZNscxPEQNADCEP/+udw1lbArb69L5tqYH4kZH9jrdUuEeZ0i31dSXRQy58r
mc5Wejr6ewNID2y7PslMjpVNndyIOwcmyuw/G0rzlLb2R+Hrlu8niY52qCcgZwiE6THOg7POd51p
wl/niCDPxqMaH92aQbYfTcvf4qRrX/vSN7zJHp1GN9SWQIsLTQiYtjL/xUgtMqXajC2PxuFrGmVL
80ay7nlGqf68ka5fNSHP1qmTe899hlTxY5k6t/Gdq32EFmX/7XNHIEnIAcIEQR8vpTdkRPv+rXTt
Qy7KzvTf769kY1th+56jmhbYmtJpuKxrGIq8Gv25fm4/IL3FeetrUXVAvk+jRO3JvpzLjN4yZFA8
iktM8qfvAhBa53Jm8GppzAAxy4gOErkF4tuk3AoMwG6BZYbMptEheo0zjXlFk16N1R54u7lKpnZs
3cu3CgUBJLZ3qRQaj9mjTR1VJCBOTzYRMp+8+E0zNsudSs8PggCaAZYpDjVC8DkDPHFjTA4+U2O8
GbKFu/i9PN+iUsH6kemda3N94hUQO1ZO8TIzO45+mQht7qa3vxHxV66PytN6v4br8pAqLjk0slxV
dXJWPmNhkUkZxJPaT4vp2L8SNGzYa8hzPAxN1LIj7ArGdSOljXbF7rbqD70CQmMYm5+o0htZ8ovP
21vsy8F67d9rqUM5/Xvsy+A8vKEHolQ4Xt3YhCU41Y5gw216VDRAOYEcGQNRLfCT3Otsz8+BGqTS
RUKY/pnkkImaNnhhrTNYVWplA+7c3I/w7BqPb+hEZQlDWyH9XCuxiNs497+12cuunhsjTlnXiRYe
vWaRRVqkS4mXjwPvhvM+PfoP1NA4zi9BQWqOoYTg0IQ/56zw9Suy2p8qsvAtbrkg4AYO9IFpga19
qcai+ThVz9VD4O2h3Di0n42cBn9R2dTujUPr9ZHpeuKK1WeIT4eWFDrnUv53XTkP5GrBzXAzU7Au
JkalQ2XDY3H1hwHbvwC6hPiVjBdrqh5KF4qQCiDr1yTsRmPmQ9Zrrr45VLi+BLIDlJpbxnf54Kbk
gFrHSxlzRuWz6hKRUzc946/NthwEvaonZvuyjMRmsr+uxqq7UkxaCrNx6PiUQqWvStlAMrL9h1Pi
WPmZ1kw3riV0ROP/S+sMafs4jtQOWNOdQvFWvwxJ/6NEM2HGc6g+mkwfv+btefP6zrKHJOLWVMKX
rujmWVmMxdXbx7nq6dV08xeOZdUkAc5RVnUVA6hG5I1zZhZj0F8oxt7TPcz23qXJl+09X17X6aNO
Y9AHfRtB/mdufPlJDAMPmrVs/2TA2nXVibaLvCs+54z+Px5oOOFG/HG/zwVQagKwFEiOncQzNukT
M7rjiCB/2Zl3ljMBI8Uni+l0J9ZUUQuv+0hURdl8nTCCdvUrH7/2sULo3VzVAfsckCbLwXomGU5Q
WaaKAl7PAXSyTja25yxRnQyVgNYqRFKtpMI2NtiSpJyKVPJFFiH1g4DcYztXOtam1UskaL5zLZth
480RKGAMzz9zlS3dl0IIJZ0bZfXR2Lb2renbaXwub2YZmkOqvdJ5+IqAoLXZvDRbkXi1YrX7W2fd
u8wS8LtSdnIa7UYFVhel1d99Xt40rx8PtxIDhgQ2OvcLpn37daXOMi6IpB7LaogOPf7uf5UjPBNS
0/IBNLVTi+XFzhXP63IMvxG/CfP2WFGekAEouJxBzAej1yHiXkAVMUUpjpjY7FPGw6tNGNkGbo0L
Z5Sh5uCyx0XCcaWxCuxHNQn+kk0Zbm4kXJzVc/m0LK+5wNmmZqb2yakEP3VCxJfc/5P0Euzmzqi7
2nMyzhAQAD+NxRqpV4CCIK6+vPlR3pRRvfiYuw/5rf3zisFG2cNin01n4u7cB8jYuP5fQOeB3WLJ
tFPfCoBdFOoE2jgdl1j7aBhlSvcBHlBlbTYtE0IlsRmxk/K6LZsc3sAmzhSoYfsn3fDQydF1pmnV
s61nuxZHxnj/yY5Mn+Yx75ItywQESr0zunOorbiKOoqlxBX++SFOhevqH5xq2xAN+doxTbgFZzM9
8jxbzf+lqnziQAwnt85e+0eqnA9DT/wB403IRd549tpy6MeuNT/nuIDrOB/OncumxWiHBw8aWXw+
+dcDV6fa/wKSXRnL90UqrYHWgQ9OvfQsMEndBcaa2lR7kmYCsOFlXIPIeptqIJk9530OcEjCCGjq
x2ysZ9zufIcZqSS10RfVCATMazQK9eO+KhrT5lRxmbyrzZxg3jfHssd7sI+Iw/+m007G2jmnhvtC
Bg4w2F8ch2lWupcSTsUcvwfJ1tkDb0UVSI8UnLEtX+/YTAjs/NjL7i/l6XXAf8V5KKVykRmsUqXL
JoxrPaw3fssbnKkLkP+zwP7C1VxPb76niwhVYwklxC3ibLQ4du9mBNdMmDB7Xftk22MC0m5ZL3IF
8NZBUtRPDz/rTspcQfEs1k/Pf3g29Ytb4AC2T+ATYQTtHNs5swZr9jD/OqWwIpMkXEr9UxvwETtH
PnkJsKsUQr1Uk81YIqyy1nsdcgyTdzHC11rm2M5Tfl8dTVt+gZj4Rs613LFeUANhGZY29E/dXXhx
9eR42SXfzvKKqN77hmVO/o9HIWJawfyOzvU9TCRqrxaDiSn1+uFHDa7BNCFXtCogCyDykNTdf03L
mUTlEK0NkjLF80nEoWFc+V6O9bFbism35M9GSg04n6jgUTKEITg9biqnbD13fUsMY0Bm23m/r4V+
mk8B+hYHZMn17ecqSlFt8TTGulZJ377PciCVYXXc+FTiuy3DhUA4c6613aAgfqGSmE8YCIhbpzro
hJNfcnao0iTEzRKXVb6vlfXvgX7ka80KJSpQUhaq6Xzr3CZgOPFBxRrRE+kYNB/Eh4U6QgC7inw8
4t1rMsMxCMYDZJJBqTcJRklmP6/KKTbDK3viq15f3TRjm1PhPS9JgJcaIsA9ZC/iS0KdQjrwSNt+
SP+CUQFoh1TlCdJlDHqsxGQ7P8oFsNPQIiTC45/3Kq95auBN/cYl17AVTBTz5884LQ+Ro7AH/C/K
hc71k6LvJXsl+wyIkdwGdkt2H9TKIeYQvBsGjRQ/z/YpVroQzwxukVrDlC/QHXycXOq4fJFXnyo6
KSYNWDVI1qynYuWlpuUdZ+vwxohN8DHa2JVxmWpOPHpRKg1EPVneRsLBKScQpmqOAjCfFE/vlSMy
OdNGe/TLDxHd3kCAocx3fpa5sGVmtJoKNlyOKC+Ia4fDyXlrswQ8Y9JN9hNv7Gze+IIeo+Ps3nl+
ru+VBWfF9+SdgKWaRONRLKRJ5c4sCNu7L1t3Nya/rufVzyRy4HxYey05TkY78NeCmVsVMaG/d9Iu
a4tzaf5+Mj++dleFIadUBLPtppN+DF+5z0QSB67EAVaPZfxJYa0Hv9718oSp8V1p+576Sj9Kz0VD
p1OorskEz9QgleWift50to3bvfqI86boLrUM808+Xje6atI1ixdXdZN44x9ILrSNNpkWUmUWAxSP
vfCFIn3+LDSvnavPT+QG235Mhl2Jqu55DvBL5bzLFvcMfETTrweoqCt7aZP/dlOEUdc1ut9aCtpD
b7+Q68JcLdpAtDBqMGS+/JPd8EtHUHmNFd+7aS3OScArZ825Tg/jI+Wn/PTAp5s+3gMgTjuJyamR
TzagbtnDnyP6hre+vLoH3eg8zdPXL0d6zjl13ERGBou8pVvm4LZ1RznKHJLuUIDh4mee7q9DyssC
+rV7NjE+Pe9EeuQ457TliN89x6d1C7OYcZK9fMjXT5lvNlPJfvqzwPV/W730KylTLoPbsWEcQkj3
FSvuJgBP92ySD3JH63H9ZOObBPVEwiQ/04Iry5m3XO/lef+7KUcQD9s+MY7/irxlZhhg4qUSM9Na
/cDalLt6/J2u8333e0E1Ki5+H7rwWDV3qW1IL4rz0T98BBLIQcBGZ7aBx+dm5iQOrOEguWpqHxHw
173bYwTEgfWbcWWrqnjXzJcIB83QdWZTZMaOyufHvP81bRAtykuNd/xKmhY0k/H0w1l6nAZDSxQN
ppn39hMA7Hwj3TITVT9jF6uLCofy5Q2Flc9lfN9yitwZJC8anJ0y8xY/4em9fXzULyrm8+hS7W+L
Uf79IONTDkxsfG+jbCYytUUXBnt8J1R7X2jBidbebsbFmWpi8gVaj4+uIz3GfWCaTulVYKU8r28b
i7AdWRuvrUWrjfzZdF13rbe99HG06TfmVc5E+VjneqF1+jkQMmT35b0249D05ntrzum+Q9DKO9QZ
wbb1o8cQg57qu2fVIRaKBUiduWk53uKjLR8SNCRXXg5miuGb+fP1zMW4elW6MaM1kj32/wNQd/GO
41FXk2SuqcL/O5t9pweLliYg2eBR4zxHu7ChFSxVFRou9ccCHNLFHzZ+6DhWIUXXz2PN39g3xqpF
DSJ4PZcYzUePhFjbVPFYva35KVVy9dQQ+pqbaCkXwOXu+QNGMf+cNx9lGBlcvZZ937VwfU+T9KZi
gj4zD9Od3H7IPSB+5PrY3CiQlK05hTQq5X9FEmoAip0ZmyIJ8D7O342B8yD1rCH5YpQvbsbX72dP
aXC+lgrkhu35e6GT7FH8JAjOr1Tp1e37sgaIRN7ZvveOv3eYQvR1Oo9jz9YL1+rZ2MRiFnrpgRaG
ZkEFeN00Nyif1L2pdvyfa6NxIGM7vLfLRHaCg6C8HiMGw8B4Ci+jTAj/4AmQxjDSybT3yeoybdJ8
E30xrZ+MbMeLam5ZtUdhe8toORCxRha5K8tGCPZCM8Im/ncggs/Xt3lHEv8rRAYsV+VE41RJih7p
7ydb7rRlHhmNdHcuQRPbxTkRXiuOqdDSyJuUr3FYkMQyUcGOjzXa+dgAvttng3CrpPppcyAlQKa2
OgWb2aMdsO1D/xcYROyzcP9R7dvDtpn2Zciq0426jjv0boPEJfqEOy4SHQ5cStIOnZxJ206pbH7M
si4RbVbeYjUeLAXJXMKbooq1dZQfSYH7eLVOhegYN2L9ZwwNfTYvuQjL67HMNnkkc9lxX3yg1ep0
giAkOVvFuUxXL3RI+VSDngkZ6ofkIIucmMdaRusUNL+sQHhexy47LBEeflSIhQQ2fU3oLXoGanOF
FD0fy1vERvgC1pGegEGWMhbfYcBzb8gksHeCtkYgZKLDJYdHY7riiclqhz6BytAfvME0djqPjbgz
8gZZY77O/uOMH9BRUGUbKsgwmwLSTkPEuCcdBuLhEZB5KVr+/bDl5IYBYHCs9AIXPWYPkg8UxMEn
lgcyRzIp7bnvpLNWkZZtnHmVNmz33cpb778WDcfuzgb9GKzD9nkzNH2Lv7p+S/zQ8dwCW7PjG/9+
8Ys/DyIOikmuiUhD8e2n6MKzVe/Rq+WOFFW3YVRJ1vc6GAI9ssaFyXhdx+gZr35U/9LQWv48VYuv
o0Vv0zP76PhC4vUwf6jwO8oWF9dkJSspIVYx3QtjIuLzxwZHaWSsVyjQhGjuKqtHroxpmoWBSPuK
x8Ymmh6V3mbRlgRXXw+SksrwsIPNfTE7rcSOxLGRW/EwADMX8xN3oKZ8vK8sO9umKc0g16I97W1n
V4VzT7qoCysfOk/8uQJUYxvtus/OofX4uEn6OXfEnw33jfCpG263rrUrAtr8c9nIRYg20aGX+XqZ
wu9Ky230ue3MIwqG7+vfXpHbmHfOlUL371CGgC/0DomJIxodHVibrq/GDqFNaOrTbq7qjfBv/Y6r
MxWb+Kj7JM1KwzuxKb1aWjn9NIQwNl42rp+vYSF0v9LLJs/aFLE/sJo0I+eKw6Bg0M0VrjsHNDQ1
XftawCrLxnNPc4jUW0J62aoG09MNlTOdRDT/vEUJszZYZ4iCOkbJwfzt0aUMI8dHgerAIvHqTs6l
TCvp+4Vu0rv27OzfT8xAiq/mczRvLrqvOv+SQns1flY3LL9RXXRCmWJlev04p94WW21xYgIp0UM1
2mkrqL4cENY09/Jb/BLeVnh3O/ixgMvOqpMZXDDrDeqwdg6d9/TXoZNu7gaP2tItfi3eF2UmLpsN
1QGZcmXlnmZKOnO/rVcVhMtRbHbbRZtrL5Gv3pqrafkaiw48Yz5jg9eq++U+vt/rt9zn5l5F0i9U
4TeZJk5RHF6C1hPModroh/yfS+z107+bnJw/ossRayOvTAFRS74nhuoo3hq77vxYTRS36ebr0fMZ
HWrp2e0tdwulwTBe4BiZWFb819/e8GSYl/Mj52AIXZo2aPnT/QzJtvvsVsrx+q36lwLs8mOQ9VHA
wYg2rJFgjzff87/yIxetkmnLkgS3FhekLhgDY6gD4b7eguw7pjnNVsibtgNhnf9+9FJHWDjdJtY3
WTQSUNN9hea51Acqp05DyMKjTj6SbSDXhcIW3vcofyq/g2GXI5FM2ZQ+2WZPNv3yiOEcDIjxXCLn
j0YFYYFaXNnC2xsdilwPJuUQdebe6qntJ+zK1LHhuPr3EOFI2l9b+A6u9/Da6IBbnB5aTmXPxXFB
vLXoeSb7ThBvl049z9hB67zYds4jW0SZPjeojnWzDQC2xsoPq1LckoPC8402G8OeW7/efLYZXs71
5Xbs1zqo0kY8tgpUOfXhAHY+ekMGyDfkycpzVdMr3sF5MF2+yYpwxhg45/I1ELbTEfY4m3dylxJm
4ap1KW3LW1j3ErN1H2Xbeej3zkA03YDRRwiTIE9KU7EJqQkF0Xdi4hRy3uS32v6Q6pGLVdU79u+G
KceBiHo72AOWDAqOg+cMlKWI/tv8wHmWYmpUjP9cveIjiaTYG5MpY9Qe7OpCgctvGzN0XboVx+RA
qdJqMEckiTVOu0pCAIEX1GVytd98vfLV/fsUsLuqOH7u+9ZjrOrxvacazZ23D471+VWlcPujsT3k
ixgBWm86wGYiXccmtU+S73dDJIv/cigfMvXF9yLfSD5rsal61K4vP69llrB7ls2UlqV4ocXQZrup
TUeL3RBuX3tuR4Vq157g28lz1eoPhIbrWH/5YQEHigQH6VX7hhpRsuNOH/nGsjmP5v5RICzuoQVM
zmL5aBGvms6cPvy86/W/feVydsumGIfzMmUXvx8ATDFcDUr+/QZX+7E3JR4wuuLmztXQ0MX5adYS
Zp1k0ZZijg8zIo0i1rvrzgv/PMLV5jp7hWJC6XAahs/2cS7f/Ay6U8u41AO2ABfQtkJxwZjF+e23
hTO8Y6UdO4vgneIZ2umHRJi7L+zLC1cpqiwFUfhnP9BxVsx6/z1ouFERpHhcdgCN/EWHSYXcolig
HeVCwQZLDXglR/N7VWKZaS3cIo/W7hrcFuYRcZQ24sTe7VL3PpzUSac6tQTofStb9r+aBbKrMvIs
PSaBSf0R77wECJjcdCg87HBKt4ESxnmTqKn53cGrW+0VC9IgCsKdWiFc9baomgBx6f/lB2tJW1m5
gROmilVp2Kq7HzDNoy6ONusk81byat2ylg7sJ9RbTJlBbqLdBFEbn7NRowMjLGmFATBKfcVERoWK
sXsuDkN0eqvYyj0lAPFAe8RKmrMzYjofrltLAcqsRiPrqAmvX9UJBQC3Svj1HpWVif+IbVORubue
2sY7sLwhbf7/rQ+1FgC1fnm9xSamn17lOlRWlDQ5DOjtm78AbsOiaCSGHuRfaef7qrszTko+VGPL
AY5BbhL0wSgmjVXvPuJ1i3Q1vJ6rC2+tfYDhlAgUKSPG+eNdZYSyEjNTAY4PcnCO9hKhb1l97hlZ
Na6H2n5bAQBwzWY677Ww4K7m3Ga7NwDGx/Z92sv3CrwQWfnVzjjHuMDT0XLjlbuu/z3LcFoGJmL3
Lm7n6izbQ+VIlhVTo9Mw0RIezX0s01+3zOGqBWnLyM7OZwlJ5fRnCsVmXsOoke5aM0llbMhACYKj
5Wkv3qxL8TXtXrL+e8FuNai6SalEECU+HqTL+IhlnNyJPoI4I4zBhAJyvUFtH+blACnZoXBOHmYA
9+p8Y9AKzUkXWsnf/KNt14D7fL6XS7uwkTiC2IRDGwrocJeB9d0b4YZRmM4T7eNGbFht04p1dcpl
0/zKqZzs34yy2IHVLlyXHiwpheTV1o0QzvbwhPP1NXaNz+TWmiKKnGzKJ/DEYG3VFY1B3e8ZLL6z
WWXBuZ1Phzc3movFRCHfhCsuQsMjBsWWaR5goprsQBtn7lrTbQewe8sLwMpItG0B28ln4paTRoHp
cmzExudOFtzo8BT0NV6/86bhEWfbextiX07L7KEay37eKXeYhnZP6Wj/Ce/gU+CjwB6yGtXx6tR5
Xybfo/j9tRuzzaDRd5V/6nrYb0KfTYOTveN70BQ4T0iX1JG8X2/Fr3ytcLVQ0UQs3ZK0Y5CVImPe
9LriXOiaYZJ02TRMg9B01+QejgoHwrQRRoGvyn3OXCM2IQuy15wJfojTFdqtxEZe9oV35e0tFeib
YH+QxPkvbXhRWzQej+JIxoRxWuOAifeOWNhJ9iXIMN33V3bEJWtG2n5OzXYZWrmHOoornSWMBYQE
1/qNBb1EALU3KOR52XIFVG0N7dGoLzE+NQ9BSvHqgGYW5V7ij69qb1pNSBaJnjCoUitXAke+a7kt
ZvbgNZvHTA7whS4SrWuKw+qq7kPbVG9x1qWMxDFRTs35Z2KYURDzqR4fKciEQ/wiP9X3xIYH1haY
7l+7j8JYZ/tz/Fy/JyKs3I9Nk6lx5xVETu6EimHkBuWzmO5dy9m3W+X8k7R908P8cFFVQV47iPB3
UY8MCphdugfe0hWg0nTkSS6f2K5rzD/Y/ef2/Tacj76IgCJ+GJPs6FHGDZhkeNGmqpcfBV399a3v
suRb89nX1cARIb2j+LV40rMdcyxNkl/att4/H2O+NirOybQaNwUevJqZgeEP8KRL4NyZtw1DQTtf
yV9I7f3F8UsUj2n1tR3++4i3Cm/dbN/MrC7vorVnnLuo0sMOpo17TS3ZtYY/9taqQixNusVvF2ZJ
HXVBqFRFccAfwUIMSyOyZ5vFVa+HDye6u9y1F85VTKdnJTkKJ7dbqmF2YVTmUtZrpFrAuX0nVAOP
MGxz9flDKBb8sNfvVNyBSLh9VRwffhuPeyYEURxAyavDFdfDhVrmg9/ZPv6ZHLGMUFqeWjEnaznZ
TuXfMcZRRtzGxqw9OZOdW6RUmtd8zp8LAFLN4CcdVBj5kdmMI6KZuDAb5Zajkov/nXpatXB0pVvK
ZtNHO6ByG4IHlMcyD7F9MKARegw8y2tBGkPPVjnAa4ELgPkn9f3IYA0GQLkadJ4zjW6AI2YSoFxh
5p+cAQTuZQRVYyGrT2SVUNRnKrTw+x39d8W2GgHhKoXyppIqvrtzodmd14c/z8vZzun9GcWaMWd1
b/O5+37oAUggG5fhvE/i3A358oWq0c0AG2vsiSBM5akmeLJNcerKCixQ1IKynmyyzOLRVO1T7zh+
ITc2TuMp9no1joHoDcgM9PLDf5IO3Sed7mFEonOJVrPkkNVh71hdtxYCFwZ5Y5RmlsmxoyWSV7OK
wX5DQW3R/AWqQbLHG2K8Y0L7KB0i6xKpdjitUjRUYINPT4ntpKvGyZpNWbHZXA8sgLvWQ4REboBM
Zrr/4+m8tlTllij8RI4hogi35KBiTjcOQwtiFhXx6c9X+O+zUbfdbVgsVqiaNWuWMb+vM6rOsx5e
EULO18XVWrZcyoiEN9xrYOf2rBhKqSqLorROy9EovcmUjU9uQroaakFAiyuXJfoRgfM9ZtQ/0mGf
piKDTgS4vQWnPxMh7KmkKUD4IAWO2hIR1R781fC2FUZK72brUI5RvcAZgEyHZ9/XUflvdhNtcE2A
PO3SvzrXqCapAKdODpk3uViNEvk25LQHz20+bQ6a/X42QgHVYrNWiNi6Gh1eChXZ1Ud6P5/TH/z1
AhioQZUKaO8MQYEeQ7g1QFfZyli/arAcNxTsXXBC8Jb76Si5uhQhneBPUPTK+oT3CeLKqDFrSLKY
JMsNcf5ZUiiFAWCJYKirj69/7wgXLQC5x72gSOJn9iTwNssnT0q1agsSFahBguURg/hdFhjh5BCc
gmeAO3z2G2vuBEIWPLAuPIMSQE50R8hdejnyd+pz8Jq7KDYTFO+0n762ZpviL/ck1sPUat4iqQDb
JMaEJxsx+fjdV2zm7EmFt4vUFTr1NfI3cqETfYLaK8TJFftZVg7EACl2yA+CReKKiIyGx44L7W5d
rpuvDgZ2xS1l+WH6Ecx5e3oyIJO4jMDlz8PSabsoLDxgX7C8kJpm7EgmJQNngBeJ6gMrahdmOwRa
YHFQmyxo9VuSgycE3IqTI/YcuAz5GxL4AJbBuxSzLkicRwymM72uWUZIq4WCm0DxwUIuwEyfHdzz
zjTGBRXqq/3dqH4yRHyYcU4xwL9ziIAz29YR6yCziSX+HeGz0anaYkPlH2ploTB1CIA/O7XuO4SE
nA4Z3L0iUL23A60PDe0rIUbkgNgsxq8rBU1xT49oPJfibSbLDFzsYrp6wzXuzhvlcAnwATDjWYrY
lVjT6fYYIY09rgAXSWEDxj0QYYX0AivunVH8hoy7G349+UlcO/ysT1Bwqc9D1vRs8QhQ/IeQAOme
ADU6HhRfMhDieY2QwaN0C6nZTi16Z+YECVsyLKOXf1tOALhhb9l5rz16TYthGVIP/WVunnQ02kld
FCep3rtnQWMIa3FCstoTKiMpJD2omCiI+3jSZHPB7MW20O2MvMgBulQWHt7u6GMjYR4deoeNMoEb
G5ZUEodadQDrRBP/NIbaik95MOd48whQOMC698EdvlwtLs7hp/Mef4hq9CnGFeQedpv92fA6hySW
4x/mzoNNOus1sRQUwCA79esuJBCbTNK22acpcMGfBeFUsSsfFoQBQlFfv5iwKb13zXUGRrRAZwQ+
+BuODgRJVMJgeoLz0CxKDz7Bh3DcrgThpp9ApWQjwncu7h1YlgCMGLSglQiosJhpk+tsBS8dwM5+
0vHFLPUubJFaC5K9ahaiJdH0yik2SUxSAWFlyYW2CAHsCPGBvsEinjYGDF8LpjNUaSw74NYOwevo
0xGPkEmr2gz4ujNN57DZwegA9Jk07OzKmNjJFqpKaQLenNFVbbm1GEBgrA02LOidJuaQjJwuKKmH
Yg8EtOA7Pfe/fyW7EtVghn+Fu3pZFCpvkqZI5I4A+gQnH9l2uik1t+zGkSqFtqHAYjWGMQzhkGf6
moGZ3BDSKP/kD8ye7+Y+5KkWJEEbpqeXfS1SV7r9e3DzFOc4uru3HlSUd/cenN3VjOTD8WPa3N32
xwkicqPnCRV0vKs1l5iAJdfGRfa1JNoKpwK3yTCbj7DJMo6FbH+wXTJHV3ttkvgwcEfH7qqPAtMH
NWcrWQqrnurQZFjgKhMns+TPR2ijTQRWROn43sAaQzL14JLzURuqkCG6L0FKy+7BJ+tJEozTPtG2
W0Asj0l5n54W4PdHX4SPSMxPnD48cRjs9s1H4n7cGCsRBTsods0+gQvI4GWrQhSN3ChjA9lfUhLz
9Z0q2MFjhs7UrDE2uihX918wwDpF/MDsXb5G2R80L5THNX+1yaHVhLfBAePOzGHGkaPUvzPjhsk8
y83Rh+S224AIf+8dArWgzBkfkX14+FQ8DJN2QG/W3XzRKOAZHtUelgecywOFeMZJ97khcXlyg5BJ
1kdufW+OoY/PE+o/kpuA84JsXjOmfnw2qg2rwkTKLGsjR3ztYnlkcYYlexgYZQeB/BmdXRaBQhWB
HO6iEiUhItKIxn1mIo+duaen+LgKgg4xAyxNOvyaJ3qCwCGx5uweooWdxpQNXr7pMdIV0L4h+oo3
cUcV7/mAjTvOEVybHcMiDVk8cRfrNxcjNItf3mVEoexr2EIOJtZbPdxmkRJEdho3liU9VCB2DHjT
7WkpERU3r+Edgw4fuHkHpq9EB20i6FTVhOb5QiRZjXjpkb+gDrukLL1mid9M0Uf8kOpvb400VRJ8
CJG0onQrQMzytmOQpGgosGXqeMnZtk4UhcAdthrAF8UEEgLSbC449Ge0XetEJQ0XNA9YkII+8H2R
EIf6ojmcALp+xfLlNSd4BWDq6R3vGzFVFd4vjHrSqduUmfNb+NaLG+WG9N+HtHxAcwEHp/wFnTCe
6lMQcSgkFUCPBMOzhekKIkf1lmJ+7VXYeH19V3EbnQuJxpIQx/aDCXuI3v13oE8RPCPyeJAEiRPU
Wh9QniJFgG8HWLa7CwiEAG/wM6GLdXCY9XU6T0RvGUNl+diB7remvOG5g/ctJ2+jkPfBjsHK+RkV
mBpiWVSYVRu6JRLIqtSOQ4s1cbXcBY2nwdIUJlCDklO45KzAuHCL1f5RiY2B9tev3hEbk+IjdkaZ
byYLKDcX44taoaQeU5USFulwSRrgJyPezBldThMQS9C3R3f1mOJVwUUCuMf/gA3TZLOo6xDa7zHb
MEECPKLk6j1y9NkHGdjYGXP4ttCJ8ZCCV+sCfXwQ308d5evyUpqCdQ9qD9hIcRoE4fDX0qRHuVjd
h42Dohh17fIpMAQgIjEEzqiNDsC9BTCC7cVHseDzQY3mokKyuCh1tBMBalElQT1E0AcSwCDZwPkL
S4PaYuF5CM4zpuMk5vJDWIkP6EJ9IHnrMYbGeFXDfNV7CZxOII/oAglmIQ1HgY2Y6gWbEOzWAL/s
tQxPzX1wDLzBI/JyqvRAFUJA4ATUj72K9EfsMW64IdlYVK4xQRSXiOoY2PTQo3TZcUVCpVT5abnE
JofCguwR7pUuAcUnLkqKCJSYDsArvFNSjs/3qaJO5XVVWWP4NTBOeQdgIqQD76NARId5h4ROOaKG
ERMZWUh2mU+kzFme4ZIqXexm8FxEwuAwSJYmtSIBICk2r2C0n1yJeSBehQEA60/3+VLR+UFqKPd5
tT54tSF4s9tDEpzSODi1gmXN0TPiOic+8CiReRtaeX1aNBdX4qHnYd4DCqeIE4OsPiXyUvRylqXK
hHtVYwcsmupQB5sTxjSCxJnl9vJGiy5Cd/1Z2iD3cGrhIfSq4NHxCJks5DsZEJRb5g3XnBPmJwo3
txxCtoT7vzgTQalK5IfGq0aBT0SlJjKD8LYetkTEM+r04DcTdEdHzIPSSAD/2AOyRxktW01OfSio
oLSqS0JjqS7oZ3o4eYMnEZcbMkJrdDqMmjO/erNFiRkP5EvH51O87dNpCXfrPs3XhJAarMkkKuKQ
50HyISKVA/sN+WAm4y1HwB0ZeFBr1vRucTlKBi+tztvgG1BsGIywbZ5IZeMhq2NF2zaoGSkXvvzG
DF4wdrSwcCSZkLdeG2u2UQ9A2gulC7qgdhDkpf+YoeXsBAZsnLGA0JUAk6dyBBHAw7pNlQhydq9/
lB0g/L56uGrM+ah6gNZS1oIigElIz/E77Qa/IU6GkuvZpsbiZ/T9REIVSim/ijVA4i+yTBdtmwLg
PxNPHxwph3FcrwYJgaoaaBUpdVMN6bBpPv3o/AdGNr+tYnwakC9Wy9ypHSaKqE1Ahybmf1fHfONr
2m18keKcIj9CL9/od9KB0ayr9dtP5A4D+KSgGzc9aMUtxIkInucQ9t9md0y2BqR1bQiJUtU3GUoI
r+HnFTbPI9gp7XoPepUwTRESIXGtT5I2WqIEYaql6gwYL4SOdnPPzGf6nsYEAhkISATAzOB7ofXV
FU8b0GnaQB80vANkEUIYEMhLBMwM0jh8stFdGGhHSelFaH2IIgBQwmt66pCm22cIsmqghS/UV0TS
40+EJn67ly/eN4tIuBYXBpJw5JabT5Rs8NZj1iATI/B2tcVmIm8XocHutdsaAnMCFlPkheSpR7Th
OTwrEMY6hOOAPfeUuYePCZynCe+VKjnnY5R7KL0oN8azU6Lr674md5UIcaQ0hmy46ZxdD8adtmat
xY/5UqyYah4+eAdbNiWRyIiRymSJ21yz1TOl2PQekP+nWf+1FmIcQ/OGNisxSrZtpGaJGULRe1Ho
6GifYg///I9IdZ8gz7ixPgUa0jshw+iyk5M6/31GBLZuAZkELK9w4yWGPanBHOuSy4/RXV/j17ZG
X1XSE7MdlX6W6Y2qadjtH91NSk9b6E8L+t6qT27sKW4AC5FWuvnMhM/BGku6SAVMaQt1kG9xlvgA
t7X5+GqPIlldPdYNsyQ8wJrcqQdG99u74a4D2sfGMHXhIAM2e1TVapfL1lJZQrvxV+653WmQ7vUk
swWcih0a565fAHGjFTTMeEBH4+DWvpuEk9SeWM5CGV+oDwvnrT2hSClGKXJGlAgFZyL2YgM752s0
DdatOT4We4eBpjJJogjxD9+IbkCMByL+26Lzj/SNZYTURY8I7oStMOtdEY67Qu76WLOZ1+8Dt1D7
ikFAaaZL7CYD7M4nUl+F+6ihRbE75UTMqG6FZaZcSGeD8osR1gLLt+5EaY42PxGKwVCb12pERhp/
KjmYFARx0wTA5Q5yRsWpNEBW2Wh3i29FcpriYcLKtkFHig30tpt3W6QHj1HU0KFF8DNgMdrowDYl
gu+C8ICeiTLRl0RcmH/T5xjV9jWZumfO55pjWYHmMGKIuTA08E/x/KH0TNkj4ZSRTnfr19cYT/Wc
ubID7Dj7iQ5yk/OeNW8hWJNEUMNAmCARNNbYqQIeg1L7ly8TjvDohygnLtdal4wWK1OJxcHDQhON
4mvt1MJK00O+09D5pBXAqsf0yHtMhMLhTAnjCszDzM4g+0AXJ5BC4N9aAjRRYsKHaMwiMlUk5Q7w
mrJNDUlNUaHa8vbLPZZ33PrpQnWx8mCcAb7jXvqqC7qfuMwslimAjpYUPBTdR6EaiaFV11wMXAKz
UNZRjOhh8DAzaRaG3sEHViY9A1iMhQ1ep4+Lr7oN7AhiVmBikiNN7PstGPNzNeFXIBQpf5QXyF11
2Uu/FhwF9GzkBJFW4Ze0Bbd3LaC7tjsP0eL8ZdIcfIkgkXgDnIfphl3B1/7eik7YlFQnPg+hbBv6
Bi+ZE7uvfoEtAYwsADn8odccZROndpzQaMVefqqzIxh8H3J9+ErweHkB1BC2NAq2vUKMbflYQttN
4mwFG3c+5g+URAWPe4xhZfNOPryhdDEiEDllM2axh12EyovmYmyS0MYpJRFidhQiwboSptppzKYv
5LjVhdgFnQNpRcwiptcbjobL1z6fDlq7ukfX813AJFx07JySYfhtod1O+HcNA+V4i543ivW4BOIB
G5HBnYrhiSrrAfYNTEPC8cSFH10eNQAhuHgkX9yR9n2BAmMXjGgxIXc4wRi2Vw+sMpHS5GJ6Y1/X
RIixCmSzGsPZUUWm5lEXdew0BUTuPdHsx3AaYzXTQ1Te6VFR9EhFJlRGqc4ohjAtVbrPDi3FDiXV
mfgfOVYIcMAdRDM3Bf0+M4mG7ADIYN9gDMkinToYUgA+tRibvJWDOF5YAimkQk6asCCUC3zfkHAg
+2kfs0WoA+lr/sS7LdpsIIBiRla3PpBxcgU96ZeZgpI+mpAQGmyjr6dpcJFvup+XiGILoSvLgesZ
Gd8Mc7SoDXQq334KBWy7ObxSpotQN0lDJKEVwPag5+hGUNeAGAjzjpIHc8jD5LhgwvPIxxAV4ZGb
xOWZJKX7eyL4FvRZSOilaIw0qkeeNNvEcKDyN/ZYsVwUbsxF7MGDlaKmgglONTjiPDqCDPLI84Q5
QSQaPTV4yxh5CFE4zT2eAjcCOYJalswZh0/lRhFwuYSIMGL2V094J7falsHKa5E5+f8jH4UpxmD8
PUmgRcGrqG6t+VHpcgbsHtww+jkPin5ycoSi72t+qrPesG6y5Mn5EKPhsblnM0fCalxM79Qco/Fo
KO9pd3N/J6UWawZmVGq3iJLc1+Cm7Plyysb2oC4etS6qk1saga/Bd3JGjT2KMMaWFuHP/FpS36Ol
0N7ygFiL2wzva/Zy8vvua9yMO6EsuhU+GAx9AxFbfscTOEc+KYMpGX0O+qWNW5/zqZpxXWdjrrP4
XnR8JYZKO3HUxy22T4xVLsLDoH4aCu85V+Y0Po2xZ3HPUAvhFXIScgpcOkz4xp4RQi8wVOp7Hn43
6NeMdDSmeaQNyDzV2Wz2jX17/jE86Yj7mo8ztlwwsqHoSCzs3wclQyqlopK0va8ZAcaWrxYBahrK
iUknVt/IO5p7HjDw+YpbHuD38OR3w/TkRo8m9bi2bexJQXhNMYtP4/re2Nb3jEeFzIvq1v5Cxra5
7irpk2ep6wrYD/TXxtLnC7kGdG6DnmBBl4RQEsV4/I0mfGSXOzcpA8UGQiABOjdYe0q/UAWpUnWG
mFTNhYbi8USn0gcTsVK94I2kq/BId/EJtJBy9/QIAw3NtNU6YyHg9xq4CwBw9UVIxVxP4VlEgkTI
thoX5I+2OSvpXoYO1wLvKMNBqtwknjM1mBTiNb1CJjBeoExmjIHqIvEFfD3PJdxJ0A2UAuYMdnX1
radxEydc/Blu4llwlkRuuCbwAqsbhKT/32qGzP7fGoCfw0RFBpdHPk6mCymWKBlTfoVTQfycPqsy
5X4v4JHhgU/1lfHKy7t81yUggoyqDb4Lj/ha+ZQBBmUcyRpo1MzTwiZrFiYUVHAm+Sqmp3jLEZYW
ubXVrURcFwyUs0ttMvK4cZ15XF1YdGGksRghxISjiPxzjEdfNgb3xxZQ4HYgWDKChcEnoDmMVlS1
svHIje/GuxdXNp9K35fVAQ4Bk0mZk5Czf6FxhnBcE87js0Or0VGTpjfJJUcgkYYg2ivvardBE6z7
9I6273F94K5uYUF+uPZUA2MR5jVpw1bQjYjxFWE1wZunQAwZ/8MCkwcBGeSh2wif7lp9NHr66eRk
KYu7r/bTrtq/z9SF0v8iU4RWXWYpfWhWtY6OmWHBFeEHFfjRevmiKJJjYqkulryXdAF9CS4T5ry/
g0C5+CL793e8uo0Fm9U9Q/MRiB/xJeJbiqWT4Ea6CEmXu8cLNQuyOtJi21K91sfRlc7nGDb0CZUu
SVk6fqJ0NVpdUR7VR7lNCTwIdDax0feKHDFnBQK0wBFUS0KkZ5K0VvAALPVmFSSmw3749mql81mT
aExlr+AOUuSWnt5lvGBQAFj4eY+hrV37CWvRoLYjlfVo3x+enqOoQt2A7hE97vH1S+YXyZrxaZag
BLDXXYwa96FTdLk9PfmPARbAWcWlcupYPZgRYd4Bc9e3xwXtct6noNH5MNWH72lzfrA+aGW+wycM
FFfrkCZ4IOVYGwDHUoCuDW5O+dY2UbEMRghFWmkHyVaX9ffUVa82xJGVfXgHlK1s7FrHLgIflDwD
hM7AJs3WzbmSfk/gDKKM2QKwQ5sVBr/Zq3fyTntvDBMHeUxyvL4zmNroX6mTFGKriTzQZ0OYo8x6
p6sPJg9Yf8atJqn1Simlu90Yn/bIohCPVLFEO/o4UwDk8ZvtQxLmDbetu/rFuqvk2NuZMqmdfRgH
bQPStAMbiAzKwyRjBR8cg5KYf9uvofsOKx/5hrkOfY3ocNss+m3QwpfzfgHDUsJW28Fz8wiuJ87q
SV23hNqoTRhc+dsnHRPXrlV3EobOvj46UMXs41KSuPP1Cuhc9vFktZbqADI7AnSF3ap7GDYkE2GN
RN+WEINqIGvQdH1D4pAqY5u4ypZKib7+tPOjUyD7lr5qlpAjDXNZ4nsAKXcME+BV4mQ3ipG8nPE4
vppzyKP8ErJzdcCOsagedAZDgxxFTdDL00Pvd3mNB5FaRDkM2ZOxPl/7p4dfQKGb7to2tXgQ5iFC
bT8QyEiR7dGWZBGELYLMiKCQLAYrPyK12ESov0NGHHBHFmTMPdT5nga5i/znaksN8HnYHmVlj5B3
whq0vMDSg/2V7xFVQ9ZPotaIZBAKRJma9GgzN9zVOWqWoXIlh9cszB236fQboz5rHs3pbrcb7K72
GxX9+Iy4wLr+7tzNpfSDOnpsy9I/GaSBD3aDPVYXguDhWrXC0u6l5t5nHAoPNa/ZR7eON4bKfcOr
I2ncFLkLm3Lglm4dZg9cRadl7+5+hPZ9+cN5PjFEF4vGJO7J2gFnmS10jFoIXssb0THuqX3FIqeU
aKjmqMGphm7l3VdAVxyl3+hRJxQ20ZV3aI7mQIH3dEeOzFNxMfkuGA6+aGKq5hR3fCR19lp8I5nu
JhKNlLxqBXJZIIlYNXf6suQ6RT4ZviaFZTJURHUJHaj98unUxlidreBOxBzhEDS+PqhYlXPl0Jfv
W3GHr+28/H3WPaHmrVFsEQ0Vqx1AUWkt8ll7kW9WPQ3JjD6i6CSBSlFytM1rtoGqNC+X/16z06Tw
i03ho+YcGHbWzboUfujqvd0LZSVsO+dlDQbUxRntpnPK4GyWVB+AzUHJG62jkhyC2c9awM9Na0C0
njm/QA89QqvCN+j4qxNdtvVlfflwbzbVmT3C4K5qRlJt52VOr6X9ieVPVF01n64MtwKNzNWkZc7n
Mp5eTolq9ZvNpUUnpUEy1bppUB0EFIMyTDE2KDOuk+IcNjx9uVoepu85aT8YMR5FCPiUwWSdmaPR
aHCx9tx3gxX3HQMyapldJppMNcWVrDvFJYe4z9BHU4o8yf6nsxQaVu5QR5oPk3oolPCAVYSqYf3s
aIOzzg9JD5pRh2yBW0fZngJ1e51ep9AEIBAdeiRAeCqaN5eAbR6jkgJscCATmQ9z1oAlxHKArxSW
KHfWVjKYd0//QK10Apq6ZGCyY7E3/Z4Q8mQh5UbAWK8JxRxODrWguVGkAs4eAs8QKQsyo+2gKiYU
j+OxCN0eHQz4We6B08MfIQqI3C1Z4ADuFCI6UOEoXi6luttxuESKmp9TK1ZYf3ILYuSmDnEDpz5u
WDEKQHAMeJu8kXdK4c0x74ZJBmH7avJkSSWxmD9CDtlcCEEiCE2Vs3ICZ8DbHEDFpMQZyu8QBEhV
gMTwhiQjBeZQKOB+sc/OhkqcmkUjwGIU26UJgVRPQpFYGkwXOPwk0Bqnwf3sxCAOpLFI211qMkkj
eZC/0Yic81lulqww0joQAQ6ceA6SxryDvFLUyjcb+fWHEDpnR+f8Pl1OkI/tyZBgYZ5HZ7Mra7Mc
vPVDR/zxAWP5WAhlPGw2fAvNWW7imK6kdEhYA8ChhxlOS6pKzWnGRhrJScj7WfLlhZAXwX14Ce/n
Z8gV1GXDp8PzrH5BwSiYUFXL8fwhacoZ8CEbSFico5yEYL+QdGia3DcNrtvmS0u6dYuzl2WWVHnk
aOVohG1+kgN0HfKsMPYTyD2vZT64S9pnY/1VbUTu2jN0jPCInQ+PhIGtZySXQTGDuGlxKgIVUaYT
OmbdWa7AOmCAwCiWT5NOkqsSy/ULON0rnABQ0H7/ZPacmrc2wrpNsWWr3kHxo//spf7KDBXnFZDD
a/fWC/K1+WjpEYaDnF1qvUcMy+rCwkez6QH01ZG15FFGzjM+OwY1FVTou3epi8eFzNAtkgKBeReN
6FeXD/v1nFzsP2FCSTlA/Dhr+9e0/7Y3Z9uH9MSxsiGBU4f4tDlAWlCHR363PZmdTmdBbS+aaMIs
NsEYzXsAR9E+DUtbsSx0TDz81wA5BQvunAW2aN7t3M6mFbHeRSZuT320QT1GUR2x67aTwGeXL4KU
h+YUKmdISp/cfHIZnQf8zyhFAYSzgjaAbnWd8SAsQjnUueh+PTrqXATg3hA2dE9GOeob1Wxgt2Qs
YMqzgk5vNqNXDvlZrv4loAaMxTOUtSA+sVzhmqOrd+L3GhWBDz0cPLkBJEGZZ47KwXSUWZEziCWB
ipWQbB5osQ7AIbTktlvNgDlF1fZ76i6eHCTu7QncW44slMdTKPqCNytDxvropuzyZPla7E+WEewq
aUL2H3ags0mDmTEEf1hbDIYaKu+ePJNVG/00JkzaT4YII43v64ek1yLinvalldceh8mUkxcTgjHn
Xbi1bf5DxMDmhzllE0SfEKycAgho0cFGE+4rSs3c0Y4xo5M6zU+jdixFfjHvcXUQgOL4uGLvsLfT
AmovrJuUJ0Hm2Sus6ZxCN8wnxno8/nVzFsiLn+x/YpuJlfLBFCJJHM4cQW3Edxy8MWN0wSUcaADI
nwTW2vnenfVns9nLhkndL+xV/HYQQ+douGybzhvV9A+Gf7v73yALb85n0KZYwWzWuZh9VFcY18QN
zBnKhDP58evJoxTkkP+3gFAcW6biw9mSn4FiIWCAtSVCYm4pzXMz1+swZalZHC9WOTLw0/2CHKVQ
6X7QbMTUiuAhKcRsbZ3YxYwotkv9DLhaF/hthS2Pq6HOpGcf/7oYn5Y2SAHDzA+q2PdIa1L/ROtR
tyq+dTMHiQoHbRYHLwBpw6eDtgszJUfQkApBUrhjSCxm8ozkkAJeWPKTo6ezIv3WOxkRzczuvJ2v
tagR+lnZxN7t/85y26Q1aFzbLxp7ZraSxOI8LSqB4HKdUVKHmsaAJALG443B2cBZk3vdRomrr1q1
fR3Onsz6CUNYLFPfsKld4DZ7bbuNHSmPRqeFKuYOI/dGivI8IPJzsPp9SLUdOIjB359uD4cs+LK1
ysKpgrPLGtmwhOsqU0rKpYo1LUZ6CTvv6l5dyWG8wc87VTaffJdYos3Sfr67B0JAfELhfvGf9c4D
lyMszAMnJPOMcoZrKsizQOkmsrHcRUCShW62CM1Jb0IittOYZVUXSFfIu2RJw71bfK2elDEM96Tu
RYmdYD7+eudoAyfB9rr1VAtSQ09W8LrdskhMt1XnPbi7mv+7P62TI6/kdRZSZ7ZmYsNj+UW0kHOS
44DKH3XtsUpPmJ6v6LcKJHZhnlgNZBXAr+IV6RKdN3rbsAUpEOv7PBM7fAUd/uDiOjN6hMvY4stw
ZM0HNQ3SsPQLP3Me6Cqxz2pdivXYTYI3qUkiywnd/hFSpsq8hvhtap5ALVBmsoAyq0W9ZAjLgCGH
xpKhc+3IPUfoy7x2QO7RPmS15xPleHtNvwn3bbWRhQ3BBRu2ubgo/hMmVcjHp2HDB3jnwshoe1iX
UIsIiJoT6W94Zhaikwy336YibyejgSOx9xSFYCiwkE4mk95asXo9+YZBY1Zi1oaZuZZNM/WbyHr2
eovO0+ks+LdeT1h011x+bgsiv87C8GTYy7ReK8762ePdo5CPpC75xQH7pQE1T5qB/KiF2dmRptG+
1MycCRseZ03IimEkG9vsYqIdyo8sLoveZBKm5mh/cAu/aiqtnAx2+x25CF7mkRQO5DOYsy/FMQvK
z3zE4KmMMcwy1uKu7mFXNTBG+LWUDJZ96s1KKqt/Nbc9NoJHRzYuWUgob4HhD5Fe/E9ErJgxUFvx
tkj0MJmNQdvGycDZ24csniZnSg3g3z5Ts/dFdOkW/IgrKL5AfThlf5hTT6LaaObRPIqmkW5hpZdW
NB/4+4M9kC3qPnpPGr4GjvIxm3j4bGWMJDw4cs/IiCH6gQDHstwUm9qCez8ZJSODxxOeVc7c6maT
dCL3dJIUgM6UKF4dKbujXfxza0kqIVm8mSBibSqINz0kzl9RHp28N7rMZHqzPeKvIQzFMI1o0340
SGx/gC+LwzbAsaqAA9m8uku6GmNdDPV3JFZm4vxhqkKn9Ybo5GD1YE6GVVpyn/Lulf+RYu+0h7CU
AODEUvv7O23+3uafmEkewjiT5+xEEbkJEuJWPsxJhd4Q0CM4iqoVeyp5ZBb77fxBZVXZROViSulo
OSTUV0N3GiOd5BiY4uSprVm4epK/hrkIKlKvDBpxw1Z4tMReWR5V8r6l2vSrJ6HaD7v0alCAzktM
4DVVXHktmzPPED/FECIAK5k5YoDybmS/XERVfXHDkT2lgdJIgVzkkIVXFt2NGDI5la8FG312Hp1C
7B5il2JtyAeQxE2qMh/jijULKMBBkIZG/kYnp1yy8Q9eOLcs/T/zvrLusZqxz884X1j71LpHH/jn
ePy+FU6SnWFYfyO4q7b4KiQ0EQD+opn8FdLVg2wwOfESmBUze6hRz1e6gdq5wcq7BfKI+PVagXtA
AsF+5RlbQF6wYeG1femUL/XL5H95D0lYYg3JZXrbJLbONU+cbDkKZ6mFBWwoDe+gQBNFgF3FJVAl
/Sk9V1CtAl0Y5h4OkMxNbB1OtrrlDnXjTba9AgQA/IQZaPj8SeaqXFf5asn2rYxH/F7C5ZyjdOM/
UxznxdyIHyK+92azIQudcly5hQu1wReqO/yHS5fhAMIYx66XbpT9Uq5GjexqbFI6WYrxiocimz52
QfU6qYpNx1a+A/ULp1+yR5B5Z8cVLxPfANfvhPmaM0rhPvD4ZfhIAW6R+RRi4M9GlmstAwjGGCck
e/bvu2UgkQFHDzf3kKYrqrt0cuFQ9D3dUZ8Z91YlPVMcOul7Erv4gK8NBaaaGr/+FSNWBl0EJjew
TxawkCxI3dKa29NokFn7xB4Mfsa7WK04dXje4zEeaduUp3ielTMr5xvglw77ngOLqXsimQspIB6R
bUTvoYZnKZND0neI2NO3MsopNeBR7wtdM4aSzKwSKF5mE5okZGXztC5SPGTLEH4VvqTMOxU2QI1D
rifUgmqYGvzthiEu00kOTGaAcKxnGasyoeW05bqBX9Bv0iH0KqOU1DZGKjJarBOq+1qjjYEtf0Ov
gTqLVWy4agS9ROyhJOG+7lyHJA5AN0BtiP5s81wWIllHCFvIYJXhKtZUK85BkuT+pJN/C428sBmK
59BiSH5gosrvmcuC9PxWCMOc/0wd8DMnY/M+siPTCfZlUrNHbMz/rBTUESpQtd2JWIcBLncnAKO6
dev8vASxfcW1KKvGLX8OGgMdjIU1Wg5CTBQYklHNkJeBVTrxGIlnnokbjR8/3oi/+sH3BrfxUKHF
khPvEhFypMNlX1+szLVs42z4sxlmPfu1UI3E/Hthjc+8os+WJab/kU0Aoa2fM/4xNRB/imvighqV
+0khUMQqVpXLL406W8PhX41ZhaoFOhayNUgbrhYfQqimmmiS24yrzfr2W+EAwGzG5K+tKAeLbKNN
vgJnKPNWZuTJFiK7PIMmhjAmDHIfTVLu9AenvuGsyc4JxsEGeAWQB8Y/0sKySspBRn3n9yy3sKhj
YBCUPj1ZRmWVJsMMVxQdXgaFoAaCHfwQpgoU+bf6I7XFRMBnreApUKL5srJTAC1kEPygHlafjT6F
lMRnfFg/SC0EwUIIAoDld9TJgv2yOvwmNss4zvC/n2U1acOfIemR49FHIdOROcgS2LsO0Y/lZ0g1
HQHZ3oEsDDInBXBCmpkBUK2Iv8VGfpBG4caKTUQuYrX2kdTM2ik2U0uWYcZgO8AimIqfQJKoiXVD
7JND3l8tZyNxXmV9lh2Q6lWy7PHF8Hb4kCnvZTHHrJLJw/ThdXLvckHFoBiSzYen+ANIBBWSix+P
N2W3TQUN1FP4TLnzchkrAvhgMHqsuC23AoyENwY8drHjWPAwdhQsQUyHKahstTFjIVbI2BIb0P1N
R9kwNhsZG3c+UxAo/CpvOHbHmw0vY7uJrnhWDNfTiCHo3EbVrjv0ctvzhowmftx6qMdisRLTNj2u
72/10Vi7pfpuM0S5CiOUSu2AVRXS5cdnU9YDWilduGR/kZm3YQd8u4JJ/+xU/rKMl7yNPQo8juvS
qODEE5uWwJRwAIee53VmGOZ9Kr3LTiLw4A8T3ICYjuPfviWGGXrxYKqGCVARKzZmslxxaQAdJSbq
fNldKrQidcdj6XcZ8dIvibnFxBvfKd4r8+IHCo5PLvBiYhr4olwIuVpyCQFRfzM1ljUS1ShMN9lW
OFG5LhsZZrKbMdAEjAfMpI9Z3CLNiXhNdXUhqzJ3v9KOZQRrFJkr6RCmT0xnb8YnO+4OVs5A/LgI
IEfMsCmFCeaQqcFB+IEsEMbnNJqD5mN7fsx+/273m3bb+fv7G3IyMnh+7cQoEMhUfqhG1JaXHSwP
sGPxcRZ4NxfTw0ZlcLJsenQ3dita7IBpciC97lFdQSTYPYoW8FuRkPgdhvPmLxRBDq+8hmXNUzas
ehzUKGO1KYbHiBxXFi8WMZYpWd/EpMvZVlnQWBLKLglxj7joIvHhPuPyCFqJQsef4GJyb8EHFMib
CoRQwEhXQFSR1FTSYjiQYXfywQ/VFJsC5EqmApd5PiX5ROauHLKZ/TsY68zpKa9i2CHjyEKd0RQx
peH1CPjXktKJfIaYLzLzBZlDwMWVeS4GgJgwv53y51zxJhmNcsULBwaWDAWDsd+WyJSE+TDClnOe
Mztki2KWzOeylst8YIS2BfBicA1pk7RSJjHbGOPstydTsqO6cHKNZW8RdCYB5hT7F973TDYIWdfF
lEKKgkfEExayICr4GhgMbBYXlOsprjE4UAlNhrzCsv7PBPstfgwssgbZZ2VeN4ShAaOKnWP4CRCQ
o6fRAyEd94cXK2Q3KYhxKH6BmiIxKK8yz31ouqiMkEjqcvF9SB9uEiahDI+vz54bwkem9QtKh5D5
hfI9YbvqpGRNMnpGb0UssHd7kvguqe+ytf4OGWQknyJRoduG8ztkIMqQrDFEZettDTWVFFKjp/WN
YY0DPVOS174RGWNHR5ndWHZBI64kuN1JFLx6UqOR5kYrJCpRcuHrf4cC0SKztH6z/+FyDI3em5fA
BuI8PhucO45vJIcSSbUS1W+QyFV0U/qU3RMhluNvTaF3pGDfMZTuf7AwvLw7KV4ovnTbEVV/2lHZ
1RCAikuk2dQLIR2yFeEZo9hJkfAzLNkvwxwhFqqy50tRf00hGlDqTo765D4ou0Z0dspeSR7tB1gH
BBhZCYMKjsfIIL38tkClC0mqAvbx0ZfdVTwg8cdkB1YoJyO7cduFxNx0PuMUgj7InmgCEvWS8A5q
Bz4mMS1BmvSxOPr5g5dT0KMgpfXRf+5IH4OW6X4DkqpDdi//sTDcT3D03wGbcYd8r3fw6L96akfu
HwyuQO20YMC2YdU2nEOEpjSzgLdTabS6c8J/1cxGJwtBTwjirY4sBCwA1V3sgq9NOqyNAV1tyr94
l8FicwZAZytGZkpDu+9DA97It9Rh4baQz5ImoczEaJYeIaznyyeKHSGW9e9g6tMsbX0k+VwWKGrn
VKbZlyv5240Ulic+TeS2ONJFgr6n1FuiPAcnLl2Hmqf/xBLXy8pXg4HlZwvSSvNejuig9DvfS3/A
4eaBpjWnsIgDJNBkXXtSiAZVtKoD/0fUmXWnqjVr+Bc5hh02t/Qgotgm68ahMQFREenx15+ndH/j
bKI7yyjSzKZm1dvIEYv7BhywYvNYVexe5MNGJNFWxYbIZ0QAE9ooMYHrzhzUPzhhCPBO9yj7lH0D
GvlcbvmogKvRlGF1IFdP4iQ0KxlPATgTZcmqTa4HWD9pHXq2RB+ZKTQhETBgLScrkILjO/yBqX55
oHpfHtBykNEAqvtc8Pi7RR4gOZPTmLBkBZrDemnK94N+ZpOC2v9ity4pinYn++3v5P5weTCFPr9l
eDDMRRXMB2wtWlrAn0W1qQtAPq24DIhSgbNdPX3cQZHbWtbHCZpEn3U9MHPaOKh6xi+EAc+ZQxqg
8SaU1UTdvgViyOVqj5KNkHPG/JezlvOWB2oyXEJxypTjKsTn+YgML+9+32nuCaB2WhEiiE66LDY9
ltIrvHIEg44MAYf8PraaXDE5D+QVAB5MNYh0z+dfGvkdOdoXQhs3u/OItWFuZpvJDjma7zsBB4hZ
4va3XGANPK7RxXiBmgZqKRURLXZsLFJEo48hOTqTowA+ic47HIAaHbBiM/kbCT63Rp/oOCDKgy5/
7kDT4yYBfEFd4I+XeCH+puGQlUVPGZfUb/aPD3fPgT0JOWg4UvGxHOA8LNhv0Nfg6LtvpDteDxwT
dkJ8AdgKEPkhA3Foofo9/UHeBfQzx1TuJlQlIndqv8xWe4EyXqC8aQwJESUpIs2ttqho0wgrPXKu
CAwSlHmlW5LdBZVjx3NQICx3u6QjwXODkiO/R8Ntj5WX4JGDchyFDSoC3HLx9gRvryUEpRw6E5cs
UUd4SwEpVXtGAzyKAodDCDmLJefGuy7cbCiopDtZUtIAGHYxs2Ho8LpHhkL35sSbqVDrRWju4UfO
DlcCAN+4TlEixblW1u4sugpKWjDmcRGeBDGQiqEli9y+HhCn0d1l5y/GLMVOGaNK7UF9Ayq8wqKa
pTXfe7BwxBTN0U3QgSmPNrqWWiyJUZmadZyGoSnhGFMrJNagRoiyxs0Bl8GgMnInQaM/CW44E9CT
PSYVcALEJmOjN8vwQE0Y+JENIopF9zjhkJGw1LATIq2D7AWuxCw+IuaYp5vi1ZuL0e9aOYGw11kx
I4/R1w/Lan3Ti9lzDh/aGvv4TmnRmil4TuS3HS1x+3YmDpVfo1g/Asxq5qWVzyU6uc8LG9gj3lnv
qmZwmQGyF72o9QtJvHRJsOb3dzWJss4iWsqiAWvEgIU+V/5pY8xH0SGlqFmTPpYhPwEUkKx79viH
JrXoOP3ZlSIG+TcmMNKiF+4TzQdJJsUe78f2IyDMnCNcykV4zbArQ+Jj1nAeAwL/k8QjF+bifH7A
OIwmqSeimWsd/lGF9Mmx4MPT2Eh/UAtHeoQpsEJmNuZSAS8hiEJpkuEQerc1/bog9IDvgurig8Px
yEJZIeoD4kJiQAYhCZVaY3cgHu0aMsveOIRSDfVYOzObWmTjxup5gmThiPlVLIEat2sOuDsSNCBF
gmWShBwlfjoEXliF0K7gcZsVY9SYBoIvNyK2+BnZF4MLZEZnKrbCZYT9gi+3QKVkTdGFsVPOJdZD
24IxcIKonTBWZDjOnAOKP8oiAQXWoVhGP8QgjvQR0nGdH7G5hy1owo8lfBvYJHhAvUmqZ4xz9ph2
ydGT2AJQQtqAiJ0+BT4OPySZrgnWtP4PFc1ZuB37xFjfoVtgO2iH3J+eXZrogZk0ONTnGzs3Kc96
mYbl/GJICLWZAjxM1e53BkBwP/nGqQicT/RW+V7kFEadZPFwk3U+v63rbW+Pt/vpiRleaaGutX4G
nT3SX3tlNt0DHHyqyMF1TuW/ww6PKl8Y6E/3AlYDGT7soq+Q3pmzbTIIO2Kw7HtQaejSLlKz9Q+s
98kCBk+R8pqhPsACXWIpmZXJr9AzmUiYbPi/hENAZZ1i2WyGItBjcLPgTcmExwoGu5UDeoaMNPrA
uxCa4NaAdNeA+brh3xmHwOzO+0ufeVWyJBjKy5QtyVkIOpvhThIxkqsL0RLh5lMsIPsBVJTpXhas
0MzfOZNPfCSRTfSOlz552dzvMakirsqk0W23mG8MpRWkZ6ayM/z+7Nxj3me+l4mwWMqE+M5okMyV
JAlyQCy8YHUBziTL8lhNiBvipQiTFKiCS45ZMslgZj7ZdzkIxiyGYb61J7NYj/YmK6kaJWqBV7zf
x96hfokoqJyQxKU5iV7ZpKTx2STpgj6ajqgY3Yx44r9lGEyk/2ZoZjU5RoIXD+VglopoAMlaEIkB
kseyN4kL0B2TVG22iS7knqBaEJvIu8RMjH0TrXyAOGS7uJ5oJ2kxOq1EmkSh75vAKZw+iVfIdg8S
0+yXIgzhjxx4fJYxSZJasj6UXiLvVcyT9FsuJzFjaDO/D2gvFwLPz7v+ydk1aMPLiyf5BwdDPCcZ
WnkHEgI8S9iOYqrOnAx6880Dawii5apPXFmKop/pIw9FXZXvlU9IUCfN4RPsEwIjlvQv+GKSJGoE
nMQu5eAwymNKxQuSL5P8NgJTcoX/W/pK7v6Tx5AFqQRccnhyx/sMW3I+0OL8IeQEuONco09e/4NI
m6IPJdlqyZTLMpNQ3x7SAGTvdGbajVwgOXb5FqmbSOr7k/vB44+LSVC7mXIX5E7IgyoBpyalr+4u
QjJXLohcGHlNzqi/+/+jI94hgONU041cD4BgwFvkqxBQ5gCknDbkND5XijXzhghGjkhaNdirgVsO
3AIPUE2hInk7J2fiK+45yRModm+ra0hryEtBcEeY76nhCDzo62g8YGzO0XKPsIuGkwMIEtFpYjsE
H25AuRodimKKmhbaMmQ4ySl5sAFB0h2nPyGMCEWIHRJ9sPygRtZKGEdkNQats2R/LyBTtJwL7kQG
3wpJqYFsPdH5093nZYIxlBNGf7wfmoc4Ye84FnYDO4YDhS4Bue4uTKiMd2xAhi7bWXdW71HsDBcX
6qz1Hgl9O1wPoCIMnIwZAZtQt/0dEHv0KXGELLCktggBAWBFwu+E2yx9HsDWD86NWZ/bYQA4COJ3
3QtrUDfBUlRhVpCEV4yEKskWEnEANCkKJHOxfERvntiusVcIfJKJVdSOeQDTepI8EAEotz4yL1aG
8Q+SQORHBPCKlxX3ByQ6wkBA+NXTl7wblR5Jfhs75GRtULH6WaAAaO2r/2jZhlS20HejkjCh0t03
Nky+AxbbADyNGJW3sZbZi5PEbkSvBFXSrvA7tG/0DZl3HyjfXxDWx8mDz0CmJMuBSjIN7BxrJ0m+
nDrqRAuJCWrmYUb85Vkww2Ce9CemoQRP6jahFFJo3yweEJshFcbGqkPPTJDNzC2hQTDFKctujlcz
pDIDCd0ER8JhSS5NEuGw7zkwWbqT3+SAiK2pfCUA93jwCYZKDJdk/mAmJgREco3ctMAQEUrhTtxd
skX8PwIFha6f9iNoTmVWv3ViEeKwIO+g5oRvryV9GL8Lcj+yMxQGqeJMwRzLaIybASAVJA7tYjPw
prMXKmVnHI4JdaS7QwewB0RCRBVcgPZfPv8kTEISNlce34/vB+gCeOTYY9693BmZArUItQ5wandg
pX9NBHMk+at/yp/nV3eBkDnvVizIgzpAWm8cZEcMSzpBuDxA5+i4l7NChrpi5YQcOmIYanxMsTv9
glI9DYaF9SBijNQX4EGgUerEO5gZSaUJYrEEjbPEHum1SUZTy8huhg7oLO+1ik8TL96ns4NZoySI
JxuuAdWsj3xghaQuFSGMX78Jh7Sr0zVfeJXA7N00JDZI0TnjoHZyr2fBrudvPRdND25VacfWxYzm
Hbvn1Js++rkXvP4M5Mxz/GwmWp8UNxzlu37pIzeuJeTsAYYchz8h+JsB/lWQLLVsolUs+NCoKYyy
UrUnCJhv6Iqh2noRihlEgrDuWX4w4obGDcY8n0F0AQ0f7iJ1ZGiL3/zrWuOXofZQfkZI0xqdn1gk
YD+LShE+E+gpY8fHwuRUYcKaawVAfLBwY7SOJxerRWOdKt7+TqdG01DbtyakuHkzcAaz66wkN4fo
iT9a9II+QQ08iz0X1gqXnWBgEeXdTi16tiTxGnc81dOae8g39IyiqzapMcBOmDkVKYWhXuNKEusZ
VKUY/orRrRkrNTTdeTG+gFdfQpQZH7QQfFqxGDVWygeRpLJqcnZQSlKjGKJ3o8L/LS4myhAZ0Tzj
SKk/EEzo05M7TwvDS+WhX5hFeFaAG4SYJ6EiUOK8YVUpdofWS8ELBKMdCK5iw5SPtAZG0CKCIgIq
5MHRqY9f9pM8kd7W+XMCoA/AeYxNoVaKc53aof2S9uN/kl4imUpWVuC1rLXg/NEpEWzAnwMtM5KI
toILmY2c4J2l2oR1rHMJ0J8CyO6+Tkh08YOMVryu+7N0jEPKbHoLmtE8Jxd5D0rFD8kkKn5n6DRj
Nx5j9KlUZonyLOhaZX8oF6/RfPyw277ZVCbH3OKVw3hOvY3bAKuDFUKqv6QtOCnOPJfiX6Q4LRKs
tdPc531lj6RGjURWbWwQxVeYaCnyhtqNa0Gt11UQaiD1DPIvNkcTMTfGbYer8zohBoacV5+Tis26
1BF65hV+hhOD72V/nR5+TmIimHTkdXK2/NJF14NXwBSi+A0OAOIcdZCDzkGi2I/oGPKNyNYh1D+w
MYtnT2OR2rWG9RAmFlxk64Jyaeh0Fb39vVJ2vxloDj7+oQUJHonPYkmO9RHuyljz1mrvVLLqQmcL
3hq4dkbk924S8BgMHdi3vrw81HLkS69G22gj9A1+u/wfp3MW2D06nZpQXii0V2YhGscOOsSmmEiJ
xVYfttdV6ynOixzZW+Oev3PZr2MEy6CCjVhbd3VMn7GBLjryQ16Zf3IMuBTx6UeETaTxGll3Vp0A
kUpIoKSWLHaAIpoOe4p592kmBSQwbMAQIdTCMTpYZoQPITI4OCEU2hj7MBIMlR5SGnjbNU+olisI
uIhExhMKDqq1aIVM3Ae7ou/W5mOy7GP2nToKN7WxM8Q0sFa5zYqD2b4PqUts1djsfAqsEv4CB3kw
h+T5QOaw8Mq+c7BNAzO6mu3dfl30JwLdKCXeTS51kaBvpYuTjSIRJ3M1WYYOxDaDu5JQPu87vRW0
PCR0H8JvY7gYQNRiQgZYZWGJ7qXreo4eIT0OnhrjCIJ8j6FKE3owq+BRFqLghpx0BeZ2MRBlzjzg
VnGLHyjrlkI6I80uVxjsKgJ8U4MlIAdW/xsRUoNzvWkTUIgg5b4qrNRR94CWBX5gIAYW1bnACOpn
8stFxFa1w/nkkAlFqw0jHd6TYrlBQWWkj5FUMw/oYWeiIjz5hc2BRh1jM56Pv3xHVjI6hF08J9Rx
14trmHAP6l5jdQRejsQDgyn6BBxVvcKtwr/Fam8zOZb/QpRmB0YIJPI3+rmPNb4QR26e63+ckCjL
swCi2EbFs9V4Mwc3hM80RXqZNVZzxkL5ehdTZf7ApzgJOWRaCwtzPk9r/rmhNA7U/IejxOk7G1uc
Ji5jHFLKdeR6AtFZPUb6FDYnMKdVc57OWPVZ9aqX6wl8Oa3Z4Ip4GaOJKpdFYbXdqMi+o6tCa5gS
Dpyrcw+Tw77PgdCJENEb5DofwBPx80056zOyEscDmj8lCl0IrMh15eteavtvcmSfSLQoCNiR/0uG
6otWLCyMMhgO8f71JuGix2Ul4ngYB2CZlLtJySTrMe5X9yXSLoPrqhg50862D99nMovv24QkfLgp
wt3k6Y0uhG3c9SjyByzHix3+dv3+/DDcXMLFoeP3wmXMSkrRwuFsIK5cQf++B5lePb/rdpt015Mo
uOTLaRFMWtAw1+Mo3/Uf695ti/1HGQWDeBV192VvcSud6Wv2zPywbJFdWKY9/0Z9ZbyquSwXuL+h
3yHAqdx+x79mywuvluHiNlkNyq+esnsom6T6KkjZ3z0l9O/PvwOnjwt0Z6tMfsoH07efwJlyWcKV
ZHMvRxS3R137/hRFcEro3V1WOOXd7YdBxImSy8YtC8LgxS1Su+QqkJidzAaVOz5Y13jO4SRFMO+M
zndsLBkA0C54zvKeHU9trJ4Pf0iR4ejaPowwtabt7NmzD93FlZzX0OtfxWgbLj8FKEyFcMFTJjAZ
bUzVOKhrYTbIiBTij9LcZOF9s2s6zZ4RHxl2oH7ALlGmJjeNiA4hCD6LhYEoYLa8UQ1A3oY8YYGV
F8d4km4kMh9WjxXMzUP8BjFDjiWq3CzX8Xt9IXjyMhF9InPEtx6sCekxAq8dhHF1iNwAGlAMMLl/
HQZ8ZYllYSUuTWQOOctyhTQI2nbxeTpavTiKSiS1WACSX2eFKFz4n5L8tjsE4XYIyuMlaBHKwnOE
1PnrXEsWffQHdrBaNz8RiHSHmZ9IZnVnuUOD/yaJAK1tgI1p8PKU0+tiKgiw+emm/8skibEnk27E
lML4p7ZnCQA5Vn0S6llmTikDx+oz05CnyqiAXBdK5XemwQ1X8nrJLNoyTIaQE78fSEJF1XrQJR3X
PLCunuzur2NB4JSQwv/uTVbdbJmDbrJRh+bqXF/HS70iF3Ku/UvmV0ORpecmoEaSfSEW5R3mJHzX
YH8CxUHCKlCWzSL3s1Oyjr2xBy4fAUJchxyKtb/gdyAOkjuX7UT8c2GYHeMheFg8N62e/iE2c9iI
8KmXL2g5G4LGIWLOlfGkbjk/LF5GZxUGYxRoMagM6n/KPpwpnmLVeu5dSBOSwYQ6MkP5afnYVCu0
HcyLR7Mn2E95V43FyiYaLVocs8wO4uREG42GATFmjRWEaKdYX2eM3LcpVniMCkuKr+k5TjQqc5cu
EAC/rTxGrJaEDZBdxphu9tuBhhgmblxsmizW+C1/zgr8BGsLa7+cAjseGl5b0ZAaxMtHzKIZKjE9
7ZqfU2hKF+Khg5XQ8EJGmQM0dHJub/L+jGY74Yr0Otve6A+/2On0FE5YgtWrDu1w/EvLVBTjerer
V0+9Pv/Kjv9EiaiLNCtEfJMaGVKg8XWV+22DREy+GUydB9Yjj3XV1Oro7brO6Jqce9wf1JfoMpWy
Kwr86ByUxhN6Fg7V/Tm1RspH0/jIIMN31FHAEYctgTDqhP4FdSr65UUM32je95eGe/qoFfWo3oZO
+YJ4ySp3qpG94TtJW5Bt7P9e/jFg/ryCh4aB+JaYk8YI3e1f9n0POPB/D0StsK0zul0TmphXe8Xq
vjH6DvJHPlHCNd2mQ6sTz0dlcG3ccmwo1e5w+en18HIiC6IsHqWeDp1e+/O8n+on5NRmM67Mgoru
YNbvzwZdlbicEASRO/AOM0L6q3ulRY1aq6S1bdP1YFaCtyW8IA99p3XJQ+r4YrzyoZ9RR5/l83ye
LHjGd4Nf6+3jHyJkZIn34/3zX7vN1sWCOJEIL1uMZ5jzQfxcXIOM+XWRs5/cGp9IGAD6U1CEpQW7
xHr1PF0QvaQLglm+vfvb/5W/0Db5X5At0NgOsvXdHVEXc6cnxMj/lf86e2A28y7gge78A6NZjOlp
JCpv3xRpyWY/+Ba+Z1ajxVvOscpAAA1ZXfn6AV8ufySIfLqYTHOsAkTozoHhLGQjaMEDj/iCFecV
AyBtuD1cXHRtc8RtCf4SIogfwgR+su9Xwc3nqVmXQW9TBg3G04cdsQBWErF6iV36ab2qVy9I5JsC
0e9WD7nFqUpnA4vw2hAAVAQMBVtL/gfF6gGe3UvCmLSkyauENBD8heMPdZjUHhZ2ybfgEMioN5tH
RkU+O6fn/lEegGaQPX3NGNf6FMpoqg8EG0XCrd8grCDuGcWGYjcCWyvBIgouOM0BELy8QR7Qj2i3
/JBmJ+3mkjIMbXKHlMyloEzo5QjKt0FRSHC4gmwWWgXsakHD3rS/YHYWBI7gXXPGP/m9oUrUd4Vg
J0hfQVBL8p8p+w1FEiRoap5a/9RTT1IHFKYySCCYxkCOwMchKiCYtzmwI8mYsNiEnkuVC7QNCOdK
W75JVayNyQIJtQndPJ4vWoVaA8/uWDugLA2xrUHr6YZ9Ba7UmC4bjMf8wsSE2uDt4SDFSO9gIc2z
0zvdIVLDVYcSRn9A2Pvf63Tg60+8n+Xh9GHzLItcBlB2AicGshtOCVe0lM2UEgzq7fCwgEWylqSD
ZbyUkKMwpwBwrxa1sCeVRgDyoCzJMiAp/Ts4PQgixTzHr2uj/v18ffFevHVFpoL2Msc8gx/ZW0R6
xfi85073eASMKO2WMHG6x8MmtacnqSK124LqEpkMON+8Od8y9OTbe8DSmk6hzMboRoMxedeTRFuy
3d4oJ0vfzueDmVjBRT/IC9IDWRNmC+nfn+5YM4z1R1q9HZ+e/waAp/7R/3/lebqXviS9SQBxkFtI
QQQwit8P4mQW9qCAXHr6AAAWh6WV2yuFLLB13HUq3KTK/wlnefhvB5WS/Jz+AcDREkiwC85Mtt/l
z5h7TWQc9NctPDHiYzVC6UdPjdQoGUhTY7h+6u3iqT8xshpYJaXJRvMaV+hcDWYm7XurjE7QNWtd
OJWN0eoCzwTrXFBUXwmF3liR3AToBiQT4JvQGAXIiCQ2ZBuAkIvNarUSOvNyYD11kkNXbzzHsqPR
UNABn415KIzhHwRJzMwYreNd/RUd+z/xsft1O45+sl16PPxkx+JYHV+7yC6d2I4yrXaiGQrp9sRG
Lf13ZCcsrIJ8cYeiBz2SY629lrwaDDX5hzDeWNsI6w32GsmON4sNDK9sINGFOZdYyD28XxDsoIB7
ma5ovVBCNGbiYt6gg7GYdNW0USuiRn4Al7NUZ5XdaBNkMdwu5Lz+KXZjVylvJLuiyyxNRt6hMqMx
5kxjOCAdekKDMaNdUFXid3oRwsBUPSN5bn55+gveQF1B08omyFsBDApaXyDGcq8BhvJzRiikVv/4
r1WhEVOodl3f9fxvITLCPiOrqgru07OWAghFNpOf5bfvPtY5vfH9k9F8yG7sJ/t8/dq+tjeDhMk8
X6w1RqzgonecEMaa//19U/fg55GO2r7mw4maL/oRolvq9HeIk19o/tXqrKX4AuASHKT8X45Z4JFv
8Q7BSwvXjLf9d6xQ5uBICpGydMCVgMKfqN/7PV/zs5QUPoj630h/E7Is49sv715GSP7+6VfagbeA
MiUpPrWHODGQVcy0GzeXQHyg9ybycwUQwOoAm6OpNrxrxzucz6n2Ylie6MVET7ILSdQWGFlfnxC5
k38duHc+DxaJhQCajHQ1sc2aE2YdUL+Ae0cGHSVz3BMRL8z0hOrq+5eKSAZF01Ir3r/0DuiZkKQd
4+JTas3fCzGzVi0hicNIFoopgyzPU6tj3c8d62X0za5Jfs54QIsfQ4sfW7Ef+U9PNj4mLzyc0ns6
Y3fsHr4GNHD0tGBCxrZcxC0uVzrteAcjRtpEYHPvaAm+53vevlC95VXjqqrfLosho15XljBmr+Zo
fzdTDSKvjYJMrALPKVFhISMLi/Z8QBsn1p6zsV4o/ELsDliH+sOMTDLfKRuMD5iSsBz3ckokXswf
4VOTmQf4HuGQFRqRWZ1EI4Cq2SrS+QlVa7U0fB+SM4zU1s4sWjx96Uk6ZkbP6s+K3+KX3hBjHqAO
94/1VYefqqWuUEZb1bYRKRmuBME/hqSo/nGqa3+/tFbWSnhPq462PG6T97uHdg1R9b8TpKzGIRNY
c9nIaag5rW7qStvruL0RT8fYHuywbzXTVc/o7WgaeurnXHK57IqLJrdPuYH0yhcWGw9HcdPjw3n9
XTed4LrpAmVirAkjI4kYHsBs6x2YY806+ytzg4rEnTAWj1d3OFw1dxyr1AuVpRCpK16TIgh/TwjL
g9suAgsVYAs8RuFKr/ALcTqp+L4fSoo1JDl+KEH8dH+iY+cfb5im2mR928W7e6nFu9tOCUYLJRgH
8fA+uyJUBR2EclO0CVsDuS2cWh5/9cFQ1s1Nq24az2NOr13e/6qfa61XPxPkjCb/sq/Rv8M2RJHo
gUTseoBeD1LZau0Cv8RfCY1bEJJedu0Z6Du9WGRb44AD6HTdaDdu7UqS4YQzZMN4Y2Z2bBGAmY5F
LpY59GlNFQS3Lkw4rckKgVoMmfP4hAEF6fJ0SR2Y1fFQJBXpo/1M7UciNUA4grjdxDqgfjEbOC1G
SdowOARomfsvzAEvQaT3UpLKOJXFO8GBAYkyGnoL7RfUbALKYx9tR6v+ikDz/Fq/FvpgHaKGc5iH
uGZfjwqKhog1ntNNscG7bAnkNpBCHSGxsQAPgtp1C+4Nz9vV56T6LnoJXxlwTCCbJigUCZtxaJuB
LEQXG7WIrjsfBTfQb7n7mJFY1JDxnh38zjKdZ/PL1xQhNKK5J2IB390My7A20l9/U3o28VjXT9Dp
rqzw+wXaLWP+KvA0YelgJe6LFZLaW+92D2OwGM1jrw2ym3Yn8xbqKXevG7sRJAR2BG/jq/pCl6r4
wh9tDF2ckBdFA5BKVJZaFa3SW2lNMrNggOP9VE/f0nYNUw/vQYRwE67kgej7juIlQ7vARD9UtS7o
oQ4hJ2URgNzggKxcR7RBBdVmIkAF6/1IehvJj1afWt+odEPFYv2mh8sppAAmCSum4hUf42P7ddtJ
n9i1X49Ml39lxAju1bt6og+C8ywl4OWvkDIk1TiAbUq+2aBMAkgeYR9KjZl9sCv34lVu9HewX1bo
jNajtXSPw1qGUwqETy/ZJXQTeXEEP8m7exV90WncF3Mjizs8n2jhbx6qSKaUluCcBaBJPC4IjAdp
nGQD+Y/OtJJbjPUVUrqYK+2EJvcVLWsQoeSCuHoME8d6oj1gC8rVOlgVaqiS2JJncQGUnWab8ogp
HgtkMcddXlcDMLtCFRSshOTHYVYtNr9yDeQKwNlAcQUc3tUq7F8L/QthtnFl6SWMbSzLuMIMPvNc
L4xczxmIKiNaCUlf/jWm2inx/2cN8LJ+9rWJjZ/VNaeU8T5TDHXFIXKcHkk67RsJvpuf+FQtE7/V
X4R/PYQKaI4z1PHfGxPZvBMUu9GXFGSppw4ItQjq7YlZcFSfYxoR6skmp0F9X07Fu6lMgzIVtqYc
5N76he4WwMYBRgCpTYpmp4v6j1KM1ZhAAVBbIQpij75IsWReStYJQ10AFWKxy9Ue/cXn+Dz5IwNx
WwpYRiDaAty+2LWvYBqqeKTQlvn7kSzjbzzNgP7WxxbJV+zShtr0KzrnIKeFJZzBc049+SqAmF/x
ZvCV40dWeF1URocTnlDjlOHi0kctVfkKV/lOeon0kf4f/E4r9bpu1xUWPlJYY+wjw2MHlYhj8xX6
iGGRSPXG68oUBbGJdjBk1i33CqVWq7Qh5zu5/bQV6Gmy8SaQoBUggwK1OvmAPLCqRubsuS/tDhX5
HEvMx2yKrBg2AOBVWxczbw+0K2I1IlgzsT7bp/cKhbTdPVbYdW+yjcAKK4GqYIGISAgwqh1YlpS/
3Pl7skzf8P4rBV8yEmTZIiqFABRBsgH4Z7wTVFw4I9WXg3wX+JtgzAWUffeF4sowDEBBuJ0N2A/h
PrFYYH1HX/tEDNKUZClAOE3rlTb8CdwleH9QcicKSo7jd3DURcWhYw3NBlWHnhHZI7NnoGfhKcT4
hTb0Cq11RJxh8KZ1fhod7lCacEyE1HRwHkAUnnMYG3TwR3CFYnMJhFwjGKYpy3nhdQs7XNbi8MoF
gCqoMsETCeButCPPAkYGZzFTQHmfIpZwiWTOI+dhHFhI4kiOCMl4M3CeGCHKJtOOiJ8MGLfxNHzL
3okaHvMB6Al5BZMPS0TeKMzwvs9D/n3YFmZmPgz5ax8hnZF1c5CITHB0lFsKxNOKzhdROf+Q8AXu
Xm0E6C+/CYZGaJ158KEjNeoKkX3g+6pkSmVF914vofoiV76E+jdkSZaDwO6+R8TPvRm+700B3rp5
5w5EDIcSKEwlyvNEesLSl4cgc67GQlJd1OBAtf4ThsmHSEQ+AM0pq7cXClkDHFnoYzQGoLwkLcRP
VjhlwtehpO9Q3EOgxpcvEG7seCaldAxegId/OC0CDxaKlmg4Q0T+2hEiFOYOYYcTJXVmpR6YcOFE
1XPq8CIX9c6w5XBtnqynr9BqhAxLOZ7ECVEb7VEYgMK7igGfUKHgs0LrkQhAuFdkernb0LwtadCS
sAF2jTCUqAUIkbnSMxo7NY7CuzFHiBrS5M3ZZo59cddG3DuyjiYySEHkffowtgD/SSSOHepcjuhX
yHIUwDj4qxQoSWbJqlamf2ngijY0h2Z17FiyBGiOQ3Prx4TksiF3ITkmUQ4UeqqoSX6EHWQdJgf5
EX+Il9iK07LxK+TqyesytLSoFMJmlQ9ISySuUHsONU/CHREMkS23ATN/FERETQQ9EYMwQuSxZPcC
77uuhHsOdRPyraLOdrLuAzYVzGTNKrkuEXCTEOI9rwkZ9KU6jzdD883qFoCiYEgBgzp47UDD+R99
WDJeck9pbWxyj+QhTDeq6BFN6BkoVEbMzkkSMq3ccbBi2UI6eE5nvwDsfmgMOiLVof3+ssgUv+Lf
1QrMWnBbSKZFtgHuZPU7M5Mu2l9QcbTdT3poYAtHCw3Vd2pUyHIQE22heXUbnPgEHI3rJg2GsYSG
J3DpCDg1IyFz/g2043UlEPKQw5CBT4a+Pkk5YWTKeCh49pz0Xk2G6bNxogs5WWGFQw4jT3YxlALE
iPQmqEq2KCJKDwQawJ9A8CMWYeTbB2PoNv+lqtYhl0VCK5uofC7f1oAdkQIit4YdOxr94uXCiD6P
13zR+vH76XfAUsCpSKBFwlG4udKtP3T3TwoRevyFxE3jyrD6JKYY6oKmkoij0TqobY0YW6AvOUK5
R1oSYbM1S7XdmZzFh6pL5lqdiYAMrUO0aPDF4WFH6hZzg7egVKt3WRS3poQm4bJE9XoV++kuJTw8
ENINF+M5Va/xvCfrDiXVyq/Php3rmiLX8rVqgtssu4EcpEK2QLj2iV4MVsSbCIO+16pdjjYt76qg
KVNRjeWnj3ZVrCEaEJ9ubIeNslJW4VZZFbPL/DJPTwMsaSFFTJzrFvmstVAPX6fX6fnbO2GhElyD
ZHHngZ0bDelOCj8VFtpKkObjKwT71q+Wk52Zr0a74Q7Xb7ZiU2IeNsbQTVD/wlwT7hrWGWz4yKqC
bsdk+Q0hQvOOhfXUh47H/XjMH1uGqfcmHM0PD1EG308nken1wrKY5TcPBAsglD7wuB0RD4ry10oG
14+qjYTQn4bG6Yg19y/YI3aISed7xJRBN6GfiXygHNb9TXaQHvYhmtOlEES7aNZ+yH0fqZ7PCp+M
wjY2qjnZia3rbl3jezlU96LFIJO7SEPJACbBIm+kiYi4WAKEcfod6qS13tmixBKtJHawPW6/v/ei
rcRCk3SIxKuNUXoAolidT91e6R1yu4sO2KzcHAiFH7p8jsR7qwYdXZTBSltUXyVgGsPP+GjOQkRF
DlgwpBKdpB5IG8Ym2qbkF0Re67m/AdGsoXSwE23LaRwzGnWM0xEZG8nbsHy2CuDRrO+XOfmaw0Jy
N4JWvOJxFsSsO5RMNYDwRf5hEfkXDBncp3d1eq5i9Vw08Z2eBebRwnRN0C3/evyWAk3sb8agDENW
V7NDF7vWlzWYC6hxuO4uelbPujjJ33AxXEznrPfnV+/i9Uv14g3Xna1kfKX532apvRz4A7+7RBia
LvsitcvyRAMI4E/0zF6CQE5P0tVpT+gFCMU8nP+ICOPFwVeYWip5ObP/kwDIzHU52BL9utpkxaTt
BwFPjWZVbuXurem/6Vw2ORZKC/PPimU8j3bEGnvfOLZgJdXUzhOz6yhBrXvkKSWq6DACes9Q7+E9
BHYRXerEptKZwtKJkXA3eLcx3NRLfHuKuVwluTbNagCb0IBUwghUvdc2pVm/t5YjRIjMuW6kmUlu
UZqY5H3u32QM3xmzh7kttKOrHY8If8lJinSgPKRZdSy5tbkT2fczDwq/6n3ZRb+t8Hvwv3CmMQb8
nyWR8SLSK9XKqhBXK9dUIhnJzN42C1Cle8uePfgYzgVkVT8CYiAPjC6PBh2/xkBc/6vYNUaX5F+r
D4lk5QsGxLOKlrm9eb2oAiTZZF88Qm3wFiETvbFPf0nJZsvQClTSqFW0e21qTZLf4hqSlsMp6T27
oGbLmoo7TJhjryT+80W2L1uhc3bkE3+SSEuQziJ3wB5F4E/2L2pxkjWv/L4O8v1IosDOz/J7j6OX
s2iRWsz8gi3zO1TCcHXRHufnObb7er2Rc4ns42N5X2Y+GdR809U7f5K3lIv5uT4hJA0tIzEvqXk5
7aH5Yuei4Ci3peb57lwdMmiKpVhPWIlTvzXvLAlaOp/cLTpfztFx6+iZPi6WnFkfsdR8GWpH7hRD
jCxaReAvp3fWrIhxA2afA0oe4AreqpGQJQ3JQcu7Rc/Qldv7QHwOgTctXzzMLg7LlBfMmxGSeQQ9
pyeuvIp8/PvgWweVNeh/h8qSlbifPGfNv895yUXEYkbruB2XW8gaXd4hRcG/NbMiAaA2m6EhvVW0
LYNl4m4ZEPnrJ4xDKftrLnWAuTBrRAxGSECyoaD7qQ2ItcBHtRbUi5UbzVduEJoi0yPLxVEgVUaE
MUih7c5/Uye4kZwJZD6+qzv+Qsp+qp5k4UPqnilHJhCRSNpIZVHX/2zSOEzNXcnYcq5SzmSRyqhJ
/OfeUSR/K1xJml82KWaOF7FT/dz/wApiAhKU0G3MfiBL3afBh7QpsH3RW5cgsjJFIrTVRFDsc8Bv
NZHPznYSxjIZnKlx8Hy+nq571spaeydo6CAl2V/J0rmDwGEcREZr47pm1chOou5ujFYTf4L0ZG7f
T7I67mxEFlyW2TfelQg4G5Q+GM1tYb1Pjw4L8Ietgzb8yJ/yPAUGf2BSCgHEP1KeUu1qihpkEkhb
QJ6Qnj2ypfmKVKb0DHkcWH1K7/j07Ir+TZKTjYLaV/slw1T3pwWdTQscWDJk4vA70KJdmqm3VlXm
yjz05DFi6w70ejmpv15+10nsws1CFScMEHzvf3Wd4p3x+uxKnvukOlNNCZ7Rqpr6nXlUeOkYRNA+
/+r2/l7kWHCR6wB6NNnJSEDhVxa8/8fTeS0prmRR9IsUISH/iiwStijLC1GUkRDIW/T1s7J6ZoLb
3XW7ywBKZZ6zzzbs/byHR+FplIqS4m8F/HOcYMosHif8+EX3LpzAhSZf1LKoz6hyxcSZIprqRNS2
/7weEJLyEdX9zVNjYb4ivCgUyhkKSVYZ2tddylTjQNbae//FmbM3t09Pl2c8XQAsUfmawm+DenZ5
QRPMH0Q98DvDRiYITRtjX2IDYQCoTLhGSN4X0ykYk2LrcAe2aRnoUTyY1QDet+tsq0YD8p6V2E3E
BRAj0IrDpCDrrgAs5KNfBcjw35uubEfaH85N9QlK3lv1ppFgjUbxh4jJi3Jpf2B5M/gef0ZahIom
o4SH0ey6XUtcuhgBi+kxoYXijwXQAC2D8CU20ZvQEYAviN5doFqiva89pMYRSTLpSgpJYfQkXzjl
gx645H8I31T7+Z+f/Z+j/V+9AkGJ20UOwKF58Cew0OIANBT1kZ4uiZEJuq90RacZNV/SwlF24qHu
zGP+Or3nr/ZRjpAWH/DkjQre1y3aH3RAViBQDDD2gKjSP6k8ZCDUggo6QiHvEniaEM2KvljYgVw9
oV/NNxM6ieQgXNZRelJ5Uh+LhzHCarv+YOhB0WysMNywPctdClMP0bmIglb0cP8e9GkCpeCXEIMh
9iJYrvpTdAnRGeIUxHkQ87G/wFEDOEDAAJUvurw/a+sjrQ/tk1DHwNLBCZoGmM8QD4HbCFsCQa0Q
tnMjb56OtFeUfula24j8h5bH4LfgbMLqeUBVv7p+pkwRPo3/42biBph5iGZOIEHkSv61e2L+DQbC
+mS5/rOQEj2u8EqzAY92dJ1PtvMlWpGv7r8oF4UwBeDIMabTJb5zor3zYSBcfQkwc4rQ/kOsVL7Q
drI3G2jia1hiRiwsy8zIYq2LceLgEdXGIKVlMbfobZG0/Nn2dJHYF0RVqBxqBH67xa73zVPvUyRW
Xk1bJL6vuBqSUx6A/vJPOSJqkmlCtU621oYsi9sTqim0E/CuN3Aj8rDaT/7DINaY6DQs7vCUIIHK
Pb+S44xOM/VMpp0QuLBB5ooCjLF/AAn82mibgDLR/pvudYvdQ/VBzv30ZuDbiieZ+a6+p3103z+o
5kBU/hlIm4qbzOARLHT/vGl/hcuWwD7va313X4uP7WO2Op+YZhDKAdhJ2MBr/mocpCPAK3kPYGQP
LNwJXMVcmeNPABsCsxABGI8ASMOZj+qyjeTttLcQjH1Ifge/bmWvyzjdtKh30p8+bMXHgHfZxlyJ
X/cNSeIfxGNwzCToz8RBUv0dJcKrVxweBXLxm/tLrJfzojbvV0+ayK7EgiA9amh+705K8obIpNZe
R0K/690Zjp9/16J791rCX4IJ+6XhEjcti2sE56C5vyqIGykMvOuHHnW6P1ETXZfyO5fS2H2IiqfD
MpczCNrUsvYh2rri18Kt9/9KNWGVwOjFJCKkfKazpmqj8KOZOb6Ic5Va4K8PF4dtGWtbi2mvOEDF
zJfe3NF5x8Qv7Aw4tEdHP46RtRHaePEVEhtWwSxqhZjtU4Dm/x7CdFwEV+2ZhDAS0W4hgVI6GHr7
2q3/ocLC8tKIhCO5QDDFgETMPv6BrAJJYc/ckbZMRy2n4QAc+oY6pIdX0wmT+mrXb5B2/ENrBJ9G
MN3gkQuQuoesJQYA6mLZXp38KX+68SieK0KynhMBlAoPdEQuj2WLGynBHaTUC5xHaNcAh3E6QE5Q
HGtsHSH71DyyXXIoN5CkdzOWSBgdRRw8+FAI1PDK7/AFlrAXaFDp6ojw5j2nzqV6bJzIPFxX8h7S
o5CHHa5rM7iHysvZ2Wr+Y8346cPwu23d0q8wVeJGf6BrDvuNss6VUJa2FhsvXh64OMIH3iDXyqC2
C1xGIUiLVIkGRZ5NGthbzxJX/xa6IN6UOK3jc8fAPILKQaXXACI//qJgRBxMusp/GRBwdWgYTvWv
FvB/LCtSQgafaLyNeqzeSY9/l8I7v4yaKFq+hRxUX2L4yS3E8EI9irEMASTcp0YA6CeMgUcnpqoV
Hfbv5+f2hWmgk1KjCWjyX+MNquiJ+YSYjwgTfbHDPn6ZNhKhu54ASsXJOLEZi4cYbrZRuiZQRz49
OPDUlbBQFTfoXyv/IpYq8V8u+TGgSNSkfD5zzHX3hbgilJF18aZUnJXiIV435+37IlhwNGYMZsXv
tXd9rT3Gjnx7wnfohiC38BAG5/+gVarfnbBAP4TiZrnDurotbayd5828y4JuM+vcVhKzEyZsgW58
aHCqBNMKbtV7D7GpZ8wmRm0dNaB56Ni7heeyePBU6bQQnPyVpKLUpPzcjmFP5AzG0CERNwx21O+S
0kDiCkq+mW6NlzlDziFI1WspJgJaTH3+pgfIiykqwC+YDxElS7H8P2fy8PcRMvGFN1FScCz4LNws
3v9gXD5T0J3czSLIz17zDign/r7+tY/Q33HvyF/FJivj4CFGYuIyiUfK5PP6lG/Z4LK9sK8tcVkS
gyVRMojRsDAawE0DGjbjWuFLIRZrTnrdiQiYZWIsVTTk35wTc8ksj8w2LWoYstu765b5BnPo/tci
k1rkUhsHG/WEYx+Zo21NcmKItGJ4/gevWwEeIwE3t0HwIrTjbP/3jDKenIg7vT7dQBow0mh47uJ8
YfoGIp8txASc/wiruV5IEHoseA/vdnA+ZI83uw4slJ/F96L0xtgAbXk/P1Z8mVim0HQYkzsqNBCe
iLbKMRevNjrqunIvP81SiNi6vGFNTRUD0rWe6p8zI9p6WfxkP/VF+lb3o+YnwD1soYTt4OC+L0lA
696mqMITjFn0FDW/2ezYB4p5kJjJa+ImJk56k5z6H8qftxZc1gRURrOk4YftkFtmuBo7dUVQc/7S
b8qDDvBcQdNFQOouTgRfopkhy1t3O1x5suX8o4yksUKfhYriTa2H7AkpYXK6X0zAab4n7Evbqwg9
REhdxdJMsZ+90VqQRiDBfzPd5LZenDcKmlwkcKRhQ3t+05veq3hKSWRsK8TkyXemeanmnTEgwwub
YTL1SOUMY9wAzXAtucRUY8xvTxXKfWLbVEcIoDjFRA43rP0n7Ve4Owg/MAgsWzFDP7VPwvoBU4O1
mD7OKzGZFMYdlS+9/Zs6/TmbxWoMZVQvEYh4LaAAd3Qp/usThzaoOVa7GYIrg4W//8yKyGacQbQf
9GBIupBI2Si8IOBSKQjNVPUhHsVH882i5j9kKTCCIQHLGN6Mnz0PMT0+B9LX7g96QW6usREIVbu8
txhBLvY6JZ1EuDmI8PLrbf2PAUmqBIHTuPPAnWKyQReGQ4/4U0C35hOpKj82sJ319zfiXwViK2zL
xEMYxoLVt39FMyUq3ZbfM8DEzrpxN9nsc86J4cs/q13ywA5Wvk9lUE6Bc2ZMHwXWKZBONrb7geCr
v7aXNpoxtM4gWud3tl1+1SHpVTweRIapBN4DHnB4/lFOv3itiYj5YU6KjflMoX0SuYdYZgq3evHj
OQDYuM9O+nN2xAbehi2NDoIkHHoMT6aZN9fQiNi0b79i8y4U5J1O9S4+nihcv7SNcIwiQjb633hL
nHT0iqcNoUYrSOCC88wTCbRl8LaGzTo4bzP4KiNNJRAz5i+NZHJ+M5lY1K6+QYPMr4Smc7lXgvkg
tmwuRRGf14T8/V0IgbYLb0MVvBsjHwoE8UsMiyrZRTZKbSwIyS94E0VKio9k5SdqgBHPGhcGA28K
TLPx5Vr63RHZLEJis2anQ72YC0p0K9jK1m0LbRGBieT+7CkjjOUbVBl6WZAtgCPLR40bTMCMzaG/
Ocmzevbmw1i7N5BPYw27UALiA8ncTcRMgTLxN+MCnm3OwNKdJm+xH6qgwbPy7tqMfYLleXd/RVN+
3UNm617vs7OArYLoKFZxMTrxM8rvCagOtBpNTGDVBPnBHG6/BlwLMQgdl6glIhUYBsQu+e7ZQah1
Ku+KjFwxCWzB5gxPhSuc7N1MLixJd/SVu+dAuMveVogyNJo0EtKeahYebAq3eLXbpyQJMgbPZ6GM
n5lQE/7IXGbuOSXvqzsGM0jwCyejk/F0uivG9Bl6a+RbTPKmBQykm+k9CFKuljY59ORAqispo/3G
ylHUddDHqcEeoNfpcei3jySCkjuBb0/BHTMSt4n7D+PbWIzL6mJ7Ntz0cIKLx9qLYRfJDH8Ql6fD
nk9Ad0loKKTfmtnJ8EYe2dlZZJ6ueAXHSXlzEaUOcZ6srA/eosewyWqPEM2ctI0javFF6TetMzIV
6BmQay3/4N34N0DXjcJNP2w4fxIGdenPpK342qyDBA9IYxGAvoPXd04iuoOYL6NG1fXgOoZVHQzy
EtfLEbNFhVF4z9zYWqZ11BmbwfazHfNBdfCV+GGttQV2l+pbzd+8lYxHFwDet5jzpMJNk5k4ceCh
Eh/KWyBI+C9oA2wFWk5+SH1GWwT4hfDzWb0zzpgQ9Mebq3l4O0Jn5Ougn6N3ws6pxludz0vNzUPB
DgUHD6j/BRnseyAhnW7+FmlMTbmLLIa0xIC3n5rTM6kXlC5j1eDXYG5KQNkgWdM5J5gKSex359FB
/1uxce8QpEv5hjvI5KYkBSFlfDtg19G+jWgGgkly5hgcJk8YDYPTnO74lsCuPxjZKITSqLWH+y8L
TmN9n/FIKsQ3zn/admRCJuHZJdrw/zbK3g1TMWFDqj/diKIyPdzUnv9IJX+N9PBnXPrPUVfYmArz
5xt3mmussD9gBjeE1mqIU5w3BDbGNI6xrdhbQOYDRrDsNk91Gl1PLeK0Tf1zX+Avs68DFlxdOspb
chDXLyw3XRPMb0oZtrCJsdLdZ0eeNO9gA0sI/wPCVDdy/YLgV1sqTI13aPQZTOocF+MYygv/kuL+
JeNg4NdEfbFZHfqKHlvFJUxEBQquJtZ+HLj4iLDDUFWwiXRevhIQ/ON9cjpPKMgAX9gHqULGH9YA
N4aDzB/BFK0bY5d+Z7CeaIOO/LiEXe4B3yJ6wNnBAdieQfMYmvJi2EQtzILFHkqXxadVPvNr85Kf
aPbEFL1Fc8+UpUTO6KnWsn4sb6/ECOJrKho1aOG/xau1M5lFFbsOIxuAGAzVbnF5Qj/GEU/G60//
ImxxLyhPeCo935A7kJwfODjCwhZ88hZdkI3IbFcAO2zmHKW9iyrF4lklkX1hbXEJeObti9DlY3yA
vVJ8KVGn3blulZC0aPRWPKklvSP2IzH4xwYBiM0iiCCVWFjYtS+4riHHpxKaYDhLLmYMJQuGzvQv
rB4HKGifT/f9yPQcEzOhKRKehPgxrxC9rIvtAvITrOW1DSu52JoRDGRGRv364adP1/1tr/nF9rZv
V9Yivl1ZyedlBzbznIe9dMRWScQKQkoHAONpMqNw8RY48r7qvECktsam4n5BY/KDD9t0EWlS52cw
UBLYZKaU2E1WUYIz234BfFItsfqQv79+9qSyhfd43N8xVzE9fkELYg/IcZWBc0FIroXzBSYaHTvN
ZUzDdhETcFiuWX722bmhhdAwDFbDNg1vh2c2l0uVH6pdO9Ht4qAUN7uUsSEmwngnYHi1tC+rA5+F
nudEDWdCR2eRP3Quyh2bQ/HOK7HKJLPA3uDEwhK6KPSyXJDgolI302Bv6mmT8SPhV+gheiPWbLEc
uIae+lb5T+YCf0M+H6cjLP0F+YL4Ab4tkxcbi0HNQ6I4LRuJW5erjcNOD3qQ4+GoUQPLWAWJr1Jj
RLQy2DhfesIiggOer1difkxHQRVPxwXyB/o5/aOh372M3uUc2RxUd311++mlsIPeRhn+1gaXzNV+
xpcz93BAsdoiAXd0eYkQidcEYIIZpH9KuKGrIz8BTgpiJPZjCthI8XNhFPzGJgiKj9ePGg7HYoft
hcrCxDACp8qG7QPKRw7egg2TC7kN/zUuwIH6hqjJBdsOXBXuxjriIMUs+MKr2N8iGx+PG4hq6l/4
FsP+x9CW/JzUsSiwsdvwtMnZAdkEGOzhusCVe6t5XrDSV7x3/NyOXbk94VvJ6+ETiK6eqChhrbDP
Me4K7DcNhp7mKbRTB15OC7GHXRPEcl5hMzWwhQK3ElaCPhMXAKYPmmczY8JRQdg0S2+IuQL+XvOa
Iw4cyC5hVuzwy8iFSYfYiKDc8O8Nx1FUKYwXdB9jEJYIxxSeNBggV7wAfvzp7nKQvBVHblyeKVyw
QGCYFHnH0jmpNZylGXM0+G/jVrzHvNf0EfRmHteOmAJaNsxDMDNFEXaLHy82s3axB7xnvA9FG5yK
Y8FOxPqTnB9uHD6SUfCf+Ecfc6gbjCg1FG8v5zXvB6JTVGXsUH3AuxpDgCIeIVRw/hCWH9vsK33H
cwLBxImzPJK4XiYLS/OuEb4lqDrLA6sRFSzXxORHZexgNncJey9/s5j4EFdCvCg5vbgCEXI83Qgw
J2yiW8hSZvGj8uVA0bxwFpEz6DiBpb6GvYoBiLhisLR5Qqjn/CcUrKav/fz7dF7zw4Cuz621Sl3M
sRHE1QnL7+qh2GY/xkoaOzc2UC4a4nJXnjbdUUD+OmscakyLbyzMfkgx2DlAxoNSCJNvnIMbcXks
8VuEkBsWB5bz4tRBKM0L57NY9rsrAxgT/PcEbzzA3iFcYKnIPQCKhneAWCZiiavc3/XJ+IH1FV+Z
dSycVbthQTRtgFkGwCJ7Oppl8AtuHSxR4SM+Cwlfoi/x+gDS/ch860e8N/WJd9wzYwX3CuxkYD35
GIQzv9vcPO2F4gmjQ5iIywukSeJ8iFL3eeWPbY9FGN5ZFRa8rFSkqB9zsfzra4WFhxJODEScxUv5
2IhnLMzJkN3+vVvM22JxPzxjm/F8ixlLfKVfXEpuTrAmwcVGfo38kbtHfAEaXl4D9x+zHSS4fK+X
YQ+jzTeIE60xxRSvX9yIIP4QABHksPRulNlYlzPMu3DfCOtMWFYeb2rChZmOvHCOOy4Ehyj3XP90
5xnqwH9wrLghxA/8d/vafmFgds3u/MUBi4kYCSTv7F49pr4/XJnhmwnhdCzI1RO5J80Hb2DHjVo5
iuy2MidtD9jNNYfBuIdUsuGn0bOjh8YbtUHu4nJH46NnOiVWDMLDhG/wYNbNBZxjQgTUoPnoOirz
EAHx39ODKssIgVIDdIBdWmHVkBRhM96haOxwuwgVwiO4P2YYOQlasn0GAta9WK/lfMA0iH2PmzIY
9lxBycV55O9P41WFoQIJAJavK+M9BdNgDcIBeGAp8M+sp5HQhuduaDApSvzb3dXNb1ljO1vszuXR
ssytlsNP5d8fphGYdCKaYX0MA6Vzwc9EuXw9SH27km0nCUElkGNTvRXpdtSf5xoQf4STB3gBxXM6
724W8odscTtoxE4sWPocHDUy68Y/a7mr39NAUaOp4x+vUFtmOG9DBE1D/5RBUkFDDa9OXioG4SXC
Gg/hY05l/vYK5nqH0zjjrloLxxczFs42sTmwxwv3mQ0KcFj9YhWwBhEyJ+L2n7HA4FqzkDS8wHKv
Udktx3YJ3o25+A6IsFMdtkHohaEUG6w2jRCB5iWBRIz9y3nbyutGSM1pAtcNPhr5l44zw0qHZStN
bjN7KRwijkkVr4EF8JMnIfYbuBjEOuJMGIu+hDxLKdA/7wFYH680SbF9XJ1zX70yXGs4bTtOXUQr
KlZTdR2eH98Zb2qHi/OtCRZN1NjxpDyVJXU1+W+PpaW92GnLPuvI5koynWybN4crTCNpEiaSk6MC
+NqhhZwQzU3iQWG0N/UKW7v8g0xBekun8Ky3RagpAINybO/TSAG3iDGOMCAj+9kp2fWM5dgmcS7z
kZPyoUFH28YmblPY6ThY+QuoGXwAb6Vdj+Vo1F2msLvYpB58jNm+uwyX7kI5Z+IR9COxK9GT4mNL
4A24lnf+OHeAVYs9IIGDZE19LNXfsfPACeSFe+1CnNw0rgBmRUwEQQkHN1e9q0qXG8xqPMyRNG60
BOhzOUxELXxrEz8kWRp0p9XGZMKBiyIMAg4cW4B/6rv8a5QxhGrWIAF5C5xLG/LqFhEmElqyARf+
LFal5dzXi0P1Ph7On+az8j19yCcNwfd7C1E78uoVT4CyXl92QXtelpI/n72PntpddK3Oebcdr6At
O5vIWfW5mZ37Iphe7d/5E4mVg7ZqvHqY9aW4ALjK5FR373yZfkYJVpqrXf38u3mqKeANZ1j4OVZV
3fK81fRdFi/q98e31ruimZloba7eot/Rk91O/G+LUddRZW4s/FhwNKYMeTMh1L1gocY/306MrqdD
61hwRMIGFgo+3V0k98sArMXCnak6lCyUavPwpUdoQMTG3Awc3HT1L1ruzP6s+08ySR5g2ctuwXgx
CfHyoH4TripEpFieRl2YObqXgngz52A6OTKa4j4ziesknxmdnU19yYIy/EIJS0aL4RBY7Ki319mI
e/0nfxzKa4Sn2EgDDOB6ph0wPIO9fnaaNXIYZmrCL5U4QKGVEJqJ8olQNLw/RRABMKn4gDII99Pg
ytCexBWaQFw2MZXmlzAWFUzXFrIpPp0eAzmMzCGdHikO/yWk43FNy7JKv9R0iT3xa/XNrg0AwNbw
tSlWLRbrq4EW2F6fMBzF08b9s/TksO63nAUtAnwaLt5og6eBGwBFB4K5lI4tybfj1oS1Db6HmSJP
Bw64zDl3vQfN0eQg/fNDsv3ygBn7SUX6gqshtARhc4xZL+5Aawxdp0vDgMdDi1QjKmJErkVCNXL+
LZDAIu+6oR04FPK2/LzxVvQ8RQgnT2eTGroPVeE1KrMHMDX9XkAXJBPgFXtl66cPmszn1CLtjyJO
FLF0NTdIirxUn3qXM4W/ELXMhURsmT5D1Ke6FipvtFuIqYrLpK+uf8W6xRlOASxMlTjVGzzACYNm
7EjGjpXybHOUkOiBAPJf2DiE++otEphPwskveXS21MhveDtoWJMSuBI36MFWYFlMJGVQkcMiw0Fx
wyKeMlrJ2EDJsddGJ0kcyDOb++75yu0Rnlf5YaUvOEnQRTO2saiCUMHhnyVmngPTEUA7blsWA/AT
p3E4AWC5oFRmvEhWdbLiw+q2S4/WyvR6zLYRi6DfD27s5QvqU3wWfd5t1ocapujzAkozWaWEFaWz
qIPhMLtX2/WbxttxACmak+TL86tmcFRgjV75vahA8qfsC4oTnFHWBZ7/J1rND7yhOLdqUaGi/d/P
9OlQe5hUEG20YmnifWzFz6zeDY4Y9YbXwstsT3UAbqinvgZ6V/rYMmY7lTeP5ng+KNgzye6gfFG9
U8PQBKjFZrAIfaP2sfGLF00JYaTWnkK0PrBnCOAMswh6ONE7ibahP4BE7rmlGEseOOk+OWOxVwnL
itfTH+o/AzjUcDnuINSDHI4fJJDsryFeXPJraTumvZJU0AIM5zCUY+hxnNCeZc4Dx7oEZMfPn+lH
zxtWOy/eSpbSl82Hn1zBMgaysNr9PB5TjYkmrCr8oOHZVOUSYy884R4bwM2q4sheMswT6SKUIZ/s
A80QYRiWpwerXyOtst+L5BXTsaIPqyFW4WbcY3zpzhjf3X6q2wciD+lyxtkK2/kjdjnn54Zhiggn
KpoAgy+/npzkpJb18n78W7UxYAQaBzpCXKdG+oYRH4fDHVboy/W+habSjjv58Tzo8U3iGWFXJ0p3
bi135G2SXSPFW9RVQLEEGZ4iD8cc7nucciZQLC+TBAIBSnMCuzfjBnJOy03Tv6Q8P8KHMDzhVkLq
hM1UUNUYJbp5KuKSaFzHcGL+3x5BRIFAcOy0bPgyBzp7e/DnN+xObkBR07LbZT19cD+FZb7XzQ3+
fLkV4z/Ts1fgXK7SfOpebyFpUQi+UBb8Zb1lZ9ff+ftCW5/zY1vvwYDI9NAKz8QDC0qIa7xm8KGZ
Er/SILGvgH/da++suRxE4g6G3ktddncWaMuvjk0ABXvMPq0i28SjTQp7/PQBZ42YtXF9rmAuKpGJ
PUl7QYieveFg1iAOejgNVuc4e8VXlpD8C7ndwOrPG/vVFaNq5MK85aNTYFkaycWTlsCP0fcp65x8
KkaQMejnXYpHsgt4nSMAce1KEIV4OwtM/Rgevt6JX7BdjcV5UbjEQDOb67y+o+RvdzbIkRSnYM14
EMelp9mu9N1g3foADAMxq8Lbe/ud70cqpd/BwoAdm4FiO98xHdx2hxttBkdEd9/3nSNdnfabUUSO
qzGlHKrEu8V4e1uQSrU+v9+TA1Cy3EUDtebdOdsbeB8wM5C4SCdrjO+3KFOCewcNua6fhd7/4WlA
Y5SWxLAQ95KF0JtVtrA8oBzvKeSIT45VphbQOeT9HIC9OjCp77k3E9dGyaNEXxLc8geGjeGNrbdi
GJG/VLdnHWQticYP9pzyXf7QH5gfOo/OzVQcWx7VaWaI0jLRqNj16PDg8VDOEEjyI0PtdBNaCwbW
d3eCotJ79m2JGbHxnu/nx8sg76BaN1gI2atu9s70HUNwlY+Z7GTNU6VFRbuXGEr07gLyyGoiV16n
mcDAlU2sACJzDBkuuzzgQ3I9Vs3exAw59Ra6xyxqsXDNRaBsqDEnjoT1iC8uh3220xAwHRvrLZUx
IHKvV7edfbuM5XKnoYG0l4XO6l+fwwekst9E95QGLo5x1IW7lFvicKbibetqe7N0G+yBi9VV8Rv4
UFbQgQ/AK4Mfg+vNsMqM/Q0gXXL0lx4sGWlpxzj72bAufNaZgSQShR5CF8L9EJdEHceiVdcGzT4/
8RZScbUnbuCyWnP7aiMvJGYvGvVtri3z3qUKvOkc0ANUv9CEZBlhy9vnumcgnFFw54dh0GcrBofN
c/YOBEC8F27XqLe3ihUWOWaMRahC9XD6dFrKFps6dQzDxNsjKHWmTmEGmj24Ek8BXcdbxzCp/GQE
jqETd/WImU920Mal/MHdyRyFEYYSJy9qhbfeJm2CBj4ejotLKxh/Sdb6pgjRDhn8BOg0i62CfQtw
rp/pTl55trl+MBLtlhNoQu/rTALQkenuPUo4wno3wyBYGEJT5B4Xf91Kie3w9Ruvj+ERDS/ZLUgq
lxDvh+nXaGDh2V0SxgrvBom8Dw9C4fiLBT6INT08+31rcgMusd2v71HTRwN11Kgu5/loSNtcDTjN
G2TWhj+Acgy4Z7t1Blmyfk4Q2zDdfEFF1n7pC6hMoWwFKasO36Oo/MKNw548VZwESx2OVjDDY36v
mBTqjkr7OzoZODCC0RGUgyQo6cgE4oPXaEAP54S9+i1uINigTX5R7BT0KAor1inPnpxtcoAn/DPQ
bFDScgIy1DCcBfT2R6jAOVCV5QOf7lIL1AQP1paiGP/TW+eMb50S99qGk5XMMDahqIBApTpuhjlA
5YyVYz/LgOxvxvZO+femot8I+4UdNj0BSwvhQXDjYB7ugKoahmfCxPXbskS75V9zDMcS7t76rWqq
oGR/T9LBozwNeRNLPMQ7Gd2pvG3q3XBt3fEeDjdYDVQFMlCSFjIMGS1vwAbD9jkFMQUbMGS2/BZt
Wb9V7psrGNzNsy0Mf/3FAA4cKPjKXDAcZzA7YOfb7rI2ZjxbXch1DyS0xEw4OG0W3cOT4Kou3gaq
6LzfKebB6MR0+dFCiwSsQmk1wZGlLCzde2CHuhzrxUuOvJSfIMezxL74NBqHajg0ZHkBMKCjsvzC
xKUT8VFYDKGhhoni1Gx4V38BpNjF92p9HbbNuDGG/ZyszuiowZhGfwEX6wzywhPwEjCUQMEOeQrH
OiqId0mxzPayycN8Srq5FmxziijL1bqwpdhGE+TMjGcQ+iwCO3etlELVpVvWmBvceZXU75inekYb
64ysFp9yBudmqX9rIDhP+gds1JbQZObq7M9x8ZXs9OdBbNWbadfpsFfLS+dLqshmeLvffKT/ODGl
ywY5W+3SVz8ciF5N4i3kj/pXZcuK4PaWSxh/LVy6e/o5oB9mKHV18O+rIZqCA9zJbdTX00X4q8IL
sTDA9md08mVcSFFHT6oElu732DTnvNlU/Fz+lZ2F1/PmPMbjFOu07VYo5RwZLNiVWWHl5nOABe9D
tl7Mq3u9KSCDW06HsAt5X/d0lfZFEzZjXBbx0IBx+9cs7ACDiRIZYwlV9Nnj7/WrRyLG9fZ2rl7N
xdKanax175N/TlYD0NNN315PjDfPQAw6l5RraIHF+w04a/0yPBwJNqvu1QaM5pVcrSbICZM/1z5B
lH7DDI5AKDOmoJnk1b3aFlBBtgpBEJOb6d5YBBN1FNFatnOlQkiwOof+jV0z/81ou6kPmLVwX0PM
gtINtXLyAH1LFgvx3A2tnJMaHvcWXuiM7PGnz0vfRC2E1ItWn7VBAAD1NNsr7I7CmZEj1mKz49sy
z+U+Jo8NdnXWuBktTO3aUHU6CNKuhjye0oaMtK18i880RQrer/OnyUjIDNQzmyFxbjz90DwHOvhl
ecpwU0QYhGd3FTJtlfSAyaXNbJeIx9GviUYAP4RoBKUYH1sy5Fj4sPeuvl4H/E5vnjhD5cEqsYlj
BxHGFCwlqMTPrVVvhgPqdHRCsm/fPQu+OCEi0L9y79x4g4lxr1fQ+kI/x4VOchcGYXUDSQK4fDOh
VvEkw/eTdxG5O1jCSwKOCN5L7zY6aGQyiHCOwrm3BCRTbOcOzgO0iK8JogUYebMv00TPXoGk9gEB
hGvKcQuiZx91w8sf3vnMvrRqdA+71A41NcA8xAtiHA3Hp6GizcZR+0r/j3M9h/WVIwBWp0+oYAX9
qAMvXdkd26C2HvBH4vSpuJ2Ghz/hPZPHrNQGXcAD13MvKeC8OfhkmAoVG2MHj3Ug0xoAEFXRgLLs
W3lmAEYjDqgB1kBjI54B138l+AgD6AjX28EHb6bePs2cpF17zCw/ZVxhlOsEJmYaYj+NB7tubORu
l047Pd3V2cLNSP+75fPazMxAv5luqkLQxdS69cFk24LnQUaBZ4BrlHjN0PiqhC/VOCvvsCvG/ee7
PaB7DxmJyPeYriB9TyZSSmno8pBBVbpmbkzAR8kIh+HBlUhMmakdvQ6lDq78K/ochmknhrTn8cDu
ysYkFj2IoiWFZgJdin9FzUaPiA0+mQl8MZI2rHy9HpGWRoMGKim9ssAqzoMDpXKB+huwJ3df4CAw
75a57aJyr5jwbscGQDK6VodK4cTLV5MsSEpnus3eCgxaGDuSQJfP1GYVTBhSEcLkADLRw6zGOPIH
a8vpW/7E6ygfBfj41ZG6w6QNcqoV9LcjU5hya1bPg73MQZPh67KnPd/Zh89gtQyCnq6Y0W3T+gMe
K0RS1kSu+XL51tSsISxYcNFqoI2+V6pjnPiEEfPPByRozBJhVnl8F+mowEKdQ2PDkf9YQrXO+mdd
tTylHYLDeWs1qNC020Z+0gD2Wqf7eRwf6+ITPlbBtabiGO9+94mflA18FEkr7Wk+tp6euPzg0oDq
x+vBdRowkHybYoHCSnnAJmacwOafOV0SgXQ9IE7tMfPE59NrZ3rsTedcdznZBPQH8MiE0+Gjg7Bs
oz0JAbod/ePaYK6+1LAXT/xpeGcAMHKiUMzPXk4MDltn4tlwo9G4mt6NzaYMC6JsILdUyJviqvR1
zrDJTxne94FO7rW8MptVhXwBjQRzJLB6JJRYR1QOgy+KQJznVdRmJBTR//FKRMXg0NbZ4GIlx6wP
AfdBbJQecBZCa1VUx8TojNEwLvPAV3fn2vhwiS0Gk7sSOHJ0udQwfmZAAdIxJ94E+8OqtnNxULVV
QZgDREQpm8/OclOX2dqqVeAmGLTqXQGGsCBKdnVMKSfbieY+EgzWNOupodIyIXC1ckIlw14xpvjr
dEY0aWfvmtaOIZBqhkJzP+/tnla5rx/rNutd+86ESNI+tfQaNZIWGSaOywXmYLfWG63XrDOWA1Ob
zjSJnqrWefXw6yJhpKhDUZaxm1Ts+0uhypfcKDlNFXCMnvxKwnopnh5fKu6ba0kjbZG50ziin6WP
UIYzPXSH3TcCZvmlSGmpStCmeFYRPyJh76ZP5LdX9VeX4dbdkK0qRJaq14N6vqOAj2DC4bJMMEeK
vTLg193743oJl36OP+WZjmQuV0yOOdfP4CfnBw7zIh+LJ8G/NQakBz6c1lAom8dPyZ3F7sgmR9w2
JINvhvD53X28GOxVmFK7JfNZGvyLZArEHUcZMZWHdfc1ix2GnpbYQWZ4f01O4aCaxJQOdiJdkeVO
F4ORhYKWC/wq301BM+KlOFXO/qauDco2JlufORrXQzo7us4iWneFx9Cn4s3qaQpY7O4N+diheZ09
4yunRoTZ+Cq0mZxRkFYiCXugF/MwwCC+wvuil9dhtcIEQMSU+mPm9TAlc7p742NQV3N0ZVU61wNJ
hcVSifOX6YlExUVIRV0OhKe//IemM1tSVNui6BcRoQICr/SgYq9pvhC2gICiCKJff8fOOjfqnKys
bGxo9l5rrtnAUaR07ka84hQVmzxJlQmBM11x+X6mV2nWuIAwemHdvr8MzF6sbX75XT738gYf1Bqx
ZmnVq/pEhV9YnzHbrnmNEKbaaaSgreaOpb+/M2K6LfDQHFY2Xoi4ez54x6P0vXgO7fusWnydoiWB
CQ11SsUAey7MX75+HLo0r24NhrEv8oADMBwlpyKOmEChgEutI/aIRxbpl9mMjzE2dRzC8KH5XM41
/HljqwpHxAYng8eolhey0hDuNOJglR+3KO0hNCC7iI7l6oUNyFMovtUYIGDSETmluNLDfTnJGIZ+
6RnpVsaT5YHzp/fFRGZIEc8K4gfvPrSwPvYWEGjsY05+Swm12yXJk7mBuGz++9DhBG7S0tTn0iNu
gv9FCoBJ52B+MRLpVtfuQrjWtA9CC1xRp0vgXdLtSbnZdfUyv56IIsJrmQaJuw53osYmXEiOoTXZ
5A+9YBFYty0XIfP9SFeWkJj6w4l0gDl2/W4+Z0biDKcb7nl8MlrremITKzD1IPUVaLrASgTrPJAq
w33BH8de1myJhgdS0JySjIJef54CrSh+Jq16uIXmkALNzhuoQY9+hnaipDXVPICNfHmnnGHJGr2n
Qy2MLYUgFYcPhde9gxhb9YCgGcKpHHoF/BNiMnq8uzH/wCxN1MDYfUECDHdAD8hLNxv/rvjxIneL
ydW5YvwRwz1wMmRr0jhtAHmDxz0cwAMh5xKuCFEp2awvC+Hds5wOPkGDJp5dUJ++8LPSgsdnKj1U
M0eQJDF2pwsM3pCGXhibMRJWp8lCnbbdNo9YQRk6IzMjSgADEEelMnBu8niwYWqQjGidXj80kkDO
oWFMm9JjS6YnpF1kg5dGVyKj2RYfXu/3DYuCYsJJQVJRU6aOPsdFbkNtyOWeicH1AP8nZiLAx/QQ
IJNwsMRYgpigwbk7kZRyYxo2kD1GD6KsacSsv3/7uWkTnWk/5QYUtdwkfeFBlaRO5QOvPDvL9fJh
jCn05adXIKSrpAbIWDDUyFeFf5RC6WiYsiWurIwpRG87aVtNy3Ns3/z3Dns3KJvVWOR0ZhBWiKgh
Q3z12YMOg93IT7uHVcGA6s/iMCT7/rL9ufHwlz4dhxQ+5U3rvsbdD9OpmslV7XAAsFRh2kgRQrcj
0koZlVP4JRiEByo8ElpQYlrETUFoIUtb4QrOL7wY1f62LgZD3DVn7iP5wOt3vnKBv6ujGTtAnesM
ItKCQQDoZHPuDrxHbv4eNAH5hRrEfvKqBwpYpgmP9K5DteVxuFP6Dt/nSBB/RBBTPiJuZLCoz5pm
Gq4SvhcUcAPN4U7VwfqJ8eLF6trs8cCqG+rZQ0SVs9fwAlvsw50CwAYhDfJBWKZJ2A4ZWJPWbDC6
29xgxQGLvrkQ6I2v/DdDjcQowgToa1j8aWIpFjExRw0gAovgiMSAvRuszJmbVwcODy9heV8wSDC2
AG8IdJo1z65iBxML3eIOW/vUgHvkgkeiOirtHmAXqWq94A574uXEH6d8Ia6CloMwCwkR3ZXmc3E+
9tIS2Y/hDTZi7GZRVtWH57mYACzp/nUhbwbb51EJuZkazQbzagOuWQ6WNuUFNBEzKt4cOSlyDjhu
9iQHiZMewpwCche++xHE/hrpmsUOSr0uAyk4+h73cnSVb0gy9W/+IcyC22epbRnSSFrI+tQfsO0T
dEK/SpfE5IT9+BMxZ2CXrnDOp7FVfMg5t2I1yCwazyRx61uIeJN5ad8Zon3nagH4g2OzYmQFVKkR
F9udWEL1vUiv2UBw4+Ddf+MdjSBE6HW7osrktuQAyhhxsrk5FDHDUnyUlhpAElU2yZTskAdO0xeL
CI1RLcgo3Vav3WOMh1Oxcuq9d+3jCHKK99z7go8tWcJBjEQXDnN3ynsTODPKoSJZlMk0QKbMwMVp
JjfabhRCCToAKPKvnnkcSP6xO6RT7g3CxDGJZjJHEw3TBXqtz6VHM8UFKiXubYvwg/4/zx3KG7AD
o7QG+1iYdgHIAuWKsAr2Xnp60gIBu0JyChSUV8yAvqawIQQQJhyUiWC5rwce4bQURhwbMEZuPoIi
oD/o9mPyV/sYDpsNM6Q+OUEWhrZQnMWO6Cr48VhUqOib8n4AxZz7GXzdFJctOCl7TTC8aCAgLHo6
vDyqYoDlypNbL0+3OezIIQl+mA7wXPMU3+MVKwqwWTrpE35M0jj9jbISUiTmXyYJ1Ngb5GNaLGpb
hAnXxAMVlTnnyOKIVXI1JKBhvummSMNqWIRQ4fSNNJKP1Q8dz43UOoLvCLOCBpkxt+6Z6jvigquj
snbfOu+EypGLGacYDxr6gxg3fOQOZN780Qy47jinVWY3ePbgtQbR4GtpPD33CPGeyHTm2T6TnAF6
QpbHtFuiEYx/+WBUk5cCIdgiY0p72SAtH+vAlZWuXBQf2F4jY2HWSFz8UogNMKWjmYSnTNDn1YNP
k0E1ZzcUELAVo+iZCU/yLY0W4j7Ju+/wDr9BCvqYx15vdi1M6TNNAoyd+5cCiuX8QQF1sxtX6iEA
VIyL1G5aSPWg6bndBzOZcGXlBjmK7mDPQoo+Rd5yWK7H7N/FA7WwbV1JQcZhc12hDEFgAvWEgpnE
v88Z6FZU5WdYA2/C63FeYDZoBGnq3fddHbAGYvxLoCy+pyqqUhl31r2k+dfXDxSv95p7GLzA6M8e
LxefRab2AEpDXJ4THybFCEQMKgWB8LA7hAEjGJ6XMfP4+rHdkPU4MiJ1oaC9RQrGuin9YAlw1xxj
+1bs291+GKEC1axxGS5AULuFA/SW9g2D6SGdA5zIbyRjtuJe9zVo4jHdqLBBVYuOH3Ft7uKccrv5
TeN/tV1liFqfSbb0+0VBACdjYFewkLLblmRgZoqRLjF/QmQQwKnDm5dsk4SuyoZ0B5918PN6E4EL
XNayW1HaMB0nHAxIg3BprMuZmeGTRBYoZg4lJOC+lx76cpBeelxjI2YS7BoaIfKty5bG9uPBl9av
Ntgb9yuM4+eOnSIW4UyDhIjr3r74jFopvO7uv9+rVaGcA85qXB3bI5U5hPmWBHgi2A2pQ7+korzy
ugOwPNxuFi5WSwvBY3dQmO9i/jcuZgS5+n/zXfJTKFhxpzxWQZU5wmhHdluc5iSX3CzwPTrkxEE5
8F4XuxhXIxgRaLYWjKmwy61kBtTQn7gA4S+ofgvN/o9jMX36j7UGfrZm907YA4bWkcVGVAu/zRet
SBJWh/4nyJhAzI0FVyliFZtpHbw0E5cJlWqI6yeZt9kUiohxgJBPSKfC6ZTN/oFtJgFz5e20VoEl
iT55swoy3tEI3DYzvKcWRu2zcj3H3xeQJJGhsGdFFUOpdz3XLC2wFchJt/gl7ePCBiwCJD/wJs0J
85QhE6bCfUNd75ip9N9WfE6ivDeVEQZWgvf8nBk//dqLc68QktFehqEF7pXlmMW/cDmmX1grENlz
YvuoFqRlSwTO1VSqLXJYvJIbJ1MjqK2Ur5+B980W3c8T06BTHlL34LiM/di4hRLfWvAnBCnL4yUC
rHw2WQRcTjvwJiCNdCGKHFadaoqXJwZpGfyESU8OezS1ImIWKMSMu2AAE/S2TRYyau8bBYilXIgF
/OzrPQMbNGHwl8B36U8GjMtmbC56u0BBTcTbQmkXwOONpUF4oa2DICXTHELD3GMgyQUmtAbQE7QF
gOTnqByB41aMDsmP52D3YL/M9Gkv9h4tFmw3cuWoQFeEX3CSTm9mZ16xr8d6TTMvYf50Ka5zqUeG
GG7ZSJk1+4PPT7VCGsOA4TOVP5NcEzIW+hY3EXO5ocboGSorF21zqlghYYQS3ovHQIml/rF4YYJp
N4lsxoaXcvmUJa98XmPTlO6A7r9IIVF8IWZX3EfuxjGwExLDzXeAa4+CjaCJRwngH4qOvYIeQqHW
+1J4YPaA2rLZsVVtmJBMGkTmpd0tjEW9Kw7tSD20JAta2cAHTGXrw7mUNZZ9iQguUTpDuEamAQl6
9QZ6QtSDYAGm/GfDyUYVv0tnII+3gAuHp6xOJH0HjwmGyuUIKBLX8XmnQbyCjUXf07s88JFkq25H
AADSpBiaT0efqaPkaRHm/Ats9kb+SdTnDOAdweBfHfD+oyJNeIZ2loTqgsoEpDbe5ZjDkcFTz5UL
2STs4TRTOFrQ7mJcCnkHw1IoyleX15Xt7x98HuhJMheYA/2H2WKTLb+crwH7xsluzvDmcRVci7E2
eh241VFw1pheaBQXAwEPoW++QzyjJCFsi2m5AIZZoD5vi6rJWBQXyXs6gFQqqsrSN44CJM+LUQKe
8sN9zmHlGttzR5a/LP8Azs1vc+aeE1myqdnfGs5jXeO4B3mlmC+eL/MxOTJp6F4RKDNbjN6S7YmM
zMO6AHodXiqpg9cP4PeGO13qkxCCQS3lJMtADImw+3lEf6eoxgCad5bviUekkRKHZQGTsdnQOnA/
Et3uUDm9C8dQ99o2y87cZUCV0IBwm4BVuQW2UhiZ0uNQ6E6liLeOH6nTYYF86MkOOA/K+l9MwaR5
bYjbRUAqqoc0smE4x+TJBOdNN/exPk7m1VLZ0Fwy3ucsY9O3IdZjdPU/J9gjHxuiZ4FXok0xcoU1
cW4wnPKTd/CCxQgKjMBDthWcfgDgYd4c5Z4XQ12HBnnUChtgKYqP2OZzffwfzXpczc8OIS7K3qZ1
YvSsN4vSeQm1+UV5vLwiUhA/QuvQ190CuSGt2jKbHHNPOAzBgvLEng+HEWVMs6jJ43pHpCrBr7zR
bEBIdN+Tz9/KCukHWYXPune+7hriCC3WQFGxAaFuseoZEyw3PDe/rxnCtjoCS6SqR/uCxvrT94cb
dczew9b43PZ2hFgXWyqvik6tdWgWeUNIKIFaYhhFVEhm71zzyzCGgiyqN3EobRm+E2C2eK34whyN
U0TjfGeoQO/M4cJYfvc6EV853FBKR+lO+il9Ctre3hgxPpMOtDCfPQUF1Kz9a6WO4Y81L5Glx2Kq
WTDPoJ9kbZCSrIJMQLevUYOqLx0lVhMMp8NpvnpF7wAjH0vYgggTuXKl/CSrhoB0fYXadPyF5ouW
etOc6lkRKqMnv31FoIpmXLEsGKfQPwHpMRdBomAiE9R9GT6U1557XAtbeYe/EHAPiP/5hjNwZw23
Dau7hyGDR1nuP1bdvlzlq3YPHV3/AdYkmRzYM1u1G65KCi1Gm9QDZPDwJsfJbCAiU8KnB2W4jSpC
N0fPyTBCE/A4aLsMMxPZGjMixH1z1nnl8uor0yGMHn4TZKAkypOTGzH//KquBoMMtQvxAKXV6WBn
JjnAxtdMMoyOyoB1AfwJ77bbBj6U/HSTFZksJD4aoDm61akuZRrTK4B81ayeFKt2DfSze4SANOgX
oTBJcx7k81PvDAdzVOa3x34oebADHJXgh6BmDcCKgmkNMzXON5hPIEc3X6gfu9CwRMpNawkbAfpY
ZPSZdRSfiC+Q3wAIKePlV7sJVxl+d8LOPh8iVES+8jXPEosgd6YOhEgr4hNsTmiipwxIl7IVFJk+
FVJtAWM357/84uqEa6KHgh01Vny6HgaruxYM8VvWl3FGGpJ4f4PEfkhgpJ7xcNtwuPzIs5Qbo1Gt
RyEIhrBzYEwQXBxSqyoolpPw0zEWJqnIvsY26eoie51CNLa+fUvFI+rArys4AKVB6+Yk1YDeia4C
N7vR47e/zRHCaXRnKMjYNTBHQt3BqoljcRuIRA7h/ILMBgJlJioILIwq63r8IGZGyJgu41m1HJ6V
c+/cH7E1cXNiZ9TFFvOUz66bMySpj68UghWlwXOfnTAB4JyocxB35rJehb4UPlxhvy7XSGcvKHOm
JWuapEr7i8KB00hzCATwHCcGaHE/UoggaMe3FSGVONC0qwRmZIuLXTErUKawz3R2eqJSJEgWeRGu
fACtuMi8mcnjJ7p6w8xelGRvjdDtoaaIaL55X6RoCtkii7hMF4y+fJ2daQLKByTTerIqw+dUBCdO
v6QilKB42pYOkRW7N9zW90NWOI/5Nf4y2DHMflYsE2IO3+r2WgUtE3jdqsX9GTynkho0X+/aE+uI
mM1DrscI+A07XrfhPVReoYYICV7Y3aAl+4VzmKS2iAuS8UQdZ09xTGRkaS5XDYQZA0hvwiiYHCFp
0Wc3OBPt95rKTJaAiWLB1FUFd3R4qYCTYuY15hMBFuZcqls6lMf57NtbQGq+N41NTSWRTX/vvc3H
ffwET2e7ldVfFaNaIOJ89C27H/T1qrpHHv09K82vuJQ6hv3yASgUCDuFDSgvdeit8S6Q/7owdF1v
BpVXb0kKmh4idcAYnKrKQth/ZrAfbtoxojNb2VfTOEgx5DAxRwck+zgHdRR7B9H2MNyETg/GLvi7
j/WCg+2CP3D/+ZwCNkdtwRH0UPLA6AWfw7Ibq3VaXXaTwR+FDw5wa65uKBuFtG9Cr+KZpfXFxs9B
amXReKNCjTEowOrAR1uRTktih1kIyEVaFQgN72thUL9A4ujTDrIFDtnooI7gsqR4txUi36lCNSms
vAtX8xusq8qI6t0x+D52XzxwGRFPiRQiXaYW/ikA3Kj1dNwtEC3ggrBI3ecUex2L3WAsYnCeP5AT
AXMpIMfDSbLQjhJeR5Kp8hJZhIjeQKZv9Z4m8lKkql9zmuK9hThrju48VDnvb4cQeEzY8Aj1e7Dy
kaXgwMeBwuesdLIFomqv9NnCQYpxicDcHKVjmM4K3AJWuIL46GxYGTm+vBymje4NIwGSElnAWBXm
2HVw3Pr2dQXzIiJLEezZWH0c0G2+TJU5anmEA8w+uxa4LAMxBsLHrx1fPXwkkDF3WCzIBwYrOA/c
rd4+8aEqCsn+B9nyrMSHoB8MEvPJEB83I+QmhRTe/c4FdlKxGaL+894Opps/8lGHt7AxxoPfbENF
vhuu8RNxpNWHcIfvFJg1rFh4BZKBWlY6Pk/aD4TiBulKHdXea4yaleLjdRqseTVYQur7+xyrTO5/
IfJLZwSrzN+Gpbq3HUJkVtoZxpVmFzQODp143IEW+VRG1peDTZo40/na+c4w70KYIyBUfOEJtNuV
0DWF3nlPxtSI4ahvjCpsDUkFQ0bZDgClVx2qprfbiYbRI+wU3TIFFLYmNj0a0YG8nhd6T5UIrq8r
LXoh6xC0DajDY2ArCvI+RHAMPfHt5KwgiP6OQKMB0jIE9zcuphupESQlhX1mYhwLrO2JvRxujO1n
XfN7RKRCcAnua6xGwMIghVEo6oJ2nL5Q4eJQbIEcctWDtVQuMNm4su/LOMLE12oDGkvklqSGYpYh
iIp2SdlKw57/VJoZw4KsTGrTnJEhY9NtW5r9lu3KRPaPjpkxyjN2qwAWuoUmkwHxR3ZhIRjbovaT
AeFCXOxPtuHPIzbTaiKnGhDg8cNSJVFAaNpBWkqjD+3nTGk2b6ayzFYnn7uN6aOHf5oDtVUWcyzF
TsfqbLBI3vCFrTtohkgDYmBaerTzECzAEEvgI91KdwreIaZywc44oI1gyHT7gcgnnXq6ez8MImWi
wplzEWsxi+EkUbnYMKMvnMt8dFtmv+r47iEiXGLSwPFnpr4eYNKlzRisNyxe6bJappjhTdUDxmrm
IKUczk6a2Hg+p+/LAHRA9vIoHrLT3N9e30CUqFT9eaKXLJrq7dxJRurFveSUfJksqi1a1lvq6dDW
ut519+3BgGve0a3B67W4Xq2uJ5HEAx25gx/RZT5MO7xAyMV7BwwXSSFLqUfh22KRDjdZse6Pac6s
Q7ersJrLLKeLbtr95DBsIbuCSzJmbnGq76ZfY0LjNcRRrv253tYVU7Hk983FLVz7L2pwxalvAfr0
gHkGnt/6N216u7Ij3FOnHtKZVMtMCVLg7F5Q436LESfCQRp77MpSMQUDkItRA5Up6HFvWtElVx3F
0rSHJyb79jdLxgZk6z6N7QPy9YcrCHnDI9jBoTP/wq8cJ/pzZhc2/zoW/n/5p7tdVETRNXrbwlG8
b4lvCbf1dCE+/vv8/Z/fOGljf9+Tw+eGPhxXevETZSB+czcWX9lp3ng3FoEIUG4iNOYbAjvH7x9U
mZ4ISqDbmoqMPKS8f6lIwvKVCtiOp4MfYQ5HZC9TfOFo/uBRhMU0tXAZDIgHpEj+s05/8e3b5rpP
VvRSztfC14Q/wu0eJ4/lhx7z8zPkpWGRB46QB3W1UiS3r+zVFwxeBew/fCIZwr+uBmt8ye4wIeH4
SB/SlfWoScPHFbGKjucimFuLRKtvyxo4QZFtshNCgU9qp4t8Zbxtre89aj/l+OE3JQMsDfx+D/hi
0h/+9L+/jz6+DD0WI+wvn0xNMrjyegbxLYA7R7QbsllCD16X56VPNqSvZIvhNF6q8743nOrTLJAm
Ig4hBuL9L4WgHA+n0oTlKGWcB7fBR9cQZGNhBwakLJtKsIK9yCKVe1jzqqaCJ0S2M1D7CpZhEaEe
mPNu8nFNTLilLLffeX1sju/jF9/e+4/OGUQ4N26Ep676S0GO5aMJCEQPC2v+789xCHYPIVzYjplH
WgbWTrTkzjXZ9fVlrYd46GHIcFSYSmPOh0GVujFU0gUIJbQNpzd7+c/Dnw2RY1ZbjfpA+A9lQjvg
wBQg8g5vZRbxIWEO1Xawg7CLgzhqDX2HjuPNyvNsEI7J2kyB2PmJPdJRvVxcWJToHXt15RBBKc+r
0V14OG/bg7FQoxcD1ppqiBBpjK9wGSOu6buVDxlbEv3Tk8tF8XAys/EX55GwsyOTJIbegdcqxoFg
HCOJzyQ+F99XbnxALe0gtaFbAsrSIjWiXCoVfjLGoi1STsIwIw4emqOv5MWN7l20uxp1Auv3i0CI
lysThnQHox81hvWOeShG01BlMVGjUwbagyZfck4r/9+fXiX4/IOTW5FuPTgljBUoKEQOmAjBhorG
x5bVE28+w1GI1ku8xPvMjvR0txEGVhj2sQcqcE7IHRRZV5xB8QjKqnfiCEaYgQUdQYzYskMcasPP
cYBuGPkTNz0vmTspDzC49EQY7xv7JDnkfpvWhB82DHdaR70o5BdEkQjL6TtXn0WUJvlJcolwHiXV
VVjHgg76e8gZSyxlw/lgBOXaL5zLcv0vo2HgD0btZHm5YB9qhSkBUCLLtZy+eRyRcry8DPiI2JwO
HY+44ImDKdECPfOy5JHQYQ9GQ7e0myk4lDk8ZKr/miCtI2k1dV5EWvTMW/ggIzYNi1CEUF3NOewe
wH0bwIk3i/vY9KH6qlCiywW26yXewmY6ehKJ8T1/e+uicNTb+jVJzWVu86IJhZHJVSinAETm04pH
d5tX9O8pRfwLpAMbisoXkp6jIRk1YOY5mS3jtK+7Qx9Yz3taa5wGnOhf6NWAR+mJ9yQ7S/xYIvEO
w/XL8tdLUhQuV3MZlseb42C/Y6WjeMT7DtvFeq37ZHi8g74jIWk21zzALYz+cmNxjjHD/ev3w3vg
0Xn/PAH+KqMQY+eH20x9UAGOwLf7s/yHikxABwYBJtNh9znnNT6Ju/GXlZXZ3Tr5eVoPPn8S5xWG
4pyQpeCIlA1Ow0gED2QuPtIi//Ya9qBULi80zKHAYzKbb2MpnTroTc2chIOe/3eW+SFervUvpMO/
ZPYTA+rBlmQn8SC8b+G3m/2FFVSczksLBWgCR4eTkGHtWFhL/rtycsUVACbNIfvweDfrJKIT8La2
EpefpRjl677tW/786oiQkROu1uJKu3E4/9LGAJpGPfAei7ObuUvLfnPNVrj5LVPn8jPg5ZZ2CBmc
k8T/PJ7iy+cXGja6zB1+4Bwz4n15vbDR+C6T7r9Ln2NqhkQE6+4+epp7euNAJehsCcoPJlaZ3BYi
YYG5BEkL4g9abht+B97WT5MIkP2XlB/1InEKN53Jpjs0+UEuSocttuLBd+KmxEuLffrfXi3yKdPI
EX+BeIm0czXMV5WZlULkxyDCWx7PgekwWyODyII5y18oZrh3x4a33f1t83mwv1EPaMQUij/GfCz+
0fKo92B4xKoL4pzYonfgXmO2YLfDnUF8ZPRP3nptA327MhaJ4m9IWkIVKPZq/BJ5vsYlDTUYMB0W
P4TKwAVON5mFN7iSbxRMPMzb5el0YczAxM8DnhZH6re73c7e9n4PC8dRjoZX7YkkovDikcEOvLFM
ONE2jYTL45BNdAd1bjzjn2Db9link2tsgWNp1gzZtR376u8RS80eOQmIEhwcPz0FiCwes/ziA7Z9
+kyhfC16EpnVwV+jasXKNXOHWCRc7W4+wOBMFDdw7/CqJUV+yxicTKu7GGjfPbSz+Zy61xR9L+Z4
YH90xMZjUj1CHWsLIROfrGrLxn/qgcEXIVW8MbhTo3cJ5ui+7wflM//e2cmx5t98KwxncINRfaDA
nOYcAY+PL+yI1h48B/MckV2BpQ02Pf0RKRYkQfKT+AJ8ySjsCCQs18yqMWLNCTHI7u5ZWQkrV2QV
7JwMefcG1ET8MQ2OluRdF1W0ly3DG1KZc0FGEdYI1l6s613Egd3d0Uw5IirkPV2zgsBDEz68FxFb
WYShU08TgwXLib5rVnGbXcF8zrUzyhvuo+a0TqxAsWWU/j7PZ0H66e+7yXc9sHMGCLLzEY/L6nwU
vNBfFfJh6l1ZasipANWATcRIYkY5fN9dCY8QX+k8KGBYxotwQXhmP71VM2X94l8iulV2jHDoxuZ4
Z+0baJ3LS+gIX1D+oVodPQAsmcV1cVs8Tky4qI8JkyTxhOwdMmxgIfIGmOGvxvshfM+/f5LNNWIX
wYt2nDOnnO7fHCWZexAZKZk5UTajbuWLwhubGS13Yz2GJ0jdKqLlxB+Bvr7M2VFUrOPiIrIoIXCz
RXPl800s42zh4Jpjq8tpYoti435xTQLd7YSR48s8n+vjkUpB7OVotex8Ikcv/4g4jm+LgqV2BwFV
wNAEdOizyK5xm0RKODKoT2hDTq2x67dI/iKYHhpNLPPV57QVEhKaINyjRARcsSxI1LvS5MPYxZ8W
ro/mvYgOgXDKwEIEpz3wU2PIJUwiedp6nf/i3bDMf1+iBYeNBBws/sc1AG0h8rgEbgDr4BcHSpr1
cgKPFSYf7aOMMSk4G7kyE3gWwEy8CEygaGdoqgM04w+TSrGckBFI+y68ycBtAfQFETqeJb8VFY4n
L9Jt78dY4HpLQHDfk+csPt0HRkOfuoUyN6iBDXEyIFGeh8HkJp6KQhzVMu72etB9/Y96lHLFL9F8
9cOadYF8PnpkQMfarzYFDqrIiXAshKEJLEEuGoaS4YdknMfw2N1Hbc8XMfcMBZLH1aYP/aIDeGye
+dDsMQq/Nsi3V/1e8B4u5NL+SJMX+AmFHBUTY4nm5637/AYjiiboy9QZ14+VsSn37FBsemIbRTBu
ZWyBYo/DQee5fMv4KznDMiDsAqwstKEzWkS2YossbPTt3AQhSj3J1S3U2Fbx80FU0U1FfBGz+Glj
DR1hky6bcy14uf1g8wZy5N9L5XckC3kHxIqH/wRGdACR/PccGwTvaefw0ODTkos5ItUV7O9pC3dm
2cRFjqeJ94YPRuL0PH2Ohk82L1hv4W8vrxrCKzaSy3gQeOLKM38ASRtro40H3g80VoCvxhwNnR9t
/ISsgzsv1s6N9dOfliPM76PTZuCheoU0iwyOZyx5o4U153eEp/Jmc6LIRufBU5k9CpoHR+MNmIi5
Aj/OD+JTnrv2iJfAu/M/YIP8OO+Ud8BbhFzM40BVcE6E3O/0v2PxAotVyKURYVDqkVrdevgo4604
IkbLfvjaCSdjySRUw0bpSjGERo7UpTfHB+2jOU/X6kzkcUCesuZKVGManXACfSlIXEoZDJywyY/J
aiIn6jr5mB8fDe8MtiLvQ6RU8TMe+Rz29Szt3n69vfDIjh41o7mouuLFRbPnGj9zMgJiAQnG0ghB
+/PMn564UmaxJXI+0jXWGH+lExnul3or2ZdTMhVphQm1NirFYC7Zy2RaeTww2iZ24EnsJDDEeCVU
QViYrSthsc0TVJ54ZbmbiSIp41ORjfD32ejKJapsReYrdEX7ORFFI/WRc/0vWuRfJSjqvZ6Z/HCJ
c1tPuao9cg/N6yReSHY+vdyc9Wcpk/NIpU4OxcDFAoZF9q9qdddc/7FTj7671zmtrEENL9J73R3I
ZncD9aTXkIJNFMPo0ZsNgP8H8LwdcRvj4M8DUlnmy/Q26iwRr167meUJ0X3s//uIJpwVVozEaKC9
PnmGsf83uWGpmXXW0fO2NW0icU9ise4FIqVd/qW7c2P+N2gTzwXiT3xbPshz4VqhFQ7vQz+9kNkZ
Qe1D4jZ4e9kLY014etbrY+XV/PGjA2oWtOw2+YTwxxGr0EjMMET94sj1o8d7ulY5JjWUBaMBlUO0
8S6t137gdhupF/Sa8Po4KzWeRuAcMzC19wpJRFrYveGvgYfoFqW1sUJwnMcjQVmHuaLMihfCdF/B
JTwbf6BeQDw2O7b4jrvtCYtzJO7UgZdAGFOtRA6G7SlbKguZE3HHdMvOMVdKAoRQDwZhtdXSBuXs
xOTOMY5Ex+Til+bKjm549xbPuZFWQ6628Km6z3QYmkK+jWRjNzCmJRK04PEjcoD6XmNAAA3EnBIO
5CQbV84RACLkXI1vft8rf1BhQoHNDkOMwsef/hJG2eDU0XNj2IoQOyGmEYMc4NpAomSKBst74jCH
ZfWf4uJBTplSQVBymDFWI4jyaojmKRH0nPyBHxrvjLkY3AQLMiMpYMQ/fUfAhDZog9cSWfuX7Y65
Bzwq4FYBDwP6438Hm6Ed5RMpav0Wf6B8kk9eoBsvhgJ/GVMW3O1ni39vq0zb7fcD4SClp5nG+IIr
7a7ft3CXTUFQ7xOcsX39dDsY1mIqmQdmNDj4FfbiDHVJFH0pKMm/9CmGfmtMoJbCqx8jjlE8E8bM
zIEYYJBEzSZKhBlRu3DziOQBKhKgyP0MvOh1Jpa2IimaHJiJ8KsW5MYHvhkDp+zm0N++Gd9afUd9
wNkEbvyonNQTN6h5s9jkM/nhL/GpeG4AdP4tjkIQ/PsKmaocMb7J5Fj8lDhGnXgBfAE6BZ/DlODr
oChY0nfCZ/3f14B1/o6q2XHYxa//+3fK7OnvMRm2eFAqYsFMpcR+rG+fsUiH9ZK5jse8mRE4drdf
Iw8GaRxAR46ZslhQlvUZQ2MH1r3OkUCEfkgwsYcQ60pUz5y2HuNtQnKYRWNYXJ6zNezoxJSiob0w
PcMaz0xvcTT5fJGTv4xvyqQP+uSJN3egEraC1UK8YOER8KWVUabAbaTTGGYuEMQUPgw4CphbRJEZ
o9T7qQ2viPIA+uybWmUvIP2wWDQkwVN67wEJKPB+uPM1GKohnAVDcs4h/nWnhqnLgrucXEpYEsXN
lpF1zVhPOcwnvn53rxG/9PIknnKaa95aB9i9Ozrz2Sj/eTJzopnWS4r7QXRX/dtvvcwwE8TMwnCf
VBm33x6WQTCxOxMDEzn1b/P2DQUe+jFQFVYbeFdBvmHAalV+z5cAPCeNTrnk3yCl3AW0zlbGnw4H
OZZ2p5jkS1aKorPyaY2TB2AsZSK2cqHycDAhQAS9lM/Z0WD+Zb4mxS9UDjPiYDm7bXgtgudioB8B
Y3OihpSB/cqE3/+1DO8tpX09ISrgXKO9ng0PPToyyOq0pEuZEgK3SFO7ih2tkS3whRQQhK3TX65F
iQWodLnM576/jMIluQ7+ckm1NeRG9fQRKIEHD41SCpE8E0L4h87b0abzDMwHD1kuLPO55vi6Hx/7
M4mxMpKmc6HaFag+onNS3IDrtpnhrsG2aFRAdAAG1g9XtEfuwAfu4qLbf4IXGyvSN4bdjOsZpm3e
09LeI5V+ua2ItDE5wU0TvoDz74XbHPtY2ZnvY/wI+ij9LkjW+4hf6SQ06zwDsiSbQ3NuoxyV3u51
GOLMCOb6LQNZc4tDlbrG/gr0MDZAx94YJdi3q3Vknq3i3oYlOEQDyuC3A0ucu4uWgtH4Fxqmg5U5
8pheQTGVT1/GHANabdZTsYOpJxC18dk1kYwzISUrgojER5jx93elIHhHMcR1eV8YBt5sPOyKMFek
+N/Rvww9bmc0+tzpKQECRA7cFikstba9QPMbykvuafhc2cBlTaL9xg0rtpjWw8bY1qjF7HiM0HT0
GnFXKtRPlGcuvN4tticJuCzq9ecIH+8YqybSKCBDAEjtjKhjU4z6C6iAOmn0lcd4jn2CgIYSZEQT
rps5Zuqzr2bJzNiQnK85oAVZdN8naDqyAPCA3i6RBCcYcyJ+Xl/2grJvx9hqXb4Yk6Arc9MLbKn0
okBz4tCkq/+RdGZbiipbFP0ixkB6XqUX+15fGNmYNIoIqIBff2bUGXVvnWoy1VKI2LH3WnNVP0bu
mQP63/VNXiXTu8Tui3xn+ekXYBb2Ix08kktbwzShVzg0gVKkwIiwIRkw4WQGdLL87uno5MOJUM/x
h0yy37sS8Wd4Yq24zuZW63J393dXzubIrOANnUqwqKRZD5vyt9T2uCv1P1EfSR6sIZaphzxDggLx
SaZvSmwew+ebaN04bwRFRREaZDaZpELQEskYVvrSjsuM1dF27v1igEQBy/rOdr7KzagZwup4BVJ7
otCyDmy/Ddp65rjsE8g/sEEPjrXRA7UIrWTy+KtREMB95khHl7lEX+bgylS9kZNDP770aOIV58l+
geqKpn0/Vqs1G7QObphOLkqeDYQl5buzmOJ1RPQgFdmX/migcVda44pa9urqcArRYlArfEHEpKlw
5bQC5sB/RSwkNUYByn1JwL8GK+hZtwbPqqMHzuBRi2cbbZH6/FKBEQ36mndWvf4oI5hGKZXEsk2o
422oLFgHeUEsApSnZOuy4xDxLE5rkDHX6rLm2oWoejDZoL70dPt+gpYZ8zCM7egVHvlPkn0V2I4U
t3yPD3kblewLSFfAKVQL5oQd3QVU7TYSkNtBf8wH1krlHyd0uztdl5Bu9A8NPHYAmf6DDQUztIy9
9JnwHvY7K9mO7CmrOkU7ty+9byPAWs1a/fi3ZMEbZQOxYMTCbydqYMbqbjELycIXbxy9VPz66eap
bdryKBUB7BmJcR2F4oflNsAeqVfTK29U9Cy/+Vhe4GneS/mQGkGOcwAocRXBHmU9fmAlAmY6mHxC
H8tjrebTpcvz7qO708+M7wbJCL05Wvr0oXx5yiC4gZdxYcN4rN5nSCPvObrv/YfglVcwNFH2xV1D
iX8fFg8YvEym8D7PuGWZs5DN7V7h2yljc8aNz+3fLfUZil7mXgtrA7N4+ziotts8nCdoAka+J1Sn
NBXQQ6GNb2jyXtAjmCQwrvmJRtoFyQ05qnTVHwzzA/W26iB+HHCAEY8C2rHE3/VATYDKXuMh3LYX
BvGPxEo1JtNCQ412+0FMiwPc5Jqg7NJjPD8qag0IV9BEccZJMQ9ETYiq4M1WrH7hz6pgUbdntUDj
zAtJrtty1Hsl6WNDTd8WEN7gZRkFnuSkFiw2t6Y1Q24iUFCOoph/8ftwTkfCJ1Q0aMcoO6Km9x+c
RkaY+NRb/EkKX3meexUaUFYFOrW7BktRUy0sWE1c9mwKPbweqv+PhCj/ytcU/tM+J1zttfBfY+b6
tGF3lzfPt+3WQNGaJyFu/Zc+TMv2LNfnW5VFucxGxNtSFKe6nqIvhj/xkpa99jvSuAskfHMqxgk4
Wqokz7TRqbF3Vrq6SyvrecazbMJAuPXYtksO7gYXS84OM7fVfVXvBRyoYnPoseqbXFTGm+F6HxjQ
rNUMJa2hraqEtnQFoqzePpKdjveqgKhsWtixRzlMH3zXeIIFGUWlfU7+U2NjUVm9NL9J12Cxapod
6CMRfrZeRWdF88s/dPFaIJxGoFNoDBDVDQiIHMoFP93oVxfh9Q9M8m92IfhkcLoVuCesHVU3Nce2
2ysHZp3PnCi81W/6R9roCPwn5/8WMTI9dxAjN0A2AjrcIUZJMIUZzG0OnNOUuT1NPPs1M7SgI0SV
XjVRFLHGIZTwbC2QK1fCgQIETNjy1gn9U0quy91CTMmtzp5HnxYQ691J1og82u+BC8hAaZKQ27kj
NDqD/IiHNaKw6RL3ocQKhQ0iX/pZj6h7hJzOmzObT+F9aPGhfICbgYn6ftYZ4BsLGmDukMOOhgSg
RTqb7bpWwwcJX4DoOqQDQ1gCWBn1TJ39nIbybVyjXFSdJ1mI+2ptMOsAQHixegfhtIqTDN6t+a3o
89vi/o+eyaxdBanCYRgBTBlwRONUBu+VwnOjCnjLa2eRREJjEhir+n0l9MSYoOWBGydU+kSiYHpk
y3ZFMjACpqMEpf4zxSpKpoowxyHyceDK+nksEnNfX1rAGWk1mtZ7NNnQ8F9f8PBJ5jSC7EjWK+pr
ZtYxCa7LzCfMFUF1S43u4/h5RoivH+/J6zMuHuPml3QKRGXUcmVofIIHPfDZyAJwj78vpzTepTiJ
WF7pjg4B4Boa4NRIt+2DJSHGPZCfX92JNyQjkLsDbxPJxW/9CdApMi23qeQ3meplqUtMwwlp93U4
WUjaY/CjKY1gYalCgYgP+vabxhZLwJf5CBGJl2iJu3VrO1hwB6TuJTe1tq9voWkH13yWw1eusDe7
R392FnrAsud03CvUyrKT/bZs5OsHUhoUgOeRrx5dIs5wPlhOuYcqSDfZmODLgh1zxFlU7MhuXf2G
+7/47y9cbZjShauV4cX6eK+PSePcH+M4Pp5n/GpWezN+rsaxyd/M6PutNqvUDcN4I76mHNOH5H9H
fgWkyo3LcRwr9A3vEfsyRRhlOcusOiazbRCmEPf63Tm/iG/8npzLQ0fjrmeKc0iI0bR153pQ5q/K
5dWJHzTxJMzoKEOd26xDi87FDPWThg+oKXRXbWitc2ssLdMNCAONoF3WaCG+Gme79jnm8SS09KKX
Io1iY93AhBXcK1erg4cU6u9QIdI7hDVQ0V1H1l8fWm7jEnV4pC/t6HVov+1lcTEeXncQhOtICjIG
sBXD5Z6OG7fjEOeL+wyf530Gdf0gh4UnziZd2NGd7L6hlcVisppNaChuaAtuMq4DkoDFLH6I+TIO
JOD7ad11h3zD4zwuzMX51e4xy/m6+yxfpAu4OvcAwIw0vl0yrLnfttuG12/e0GxnzRU4qYEIHRZN
Sf1kAWEL2Y2wloz/9li8YgoGLMQMfCX+UTo0JfAMlxtdSs6XmI3j1OeV0VXMYZzDcrgFZuEBTxgb
aCNKdLV8GYctM2I3a0P2s2L2CgGDE/RnRiLqWJtLW3U5OrUTZV2F5tZgp+MenUvTz7KdqFuTMNaW
muxQgynlrCB6zBNYxphoFlCfFhl5pAr6T9q6G5pEE810tFk2VTfJjgWfTjTNuZ8RrvnF+yfd6xuy
CGfklCOKVM76pvr7oKUhdDSd68RR6UQ836eYdGsqFbpdAVlyoyOZwqi0sVLtYQ/vaxR40fkzFUGQ
ZaiL8JuL6QvK94hMjcdG/yZPqpzADmcSdKAjoZ2SX9Smd3xfY3kpL2sVeOi4Ydy9YAdfQ7tPcaNj
QUKO8wQ+FojRrLxE6zuzqIVGa3grB2uKpH+EVibFZt2ekPOPUedcrk/+XokesSDn6+THrx9xsh0I
hlsbyxv8j5DTkqRGOXUj29CSfhFzHVpiip8jUoYSHzYLQs1XYK69kavtROQ5BwavWFaAuaG7b0nK
mMIBsXo3jy3wo9aeYAWVGCORhs66Ok9IWdX+qvk9GZfrJ4IcOizxM5phQPorlqUBpFomHDI7WRMF
twTSnNLRMxfPCih2UlI5xDbEtGLH8DUayHKDOfo2FeRA4nI/4cgei4R0fNICb15slYlGetJUnuiL
6z/01R2G3RtVsUKSWM6LbjmKLepqyScLGO8PFgRrhbRN0NvW3h16xTChJJNCZVbQfqX/ERgzdgHv
hXJlGKsbKeQaksI9ACW+hVyHgHENUszPQkxKQE+Qcs+IIpTC32LK5SXPxQUpIqq7ScL/RdJwRuYl
vGKeSjxCEfHoHMuiz+LpP30ojGT/1giDxX85VTCvAPLvEt6NXCOwzly4wAuD6q+bDCQsL8yNNcMd
drZmBY/94t8HsGajLwggL12NVzDRJlZwj5opPHrCShlak+kCLX1sfneXaoX8kCF0qMf2N2DyGQxG
RtJ3Eaw3kS8A8HTUV9dJG6DxJM1+QNashhBmXFTa/L4gkwkVLmFXwlAtEuibO2Y8uBY0Lu9+CWgc
BFYIDgDcA9IsYl5AUnxiJpISl5oYS5Yz9h9Wyp308IpNPauIm0uidFIsqlm2QOwVfw6J28eGhIGF
kHZrmSyvM67YZ5jPMhbhuYHOKp+9yP3moA+qiJGdPle4SZpYiWgQC0m3tZQ8bgu0YSB/pzTLmbaS
YATXTYn+zWUnr5OQ41HP/5Bkz/DW3omudTCOAm88H6/98dwZO4cxf3IOLpq7Xj7HTKMF1Yk+ArZh
vpi4SL5RKCj+uXAmNL3/TYJNBgz8LU8ovDnKv4b4yz95OxqHy9uYFi6OVLQWvXM4wR/iBp6QMeLf
xmMNvdEZ7XEe8XQN/VbGGM8JTYzZsyDxM7DP7W2tQUYI2k7owdzPHAP/jJ3/R7wnj3AnJHG8mujq
LDVazY9Y/Ea83AZRBrbDX9qhDIKRyNGD8QOWiKl4j4gTd8z17fsH28A7DISyT8jnrkx6RVUmoVNE
lj27oHxm0AGyiREMaWtzvmxO35bLixb0Sv8WjWhcGrh8oQsf8CKg5EZfQYGWBuKSeIZaxIM5WtTE
6hqjI6M+uvDiC0Tll0SfkJ7y6orke8FF5wmHnn+O6IR/Vyt5J0J1Htt0/ZoDN8LrU020L+low3dw
rD8KNFJ6GR6E70hzzgvFQ64/Ow9wZTTnG8vemN9/i6+gq+xJJLFzYPSGOWpmg6fJea/8wUElj3z/
KC1e+yvVR4Yv59s+2sfWwIhOyHOOSt8grEAkxn/c7Berqkty2ZKnQvWAdYakO55KZFAYE+MPATsH
YegUqNEZmMMc66cWqwuBD3akOHjhXZFIn67v2h9V5zZZcciFH0K7svrS+Av0RDrIWQwSvYschZzy
0REwKmYLlsvHEvG2QtBawVSGBiBPC4cko4HGlIFPm/HEIBzdED3b5/iVzFn8O9Sy2VYdgGYlfo0T
2y2/6j1+6x4H2kIibqnFqmKwsvw8xUtOZrJDim7FvXwEXT3vBniDOCP7I6YKb3R8TCGGMs/Vmbkv
WtZGPzmjAl2IxF+YIoSpi7f05anHq+7PNIbQ9D08ne0bohxI/xflnrUyYcQ2DGxFfjizbDH3hps3
7ZecmJncErvLj4YnTGYFJ7v73MZ3E7xPEJ3MX/u3+uZEZEc2w1ZKrN2D+QJwCmM2hNRtr0MxG1GG
AKvBmMB4Fv4MXQH+hBj1DhsZkJc77Tj381o0DbZQYGv9w7FkwREJ30NQgHSt6WmxdnLv/CrzHMwB
8A/RdXNHEN7QkXHNMwrbZwVrOV4p6IbpnPfsqM0/INiCbp9/yX/abQKbApID0BhCFkfkMUaFuXup
KMPMUfQJLEtnyVB1wDcU91zRdGPS2eO6fixJ3y6kmd7Mun6XoOPA9ppDggTxeG8i+FujbKehzyER
hx26haA3TRcp+QRK/BIIz8Cg8TAwFUXit0K2iCxh81cuGE8zCQZ3DW8zpFO12mzIFYozc24z9tlB
5aY9Ufl03EPyBb3S1+KS6aDNXAnnNyQg/7qsT9cfWmdKSAoCh28v9+vFRh4b3wOiOyV87zTm0Epo
xFpYbybGgc4MXwX45PD+JzaCk765TUR9e2fI/wzeM6HOE0JFhSetNgoyP/7r87cucGpG1uec4vge
pBvgLKIkpSiksrwFdUz/mE2+PHygF60RWPBjWAsJwwNtwZMCz7V22dQQtKmggrmCbmvS/CgBoZ4z
GStPBEgbHQS7awUaH+FpJK5gUWMktOtReHgCBfN1i54ZV7ohXExUMS6NaU5F3AHjewTehYIRwgWR
72C7b2OcFvlcds4lNhxl8os56uZoWGLEHo3KRNzB13k+//gdJvbwDZyOVMitgShgiK1GoBAa8qg4
d+XzdA0tq5wDbqKLoaDkzEGrMdAEi7FsRkCXBrCKiIceGxRl/oc2xIK+PIyqT1ywPYsJ5SfmLKpa
Kzbc68+tikTUw3XJ6a/j+Qm0yBY3/1uENAIXEYKdx6Y8Pxb3BVbq3QM5DRctJO6yfgZJy66PfQ8L
zB7wi4IQemvH0BOJBwmUnbzDHY9F8+GKADJh+6Fq2FJzzNSYdI+G17VSD9t6lq8oQg7wJRZEFsED
mJEFAEzmW+Xodehhcch4McYomJLJNYfKpsdMNkB98Iqv2Yb8kvuGplJxfrtyTC3//ZjeRty6tPs7
kvdkSK+keEb5/ln4EtvhVm/dO8GeXE62o7C+cqJGfQfPN8Jh/9o3nOlZt7Rg9MufuSRQxuI9vECI
1Jng0Knb5mxaPxhoA1QlHr0m1/z5VKd7hM3E3GRbbNccLFSO8qxw9CHmtDQjrjx8PZ1wta2oY7Ff
ffyRStl5LiK8Nn8YZln93tSY4lLlGmTB4ztm1q7ndCPFuqtwiBZqmdaTwtGCVRckCE/x9IVKRubg
C80PGQxF7L9asuW8QUPgIFZPOkZ4vLJgpdDNpgCmLcULw9Prcfgztya3R416pw7fZFxz5uIPeaIS
O4c6k0JMbeMjwFUeGqOaj0dy2ku+5D8aeJRw5xixPM433Mooe4uVSWqYfWmfy08eF29K75H9pxvT
x1U7xnT7ajV3Rw1kGIvzbzl9MMZ6oSMzrbdrqVg0O1Cq+H4cs2wLRpjsX3jsKAtgYzapHDbseJ/n
BEoIW9Qb15ao7dVp9ZiDTCbKnCNaCkUkXV/nTWTAMZkmgTDicjuxSbfYRlB1VeSIJPb2w4S3BbhW
GnHSVcFIes6erWennvEhdOZDYsoD3QdVVDXO5Vk1Cqpn6skd4+tLTlP6ZYwW0FQeEr3uz4iTbZmC
oIB6TpGdFdyfl259P+l8v+p2FTJJcHHNMvmjhqivlCgWRKr3OIVByv3EaR7OTEooN6EkLkesdhTp
zVbK14O6vdO8+ZybzD0OHbAkh2PPTZqNxg2A42TVoHtB3PWa3/Cj0v1T7+dBOmj6EQDt9WWOUyo/
xaWJA1WKu3bW309P85vrjvQv4gwoSV6T6zWS8IoXUz2ZWVj/iNF8bCuqBElhCgMxq1m9iZBuQ/3F
OxLk2OE0Dgu3DU02gMbLz6qc2eREN8hxniXbIUFznAzescrs8NJcqf5t3OwGV3kAo4rwXSSMuMqI
uMmUtbzrI+3rqSz73+bt8P7QxrqfBPwri2keAnBrMyLPGeoz9zKiFncTdtFPQK+3NNwe/pGOscsh
mAmix71itglkPMQQeB85QIxaKWzVTXf/kv5Fs0sDDmK0fkhwbXc8wsWDIyi9tlM6dKg38FCYLl4m
q4j5dsQeJm4YwEis+8KvQiCdzDyK+QKR8RBliJin0oISlSxel5eQ42qHmmNRr2BJzXS8gScrSnju
B40zEAzN2UaUKqtUr6DzNdRPXYlk6Rpe6fAOx6L71ZJLnlAbD8fkPn13089ndi+xTGXXavPvFG9l
mG6ufFz/oK5W8KAV/G4JM19zamJO+joRCS9RSuUxPhfM/xmTSKJb8HcsFbq42xT9njmtwXqaBAxb
yxcgaAYcAmeClpSxQU3z8sCiCxudW5XWW/UNtEmABdgEBaPKAjZ85x4VKCng1jh5mN6KJmeFeooG
/jg/2iysLGV0rxGk3EM+kEyj++ggSKk6PnXmwjw4mVSeXjG4d8n/MUax0k/4NTHzI84QpmeytrwA
CQe67Mj/gEx4PoF7t+ZYNb3S8hvT09C1SRFzCa2JCwkuedRX04QceUye70jvg4R3gxeDB+Am1Cd6
EktE9kBVwBhJmN4QEPCjPd1hBMLeu4MRYWGHJ4JPVHNloi8yR3BvcUtYHvQ9RLDYq3tWL04oA7qw
mvkPe0YxvzWbRl7me5oR8u0v3dMIKCZmT1Mg1el7ZlZA8fD4fy8f+cZk8DAYT2hjc2axx0wf/gFF
RNL0KEQwDgITpBfxqBy5vfIszljipM2RGuMxDB+OTqRaukh/nHpWuNtttNhyUspRtbAgcW+CSeCU
Du3zurpt2hlp44jWhQopZ35DeHDGOP7znZ6F6Df3+pAWn0d3aQ7s4yStM3y5nOIwkTPud6tZdRGi
YE7q/E6c1/uwReLOX1JL0LIYxhxM6Lbj1Vc3/RdykQDGQonUWCTWP8NLH0MrSMeXNRyg8XJ5ICAw
Iu9s/PMjjsLaeMldzuHSxkKngrwQzS/ib/ghhNdAxTgypgh8xBHS+DW2w+l2UB6cbhmV7XgYcYSW
o/oHTd3SXOc7vLr2+h2a6+fhzdnYnPNHp4IqfnedKad8Z87pJqQzkTIuPlNxNkWrReAcwoZJuhKF
EkYANGPorzZ0KcAArtNzusoQGsGPEGIt0c/gqxhWLCixbgt44XyhSBsbfZNWTVeNo+2kRv7MMyDv
7vFsUonVF+oXfsH5YtEDZGh3ID0JwWPNhQX6nHb7bn9dk4S3ZtBwDYe5GZr0E2nLzEZhhIB6Vmxw
/e9sGFCCYic+MBp/oTUVMnNSdzhLCz3Xa0ZtVAOqHvYg3hRadLc9kwVt2MrVN+kQBkJ1EVUV3cxZ
s0hSGo8xE84q34DsZu5Qh0YfmlibMamRNmSHNTwJdZYa2xKE5tZm42CvzlcygEhoX0Bou6PM4LYM
JVLssC9R4NYhQcLFaKP0Uar6jweS5GOmWlPbBJyWK8UTYB2eeE6qUr4FUJI+dkb+8/ocC/UrU7/6
7qKyTyeneidZ+awxcZ/awD/f0rTXvkwF3DkIiXvKOyzQxNQhkmM1iVOj3OyQUvQ6z3L/fgqh/ImT
OEV8pqDOovEA55z0ya4nbhIzEsCeJ8kSrXyqnri+HwlOUpzD6TwtOEBNbNQyxgsDeC3NIGSMH+t2
K1vIgGDo2RMs3mFy/HiPdbm8z1VHn9QRIq70lOIvkF1Wy3E3tf9ua+RhbNI4dqg5xDfd5hWTnOXg
MgNzO6RmjZCLpkvZZ/+ArxUI/9Dg3l9TcDe/Fk5fvDtHCnX/yn2iLMiaWj0x6qGxFb4wDHqolUpX
ONvYWvA73ELcFNiigIyM/9mgeCZzwisVxqCPBxJtLSxMRYiE0c2I8RrfUKBG2rQ8PefKlDBbDFAd
yaaq90Co+iXHyiuyW2xO7+/mA5E+qlAidLNs8sbFxOWHGZyTwyTfIolnYkc+SBvYHUk1oaqNDZAc
WWjhxAJHjJFFwOJIoplguDaZUBY+9OiGqha+MGVBF5JNw1gTWUjP+p/HT3PKnIFREAPyN/4RKahx
QzKkqdgRnJ6wdCbB+B7pPpAm148txrNkZaEPYHDz5gUsaQCjAscB3LiAneArST9EZzYK5zeU4fPU
/Z3R2DgU7rfsbIVMkwanIKMB3KIVjfWrgWzGCewfLs1G2Iy8w4g55g+mS6YBkahHDeMC9idwcy98
9m973H2XSCcQbkdtaFCs9yNXPmccSkDNYsyhLEVJQo0ueTwOZe1wj7lETdz77zGdIjpG1IkUkdJG
Bg6kOgy/H8q0/nseMUMDyDfFQdDp8KtPGMeFyNSycRjvz6X3xMnfOotzvN1aZ/Zaunkd6SOODuky
w6tcvsbViGLGbx+edZ3dingYeY80ZMc0XoD2vAyK7cOVaNgPgcTjpg5yQR4Dd/aT5iZZgUOAe/B5
zj5bA+ocDIYZqkHKWmVcDQtG761nMFxHPPViFOtSOj+O5f6OzAQtkod+mQY6naDM5ex4O2Wqq05t
YNKYivcql+yvWqzfdkSiQweNik+LD4/zAA1LWLqo36jmGJA7dL74THI03G9RUqIb7TDV6og3nIHV
tfL480GZAd2xMeBj7KY2FYFz1sfLwc6QouYlSoC7JkE4NruiZS5D8+NTjL+BkioYPuY8OC9Bf/Jo
QaoGOmMLIsCUmcZ9if70s6k5g7KwFF/X0eKdBPxjZL9UJ/Ujtjk8l+cWMVNvRgr4SLKjAN1t25VC
dDHt1HRMICyBA0k20QB3d16ak8UHEHJSJXubggS/4HVvXhfiiFqHLVmj49/PsvLcsx/RBr+o3PMA
08vwkSDPcMzWNb7A7NpD/PxA7oZ64HblAQrN0e+huYx8YjnG5/jMH5jjoxhuYH39Ey7MjgHsYtuH
7G9J9FjclgOxu4THfRiTkD8CQNllpg8K8vmeWH9tT4dkAgaYCbzA8NH5Y6BOcaxyZ87L9+yZOLCf
blr00jaUHC8ykmArf6YFDSRpSyZRyziHtiaenLfA6HJt5vOSjjEAWcXjHezfQX/d3XyL0Mp+ompR
q0MUpyYilFTjFrqYwNzYFTEO2EGzVZC8W8ei9I0upC6VJWCxDud/3mXOX287VOjG3REZigcZFX6b
TzKScTDOIDRBPPrxUvz1FLTYcGZ31NYMiGzU+xADhUQQ0d1ghhmcsVtY47VjhPnirGj3gdYF+uOn
tL9ATurvc/tZamHbbpG9taSn6I9vCYlrBifiNlHSwKLRioPwFhZVYHGL9rySxza/Uvhxcz89KW3G
OJiuMu4zCXvm4HAStkg3tZevUe8qt46KHGLJcnhxQCJm2snr8wOUmjhBKHEi/T0P6y6dNOrXCwYP
01aq+a8XXjIyvbWAOQweXpPjB4/rNa8Uopo3kj3K65aFtYTFiVfQEScHECGk9Kke5osOmhcfD72B
E6LyonMRYMtcONIYjBZneOaYJWRYzW2hOxSxNvJRprb4VGyX4IOEpLSKUCqB72Pc+UGAwvxZd6wR
cVSOdEGG+calwmpEqUh9dvdV2bMrT8d8M33E8hL5ZofbB+GF7coXccoF4w7xjm5uhu7J5XDFIahi
KJQ4HFryIiZwQ5FIYFvxHZISvWD+ktKG1I1lizdXYsLvwqcE+5tWvo0VD68vbVgAGZxr2DMrwkxD
Q3fuSshcjFdMS5jMWRLqGtFid22CyRv/wXiB3JgX2TLjij2vEMl+A1U+QGccVS/Oey6FhEVs3FOQ
FHm6V+YmtWuNSI0L88JFcf4PMhMouBGTMa2Nyn2ASGuI/5kXGs3AMTgxAckVkQu3RYugh21szhGT
fY/j1qymjgM6KB/15DRkk+LzO4hyhh6Y0KeI8V45sQ/NZpjZvqjxyh34XPN8pe2G9I2TBtFHu2d1
rKnRbkQoR69bTOHGfcHRMEebTIflzpz3fvfTYjIqQW6EBZ3AJzPW50aMFPbMMRHgZU43/6DT0lyr
8jmPfxT3xqFdRLjyUA5AV/YxphtlFSfoeBms310TKdaywi0Xvr5eKxW4ae4OnEs7n0G5PKv/KNks
xtC6DzWWtgR5lNlPQoIwzIqb87ZghLomsSPX8PHxTXXKz8VPR3nDsAUpjgJy0EVZQ3WCDRswBIqb
RuhrZGuqSWFdeLZxyQsOqWBcJA2hH52hGx0P9L9oC9Wf6n4YGWAD0nyhZN1EVsx92vrQ+V+A0mQk
KvUefHMmfV2zJ4JaVEMqw5b68v7Yrsk/TtZOEi7BTIwexBq5EXE8qHISdXXvAIO2PxYtOPt5TMyj
LC/06856rd86hGK+V/J6WLJpzOpqwMC+HTJaqUyeFBbTUSAlE1pd22FGwPO/i8Q+0FmlJp0MN/qm
Z7KxmJvQgCb090vFCIsRg2Zx7lB1J6X3zjzeuAzOLO1/+rzT7FydOMj2GFy/nit7S3IRjc4BnVHm
vFn/6dhDC5hUKy69z7b/fTJXhZwxEMnEXq1QveCtX1MKadeJUS1rZVIbMR2m6oPs2r0yn0YlD72a
6TC3WAa+2311Lu02MbriDPthiEfqdb7O6MckjS+usYbywy1lclRNUT5QGVmrd+tlyr56G2SiTkqV
YZJUznL1MemfkgjS+PSbejhXeCWQb6gS8TAVVncjfJiRhajC+E7eH3jcK0uiIegnVTwYxxseLjYu
XFoU/S5dQDN1dVqX2Pj4OKnurIAyphl8upHtNYQf1K71UJrLi2YQtCgE1e/v4qe9TqSqBPz99aJz
+aC92/gy3U2VomRAhtz75HGl8s62/oSGCbHq1e1UOHPGdx33eQzp2rnTVV7hkWbKvEkxaWYBZ0UG
+VDTeuYXpwEP5raN9V/LOaKak7YoSIPugCo61lZPwhg5QfiWJ41/SbRYC84Tr+3nNel91C1n+Tys
0325v/71NJAoQOnMH0sasy5hlRraTpNGZZRCJ8BLAsjvGqKQGO6/meqkX9fcQe6JNIM7FFBxzr2I
4Yc7m4y9MtBHbs1Veg3VJvpYyDanqhnpz4B3s6Fj3MWNvbCsuaHH9HPpSMogClE3kQmHg93EMuDr
Dx4TwXCgoZ4nlAu0eutTnpMiIuIQSZf7+LUcUnhAQCQoHlizXYWA2KGxFLR/0fKx/71mEnr1Hqmv
Ve3u+cJ4Mc7YEmjbXt5x3Zwb+iLafW2ylFckT6Mre/tw3swbQZIcz19o5TsHw4Ty4krGBBPS+qEh
1S0NkIkthg624qiFQVf5nRQab7IGWWWmZHvQrcJucdNnMn42ch9FgqJVLPWRBxg3yQlzEbRQlUMh
xc6X9kuntGWHZmSMWZbNnFHbc9GaXnagXacS7XkRuwO7WDN9EkCFcxPWTuOTtZTQhqdHTqohCpw3
wV/8z6tbT0GxT8uIh+/Hd7SYt3ERs+DYXxbQjxeRAk7KmFVlluk+uZ1gL3HQ+KrfImT5jdeSmQUA
TAp2Nmn4/Qzh3jHFBmR8SgJJpTbAf1Gwfb+jRAro0WlSVLNJDq7yCq+mxxdmlFefdW3vJWBdz3n/
JsLEq0dexrx4cK8w5ZmZ1257c23UEczo7i6q2hFzJaK8df8oa0KWq/REtxJRSfyr/7kyqAZKBiv7
l7XlxvxG+yqxHif7+nVSKDLorsMcpUSh8qSswS/Ukuvk5NgDL5ouWBAyJdwLzFr4bGMmsE+EsAwd
CK8G30yLvA9ylvyWMxTJwsbSolX1YhOVMS7d3vvmbTnK4fVdXPINmUHf9gldLvASDjuwOIhORGkK
MmbzvMjfuBz4S1MdJ7KTgjPlBG0yPqAtMv7gOQDsQVmH7vb4ON54ONaAVqSfsq4JPR3FtgwYzNGJ
jyNynEQMlTFv2CUOa9CTf7f7wPODvJ3bHeUYHx7ObNYMFvqMgFC8DpTAnBE99MydLlTUaISMwdGY
WhgcFD3G1ikJHfjTPgSSeQP8XqD19E5wfVikbEC8i5FfP4hpIi9A8e71hND4HEU7xzbqx8EFoftG
sVaDdyYenYZvfrG/snV3Yqv/SXb1Xx4vTIit9Jyqy31RnhWBYO1JtWYc1oH7EWkmVEaa+HAgcxC3
SBA1QfTcdeRv0pQdzcfPb2Zu9BdfDBIZMah8N7P6qwhY7bg/kSfza8qbK0ciD1rX++PyWwVvCfp5
hBgEV6ySLGpQCTA4A1TIAJn2DV1Jmvl4oRIXHjbtw3YFLvJgr+/fNMZB6WMNoIvHq6t3tw37nIxC
6AJ2msfnpXKoYP1QYBypYUK3mCWHLiqifT58SGiCJWjOsSenTv+NM5IhyMFC0r5T4+a7OaRn45Ty
CivYB4xeGI5ydkYNc+WkIqroB+WIEDUV+DSpAVH+I3KMyxWQxhijK6vDk1Xk9xlTd4uy+uWrCPm2
xWH47Za3Zswiwljjikz3M2NaxrHSU25OPXJ1sKyMDXHI35wMZB7/jLT46y3Omz/y10fa3eABAzaA
dATfk/2Wkkrsh6JEo8XBzi5hV8HbwwGUS5iOIKNQJniE8/yL72XFlA1mBo58sXmRfCAsZLyLgxj1
cJZs/s2lSG0AF8GsQEUkS5fATwiKfOPNUp8hY18+/bRyuBiemDF4Vx9uWa2JSON9YiUH1EtdLsw8
MMyFnS1i6WbmwUeTXqijZLatyhl6xwxTTi2SgxY7ITCHCS+YVpt0lDHHZ9sWYUActy0OHSDRKOrp
sP2N3iI3qDx3F1EeSm5JM4r5xgkQ6KZZvreQ/JXrWMMLB0+U6eeJFkLBakFEKAw3Bp6ce8Q/0sRA
I+QkiGXpHnD3Cz5YC3nhV9umOY3VcZ4QLzfujrDCDvIvkJAPatCRY3MLIM8MIgijtLdok+Nihu67
TcgSI5aK8mic7l4iOB1TSw8v9MjnnXDa4WTQg61mas7H0qBt6OIS9lX2Y2gyd4cZGuzN5gsnxsMI
lTdHmUmOnU+rkH3Z6xpSJOOU98x4LnKaWxf2szadmJow3LH1QNbB2d5xYitQw95jqWcbmNxHHgdi
m2sPpPM1bodtkZ5lTpRiyq76tQ6FF+TOvOmn7At6TwLXQRZIf06qtj2B/Y2YBusRAm0EOIC2KvYE
hGYjT2NM1DnGyEO4wo7xGfkWwExkxwjW3v5bCtFU39IJnT/SNhluP4DB0NiqMMK4g+0yDuYRaigs
amiP6C9OWEbLOpCmshqZT7foAx4SzU6HiTX3kf4oI3RfngVqlZkkezY7CNxZPn7ydM427cSU4yoe
HkKtuLeosyiaDCI7BoJ2PBWeLLGUMup9941u0w5GKWgA7z+W7qs5kR2IAvAvooocXskZjAEbv1Bg
bHLO/Pr7yXtrd70YmBmNpJG6T58+vSQpYw1Ol+NSYZG3yLhnCqmpYsYilYTsMoqjsWluAUaSR55A
nUkVjyCtg3ogfyhXls2Jzq3oIskEmkT3iiIc0Cd02wNhJ6hnVNFeZbOlmYZJL+X7STHxVZRh+crw
VEtiWQuxjn3hEgs6rhnbrwdnVTBK9kXxv1c7KCQwETLKctVpnOaihQOPSwqrjC6jvyjbF+nnWYrG
UkKYWfsQltvx/mPZcg46Ujjea0IaJJaS82owdiA3g/2P1fgZsBmuX9LctEEKCyqjGSmEbeBelly1
VaOOkxipbgjQeVxk2keUNAuVgniOBwQhM+WcjxpVdle25FMipJJa4TOMt3NaLpDskwpJmpCSisHs
V3Vj6T3RadvXrZPgDqvqUhZXMMgwsK7IzlDIS0H3GYrLQcIAFgmECuBWQOe5LEpPlTb/cKBntgg4
e+4rtLn9LEsDSUMaSslIKRYvhp+5SoQUlwjwQm3p6lldUJEadYs5KMFkKKwhmqkSZ4inxcES8L+d
azcA4qOYpmCXDqhjK3OtuGrwJ7k6G8Wra5mIWVNBcUuR+XooiV1c3WA01Sui/E+hoDxz5id1UFRV
dmTh0VkSzLlKGSzFvsFHAhn3j7G1mUtPee9V2MBZb4WbEpaKQEnrgD6P84pylxIsa15rkk9YUtt8
v6liRazbGe5W8NaL+1zhTLXJHi8Ih4GDVhVM9A1xmL1K1I2XXVZgY4T9k8aIpA4L3b8XMh5JIW4g
EKuH+5lSlIjmZCFJN1iS8RNZuyxJCLgdkbgFmcR+VfJTjEOkpJfIyqQpnXu3mncSymW4fAuXIqAu
0/iI4hCbIAFVmovfB+0hRYesfvblK9Lvxab4LqQW60rduH5sMX0AGBI5pAvad/w6jd3xeXDCQfM7
ReRHCr0AeT122x4GU6jFocQNPHZuKTsWL+/XL9BHdrKWv2Dy6FTbvKcxVpgPUtbQP7wsDphi8/Jd
QD/ssmPpIU7DtZJPgvnx92KMVw12zObVo4sqoyjT2t3JESZcsVWVQ1Z+cYETRCNoW2xdNsgERVXX
L+RhEehRKyHeslfYe54kvED+JJEOO9/Sfk5yfxunqnNdID+Ifkn66B9mi+/FNxKV/Cd4F6l1igoJ
iy4ZwbmUaL7kZV24DuQnhgpQ/h6K6Apx9kcq/r3L1TX3KZpFr8Zk26yH+IVEXXZ8P6lCXqhBQvDr
ZKpNbl+xwfY7JlOBwB2nQ5Vdu7SMAMkspFbuVb9GuQRXy28+KwOMbDOz0W5FU8LAyQ2zpQknxLBi
Cg8mgPWnlvtJ+LY0TJB+99y5m1areLR6+SJatjeZraXSihX2s8L8RYBiok8v/MbdhrmvisXOU8eD
ryw3VcjPVZJfntMu5GOO36g26VjKXWO7fwo4lVbERyWAylIKBmLfosjTtSRkNuVQFpJ8eqaY5QKg
3TEV5hx7iHsNIOWdxbkYu4bsEAVD4qTqIR2pMiTEs8d88mY07AW2ocLaRrAtstZNwX2srlmJS+FF
+NbEIJoCCkRMHRdeZpFnmrL8E+UhLCesspXmOZDqfXZlBpA1/d6uJNE0VvJjM0Xk2zS2TXKGYLBK
KtS2lcrzxLba7n+T9eed6qUgyCuxrUTW28Eu1o49rOmefUl8/ADSNCQ9kLmRc3/1DsqwFA7IjmfU
eod45ElFvPL5fYJEoUd8mP59kQEPMEDA7/1UlSb8PYfbt+vJ7/B4bb4v3fVYiPV6Lm8tJ9lYbRPp
Z1HhWrGIOm6Z6Q7DMDHNxRSn2XX2b9fWpnMQMfX0y07IcBqIQbzJuh+w6c5vT9a0hNzjV4J1Tg7j
8/EeH1zfGHWqprzfvx7vsT6J/tGtG9hWqFXS36gc9C7dWF8527T1UmwIgvbcyYhs74EjXZl94+GN
3kGs+aiFIqaqXHZvHbzg7qu/4D4jgDH9ZpDBS/+oeNFB/atnI0OgS72h2LwcYcUIcD1yLVkg50as
K4/EkkSljuI9wXYCVf6C9W1qODNAhJEF6qJwO8z8VAakbPrCfHabQzdc5FJ9yCTHg8oWV+c3l4/C
x9JhUHzrKhQBK6PLB+ZcFsSdwDHYicetOVXxZZF8yFP2Vwbmr6EEe7LixX8iHTFFxMnj20EVrufk
1jdDKAro5lxpPDt/evbb2c64Ghk+ejHiUKKO5UQnuimmvtcTYU2bhNQbc+yaDR6lRm2SbKTKrhsd
pCdHGBUgQXLDK/8lfheoXFoF6/zVwVS9++DHQ9fDE02H2n2PGaXxyp6Cbefxnvu4/my+eZXZZD4y
lQDK+qHYeO1FJ8rOUsC/9KOtzIddyaCzLyzH9u8Mj3R6fjucSonmZZZNByhyuUdXkB+5bHAA2E3L
+lzJXE/b7l35U3RZRDvRQ4uqPgMrhaDu6PKRmGbKIo3ZRYuY4+b7eJm9cMovuy9Piz7197YFdBU9
Em4RasUKCLM9WrWA5GD6v6fuVqEhLAPF5xfnehBYS36df9fD869NL3oiRplPfd8+T8XBOt+Q05lv
8W3ysiRnjQbTpfgpu6gxHJKEShVgBcsPLM1MX4w2M0pKj50makcgxPL9tapcSCgki49uugc12D+b
80N187aFhkP+LuXk272a/hhPXy1KL4cfEiqSHX8WxD9+ElYXzJhFfvO5HIbsolAmGzUsv/29PvMg
ddxySAE7Jpkt2CXj1BUodg7NoyOQApV5V8oYt2fIF2iRiZoXI+/jikopgosX2nFgPnFEqTnK4yKk
NhclaXb7aEkw4CHpYCfJQS/Oew9rTYot0sl9PxctS4wOskhnB5qXwne6FxOzOMBYyoOqaIlQCy5L
8lDo5peE+2g/zXRzI4mGZ96S+tE/r3f3caZco5/djUDappAebD/W0zmhkd4Mx348eakUlCOHgCSS
j/9uJwrttRd9jN3a1eJx6l/bt07sYzvA2SP1/xH7yH0sG/FhFDd534r08D6/QuqU8CGX5odtm5g+
prbkI6OYM1kFG3HqrwM//E3JPWjZXWXJL76vX5EPaxMZdrU4SD71iOijSCKhcy0nt+7m+6b9IsPf
ycG9d5mFxdt+KxSiHOhw2cg0QB6obaHqPIsICYXxjBaDBJRqv3qxtxXdosV0E4CMLDDhI9PefaTV
i5pJKox2X+1X+9GL1lYf6VlyFrGE8CZLZJBCCOnn9bFKV1bvTrql112KWpXvA0zxDvMr88FVjkwv
3bSU7tVoNduNViO1D8t8dZFEwh0O0wFumK/OjQ8ASoADJJ9UVFtZEjO11WODfCw6QO+GBxjR8LGA
EYAdw4vkzyFazAhRnd8s9t5L/zBfejhI3/HB+e34JQiml7nErrN9Izwgmzy5LsYT5fmjtNxUlrnS
nCR56F7Ec/OcPaTeHo/973Q5aYFcJ/FCsDG5g2hhdc8jDN2URsywDcuxPvpShPCDGnNbS2TZApH9
0ZZg/KIVnVue+cuyeJSnqGJmbiwr+nCnnFGK5gS1CmPaRoSNmJrU2JBJvi09zvyE3gLhqtmftMVN
Be+sJAplvn7mHMJsiPuPh9c2DCL5o4PfF9/RAaxB5+AgIYYd4kKiKEp5ABb2q5Zlf6x7+kftuZ5b
c0fJHJlrQGGwLROp2rEOruC1p5E3yq9+5MNNhS1ONyu0JhzZs75aOFmoqF7acHufrwqvjaryxeei
tq+nJ2E8Bs5Zjg8yVV3IX9p0919QDgXQUlMWkFuQ3qp6R/800nhNjramfrUhT+C0LUjJ/KSN0Ulk
6gSPWnoyvbc33zyWRf7+dawvELWQuvNpQGOwsJUriQ9OB3tHgafyUGQqgJF4DZtvLi/eFa/3ygQ4
zFafyUlykFS5YnR+C3v2rbsaeY4Wn4tP/oIuMkrXXnqCHBIfPmbj4erzWD/WVbEfgWyS2YaRf9Sy
w+xwN7r3jHCsr31+jTVffVwRy34/O+TRnLo6+NZV+6R/6pYPo+wkmAOJpj3k2rv2Hu9cd83re3wX
3+HURv3WN+5m0mH2mGFdIDf9mCr6MnAnZvGSw2qPdzaJwcoO7UMq0dU23+tGcnD1yF+6t+6zpb5c
59RNNU+zu/tYfF9mj3eFvrOTrHtZfIcD/vXCgSiS54L/rlBkqGey+tQTu1FycJidRgbLF9zt/Ekg
RQfZg2MqY3Jc8JNo33LM+6tvR1iKmveeF/ZDps9EYZletHUaHUbJCe8jPrx/ZSeX7rl3GGV4G+1w
48JZlsrQZD0zdNIVp/T9MvPKwnXR9Ozw9E4p+Y0l1olP9uf86T06eTRjTRJAs3t73zsqPqn7JtnJ
82fX14NARl0+HrqjZzvRxC7Xq5O/QUo10pOoR2grVDJkC3Rv78nhbRafxJoMifEL/JGPT9LD8xt5
hkNXdJCHM8vIigu/nmbRoa+d1OC6V6ITPZUc3tkB3VONUZX5Zqju+tHfZHsnqe4+fPVFNjd90adn
S6rykFOZ6bCKGbPnt02H+NZg9QtpFeFLwRqJImEKfsXa61ZMPPA62jTuIw7r7D6KksxOvmepPybe
ku8gwN3vZTruJ9oqw7k3Sd+HxvVO9jne3S6mmaVaE/lk+dB4UiUGtZXi1MDvBIkp6ZSfRfq1RZwY
nwj91+bdJ0r3xFjmwciloFEXVP+vpLyDam5g1IbfruWQQ74aHouLoVha0PIugIgVpix8BFXdS0mq
TUXJPFmwfOR8SF3FiiC3HdDnkozav1+/ZfUUL/XzSIJpiTa3f+m/P6lQFIJkGSDS8eE9VReUNeCy
+oOy28qSAL5UgzJfvKumhNpDqbZwWK5w+kh2kyMvJaYjVLVtuWIyAV8SKoE69S8flwaxvsEYx5cw
YgknviiEj7dM+0qNq+XP5cMR8zdgq4OBPcBm+zBd7Qbic7mzknG0KQaZnk055CIHieIXVgQFs2Io
RPTv91rgUwc2dUykFPhSvk0D9y/IgGfVKwqs5/COhFjikOMaNn9RrWDLIfiBAVeP2Axe8oSm/T5a
c/eRD0fPS0HqUX/mu4x7ffjTbTMDaMNK/ehvPg4K/BChY7lYjyAKsmhxFHb5AID/aRiBzh/ibG/3
gcWbBWG5xuO50ow8/+gjUPDh7xt26Nd0jV0t4SLVPnwwQZwv8yoCCyQp8PoxgBgEoDyWwTiRn/9E
XnlfDtiYrDWWWkbooJRV8KVGMrq6cN+qC8ndIH/JoD3jhkNnkY6XbyGfN1Y9togoTM+t7VvopdCt
ypg1EsFOOHT29edg/VDYOdXQAg4Nq2Zw/onJNw9jgoajRtmSWDXOQhgboyBdUvFoY7Ou77zOYKyg
1r9d3oNU+nUAHMp86ISjTx1a6oP/cN7nFvUc4/+2AxNR10SkVyK8oJ8km/NHjsFNSP6AGxffj/dT
AErxtSjRII+h2IH648lQuSn507HFepHI5qdbku2yBMWK3+KD+9e9F/m4da5f6YndrBX/gYjZMvx8
zODt/6yV/vMn1Yx8SCW2maB+2+HsXIvP1ScLopf+WX2n/W9le7ZXnz559LOTx8wOYL+wBs9I5ERt
8RMrFKtDJs9djIU6hnSFvvhB7Ev8VgKHAU+u8mmEnP5mv27ekQi5UZsRjslitG+fJ4qBYo7/stZz
38zbh9XGU/UtSzD3uZ+kPnPfsKL7b6ipF/nkuvEkg30CLPu6439f3u8W5tWpkzqN9s9b/RW31Rwu
QN9T+5L7PhMYexw+F7HZIhV4lJtXg7GUucmaml5soQKJW2J1cn5zBYv9PvWWwVvh+q5/YK7iO9Fk
vlY8VwzPK0ntt0YqK3nozUuZcT8HiE8RUiqw4bab0mvejBzrLK+tomubyp7y2a61PzY9pmySe655
ibyRytknG7F7N6cI1x2JuBE71l/zIfMI53O/dCA1umJcbuHy/cQhiKu9c/4BxJ/YCMwl1HW0wVMK
GnhQ7aA6z5S5cWaGNFZYEHMxRtMjeRled8XnZRi/zKIx8hfPbXWXFuUu2z6ZQS+pdufivXfF68wC
fgI5FU4fGUufwZzK8CATmU429jXe8y4es3tMrepK/FJOBGYmSGpc22C9ygXs7w8V+1gCVsuAiVVz
a9H6zCz16BohX9gmKgxKCG4CKsL4lDbdX11aqW15d26xVpbFHSJn79G3sZ3OrdO4lkjTqsiUb8r6
bMtYrairp9d7NlYFHgQsKS2o4zHmTqQ+rB4BD1QWOWQyPH+QB4N4uwyqR2MxPUzR4gjRxkMGxzeq
0PTR8FjpRdj8mFBDtnmZnikTj4uxdEuVYz2Ds/bcdHfzJnyoNW8tf4LQ2d2dWDvBZZ42wVYaBNKF
vxSXXEQq0sfA9q1UM3GtGLDr5FV7jIuZRVmNx+golS2/2BhnuNGPcBmmLBAvhGtP1wbBSyFIZpb0
JJde50LS2EIeo1/SE+Y5I4z14/DsiX2yqDBjYulgf0VOo8wcIU0petQE5JlEJbEs6QtNoVGlXHHA
nGlMtBDsBIgzdetOfvOOvfzM5E88LeXu8FB6yslYT942nxtSMGLqW+n1Mh4qfi4WUUQbYmL552D+
FMP8iMZb52R9fO+9zpXsDlsDvnOeLQ+Vpz102zzL92Hq33A4y5IlMxKuxWOUIXg1MqmSKYcAkabh
v8LC2nXPbVFJED//gwkHXrYgiHnyGiEn7phoMz2xdMmHkKyURYI4JnNUyH8Z7ED6VnAeYSlYje+z
Ga/ZBhMRqoGtpyHe8YU0iCknr6KktEZsKYeKfcU45E3p3+VTOpXQWd5kFg+ggYOXdKtoP2J3CJYi
MbA7l+QYg73KvAe9m6/OwqILxrNaCqbvKy/xcQyjJZdK3uJSvopD9DYjx2MgaoKH0bWsNZ5dpvaY
K00pG5B7LgbTVAaw8m8qaqZLh11ZL1iS3Ghm09yWXPesaeLAon2sF0hv/x4ILZWLkvG7otp1aWib
hGruID+EwBVaMxfbzqyMK5QIpsZcPM3if/chVOAQUfHALncZh5g5rH21I4Bi8jF2GKRi2iXBFHE8
jy4vcSr4w+d/jCuWCV0pNK3TQ6uexcU3b2+Pq5uRgBw0EJK9eTv5ew87w252bF9mYX7o7Ux5juZt
gHEc5Y/kuNsBgeVk6AeDIirjvGFFFrlQaMss+NHPxsfC7S4Ew8MoqrJKFeNvRBZcETg24ZSX2y5a
iEwRyF0HpBbCR5dCT9Q41tz0kVp6ue/rxBGRT9f1v7+r0d9k06zjyeQvoPKv1KL8GwmmeHBljGlO
zuyyUPYcCrrpoT0CvxnAeWCVCFc7NB44925NR4rKG3FUz93ZOh6+aVbqbE3f/TWRqc+DNrWlTeFT
LyqHLlOMDNGuv5tFJ3BRaMXdGqu2WjDeL/0w3duqZM8gKwbmKcu27SzhuRHRkPli74xrdoANebDH
HvTf7CRjdG+Pf+Ol+GSJqhAelsPsz88GxboPDpGz8G764UIkd7uZ8mpkwpn0oNnN7NgzyNbx5NCs
QUmB8npr9PzrReGHnscsPAUQWVBkDRBJ4Hl2mplLnsEwp2eGxAN6mDnlbrabrUbBoRnxqke63+Ce
ZmEYDMpfc8ItUJHn5Y3zHv9jjoSn2sv5o/rnzuj2PX260zc0+dI3V+5td8J59mQdBD1lXyG7FTcz
s8YRrmYmzV95I6H3acTxE4dHOG95jHdZGv9qYuU6vA4vzVmkKEG9lqpFyqSRmhtCDqGkwqYylOsh
Vgf6/L3nG7NQ9SBVjPSB+Ka7lRHJMVdOFr5yNpsg9cKyLIv6nZP5GSxPpYVxoXHMd86QuWCO5tqW
5Ac9l2miLLNoutOpq+5zoqYDTYt0XUTax+tqpnyvZIfs0PVgPTjTtQNfFCw+9ugza38N0knWiT3V
KEXQSi3EOlRbyCqpoYCMtWpm1JoQAFVdQs3ogjarr3Elx8K8CNWJ+Qzk4iFhXBC0icf0UFOAoYgx
zeIDvcvGEwQoX4pZxRjsl85E3FVK/op2BTlulauupjB2nGTOramxVbEs33kWThLyuSthNSBDwLuy
URU6nKC8VanwkxCTbY4mx+IgSEQv5QzZpuKhwrmc5VOVo1q2t2dnsbZtXaXSVHXfoiOpYNLxjXVO
43V2qCq305rkSjyb4FPRA8KHIfkzH7wcFTSDYoWR+nk9xoAqRR1ZLtUOWZ76pbNWqvX69RzsRq+a
hVvgRfTk3r635SuWUWDfuNFd+fw8/nPvNEoPj/VYE3LS5lBPDt3k4NZ/EVh8qC7LDA37WHx46Kr/
CXJZjXaiNaIKw0cz2koP40PJvSD98CRJyBGLSf/aNC+fz0pkBhMvpN/kFeX8i9cF4oarwr6a/jp+
RIJmnciqn3KQa8/C/m31zhfhp3TPysrR/urDl/Bv8uhySq+K67XDbEAoa96aiy6/6ziAH/3ggrez
cxzz4nzgOaijzUA9Tx+Z5/emsShcGitlmJEkVS726Xkwrye7p+lVupRiRfBZpd7jReyPQsJlE/WY
nJPqcoSL+XqU9vf85jf9fWnl6Fvkl82zOliXybEvFe8xwRhSxjIhDth8yvq7Wy3KqXaqfv88lEAG
CIwNZByOI2amMP2+JSzNJLNroVFgIxl1O0p7o+xOqkeSVrdt3iOktlad6Hu4XEl6RXHTvtVTqk7u
O8/itnmv7qhs7aqDeDOlFvoZMvAVl6XG9hltJpmnVVw+Cq6ovJAm1lny/SJ0LVYhUCcuMUWcXP4k
vk7iCZMbjYjq6y36jnliXh6QIz4SvRV9jmakkqmPv1O/z8+MYKe6oXHJNmJk3xfBLtFTRFRkboVg
LFiWMeRy4UaPVl8n7Lsq+WyG6xmKslVOAlX+NVyO4uIQ9U3b0bHfTCX+mcSToFAY4/gV081I6zSJ
TV6Tg71/eBsuL2paC5/VI4tClNsG9Q0ZIqQei8sK5VMSdvv63Sjjgfo5paWnc/G8OO7ZLhrAI1vG
PxP1jz9CmcqmHefVPLZlRXs+s6N7OSSBOrKu86LvugafCg1H5swlVYnhN8krUEuaiAUGy59Ln0JG
SgmtgWgK45EfDzo6yIHSsV1GNopsKGLtmzKVbbmbh8mNNOFBpgUFbzwWWOu5INoPgbdo7jBuOq8P
LLfrvpCY7tHRoOdfGHT0VDfv93QhNYWcJJ91iywL/zp4nCpSxRf5wzucPfFx/+G3WTcrhA0G4rOi
becBjo64Bw8f7aKVmE5vCpqlGq4c+KAIjwAD5jhO0tvxJ/HhisefuXmBDqd++QaGgB8GGFjdy+cf
3ATBVGlB6aDCLAZwOqikJI+4fE8VM7cylbI/+hBg4ZnM339QDFGBYNd3kAC0yRoaDSTwB/oCSpEn
V1BoGmASOa3xQPFD9NtFi7mP9LXoVOHINaZ0ITdNTVd/uWGZ6fbNIV+ZaU6RAzovIU4hcPMHp966
vJSxWMarz1XffkUDJKAgvIQYhG2UwTpY4voVEIiv41sADsAJ3CZuB2G4EIsA377/C3bcBTI0Aeaw
6yRTHvn+qXYvndun7rxx6JCRhiObrWCCdX6a++CKXr9OHWdbZgrJHxjqT/gD4w5xgvjg8n57P3T6
68b96/kDqf/gvw+2Xy/BKymKlVuTUmtFImEzIdQLy24pUI2HcmN9GCuq7P5iHwhSpTI1qAQUAsFk
Nf8jlSG4Xk1q7WcAX7+sgnpGGt7o1hAYjHznaORmh4CAJB7Ge46WNqdfMIv+/Xd6UVvDKi1rt2KO
JSD+oNqmeaSCub5nPsyLfG/acCgt1oQvPlEyFwxzhspBWiotc9I80To79LRoX3DfFjVW5fIYzHI2
vYjLOkOpIYDozC7BBrDJGDqWC0b7sZcqR8EauHNslB2OOdC/mEO5seMLzZ0KWWEBptRplp7Yu8Ot
wx1tPByhS6IYzEF+NunRYKVWXPIxDvsbm/rx50UGUJr/osTBTCDmNmOjckDKjG9GFKuK2af9LFp3
xKTkOjHufD0+YWMSqhGMmcXA3lSKLY2gtU+94Fu7JfOSxcXLcjD/yNVfYk+bkSs4PsQo2JzREuuT
r8Ru5xwlJxI+b7NFsAbZokl52Shdwa07jEIEQYDl3Es0lw1WUHDqnPkq8LgQwkhO4mbfoauZmhzw
+a7uyA4FgGbP9uKT/Zi6VPnEwZb8Odadfl1lkzNA5w0F5zhnaQmawSuzJaPDBDesm5xwcPi3Bo/p
bVKJUMBEzokKZ0mvoowhDck5Ov+5LvsSu59Tx+jEfdj+eZeIapFXWWj9lijyoVahcEbNveqgEKqi
lH8p8YN9jS/ElfEi+AnIEi+C9m6DlM/rUuWqGlEsd208nItOoL/BJL4ylvmuQ4NlnoK88Fe03ado
l/ue7tXU+KN4VKyI+6kEFz9QMU5z4FjmoMhNkZrK9WGXc6CwtNzsYtFYqtmAWc8Z75Nr4Eqmms+2
rGIJ47VHM1m6UoLNqn9S0pr0cDknBW31e9seG/fSbZaTPcvxTRaiw83iD0Ioczs+K2lJUfwTTvZN
ClWVY7BubI4CeYz3mQR6ECfDyCfbHk/otkGD+Edb9Hh52FR216/tp3XspVAwUuJs2bvxUsydfQXo
EVdm8TdRBCmYwR6cfYSL4KFTKVr2bfZcNjqrdc80S8wbWiTdNnF+c6MegicW4y2fejZiN1W03+O7
0utW2RL2Sqp5UYdsvGqRT27PmFKmWX0Py4sOTNfhUKd5GxMoK02ZNC8pRFGcYyFKlD7u2RX9Shhk
51Z3tc+D37eNclSQdVs/ttPDO9/mWprfmhxwq+5zU31tJZKW8C6Xm5rpFd1U2aVFEOS2urjVt70c
RQpzNVJyiwaeIPa8YS1YmYaYVeQvyRQF+Uezw3KQwnmanS6l+GD/lR5yY8Et47p5ctkMztnGNt7y
FGSP3Sx6cP+UqxnR3Lxi6Wm6Q25WVs3EaGnf5jpfsHZpa0YDmwfHXh9CW1/9DGtQ6aI/nlV0aM7R
/ytsFC2XdFvS9FvFw2IA3LY2ptPlrAz1MyXLkm7KlY3FAbbIteXOb/qWuixyCSF95Kzrq+AxtSDo
v/vkJF6QfHuYv9bYeBFzy0Fmt4b0dGNqUXIwNJifGsb4Vd4d0ebCvcI64GaPF3KTR7SUKe/66LIW
4MOl6slLNdOiIH9L4o2njsAEMbr2pFIHTCLeOvQTRWCB7OKe9cXcNPkCpwHhn3nUNi2cOj58Dl1z
LYBSXhTCv1OgzRW3SnJUtT9dDyCOWcEEJGNkYXL7qaaRP+BoQWwKhvwcKGnrBmlug+RUMWaiXFBg
BjK1sH0/+ipZEfVBmIu/fly4ZR6Lqoc1+Rv7u77+wudby0XayS1FG6wh1tldSoZ+ERZ5XMH74jMZ
7dzmbU/uWPr2TBoNxCvy6RjrQaLp4uLO7v8g9bIe8JY9TPbSd6JXpLOASmFTztugjGikPXdQz5Ac
QHzMVvDIopRqhmbFPvdtHSft72Yjf9FMdqET/m4vEdadS98qYDmOT5xep5tpVscZuXdE2mXh1jet
3M6tFudnqfFms37RsM9WspRLT7X40A5ZAmaUbrVL7TmZVzk11cArc5HaszSnn7qzMKbKSzqpm5EI
rb6pE0JtUjctLasnQtDH9tITdGw/mg/vXmrj+q22p//sXTbHgyR2sD3GdT08rstTDR0fPg3nWFbD
H7MgfCKPzKl9o3qphTW/phjEv0+W1XH91Qyf25zC1SFgtXCWY9sb7vtU+3ctsq/muzOdQ6+N6z56
qFgR9rRw5kdTI1LlSy3c7s0dBOHNf/eTla3pkqhp/sFCbqCXuDsMLf3XpNDEjGPD6bNOhXBSTfs/
nCvltS6azBvjSlS3BUns0BfhhOHVvzPAV0JPHmaXmhvzWzjl372m64tZOEOG3HXotzAkCcGEV5G6
bPhzqC0s+82TCgjhkHDenG9mDE0YsnjBoHo/W88a1rRXOxcJv0dL4bZd66KLdJKHoKZDwpdNo38t
C3f4r4PDMfO/+yVlHr5K59sFXkWkLbq1qh+U/v37946RMgHCzYd5FH5uXJZ+wDBcy51pzNhMC6/B
Mhr7MBm8HoYuS5V3M7lUJdolbiqrCVn6ten6rRk6MEyPsCjyOGvzBlFex7kNAutehLkW7jTMHrfC
wn2YYXADE9m9VMLJwrf+Dgn/2XX/zdybvksUw1EnTXjo0ZsPwwWDWPCrmdGUv3NoTHg3jPS/6wna
mHdB19w0bGfNvWx90w09SOFCMrVfFXmooev8dacnJbTy2A7z49E0of8aE56XcLzH2g5K0cUV+Int
v9kXPgr3bYIHIbCA7h1NEmu41dVoKqrRvrGYmpbRqFsFQdqme/8uaO43AzbMmtQru1mYueHa/2bE
v6cz3G+Ysf/u16xkDYbhy9bT/oThDPvK3xxsuBoU0lfDWI3rnom/J8GSGW6HV1t3T7uZ5yxcBapF
rj1MKwE3HRDGJ8wqK8mBe7PqhkkZRtXbv6ELs7+GyKbiDU+p5Wtc+QqHGKfQI2EmhvYH0XgAv4PC
CaImUfh57N209N96Ey2F0xl9WorGQCOI5IRnjsddjeS3PWet6G43+WhamEyO0A32B4H+sEwQhlMo
5KzjwhoTBiz8z5IKD0Ij/AnLV2j5rUlSXeMQhPwxZOGDf20MDJLw8TOMczjDwzCEyWGwHsUn9Mob
mrLpboxTWC3/vQpoF9tNn689MmHqh57czcJ83rejNsVtD+eqHfaX7sNet+uGP6d++GDbW/eevoKO
Gt4EpaVZ5K8mTLlNNAyABmfTWuotCHvH3p6UGGvq1A872cjkdbYLcbHwmXInYLdj++wozOP6rrvq
rp1/2xNRdo6HNTUcz/VB2+mGg7a9yOepv9UE05Np88VgQflmpZyRVuS4FJeJOj4s889USUBpuoDl
QKJaLCpGyaBjIwtW28lMeNZSdBj5PvU5NLvujTieagAH0CCviXFvP0s0F4XM566bK6MgOmOZFu/b
kYpQ9legNnOuRSdmSLzoMaaiZwJcN1VOk4Qpa5nwAncYnIyOTOJO6T5sDIvqgjrg/1RlpnCIRTAu
h04vzrPpxv7ydKLDexunTWKVBD+P+bO0HbKy0qn8eoLb+htWdiv6KagqYEUJdswOx5Ebuk/WD9nt
hVSZER5jvG59P0m2kxXRF5dnszHpLT72c8deZttIG3Qfnsf7cHd+S//6hkk0o+c7jK7doMXAhh8V
K4zVdOCCmzgM9gzOoayD4bqRaB578UzjTLvhRtV82ZBhduF6xmrm+hfD4NF39eskKf0X1j+BsdK7
CyGdoIpmEdianNnJphvqKmTrYS69lElftJJkGxjmaDgcYx1xlLGIdD5XQpP8w6XMaGFQiaqUzhPS
Rb2gMEQwuR//1Vr3+m/B89StRpdbxYOiibdr2HeNFJtKJIHRhSlo1Wd8YtR3CCSfpE0Vx9GgZaGR
mk/0WjNsQLTRWYaiaz1iFJEF9YS63/DerTmcPXcfLCTE9U+H69w95ahlgRZUEFr6N67g43VPD5/T
ZX5k5NTyOqg7ofica/eh67hBgkLmKxNVvZynCbrkCmo5x1RigzXtOrw1r5NYpLPXuJdaUzTXQxxO
LETGhPZkslWzz/Nyzrc6ftEFOP2G5T7kr6g7REfoXKQgolF85jH4nYc5sSKx1OQP0mvV8MWMakeE
ZtCvjpI4xJTlUTxfkjcqRiSzILxQNAZ+HrPBCHXxFPWQyVPSuvgoCKTEKrVM3icyDtfqOETbJoFj
5YC9sLcCuBxOqJ2mv6dFw1wwnDNSsgCp2mHGXOaNkCyDYbau8Xj55UEHmQ9XMX+Yr07jhSnjc1PG
4xaaFgnpbvFIaLIXZc3JmZzJ0tefMWWDsySve44Kq47u/VvvntajnAflYJHZdLc94/H3fi7MpbD4
XU3T53DTPYQnjaXX08/2S0VYsCuLQqZPKP79b6UM6pqP2jRcDmN93tu2rw6MfIZFjPH3eeh/bXvh
QtwJe5sbeQ7D6nroS7IRgxMxy1vIS2EV1o7I57HtqpuZnmL945LX0NO19DrhYnoVzhuOtfv9rdW5
kAcTdbqo5nyFRoeVGwrrghaIjSdiuLhV1J/6PfR1IKF3K3j696Q5LhT5NDUPznR3pJwHhauFAR1t
Rn6G8+ycL1wLKbu76V/EZ69/W8dipPW5T8HjYeZz2TtPrsMcP3HTJ9iS+97095MtLfFcZz/cNbHz
S7lqtmR1LqW6b+ePbHvcfnwpUFqi974uqwhWiVeuhUVFxLRyrmaKl++IgiYhxocBESmfG4laTKn0
7cexEWlGykUlTyzRm9pdjnJr2V72RLvxunpKSWCTPQubWrYCbC1LRSkn9G6i/Pkp10kI0PQoTHH1
FCU5V4iT0iqyTCnefFEEZWOLPVf2CIVlgvqqNMDRlWletrAOO9taqnIpdakpCNcv27kOIZ/37Nt+
GG6SHt29RDNfZZ/bZ/g4bZtlRgZYrJosJfDcsnh9q3KivGQrMKRUILlVa/HBto4ZUL+hAKITAhQL
ZWBVNdZYlNdQVhcv9VPuwTlYtvAqxVEk69drtyo3XmHxUPf6Rf+0t66cy5mWxNHGuKZYthh2GZGu
mKh0lS8pExo9F+m40x0N8G3rVK1QR6ipg12qHQjF07AulfetbWtdyZTyc+y5aytUTFlWhATR6nTE
7rcMRGfTBNNUBQzMvJSInpMU+DQHJk6w8pb1XHvZEkOaV9LdhBJBQVYVlUs/ZhXgKN+KJGoMQkRZ
kmv5VY+Wx51lTd3UeuZt33x+rpupt2wn2yll3oiJvmXeggzlq6LIifIrydrOv0SbWEQlUR+7PjkS
mebNcHSqUgI/NOKNdENJ4tajda+tqpHKvZmqL9rr2se+RvTDx4c67Ka3aDzaZI/f1p3F27JzaC2L
yepO6Ew9hspgX05XT3XHNxaNeHOHglNJ0qp8tMldtheNY/fSlmHXjTZPvWP32r+0B0HMctU41U+q
9+RfrRg0vEikrBltTuJNWgLdRePQO7V3vUM7Ntx2J5H6s3nobXrz0b25Ru//3HfDGZ/NU3vb9Vt/
sultu3Pg8HAsYbZHg9QH6+7fv/6iJ1S27/9H03ktKcqtYfiKrEKRdEoGUTCHE8ssGAgqiFe/n9Wz
/5qZHltJEtb6whtuSb24JenxMctnP8CNST67T1Jsj28JQm2rW8JShZnP0kRflYGhW3xWIViV0Pu7
sZfnqNo9ZhXaGinMo4Mx/lnijGe7YtGsLrPOZjtd3hctrK37IrovxJ921dncF9R5F9hjnukRnu+L
qrHXn1XDQur0tcoWS3WKZ417XUhxZ47xlNkd93ilSN51IQtH+2lyXfRibXhAw5gmK0LzcU2DDlPs
C+4gOLuDRtSGXS95IrqrDLe+Ok3BRP/GqCuPtSHdwBARlv40+QglD2XYxu9QHlYOZ2usDKUp6jTy
MGljedgk3VE/OAmsMn+4xjjpUAkffCcgw3yDdmnBz16g2pqVSAHy6rxE6tfHGcDSgBBLR1BP/OmO
BD6Zhw0/HGQSWJx/jnhXcyjW78SyKWvwz/lNwGfxuVhKj8Tv4nW21ByW4bGjRrpUORQhpis+MSjj
WPelWFV8iPJwwqIAP1habENzKp/lZioeNwhWO/el6HBqjjwxnFN3gkURbxniV1aAKkxTimUNS7xR
A9Cx5UlSgHNmo6CqKZJxHAJd/Q9hLX7S3WdP4n3DEWv+W0IsLzbJT4HB9sTRgkHkeMRS7EaArlMe
6/8WwSydEUusfvNgBHucRl9suk9nZFIsKxZ/803ESMCqDAHU+UBrP0GsX+Z8+YRPjiw3QNl5dvNU
ECRrMXB0gGILWDbbdlA7Y/fiayCp/LfvDr/11hwYyxXL1ANWsAR7wDviaO6SKV5c5uKgxKFhZSbM
hmizi3fExli4wVCIA+Hm8MUfgcQWP9kQxyiWfiAwLXYtUAzskP4JkIab917qjKDbQCzChhy0DZcA
AEfVEv1nVNcmaBNh4+2LT6olQ9gel6O52Bynfc2duEdLUByFwEcgf88+vyxsoCnNBDB/MDHhyC1A
419fTG76mn1yaBWS0xwaRla1eN/+8p5YAsq9uEScA/FaHOzDA4b9b/X/Lwz2ujP5tzmxySu/f9mL
2JdAvP+3SVYSH2yDx5x9zMWWcOjw9DWnYskFAqT+d8C8j5sIq4sVxafbNVeLdf/bZL3viC8g8PRf
gfm8umJ34gjpD7BTjpm133v03cVRiZXFUdV+znHye4ICGIB67DgtVuML3ubicw4MDDmfN2xcbIGZ
4O9/SHL82QbiaJl213S4xRtiEfG20BwXrzjPoDh4gbYF2+DtDcZiawFIF++KHbA2FEhxavdi03R9
OCbx4b/tbO0tV0xs69+7QrtcuJMJlW+B8n+cxFcF4c9PgeunFS5WvjhfRPT+HR2nZEkTXizx98Hf
cYq9oIHO/ogXaHf//JJXuUfneJsA+3dRCQ9/RAhiNzln8O8ArG3yXYKtRQ+c40xDcbQpWupil+K1
2H4a/vh6P19Yq19Y4t+fy0YcjlgC64S/jbHE3wGKLYk/mZuGaSjWQfUd7GoIEEAcJacc/JBgI7Af
cNecjD8Jd65EGnb3oFjcDH8hzst38Hf8dHl5E4g6EH+xsRuGbjf+7yKFDqWCV4jsXEIsLPFpS0Ok
KMX2CFv4hE8JJNgph5IRwXEoLpvKOA3dPUfFHlkN2ZC/f3yKelDM3uCs/vEzbhuxtx8a9WLT4ghT
Yi72zde+8frfV72wR6To2QukRZYTJ/ASAnZAwZ5F/v0Ur8QVEnL3Lw/jGP7v8k554r19d9nlYPmq
4k2xoPgnViT14QhK7793BU2Bcya8WsVL8fZ/h8/64J//3oBzwDqpc9uIrRC5wqWx4NXCdBC8Ca6N
cwM1TBtm+DP5hTSa7/tvj1AmEYz/2yUQDL6xAxZCbBbzPVAYvAXdQWwNpgmgEpDHMPwUuwXUgKMG
pi+3wQXLcA6Rw8nw1BGEenkP4uP2FYsgmgJWg7PDptjg55TOAZc+saAF4PCy4LAAFgEHwuur4aKm
UqLPVbv48bZtKOFJq0dikzApmuBzG2SUv/rBtfC7fZw8EO9LetewvQQA+pX34GbgVBHdVa+HkPgv
/FWefgkwyob/qd8G6Pr9Cv9Z+JkefmEAfgZpGVXaUL15teo9xggH5b+wlAfN8N245S8E8K/Vo1sZ
tciSAh3wGr6SC94CqgDsQRqfH8N5VnTXZtt7kjWjC1xkxXSVPQKfEDi+PJ24IfdN7Cz4FZUczXA1
IuEOeli+9Atvd+yerVtt15INhdQogd7QbY4qCTCzpXUAo1Ic8C5Am/AXByMl2TBHnm9LGZTqVOEC
yCBaBdYdFOoPGwQQKKA+IPjUNnCELrCTjtAd4/0tHd7GRbUMWRGIKDc2qUIEneKvXOO3COLu7y+w
DEATEprLX0uGflSB6HHuMtLXLl+UdR8o4mUubPdLFUFl6IKhuXtQVlgS/mZ+F8v8OsAY4NUjdNUj
nQEupIIpQJfC4Xy9SlfB1byJ629yv9gopWWap4B9wCJ2636noBPAmvN9ANDTua+6dGUFrAOQRSEj
SyAAGnwlyBUCqw9+AcISZNIS8w4bysRW1EKA7Ar6RIYOLtzUzK1kh7+sIktiRQ4H8AfYETqF9BoB
WwCaiCmU9f6AE0D42R8wFYHUKKObZiGzxYkB3wPypp9b1fQJx+NrgkkGToPMGFA3aAAMebCixJyR
I2yVniqmFcPuzVT00b6T7GyML4kxlodobhmQgA93JISBna4bzDa0PytJ2FjYSwLzBOCBRyBEJ3hT
oDYJ2ZCKw5MTwJ3i6YXZIiID2A3gRWapsl0AfEGAbKqUbpX5RMzloUCwg+oW5qSo1UDhgYtK429/
0QJQcD8Q7303AwUKZouCtGzlB/Qqc3DGjZlT5fhYKfSMQwtqDQwu2OT1pzFbNOwrIcqMgvIjd7dH
xLU/mdORrFsm3oPkXcpm0frsDzSedLyftQ2eNd1xcxCZAHZwiRG+Bt8DWgRPRpPRbVGvrkF/lC/1
Cb4+yWsgeW8U2FsH/fJIt+irmzIJTBn8FkbYzHASEJ6+h3xEoYJ6Jim+OpYDBF7cHxlSE7QDvOhw
NENoKyA2xDetdhe534QFrZqLTzPYr6kOdmzqbqGwNDC8xqZkF+ZAHuVx4ypjzpo0/RxyNCyCzvy6
y0afiMIsPhLmF44eaGX48xCfRugKSSP0UnINwTbuOPg9Jp7sFbKI8Lfv1pdyKtgXTh6Kp78pL+QE
DQUc12f9EajkmZH8wBy31uv8wZcHVS+I4km+vA+fnnBZRmoG8iQHZ71BrgiFAQUOAuoUIHqO/Rxb
G/OzV5LtyEgucbN/TCusuEAYI6HIxELMs5eTGtTpnANF9KMGXbVsv05L1xvqLDHoUVjCrx/7HuVN
jnJ0FKVWEz2nHKcvrbFYDK/XuTGDV6J3HQNx9i5mF+YPex/cp8EpYxCGRjUIUyQFAUzB81O4d3FG
RjXc7GsmqsXf3sDooyBmd3B2Z4wf3pYqJM9l5fFfTUGJU7lP0SpghmDA35Nth+9hn2Q+Paj7B6Ki
wSfGqsl+kI7fVr/NG9HCjQozjai5z3FZnavfoDF02g60RTV6CcgVRWczRdgHIB2qeKigEBft1cHj
mB4NKvkgWQGZVfDakMM25iA0YdBeeU4Q1lv+RlBoDzgLkhxm+84onzNP3+aXeS+Rkvuyfyw7psRD
wbkD2gxaV4yz5m3z4WAyoZoHxQj06VUY8AharuCc1gCnQb8sH7BFebar/U93K5wLAbl1LZ508o4J
NSSkxTNmRAvJRCULbkBCHtgkOCk1W7jsHwSLrSsU2z+lVAWBVA1BSdj3aDJZkotMaLVrYdztLsmr
Z16S7/leUhTmlrHKFSTa9W1O4J1sXW38AMhbjFSX2Ahk7lpLNKFYlcf3q/8naIFaB5fkVtgAuREx
XGqnJm5n2lk/SKvO/Dvpr7q7N+AbmoOwGLjhyZvpl066BH3AimPl9Ny8T7zML/aHSQh18NxSqBoC
lhf4HfPK/TaTKTIg5oQ/Sg9Qxvp15NUHmCrNSX4H30BNfIZS/RVCDthoNGYwlKca4GjDPJDsnm2c
P1EelZHuvmbfxe/8JfsHXLLAvQcvv17wpDzEEO1tcWT+WPdxfkzXn+BDPUbHwlFL6hP+IrNi0ka8
H2OPIA0YQKgvKkd5rEba6C2CSU+KuYwlPaMRZRRO/vl7TmfpTI0RCT68d8+RqF9kizy6M+Ai3A2S
pXXTqyMJXwiXI+aiXWktpdBS7JaSeM6DYQJpviL/o0NOMn802SC7MO11rBZhoTIsvjyIlsSdd+AH
XnG0gGBT82yvNBbGHG/xOH6Qu8BrgNf9qzi32kma9ZfFRF8B+UUpC+yv8XM0KvKLdvYdNUEx78w6
x2yeTr9zycNVdKZ7IC7HXAnKT70oT76LesE9wQ0dfENqPk30CfTl7QDiKJG97ZSAycL+fX+ZbkcF
Ja9sgttMCOAZy80xQz2Y3VP9Nev5zS2EmXyDC302Rz8xO32W9xNPbKU7+qi7vi01McAv36PiTHvJ
vW7a5W/+XLy4YUeY4dG1YggZdZPO4AvEQLB2kWKBXDffjj5q+OkHDQ/V/MEZwgoNAxLd7OLYuXnP
L28LyRncQOuPrb7wUEVKHUSy+WFqBf811EdGcAFGTBqJeCoggxr8kd3bAv2ypRykBw52zqMIrxme
ASyGviwYPrMLvHv6gaU3fTrVUBoU3tMT9fOZOs6xDppukSs+3M7XSMgxmdt5Z9As6xNyvAzGoFrA
wcFuoje2kJAEmN3sTvIcokN5maa4i6o+HQ8PUHix06ll6mifJUQ0UO8J7abwLimpHBSPhtCAa8/V
/p7EKIcKXc/i8dy9J7fVfVzNXwONSsq6RcwzQ+vcMRjFVSvXwTM7Kgq3VobsINRzgX9mXEEk0r08
xfAtJ1uwd7BNOCv7lqkKToNOXCT0/TFNM0uMqrj5MEkt19xW/FXddtZzXxEQLa8zbl3ugUlltv6/
fZz6gxY6yhJLiN+8RF0EiMKc+qmjwp04cgp40B9Qv8BRgeNHIFZHhINEEIWdabNi8OzsvghJLOWh
FOeEIqCMvBsamnZ3hM55LzEml7AZapOOk1Fl+rjSUU2dPmEeKnGk033UKIfC+6q/LgaFwyS6kDuO
EhYTdaUh8hORsvCMYGiIv6zuv8Qw85mV7mf6RfNt0LM75845ZQ4Fq6yL++fF4IAgmHABxP5vVCv2
1imG3Fs58as64nHtM5IvpSXi3wNploOzomoYrTMzBKA3MsIvvUFgrkIpkVFt94q2MWNJJwuKn6WF
b24MKoIGcHNQxJA50bbjmnzjG7o3/QTeqrlraCRzkgavuPbuPLWDx5pnEhYG2lImjhd9qBFPp4zf
KF9ytbisYY2T3vLuoJHpfFseaSCrnB9CvNxVUEvGmCq4BensQmWZwJ15cvi2Op6iifnm+wvU6YVi
JMbk3ivW0YGQvQf9Zgcfs+GLpiRkiAXwvckB5ZdAWRAihTx479N2/zhwfrNJWZsZ89UM/sl78pzA
wbbTuN1XJ3XfGzAz3zec0GrYQ5oP+V7OX81WAz11i80jJipwobV6KLNyvlE473uf/aMzuA97y2aZ
I/qkThRMQ8/q4BYzKkwM2eyhXIBK8cX/YtU7RBib20+XIgQOwRIUokwGTUJz6pDTFb2CH2IjwO/8
bMww8tzU85Zc1iy8cH21NTz4XA0J5cc8xQI9W9BqHiL/BWyvQLjLRfQlrvdbhMQaILTmln8PTI06
puZEb+dK8rfvYjeCgpGox+GKE+ab15ziFtbilAOL+EeH5wMpjLdF6eDqJg0ehwGa+9RI0i80E6tp
rF4CWB+z4mbJMMKziFCqlKgB9TIWeZwoOFL4eg1BU0PdB+LxDdBvOfXn8BxcciWSpjwsOtancJ+x
visnjYeDxuZNpQcfWa+ZG/tsRaYEYBbMYZDNcJRKaa1PAE1cj7VdOk+YPXDH4lpGOVOD4MUdVFO3
uQP9B/3eW9DwBVR2BaoO9noG3F0FAojkP5jaFJz+QyXtd/hJB/czaibCY85wQRWMnu5n+JzK4OAI
1kBHCnXP/pqacIEAGOGbhc0YPtukIi9fN8wOJQlcRxD9erldUHokBL9FG71mPLcppsxRn3szzHZM
1PUt1C8Oa3I3ElxwwvpOJHuZfwdizmyfTa7+e/IelS4THhonr3XXu450fL5nYqWuB0WoM9waptq6
7Hl7GBUIl9NP9q4vt9kOUVFWxi/01jgquiHdwtKGPBkPFCByuggtdKSZhNyFSKVSkYw9aCrSsaoZ
NflaEV4NHiqTD2QhkE+BXvRdvCACO5+pjH4DD1L3pGOHYN1WgEUY3pDHmuqDJui5Cn07PaK+++au
aLkR0PqHB4bCry3SUOwRH0NuGbtx5ZCgigN8n6WY1A7xyh4MHqEdCmX+pJ9kH6tMimPcSfy8ql4x
hf6BOphdBJ9zAQzpFzzGKF6Bb7FkrwQ/c/4BB2DsMDub20xDA99Mk1/LHj6H3vSxksfZKKN7JVvF
kH4yHFQ0r4fFhjm/RDrmQ2+kHwhXxxKqSDVVZbccK2h8cXCMrMMf4E1t9dgpLweVzGtttmfkHg1z
SOcegAvyEVyJwlIOfGPyl4WyugCogCUM77ZnyrAzEY5vRRKlby50loGpdHlmc492fH7OcMK+JjgC
mZcZYjhT6UiHc89Q2E9wQMg0k7ZUFigP74NYIebrYNAOr8ru360HkkAvh6/m57P6rMbljDATdxCt
FQ4GFeY7l0mJx5oWaF504mx5DHuX4xvUQcTQEDC5wmgd4kFRWZ/gMeutfuEleoc/MRBR1JR92BKN
U9kkjh2yU8BcqMw062pfKZ4oKZyEXCLiJT3EspbpZptUPnRvl3O/60dVKH+tEhwP2iLgbKksFO63
j1o1mar7pmCB3w78oWVzVAFqz5mtDJ05grn56WCEV07bIAM6FHDBoCxlKNtbrPuiyZBTdEOYlwTN
rk7SgHmvJTmQaH4+Drj8bT77wipIU5vli9CLJIgcULVk3Cq4wchV10QiIv9j8ECuKlSmsjl4+S0a
geWUaZCIkD+6nx/lBTHqrhpW3rwzToNy9RxUtDRG24S7w4PrgtA96SA38YfZE0r3ojvGKWDyONH/
HpI44dHZgGgKQTtZeazk3H8G4/+83BNoJvkjEFHbvqeB9YIxabUwudC80VAcRO3DvSPyuc+XW+5m
2vME00fSWkS+IWSixY20H6GoRu4q+zUuGLB2nxbxEYqIFaQ55qzcfu0JVT8ohgMq/fvCvclH6A66
xqxGKq20eyi68CS6/SEih4ynszYsbKpmiJXtjSDf477w1JxL6X2o+Q+Y8pXksbc7aGtBoCicfFmh
ZkjtK3c7Wx8x5ieVINcGoxa1IZuevR6Yn8Ea1in2n5H4xAuOWtaIdH8MtXfw8Sv3uXq0QtC1bE3l
YndjI7prUf0W9YxC5GiWEfHFpAl1AZHYwwsGZ6UBRbO+63EuJBHX1Ai60zbMAn3cntFohjWDrU82
5KJg84gsRUAwifYj1zoGo1bjzp0vsznn9zYlWS82qk+VMyHguIrnSj+oq6dJ1qoLXvZ1U9DCmRJj
0XR3CAtnpFnObbamLpufcvpyNIjHBsPfY0iOTRJNRUxKfh4KWPcBGfsaOeQbckLYLJs/736m4Urf
geoygtRkRrhcohrVOUmBDAmIqgh1HKhjYAhad9elM0wJTac2SrNPQ7xKXUH0JH9npL8PXtAeZ2lU
/0sCARAVFrneqJxdKMQFVagS5zf7DE3bATqP1E8oLLt9nyi9uyCl3R4gd16OpNYL6hSXIuggIr51
C7Tz5pcpFZdO1PzVZOS/4WLzHUomcCzzPZK5oxfS7LHerlpgTaCcFjXCIeaH0mTXfIqo5eEap3qY
xoTomBgTzPJo+mgj1yN9cMFJhSSBEEsENlMFKXOCHWJI4d25jcVEacL51I/qkV4kSTL3OjHx8jWv
ptlKPek81GT/MEAhAp4e8uCxgUapJ3f0eyIpoGAW9t27nxN3RZf1S3HSY54gGTI1cut857Rwnig9
9YN2SVh1nytHAiT36TwRFUtnvQMja7XIJhT2AvJwE6Jt8qIym+T7LgO8d9tVYOswhYIwtr+GZXxb
Pb0tGCHKNS6ll1Cg9xJgKZ402pKSobmDf2h/dUlKkdMHY8wmxreRAa6n9TS24o+oB8dffBm4fhSL
oRMag+cRbBrBE5jepLTAs/pYtjq6W49/OwxLgov3HhA3dv06ftH0eXhgoSN11Q2V8W8McgVibkLJ
5kPthqCKPhJtEsCIHnhIaEQ+7rSgg/qBAdnJRHs0IHfqOtSMREkIO+cTQvoWE8Z90gQIuDAsK/bD
LcY9n5otWIM+BcCLRV1F99PU7rmXBH1YW08uGxwiCsMloKyXpaf4XUBM8GQcONIqNWdm2uQ7YIq/
bZjDmeG3a2NEs19MZ9iW0eHBb20Kz5P6ejWlpq3vUro4k61mw8+RCNogOnJ+wW/Cv1pUMwg/Pi2c
kvuM4d6cxa+NgTbYhjtGlKqJM0nt0Z9ZN2sdmFvPQzEaHVS0qPUNo+Ho5V/sKeGrW8DvQI7nVO2L
ZXvsxfdFfS52eNcxFLx6NueijCiYYPzXEAagiBYyoyIEjHADyuoAMPH2JEI9knKgeVeZ0pWs3VTO
GvfPGUBMavP3txO1nhuyFDh9gWUAMnt1KkTnzy2hxNXuHeTwFWilsLurf85VDjt41h4pS9Vj6WU9
5y/f8MGYDbTZRzPr9XFQry9nhGJ9hD7dPK7HHa+/Ug/Vglpdddbjr0Pr1lX3WCGd+x8UdrySx5UQ
gYlpDMddhO3GCNGIq68IljEqq4RbLZRdbS/bmtnzxOyCIhyyZaACgEvC3f46lOha68NG55SFKGmk
THy52229OrfqOaNlj4qVOsFggilIpt0XZ2GOjATlXxx8ZMptcEUYYZhKRmjRvw9azLni4gpt8DfC
clXwceTDi0JDuD3hw8gkxDygO68lvEnSHmpOaIaMtAg+1hRU4we95aDjKzMKwO49bP1yWXhvdGdI
Pnv4EfVH6mQ7esQGUhOlc6R86zX+lUf+PkIuySqWZEiF07g72cKJ3U4pn9vX8EUdu7CYuIDnNFAS
F/KmAQ0wLdCoYGJDZ4Aqwdpwll2PEVlCzZ+rOHtO+tENeyKQ7zuJp25G6lzafeoHEPWvozzqhurh
hXPw9ONjLwZTc21QYttaSh59kPrOLZWuyoB0H7bO7gay1Z4CzYrfTE4b3SJaKTw8Pqhx/KwCa+OP
VXUEXZ8CrDF8h3REELtzKPptp0T23Jcd3aLSFuRuNkbomNrWO+5+wz4GH5Da/8osSlKTfeOkhG7Z
+owhext+YyZQM11jDoewB/Mxf7+Y04n6VjoletTQiACd1ouFZt8NV0PKO2a2f9PGoRvbWtn5GxKX
v1aaqGSrMU/DC0Ihtg+x7GkWKAhECacgQvaqXdrSwQBIBXyMEg4m9MF21Jl9191EXl/cyqrHzYwr
w+zNiHh+MaNDpfXTKT2HdNrfawR49Bf/BqTtoPU/AyX4Jh3kSYQoSeqqy+8mnzLd+93h/XSf3+Le
gGmwCRxKbkDCpznlfAGCo0TI/FfGOiGBQvWaqycCA0QsrtPuIB+rJ7qs4BTBQCnj+sxjXi8om8oO
l8bZzqmbWyB2J6LO3TO/KIUV+4LTNc/cATc9XRZmYUIfRodQWVXRz+YKmxTlyeJhFeLeiovjDjoC
MdH5c74tVOfFg/Seb5eXAzPJnCiRyt5ngUVzwdCH3hnC3xktTtFyN0TbA9xZg5bkY5jPwTsxoeQX
8N/oWDJic1mWGK5OQG7QRQUPSq2tAZGTDtvky+Cp7mQ7iLHRJOkGdkkFAeiKI6gdqS969ogJ4jbL
rdqYa2NHWOLKQshQTBkxadrdgR6NNxTWV1/uHMWul0xDmvMdS0yNE2BI4DmFpCVmUUzndN01v1g/
bUTrtVDbGwM4lCoN9ZGgN2n7hkj/RBcZnbv+HA4wGnxxTqP7ar6ZJ2hz05C/EsRzsPFGdoUgN2lW
CEHIB0ZnQHCWxVcGpnS9jxGEJMfMKA7UcbF+gCE1n4v3ApYuqLjZDdSy23NxZPPUMiSl+P01gDoU
ppXZZ3CxM6d0ZefnIKKB6ywVMVpqIEjAY9HoWPXdb23zuA6wiXRz9xo2tUu/yKQoGb/JmY6yg9Cs
o8OWpxMTFS3PklAEMUCbPKfNX29WR9iC24TpmOrIDIzR0OuZPb7r1yzRtLlZhWrR6mu6VOEdnUoW
k8QWcDdQL7B6uvm84+/g0Fm6kJwr9NtFfwTwJ8TTqHYeETW+owwR07pgVYvi0ppcB0Tp6a7D+7Wr
IU42DOhmuWcoup6e87AWVUQxENWuiJLJ4iuybYcOF90xamG/fxnVoEN6GDxced7zJcn0s7AKSf+s
1CV+JrzqEeoiCzFW1k/rPabiS1Z23dDCofJNEX5JOkMs7/VcsldRZwZX+pp1nR6jHvVyzqXRmPWp
TV1RCkO93tRddSBKiVjF0cKioGitEedZbtfgNWTFI2eXbkBDrqC00KfTM68eYFpHnY7M9Xbizsum
h/ce6BTWhaXu/OhgEtrcUBq0Hydl8hz0RFuFRJuO3BvKiRi01BV1hi1qKSsqMDK5MKWHEjEP4fg7
pA0n+2g5oKU615NrrPEAMr1ylXWGNaBL4I2JA5kAMa1Jo0vlPzDKJIY3zBN6Ez6hDODVnmzJNJUx
wdjRV8p2Ut9hlqEUm/7caiRFZVAtvk5o2BrRKhIMThY2vhZwEs9vG+kov9lvnd6IqZK17IstTVQG
t+eQlG3whDEGAHtsDCBbIvVDxxWcgJn70gQ3Upth6bGkmgkTV3J1i6tJmetqMjNQt/wMzv0IGi4K
ySgr7Jmlnl6F5RandiR0n+jPbUfamv/6mik3XPen8x4TGBId0GUD0RxW46sCqxfHSOsz7dzsy+q9
IdEn4Cfj+MR/mb5k+/T6MEWkh1wMmyW5Ic051PgDEnU8sTCyqvC1n2Wna1htqMD+ebpfQ2WtBL8j
STJDWZxtxBoYGSyZ40hHmCm1aIyAEZK92+g9KNBpGeUYPAl8Y+G3yPwgDjRqXQkdXuqpp8OaMSlj
2qP61thdq0c//hcaljYh1K5K6iLAh4JDNgXBaHZD2OxuemwDysFhO5WtUYTUGcwD1UO/dKogCgXo
4kfkcsF3jhauYdAmkILtDFkipgWBXKt9aU1U1cbcWDfI8u59R3TLwhcX9lcV1Dv5XAb3CQQlgPr2
Wwp++eAOGlt38VsYd5Lt5DNomO1JpQqein3DeIymzIEuXG1y+4w0j3bkrDJpcNC47FysULZ+Z3GL
lANjdrFvDGw8VkSwpYtNr1OFv116/NigkAUsfxtrlOvNCjUCwJ9gF7amgr7XWF8yEvBwV/MeRe9o
QjTfElOdOvvtQshcQcm6IE/p4GAHL/2PktT33q406sbPqOsqEYN9PqH4SkEPR3Jynl/wAiMDggL+
Llym1wgaGuYD5BmTKxyY3kJdPMCL8cDmQ8SMI+aWeg+wxcMaZqYsilGxg2LnHK4uHc1XULq1p1gM
eT2X2hk5IwXGhxf3QrjBKKBdZ9uxsqIa3Ns9ELPWlrl1oJtTL74WsE1AZlOe6+I2+w5wKbhsRA5K
2+UkYHtTgJzWWnVVVyFD6OKhQUt3iWogaA1awAeeG/sV0xv1fmdt60ADmDYutzCxRDLviPokMdm7
49xNqs4w7m4+MmiWGgH0kdFZ6PjoRY7IejgdF/+zQMMDYeEtWSDXN/wd3hirkQdxbza24K6KZ1oF
fGNl38EFBhD5XbnbjrG9gssBEU+FaymW+AVPhHGQJwGdok0/Tj9EWxR9tcvuGZW7Ivoe3ofyLE/p
ZyxgZMHjgcWY+ivECnDD7O1uPjJlft3lbHTNKDkZhdMDUAFB4kfIx8OfWdeYUfR12uPrBSK3ASwP
4jwxrK6nDcFgUxyZouIDUEmwKobPQQt0oSVzRA90/t7//Ddn14WmmnwepJ+ppQYXMWKXQ2PPtA2U
U8gqcHFKC3nsWbPeymAWuDT68Q0IvXI0oaPamozV1K/ThGnEppQzV8YOECF4tCuSMYBaXmbO2XxA
EUJkJk7fr6wdStSIVw/pWnhU6gbgAvbmWoqu9E8C6fAG+kOdNyatklaApWwgWTUEX9W70k3HB/pc
LsgvISHHjxDHRMF6gZp1m6he5aKr1zgDaHw4E1iVLSfYR1oILFol5hntCDGOuAmPVOc9TKfcxw63
kXKBim1U1wgY44Owwdvc7JgT4J5oUyC3A+y+pRuXUwb4WhnPOM+617UhBFZIft3wTlAFO51EtWMa
duqmCPu9nNdCH9+HUxlyQISma/AIUGcxqTE7MAuJ7tCHQASG7A5SGwEdQlfpnx9ortgGcrP7rWIj
6yG0eghXfWPAWAeKM6ZJ8+45+dyAljpoT4g7XZzDK0qQp6UGnFsIYpGSowSlWqLQqEwvC2JgSkSZ
M6baObv47c74wOK++Tn2OzgERKRzONSZp0dkkNGWyQ/iovUeVlRSgf2JrFxymWPLVbm60Wj6DNON
MXrUznvw23PlxnRt+1NAX/RqQdDznNG5+mMOiI4ZRfILV8Ejf+OaGyaRh9O6NPjI802wKe2Ktgvl
lJVf2l3qKjAknM7oHoP4P2ojNTLE6PbwkJx+DEFKx4wJr2HjyYTzCuZlCz7eoUuxE/4pykGJ1Q0q
I5WTCltpfE/JqRmgrzQFRFn3gRvJbAtr3b9zO8n2N4DCjiQMvnMX8PC6LS36f+ogmUB0CckZTr6Y
xNG8QVIDovzhTXVC8p8GffrJlT4gf3u2tmqQI3lBdvAha6qw0VgcejLE5JkESxDCHJoZEeMiwEb0
Nrh1vgH+FDSo6cFw6Z9TPkuBP3cA3H2tUNjsgvaJSHzlcNqEKU7ZVzrArymk0xA0CfESnQlO5ouY
mDZoF8sF+x7lDkaCpFr1royeurXWY9RcKPjGIMV2ooxInqyce3b31GF8G6AwY3Fi7danEj4FRuqR
0zwiSDi13R33428oBe1aCrQNDFD7Ob2NGZf1BCMO8zqhF0ZHWdA8LJ4Q2k0U3WBQKQ4XtgzYFdg6
rn7zsZRh19yjd1FTYBNc+DoGO1sONcT3t0Iy8IGDBjIGoyqiUu7LJCRu//wOssOdrAcBvLgOianj
NNHCxkXn70rHGY7J+rt0f9OOO253Gg8s7cXsqIYvKJFBb9Mbg3jrRPSDP39B8ZP74Br10R4RzvGd
JdBdBHYuA+QYvhazz5czr+C9aGr72+aw5SJIQToEWw4dM+tbCAPgTwg92a/WzGPwTjv8BMaEgvPL
rhLanCoczwKZOOpj1oQ6B01HSpd2QqW6Fokidb+nQ7jQj34UlxkgeZpvITeEaiGgD8zKTbj9RYee
6ZN2gGjuXuP3AITrcht3sKeCFju7zOg6HigmEcN2UBOmBs0NQVCF4v6E3JTy2B8y45NQHUPA0dv0
QwndANwzSL52jZOOngHzmnuNXtSxDL+LRSy2AcOSNhuRgO71KzMjG6KAj219ezZikSBbq5cjWTHZ
p2DcYuFug3B1mjB3VljsIeTVn3QDLUL5yX4GnfgBq/EbSEPhs+L9uDtRLHUuMbHs/aTSQE7SGJzO
OGV4TmkTJemep7KkRSGFWFwcnitpQu+hP3kQohK/2JjZjSAgM+hjDgyp22nQLVCFljujEVRe6oQc
jhYQFn946Ok86BA5RYa69a6z2+6OUggwntakIcmVajBt9a8JF7W/4NYb479gfgioMbHvuFn0ITx8
OO8/oyecqPJzReMGwyccqc40B6aPBa7WBuqs6MigpTlA8CHqA04OmUKEisT3+NkUbitueAaHN3UN
cB2v8KFTErS/B31eg/yUnRxfO/ATUF9VD/1V+ucI3+Js11ID/OhW+wvKFoMrqweLDDX6uBtfI7o3
BRPN7Otux/LqRcWlZk5hxlNWUpifU7T0OcoF1TykiBbpokLI4DpjqFpzh2ZrAh1g724HVq/dsUG9
OABZpbEWI1hsYcsGh4ZKE2NPRcZvq/BmFVOtXPmAVSauWV3qFIqrd1EycHLMTmBSEbU86eQQ2b3J
ZWk2MP+koCZwLbUe5w7466A9f6ir4nmFqhUtJb8fokVAdcbfCmguczwG877qdKdMmogSwl+BSXFz
uNfUDNYZ8JMpLM8dtza5OWU3Ad2hpZL9j6Qz21IU2cLwE7EWoCDcMsrkPN+41FQQcAIU9On7i+p1
6lRVd2eaCkHE3v/+h9kHqA1QqBW8oVv8uo8/l/5JZRnnx1uWWzNeSRlmIk3qce4QLUHW5tMSHqW6
vyNjHu0Z0quaI5Uh5WQweykeKZqP3KGFaLEIzbjlz+RG+3CzcFlzZCf9+6e+BJTw1fGWaHZ0xZvi
8BpB+xp3+z/4krTKD6CvZnnFzv/l0vOHHUVzj2dUPaUTye98xqv9tQA9dnLU+KpgA8KUafe+gqMb
44m3r8U1ohkDLW6PiVqpe+UoBqBZasNi2kXGNk2gaKuCXuCr24yJ40Q6/KZ1NVTCH7ZuglkIDfQx
ZnxG83SA2QRTmnsX95b1GHrOx3BhhJXTPKRAG2mrevKi8CVdfNhvrebY/Muzfg73njkj1ZR2jAZK
GzXhB/1snblmmEV7DMHIh+EDBxIz/9I642mJdz6PpLKGT2CO7kf0iAvGbIMlcsi4PWWXa0LZIqK3
HlMtyjY3HJ9aNw/qsIqfNN+YN4AirQnZas9Y9mHIe8j/VDcVAR3VHAyti4olFNuMbtdHN8ctc4p4
sDTmGf0IlqghtzeAD/bmRiJoBAmVdq0Dsd35woZQYNBRdYYMCWlK70MpEePA59qs7GbNAAeGA2HR
lxcecvSIgxEaL8CpyAATGZ4DiLiYj39CZGA+9fum71+JNcRzon/pbXhSygWPFNSsRAlyHxoVi4cC
ZHqj4CtjVfQe7KnJPnl/EWMIgNmpw6995ONQhzivVb4gSgyHmR97YLpOVwrFzNfXR3CwAe/NhQYH
kzAhlir7HKiXAe1THQKxuwxuv9MsZkbByIwc6ht+w9pYcOANXInwZll8DDpZkdpobmrB3yDBjggC
JmhvW/Ur50vXV7EJkTptQ/p2TEyjS8AFQbTMqfAm09zWFBHOlx5eHEKiS2xdUmF94DREKUwHGf/g
FoveMELuM2iwyiBF1acYLU1v72hIU5G1zz8vt5wj7+FPQ/UUmG5THFKFuai0xpfzZkY/a03okGlX
s5+Lcu86vc/rHdalyS1sWu+9Qwyi2n97gYQ8OBsWD+YIERhNmDOYtvfzEYT4Vee8cTPBa9REYrVH
WC7jMM2omIX8+j+zxtUw/Tx/1kzOck8novuoQKzKhqBZxQ774g5xbPAc9ufXwFjwGCx1VpHkyzgB
2uAzgeTcQ0A4hoSUqxqJ6/DlQ6JVujnmD5YW3aswrXgL+eabkDVCLgYfI9t85h+sq/Mxl+02zU4U
6goC461YLF86sX99IHUFEiisbdJoMHxNvyMJnuQIiyerEf7tmOaBW7d+F2hrOFui2rB6JyqUFH+Q
ny2dNO/tVhv+D8eY7owKEcsF3FT+npOCVB3AYqrND/ziKVbcHB5YmNB/w+bCbdc84np6/+Pqsa4J
1oL6VcMW9MmHHlQkc08g1cX8LHnVw0vzILhmb6pvjhYqh+efuRlsqB9nRJB5YOXD5+IDibJ2Cwia
b/+jxlnlcLbqy5pjyCWpNLyHdzvCc2jydYvDbdVeylg8PvkSQslQX3IkgFR1/xgKDzabTXEkWA23
btO7TrlH2GBTkH70pDI9uqLBUYYxzUhhyRwyPRPq7KYxzQWu1ekCwGfVP9G1gI9KW9j/CX+UbjPL
ZBqddfX0bzqMnBR+z311wwVTtCqtJ033p/uBWS8Ug1GPA/GV1G+6Gf4jWEeAATaccEbSpuXuLXir
KImmk5fh4zjwbB1+uLS7GgHDgDkoHc/6sBr7nQu3Tfli6yl8qPtjXqJ/KhawnvuEnBLOh9MoPomk
IVl6Y3dUAPOcyxYPptJS2ent9jHUHE321JIxiHzzeyaWIoReOKKJtHYPJh59vFOcMkgp9iiQwFi+
zvWB6baLEuj1HmZHbZY5uxznlB76mrB1cdhDUavNUOTMQMdpl9jDFy+AM+Z7e1dwn//SlRQVDweJ
y+MafBH3MFjiiKWyuUcUJhlswnx9bWIut10yMsqZuKdMagOcDRlTRNIsXRqL77Y8Gozes9Etrsis
t+4yb3CAvP7LhJKCIYN7LZQYyJUkenyI143TNKRLAXvBrphmTrAondYfRAQoFkPJenBwUO7R0A+b
C8Nxehp1XYXyop7DO4NhBwOafWEw+W0LVCRkjjGo30gv51VZHPKVV7sCp2rP7Fc8HwVPZ9IHLbky
IaT74JhF9cSJAqaS7t7nBw/lj+OKpoedMMLJUzqiCWsRrzy5LRbnlT6Rt8jtJ4MFUhkzgN0NVp+O
U1wkgOQlw/2SK0xxAOybjg0XdnX8ihik0cYozKJx2iFbgL3hXfiPnXxGdPN/GxNAWpI+rkSo/BG7
7WeiUfdSQGv27ViHAE3hl4uPVTlTDx5GeGkYwqRsHjg8MPPHYwcmoqB2FgzXN/ixgnMdXiuKvHBw
ui861XocOBiUjXJ6rPb+Neri7G9wkr+2ntmPw4MxCKU+rQGrpirtDwuYMSFx8bi6MG4VOg7QYzR6
Ils6YxLW+Gib9lPMTy5mO+fr+zskawRrsp44VuEwYO6y2Q9rzwTGesBVM6gBsPMbqSBm+HH9UVY+
QmVNZ1WiWUdFRHSbmJ8VWKph75I03m8MHqdWROeQXQsXdwesNn1fZOIt4A6SRWDY/ct1dh2JJkQK
KpQNVO3sGzN+y5BceHfURs8kI8M7gRFnvwJBNAg1ux4XniTBeUM7xOUG5i7GMFqmSoKrB2bDC034
NMQvMU6SABQdcDyduLkTtbP3DX7udXELmJ3YT97xUl7oN7tDMbEfUX+N6VDHOvwUOQTK4cI87Rf+
7yOQ/0eEKOvZWq+n3cq2QtpY31dgvSt0NYHE1oHjfSEC7DuosUiMLrQYz15c0nqjRcArB6uJcbFS
NurF3HAeTAnwRDJKzGHcxMVBwo8mw1Hon0kU9mjGIDKBBWFRwg1BcYTWzzaovoGoZBE6RQipX5vA
XCrt24mES5pZjro/Smz9QCHfXzUgMULY4gkXXfOOTHV/RBYBKJJvvzhU0Bbh98PqIyupYy/CDZeD
C1afIQxTK+Cva7MT1uxTdOAUOwKrj8AbQZQg+jNXpNwdJD90jK1TM16AixW0kzTp3+299wZcI1rJ
xZbGTn0teQ4NyNkjEsp4mhqVhqeKj6zzZbEcf7BEvs+/S3XJqJXigJP5QyHlZvPeseBUJaznzJsY
U6OgMAcZYLCqAIIyk2OSRtIHVSfbQ5HgQ0/KBY/+j9kKCrNjz289PcaHY6REZLURAE5Bg4K0guXY
WqUiwto0kGMIQOTFMs1kaMtCpIz/EwN7uKOkR5RC49AwEYBPcD8ww+9o8HSr30NCC/DpZHDBQHOA
6i+9BA5uxrCcJ5tnmVZyhPwrs+mJOE6QN3wunFYNsprBKF9dF/sNX3blcPvCCD71LjJEjVHKUIXp
Le8Sgy56XNpr2ufMZvnzoyDgaCFoQgpPIqO7ZlzPJBYoq3EbqP9QSSE83ByD5vyv8z/Lx5jnqkve
7Ldfvx/13Dz6+DnnvPkneAGlkPRdvQ5oxH9MNGFEwzh5yK7JceKgvZC4uRTJqsPrMkxJt+almfW9
B9a0pAGtXvAZLq8YslBEA7qoIPSjUnJUiDZcLWxwrpM3HRMyU0ZsNHGYrfowtC6Ne2UKjN2w24qA
Bzh9meJrzISnqemT2Ovkpx8xYA5VSwDtmJUGCDT/cvHgUKzwp0rxBwPqe1/M+dNpWqubPDiSn/aX
Mwt3qRRwefU4FBTGoqjGdUwa0+JCGlw8VjWd70okb9OIb3BqA36R2RknnRi3CNdHQTAwuZNbLNIx
6Gc5UTjWo9tQFNEJmx9VZZMjUfJZqCyais1kjnczREmOotw5UfP5XPffUn+56pHGo1pieLdiyvSY
sL89/t7xnd7Z7fLgJQqM34jIT3as3tujEYI3/obJQzWcaHiW4xZBm5W6k1vAsJ2CBCn8xtxlB5Lu
gr5KuWnzFOL8Q94MbAplQYHThDGD13vlFZJHSOCkjOB6cyM6u3aUXtKmDt/4oqbZ1Kf8a3VTSLzI
j6E2fJBV9aBJdNNCs+UJ9Dmm63Ae4VUn342MVjgbscQptQZTe3/9MzJGKMAIxi0yvlfSEpmpuJJT
2lKcQkTWthkeGUsl6HKCGSgz84AvJtLJkYctbRPcW5+DsRi9Vgr4xIBsTsI3eXB6lwcWV2doZcEg
wtZ8+x69QoAMXPuJ8JF3LxfYnr5VJG6iHsa3C0oIzpF7zRvARsX3E2wJ/2LFwX5xW7uMR2cIqjE0
xf9MCPuE1bfpvf65oTSn/lT297v0UKzAojKobgccRNkfNxysG6C3/fIR9ZmnO9R1v829cvh3gnub
xdWJ76J1W1abEpEnGjIM1Xgj5r/ZCExK1AvsdAPnSz2NE9+ATitpEffTF8KIfYrLwsHcohLNHJAj
mpMdqYs0qm+aFYiS69+8Gxs70i8B7ib5mm6ah+msRU+GiB2uxHncKQ6NIPASPxtcjUL9+HIfEcKv
esI7OD/pz8/S/Be3nHOPoxz28Rp7J6LM0sZ3RvbplGcAd0fpJG26xRdmBhsmEnrKHaZ/cFF7/LQi
YXSsLqh252YCE6B1vqfvBFaJsMEg7JQJFsUu+zKV/lO2gBXwNCkdLXqzqbLTgs2A+4+ENSYYHXeS
72ui7ojdlv+IWKjzx+UXY8TgYVCIdd+eoXR3hPIBttlgfJgJmyOXIs+HKuS32MS1ZCkhO3fu8QN/
DOGcQUwrt1yIyXm4AZdl7mu54Z6yVua454wyj4Hm/D4RQU2PKAf7Fqa/6UwwUbNgp2DMAQFvqE4M
aIGPJd905nByc9902iGsuzqSoUUv2mWxE74mGLuxlvUpaw/0vBfRRTInCUqCnMrEJPT+x/rD96Dv
RyLaSZsLD02ytPnZt3UPycQbuQ1R6uOPZ4KGMvP5ZzpCUYXnXH+uQNBrnTd+QsWUYMexvtpfkO4c
0tUr6k2ypI4eQ1Lp5sX46ZfLAYJhAFvYtYb/25QTNgQ6kGCflPHP+w6rJAuvXgs+8XKp3vn9NXyv
U08KIBvQPg/GY6Ae2qHX9D0VhoB75+HmSUk+B60bgDIecpD+c2cAKkXqa43JhJ1yEuduowlhOb9u
AMlsNKIZHJpAp1huXpqTGTPuycF8LgDZ7Mdsrs/4iks5EhFjSNEDnC2qAs46+rsRKzCUcTd/Tspt
SunD3Rs9GX+Wt1jFcIuHXOS9OxLdJXIuAl15YwrkIJe/fGG7IpIgHVjdPtGM67G6+I4R+5QRWBnY
vAY5tgNzeCyvS31rEJVKufbjHOBFIiogWYi0kCMF/Fg8hxffHY9H+BynjC6BvSOaf+szESsZtTQG
pXQaVzF0pHL67qgyYPxwKG8zcYCN0+hOh/9gHXMAy1aNvdORRxujEPUMDo/cxrAqVCS7IjIAJMCc
oZXoNp0LlQqnTLbhoyJDYd6gI8tTxX/BXUTXnNJggCC7zIXJK70LFhjvgWMKHo68LDrXfAxzCpyz
zKGU2m/dhr3x1oQYSVOoRmwCgOAQZBho0RE+XR3NhH877zGLqO0+UVkSi4G0He46UjNYkl//N4NO
9O14jui54MK+42xXjz9RAU8FBACkBxIDDBf6BX7mEkL/jAkhJl7tZLCTlve1CEoCL0SagRafklCP
0fgcmTXRSPIieksylHglhgySRb1IJcnXayMVM0KhOT1i8vXDlwN6J3mVdFjQRlqLn3ENaRLvbOaA
kltuBqfltD5zaZm1l460ps6m0lNwq2G4rdu5YRlMhalpZ/ws/jSgH8D0ZQH39bj7nn63p19RFV09
EzXJ1UPx19Fi5w6z9x+YNRcT4uKO4pbplMQSpm4X7Dq4GNSmuenlj6DXD2rV+5J3SvUslqsFcYB8
KEJN9Y/LdUdsxQnPtkmHg+gEwhsKYP7Ci0H6bkXQE+/yDZTIpsPQGdKAgWOo2F97wzTB5iA/Zjww
stdOCENgbLiWxumBro9hO5nWzbFPujgaMAaT03ZzX+1PMHp3KpR5iPzI6XdoENo1cCZkr/ix6k8R
v3At1+YCWcK/oSQlHOjmtFtCCFQw4SN4yNUjff2Y38b7CKMYv54rXM9yWCweG95Cp7qEKnFKPxlH
sqzBnf/h1OIyM1gcWM91f5vTQjPg5BMiqeQQPwHLQN412cYpq99287Nz037HBQ7PJ8qj52UwbVWh
svgg14/6EWKqHPNHeQ0r/zburait622eA/Tc/n7L55JHmoJWP1JVD6Z8fF5oQKztEnosv3RSsDoq
eFtiLHs2Rmxp0Aprnh/Noa+kWIPOzcSgFQU2T4ctNA9kc3EZSxtEXEMoeEHvRiVK1fjb8KcU9We/
5D15hkLyej8/l/nOmMnHZgeuf+WyML2jcpxoO/qDkh6MJuKiSl4BowlIS1CQpQlzMIY1w33U2z7W
MNKUIFOcioiXiJk8uzLsGY7yS8aJg5obViOX5GHtNxSEXCSGjzQI/EJG0H1FQX2/0D3QSTz+zHN6
6oAqC6ue3CZfaKJMR2eMbF4kqCA1hr47zUZNIk16uQvMt0eoazMRVLZcG339Hr8X6J4nCjPO7Iic
cISJDUNJan7jboMeTdjBVDihR5CDsDwRqTjrRfhZBPvt75hOseQBvEQTQn7K718eD73sEyBwj82a
ulDnr5M8vh/p1dkHgIN5WqBNYHhFTyfiweozq55K/L5tsaFYAaCKAyPMJ7Sy5gnWa/aHJzOgqrwi
IoVjRAFVAZI94LbdP9A648Jkrl/n17KKdIDjdqIv1L/yqAysZj0YyZCxq9Ej0C6whOUNvVxDMwB0
WjEkkcdG3GKjgpXR8D4xLsA2YoAIsjvjjEDuyBmHyTPLguads41hGspHPMwxRafLBCBh/NY/6+f7
lpYFkB8ODHgEpxjxYLii9pRpw1O2Giy/4+ygcQquqPExrhrRMEm7L1990qYyPD1aJwWDAXHBMVek
D1cIOt7O9n/qFlMTHbVY1LTxs+/1SiKiHZryonJoDT50PwBmYBmn5oJst8Q6Gng5VoQ6tk/mDsAY
Q/mVBkS74T5cqn9GGUCrNBODXW/3PpmHmiksUidQeSU2OOJp04+PZV+jt/+nod0LoTLGz6jlBNEP
na3BCbfgQu6vz3Hv4UrHO416kVSwRy98Qn1MN83uxcEAKePwYL/HKWb3OlWs4M2DgdcNZi/zczoS
SPW9EWcLfnBzsZl2QgzFXiKJ3ft6liWr4k5WmIlyKW/N+r67njq023H9DHiscxzyphKgEpP7nXp8
LsF90k29gIWWQ/zYNOecR56VB7WPW3R8rTsOmL/r8Tdh/n1lHICH0AC4ks3axqcDzmstCiId+ZR1
T231qDNelHnizDXkoJJwLxRqVxG4zLxMnNrkjHmcEVjSpegXHQrqF38JPzTjRpjRnke/mTp/bFLh
EdOsBlz6hXl5jpoD52LCY6BveSw4cfN/qjnwCWB20Ej88HjwDyJkk9DXvtCHw4v7MJoAXsffmeh3
tJPEvyAuQqgH8seuACrEfyWjXTwcIKbY5IM/StjOsJ+AUJQ7EmhUXcbrAH4ih/JSz4eQXlvDkwrv
SxLEc8i1Nu0bzFTG6Wi4OEshwK8Ud7CqCqfuB2gr1Kff6cP6GpR9gpITfUDas3fnBKXsBNfMJ/C2
DU7xzvqQ8PccpkTOwT/hOUNFCYlgwLTXrrB1IrESyEs4WaHqJffYmO59ODxAVmI3oHUFlYeF+4qM
JRg7+Gcf37av6Kg6UB40LUI3TWffkWbAR6yasM8w/itcmz6aXZLPiPoX2agYi4OLIzGpwE2ZmHwx
M7OA96SPXW5UBvny4ZXbCHYEd4WSZysEgmQePYQjk5a7LSy8hyPIt5T+JVR8qjSLfu6G8A8HVCxY
3jZT/NfNafn9EYkLzwyA5EpuErTZn13j2UCC3tsWv3hgDbvB50UXlBb2DMImuFu4xoMkePuEseZV
KK9//Dr1Ttxy6mrwjt9YHuUclSc+PjjGDC1DNtZm1F7qhA3kznN7HX5XqMaY6xk0ap6cPKbtTBOu
gngiLLs1RtPnasKeJg2L0S8g2Oicb19Uu7bGdytRPS2m7xV5N4S3tph5yCQfkhgnDAduhCALmp8v
kbihbczNa8Wu+L3kf/Us35oeQQ9b7gJ8iE/voj3H7fJKhczHZCVzHZik8TtbKWqCKYiqNm+Qh7eX
mwDAaQ1qcunEWMGkUaGcbs814/dPQCXOkUBLvycRgQg4+LHSiL23F3kkH856fJKHpUDrOHQnen9z
o8T/gpA4ypnvGV+OkY6uf0ugVjV/L41DtSW8MDsxAN1S3NczIgGvGsItAQWJTDHKSqicTNGj1xRR
miL+k7oCqeflvit2eszuip7HwG6AWo+vZod9QFcV8OJTdSHiUsVBjQbMrM+NQVwkA6aIypnES0pG
TNvoAUA5IeTROh502hr6Svyta+F3S/sPV3bzJowLmSCLnjgoMMsWL1Re0aJsF60GB+afipEh/Pge
jdIXzr4lTg5c4pYcjybzfj7bzzNpNHbIjNA3TeSdvuzNmRH0d90GFAQCDQ/Sd2ZgzSWeSQNqMSZb
u+uM0W+DphAet8zsgFEacsu/vWhCkL642NN94PEyQ2VrfQct1jdA+v929fzhUPTJc+RiHErZCt7U
snesl+zscM/2eOrdkYE5KYUzjUhLqyhGTVjw4k1Gp3KllePcozswoK02zl3UID1OJKThD6+rok/f
fz089iSVd7zFiI/jm0/eIVLn0aQDoU6E8/61s9bBiTrDhRYjTcYKL4d5HoenCd7V4aMI9fu9YdT8
cp4398Y0DwMKEDLdJU41lSwUy38F0xZQ2cu1ZwOiZazMxleYUuz64zfYMOclhz8MGxzzXgnOZvuX
g/JwMAXQBRUG0+UK5Jea4QKjJPgoXODgei7XuBJCUfj3XjnY2fj5/Tfrz38XKj68yKfCNI/AhNss
C76kHBuzfMluNIgx6SNnmr56VibIV9akBPcOhOjSpaU7Y6uNOm5PlGNgX0XwBLGbMmZZwmCjPFPB
/on976T8/VjYk8eY8L+xysD9SjauoPwqO0qlnZb8INYgZzC5xVZ7+lWou3oErNGE7cgYlS10BKJy
q44aC46TOrdvZ/ga0AUYVA+ObDNYA4gWh76NdCRmkQvVHwRPqGnIndhdypHM0OpSUNY55WwQ1o1d
PzHMFF5H/ZF6pDrNk942Q6Qt06JRow7oA35nrON3UJuTfvTERAsecXQ79v/pW6GGQ9HUT7BiZlrY
39wWAwDdxlWS7zE7DxbtVHta7O4VSxSF33g/pQVeSmv5/JwTgnZQxDPx2TwuvdQtAL0tOSTjlWnM
/EuFt3sPQTfBV/y+1yTlDulIRYacTTlHpY9XFwUXtxyx+Qurkh3LY67PqaDfJ+4rEOvpyrPAjcWh
na//XGpEoOWQ0QJrySz9XhHvV7eQBwSQTd8Kt/RrrI3MpfzHYyCvbofbAfykmpDES7oElk6gffTF
jHEYjNwoTv1bJTYQBpdIXAERac85FdCqM1oFrgBSAfDkCEr6S0F9NAXrkh8HQUu2CJgw5/udelFi
tjMKCnIjmG0g8mOVEJ10qGeisoC0wMYKsvcRLp/vUf8gY/j2D5HNt3wj1RCUmsWX3Z2uD2TnB0eY
rLB/79BY9VfMo/oHka1C+YIXrnwgv4VME8LGrgCAd3IQCjBdJ53lf5T4P4BYTomY2AKgsiUJ7sSM
mR5gURrVM4rtSD+3CWebKwA9mOqkQQKr+uy8UDoln4Dpd9R0K4jpX6bMeOtOTQwLZ9BGECs55kws
WEgyOMTHMPGjK3ZBIm5CnjQhfvDAQPgP4bv+GdI6wq8ceJs/oYDEFoLf+wkdmGNCnRwEzCnRieNO
eoQeg2T3Dr+vjq5rWBf2LeIDRhz/WJJDWY8XdH1DLIFtI4CXjSBSmDNjdWcTOYGMMB9nAt+ERNW4
r9PsWKzGkjXhVRk5wLRHkjdATnOFEyV8h4Vt/PnhjE6sI87TAFEt37egTIRIRd1ufyITvcCNv13d
swYlBorZRLENixk24oTUPVIoQShnsDNBxThjMnF3GAF6pIdgNYW1P/sIQwKWNYSdvXO8B6Tkws9h
hsk7xlnJL6PBTLx/QBgU7upJI45DdI6DZYOzRtTikhX3x2aix4wMt02oJaSYeHhv94MPrFA3Rfb/
dfQ7La9oMH4MZXnoGAKeX4wbe0KGdtcsjh2Suc2DWrl0HjJwdi+BQ8YWKlktwBwn2FjsphC48YRx
BJchkVZ6gCwjrC7IT3hv+SobbSmph1dRaLGu7jEbF6ZCDh5gttAWYCKwQCAP7x3ZBpQAnNyGCBh8
BhALuPAT3gh0ZeY0BvxImBRzzimuCwxPp0AEhLiaCRSlgL0CoRHG9lCSCy7/B8MgrL9ROHsztHb+
11UQiDTWCPYCt/U2POlIsQ9MTsWNfIApWh97RBK5QxtlHz9D9KW2UGRS3REa7rpWkDmeNQFA5rYZ
zmnL7wtaJC7I92/PEpZWqDzYNYPq6dI6crju//DL/BWQ5zHJI5slbEMJZLnBDFDfYdyjQQdML7fL
Z6O7EAEZiyg8R0eMB5xuHoEcByYOr2hkbN3vjTvoagzlnP4Muve9tOlVN3uym26j/ZSpna0cfxE5
Lpbuk3HNJXqEVPuhPr0dXnChmTNEFXwpBK2sel+YOP6QF7Cp9W0msuQgMkVjKIx+B8/njnmBcHcw
mZJhYexhE+scKeAdv29NQPtgWRmhYp33Qx5jMBgonMLo/MjNigbOatGs8ZFwMTJyO2sMpkuij3D1
58KWqG3QDOIZPJPbRNZGlTa8saYA1FNvwI0gTwXBzMA+j1u0CDXm+VDGhzy8tKoJG4OtQKQUC4L7
Qaea7qpj7qRTclqW2XgWWFe+qEAZdLOPAysBbLb2HgG7NIJacrXJS5EZnOeXVoE/qXGj2re7bkKf
NpbCMVYDDo9vz+rhX2k6RUsAlP/6+dJzqIYrmpfWrlfEiLO6JsBj1itcLH68F3Z0yZ7RPGbH1JcO
hT3+nfLFHX8DRocOsa//JgPSqe9zrS+PIScrWxp6N9xsGqQARI7GmKP5d8qaikHcM+ZnKeN9Aoef
ZSviBCg2GXc06B/m11Vx4BBg/PLxmOCWsTm/MlBm2hVizYhTDddzuB9pd88svCq+SyQC5Qzbbi6y
kT6+PURtWQPBm4Yq2Z+qmPXBSNU2cF7MkwgEhD1D54CYFL4dhOaCsxq+Glallx8n1KQuAvh3kGtK
tr2fyNiiiSAR6o5NHMl0FzqqW+foZLGN+DpKEQpbWMUXQrtAevgO5sjXmUo0L6fj3afB5l//iGLN
XBmVIiFrnUM/pos8M1ozXge4cwwIDoYFLs1lrtb39cCFvNoMKYfE0kD+5cOLo3mPGB1nJ4Lp4B4f
aCiq7WecbYhAh75ZTBk0K7yiid+/EQMNiGIArhmqJwHa8U+dO5VHjYdfM3jOgpbq4WpB6jxDkrQR
WfMkHMzkVto/3XlGojVgc6HkdHHCYY+6bbILWyq1MH5bURqYB1Ho0pcQZyL/tVRBUHjf3MQRLnv4
b+KOhIRJFNEqW+racNhR9l72dK9LmYI4Yb++Soj0fkM6MkZvK4MWwvB7Hv0RXMJ6hw2GOL2mRXiz
T6O95WfjEvMDKFz74L1qD7uHtTQvnP4Qhj4M/pXh+GtHzWRANw1VmxQd3CJP0qjFYpKhIEuRfbAi
zUQawWnGCQJWAnZe/wjhK42QggKnPeIHOgrS2h8UdjNX1j0SnZT17QyJfR/ozuQWMsfisZ9idG3r
MwETYXf6tlb5ZCWI40eKPGkLOPFdm1uM4kl8uhKGIU5keLyYtQxm4u/Yf4VXEaKgiC0apV8mulCc
e54R0W184dXt1q/EY7eZ7qljbaR8EWxcfMQZ9zVHnAdsinDr8LRO/DvrRozIK7mRAQnyTwg5RjIi
raJOXgmjkdMNFhPAevMgvGRPWhN9CcAgzRKf6c+0AfDwr3sK165b/DiZmHvsY77fhs3gUxlCLWGI
zqiPGKs+qFeA8Y1MWsn8Exl/L+YTizT3jbgfdCiBDOwaZMHWgfWGJobeHrwFz1I2VUya7GvwiJEH
p7hP/nzdmrFZJdxtBI5PUf+noYm28brEfsd6YYiD/SL1GrsWnbF9Q5cPJO9Tdh3rMzDynPKMX/AS
00IQgyGdVx50o3WHJWPrigvH1Mp7ehypy+KMsIsYB76IuVSx/EAdUIYtkQk3rDWu4SASRqNsesK3
IbVQEJlHEgOpqhhOQCtMHqRkQSZX1jXnNFZsLUTGjKweiRIQTl2Anz8aKvGnCSdBJqGhQtP5iThn
eyw5AwNTxmU4AdGcYaCnzUj1iqBwejShfGEDZrVkjsHWRtFfRurcIORoYNFlitAyHBz8l6Nvj627
A9+J88OZRc3h07A86Wmxjhg20f1IEMzolkDB8aCWcQSW3ix+ee6ZG4NhtLugx6JMbCI54LMwV8zs
ROPDcpzVHmQbbFcQMQEJj8ThREEsSpSQydVZGilo/WsHd2wnaG2AemlGgaXHX6wtejOOFsx2Y6rH
jsvG8ZAAXRCbc0v2W5SRywIIE/CTEJHhbfojkQ0+jD8uuT6h0DXiZv2xxj9OeS4lWogPNRFs94oJ
jgFylXrPnqNU4ZtBOEWviURv1LJy717/Kmhx9/jN/stm6vWclyoqe5dsVURHnUZ9bcx4FKmjdbTU
RtKCe62Ai+2CaxVncbrKFkh1YN5x+vUoFij/CUKbMX7QEWKPdtAjG4/SpMxh/FUbSMyZhw+n2Q8E
/AL8Q78CNfvn0Y48Gd803agXZIHm6G56/PomSDWmfuH7IpLvtAm28B+3WN830Fc9YEV9Ri+e+e3U
JO/uy5cYCT65wzfFUuUgPAiuB2ohq5hhxPav0uE0FW2w7ve/+Hn2YHsstZc9WKnOqGWujwjKwmDZ
nUKhQPZvjDBmt/FNd8V+/8XsmNeNGw+XpXHKz6D6qRzFq7zOu8cfR/U7nt973J9WHpeIQ/7/QnKF
2xg9K6okPoetr0r8TthHac5BSvBTZZIH8FbGZPtZB2MTTn9jplY8/gil05vTeyGaSke5LznzZ7iP
puQyOFNhXFAmG8E2vmPVQqHo3Hn/QEFPK19Cht3W65zmXXcRdaECjJ62y4yQH4GEwKdVdd5sFDDd
+cBVKDmbe1BYCIThz8Io2siwAemVht245ehT5gpxktYL/s/e/k16wfP0cvUdTJK4P8uJvoDy0Czl
SB2K/2Ww2qWJhOtefpYczHV4anGFZuKJkyQdgn8b8cLeb/NvdeizF84GbAqQ2Qei05f+BnwEH/j6
NweNfrKLOkyacCb6eliUq2tekwwE4RSEK4BFryccBMGahDMUnR5qPpa9V6+l4B4W3nv9TF7rcon5
xICpm1X674gsO4ZdLsUddtADR3Du4RVa4G0YNtXo+mp3yutDrtpAlEIt2zHnhVTDoPiaiKFZAvum
JjtKtLtCjmxseS7tbi4CgXiMOaN2NBcOAk5mzLbordGP8ISqJEGaVnTnBlACDuGlIjw7jn/xJmUR
9UMIJbYWUOqzdBSxjfPPErppvulKvDkECjy3yyWYNy0ogTeoQbCvsaaZ6ygO2nkWGu2bjbuRPWXC
BW8aAJClyPQWwds7wkARinA7vPv92Sqfci34Ed9LPWShA/Z2E+gpNvYD7iD+Izyc7Y7Hpx5iY8H6
0GLVhpjhiABlLLfDn4eCtu/J3Nbk62KFVPqJFost8PNHm78U+36D3wC46d67JsWudwRWAbiqheKU
ugAT3n8MJkyGOZsBJK9LoE5YeE5vBpyVLu9D3VoPAAUo2+h0z2koYXRJ/WGdyoP69530gBd+Yc02
SrAjAiPS2Ff9y/uAo3nwCz6MxvFK2TE0BWPhF4SLN9YpUGzCYomU/Iv57n5bhAPmDG8xWhkcYZuA
Pxs4+2DWalgKcPKRr0QeuO5FCEXg0KovXBKIC2KXBt7kgRK5ByA9YDz1VF4uIM8BYkNhB2KHAITF
UMuBXkhD82AyYIH4N7AG7YmhKFzaJ+ccNpMoYpkJsOlfl9fwnwgQGog0+ljrfMq0g4EAhyZNr9fY
PAnHYqvh5eRyskGMqn0gFE4aWgL0XS62xwhSv/RsfQ4oh/33bh8X3I6Q2CRbRFEdX4nwkq99jYq3
BGO5i3wz7EQpOpeDMZJF6F4ik5TYb+c1LLgngju+n/FMwEV5B6DvTh2pJ9WTCR6ozsyyWQR4KzIe
ekdopvBEYe0pAUx/XwrmHW9tYK9PS6A8uzfBQS6mX8P9AJr1i5LxMym9Pa5eTE623JqQYhkR4JOj
iCp3/WAhEhjPsZPodjZ/2UfVR9dKiQT7C1n23q9ZqFD7WPXMbRgdUHkQ1+dCNx3+rBN1Aatc9l9D
g+6RCoXngQ5W8XlSlrdYoHyGdamZcI7nt8D0MaOIJnijISa80d84nd90aOg6lxzOeZp00ekTPl2+
MkRY5wFmj/pIwxa1w2zNahG5cL0oEIRXYihIg99dRa3Gu6PGYiUlfOiSmRCkaPKGPpPnpHfzoFI/
RvDI06/dzgjZpjCnyYEYO3kSufofSWe2pKiyheEnIoJR8FaZnOfxxtBSQRBkEBmefn/ZO05Hn9rV
lpaSZK71r39g950x2CTkHNF2MzWOiP2FkUJ4Fze3xdaHuB+yVOkl/oy4HIi5qx1T5G03YwNkrw+u
3+lrXtJx4kO7+Gy+Hp+2+97X7KzZ8I6CiEYgvDNAMpAqYANHU4p+5e2BXbD6isGTgW3r4f0zwbXB
BdG1xXfxZKkx/rxATKvsgtsKotuxHHrrlNivyB7FK2FwzbAlGaMZ2bLMbPiZMPmOsPZA8KjhfYkj
CH9UaQMi84jHAJtfNDuYmqSr7IEzrG9uj4qbrGlslzGLBlc6MAywC/NG0LTIjhXgxaPxqMMSAJ3H
D90TnTv5UO+NchMeJBbSdOK8BMvrs3ovEvT4CMEH5JoMof1Q7mgT7WBMkjGQ6RJeID+uOmJWI8Lu
v3eRXtxx/uNPpvFiCcJdRgvszslwK0Jaz+Rh85mLrdE8wE668hRn42D6qlOMEoca+INUQ+Z3p26k
/C1Zz42dTU2wzRBcM+akAFKFJUqfyhx6hSk6N5M4IFKbCAMKxjFRMM5nDFWU6bkxkpnlkf20yucf
3nGM5rpyju+pqABB+6eMIohI60+Swf4mEJt6jgsFBXbja370l4FYihxGoJ6BQMCkOQgiJMjUNRlU
odSkEKTXBtj5UJKXs/cCfTUl4rjCtf1Fa3Dx8I7jrXvI4tzEF4Xoe9FgVBctepBJiCTwWefJWdny
ns7i8KMYfqALZL/CDJ7S+LfEDYK4dGzWgH6Y9TuwQIiGusB6X5uOtSntpeYz8tvlq8jVT3iOOgmn
pWhN3iMUGWwdyg0o5YR7PZ8ENgtE69L24mdAgjql/Rs2qOL2F369Kbx6MEGqhAADGCFnPTNHmRej
YELDP7bIMmZn3OG6zrHym2jz/tWkcB8scPDFPKi/AJ3x4DzGK3zgJGXYHTj7qwet96bYtHPNZSAg
Q7GdhSPm2gu8CsVt8O9WVIcLiY8ZRfbwBoJJNwiYRwvuAZYC1UXsSK8JfvS71xkjff+9yD3uYNER
nT7w284Q/TB3xs//8AHHym40dztEak78wDJ7jT/NJPdoUiUq8tPL4ayARzO/vXx8MYG4fs46QfRB
q9C4Nwgm60PjPKJ/OmIOgHAhXop0MwbDH3o12IKYArJEyTfupKFxoBOeiXDklIhHzqZwIdVL1K/g
OAbRf5clFC2mAwbk7v1vy1BB+CjIe7SJgB+URVt2Kh2hiTXmjNtW8+b+5uBb9B7QGiGu8Yel3D7Q
lfyrAiiF4RteTkSZTrjeu8+OES7HWoGPGp+FxFgR0G4Z427MHTCH1ZYDINwAnCHk47yJtanx/Cwj
kKe9DLCMhUWxJz2oAmvDjCXaCIbz15HddC55/fFr9HIMn7MeOeoGTT2+gb+xunjtCBj7foifE3NA
Rrh0aRzW8gkIgLErg9GoszUqTLh0oOLpkO9XGFF/bCao8Yz8T6B0fvbOYHPbX4eL16M/x+7dkTmg
cwoa3lTwgCAAwA8Zkud7nbEAWjGwW/2f/IhqWRn85VmOTxb2LtWOw2OB5stZl+hE8MKK/4xr40B6
nOZsSyYzvP4hdYuNdEMxAb5SPsgkyKYY1BVLc5GA09DLw6JJkYkMhTIKtgPs+NSpwMTPXFhgn8Pl
oT/LdfuIoM6MuKStB5uW/uSgLBFI33tM/MH47t+X/WWkdAeZY3aUc70BIuHL8QFClO0hG+m9yFqj
ioJHAZW22VhkwfBoTj64RAAs5dVa1tf2+ltEfxqkUexu3GYUHa1He/7dy1W5CnrcvdJBumm1+1vI
u2oG5bZlysFxilvMod2VKyZpNbtLuTJu5gFawCpbgIvRtohTJfNUmH1fL3QoSIctvmzvkQIsxsfC
4tZ8JFAKmwMFNEAD8d2YE1ujGKdyJD6b15zp34IhlPewUDNJjgTqVfi1iwEMGNp78RmzfmvKxgxR
tsL9F68EJX9l+Bzn0arw8Dn02kM7aW/BIp1VlBwS1PdqrvnGrfrHBc53nAGsZupRhhvgq9Ip3aUP
CWYsBweACXpqAM2tvO6WFZJtWHXaEBbkC/YaGPm6D1XoyV32IlacPX1Tzd/3D4O40ICXbRv/CMrt
I39wAcUthiCAEgEuMnwuMAfsPriDx8ldgxC+zu/aNUAlc8rvAUbB94ZN6trjej5RWcVbds1sySU3
2TepSnDyOYqg19ckW6bL35Z6RQwqQVzv/PX/nxyXtdRW9z99SP3LjFK2bImqDIwDoBBUlrE1aB2k
MnqBaEElumERgplKIlVD69EPF4sAN5EGOtDAJEbk1F7fd0qhalV5ygHQKtnlu4TdSlw7vkcu/IZ8
+EW5ixbcj+Uf1J/Sb2+ZPugvdXkgi0yWxXcm396zYgcxjQ/lECzgYSzy62tdjOprxCzs+rvzEUVH
1m17ZkrL0FU68lljkbX/MIb9S5fS0Tigo560nOu9McbTXs7W/QX6gZ2U6LLPJu0ruGQRUWFH2M/b
1SiEauOKAxg7SyC9bAQxi6PVcCNaVmxPGN6UmFZnbjn47LQDdtw4gyejAP3F8u1RTjvVCiwtE/Ux
/QjEZNabcaClaR/FgnujjIXnDqR0bjKQbX5zuCZMiHsYlDjmER4PdNB5/w+yWrTMDwZWbdImWCf7
yyzoCf4a5K6wQI7C42AH8TeQe8wO7htz+Dofh4EDI1IE2Oy1cGFfQ5x0PiCdUN1w52IfgMF/N6Dn
B/DpuUrKAdM2GHQ3/Z6AezA6uZszrOh8DlGmR0PYnkgadVbVurjhHnssrpjokeY+QpnFCEN9Xp6c
JRRSq6CyYapYmCvoAqSEoYjxW/BQBGUzQCqIsRWkLsKE+p7RDnmWats7RQft3D+/58oMQEmwqqEH
wJYRSsz2/NG5s5qjtOmdW/avVffXHeG5rQTkGTiPeNSNLfYG4WHXY47WTfHAHWXT/iK+9hfyP9oX
XDVYyFSTa5VD6/S1sYViWR9oqB756rOK/uAAyFfrmW7zawKExjJlOeTOi3kbjq7/3GHJ+qWxfT+j
o3RTINFTHdEFNkS94H3jJI9kBx8++MCrEbMngAl01FQSEDLRumVDSx3GkGSgU8Fqh5rsVm6N1SKD
0r6NuB696DcZ1FR0TnSQrsjqT5w14bOBDEb5jHs3/KeNNTOgUy2+R0LQpheMw4CgnGLKeigB7+AH
DOAyqtISzxqwwM/70Zhem3k/MZfw2JmCdgC7z2IwDK4DX4R1ue1v+UpbotAnjIRMy1qkmL13Ogcm
GMz30cb43fgZmBpCcwYi6C1gP8DIDwfP4pGzuul1x19YLa6OJcWipPJAtGz8BNljU0+MZQQ2N5Jb
P3vtymjEvd7XnTTwSph+SCKx8wZGCx29IDtXSMRaiwBCmz9MuqAIvrH4yZEYsMq4IUpodLAcuAkg
DSYAgdR6FjllA5haNT00XTeAGlx0uIL0KlCIQpuvwa16rAvo3yYJB0OAm5WMnYEQOSpTDd0rRBuG
lkA+VNF40VCP0DBwGLXw8xgi/ZgDJldZmsJc5AX4qGTYlUBZRuUkVDoYMz/5fl+xf1zkAkMQqoch
c0B+e42pijbstU4ejT6K1yG3S5xfIfyKstCJoD9SbvrZDHL8rF3xYvGV35iZHi9hQvPD5hpUNX+2
MP1Qbe7VWf5k3sjsHFs/4Fz5qT65zaEHFrBUnwVwC2Q//LNeBK1in5dDgmE77B9flER3tvUL7urI
TU0wAn8EppFT3H7tjHk3TNZ/c1Nua1lxpdaGItYPXTOeoShp2TEjO+QkKCI3Z07yxkVk2CgiiiNH
XNqz5X8L6wcLNKDRZHET4Da0GDMXgvT5Q3HDLGatnuU136zNgWI6sFEht3xpQxijHvWJDExFKChc
kHatvx0uTQY59F7gGsArfgZMRtN/lwjOEUfOjAuXTvm0rRVLgrqFP2boUGqtu2kw6UbNJlrS0jEj
fQ1uAWX3Hpbid1GzhnpXJl//GOun7P6bsoFSCPWebJFsyjXKVvJ5/4q7ygCJE4bTzbBQnwruIMgR
bGWFaTHGB8pQO6Sb1FdHTCz7EzjNBnGIzTC8uHKAXd5nzHSen+O7iJeoqELZNqEqIg0htVhD/yeS
KuA5/iQh1JJ7rCLUpzZanBcM7RcfH3OgjRK5FL88IweITjtz1h/6A2YlddybNqRnkz1crQPqIOgr
tjJmX8TiEfV8b1Ayqg+ZqoV/aNdmMtStYvFdhH+wHJH5gILCw2x3yfgFtZUJBqk1Ae3m1xdYEqYK
Z2smYRJ5mSNJHn03ZfQEaMOkCkLL5Vls0/tvW8/bM3zu8IiNmDB8LHxtjj6PYgcjVQR20kb54xaE
9K/vkG3u9Wuz/eIOTGf3KO4N8dbzdK4utClXCcJ1tWZACCaDgM26WnuJ/CBlLe27NZP944/rvHtP
SBJtEDuAPcDLhmXDvFwbogEvQFYQy210twew/fXghXq5GyKi53Byfj5RKy7ESm7wRY2YlpPmqQNG
f73epj0iEZee+iRhd3NfO4XYPYUb51lRWXWl8OjRe0KrQc3ch5VJT7UNvA6GK5P38I41BXo3xIUc
cBRlsNn+kb6+OtScIXdnc4z3TFwuHJY8Rz6mv3Qhct55PDe7tlBnF+f3iIMV8/g+Zj4Y1uRDQCN2
y8+V0bwF3eZPYWeEHHPF5owXUZ8oB13GfgfMtE7c85itjVI8Rt/gG5lA5wGmXe4xcozuYGv76m2r
NKjp4oPgAEgZUqcGwgZjrGcx/JK04Zep/xoLHDYlJHRPnOiAGdmgt3wDSjDzDexzEzvZw9i+zHLM
1VgWLpZrLwgsn2vDQ9h6Gaz/sdtWhJsOCbkKLJGq0TJTR0fZPrHcC51cTKDYGM0FezibIoYwiY34
k7Q9gg8x/JWXCdEXIGDcz7DY6dkNl6KmlkQum9m6/CIcAOrwNWd3y+7Yzx6+08vDwL9wyLAIxoP5
OVWpR2zEB+dkplx4wGGau4Z8R2ebBjhC4XU2kpj7ohCh9OUX3heYBQ1xiONSgj38RuxYT0pZGmfQ
OJJpS5weZbqMahhBjPljW4cUBJVvFENIouo6cwDAYKW1YKI3gi3BCpu+5Rb+hkhbNnKf86WEJwWs
yn36h/wZ6z6+93NJHWETAzcFS8KZRjiY8Nm9nsYmPUIyglI847IrLmiI8tcRpSMYyrfyqifCdK9b
9BwkSt/IVrVFj7mM5SoLeSz9Eb+7NDfNiWVQ7ssVtYt56Nx9sKBnCStbmmCewhyONIQxySJXSPdk
ZqAQeA3cxtZ8doQt03PW1JLqsxUIIw5WiCX32tE690hQJQaxb/fYW4dEMG+4OOXztS8dztnvlAOU
t8F5GltD7P94s6T9IkpKKPvnCZGC1vQFDZSZCMXav8eysXenenXB5PTJ8qBQaPfvkUrGmbo1KAq4
6VsYP9NUo5/qC6YmWfMFgfGCoIFzbD3S0O7uagqvE64YbKngYO9558szOlpaQEYEso1JDZLERkhQ
GmuAZBR5JPWceEQw7B8ghCZ9p9rVu2qHv9tDAzYDvXCzUdgXlG+QOEh194Ie3TVcJsvxHBT9rIBH
xRQ/XyxYwAvu8po8E+NeHLFApNaBeyNtqDsoYoZHPn0QWnWmjsOTASvxzm0OzFg7+7qzQ085MveF
Mz2wSP7YlrfenHUFv9+6suJo7liKwqsB2+V57GfA6BuOh+r8WtFdAKij1yWf0uX90Lr2UKYDvwTj
AKPOzn7fMDAKZvJGGTO0XtXA/jAO+sKBmcOHgxrDL90pFljez6ERHsCWZziInX4o93o3qj9mcp8J
yr9c97o7kpLg0DGL+QmpCLprkjgdaRLMlTfzvhpshcJ40N2NrbkkWlfZJFfuzvcWqR7DrydnGt0M
99+Ie5uPF96a2GpYN9/K642Le7xOCSTw6ysH5iK9M6i56EQvj1HffkXCE0DT7T3qi0IYKKbnJAdo
0BpBOFwe/FrmJbwMUUeiO6M3ZKcjOOnce/Rdzm+egIseYuQGFX8sP7AbpZnC0krQbF/C8oV/MA/V
jkOfU7g8q7v3AgdGEZBx01G5v08s5OjETgYcjE8H3ZwQMuEkRlm0QJEgJoCGIDYN+dzesW0hLu1Q
7wo/G6T9LjIxeuuApIGXG6zM9+yc2V3kaPU2ZvJFnKL9IkrRDg6531dcZUnhJJ+DNbs1BmK0Dfwi
Nu8MWdIaN+D3MgZGRfzNhG8Rg7AeqO16p383cKC6uN1FQ/WOu4hv6B5G83c4+Pi0vkYo2nQbHMxw
Ko4iuHc4A5k2s5sF6PaI425u2STZ/pFa7fc9op4YM6RXgxy7i9/RFNYvjwoxvAGU0T7qd1qggpaZ
i4u9GAwsdjRMje3271VQU3qmKQIudEaZA7QAiofbh+YRVhOuWwp+XCxWr2BUbLjWJdlpfeR6idtd
ZTby+2+FHGEaewKv9siXqWKspvOQzb+h7JoBqXTwcimEOYzYTcvzZ8f7giUxUyUP8JHdxpgZq2Jf
/5G9i/LBmFfFsU93EltuvyUZD3EEZpO4dSIsDY7RyswHhPS9DwQu85uNgQeWH6a+MJoXFmZz1BuW
z4ATuQwUlivahRcoCBSLxobj3tFA8Ja5XEgw1QHP/kUd9idR71rODyfa8YX5OY3/gHxCu+QTOVuD
9jskVSsDsRwrJo685h7MFejy2sK12oY4epyKnqvsLdUmdW50UW1hXz4Qzvx6YUtjIBQdfBu7fmMV
PunIC95Nve0h7DOeyUjdqGQbjbMd1C3j1N1jl4Rmeqd766IohytqzHH233BO8OLqAFWffTl2WHNQ
tWBp2wcIdQCbNDp4h7fLHw2vFyzZi3HIAHyWznWbEyOb9HcJdRaD8O2FeQlENUQgbPYjPrse2lts
eH4CDE73LBEEmeQfmcOvSbxFaROUuoLKWR5B1HvT4ql4+l/1lz1zxe5tGsqcK2spcCQ4+ehBa9IK
t8o6w7fiqOMpvGI3QzPZwsNYBehP5r9qR8DyM8J6fp2XY+QBQNsAYUAIo5DIW4fXqFypGyx/fbu9
J5Bf2MvABSG4APqAGjAnZMNjh9yGfIKNmx95sgIdHFQZMHZeuXTIeNRdfRO1zo8r7/UCO2E1bVj9
wvqodfhbJlGTaw2TgSuWk5Y4VFbFE/Ey/80PKRhqIUh1+YR4MCIYMp/cAr4D8xP7Hfs8lFkEtd+U
6ADWGdfoAuES0bKz5M59GyK4faniL8/hG41MJEqEtcOswqTXxZKpasUDSHn/Z7ysFz5XQCOEgF9f
d06dcKe1+ITzmYTF5habQA3op/OLK9frN8ZulFR2dmYnwSV4X0KSPfMS6ZVvN4rHlc4wmKFEw1WS
kAPeAE9H+wYS9R7243HKbaTM6tJHy66W/texqJSoO1AbIZgM7vVXeMEWlNxUOLjBdO53/u1okX15
iud/+3V+czTh7Zbl3vbWjA5CoErmeJBNHP6/6YYXpCTj9lA46aH3F+GFX7odM0d9z7+lnRMTX98j
K2T35d4A6OVSbGumXFR4iTzn1v4mG25jMr6bYGVA+kBMoA9VLg+3vtdd+XmVo4TiZUs2ukwxInOP
crPPQ2WWUWsOFBYOXUmC6SyzHba2+MDuxvUpMKgGnUAJV8PJwePNk9Xpi4KYPUd3lkFI/PLektxK
u0c8QnLlbBaxueSzn0LE5pq9SUsnRLTR9uhf8aJRODPE2b/i4mSZRueuGzu1pJHXImkpt2tKziQZ
vSEY3ILQjUrng3i7GF0S74tBVzwOqGPh6oHAfxZRtLtcHAr3IvDeGFiV/oeOzWw2RbOR0pOuuy+G
NeS9ttBqZd3taKbwMoEqLtnZMcC/2JXXmjZ4/xySwhQ26duPQvEioq1LhFUIKvz4SZ3bNk7YZ2tZ
RM1RxjC/m7XEdqAc6U0Kgw/N7qbJnFE6ZSL9egUjMnX61Zhp/E+ffku7Jbwn4w60C0bONK0BtL3v
xYuIoPkNLMag6xJBwtfnKfR8zs+/JoyOC3yYEL57Lc+njKp2lxG3p09BRQN1Jh2j0Pslbr3/NHYY
TGKQz9IHCuSVuW0o3Er6AFMaJ2iiMLytvFmdzXGV7bp5mXr9fKW59aw4MFhCOiBD0mXFpxs+bTOw
K+4tYXNNI45t5fMFQHvFS2VbcbczysWAWhUW8AH4MpcRucdMTZdqNHrFI0sdf4E8rsLvtJ3XSB32
1P7VGetsy27nkAN5g/mQquM3IimE1o0AgJreWr6eE5wzXfUqcRZdcEPm92fckzfgyx18SWrERfLQ
boGvMfuEh4eV1NTy0Gfjk0oOdpO471N4xwSPVjU8qvhWJ64CwRI53vr1Gja6UOPykVL6CvgdfTzQ
9x5gmd8AZRL/iLZapVminaum1BKXcaDMgsa2vIviUdp9cb7rLwDSGjA6NOGsbnhKYIPYSY/7mJjy
kWaUkt3orU4A67/kC8FPRcp11EldFZaCme6A77aJ+BuDR21oQFZJHHVMx4ErJDI8Nq/SQQcsBQ6C
TYA4/lbRqWDcn1aeAPJ4iujwLZ0XrXbgcE3oU2SOcHYfa0gvKl6gtkEl0SXT2WHRqGJWylN0Qwsh
BvfnHlk5z0Q3TZcqs9FioCY5Kg0o7SrGYP9a6QArftpVrIzheOJ6mPPT6AAkX9u0pCFcWR/cbTVd
F9zjP7DM95RX4+Ijt4Na043wKe2l97Jcd/0ZkGVKDFo6CbMtbMOydeivv+7nqtiyNQQeC54/Dl1a
SbpKeIlusqdRpmlQVJshj3DM1ZgKD+lvgVUxXlw3G7qGirx2+C53qArBMM3GDfR1ZuNrwA9oXXQJ
5i6DlQBQ5uRHfcP2nl6X/RUuM+w/ut3cLtPyL4U5Rj4UIMKRA4xznXqLo+0CF32TB5zMSeD0qGLc
bsV44MMQiSpmWKnz4DXRU7dbf6J/o1fofRTWjOAY15qOsf6YzgvEr2XAxykvPfSXXZ2SNzJCsXty
CPVIxOJ1FhfJ7XG1r/zV4Ih3cfRNjIFBLxxRDXLtQFEqR53VT33GhWNOArDAcoEszxXlOFrhoEs3
2pYuim1uC/mK8vx3lxZfYoI/DHcwqUw9eYjyGqFBAa7NvNmna9L6cCb5L7GdCshZK3xWm7ViiPtv
Bdq9GRjIp3AToqGE1kB1P2eRh5qsLLD0GiLNyNhKy2wMv5zug65AZAy0azrJEOYdZaJM3mVvd8ld
+m7om3+p5NItm4WTPGVGn7QDvPafQWITOiTs5WwaMix3sS4tscm7g7jUg+akbevKpauQ10Y2eDFt
Y4hXDzRpcJdzL9thb2Y6xL31MofpZgvLhGF+4AcW7YsHY+iNyojOSXX1GyFjkw8esU2N81fdt1Gs
hB+XrrbjGXAO+vj0r/rHTxskXPwDA9Z8QolYr8jiHbY+CTxC+IctQHvIGBiPs9qJmDqTsUmzBJmI
kLhKOAf4DFnRegq6Rkw/r/v9n9MeZABYoTUDWh3w0uRBgtsqQxo+eV3dyJ9HawoGXcK04pEg3P9s
Xmpq3Ls+ZybENAX2ifykKAR9XWDLcpKwhcCYvQYjJgUyXqqI+kaX/XcZc4RRYcfAbUxB4UcxFJIu
NjF/6EkjF1KEyqwIPIEhJxZXYrj34C8m7lbtWBAJ0AMyNvk475ednvD7hg8nhOZHTRjopUczQ/I+
KH2cNKgWB9hx4j+sOjgfyeRQwJbCnophNL5KRO3x/LkIdWTkCLMFDya0EjiU86s8asxF+bQNRvLM
pn54vlmA8C54qgFBCtAaI6iGdesBQTeYV6GxygHZBASt3Wgb8zMdL2Zq4SCTbDjsWeTyvlUuzuYI
wPCG2jrk7TS1ewTwTamzIniuACr1+k0HDg0Y0uPiDcuZITTeMjTOs2xTLJiDt/PXSngVqh08uA9F
zDiG90o7JsacnU6rHC1RULkdqUo2LjiyU0h2f8AvobGKyDfcBOdyDoKKGUCIDRvLksEcuS82H/j7
jzyWK/OXi8nezyis1wB/tPgteSjbYG1emLXDMRUiC5LIQN9D/Ggd5hqCxlk1fObYCuRnrECEE5/N
S4IsgdAnnEOxXc0sVv4XA2xkfJBU6T5Bjl4/G9ex+BySPpQKvwjWR5K79P7GywEq/ufTiZ0XeAUO
k2jb6ZJd89CHBGq/mCqoTgTPW+ARsHsgS8/UqynYofBCdybSmHxfr2WBZcrPPiAMqKebLfGuB5qF
vipYidWpAl2FG0ox1LJZnPmYYJ3MwSLMCV8FEyiCDhCk17eE7SpIdo+A3nZK5UtQEgqmw2ec3juk
glADXtpYnOpfN//ZH9jFPfCufI1RjADlwdtDWzVt7S8lm+SD0xTeOSOjc01gHG0bHWPQWhxzhtQX
Fw9KSnjZ4Zc4Cu+9dsdUWzjVgS9n0sw01kE275u+7DCB/nG+pDQ4dg6m59BHptcKJIVc1/Vvz7k7
+B7VSb7E/wsC0rRxOWWxZ+lQAKM051hFwj3EDY9qzmYnqw6VPiTG9jJkmqR4/N7REZpNCbDZG0Jj
5hb9HSSnEOzLtI9Hii35wJpk/aQDDCOnACksPQhSiwRh6i2OnQ9hZfuwAQs1/fjx+uedQFIRVgoN
iVxCeJGcy/V3igeWui4hsc6l43eTqy7GcZ8H9ydbfOzBHPWUNYziNPS+igCQenudCun53epXIOk1
CSrX+hre+QUQKDNE9IOVMqVmk68ZGrEDsdiUviYs4FOxpPJLew60vUPJ3BXrphDeDcw4u4ocFctE
zKAclojCyMMcCg4L9MlszYagQEEireT8ahwWYGrn3leye5X9bR51g7cSK7LcvCyHQb+P0YR6am6o
wvCOmHzOSjUPxPZGymqUj6GDgdKxFWqeSQIEMi/SDjz2ExiTBQs0Gx5BwNuLw6EXd0ywuZHRhb5M
XJ2rD3FYzb1tRoU5w6KvfsjZtK0dBmmyzf6j+M2tFzmXrYQfAX6mJwRDEzbBEv8SRmVL7J25GfCt
Hn8P8L3iHQwVQS8ZV+zUbAaU17L9u4GtQV6EuhEeI+pzHJBdkFfmAiHD5/1lXPaZvrSMBkdlZRs+
71+L1hTTceJbjGCBgfNVtgQH7zjNOxeSRohwXagFVZGU09L0bn/3c37NGbzY6uOd2+8FfVnLsPlP
59NBA9b3SGl05XHPY9NkYvZ2ESMAPVNvvXwuEfvjy/82kLY+KwVmFxI6yNBYAsyY1g/cxcvfjjyv
N/BGkMCFxnfhjhxnOn2sEf0Mvdfwgdknn8xOyPmEYq77x8UvT4KhH/vcfkMhYX+ttoSnLUi10qaJ
D68Kyqhv8j/duY14gQceXUiOvDdSpQZWqTJJoa5DRV9AlTj1TewO0k2+EgxNbZATlLl9G8P+vUNV
N5ca6FPgTfpBPkQ7ldJGSsmhYotkCqZAXxhwUjBp/G6NKfdsxNwxbsmPMSV912mIhczeuiGGvt5l
0jqaGaPPBAo6hPNgnk1jUrZEjGGCE5IRh4v2i0QWm+b6jo3ghelvlTBXQY+O+eAovbj5Olqq+DxR
43FaslupjtLnHJ7BxAmZ33LeAamrE86AVIUrFsYGFCbWUD0i2kvBPPAcQM+5hcLgTnIvbKY4+Ev3
5rVtWhvd17uYHCzZveQW0qd1RLAxgoOYAX2BDCnlpqhZiFSDuP4M4h8wauNmTWAbOKBWLAk3oSxM
HgHRP+0Iv5T8r7/DipAjSLh74TdMv3H/vQUlhD5ShXxKdAxDIIW8Yufz8viax736OHaqW16HEhiA
CtUpX2hvJw/IVWRzA4Q1HQglsibUC8BWfANpP5hsEDkmApJ7xOCdT3RgoeMhXwcxDbshRAiB4SCQ
5ctGFs/Ov1Ovm3Cd6kEM8xsaLFYKnFmMX9DWRE4FYwiRCgxv5Em4yOR217KUhjnNMOZwmcMX/RZL
rWGnI8Y0hcyv/Pnl1wYxzg5a5cLThEhG4stliIllDZuOiTkSOiH5+Kaj5AFVBhLjBCoafrMLYocI
2NAr/w1j2nnfGlJU0U0BhclDMxk12PDcBOzNO+YQh7eAAkJClZv8HOBvLJyJz4l/I4xwDBwxiLLj
5U3xhYpuCadLY0hKB7Aj5VTFDYrTQO38IBIfVDFUKhsRX9356Jg/wlKEKQJsVxYVUsv4DJM29KlY
2GpbqmVITAT8wGqjpniwsfVUly+3otmiY/7ZvWs9l2c58g/iIXY8Q3f4R66jXIs2xoFcx51xaJCw
yFR/jCgY8cc2Jq7ljl2cGk07lDPKUez7YPLD2KRuOXT6CJ4iat5/Vq6UfJQr9U5+lEg8i9rltaE/
eBSYgsXqieFGusjH9bpa12c4C9+FOcEtZW5Me/v0xKRbw6EhGZNaBk28WLS4SpU7effbiN3ju8hX
gtAqeBa/DZYws+gID+GLKu2y55D63fuTbAN3nNU8wwCWqoQDeVnO2ysuKE4OMaGaqwQFVvSuyTqf
v2EpJus+9rzEW5I7ysSMwdA4XRZbkcTXTUvkgcGczDGEVzVbJ6K+bTyPthYezeUeSQLJiqn73tQ7
jeCSckZX5aZb3dGXl63ZMQe4TNMDnBcWDQflZdouq+Nv3K01BJ+9rRgHkLFAkt4X4eX5fQse6gn9
rnUH1aMDDlDGYgbLcXQjoH6H2ufwxdixEFGlJyBi685flzvcYfjYl6HEPo6R7gUrV33Zw/IjvelL
Yw3VTmwklivodDoj2wMrmxArTNcO/XUNNQfWJwMUqhlN3Lhvfkqa9+f85FqbSWdQVU6Xf3g6HTGy
J1Tsg/6+3li33qRaBif9yD8CEwaAP6tUeOnE7B+cszAVMLthGoeCkFzbv/avj8jQ2hieseot4in8
igUmr6v3RNorZ+54ZqrsIpfS/hy/8LMImAPcAhECjLsq++Qko0kex5vv4yeom5A3168FXJl/TDF6
OP6E1OZU3yCmKLYgv+BswdZfkxQ8NEgeF0nfDmPBmI1Zh/f6r9+junnEm0LEQBuP5PQDlh1zaQAM
ipu6jKeaE2yM02XdHqwD0xnj+rm4ys6a6FOQ2R7tFCLJu/Fsrt3+c2+3vzmTky1EQ5jlszccK0Is
wMo5pbllDsrpt07XOoMK8GoRNtA9v2MmAdkhO8gSRFpMU0xC0ORD7/ZeWZNsHuJjWh7CR3t4r77/
qOnyUpm3x9dSnubbavravkbmjDTGUb7Vp5dJfkrXxby5hv0hLN2RfoTiDjgM96QBo4HjDBlq9J31
t+pcmiaTZtECc/WpS+k+LoIsmUM0A9ChrgYt/IenhHtGWTFEVDrf5UWM22AcGv9cZPFSE/QiJr2Q
xnSh3P5ADmeToAv5uPKmW+FOVTwT/KcBMExbP3JBibBFIdQXzgkaDDde5gVvdPC6v+ghTiosm31w
/2y/UDTBKkIDr9yU5py5wQuYCrSedAKTDHhfjDFAuYE9sQ+jtILj+eRwUSsBBMF7BBnl4Xzxbsn3
Bjbi2ya/3B/kUCY1X90tRRwC6y6F2vIMW8iuQxLR0d5qZw4qHsbRqFPPMmAFaRcG/QyuAAPR2EKO
MIfSj2HCAFMJjjBpHz75N+1soTlhSqIMvOj5gZtHK4IWkNEFZ6LuNg0uzgz8YZeJ05XTOGvhdQ4Y
ikUm7lSjTr4W8lavIl9n3Bxhk77mttC3mrr4xG4GhQ6HgcopT5y0PzhVV53JGuTVexa63MC5QUlk
Q+6MjDHppHdMPWET5Nzcd+4xpku8Ex4u9hwmUGZqm7A1OcGhs+GegjyUR/BrUcbgg8EJhQ/BoORk
v1P7vPHH5O4O4KWjpnk7puaJM3zyTv2m2vdwQOCg5e7qSPbSlqrFUyFYU+5ROb8U5JR+mrkyf8se
1QR4vChiQvdSrXTZNQjZI9GuN7W2ceQoTN11DSMPxzzXNizMyBMfeSjYVj2I4tO+yBpxxAzEEhPQ
31Mh4Yhi8eegxtDO9Mf08hfMKtK3f9EET6t2odbhj1EGYyblJS0t/HL3/UfDWg4uKwG0slq2Fwwr
lAOEXdKjo880XgQK1KqhpHq7EJx9IvYTOAnYiYLGpB6Cc0ErkkkDb52qXIdTi+tTCKS9ZXS1rbCg
PZbYXyUQsIBIbhHao3adCJCumHR9hrAESbga/vRxT4z++MSL6hHgS21/zW2mOOFlIkujH3MqHm1m
jR294IZg61CBClh7o2+L6rGEhSaNcnOaMVd+bXvV7BPcpfjYgtN9mjEOKPIpvWnNtGw8ESgFLNMR
LsJCCijXiP2yXGqS5jIRAhbokNTA71uEvUbwKKMlrqfNNA35iMmDvAyrSNgt1B/3O9Gg4WCnuczr
1ackcyjyOLFCfcQD8dbueENdwXjOxUYBWKSf+pg1xfrgEy3Nz1hSdhmfUhXRSdo9gT9nB6tmZGnL
rxuL/IIcZ0JhyMA1ZAYE63DBjYR1H6PEUB71PgvM0qz/WDqvJcWxJYp+kSJkkJBe5Q3eFy8EUBQI
AUIGGb7+rtNzY2Z6uqppSsick7lzG5AjcqDZgEcHrKVTkbczFWRHetXYQob+IQQNlXE93MtE+iIQ
PrCQwYV5nMpKgtqy/lK74OqdJQcybjLYYjDyEdjIcMP5PJl4XPIwuzKYitr3y80HmqBQ9FhLNwyv
Ifkh1G2WSK/iwSYjyq8kzm2UY6KmutdzkeE2F35+xcwcvj+wxwy4JvUMmOSfMwvY7fg+TKzxZcDK
EZfzfhhbZKwzmDx2sbRJL5RhDQ1noGr/DBNpovMYpFhgJf+BXllM//orTZAt+Aovnss+poD9buCi
OY1kZlh+jgXi6Om+15vP9uUNA/ZV1iVOvTZNkR6A+6ENn5AcFyu/6PxlT9/B3hMJVYDKTSTIS6FG
9GIff5e0Lx9IIjCZ1ioVZ8yc9BFK7mCCq1BxAg5F6klC6pnM8AhSvZBRA0vkSCsvSkKvN7qtnncH
Zj1gBpvn0ylHPHhgyCW05TmmcnjoWicoqbBPKV+xpWsgYKHKLWjQilawrIlXpRbjaVU9DE8XNVI1
gMH76ksMpo6WqU6eFZniwLvyAgt4IDfNWnHf3gDMSS/M3sBwyulNzcpX+nNHXAE10RWkAf9D1QfC
KIKhOYdHyXCBmEbEFx3xtmEllTaYw0uzHMHF1YMmm2Ih/MWhfH3/jrjRmcT+tbyQv/Fx+0vaQ3LJ
puKmMu3hIAS4BR5t27HVj/IbW1s21ZNBG/Vj3ua9XFUoh+jd16QvhaCEyha4FBNSlayC9IdCc8rM
Irxzw1PS8yEsKdF0NN0nOZtksXyDTPWZUKH3bVS1NH5zaD7PLOFevl5xe4LbaHNkUrmlqsaLhSwB
dJ0rwYL956WfzfR+VKwNawPCAbYIj7kn9/vDf0r/Idc2kWeIDJpq1pceG09rxS/YAaVJLMDXobwa
HcqY/RIaRnv1Buy4f4XYhHN8s19e5gvwPWRg1HUTg8BINkCiOmv/39CoSgrf2BFShMnzLyNQaDMU
t68E5piQzLS7mtW0x6yaDdoylwo2diwHcL426rT8a/3O+XqHYTQMsAB17tQY1nNiRnUMZ0KwUhBh
g96yf5U+RUfW+9QdKrz9XpCFeE0e0S5TKjA5+kfy4LlUP550NFMM2VDzYbS8NTE6pZA+UaYRQUCf
R2WtE+6r4AzpUVjgXErJwH4qHfl2iSUx0fVX0dhqSJfPeMR2oSH7g9/+5bOlcjXEjjR8iBFTTUXj
YYwnXdFpMG306TFfps+O9iDspLXbH1pLVgDi3mkYrqxmeFPcXeZVktezXbICSbgSUcqrv4hi8LMF
gSblwKR9wGAB/TtcO88EQHnhhQzYgFUdwbjEkSq01A6n+i1IeizDwIwqYrkmahGb4QlFK4wZ55BF
Whiu0t5jIc7Y+f75R1E8cbnVJXUHBbOCBRDOpyKnDjdnJsC0Wz63iXmI3qUdcYaoN4awo3EjKSJq
uBtSE8wbIJ4z+Mb61NXfThYVLteGwk0FkBhG8BDUM1O2V+HMOhmlkVMcxjAblHwCy6fEHEXIWiI8
PdWdfJZBa6Eq8gTbJX7YeGk7nZFAliK49hFDtZC1UfN0m/cEdFplAmbYuuGHL/DZj/dlzWXlAxA8
WhDOqB4khuYw/rnGKNCSyrQ/S+OEMKWS4BcFXb4sqA10t51am877RPVRi5UW5gYxApD8QAEt/+lb
xsxAPHsxvwylsJzEDgTwY7jpG+crTTiCbFfGyrogrJX5xmtT94tHvimGPC6sZCA8/mMY3M+gWnzF
evAmiPa1EwvSXk/QjkPnnZb9hjhZ+cKKhrkULMxBOMA6U8MEbFabczp0XC31LdsYy2NlEgGD9TYD
TsY2iGkyTpIIYWWCVAvF2OfhKauByFwaYIxEX30IkHCKkbxfNojY39VcxpXr+y82BhaPNIaMfpvl
j5AZr6aRau8OdJ+ZNATsrB7dVVd5+EDu5rE5w9/u8imUj5IcTYwJ1NWhdTUNnYRrvLHHg+bMVBvv
kJsHE+JQLwDgjXy2qYnhfW9kco7UFVIeAzbeE8mXB+Qryq8/yHsqlds3rB7F6MAzRL606P4sAoCv
wILUQ5TShzAVJT40Xbtht8H9gDnFHQNS2B7e4Qs7NtP9FhoNd4zuydIMUVClzjsiPA5jDXEao/Ko
QuaPidYreUFrkUaIL9NXcmeOVo1qC8iKHFaFUQfw7Mgipsw5dB6uNgwT1T4kFbRhQp7QCz547RC4
3q6RxH3CK6PRjw9ER3vEuLZ3RLt40qIBypbfA2xZpBhOwwpWTxlStmpY8R2mYUwFGTiE5kJd5DKX
0MnDwQInDtOrKVyGBxA+bljMESNEWSl8DnA/JqGIdYSLDf9HFsPPpvigRwgPF2rYF/IE7MSO0El0
juJFbvzAr5E0zgHwhv7rLKdR96ELo4NxFdRNSix1/v0O3EXyYht/2FRvtpL5VxSDRZQu8ay3YNUq
nq7Zmb0UVknf8230GOOgIzDdnrBolmecndIZw2eGriati1hjnQHbTMKw5SM+rQu/+YH7Hf4hfFTk
fp68TYnNYd9HNE5JB4s+X7WAkI5iQNpZDNPgnk4G9zFGzNrH6xC7Dg+s/TN4RQSIcdT95yj8DiEa
oy14JcPprQqb/Ec6jJtyrsJYokqxsDFgQg8XVqHcp/Iqm0B9xE+8uGaajsN2Ab8yT4+lano3FYnO
Fc4KFfozuJmrgs56sK0HUyq4Lrg1WK17Qw9xN3DgkApsIIUAgKXO+ic8xXXFs7ToDiJWT6preFiZ
s/8nvOJiyPmb3mA91ZwVdqHD7K2FWjqtpN/M2kh4DRpxdae0YUaXNePr+NAgMs+0paJFhT7TAET5
MfCJXwuxO9Dh6emUdf/DFnarOrcnpVCB+X6ffFSSpYptPpg030VdJd/2t0YcIJHN2F5DROtQsbXw
Zq20wbQvCXiYfG8/t+f4fXoO0HiEGqP9PCzFJN2LqKGRwA74e+RdvT0gAraktA/qxjd/ui2bk2X6
j350vUa56gtovPk7NBGV+pNh9jWs+1GmJrzmXgaNlFA23VGGZ+Sei73tivdEy1tz5r2H6hU9a5Vf
tZGi4BZALSSwiD4o5N0zC9BYEgRUV44GpkpNTZ1HGYunQeGRJaRRLOluR3cAd7kDgmYw+nG/Xwzu
btNchHWD4WsHUVemeO2rXjmMrx3CUDZxrmBB6DbcJNWXeAIPm7YNCcymgCT0lkFXZ/mN6t0kFziX
WhANp55y87l8vwgAYEFQEGXJzI3eTIApZzFs0PPo3voMjwfkoTKCLwO59RAdEHx1AellhngnzwU/
Y/qpWKPAFMWi8K2vZVfnI7FRMObtcAbysCN96yFKqjdviHsaptKMlzsxdWZSD+T8uIsO1WQy9XUp
cQvsWlSv0afDnEmCi6EignQOPUd1SzGLTweSMWgJbCwnBGQCg2baD2njjHKNrSqFIgOb58RbcYFS
En4Qp9ICMNqCmNu5b6TRN2psiF4u7TvMHfSAbPuty/ZsVJFJwByb7wYJKKQ+mgosZMosaNroDig+
6yavI4hjdWB9IS7X0QF5ftWbbUItmKJibFtsQp1sy5rG7op12z22RvqZvUTVaTJtg70djsIELu0D
Wg5EczXiRmmWX6IphkkXFjuABhUZxYiXGCseV4HPs59s0itolUPzAlOqZFdEColW08S4rcZYmboZ
4BywB6EqNIwBlDybZzg6IFFmMACJqQALdSEjU6LynIFMZDEe90rwH6AFwvHqvQMqk17AGryaDyjf
vCvBnaw8hNx1Li4ofe9T1FS8AKk1ORSM6tBp1w7aGCJEG1gZdDSKIxzRSXjbAEXeFlTlfeFiEk31
JniD6Cnxdu3tu2GXX8eALU6m6Nue6OB04LmcGWrXdXtSfjbD0XMzJDuRVe1gG+PBeLB4/INPlaO2
MVghOcYzBKzPD/4VnCttbMMMNxi1/+R0kQlYpz7XyRFXvHvtHo7qX7cCr0fEzanEdgWmonMlKoJ+
DBf1OfxEEiLIqWDR/qeJUBbPUY8w9yBQwttGXVkYTMAjOnVLixkIjDjItUCq8NzilButhMzrkPWL
i0UPYy3uFxUDI6y2KErXAujZ9HAdlBONIQSNG5Lj9Zfns+DonKsOguzKG/OPMkYH0sahwBBkDB4M
AhAeBxeveKzXkP8NXXW6ZRWFUta8Kcq9QyOCFmrBXXC+k/6HHsFagENw77Q8OKxUGBTxhPJktb5V
BlLra5iNA1jfYqazt135y3yaak2DV2QIRy+ODaU3jRAMH3yFYRRQzvyT3Hz2PS3z7PEr7UTeO9OS
5BXq+/JvSP8noDoq7/eJIZOw8Gw9dOM5nvNft2v8mkqUkF1hFZ6voVRWjIBB3lF/zvFMoOWN8qgd
gVGDb7dMnsFuX16+AoFq0Vrjs0V1pI7RK1hx9wdr+/5kCIeUNEw7kIV5S/WPCp85ATczhkP/4GQQ
aO5Y+mfuO2stpn/ktysCR6ZX4Uio+kmSoQKHN8gZ7yBFI1RgyOa9LRAXb2i4V4bMUCMQisMkg2k1
BLg64aIgs378VIQOZMw1Z6DHt0nlGytQGazImfalY3QiwK0FH2XVRswOHnNF4tnC3Nh+jIkpm+gx
Cg3IiaTMBENmFncvZWnGIxA4B10+QASQ2AzUFmCYUeLrJG2GdCiAyBTxfw2t6RFi8ASycb7lsBrS
HRW0CXsxIOBOxvTkOIROwamj54QUsOSHF+z/v4ckWyEpmdQxt3Ta4dlQz+6z/7iDaPX4DTU0iw2C
Tmn3WchrxFasMICfTLv3/U+2Fk0+Gu6rkBq2G5wsVZSPyjQ7ab8DNMZnqE/ImaUVgqCrn02htby5
0zqSsxlP0704hPsov6gr90LgBzEdShABUVd4Dm8y/uDeLbslDwE3GtkD2D0+7V/UfSeUfzD9vuRo
dzgkPab6abB5CHHu4naGJwFu/HKoLao9l/OGqFOhA/deMDFn8MTrD10ligf2WBHT896b18kNei8X
/GJu1YUVHta8pip9g8eRG4hAOvA05hRmwDsh0pYpoJiC686drFrmvRQCnC4kl3xIk9BL/hL0Wv5t
QL9EHEy/0dA52DiWGBtSt48pl2YzxMoaRB8cTLBgKbrvnOodAMTJXGSs5acvzxG2xPB9sOvkQabY
pNrmmWU4Qyk/+a45j/QZHckr6NDSYMBsmKg6/O3vdOHMBvwP+3xScC99XViNMO54B2PLKIuaEwbh
FGCwhBDKBIVtmprn7dJo6twfEMKgm0okjEOVsp8amg6nqh3EPGxz/JyapfRyKyGFCcYxPQp0qY8a
K2UIEEvZDKqhBGrpX7EltaYYxLDMDglfLo5IPo1i8+0SQW3CjD3ieXvILr9CJpM3YHISNFJEdiuJ
DR4Ame0VyjA/h4d6Becux+hPs3EgEqz4FM8sH8/uQUzZe+i9V5fAPgZUN+HgKL85rGTMPIdRO/AL
NMeS39VBqYzoRV47JIsRrYE4x8jQmYKTvdqgX6BJhd6WaBQT85rHgq8oMUybb1MAEIN6QAh/0Tfd
xMITA/IIkz1ITieRoYpDk3hkIGMNOOgf6TS4MIbGv5HqHxMe8MiWJXLfr+87/dQLv6kP2SL/TB4z
Bt8ZKw7YhseWnbOR9mBcAiBtP1OeT1Inn/LuIIWUl0/V/1orOFsAh6Iiolyk/h/A7PELLDr+NegU
U2/3+XEx6brBw0MkiWd+FjzwhjGAhRzlS0iXyOEELAegZKZm1ARz2URRYKD5OL/ZD//5t8DvPA1J
rYREybHgCEfr/u9gKT052CwLSDazEB9SnQmK0/NCFcK2BkFNmFPLfSy3EX/7kyV0/Sn0lhRntcfU
+rpsTTXHQ92p+hA6q9ZrGa8qzqoZhOVbbBVU1HWd3PTIxOqxyf8RmCAtGOMujxj9C8+dD+Y1YsjB
kC7g70FS5ffAEQJLJch8ylZLLUjt+OYE8Cep/+a0kmd8xRfGoRCmTC7+OwT4YF+XcpIXsF8JwxP+
1PzHFqN+v4WQafgOQCZlqyISQV1wDS6bcrL+/Tx+Trfl9POmEN94X8itQ0pXBIqSw+ngN1bqF62o
wPlwXO22D0ixp/hni4RxBvTchtK/bgCEmWvJ+UbfyvtxtuAYgcjThFC0tyYcVBeA9vYO71Tblp9l
rnJC/NuG/Q2a1oSx1rLBEbqNckruJXAN7yK17Ku3+P4OOdcwMfmBALpcXU46LxOoNoOIt69eI3i4
8H6hRlE2wBgFD4dkinUD+TEA1Vw5GZjZcNR/ZwjMXGpmkEc4qP9eyVlkOgt8zxkVvUcZaBhZs02i
HKb8oKKh+2OkLQhtgpHKZePHwQFWW0JvxMcYXCMoX1hKTLnIrylFAmLlltEKTya8jxNvxt+DtIv3
GgQPUbuID/MwpmofpMYW/OQCJQQM+xaT9yDsA6dwtPiwZF5pa5jFvE1JzjurzB5ScznVTq2+TOe0
IsqJz0VpJPxH9WqbERtMMfV6hzKHfOIXDh3CTLnk6tIWgYuTK8t7sEeSi0CHxZvXyygzJu9+k3Vj
mikqkqXmFloCDwYnHwhUPj0MWWOsq9cRywTmifCSteeKyhP+TYpdN0aJKrScBa+hVEu5EQmHpRLF
cREjoClGecQp9WtOCvc7XatwryL/ekk/MAyxudxlMbQdKjmBwU5E6grxQwP8zomOoCZ6baqdtHn8
fX6yoLVYn7CdmbB6IkQqYJHC5HmzcCBLp4JkwxXBEKRJUCOX+ADMLDRaTOAoGF/T7hfq4x0elXv1
B5PXWN72Cs+YC5+Mslxn3D25YRNqTd+r/ogbBtAemtQIVVOIPxYC8QKKpVukIZeTxe9BEg+n1Up4
rDhTNzAtaWX5pD9jXIOWiKmCPQz52XhQquvc2Q90N02XYImwby73M6xQqluslR7CvbTEvLCIJXhs
NJ57/N3wydSSZooS3kp0ZYFRyo0SsKudT0APWe1VEFY4HQYo0LjCNAIqfCKvOUyMyXH0vDGwduk0
h37xCHDpDFAZfWBiPFDv4vMpe88+uiKp3FPdSoLebZr4cjXT8hDd00AZQcNPvSGmSf53heoIThF5
qPRkcNsYLTm9mejXSU8F9Zup+3zRTN9W+GlGzW+tTGCEvlLSYYg2WCi3idEH4r7MxCpDMlFF6doZ
SFA8bGhBH/5M0L8do+sJgPUPZLsfQhPljYHnJ8QQku6RUf5hbu1WuJxj1XSYmYLC4l8Tcc5unIPY
Oow/m/svixGWBogUfY6w+4X1XC0wkBmeU8w14s8XZpUF9bkKvqfnGuY8BpzdiaHPFwszbASDIdE3
PgAHw2o06dpWcUFVsExbvn1WNrS1MJfxe8QCOHq+fQUD6U9wn1oww3B1cIs968DgAsFMH6mXagxd
gb+jQOokX8XwmEb4iiTaigx6HwRsv/yReWO/urBXIa8hHCrff3AMcHGVx2Im5IaeA2iuzL8H5nyU
e2PIjZj1clvDnhBGgfAsW+J+SAjHn44fxHJVCRcseqNrNGAu5n4uwy1dG04G+P5heoMi+0YBPsty
L1uom17c37i2MnYNgfyopGLeYM2CB+otdraQsS+EGBaCE1KKa9R8km/C9Jj7C+SEevTE63FNJBVc
0LRZ6GnmBjkTDC5Lhr8i8AkyA58VQfdrbfZ1kc5hjCPhjAK2wvFSNMyKUqADcPhFIKMok0lsx3qj
WDx+0EGVhElxNMHDLSNRzMMGiuRjbSHaYJxdq+7TdMsVBGQwbpPNzs4mRvDF0ok+2W0n7OByyK2b
hQD4D6jZCC4FLoIbMSQwXdDQBlMiHhysS9GtbI3oOqfXxTrAI5Ax5AkTZL8YJuk3rNHq/ztmGliu
GKeg2bLEI1EPr7D0OyiRrPyCn8hSR1K2uNwMKlnDnylrXT/+ChsDogISHA9orWWX/hLGMzicSOCk
qsEWllkwUO6JN4IRwdyCt8utEe8BxgT1fAFfjFlAu9HhejAIJFaIbWeIN+NI2t4z/9H5EoEzyydr
c+n4QmiIhbbx98QWF4ElLSZEimHMJwvYPimLgdNqZ9A5EqN45BzirtX9MmKjuPsmFjiiwSeJBqrG
QY7kDbMO1oy09g+bu0HT5mHOyGdirf9JYdtsqZ8oJm8oVB3ldIAxadoDj1NoHm/MEcDOMrTTDjT9
MZundeKO6wn1zHEygQrH3TLnk5oR/ItwBYGa1ZFvh4JQn8aFI56Thy9SSuDe+zztTIJTPG6ZLPMA
U4RNI4Ifgifn0elsSNsd/2FSEV3thfgCc1Y7Alzj0L42VubBZ83wL66n7ymFqker7AlgmnkNlt43
0hawL7BnEvFXOA3bUMYwQ00dOhT7GbGy2dujaa/Xd3vyc8HSxqG0ZNRq2Bisny+zpzOb0ZbxWWhJ
Ie6xhlm83dDZQsRwwKUiqnQHbM/ezraTn9LbYlyY4eyEp8BkL2GyDAvGbkacVVZdEFe2N5Un30L+
IXtjiUfkdErtxWmc4EwW4UHtq0GP1RDkV4RLz0Szf3G4cdCf2ZJ7dW9eG641rwyeLkbkTNsw+8Qb
zi3CjwiJcO749JNmw3jpEOOS7dfRQPBG8321P0je5/j4+jxj2FIOcHD/62qvfXnlqsShmDDrGmUb
xA6P9ufJtRRrDs82jwQ3d8oywI1adHYx7k7qfaIckkEXY9F3M8bALWD92eWmjxXSXcjK5B0czQTq
DsGfFXmh/6ugx99hbIIae5RsLHSUKRihtiTNfLf0LDc8fhhBUNusRHPC9DlhJQJw1N5MDMI0aE7F
5fADSmR5V4rcC3Bzd0rXHxTSF4pu6joeitf0TXzAMg+ifJ9DGnbZxbXrCE8brN47j/Hiv+oZojM8
2275DO8km2zRb3zGh47YHmzA4M/4JbtkrKxonfRRvh+sK8R0HC/LZW6bus/GxNZS4UXnDKHrMA9x
up2xJm0vHuCl+GGscg1wqjowio2E6RFIINPEBIUT6zfLJFUQhSQ5Awydf4UDPvpBxjozrBgO7BMW
d+yG1WzSJYA0j69rzOC/1jlrmQNZeU/HGaahgGbR0eBYs6gjnKBHPBGEDzsIzHyJfMgqosJ1q+jq
8Gnfp+FQgIH0AXXhMcj5cpdpPnaaHAZKAgyQESfw5PIoxvepNKHjaujuqKIH9FUxpDHXbUYoFxMt
KZGgCW4/gBtj/LAMHwmJrL4WYM8fV7h3fmOdJKnB73U8XPApWEtpj5bCndzuiCJPoQTDsQ28jJD4
Ajv2K/z48EVpXMyfIRPVGZzKiF8nRJz9pPPbklbel1ikGS1k+P3jyoxzOl3XFO+MgPVk/IyzeYFx
eBqiCSGZ5jElBoBaDhNvmNnVuFyi70mk0ydooUo3kebzmASCjc2+40GqwjFPT4qLEeEVlgxcPgFe
KUoAv+Pji0Q9WP3efQPwRn1LzpExw+3BYeqMea5JpNkzYH0bi8UnJRqIK8o6g5VPgHI+McmnlxaA
5NHNL/mamILonJJ0QC4gVGojMmZDAsvZ1nALudqQq7HcLXlZtobknIi3akKTqD8RCsSxhJLHAbgD
6A0QdVi1TNckYfBNQpQFTRL27GEEw7oMxWJX+de1yk9IA23yCr/YzmRRFmmx/dqKY6qHczobwdHH
xBBSNDLVxzhnvMQu+USwFSCyocNnSmr59GKqOWJcIuGJQEH3PL2mon3VXSLrWBueHjJPNk7hA5TQ
mtEHXVF+scJTYbAOM497jXVwcHPEk0n5UGj+wPJoQ5gl8BzLlFDgdUNsK0TyUWefLxCznMOM4tyF
CbIABPO+9mqRxl8EgOKfFZbdgUyh/u83GEHn45yyjT1ildorH1Iy42YwXYye2LerdcqKANWUS1kn
oN1Mu5578AzmdMAFmZuhKJic8eyDYuSYMxnJg9II6ACwBPunC0O/N2v0ADs/6fNnwDEB/LqGLeFS
Y1miZnG0xfuxM9FoLO56cFOEQXbGAwUBjQ4dHA1Weh5aH58HBwZDOmcdAJZ4LZmTsdryXD6pGqlA
CnG6lBMFhIAo2Ei28A5C1gla+JoOmNtRcotCLPe4FiYNEQ6clHxBIcqfYeAFV2D1JZ5jeRhA+3Ap
BQSkQ+cKXc0AowSIG+FyFbynnzk6NUZa1J9PEtUEmVNZ1TNqgWHC/YRk7Xam+kGNSb+iQG5XPDRs
lZqUeQQ2wNBtaEFydWGBtXAExT8iD5Ubh/IzxWL9yYYM4Cpufx6MEAo5T3uKKeKQnbbz7os+R3rb
kojiGe3KxMOpd7usXqcjK/urvu9AGRJ/h61O7gKBl4Hi1U78dNXTdfVtSIXUGSyOq/0/5+rQnA0i
7nnjJMGfv60hRBkrXQukDXitOYJDSnolTjhk5/zcN61woGHFzX+7/Wuf/5hQyWPV7oL8p3WlNf7S
RGVsYfZ8ew9/0aA8M9NnzYfm5w8Cxv8KfWLyhEqOwxeWBfGH0cw1YGJX6/4VGuA1em8yWIrKY1mM
cLgby9OPrxFNigIB/9CpWIoONDXPiWVHs9q7zozd68gsqJEj4PcGqR/S0gfoi582nIdExR0JFLhx
cG55M7pG2onNMv7V/vD4YgK1lvDKFBQIygNB0jn4hhAl2+X8uqum2uV7MU+Hbb7EMXD6jl+CmON3
kzfuxERpzQ3ur2W+vMfcyI4UvCdfL05dKBwudmk27lm+mrzHZBwlapIt07OcvMZtgi7MbnGB3ShM
uKdy0p6k3+bHpEN/zcHg222xvesCHH4E6gSENjJomJZE2XfBd6Pajxi8t02S1wpGVAgCZDMB9/jN
Y419eJj+DLl2thTge2RD4vJJvlo+pxz6mK+og8Q/RoM9k/jNGtjfrh0smpjLHSns/n2T74vvHAkw
x9tmTQ3FF4xX3PhgH//90cBnLtgQD8m91fFHYgMt+TPDnzTkLIQVc5vxU2YBhCn1muvOZwnFn2Z+
Wi6OTGoji9sZkuCES6KrQfH7obvGjnfePx0Yy0Q5RB2vkyqfcQ5gDKi8sOZiDD94OsO4hK9IiZeh
qeb//id5rHPLTxm8bSuSJBjJd8kN87e7d+l5EHrxHkMYtyGX3+T245aFCMj1MXzCSBsMpWKOeZb/
8tBEjMR3wr6zCUzcFpAsE2Cy5ktSk2DAQ8e1y8kXvAsDFkoHiL3DWIql6q+/bfJJfoQ5oaIPtfAD
y0Ja22fIEI+lxfxijPnBf+YszAOZFvxKbEZ48XqYu4GIsIB0dVj+fMVgl7ZRABBHaihSokbtQnVa
JLgTLFPMX+oog/aKaJffijXhiwuo3T88ZKfK6oHxK9ro9acLQb9gDmWuQaW/p3IBRcdIjn4cM4sY
gSJTy29ADwzXlCNUko59vIDyDyNh2Ssek4QVud88C1AMkO8TLyGG+AfTk8fgdQpvOL+jZlMMzKBU
iogmeU+lxeuEJJqp5FSGRu2bfH60hZprtql7eJNfLS1xT6+QVPONwYcPiu7q57p44FaZ48dDY45k
1j1/Rs1cmjOtY386Wei1KSHVuNu9hZmxw9AWQpb5nj2JbsKaj5b0Sj5jYByJA20Zl4OTL/ow5won
j2iAe6Q2wqhuwO2MHzLml2aE8vsrTHeG51wNIKcx9SH1bVoz9V6omIqhaLRrjUE6BqQ4mGK93GAm
BekFn5O/LIugqTY7SGeQCEq8Jzy+rn1eauzlBrqFi7lvHcyfyOdRofATbd70gdqF0Kzsz8K8iJ/n
YgaahuoR9HGP/u5K89aG6tAzrr8fa5OO6y2GQbRUNyIx63d8tS+ibLlwXX30pfZqvAOKCN0deIxv
2bvdZn51kTXSYi2rU7VlhqLQ3V5YcH500n620mqoQXZw1MX7GjKmanDeaO3HJWXU3TkqgiauSVIS
v2QEiJsu9aRfvuZdoG20dcqNwjrRkIMEuozL9ga/Zptlb27Fw2OxvE4trHwYj0SKn4NvrHryNUNm
SeD3W82Ej4Vw+bnQdoc5unW8TpaIn/MFcBTDBssTu/k6/QYDgG2G0RCzCKs9PShImYqwX6kXPaHl
QeP8hY9x89G+EfARXWOgd36ZZsw1DoKtg2zCRIlAkULQHB9RmJQ5T8x/MEew5evltgQL842ZKJG+
Iac851uHGbwrXkrpLSn4i/n/DW2Qo4skFfEPfgiouRlVIMCmS6PAgX6Ezv6G3eeFyTzMWthF3+2z
x6mdzBdyNfkumdzs4lwpEZnCpfBxuUQ2QE1VoQJS77MaRjvOAouGiHOY7Ti78yaIvs17Ap+J94hK
3BM4JOK0EB7Tq69L6HA8PaE0SdcoMgijCAAwJzBs89p9QBSkFcUAYqX+ahMVlp9wj6Na+FfhDiJl
0dBfBfBz5Zn8g0UyuuOFUCLW8f2viZG37ZWAEPvxwSdlB3w8xO1ronPVOTuUgq4+pnuhEFcjkW26
KtzrSI6kI0Ijw1UWDD3hxeHsQsgx0GyYYbY3+gYwWApXJKZkkT5nHcSwyenmWPxQjTNA9aE8XyPA
JWFR34mDABYNrbWKafeynxZn3sGXNv0wqM7KXl0iFNIIYqamX8Gl7ubKRI7wjXTOKJCfOzlCCkWx
1M/aGYOYoRAu6R6sc09nsyEZteUPEB8rFPiMVHaAEwHNaQBFGEvSd6JGb4/A0FCemktsoTkTOtEZ
SFf4Vxwyx1L55khewnT2uriJ6xhhmLQe8DORofFO2rzYoSyGtF7zYdIRrlIufBtjOgpwkXMgSd+3
vJnhWg5dCZnnqaOihkpHxjJl+xFvM5jq42zU4XpnTGGff+PBVD3fJzKDzBjrxyUWevMMjdxIC/Qg
jXr/PmFBjh6L90SK81numuEg0R3ZRTXJLlVFGDnGBHhEbOZvZ/mX2fMNljwYNBfeILhFFeZCz03j
WghclXPt7pAzsyBSy/wwv2CCwP5LTdNQx8kswy0C7iliEGnJAllsamz0cNjF0AnetEWqJEPDTcad
4LwiojfFO1TJHYdemAUMigME8rFAdZjJBq+ROb+t0NIwPlFj+BukC8jBd/b7cuKJFZj27Axc65w1
/O3e9vpG0YOJgifNUn/4Y0WmY40UAoBzL92owYCEBn1JymbUOsrU2ItPUHh4JgSDIES3/S+lIZtg
ALtDCA4iT+sxJYgufvNnSOL4ekCOw8aFCEWZUERH1tL1T+VirwI1nfbfuSUHex3//TJ2jLFu9Bgk
Lw4OKWreMyk8lDYOgEFQ/T2icoSXmf+IdpQpsA7YEbCYhonl8NGW1FhwjyHa0jcA8N5WnXAnm393
Q8XVp81OnzIsIIwPJQ1mTGxkso1hjbMkJ5NsPR3T40/SJvxKjGI6bZOW+Lwh3x2CPLsalrSJ4WU4
bNuHcecf5vVor/lGXBxhYtiyywdo7c1j9Pv7l/n8DjHiSGBoYk0nCCBs7d8ECb1tYDDNDTKHNiJ8
pkfpEWq4cIyDHurJjhHDL8EZFlxln+Frpu2MgJB6Tjd+U8TQYTBjm4vhrNhW2yo5eC+HhsT5S9LU
2sjCo0saQ0QC4x7BrIzxI+x9YhQ3t4l6Fqc7GM7vEOR4kHR0UTWLUOsXI5DbPRwbHqjag0CCRoBH
hlvOb/2cbG0JkXIaffwDpd1nB3mbJ6iiry+4RwEnSu8aQYdiPaHbZx8FIM2D65zZHiucPFUCnrbS
a3c82KxF5FrwFYexaX3sNGsP78t9Fsk7fKY50P6ssZzBtZkVyG2PUqDHj0nrcuxxB0mCBGYqQUhE
CB7oih5/WNKBQ/QzFkkknFCyKpDKr5BUIOZ7HTCXEmo7I5I84CeBluiT2/admCNg1R9owh62prB5
OdRQ/RUpxOpPmRxGaPkSZVGRY2sBe7CgeG8+pbhdBeAqEgm/k5NI+2Y9Zz9dXa7BYZlFmHoeG2rU
uKUfFe4QUfeHTnI4Z9bqTI6mn/4U5y7iFWxgzuUdwrs+I3rFY+Miwq3vJwQpry0CSyZ/FsNjp07q
EFYa4AN7VEbq1zPotoeZtMjG+tBGkkABTU4M2xHRhVHF1WFuY7/s408XD+cFd4ES975OZ0hByn+V
SxM4zxnfsqhw6blV8FHwDBiaFQoAIex4bd4bdafSBppng/xrd+D3HH41+ozeE4PkSYfuN3NTdwnD
EehXXtVbRH+4fhv8YFM84oAo02KG8oVUSuojzpMwQaGHZtmRsECKWkOQkxphkZXZLByaL1GSdBF1
/uu3P+YT1XmsWu9lBQW+5KjKBHCMlC6bQCd6qe6NCR05OF51pDSnnAHFtxkJM+dBHOOsxtNxMv9j
xcHe/BVI7lIO/0Q8VcKS0YEiMhVkhRQr811FbuU98aMNhlM2fHsqhFs4keJMlxJ4QBfMbfFeUaNP
DmvN1u39niF1ebnFIuDjSqd08LQZTMWJ6WkRzdOTimeFhJMi9mmv7u7U9ccJxYb3uDwCrqlr4dhp
s9TAnQssDDe2LLmguCiKFuZE0O5QVPxb2wHV3avDyqFF4TMhurkWPf/kQ8wJWccYhuPeQux8dcSY
h7hCgdlzKhUfIpz9iLBxYkI3XQFN8bizxUL/vY7O5pI205GX6Whm7feFvbf+R9KZLSeLRVH4iahi
Hm4VEXE2DjE3VEwM84yAPH1//F3d1WOMIodz9l57DVTNnBqr23M1s50Xr403+CF/ERKw0hAsgNhs
qOePE4e0toGXt+L868F8Yx+gsoy8gOi8aLbfbo3Z1YnxwGa6SarpuZo5W9daWVMwaTb7/GLq6MDY
dXFQmh3/aFPWU0NQLZLZ398F2jKjj/vL8f5vvyM72ycff5YN2LHRtzCO8Wfi6gcH9cP8fYKIxXSC
Av8bli7pTdOdm76BX+bwNsGRpxrQgI3Z++zsL9uZHXISbI35oSfInDwM0Dl/hRnMwEHxMBb12gDU
n/DUYGvN5ZWGfzAlGmNCjjTc7O7RUv4FWxt3NWcLSz1d65vOowAjONF3KRVjugjqD22HKmIVPMs1
6ei7fA3IxZ5IINf069fGQl1lc4I4bIgLC+ZZqx/ecclDsZwmQ9kcKJZPiDUiCw/T5t0SZ61L+fDP
yM74tPq9fqCRw+kkv1n8LnRlUJ///YF3SkN7Vy6RIo/JtkE7TloGehG+P8h7D5OZBmzluTo5WtQu
uCBdkDGpteWDeVbqOdtmguMWC3yHLq1kCzLP6opLIux9Z9TrYBssw0cNapZjBAuNDK3m5MbSoPuR
nJCdLV5GtPUUeif+Tyot+G61nbqa/qhdsmdwhsnLRQ/ElnPB4sGcNmZRm6uE/PE1T8HOWLcYO35p
tNRX7Y0Y59nzkM+WP08duw9+6NSuuQajnq6p79wYVhcfmL1x4f9GW/83o24PLsbpf0DbBHSetk/1
EDyxCFubq3qNRO8QXSxGMjhhYv/BG8n/RiAPlIdIAtu1/5ts2VYxI7kYWHQYO34BJEhsC7HcmPP1
I+7G5nYysDH4POCcjEkmIJ7fo5zUA3ePqntKZ8WhmDoRDIYDGmbzDt7sB+ZDYMVsMOxS8LP5Z/Og
80U609ZFegK9zRTZ4tOw06JOLRUzRZ/53wTwC2xewPBcLRXfwfzlHfkz2gqMaSCAzn/y2aKeXRK7
XWKyNz1PUOvtYEnPwi3gK3Xzm3xPQSOmS+ASLWwkSfLmQkybm4r8ESgEOI//g6aHb8j/bdQJ2j/x
7Zi42M7qdbuOLt0arh3gBkAXv3L6Tm7A5QlZ0yocG2ZxtFA0ijdhJyx4V91mirJSSZd+GjtGC1Dc
yCpVUa1wj+k2kZoxkGBQ4ZYP7lTIjGHNL6lvDA22IyolyOtPI2T+gpxy4nFEF+HEQHQRPHnUHvBo
H/9Sybi1W0BN6xQ9mYYgGGbA9MHrYfzVt4C9h3aVIhYftG5Vs8ou5oGPlc95o8msSCe3YRIN8WM0
lRiFEMe85ruo8MR4TxCJtE7in0p4vosNLHVRWvfCSWcPlr+z7m5E+wwOdrJlXCgMm5qLAEB8mGya
gI3ddjTDY5oeYxDM8PetMFAShefYrIcCdvzgaTrKxiuq91R8dO8N+qS8CZnSX3r0ERGmzJqKREbX
Dr3wxzphqIRjDSMf5jWLaIuMRhWeESG1E6PyafIAfnTraYo2uuD5MCeDL+L8cNU+IbyWFgVkCDp+
0K4lUh/TulawLbYM96ZwZ+4I+abQf/IVDbh/h8YPs9I8Bl9d5ARHv9jkTnQkblZluLmEOvL2Qjql
5+S7BZWhApFnz2eLmyhTiLrfUN2qGSyq6AjdhLkNcxT6NRPl92xcwxFkIorKOsClNpt8vTCma7Qd
3E0m/eTVjeuRmYXhjROfgfeE4Knyjg4h1TakSFZDAN1yhqZoss10GZeAOdTtGkyBt0WdXU12KXpM
li1MeIJN/Wv01a2hiiKaatXpGrlwXsMAWV6ADMR77ph/0BR3WMMaRWHF6D0gCS7wmFLxtT+Zv6Cf
Ao2DPeyaK7lbUIvV1p09Oqc+nCYrC0AF1o6xGyvmbP5K0r66W30LeUvmQIjhZWEWEEqnrrCmikvm
0sSXTu/LSCdl3sgCG3QPBIP3FosN0eyALgVt7bRBgGqAdCD44oPwQkwogxk0JsN0MkCzCP+/7o/Z
txnb2DCUsCkmSZZ+Z5jLVcJV1LbMzgFc4BFPEi/GUsjGdIBK4C3F5TVcrYxMkDqHWpOwCMkBF9EP
QXzoyZWYLCzIE3uRvtktFIkBKGAizzqPHgAGDJBLp3uU28WWOdSLgJtfRrF3enM69RgADhOo0KG2
7qGn/4i/8i8ibmxN8rcbTAb1tzBfvoA5DTqVFHy6UepjUuOWlCc/Ax3XcIYG0jCZk1zl1jx5UIf6
g3cy79qwYVfnpj+7NZ9n2HBNAqINACPsvPkvJ+aq5jktXDYBBq0aex/fOTCW5a/xd+Rh5m70MR6j
O75MyXTY+iHmPLmJ4Z59i+2jvZE0i/yOKSrkTU7gXzaLNyhOyUq1dvyu2DyqzJLQA/rQvdGKTUcU
NTw3M3hiCbUbbnHhyoLrr3Q6z5glpb0OfoxsmVXBomNpsDSVgi2fPUftttM9psh6chcnSoI7PZzy
N4sI8VhywQQP0Tn/xsOB4o77KiMXXOevHW8NVY5l5lPju9Orwaq3JB3jLnLimR0Kdyg9foRlDM2a
JcRvqS6U0/OI2O7AS5ULW1KGu4dMEDzQHnPEAf4WwddPxIYVo0Kkf8BtiwbODH7QyNKkNZ9AeySw
U6fMzI2E+24SrEjPfJsb3IxStCRPBDM8qArEB2JHkyM7U3OZ/sKL4P7iamkuML0NMAw8Ih98AS7q
W+0xlkTTM/Dl7zBzsY995oZXAnQyG06O03iR2ROWTxM02W/ZEV5IUcBIL9Cco2TdRncmm7wB0D17
CqxtLcWrDap0FHr8H8XlUrjIyXcNSaQH15h5LAksFHxOUm74IMCTHxahqUc20sngZroK3N4YP975
XLI82Vr63H3u9TTA3oYf2GvykIGhGtP+9YBRy9kJqVbAkOG97J9IsNQVBNZmsjNF08hTBFulglqC
EcqLEWaw6DGke+D6ZGEFR8EYTJeZ0XPTJswhIlJJjix3aO44I0gLBfgPohl7/kpy0XtC30a8mSxi
w2N7xR6Q2jByBm0pi58xKA9X+MG+AF8h9Lg+JrTsmUzIq4HpVuhpzZqtTKKTXtb/puLpDUZAYT/r
tf4b3qwCfo/5zail3gO4ExD7wA7xCSzK8n2StTQdPQhW6wcA6/hgfbF4zTsnSQr8Dk8tZPcZbtET
Yw1i4dnYCOZk7+P7h2TOmtxDWHtUMhaWrLbkyEHRMTaE404DdmTD4kaHxhc5fgCCyQEeOPHmhjdo
e8bLY+dAWw+OMEi4odmTW6a4jLImijl8Wo6Yl7wO80/mMRCzX8N5fLwThP4oaW68seGFEJo/KHxw
aniR9s66MVwm4nxMUOrkaBkeTxQHBIgzhpCzelM7uH1jmQnr4wl7fuxxo4ZwwBtCVuFGXkRSjbnJ
XIJ1xBsQWl+wgqcOD+CNRmU/scS1myAhhmEdMwyyIR4HoVsjLvrinfVk12u7djKaWgwIOp7aY0DP
kthQBOAjsd5RKWAqyFKTsNzAYDXbptlRpxnBUsFymO+nXBN6/D7RbSRF8PyfYXwPIQ3zYmxfOXbf
Rz/4YNqefow4R/J1oVgqndcTAmNkHJiy4zXH9jC9tNX4vn3Z8SkdTC/8gYFOxj0i0QccKjilmK1M
Y60tS4PdpWIboEHmn/8xOhAXTzOYLfQUTr/SaRnD7NOr6vA1T3V6sgu03fCgPAmK7EPWu3v8Perd
1lKkPTkaStfsiv72qusVTKTqKn0SqXsZGEfVq2Lc52jZ1YIidZUTUzGqC6Fd4vQ/lo0NtRPDBGKh
JNnOD2VlVxy9eFSzFOHEyjt1K9FmcQ9R0PzIxw7rSWL1yLaLFoLk8A+IcCqieshGwG2FAVjaEBbn
8u89Rd7hdc2lw5upcm9LiFyvOPRXBocwA8w9fRaEEgcuAPAFmAdVwBL6PbXEhTFGTMegfKjFpu/P
Ld4zwmSS2cZ7zib2NP47ZatgOjyQMFLANEnrddhqAkhE/Zn9g8ebv/L4S/NSZkbJ6A2XyoOlfaXK
tx94OcdTwYZOGpOMK0qK6IaFWvUMc5i0FMHH6+1J+M0beNxmw11uZCQbr07CGAn/LJikWukDYhdW
5gpNu3iJKLwyrMykHmR68LK8WARxuAvNjzGX3aJuFr7XjR8NSUEvOTm/YaK01nHMYOwlOA03/Gws
0xQrGaitiuWyie+Mj51OZ2JIJDPlK8Xx0uKbrybvtaBVsD7oL6XP8E2opzRKDLRfhIEorPX0kGZV
AqwSe+k47PwGvxAjsvvqrycYumb3GEUQ6SBz/Z4FkkIxfkOJkbpl348YpMrboomQEHfDaRh7vviB
h/pdeDrWam1lLGsMglUDd9Thu9g2OCf0+ntRyrmjpPFnidhUArGX1Qabjc5Wyo+IfjpQYBL+RoBq
GH+JUYgL0e2NlvstIvjhw9VNNX/74YeBkCoXLhoOuv2wCMK3aw0SuUhuFQmeAsjcKW6G1m56De4D
lQDlcuI5gUmobXMVDaDHcRdhlG3Guzw5v8hSqqRPUTY8DY2bgvNiUW3iMGC2DVQx9PMM9mActqso
ELxgxFOlHy+CRQFrRu2vwPS2psLV8Sb1/dJ9aax9E2AslzaCgbSagbgZZJ7AJLaDJ5YiOhCClYz2
7yWJXk2Ugtx6L+EbfkKDYy+6HhkTj6E7lK+N7KMyxOtQQwCeNDAF5Mu7hwaETbVcCm6sZV5dM9w1
CFip9zpxkUUJ5Dj4n3J9N5Jqk1EDJeJDjsG+I9xEgIKr5Ggk2bx8bbUXyYpIE0nO8b9xvfRjHJBP
TSk6ZRvZ8XgZ1eQ7MqRdrFFixq/wKxDzs/R6QZT6ULvBFtcW6nllGXKuSTIeLYPXq7eoMaHWcDER
/uTMxjMMyTnzNBWbkPdRbeDmDFfuYCARLFSJ8/Rgti+slPD7NqQ/oRFWgVHyBHKNCEOFazNkn74O
39j/VhSewmAl0AEqGioNlBzsVyFHRvQ+kb0TvE4CZAqe3G4kLLGrqOLENaSvV8tdwp8zIZJ1tFa1
0rmDKn7UxHnpIYQjHfSZjMwuJ7aNR9hA8l2PIDsa8IpEiWKKu2QKEH2thCaYKYLJM2lLVb9OgJ4H
kT58qb28yCTwptVwAGjnULfAhizihisOT3a3Wl0bNApm5qBF79vj67ejaqijHwNmIVLcmDFQOc84
JP+S8sfC7UZV6Yoxdq8NCh8OWCSXdAx4IgUxahQm4gEGp6jLdLRbYemNA1E4vlXMLNWHKTEmJ02K
yFqU3UpiogqtVQvShyiaP2YV42IcKrek58ApNuaIAjQS3Doul1bjCKG+MeJd2H1JqZe/NmZbe3F9
ZcOdWgxhCBdDe5boo/pk52O6TRBBSfcsM+YMDIhMhNyZ4mak3UbaiU2TiB9L9aO4qCrMAS+MnYX6
6wybwyL7MbAp/jgSX5TA8z5wcNovEHH+JbdRmAIgUTALxiZGU1EtMU617ESdksBDJPZNu8tDlwe0
QW7iY7a8a9sVQReCsmA8CGUU34f3nMRp0WSciGlP/5oCFfk3koz4qwWeiFkzGFS3rGD1dcu0XbTV
mcOO1ynSLJCUGd4yLxpMhTJKLulN8DszqCqpY/LoY9oZI6n66GPcwJg/JmH3oUag7s34XmUiiTsS
26TVkUWgjgKmv6LBQZY2xjorS6+rwc27r47nf9pgvVFlIg70M1YajlRYS3LK73t/JyoeCY0oQ02k
pHgeseRr8cAjxh6YEHQa86BN7KbIk1IeJxxiAuKNCdrzSgkTjoXY2r26e/vU/qUt49pVOtAHkItG
OIor+aEiEq9EWRIums1YP4z402cIyg5do4Z9Y08Bamm2W73ARY9OoxHcd8wkFW9xoEq+ifZ1GP9F
ztqFQVFBcpcIZw1zKOmiBZuIGDPL+OLTxJQDF9qwXsSzENpKSCTPUTFYq+THTWpQdDc7AYgMulxX
YVHNYBoxrt/x/JaGY/JU1dpk5gLREypVXI6bEv/FEjyqiqG/sMLZR+s68Eaf3FmYva05fyGgkBUP
2l9Wimt9gshIqtPZtZVQWenxp1juBpG4FqQmFedFBo6bIozWJJAaMlelj4bYhkFE4ImTFhIYuaDb
1x9cT2uino/FY2nu1ApYT0iOaoc4z4/sMM0WapzdrPBP0eG0DnwKmM3Clp9VuuIn05H/FruUrkhv
aCyf4ZTCBHViZB2RyohQQaE7Yt6ObnD6YaHL5q92q7beaO4A2eRycilfGKKGiPmmpMsMPw12qUxC
NyVscXWsqtoxcuLl+OYMMoZZvGrHOpOQcufdIUsGpE+0OByJQYR9zEh/hg8Kowe8iitDdEWNaSxW
BQJcHc5iPrk08ZIi1GWo800cMsP08yXTxkTUL9I2VHZGBFb/3pV97EokA5mXFOuwERsaaUDDQSmR
DeZGAjdk2Vd9TSRcc6FGCPv1GyG6hgFtbDL0yc9VsrVS46gkIWi+Ujvw+P2UaXkoLiOeWe6Zle1N
nac6zX5kXd5a1jHxsf/l1xikbClVtJWpRQMrP7z04WayuyaSwQyCtYVlPf7s/elFLajwgsgUDqol
VLZcoFTv0lXlD2up/kDbW+oot3U8pPyxn42mdBgNC4gBh+oONKonMFmCLSBdJusIgsgbFUcfnQbs
pW4qOESyhB/lW4c1IMMMtLD1GGKyu1BipOxfObM6yfqqhFNaKfxcRPwYTnDvcGM0CHyQZ/kIzTNj
Sl3f++3Z6BlA5l6KDXFUnjM/WQYmY9bm2MBIayVz3XbUcEmK006J0wVYVbMc8DjrsLoLOIHf0cK/
ZQ6lIWrj1JWbbQxrnAqhlxHF+iuFfnpsOZQLDLgKtG+WbIvF71iyGgf8d4K19ltNhquY6YT9scVS
w9RQckbrtmI1ElMo5tyFVZKEdp/9RrH7Hshnri2cg6JlRcqXZq5yFrMGcoSKFjY2CCC0OL8HAsD0
ThhfdlW3+BMtW1DWyOTxVT/S+qay+i3pQ2BkQEBAp34EJgZT7CG++AOXM21aUCl0JkV85aBsxbmp
XOXx2YXUa6E3VL+t2K1T0uaCtuQL/o2P1guzBybxUvVpMFrvI8KJYZUYmyj9bmVh0b+80Lo1Zg3a
fBz7KeF08gXFa189cpx2HApIKKlg4wRQd/L+h4PUYbsQq7gXc6zWEo+9qt2iCLeGTBPBqNNl3ckc
50RJDoyu3+05zZq7AULRa2y0sjcWRJcrscvfHatweiTR1UEDwQyFa2UdB3H87Ik4lHPSM6kqUXU3
VrkeR3M5yN7bz5cB496gIFHYpGlVMorPADI5lhWAHpRMg0mhgIp0SDyZjfMVdZ6mZitTf8QWCUY4
46QiVx7s/aiy32k+H4ZPC76QIm/1ETUL0Z3jRVGV+YhtRmXdc21CbEDb4u/uT5WJIFaQmNKaZlxz
SCiLxKRqzPHWh1DO2eqPJyFE6TbJnIRtI/3WOeND/D/K4DOyViX8EFpFo/9WMKB5r6oU5LJ+IRUC
41g8CxGwGM6jNuViV2ulHsgTRyM6JEu1H65aWZPy9BRfovM2cAuctumMlqp9LxO2wWnxE9coLXLd
m2p1PCJ8Rf1XltftsWbVvRMKw15dhbCyI8uijAaepVxvWIphCqEEGyTdXDJuSKAQvBn+8LVSAqmA
VF2tbszQe8fleYR98JRzxKKVkwXQ4XgzA7+NqR8xJscNUKQE9necKri/Z/B7K+OhLatmH+iHrNRd
JWN+oi9aZM3gAMX4WuTBo+fpavvlyIRC1OudRtaSUEeHnPiC7lRhUlf32G9ZPAOpthgZQ8B8fINH
RCHz7e4q9T9yp9kG8qSKZ6kcCIlJyMMLC7vQQRvJZhMpDiRf3IiattRlxQ24z/5roQ+ftQ4bnONC
VBtS6MdVlWPbXIzLN/6EegYJJvnsRrpxoIsJYK7+5AgGPiZQSU4manFTI8YyIXfrjRxu2GNQqr8n
UADzW8F0kxdEjwTfYNLfTBiglE+dAJ0B5eNU0dLHvqcaWGeA0GzTYdXL8Tqq0NJOauy3YBuI362U
i8qKfJGq5OuAGFleVCIv5MfCzCKzmH0G6xBJoVqAQVsCoTTyVwK8l/fHMcZDLmi8vFdJCWcAY86y
XL0YegoZ9LXQxvT5tjYxX52WBfuWeroEfRiDb58nV+h+VByhcwOjaXbdZogOL9VtVPKRNAWnhjo5
BnBuX/qPxaqPSiiyYnvOzZF9UT3IvtdKmlcg0qnOo/Z2/GwftS8y7ekPUg2WxNhghsQU8r0Rq08q
JpEtGKNDbdS+ImkkYc9we+VnWoyxQdon9hVDiJYOz1vspt7SSjSgMuIA+4LBrwTMvHAKG+NhHas8
rRlmVRRNgiJwA31GrSBlbZxgnWRHsQaODE7/htzShKs8wvzxOioQiVpJvndl4mkps80pLi7XkN1i
ykr8hT4yQgXAyqskxO0i2ZjYokU0lez0bx0v+FD+IPNTsR50CmW4VkTdAYpXSbmsEL68LdRw6XEo
a3eQcJShuVKJ/hXVXYU+SdK/DSgzVP+aEjhdkl5TESoSRi9jvmqG8iiGThtraPDjVRfVDoBgtdLi
b9rNuGbqqp0jXGUVLLI3ULRZTeNwVBDGE3krN9E8GPVVmmcu1HMz2Nc0j7nY330VhYaipE46AU4V
MzuM9juGG3q/ysNqLWoENoyvL2NESdzFIhFnFk7umr9VJWEBLl0+4kS81XQvFTOD1paZS3Z3q91p
3dMsNoLGxydrhCcn5InPhTUTrqzblt3fgHehgTHSFBeJdRTTF2b5JWUq2ivmwIVTMNXKTtmWbnFZ
qXhuM5EqyX8PZpgk3JmtdRjFBi5jWxZv7q+ZvsAdYOyGAww3g32t2foYg9nmL5MWnLSx99mDmU0Y
LogbI2YGz8qJySEfq6SNX/MS5lb4s7/A11w1YpauLWiFqbro8PH0hfRP4NAa21mEvtoasHfwiq2y
Bb3FvRgpPaRE9Msu05wcKqN/gljHnDr4wpMS2A/GxXjDA9TDKGSOmcBi9A7oupiSzRgbBmcAPAOs
FRnfLP+CXDxPma8gSB0eFjAfo0n7QUPaYpV3KFDDFXy60DbIhfpJIArgK74tD9Wc2SZvBC37q330
90Gbab0N53YmnhsS1DgCOUIocm10JG/zkcGPETbw8XxjSbrDG5sHFry1LfCM/iHaeiTPIl8X1Icw
lNlR1tpXMTjwd+HpAIVNt8PA8dcObyzn0Edr2YEZQAmKSSKcrI6lXZI63tv+YX6J1vj4wG0RZpB8
SCNHXY0P32VwqJy6BykuZGAsIWmwS6Ocw3ycm2KjVQbanzNKUXbRk6tnXwuQxEFXncxPYKX9IMpF
aIIjks0eym/FN3LFOBBofyJs4/z0nDgMCJQ+kN5+MZLFULaZvz/LNXjUfAKfZ90DpfJBwFKC8Ubg
Ze5g2Uzu+d6f08/8G5Oj5LTWhAJApCDvFTh2Rjb92nefcN3ReoZ70h+WPqDizHdZMEwYIRrFjKnB
SjIGthYTc4cAAD4fbgFGtfSFpQC9miXQPYQM6Wpjy3e2M3gMC/mTxCgibP7gxyAUwscEj/p6RhQq
dA0ypVUfDfymgtYNmHxula2koLvSGHlSvg8Ldq760m0ZPTPj8WSY9D79BpHf3xaauI8dOOAYONW+
DeYTNlcPc46v+7D0b1hY2TBPlWahH33CMyQXUh6KHPo3FrO0ko7wLgGzHUNelq0zLGUqIiiOjDJO
8ZfG9oyOMFrAAMK0OeeEnFdTZ4CsKrsJK/phehJRwK5uVjvkfAB7XkU4chjgzkWiwX6EVXa1fhQs
veHMhut+g6CNPsnEi2nNJ7Nr5zf8Cp/kdjMrh0MiO0EHUhLh/+jGT0G14wXPJxsLel34oHZ47Jlk
xCp8RLxGbimaUTQbJtP9I5QZSpBrib2a/cKDzH4xdqcYmDEwSBALwnLZwtCj6aVI3RLjCaF/RehN
8dCd/KmDwN/ldbrNCLdZ465r3N+rcPE2j8VavFWdI+HsgkarngcAtHeYwvWE/2BDA22yxRwN3qUL
VciD6j1XvnplLs0v9TblXLwne5oX4xw/pRVavnm0Lwsn2HdbKCoO/GwvcWjqquWbFfphbSi7hQMZ
b8vW+UWWKAwejdgrX2HgG5kz7T4erL1xoDXcY0bpeL3bKTPxgVJqZ21C2YnIkPgHRUnDsuJuh4cI
iu+OkG/ART4jR8E8XJrJbA/KcQ4FiHUs6UPliA9t1fJ9bo4IX0J1wRgB6CSAL056sfIR2LLd/8Ar
tXQbL8J4J/zV8+90ocUHcy6sUq9/mBeBpxlKVYaMi//2mldIy90G7h+XH/ypWLuD4CVnbdXAemD8
yM56iRfVCg5lvsDb+lnwAoaW2KmucMrUHxa1ykU8m6rLgEKAsIj9HffvxYANTzj0sltwN31rYWTj
+V/Wxt/JO6LcVvkGMCqkzfktZTu99yg315QQE+xyZNdmJ+6g2W6pUOcyls6onBSIhywb8Ss4VX/t
hv350eNfXBLYidRn/M6/xQ+SlUpj9t6H380mugef2OQs42NzaDbsdezJdny5aKC3XDtDXAo5LGb+
XyHd1TjCdPMPUPEkT/4sDpiTMuXfjwciNGfG8v35PgyL8oRpJFyJ6N5tmYFw8u+sO7KAkxLQNK1L
auYbTtVI74xZtFdvMkuGLj2ZeeIaGZmKiJKg80MFEfWm2cIBTHeZ/fHgI8K9Jkf5D0X+FkXcAdRV
WZd8hUhWn5RZ6/YD9S9TW+sEBFA/kLTs2HLnjwHjOyAU+MIuadT2+/rOl+QrQmzH5y6A3O29XDSZ
6EzS+bjvXa0l5lNfMljzj/GmZPOHOwPNl5xzZJnGX/vF07b8pTCaxm+ggzLPbHtuvhjiYmkxxSOr
6+gD/3a+WZJaTFfk3e0SJ8BZ0MCOjGuHKYj0dl+SHe5UGKSonn4jmiioOvN0wRLM0dQyBLwWznfw
08ncw6jdCIRvz7MP1Is8cktw7QIWg13YGK6WJ7bdHrSS/ZXdZslziSRnUoCSbLEF8t3JW5OxwQpn
0HOHr9WBDW2fua+r+j1kOFyVH0Ava3J2YB2vmINkbnF5xOd4Zf28zHn0gL2Toa7htLsw9wj2OpRs
uLm/+V99LU+Cbc5ZCPP+Ps7Ryc4LqhDjko7w0d9r1ZkGIHCA5sY39n3sMGhcyKzl8Q9Pr8+QLNY5
4mBCnOJdYlM5JwX0kyu4h4V4FkTqiYG6n9rmLnVfxgrWOPIai69IwbtjB/kgIOYXN48FiOpBf81p
R19McVUXT2YfEsT2tbiWS2aHEGgm4zYnoQIBkJ9F1K+wo1UMnf+dJ+BDSYRH2tZft5f02a/6B9co
P2S+adxhHfzYycVgV11itlVCMn+mbBCFHe/4fLtiIzoXyO4MiFA4PQxCNm11/voz/7Jd6xgr81I4
zJR+ihVH0TXhxNoby+Seb829fB9PJOZcvplO3YcTpsvziVnJJgE/kU6UG7fsMRN1+cRLHqyj6GpX
awkL4t/ujWVpNpdtniSC1TcoaAFa7v/u/wDD/K9yW2umnd/zB3hqhxs8IvEv6g/UFs3Mi/ZKPyVX
v4idT+dX3gE8741w5O0aS7ikXzyU1pmsdEdeTQyt0YYXZOzev+RFMvFalUga5u02pj8X7Nftc9yj
foGsXTscsLZw1F1rSXIrEUoL7Q777vvydnWylFf+Sf4y9mCJHARIMs8oBcH08Wq5snHCv0XjnJ15
Dh4cW8Ym+CBFsZ+1gGHYu3CIDoc16eibkac43UKGo+nUf3nwUTcEh+ATGvEs3V3kewZLul02+Dlz
k3cWOg8IhvKK2WP7FeylhQZQg9+knQn06LN2KT8m1Xb+rCgO1DULe6uS8CUtR6c6IYIx5qJXzdKf
we69fqZiOWFr1sz/Tr5fjCto19jg2d7Ij5mWKUrrRTxPN/FXDwGzmkMBEL/Sc7Xg935e3usL3zQE
Svj/AnKXoUSGT5YvCmYQYgQRCgqz9EHvkN5YC+we3FiNGnaLWnYHt2tS3U4Yhxs42aPjgvX5n0Hj
vcLd0OHgDWzlNyIey5EXmKci3/vjFrOjs99imWO52p6p5gUZxDI/K3bEDwko3St+3QjjgggKW8Yh
diXmh7Vpnjm6C9vfMPevJmIaMWQY4Nf2a8O58+Ez8V8q92BP5vY22nDtyjU6mGyNq8r29wGI20zE
Qdp938ZthBz5t3AodmI8MtBZDHQ/ULPonJ4Z7Td7RO5SUHMGzSv0HZ7xAYigxGid1GM0biXccPrF
VATmC2nuad4lwjl8ll2Jlagdcky7yXj3op7eLt/dHKooG9vPwB7zi4zbw8l2LZ+kn4iLY2On7Pkb
9/HFgr1moxxGOIPPARSdebGgimSzosyRUyQfU3oeEXPKIjoHy+CXwYrmhevxIpKs9LZ1t0cREW4q
3FevCcKRYjFQwcZ/Ii+E57H7oRMiZ4ojSj+8XlODQwiNoOEphlW56JDJuo53PeXy9fXTLfIFX3i4
YLrGoXLhNifEh6wj+4IsdwfgBaurvTUcp1/DI761i5jP8IMmtJQ84DQmKB/mjYOnfpJ6visQH8oO
DBeOo8k1ZZawAVDPnxsmdIQgctIP8U7dxYoXxGtmTgS/SvIZYwWU+1UAw+k6oM1i3Du2AODbQlm+
0qWmLzHPwEvNAsnGfAtDyrdXwDGcoyVaTJri9ITQS6UzbGag5gIyQpizfOE4xqvzYsdBJM1x6pz8
5JD7y/ix6cm1mUwo7xPtyvu/A6aljv21ZJwRiZob/6DAPGUZF4ueVES6tB8uBd3T3HfbxUVSKx6R
T1X/+gN2m4NnQyDUoM5GjjzF5hVYyhTeW6KcXihfcWHT9R+G+eveO1UyqYyeZbSSf/jVDSUDpNXD
ka9R8rC+zpldy0uJtc+mTPjLMdkXC6rcOSRne0CqEe++lWfoUplXK4SoqERpD/JLBZ2URNLt60wA
ZfuFi8yiuXIvKfSDjcz5gUnS1Q+IhY6Wkjan2hwW4664AHx2b1ymNQpudZcQ0GK/G1e7qExD5gC8
/ZzIG4IIeT2+GsIudfIXNqleeZ/mrY5m3dPbxJ3DxLpZm50b4AXGcIWlRPfXLUxHwV/CA2VlEWaH
AiM/bAJsZcHTW9kRk0qysqcAYzhV718NXjrmBeiOD5bvxGfM08KaJKOFoTJAzlc4qflH2KNLyRnX
j24T0VFscawbzVV24vPgDKVeSdUGv0gdfOG+cZhyMCnBRgi6AFgZgAKRJHTZnOzO+wu6UIlZAI/0
5MbuZk/8wDfjOfxlAMdRgWUQ2ED4HSwgeP0W16IAA1xgJaXbGWAQQmwg1J04r2Vbf4YHALPJv9/A
7Izym0ad8Tocm+UDPzJYHwh0AOPOLbbkE2cx/gCybZ7CjQgIVrOhASyQmHuDVJwvexxCiNwDtCGM
BPxtBmue2Cqe2z20wUFe5No+cRONgxJajMccFba3gXwR8fasOxdf4KsPyERLXK+ewZex41UZM+kJ
ctkk5/DWCFMAanqabDGXhKic62/jWm8x/GcbLSmlwGx3ZAx9v/bwZoZle23BmGfCSroPB+pfuiG6
rCP2MSCJ5bIJl6nbHuGz1Qs8pQHV7jD7mYqBZHAVPokXc7omUZ4H4olCESbB9BigyvyBcz7ubskl
OcH4j9fQTvWQu6beAYmCJTFJEoPsXwTeJbsERS6sqp9LSBMwzBhGGJvKnFqdS8UZaSeb8mTgViSd
DYr/dPGGFIHX2n8knVmTotgaRX8RESrK8MoMDuCc+mKoaQKiIsjor+91qiPu7e7btyqzUvGcb9h7
7TwCSa2RTfrzCHs+RVxdyGCnySrNVkoaNXTATAD5ib7mhdETFGbyBvsDq9QDZMpDAtCCZ4sZ1tj+
jkQChoISFkruEVQu0C/dAeBHFjx7AgkkGVUSBT9CKzZ5N3pfJ/mawGSi7o9pLwkT527awpoR2amD
6311Wj83SNLehIwaxUreg+YO3r7u0QZ+101psTSUQnCHF3Z5mAyJ21Jx4+B42mU7rhM3psGVIoy1
W8VmuuFQS0EdNgD2ULiNR0GzIWUoe1kEF0MzWI4zV2U3vqX+/qw6LJE3hFaqGANmdn7WyGaz7muO
yOA0oadjd23GzylqDuAiwBHL2k45llfQD83M/XQguiiTdYoZ5cgMgKdBsLEnsDPxUy/QAvzwfbB0
1/StT5Cs6RL4faIGvWrF1VRZSJ6uG8V7ioRRwggYxB6wd9y/6k821agQkZmeIFdeC4JAP5FTQ7Zk
sQhPCTmlwKfCPULm63LdAWUjEIKXyNZ8eFdfxrpIK1UkrQasZbQ7p9jjB0ciHLuPv8EVpFD9dcG+
xx8j7O37oT6Ce6HljkW2izxDW90W/+gNE9aKzOEGP+RkcxrAWJ6j0R35j/B04GFzJlPaw+uNKetw
yjn/8j4zlr6wgwa1O7gMftDMjPkUUZuuRSfIITDe9rcm7BMPiXcR34aL7uWfNrgcyK/0MKCMmJaZ
pD+qtkCQZbcCVGakkJYWjRpP2mmNTbKe6DszMZ/VNqwTkJojmccyVVMxMvFY02Aj15ooGFlsxuEF
coXf1yJq/vIRVgQcxWfgT0jdCZ6nzdrUIys9cAdViyUVgScVCyjqqFOOujs6GRwLdTgJpNztUPJA
5+M0Mqlz+yJsSMqaFTw0IJAgdH+t97VwWNPDfbeR9PEZ9fP1lozht9eKjIAiZBbGejJQIHJzxADT
YovKClGAKgRoncwSgDtk7Dj15fnEAokIDNebwW7tjJwh6uZdZm0JY+7eM8yiAzNhptXjf6BS3aCd
sEV+MpMvJ3UY+MXOe9kxVx6hgaRr3fYXDYGtIE0ir0Jvzwfgkk9ZOpZUEDYbpl3sZId2n9LFMTR6
v2bFpbF2I0p4MEf28wwXwKFtjy3usRlNtXIVB85j+to9PPkmB7y2Ho5lb9jPwFXchm6iGG9hPaEa
S8DA43d7vcjS+64wzrBchiTG4dGBbk7dL2JSUf8RJfzzskm+oCVBmofIdkgjiQSmOuu7spvjrLiN
5hgw4LrxUxOgUk+fl09Upy6Tp4jBKqN/LidwzUzJ6EX4uj8lQiLGbD5cZ9SbjFebHZ2npDLR5tWL
8S2YJAefaURVphkRfVVAlhMN57uzaj9GTrx/rxrJHp47ZHVgMnbDueifvZSRF7c5bbug3UXymcOu
AKVymJy789PJ1rCiOLgqX95Vbk2+JaoKOBI2CNxNdYRjDp/QaGwwOx36bBtAA9YLXoi4dWBV2YML
qBjGWkLGI+P7RVWi0ImRo8pFCc3Refkc0uwhEp9mXP4tcdWB9mzsB0vfDVVPgQUwzbaMkhevgcud
ovOo2YLdZBK8l4isOpaG88eMxu++Pd06ciweqyKUoSiyqe8C2EGLhj4Nf122Zg70nHPe1zdiaBXJ
v/OJn9L3ZeNd8okmDy9j0fv9NyBW5wULntjMsgMzAj2H282xYAw1k9WvSurLMYHAiNukdeB06cJL
ij9cxIlgWiHkEMpJ/6MDHkGwwq2+k3AExWHfRYQ1fMIKbTgs6lZDN4AkNHNldPOjxJMz3RKIJpV5
Bv9CRpiGpsXLO/tBciyz89pm90WkXmY/3f4AjhRWN1zr+GGPkEszWNlW3n2tlRCHR1B8wAuCwIlZ
/rDhAXWNyq+rpmOo8BngeTwW0wdb9gj14oBPOwpkNH/CppGxsGVHCxY3hGJazIsm5PfdJ6GwzqA6
nlOgY49wX38TWgdUdufXGtYhpRuHaNoHgA4FIpApNJM2PnNP+v+Z/g5AYLGO5K/pEVTzeGzUGWJ5
4Ikc0cjiONMwCrQGyfPoxmWHO4fufVkvOCk52GmPEOi/sUQAYJ9zLWDzIkhTT8I3GTy/5LoSQ3eO
ATeuvoMZrQ//fzI2qbyGk+1Q96RLEoLmgVdjMtxjrSrPyobCwU6uUnjhF/NbmAX9MW+ld/TBR0lc
+ov/0a/5eTgje3GVMvpS3HxFW7FIGU35YANDxCossmlTsPYjNo6A/u50JEUYJFnnoeeiPDKz9jRD
WdJBHr0Wdz+Bttmcab6nNU7ydlo53L5ANBByNe73h8E0UyT+JcMscNTcPc0HuStqenI4zcE8G82T
8axmM/jmNX6HKo9Z+/Beig3LeNwKqOuQNxDhQxJI/awEAYUZAxPON5CbCA8hrRjnHAzn5/IEd/sL
nfJYf7bKc9+MxI6J+4Kf/W2p/OGGANpo34AFVtQmlVWwpmBFB/EppNnZjoPe1RaEa5BzC+Offcuu
Pn7eo6CgzqVi/KvIGIkknfgHE10EqNHe/z43YGPVk4tMXsLGMUI3YYDYfoikRv1SzFlM6vL2rczx
iJBnARwKi6Y08WMkVACfa8zJqotS9RFNnku8I+08TzEqMzqYK1z78la/DLvb8J9fo4CARnQC0hbU
BG8HIcep/5ga4s8mGh0S0AUpR/d+Mpl3WOSYOGfLrA6HJeukfIW3A5Ae/4wt9DEJYcCmc0FMb7i+
ueyXz9PuFX7HPq5Tdd8Ltw3GcBiemOiIbHilALLSQ/68CCPn4AcLY+6mAeMoNKcf5Jrjh5kmmiXJ
5K6CjRUWAiIozOoBUjAsLxiFaOYxxGNLG98XDxqpiN3iCcXW07giYQa7Fivmvj5w3mEshgxSOxQ9
fTQ+3C94BxRGlmQ7/SNKca6wO0wsMKn855rdar4nGAHwwUtyZvksrbAOXiHmYmPl09Zb36FN2fq8
R9e83WChvJbshgSnithbTFUXfIriRsS+kd34Ha+LCJsWlHHxjfQFZ7mD5xtLF322vrrCIIYyYA8v
ww+gAViueKko6xL5TAWEvZcOssCLjMtCI9RGAFq7ve6wekSR+q0jjeZMy7kh+tmQ3/i2adNOFZ9a
/v3jbX+YrYoVINfGZ4nUlqBm6i1mUf9gq5/0l0znCwGA0LRxtbGbuHFetzJudlFeZwveDhQ9Kht/
wj5AAh5rnLjzsERwsx5nYN18CYgQB2iLIAILE/WkdsgxVuZ1iN8OFCpJvPT1ixGm/nSu+KcDXQiF
DD0gNe12eAE5gaHhpvkD4VTPwFbhPBfghVn+o88nNvU5yVE44Tl42EwxkmQCtK3hbz1djSW64rNQ
Zmkb8Q53UzyuVjZH+n3aqAuYAjwR6gpz+AHKs46jH7zDtBSVp/hd6mK46pZ0kLOhi2t73oftVZl9
hjtlLemd2TEIzRvrDt+lWnMLsPHGd25fZBJFt8SThCKtxVAJBXELQuze3vP4Dicswa2Xo42mZWHT
UtdzWrARYd76hT2y1d6+nB9Tfj1Hfg+1rZ3zMVanm7aji+Ge+4IjZvrAYOjCJ5Mmntwy1lFZBHyE
pwSLmVlswxpl3XvWffaX2H6v+25zaahZ4IFlEd8uX4pamj8Y/+wP3sQ7EXljsGvhLdI5T+GojQ2X
RZjvKof3HvoM4g8mxdMPU+MxIW0EIzekveL9jri31H4GW+DD5MSW92q9EOE3rU86y5CqkvuxnfNX
YUwW+SZK+vvdo+0is5v9LTTasFQDkfuNUG2yrwnN4I0gLYakk8snFyany5MXgw3IZTityYB0yG9E
dSzvxYvXsbD3eenlS0/e0zZMbdl6rXnp4DQzfVbCARMCnl0X999W358YCdBxYmLErcq8Lvm4hbjy
x4lXUZVYCFz59rjh5ItClGvAq4xfjoyUNODYIWKHt0qzL9BtORHCuyP+wwuuZBGBT4QocP3xSbfV
PV54IhwkXKHbF5HcPo1bz2vAnXTjJ+N9JDhF+PxkkPX6RWx3ymotX4hZKY53a95iWOz5L54CO/yi
hQLBzaPUz/OjjCpjim6ewIcJ6Jp2finpX1HEcguoiouLCLY2ElXDx/qpGcf+pjNSnHixYjEloXp6
q261zk8zXZ3HxrGlplZIZTkmBV8NlCZjJCpL7k4M3k49Dzf8qpA5/MhUaOzzGqnmAHdsh659gjY6
V167cV9t7xW8jSHxiKNif+LvaT1eDbALPfopAcgxOeP18f2tVsTc9wPWybq8VHwKNMQjgIvAP/2i
+vxgeGKKQPBNZ70G3h186ZXyMdNBdLrI7lF9VauyD+Ni+WaZxfqSYbw8HUsZ2jWA8qmfvNbtxEZE
QQfFBI4kCURvC9S62JF1m3dAiVB8aryZgotPyy6UOlB0GNijjrUfaw7/0gibC722C23XSEiKqLfh
fYNc/a57TCpY7SnE8xo1OSakqJiPM6NhVmRzBjYNvdEoTD8Yi94L1R2tD0JKwDRSXZCh7m7Vw2Am
RRDEHMhzQbmEusfcq58ybGI7eaaiMUc6lwW3LQIofucLyt/t0C0G+xY4XbUjxVIn6vtvVCMCR5Ak
8mJ6mwfo9MtIxybdx+29zhXnYjwfWzdpDhI6d8sIuSa3i+gr5x9iUSKZHo0JPBnRzduHqNAB2+OU
vJ4sKd0MOzaUO4phLvm7hVWecy6dqgCqiD1jo8vAgl459egg9BvJhrkPCywUoiVO8mCyiJdsK/E/
xgGTsGAAA/yDcIsQNFeIsRhdIZwfTJ+ScauxGAHJA1P+cZIzeK7FE9tuisN6HGW0jsTelm4eiPZf
W0eJIxJy+t+eEVBulxwaWCZE0c3UAxIrS/wZz/BZuWWsjEWbwOdXxlL7dnRimJlcWR3O3SsOFUYI
fKM2XldcI50vj+xinhYsdajOSiP3gC3fN6dduc6xOs4J4WlliNkYL1dyF6lNIKMGswcRVfVbm8eo
g+PeH8iYVqjtwQ+Ar30yvNHUZRJjXRTSXGXXPp1UY94jv/H0UqeOXdTH1i1VWZHwcCOJNd6y/0yj
sWI3gd57WbMG1oj/4ofVy/C9H98HfvasNvf45cvvnsnQBSlUx3Dp1abU7zRV1AVoYPTBbKgEyWhb
pht1sLyPNspjsvt84mt3R2c4VfJQ5yhO0js7TU/PPdz/dCEjaXVCbImxmyOYz1N6/aYORYVGtcz8
XGFMaDYXbIjVE7C3iS4R8RaY6h1ApZXww8zQkZ8+pH6bys+ks4vJ6n4Zq540djpGF04u31INsDKj
E7f7+qCujwDs/CysZ08k2djBo+rva8c/43W+RYvnSLJxn+YzCoGWDt4tz200+AEMs5ksmFC+bMn/
BGWgIEt+ANAQS3ukbox0A1IkWZYiMqdsgm0J7pZPt+ozm+BwmDBKWSBRefMh5O6miZGPxfxaVG4+
E2hMt2ZdCRGupMjHAMjeSwSoHsf2hudvXhD5SpK7l/y82WZtmx6xaZC6iA5+edxdeQ3fD3/9R7MG
UOd9ZVW5r7l8RYHIEb0HFXQYB0h2/eaSCRxFcoUWMA5ki99ikLXIq8WMqh6DnxIpw7/klpASJaLo
cMaa1HnssccsJzJaffgAHLDnCa5Kfi4iC66g71CXBVgiTxYvpEtjzULRem3LlRyIFyb3AVfTio9d
jim6vamIUULnHj7WPMtaBLjkMn45GZ44Bn5KlKk2zUxF0EjQHqVtus02J4dfAlEcSrshXwD+oaRh
T3I+OboTB9kG6ReqxyVSQXbxzvhu9nBGRwiicIu7JcexXXnDl8DFpiagOjaeDGNjTjBg6rgSyO0e
cBILU/NF4Svc6pXyC91BXkqLkG60uFLUTdCmcChNqExFaIcKA3fLBAiip7QYBzjyKSemKQELWNau
AFF86mTwdOmR10sySzAKENFBwfDKCwwOXeTH7WVBT4GDT9OdQw4ktnhZsVG7IfqTTIE8mlKrZive
Xckc2zAFjuUvQ+x4B9fts2YYY+Ip4w8y3MDuz1daRFepIWlkdLcfm+RLsO7P5xIOtj/x5xVvyMOR
EZ+bWlSuvgvOsdZFX/UIs2kKMs9rLtwRK6YyFCMg2x35kooxD0Nf1YSCi/JGJmoTU6zdE3js0dim
oGUd4j2/pKcwwYepsOlUbl5pMTqPgvcclA47LfUytu8RSZKc7TiZ8CdQGTcO8mVwfaACH1PeHKpO
bITJlbqOk5JXqDYHFz7bSMONV/SAAm6zL7Yo8TKkrfYQXFViKdvMU2o4899FHFBx3C/N5hFq8NeG
1mdHR8/HuESDSqYmsWziceTxpPJEMXjmcYRPf+kXMHd5S4AG8aWn1UU4NILUB80GeiSkk1whvOTH
uIMGp0to5/BQKGEcnU0LJIEJE57XqV/Cc2u6een2TMq6nP5oRqB3933AsmcWHlMvv5KtPFoeRuiQ
U8LVwNC2c1x2zZPxYYOygC3T6cVT0Q0oI1JmT5OnfMCKdJW6bplUo+3oZSnUzH5x+/r0k2wDGav4
PXIL3Pw/TCZM0MFzKEDxkWQvlhpAJzhwAC3Dr/gsyFlk0t3tBfo1plmd7O+WeB7LC/gSSEl+z5i0
cfrMHW6kKUiDNwsZymuyikWiBHU1Rz10VhfN8jYWM9cH3SVhAHwuLXXit4t7lFxxh455eHhPciaz
PDOVLV9HgHYkW1MoaC2yeoZ8IZoScXQF95v4tWlvxBpvuXQl6VYPm4/FSoNdBPHJ1PZi6f9w6i/2
1jXTk8lVRYYQJDj60ZlhXiGACl68OXkcmV480CDz/XnNNTN/WeGHR5uYVhac1XqkYcwy5J9PwLNW
rePdl1On8idEu5EKAULw/H2Y2p/gjUf3C/gTpEus2M37rV/Ha+bdEhlEwAEmV0LgOD9vZJjxJInv
0KM3Z1bKeyAi8eKBP/HH37BaS9d7FajX4cdPBs7A/gSnBVqeUQC3oR/4LKBwNCCYOOXREO/7lbvV
ZxReAuzhq67LGe/bdehgxBtTTe4GrzV9dJmQWtYwE44+rc01THtDz08GE5/wEAOdgwSYz9JaTBZx
03JMAhf8Egaieo99j8/FJlYD+I9N+bBFNcIZkzikBvH7GArz968zvIL73aoID4Bv81Qo8F44sUch
DA/VxsPKY6bqAmGlzvkd7FPO2kH/oUmHKQ+mFUdlIRIAyVIsujk7VNZgQukIJMHhmewA5xUzphvl
Wn/7zPDuqKUYDKOer83Jx5UYJS4GvSs8LdP3rwi09TU3nlbYHnao3bQzsX0sDH+ZrKFoD8Yd+v3T
LsYQxQpdvjIBIn+Wg/2xIKkyPk4wa/ycEoJfmc6yPE/YPm3J1KSnlJn+QOoP7hdGQZD2TrsR+tVp
l22e9vuit2yUEKCzw3S0Zs4shUV97XBe/WlQ6uMF+Yngqsa/jCsgEjZzhiSTlqGlwwzk/QKVA1uO
LogwMW5f8CaM7ahvOGGmReudnJwP9Cy1R2sOtmLRTMfcfOT2rLrcQuhQRQqbRYbTv49wdGb/RQi2
e99wVorzjbZ8AouJjSjP1+Wl+J9dgc2jNquQZb248vtFto/xTMeobbgrV1XUsPZColEyXByzs6P3
niaJ85RYf6y1E7EKki/X3uiyluaZIIuV6OVYNZULjfBgoSdjQgaga4Ni1hygVfOoxYHsHSgJGBjs
Pktuvvcvn4F8tCNIy0ZHkbJw6KOGB3KPf5u8ia+dciXr5msrLeXVJPPEN8ZlZ2dhucu3LOUBnEsL
WQFTKBI6ces7XfA491bvywg1RnBqRz6jdmRi8o4BmFlCYKyZ2yJnO/0MReVhE3SJAldaq9eTW/kt
gwwTaHag2MqKarIxlCUnhsWud05Kcg4ogI8a8saGETPUfvEhOgXk0A/IfKDpyqWAAWBSXatqBiaN
/URnkv9e3yj6SzrXxckv/iUxMa3KzSuLcq8L4sSiTusRMdMGmbxGIV5qq7EHVzR3xtMC5Wxp4emn
tkr7RIHPB/pv9HMeOEMWNINQmrPSRnxhIxf4bBo7uqGwmcMLWBH8zJV2jheiYPTJqPsaIW8Kgka0
gcbnHLa7hgmaynlEWAfNaVjOehtwCLfSBXoaP3TKUposgz+Wk8s3fkd3wN5p2vwy7AG1he6YEQij
HrZc3uZYru/hczsUQWZpgM4epiNjJ2JcrbtL9W6DTKM75xZnXX+9tlbJW8UCysb45QbrrTTHS26y
mSPrypxCY1iRnjy9E+0nkLjzMYgNruK3T/8Qtfb0pzYfW8bDsT35KYIy1FzlbuL25hoxv6yupfWL
VbYKGov3odwzN8YpAWbKS7eDSD+nsxOxDrPK46oP2WPPtJ9mAXpkz7rmNGW1ODYJwkkRT/3dvbYy
F8GVzbZLCAB7AVSWs2KuUytSVW+Q8LMh/XfXHMa2toP+w5XLXK9FyoYSIma6vis9RNyJY9yMzhj5
X2jyeFjOr1W50jFVzvIoI6iE2Q/xc4sze+Jux5vKW9r6FFfT4geV6Ns5huzJP7wuKXv++wzI+eZ1
yHEhT7EwTtk7DxfN3wvzUGxj8jHCKsKZABWD4DcWLOsjqQueCtRrzgf/8at6Mvy3+MZEmbVwjetH
XrLy2qium92tJqDFWVQ7Elbq2VV8yQ3gJIlxMYpWjXv/iG0HGTmCGKROpg3lwa2DNqCy5n+OHahf
rgI/xtDCL4turinqeX2rhR+/DhG72/qy9hnZncJxCO7glzXnnOqQFIhs3tCJ+3TV9wgjz1pCtghg
aqoecu/h867yeeiNmkEzBRdTWNC/HaD1iiRJMQqTEF734Yr1JcYYMLggMpZ5Yn0s/iydZkLyVpcf
9A66cYcrTaq8uer4A7QUcgoy7/3JgxWOHJEFPVkMobyPKVTvgixGnhNTyoUsGyDa8QDV+8LDP7D7
m1gjd4xDi4oXCY6rmfdtbmNbaK5IBCfrzuHz1gK5c+R1ups+d9VVSi1te0d8Pu1wgbvxpQb1FjzP
gyBn/dL9NE56brFdmnCiuKTheW0oP05Lp9l8lsUcpAzl5mnz8l5/bVROXbR3UbU3wM52zIexRmkT
k3lEM73ALVHQ1nKizVnxm+jZpRlyx2W6U+C557KnHCVHwgJBTopQKhFbsn0xcOpN7A172Xjy6UNx
eWQBjzzToO8JLq/N169dpDCVxzz6Dc0bN3NjrKCoWP9ubR+DAJAmj5fPY2rEMx8x4Pilldrjioo6
ZkSxX/1lm8IPhIDubUjLpz9eN8jdhR4eeu4tNb4gnr8OmYJMit5EeQ5sVC7OV4SE3NfwvBECR2kP
JwCGOpJohjCnjQ6xGOzb2CCm7Mn8GiigV4DShBtl4yclUk6MSDc9i66SFe/6uZYOnOb9FNG8+lvc
kdNbw8b+eFixiQCwC2+0bFkKhg8fmRkqOM4whAJYG4MR4U4fpAJ7oN7KvDb/0pAvIh9QACEMRRSU
cuU5KeoEwIvRfZ642f6DyylxBRmaOsWTGuPxe0cXsVURc33WqUXu04y2fmA3v5r7QXKYOdVSsvJ9
a5gj5BK3x7wlaSEo/sZz3I6HEbuZ1vjsEc8mR5xNCT/KXucI700Lz7TDvMFDMBTwotp6ZNH3baQD
dqzGbZboM8ob7qHgZZockead6ohor+1nmrgV6j/sTF4fSOHAJseHBIB79JrJ4XvW/wGx/Xv4UCVQ
YBAS4xCnM9Oh6E3138GqsBXXCU+ScUGSj5YXK8wD50742aEvav9Of/QsbO7wXFGwPBcYQ0HWvTTY
VBbBZGiNmQBSlUQPtqRoGJ3moiU7Gn1qZnf48tHI0/yN2PUEg22SE2LISJc/8ZsEOVT3u9Pboa7I
iJflE00j01u68+LnhpZNwsINYdZwji8s2ysgOJnmmSWMCZZeobKVQHVOkyWyi+kLQAQG8bGR5A7S
DrBNXMhDO8uDOvWV5TOffsd2PzGk2K75a+VW8ASN9wH9eF/N2gfXyIounCp8goaCB4Fo2wnPLt6g
1wpyNbBTLJTsvGgnG2Iq7lcg2vcd6eXMKRGqM+jlwMFdO1iVzaLgBoCWsIgfi2LeclOgBJPx9bv3
95joJFechL/ILp9MyM3ydzJ9Wcz/Q6RTrCZYSlxCagI2HWJ8LjD1AyZpF3J8N4PzEG7SriQM6e7w
9SdG+w3Ui0watAA2buExzd2OwS8iTNjaJks1lm9PkpKzBftFSMLpHKETahU0ovwkmLH4HIrfR6cB
HthY6TSsBseT23iMhVl8gsEFe+mBfUxRQ9KsX1glFAEj1AX32z3ChMKMezO4oVd4rJkB88Pyhj7r
cKVJN5U8ZEHAhaAtxufEDuaOFuGDDtwB9quvxR+B72asHuDDe8kHgMb0oJo+xxYXvo0VN5HDEafP
XENA25qDiCGpsFyUC3VH8NqGGz+jkBKjA4uB/fianIkoQfOM8nddsJakWBgykiPmokDRm0aqS+ES
DA7NFLYwNjEaHyTWbKei8QZd0wP1SII9HE8Hdv55hzAuZ1c2ZAXDWdIfUSmCKjvNLUqX/o8HMSZT
g9yPfFqohkyOoakssEjpLAaYMtD/IyuYfp10J6FkAoTUG+EI6asB3El14uWbN8FDHYZjcAZnqw3U
kqqUCEpPhp6Xwywey6hkLMmcrSRGpsDnQbUXPh3bEpV7+SeKlVsKFRCJ/t0sar/lY0Cixg+3J8Zw
ulnYgSHpVcSEoBok4pw5CF8PtVSohSnCStqev2fpEZmzOEW1qzCzbkiO0nYfhmATp1onfHcm7zQE
AxYcs+Knd0wUO9GILs5McL1ZX1cRxNPGo4YkMIeZWM+MswQ6FZ5CKUA9L3RFd3s0a2eqiy56xS6Y
Z3MUPGB1IBUxpgNWEIP5u7Y3vDyzuw/cifrL51VTQOS5TBJOJsAYFV+Pvn5Qw+nOM/jMizlLZpYj
sP4lTy2sLhxxWcbMZpGyG/UFMBXU1tuDLQlOSFTfKLNJKlCgnhoaLheZE06xe2O6HC36QEMNqhH4
xzbtt+SY9v5kH9VIevlM3/jE7eZAZUv5tnWB9AK3vdPNWYxReLTf2QbttgYeBuZqKJ6qr8Xmlqx2
6zGiVMFeUB9ZvqFEXaM65pN9TLfJ32mtsrxh4kj+ZW/e/0g7ZUu2Z57iILJkHQ5ADzI1m0aDbIEx
8qo4Smjne4dpN4pBFB8zRIunNdaBkFZjuGTkrFipn/sjo0Vux2diK1lYABxuj4W+0wxVCL2fS7bJ
29Gt8yI2gedqySJ5S4Si0ExVJoswZi7Ge964itPO4qjf3KlSX2G8VDbAAsgf2IS85kuZjepfQsA6
+1KHJSvSlYvqfVa4wSk4UBoB6VNsTOz2j0aJ7mkA/q2OdVE1ex8ai1g4DCDxH/rYnbTuA3ZRyAC/
XkYTy9DeYmX7DoebGI0Svqds3Wzb/adxfuHyrCvrjf+35/x2UeKnXKC7UWlgcpryefyI8kDaIOal
4eYG4RQbmNRwfKWl5oYt+5V+y+cePDf1KLrmsGhtenW+ISeYKtLOeOknU06zZeE6m0HLHhY5YYBM
6t1ErII6VCWGC9AdsDUjgKjmRKPEG1GIC7QzxrR8hl4xJ+8Wmpa+YrSwTy7qFhTEdcAxVGmko3Az
+E9fdr9fz4Vhd1BdFKXdbnsYWdkvAnL7rZto316LEq0mGo1frn1qLwDT9uNr5L/VGbaQ7umJTxt7
/n4c4IH3Lwuyj2jrie74rhKHOpPKi5W6p+x0YpDvoebLiz4k6Aqfm/KjOPz5FmGzGf1l51wDz2yQ
qLRqRf5lHlZLjNrJ8WQnbheR54ED9eGw3MwxEQTfxngd2iN50eGTHE9+ctqdgQ0YFRn3+A8p3BlK
ijV0pJ830taZSqJ0wnUhCsMQ2OtqTOj36E+98hlPPj6tT2d9Z/gpfzDTxpynnoI75iBuIDQ6I94G
bKHIwmcIc8aMJR22LpVQmagB49AKHptxv5Pk9S5ZexYwM/51SNeXESWS/dwUkt+2HBpc6bQhQ08f
XL4Do0dmjIFnLvjRrT+ku7m7LnSvdBtRlzcXRBDw6Z/b6sIzmXxIHrOwvfDX916LouqiANXvxEXq
rricXKAQIANOUU+vjnMdIDtBBi7AC9AVyYWpAoNplEN3sAIocEH9X2SeRro0zvCob8X24LkFZIwv
XuPocp81qA16AgPJGMpS0EF2YpJ4TjfJEt1/QRnIjqz7acP4gtxWW2w2oqGtLkwtxm8DJgqhQbwg
nNeEh7IkZ0VfBPqeZxnu8pZfxV3Dr4rnyu8A/5NHLJu0FaaiZXmu0ek5aYo2Hj4H9x/b0vxIODLA
5m7qQoxZ1K1xRxeL+50IKGieuChPA3wQpwsSVI6mCjcYU5EQnNp7Ym0H02L9DvpNFnFu6cy2RyTy
fOmSiBYEcGVTLRCgIToGecqsnQaR/QqaHd3ChiGa8QOxE4SatEaiHEfUYYiokKrnHp2F0i7r8R7h
FgGAp0kEUSWOfeZ7+Zbehy5Abf6G3rf71U8m+cx1U87v+FywkkCFwkLRIjpimzGZUjix5a8paIjM
E0IJdsM3HAwt1k8cDM9noAx/iiGW2UYP1C9E95Sl23iABYRnTpvss3vsp3cR1jWZKGRXlkb8Nu+j
ExvhaTc+2UNpNM0HLe1Rd33WT2fwGRuTjMOyZMs4yWFPpmxQ+na4q6Z1XalmoSXrZJhdPrB27oi6
JHlgFR+vPL1+0xKMCBTuj86HKH/PYwXFa/pwyq+C3LJsSNdGzfS5viVMmErFfdum8rJ7qH8Zln6B
J6Useyjk5XTZZJpNCj+TdzrMPa1FvtwO98y5XieM7OU/cbz6fS8n9ECf7DZ+iQyQF3Pg12bElOGd
JuEATUjR6Mx6xUInH9nN+xM2RDrIWWuF3bfzJt7giRVZBwDfSNNTD0wY7NLocT19kbBKA6vMVf5M
2XOlK6qBLeg1dr5VP9OEvJGy6X7Nm+MwlSxwvfazLudK8SYRBowXJl1ykkp/IGk/0uo9xC+9KZ8M
aydfb9xMKDeV1UTvfOkVA4Fo1c2pXT8LwkZBWl2SRfYdo8Y64ehikiS/NCeL65MxQQwS9yQhsTVV
si/SZSZjL4y/9Sis51LMx2WihoQPvL0+5ZEebDUw16NRT45bITP4hy31HOCBUPLX0AI3vCk+ymbY
qzghhl/sD+8yc8QX19LeaUrlnIp1xgBFZ93ui1eKCT91783AG/722dAYF92f3pSLLD7N8nqbfecP
yOotYJPH5LWoXwSZtfp00uU40/UPMX7pkMeX7XuHI23SMFluUR2prA0Vh2njmxURuGll5GJB7mZD
hCEj+mljwLCV+glr9W444zAfzvifVWM2v5hKHgeZ/ddChTUF9QGRwtN4DRxugCoaA+9jn8U19OZq
GD88tB1UFBtlVzCU+ILiM8qIeXdCPzgtcIG151cCxgw0rsE8d5WvuCi0oF6V9DmA255m0VnST/LL
vy5nLIHYIBKSU9mDPyYMUsDFT1WrjmYPQBOoWXZ1EFtPp1+Ppw8b5APeSky264krufK5/cUIgWRi
AX0DlJCHHaNzESjvZCRCJI3hk2UR+1su6o3M2JD54W/hq0uU5K+zygTgeqCOZfDSXDFJ29KhhpE0
CD6IwgXNxxJdXeI2fFEYlYyTD9VJvJqTpymh1QHiWTl95SCKzuHYOoge7c5qbUjRfud/VrHX+Y9f
zpsFbTezsf5Pc+WfdNHgZ5YNxgh7NgCodIZWFX6OOJ6OtIssRShaEKagNkZiv+RaI7cA/R2FDB0l
kjqWoshXSgSUKFyZp7KWfqyHhLLQot0EtBQaODNulM4td0ZXL9iJPLcAvzkVkeSSAEBhv1EYjhw5
drgjkyYCmkOlm3EBEPBMygP8GvwFjznHKn0mXbIWe6D7JVgspM0QdATNCGwNuxz2Vt2UKQEiQWmV
C028geYWbXvHjUGbeId0g9pXyE9IA7wIgDkZrBMLfj/fiK9P/ATFDNc+dih0uTDkgFrCMd8j642B
4PKDHYsbYHSuo6DDYuCgShSaahYyqB+ow7HawrAbmgRCkIp34Cf/0BIRKRuzvBO5y/z5qQE7JAYT
F20hxfoTHCNNDgLlxqEP5p95ffB48iuf25XE4N2KRb3wvtCoEjbIxJyj4UHaNZKqEnvAFKZId+wW
8SFZNX/EgLFi8p6w4xuLluA/ms5sSVFmi8JPZAQik7cyKyriVHpDOJUgoojK9PTny+rzR3dXW4KQ
JjnsYa21v6JIAfsc5jKozedisM3HohHIh5GAQwsbs5qYOFULaM5wuKoBCZT9IwUy9OHq02ye2Qa9
M1ESApOqWX1UokmAquMd776vS74e7R4ODoYkVu0TGDaZKwhybwYfgsHPUwNufNSFaPwYFx8LFzV3
aMwgeGhCk0/ZXshYf6mbAKu3zghiPT3U9x89Myt1u9aAtWP8/5Hk+kd6DM4Yx/qUWmG/YohKyAMa
AXfSWEY6bcrf9uqTyZNgAAPoTTxKDFSKl8hHpfZbCvDwhSaQIeyBlwI9pezBEq5rh61A7BbxhcUb
aUyb+gKXEv8FOwmseO0AuwCzThKnIDwkOzeNlQWVTfYhP8VCamDj3RwsfvBuExJlGlWRye8+UFyF
LQqwBAbutAM/UYv3aTYLeQXEXQBNbwT1BL7NJ2bQAG2npgfAV3D5wMMuXEIqHD5J7QIqG3AHWsqt
wCcMtjJ6g0MnoTqh5l6Z9wNBA6GlCtn7dTst5kbicRWNKri0ff3F7wAxf8n2GuwUFK7gGDZeh4zw
UgLxjIQJ0x7haDE0MIVNhtmzXWgAUAhcZnY2cBpMPYFQHUzKuQQZGmYHFV0Sv6Cmuh7SbINCENCb
MXhA+ZJgoVGJzwX59VpBaXG1wgEKWkhIHaK6ZzWkG5BT71nDbZogzDQu5m+3qh0y/5yP5GELDpBa
QpNsaGMitQ0Cy/6QunMk992iB7GGaInD2/e3C+NBuwzRZjBGvTq8oQnR2CVKC4XFFYovujFjGlBp
FEcOaDlrl1H74ouDrUPBnkKBrEvUCJ9RIEcJS32kw1EiE0LFSqQ4TrHzgUV/7zbD/G5Li2xDgjAX
mQd2kpQdyLAeClqcoLGo3YD6stnue3QXyfbpkwC9grQdixbqvpSZYGE1ocN+BnaTBPwk6lYQLZcc
46Jc2j1588cVxOim3pN3B6UDUsUgAMn+09gSRQ6Bkl1Af/BNBynl5SkH4w4S1GTNe38mpgGIhs6W
Zbw/R4McFqMd51CYAHbMjzROKQNsLCCz/Dxn/SCdkD1edMB8GT2UfC2tz46A/wvFUNuDjnddAh58
HtWzQsAwddrCxv9NGe6L1zx3SkDWIx2pCBiZPRA3lCSPZ8X6y9Yx76bllHBnu63xhI6o/3jDcBiW
U3nSuJRPgEnI3YLa/HqbjjLxhGxufj0m1g3NF5Cii5wl9WrETGBcsgedEFZ7jB4wiK6TzkJ4nqpH
eGjEFU83AMLUDFGDegZtSHuNtENrK2M0++zGMRaihrzhijhQf4JN6PbxVSHRz9IpkJQZFTgWOtml
xLltyQmrxPD6kUyNP7BHhE9itNyEfYpcmgQ7hLUZOfoR+gvMMeqDMReZox30GopcXp0hlY5QLR1L
EJq/QkMI0lWmm6DwgVkZLIxydHtZN2SpUnCB5mOngVItbbwUWlDxhKDwLjHqpcWeME0lUUabrLaT
OKApSOa+qAaY8N3ZSaPGR942NMaoxdnsgyxbZJmfJplXlHioBWQZY4jGQKBYcWqgEAmyMtSTpc4i
Mb6rC0pDVDfUQpRaoQnmFl6h9wzvHk7ZWflJIqjeaRgvT/C+pvdZHiKbAm7SG6BxpLrbU3CFs+Gt
nGnssgST//1Q4Bp2h41hTvjOQb26xAD803lIXTo2o7QIQTUCep9xMoPZyH2bcR99OIrAEteD0lAg
Hjv5OuVveyZOMx9OYVG4nUt1bEpTj9GnGB6u5KAoLX3Am9FO8gkFKw21D9LnFZ7jHUrzAC42BHGT
E17cAsVdFJ8d0ARPf+sWhzw05twNROg09qgFuCYWNMZIPH621Dq0lF257b1FTfVsLeb7wFXmzYLk
FmVmAEM6ggoSKf6D/QWvWqg4aqPnShtdKGfCTnzM9jCB0GfQQoBZ6Rp0pHNdE6PZ3uYxxZMEj7Kx
iblPRQXfeAkYgnaB24URvNr6HfZaP4DKNUKNbZoHvekJduiKYtqI2xFnJUTjIwlD64F2mjC4EDHU
dlRV9BUId7clUQV4PrhPvVHn9dGGY7bu0kvBfkLiyfyMOsgGoxjFAxDzR8MlyjUG5GXjHfF9tZBa
eMS0geTczM/xcYTNYtg4zEw7ctiMemwdMnnHLlL33xPRynKtbY6DAG7eaug0UlAK5RLiX3A3vOe+
giACuwLbbk/ICxtE35Io/yBq13g5MUvUTG8nJL1qqjvczc85J1fxhi82zlCWjFFfxoIb3SCz/n43
z+hzVp0yGC6ByikLIGQ62hyhGugT9kR4/9ntzM1AnZFDoUwfUkIPtAZGoKvhpjNDWwwR9oYjySPk
wzuKtX0viLFi1iIVQn+huEM8XEXuJ9CJK0nQh4KG2gUkT3f9PUqUr4G5+x2PupFLSXjyyKX1Bk+o
2A3gXaEzz0ajTQytAprr1KAWSevA50otcosVWjJkuiA8EiNCJHSGBhWmFKp81a4bgOdESsXqE+In
T8US/PEXKWoBKTJfH8ScWHWVCF0bygUeVdYnYLDdCM6cEHG6Mianv79E9p2Wet++PFVXOWGRdVo5
rMUqjJ0LpZZQVhwREtmRxXqyt+xBNpDplCV8qUAiX7gAb30pF9e3C/dV5oGTVaJFUDbJLkNMuwma
LyrS+TJbKmBQVavk2YH2WBIC1aIUuIrfkdnz76jywJhgRn8tESPOBcztfvlub2vlPUFeeuA3IRpZ
08/HrVHqIfkxvv/U1GlbyuQgdjnhv9/BkrIzN5O6xVHPb73B7srTJB/ML4jwurqFNoP9CQan0hnj
C276KN980MbCLXPBFxEiM+9ub6fuNJYT2D/+EDjujfJXJlU9dje4ebk9KG2kihEZQ5dqCAwF1KPu
KsQYqUO1zAhQfUcykpr3sYok4tdEARff2QAZZssAGCEllBZ/efFu7fZG6TYnB3/4sKnFJNAxicjW
8znGadbZCHP3BnCmLQ2wQs++gp5DJewNAFyAD/tXqjCOtJ49TGx8UQTGhyOuwS0l85VbmmH2KR+x
KoMX6lfI1jmaW3EmXXxoguT8WPFbQ1iDHZTEEZdE3p2q7ahAmunsdeD19/A41xsR+zl9EGtF4uZB
uShyA2Tk0ORwHjkFOsBTWgVlIShFTtXN87uz4QBwPAbkBG49NdXErjsb15nEG+LQAbo+LReJSKfg
OoNcJ1kNDIm1FDHJgamA0MyXVBl6boi+gsxRne8vEKqC6nVINv3ANAXMCWu+twOD/biU+DnO1xh9
FpRKyZf1VrWUfXEyFqUzJFRhqQClYKptVQJ5ZotAozqSiP6XfoN21uo6pAwJzpP1oiGUvcACG1JA
w+3QAiA+/FOd3jaoO1hlMFU9+gRP+im7otlvL9ccNG0S6qV3DleT72MswYAvkxKFwuPe1BueUL3h
nRLdBuLTVBrvzF7rtL/YMIkN2PStOtMnFa9PYkwYpqJynlcAUC1toyE1kZPuz+bIoa1r+M6XYaiH
+plV4X7JliVgYzEtmZOoh6zx9B1wguiikXNgB41/jU2+T8ftFFg2pVnM9xpbEg4Z5gVIWGBN2hr2
D1on8eYLYjQaUPXlTEzrvYFNMe5N1Hm8wGslB69aRVDytJAj+SVrSNz1hYivtiFUU6xiNyE7PgEI
h0bta1qg+kLKBAJguwdangIkIl8Pehn8YBO0ZjOH3m0/wm6VeWSIRabM1n/A01rZRMHfWBCeMRhC
vjKeNj+GLfOzIzI0BB9L/s7VbBJuc+tIoN2CnDpiPzW1BUEJG1EvG9qiqQlpqFFv0pqTZLQUQIkj
feekdk7lRfBdlOG7L3tRD2jAhcwmICZMxIytiyrFcJ2ZELYOMrNAkPJAPClTR92Kqk3kIL82leDf
FFYnnb/TNn3rGcH6xpQq59+nwBFjVFMQiQQ6YO1dIZAZZBtuu/bAWGfoMDBeh9chCW9h8yMDz5g3
HltnisV1xXhjA7EoHw+GqW9xfweaDvkqksAoj8LyI5dR+U2AhDHhdgawP8VaNbP92+UPmHLdw4ay
4inKJKwBHcMWaSUgNSz2S3CnCbFqIGjs5qT1GsKCzbmaQztcd6PLHeTfcENkn2yKWwjB3FG3yIKr
C5DSNMCU6eDNoFLZBtZXaV+QY/LyKdmPYltjzayBiFvXC4AJke9v4HqQdWJBhReARtIR2C34gcRJ
FzcMUkBxsKjuQk6APAHeOPhwnOTB5DsdHu8OMmvkuWoX90/16ilFNFwyE+vPEqEBMMjvBXBZsKXl
Loer0l9V55S5tGMJnnU8oWJE+Z0qbFb1XxSwT57ghRnf5yEwBGuQdzJxqJUIIj7wgURQrDgT07xK
doYTtmOoahtKgLUHQ8OkQZLKK1bk1x8o+7AVBkwxZ1Mz7FLwZOwrhWWAU0e1bV/vs0W6QChJwJ4J
KqHDzkxAEX4EmzId/XxpthjDpKWCAt7Aa0z8CERSbdemjqjUHvgtNlqDtdI4DOMQyv08t2UTLAol
4q9ewg5IsTvv7j692iTX6HXW5O2JIFzhd4Fi12sMwQmCXOSJHy5YNauO6OoxJHqYNTcINXchWb0o
VQcB2uIABRG5N4KKYQ/VxcfhtSoieEn+LSK+zU6Mw7G9Bo19XWWr6vft9GcDcnxYDxciKRHZo5b8
OtG62MRgJExGPCtlxQLagY9tUiKiEdz3N8Cpo1AtmP6xUPAqcMBxrTP23Tmo42SEC1Ytm3M7I3UH
4Q3nZ090iZAXYDnKOsEfIWiAV45TCwGuRpqFOAADXoUraOEFJamrItiUHebPFyLtQAqqIF682cg+
vnKQkZzdvWagreze6Kce/cjcF9cwHV+6MdE+kdReEJ6IN6qov2SlCHhdXVRKhofBdEDx72zMGSxr
X6dGPFxAKT9UVLNeQXmQROf1wSdE6fkRdXbza8yJmjiSk+APwfyULNSpQilg6J0KjFdiWH6FIMvg
0LhPLLeI0q9oPSIZxYZuswQEJfI85m1SsMkeEvRNgMNEQI+pxTKHJEk5sjyxeEH9FozyQOTpf98/
BBwQnEAO5ETS9tk6UJhavB025MPjN6MAIUdZNddPxcbzIcGLOmztDc8Q2+/gCrGN2VbRyBs9xvT3
CG0u1HMlYTEP54+AuL1FsMlJJgSqLflUgP2kbkcx/f7Ab6tU3JLUr8N2lyrWm8RY4QIIBS8zyKbg
p1rQUbKHEgFokvCGjQXaj9TeRdsNI2qyh5d49zkSdsX2hp4DEQOS4DUA3kG15RDpECM8kcWzcXZG
2g+SUe0lTsb6cDEEm87+OUqRQC7xf1EENXAp76FThpASpwy52u1j8hmousqs+jha3ANaBg4Jj3/P
0ksuB0b1bXkFkR9jzZm3JeVWxeDbd8cbw2kEX4VADz4MbhGByHxf9uANsLwJUQ1CckdAVvki238v
wCvehdO27pvVEedCPWYLdcs5RB8JF1GrsgbwgDrPCwp4TYpY8MJJ9KNGQeCNKgr8zIYwkKm6Y6NV
QShAKRx27B4oYYED4La8rFlF2F6halHwC3nvjDBcgfkDAmMN36WIHfLdrwWT5j19LqDhqaNXabLq
IaqVSeaRvRo2NFOuvwKiuSbexTfoApyvNR3EjMPpgVYNHYcgf3bIsQWUsbRJJ1AxwBjgi1rRDaWC
Zu1g/kFm8pBbraa5ZeKPKLOn9/USgIof5+OI19Kxcb9hf5MD1HEK0H49h+iqRUB0hBatlVwQ/0ku
KIIfBwhkEGAeD+zeLxL/z9RG2lUBv/qwEgpLVUhdyfLouqNuRUONJAEmGe4hh7hfv3GLPeUN5+8j
6ucCNgPW9YftllwMtnIekd7AYsO01REV4qZh9/P+ldxhoIdn3JHHWIVvf7d14OF4f+ciUgTcQUss
0vKjRILzM+rfx/rLvJ6R7SasP8qBl+NW93HlQDc3FkYkpt6VIg/wdAAh1NC9Mfx/7zusBZakCmG3
UwwFOEB3DQoyDsQFhKFxKXD3sY7YqsNGgG1bRFRR9mEMG4aFmifd2DmG4FGijElED/ROD3Hiq0m0
E1E3Bc8MfbyZsMDIpf7FRLHwiPc14JjRa9gDG2yQ9cocuVvBBYo3t6/XYRhDC+rWWGffcgYg5jaw
+AkHnD2UXY+gX0yVjdQmc5vsiDG9oUYnsFgscl0ZtgHG+0nIw4F1SS6o7r62eH2YpdVt9IIXuZcX
sSgGOLxayKl//urOUlMrPTz8/IAkEUZ+u1F+wamCs3gJb4BQKEQk0kmu5hKvYR3OzOgB1wBZaYb/
zSFC7X8J0ySC/V8BqEtQl+D/57iesjEcCaNFpY/iDomObMwsoSA38NFClIbX8EXD62VIB/YOqd+Y
rJIvYIbxSrUBnG3eLBOQc7W+pSKK+ku5b5yQFYVVBPSvQvj3aRG4w71A6AgQDK4pWRGxvQ0JERLn
wr9g6ECRKhwC2/x979lQiCmjOo2ZumwvGC5EYkneE36VLrox4nGOiT+jBH53+0Q7sdH7xLmIL2Hb
EPYjEcNnmiX5sJAALhFgtSI6jCXaznIboaEiTCfQiSRTVCfjiZCANFdEk3lMeHVpxFNiRYR2Cb7I
1FFwmBjQ6VAjBFmx0ma4TmuFtSkZreVJ3TeNCEav8wke4XtGXRdG4FzBnREvycAh+YuDgz9odVti
dS75uT2mNKYY0jnjep0sb07v+OL7XEj1xSF4CRhgEBdsVh1mIFv/dXwidjW9+m/rGgo78g4NJ59D
UQpvTCwCdvTYNl/Qtd3xfRlsmyMur4uA+550VHOEZoyhWLrkBmEWs1qzNSRznohEANJXo5TgAfWb
pAzZDOuEppvTt5+r+FRtbvokR5JdPyXUsRjDviZdAeTslP58l4VuykBrO/e7pIgn+AmybXvZevt2
GuaUCbgVZrXPXtY7bGbPMA3vs6EbzwcgWUfwlXKqfo1ASkrnAXKkZN1WBL8gDxhgXOCNFiK+Soow
3cNXvkLCvIAq1w2HBKQWlsfyGDtfwdVmHXHvG6o8DrFY7F3/5umQzBGjE6E+2b8Qx/2Be6Ptu8kT
SCAQOvw/KaIyPWpaL4otGADMXdKsSKOgNsKWgHFNHpdNDtsRDxDwH9Q61vn6a5G/eK3FyoDL8ECu
z1yx5rPF1ZeXiJMTduMx3uf1mtgbTI/5e/12r4vTCCiywxbw0xui8eLIJKSOn8yUyWJiHsjsCggV
kKIhUkfmhETQoPAkhABdtqw3Pg0ZuJ44m+xOThcxBS00qTDr2SjJlJVjShB7LzMdTfED9tIUTASQ
RFTUptUK35ygPG61yDQc6jVGZUdJbOB4EB4yGwbK4iq6tmeXuCG8Jwqa527tZmNIfXPqYqMg0xN8
DOiClJsZgk5smOXlZvf0dTf1u6hzCWdAuI4+f9s/CVWKblEeESZSvWYzh3mkYwCMsU91LwZ3HmTA
Rmj8HUVIENH4E6S+b6cXKGXJT1pR8GX6OfKkcbsQsPJO9U9NPAgx8RGmTRdRimSZbLVzL3GKY3wm
qOMoP6puDdzPmJ4rRjAYegpCP1fuqEPbdEgvkV9+GeCA+lsN8TV4mtO3bmJK9yc4cAVywdqkmyIu
a+8ggC2Jb0bIGYC/+OBR8EQozGqSI73PI5rNiiVSftT41MzXAmP8u1fWzVLf8oSAcHNVyqBVGNrk
noiLE07Au8aTozzKmEW43FHjEsAriexF8iM2KBRKogow3c35utUcpYjqDE9U3lyxBSEtn4c/Zcgy
YEPXlCyWPKiUg5hSsU46tIY9tAShE5IPJc84OfZhhXX+UYD8eQ04AclnMRoUEUxgFIjfjMPfz82A
eyIIDQZNjJh6RpSMV+J/3TmSYPMyD64RFEe4EngJjviFYrl/ZyXQMP4+zRUqHCrl73dx7Ap5EU54
xJXNOSRI3lI4SRwi1c8rcXlx8N/tEi4sLis+0Pt7lxpu/J95vCtccOGU/f2h2xE5hNtwPBJbYFo4
NPOoO/+O90bzY7PiW88JLTNpOSyCEZknTiPxTnle8RMG1+YrWlD53Be15AP12JzGB6w6A8Q9Kc/l
+bH7dxgsJAWy+TIpCTCVg5V/nWTefz85BCppzEVI6nnlGRIs6RcCWD79pgF/VTYNN8mILdwGbD9U
oQTbBu4BECUxTFuyCaDgxnbkjQYoEqgOmam/nyC1ufXVi8cpd/twE/GPJKM4oQk+gEtIrXrtgYZ5
4hVmGiq597N478MHU4/mcu5/F+V/eMIpTOb4VzGnhNqozF6ENJ6CnONnhCnWHmqsCPqByNQH9h7a
7NxI3Ozjc3nxVsybwLn+vXzNrh4fi8f8wGz7u9Q9bILXrKyg1wz+7v+acTR9WKIt2JFNkEev2b8/
1OidPUJ0A8Ir9YSCLOL297Bc8RJsouzeOfaaEbPpoHk2wR3MKm15hERvUI3n1EfIxhqP7yEFkmc0
es+74vZ8JDB4+8kr8b8xfs2IId3OQwJJwZDwHiL4TOoer16jvYCck88Pxc/O2svmfIiagcEOjuwB
aGiZkCdK2fwbiJXAASK8Ej9bO49gdPL0xFcVxyWe6SNEhnvz7+zvgSJgHBEhU3GMVPW/U1UuVfri
oLgoj0BcX9xFXPnfm+JzqkNyRpwh3mIAuOJz4lQgtR69Va5KiJI8/Zj+jt0bT7/02w2jAcAXL8XQ
6EQ49d8RcR3tN3Z5jjC8S78+aL+3M5+wxTVKX3zgdhZ3EmdCt/LvIWrVf+MLS+VwPwuarjhLvBe7
9cEYl77x++/T4r2BzNj49wExREufpyLO5nL/PiqO8hFGc8lxMGIMVvHb7dwAohFH/31evDfAdgfL
eAZ4dT9LfCsDAoNohxiQ4sQBU5h+YA6I38U77UGMejFpjN+W9op5IKYO5fOIn4vHIAre47J1ASMa
2j4wx/AZPfgHVi2syQ6HOvAu6szg9WEdYsk/o36AZPnqxQmfFUpm0Xv2ntVEI6PrpAgLjD4qU/Pm
ixQi33/VD5j7LGbg4/hIPyhDcZ58ACsGyO4dfWfypgxf/M9SJC7DUpVOANJxJutsP2AVyLw56BgW
Qcw39Aq+UNhR1GP9JQonXojFTCxqWLz8Id/MPyhRM/xhss/fiCq9duaB4LOJxPL5qJ19I3wODstY
xXXUkD1MzHTCDfmFWwAn56q5YMUR8i7MB+Rb1FtYsMCN2oh1Iq2RezUXGdKM/grQvLil+CPO4kYO
AURyc0uZ/SDUHZGf1B3WPWNjbHQWWHE54m5/b3NZdvLVv88jdFFH3ObfdRQ73uTekXXeoCWolvG3
RkICTQv+ICPnQtZmW+I9oAA/oDZEuVBarnviAuIexqF2B4FOe1Ed8Q0k8P+9/+97iL1EmorGFzQ7
p8Xikv/OEGeK18DMNhmvM6/csXyTnV41Phej042NeHtIvKtBfJS+Ef2MU/Fvo/qEojNbFHQUGyUF
+7sQWp2Q/LvgKN5TzAIaE4cGlnGYi4f5ZKvhOYmT//2UeY4xCh02j0AwmgeEIv96B0QwoMwY/zWk
b/Bp/ro89/orel4MDtFyUYpKNFSMg399zWghqf43RMReKJ6K/HdC5Yv9UXwBHRqaGEjiiHL4+50M
Pi/SiRiGtFx3Cjri3zn44Gxw4ndQNgQT+2QjyEPQ8WLQ9dllHzuRoaAcykZcXfx77FDUwiX6tx83
bG4Ns/Jzvk7Q5iC7zlQmRySm8URiQ/6376VMX7EhiaN8IMYSYoZVvnRgeAUqj0EcI9/A5e+78kwI
n1FWsHn/+wzCMzxF0YA774ljbG7k23yZW/x97Cy2V+q5/ptyKCrvCHr+dYC4rrKRD9SCIbMgDDZx
msyaTAV7vxBJDPGm+DTWA99ZTFqZhn3o1Rjqe8xqJb6v6GXp/5cUDRc9IHpr6IhZLXqpYmSJf//1
jpgu4nnxGC2Mo4m+rZYqg5qmY180SyLvII5uRBx3xY7uPjAAzkw0bKJmdT+RA6JH32BzzypBJih1
11H9sJjYlENVDvWsvwJov+FszJMVIuwzzNOI4H2zIpxyPyEwAAB89CQXcOZ/UK7GQSeTgWpvP2AV
2XTiPI3/horJetStPiAMEVSpET6AObt5FIRKlMOcYiakEGghUBs0KiAp1qCElDU+QDOwi125E80l
zi7azWEyKuiPMugPdWRspOlt9wnLsCQCdMYQ/pzlw+2kXDSsQBS6oBocGogGdfTgtO+CdNlSRrz/
HWWTWNSg6K+GmGrcGJol5vyZCze0BDLzrp3WU8Rx/HRCL3Ur1vXwOyvpRBij3wVnf0I+BLtfO9wZ
WHR2s2K4g5k+V2F7UETfSWy/Z4bcoeTTLO9rfVJHrAfJj7Ku973td9HbfpbDLa7e/Akdol5ni9e6
22o7dC+K+e1jlEs5t97bYXhfJ4scuMSWF69RhxM7Qkq3oL07hapzkYYnfI6jlgcWDZY96M4v6HzZ
pOjjYPUidTaMOrA0SEju88VnSbhxlh7UJdTtBVqc7G4oky2HM9nvz7pZt3j+9Dby8jFB1oNhMqWJ
23r/mbdregLJg6hbyWs2r/uJ3iBqktvGgQ4HBc4Q4TljO/N38DeaGF+g7hD9Ie5lAJHCvsEw44Gt
ipU6V1fUrDv2z7dQn98glM/TI3UUwMSFyjQ/dKEy0yLI05Ma8TN9if1NeTTyq0yRuT4XtvATek87
vYX5uFjiWb9mhguy7Oc9qXb9s4H+OrGC1eOHSnCobMEATDfSogmNtRLpq+e2v7sFMJyjOw+XqPJE
zOOr3UwGqM9kURc8dkidLZ6L95qsJipe+yve4UxbyuFtTnA9wLZcIYEx13bSjp6Sz99d84dGQk4t
Ko8UL9mmiy8+93Cren+xKsYT8gAEGUpPCvUFpfzGChIh358rKGEF/YXelIo5SyNA7psNKJ0gxbSI
N3DsXH37Fb45smt+HEIiJfX0nKYLHaNHcamFFeXj7+IN3S2fJaEwxTBokXKZSVN0G2d95u02Xb/W
xbxavhaPZQUFNr0YZ4SVOe8knVB/WBg/39U9ooTNcJGubihHwgqKEZFBD0OwjQbuw4M41I+MlVwT
jcI5B5e8xokmJIDLS1CD+DbRd7C5Mi6XiHHki/ZSo0MiSkxBHBrh+hJ6w9PXLsahWarb3vb282Tg
IvseKmuxbhyYwO99zqZZLaGj/nQ8vYgPkU7vs73Cgy7FBT5hu+dq9bRa9lft3sgsQJoGpwpzojkz
SVkYmNPEZcWycqmW3IYRyoqFi82u1IJ/ghdAqOOHN+QDawvHWAWZNg9UVrCLsO+w+CAvAMYiAkU6
tTIlXP6lGmCTGZCDI7G0clXtYBy4PllqbmagvCjWCN7/mzIssSx5HFMfwlipzizNbLltN8qedjUQ
4FPjgolSMz1SKr2PsCfIK5BfpT+kg0E+g8ZsOJ9gsOzTLM5U1r3je0Ga+dw79o70Cc3BLSW/D36C
jYC/KOj/kfT4ABel/2jQ8+MksGWJCLNE4ehfPmeszAO7Ays1l42Zxqy0Z25qHLi9CLGjw0lVv79g
OgsbWXpi2dyCb8ot/hZOLkZfKiyvMFpy0fNcije5P69vKK+DvsrFleg3dhk+ylH6gNuRU6aBNICT
WZaJZ7Bq0Ms0g7thEVM0mxs+dqiJxseMPHfqGoz2N8QuiNRVlDycLwPi9T2p96CozJKSRP29qgSD
xFVQnZec9u4Tlq+rQIar1iJcX176b4u+eg8g3GtAYIKYNMVbvwLMtJszkmM814+fv3415hGNlzQn
V8bZR/BesuHktSfLEMNGbSy+UAPR9O7174H+8QzghMmCXQVDhC+Bza/GflmZqTwV2Ql1d6dCprT9
090z3/gjH/taBcorLGgm1qUsvs5dsynq4pQ81A2xOQAzZedkVLQDZVvX+KgDwzMGshVnGuX+bNzW
F+5KBc8guoEJHqA60JqZvBsa6wJN4QvgtBcpu57fnUD/fvXRFzgY18EKpjDf6INtifZxQ/Wq82MN
hS8liDobnMFcZQn5P9QEgndu4cug0sFavjIIZCZe/FeG8DmgTQ5BpmHu5C+nSsH9flFCPKo6ua45
dJHHltTg8JhR5jK6O0rYTZh6As44MJsz8f2+DApRQL9RyeSZ2/KOTTPo5ybhsQIFvMZKfFGrqwgw
qpPRisAfZF7YHSz5XD57Bt81Myp7LiV5+rivBbcJ4Ms0oQbnHZgGBjmpyUnqfmzWVfMVCccBsCIp
K6pi8h0P5cDMJR+gF89T+x2+bUALALByKmlm44KDE2msgK20njAcbRUya7YgEbghOgvGxep59x3p
UQDiLiJeHxQ25NlnXSLZ0p2T9es3I/e5p/NJ33rtrzHVRWIM/QlRbdeIpCM5L8MUmmleH5noFk1Q
2R6cUu9b+zFloX0S0aBX0TJ0u4AwDjBE87q6ouKSx/P4apfMrQsAV7eAwxWwPgzMZCOXlgzGAJeA
qDSrnBlT0FVx0NChbiQMy9IzlBlEoefjGLfjtPG0ZiffQz1faUx9VQ2M+jhgdt6SSdVNvrepABsN
SZSMruoiNhDildBh2PUaOv6LeHrXB9tPBZeB29wo30wVZvT/jBeGVdKNKpR9PridJNW6F3G3zilC
rV03+vn7OT0+C904IQkoyZBfQRfADW/Xbd97VOMMqXxqU8R+XUzqD6hNuOOa9SwASKH++xYweiAI
gwAS1S0HyI0oVkbhSFRdimnNCHOaz7yH6rioTgkzADRfr/Tu0qwAUZOYtNvQLZZDVlrSu2Vpk97l
1/zuDe+OPoDfCf97RBBJDfpbncVzLRPQ3UvK+CVQFM8pGwPkrSpoZw1cBISq9vobRimx/mfr5xRt
n78oWAhKbgjj2SJegME73PKR+xltEEEWUzvn1fczUZfvjFwikTDwWQ/AffGs+lra088eI+89uf/c
IJlHrNvwxJYdquOUPocEQE1cCJB2xfcBk8NGEQJyRGnvscITYO1mWXht0m0MgBtx4/VtWhIiQzVn
ovvG9En5gAthZQcKe6+LYP4Qige3y06BL5WP+y8hu+oxRXJPaCvBWoV7A90FkQxj3N9yP7YQtncM
k69qQVGCtHHFdY16F82H2kzSX/5aCt/PmLSIWcO9UJ12BktNqJqWKFoDOiPfnKEsYyIIwCbFcGqR
Y7GUmU53liPybdqvoNYNEMP78twFJbYHgSkCy0LBlufiU6GMYsGtLlB9XmAtsJ2+923mSrpgFIpV
fgjW9MBexRIUUzRIDcQGbHjK+Ak2i5hulO95SLE81d6k6e5oKP6w3dHj1002kzpzeGpo3+Zaox0j
Sg1TZAK/4IQcpgo6qZsXrDjI3FFSYEIteC6BdKf3miWwGNF+W7Y1EV9lLLsViHuI/UB3Wzwul6F2
+wEBuaAecHRdGDVRx8R/TeJ9SdVogBxkvgrmFPovM0hw5VJFVIU0z4x0EInqWAwGkH0UiEaJgtA1
YZKw+KXqFtXlIBkgaA/9ZmO43ZLl0xNci4HisadS0fD0hHJEBuGEsq40gk0Ge4rxCyGCzM4TCYGZ
VB8r+Wbr3fKlOR0TNLWZZQmdW3bblnX4xRKOo8LoUFRH0hieG7LSiAnp0qTquW8y8MRoPMYdFVBO
dKYE9eHXMNtJub9fVIiOGWRITK9URy+mGicR2UIqQm1iVHaQUvjuYBH0MYS/eyAiMkkQCnkI1T8E
7s3MH7Qjisxcrgv8EFYAWRN4+NcHLBPCwFinxQRcMMWomhM1Er1m8j0paMi1jhb0QeR46KleUJsC
+h9d38DCrTRBya1iRTixYKEziHfFeW/n6qZoY2y4157yD1OU1NE44ibFxwRlAh0Qkr8Kr0bItuIG
qZjZALYEYyuffsYkw69ueZSXSY68FZr9nMYWxPw9SHgyd2t4QznRqYV2ATrUV7ag0xPd48SpobGn
8+clL7CbAEeR5zto5H0RYQBDIBEWMsn0YQF1M+SzwS4ZuqfWmithUGBggbI71X2cEmnHRIx71JGQ
YVYCwSDxQ3IQhTey+AVpuSPBlgDMJjx7YIdEFEhDxKx330W6R4sBJ6+/RfGgAtJ9G/mIn+DrNH3g
bjQsXyM09qN7zREz771nDmxz5hupugGZBGV9W2auvOLxgeZvCaqTyUUIkHK24NdxENzqZaOrj/ug
7OLgtixVvwGqHyOj3HiA0r49SbCxJDV3+o9FHaN+MxRxbfizJGgo+9q3QGV3iJPTzWx+PZsllJgt
/OQ+eomIae4fzrALcFtJbfDB58s01jF7d2rfloQFO5KiOZm527Kl2o7QLU14Y1bu8P8XmXcnFiAw
vWzK4ClFyV/WGVtu3UpCvrg3vYuBCPQVXrSG3g/mDJC63gw1F3tomDG47k2L0j2xZdTiyDKQmSU3
3wb6TPKhxh+Hx26r7J4/unv9UahGLZ2oPfzdUZkTF+dqpwDawYwmJkrojNRq8lSQugfV51Bf9p5T
PmcEtwyY8KFdXXcoErY/+lrHnMbf6E3w+Qbf2ZZi3UJuaitZz+XNo3z0GWFucCEjFUExhhsJqZZK
Pe53AK1uiMaRHetn9WFr5FSRbl2jLFJJbkyymbUXvTMCLcpUouQeIDuwdgMKM13kZiz1dAtjrNHG
cGwzdCxYgmYkV8mhTshbs3fk/Z+noo9fSWkp/yPpvHYb15Io+kUEmMOrrcAgUlmy+oVwJMUk5vT1
s3gHjRncRnfbMsM5dar2Xnu6AGj0ckRBUuEbSIlyTlkTGaEle7DqhYxmxW1RfsQfiXAcNbyLIy8N
dDfaXEQxMEkhzvea/9fOpJG76Y4VlOnKZaK9p2V1bo49LZ/ldzybzvI7mj/UXMcm6M8gTGhwz069
7/fVv4ZfE+NZ66s/i7Q4sm/K/eUBEPmET69HEzJfKjf5aI7WUmngZzN/s0fl5nZPAiudH8puj/43
ncQBeUdPu4eWPf16XEMXDkvaTr0B6t+NF20nf4L7PS0auuZU0AnjrfjUb+2PTiPxhdSaphKCJvPW
nVIanSM9UE7FdOQI2DhxPks9Rq8U40xHDu1Pd0o+6kfJD7p06aDdMmSVP0X6kzScHhxs25/lu8HD
vjQBnbSHSGcKP6Sn3mjBdKfxPJ7DGz265lTRteNw9t+/4c/+691tWn4SLsC+Oy2H8aXX2wXLB1++
FIfZmrbJwNSAkyD9Z1p14U1BaR57bJ2LrMW8TfzUnJfY+5C4UdM/+NI0nmkMdqfluhYP87bMUqkW
OeAmjyGgN36jcGEAu8DH1/R7I65GfdhnDxkpjs/u0x84GveXlA+jgBXip0PMu3SiEEhdhmD5ntza
Ay89/+PDOgrTmfpn5jaxDaBZ5USpLoPz+MEqat6W5tzyccYzvfGg/1lu8X/TWuicqFkPEPD48ymo
D1PAFTh1x3ppCl+4XMqu4l4mD9Nl0gg6W12IO1yVxS5WPIrHchXqC2daqNoP7B4njSdC/Fy+G/+a
HhgDYXlBJWT8afmzzLjEW/JYetkVT1JxYM5E5bN5MQqqgmVUtMyXYjrlKXIsHoILxfH0ydLWXuKH
ujgGih/xcykrDjhHrI+SmN7qE/EcVSwrZvMp/3E4mncCzgLhY7lY0OX29bndK1/ddfTMR7XV7Cfy
I9hHRyi+tKn1Ldv3fjzofnSTj/Ix+jTO2tk6m0eNLhx1kfSd7YTlrzFQ4K+/h+7EnelMPtT02Zz4
iMWDCWb8mG7dJxbXc+Mq+9cnx8Z75fekeCDm3qhutquJMlo0Hq0NA49ZRUqHK97PtJhMHIDIR76a
reou4sfGtuyI6FT9KLrRqbqBqd8lh+zCV6HRnnqvI8UrdolsRVcPbIG5SlA+QZdUD9gBFwXWDqXn
hgXA1h00fB7EOrYEEJLv+loOoLuh350Pyc70YyfZDe58wOIlbGQSEK0zfmTIi4mjuzCReBflLTnS
HqmRfLJiZ+KJ8JOduAV0ccdtexYOsUuCo734a821RGztoo4E44jVex+eNOflqX6xewaFM64WC+m4
Q/0YnRiq03NmjAH0k7xMXwKRTeNxjYltK7n6mTRUB8q3rXlc7UAhzk3xhDVeqbWxbXbyJkcrba5y
AGzaFn/jptl1m8U7QLwzk1vrI0XijlOPFAcJiCrHmfquHnqv2hLw7IiMb4EM2+U5J9HpuTNO6I19
0bXs8SAdlH3CBKbnkW+2xZnF2lUYZHTbeTPZso2ODN5Fj4aBmcju5TI/uwI8QD1VXcd7D8GB82r7
BX8YhQYwka/F1Wg67Vfrpk7qzH/yXnVqJOGK+zokp/zwfEi34mSw30D1y/u3ZgdMkCkJKHGsmayR
e8XjF+ftCf3GMkq08DvEe+kO5+nKtxOornNsrkZAjsxWcRX0cFggXZCPjHleroE0TNkKR8NH4rTM
xbBgd0xtl8brk3fBdHB0HrQTwJmN5UeUHNuYK9/QfGYoe6YVC8ccohFL5LBFiFWcqytXxa9W3aal
V6sw+mC7W/d7cRlmLePe9MS0ep/s4t3LjneEJtrPIOWXeJz3jXuUFi/SIUbajGWBTjAv4gcWcTTX
FPykhgOPeQdAsAHGuKpIm0u39LPAIO60rUlKN4oNtA21Y9EmB27k091ZlEN26RnHEa9kzWsxe5oN
O8YjrBHONDOnbY0aYvnR2RbpWi/OZkTc7V0AaeMvPE8kUX62ZxpwjT9CNw+IR8BcFR/Mo7EXzskF
I9a8seBUlzvhPPxpnBneoCLhvtKPxbbYqnZ2jCEvnMtf/Qugite5tP0rVPX2BAdV55wLoHdX7HRX
YrNcYkbkq8JbZZJhDcznRz7NULSYMlzmh3VRg8qmDlqxSjBUKxxtZTmiTT0BITR2lvepREMw3TCt
ZoecYANl83R5xMEqpxwNOEhvsk1vC6fntfZGO3WHNQkCh8rjRUd6FLmQfJlJ4odfa5hDMl/jbGYG
1k4gXT1xiJZ0zHW0yuj2aAfhp7rjwlccCW3nsEYTaXcusHJGWQwiAQPuG395lACiBMIpvxJZd5jv
MThEYtppMvFXCgxLkV/YrRfu6juBuB7oNp5c6PSY8Ae3gP890nP3yDpKmRRJd/r5G8Omm8IIsfeU
bYnTeua9Y+3cluvRzS8Ww2Vt88JqxKHEVlg4jGN0SC/1Lb2oG8HtLtKtPMkc7IJ8Z+5GGxc7cWmw
/1zJlt/5QTBZQzc4vhaZqa2jnLA86UuicE32T5fYkSNLBJMZttF9d1W+FjxxhJjSYJxEmtQhvZJN
fWY0kLHQvBCzLp0z9JNrDviHAaROuOXO0Rfmtkf4B7WVvuYRcupV5jTrZ6CRjkFBjgBZ44ltlrKc
rwql32ld8YyDxp1R+yU3cy8chx1UOdv0GnSwtBR88OvrJ10zjFEo7BnyHthaeawAKTOjCkh4sPvd
IhF5sVvMQNOXuXvFC1SuoYduWDKd7NTstKPlEzus+MlNc8ubcGz5X8VCgUJ3y+gJbx7uPGk5sOdX
RLZ74jjA2iFku/J9QSIFuhMRgwOgBjKHG10FgP9CQF0cmI+Smw0bZTsgp9/heXxX1vpG2IobvCQL
BVBZiwSil65ud2fhL2cNX0IFtyS/+ALjIhJHg7F6B1zEb0svdTon/JhRVB30Vb1WV+JB38k/haed
pJP4iL/CXfZV2/+lJtLPXzINJY6vJ95vsATDdlGTPD0LrntBoAergC2jJGRxZYzFcsswG2GDBrEm
d5nponcbd4vfjq4TvRmJpYTdgsP885r74z33zYPozG70M7rfyJfRpi1TbQuNIYMr1muCo/EW4yrh
PlwGPz0qDGQXUFRqd3557r34bAQ18ZWhIwRPn5/gYJzQSAa6K7vAmNbFhpzkTYnOvNnFdqBvEq/j
PyeyovLd8K35T/nttTPczom918HcDI5IhBqoRkfYJrbO/YWgykOTHqZNuFGC4p7dlSD+woDlaT4m
pAC3LBt4cpUO80EMBK/zLCd2X4hzvXxvbion3EeH8sbBi3Q5A0o2loldepG/LT8OzHP3AR+V50Y9
Nx/iGWfgaaGyXaQTwublv5B+U+D+cKhK7lrA+ZreNztN/VV+6QfTAQFiP7fkZP1qJ24VrbXUr7mX
nJ+LL/UQXbP78of1vf4iFPOe4jPhMbvHZ/NBC5LXDk9m5+PnY3W09uqWDjq4c1YIEmTglayWD8eO
ugvP8a1kkknFtI+Ovdd6KrpdnQxLdZ9esqAIXpfqQrqTByxwOBj/UuiE0645qJ5876/V2bQp+72J
BWPfHAauduyJO9MeLir1gOxNd/PEbnY1DgvZygyar/gqPFgus2t5Hezer/aEKZ7mzzJgEHIiHS5C
+32IHtJndYFQdquDJIgOTCaNo7qfj9NPYRvvCH1P4Q8rJvfKPJc3TFwHSh/e2ewkrQGa2GYgBtaP
dZEO1kUgD6cxwIQOb2Boz7ji0Rafw1MhL0m7FrRugCnVV/Kb/VKZFb8WaxKERUQJ/O5KJF92He7D
vbhG+9JP9ziEoaYAG1w1e3G32GT0DfyzTXeQd8tLWfABEru5JHYdQBhetUG/LdzJGRwIubaqredb
c8kP4y07ESx2skjQfv4IbnYiQv6YOkSu3ltGFhjOV70P+thur5NdXK1HfIz2z/OCbSG+44gw4Fxf
KTGP/32ka4k1CyRA76teul8qz/K3vgI+hF4weZOdQ1TXbfpzvuiJ3oufJHaLregNXKrmbjyyqxmY
wV94Ck/x9bnv7lyo38GjFnl0X8v/a4fGq+7KQTmQCO8NOdezc1Xf2pNPtc9v2l7ZK2cxMC7jXjow
ZuefJH7mx3SeaVdbF+sn+Y1/Q5jg5TW+hqfo/NwL2jtfmF/Cj/KQHupJ48snvuHIiwWUOntt4bM3
nMSvqLKXGlQOGlc7aPyl55nPY8M3pyIQg+UtXYp2jY9i8D/ZbW7Wd+nEF3z/mBRptEqOsEl22p6D
Q5AQLWIei12yk0j6iX1NeOvs8ISJw+k4Z1CYbTEYgEyg14o7MVxKUkD1ptPf4z2BsMECQskZ3eeO
5FbEwC+83tmFb4JRYlPYTypwTAGr2BVXhtvs5r+S6erBcHnkWJOqjcLyTpzFWmfTUtb5pnB5qO7x
cfK6O2oPaO9mUHnzXtqLAR70K7KI24DGa7NoQtStugVbz/0DQzH6hYtHP5LeEpeJnvnFS2grN5rd
RD+82FbkN4YO7NiM55clmEzCHVkCLtHHhADkbsHejFPab71oWwGDoZXP6oCVZN+7Bh42t1s1u+dl
WLVr4z2nKEZ3z34cnzk5cYgznUxkO2FDCRIRtGjNBQLb4k0bjKgYNZmt/mcZICDoLgScNThh0l5k
h3AAt9j1GmQ3pWuz4rKxeTk58Y+W/9oNK3UzXJpDC6j8pNzkXX2Sd/Naeu+IzIQBhAJchIFP4cBK
2RMxI22f2wGpTXWkj43WYtmDIj+8RFtzNxwghG7HY8iNkfc5a5txlIi9iC7t2nIFFy+Sa2x1BBlA
BDf5YZDf4hPRI3vEEEF5ex76m/rR7YqA5NbT+FmcKsyndTCwidDWupRIChw9fGsDNhfKBnnxqdq0
3w6mzd1HUMHtfl+ORwl7+pMtqA7qE/a76dIdqkNzmW8vDGKUYzwcB+VTtXVv9Gu3DdSd7rVHAtr3
kl+s21O1IbNzndk4i935Vh3yR2YT6fPTXOQddLzPhhNTd3k+2oCvsuHzuM2P9DkCOsRz58mA0ZtL
w4rVb+Vd7BWngUdRtckcdKEk7iz3dRH4rtUh9JoDSUjvgvskAKXjZ7Xc6idbE6FkU5MEyWnYsZbt
un3oSX7Gz8pXW2PC8gTHcDp80qLHWel95uWYNpobftOA3Bm/Y8AvfvrqUJwEF6aqmx6qi8iEgItb
nLS/6hJ+yPQmWSunVb90+Tg+QR7DfrKlvTpA0uF58ge8UshhaNFnHsbXNbnvnI25F47FiXcmSEil
Eztcu2vOEWxximR7fJgxR2P2stOE/Zob48gbSC0Ujm0QcsETLrTslf5zr3rFEZi5DSRbcxlMBEt1
qXuDo+7KYNplXLeY3/Wca0RONqIt39O96LVcHVJBvQYAzj47ql+9P18Ld/ZblCe/Ffyu/CjdyU6k
ipZQCYHyB0j0z4pQUyzn4eVsTMuDylk41bYSJF+Zl3k5ZQxnYbJpkBN4s5teoEFdOkqZOGjonx46
BxRxGV8EyQ9Daa2CFJF4x2ZSWTRhPTyZ25gImD2xMtax2jtNrq9KqHe5WWBGlKlFAoLr1vE8rAoh
XmsTzVaYKiY7v7BoGiIUOOIpRjr81gNkjtN8pcFpV1h8VKVw+wjpFJwlc9tW9zYaN/H8m3TZhu9o
tKUztgJeWBiVKEIFjVpGy5kbcfxJ6fgaKbg3i7MG8+EedUKLXqFvlc2AFVNVdv91lt+Uxb8iG/cw
JsoNKUwcwlgKP3vx+TCVr9KCyM51JQzZyhAe9Ch2ANqmodOm0LXifdbAqFEm6Ef5vRF8YwztOFI3
VUu/mwl/3JfeNOC2Tj6M5JKJkKyKNX7jaKyp6/+NFvQjaZ3zLPKtn9G00vvB0f9LIeq6tSjuBnE1
L0RHJH43wyRK9VBMtMxJlSTP/L2jHa+eU26CkZCtyOUDKRlAEXpB4JlOL1wTBmLI4MWB2U58fRHM
gZRQADJuqJFjspFC37C4MrYp/oMkhXWXRWvekAqWhuYb00u640sw/DfbLCyeG3Q5jaVbRnBH1Dvp
JGtEeeVZAbt5a8y3hqHfJaafQqqlsoa/g/vpvxlxZW6MkdMI0JU1bCCz9hQ+dLp5AVPiDJxsM21T
4w5+EfvJAEgGss15c9wK5qZLArJkaerI5dv3RIADctlbD6ZXW+ch9pJ/ceLL9GIX//HKAF8ebaoN
GSKkLjc2OpgQAixH82LFlJs++iqCDgUo51yiFjnogQ468PlehsDuuPFvz58I0+bj9WivXEwIrkC3
zZ55M6kfvhl+tp8t8JkaycYmh4JDOCQogFX9195yNnSIOUjxZ2J+0Rkh60K29l7+mJ/KnZcwZPYL
KZLOUOvmqyf/Sb9FJJKymHBkRW5JGtf84IAWbsgKJe67QQ5zwAKopzeYminTdQbbDKUjcD7YYrft
SWJUA+uLMdjI3MZjLM9wVFkxQUdlTv5mbx6jbbhYsxLavJAXGapDSMMPP/6AvpSfPwMDbVRvpS0Z
fmL9Q4EfUT9/E38OVtSHLG85PF4iUqO6/hG0zSwimtgPytoky0NYtSQGYrqX3vvoRyDk/hlwowS4
Uox/4+ZcfArZmflaOG0qptYusWbLJkufDS3bzfptztyfA92vTXaAbwhZzY4cUzsNMGkE0qZE8wqn
3nxnZqTJrgnyHwpbzzx5JUFD8Sys1CC/Ui+RUdz4MZaTXjvEvW+wPkO5QCPwPsA8i12h3Eikrkq0
eY13pEglQ0JxC69f4YDGUx/dun+lvuUFab1uWEQb2xj3qrmp7y3mL93NwhX82ihdlVgfCx/6XugY
T1sfAh2eamz3uEKuGSfB1htw9WgfOI7BzHr1lxSkV5WQ1Gn7XyOnJ3mt+0QIw7yWrkzzkazGFYIB
3AgVGAvhlpC/LJAdTHoU+mhsofT0WU9JOH5TC8Qub1m912ja5sV7Q3gHRsEaqMbVlH+Fq4jx+lIe
Reg26ap2aY0qtGZzNihO50R2qjjE6XFyfF+gk350GPZ466dtfu7OEyey7LPakhBYboSTehk+8Lcm
KGRIjouxkL22KpbCyp5THJbfTPhqnCJojF4w3hnyT1hUiFlwB+6YjRSLfqIzxKuhcfS9knvP/j4r
fniugAdwbUyepPcM1tMR4rgIE29FOxJIDuMBUNQNSDKuDWFE3OYPA0sgk6tyL/ANVUz1XBLLeGNg
zMxSs1ZGseIAqUqoSnlQqK+edPItBwkBMg+LS2KdZzB8TggpBYqB7qcs3vOIWBHOGfQS1AtcrZig
aXRYkY02YpB9NpKmwGuErBk1Ly83r0mX8QX+P/LWK5gpP0ZtstBh8W6F6O1Zpixy46rLJqC213Th
3l6kimqXAW/8XNeYINtAa7AGdPj/iO6tUjsJ2WXnU7iQyNdD+N2E2BvJm2fwy1EsZVJzykwa2nwJ
/k6js89ZroV8C92E+G8scftkzOPlz4jlTUn6f8rwTn0x+PzNoXwf0bdIb3/dV/iJvNs4E6MWO9Ih
XhCjy7JrOeU7eZz/1G/DnejV01DbVkykmS0fZaInaDXWG8BnEbKSC3auZW1gWmqgpaYni0AL+OX2
iUjEn5jgX5VPeBD8HH9UljfcHwHbR3tmCJv+k4lQ96xtudUerU/PBJ5hR1uBaIbvhjWzWPOwSazZ
vJ7iSgvXz0v4egz7nLsajPU6+x1/i1+wYNz7dIuJP+8cfNq9PW/bv9D4AowzncV5N0CKxWoEt6MY
HyWM3uFNhImov5fmroH/0a+fms+PPxvrrHsQ/TXCtGALFsF2v6fFYYB04KKHJKDeky4Sa422ahH5
wxv/D4G+QFeK30gHMP3W032R3IRaFF0gaTfQnEW4c4ylj3B1iGlLXf1SNHYEqe0jJEcE6DS262N0
HgeYF233JobrBCf8d4FYXWH/tfbAxRBZlnNgEWDKJES5M+2evxgurypvUmwFAcmeLXNGDvn6e6EV
/pR4o1lRP83Xg4JL+YeYmt0GMQ+L+UAlswJBi1wJuhsP4XxV8UwQnJcfGk7t2qH8rv7olcvlT6v+
Ct9sIWmxcOuW8A3qMKpU/Y/22bFS3uaJS4/tKF7BXRM4kcemzStZ5teMd62awdNHoM1FtOLjn9yL
sO+BI2SuqEkOxZHahIHB7hkiU1ITDBIKp9hGcmtl9szx5VlatlaT0jfM7aQdhcYKMqSrocHyBBtd
eHLYIkEgl0vuQIMKagJJfIyTU03x3cyP+Am/b7zlvBItWbBaxPY3DzEiY+S3hrjLKKcEOCwSneie
618zx1Dzd4WnL66z9+RJ2YOPX+9F5MHmfan1DA1Tefuvba98/By5h0xEGLyJnFaSGntKdetBxAnp
TeQ0jKalWs9UytPaEp+bUHMo7iXnlaISNamLsu3TYt+e3jvlMyTOpTa1VQcqO8SU2xzVfOFaT4tg
zpT/5SUc0uiaJ99Z8iGUt9egryVUoiOxF8pVRcdhsoQl4krpA4lsWh1BwAR87MEFawW/xrKW3Uth
PxTnRD9FSbERercVsk2ZcQpuUH4NnsawPRfZlYtyPdHIGAcGaKDkXu0pr4dNWHDCGj+UjyzdEccw
N9tkOBQ0s8itMWGhjd8Zq1gLKJF7P2vx9lUwkNC+ZGocLX70sUWaWQUnByJjWm2iZ4ShI2r+clVc
a0hsGxbmlG0j0hDNAQnh0Iwv00IIj06KRzjN7km4yRXRninBSmvTvDg2IrmNCX4TA5k3rG6PChtc
wQ76CFta8UALpyiztUVih9bh9brNqJ4SACBPzBr1WG+qDuk4eccilpmXbkFcNlZDTngOrAXNYqhR
nufUcsuOT0RPIn3MgER65TMZCtdK/vvzfHAgxC+PX6/XqMLl/754v6Q50KiWfpdQzWg7pVRDKsRk
YWsqHIu0wS3Z5WNekBFTZOmGuVerK1XZa4QCEvIi47UrWF+j4lob2luokc7I2d/UqM/Qv+U8GiEW
UmWdvU5DR3YPXnUuCFSNFqVuK/1T2MrGihgInbDolmUcliPrSJsb5JRu5rF4n1JAuXFmPzlkNSiu
xxhp3AwHwTq9dIPQSn4ry75UW+5MCVf2gxfRWpyPDaohoj4kPkgvIE/gIi5v/CC7Q8fkQGYm0zC7
VHFGQEEK0Te8mzwcfQRooPyLIUqGZfaYU91pJ0BMrAp8MC7ua1p3vHCVK6DzfM4MbaNdPED2aIkP
ajyZbejFNm0mH1V6Lzm6LMc4MceOUWHORifZyQC+gRUP/Vtb7aQWZgQbVUHxluOjLYp1Ri2ndBxM
WIvbmSEgmRY9Pi3lZvIDcI6TF0Umn7WRb+X8pbd+MyMu+aqK2E21rWaBr5CiTatMgcri9t9m27X+
hAm1DbX1FDLjEbf1dIyedFPlyc14qJquezcXG0ZhgKTvqTOq9qsrv8xUcgZSVt70ttsPrxYcNAGl
Y/StqBEnLc4TErIZE3NulkJ21YFLFaTP1vuWCuiV/vbKnwni3qBkkPCfMohs7BbVaxEeNb1ddfIx
a2wJmewLT4YWrZQQ04sHAbGKEg6NuIB4+qzavLaCa5ZM+17f3MIakNBLvc+68JYvaNInsJB/DUeZ
kWdgEVHVbPWZ+pf2LIRQ5FDM8Y+AhmWwBIcMAo5QvWnSG3j/OFdWvOKhMB+zaXyv2aBLU0K1BR8O
FKAO7TeFErM09JkiJpYjLGGnKCbnkhPtQtF3i/ppJ7wOSS0DyaU/J7CeZzIPreiZ1l7sKh7yr4qz
YhhxnqdW03J9PSbtVZDZeypEDWXrJ1K6Sjqa7OO4C+MSNKUIS3TMD/pL2EYgpk0c7OMMg7Lj/K+p
CfE/4baRUztUEzeF+pSor5Vi/pOMBekQv4fLq0yxp2fwfGvD6Yv43Xx9atQTgyY66auw8yyQevhJ
+X6Mt0+dMRZrTkzlmxQklMV/tW6g/fRK2Txrw3dOQWc+/SaFjwWgyUSc+EQr2U0wUaPV1D3XMQVd
Ddzd6HEKiRl1S+vNT3KDQ7TdtfReDaShafW64wmw+OfhS7YrwxaYXPOmKMJhQOCmg+rmY0SjP5P+
pCIn5sHcLItVyQ9pyCgPS/ZU4v2QHvd5uFJAiTzDA7fu2j4tohRbbdPkBsevTcsSbrTjba5EMGaU
DLSiqpASGkxML+8ziFhd+D2Jr5UEUFwjyjNRxc0MiBt3EuIKKhQZdAJrQ/GvfqUrcbK4l3/WiByh
4i/xagOXRJE7gKCkR1Jmq2fyaaVo87tA1XYtzfXxj2ckKg1Ob35Jc85cCLfGapxxIpDXKKUTCld/
rrv1C7WyeCsz1lwl0KxbCNxh4sdbpLZZwynAVdUQ5N7y8mp0m1os8Saip3PfKTbV9fIQKjPMlrBE
Npo5cfMVCrwUfN/xVuR01dEliIXotAWkL1apWfm0jH/iZzR8ibQw2Axk5SRzWUei7Khh6p+KI1wj
VtsSgy8NjGgCkUu6QvUzDPU5Goy3V1d6c2axlY+2WO8nazpKdDlplOWJN3WuidLNet5VDhsm6SNx
YGRup/sml05Q/BYFZnIyEe2b6CIjdkaVjsEvIkwhl1YO2lGq3eovsaStxeOsD7ibnnQ4XiKwmO67
LWjnvxrH+hYN60uf8rWRi0C5ESSLMN6VwwTkaECp3zNJQrBuaVCUJd4k7T1a9hHNn6Mg1WjiRAqG
YWyMMh55/SOWpJVQ+9hBuOb6GBC6bM0U5tVNQeGqIi95DWDzFSLVt2y/IhrSCTXP67Np9prkKiGR
KdkNuGLE3EIHgihQ076nr9PMRpAOsIrU15YPE7Hr80Vp1nCxROs6vr4zFuF+/iqQRxt84kG5vRAN
t+1SYiYmlSvoYZDKYviRjqwJyQdbcwZkK41dSzspMlu1vNMwc0RYexJEwdTNgjs2xwTlslmMlD8U
iyTQNsnsCpUbhelGoTCoOpKjef86HpfBlp9/YwwAQTmpVWnntF9LvPF8+Cb7kRPzwK6htnQ0FDUI
NdAFKdCF7IvGJA0supl8QFOkOwoeGRcZJpWeo10HxWpsQP9r5tuTQ3PtZ+V3X0rHXA/tFMB5mnky
91fjJRqoyDo0An2TrwumORXlFjriQSRTRIJZRsE1Thyf0kCQlLd4wi7Rnpa9N8tcKYY6KvodvbH0
G+K1Qm9Vnx6ajrVF/ychEOOvawyTqOvFCnXF/CEQDhY9dXepvxFxlk7VnZ7zp26Y7y/hlAGQy9jV
TDYxur78VE3h6lYgWthSWLGL56mSWDVMP5tczezXnXk0o38pj2H9dJcCyaQzlb5qW3y50fDzhN33
EVsaPe7we5TO8uunW8+vfxpAWCNmi+e+6ypjCGtwUhn9HiF+PGuUwzxBeUmQcbYdzRStyKcgCR8i
B8cm+2rYn6ynnb9OGazlWJuccLB1SVvLs0vr+YVdYNnQ8vyry+N3LSf3o1yVRrKfSUBrn2jhxA1x
Q1MBzkCIvRyhdlU1B5NzDJtySf2Uq/U2U89Fj+4MdSRE8nHdzv3WNBFQAAQbDF+ixE2JmlIBUgqJ
/tfwg4+UciFGfHNiZ1zeKYHDF+wC0okGyaTRycFmztetpuHiMzh5HmZF3cB+6AGoqi7nMpEsWe2F
vr7R93mLBoklKI/xGbwiCsiIWq1ZjheEPAlXEvB4FSO06lp9CuPPlxMV4fsUfw4YVFoF71x76qrM
MVvyJrKS2g0yfEw9n9yXGnGU3aVImwgBkKNbRKM5rFDDR+W6BWJmRXsuURlul9p22Z8NkOtNxW5E
pz3E5DJb4/szQ0DHoa1gv60b1JQG4g02/JgdlKoi3D0BScay3bfxeykhghM7yuj5NInKT91aTjUH
GlWH0IP8LJ6uloBZJt1ZUz9M8uluEe/kkuZMRyKkY6XcRAl3H6tGG9Wb+fllNkQWRvhteUdEEduK
QXOrJUtCubHNCOFyBnhEMmcIuX5r07umkiXNxjHkQH7wLhTYzVpspAystL8RxGrCAStsbWtAM2Ui
wsO+JBXEF+nSW50d2O4645clOXves4bI0Wxd5cmGESvNWrZEnZ5j5UUYqV7SWQz9JHEHk9gYyKnE
bT1PPJomPqLs07CCiHVIRsrBI9fp9XpZJJTrBNjnydiGEWqF8UInFfkr1FAtXWJp3wiXhjFwHWP1
GGjr1XacQbRvNrMWbiZwvcs14kZKTeIYEPA61qFXl2971pf3BlzSmAZ6Aq+SNcYIHVNgmsp7GXKs
r6AzamMgGrgdh++oJgAA63touQqZE2JkFyZ4QuPbTLIVp2NZ0d4V9rju1SwVQPV87TljjxajCy11
lo4ZB+blYycvL2q3DVqjgfmXVL0PRrVrlE9q4F7A3nWKmLDV9zwVNibbZqjhlmYln1zFOikd867x
g4NTy7PFyCcx6xXmo3XEErfssHPIiEOBFE8ywOi/nsAzpOPyWLfCY7kFBrLO8qxbN4jGUsesWHKp
7VYqvSu6BctrMLB/5hxuRhGI6qse34TyYymclvr8afidBuCUub7m83m7Xl/el858sckuzwkuofRW
yzdhRjj7+qPy0ZpsZfIqs0SmFXWgUNnDgMSzhDyTfFjxUR7VDZcvL8x13v5FmBvk2qXjwiEV1RjV
skkLnK+qiMlqZvCmUD1WdCR5Jrl1Ujm9Kzl0l0J803FAPhHhivLSoph4EXtot1ShbybE0BQakfbb
yCcmKxT+yhNA8vSYakxmxa0uUKdxtsqn3ydfTHeTZjtWlBbWqRbRp/APenL2YsldjpCdQaex+S1q
6KqU8bKrU2wPxi8XvckBkhfU+SwHU+7OEf3B4ae0Hmw3Cl3VBk/JYLAO9hvpFdovkY1fOlc9Uub+
O0nhEaLkogSZOECk1MCzdZizX5WLyM0eRBp+r3GVIgbRGR7OHUOn5sqCr+Kmi3M6gJx+Rnkxmuer
njQP4bS82JlBiotO2NHoyi/dy5PxTG94E7aWR7G4yvXZNYUcZCBdv4WvRd0tH5fLkaW/lpTt5Ry2
r0niRHLWo2olEGGjZfZorOVc2NCPzQsvLIInE7zMJ1mTcWS6EoiqCq3EGVWCAYBch/Qrl2PxoF9a
GOD5i9cVPeB/o0/aFxnh9VFLyjf+MByAQufINOCpoqT/kXReW7EjSRT9Iq0lkynzWt5DFRQFvGjB
BeS919fPzp6H7r49PUAhpYk4cYx10MF4jKl+lzZaFf9RppQdODX4obGyfnzwjdI4D/1LOuS7MIa4
WKZA+CTlGufCgx02zD0Gcwy5QubVI2fKhf7S87AvNYOlmbyqzt4C8POCq4IzWIssounYFjNpCl+o
fwCuURPHCFJJgOH0B23IvavkwbLpxu+wu05atfSA5CL5TAh5yxET6mgI8LxhSSZ9cra1rVdcAqzM
VV3DfxgcBPjhP+FjXoFvdlhSJNXMrUjQMeut04pt2xobyeB6kh20Zv+z17A1rxgWDl+CQNncwLVY
cvlJ2uMUHi5x123HMco/LRvl8MDMxZjWnO0DeuIi+DCNe2QyyeYkqkEXyWT1lg3IM4Wnwet2/lpH
J62XCasp3icT50vetdpTM42BOrgSdE9+fPUhr6eC/V9qDB4WImFON18lj0uBHWz5wP0IXPrx+BTM
R25Vj5qzh7EwF4z7iktbej+Bfgu4dn374PKNDRjxtXWtK6XSAieRIxcyjBY+pWFhK+9pj4YRklYh
NS1uOaNKrrLaPiOKNgysfBnSZNMunARja3WS/0x8UoG5uHZ3ofFob8y8IzFhGQApOd02WYpx57yL
3fDcT16+rt3mI6u5/Ohp6Xkt0kpVg2kgN2Z7WV6767RwBUxYqm5YX/cGOvf55oFPa7BaSIcWF6CY
DpiohRGT4xJXnquB1h9HlwJIKXuL2LJjFm6NiX5n/p0xPq6GnFEhL5ud3DfpVgY/NkUCiznr0u0t
bgbum+3ECq6iapV3w8YIXnXjknnXQpbrgVmt77j0GLDGRuPmJHvD2lmIhy3cEdoURXUVvUbUEXUB
8YmxtI4Krsi6TVi1R3di1oBbuOaaB53WuBM3kTjP5bx1aLg6F0PGgnaOwWw0YWRJ/5v9NGVEOiM+
Ay0EOQ1euUz3AVi1m/z/GI2++M1oMNhfEKzLlQXJozTc66gx1GOolbcIrgxtLTAg1yef25eJK9Hk
m9SDagzaIxzzFESAujphgggEE/Oz54ocirUC8SjtTL7KyI8cSx0Newudybt7+bQoA2Yw+neibTtt
XHN809a4xSWvul1hmCuytsHgixZzTpZW2mPuyLKw/1TdXGmPIKdDcHeNcW609NiO3cF3+xevig5l
yRCpCLdEbrLIUpvwaYNzmQ3gYPLE3ZlyYUY55rqgICnIG/E8cE6MDFcJ/14gz+7BOVipp8HAvRne
YXip8YWJLIQr4kqg7jItLhZNdDagaUxuWo9l+dQ8eSUYG2f51JmPLoZfQHbUXFGesIxc8cfILeUF
VtFXmAN5xhgep/hvfMVcmRo3ofAePregVrYb0f5A2GiaYt/WW328luQgCGUxm7orw+erK+vQ0peZ
POGMScwoLqpqUtuZK1ud3AFAkxj/HEaAAptwS99GFYhmBKYxFnfdttYiBPJKeCjBhWJhSBgrEQTe
dJ+Z9o/ZyMrMjzkIYytuTcWwEsSj186aAX9J7x81C24RWC9ayIpljzWixMwawXRh8CyYX0ay2CSz
NpCVdvJae8OtMbHTaotsQ7eDDa8Vtziy/5FgWRKR4Hqk0jqcIHW06r2T22E+MvSI0fi56mCs5+IR
BuXBcVFNYXOQIANtiAlP43U1wTDDbcvXp2Wc26u0dy5Jx0EwIWrlQuaFvsV0iI7K7UBz3Pb9pm5e
efa1w0W7Vr1rM13n5kUot372tQFtqAig+2gbqAFd+16keGuiENBOzDRcQuaM10IeekwCPfyFoGuX
b115KQq0lLwFPzbPDudARVzCfBsyzNOoDcMvYBrepmB/KXzOTFD9D/iM82qDlFDUkPsVe6H5W+If
lmAxbxor9kYWdxz42I94DmgBJPsAwenkfE94setp/5ziyaD5DSYQMzGFHrMRxBB/jC0KJop+ROw7
I1J7DXQRUQJJWuzuOc9YUeJVpto/WZo7x9MVryrM4p8caXjdD4te1cO2ds+ZOPsNlg7TR1YVxyi+
6EW11nm5IdugSt488NJiwOKGU3qGQmaHRC3g2mx+sdzL/qBuzgFnc5782lBzBwB2iCuN1S4T7WcM
X1sQbH1YZghMCvpbClLfu/pY7bQFVMacU/Y4MvzgFCqabwdFPIQQEzcmumhV0VFyxpYgkYnDFt83
Qj7DaklUjihecMmhVQ1vFHExBx7llIkxdd8sR7nN7QPH9ACdKoYVpTPQtwClewNSIY84Ftj4OxV2
9yyhKTp5oIrOxPw9gYJovRhBsfIHsRFoKsrMOXNLLS0G+k5+ruk2tezKGKd1Ncgj9ToYl6Pmruaa
ECDsguaxfjKSdzOGUkKTXQfRlQ6spbWaMqa0IZWcTlmVR6/wFuzs5qThXrWwACnDoG9gd80NTKH0
ubHJhMAMqOlPAKWZK5aBTkoNqknmL1u1/gwmZW4a4ONjPEsoh5WxGhL3Wpp4JBQjJiHyLwKzBEnU
zDs4KNghacjd1aeJyINPG8hYB9SqY+TTFVltxXIKrhyqDclzqlqasWZu8mnXewiZwbINLj0+n1ux
fUyp4XvyqNvnVBrbMICvH8A4gb1jERuv59DwLklDIyWOsq5x7qPwbqFPRGvNf049ceAGXueOs3SY
9ESdvVOvQi1GLDLqgPSAKn9SdZYZepfZRgnwqqAq+nwmPxCCMJ2oF5G4KnSUlXfwXOZRU1rsOzf/
Dw9Kza0q/6n9Y+8y/Yv2Oel0NefWNL8bk0I01l2Ao5mFtxmTk0hw/Dk9vhQ4nw3vo4c8yOuXNiNz
eno7Lu61WSsLMbTtHpIeJA78fJuoGEFii48vwK71v2ZueXtbVGSJgN2YPqT9qds0Aq5iqdrtl+D3
v2EYvKuaZO9cw4sX8S5/xGHKE3/N8B3XDyw1wnKtyhZn+o5BDPrxDY5Q0k7A5uSMcrBps1KlEbAH
SLCSGEq1HcJw8IbE9IhDEJ8BdwmdIKfxMkkPvPMOZ7hWWgtreDOq/sepIlgIeN8ogIRBb9rtyaKP
5bbSYQBpGM+g5AmYQVO5zQNe3Y38HmwMg4cXTcXoBitBSF+BSiT8a8nOyBLUInD01LS4+mv7v8GR
v1Tko4kMLvh0Ja01fFHdO8VtsxHJD+BXwnyv7pJDD4hRl3Cl8v591DDZEeCKOALNjCVHXDGsc03L
3/XWbhSQHEv0k223yeL+rJBLoIqAF11woJw8DVdlBslefPJEuM0IE+CHq5UVeMxuJfFe3WviMR5J
zGUMrVNLJUNS/Ke4OqqWvMOExPobS56Rh2SGmBpXZ0wWW5FCqST0p/PHBfPG1c3V6MCHP/W/xdRQ
oXa3OsI3HYRwo62srmglJEzKd7W1VXNazrfORVXUYSfpDeegCc/t0OD8QF0Qhua2ToxLLdsY3kjw
CWt1KZ3olrvOvsXpN2RQBHvRH+sVFION9R915a9pqTUUR8X/GTL7Dhy9rJp85wL2VIZ7nL1dR2eZ
fUVuskzkBxf6ue/WffZO37pNB3tfUdakrbebMwacqpdeDN7fYMILrNqNDBF3BPg8udqaCaUdYfXc
fCdUVtLHf6d6uA3TydJZ67aEywCFSLQkrqTrOfroDcraktzhCnkIRYOAjAPK8+R2+ianaIswKNIQ
NfPkuvYtgcAKGi4suK0VNE9vG4MIlSkcNWl/O9CXAuGeffKnR3uZ9+QeU+01jtj4KIiC9uGRY0pK
owCEK35JthKQFYBSfKs+GI52sWnCFZekhX0kXXlM4mfh1lyA9cIkTG6EQrkVnD/xrpx52nvb2dOg
tXH3pOkTM1f0W+G6l1BwIKkOlOA0pSWUuAEfCLyACvHHRlwYBq5gGhZvbbT1YRHM3HpO3hwpRtCW
GvXOCf0fJ5bXIfiSVJbJMO/VLGGsIMh1XE91gne+2R+1qD10oO56K/cpx4KLCKt7tVNnozfXCZjH
LGJMwDiZ2+uYdd9j+J5FK7e+1n2wKetlWiO5ldkzrF5eFCB9s9OslPnVeDZ1sYlmbyU00oHcW8C2
jgaNrO83Z7hPQ/OU6ihzzWJt819orOeURZ50G4+YDGc6gFL6JMNmkGu/Y2JStLvHe5ok0ycecYG7
ZozzUgsjpfRWNWlX3BX9wFCNZsGV8Q4AO0n8Q23w3Zzm1J/7Zlx6vr4tPRTlxIxPAl4BuUNdC4eg
w4os/PPwZvttfF21VzEs5QD7SnvCfKUMcKBpn7PO3UUyei0SmwPbXmZvWuBjiWasK99mThYfM2R2
KXCFdKjDJuUXV6IXo1/SehWM5dN1AxviGaxRexhVfKjwUklg1wwm8+qurHc22zcEcmGoLEDaGPkI
8MwU6nGYUEbQvAPN6Cb+MPaBucIA7cwpceeW+P3mSOmH8DDSIQUYNbYeXuvy4s6E4hxTyP+x/9xB
kRjijcUJKpoZMA0XhBjS1Rha6yLWX+VMyAq3nUcBNgH5QDnQ+mkVkOWqkntSZu/etSVYwgkDLBCN
gwysNcBlwO+gsOEhdpeCPztAEMit5GoMtVcIAutmOvltsaupP4v6RTDupgCHXqGtHKCriqwMWjbu
fxIvITYy+neBV8L2nzn+dfLe5PWphnkVx2SBUwJFzUX2HEhMMPOSPECJFL6wWRyjfMiBCHidADX0
C+bd0HbeeHB4Nc7BB7WvmM/m99z01h1senseNx4szAGoV/0V1RJzPhj8kEZjRgJ2cm68/GikETug
Xbd3u0n21NWF8I4j3YDZi71kYxnWNhcfEFwEz6zBd6eYfstOAGOo55DjTwqFth6N57pnwulW5EXF
1/pu6cyyB3ifidzPWU2cI6lN9kakxsdMTpuU+KEwVgmVgdEiYuQluUpayMJ28Sj6L+4/VczCRu+j
ewKbBKdWUhHJhTSgRwbuQRNkmNnuUS+0U4cGodYK6DtXdpXrkfmpo9aComS6Bs5C74rtYqBN1zuV
n6sFf7psyOtmwANAVdGjlgzZypDhHugeR2Cb72ZM3DqXZISyfeQmBU3v7BvohtW/yPujO1FDN8pY
O22fou41TR+Z89kyQKb8DELkb/BxAVkjnS/0Vn1gvicJD3rINvtCJ3kPt21YCA78z4SWhcppkUtx
EUDb/a4i90S4lxBIgUsto65TJI3UglcOsyNKxcoddo7jQFdFfS/rpVwrmdWkb2emXHWFG7FqNhno
dXW350sUrWvibeXd0TKfkwnrgvpNaBlZpBDXG1UOdu1qLIBSLdiLUraXUofbmIO/WQPjCSoruQpH
48vUk1fZsIciMoO9D41spqAj9nugK3V0Rj1eiDHU+Db1QPoluKJ30HTcywp+PbmMvYelUqLda8xA
3URekCrEyc32OhB+bxAubwyrrqi3+TyuIIJHSX8egbBbYWwht4x59BwHIc4znYSzfBvKiDMJkYJn
ree8sZcDIs0R8Vr9ZbN3c93+YqQCW5ld41koI7LxJiAaDTuDArbIzFVvlh9dOe5BG8pJUI5Wb8OE
owhIgjsdKhtIaW4JDouno99OuGVitpWsPRKfrOGCPaFZ0J/aL5531XzzGMunQgxkXdbbuURsEv7F
TnKYytsEHuZR/2rwjCLaYYyUADY94jwL2WD4CWGqfy1Hgxsheg/pSFyHYMQ6ubj0tSaLVw+0o477
nQC3GNksWUKuKd6zbnHTM1CZ3oKDrx+rhoAaKIV7N7B3Jct26fbvgMUU2x2dRdiM1zqx2b5ND6G5
fWuqHE5OPN3GPj+1LSigw6Ar8gCktWbvfKt+tjGe3fQx2bCO/WlltNcqtIlXprXiVszmihyieMuQ
cWfkxc3N/A3nTzhjcZCXlDHhU1MilBvhGwwmmuLc/bXor12G4tx5PixqaTAUzuGGDu3BGlilBajr
WI/Y3tYwDWR7qABKI1qpWjKWYF45+gczgnpA2dam43vBIT4ze7BHsDtP24zGRFOR8dk4nyqACo0Y
vwZh28gpMadnu0o+x2Rch7CxxCw+K+Sc6NLp22sC3sb8M0PfVDnx3Td0JCO5esr0PyQMKjay0QEh
EhaISaqASulM3i6aHlWavkB49cj+G6/FpB9cG2ZXRHpPOWv71gkfdgLYWxL8HQKwDLDkhbjoyXTM
A8aMMXDmDCwbR4iPQTyvna8/DRVmdSnjd1y2Qrt7k4/AhbOl6VuNQYPNsZFwYNnlyrVBnUodVaSZ
6AcO/d/c7Xalg9oqK19cvKr0fQ8yGA1PM/4INIO9Ve41xjvdtB2wCw76Dl569ulTn7jGuysapKfY
lwftMfUDWDrEmuAxQKtn19b3aFDYhTDpPfd1JmYRK3SxC43ohuNcFv2VQO7csFn9xZjjqDdNvBHO
c4NjpOmQT1dOwyLW7CfDwMhwxuXV/RXeWzRpgKDEejT0Tz6YkVzW6ER6EtOdAGZsrt8h8d3NyNiw
BddmcWSm2ZZyVfCjOiJHZ4yoYOm7JpZ+YulhghKOm24yPwYDX03OVVb0ShYTfA0oPQB7UfKnhRrK
EYvJTLe3YcxQ5TsMKgZ4S8InyiaKdqqvt00OAnxiRzQR47WNEorbed0gKLA5FjgeIE9zXwOQCdxd
E2364tis3PQEUJcm1yYd70zoNzP9C9eWxE8An1qdmTXKUFXhrGIbYiFvo4bjNcOKz9sXvbPJmJs2
EPeGcl4HWfAXF9OyqdheDeZ683R1qTGFH+zDsD4GXvo6SAG1tIDR2p0LSrKQ4misxMaMo01UTdAM
HPDX8OBQG0XxOZHZWszK5FiHxtdvp8JGzBCurSF/6h0MMMKJmT2kVVhM+yY4cL3y97A8dFgTlYeU
CWQNRZ0uaMRQBQYZAxD2ag8BTB3eTJBSHlgfoMAsbkn/Ao40gBtn3PupgRAKbQleVhXej/xgwY0Z
8XN0stiyMDzAQKkg/NblCvc7BfkocFcx4mt5Q6w3Ug0Z3Bxdsq4n6wZBtaeYhM0MXQncHa2dmxVb
PfDJVJHUJsOxRY9hmF+VcfT7mOL3LPpPVvwiHh+QkgcP7YH7mRI578zzTadyDLE39Sz6cTLy0rM7
wm3G8qp4BAyhM1p17XWyL1WPTTi06Dy9jMTMeNjfZ+e/UCyS7Adb4veqmFky1nqCkD5P3X/G01wv
OvjdQnoTVS0ZKW1/6yf7qOdA6SVst1RPjk0GvcMLEPL4k/9DcQVuzUEGyGzP1mGeq1cLcYl9MSyM
DeO3wkJPtBX8PmVVPTtmuyaxcYYBF3dHeNenGgi6d3+wDp3gqBRRuarg01USjFHb5B19jke4nQfa
pW7qiHBZF4lK9a1+IHP6rW6tR3c66nGw7fxv32PU8qyrQTluMPFfHlTbKOAgBznotJdee9KYqUDr
cYdrSYJ9Pb4lRbYOXaYtPVzeiTxH2CzhhJa5yPd9TXhUWxLWiEOjRQRP5T3rpbOzYmvXBMlXAP1s
0pdaiL8qAw+d512E1bmR1abBV9PN0lVuDCeUOUFBUiB0naoHg2rqFaPD3TzerfqrYBwcJn+e7yMT
rTZ0EqtKkXgPCdgEM9fWNEiZOlgN/D3SaSP6yrgw9xAmAsYCDj6LSUanWzuQjTkRClIEDQwn0ueq
kBtQ8oQGb6CqtbmeDUbkMRL5IQNoGJ7anhI1Wfoc+d0A79Cj4movLJC0l/ASIJzNXJ9R85tq87ai
gQvQUM4iebK8hRwfImtXPDTDMDZpFj3nXr+tBeahCRgLRYURKTfgm4DRKOWHL2l7widoelCfTq1E
Q7Hhu87V3XM9HNkPDf+/CZpRhgtTitlGw1wT6kBUwhr8NhgEibvTv3UcY2ULcwFdQcivvcr/mag3
gQ1NnwaZZwQ1Mx6OvX+f7X04XmKOaGG9J5B9dRk/OTziXtf2LNk4vtSoY7TWXcyatsohWSCpo1gZ
IdTq1JgZPkYCuQA61LHZ5+V0mGG1mlNwKrn1TcjoGmPTvpgOOibBGkSanABRweXCwR/SjcFUU37u
eSTwH7+KnExxczVDBQuvcXdNvStIY+anRA9DFTnE2qMikUmOYN39U+c4B4djtZX63fYkBKN7l8LI
Zc5R2Q5o+if3iU/hyZWw0UuySLfGtbdJ3QjvKd0qJ5iD6ZVR0s9Am4ziA8StNeqXCO2KiaacX1d3
qOpRmtg8jN4jwRi5nHZJiHha+dGL2z+J8MWCVTxicjsiVEv97NZCEyoTudNchpH41yILaB1AtI2A
NYvsF0I6HOLOhJOE91fxb1ToO/Gj7poZh6L5CBg8DbsAdpESKCBr6KyrIf/UK03jU4srfrlK+JB6
lG/Uau9YvBNCmOY3gfk70AT7FEOp2+4CWvMidwHEL8w0WvfRYGtlvsa8a1mFewWBBxyyBu7Qtb9R
ZVIaEW1Jj690Djh35zsvJsCRl1I/1fQz5n9KJN3TnzoIaxrcmfLhmy8GxGXpsbdgQXbZm1Doy3TI
6l+/wbM02YQIzA35xumizz4cpuDR1QjDRnqRhvG8gRN6VTPIgtnKw9TsY9+1WDQ87OInMKZd3Vdn
y0z2thLHsVwD+GTlqK3CWT8UzZsJJ0SVtGNx8dOMeFAWFjjSjNVyWXmXEA55w1dm3guvdlEU9dqE
DyGr9wRkKQE6aIbqtXCdeEEZy+dHUIJGzczFs1pQLsdf49ADu91RuIqEXu4C79mNIHkx9VFtUWns
JizleT8OE926/rYmsBy7PBrOxcJNq6eqAoermQSXxY9uoTDmOrRQ5bfTmXdFtevQx6Oym7NT1TBq
GJD5kEtfv5n9Ng72CXPKAf+E6TvFz4fQMr63lm+oqFaQnfyR3g3hckadI/DGMczHjE2umztg9oua
WZfTMWHDt14ezWDtfVbRjRFE0ffLGL5lvJw/hPPKWmcfEEr5D4ISyBMKbjzMzGtjYg9L4xCPy8UU
3urpXrcZFEQmucabAvvGOntxTbF1xFkAA1TVV5N6O9RbbFkGENTIy05rNujeNB8h+6T90wbUSfLM
zQcn6hwpoRaDFCAXwdnOmNUpERf7xdXy4mXjoXS7dnmx4qKmv9EQq4Hnl5xkvbxHDTQ4iXKwDlQq
H3djy8Fd/6oFF/VK/r7i82sTSOk/BSEpgE0mQIS+sRtHGDMAlMEs1jFwcW/gF6z1CMoOLUt9isTO
ALQTOKrr4x39sg7crQ/0usW8Cdy16XafkCWz/25dmNIFAgymvnkD9LPubH3v8XvWDYkYYKUBhPGo
JPdbPtfDq5VDxOQNW452cmFQMkDLQaKr4aqqCclJUlGhVmTApowNYa26FiUQYAGFTj/FFHZbo4N/
uS3wi4PaAPWqwwyPIdsmH1F6Zd9VdLHhkEfbPHpSJ4yYu2OptwvuccjgiPAKTNpm9yfFptfJVVAD
mlsc7d2RF6sNOt3u1oBcWM3xw88ZcA//LPdSeA5m6Fx16S1QcsYcCUkMaxhdpJVsbXoLMT2mujgk
Q7ZitU6Tvc+neVVG0N5ixc/GbCkHrvNPGYdKgM5qDD/VrRyb/+KC2LNybfBpdetfgTlBg5kAnVIU
cfw3r/w96m4+vHILg/MADm/J9MXkp6/H5jzmVBisPOioza/Ghe1GvwmK6CCI1m0ED4vQWAjIY/FW
5r82HhhU0ERdc4czwMvi74LbixFqb2zpsePk12Fswr8nxZfPZdUSWGdDoGZSRcVoX+FwkPGRs4Ar
briCScdY9ayipWYfJuethwvFFbiAEtjg1gNjusLSKjM+tIonmV9KEe+0fH52y2KNOBY1Yejle96f
O7nbphe7xuqY9agxIZEwFoYKTruMiamYn+fo7qprC6Kbmoohi+bLAm6AXPyxIWYJeMQS9e/wekhL
xDHBT7vvcDj0/Z9rAq5pyLNwcGNuG5jxzp/tb2M+W30M/QehsPdm05jGzKArQpfa9SS9g7o0O5My
g2heLxEnV2ngnWDZ6HRF4BedxoXl7QtAQrXUHC6CuiBN9xHa7XGCj1RAFk4SauuRSQcxJZRF6In4
xWC/ps1Bh+qNHIdn3EyosTE7QvXcbyrx8FtsT4vxEqzpB1YppRzBLBLPiGGbcXc5JuwWOnCveDTD
Q0++JawwXppGf8ksoGKQ2nsU5jPLs/8cp4rtqMyT4Yyrk8V8M3R3MzE8qjjqSrM86HhNsrhdEpEa
yOrhCLf5K4khl7veoaEPVZs9RSBMbzG+qcJoZC/50EVLsR19go5LJtw10875W1GnFGjeavnZ756h
p3J02c6prKNnQZA3Pi7S8L/r6uHMSBELfHjplVLebVlSc5vI+b+ePRxGKjKKLLLk4QrbzC1CCpwQ
6AVC3TIF7Amral14OGRw+FTn6tfjKdXYnLsS3wjgZpv+IjKOEu+6HBsLf2Qh5uiOnE+j+BQAfK3c
qbAu3hrS+iOP1le4lcJ/AbtRZAlnoYRXKd21Zqzt4OD34qi5gHApkbvtuQM4bcfxoClBmkkrr8V7
3MbpTrxkOpWefaQ8WPk4GQAAZIGaUb3r/D6ghVWEhwP26xhVqVVHS1gkb6zicHpT3jIpgP9gnQ2s
O7oOETjlRse4t+5CJs7tKeinpzK9GV58RDX34vRUB0a1yfXor5i/CkRpOjzEYb5VDpllxIwEyKqG
daCt0NcnD7bIX8mMCgYMYJZc6Ma2xUk9PlXG9h3z82Te5eiJ2pXWvo4SifK2pthPjmn/EXbnZnxy
ilfBjIwScwLW9Mc1RFMO5Ml2ga2Y9VFl8XjMsnyWWX2wcoYfy5FrACiifNjy0+s/SkxpAiyPcclO
lk20YkcMT+MvfhqztYGmFiYrCyI0Vq8f8GkjjAyjTYqQMjgxORgY4eC6SsUttonYM29IM2QmjxyX
7bn4GkPQy31GiBQFNWblDERdcF/oHesSlYIBwgLhBaGZSq9iQTE4D/ArrsiewZtGQLhtmew1eG8H
6AqbcMfCXqsaMRRiX1DwaMIh3uIqXhx9iV1E1+A4sCLdACuSLlvCdE37E8RV5A93O9vYGIj2XKO8
/0z/c2w4KNADAn6qS8PVF/80SQxmGy0sd77Y8gTfp2CWCohffMSVPDRauBc66UbgZ5UbM7ihgkis
bcLsXk8T+BH4trYrmzAgyWyGyq1CjK6OH9tvdiLGoQYrBavE+zi++NRGfGtYEVAaC2o7+A5P1CKw
Q3Rk9qZckoIwxnRx1TGljfKKH6++edM/j3y1AAC4st5zwow9cDBxU0T6d2aZ0O2gPpqU3781y5eD
ufj19G/DJmJUOguHwWCYeAtourQZGs4FNoFafU5bRTaaWPmXYtp1lcG4NSfQbJdAH9YRl6qZFeeX
OsZKNaD222XTE3DoERWF0pgPYBN4W1FneYQAoL0OmQ8KKlEJ7OGO3AyIhugYvWcD4zcH81/urKh/
Ri/w6JiruouJY2hh3CdamsXwQwbMDn0LbrWjfWtxJx7WNj662Gm/pPvpgDDDPxPUVbymJdrglBEB
mMpAbDgrkeeB/8+QrxBiHKyY4xw6YUC+SRUYQLHZeuD0TTtzPdgTQ0B0pYcqwlvI9blWMZvRn2yd
EE33BXhxUXbHvM4JWpUvUdUcVBtvGunlCdr7akbDUcITJfAX7kl3ji7tSCzIZYLMa2F+PCr+TbBK
hu4YcwoHnK9YYPFxgpNiRCgoyJenNEN/2zwSgYFVPJNXjTTO31QBEr2w3fjQNFnvkPSH7MWXm9gd
trUOxS/2V8BQDKiZ9/fwr5jilNjwQATrq+adsyQP/40fY/V+pUTpYR9KEClBp1mZxqEDlLZcnL0n
pVHvNhXYXX1RAwF6QgsTVPisvFkF2Jey2A2tSSARe174J52TqslGZL0knsP09AGMXCalOfPWPzl+
0zm628LFoM/BqG+o74n17bTDRnB+BR14kEhWjbuFKRK06xDRGpFdEUqMVdLsK3s64z3RcoOXrlwi
jiV47eFa9rFsL7EkPzoGrXizyFMJ/fJSkn2GugQrekWWHGvYFYcWIknv4HQBqG9y0pp18qzJpyai
r7WhYkkBPxwsdl7BTJjYNFb8gDkQsfhQmZe2ILJGrusGL1t7tI6yg+WQeFshbvo/w0PDNpK1McTr
nIKKDcEVH7B4B04pHdym4Z6EbYT7Kghgl4Lw3HOeo81BBd1Sh2Dg0CWhUg6VXvwQNGeWr6OxuMsd
YHSFaVr60sxHDw/PeDiYsME02oKSdFztkGgHidM/Jx1ySMpZGIx42PkvJnib1Qx0hV8elmsT4wDs
e5r6gzPHCd8nfLI6pmhc7MBXHVzK2PaXBXxKl00dKZXsPGNq9jKBKjr2b+DTLiAeLjhF3PyvAQDj
edZlvPxMYFRWMYIWbkA96xjvIP88K4APcDogPR2aDYEbkfmYaNUsHQMOqK9BHoEY/brBc2jY1A7c
ovSaXtwxrYJx6d9DQRRP/KMN48LECyInuSHgVjHt9Bahww7bbSWV9xZjLT0gNkTAzcF9GG7cbDNY
2czv1GNU4TWtG+o0VZ3zpzz7dLyt5cCGYK978ZcA4x+Bl8Pm3NjIYYqHbRw8643DfgNoiHKqwY+D
YCQA85kpg6l/pq/GJnCOdXIaJ0Gq3rTBQMIrKBRdceHaif7kAPn4F6XETAio/RS7h9be4rzdovBK
/zHRKOVXUG3Kl97ehtNfSK55cHJtlFyXLMWtkN/jhXC84qrfJRFamDDdoXVBy5Er7UE403DGVgOa
HEUdDk6G+Z2LO3J5kWwd5jc03KzTRH0d6G++AcEpUR/kDH4hcVAc7ajQGnyBmKzAFA7QuVGuLyle
8ukH6J1+n28PldySNEVUklBMGI5ssnv97TmvbLfJYxXSiuXzQ6nJrSA+4UvybWizmgFjd+dAA0uo
xAd2WEfAJ84ZJnThD2QQtAvH1mrg8do704NdSBKTspBe2FRDUfQI4bkTjqNBYd5GDUXNrsbY21jH
/AHQjbwhZMPahBshIIcZ0owpAHTG7tdfxdWdSUebbGWBlHMVPU2PuvoFGpbDjaVfdGi8vzP9JWye
4+zSt59lvw9eQoZYL/qDJtR8pJ/MY/GXv/NvtGP4pjCe/eOukhRt5TIDn1MGMouB9h4TAtRd89Lw
/sfRee22jmxb9IsIiJl8FaOyZEtyeCGcNnPO/PoebODiYh+0YUsMVbVm/OISic+FD7diPPJABtFY
X1OT06ukHHuVnEyDQ1eYI8RFPqcMAGa6P+ZO0jm5eEq4MbFG85Jeg64xk7S4NaqWJH6tcbMBM+Bm
RSQL49ZwR1rP3Jr9yNGJQDqZ0Jt/RHe0+Xkh/i4PCByTNKsNF2dF4SqSBCrW4zk54fDEflAZs90p
+FG/KoaQZXxibDOIEF3QxQVrCUrPXq4V22E1muiPfHWJhZojxH5GQndAmGetsyy4WghnNBF8x7lo
MBiBphS+haOEfKnBBglwKZaRACNyHVR+XRj90EK0EGnR5YFf2zwLEQK0ykBVm/vnolF8tRnPY1Sc
FFAoHFImozua3TmdP5YRizBrTz3VfsFj3ug/goZzMabQgVjq8Gc0Bo/DRgoti1J8ikt3zL2ShQsR
iZWBULBkvpX8tngJnLEf8cFvDXnX0PuUCYxHPxPOKLRHxjrvaN81LoASJK9BKIbQPylVvsezKN9i
gIvaeErr2t4zgWrbHPB1UQJo1r2UAHiyg9YpRbbTTw9lpL92TKARi02hPTR9cKWU7EGCwmxUFYWJ
vI8Nv0PUYJRvSkGmX+kEXKz1eBXCp1Y4k8T0anLSF0m6WoIIGZRGEBWcNf5slGsZDNO6MqOvRZ5N
1ppK42WufUgQKnU9/LXlYBNOiUtVQ8uK2n8mtrGXcOgU0b2HhUvrQz/sSukvNqU3XQWLx7sXUNLQ
oC8bm6sY7Hpexall+0oG5qklSl90k6pV83M9VYiS/odNq1tCexglgo44r/bHTqJlOPSq1gXOhFhN
JhIW7Q3Sz8LR/0WEfPJUTTbUDLgzzCChJ9ZZKP+A8HTMhgxtLCm7ACxprVgkLc7gbL79vwvD4cuT
ppiSiBvSj8oQEWJxTDtWTyKwcnJj1EcaK9e45R1rYyL2l+agqct70fPCUyI99Au2oIOmjVj6Geyn
mwImveTk/qnBJQ9F2OLldUWYwvrdlAkwVVwSILt/lX4I5X8C1IhQK8cG9y8GrMr3flp34tMRz+WS
DEBApIiI8CATxpUWnyZmPB1ntvBchg3z/id5BitcxrNidi6bPabRSnnTGAGVhxmfpuWizS7EoFq/
BptTSIZ0dkghgcXgFmP6xlwFbpMhp+9E6j6i8LNMylv9CLN8rzWsRoQXrsZuo5rfYi3zcrj3dt0i
4syLOPSGHOsgKREuWGV+SYaHoT96N6TugDDK8hgzDwODtchVk2VLrhozJpTMpv8IebCCj1BNbuOz
Hz+q4TDEH3OJtUe1KgHuDb+f3lDqJmCChkXAbhMfM9PwNHW4gIgQ+GqqhzI9zoO3mXUvM98SgLKi
IWNxIDwNOQk+0pJ37l6oGAzfOVCK0A5FjmlLwtNXHzUUuVt6IyP05YtuXrW45sAln/osJcl6ohSu
xNMUOEoQNQDWoz/xPNe82UlV7ZTSOA3jSyV7cG+HTEHbLH2kd4E8oIAyzJxsQVI3xyHYjyO299ji
QhJxzxYZJ8d4Vs8C1XMj3Ud9Rm4mq68hKECFJWCYsu+pUqsNqs0K4XVTOLlZsFUdN/VxMDktEc8m
hXh9OMpF7+WaBFJDMMKzFwEVy+XHYnpq+hLxeiykfGeXSHNU/WX+zMAKVflRIIzsulsjkQYM40N8
unI2X+ljIl6hQBlMmjfj/AfB8zVi6e34zYwcoORYtog8gj95F78tiTNR9442GEX5v+Ch31GI8X8G
29AfeitssPBIAOaP6rM5qeO2J4KbaeVj+Gjf2jfpRfukNgURyeY7eciUq26RcQs/HNPP8HJv+D6I
jmMWvRi8m7j5c2ttncLHga1pW3/i/x5rns1utnWiDKT0p8UF0iJyipAvwihHhUpMF2KmqHytkTph
09zq+j0ey+2IWCa5SFDsHUR4B9Q0dJD8BBdK+pngMaG4cLZU5HGrYNQuGAGTfo+FKsEGYp67GiBC
OY0JR1WB/Ivxx8j1F1HCjchA/mj4kYkmcr8X7ouGTB/BWx7VBOISTCb4rPuo0OLGmwZf1HZo4oie
svEdSOoegxNP7NJ5AoU67OyBDbvGTyc88QYFz/zXS5DsEQfJ4l9c0Lr3rmxuQ3LkZ9Jk1+sWRxpm
l4ogDURG2X7p3hmKW2PE+hRD6DWnjvIb5d1M/+IQnGcZ3kaSzVOepDH7zVCGFl1zi9HXCMKtUrBY
wRmcQ0FyiyhzZsT5sVp55hqmQvxiLEGD1W8jkJYsq1eRWWEU00tRUbTeoUHiiDTOxbXR2nPJ/tvX
rU3cEgK0NtH8IqD37AWSrhQq4jkO6x+Y+uI4/m0yN+gvKz2ITK5OD0vLGMjpDQKHjm4G+pCljlqs
xl6fmcyK3/BEhEjsCRu2sd3BqEJicMfJkAXrN5mRwKapsqXt1+ALOiLejAji2mo+evACyD2if6Nt
SxDvBqFdqAfbulJ3ckJScC3gs7vOeI+kw/rat6oEu4AlELSlMRSGmpHHxREf6Sup2/1+MFVryH+m
rPBFEaXeAM64+ve0l2sI9FGVg1O00FYmS0kSq1gRCBjvGV1pY13VYRs2+02CVlR2W0GE5qWXWH5w
MGBlEZrjNDmcxEOyUFpadgjYhEwoTNQvZKAC0ySfBq+uUD7jitxcUi5rd6Qm+BEQ6HXHdWmbdFbX
R+RuZvtiLAiiSVoSh9TWg3sWksGn/ZQqVRarTgj3tPjFn0wpQjVyRBcEjnabD5Psp7Cnd4ZIiaz5
ydNnEVUedq17i5l+YekEPOPMYiUgipJOP8m/kOkjDQ8SY54V5IHTEK84en1BmgqhUikoTJKWuxrB
b5LpLMU7XfqLqGdRK38Rj2G+Uw35pPJX+M3wVfBn2QSmpDCRfiJsdsrctCaybHsyoTtkohMPTE39
9ipjGihZS5Lj3O6E6qyZ5RpR5KaIIyqOB3oX21Kcu3JCT7r83nWzN30qSX/t1OwqNlBLUeUPQeYZ
M3rG6ogh0g9BXJT8PIMKz81jzZ+hD2ADkUrK2YQPVWFQjE3hFFGejFPVMIM3xZyvKf3DPa56aVix
AlctPsmoXFXIRcoHr/6K2PjSZWAhit6LcRvSB0o/tp83iCY+VZrmaEUjGAvbkBrJZIURsVK8TiFo
lE5VDXW1JgN8pnxnvEZmp+wIiCybhz4i+RCtmHMJ+rWu1Bxl866gN5Xb/ER9awd9NoqhF4EAzo3d
Taukj1zMYjhjpbjNNRhFkb3o+Bxk6Swn/VGpTWhW0sra5qTk6cvcmMec9yEzmct6R8ECicfjUpIU
VqzUVv4dldk+XrMjZDcaZks0kGixRpnyfKtnClNGyavE5CT3B3Ah5bE0rUt0pSg9EBXBbHceEUvb
SuCToE4ue82tlOHaxOdFkJxQepAjIJkQWVtSQefpM3hm9NaqG19bbqKCgKE+G+JyjjbsaNCbs/6x
mbr9ONf7ifbwWGrOsti+lpEfo6RPSvarEh8EcpDprZ9uJk6ecGwtZYADS51MHb141t2MyT5fq47d
HsFoRn4UvxDzZAbTUjp6RUTcWdvQgYM5oe2dsTR9ZVQIcqPM3ZNah5BmBYqQjZ8fzNV7gcuqICub
n0XQDDO5zfvR2SQmoSwkItBEJT8ipGETQZiote3NUB3XdYO3l2wr3I7fA71b+i8IYKmde/RcOuuG
Sa0eiYnFXZo/EPBOFHBM4B0ScR0L1jd00EQE7AgdVV9AwsRkjyjPtA1UjUj2wQDwSbMko8whpwKN
XnFtMxc7E0TuhgIAxM/Ilz7QvpmYRBGho8Qi0+8bzROiXzC35Mt477I9C2qHBE5HqWGTBK/sJp5H
Bj/0YsC+ZELgL+RQLfgyBYOsC4mH1wo134Jqj7WF5o3hzCaQVX5763m1ImQwftQdZPwsBPnORyyc
CBNFdj0qqWQ3YZHlvV/sVkGnf9Liq4BxT90zTCEM3Vzi6jZPZyW6SnQysUdU3HVfmfajdEB+nmYe
C0jc26Niy6IjIq76RxQZTDw9gERTDr6iO63I2kycnyXPLxDMorotgZuFq6m4ES593ZFRTY2+iXmN
8qLUHl45ZRcfICdkiX2ryMTRkSxoaJBnECBLuXNmjT94HOuFgYtmUUQz4oG+jxj15I71AQCuOBO5
Bv+Vu+19nbE9Ef5O8Bea/ChMYMJU983wpy3vHQYrgwJJwQuIO8LhxonQiWH68DSRh83jhbvVLo7i
b/xFHhjTYU4NY/bblw5Gg8L8bFikFfQAe8V0Sh0kahfx6oP1Uuo6HELJH5V9rp9Bpoa1ynsLV7wr
VhQYda6p7xEPpxxqDZu/Yd51m7xvd8FVa0min4b3VDq18j4FWW+euMyS8AzNBSIWZDty1Edws6UH
rXlVSM4D8Fh4ygjF5aj+yiwB7gcrIMFMTotf/pRsveBEZ/IltFfjro33cCQR8cpKzTFE+dM4eU1Q
10RfUwO/eKZ+4jstxj4hmJGXvsT8fVBAgAyX07/UeeBI1bwNj6LoERwDtsC4F64Cahwv1ii4WDR5
vKvBRUIIe8cRVCdeYdjp7UGi42sGkAElPtBMmBJ3WCF9Z8X247+aBMbciqZniFRrE5u+/E2TOF3c
rLUk4/ei33R+a9gzTT2GjRKTzNyEA3zk4Bwu/v/3pjsOmdsZu4IsD6hEZ4QQFlgqcD3acJYZIl2G
AGgfdtQCvw+ZQl65uRAl27XIybZD7Us4a54USsOOipyBTyhDctFvaYciSx5zG9KpEDKzZVklZQvn
uitDSOsvMUX1rU8ix7K4q9WHsOIzyoMcFKPf9/1xgzJRM94jVrl0J4ReOnwX8yGXUbR4WHZghs23
BcTrFh80ulSx/E0ura1eJ8M0kGnCAQplDKScVVB7Aggxn/WJam2AJrZGJy53fNO16TTYC+8U3sr3
nBpZCR+rHQF1kpxW2Qhruf5ApWqNTvyqqdd2pFTe2tCDQC4GnQa6xaOpYDp5lcFoTb/DXk9QQEYE
Fo5jS+b2YgwTGS2IMKXyW+dX/yCHS29dsCaggZEC1DB69UBOGAKxeW/Fhrhqi1QkNIA86iPQB6jY
FT/pUhEwtA3/XpQPmLfoa34XiZnsX8LOTwdWrqMhP9MOAJSQIK/WnO5k7jYvTF+mbE0SxA22NunG
9CVTGaDZdXuSmpO4XEzpRgKvEWEIt1WemI0tQYizNCh2ktoE1jTcRNVBp7hqO6RjDN+bOEQSUE+R
dvuJuC0Avsxuhzc8a6GMT8kZrzzPhcpeaQ9cUhZpeph1B07dMl9GHPTAPqAs2wtn34oxjBQH3MuL
1X+xUIjfKIjSv4wiyeRO6D2Suz9Ck2d528zc6PWvQyMQ2thBXCKT1D3KxHlze5cYo/adXL4aE5xM
HgieWCv6XnkXwLzeV6kQEF4WHSXt6SrPdl661HqTxSxJBzYCFFGoJsA/sM3FpC+0Fsshr92ceDE4
LU/UjXkQKJolnfqVcPLJAEEGEi02lsPkQ/oDMVe0K3uLjLRfAP7aQevEJwAsQhaWHeH+IfVv5U6T
3GrV1jn8Q0NqzXzNIIqzhygtwEhw4xig1hIlZz7xmFcqAUO28ZvzNHxJqxZmW7Ve+ck5bBwYPNzV
SkbdD3Q32wWB9by7uxjHGY8avn6RAC24A/gzN8Kw/LPhEuOP2YafpsNG5jNl0rPMG+K3sGZgpZKD
egHNnbDZZtgPfEzup4Twdg6a0ynUiYvoyE87VRnHcmFGCYilUSIuhv8EUAXMp1MGPhDMHr7nG8Ve
4pdJ+u20L3WC5ecFJE3AaKVdOSJ3aL9VMyDsJ/QTRJS12B867Z5jf53o9egfCOsbiJ237Kd/wEVB
sKwFlnK3/qsnTQwv540jL1+WtBOuM/usTjTElbcGoSSzGsglL9n0xomA1kHtV9mN180Fveev7nBU
Hd7iR3cAgMG0jk6cUy2rLSLoQiLX0sVViySueJ0f3BaURMnv5ql8mYf0U3jRdvNH9jqfuR8gnGKI
M9BCy8N4Tf4i+fpMkqul+8qMyI8Y/zbaFlHJFKyzZrZSeccaxYpiJZS7wPjt2dBZIafQM1uHToSC
y9hbnwl6JeS4K1yhkHKFPdPc8rb0z55a9YC+19wS3iVA8q3KbiHeIvVXf2XLvsP7YMf4zD/7m/TM
7tpt+kHghQswuEXUWLJN6HTq0pPoGy8YcxQOT+9oQDFBDlvGNbKELwgMvGhf+8opZEYgndywasNS
SZL+P7efrZ7IrNmwiSmiz4yVA7IqtgMsVC80fEOE879/KTlvYdGYXLA8U3yNzcyOEZKLXiPsiXQg
iqTAYtYfiSInsaLg8Ns5CVm2ucsVQ4mlfHHN+okzx5YxfN740AdIBCFUlC8aSoj4SEOQ/Moif+mi
3PLawm1Vip5BtCgn1h+d7ILWDTmhNijvt+Agyo20t+UddiR+5oeMckFzL/4DxBH/dS/S2oX30H+4
2mYLpABU6YvvkOXsoQ2fRrcFc12sOPIWd5mDK7u7tq3u4OBEDY3PVZLMHmQTWYjvQWXH5KaDDw5b
kNu78o/1GGi1Z6VjGXrKGayqRbGwgYrSqTc+C+C4Pgf80/ypobPZ++R9rx9S8qYNW3+Po5Mm7Ymn
SKmQ5jC2OEBs/VOrreTOTk/0hkFfVUPA+nbaiRIMDOp7wHt0gqhkjn1EmIKdXHmkgF/hy0HAerAX
HkU+4b/kbvbsHcg1WI0dfjnRSXxZMiGN//9/eWZ/ru5433O09hzyGAIhsYAH1x8oeJpbm5sHHLKe
OpE1kfiiuYh70GjySZBUlCRZcfa8Tkfi+y+NQ9nCv8CeHyWQA2pWGqqbZ7YeMp0BGvmy1jowry7r
9qVRbLVrIvhCcm+3KfJJTr1on74CgoFJRdcOXGgeGtQ4vYkQ29k8ydTuv5q7DshPZWLkZL/dkeZ4
HoP3ovM1LjJAExUgeKdSEgMPMyxZzDzDFsicBcrjElmP8mENTCK9a7B4FjVu/soSWJFMn4ANU6mC
EhrO6gkLt+2DMu6aw4vTTr4SnqZ37nhJj/Vz/tLf869IQuFjCz+ZuVv+/x48HwgU+mf0m//fcsGH
ixeH950Pkr9snsJPCsWTW8Y//iqxG/baGot2lK/xhWEX8fx8Vn281Qjw2/MqgvjiW7NqoHL2Sk99
GaCsz1PrlMuOX7xZelgJHo/H0u2wwAfdZwQ4QWajr1C5tuxJdSAeJ0ndNPbNcqeEOBk8Y+1+8tit
GJYwcAYSSL0tcyhIfV7jOtsXkUfwl0BwHDWHOlzBTs5OZYiE94A9vz0JFJ13pM56Zn8d1FOeOuGN
vRA5X1pxJtzXEfnvrjy6GvZU8kNQX5THRNlF5W4eTlVyUYqXDYth89qO9ya9S+OdmBZ2Wv5SjZJr
DcdFO9GTbXTYGEcSOMr0ihsDY4DKR0DkYhwHunq1k4IdNphQfJ5CwkOmj364lMPFHK6qduonOjWs
+ZPs8lI+6d2uo4e5IPsFudxtk+912in1ly47zvV5jE+deGZyGYBc9X1T+gKJoURs1Ie28wzxuRFc
1hSEkQvB82F/b5hLU+Gl5PBKfMo4Zp6JPbt4yQeuEm8hb8w8v2iPfLSrDWP+Ypms2EC0LQEreCk1
PmW5i/LvDIkeB0Qdo254qKvtgOWm4rWH86XfWqUQUd7NkVvFkK7wQxNKnTYi/1MMrbnax+O/qjoW
HL6a7MdsJqtXfWAipAxuRC3OMu6C7KQnPOwc2nELkkJTutl0H9TzhvPMtGtTC/wiYP4dab2B1KIT
kcxgolFk7SjE17K/5iKtbeQOzd/FcIIZ10u3ivyWOXX2gHBx2ERUg5Dro3cgDy66Ev0rpuWd0G3a
OzSyNNCmI9L3wow0JEhMwZKSj2T6MARL2CH9NxG/tq+jeWwIKdjLpbupnZSQrOwZo/ttMbht05+e
3JbE60U8KXZE1w9VX1S8QI/WXhL5Yr4fzm0LmU0g6UUoH+l07OJD3LsLvO983WwsfpBASfSBtWDN
wd0A4dEs1vvGQ0UoQ1bQqMqWyBrxOaRPVfgbONk0+pEDAAf/DScTquBnZHHo4SgpG+34X6MTAHJK
tQ3/ucCot46TyBjAM9L0bfbS5TLpvqm8tBMOvZ+whxnq/54CUh8BdU4mEdRYEYbJs7aNNvsh/g0R
haNPAuQn8Hua7s3mPU+RuRGjsGujjxrNVDeeTWzwDEah7OnRVyQfw+67rn4DaMNCforyc+6OMw3u
GQHORAazK/Pxn9MNqIYAafYOkTi5fdy9sNwGA6oqawp9YiCRJGm6lVbXjbQnvyUjcvCOhwm7Z0s2
9QepvANPMo7CXbjZqS2PDjiLw85S9fu4PkQYXIEtGzqPaqRpeXMON7g9UUsYDuiLOR8yEyOqLyFl
imSk4wRUuAap2fhV8lvSOCaegtFhIIzwQ0rpeRxPKhnfPSUhFBYca+FcG2/KvFd41Iz0rAr3Okbf
+8kLLxs3SfALhV9217F5tq+x+N606JHQYk/7BBZpZWoUQjsV7modoEelwRb+RDpM+alOz4zxbcIb
z/u9OgbBVCKnVX674M2cL13ir0Gv8jlmdkE0LDta4OJFxVEJ2ATtY3JqBxGjICgHGXKaxf9Us/uq
A8D+0NKsQjTCxdQJbMoOm8zTTWRuV864YF3qIYgImsFQu+1eIx4EztH9cwNgxkikgnTtDYb574JA
joLpgAjYLXtJOdncFWQQMGCkuwaQd7YFsxZetB/hdtXw5j/Lgyhv51chu3YM9vOqSNm0tiGe+/JU
63tu18QAhxZruWbdCPeFuRhvm/HVkMws7LQTQdqJwMx5DDTIvoncLthlP8PANGOg8kkwSGH4GkYT
OjWYDHo/Ki6BcT4YDcO2jR6hHqBVmtDXpAcymlrZacm9JmuN1EldcOFmhh/IZcj2RAutvj+MI41e
uwRskyqrcrew5ah2PpCRuSXJphwOzQARjmQapsEKH8TgzEzb5ISv9u2Dca+oQ0wPG0rAo0tq3kPs
19OvKfi8VEX0msV/2vgnyq9mfNUmeOdXY/PSk+shtbTyXBcoMLIhlglXH3z2ZyXvJZ0F3cL2nSBF
Hc/afIxucWkLxoUxp1c56X6n8U0FoqE1M3EFlSgcBCYEqu1bvDg0XUo8Lnd8VnzONed888OnLVOH
PM9BUTxomO0c8vjup+U353Ygk1IiX2HtbNHgVW6QnKMEMhK4lnGUDDqAN5JRC5pAI2Q/nCtYxgJP
pQiwf20WFhVicfFJcYqDcS/CJxiRKZDGVx0246Vm1mwbLr/xFjbXuHNRS5arA81bqxYB6BWPTYJi
a9IjG81SuvO42SeqIxOeFFLK8EhFT+fpg6mkZDxli21f9dRBhVOu7tySHFYoXo7UM2752Knme8KC
Me8a9LPSkeuyOnKZP+yORAEsastlUdBqyP9i6UONDnrr5cNXnPqY8G4scFKD89sJwJqbGZFc+6ry
pBf43N08Xw+mnLQqLmtkYU8tKLNZQDM4wfkB83qGIlhzKOCpw56qk50wndSYTKTyHZNJWV9i8Y2o
N/y+26SbyYbFGCI8wvyYRXe9cjfCoW4OEly2iY1hkTklWKV+V2Q/gys0ZuJyjyjRobvht0N8s/Jx
CK9B6GbpY4PbMjpUA6PDbtaPcXncFJbYHDgC9dp1Wo5i5Qtry+ztUrfPIHszkxeTg4qcfIXRLdsc
VZRjHMO+Gv0vQgtaZccUOk9HxOeoibORrPIyUMKN7AiUw+StdABXufhTj9/rIEweYoF1a8NBTKbj
escB7WmvW3d3w+U3znGFYNSZTXZUh9WlwRGrOnHnkwUwMoaqwAuJ5OXx11D907NdEpNDvHk34e/0
5R0eG40HCgyJrjnZnfV9mR0x5omFNwSkFzuUOSHMNFVOlVxzklofMQnFC8nwQBH9OeIKNs2n2YOr
QqzTsKxch44n4W2ioTr2QwLprBFZE3kS2+6bZEe4BPpR/2b4mQ4EdjmZudfPbr4mwWxRJ5qUyCPh
H/5hzSJ06yEI74P5qtZ/UXxb6I2adgXHnQzTnttwDjA4Z2uI5+0crwwrLHEjhpfuFhSorNZMDlQW
znYm+wmpA5Mjy+/N8kJkLGwuBWDIQEISFve8a+Gt+NbN1y58z8igMXwNbWv+Uy+/GKYidtIocnrY
mILIGo4FcvyrMXAUjyT8F7PoZAE5lBnYB3HGAj642VvSbVFb04zsE+yCiQQ1FFagI+l4ScXJC0WZ
1R5UAMAWc5XPJMivMEtSQmwZMpD88o6zgkURrkS6ibAqLZB7Mhv+pLi2RWf5K0a2lS2PAAglK9IA
KA/kFRTHGdaClRSkQqLJB1MESjYUSwQ2A1aedACkzAcYXKEZFh4gNRhlnkBjY9ezqzQOCayBpeKt
zJMroJAo72BYQGuUwkN7sEG919gSdAzyA+gI4TqTM5K+sM54gmFr0gt6nVl5yOlPx8XScAskEdaH
a4OXmo6Y1Ms7dMU/HJJYbuhERWRIACyLsp75YXZUuxdMWBS3StUe+4tGUTH8p0Igt6MtHAupKCFd
F18Q2fx2lZ8oswK2FDZ0bRyb3NO1A8U2XbojJ0JAxodIT7F14Z9Yf/Ja8R/JbUS9BqL9Q+qzIHkM
FgDm7HurzBrBNJps1kVamddLS8T/Mnlrhjq1u5EFnM0NppCRG0LnGuq+hIf0KiCoJM/0FcmqhETM
VuCG4M4wQOpW8AVEw60lhBuYIyZ+i1+DT1CxZK4i2Ufow97bN+Vc+53dHXkHHP0AuvbRoEdt3vpv
lDQmFiN4pgsR0eWhfdMLMGxXw6Rb2sngSLqr/2qf6g4fnlhY5boTQUPaBmvyFvETpZWl7A+DPxtu
hpCXr8rIAn/Dk0Mm2xrhuX7/WrLSfougKP+YJUqSLLRUiXhaVJf9SlVYDX2EZZpoN8/Ex/GATaOF
n6EF+4+/iubW7CiTwqFH/ycpYVuyjnBtIZzYL2TaqU7f77EszTzV+pUfIgxDRUapepT8RmsigKUz
zF8iXtZPhhQDdQwaD8UhYoEIFPJZQToG1O1Pil8JO4WPoweWFz1yMIiQEIFUGiA0MI5rAkG60qrr
CA54o9sk0MHEVyuOtVzD1+CQvi5XJgFDIz3SjknjuTcn6sNPIqzltTsNuLxtDIItecwZmR/IbdYr
1dBPiUqvol3SEgHkNTf/oeIRtW+YWoofkh5Npu12eW1nK/2n3jvCLWTL/EFiBcjW3fNzhvAHwBCQ
JXK0f0BDPo92+sGL8jkeWmdzHvdmhoraCr9Rbsng19NWecPHsoCnAQbZaugOn7PBSkCVMaLM4cHj
3JxRkKAJYBWInIZrfdQO5TW/MxyhWwdxM8g7XO9AeCWBUfmJuAzopB8xETloPR/9SKL1NvG5NUvm
sZRGvvpMpi1a5IZ7jHVdtvD2PVAVoxrkG7OUIGrpvydhO37zt4/dc+EA4OaXtls/tZ7Y3Wf6vpy4
bjxP8QhrSl4TLx/zD6oD8S+bCNtyuo7mI6Su3b+lw0v2OiM2oUWOsiLd4S/LIKcYy+hzQZoFC4hA
5r0Q3OVSZ7akuKPocZqhJUtHFYoTzLQ6TncaQUbOwiprg1mlsAXFCs2qvI2RNUPKRDaQF/AXSBR4
lBjZqK+VEeGTFX7Fa74rJz16TdRXUh2SBLRyXWth7JUGWM/KiOexkDAjUArfy1cOtjqPe+wycJkQ
sI0r88Cqrk5NFGkFqIGY+5F4OTLxcTSBI+wDfa6wkG21GyEOLaPmljeIVzZ6gBFdkJdHiJax8yZO
/SbdDIpTvkC4wJDAjDF4L50FWls/afMdt5rsC3d2ST1BReyyAvWz05jekB6H9+IdeEB7cJKP/5F/
fpM4ZLDckbBAKgircAkWvlLM/IPPwNCcUM0Cw7Te3+Gz17zutkEv09oiN4jzO224AALMJK/FjQi5
FESaMGaHSFVWT5qAQ0w072hpzWd9ae/9JdpzpbB1NDcCdxEjDOfhtKx+1e3wkv7WTHtYuLitiAd2
C92mrEJ/RFBG4U4Y8Xh6SXaeMS38tiRLUfeBZx3OB3E8VM87h9sc16Xip5DRDsK0ckNjisMaxsoj
pk6KJI3KO+xGOHcSV02ImCTzOuSIA9eNEihxWD/NDhSBsnHiU7Dt2vGI3QCCh6fN13DT//GaoRL+
fynDLMtaFbfrkkRGOQ8LUGBzH/+w2mLbmbaUa0UbOxxsA9YRfhW7GreYqrqPOgYucmKZyHpvM9kT
lWSD3fGRCReiDZZuTOQ0nFfJJPuN35rEkzk2bTV8lP+63dqIuYo0AbMZ78t/rOeE4mGGBV5lOZRX
3oAPw9aiimCXyGjpCmHHmZnYv8q1GJx+t1a3o94ie1DtrM0nqd1MBdJJ7uz4LWgsFCQI6mJMEju1
vxkj3FMQWiXZAaxEVE4Pul9KH8C4G2KXU38u/9Y/3ENdMQszqhHByfJZnbjLpMks0iGgKmghwwOq
1m2BYxAxxShp5gqZbvToAlapBa7UzK3J/G42r0F6xbugXeHxQGpHTgSUNgI/cQuYdCAW+S4oRTCp
3uQj8zIvbvdb/a66P9UZJ9v46rjLwHhkrSBtvol3iMtwfPTBmdd8hivgmMZmd0bm+1PAwn2TkU8n
63TgviHgoOM7vbTwVBEP31FTz6hQcK/ha4TBgmlTSejhwnFcNJwIwAvaJXrl5xeVlswdob3UvK9/
nrw6ktGwwxxWJlJbP1LD6KL4teSuEuXwiEZgZJs9BVdCD5KrarhVSai0rSG0RK6OkhbsTsEubaeI
vEmTIELzPtRv4vCM0ltDQgkCZRbkDxTgYU++oa0qXi0yDLtkDqkk7dzQhoSDU6NG5uiChwIDt4rF
5FqB+9aO8ZFXL3r7Vs+3laAz6TwjvgB0zjXpBUmvUXaTihdo9aHY1bpDbVtJNh/BgiqBGmSXgYxY
KRrjW3Cs3ze8CqiR3pJXg7HLWK9x/CjZTIjasQLu23fJ0REab8PLQjzHVsP+8iOhN9rWPGCA4rfi
8lK9JanF5c6ugzt+cf0GFhpeKoZqYdUVEq0nkIPzL3lGz+AIjs9jRG5uqRw2HMQ05Kxm86qrn51+
66staA1C+w3qXpUmIfSqH5Xq98Y1lw+Scn5JRws1D4RwQysD+rwSuXuwYqf2hoY7HDDhKSAhX/QX
E2fHa0n7zKeYrmj8EtDRizAYVfSUPgJdxYd70EAEWcgW3yAktPclYvipo0Skh69WPGrmNZb2c/+o
VXJpXlXMxkP1KRb3xjxJIC1GzODno6RdlfsrDQVnEcXXrniwDEny+0CEAlIM+teAwIKDJuz+d6rL
oKNbfTqarcW+gD5Y/KVRt6lvxhOPKtQ6InKjPoE/UdlR2jOxBERn4AaNto2BUwvf6+fEEJ63n0nQ
W9iQsnNjfJbEYP/Fya+mXanF7ipQ4hIdArX1qO9QZzD8rrqirObAdx2ZEvIPLvP/gnVP6M6Scl20
fT9Q921NtPAIBDFaVYLIze/C0wgSbqSfJjtOIbwNwRnVX03PQUQeoxP0HgwjByPmq94LkMmNxmOg
Rgr0wxPmS2t8D/C0OglffzopA4bHkBMPTAHkZB1y4U/FszfO3n8kndeOo+gWhZ8ICTDx1mCcc64b
ZFe5yclknv58zJFGrZ6ZCjb+w95rryBlC1g/RnSLEcDjU06Cuma5t0ik8kVfNC1aJv77Bidd7Qdh
2gAsZGIPiGObaToJpOD8FKfbqF/g568a2ETcM2zbYBUzgW4pZ7P4XXUb0YVstdBw2U8fyKEaNKxA
kLrxrGXMOEH1GePLCB16YE0vP3WAK0q7zAju8pYyY5Oc+yWHs3rGDGDAlkDDRzTciy2A8IIXrjFc
4C8+VJb26SJyHxf4SB7jFO0jwu+2UuDIdO+sXlF2Rh1ccYbcPa3qm2fMayeRBwJP5rx7uCBJOIfo
Btdw1HWo0imiVJXSn0qDqNHYQ3Xv0m1qbAVv9w2xtztn/VL6jkShEDszectkSQtv0PRGf3WILlSR
mzTeS9U9MNc5piUkYtWbwaSHkI5dcC21Rzo2Ld4j8kd+EIORBNk7+7tGFyev4nKbqhvDX5nZAiKD
ZBDXvsaOxSzXYg/VciFyuPjerY59Lp+N0S21eBcKF18+wT2YEIEoXEQgpPY5jK+fY3uMKO4QWtc7
qbc1FAitBGq+NOpj/nVCZLe43AI7kFN865T/mi1CXKW52jkKMC8i4G6KEz7lJ8zUYcFUyK1JWCRz
cyQ5YmBoJXMSu4V+gVgKiSzUM/h3GLuoyOvT5TcHF/yJ4J9lCxV2Cue5wgKGCuS4xlwmca+Dp7HX
CSqAahLzUx2XIfE8R73EpX/SFNa/VX2ZUtsobv3vpSGnAL+NNVzN8g9hNHuXllHF5DvD6n1e45AF
BQ5fQLSp6hYOCRFJjblsglNuzglsj0lOJRSP0hYZ/ipIZnk4Iz9EzBbhp9IOSbV2PykcPUzDGFgz
yYdHwOD/oR5ERD/CJSZ4APKr/FszfvBQPSQg7bOWIOdE3abBxqtvhGYQRYhx5xdXttH5DnJyF8R4
K9mutg4YZGYrE6UGLRLw82BLupP2cGnnE/PHC7dassogbpfw+lap9AelCDFSXdtcwxFEHmp9iDFE
FHPGkeLCyXdPsSUdaLOhroyABbTTnBlVPRJeddGW0EhBY8XMBMljZA93WTlj/QkTqCPhAwjWHSsx
fhZi8caiJmNuxWh4Ku5weJQYpeHUSCOCYBR5+bRHXM7Mjq6V5nGsi+lFPKwEGDHHMAOg3GCaYkFb
wD2Quo39DjEqovxDUQh6vYvVGZMfhzKt24s7SqyC8HigmpHlZJcuGUFWSUwn5CJC2pA6n5IbtESk
ekAVcM1YLoQHibvuP+T5q/I7lmq1Aipgdk8hST33hYz0oI38ImmjCqicAd4O1t98Cf7/APckSxBi
McpHAtQwuA401hh9wI7JLQo7vaQeRDM3pUGCVNeJkCGRvpPJQlomPgtWRvWajfe3/v8pxmAzI+EU
zFFajTwcXoGt66NYg6eLzoOjnmqXjw/6HRcMTqIQa9FTcKerb6HfQMkLodI+OSzVzNYaGjbb56CT
nNZj/7OPxsoHabDczOJi1qOsV9D+A9BMxY8uEVo90is75KGmEwBeQL1CIoaEj3MuPlamg7UgrOZe
sUncRIiDfQFZNJQeo9VZbMctZnEWtQqOLBDbuwJe07TEQgfWNOEOQIYjcy2D5EZ9zfPgLD8SAjRS
gEmMhFEOZfcW4p/Jc2voF2wQ22Iy0yP7O8E5dcanOCEuPbTHrkXjckR/wwTVaknogqxA2TclUGPe
vzFilN/Gu90DiqACAlIpA6pTSx7ZZfR3+BNNm4+7Ztb6pW/4D22gDaHxac/VEYMx9RWjd/ynnhDj
jNokoH3Aa+YtvzVUEqh48/gIdEql+wQYyDucOafCk2qc/zTPzsg+ZOaR6LSAEE3c6Kz/nEnsbMnr
4LyL30hN/DMcNbhq5Jo0mOwTmRo5xS9IG04AULkmxQxWBea0XFPBbHJvMcXRuIT2BkRCuI0K8Cry
A4epn86zbBhywR8dKYTUN1BDWOn9Fr52Br4GWc+mqOYMY02xP/O3iNfMk8wr7A7GCrCYLhEkIEN3
b3Df2PA5J/HI/pyy1SvEFbR6nBUdpeROAf9jaPeUcK5maWRMmWYFBHcIt7wNkiFdi+ANMpRwaa55
lZT9ZJEhobghP+IMjuFssJFZFiaWbzDVwCe58aZKPcvvPOY5X2XTfcNjYF0jpsA27Zltmz37Ej5L
6Tn8qYK6fy0gqhKyHAjyyG9FlTUpF/TktTw3ofCD+GmO6c8Sz+FrQ+hB/5h4YCwACiH+5NvvnD4T
TTTxnwAwCtuutnFRgzRs0ZoLl+itMcUA2GA+iZKPniufYTFHqw9UjLgcmAxyAiZfdFR/yjmZo88l
QxLTGvydUKRBdWymUGr4MCDCajn+bSO0onA8xHS2Iy9IZ2eM9BbQC0ZhKtAf5dNGPsEHaKjquTQx
iEzxN3PaHuuyGTnPDc40dqPOkLNwNiZQd3DCYJicQg6fETGkTBympySGs4AYg3EkSG/6OxP6JHVq
MSuh83UWg61iG4y1GScq/MZJafXtAtjZbcdminODc4ft6JLByP8B7RvplCBY/KmecgcDdxfdDURs
agPB5rfgSBDhcFDvZFj68NFIEvrjQkCiNfkpflkFPQS0HiDJ1jUbSiyDghqWNaZnqQXhP5d4O8s2
c+jIKkTYjIj7Oa0DLQg3Ft0poyAjwI2eJ0+VNtLTu38dFt6wxPDBnE3g4mno2Gd6Q0zQiMcjpQhb
uwsX8HMFTNrxAKFMrUiodhQ0o6D9fBCAbSqMONosdSeBfC+9ax3OtRDXXCqpqcxIucE/5z/2ro5x
GE8ehJYBw0rcSyfzbXwSWMpEPxJj98t4lvJR37obRAlrkj5OA4Q8JOSYIVvwCZmhMwkQX8WR7R9S
PRF+xZpZc4WUJ7rc5o2nFo9cehODCaL2H+4hXvNncg3gssqWAtrqYWODwsQCix08XLRwF7IZeOMT
EAG2UMVwlYyDCcq8acgnCEkyYGdOxZf/W9NJw7gnlMBAoGKNgAqqnCtbnwfMUY9uBHKoz07gpPjr
0XB4U+FGMgmmVhw5/fikcDHgCygOfEoOvBe6cf4+UB2F461E9y7DdwfCKaFAI+IZ2cT+G88w3JXC
NwUFTGB8CCEVc3gw6ZgAyP2i+jFwk2OeOqEbG89LOKjgEhTFzRkPchpoFRAQ3weWXT4umpyCZaSD
TcEX2H+ZZc7ABi/QsFfRhpfMxuWf00iAfrbYusAIGKch0P9HZcx4s2I7eWGUkTQLhmqUHQL0UgtH
GYmagQblPy6tIVAwwGGxuzXDqH1z5xJYVnf5iR1TaBlPTvXwzSBKOnX35Nh+iiN86eJab7HeuLOB
vtQ5nB9XfjhPnN8CcWHC3GCs8IEW4nUI7VY4saeQSo7WHtPmkh6iXX8LHYxO7fpUHlNMvyzzAU/w
lJz62/ei3cy3uAXAvbZz5Vr8aE/hxJvNPtmnOiPPdEPiKkACRpyDz4jfzcfEU+fD5wPCj4FnoL7l
D1pfTgQUYFR+7VXBRp+qagzlGptg+MZUfvodgOWPekZ5qZvu3F0Y3fEN3Z//7F/yjVkATO3ugs02
JJp/+aE41jv1Aagr+KSuWPKOfpkP6v/iZRcocFp9xLeyG87quXtAtMl24j//+b2Ir4ChPT50DqjE
GsgqPk6WAKYsbypEqAZgyy/pNx3Hm+CmCzjUj5YJPOTDp9GTCkzp9R8b9QVINxyye7yKzi2i2Ys+
b3bJs77oK7Y3KZoJLe+DaIple262IsMJfxtehWc6Y7apbMLFsM2PzVVz3F1zxZGigpkDwYMimjOp
mOrPUSrGmKA8u/pUA5eHeo+p1kbatC/YpDtg27mNC8o2vprP5gpjLToX++EKEN8ci3N1+h6zc/Lu
nu4r+QciyqATTDHe6LhwckQC79WQ9WfYVOCJxpXR4lRFDggT4MFO3vKpXg8qvmkg/Xi1OCCs0Rvm
EwOClqVGK4LoeMocA8ei34KjiAMiXMrJjDrc/AMjNuCNA+t002LffDzQ3hoGuiW+TVY/RHKmnv/g
L3kaJqQE3U4RP7IitBd33C9YIvBtdGuPxV1dCodkPdnjhUpvAHgAIfQP9SZdyMibB3ngiGJiBiEY
4imU4/+GMjl2AZT7d+nZv7N9+qPcg7P5BJ3RduVbpq2+4tb8AfUHPcHQEVAO7FBn8O0IVMiplXAJ
6BSR4zwQVF3ieEIeMt6jNlcs1QEzBj+c7n0OmSc3sTuS4S0QTnSHHTucb+TbYcU/v5SNoFG34YJd
LEIrDgYBeB9EmluSrwyn8sF9Rj8UaAmaNrZHcq3uw0JdEG7xw8OsHtJe/e38GXe4/JEW0qK9Fp/m
HVzVrfojXIUdGy5aIZMV3vq7PulraOkn7TZyWV/1TZ6BRdNDONDRGbEoW056pg/N5XtGD4JWgfM0
O1KJsRN5mtR38JX6U3Lng+Z5qRyBHJdb6lUKYPUz+fTFrPmA+Gjv5mdFRVrsFY5mjpwtOD0wPv9W
fOfNh6VR0w5iVJBP4wfrD7YLpw7k9OaP/Z5StP7AsHoJzHsnlvff/HTAIQz4a+Y31jhc+4ckqkWC
k5EZA7eCD2baeQQAIvDndMWhmVwWGB82hDioHwGVWcJStRIaw3fEzQ8EqjmYGPn/XHmDRbzPLF7G
uHbcmcXD4EWwsWzjUj8D5tl//ZODe3iD8mgEPwGVKjYqF7SDIF8GMkfm/UjAOHV50/imoJAa9Z5m
jrPSXHKhwTrosOVfzUQNRaIyvmgWAWkCTSMSWjSSQEQQ9pjA96wgKzUAK8a7wT/nb5ZBtxiWkOsh
06FTCdRdNKwgrGE2mXVHEeMAuGgVuU+uYwgImxy32NI3UIpU/wTeOPcu7PjCYjJYYuZnkinFM4E1
Zpn/CLflYu0fUGOFq/9ueKhMznV8QlBbTum5wBApEeAytTR1qJC86aWYsxHRG0e0LEiucCOy2G5d
RV0wiogEaRzK8n+x4qEcHLBKDLDWhROOTdw0AHgeu3gmB+RlWIB6wPdAk3jY3HSW2bhUx+MdH0mi
9uC2AlqRhMIZjIKJ6U0MQYXaFVgaZh3zcAciXVrPOgARm74Yrh7xRIg4MFQiu4x/BTHlO/juunL4
YTrmaPniwsWq8snlUzpd6h+Mq2SyLgzOYzQ30EdHsJq9qXy4h5I2+2hNvk+VaFV+TLg3qcQFK2Fk
zCoJQDMvasAMqMf0HKtlKHsCxIoiRX2KY0f++IbIu6qLmFF6BSvNvOr1CUotvCSJS66YBhIIGDa/
dO/otO3cszgMvxRDzLZ+fYpCDchwCjh00f87NNlg5Vsgdw5/pCkH+bPejJY/HNGP6tWfISkSZMfR
xWEvXXEA52WqaAbZasxFUU5cVI7y2np1SCGA84IZhB1+jYmWEXu5EY6bBgfAR3S922abHgscgkCn
Iqbvznh7g9xoI8ov3D7NMRmcBk4mzo41bESCi3hR9jeHor4sa5wrLAU+NVarUK3JWgbAhRBXKOSx
7gg1/v90g8JzOqlQOFljxFHXMP6C1N+gh/dRIy6xhCtb7JRWEtzn2qGARu/qBTtXw+HBSQdEa6t2
cF6mYcdHRBAusULzkHETBBeZzsWquBzALepZka5J7pFgT0SXgkCaCEdPYkuQRaxKrNjgOjAKzoUZ
ZuJds1F4w/CmeCy+vAy+T6khlejqlfYMoqxVXpRyiy1oIO60es7JSNVvLlQGUsmvTx0Iz8tFTWMy
G79h7NV/7wOVNYux1bYZNhZwqKELK7CB2q3f2BNhJ6A8OIXKGm6kWe7QHOuY43Vr+ZJXltDddHXe
kYBrm04votmwa84OZSGfFRcq+Uo0V3QTnBKjU+UZn7QwnzHgHwyre5svqu04XLDnJysI8PQ1RMCk
S5IR9Akv86Au84mFN+S5eYOgGN6IUk69pZht033AZ8OIfjuc0gXsiI33FF78YBkoX5rGL/MlzOIE
icKG46LCQDmZm4hm+41QbhuNbIitYlxlaGLDnPhoQF74+uYRwwsXGwFTBsBLP3VIvaEwk6XDVQkM
qMRLNFqpt1+OFu4Ig7p5IeCp5lO735qOuS/CGox2p7BNhX847YHaRtE7mpzR3QAKsIoynYnwUnDt
+mmgtUCAc2dcgjtUh4YPfht1KZoMxp1fpE1j2+Nu8CcIugXghBsRIWLpO2yd+0eCKePXFomy0pYk
QMXbRg5IrJ8aGqd2i4vHzZUPAwR3r4BE6t1ScWVakXU4zJTpRrJmV1CLORxb/uQWt1dfaxVOe0bY
L8pRRCAHYyyjekf4h4CgBYRk9qkZPxxOJZvVHl7StfrQ8sBLxuI80ZaJDHnC1kd/ZgZEcwZ2hTID
yXbJHAD+OtWQQ1CnBwdPWNBmhjJF31wabIMGJtS2yOHBOYQfDnwTo5mvIz6Y9GUw7ndatodCFbk4
hhOxAsxbLZLqnrubkcwKDPQWUYOBNCgz3OijePMlsplftoi5g4Fvuz39k8c9H+DMzqwfo1mmfEez
n4rm3BXvuDci7NLWEC9gQ9l9uhkwa07mtKs4Bfs7jFSY5gEnuLOkPafDD3OQNFjqwZLLEmU74+BK
W/nU0RKU76UoTHURS84FzRW9D6HgsKPR5Od04jvJJrzPk35iaYelboUyOj8BHbL4uF+0fajNTQcR
daasTNkuO3bjLLxAFfpDkD1Ghejo9bOVT04YnHkWTnQex+t04hnlSVxeCt6wjkX42AL6czM6cfth
isM/WLJMhOcXKg+Q9qj7FGedSaKhicESrNddnTO7nZrywMzswR1ITHFErdswJMnWuQueT5Uj/tTf
PyVff2Nx7lJA9zlNXLPrQXjTLw1JeJCZlgqVvzBeuJGuS622J3DfIpGhM9BRjutkitQzwpnDHIy1
x4XUSQuZ+K8SvZ5c+07Mq2jlP4J/MH0lQ9eEclXfkJKuQuleFB7njKbDvim8XeqvXWIeekT49EoT
7D0gc8oYH4WwNVR1mGWCvzCj4o1diovXSF0J80l56SIuCqxYOpCoeIzKcjlMGK6o5iIvDSuo/QuG
q/964NaGPt4dOI0B+uG5SxRF/iR4jS9DqZeBHs0VEw0fqwpLo16/Nzq60hDKlBttvpX6CNw9WC9b
dfCoBvDKDnu76Ki1JGkvoFtJ/HWRHYWBJO66RJhZMMuEU+gUbntPyqXbAzireMPF0Ry1dwdw1unn
L1DwaMfSVccBw6BM4a/4R7vrakjsiTg5umZ+r8k/TcTwqsf6PlC6xBbQrDdFscM3piUpWkayFshH
8WDoN+ypJE2DvVaReB4sWt+YD2F3HN9IldHPajCfQgmxnZMUAJITjsyidAy8dPDf2waducrcS1+y
ycqJLbuw7xdC725ahNUa7Elff05kAEY8Jo1m6cIqqdddqWygFyidd86o0YbmPaEyLQTYYP7d60ZT
tWP1FbdIRIZkjn4iQKUkQ+nBndoZn4Nqek4EhzFSMlyQpTlp5c5EGOzRlrgZZakQp3s0/73IaFZi
xogzP1q6QspBnTP/E37FWS3WwPL+zBvbydYcmaeKxzLx8F8mtSbhAExzxlwDyEciOkjJcDszAnNm
Guki/P41pANnPqQcAeGALiyJb9iV38mCt5gmBDjAe1UFPJedRkeDqG9IVVQDSMkSGKKGGHjARIc8
6Gv8SGQgR107FzQsPVo10rtwrRp2cY1AlYci4K6dqjnlKXUrXl8yB72Pxs291ZG4zOOrUGEgClVM
p0uoJ+oiJDkliq6FSTbTEbIjvGZsnGKp23/NZwRJk+B1XmadtluyzBhm5vOmo0Gv4p3J50pYHllc
iMCgA48NMjg3Q4xkl2dLYCVqJOy98X6gNuOLC67J9M/zLgVVSyaIB+K3lgI8qgB8J8uWcvmKTF57
9t25OeC2ystkChiEH7/5LqCCEGD3K/WcQv3aqB4Goi3fre2y1Z1GWBtBYiMSVgzZ8WAkM/4bV3I6
/Aadu+njdm6gdDDaaJvl16Bn8yT9Bo+7VvxUwVPzjcM3O2pwJBo+2O5ajII4jIqK/K3mfGrM5kRt
JzTmysP32JfBh0mSNmKd3Api2/XzpNtpFR4BRH/Akwwn3HbwfkKjmn1xZ0k4icTJQ8OahfS96Y+f
yJBpKX6zY1UNi5xSpKkf4w/QtX/j/Hx0vzPzUZSVb3UYrj5HSGY89LiF+UX+PMCQgH2MjwG6ux5t
ssaDIzE0K6yfgmqygXY6v59cp7lEXcmnMr5nX2nnMR5salQddBWLBdRUuLnL7AchGFYB3tq1NFW9
ZZh+HR0inGfEPM1TLo4+RzRu7PObyXlkMKgneNbS8AbBEdDqk1HaJs7jcF/Tu0TAij6jT9f9i4x5
PpnsGhi72sirZTLxrFLSBgSTUQpzVgK1PRIfMqQpQ3v1S9lqGEgYlxDyqu7m15xPQeZm842KMYEx
1enlx3AtcQefTMUJBPIktOtX9dee5CvwJtUhsnvASlCH7u6ijsDA72/YseLBqMNbfyAEk6Kfp/PU
aRJol//UKzS/lDQZ5hXrQv8NcKVGTt8favrwLk22BpJDMQgJzwppQybByS+IJtCKTQYLqctWOkdN
1hjzHt99mAfMGGJY8N+5R5rkgLOWKlQL0V8phro0/HWqiTgz4nWffQRgMR8Zj+AQHQ7UTlJyquMX
iIUoYzvwcrS5hAzYBoJ9l+wpJntcWB7ptzjB+vMWZTSMMt4OdsIw6qhuGkAOC2y9UFFf2BiQ6miP
f02Y9DkHOwejVXWIsr4mCa6Wev1ifOXPmOgRr8VDYN4WYV84fo0CG4QqNrCbI51Y18EftuAuYOtB
c04snrjximXrzt03rmkmfKqZsg5AMRgl4AiSj3qthKurWBnfOR0kGUoTFUsZu4hfDQzIxJEHhy/T
cJXllXloQS012aXFjo8Egg3u80w0JUy+PQcbxeHTfHKr9HfBudxMbt7DZ+ZCe40VEz0L3/r51mQR
8DDHZhHGwjdaEsNNuyOIi+QXhA4cJ0N4CS5Nd8wvjSzyB5BFmEy68b9X5x7GmlDUkH5ik6mNTWz1
E1LiMSxTLEIJ4erZ5qc1WCn8xpFpD7Ip3xPE/dZkmAFVSK+gPFKfODi+ItvSXz7oCagZX+wx+OYX
jj8YvqhnOl6yNb2FgolU4yBaZfAODFdy7nPbCVZw/nrnnGxQ9d+3aiAzMY5g3KsjAkxxMFXRCKqT
bciUAy2t2blnFUCqgmXZJ+Gy+GKlpCVLvCOnSvYo6WvT1n/Qxk7LHvrvaBwe4ZRCCWrizTfxH3q+
bl3UjuOYSWI2q6fQ5KuhdwKXdLaguYjyP0qriQp4oOLFm8NXKCVh71MU5cSHGwEha5nCqF6auzlq
Tf/ml5oji+51QinZVf5yAh9TkaAa6NrGjMK36Sf//JZmAEF+V+1MIZl93Y7cMXU3SRNwDKZ4pOX4
SQbdhAHQt8TEuNMPoVFc6rq8Ruga4gk60BhGGro3DR21Acox/jzdEHaUE1FuznpInwFehxPz0kYJ
0o1FSgLtYOh7OfFm4DImL90LYUBNzoMwTsmR1ah4kRaeU9HLuIqC8otbOyuh5UgMZgUiKxpBpC6B
jpAXhzhtP+OZ7VbapjIXkvcD4FOHyUrAQafHMDqPsCA1nync8DHySeCFNYtYRUEXX6sKsw69YNSD
nROkMBLPbA1ured+uKgMQViIcK/HDAeDMZWJwCtJwtX3Gadkt3Pm93AOlAR6jrAwaJ/8VtkSk52M
YOT44sv515cBz7VzBO/cBRwVfCSBmOg0dxMING7/BkaDQzAsJr65Sk1YDA3xxdlERTbl2+pkL6dA
euEl58sMnOVahqh1JDB/KQ+aySiJlxcbxb0XKMgLTePgNqCabH0EZQLuuCp+PEJVzutAAXuFuV0a
GqZgha03OkEnGXwM6MWV8BFJnTcTgWhoAyQz2yppR9L8fSxdofSO2ehJLmxC7E6y8q74zzzb8EJx
70wNyNqMDABWvSxZS+DjmWugrTiGnFuDqhB9Is99U4YNI8DHBorKkXV2+TwDQIA190BhHIo3nm1K
gJ/u1DtYLZJHtBxqxQ5qtAqS2Q5HU//zGOiX4Dijmw73zOb70v/Jj/6X3QSljrkIACwBXaCpmBIx
k4zmYMEh6oTf+Jnt5A+QUff2SAEsdupGuQpvEITqT+bwZKjAuOYdXRlpUWOSiwQZkjtUre/ZCzip
3OVn/a7fu03+2//rt0yO2b4aXJ/2wi+jb+VnSxtwPVg9lCulkxy8BzKM/pKfimZq/IKMtXv3gWdb
eioO3U9QXYBYpdvk1mnOwAi96hlNM2q/GY8ereTUXTcQ/CFyYKE/dfcxK/XOZsjClxZdS+FHwhTE
T7+2hECnwncqxDpUZT0PMXr77tQDh8cAthMdmMUcLhj7LpICgwCA7QZDrYirhZzmaQidsZw34986
D9PlhARwvHHoofS0faU1jWQBMjEfuGONqqMECDHAHRWHYjI3miMlHCQ378J6onRJNNQPJqWVCtPG
RZhbH6TinjOuyaA+uYgJYwHAJB8vmQD3AfEWykcBFFMxnj1cXDm6Uov6ysW85u1PUXasalM6y+pv
RveFrwm9YzJOzwYOaciqBuimWWVwMX77775mZixluMH65I6y0wIf+/lAvOeQXFsoOa16jgA9cwRi
X3NnNE9MWwfi2zsQkiggHlP4N3YJ1Fyov0lTbksWs9L9aQ2lErm2KmgqMwyZBl63GkDYBEQ/aZv5
V/piTcDUTgq+lz4KzoZZvv0+uJiNsPmGrEXp2x9dnc+jDSN1nuHmqpT9SuOhYG6OXTpm84DAGb5N
DKXkkPgE+CYF2hOPE3Ti+VeXjU12+0qq9JOmXd1s+Jdzc0sBEirBPWp+xlWmLlrc7SjZmHNJxphP
5M503+Uewt5TQMJrVhztTNgk2MmMSOhFEiZ/469ODMY3HTyyikmthOm6ycdIZMVC+y4N2Jx686Mh
1u3GKYjIoCpZdgWlIo1cUDwqFWRSXGNuGYrUHFuzOg2TS8DC96t7i5SvEtZJekrVVd7tw24/wFNS
dQchrO9AHwNO+8aI/W3ScWLpKk32ubbicqV2HKk9aDY/AwjvnbkKFJyKu1GBcG8T58chq82acCXv
QbLS4o1B5WAeBmph32pTCtpdgIt7MDfZIFE3r7Rjwfy5Hf224V7kOZgEgY+gYQtvOyL6COKTJdbA
corEh/nUEoYFnFhZ+C/KXcF2HLIQyh3UNy5+vItU5b3ukuFB3iFkN32cSc0m8XeGvxscU4PrRLWY
8DDyh7EkPkk3QU7AjIafCGbCubsnogGqRyou2omlrppXvOOn1AigMghJB+zOtM1k3gL+H0uE+sNS
TdeQUGg7Ex94Azuxqc/ozV2AWWKE6HmkpY9ousfd7s/6h3AF7UKcb10FikA8Yablul9XP5NZPCPf
Enfs8sB74aoRk5NWUpkBPqv6Ucb/H4fDyWTRYmCozCvirVWyWqYUP+qYbV+sxvyzyVlANI5kKCIM
gdkFfijd2miwOZwqNp0A/PvmTpbmFn62wyhbueu/DFWhRcjRYZm5N6QPfUOsz94YOE3zjUoKt3HE
dcao94Jx1CJsfxbugWN7DqkTSsmkWiOOaNT9tzxLk9dX25JlCEO6brcJ/CV1pwfkwM7afoXzZzl6
RbQiOP9v5T7z7lPmL+KSzZYJHWnzdEpQo1OsGoA38QpN9R+lXeSOiTaK0Is9bwCk+OxtFIapzRZq
NON9pLlwicQUm2RqSlpFN1hXd9O0gRjDe7XSLmNlR5cwNZB3zr5d/kuKEsarUrKVeVXNLPlAfWcF
lA0amY33ETMHqlAImQPeyjnoVwbUD/glkQckndpuuO4VTAscKDq4yJX9XHc5dhZxd+PVkPin4avX
IoPSfsLupkJFgi7pO9/JVSuuQraA+B82OwgujemoEJ/LM5bNQrKNhw3MPMwdVX3VX3M0qvp7UBa5
8Ky6j0QhztgLEkxe3rnu+MTqj4tRXrDAP45GCh8hNFfChdtuaHZy8RJ5BQz99v21QbkCpTNfgsIk
wYLBXJgvzXQrCBYDMkROybAi7AHRJXS0BqPbNTHUcrER8xM38pBua74Ps9wc34+fNF/it2vj5vNV
r5W/yeO99lEYo+NmJxQzalEqSpGSC5dXo3hl/dPvDtnE0d8jsb4bzUoRUqSAI4zyyism201OmNbY
869xYSH4NynZ+TDXlWntL2V/+d2b0FJHM6pgwW+T8qUBq1zfY6nkuZu4xNjlEhYLMfwYHR7Rdzd7
F8WJeR8vu/0ZR4AEYOBlhxPdpY7nhU4G3aahZIU4o0q/bbcIylfAKCGehYUN+Bo6aXugDOmLtfzp
P5hK96SKjuI9nAl59nBgAqu1e3T28AxflGS2diHb0bfor46x2xIDHts0u/lF3XBgWOhdtyrWUFPp
Aed0yQWgHdUHdpYESuO9hWaRZL76BqEKaVabrZMd3k+TX0oDeZULW0y0MDRc9q+Spj45yld2bPg3
BrxP02cIZ2eyyXZbjLWKU3kk4odctX6Gc2dtJ1z0q54+ktEoYrPKQYr2ffDKPHjhI2/Fghm0CH+5
90KYZXw533aFe9cSPAQtCorRdw5RoZt5TLZxomI+gaROmyq7DNYuGlDW3IpK3ctXeWaBjVndI8ns
1sKZD+qlrayitbT29+0BDqC2zLbqAuMwO55HU2FPmPOzZ3dQngZzHioHLW+pu3REjo1Uj5zuHYLl
jEkQI5NHBPcMD7Kvk90Q1UBPhP6Mt9kLo+d9suCZxUuG2VDI1yHnMDoaIKdfWjMkPdj/ZVP/WXuO
uigpsFjUkL2rC/xHRBtWeqbCtj1GBFhbMu+A8Mxzg+7J41IdFqJ0KU7GC2cunB2FE2HU8gqKaf9Q
V/2lXEqUAkQY0zKRicOYdq0tuzf+IPmFc8O98egKknDJnkLHdv7uR0pTeoY9O9B9urB1LNr6wfmR
NvkS80KRZg7u+zRYaMqq2HIHY2uGPSDEHWXXr/GNz2YERv4zf6ObdFAre4IJq4VjGyV/dQhmzPXJ
hH7hvHVk9F6eMHUDjD+AdVIrxZv61p39XygjWybl7L7xyUUvieJzCluFTxlcY+2V09aCknNW7RFe
nHqOAZ/ImGNW/yiOna3MpHU51X+RZa8wcZMuPo6Bq4nN7nTEozkaZUoLyqw2ss21TkgEq3fbLfDn
mZqL8KAvgmN9HBhEcmC+eGQstXmyGBZsWqwBbG4rVizuX0s6AW8BoyB0+h9qDsx9L8mquBLu8YCc
4D+Q9wUz8w4laanMMKU1neFO9/ukRt59z+5t5CV86E/KOUwzO3yUH/7bHM7FCuIi+Mh+OLnLdjss
MRe0vGU272fhUlnRCas48FvyQZixWB7Kv+QHL5sl+lPHPRiXdivBf2bNjCI+S+VXFYxV1yHR6/Ge
KIpj+WL9qo8Ykl+2ghsZLAJGlbwD49C9Y4drmZVEIzU3R/Gpeec1rTndIerv1YdmYdCx9B0YzNSN
GBtPmzOOMmuGvyflyn36H9komdHeqGt+SNbO1LV3xa7lxXU0fguSVopGB7L+sGbWii8GjD7sYm/d
nFhmp5shfdgh9x7pbAAcEH935Z4ubkWeHtbPU26/abnJ9giPIPkwsUYPRacYbYa5Oq9NcvQcBAZB
u6VcgDyTzHv4gSOozV+havvoDCj9kS9PzvD6IyQa9eFXqB0mly7GUE59A4eYwYPXZy0US7hlgGxf
4hFG9mACDaZfpQ7M8f7zxQmnmOFxAst0gXkKNquoLboZxjodnq5Mmzblrrxx3kqPZOXBGGIDvmMb
TyWb1TxWQtP2CdcdZ4ZsJeyQwJAfPgXqPRyIq3i5N2POmbBTPhAFOXyIVJ1mP6RG84Gl/3hlwkzf
qrt4b6BJAAacEfw2mhP7e2RJ02ohnbwfYOEfzgQORLj7IxOWZ8MynqXLhoNFOlULtB4zvmf32zsD
xW0Jbd4uRo43BGfT6RaH4U7SHS91rAzlpXnEBYMbhgQRJ5iPh8hZzBnz/o+kM9tSFAnC8BN5joIK
3rILIqAipTceKS1EkEVF1KefL3tOTfdUWxayZEZGRvwLLCMP4LaD7+0idwEV/c5Wh1B0IJMJy3JA
HoQE9gTIWQRv1IIRtKdPpB4Bjj+2sF8AMFxCPEvnpQcFnWGyyecdABgBK0WaNcOhSYPyyvhjqhbL
wnwJBVd2yLh20s0nO5u/HQYE9qcTAQ+VfetGpwYtWIe9AQM5O48+Wm6rO/oGMwFNfqa3/Tulk9Nr
FJ9ny6zWpBPTGxIWqDh6w3MwlMfsJC3YdI7MZnVBFBilEjePSW/v5uiPKrxx2HztZtstBvCtWTuD
cWGN0browYqbE+Q69NGS1g+7/nxsPBNA1zacN81mO2FkNsTEkAaK9rtp4xxdA/fuPXBpeid0Y6hN
wJS4xcX+IWuoEazaxSdgNdcExhdIL5hrwmnl3bGa2WQEONTHKXu7YIxihEF29YIK1goU+W3RWgzk
zla1gYv10vzJTg9fASPfhzAZrAcTozxmMSMclFUAi0GxxRsHy9mxs6ptS4E7yMLjfYsqvgVMg/Ta
P2wuilFfRRuegPrbbBW/cWC3/NwWwxBZ4N/HrtpSFLI/VkVph6c+/ZWCfDOJYMGQjWQn2QXZIy8f
pM9AX6B6WXeH+pg5AMhIiLa7DsiXNXkTLmbmpdiQYB8WLHCLCRtq4D+MfWQYYavPtGLx/JOeNguE
BYX5iReIR3GGVV060Qp96opdLLAgr3KL8mTNTmMxxtXyrgOSBJFqoGiQ0te3L0tlxUeLJP5g4EO4
fP2NsDcxX5jQc0P7t1b7sKRhPxPVSHJbIfn6NoKpgBrXZ3kFaZIMZcQsOVAn15BqOzjglIbzzKcv
jrjSWyUgV9v7R59uuM7BEUrIBPHbI0wp4P3N3xB2qooCqfFE5yHCv4HtrvONHuzpYFhRsqSUpexp
QkcU+76rQcyCAhlofnMF9J3ZwdCtvIv1nM8CVHUCzjL3igjEmWBawbMn0aMZ7DQpqduKchSAB1AR
BiWS/YyykTFZ1P5FH1lqPHZhvsaXX8QzXYr5QgcbsbS7UzkAEK8ILiCCkBmyXTkQZLiv3Hn4NWzs
Ktm5sLzCIUjKNXnncSUBxWfjPtBhzWxb0ofNyGb5Wk6NtyuFYkUNGFPRaMmOOLcBfl3RtKAPB1K+
+53KRnFmDXLKNYEWRtjTYczAKYI6YL/1l/uAL+1LaK4vwemwEzLotGbG8JTXouo2DEfku+HdebuV
Vx3zxcv7JmBVES+hS6cp2+EPUSL8vSxZAOcokFpInjJBVqPV62/M5GaqCIinRU/qG8EDgn4kwusr
BcgTKWzMl4PtE23q4Rp4GqAGFc8kDSmU55ZmIRuVubJknvbxcFsjO0rJWpPTNoYPMCZsLuW7bhIL
F93PaEUduNxmUBvAEwACwfJ0OTtfltTXAL2CfCaCh/BxkOXMQAO/HBXyn2q+35CQLABRV4ggrFpb
DJwRa8fzCQNDIlGhK9BZ4g8ntYH/A49ViK3AGbS+8XcPBK90MRxIEYyiCIIfdektDmnLqa/vLv30
JgJ03agmfE7VvO6fdmViJu9MfwAXJQAWZmK0TrX4DzCASTuPryuDrNMUA5yxTtLEtsoeGNk6N4Ye
5o08IFgEEbrNZm6Jv1lY9Y/2d4r+jruhEeOrhnrZlpgr6GU0HHvrIBkHzZ1amX5Ejkw/Hj/a9o9D
Wmxj9L9ey40/oFJAn9g8GKeT5+wqLeGtlRaGJNOczPaEBprufbRYfBafyqtkPkZjI4LHLyGRpYPE
0aLTqdfWCN3YAIV4D1roRsV7QDTxR7yDrSgfJGmcZzx1xg4mf9xBpqkO/kqPpX8/RGWFtzQ6qgoa
cH5eu3HR4v8TQBeAinVaorz27xR0ylEcGCCMwd6A3xNfAs3Fm0Fe8lYqKFbzMnKkAo5jQK4sDObB
G266g0bDqz3QvjZUoGoIW98sVXEG5Rr4lPxcPHCAZfB8dTb0Zr8AGGwA3uQWyjozw+I2iR+xRumo
gPFHnCs3yOESbXG2FSgy8Yo4f1qFLlhD/vX/tdQGCyNnizuXiYrt/BYWQwtj9b/iptMSym9Uho3n
FifFLRJizfLQufTohpu3YBgaQi2rdg7efQ8nEZ1ZhCywGA+hNIE/y5vd+4+aFfDhLBzUHgT+iQv2
F0Ee6HR3C7AcAh/Hkm4Z9PCD0XvyZohvmaYuL3S/SX6hQiIwJX/16La7nSiJYWaM6NR7YMKQvAB5
exjY9Vx81AC/+AKiLceOFQciA5q2GlBbvyDtAapMyAeoD2fivo/Vkv7iJL6KfprexMqRNsn4uwS7
cwVaaX5jqu+fzYEEFdPwI/ID3AfFpQH8WmIkm1vYrO1oDD5ORYjMd/zeIPzN5hQZDoeYUS9giV06
UiqyU2hnuQ2yct+tX/GMgIBmhl6j/7Yj44y+7D5RVfwTcGtGXr5CwH15Q6FmOTmPKcUE9I+Rf8Cu
IHgEKnLO5ufu31cf3Mq2gn9tAaa6UfDNLFQRBn08+QNuR3yZbMW9cWZnHgxyomiuQEiZ7DKSzok7
haWa3KNZXMTKsnJm0QCPVndSmUDuQCb1dXA9wpT6Uh0PeZiBlKIoCJtFPl2pamu3FLIyoA3EWwaq
icTVFCbj+hpVKLJghuHA4njBffq42WEH3FhlKb9u3rPtAW3eJ9j+ZabCQf0YqjP0QPFAc8/QfkCT
zP/QtnEJjRnyLK8wk49TBIoLyOqGuhyDCEchEYsBjLXUzaibv2bbCro+TkLZ4RL1cKlzQPH5dyuw
Mqp/mxxrGh5DxaWfwB6fhmK/EL5rQypFEPxYxRs1uedQFLAYq7C3I5P80qWgLX8hVyi/cfZdyxkG
2ciku2jePCENYh+Jv1SDJbE7yheXBgsYrIvmVb14DCK59+vh4voG22dxkbz5BhBt5n8H4X28u0Co
OXB1bz79gRoXRP9O8dvJ/KKEB6QGJe/GrDy3bBWBJL/9Gh1exX/lLq5UwgG3+hm8KSxt8qdXy/Ho
U1W4iLc4VJ2wg6LxFU6xnbxRSnyGQ8UWJtmS0YKBRSsmXw4lhrxXyMkjXzY30hR05ohfcObuWNVw
FTqATJZaXElIptDwmMARQwMKMQ/o1jgFzxAe1tUR7iosHnArzfwLZNYAQIo0R3MEjwnGFtx4VVJf
NVjCehC4Qt2NPjwsBhA0gi0LhKWBS4Xc8kgfY52NTwl7FALRQDDx2AaNyW6Z9oUJp6HDXeU8qU1y
Zs6Av3vSaDaSMrVE/wv0R88g00yIUCaJIKgrGum3EWpRGDTp1MgvKuoQxiG3YU98RhhJi0hAdZxJ
jWybRDcDGMsfrQV0bgGPgeMGGQGins4MRKWBQiE+gJF/JyUiteMAfyOuFiY2DV00YRRtOiRg608o
O5lT1M5X1L8RCUKYx4K6T3+qoQxOkcVXf0gi3ldqMNrzazQ1zgeIWdD70w8g7Sm4sGeC9wDnWIZP
oE8z06xLHfZ1BeeXH8vGF1jVB5abeFLcIMr0Smd1V3MAfiYzAAOWkNNZrmHOV9a1tRH8AdPLExwj
ZyFrIe+G2MxGgbsHWPCXJ8/dEt1OTuNisTuDAF0mCtR2iXrXQzRC0KSJUDCddtG9O90APt297o1y
Wm73PAtoILmR1dYDMbAKwrVdK+SbIIoe51byrreI0sVVcamf5wWNMBYmNF+g/WtyikmXcjCKWNrd
UypYwZtaCpY3r6/5CK4RKmld0pyxagJvNaXXpHXrW6Cg2oc4vyNB1aNrqVh0H63m7SgopoOBIaAB
09SlrRJ8PNj3h4ferStfnlPS//1fdGzNznRiILsrgPbwJ9Bok2A1cjOBED+1Q+ZOd0JkiTbQjl47
9Fn04IkopOEgTek8F/EvAUrrk7H1+0T05Q8vIciw7CX4W/aG8RUFFGiaARZOgMgZ3Lxex42n2HA2
5KkODAgkipTijyoQKkMYZ5QhKEmb6mKwZNs/mUWoI31iiuvcyB44DHtNcCwjHTLIAjQzZjHku5Am
zg0lM/RhOHs2jqzbMRPHZgKhiw4Al7af+TafMXJn8zvU9BxfwSXeVPQEIL2+W5Pt0nQuGK2pKIfi
ctGzaiBHKNlfq/8rfwaXE4N9MgkO9ba82hAimkZCxGoC4g0/uWqIhkaJr0qDoB062Rmui1jB0y9j
xUPxkqIUVSWqfqWOhNC/rhxTUJuR+GBBBDUwg3GgoyaATArasXwv1EHYwJT6cIRPhAUefKj+0csj
R1dpZQMWJcuRw0Oe0ui4KdtDj2OzRco9hfI9Bn/93H1A84ztM8xsun+Pnk4gxGWTYa/KDBgErwYo
zCC1CD5NqEJUKfieukcL2/kg6gvB47XD6pSCKeUJuj3qdQn+TmHz1wJUL1lQEnAFt4+QmYFXRVkd
DFz3p/wWKwofBcvnA71+FOIoR2pjalGBer7Ph34bQ1CH9JQhmYjt/RofBEqPc2oE06kEHYKk7e4W
FF/Y2pUW3FyaTd/Sh7uuZo6qUJIS9YPrbCO3mDcbeXaWKK9NiGrmDSekEvNW7LUQIN3UfSSPAwC5
4qc5bSydM6dLh1wYoAYKRtToaD697mt4F2PEd5HDmvgdCmPsRV+ORAI3gVcJkmoc4Lt+UGgUecqS
OvHw+zNqmKMW++4MgRfrw+59ZHX4803878h8cOu+K+5khtRsF0o9EI6A2wj2ntJdfd12rx3Gd4Be
RqDady0A2wZ1pZc/KH+YaK8yYowPhigzcpl1Z1NruZ3xoFfo0wzHyRUtiMsoHV+3eb97s5Uuoa+g
T+1xuYcXN1BIjCv6leODvSbE9lR1Zpfdl4Zf8Y5op2fYQKyfavT9LKQaP0QahMz1951mPqJeSCgX
dvuxB7x/xn7/DWGE8auiopNMRpR/XLzEmmzRAilV1QXYkjK4ovgmx8orVKT0oYTT945pVQ2NB6ws
rNe5iReWYn2IDcXXReGeFW9a2I/8zCQvZgjuWCOkQMmNzo/ouW5dxaPS4dNeTQaJFH/8LkIZd/Hd
sOf3JovCkzih5QcRVZa6JWrnPsVdIc/SiKbWZDHzJCKKz1GSev+IH3EdyUz7V1qfb/s+rvf9mahS
ROW6Clh5KfY+geZFTdCsb5H4anmXknzO5DBRD9tFsPX5j7GypuwctREdtd4fEo2CHl9lI6OD598D
JZ1AH3/EMkYvdTzyYLytq3Uff+LHXnwNY74QfXGva4CXq8HqZiMcE0/D8Xy0mqzAnS0xWMGNqQk6
1DMInVUgJ3LSxQVHfcRl8E04bsJ361EySuV0xM9y8wshyGsjcQW3qIu7c7EfJRlFQEDdFAX2o5TC
JxXtNDs36TNRd8+U8J4oq084XVBNXaiL1whM0Ksoft6Wag9+aSVdN3A46JmtZxtEdi0pkqJyPvt9
HIfbbvlYKj8QxLcSLZFqI/yRumN3vJx6sqlNt81X+G8h13sa/PRHS9q+Nv3ys3wFk0W/7FZNKC+6
1WvTrWDPPsN+eQ+75Wtz3d3DdtWuxNsHT7MJH7zzsXrSB7rsoHsMt9KWb/79fd3BNgf2exyWTnW6
wmLHiXl33al/11PPGdLw2jQbPJsfR+Wn2kDXvZxe4G/pKkxVXflRfjjb3eFP/YO70tKlOIlz5RPQ
d1j9f5DBT8MhDu7NqWAttCusWDi9htOVofAjj0E5gk+5nBSLz6KvfxwewUiFI4rj0rbaPVbyotx1
y2r33jyDPq7WcjIBPyWZtH+iImp96qfvVBCSf2UX1o7O4siYeCWt38WThDYbA+0RvYLXuvCs1n0y
+ujhfAsK9FXykOgxkFON/Unwo9CbotM0+VV+Z7/PuWI9A24x8gO0WHAA+nkabMnf9tU8Te1+W4b8
gMu/nspQBox1AtJWhfXqxQYvLHeHKYgS7btRnOf6FT55BPeQvh4OssGT/iEhHVb/M26iRzD11g45
XHgPP8tHxJYrZWaJecQ4rPjTrGtG5R1rAUpufXynb1qy8nkyJR+vdcWcaPeAtdr959zuZ8lzLZb6
uPfFLPswb2bpLIXh2gSzVEy1eyD+JsjN0oZvPv8+rGW6KCkzGGYRHyn+ou7GLKZIz3Q48wozfmIo
HIs+ee8rqUCo8Sam2bkQv6Gk4mzFU+EfcnLbT5hb4g8BsNgL1zGeXNpyskAIqUuh1iDCyG0vJ5tJ
WvN6u6eDsYf+Jo74L7gIetC5P/NRfHZ3Vv69TdwgfiDBvkn5qH//YG4XiFIoKUADxFFJljg7kp70
cb6zy+P3FGY5Nf2BTnxiMhd8LEowOf/rfBFj0F4k54JqqKG5RcSBQCwu4bZXUnGZStKsZaJKF4v4
Jif05sTJKlxfd74CodXyfcf9H8bg1z1S0nTED7hx3PVB8tj3fIi41SV3lZMnXaVrImjNAFX353D3
Nd/LJU13cWbi98j0UE9cX9cl45X38V97pk105SUgHXwHs3CUFAwNQrtfo5yhbqR5uHNLd/GLE12Y
x+rulQqPQMKU+BI4etHleafPFIkOukMY2swrTwqe7mLmj9EA1vsfNp6LdjNxpZ/xrxpU20kEzTsa
RN3is5ha9+n4OK2G2771+qWIR/0SKBEdqsJ7ROh7NbvvhnccMXHdSfHlZ3y+/Aoswr8nxT0n2G5Y
e+nR1wga83xGSUtgvkXfZD7xnqwM6PXMONaQccq6ERO2xW9xP9lqcu95DgEtaswNWFN8Mfhrflt8
MRQhgqX5/nHmyC2xoloDKsgZkEoKF1ysg0KXpN4X0SiZ6Ql1snX3844ajz7j6pnc+VJ3B27aLX4n
r/Sb8hAeZwA+70QND2EeseSIs873iAUxmDL+L/SBBrrMVdSxqKIXZov2CF2lLGJM1KDZQYPS6wKI
RkaC+600JIjklmqyFGC0p2wuCxmLusumON6EYPvUz4+T9f0n2zaLywYzvEOUr+inihXisT1EDQDQ
P/Sify/zsV8t6HZ9Ya5pn7/b8r6pCf3YWq1A1zUsIdWmWL4W7znFf/v98zHxG9MdvZ83y9Ip3cH8
6s8WF+ySEJ3+/hbHZv6cvzavkHHOUonOzP9TFhI6qNRJWn6p1bw3fXPE83Iy78vfwdgB/XIZRMN2
McY+R6agSN5TeiCaBLGnw4KEIkBCXZsFvpLNWYvLQzhCyWhm0WOfsHlzLkVQSx7MoNu+mCwlhu7b
bWRHes1pvE43hxFi8xpCZb+wvtYKgs4zKP1++dNDRMKrtNkpwAN2Mmpzl3mWr+mjdrkwLBsijVeL
vKMDR4KF9oNtd+NI3f4wXV56iu2HRXZ1b2OPeNYouNTodwrb+BTTTIFHP1u0ZciOqQY6w6Zouh4W
SNMvco3t0I0iNDC4BDTExKCvO5jMuT5G7peog6oE4CPjhv0BFp30zdxK3RORmgBEEknet54foE32
4bsMSNpqm6QO8ToJsd419rjUlj6dwWkDSkLWQD5EvAi+oAdghOd6496+NvlgjnzyZQ2RdJa0GEQu
UPEcNUYhNHc+VA5LVMf/RUA+kHe3paB8bqaFl+cuBOT7YAdCazqF0k2shgmLo3D5WvLZebP6YtU9
0meT4NGbdwnCllbb0sQYsVeV9FdrItOqYPemLpRSoLYAySGhwLE+OG+Vm0PhXcpAAtwygIFv4OE2
KYKv190FrefzsZ+jsX3FAbs45VHu0iIEXPAmc+QQu2t6CJFWK1mnmbgz9IGPnN/Io6DDD9iB+83d
5gZzBURWyGG51QI2yiH7WWh5quFHCBpjwtEc8PGt0DO43KKses/Lz2mEC17eg82CiCzhEoU8t3o/
k9ADgdvVF1R77rZMyelCMaAak7VdOS8eI9SekcL9vXfzCT6FyJA+D1XQSjRmrqfDtwzGdMWvLzaT
AFjfHKB54jn4ePqHwYVA96B4/km7Zndov8DO7oCw8vAgKXvlQq2bms+lhNpKXgmpdfSZOc/7Agap
4FHMClTwdmB0KTINqoHhX4fnzGdb+aa5fkYEugokuovAXsHlEaGXt/iXnRWbcjYKCsKZwESQDPX7
ZoGtyYxyJs/iprMJQRzzPvDANDDp2HLIQl7MRWtjpBWq+Qu1rRl4WFjlMW098JK8cTgNO3Y8MGpA
5uC4StpBqfuMn73AqLznV6vzmR+fi8N0EVM5pjMvhdSQPju6dVhj2ew6KXzQpHzjq35gHWSLyaI2
PLf+FOkiKo6CNA2yAAQ5hkiGP50thu8dE4jlsmW63mPKSjw/u9UBSzYU7QT+5rdZYoP4tWvfhv20
u21+UTWQUV7R3tpvb7jUxSyyjRqlE2oy+B/QaZQ94IA524YbW2P+TUWEAc/IJmQA0VAFBgaOkUVn
9bcU5AL2G0BiwwNLFNIgjE36nt4AYtg+R1KwswXOb115HND90O0d6ldLWbX6prRktloof5I/shMH
O0JdzcZddfm5/dApgBtK5ehGE2uJ9CLlqcf6k94mdnOGtofaPMVsSAXg8UdIgjujjz1NVBKHfAcX
SwjMaA/F/XbBXYLNjY8L5eCv8bSbtz497L65i4Xri/klWWUEhaD4zU9U40RP7IMgA72ITAtginDR
zFaQlWDnZASjTdTx5JSLzExyoMdkmY1+OgJzRnAXHQvqL48L3T8DUBOmclMbRBBQw9fYeQPBYMFT
gTuVa7BcbIQ/6A9amO5OGncCWhlREHpmUyjFSP2h2OQwWjcsNOxT9c7uz1DAv87bo5gvPTUuB30E
H839FzeH3qaPjI+OVnEpIDYdXhHjeQaJC7xm74Cm3N8/p3687hjlnH05/B0RIYpgKgbOFY0GodyC
vlH79q9WDvBzT7Wotx7nm0t8kdiMXpwmoK6C7soMoQF8LeG11TYRCIpRM+8mxrOZK52HJf00/5OI
KhDaBhRDEMBxVCgRhf0VmDzWk8fLGGH6E5J8JywswBS7fe5Rm6GIDPLLE2BSWHw6mjCvJ4iVm8M1
Ffbzu50yVbGR0QE6AoH1y10eoZK4lR0KHOv7KXdbl/Nj+eLp0cAfc1LAWBh6ALkYm9cfknN7NMWk
xlTPsI5/0LtJIOh00fRIZpo+HZBELD9wYTiG92KPwPrDRgWRu7fOQV9rAj5wa+nc3F0G9ue2nbrD
c0cp/YjkgXY/ZaunhQwxvRNQXzcAs/9sSccEcAzXkHpk3WkXrBa5OcgWzcGSqVuWZqeakHCYwGxf
jCEh08IuIYLz/jhTV7jMxV1l4YJUzMwlgkGJyEFBQLH9ATXHwFHdB4hrjB9EjcJ4ImBCXjKk/vcj
s5fhyXjNuogG6n7P5FdA++DYqc/AKRXB/XMGLYlmbP32GS49Me0KudggpU8pMdN/Q/RxRKGAwQqO
SE5Z8Km31PO3ZH4Qu26B7lHpnCUzuhIhWrVTajaNgyrVmToiwNugeM+tOSiV9T8MLspLb2eSQOSF
Qxhxr68WJKELgFWVjhYuWca4N9mwcFOJn1w+zP99BX4X6jlUIjqvNOaHWsA04U5R+mWB5CViC+G+
MGsfMepOQM1YAMVH1u4D3AY6QEQQBmtQziKh7beDFUvDILequ92+4e0yc0t6rUJ+HPQht0gkHmJX
N7MC7DFoHt5xgpYEpI3MWSQj8FII9CwkspcyxuiiSh4GI1xSZ18UdDyM3CWdzi1QL4Dt4Wfc09/d
1byyU7mc6Wx+agdVqT3iVEjKprSHWNv1p7YRGzefIzEHKAkxMN56sc8ikUbbDf385GbdfTVtrQW4
5YhJg2k1l//vBmG4yINi28+esLApTrUR0r/cSVIC7hFNVwO9186o94A5uXPoujgMFkJWxnShV5DU
utXaAYqg13Wvmuk1IBrJCGnj6w0QaqRzN9JMS3Gpbe30arFPNDlQHqWwTN8OWSH4twC6kPWoWVAF
tvqRzZXW5FHVYLkT1F88bhZ5XhWkNZ/EdV4hYZtfB6VCRHIDMpE+fpwvOnh86o48Obl27nTWe58t
RUDR+D5cTQDsAO9IiLcYI4ukkFcE12qOUpEIsnJaIQIBwpDXb0zJhj1Pvrc4dQRNM50YUz09ns4L
6xWxiwwo1k9SsrCUCydSEH059ycxv8Eryb8Gj/M3pQb8slgQszfr3K3YtgzXaZjtMc7UEUUF/Q+N
QL4nebGUr8EhO1MUpj72shrEKS7i1A/1iqfxaRbNWlyCwdl2dHDpe+zPL/0AqBmFCuFOjxQlaJ2n
EE5hKQG4IjvfFDQ3oJhxCzwEOtQH93jkDMdaWgbcDEI9WSWXd2fPPvNyN6XaD2cuCeS0fCQHCXFK
8urHuhk72Hke0INkM0aJHu08gEnA3gAPiZ7/yBJdEFg9aASsGpNmAvCkgXl3qCm2NtPwm2Y+yGST
3HQhR/L+8fI4ElvoAzVzEKz0chh/ca2rxkt/VTasNSxktXOuQ5J5mxfnT11uu2TdeygE7mgGK+EH
c2t6JnOZNiNgkRpsgJYtH84nucJx3DXsNqAdL+QlSMbEXqmnwbKIxpuXA/zXoKUDh1qBK69z2zIf
bNobuSUNPELFXPoCkBucV0ijkOiheQrAbdMenz/Qr167QxxhqaXff2/bu0UAdEDWbNjBbJ4WeWcw
xPed9ZUBzpNHLHil+LNIpvNh5XoRX1NY95fHAglf216gqQAtH6cPW4aUgjTuxG+xlz2j7oQ/AVq5
yCO8qKxrYfVF0UZTQzol0w0EKNCl4ZvTBRJGKnVnl90ABgQmMjbCzC0B9HAKYeGHXW2BhJMdIiyh
4gKLkyWhSi/G9ODQBhqGnWKOVgMEVoBHccjw5YUVOlekg3RpBqBtLVUD8ddQDs/tMu1G1strPOnl
hBdjBvqm12wAkQkQyqdzdw5WPp+yT8/PbKgS+vrqXNFNEFi4So9PLxfO/BLUnIA9Ny+r8shqEaNq
vGzxBQdsPsAMxmHGmcfNZ6GG9EQV7lnCK+VfMqOLBd5zNVgq5sA/huBMx2Q6i/bUNpo0MP7G4BWQ
zx7McfiQoirXPJw1u6/DVh2eePFXm95W1k4Vzmt7rHTyZLx/OGq8/bIv1n4+N+1v+0i9wQlHncyY
GEhWKRsUXN42gHv6lIi10/7Cn2v30aISSCpgvAPMTXJ8iMXamz4tPd2PAQt3eIOppn1Psy6Swywp
0jEFmnBmMF5yyzssPysO2TmT+XCpaOBzlsC1fv7cgYXPT/fvd6GeXuNtR2zSgJIhurq+HQw6W4vs
ONRrzc+TOh0BBQKXI3A+zcuh3U23WQPYDXPVna6rhFECEvv/xnKTNMj4sn8Ai+0rQBCt18xAhAl2
2sBE+I8dn32LCT8TT6jw60Ba6cQlst9o+Xykx70jLcF1gUkLrk7jPwLO6rqHjj2GXXfVfjLLv/q1
x7cqhXvQI28bo+6hdkt6s9PJvWGeLnqdkku1aM0IAyT8DB3FyP6yZNhZ99qaGd4Uyf75tnO4ffQH
k6qPuK/8LvL79PiCym4Tr9InsjYJy7hYv/Yw0B+wh+L6YEFTx/BvEgJr+WjKnJAQZGtOBwdyF2EW
kF+zjeT/eQcdKuIGH9FPVNqXrRITcUz695dlYxZ2yIIMK5X+3+7uAS0epZeAgcyi7LPMsvvpWMn1
7jwikSAXebHds8dXPCpIkrVnQqUQw2u48jaqxxfDxqgsQVQ6o6jOUkRsJP7oK3KH8OsjLnIVQhgo
ErjbMdpfV337qebvesGYwwUGXDNKppTnMT9nEJgge/rp3i2peGG79knYj6jLP3nOQ6a3S+vpNZj/
IJwpH5xb0jkyex2jdwfepbbQcWbgAmGpBwzva03c+htYOVmL93yZozFyjPOMkgcLtuE0pEm0ZjsU
Bw3V+iyyTUdDoHGfy4/WOj+o6Chg4OEbCEPLAbobwISExdvAY37AWLuQ3i57vdxQdLGHOh6N9i8x
Z1evhu5zdQvXlX03BgtI/Dapzey6BfAIvqzyAfWgJqwLpCBupiH6RNS6hmavGa8+Yijdr0br3AL8
TUBN4xrpAhs/pB/tQDBd7WwoRCANr/HFBqMk69O1Gih+PV8vb8YnKY8PusvubX5fERH1eu7uijmh
kLTFojFv7FgwwROPotVlJVm0PxAlVUBTnymvquFoVdiZm2PyvMg3AMpN9AjmO/di3oxdbTR+N+8N
NDb0LFqpQF3VH/B0UrCwp787DIk211UdPo/UgXzA/8LTg5WeQXoEkkCBZPHndDnYw9ffGaAFQU2J
srDR1ghsG7+DyEQsxjQv2nJgKPM/4IUBDrEruFNzdo6cdEmWCvBjQcnAedlvgOb1mrmJlXzP+MBv
+pZeNJeNqzMm6J7v2g6Dnc1X0VhbzKlVLcfrqWZ/3Zf5iwWw9bZ7h2BFA9V9zItdOx9DCinNoVea
h58FRDU/aYTi3TBluw34TWZRB6RhA34lOSVPAgrXBlOntRhNTm1gRrF5LcF76CQhiLMEjF7b7z0e
HE10EBHkBz3Y8dYavfGJEOaMePZGIMvODHrsFMF/xa1zWElL7Dtu6QwpAdAll6td8nFEfnKA7XhJ
SO8sdaWAhQk6/gMzZQ+H+o+MD2GQB9DRDLwogIQ+/QoOps3oM4HbAM51qc8Dah2ZRdjc9T/9bRad
OXXMqQoaFG8SAqC4xm6T7ch/fUQOjfueD1X1LGjsJxtNzWVx0RpJ84bQQfx4YDf0gzcKzWZKJOAT
2JghBgZPloG+v63dT3KqChurUjjkhHm/PFN/6J2DOQp7PuwSPZwcyMXYmIwND7WnmDvrQrHWZ3bP
4gkb32SYYI2SAXmJrhzh6c/Ig9ZedabGo4tVA5LtFfMHvfS3B/PjXHxKiEBqW6cEeDMzXvHFjT8a
mFgWpegWEFxm8rrD1kOTwKGs4fmJHYH+WGPRe6t8nvl3f3VdkDLmOCkks7FB5zEEWiDaL3MbbUWM
vfpem7xiBaiwdd/f3fsZJDSxLMqM6LJ/n8EFfxyXWd/0Tp9uZ7spuIOrOTO2PReBTf1gw/dSbWw7
Vo7cYjUmOAHB7tKxwpiMEBcj5d3JGxbrR2oMTqyhZ8aLvkVo5zrWPLRAEbuaGVU8xOlJvzaCEtIa
cCFcwNQpiwRmH2DIfHRFV9/wDZZoefN8ZRF5H6ig6BwguqAh2tonM2MQnliunyrTnPsJjNi8cNiL
e0gFMonZ9C/zRCTQ5LhPf8icszGkwSqKW1MYBLiLphfrQyKanfhbGM+v/XoZS0xCtgRcvF0ljwvl
QBrk4PBmE8OW4KWgAOKBqslbV/LAIt3vi6e+k2MKT0iYAhm/zExi+v7idahdExpUD5+DqFjXRukC
aMPqYSuzYwqKUHVAI/l40W1QD7BH8FmNITWYdWsBhaZjpt23eQYnzBlACav2sby9uy07P62TdMxC
B2JBHYSSR7DBWVxvPi7pzFq6gFumrOs/zIc7MN7+JZqE+CudK5q2JI7r2VxyhEiXOQlqhyLNb3ke
gMKfv5ftGi2hgwd26AB6PWPNDtuZdXWHzA6NccvWFmnG8XyYdqwISFdgjktJ8Zyvix/qWAfvk4yp
ELpNDAb/kzQ+WJArog3/ogspGnBPEL10hQyadeJRjhesBl+KkTq8ycU7xm+AFOVGWoVvq5g/HwF0
zaGpaMNNuWSOzR/u2IbnrOWbjGxPFpGA4Rx9TYDfOLiDBHJZcmgOzNE5ui+/fwwcl3KoPiXegbwl
Wi7KlbKdeiCp3Jn7BS9XG4DhwLAn3PXp79BCe9MowueSxRZm58MQYOMlxmwTlzhtoRwr61HW290a
+cCCwow2ilWrA1qMTdBfc3wEQO9uRunXlljpnluyDbjUoOinDpjYntriXnGx0PuPqPNaTlzrtvAT
UaUcbkGRnA2+URlsK4BAAUlIT3++5f53nerqZLKQ1ppzzBGmpO7ieozIRrWceq5dD5IgnJOtPOEk
tYJiy0HBPNBNV4kcWBQmMIabdbnOtvIio/+i9nRi5KPsK6pYQ/GgOds/eu48XCJ25EN0jSBI5i6Q
Dxa/sP3waf99uZ2DAS1bAfR0C4nEt3okPPO3DFtORljOO0uYEifBYE1GyAnb7fvI/x/LyJOP/d46
QQGvNixvKoOtL3QYZlAco0B0QzJLYPWF/TqmH14LoVt4qnjdqT3ieZKN1hl0uToojLHu14gEvgqm
CPiQ1vBSx2jb4fEXhBLPSAWUTiz13h1veJKQnLfbwM37Uo81fHgfIZz3Qi6A1gbi4ongQ8E2Lydw
zd9TuJy02Q+hn/PIwH296XR566v81INsP2kDyMxY9OtnKO0IqkFAU1Xj4smIGAMCgwX2xER50v6q
d4fy9Tm+YnHG2daO39McpqWr7JGlQJYfloiaCjaCKXi5k93HzbmeY1fi2QcZscJRSHgeSw4AAY8G
4jKI67lLNmOgORj6RmHtwM0nLYzzZsroZEFRh/F4fQbfwMjkZAHtse1grXOFsY9UCk4UzhaKETQO
O2hBboZ7Pz5IvJ4+rwOOplBCXnR40nWUA69wSslb/CP3RthyBTAzn0NfmxRB4gybrpmgdUR/iLUZ
XTLpNdH0/Xbz+eNofiK+O/N60k7G7VloAjDMcUQRQBpI+Pjg64CIOOC3rnllfMVV5PnmxDDqs44K
qJrQ5hLpA0XPPmhnJXbuH8o+W8YQ6g5InLJmXZASQ0cRvKawLhfM1rbJzv54z/K3r26TbIKXuFeS
E+vmEzwgx9rKJnjHt2n8QazBUADCW6RLXC8LEg5ojooGT0iRP4MkLcEcgwRPypk/BnaczSAxKvQg
s6vB5o1oGtX5GucPmoeodUlDHW3vF/y1G/AZBjPbeBETyG66TRtCAY72nB6QIWm2AVAkDQMt30KN
KG+5qj9uMm6OIgTNwj/LTZlhMHc5pz+t7PIyxjpBNGwvsVB20x9+8DZJszlAKr4qIYfCnFiIe2ck
JvE8w1bZGSjDf2/PcXcywSL6b22l7BrBkB7Th78QzCKp51rwKI1uGBEKK3sLJWTl1qfHMV7b8cqY
6/7oaJsT6ZuDx0504WPJjI36b94oyk7tO5/zsNscIxkGC163riS/0E6ZhgpiCaE902f2y0O3GVcB
+eGTYVnaY7JhwZfZsjAZilaRlyAAh3gbfd6aCecqThtfyrn24v17g2SU7tZekh2/Pw+YOo7fFy2E
jfUdrcEZ4o3Fcg9hk9oa4uSZ92Juau81w/9vHnmM8NbWujYYkCIpOWLRDzizkLgAKrKAxaneyI5I
RB0mTdjL3wV4X8RpXBxpHxDVgmtBpM16QlZME1BE9WvPePsDYnIiT33yBIkSwLonFn7PCQ3iR+WC
sFQf+Y8CRiGTF+ECG0Ijv0Zcye0kD6O5REjGAWpqShbCd+cDiHGaeldIpvKSSx2UgUElaUDP8f33
vdE4VoE1jwKkR8URqxGOeqt5LBnJ9ulUB9Y4xC2vBR//zGOrPEQgDQUVYTzYiRIClp45uedkEzxj
QKM9XnD4EgEAZbS7zNsKl3OiP8NV5+F4RRP5iqY2ccDLZLS6SwJdjTU8eaMJGZ9ip9KR8o2qLZpF
HDMsej7sLbxlfXtTly/5qyoEzVcHKlKFou9qrB5fA1rTJ3xLcDbN6eZDR0BISh+DGHaBAgPZ645t
DyEYC9aMp2S5BW29+UyXD2TNZJBy9EVPQIyb7ECson10BmEt0B52jMSQKHMVlz6sMdCqUBduJwNn
ALxaNqjQOGt73pG64InhrvHp55WrL7Q9uTugzenCXr5DeWUwA5h37iu8O/mPORmJi18OLh1dN/Nc
nBnHuYCfVe/YnhX/sU7WwLtHyYVPxqfpWFZMXQjoTzn2S+MG/mZqMn/niO+Q0sr4xIIiM0lVzmiH
OU3r8+iQoUqHla4ZjNYprhnOepYTb6KA5ZJ9LXYSMElzolbUZ2PU+MUtTFuf0wlXR0mbaNqk+rKg
IDEHL1kOONschg9gmoR9gKG/Z0ymQfAq7HgO4G+1YEE9CFHWXbyCRSrJ038xjsB3nsgkhvXL8lqB
N585Beyv0QZEfpqiS3/1DuKXHl6GMH8yP9seqwS2KcXGbYieCrVw5L3YrjF7Bcbe3r+YDStrApQW
KFzTMWI58qWviFPtMZqRK2JgQk/nEhoL4VbvYs+o7dXPwX+hyGN1mEcrDKjx7mQzGfce+zCkAnYg
wmvrbH7b4zFOSAZSU2lnMMQu19Vxzbq9YX/F5eC2Nym0T+mBUTehnZM7yWbjimwBkvh8UX0YAoM2
GStzSH00cFQKbU2rmLhv0OW2mt+iIM4uiuqmc1aj258UsPVBSKhvqgXeB08PwBiWf7WEDIJnD0uh
h+ZrGr9cxHns3EY0zagtocJ7L/6HEGah4TTRCJcrwtYIYEOS+EX8oDavIKs3k6b3TL/ca1QT1o7M
gNC4jnxKyHivLkGaMIxPF0wiIC7fGA0vyNo58E0ra7Y3VicqC+VKxVLdxLegnYbctXDXj0aejuek
ukXUXI5CFO1x5XR3VPQQgdwBvr7qRpTLiPNwXuVY88baLHhLGwPwEysIKPOIEVHt4lRhBuXzTBva
fuE9hubaPhjf6JVqUSXHWOH/QD5jYUx/EMDvRfnxWsAo6D2EXkv557VhMjqJP2V41URoONCTPPVu
i7N8zktQsL6DkjHdDk7qEsf5ajttNWqCErqOSO5jMl39nam0GxYmlixuZKaMtlg4PT5APAuOACeS
ukLndnjOR3y9pP0y6GnZ/V178F77lpIdDyn6c/SxMBnyU9o4jAKxAmCyTWCh/sH1jcMVlI/CWDQ/
EHeYzzP64lLCjKRzDUbyN6wrJryVEtIOsnRc2w7EiTN0BR7U6xkGPMXfwFEVbjD4lLMFXKwzIH4T
9N82s1xMDlHkkLAHexyUIttao41VjJE9yGwhjccnoWwkVLd787QTZYdMgjsXBGKKPVdZvy7qVs0W
ETWZEE8jx0B1RDHXUYxqbPZcq/ptCoHjymNGB3wyk9U19xPM4TGQujOWEbdJlFzc6cmp5Q6/5oZq
Dj0/dTTvXtR+V+WqblifboowdpSXSA/4nhGfftUnwuFtX2p8Tm1+qJ2U1S1E4TLpAnCYJqh+eMcv
d+Qf3uhOC1PYTjTOaNGco/0Pe/fm44Nl4il7EZz26FhOOtXrf5iXMxG8P8O0I8fbYQqC7WuShb1n
f3Kqtnlof2LRgD4M17Z+TTrAp77FRXOjTq+3kF0SPx+4JjvYNw+WdRbZxFNZs/waGzUgWbfYMb/S
t+jmMHfqhEIr2lNVooR78RbJF5/ZX9DnoGez4ebvBQTr3GVCyJxIFEYhcxZnQJJFphpf4vBhMPxj
pC1fXjPGFDj7Te1Jc0J2MWXhSeBPuIQBRsKRhKWV85RXjzXWHbZ6eAfQkUbIOz2cUBGgVdiX3X6E
KYeHfz2WfFr4hgDP5bWiCC6iGTtx8iBCCHxkoRJ8TFlMNIuCljRm/wlbYaO3SAYnVj/Y6JOL3gca
vS21Dgbo2CmTNhlY5LzlX8IbEofp7FfO0SMSnTLW8cpq4AYwgZqNsoUiwWASuz921wVBZj6NAHJQ
f0TUhE7kRj+2a0+fquhIxrYxlvQ5mOc9ThGhCo8lAZvjmzdsoBLpGKF0jNgHKCbYsbkEMB6fmCUi
Ox8Eeab8IWP5XB3ZII1dtnzWIaOnJ2AaieVH2XtFHF/ieZwKHyY6tvcSjz6+FYYWjNlY2tgCtPfy
/mEvdbfE9K5yNewPqE8AUyYSo4ppNCFsHfgX6bH9lVMH0kkioNUnMQoaoTdBBYudoivIc+7r9ovo
zzw8AAcPDLvKE8s0XUpkBNWxxxSYkfPGJJKKzCV0jKNProeXvRyWKPwov6oPCrcOvPKbQYxdeig3
h96hwmbfGnBQlOcDO2e84FKXCBEQqy/7JNNTPFwwMEG3RGQH7lNs7xh68y0gfORIcmzGNC/vxmP2
K84DUHfOETHMeBzzEKZVi58B8Mj7DUsoBAUDOLkZK7KWvFExr9DZKRO9RIozVSfRhXs9dSrAXVuD
z8nVsl4X2wBz591ZpYA6PvfG4CHQInc1n4ymTysYTXvFoaOmt0cq3sp+Ga10nYVq/GDbBMomYcQi
+IGUCqwjHqP5mDJ+i1aSrxtX5Cx4/KpAZ9qj/SyFbAGjP9RFsP0RMI4s5FYRQabu3fBhJj8AEZkx
YIiHto7WjPYkDummBtJwwAwpoEyML8HoI9ZfKAal9/qGfiHNGwKkcEohGZeBjUZfqocDzUKPlw9j
U1oT5nejgPE/NBBoeI0YuprJuf1gdqNks5IRsRYWjxPv5FUEkGPe2OcZvtIFSL2YkEVHOLhpPlOO
/RLDMWFWODpYMbWViCJLsVnzYA5bmH4BVASMd0nHc9Iz8eL+sUBmQposjjQY04CxwNtPycn4suWx
SrF7MKl1r2Bcy2SmeWJ33RvbZ+UpmLPfoQ5JwlqdrWgTf40CQv3kHvKKcLhjjk8Eo1BZFdO48OB2
VLeVzDYKV8MUGuypCR1PHbbEA6Dz5eyshI+ItQFtIYyIjXClUtdiH9lqK+ntG23YsPcUtA9mPZMy
oBBtKWcrVcbO4EmkrQP9yeTsKrmJWTeOwgkvI2lLWzmMumMzMESy92QqYMnT6vi7UVt5ug3v+EZX
gOkqBABcg8ENehz0cAih5gzwuH+nHkaLFqZ05jTMOXvqBq5vQHQ0xlCJ0odSfnl2Zy3+hQnX3Ui4
KA9s0Tr7I5QJC1gRi/oEC6UkEKRT6GAQvfiCWXJvxVfU4sS3xif0AT+DjUJfciphtzI3VgIKS84d
sEg8UWgAmA0Wq4RBR+1TK9TaFFYarokQ1rQ4RHQW3Y7wmhT9o7mz3nWLkoIqSn4S0hYbuEdpxkYF
ZxoCXIZI/NLiAPAYqtULKnFqzxtjGYNJqXmH14E2zWsG5Gx8MGz0GLPxb2hyJmnDZruE5WlDzEcf
o7iy7TVUJLZHqPoNY0qTGYkPB4MvTMcC1sYuSHSaKY5AMAGxHBAMyN5gppPtOaoQcToTXjo0wqjf
JNX03rhWshgaH5nk8Jq2cLJr7PMwOfHzevHE801BNh4qvCDix3XWjqs6HJppCu5OdkjqKPclV4b8
DCxSFRhxQGSAkbmopUk0NdA3LQcI5e0c6bJRIu70VGMbzyIDnzwRJ0deT8ZEZ6w+JEC9hRR7cXuV
ceYpxkO9GLHyHQj40UcTMsKhz0bh80RgjVBPtnCJ3lC6REi61WPHNobHbuBPh2oXg5g9muMBk7N1
awXKUXp5b/LccHJDYc4VMkef9DwmZlDX8xfdSe82ukc6Sz+tadiwoWNAsMmI/Jw1sztQzVsENSeb
RvdVFKJcxuxWaAo5sh/MorJF0vv6Wh+Nf9WzuccUwZewa4wWSeZIefjImN2Zq5GHlz73gXjPRFe5
KFB0P8Gi5RD+nM4AZqxtiJ/Dyp7S4u2Yc3zuUbcjxQhlPGpC5q08txkWoCJLNQpl1nXk8xzDFYQH
zOsQ7yI9vo+zEFSPAgiOZHS232M0dRskWAGGV/XkSrX6Zmh3myEbsOB4JaGRTrt0CsVt8B/w4DkH
mf7kBeHYRUjYCuvsJwEq5EBTPW+VY51juTAddLf5zeyxBP96DJIQuQm7XmAxlnPxQI+X7xOJ4dWc
0/Xw3kGiQ66IkAEaMBRBemE6adS0tWAuE72FfRdNSABjjgZfmB8vTNfeXm1hkkrJBKZHVS65yfqx
htRRrKMNi5OfLutPqDKvC9BwQAMEUCDAD3Zzln3OHeYXJ8FtXspYH3spxcQU+QowX+P2m2yPyuvm
ePkB+6gLdBt1KZ3w9yXlqCPvFxuGlhkbAMVzm2bfUPnZEW7qrAIbxUMSVz0OjAdDBjY3Mtd5d0iD
LKzmw/zhPRT3OVW+qhBZszIFfZu98Y5C8BRCkjSe2wxqLMvxKxQZ7LDLzCWJhN8QvilGGlwSAU1K
2Dz70aeUMpqMV/leC6RAnWKnG/vU7dYcbT++eQ0yXTWg8xil52z4LtBIQtIs+w3mrPl9piMSgcC5
K9mcIYFjsI7D1sEk1Yeou3F8fH4Jb1KlnDyP5a+VOx3Wh62Dm/ez/awwhHoJxqlHIq+NM+y4XkAe
N58oygV5EiG7DhzJGIZS46Pd1YsU57ZP5Uf7qvbvdnzft5WjrmDS7Cxf9eJthdL71K7uwOATAH2K
YloMwx8u5gzebOYlk87FE4ti3RTaqjsLyjd64R9YEzAzrDWxIcMHp6ekzFbt3MQZ3SnO0EE/Huc+
FVTbdvdY59P2gr2dIYLJ0y0xFhxNEmOPxLkL38dP0jdU78Y4YAIBx0NuOzZnckBJ6r2u5DTjvqd/
RHP5o0JnjnEZGpIwMXzotgrqpNRtaq9al/A6ZAz9XnNYdNX6EV44Q3PqaSG90LCt5Y0RL977FOP6
ZchWseXWo3HiUYnKAgOOMvfKlYjDMJrszLG40j8GPFP1+6mYtey0AsI0HvPMmNrdtWyDtA1IscZB
QpJnt96PE8Fv1GGc7LJTRsgafSrzCaSyJFzNijURsuCkzBUvoJUIN7E0s3bs2Wf8UZAOtrMbV+V7
k0/oZwknnUNemql+uhlt5a1ytc6Pj/YCifefWgbXUvvCVQi17dXQQYMZKQ8PqNWbNiesMERDggV3
5LAkC4brJyXGVZ9R7UzBSIWQNHFYqNZwKgLb8qgAepC0F4T7SbtSqsObIfn4tnzPOA32/YJcF5oz
ZNwtyCSETS7WizS1pk9feo9hdM8vwjLS9l4eKb4z3j2bATuBlQRQGpzKoSQcoOi8WEBJqXcHOuQh
zHbIZlfJTh/T4EL9DJLKv5ysLQNMsFcBH9DQAk5oYmRiAZaFAsBKhAsBdH1sH6E54oQNQDBcILQ/
HL7FQMPtjbNVnDaO9MnGU6xZcoYLNH+XXsfCPzXljpSlhNnXn9CZPSogxB8INo5aSDV6bWfbKy4m
IdDmGvS9As0eY34f6MuEwSfZ797h4TPEnwEGgsZ2vEF9KjPTUKdkKATMOoPbnu3+Axchw/19sx1V
/g2q58doTXRKb0wffsZYxQ7yMw1L+3s1fcxhFJzIHe3PfihlEAgJxU2Zz+qe4lA95jCNHdp2lOif
jHpteC7Nh0zPutSW+jkrcmRObhNQ2FGWo6eZ5AREZr4MkyxzVAKoRvsRRTdoGzmzvJ46DsiueWDU
d6iQdOz6j8fmvmnx34RpIDkdE2TOHGucr4bSo2IaNKa21e3adntGxB6hwH9ewZzmTGzZ7vAceW3l
t1O3vjlyX1hVDZiHhrQ/Jt/dbIRr7kr3k63p1za2mUx2lWAUxjdPCtLoDE0lYlo67XDE/iHSU8bz
FwnlRSv9++3I7mxsuxnTYUpFy7No9OFAXWIJx3+SfiaROX1s9IOubQY2xCeznPETCxzal3SBqAPf
r9gjbdTOKjDxIP9uakd7gRoEerRTSxKdvl5fDYxR6pNkETHI6BzrvVOVPQby0oAcx17WIOdWOCj7
2/P8uAXVL5XcqyOpJdlmWByqx+uL+cGdcSZeMMz5rjWtGQRffHUg94bYLWJEwMTtTFoneBBrrY9R
9xbQWPMYMuLKoE7Sb8m789zHiOsBo+PziEOwrzFI2TYPTNGOcP5AogkXuE1pIV/bNHwcmbtLbvoN
hpN8vTEDPmrq5G46ALPPfXHoCa9g9ju5Eb8KMfMKl+m9VKDOz/Spho9sifbzAGZKiZB9FoqXe7BN
Rvpk2BEbbTJdqT9hlBBPW3icDpxA2J7/lLgubSwvWmW/WJFxABP4qw+XTzAqj/eHi3eYciXwqZwL
r5mNjaEmk3QQWtGJJsQfOempegfJjHQrIpurrcn1BX3683a2rcmkrB2YEAXsGpQx8JPaY+3o1diK
CKbyGYANS1pzPu5JOkexW0prNafGsVHOlEu7AtW6H6phVb3mdMcYk74xJWB28pZWEb6uEuBl9a2z
z93vYVEsH0+Ry8vpi3At8Xs0jBLlWSSsWb4GbNDuWAH2c/WPO4If74OOiFI7WuLqZpzUAWEaedfb
XlqnXKUE3R1fTxYcfE4pqHL6O/zgCbp13n/JwP0umt1gr3D+4xX2/E5PmB1pjFHQXC0JxuPV1MPQ
zh8aSpYSWNgfPddv2ecSel7zE7xaAkaqkaul2P/7ibLpUWTcd+Sagh0x+Estcn8/jXgbW4ek/cop
EYq9ZYWRTnO5fhrb+v4JIhjzX9D69yxDyW/MiPho7M9U3jUG6pjm0vUfnXaU31+SCXfvfrjHq1G7
Tbp5HOEegCfafVsNmzYJm2EO9+TJT+3uOLTr5+hoKmhWEMjch2NlfEXNVUlgeaCc7b+H+j3eJnzu
8gF+P1z6fKvJO6VD4OXhwJXnmN9EQZeuNZKXSLUxXcbT7N7wsTnL6th9QbElxAOAgRjWN+2WXwzI
HrwhJWOXWKpQredSGYK0Z8bMHFCTTmqwKcWPrdCA8JEtTHhpExVUzGRxcEhkGYEPjchDgtglfLBM
YWzF/AQ3LMgFPCkMAJx2mJGqTzcBpDx3xMoTndE7SSm+FZwxGS73V4a1MTGIcCKg5xJQT7oXogC8
mJn239mIhb8WZj33zhkRMWa7EkCnPDV76D5HbIopumBQAGoRUenyyjHsE2SAjCrUOV+6BfiZO4xd
st4deCPsOuYELTvoME8B/Gv2AgYC5AF0Y4gmgMP6l1QlUj4Y3yhvT4CHzKk6ZzAcFWck2SlyMUSo
0zkolaoRiTeJBmq3cUU9lDIb9si0MBk/AI31TtUeBzjVvcOnIoaDI8Q0Bvx2NEHHMCjobF0GUpQQ
kmcYc4LmKmDa5/TVeBG0V3lGE8wx6DOfOSxVlh4RD+Flug+jV2pRMXhU99lo1sfTMgnw0cGgmsK/
H/2oyiFSP954QyTnu30GtrC6faPAyl0P903xPkrWvDfXD8xYoAJkM3v7tjwNI2mKee0L8CEBY0Rr
NtafDsN8sjnIGHmSpdkIHsoAyomqZ0WvQNN6g/PoP4nRUNz3B8KkBG0vGnhqalEfAHqjy0vYjv2C
rXEn/TAFpILhjjRRpajB7zscLfCv+lxAmhGB6GkgBK4Dg6EDsVCHeEEQj8EA24tGIcDlYwZUGPd7
PSd6QA+enxnawBsvxOlwKlYAF7c3cpPtc4FlwwysEw5nQ3iLi0FPCiwKTa0Lk2eI2rX0n9r4J2KK
yhwi92NuPZjZZA2gTfPFzJqAaCANyD28gVdFhjxN6/KHlQEzShzn6BhGY+DtoAYF50CBxj8uDcHM
cCDOcAJgIkTMtEOgvXaaoov2sUEH5gR8YYvbUBoLGQPiA3UrRK4VoIKDO+xAQWkiyQVzDWVfWz1+
H8zKyX58TAfhWa3gZGasbPb824NFgJ46MbJP7SGG6iwEZJfYkJoZDy5qFRatxvD7MQPcJXEetLGE
smihOheqoOYHBkgXqlhdMZaB8IqyBzK9C4k0eOFC2GOhHpmfnbRV/g1pzynAJw0iYOrEbOagz4AS
5nP89ZJDiwAmhQYPZmGw5j5HckcfvVssNRxo9xaMufls9ByPX+Eq3PaMRKzvVLhrxAfmmC/mNrJ2
hkXAaL3KbKAFyG1IME0JpzkCUrpFHP3qZu1imcCMcjSa1mT71tfuFubL57JkpyBBqlgav8XL7eOT
Cqmqe7g3aHMxJVVIiTXOYMfgEw8PEZpxfCLzKlFR+uMTOBnYARkwmXjxYqi2irV5jyxDJvQjNqsp
RYocn4wR1QORKvg0IRzeGjdEtADxgr31av0cjojJztodAdtQe1Fps8gxfKKYwR4CM6gBuQzVOS6+
YOJAi9eMU0p/jsFA//0Q7Kz6bXSmV7Q7FbMrTMmKUJqauz53yE2i3QenVNYlo38WTXInPmzW5j9K
BujR64PGjNWDPolXxnCLaWjI0kxmdSX77yn0LJzDca2f1lfabnaFG2jPxxNCDHXQm1RTFEiiHgH/
O6fDB5v1bV3u+f1yH2Iymm0f6AghxKGO3uB87b+ODLuMXTzygPe1b7oMRwutuRHi0xxisjXLmNc4
4P/4//EPRDfYMbaBEUJP6Oc/Qh7ra+35J1oPBBf/mbMcYh/lEBo011owjVg2QUdzCU9iInF6gp2m
yoxWjEt1ghghca7PCRfQ+i/2hrkl80ou7PyTXFsoAJzSLAaQgTjtJ9hwkH1C7IvQ9YK1PkFSnyGh
O9wLJSRCVHq5e+misETzj0XUGL3ajcgKelOUauSoIlsuVkK7d5vKNNr8Fr+Cf/9TgxJF0Kxc3KZo
H3mY+PPfTf/dXRVAQe2rJAb8PUo88n+PphXmOf/3EH727xY1EK9ym6romBkzcQ+Gq/wPAfn/HqsG
aoDAVDzg8fenePr//zcLa+PzouJnIEzcSw3+PFcaXzyzeCf/PRTMdNoyp/RzRIXiT5mkIkba5jrF
NVa5XzOksvxIvEDjk3nw91v8qZFYIf4u+IX29EN1xP14Z464r3TAa4uIQH6JB/27a+NLOHk1Pmpw
v/DuHnieuPH/n/O/O9+m4hX5DH+vSwYBr/bvlVRa4sJr1+268HLX/Hu9glvFz3O324q/NTd3wbp5
M0R8qI54axb8lb9ng6/Ays0Yawp6obnids0Fdfnfx2h8kuR91RF3Fh9EPJl0aHyi2vi/GoinFvcR
b/vfn+K+7e7f/dWA8Sr3qblNHJSCe4nnFreKx4n7/fsA4lHNVjyHeH3x8bh7zoP+vfh/dxRP+Pcm
Oarkax/Eg7ttuxJPLx7475OLn/57YvFR/h0ZwQs4lDE7wr8jwouvxctwhDMOheowauTgixtHAncR
z09S3t8riA8pblAoYP7+kfKZoD7xcAxA1qanuMNePOTvDfMpum3OQzSUr9wN4ziCIv4e8d+b/Pch
xJ/iaVNet4JK9veUJPzyY/GU/14iDcS/3nu+WV5QvJi4lcgCvm9xYMUnlTmFOLv/u1jE6SZ+/T0/
xgec9umU7X1fuIWL/I7fwxZFEwhc6sf8NsS+HlihFSLixDUMGT1i12TVAlzlC/Gzdsag+rudWYSc
GcgBsw/NYQV7dcf3fVPj5Jd6eKSw8DxA+AhsQyyFyb7pVTlqe6d/k49x5yGx369ln7LXL37VnsI7
hCYBGvvw4KpR1RUEvbGVc5km37cREO3x3h17pC/xoYGTw0r6CpAmBuJPIywusY9g30eQiPf9//+C
uovDaUoIi/hwqW+64hduq7yU+N+dW//d9u8nzLx8nOaBr5ib2/VaQmI1fMFtpagtMT5WqFxW0DZ0
ygZuzuqlZP0+k3WRhyz5delUsGqRkAAuS3s+sbSihIeDYB8IkstPUrLVzBCCkOW9l/W+hEw7YZiT
Qb2G5LtjXqxO6RAfQcdYCyoaLU85ZmdApT3Yjmx9oBCFUWrMyWEZYCjmIFv55rnMF/UVe1pLdek+
SrgneFkjDN9Vi+CxgVW/j1baNW4FtUwwbwko/wRbqErK+3G3L1ejEXoUGuOJcaGLRCjTMKskl9EC
k6bwl2UG+nh3TFJWC8Z1WIvypk0HUinaptdxpI+hNkf3c0tyO/s9zfQD9iIV45NgNnpy7AlAQhLy
yUmG9yu2XAxXaDd+35+vY8Y2BvssI9xeOGu+OVuwJsVOZBP99b4Awcw9VKxYIpyLMcuY9C//BkEJ
T+xi3UoLqOFIcdSSA+TbL6erHbr1BJd4c2LCDJKn1AWMhRleYfwDbVCFlfajc0Y+iIZyKSEwG22A
rqg1aNM2GGzfrnRbgApmLhCfl8kHd0sg+5dmefUc/fLkNgX0DCHREwKS+tVF3jYARReDPJHoGz+e
WbNlHpEHCWmE4NIwdBrEV8r8duLQok+DXc4QX8yZybad4GqBQwWqOgv+UH6AIEg+RTMvthLjDFio
635nnerQnr4PxSL64ClEDVkeOsQWERR+mOlTbOIW0OLCfG4feuxZqUJSzMp6j+lk0MHsxToGmB1c
Eg4mgdwhnRSRj9G8XGBOEWhTbRNvL9ba2JM2ovsFE1PFE09ODppnu+Wi/6ZRrc8YdHdwyz+7dbyR
t90JjuCDWTcIjDhl1F9qJECBnko4MRXh+vrMpF98kZPXcridYnP+QghBegs9VEFLEVQqDrCY8hBh
LLIwpsqev2E9YKbaZcuOlFLox9Q3nBoSAOTTgREFSAEnh9Fgu8D5VMpQrLtCPM20d9thTIaP70Lq
YPFA1mQeJiMgId4CGgUAOvTE8lXiNzWhWyH+BseUMwB//HP7ASnGfJvOJRb0M1ZL6JEwJiMcLLfp
4n2pcF2yl6Pt7QfMnsZuh0WzAP6NM6RRal+aoYr24enxaJoNbLWEq5wR0jfxYLRb8oTnh7AuMsba
C/Nqvg1egPnRBTw/pyYGp3Lsbbaj3hU9GhMOpg1YOXXMxnlbt4XIgoG0h4AefnYR1qAdXbeA16P+
ghz1VzHUenpSgT031JvAkGb6JcFCRHdAu6lkwU1iruWIJEmmiFDU1GzTlrsUrtFrrcqHf//oLaIV
hkvXBj30TSAUuEh8UTZOnDCOX6uHHPQEp1oAvNAKtv1wKrPZ25jqaiDYMCY8VlgMoaLHS5pFE50J
Iluac4JfGPww6iHayGKufU655oO0Cwh1FSMhWD0MJDAhx/Uf5TPBn8oXDLGErwCSWBywKBptmDer
QQvxoYU5VqbfFskHMB2sdhHRybFiwnLgi+fbNNbvjfU+te85+1l+Uu8bJqVUrpooW/n67wzfqJsN
0KsFKgLBJSLdG0GDMe+zq9SS6IVlwu0AI4z0bFviydZ2C5qZ7hvgUOV2Gamrht41/uEDkd0VSpKn
0eC2woKZEWM+8iPWzNc50z4BSNg5rqBJdvpRkwq9oT+KQ8ny0XsAsxqrVp6yG3Q43TIynw85blwX
rgR52a/afsJCivSEVJdc9tTGu6sr1XY4r1EjSPAcC66vp/CDE+NWza+NefeYp6Zr7WN51jWLHtMG
aObse6Otur1XuxjDCHT7JGmfORO1t4+tsFEcYm3Hwm1kMzz8Oto6bZcVDhm643eSuZinASx01ryB
atBBwAkYn/H5cbuIpFPXhbeEPQwXqw55L9dRzoionBbaAf8TCUwJFfLA3JZE0R1GHgbjePZRFPLW
XMJinA76vil/+INA0xjYAlm9ve/JDG496IHES79ke4KlGqcBprJs/JmTax/CMFlycmP+lNOw1FBb
5qXkaGR0GoAnGsNK5QbVPDpzYfSC5bZvzLnGPG0NW5mdissRWzS5Wd7zBSlAZfxHuLiNfvHBuL00
iFrginj9ohtwdBtHGqG0B/+R0LSNgBUdYcNgjrmJBjIiN4S1CEDNfYI2isVArUPS0/JoC6sR0hrb
YzsEI3v5RERlj1/5TLj/67P+vexiuIld747MYhPnRpBB6G5dIKxyOBGR+oRiVe3kVzJtCiNoSatQ
c8O100doFPkOvclIW2UoxTWuIUmXVvwke295sThGaP1kDVbvnz24QwZU2t4xqnylc8zPMXQZJTWD
lBuZw7hrv7Ny02XZVE8Vv/kZqeaWEXTSCAkYkJ3axTB82Fq5yjgtDPbnBNpFZZVbA5/AMEvhkpCa
AccghXJGROTt+AJEe4ZaZkKaFKE6Fng2YnIjBql+8Cr3J9OTYgnINtUPyXNdy54dzQbkf6Vf5hzn
ihArxrTPImaqEM/ftLvgX3mLnt1/98GIOsRqJ3Ldzbs3GSe4JfTml/KaRNFVxCg0P0Z65MsYORqF
QVv51QOLfwbcvcVMg4yqR01mOCEf7xKVhd2GVZPQAitBi5kAfIBXNsufW76LSiQ4REX46KMVkerm
6ygVCA3iaS1sHOVu3SgfZmSRo4ncop5ZZcPJEAXZg5H/nUHL3WZQ02+gd71gVytsYKbUwmnaJRFY
ATWVCsUKRVKlHxMCLSAjPeEJWM1Rg5FcsQ4lvAEjTBsgAZ13JPP+rarc6dCyXi0ERlX76pDHvHJj
E/FRjb4kcPQG4qZeqrYiBIRG/v6lIppIEbZ2CNoRI2RXAz/HRzm1H7fpgEA8a97L14Pu38L0oi5/
9XgmURL1j3qZ9/FeHjl9Tf7Ys4cYIr/PSZZ96G101Iv/4+g8lhtHlij6RYiAN1sSoPde3CAkNQXv
Pb5+DmbzYp66WxJhqrIy7z1X5AFc6k2+zdXwFGtoy/QiXiUo2kxYV9WhboyTJfDJM9fRqurpIaQU
h7mSiaueKFXGMyUyT6m6jQJVi8dhPP9LW5zOfsG0Ao6DKS/beKFFu6LvFlK8c8XklSgUcH215TYR
74Pl1asbFk7jrHbKLaFHThcugT6gmaxY/o8ohuJ2VDJ2ALQYirjpa+PHVM2tSAuu76Jt0U489vox
RATu1A0jFdpvTbYsABdpUrSNVMRTCIoG9dTgqqdqSzXEb6JhW1Li1B09bKNhcQL14YrrRrcgOlpH
kfAFi0COTkbWRH8ff4jcUQ60jwBxk4LTfMrFFSRz1Vruyc9FZ5/AECuY5HNIQslWRDiuknoVJu+4
FNZD4DHshEtuWPdRSG+qSX+QEIPRDip6ZCLiMc6bwgOJuahi4dRxo8jiVRGY8HvuOi+wFTyKsl5Z
mfzThOQRNXAhh2WS4YvTaOLG0THqEDl0NfUWd93PrE3UKMtIjm2fbtbw5/nXVpjLqbBU+4hcP2gi
pWcPmvnje3aJlhVQPerOCq8hYiGLL7THikhGrXln+q3BuzrSNsyFypG937j3l0E8bHSSoE2UQkWz
j92rBuSc0k+PtXVhBDR72/0Y08Js2+AkaMYuUrJLmT9j2oemxzk2IeBcQrlnOKHakhAp4vjxctKw
MDakCenmcfiyAuFfF/KemfVOKKOvxOvXQ8oZVojhTUvokzPQgG0zPY0sz31M28eSYBDxGo1gWWq6
31HlGOqmjuCxpcq8pxgx+4xYVcIZKINrTC4xwtGSOrRidOgZP00DqTLvNxQOpAqcMu+lGcSlAsIK
+r2rN38xwxFx34Njmp7YloG0m9h5B1zDUhzBFBe8v1fSZIJGXAk6XWIFzaA2LlINvWCxidjvMhQf
mXeFu4lzSaiqY9OjPTcR9CCFG1D9dhkepG9apIpO3pRvrRpVXuBVHCzK2fByVFMWZcSKXs/wvvCd
mGmzBi9L2pT1WeKQ12kLw/DXtbCPxrNlgNPutmIFMAUyunFMcC8RmUN3TBowqiqdE4hMxjxCb03h
0bGQy3ST2x4DLhNZD76TCzNnlGx+gCGDiwl4CquPmMq2EAScIfnos1aLfiNUoiE4WB6LtjJmPfO2
htJWb5TNtMr1ZriLI0agiU52NQ6DfWy8U7F5CPpwwUYhZPp3rGDjL11SMmRxqcbpl7dRNZTvGeKO
8a5hYSOMnLMYC42SczUC1SkbbkAfoeFt/yKjOXnI20NeJwWeQtG8oWfR5pg+As2kjJUs5RWrO8KN
a7yE2cAVeZuB9maop6VI87+jtl0yiVKDfNe3id0WwqI3PCft/mm4nKPIRQQMErSrFyidxVxmtIru
EcDWVF2od1nXMBoLKEPPTUYMivjSI46mm1pEd9/bWfTxM20Wcbx2yw9mOD8+Ky4K9c4HhZHQ7Gg/
Y+lvzEBYhpZ4qGhzhAhDlMZbFTw8bAZLi/294eqLtBY8CtYx71+qhyGSA6067DuCXvNA2Xqqtg0q
mnjGr1LIC5HDe83ANuvuOgLP5J9iejulRvTBui9WhWOWd2ti56oxXIxFEykOn8GSsQynw21a1vUi
3PQQZhlKqQREZPlOQFvZNJeC9n+KEbD/G0wS8ggtbbNDFGc/Fm+Yz6KY6PGpsHZZ+xNKPnmRP5UJ
2okudxu/ozI4jmWDVEdCfBB71U8lv6tGXUmiuQryraaWFXTXiEI2AGWTU5mX58zQD+jWVJyhIl2P
Lj2I6MJmSfmRZE9ZNJK2NRoGXgPpZwqHAWQGyVvUFoFZVoz5jYUunTvwujWCJiFaquLSNLFwFMJp
TBlYmFiANqQAaCSRVwnekbphvrlRUApEFccRZZMT8QaQwpU3PHkdINRAF5YeRjPvANeoq3f68G7L
VeaEBdjFGZ96kWCPX9Thwg0fAGrZ2AuEutQ6pCfmjhGjSeXMbfWLgMDinFOxGf9WOW3C0sAxb4qF
E9AgL+lUUT/zlijNMXEZC/PyBbwXMQbteBMNU14UnNrqIfrnnNi4TKSYZtSsI4rjUVea71LKHF1Q
ZsqwivPinhoMIcPwIFo7BX1SjoORB5I5Wu+02qMS6odBwFJQnmoGUmkTb8aBjpO1dtWbKhUrXd77
IlGRe8n05yrn37gkjNLUH1SLC80Tt5bibeM6d8xogCfy0jFHVReTzyIzgNMB/AXS2sDMgCEgVhyD
hlu6DLKrHPaEuT1EdvmQEaDE72BYpNI03L9W27WcLqQsX4lwFkSdVgqDHJM4StiRyeiEcbbLzKlH
NckJatscB66wxYHzz6rJUqSbVapsU7K8Cy20aHuWZhe9UBsgsTLSpaKNTlPH20pGRMe8kxpLkImI
MiRHRRcuTy00wtEp06b/69dIoKSTGKpPOSPbRIO1WzG+7YOVyWG+zYBiSukm0uJF1zFZitS9aXJU
5MJbyqtxgWBaLDTEuGi2KyHIbLZDCaUB7c8Q6EdDyUATNBfmrHEHMCzploYyH0RrLXAwaeo/K8d6
il7fa+BIEMm7IXswBnSR/ZWjwPm1t0ul34WwK4tYOraigbeuNfDUVxnAS9RxnrnpBihcnXC14u6r
lGCSkZSWDfuWSdgYVTLld7f32aGR2scqk/SeBJ5kUUiIjJrh0UsF5YjFKDMwrZUn+KC9K/b41OXk
UIhbibNr695N9RxLLT4WBlT+RmX6GA5swRWlt7FX4wTMqvjocfD4AD3YsyyG0/CbxU7kNG4i68QP
rxHPiveOMHJXq1ZCJjJZZUGPC4yYVO0szdNTL5rZUk0xlfQyMCcf02X1PV1/cRzPQ31VowJKCBJI
s/51I1IXqWjqWNjFGqqfjmN6g/UR+bwlvqKBDz/cWekBG6gnf3J3oqVI9T9JMp2RHcLF3iP2KAyi
scONkf6GTbxo8p2LEM4wAUabdz1E0l+n1Of92cu/rcFY1ZRFsagiY00jxbYqdtu+Xviyvw6lfyYt
wN5fT0+NN1asClEG1baFYEl7Ygg2oXqvUobFKQfVQFk3KWEPsgE54N2rFflHNP9x3RlPSnXQuwSZ
9T+acS6beqkwRBQQkYzSW1+EqWPyaLeY9Dh9zCMkcYF6b1JkEkW1HxhHMvcz+lVIQoMvOvTJQQgH
jlgeXflfnv/Gg44uhjYKDiAXlho9PiFMTgHwzA5RSDKAEc+OdXYqUCNLe4m/mrj3MaOn0/bzFGos
wq8ks2yX7G8GtUIHYcgaQA3bOqjbyl8W/pLzXuCLW5k5qNw4TbDsJwEw62bgrUoiY10O1rxp8oDk
vdl5FpF95OK69CU5wEg52rrLokaxPVhzM/9TB2VX0uQghi/13qbpWBSATOGL6teCMq5zt0MYPX2G
RVCVlwmOCdH4G5HCkXAUI6Ppp4Rmmgl0C4OTyWA8RqaMEtCTKif7MxAzt3i2+qrY6vWwKtrfQMm2
lndRKxwS8ruMSxIgMYIkZ42pcALHkYVuKqukDLn33YCj04iIf0oFyeI7uafQeKd9j8NB7m+pj0iK
v3nRU0e6IFQ8jLw8CD91DknwH+l63WJajGP8DZZ6MlVR7ortVoj8bRL8f3hFOQyeyrVN9Jodcqd8
HrC3B53k9K2M8aOmfVLeMQ66Q39KsVSHjVNm8drwLdqIVLLqkhYBFwzCLwZwVWQ0S9mQ8scde6Ff
N7vMHeY1i5mhjvPapGtusL+o30nm7aTQ2ll+vfA8fVEX4lJPWnw6sAg6Tq6jyIFf6eSFhlsyTh9B
yQgqflim9Qy96Bg2GA1dGBVeA9JFZ3kv0f27iqPRukwJaQgFvHpjPetyRiZ5ZP1pSvJXcoybScWy
ZhXNeJJ7VLGB59oJQTN33CzRgERvwoAHhPkRVkpbBdeWxBeGOkOSELeXKC2x7arSWsrgz5qIBy1a
gGnZnANMLzmbhaqhAhhoeGTftbVuaYLq3aVBkOYFf0KcOyPtk6GJtyVRXH1A0ArmfRIlPQrtBR2T
sEfb5v8x2TQAMZIK4YgD43KFao1LqbJ1K9iZErcHutWdEvWQ0KNVTJTjI8g8uBOu/vAxpnVdtm6a
qQOabWsNGpsSON2goa7FCqLAm6IXV+QsFFTSsHSk3QDnujZgxBpvP2H0mS8KfiAiNLXcqiWuaj/c
l7RYpYFX0ovuBbg5VhlJpmraaRqYLZcGfzXMetRu+dQjYHNw/yQk57Jdd0tl/IBuVet6EVv4UxSM
VdNDIQef6QOmdbWYwiNk5N4dpwUeM3uqn6uIhLvyHnDSnkoSA9Ecl0JWLIcdtxFju0sKx5KQmuoI
e1j8sklsgYqSB6TNhHlUpPbUuckyHa5fu0Ex1gmqU6slVv2rVY2LDLMRT1aP1LrVAcWX3naq4Um+
qNR4bSbIMMDa6egQOOl01LYF+gUZCfnQ2VXz7kn5CISemrpaijpcirjBCAyfkmWJ3hH2SXg6w0kj
J0MYL957WtqrEZUCqRJQd+q3Rou0LUk5z4gtGD7TuaE/y1r2zHKEg1ZwYllb8PJFFrIOitZFo5AC
gEycE1b3Yl5HmQKK5ksWLYZyjAFsufSX7LcOe+yYGAufXk2QhlfulIuOL+JtCZtzZZ4EnFepvje7
eHnjk5SExRcQ+gRcRlz3GbFYQTwT/7qL9MOgw3Lg/PCu8LvZ3SUMZ3G9SiFb7Qzl0YFxwz4SXVy6
CrxvwFYRxFMs6bMYjx0NIoyzU+QCCsuJliBt+XPckRBN0NtfOYpgmxrrlfBSnQhd0YNisOGEAMRW
PETJalTnfNtLeOIP+bHWcLV+e5DjtnfxabPYdEEalLeToYwOsuAtU+ZOpQqfiOjFBYlWyld8codZ
h9AxaXaxcPS8l9DMsxSf8R9JK7qF7a4An8BfUgRhoaraMWV5iaR9aa4ScZWWN5M5aiOuCyZRMlql
jE5Ox1hrwPZOTe9Je6EHIDAeR/dY5aeIv/KTD9cU50btLWUuqJf99fH7If3GmDA2JS3aO63vaEU5
MdJ7fzLCLhKbh77UVykmuHLBRjKcxY0gPwJ96zMaJF4W+6ALqyN1KHKpglo+ZcvkZJwMuXr6jBvS
VefFVPchK56XxH1xO2DQy99ZeVI/HIl7fVmQ3EDhG9JiXxJuACa9WHbTaVrAlnCM/4eRFDtAHMRL
1P+IFyCzpPKvonYQmyMqIZWBFdKjEacHZTUNf3xAIF8ISCDo098AERfcZYoObUHPwqJVK2NfBTRM
nnqFWfksq7ehvzfSnki1vMpBX7nztNlkyqa0kGvmX9ycXP3rR40KYIv4WqI3zxttLQd5U6JnrcRV
pdza+pXlh5IbVeUHXghvCvrd+lR/Qr91DRtEAdsK7BYn/WVwVTl+jRdvLFbegcK3OcE0A5LZIrNd
DBdsev8SWCf6lGOb7hNGGLaOGJJrO/PXFTFE+FkP3IIAYanNjxRnW/Rps/AzOQVdDCc85Ow8UENR
L3KQzhwJ9QT65QHnS+coJUcUO1ybJNajMG7oBU4ZuanmeKbNeVDNIfSSHvb/iBsIf91/4C1A2gEm
z/+q1lxql6xy+Kvh81uOcMxt9Hw2ABSWK0a996DYYdJGiDnu6DIuqJI+/r9yR4hSjOY7mMkXnjN+
bcTn6XLVlfMKDLo2MxjbU44hsPnU1nkIUUe8BDItPnyJAeeZeUQ8xaAyXTVoLxULxq80rnIYsh6N
VbolJcQ89OlzJoZAsnWGmeduClIY1/RaIf3kGEBqvtkr/G4NJH040slOR9LAkt4d8XZmKzwTqBkR
0LMqysVKUPaE7TKiAewFh4tDA/szIxVXxe59oK/LaKrW1gMIKkLL4J2TFEIAB/U+s0pKuYIURbOb
FWcGGVACcKOh7v3fl2R+h+28v04eQO8t2e2PN0ma66d/xG6GpZbUirPIRBZvNar4wWa45p2bPQst
wB2G8kwqA3TsW27EPpBRnPLTOOazMcIgmjQ5H35ZrVxW97i4evKCbBR8dNzPvl3AdQbyuGLiOG5L
dUr5ZYyWQQL9DmhITVcqXmDEWTK2xV1Zn8Ij7xnwEESC41Od7gcVFD0aBILYoU1EwijeniilJni+
+kU6AGjmKyNS/Gg/LlMCLHQ8WxqCFrYerMR3bFO/4RUx4R4kOw+VQ3wAr62PZXfTtgco/jD+GHuj
+maeS51crKCHzUon1l7fT5hTy+AGgYQ3LMLcxYqKY/0JEWkVel/dJFaQ14zQfslgYy3GFIkI+wkC
ARjeBSk0tD5pEf5MyqFmJtBgwiInLMZDpdoM5/wn8nOmqdVOkvcEvoCM15bhGY/Gtya/uvqqNMTW
zvJhKcrzYNy5T+i10wtMQ6Sxzvxvid8W7aTKYRss7MAlx5WJGnnPcYbBS8e4+oj+oXcPBSfoZ/Nr
/la39gz+oLzU8aYd58y3OKIvPbIwTll8N6H+tRe9dnD1oFkpToUPstMWNo1i6+3yDupt7n2SXXJj
WeZUuFLO5onA7Vf7jcOq/EbQbGzcrSHuAQPmxTyHqCPbRoFBzp764bMINzTOmEtP01lbCOzALZ0k
lqi5S2cP04686R+cIvJHuaHLGacoSEh3h2ZL5yo15mm6gZ9EV6SlT+tgJaEj7oNnJOc+wINAb9Xb
lt/croSz2Q4ZEAll4CXhmw2L5gtpwszfZNUcnCWcB/9h+icOehFP4RWy0wCyDpQUsDU05cgb0AFc
5H5DMYACByVF+VP8Du5m4ht1SzhVnYc/YxOGR5hIhTBD+cOMD2QBDgfOweoLTiVkAa9Zp4dNXyzQ
LX0rwrPvvs1f7krGjAgSYn+VLihKItZg8Aq3YE/YFNF3s/QI3gD4HgsIPDyvuCEMUd4mL/efxWiH
Hfif9PAaR5/s3La+xVTFHnIYv1lTMlTIHHRHJN1QcQBh5A/ftKPKjgl8aefmcXjp6zJds7VPimeR
+++vYjaCcWZ96kNX2vy4t7YB7yGdDTQYws5ENCNyhTTjoDHuYeoARfzCwG/I9j2EBSb/YGfACT2n
oHh8j4iuYZZIi6FZy/VXUR3lyQyw1ZVDGc47nIQZInomLjoucDvByaYo61ZZ1XhI8P91cxTI6FVC
MN7NtBj7V86oVXtM6NXR0ObUe49P9NKL4uRtmzsBv+wZ9TFi/k1kXmXTsaNggCtgZgdzj3XwhOFw
Hd7aX+8gAuyDGkTLsqaAmUcrLVtH4DsIr6NQRZKsLYsNwgEspdx7DxQFZqtZGM87bgEmP9Lh7Dqh
90mQtI3Hmh0ImcArwMirPAkOhI7AlsHUOifXiPWG+X3cTQrzOJ8iRyjxiQ0i/WUZb80vei7FB3F4
A9lVAHqMFBogjyJeWDCLYYOdoWwOrKsUKVaxFNs9qybrIYkfOLenHwBmiCxMJn9bmt4e04wZiMjg
zQTVNWG20/iBv2J3B2nHYb+aNRDmyEAW5j4RI/SSOhooBXCtuUoer9Yeuv/JeBsSR5A0YGIxTwnj
pRIpCINFfg3oV3vWN6QoQsjuwVh7Ja+7X2r/gu4VKTr1KiaOcHRM4KvQW9Ec1tOypS86ZouBLaHb
O/EsY+xK5J0aLdARaG9AoAHQr5huK0imDsKmTMsSRxlwDeLKAK3ezZ7R0pJ+S0z8qjkvpfUEVXWP
WfyWKSuUvQmGhDE7RSAROqDFKgYlc43yHEHNjRM/yxhylpO1TM/hCsaaiM4IzyPJvFva7yi0Pvml
k2cKZ8prtOvqjVTvvNtT7xfZrvM53tCFIe1pjRwyfDDuyk7+BctbYq0K0Ja4mA3kD4DoKBqwcNGD
YR4Vawu1sIdjos3LlbYEWkAdZNGExBW79OAEf6kreUdUGW4OThF7BEK4FBOaT0ftATq22XVrzpnR
Qt1FXyx7mE113x4wyVZ745P9y/DUEAFZHJpyzzctQWmwojc7lbgTLIuIveit0wSy+bz1X/fbw32d
pZfinwBO9jYiFiZvBAUWNN5d9aLtqqF55Gpkdn8YEV9S0xRL+WbptswUzKSnxHeL/1wP6NcmsY4t
5xRks8xs44f0V+N+bNZFTWz3ciDDcUIHMwTu0E7pM/DqxYkKmD6RFwxO9EGJBXWU6oFHNibo9Ynn
S7hXk2JvMsYAxOCXZ5S5Y2GUX+g8278Rp+D7l22Dq/z2Hz02nRKGERWYe3L/gTgKn15tFy+u+VL8
rah9ac/A26BFO7lVo4LApeXw4r1bo4foLtUZ437xrg4c2CRbnSB92ISqr/Jb+QYhbXyKU7VLV1MT
xtZ+OB+oX9ISiZqOtPwlrqt0/j+OrMSC7KD4YNIzCx8eRpHedaw3I122wc5YtX/gqtiR8gpJAOSi
iVPkewvzNWgO1umXITjtt6o5/beko7wNXsrH+20Rgdj1t/WHoRSji68vihvjMJ+t7NbJc3ILOQcp
N0tcaLfkB8J1emdj//8EMatW1OTV1ioX9TJ8y3AC3t6rYKJzClhoebUvsNPzPRe+XCUf3Gn36DLt
kcOSdRC5m3vqtwjZENhCrAZCXHlLvIlk46AZ0q0l7Un6dDzx5Kbwq4PiMn7U4Fv2nWjYst8/OBZg
mFoBv1v7rC/oLzfVKUbguDH+EtqoPP6cNy7WR3lojx68g+19GT11gas547clL0uy0rDTPLC2DlfM
zsJfbQIw6miKflV0OG8aten0TxAxtJwUvvN43WJF/Aa21OLTWkC6bq6M+dRtjyCMER8UTjIjPigl
AKAYJGly47sFnfChcNo7UJJPz+EwVdaRgUPaIc+Mgwft6Vf8T+DOEdjCkJNPz/RyaX5b9CYJRifB
KIi3NbKMlUcY3XhjxtacPceEuQFcI1oXD+RSGVHYaKWpEFX42v1Mf/SsjQxWfgt/zkblcXXA1fCr
3It74vRHrE9TaJN8p+3AQUslO7ErAbGITwHcbf1I3SW6iLxemx9iqOt1c4l/E7Q31p8orWUxWCn+
YDfSvyi9G94ef7j7q0XreJw8l8jiEPMN3VWsMHAaBJxEc6E5meoBhag3FfOEmHXFPdOYPc8L9Qre
gFNNhLOeT8iWCJOQLKnkw4alxFO1krFLTa466nAGRghFRUbX3Zl5EIN8gFYTkbD7mOFW4Kb4hJtD
WXdkvF/hkg7TnsvMgS6XneKcXrH4aBzOO2eK9tIO4xZMitMcTITPFWromfbiZJx/lUd2ajwjoJKQ
2l3ljwBCcasOm4F/JTvCD+m1SB08/Kk7gSPij1/YBPehtr7RedEfHD7GdSet4n/+l8Ldu8qmjZKz
fvSsiYv4H0Hl7Tz+B1FL/6PpwIFCfLt7WtlOTey3Kq6ZreTmSprF//J//qs+lv/0b+5oeYyPCL6/
YQIZCEpo4GFiJz3S/Ye0F/XeQWmIC/6n0/DbIWGNLtY2X6FE+OOsHsOwMpc+rwbXY8Wb+4UEiRYJ
HZ+/f/RqCCufQN6zcwTVtEVVg5zAYVKLqPlF0lswE8/qW2fLnFvHB7+fHq2aCx0+Yoz/lwRLDrL1
uUYLAKwwXmxo6uDxOelg/PzR4OXD45nrS52gBQsHCgfsZzo3buM/f+1Vi0mCN+tPyWi3nAbpsKD0
11cutn9qeNY0wfGEUy6efI3hLt5h7pT/LyRQ8JfZWUieeoEVRLS58AlNf21FOugo8HjBvU7ePFXA
5u7aNha+/Fd76gMcoh30QukC/Q7HLwwsfMg//ZkhMHCS8YxC5BIsMVf6T3zT+IFQQ9OdmQ6vd2uO
kHlKBc23+BQ8tBLsZ8zVbdy0wQcHeb/iZE+i1H7SApPVQcdqemzjLfTnF9HV0FBJahDQ8qwtEowa
umdMgRgULlVUFO2VlK2dQX4G41DyO6nChmW6r8wzvRPpS+8vcCe1LwUb2GJqrK4T4sagXtkKCInY
YUXT38gZ/JtAoD2GBwZZsa0qy16b+wS+rBCCqaS1rOnKbYoDtKXxI9DAeFdH8oaKdonuZNwPT/fg
s7oY8Hgeoswaiw44ONdoDBd1ZXNOp19cAeaBsq3Safvy2TpE00JqMjmQkZtqe939S3+S6SIiw4VB
ybHexd0H+epC+xXzylATojuCG+dswncAfxU6LBLQcSYF9SW9AqgWqVh4jrw3+6YCWw357XTBUOaG
+j6uJ+tumJEO+pt8KEspXNXowMjZwnUYHTDzcnt6yFCoF1lkcDHzWNKjtZqTNOzQuwYOxgqtg4/H
BBCXBReUHohITtldVw+0AGgZyAsWA3yfDUXIFX4qHAhhTsYcGlAcgMxJaNSA4flU/U3gKtSyE8B9
aU/DhyY3VXqfrY0fYF/quom4C0d6K6VAoEd3kqOTkq1Nc5cMN/TADM9CfTncU3rlhDuTjNCvDfc2
qvdER80/qaWmQEVCSZUFPUSNCtzfjBIQNLT10yorLBLO9ARKEwYNugqd0j+WKIaxU1ILIdFLujxq
c6TFw/eXaN+0e+RpfMChW/VYdzFWrwoP9+9qEsBI7QnRgZt/Y6z6uPqpeAcb8DLoIFCo0eVM8RtT
SNIuhnWF4LknZvlrOkK1dhLbxYUW8bnsFxS5e2+tioAGoD8jwbzLWD8XSJy5kuOzp8r/EcxZdo7e
5mnNTAODJp+V8EzcVBAWaK8j6rsAkCESAHvq8RekLFovZM0KCcVzjbXbqeg8cbydqisimKkpXtrD
+5WmQ8yuYWe7i2QbCZfkHm/B/oKVdWkcHHRxkefAwRGWTwAadbzJxa7L0ayyqIyM4CLgKZXLMAOw
7K2vrqRiRu8paRBNLGS8YbKLo4GOCRXJF2xIyA+nsx4t5S/lOZU6XBmIqsIB9M4CvXPlM98E5dFO
cvK5fBu5m7AOX630M21QkY04P0y4Epy3aPoiLtR+6JNN9/cKGQ9lucYT7xCLzV8UICRDCf7wdPJn
4icly+YtqSvurQ9oErtmhc0yXcSYFYkisukEweMaZ7cbmCMOnNyjyeTtxIvAIcdy+tJP4BTz2EZH
gt2zwLw6baUSJzIiDChAGY/b0Wb6+xRzZDEXF2PldXAIMKmzCu5AAEyGWiCK5df4vK0bzo78cpKT
/3CSl87Obzx7igvE/GB0dxAzZuXs25/d83lOChMHGrve1/PElm28DYfwQnTZDIp2P1c2wdrpOdhB
e54Xa2V+ADXNP6kv3vzOHBmkDk6hTXOCa03ayxeZkjYBplOKw1y0RRva2EwGTVIcI1tepXvEU1M3
47v6B0PGPDLGGEXkRluh4nSLqEUmKxWPGYdj3jE0ceSE3S0F3tlZ5TB375tDKMK5Yhj9f8ij/+mq
N6fy6g4ZCy+F0Z5IpAxFZE50ot8ojOP4pjBII32bfDXUut6aW8YF1veDdkD+PKEtMd82YM9r3lSi
kKd+ZE4fhkP/2mC9ZguJb1SCTXmnIIm2sWijneTL1Z0zBv9JsqwbAW5Zkj8rYz+4SsIX8oM8ezHS
r5NbDHoVyw5hVLMpa5dHC2FYdywYZXjPFB43M7q7HFx1nzkq8E9IuXP9O4RNTuICs4f4Eq0kFOK3
9Ks3PrL1MuHPzChselBBzo/OjHQfX6UbE6ps033cHMrlXMBoSf1DCjxXFSkes6oL/hKcYhzZiaFp
bNAGobXI7jTDpr2AgamCOUs4aDii+Bc1/vB18cK2/ttzutEW/aO8tEvtQQ4L3TlxbwVrHJNstzoG
j4t2YMEX0wvdNFW5TpsHJHg0hyX5ngxnzbMOg7RTn1gDMM5fLH3TtV9FeGLgmzHHchQyP2ij/wsv
BBlgkaJ14B/QDTkc8mFRUtfA1mr8fy6jUWw6NJliSkqr/0ebUT20yKq/+SB98mL5yqbEjtj/oodX
8k6q6I4oWal/yMBdJf6GNdOb+lras+tvqDexnFPvI7fPcZOEDzS8szA6YipJqyc7B+PcaCt+8z09
b0PeJ4vPlDI6a59wSljG6p+U/Dsai8R+ii8L70BUv+n38DzRRqG+YN3y0p9YuZOfyxtHX3LY4EfT
mXoyenMhTqB7JqLYxGcEXAzgfwT+5ZenM+pQYc1LHJfPaVUsqeuUNXxR0AAzfJjonhvlBMSQ/3ZJ
GKdg4cPMTLRt95GV/jRlAGT2EG599sa7+JUrOJlsutu/wScAlj1ecAskjniiPU9JhlKf6OM5XhUv
dBoQ/vW9AS4vrIXgKGffiDDNk4laZVtutebPQD32jLwVww2REgPBGERaeQ0QWk6OUn+UwlWWn3Fe
gJVQZ78CBOOI5g99BXpo5iL/4XRNiRbmG7n9QmTLgoa791++wujiBTh9cUmNzLYoUqorFpqEQ8xc
4Nh//v93sBzKOFJb4ujsyoeGfiSO3gH49M0wn0hfG4FZzYy8FG9q86FMcOHdOSOG+HwD8WSy57jd
mpBYNlUChYN3dubNL6+B/mypJRmhqKhBscC9+8IhuJZXn6+Bh/DnCqtH8U3Tz3gqxbR76P6fZGyC
N1W5XL8JMxajZU6p7gOa6JgISQgEQP5mylb6sYSvBJ5Qd4pgpsIfDvQrrMzAqf1diQdaJlfatrqF
TqmBoetsvRqSn1jPPaCBs2ld4Y+1NUIj3u/hw7gDrQDPU7Gg7K72zDR19j6w4s+seXvjUvQ31vBR
wdIojjTu2hCJFIKtOQM2tB4wkRjwkRYlTxA53iBUyBTUMtMJZqU6P3Legx7v/sLqWl6ZFFNz0UFs
f3BJaup0xPOwciBCL2r+SXPgm9CuNX1w91o6gV1E08nHHdclA7ky5VLiYE24kp1D2jZnzH6CYP9y
zPxlzRdo07TpumXBCCenHscHELA+4UABzxf3iODiFIONQ6cZn5kaYHheMx3DTZuyk/wgbyA6HZTX
C2UR5ggO7ltzwHI5S7sDx0+qBIa6+L5odkYUVa07dWndB4+Y2Xwl8Ag4BUfEFrM2gg/m3zGmYiPt
1AO/Cl+Rb2ifd6h/KZj7H8LRKUH8L1FYxVf2l3CBHY4bYKJ7nQZvzEee/KYuYUBkYQoEo6xZd8ku
xlfA61BmTLSgXm2ZVIqU4lRN53r4hYmcEJEFDIjCWYYqhumnP/UkKBMuNHfjA79WXy4F+n2U0lm0
bX9YIPmuPL0MB/15fMV204ICZmDM2GbyLo7yvR0vlHhlwwZHw3rCt/FxvgQciiFUQLysk5cOCAxk
0IqpDKc6PIhUmZyy/nUH11uELoQAezymNzQ9ifnkeU76FYpYSYwX3N2SModcl3KTZudmROY5Vzfa
LULFjLf2Xv9wZGM6wP6AK9aQV9o+/E40xzxWX8SZ/igoQdjt5uUP18r16ALSeENY73Gk6x0dl33z
QypTym6cbfDAlTwNE9n5XAOKIfDWXyFDrvnQaEpQeR+HN54oomCQRRvPJgBHjENvm9IETzaGB7ck
mJo+0k34aXhd9DkbzECoC+NCdc1qJZ88w+HQOXXg8dTSMELxpN8Lir+VeWYQTfvxNuiYIdGMLxvm
r8yeaTx5U5FhwEakXkeWiOhgDpPwrmtHN+omTJrEnUcCxL7Ffgq16MRuiMJCC486fgLOdlHwsept
+v8ZBl4Fw4qMSU+MenA+1ai5bd66hbZhHrVhe5LRBTJFsxYtfFjgTunLT24lTUQmgRCZ0h/qoiJg
vGhOahNrPqmLRCZjJjGRmS46Ou19STuj0oOnxLNaMvLO/0rSJiBSAZ/JunP0H0nntZy4tkXRL1KV
cnglIzIGY/tFBW6snNOWvv4OnftwgrsNCGmnNdcM8V0tcM7a2FNxC+aC9M8Inb9CsuZMthq6VUAi
6lRO7NQhvkksnvFwMR56ai8s6SYyOjnxzo9ZjGOIjfDWSsM85lVzFQ4++XJzjtHCJ9BmfSe4NohT
nFJa6u8gg0UBxBjEt0ZmWHCcB2fyQUmaMV5FXbiQnKXCly2YHHlBpBRfBgrloqylhR1+JnpxyETj
1m24n5hktUdH1LPXer/ukPyMJbu3fOqp3SZ8zN93nyYJiTBdJ0l1jvf4KLMQYVrVe9A5kcDWIDtF
TCpM8+yzp6DGn1hRNLaqGGEEsQQcmOBTWuzUYRrOBeTWrhcLw3AwbTk7/o/uozSlVZt8minUmSiD
W4TaoAwOmY1/L5OyMOkAy5v/GFo8TmWRqmssvrDHqiwqgYhIl2Gj6NPo87yPIekwqlS3tUprXip3
RUvSBeCRFrxSb1iElBxDxi64VLFlT11IWqG81DppU1vVKpC9v8oBLu/2o0p7Qy9XjjEBtAeV/c0H
ghsje24bElFT1MfUwqi6MtwTHNaM8+D/dTXaEW5AbqHtHYqz/Mx1ba9QWwVgaCYGB/WtH+/teHey
8hiNtP2Dra0e2iOU4GUMsdP0zVOBMZVf4P/UqpBe20cZaQctuneG5joNas1S3aaO8peRjO2YIM+y
selgSNtG5HaxdG6L5izjYG3bqTtwe4NOuyiqfk06+5rH0srhIC9oRJVfjkSvHlUi/A/eq5AROBty
sZQoDTPrblDZWrXNFlQgrJ7WT2hHtSCX0TwNPgwT9WPSeqqw3ipbPJOqwt8Mm4SVLPd/TozmFUpz
a2zDDOY2g7bKLx60/LYCOIB+hX2j+Z2pFdSXvxK6gShc0/sJ8KRyPgf/XTt/ukIBxWGPsVw10SbF
T6xAsxAhEGjyYKPWdwf9qabFGLO5tY4usByxq3QDL3mmDsY8uAnmIwEmI5725jy1l5GKCmEoXQGg
33piVgmbqFAi2PR6a3p0aaEqYgzvld0hkkLKbfM4Uf+7KCWEQKKfB88CPFMYdNpxtGOqowJw+oyD
OvnGyBH7LvxoC4xHzPw0kj6Q6vm6F+WpCkmHQaWJ+KiSQF8TPrzw2nUEJ0IAFIgsWYaeD1CkTfB5
Svc4Euwva8XZ9lP9ZisYqsl8B9pPAR60BaiN0TmzlI2paTl/5cVc6SeDE0pmU2Bzb83Tpj8ytzL5
ARHJy98pTYBMEwicFbrS2UKXfyaBqV4bK3YNLDogr4jBOTkZoLE7kRen+1UP5GPCgIC7j6wh1YyD
pIhlA1Uzw6i99BCf9MPJQSMKt9kvaP64venPhQaEBQNpevo5kkxMd1SCl3LcbsuVp5z4RDJRYFKf
RMzX6G89NWpn/vhatx4ibSnDMm6qeDsUxOx5GQoGMjWild/ALglBXeuLogmiKbAcqQ4SLqRtz+gN
6UtBk1AMImkOFsuxNfYuRg+1/Nn3G0wY2vA8SJ9JeqMBYtBNYGqEOAxZsIPgcNCV8+HZNiarDw6i
RktqbLJOhhSvBVSkmNgWgkZUJq2Y7EbWMs8gfxGGgJzArekPOVwATE8h/gU9DSdSNwuQtD780+IC
eBtOcYoNRisWWaCuNfoOcvRZKM3GIBLAC1hTCA1jKzV71ym9hQo0lJZ02FliYuPY0tAyM5IUPf+z
ZsaYCrZDPJrG0e4K1OOIFX3o2fMtDYIrzLmoOfp6sXFCsu55dkUY7a1RoKUCPkkHqn+2V0qwlNCq
GDaNuDI8HS+Em+ehCsT2pcP2ERR9sCBhwsZT8TDWoZCjh6OlxWHKjiZL2LT/sm3oT9sQS5ZhIbVL
Bmb4TL6Nx3iiprBoY2jYmcPk+8ul44BZS7+DL2jLG4tE885FEEmK9dTKWWYoMs1jScaK7Q5iPRgf
nGPwnyD9AF/KNtmOyssS/2KUaS3qYN/tcDgIzyZ9OJZiwuaijyb/NPMbKVogaVXzLgAGSx9wFFsX
czLoo2zAURLKliLt8mFdJYemeUv6AbvJFsoD3m4JGHx24agkW/AIN7EgEOMsw5fUcEoJQMumGkU6
Wt7W4iTQf1v90SZINeR1SJb5aSr2G3DAElAmiJxZQdGTg04Kug0CzkcIi1+nQhXxfUhA0Tb8aroZ
NMmt7H+yulaaraDbW3VfZIGsdM7NWUeyAV1Fh4U6y1mwVWJYRgCxbtPFKw/f6gRSO4BygVmIujS6
Dwl8b7w1oBFGRFD0x6DCc7Ovk+Z4NJcpPZqyhXVKIgnkYKszkXHZc42jRgKL3LvzJUz/IVo3GN/5
u9G9ZepgyZSYqxhu0rSI63/TupA3P3K8DChoWSglE690rHBlZgXwdasdKJ6ED82V6aSKi0FDA70k
/DB1bcVA/ZL+1M2zPfjXacKpnX2pquRl4ZJiD+q+svVNy7Ggojllo4byE85MVARmsinYOKZNKOvM
/w6XlTlw0kBjheQSxRiMo6XvWR/wUaKSCHK2ruliQ8gKfluc9MJCgdydinTSMgTlBSxp/ItgJvoW
oPWmDP4sXKbUk2NmuNIzgDX8hwC1iRCC9k4AVYZZrViqms5vDUvTYlWgFo1HcmD740irdQyuvWTd
SnoMLbYroA4CPuGMcQsLVjknN/WifYcfOUSQebfPL2IhbaSbRi5VsUho9DGTJpIvra/q1zmza/+y
LjCNaGEQfPQI+MDpeNuSADMjWASCTn6V3/0d1nX/BtOjH0AP37gqR3sbnLTH8Mf5FsumKVf6Ef45
2CrMJUgv84I2mHptqO2kGTIwJio0fRgu+EXAAroozbqFugcN4TwAArkgMA90ieYXozieR29pJX1k
W+sfWBaK0ln8CWz/6F/2Pd0Z5/ijwpLa3Kiv8pGxxGyKuze/SAv9oc34qTn0G/1BGiuIxawgaIAv
5FOsPoCS2K0R5swzKE/Ygd6i/cIERbZmt3z26hakr638H3iOM20H0EYaGbZpk018esxuBvDqLb1a
M5qYl+FKW32p/Oaf8RVV22/xT5Cw+SRgCM/Hake7kHVSXlBVTu26GUlVtILbt/YYX/i/quAL98GG
17wovNm0NNOVNEnYC0+1O7jtszkBNg4u/QU3XtbP8OldjN/8j8CTfz5+iOVb2dCS2dLimGXn/hMt
n8TMnG5wpnMB4OGk5E0XQ6ziBthxsn118aqaQ4RYdtt4M7ULeyiqcKk2L0BzanRnl19467W1YQWc
X6Gf1+9s0R64Tx/Ww3i1ALWsRMNHgFLvnz1RXUhww+kyKj9qiL1cjLH2+jkQId079gUYMKwsJJv0
c2g/LKTgl1QAEElvwcnajdv8HhG9jTPNN3UAqETZ07rDl3oWgnBKtFJwrARn/gANgqv2zYENaIFa
vb+zUIgP6AMH2qDwij9wqmbZI4Ybf/RneB331bn+YXrHqJN8Dz8r2FkWnueZzYHKgkDUAhmxOU6i
Kh2FrUX6cLLTnFlwQNg6l//EHmXsLgtn2snZ1J/JFs0IwAd4K31MOpKI2nkHYs9W8hFM6IU+qFu1
3PTi3LvBWllkJ5bQF0U9azURpSeHPO/xQmCtsNCoz4NHtQROnL78bHQxtyle3YNHDcMNHh4jkL30
R1tkZ6VqUJJ6rh9xRBnzmOSeh1y8Yk5XKTrQvCXVnedHQSYIBIRo3mCdIGVEY+PRHsNzjiId+Mde
BYO8iAD/1apb97S4w7BZV93ZoCTPdjLanai4DaOBWTB4U7yYdv1pkRwk+JmDvi6ob1E9TUsSy9gk
CPYgodfooVg9EJs4MsyDhuX70GBiYx+Tu9SB0sJc3NfyNs7XmvnZEXchL6oMnDDZeql6Ks3xHxlD
ErHRKUXg0aoOQiZlGB0Ibe7INOHGhYSpnJS9KZ078qZ1gHto+gl1TaA/J0JzpLmdU23bgJ4yUYsY
fOrYe/93A509LadU+kzNI0UyHkbKjJ5Wucab4Q0UJ31lixeav+LcnBhV9RpQBzAL1iBcJXJKeqyw
zXnRfBS2G+BSAEWg3QGOESBRWkcUgGm6aXNUhXMACfArAO4ELjhcroKu7wFj84zcBf9uCOxE3THY
NfU6T86YsJBmi6WrgnsMnGmf41hbXDQZ/O082gQCdRdjWGBFwTLBuQGWOljpgJfatiW17uDo++xc
QGPCJGZnbCanlifcheBfnawnM1OIkZQkwTSh2Jvtfw45WmIr0UutsMsZw2UuqUs4h2nH/hOhWQ5+
q1FZja2Hu0+xgbfzL+Xw6uNcO6InAumuOV8PVbktgYO8MSIFDoc16BiytELINEMk7qODjGUyFkD+
11BfuvZgkVkiLzkMRPDxUZJSMebIbFHT0dIhzm3poPOo1pypiSJDSDo0SJGG4MfGaUjDAlFgwhfd
ZEg5Fnx2XaUJp4RnD1MWyyJoWeD0FJEU0fsrXQKpczAsgXYwDDbbyb/IUAim2re5DkjrpikacK3f
ajaSYESQVYyiG5uCqicZQ4d7xaAaexQWxB0U4JSS/apU8mz4FfXPCKG1V6Q7oCnp8UnxCYSTTQLa
bHpyJokNAVhI/ramviw9wkJBpDT1CmXogTzM2PrC0ahWXEFUleaq3j7IySL8KiR2+lPSuAGCeCgI
Aw9rGUkHHEfqr7q/4x5Sty/ZPwT1UmqWprmqzZU9nni/MDq03cmwMRq5jDzAITzIwYG/G7AiFRs9
vwL+ZuGaXpwwNn3wNrQnvgaM4tD7siLIFahdPIz/ELlnkOGwk56unvevmq9aPo3xXW6vsbyxVddW
XNn6iqTndD3Ny4YVWrVfEaBeVJ6s7ovP5jPotoliUysncolsfcUX7polf961ICRrw7vp9KvaDSai
Y0z4GuqhyRIZtL8fXMtwwxAjDHtPT2lMDhXFgen6AxufUlI3uZy5CiKJ7BthmkG1DIwNx6uZZjxV
/mNY02/zlp50yXFhtpcNEq10/JbTow0JHnzNZhyeDPPdVuGsAhtF9o1ZAKQru5tF8Nxb+acgq+Nv
lJ6K98yCta/fRuwZ6q4a1pGCXyVPv87oroB++MEhngYAMXUx/xRsHPVU87oKCIev0RsaiDvxnnFP
n6EL2DT4xx+WnQnR7j9SvYqQEh5n/KiratGF06oAZgEePgCTWQMlgC6DgLNb+iiLnUdaXw3sQNWn
j4E+iRnGClttPcIvzg3x4iNaR5wKycVvqzRczlRpdWVscahi4AhcIje16ho8EOEOyVdXkBu9MaQV
fD7eNSyWmOLw63G65HdEhWrx3RF+KLxLCz/CAYiJ7AsPJhje2saUPjFS6TwUPwdNOpW6y/+ktMjb
L0YAj0qiMpeGt9+f2iolh/pEG5CVkKcMo6VvTob+DMoNI5dO8mhfwLekJYrdvj3p1n76N0/Q2EPV
5iHzIl7Nht/SMbnwAh6v5dy8isWFfdtlFymSq/zfKP3/p/Nq/scb3SzYMTrD7mqbKwwkQNh5qtgE
AfZVzjSGeNcwPDBFVKYLh472hA1wDtttdHlzoW8KNG/GhjSKXrihIAf6xChkXVP9D9DH5KvHOQf9
Rf4WmLyZ+wK2GeE7MEF0KsDn5JAO8lvTQ7zV4TVSNp0BWLeJW9dsIJ6cUvvfUJ5sbV8ae7llBK8c
Pkre98rVid4ON8Jbmfre4T6WuFMKliQGXafdfIfI52UIAwKW9dR6wUGRqo3DVjWrv7KJdnHrpih2
VrEOqw6JlailbPYYfonB1uL8C2LXkk9mfrGwH+ncQrmk9jNW2MezN2+QcENLDDxubS4TvECcm1JS
gKDL8fJlolGcExsRRtPa56wcEl3jhjWwJs9kLLYhQ0q4PYodVMv5MszvfKBp0z8xLp5XfVYkTEYT
OXISEpn2XCc4w/CY/CoBnwAlgU1qD7JZdWcgoW5NgGqY/mEyF5OCeeRWpCoRPgZkKqJPCamTBE6q
DLVMhSIEK3VEadQiMwjyr8J4Ki9cbXLBoqw/Bb1Yg61FiLcB4c+DhqCCtnolfwxPDukqq+f0Vh4v
F/aFoTC9RKdXHvVvhlbAC51bpT2N+ORXd0689eAWvOP05tmXQS2emc/pG7Thm1Q8cyvyL3IfRfiS
xrdOVWMJDZBPIyTiipdJ6cx79VD0X2r1RumqjreAeJSicnFgVB6j2LMwTpmq1oZBOqVUwNBoTzxq
6se2vqfe3ovgKOwN6ZaGf4zxXPlirwvCF2tyG1czVudyvKesctOeZw3OhJV0cYI0Tp+dPJpbhf2u
aQiG6mZkQWdPYUbzAZ2zUYtr5t/hl8U/oj/SNuuBpPMghED0xSSOcGSLzy15bK22RlyVwwLcAerS
KzzEgPIB/llkVQSg4zIWacm91TjOQzIegAIVaLHoYxLI9k6rwRhhWa7Dp5lX2C6wHE/HAE4paYK1
mAHuJ4er0QStZ6OO2bECDzAcpwWPOdJr/H3qrPN2X0Hl9qAJeBk8mOCSsurZlrdiDzVj/GUH9AWC
xgWRdvjWrSIdUtTAGotpBImWQdjujMgimg0/W2fA+qmCtDBsKhVebVgql67C/HN4lNZu4BL0GC8B
Lm9U8d4RwdLiHCHDDZ5e3nJZCh4MFa+wLWtpQbKZdgtZC3dq9dtUKBM6WMM1Rm86fpNMBnaNmBNI
Hsv7wOGQYfJk2FdGk9st2J6Zw+wo01mjDoky48On/yJTLnPynoMr35HNWkvmEXc1WTmsPZG9yS1E
tIo73bKOs0gBeb5u+PZip0M6iUCNh4i0Z5PeNpZ1AV9F9ASuYBITcsqpfbGUPfIpcLf2Jr2y/s5R
HQfDI6fPoe295ipHW2xakuhsUO1arrMPT5YfArXNdWqKoP3xMEZKfgl0mCvNThvEknopzdYtes50
LdKVnBylyZ/MNeOznvwO5T6KCE4nLciSN0Nybmw4JNvEIdfq3MC+MA8yxvXylV80o/UMqAoiTrPX
MbhAvMcAs8FukNeQ2bJP8fUrjkPw5SWo8o4wUFAbs/LzngDzVBAA+jF0Cm36N66BMqo8xOGAQow8
f1UYG12iZ8d92OJsDO050xY+bNKG3vFdKMdOJ8HvwfVEqUNuzIp34Y+EdEukG53X8jCahwptKb9k
egDBZOGdzWivmpCFXUdcE2+pO4cpFjCltFpP7mbo79RF7B0GdozqnFRoddweWmVwxTezQY/OV/IO
TnO1Wzc1UKzs+X3wwZIuIdxh/R1brwxFbEXvdDImqpMnoUJVDDdXAZEFdjGIFZNCWqbRWavPJI9z
abJ3jbSTrz5Uhz1uH6Dz8U6DsqgReoZ3I1lYP4a+aOmpV0v2qaHe1LjL++dMd1nNWGZM+hWqwZGI
Zm6V/WFHikFmfoG2lYR4/AC5ACgYy1xgEgtdeOlkZ6f8BQb24hWYp3KplT8ZImO2yUC0pAgOF6p9
OgsaxJh9BmMs24/5Qx3Rj49XcLwVjnOkjnyb+iP3/3DShNXKvedMCQwng4LwzOR87+tEPkeQX6EB
DiHHkn3b43owglBaD4bbRNqAc8oPhfOdE17Gu06/CBMeetp4z7SXz3ZgRr/8ZYXxQU1f1YFaByOg
fBixgpB+Uxd7QnN5pG30O/29xBvIWDxINwaE3/2oEKMK16iPODwz3DnQjBQq5ZrjXY6mcLi28TQ2
MXzF9Q5JLaJIGAYhm/8ipwlcAP7l2CEWQILwsKPfgAkiGw+p5wuVD2W48hZ8V1N6F/Byo/6v8m5Q
8+R6asor9KX9P96w5TEHZwmhWHFkrDctMPiGgR6Is6VcRbCXMXGoo8nsMYyPSfnItUde/pTRkZNq
K7277uzgdK8tonG6YB6D72/pxjPQqRuYsNAi2grA9tdPj+3gKmRbYvdaT21tupfkA1Rr3rgP2KyW
jHYJYkHvKhTv3bnt4k0aRmspmhRlWI1l3Br2XghhtEdgcDiLGlExLZceF7W1WexlfHlMHqXG9NIh
BMAJLXo6SIQqVMpKJVUn+HKyn9LnSB18tdW5hG4r+c3KK5JNyLTx7Z1mlts4ifDhMLd1eRSStW5G
Ca2fjQk2Ms1omzXrnOO1tYD302Lbw/VarqK8OiIZveVo3eBuAcI2mUv+EOrtB8uEk//F8arrEwxO
1m2yj5JHUZ4rRHZpfJWGn6jGg0qhBx7iyxHCmMV5RUUuaxZUJfWeBaGTbybOQLWrEMXIDQ+Hh08u
FrFKzJrmPMSr0sF/9ZeBJMNSqd1G+5H9qx1AAnJZFB2C9SS60+ex36fGefK/Sve86TS5s6sRrAry
AMWjtN9afg41ogkwFdyzppTSAUk10240CRmYc/3NsA4sSPevLnHL+EcDMHH03egRowevV8Hdf8Gj
5EU8XIT3rblpMH/FpLOQGxaDXxanDoUROknOjFjx6G5MTHEb/Eo+/UTnbdMPkAlxw4XhjPt3RMYx
qT/ed5VCxmIq5WCDKRq7Eb1XROs53bO+OdxBbgWLidEeU84jOfOiDZl48jLVz4WxK1KeBpwZ5517
754cYJZ6Iua7M6h5Hv6K/NeQXd/ztgbgni3dunSdQJ9G/GSI9m7gmvoR0FTTQ9QbIVi2HyxydSLc
OIshph713pEMDe4vAmZr+w89/Oi9Tz04hqAn9sGOzD2XSGWH9wOQYYAtpoqgyQtWXGHpuKZY91CT
4vSI23SJtlA44cJG7Nf45dZIDgKLJ06aGk4+juqsjUihk9zBaUI0F97kEmWO4CiMiLFerYvymOjy
BUPOegCkyHAlxZW9mZIcwfPtEHMkOgdZy3whP7iCA6noAK5ABq2GHy0K3riddFFfNpYAMKqSihQ/
61MOv/Vh5yi3LnNBfJ1hE4BQl86/nGZXxtIVyKfKrr5ka8daYSUU4+m70TRcv+9Dy8P1fpqe7fit
BYdQ2Gtf3cbRL983QYkjN99aF3FxkAKrYq5D3wkSmgpONo9Q1/Z0F+R2o+XHEI18frKqnaxpuDaO
C1MrTioApQ45rsUYxaJR9Gqk7x6eXo4DYmRls2kVSMcviet1BDZQt7rHMjehb9J+ahSz1fCyy5/Y
gwnu/aVEnw50QkwT/jeIUwOLWU4JmftXVs+SQw3tA0O8e+VLkc+ejVlNqZxy7btPzrRxIvWaNR9k
Sw9E6unrNjsWzZcT7Ezre7C/zfyTY7henR0qAPvV4QkZbIf4TNZJqfazgpJCgbhkMi0xyzI5L2od
De1/XYCecxrkT6MGsCvOFut6TLfTwDSsMWgrFQgW2ptWfPo834oZCFLS5bNBe1DPwiaV05MDlC+O
A99y4rIq1Avqp2J/+Ao+xJPTutxRil5ozFbFMrBvQ/FDaYsxm6StRLUTMfiTO/Q3qX+L9OJ7n13/
zwf1VodonhZ7Y6DIK+Y2dK7UmGxUv+0Mkw7iDY9Jg74WKyHlYPabVnuwIvTpE96oqT0qb4dwuTfX
EYVh4xo22MSEVyrJabKTFbQLIXyrKcgfxV3kQ0ocSV2AwVrAkKOJ7WWPNLjhzRHAdi+XA5HScPZU
LAbxCZs0dYP4xvN9kp21MzrPNFolBHfZaiCtQ2wJzEOeBCZOYmiwD9NzrJ6Edcr839osmXM1Bitw
5BG1U3jOkSbQdWh/SIhCAdd/AWPh0dw12yxcYmelAZ3CfOvFTPzDTycsoRGvfIKUsSHcx9kCzxpw
p6xbSzrJYsuMEkPfq+1eFtznT8O7Kz5Kc5hoE30wJp/GWUIThYKJL+kgNkN/ks0PWxwyea/5e9nB
mWnKfAc/ZylaQeanP4B7FykHjY57zxnVxiAIKd0W8r4B5G129JK5VViLEamRYFymLBFi0Z3RcZv/
c37krcwoxOEEkjzf+U0jgmFJgwwiPm3WUHZ5A/Y9nH+af7SQ+lnIKtQiBpTvykM6wtjzL5PtwB00
HDwZQmAHYk7TC9v5SdiqfiHIZvJZxKKeyy1RJRyt/gm3edI3kt5ltAy6la/ukJeInXFRMDqaNZ8t
eWxwkSiEHRo30AZRcGASOadUikkVQMKR8zdzmbSlHhUxwpJtxik+XmGwj+aCGkx5ai5Vpszpqt6N
V4GZESLNYSErH4P2G6bf4AHzKGbW9wjQB9yLvH4J8ddqq1kS8SqItUPFoEFZowz0qbmWvKmX/kDf
ie/TYw9WWTDkJ+UC9mM4xccFVfanyZJaRN8+iiiT+HZQZ4yyy4RMT9hhIecUSQJYxiGrWI+cJlOa
YME+Nz8gPE+0dBj5AbZBnfwK2XYq4wBdNcSZrJb+WVANRtPDY/qSYfYDzT347CoKKzwJDxjsjSzw
vkYslXg740E2evysL8AvdbAkv8dS2mVt32PpHWWE57C8kvuq7zv9kiWuSFxJypd6Dw0mDM5Wgbm1
Q0ugBjAP3ITGux9ecipyPXxP1v7BFzhYIzVrIZ3TLV1Y7P0C5Cv9Xvpx1Nr1yDJ03h1yYw9DKU5S
UoWOqb/UOtJkZMQpCTmBC4mmr35wM1/0trTHDMSigKO3UNA11PjoTDbOGogW3K1AeZFbWYvvTkGs
J1sgk4vYxoqpOsScQ0I4ih04qbw1jB8HY6KeE3v6DGN5aQzfjm0jLEpvQVQedVgt0A4mvh+Cc6PB
HwtyT+3CX7clJI2wNUkKNtNhQRunGPaODn0Za+3wL+8hWaHCqmpQHdZTnc+UK5TY+iHDKgAYeDYx
aRoJE8zwM45AFMxxF6BXiNiynVh5mQW2fmn3LSoiCUIoVjHwOn6Pw78Q0WYNwo4gja9KDwAKewnn
D7tbz2JcnODfFNUSzysLHw6SaFjuKMXw1sO/ghMqufTyXKFsjLap+R8vlooAzgC6wDfUKVussHwW
OIEBVg5k/W0rg3PzQsZVP12RhYxf95i65CARmYg9Pew/GHPVPCA9kRQhVj622vqUt1uZQxn+vp+E
aSgBtwIG44zwZh+dPw41/FDWG8AYmrzIoHByCYwf3ZDoGiXYPSEFjSAAZAeoc3n2E3Mma50tz24x
ZLkbZTQmioswizVsMDmp3ECvLzHAQ5w+ezwrivHQZvK3rcHr70E4EXwE5Z/VUxZwPlSte5r9aLg9
lizHcY2eq73gpNJz2k1itJpwUIIAGTX9xUTDf9kCGuPPi/Qv4optzCqm84BVH1IQ1XhCqSCc9e3O
w3OwidFOopufcnI5gmUSjI9C/PmZ+g03JcPf2rHSnTnCGmYYTBQWPeM8pMTov/CGJwJFJSyTTVLp
iW5EGn7xATUNFK+OAqHYRlvM0jpOoanZT4XVAfAbrlAlbtvjlYEfYyShVC7cfiAkbs4/xIwTWDgV
NBj/04NTaRSj9fbmrHFBto2ME3oCxHuFczGdfdefwboF6BZ8x/hEsukpwGDUxRtXoOAF39SXUb6Q
VKieG5Qh6JM4OQp9xX5OQwzGV88DV5YkyGmH/ST7o+Cj42496NLb5+RVvOA10G7lhbCwIS3Dvics
CWuuiTSPdR7Ksll4Q2gSEOC71bhIiFGI16I1lRTBNqnvitJtxn0pf1FbQv1XoKxD2KdfgTW0vGq0
k0y0t8qBAtYWpvfEtaooEWfUFAYMCsYtJs5zLdtIwQqZAGyDNt9DZ4eykqAuAG7jjlP5qEu68cQD
UBSxkmHcQ1cTCjxGRc2qJcnbXCrJwesOgqN0voDZX4FHeNZemTKDfGlxy3FGKJmuOua6Cwh3FD6w
8Uf5KgYa1sUqALOFfxrbTFaXrZ3snCrTMTe7OsNIb+2mtbsqQ7pqvmusMD2MBlpa0XgLkEpRGaSo
yeQFmz2uLGCF5RVRG4wKo6VTB/NRht3HgQniffUreace+XQTXyf2p9/vOxQ+uC/j4brntiJimX7A
+pQ1GBu8cteFWJQydiSB4F4V61ohggAEbGjnosLpzQY0Hfpjl1o7w7qmmr8NeprMlvzpdQNU++rq
hEuj2jotxiTzlCijC0usjg8lWbj+zpQ33WSdMkO8odSLBst5fGvI4lX5WI4b5i9k1lHsmkWLbUmH
tp4Ht1RJwRv2FdgxZhcYCaYTBNdfnQdknVLHzYZewRLjfdhWHHcE3nX2NasPsbJpcPUbWKVmJMHY
CLqkNUqDsd7YxbnV1z5/SJem20KXHpFtL/rnhDV8FLuceybPmn+wQTDUzMc1HWOTKhHt16yc5i6q
pUXirUttV2urUlvZzSociCTbJt25wO1F45DSEjVCbdqo49phLYfJB2A0ce3vLecDL3uSZJ2Y6yra
FrhY+0yFEf29ujAmb5qtj6mptGD7KlLcRUAmfAQZKmnXelyvTS+86Ij/x15aDyWpUsPcM+9CO7Cn
WZr/6deY3wJ90A4oYflmSwuQt45ffYQzEeSq6mbQ5BwGa9GY2prDAuuWPCUCl4eBZdtmbgT2MdSl
hWNFe6NGtAihLSCZAU8O9GqFcm2IHmAps2v8KHLIVzpLE4pildigrS/81Yg7iHRXu30kf1DeZMGx
bz4JgIm8ExgqgunYOubjt8VZ0cosqLfs/+lxSKDFXkLMr+QHbvB5ToLFoS0+63TjV5tCyecKZW2N
kTzNnqq5wKAIgX84LmF+PQ/xE1O6I6cyqknJMB+RviQ5ow1uVngT7bMkDVE/WOqdiOgcqwIYIGn6
mQ8XE7Nk03JOON5uK09zTRNSeg6Ga6Dklez3kAQX6DGFfTXxeHKMjUpXRMgJnsXdOcDlzMTqmQ+P
21OmvgZcBZVzYyGgwjJHdpuptQjCArKUvXADozKTzJ8RI7Fw0XS/HAYiGYZQTgakgXSURUwHhdOf
NmxWfKnyfK8UOOGfY+FC+GXKUEiDgiX5r6nssY0t7GOnrC0avjGfohk4zAfLEGGOrRJ+1P5G8rFV
gLFwD16TB2GYAdMeahFznOYLKAtGXEWDLX73owRY0NXS3NKIbmdf87mYKeZMSpB20ptTOe+JlwMN
swm+SaPyun0rgNj+Ix9exgxsYDzkbw5uQ3nXa5ykhlmvrL36x69pig5c0l/dH9SM0yGrYn8q1Gvq
qdtgQAbVOju7PUDZGuGNwHRM/J+a0noiiBpgG9MBKpaTbcw3nCBzS4lmsodJGUhuGi4cqnInYiJA
smvxQCecgyNib3Har8XCF5dpB4XvrGNC1B8G6LQlVakG1M0nSognI04qpN1CXEoC2Pv/VZS0NMMc
8jrrUJCjYUaQ5gFYxhFGU4q4x3n3LYfah1ES9aGKRecUJA3RRMFtyBcPwSk6FAM7tdsjHWzpVdpY
F2eFclbFuA1UDVNCYsYyHWc+ZM9kpAtAw3hstpDs56YHyx8biw63AFOnyYXCByNte4ouvI90pfQY
sbh4htB6HblY1GP2P47OazluZUuiX4QIePPK9r7ZjmS/IGhaQMGj4PH1Z+FEzMTM1ZUosQlUbZO5
knMWOBL6AbfOSOIpIaZPwW0zbWxmWUfclkVeL182LP4pwS3jDg9wmijQolxBCFDz2eok57DjMfMv
nxpmoCU0fFjIWb6s+JKqBQ+Q39KWD4FmTAQpUnRCJKdoP5MSPtPwU+PXMdDsGgc5HGKP66ja28F3
FrH4yjzEybQT7HUQiU5Pe0cA8ovaAPCHqe/JNKL/o0McL6wrRPXptxhgxp4DAwySFi+7zjxovQ+K
ayFLxNDVTDE4jwJqgemmxMSv8L9WuCtRZng6e7Um/s4sj5TG7FypnIQjMDhTRWnDCT4JyMw/Yf/U
+rtarQOWFsqhGXdEspn6i64pjZnbX4xqPzUPnr/Pw7vDHWExdS3BsUYl6lEaP0UggyZv4dGKmx4v
Kf4Le9e6wBlY2lBQcZW/ueO5tH6b8Wh76zZdx/T5kqDgViwSlHQkAvXPyvzz1Pc4+xoYTqgDOC/X
ZyR3y9guGmxragJvJOdf7h9Yv3+D9HfINUvZ2OO4muvxsy4eMibe55qoGyWdi2qjLu1g61vXtkSf
8JZwGHortcFtXaJC4qsWvwyKB/e7ZayEMB+BCWyqvn+rhrMKwrB2vkKYQv2DMRdsxKQ+E1+Wjmcg
W3xvlVzZ0yzkBxE7JQQAmdba1dpK5acIhxB/28ZzvlyqJK0jXcT15pGvHH2uhlpH3OuFCAMi3nmQ
ClyUxfCrRDej/MAeTq05qquoAoZIMu2uIlQhutfsId3wUqbLgsTXPllTLVUGFmYLURjMLDdgqTjM
BgPPKMVtbdJTe7jdNkr3iEOk7231tlEaWGt08xDmKeBa6rDewACAb18O2IV7zn0HM1P603DnEwKB
nuFLsqeM+dUyBN0QhYuSSn30aXk4ydqTjSabiBbde4y9/ozgVYFyebjdp2PoCBDdbcBLFHcFwxKs
oLn/LtIfBihCc09TiygYyoU6N2x3oPvvW2/XAC0oqnir9JTR3tHScNSeFdpGqa6c6CAGwRQ4pqFZ
N7fAmI8xce6srnuyVqsvYidLsHeAJ3rinjXGuHLHXd6a01gEbvssVra2s9KTL6aw/MA95uCe9+FC
yIFdDcS/WyRsx41H4R8DnolwoUQLX0NVtOyVS+g9ivTCFCAL15W96XxaXUoR/cwgeNTYBSx48jzK
o/Ts9eCZD47gWdlSwgj5wYY5RCRasz7llOdZQ/Cfr5xuMeB5Z3WC+bHedJwo4U5H7oTBdV1TprRM
fNyqnSks+23SH6rom4E2aaqEgHQs1E5NfRbJzQEYlMsPC7AKsfUZUR+oY0CWRYfeQZHCcjJuFgNI
zuBHZ1wDy6nYAQzl06vSTUywYvyd5NemPrjYN4m7S7BlzztnWyQrHRQYL626iOFJnQC0+gqWgp1m
rPQy4kf7aQ135iRpuJPqgt9mVb8+tz/HskVaytHwUOqSlMjQJPJQWeiHgdkngz2dldN31vwOwU9B
8BQplMmptq+aukl4WWvEBVXQLUZ0OiK5+/53o6HnPOrRtysuSndnxTfsquEac9Q5UBflezfpo20g
r/zsbgBlG5Md93YsXk29zeVNHa8F64gwIbcSwaC7S+RvpZM1rfuHUTPnUnN3VZFsRa1vYMOvLVoj
J7hqxvV/HyYnb3jwG//rI23ci8U8cKA8BeSqid1QMQ/ZBCDNB47myv7r4u4x8pR63Lo5cT+K4DNq
jb1Nn2dN8D/K46TEr1tHW9MdOUusW5FP3UOKbhRZqqWiDaQHYTTDhVJUHl51r9g3hkR4lQQrtwRu
U5jsZLJHmuZbS8hnl1fsqWgDKGI96L6lgSNejzeF0J6tgxkmQZfo1wiAEnuXx+j7Kdr+11b5KyEW
5vjhpY8Sl0iED1yTP5ZKhhlbBVjIsMvSJLikTr8kCu+W6gI49K0ULtJjsCj2ePTFXst2UgYLzQI1
52r+tZ/CUHzZMZW3rpoZv6SfHNpGZ9XkrWtfP6S1h9UE91HKA+uP/xRVQ+jGTQwVATPexijh1ZJC
6vv5vlKMeQna2Bnw7U70NaanxsgkMjyxptJvI8eF7jzc/DliOavR2WcKq3bbAfMdLtLpuhTdsa/L
vZf0+9zy4qXHDWv6oI11s1lX8ZGRjiPxPvNH8LEWONZeA6yJ5NNQcQwRUQhXY9q3DezY0ZKp/b8U
opYlTmyk4Ki2+ncNkKfMtQv79aVsKBZQcY3aXaBD1SCe9D7t2jD3/Xjmh791cGA37uLLsCH+uUwM
JAI3hFyolP/fELAVM4q1Zesnq3KPQxDgVQ+/hMdMwhgca+6m/EqSwHOr04OTZzjQdSoR3bmMXgGr
Px5RyxGJqYc686lhGznPevhD+ce09n/cZnPKWQaINbJaVXc+XARlVXnvB3myM289DqEJbkb5dUFz
Ul3ByWTu5jXtbz+wb1BRTWlk5eT0LqNnfytWvw9862B01BXMIJnfBSezfpJHQSSPYU75WcYsFesh
egWltVCUcNWPCVFv1bEEwpsNhFiZG5N5vC7vKaxgDMgDd05FKzeqObf6vsY5niP0n/MDKduTyPQZ
tbdPurA3EFdKEOVWNtd0QLKqJ4+WXD5RLhGaGY2yH6U9k4p707V2lajtT+qAnBSAHFILYGw+8CxX
QfPdsQO0ekx6tWde9BDzN12/2rO2i/lzZBj7Nl9UP6WUzck+lsc+p8cma93GlZAbS47p5tE0Fyu+
DIjyvacBvBPSPN4BUNcwf3mkXWebW4AkOoYwbbH0dfVadC6Qt3ruhT++9LnRLZCR29aCbVNiK3Os
Q5sxP3L/LLAQfcVMmF1mrEBe4a+1+ZSWCX1knoALS1IAhcGn5h3T9hAYWLC9fVKzB58IUwefq3As
v5jNvbl5ulPRFRVMR8qAwoDXycvtHyMwdlBQCLOuwMDjjx33Of8nKFUgm+ohk9xeYyY/0L5uNQ86
e4GXDd8Fn/KBpJdryd0YD/luekxyYErR8FCJxYzwG5bIR6qmw7qupixOINS7ENOmNUDMiDnCttmU
TCWAEITkl701Dm+1oxVQmqh1W4MYF9f6NaZVb3sUmrd3HVxLcRAeJZA8LeqveqdthyJ4hjkaukqb
pbJda72LoNJY5LWOil4uh+RR4GJNZVzOyto/Fnr2SdwvRuruYItXc0h7FeFox5SvHBbhMBV8zs7u
6rUNsSXGzOm71MkrR7EX5cg306MA898LdDSmKjeJos8kmv0eP7Od5bCQdE27+8w2E6i/Y45nI27I
bRSTTagGSxzMBEyFKQKlxt1m9FNqlHYsBpq+4qcjDAcoIQqv/i+JnZVrtXsrJCJyOCqkypIwOGPc
3dy1HkyqgZ996Ur6rg7Jo3OpFH3p5OMabx+73WRZ5dW7ySrVKbwtaOiOLnk0kU4KzBsHX/w59imx
TiLadkwVa83bRVjuIxKDwn6cawHsV9AVRdhOgbcnHx/fyKNiTlPrUJmnpT5PJeGa1XvRN6usH99V
H9WrgrGNYQGpKIDMmSEriXXXrIVOJGzb2h8t7vjOsw+9LNZtiUULrGDH9FaSkeWGybLHeQ2Kr5Pf
Zohvm4TqMoTG76lbXa92uZJhDuPNSouDY7hIFKIBoJCKxrtbmPJ/iUzgsu8pODQKOIMs7OoOi0X8
FSY3gB8DJuxETjBJ6gwMDnSaJlHyzq7T4nWui2V+acnMMTQUEkzWNBQVhfPyk5jKRF0lXbLVwlVW
6T8quxwm9SaLMIxvjv+tpt3VUdjCkLt1jkW3bev/N7YMx2p/l6LzjbVbw6CwswF84JvwQIDpfbAw
OpLP891oEhAXjdlOa1weScZGoMIKq0fK7oJOq9F+IvuFNuyJFHcuPHASDpFNkQpTQMhOvvSgXtQs
4cGjeMomi74M+9sd2WgqlvxTEF2N+ImUtHvkNY82bJ48ANCSFFRSmiCeUgHEopxr64XJ/tvv4MAE
WGZGpAtFt80HbIlpxTcGcJCIisStASBwdof+hjXwzfGAw7jI+sd6fkk4y6wUslvCxE5T8Q2WfrKv
+hYJ9TOt5DKYbjytH0nTDN+k9tHWSI06zP/VyMC9ZnVC9BgiGAIOzIWhYVnDMJylpAxlTIny+OZp
yTowm+uU5xqjdCnc4J+fXUJNY49v7ixL33lqt43Jl5uM7Wkc/yt4Y6JSX9f6j+ztP2Cytv9nFmiu
iZoemLg3TcsfkLzb2iZI2l2mGUzYdHOvhXutZbSdYuZE1NtI9jK9Tv5LBwPSP9mt+Boli+GetW3Z
jNc6qPZlY+8H8V757a7iqY5V/8gdddWc8R6EHinikI0jk0xr2kraOEMnLklhaQLncZqGm81APoz2
rrssWXkPxeTZoTTumAcruLAmlXZh03ix4MgNiB0iRroAnwvhTA3Fg2naNoZnDdSuQtypbiNI8TUr
HGyXcXwW3r3J7wppG25KvrOKmpGgUWUhuvGaiX41wj6xevMBv2TRZbzv6FKzFZGUre7zuXxUfr2K
0x6hJYsW80vnME/rbG1yH9nozPjIeoZHsUsnehuM5SA+m2LclhZTtKWVwIwMx1UP89nDp9X4nzHx
YEixoees/PZH9M1pwCst/GtDMO6IRhuSAuop9ns4WkDvoYnXUHRS5nGR3bL40q0g1E8eo/4SyO/B
PtvtOtDmgIVIcMfdWIRHi9FPzdyJPB2J24ahIrXErGbukqNHWHi/JfhKhk2QbdQF8rkg2cg/xA/M
/bp27WSbmChJpMANM0Qiteg+3zD6EukAO4R1VHfkWEbUZ/S/BET3GLJHHnGPH2ln5KA3wn0aj8hq
MRc5iN2SmEI7U+FlTEVrRFt/GsvFrbHOdvZtGFgjVk2/6bUL5x8W0zL6JztWk5uYn2Q4qRzRbpn9
OsFj7qF0LZwd7rwBCEwcXqKUfOFzjFqF/l519p4BoFk3Zw3kTw37a8DqiJRrMnL4Tw0mEL9DIdYY
L4n6swH4WrPGipyX1nxk7Zb48jA6jT2+WGNlI07itUUgRLorT7FgxZnKpazKmdCCVZ01a9+NKMe8
39RS2P+VnFdyA2SH6Qsdo+oNyyRoPomY25aterWK6pXDMEhStVj1pf6n5e6nAsIt6LW1NnQbGfL6
7x2BunyKoIpxg/kbaSJlZeg31+IbO6y+Bx7lEB7klm/S+1WgyBRSAlllMTvpvJP2XbWsz461JKQo
WOPjqXF2TXlG0h/Zpw6qFjga5xKB7SZXmDTU+pISh1efO5N1a3+bXLTekjZDprjOeJhmrs12AiMv
sIO1IZawPOzhWKMiRDuFOTlYQznFm1eY67Rcwh1jY8WmHUvgUJy68Kn7p8Bbu1iuYkTxtf9hn+uz
B/mKhNBmxsUZUDzApXkF4shauPBJy1lNA4R+YdF4JIdcm6vBXNURjeQPhLB2jGd/ket/EiZ7m7w0
bVUFFweOs8/VkO6a9rOzwcVAYCyPqTHvtV2mrEGod2KlMBLNduVS/2XcQP9XGnuvfFR0nhYBiwaL
8xohEqNmGsjvUc7kkK90xNSAti0aXnQjZE+BJ/ss6znNOnQF/cGHUP6qZwssOytP1IJ4gWxnQ3iI
KOD3034sM39mabfArJbCGdeOJBINuw2sAoUTGSLiP+JX5UeO7QTXNpNpbU5OZq/sKTCR0pnBPLyY
YPQEyr4ZuMEbw/riw3rP/4h3vQx3DgPkPs/ht2Xp9SCX5Ix2MTmln062A2BSkh4EWQAmd4jAZSb+
umSZ7apVxJJupa2ajf3ZfNXjgV+27nRo0nlzg3mQkav8VjMcJOQguBPKmf2g/fS2vTUXnxnRKDai
cECsyzpe4wG1tXn3BQEzBKX81g8bRVs44Oo+uurUVYA69G5VYVUOWL9F0LFak//eOiCPQbg16x9B
uO5MtrPxarSwE6OPEcM7Or/8wHkL0wVyAzIIcIaOtq24l2DglfEvtdXAMgx1XNi89Td58i7aMz77
v/ibCopkJBoGLc+LFW3VfVU8UhBqiMbLd+IrYXr8huSSRwKF31IEi6ZaxNGkqeepxxUDjTdq9so/
kJnSBUmEM8j44zbgmOzeHLhrNAzdvGWv2SwB7tpsWAlYYFYJ3gEE4oZhMUIe0we/uSq0W8dsV+ND
/7NvxClw8WMMeXMgQdEdNR/oNfnH4RgCji1I7u2LxRDR7B5D81REnzCm2Pnjf7PtdYGBxCrcnRM7
7H7weKC9bwxzaTCVzCJkyt1PlgJdnhUNPGngpWm9CENEotMjR2gnECYdUCE1VZPPnOovtu7FkG84
m6ierl7Mi4AWsqDyb/il0dgmFbgMF4FSBCVUF3M/tpYuODgU3gLfFiCMhUPtkpa4FDqDmEFs7Tr5
XrHHtIELJEVZZ7lvgmC1QN/HSrZJXLSN5vTBpsVqQMkw6XzdjaFAWqURNbis2bci2mCYynvcyGVi
vzeym4vixuPWZtfWZYlfjzheLhm0Adlv1IH4opNi8WOy4N8BUGAwAgLFa7YGcOzhOy/3CqSjZEYi
UvbNQC0VWy09IMi0hT6z5d3hAAhLFsXge4mWNaV3TjT40NypNeEymjuPImOt0PrFw42Sj+bVJhWD
xPZyERMIAH0RG5zJj11lx6z+onnQy3OoFNd+mIKPMVRk1aYbbYT1ICfth5o8KvGn4EaiukxadQcO
dSQzRfkJiw4RFFc0qm4tU28T58Q2o4dGt5anNm5hXl2EHYMVQvkGooF1fjwm+jmVx6nGFpMSEJBO
y2tpM2Zl3e+w3HYIYtRtwJbDK8ueB0cBu2dTDhNDyjecBb3zdjCM/UAcSRQCKKKqd9g51UjvqvEZ
YbyygvA0ZRxLxHbM2OaHAgOTi5klbfNZS5BO7JI+B3vGvirUjTYiOs/pt03aHeC2bY24Xs6Xfelu
1HERIAW2dYpGznMpvTkLbF+/hRpMk/SpwNcOiujaG8WVBJ5Ch7pZetUiS5RroxNpmSXHpr6EONq9
6O42Ajs7yybyuFrOfBwhFd5IrS6WEhoQK+y4+9ObZs13D1SGcD/3guCndBgNlYy7rQgRn3Ze5n7O
GNX6Gzzr1TaC58hS56qPAMExQ04uFaIaTlFDDKTnUKjlCIiG9OWah4Abosz+kFBWuwCmi/2kQoaX
O7Q/EpEX/INIkWvkywyY07cE+073QlZutzukTW8qWhvkXyclc3dhxAOd1/Y6R0wVxSxI/vWUmOCw
03WXjDOBlc5PGUJhtNV4zS0yUqhQ3m4ZWWiTPs3VQJlDhPXedFZZzMm+MMqvtLrDrUg9UyIMEdBt
4P/pW7udQpmZS9MJywo2YNnsHeYwvONPaYhDERN6gcchjOWi7X/HQUMxYBFWQm2heHNXWrMWEEYB
eY2PDn4udBTrOhbBCSCyk2/N4NGKcWEgcGqip1njFOgxuL3KcuPl7i6GGeATzxHUyO8xlNQgFyYZ
nBoGC0mvkHYFdB6MPMNkT1wzvG27keWCz8DdRMXWzvz+U3jMVrhQ685fqKhPNN1BmsOGnjFLlfw2
0c5gW53UH8ivHZMN25vBUtIJy2WF+Hu0GPy3M8F6uKGTdiapVS2XTIZUym6NVWZGklvORcNxne5G
VsnG0TTIlYBj9TQKRm/s/TULu5NGJKtuLnTzS/WYVyMKA9Uzj0X228rdQOQdNqwMUl7HKMMaf1OV
3F3V2pQdC7iAhNxgzZx/hah2SL8yeakRn8QU3CobYXLNlwpKYSbmiv3nGOWSx3PrYNMIshazPUOb
YTEC1ScvtQB3zS+iYtOZL2o6sdC3PtdXvke0oPsUUAJd+5rqhJVBTQCENoNuiEx42NTs/hREdCLv
F7xD3AfZnnTZtu4RVhItuXWQB7o2qk6MqRO82Ytnria5VL5d+J2H2iYLg5G1eJ8IIhNPrnQQEXAk
DuRRVOSRV/dRpQVEsJpgLyVATqcKrJlAgCqhRTHOU1ZvGjEuLlIwV+2SlQUbnIcT0VLhggZBBwF5
y/eGxDVlIVgFArhQQ5Av9HKJ2HXhaO0mRDyKCtBp7o1Pr9NsnKwgbJzRpzqu6KvmAr7cpNibdAg+
VC2QG/z+frJGD2t/MrJq9qypWECeVDzdyiQGzbY9sdkjJRVC24zLKQQTCOmxCj/YFibIDOBjrELG
tjRfSGLP44g8r7ZmFm8863sL8dTEfcsQM5gqTZxJODz7TdfNIAG/R0q64FDAl8hCQ0NxMZJFGDX1
UTVwnSqboFi26WfjsQlSn/zEJ11DLM6x+jgWBjpr1NAZIVMNsuAuc9cxDR1frkLt7KufCUHlB/JH
kjkQK0eFJDjgbTAAQsHMjap/cUoTffAmVR2qBOx9stzhkm+wYjKr9F8phGL+D+WooAtk2BcyigsQ
k3rxv57uuEIv6PI9OPj7ZrbqMjwPWdQ+U2TJdYRBLDHWOv7Mvr1HrMCKOF8Dk0kb1k5MgOnvwY+P
w1tL6RU4d34a/NM7U13zO2xxH7BfoF+hEzJDubQsgNFADXWb2d5Sqynx7GGV+s/SjDdKiOtL/GjZ
Sxuro2I6sxC1iO7wisbVcqA4zTtJ5OszUc5WcS55WSrrn6fGc6VYGaDDbORYI1qzrP3r7acSEdAr
GAklK68d12kNbYv8CZULXLeHw0QhHIEUB3pxr6knaxsaPouxvgt3h6UXWjO8z52VnJXWBcVUJlwI
ZAvFBQ5gm9jRML2M5PLKwLkayR2Wz65BDgicp/LYU9UBCbdgRGPeyjhYTb9zeo+eBZdvqZvzg0Gg
D+LGlkWVq9947WqbGHe+cAHQF9ei5WC1Nc9B/l2S4ZqjoOA0yFuTlXy72EC871hrnnuEbHBM7eDW
cq4EbGY7xFCHoo53KCBnXtjPxvHD5vCeaJCh0s0Ok3XaARnnID6aSoHavXOSAVn+mhS81avIUGYi
5UFaZhcM2rf8vR0ziCm8HlL3tuZoODCpxNFQfjLS88LpQ0g3BdUUip7pj04ID8BrWqjvE5Mwoc55
H7ts5/k0+5WzZ1rKzsF8e2bQ6QCamv4DTkQUvy8L7Y6PZZCbunyE+T+RRyhv14r+zEw513nXpzfV
P/PimuKfMZ1R/MAwrE8EXhx03T0JvuDx4RIboGlOQe/hP6Kvaz6KUtizke1viJenSLEX/TJwJdX4
rvibyrJmGZBoEoc8rriBfgpdtG8vg8hfFHn1Eh2NjfVPj1iS5n33rFEKmVb+lzKu9tEB2mxwLTo1
r4HkEXTrIVePlVYdG7/aCmXYlVguqvp7QGGhtt9YQmwacv4DgqyesTMPSyOcvcHsMjCY/1KPDFW1
6yKmh6NYWp81vnuNak1HzlHlrwDrrjsVbcTqqFPrxbsfgyR6ZypaOsoKQwGTd5V1VXgG7rdy8gnR
P26l+Qj65BwnjAaCT6wNXNs4KKzxryYUCkre0BDmZxy6roROGZ40tMWhA0Y32XdOsDWj8oL9AR2E
BAKcfKTKsOqjhHlTO1eiSaLfrwsDV3aU7sIYqYhOcmAQPMKawmOD9PNJcpcgZb18CQaEQIt2GlQU
p8Z6EgfKMcfLLmOb0AWfFjwVH9EIVCn5yW05782jXUZ4Wbp1lWArZUbcxuo7O/mH07zLYoCBYqAZ
XNQcei1iYcHRYZXPQk7itYr7Z7JyhKQ0MSFVqFOJOVOQ5sXJ5xg9ExOZrXyP6OCDmnf0oQ1/igGw
hQR3OhI3FEi0X9L7CiOP2y+cGy1qaeGsqMG42Ha1BRfKAwtALSSzeKP62DU0CCgD2zc9OFTZsymM
ecHSASkaUSMuFu2y/ioQoduj3Dj4dJx47kGjSZ3vmAOn13TOBfVW2v5VLyzmgtUC4AKgAxYs4Ex6
HKndsBrQXBexAfrZWhrPjJsqGipgXgsPHTGXvh+Tm1fmO5tFqh+Va6dS9o3o9yF46iw65REidiYA
fk4IUE2pLpkMySdRxqoxFYZwDV4hd6vy1RAHhmrZF4+MMDOqnmlVBhT3MxjWGaK/AFGQiNObEYCd
67+GJj7E9ZdEZlVOzJFYP9iVs+hYaWj9K2fXNtVkFRHqCusEy/RWLoNfgXCG9pvSwEf2zl80Mi/j
WZ5uJ+VsqE8zxIBbYn5q/kXc1Y6Z8mxvc/EYMmIyurnerlqH2YjxRCW6YvoQu+fM8XZG93AJYLCs
7hCSyzpkeFzcf7qzSTumIUBDKvZgRgvnxo8+k6J7Bp5/Rf/lTA2YV3jkuHr2eeAnbNOxuUAY/dDY
8flK/hpOsUcKOaEMxndjaioGY5exUXZD62GYCYsSsWwAhtY2OP8qIraYsELOMXYewDmZKFmWvdZ4
D1vFnmejec5jnV1dxQ6XtWwQ58cQo3bdzVVmE2VBKpGOC+nWR4cc+36i0On4L51joBCbwKZYF/Vt
UuYT452w7NanXUDP1mr4QmOJgzLB8JkeVJO1f/HODrjF9impP/MouEW8NXmIlQKWvDtQBJts+RZF
iZ2rp1dIAzB9Bhc/IvLi39RfahN39tWPocB5oO77iJi3NJvzmVfKb4R6VOJDcpWMVugZFi8HMRbB
LSoxL96XD1rMp61RyOuyxGvUWBrY5zht9qisW+27D82lnfcbMVW2L8TkJbb6zqxWUtoV/nAbif3W
as+CC3L6/lt2k1p0awJW+9suxQM9/mn8nDyPHzt7/NrxT31J5ljy3nBvxAi9Akbkmnfu2HzawUNx
in0PDo3jdibtd4lLRZMUSL7cYkr1m4MeOTPYHNObZZIxRCG5cJRimXItS9a/dYaaNVdWOep2zhHa
jYkbi28w1p8eclTXpi3qVzVWeYpCJsN1XIMVLnZNkiNVeUyvCrxB+IajfZIntAcITsSiM9KlNips
2TbS8d9ZDi/19uATl2OUqy7HHGi/hRpVJnWdJ99z1pSJ2lOkPRxU4AHAWt4oEjcwzTOUEQxRDuO0
qzVRY7C9n97DlMOFGReSbRuUuv/pJc7VJ7mM/1JkC435Q14E+6AsiGEwVwnig5R9+MT+I52KqWtP
faOpLCMzh00lBO2u3ukiPfX0poNNb98hdFkYKKLifGun5SzySCpjcGS6lAQoSPL4FCK7YFOJPI9P
L1mUrD6MHEmpclOYxTiiPJSR2FmCjx8pD62QX9zT7g59xexOnnjoaYfoeBWyaiXEYnQ3g4JQog/E
Xkeb0Z5rreaqxEyp2ANKd9R+lthEfDmBUrm2iWd+B+8OxGA1MnK2owjARYhFgiUJJz8fmlYJ6BnL
UjtM37Ksp3NRRv59CjOhJKdo63jP+Oi204nY2eHao/3UlJtjl3uemkB9unE/bwLir3gJcigEOV4S
yRbFl/8kC2y7uovsale/Gf9EE2l2MBDUOZ3SoVtefBQNVIcMTd5loiwNBqRqvJuw3830HdDH2wkK
aroyzSt2PtkSqROCYRGELPhrneVwWtw5TnlkKh0FNcJFcsureT/FnMtx0VfqouAvdkv+/16+K8od
Ac4sr/LD9GSHpjdvtKcJ62rMTSRR3iGXuGIxPFMnKKLdGyaWCJn3czpOUAi1QATFo6kTs4NrTDCf
q5XmwiPz/+dk8mtopyPdYaP1MCA9j133UKlt2pEacrDR7/J8t7zjrrFV2u0AGLT7MTp/5+bFIdAP
gpFMwvTL6dO1aCzAFP7exYGx8aBNZkr0OW5GgWMuN9eG9SdDIEE7HctbmsHCGgx3p+cdoXOnsWZm
Jx2iaPi3uSP2kgjnXMlC1OY41NRV06HgeSgMV8qw5hEBVRM17bmJxTFiIcK7HphUo9NZYBE20aNV
j7ktp4erqLBn8ge76FX3/SJKeLJx7jksQrmpRoIAe/HT2WLjQi8jn2kkMz2XDKQTWqW0MrfKIFcq
swiDXJfScrEkA9vIICTrYl+CdHKh59SsgxQM+oQpaYO/Ecw4Kh1851Pg+hpY6wBBXCptuSaWzktf
hcKaj7G3/5em34GnbwycNwkdMRZqNxzWXc1Uj7Glo4GzzrcaBI+evWLZN4tMsH3QXlbyVLqlkjRr
QflS9ON56FBspmc2xzsVYwlm06pdq/jMB22vuxslZ804bKZbu6FvZ7PpoNBKVQ1eJyJiOjmoktVA
1LH6rBnsVwnlfK/uff6cIMHJxDugjTzh4RFLuvD30sw/m8kp7JDoAEDQq6qPyMfzVDA4m76ulTc7
gSuwncKL/HKrd/05h1Fp1mSEJPqvzSvHv7slK2B6AbIo/RDVver7szXYpzQVOzxESk2cO2daKbC/
l5NNIgwOE4+gBFrLtQFYMNwawYHvkBO9rJ4huio6DoG81U+209/VYoFng+Mz3s+S75DHIxjd5fTT
VSymMQZASOPA3G4mKb4cymMv/rLxObrdycUK0tMWthNE15ZXfqPHn8vJpZgOj+nziNQ/Cctd4udU
qAbK4EPjI0QlWD1VltMGZyLv36CQPsZDOL23/9+AvJYKvR83ShmYbwBgBI69M3VW5ltbw2MCl4zi
7Aw+VSKpEf1prLgOqZHYyX303hTTzZOGahQZR0aHMB3wrXNV1ANfY/oHDSpPmvWsycUNvxUhKedh
/RrrMduoAUETqxqg64ijE104IQtiiWIIO0E3Tmgo9IUhT4eUC0zykxeG1gRwBisDODHdZqAFMfeO
RAbOhpoZ3maKf/DeVYEwFIbfMjCvkAnV7hDHq5jpgA9egApjST6j2k/exeiEygMkCqi/iQnkWmdC
7/ltRAWSZq9Ya4V0v2Zy/zfqpmYLUTGdYgDFh4gO5Ni2nxU5s3CRqTWrDcmb7QcE7hsVUpVdUUnB
YtOoSz99g5t4niPDR1P2oNYKkiPfQz/spnSMamO1b4z0yYdqf+yXyTpQO0f1pgoYTLP62SM1rNir
MrEx5jQc/I8GiMNaC46Pi16Qy0nuDZEQC7oJn+PyB/uz8UG1GPEvNdZqh9DiixhU9J52vsSbSv6R
303werW6GwhCx5XADpDOhn/wKytxlRAPQDeYCH108DhA4GNlbw7VvqFAEoiswxBssVPwJTgEKW8o
LFwzW6W0GAoZWoFd39z2P5bOY7lxpU2iT4QIeLMVSdBTlERKam0QajUFDxRcwTz9f+rOLGYWM919
JRIok1/mye40LRPqLqc6kjxWEn0kTF4dM8NdeXfbiWJP5vPdA4nPsP4Y8JJoZllGPoW6X3vtjyjf
GkleOJLAsSby+ViFMG2XLEZcq0qwVShwgqvrcrKpYG5AMlFWw3PsiBd2D+e7Ikm+MOmjRHHEeW1j
0O0ZQVoDEbV3FA0mzOve8YmLcJFiUyDsIFvqSFGtXYZW0woIfvUzl9Y+qRvn6Swhj7ZIM/8XmdLc
4R7Y856YzKUYf6WZvPRFFxYI1Vk/oedz7p6bjxjdynflegwd48XWIYjZT9AkHVJqKeT+etimE/zV
iUHLLtGQM1OobdnWFzYApQlmAT4XazjNYFEtow3d9lYaSlWnM2uPrKERpW4J9qiqArAW/jY1F0z8
O9SJihiG+phMjJ0RN1Ej+BODrmXppXHDS4rNktmcGQZ62rjNsIChHIhm2kV4NMehetMbpgKQ0nry
ax98F56Iga8wxaIaWTmhAl7AjHhBsUNkxjp6V0pxBngrkK8OznV/1nfFcEcN5acrfO2S9ctOPQJL
7YQ9BJ14Ss9G1R5RWpKx2OTQ+sAZtricF4zqtZHuegFbD70VuzLKDe0KYp94eHkIN/LILW51mqr8
TXjiMhnwk61O/hcEU3mzJF1I3h81RIMIbYqf+ugOCfZSRgwtoZ2qfVRslYX5ScpBAEPRomIzCaA8
1s4zOQElDyoiam7FHXcKSoP2VZ6RgMKHJE4FR7EZhq0C6x1sywjh6ukUyWToRvOxtPAx4dKWOhip
miFSTKeex1RtYaWWy7Ths0r5PxmZ/PazEZvpHts3OgTKOKV2I8TumlENIjvw/Hre1MVBCe8u3z7m
qoDrFgq9mtgZAyKCf+5tn4YJ3MvQ+PU7X49lP7wKiLd2Ukd+nvv14g8rc3zxQTbQo+EZGDR069wH
t75dOBSdC/V3H+54XuKJog8jRMItcuMrM/Y8oRoqno6UXbrk5+2Lg4Okbg6ZastFJm/YlnxOugpM
oQ1WqJNURfvuM1AXD6W11eS6yvzRqbo9vjomCD4zf0QvM/tqFx7SscSMcyh7ph4191ro+jyNo3FU
JDgL/xHh6IUSFBKZIy8+4kx314Yt44OFU5feAobgs/X3dfM+urvU/655x3SIlTW/Snz1IXAkG2L5
4oQpIy++dF6IJGcwKe9Rom/dalhPLDtae1fgDC0/t1T6RfwbHiEJvQwlS4Q9bXF4Un2N1IZ1vxbZ
3kSN9vVJBXjxgBJBzqGbidXyKyNsfOVaHzsKA+eDyeFLqeLqFfaqjS6aUGd2zSWXxINv4cE0oYqv
2BX1hOW1SHZLgn0hINb5IBuDYK5S5YgY9xIdl9ThQBbZKomDfBXuchiK77ZNd+jh6dwSXGPgC5iY
cIpm/vGYyBQiWM1rA19N3b6YaIzc6RtcWq40QxR0F/3Xcm4jPG32Yi5M7nrhkC03nXboM9Jy5raD
ORNNzEXze0IpXN/EYU2IHbpfDPdYDt9zv+z9XSdRrPG3OOh42jiexHj38VDgTxyAIXgw+pu0/RxS
7rlivFgMMlKANBZnwLIGizsuZ8thYuOhz3foDZSge3cOT4sAcpUGp2h6WUxw7ryREqM8k4iWOxBs
a9RhE5iZjy2A4lWr2xjcbFzeyHoiT7jXmC834moT8/WCvw5fYOIqPm1xTDQqedToltRkYNuhGrlZ
PvGae0Qtkc9nF9eMWfqDaiChj9vWaQABcWLc4W1182VhMzHb7E/AL135j4jJp88gMaFdJpaM5rTh
xDWNVW5n+MjeqIpV+8IKJ7gADEXJxgWeGWqrNacHigwQ/zOQ8ww1k/ie0EyO7A7MrT0v2Or66Zrk
byaMA+TvGSaieWcx79sts7INL0OaN4cm/YTxqQEMSjT9wITLSSaozWiP1LCwBav9crG4e48itH2m
etrZR+xm4pUVqDIotXp15HAZIcSoqVrA0lXh7OJLMJYGc8G8aSL0pYTHqDpCL3iKq3vnvtRoTx4t
KK2O+3Z5ifxLXF+JXcfclYJTH3jwUcd107/G3P48anEw3mjRJtUWOv14dY3ROtRRgLdRHNVMtOvE
tVVFASTOEWc6JpTLi69do3y4jxltnhCGq4KQW72V/Z42ZIAG1btaEHP8qgNZtwh2X847pCZcFinP
ptoWDJe4GotOrHqQOiW5UPa7OH2oziNzuquPrZvvOqNBlfeFrS5Mc+tREWNKjzSAQBzMDtlA0Dpm
qaXxR4Z0c7blPcG+Bw+FswVeeS7KfpwAtIIWRXwkLuCg0X6jXyeg6GSvK5ZeVkYy+0z6mCF+Aefx
Mm2DgrEMtEGCUsI2yL+qMeQG0mql1TZPmPLTgLGY1hnAGk9zvgvy88TJs6Y1xkmaqz7ou2YKNqNX
UJXJ/Iypuz0Naxvyc4TnSgs+wLWYKjZaQrirySuyhzI7MFdGiqMcO6mKgEv5mGKecx5i5e6rvoyE
00gC3IrRUL3A1NoB7+H8MwcGzi+GsdNEXBaGonXPeMJyuI5qtZOPQXwlxJ+1Z4eOXLWWWg2aF5wH
BE7bwwp3k3jRkPQUVLZqytWYIXIK7alzsrXGtLqPtrBeU9xsA3f5HFtvOeN2xkrSXmX27bTn6N17
tX/mWzR8ttrb5BzZeFIcqh7fRWU6K4tjsFqHjXh5jryMYpzyUuPrsZ1bV0NS2yeIuQ3Kix4/nP9m
nRiuRkyJ31160HOmcRkvMe4A7nqNcZWYmBeUJJOPovHz7RxTrlb25nc9c7N/jKgjvDPCpOmm+u7h
ly0meQGyFeJs8QSNVFCR/yCYSoj9v20GLxzKDuehlCxkvoTqgOsNxc3Q9JeGh8YAjGayUUyaIniG
WKAbSnyKQ5zW3w5Gxpa/auUlVzdtk+uNCTlgExsPO4Zx7zCJFob8RkveCowmLmdbjWVnmYEUxHbY
RkjmAQ59VhN1nIJP0ZnW0XcnMjhxvTa5DnPEw1wTYyTUqAJumRO/TVQ5tLUIY7YRw742/a6m7nSC
z5JzkX7rtfccAgnAeCXE7DP/6rkf9hh6HCqTbUuQxt3X/Ruh6ok6NQm0Z+uJa4ltVyEodlnyEoln
R6ft+8RqPFPpdC+aa2aejfQMgja1Tnr62rY/mXc0gKknHDj8gNQ378DQP004zmFA4j4gNaKVb8S4
5/jSlrC2tmZHB9Td4gTrez96fOxgykTxZdEuo/eqy8+MQLjxbLhPCPxPZowd9xUhhaXuU4jXTJyW
mYzHYcBY5T2akoccbaJyXvx+Oo6lipDs2oK6t4W15cfXLxX3jyGJtzMVoUbNhYCJrFFhx+bT7m6Y
n7A2fJbNjbB9yk+SNn/c7LVs/pBL9LkgT/oZnxt2ZYSF1N+Q51vqq1dfArYl3a3XQfMb2e9B5D85
3b+q3pTgfDKGBRWLugOQs88QSQYQAKRzY7q7x2XvQFTpcdwhJm8kg0VqAVYLgzY5k5qrr7m2lRns
4w1w4Jn4vQnUiocVMyJXIW7tPLwj/di5pGFj+WKNaLNdooMIfIvhH6O1sfPqu6V++CDsY376s9YU
kDeBIkZXNJsaULC+MX8YqObxMcFnnQTHAGMoJFJSCHCfg9XgJ08zdzsYVUgWsfNQw555h3ubYwh7
akXaJ1019innI9P1j8EAXwXciDe+PPgE7Ru81J7OEQ8doOm5+WuMKprnni9ywYIb+RxjOOZITKk2
nzJ9efVnicWkeCvbl6TeLvlh5Kt91Pw5A1rBeayfCTFC32vcnfJwF2G/PMfNGZ4rjQE+9pG//JZ9
/7fhM6o5yHQYpHGJkgRhsMhBCCfxnuGl9jHgsNZDlsYaOBJG5mY9LZiJgGt/JcNfT/uQCvgFODr5
hmhAgJA8lPaLxphqB2+MN7X2DVGCuCWMILQszmrMbk/xi3HjOmf9bY/OGfRId42rFapiF7x6+cOY
Xrr6pY3Fe0W8ecawszh/chZIpM+ERlC8mFxC8EdXXOQoJgttj9+xuVRa+W58UKNJpdvazVnPuBUV
w7y3BwFc6zkNOLGsbAcTSbfulHWV3rpZUvu6XAS/LBcySlOi8tRICNBXqugtLww47dmr/tyX/JKm
f4o69pV0n1CWx0NFoRN1Ywih4A7c4pXCc+hfXk4VZ/Dq11TCxL+m/27yIrQZ8SMgCB6ZCtqve/mQ
/PvxkUmBLwEFseVuZPxSEKsXIkxL+SScT6FzzzX/pd7OGamGbhj2qVs65WQUPhVE6HekENmSTe65
zb0w75221RcsANaPN3xb9rZShTbDdYBxDPnia06PLWWaxh8r+hjha/QIW/5y0TEbVek+EjereEvl
ll8M1yAGYMeAetocJ6PbBOeu39rNrstOi/NZu1poWt2TdLpVSQZeRZjJ/rfLvrWCLbcVqQdKvcd6
m2FENs/ss9VsHqKJHaTRaYPL4HOY/fQordXk0o5tx0Ayl0sPcndVBpJjcRmz/IM5kMTaJnE1KZlr
zIGPlgILbihcjfL4q8p5GcB06O54a1NsCqUJrpd7znidJGwAjQ7iyrzYKUj4NN3nQ77NAMz0040f
IuzwzQzy4cKUM4v2VXgU8iEAFyL/tSofL2EJKrKZEEZRIthZknlGwGrTt8qsftzAWBtYojyMpo7H
WHykKre3EizBkXniMvhcCQ5V4yMyDg3UtSrGoYjsU/MQIrZiHeDguc8sitK6ZaOP/kZdSGu45OpH
I0d16g37GHF14uLj1o6iIgaYgCbmTROAd65fnFyi8oVDHdDdvsC5xckZNcfnCGYk/zENRTh541fO
yIi5FOWCBjO8J3Iau0yrdoVZfnW0iAz+D8WrcHZMUuFc63SP+wRNjCO9OT6XzAU5zAL8UXe7FhWz
KI2dT+mXia4t4Yl8a8T7E+XC/FNpy96YOfStPSJWOe6CiJSWAsaY8R1PLca3hDQEW05hbXXD31S2
Q7wDJ5Q1oNA0MVtDIU1MOhwi6fmKfeREJiRmBGlt0od9lBrvPjHTipGlzhNRBQnH6+KZmP9b3E4f
RuWd2ob9QwSflYblpygiqp7G7TSz2+YuknJGlpA8FlOfazeTyHG+y3L0+VASj6cVoq4xjeHouT19
OsjaxPO24+KRcChBPQ/iPmn+k02+6ctJdkg+GWgoTacQkMwucp7qiIruSLDxzMDyd4kwupkt13I9
WQ3uzrU2Ml/+k7d6oIdDkx9BJ5wHvBEpU6JcFJ0K/IWGUeogBr1t7PrY5eMXS5tvaFGPWjKTMRt8
sFn5R91cc8uCETi1X73Z7Fp9Nph/LsiajL7WZc7VjrsgOZKaHSIJAu5UOlhUx0oZ8JPscEd1WlJm
Xav6GwVfEf0kJWy+NuBtTs8u29esd5xHUffqUb5opQQbGxFOZ8uuGmwsxYwUHXGeSGIK5heYyuOM
ezVLybYi2RLtF2TttGK1kD3IgHMAWXjkqf6a0fQ+pkgYpNcsjoy9kVyanv++yXXDJ0M6x8URhuev
Uy4HL6P9zhhTm+E2dN8I/JR0iEY57ddQADFqgus0LWQgtCBhHszYcya0kqmicNu21nrC5J0pyxgZ
lLd5+dXfZc2CL9JzvzIZ/TXzb1LePC2L8y9HhOvL+dY4y8peTg4n+QZfcP4sx1uES6j+Y/kMy1KN
hdSmEQ2BBATKtOTPA3UQPqyGfOZ4hNVKg8juWCSLtUePUUs4IZJIV5Pmy6Me7IuE3m6juRn164Rh
eHkM3pl+VbI20AkPjXcoCaP0E0YV72ssXrRC8tqnnMgbRnfOusRL2aOTZQmvtJZeLPyWXi7Pga9M
pvxyFZ4nCb3PmfcdpUdttc4JqcX8F1MyO366ZqS4MzOweKxNlATROo1IYRuA8o07ANScHgM/PY5u
sNbmPRw4N0ie1R/DBNBAJp1TQmk992fcIByJ1ISmpGAGuCbH22prMgUCBesj+/qMrkcpdqm8+dMx
9vdVBU7Z2GcGmHbzirnopcv054h0HA+a7Ywfo+p6zdBXsS459X9btQ4XOv6HLYWxkOA2zY0eHd6C
iT0ygfl0USNsn8ysQXtDD7Yqf+hd/asNIKBJBzS+vA0eYD7Ie56ktsVdEWnB/QJoFX+O5BdAcdoZ
6Utt2FuVgxvXdUVni5Nd7RjBuck9eJwQgrD/5egjds/Ed5MG/aZqzVeHiRuZh4nDzGyHXiyOSwvE
2aVzgAj0WL7PznScW/JIixPw9br3utxaPVcQwEM3qVz9tS9OKJZhrlAP6LqwsjqqUJrkxZ3/DHzJ
M+PIlCEMU9T/JhORx81sRJJ5tfR/M72/kQiXX+VuoexmH7lXdVnGw7UxYA4tFfVorLDs+qylVpKT
T7xbNOHqI0FMHo/hw7OSQwpEghp40VQbUd16yz7hYtziHsHVCM6Uj57yQt4QA1s9p2xeOKWHc5eh
xRzjdcQ91YrRh6oovRAVkk9cVMMAFOXQi7+FeSnw80X+HC68BY3jbHrpHtEX54YLv7C8fZJzrokz
qHTBRom7QcGDTuRQ6clpeyJRj3Y0GwPkCdiF2VYMF43JYv2qFS9Zr1E5CZCYvdFwjbD3u33gG/w+
+Vp9DC5qedEcKEEEBMzsMJ32mr2j74uEpvR3gftu9cYFRFyrIWXj+VKd4cwFuGeaSc1NnzBHcaih
mKrK4RrwrY85UpPmHlO6s45d7Q4MBvI9vSoUX8XMBC2iYdmXFV9y/KnMPhtQuHFlvFvFI0DG0QUd
BfCWzGDZZ4LCOnTq6SvC2Be108GUw8UgegjvfxOgmTNKgHDA9X3tg1PLdITOmAc6SxFZm/TAknvL
UoS8MnNWbO1Rt7PEb4yTMciHZi3d/j0o9VOHKcBGPQwmIHxmJrConjHN6fFG3enrGYJfM27jVq6U
uDAn82YYgktbmGhdI4ElboIWdlBc+Dg69QZn0Vhqb0YKs2zwtf6V/0/q9HT+yb++gHDh1PrJbm+8
zRtLI8wnI6gsWZKe4ZbIhMvWCCwdRF3SC2ohhp3upx8uKmVucDw3+dpFoG1dciRPrkN0De0nR9tz
YZnktlbTjjd2q7FgRknVYqhV5dbwMCaboc2TSmPAZ5ZTrmtJpCEIrWjLHUUncCnxgVQrE+Ym+Zy1
QTVxzt+K/2UtAkOJxoms5qCk5pB/RY/wXvjZwa+SP+MC9I3lxVvENTMtYJAMDvLnlsiwJR5BGZDF
G9gFq6mlThg5hWMKunKkGwwRMHMY7T8qV24pC/MizENSqfRHv4uH4jDaKY2KjiZ4K5AFJg4cvVeS
bsWXYjt5fnJt/dAutKj7ELjSQvmBKobQhdH6G6N9T1Shqu/7lKU43juFrfIwDlRYiBk/hYMCIn7n
gbxgBLUrnoNLXJRh3XC3nnqKl2lTdPkh/XJ8nXK5r6R3L5v2Wg6cEFIH3F61XrBGpUyaNUE2/jgy
MZU0CYiMh0J3EKftJCyLgYe3Tm+Ol+7pNllr1oNu8GuGd2rIC+BmhGggSdOUIBom+PLg56DMtTtr
+i7puOs11YdfeXfLDm6B7RLs1ij1nU8zBlzX6CFiQWCMXNo9+tABtR9o5hsLDlyEqA1TDETcPtT3
05IkG5B6FYYR1PhMMspc2rfAocZx+FSpNfpB6tZ8xmaiesAjfgylYWualICInTsaZ9ZCxAwDsn3u
/T9FN3vBVbPri+9cK/coszPCpvbQABYFw9ljLIz7BgeTQnT+DdYNaG7Da9auB8Gh4BUGDkt22e1+
C4vEBjY6A6/hwok8jbiqvI+Y9VLsWjUW9kkZwPExiPYec1Vuad2ocapPkBk6ffsOxkvf6krgBfls
+h8yqXlPzgvWhoH0sM7Abs6G68yV8b8vg6n16AAlAG6SR385+tqfg3YAR84Z8Z5lhwgkNOflLb/G
rM2MlXmuGVQ7X5FD0hNN1k9WU3sVAbEAnutVkX1yefHmP6PJToPzgLOGlvcfBSDyyHzW5XSqgvpQ
ifrVL8TWYIRd8jP1BIwo82WUdI0JHmbYO7HH2qi7ysHY/Xr4BYhB8VKX+w4/ZhuP1/lYlNM+CObv
JhQcWw2lRrAQmrQpKI2ekx4OC2Mv6T5Qo6wyzJd448AIjtEzVGChKvRXm/hQMqFc5+BzuDiPfDcM
jPfVyJclPAhJXIUbcAASXuZ3R0ZHzHz6/O1WAFW2Nr1xUv9G5LFgxvor5/QKKtfgrAckFFjsBWuK
n//6vb212kM1bMWs3wdupFqAO5xkpsHA3F07fntQoS0WxgU3JmP8f24/hLL9ko/MZiIAXz8hzQDb
cObkGQ3MTuJzzZmZ//rGLFcNQ63cif4sDpiygI9ucri3mKGwzziq7w3HqIZrgUKV0aCVOIJpJc+l
MpwjxRcg8HocEx2oBY1AvmvJDa4cVAXsobwMXkVO4atzHmXA8O7g8KmU3vKKnSIxo7BYrDA27TD1
4+dSMQGwoExmvwYTYzIIbxd2katJRUf1UafVa8BnpVD+rrMfJNyu6TYzpdX5ec0BsQwC6ljmeyt9
xEJB3SFHy9USb73KwfrK/dIojilJVCkRjSDQnGIFXdH/2qARUkcQakJO4SwU1fkb/skChKBj9Uf1
/A+cTExjQ2TV42DGVIThKK65Lcd/8qTyOC9cShgIgMntcC6SfsgOHeTTgPHXNDOcZxZTHTReOJtD
LAGOluD4DDEJK7CGmZnkF1YacF6yOgesT/OpitZddpwH0N6AmpvxTE0VFDJ3Osx16A7nEkg1MS85
Z/7TJEgyJxB+nYYWOqYsTHyGlSDrwTm152Q/YWcjCiDmMAq2k03yjzXrpzXOueZc4obMGQtl4HgX
t2LyCH0J9mTJKA5yLrntJSdHFxGiXZr5VZTM7KJtDAyr4paXOi3W6pZrkcHQKvfHfwZjvthlLObr
lLqKt4hx31gKVjFAPCSabCF5di9qEfDQrfORxuTlbeohXjle7qwmD/U5xqaYLV/iO1iKWw4+uqqM
q8C3qPWAMaD6pOk5zlhThbazxrtBVjALxvXgoN3yWWfANHIWytl4z1pjO4r2GsTnGENrfuhY+fro
SmGEoEq5E7Sm8nhVPVlowWllCgeGZHL8ggFDa9WyG41s1/H0qG+rirrrgP7lLoIZNdMG4MZ2zIll
9uV94bteqO2eOKYV05e6lOBXmJe9kK+D10J11R9UYblrU0MOEQW0ILjLE1w1d9kZaKSaqZ8kxUcL
dgqr1+CD4BIq8n2bsYuILYKvCUjVmjLmyNW2M2MoibQdpjy1pXjvSxbDrLVubQ40uW/FFRXtx3YA
CQ6B0kSjfI3iS+ZLZQDPrvHIXB38HMgFYFYMOTbsvGCCegR0dAT9Oe816CmcCx2a1rU4fs/G6q2Z
s2sXUUIAPugwtNu8GY9DHr1xKzlayCPNrJ0yQd0II+S+70Nu6qTpWavrTUO/eGu2l6DO7hoIWHNS
xxDdwjtNN7XsqXQv819mbvxQqm4CaxDcjvq89Hy7sJFM1MGah9h6z9vyZ67TvYGw0fmwbupzhQiX
tAsCqSQ7NO6N1sKd18qDMS9E/TislBqZMYd9q1+KvQgUOmracAG20r9+xt/sAuuYt/hIRsrBZi8s
gz5c/LPOT0+fkx4H65asay4pAfclrA3wlTFlTKyPnAXkXQuY+rXta9OsU1oa1KW/8Lxjn5cHt46u
TjdvXfdr3iFIbF3yjTO7F9uHkaRH2OLYsn9j1kbbTs+a3yhP2WqKAnQqB40TqYR7RUPdr6SMwcNR
b2QUW4z6iwQ60cDVzRO0nmm6aO4H6yiQliV0Hf6at408grou2CwlSNZBvxaN8Sm4udVWx/i55iDv
d1wpG4uH0QS7Pcjs1vTIarJmKERBLI6ZLPFO/gw2x0zGd7eB8mpnAHJLZH0TDYYIOw8VSNYMw2pr
v82ZmJmYJi8j2Eh4vz11PXmkhUWhSrHaywBCpTAAw7L0x7K6ms5jjhgyl/wMZTH+0Xq4KjTN6X5z
zKP2NMiSWhDWuDln7y63JmfenHufCwNgWJxb4QbPHaX1zTz+uIYNpzGV+8Upn3uPYzoxmKn/zDJW
q2BByOfg6EjDWvXvsGZWsQ9vmKs/mORLksCfmveLr6/oRCTziP2HrlB1+mfL03T7balbimgZFTGc
az0NqsGSsI1RZ5myAdStRrqoewS1eMcAdKtdXI311qId5mnojFvCFT3/F3gUMMwLE6XY+c2J4GtB
RpLe858ADqh1nYhNpJI8htLoddZFN2nwbZKahP4VEerWIv+oaZBhspELq9OdF5M/mlnDs6nxL2QA
eDq8BYNcXnADgtjrzV/byI+EaSRgt+BNW0QC5nzaFi5/cc6cXzA/xibJ2dW7pVnX7ChP0m4YGnju
udfsvxddFggCgoygr1fXGYZBWTc9Rx824CU/Nnpo1e1vbnEOUVzGcRjvWQF4ReFZXYwAIhFhJuV5
JOYxFPKPWiSQE4jvkVYmResw/vVfHCEORg4YKIXR4T43+Fw0OJGuN+/5ANctMYGytEOfor+uLyEG
f3ij+z4vPzWM08EL3hvn2ajUuTgOfpNBZ37S9quc/7F7n15Rb0fwZZuN7bnEm55TRqhZ0YEibNoC
e867nq/tCgFxV0sP1XzQMu3YIYKUDTjyqT0GA0bdvGVaDJOAk7dTZu8u2YJl6H7kKFbSzta2MoKn
058hJZiZNnSP53xHHwUMIasSNIOPR3v5mYLsIzIaVAN4ycbApB+/ajWHuCI3i2HtihkNauZMMtXw
N7CpsnFT27QZ1F6QozywQ9O4p7JaC5iTiFGBDitsnL39styHYWMHHfHTK4qWsxyWhmboPNsatntJ
8cIksjsMor3osJ3ICKYlElg/46iDrTFZJPSjXetXdPk5WInBMQf4e+jzqIJsOzgUDF0D/vTsk7A5
LMV7DKB69hksNnlMOoJtxKT/oJevWVw+LzZNLFM/PKWszEAIVzKAG0sgROcQ777mY8yS2479xuF+
lfeUhTUDLCKMWIHxEQXuGxzdC0VE7aWqzONcJc9zfXPBS4Lx5kC3Uc6uOerfYI/a5Bp/CxR5vdlx
YOPwHmxUCxSYVeAUYCNa7aLlbJcBdsSZ80yjj8gWHRAehbuHkVy3GWB/NX5pu6e0x2/himQn6wrE
VJ7suhEUHKMj3Ylc1tjVVDvXaeB38p0Ip1DHbzBbKNy8JagQKBGcjar670JZqk3pO5eXOwgVoDCz
TkxooehOeJ9osQ6HToMZY1By8zG7fOHuIW4FNRGD364CK80QW+xjNgXngpz0kojvgjYxraYTxg9Y
NyfZgpzGQ5JXz5PLS25O80vaEZwq8KSQ+sOzkx8q5JJ9lewn3f1NHBuTQ4+a3/Mn8j6T63SAV40D
Y0h5F7OGmUH27jTfmvahjnB+fhcQ5VvbPpgkkHibY1SwxhhZ4f4uWUrPtCIzQVsR/Wv5k+X+R02v
0zEAjNl6ADpBeA5ckfGedWtdNXzm9K1UJhNDyQNce/lP03DHwFlNti730cQKjZ8bHJtlUYQoPieA
iiOtgaP+0wbDkdEJnA/CD6Yv950r/HWReUZIvC/bDFoP1c68Ru68L3V7m3E9HrI3zf4g9FB1340/
hARkytCKM2wj/ikX85UxDQuMpqBI2LHm7JiAJMXsr//jyHVvOEN3ifVcKvCn9vD9chvjVWsmjgyp
AOmEnlRRlpG1edhF5hdzeD74YuPW+4YsYZWFAWxBvuyCJIJ+Jmls9DiYxrPy6JYAQcx7k/5WYBaw
LJ6UNLhEN1XKJByYIwAsVK6pegsLLHhu54QBBAhLn5/c2jx7qPC0/LqEruaZOmYJw5Db24sj82tc
MLZxQD0QJZHlB3bAXVTvE5RKDknJoXb+/3/zQ/o1DR6cRNdloOIRpF2bQzB6jBJB2z9NtFFYY7fx
lD0Hqw2pJUsZ7Dhrdt9TO7xSiYrSwI7qjhDdwQIMSEgEsRY8Q64LAP4Cgg8TdIZSxZVUrxgbIJNV
ejj5r4iwlKbR8lLiAyzj40ge/8PD9DkIuqvZ553lXqTnBEjBxGA/G/GFkT0nr2fgiEcHG0ltTtXa
hc5nW81POoeeiZcBY4VprYdahgwxd0mvXVy3/zVrjaAtLsUENBULbbGtZyronx2G/MrdzffY2XQZ
vbpMS5F1xuY8JfzxLsJOh1pvqWaTcVdaXoXrgRIwyBO6DYHI8w6wAT6l7KiW9X5SUsN19KO5xW1q
LoNGO69CSPfyey7AFYAvD4AiTt57TWDlSZqc5qwqRuHLlTpDqBTmL8wO4h55f52a7qgTHDcN7XkY
Pr3mulFTGdbaIabb8GgFkr232vtVekr0bjMyjLXuNWZIkb/H2BIVKMtAQKiGFFtMimWTHGXKXyAE
EF1rmd4CZz53M1Yo7nZcs8fL8lWmCBv1PATroAu2bUa0nrQYcyaZ/OmCXQ1i+KltzV+B591ZrD8s
nJahaHhfzRXINAUnzmFBKHB7+D6yzJnH+jT/Sp6ReaEkUBsgIw6V8qP7ax9mAOOBl0kcW4FgVVTy
MZYtrqNspRNURmwjZMXt2mdWtisFd+l0dgA/zQnPZhy6bv1ME+p+HCAcpJXskCL5WZNqXfBtRxLt
0o34qckr/jGRZla6iXdtgKDnedT9GQT6q9l7aksOhtohxlGjqw6U2rgmHmSeqdHo+fWoa2uejc45
ls18cbBGj2BEc+vODOWatrcxrV4QDC+ArW9LYMTrHmQi6iH7q+tsKoMOKhFwanQmSpOC5DPlLAXL
ka9/Saj59ik8QgoeHaZfkfB7rjM6qcl4OgVONR66MsxmlrOL4XLUKa2z7WyBY+HF9HlzyHMlOC95
J1x05si46MtxGHHg8AKlxr4tiRTgvVJTPI3DaG9ZoRG4NIuVhAaNrQbFpouyV5G1v1ppPjPP29OT
RFxsI9rxsyvo9uV7drna12WxtTE9RnKL6rdVtXWpCOsEYmBKDYTB4F0GK8Cvm8wn0hPjlLRQ+Mfn
mpvtHLV/i5xuT809FxGyenIgddGvUlKpEXPZ7kcjemOCeCDU1RId0/nmLC4XTU03qmGPlwLcyAwb
YQN5CH5Hh7MtZTDcBGO7N7Xn/5F0XsuNK1kW/aKMgDevovciJcq9ICSVCO+RcF/fK29HTE/3TNwu
lUgg85i913YHS8cOz3Xe6Mw0gRRbIeJJj/3axOCoj9cdWUSFIu270BPqaQmMBqYYebe6fvT07osM
DZQRqJ7mAmOPAbebeRNucCaIx6wZ7wOShOTYlikxBe914DIggXWcX2vrzmoVEi79hQsmQ/16qvZV
TWAUkzTkfFn0vYxIG/2DuZow2qPp+seSxO4KgTWzyOFMfuXie9Dg5KJgpYUhYebaMZLOQd+E2r9+
yFnCbpJ4W7ebLP3L3HVk+h/E7jGcWo0ltnmmvEP6EnjWWYAd76FWqys75z7pIEvrwSmHG0WpwIKt
wGHg8SPAdxdXyeq1mJg4NmvVH0PX9pNDFvP9p285qGyTztGUhCKbOZVu8GS1JOhc3dCDdEejyxYz
nxatr/2M9V1Ej70dT68qtQDGnNT+cvzXc6Atu5ihBxLe6oBIgtcfMxmxzMnamcue+Wj0pOd82W1m
/Fj4XykZOTTNnA1hRv+Fi954aoD/8ZiHK40BAzo/Ay3GXwg9AwVbzkLV8ONktdIFuLPexSlaxHJt
BWDZ+rneIsZYuVphwuTUmUHWl56FHROT+1D5X14bbSOAUhIGqICN03Eo81dP4DIAw3VhjTokLxF3
SWnGC7lw1LcJ6Ubln02TvCJ8jI0RyH2BmR+bqjms/nsXR5TUAWzqhMKwskkxt06Gn2zVB9r0rJPN
e4pi02GMR6Ca4/ypfTS+fzNl5t/eVY+EWAjAq0YnzJpFt1a6CxulGW4DD77AJNRykHDKYoE/DQFM
MuRmcOd8f6vu0Gjqjh1hznYaOZADk2ufsCjq2vm3LSU5gmTrNb2+UV+f8EkU7Td6pdLdOgNdXMX+
CqM6O8mUk7ikpCsrtM59zPg7W9LC+cM11jY8Ix0P/kCBYHK6FMbVGzdYpDHtpMnZsP4atz3rSEIj
/znEmssBkJDqF5waQlhYyjUxTEtKKDnvEWF/8WwN/dVmGucoXk3zjiC3I74wYyyS1ew4Q2IYDOxj
AnkT6+yhyFh0LavSo5FYpSp10cCOlFEqlItAYrHkqkJVT6GMW4qJx70Bjmvb5rHyaeLzjJJ5w/PD
z/+tEiDa1DBCvxaoLguGyRHfhJpYuumqL5iBUsHxq+T0O7jcetZB9Frwja682lphIbCYXkK4hRnd
CBNAr13Ezl/B9Rm7xbppQ8jk3AgdH7lo1zDRlvj5EmA1Zb30h7vBQphqiFHy0iw4rer1UCfrzALd
AQ2+VlmZBPZQHgjM8al50rg21HRPG2y1MEGTQv/PIKmODwihGC4/mMD5k3kW+fQpYNtkon/h660i
xh8kJbYmysW9lidXtaB0YSQg/p+nr6lD08rNzOhfM5mfTSf+ViK6TiyGTEN8jUN2mijWPWLAWmI9
EelTEDdQdIsA31b937we14sgU1L69YG6gITIG8Bq2pNlnh1dBgbFtJvYDwDjNbxHa+XLfqb+sceP
VPPPiZ4c8XxzGxTPVcY0Q3fcs1a5z1375nUsRltJDdvYxrrv7O+28L8GPCOuM20bjvnJy54i7Yvf
dNbke4jfOwc/B8tTLbUxZWYdi5HS/Q3q11jACG2NgW1CDfJOs1oG1MPZ0WsmuPI99/MlMbXguXEp
Z8kv9A6/8+oVQxJk2IaOL0R6eyLO52081ut6jktEdxX24wm2GN/RJ0QZ3McR2+sW4F7FvhMQaze0
u6g9xhVwrHJeDaA17UUbPkdVQFl0jdIGiTPmP+7YKJi2amzSw0yJVgQA5xAjSnD5Y/YbJil8W/44
a4YKmH+YU/4hZvvQau6VurwxkPC1gXXqpH1wRrHMfwvLv0AXBvj+8MTe9Jj3I+h3aQxBvLt4AWjM
tRa984wryB7luzQIv51rxc8PfNZQtgmCqGOFSDk5koU+j6Qw5VTUc70z7JmZpE0ipQfHrMGg80aP
+TxVybMX4b4Ko4OuV+8oD5rqzVcxvw0mX5c+3RdHUcFtLSoigB8Nam2TInSKMDPF/PZcDZ6HWOxQ
FqeCcCzmxotgWid01S5RLoIxQbbPNARlvAIVChTONY/9Fxp05FdyJ0swTlRJRNhwmkal9e6BlduO
GRI/IYcPHFiUWM4+1Cle9O+5IL2WrBu1+0cnqhOsaXt8m82fw2GNJgvuGfVDU21yB0sCV2jUnFiA
BAVMWdjW/AOcdYqq02p/omLCod9ark1UHfTOzFAygkbyD26/+sUFCl+X18ByoFezjoa2SyoZxhVW
J1fQhPSlRyTAoYa0utuCRfBRzaGyQId57zT2DigupxSaoZnIe+syfK98bSmUgCCBAql0pyng6JTN
Ky9izzxARl8NMvHSfhOcQ2nHPrbXr1qX7RsDiDLlb8FfebDZ2+97lWC3BSq1Ms34IOzy3DSkIPqY
OZJ7SvfYNMAnuAf7wb+GoE9KhgaqS6Qb5CHFZ58SrM0f55OxF3SnftrF7XbULpX8wkgFSxNcDJ2u
z3WrzCu5/PC53ptmujn8n278kpHJKqbvDp8uEUWvXiAWcxxulZNvLzGoyxeORwN5aEhXFEx/ZveG
NMPgmGGUtIjqYGkFp9Q+ajYpFqs5uhWjqkI8Rh5Rz5PKyUSYqXMyR3KCQIKUV/UNzQ2PG0Ml4rBi
kNPEG4w5U/2tIe6pc+dbpxoYDaIiu7sfPeDIDTFqLaDVvKcTMYD3SAE2ntvZJ4Fgn/Ad9Zs6/Eki
zHhEm3HXK2Msagce+YeJiDW6hYy1uEt8mzVQ/0XwliteeijO/LCUR8zC+JBRHvsYd8SfafWrMXkr
3G8wBahjPSKNWXEiBzQ7Q8WsEx1BSBC3NtrUasEVrTplh8kyt6DFreY/t9R804+s9njOFq5UN4XB
iWCvPWxJCddXM3MeuLBjKn9TOvpiduWy7bkV+YXLb5MIPJ/s9GBryXXQAZlYCfOjwwlRVhob9oh6
0LBoATpO6HBt1bnOnmP4TWZ4LVgX1dvTYUCKPwdGqpX7bpjGakK+ZfEWO7Xz3qjipDN96EM8W8ng
7SOHByRwKM5qxXcG5TZE0Yvj9DriI+JRXfCFzW+uDcbSo+OMhbeq6gb6pmvuUaEKcjM14D7xON/M
qrrhZYxc59El+tLigonbMMF53f1zv+qS62b+dpoPLaE3jbT4Uk+MVmpGrk7zbXAO6wPDVTGVeHUd
8xLK5icszesQtn/Qjl8sy2VRXlT3VKeB/8eUFMk9V5K1J7Lo7EJB0eJxS+HF8OtksEZ1goc/f9tO
CHoGqg9iuGEr3U0m+RXal+q9MLdVtpTmsxfe1MHZ13BwSRumCo1D8piRjpaDvywTzD/50jHnZVIM
HK0ziFfjHkhupkRiNo3OHuIcAsMjZIUz/kBvgPdiJcfcu9jN0XG/NW9E5YZjagHHhQjViZ6Djy7e
G0am7N5UETB1jb2Yt5roDmVEj8Y+/NhqROUJdL4J9BC5Tfkx9NYYT1ZKeJm2ncr8yfhDU1xOZBoa
OSRU6cPiLLDzmVlNetgMjchjKaePYo9SkHMNYjFBV+oVxFO0sRJ/BYAzPya6TypasRnQhXPwsTHV
TRbJFesYckGZ0OvVLW4SHAti2yfNhljUhZC070TlFhUB4MGL+j0Ha16H3FmBL05dlUA3Co697vOZ
RmgcO4zc+D49mNkrO/GvVdhsDJmciG3/FdVPFBPM4qj4x3mXJ+GtdY5jdDEmkqCRIWvYYUAyfmQ5
r63twwFnwgCLiDy5WNJeDm+R/E7hyU/Jm8mmNfc2DfR7wt8AnYKqBFTtTnsmWKReUNvN9CGjkLvY
TC9wE1ZzWrzYsJVA1JfX1q+vbotygM/crYe1Z2drGSNq0y0iIAIwGHaVfss+oqdnQjQioHeDdzvu
VmXSAtPzr1GUnUB9zeWbehMYg5/9jEWCdbOYX8jAPzB2+EqjcVvP8npmLRfwp2uS1VtLK/2doNIt
k5VvIGkfEPAohX5MZEFjrhxcoVPL+KfG7QD5qGyWmXhvvWCr6fOywouUJ8rHCZ1UQ43UmfuQ9z9F
BVaKDjozObHOW+Rra/X/7nPOONxbHTSuYo42iTRJdNaPuGcXrMpJk66mjmLfvxZt9c5nhddALGkb
aH1JFmUJL4ZL+1lVuAz7cGdPPlQ1zkitxh7yxaGM9mgVeNklahGsOjC+7UUiLOBUqaZRaeRH1mPA
CTluI/eq+cbL/3/5MYe+zV+1TcSOwRMnaTPjiqTE8r7Vb20S8Nz8956PLkDDcIIRNTynEui2KThS
/vsFXX6EX7xZMaXbgPG+1fY+oEsDS1RFvGQCaqYBD23jqeMQ6EL9SbQJE8wUPixDqiHZu1BJDM7d
+KyeAPW3FHwczPn8lkAaO8Bj0l3VxxzaGMfWmrexgnSfA8a3VGDOXK4H9KXqh89Zj20D14rFXjp8
p2nNrYBsHIwx4W3K0xPLAlzN9Ghhs6LbC9vskgYPy+yf9aJbODMQ/Z5XrjmzwFxGnBzccfxz7PQK
8sghmugDUeEPidw8IB7Yf+j2abDDkxYMF+TsRr8tHAsTZbhhq0hWkI/cy+UWdnEXxtqcLTDuEbaD
NlnFU5pDv60GiK5JrwbeaXwx5NJ2oXWZJcofZeSeKvOEamj0rr18y5FdmePBxJcb0YYNpr8b2L+K
4gtgK/rV7FChC9GJFNeYKE/0RSN5JpXuiv8+qaQ7V0W2Drl5iSNv9G9+z6oneYLdwQ/o3kqXd7af
zPBxun1IQ2xRVbPnPyk2YFSmezNiH5PVG01gWQGJl6zFIuIVRxEPqczDFpvfmVQpwsfWfKhyirs+
E4DiB6Wt2A/1NdHKezu4z2QigwNUpGzC5ke3WuVsnSeTQuYttSiqhEnAiveHaXMP4AVFR7MIx72f
0P8wNCp14+hSyjKnHyLjrUPuUHvuc8q4Ub1JkRdwmLH/RiGYZS9NwZ6gmplAVGuT86GOvktK61fQ
As3IEYarqEe1RBlb6FcZaXgdb5P5MJjPWMQ8YvukRulS/ssalQV6yfruJbT2cj1AYW86RuuE4rh8
1Z1vH6wiY/cJpG9gxWi4G6fT9mHT7ZxUngf/1LTWZtJaiAT9t27lW9n9G1tEeGI81JyLeo2Ev3qA
Hd3y6BENShAf7KAJB5XF9zaSidaSYhkjyk7SReFSAhnfEp0tXjv+C/QnYcBsIVmxq0ERjEsYDwU5
iTWJGDquanGuNabX/WOeK7rzmMCF8VnFgboOk0yG1pWcb6H0NmbWv8cu7y5U7uaqsTQtonfGDXw2
w7gfi7NWAEfvDtr8PfYOyDUMuBQEhvuWzJjfbGPn928cEY1GblL3KRVPyL26VEFTuI/VQZFAFqUv
F9i4eJ8a/pLcgSvY27sMl6B6ATNiWuKu/fElsn0OjjL81hEw8kuqfxtTMmnmu5odYOWCPIXwIQYN
8BDwrDPU3ZVFFi1Ch+FhMXYemuYUksESTmgBckjbFQHjNoJzFRS/0hTpKU+RTd9AXSxdv9qVESOz
0lk51gthiLvigjBpG7s2IhxqZD7XOP/eYbuhUw22Urxh2PLn+KaxhzUZ9iQacp+53KUzizoUuTle
vOw5Qc3aM+I20WiBti3cL0kmfRn/tSf1FPssAaDq1clM91CGPFjfyOSWvKitdw88QezzmzRGpRLf
sDRsnbP6MUX/5hTJafA5+TVgbnFwtvlUUny3nE+NeQ9gL8zU1yQDwAxq3H9enANC4fGYr+3EmCEZ
yxItrHESMXV8qo2vqUswZ8oP8OL4rwtrGFvKSqAGtSj/rsR0V+VeTs+zFhFttcBSoKV4kxk+88kk
rViXm3b0fkUJhmeAvcU9azkEcU0nZ05vPpIPpL/++9QSYtOLjzLzPyZD77nEF5MnXiqun1qO6zKE
+0sWEEO6uLbfdHdC3U13CzdOFNXZ7mBOGeWBCDvK3S9JMcdQR9WRdJMLbQ1wnYNnWuUYfkPutoxV
+Ein6DU6Wx2MDdyKXsl2LSP8Sf6rwvSjAqwQhv0qDi8MI/P4qqNJ1rr2nll4hpKKryfLxZrFO18b
8pZk/qGMpf0PaGhderBIq3Zz8hHV8s9yUJFlbvGZa/VvXhbRAvrCzkX20cIcq+hBRtQwjLdGCccu
dv+aigzBSsWVxgBRaIlUwRwiP61/PfKWu2EksJYWHjLbAF0wMyguJ/elSxroU+FHVIjFk0E1O0by
ag+0u35KqCsS9QNxXoYLUCmLEp25h4uQJmiZ5m2NWt/HznMIcLVeUfsdQnIhGCFm3M/xqwLqm4n9
HjTtb+5ojAHFD/NvjyEr1U4CnVGCmEOIq942ZKe92+2dpjxXVbMd4nCXmgdqTtUbmZqzLggA9/9N
34F7gMNZy2NavnvBG8vb1HioiUWEEUfF9yI6u6M4AHASm2u7P3c+ghKzfCcQVqU4ImItD3WdMu3M
AirZ6NQS3dG7e41gvoVHtkX0wvq2mI+Fc1dnpZ5Xq5K7xM4QScA0Us2cAeriEUJCBQpUjy84oJRj
et469gSRC8QtoF/nrj7y1KcJn0hWnv9ZGhPvmXbX/VL/HFczyknP2zrzO8dvQcObRF/YdBBIYbt/
0/njI+5BWVb7mqGvUmcNAcMRs1+2Hu9mF+IXsCUpq8lT/5KzDImHokH1Z8CzJjBb6ovmUiqz8Qy6
znPkMsP/6aGnqE2GKAWUa3kmpZYjDG2O7x+ccNdoCKDza+D03IZ/efHw9FfLOVnypQH7bBCsIUwo
zDigZ/tuwmudAo+1IkWO+VxMN5NdRdncrZKsPTnepJyPo4dExNG/LVZCKSmDsdefQS2H5yDJb4S7
EfHYMSMa1bbZwqlHtiDGyYD9YPHXimQ/o9QbbPRCBvSUOefzZRQS46jPTaEgF09aQPTMnkEVsw4/
RNUBBsZgXg0xK/P0o198WbJ/ykaM7/2pKsFq6GwKM9QQUJjIEOKmTsB5r0YbSIBnXplEJ4jb8EjM
bbczphkgns03Nr4PAcEgJRpw1maraEyXVnPXeOFa8eh5fiti4HTjHi3BgjG6mSLll+J/i4pV+aWh
TCC3zuJMkyM4j8ln26RGzt2qjbc9gqIUMZNZmFdM3wQ7mBax0RNJcj1DObZjhcMOgkdG+2KnSJiN
rqDDEcyty6zzd+g43IerOvCbIjxMRnlzdRpZS/cu3rTXR/0bmfJqcuUhpNgxEHWr0qU7UZN0c/02
Gz+9JC0mCfBRZ6e4C9hnGyuWrbgKKdFrNIj1mwLYFAgf1B1Fstw0BiaFrNTJzxlWo2/vSWN+lU3x
41m0VLpxcPFhtIG+mHoIVGyCybym2gBVm91oCfZ6kGxC4aMVwKuosR+jWadOaMo3Sc9v7amkuqkG
f5dcq464L02QVMLp1ZyblajpEITL8YaIvww2s3aaII8xYOibBWWGZPs3e7gPmg3ASaf8sSnJGyCP
oRnvvRDOdrFtiFRApU/OEzTJ0h8ubpcfjPEa12+9uMYRZ1i7t3jG1EdelRH1JJq6oiYVw1wQPKVF
7bufqt5ayKsXs7ovtXVeESg43ydudyH0pe3f2SjhBNMWYQPRkv7eJThjdg5qfz3GFGb89g6sEPYN
qjYJ+bJlFawgQ4WFOEx4zycL++vMwLPIhkNsZXsjafEPGwH7FT6PEll/GYu3jAK8wR/goTZsRnLN
MtBDLPW3TgtP1wjZZvVOjXt9RE4zW4xDqrTXV1XOhK4j3ZKYhwF8N0tRpgsqziGkLmLuQPSUSiiz
zhktjF/MasPO/Cg9iyFdeiNYS36DeNjTjDJwdnrsUOKWO/CNQgdlLGi1XemjpHf4LThgbmOXQK1V
APKM6ECrhVAflc8hLdqTXyhmdMFMo2e+B2hw4Nc3HfEvjd/SqnttI0YKYDgIDG5kyTIlZfKHOV9L
T2zXeJ4hEnOGDmtpo9kMyQiz8RUN9CMOlUGJjjUI5D5BPx9tLZ48r+HrAEM2ANseKNhNiccy2HIU
KFIXcTaazs3iw0A3iF00SPlY+QgsXKxUPPhbgWWvcbOPAGL/ky7YkUSoro5xlmI9s4/Sf7ATWelG
tRZeZixK6ze3gOkw4PmZ8htuWdmxkbw2frvNXxvc5TkPBkhMh1A+X86ESXIjmNwmdUciVpm/Ypcv
m+xXbdRi645tsnYI8eDbhKbhDHtC98B97WNSjIQ+qzab8cjefAxHDt91vM50G+ZZ9xrNNMnju/GR
BjsnQFYoOJTYZnHNYHFbhBL7JicHgQPMAboVYoMLdjmguASiq/fVa6ChXTtxUv0Vs9MSy0a5HjsG
jfpS9sy9tKvhwsEU9tX2+GBrA4CL1WLZNdd83iGyJLP08EDjZvgcZ3gbcYrVP/z+79tEwEq9lelM
WU4WXZcKyErS/Ew3QvyitXC9ak22PfPB/L1uhgzsqr1BbOyu3bMsatiIKLkBtQKCu5qJoGhvN+q2
zghe9roDBcNkCRUyWw+PbLyFPGv006BSgdBMx0bc+M1UK9wRAN51G+9mhICItWINkDH2W1iXIRaO
BdKS/QhdB63GJVAro34t0GjUWNNGBiFOsTNaMlD85eiKZTw+euezxvIhBVUuxtwAbO9AEYZVvdJP
ankZiOEQISHS+oflIVL/KjuM4NqJ41I906pxyGhd+wAAvnX3mFNnV4seT7Ub4SmovlocnWo00ifI
eNliqHA+QXOZgELQDP3TJivcLF8Tx38Oym9P4oGKG6D5cIswHM4uQca6u6/UVdNpCydxCXw+Qi7G
JgEPhlyN4bed5CGicCepA5k5zJERpmZtxxtMl6tMPurCr7cWPGuJLaEdtq5ulWQvURlPAbqdypuj
RWJG7NY0zJWmF+CKAPQQgl+NLr0gwnHaVFjB2JBF83cjR+pE7xqjuYpSFOQm8/5MYFyTyXwu5KOc
qaRKxHpRfxl02DGAkSy+atQLcfmq6YfM3li9j+eXYNvTPP7FbvRrBP4yTJgcC3akoBBOADNfoviz
Djy5DPA6y7J7HQ85+3h95TNgoJfMne1QZR9GbpNOR9karY2YzcA84h8U8602gr0fUBlD7wJCkvXm
LS7avTO+IpEN8uhE3HwE/hBhDerE+ekPp8LG5OMThMshZ0ySV0EDAEEV1uUfeklKZHfdy/Q3QvGX
vjrBeHD07Eg45ml27Wdx9kTwVmL2KZCaMlNf5qeswkKxR1iu0aSCZQ3LG4WEAsYl7l6nCpHEy/Cv
FHOBS5w0kz53HwFLkNojBYiMRLklnMXduSEParS1q2Cntd5mdq1tiJMQwRnGfN4DwGyIp9n7r3NM
opqTPLycWr7n4ZdcnFjCIv9VA2I0qNGJVi51sAHRwyYuySrK59iKd2PGxi+wj1mYHr3ZODZN/IxJ
jkcqHXC49eRRRgCAgoQjgnIS2BXwBE76kHcPD39C6BubTUPbWmR1OdjkOSRM8kQjNH1awU2SZtkX
Zttp+ERG6WzSarzVbogbpOdpq75VeSBQmk2C0+8jK0N0bpxADSg94Ingv8ACT1Fk7VCGR6PPnonB
JeLestkWPWUJopvQQDUbylbbeXnxmdLVCGYis1ts3YkRawiZNC9QqMSYB2DCxyEPDl8rLQVWpFeN
UUzQBF9puHN4JM1yG5UQsJsMZG7L7EYm99CnYYer2vfzcp7Gc2cz7VGS2KGixIwZLOhVjgsiXtj1
/KnHr1mKDHn+BgYxjX96VD1IQcQSxyWOP4IyJudZDbOfTFE49aL6TcZ21zcTS+xFyO3fwEfqrU0n
8q9GDcM1Ci2ZUSaSZcwp05jORzhivkOKsrCsGYN2lGSH4ZmotgwPdpAt7JAvb2pRgzryyqGGnqft
3VNd9u+Fwl4wsyn9k48grgRDX1J5SY3zJouvUbOJnBN8FqjTM0mivM709GxiSGtcsGv46JNwHQEg
1QVeyIdBHeCM8a7h1eljgp2ydB/p1VkFvJAvUzE3la7HACXaUkHe3Mb+5UyZY+s14O0lmIVj655T
oc62tur8h6jGtV1Np7Q3Li1SveHusytggu2KP83Nd8uCHiIcESEi2WVDyh3WCxCn43Bq88+maBgi
5kiIWjbVyQQM9sVl10YExatRgZNtia7H0isWuSdPadNCs8miZe6mRDrskawlGG2QkOZ+c0uordx4
bVqX3uCCDBZF5+5qJstxaCyfzNk91gZHHizTCCg0487UxFjZEYaG4gID54wrqLTOPnFaTab96to3
6oKECV0Dcsca0emgnr0IaeH06rd1jrlOM+070TPfQvJEwYFz2bZxM6bsTg3jIrsDIi1ZX5njpf6/
OJcrxe3S0/cyMTcubJVFmrT7xgPnyEnGxi55Z6S3toW9smbvEpn4WVTtqXXYIXrQ21n9MyJHSp5t
aomAkEoRtlfhU4FWuGHQ6fr/+hh7u+utpQduvecNR1bnMsSsB39XDSe+GGk6T6p67hG3G+JEO4ji
DiFfYONWxGemROdZDgeZnQFBVsor1b016Y7ExMg8GE5GkXANXS5aA5vEPXnTuo0WY/zCiwK6WFe2
bf+KS1ndoY3JNcXQaFOXznZkpBiG7X5w6KZVZ0aljOqr9w9RkS38W41hVU11Z97Wip9tsVUQNQSy
zDtHVNFNBHc5DNaDqBco3IhMbONjGLVXHHqoCsB0i7pbDCDUprEkmxxWFJ7WQmLD56mnsgodceoZ
pWtbAr34BvzFrBGywC7e5DXNhnoDHOo0pr/pS+4gBGDxvmR/kMP19Z4RLE1csQkvagJWS8F1c5bm
leFSt7Lmcn3/HYPH3p6OJS46Mtk4fYFOMarhYrTDmc4Ok9Y83RBM49pKnlIDa7BPkwVCMkYOsEhH
hjAgxsClfOqphlMteuFBrqOK87LU75RhanCYqro1oeBvxuyIhWPXUEU0jKTculhSnNFR1LI5dS5z
BXYPEfsIQX9mdfGO1IXMZ8hLXegW+qISOTgZNDmivwbxQc/CA04eJDbe1g7YaAtr5UGSKopdVWCo
3tnmrjK9R2DiaoMeJNxmJ5wOXepEBFmNVrTgfM06HGyTu83K7A398ynXcIXocf+v6mbGH7mhLxLb
Jiq4eEl6bsLmiqzVMR11wuYtDgNbnszuoYVkmfPHxAWlMj3m52gCkF/0ghFVDXYjsd7soMK+Blu7
ZjXAUmPdxLzaglqoqbByml53VbTqMunX6pnjkVl5lIKqXPPH306Ox6FnKfHoeSxAf9KZ4qqftFIs
4c1UVEob320exGG9z0DzAtQVFlCWuJtZKlefcU9m1gn5yRNstTHP3/k4liw08MGEVfqCuSIuVwll
YUKRnaLzcdNy6SGUHWVwFcRzf2UuYwJG7JIdUrZ0+GAyWhZJeHjG7BikVpVVq5pJlypTBPCunHdU
6g8iQvFSL/LR3KqBTaLywuo3heV1eIGDCoCjvHgobivmx6ng8yY6smSOxYKioFsaGcr594I4c1HY
KsAULgCaSjrxmvGMxSOytPyONWl9qQYkY4YsNmGf7W3TZNpzDQPS6hK0+LzXjg+sLex3lvGsmqAS
axIFL/q8hpHgXZXUSDvVQaL+Glyx6TGIkMEEkIFynDDsdlpGq/ZfEyUHWbvECRIoMX8XHT1XpL3w
q+1UxpRhwoXxdjmChSxlVsbK2mPJ4F8qLV9xyiJwEq62leQzRNQJdU0fPyyTLjsogTTaU4RtUGsW
/KM8bD4Rz0NVsKDBjdZka28W3ybEHNttN7bGoUQrWXCsSvnWZRDUqvhZc7xlPv3M+AkS3pCCxqGc
/pTRHC1tNNKFENXiogmuwGso2w5CV8dbCwNZovfoJZ8W9yeA+JBEScTCWC+y1GBuTEgGbYL6hDzZ
boX3qrPKYT86QPUjGvaeu/2lL5tF3CruobZUvUyv9UsfXoTvQJ5AD670OgNyX4DgdAGABBhglRZx
LO4HJ7LH763e6qkOAcFDhzSeLYM7QL4VtKxGrF/q5KfATmxrfED9h6zkssv3fClz8G5wzVUA+fzp
hVpuwIVWfqVsHPR3F5+Q6pXV48oQJBQNxs8iX7clSaH0kWWMQQTWPaf/gmeLGpw8+P3E2a0QaTVD
AN0y3xnj/4XsWCrrT61nIqPBekFccqyhPcfa0v5l6JpDPiHuafXR+BYXRAKTUXc3vQkftPi2AY6G
KHTPW2Mk9oPg0j6BKQ3dkm7OQCdSk6I+1vtSYqeeg4UefkKZXRkgdpzgi4s+dsujL7RlWBig4Lsf
01AZxbBLbD6AUFNmCSS7SNyqtGJnMVBBWQvbVLb5R8CqcubvlPMuq+9lRIYyE7HMQ4w4Frlw2xcb
mge6fXtn4TDWLkOt7QOW775vbswavbDq6nUqoCkFGp090sE+jzgzBjQHOvYr4Rr/wdcLHWirb3zr
rrVGsv7Mj11lfAuuqa8K1aHK6ZhhQLHm6Og3gnccqqo1bRmdLYaouFZ99NEiw41iK3xWKI5cew71
4d8IMqfXtybLTc9ljTdG5PqeUy7LeARXWnvq97T4ICu7WTocTe741yDl0bg8m1wnoLHi6gLY0pwH
vmIbtuU8krI6MdfncFYPCSWEelDBPeIDZhGIyAComhE/aCwdnk2P1VScHBjDADUHLvQ0utu2BiVJ
4WtpX+qhD2DCmSlbY8aHxaYSp0C8k4OxgfhDori31GW598gfCMuBl4LRkkY/zPibsQAqnv+OwS5s
kA9hqTchsg3lsuxw8mQMHyTAFuz0UN1SzBi+3i9ZYOb3wYdhVVD0EK7Zkn8VAz22ua2OBeclRhk2
Ypg6cGhAsFXBpjpuPlXAdCAa1Js/8MGo1oVronf4jyyf+jZeB9m0TcGYqgdeYyBVIBTEAVNh4Utj
0PTecka0Irj7GPHh3IHVW3ffgOV4jSoGG0EUX8L2ziAC5woRwQU/yqPNHpv0dxDR2iSsrQSkhZqD
CxZVarlCzbXuLP2sc472NbJL5n692b44jUT0QZqjEdzt9Jo5MQJt2bE9bFljdcw5UdHkK9zMKCva
DcSt58lk5TbvSEW5gDSRSK7Qu77Ppov6cVMw5FRhqRYXu572a7I11Ja6G4aTOtAy09xl6mXZ6GZ9
nKxuYxhX/qfgYKnak8KjR5eCnI3SrLY8dGGJmm8RkvIIe2nL4gbpHZeobEloiLKzlUZ7j8GA17q7
wn62U7mbxgENA6xF4xGhizXksdbZ5TPy8QmK6omAqUbtptLsDTBXrUuKu+M81TYhguS2peGav81Y
6nxAGr+b/S9CiG2TyuuBxTM6Rymsn0g9iJVVSnoQzhliOOb/WDqv7cSxLYp+kcZQDq8gQCCisTHl
Fw2HsnLO+vo7T/Xt6q6u4ABCnHP23mvNdRiORRh9YS/1B5IzJneAjlG16o9IRSgGZ1trldtJXOxh
gAPKjsudPgxvBHswRCpB/si0HZqguKf2ZZgRs5A23zM6/xUnNVbYCPEzCn0nzbZLN7nirG2T1KVU
1QY34Tow7gb7NlaExLqJJmZS1usuyrG3vqHxiBukTJTGNlHfaIVYpvWnODxE+HOnanwEDPw4E7Tt
oetYbK2HqAPG5mGFH1pSeQsSDCuqXSKHGyAkMZpUMk/Rw+YMFe31gIYW26NJukKhqRyY37M6oUWT
b1pIleK8IZ5Ob+dUlMAlYozR6JI10PMGo9OwhBHJqiMQjuz6uFzYrx2NCgiUEFNgAuvEyvHvS+Ht
qyYSVHJ501aAHWheRIbta4Nzmx4jRYDb1oyKzKH3BLBEOA86DsBGSvk4AwbfZAy7YhgaiBaFa6YH
ftMHTAwYfE+exf3OxB+oD1gmkgUBOsT0IHOFNJWOTWbwHE4lDuTZghqBPm+LHJb1hitU9znI19aX
6Ntxr7kY6MSSBWPOw76PIAAQtDI4+2Gi0n5i7MeoKi1g36N7X4gpEC+N/K4FTOa0YTghUBcYkih4
6qREZgaHv+XTMnyn+o60wk1Uc6/KaPMZi+tyd+SlK4VoRpc3HP1RG4PrJDMRXTav94D70TBg1Uxb
8VLwpop0lZJiOVvBDNKnNo7FALqIc2SvnaT8FrMct9mLzr6nt2wodOybiEK0By7BetWc1k54Y3Ab
4L4c/Em7GNolRgpMtbkym9k1FfqbpIBfUBasjbnf5lNBbDSuIsG7ewEs05W/aVV44/wqO5zXOZ6I
DV00VcWi2ThEn9rVk/4aXbZ6PtBy4+fCEr+Y6cm1//6In1t+03HiNyA/R5zp+3E4l/XbmLP2NbZ8
NJUWqDQSURbW0TBO4cx67YzmdoxIyxGLTO/3PAujxN6IYXIZrgBZWF7ROVswTYacPVaITfMEa1Wq
0KdqStTk8TEe7a+suZd9DgCmOrWwxMFY0Hjpfd1q2GiZmKv4l+QZsVT8EtU/lXKr2cA6xA8LDmW0
kTCOxJWW9YM4oJW0rBAcxjbCkwhQ5bzIm9oyjmGbgvXGMhETzTNziEOe69QCX/jIoPYHbUW7Semv
oHNWnb1tLUwuVkc0qrnvcXkb08ychQpufMM8xABwFTjjnUJkM/5TN0Uon1o6eeOpw6pOyxf+5CDT
WHLWY4iv4RSB2NHoSWDimFEFoFSfenPnTOIcxKkQWciAUWqig9qzM+WZciw+RI/eLmcmoFDk1IsZ
pgf5bV4OYfkVtgzs6ZYxI29IwkrF5sx7bESsOWH0wqJkBfiZEOyX7KuqrAGyEg52tFIBpu6Mtxr2
pVjmsIqwzDlX1rgrHFi4enbLJuOeQ3sc9fJVH9dAtcSZMRCbL/Pekoi/yK6I/NjXZr6RHcljMlJs
1fmgI/a02viD1qljBOw/t27cBXkJ2+bcmRC1LZ6akzXv5pA947F7V7r+mKTFSwyWCp6S9e8g0ITF
flrqQ584+9qKeIQ1ahZ1eSSovJkSoYQuRuxLCW44c1+IE7/U1meFiOSeGAmRVWXhGCl7zQNF3SXk
31XhQwhLzAbud1S9lwroL6hgg9JqGxRdCcrAbnqZhszLYS33Y+mTFnqE0YHpnvYeFgrzowOGo/81
0c0Wf0JmE1qbu4Eib3qwfl1reVblfMnm28AMjjclugiVXMYPcZ9KRGgQXcRzL61PUSosBQFexEK0
Lmi8TYHrOwnsHUGBjvTHlP5GsnHN/8qQKmR6yYX2CWMrR3mR/4wiOBgVCZmzzacyk25p3cvRPKuj
DZXH5DVNT8A6EYN9gjPbWtMRJ0b4o+aza/Rki51zmi3oGjaxyGjCyvF3YFaSMKDUKbFZ1xdmVl2X
c0akPNOrvVT3f2ScVMaJnWhcgoZg0Y42Lt2FMaEod+ZLSkJh0gHDMMbTMHGnQhCxNmL+bpKJ3XOO
reLCF4eXlohMFkKNI1i2hurpqnm5w+iIGrtpmYv+i8au17DF93oziggKubsEtYQLr1f2Wa79mjUu
5MSEaQKqEZCbLSAxygKQg0bDvJe7ck+2FUrrFJx0qJ5K8kdbQnMyniGqa7NTHg1sOc0s15mVrRus
6yWSsbDjzW8WXNswI5Sd7xdxX7YSNMqcP0ReXSoTvWZm/UPA5kuoAIsfW0TOvlAob3lC691URD/a
7AHaYi4CFIbIhmGtajmkOXxP3W/Jms4Y/4w6yav17CKebzKH3lh81WF5q6TxVNXWbq7jr7KcXvS8
8HqaLRYHtnJ8zatPuO4xx45uW45/5vxriWk7JMP3mFwtx7jCXl+NzA1mtSUEPLk0s8DMzBlYguqS
NchsjfFPXlPitbw2Hbg98Gn4/VrrZDKNYiVmtlfY50WuTgnorazghe4iy6XLQpYNp+EEaTcqPSlx
bATkD7UmrduQxmfAIF6TcHXJhMuQdoEmiTtstA5l6PyomeKHiQarCgVeJr+DPDhz1zAMX3d5u61y
eoc6w4bI3seJ7Ft4e7rmkiUBg5gZZwMunjAajynnjpbhQUCPscW3WcbHjFBpeFtvg7mb6pIzjuiQ
xC9lum8pGxjG52p9N+ed6FhNfPfWsoVprPDKeLl3DJLhKLzP88CdgaUZLwCcNi1memAOx2Tkr0Pd
L3FRxQuz9ErbJXSeJFYNDjDv4tMb2mNmZXqimK4yEzdWAS252vVBeVAL6122m5sdkP9YsPnhSted
Q2gjmK8J9xrfDHZpej0VG6FMZ8huxldVSY9Cbb6oHhlnKL+8OaLU62u0XCMagqVLVh0YC2vPIWfd
WeArLAoqBw+fg1Chk/+WNOZFYJk4tSbZAv7OgQmpsf4nv4YlkmBKiRK2W56z1O7mwtj2cu8jznhJ
oKOt6klhKvFXT4XkXx0w0/wqkfVXEeLgVmekHNEA1vYEg2PLvNXY88W7R2bnp58o22RT/63qTTuh
/E6JglG4o5CJXEPSdppuRn3AgJ8Xt9VVskSa11BzlNUoNTeL2y3kSFOTOF1Ujh+k5lmu0Zd125DI
VjvvTs3S+2O1sXldUvitXKoV3cwuNLFpkPMlvCi5n0e82ox+mKF5Fm4CjPbQbtCyGf1zmbuzWmuE
Osd/gvB3TkSkCSf9Ln7VVRJ8cpMFS9J15lAhqlnlrUT2nWnDj5QF17bRWJ6dJ5UVUr2+Ka9i12kZ
wXJ0RzIU1Ix5A0TtFW1HR+ofkIDRN0QJsw55gYohIcsOqEa3okGY2/Bf6XizOKHLrkiNED1w0VTt
ecacnMtJxU8CSiLEXJVsQfSsJA6FRLQ5k3xK41+x9jZAgEbe4joSuWzcUtxHQqUlK+Mmr8qzISwe
SmIeFvvF7tFvQo7LYRAYcCeishPzxPReyikASdCHL2FODNYuj38rNAFdSSopLBc9v4umkxBdcVk3
adduUtnwlfbUd6kro/orzH1UQQmb1Ywrq986JKelQmljtx1LbIKtKmwN1y61fadRtA8Yn3riQ0Ip
/s7VzGNeO7PMjhH+Cs0bOUFp1fRA6HTqQxqNhfAwEgpHOzVUzSPvsF8m99TJ9N+WW6jWv31W7dVA
vDrWOTBNUHQQ3OWORTw7TCOcZj35WNqbKOoQdzrkJ9TzpmkBR/E8Z+7WwGrJgK22mcU4ojFcvOmo
PX8tKq0BH45G26hvMvarkvFOEwRXmJlrjdOBlDrDIeC9F4XI2nA1liVtt64vyOwBkKcxYm9LkCCk
7Nr0HahIrJm8Bv4TrYo+wYoPTyHjtdVNkozEeIIpwDDcCu7YWrnls+Ips7pdNHL8GtfCSx0yNaQP
/ow6cFUgUDnkp/ialXJrdBeblvugS7yzHorceJgCkc7O94zYlEDXtkLq1/C6ir6HpsZsW2z69q/A
pSvGjRHOSSxDtYH8dhV+OLZ2ssidkkhvF+oeuQHSLbv2Th4/LQqhGr1mrMJzj9/KPmRc7qgrzUkN
JtolDX7Sgwv125EWII6NO/R6S+E9XEuyEfXkNEma/6+bRJvNkgbZ1crmWtkdcRCVX2gxffXRIDbn
EEHRHa0fbyKfrdLHP6aRoxr+FX2RJCRlETObqG7FzQhGbz1KtJWGlCyaW63+qZYzakVx4MnYR9gO
avr+na166PGCElKI1Ly0cvdW0nTPOmcbCuUbeWKc/2Om0rMTfyPhJ/j6JjpPM9H2GjEhQ6+cYkFG
InVIkRdPjR5mjAwN5eCkIoWGG/BJDyTYEz96cHzpot/UU5zhdGXcNJ2RJ9PD2Q/OL4nbZi5/FrJ6
X7hdyjPqWr/uVL+EmJZxrkiK5hBSW7f0xwJuSvEsk4KG5SR52xgta4F7WYtFopK8Dsa3aon20WCv
WQ8ahKg6FQYtZnIe4L4mIABa3wNkDUJ1n70uZrVbioG4AmG5aQ4mZ03J2Cc44wW916g4NxvZQTbD
z4HVnaZZnXBIxfioMEwxgOH3cCK6OTr2MtXjtIK3mdCQLrJmPzIQ57Z5H5byIxgAHZdN5ao6kyKq
s+JvTYxOYzN4/ZsFqPbZL7uCztt4I6tyPbbjeQJsbVP41BCVNfZLHSKGhgoZWX+8hC8NbFs1tTcp
V0DlfUD7kek2TZRCqjmFIK9SH0keXaSx+VZoc+o5c1OzfGZt/GYSW1Kq3Zs+4M82x+NQNT9BuBzi
XoR1LMm5mO/6wbSt126q7mrMazbWCxNySuOWsYe1TTT7nJUf2SiUMxsnGZxVZ7KCEIC3L8uOeC2K
D1lQpIobI9GL08inRSGDG1Ct1OL9q3FmOUyEO/vcUlDhdwMTGWPpJMUwmdsVI7tKcrYN8bqi9LCm
aC+Xy0sgwytIpnPuyMcqdj6dmKrllsqvgX6oprOd76M3k1bCmkDS9by6R6uz+yN5YLrXjx96KPww
Vv5tffDch5uu3O12+7Jb7S/b19d2tf04+U//x//J1oRq7sfVz/3X835+HuXmcbt58+pwD1005+tt
vbqcTk//9vB/8pVPy2GVrnzXv92YhO58/+F7N0b0K2t1ej7Fd31yXF89n3xsufr4uOxfX15ft3to
betodb8fDoe1+8hXN9/HNLYiZ3Tzczv58hpyHT+evnjYyf6hrcRHAbl1af48GaOv4PCtfPIxXN9j
Zrr6vXuHZrX2vPXz0a9TbXppE69Pkc9pw8M9dXym/zzNa76KtXLbzfPJEzZWz3nduebOfXbu8+Tm
qy1/7vKP5/OBJ59nUa6e7olnzM/PE5/AZ5zcf4/N5cu5/L37FJ8rfs3HuMWRT+Rrc42yvXj0fCYP
GJvH6sFV4OP5I198KI/gxK9P4tHxVflX/A5p6ZoHwocQ/S3+3n2Kq3cSv+V/fJzr8uVBnG54Rv//
2nyAuMx8HV5F8QD5nBNf9sHjFo+Yx3Xqec7iVRl4tP++4sd/z5hvVvJDPEj+hgp5dxpc8THi+Tw/
/JP4nh/8VHLVuRo8Qn7++PfF2LrXPKNp+++J8aTLFa8dvxHXhpePh+ms+MJPrqS40jwujcvg+g4v
W+mu+efm/vDDe/w8fN/9uXEDiYvs+89+7Xo8oZN40OLS/Ltw4sqdxEsgHoR4rHxzd3LpovLAPphz
8TrQIBMXVzxU/nN4vcGj7CnB1icSdlYf4iLwayQmK/5AfBiPkT/gP/Hz6d9HlVzxYs8H8QtoyKDD
pnYTd1+K/tOX0gER6gtta1M5mZkJnWJauwLeL4JUqzE61oF2NlTD62HgWJziyEK61RkHy3Zbi8wc
Ot1ygTQ26/4A8qFJMsl+BRFtea+sF1V6bwrSNaqfcdlUxYkG8mo6gr0GgOWHd9PSACu/dfVVabtV
AHjZMv00lFbjvtbNY4aEwCTmy9ZYCTjBSCjCJTZf2W49uTO3C3NP6yeua68zzI5ufpGi4upwnlzk
LPOSDDHf/O7kUYOslF5RYOC67jh5ao+lkWK3NyV4FAOP/8cA0p+3tKz64c0Y633qlH8jBv4Res2Z
9liTkj8ZYGYTGGdxXEeOERM+3/CxfQfDip2rnvJ7kJj7MZ93WcIBfCIYJpmq06j4dqv7+jRwyWTs
Ef6idK4wyS1ghmb0ZIP0ahj74clJL34IEwaW+I3Y3Wdb21FS6Di9VBIlCmLDKkqdzO9152ZH2A41
lDBhEwjvJEFPua7TfYPh1c9vtSTvRbvZiCFo239CwNp99ApISvT3hS2xEQQuG2GO4TwpUMSMGmsN
4pw3y/koEuOsjBPjlvwwUTVBvs9LuNKiwm3UvV7YW7NYvomhUZ3ZLTqILDF7WwZ1WWxiCue8/jNq
rG/xO1EjiB2/jlKSvhl6gJtgBNzJr3JdfSU1qbajhICo/dMWE8W24tGlwm0AoDE65UjK8irYlrE3
L7sB4FKxjc3XCi+ZVTPc50iTkB5BQ1AMuG0xyYhp/5dj8qfKtjOot+iq9wvmOwYGCa9/OPMhFht0
nIRvpRhxctBgcIVCFsQ+iuvJ/gSbiRNI6JXjwzTcypRtjyk9zBz6E3yqTGt6LOlBVq1fIjbI1Y+B
gb04TEi2ho3RAmDabts5e5W6YleYqhfXvyECsZSIod8s7qEdcsIEKpdnEy1S9JVr8hls0f1O6bbb
sM+UXTu/xQmji/KFLny1vFt28cK3cnpaxNXsq/8O3Dk+9LD+TlrziiJ8ye5CJtoTstP2ZDUvhUyI
pLbXbf2aYQ+U82XD0Wnm5sT4hYKpNqC29rd6+dDlXYtuxRGWU1R9mn3MYF+ayxs4Klfu8Pjx9ArO
qeNySNV8W2Abq21EffbyJ8eBps+7GoVmKJd70V6oEEDAot10ConhHGJIWaICaf+i7/gq40ODBg39
tpvr1rqF5CLeDGrK9Cp8TCbI8EG1Lsk0HZoxmqm+5lWuGodc9cDdgP7grRigWtZu1JGi4JQMntOi
eEIfs8wVMUCigUI632tQD6e0l3ZznG+aCmJVuZB/Swe+hzfCjE1MzLpY/VoIOTKzhepUqTYzpa8B
SHGw0XADoCGJD74uMirABGPmOQlnsrI8pDp4rszKb7wQJ5EtMtGeKUKaQyYQh/m+kE8/ekSYOyRh
UQgxahmMn3jhYPp36g8sMYBrEpgIHy1OWtBpjkY9K3vkjVPHNEVx12lu5v1eqkqPCGdAzOGnOlXM
7SK0sXg5hupUtPSJ+kuYfrc1ySseSWmR6c+KSRZtQZT3NRw58hl/ig7dNafegTd5qTFg76+D1O3C
IryShBHFy0uXaCwfrL+ljGqB3CsMsVJqbFvqqo7Ar0p1NjYbg52Mm8jc1jM9elKIsE7YoGCYd29T
/t/zRmjgHwkOEMdGlyhIlJU2SCeHwMg1rTyAb84to9sDyeopxzExlB9Odm9burfQbEMcaIJTMO+H
WfEFEbbdm5l2/Wwiy6u14oURlRhyMtrp7p06eD3rX2q8R0RtDdx4Pa2MuLpNfF/k1nmzZ6mbsl0c
feAicUf6pQZDvaUOt0tBmOqw7NvsYxznZ5PUr6pqbmKVatMYScvtAGpvHJMBtBy6NtGJ2oj5o6YC
JEGhiHH7tNDiqZu7AuVelri29rL0zbYdUZFQwbX6BA3bPHQy0Dxro6YtqbdvFcsJMpCkeZSzs2qx
KZd0Ysx5Pi0aG5dd3apS5/WCluJVCYp+TviUhuGg3UtSp1LH09j/bKk8RKwhiyP94Jp5m0EHxdCg
p5baSe1pY8AMcTbDCHXb9B0TKXJNlAYDb4fyftwh+bsXKSTrRIN7bsaXkbmlVAY+HSyvZFNvelzw
mF8TdQ+4eisaIGXaX9EUkkO9gLUc3sRmlZBbFZUgfc12K8ZFbI20dXvSEgIxPpscjPO8xcCuq2br
KmhAUAZwe4c0WC14g6LKCPYidN0qD9kCaZ9FWm1mnEuYKJjYOiA3DcICArolndBaK7PPZIYUL93v
FUWYOA4WPLYSGDuGaOAbII9TzTgZJYYW0g7BwW1AMvrFYG6k1ly3eBoRaQmJhRkDETyYZAyRuLlm
p2ONZPYXOtsc8LRsNn40o4QdziqHdfIZCqJYKg1iO9rUGmEVEwWnhTzSnVPnJ6+pBbSKeD2RvVXu
1TzYaqZ9TlliDOg7SvhRgyRoqyOlJHxgatasOtoBwhUbbZIKHZdkn3mM14ZYAcVqUMnfc4alN6cJ
XObQhRHV48uTea0xUrmxGp2C/DeWPxQIlKbsJTPDI81eO9UJMR+S+91sgvWc5B2T5g1q5p3NhZQL
mvcVkjQYYcppSVvXkFUAg7Qd+geJxS60EzYtimUHJDDyZWQCuBlWJth4tq84YEBHNpQ0h6catclQ
g01AfBAW7Fo243cEeWxdQpsvNctWpiU52hYo7/eenGyFN7bG9+hSBeEMMzSmkcllUruDxuNRRVYS
yplFxy8LJAmPH1s71GG6/sjHv7TFcQGArhfyAET6ndg+Sh1FIftGsgwut58D71685JpdHwt9cAXu
LiT9pLA4X5sIAIVTCe8G0n+p09YqtlkjRf3BETJ7DGD5mdYyFfqYq+EkhDxiZ4+KN/y0CeNR0bys
m7dCxQTluLLUkwlvwV35+GdF4EbK9HrfcVlR7jwIK0Mzpv0liUma5D81UoYMsMoSbPPhLVBuE5nc
gY7NHSt4KzhIlNbjiMpJRiqguIEo1rmKsYwCaP6LSgIDHsHJmrwrtWxtEtBGtprWRq7BzSPCvAr0
nZDSVmpdemV+0wDvYp4t2g8iSeIKXtHeakE8ZzXjLWdY6RJZyHyjqO03aeCLIycHA70H0DoVWx61
gSawQPVqdhHx3tGlVSHCcV4KR0haXGMhoWiA/2AjpLRBqZNWGHyvJkjCTmFSZmkXWdfYv9AMjFS6
s7bXSmcTs0JLHNyxGxHewliA22JQfJ2jaZm9hCyK2lvKnMtUtV2HXoQdUo3t7QDDTp4wQUC/rD4b
NfXFW0tIbirGtziHNQgXtEXim6kiZ5AwF7Gb/Ht3E3CZhNQiFj2LRb0Psroz9M8W2ZkUfjSg+DW6
Csq5m8e13nyX0IQHZphGdQUjKJcf2JiZI7IyEOLH5imYlknyXg8MdHoSkgLlhYhOUHgyg50NfaBZ
/YtvR1HIuU3jXZgZR/XipNifKL50ulJpQvNYko4BJLAAIePMlJW45oOmLr4a/7eQt4SE0O9jHGDq
KBbJm+XdbwYbFg7aLAmT/7cE4X2eyVf4+YaBHDG8yyE05c4hjuMPVcAu1s+EI+zLRN6U6oKHgR67
8rtY0a0owHLGr2P6QAe/brGoh5FxmbQ3XkSbyiffgVpYSwirOrOnZf93CkfGIMcmOxmkRdilwT0s
zI76RpYiKEMzYo9lZziEn6TaVpbnl7lnR+zT3B9r5WqM1y4/KuFnqyaQK4vzXI1PRFQQBcyDliiv
iU3aUIS9iQhZgF+SutGFTThx1UPcILEJTub8qSz6hj1+E6gUtNV9VONtUUhex3ygJ7EpbI51wuwO
mg8m2hHle985XqriRS9NGDbqylIrjHX4gw16i6iogV2FOEPV/C3jkL4AF5rJYkrJZbHZQcVZiBqt
0OBNzrsyAcSedy+pZFPToOQzQK8GHEcT2CYoAjJnXGVJ7CtcSNS8nFDo3BPgivUcnwAkPDrk4Saf
fxJOrLN+wQi8WeDLSvFapZpZRbuB2TihI0H/4Rg/9ZTRmhzxcWILZLsaDDYB2dk60lepoW7ngufT
OyeD3eDk9AJ36Uxa8TqVu0cw7SNIEPm/RJXlqyAeMr7ySeoCOUypt8zwcCEA9jDibdiG2/azWwre
A3d14TxA9JMWYNhGZ8YEvGGY0ud7ZWAMF/m8QXzeqienKNGYSEyrAfYOz7D/SuIHkGRmPTYz4u4o
xcdUEtnVmm/FjE4M+lXiAFWmRCkeSKqD4urzzo26DCUs+hxuRwhzCWEGIYf3YbwP2tlMKE704ahl
0x5BzK1Lw0M71FdktYRetVVJ8oJMOdhh0L1YKH8GxDymXjFua06RhkLPxIo+c4uyi8sMsTVPISW8
WQ66HO+4P/Byhm7bqp5kXkGJs4JGI6QY6c+EJgEvCTO0qMGuc8nrfK2zh4+xw0mo2YaYXwSaEMEL
Oat2hBFfwOqgXTaIUw38KWPtSbCdgxHdYXxTjO9hOqMd1/NnkShe2hjvGB5QTVYnq98vJkF9aF1Y
T3cLjImokL2Go2gL21JFdRggXA8rdnKmHmZ9HdvqrSHVvAA9W3KEs8bfnvSrLCr3epXcU8SBEtrN
/AN6Gu1+9cCp+5nbpDcYG8KyKQ/pTwz5eSycZ87brTjUOWFuUvnK1oGAz9HQkNF9dDYT6VIDYyn4
/GOeXMYZnT2od8ZW43qalPfg5JT9wbbxWFGpMvNMLKIgErKvv+zsVBb5iRTlbc9+r6Yi4mtAn6ms
lPwiVwVvX/UlnD1tUdmJHsr0XSuXAp9UBsGr05ivc+enYbmJ8nGlo6pPasRsjDTzUdn0trYvQdaY
nW/McJWb/tJbWEamtxJs81KOl9maEFbgxp+SPwM4hBLBltLvzGr+E8MHXvST3en3mK8ztOpWW8a1
zRkJxMd6NIuzGhkbdTrUvCGylpJsuISTF4+f5JoyBUCy0Y8fRLBvloQWjJnRgCq6p23cdLhRFhmi
TfU6T1/EQdYNay0raU/rSsrXMVeyNLHkTJruDlL2xbl6v2g09tFO0mKxeCxB9UhCc5sTaVPm+IiI
tZYm8J8SxdutnL+D4VsDuKGjzCAjB23av9u1kCiDcRvhpoinU0GNE7HsWC1aH47oKdyfzgL/UqTU
JB1duCLKtk05HqsC5SUpX8i7mpptssvxzTCSjE08eArXC5XwQFNrNA6meQDJaqkCvIhI1Nh2BnI+
NHA2kFIpwqNsjW67XDNCdZpKdXV02QZSEWzMYP2hYgx7An0ZDRNGlcT3QSE3qmkZkcACMyZMz14h
E3kcfixcnLpNWJxZ/xdnLTdEcsylvq1HsqzmYqd7CEh4fzLRKJENSGyHWPV7G/uSmRIci1u2WXZt
L5969F7y+D2x+IQAjhO0DzenvMXpuFUU5D54MJs4vYV8YdYFpzoH43fPaWIAxxt9tiCEiB9P9Ggf
ztKKsfRmrpy1HhVkVcBuM+AiwHssBya+4Y/J+6pTvqqC9XhEe88NqkksvikjsdZYV8w+E8u4M1KC
pjHSyhQy8Mss/E02nUZxbkM7VGc3fN3XpXbOrZy+KXYP3nX5CmIAwKW0npKrqSH4Csu1k8Gve5OT
ExPFVUjZA9W/FWfrlrBrMMcKmgsFOodNs2RksJLJz0WBCwHeq8/wB9T6xmzGLcFjHvumtdIRXnfp
Q5/DvW5SKFIeJc8ZH1qc0agbiFQBwJZPscsefEmSehcaxkUzX9TsHX08d6HlNirhzTAroyjclIwS
BZiX2xzxy7WyaPbFu1J6AoCmWlgVKm+F2U3lH4fY6m6BU5t9ARsG0nolAynSmjfWnjmomZh2JDBq
JJyZzwpHq2nX+Po0N22Yi7fJb2mqbt6Kefx0xer0FlFVhkZGVhGlWH6fwSQnXIbca8LQnUCUaMKP
zCYsbybsUE2O1pjyIKK+dmLmYFxDAiFXkVLsIgGhxY2JkEkMYonEHP5y2860cp3moMoRUTEWJMn0
HXFFonkmw9D5NjSvHQ1Ho+29ISPnbCFxlqBsWA/riiW1lQrAnfQZTJCg8KTq2q/tdjNPVMqZShAJ
5WxYU1MzpuNGIrukorojutqsJ2ocGg5Q0xLq6T7/saAqOqG2WzKgiQuMIvsQRrwvrA+d0tFGaMPt
fKltGYaXs7O7zpMsiwDk+aHpD7n9NO2F6xoc1Fa542NxO+Q+qGRq+4PcTfB9HdsL/Gz+hoFdm5N+
sq9KetrDenyFCs28fEDpQi9f3WkHLTjbHCzI1aZuD3cUuruIxWAg2Tjlgg7p3z6kXALNECv9vm11
0dpxRUwBo4atDHRaNe2dMfqV5UkRRt/U5yGmqAwq6W+Ou6bLrLuzTLvAade9oV8r2qeg5G4jJ3yG
ltgXLKs6A9J36LOldsfX1ddISddy5LwsBBEpiKiL2YYaiLrBUb0+CulO3+b81Yntq4Z2gTF+CB4r
flCYBepDX2KOPRRJurEXD7BbcvyECVSpiHsMDzyhpf1xRHoysjFWKMSXIL9N9aVAex7MEkCw6WJL
w1Yob0Za2dg8oBBIFCS4nzj9ykzGdQRNQY7yIKjzvYnQcuAwhNQnHRzIAeNDkeQjDqtkZvWM7mna
HoxEod0rdCj6HnV+jgc2zT/DFI75oLpDam91zdiDs023RVsftIF8tmpNFtkKpxHhj9cgftekxdUc
hI1oiFGsMpTg9Rb0/x746LaLcMHAMJqsI4L5erbEYrGr5ZH/Gwclz7d6d9Rg8Ilk+qBNjjq9HVYd
7ZiS1T3a6lsJ85tB/ArK5/dEJ3rGktMzhaZGXo/MNGdj9rsJ0E1vkxLBgYbY7u08dJ5lOL6jjACj
OPeQOUxvFr9pARahbuWNUSYHiDn7jNTvIVYOmna24flkKIn0ZdoonLgL5zQMr3p3z/XLiPOZrkFw
atNDw3GPQ6CytaIr8xYFF2l7JPJ1AFft/FaZxIxnu0z7GvqEmT2rCXPuV5r/2BUjgPiMPF8snjYa
n4w0FesfERaSNH1s5I5qDl87tV/MNrpE6oXcNMVNQ5lWrXlaRAZMDPB3Z6LOqVP4RYhzdFfuuw1h
HyvTOKEa4hddNRA4VR0bM0TU2rP+wNFnQa5NnPjtednknTeY+DXwK7bgfSej3wTFa0oGVakD6Ad0
jcYVxZ7t1kHz6+wXrDwzk4a5iPcQYiOaj3xrmUsavepoce3XDgEvcAW6Ws0+yvG4RcOHwWkHGJ+W
7sp7KM3EehLJRe82m4Nt3EUuEBR8pvgtQYXOMTeW/WIk2rcIIrQqjo6izWrQnIuzZ2vyilNwZUek
uDSg2DqhY0XRDSk3zjxGVfnLQqOlWHBFUDuCJV5Nn2McgNRSNsBZSf60QMUYnpNepdm+FNIs7geU
IgSYjfq6Ni3GA5jUylWEa4sOHjqGtewwR4pdY34Cva9elvTXobs2jL6WVa8lzTVlJBKEZQMgKoMI
vT/gxYFOoq+pkti+L02I6z9Hl4T0LU36+/84Oo/lxq0oiH4RqpDDliQIZlLM0gbFoSjknPH1PvDG
LteMFRHu69t9Wqw1UrDDNqooI8eGUevPFBtcJvlYTIgCiX19YVP4KBt8TKG5ydqrBVmxFRMnkZ4N
siwibOAhVsepk4TRPo7jfYd/X/DEXSiDqNGWSqMxyyorLF8DOckhI4HGlCCwgum7Y8jOszT7lcwz
tCuEN1XAe08wzv3Bby089PpSGPH1lcFLprEk5YVTMfgXCIsFcAjiICIPqzrHahTTv0TCI8HQZ1b9
oiyTS2G6tjQ04MRYj0tkErFu03hlh1zknpDvg6ebaGQmb7VoIon+EyPqYaqPqZVgrHYgSGa5dwpl
vHKdcGKjGw27TuKVHD+z6lAQExmN2m5FRWRD013F9mUh8ALqnBzj3TzNIAW28Qmta1lwhlIKDtZR
/NWOyIASwyBWSGqjcFsy/yN0eu6mQsOhQQmj41nj+FrVDK/KPSqqNZRffqG0PsSMqkGmXFO9Wbl0
NSOnUcyom58GIpVnVUSG/KuGEh6iktR6tBufegovD4HwCPbvO1UjzOHAwdgb6p0tD4lTmHi2O9Rq
0edRtQvTaOd1cDI6F8OrwERMsL7NadzeSf6fEvxl0ZmCP+DbGVvGguAX74gB5kRR2pGfOtz7dl1g
BJNqvgAMmY7rr+hTFcw1pAMUCCnGLkPUwtBChyT9gsT+RjILiE7/ZMZWsdvUNNGbHB9clrnt+LRS
uDC/1Vg7RkdmjUBkBN6u2zaQ8SpybxQB0F5JTC18gEpR05MrCZs4FU61+pcV4Y5eZtsLiKt54rZt
8HVCVrOG3qbp68Kxd9kq7lpShC9BLE5RdvFNoiFhRHF1fE6EbucTnYszypAYA4I8I/WHVoZeFlv6
zKd3SltJ5rLEN6la7NjWvb8UjXwV6ziuuCAVnrs5lPag/6eadpLu0jG6jAWda4P4E6kSYTkVVBUm
ffa9se2X/KIHlhUGso+VJCtBEPdBdkqh3EoavoRuqzcIFa5ATB7vFYhnXxLnI/c7C4mYWMV0gunI
FrDkGdo3sJWFRrbVpDmqIUIC38oSj7W+ilqMH9W5JYEhZFiHOxyMhgpbRP2Bi7ENwj2cD1tW/bNM
q0MTUwMX1Zu29lcjrRlWXfEkxSRAmLoXh13dGl/K+Endo1a0y4ZbwbwHlNeAKXB6FshRChHWG+nW
AZnbK1A88i0k34XmKj91zYFfz+94iCjQSah8a2Ny1XvJlXZx4N5TIYISIhG5O2IdToKdC4dCyB61
6849DQAUJlQjXRfVE/nPzRv4qszz7OJ50xc1F6ZEr9P4rwYVJLsf0d2IxK67uueXCE1Uk+hsE2ay
tFR9zHEeV7bSeNu6kZ8BV3IqejwGMu7/ireUXMz1OEIB8xcFbXzU3TETzlomRwiRGLaNbtxr+EBl
MCZmgaIMwsZPJ54HSUamw6z7isWrwbO8YSbkWQ4PdyZ0b2pR2ZGapzQ1OBnw21DYs0Q0NI3blndH
lb6Fecr69v+gwKNUwgvD0kK0sp2Ps74rXQcNmEyrPKuC78o85PHJxGao7RMsKSJQF6Ht5jxJwZdg
yOnW8O1sS0UuM164Rriwln4n07bjbhoawg2MIzp7Drk71P1Ng/ZXU6Cd0U+Ytua64xWswlpodhIZ
hCbYQsLY1DyqAvAUxEvwh2L4LDfETehQj96pWC80IClW09tRSQWNYSxiBMiObQSVhhEc/wj/rQoP
qpremdTRAHGzDYD/aV7ehzhZKw24JwjLhUfZV3ptw8HG2jhZRksDhrtKep/uAacIop3vrcSy3/VF
fVTDaukpL6lPKDQ8qME1VM8J2MUC0KPcI1LBXUE6dKeG9+7A1pb/4k9201k5VE+D+BWkVLkMpLgV
a5bjNpkLir7VZc682auO770GyITXrd//myaDML7XXNr+jZ1ikj1LY90g7aNKS+rZMj+9RAnTN1zN
Weu36Oa42smQWKdAf9bNk4kWxnwC0efW9jtTkRAPWaVQfmTK3iZzRxAovNlE6qToxfL/xT3ha/dj
xJDP6N4T47Xc8xS0gqXfHCReYPreo4m15fIseG0kmFqi/ORWp1Ful25R2/oABMDWOCrJWJjDU9dA
g1Cgqe007FKJwtmNfTxUVSwRLG96zdYJyHJhbyfemvAlNfnSBTGrxOXSwHKhusshq4B+N3OXM0XC
TW/5JlrHxywREjF3ajwi0+qc55ccg4FHZJmKelPca2WAJb0DPTcdNLnYIr4BFq3lD49yHuhJhnjm
87nJEsnoI6mGW/PbjF02rqptWSavVfKS+VXyOKkzVGbeglbKWVac+vg7QJ0zWTuVt05fBxgUzJDe
K8WfucOjZ5EN5b4hWtK+ChzWBiBPSDBq/ZStldh3bOVENkEMotR/aXyXiiIuup5HxLjpewjp2KFL
niYF51mBAHQvKkdaJUDL0FdiQW5+GNF9aD4ms2YqksU5uiOWlWFkbEBJ7d+J5PQ0caBAoFDxTuMN
UUGqp2taEWuIDJssvXZ4B9pP3jwa/7cuvyn7m8VIQClPn6ShdDe8B8YaXaptyKz3nAWG3ZgYC2Il
4LrOAhSDvDuKtNmB/dfWms4Zo1KfU0+vUayiZlcNfH8NBR08YPAPZOVhiFYVHEri3bCFSO6w6y+g
A1ErlX777SaID4HwZtFitf7WQxJWiCp36JVZHs9DXG6kxLc9ssEIHSxQrbUhoUvL73ZIoe5Rd2EA
wZVp2dSNk5USOCZFwrusNxgLI0IGVGCIxodq85HZuef66szfTDyBbYeqHqast7mJAizsso6F6YqJ
TFLUKSfGZYo+o0Y/QeQvSlLzCpFXEyYQHm7iksSSI2b1mu1JOOLqBv+TbVPcCrCbYT6bazfg/pL3
ZnrwY29Bi+JKAxReCswqVBFkvOJIFgCIK4u12IGBl0dvwflLjb8gZvhTUhjJSVafnYd+Mi380YI6
jnid8SyHwAEZsYiteJmvmyFY9vIvPfPMbKAYry33nN4NDoRc5Ipg4Q8fT+I9QiNIAz++IytjwZzo
doyXvFS9mRwGdhIZ7Ecx7Jpbz/q0Hgl/OVwaAfXVeN8wMwN3r4mhxmZw0HvUEm0x6upBzig1KY1d
TldYJExJWqwRsrvW1F16dNmtjbzTgQNUBK9d/EEy+bum34jyjuTZLNMek21PaCuHSlczeTKAI6PA
iEwRVQS/wRZ9T/y3GP9IeAFqWwXramVcK2S7vHZjeL6jar9Mqz3nhe5uCgS/TOzpNN9wMuboBySI
4BlTMPBLHXEGBo/CMnO6Z+VA4W375wkYUDBviOMirrd1h/iDxMulzJXpWjxpJyIl+0fMJClnDgmd
vMTjiRViMpfQDfyJ8DWN405Uv7ziJscn3fut83XCWb/XtlOvpqm+idUtErPdJTnrQgoGCh2fH3Ze
gm5yetXaW4YniI8jYpG3dFo2go2KTUtiNKuku159ecpu8N4S1hYkwF03sDs0ZTun2rxRUVU3BQVo
pdpSfPwvId9QiVQ2VvsicZ22lT6DoeG7NFCf879cyS71dFyMfTtjvZ4q8Ppj+aApfwY5GMEjaMAC
O0UoriUMS8088S1mBB5lMLrS4TTJPEN+MOhHN5m2yvZg9l8uUWAjJ1OK0TSBuxmr33VSLuV/A0NA
WYHhSgOnrRhsEVh0kisZujAanwdUxJtsLqUHQyoVljqx7abmdEtRWSaNSxWH15jsjaJ/TrBQ0bib
RcMUtTHKpYp7TYboRAEdmSkZpTK3yatRQ7EuAna7eOuQx+X4LEB7FCdCmAM5tOunjMCPDHJmCE5c
mAUJQgpSpJrZZNgE+bo24y8BXNd0GKyzt8BTk08lttVKHZ5xjsVRP1RcN5GOa+SmdrEj+f30IqAX
/i7lxbb1zCMj6tYTlEMRE9dEO5K0mg4vWBAUKJHqYzWnajyt9e+kDRZii6uZjTb1cZjAfsccE4lS
LCUT0Bqc8hzCaQJajEbDDXf9qXRNehD6m6WQsVuUQTonq4kvAHQsU4OSws6B71tRLIa5FBkoVCG6
skOlejYVpEXpkJnpRH2vsflJlzCzyAviW+YGtS7NVK6Tgp0NQ4DPuWeLfrRr2UQZmYu/l6I4fIcB
GHSkL4X0TzhXenOCuixl/5opht1i0NDAIbNdMtlNufz0ur612fhzqSb0DxS0VocaT2ipa9ZiYi01
jhl+5D0lGfQacKb/46Jn0+XpzMgzMBcW+pfFjsACQKSmb9fsTxVXeTShiOWbpV8oBZwlw7yR6VRP
Q+rR+bzpn0y3aiDCkDdmEJNnhf/WoBaWyZ9n/UVT4hpZRIGwVlLPabEmFqP+a+zZqsqU5oESDNOn
Xv1MOmAygveW3p1YXCyQbzovjul3k2MGFItoAZn7y8ddGQv/4imwKF24s+eWXpKdG7YNjbbT4OMi
YMOXd3SBclfx0eX9OlE2sqQcmFEFjWU3z/BE+SmHpaQGvCCv4tRr1susFwFPciZTGycz9iHxvhQx
THn12tXnb3tY9yS6eUoS2kH07LkrtSBaDul9VE++XixM7CI9TFFZByrEhNReRI2c+8EYn7XR8sV5
toqqHzX3IuNpOThGXy30Jv3/51/QURHHLarPwudLdVdWw8eHHQOyVxExzPJK49Rcev3CQICDfksX
RIJlfh4gQHiyuzJja+m6ycIkx6tJV57gGQ6F8UE9FBv/cSV0+dLAijP4r7DddRHeLd4jU/1nDnLV
JGG0QS+VWLUYvBQ1LvGg3ZpTLBKPx0yFvVowBpXmo2qgTfSJIyTIkPq+EPbMxi4OzqE6SVG2rFN/
mRsvT0X5ahlxgeSTKFV4KZf8+CzlkWsCTBhxJSqrBBnSFx2LuCzflguMM8/OeQy+pP80OpBz/DQW
BDzOdFPclODT3BhI/OarIR2WIrFbIUleXfXy/l8Z9rMKZTugyreC8ATY6Eq9aIrLU/lGsKAdfsBn
wM9o2h1HLHAqN3+MtbnH47Kmi4EHb7eS+SJ7ZCSEyVhv13gE1M6mlujS4sSUNaLEEqffxHsKwdpo
3bUvPGKsAxiIchTahierNCEXFMYmeVgno+dYCUuulwQtoeWniJNuIY7KVQ2SraihVLe7KB43hWdi
xXWKUPs1Me50HYAcxW2seYx6OtNq4ZgitwoFm1gflLOkzAx/XKfli5d1L84ol8fCIWCR4r1WpMe2
AvJAuu3Gal8qBifq7jEPJ40uQT/W7Fa+V3gyyvCQ15gxRXhpLENyLT1LPpjDat3R6qOJVO+ojO/S
b9fCTMQmK9bI+dnCxeemQsqqqx1ss7mp/i9NwNJBqkNkgtDNziby9mH/7GuTO/h7dD+J/B32W3mg
XUf6YWCgwZsuYTG2s/zOS4g7mQFU+IdHn7KZCqfKM+EeCztSY1x/6Sth8Evjv4ZnWm4eFOtkmXBp
LHPJveMUbj1rJ64G1ZRh80e+v3OzpYs/yKgJxTXuo7feVcguPv9Lhp80hZiBORD3nVAdPHaXlraG
FD3zmJioivKqHyqyv8ehBEegk5uutj3qxCQ2DEBQ4bNGjiSwZ2+IInjpBtOjzjJ2mg+bsF/IVDs0
NFS+q6ZkvcFE0zC/BlOTXhQUO7fn8AoWisS7cCrC0uTodsQWkmPX9eh+5kHSBaWjSfiRTFPajCwP
VAyYQQ7KML9E+MKgSJHW3Mntx02zRY5Bo+15ehMGxK2froSBWOvTMw9d2y4UBrooUWyGJ1onZj7b
fIXP2SV3tyO6o+zj8l1g0GO/zZ4p2ZfqiiwGP1rctHA1+gWw6HmC3iUKHN1cYB1jejAQKv7fysE2
K6xNqLWUtO5k2rL9v9RUV30dHwSrOgl9fUwsYx7hVqyoGdTKf+CDlzSBR8Z4bHCiSQXcirLcqn5k
Q13ZDtGwmjirFdFgI0mcrsYZNq84OHuCd2xr1vOYNoEyCgpzd1tdcmA4NMeOTb0JKMDsEka8bitS
bBjmn6Dovo1MvtJk0JGUxVa2pT6O9fwtxFHnXf2pYXxWdRLHBd/GzyPI4txK8CpxoAnWQ4vsFA4r
L8Lx2H2lPMeFQ9eIC8gMjtVB+EEp9ghU+hifA+IJBVSwTtExdX6xTncaTkKNI0g3rAOYJ8LqT2N/
KhkBa6OcFTwXBUpLpuI3khw5P1EshX//LMIsZzvl59RSTx0wDdwWbM5c+P7RkLhUiSURz6gDPL3V
V5sal2oC4kmonhKeVDkezpk6gASRHE3gPau5VyQtgLjJvhC/XGRLLPkG65jGw4vDgmFyN0caCewB
8NqerzczGiC2G9mEqxWX3aPNLMYa/CstPR/pcKRclzNRixweEtpXks2UQYaL6MrWOryWTXiNg3Ib
h+JykFDrGL+iYgRWKBxkb7xGFJKMIma18cCNxw2X+i1wAdaz5TtsIaNx3JhwGmm6yXpzNUCRU7E6
pRZ1BxhIdN5KmQPfRagPsGrHb105jHHkyLG8CMOlPt6SMlpEaNeCsM9MWkbNg4p3Ef1Ucf9akgQm
E8Q4OCzdIp4aHIyoPq012xI2qfvhhqUWY4ZLrITshtUrr7Od2r6a6FnWT02+8Fh2S43lI/5T8Snr
xiFI3pDo7K7g4e7f1PBuweeyqmg+HUrMYVzgl1KYEI0M74swHcQJxvigMQ9BU64nB5WOWhH6WFEM
ay1gMGRFthkzcEDJjXP4tMKdh1GPAwm9JKSODJlRkRkzQSLT/Zlr95yjL/z2eZWUdibs4laa8TW3
8kcVb4ZGjVoXvbAXINh9suyP8DwhV95o+bZCBajifaUCBk/ETy1J/zAypDysrQ4MbHSKdG9R4NbQ
ignnY26qadLnahHHtlsqOUvOwPYLfjeeBMAs27YWNYgW73xgGSNUCjNtzwrXeol/r5jHmvpPw1Id
6/oh76NTVrsXYdrzm+SGtSSgLCLgTV9DNKHqlLpTMdtLTJedny1pWT4oHmJuu3Lz/89kHUsLtMwO
LyKvQdXtKINhvxPsXdX9CwTDUYMRAW6IblGFm9iPV6lK3lH7JE00N3hNjS1beIQww6LXgPLUhobw
ZKBjAi968lSFzC7G+pDivkdlHQA4JNoNEpaLbiXFp8H9F8FMNtiQeTw8sAiM+b3kBcLADWgZrdb0
X0G41KqjD8VeQwlIUDW6nWYg1uEyjdV+qbM+IQGEvueiq6fEzCRnEHT4MPTjVaT+xHS4UTbgf/WE
rfEO6BePaJgW0tPU3yLWEwTh5dzcsOPfi1znIlsPk1+nyHoy0cY9h95Ac5ch6ineLw+QpKTRgKLr
NAzI7AjIxqcG0mAuryOjDJzRZ0KEZq1MVnOmOy5XuxvD71KUXxxLpFmhUz+CS3uplvKZ8Pik57L+
4dxh5j5TKz6gBoFVS9d+MBySe/YPkG6snvslBPxFIJzEsrtUmbJPei68vOI1nGe7JByOKgBQUAD0
OV4V4UF/r5B8t94vvtoGCnq9yhNW66FjCt+KeeTiHcCO00Ujm9tShAaGCM1koXs75h6/IEqOn8yo
Q3z8G8m65cnZagp+AxyF3Y0QHpreWoXcSbLFTR7vYk4ERKzoOiDVP5KgQRYEbUT9M2FEsE8RpNHG
YuYHAma+CQGk6p+SvEJ/Fbg/svkVQXonMMC6iy0TCTGw0x2smbB/DMBxylOPy0SkWWxiAkoE5UwX
d63Basqw2BRCRVJEBDMcXb5LbR36ZqzAeeOLklVKP/mBghE0xx935LlNFBa/I4jrWVMdNP9Eg25B
/F1HlZCA9pnLUH0O1qZJqp3YStwB4zwY8I/DHcICpVtEEUrclCyfyWiayM4Gzv2YxTmds356ARhw
MbnjPCJ7EEQclTnAjXZ5vBL5DSjNTeu9ehJxpzt1GoARtqZru3oX2PyBdcK14hsKwDIltLtItGth
x/PGasdeRZJBhVi1rZUnUgXV6LKq/UWvSvs7Q3aP117BKt4103LcrtpNgrplFsLD4pVdujzxW/Ij
w7JHaFYrmn/c27Qc0eLRiVlieDCzh0a6e4q8BjV1IZSmenelf3sj9TnMualAZRzZsYbwk9vhBBN6
rJ1KtCyJ1ZlKc3VrjAls+jLAkT41EpYBEDNc+LQrpFcv0X/YOsikk9A79l39HgBHjwWMDTQ4PD9w
poD/mItoKLnlVDtu6fbEXaNm2w7rr/uy9Dcm4eRRFedCfmb1vWWASKJmWVQx8HPOxC4oSz9aGIjO
te5zt3Jj1ae8wyUzElr4M7QcLqc1DwBkG0cvwetElEggJAMaolJgFGH5zon3gLsAf4WMn9uWxqzo
DJyRi+Gmh4+W4upMpgYAr0B8hCHs9LyEA35D4EJ96hHSV8+70atuOa0X4yZPruqApxWlvxtOnfpo
qCXhB1uPgSNAEKbWhHZUun4yYVt2FOT6fN6kWKaT6/8ZwqMWlzE6GNaZgUWM1VyC+qyot8zcdQEo
TR8LCwNG0F7RioTorzJ7sGPNXAfC24W/PneySs2x19hq9t0LdiI9NCzQ4qNArc4JjSCkKe05aFon
gQocK8nZ8LWVworOajauuIJN4Q3fSrzTMGOZVbxS5Y4dc/TDn+GadyzgQ6spGDQBM2IE3ia868Gn
5D1dsRpVm3uKUavZqeWNdkKRpVpeXGJPnunQxc3S5tw4PzXL09tpZ+fSpuhk9n6wCDzxoe2TueD1
ujh/WD/Oonk8O0PTWJxhX898/jVbrtmU80fX9YPmy3k/Xx5P5EsXTjpzxvn5e47j4d7bO8qFbHXh
BGv1ZJ7glPK/9AALZ3Dw5nhs1/1cnz3g0c2mr2ZnXy7DbLbu+Rh80FOxeDy+69mnn50cdfY6vDaH
+TA7nGfrYLY+nd+nEz752Wy+mTsnZ3ZIZ/Z1vf7s5psZX0Y+AzHx2vxthtnq6zL/20yf1OSzWHtC
lTZv4xkfdPrEH96sNgbkVeBEjmBP3yHf9trhH++dPdfmB3d2eIWzzU0C2PcIHyxCeiipoQ3YuSdT
1N1z/5vL19D2tfkVJnvPEG2BZ1WA4dDop/NSxpPOWo2yeZtSCtFIOA5VPMEGh7ilx4GthTJ/jbI9
sn+xLnDjPMv0t9MtCp3YlRUSohvLyHAsMlZX6DomgFRqwVWTGQDKBEE4YLQAVq15KFzC9BDgb5Jo
oFMgZlkS36n/JGHMYxu4KKAQ1nFxeqgMgT2hejWKbltKKAUyDZaiP3Ac5twKm83m0DpK8Y3c/DbD
Hclyd8CwF4vypuvhC3jevKT2wgJmH5cmETAKM9SSDBi1l53av4N6E+riQuSl0GhvZkggYwQoeDW0
hx7YnpizTGnWHgVdrY8lt3bkjDcmzVVmLJ5jdEepn0JDFnaK0noIVrcQlw2vIHdkSEEyxY3ctRgo
QCWM0rGsz/XgIqsnC85qO5esUSHdLfEa/7X9TxH+VOEP5Xl+oM6b8mk2s90Q/hTWK0q/RTyMeXWq
yUID3+fscyky2pO+pGSlBV+DdDGli29c4bfIwlv072Z6M8RbYN51+eF73xyE+MmG5ndR/PToC82e
trfY+zakV9Z8U2BdslTXvly8z5X3iVj3qL8skKmjlAJ2xYy6n7Q4ea6T+5/e/zTdSa/XAht3RWaJ
U3kQmDh/uzfB/2rr5YihPhm1aYBkwAPqZDogaKtw3WVMkf8TQC3HBP+TSqeUgcEYLzHI/JSgYUL5
AVLJoNh0t2GxNm7VpR/3yEtcgmursI2f4TZummVp4+7+ukKTk7+oGlaAksYsNa6S4cTpNW/wsn7L
UNk0p6HmtZ8zpzYXnnoN/tdsif1pIdn24C/mLGAIO4BOtbdbvZzjahQuUFVdyJEYTjZteQHBXhW/
Fq46OeUI/Dazd3bFt6SQmV9rKUEtJ4xsL/pW+1/f/7QhnmIgBxs//KXaCBR2HJ4zgvzl2fJ56n3k
9i+P3nwtQv9FbZ3FKjn8dv+P6SDUz7Vjvkte7Rr3W8A8wVdkwRg5t7vslbwCFt9H9iyuI24ajvtr
9s/r+oPG9dDW5g31DY7FTVobvwj+jPDo9dsv4xdZs2Y4WuPSxoSN24lmWOZ89msPnTevW+7Tg/YH
z0Hfui9uADeh9G1GlgXxfN/uOX5gX+7qOSn78cN/kUZqp4ZEhulZdWodGZdBcomp+FjTq5naOr2S
S/8zSP9kPF/Bb/wzmJukOyFhQ8oiTvIr6j8GfGyMJ+MsNY9KcozGPUMg5kHDPbM6nNhr5nebvbJx
4V3a4oWJkk29DztMW8jFhrxL6/B+Gcs7k1qH5a47xsXBlRd9QsX8dyJsBgYpYCjYF7FG+M9Q/cqT
h6i/6/It6++uuDZ8s0x63ivywQziWmLitqOH0G6b5sVbmD2A5gjKWdxIPCtwFH0C+VWHi95i0ERW
mlN32Mv/WPqWLDIqQBn31Lrp+nMk2q49kaD76tppVxY3QYUugmAFX87GdsBiR6g36EMhsZ9schO2
7VzwX03xFv+a4pBTCxg+vOzAoloqn0y03rGmlGUVN3vgnjrrgeMwCcDntHzGxrq8kfhdZtU8dfob
ZVoLbgwe6x7ll3/iD4YKFOwZfopyIa0rtozE3Wf5M8OURzFpPZc5mJH4FOnrmQcH7yW9Dfz1vNBd
2nq2uHZHa8UZfNTshK1XPYkcv7aZLAu8MAcgseYq4Ty25oKIQJhVQEh2ErMqsJJ6xciV/Y53TlDa
X0YzZ+ZIr0o81NUsqCgchUUBXGsBT+SXE1v0a2RbUMf5WqPbp6gxrhubytiMw6YxNq360GRxyRKg
SInjlcRQeMpG2rPmmSvAAiw4jMg4F7YKrj9f2InCHqw6w+y/UpUPnYE/NrmNPo9rHvs6NNIGq0TO
0JbhX9DBWpQd58C8EQ7CxlfB97fJDNPA1ep1tIS91xwik9EfoAanE4aCqkTyfMVqt8yx2cUBquJV
RHrNqXUQCHjkEZuYpluQ3DjWtQeuIrELyI/sp/DCirGwhocQY2T0R6fGRtHm9UocwJ57IUu+jUF4
QrZu7cSGxFcJibZN2eT2/DkgSJbTEMcYin91yrJ8Almy1YNpT4H1uouATs1uBKk7LCzlJjSfor+O
hkVTzoD51pvxAnwb6B9GtMoHVnItzFzi+EnHIjq/1mJxrbvik5eh846EF9HiVWUcgYFUnNVj4UQE
WCOSM7h7Bbu43p0E9YeJL4XhpzLiGgXiGNk8BW1dS6GfPYyQx4q16cNrSyV9ScZe60Z0ShpcI8Bl
HB5y8cRyUgk4GhbbTANplxE/7qXsQorrHybLvgAmQbhIbbDygywmzJUgBCrFBn7KwigBl6F3s8rG
/LSo2YaEImYrsvwyqyipm/k6iQLqiRDeJYtFYm5KhFo4qrs7TQOi9o1QvKyBJ8utuilpQy6i6qR4
7gVmrR/AREgilo2sEnKfOwNL5ZCtBOutsdcnDJGTHRFSqmsj4LfSycierTliHuAMGWbrPrk2pChA
8T6LW6vWBzmPlmpOUU3oTSXymObBhkM4AXlMcNV/5dLB4Hs1kRIM1ykBWHhk1WrXSd12HfvmqsdF
PZasDonaq7+ZdWEPgaEwqHc9pZHU8sxdHh4u1XKaqjpK2LGCs/khs0LSvTNCDbmGGemA+ideGMPS
uBZGCq9kOQxMZjdW86AedOAUBRo1mRmGQl6PiGk3GfVp2sNyPFHFhOYBzP93g9E9UP+SCKI+41Ki
Y1C5YrHm8DSTiMJi9OhduAnvjAepikMwoLbSRHaq0MRag2c0FbpYFvBY3QuKHq2q2Q2UKIbDb9yx
hYukagdwNFP1u99AnevoEWqSwzD1mrbCMsswFNOH5ucrKwsJijcnlxcempO0HjO6XJMpwOf+1CY+
J7xlXvgntApIU3R80yU+2SFNP1Om4pCnUplxtfcbbOeQEGoeMMYlBRsgsycQ2cIl1jkZw6XAoCsn
57zvbXQnPCIxsgUfRmctzMMZY3CyytFL/dpbKjgw0ooUe6PgZNe3uT4jRrAg24Le4TauLXDbZjRp
9P/6+h0AQBzCXcb+RYfRb1DH1NqTkcMYfgw9odLGmpseTJanhtclnEZCwgJZ+0uBKfLHP1VfhJxy
Za/CePWjT2JHmSwGiOlACdy9BwNSonz1GOavYHIMYC4RzWWs5ZjruB/TqzkA5JIx6I+O/FtY9Ibc
p/J4zVsaES7r7lNK8rxvJmM9e2trg3EOv7YTEiYwsJyCeE+7VZuddKmZBI/F4NFd12NcqNRZQdeV
QU6qknYCd3AW73L1J6mJagzPyPiXmwNOyZXvgXEaZEqDqa2Tn+A8FxIbAmARzsAerc5EyL6e3fO5
ii68WVV9CPNTFb9MgCoxJWx1wu1fzSSpXVfUxXl4P+voHPBE0TjSs49pEgJ/iEqRQAEt0lEVl3OD
h0ak4pElKR3dx4xDeNo5/TidChHEP0a0rYM7BqeUUJI8wN1AZPSbTYq9U66eQvtulY1CsFdiEYJ6
ifHdpAvm5GKpEPG8N9rGL0HVBleyPuu2vnYqrxId56UxOXDJdcd4jC49KGz8uXbFsgkxSVceoQgp
ABJIMEIfRxLixy7fSpK2jb+31Es1yVurZKQTiIoa654bFtoOaDvpiXd+b9EyjtSvQPaore9O2VJ1
1hvpBvvMWjO4HwdmUBQigjxbxdBPFvQ3wxrmohzA2CYpVuGP1uAUkf9N2mWJcbWl2muojwF+ed1s
eAvC5a0XIoaXSrwxL4W7wf+q9b9u/MLEak+9M4y0sTXBdtein3OLCtz/IMeBsdJ/q1L0jGJtOVEs
OLGxh1WCw/1YoiTNkg4HgKZiEzmanCQrgSdGJ68ME13YYFebyr9CxjXcJQtDw56O0KNleC/wFpb0
pqU5JB+yuEN766b2kVw/u+mpzfxdYuAsLZq5YVGHk1hED6tZimNjYLSRvOBuGBiTLcdnrfsfSee1
1DqyheEn6irlcItzxoCN4UYFbFCOrfz05+s5lzM1xYAtda/1R0lGXkM5rF1w83QCB2gF0jgGm67y
N3L4QuP5hCii6RZto92KGL6hZWN36pXhB4xS6sLuVh76acmjHGDTVNYCPbTRyYMg7pXGPCDxKkjW
hW0va/tV93kH4UzmoFp7CBgm7MxOQhlSXuza4VGO8tAg6JurrW0GyGfgfByQJpdos6jcqyO+ohWU
ErAGkgPDkG+dRY/sf+cbeyt+MeUxKI4zxIv3QkEmyqyjwLX65PJ9G/kOAWHfIUW7TOGxz/fWiO6C
uJLyi5jmlQsU0KIxi1FHK7EC1w6BLvSXI9pFaj/4EANGvHI6+2hjqVFVK6bXc1dmmyo3DiQxXSdT
0Byy8JhsjeYhtPbWpc1tpHSAIeYpKTEqqXzBghnUuHVttYppxUg9+q2TVwz6qpeXhBJrryOXz0cG
cN7eUT+ZtnkeTAgI46OL7ZPEjYg2c1mcGvVUExU5XPEZYHlHJuVvnL65JV551WCngugsQTsotQwG
n81QMUI/Toy6yV/HWDH97AOKIuWXoe5SanQDjAOjTbslAwm8rdri4AXf5qbK1Q1BgB3i9K6rdx7A
iKlRu9ICEvvLpnAuPQoAyXxsU15iI2HHx06PLiJV8aSRKWTxLLss1FQN+dxiSf6viPOzFhYU0IAL
t0m9VknVs4k8TqMQvftB0rKU0S0JVlIrdql6tNEdG7mxtqNHSNoHihyTGUnBzH3cP9XxOi8epXNj
SIhwTTjYlHadJrDzXQyold7TDy189eQg9pwIkCKULCHz5ThB61NNhY+Icbjlqsa31/TfdNCK2NpK
OI+YFy9sdx7K1TJFgVr27FX4x0Hr4wwVS/7sYMFRR6vpVxhfTxkhvTal8tl88+29ZBwBAO/Jqmjk
EfTa0bQD7b98pl1843ympeaR2nwF4UbExotmqRFxWrfWQx3iaO/GmXyzeQ+VoN7bkfzdRPOvyvag
oc6LOe7sTh6CLnmeXf1PTdxB6hGKAZq9jylGodwXQgEANO/EYkDNkRgCV8Vdx1JHmUVYvJQMvVYN
+LRAAkteN8R/BBpTnT2iMUxUIW16wOHK9gVtWTwTMrL0SWxzD/QmD8MdqI2yBo7qXx1diu6+Gpiq
Qx44Vb+MSPspzF9M71O3Pm0e355wrkkFikm0m8mbaqsNBguf87hgD8rkRemgdHQ9BVyIzjvj2nDg
54JcO/uDOykMriMTemcw+jtEu6H/xkeGM9Kbq01NH2rVkpAvnmwPJ7E8+9lbQk04jPzS6+nxti8j
RTr/qWJiNIse6Jq1R8lCsABzoovENyVX0l0VmXqq1dSTjTG9QHfAc3YXMuTeRH1MC9zYIloWgX1K
M/p8yZH0mG5TRJpepK2a1iS96SvTETW+huEh7M/IbeIJOpvu9dLb+xMrVvci0tehI+4QSK886IPc
M83M+ie3Z8JRJOrwG419zthmThCR4U8Y3EPnfXYRkGcIM1UoebzMszs4f0PzNHQC8XlqsErlFWia
RMNXnYyNOVxrloBsJ9OK4iuPe1ms+gzlu56uZYJZiexwOai8EY8nin6xq0TpkJjf/J77LvpjAHT6
kfGcKCVoy2HCpRm3HA/g7cLfk5RA5B0vRPOZOs2v3Se/QzBvXLClvgVupDLEfTNsfGzxw6RUXZE6
ZYt+nHPL16k78lNjX0faJep1gCemYUjPzBWfpP+rErNUUykcKOuQ/GK3cMjklC3xI5feqpDWMe9k
7lpvg6PJpzDVxT1Omz1aNhqFn/J+OrvEMxS4iAdMXraLMrc+5krFHjFLExFXEHhl7tApII6/ZOlb
Yh+SlHVeZCvHpJqxKL7pLly1VseNj2it5HpyLyVdg+KmRd8hahNcgAypujMelMayJIctIqGApBLW
KLA07pKDaiUtWBY8YIFpOCvLRSqBfc14YQJNoxFDpozYdkk1ay1YdDDRik/YNncmWebMpSUp5XG9
ZEHf4owH2XxSfZlU0ZNAVdxqPHO585v1WF+w7IcDw5XqCWy/GsfY22yBsWPsEgKDKpgnzqcoR3CK
fyTJCS6traPb2yvEn6iHqqUWOAdTJ1VjupXsrYIXmk3oA03LKlcRM8S0sU5ZDK0Nyt80YhJmfW/b
YzZ+Gj/o9a3qmsdfxH/VlzH/cdF5cTPX+UvQDfiOloLdkqL7nlCPukcjVj5GWK0B8jis31ndERYc
o+LH1U4Fb7OrXV35E09/1bjqaZNw7AJdB/ZoZ5H0q7HZ1sYX9GPYfjloaWSKS3aGZA9XSZ9t8LkU
XbhBmFzZJCsM6cJAYOxylCZ4W+upxcKMEMB5/CfchRUe8uFPAgh25i7qHl3y50e8IIT9PviGM7kF
3eWNBC2DOqJCMoaKSwDnDbqsjyg6jSh4N6OEPtwTK4ZL1Iduly81DTLmTOkTSiBJi0XkMxdsCxWC
gefaKAEknU8reiOKo5qfaRXABAuQqWOO44WjscoXkBfzomIhC/XpJwaHgKZfNEPDR8L0Qs9CCq2t
IXtCsZG2X8qbIhFfqzkQKbmi3NMC5yHwQH/VIFUqjz5xwHNDZMxg2aaWyG6G7JgfvIJNOtCBzwL/
o9K58fcF2l+HYaDJuZh7fFFi3mhpurRRXhX/VJZELn+0QHuKOJW1ZyzQBLdwGRO3FBhA1Ih3wnhR
kfivsuCoc9wMgbtw5pfafQ3n+SNyx0PIW5An25IEGZuRZji5motosmXeEx492xMpSbzAYwdw6rjv
87AFxVElIguCfeE23lOiDxMXwwnVUu9E8B5yEd0HDSesZxNTl+VbbWBRNS2DQapc1wTMyAalIVHK
KOAEVreU0Dw7Kw9uTbVCHaGAjV+i4q4FN1blNPh0y+c89I+e9s8CBUnnQ2tT1ZDKN+CIhYloMyds
LiJV3x9IfIGmx1GpjMy6Fu5rULZRrcwzDirk5EHLqpRINPloDQkmZUzJCZYHZWvcB2W0YXxjA6/I
NdPr38LsKc0JSHchahUBezQcBicneXFLSyod6M85eRk4HEuOW7dduEwmCAk3iWSoz0domea7spyN
FsJbx81HQlqOxnhf1YxS02GY34nJWYVMgXBmcUiTGExTqlp/kRiockR7X5Orx1mwJHgj4XuixqEt
iLmp0TCaD8lmKmqsOwO0ZHQu3DUP2qITZAv5zzNNtdOzp7JOepKESu5LzmbEMbNOCwehGWMAP52C
h5XVOTO9w1wZL0M8V1hyUP7QlSVEem10/yIU7xPN74UqES35jySS707zXsL2UYTTJZisteiyBdrr
5Vzah4FwPq8bdrp0+ah2XQaJ4xAAnsGDYzAaTECE7jSD9eoBHurYZOlAofwZuWiY0Gq0trcfuvka
UW8s432S5ZuwhO0ls+85g3nshfkJRUhbCLoz9dkY3CRlD7ocn3N2ihJNWelQ++q7eLrCXTYhJcBC
EVlLirHOGWGqT638y9thiettQ0vFLjVfU/ylFEFZ7FKa+rySTTghAM8fQLO2OrQZpxuwA9kXZEDB
fcbpxs7djcdEVRrwosWTLkO+czDr+5jRYU1tekhgazym6yqgeiDLD7ZHVquJTdSSqKUMtNAROIr+
0dAxTVvsOB7D5qHrp0K8WrzdhTesRDMcBbblCYBPJZbVyEkNoz6k+q/Dilq7TK7FeYQ0DDklLMwf
LbUpnVGf7YnQ3fo+t99T/1ZRXpn/8mdHM3nUizm9WtEfYDK2cot2Cnpsq+5ZQ6o8jGeitmjVg6Aw
XYJDE6J4MeoKPrTBXFkAboHgY4i5L0mA7WeXKVLDTU0DPPWCRh4+W/or2YjoJ4yQmZCBKMMzQ6Xj
tYGY6/sH1bgGYSuNc1H8qpEWTHXvPjdyod09/GmCs4tSysxEfUPsQlQ8a+CPbn9nPE+ptdGKT5fv
xrBvNqeUjHmGVQcShoZqEXEQmcF7I14LmDWQdbUG4Yw5j/fIt/7VpN8OJamaYZJtTDo+EIZI194m
eC5r/QtxkSs9RrbsNQpgo0hrz/doDZvFDhs3C2VLFG/7M4hTUw0bHQYFbvsstNeZ9JmmAscsMHIb
1taPd405IcO9iUDbEbF3yQMGoRRdBXykDbgEuzkwJNnJ31AKajIbjjyPSth6TyL/hifQA8uMfH2X
Ei3l9dk1gE8o1LfCQdRDVvZ02jsUZJtnYdHbTaTk5GIvwxSWUB8GXqwxyyhIWcpPJshji3Ejnq1D
RIaqhqm6T0a4reE03TU3p24rU58o/0WwVleNnxO8zg4TeCt3IlkHQ5uMxL7DTeZgNdbQrIR8NwRq
gYLumuQz6ohlZXyFBljZKbEICmrhe5kh0tJwy8LT01fb/jH8w0FYS1tntg7cxzAQJgfDODQeLhl3
iUBgmWgCWuS9iSe2T5QME+5A2KeBMKOGkzmdi0NVT5e0n16NOtpCJqz9YrwWHA6ZRBK/zYHVI+8S
edc+1JZQ/C3jNt58/GzuvkG4/eTU95zYc2IGMM1Wy1r4Z39ucD/EXA/eAakPBWMUtAQEQVXjQegC
vq5deeZHPIhfuuCpJZNvOWrRziH0BI26y7GTDjdzOMx+sygC3PpE/wTCJWCD0EZextF3OVSoC+Xc
Jh9RcGBTU0bek3bv9GDZWxqhSYyGgHVSSGKDo6cafSnma9X97RslGxqWufLPHcb1gJ0Ym7psjv7r
ZN/UPm4ad8cbnjoEXoNnIlF+ZIDtXn73TN4GhoVJsu1BpLGDOVSJRVpxgdthLUCJvFSSe4QAAzg6
so3uzDBZYXnzaKlULrcYqrkZQZNCvnkMq2H2XgCNVbsApi6JCQxnHKeOb2eAdynvgz94T2m7o+qr
06mdfWvscZuoyfPcI8Os6pPbXslfb3uSaRaxt3LCbYfu20FCxQruJHcLGXbK10mZgoqgzJjMQLDp
0yJ6lufGmNZBtMtIsar+2ukX3TGVyBkjh+1XGxs1Vlz/JdqvUuUSL7iqjAgFYrLqB4cblQ9iPINH
z5pc9p6x1jJrPYZvyKiXftvta1dbxICETtKAGQ5nC4k9W3f3ZQ03az+EHgXLwRuW5KeQK8FhNZ/G
HfYIgXJNgT55xgWNDSvnVqikv2MlojMAHBk+S/l4cs49pW6LzReb03oimIh/Mtg0aClch/68rivC
KkS9MRl6DUFoaLnqx2RfuAJIqFVZrM8FkXD+va9mEKhsA9JcMUByFeEDbqPrBAmtkZRH9adets9j
s87Kf8QdL1L2B67nF7IiSTiwjw0gRFViAsyfBTB5zAAKKrc2yXvqgpOuIU8hfQrRQVBhlHdov+jf
Rqw43J1bIkF2OchYYk0bC4Ncbv6UPmG38aZwTlP+0ZokrbLzaXJa8T0+1eB77fcsHqaMnzWbpH5A
D3x2sgkfMxKGOGyWw2YgjSPp91Z4cjMNKW6z0bCIpPQhpSmqZu1k1sTQygD0rIIRabRvi4JHaKBr
bZdfPJVYJMoO7Yz3IIU2J74kHtlStfo00TmGuhs0sHixc/GcNbTo8hUzvdCfqyJK1h1hzCjITtGk
3OUstsQqGfpFDiTEWgg8AaQYLwuQa0ITD8qWDWy+NBmFSqJo4nA96ghfBNXyBpkdyd4fnyskGOxI
SAmRSSLPiuR/aZVNb14rM1nX8bDGcIOMDTFthv2a3jkNuY9+jmYdeOxj+lUchNkhqIc2jIeVmYcn
PZUvAzbs2SJqZYiAZLFcPolEe4llzMM3b2M2H69olwNBlDX+3GLjS9KpLQBA+3eEpIKFw2a1RFK4
CKGNXRRF8BOCuwDwEW1nyR7hpH+4ONce2k4d73mIAsbiw7RslZnc7syCvyfT32rc4ykqnqGOTwYM
kCRMu5rQSHnfSoJOD6rJkucO/tly31FIKyQdGw/xTmseFg2nlcN90MserP2RFv8yVNnIuFYDsqZ/
AZUISmj2sDKqNSy4KhgpE0xWgk4M1bNKVrC5Pia0XyLXTtSSLrM02A/VvykKjyEaocFJCPv/881r
gtgE+h/t+ovNPCMo+uaebOsXSOeFCmEqmmGhyOVSmIs6xRJIlBXFaoFPsmqzBkucHVyq7UvR0b80
cuNzz+sOZxTEmEJv9URfz3zIfXdXQK5LbLWabQJ9aW9mZ9ommF0aciEs4olKcscS8q8CJVOALu1e
QGs1InvIC8BPQcszKXBNuMDWil14JouwOpZs8Q2VJNRo1MOdJCugNBlcI64JrOIuYaCAAiZdBEF8
60YEN4azBwHKDGRm5VKLAU3ICpQ4zaVzsROHnlbc7tprPMw7H66pAXEmrnx240s3vTrmb4QKxybG
ownatb73RfZJScWiL1GFgJiW/0YUyCV9QEEimIoZSQW7ONUs2mQuekbR6J6piIyc+kuG+ylYAbSN
WJhQWBTOR9NPK138kuKytLQJ9IRLV7w2c7IpMaL5RHmn7yxMpWhhbnY8LEhAk+7e0TeywQ4eR0C5
G7xA0JlkYyTYuejHjVoyP7ty3VGirPVAPuz42b2zELXzUMrqpWInUNFIwUQrIv1mHStuhMaQQRMt
F4tHi4z1XIE5KUAvN3JSB+jSZb2qimvL/d4xYGJEdwMAdIX98J12Zy6BqWyXKONVgoiSN/UuEwwv
FF4zTzkCtB+ucH4BwqvwHQ4qUyHld8rgNik151rFuxkOyB8ch2zP9AS5ElRHWcbQRv0mwptIjpm4
Vh0AfrVSXm4qjp50hsq236eMHXj1ywASC/SSBgK+fHvTcPaHcbUV+gbjzZLNHElMxTRSP1GE7QfV
E0giA/dI8BbBSdj2dDytYcKVO8WLDg2oV17wCAIfWIj3gjlaWyMCrfUMfjloTKMknWSGkky9C8da
emOxITSF95+fMH+GxpFJEdGUdso6rm5QNiZdmMnvuSb116LsCol7MR9LMp491nMZ/mk5b3jz0nd/
GhKD0hD7mGFzZFHXK45Az9gLjA1pciC7eEa+WaI0Vca+xP/UwwNd52vBUlrTtojch8lLuZNjpMV6
ztqRH1VUR2C4APFqICpWYANYPcj3YbtfWj4Ym/YXJMPLB6G5CxuAR7hoxxECShfDCVrEwIkgUUdq
YI8RlJFJbgVispTv0uO3keVnOb2rb9PMzqz4C5WGIPVuO5rmDuwD5rOGYHFseh445mAutOyOFWsg
JcGTPy0NJqRteERXczXQ50BJ5LPPxV9r70FCmjzX/Oyv1FUCFWDkn8B2BX8Nf9xSbYhtUC10A8u3
X6OmKOXKLf6Z4YfG0cEnLEnytK62vybxNHSwXIXo0aN+g4Qo9cEIEFfF/qdf/EqeW0NX/Jq/layW
nAS8uCGBFDwVUEb8eOB4LNit9uOSvRy+GOzOcO8eX5M63GwGi878FTwKuODIRtQ3/WwSj7kA291l
VDHyarEhQQmOHPcFL5ul6QvpeCsNwnKikgwpQJeDdvsEoox/rr9SwwphXU8jkcAha2JNR4bfbsxo
fNbtK7mfvL2gD3N0HCF7IBHWg/XTIguFf8vR4vn+WZhiw6MS8tFa4JISA6Gae7w2WpE2/04s2GKE
KhZBdZEyfa1qg4fzw2Qy0Yl0K1USFCJhmZjPvTedFA6uxWBL03QH4MAlhyZDN5Z1ER3QwuomMDtR
5CHgGjE7xx7zwcgBAO4TOK8mFVo2xsOanE5hy0NMVq7hMZ+5Zb5Lp3WR8zpDij9pRnnJDe1WGz0C
HJdLpNyMw/QRZhSgKii/1qmNJxQyYo6a0GXVrUaoB0uPxotvhvlyCIqzyJF/WtO6l0vpP3Qv3Ti4
z1PkOYOFS7YCkCHvFr1ziWBIaTEJmeX1rq2rH9O75oGKxqyc6VVjHEf6tEFEnZFmYFybge3bIb/W
x7PQ5NgrGeZ0ZrK5p9uNKopY571jgMNzjPMpy1SmCRIABhfYTYVNcqA1HlIfHQq12k9OsB81fddJ
6qeLCuFas6MdnPXdAHOkSDjN8r1bIo+kOLVV3TY9dFV37SN83S4EXpv/P+wjJuyDV6OAuxBBckmG
R0MM2qR/jr2x9XpvLSr/TWKmE+849kna4dzx+Mnj1ha3zoO30op3Os0dBvbKvo3oLnMav1iWL5KA
uW6jEybYBR0Ixq8KqOLwBBCf23ztDPR5DaAnVt0e7Sq+kYzYmMaXoaOWzRmVSGSEVU6xTsBUu98R
sf3SpReGGaMhEEIyLrnJiQyzi91DNicFfrjgo2y7p7r+m8aldPkIwJetIdwDiL4FQ7NW0TwUuBNn
ZDOcCAWwG7x69L8dY/c9Ad/mcR21elnH1ua/gAPRnqIQS5WJXfV34OvQ6mk3Q3F6WvOw+hd08WMa
LGxcTwn5vPLY0QpsGHCuRXcWBOzVIMpTfjAadqljJap1TdhMPVx6Rg/8eY+Oi8FBie1RRFDg7oGm
3DoNQXC2d/SN4r8KOYUusAgUPdhj8jH3rIziPXb4AFkNlZUR/k/WOh3BP27yEpG8MBDEHZ4m8a4S
KmpUhyo1p3cRaCJYcpYRz3bnIhSiSobsEcJOJORkm5PNwwIC3S2rPxMG3f82mSV11tqmeSRsv2EX
kYE2k3VI3qEXLBLrLkIBjBYuTvaY4C/lJREmcXI4q8T7RIu7E50qD180JVQFs3hUAd/hx6KfAk0m
aMnI5Myp/Z8ihGDvWUMBm6LXXccRfYpYYyMcI8NRtz9d1PWjcUPTQdQuP7KHsyLu14VlaWL7NkBQ
z6Op/jhwa30vrQ4+cAJRV6cNwWYdOgBxsIMfJ3Su2ig2GgBy+jCUvJr/NssbNEn6phFfJvx16lH0
FsH6dhjAikegvVsWMyqJepVnr3BLZqgqkhyACcbG4gUuZLSOtOBDaO6m0Sx69OjlZZPmVyUjGsLO
2lq5PJhSqgU9viQtjeNddvZ5KYgwJe3yM0bpMKAmSaNHJ5mrqnOT+iuL+MuZeDuLW2BCctMZfyLd
1s5LPPBZ4etQsWeazhUyk4ffIR2uSY6Khp5aKn1bt+NvzX4ZDuYWsrYF0WEQHU3IL5ACqF1GgYXu
v0fpvCpYo2NUDv0QrIv3SqDmKp4ReWGORJCTO8Qk2M1bmHG12maaLcg8nQGtycqDh5V6u5oy+d3m
/mUE605z6wVxVr2KHQqbbX7lQUVcNR6RbO2pi4tzbpmXEkJCavqy4ndPMJOlSU/lxrPeBUdDKYAd
Ipe8nn1EI1V9dImb+HYI7m5bQlMSsY2xt/XIaBwMJ7VprIf402skTohV7gqy+flgBC01kEKYXldV
jDir6A16DJGMa80LocvAX3yukTzL6k19KllHMYSAGwo1Z08OBxFjmJ+cnPvR3pVQEBSB7VxNe8aw
8jWaHdu8tXV8f19QRe6V5TruaeqLgm9h1ivkFgP6E1+3yYwAVgvqqxpRfNqknDrYpKiTFNXx35eY
D+exp4wyrA5aaG82ejp9JAEq4eLZbfWtmPOVWZhvkjVTBFACxBW0iDocWgMQkl5z90bqO5zb3xwg
ay9h4kGiPOc51usPrX24vkbfi30eovBkBFgqi3Kfa6zXWgg4HK1a7BJ6O6IuG25CwrKk5wJe1mAm
gv9lH8yZc28FuahF6JBLrxbzvUx37qMSXLAksmjZS4Hr2c8fJA2S/DU3WKfNmfnqUZp4bflJMxd2
TQRj3pqbZiAckGSHUQBRuaRBfNoNMkSTqcmHFpH2VoZ7G5mDyxWS3jv2W3YT+sLoE0gIHMr6iCFf
X5r9pB5jhCKNSn0IScR6riCbB7ZlEtux4xbrWQzIuRGx2cTikGEdmAtHY+6dbhVeoVqnLKiDqQbD
tvl0uALTMFjk6S0w8WSq3RqdsGYRbgln1EzBS5uTy8lAZgAO1kVCRifJSXKAJCMLa0y/JmYpx/dW
WPIiUsSF47HbUFaJEiPksRMD6xv7cIrVC+kmCtKIiJKKJJ0I5Y7gYTX1UygxTQe/TUiQUIFJ8eRa
xABiNrBdnM5jRsxI2P/1jWKFboUqtipm1vdkpYgfBaZQbgZ0/KMK0FISDQIGbsoVcvuQVVfdMBkZ
XbK1SPS5tqRBJR59ECMIQSYWO/aMdZ/Np5ZsCJap3UjiW8k3M2c6MSrjFqiez3Jts+FY9sUK0CYy
6NoUDHjcJce+F3s7LT9Mv3xG5rlQiksrbN/C9NlWaY1EdcTxRhLHVkYI6O2zOd4NKclCfB38m9uA
0V/1F7n09Tel/q88bA241SDqli0yeo1GowL7bMst5HoH6XYIAdBpYeouVAhNrq+zHtt9i1DdC04M
YUbefGuFzghhUfGIpNss8ZLkxopcsa8Sw7dbmW9Zw17EkJr5/SIdBAsdSeY+Uy7RjtZV0oI30baG
gkg227KBqp277dycW/IFrYJ2zK2epWjymwN6O7oyPgzWziS4y+YSq8ZgW19iog8I0Sgy46A6xmx0
qMI59GnLNpfvcpxpJtFriYaHlxZBbMftqPOvaXaK+baj59AhETrP/kLQijbG+TR8OdO7Cndz613N
wTJLb+n63K6h2EZ8ofp/ZpHklFc+6RVo9v1oXyIudpJulYzRqSjOxNrv3VQd3RzxTR+rX+e5oFiB
wtqzNhX7buC9BebhPaKGyF21tksoHyY+n+K2xCSVkiU/g5ycBkKOLXYgw3uz+5Q8mg4MZbyEVQNt
RCAuMjsruGazsYUTMIOtwVjqEowwaN1HWSTr8FV3jbXE/OGm91SFlTvw7WZ2STQqd4wtdCdjMNSL
C/fdNOY/H6SG0EsveatluLUghWdrvlp+SHpQuemJhCnyD8vRD8GA8pmcOkIZmQnAh8TShEOJog6E
BP1R/lf05SXJ82+ZoXHmcU0z+VLk7tZQCXf0SfbGDi/kmmgpCG6nvFYp4aFue6Kab4kfxoxp3pxg
Bx+WRFZgEujU6datak0iMh4I5sjewSGnLbs4X7xrsbH2Y7RdUniPDuq5mr03t0a+8hyRK+Qkvyr4
V3foKJNF+et2iP39rrnoFV0pyDJizX5RSWV0zLBDg1SJdRN9tMOImDiiwOM2Ge812w2/jpu8uQK9
Z/vonO8KERYQNZEYEXpwm2Tvf6Qb4Rp+mj4UBpMIxBr1I1QXb4LpISR3h7eZfL5cd6BVTSjgksUH
bi78Fxt3JLBFKg/+JwmSSEPqQ0wxgYYfyHCQ69N11/S/lcnW68VvUfLqzY8A9F8nLn4Yd4TIPUGy
IjGSdIfpCKBnZCn87KIAkES3FqJjL/SrH1J2kB3ZhOmmXXZmcLfYpP5jcmJIIwriIpxigspJzKSJ
4LuvkRyUzQ49MME/JKrY71JHqs0ARuI/fR/vWby1yLq1OBV95P9kCHPuq2/vyMkim7umUkaJbB4Y
krUIEUUj702G4wXOrnzt4doCtdLvA5bwGa6wGreEkYnqswn/AtJA2zZ9y/hLbQ20QMu3vkOyRWof
Q3EL3c+BZgicTUudbCbYAZh/89VxkMz9qJ/M79TQ7xVHD23aeuOdSBZiKc6m9t8bYePGwCTRjPI4
dM7VIjsGdTiVcrjOI4/mSjI6ErRLqY7h88E39tSTik67wy1um/cQ3PEp10AUETAlAXhGXBzT+lqi
5nI97jmmm+YXVYvt8QHQYjnztE96+UZbw9UeR1QRWkVLYwdmT6mnGz9synxBL02KSGyPJwFT5uB+
xzlsTTNB06bME8SHTvH3DMPW5hpaWRLlabb2WXJtdl/cQmW2Br23Hebg8TdDspd7x8D49EjbglvJ
k2Nf09pEpKL5YWR7dlWPPunCWwwkZrxqHEFV9uKzGIb5Ws2MVr2VRMFiQo2bYVfjWCs7wmnxKU/5
vvbvHCpmf9PGhz5QFOWQQydXvgH7q/+GXIeSAB5oRhOJaunN0F/IQlnvohZwsVwnY7Nx0dV6YFs5
cGvgVRt9NHd6EBMFjbeWodD23jXqHhqDto5w+RPqNqAEU58P3QEGn4cptZHNdaIcyO6sfwO/s/Ez
WeaBHGDwrKfoq6d2L+FpHO+yfcji0yi8TVx/hQilZpkhSHD+FSFgnZMOV1I/F2bWX/KoPM1tRLDV
pUvDtyZGJi+M8G9uk0OlCimNOHwzelwPPiFwRmR90c5zSmdvQ8Y+B9vEi/MsaEkSA8M00c6IGbC3
tTQURg6zYUKQG4I8IIRep8mXzA5rEYtfhYdn8VpaHn3fh2ny/rOLVQj0DOFjV+hX0oaAnzOHirYo
fivd8d1pEAG/T9NHGe2xv6nEL+fTDED7Srs8VgBXaCjPOg+TgaNs0IynkNGf2stFpl/Tbs+O2KBf
ZiSlMZNA9fybuQgVzSvNB1u6BiJWVM8qzgGfV+VeoSIOjc4JGxqPsUo3QfvRtvNSb3OYCYLsAI00
+qRs96MSz0rznkpy3YHSp9caZUzhw+CPfOdNsXUqlYT/kdefpEBWDeBsTnGvsHamO+P0+ALHaedN
Gpccat/kqIL2At8Y7aXsmgP4OExKswotyuzmad8bL7GWYV7GLiXdR5hDmhkqKqgAhZ5fU+rkHBri
S1+Dx4Xsmby1EdgvSVo+VKRf73+ChRYxxqtMPzDXv4T6PUexpVHRouMzS1154SMrsBSHgpSWDmlc
7vAPTNuRh6FN3/jzhZRLzcMuYvBkjFgoUyXOIAI1zKvlm8t9B28yvZf4ZwKCebNOtZEsZ+MW9NrS
dfI3BQCovtBxBr5bBDsEDjNAycy/zs3XFrbNQJHowbokqF1tBpysaQjFsBd1/TASfBRXxfcSb/DU
unA3/lr97jn/v3EgOA9J+4AXE3EClx+zAD5LrPf8olublZewWBVfvjR0C5qSnFqdPTV1NpgaqbtR
7usvcsIXXvZdF+inixOMKHVGiUp+2sV6A7Nt75nc1zBUAS+SXiT4zAD3AioBDQ+gWE0JoEhhDwf9
5fGo9GAc4dEeQqy3zTr2/LM+U3KvYVQSyxC40puz1QC70f76nIoqdJ6wFIO31ddq5GQEsCDGDpnq
pNiAqJ9sFkxMkBsQbTYjyiTEzezRibrxa4CESAbddaAJIxnI0mNwAB3E6tK9zkmhmkXVbdrZ/Inx
r+p2TLERYMzq4O1DZR5xktMAstSg5anyipiT+qJ3rveEIHJvYARCRGRjCu4ewvIJYGwzLrypWQql
CBmG/LfK6b9re3PV10R4kfFnJu2yitqrZbJmJDJ6JlWGeaBmowLI4PSGf+xJdAP5BNohoBRrsOtl
G7wypUv8TwsEirM2cq9RiRdMDnsahUL0Eg3WF6vfOjOXVo5OKDb+bIuPvu2mN5pvgTYEkVomwmJ0
h09hj9RAl+toKkgU622WIfB+DxBwIR8D85B8Vog+BPaIRs25UixF45e1GNkaMcpO6EBZBMNxfwmi
54qwB7Sr5OVYm+nYGJfe3lrVbeigy/wNJoAwhIBUK5W1m8T/ODqv3caVLIp+EQHm8GrlLFmW0wth
u23mVCSL4evvqgsMMIOZQV+1RFadsPfaPAgJdRlBVBQeestIySdD0do63OFAaa1U3Iuk5jIje5jw
SezK1Lz982SPy4TlSaZr1z5kzZck16Q+DXihraE5xsV4TCqQH3UJaot9ac3B7N54oPk1nVPCPDiy
JTc8yb2Y/YKZr7gzaUm48ArjuTPHq4wVfCjNoMfRKSERK6kSDLDq8IJgDmB37Yurkc4f3qi9F9HW
GAZGxOawMLuGmPTgFLvBm2O/TukmY+pWJOFyiEe6azv+V3DN+h9jhiwEqvFS2CRJMvm34eJW9vwu
JygJlDTivWeE8FqQUlz7PH2suMfkauBXakbUxfmP+v4j1jOe8WijBNWDtelxZWJrKDlp6rg99Y77
M7JjMHG9TulaF/nPkBIo4Wc4u9eRDhbHqp49ohkkhO5iJASB9Vk+El69ihy+v0dfNzcH5y8XVJ4k
54BYicn5aRFU5/J51KN3aRGDwAIZ6pK/z7hNaqDw5nKb7muY5l4RLq1c/BVwVtIZTOBLQC2o8Sba
vyMaJOagqPlSVEDo3Zi3KGZnXG51m1oM53PbVBfE4JuIRQ3L1mVRWXfdfGsn6DAGAafVn1lvUd/1
iHcUVFOyNvCxWpu7njLDSu6q3R0ze4uE32v/iJd/AvqSmPsErb4hjwB7Q8E/Ddqh/+0LzO3fUUFx
ykA5kORpgNUfo/w26tbZrc176M6ME5KXssaG2MHa7Ip/LkHn0Psw3sTkWENwkMTZFOwovI2hjEE5
7pWRlJgQeS3TtVvRp9sskLs0Zz6IAqMb3DNetOU4swPrgQ7SySYRkE8MV1TV06nSXlnxxuWOzZ1Z
bYaIz6L9NvGuYMnoFy9laIL1r05dcPOEwNgD9Zm6SgPkOLH/sMpV6bn3sIbqF87Th0iRl3jWPnaU
QZi8DKTej0EwCWgEy22x9J1o45geQZ8TKkjvnyGBtQb3Rr844LZhjSrhWknAhLd0xT+NoZmiSrFx
8aS9UoIVh08w6uc4PvDPIhnXXvcMRxj9BPx1J907aKn2I1HVSI/rQ38rmodVERiDG9KkN2AObxo7
omQriucWxKSfhWie0DujJWu7/iJZFHmTwJj6McmLOUL4BCMxI2g8ANsik1xsYvTA7b+cqASacsIg
UNAi5bvrGTUMoRoOGAEo3dcuxvOUn3uWbMrdaeoSKCC/4PjpUc/ESlLh18jwSRIgTeGp8Lx1jisg
D7SvOCo3aeM8ohC9fM8DhR4xZizVeXLpInzom+yjLeJdwEbXHskcgpJe0oIifulia+F128BI12kg
6PGg17XvZITihBesPcjQo0eO8Z6jEiHj2NCN9TTmG4wrjsdbyjuZfAwagF2vOc5VcS2cGn51qV9F
bL7b6b/MjIh/4LfXARrXGjTB+jPv/7zi4GoYanEg5zYYnjDYBIL3pjnaqLqjBHnlPCA9zAG8oSzs
KMSouuPxZ8BtKprgINycbR402Xbh81Pa/T2I0Q8NLfUKphXjM9DgipITRKTrouY7nvWNPpIvNplL
hCAIELpdToclZ7pzjGWICi80v7NBUG5L6/CObaccoBglrAh9NHpqRe6pJaf2Gqb5bqZ94xFnDA19
Nt0lJPqZIEt6XEMNvlPmIv+ipl/1LAOsRiHw8KDiRnfDb5vhIbAU/CnZYoGg6EkK52DB6CtxAYdv
cV++47YLad/xo/WIrVkcD6tQ2zlY9MmEReB6KXT7YGinJvtpdeRjzTHn2kh9Y8nPFjQ4OZkRtwPM
eqYS2sgxnB513djaLvJKhqHS+s4xbycDKz/iuAJwgufe54EhIyWBVSrx46YyXiJKZPjroWsh94B7
2Bmb57ChnrQs+1xPBUJyOO9btyQ517LZbSL5g41CEo3uihM0qFUaJtRe43ns+T+HvyNLf1udzozn
yZDRxucUCC9wxPQcT81XHpCJGNnXFGMk9cJRaRj0mSuux9KOiAbANZVEZYiVo8fPHROYyAr+Kq9Y
Smc96euwfS9dkDoMSA1GzwUqM2N0EC/hMnPaFZ8YEIB3dBWWrz7Z4anEFsusxWVYwBiB3iA+GEi8
WM1LfqLKfbUIeQl8imDvOMf5LS3/jv2dhZJ89ZSDT+6VRTdJtR35ZafRT/65LeOPPtO2PUjaZuNL
NLddv42Q0kyENmR81nmqTrJJlpUDeIstRkAPmZf/HLwMY94da67psXS+8HsJLEncLggA1JMPxIO5
sYnOTkdpbm4nyFsMlnmlwBKWbypfoRJYMAZodTH2GjoB+S4RvvJvM4KfACduQkmUgQ6HhYBFhGPv
nmr2cmZO7v7U80IT0KXFilq9xoAFbcq8V+G+UNnO+BYE5g9s18VSK+AXzV9kOTgC86K9lTZ3POgj
H74db1HnXP6HzmLA8S/qsUXTOuTvFkApj2bQVsp2f1mNHKt0Ts6lQ5AA8BZERRx/FMFf16NxJeta
/JQJcdwvLA2QIJ4FSXwuJB4SiaYuXgewRZkEgM76SSiJe0IIfBNrvyCAwFdcrDDFe8jzV0wqQfZJ
w20wZSSf1V+Zf3PFsQ7bXdLSwyXTJkqbT8fVnpl8IoPx9n1UbeooXksdaTECEETDxKUtqjDDJETS
kEP91/ZEGr8xBVBuGz2MF4b8A5utagMkwrb3vSnxuMoSQyD4gW/hluRd0C6tMSYTzAT/jShGMa3A
Avxv5J0tGmuPPM4E04M5DhBTiSnMfquHEdzkgNR4gS6YOgEFSlPda3eFZNJoiYUeiaUzX3tyd+0/
MuwH86Lsuw7DvbmeUHRzmFSHrGOhRRZwkS0LPMvSE6Syf2rTvbUJ5WXXRBZnd9Ai/KEgIbZV/Zen
+TIREXNNexOE46pPDcKhQWgz2c5Q/9betvS2HX9ZQoafI2tgv7djwudF/1L/oiXtQzeKjZO0C+ke
656E3uKtSw4BiwLXOqWcl11VvZHZPIQkZnDSmtrdoKlUeoJQTzezOf8/2sX3G0cHU+E1UEP3vHzR
RrdIRf3Cst8SZ9b+ON5P2OHSNba6iFEvQjUmKtGfIrJuCDYIgx3cYgQm3g8DUcJXwY5hIakoyQQE
dd2ovwqerpqHHayCcbb4MFwtXXnJj2WjlK3qU82E9843i9yFEgh5xvtk4xRvEtKez4qzK/r97P8k
szyYav3NuqwFr2HpwIfRNPusdDQNex0sFx/NkzVm+3KcMfEOu3Lk/bSLPyNoP132YWo5MCvTJXQv
cO5oImMLBz5IdxA5SK9tVM6VuZvc51S8Ji28cDJmcKSpZ7LI2iUivzVKpiVIY6pBSsqqW4fju++f
ppiZGWPzOLC2ls86zcUeCyPEHjCSlUx38fHn3q1HsO4XWFrtON0jtl63nK8WWjFthpnWZXd/gvcw
pmxsTJZtKJqqo2rkcl7H6CAK8Umvsu1C88X3IUb5FfDRFArIVyj7z9B2dlFj77XIfsURChflrw02
Em2iroay34qjlIKIqHUwHm54t9wDwLFYl4cJi+/cdB8+92At8kNPgmAYWg8HO1r2D2UeE+xg1VQ6
xWec/oggugFAZDmgk8E9Spx1yVYGyQ/T21cU/H9NbxyrTt8OqEbLAKZCWBbrSoxrsjulz9jUQTwg
o1854j9KIuwIfb/Okh/XwjYwVAWqs2VJ+FmGxrJpoXqWq5aBh9pudfFpAids83YUWBsCO9mASKLe
RveVgi9yAxJvviCCaIgzqvTZ6AuKTWBBEEF4tPNlhUA5xZZjIeeyFDgyBJRWo/niVK2PnP43PSfi
QT/a5vc4v+tRvXJ8djhotDW0vVkFloVElsKUqwmynwvyYPJ3IPY9dVonMJE8JGc4eQMyxgY+pgeE
JC5/U5wVydlrmr2YQNhVb3Cb/YGG3VmXFvSo2rPOorA3hgBc2SOUYrI2ousEC7VorH+t5GtjSJQO
D0NqmwYWXj9HC5opzFKLsPiU+E/ikHO9XgR7ns+UrXQe9zcdXqqeQq5naTqxBM8evrDgO7D9GId1
XmuMzQESE4U1Ttoib3cIg8CGYK1WYaodS3xqcz17UbDMPv9yNUikzMj04jiiE0HrAKYnDaxVruOF
bzIWAgX5YGogER9ybG16Lml0sAMjW2BmPOeodZI/B9mfC//PIQtjNPsnW1nzG3wM+JNMxE31a1G5
e4dAnQZdlEt5ykR04fYs9YlryJXRhAkjY3AC72V5niGhgMKV0DdyEpId1Nc2m39QnosCTlGuf8rp
YZT+siaXc5/5LImQ0RVEUCRfY9V95PxjI5mio80uVYihJu+fdXc85RZJHf3e06rXqOr3TlOvK1JH
UR/ucvIUZtA/ZoyVs6GGh0WYw+TD+WwBedTR6Vq/XdMzBC12MS1k52XwCmd+KwXttnaVOjl5lFlc
qF+BGJ2S+rIp3ir5bdPw7WPuSzrEjEyUet9wrWOdng+z3ITmRrqrQGwSWEgGAZcQV0zEJh9SnlNW
uxo9hGc91KUbwZpweLlhquJpo3D6FlmxruOjj7waoF99CLU34f6EkH/LQ4D4F9U97DR6zY2995kX
mqDJXHTIEwOHov5LimvAJKBkNQRkiBzH1ltiUkCTg1W4fEUjvTBBt03sisCxteZ6ZBGLlyDPbp18
jM7Jad/CRnsdTXddMcjUfIay+Xpg0FFwNml6ODzprHQVIyH5Yv+thSed2Vlc9AfLbw4aPnM6k4RM
n6B7S5mfaJp31LpwJwbs96HknZMQRJ4CSquMzeUIM1Dt2ZOmRbxMu4iCexbWqujre4jPDa6UN6zY
V9jjuBnRDZDtyuwKvwBMqILJOXPEblo44dntcDpiWxlih1jFjP17vxi8Eh001Z9x7ASGcyVgDsC6
yejNKd0d2bKr0kF13LctXS36fkIJXNoHYr6QdthP2qcDwBJJ1T117wZtLPdF8tlaoElRx0ljT3Bn
VgAeOEhzxrZhlGvfS9iPPjri23X3PugexihCWfixQ54ou0RBxzzJxaFhozWqsCGDwykYP6GV7hOI
MiZhI19N3326093iRtXrW0KcoBkOB2fIt0kFgJuAX2Z4NtP2fRb8kXnOatPYlmRWOBX+cDvcp+H8
VHkMCkRgb3PIdGNKa9P414ASDYsGFYlRulueicrH/xTgdGo0mFWo68ANekg+LMY/JPGMKWIEsGpo
kTyiMEssPVxDLUo/XrttE0v6tx0PTumBxCWDQUWRM0ZDoJMw8MYlW7Atl8X8CHlZytjdB85JGwAP
3Lz63EXveWzQr1hrGZtPxs2i4mQevLcdwUSvWllGfY15LKBcr+3Wk3Ro7lI9O8WEfo04dJOUJDR+
EoS4IIEMrnrW/1mdIkRoNF8GzBUSa8nHa4x4byP+ksjIUD4MkI0qTzzTTun+fmyMXUBwacLl4KJH
t4l70Gi+1rVaqRj2wQ6c/5X3voXiYT7mrCQdZ6OWHYD4+vSMTMkqfg2W58KAWLQ1B/i66XrM3i1G
Qh779ojIk0nu5HjJFUoKrXXz0zbUQMxU8mclkTDjZ0nlwDC3CuQqaZtT0bK9JE+izb9RkNJuqk2j
0oZk124gtNxm96e8POoYgGgqIHs59kfHWTWLckeiz0pHHz58meTPuxC7YvJ99K1j/hYenpWYW4gX
Ig13vM0RMmhiA2Epn7JRpW/j7CqpDf1HRL0k6GId3OmmQMyx5uxmBEOKAWMbm7vFGrx1gepeh3lQ
zcOf4VJUQxaixq10LMSswCte6YxhnCG3s4L5EARZ1QtTLYya7jlIdZ7jVeHrG5E151SzkCKIZd3q
pwwGUSeOkYwI18kxr4878C9PevSc6eZW65FFmJKGFgmMw2TCm4w/3ZeXxOMd0uIH2OnQfVTDRaMJ
R4OCpccDaqqTmuE/64gdLZ80mp+Reydo/b3f4AWzzjo8ithScdsw8NkdlEV+HbVuHRjRTdICGPGg
DiaHfUx9qe366Ln5weQES0Lt2Hru2m3FuWCxaE2fDqergfYs6gEyVxgSzc7qF4Y38CBNtD0zh3nb
44Zr7oEQWB7deech5h9go4xGt/UR7RDQ6t+GJP0qMm16ilkpVpaP7i+GcWTTt5tZ+uq5PvJ47P1Z
vaKFYPzpaV9Ey75qfb+ZBDt3DgkLALB5NJgPEm1v6PVJCPsl5po0onOReKxp0WWI5MUE9xC07soi
jdvFY5OPoJ1/4xJpK+52PfzNrW6PCO8omYloKFyVuTuhWLab7DrE07d6QcqBFhD6Uhl8EdxRsHCd
dqyKTyl3UYNE1w+INyy1w06vvgfr1nTTchjocsdNUnSb0X0V6K0zCc+6IosTYUsrdq4eHD3mZjGt
qKUUg3lxa8kBNFh/0KkG1bufvRaI4i37kkCh1dEH4GNeC9vCgCaQ7vK+9cX4POEc3JCqg/4+4fGx
rHtSeYtahjja8XF6v63LUGviakBq21fXwfE3XTqtSO9K2ON39nFgsCJxvA6V2LgVzAGgdfUA/IJs
7BJJn/KGtpRCrsOUTN4buv4igLZynXr+mKlhvv8dwA5o06tVvgvzmxvpNvvWY+z/Oi6p0Xjo8/uY
1jgC9BUbMSc2N25m7cbhOiJuCEzGicRhsnXdYRdjLL0Seg8gDnSaZTIhxHxUMABsCELk0tJVqVHS
iLF4bvmR6mcACYs6UG4t3I/w7OOOD8j2nrc6aoJTDewoSf5CFGFwRBceeyhyu1pudjahsY2ge1Xb
+aLEuF3ANm5nutkRJyJCEJxQGgFVhe1jVaWjOnrzb8O+eNKadYSr0jHRvf5qxQv+uSc/ef1102iJ
zH+FJpgn2eEwYGvOy39t2DSK4K1JfjSAHvFdlaouDhGA8J5mrQsYxJN/BJddV4w3AdXmFP/KvIov
lqQ0mTLwa18iIBsOyCFU5qk/8+r3d6NnoWIWXPcNY1EMNc28IY9uG7dAkyTXR3lkDji9YRDD4Yuf
2oREFwfLKhuBMr0o6U/q3VxX31ZtdZY2KedsdtvARlbJKKShRBJUOMGf7rw52rjsypvm5lvdww5k
bnU05hPW7THylh53wWhBKRg+Yjc5NyWbANOrNg1RTwKnnPqN03iCzXRmfMqmOUjIEp/GFerBhUSH
GN97sh6Zqdpw4zpWtCZSarSOQ40gApsGCrI0jtEtzevAlxuvdp/71t+0CWLE+MNmWJTyXdgQyQte
e4Slar40d2KJJJGglVeXbVnxf/DNUa2EBAqqkAV4Ll917gQb+J4eIYRC+JKHfGzGqGro1+POz9gi
mShQsnxXvzbIyE1cz2NK46V9yxqPFIJzH5+C3R+aXKwSh1Rl1s8if27Ix6RluPgu/3OvjNrByqI0
qnEhJOwqmgKVtZifwm+P+IgJeGb/zspscld1V7+Iwd3OsVj7CQnb6KsmIyKLA3It7MkChQ/BupSH
1VpHaRR2NL3eMfTvhQFT9V7R1uNYnHBocrICbjMob0cqj0z/HbJjyHONtZb5rgoTdR5k/jwIN5vk
XxI9tPq1sgjuhvTGdWjy+5RVtUIwtS5A4ETGvKO4UC/migkVO0n36A+HjsPgRC3kR+a/IjkOkgEK
wyMjFhePfWUZMxYg4QAd8VO70AHkdTVn9jBvXSKqSw9NE4Z+0puWXfaeRBAH4hflYxzSZwuabP6C
tAG9VvolUHk1PoJ0nLQTKzJJgK+DeB7mTUu7iqQA5wBDUrrxknLfh5KRmL4K9DKrR6r/tPVtxOKN
imphDe4uE8w1+c9mY7wpMW9IPSPDAdRauoIB6GM386c3J97m5VfVvgWjv84UEJwDM76E6bvF8CBP
/horZofAWgNZgcYUem7hk7W33Mhf2Ipz18mDbOpfI5p2Q95yWOniqHcjuxjnEFpEEngsPT3SYWz9
NxpURiAG/ol74cy/SFCYECCH1ceEYGuwaDsjVp55/erM3TruqH3Tbdmch9Knr34vAx0N0w9jCUTM
vYKM1h74M8O9K+ZtMrHzO5tGxx5QXqta7GtLnjzP3TqfdlTt1W6rqv1dWQAViRSa+aJpW8bhEIhx
VmKTx/liID6wGfynIEKEhlq0MVcV5dIktilFkcOUAInQD+3X0lLAcclkKxcqRuj/L12LgH+n6Qcp
nFsM8tsxxIJpuFwRNoMOtvykxFBUjCZhyrgojrygEDMEJR+EuBJ+CoKaOpCbZvaujUuQLyohUOTl
zJzHFGdnpJ0qVG/h1A39ImrtFtia03QrXYvOjcn7XLc9iB3kbS0pH/o0ApzoLh5N+RyY5ELlz3jd
UhhsRs74/CUGedkWexifWwhYlz60/iVF855qxaYO+Z7GXXPrkWzqOtRVCfI2fLb9icCHgDwFk021
bWKX9nM/IvpX3EJL7FUIBuwqcmUJr55vJdL3TDqLOX1RpBNLIyqM6VqSO596RzaCj9fSwfdD1k5O
6qo/BO/qvy8ZH+XBn5/nB73wWAmSTIPoPtBIoIIwHyAL73dK5e+B8dZpkxKq7qfeWk/Fjza8htpW
A70SZHx/2NEoKrThPClFrxFedOH+JRldgpG/ydreFEF26C0s/o1ac8JmS5ii9PnKC7Kt5qzFJ+Kk
Jtj0IBmtCtZaeZTpDQWrwcqWsgONCUIQ9BhuAfulmZat84ZjKK3K3eyMa1XmZCYIaq38kU207cZP
rmadHU7ZsJaV5lXk4Pibai8wE3kQPH1OKuMY4VzUp10AqkGD0C7RCTfmNicw1VzRID+1wStLDg9d
pTbzZ3XeqcU6MfsBcnVcKDi6i8QgS6SAh5wiRO02g8CCqZ/s+GQn9yqXJ5O+cBhOdXy2/fCZ50+T
KsJjVda/OWzjuCORyOav/sDpErLJCdr7SOFohG8NeK8xiW/WRNQ8U307ZzzgO9cu/2WKRSFjvMzZ
dAb70zvgejycemSHUblZ4W8FodZ7y9tsM0I3IwOReCEcZ7ibGn3zOug3lyxgQT5pC+iOJSn4ZgN3
h1OJlRu7C1Tr+JbSC+bMJ2zf4i13zH1Xsh+fjwNPJEbNraeDvgSkmrfvknKvgkEnuakmAJmWk2yH
xNoUcbgO2QE7ZDF15D/Fo4u+Bp0HrnMLI1UDYME5Vy4iO3Qo9UiGQ3WI0TFYTKosND5UtjXBW5Q+
cx5z+1NRTNA8kteUPyGPOZbB4rWbVul+Z+amCaJ5Dhh2XtGAdd079XCgnBnRAYWTaVzVJkE6f5h6
9cm7ZjXrac08qKM+lmfuucwJluT4zfDB3UBsx4RzBMW9x+g1ZYiB1zhJ7xZazO5qaKi5HOQsugkY
6RpnfxauPx4oJjT8bsYnZL11i++4wIWousSW98rtMBoO3q6JgzUZ8FuPQgOSIbwpGxVtVdsMehjR
FHgv7Pg5b4tdbWubMhiuqm/jD4JcDi+v3yHFJJPgs6TlVSTA/sgcEoPMypfEqlu/Aco3HD1LvGWk
z8BIUrcb5DmR+Vc0qUogvYKmtQmgboe44PogvKUDUTPs3Yd5zb9863fC8pukBVUtbYNFDHG57eEP
B6SpQHRSOM+rWX9XdcYhZR40ch9dbLVl8oJAi2+2n2tGF4RWNe2lw6jsoCPq3tPAPeZOD3wg3Gkc
GeztW64bJrh+YxLRIbcJAeEREQd/TPni+acQj4xLPkKVbxlwEF+a4adUxJvJYnBWLdppWAXdtoQa
EeIVzr86Kz1wuygdPLdGZu3ZddqNj38YyXm7FxhNGz9cx5IHoCDAZz3z6PRueMwqIkIrWd7ZG+Xt
8CF6RMlGcOCuZIWqrOqwVdna5iFiJlLUMrpXVpxR9znm5OeMwSGOmOsnch9k8jKji8jaB0hGVDUM
EiHq1HYCawwp54gBw791VXfojWpnthj1ho6EOH8/dQbrupGR+o+rn8b5LOQ7T+K5rapTRp+OqnQa
L3P2NRLK4oXzi2WjZ3Pjm3zzDKXkdt5ETdCaj66dSWSEGOVJUACbjSDUHdET23rW5kgnKPp61vif
QEcYwRSmdc1h2Uo+lo/xsP8He3ZKCQZ6s76yucGnmC5Y4DTdtWse3Mz5/4GR51l/V2L7dAJbeTPg
vrSVjkaaC9/FU/WapBfW8uGsXNbaF9t//H//P7LpL7KlbaLNW3+wT4YRn3EnLWfED/qEZWiDJYpq
mg9CvWBpO/vcr2KKJPCsKSLk/JSLiBDT76pLHpHD6CcpT1GW/PUVDZmaAEYuoxbyiwgX6ekN3cpn
FnyOfKqixqULP7lY0LPuMxFHN+ByjX4Hp9iCRNhC5ukITqLBZtuqI6nxGDvGnBOMadTHvddFCzCb
oOSJSOD0nNBCIPop0WIGaINUXTz3DP6m32kiCyP98vRL0CAAdr+YfCgnPKKXtT38DqwqPTaDFW+B
zRthws9zCdZxSQevTP9Y4uY03PjEEqfxkZ38arDmW5MdZsLoSbVjIA8aEOU2UdjIFLIYNbEBwCdg
5jsfe/TTPvNODTlMUoPM9M5h8cKiJ8HL3jSUZqS703gIvqJxZOOpcsVLTH8szXHbkg1Rc4q9h0g8
68iAFAPWgXuujtc1Ib3oo4xwPCQlO57hnZ6wQ/aWWydLSzYwpLsORkvUrG2HF8Z0jqZTvniWzg2K
JtjYG/GupvUQOctYsgrOutqxMZes+GxDxVSgJg2XeWuAtSXJVcYa4Wgd6ienuwoiM4wpW/ppv2CL
u1bLUkuGWy9qdnnCRKidNnMPVazfphMzpZLWDvEsKuOS8zMASOLg7RhXWfdItGAr+AIFsZ0CSCw/
o1f8ptS5tbWTzgUs8VNeRDjfazRQ0Ldx2hJ+5fIJk+lrjpTYq+U8NjxrkwhnIcr2vaZonLv+GOY5
ZmEyddnzuMG7Jb1lhnyssYtVEf+NKZWPCQXXBZMevQDvgRO2DClDwu5FeTR0+eIWl4rOv2qbpQ+6
PYugHdhbP2V4nsttz9DIhOrsMpSlsoRL4sG8f4AOSmriSPF3w8gMFjjhqafA3NE38iRbsCmIFHhy
BuZcPpthwfbB2UfgdhIaiXpmg14Re4BmHymszY+pkOJGjxDTSFl1jKj2/oCPOWVBwBnimSTXDoHT
0fQfvQZJi8/jL5Hz5U78hohIVSSSjmfqoWx3EaYB8eKOklWLvke8yzj7sxNiG340vTjlSNkTcld1
Y2TW3K9Naa/DynjrJ2sRzA9JZzwH7aGL3cOc9RuCHL/snPcdX5nC8vOgMrJZaUzW2b2N+VbM9Sk3
WJ5tYjrGUUxgGSKgeoi0ErAMeNlSoN9OQo4ism4AQPrK0vWb3d0whdVPPUspVMKyRbhpNkixXr3w
kjIAouxU73N7RnOFc5Nxw93y2o3u1ud+UEAZohultaXXx6cDy8j1/h+itc6mLr8rQUlmEag+qajh
UAfuHRxtj2MIu1z54o/HcP7KHNYv9lWQxpGzzOzwMkiDU0qZEn25G5wErNW0I1MutZwn8PaoaBkZ
gCdCRNLnv2b8Mfr5hT9sjB91RwWAGQvGNMviO4tAdOCs97m6tB6NlJa+aR3ietmu3TK7p6nGC/PV
0CUZBsq4qwvHx0YiKEilAjnKDkf4qOIe40jSxj+vfC1MVsR4oX3m0MrQQhnSO1vf4CAs6yUrlXU/
Mortd9Ien1jmpC0mKqIOdUwFPX+eqI6W8e7g3FM6I6oSrKcx9UobdEsH/PlAVTlOPLSSPI3xpwOK
phfdQQe2aBPingN/HWZWfCpAOuE8WPvRsCQEhbdAoqjQJIbFblUN/qoK+JI7+twhPKrNVoLaxAcF
NJCUgkeRI17XsDOQ/vTQAwPcQwdW1voICawY7Nc6B0qltxdO8pKSFQvmQi/DY1o5myTq9pE9bcxF
UTRM+91g51mEAFT9CxTydehVO30unkcuzZqleYohQf0GLiNOUfernDenEs8FG7u8ULUpcJE8JQxl
wHx1SzfDzAGTuwfN7Nn/Qq/K/myK8TQyOYVJ/v0fPa/qi0Mw7ub+krQ4j6JVz6MeWQ+bYCgRxqx/
8//vjaHeRR6WIoeEJa5H6BMGtNl5YovEzMr1kPMzSJsIMZ7n+opUBFPrC09DO1wtCVah7E36BeOc
mrzIWHWdSD7DfKGYNbCzCOLpHg6kgdqxHn78L0a4Y4DBpGCs0n8yfIF+hOJ6YkoBpM+F9giOHwEZ
TSeTNLXX8MZ00/WfgwmP7mBIWtspX9VTtUFeil/PvZn6GQr71L9N0P9GM+II4AoNN37xnoGQsPja
EuKkErzkDmxL6EB5Db8etaMy+dk70i58UnjqlovrF7XhxP5Vdxjek57nScJtCUuzrFXSYcrt8lte
Ny91ek2kxyjm1QOZ2LDHLZn2jxwZU//nBt+DBiEb2XGTpG92dyd0Qt2nnECQtVa1IgA6xW81N7vU
Yl1OlZIy9xPaO20Ksib83E3KgkJHnyXXLo1shD8McuhZa+4ZD8hYAhbXEfVyrpR2eSkqEj+d44ST
OYk38IsqMzmD3NxHP0aPjoiFWMO+BThaY3LDcK03JMpPWndI6/jaC3a2pKPs0okFlqev/fGdJZEM
Lfhb1pMeC25jyLhNgbvjKCx334KXcZ/9/kcItH9kk5fU7RXCFh3SEvFTeba27J3EYChFvZk5Iuuk
27kQKgLbvLCOqFSSUz1yEjN9h16thEPxv9b3OQORHVW8jEReacxgaG7Y/XoTIHzcWW4BL86/FrQ1
KT9nLT5ypzy0NLluKw/JTCwedgverU1SgisHpxeigpuLRdA7G+KmmGdXay2ONrV/6qwZ4ivNN8Jg
0dXQSp7Roq/Yg9INNQW5x9E551I2p5zyHOGAs4hRcpWEe0/deMvBsyE+dyAE5HBdRvfZ42GboUHW
CMrYGkBxGFEs0ZFG/AUxb4dKYkDiPULpHopf5yq2KpJS5lh9tS3CV4t3MGaYKkz35tnZYmS2VGXE
JbJtV6sC85Mmf6lkHILXB20hTBJGigyeyXRdq51/oL1lHRZHALQ+D3irDAcs+dULPUTtG9bYTPCE
cf524dn0v6MaH8fE+ATzJGUdECpOaCxqrQNATq9p0qb/zzkTA0Cd09W2exbHNEyo1FCrOhyRYu7o
+45G3hOrOG/j+Yj/cdXDBQHnDLcB54TmUEfUXJUdTtZx1xqSZ0JZlFhgNfpOl4xbPJSPfwb0YtbE
Mky28J5XkXxPyufauTUh35xxs+NPxRcu0Qq0D7WX8fo7JXfjrROB7ibgqIqXev1gV0aKPSMxEgSc
/j4wVg28Hx1LMmM8r/1WGDPEShDbKUsfjv7c4QoLIOiwwsnrdmGroKGAOzI11z4w8/Y/js6rt3Ek
jaK/iADJYny1ApVt2ZbTC2G7ZZLFnIrh18/hAAvMome3uy2RVV+491yGB1MJtqU45A3+Ixc9sx8A
OnJJ6pjhvg6opzPt16qqba/Y7FwGU2wqqjXSnVj2swKu/gDgbGPCFolFwqcKqgXza4zekt/B39XJ
R2m9sBMXZCtZqN4004VKGj+4B1HMrNeYtc5y52L55OX0WABju2F+c44h2czmsxN/5RQ0wnfPZlNs
bfc5XsaapGnC/iJFrIpgCH2MaYXXD/+g+oaRELVvgt/XwSg9h+dBfQ0G00seAB2QhBYH5QDcwhMo
BNDQ9R/hqD249r1Dtc5C5bysCWsmtyFyBmzSv4sxdKw+Zh5OjZ0o1CImhjiEKJ2rXq573Lp9zWXP
1iY3rs4cJK69X04ZWgYKx4FHHSMQWRLLbGSZihvVKUckT49oN/GztXRsKE6z5jKwAfDjGOOIvy3i
bDdIRFgEY4bDv1Q+4u7B/EB9EhNSoqDEcSyY92HS0L7RKQzIBSrEJaMe2L55nIv8AtkfM+yLKKaV
xlM56KyWaZYaF3pD9ZawvR3T/DqiWUiZXXnIdUf33pBcGI5sZwnmRupZlk/Su1UIkizjgM08ic9p
0QUtt9VAzcsd+X+9i8/4AaWwWx8LZDM1Sa3VeJo6JnHiizFNyn0W4iMQFuQ+ythqmG8MCg1xanhi
R+ceVm9D89SPXw7XRoaqXcPeZyJ2FCTpZSN5Xy9OhIQ6e51Z6TTdJSOc0Sx1EqyIHGgulPwJY+oe
7lRT/USENVTlTycu/lCRCw+zWH3z+hkFSwHmZuMu30MnmGqNaPv3Kf8AH9oKctmDiRlR1tWPiZgh
DVIB7lKgaa3xHLovJYf20vlSmoX5R1fgcPDiwDe+Bt07zQPZU/HWmTHW6h9Z6qxiRXAq8YLhGUpA
ZP0jR4YwjI+O2UvNRKL32sBnI2gg2DJsqLBTS9bOGNTO1maXBKhTGWejvTgsRqaY1B/qOJ/Epwmz
TrZdhi+N0aFhdIDbMI3Nm61x5PDl8FzYiDkRJz4NI7PZBSFVgP2lrCqYibtF9Kh75kksuWEyvnAj
uFu73tnqf73SGGLrr8iQdMyE1S2DOHun8cHkIegAjdcWKNuIHmARCmhewkny2NknVkIGXDr71GJR
YxvRg8fn8OY/E9NmfwkT5q5neQoLLH8a8Uk2qJsmdFH22LGc+h0XfTco2s49etQIayo8jBqLKFEa
PGHkzkZkEtnaQAjjDuGGXffPoqZhGbU9paB0GaswKMCPrfLplOMsrWzzPemYnNhfqUm9QqxZnUQ/
TRbuIu0n7ABsokxqDU6REo5/fXIiL6ioSfM7wiZBoz6NRgBEcqXoIe30GLt7xRFBRMrM+AceD/cT
jhnSIn3Qe01xTLQRFDnfZvaXsNMbhHFSoNsGfI4plOG0/QbiAGIbP0r42SQ/+KtXeZ+tHQosvNsP
iu7TNx/7AR8d84d6wDf+XjKOaFk2Zbj2dDr6kOzJkvF8Uq/5oW2M1lWOcQLnkBfwBybZR6TKnU48
IkpA3LYceAiD0UJvEoa/AwaB0P4yDcaYcMzjUH+U2VuLrJH+cy2xpafILJM8ZlHdPujNK2tWKwOG
BK4kMz4oPWuUlE1tXDWw7EhYVlmXvsEFfTYmIooBVeNDoS3skf0Yz9LB5cnnZCj4OzOWZ676nNcm
bnkoOdo8vgMksk72GjtsCsUtJMTISDsEKjMbMf80he3WIp2bmt7XdywY1pZVrmM4fE23mT1+d57C
hibCn4FvoG5QXr8ecAORo0Czs4gk7VXGmKhS9/aj9xQEKNI80nwDeWeVCBLQ0eUExWKzpCOAq4Yu
PI7BGkb9FuE+p4+xsURHFON8XnAfSuEABiGJX7kDpu77LVaghfX64o80Zq+iDPk+AMqMYtOb/n75
aisYBSjytw53rRqfYg73cNzHyoNrc/URx8FNIF6sL79ny9011iOcQqnN63xm6n0yB2OFb4ZxCVGA
bLCz7HW5sDPGM4m5Z7TyoDM+A7yOGo6hW/HtLLquKDwkdoI9nCZVAkJK0kcSBFEjEeSYHw16zs7d
uwhVfRbN03TDEddyfXbaIjLYO0RR1+DbI63muFyovrDtRwR3i84fZUI7HXSSdGogLzbW+eKrgend
sLXutY0L/mVGs9TwJLTg38ZEPQ8TJwwxWVrEuQ6oq8XW1jmgYQuCWGjOSXFZlpKOc8KWw+qxse4G
PkZsOxbzPMbYUXmccSCzzdXuvIYD6hYWNytzbk4LJiUjz6Ad0Ql2yjwUKDz1pQCeMnwqPDh+jSe2
pMoGK0WGyKjWEQwRNVUPGqDzRGNoob83HkbsOgSChP5/UdcuekIWdeqSR+WeOG6Rzw8LP3PiOM56
BEDYh0Vy6Geci3Z/9PJXUdtHvIDI4PtNndALTwyH0T+KHskHmE1ppQc1xu+FGqmOw3VJMRTXhJxN
LyX2Kj+BtUzbD3PmjkHqYcjfDDTmkc7ui7yrxYUhc3yyMHp7j0qD+HBO4+HLBNY1+u3/ZLamwGc3
Mi6sYTFAkauQbqNqXUBh/q0lBtLAWFRpOgNsOlgwXiULNFUHuvsGX4mnB2MckOyW1aOA6IurlVXL
twVUFRRM5vCNslzVzAw0cneYsUqMLLZa3rMqJtS4eFPghnVcu5xd27F2AkAMBNEeayNFuj2SCExu
jE41hRkR1UVBeJ4waFz65yYFUgAKgLUxm/IY1PNHhVxQQiZ2FTWXpCQ32vkU2y851jCFuhTaHfiz
Wzf0f16VPFXOu8YOz4Y6YRMmNGdiy4FVWZjGIEbymki2zGXqH/jvvN4v7Jfosj9kVBwE1ajovpV+
zn3cwjiCwGUyzoF6D+ZRahVomXMaMWy9Le6+D3d8m/o66DnMk+kj7u9NjEHbe7P6pVyX5w5JZQLD
PsZoZFUaipebxI9POMnew5ovF4MU6+WaOWRy4ufnrCIgF4z1xJgG5FzioUWk4SICfWJ2HcVv9VAf
rcYM4iR9y3rBiAcJB8cebHZ4vFvJ+zAPfF+ZS7vBJ4iKC4rrVpQIE/j1VC9fhEq3Ru8/ta77eJEe
r5WRv5UD1JZ0q3EkILhKCWltGhI9ymhlFVuOU99As4jdsa2/4iQjB+xayJ3V7lFMOIBtnWv8mEGH
WmofFEVLUHYrupWBPxYC+0OhJ9uxr7iZ3wxOr25K9nH3RXzw1EyXMu/RI7LcnQEztGwf83QPxNUp
/KAz30rG+wW+viWDWlkLQYKOsLfW5lOBwn7SvjLRrHvDvBQSWjTX8ALfBrfwbzDqQ+18FcmTpzO4
pWZh++Va2ETB86Isco8ZUvDe/g6XPwEkFOimVQj6IvezN5cl21KRafaba/yrQCmUdkj4tVo0crSj
QFNa3iXgwXwyJ6eISbY21q2B+Qnxeqz5f1Wm7cjR2LivQz8citg793D1lMHyfvqftgM2bgVaf6V3
TgB5yPCtfe6l78aM65u4jYovNvHKc6QPbIld0OO8E0O9NoW4jHjdzCrZGYhcKnnSCsY50WYyaTcp
dw1RbsmtGnFaxKRwaMgLkoqBoG0EcrzmFsWRc84ZPkG/5MFP2Tw3NHKwUxF8SXRxIw+f1iefjl2d
3TnZZ1aHnch7cHVWPkUQq6tRQEu09hEcGF4hl/jgkFm/acBkE49hbaw6QAeuYjIdvUUx9ESnXqcN
Cgj8bgP7EA1/rTY71Hm4NGEU1Xz96NHplseV0jrethu6Db8N4LN9+jJ97bOPOKfJridyIsgC3Yjp
MGBOYcZZmZgG+oursp0GQCtprhJmimmlQedAO0zYwTJ7pBR/N6PL0PmXuWkCvf7s0ubBjPNPPbo4
SzE8X00K1MoVm5lhCbQsOu+CkeCijQD1MtzrUj1aeDgcCK5jf9RyasOIDUT+SaxD6l4qNzqZIG0A
9OT1ydVfJvpBS8OBgDqKiI/e1gIfqHg/CCRRVCgg+woZ5OVH6uBNVqQUfjlz/Wy7j6Z8L2b0VdSh
BvWarHfcsjSqxtmjrImT5EDILIMJzJ8TDAtgCUXO6oMz2kAY2WunPqFRRpmpQMgATJ0WuYFXrR0r
25Ie91BUmL+5LbkDPBRSCCNh2eB5BbBUFb/RyBz2eYLczgcQjn96aB56KFf+YB2j2tu0ytgmOLrY
bgSG8ZbFSMj97Bkk/ESEpajnc6uT+aDAShI+N0kPG/928opLROyvObLh8G69m31KFmU6dr4pbl9b
qzsS4/cAcG474JBNgFgtpMlGf0z0uwPwxoIMAO6aqgRYCkoqCpRZXXvotlkpv3XwAa2HdijDZsW4
n9p86eK92QoKVgqstdaDfe5DG9Fie5xdIvz67ncW9aeHW72YCdBpthoG5pnHUoTuHrRB4mMhGDka
OV6Tt5ThYs7ovu7ksvIF7U+1DUqT6kXnL9oybETUwBsAmQynJcF4rEqR67IrlcPZM3GQUmxZfI4o
GLZeXAVeVT17+aXL0SrYj1n0z0kxwcXO63FQ7WUUy2CQWFB8Ydg29zVF6IB/mysOwtRWIOoprHTP
3h0aoB04Bpn28VvEqMIc8Q+ZnxOJCgCfuImJpKwHKJJB/88aKbSQXc5LTi9IoB6wAk0JI219cVcY
cPKJsfrpl30W3vfSxUGSMQcSrIMZAMGwo51kQO8qlweLEzLbp5zO2lRRYX/qcn7KObhC57thqLIt
zeK1ZfyJotKYnWcn/1btn2QO2Zp3woKzHtK3RF/bbkttuiTeW8zmwG6fFzuIGDHnoqHoVHiREbAp
01pxRrdPTjkwnUcEzekTV/Taw6bAWUTgwirNWS4XuTrI/NuBaO1BzhGoGqLiM6s78hWg3yjG52cJ
KYS5WWUcnUgcwyY9YWCgJ0KgwybNroGu7Dyt3TvwypN962/9ZkItxEvLOG4wITwO6Epn2yCf0DrM
tQqymcm7AdMeWg962FVJsF7223MpxQjbO0kt8s8cf2x58bEf0L4+2mUEh5Q+mOomja66qPhgOQNZ
lrfVbs63zM0h2JoHRShVZT93Kmgp8NGcM5RKH5i34xYbTOsQA20E7BMk6MOWwZlGcYxE1oXuWawT
WIxqRKMmeEn3M2+iGIgIwaszIFafUZ1aJlwt8DUz7geMvTNlmaA9c2aFHqwOjPJaj78mRlyBO8ZN
vlsuVQPKEAmSLpbpKNxY855VDVU77roU3Glz7skm8co/5HomGmw0bEW/8/V+l0z9vmHIPBQBGGkT
HP1iPgyPcH5CQwRTCDtpwGwRZ4eM+RgSzZkzAtRCkdH/MKxi4bVogWvzKhOcmJwSKAWhk6C0dn6y
+aNMX2KUya46e+qvAIGWCljmNgIp4w7iQ/KGJzpwEP0gKVM0vBm68Z1GHzaW0EId6uhvhCvutfOP
bsHmYEPudcN2wUb52MwP41S92OZPDXyq8QMpkFcwikdEFj0vE3A/PFfiKaafwZfi03rJOV3hz3ky
AEx0xj3P+UaZRcr0wqqsSL4LRZwEX3rrfMTOD+fIipGmjTKwZRr4L7YaMHALD8Ef3/1Jfer5OWWG
CMigWfrg9jli8M2cbG2CB1i2NE3InF9trAjVIw++a5yQilJ67hQZEbljvXvYunL+QHeBRmdYgwpa
EyJ4kYBychtwA1C/sq6zqE4M5kx8CRHfUrxMk3kpkwy7NuWg47wyzUKT05sHm6WGsZJc7UI4n1YL
wNLHUlAGjOikYX+GBGTxaLAZ4pdL+IutfhYI+U1LBHrPwlJHsXnz5LwJ+1f+bwUnezqRg/sBxwJg
G3aLHDRD9iBcG25plNDzJvcafUSPZT3yhq0t7qP7R84llQ8vXNd8s0nMkUhbdLqi9E+jAZhfsjI2
hhcLbsPDcPD06zQ+n8ySShyU3NoyWO3uZMoPZodvvZy3sfdNhvaD1WGnnzBs1UvExWZ27HWGxcuZ
oGBNzmnsrcepRHXM3prQ+ZGwXnB/CDyYyKOMCQ+Frm9qwwg6vf9izf+ks2Mci3sCLTUCq1vEaL3L
/EVV9cYI1Yl0scZ7cukoLMVf3lTcINNOxymMamChKdQrz0o2Q+MEtbmssnsUfn5QEZxjU6cZFR5f
TwSaM4D9eGMLshl7hxwma7eo3pX47UbmBRB2Qra+BvVXxldbCO4oQCPw/uWEkMdRe/yRD0rDgjn+
wnUDqp/9VlbFzJU1PePXjiqIQU+YEsDj6EzXdX9vANNnts/YZdhHiJ8XjvHgDju7ZJ/wMkDxcGMc
yaz7fHivbhRflniPiHpc1iIQjJzanNHM9Fh3I1bZwX2pKWt9W27acuZleBvg8CkR3tpSkdDFXId/
2v1XU/95vKK8hShznH4HBcIHHB/pl5w8PQuOW4vuOM1GRIuM/9AfpyxqLBaBrU7+osEXpQN1Keug
iREFiZPiWKCUlO6MthIuawsce2rRKmQbvKsrEin3OSu8pCdk0g6zoyeZVDoIvQYcqM9J7R9KHQ1v
niDr0YcHjQQIBgq6iQmhCjq0V93IBgRajIt5RxpeYBXNpmOOwqRaxtFmHs+pQ/QSp5xJyAb3hIsL
zRnon7CYg4IeGxEM0MpyrVqbffqpRf4HNxfdVrW0XGwMjqntUgVpxfXaF6YD2toO2gJpgOSUMBdD
bUMK/IIsyNgF+J15W9hzkW9tYh1Pil2cGQOA86YCtjZ6dw61N3akW4hdxzF1A7SRXrJp4xeXHlDN
4c6O47+oMM8mjWdsB/XQk4CA1iECiBeaiNeJMLKXFMVI28PUD0X91CGRRhDD3HAKV52/9uHTp71c
pb7EQvhbtixKpbeN3IUfBDiO6Y8grL71waVjz/uOUDKxvhHwaf1BBAjpAmWgvmb62+gLF3g+tiGo
P4h19NyZp45NdMVmylDQr/7iblkHkywrX21D3yShexO44WpRXUs2ccInJSzJN+V8Gif5Pf+vFZ/R
npGpgQej1aLvyZ4/W4+on2XYK74lEYjL6erG6jwa3Gje1kO60/yPwAsDzot3K3O/xOtQZm+a1j46
UFTWU5EevNQ9a075p8XDD5Gk55Ypc9fsXXIOzSJZdx2I8cZZ55U4dZqJTjDaaW7KVjBdd4ANKwCx
qZPjA5pLd9dzANiwIDW3ezYp4FiUO7YJab6OyPsY74NswS57yJz/qfhDA7cwZj2yr+pQOFxqHCtW
yj/BGgpDHvC6dsXz4t922GR3oKB4ahaO0xBGuyyFnMRaOmcn0bQnRgNaC+41XBUTaApOzf6QUxUt
a0uhbgstwEQogrjrwT5HvC6LhiOCMSmIX2EFJiAXeZQ8yzlVEyE99cVhFua7aIDoYRchrwbr+FvK
ezunJfN4DN56UgWYlxkNEfW6mO4aFHNFGwyZe/b94mAzEPCbxy7lXWP0aEILtVFB+trOlW9lmKxb
lkdJu2zq1rZgxNHvIRyQ2Za8JhbUUtSYuYXcOkLM2awapsNu96tifj0UyZMcgXzSDbNHV5xsZfFl
2P7Gi1Btstmv/eQsxuaYW7u65lleNtcse+aQR5UQ0KnCXdOsU5aJ06y/T928U+mbq+uB9NjGiYex
Di9W+qiYd9vKOU9DfbaG9yWpIWPhF4/zTxjJ94SzShJCagFVyQ7SCkmQRghq9RcOOtrfztwV3tHP
FW5f8kgs90pm07KBO2oFgzgr/aYJf1A1WdQzVU2lL4O++DhVLoK05scSxTEuB0Zu3S7pxqOZ3zrH
Oy5YQS3k1JvN/RDRafvISJgkjnl38PARRDVQwSmAuE0uGwVrj4/kQcGTS34z0+DklsWxx5MjWrDA
wyct1bmI1UbZxQtTpm2PN7OZ85exmO/yKoGnhT3fkY4levCcR6ujCils+9mIKupn39gQGfwlXe0j
nD50zQFW1uLQ9tJDAr/bxylSJPQM5dZw7WNR/WZcXh6KoXOW3iXSqnxgwDHuUmalFjc+Jw1+i0e2
1lN4T04mvdOMkW40Pg2t+yfTiew+3tyK2hP3TRq5R1F2J1OZ32pOmLHVzEoagi80FyiTn7MRc3lV
yVDPmdGwrUauZXjRa+L2TzQtMDwN9Zaa+dUpeUWYJ9IAF0dpT7vukksV+HhmSzK4DKKWQxClPWNJ
N3JWbXPWB/aXKUCYJTF02huC1CibVofig62j0JD8yV1exLtuPBcN5X7K2G8IRJGue5vJcpKRZK3W
ok3XY2Fslcc2gPaBnfeqjp2LpZwfSAuvMFssCSxb95W4wLHZDORqxwxA8SGgIRqbeKXlV9up7xmu
+1Lba0P62TkValzMDYZ7iGo+yJHkB9d8j2fYwnLauYnFrs3/XHA5Wjr/y4DcSYC0ZkXTWxIHFojU
2/p0vUorjw5NywyY1OnCzwr4ANcYGtR0Nw0wvHsGgWzsnA7LGp+/phgIDj+56a9zAUYmxcaqCE2R
xdl17mW60do/lquvJKSu44qXQV5QY0KLMjS1L/mU55AI1QU2i4moLQ5+Xv/ToFiNKrlmI2CgZmeh
EOtG5l4ZIIV8vJW4klB2Yc45VPgkY8c7MMokQvKlTl36n41mUfR4OGlfEmT9IMuOoYPAsrKAqiFl
XjAbFpJRduMS2WhevMgaCrvDRfhF1hsKcTrOitZVfzRSb9OM89lHImBXd4uJD0x/3wKk5sbnRSlU
gPwLM3FtvPk7Q+eV5NMUeLJ64V98jTwXXwoRC7E96yS5Vdq4h+m2GZ353UyydWWizJLNham8LAI3
vS4gIdmRSIcbgAWcgwpHdD2+xEsZZ4Fqq7vJo8X659EZ/LXqJCMJinDT60/Lc5a1NJx46SuTVyPq
h98cR5SryCKeI6bfrImi+DUT/b2SeZBH2LbbbJPRVC4KuJJJdz8w5qJH9srqRXTesZ80hppsyqpG
Y+UxP/brci5eGZccRq2C4+25GFiSY5ilz71nbQil0BPmspl4DuzqxWpodGyWbzQbqgIzFfkUCc89
1Z8bOvehAWlhVXtfxFc2hEdmyRrhVrl11RX6xn2v9vDuEo3NMWqm+xJRIXao/3Cv69b4XkTJq7d0
CCNcZ32xPbO4nnwBYsKj7Fh1ZI0d+Ol/QzA/UEb1wIp084AxH7RqoA8RrrscAADG3FeBYFBhy4WZ
vLKTjYeB2ud6FAVa7TZedTVPLpEYWSp3BqrtJSZDIaNOwvhIBsINp8lqAXQaGqz1Ri6+wYeE1nhJ
bB8+FRtnyfop95DTdeXTFGq4l5s9QWDoFHoUi4SnNEdsDC9ROZ30+ZJaFn8XxTo7dquVTkjeqkOq
OcJHaTgueFCFxiDCbHZtViPyccBhi/DJlCSNZ1n/jtdlm3pMm+WrtiHIjA3tZUhGRELEc6c3pw0E
75OO5Cexsk93SDejhetKf3QjXmF2x6G09y3KcNWbSJ3KYwem0xi8Y1n4NxPfirS/hlI/4EHMFk4W
I3ltRjHDm2dHJrUQ+19dP8H2i1YixvNrakdlZ8emd86SLa4To2PxnW1o9qwJ4OXn3UdCFBcsIMWY
fxrvCs5G/IgaNjPUet/0GJSCmDGqUdztVEDWL/aN6J4cae49Ek9Rgj2YDtYTC6BPwez7nPZchcuP
7tbjxqmuaaCtusVU13JiURZFbO2JW3GMnZ/+uS025LxGxSc4OpY4KsTKhOb47cVM3c04sBG0MJxU
nyicHv3eIaCIByUFF8oSqk20Ry4McJDsQZm8y+pPuSB2ng2DNVCFRJ40FNWzU5nbzTQZPz5MGRcb
AEZag/99DdOFQYSk0zN0VI6rFqGKwDj8oOAhan33o+hqerIjE4ZfKewZDfxtBjDH5bxTzspp8MEL
fhHXwz6rGXvDUkyn8R/DQGrwpH1QncOGwq4uE7tpteyTwVVMTbWqvQKE7xwYg0+CrqtWsV4/d3Hs
bRSqDtau8KLoC6wneFy5GjYuI+wYHQXPiV7bz4MPeQbUixavvB4b+TwiWMBpEDvc7LdR4JrCdqIn
HUtihi1a/2yy7lL6j8tcbMJ22vMGzf4r2QQzpVV18d36XbB4W5cSlYDwIETwRiPQzprv1NUWpJSP
68AKdwVXEmGH9VdGxK0lchqC/IiPHdM/c3iUVrPUtxw1pyhj4OU/w3502JLU1IbLa5x0+cswWyxh
9EOLT6UbW2YcfJ50jyG2YAvWezuUgTUSjWei4+jYThb8bKlwVzJpjjV+HqEftILY7AxFnF6zdrNf
DfiPcXFLVbXqc2/VVasYcEEIhZr14dqgkAfcD1RuQV1r7LIeeqgZeM9n51GztY8itbZKyl3bw2tS
X4hg1qHt/aYIoCxND5ZMpqxyr0ZbBF5ylg0lTqzgeeIJ4LKQ1q0hV7eiCstJhxIOZy502E013OQs
/tdptaVGThbuWkU0E4v70etx/BivgBvuRmVcPcu+EIWx1mT618/IdJpv02X4kNmsRse9yJGYV84a
ueFKNV+eLMgOYVbVIHAr76018mGWEOsCaEEPy7vcziOtoiTFFHyvkBtJ7gCRtMNGj4bnWo079JC1
zF5MFKJGZ2yyhW9tDHvBKhmHPycQKASKZ2OwHjKOU1MZ+8omvI2xkNK2+NGHVajlQAnkSMwg3RE9
ac2X4STYcxki+T1Sr3IeD/af0wdl8xo3xUuMIMXh+0wJvBwMYpuamoPi1mQAWvnhPVqUUDIp14OR
3R5ygO90fI7KcO/Z3HyMAXd5XqLCupTTffmbpfLTaeQTWjWAaXTl7A70R4zGsNeIgSd7Lmbr5pMu
l5jWFhr2mliHtTOgXHCARuCzvq96n5850BAiMgx/sEvO+znY2MYVPe1uQl4CrJTZ4Br4wpZjsjp6
iKXmiE/CJxlq+mQPFCR8/yWi/TKnTGaUWDf6zWjf2hk7AV+YV8M/9etATeNLDs+d7ej0kNDWaZzH
FuVkJ+/oZh4GVBbhpB8yRuDxSJ1jb1tZPRD+GbOG4HCV/W2p0rGIr3LqlM4aNiZ5OKMJ4ANZi9SD
3Pwaq8M4fEW6OJRZdKZ8ol5hxukQGBChvTx3fJtd3qPjwo+HnMdNUGxyLXHXdsZlVoAHEXqFDrhk
ZA5gcZvmnPCe92ZD7/PVDUHGkTMtcxZn+asD0UXjjqssXDssv3JyHPXhqn33Lgc5y5m+PTBd2jcU
XdwHmXaSfo88HQnQraMc4tMsgMKTPhDXpCRFb7UNRaXldGRLZupBOb321TPFgeCimzc1RiQSvhPE
7F2n83G4Rxt8XiPlB8UWzI1u3+XnEck7C6tqDopo3BBX1nfWBred0z9H1zzlSWHhZXKGmp+2dVbd
XWeYnv50MPabBJERv7FFPJRx5Bkd6xu4KAYrySrjiq6ib03co/xQFF+T+HQ/TKtliYD/coTn7Xb2
A5Kog9FT7gC6BM7sur8II8f60aMOMdVeRHRvy2s6NF9SHzfLXdgazoU04V2UjreuOgDy/2WH/6ZB
FtWXnUXbt299Z9xq00R76e4lknxnaE+aDbH1JcvVr8laOU2SnTAoyDjnBpouv/8XT8/g9jprn7UL
+L8/WYZNFDvafurg3PvNgQKbScQUgIEQ6ol3eiV0JX2xS/kfwjfidNZnClFeIrr1YC7BSDCvxbyW
HqT+lDDli735c8DcOrC2LuLizZnp+rn8Kb47Oa+LOKw3tt899eTp9NjVC99zGHsRnwjP3JIIThJe
p7FjxDFE+zZ+TvuroTGQtBsi2TQNga51bGpclnI+9nTkxULFo2JU3VnQoZWNBRk5PUwagIqNUTYv
TJvoqG3aJMQDDRIRDucyI8UHCUntzY8ZT4864EPzp8fFZLIcBzH/zmRABoStJuB9dPhhdH7JqILl
Ueq622JAoYRMn+wl+zUTG6O9yv5lWtYJFcKe6JFhyaqhx6f930fLZdoMv3WWPaIke03DZaOcI3bh
JoeU4Dd3157Oho4SjYELhm691U7MtrcGabscDBM2tkmND65P9IgrMcaNq2a0lsiBK55isi6Y5zQE
e3PlOVEFg4PkNfrKPOpPWnrhgNhWfrULw/VYgijN4dHLLH3P9aWIxoAJ3ynO3msdekePs6qfEX12
eOmxW6CQt2+efhlEuea3ZVksD0NW3HrmnKDmx3+qy/dge0g+MEmG1IXOi5IjL8J/5v7LsD8tR5nT
fNKWAX6nNKNH5tpScoNRmT01+n3P2IcttOK7FZ2zBKNkNm9Uqr3Y5aPNh9FLxK3amWPZ1B1CuwnP
Rb+u+G1ru6D3jVbgiEHqfk2xEejMs6T9upyNnfW5DNi0rOQPRliXbOboGvtPM+eVSbcFS8nM6Cpb
bEM9LVPyJ6t7POQbvWq3NHWruhIg3hbkEjsTM32HxLfOR75fVFXT0U9bZ8mUIjUXaJ07BnN8wwCK
QgJ4GbyWITX3tXcnObBd8YXjnyJYUWENrm7KzTeLesOklYieOh8bjhtDEQd4KlJ05kQIat59EvbW
jw5O9hXm13qmzYJIpyMBNvaqDzGy8IP7OKFlvmnuEYjjgQMHgm9i73t64lmSXQCfRq8CKRHBOvvY
osXlFMOWlkXHjmBAKIt1BOkWbx9o8/Be4AmPqWKXuVbL3w9Gw2GOzaMfMRBSt3Ivyjvdy4BQx/23
3FOLK1s9WUuYkEsQ2HDP+EDc0mJeieCO+7t2903FpcPnTDXkP9ncwl1xSBnWVOcR9v84r9J+QJqI
NaVibpleXckti4sGKmv1rXE/LheclcAayiak+NmVZ0fD5uAm8xe+chyl4UaL/4hlgwTVHAbnT8y/
JJvoPTY42MlRlOzG7BomX8uHKKlR6Z/opxn8A0xosyeGvkxG5hsqn5GKl8fY1MVW6P8GC18+ZWCt
2yxwKuykR9ibBxBmj8Tu4DknS2iTmGer4Joczw6vX9liRmvKl1BvLqooSJhjHnKjo4bE7OH1JL+3
RxSFdKoA1NMmEw/z9xy+TuoaFtnBEIKRLSd1DhwIQbJ5dvrrJOgy2bAUzIzmdkFba5BO2OcyTAex
tUyA6CuA18XJVWtubsrTkARadjB57OFE2MUv34zdAjuja2mvLlp6/gDOzCr8aYsXA7X7UrJH5nlC
4RD5d9O3Ajmgyhi+2uiljPbufMvnS6H6lcR3y6Og/GkzJ9y84ROayk3hO/i5D440NmF2iGI0+ubj
fySd13ajShaGn4i1ABFvCUI5WJaDbli22yYjcnr6+erM6jPT3W4HCYqqvf/9h7keIST03DdoV5PF
MrUe0LUInArDiVak8NlRzj3oWg8f+4m9en8Nq6PKObDky66b63Nmq5vJ4jlQih2Di630bB4I8K+K
Yr4+ie114NwcI10/xTQJ8Uu9sl5I2oWeom7kdtvXPT3sdcgug4XR4yaXP/GNMl+KIxUOw+Wj9u/w
zuTpkGwhpyeH5CBw+iAJqu8YjYCTBaafvge2O1018c8u6P1LEUh+9HgG5NV/k6gbEH9zxEy5PCd+
6k175i6yw3fGwNHpdhWQym/AqPzOSekaWzpgZ8XfB+fFcT53fnKBr+AOjnNoHN/nowdioB2/cy6B
vUOqD+PEqbf6zrRcwnQ/yJJY7fpDzFF8WO3mj3ENb4jXBW31BEnVk9fYcziV//OjnXMHDrmDLeNu
cS2ne7Mc6zy5BCMFth9gxsFr/f0R/3QYdpIr+Sj0UGU7n58HnytAyowXr39/Gx8bWkfd/nze72zA
m9g5Ze7vhVxe51AfaBhcDJVc3vFZ8rAqd2+78MMM7ACCRPdmBrL3OR5gvqNH244HbB3LU39g19F3
JamITn6adrzaz8U/fdUHnnJnCWhUHZwWuFDJgTkhOOX1h7EPH+HivS8bzPdw0ANfd4KXaJd6uDb8
y1mITK/w50O8rLuvr4tzfAze8VE755fJCQ6WYwaLv7sx23d2/tfJTZ3dnUseBJeDgx2Mezqlm7vs
nYoLw2Gnce5fsgdt2CVph3HzF+x6Lzwj3ncWX/Hvd9zUAqxJf7Gq2d9vUKEdUj68ymXr30FA9Kpg
UwXaN5lFQfherPHNLtYTCLKf+rgSrKugukfraB3fUUC8m160ToEdPfNzfE/Wsf+8ZWtsE/i+uR/u
IYK51oat+IssXbc/07c76R7oN3VuO/RG/NDdnTRgmrp/KG8cwmdcyOuB+v43O9e/3LVedMxsnNId
HXuLeHLTf7f7+Agfrd30G4awbvSOZ6CLV0MQ+un97690r/v9HvWHg42PU29qJplOfLROICLjnkiM
NaTDKpg31+hGbNK6f4fG6ZIw5L4duzONnNN5IIGOtmfF7ObveMdjDdrPQ+nK3+o3wyW33M3bfJPB
Rt/NRGk5Owg863RT/4v3g+2O2/kg7aRdmDA9ceK9egAdYO69/hpeIF6u+9d4o63rS33JPo11UTkr
l0C1dfWgmpa41Sw4KAovMzexOoVO+5q/iIVK93pQnc6teLiGQN0s/riVPcDyTeTu7qBr3nj++iJx
9CJ7WOxfAEPXzUtI1bs4s/lCiYtEiUMX0xK6YP6afGKPivHWghV4yv7fkeZrrTYzsIsoPiKLOsjY
pOU2BGoppDIQ58nCCEEgR6uYiumJseOZ6pihu03QH5gHEbCMtmUeh7T0dDsnjQ/D5+dxytRjAVdX
9Mdm/o0/ynG2QAaVlHBjwburXbXtuNB7DQ8By77K0hjoMSOeW34Hj93mge1F3uYas3Qi9/RFfq6P
o/wOtalzu2Vn8a+h3zsIsh1vc3M/g8On699uXhrc/m4tfgqX5mrBdiFZ3cGd4EhykIerx7wf9/kx
dHErdf7t/26b1GFR7jeW/290YkizENPNL07+9MHKD6Dpynt5jw/SuI/hgrrKkVUNOHIZXipy9si9
fDrvB7bJwL9trpa7wS8Fc1iimQBVnHoNpMcz3TmOc9t4pvd33+2ebAqQkCAQvupvEvpKPgcBs/mS
JD5kMB6OdNNvQfnwnoOpKdZNt52FbtNd3pa31HaZRPDf8ja9TX55ijeK7/f/FB/AjpWA9kV5iz5t
nsWv7gszDeuDL7O81VeN656nxtTinKHiP81m8uzAAMI2SXuf7qW/i4icb4npZh2LJSgRavOV/BOo
TV7t42q/hCf4NpH5o3OiluY+mbEkcp6vJAdC0H6NXypn9/V16+c1hliMkRkwhKjQIs4ZJAPuEgw7
GUrjttyX70mQBZoHm8UJvRc+4164w2Zw1r9J8AuZRfSAvjiH2Ew3ZCQ5yLfYatngrfHVzI/1NrHX
VEUHjhFHXn9+IXz+Wfkq+7e54z2qB6Q568VvvkgQ9PrDFz27L3ZViDwOZdxretJ3nE+EPgXGx8L5
0B/wZXOVnfhh1vb9vWcY+c5ef3g3j8DbjvkyOD/iqBo/4JV6KGo8vH1P00v8Dgkl+H2Bk+Vw0Lvj
UeH31AvIAV9zGGXr2GGLvO9kz/+c3N7Tg8/B//ycePjF/xT/BLq5lXYg4O6dFyp2Siwy2dWag+18
y/53eQHh3S4eJNZ1tf2ghPZNNi+i2YJ0+/bWs561Y7N++s0ad6Vj5VXetXRRzXHiDYF4bPLNV7r5
4irdb6nPFiZ+Rur7n7132hVio3ZYQpzJxfZATgN/WAWt1/nGuRVQO/kFrvTofNwx3+CCu0imHRrN
m+7/GAfdJyHtFB1jLJMu1gFhAQi6DylMopBAEupy07h8/g8+MFy+yV046SFtHP7//wYfMYOvOwmT
zhcsZOd5wY2RzVGE07VbPgg7aYPI3Cu825XJCo9vHAgUzxm4bu4/JmD+xxuuIx7kqqD2K2850757
0JY5OOAIeDEiuy2bnBe+jE4Z5BwI47c4ZsZNwlYif8eP5MzOvy93qT88xMZLBc2sH3NSe0May0mU
K+ENkvep86MLIpVtv+VOEe3gNK44SsX3QgtB+tQeVbEjcfsgCK/fkvfQ3X1p5KYcFl9b4+jK7i8u
t7bpgi4o1vKGrh36/X+vUBx8uYvpvwvx5pIHPUQsdDsugZB3m90tvoeu9Nrun++2txEnOZecYkcc
rtURakyQ/4Yn89I7sGy3caB7lkubukc77NoH8Yrw0qGJE/smqKHL69yIj0rr8Ctz/mFN4eA0v/7m
LPN/f0iPdi4k7XC/5VtHaai+0ve4+b7cM0o5WFjyEgRx1F/0U7e3T4VLJXaOfPTeVwSJnrkpfOI+
TqAoL81FuFiu/0XeuD8Sd+LAAzg3nnKuvGFNU+ng9ObTPXu6M+9WLHxEs/64gaqk8A/lAabXf/eO
0z8QFcD+I35d1vBoeBA+3kxvv/mjhoh9lH9eco482BLcBq6m98cz77+JJ+kD7bUjHXhObKqF3oEH
sY8PONB5467xeB0Kr6jx2p1AvR37IH6OuW03sFzd7Pw3cid2vB5/d7pvNtxjD8XM1xflV8MOFG92
X417u/b8DIIpt+ZaX3ev2Pis57dmq6x11iISXq47MaAuBlXb3u887cor69a8AoAvJ/rqPJDU7bQ2
bxxBrsQds3iyGdQdOg+t8zW8xq84HPn6WTz9yxobhA8jMILsrVvX/nidr8otgyG6rfcAqHKAQ/Wj
d/5dWSA87cfhs92hPQNPd9p3efwDIah9Yg5Zv9RTurfHq4qHROIXqzJIdzS2sLZcmsYN2gM/uWGb
uzYvIcspPig3YgmP/fv4nf/W33rnhSf7kpxjHlFW38X24l2xNrB8NOBnHaiuNqxjajfrBQq9DiAN
PuSO+5nyS94wPdWwr1LXw6/1bVQeeUn7qHeaoAmq3+uf7VksCAY/6Az/4eMVdGs5GK9P3/Dnl+Ws
39r9Ssn4LuyJUY3Cddy2c7LXKu3bqgkDGaGxBeNLAj2dWmhKeYl3UFaKGBW5QLYmvYQ/9wgy1W2F
yZ4gsKEchStCIdatYb4+8dm8zCnnUXXrm0uLe5Y5OKo/7qITNxvd6yvqx5bcjtcux88L9ptKktZL
8Sx4om6WyXCKW8DT7FHscjePj1ice9gL8wtDBRfnNg+5k/tzKTcrjbYN683OlxzYQvwi6NAlCozn
LDuGn8kxCdBC8fNFf5f9xrfnPbqT+lO9a5eInbsIVt53yyG01ZzAwdzYnWgYcdvzRAv2Ql8FCOkS
UuFB2zt8wzjmVfAbsaedAjoTMPsMEVBSJvgQS14MV/uatsUGX5P6ZeZRnXjPyyeUMN84hr691S+E
fzvJZstR7l4CzbkMjuE1mygw7xyWbuj1iLed+kU5CFQPjIJRI94ciaOTokKmtuRDHIeHJIxH9fcy
U3FGwRIBs1PEaHMbIqsqYB0DgX9N9bUC6SC7dp/U79V4NIcn07jyXVS0umF57VCT0Ki9x0Z6xT4p
aCtjbeM5FDbTQUr3IbEvZuqP0FyYEH+vqmYvwY6MEfmjKXVMEjSeAK21LxkdXBU56OnbnjBGNNZF
DuqTtn+Nias5XTt/s/rmJlC+vNvJ6t1IdzhsIxY41uMxq9/U5JqVOHEweqLUPz5DxRtp3Md7TiJp
h0EK0dt6AjZOFFdIzQmHgGyMKgXNg/Rk5HB/YjwOhO++K+Mc5c7NsnlWviGjZsAI9y0c2e4L9LQY
ua1437AqVb1bm0VN1d2tnwBTev5YAbq1yQ4aDxk5ws/osTw/scRxQqUGbwTahwU2nbT4sPCNZ/U3
JN5u9OAtyWROy/WyZZ6NXhWt+0N76huBT/P+e0bzwGSVlAHjg6cXj+ZtsqtXnfdv18Yhs3b186qN
CgcZwFgNbVwDPethy6qr6l2Ktf2Axm2pba9fqedV8mupMMi/K9z9VDFckSkjFQFoT929UHGTi9Kr
wfwuZGbfQYVd0m02/mrqdTCZRuXXRH8ASeryH6yttZj1zuNPn/XMYx+qhaygPtrJUU8mJ6vuy7Ta
GqS1qLF0earYyTyYncaChQWXa8iLoFZSZFAP0wKI3bSyRWwDXllS6kmd8fbEOa9Cwp9AmMshm7ao
mOY03/D6VzWqqk4+zPiSTijetM8nNz9hKJv3BFwIqJQryRBKzLkKs8O/F1cYThH7kkbQaexL5445
5vDAcHyxQKfBywCH5/SzO44V06lgrH8M/FbHTdrCYlhQPQCa1PcnzdmzIXEppGpdlpdWzwi44nhQ
LqE6QZzNdg0e7biCa/dSIQwJeLMr+3PTAlIRfIfWM+B2cdm41bH+AI2chwyKzrDt46AvGVIToGNr
MvCbFkg0f6Z4DJVkU7bwubCB0vvKf5LGMC2SB/nLneyRiL5ij6v+Bt75W4sjI5kP222l3CWStlFj
pSiLZSzCVpJJqRdFsreqANL731JFxmL/oqFwehxknsmjLK7Y70BihT5QS+8d6RXi6eytizY8T2OM
ZBNUvMtzv15NPwom/4tJBgvlq/oYJvO1T+QNFhNOq741bUeEGf1mPuPe3mDDUwMeT+cindGIXb10
QEglIEfjsyreBlO+5OlWxWAgTrYCU8atAtB+1yJ8aYt7MmJNGj+YF4IqSkJMLRcYyyuvFmdIxixc
quw3C49ETLi/EoYgIMgRCGLZ/E4l3N5kuYkBlwapV7fggOVoZI8sCDuPfKax/8G99cQ+t5IhcJfB
qlmk/4hIoyaRfEHHY3GuW2q2beEaQ0lN64XGdVY3ojufax7QGUupvjDdGHd3MYyCfNAS88Dwq1uw
0KMM0mE1QEYS8boCBhb7qBFjCGq8RMVjjnKPVytmvNBu7ORJ7lzlajRoSSOS4jB34gSDzxGaQNEk
z3eYO0ymfC6kzyRZ7dIV86rRBM4pOIxh+WLWtR1bLHg6+a1srsyD5fqtiW4SsdCgmkYLEX1n9tei
uC6YwlB6rCjkRMI3v3fQvFLgh+iLh1bMfIk8YLy3b2dMfsvdkDCbaaODrBDqvZMajLCNGYlql7rt
JPmq9vvs35V7NSgM1abGj/qbOWEgBUOkQfvBnlIZdwNtcLhCPkHvAG4CecaRze4yGWgYlcjn/cHz
GnkfhidBGLD1ncVKzQjbrEvFsQftHGJjoRrWXzwydatzx2QYkqgcYzkVRRNP9xBvUqgw6rwE5kVp
8MHXTFfGeV4aX8VZ8GwX1ivlOgBjEkNWRh+VDbGrY5cwMa422b/Sp+QXeQhy/Ejkh1nH+MiEqBjY
quzUHfv2FcReB2+EqIRBzlFZfS7Z4rMFKQajEQZzNfmBWClkTMlTGc54x/Kt23XKCAjIIDTOTKSU
pKKnT3ezufKG7F8evctYNdgwujQFkyF1OnTCksRmptj+ac3MNnRlroSbp1cAAfBglPLKb5Fur1q2
nYmnIttbpolk98rxMMd4tsg/YfI8JhyHKxigE+7TKhLGMZs3YtpRNBiZY+RYmpBgoAFkGRxZguze
SSU8Nz1LZsgmX8lyX7Bgu55EkwhGkhV0SnbllOfsrt0hiT/yFDll8iaW+kIcUrxQcRH8HS8bNX1o
zKIMpuad9ojMO0Os/08u7wjc3JxEn2XFokPZl+wWpirLivgctm4x5ZrUDDo8kiC83IzEWjfzVcxk
azCQ+ZmhXY1dUY2E3b2MyBn4quLfsX+TtFPkcS+4RxH8jv448HnbZNyOqZ+XbLkQ0f91celOGFMO
8R9WAjX4s0I6A/Clgm/GZ94+jFNVtYd6lRxlOd/YsPTd1XTEA7F94gjAkRtOdASYDqb3rsWeoj/W
SfUfhU5srCP24RD4BGlkCKmTsrs4elZdh2M0g2RIt730iSEKlYngv0Blkavcn3GPkEpSSZIXhVVF
fBuPbCjYO3HGjFfwZQJpdVAoa1bMWPGc4h4RVgfPoH+w1tyK8OO5RJW9dH9t9zYRn4LO0PmPOrKk
50a5Z1RdWUR1BNMSnoKq5QEjWASJmAcTH15w9zEjtOD0JTrwCQy3HNpZm8EVacf9f498uRPbmHg/
qkJpZPw0jKQyhlZhA8qZM17nlBdQJYyRUzJzS4fqVJjMGbtrCYkKJvcEhG7+iBovSY8JZagsu80I
Dg5nQMZNFBZRCOYTYoi+UBJ3SiAqD6UPpo4cBEPopflSVvWEQeVT7n4TnfBsvT2jXc+723SNkAtH
OXbIxvOt0PRP0g2CUrkzDWSZ9cTYKOr9yYif8sVSfsW6lZrvEK85SCAmi9qi8FOI/gnZumLMmdSX
DjpKjcLMPqWA5Q0iB/ipDa0/1cqYwZOgGotlOKfdXzkvaGON9cBCmOLvyKQ4D28lvlvliuaF6IhE
aU/PhU2u3j0nqPvMOWsKVJm1P6lFoJjJB5SEPq28lfqjzrY/UMsV8KAKyGwL9WqnsTu1IOFIASX9
jLn7wZhRXSTYvqTDXa8JJlHjbce+k7N5S1rHFIKjNzHUa4KZifHbzkziOD+agTJHtw/5FH3MI5MP
Jl+L5hl8pTEjSbMYGerDoevzLfJryZQuRrPcqZ9brOBUNpUB9xc1vRiTKkSd2HDBeDyKRfQcryL5
MyOj6j8miu1hQUja0P95kpQPuXSp1dg1YF7UyGxn45SakDBQFY/L6Fds0D0Wj1g3sH1wRu1NOHHR
CIWIrbrSYIY/qkgndOzKYu57+ImoTKs+gPxOj6CZ1Hjs3+RWtvO16jZ2LwKj0AdEx0EFFkim3ROp
QixTPs5YV8KA13QTBS8i7hfTKCEW4LeSyoFgkizp8sO4sjYmb4YoYeUAAJGgxI4btR0yyn9ophVY
WJdDyLz2DUNAOx5uxihBPswCUaBS0hOLcBN0tChnlxTfBIu+QcJn7RazNdh0Rl1YBqIVEuSFBB+l
yaBJhekwxwHj2bonUCkDiZ/JxIWSj3QqTEHytmlMxs5ONi79SJFLtZtLpadZ2zA5Zan4SKmyKWng
IXuScJ05EypCDDCt9ncFASRCJ0m6DCU8dCxJOxazesH/RQbyj3gSqjoQXVqLVeNzlflVHCxL+V6a
FczYs7h4bN/VgKUoGyyEAcEb7NlvFwVuGmOObv5MGn/k+S6J0hikV3mk9ULFOD5WCyYy6j5efjEN
QtB1ZCOzqrugNaPS8CIE76tGgozMfksRhBuozyc15k8xjRAhJI/u5mi3GQMzluOqAMCpOeNaylOO
XnivqfHbpQb5lkVApYRtMZl4y2pLWvGnFKrHlQpNOdOhHJfEbaB3qmeQwzZrcQ5TVufUBh+JexMj
pM0gVZeGaY2gEMYWqzDMfoTLCGXbhfweSNUqYoj70sJrSAjroYCcrr0qEaOhIaP9FIw5MBUn5uDN
cKgiWKWmB4HBEvcyida/KhrwmQz5SbqO2c6G897hS1PG+EWRdlshs42H9Tgbnlb0L/0CEtaXN7R3
cJChncNvTwlorlDKcXDsdXl5UTEVl5kySGW1SZp/stl7YjM3ZG3fYT6TR490ke/a8OgwK0VjvrZK
g26KifBqXjd1S0/Pn+m95ZyeztY+FB3NmK2vebzsnLV2fM4BxpUmwvdhJJql6YOlYOIyLsuxVotd
23DQLNfWBk0VIixCE0OsTfJSd5DBrq3ukDZgF/21ZneGtUBag9EoGJLcZ53BLiiznN8RjxGl4D3b
Tcr9ibRftREPfQOTNcECjeOsx9X7LnhXi9LcIJ2ZJkEd3XWaV2s1RlWWYL1S5PlB7xkC6Ku9AX/E
6MUUqi6DVMkoHWLGtu3lv5ZjCEaWEc4v2vPcCikWc7u2A3GI5YD2yo63WkJCRq4SgAtor17T/JFk
OIpCKIO2sVDK2hWRBRBx+CPrijpoQDa1WmtEX6/YhNtC/uqr+NVWLxZKz7r+jfJ5K7rzpafia4lo
yFT1nnTdQdeg34ZBaicQEk1saK8K1ICBxEBDRDyo2J18s3RmYIqFgfW4NpDpGhgV/YmeRBAB+ydh
PUUwW4jeXp/2R07OMZWNh5kPzlVspDolA5yap+I8Q1E0cSSMFwIXZrA5DZYo8iXuXT4uPPSAl0QR
6FbmR8dlU3WID9BStVmMhsyMz22OVowAAtEcCR7uKoxco0wvZujXeK40+uKIg3VIiq1Sdicjhqo3
GGc7Lv66vPPFTReyDaVkh2OTJE7GtnLXJCzticDwGYiS08qLDaqDVBfujUyIjRC4Pa839hJ+i3O8
hzcf1fd6UmAmpWagj/9E/Fz83JIWEZTksJD7jkmSdpZWxbZV5Y0manZkE0n0XiT/Zw11OPPBKMRt
wl8tpWc2E67snmkU2yXHupXfBWVJ6nE6F7lCcKJpqhcoPMMKRwoIFXi4s30jvWXwq+C/NY0UU9pv
kgfiAohrIwjaZUFi9fhcWxXObYx666i8xiYBTlCNDYVwL6KbMZwFT6A0ptpmCC9Kr1U/Hiwz23JO
XHD6CPtDD6sYrzZsst4tRX5lv2d/hKG/bEokwpa1OmYcNgpD5QbDEy6xSikNFB1zBrRNIApqjV5I
xE3UxX0ZjqLABfOZ1F9TwbANolUIuLCIRApw+nGnWgyzpUdDq15GO9HgJ1SqnCwFjfM44DxEXb7C
VS9C75miToybL2XotyZVho3CZ0mQ2eMtT/OF3NL7t4DbEMkhrWzeJpf32RFpbGDfRO1ZsNLNb+6D
oOShkNs9I4qgmv0kehMPpTgUKb8b/BYWi5OyK98FvUpReuKWX0prRiXCgmmg4kG25MHCY53va8va
uTfghD11T6JPVBAOoQR0NXgKhvSyGOp25mb3Im07LKBh6Ck9MRVfzYpjX0p4wGpu3gJO1pSEzlEO
3sPsK2EiMN6qZHnTiStRRw4A/EOoOUHNr3F0zFS+Dk9GtTg0wLTRY9LE0Zqu0+GNkmZckaEqP+HA
H6ClC/JnBtWrUaDktwaJ2oQCJEfR+aAL15aTQDGV6Z68GmQXTvngdchcRYkiGm++AQzCKfqLortA
xmT2b4E+Cs2ZRurLsz6n6c5Gtg/YwA20EFXINubaawEM5TsQVtHhxuFBwpdisfUPABlpZsNUuRtm
Mh51iJzJeBn75w2egrhdUM9m9gn+ljMHF8WOzHZVsPxEr9uV+X6KSFZ6F4CEXF6ZZzCkUOFD5HSu
aZX5YI6Coaln2svYKhtKNmPiuBwQ3KJ7IKEIcvswXvTabxpu+HGg8kt61BKsRek/dBa24yQdU9zv
h2l2JbM+mfO0IRQJxwE4Fdi6KfpvHj7UImb0r70XE2BpFJ+Bsl5Eu7gUO9FmCkEqic6OeKW6/qn2
IMjyCYR3oLxg28QN9ldAgCrboF3icKMNIjRxORbZny7TpPdQZbpmj3DdE5eEEvWYPSm8SgKuOGmj
tD6p5J1idQE0IqxNaqK3Nel5L7pDpU5eIxgjcbEjEZIyT/JWs8PDuhoetjz6BvLxUj1HNOYGDrqL
2IdWESJEaF6mp0qf5UTXJEApi0xN5WpjGst6oKGkQXTGlmLd8P576d2jClNudLYX4B0tUsLwqORI
EZtwpqMjXQ5qC9wlccLCaIErfwRa6lZkrsTxWRkCjbtMXgOqyOMc/XXw+5oUr/gU2ybUHEImsEy/
I01vQ8Qzn2SSpDLI/6pbPIMP8w5CfOPFsZ6W+NDKbmt9U4eKHVL0BwI/yNFvzA1TppAMiVURyN1D
/9YQTHNBfaXvAwI22Wx/R/iFApQQvXiy6ndjMxwmU/X+EzZr6pHyoaHHtfmUDBWRbj0Z28AKb4iD
1OAiiT/nSvS+QmpcgUvbICRJqa0XTcZ6asC6JNmLDp5FWlKCTGSEd2Db1nJl0+w4SHq6+QUJcgPk
KKoGezk+t0ZK6EQKnJf7ErXx1LyjoBCqJbkl0GMn8FahLrKYusjqxwjoNxws7ZrSM+vwyIwtk48u
8Tv5pmfnzESVYEHh0gBKzJPa3sP6T82QjWNsUe4SSlfxhSIrkHl6w6Ccjwzs4mZoYni547CfOpgP
0R+C3//OY739G0v5reifHwmaQiMbv1ucwxaaBLHNWqKBk9sfvN0ELBpTwwpdsI1Smg5jnBjvPq9S
BD3pCX7ENdDh9ZdjflEVyy/k2oPjchd8advq10X/Z0cRwwUWaCZvq1nGM9O6M+cBDw4aHWQTLjGF
QRe915jwKwQUNfqwF5D9E0xvDNk+u7R7IRF2s5DyxNh/bI5x03NQ4EFvwK3lqBfhT8+dJj+Wie7B
TVicuQKXZGJItUC4gZ+qWDTnsitqoLTtPRXRmcDebM79oiIOJBMd6WuM41+tyf+eUJqHudyqvYLH
BWXTgtH19AvUO3VEGDJnQjzBntJZd9GoEB6/Fo1WouYbcTpG7BHYm2Bu2UeQmKONKiOqqRnwKLyk
arcCOUgHjgdASBBVbNMwlVwh8KdI5XlhnILoALR0oa5ALbSpDXQY/DllNiC1WNDzqHIeiwPcwASk
r7AnrC9sUGOVH+c02YgXMPGYC3hNHDhixwXxZbhWYfFiYiBsVXuspUGYELeFKcUjhsUFtPCMCtY+
wFXH4PQ3TZjEmXuDoLRxyHH45BSuVh9W/FXrBxkeC5MdWUPhkLaXIWHojiQZp5BdaelvSl++jmR9
9EzU0xDx/pisI+r0I5IxnwFMS3msSIaoKwSNPWTOJsMhbhPuOugxy33m3pvU6wYn4rBKMI4OdKZL
Q50wVLY9QYQRR1/4/w1blEwmj5VK2KKo9IcVaLypOwKDyp4ZloMVCcRcD41xqYzq+lXmoNbtp+x0
FSuhTAs4TnD+bFw3LXCfFpuDduVFrRih0p9YWCMRdDqQ4rEYz01qlz7kkOU7W34qiGwghmFWeqse
/m+FNyBMM5Ixe4Bcg4zPpLZ4MdV/J7r4t0j1nni6t+Z8SQpSMQHnxjAIB2urGzLTuY2ODbFMsV0y
2GV62LTGEeEVyr++36XGWpQuExxE3pwkrw4wnzHgmRBUUHHltN0r9CZ6tYJb8URhiD+I1uM8yA+J
K0SCf/FTvSWYGxBkDl2RzX9BxmUQQf8klmmAG2iSbxlm87ooOQW4RGof0u+AY01YuVgkLFQtSDwm
96gVpaK+axZaKxTJKG2790iCv1VuQnTvSFfQWCTnGenSpFqvU159KpwWMzEG8IN77FRNnbRfOq30
LDDPQWU2ENKYqjKRh7/gRqL+y2UmkXpxtMOn33fZhn18ymZXjmACtscJ6K6JZoKnxbOTgtIVBzQk
jngBiQ4Zabpr+aEqOH/vfbIu5vIjmsKrCvmogKUdKke5fm4WianstI+16aeceKazXytc4fOAEj8n
KlvRDuIC6tV1Ru7Yin0XMFjN6X9si8G+6EwhxWMeCbKKYoUxtH0bkUnOA4AtRhz10PzL9c9Zgmpa
kyG64b3N3Ye1nETjVBNKIoRC8goBGOR5Rb01kJ7L/Cd+9qxQRHCcnKNKhbNit6BQSaBJ/ggNMhUS
j4ZKziOjsuIJh40qcaX/IZJYsFMemqMO5jb16EqNf7bK0MMgV5IXxWEPGmwkl7iFCfBoKAtD9aHR
rqgESE9QDdktoz69SRxei/rD8Jj0adun//gkJuSFzq0G2whlBkJn+TntsjD5Kp406k01eTwFYgTP
fA+JxuyKuioJMRH6rHmaQMpF+62pF5V5Q9+Ne3RpXkivZnN0oHoUylrR1Appoig0GLgoC7Z+pOSU
xAMQX0JC2lgQDPF88CaY4ntFyMGIBy4UcXtKz+L7l5WJU93AKASpdkrx2lS3YQaoY0vB2EYc00YU
9Na/emZzhDfFZjsRzEaRLAuD7ybo1CMeX9DQWWNj/KZDcTXwA21X6UaEGPUKgbrD0SYsBqQuNTFB
qdivNRtjTsjG8e6p4yC3/NZoca34nYnQOB+byqLveDBwU8KF9JavAhhNwAYCQUkhkVcFo0LuUG1H
eBAGYl8E1XGFJPwxdVCpsSTv8MLjkEW4W7NXDtLnZDyEvvC5a0fCjIb/9DULULVVrQmLDIRslKM/
5iRQ23MZ7sWEUkiWBZ4/lxNjsv/ulVDhMCqPIAfGwOxWv1tYluJiNtDx4508nIlJEdFC0HUmrN5A
oxiyaAzZFjbswt5H0F5wOHEaAwA9+7UhScSojuksMKTvz0b9mJVb23w0eHPGJuk4mHGVrDS9RlxK
8S+vmCcOaF84EsKu9iQNIkv0sOO/jCg0LouSnAHbpJDg+hunclntnu1ZvkiroMluAyaMYAT16ckO
JYq37Ckzyjx13MsRrzQJgPjOokE1z7yJyVmS/mir91w7823b5EdSqE2uXf/bkgahdueEOWDbW45d
2CAuv+Xyw0Ww82uvvTNVKPOrlH+E/dGcDuSjtZPIkXwpMX2S8vwYA8XkjbqvpIQEm/rfNBSunn8r
Bkt9PMgiZHsh3qpzKgpdmxmtNFBpgfUI9ZIdd8T2FAENIGOV0zI/3yXsXARPIA+Jal3Sk4xmB2uR
Yl2PkG/L4SfHZqNoULchvTfadZXG5wqTHS351VtqIuJBmqTam13+JclHec1KzypcqDH5kq1iH6Yj
rsPLVtOnXTndC5vZHaH2GqxjCBblMa1N35biNctjZX6UZuKJCl/HaS55vijsx5K+lZa/1njtJw1w
8x5OR21Vef3/WDqP7caNLAw/Ec5BLmArEsyURElU4AZH6haRCzk+/XzVns3Y47YVSLDq3j82xsWm
DCfjviih+QlB1+FBJvKQElhlAd6giPSCkpZCR+Gh6q+KmaoARSfElDPEGO29o0OjA5u3IcuD+vz3
zNYWMXjDvMD1AQXZ3nFqgFBdm7bA5sH/k1v1sUwY8kLnyyI7aI6QUNMu8iCpKnyTYUfmbNj+LbD2
Wo1/DJ2Za3RGYSMZ3jdgR2hYUheRrODZhn0utUPJgbMg0kycACDSXMiKCbVVbWCcYMLDDOW2Pczr
RHeUr3AN/Q5aRhzAsKkdqDm9wIzMYqt7gBgQPPkCwoyRUNlTU6IxSGXb2y4YHFN3+pqT0IrkFx1X
7rKUgSXK6E0/KR5HTelW3rwgGJrL3Wg1xyxQo3pWXUYcyMn8Icbx1CRh4Bkj4WPJxTgYSbGdChpc
2+LJiJFOs/9BHGzTzr4op7jiF6boktQ1zhZHe5wZS63K2KK4oajGBR1Ow+jCDQsC4acuJ7Vqkeb2
gZBRZGDI1xpyCy46WFREi7xkiOxYB9t85t2yKbN9JavSCyrAYt+xSYjkjEfKYfNsqn1AjdA5oALr
Qc5kqQYDz5vOWg3GrNFnTvnHEtvfDI8FfWGWu3fJbIuioxID0YqleGR41hFquzSNtU48guBGrAQi
u5AWF7mWPrK4+EtMeGMEGz3ymGKZM+4m8MfEeCrxNE9UCY5MJqNzFtxBzfhr8E4qVs6CqzMxNBJv
Tr5BiDpfcHpRur6O4t98wuYmfhVeztDrTVtlKdZpPWvMr2LEJUBj+QQAVBPLT2RXpJ31FG+C/5nW
pLwSkIvBWqGL6qDtrXXpOPAb/nNFWkzP7xVGjyEYX0ypWMYF4bpY0xnzEmfaprL+zucvF+YcWICp
k5r37Le3rM/acD9IMzIJ9e2V7X/0tg5KGsVeuSNeOeV2LA4xzK9ipTMmTHuE/Snf1ZsjsuWtZuZN
6n0sP5oJG7cCe7hQfCunmAXpCj/qAv1MBcqeMbFb3F0jp6DDsc7NqJ4oki20YiArLwvsadmbTEP6
4u2s4QVVGyKYGNoEwYoO3t1bqLur9CD8eDdIaxuFxjZTFxyIJsI1OrswCneN2Ie9yeRYsIJVC9lL
zfDcJeMr6H9QY0envBPRf/Hv1Ky7Y+N8+KG511G6kJpJQAiRcuafgReVlARELCYKos51NiO7+syQ
oqJdUOipD7y32BsDLUcD1X6pSRRtLWoekap1xGEoGRemGEGEcSKuTUd4Wpp1z1U5X1uDgya+8cXV
oqKkcsXcnET5WA8UemwK4mzUrWRFZ4tBSyF84Whi9W42Erh05bXyw87Kg2fR830s5+nM0qe0dbY8
N4tH7Y7XHYfAoRnyn/mZegfgGAWF80ouQYQNRHv22DpqtegpXpv0wpZeCs7BWjMfXDcwR2/tar8S
PLtd5DlLvPNiFvut9P2/QCQBS8bE+O+OOzskMpR0lLPSD3BDMX0DTouU0lNmRP93Bn8pOM0VL0Ok
WTHC/GSfnU+OB/C0FX9Z1bLOwIMJw3yw6NYG/vhvTOHa5m+MuyIaF+2NsqQGOdjkXYYBZdGWK7aH
dG8VPsXYASDikO0Sy89hqmB87Y1uCjbKaW8bfOzqQ0ZcnbJ0i6Qjuo5RgiQ2UdOyPNIr7Pe/WcZS
FfmBnG4zNI0Q+ATqx+jvovW/C/WBBY+ywM6TAKsu5YyaUP8a7T+hJS8VEeQWicl+newURlVQDNdZ
+XqOcQijAEx8h83L7d7TIgRfTP3XvP+hCjpIMAPH5DJ4BCRMJcrhhcqtCl17ArjF6ye5zMfCPeZQ
f+Ak4bgpyRcMTz4JiWUdPuuTPLu7tt2S8cL/8ue6RUh743vK1Q9giQDWK//OHZ9ebERtU9IlxF+2
bfqGn0j1QbGF8P+bhMTmKyHNNeO1xv02aUDaFfcSFGMgKxVd5PMsTlO14anuRuPZjY5OZd5nkR67
zv7o/5bc2/yiVDN5DBzdecI4Bd6vD/eaEWDGr0Su/CrRcelhgqfWhgZheFtBhdXs5wDLQr51ehZY
oKELLUGt57yphdvglawpe9bQ1bX6r80GKCOy6kv3F+q2YTOUZINQ/I0IhnRo0NwcH7ylQtaqq3B5
w9/RmqXaL2KEFFmbnzLQTQn5MNBrJSJYLP2JvNfd8qDZGHX6mrTCaOPWGxUe7y+StrFpk6FU6FwG
pMhDx7UErsYqwB4ytuJcsuEW3E2Wv1KvJzpf5G6CdEeZP7iIVRP/zQXm5ZxVLz1E6xJ7BFNxQ+Lp
Yrjhh9JQ4YyVjz70D7+GImQQAilFSXtQOpKiPkThl+3cemQUCvbx7G+6YPQElJx/NydONxw2fjWh
ZmNM4ObnlyXmegvTSgrDSOgEm6F740Dl/J/mrfrSnKPgPPhY80BBY9A9TVwGPgWPmnYPlw1gGhDt
N0XpAXBQSk939or4l5bZccGA5ytWnZZU57ygq+On5bdBkPegvnRDTTHfzkavUDk0UssznIOb9c96
mQZL+k6O3r9dir63/saLEtaHecbxwWkObf/A9Oj9IQZ0YyFZEyDj6CrXul9s4xLhqrazqg2i7gdH
Z69D8eXu1ffOiBbi319BYKjXhORY8BIfTtYrICjxMmmVLHdVosAs3Xk1TdfdtHWBk7aN3FcqVPtt
Jz6LsKOFDMZfgPNrNEA52X7gmSMdg9mRNq6DBXxe5wrcM7nfJy3FUl3gi2qKXehbt4q82ZDnyCZc
yAXScW2MB1678bvT2HjkhZEPDU2sxN9DgFY9JI2ru87UQDAzDd4/CfxKjMQV6t6GbW1haE4dcfMX
xjqEhIuJNQDXaENsoCi1xyWenzij9p7alZzqL2JnzPTwI9EMkBUTVRv39b9wE1231po3vC4hm4CD
vDgmoyRr93qcfT6WOBNzNWwB5FJN4RAq5OjrhPcT4ECJaSvvlxvBtGIKLoZjnwCSOtVHCntGye96
OTRLs6EvcuV609rnZzJn75R63c/SNipK/qEYGV0A8WmuIZmPoHXilcfygbHx/5cUeVWUFB8merzs
ASYwY+aFkLCJRZAfFr4DVHv8aH/D9LmJHhcHcSits4gQOfB2cn6pzd8IHj5xX4xxpHpqU3fAP/53
EWMTO6rXnEAFF8E9L74UdGPv2D0Iu+MtHB7pS97Zmr0dKvEORsRK6sBlYp+zMF0YCBG+mbowhhrP
Un62v679ijQmgXkE71yIPmyedJikip44RCSrSjNRuD+MFb/mRMZyfYscbHUcIbrubL0xf+K2dHlW
iUcyvJtGsAbk2WbwS2BP/U8co+8GX0obSu5Ca92Yjy0Kb+cJHafnNI9yok2bMPtdNoFzmX5QopXO
4OpBQf5p9+Jd3Tw7HQFy3s5bzgOPINpzu16VxEs5W4idFs6AAMCV7DvcxiD0PFkdKoyC1KWQ7XJg
R+70X8Q3yXUCN+OGLdqbWuAkBBcgNwTfyiZYJjWhgE30TSt040sisekT03ZWFI9uGQ/6XIGL4Ttp
u8DOYBSoayrQyQ0ElETfukXg/yZ6yRgVWbmh7xCSKD2qdGFhooOd39TDgYDeXoBXi22IGeort88I
Xw08OaX1ZlAuU6DgahDhEL5L0BYtaSTK5bcuL/bdWAaKKBDMTiomp4SJT7v01EXVeaS+IPViagSd
dVLnqG4jTOWxOa4HX7ATcWDD+SjxfFGYu1dh4HWOTZoX62cvctYFyn86B62ZEjuTfB48N35398NL
S/saGw9ctNd0BdJhl9e8PXj+9EpN2ncmETE2rsYHKzMDJJsvtSz3JsNQ44M9DiayxbNaw11GXIsO
odSoNmPZYxY6KHYuyS4uf6rKHurU3IV2+9pa815J7H2ZsdPZz56pttHM4upLdppnfyZsIbA3Ryo9
v9S4yYOr5Mml4a9rSVGZzMmnscP9POovXm8BuFcfOiD5JMJhZdhvabTJe3E1UY9wNvTL65Dzia6K
5TA58Jhw30xPT0oa3GYke8aBq497FG7EqSiQHOMORJZE2jsPQAe8PUTqZt0mq+1Nb6fPbTZ1+OYJ
jRrDc+kqN7Nl/tXi4iVqwKlHxseYpURd2AWS+Byf0cy2QUJTvJfNfalooJg1y2PPr66MroDwfHpm
8O8Fi1Gd6gd/zHZVgZGYzSkljmB5yWjdK2PSQ1FURcmIDoIX1Ztojq1fW5PwDj5iCyLJxp7rnSVi
GvnqwG7PFAlNtFQh3KSoTFg0w6RaduQgqxyrZo2BAHbQOIfvfg3ummDfT3Lvc6Av3lqK08Dil1bz
Uwm4vYIRj1Nvzb1hkTMrc8ySFI7qmDoWEE01SRA9urEJLyvNEdkywA7iXllqLz3YaMFIJFhc4g5D
JtsxjKNlGCfzLJVSwieeurvzYjPpDxuvhKsqiVSdaJC38vfKmA9oExq5nFybIiVe2BQKqxyVkJyp
wEsFKTbRLi4xEx5xfHtZDHj567e3IRfqgIB1IMiNWajl0GBWqGeW+9QkXfOQojlIm/RV99I37L1S
bPImQc2qEHF0DZDEVeoRTr2cjTzG+rLsu85HREG+n5I60EGlmUWAHT6ku9w3CQBrq2cVZsMGzizX
d+cMT6/7MqJLK9L2Y7GqgxdjNI+cdpsPCwmRhISdIkvxW9bWV4FONHhkXvQautd0gBmJ3m1uZj2L
xQNMy9OIEOs+zbdGoNfhYvkosP8nRon4e6EBq+0fTY2+IAAFN6dwkiR7sgkIbor08jPyn9L5yelk
tumMQ0jpiCXe6n7660aUINA+VzCMTRi+ujrc2f674236GW1ziKGDQSlEIhqNBgGh24ZeA4t02oxx
MJqwJFs5+MCSTCvX8Y4a5n6iaiTUoZJ5z0XK/odqTt5Hl4DGWenrHovBgCmG0OI5V5p6H+6HKMpd
RpHO0J0yxzgx5i/gUJoHxg8dB33EgMqw30CT8MT4fNZU2nFSUD8dRQ+tlyMTk7WNvZPuljIGy1Rq
3Oo19BmCpwadJ6aQnFmjM9HlEnSLsYB/OrCbNr+tIxiBT3UfPUYcph6Cxt4/GfZV6BxwMFqCPdwx
QYjpsTg3uofqvj2Q86YIbqLPwESoIWMBtM2R/7p8YbKgxCAo6R+zeV9GGItGpbx/pMPyM6bk7/Sk
9gBQppw4Xtj8VF1IdYz/247F3zHsyG4+KfyA4L5dz9He++23YbRfveH+sSrSJA1ZAOSijzKJy++y
ZR2dXBcR1OJtG0ybJjXvPDoTG2LzJvtYCYsV7s6gvIr7C4ixcjAy85B0tFLJw8VsUE1QHJX8j7zC
To7vQ+Jcue3m8BVJKsJoXi3jnFXi1JNJAT7uh/27DU4q/bcyTp6KZvlPJlHpu0FYh7pxDggN1xo/
KMDQmyGsF1xNWbeVsbllhzMXbKIuSCLxhZ4TNM8kkfZ81MOMdoZSBFnbrkALCLjscPqE9rmaq8Ds
7/2OFXyB7zXa+d0vF+rc80B9Zhu7ONisxzmcskXLsltxACv5AnbOQQVAuk+unRw7TMDudOHKINoa
CxRGrNg/+KX9uFFUDcJlGpL5xOmEDjYMyHa8CzVvT2rxjwSBVBI79wq2niKroAGIzDrsEEwcZKnv
GxDQ2fPXRrFLBFtRL546Nu0F2qMA7cbF5Y6SThmmDkiZtDtEM++/cVBBLCUn2cC2RF3m83J1e/E8
6uPKnYq/HfqErru2xbnyz4Jq4aHdz9TsxDokiFiRPB1UGhWUfDKj7AzrqjTxFaqvph7OS2Pq68mn
1oMgmEV+zVDzofWLUbCZrxrESfWU4VtICxSyuKgEuj2MWZbzFxP0DOGuZ3S9UP4TpVjPBmD/wRKq
ge3oIHYQjkktj/OHbMSLMj5h31uSDX9HxTIGT9RNNk1szlJvo3ZPhBodbd6fVFx4+xmwi+bCkYtY
a6T6rv3omHzGbDgRfsz65WclWgZzncjx2QvfGxLaSF4b2YTD+k0m1UV366PuWUd/5FiOpH2j8W8v
MqT2YRc0Zpiv3CL+cmWyN/WE4sGB6U7d25jEQJBQgJgjSoHM4e02JnAMAf2H7FQSM6B/Am1ju/2Z
DjrRKRL6JnWognFYc5yHJ6HzTvFihESHZ3u4b5hIr5PPVi2IQpr1q4VsQy4kCwDCRHxREdIERMFa
G6IrHifgDOugj1mPOjX7NjNuFRroIEJFh2U4cAuKopazNt5ynkdNXCb9ykJDuh/+LI4fBlMzndXh
QmESm2jzq7UI7x22AFYpnAizMUSw/Mj9kbr00NDx5J7Ykgtza6m9yc3xldPtuiBcH76HNH+Bqw4s
bF2wLg/EAQZpO58WhMcDrA6IL4wXFgbO82J+GrngHQvJAvw1UAeQYshRrrB5W5YgYAG0PwWsxC6B
AbBcGzHZMsnTYL0WTLVU6OoMtFZ5CDHHaDTCokayy+TUd8Qf4DiyY/Ondbr75BYHkVEh6XjpwISx
osUZUX+7KBWqe9ahGzOiOXJnk3IH15ZJ7m3dnaifOjv3HBe04bFoTNQG+9cK8jHHiBr+OwFvCx9Q
+mLXrROd0jzFbP3Zhumbm0JHIp0L5Y3f8blgSewqrndExKF3qUg1mhdCnnI27yRTpM0qp+gAfIi4
HqwMDo6oIX+1J4uUdOK/lSR53i1IV7KJIc7hckQ4csggPevKvy3tb4mPWHfOI5I9h7PO1dytoraN
vNm7sCgDTpahLE/6KnOnr7b7Jl9znfb+WjfT16UjPZ8U6gYdV48xpUoJeiVc/lHXyVItiRPyibci
8yqLXjOlTQV1aOtZqacqDV06YMDEm3uPMMKUVNClyNOiA1CKjqrVXF5L993gAW4NuI5RANMQH5Wb
dKkl0ysHekGotRrHHORZ4CTKlziiFFYCnSZ/GfPPJNl4M6mJsgos3X0EM5hxp5Kdi3rbQU/bSD74
zm+Gp0jd1GgSVlUSrhHLKpAnsqJdn8uAZiaIbu/qeMMJ9+IDvtGnjC87TgT4OtxvIXYVpCBpg3Zw
ppXivEBnpa29HuuLs1yj+B/Mw2X5sKCHKuQtouCcb6CU9Y7zriewOjcFPBnI+3njAWxVE8WEAifi
/hxm6pGg+sZzKN8jlE/qoagKmnvI0imLPZpjNFA1dnGdOGil/QQcJSqg6S0CruAGwXxKBxgLccho
sEJhVOT52RspiSJNeZiZCXuCBnLqLksslBUbYTXufOIOh/FxRtCwE7UEK5xQoZyLEC5DdGtWV588
PxSnnnlK6lMaE+JEoCVc24+yZg7vof4by1vKPmjBlkht1Y8e2aFRdRgtyp9UivxKr0iNolvFwLOA
syp17zWWg2bNpDDTbZEfRENuSMp0usy4k1Za+tdiZtCn5k/dcXzj452c8k3SED2jOBPrlNa1dEZQ
Hb5GMT0PMyBDOiDC7x912KXW/EpIilKfw2VuO3T/N4MkuSFfmXHKZmu/e4RF89A/tXP9t/e7dSpe
U6JIM308djLaK/kyXQeBwU+twRJr6OV43XODkLDxorlX+nRQI33VuWXsxMzUhTODUaCbuIznhuuB
7AvJjQAcgLxwI595PWP3O2udTR0TnjEQeJZNnxiSgaWNQPe0jV8jGIoPObDoOL2R90u0PcoeHjI6
oZEZA/P586NeASP441ccgjtQh6kl6YoOuaCs6p0cuMQH54eYfRqUabDHPOmgTGPz5/DaT+AGSDRc
MJdBYPPhQ1lH7XMkmLbiQEE8DkWkoDdFDtxNqi25DEX0U/HBQBRLGcQwk7W9LRMM6hUZ+siZPHdf
eF2QdQd1r1V2dTAQPdNbgvdlpzP407bbGflLa/4DMdV2ZHQcdYjs0Vs2NwVSGha6DsZA+wtDuzf+
+tELBlWvffVGn0P4zCBTo3nVmG9bPi98CNiB2BPkeBmX4YNTbeGBQ9JJ8dLdLTjjbrMgq4OGHE4N
4F0XNKMwr/rAT8n4KZwvo0E4qsf+w5Bqx5qwB5t8mMl7UiC0UpPzU2R0f4YotgbrPodIHOYXgS+Z
6voufu8c66Kw1Mn5oarpbWn0lWtcJXWe/FgWiL7oz+HynXDA10T4lR5xOhSvmmwy6tpX5+CQg4EL
dIJqGKuIb5m8v45sjnFuf+qjvh6Hq9SufEq0DLNcdFBvGqddYZ8ZThF0h3x7O46OkEZCMFp3thlQ
q0lyhMgfC11F3nfQtYUL+MwLx3/RL81W/aT/fpKKZJz0DQomH/Y2jeI85pAEUvM3POWeb0PxTyeK
1rJyp/4BvpOEJKxlZNsLdwSAMKRRvPiuHKna3h2Gs250P016GtrAME9E8a70gxGLTZOGfOT4XPdx
kA4P0aOWDZtkWeWFt2/Kr86OvrLhSjFYjchb0zZVDncv/gqH5Px0n04f6sYrHyPSdaf5OBttUC3P
i3Gv2iBJui8LxSeKoRV/8gZazRXyVVBnSCoQB6LdUotYsshaW3tbocJSvsvAy1ElbazmUKcfBXJy
x6clu3d2MTkxYqzgn9rzfBjx0mXls+u9dgv2Br0NphiRW2e/LOTrRtmuIwaqzM+u2R4osriF0Jcm
d5U+Y0Vy5o2Lako3kVaqB0XbTyYesMe6pITT31fha9KYr+j6M45lusNGWNCBKQHTynLw/VMTkvwW
OkcTTfeksOFsn5TVznWIqdSICOSp9pZh04r+oM18f/ZLAGlNJ/8YPwQ9ob1xd8WPXpO6LBHycs8l
dJVOk9JihA8kJzCJYpOA6vQ5IXQkVHMPGbgdsugKGVazL9ZOIFju+eM5zE4S3YoD3dxYb4JpoUdS
pi0mvNBOffN6IHlrunUIQ2SPMZdkcz8GH/4bh6tWYG2k5ZswFH5Gkj4gRC2XIkoQMNu71/4Zr0pt
vIpUkuwFBJyVw9ZN9LXXm3+0BOu4cQ+RetL++JD5vyWNJPfev3cJEaj0hZJmMnfUAm2nhqwf6ifh
46yz1+xyGkki766+ktq6QmAD8FpAPqN8Fy0moH7rdO8zJiIUQlxMxdpqqvXUrkwGH9THyoZC8xM9
eAfBTWSO4cFpuu3QZ8ECFZLJfu1m5AilDY/jvlH5Cs85bl2AVSVws/Da1/p7ijq+VnBGJAKriPa6
uRCX0m20PZsedTRrYkOeIzhau7COIyhyXv44FUKo5KuqvGGlzQdvYupo5Zdiy5Kk5pH8yvpw1+Gg
KZzu4sa14gxPEx7neLSwOpI2pfxwKC/CTPtRn3bplm+22b42M5MkcWukRCi5vovrXHakkyMHjykI
rhYAliVEPciE992lApo9YbbHaoxSGVsqLq2w/YmKmMyHu4HAl5c6p3wKv3COX3yPh1xFCqgFFCq/
QH8h7X/YSBPTS9FvgNcUpNaSJQL2bu05ubkFIs0DWr8UMY05y21+q913pY9vpvC60sroeYbzMfWA
uIR32bHbdd0hbK1+Pc/RSUb2ekhBamwiy3i3GYtAECuT3GhoMyrT17NWXWqHusOScA5Ar/jPRHkf
Pi2GUA6ByXzVmgLFF8GKBEONWfmn9fXnquMlEoiHcKX3hrXP8002lF+RbX0UEkrVI5SFiytqA2ES
OegSPd2TDctgjX6+Ca9G7zIkMEgty37I5KXpi53Z5y+6be2pAoawulNn9ZJM/Qeg9dpKxIYCVwSl
9qohLFxCxNtVF7Qo1W3jx13WTE5RaWxry991MX6ChYEWOZPHbo9s819ZM1laBD1JeieuJaRaly9I
xLZ9u9fMQ8fy5GXXBhWGZAIYdNYK9FG8fx3YYqRoHEJ39Pfyz+T7Oy18nCVWDp44HlXefh+Jkw34
n03pxtoWSOnbtkZXcWuz7NPHyysxTvriU3NNVFxc96Vdf0000moOw5ktrRj93XAEXHxyJ+dtpkP8
b4LzSMmxSWR4QGpzxSB+mHzCUgoc/8PXxULixlXH3pH61wb+0082Dfe8fg8151iVm8yiJNi4OuQa
e6TFT2Oyl5LahvK9LQhMa6tVPgTYQeui+Kzb/gPdwGC+x9bC4A8bW72BcJtieR2ndu8VBvgV/EpZ
nLuoRUJB4iFiJa5zz9aRti0IE7vNmH4OY/a00O2r6cbJZv1pML9mvO0e+n8izMxlLcZX+Suj70Hj
BDnzDshH/rYl0x4yddyqpd6GO0Qqot9HHD2Avhjek5Dstpz8X7AjffZw8Amg+/6RDwj72lYHPeoU
a0o/8sjnRaNsVhdPc0FV9raLiIB0KAjWYq7MY8XOm9na1fKfsHx3Pgs16PKDOaHmNL2bDCGrike1
YC+kHI+bPrtnTb+ZZvpxdRwy27jDXeTnZ0fB3tV2NAXy2otwJ2pe9q0Q575FVfMCZGw58Dbsy5kX
Un77QQ0HN6uxS72jpXJbEWANSEytKl3HaHzJr0KsVux6H+ee5+wNdGVmeUITnFQ94Rc/GNAh+JIV
gV4mYEM83OreuY7JWkEFjD46ajETBSb0TNnPb4aRbyxq3GONnm3IBJ0BujYwJSB/AWHLl/XU3V2+
A+Op6N4l0tIaLVHT5S/90LHwBBUKFR6YrHwaoup5ivRXl7h4KA0Nhn7xnvHOd/O4ztoJy7fc2ToM
SGp7r4mXBgmf9ja5hYw1dmkGYUFSuSl3/eKiduAaJ0m+5nfAQMxVEEmCpTzUyfonH5u+q88W6F2J
ccvRt4ZDSA0eCFxgy7IuI6r9uN6iUFlaa41hyYIspOykhjqtvK3mhWeNf0DBs2eCBRFocYA0bQga
GLcjYFYV2MMZqhB3LxHL9zGGpfHunkpqWT5BwyDTaiC8gi02zX9b5FlzykjPiEX7mmAT7c44CSNw
JdBZXkvJ8+1cmiHhUZmD1ruWf9zyDFjDlPJszXVwSsn6Mglabl3xiV1D+H6gDTWuiotHBbWf0DD5
3DomylnSLqx/f2aTzAP/PNBBpH75gdRNPTkqqJbTqNnpxTffs+pLoiKJmTD6v23+TeeBHK8ahXIh
+alc1HoIuaqP2zjyHjtruiQLNK+erm1mcLVXT84ht/ZjARHxo9nOM/NWCtT3z15saC+avqx0XWza
BjJcj9ASpBubOI9I27qCM1Zm+aYq7iPXe9Z+zdP4ApTzXkpYe9rlEPilqG0HPnPUr4zRczmSmMrq
XDOIRYckKi/Ab256LBrjwPDRt9FL7Do/jom7o8YYVPFYNYUDnufUAgNpehJOBSVeQpJoAZ/Jm1Xm
9NKpatEXPLAKO9AABMBTBjqNM2xPGYMHHVssIz9WXfHL+fupmDcqL84XR5X/M2cVw1aJ7hbeg4+R
+quALURPdO7RFeTOozW9eXQSIUQaBc3UV3f5Eb0fkO9T8gKZSRXUpfxMCDDw0/ehsP4obY2bfKF6
gtDpij/ebF6mcw+ZZvNpU76sWZRcX3G07oluVvRLzZnHgTZveZA5+mr5M8T13nQ4uNuPZCGcjS+W
JE+WhsJDL6lUEL/8oxawh7/wH6XV8KI4BCTNj21zBW5FTWU8JjVHqYqcqaYXF8ETc+jISjXnx8IZ
8PBne10UVuDZj81E6mOpncrM2Sz1qyoZ0hfeGMC5UX6DAZjQNdUIzTM9DYKmBmzXFtTURDR7ijm+
teEm7rK/M0Q27bgyKUfn5t2rk2zQ5UbndkVpjIknX140rUY9j3yBD71FcGBfwXg15aOJQDWx4kM4
u9+9lp40PnKlJGGINFYwLU3KtdvTTYeK0DWQTg31wSJKJ3OarYEGIE5KBDmoE5EWVdbWlBSSpzNm
4fsoin8XNqiaWkJV/dmY8OSwH3rwY4UiEzSqXKA2bfRVulkfpjjaOyMTjqyGbxdwS3CIJsyJWqWv
M66pNvliSo0IklRrOufviMbPJiGa/mD7DsPNVo5WSbFqCoIcuxowmm21AaiiGaGcsNeid2WanhPa
hq/+bwgbY4wEC00X1nhUx5SRUaXOwVHjUvpVh37Vo9/wqh4vwgTbYJwKMex9NwYOjMgUBlIrF6RX
srl60sDwk8YtRmHxkGF8sDFBQNHAFZXdEBTVslFCNgAbH1CdbwijoSTuk/idzPo6imdzzEgAAEHa
g6ThnURE1Uf2mbtRvbylCw9MQ53T8ImcwfBjufZzex1VO4s8FuBxvbwpoxzIGwsU5JHyDnsPYXgh
MOyf0LftLhzrjhQ71W83RU8iqQ++ZQVdcuBXKIt8a1fYqlh8CZIh40lbgx+3aI1ZX1c21vqwhNUX
4YK7TB+CkQALQf+4I5K9PfebhLuZlz8yviBeAywkxHMNV8/BLOmmn6bK24f3AYCszHE14iDz6X53
Q/QZBn5Vk/SJ6Wvuw2NW6EEWEScE0G6h2mCQZsviw/QfHORc3YH4g7pTw+l4bcHkunE+uFFPZS36
ujeuTPX8UvNWRDflQFys+C1L7KfIfJwa1iTgL3Jfwspa6yV9ZeW5jdBgi4ggEzvfA39hn4nib38Y
Hl1+bOIuE/KliK5L8EkDmE24HOIEcWEEyJio31xc/MLd9QDXswF38A9aotq7d+Itn0zJh6AqgJn4
ZWiRhb5kVBb2XivuE/k4cg68wdEDx+zbzQt8zIFoPHS9KR56a9gMrLK415zAcfRncu/iqH9L2wjd
XU40329LrKVf3mJTaa2UJQCUQ5tcMonis/rXSqxa6vBbtOLmFi9Zfzb32ayd2Rd8Dj+vH05AZTQl
FIilhg2zSTvE3JPXZBJrhp8WsSxLfxEdjajfWKBQ04ISk0QULtEtdelXUpxQUaTY+0xBSylGuPie
A9eKjpI9PBf+IgirubULps98Cy/FzP/hE3ilDeGx4Q9Hl3KokbgJdNXCp0kPWDUvSXqj6EKvgkFr
Fh5XDb+yWSL+HT4HhN35mHzoLshV3xNOMoqfImw2UYjogsfSwtDiqgXaJS+KnqqGVXDkrNIpzVny
4SXNxRqO5DBK/xwax6rH9eiffDSTLe9voZMNQP4JaJG31jhWa1O7R7yfSWv9kBnw4NtL0NXZ62Ir
4XRN6Z44u6HEZN8cqaIC9o5OqjdJ26KcfehpLhiW3zYnhZ4vuMxMWzyg217LbmULGql14WVZ8qsf
WkFWu4+cIhKJme9Va68yERxwPTNHJ9U9nRXo/yu9X5MDJi0aGwEbeSFyepl5KFs89ZICJxtTqFYd
9JlSo4NtEMfhWhjckzPKLxqM0GiLPF777QczFeIoPsEk1hvdLyc1kXcI4Rs0ioDSfES2SByzsVaz
HIJvhLerPJd77kChmU8eFZA2HhNEfqC5qJmL5loQdTCZ3Cj8DEVMrmiOFMDchGpH7YhYQ2fs02PM
HNjPw8YIP5fw6NuHDEJ1FA7n2uNo/tJJnBNiH9pMcSssWy07tYdpZI6fFUot4wb2x95KkDVhJ//j
6LyWG0e2LPpFiIA3ryRIgF6kRErUC0IqSfDe4+t7ZUfMnelbo2qRMJknz9l7bWSUZ5XGsdhzzZzn
Gi11VUCsUUQTZ0KorZSb1omotSA53kWbCFyEayvRQec0X0r4TJlFTkXo2wx9NeuptvaPqEAp+xa6
llFzXOJkN08quvG7jCDW5NSkBZ6ODYHuTKmr3xSyDrOmqaL/pCkbFR91F0euuJwOHzOhv9oxDms1
Fbc4mpOxR/KFwp4uglRsWgaos8LZWVCBDPMhcKkCEzix2lG2V92rJqgnAgNquY0dbvlHYRbSEnw/
Qhjltn9Z+8H9TBdQ3yVHQEUZ3qf5X5ZdDVM9/F/RBc2JElIMCBMCvSjHYQvtgmg/ViOF0JMmlPi4
Ef8pw1/F3EsIhoKMJmBFJ/XOI8DqIBsv3WSdwsCBQLHnj4fppsUKs87Aj3NxEKPQnBOZOTBzIOue
T6TFlM7WNO9j54nhkvjcfUTkbMsdw7W9hC4LLoZpzC64hND/YFQZcqDBJFxKGLNm7VGg/goL5Clt
jaWuwfo4ZaeeSU4IJF3dO4X8rnYB/fBmUwKkUhRCYxqDTp6zXpjy8FQJ00CGLn0hBzBjB2gnfswE
4o1WKLab7Zipq6q6CNRgCqeQL2K6VvmeKwLfkyPO3OFlcAyOKtKNovnAhZz7TfnLV5ytiSARhaBl
Tk0MhMw228sL89rMG6VDppjkmU/7gHmIaK+JNltM2aPN5a4tPjryati6xVYvZA8Exa9FpWJjRAJ7
PTSoXAB0DTJuWcBPNEwohXuURpRdcOvoOc9CzJL+IkGP+6u5ILuDJw41ZDKhbmWGC4TPrSGB5Gl9
1ZrBxyGo8RpP5XLUK+WEb80Xt0KU+Vqm3Y3QugF4QIxQH9Eewf8q7rKs4BXhvWt+Z/ROwjzW/PI7
jRQaFxn30y94QbHnVtF15hAo6vp5RvxH3zO8I2fnSlC9ofyeAJnW6FrFhx6H8QvhuIDKjIN0pNwQ
cX2DBp9a20aSgqXhUxjcUEuILqIlGHQLa8A4+QLKIf1hWNfLcl8i+0+Em5ge8lR6YXE3C4SqrFTJ
b63rT0FSKPs/3AIMJPDCJw8GoejNKcJ4iHPA6vQZ+CNTbKrMEcrNkmteYIuX9T70HJQiVOXROWc/
y1gRmzKE9mSv+wlSZvJwEbICYbwjalGLv7nRjiH0zK/aMLayxFgopTvc7qcM0QOCMB2E/zKT3t60
LwVHoJa1ivJBeAymMT2nxkXI7Vn1SmOHNaMcHtwDIeTVJDSC1WUSRVShKkeFFUtDKbYw66KQGEvO
ypTEVHhAddk7Izj9/+t5csypJqges1qOcVOsBgmfIb3fntP+Al/WMOju6LvOvIrltKBPAACveG3s
BP+fsVe4HpGQ1hnys1Hrv1FVvbIM3vqKMfqibXQF+6EoxaJrmxFh4TB/AjfFJ2OjKnOaPgaUBZpL
zegVVrSe6xZutLnttVNTMJApf5ktFbp1SdKb1dLWDR+N9BZwaRQEvzFt4BlIbvzA44PYAkODXqIB
DTYmrxJmvxVnaMgbbD2oFwJqfmZx3Jre0y0/VqRrlb9MDGEziu5pNk+K4XyHDg/5KUNit0Ixu87A
DXeEbVqG2+UdQzJygVOZXXm8Fh31ndvO49pgyswsz7SuWYe0KzIE6NXy5t5rw4pkwhsPKflFPOHY
0ENYwqHpGZXxJWE2qZ36TGCrVKJSi9ZhxIhPPJKJSBnHUcKValqctXG264SrrOFzlU7j/qEEdsXn
hRPzK4HlYZesadB2cfDd9AL3YrebrHdo7vJMImlihx3ifjeLRkL0jDoO3k1Mlg7x9ss/RbQz5USM
JJheqEn4UyndeUoJcim/Mibl8cI2Doambu6Uh+K5qp49w58OsYjBMgrtTALPSFuH9PqTpX/YTrcO
4geSdTuu36a+dieYHYEBCaamTSnK//YaTlfJKncTojQQCCjCDELqdJ7YCC3eKVJp/TjlTLxDFuzx
eWx727pEYf1eac1uVifMNWBU0q2lqeuBvrE06njjvRGfn5O/qLRgUQMgtuNQykWLOaMHrUuXiMor
o9PHvKDfSHHzIc3qTbeU1zRF3K3qgEB1ZuWDNCFWrl1TpcXN69oyoMMH9W9slE2XBW+N4YByctYV
aA3270cH2IVwwLD2nBSjR2aAIBzo8vqkbXA8ZpKF/Kbd5yqqcmoMNa92jhDNfCF3wCFL7tcgbey/
IbmN5rAqGa4YCuaeACkfc5BNGQdsM9u4foTqyQKwtITyvukOashOc6nY8HMGRyOXW0dV9hcxue1C
8mpRuXT2TT1lzRXFED8wt0hhUCAGVfdek+ft7BrVc6ZlLyNylBXR12R9IWWxHU8JJ3uoH1tjGvdJ
O/qkgR5z1oEMfnbH2UDuzOPA6pwv8bcj8Sb0U4OOmpSXtPxOJcgAiUYgVjh+dPJ0mod4w4ZQYBWj
PvQ5tHIa0PA5jjhr8vA4dyGN9vZQ12dzARuQ/1PrZaPi/JQa+0MsBNZnT2vAMBT4jezAE8HrPKi+
TYoAi7tFfnnA8NfJQfNUj0ggY+evIdulPSJv+Wz/X+tjTQO/M9KpnTedwdIo2t1jlXggSIRzoQ+z
7dJ/gFYST09Q4Hh0VjTFNGJiM8veVvH8IhknNZIOWm+dAhgbQ+srUUZWV12+huoh0A2vHA9Ny9+v
2EtpqMAR7C2CPbF5CBlu1+BHnPG2J87sjVF/6FvtSrtVtCHL6CLBseekQ63DhBdmPl45pq7h/a7m
hLnicBtVrGu917RA1iVlb2rDmdISa6/5bTvH/uaM5JobjIaiFvMzUMoQW95l4MUVctcECUuN3LfL
5G0WnuU5Y0BkX3LcFvxypXawPajelHGYoz0d/bt9yLIKXAAHcLSPK0zt01H4+btE3s999ecMhD+3
7UcpYS8WsioKQb2NQP1CBhS15uBNo7mdu/ao2QNZFbuYM6/AKogUWWb4n20+rbtZPYQq0019dmE4
PlsQHhZCldL+tf2eKeCAB7kp9rgdDR5fofGrUm3bqw9rQmHd3MJMe3WsfCcsQyVPSyNR3NKFmZy3
vEUjRvcRJNdBSOpEAb30wTVWfg2Nhm+EI1T6VRAydn8ByoMCzYKtvpsdJ+rCkV91Kz105r4Cs2ad
pf5h9pjxN13pTtf6GDL9BKa5NjbFJaRnc5Dbfe+ZwMpWydFB7oiI+qH5MXe8vyZQq623Iv2wNiM5
8IOfkplOWtHgAvrrafEAUGW64TJS5dDfIVVqV7rLgbVMtxruntYl46N4IdIaVyk0Y314bZXX+Wlt
4p0d34xsz5hsJjKArpwLhIh5EC4FB2bGHrmxXkGv4AlcBTvhfkZz0iIv3znqVcFluEOVdrD/5L8a
yGHv9couCbzlLfXsi+TxHmt73W2BX8qr8GQ0BzEDknw73EdID1yHpFZa4gAUgQ9Hj+IvOsO0QWeP
FHK5Ne0t3nHcYgRW+XPn4jYteQSItiKTp8QCsYnOQ3QFlxsS8EkwD0cy6Bzu/FJY+8bGs72q60MN
N115q+hhoenoV2BRWkS3TDMCr9JekNHIZEsaLreBvuKlxZyH+Fr27W6/qE80BUSW0nLR6RusK2fT
3ONLOm6VXwaw5jYKL0RxShMmJKxmpuSFA86ZJxw0aLp8VtCe6PE+G+WsP0gBwpoC67ageXghPlhL
30BMEGiKUyS/jgQUr9JzeKZjRUxVsdU/C22NJjr1UU7w2crqyPfmbmMOT6X9wnW1d5BKtJQBIZXn
ivm7thp8jb7tQgP/KuEv0rcCSMoaj+cU64BFaB9qrAi+M5nWFHku4qTijMQJSQyHq3qnZe9kZ+bA
ccim47myqnf9Ta/d1FjrbvQN14gEOB4654YeJZmOQfcsag8EiAg/El4V6s9tO1KPeXSNzBixDI0g
+JXU5r45XB1UCgPHMpd3Tqk2EVNav6KbwsicYix06w/tkD17DyzdKCEcX43o29302r3reD19JBWY
KjmgbiNO8bSzeMw/m13ypJqnCMqYixwwnKnPDqL3pf+HSgBw46f+k3rhXn4yf8FVhlmBQjVWt1w9
hj/8+pF+LIAXN7f9tjk5EjIcxBRbM1iX31O/Up4abEmG9iO11Ib2qaz6BavWN5vHIGJsxld1W/Em
84SSF8VvCUavtB/mjpe/K3zEARJHwuENgchgYxxjPvImoSDF7YB3nxvJRIbzckSaY/8vyV0FcOBW
ueX70J8aV5zft8sbnxYtUEvL6ctRxB+iPzsEuwRAPmUJkY3soHuOcZovJAP5Gjbem3hfUKno4ke4
mDztaGaLJ45UHsAatMMXF1qi+tB2fAaNTAGhFtkukEP4rl5cbg1lA0+j0S5BsQ3ijbGp7NfijyFM
kfqGsgfXhVrGJGuLzdKlL7SYK23PGxv8FBeH8SlXL98Ge5WrMz/h249PzUCwvZ7Hq8IE85AEgBm3
vDdx/+T5FpNc9aAdip+B5oqyt/GL0aqn/AFPabokq3vhNWkxFx1yEpdjxJ34ll7rox7s9XnwQDSl
Yr0xjZcwPU8lGj7wx9s49JPhXMRb65uWFcOCgxZTT8Ch/Zijx1C95toNCpTFTCIgXitrzzUiyOkF
dWExu8anYp0bDAclTdmXcH6hpGy38nReGBOTJ0sXlm/G05ah2HY5U+uoUJh3b0CUMi7MNrbl0XnU
S07LNxrszgnlQ6hvGvmazy/ZdAmkqyIOzHDBtFs4vo/aTbJe5eGV/12R1gNTp7+P9oXzIIKD+Fha
92B4r8pHorzRr8QtSfwjwy8IJYjM+jsfAovw6PYLvBZ2exwH91Ti8AhDux/I+HgQ6gYxh4Vqsdj3
1vhu2Ep4z2de+c2ov6Tqa5rfFqZOmqvhrzevNk/YvIGYQX5zAGE/oQTcT1SzhEovyX740/Zsau2R
fcTa5Kf8NlDbhF7g1anr9I+4pP37UU8fkfVEfVFxObi/r2inGH4Wumebm1B9V1mR5S1XLJOO7EXD
xn7l3TTaAydGBtHibU5UDJEr7VBGe7vc0qK2lDv4oZgxyvwde5a6I3YC762aiJ+mFAt2vJhAGH60
bSvDqnSF6+oQnxavZjHUXWtrfOy8nAVQ8VaccChMwNkEwaX5Yu6v7dtt882Lzb8pBbERgUD0ZAgI
bLicT8C6Xn5rdduUu45nPHDVYm3p+67y4sSbDi3TjpPibJkMqii2JWJX3PiaE/9BjvEOtRs80zD9
VlPZZTGdyW+tqYigeIcXQ/vM+t9SEqtsaD865ctrp32bsOov4w80onTxYGphL2RPUX8LZzv4/E7e
5xaqnwejm1kvfV9WXKfaR++cDcsPSrzGh3HQcazHnvy+MBInmaLHSLuqNhUrYLky32xpx9KvFb5Z
bMMTdMnZ/WcARr3z28eX/KNvdsMfsffEXkRgffCYBL6NopgMrpXho6J8cOSHlPeWE6Zcnag7aDEW
hBpA3vOV/Wj5FBmKN0BhAEG3uFW6xt3+DWSnuChvI5QcjLUglbahT9kR+8aBtcuk++kP3aEamMVv
Z5xOCkjwfVx8BW9Rei3eMQHygcDwSZChzsote5dQfgW0ONEI+TVwb8QFD570sH/GnqF/DoVfOn+R
ibx91ZX7hegt7G/16k271uCRol9O/kO7hrgfxiv1B62v/TOj7EeB6UfvfDdezVRxnRONW3ywMLuU
bSjtmDNwYWefSwlbR/7AbsKeCwAJ2c7J2GBJxYgIEvPeFvCf1nK/6bO1/obKexWqKzrpmb1lQNuL
u4jf8aTxTGoQSRTM00i81hdWEKZdDjMmEooIgYDlzJB70+0NeZ8ShS0d8XwwB0JSSZOAiq6ULFrR
nGuOEx4MsUuy+cGRQpaSGd5U+tOhTv5NxMYra3vwkaFBI3KUDetxmjxIJTBekGsHBigbHwhvsh0Z
tvMaUohcWT+yPzayxNmGnznMOXuVPClmTsHO1l1IyrGbfCCaLp7WZcTa+9Zx8FstRJghS2Yvo206
+lSHBdOwybgw6+a32i+25Mu8M/M+oaXJ0OG7+Gl21qWZeFG3RO50xpnY6bV67nZFv5HxeCFYBMQn
5ghxesh0vHRMCFwjWJM+wdQdkn1hX9H0zwj1e5dd0VYOPTSn1cCIqvTzeU9tCpyV0rR/6Xz2pRxS
duryTEz01zFwbIvvwH4McCe/Jw07Ci0cVMJkIYHUcpHRcZRNuMTvNpnl1H27wYN+jQkD4d+NwYH+
f5lbfXc9vPAVS4jVb9m8jekYAwbZVCwruluejIpjKnfELG4E4clEsVQu+35mEjnnRtt+hAK6ZuP/
oQTmpEdlHq8qWv1f8rPdUuTNJCYqrv3D+tf2F2YewZ6oLcnnjTJKX+fbrYdd7PER6J/UUMs8HnZG
HPxVa0++Fx2i0lPbq0rLVz5TDDZfz+hcfC+rGl+ubzVvkEPcjtccQykCFuaw9YqmX04v9Ulwa0PL
iP7GOlAhf/M6eqjhCZeb3/xkb24Y3lkgupkFEbq2Ztt2LnnosWeMxibHbxKdohYxIn7tFyqggyyf
JN4jTniN7YM2ULp9bbvqGjBP/URbw9G7euWqlSsiIsQ9QjDpc0JAaDTS6ubFd4djeJ7rV+NH9Ic5
siEXVI/KTxlfdFDEf9mT2S7wfx6js1nel0PvxfuQ9tKqeOcyevlXa7n2X/EkJehnuvHF8iMrwLLn
8MOK+d1/Me2yOZKSsQli17P0Lat44qmTR30b+taF/eWgP2Wb442hXSL8pQQqtTBg/JK0I/AP9JQO
keZrn+oz3FfAwPcwUGS67T56JE4ADOoAcqmb3N50wRtPV4VFlJpmIGDtWc4fvf3gH4iZT0njKe8K
Wn68ct1FST8M5cviZNxjb8AdqiG93FckjH8gLHWgkFmYX/fFu3mJf5Q9PN9E96iq2EUCcyP9Uirr
/iIz0fKRUsibIvcqHhIms6XYojkDsObVCK7OfXHvFdxoBPpBKaHGRnTJcguW19qOPCgwGQmw+xrG
o/YZhHdmYDgrohJE0GMu7oUvRfzEgbNN8T3Ti0NeH1Ansbip/YngwRlwzUGbucGnKr0GP238GOMH
mg53KfdcaD39ztSvJXxGFebOs6N8NdZ1UL/YAOfkgK4gaQ/84ai9d+Ez4CB/SyEEEVyHZXfHzhgd
eF+xyuY0MQjJxmtFTRNEL810G7hjhGWg236zlXfhFjdRsnFiYrzkQxuJui+o2BqGhU30lT04m1XR
WmuOVfelVycp2zT0lYMtwSRZi9t3YwcXrDb466u30drlDZGYK+0BmmI6DhJBKasA2ZexH6jgy/uw
7bgA+EiACzUIuVLovJXWfwSSpaB06rajcuiWfwBVhJTTRNdYVp9Td2Zi1uMxJi/IQsksvdARKhig
i+60vUOTLga7/CVE4pgloV7SoI1wZEkQ4uNTSz9Vkt/EiAS0Yj4RfPvepPtyxqNS8VB+okZb02vh
TIp9pFmLKViKo8YB5ZzTiQdNyhBy5gXin5gs4HfpOYkLq1x8LnHLFo8UPxOmHcE8GOxkP1Lhiwkq
00MMQmIYIdEEEP/nroOhCxGoC+N77DhrZrxw/zAHgStFXUferC2SYAW0FtjpTAdARzEpyFdMZS0Y
+DrntSH1mz6+MbETJjQ0xHw32nT8LqgmmmyheGF2MZAGnO3ZfoseHYUwIcxeb7DV8tsnj0GjsK/S
jTDwk5BahRwmT9d64A444oSrk+EVaBXkwG8VXh3g9Lb6uSRPajnCoOUHg2S+UoPjOX5I/VmJnznd
9YJ9wUE6xqeV5Zd/lv0+BG9cZif/rbMbexkyccSPmCRFfyyhc4yomQbbAoCVsZnNv7XnACD8jQ6o
P3rjVvXaZ5zD5S3pj7jPutFyFTTZqnrlFjTmNUmJ72NmWqqV16ZkMdEIK/Bt1KQayMOUrWuHuBpK
n6T6K7LzrO+GEl21rZxQq3l9Z1DZWisNwwwXVGM6NmEmkYm3Q4oFWSj51HMk4zFpRnen/5sYLBuD
g7KJzD5Mk0pwuI0slQJ4Ey4Vkb7OLuJAjupM5eWRW+eeJTqWFA6RTewBSTMFPg6/4pBfsjIEO8GC
yKCqUu5AElix/rffK/mJ3GW6ZWELYnaCj2n/CTsye4uDHAYEpT3Cw7tLIXFI1CY8HDgXR+wpvzRK
GRcycMT+pUs0xenihbQ+pM0wfpqG+pKyAcyZuhGTXzljOMhhl3OhTpxh4Wj/f/2yce4LsTuKc/7/
/2XvCm6uRdCglrvcRZ3UosTY551rwxIfFWSBwTpDhaTVeLYQ11COCaF4fOW5qSl01YvgLpv91eZo
J39hNbWofy3rGvH08YwK4SBm/6DHpofnK8weM0OrBZljvFGDE9oUlGvcAQmT0JwYj4Z4wsXKGb/x
9kzmju/9/2iOGRbXQqgIcDoMXGoer75ufRwP+Mi4G64wEpN4WEsj2n1EddFaxY43/MF6EcJWUs7W
VT2ehWyvJfCUv4Ut3xPJmmIiJSTtyMPJsprQQeflIRQiaXTUgI9wHdIhkhu2HGdfj/ouQjnROX9D
cYvw2JfNqzNN/8ZouYUIoip1oBpTGMmY+9wMtwrqDIlKtSv1a0FiizkJfxEVjF2cQqNzoyTeMlJO
aNpOiMEYPJwHq3+twMIIHaiCuKhe5H8pDd4iVKHqo6OJzP5V+GJ1lUkJckakzVwIhnDi24kEU4u6
r/oVeb82OHoUeqtKjo9CISjG4SW0bkHnsDDTS6mXZndryj8sUroq4uFCRG92T3CxbCI4j2O3yNV1
zweeGHFi6F1SuNhVAs+KtPWPpUm+xoSJTWj3ZBQwWp45CmE+4HSbEwyb3c2ufmnj5h3H7nsbaYcQ
AdIo5Qc9tz7C6MgNrAPQhQA2aXpLB0kCoSsStqZmnZFrYHbofgD/FDxPzAiFjKBpNE8gkWLq4OC3
BE2ZqiUEYeS/vGmaGPAyMLNt2dMMZetY+M4lagHSQTt7JwR0YJDGGUYGy7oKxcj4tFAtibhhIX+w
YZAb8Dfgw39WBLURROPixPGjon9ZcEqXM1IbNQAlfR3D5awuFb69Jkexlu6bdPwywc7NDHI4VTDS
MQt5p/+/AU2YwFO0uRltRjIpLlbPZpA3OPVaWjNDcHUixJ/lr432LkniayHyxmwxjh0DC5t3yoOA
rgGdi1OGFxUpRcY2W4SfMmPUGTdNhGx6MO2tWG4E3kXuqXDka1IWF7XYCpUQ8iIhl0+od5FIstua
vMyCIKDQiYN8k3cW+UG1W9zV4JmaQj5HlrLYj0WiQUk2XOY0Z1ahmDgYcTcqiKmQELYpXJaACXUA
2ps3PuSolhogNYWJlWzl9h6z24xku26aKX8V7qP/Aatytcb1jn6jJ0qGoTg8qy4/ZYbsC5FEaM07
wTOS6qPNTyxcGG4OhdCi0Kjlk5dy8T93qosLPxpxwyMeifVxH78W5Rf+UIxOjKrFEy98BKrERDue
GDTAAsFTI7zsXRP81FL43fDfcw53po7TN33TeLg65k68yKB0UvPPkqunStOwHDcTIRhCTzYoys7g
MjQmiSg2zeC2dIs6/B2RqzQIxMSTlWNayVgDaqf1COup4t7T2teq+NCTf4100LGMV8OfjRxFQu2K
DpVcYBnzB5t+RIUjnhvEjZd4oOgGJ63UNV0QzRPkkTr+E4QA6WGIiTs/KHjqOAZUBBaa1eCCVDHG
a3teXs4Z16SyGAoxKzKGrcw8XFA+2P5sgg7+V63ZV0OAmtCZwRAw9MuAqk38jDY5HvLTKUfWBW0W
+Qu+K3H/eH4qTPyaqm1RShaEP4dTd4imk+MkX0JXTH99vscIQdgknR1inY4oDQFRGOrfkc6Czitm
lzwITkPTwXfM4KgDnFDrmOk3aM3pKjtI84LdiFAVQz5/TaxMaC3EIsenKM27gAipjAZZ96n3KH0o
1iRN+dTUK6Z3NzQKJsiko12DqRA8AqPb2o21FRIkQeYcER4J4pChMZtmbccpi8w6xIUrCSozQo6X
3vAMUO0qhue6t3apM6grrPngjEp8UYBja3SwM6+XMaX8IfKjJSnvxEQueETyl17/VrR5Yxgv9cj6
pb2P9KuqWDiHHhlzFId2uJTN2zaT/Gn4ikz7LV4GbxlwYebkg7UdMpM8x31EyldqrgcrpE4OGCeM
J33IoaM5K72fTxDVkHAhWZtDd0y3wCPAoWPgYR6GaoHaR46JABRQIaajITk7UhB8aUxJG1kiyCuG
XijnL84sX7GPMGwmskZBwYqfoEzIPcnvEUPJWCzkEfEh7/E8HnIuwOSU2yx7GDzAef+n54qFzVJb
M7PTYcgzZM5747MGH0/92uIVFK4Wgo+CBkbgKB9FULudmTa2y2abs8rE2PKnAczwAjOfrGdjORoT
X2zYJ123bqhLa5450G2uWdAPpf0W5iEKOH0TfXQJvnWO7JDgjaA+Nv0hQ9BPSW3L7ZF5MgMG3tyU
AAizy187WPeI1JqbGPPqwBytjIby8juxMQ2ouawxxKRUvYhqRYtT32R7VqvbJNFAKQA1FqRxYkYz
dqlNmDtSszBjIMGEeELkVHXpj0Sbe2mge+D8hbbiV8Z4tMC9ZJb8MgG4W2iKVUCZBdWlMCbqmcAN
w3/DlLzyuoTMblA3E+3CkeFXae+Dhh1v6XfkPTAzV0ZYClK7QTzHqgqSNJGdjVIDNp1FPjKSwzlm
t0nUl8pqzhw6mIkGy14N3nSFbQjLipcz/M3K8nfJK2FLXJnlyNbZthujvcvLb4Xy0tSnzxyiMw3W
/kWwo4y5fO1otyXLEfEjLnkAkCo2AsARwgJpWh3sEau9U+sWzBUa5oHiuhlq8akOxU8Z2YeZrMZC
5XiU7iDqXZWIIWY6vdVQ1+wWfiwwd4FkBrUUWuieuG4J1wwrjpIotA8Bu1nE0KDXS6huu7S/cLAT
Z66MqUHIuQtVz1qcf5I6O4VvA7esUq5yPR+h4ojUTXwKa/YELiqtc3Sr08KRTgy7pEOhPivO7ksV
b4X5TSGBsE8lIgNqL0mpxukyxMsZPusmfAuU5BSa2r5R6C7mBEZANY3N8Z+AFffy1zR2RzlZaFEv
EVxTOITdBJ9CYYBh1A4jalx54Ucz4pzXm1cRlWg1P8n8lSdFyM/j3ltqPOYJChY8ruMovQvZpljK
WMnjnzg0X/5XErJN6ZZ8rFkVGkH7GOVbPDIFa5vs156tk50Pt7w1D3rX5yuQEbF8rFrpYGj9ZdRB
T2Sh4msOnVhb9uUhJLKD4siZfCU2TyJRTFKo0jsUTeH0nVftrVfTQ9XZL1EhOjTzpidwRZ1Y9LQ2
OOfgHlM1Zb7TwWmrQSg8mjj+V8K3npyYVKn6oebsVWzDbQrcPAWK3xbKV9XCXVrU7II6ixQnuzrL
7cHCvDXKC7Y6+17Zm7CN0LlQTFCjteRREIsRXqJMxrwpB5coGo9UZjuD5aMLBZcyO5vzj9PhSVKz
XUHPNWqrc9+nyJTGuzbNl2CRkP2xA03Se97tRr0/CySEMKgoY/6Rxu6gAFdkQBfH5hkj3REN/14b
JvT2+mo9ciEMjOjoLKa1uJxCt5mz/kpYCe3CrZHsaBAQ1ErdpD8tTUp2qSyZYZQAXEyR3M86/ntE
E/h4apJGBJ5WGhSfQx4wTV0GLKVWmH66a6watJ8+l9H4MjtquCy8pP1AmJbkUcCNBh5ayoVM28q1
6uda8SEnHU8XB/GqI5OIJs7sHIY+OEe4uwSspwKekVNYk8a1gPgx42S7AIgddAAxugSVoMHo5vz1
ovuv3ps+oCEMeNiciNtMfoZj2iwPqfpt6+Cg5M7ajimLyuAgQ6KW2nQvDs0ZI44uMVwzkPwQr9QS
6/+TbBL5NSNjyGBhECV5S4LHUIcHS3g+OMwNVGHktu455vVuPk3bsgY/pE2//M8wjWullU/zxCyH
E4QqTBfkUWhc2FDB2ejoB5Nsi6TCKGTKjy6X/Smlq1ctJBORE+swIioZVLPWl7HwXt9qLbtYqgKf
tD7bhMVMHZZRDbzVmL/KSbwh+BrzRSW/1fMzTJB8ZQxI4NZ0eF9Vudo24aNWSY3mgbByIoZGMj1N
ns8cmdV8rybOLZr5mevJThuALVcDW8dyMQLjn9wx5FEPk28jpgqi9mk05k+WVJuOF0MqHUy2xk20
r0z0RmgfO0G01LP/dyHIEY75oLYaCBqtkEdC+C55ysVf/e1D7R9NLcsquGM4OmsuGGfNalkOCqP+
pkV3YH726rle+k1C2dLRSlQlOIYR7G7lJhULdODpVsTECErU42XYXs1wfm80TqqVXdEjVLezNWzH
unu3ZlLx1LZhksQUQ/djtNWyZqF5BVZBbI/jpQ5Bu4ZI82w033QwJRZwP3r4OYwOesYqkvCZiyrU
QpKZ8h53WFOEJht7U1TmnyLGhBBb6UVuaa8LNkdZjnchApfUeUMrywKmqKogIAs3Yn0vEwNf1Sei
2Um+pgR5RuRD8jM7UUyKfdagdhUKK5EZIf512WBcIwBpKZprMoTBmKcp3J/fEoucgKcjvFtzqnFC
57XtJVissFkt9SWgKUVy9P9tBVl+nQjG3jS58G0kXsawimkgQX/TKX3vMyLh0P1ElgaKvP2f5TuU
tOk5I4gFS10Wz+7ylyaCG9RvrExDmrHr6ukxUassJZzp8XcGZToruGhSwAZ6F7yUXf+Z2qMvTXTz
4mujNUQxVdE5ZcOptNBl8J3xhjXQikz7punBcaj7mwmNuMw5KyzKwWmrY45x3aiWt1yyfhWrd8cy
3iUxQE5yVgQXN6G4qcAOJfSacpViumhvXaafneJdGqrrANwIazlNzJJ8HdO2j3mW0M9OEXTltGqq
mREOkdwOob0triXgkCFG5epFcIPzKt7Fdn1IsmATNSLsGsM4oW3IUzu6H7iKA005juH82iYc2IZp
L0dfJWFL1nJqMeSu1EJwI9r9UD460S0bSnfsUMn03wZj3sws/uWGsyotfWPC6XH6bdsyeu6rmxwo
/+P9JrPZlRaJDFJ86TjEFUgw1EC/R2G3nrmOSvHXtwjOc9zRQqjcItC3VipjUozCB11W3yVE3QIt
VaqF26A06ZJNojPeILyJgEz4ud1VtMuoWyPRa0QGO+tsVSi0dJrQFgbGlhkUYVpC8qrov7TPe2y+
vbzPleq4FLSZAmWdqX8RvGFiuxtZnHXg1qaX1l5DBTk5he2XI/3NbPqaemfb1CUy7AkmRfauZPEO
YCO6FFxtmU2ZksTwHDutQxbHmyYBqAyzL2jHjlZsRocaXIfdV35qQ7aHLbaKIG+JTzbSTIMov5FU
cQGbl3HpjnhIPMNufnAEeCyLRC2Ypnmuqn5eoT+8qmX2MYo2DXb94j+azmspbq1r11ekKuVw2q3O
iQYaDCcq7AXKOevq9zP4/l3Usr1s6FZLc445whtaMnr6vi2pZ7ikr56mRP6EnuqA91CEv5eL372R
PgU0XqIS++VZu8Ra4JftfxZuMcI2dnva/8lpLoyXIJb+IuYYRo/BSHOqdO8D5QFKIBq1Hf6lbbgb
46cssn6cEeUjjdEr/YHcQSu+fcmbCGm39BI7QJbBu0bMImJ8VbSqO6hz/wWUeYuQ64vnmsisjvtg
JEPCDkOexTKUN+yNnpRFQcnt2NB+JvP1eMBZD/CnSW89s0kAuA3YpeA4hmQ+y4OyPtYRI0XKrmna
P5HMLaFBhyYoT+KOFQQrZ37vMjyWhux5ocPHCEn9T6TGmx5dvip8klKOCkqoEHApjukIPcNhZ9IO
kAqv4DDXKV0DaHiePpyzJXrHbnCbWT9a87qgG5RZ5mWykos9J3+XAAFn2ny2xX5X7Z0Y6Ir+qW2/
2GH1jrzvm7x4QZdeAMPF6BFBmm0WhyRQlTBdQegxN2ixQAE/yrdkICoddFeh16UccnID9I3CgaF4
6nmenCMAiEjp/1le9hXV9ilNur8j4TlmyL2EbyXCq/CAfXHDmtGs8SqcVuEIjMEpp4UnB3aaIjYG
fRqcMRWKlqMZYkDxN7dTFbxbCAcC4b6xuF+YMge6fclKF3CbrznFIcOFdvGQnJ0Kazd05U3v+Z7s
WGPwXMf3FOkVwosb1q9xpRyzWF3X9MwjUtIBw9WpP8qeq4DVtFGwDY9iEkNXL0RMt8VE28o2lILN
ENxEUDeARR2RLnYc/bRqafsY7zGc2PwtBhpNMKAwirzXyWQOxrfG1EYJhV6aHcosfEMo7CWOtG9J
M8KhA+DxFGCJmXgBclH2HpICSFLhTwPiQ3raggkm+GNiBvIrNI1qDcsA2hTjpSUrUeCkwXGlDXJa
8ubKDIl+pgGKHgJlK0TrkbZUCxMczZnioiZvzDrV7GQizd6BZWPV0svHefEm8OEYsLlF45XdIhRx
WiKYRoDth5AGB4L+vtk+JD7JdXll9AEZE/RnW1EBAwypUV4wYcag/bnIjOdtAD9WLu4RGRY7tLc1
jaEu/upC5kMsUmMCZE/YmgJ9b+rKpzrNb8RGyaGSaT7DHGI9MK2oP0Cpr4VIzvytYwLNDQbVz7BE
UyvRuMdEQoh+7qCd3dba9/F3qSG9lFchlLX4VJQf9pTfTMW7qEX07GKeFM1bIiPrfYDX0O8WFH/0
+j89N/cwnJps27khb2ruDdQPo7b2ewft9jG5j90PnHbxzZ6SvyYnCmNaRHPQnsOSdFeM3ecE0bLm
oBStl/lzCkxM2oorQwQIJViQwKWCiMU5gUcCTbzfe1kw/tJRmgbdc2ESsV7+1sWxbcRVkIN9Bsw1
0xpCdgXofjDKsbv6pS8Crx/TtyX4oKco41bpAjqMcEqiCAeu7y1o2JJaxCTmSK0cEbKVENtP6Kwx
oaR925TqqywlFoZOfYO0gW/lGHPXw7mzvml6DOg9y+6HU5vo6LHzEKMCL2H3FM2IIiNFOusI9NIA
kngmXMUGO+Q2YVSUK+dovrbLrWiBH9hYh5G7rJDumdPxWjhf+PxCt9Cn6ZyQHMkARaxqhnQ3gcmV
lpYNe4BPi27HfjBNAP1EArGH5RP26AUjiDcOD4aIafUzMFsWQgf3laUmsHjuJqct/4rAqAxSZfWM
TNwmZsNc7YgXtvM52OYmNq8yQops1GaiK1Ss+9RjLPbHKnImwrvf+x7CkCNu8rLI+W5M/SJKrlF/
7xjkl3A7DDoG0AAh2cc4YsGPyXBLjgnivXFverH6Qx/MRkwK5wKeKipZEhHgLMSDmILKgDh0oy2t
FqGETShLlO0nD7VDV0mYhgbALkI/ul8MrGsmuwPWguZTVb3r46tJJ4HWnzOJARjpMNOzPMg+SoiC
HWYIYvBFUmNr34tXkhP8Z6fNke9EbSCygHV5BCxtoedo0I7Ct6Jq9wxJsb57FWymrDOZrDfQGUOa
RxaUjW78SUHqd0cWMpRD+Zxae+deyenVQLNX0SGkRYuSqRXHOymU6+5LHlGSfDWgr6UtnSzdNcy9
CxNba262G8vYofTBXtZxIZZOjNO8xSAXZdbAa6GY9f/JK2ZkHHgETOKOHdOivvwJICxJwOyQCvff
YudV/eGaRpqeevcppiJzaewgdkvuIvSiJA9v3GuZmiRtCSnjtys/Kv8mbFzyqLyDXo1rUJvejxqW
u9Z9ZPj1GN/UWzyURKmuywllEif9Geu7XfvVREZIF9BNrgRiuEkKagfcnyZ77uguM6ufKpuZnuHL
IR6GsbKWxr5MW3+3NLeNNhjPkPeoHJN06SKNd8O0ryJObafuRUajZiwwFZmSiR7gqdMqLE+FWw3+
VF3gWo13XmNCPx7oJ4NbUAhOQhdAPLvutssYwPgDR4ioI8N5bmGtWBiSWL/btq2/a/T4RPKKcwZ9
E44rPoINJ2726/SNjJYJP3JkAcXF8pBzQqRVFeWRlCNi2pyDzCEE7gCaQIT1I1TmROi0tTmNR0TH
sxcXDHuE0CDYMgZyZA8y9pAFoVDxiuU1DErqu3DrefpNCDgel98CjE/j6ohrLk6dHirs2nPCxElm
KbQQyJM0KpZhzcNiJkDHD0AJewr1uJM7NqexTaQQFssCmgJbE6TfMD5pw89vNrdMZySfmpC8E1pQ
g9we+l6haAfxWszjuVfATRhRmpxJLsVnulmP2T0cj153DjnlVmqOwwI3Y0FdZdwNw++q0hkcegEl
J7R9Xt8bH/B+h/KH3RtWXy49NQuvRw0Iwr5D2YNh0E6c6rgA3rDMf3g2EuQZ0yfoVcZvCiXqSBfP
QFhxUaUNHOn3OCSo56L3w746zgP4YsaqNh3qZPhkGut9o9eaZ+cvEaQXeWOuurT/Q9V4gjrHupQW
2JDQaotGv7PvDbk4Vh8SStB4VD7pryG4RIZE68fEyQbNK6YL9UUABCUqFi0mGkJ2hCO+YFLkYAdx
YwEzQ5L7BaA4gPMTKil+3oRjhACAi0Db2umIcqBQCwG93MinJFJzj9gkDK/aXDvYxU5S4OgagPqD
VMwqHI0LkXxAitJ804Q7rviKaOxQ+7t3hDhGhZQeLtgReB55QcVsg1bJfJRn8K2FHwB8OlCAhioM
f/AIGuA4vstK75b5ZTXDDaNVstHdAuJz6NWLxrQ9ZKtaAqwBviwnAgkanW7epoh25I8uIITF5VHA
nGw3oFo01O20kbeFM0HD3qTwHQjBiiL059tAnir5aA1uxG5/CiB91YueX+UsmB3I/keVhh3JZk5Z
RcuHRh+hhsSMD8U+tkb5NTXv/MGdEPGFVsOZMgQPPn3XUbOjQ4EkZL6Zii8yLLawSbIgA9+UVht/
w1m+oNowwdznH0UMVzzqMBbmbQW81Np3aRmids0tV1Uuujgi5kbGVzNR1TDJ1GiacVnSdLrqEN00
OJTIXxRIhqJ+u8/oCzCOBvOUILvgqNNmAhaAeNQmJq+XzzmEMK8q7Vk8Bxa6MB6QU8TaWTjNDVBJ
BCJFfgI9S2kXUUyhocLyFMo9O0jgWMiRcUGSV/KNMpYN3QPfL2afbAEP6Euaf40N/ZixOIYh3Wns
i4oBNfDkaOIz3GiMODpwz9w/ql9vYs/xAG0K3vxP4UnQrOjJDmGAQRNTvMAHMcVDEBybCDqgpoZO
h8KIWrL53J3ZGLKTaP+giyrxvGDFkYHXsF27+CoBlCAcfnaYDyJHvoRX0m0I9Lx5wgOtCjq+AC3Q
BY2Z5nK/2TrMAWTaOUNiCfUnEHHsyDr9NDkBgcNpJK8cPGU5++QiIOywxdJbnNO+HG2n168uDGvR
wprVJ8sC5XwqWLiIbiA1gvgcH4oPoLuXqk7JZ76yUDBhrF6nuHBItNaTDnYsAyMRgjpwk25nonaF
3J183hjk2+jGBwjpa0imfEyXU6qTTmPlS3fWTeF+vXOUsbcqlEUjYHcsVCqB47Rf8PuYv9F/YgIA
tqVz8RzdxKQWKG4oy1cPakeetlyigz3OlBMp+IAkNB63x4JNBVgs5PuJh1Q+IkMiyaw6NacZ3EZi
f/dTj7/UmeApmZokerh7aQMAkuFFft6BbhuilSOQjzmD0oRJRxj/tPjKSEGBtVKL7KUkEkM4/XOU
ZM9HlMfOWd8BLSCavCdEhhJyLrkKuCTCvY2hMKcy5lu4LsvhbSbwiVnhLE3CGGELmVQcIbmqaPnu
DIzMUDCT9mn3OVv3ljLFTU+D0q8Cdj5lgFxhkvd7MsCo/T3/ic3/F1FJFP2M0aJEbnaMgYwhREnM
HdwfxCc81g6WqNmP5LNEOZCJnLG8JXryYl9DfJUgI1kMAEMoeGSK2LuidU1sN+FwQOnT2weW5Zx/
RHVKLIWyt9c+yZ2S/i6FLw+XwMDJiH459HYgVzTpHM+XW0T4be+IjXvoGLjM2yD4sWeJNk4luhGo
ymnh8DDoq8uT+H0icC3Jg3m+nohuNd176rxL0SN1HpkIOaWcFCQtZPEdqQMVDPm9dNpUWFaGFp4R
veEegBrg2C/jWmiadq7cHa/blriejAJeQjZDGLhjC3OElMdC+zkCXykEey3PDwgB/aqUGeO8hn+P
7fhR5tDV0dAZJdtvDdIbtAdSBnOogdrmPRgfzM/n5h9SVqy7BjFZPQuo1LZdzaEy/6n0m8Obtrcu
OqjlW7Fc6U+GFJclYF52Ex8ILY00JtFkjs9KVGgp8Pj1erpZvyQSogtAygaqW4S/pZd1J8971RsH
A/pmp/5IYtQgtTeFOtrN5a4C8a9MiJGi7yoZXa2J+IZ0LDBsD8SNHQY8ngBrm1JD+pzzcJcqURaq
RQQsoFGAMtOaF6HUl4nkms74LRDcnDwsDZXX0mquPH3WZNh9Ov94zmiuI7IKn7rALwKJtwby5msV
ofe36RlRsj8AYhC5SK3IwCgZWIqS5jNDDj+Zy5JZ0SaZIqAEYI4MixFw/6OHvv2CDdmBAGLT1Sc6
EDKVAVcIfB0+SRM4EWliEBQRoG6cC8eeo4Mp3fFtZE8FTW8JVhylWrbc5EiSB8cxaRj5DsK7VHIL
vnmSesgZ1x+pbflZXpBEHyH2dS6ASPRETLfYcb3sDItGzazhE23jzVBvBRfQ2WI2TLITB/aWzEbw
sL9WHKm+Tyg52J5ims5N6ELYWxDbMCWy8axAD5tQOr9azpEAqLUHy35ux2dnO6PBRLhAo0UQgijc
AQtbyfzDMiZ0Be5UBaKj0quzT2JHbUF0s7xHj0+ZfOjaAZB4lSxaBclQsL0t+5uwLioovBFoK+63
VLNW8CER3KLhypmt2PGFjIJAMeI0QuJM16iZf5Zaf+Kip7vnvtcNhJ90xXNbANODAZIzyDhCjODo
Q3+FzyihQ6t36UgvdPTFLxe9pX5mKaCnw6XUGvIjbGgwwFFzs/sE5x78XC9ARAhHHEa/jXdjAvrA
ARpSTpP/9cE3rRoa6QppG6wXlRQeG2U97FGUvUuRT1Ct82zPisgENMlRiQYzoqArHQ1ZwgXfpiOq
Kt8qJg8L8qxAfWjigijjTqQMReUQT/SvDi4hWtMkelLAksZyJAX9pUztBx8vpQdv6A+Ea7mHAT/h
4Ckry7fU9vSdpEjOk1+sM1VI9pMh0qoZjGMzWI4+NRP73a4YdTtS/OurGZhM9yY5WBCiq1DgW0Dx
uyO9AyMnsD+ZFQianBF2Zf7kuGh0+Zb+m0NnDu+iteNl15hKppK6CeK3encAL0u2KlUCV0/o5mWm
mFq7Q35NegksvkYnACCGxrEJmFCKLfIiS3li6SO8wUnZkNL3HGvmbkqPQHtZDiwM6jWOICAUch4X
AnFodaRPRE1o6nYi+lnTs8VN0fqIEDYDkJnZ+Y7UgvqlU//GjECd9jeH6kx6jhbtcMDeofSxxVtO
vVBVCcBqCu8D6KsROB/Y4G4UuMqFR4znAHpQqGB/cuB5Fcy05o+I0fyunQnxxZLxUAIZMAINTzOL
Bc7nRdlhlYFJoh7gRKdZswAyMEJyXybX0ZtJv4VbxMlMvmtbwmeQ4Dyw30aUFaRClqoSsaTyyFrQ
nYeSIgXTX0gHS06octyX5gvZmR0cZD+gepGShIPPJUhK5otOMoDCfzVTaTkGaURzqHEZfUTLUr/w
XP8vp5EqT6O4YLURkSGd0N8wrIvRXmgHyn3ls0fBh4TUQ2kI0vVOI4jD10CsJXvCaoih6UzXUaM+
G/HFQiQpMhhA1Y/O4wxFXbLqBIzFQiYOs+d5+wL9jN9SA0x2+6lDxufuLzjReBaY2OVXNh7AToQB
Ag4rCMWg+ZJ+OkigBzHTWGaQUvqVPD/Wj8KNs9DLpsekHaNootJk4YGdF6Q2l2vYdAjHfG0U99qj
20SVxEcTTgI5Ad07y0KRnfS8crpTgc1UB+fQ+aYoto17oNAioG9v2gZyevrBRh+wBwNIx46MhGgK
TldyBJZKTNVc39vYW5Nhy4yB76AHyIImpeEE4eyQIgKYvlQjlXlB/xGsISkQG4DmiYQGqUSTTWMh
Hv0QpzkCJg5PDpbuzADI+TIpEFg36vTgdaUJRFHrsqIXfSdgxpHGYFvDlCIFUwhrc3trrD37fx5d
n/SIvSTgva6ffDgV5IgQP7jzkvCXzGFA7mAwy2fpGexxD0T+RmKfPCp4F5xXjf1sVk8ReiwzPabg
0+TCNAaVuQlj1H0oMLP65FuWL7eJQQG66LiH2IQGSrv/S6vmfL8YEJIfElLoRJsXB992zl79Tvkm
GS9aeGSLhE9aEtwSpKNZ+Wwcg8IZWQAiSoFWE/eMektuJtFajvX0UUFhLmlIpJFAgKPqG8linjx2
fHXxHMFiAUbE5udIwctVKhBE/NYr1v4IBAF/Xpozfm+/z7CjC/OAU5+0iTg6SQOosHhavDsDQ1hV
8MGgxw7FwZ2Og3Jq3XOFlHx+0V3S7/CTxN6ToX6NTx88oSb8o3f0PfFtTwJk82Zrq3nhMW2rHW43
Vlcy6vpYkK0BmATtZZNDMo8y2LAdHLdH7jw5doxx7CVUqbUddx005PKceViK8AHAZYZ1s1ZjtGLN
fdf0fhVrfzukshALw8CiLdeVzXiWdQ1qvN2FDDlgmDigbcRF24o/NPU5wbJCB7nDgTjpzmsVvy8s
5aZDFt7aDiFSoTAIYypuKzIvRetuHOeocDCNGluqveN/TNZda/eGroOxfCuoKKdpBB64lAUr9KF0
Ql4LdjuzpBGD8DyeAaxfqp6efgNomKDp6dppFj1QY/Ad7wHuwUWSbkKNqUHXrL9X4p8ygoUllw0g
Dca9Bub0fwmcAmYvjDgFqzNavRrzWQekRrLtH2Im6tjf+ehtJpuOGBnYWFrbCpMDmm2mwJNCVdLG
rnPuFrQOTzfRuvmMCIsGesK/xo3wvVhYFb2svuXlQPmN4KXSML5RDtcgmvTkM8oPTkTtnn2Gc7Hq
RHdRTm4cgy2UCnM+uv6YPSi+BhMmNAmMa1CcF4CE4WB+V9JiBdGPDWtWwdqFegLsZRXQzk9BwEUE
FAOrjjEcvtmHqijfUkcZEFIWZPgYZ1Ic0M/nnJQb7EK0HXNsG00UI9rPuLCeFdwLRFOht75VfObF
hD0cUMsFyx6kaIDru978Z4d+K+fPMpz6+aUvZoxX+31bKIh1JHjy3unF6u0AyQEqAnIuIKQ/J1Bi
KUhmkJ67iiakdFEy0HQppochFA5Ffc6z+KVrJj/s8n1E5yHTzL0zdtfMRVrCql5ZB4w/aZTvKOa0
0qXuvWgaAEi1B+N1GBv3uERsBRX8MHUeoM7a48PX6zYDE0UMonuQOxgU0hNeyOSHOL84yFkWLv2v
ygTGq6K0Q7aKGbVCTHWZQblQhMwX2D/4irh4ndDrbDCQc4Rgb7evYYnsfP001sN2hqkgQxJv+lQr
949LFPfSH7w+UEKGM8oDTBX40sj1l7oJ1uYn7ehZZRvNwPSsv6sqnSJcNQICQqu1r2KpjQj/LgfR
7QGoAikOiIfmmEULFcCu2b7++krlM/IhDtpQVNxOtFfdT/DjK+KFIL0XC+UBIltkMSbGv+yQ0L1w
AMcW1ATZp+Ar0wxCP6dkwwkIRCSecGFMzgJOjfCdMj/6BAfkHP+zmHljT8OIA2fCGGJs3VvijOij
BOsK/01b2A64rEM6uGVI+Ia1aIbdQWg7kbvJQA8OlJ9dDZw1vcsAsAfyrlOz2Za30WmZiPQ6mr+A
K8GDA+RDgj60u1MilDqenSKtIZw9rRDsvvrdZ81O0YIPj/s9HSur+Ztr6d7g1K7RtrCBcIH32Gfk
nkn7w44iN+Lpe2jstyjYRmTizU3xzKvp9C/JVoOW1+eoJVSZ+TIRxmqcLaGRyXXWFvB8Mq6SFiPL
iojT4WDkcfIU7aUjcmJTQCgsY+dkss9oKKXpa9q8l/O3UWB4vNyb1njVanJHHSLv8DlLQd1oH25A
zw8oJ1qeqQd5wN0q+oc+L3vN+IhpSLUqAtC870htq+y6bLxy50Ym/hKTYog8yBYfBpIeDenqkhys
MwEUduHansrz8oNVHMDQeNeaJUI0SIiJ8Y1BNZGEtLkTRHgALgUfS/YjA5vs05guOrPYbNbXznRr
cnirENU4PpfWfI5kckbJSaaahcXJonOa47hbNsOBlHW3sOMICNOob23T2RpJtuEVl8ECVQCohCec
m4CnGuaCYI4nY9ssw7EnLJS46IXEZyoAp/ZWtYGGExw4l/oh0D0g1ryybowbgTVNAKbCfNkgFf0k
0IFtj2KJwyYy0CH1sAslMKTo+WZptisj0swmOUr+hpCg5JkV6guMgdcGTGwg8LuO9IPSIhqSD492
VUyEDxqsFPRgiymGHwwnL8rAbtRHsoaipcqso1eqZiLpsF0wexhovscJoBcEb6bxAyJnCEPBRsU2
V26k/LU3PPXYxiSI2QyW9a1jGErjC2sgX6JOmuBSrDtX0Fnoan1yWgF8Kncxii4a2yECGt5Kgh8c
8GXfNQqeQy2kLHvFglYRoYGRk+o4j+CyipyC8loFqHi4Ks/jXoXVRgInI8ICNHcBHFypbGI26Jjl
o6hYA7NGC9newnWc2rVCkzGK5rVUWtW3YBGV7Ejp6FJ9VcQjBowbSorBSDaq3fqEMVxB94X6dwH5
hOT7agH6jRj5Bqlzjt476aFghGNGh3iWqu1yl1ItQNblOOMr4hEyBApQ1owksxsFnJx1LK0U1bkF
CHIBEtKquQQ3YCxtXuA3gXJh9dMbP8Qk8nFDw5V6htMAx5Tfw3pWDgXAfHcIRArZbEBC5b4Kl74d
3sXQxVK0XUhzuHbyo01LWGym6zrHrphqjgDYAhGLaLeMMndSCbBxIUIzqppc9E7fqoDp0ASBU0/l
YznbkqmgRvo04yzAJKAJ8l2kQc/umbbBsYDuFRBwbfT1MhpELXmDTNUJHthLiaV4CfhAOIDAR4ee
fupF8OQpl2xnfxTtRceiyOjiV3NAKv6v9h66+iFfyPgBagv8J+Kk0LH0/UV9DcGWYz21EPViK1mj
shc4cpoi44P4aa9jiGnYx5mmh37DJPg1X9RNe7YW069gBrt4gBcsq5IOHBKGX3FgvS9CCSnJxAKm
FeQqKCeKFf3IGM8OnVOuow+3XDnZAFQiWkaeFtrcNpooBa6ZKt3CjM6NlJRV8tsa7ZiDKOix4jVd
W3SKKJgmUCvseV/vsuuSFEzfJlTi0eWljaOAz6ja4C1GKDbGp8ChpywrhtG7SQQjNVUrb2vQ+LK8
ZF8CNiDVyKLUt0qpx60Mnna1q5kqNKDZp/re17sWKxc7St+CBH8ynUubY1q6DC1BLZdacM5FUYat
seDX3S7ZIWzqQ857toj9kOd5S3VYFlzqg6+qO3cU/yZn/5C425o5I+nSNBugJXDCAHBAZjpQehqQ
NmylfjS2CoQWBOo0+Blbpa3C1xBzS5UZNc2iytZRV09227+kFhvrX5FA8MbWltzfXeL9ABV9YYME
BjaN5rfJILdUGCoAZh6M4BAZTPbmm6GUB0FdxATb1EL4AlR6GCJDOJGaf8bqj92jO8ACd0ghQ2jC
95Cd4z05yx8BIec2TLLS2gFCRogEUgipP+0CcTyVSMRGB1I6+vF/XaAeWpMjiX+AXldZ24wsMrAZ
RISP2vge84+Srg8YpouED9o0ZYbtLq1PwqFatyejAPREjc5tr79qd8Z4i50Y3VVQ/x7WrDG5Naf1
NNEMnmh2cB9HWOQpSda92eAwTj4FX49wDWqkIPGVyzXhJMpBHdSwP7GJLNGtZmV0kS/Q53HbAlTK
6XZbDvks0hjlbZlwdSSuutCL0Vbi7OBOCc1oEI8OUmqqXXk4AriTuEENmpJpjzoD+MlDnwIBbuRe
yX/inQwlA5r5bn515QMXb4mJsARpJreey2b50ERO0IsyQs51JUJraWtEuEy5SHdtmuQFCaTAe5b0
MRE4Qf9ppIjHs5QET585zUCmaG4lY3TSb0Ob1owSSywGoatPJnStckSR9yH93ZHVAugsUJWNTs5B
YKC1rYD+7Vsed/qjZDzgsXifcbcOmUD/3mN6LwFCkSYiT3C8aJKOW7pc4pg10rkdGHPhGepH2jv2
p7OFG+G8pZwcRzQI+5WKcJSMFSV6G17EcvOw9WXwS1SNg9fQowlEjxqpNETfuo6HUdLyCDajBfmf
rnd5H7BNsrSDfDzDsv7ms7N1AfEHRKUAwyX6GPJ8LdTfRi5RRTw1MotTK8ikNtFuQZycYqjSOVPC
wAMufyyjAekOE/IDFvc8curOBhVCte3Xugn6drmo1EJK8pEF94zEK60ehvNidobv1IBJHYzlBIrV
fLbVNkp4nfRTdS/qQtwnYZkhekhSIYZREtVzdAddklz65tRlgzQ0Y2tHnafbG0HCRNarzVPt1e+a
Ekm3/jnNc9l0WxMJyDJ6G4e7EuhHIYsHuHT1OoNih8mQysMGo77AuyQtntRHrNj/DNp4qeetQYmf
ydtC/PBSKA8wWwbxM5xOtG+FgfNSopFejaR03xPnU4WFkDdtg3nfqW905uOBvpZFzwamNFgRTFsL
lCuhFAckTAHnczv+pwesz0tEtsjPwL2xwLUhhD7Ye63262DY9wBtg88FHImAOqoyYtSSQpBND2oN
LSaPfFn46Z2Wm2xsG28vJnPZV0/pqRvoenPuEY9I7guDzBimVEihZiLKxFiUUG8n9ADNi0QAuVai
BDmW19rbJn/oIw0AMqcJiosAiAwF9VNkWi1cRPVg7y3DS1MyMsv/aOAEZFPQWway7GtefOaypOIQ
aowklvL7MFF9YKw2XharWNW+M6F5NOBNgzZQ9bDFjPVuc9/pDUnBnYLayTitpYgh/1vlAP3aCinq
nnlmle9RGfAXD3PVBzUjOBdTAT7F7K1sNnnGVaMZ92fU6XgyiooZog1Vf+76flub4Jt5m6CYz3US
3az5QzyHZm08QLvsGUMJ9dWz69uiWheHmfOIjCfVTr2QClq8GWZxG0jYu4xNFLmYlmev6BIzteUR
iT3wVJNwdCgM48Dxt0jQGuL20uP7pupeC6uApNFw/6QBao6fUfHT0iuI9GyPkvSKnwvp6MkesBbt
qbLjm+49o/iDfMNkHFPd3IyD+mgrEANTejIaxIigzIiqhQPEVEleUqLrrOkb7mZRonjKkZJBtRkQ
DIvBL9hxL9kbyAOEM3wBvwp6k/LcB25S3eYRzTJc67U9IkVv/Zf70381r8qf/Ll6Lb/Cq3MbvNV4
BHF9jg7tsT3SpD7gXbQJdvHePQa75hDu7TV2E6t6fdjxJ9/bOvt0j4j/uQJwtTLO8vSP7SW7FS/5
vX8UL+ln9lICO/3L1/twU9J1gQ7Hi/KuPrx35Z3S8kEL95H8ARk9PFUf7ht/WF6nV8gpT+NVQZTr
OvIV0PS8ora4HZ6QEYXKtCYD3i37EEDQwlf2Ul+0U3Kb9sMpunGr7kxwL0jAlffkFjyFR0hTJyh2
F7pb6I3fnBNSLEdwZFvERTfaDkmVY7APtoiJI9aUnYq9etB28aHdhrt0981o7ULr8CmEXwQoYV3i
23B1NlgmHTB73KYH0oLzis3g81rhrtl3JwST+SEXSaoNbdI1Wk+nxA83/6wdZdKFn/IRPP4q3pBU
WCvr8BJty3W8+kP4Wnv7fo1Ik28e542x1TcWmoTZf3/9wzbzsX3cpjtns3DBDJrCw7IrTmhDKSuO
4if34F2B7P+lAQp9pvsbfEx/p/foZXpHU7B81I/lPf5MXrR3Ds07dqM8jlt6hK6JtcAW4vveO+V7
EzcSb5vyZMP9uEFecB/vUYo6d2eoUOXVPZareaNyVWRXh+EwHfrrdJBvNzf5Pucl5otxSo9kUawV
1Dm454yPbuOlv+T3/GjtzW/5vuWwHNxvlb+tblBCTsVtcleMwvM7kh4s10uO7sQq36sXeVj05FFJ
Q+gdZc496cqOcdERjCxPMbm5B6ABu+VUX2IeNKsANvMKN+yTfeBBnMBpHFIeSsyjEcGOA18+NLW1
tkPjasNO4hkaOzTWjtoxuWZX+i7F1TuOZ8ric3sorjFUp1V2NY7GEQnho/pvQYU0P+OZeSbHP8B+
ilfaDtPAP6m3WnZsRjom+5YXHbdkA5AADuHBYJWN1GwrZD8R4cLklJfKD/y64415ntlPzLehA8f/
yatVXNx0xOT63KM1ty0P5cHblQfjiKXJ2eJa5G/qgwqNDKOng3fEmBkPj83yZWw4lj+SvbLDEHCL
seFa93XfWNPuWs9bdBB+v4xdC/v20P0wp4y+xj+IEK34xH7+avHSOS9uHKtsNW+XI7K8vxcmFz3+
iw8wiZDH+Rl5LRqF0DSBeH7yudIDQVKE6o4pn/f3rqTn9Dxxu9AR3SLJtuygRH/qLzhq+tNzyLAf
PXJroz0jiKk9z0/qU3MyD/9oz4arVfLX9b31P2Wd7p4h6lzNp2/7wNm1fp720959Utb5Lr8c/rar
27z542//UHWtcEDlSyFOse1X+Tpd02o4UEmxz9ArWpnsMwQX/cj3ruggrUmAD8UJabYVxdGF/1ul
Z0g+bCgZ+K6Y962xGT2NH97XwD/2PjbxfCvmAvxus+fp/64K/iR/Q8ThFtj8Pvpg833ErPziijTx
Ch4RX5DS19qR4u9A7butVh/uanNcX9FD5canTxhlr5OVvR8PDLJ5Efy3/fAJwYu1wUNkqnvFoZeX
oYEi95mzEA3Yt2nj7UDjydcb1bbPd/IFx2Oj8J+8EguA/9TfJcAkkvdhdn5lxORTQqw1Xhv432U+
IMe1kp+lncXvIaxl3zngLLB+wPtc4eq8jv3xPb3x2it3S8tvHR2ReOaLGeSKFtd5Wrf+P6Yez+/2
io/18YU2wwoEybo/hT6dyEPoZ/wffigrBm78+vh65LzST79KV//xRjhb8NZo7vKi6EWsQx95krV6
mk/zyvNHrkh+ljf+/Q6mV1yuvA7UFr/apT4tPl79R/5Zbnt50NbaT/MVrNAZZZfQjudeyZ+v54Ir
to6w1VayYb7kKVKv/74/aD7egyYA39J8JddpXaz+vWNEyJdclb7XuZ7/XYX+q8rOu8HyWBsbeQG5
p+S68Ureij3HTUaThMc1bVA08ke+gltw6/3ed28ua4pD4Q5FnneTxyprCXDnzuSK6LYc/uV/7DNj
r8P7Oz4ffBJt3R4C3ha3VN6r4R1JMjaIQGM1v31glnZaWL30C1jv2v62/XsCfra+39Hy3p8unyJm
+Zd2nrfFHfs/RP7Qt9+2q+DNfVteo/Xt9fB82L2f8/OwobewDW7K3ThKeEBvjS9ZzOb2Sz9/fWkb
7my1Op+flz365Su4qpxR5WfmY0mDFCsTMl/+3K57Ij0a2vyO/Mgm2SY3+TXjV1A2/E29rm7ZNtkW
L/IK2Za/vUGG93GR8+WEYEy7oYHKr7iD8d+y5x3ku/x6J+8CSp6fk5+COb6NOGs5KwkV4KTYLB67
GD72GsoHDbpNyq6HiOej1LsBLbOTL7KJDY2o7fTOaYpGKfLyCj+F0ABBAqGu3//zfsNEx0twYO+4
vfsFNf16XWyxLl6PzzDVVgVXIS9XP2IUyLXV/z4Bn4qfIG6xj3i3aBttB3UVvSA57nvPZIJcTPyQ
eGc+2cQb9Wn8sJG+37Qf83+o3z0RAQN/RVj6JtV6HvA26FbvDJzuRO+rrKCA1QawyU+uI1FGvlAG
OCO/wiobfTky3BUUDb6i1SP3r/tdcf3q1o9HcXx062zzJUFMIrg8afYHDzdajav/sjU1BF+hz676
Kg8sgNv/FsJRtvZ/4+rl+IW+FeuyPsMLX5Xn3ifgEyLtF87Gw9PzsnpljMVE6/CJS87q29o8Ic/7
/0g6r+3EkS0MP5HWUg63IKIBg8FguNEiKqMsJD39fNVzeo7bdtsEqWrXDn/gz5n/Ttvtlvez5Vtn
eXotR8QMcx6wo0Wc+Pz/Ej7/wsWyFEHlPTolozvg9DnkU9Z5OqZa+k3JCbk0p9lstFg8t7p7Jw7d
qYnYTBgPEwnEnhdfAVHjPaL4MKv5iiMOnN3Ym5uj4Kh+T1aVK+K62IN3EWfbEY8jYj0nMzszJcSJ
B5XW0ppjYizOhG7srBExoZ3yLzqL6EK751BPunHh4ow1BiS2LNzKtdYchuOMqwRqkT+8wHZkLk6b
bsL7BlG7t57vSTtrZ3hafv1/q0Qg1FfRlzEeuMpXnVPDWOLf/O+ItfckIiHHd8aZxeSCFzgsRW5J
9b9HoB3W1Eq8znry+YN1T2nD1Wsnp1UymvHuxO+AmGZhyFNnJo6o8DFMriKVUCbcCGfGBxHzMEri
F0UQiDm5/r86wJG/aR3qo3s1NVfGxAxGHNVkcKg1dyj3Mhl+sjPY4dPvtbv72knuay+5u7E3AUvN
rfUmZHOLh7o+flnff8fjjv8dGcaPzHU16f7eKzj0SPeii/TSpvaMEQefB9t+wloaXJm/PL55kUZr
BC34x4s2/dYJbVDFR6RgI2BcIxwsvv1N69KffDUTUeZod0bf/Dtg4mryGQMJdWv+wFngo/bd3UH7
L8VX8tJbi4eQx85I4uG7RTi/OdNwVI1uAAeWN2UULpURIsWELlEVQTMcvafpsvkl8/3iu/xsOBJp
v1ij2GeiUv/U3e3ptDqL81IcNtczKQA3i2NJBNL8h2Duel/nf8tPXtwLlxUCaudHLHTxVEQWrnDL
0g9wUxDfZfHPmH1unyErEZ0kbHdImFKAPSMFtViVxeKkXyi3618YC1jRuoVwP5Ym9Twdj5xN+ZWO
78aE1SC2QcX5Qk+MZc1H1mzKSqlcZy2Wudg777m6r/mMQc9B4qm7m8iyxEkTTae3xRpW+hZRX47t
5svj0Mcvjq+yuTEyLzT6fvFWn6C85nL9KXCQT59zGcW7+Beb1yK9A/3BdkasahJfmApw5c2Zj0sJ
fWGXeYWLlQL/x8OJP848d83fail9YZnqyiDCxtGM7unEnkgrEOhuNh+2YAHG9gTxk43h2uP0q1o6
82zO98bo0a+9TfIvfRArEmV/brfIH29MkPkjbrcxV0blN1/9f5ySWBpf39+XnpcgzWu3ZOngcOUG
q2CV81WwMtefce4y3XHB2U3tHWtv0rreDm/ylXhsDt8b0YLbKNYEmemvta7+tjROOJR+xHHzMzJd
f5Sto2m4LKhsui9Yz1+cAO3opx6NztAFR9fNcvMeGTOTLLFb6oSicNz96AdY+mhCc+83YuH4HPSj
zoVFDEVlFBzEHgCyMnmv8hWuSLwHGC0TEeDtTfKL1eOomRc3Au9MJFWhGyz7Ob4SZ2fLv4yO2aRa
5i5kJfYNYgquORO7o1yw+aTRzZoyHPl33RRMVKBtLQuxMFxxVofsIYnfkMf+T7yxZ9SQ447LIf6v
THFImCTs7IG/uUCb//+Gs8sykcfNv71JA+XK3vy3aysuaD/OV8SJu72u/8gdH7vXfLn8PW9+f/3x
64GgNOcWc4SRsddG0hwtUdeZS3Nt5MyVPRoc43gTPJItPVGeFckwkHRUv8x7sT6fY602Vlbdgo+u
fYy/0EU4aKth8fnpFrhvLuxr9zDHdFtGIiMBtM+573xVvEtt3qxFzBPfE/mKyINERgPa79/3RL4j
rkm1LsYK16WZ3TS333x/Hzi+fp5bDhsAF5wT4UK6WLvTpp6MLIByJI+WMRWZJPLEpPP9IvhiZped
Rcb5f26fnpFYmIifTH60MYCbrfhRY5xtZZfGFp9RHE7yHwVO7whLxink0Wn0A33EDbeicBC1ijpt
JzLlgex+Vt1RZBWiguThslG8FYry/9LPdBtt4gM+T98MRshqw0M7IdvPR5vJO38oQLKvKeCOu7Nr
J6oMbmKmgfoosnOgnqPqVtkzey8CSrgKXoiuz/pvf6HrPyodWDkZ2/vgKF0qgv2Rw635M79RMGoY
flpwF8EpjxxWHmED7iNzQaHqMkJWE8tyfhpDnwhKZQNN0+WfAtT1zXHxa92YT6D5dVTv0VHbda/4
IP91r/YYbg2KB3oauLUyj1ZHAUpB8LjCSV+5xbTA/CoZ+8Y4/pP0UcaT/laSiyBSc8pNVFWQ7AWh
JNNXSN450hyMUei65/57nhvGogPtljoVjleY3iezhB6yPUzhCtrDrokSsiR/2PZACqMo/UrSTW2b
xz4rD6bZIZBAMzx3rC+D4VOAjndnbmLH2MhxgWxPuLbonDsyGnUfzEV0ALkN26XFzqakM04nWgPl
UMPo+HjaGo7QqmrFIPcZg+UXE5seafWqvkIuEbijWGpdCX0XL44XfjscrZx2ZCK0ucsagXAGk0Oy
yTtmJi2tZIdDh1aqALyIt6V53VfccdbpkD/Sn2x4WSlizNYliJAtjY4K/DCTmWYN0NtOm4vtqNwh
dFgr3Hg6JKyGten/WZG/iYtj2AoPqQDC/C4E/2MCEgDtWRVUNqmOZuaMx7VxFi0ZHgA2ciFkYx/p
YiOfztXilrVMZhGjThjPdGIkRAuesTGOqCZjFik2UcZZW3W+Nctz33Jc0toVgATGFjk0RrDCYvwk
kBEI0gjMw8Kk7053WWLoEAeMWPuf0lQnmoyLD8yLOcLwjfKqkt7FNhZIs1nmZ8/KdwkDPICXfrgD
uWjo6qhSybKCRPDZ6A5zYwFnR0dAL0gJq5E1s1rlN4Gyi8QpyogQdD8wRkMbeK7xw30LmN2+eQ0M
g2DN9acIYjlU3hZGOPpFyV+bTRWjchPTQ2OKm+SgeCV+p9Kol+PCbWvbZXzVl+kchSxAcAj+yRmS
/JQJWbQIfMzANfoAbK0EqG+PSVoYNKOqWmf6KlX2mn4EIolqESilb4mnFoOVf3NlBnxJyPrP03Fv
oovmsfFj1BShs+Ylow2YIpEyjnh+0BdQMi3lZuIE2QVjMY1PtP/H5ZHwYGowEdCYKNShvg/SHPX5
bm7lpNlAJuDm5RGCabALdqbRubZ3qVHmEKgOBWbhgK1GEoHF1sqpmIFU2uAOXTSLu3LexsqE9z6U
gFsr+II6jhVjS7xLfJoB/7DMUwatTFjggrA7UeSbCo6GQO9htI7I0rpxMJxn8P2mfx9XGFX7AyqJ
cOVTIWgvFefOOBZYLQo4RA5A08+OmmkAuCDGov8C9M2GycdQUOB8NKBrHpivtIGYssY9c8O4OBCv
rsD+i06digExmQgn7Z9nzxj7vJkBCbhSUVTbBgqAakG8LtfvPpnZ1o9s5nPBPOfSV4gsot08ZotM
VUvFQuuo2qw4/6IPyTdQnsR8CqZ+IL+6jzEHF6z4e7BLeDRfAlDdRkrPF5NurSKFT9u5l5DJ5v6P
nPUrs46mTPPQ4h0AtaAgOFKth2oXm1h6ijEvqj+QoBxgdtCqSqb/yVVgL8VkVdEot8KfwYZdlxsA
wSBlQhD5oE6Zufgs1khk5zsUJ7HlIueGwOW13VwDT2RiDKcCNVcK/WE10UbBZ4kXP0ioITCcki9G
1u6SrVp9psrUxGzC4Qxh6Gaw9muulMT0jrwwVoXZ4hEBps/Eq2/geiVQJIrmrZt39AtO2Rl2QnUM
JMI0/Ehu2DP+JjCDVt1izo5G+wvxCzyXnipkkEgCp7wyjD8xcIRFKoQRDP23QkpODNQ641coOQO2
mopZWNBuYeGMGcehtOhCTHSUnWSUi4p5iB3obgLUWiCBtN7+SvCe/nxGHrRa4CFbM2TY/b7LH+Ts
I5L5bm0BZnoTqRk1VTAG8hwwFjwThRzaoE0IVlCsJQ2qURlNUMAEWr4Og3mP+Vrl4zwkjHBAR4yQ
lXuf3if8ZIaf4OhcomNwjWm9Xe17dFXvwTF6ccQWf/lLvWPL91e+CogZ+/qFDkJ91e8dT3qH2fII
z8MRU+XT549lSjn9ohIOjYl6j7lx2Wh4JVfchBBeMO/1i2X7vgJSVO/qXwmN5y/hqft7f8eD7Cmf
81Ny8p/1LT99tjxWciSQmXv70NGtGkWn/Eb3JuBnwLzqD+mIbL18FhAutr8MCg1w40i5RX/Vj3T6
/GYXxGmbi3Uq2JK5WzyF/sqouHRMvaJHcQmhSsCynsWM6sDAjJ1Tden26ku/Ns/wmXKHR/XNuLUP
9Xc4NLvqwtMUvxWjhJj8TUNbjqqFTlwHqnb86RHImpifOdjKN0og+VTGrl4FvDkvyxm/WeJ8a87S
bqHm0wTZ1Aa8/hIVJpy6ynyuxljesy2mHVDeYAm9h99SWhhfyNNPpcH1+qUIaPzHmlInWXLvvtoc
XqRr4sHohsjG00BuGSq7lbXC7A66iwpKfZwc43Ze3dlVuMcULYA2VpFr3zUstgfmraihjSzoF3ex
hHtsS1C6GMNVJur6d5U8nE79ps9cmf549tdAOuLA/OUDcmYtl16awaQDVsNJVbRfQ+fmNcDziYXs
nDz+UJSYzDXHmI3FFPwqEIyFkm0MRmb4K1w5Dn3sLdgRbPDsi1eoB0LwLt7qfyScAqMsoATurwZs
b9Q9i63BibbSaOjGj+zhn/POHY4cS/4ZN0nlGLMa8ZnvDz6Lkm8bL+eVPsAI4B98yy/NQfnJb+Yh
vfTfwVX+0+/2neXMQmTC8mnG3p30FruWOz0hkEvy+bNt/j5//uN9aW7BEx2uiXcvQgC/bnA176SM
vEjtNYj+MkKjOI4LR0v/QeOXaxw+snpCKnUsHi2dG2nHr3l37Vjt35fkT9vnLlXJDf5q98317vft
s3s6B+1o36tD/uy+lX10SU/DXbv7xwG3K1TDf8sfW7wPugrH5tB8e6f297NHKZueHov8Ul8SmiIp
O7O/e3flmD+1c7+rnz6vgPOJp7q3VJ682Rd1E8JYu/xav7Tj51bfi5dxAOD4BIAfPetdv88hop/5
Snrw8JI1cc4SZmC0t9NR8JTRfny1384pA6SDF5zauHD+LvUfvyWdyyfAESAt5ml4vp8yL/mNPPjt
fbFvMZfXf8jfXKUDKXm1Gw7GyXsAHd6hmA124dj84H/1Bnf6/T4NjNmBV476s3kIrgQmhBfuGneV
S/w+4doD/7C/E6iw37x5D+7XPbj2d/Ws3Prt5/C+kNdBwKGPd42ZZpzAWl8+B/tPe4Xn+sqqOcUn
FMXeTxVXC2DWXC3voqyxEa53w695ss7DWaMP98SUkxvS3elg/PlHLl39p5z7Q3dtDuqdAMyqqIh7
D56luVmP+Baf+D2fORCfAfo5G9Eowf/mYd/b1+c7uUTP6Nns9Tt2idQh0q9goH5HBFbuyK7Z9wfS
zq15SzhvYNuM1BucLWxhTuqJR6rmA0C2E3pv/R6aXXLh7keX/Mnrik8DLS7Jn3Cju2/nIZ73yVuM
bwmy6uNqO/C2y2stlv8B51U2QfnD890k/JlYRk9+5czPd3RcEfPd+yfYT8OeTT5oo+6sHWyYyWy4
o8cZx64qbsjKdtv4FN4qfZ2dWDDNLYonEcuITzllWB43wCfV7bPT9t02u2lnrkv+zJ+9+H7ChRCT
Jn5CBnTJbwfP4mUe5V/1qt2VffAZJ38wSuKXd7XOLEUeEEOMeOzdqm3KHCodaef6M8r/eloZHEDq
KGI7/bCSaeVQ7TEg7Z5EqODZyOAoRulN2yfhCCnGR8VufVkHVjTrGkg59ImRdUi4tr3YKmfrwO/F
9gjdA/GG45N1SE9OzkWOT923ftEe3AflnIo7TNPaHxns8wdrjiwQ251TsxUxSXuZBBrvTyEWhPf8
+Ybac0aWDujzHyzV1HLNi7ZHGT5BZpoDjxZItKjJta+8EdA3xp0vQHygF8nW5XNuLZ9Ld5ucga/+
PoiD3Pqf4sWN6V8+wha8Zc5ccN/EQCgBf/0V0KWUQRyYUIc798+1etnmV9mOBOiK1GxEOubwCSpD
w0g94qpov6LQFRqlAI7olN2lv+AuX3lM+aqcMgQcahLTUXC2OOONyefKwyjn6Bmf+ETSYfSO5GMe
zMAzut4LokzIgOlViWRdvH4+cqNAolt36Ly8Jp4peuBs9u81o0QWcv6A14ZRtdUTtw7c/orYPZeL
j81Lc0b+1b++eb+gOelycxV8vDMxu5r41+4OAzZ8BYRhD12hSSVApoi8IB2MBsEMSQb9YgDb+4XV
wMnsZkfrbt2dO5cvKl3l7l3CK58HmFQA9eIpeb17bvsQrYrXu5oMBEvv0t6DamIxOflT9tahPbNQ
S1feKMHd8HigtapfPO+rR77IRmcrWCJq+nmp8o9Bwyj+KvD89LABlr58Gl7KlAZGaWDZQLM22QU8
g3FCvhwaUacteufn80GraNty88lRHbecv2/+830rbyRw+e19U8+fc3QiWHYnQqK5Ly0XLa4Xs3ki
k37nfLMZjYtIRXVO+s99oHXSo4iBEC6oQpQp8KMZk3QhqUoeSDDjd6ruxMlMIqfj2jKMVRbI+pO7
rFM2EB8dDEaasdaMLP6jLwqxn6vKPuSf4SWiVIdy8i6zgImJHUaz4t9WeSgE7lvBgDAAMizuaPbS
9umpuFU39ab82ifJHNe79Nxs+z0FermUcHnctbvuUigj7dlILlr2DTPe7qzSxhdZzYgslF5xOq7B
GNP1oDZrZOQVhRDWVlhD4D/Rcp3TCOCECadc9yYaSa+irsxkrQgZZ2JDhrIqwYseQa33c7+YSFQT
Qomuflfbt8T7+grgydQNIjbiDj8r+ZkXYNEC9eBDIQbISg82h5mk9q5TODtB2vhYpO2kFHUySTMT
+fnBzcjX3zSmYgMncJyVMf5RV3Kp0y7PQrdXnzq1WC44JOUO+CBAfXRzQPKKV3K3lXwVOLAYqEXD
rpoW5sKRCQhpMuzUYVMiUiJjuJJuwwrvNWtWkqVApanfe89vRi2gHBkPVT0518gmtWAl8hmuUr8O
7bWywFSb4Kf1I51hMm4OW6NkpmEod/oWEt568KiRx+ikhY7aEW0VdPLhPYDwhA4qO/UcVFzcXFs6
0sjMhvu+GKaBTC85sihrUb3CFnDhQLAcrG3drzOYCP2QTNRuC6S3LwGcc6sBZercaAPtiZkSDW6Z
vqK2nAliVRdq60KrFwWTt7gTXK3OX0N/GtF6QIxKccPmIJHQCQqZoK6B9TUogpx+/nn7kxp7VrjC
cEKEZojPJE3a005AztSN5GEuAcLXGVYj4IEf2ue3hN+IuKa4IJC4B7oKBtK7b2PVtyuE9OlnzBRa
HAKZD8WzlMZ96M9RIJvUiDwLhCU4bdwoKIh/9RzMFbqaYVmPPGkF89bpzKnCSklrQx8LgpSmC4VE
jAjWhd4h1K88dKWdFDxMp0LJgkVOLwtFp7Ba/2P5FehZ6eWCV5Zx6HY5/eT3LjFQ4CxnJWcTLjCI
xk9EdSlByrBk6mIgVYBhA6G/U+IyT8WC9rPQGHmf9GxfFCXaF9Ec9bRWXiYBGG3Fnnr4V0maP9Ww
S9el4Fvdf8KLVGBKjCiYAeK7Z6gGDL7r0O3meFDNb3IJgbiHUNfnCrMgdfohkadb8CbFVw1MTmkv
GEjyN1FO4+gnkei5gdo3O4SqRF+hD24AcGXtIjpfwJOx3auGiw4dLYACQit7GXwLHmq19Ep0kpg0
wW811HXMRe0UoWxP1ykvkYxwZqxKFI4+Ewv6ogx/rIGB8VbzJcQWqdTnnbM1aNKAEoNFkiAb06OF
1SecES1LNpkJZy6h+Y922AKe1xD1C7l5pjU/DAN9o+fYFjOfH/wnOyQo76a3roaNkAs06OjQTWqG
ZtqmsludYjNGMi+Zd0iBS5aQn4XiTa/Dl8m8SqpbaiH58FFIi3sVHYonPMPa6RE8877AeL9pBgc2
J2dQ51ddgyFfPSysfzM0SgcKI+yh6FRTNNJTEXB4eggags0+Hmdm3v1UKvBnrDyT+gefa8GG9Y1q
1lf6UvArbFqePpKYcvTTDuc82NsS47Wq3XgnR2vRzRyQJ/O/PB6AdtPM740Vt7JgcZbNoUBtwLL0
LydHmIqmHiaJfjeu8XluJSZubPJPAMs33Yfg+JMsnXiaM4Yddf3obl0w1lLiMxdh0mpwDrv41qbF
PCvnfQ/W03SWortha5tAQ2i/YY4GYT4AqmpIE8E46ONhFYY0dmOb5u4kM3HrjedqdZX4tUHLIITr
P5mKPXWwLBugVnlyEiyFoKbbtXNoq0j58Fv24cFr5XGABIfdX83OfaMz0dDRwUmOzdeG14Kor0IL
fitLqXtkxkazN6b6l8UYDURLpEAT7m+IHknPmRuV/abpczcHeidzu3UTtqc2+oiDE55I2tOOJccu
LSZx0q6uCixo5EcQjxtcp9CQmokO2hvSf1IxE/FYg2/6yoLBHLk/KD3IRKMYgnTRsL1Bu3Zkt0sQ
66FDN7v2/+g4qtlP1D+U/iKYT2VUocVJVCb6WTOPoyMz6q+PCRDF9lZG0iLdTgNyeE8yIYyK/48I
obbXbVQoxXm8VNKZ7t+d8D0uENO1cnmk+fYYxHEWzlAno2eZDtscXTTLX3uVPeZdU1PjNRAyIqrX
yGzABaw80OBo0SJE4TG9MlD10PVirtPU1jsDtdxRHQzfRYwKOvbdTsomvCgJWh9XAZxWOryYJPiz
76vgx5jITYa6hVveUipn3fBQG4vmJe2cz4+gqYnFYcBWDY1q1egfGA3FD6r+yMOUd9EUtVRmpwUQ
AzhdbEXoHDA0EG4p6/fMRzE+0yadVQjrjFQFjEbxTxM5YqXBw1fB0PeVWAu02lnfvni89zpChabU
u5nJcK3naCfkxIxvTMv6kkr62KxvLZvneYzOELlP7gnGdwa7MqmZXCe04+5JRaO7QYaK4UQI3YdF
okD1qLEqb+yfoLoHPkldslCUdI5qQiatlXxblqy8B/qny1bOAecUlD7wKOLWQbLcLRCAlHV5iSQL
QgMQppivZPRF3xmtSz2F4MibJwRJyDTBqPXohQ8q+jbvtQVoqzJnqgppGmYx2Q2SjSw8pALB0Cf1
MjOAIFnzj/kFgUeS5r0NUfhZcITCpQym9vtHbsAwYSRTfUZv04J8tBB0/7fSu032qw7KUU2MH8E9
VSkV1AwdvENOzhzai5CZkTcI7b6J42wSknccCyBdUwviZuDAUUH2SH5aGneG8xMRyTemdSVuyCib
B3dMBVp7F7wfMbWlGBMgjVOnO9/bh449CgpWfjLlPCVEq8VMC66fuJsgqlHpzKH1hePTZodO1e1Y
vWH3m50g7BYoATAXY+ySQgLlsIAMOlYLNDB0DkCMU2l9I8pBhPPjZQTdGWqYk38WDoJoKuLP1DqR
oqy8/BEp3dOUTqyzoVxHA0cNN+eNj+W75yDUmFs2/SVUl63fTrM4n2mYsrQfhOn0B9cLSD/9ZjqU
Ovgf/VTI+bfTwqFClcN3cEGv3BbWB04Bgu5vcoB26cWz9IcYbgmCsBioCNK4iHYVciV46DQNKA6Y
A8oAu6NK1rWSMs4Doia/Ys9eaj1oOIZWvPuMlRwpRwN0UYvmk2DK8fBC0xMJMOdS079G215Gn9X8
SuKVWq90xFStLwcYQwL5uQ+5rfNEdU0kQhRdcdv8Ww7JAGMsVMi6NIQSkDw0jfpo6DRv054z1jHM
ZRNE3wHdzq6VYINBhGURmSSGPpHLF6T2IjrYbzKAvpxr9kKuLyilv/HEzpBa7nY456pWAEljJLmf
Bm+ia1bhCWZfA9mCm7ipvH1ZhYdSaHrATWEYycQgfgNrGzyhmGsY54ShK4cB9z8hOkbdrErXlAAD
c1ajvPj4ub3hHHHYpHHuWgZyDYy57KQQ1BAin0UB1A+Mjy8p2hWox09FIVDGDHZ8FB2jdZPa0Bbq
rWDFWcX2Q2lLfpeWT+IsueE7x9/lTECMGSbVBfVVY98aHSivw4EB4kxJoL4iOIKJTVVg/LPLBpxU
csRf1jIU6hDe9HsQFPKL7bPKYeFFiIQUBDBNIRmEKlqE0rZyBuglpyaYRBtZMfeVhE2Jkrl+EO2M
SDvUQz+19A/imdVM0I8FU7z7mNP2/ZkICQHBaBODjzY46CHWU78g6tllgtvyVkzKmzcjnufHvJgw
xopqH3532Y+gvKE9RuM0CBm3BjsxmmVcR3XBDw/0Y1VjwYzVautVSM8RrRgxKBXzOfnTouOU5Bst
TmeCCZf1yN8YnFCwXCuFTkK36zIFNTlnFjW/NcVgCGgQKbqMGYXFVoIhJLJ0WGhiGp8mq1YJp6H/
1TTLhkmfXCku+6nSGE2mxjJHvjqkc6DamjvDrltG99Mvmkk55PeguSqKLmQoxkMPrQjjXH2DcU8q
okpOLgKMGWEQkYAIKwE/tifoRqattxGkHi8AlKcgPUObG76bsPdkeYmDE33Eam9F32hBcZU8q9i8
iWLvH3QtRrH5NBhtNPSKEJHjSnN/iXK0lvkck7+egYU8sWnGgFt7TyP50GGQ5XMGTAuIBUgi2AgD
p8iZocRNqB1SxA4RaM/JvH5JwlFp9/K/BlFV5925vALB4NOLSyRjWcOh0FRzz0umyospmZrtEs7U
VssXEGfF5FX8RNHme0f5fmf0HZoeyTTQ2clMXGsbOXqcwh1OlRwJG51sgRG3KNo/jKkFfRwxiISh
rnCZ9O1H8RD7j2PZRKiVw8fLJ5VHVaODZaKN1l5K+Pd9ZAtOpwE9Tg6vCvkeDRMdxPrAT8ZLjmF6
+L9Ck6TG25NijwQjRedPokklRpY9YkWJwXcpRUhjAmSkOdzRBG19jvvhasj6I882Yt37FOqBBZS4
xhgYcSkGHFZ/HrTDp4/XibZQkZWRtY6TZxZnaGMPfzGJruC8odqPPOBVZZbqTXnQD/1KJaDyq4KV
OILZAqLCF1Iy4sghIw1hflG3lp7IDn9xFedStMrLJw8jWLUxKjU0eFBdQM7c0jeWgu2pvYw+oAU3
qfeNOxyKPbaNZCuUjxBbSJE2VCH9jPrXxo+NclskMFwhNt0bP5eQN1cO66C70IeAUq0ozzQr5h+c
TijEAroSQl7FoK5FdvOjm0utikai5SG8fVFHEbTHUpUEfVNxdDe2JtwV8ik8wG3ocoLZqSTsUASA
O0K484q5JZVDpy5m1uzI/rGSLKjZoAcb7NNWSnlTQ6g/H4ZSUT9RSCOFvgkv38ODSUqRyaKZJBMB
+w/Q7Lae1xaCLRlrqwV3S3NViLHZKtoZiJWqv9LHrIkxzq8vktS8nwt7pM4c5bQWPHJTO8ZenMgL
Pd0zUVbvWaUSvP9JmmfThpecCxE6KnyD0pzuw0xTQCQMgjVOyCMbbzXMQnMtQdERnjiulWrRuGwn
tdI2Pg2UzDGmgi2t/tKH8QAuGVxxNdwxrHf5S/Sa7IueWhvyhJhw0WCBngxTYyGI/cx6aVRBEzY7
1FCMM/ibHjUKnlZQu8v6llQk9xOfaEznW37v/sll+OOSXlRjXlTat8hOaho1mMl30XaJKYagFhdD
N7GNYeOxIelxscpEIiCutpCJ8Pqn06ydQnIzLVs7dAcy2gtU1EgTYHElZI/z3UBexBJJt4FGxyR4
EZda9Dw+w1us2Oar0JiZVp4LmofEuiqBLFFKongfvoGhZjR6UKmCJT6v6boR9cVjidITyB3jwgHa
tEfSGuEZ9WGG2qPKhCIxjAwSJZUm2DORtgSYjwTZeCaQHp1pz4I4nhV6sBcaGsOyl7XvIVKmbw98
KpI1ddoDMhCP+RK0TtLXAZ5zo0EwIRDb6LSRA3JaRyCSsDSzVfZ0/6vizizq3Er7DYmvvr8U0AyJ
1ieJAFT1FnUqxC+phh3k3zhrRLz2Spou5KOPip9NjXwmnjD/1HOrhHUYWzfhJShLX3XKcpcQZHvP
PqCw/ey7D8Ay0jn44DFmEFCj+CVwZ1LguW3pfL9zfYpevuvr+MX/AkxpgLRjv4s7DGIDaLuLfWmh
eorzidDnQblaAq5mfN5/eDqNQqQRwlj5FrVWjPsF8BoFMQykuP6BzQZ4/ggMpHV0sLAdkpRFAE3f
kee6gWytMQ6yr/ZdzmyQE4x/h8IZB3D11AiCTtVMEUFxYEwzK8gtcyLrsBazdFHRmRO1k+1Erlj7
StfM6u8m9iYigfXfHO71Jc5blzcTpNYCgI44CP6ZSpPkKGBrLNNf+i2+71sVAZ/CWrBkY0qHEMEt
8R2BUGnsh8h7VFUFDORNQsrczqdphp2rhjacb90MFW5XtxiMq3dotVJcJSHeaaJBEy2JPm8QLIlB
jElcoStQNsjhIV2NFhSE4ZLMRpzsZFqC0Z972tHJLLAab7erwimRUBywAbIBeQD6TNnlMTATrqUX
PFBInhaWPAdEU7dCt4HY1si/CQcwbyQiQ9JqdYFkgEjsKHUIW33N+ZmWkIWKXaH9ohNbqPYX6J8h
3jU9ONPQHie4lwkFO4TsLBsUSDD/JzPSP9EqTHxbiMSDodFs0i3MFihxZDmbCeGptkyoXHgfW1A0
wqXTxOwhQuGtauncGvTfhaJDO9GLgEYunda+wIIR3SGkLHps70VCmP3WeYOvkYWfCTvUchuMgd7p
TuRmXMs6Ql31X9dSlNECsIO0Y/1tyrD1Su9amvpU1Oe8qP+lNFokDPEksKm+lQ/qWAEuy9eBjrJA
N7G9wABaTbBCI1hJsVdkleme9NU6PTY4yTyOn368qbFaJjjQFG06ayrp0VIKolVJzlivKElB1Rj1
S20IUbX7Dj3yEsZ8SM7Q9ATzRHih7cquG6vtrOoZKhglnUvbBk8vFsNKarkSgEyHBuUyUjEDkyB2
eiu0NTlgpdLaOWK29/EnTjKlVvrXnKCh/c+yvvgCRFTT+VZwNLLa9BvVSHqNaLfZ5Q5gnSvAY+iO
wSev9HzpzzO6TAn7Eto9/ihC+kXk3AaaB8zxBi5oznYu+iUbnB4BbUThpFHI2Adgv8XJmwW70hFT
a1ts9BLQGPRwkrqyRGCJYOQxNk2FYdZYVIlom8Z6g6IUuhNfosTlBFny1BXiNURvpP9CSmFqQJ2l
YeevPGMoMGyAmml0KQXa7e1XB6HvI+63qEGFbkld75Cs5DQQADlRzFDUAsHzgMIQcOhg2CxTFnxG
9yKJ0PAD0kkALRQZaz1rKt4wzRNQVSIh9V/IpAi1FSEIHfLoLLNIkqd+4IqxgQ3c5l2572Jp2YvY
wONPazlFqLJE152roYTlb5yciiv7hbrdkBH7YC7GOJrhsJRdjBZrrxxmJGlYesWoTLzaim6XaICo
PnqABUAPNJEGak/hRy/Ee4RuQKn9oFdOyeCAc0V9z3ySeYrXHgJQaz7lHAknQdIvnSAFIobkItcQ
ofwNzR8AM1+9hxb1R4jj9lI6Zx2mqJUq2gVxDMxt8N21tziYj30U64QLke21K7Q8PJCiilMRdDm3
MoS21bHtnTKOJYfWXFOoNEOYwb3BMRRr3knUDnPkyj52jX6DVCxbIrqqgWvT5+zCVDTbEKLSFzmp
fXYvhOOP366GMF9YerXLOmtGCfZPEE8JmOHMUDCTZIMaZiqOtI5mks7oRXQY5RQ7BGCXIsPVe9Q9
GBEKKRNR5pBcmH0xRfMhhjQdG//xdF5bcWvLGn4ijSFpKt7SOQGNaTB9o2FsUM5ZT7+/Yp1xbvba
Nhi6WzNU/fWH88AH3ICscLZrGHF5cFk9FbF610tP6c86J7Riiz+MWO2KPWEdRyufjFiocE5MNGwd
ip8vb0Es1ljGTW5u5KCzrA9THacFPV5+H6TRyI8t8K44drH/9kB3GuHrzH5nmnQvM3D91TfBcvF4
hlKINXiODtoVx8OJUUGpiv1AXmPXoB8koQA+ahg2EnPCc2MlDgmq47z79uA9ir8Jx1dtcuSb/RWz
mpM4DMUbRwIsRlzMxqM4RdQsIIKMtuJLJlYjcQWu6tykCqpIhcOGFzySEk1sv5YNxWIZxRfs/UMO
Ax8g2grAlDBjmPW3GCf1QRWHIdqMvHk31Z8I4l7TL2GMEXIk5mG3Dxxc9EmXmu7B4m3l6xZgX2GY
OyslLocNnkXDtqc/T7hY3ZTOpMkAK3CHVvsEKPXndOTYmfCRSen++4I3O6dfmpZfDJcWVHvw6bGK
XMcdTwNovGoc9P6DVaBEMu95nu8EuBumefUTrwHWZ5nljncmtnbVgCcnNkeRPe0MRlmcTWQYXKWy
WMBhyxIKv81RdIzNrRxDMs1MGYyY1WvVgfFW9Cgsf5t3K+WNFX/JzseZeJPCrOpCH681nP5fHL6R
a1WDw4tFDukuV2CoybO3tX+n1sQZ9ca17LZ+Rv0aYV2MXxtQfI+RpzA0f4ZMDv2H6W7b4CtuuVAU
kXvw88us+PxZ4nZzNMHNOis8ikVei91pkOl7DrXPhobf8mHKVQwQtgEkitQn7nzbEMPoANyKP/BF
jE+c+p61K/DNYsAd7s8IBDxQ3jF7FN80gyHiQFiWiUFbQRBiKjj0Av/PuDR2t0kArTGSNaeO0p3D
nq53hP4MrI/jEzTPCLwtt8xbwYRgxiBxJlO9JJ+sLMdHyPRJ3225clNmf8pH1Wy/ZD1whv9ULbZA
/ZY4F3dHH9pI5+CeanPqKPyJg3xTcxTSA6x7/SgMeG8k7meif0a7S0x4MfbIALAR06gs6IXwBWdq
u3XiLzuVybdjr22yJPr6Zjo0K4Wz1gnprenkwdjpoFu73abNISWhASO+ndzdBREs3G3JuzZh3ELL
MJfIIykuxsy91iZ7giKUZjrCa0QPXsvudSHX1bC8tYF/mt3f2hp/6gIdMDaj9cVnu4UUj9gSCeJi
wHZOjGIPv4Cxh8THsI+FPh/QKJiUswqMBrG0d8BiDyN0F1/+hPhydk0NQSHoxwcFR52WkEwdaeHC
ADuJLL79jKcBpmrvozTrj9p4Y+iy90r/kQ+TgnSy6CIidxeG7qYMvHXN0h4MPhNGgKlVrmY+vgWP
dhQUzfLSL79Hkf7NxTrMSWaViSaUat6sMZcbiNcUuz5nfG08y+Sgp77hDnCqL3GuqikOWHfL8F02
31gJckUDs2eKo7zjgnwqqGzbclizn+PRl209jZRJ1WOFAie3iQPkBpMTNJjskzRtGVOrxjsoTyNA
0TkodlqKaNI4KP/QqmSHd96gc8LAd50Ul4kKHnI+dhu1Tgw4EXUnqSp08oI7qsCFbozCUDPMfcfJ
IQaCoaMxXoFKAdl7dqgvkdiN46tmQW+m6OHYQ+Yhr0pujchkXsCIjbfoUMmnzI3EhSrCRYouj5Ux
RMSpWYdR5evRLa4QkTQUAvn04sJkEP53p+MidJSn3dAwFVl28RiUMluXqzaMsAw76EwAu57rCQf7
Ciou7wvmMQzxYDq4TotKJTvkNNMoCLa4hu3Me9vZ+DG+cfhRI2kyyWUWxN6KKG2szv5jp/pm5FQy
q+7Zsz8sxok5Q1djLx9dwF1ZI3Uhjuyn4xnv87AcpMmUMTkBQcqioWLYI/EvEpyoBdh54A8pygX5
WmLFF0uzJIORZPkE4bbm7Qr79xwgnWutQ6BIt1sufDSK9WRB9sR+NQcOrxmdeRULHe+Y8jJoWFEs
TDFsWO8Am8Vl1Dywr2k3hAgy2SNi5JYRCDfKcYmdXEvQcEiP24eoOxdvhWXXPg2xecF62WSwyrJX
xGu4XftExDbTTLD81CN6xnx0AekmdXFdtbP06lfwewif4tHGfLF77ild5TSgEPabrzG5ZWCSA1zZ
iAqvcO2Vl+s7n766gjvD5xOWuEyZzU7SdY1hPnMpyoSje9MhsGkVoFbo3116ogHMq6TmeFJ5tGkB
wVSQX12oPdmvvmxPcjtXDA27ARRwZMBWcvuoLwmr4WiRG9qp0RwSOoBQzIcxIVqJDoxRUpIoXGyc
DfDOo1p09B2VaWzfey9ZW3jribfYBH6qp/ZnBFPdRN8iI+E4+Nf6mO9wSPXWh9EM7/6gM78aMPXD
w09oppn7bKn6ZHceMhYQe9cQWzlanqJdZXV2KV1vk+rYVmjxNeNWDsPbwHnruOOnTwk8zzZE9PIi
YAgVAmKmcvZXYqjsAXir+kF8a7ktQ2qBbMAEyof6YaHys6/Aoo07rTwoKaAzofU1ZygB43ILQVeD
mEfS7wi4Kbl+XgV7FYXw7BMTTrADDAwejEwVeui+Q1QxKobC1VjdL2gvukGalPmudx99wSlNX7bk
qBIZOomwovGJPF2keoroD2t0fgaDgSZZCHKLMLi7GPYTpLl4Iz5/kmmgtQQsmlBBPqc5X3lMckN6
Eh+aDfnUSCqZ0JGqRD3JS5oKciD0e8UQVwJtF/Ute7TRvYMsEGFsWZjvMa3Ixf+fKQtAXBem19D/
mIaN3UygScC6yGZ4mtIj5dK9M6OTmiqE/cSXMbSGKPIFiMboWTJE0MEJp63p72Fx6/1DTw2BmT51
BNX1BGc+5hVgfouxcfTW01sp/Zuf04gmsf5BjrOrYvkB73DKjcFa11FVanfYCSNsp3ni5bDXorTd
+bTejAFyRItEYfG2LQ4Amy6LpLCRsA4oQDupIrQcXiPNYk3eI2IiOXVFhjjic1GcXeNLa/UfJojL
hVtzRcnwxmdgWXFQiYumKysHMNep33SQxsj6GvxyrWA+TB7NJS2DCp6qEWm9YDr1GybLQEx4RlPx
S3UBSoNUkdBZwETMtR+YPbZ3d3SPXOsEKk6Dom19060EgBf2Ho1oSIkVzztu9mm4zS2SZ6jOOvHg
eQu0QFRnRa7nj9Uy5wqXf2xg1uF8pyEO7N89LF8t+g4hDTaY07cF5vjLFzwQ2Qh4kgNYMogY8Ldr
GnubjIeui8+T9eE3f5cI+Xp97SqQovxbkGlcE/cke6+trNo1MFoLKkOaOpcGGGxbNGdAmgJrGV8C
VdZ1ua0mKBdc9DVz9FG2kt7S1FJkciE57mnMGQCB5df4xOdkvwjhgqfBMIeGm4ypB0BdBiv8dJCy
DNq0mGDH4d8Yg7kQpS1gjjyggHMLyLbFnhWcQzRrHjkR8x6p2A6Qu8F4uRqQxahfQgbJPHWJHLxz
J6/bCnlB0ZDHtY1gazV3h6X9pzgAhj/sNNnI2ARv0u6t+zfpDNLhM1rZnlmYEutOWllHgRZypPlc
UPSwQkPr8MvuJzJIaKynmsEM/00HIHwteCESwcyYJ4/TPma7+LTJ8PMsB4N9Bi5gdWIcDTUugdbA
jyujQ4p9A8ZicJcMl1XtbiRISsF/cwRpZ3CQoU9j1i3xLwS0SJ0uTqIOtNCdxkzBoYNPaG+rYHzW
e+PYQaOaYHjMnXmWIbsF8UpgRDZHTFbHUMtUy3Ws33zqkj1C6kaPyaae7EjeIMNtHsC/UJfP98qI
qWhuPZN0ucD1RkfjnO/ZqhWZ0LIPZXTS6P3DRHTOAkw04VTUtftQ1NBe+J6gmoujgsSVP4bmUs7F
XAl4JeoM9+WM8OgiAxBsWRMGA6iui/6yaSedND1Se44RFnKVlsC44V5y+rXp7T3MQCBlS68+/p6h
r5sJVfRE+dVLrK/0W4I2J3cxS257nGYhclbR3tHSnRBMpFQSVpygaXLKuQcFLWr+S0RMvFAsWd/y
sTuMMSYAB+YV5dnSL+XgfqNXhcsOYGTHF03awPhkuK9zlB8t4HsI0Jk0XrD32AjeQvpeesuE8sDI
xQyqx9G+DQHbHOFzzldlyF2izVCV+gTzf5kH5oXBg2bO+yz9YpuLjamkRjGbk0cusuikGo8iYA01
xI7OPx/4IgQ9o5ITQsgSvxm8OfmhkBYLVFgjBnp1TUpPuIk5AUzjG+xWWlDH52Rjp4zQaXjjP0FV
8K8duOCIFNv5x9mRXKyFOQ7Adwb8JeBQgpU75RAlgSw7vJ038sP04VJn+Z0g72TG+ZCWEu34Kqov
ZfUGKigJOdBjCjs6ygwCHHBE7eU4a2l8ZefwBslckcSTthsgz2Kef4CmBaWkQMdc4fgTIByspls2
+B/wKkgnyTe5oe8iAhPMal5bAAHKHdcyB6VhyDCpl+xFnLpB64E96Mygz6FBIx0GI+yD3x097b0L
CK1b351p306Xfnhy1AmG5gCVYLrm/skuLpkHkXOfIWUrUKPtDf3CAa3N97q+wFclutZy9mFzaR2m
gFubM1WIhUedWKye0Jr07CmGFL8b9aGq03jG54yCqko30bwLwGI97mG5bDzYT3OQ4W/N/5/Tk+fm
pybXD7qvmPo+WrbBvad+yzrOfOQjZvrcotk3eMO9srY6qSMJmpiMWz62UEUP+YOvjxs9u4yT9lLP
w1qBeQUQhM3+G9hAGkZKYKF2GMil+OAge3fP4b+Ek3/UWTwQQvF5q2BNL+G5V/OLEnu/AzXwwJyx
6cuTXyRYBgyQEYynvoPgG5qvbkC0seagnwnJX+UGMWZohGbXbzOhgXmP2vwclsYGMsRT0DkvEx1C
Eke/yofEcjCs6Oy99B6ECwXKfpLrZ7LSp5a6yU7sgwbWpBDwC0VXT5BxaPVdY1wx2dF+GksShNXO
T7E2XNZYW++4+boyPVU+OV21pIkU8Ha8+eAwKOxPUYFtJFmHSZvC9Svwc6WhU5TejvXUQblp8A7v
iYXXM+zS+vatMOfNFMQHGyZfY0MYmL7K5Klq+o0i2OC/4Q73Shw/5Ul+cWg/RxjOcsgxcgSp8GFD
l13MLBRLrGje5xYX3Vj/kWkkdBMhiKPln5G/5MG4z8diJ64Jk0+tiUi8CtUBertc7VmJ1sjCUoOz
PDSvveut44Se198tsPmh89HmFMfOe24bgjEPnUNSCfoIHJ4lEAaRd4pRX/A2gGXmXX1Q6QWoPnDe
JKCi6e2TcC2BPbUKfH3+J1TBhM8ZJFASNwQ6dcKdPG9m/mx5Yr5WY9H8kTtbKoxFmy8yBuCwiKqH
cYpfICgJK20xy9cJko/Y61I+yGRewCpQv5xfiOqZvcRwCrqAYFcyWPTji9FiMB9+60QW99pexpP8
UyNLHo6Oa2PSPa94FVBKmXmyJNJxk4IFTISj/KQyATKxCW24NW2La0grmhFuah2GlD6XjDRFNVHM
ldA6XPsjBYuMI0WtRDWI0I5eD16WY2zQv4v8PsIbeD4JL0PqRi4YYWl35XIUZUeC3BtedMyap8bh
U5b+kOJConTb8qeBlyHbwPY0FCvIOTGZwBWhOFbdFop8YOG3zxYlnIPJivDYUKQvuEJgRS0UowIi
tQ0QIFMo5sFDOb/NlJx+s3XbT863xf7dmek2k5YT9Ncn/8c1/o7kqc40OAEt7mjuaePkKJSun9O5
X+ZN41zRCtvqNkNjARtyfLgEE3TWqw0xH+f9B7X1rTfGekIongEdqRYbykTitkLnc1AD2M+fDgCY
FQvym1EEJ0h3jnLFQbXoTf0oo/SE/dDM7dEZq/2UXaHSQgaM9Dsm/n5pPsRuvqaxED70UZq4ZTkW
ePWAsTIt1RnRFfG3JBcgdndBg1lStkxSsviaUJlRRZVdtys1RMbcl7B4ep1gJzjZKGt2ckbl/XeL
F0SDNwCzfsL+vBuhotTFlDGxi8c4rNmaceHdJ4Uwf23Gd4Pohf/6QmkhhbrhUCYqQM1g/hpwD4Gk
SQNkgeFOtIpWtUo5dHnHcdo/O+5lcB2cFPxNZ/14e0iNJeNB4WFA7exTgAP/Z7LNK5BbQIOIUVdU
QiyvFBRCQ3LAeqaBKHA8KK6ipJEXG+8K8E3hiPTQSwKoDQxr69rfEse6xYdCbnSoiLr5HmADHup7
z/kNy7lA4w8PIR4eOSeBQwrIj8Ps8mEROZgPHBtvYVMffyaY9nTUxnhf9PZ2pizOyRjsMUMcr0ZB
6OI6oAgRSBTccy2APZsz548SKiE2MUVIwJEuGYeVTfpV9LkYe60KthPMOsV1xFLOjmyMmbuHQwUX
A8gMslI4+TLnEZaYznaSvVKo1wKDmY4zz/Kon+Jyh/Oqh5si5Y8ChXB59jQ6OV1hpnsnnh3jN35m
0Rl7/sNqF6qthFiCPtXpjt0g61DalgGG6QiNFBebB+Yidk3dcyjcbMfm02FeSIxYSMDz2NBc0jdr
6fySZgapXn73N7A2jW5vYP6uW3IpeD/Mq/jV4pYvtEa3moF7aCF5DZwCFuIS0QFJnSOeHPjyU0M4
AYWWUgw2iz0jqqgiiy/i9mReMNrwgX/l8b/QBnZkzpNcfARazvKyKNT+2HFLDlDl8619oVZW/iE0
Zkk8CUBfBIvZBhYsK5G5cIOqC30PVL6TxCjSSHJSS5Przb9qxXNlKK89c/5GKP7tnUF6uKt9UM+F
3jdcRXohOFgOnjzys6Rc4y8h7wMHzQznKT1lLlEC2oV+chIuREpv09LmyyrjFM/AmX0QN7i7mk1t
XIVHFls684KxI0Nl5VLNxSHWYtqvvIWlUdbggPI2jx5Pj3/mQQ4qkP8L2MBBxK7jfyHnykRBnhV/
conSK2n+3H5vdFARmy9pfVmDtTNgod/BtSEWz7+M0YCi8Fr6wSq21Du9rTvWT5jO0mNwbYo9/U83
NHs/hCMxXwdE+6HapCMaqqo6DxEwHWiLmb/yWTr+TSDwUG209G9fb2q1ydRvi1wl6TcD9CfS4TcQ
RmjQfmRohjomy61nqlqBeiIjiqaLXIQKuhqzOPhDAL1yUTpAbYn9wZdlLzE0sTB1zD3usLF8NpZ4
VcxoPM2bYDO8kQ6T8eQNGrxIwEq2WLGHbt3uFA75Baw1voWcDLhbXM2Ci2Q00LJ9A/qg1GEoqt9F
eDDQDchLp7wZEcpzXqm231gYbNntpqGSmif1c3T5/PvSgkU7AWbkR5hnj/JcOSRNLi9p6wU4auZU
ErxeAsLrSQJLi9eIcTi2ZulNhhVMtP8K9Ei26ZKorcjv6Eu5jkuDNpxhmIlp8HSTCaukHiHJ9ooJ
kdN0iQGdSzAuSFsaMfK2H174sDTeqFRTYfAZzBORJu0pSa8d+lIWNGFCNLdc+aRoCDDjLM8LXSRP
ser9J+bYvlOdOhOt6H90zI6zY9hP6gmoI7fQ3XL4CQWhRq7g+OmdrWG44TlM/lUdyg48BmSXVxPk
b/4r3DzRN5YV6gH+NWjmKoH2LeWVb7ZnK6dKbE+64d7Ra3lQ6QtOfmFkpeAgGDuzkUsQrlrsxg4J
P124gxyXwtpmAXqL/zGMFwqdeiieaRyDjodw7MxjZR777th2R/wWF9zPu6MqTu9Ngkeg9UR7HFTF
C1SPkcu8SfnscYTEjQV5nlBmBm84wHMjzJDNhYbfBL6AYtmWxhNJpSlUcct/y+dfM0hu0Xw39MCU
IyM8mAVCp8Ila360tL8MPz2QJTS8WNVshNoPqYv5Tf9XsnqDGzGFw5jLQF8Me+KrWphewdEApzVm
c8uRjKQEepb1atR4PEwH5xMOKozSWJ0ZvTAdRoL+ZdR4KlJhi8NNBjVIHmdjQxEiphoWTQa7xNUx
n/QQnULGmRGUsrE8puTEURFDB7g/rBbiXUB5yJwAcqZ8hHgtsZgBGQl7H+jfPFRca1aLIWkSE2u0
xzvFhcRh1yeXEg444oNLq5ItRq1UbIrucwQadJwvwSe67Fgx+BEgHfyFpO0mRp2PJ3p8yOe9Hqya
EHIo4d4PzEPf+Hm9e3g3YGL6Bxy6IO2ojZ44Z3phMZoSTkCHI1TZQhv0243WMOljoKh8QoIayBnW
rs3x2x4xKOU2VCSsYFbihc8tBYcQz8Zbby1bp00Qdb6Je5OdoPLk9aXVSRAGCn/BU4n9guebdOFu
5QePuftlVr9r2pkmOGu8Q2cbFUh/15l96r16PTlrkocnGfYbJBWfxxmuC2MFKhIuerEyEgYZpfEK
lHKoNFI5dpyaAvwnDG4pA9HOyphxWvy/lM4lp3kQXLS3ONjXqCTTaMdQQKDHvrvAR3moq83InTX8
CdzlkXIujdy/gX3wW7WHEwGl42FkwKaY9Y43EKQMJ2DSYgzKT85UPxu3Ccx1uEuC/UD0GBuqxbHm
Y/uSUkx+EXnTnJZO89IbH0LZHJCibev2UNfr5O7AL3Wmc5UxXSm956kEborxaxiAcK2d3hNmH39p
fosJmWveO5CLknVl5eqEyOwliZzf5JRfp6Q+1jIDeKcFnFExhVgQVBnNt49uofRaqk4u9G5VpEhv
MNySYW+gWuLlIGdTxxQPDTl1/nR0h10XviXWWQv/IHnc89hGP4Ee8N1kLxb6o/4wjpeWuY6z/F6Y
JWDctI17fUtpwCQ404wnGmVp6DokzZRjREBx5nAKrWyfU55FpzBkme/jU19mT2ZdPgG4Tt03h2qr
9wc7ISvk0f49PprNo5fB/nvFDIxMtb2w1qWJWUb9MhMVT1A21C5AjHjauhA9I/0I4mGnr8JjtKgq
RpqqC1K0HgBfgyO1scHd8fsB/BaAKsZmRDa7/BzaCJDUloumR4Qfc052HJvS3HRYAzHqopudEK1D
yDmY4T5JXpk7c2t2F//BnG7kmkMJeW2pxgr1TIYdI5OVzQB0yc9tgsXIkq6L5KkBVBNLLWb3aIRw
P0zGbWbF4Pz/TcgWcmhqDUJK2u0bhHNplG9b/bHBOSbApbUDXX6wHGrvE7RAkuGuTJiaeOs69xpI
O9yzdxjXwWThBO81KK/rBI49WNawczhOdOq5hxC7Ue9APcYhxR9Vu/IQfNbHqrwoD9kghwxmkOam
MXFLutvIClkdIiDvuOuXeFql2SNT2YeJ4Vl7mEhFHCjDMxARfYJLTWiml42feT9uxrszf9T9eXCW
bYeuPZg+elD9qHvUjAHd0IVQCI1k5niPXZI2/XHY0xxBVQevYW3SmIDFz8muaE/oc4Der/Biu5YM
uI+kZLwbPffBb1qKgJ5bIEF7rn7JzNdiiMiWeLCtjTVZa8wGQybhC16sHxpoU5v+cjpzVWD8UrW0
QVD2CdaBYpivh9TfBE76CEDpjsVvjxmL6TVHodYEnr8mTtgPPkwNA+QqfqFyFfSxIgMJDLRxdlzP
lX6ePSiTeOLxemIaLuDhzDzyyRX+n5/pGlWrEX7ZA9aZTzka9OZUwX03Oo5gxlsF/OLJU0/aUGNw
IOLI/FHKcUPh88PwUMbz6bgvwHV1rsMO8lENx5CknAy4mCZfSHYWAFyhD2vD6veyxsdmOpTtPfDY
JiFXaVag2oUf3GMtDAxkhG+CA3hMDdrGOkVYq6TFLyupTjYok7Q5/IrU/khS6y5QQidDD2um5NFW
iwdTDYeYkQItuGv/YtTacwf1Vsa93s00563vEq210gMklvPj0n90yJaqvDlCtGnUWYXOvpRccTj0
Ir8DI4GMZo9I4iA12LiWtpfckmE4tl5NCuPOZweBU+CuOACouVxrkjFmk9KMhA1XA2boV1BarqKK
tsoyDOaM6R+vYO7YfteAgAATCxl8fYoyKjkI0gBJ6UErqA9VtBUvRF2QB5CO0oCvu4zvEaIEKVYq
SGxT+s7NykfXitRouttRsKlIC+OHmwq48jk01hBDfzS6MHd0H9mDeXGA7QXtR7ZneExLsUlCV5TU
B1khqXl30JM4aIEg1gktQrt5FHxFrx0+RYvrRfrZZewjU3suJwdHSJMqRIP6GqPOkt8BW4rzsy5x
E7fHX5pWb6Ycm3vfEbuHQoHKgDTKLBQ+PwNXUa5DtHzQHK5BLAQ0PAMyGzPw7NXSH+ru2tb2wSwG
8aHwbFL9UCT/mJPmZEPx7F0/3jQ2+jGDHDRKYyMQsRFeA7XdgabelyQ95/TuErsOpSim6ZTA0RiV
vAZVRIdI4xs9E0SevIMq2HuEQwr6Y+Lo7EBE7RLk99lFpr8tW6CO+IyRA+OiCE2e+s8y4f3hgJNi
t4EBmUb6clbU+54GG0STiQX0mprSqLpWiozJM9WX7e+X7pT6lPQ4ZSJdaP+yyR/aYBDHTSd4KbWC
KwXWB6CwHn8X4X2ZvpgKTv2bVmHTqd+wh8jrgAQ1cvOijaZgHk09A5+9r+lry9p07m/Lwv2VV51i
s2491lJK2jPtyB4BFDPcZy2hl8U3mHfkwB6Bt0Ffz4rUy7sHS6t1t6N00Te4PEv7ldWALAyFW7xS
JsQ72NeEO+0q7QrzHAddmwlphO9VDk5AYyKlfKOj/C3uufVHhyDnl7/molgNWI6m23B+5ysQ6yNO
hR9QlBFNoNc4KSRY93xBZOD8JfI+9m/CLBGwKmRoaXE2TiGgGl0llahgBgr+ELWhAZH0J7tMjymJ
0jX1loqvfA91yYOEiJYMIWHB4UkhQwEMhClbyXo0ivmJ4+nBB6ASikrJnaqh2aKONMwS3IBJLL5g
bGxZMlMYvjlI8diSVgprzXolLJMk+6tTwjOzX0PwnaX9Y2CaS5nmTebWBZEKhK3IN/T5VgNSdBOT
649w9fHFq9tVbhanhtlbwBRE3qP8DFpp5lwWhj4T9JnYOUMFMrjLk/QrgV8i3+qJfk2DYQX7KWCq
WWvP8tdB560KXW1Fe0G5m9NLthO9lsfHA1DMhTJE7lqKDqF3CgdTqABafi28L+HZZkF3ypFMefBq
QvtjsN8i3ncA2sE/lSkUXA6Yh3UJmM+H0s7uBu1sjAgAQ4+9EM9TDCJGorZ0jNBZwAaFmc+vQy2j
RowzOBoDVjK3uIdlS/ieu78TBSO5/RKu2Gwj+2bS8wTW5sAhzI3LxCi+nrApp4sO0/6vrnZTztAi
g/PG5Qa9bsZoeXK/lv7o8KqhEm64FbXiTvHvLu8e+oT5FlUcU/P7kuv7DhcRA9kXao6qmOGHXJ3q
EV2JTNSYj3LsZeGjUJz95ppzFAkg4+jdeXSwQgK9ZRKX3nrlrlzWS04harvHjJ2NuD4Eg1cQmKzg
bcJlvjwUTC37kx36+6HYhoxi7G8kgyLzaK4iUCUYvi2WjTHsRAWvfWQcrrl1zaMrA/SCoKF44507
OOTBs4luuTnZA10MlXsjoDEjV/h4jBWynzG+1dCbTwbl2GeudrDeYbUjlO4aNAk4WJDdA8HAVztu
shGPH8pxT53y5SMIILFdxuKvsOxlKj8Dy8CmRH6J85t1iEt61eI24L5TApieCdUlXisxHwfOXCp9
IhPqZSMJuV1FtuGpDeatlm/5POuYWlsnI2gAu3Umhr7yw7+5fBJ4b6QV1hoUm+YXn34DETuAjbHg
Od4X30IKL8FickkC7IydH4+HdnLOtcHYFgA954CO6mlthkhoy3mdaOrNSBhQpSvHen6xgOb0cnqy
K0bRvOUw2fce1gv4XQD4tzrXLDF1hpi4Ri+VdZE2nhZelgXIFsO7nTHioEQfzF3pDqsseY2y33Ab
EH/Av4yEK9Vc6WBQ3kQQaLK8RbMpwBT7NrA4e25uoj+wU5Zm3vjwuECr2YyQsD48yPvj0bDyHbR6
N/02WTQhLPFrUJ7zgnGiGCQzjwDMsMYDwuaQdqOAfV29CgjGHbUSOb6R6EgTyL39Am6QDp/OAQls
hfA8+4zoiW5l+myOL7xOD06HxZtgqAwWx/fBzS6ad6chKVbhD9KVOBpv/R4VjJ1uAfqsY1SvLSCK
GVaayZS/ZO2a4Gea+azhnkwgsoKIT8wzpwLEDbDKOkWFoOwNJgf7SCdAh4RDhqSJxrt90SmlHZrm
Ct/JkgU2eV9FeBqrHhGkLuysiqZffUUh8hSYXN0lYOLhskyx8k3RrZXdPxv2L4cEEiexMaY2+v+H
AX+v8S95JuCtHssAKFyziUHSsV6HQQooZrInG/PsNp7sehPKRa8uoIkMUHhERv9udVBgubL8YquT
mAfOm1bfKZCBQaWCXkZx8bjiPMKhicWzkAfjKHpCaytMw4oLo2FYSZYtiz4ZqPwA7KgA4a+xj6f+
KBR71K3dBdLqXHsPQ8N6Kh8alv8IEx28FDcFXpMciuYlbFF8+81xREQscH+Ou63SyOFgktIaG4p4
zlCPFr9scW5Bd5U3LwW8B62xV4EVwVXaBt4vhtp5s0MAiaKKXLCGyRRsKtaRR3it++pgVughcDIp
uytmuR1hGsu4klnJrF97k8Ik2UBn1/TiuScxcLK/5KNJiMEmbmeZjzM2kRxCjf4mQDC0O9E8y0Ce
59kSTQwbl8cqf8nTAAyTjqCniCecETQgtGGntBjqUq1ebcKegaYKgzQIuKHTSvWgbIwcx5Ol5YeA
qOwKCnJrovZj7spLzJh1G/Gn2cdbYRlE2Dg5lxDn6soVSwoa6zZ7Yc9NYNB87DyzKSVoSvuCEyLS
qJDRCzwVZhVftlg+P6NykvxpzA7Ao214sgvc+x6V8y1Y/rDlQWWxqDuKX0DA5Hop/WviITbPsCLD
wQZKJCQXMAGBpKTMZZKIjrClBXZyNmvf4wuXjsweMWckNtPr030m+nBIDDofahsR2zn+49UZ7g3t
895KMCoqv6Vt4phgCdF4rNKczhc7g0ZfTyhJgXNk9s6AL6IQE+Y3q21gTcEgH3rUvZjXVLuYi4k6
v2yqdZl/p8V8gPhEh7HyNEwfKAIa8Qh465moe8sfM7laU/QQWMnKBd32zbUdHCsNncVbRXI1oyxg
bgyW408LLlfrQZzDxCk/hwW9QHiL57NeFr9YFB2PEdgAv0iW191iLCh9aCRc0b8zPcUMiafCOdwm
EobtwhfzMrklpbGnWU/owD1FaC67q+yI7cYPa0IyyYHrfAgG4BAei/am1lBhwVYsxz8OldJozDsP
52EguMVCjgfkxSlaaM8eB5RTHFowX9ZJY52Bm2jrw6u0wh5qA95DqG8qJhugL/XCfB33DRV8BDaV
T/JWMUx0BPpNkV5uHVRS8N0ZHHMihkKmuFkRGA9/vXTLZ1XmeGrAqOSizsfkUkOJh0CAIpd6IcbO
TYenzjWRscFDiIC5/KI0zzcc1X78WFRcHFRMnboB6MFdE1LgAoFvbJMfrjPOY2tBp2PCVJf23KAN
r/URfdcp19MnR8z7cQypdhEDxQgkxsGX3krbnadAo/Q7+d2MmZz80eKYm6UjS8199tddQKx5KQJZ
Nzqhvu2Z1SSPRzfGjSg/rS/h3RajdmY70dYGoL3C+AVohhaSm4eExtEk6o5DGquhTRj2W4QMQiwW
OIRtOLn5brSaR/km2Tay/EK0iXn69X+SoZCiSCPBQ2+pzRmjEW/cheRg+QhFGfmQyuGP3E6ArzPp
IBbu2hkWixPupKhDS5y7W0j/qt4ZXnMe8RZAZwxtERKxOFVQhqz4Wpn572ZbneeJxpvonp7Ubzff
+ilhQFQ+truz2XVxdDD7DIykhojynY/2WnpVODbwhx7tCJas8ScOOqzNdmG6wRJqmf8ppHZw/dwG
J9iPdgC9vbQl0sRIUu/7dYWV6cykZbwM5F0YdkYEPMG/JlaIM2lgxfwC2wXPLkw7m/JdM6kIKLUA
tJikSpP8019TDIEy06/VOI6AvOUUTSagOw5a+4Z8HCiRoc9tHaZbH7wD/rjuXLpImNEEl9fV35xa
ZwK17HUCDR0p2vu10ZunJLx2eCmEjIOFUqexfVW31jh3XYTT0CgHRq7uW0S9CXGQoA7YXnWzs94n
+xdTDJu62TU2wq/P0+eq8AWBf0qgMiPBYprbcLMy7aGHN8QcBMqjVsevYtMhs8muw+Z84WkwyRB6
GFffOnWSve4xWPRirGRiuM0w516LiktcAddGW88onkkBgQqP5gGz0/zZKwk7eS52C+OI0e5pqobT
VPlbD+XvhLO18wEdY1GK89bclcaIS45igoG2fU7wSs2vliWKLVj3atdBgy2dYG/b817lJuTnfal9
osuY1T8BZrwI+6/wPhALUcRqG7CzbTypCkgGTY7wgmCKobSPFpaDQB6UCmn+J+EY1FOcSbI7NVJA
sU6/XZg+0W41LG4uCvT4XB3y5FjrGVRW4T+niEe5VecUcCT9UuP/WDqvpsbVJAz/IlUph1vnCDZg
ZuBGBQxWzlm/fp/2nout3T1nBmzpC91vajg0b2Mnuw4aCNZgIi3N1xdirUA0MjINy7jOJnpJayCl
CaYZRh/Em3O1rs9leX7PEZG48bAWA4HQsHhKarQj0J40UKLTho7E3wc4L9XASPmYB8+wPMg/Hb88
gpFDuYys6BRtgM9IbuorOe0gx/FVa/1XFn7lM8Ylxs5skYDupzTe9UQBiDygKJyrtKp8c9nSFRhV
yHPDbHasElLc4nVNbgvAI06nG7O7lfC36L3jmHULxUB9k6wGi5wpavdEhZQEoATfJoLuE3eXIXYJ
lpMwjlpCmVHSgYzNhLHIWAl57ssol+ZYhjlQGOw/hALCd9w3Hp64+5jMa6ul86PfpQ4flL2PCTf7
8Ns1OvKcMO/pFR6bNezor1Lq8LgjUgmCzFnbBgb9s0/9OiUj6VQ3zXi1ic0kaKjlpG7jX4WiVlfm
owTaSForHzlxmBxIZml3TQvm4twASgJ9j5A0VeFtIbH8tf4q5zZUsgX3J8kA2Ftmn6yJ/iyxeJxn
jXuLCMmQoniE/UwQL4ecArT/aEcyAg4dtJiS5mL7nzCtJoIwOU3G9C5EhmKegX2U7g7owB9wU/XF
geJGziVWBMcGjadcdv+NLD4F7YswWoKQyI+YdHAYIfQBRkUzFKMDh1uXTeyIZRo8GlQELEhwNInh
gakWDrxFp4LnhapptD/FN5JVnAhnVC8RES9oA/grSW/spM+KuaVa69MIzjpHcddvehQhtvUTKmvq
DXnZcoAlDBtKr8pmdN5lfs+MSU2SNOTDQaH12rYX3Qg/jocOKhQwkzT/9GBUNeMD1qxHyXkOoesx
TvXwj3BF3SHhEp66g5dcq+5TCAekdXIju/kmVei9qSCoMrBxI36nNmioZnIkN5QLLWbn/g78fXSo
F3OgNhdeAz9L0j4N84cDco8Kq6acxa+jgAFSLURFsRFs18HaPEK5GGKZafiFvw6X52hdImY65XgI
myraaLq2nDcKvT9X6AOwFxNh1v6YKlJW7S4AS8cxO9CEYEcJiXgRAb/1lrIckCQrRA+RnbGdMDar
insQY7twvTV1N+mYJl2tR4a1A51b89dWeqHvbQZyBDiDUm+lgcmz6mIY9SoCnsO2nFN9iv5m8gys
3tgFAXQFhDKILsJnLgLXERGG6d1Kg6Am/w44a8feGnBRxIQRle0wi+KeoS10esYrZw3ehCsGXLUw
FsnM+PNBvVAD3TzbXzm+foa46RJ1Z1BmpNhcJNpswACLQF6tPwDeyJHCm0i4cpiDmASQM9FPW2xU
0NuoAUeNvbNtGQBAKJfoc/v+KmVn1H1hGf6vb4SOiCMV2yY3Vv5OYw+QUv6lB8k5YGYX3M3f02Xy
L9D3yW5LbpltEKzF8LsSWqvRdrT7vZsRAgUzrK+FWpJcAtmsWqTj4YPVDNtnh3OqipNz0oO6Jv4/
RzB656wCSKQJpArn8kBlQ/E6VQQ/Ab1l9ApeRQubwEd+CSIv7eLsi9WAEYFZ9isjx5wU1bA9HOX3
iu+qbKeNG51s6nBKOhRPYuzFfw19rU6fUg3X8HbdtR5goUAKxYGRln8ckhNR1Jic1xmAajMgT6Fp
mJeZnAaUyxR3AyFTAmzot4J9hTMEaY0shAHYkiGh3XnO8OZ4DG/i+CPnI1fijVZ7G7VuD32LNqxR
dmlOb4xAx5pRNyKA05X+lNOkRuBvI5x5pkTPceetdMoBz/hxjJ+ozV6Q/4wqFvqzSbVL/ywELBET
dPd1xEhOrj+VrKPAJFOQdIXQ3Ig3Bk3svo3dTd3B0VAc+h4jtUgBUGg25e5WRtK8jV/BiWQI16Ai
uyrfhIJCIr70gq1KkoiSc1TH2mku9k6Lsj7JT3NqHSTXSAA9+kih5qj0SxWvLZsypBlryvfRMjcS
6ZIGL36Y77Xy45MBBIr/eHrQFXP+a3LZJcVG7DUivJFY3MepxmZ5musLQQKsvWosXwlclcArcfQT
+Y0QyFAQbWBkQfAr2jj8sSKaVLL7DAVJ3a6mEYH3qG6QdzKNxrReIhzGJleIVGO0zpZ301NSpZkK
xzrBfRKjL51TNFBzuYvxOAtDDbeAZvIw2Z/I9h4aSRkINdbQ4fQ7I5iswllTcto/zkD+d19Nz1QI
4DkZYcVABICKyBFm68lXTUyPOADUz0kLdkjaxrhYo5x5nG7uOVAp6lEx0lQ8FHBUqjOJoDjWkFHT
ya1B3cQiKQJuj4MI/Vjk2EsX3E0eeAar7SXrADLdG3dm+kyFJWGNngrrQKApQpmIPTPKEB58S7SX
iJ0BQfipUojJYgUh4ECSjkpMtVJVoHupy3WMpm5woTlRd2d8s5BP2smLDT/65miWv2eqE4OAMkkf
/h0hpQyGur4GyY/uhhu9eKess6lXae94Gtm4lZuPoxfIxNU/JZCIlBgaBiHngapkNdEsAU7JxwO9
V2Lyivp7YFPzcFNwaowZmkK3WCFsoP4SVqkmd6u0htOjqGP3cgWiR58YaihSb39Sb7LVhvZYlITh
MoyS9rHOD4Sd8RsZmhFC4/Kcgc2FRTNoErkgTS7qjvbNjzvyhqUlqfRhl3h/MR2Eer8Rgx4GFhue
F2ck0hgJY+O/vF+5KcDk8BH6rXP24VzzeGsggsqtCJs9823H8dT5WAJ49oE3boR35tvUFCshgKAh
uicuoM5HxgTPhoyY3DfwUA759u7yVcY/KbkttKZghBZ3U/Llw7/raBaC/GQgN5c/LwUKZbgDZSoV
uS3VU/cubJPd54iDUMtLp5m6l7D6mng/+DPFwCzbjYWRRxUhOZI/gAsJBCm5Ux+HiHkzEmbm0TmE
0VHF0oDTixozME6gzJXFoB3fqp9srdwRWfhoBawAPiZRaFF+ay8+NYRNZgpWZAQSxKNL7eC1ygIZ
Z+xFe7KrPgKI7ITJMSXWDSLpRzQp3CeYLHg0AUG7y6hHOKeuuZEiP9/QLfXGAweNi1VjYX0n4Qcx
hTal+35GHGHdVBAUUY2nB7Bhw1kFRbx2gRLkYhZOAEmgqKpFKouc5Ql/GTkMKQPzDLp1zkiEi7lo
BFl9WX321XQtxwte5U2Vn1FtbTy0QeqXGkYkI/zAkPfpZzDRJxrQP6icZ54MOBQ1iAdWzDcOXEY0
E/Ujc/ZECyswvgVLyckpNSWMvUCB1WxLsk5HsEMs3XF20GD8lULdiuDOsO/6l0f9J1rDAWn7Q6Wj
wdYbxlb6EB64WpqrCNZEfn5t3DSyBasUTVUdnhLjyQlgAlAE9fCA+i112lVEaCDr207q54AQEDjF
ozE/ab3citHZ719K/ZKFSMwII5kwW7TZuouj54T+TwIeML66GEEYEVr/NazpAM3JCsXPXFHSWWQZ
2PoVHCxXX8xyQvERbsrq4EPyNVWD4OSQO83nEDTEm5Pxl30i6XMpTuBI5X0GZHm4aEtFCWE1Z5N1
yR2sxNY2zxgyyxVWstWIPkULXmPjc6udF7yE0Vp8ZhQCXJihyeBV7+aQ6C0U2yM+ETEw/iO5+CPi
AfCgCWfooyQq9A03Ze7ga2NAUlT8qu0LzjJjbHeVxrJcA7QHB/oWFXWPuxLuEHsHlwALeuZE/yem
ewklJXpI2kiyO9eaWfFq6lPm9/saCxSOBEoBSngOMlJPGUkSWM+VdkXlNuT+0Q0+qUKll0Spjlah
qm8eTEOtfvj2RYOQLhrsQQvccjP9p6Z+RWVEApsKhH9wK8jo8NxRVPVEI+S5/7ha5K4Sw/eA+RbI
hPmO4rdTII/54Q717jxTYsbpVpwanYQ3+8dCyksbiPsltz+5S0Z1zQwKxgGg6Yck5l5umSqkmsYq
xlNqt0uvvfGBpQkaVfMbZUMG9SKikybWd1lKCJmD1/yLzkxU/sAGcjipDflruJso9mLGRbjhm4T8
suXS+revicHAhh0fpJyDyGcr6+o/Hj4b2qVYzIMvzfsVNHVmP8N8yJqYausrLNSdRdcHmZDhdBw8
Y/kdaeUGgnotSR1CykoN6JJIk0hLjryZFp+PBr8IawUwrTrNWp19hHy8z4gja7ghpcgs85l/mUbv
xaztE8rEpMBlMhBQGnz1pDZW2Ts7ktYuQ7DEHwcfmrq1j4qZPcGXpI0qbcI8qgPHD+sTTEMuAjKE
Q6pyWc8xsrNB24KCS2Ch3OABxjG8Qe65LvW92dyAvSvGvXJeCLOXuwjeSswI3M9+ohx9jZgqUr3i
7KtAC2ITFCDQcuOMJKrAwIQdvYKJ3XEtlwqbVQBATOSQofxyj04lfcFvd3DQ6FpqsilrY9FyyJrl
NdAYVSXd8dRRF3CXcNMI6Ok+NrnJzCaZo1w9IbSX2lP6qQqLQluSt2B0K5MZoQlrJWsjuoF1Pd3E
9889alCkDYScUqY01q8L7wsMIq5ol+o1hNOgvppjZCP2XoiXgPOfvQO3ZPQcgqyF+UzhKNqBmOvP
GhlcyIXH5S0/HylJOn6GqrYfNUIogBJcsTMxarZI8g+DDG0hNyqUeQjbuPDEpGQy2xnNm4SA8osI
p9yowfoRHKeelcQk4x1FpKzCqTqXPOTHlBrCesQbmK2hFRkcwn1acV2goA6u3sxANHQ1vQZARizM
Wc3di+DZLZ6MLM53PsloIBVUcFBO1FU68Ka6Yz2iIJPwh4WwwaK2nSTUOeYf8u8Exa5tmE6UNcIw
6gF5jSU6FO4vYPYyiJ+wBPvc973Jkf/Bue1ShEHC+ngBkFxcea4+6LE2Xof2juaUXUd2OTE7GZUE
z07D4yv+qai3lyVMDZD4WuR6TQObH71LHS6yJkwnkiMniGhKD8JDlC2tNleDzlVJNOJJmK+E1Joy
eewXyXNBicQBwU6uMbi4wc/wkdukkHFmCx2AS2UlWSwCxvj0IrJC+dosTFZWSk6A1hpbC6lvjwxP
ek527cg69DYCG6Nhos4bkFim/Rn+YxXn+6H8DkxYHv8+Uvbye1tv7QG51Rh4iMIdwr3iDEyquURE
hnLoDEwmzIJVtlWtCx318qN3PbTk+PlLTNPEIXE56OGXHNIKvBn7AJiOlTazxALEkjIrmKksFCWy
rnsF5gWM1GzOYnoY7C11deWRBb6woI6REhJgr24Y85ENe9V/h3EFRDMWlHtM+uHdE316UiXP/+ql
LxFOVmWnFmujDC5iF1aGfjGgLRP+bi0luwPqvnN/eLQM71mP4rGg5rFp3SutuydcS92wjw6DH2FV
vEzxpa2JkWeSFZHaQP3m0kjImlqhpBg5mmjVNBDXiqxg11uERbBGUCxr27CZ7Q1uyE061tOXbM0i
fcH6LN0Mxw8EBmLZsygJdIS7VD5Rhen2KHO5s3/gW4sJpXTB+DjcRf4IB7gFvNBQ9QGHFcHK6oxd
358NEmvEnhaAc7HNBS6W+DAtrR9JKR41ZcxAMQXdJBxpMA4rOe84xZX4ZjrHxn7TNSwpJImiKqBM
E8Y7w78Bye+BlgUvSMtvDiXHiG6pxWSQZm9FnVE3i7C0Qpc8Tt1eLvMRtE2M+wk/QXf9c43CtnCY
vEDbrK1FOiVjFVvmLq1yfUV9y7z3ptr5wVNT6+ToQHsxdIUuI0CF0YtVqCKDSzg3G+NL+C61gxJt
1cQgXYJEE5gCwZ8p+UUPF17ZAxxlUtcz0wuLfw6U8DNcSKHwu1Wlb0zmaJTcspQPMwVDr3NQP9B6
5sLspeaWWncoAV8AXsR/4T+NmMBpFjneKODQl5cgLmI8AK2QHp1LtwvGpWhWJBPMQPjM6RWuHPxb
o8qr34ZM6yy9xwUi5BkYicDmWnaPbaRz4EAVdaSAgWKlLCbuXwBGW/XXfBmp5vgvuUnqCZVW8gs8
7QLrcqxm3Lkp+KpqnR1Cl+Rz6ShkGOHCXciLNLmXtR44pz2XGoTnvo9/Zd1J31Rf6cRot8N0C8ck
N0eG8Ema6iggWggD4rR+JAADQQfMODfVVeBvonBRT4dynM6TUh6j8mDycoSVN917y4gXNSKeKFT2
Q2URK9SSB9BsbWrgSSeKHGEj2ALEGVUmQ9BAFdx4nTMOJNZpIbI7gocBhNeH17Eoo230bowmzkNg
EOUGAiuvLIZJtpC2cu0zSkkw4KYtT3LtvLVIU1AqPS5xgH0XqBVIBBDOS/uT19jLkAbCYgUWJWWt
e9cwl1QEn0joQBBQtrGManQ1tqDoKSMfQgG1Mk3foq3cC5VCJK4AuLyAXofvoqv8CUflMwayCors
aFD8CmvPvSLdqWKQ3klaaYYNoUUG391yfmRLYs2sMrmBQPUO1XpJ6IiFJEoiD2y+9YPDoOGQ4C+B
TkHPMtpmsVQg7+BJ5xDSFe6CeNy2aJB4hbIlQtcApj3FKVE9BTEGMwcndC74QkiAGEuTugCUkk6e
xQSqgMhSbiaiE/inBCh1fHYFbWVJji2c+7IO2/XNX9XQgqpB2Ih7KYGcwRsQpE7sGHO8yletqbHQ
7ogqxnIJDKGanRAoK58zFZCgklFE5DUaL87Zqn8ljgrbscPg45XipUymYGoCAnCgVoBpPmTM1VuI
kR6lGPeaMIr8h9jkpcCCbLQ6mtcCEHCZzCjgHLLgqSR1jCYKu6omeRTJkijLqRxVlXAcZNO037wR
MBaQBI+HJ1ltIzAd5ZUJRF310YZnUCMvE7gDaE24IIfdD1R6ltosHg6STaBxZ/XATGB6UjMNLT1V
8dj62sREmZKUPg5xGB4rnnYIuQSOEligqZkTwBcT6oTSDf8lyE/E0RQ6JKiV9Vm+OToqNy7XBlq4
yVP+sD1Vvl8M8kpWwzqvXpz2nXbJ5lTFM9SYJQOj3qfZ++t/GAzoMNhYthGtjYrhEUp+pdF1owfs
hQxg77Cugq7aSkefoHoanbW4jly2uCxBacFzPzrROnnusBOug/dJ9vTSTicE3AQvFDspaR+yKOsq
taBnPKfpX5EEm1N+qhGM2YGckAmiAv0mJhMdDEOBl+TlCYjI9IuK0ZRxEwDGl5uuukqbNeDYanr4
XHh4+pd8Yo7WKmrX/CUADr19Az1DwoQfQfwgvvMMRulSYIlnxiKRqdvq9p4rlNK85BbU/trDPxYE
Z55q/1IqCy2l8Wfh4CoVYw7SsFhtTskEEM0XGtU9bDCbgBcpcBGkXoA8Br06oMiIv4gUS6Y4neVe
YBlJ1eLQaIdJeCbX2NUOlIRyezNuF3shDbRVa0/SMbcmRw21qzpwdzF7BIVhG/GGWaf1c0J3wScU
fl22NupBkBjJiJR0sgBHvHASdmrhnvjNlGIj6LHE/De/AyoK8WdUlvZ4c7JJ1Fm9GXV6pJRXyZJI
eNwcTNVI+jQlsK5DWHwQHuO4TEBBy1fTuZCIaNLNtSe303b8A0kqaqNDrY9LKVDYlkb41FfRtguJ
pAe/DYntNdzqyCmkqyOXkXEw1dOgPym8Vqf5l7dHBQbDIG0KqSdzxvPqrWv3ifpPGeCYI7RsX8N0
8TE6huW3kz974XFivnCePFfeiRVEIutnGTLSXX8ySb7M/pX23fGeu/oE5ulziLYZ4QCsr8wiS7TO
9lNlHTRGC9HxFR1lL0syQU4NLrNFaUzws40tZTnQsWRF8IwegRaCFFmGy+Dh3k5DhNfhGlMA01wm
JDWOT+FEMCtZQA8ilXpZju4OAxboswLMxtQOoXzV7eO0HZF6Erw4n+XmGbtmIaKrwXsvmGtcZvvA
eZflz4OUwkWM2C4dMiZr2GXOX/Ff8V0kO4ECIEQvDShQoz+f7NvAD+RXgjpzvihcTxjXOKn4xTky
Qhjy/KAxWiU9wKL6JMh3LY4UgjYEyfMgGsH+JNtNycCgezQi9RVOuUPDwa9w4i8HJzf3qECgXG4t
ehPkCdLVcqKKHkd4MNnmZAow6Se70MLRjdmYa1D+aASaerccAYfAUtl8jhO0rZz5ckg3KSivcsmQ
vCccKop3ktvK8Ig+nX5lNqLsQw1kKwB2E8gDjhn5FCwny7xqv0SvJ4Jrs/sSZ53E6fLWZpQjNbhV
k6ocpFtkbCDJXMCchcJDaO1nAP0zx+9ANwq6MvpOukDR+clDYXUIKDZTDVJ9kEOFgQZuRPSLwhCK
jUMOQMGowQ+UDzTGj2Bx6Zd0aPMAc0evco06iH0QvzQEaWI5Gx+JjPQuIWUczIXSx69qlO/lWwU+
WA0UF5AmSL4mxWQBlYthi5WADKzBbSMKPx+7C/euEf3KKqKO0c3vziMoUl3lCsT+LPIOnerS/Svq
1hGNxovx1pK1bm1TsLHhWBocvtqzG15NIvgHjLJr9icxINV8UAoEVLggwG+QA/fRB7lBA+ko7Aco
voDGKCm7pTKhQYgYd7nlV5SkksCgia5PQ4Vazluf4UWiLMGvw3douOoR99Uezeu4VZncpCT7LPg0
kSLyXSAPx/bVS575qEP8q7pgCEBLJqnTqV9QpsAhRfpzg/sOkknSjqAYgEY7LgS/1l+kbGOlkVSE
2PM8YPPm3MFYjTSWPyg0UJMxzLI3D5rP5ab8SlMudbAdk6pbQurHa1HkCu/PHgmV8GxzxyIBiKgu
2boVkJK8bAxTk6mtS9XfhNZGnryGPl2OXa7GIAHj4w8CSQhTALHMuehQAjMZh5JfNkoJ26TXb73n
LkXd03r3lNRtNgMw9Vn6rzADbgDaj/3tPAyL3vc2lUsqGO/Cp0IQbRz8Fl+9RAgptE7OsY9Ch0hd
uS4mVrxNLkECveLFb2ZB7i1qIb8nSJIeDSgHnSht0eB1i4HSxWfOnrkiE1RN3x7DJyrkyNyXExeo
nFXidpWwSPIn0Eu3lr4IXnjPpQp7gWJ//ngIZZUrb4XwjbPFQ+MikyyHARJT8g8w93B/cn6w+A1U
VImu7f0iZoKIuuBS8iH6uEK7luUoiClR94gu2nNN6TSSWyNkselPO14jqe5qf8+66dqph7DXkITr
q1gOW+TMifnQDkaU/SZ5CC42AJKK6ysNZiKyQii3R6CFCZIvTB1GQuwHB9Bx2XACxRj4S/rro1Jh
poOATjNMLfxfiAZN5iVJUm7uhJuaZUFcWMUidtll9StbIBtu55FvLI9DLH19re8fGlE4CjYyDD5n
TjwixudSxrvjrJgD7pCdhr6q0S5MmNjbNDZ0qRrgMI2U7H24urxeuUQlDMgU6/aK/nIe6rVJgUVZ
6ejM9HqfQZBa7CJS3JEGGjRPDZyY/O7AxDjjmJj/ESEoJJc+i5DRyY+wFuOL6wPbqTSPbEj02O9t
Qj9sauRPo7+ipIzm3USQJgob81/AZJJkr90m9bvkVC7ulHUaOTWwRWwIp/yTaSVyWAY/H2gHZZ2z
9ukWOHOt7IvxVNxGKJPcifBTnkZ1d4t2odNQcVdRrNEY6N557rP1x+z1O9vBe6pT+yVvCRroaHzD
va+VnHpE9k8fZnnRu280/eiekB8Bucs2ZA3JmtUkbZ8kIbIapld+vWK/A/qLBIoHxiQHNs/SRkGq
A6SisON6lFUurq90y20n3onxqNU/I2qJxx6ORZEg3AVrEhOGtJUVBbuFALIjMedhwuDeUaw93JbM
M7Jpv7S5fu05mlTTWlTsBZEx/deGi7lLarvG9eliTpz/IlukQAtxbLgJ+Xz/KovIpojhi1RTyG1R
UYJMuDWAoX4Oj0R88EFpNFqH4b3AxSbSfK7OABBHGkfJVjDiM5CnZkjCLWk54ECD9iLxduBwuA1y
woRp4DjtrtVIZALiHEY/MpkbCpVLlmobPcGemhF+QvmTOu4CH21YrYOe+dHPXfQEHCnzZIVBs/V2
E3bAjOWuw3LTbTP/x0bnaeB5PkwajfSV0TUaB7gfLhum+CaYmaD4SfZlUHx0TC3UaRm3qYQ/SgKD
Q9wtWWnJfIn77y4GcNGfkGIw5AnGZcSZMT95twgvCOpXoVUlVnxY8ju80dqVEr9ADgHWR8C6iovK
WjH0lTVG6R8o3KYyskp69f+f9sT1LQKgKyogqdA4n4cN9zvA/aVp3UVNZEYkpPQ8k4r+HQ8jk0zq
J2ZlQ+sgBekZwPfrQLFXwqnSIhg0cMK/QbQLp1aTLPNYA+zC6SG4WirVXzIKRs7/AB5m5mh14B3J
3tCHn6Z+duPvlE9LbMUeTZBPQVrnMHv6Xkfc/daGDBhZDpx/xPwAry3GS8rINHkTK5T8XdTDys1i
pJAgfbET1Mx4KzGpyqYASaReymHfei555IMqsdKVlx1F1tmwKagxEamd56nZz0MnRixN1iZDobQS
RS4fkzRpQY0IRyLeJEPizeWFqANBnjDErfmpUzuJkjzYlhYTLVGrV8RwV+tSO8t6FZmqEneXgf3J
hSkyES5jUqWxRdEf/AMj9KZthZ1mbj8pG1LlifZSyV7chFx5UFWgMewTDQiXB61fFYwxWoTfmv8W
h8oK3Xls7vL+KRzfsRlxyoM1Rha/UjtP/+BjZhWbOcXSsItDrmL82Zus26nh2g/xnr8zFNDo7pwy
7HUzezWsaIH7JiJO08btu1aHVzJkgmzZOSjBCJnjug8nRv5WK/1NGaU0Zjzono2CHiMy9R2dYJ7F
vB+CuuKfrqcVIp8ha55MwL+kevPrXUZlQDpJ9CdlZBbGX/qwApqDS80R+i25+BxPY/YdTx9FwJRH
78iTlAApZtAQESi1JWPtReYpn4YTja3J9cT/56EeNdBQ8XD354zmLe/Rd1GBCiUf3Cw4aVSt3NYs
F3DzALCD/8U5SpWOPpzfI9AcoRgUzByysp5j69wG6FDIaEISxJEJIJkgukWtz/5K4bFspaNlZlCz
jXZ/aSLaJrpP2wbRop2xgy5ZHhhlVPrdGYpMzt7IRrWM687eN0RRUn5zUNKdwJig9BDpGRenaD/5
bXwKxl9v4MkYXATgTgMN0cf52jT77hRcHVIFREM6kM7hiBZHEgk4/sVjbIDOcCnpmNhMii17wcXE
zQwANmOjMa1P3/h04q3mvSAF15Ah558+Ced5if1ea1ekzFTxa47l3gHsD7NjxXjKqO/gcfNzX12Z
piWSpcb/U9b5wjFvwjmCfA/Mxs0JX+F7A2ShP5ZJbuDekucFYtMkB0OnWqMURPqZMdGIIlxEyO2c
QeWS+bkt/D9sBMSYJWR9pP9V06eRC1xFzp+sB/QIfEHqgrrqFrbzlytJ+7Hxdbv7NgTi25IdlDZb
E/tGttYD6n801YciaPHS44hEhjr2ClK5SxgG4tSQhuc/xxlt5qBUJGJtE8Rv4aH86RuKOxzcJ4t3
HvmMJMGo0W35LgZYG7WZFC00/5JUZmILotQELGa18BHlCUgNvnFY23Kf0heE/WfS+5sBkQzVhJyj
gRMcwUOQx+chQklwNjZIGLQkiVFNYi+JsGRzvsSlxZQwgrqhNakpmO7ACs4Bp0V7K+xl7rhLE+e5
hl+DAGFG+PJyqIuIZ4iwfGOch/8lWuuH/G8pEbE44o2jWggTlzV/6mCFovRCHAoNlujB9PZZQ4fR
dgyb3obzqz9IscCJI5gwx32KBNsLT1r+Jlwp9yWGVpugSxZpITCBWjZnFe4qetiNtj6cHdiJ9D5s
Oov6nQpUlFN0C4197ccDCWWq+iU1eQJxpvyje0/pLXzuKoy4qEmie5M/ER9CJcS7hbdR+x8bqNhm
ehrwrpmTvHcy0FYxWOlJ+2eFNJCfEf4svAokER69dzQ05PNpoKIOH5Jtz7FArsoQQPCEuAbAm8J7
XXKfMl+AjlfuWkol6E0tAuuM9VWKJMMzD3Du/fApDGoE768SPw0RLwimjTD5Qf4OCXp+mrnovUMd
qjqMPUKFR2Pl2y+Ya0UdAegJ9AsC4YOxiGBdKLWxybaizuP1StXUlt8Ns88jAtmVP6P5HmAIu8TM
RJYsLJ6sTDYSuop32RR3GgY0a7QUaqysQv2vBgsumd/hPKxE5cRwOmY4FM6ppKWv2z90VfQx0mbJ
h5ymu01OXm4V5IOhMfmgUhldqFl2vglV00Yq5HB+pvMSf7BmjFvB2go721TzD16ETTsYNHshOVDg
xiT76BLRN95oNPhkgH8cM6K/lVICy2BHVdIyO9vludGHcxDk0ZPSM6piP/rPbfCDAK2w7lJdW+Ff
rTo+cGTrhisZLQVgB4E5zSUPNKzdw6IkOV6+a99fVbU8zcp0KQN3UfjZnnmAe0HFSjKRKwv1p4YA
8Nseu2Xr7jKEE72yre5TjfqLxZYU03MwW8fYPTTmMTEAyRGVONbZRZncv9RUXKNL3KLNrJpT0ujo
PreeKvmwlJPz1tVCOFLSKQd34TnBnlZT/8NE6FWeR0AYtKTDexnTRnN0yBvu2+m7iPWt1TYXDg+b
BIeBMAzuRd0ITiUGdSSxG5vLqvD++HT5FqGfeIB98spMS106mrN1KAP/NsUvhF9jFecSFQ77BbOs
JLq45Z9GMzaEPexC7KMRHQYy/ULrN/gCcxWpLfZAhJMer56SH2tUXVxLqgaPVHaXzGUk0iek1ph6
COIqoYUtXggUJvoLPGoLGUjKad2NL0wH3RQKFt9Z4sO6ol4xdJZ4p2JrN4wJ4N7C6hHfAJft62A2
dPEqsQfqmyiXssY9WCX0F/s1oVHn2t1XLUkBnQN6w/3g7+O2OMyByxAQvIfW2tKiC7GDa0QxeApr
hoXM+yZ5daS9j4EoYTjSanzWx++SjAkQiyeDr09uaw7VWXT6ssVOeJ7Se1h2C6fB5FO8eyhbcz3e
9N3fiWCFtkUscCknTvJ5X9HZ8uEEFZOCIuFl4ifzmMlBrY3/nRwYcw2GCUy2MAJJl0J1670nAEG2
+ZnU0Pv+/ORWF+SeSwvIIujGTQcSK5R/wtGk6WgV+isi87iyF47DHJ1CcsMQPLB4RwoQQocZBOnR
DOTo3IrjnN7NkgRXIlldELS5vKBBpjb1VB6ct1P1W6YdgJ98kq9RPlvavJF8bYZwF2P0ByqNY7NJ
mAg/UFGZkBJj/sLvAMWMOYbpZ9F3yL2uu+QMIOmZz8WjE0sn80ii9o6CDDxUgWiFTUZljA5HCmWY
HuoNVoGV0fUGFmXoNYShBw6jv4BEhnxnwpvFMB3zRphgjLdePP9l/UNjj76XfDycqaLmLvTVrB9o
JRgfPD8VEl/1pJpMlkLk6OCiJH2WdJSK1So8l0p6h7SkpKeRwvUbx/8CKn4X2L/Qne1s+pilvxQa
y5QTwarKbUfHybdK3Bbh/+fk0ANHiI/cHZWXxVwxnoLFEN5w+tAQOtXtV+UMyyLyRd/CZhPQOwWo
tNgCkiyEkCFpaIYoDhxwr6bIP3ItZd4ho1753ByYPC7ihG4mo57ImdvaHJQOc6sfFZCHr3bcV8Nd
J/HUy1RivBgFatJhMnys/FdNjVx69NOE0SPbdBl/N24JrhYMbxjVJ9t3t2nsbIB4JD937M9KFBPA
euiYnNOfRGwzbPRD5RrINPUt7pepJWcmPmW2LjuYZKlxMjZwOd6A9Jd7LyQamqG/5VUAB4VbID0N
LaqJFfi6z3Epkj0ZApnFL3qz54nzHLmD5RieMTEV3ci4huiPXtMeNH/VkRkwwD8eQKdLEg7R1gww
AV1dKfm7OTnPFWiNDGqSmbi6xSVJpoCYObIqX5hjtlRHpkg+dOXyI1iKuK1QekYU3nPXo7jdQA4R
5r7I3pgeiTgPAJanIHNS06/JIRAoZ5IbKWIM8ZNxO3oUrLXir21a29r8LPP3uqyeR304admwmY1P
wBK5NnICPwc5Kgg27ExnbUXp8YH1kHOK9ibmr/sqRpXNkDULmVAohgXZUuy8lOilzvUvvoaS44r8
BUkb6WhCAFP4zGSVoXYDmJiTb3AONAed9QvR4Wq3GH7SBuIaXWWvxq9lAFztyQQeFfrWMz3aBNQX
xbtDsr7aGSfKJQlunccrivLM9ZcyXcTKuSoRGlhcitrN5TMNHCPRrLyVmr5p8n5txUBFDJYL+GI2
vVs9Dy8qOo6BqKoB4BcRKZA1m4OPV8XYOv3oPScPXi9PsajwK3BMygiXUrRoftxAO2F/WqA63jTa
t6bf3UHSF4PtnPnUtDcrQQYzOTJsmclJyKQOIzhX7L15pnUpydyzRwp6y91kNI4qwAIK61g3d1Wo
vlfEGw7hVwdKPJtcrCFObyiHIqSuKNe8r2EC6DFRqxnK5pFvz9BFV79jPFajbOlM7UK0b1N/Ll2G
32kfMgDUnYxV2UXrmezkpNEIGKWSJcPVqXQKuU+rzZ8bXIkEpctoGIPaMEbaYCn2NnNPPVW0jfRP
A2PVR/0kslUdBYoG0te2ZBNUYncJTql98GsLkO5ZkrtBfmQwwJKkV33Ir1OG8ng+iwCSfyK5ukP4
rcbWWsbKRDDhAzCwIVRnswyk8iBvHJvpKs/QjVxt5ZeSdDi11QVRj09iLOLGeriXoB4kMweExMHL
0SaCFbbQsxzvOYJ0OhHskfxlPXySIytEPzTB+3A+NaQ7yOxIabEjHSsHy5M77sly/oaMfLCeffWb
0er7iWMYizQYlfUyxciPSnJKjYKjNnnWjf700pvPsUcehgNloebffWKQQke1Txn5/0+NzW4u07d2
4LIwJbz7ESLO6dUX+4RdlWknn3ojSQIsoJjLIFdKYiGNJHgl4GGRERWJREQpGQnB+YQyzocjRoPl
8uld/oDbAbpdey9D2VLvULcANHX1p1xCYa2cVBssDCwhCNYIAMyEUwBezbVXQd0xTLZfDdnFm+ab
/Li0jw5GWtzdsfuT2sZqyn4q5w+zoukmr30OPx5QUQPplaRKWDriP+hVGpVpkneL9F9Tz1zsOnbT
CmRK94o3lV5dIr3+x9J5LTWuNmv4ilSlHE5xjtjEwScqFmDlnHX1+2n/+2hqrRnASF/ofvsNI18p
ccEa07FU7kSCFCXTIKY753XIIQhCkOY/Sb8fXPx54PpntrM03Y8/u3OJINCeFCzBej3amBX5EcoZ
f/0W2l1Po1eOR+f8uEk5xcA2KnqN1mk3HT6wZIjQ6RDdkVy55eQf+WKnyXhAx60boy85D4dqm3W7
mJXOapOpeXWiSEEJi5ghpH4Vmc/A4pI0eZbFKrIRTsYb6DeRwi3YkrbjrD0ckvWWUSlBOncsTjA+
wMINvxiHuofJG2AKPlRqALtb42XDw1Pci8vNwl8YEzsScVyGW7nb3EBg4D2HCQrK7kuc5xUSbydY
lxJTxQuWmklicUEfWOuYsixZWHOOgNUK5AFArbHtzUTCSp/kW6m46a6pkyczuITpc1DCU3e++S1p
z1qIqpVpbvEXs4EB+aXd8eLPB6qsNsPOAGSOUvPhOsAETL9zYZiT8svrgs8ocRuy9iWlEj/ugCTk
q+QEA3NSPTjRpeZasys2G9bKC09de1QSDdAlHCayL4R3Q0tkJdk2Uc0nuYgIEyjGHDDpecJ7qQ8/
/dreOsK0Cu8SLmfZ2oVDVXYsi91m0gxJXJZVwTWl0ct6EGR4GjKCcnReXcbS/Y5s5qVcYwaVFzgL
K5ZMMfGq5INTbQb6hZtLjiVB2tDWe5B54F/asQ4f42T5zTbx+48+2Yr/Pd5FlslEc8UQeUWVRR7E
DXkmWpmytTdDhEB1KrcUgwWw0GD0KxWspeq2zddjuA7KwStUkfBRgwYVcuXgRvwxDnSYyFBn6yI+
o5Y4mXC5DKoPL4mWbqPvegT+rAz5qZbXXD3ovoHzK2FPeYBv0EyDaNc6Qe/3QE5f6M3e/KJAsbSF
agSpcvAs4h6HI98kQ0Zct+9jb+6Ucd4aTrqtGLIaLO4uinpQnYtZvYRq84kBBfzXk0LYYAVWhDsJ
RKrcu1aoA0oTj4p8XhrD3fb0tYE9DzL0Yzv+lrT3/DtZGxoMfdhWkMAkpwP0yuLGFylBhgYAJewI
JMFS4kMZirdqBtixBBWnanVxOdXc9LO3Y8w/We4m8l2JNRUDEWA4MNIVg0g2nEBGE0xY5nQRm5gl
g9CHUT/Ff9ldYGdRyyGD6UOXVhJxQHEx2dVJmX+pif3hsVRqM/3OUQa2fb8s4oNGnI8OKpkyh02B
9GyqtUk4rhTB8sxVB4fbvZwirGJhggnOQT6oLA9dTtXqOsUfYvaj9zpDHUwlCeZMCEm11+VED079
wIaR9SrSIKohb8LNWPsV2Cx50JxvneEjvr0ncX98HFug8to8Xlzde5LkRos+rQmlyiy30NhUbB9A
Qgr6rNYodyZOt9XYbiQGtW3Br5NhR7LHnQjU/7kLlxkt1Uvlt2RODz8GHRYlUAS+V9cnxMSPTc2B
xmVrde+UEyKcwsuWCWe2COkIyxgde3mSbkTs/21Gk6wUEmVKiGPlNWpudeXvwhDdc9cumu6ntnEQ
7vt1UHxa6A/E0w2ghqm1DbFBxbdKHAcl99o2m73ynCruyotjnERyJprOM9ouuVj5Ekn/nhoHc7pp
2aN08HnmMc980iC79RAQHUTy+aqAWOPD0hTaQdLbGNZ7QHotxfEpAzOXNSSaFrGZM7Z2i+PlW1hs
ZXghwO2MX19Tc8bF+4YatIbTCt1OeIkA4dy5cUjz7/8VvbY1ZHg0eOJoBMTAF8gwBjUoBC/ARNwU
MTY30Iri0j+PD4WHkArJbzDEDXG8Mf6IvI3LbCgNFgbGRjGtLod4i5GO6Ky5WBkZURp9j5zvAOjQ
eXHlCEFs8vY/haSgSnmT5DgbKNXhrBh0EROc0Fk4Fcy+u6fFMsfFaXdZ2zCgzBHe8B8YMoNW5iJk
AIp6AqCEi6gH4xe9HicUNxBGisTDmQ4CNXBjklvGf0yWhbLmc5g6V8onnkqffKotnKW33mzOfFqI
tALYa8wu6sRH+YBoULkIiVqoR2SdBZucsJYnfJS+/I+AgxC08UGOglbXrCf10hcH+FI4U83cL4x4
sOnLU4gikNGaL5EscEZLL9wiLeK2MRySYFWs1T5EkGO0TLjjD+EQAAYKTWQiaxM/fWYd0kZq9Clx
yw1f7kmnFVJ6EL9hNh+BnHT4d0zx8NI3HAk1bMDzhJvxTOszq1vxkHAdjHUpyIDmanPfqmD2dLyk
QojDn5QIbGV0Uyf+yGv9ILCHBgw65bAJG/2lPI/qsw/9QlDwEmp/zSjPTpT/aEGcOTwO1Z+U4CJ8
6uzi3KzajJzJHlqjL3iBJNq9S3xFrYnhQQ2codaMRAFv5DZogCOdcoadwhAcMnaJEiCIkDOfmuQ5
7J9T0P/EHUgiKFcAq3sZMrTKVn4fusy6nj4Y/m9CVBM+Xa3ApWMuQVqM1Uj+FUpgHH2MfIocs9kZ
bCTLGbzj1k3FTvom8tasXw+MoX0MAWDHTfT3UdpR73z2unGu0IKKU89jmoMtrKRvP6IBI1ixrGZ4
Yk/Vm616mP9+2ZCdU8fe0aughpJAN7/qMfK0l3iLQrhVVq1IK8YRa5x8ERmfDBSYri6dUGOSMV0y
tn8RFkCVsM3CkqOWfci9A8Zblcchpc0dKC9wamP/jM06xrNOAsomzAd86icp+czKx4muwtIJFm98
iQriQTRrYTpYntNRKpq6GiH5yfMT0WXWYhVKDdE18dKBc821Fri4y1wVuD5T4L9kVXPNHhOYa24Y
u067e7QpEqEww7CJcZdmTF/A19KuXnH05mGdQEfzBXCeiEv1wk1ZwclOj3WkHblda8y97RSK1oXB
KgjPDzvMGd5c/TjmzjnFfghLQ0onDxzSVAkyLoyN3k77zmH8mgtzA+KtuuoVpiwPb1YX88dqHNcu
I7EW2LG3jGXKtMHr7hHpZSLADZfd9CniMlmGMpCeiIudbevqhPHSRURnzFJF/zbsnoaf27j/GJfQ
xgiOIlWbLFTmgg9+IBMj6QKAisEa87W4SnvBfS7uuFWsGN+hDpJqJ6HH9aAM+TAQm0ldDeNeb3D6
peftd10fYOkIhd9CuBn8aBUUIjVbN2P12lXdDoqWxXawoGSoGYmUFlz/cB1F+5lH6Tdd/vRwgAQj
68on2zp6QXWl9ifhlWlJxDXdd5gmI4BNjebskKsex8FBw8oCDGU94SQhBTjKPNv4iJPdBH00QdQp
B92sYdk+HSVqTWnjnYJv4wBUDK/dI2+UpVdb7bNJAB6VJNVBCFRHe1fE9pZBdweoGDprkC+qXNDw
vdTGFBm+eBOVWMmzzkCWc4V8J+7Ykds0htBTAsRy6XAJOTJmMy4dzpvM9ZL4XeXYnFvvuVLx8DLG
RZcwYs2KO+3VdSrsJXcXnLnewoZGfeRQF0aWQ+xCi1Ngu+bBXKGrUP7sAC6N8YUEFwpQhdv0VKif
dT5T98DD0J+gURCFujIizENJvnjAmmzuRsGbDxoXMPg4Es0A3B1O+ltHrq/FatIxO+4Vsg258Pr+
SOjMmcoRTdBSG5VlEtUbMSLOqvIcMG8R0aYHqo+T8daDe0qU65P14xqks4QunVm5NdL+YsTxgqjO
NUYWixHYRLdv/gz1CSj+FYneMqOiKvDsL/dOfLYmXHR9eGOExbTkp/3idspie0dMpKeki8tA8t7p
xRORDxbcHMwxVH4fkEeRsgrVEYAclZbDWgXb5zq8WxMecsgJhCMgxY2MajhyBc+C7OJcNcPZDFaM
uU+6doT/y6rKGhiBL1BPB3xtrOI1aV/L/mUwX1IvWvIyZ4oeoPUx+0WytNEpjtSJ4ahpI9D2Hm2t
I3kyf7HwAOcTmFaL+jz+MGYEYcjNS3MtxWTT+Qs6vTH8nHPU4ioNl0cXq60TxccI5qzGGf4JHZTz
m4ga8xIjuvJ9AunIWuszGrlRmYjH+nrMmTO3T5H23RJZwH2LcQx0X384AsktjJYkXSZrLUIcE510
3xtrGpuJwpzep62Q3oJmCFbh+P2/BMtE2IHYRGw055ykCxvmCINj03y3+luggsTVf/W1j2tC34pj
6hCpifOyDsOwosNvcd6YcYSvsZ6ROh0kjrJ/IgaU1AudSWdQQJ0rlJ0QBUZMToj+gyRZvEMJlhsx
mdxlbsDW6At4MQmDE8ox/ZqW1m+N67ISDfwuxbIj7KhTWxjYk1DMQFRFNWO0aHZYx4NkINRfpqmv
qI5zjZUGYypMlnMLk9rpljnLmA0mX9OSSzxcXboOnGQXEQ0OChsVeY1OJDGSBQwu1epPN9JFG/qM
9vG2833A4yvuWxxH3lLRf5l4sktCdlODp9Kzyxi8sOOF+K2a+pU5IX+Lc2gZHS0EbCAVMSodFjfy
olxFJ8kS9OvfxD17iJpMNqaeQ2fIvoXwXTFDsTDRsXAua/No2aO6JCCAcrPllueU99JDoOqLDnXD
OECz6jaxqa4A7IN42jmMhwpAN6InsOPvgmIJgzd0X/IQpdW0aUZUOTnUnvdcBgzxd+4P27Rn6YAD
sRmMxlq381vM0dEV5jrAXhgCpZT/OG9Xw0E8HzyQnCZLt7USHFQ29IiWsRqaXcLsKle+YZDjFb8V
+hZzDKuAJREFWwraGlpUzMvH64X452IVqAdGf7H1giDyZwZ2oEklxaonFbn5C0esNGiLQ38gKJZt
08mRT3Hss6SYYOxdLh7HfZ6r95lot7qBFjXtmaNv1LRYMqfQ4VRGKPChw3Xf9KsuI8cYFkpnevLi
8Ahx16VSkvcAr3Bu9xmuqRFetw4evy7gS/stB42hzUuwdnHhKAco7PW+K9x1KHnombcPs5NLwWNC
/8kCauagcngSp87ZQOLHTNctvAewUNTvDsBdNse7EP5Mjc2CYOvC4O6r55JRypDDTvqTAWrJexFT
9QxoMMO5XnqzUYc4osJ7p+WNoXZgWZ7DkSjSAH/MvwGu0Fgom2QclyaG+Z0qE7mxYOOUG2m4MiD/
eC+oz0gT4lJVRKte5K76iU0udgtadFfTk8fnqRt3wf6lOJGX4Iv3GdhtAcBVoddtOJXKCM/daVH7
I+qkPXxk6b4rE7cmlFrZiOQwvZYBdqUO5FzGAtQMSn1tnQ0tboZfrYo1fpCCV177lnL6Dp6ArWTE
GXhMqxsy3GMLwhDyKOQbw5oILeTPeDV445KTTo4RFaKKY0wUBPs61ZdhzaQcOBOMTx/idUxS6ZTd
KqdYJjYDV35veEaKfsj66ZhTF/jcLqLSllpxCutPv8le2jA5CIjBPi86PJ4dml9plqfi4Jrk3Q/O
NQo1MP8O4xzGpVwukm0n3r9lOp2Ba00+cWrk/zwEorlz6+23sUgWCM+5EIBvWPGEliBZ3Y8wtqKQ
SX3zhKdJoxFm+K1wKeJ6lmJgqENtoyeqoxcNe6ym/AByNeU+C/OFXX1wskjDE/BPbCJeCuYjIGvj
SnosVT21PT+TZcdf5AgJcPoqEa5xAMkcEc4AcBcbOqOxTjvYJzwM6J4O3L+6hT3ZPChFgvDo0GRt
4iCjF9kNEZkaHRYbtoUhzIDfMrbOXm4d+5GpPxiGF605EmUCMTm/4/Ru0FsYAVUE/g8oLmoPoR5o
Dcu3S+tbgnFpNLU7weSJU5DEUI5rtY8uXvg3o7FhqxmV8MnC7LskEvbBbSM6uzopBBhwr3L8E1J/
bIG7WjF3LD/4vbgWOkFVh9euPM3eCNoFVoNRDkkO4AsFZ6UO4upBtYQUy9oOkZTP09v4DlK3Ma3f
diD2xfwO3X+apjz1bPSE2zVzPAxPLQTosGMzrEvL7EQTA+7YVsEaTZXQka35WlAEag2BVmCvUYgn
nkHeUIjwDTAzJVskQ1av3kryL4YeRtGpogzXnb8OHbt4Oo3i3X4q3P9CvoCtZpAYafnZJrRugla4
v0bT7fSiI6kNr+GuWg9aQ3SPvQ2L8CJOWjwE6cOLXN2qzLEUv8fRL7smDFrobqyODkxRIEbAXicC
ybWwtccP27EubQs7mSmXmR0sLArmsoVPZd6qBHMQEtl2gS1JpsUO3xpKISkVDcboA0zMmmgqok4G
pIEZUiRjAly1/0gLxkp6Asm8adN08KkUVQRN0jgw6xqqq0IhLgBCjcS1ztsvsG2DI5Q/3FohfZaw
ssH8KeNyJ0B3U1hvZoQ/LqPryvXw7D2V3SolNlltbxnDwZpqWHU/ZmOnsvu7eFiKd8ZgtiuAC5AQ
XNeExeMiqHKSv86+sce7GdEJ6Bs3lKlhVih/b5NBQFUQANj0/gTdHdEeo2Ix25QBgEbXNVjvnG6K
8z2LFdxAdnpUYNg/HyMTjkGzmnU2IaZfgOI5Hl19OizS9E+3zUc8c8FBbw/uy9TBjPEuKQpx1eMW
InJM6hNIvLPvoBbAspr6GPcM9pQtMGjG7IMumkOchWFidmthk0s7BiRe6dXOQTzYqzsuigbnt+Ri
kwFQcD93jKysbB3dCuscAJ4xzAZS5OYN2ahF7a7l8oqdU0xhCawHbv1d4nTEe475aSw8+Auy2kqM
lcru5qK66t0GIz8YGdRCuartEyIjk4S+z29AX/9yD68PmwYfX3sZo7Hp2+LeMsi1+Yd1HB91/ztg
p/mXLvoO299hupdwPEKdlr8Md+4EbGH/so6XPfQzMbOQca6AtTU0bwe2gWu5Z0morymHqvatKKXH
ac3nJP5JDGKipmcX9Lhz4/OEtJ0RQ0RNZXKRWV+P7QGPqqIQsTCzjMiNgvZAiBffnaIB4kASaesB
po0I1SZSz2qFyo4L0oUz7pmUIHDKkncD9EWbYyZdSOwgXAtpsmZK0qj6Bu8g5qJ4C1rNC/MY3tmA
iUcCqFs73Wtgc7XxgeZ6Pmrpt0UaAWSHSRUn8ta7RbUPDRH+TnmW1Kyu/i9xSBkYnqB+M5cPs5ip
bHiCaBzHZ1m0jn1xTOe7jRn+1MV+IE2oID5SUo8xBVQ/PP0uVMsBioxfruPQ2epgCZlRr4BL5LF4
3lF6XJW1kVAG2gUlTUPW74RKjMZXz1rOWyx0h33vBkfZ+Er919CTVumzM9pbz+peIxgakdaeCdld
tDF+6hNnTuDBI9Lw+WNh5Zpz0SbENO9OCm0EvQUPzoERZBNaU8SI9sFlHO+PyiUgcE6LL45C7kd9
8KNrEHrIMi6ufcim9Gw71kLnMhppRYUT0ZU/sRoT39ls5rJ59mcDCyNIp/ZqiK8NvxSWofTCgmog
+dMHwjqcgNZrDjfOFB448ZfSLyrA7Ol8tmhfMYC38OFzBkafMOuLxljhALUWcgPnhq1Oh9LWt70W
HvW0PIg1x6xiXRHifKg0W/lZ8vdSwckNzqVKraSinJZKPw7/m5XsNBHMMSSw63kYQuioLX2TOr9z
t7c0MlTlYHydZyLHXCS2pcm8EX5Npyw6mF215j22rWwvfJjEPKSCbTWGxy456MErPXDtQTsWwBiT
pGg9Ry5idghrza1L+g+WhUPOuR8PN7hvCP6yVe8YmCooz0AeIKpS3RMRLob5I22NivhSUIMMjgwa
URSjmf2OKTR6+lWJ0BSZIKJ9n1RNExeKz1GDQMYkT0PwwXdQyGs10E1jsTDO08nJ9IXT9GczyuAd
oCynNcessmKcqBo3KsLarxb/LDuGFAm2A69N1UHAec++12+wTbEbJGRuuWHY5gCRUCcwTaO4H9EN
yP9/5KNU+5yFCE8YMrVFZxTSidQ73XQP7WhcGa3IOQDu4ONzODS4yNRXZ7xorxYJCyqu9SNEH1YX
NWPefzBILqdypbQ5dd6LxUkJMC71P0OkZWD/B+bTMxrATiAiXa5QfS7I7xgacMYwUwGUU+ZiaWBv
S0zFkwEDpPWZV0dXF51IUemAg/Nm0Lp143G2LsUZzMTKSkyeMx2hV7sXagJxATVI54T/g0c9j1Ym
KVXoXDL2kAaJ6d8CjEjGZk5zqJO3x1woof7lEVIzBiM6B7w4L3gvcG2QBI2wImYWqNNDim+lkNVk
ZM7KIAcpppRUBKfjjkZd5JLg2ZlXyKsbpaJ5dZlzQNS3icZhkRvvCapSGRJFPFP6kEUffHcNvhLB
N3XfjEsSzUScIeGAkZZWVE38bkq3mBMyfhgydDp+bFAmEK7BksSKE0uA0vvXMjUN0aUIhyHHrjZh
kYgvrjKeZM9wbYmPP8ECDqd4bDB1gLlmqzfCrEXvOxnQlOx3zcdCmn+NgcvBpwDsSM4ZviE3UrNx
NAvDzuH6LZjduLPHSKN+FcKcxwpJuxh7s+SSE4XuSc/26KX4jNLeh5AKPiR1OyfitEZaby394oML
8YFQdcSMIkWPJ/E9PWIBKtHMQoDgp85Guou1j5LRldjGc7PJKFmYMTIG7Pt6X0j2R36TmaKgtzPy
OeETRCy6iCP6wU3W+BJwHKZsn/IWmGPY1teEslGwUVi3U36WY4HG08KTUKv3zfhWhFuOGM5Y5soJ
9l2E6PbWO0eOsLDBxsaRoUQNWkuxY2Tf0mGGxbsXf+S1uXJMljLDA3K2VGhoXIt9wBCg3ZfOt1fl
lxxvgSY2nzo7wYofZg3FDH0CFbK0+4ynVINe7jnVe9z5RcUs5tYeP0msSGkT1ITgwXkj4gcI5Ewv
KnYdFb0fkGmCbCjJyIDwsFXNnaUYKbNQxBHaAhiZ539GZiLw0dCLwVy0vgTsNhQHBl4OSxCXBnXd
Y5XlMJRwMyYJmIVIdWEbe2ShitG+RgUuLNFZ9zfQCGAfvcl0wMEESwYMc+KRfAnnBjsNlXecrLl/
m+kKOoGkUDyyZvhTmeGvR4QjbnbwFUy0e2wUWZVo+wUdFhhYqv/hlPvnmAECKOhmwKFJhu5ylrNI
hFcm/0sXuyoO41FNL1IqOrN/HHEbRio8EAVUbsm8fBaEE5SDx5BUHxx0khsSN7uhOJC/Qt+psrCk
JRQXjdr0Vv1gY9n1FzOIYRHClwUJHG20atZfgD4gwltwjDEfoLvG6M+B1xpEd6VgiVFTt5axo5aj
9qSxiInaNnpRlOkq4HjL9FnD/HvAZGI6KPoHbi/PARNYZFMU5ywvuVGE9M35bjMWadpvGI/wAhSS
Xsz8zgkuPWIZ92vObAUCpRAiseVwupPS7LOoe+b2hnhQctdlGCFzbmFL4wQ35iOsYyhGEr3Fom+Z
ooYgVl1PT4bGSX7/RNtHTE5bB5rKHC1rcyK3tiF6EJVQ8eGGBZQg2EidC05dSXeKvWVAvhuFApCG
vA4+FKukK/d4iyHRxX3PvDFzq7kH5H3gpEhZIDoYPhf/lc4wjaxxYTfYLHqI3cK7grEi3NsYQMRj
whKG317x7YtHLUSEzPnxeojoDGQGJKdz3l6ENVcE5cpzWtwS3HWOPchdaPp19k7nt6UYFNcYStc6
to7E9HEdznq3ATd3eBIz/CSezsRnKjMEJyxQjW1loBf0pz9KEikxegc2Oc/O2iCBZ0r38HFpToyn
eaQpWslS+1GmDzjdCxe2CoFaHLV2sLW6C+uefUAfZL0HnAWwNwVCmrsR11vu3fbO0vKQLUFKAnfn
B3nAu+IinSJP0823HNoFzTCmLWKnwZdwHIo6grqQYe3WzzgpcERkhK2/OhU85SEl98RC9YkwgwuS
XlgnRKg7Rkw1amFOXmb6B/ybnkzmKG3yLoSv8ATnclUaPcOJb7P2xZ+ble+b6H4wWtffAQAgS/W1
dcD0A3pGRWAQ4QZmxNGDpZ1FTgN7pbsL5aJsaQVk7EBnC20ZolCqJeAw2ADhJs3DpXBiusY6nelg
dexyWRqPwCIadTfGgQlZP6kH0p/iFoCvEZarjGSqdy59IWPyyXLYZZpCsSh5YhgXJNeaRctLNrHx
n211V1gGdThTt3estGCVrKIoXGuIXmrdW/AKNbajjE6Yx1iah9HZFZ65gekmeWt1/1fFh9J/HpTP
AIZ1/wVCJ9WMjCWkw5UKgHZSfkN6REjNRfAtB8IALwq2EItdzvF2Lr8frDyQGxspnHUDtOI+pMYo
6CLYpI1GZHuzkvFQU5+YVT0KQ7nZalonhjQw7+hQhBo/IuYzEzhazNF7gGpGdNLSsJ5QKBXRWpv/
yUWJmRsfKoT8DKlTQJOYFJkZv8M2vSj8QexEqu1brAUZX3DGGm7AoKLZqunZKq/gbT6DzSFb1Hj9
Iby1FcJtPuBiLlzw7noi9UF4Mye41oSinWP3X2R/5i2zZnpgHsIMpyJDsTqPbxnTC94i83S5drDE
8Ie3UeOdHJRo5/1Xj7jHipctB5z1Jm9D7xXKVQNTQyYvc7BOxfk7SvnkT817SUFvyCtC6qBhzI31
uQA1DI40aNiYPAhGHg2vef5bYrkvYgmsaoo64IDs5SaBFeCXAB3pFfIsfL4GF745Jn5QYLZJYu4s
DJKnVgZREponOggNGwbhcgM8yqYV71+BblFzsvM7m/qyw97IgGzEVKVrV1qqrSGh9Gr8I4is06k7
GdNPKgk87WXoYDVn33gmbgyjfyAs6Zy+GRCVmBmFeAXnmBtHayX4lLM4xLO0yd6Lzl4kHJZVgahF
i0kA+JsD3EtvMqEEx4v6GJvB9zR8M+q7asAd4hXwkCBhyJaSv+5GgkPtDiHCuxyuHNOrIVC+hIkh
cpFxX9TEeAk5Nqm+egQJkFNGBzuHmskw3rgZv42/mgz+bYt3Ckw0gKDZD1FOkHlVWhALugf7ngq2
CCj0mWWGensblRB2C/enPb4WcGn0ch8nG+4YFjqQ1+OsHXtn3Y1ArLsSWzF7BNKPzoMRndLAWKXC
O+/ArNj9Azgw43NIGPDvxP+nvKnUzX0doboqd5zytufANub92STWwn3Fp2Pu6WBKRBvQvl8A57lX
rHGrWtuUnTTO0M6GErWDTVFBV2y/l5RZdWct4sF9clL4BYgx5fed7f8KnbPdeZvQvqO7g9DbsOIn
/8xgcGn2cLw7/PrF4hlzIxPWEZO4odcWDP9EyJG4L3a7lUalKq5+kuzaIULdcKwh5ZPs4SX5Vw0/
MDaoD7je/bxFczA8FbXGGBWlMMwpp7A/dBjfkYMWiZqsfVEsZW3OP02mMq1keNncU4BHDR0leoGm
zqHBR0uVnQXy77Q3FY/euLu1sXqjMGinUzL2Sytkvl3s+r4Xn1H7CoKemaeiald6VF3mQu+ReFOY
8GCoLz3yjUqPtTudfHyDEyBzl3yxYL55pEuXl7LoOZzBtY1rjZrZVZ/TDgqJAgmM83neF81IMfGi
oCZyfX2B0VYd/usruDvRuFTRfGAj5DFVjNLj5IOMzGfq9pUWmVfTM7fhePVbag4jUt4U40IZgmOx
9xWM+b+gPVRl9+z6xr5MNo1O7ilapiAiawDLgiRH/Yb/GV24yVvLU2PRqn/czAFpKh48SRlrTX30
EsJ9GIxtGqSHdMjWPIm6AWOFNGC15NVhCiUYvlQagRmTOXWuy//ACBJT/c7wN1Pned2jbQFiXHcW
HmQ2Dltcb71MVBgEcQkwatw4kPI7K0cFQVtL+EHCDM5sDgl5HLJcosBazrgUN8wpCk/bDYHxTN7l
3MID4eVy+G9EjRg1+T+t35FusrcJ1BNSJq2jA7kwCP45OT7xtEDV3K3buj/XqZZh1eljyeysSyat
Kr990TunCMS0xsQlovcVyx0D+w6OSk956hrzGFGBTsx0Z60Hlid+qrSHL7Hz4EBYV765jYPfpIHh
VXXmcTRfU6peD0KXinCkSutnlQmCGzYZo570GbBMz2mZCw/vM5vcPUgKtACZXe66Sj2pfvnrTc6e
mvbQdmhplsTa4ROXLoLjFBN4dfDi4SlyYQXq/ruL726OLlObPSaK/bp11aOu659sGDek24/n16zt
z4EbnIICMv7U2+cuRStjUR5pC4PvqONspOKPowbjR9YzEFGXfaz8mJaOOFX7mOv+beRISbu7dF2i
l+VqbxPjbnbqmtcfeHcfAEczlRc7HS5Wi6yYbTQ37gr4BiOj4DKYs7GsK2UdAXVQ1P1l+BE4+jdo
MYqbvn2p7X/avCWu2K/vGNw/CZ/X7ZIXAS8aX30uwKSs8Q7dmSQj87nK+23XpjuHVsNjJEuBoyJG
mi38f4DcMuptW9kWvco3mf/13Ydu8YwZWzGrsUcdRIKVhrIkvstwdOSukkqhcUltMc7N3C+KQsOC
WmJebrV9mjk7U/s2aHeGtPXIYkajyGU4yqg/A338MCRDi6WjK8U+LFtOQGRZWM7Urw6UWO3mZY9I
5vaz5SUr/sEWkykQXdUe3nsOEjNnys6hN+AL/MChBqy3QRSw6FVpGWnG9XEzpNE65v9yeY7gpbYL
I+mYZ8p/ll+9QG2U6cEqwSdMi4udCKWLcK+zdEZQaL06pua3W0InNb47Yz1rP715UlglA6Bf+GWD
/WEkY03+api9o4Wb7lR8U55zniY4uoZjfAgw36aSkSFMZaTHyvuFig68HNCk1gtoUZ2ns9PQysDT
lZKAmRfk+4it9P889wrsz+CcTyZ/USTBKjcntgMBMzU/Z7IsQhRJ34aoiHRIakudIRK05H0xYGzB
gEOFBIclNQ692stcGUvmRr5HXT42x7Qczx5gzoASyfGIVd9FbHOvbLDYdGJKMKCGuUFDhkkb+k7M
X5Zcz4E27INe23nu3xh/kBlWwHGxcvMo1eZAOFwUfFL05c5PCCIXo9ryEx0p6wSvGmYP2QFsni4q
lx67WrjpWu0/59wnE2tZFFjSImepQ3XBxdJf0S8AiLoYKWrmm8FlFdPJUGwxnvIZhPfDQGpzIKHZ
0LNCbJIZ6yKSz85a+5LC5sZk3Ma1xRKC7xitg2vVH+vxkHHLhtadFAcV1+6MLAl6MWMayU3lmCdF
RhmhurTVZlAM1IA8AYbWFoWvdqi8dZgekOZ5sGTp+o2tNf4Iszgt8OLbVRWMrs7DGeibGx4lKk+Q
o9VqaDJpeRXnzocrES9HXAxU4GCLkEkZBEqWDv5uizS4ZtMlUCBlGcpFoXysQ/05R20hQr8ZMAHJ
rKh7B5AhEcbP6knwBqsNnuOqOxpQOjquejyriP8aQfJDvlXTpK+qh+CnTHCNviNPHD34tEEEmkLa
AyOtu34Hu696GiloKtzPxiXt1pRxwNSjcjdHbScwsclHLxg8IB6iJKYNRZ85Fxt8tHhbQJ5eJESZ
GOrJsLVjONmiNBoLGBvgMy2NPuYavFEZCsnQC3zTJRDjWbi5TRczuxWHaDQ+GxDkDCQJrREHR4dT
t5CviPqmEJX2OwWobPmYtjq+CYmdY9HU8x0tRsphFlrpDklYOI/H0f6Sibnddft6KN+lDn/gv595
TplZG+rKhndLa9UxCnYo3imRweUA8vF2EGpJrrQnwVcB1HSczhx4D8gjiGsUYRebuKI54SPa2Tco
rSwnCG64ImYOAzHiciAwppG3Hpkw1NCCVHICyl6TjgQrDjeaPnPTRpLYLQXHAc5pszeqSfGPheWx
1Mj4gU0CHykpuIfhKFW/vQOECj4LOUJMkhrj3UWrDBKDvkcxTOInQZi4wy0J4REoBcutMaJuDa6q
+1H+1wNSgbnzXuTiHuAVpWDGQl8ViAyw0cVvhlaNO1wEQOKpQ/cXateQsHjESGGAfRPQFQIwSjuB
35oxpH+h4qv2Hj2WgbfaqP7ZtMeWAiI3X19H9wiDockOMfNTIRTAw/ON1zCO1xl92KREgig+8Cjj
Bet3OkwZy0Ly4Ec4uObB6MTcEJvykIGdd88TktgIuA5OhgIvqv8C7FcHi7Ehny+KV0H5KmsmbfFE
+pWLCdbTxIP0tPcUxyW5RIs7HwwuK5B+ODw6eLEcFBqOWJwEZ3nZPkGsIELYzEgr8T/SHTgsZ02z
VhlzRTHpSxpnrn6l6a3NOySWmdNtcv5Bu8kJYoC0t+0shQHkuwGQAoBglMMBY96FyUko6LP1Ars+
ma+O/dJRcDBKY0slaEaIA1WQapuMSSaL/GvsJsr3on6xKlSgXrmuWAACwslQc9igH8K9ogVHao86
HLFAp68tMEmTEQ4fBiJuVWA1wOhZ17ttqf0noZoTTV81A2XOT5pY7UHwpHsTiAG8QeQpQj1T6ngL
WvjrKv+mgqEVsxLF28bJGgKO3apP2Fut7Nh8SJgi+jM4TRFMKRdipAOpGPMBhiiiX4pb0QGdRNpY
yY3UGi8FqkaqETn9tPQkJQFWrOvBAPOv31EC6AHmrABHWoWayKhPpoLaKaF7tUQPKpU5kzKOQJcB
oEh+aUkZ+gcMo1DIZoxXgMk6CLzTtK6TrYeHojD0nWTY0tuD0ou+idYKZGgefiPrJyMYbwK5JGrB
bT5NzDCEGvN/JJ3HcutWFkW/CFXIYSqSYCYlKmuCkvQk5Jzx9V5HHnTZXe1+lkjg3hP2XtthnbCY
60T/txg3kUipTA3QAjI2KVDK4VqHoTMnDQr0lpeFeW5NzASfZYoIj6rcJXTZdtcYDbLwdSz4fMW1
JQoj2ZLTZvIH0VIzcSoh82r7jkmYSjxx3hffk9mta4hS6UY0r6C/rO5GURoan2b2MZrs/mkAJUEx
e67YPTXINOy9npOpF687+ynHhKdbAx/Cd5o4+OIo+fIaItMB3sl6rBK/jjZzAr5k8Z0hRh+JSb2Z
Lr1R7EXMsUC+yR1+QoXIISaekXg0OZzpola5lDLKDz4nGZSzkfwDFtG4kJ7EOUIbZDou6V7fQjBK
xSrD1sfqtLP5bFfYrQDd1WmNCgo8YQry8tCjO1/q84xMZyl0XP/MyYJgp2KsEMek6DcKg8gSgng5
NSDT8InhBHtrmIctOpBIbDkGcjWi2GCAY8yRcWzmAFN5qhuuyuZeoslLxISidLwEjnFqnqJO2bO7
G7mq3dHayTtpV886t8mSGyQJ7Mv5MF5smE45XEgUfd3i4BBgK8IXqzHf+Mv9xGJhTz9T/YMmIm4B
27CLojaSP9VoCLDEDFFQ74zDZ1a/twRiIwJC4mJTWOhg1FwWanBEGQu3jlD5DrKrChAR8mypJHyK
E5hiMCFUz06HdZGwNAYaEOU3B5pFLrJn5V6bXt224iFz2N4dpPbAw7VmDTJF69Z+klVm99KxaHTh
15ieB2ucGqqDBmSJGQ6CmIhT3GxtQwYQuRSvkgxmhbUg3zCfUjQp2wrREwUnar07qXti/K0naty5
Lk8TwVctRwLvk4O0cg6eqdRaNiOjo4KzQvcLmsBL29sSUhRxHLHFR7Qq80+bqZHeW8TkHEIe4jkm
hZNBrcJvUNLqyRKo3/ZWf+RwivDNVtHPWGK27Q4e72zKBIdqpJyzI49FgutItnB29mm4nyYvpXxw
HOOyV+oy2r7WPbH2lQmjNmp3k34HRWsATEOKdAMNarFu1Moo/SZ+DLClSX+u2/Jdi25IQqJgeE7n
awYzK5y7ExLkMt1afXA0Al6sda4X1BWcAR5P9l7x1APVRUoWDE+zOMhw2asrY+TB9MRf8BCTKRw0
nR+M7cvQNPRChKdUBxWTA0si05kvSd8dpmI8ym5Yf16CbIdPiLuFl19kjhigc5A4ImkKiUtS4o+U
xYvAQBdjOOg5GV0jOtVq/pmtAdo4ydeJ4XtKSBQf8Ae6+KgLNrbq98iHIksD6opzByKAHRCImmbU
Yu1lztQ9ii+W/9Dm0Owio6uBG/ML6R0+MBXD1ocxm1uPcbcE9kVWe2oNF+UaNgPmBAhqccmt6rL2
cxcyC0NNWzvlMYNHY1/hx/FS0gdU9hZogTwcGfbHsswr0Xty9JXsplmHaGb5NE0MNUOW5aPN+rFb
IUgjgYkkDAX1vuU8WEOz5VgwKURGlYh499hHb6KIiZP8GIUvU/BUGtUuFYRk8GNxQQnPAaZl0cF4
l1424oDD/lRO2WnRruw/B3flMRJ1NBJNQ07TcCVmyXpCczm+pNWXrY1rA82RjuFF3hUzrDcLYvnF
irapFxAWyYqMtzEHGZLTwEyskD0GKHrlKzmXRO8XNk6ltQ5BOPY5XxlBj9yItXULT9O852bU+ssC
oyTzdZfxhkv8KBkYmMoZopZShvb+gEXHy/ptyk2IjWATJuO97KpzuDES1VBMvc9bWyYsnNG2dS8z
1DSJasogi5T6JuTLWwjakzQcMDNagyqxxU/ACpcFR/li0Yp4WbAhh6SYaQJxFHE9aMAyGC9p47GX
FsVKV3WEeoN2fTJ1VPY0y84D5RHlKQcNUTUOE+eEMWL73UOgH/nomc83pJ0QhMYJrrcpEx4W0Aun
aHkUkymXOCb9c4iZI7Eo7wzjoDg7b/b/VBps9Hrgw+TkZWRPONMKPM4qTV+SpF63sbGfF8fXQR4G
PFPyrWXI/NzmR1c2fRncSQ3Up/GGPF3IWQBeFQX8GfZiTj2oKPX4NJDVwMXrMNS01BOCts+8CY5i
VG2X4lfLCIYGEhuEtzBFjpV1R35TFF96CaNTXcu4xKAWD6tPD3GbA/EIt18oPZr7oJisaSEnwTPC
uI8OTRbJz4bWv/WjiS4EXCBK28x+Gvt2tejlRauxQ3CYOYa2yd+m+mvKtU0GVmjonBu1qtCslmLw
tfBZ3AaL80NL0rnk97keg/adqNpbm+W71V6Eh8TKwqWLRuEkJRIgtbUa9wfe+lWeEIcKjxr6IAMb
PUYsw2+i0fFkJEjIZznTP1SKdUgYZQjNx0p/l/FZhbtc9v+awb1vuK7A/HWtwvCUYKvi0Qm9k3xn
HpfFAI5K+BBW0/8Tc4tJCEu/V4iccy5DQs2ZHSLnSbtwkSQpmhXOULaeQUvczjPr8QmLNOo20Zf/
yQOb9ZS82vMbqFM27LuW4Q4llRTttK8NkbByGnJk6dAh2Jg6xJcgaMxU+1wY46nWy48m5D4+/+E7
w/pWQIttU6zUIvDVy/ihS1ihc7I12pbqA8oilzuTn2s3vbSMRVObtAN80S4SkgjJiHxLXjb64ixn
bUXtXvD5yY2B/zzStA1baDjyKJqjkzUeOHDhlQW+N5i+uiRfUzOhADTgrLCxjQlCwodeHM3AWqXG
U4UhyrbmXUbHPcLpFxaUEb5wu3N7xyDYIBuO9bMtKHqaMw09qEIlnevMm9SdTWWLUNqEZ/TbooX0
mKBEu8Qlill/NhRkFrxyJV/rNgvPRfVSROwl6JyQvBmQniQCmQuYVsfQ7x0m/DxhEvPtTuFN1fsj
E0o0O1JX0IN/crUz85EXRIZ0+GFG3jsWgx322141D/JCRmHiG4C3OqqkBDUV+9GcGVtvaRD5fnT0
1wXTcXdHLGWadmTGfk/Dva34XmlztowQYFZF5Cvtk6f3Ptse3K6YuYfk2R+Zfv6hgCgdEHsIpQCU
qKGEJzMpoZxnexFRdzAUOdoiG383jxPMla02ZscIUG2Tzq9ld56JIzM5opBOZzzpapfv/vhozHdK
xuLCyw5YoHQsWfN+I1exqvxKXo/4YR2IRTJf7QdwNKzfATMLKiIFLRVN9w4Nj8Rj4LpB5n0UUYj9
k5ApTZQUULnqV053l2mPzDhArzhRxcAHxV4N43NcNdzAXRZfydVg/OakW9JxPnau94R6our+ZWTe
VTSk9DNxwWdiC3As8EgkaffSt+uI0lQl/GoDhHO+9+4QSF+zq+Wp4uhBycsV2fRri49ijL2PZmEh
0xsb0/gXpTtuEBJMD0n9Ig6SEUCwqkZ7uqrWxhTMzKFuselWVzFLSpczsLRlld3V2rfYrA2aSxQf
4gZZUtRHpEv+0xDMQZSLEwNjRu8Lzk22lYwAZvZdwy52lY2Cg6lYNpM6s40m4gMRigtu46jM7pVK
6o9hv6TG45idDVBvIrAjILHr1q3qUevpCBkGkAFRtl54qrMuYhKsQVaS3+ZD/OmMVan16M/V30LE
giKOZyq4oM+YS7SqTC6E+hNNvJSIGJP0xstlFu65rSZfJN1aW7NZ5ivnIp+j6Utf3L3tPTfMwLnO
IqD5ZJmlmnIK11X6zVikovbsNwsXaodwpNzPVrazKu+zIAtUPYh/SQm+6v5bWmgV6HMBt8F4Jk3P
0o8zLPVWp/jJUVxUlPpw8grGQexs62zcaNN0jfX0YGXM2ud/+hhcG+/cF+auMfsznuukXcE1hS1s
bccm+IcVJEy0x5D30XNcfJfOU3Yy0Hxqdn3sLI8gyS9ifGNbOeojo/8AOQq+eBtwUoayQlJZujh6
GGjgmPD+AeQiVn89XRnqMoiXkXRYGrOYYp0Ow1FWYsquYzc/Ms1naDRoPXJjZl0jZzEZlqRCFLxf
My6F5jOL/5lGv48AGSzWplOunvLTBoyvLfpISlcqIiH5Juam+875EBRYuehWGxvZKiPJsL62Vf0u
WrVxQEk/dNzsyGe9dxF8IOEaRuuIdmkXMYyMqUjHZ3mZo8g4w4BQTZb6VF4RhWXP8ANthUh2DYYR
qrYCdDe84vRhXvQcNUKLmvBVal3lO4H3OdArihKgLuZNZ7LWJ4Cccoh79KUKHiXdoesIWhH54rM2
s3rrnZeeXZbLPpq5Y4qMzZrSZ/b85xjgEsKHKh1BO9x0uNIMOhqlOHdeipE8XlN/cKMsBfgtKg6L
ebpqaVulUtdmXW/r7KbT36B81PJiB6+uU5QjjG34UZ3IHSmg4E+ImJJZkp2HhMHAId26VA5hca7q
hoxjthvdV9+wIo7uFBCbITaFkD9wiHct9KxZJ4m9nl5Co3yU2ffI/9zp2kFlplgRmtYM+441IHzU
7AmL+CvFsscJYnIgyKEk3QL9rxgqqbsZpk4oiQpNZ1JJkog0u9jbrOKUI/FhiEK2R4KWcSy8nRLN
iD8YYVRvThlAgWCFIDzc4Zb0BOuNz57+ZsLOIf7MJrCzLfaNZ637BMSZkJbGTYHMTtMKvCb2IaEK
4jDlGWgW3K3MsisoNs6Qnosl5KP8qCM6fuQATf09VgMlN68pI0cXXTVCDy2yV2oJMo5yM2IGyj60
jA9uQLuj07q7EqIl7uNQEsw8Ll9WHHW8sMy+sWjfTjxZS/XeNbC1l01hGXejld2LMbBWLJ8uB6UC
KhWsNQmzqjdpLpp2vKh4raaR1EcgAYa1H9t/csNy13BfQM7k6BKVD/X8nEJ5nFlVUJEwNh49RLsR
RxeniQ4Zc1LujAqDeglIn1xNxw59z9jb8XfvnOr4s/m0g4c8+HJ7HeRWfacOPVDFyPfQCvtNJopU
LlKjOg8hgTA1qYH/oqiA84wArP1xKE2TKNnIj1Zlzx6fSWsgGgx79AnkprA96VnXccwwPxevWckP
B5FMxiDTYl0snBMavgeSPal5kKEIQoG4JpEsMgg1eHPn8ZN5gV6LDpIPn2vN4ngV5Rn7e7UDlO4c
MCHVCnHBQIuIOos+0+TCvUusXAh+6Fm1dX/4MhFiUv7UuxOa9hxJEi9XTI1SN1uNn2ZGtzFx8fFj
RP2nlxX+qCh+0gwbSs0cZe8wP1fFo1bdR86R8oOEQNnlM98NS8hV3P0RS7uOHLJlrDBfK7sU4SBz
TZm5y7B0FqcSaN/8GHp8kIzOe7BPZC+ECM74d4h7isZg59qPLgu4njGrem6fEpQRrsbY1yRLIXqw
GdbnRNtN/CIp8greJ8qCUlfQDP5jeEdijNkXW8GV/IlNlTXMJSBRaic2zwfXfe6jbynW6YMwu6Ey
hGgrbgnQhYgOh3S8zuO/ItAYib2awyoguZFGyAwMzmiU/7Cg2BwVTJ4RFaJAn2PcYi9ZUyFUz0mR
QpKqakIPCFOu6dzjQhPYB8hdEjW5NWGLY7Hjg+uc4U4Byd6UPwLfHl3Xr6ByIBSMYCqjLUSNZNjc
gg6rMh7xzZRDB+XKZm6Rzt5ORBySn8Wk0umdtQZ6i6kpOEJmaVRrrCBnSpE0/HJjgMm4y8zzIltw
osNbCzNCexN7GsBxoJRLxBLDF3E6+kaZIiMGZ1AUVFuZ3RtRcVe61VHtHoQKwR/0N52hE1S4zUSR
LZuHCP+j9QQBYy/lHZ+uBLB29gPLAgaBM+KpBkUZK2ReXBPcAG+x2G85vHWiLLT2p5hsP8Q8jWGt
B/jmcYS2zUkIDNl2RqaElg49+AtKauiiSuruU1RMKO5Dfcczi0CfOROrnmHuL2SO0g7W3nlGpiGD
N1B91Fry7FgJFyAontFmAR9u2AkS5tIyxJdv1nqIER4NVO3azQME2VnqRSBJ2nz8ux5Jx/DwdWbV
r8j1RjJXPfHzk2UEYV1jX93yAs0wn0lp4RUpqRIDPjGhF1Yg+2x7QBHyP1544TIhG6z6zIInheVh
W0ecl+fGedINTRoR4eJY6peWsUaV6GMm2mTd1faTmBjSzvIHogB5C3xGdnJWBRRphIGgD0C5aABq
wSXlS+tmOeqpycF084zajYpjsF93mBllN+Hi3VaWz5EGNswRMFsM5JDzI8LgJ7C1bNsZvKdcjeVz
qiD/NuAiFb9ZHr3CklAdZx2384YWlwUHRYP+W1XoXfr2b63CgnMClZJHB34mQqsjtmUew1kzr4Ut
oesJm6G/PD3PLu46L/FbKyXiYEa4gs8g1/j4rUcS33iUb/wRAtVo3LVJU5iTaULJLlWI6BDBccUW
R1txptMO+cApQDqGYHgvs84CQVPeF2OEww5RVZSBTCO0KBj9DD0ll1eNCBiQYYawO6Q47EQtmSr+
1BdXWf5GjnZUnOWyAIjPy3ZVLo9JNG2sGdSv70wBP6lyme1pLV7NRQ1uMybRoivfl4k1DQ5UtquC
cRE+jlOMfNzKh/w15/mKp/4nNVR4UMGnVna/DbTwmut3cCvKAVYy8C84PdAY2/M+rKi5AJCJc8mN
q3sTEGO9eHsLDpA9pM9zW/lmMBCqpd5s3XqTuZKJI1zgrIgrUBl3Sv/gDi91ljzkzdUe/gSIjtG/
JRC3ehvObAdE3bnLzGHTVQSSVO3Ri92jjlbBbE4183BUfoSFBKumgzc+xdvIJovSfB/MkXvyVw0v
tcJYZd5wJLHa3DfJb2g+6/N3GNUPRtHj1CCEnT316BkbHV4rhyjfYJazFqqjLc4mts8jnVNesWpu
if3o0T10sOzNngzYgGEPXswAtQoJlsS9HXjIHLbnhbVTpswvFhYcrbWDF9AiuOtpoIWGWyTeuuqn
tU1lEGsvlpG+dtZ85Dpepy3Tn+Bc8nXpzEDyj3Ga79uSZTBE+OGOzYSzrK2KiWiA4QWIDXdNsm3w
Jaevs34qlwsav7s8+UinR6Cd3FRoo096u5vafzRcTDRoyXUzIuya/9Tvvc4WrxEp1qW0SGvO9WWn
cUBVrUlXBjuByFrGcNi42f55x4JNO6v8OX8S8yj6EW+lggbrfBuqwHrpw5284dKau2xGNeN96kbf
XdgA2CSdUZsFyqbJnwUGoNlb7jQ4MtMm1e3HFrl0CEC14tJ1cZ96O85l1b22HkGZDFOQ0bpAFn+X
+IqGX0HiQ9XJwM9gbLhKW4KCgJgOCJ0AHzX7GQ6VxtAhTCCHcnBFMZIXNfoIWT/C5TgahAt1enwH
1sMxD3Xmd1IJYVLV+ZJ20OmKZKcte4LGUwXBPAWGtnOCSxoeOSkCDil5K+uQW27ldcC2Vi4fF06J
gjYq4dIWI/eLi1Im8Pgk9jE1plbe0KkRScJWe/BVJtpmtfhquWuSvU7fj8JNpSupA+ipawtZ4TIm
z4VtnSme73jq18qMtrjKNnBfmG4pu3F6bEq00nqPOSB7nAzQhpMagyMJ91YenjpMB22DdbFA2dB8
N+7AVLveNDBUKmaU4iUTyIFkA898rvWugQhm+VX17jAgU3HgIve5KcgWVJVbjdvQcje6jSrJj4nA
c4fNzBFEdnqtbszhjOqBSuM5U72jO5qHUfvQqbtqRnJDb/oQknrlVJNjIDWviTfJYEJOgbF2rAK+
2b07AY1W0gcFV9mSqUT/eXfhJxk1yOiaUj8K5y1ZWpxsiCMIvBr3DTpFlJsoN65VtrcZui3hm3Oo
WvAHA6Zwl80k6VRsYUJvYJAntBsFaBrTLVQhAPuYL5zd8Cnub5FJsdKdTPOpBq701eUnfvOhPGkd
x4iyyzPsxKgaiJ0PXr341jPwo8oIImho6XNGMJSeQ5djyLxi+heEvy4QHVwKKPlUv7b55bedzp4Z
yQZrjtmFl2VtLz03zFK8aqx7w58gI8jU1tZ98OTmXPnjzoDq2/O8WTpp8yzFw03NLNRbHjIMu2XB
WJFStWAZZCv1ZrZDcdgEqXVcJm/DcjgCgyk86JRylRKFbaiqxh+5WZNl9DnGoMnE0rUbKox2KABo
/OGce+pRb+/B3pLyJilIiGnpEc1AORqdQkQtdWBkQmZ7NfAZIRJb1+YqDlkH0VRam0RRRXCy9ZiG
M7ZxAb+GGSpZVhYwgqeRhMceak05ggGDPqasQtVEQDUzHyt3qom/dW+654bi3TlVMQ8iZUt8V7Tg
QIKXAf6WaFTGhHH40Pt5+Sl9zljlAELe6/SYta86oogZoUr1iKTTZwOaI30VWFTJyEkdtVWloQGn
w05xviQ8GvHOgvth0sbL5mKK3hPjSe8ZOKAVkVi4HnhGxqghQKoYY7IWU2qKGjiFFFV5R71En8H1
yEUNO3DE8L+N72kA6S+xSMwkPmQkTO/QIlWlvgOCIubuYn5tjBPWi4gtDw41zdqm9ip/npipBN1T
V50wY3aGj7qO8pDZIySrx3p47Qt1lZMsQ0Gu9K/QiXOqAWm8ZbqBoR5hZ1Hfq3pxiuN3jtxrVNg3
vHO8vfB8ybT1Cc0Aa2ayJXP247iw5WnWWpbtVLKzHDRRUkUbMaL/1thmMpT2mUl2xrfngOPxrl45
+2RgHFT7A/qO3bL1KH7zun5ZCG82w+TRrr6t+gYhjG6Safd80UzWKZMEXfq2g2hSved87eKf3skZ
qB5a+ohxWwcD6iJOyZh/SbyeLPukUG78kebcf22V7EyMlxkXECyhM86qOD9dJuvdbtdxtE5JMJwe
jYRxLWo4FCs8TnP0q/HF3Fs388qODolsa9yb/cqwKWzYtz/m9Lk1kkQkDeeIiQFPipAe5W8HhUtp
Y/TLnYzMzQHpuQpqhDaHVmeQbxCbrXk2BpdprQXY/CUEXocFz+LnOGjG1akXRgiY+KgTnU3w937+
aCwlcjA2mfnyZyPkofC4RPSl8m2O4Ab36lS5oLmYpbmbWNuJaDVTzS3Cp5ZQiLLiR8cR0D0uOP2t
+ii4MWhLEyKXWXFowCEs0ZKFEe/cYNTbQcXs3oRXm1rEHvCZ4TiRr9fOqdHMYMuKGzwkse3MJJrL
YngbkDoudu2EyhAN9mvfRcc2Z50vAFgt6+9D7Zh7+5YdEIGNFs5UgcuYsohDZJRXy0/oOaAAd02z
beytujzUxkNv6RwzoMucj77u9rRAKv8mfEHdwm7Ifgjm9wZIgKe6+GTZuvZrB/+3Yp7p0h0z3fFb
KxY/j/nTZz1+Iq5cDhPEVo5yL991WL7mFCfylv8pYPkEaJWkmRZxv+yphI/kOkJggb8XfVg1u/6q
f5IVSpK5AJsxAtYFQ7yz2ODGengCl+WjOtmPpAOKS1trH3JTXRsg5jriUhqPsx7324X5WvaAIc8j
Frp2OADu+uWlZsltUQ/BYU4pzhhxSe/PIFD8KijcYIU3CBIGGo7s3cIrTKaYe19kewAXFH+5RcDS
yGTY4X9hs4HALJEjDe0GBgD0S2ROLd9i6CR3iraNHysjjMZ3sm7NKKIwmXVPLk5Y+lecMcpFB7GD
5LslRhBNH2Kuqf+aFJo+9nfhdJ3MdYegyDDEfgWpssIRaKQfOZtOlVGvhYm12M5c8MjsRTGBT7Mr
rZdW/cDukGWEpuD3ovrlZ2KFzdlYCcFfV4EI/Jj9JWnBHZL7EN+qdt8U36NODbNh4tEs+84LoYue
6XBz++ZmOW0IMNytC5IANU4T7oisr6b3Wb0NwUvTPAM1nMsdG5nZu0zDa4aCmCUgm21gej2FWDCc
FJ5QCfYlUamu1hqfAegKpAmo5xsWrg2+D0fHROGTBizedTU1zn/SKqqBgEXSMUVe6xE4ylHF5mmJ
XtjbdTL9vOsewqcm2OTtZjTux9JirK+vR8oP1uZW/wkqTSqxjAU+/XtRXSrl3m729GPLjFgJ8ETJ
qtJV4Ho2yLC6i8WkU4WMRNmR/kOE4Sbhg5G8ed1ND5t1DGeEQMcQLTq4id1E+KbiTvif8H6MMFi3
cqVJVIs84bL9kTfbaS726LdsHLIjcCKH0aO3DlBwUXGwfKm78YmeYdUkEiuO8YBgXu8eLJM1dAdZ
P9tO+zLPBv82Qb1oN1oB9Y3hJhK/cmzXQc1hot0mLb138uWn9h5QuD38WdHbdC+K2JB066iNaWGb
gxmdFny7A9OOMj2n+kdF4CavLpNIPTqr3oBa4+wk8I/iHSdd5G1HAP4GpJ3VzNZwjo1r+rYQJ4JX
Y9PNxH8AK9gScGQl8MoO+DaYurP+QZYCc0qDOCPnW2NsZZws803x1pcPcUfAWH1MsOkxeeUkZOYx
0bwtvIMyFWd5JRSkiCPYDjS/BSkui7tmS05MMT8lRrurajCVDRtY1uLMVgxUhuzB8KfybubUfanv
faRPoFOSVmBum4X5lE74VKQ5TLhJOLIvsTXBHwqueiZZQP2my5kOFdqVS2Zlu9WmcyPvrouYk3m+
Bn5vyHYBId0G55NlwZnERZxuC7Zzqhmwg1LmfTvCkVPZlcM/giYmm29qDFH/x2HA6B1nt7oh/esj
sl/sdB9SAqboMRpX3ZCBrKBEIS7kze0tbp9kb4Ov1MP8lpi/affTcjUZ+U4KwCpUPnvLvhaMI/MZ
SWD5xpsYKDz3BnJGlfTCbcrax97XZbovzm1y7bqrzow/l/l2fe3AEoOVU4z+WDM4HvEBVswPZMfD
YLge7uxh2ElNlKa/Bn1Ww62ZVDTjCUB43W58vYFpSc9B6eeQ0ZQD8McZ1XNzdvO3yZlIoLlVMHoq
Twwo4VvEqL9oq1ZmGnypc3uuGseHSGfHCPAec5KD91nxmc42ePtXkSHNRFH/3aVc652DwXT8dCMu
4pY5EYBzetmx1PeEt3QQPMLtH4h2+NCQO44Wdj7lnbBchHwCKDwoQPSgxaJtu9UIPzSM5ePQrIO0
hhcPNYVmP2KG4s7JFzEP15hKbII0CMqUhE7AQuIvEVxiVVKKytYnATBvV0cPy3H4SIJBdrLugwTK
FIIOpJtQq54UAAPBTzB/pfaDG50c7iu6YdBbjVtflUYlwVbbHiCsOxNeik4FHqGy6e2OggPLWCIq
SnW1SEXS9Ts0mS3e5PCdnUGZPaQDaRBoEqqPKr8W1vfcngbIfEZ+S9ujUZ4WKm/kFJCteCi/8t+y
BAf2aH2XtntnMxGmRbubNhG+eR1iyDval9Ta5Aq8xo3d31lEsnhwOnYMBROVdXT4s1/a4zw8ZSzW
BJSmtZ9iAqgUw1cikwHDxUWNGPPkudxZ2WghHcdjwYt9+ncO0UmF7LWaq8Mv3HvYkR9oNtA9skgg
rRj8rh3fctvcmDkvX7LSB2sTcs9l6abwUCfWIpWKUE6ftfi14lRhdbz0ns+mAz0x399GH2x6AFEg
KelLPJBedyjJYm/iS2QxKWh5bDmsMKmROnbj/13b52bo+EZP/J1T7yJnH3NXfmgi/skJaAZtACT+
Lu6O/I2RKESUXXUfoOToD7IfDKonTbvT0SEiTZfEP9s+1OF26m5mQI3QeRuHS1qqnSLdBlQlzPGF
NS0fIO0Xi0XKGlEDxLa541DWBSKU/P6x3FPIcum4bpwb3J3xYexIRWo3KkgBBicUKnb+gaFiHQcY
6nA8V0xTGM4r6IlzXG4dqmZn2JX/wp4sIcb1IdicGicV9gY4wUNIz68Eu7adNqNNiAKTzGogcDTD
NS0bH4Dp1mZkHDTNV8c81ow7/DYmyWDTu+MxMtvd2LFZrXeW8ho1GPXGA23dLnQA94czmHT1EEQE
NcPwrqyNa33NjEsakWIxEhjZJHrzhvARZ9ky1OU6f0i7/dT965aBh8RXjGFVLycFvEkX93Cme9/K
PFw2xSFXSGgyiiNcHXGrANCEmrST/CGh41c69VL3jHZoa1Ta1QRLw7Rnz3HbdhBr+q1NT8K6t2s/
S4Ccd3UbXgN6hehTRuRS+DMax8tb0I3W6bwHRH1awqPRDqsx1e8cF9H6xS6qB2Ocdlp9TkrucdQ6
AUV7h7H9T3jFzIFn9s9LMPhzyimdG5c0OCLBpr0G/7sti7uIyBZ2czXwT22jyIMw8Pl8mdRFzQRz
t39z65NJYmd9b3Rv8VfZXFP1xS3qdVl88ODIjRjLcpPVbm2/GXGJiSLfMNMx0MKgokHoneJr4bcj
VvyISUJP6ZtI0hprD8nJ66SDmELr063CQLsOVk6vVlG2fiRV6s/LPUZBJKPkxXvquzH3K2GTqbhG
vVBn8E3tIkmRzzyP7vKoM0BHawU98QEUaTvjyiEki+UKixlZ+rEoIYmxLD/T7mMOZWnScjaAicc1
/glgcr8okV8zhFUeqvabKBxaf5K7a4BHHn6OHO/3JeSn06tHVcUvcO2qiJo7JHeqW1sa+RsI2kSp
HdIfChJMyhqtfZ4t9ZBED2IT0qbnQQPHgkKDqkr0b4jQACpQWVJOWSO9x8VwcxggYkYQ1zy1+zBc
0XQtxZfLYYshHEhvj0bTeBr0uzx8G0Ggf2HX8nSUXC9hu7sFir2qeTECCy+XedS1Cwt5Whyihqk8
R9ZSqK4S1ToWsMWSksL7RW0THl+RQY3cqs7aGdCTOhxwV0PjUwgOgZv6jGcTFHyBjca/n99ijyTI
2buyIGb4raMwkt0UOAaU1hUrLOaF4lljsZcEJGxCn2A0VzWIXEcyTZgTCcKs7toHVpdFDq8IwAmW
y7Y9iLcV5Q8m1kDfCkBPMvcAS9ggt6AACBCWNnQIf5XmmRWlmLfyOsHnTaQDb1GpcvzAGgyZHqtV
82bRC8Bcp6E95vohpk/umcY0lkZOJapfSzspnnFFmkeOQEJ4k4SFGnzQTfkQBeCr639Ru1ec5lbM
mInyObrBfzRbVLzoy4lRHi1UUuXGZlcFUq8HlUeg3tAOvj4TJmEPZ4NHD0cHGddhDIAb5GNLZRYi
SPR4p+uh3xtmArcsX1V6vf7Shxv/3CqvyEexkNE/WMVRK+9FZc7kULxQ+TFlmRl+WlaziTq+IAft
gd1/dw1CBgcaT+lC0CkwSzEzZjFCaVzY9y0+pYjySWFfqoS3GD4/rVQn56tBP0Q8AUCwnVu7vkJd
iVXkOlAfqrR2AYe9qhOGQwIqlACTIPCpHm8JUdlRqYGsUyBBgWgi4LVx9Z1lYhuJMj+ufTAMy30M
VVxzWGSF1op7YjW5A3ypS6Na3Bxg2UHtFe3G9d4pfZ/VShKZ+5disnZzQEq2jvEsRl3G95aT+RDT
6VY1Bsq7TPulwuIw9OMuAV+HIq/9GUA4WtqLJxM947gsXJ+zecjKG0LPib9EeFZyijHAfGvNYzLa
POiyoKpJzKZVzAHiiFQDphQKPrH9UQkdmFOJMIg7HcMtBLKYmZdnhTstb69pjU6cIKQcKVZsoYMM
q5VZv+RseCeaBkVd1lqNgCnhLOJnox53sAzxf2gnIn9QTagoMsrui+Xkzug39M6MOjctxTbjl849
JIb6EvLmCB17rkDh0FSIyiIoP0HgjNMmZ4pQeQcoDHQTYN6RFI/NGvDDugSmwj/DSlQ8FmiI27zc
1CY5S+YzqHAv9P6BceKf4JAULBEWeQWBOm6OUCraFh+s7NL572xxm7JdT4jf0mVatX0I0hgcNegU
mX+OtblRXQRh4Fk9alqVOYWs/5PhswvPWh4+W3BEC4ijncFEwCOSAvwLwx3RcSzxb5IBgkf2avFD
5LJvUMtNASy70gCRbzqLe62aNnOTrKmRivCm1y5J59W6ZJuexecCMMXAkh2Ldc+8i0k+7vkF7KTK
FywJgGKDIcEkwbQ3Gq7fxfR2/IispoS5hwo8RkA9CtCSK9d1aX/NiQ0v4sjoNTMWpDAsNGHGyaHr
ocdmn8iYQ12IH3ua2C+hABlw92kg2xli71Q+PaGUCa8a+SwXUsMCrO4x6oEoQshfMff+DiFSaTUJ
NWN+J0BSrDACuOMBKPDAoC+Y2mtrXEXbgi9oJoAU/UAf9xszeC/jV4/smaH5ILSQhC+8HeoH8CMT
BAFiLKXO/+PpvJZix5Io+kWKkDevlLdQBVWYFwVcQN57fX2v5KEjZm73TDdUSTo6J3PnNqQzMTOh
Z08RSaXUue2roFh2BR8iaB4MzNmlcbABtohq6Kh9DPYO+1n0UVNwscZNy5vMBpsj16NMNYLfMniM
ItgS8R+HNOat7Wl1g76BrI82rQ/+UeRKk8nOZDonMd9Boh2DTNNm+/mdbunRaaAw4GneIJqO0S6B
6EYY8SPfbY2MwQ4jjWTvOn+zcd9tkBlXa/SaAa0dpgKD6y2bGJ9LnkAEVCKskcxvD51hrllR4i2k
hhu2uqJ9AcBQmGh1ZrBVgXsUsCkj4zn1kuRCrF7AeT4eSyV8jhmBzOhJELuG3l0OLGHfs1/ozdnA
jkEpNSySWE0ux48/AL0ReQC0ZsHXD50OdgFZUADLkJHEoYhrSOBkm1QBbGNieW8x9g90mFgY0aqQ
copsPMPKTwpPiEWeSzHZcbbiYphO+8/QrrZQAqY+eHCg0ZT9C8+9py8b+DUcXNpMVMU5DXpQBvLr
y0uPNU8HzI/HE1nfuXZJ2WMn5VPTL6QIpOpzqMASg+3abXT/VIWHUN85/W8/I6ceHxKnew5tY9Ul
zV6LcWq7/oHKIygMd6LkNmbFROwbVB8EYtmQYzC5p6Of424tgVUCdzBlYApVYBCSMdOwuXpcTXnj
UOMT04aJQWeS8iLURl1DFjw/psEV6xW8kJhL2BWOkoqHnQ/8vPiOGD8L8kvKkS97rklGBC8ctoRI
btq7J4zS9tNbzbPHRrIMgbSGagAYfedrlcgMYwfazKTehY5HhPdeVWZxSqqBqDUaQs1780waHIV0
CwvQjlLDh+YyjRZe2ulrVwP5TC+5hfsB9hhRj7MDmDzi/L9IYUDqVmPLbp8qN+K0LkTLuIc8icU8
gvRIChC2n7KdlmJnXdmXGhN4Z37wRIZIOFxKw2vXsPQYLaXZN5efz3BEoSKRr6zY+6iaNtrBMndZ
dyq8Wzp/KGQN+u9TaJMrZC/r7tXzhnVEdZs6P6nzUY5PoHJ4Lnbg00nybR3GZebjwnRSMEdNmGZw
ujXYq1mkmHgmitoQeBWF0t2q38T5NWGQrA5bogdhJXIQsGGp/UmHPl3XBT5ceAzb1hNsgJ4ZSRnk
6AMGfKoactVfJVKdfxKSShmO2ta0r54awlm5Wc6J+RjlC3J6Ij7NH49aiXTg5dA0ry25KhFxPFPT
bAIs0HOsriyqGkLUX+St7nJ/U3lsMiYyP6yv/S9FW+u48aFK0o+Tai8cnB9NOLhC6xpgThNzQBFy
Kht70/lX+Vl4eRDUpjxfebzwHmu0ZQ7B5RX1Dy8FX6oTI92QSlK9MDhIsbLt4BYvAFQvhfeOK8TM
ZJYgLgDzGuF+xKLWJkENibzI8U+bAWopQ2R71e6gHWIWKwgPMnEfNIGkA7oeu1kMZoq/AwV+daHx
dqX7PLBd1ta71X6ikWNtldDYQgJhxPwVLu+60E1eyw/pIbyJHClCSeMz3cmiVU6ZANmoB9Hah96X
7QfHukE2xIPgKrAUE15BxtzM7dI9hBRwBxhoTDltKg3ZkTHzFwtZogUhNCi8PfyMTTkBhwu9KUDt
Bm1UlRXYpAtdh/Z5PEwe5CPQTbB6Hc4jEeUVhaECMgr3oqSMFWpvnW+SCDcmPMMbePH4DkGbgR4w
OFe3Wk4AR64dLb0nPs/7tM0vvog4ImJvNUVfFg5PWBnyZGzqJNGMIFgXQ0/+0mJg6gJVqVO2pVZQ
gGyRR6S1s2Suq0q60douVwM8tAFQXhnz51mvnyOmpk1arfEqoX598RTErR3j/O4uOUKSFeKCf9A5
Mnj0UHFkhNoIIZ66qIPjrLfOwvfqa919UGDInI/hX5n9SjyKpW5k4Wv8BG9i9snuIue+rm+zckSJ
SsvKahZk1CJ/ec4Z8qcX3UuYLaj1QfplzlP9GtcphRwn1Hir9WfTvkR2ho5vDWVo09klCnKalYwZ
fYpRJ6y1lIC6PcN7IES6H0GJxQROkG2B1dEGQNugUAKdJDa49l+hQWRMUUHVRn3fge0KgGBA55ks
/J8U/TTA8sHqsjVwxWBmMIyQIjQHCo5y0mIdPtArPQBlCwoo3JJln4BxkjvlUq/LR+mm45+RNo2+
7VFOVMndKI5Y1MDWHFhxAUEHfl2AAIW7Ar9gWShotgpksWJLDcO9q7INElOxQ6Aq4vnz/zGedcGa
FGoV9nTVQFrtLIXUEDXgJ4xmODTRdHicvzJuEqS1U2mkWIwF3ng+t4HWfxVUV+q3DbY/2E1gxTVj
6n7hFbTNY9BeCEeQ5pow40UOksvjF+VBkuKeAdz33X52L9q9iJYYSX3On8Y9eA+++8/s2/udP2F3
a3fnPr1ML/1lvqFi/Jp/orfh2X/1X93X+TY86//cl/JLfwenOC36+2f3ON64//YXHb/6Re8QhQ+k
4335r8atZPgI+geOTXLJB60APHqX3fxLfCve+3f3Cn/qhZCbf8Pv/Jz/lB8tNjVL/zX4N96oEW/M
nOIH+YoK/PkLtRifxJ30l/aXvqxP2Jtuhi1o2cnZpfy323Zbiz+ng/lFUFLwUH9Yn0QwrN2vGVw7
lP+4T42xVDyHCeFblQBEVFduKzSJvbJyVvR1q2hD+simfe5O6Rqrt5/xAGfl5JyUDym+sQyjo/rn
HyFULpJVtoqXCIwW2Dht7d1DtPGuFF7HdAcuchzX5t7YFqdySyv+MKwJonskdu5cHPVn+wmbznWx
cTbTkbjCMxq1g7V11v0uuSZnRJLnaN1sUb5sYLcsiJ8/ZKdg71yLY72lEfpAiLl4b5ZP16djxzd4
tR8IQ8Eqj6No0SzjMwa15/SMbc+m2Fl7ZYP8Bnnqg7dx9phibrpjeFCX065e6A/FU72BELeujv3K
2kN6WE5LbAd26hHO0jV6qnbxA27JJOtBPM3P01JfJstirdPsbtuF0qwthjAzhXeCeQMCHyBXnblU
mra0lBCHeZMb9VUNv0bR54xLp1KhHfkPlew84cHlJSBL1MIWwDCzle6/+PbJMMFlFOWhoiWffJ6l
u0BoA6dn5iiqyhXQyEx6rhNN234C+GROOyBqm6N81XqsRIoGPJ9d5aeDLeFHQH8sxplTHs9DP3h3
on+AVPw9ZyEuF51K7igHh7erph+gX063lF0+RP0nKtMZsqHSMch1VmJAQUmkZNgGk02MzSfeer+V
AbuJPfPBZVpVmPnTWDnhsgjSb+I1qxxYss1gL4walXv0BRLxkGIzZAidy7bPuUZPzLgXLdWDyAkK
v30snWEHVx7+ATAekK/vIZyGQT3OJxSOwDIHlZ0Cn/ZV36rso0za1G9pbvmdNt4TKPtgz+cdg3cs
f2DH6GzoEUoKooqqiPJklepvnj3Q99sy+o8RRYzd3tcuVCoPNvQqCw/pVH9qzEtBjEWNbIeMnIbz
KiSrsjE/BHHhrMcVbClB79nVo84t8EoHBYDp2KvAl3WGfIHKZkQv1m4MZFUM5rpeYaCOLqbDwMP+
2+EMlAoct2xqjYsTr4VFF+KE3gxeWFp7O124YHMFFP35x/oxDMKq0n093URWCdRpYf7B06xSYHHU
7t1Cje8mLzXRXdyjAAguaOzXWnefzSwn7fPq9hAxSAoDrHtQDYhH9cXEY7wt8sdI1ZGgpasABXLh
/GuYxlXJWTM+W0Az1WNaGd78hlTTEKZ99stUWQQLzTi+sI8jpF0qtCmkNT8EIVYe/5IOLHrYM2DG
SPHP7iSFPVrA/6U5ss1fx3UBHZ5zwvPs9QRQj0FX398A+3EVM6lqgUpzyssSE2P5ls2pUStxCX+O
QZLQhNBRGoAnFoCELsQiKjBCSxQosbOBvTok9hBv7clclsWB5X0b/TeNSkmgAWl/fGvn0VuBUeeE
/HbNcxFsZw3jeIVsTu+X+lGFOR3gZF0i44rMfAdHikpTUb84xBTXwobgE1k9L4OzcFoFZA6Dq+7c
p+O1w/xRmuPskhMs2GL5EAd7EZ6gjtB1nFgTYOU8PnIVnJAViV5lAoMknLYkVwGA7R3RhDl3biyX
Hkgd0H4gDAiZtZs/cfNURgoFHUw6yqmQn8SIPDexRmSUq/6awBF5oJxw6ZK44L4ZF0ZRnJlbacVd
FLGiG9bIa542DkKaxn2aGV0hkWjtk6mV644uRA5fRTMQBxM5DcyJEy7JTUp2kYRAmh4nSD7ARjTr
5IGImVhbEEGJ+/O4LF0A2weIWWhCUXUnoDvKaBBB2Ky92tq7zUKhIzaaq2jIXPoEBHsrx8Q35JKY
X363qUGWzZvDQYlExvoYcwOlQrwt1HPbYiOWb2oce3DXEr9mXLEG1CO0E462MTV4TOmFV0llLypB
T0ZcFLmBRcKUsdvm6LEtaY0xcnRNMNzg1+upezvytpFNpXjM2isLUU7JJr7XSrjdPBkX3rTf3GdU
UVlQLVz2B9Ok7HSzPWonlquPZgpv0ANsbSBqgvAkyYXUAPaLCqxlYuQ6tHtWa1ZvA2XdsNKDe5e+
CepmpgAvJUF4kE5m6HLkPpTcKNlLZO4L/4IZH48UUpQsPZtlTg3PHh1LhgH1tExicE/CzGqlK9t5
OpdOiFKW9CIMw3VTuaFBxqdJ2U3QKfTsKaRVVKC+0aGEvb4jJPUYjLhzFyvuRorbe1si9uwuSZZc
6oCJgaMx1CQxtTPZYHcldVkOdW/CtWI7p+Nb7ncPlTdTgafJZXTzD5gCgKGII1X1X17Xj/TVWGOi
DapMKB3E3wIN4e0e4PokxgihUt7hz5Rzh98tREYGWtBlc6cm5y1lHaDK/tT63zFV1j7vFyQa+Gn7
hkJE1y8Onh8q4FCPP+zc1IxqXd4wDwse+8cZyXp41eISJr62mGOEoWRz2xmCIUg1rZbse5O9Lh2X
In0ZKSYb8nMG+ymHgzS4OVGy3MCwuXj5XbZgERQW+rhqY+oxPIgS8CC60RnBlY1asaOXtIby0CO3
7hmXYVDTjNXCGPMPbiUjt+YVVVA63OQ94O+6yYHzt5eRaUo4YNs+9RrDKE3qlPKLidumDO1rCCu5
nNIPl9ZO7H47FYgGMiLbSwaOBLkrsHDdYuCqdRDl3J1m1ERrQQ8C6bL4N/0pxwF7RXsU40A5kJOM
TbHOsICtSedZYvw8jT+0mChPN/KuZxbDWgg64axtsqBMILPxelZoitKKwQBEx1A8xQs4e6mD/V2z
0ZN01QugTxvG4FQFFJg/+SomoIm07IND5BVj/pJ3SWzyCojheM8oyzr56Rt8cmDnJLmJC2j6UkQw
i2Og/1yOL5sRtclvqIbiHDvp1s2Bzdi5h6yUc26GwwoZkN9ZoeTiDMUOej267wIqQpDG24Ek0GrF
xqCuccbG5OBUa59iUZbA+B1ayqp4xeZneTd8kQxs8zPlmxdhZtSNqCwV5SjsTl3Vj7yIcrW5MCR5
IVvUglr6Pc4XDxpMieoss9lWuAFVdvSTz4AtPibsMLXAu27zwNxqwozOLx6GznrQA5i80X0ylLUN
mMXBFuHmF9k/copztMtNk8iDUkH/1j4mUpBEzcoA66dBDFVlZTz91U9ptreZLI+Irwyet2iwRrq4
nh1Wu9DuE1ymoifh79KkpiNDXy0AqwkP8ZbUw86aHs25WQabkJ8e0399slSbS+S5q6ahSEJLJIbr
7rKHjqMQRI2Za7b36ATymojjFiaZ42/lYXLiOViHiW7MIRqFuOQmOswxAhYDC/MCDgWOhUzpWvIR
403m178kC5oR5lMWw0ts6yvbWtZze0xxQ5Cem5JKVV+smHS96ZbZiIkjgz443TFYXzete8ro7SZa
PdXehQaS9om91Oh9WHughNEkm36oditZLWrSreqy3NC1eYeSOJeYGjGQrGakusJYZSDSwcDlvjh3
byQykZdNbtbMD8pfExayg8Q18uBP3vnNdU6nLlYj93EW+G8fMTBTO25bq6Cl4P4Un87oAYjDXZl4
azEeQr64LCgXkfIA+/rWv8DdakZ0qGkKhgFlP5ioRlMA3C3rCPogGqwe6htSSXKNK6YifvAJaAUU
beoYYfr52uM4asZpIe8ts8itvEkztKkMFm0AuzLHbTAw4pdU6Z8d2z+Kf10efAIE3Coddhm+CUBy
PC7NPhbTn5nOKmaz0qBP++ljBjeXFzrwoPcX0ODuIaA+Hi0MOJezCixIaSTbz8K1WLpYlww3qVRi
JCqAU7IKFAJvbpzWDhlW6C0Upmp+vSsYqzCirjjvJXfUvLHnPI0YBmjOvWSOTIbTOmSGMae4mzJr
z42R0SO7HuiCVl/ASRKg0W6+lpihyQhH0Y8+MoouIDOtqh+zQOh7yqW2CJoBV35LzWypgGxhToEy
kgxGgH+OCySdn9jPyaGuGISi73oCTjNCBU1Gca714vgbktnWhKPMabKuu+Lg1O0jsjVnk+4mnVxI
/RHJvKefoXlFAcytdHyEDevxrej72FelOYR2DMNuhe8mHlu13546jG7TkOsYKOFoqZy4OzQdsuMr
2Xj3jNTPpvvWp0cS+Yr82RtxEmKb40qINtpm81afd2L59xeLCzCEwXNFbwkLbkAPgOLNlPyPLnrg
EwvKQmgFzCSi6m6LywzA6titJocu1wAnlSIvvaolF4otPlBiBet9UjD9HfJrjRdj6c6PwfA2eK9+
2pxgQ6UB3WXwaKYb0k8IHUeSD5yQoQr2wBE/kZrEPccejBGJukICJSQIOq8cDr0FBliBRNnMADCS
E4c1qcA0IDF/ATFGTjfgISYrIY0F+hMj4jPMU8uAQugCjPpsUtRYwn9UDPgSbvpqQJsTioOaYS0c
Ochw/OorRXeV5+p6NH49piu938qXk77WhmZjVCj4PXfLm1tpn/zJB+uQ7V38gHlGnORkJ5OH4jBc
gaeM+ZVourn4znBwtEAJyC+K1RTrH8Qv9G8zElntfYSJT9hJTDy2hBEGLfhMFb0VB3pM7L+/bQfj
HucYYYY0hgoGZcBd3Bw4FT5rAzS/bE45prTcCVX9pH9lSpl5r4oRbTpEKBrsI+8uwLS0LQkHfTUv
+8giGIljEgWA542bKJguaAh2aBSa8L3Dqsyu0cUQPIbyLZm/5UdnaC4mTiEAQTW8tzoYjhOsc9BU
J5gI6bIOlXar44OXG8/ZpGxa7zcjciCBfW5Q8WO96cT5wR1XhtavfQZKQ63tfD1iBguFF1NyBo8g
oQq7Z7YesDMbj1rdPaQ33dhyY2GNAKK3CHYbWED20MOlDFZ6oByNrLnT0ITxXXxg/bhEx2BQsasl
VKbnur6pFK9eNJ8LT/2OpgRWO6wy+KhEoB8qxXtm2SCEfZdzNOjJ0YrPznBhDyyVY0y5ltUwMz/y
FrjnrCG2wkp9ERMBrjVv3VScWI8ldT20GcvymfORa49tOi29OX/VNvI8jPON3tiaYHDD7zD+qxos
QbFFyeOD8SiLu67f1JJs6FZfuN5rCnm8SH5lgTRlsGphT5YjxMH8s9NuWECsm5lnvbdd/1T/Q0iW
mBeD/XMaGfhhB6qFnzEzarOfYKzjSpl/lra3DDzlwSNaEv/8pwQdKzhRYnmbtuk3NsEJFZvPDB0s
YcCgiQjSV9a53u4asz84an5GNCK/W+0we/KI7e053ky8IRARxJ8F84rS/HX7CLUx4AHUQXyzLF9H
nVfB2+vWBUOr0A4Prfc9/J0MS/F/zApzo2k8ZIGSoURA4U3FbZthexJ7EG32eDqUwV7On9gLdo1F
PFnTHJzyV6zu1KTCul8g2wCGikNCxdM8uKwmwEWPmVTrQxJxibeJFi6Mo+LKWCt9/KvamTXCEUVy
JHDQwq2BtPEIV2tv3U6PGVMOMzm6CUwsFYE3akAFHwUUnKoOF5dSKEXYbaMf7Vj+ru2hRYL6H557
6733oL/0OgKeEGlCsaKgcn2fDe3cQSBXB5U5KS1gM661jI3PnTcmJtLOvDOK88AxMgHQdZFx0SO2
Zr2h16C5jGf4dd3KM2ivmxCTRcQAcIIUfeN0iJ2xKMB9yq6Qf3XDIh8JW6DWtCoc9BIdHbH2ELsA
nYDNRcp+Hy9q8r9k/klh60odWJDkQyeg3yxYFZgEp+otTZN9ZFztAfa8Cqf0J2tcot2rVWhaT171
bMWUKam6JFrJ7V8mR197tD9JmL6lXYfxz72iIVE4TeQrJbDLCx2V/2tbo18P9WwzeMgP8NrT7PdW
r3AdHpGroTNaJmZ4iNhJ1RB7ldl8NP0fMYDKkmaVQNfwMmAX/NASYznO7cNkKzscynuEfUP4PfKX
lhl4Q5ZuDkEeVmZKTQSDjHF3qBEnFpJP8xbo3w63tbY4zHq8p8aOFhrfxpqS1pgWGF0QSG5w0Dkw
jqWTteEKglFkiOgCdGMDOX+YsTC+UB13pekvuAnE81cU3mB6Qtwr1lNX7QIk0Bk6p7mk0TPmbfja
VyTF28l2yh+njsn/ZIOLeqcEG8Me+6u5X2YZpbYfvE1lCGs9Pg/5zedUg+C2HPP73GFGV7PxJgXg
gOh16qswnlOvIWGyXDP+tqH6dea4rH3tYLgkR/fJah7aW5PDHWliZsC/uHoUJvPvBuCAZZLr1mLG
yUmP7fPQykyQq0Pl3L80wb/Zt1ZRCkmmxW6UJZaZb2ysWaU90N/0n/GoLJJybQXjOR5xCTHzy9h/
zySsM8IrmTQRySKm6WJlQJuVlrDJdBz+JjSfVrRVoWNOxjXHR7vsHmzvx5i+BDLA/UG+RRXqCww5
/5nlJaRuAcyosf1UGxhc3hme4dxo+BZ8YJ4kNhwTDFCbdm6s4Y6GYM/wVhrWkUGzOs/YFfRQvpVN
F6E6ZbzB9ltDIrP2VN2R4ezwHzS66fE9dN4cAJAs+oYJk4sR16Bjc8uIjvrWT4Ll7Bc3ID4sWOBx
rsg4VIB4u0Q90Nz2VXOQgjbkDPGMYG0+pTXHK2Qmad/k22dSo+gdSgjtiokQOSA5evU911b2xlnh
ITKTMti5e6NZYT9v36jJdw40Lg2L16SiSrTbhebma8FAvMh8zHt7Jb6SgqNGzK9csTvCnRw+onAW
PUpkh/o3Z/oYDPh/baR1pDFeRkl+ymmjqrZnYs0svPJ3mC+MBHJYTxHjV8IgGsCGZsa0zR+XreF8
Bs3aB1ltAXSKeDnlR6tmEAmhj7Lrz6IERJNHtqKqAG8iy5U7XXzK9jrD0KLDdwCxHGPPIwXUXwQ0
Q/I8J+YTBWBdwOPVseBVd3l1ByAzeY5WmCyT/HG8NjFGd9DwVArxhgHDVLtHHWf/OH1JyDuGGksC
Xhim37WbE08CImo0RxAgbMS0nD+zLbvShDdry8dUkAcHJqMlhUH4OGPkM+ii+KA9iM4eDSzJARmA
kMdMHJPEbDpUExbc1LUjKQJMLGsVKIEGsJCDHz5H5hQfCb7JNLoC17qhEzF+1dKFxqo0VxaGlj2a
ESeJub0fUjV/O90OZLZytlkMoN1ig9S0GwXQ2lCapQ7nTwsgwHBrGg9nmLDfWsT8AM0KZtJo7Q5N
b6Wf/fLNwxIQ4rPNmNQGD7GwQwzRqhWIMsgmXUhnJnWgTpeYInzhK0aM9fMeSh+ACHgJvxT41AAn
0iCnqicLyCJ1xbt9gdiceNir1zJJjvZCqfZWqj1uxWK4YlYH6kz7xkAETWy3i6GM0JcFNn0SAHKN
ubKOq75i36kByUo5KDG/yLaj5wiWZOXpV71DR0wVD8yMxPgqfT1DlFWjjnjWqUBhSD58xv6Ds3Wd
HN3pKutwz0h4GXE9ASqFAFGvCqd6xROT6VG4EqVy4mUbax7WlQ40zygjdQlj4Q4AOVSMRZ3oJOkX
4mDQBaB+vKBSvEt1jm+QAsGjLEAn2U0y+xE6WVv/GP5wbFJrAyV9LbWwBUkt5TyCuMT5tWhM2nq3
+e6yeJ3W7mbGyaAf3I08j5Itzcw14DVkoFQcPtOOqNJW8bF3q3vlnV3/yWcwNEEzwNyNscyuwHqm
9OeNHcCncu+5VUBEBaid81UW/NORyEAKcal6aEzFpLwLNHRGJzz8IgdX337bWxMmcVj5tsCTfGSw
chlml+0nLoc0KAim1uFmILSpVLRlj9+Vl2Bu3f8OMB6oxNuouZiev4yMcI9mW1UIzdJ9WKCPqQJP
DSxV0/VDEJEegrOKph/0mvIEE6Q5AMGE10DuY1ox1Am3OY9pdC8A854tlrowFHjzGxSZVEdZt5Fe
3wRxsm9dh5/fXweM18IqMzCGLs6ywITJVkE3UcDuZQJRn+IKUaUzEpCFYQMVzFyraN9O+vSOn3YV
uZx7v7ZHpQDHVyfbyzKWAyprnxKmgaxBB+KTTaOd6hBmUCE8Mn4pAsisbxfNPHNJeOzNyVZWh4zN
mE1pAVVsVizT5AckR1QCkQ+rW/uQRQ45szFumfYONeevx4v3AjL9lYqgVIOO3UERr4fY2EVz8Vqa
2wSTRI1egGyODDrkrQHIovGnDaTqbcdP/03QPJv+9O81rqPn1DTWvjs9WSp1nMoaYOjBwKecP9Ds
wpTccAldb6Dn5hDUdMxetEWOyuk58s2PAEM+nZFxSoAd+k6LZ9qfPDI1dDRdGuLnRP8Fo6qHXwGd
oRJDiFJDFwkzIyrQYrg9NErTu4fp8cA8388HAgO9ZQQNMiNzZ3qu2wtYAfDxhpwVKq4AOlbrP2dD
uBqRRCv9+FmBoJZDuBarSBnOCrTSFtS0RslWgfMTzxk3kp3UeQb+UU82vpnFUDwGIJhuB74MWSrn
9HYoIsi+YKjERzbi+h/h80P5icQT3gYYbIKbsRFBrjUVkC7yE179Fl1pe5IZZwlQCNUFFF3sIsGl
3UpZcUbIWuN22iHxAfDUMtJrjd1odw/BjKk/ZH39I53S1ewHz6URHpsS3Wzx63L9fqweq3ZeKFP2
NGZMDmBH6uWT7jL83RuG9y5V3KS7jxDrTz2KUrb2jWztI0eHRXnbxT943RJy/WGjT6/7fC31CxD6
okOZamPnqtVbHRb0AGTnDtVmdH5KQBrWeRtjcV3aWyjOkbMKgg4/3A+sodiHOE4DcCZbXzA1WUf+
ZxeZD1EcPwnK72W/ZXerNFrpkrR4692FA0XEWFRtcWWF0oj1coWhJ2rTxjq2cAecfQXXHmsm2Nfz
ErbetqWZCNuM8eJLE/+jxJtzd92AuGjY+lgQTwB4xxKRqxTljRQAwvaxcB7qCDYpquLUIQ2iQkNu
iS9G4U6Xig3JYbd0gf44hG0Wn5+wfjgXnb4SrinH6FRmT1b8DyjPce8BE0AYsMoKgs83n5IPzUEP
bpyC4oDq4AF9yeEpdWxN+m+FscKgfOBez5MJvXyHWgU0f8Zon3xFZ4DclOFWyQzN5VMrEqJCC0UY
tbyfdK+2az657IVAbjRM/IaRNhrb+8nFFXTXar+CcvEmSKqAPBqyD4yzi3a3b6ZtBReH2VM5h+wx
WJnhj2C72yArd6Prb2wEKqhFnPwk2DktfUVHm1I2zuOhd360gelhQTIgVy9chZDabui5sF+dF22I
GTPMD4JN+tW8otuVmkv+nVaMH0lk4NvQr0PFcv8fRjbTjdtAvTMFwYlY+ifKWqlwpY5gR+RhxfPN
5kWq28MUOe8BK4GxrTSOPeeNVPM9AEwVdFQvbzJQSIv5AUQLl58/1cWwT+sfF9K2p7+YuHc2QNtR
cuMUMvUGYClZUuOJ86Zh3UPCZQb4Y+7FC9VTzNmj+5zMzM+kuOeoYAzqpebWwbFMfVGYYfUIvqXg
rb9Gqg0qOCvbMOdEh8lMh6JyGJF/MQKZiQtO+HINkHvi59u0Ura+2gGXQA/uvxiWS9nXMpX469nv
QUmFQo0spbr8LP2LprfIMN2NjIA6Fjm5DVLMG0xrPCgyP8e+fJJqQfoqDDBo//58NH39SPTav4D6
RdNxWICDNcQN/4j8ILaasYvW1P60I4DwspPB1x8iKl5wn56D58+C2jgZFP9Kv0d2AACAO0V1M9wL
GA9xLlB1EuvJ9a+yq3VWg/6iXgoZVJYQNQrbaPmj2gPW68eZQRkEn5FJKrueB8VOi3BPk0ZGxnr4
2rUdkjOeBhcsQ4U4wUCvvrQG+BLFG1V3ZNo7g6JvSnTuEEJ0XlyGErjJActC2wQcLrRLwilBB0Ah
GT8bwmMFp3nXCAJh3I/yZh6g6CubOCcUlk4puCkcqlLH61wS4+kWJc1w6914CSFGaAz4CMvjYHPh
qzR0NxkFXkrILe+nPZRXPz+PwLQT3H5uoNw0u/zNseXJ6T48kr6gAuCz9wGblY8YsS8K1GKfcrFD
4201+KvJFK0liir4VZ1bZhyG9J8Mhwu1FkrQPP7IclQKSmYT6iFiQYxVeWjQEhka3zImeQmLnDw+
EjGktzpZiMaigRvDY+BoyplN+P2A6o7Ah+yiYUDCCVhQw7aVZChvqhinRSXkmLq6vG/acG8wiSV+
bIB85Sm3cgY+x9NlNYJkEP9Ee5dA3qjkwDhKSQX4liU/cbunfmAhzQzjxpPnp5+BT/fI+cLlpfBM
2R1xkuXQmmKKr4IZLDHg6KnLDA8ciYvXDhyADgltxUjnx5jbQjY1VzungxwQIIxr8Ihkh0kY1k8d
CyX6nHIUAc1HE7n48QPiAtDIMNkMzzYHyhQlD1cFMMmlu+A7cm02BAmghM8SbLDk4eMJyKFEGLh6
kXUsiA00mpBZijH8NMVVXnLx+O5bRF/MnSVVCn22bGkKpaflWk86ptUEBoqTt7xNur8UF8Qcoaih
Jns2XTB4VgVv2xAHy4LJt/cSqB8cQcGpCcYHj3ujdbBmdIZH3gZv2ApOPptRK4OOcklah4kUiSqK
omEKYuyK87ulPHUelDiH/fZRZubgpEuFweHMg/GDQ0IRnLs/TmI+xE8yQUfMNQNnB6RSYGMX3D2E
Wkp/JyuVwRfhi4htpXBCTaK0/SqggSemh4ah0UnQBTAyfQwXN82wYZ7BOWjEGHxxv1GZ4CQWgMgz
v+Im8o9KGeC5j970D/ft6jcNryILYlgtE6oqx9jkNYDCOwXTWjhRLmQe3blLi6ER+Wyp5m40eN9p
v8V/Hf9T10kWdqauvCA5jvoOFyG4VgHOj3MPQZNSBV50jAS2C+N1B2fZnQfS7C/s2/I4GUBq9FrC
BQpR/jvOG8539J2csgHmo+XsXC2CAQdngaN8fJb7Mhn6uUxU3GYuWArzp5ixtoNPOo62QuztYgqg
jvZT64G4McMdLRidHFw6W3PFQu8+Wk87sr3wEHnDcivfNuUkpCieYNvmC0faZ4TesG/5t1SPbpcr
0njlQdPp4JNIfWJ6L8WMbZPBaMRL1WJaU7dsI1g+MbIHx4h+NKxNp5jRFNUN6asltNvfsDlLjdkE
u7x5RX7VZfA8zYuU+vzKoBRGM84UHzlkA2fvG0fWu6gYhp4zkHR3xFeoCxzZdbJfI0LJDCvc+/XM
dOGMPGo+nAM0nShBqmZtNLcuME9di7pgwwKqye1RcMSyZ5ZM/ol1hFydyXGqOk+yo4SwYmF2mbyd
TElLxYCoj1YPFySY6xZOCSE7HM7URu5slEk4DEIQ4ZYgzIlqDlq+XMlxNNLig28nYwZPaVMqS5t4
O8BduGh7T42v8rr3v40VbcoMmJq4EBjg0KRg+vuUgbPZn1XCYXVrlP/Xgq7KHk0IFDSZK4wyP18N
nCoBM3/I+RxmEQGUSHlrNI4VgKEcP1B/4IX0jNcoV6Tq4lNoKlWIWj2HNf+LDZfAPQiJd/hg1Akj
XpbCxuOxMOSjhOOT4ENKnRMELdke2OlyJsgg1q+6o7RmNMsZlAkhcAj2Mpq7He48hc6EYf9HqBV4
0cYmhkGpOSZbE9uB6sT3EndlLtANm30H44cb3JsbgQK5ubKbzdZ+gifAM+vhEaQmVQbIiZw21M1u
vwuZ0ebJvOYumjtSOrYzQ30BCTuGYGFUv0hz0EzpsjR4OYAgwDzgpsxnhWme8AlocVv70ikR+565
FPQGySpuaZJPmsKtath6Q54sRfBssY3/x9J5bbWOJWH4ibSWcrjF2cY2BgwHbrRIVs5ZTz9fuedq
prvPIchbu6r+VPqn9Mdtpi0YTu0xow8El20Xs2+kC94IQg/Y50uJNQD6iIt0WGZZsLM2AB5Hu1AT
VB+Y+qIZbrambwRCQpYw4lR0fHOVIsmXEy+6TLj9gbyKOUT0qX62WLynDUIWHX+mqGJMDCgZbwve
GYpVAu3LgMQ1ruESFwiP/+sgG3+EBk7FZcC73GMiL+cNm9mG9DaAQHbAHc3WZ4M7YegZKYD0JvJ+
56hocv0N3aAKdtlcfCYRuTm4V+OKeVtQnYp8DbZ0U02tzj32NGVVlhKCu0LhI2ownezg2ViIpU+R
oHbMHqiKXapIkF9nJB9t/MOz5/KURg4QsUsgBXXMIc9yoeAXEogM8CAeUKQAlCFWcT5TSN1Y7hq+
e9K5TFtffQZbAyEDqCzcvclmdaF+5SMQItQwX6BCcwuHsayb4JJjL7w0JguP/kDMZCDGxZMRrhV2
7cqVnYKXg82SgDtzKSg8IY1uAvBCUCwprn76zsch39fhve7QmiIcETVY017K+pqWaIzQrMZYWeVv
dspHVkgK6WdBDC8CMr5UTUiBCJ9Fj6Kw2AIPLhl0LhqXRFWXtY2gAtAi3JMX2QT8MgO2evyVVBHH
qpYODOCoec9mzhN3ijUELPMXG4AB46U/0LtHTKbLyFVPhOxpwS5JdkognjvWshBnxqWYmWuT5zvY
xaLxyoMYa4l92+CcBhv4jxLQ8gE77l+gbDWCNmUTTczbG8n4B1eUoqvqkmzPJG0iy+Zp6R7eTLnT
QYyow67xMpEh07nfmvJO6WQAtunhDBIbinFdqeM70Q4ZSJgWbSeFK/534MYKOfmcOH57GeGJEKcT
l4nZ9K4N/aiShUfQNiFMkrcOAQyxdBwHeLkxZ/+LjdT0m21PC7DmuyArEfWC+Sfge8arRlc9TIS6
kASAGEPRqowbDaUONCPmtaBcc8QQLYtQxXKsDWcOcYIc43I4SkPKP/UIJpR+h+EZBTRCHDMn+T7D
bLegt8wJ5s2hc2mESKYg3lTeercNdx0MkQ45wFbD7JbQ9GHyzBi3AVJF/kSBeEYznQtuz5SFVVRX
s60Ww67lYiSAedo7yt/sJvcXqgGeT+mkJoLkOSRwvdAAD5by3ALRDmTVYn/A8xWRX4MSSMHX32Ni
EGU959aiwgz5KR/ZBZM929zYKe053+ceBpL8sV1+KZJ6g/nLZ7/Je0W+3RyTT4E/LX5jXu2IdYGL
X/Gtg+ZY0DYVytLiEYuGU+46eBek6fJo5XsPM5gkEqQZwms4FkRMwavsiDDBH5pKXBhOHcp1Cd4k
AjiU/Q+0OryJJmOZAPd0I+5TFdNOk4tkY57IX2zPk8Xs1DYEY4lzLLEcqC3EHj8aIDwlia6ReYg6
akYrkYXHslgHiaLb/aS8+HQ5IqhCQ8V0xyRAuWN8FqAfRIAhCwBE4CUnfi2zZKPU/k4Kvu9umXW0
YXz0n9qJyTyovxy92RUMWrn3msTWSiEtaO4cFtA5DyUwLnMp/ZX0LFnfE22oQtObWyifkD/Q1tFT
lCMzIAy3k6M68CdJc3a3tZd8z5DOIAG07PPosOZtgk1FuEuBXfvsAu0TiAePEJRC7RmaGHrwLuro
4X0rY4Ju1q3H62Bep6HfB9gwe4VNN+zaWc68xiU0BPKptul2jVGfhB7rwOahcPWrDPnqwAUpGjgu
isSlDx7+FXHFRjr1EV34OJAmN+fQ38G2Tuy1u8aXduzs7EZcyp+cHClNgTocY5vxq3IN6mOaL8a4
/1bVcOslzsYAbOJUkh9Ga5MzHcOhZjI42j7wQKjKmFUrmJP1L+4A1poswSH0jJC8+WiBwAZ8UKLW
U4uZ7LeYsOmTqAs9QDFBQQw00SkhT6YCs+E2BwHs5P2hg9yUzsc8pNsg/KlKFAHVLHODjMXYcIhz
wtHIR8tFbXOmpTlXS9NExAYTnO6T4LMbSevGXB6BJ6F1P1tD+zUECZDmyL6wKzWKUZUaQGuPPlTp
xo+MOTtvaSi5YqV4jhRor3VZbwIaBQyFrJ5zzGFkGx2A95jetKI99egBOaNIXv5x0VDoHa6wGB1O
xeHoaI4GT1vLo3DFaBuZS6NfFXQg5uRiSINK6IJ23Yb2JahwKySm7FVeW1b/arKcy8q7JwJHdvTE
AiE1Vgt6iUw3Ttlk+mSjnW9N+gJueRks+Syk4QAdNNPone67RpbId/G8eBlp/W9sBcvOtQlGiB9a
lwVlqCQI7/B9FlQz71Pw0mcRKWe9+YhT9sBLh9FjsrpTO8CJ8FUGxTlIry1QrG34+9zG+NJyGibK
bHdKcgBOWCHIDXA7yK+fRHsGboeiBosOt217LBLiOxD3azzX/ipeggGPRJ4SBVyn/zqipQitRgvM
0qLRXYX59OT5Hy7Vw54+BBHqvQ6Q1SAkk118XQikjrKSePeGHTqvdPix+6JNW+3Adhyt3xS+sQs6
hQg29Xus4lUGQ+Yw9A0D4ev852lPandWxI+5w9vUH002MnkcI1asFdius8sdosBQhy0HTENl2wEo
nmnuE7ohx0U7E0A61hshGzKOTNbxu6g+UrWvJLiIXg5qhnTa+kz4v1Z/GtwMjK2sxyWow9Uw9RKg
lsQP3UBvKWaZ4svPbojVKQz8ozQmBq1CBkUWQkGN9SHoKH5JwRiDQDDuPoQ585UqRlf4pams5zJv
BYs1qmGdBPj62v9mioJGhr5ZZekYhbEr4DrCg2CN98uPmjZqC7oYQQkYrgW5BKOSaY/5Ex1eN6cY
bCuaJRaexT7rNAOW5bA5EwBEcF8it0k7wdEejcFD4TzJ5Slck16ybYcPzfSbzUA/IWiTrcRbuxge
fLi3VMTu9StDRl1BgLO93obFIC23Ui302MSW4U2mWTERRjWgh42O4+14vwOMy0j4jMOcAISmQF4j
5gVzbrlA+KRK5zPiEYAfhR1cDcy3SiqYK+CPGe/8aW3YCftKn8ywPVnQGsAbcfyVTNkhSlENu6TW
NcfQQevFSB3DWwKNUZGRaFCCwFEqHHXFcDGtn0GcytWVyaYn+cDFYxCX4Z4XgJ65gVcHPhJgrUmf
hQyQqZuihS7dslz0Sht5W5LUJZGbuBRZ/cNiMnDyYu05+cUi9AQZstpsWnBiD5e5kYtk/qsTzRKF
vkBUjJ2jf3Ow6KCxkIGnpcOgdcrBbyiU0xDwT7j8s2dGJTUGwNZ7pKCsTY4vWDeee4COgmuyLPpv
+V/eeZlpBX4ycR9Is5BQOxtqIC8rhFkdXjsJciBXhpKUjdazkCJdkmyFq+LuteN02ZYG0R08h8B8
o1d68zR/1Tp7HhnXpzoh54QTnM39pLOrFwRi+hNKUmbjkRUGIwm/rtUtdO2riD5E5Bw2uJSglFMc
3dqTXmJpA1Phs4gqYBcMtvj9mT6lkeSlDVtvzVng4CrhDz1+GD9Lu1uwManxyO5Sf3sTQ35GviJL
KNnEkS8D7s07/uAtGekCZCIyHIivmurCz0ycGDQ7AdMMoyaQjsslJSfTcpPVZCZrAfEdOkYaD2EF
e+mmQJ4MazrLXMYHwgSyCLQnmXybol26RCEO7luBrB0YYgkJsRCNQ0gTBNwwsNlB/r4Wsxece6Us
3jWWwvdQUDOt1Zh6VFTjoVfh0pthqeMJ5NdpAMmsz7La+yrOfuDsheEHbyYAbkcCqa3kV8XVYY4J
h8J5x4+paQBUhbqj/ekr0rjUXdM7BGvpqKHIfGUlOpnoz3IHonW2wTWkCZ3o1ey02zRzuNFFTua8
CQ5opCouAqBgzm/EyKOi0pBJN3ib+DhhfjpQsrE6Isdm6gxy2aPsryd+7wjpYwMR12PtpN8V7Bn0
z5qvCq9BjMiB0utc2THp9R8COkhP0UYni2hjoeJd/ZMVsIt8AjHhUcnRUht3LYjs0Jw7gv4ZEGGS
hGUlNQPil5vfxZ4EctKDMRTEVfnUn5GUPL+bLkYbPQr6KQAw/W3cFjLTiiibzcSitKNzR0dFsUXD
X+IilF6B1zBT5keR5PjNZw6HIoFLzJgZvTNXU8DsjuhIm6XeRR+Iv5lR7ww7rUo6bgDHpYfRhv5s
kBLk0SuobHsFO9V5tkFzS/k39aDDhf3UYbWW15/BXOcDpI2WcTLWcuSKLBBFSDfhi2VAsJE5RrR5
8ttIKdGTbpswUytIGfTA2xnjr03hwvoLfE77ltksOil/k7iXBloQNvmZWmSoArv3xE+rzp5dnWeW
QtEU+MnWKEAIIoLNk8epbv5NDtN5Tw5L6Y6HQb0A508Em/O822z8V/BGmcOwKqxTxCG2uO4BE1Nl
09Pulha4Lvw54KVYRDucHjeZFHkbxTzhmBfGOgwn0ciePk43vyPP4jQjZAU86dJzm5NfDoDqwVUI
IGZcRfQxNhMViHQF2pF4vAlPR8voDxcnOMmTHRCI8/HEnO1cuYq8PwZ4BNRBZyRzjhxwMoh87WKh
S7PA1UNKfkDJv+dWqf2S6BLBOeRMeTSj/qntBywNBKCzArHSQxQvtfEi5CZPWMOuy/kQIJAOkl3P
G9v4tXEWlxxCuUNYnyMAVuvQ8JHPI/0R2SHCgPdsY+ZS492BogIPNAd2SAafDm7N3NoxEPCmpcMf
QmeAXvz9Pcn++GyZcweNLHwn2t25BgqmNbUnPUgXZRpdqFsN9ys6Ni5TNSnQS+vnkkt/5MA6ifcg
/SNlWk5YPUWnHL++TDzQBgKS8VpF/JeUdjAPPrE3LThMMpwZ0u+r7A4Dp+RHTOic5G3gFxAyN0h1
9u86r7TmFR4L3zUeRIs246vR7BExgvuU0F1WrgLtdtKx2RT05gEAk4h4HCKYQVL+7s5kxp3aY7Lh
M+79K1dnQ3wYJoxWRb1qkPNpxu95b2AkZE4EX6BB8zlPOY0gh/AqTlAjynczUrGV8AR+zEgc/uUh
K7SgJqI/gRjEYyTfsPtyK1Q38O20yvh9GHtrnp5u+NiGsIDQ+dfxt0BPTN2CE5AkEvb1cSQvmshY
PhORhwi0a/zJ4Fr2b4V5iyf+pN6vmcTLwFqFjB8Z7zSEQu9hd7WKZ4szl5hfvuTgX9rw2G7TbF5L
rc2P4/QpXmlSqT9jOgyWh5VoAueISArqMRZyoyu+BEHkjZDhG9m2DSpHzp5yFWg5GlgjhgPEq9cO
b4HvjUCys7Od6/mZI4W5EXx4tnc9vx8RKXK8VNVZMutYPUqg5DKAkKSJz/ZAny/+JqiogcQi84YN
hxptaYmLVmglRmH6EeLZeuDr/6hpIlRNtul0JwFjpHq4iC4FWCsU7Qkli+ia6L2FfwRNGgz/Qahr
WGyrujlEi5W00ulhqN/YEwE6GYDAS6oQIEH8ncOUgLSIaZbhXEUyh/yD1Q8kVq/AVGqyfPkOvn1V
5k89YjCk9ghFVIAP1cgwxVrfuNGR+5XyG0Zg45rk1O2l30FwEFF04OIKJkZdxwQ+PsTcSTHFTJjE
FkJDpgOLf8fZzLGJwf84drYBVbCosDzM+5cXnKk0Nm64if8Lj2HAg6Y6pGADFUkTHYFetEmury95
3ZkOiA7N065cVNoRP0cTJY9GUR/8iTjy4ZhgvVWynaPvUjE4NNuJFsf9k3skAylmI+7Sxw8kNKWH
s6dCH8S5CEnXpxdiXydLepSlqB8NnFVKk+0Ef8xK0HpyRjMgB4+GFbyx5srj1FDgBXhrM3crlQTf
wZ1f5DelaxZHAmuz2QTBRxazEUnxN+TqCBXGb6KPwQvt7kCXY4/z3uEPCXrpgcyE/8GvFQUYD9eU
13tmobRS102nf6oGTAs3wTSS+QTIIg2armonpZPEglKHXmF47Imu1gkcLIIDVXYlWDd9Ede/6G/a
4ea0T2WSbAqCnSg0QpTIeXD5aVn5VvqBXDQjWQHRZ0Q4Ruu3KIQjIEdEiYAd8b7tqw3vFj0nDbOK
nLE38MtGO9Yi7YQxtyd9zVhDMLSYkmFBgNEED+VHE9hMpMtTvWWTADK3V1YO4KTAv9YhGm0gHO8F
D1d3RiYL4CpAo85r35wF8QMGm5AJiLETAk5mIdFlxywE4aGgw4VpM8dm2YbWe+ddKlQKbnegXZIH
TJIbCDMNW8IewITbgrdYwGUHO3Cd57/EHrPgfmNS3gA6mxG9J+0Cu7QQFDL5MfCQ+ssbnMHazSEF
mG/Jv4q64IlOpSIbKeNF9ONNQGJI82bzLYGDGNdx2nayUlUyWX11WDmRRjTMZcJ0Do7shfPWBP2g
JJYEkMhHVFvqRiUSg2fIhzYYSKNYUCdP1eNNJc0mpa24fmDKZbLJep5qcpOmPuUqNGrzQzQpQLKF
hfbeNf6EruHDS28YakP+POsGeJL2H9S3DFEG5/kKKSAymTsk43/ggeabX92xu6cY1/IsoNWk66aA
e3LJNVeL7Yn0qRYi2Np/SqK3KrxlYCBgmsCJJtAzbZpVEL8W3VziHcf6bWzro0IP6umfQp0k45MA
59Nkslv8LdbYhwHux6qTkJPS3WWwLECHDfiDd3brP9GaJPPRVYOt2caHCnyGz5yTpTDYk7+xdnlH
yUMZkye/UdZKYD/i02MpPCsdrv1c/mT+zfHpFiHNYNSsfDM3fwN4rOI9FuIQDW+CwSGYavGVNrXL
8s0Pf7a2wkdo7EGNUV4SeWkR1wj/JC+9ho+yBwwQ/fIyExEv4Hg9htt7UdBuTnya6NKShg/0KuXy
PuqZe/6Jh7wIHBTDWInEm0qW7EFFIFahCBST7ADkOH/YDmTXQhQp6U2+ZoMroR/RlREwpwk9KcWF
05TQoW0M6yIPtLf0RdZZW4L0LqwtJMrySKszgVpLRzfG6gInKumCZF+yjIs4sRKvHX/H5fxWYbbw
8YamxmM83hMtAB41q1slKYGWlO2eeBCZ3yt2KpEz69FujQ4OgdXEKlgpI9JsKyULULyrvKvcAJbQ
NmZ6ptqum3pjqJ8F8I7zJvEjavGmT6T0AjDQPaEx1ym/3O618hpayhdzXw0hoEBRGkTckuj6gMA5
x0dkGhulWZXUKz4OPK56Sloo9yn1Vm2ehXfwhnqLKlkY31SLlpqiQSS+pLH6Igoh0PXgKpP+f3ky
0Br2GV60QhoVz6049yEiFTNERYQ6XkPw0O4BOD3aHAWMhIZcUFmpyvKvvC7gMDEH6ZuwTZddRcIf
+h3rs4MSyvo3GdsyGsXUPxNAiTibiHz8v18yf4n2W2z+9G+9DltEhRVSxqDftkH+bUSlkVRroR3k
be+dQLiHwGOT80QOJYAwaH5J7ZJrjkgQm3sAKccYYqVjniOoeSOlSKh24Xbik6YcSraJNFXx3pe+
pIHYSBUtCniiYrHK17WeHcp+L58ffRuLzMB0TLgewbJmdWTbzgWtqcAsvO21O6xjDXM5UIsYQcwB
21WCh5JjlaGG7jQwTJ38KwenW7vuySMR9m3Mg4MP8tjDxXT9l9wLMhPWCOidtqNZfWBKDH+tiD3H
JuD4Y+WveaDS9VFYuurFdV7TUN2xAIq4SoY6/gaTAFOV5GHVybyRDk/IOdJASzptZI9ZVJ7lMyd1
SwwVNc9MWFi+pltfeMoyQyslm3uG8FkhfNipueqoOROK8OSP9pbjG7TmMyGRmCrqNZe2bnqvBXmx
hJ8IECXjpQqIz9WPDkNznlC/WRBwd3GSAkJgH42x33nJh8fii4JfGE2IqCZE6QgPqKiYcJolYFEG
6lIxZlhsPaHXSVxelgCQifxJ0HDPn9ElAmxx5NPgc+AhIpyOukvE5UY9llItAkCpjymcALyDzZVL
ay71F5QLhyk5Y3c5AfeoFrz3pMO7pkZW00TGpL4EoFPj6YnuozcvJOYJ0+z2jwVF1QYUy0yk/Xr7
JdBo0CBW+BIuWwJ5RYVezo88VMksYNnCYFTvBgkO0njTJENf0jo2gsmSCsBNMdZE22Y8Dq9s/0jZ
5kL4wbjlkiGXx2+GfpS3Bx5PxBABh1grzQOIZuO/cv8p6fCEhAOUQAv6qzQJzFmCugxEYmE4WEtD
QSPY2cZ6/lUU9N0VpL/1JR+8UIKCYGikVRTFO6+4DhlQ0Cwy5chAzH+z/ehfyBwk1ExXgL4oRwXu
Fi5VlLKclG3ITuAGgXrXghvxQ5OoQ3S3Qe+UB9WmhuOqIShtbmgbQEKINoxFyFLjlZBemPxCFsjF
QDZWBQveh2dRA1qq88yN2NMWCd7DTxann1RVxHrF5J9lBNO4e517jJUHH9en+qoy2JlwjNp5NWPx
E0uIYKSSe+W21RNEihBf0d0crR08a7zDehVgNf4NByQWzFZuI4SpXK93IXCc7cc6W0fIWQe1vRgm
8V/eQHYHmGO96SAPqpqQ/4vNsXNJkej9Z3loAhTkQlelM52Qv/SB3ZuWLY8eXCeNU0g2QpYNS0xo
GL9R7APeoM5C4KosDQqh3Gb0Z2LqIbFAOniDq0ctKC/5DcRUbooBwZAYvfGTLRVAcqvoMTAHWCc3
yCeDwJRXFQEE96zgJ5HzSr9BQBrgKDMnIdhMtZVDLDjNr9w6Rs4dzXxQ0/Sb41a3i8fCzg7yrnDP
Sm8uM0CaNB8Vc4c3kCOCHTtCSVTFbCGlhOfXDnUXOy/XoCgCPEkaCzdBBLPCJQvIgsqM35uunxAC
T81WosQgiEKpOCPpv/8TePxlix0GMUAipCWdMCFMXD0ICAEERLzkmv15VLqld5zBI+VSvnv3Apvt
jfFBLrEZIIxuJ4jYy2NYgC3oh4KVAYYoAgSQ4gC+vs6SNY9Bmh1y2ndeUKBjAdQhXk+9Y79Koewb
NT+KPjh4qFhg62lEGCjuLmvNSwBk2uf/0uCxZF2AXT5X47b6rBrWh8PjR5q6BIteGlqKgvyiUZDz
hsOoUoO7Ul0LXCVwiDrW24GQ/cJ+VZvgKaLnbsdvuaQ0brsy/q6Ho24R4MJu9GYjMUiBjnZKPD1i
Y+H6g8HU0apCqlfs4FSDeGmMgK1XGgelOttIvJryzQ2qtbrVKxSQ7b7QULNvOUnUgQnLKT1KhMiC
ecsOiBRqulWrsAW8npNjIc4nbpNgME+uGzEbUnnYGrhUOfBx1fxYugxsVfbqhP2pJl531IOTzY4m
uwap+rMwmucpJrZJ498mEpqOYH1NxEPvbE0LxYAeXqTVpGDXbf2SYC2pyEsz9YccdpKlZtNVKqRJ
mzfaHPAsXNfVjr5h5KCTU6VfoOkXtu49OMDWTln+BXp14AdYIrNjJdizC8J2PxLFit/zXu7Ma5kj
/2XIFkUFMznLeSiPcJczYricbPXom+mAJ+pO5mlglJWGVBTmdcDVwirxOM/PiTMukw81QhvnkxGx
y6GJSzrEuBmYz2mUx5+whdKpi4XMqHJEBT1T2o7NeOlWSFu+ie+VOynULS4UmCuT5yX6uQyOoeAC
0VKwHu3CK+HWBBPSpU+4Yahohfs3dPlhphRF8z+ty6MH9VdNzINqPFUsva9ze6V67k5U6RpbCARy
0lSxzuFMvvfCLMuIP6X/lVsY+Q+TPZ2ORJWgNwLF/cIdGqW0EWxrEnlUYxEAivWDR0ENQCuC6A1O
Lgju3atc70nbbzpPXxkRlieoiSxTHtSJWKoCFVQJnNRtB//K6CH0Btk/bPr+6sfo/7mJBDC2AB3M
KkFSb2lAGf6MisYmPPHBCUDkA8ypPeueaOTKjQjX1Ji4uGLZ2Me2+MPV5/AFKovQN3vMr8SO3DUB
gKgs6ZFkkrlIN6XaASbBcKki/L5TMsbFUUhJay46uy1UT3mR60mZgD7L3nupTLd/iKx4JToaVEGh
jPjAaw5ICcM94Q2Er0Pj6rU8HrhTrdE/UbGJxhH4U6wRlv+Z0kETR86Z690eAZHu/spF2DTeo4Ax
glRxu43g7oFOCDw9tY3FgvR+Zky7rM9cYZzKgjVdbUA8BE9UR3lAeyeCFSP2cLWwpTvHe4uC5o0f
MSFCIbhtR5OUcKt/YgCHExuwb+ThRd6oGS92ijaQySMCjXe53yWaxtJ+A38VJeZrDOgytmz20GGV
tYVjowVE6DJ9qma6h9MU65fJY6mEBiHoK34jOeEt1m+apq/7LHktHX2VvIM4A4Mb3gvwpU+8AiOJ
3H0W2dYPHscqyrpVCtwNhmOga5JAaQqyvB3ISGjCbASJhFHt0qphgc0/y442DrlgySv1VxrGgZnv
rs3ZxE7IIVWePVCpEDjXS6ejRJ+ajOgNCELNIlEO3eCWu4q4S+prZuPx+JfixcgZ6vNRFhOwqZ6i
U+TOqpO1DkX8DuV40JTkFBcayqbep/9znrqhz8Wmi9aXI4GydIJsyqNHSa0QYRxlT4YV+Nkc+4ZM
EnLbU8fMoCTIyFiIYpiWnKIY+NFeVbYhV5wMy3Vos6SbogFz5l9hpVi78ceWYSEmg5rEiemK+6Kz
yi2n707vBB6SyflaY/gUI6cDQyVfSKOXcy1cDOpmmKot0AEKqzl/LsDJkLPpYMGCsVZEhwv82Dga
DXlBcIx7ETAsD7MXg8/XJBJUNI0k9dPukbdPs1UpWKykr0EDIhNXeeNGrwgzBMAYXGtD5wbMKsRe
YntPUriUp4KAEBVnIy+rJmeWW4dBUBH8sznRYT4apbGV1loaLpmkhXBEhCaPUfCtzgRnBgxK5h7S
SbYbtF90apnlL1jpzjDD2EUfO0eHYMDvo+0t+08YP4kPnNGtyAl30J0SOSR9VcT10QzsNeGGzaZq
L0I3E1ayw4opRgPaX/n5GXokahO8Tz7ZkG7fISDo7tfkQucMySAl6DbRqwvIH6KoIF3PKTFEs98d
R+VPjYle4XKrO+0N9c1aPN/umKwDulwpR5BgbL58TxKbpA7A4xHrVu8RMlG9QnMKUiVkM62YKA9W
QUcI8M027X9I+gTv5kcASyAWyoNkHnriJKZ/ajci9PkUYluYTdV/DdkSQq8TgUiLxH8kIcKD/qQh
YTX5yav4KHnaQKJs5AxWTEShIBLFRmfqRbHAPSNYa9fR7Nvn0WYtiXWEOW4ciF92K8ERUlYSABRU
4QLpoa5RQG3gZ6V5YnzGoqcaGhi8L/J+lz2ATvbCHK0WGAtFua8ebSb+jvxQcS4o5g2HwmztO0hf
UU8B6wshKeMfPiVkoiwmRrxvs2EJhNnHrtSz8+4odrb/5PMue+/gaXmTOp6oB7fAEojcOmfWuwj7
uLGYrKSPggsZaaWHoZbxkGWzB8gVRkuj8XfCj2k4VqO+2nV4jPgwOg3NHGA5TCXL5Wcg95l7BEqF
XxeJgYTGqXr5IW9G55hLbK/cFhTWkN9OQYOK76O00h/Lni6Y2AV9NtVftqCST4J+hirNeYDDrAMi
s3nkvoV1ftNM/U5gFznsVRruqjlZq7pDZOawUbhmxbYysmAnZGhnjcY2CtJVknVbhVfdAJ2tj4GZ
E5yxakMN+RRvXw9bi6lzp3SJdHrfVq1/uk16rhpbA6tglsa7xe9mHMUnSa/IG+CielKMcVuPA+Qg
0xVvpCnqFXveEIVgaGwDl/m/Lc9ujwueSK4ytt4nO1wKvC2ffYdL1LLLa5zPa3LCD3LXs0Rb+ITG
uEiqwKTqe64P6aRafusgCZ7RUClY3JcKkgYB+7CIiMwxxPyE5K8aEdqp1AApK6iEhQT2iY8BDBEa
O8a5aNKpQDL5lET5XCLfWJmo6EF9JJRVXJHlZBBOSsiprX1oTKJOSWAJ+mm7BPO136RDw4EjnZK4
G+t4Zg2T8kIxxKghrY9jYuuDRFC8ExRthJU5ptstNY9ga2Mpf08wE88HN58hU4qFnz83SGJ7u15O
8VPdXiBNnNF97XBuq2hxUdG+1QAYeqK/9DznxiG2K9kSnI1pdIKkQl/JzpReP+n+CT2JSJHlbRSJ
aQI5mBGEU2ytPFkl3oWtgg8cLNde0v03aOtsCpdB4a07ypZfnNimpXZo4gjgRbswOS3BkOjQrYnV
4FyVMYsRmc3R5O8L+NTRfAkiqFome+F4pXMmJipDOHLlccRcpGJIl8sr8+h1Mp1bahpAndy1kGwe
vOsUxk+B66IbWjlsN1Ic8rAb0z/YGoOHQFTUTyO7WN+5USOGfs5RyNLUSFvQRjEKVzaUgjdGHoYd
4Bv92vGVhGDqqpoMiKPw+2GNwg9xWHLTk2+lb/c9oXS1Yv1yHeGZQd0SGDPh0zRfwYPx4/nIfKu7
LVjhtZK81ZyfVMB1J2FhF8VACGl3VxHhICiviRhCnSAlWOAJMwoW32r6YwnrgLLrTq/Qpdl4qnvQ
minSmPKbFZ6E2MCn6uKPwisDrCP10Kj/NIibIs0/J7C8AXBZBv4W85UDzamDshJZQ3bEIfZegvIY
ZCOxYkfR8EqJC2rRRgv4mNAmuowCHpR4wcr5EHkNu6D1a1GQIQzXjtIaGQrKB/SrZ0viVM3xvTSU
beyxjtWrNjafkEE9bZJ4zU+XmNOOWcMORSsZnKk9ORmArDYEh7UeiFQkUsHBIQNS2mUHzAuaxQ9K
AFimbUCv3OQykSVXeSxZWoD4yMDepeyuJliUWbS0trX56cAi55TjOvX2HpyMBhJBlhFLlTHaaf5j
xYwlDVqDT0PXd0NgHie3XTqMG1NkvRf6BA3owFEkxk6kGi46AfbyMstXyAMa+8IuZnj0cBGkBUnf
f8NGNAmtgefRWQu74w7685wRn+z8WKZLahUN+pCs3XTL6O6DlnSi+eOuhyVf0gyE8Ver+4R9NIBl
+AyY4W0VhwnPiGZDirrEz6WgX6Zpn+rhn939iEYKiBsAFHWgOOEH7MEp6DVHUeBvowF9cM9R077b
0fgWTfti0brNNhG0k2tf9swazVM86XRExilUn0P/A5jOo2YLHVNzRLF48oHLveBDyEjBKE3SDuw+
OlZuc7TcPzUTDyS+KGO8kk+1jTqcEjwUrznTSxXNuHNQ7K3zljIMgKcjCOitR7v5ydjjYgRAQiw2
KGMQHL5Bi7Jg4u21dqliuvhjoIhcen7TfRNICOjkTByICCAm55YgfkugoLmpl2Zl7ZhE5UEF022c
XkFsBTITkLXEZWQAQRDMz4b0DWPBnLFdjFenqYxPwXNr9TuLaREiQhO5xRlFSgur/PzUj/VNZH1a
8czAXIPCFPMhDs7CX5ll/uhAz0kzJ2zVzBBTE+Ay9ITr5Vu/IkuFKEObV1PdefqHqazL7l/Jbt9+
7VjG2kTwIPyaiS2ahkjABiPAfm1Wu5Khkfj0OWS4B/QSHE0g8AgVi/T8OYG0Y4rmxTqzkbJo7VOv
YuaEkqm4NbLguesmZFLwizo7I6a/zsJihrCA0wTCcXeCkH/GPStkvfYGnSethnwHKXgxmlbMTQWp
OMg+xBYnuCWQ6RwMkNMl17+xnEGfMHfa1cQIhQKVzA4swKQA6YF6mVzA8Ohio23HW0RfFCOAQE3x
YGADdBC1Tg3Sj1qsbRqOcvoAmZzqZ5FXWZDqdOoyijMxwXkg90HT4ICSBmcdVBuPaNziZL/hvjpq
trrwXfJaQF3A3uEb3fjVKZKlmEHZNA8JLHEHEKr04IAVTM9+ChXCSQBUZ4RQEX8s4GpHG4FCfYL4
LvMTnSh2jodYZZdq/90qQrZJgibfiLbFdnAgq4uY2I24VvYRi1F9cum9rj9oZfYIcLK2cHxGxTWv
h4XASSLcoIufzXdLUCVIOodSIL42NUw2/O5NUD/WAKWTOSxmKzy51ev9yzGAZzbTYbWMSaklVxvI
gocm1cy3ZePfTVKUWn961KrPnlbGF3cgL6RMCDKO+3J6aBP1XCcJRZXtDBbRIUxJjn8r0wmdBYWK
saEaqq0PW551N9ECSJ+ONgn7D8DFKst+EUpLdePw+RLaDViRWu4zsWR73N/3Jib2Wf2tLwNG4xa/
FG2CA8ESIAuIp3bTs/6yUl4N5EuRjrQc/y7rFLnpbP6QGI8F1AC6WChrS7l7MUNMfVl2gQkRiGEE
o6pJMJLwYuF4O/prlUS62E0e/VLHcH30IGblHAuyxpnkQ3Ux/XiWuv3PL4ltsSh/omGpkvUJ2IRy
5x62EJM/4ECEx/fIXXBsfmuJQTbRk9GJ08FXoYc4lv4oZqyYDgnyYy/du8O/RoLx+uLQQ8BpOktg
jXs5XPicj5RpIuuI1hQrGUIsW6HpVf+0BhQTWCGx40Wbf0fIylnmx7EQbkH2WzaK+ijNjoDwAjii
stDR4AunENvlFlnwhUjTk1toL7b5NTrN0qatTGY2I9rdMpv8y6AMHaRutozN7mCSjjZhV7DC36qi
XQuIqdWlh0JK9GxLnWuP9xUaePxEiOr3VruoDecA8H31xnoFz7YnkJPi00c0KkTBcgj0qidV4ybv
cY2nBYLfInqgdJqtG3wKgeUIzzNjicc1JC46v0Pum1As/JeezQbSN1TjvI3i6kREyF55ihttH3Ob
si4AKd6x4Uj4bsa+Bu3slF9E970Oo8+oddbjc1GlrM9o7V8npwkU2UfLxrBCNTdefzSwWihPMON7
BzZHRmORkOoYauSukQ+URkuka6FHYhaTiJ24m15vXxU28HBuhHAbWKow1PZhYq1qyZwbzb89GMSg
sMrdgDuq6Z6GC8wULIj8pCh6HV4JAnLB1nr6q2iStK9D882fEQyM56jcxecdsouLvMZz9p2T6Hc3
ZAYsUeI676dkizSfBX7OJu4kVshdmcFHp2YbYQLr0f4RGjvG4ZSW1ul/LJ3HbuRIFkW/iAC92Sq9
lVImZTaEukpF712QXz/nCQM00DOLVqkyyYhn7j3XhFxauyFTkHXexGLQ2I56QyJiD3gp3zszmiXc
FPM4nvyUKzXHZ8IL4bUfoxv9yBI+b9CvUf8KkblGF62I543Kl2apn/s/bCM1ImuGsSZapXzCPfCY
xdCscEFSzTOkBIbkRzt9fmRmtQ3N+pnSwezgK42rUZGg3uPg5DBghvN/gE+2XJsEoF1AyCUPuXSZ
rKKq9p/IQQVNMGgbD/0QXotTp5LXmfvdYCc/h9lT/6cYg0Nfvf6StYtFkvjAhjgZ5yZbNh1KcwYi
+aXjg1dptFmwxqBr+BWf24/xG2ghVmPDZaTl1qOPxN3GHMO+ine1MtYynOLLg028pAWjK+soBdtg
uWvp9bAscWe2W8GOEW+nu1QK3PnMLHgw2PqFNKipDlFi6t9kDmRGF8dJP2Y4cmOPxNeudv3iPou6
wYFVtJAPRvmAzzHllsDPR5IIlEzaADYTGqpmg4on9sRrEKzdiqXSZ8YrYpOKzGJGHknLmjdiIZjw
FlMpeOWhdvGsml8ZUkp65p1n5NccYLRfIVTIKPc/08bflHNNqlvAqoS7k7qBrYlUFjRwBt1kQEGq
RKmAOYt5B+YUB+hMFfAX1Uk/AEAOtQZ6lJ/D2g6/S93Yx0xImgi9DvlA/JSAUUGn31kwAP9HgsOr
1pA0QpfS/Oe1JPRw+bJB6vtdkv2nKNud6loi4zfyfN8s5amEoGKD/mein05v+qIuHQZQB5ZaWOpo
yA8mLUkRyqBIxp2LaTHBdE96utw8dmMYM1FI0LckWIrKEf+3s5JyZfS0Nz+p9woUoHL1j1BjKGxB
B7Lskrc7Jjo0xhYXUnJ1r/5HrGE+W7y7/CgmA0WEtwomccieG1AOEhd7nv5o1tTtY4F+civ3/pqV
INI8drdQLrjIkPvJRxoy+5SxcW/i2oF1wdv3616cmGvFh5wxllsTnKy92H386ecYBupLplB3HwK6
ntTY6E58cIbi7If+tYvKJ7Daa6mGdINhcwKqORhDuJxAd0bME7CPl5+ZYLWO29+1l5M+NG9LU37C
4euhek5UvWIdtML47zB3H01zbIfiBShYgZPUGBjJ14m7gsBhTjVHoS+qjhGDY+smWPys8q/gHQ2E
6OZvLb+PFu0sN4LLlya2i8yoXoISw25vDOs85+BIj85k/OZhxBwFvq9dTMZTfIgZkvaUzVQfJ3up
j8asQ9adrXOJXwn2JpYvL4oxTqV7+Q08ukOzgI1HKxwzC+fQfczwL1A0HzyrRFSOIsqajwKUjGML
ee9TKOspl06MdRhzAqzq9l7+9hKZNqviqZmx4YtCR5AHLEimMFpHjHGMQgFuWxdcHGwcojl84PLZ
UEtCjsQw6OOXKYc/kK/ZbjA+nOc/VVkiV/IfcPHyZ4I7XQXetx8Z2yz9tRtJodehBkuszwjCFmPs
ICNqcRt6oDojfDctqR3RM9C0bRdfUOuF4Dq5pCR7MaRBE0YfJQzD1jAkrZ7F2tzDGDU6yjZv7+jQ
2Fw9/Rjb+j0CaMcg7OS7iAfkHeH12/r08yK0zbkgDR5JDQmFC1WnNhGIvEcD6Qw+pL/YOxrlrVmi
5xk5UCWSO4Q7fjTuK9GRM2RqyQQzbiE/bgz161w/J7H/4s1QJjA5yrkhx2Iti6fGN//IfyGTg8GO
9xqXBmvhmM+3SrR7jl2f7NNUSnwK4Xx6sH19L7+PS3hRnHxq7YuorT08XRyQMzFzY4AH9xdIVSfG
34pSJ9b8V3Akysl/aZqyoJ8URSv1aWfnB8ONznh6u1FbZ5gGxcA3WJfE9ba+YdkwqqeHxmUDo/Ej
EosN9rxpPWqGH0Qg77XhXdLlb+4TXljY37o+rNuMIbLLyI0dSUE1GoWX3PwzJXuj18m3SjaBIs20
LlejdlIGuUDdRisPOel8LBJCUpEiGB3RLjO8lwxtmxfZ23bIjksR1rQuER9VfOrwiKTTjz52ewbV
yF7ruLkJg20oP02Z9i32waVRNRpty+RIN/znpgAyiUHJq38k30dCRiBJgfFr3yQuI56Cl7xeTu7o
bLNq3qdls7VY483abyKtQNd0hrdFWq8lYNxjB+/wJZmOduA5SyldRD8L1HBlE2ZlWpBVdDvDAO6t
x0j82sXe8uDnx+SsVr65Raf0NtNzl3HzFKHxCUfsxqGsmOhcrOfCwJIB47uq0ZV7dyK6jn3d35XD
4B/0ZRPN16ailEZxhlur+WN2YNrdWv3IsIbrMeVwdXPIykyyuB2FPpqal76BEDp96L5aK1aoZvIt
PmzbeWMJX8PlGxZ0v3w4xpiv9KInywuhNP4fjiSlz8EKkPgq8bhbHNBNfeM/mTq5zk5+YpP4CwLx
oKk0TfRIqfg81sKksbYDpl0XPLOGv6DV4n0KEZFkgeauzSN8LZQUbLYmalOyAw49T6DcBl7prnMZ
5ozOV2RgrWPQXNlvnK9bje5m1vseAjXGyLg0X1VY/uSxe9CLizW79zCu2Qst1h4a3QHzWtSfMA2v
hmnr86tU2WOsZ9fG/i418qrcJ8n9mVPify2Tg7wgIn0xYaoxO5ZbJOEZmYfwZOU0H86p4Vyx9fJb
dh6C/eSEHpWxE7WeDCLFVF73Juyuh7FOd2nOlKGfWQU1835CZZy7n4u1S93XuP1xt3nPbcE0qrYf
mWtOqtyV9XzwPP80WtZWBdO5VsPfuLuPBknd8w0jzBwanDaRLIY0utDanxmJ5HupBobSe6r33R//
JXmNn6O/AasjjuB3knmbU8fpID7c3rH/SJpdawa3wfvbUWDLSW0CCUSjJZ9IWd47mwUckkaCwMKG
UBXvNNDMpej8TOccuvZ2Rr/q6FtceGvVTtugfQqBSTjDWff0u/TdEGVrH+1CcJiK5FBfDQh/+tY1
/3U1VLGHsTnLPGqcXqclJffe3vbDlbTyPn0Ez2WxExf/sJiGanofZQawJoBSVe/t4O5Y9qsKd7cw
SCkCETOw0LTOTEq5oCvnn1k/hu6zKAai2noqCGnSXOsz48tCs8dVCqXg7JkfZt1cEWH/yn04q+p/
IkpTKe8JmEJhDXkWM8SUr8G72iPhUXylA/21MwuHlMku6LBHo5j3AVOY2SA4KjFeSm3vuOQCyjM1
tfXuJRyeSFNhXzjEDBUW7ao75yXNjmK4hgkA+SFGxBgg6uNxKdvllYoUtPZZT7zjoPMx4N1Be9iY
4eMUcBFWq8opCWHBFqAaaI6OuROCG023SOHKaSAckgK7Vddu+skQiKF+wyLOmgk8OcTA1jxNXXku
FE8f2kG5YqebrLfZ3kjx3GYb3VTntCTzgg1fSJfg9i8QWjYYJuVPkiedChzkt8+wq2PuXXbQyr5U
nj6iF93WSfgfn3NdFscpfAXrv419rLd4BBQ2t64nDYRjvLgJ+kBpvPxuAhdfEetS7GtQN8wLKotS
v4ONze9Lpm2hUpbfSDhw2uSgXpAMGEn6mGEtDNVwW+AMiD5o6as/+vhSe8vPUt3l802s7JTl6c7w
6T8YktTtpS0F0MMnTiNF0ytg4G6ugbxQJvCacLK4eQBqJv4EqaljyxCMbBCAJW2LC7EcipiRlDFk
ZAWQtAEN5f2BywWzbPrlseBtiYPe++l0TLltSDZZ8FIE1Iwodq+Z4tZR8LXCrYrTj757RR/BHH1y
o1UT4k9z3Q+XwYXc/SbliUSrUTTLCqzoNxWZNqrvE5bU/9lZe5zbfm25ww4DSCUlF3+4mBQkODIM
OGgjYIC29aocktISPgDaxglhxYwYNvCnvSx6OfpT5m/cFsA6NpZyIAX6V/7volWsep+80kYezRqv
oWuh8EFQ0XNeWN11ZO+sm8NVxxgizA0L1VMxECZ5WCDyvPY9AiB6AygD4J9xwqDqubntvVZPws2w
qShyMG9Bm3wzlqdvTf6Gwd/io763323z1JgYn+ftDEeLTzY6jeg0CGzEd2wT+LTEz4Kx+h0PEb+p
sgj9zW8SgdiPh0Ck0xMuWL4kilruZo7KtrHl9ag4zLSct0ndvOwjLd977jPJAkDcav/FuAZH4cef
5nuKfanyqX6h+/dUfJqOoA6qjfE7vcW9IQ9hUX4FhFvHXIUC7FTOm2D4YHVSXqYu2yvSRik1ty1Q
yxzBhYFMF7cSmilLvD9MseXUpVjFCL8dnLtys2PN5l22FRVD6JE5cELq3OKfwoYZQvcjZuRFLZ8J
Iyh0Ap1tn5Jpb6dPGYWz6wIJz57KzFgPYfCAU4oy9CbsGqtLnlSUvYQWk1pEPn5Crz0/O3G78buK
5xOiBAvsmjtIjN1tA+6qQ9rvPRGhx+QVjEHZnnzqsbDOMAQhRK/+A1ENjoxvyd8Mk8+3jYgalBmi
Fj8fViES/o7NtBlsDEBFQ4yza5k2MzAR3j47wYHOrHbB2KhN/TrTstNSwWqFHmzh6+IZdb3NWFxm
wg8fvCn7o1Mq29iqgVQrp8diOVH7qHOLiES4KB3qYYbSIB5M3mjAEPsp+7IJRgrj7m1kvhTz4Aie
kmEwQz2e23QHvFEIEXbxLLxwxAYahaYKm2+XnFBYEwIFBI945gUbCVA3q5KFi7/DQueH+PXQwlYG
2PDxIymsC6aDY0hXHqUIz8jwzpt3JtZvntG8mZN9C2kqYes8Kg+Ha0L6t3Sj2fimGx/NZMCji+rX
crDPXfxjMtPQnebB0upD58GxF+lr029Q9//X9f17wBUw58ljojAdOBlnqUk8VoQAO7vD5CQGb7ip
jsdmUHiSu/sUN3sVcDBAJKfTLdJ2q2n4Dpz3ciieTPyFpJbW57AHJEH0KhlMZwtwEwHhD6ZC6sjb
yafKR1k3R9Txa1Zmbb0H365y96RS5ot6iWK/MW98IeWDxQKMdYcDjbphkymWQhFX6al5LOonmRir
4WiQdYGRb+LpqjCvyVg9ieynqAh/JmSAbm8j8ROVlNbzsRE8ML8FkUPAA1rKdmcT58nqBDyIh2E3
2w4JOpWyz146FN3CNxeOYhbaRAke+ukzBNUavck8qWCWKiw+3yGGiAj1nJFVUSOBSq0Hd4a0MECQ
Zdap1dU68jvU3R1REWP4Yga1tbKM5WTFzQmH9Js9PFZzdeBdt9Td8L/8+s1TExe6jw3h6PyX5NeC
enRouz810XNmujaLZpNNF8HI5eBxJ+pRbTRYewYxtkTQ49YBIA2FlbUtA74rtw32vwZrhumGYzPq
YTGUR2u78dNNzLI23poJ4WicXt56WNQfq2sfDY3cx4Y7IrCXY6wAsNse49Uk24mujiVI1HxoSXJw
GOSzDEV/+BYC16pJyw0jpFDO8opa6nFOqpPKeZGd9oiMusdHS8+xso33qneuw6iexU/oOH/hxp6W
en7p8vJXU4s0aKGOr7VivczOgbyi/3INUkWis4oyF201tP1TUFKnDOQejqiDgVmwQWSbwixAGfM3
Ne2G5eIt0nHguh8zo7ZaMRQH/WEP1D41Q79lHdXzPpLi3Ykga3Yr3oU9f7anzwbEjO5U0KDBfbTq
gAMO+z7YGzGn0gRsQxST4g6sAHIu5lPRXj2sbQiaGNcEP22CgzMrbsVs/Rkieh/qniUklgo1SEJo
gGhPu/Q/JNJXMU7aVvAs6hqg+SsfLVSHBWDJEdZt9HA52IE6Oaxorax/W0ip+x2OyfqQLWwYLeWD
UV3lJG+rd/FH+Yxc8MopdNAz2rLQjI7LtrOCx6n5x4/YYvSPWShwaSNBnsOCcts/LvR1nkn+qvfo
G5StISWTxTx7KtiPat0OLxuAHb3/6gA5941Fs+CsJ53YIv1PXZP6pK5tnfJsU4zZNJ/JcygMbVEB
VUlx7mFQVF62LdvLL3EDQ5LmUOno8XmarHNPfwTBCX8JaJ7hSkF0myHTU+ytGtxxUJVSYbNoxjlD
qBGnaHWQU+SRAT1TJArRrqawffCcCLxhcGjgF/aFIglsXjlF+D6b3rZU8QF5zthaZyLVwslgBsHC
svomSmoxHsRsVyE2QADSlvWBxOGMxtx0d2OebMaIw2Jbpc8ph4GafOj15q9SqTGE/ac9+qlu4q4s
Gbi6jLbHJ7FLqZS2qgvB/eaYL/zXkX4DiKyC0Q/WSeAOA3bAPIlJuZZ5Gl8d13rP0Blt27oIgls3
poy8kDkYvz4b2vQAtzALaPjiNgg6X28/DHylDCZcyKMJ5ZVo0UwjPMkkn81Iyj7b9P6Wjr/rJp+q
me20o92gO2xcQmnDajiKnumX+MozUSCTQAhvMXTmpNeyW4AGuiFDzIZFn7vY4pOEDAe0wfIEcaGB
PZEqg7JHXhWPeSFvzYgIp/slUV1DaBypU27h+gVncecVfXgVprkRLveIaaTs7QpwYnjcZxedG9eq
NxESyCxXoBlg6basV2SA7qCon+vq6pbRMTGw5RTM0ujNHN1YNYhp5RULIc70Mfa9FDEKvjyDlWdj
YqfnR06skLKWA5CnWYwwk4PuJsgvAUoHByeJb9QPIyWYp0xiS6oXTFwIbMUvjMI9ATktH5jDhE3K
6bx3TmX0IZiBEkk4S6wQbWcqU44sguzileuKkN/UMJ9LhF1RAyWZkJN+/Nu+22yNC+OnDNx95TQn
q2Q4bjCTazl/dBAGLI4rr97XnMcRm7CWnm5AAErOI+DM6DDj7dEo06YiPEdQZoOC4Houv7Z481k+
Zf5JtAMFwyHaUDl7MmYHsaM2EtQ1eLuEEVbPYHThOS6n5Nlif6nNL1peIKdlOlDdMlg7pNd00Uah
dOpmJvLPMRvPmRD6XKJRjXUUfyPptwYm3rhuvMZcDQ60pmHGb5c9uaSajxYhdBs9Th7S9jLMF93H
itxfsMWOzm+jwQP+O72ciaDv7FXXvicTAj33K8O91Wj99iNngDTyHMUU1z2ZjywBd9r0LyIKi69D
0x57He9jcLAT89Fn8qYwOTgtpwg/wHbtvQsKIEOtXhhHnefJqqOVNlvrrAowJcIymuKVKr6yyNvP
gD26dNcyyR8HKJsYkjiFvSbZN6V1L2He0z4HrPHhv619rz4a2bTpKMwenMHeqLl6dCwEwSbFzUQY
kPdYh0xbvtgnG6rY9v5dVH3A+ehTdHu+qL5bMwsneoATieFmPeB+QbplR+uamSqi8WDJT67JvFQj
clNq095aO1r1NNveVr6KvqfiAdQ01BfvqygfEe4uRra1eC8abdeSIewVV+g97NeapCb4hlq++teg
LGgorFssKB4ip4mpszECv3MxYbGKYEDeFV9pvC7MV6Ol9AdlkL3yM9rkudiPxFvxBmfLW7UEj3lK
Gi3Txvan9G1oaDxYCTkN5EGl9FfVmPNgY6NtdnMQbow6Ojg4em0yn3V0Ipq+o29jNfPecOpLvH0C
0eHodNgCjiniROLAFAdh114XyPbLNo3J5VuYLv74FDxifudJ9uaE+L8/rqx/DHwjDNgy0TSwlXLK
R/6+vf5TJt8NWVUO0wUKHw1JM/msPhtV+a/G8JBQhQJRWwxszcAXd25+m9Q/ZH0Hj+nv1J3wImYD
Xl3W1qRh1Cy5oq+lu1VT8zijhliYyPh8YSmLfC6TfJQVsH3Q1bIzkC9m0b3DkV0zWkIpI0bRWb9U
KAshWYkPx0SPaKKcw+w3La+T+5F4SLSQgRraX8MazwV0c0yoI9wwGdnAAJYTWUSb0USIM02+CMQU
fW6rgiOKUIam+jlFDhw1T+kkRlBuOTPt97X1o4cN2YgYfGPezLiZr9wIuvmpJTSf0Ti8amnPOHVm
zGzwHoHr7LlDWF1I860HzXrw78Knrphci2tBY3JDJzQURGC7PwKaCNl/VGztIlbI4qSOa3CldFTo
z9zXBDucSolKTusjbLZvtTyb9RuxoiNKduvBQwIaqrcqylZdbDxZALjFPeGPXAju8qcKnnvrjdx1
Efv6hD44eOyHmBUjntylJyo13I4QroYl+E+v078EYRyjYsM/opbz6ZGbekILeZWXMVIvUp2k383E
Jw3LSVhqSifVGPp5qNDAwgVA14MIhPnWrkVryCKaM2klFV8JlgqURu9i5KSPEXiBh3YqQsv8KcYq
ixu5iL5VfpuZHRQw31HlJciyePuTnmOUw5zv2yRhubFggXLnul66TjXKNDSuJttbjnPhEQX0BUzn
NqgUWv1JKz3eA0KouDYXBwkxHELQnPJng938dh2+gdI9EUl21odsXI+0vMkYr71hoSelTFQT8AzD
2YCZuDrIuHoyeBwbHfLyNXEWthbEz8XeNdUtov4J4bNkyN5i/5RqPBRUrkXlY7tq9z5s+hblaFE1
22rSbvwX6Li9BKhW8h8cJg/2lKmeh3md8062DDw1mNkWx7jyWV31yLvZibmXrn1LmTe3iCLkdYzE
PPOl2EXPpJa2A/7LYkNFhesG+K24LIZ/8Yz8Ozq2XPwMa1LTPWjIHZYFG2oW7JwBoS715OyRmrvM
kMiRPT8k1XD16u7qO8E1SADfoaozEOkMfD2trD+tR/LG6CVb9xLFVFgNTT0blNH4z0udNZKrLSYH
E8JtN2c7PXQ3iatzTGFDnYf8JTLjc2KmzygS8OEV4zkfCA0E9coXmBERgU3Lp/0ktrTUo1VePvvy
t8/uQXREAVE4jIf2SdhtZ5SACQHaGBdcbCHo/Fmk4JUIxns7UMuQaRq+mbDDOLmVnDybqbmVXn8v
7JSRmvVaTMCA8pK5PzP8unuuPm0bXOCQ7st4+FOSthcavJ8eJQUZa87DPA2Q1LD+muVx8oNPqre5
gJoyJvfU8U92uxSA0P1T3HWnNDG2huUeCBgxGfIyGOgfSpUARwS8h49z0qp1wGLHA0wddPlxGf9Z
zFI7/cMAjqMbh4iS0vvS5gyhRUHyzyMr8jbnAoqxZiBhcghBJTfrEE4oOlCusY8YUgkFoOAAX44a
bRuLwgk8DWLaesLLcs0pIQJc175C+AllvCVtRMPZEZZvOazoNj4OS4gPdU/J6DK4gQow2njDcA46
IXt9Dy0d62vQv0DsGRETKCa7alZdccMpQFLZWwRcvWAsSuJiqu/kJWAxIH213MAZByRPfITMpoqO
PqMlfwJNs9grA18W4pVVNndgHL+1Hh+Y+xWor9i7+bzdBmiiNFhneQRn5+bWMVpB63WcagLoUEK0
2Kq9PL5VnrdjlN0X9ionyNrnwm2H/o3rjOGkCg5DlBy5NnvzHrnZyQDVhwhwSbLt7zfNDpSYIqhW
JCtqN+209Cj6guNIz406SqX3lBFaxygyBSY3ArAFBUHpI1VBx4A+sC+/HzU/pgr3s/HiI8NBsbGu
LHydhYRt/xL/5XWZYbmmRMhyEgxt8lawwcpUzy72aNX9kzN3G9dBZ1gd+2kXa9kLjWTKkwMDFw3E
ZuQYy2B7olm3L06+hWgGBZKxjLerwcp50VcQ52fCiDR3v4zeKIFjkv4lD2aE3qSDgpVS+9KD+/mz
3nLWaYV5hATysqAyzVMGBGEeXIkhtlGldjOfBq+osubXDh3pNFi3OTfsB5tyVy/ZKND3Tix1511N
4xCHF0ym1AA8mou7T+C0wLKc4x162iZ5h/fvMpWVV904FtTwBavulgjcDS9zxStZ0VCgigEt6J2s
UzxvnC8Q3H0W2w9RKLU90fJp+7soR3HvQgMw/P4+DueCQJ5127M+TTNuyLIsdoWYgcylH0DuWChC
Qe24KIFtaiud1zeNubUpGSbnbZnT4KHliQagX1QJo01idRFu3F0L2LBncFOzpbSpURTSxAzSwOR+
dpV2cmlvdBK0cvWOc2YVa3DFqhBO9bWYvvn62nbH6C6qUbGiILDyHYbVAk+JIu0rGHHbfLFgFOVn
dZXTf67gxFz07pn3NWneZyZxhSkWH6wPdUE45pvt7vod2gRcPv8sZhcm3OonPlVPj/hWYbCqS6ze
apcb2P+B/UygQQT+bInfAQ2P+rFtQVa4y3qqPyVLXWbrbnKPUwJHFQcuVfpztZRPKPkZ5BF2x3XH
0onfmt9zomQIuNWUAncSUAozCcMGw6devmZL/YdufItPgvm8icqc7xFlZnVM+NT4BfPkghrRBjNn
T+WDY7/RMwMV4A54luh3+CdoG3oQrxQ5D61+t6bbyAp9WLZTDQ+LUWp85zGSfVSos1ETLwZabNw3
zNr5lw+Uhg8qoGLj6Qqq/pXalTJppATSPTqzAownfUoQ/2vcm9ygvL0+8mJpgkyj20yAuzxrWfd9
+hr7e1XHG34QOe9HgCsrsyORSrPwcs7HAq1GSbbgvLRnvhIUsLrPY7U4b8hhENHOD+C/Oh58VvoM
wOb2rMdIYId/fJhOGm0N+6NHj+jReXF/GRo0ocj9fRSb4Auix8DXxHQuYIhng5coKb/pwHP9PHHG
Bz12tg+OjraJ0Ol/invTbVkjdqsFMasdEcSes1hlkh+/LszkOUoH+sIivKX4LwZqMtbC+XQmXvfQ
UG2kfKJj3UNq87byWUQG5x7ddDddFkXgImZZfOk5eiPquKwnxF6wvFgPjl1kQ3VeubQwOYPD+b96
OjHTW8m3zZCNujawP7xYYbE+yEunJR3HL9Eog3PtFTh1Pv2Y0qqaf3TMlZ29HXJtO7YU1Aa0uehN
9uRRrW2zgYiYhY0TxtwaoTF/pYrV3cjVNHMVpcS7O+mxNXcBdF/7MWJfymdbBN2O1rtnlN9O+xGY
Eq+Aq/3I81wzZuYKpIXlLzUBFOORmiZ0khuFqinwuQXtSz9+WyPFm8xRUWnxDoXVNwe9r2Hxwh+n
5xuyDCJp2+hM+RMpiajXAH84+o4Xz6mfU7pUvmMWKGCBAkY3TfpXofFs+J8GvU5KzUgXDFY4Ydl+
6dU/xapU/wjwhqNRyORF96CkSSpMHd8GF31tfDEL52C6V2ajlDD7pet2rvNJZs4RQSuV7sUpL2nh
cLnxheSi7ONwmO16byJPA7yyLtsfm7fGl+yoAfHXpNbN9G8GYtBIU1/2ry1CmnxJ9gtSToYQbJqa
CL4Mrm8qqaDG74FpMnC+eDJ4JCKQTYm94i8qf1pB96MvLAKMXUur4LDFkBFMq6BPMCDiS+iSKwqE
rRS2AzsaDiD6T8nZazCg190Jq+IpYzCjPMz7aNZs8fLyDVn6sEGOLe8D8iqUBoV19EVBHf1LxnQd
sGiUv2bshBuX8kd+mRbaGzIrZFtyf1fKvopWr6iIo3Xdg6HjZ8ruIaWRvAI0t51rbYgPrEiPQlS6
Sfl4+DtOjKfMzDkPaJ6MiahzB8A/H9abDmjVSK+R/ZYmN4V3ZToM6pV/QtSTcD02KXLNcjh3GkZi
LqCCySzW83WRzxsUWAJEqCkZEJJJZWeEzrbunhTTJZtulPYeJ8TMO6xCkPQxOi+C2vsJwWcFDGfc
p7k6hT4L1OVmO/W3Zv2NHG8TI+EvRNSr/+ByNIHtGCNm2nGCzMpa0u2u6YgMKYo8Y50O832ITm7C
CUOqU6uFz06xvMsERTING3qqQTf+K2t4aItJqWSNF1XGzw4FgJcRMVXjCCgHFknu2QXh4Lj9tUiC
b+yDMyIFM0UJnWtYtBz6HZxKCrm2Nvf7IMoRmMDSSxdtl+G7qkFs2ilBcm1x79rmEsqYq9SKLwtT
QN68aK35lSJDaoAyW7W5T0U8oUBrobIqb2P4ai7uvWAjYnZvLWJ+ehSJgrUJ7gjZ603FvWYJwChY
poOw8rYyNfGYEA8pwY4JNqkPq2ddrfUX3nPkkzeNozeLDjEd49z0LzPZ3AVEs8wVOuAGDRxiS3+L
5hZO55b0QcBuPeWZ6jwiKBxY37+GRXnamIGRiUqnrxU7/EJSRsjUDQz3BmSuV2Kq4a/zIN9Og57M
iq11bgIAT8ZDZpfE9sVf5sfY8P1UBTMxRgiD/7dnQCln2tTddDThNHxuhZqpJjCGpAV8XqX3zama
qvE66D+LuiVcFGby3ibj0YDRnGHAXtCJmMuPBSAu3fUzoBQu19/zUJ5T2/wVaVHj0bRmTFqgaQIB
p0/H8fWvyZ+bITnzmm48JIE0E5I2lf4jVFKMjoSjMICBJk8aqehJ6ZWgKYb7mC5V5qwlUh2Cy+Jf
KchNRmWldi4x52PTqkDqHa35ysMPO4Orheu9iIijkrz68mp/1JyelkwRQDS2yA+XW6chN9f+Bs3L
YkEqp8NuV3JTMFN7GNkPobuqR/fuJPcmCWhOMBUM3oEDq2VrQnmeNGT6cmcXlbsfSHy2AhxYmOgX
mPxsMApufoUwgGPZnKhAfWjMD50ZftaaiDl4w/INnn3i1pOQBm5e9jk/qKxw2QwnLEcrvfU+BjBV
TCMMdm/svS2uDaKvEGIefb1EaUfTA749qos/PXkZ5OfoFqm52bRXrKkT7h/Lycm11jY9yhUCuk81
kSlJcGtnW5JJPtv2snT7OnuTdkW6ElZiLlpU7nnQY2rjczouA0ZUTT+ooIE/kB48aeKqL9cqP2qL
DCbuvsge1yEgvzkddkH1jRt7l7PFsv1u5UBXoIb3jXm7zBVgf25kn9kjZz3AVw5EI0ONUh1q70lC
pNkz10O216K9JTIWwLOIe1hZ8RK7F23KRAMlbXyAtCsydgiLdZRTBufVMNwL80bSnNw0uVQJNJ4u
QmhO8mqkogrzfc97HKMOwHSI9P/KFSDdKQ/9DJ+400nZDJ+82VqdDH3rGNvGcT+a6LmCgJXLkKHe
6SWLRU6nNvxwsMq7DAp8BlIp19XMgj8L2O0x1lbdl1PD4aYdzMh90bkQI/Y0JnqKIj3WfFK/LWBy
VRDThuh5ofFw+J/BfNZawHcs/+LHtEZzVpOUxZzKifuzzr49Hr4VbseRoCBWKCTEdjvNqU4lov0i
IIpmxwBHodKOEiDIyQlVSZTfzR7VElI+DeOGaQ7/emYdJb+17/UPZqu2ud89UWzIFLwm65hTEAbM
kXPpJcPOwhYC3NZB0aFWXcO2HeMBiyWTcADwvFhDKu7pnnToyLeOrD1WGjZ4ZlV0Ji7vOTnnVF6A
X+fsSvFsKrZe7IOt4hsvg0gGHibMgFAAO7zYmcet73DYW6LTvxXk7Pq+dWCdgIgTvMKNiV4ZhBea
W63I1/wrhFLPIF5ncaLynAHlchoj86lCk8Y0e6qCXVtw0g032cp75vycGVu3dmD+hayoiy00sZ2F
IIKhrNAPKcCIYqsT9ZKiSgsNoq2cn2qIuQyQYetd+ZlUauMVIULWh467Xmb+00UnXK5iMC1tMt66
AElfuwNXwsVrv4dCZzH7ZFU2PxUTmwKhnM5uMiIhQv7cwhvf7aLhaeuvjjNvtLE+TMnabD+DxQPN
xFudJzaa83k5SD1CCo0970MItjTTciPFAIrYEugVRVv2g+qeDrHwQnYS7jNo3AdO67hzJJbJpZDm
X/JAtAZh12yj2798j6Ly63L4QBgfcnve1KlPNf6dFuOWppI5xoS+TKruHI16Lquw0uIpZeZGQnqL
5APeLi7nfPZg8vPFXuQdlN+eNofzIAF5EfIhkBGRw2BEXhJvRjqCajakCrbZ7IwzHxYNjcU9Zzmv
xMnsXjh4o/qKzpkkULEHjdQKRQFjr939j6TzWm4bycLwE6EKOdxKzElMkizdoChLQs6h0Xj6+dpT
tbVhvLZFEuw+549KqKK+QpkSLP7wJrByAOBVn3r9KNinGN1IduFvS6udGgq59T0pn218uuq3htwt
oDHIPctk2Ib8sDEcqzmktx71vfoNCkxxSdV40pHFN8QoqoWFe0ZNeyNfeBAf2AWT+c2/tEBAuRp2
ODWf4pRvHw1DeU5j25M6INShY2EHIekz9PgZkLAAYMz6o/TZq4jC8IN8pcyUDKiJxgPOUup74t8Q
YUy/PUm/1kyEETsF7SPBU9W+QtOP2GrzsqSmIF2UfbzgQyKbmmgTuO/kEjeQcuZazblzRCwOX5Zc
XEzs0ZUZrgxE0hNSVbULqdulS3ZTrOFBYsYoThQ8oo2G635juVZQWmC8Cg/Hgc7HVO/mPNuzbBoM
SWrZ/Pc/gS1b3EkN2u5uayllLZMWAqtXoeGDBk6Kg68GD6KsqBTrrTUflIWtqxfyoK4zTTQLpljH
JvClU1YodEyDG93Ibz6NUNmuXl6HrN6g7Pz0TH8f+cFbLBCazrOPxLVGETru1Vef4CXMlsayrKn3
6JOF5+LNsioumMlm4nCPuU+cRwAvbJrjK6Fsr10O6Al7AahQKPOJG+bzMwvMvpTwf8VzgHG45vxh
a6WKWZi4NwX4hUWqVLA0S2PBaH0iqkdFkqVTsbVqG9dZ1S7dOL2EDOTLwAQEl+BZY04cf1y0DPTT
TQaIJ2X7of/VBu+uZkAda7M19q9Jlt6N2SJVFGBU9mSmZfyBLHyPQXFomslE1uvXqk5+i+alhgO0
Av7ZjN0gtdrVoYgrTl7HOFmN91qEGXnF4VNNuXcleY/ysym6H3SwSzxr96ohgyhZmZxEqS2uUVse
lK0oa94SUI+oe40CAyAqPXhIABCHrBKFV3lfpodKAO634d1RW2jkDVuVIsNwNiAUyCmwiksSNJtL
dNJai0pcGJSqXXCgPzG30xSaR2cE3AjaeeZLNFQ8bCx0CEQ14e9w6QfFOqkpJOHa9d3tNA5MZdHZ
B+JXYNRMHbHlZWd1kHkUWrg5kvqKprq1MiIMwbuDoQRBG2qh41ARIVD+6Owc1XuE2p1HPCA4lKMe
QedAZ7S+c9iJRqQstoQfZn1xLA5OdLzoNiYc8NNFqPgr4ifGINrM6f8WcHUmjgWQap+uyZ0DQ9KV
wET+oplEW7RkrA5dnWDz4QgX4cPoDLb27KmQfP6ECv8Egz0KelWi5PNy+Axbehfkm1a+GZwtzFQ0
rT9Jvnoz1wVOiEvREThE+zDSq8qLEFaZF951NN6esTU4VxqGZ5VhFQI8EgaUDTFZSeKoGBKCmAwo
YJoVkrXZnaytQhOEaSJLNRec9XxbN4LFdOZC9IlFZk9lTSGqHevAMWQFDjs6j6bxpq5tRWbxq1Vk
cpleVB1RDbRiASQYpnkC3debY2eegjzak9SzYD3ADfCsluZpuic0YiZwBOabwvPz0MCe+cv8QQBr
wkihs52F2vTEofczTIvUNRazc/RAbFpOK8dc0gfCGCRR6ZUW6kHiqRMqhzUQ8Bb3XA0gOvON5rDi
+Nf4sf4VGVcPz76OoFa4AQb7LSyIVPHADdQDTNVEwdzZSYEqhn6XXlsA/wb4h0eqNMUnN6bByZkw
5DXJ1S748MR77qHpnPn8WhxUyMaxBXbJg6sr8RBgIcGg0y26CXZwgfSq1jeTdY/LHzvMiV1ZrsGT
WoM7aecmggCPlz4OF0OdoAzZKlxwcnZKKv6Sl+GtxoOVWFRDm6918t5jq+ih1DnLavM2D5z8PLtT
/g/i92W0xanb9rwfAyfVjy7SlR7zdDkjsXblI+KIT3yAUbUQwinL1OcL1Hz69pHznokp0T9Jz+Bb
QanmHJSbntB+vHEIEuGmjh5VwPwxmAQBNUeVKPbRMomGI9soPExv3wy8aAMcntqhcmNnThT2KcSL
5Y3NNSIxsvcRiDPuKCFbyGHTsLQEwb3JuOCrX7D0tnE3jT39g0I9ntx2evNsjPPVE5e7mmDUtaUh
WssMi4YitHwCVQgmMidcOXN8iGLuoD81tCQZWSQiJROk6Z4cU4g6AGq+Uo5mvUOx/HUSvV910d7v
MJeEvJY6MMF6vYNjZOiPy23Sb4ZO2+ZzaT41EIhG98o9O5Ziq2SVAaP+GDPWcudq1YsRvkC+PVdX
zcRhFT9kefKYJMLWOxOJfSyt++CGyxahenXGS8jx2u4m2ssqmFuOeWLtfeWZ9pBthK4DaG1ugWJ6
NvAxK+iLIBaoOwOE1c2iHjY57UxWtmqQxEvhLk0CMRoGC8g1jVEzZ2rOR5f6Ru2SSo/nyWOiHi0Y
DzbRIOHbyeZiH43cORTkDSCHpMjvCGuCOOrZwwdqRusSNQ4f0shPzeTjgH5TzYAeBeR2RNhbNFRh
2qdxrs9cRtuIMdfCr2PU8kUYdaLAZ1Txnk30cHpsnOIcyWRXDxIsuf0euE/ldGkn59JEw95BdECR
EqmABJilSKd6qgcqcz0WbbvIGnJXWv0+stricwrS6DezKBOonDWtCoQ5/BD//iK1u59OOx9wNLOw
gmTWjKaSHhKHWmGJ12BoXzI9IcjR2WRh/B6I5BZK7VC7uGyxztcWXZRkXWBLQ6xxLmgjCqv4JQ8E
XVPNbWxGijSalezZ/zWRkGHoL6b823fGbyutH8Itd45efpRJsxncaSd41+w5eeu76i0PdAxqpqpL
Uu8ijncvc5Fna8fI1761mjwiSGAXK7UiR3OOEgzxKZNXRb+LGjZCgK45FCyXqlTDWjctF4n9pQue
RShgdHlqqVCf6a803ReS4vfxp5WZ5KHNdCYTX4GHbkbPzu8ijIhNOCw0Quz1/m6NM56hzlkX7MRM
6FZ4VDdh+VFZuWLlHHY+HdmVjSJIO7TjZarGddqyppMMZTFLFyUlV2dkkOrhVeN7N/Snyt1pVAID
hKK8v+IKBO0wEU9a6JK0eVimPXZu39d3bjmtGk/7O1dGtoitZKlNOsdsxVpO7OSqaHczGi9o5ZxA
C5xAXL4gbGbMA8oTM1nFC++m2huj/EXqyPLb+MbqCRtacxkVEWWyjK9pVhG2GS2MYJlHzgtZnn/M
jqimwOayI2oFLza0c2CuOzdDY0P3gubt+FikOcLMYl20ejohBcRHlT3mxJgIs/oSLUUdJcuSX3za
oYFJ1k/piWJXdT50+99/lKiSMmrPUDUzw52lSHbGIK/ENB9n4TxqHTVg60EtEAfiGd6dfBPAhr2f
zBSGVutuuoGYOSkxHhyw+gO7PNbuO3+iFv9mBNW2WXdJEQuNjvOactaUjke6gZLNH3Wc722PMn/K
1tJGejx9kDAm5LefWQs9xqvauHcjdQ8s9j9BjD19cv4JvCazXEawFqydo5HgNSlZOax6YcvXifz4
JGKXQxRZluPKlPZtrqw/IQUcVLW8FDQWPU9kAn2HzV956RKqJJ2vkM7K0oRMoLxzj4c04jp6ap4w
fXGVP3WwpPsWpXvgZovGD68oNhjp6HFXkiHgMpBU+ACz3Bpowpg9WOXsuFjoGYHVNnih9AnCsE/S
2hpW/dmzNBa2i3ldNQ67aIXtgSxTczkTamaRzzq6GUdvXX9ErEgdxhFDg1NM7/Q6g1pjrQaFyUmZ
IJ5a85wtok0wEpI0yH5LBqAIm/psBnVk5CYkUyWc5ezwaZGwBwA1tqhSi3YZoYYr2JWMkmiudtPl
vArDf0TluFSJYO6E8B9wBDsd3w53IEp7+raAeXI3XEtFuTzw1qmhWfUAw+wqIIJhCfX852iQ+T1i
OTcQrxe/DIpdwWdvLzTtrcPhQ+A72hwkQI5yDS59zoWQf9xrFLEhOWA6ofvGpvDpeZJrwRJYybco
tYkwB3RKuNU8PTujwoAwPCScWfaEoYVvAFEsGK7R4yTNIuDZIESWxpVTI+KV4WJUAbHmTqu1FL8N
LDrPP1bOZ9/5DdsLnkPyL9pOrDwwAZrX8xnYZyCg1Pv0+TOn+bmZpx2E/bPlsxpjE0xZ7BOmhka7
TD3pS+qXeudsdyPKzB7/PQegsdZxTnFcQ+Dkiiu2UTJlZrgPMRoUhG/q8cMgs04C7VMjrAroUaVy
ZXOJpeVJpvGen+k0tsRRmWOx6azizeWFZPRg2s61bPQfD6WjiNCOZPOX7rSkOUc3E4kiKX6bLKNE
jk4KDWmxETGABzSObVMeoIguVke3EEOOywY5t4ZWJSbJjNwmRALTYwyXAVEzWmyslW+59furL9Dq
Z+qzRYVftXjfFlYenzEwXqk2xmJA7yQfWFqjexBs34jMrP4r4K/noUKSA1tvYJXJ3iNSQVq7vs62
XLekhTAyKkqrZ/MiHHMxjn99NPGMn1mEm2WdsttqVMNKg6Y63kkF3Chu0Z2UVvcWGDHahACD0LCu
Omer0uLShMPkoCbn1mtXSIq/bM+g1xcoALuZQ98D1GCCODFnujNKsNP8RJIdI8YmQ4uGZr+qyImC
PfgHW7JF8bXe2DYpr8k6wx8i6LeJoQK6CUQthQ9ny5mxM9nhzjEaKkPUyquvcv1hTinhTyb2xCup
jwgTwBT4AHNYYTFj6PfZighwz/tN1s/vcflayB0vPbRJXqeOt6icg8rnjk22oqWp96+j+dZSrNK3
4qn901sBI1v0bGfi4ngXo8TNXJN45eZYKTteFNDUzFSM9HgXhwVVvfHBawhnc8x0Pbv1e5JfzbBd
CpfoiUzAILhLKj946DNPW0UVMYGxdZPhqx76WJkrxXXpNV8kGPvK9Z9l7IKVfwJINkH12Q0dwQUu
AKJwxFepuQdnmNlyvRqPP7UlJSDMDM4BKIJyjDEItq8sV/MM+Kb16g8Ptmk3f9sz9makoututJeV
ioPm0SbEugpoLiFHLgjDk/rPqQfwZZHwg/I3C8u7xw9m0eUbFP0lSEE/tDbgek+njZEGrJQMy8WX
bfKFqfls0ZV03WKI8sPY+7uatA+LUV6r/maluUyUYHGetJ3ZJb/zYBH04K4zYS+tma+22S/b/YQE
ngjmF2ER21MkbwYnkgsDE8TpzTHdgdPLkRvDSWNsd97XCLk6ODPSOXQ7Wb3gQ3YyieoXHCoIGQ8q
EpGkPKkyy9Qm2DEFA7cLFudSfHpl9REmr7FkwcSAS4BJHH4ropU7jgTa7GrnPgiA8xlqEM2En0Zj
djL4zCgrwCkGIvJSEwetMLeGCzgbtDXszJfHyaZg9kwDrqQLsAQtq0dzYeDy4hGN/3B4EHzK4GHC
ibJgisg5NsRTU6T4p5iVjLJNMOXi+8VcGDY5rVS1atqZ8o5j+XcO0RsSCpLXBBWHP60PtkpiT5yl
O7CyEqQWP8xerSA20xRiIYNnB4zqLC2wRHlDY9guOZRE9YQemtBkMlOqvY+haZxIw8dkUaGsDZx5
YaPmrqZoSSev58BdY72qnO6rxIGqczgDhLIV2YVYKjXrYAlSKvNt5xA6+TXXD1ZarULL1HmveTLf
0f+YnBkz86uVTpeI/26MgnnSgCQ+tQ12hu6J7X0yOyyCeMmZtQsGBZuPUgMkw52q72Qttrn6gbV1
khM0xoPITekr2OPf2Y8FVZnWLQtnO2kuOLZ7wHb9L/jVpkYCRMXnZpTcECNvWAzvcoua7yGUQA0E
GGKo+dtBNWhmSh4hBmRSXcYqWwcNSGIcMiTYCO71m89OCD+CzqYf0bdY4Ypsmv+J3H6+TNqpUplp
mkA10tXyVGnuee7kx6zZZzzhECFND9uF1qXkgkyQnLJPTvXKp1DWc7R77Zc3UJJUL2+hE26L+aqi
0rCBMKqSQ+Rgiynz8RRxFuojfAK1MykLamLeA9Q8fU4bhoXzIopf8ym+dTburHhhmeyoqRMC65Ge
Re4eC5hB7vUa6m/BKFHyPk5In4rslQzLeTzKdDPr1UL1WwCLJXm1+bcCc0AU77zJzyPcNaALnlaY
ogzsna8Z0i9AaQ11ADU0QOAaTMkMfcVXlN5H70slD9kILkrM0vgxNq7au2djn09YWtGZd/1JhbVK
ts/CdN77OlyKQqI7IS4GG6lwdmY0r3tu/QaYFkJEbWmGCcdqTiulUR1N54+69kaQWCmKrY9Li1WX
Ndb3HmFK/DeQs20Z70Plb+sBB+w0/cxhdLEioCk3t54jaOmRtxoHzNp0jS8KUqjYXTomCKGdOc9R
FX/VLjGXvEtq/wiG94nwsdwcyIz5+1DbSY8lZcYz7Rk75WiaJe7F6expZ6fOllEZLVxJPxU36pg9
HFB+wsefvPxeSIKdmDHTrOZ5Kg6Bn73H3PVYiRCS64skBAMj+qQa2wOLAaJ4mjuhYgChNDCWJjSw
AkWnAYawO9l/Z2OtBGUm8zA5iJjdGAgkkDiQJSPlwrFGHqdob+riC8pd0ecE61XJO//DsAjYZ3wD
Y7CCn6y9weUg6WOsaoul02S7IHMv6joWfB1tTmd70Ml/eKMUF3wK3tVjmlD+xyHDXAIPwS07DadA
QNpMoZKpOw7jPa5oh01R2VdkJ5ZuiOZ4LA+29Pb+GLz1k8p5Icpd3WRR7v0TwPAELyPuBJ2MzApp
g0vgqb4lv+gfp9E2C4+cJ2e6utG6HaK7X7UbPMnPHVIlGr9Kfkvw44/UexLgZB5R0fb2muGgNr+G
14rmzLiJF8xBxXONIjIWFlP4T+woQWFI5Gy/9So0ZBHTZFd/TDaxCi1LYU8CFwjiEyPZq11gLkK1
GesjSv6D0VVXv2bzMAZQWg6c7NkZ9PXkHXz4zzqp+LJoDY14pFGF1Fkh2HGFDbAeraqJ3D/UW0/9
MB5Dj7ssaZjtH6nePyfyC0K8jQ0sycFaPWXmGAKkabdJbwhys1Vv8LBQQgFzduiYIaaQ0dyI0q3K
PIg0tFBw6O4U0liR9LCN73OYLiSLqMNeXyVEZOJT4QobsorIYIFsqqdaXdxogj520ltmBIgFHDOQ
Bciw/zlyOgLLw60D9JZZvyqRW9jtDozXleJkCGp15I0SmpYB0oyNI6jxUv3g+uQcNGu4u1XxoRJH
CpXkxV6qQ6T3MGT8mJD+XlWTxIziGDAeyxKtcdk1HZKzpdSOBatTKBg1YDtqx/gsIm8ny/Gsaw+Y
P+JIU7FmzeRnRvs6IDEEcw9hMjvD2ZQY1XR3W1J9C0jg62u7iWo079NZRtnG0tPDYCF+GaeXEPmB
zzUxF7C9YWKeQhNKdezWBSHjoNbht15O0LnFfLby5t5Mb7F1LcIQFzlpZ9jiiKI4+J2zh46PcvLg
2lsDvh63BWkBxVp0qxKfc9hObOvXIr1p5n6gZhMCD60y0okw8zkqfvXYXEU+5UuTuxRdR7qAP756
IJY9eXd2ZHH7ceBmE9v2EBJ8BZnCbG659nsSXE1SVHL81pWOY4THa2ozClFrHmGP9DgpLhUqpziW
f+3RxY06jCrXWL0ZthV9twZZ+ZG7IrFyJamomNAyV1b/J5qDVVKXGGyLRcmypz6PDEtO2UFt9YwA
MTGOWYIKZlmmwIAlPwC++5eOZS6drkzhpqA01VTYswOXqetKTDYdMnaJwXrEZKVYVH7H8EVGbaqK
Eiaqnr3P4cTPhopuhOGEs5crhSPRS4k3BiqZUavFPnxabVIBqfnn0WyWWpMeUi/YKrVGFhGkkmwq
4R/DWXtJADOR3yr/IAFS9ShOhX7qTFZeV4Z0Ftqbeqr+NnV370jfMIZD7AQvKYtY2Zc3zXL+GIER
rTTuCemOOelYEKzTWDBzz/028qrPSMo/YzZdgtJmjc5ZMLT+qwmyddagzewp2vClpCkpwag1dRiD
hrQuV+FYgH55rPdRQyiE07L96syerkcqjxpGav5qT4O4lbPxbvwOzOpkZVXhqnWLF6d2uRS1+sDa
fkc7rymLU4bfkUUjIsWyMz6ZyX/C2DtbSU1tA9h00H1pOLrSNj2EUfCJcDzZzibTypTqB1k7lDz6
xyaVyzDE2ujHeHO61rz1BKqs7Wkf9PCXocsBnAZYS6a2DA+4btk4k5ZEbPysohJnjddei1fNpgJ4
bPJT1xikYOmgGRz2tHIBZ3nAoqZ/iC0QWAjOlH4i3MiLbqLu1wcD4wLV5/QzjLy/6eCBDzkn9HQn
SFbRbrnuW5vpO7P6pSl5MNs53VU9gSac151NhT1/2TQRN0/RWmL9eJ32qSU1A1iSbzLdQIjzHPYB
McIUfpEoNLBemsZb6deHAWU8V9mSoMulF9R3Dy7VnshsQbs9GsUul8nK5U/w9ebU+SG37MQ4Ycp7
Ty+uChXo4Utw31L1NxKG1+6qfEZ4kMT7yhuNRTlTTtRLP15UBCI6ZJfIP+qdmZCdG860JR7k3HT6
XiuDi3p1dM2vR+uRcZpTOomZgh1I9bdmsViGRrBKa0otvYHH4Yir39G8kOMVk/NsfAERzTTNplW9
yrTm3MvMOA7oH0zmVQ3HgW4nl9wGayEKIBwhN6TDTFc6+2RulyO7fQTvpAZwalXbgPGUHZhEvbUg
U4BFX8Kx6M8WHsgq9b4mEW3DuGI2CA8tsZPU05qLMSo+gWoWkv+jnbTfWtZTTKwRbNJ7C/zZJ12U
d6MKLrFd0KoXEJ1iDet+ihZdVMC5om4yEYh3JSHHURX9lXVKcCiiZT339yR3PmZG2rxXrsmk/yCK
jcyvzFw5bgXbaiGvratvGc/K0T/eihYrb8Nq7ZAEH4xy02jy0tZFcZWSOzVl/SI04urWSQ5lyxXw
2ljXPKB3ifij2PE+iOfhu4dvObOe85jT1x/7WzV4L0RUVovQ78mF4czrrB9Rz1svRmzetP64NJSs
R+R0MTFYzNJF92ysfd6r0MtXlV1cZpdUFpmkiIGALcIZ3YfKe2lLdyXaeNkXekaQccivYPAacmSj
Ro4qTfqHIa4FpTGwD5YkuD3ZAGwWGDU2bdX8OmNHoGGmLbrwU9gKDLOJgGiGRVmnWyd1LqPO2Ok0
zJI103FN3G7xQRArjv94mY/FgdbJ72TGBWc0Jshw9ZHMZz9lzZxROgaQYfYzLNP76OefWTgto0zb
NGDZca9cLzqx61iGyo9ativqrzaOSGqcrQrH3fcZvJ8m0uzZ4ocWvDa/43svdo3llyqR7EKy4IjR
mw0t/6l94n983izfQ4LFB+BB6Cdd9ccdO/wjiJwX01DfMV0tbK7bxpaIDt1N7KqyK/kQWJsqWtFA
mtPKXVk2rIBFrpND0DC6Jh8ntd5TtuGP7m7Wtf1IA8JU/PQInJ9qnS3earG/StrcvIayujpdtg54
BE4gVR/NatQM3iKpKk7QNwsR2nwLiWFD3eumAJd03PhlD/0bb8sK/BiF43ir/tgpCSkBeYGZv9Lt
a21BE9bS+WnS9N4W1krlISfCXpmiZob237Mw26U1DiA6A2+VgREXwJmJAzn4ievuMraFzrJQ3AMD
yXg999egL5aGIPRPp3UJRuOAMBdR9tiQocY+O3TOZowdFNVM/WF1d1mDnwK9I+f51XWHi4lBQ75Y
Pj2tRg4OiVq7F8VLaGdIzzAXqrRcieIhw83GAUYjCg3XhFMisItJY0gI6+HESpkhY4PUs5CeQCyF
xpHA8gUwpB728D/PeDQ9Lutp4oji9jmZYDgnP7qaTDanAAMJF67nS7pSg+Sp9eFm6rk6hTXh4YVc
BF2xb/OFWVEbVMKHj+jZCcIxtGPHgV7RyjxPjOkLG4lBjUh/irZ4sXACxQiwSJgS0tx41M3UEG+p
KZHQQjOB8wh4gAYjWooWruk+1S+huaxYe2x2+f7YwZNObw4DjGe1tK4cnCBak61sO+v6JwBxi5GH
Jg6hYt68d5BUJ78OVbQETZCToTBUgwy0AkZB6bTVdeRr2Io4JA+M5NvOPxC0hVYASM6dCZpDDTXa
L/1wNhxn0WQLy3lpQ3AbxqoZmQ7fGAm7w8foV49YuvuS3a0K6AGKd7rxrk5qUvKXtgH2XpH0Oz7R
p0oS6mHKYnza3ITBUWi/HrBFyTw7D/UVndyz7jyS6LNmrOqs4EndUew9o2k8zYaxYFevwUt1LmQL
Q98QbtBjLSvxGzY7FfucK5+cI1Dl4FoQb1NSob2+Gt3WLW7SJCr3QzP2oyC96TlEKNou+nmRwiQh
UPO+2vE1ZoL2QcgpL4o0hBs67jfrzc0R3jh3kteIWeTGS5wA1+Uv0pM8vlvtb2qohwEZciWey7WJ
ypZE38VI+Wldbgu8AyQ5LbpuWoK5E/v6xNarXC6dCQlqXGjhoSUUE1x0rQvIBG3B/62zum3IYxCn
p4EIoQ6ZQ5kv2+415TmhHvgZl53dvssvPSA+rbkN9XvYUmzOgD6UnM3xVX3jSdEQyd7kpV4Hugsp
Yxv9S8F7lDUkQW5sgDokKr5uHWacQEG9NNH9SSzhwPY132ZnqcUO9pCU0CaCOHhaAoPQyJ1WUqBh
vMPEuFwa8Rgt1R2d+lsXH1BfHkS5HcQ3u6TaBgjQw6uUQCuuK5Kc0i/WumVbnsClVFIY+7+Nqhsx
Ge/Ap5LY6M16LxBU+tmPNdBE1dJlOaxx/URltSxR8YBuBJLU5u6zdndhChgCUJhqaqDQ81fEslF3
VCuduhXUOmH1+d0OHk3018XcEAAfZ3SkoAVX8ZEQWLU4Zjj7a5WZ0B9Vn0yBqDjhARiEjv/5orsu
ljleggslyNiFHh8ZSUFSKn0MeY7OWByVNpOzcnyT/LwqFL6u97rGoMZJDpzlm+bimOtgxgeiLOuP
hoKAz8zZk7zkE8TJsSx4rsUGuWXughoiANxa8JwewsSGHN3p2y7+uDQIM3WkUIrApJwIRWCuGq3b
jT6jcMN8EGgHN19k4lEws+XEJEJwEpxQhh/zXiCqceed/VPUKx6tdHxWLxMew986mB45V/NXO4SS
sVj/hnWJ3SmM3u94UVs8mgObe/fWexSM5Tv61ho2DWR8PDfzfCDiqyM7kKNs/ITpeXZtCxXUtYBy
sDcN5mFGK/FSlqBwvPHObaIZmhHHN7tnABW4W3B8vnqpsftQ0T2D4DauLwrE10wYlm4Jikt8ulv6
z8b0YnA7SIJJDmX/wFr6VGOJs59M96+tu7uG5/Ql5Gv/5JGyPEcJxmCU6fq3q5AEPjNh/SriEGU1
2v1mAwcmCZNP6lvhfAbkHxdg1Eg9qLe4pwbmdJS6gAqKzipVbo61lP1zWe9nDKtavomB2VxsxBYC
fnCKcd512p0of4dKuBTOk2DKtTmgyhoS/q3/MzGum0+Z0hOlr1xaHQbjtmnpZ7eNl1ltHN6rIBiu
aYPXyYsueo8UTqK+c3UksjaiHm59pyi2ptXvkcvFdnyU2bTJ04IQd+ePmj21NgH0pPpG9NecD9vh
NYY8kV79y4vXjXmlZMN2vNfw/IpXmx+jJFlTMkjFaNXUrVD5JGqJR67RxuA/lG4mshp4X+ZERPYg
by1iohTI2xtXSgyvvtP0WUCxn0y0zea4VocIZ1BKYi2ZNfp0cczHxEu3gP8NoT3NFmR4v6+1ZOM5
+TvHaqYyWbCI8Lu4j6CvGOif8i/JE1/gKRsxpu29lIvAJlxVgJgxvkOMk1QybUbxMxJckL3GWnhs
ESTUefMaWNU/x0RMOGyydOWflnSh0DuU+QWanrvHTuQ6z8cXVeOQvUmB92j8iFcaC3MfRYSUuGTP
AH6CcXXHuh7W4RQ+K6zHMh8K2gZkUHq6WjlnVFYSQhkhCM/+6ZqHcgd1FjqWBgOD/40G6Z/xEFWc
EjAWcHfw0lqyECS2dfIC0Inwl6+d0l2rkp4ErKTzgYB42GEhMrWcdleXcSMbrM8xsDY9N0pZvUOe
PJkkeU9LognsQvVMmCzLidhmnkPwLNk79t/QPMlz+u7XT/yrp3uk4Lik9c6z0K5auIMKjq4TMeIj
N02tGA5UfSiq+gteUlagmlyh2NoKsOkOSX83pUofL2qKRJt5pQ9HE8dV7+0q4mNCj+cC5Ww2fYC1
8lEG9goUgKersgiVArGJm7e4gHWilQsek5dLFwuQvb1weJqN+ROdN/irYc+Hzn8LyVg1o6WQp9IU
F9crl6XPzKdVZNo+yfw6Ju/SekMSgL/HaQMyX9pz7mzoRXW9c+sPyw4OULeXfXRkuME/y5H4/7tt
B69E161RCaICJUdwEgLpdQoLbS35PGMPo714GKEiQDeUvHNhwmG8F/V3U6D2uChOTn0VtrGasNtz
tm+uSbOvCY/srWeOQpFRDK9/eTmejmWOZKs4Koeouj47P14SmTjUJelJe/WMB1Wwt5lmMkL32ukr
Gu92b9p0FsGSIhJFH62TOoMnOmmblads4/KL1SojKV5t8Cq08f+/b+1Aw9uci1V8HpsXezSfdYSN
cUNycbzpKJhpGoGQK7wgSG4q0hTdn8oLiCWzrfPk+95CjNSe4mUu+q32hdWwbxOif+d9TRmXZG+Z
PCZzXaxrt3kUhvFm2tMX8VZPg94t2vrNby8K5lRXuqiOpHmSM0hKTnJVBgsL5s1M36ti3ylvvpbq
Z7PsXziNnOZtAi7+B8biRmI+iKeAQYdMXoy5lWgBLP9OziOFDYlV70AsybcE55YVkWVN911m9YcX
Uf2ZwbTq9KFhClZKCZsTCa02qXR7SRZe6wr8x6vemK5R2N6Fybokbzjjx96HfVDV2H/C5BtY3/dQ
1bR+NCwanKoJ+YrNPL5ApG69Plp17jbFxZZlL1V+N7m+goI1BjCaLBQj0e4lJ346f/TjZ+4Bzv8Y
8cZp3gvzlgl445a8rvKOtcqjH6bkiVAsDEOVwoR6Ue174lbCRQN2Pv0ApJWSOiIuGMXAetH3QPwh
Bs63pI9Z4Sm6s979FGl2zPhZLC69/JMF4pTi7jph3+/x13NIp0eHdFf1zksU8Gu/vQ4k4/JLzoHI
oEO1dwPShzlby5OQEBL08JItXFpX3cTLOG4yflKLoEkAugCfA60Jx4zo6RwUWi3AA9//xCG4gVCU
6S3Mq70z8turdwUoqXuohvDPXXMXtN5GBbQYO77ec0Vta0Wp21oxIvyzfJJbNc31I0o59Faiw4uc
9MQ0oDwlWVza2yL7i2nDxFXQhvcx6Lb2QIgH1j++xJwtDHEYiFZeL1WdMs2/W4Oty6+1Pfn/bvc5
+MHBZldGmdPUxJq9udC1aDpzaxkV537G/DTfGk3bcnntgEUU5LDShnnTI6LSfewlk/nui4gaEkyO
8pJA+kjBV45bOyNBC4+Pj5Apat5klL4F/7F0XruNY1kU/SIC5GV+lShR2ZJclsMLYbtt5pz59bOu
McA0urumyyWRN5yzzw5qfoyLdIfoHu5OC9SVrm0SHSdSfLUeLi70jQXBbQCO2LS4KAlYSyXBxRGG
VMTjUDRK3pVjf5DW4zabIPzEi4eRTesYUseI1Siu2seixN0O9h79A50PEUIktgYqGj+GquhRNKtD
x+2sN9bORfZFd2gYLwzmJL0++iTwt7EOGkmC+qXkmsMJlcSrvj2G7t48GPtKNkJAZN0Lj3fEHole
SKo5W/xxHf0UKAd+WjZ+JjRzPUIyxn0F7vz93XRUjsh+GyZ3dDk7AIJHyDbKmYU3LnpOBjAJCDmJ
RMCKxjnCm0QmfE4jHktd9Ry2uK9IGHqhS6uyc25cDCZhi1tCCQmBevwCRxe2N7yPzdA8IAgYFU11
+boQ/qfvmnZgxfXc1xhnQ5qRzWZNTAf0AKsf1slSYBP6peYczYQqOPFLkz+b9WlcvjA5Djs/oBfM
UOhzGOJEgaYLD0a4XJGssDn5ITA3yqvJldprxOqM5Dbg2SXa6dDYW9sKb6SnwYDX/Q4+P90sRFe6
PKG9ShTHiSEqM1gh6Ao9UVoO21zFym9c9pZLLHl47LLdmOXvofqKHWVCmhSfusTGDrPbCrf3cZEC
tqcZfL6EBkvpQu+b3rHX8Bk1vzY2oUCx4dv5YWpyX7jFPrTIaCDdwr7L/At8ynBHnDtzb67nJjoa
UPnXjIW2FYyd0YtCQucC0ke4jCN3/lfw+rQECz9VnbZ6hsewX+L5kLvT38od8gmb0uJZJzkSL0DX
z6ICmB5TD3wprTg8p9GGIda+TDkVXWPY2ZF5mGuv/U4qcua5Y7GnE80mg7yRumdz8MiSgzYkCLpM
n4YNyWBq+qnhjqeCqVEnT1qwtbAAsermWvZvHfU2pjKiRppuVaEskt4SLYcAMHlDQDpCE251/R8U
1zoDW2VJargvxNo1D+qLrXa+YPIRz8ekv7eQmmfTc/LltpTqyf5thx5RD50idv3dhiHYOmxMRkHV
i/6Qk3BWHXudIQ6QNZ7c/Vs00JZpgsoDL9EK3TqCvTHAkrYUeFcyKuQQd/8OcV2/m9h3Um3jYbxt
kgvOwhZKh7PgV5CuRR/oz/UqPgnS7iZm4iM9DZNUGhZURlxR1DBTix5iiL3ZI3jFDZ7xkQ3hr8WW
r0/tugqIRERDB0iI2cHADU0JAwVatJcmEWsB6aIv7jN5nxKIgB/uxyEuheusvySwc9uJGgsQeXhf
8BrAckCqL3odZaZfUVTJmt1W3S1qwxkYIMZvokA6092Qpu0kKyFmuzoe9e7gxpvAhUXhJO4OwrvR
edJEtuI6A5mKB7o5OD6z8iuxEMx5tonj99MJsjE/0GRsMGyCyNxk9NlUMtiBQF5fekzriQoFsEEf
TsWjg/k1C1wIquXa/EkJG0jYAyMTzxidLFQB0iygzLm1vnPwcUTZj8UKAhRvtIu1SleQCppaCZM5
+SOEqwiov8qvqvMBsIovzyYwsltXqpRIeAotPxKYYaDBHEWDv49NpZi3dgvZecBiChyx67DsdGdP
2nWJBHElhsOp+wAxgxgzuscctQk9kwqlF6rc2mYSpAJKyFXF3cE4+xGmHzxnTnWFWUy1yTnNoh46
XtltwjG/97Z9musBygAubeiOimjXoNHCGllefzIXXH7ShiqccK6N6xAFZBNlSJSCvStmA2u86Oxy
GreGLzG0kI8FZ6sA8gnpaksIuSynEVEvB38IRyCfCO3UsJMfSGOPVkzgW1iCsmsIABNMWGt/sCW9
UgnrWC048Zpxw5GX6g+s3cGfJpgIBmJpR93KDrIFdcFuwFO6K07+RP+ZqbvDlVKq+dbVZ1MdR2aq
Kjh3QzKFgjiOEHl0hPo+1J+Cdj6Z8s6h7aDCHmC8EmWCvdxZ6xDpZ4CWFPFddx71s8EmRF/Lk9Dx
idfNdCs0FLnabwdcpEUVQ2l8jpQPgpY7cSvIRgCH4fNwxcZQa5AyBTQV5trSFE/+BB6IqAGTV/CA
aDY087dW9za+KLKbA6hitkP1Pt3BQRqyH+pp8KOIsQpbhWHfKm/dVZoxroBuZsOcyX8ELS2Vvgsp
tCOzE/JZcMK32EGb2za4N/bGNu6xCwTO+P8zrbRynTM0immldZmUsTpF7VdVXluRP1xmqauu/Ta0
kzMhdTSUkMG3Cy71YCaC68NT4XJxochQmuDUonWEnf+rFUdsSjHmMbFmuFraitGdLWaoMT5sdVCp
7fyfi5WUYMuxTproTbjUzP1OcUd6dAf1WHjoA3svzPkqOtIVQcdLkpDAwpnpZKFyQUKTCb/5VeCf
gao9tS6Y1yW0xU5eAJA4UhpSCzSXxkzB/2u8tUB2fdx5rr1gEv5hHdLpM3ZfKxc1IFO95jm2Gz8P
xH4oLknGInDL28w4lu6jj/DsxuW9guVOj4j/GWwFD7MMegZYmRqiRvrxiqkdBv7zjLaedgdFXHtN
iVxBThUQFdfsAsazHEAlm28M/IWhBzFwgEbBf8yUcFbkSg4wRIvWYJMCc4ZIr44aNTRAh8uRilHG
uiuYR7svbvwqp2wC2mbFZIq5H7shxlq5oy+AuBh+d5geA7TLptPsDq22C/QD5g2r8lwHj9o52VF9
ldAtZDA1RC7LugZn1FF1BN2/lGAcu9q6lOrhhH/UNpwPEEtopsq6pzupIRtzdwOjEINDPtyYfYFx
ykOdV75R4/9iFJ8qA4uM8mAz7GGHXZo9Vroe2N0GzoRX82GYM22UVXjkBa6AGzfLHhhwjyjzoHv6
Dq9+T1lR6SLLcDhWVsOTeMG/YBrW2+Efay/MD/2n+GUBtVgoXbhDZl+7ZmftP6i42/AOmXGX7YMz
L8bHhN7vtoEfrZfX+owi4oa969HctefcR8z/02AeyC4Cld1Pe/PUfiiv9Qdjf8wWVu1+OCPcWDP3
/Oe8m/f5yXoWz/0btPjYZUNA+vMJrZiNK3EHxUwUJbQaTwfY+wEDMWLcS9DCeQhEumqt5MdE89vx
GMSncrHwjwm40CmfiycxPkszRysEnqYJ4SJSqE5tuizVogx2LnQ8XJPvNoDWXP4Lx2d+XpC9oxsg
SSuNPKKhs/yn1n715m7QViZMV1ZQEvI3HMv7N+ua+rXHDAef0JV+M57QFXlwhD1s1T0mBF77BsPk
P3tj7aMtZIkNc10PyssKbtiG4Nuzc61eFwnK32q0zHr0Ho74Tm7LCKuZLZkeZuUBpjM9/5dUKPtW
EFaWYW08svf2Ul2Nl8HaaNisz8cyh369iwioKuCIeyBjpoA84SEQRZU1+iYh4I8wOGnjFjduCEUF
5AivXH3V68grPOTsK6ztV5i6rUJCCWlG6bpW/MPU4v3t9bhy8exgrQHeb1kpZsyN5pd3Ftihu9aX
+ZH9S67uN2F3IVaIYtV/QuPU99aFWRzjkPxJHAef6qf64ItCW7cVtC50vrA2khf1qzhUN/On+hBf
ucfO/opu1oVdB49OAp/4rmFrJYmDUMKwqWFPeG65N8u9W+5sbEBJnwqZv1NNrfWL4YV73W9PjAJq
HHy2YXiswhts1YX0lhxHWZhU+8Tatvm2KP1YR3dBS+XhftRmpza8DNVxUJ8C5VwbJ7WFGLzXhF+R
rJudHOpnqk3SxyK/0PZtt5vlySdhcLxifilVLdef8zUyza12BtRGR6NQ4HRrnPQZeAJK1pCfFjK9
VvF/cFpolY039VSGXnfDAvynf7Uu7o76aXlSP9S7fbL/k8j+k/EVL9towTIEgjeNVsPwDFg1avYj
ZBwo7TppkGbGi18Nx/7F/oo/6IcYUL4hhqSgJ70Ka5gP0pSu4oqE35uPFFbjbvZgO7db2Iub1iO4
EZXOHonogA8w5zOWpp/1dCTkeU+QxuZl3r5+UqR7bzhFAqFs0FirRxuACt6tj0VkvHJWUFn0NZas
Fxam+rB+mxdogXdL+Qze6n1xh9gL2Qa5x0a/1bcKXW+L19gJlsljPIeP+n2gUd8iakT+drWpjJJV
tEt9+xdqoqeD+rz2frU3CYjZlLv2gGfY74INOKWqHhgf5SU6B+7G+Ag2KejWhhKrH34Zfa+dTUSy
SpRcrQg6hUZJjsoOtprM05MarIJTmBDVLShMxnjHZArbIzdIJ9R+zNhQKKwKzg/gpjaM9sh0Z26o
bMQMcCWVHyOqVfcBPRiHQwk5yVuoHr6zmKoGs/S6DmWlb5tUDzPd5/M4713zHiy+ETFqM5+L5blN
nobpX0ZeeYubWZBRgo2Xud01jAar7dBdabKxZaVRRaAsger2KM3by+vIyc9igNdISVUcdftddkAt
uPT4m7bGIZjcU0rAN/WYnrT7orvbyCsBjyWSU3yCBlLFRhMmpv9mdePY9T2iJFGL0uOexg9DmJE/
DxA7v4L4tRGvQnx2SKxhyQAPrCKwJMzwtyqqPWnZ51okVjH4BWKfjBgj6B9VMltJS6PMVN1D3PlW
VGH/jvGB4zMwR6wroG1RhCt96sHiAWznT21r9SxLZOnyTHnZU8kOOrEUxO20TJLpx9r6lf+OuhPU
5Eg7Fvc3KWnnqJAXd+V+9tATuxNkZ/dq8/3NK1m0+PBgDsugEXXMqgGe6tmQPW5hVXKrEQFX4CC6
J4h/yv+TTYLdMC27Bsm3HCbIWjFP/+sZUSGwVoC7dULygueOiwizinbvxvE5v07IdSWtMarAd6L/
NGXH3AU4czO0gvSm3wwBBTi2BmSOf+V6wENKD9czKaU8JaahSs88C4CC43JCOxemOJ/ywvAtmXuI
Lpnv0MnI1gQWJUVbPWN6D2c3Mzw2m0NsExk9jAnQNCRHw+mJFWHvZ6i48CLEDJPCVoXmFdcKqxfK
PuYALrwpMJ0potCJ71YnebBnxtKRPHEVwjGQgjKGgEotavVKRpxwcKe0DnKm4ZHB1DB7sE0Z75Du
iZywOzyGz274ZsCtDsW5Wi4Wqo10ImBYedFUbS8DyAC5SQe2PNtKtgJue1BeBCn2xroXe+COZVh4
tqC1rzYi5MFyd273p5isUb8TDMJXGVuoBekPAN7YerigrIDpRPW5dMw38VFLnuqzfFSh8dp90c1B
DNCZhXYV8xl8aiwMdpTfgDENHSENZkNaxQswtYvDVTowCrfW1kACAN0yiwMWMQ0F0YOcHh3t772j
SzEDBme4OyUQj9gZ7A8AqATRvoWXXXGXI6Bpvk9tuAN5HexfbtFRINAd+K3Gd8Ir7HPSQdRV1/yr
htgvLyVohZl8Cu0NnSfe10hyyeRWzKeeR2wZtxb7Tal9Ii5kRtbiupgj0txRPxP0vhN2+xwyzIBC
Pn+H4LZ58ubKaSCs402u30ao7OFzCJMXmL55jFw/VdYThX2pTN/Jvv/kPGGxMXDmRsYKNQM0LQwT
dK0g09lXS47GGO2N+SnO/9P+aQ3Etb1OWG96VgCo1dnxsa9prWvWP2fg3BCWpcGbSTAFRau+xk1G
2D0j3FV5t3hPmD2sUmDPoWSpDxPjpmMy0ncKoF8S/zieEnYz3ehAITxDM8inPf4QGa2W3I+ymtZZ
moZfwrsyS4aJDTQlzKDj8tD0zTOpZscZwa+9KEcYnJ7UAeZ9spH/rktz14+p2c7sAHcwnxzo+k35
i6NLlhQUT2DZaJEeaMPA9L5IfVhFABE1RSojw4XUr+Q4FzETZRwAi/c2eEVQFIRPpYGdS/01aih5
q26tKcoVVh8maCpUuOU0m2BkcGfjDU4ifQ2rAEELuFOUcmBG+Cjk9wGdxHRke0l4FGE/8xKcWCBj
WFC8m0M8MydUIa9MN7jjfFyOgQZwvzA/ChZXRi5Eup+T0+BeOjyqe/03ZtgbqGS4G18pCISmxD4W
0kO/7Wi1dEygDYw29AqPwcTeNoa5Bu7n1CF4jxFxeIH0spHhQg5CnrIkcIWXIZEFbKeIAjWiS1fQ
UDAiW1Kareq5TVU+ssI6vUAJYPyIfW5xnLhWibECXFpSXhvAP1tzYUUG/F1Y2J+Ed1o+Jp5Ww7Q/
m05wMTg8VPoBeTCZuOXJNLm/BEXxqThwhaxo7/BjxxmWGH4w7aJ7C3aEdcN3NZetUAFQ6mrFx3XD
m9qRhbsfewVlKfC3Vn0KiwE+rytmAhvvohiQ33ipenVL+KEPX0UO5+U5G4GbD6i5uZksGjCA+dn5
ZJohgMy1+BaT6BV9yhfIkMoBqDIhZhJlO+MbLKKnzm7vC++bgqmFcV20i1fEd+kpRDi5850uXDzn
hPwqIkF73ZbZo6QcK4c2gXDXjfizkh33S8pn2uJ/3DpHsy837UC7O3/k+O+7gpAWsXHG3nPS1rd0
kgPCP5dcff5q+BayfS2ibdgy1TZ1XjC4HDe8BMqD8RJSqGWQScamOErtkLkUu9FhOqH5JnPBjHlL
6Nq8muS4xL/SoNH8xh8Pc1V6SQAiO8L1SlD6UUVVvYbZQ+jXeDrcbN1cjwSg59rEsPF97P7TlgKX
PljKLlATyCz1FxZZq5bptU5JohAI04h6ly/KGYf1pMY0jmO6O4Cn/NGD+umgEZHHNcJn1xxw5p01
vS2N9WQJsrTYbSSPhKuQ8rG0p12D3kuieKPD6LXatkVOQMSnwVmTMUnGenriVccWVsUdWShEgiPI
gHz3pFzG6gXLMu5XfDz0gwnhT5DRGZTmukiMP/u6iuJa8lGr9FX+2T1fIQG4VIdXsRCUoq8F8kxY
ZGqdkq9CvnPv7KqKLhFcZxS0MmUEufu5Qw2KMZtB7Ri58CHTZ3Pj5KG39IZnw/NKHWQQcL6zZNzq
bUped75xi+hffO1qjH8x4sAYvHIeNk+0nB5jHxEuhMkc5CTogED50opEGmllKTIL1UCh8elqWwHr
uB5ZqIRqGTMYA3xXMxYrfiifMF4tEKNt6MC5QYhWBI93fuFPPidzj/DkM2h+wDD60HpRLNI4ygLX
sdCvwg9VRMwPCHJEz5FPDT6+1UFoVOq4xowhtf+lU38y+6N2HqP5RWYJEpHOs9yXCpcmxYoukL5c
kk9d3kvP9JSsDSyBtzjZBIxhOlXlII62VvBV598LJY+RPwtphNX8zBOGW3zFmJO0AERBZeeHDCeJ
LEBpStU0V9fMAJyKeKQ48r7IVV+nAMHzWZnwbatI+UrSH21mJItraTBT2PHYCEVcwRhN8XqHedei
T0Gs21c4TYARaUD1stUFoYsWYxMaN0f9GOZfgue3alcQjEHXhPecXOMgkVBZdRLs9SpD5X/vcJm1
lO9GU14SWtsKMyJEFYeFFpG8nLH6j22D6aOAaRVyTD4Mp96C0nIluybYBY78Yy0QoTM3L285wXem
fRaFcxu4Q8xcXGNKF604OxGlrPUiZBSvVOygqkpFubeg67Lu2Ks4OATUnqa7VbFhwP7MU+x2V0c0
sbB1HACIyX4akcNazY89NsjtcFgNiu9mQ+wIyn14zrq1g4p/kZO/Or73ZurZxNgaJYMpK9vEzshe
IwMzxCNBQjupP8UNWUaS1oMJQZd0+CNSmE97o9bpYODca5jkfUh/JkY4ritA/nA7QiLdV4eUqhvu
J+EAXFjr2s+re4ZslgewgIbXEGAkaYNySyOxXCEbHbpM6N7jRT+o6Lmyrue0C3YL+U9J8FGgxJ7Q
FQ7SUQzOVIrMWtX654bBqma8JWgPePbkrnH0TAMT3dB6wiMj50Kn18AxBfL5Aakxe8/mLTK15Va3
EhBPUEChWzD/NMyhqBBCaBkQELAKL3A8gpwjw0zK6DZB2afyDTRSVcWh7cdrmyvkxBCGbp5zXnXL
cCP/tMAQYnhDyTKeOg6zKFAhQ7kMQgYOO6pAWBpyfEXuObr1GI8MfkGeSO4hI9dNfnW1JZCUzvsz
TT8dpJeY2I26ydCcm4itMtgwEYYdX0uN7jA0Fr3b8hHSkKNymlCN41iVfJHqTe2CUZGtexDCTOpl
Okl5EBlk4y1TxbsPDwza1vbwSDilUdc7peVrOocjfrVWtHMNMEVnW+HNb6npW0tH1zRfLYgKXL2W
jJHl1+Z+HobPQK381v1kvkrFNIYF2vgvAkpzuIex/TGb/8VKBO4F1WcmzQtQaCoInqICMtbqPK5i
4LK+d72qq3AP5NcZDtsJePnvgCd9C3trZnzRc/KjBFQmST/td3qR7ex63hVigtSf+SmMCruKfnC/
Geyb7XzE/T3tYEEPnqnXZ3lNsAF5dWqN+JxvqSGpCGB5wiibq09TxfvQZNQIdl4PLQ7X5VpeVCUb
pyDoeZqzowLIwEN0JTWWMHnmM86AcewjwScK6NstXxGy1WSEldQW8uBiSWrGeJ3z3suTr5jrDvJv
o+EwBRmwbd/DjhPQbZ+mHPAnOcwt+VLpI4xvklgqt4kaMjvnn0NGYJxMNuuEd9UbKoLQsw5+QcGR
moyvgxdCwX2MmjZk1aVIm8zWxsKfpi9rDqIiA60o4HtjXkCvayFEEoiBklmcMFjj7OPXWl/quJhh
yTOg6K1nLv4RBtqT3aDgUJuLpZt+42z1JrqIQNkzB2pgakvOvcxrHx8Og7G5/g1ANrsYh5FG2weQ
AG1G9YnYaktPihKtPCRaRtwbLf0S1cWY7jKuESNEVTd8Tly4dQ9IUmmzbuLZq4Z2qxMqLBLuSlPs
JdWHnEkS0IitxmzoDaOGi4AbpSo/BbnjTXwH4JFWW/C+edUhP1Dui97ATZdkbSP4HekGuzz6yFTM
SZkYQo6f8mg7cLhxfTkMlFT87QbkUfiDYZjLXG+yB7RDAogFW4EWgQb/H6UaHEZCrzaDoz1FHGFA
4RXzMhtkkPsyQE2Jpz+9QVA51LIbzD2xBmMmY0SnmVYh7dNNxZCiYUhmTgwswLoK6wuUMsnXEydj
kWOuU9w769V4TTjtBMV8CMqrpsSFjsG+RJLKmv/KGOK0wlxjsk2P9feVjREzBot2rUowBqGKTclK
MItDxFQ00x96gC8ZISAyZoW4xSE6FJipREhg0YKogloY2Q2LeamZiYPpNqpzjHMTnzAlforA8wMc
8SCLi5e+tG90fjnpbUj5cCKfFs6UxXxyEwXfqOR7yMLXU9kl97gAHx4n9V2liZ6CAoIXFPgyPVq5
esCfrGKb/V0yYcjEAGTDC6l8kb5yLjBx06WiAJ/gvr8XOFISkva3LeQWiQBLKGATdn8kDg0ETsnS
k/WKZJg26kE2B10WUV842XFs3hAmwEX9T7SYuTZ0iHiJnAKbIDkNTXVr0Urmh3BUNlkNdcLaEOqM
BUFJ69ye4dROgow7HV8VeDSYhTjYLMOHweHabytm/cpgAWk1AEuROTwTQnDscyCoqhBsF6P6l5rf
o8JQOWs66u1k8ZR5T4nybjT1OQxJc8drW08AK0KsUikMxE3WWTxieWHogYLw+jWynX1Q3yznN6cT
7gkLYVI9zqioxDW1P3LKKjYeYi0ShOrKnwhP6Ix/NWQFqyyv3LEtsDSrV3O7Hfr0vaTgTst7nRL6
UuBWm7K+npiwJmhcIfufKOydxi/tM/BjhQCRS4CTfjAGoC7aMwU5EO5s1FzB1EmAw+mFL/1I+bGL
3ZOcTGaKzQASP9l8NFBjMruxCCwnQLvMbrn1EjIa0sHmqNOwbToFGCHE0G3kIVmp8VYm8+lYDg3V
dDXjs/xe+FHs08rYG+O4C/MSNuglC7n34Fbn8LjIrNhMlM1WSEQnI5EQKi8TY5KF5eRRBxVNHznd
CQVpa0fErwBvN/QOeGDBqh8be42GC+yF7ECHNoKKLoVsVRgKqeb0NBxagARVfswp+Vo3eTMZzknO
cSSt7jA3mNjgTp5cVYpSHKi07KEmO1INY1Q5nWSKsGer/Enhmqhcwthxg6Erx7MWMkXCrJxs8t2g
fUgmJ5FZGDYw+5uYJypo7qAXwvfSPkJslaCm7uWzT6TAEDVM7X7GAjhY69ZQ6kxWDfqSA2qfnlCR
cHoC926N6hh36neWD3BHHwauypyVHAKe6GMSP3Bd/wv9JCaRlFSmfO6IKWsJ4bY4tJ3DUGBYu8WT
LWSwu/g7vjhMcL9ZF3lwrNp9qe4G+2BY16FqsBD6SavBw18FZNnCC3ibzUzVunCX4YghfaRo9JT2
yv/cIfDGvjg2oEicl5L8GiJ7xyE2RQfG6o9pESzMY2ikQMpXw0MewgmwKvZFLT1tUHMCowsgfEKN
udx0DpiEshUV5gQ9yqq+U7zbFIRz6Cv6Zwti38z5Edpsa7TU1Wdd3ljqshNZYONjbbRHr1IRRzwQ
HGrPJ5k4AS1hYKBXm56WROsq1/yqGVAKtpzBl5wjmPpAeuPMJSoDhgo5huABSTEEofM7bEqe32H5
gjgGOONuw1GHM0XGNjgjiz/jixYWUxIcSQab5Bsahsq5uQwCpxo6mwxrwVsnAimOGAv5nUKuqeGu
rOGRZWB0DLoH7IhPWpPwjEkCg18Cp0bEv5NKY87jsmRzZEAnJypCYSwrFyqLJpWcFgRLoIaCMQHM
SXl2ylKWMYkKoMEHU5AVxe3+PYNLEAX/sic8OMbmoVgHqUqAkCNvN9Nh+gX/tFz8wcauFVvCanqg
A9hSOkuMkI/qTrCxscWA9MAGVFh+d2HBtYOJlC2sN2HgpAgxISE6kYEOF3ORML5wYm/BBQhsNxg2
BCVR7gULFUd0d/MbHlZszVViNhhQQf6A6a2L8tY1x9CnnDHI6AJN7JnsjW9Ji1xLJ72bBJ2Ypxdw
JLh+n0O9Zq8K5OVSCdfVuZ8EMHgKjOvjP2kaPhRE6OI8WC2+NItJrI4MPNoBdocbB55skFrkTa70
ZiR7DyS66pTtOBRrHdOzDESiK38RFcrHyejmXFocBQA+DZW1A3pZrOO0O6pY1i1AUAB3HBwSVbEO
fY/H+YyvYmPggcy4EhhO7doneTvKYzKjRsyml4KyJQFztSlueJ/CWjbd9FWNv1IDBrPHBuyTNlJR
rkmBlyeQuC/C2EzgZjTf6BkW50PgaONSMQa94zfLsAeddF45J3bR/EWV2yk0FSbMGKir0jDDOC/O
lzKhyitIgDEzTrQtoEGnf0rTJy5bzw6FDHvYlpyWCZ4Q0y/7iPcW6s6pAdVrq+aQ0sQWHF0dXyho
9S16zxGowBDnmEouunOBv7DoWzYzmKf8jvIxyAKuh01LPSthlrSCYwZPRW5rqjfJgM/MdjPM9VOo
GRwg0BPAw5pmW7CYbY7HCJyBXBDOFSriOcAWnZZ+AFNvfoTBDoLdjzgSzFH2DX24TTQwI155XP6U
i4JLl4J9HhPjoaT6N6EnmzK6DkwNfAmpkNx2AuNMHmDdnKMBVT28g4mck+MAApS6ryQoQV9Ztt3k
+MoAz02Rf5pLGcrfHLrXpWYsHWChPV0QZ3upIH9gco8p2t5aNJeMYtTh5pORoLRNPCJ1bJFpfVGO
RgVKPhaKpvbMo+cjuIZ8aCGKKZp4T9brdTTek6g6G+FXFMRHLMB4+ubJJBj9D12h9Q20q7Bhx8qx
WosRDQF0zFEDPpoZfEreTxj/62N1S68v9UYDcBBVy8iDbuvdjFNdIFNX38MAYZmb+Io9YooUrpT4
VWbo4rybRSMHsYJzK0pDrleGmZIVX2bJ30VGny6/nJS2TsrynMsch54pFOaTOq3/tF8QTM8wgLVu
JBgmX80LQuH8Wd7NsiNzP+GbokJ6jsETBRcBB630j6C7RJJ1XshnsRAoyAeF0neEfJ1T9YV5QXYu
qORUPUs7K5XIMxsXB9V36Gf4oQPnUPdRmZ+yz5N3VmLqPpPTham/A5spr35sLCe63kRPPe3U5uBI
C534HM3MBHNn62bWZZZaYg4DHc1SQk+DPHfO7ZcqGeFMSK9RnPtphRjkjmIHjJt19d6scUVxsDXu
WGhteMrE+1JjHgT5bqJgzzuY0zU2+ZJepSU7wEjERAWBPO4KfHNrlfChiPZbbrorU7Nf6v5DfnzZ
ywUUzlOOPpQWa4xJOS111LB326WIi8ftPKm+3Lkm0nrn2FHA4w74DN8C6SGc4qI8CX3clNmlo28e
sTtVc2ksihQwm/DyabuXOSto7fBMId1rQuyF0VCyvCTio9DgsoPLZKWDOnVA8kh9BkEnusaRlGK9
yzb8r9o17thd+DlwkNXr66oCNldnrjjF46SM3Yc8/l3As6hyV9rMX8UN42jOgU990fe6SgRu4+l1
vVOV+EVkztkcs+M8TxzCYCriMc+LZ0F+skDLpcUIrvOMAlOvLGk7AJ7NkoRzmAu6WM/M6/HWxrDo
1ECak1BcUrs3qZHlqOwMjCvEg+mupYiDcOivqcBtgPJh5Ey05FhdZ5Lbk2zcsu/nFVityO8BLxAT
EVnGNsG70Zd/l4hdG/94/sSGP8bI5fIncphZC0UZ56OFDt8svpfkX1fsRTY9xd28kexLJ39pENpI
+x91MB8lbJp0azJaTXBtHelzS64pYjMmEGs2rVRM4EcVcW7LbjOxs9OMwLtlkGuyzOQV1Vqyys69
JP1ln1YCr8eBYv1BVyHrC66qGnjDNIgsRfxs2kyuCWlEm0gVKMrgElOZyWeg2LJ6IksBFz7FBSVb
Gd3XNIgN4beyGjJhBowK96zd+2EDAw3OuAlnQv0QOF1UuvLThd0hiEbQ8vhribFuZthqq09y3/RF
vWXilgiMYyzSR5nIyw8nr3ZJEpaXPotlgDotHfclBrfMLgLeFGD2KRDMOkcZy4bLE9Dr4pK4CPwJ
UmmB62kmM7MepNN5bfFyqWvnDJhI97Ilv1iSEqVQv/RtzP16gViajCpOocbqNzYS6TBQ6euY+RNF
7s6yiGvZDZxjqKs6/vMIzrCl7izkAROrJDLTPXP+hU9ZjbTDZAoNw7WHI+Mm54pHWLj410/lHrWr
1GMh/eQT2sPO0MmAZatJNkJ3KhDpnTEhOeqwYl38yaUhATbgPqgNjsnBmyGl2q3K1c1zRIKbZB1u
oZ952hPZw++n/uJyGY2aKcwPPscZKK6GwVKaoJ4Cfmq5mZi/0Ir3yH2XcqS6hRdaf2MgcklxpnPI
odXB5zPaqXEUIPjBwQm16wC/QXUhYNpOvNWBTJWEC4Wj2F0bmgx75B7sPtJsOoTde0RP5lbjWp7e
Q/0j+eqgVvKuiGsq76yJd1bCpsB28DlUSInRtlkAcBhJBmX6K/VBsV7gfEC6yTmFLI97CAUuIWnR
b9slgOAcnQhU5d0WKye3PMsSQWlSRscPkD6KH1nj6vpuQFGC0Yth71QYIyzvKmkRwrBVZyb+3Sd3
Fj74ilKeXTO9hw5JZsRJmlLoIKsHLgVPDgV6yjWHL8T4JFBJr0uh2FKoRUq5V6HKy/olH9od+5Dh
DwdeFnruJg3/swbgHrW6kcxuoNJrQjyHNYJOKT0hSIzFhEPaR1lqAHz4BZ8NLfGM/l3SzeUtANUq
qnYWvkglXZ/81A7QYYS3QIufTcQpzHrhrr1HVeGZAwZbGLeiLGARSoTGxRZLk1cvfyVEgsWJydsj
7q4rXvPig3YKIQNX18UCTZUz9nF5l/N4jdOvX1zP6CB1jTQEWKKqOqwJT9EhX3UBXGG433SxJbR6
E/N56MZ9sDxx5cjoQH0iiAqlRGvRQM4Bmt5oJ3okTVgcGMq0F1Q7alTDgS59BtpA4Ha1HHGUvHV5
jnnCCL/EDl5LVf9oA/fXtrvKK99ijnkqAdkWmRyUy1uDmBRlP6b2uzBQAGJ4qqOjbJsUtHk4NiUd
FmSa/D4dayotyQpwgbm1zn4ofFkT7M9FrbZqFOOQooU1ovFrwXcmYwwOlNmvNR1/Kfcr1AhuGmpv
CtVnqeSSzx0SYxL9DhGhpUSjJlrraSW1CwhGpKHAR02OIV4Gx2q6FjRR3IceJ87z33zJTf46hjCh
sU3wq/8fSee13DiSRNEvQgS8eSXhaeQN9YKQacJbwhFfv6dmY2Kme1pqigQKVZk3r6GcBjiCkiJ2
vWlKAltzMMC1UMWgvxg8gWK2LUNfzjTxeyHNG2zuPYaU2A7oBcCV85e9TEvlZhbuQLcf5KxPXKgt
lT3x2lbOBJdgrRRUUU1OPB02kOOwYndgnoQOESBYBhfY+h+2OYiPHL9OiQhkgGpkgbK8L914/P+2
Ud9w/ygm9Dpo+zFfMHDPbt42FpIFg05UdRxzjkbAwhqKAYdDlblkurvBAWG0aTe6u4yja0ibvxLJ
YzGYknHg7fjakgBLzL949UHnwM+YdM4KFe6dOnbr0EzadA9fy2iHiJszsGaHYAsRsVyMaTy0iZvB
GRV3XkDDCVbZWo+dFIelGNTaKo5LGJ3OqrrPs/OALtXi6M/ppZi/L4TkDiPOEJxMUDLiRvXxz4Va
PMX6ZCP9KA7W8KITka0yhKz0LBDFV8qXJnTPYiYkDDgkOnEYjbCPHCwX7y740m42fqYbJkbyBCJl
qxHjNnGqp5pzAJG8ZdYBQ42lH/cjeZQChxMzJnomWq8C6GKR8hiJkVZKHqpcGun/FgSnuygiBXgk
jCPtaYozNWgM9q3b+LSos3dT6Le1MRaW9mL2Bwq4LJDZ+y5iRrPq/z/WV4gzkn7lbFGRQhvY6aTo
9kTgGELFGmwzX6zdZifko7AF3LSDrjifolmejB+2dfPGXaECoSZBSvNOrm8veE3+ivgyQTKSX4n2
WyoIZLc3HM629YPpjLwBt/OyjcWSITfPvyeZt3Ddb5ZFAByYyV9KZOmc7QamGc3yqZLpYvQPWW2i
iMKegBa+NABBtioEyOn5OAqYhAZFuF7XL7NvXfunrtJ9w/h5swhhBARt27dFM+kyOuXLQjK3rWjj
FkojFrnm65PCSYJvDTvaAkk5X+pYT3WPLuA+PorufqyBv+wwhwRjdxaoOhyK/uZncn5mJmWz6GkQ
F21xdQIWbj4MHbn9tgskxrjU39gfeRgg1zUN2YHtirBzP9L344m1zxLzQI/grfbXWk4HRUMtihMB
PsSYocEPvxpQ7csMKpmGHUT/Y1AowD3MNNUVH9KE99hLPEY07Xfmc2x4EkBNu827G24K5A/v2rk6
ZDc7mgAHiTtqyOVr7PoV0mszKeGCJLxh3OfcCFxyjRvM6CSoYcLgnoumgvgMVtCI34TVrofMgOZy
e7M4x5N7zFO4MrpM4cNyI1pZOVJdYlvZFhVwK6NZxkMCuFWRHzAeh1PcS6arAU+oTAna4oX4NQzH
1//OCXbDjQY7RZKasSBkE9uM+7ks7hH0VL+2SENmu2In6pi+3Bz5sdowVNRhxxtQQ8agQzFY+Xla
QQOl5YZRgJ0GMzuLZwk7UyAgxs8SsM8A/gIpcb4/d0L+alNicc5bkuqa2nzcKih6Bt6WqOYmuLE2
0YlpYuyn2fI7RjczWrTVmR5ujPhyWfJWcj9HBk+Wor7OykUgCFNX+CZTkclRUAl9iRODZc5+iZj2
Kak1l1X0xiM3lR9S9wlacTOh/vbd3017sqlppIIcL2ugHuHkRKdIvQ5JSjT1yLBE0SGWac/+z70W
Zxq/YJDPRO6gYRyWzsg7ULdxSbK0cfMyau4ogECShs5gxSnQzoTniIFxbdtRUpM8YiJKMJl90VQU
sKMtzoYNckOLTXQy94HiDHi/8ONHwnXsxrfr+5vNNJZ1WoO3OQRAcPrWOvnd35b2UOA8glqzknFB
83PrV2oRxziPKbzX/0J3ePcCsrQZwv83FuXeiD2WJTQtyEM2pBH3R8lQQiU9JpTwogwbyi8H4Rf2
68vHqm9IEqE4T06U0UW25wVWOX7/GyYhBjjdDY/9BAPcyuoOo3PBvyC8dSWtewa+0W/qRyugOUU+
pxU+A2bD+vtKtNDpzgZIdgHga4+Y/NBKyQs2SaqL7yy2R2UsZH/cOCH15dy8JxgZ5chQtXexLzH/
9jMJ9F8U4rQN3Qe/G9Z/5YSNpIMzsjGeV4gWhmyj05mfpOnPWDFMUuCuiMgaeFGF/qHBHtGbPznz
DCxtqQlM7IN0Eua7K1Dm2LVRCf6VE1nR4tNcJV8bs5OS5HYLL0QJqbQQfpLVeLp1Ue6Yh5bpuYBX
KsSYwnIHO3VvZsjCUpRQjXSk84iozUShSUkuiqIGUh8v2uwvizfM57VPDjpIwTBTcQq/a7jHxYuo
ugcl2/33KJfh6LzBsfAzJv2FJUBAanxfgZD1X5lb3g5KzzYCTl/TVaq38WHItgcGtyYFDlWIDPe4
JmSgZ0YWS4qGgQgjGqs5dXDS75vFPlMDuMUUG0xdxSyIKcmMB0qB2Z6hecKITgASUDjOMvQE7MI2
mhGpRqqqprHwxOW54cmHq5xx9EoyomMzhrXFn3P4tmn7oqg3Tu4xAEGkG9X5NLn2LUY1bNpOCU1N
+Z7ohaC4w5po6ebq/+ZBC1z0nnAkhtisYtVZPd0kSy33cnqAWrm/1GVKmvQ7zIB5JdMF6XX+VIg7
mh3E3VAAdUfI9ckENbA+igqX4ecsTWQivI/g02Kp3Rwa6MdC7Lk0d3L7L32G6S4cW8gIf6DnXFMc
GOZA4emZ8yNNvTeAvY4L/mpIt1Gtmm8rroWAdFX1tmzYAZHKPd79hAPC5gGTD3qg4vSKixK13MKE
5gnCokdQ5w5Pt/Zq8LZE+bIwgRDRBQKKTortoyaFlq1GVf4TWfaW7eXNMSG6udHmKBv6WFYojQuO
Usdvl1W0VAYgLj04ZTzFq6i1xcXoG1wLBjsUr53CPVO6D1EJy9rgiYGHRAUYQNAVtucaLWCWVd6I
FnZ9Tkd0wjg4/XduG28lT6GIyxl+2BJtRY+EG/YKdMA1GorRh/8PnFZo5wWG7DYbvgD3V7bCyZNo
r0RRwndioZ8crPThlv6UMhgeom/jdWjFWyl+dAvHGKqu22ygOuNtbW9CCy+GRODf5qgEWMaA9Ijx
kCjVNYMEk7SD1vKjo87neDgIjog4QMveOGBXNmFjLBanCdIxBdMWsJ0Igw6N8cydMV8Bcmu/G8O7
AUooGuhJ/pscKFRFQnHE4K195XRweFEWetb+M7VfvK9q+WdY9R2wl3gcxDEsxg63bQtpYGGhc44m
o8SKnQ4CEGD1NMwOxSa/akaoCGINhx3eNcLoTJfnc9IyEAOVVaCfZ8m3ePpTgClBXqeyuzN9ybW7
X8ughBbTqbr+bHvjKJDgtEzwxlxDJv7TYh/v9Eo7zBeN4iFpnwiKalcTt9k+qvLneWiPcFndjaZ3
MqRAqtmPYUGAtXKQ9jMWOmwY9zKPsbhBa6izmyc7h557krVoRp0qBhE3g5aga+msydiG8pNOjJ3m
Pf5/oC5c8W2G05pim0NhKgNqo2N2mU6D/L8mzKobnFtYnKtd7y0ZE2hIxQVjSINPq1iTIB1maRpg
liOQppLjkjeIwkngD+uECqA+6Ab0Fp2JKnCzolqP5maFa+tv/aeMsTAjCMQFNa50NZc8hybjYIkg
aQuynwrsEr4JYhoxkHGQZ2srczSS7eP80/TJxEBi6Ampj9egm3hpj2VETsMjuqV5xwaEG+2P9Mro
jvQxxj7Yf0kv6OZe7U8H6Vmo+0/F/nZg965OMLTe9J/5rT6sD+PFeumdMzW/bO+Ly2B49XeRnDbE
2T7yKgcLgP0DmedEHWVQiuEc4YBjHqYyxlkL/FiLmXpoOM2TjNQeblsIc3OrsLvjMEQ0uTOQgLFy
0NnstpGguoP8LqPagPz/TtLQrX3AEmv9rs4U5eODcv/l2kBAqLqwgpwdwnWsvxjIUTc4DgbjoKGI
SMk3iXUP+gHzfDmLrB8U3K/9aXpSwvGwwd0L1fJRoYLiXkDg10ObGZD+0nfHvvnZVDqOR42HFEQO
du6LRq3drqcmRUtwZtHSfWQYDzp7dXsasyNvaJkeKorZd9A+keG2e54PWkDiGnvmHgIGnigERdUn
6MVgBj5/Ui97jUKaXXPfFwE6qA6fisqnsb0TarBLOhLhY6l089VXEJnL/qJhRILDkQfhzhxerbvX
ToTUH6y3u0HV4HU/OfrCwoIbgppQ8WHmNJioEuyGW2bhGi4gNm0+DDzz0jdRG+pftFsp2koMbHBo
fbfl8Ab8Me/Iwz1VycGQMWY59wk5DXginH0N4gdTn+K1nxfX0h9sHfSW0A+XPNT2bdx+9Xvcso0M
0CRzHi/jQX/LXiT6L+G7s6dcvad7+EsFsdLe+icr9svtg2DIFj8yVyc2KCaq5x3zhlvj4YXD4JsB
GXrmnqw5Jl9u9QBwdCkSOCj4B8/VF+7KWNWo37wdc4hMheBSMAp0RRPDDgYW5crwe/Bt4KudokXt
fOImi99Tn/1BC6JFv4PQvoPntCc7QvJcou3c9UcFj+z9FDA0SgPra0K9mkFLst0082w/+SDor/U5
0NtwfMI4lQdPWEpCzQmVGJcHrQyq/q8596AAN1+yXGUL64m78p3X6MkDyKgDw1oYxdYh3T5UZg20
VRkvr5xhRhpqgGPTknyb9p3pJZkIFWjdRzvT7f+2KPHLiBIKdgYtGzClgk7fxZhmOvKiC0ks52Q9
2MmJhp8M2FuIW0vtsIse7iijlJElbfyaqTtApp8gy07H6vn2h4qWCAM0OribILLbyzysZ4V4BkrK
ffOTsYtHXR3eeT7c9JM+lqoruIXa63TYXuszCYB/mu4WcYVvPrAwrootkZunXIoLySvKkCHfFMyP
pZC4qPcAzcpU+1TO5mePGTsctVG9VBy49b5ks9opkO9jJj8jb4DpKNd0oz+JzeItu1ZXDKGc6xoU
8QT9ZZe/GFipMkD2GhNiJRYIGAhETHu32xG7PMKxmWKdm/c7QVa+c97D6ZRwyCQ3KlheqaM5FWTA
vhYvaF/eOEKPrbKj2Nk7crhsH8i1Wr85MQokJQJ0e/u3wjDmXkfLs+bCs+9cJeUb2RCoD4Rrg9nC
qMRndqovNnkTNtkeHYOUvp0A7lfEX2fBQpCM/CCntgDjh/f5J6ODNgX1p3kWDSGNvAAuUiQG+DPI
ICr8kuMzqrGCBSSm6P+W5HxvCGswMcsH2y55AUYQLQPCAbxFGp5tJ167FKuy1mNugWOFhzoToeZj
CpfqbksRrJYfzF4CbOU6+UMgR7fJOYmCG/VgVwqm00q2gmgO9en+kJJnsC5RX+EqhtWtXIVSjjVA
igbQQmV+k4QVjai0BZYsShFiCfDiQ/NO9SRMQ7vxeYUUV/WPefHclXoA9iaq2LvVP2HFEGn1Art9
hbxCa6UAnxiA4xq20+l8eyB91xMvJkr0lOMSVE4XrWFzkk34R9mM2WnQ1LhMloGsfBRVLCZj6pr5
opsUhfJYY3Zefopv408Qu3rAhQ5TippDQFipy7JxNpm1OXK0UuGPqMTgmbV0TXOvhqIKq/LmS3wa
bpM+/9zu1SveCsnJDLrMa5w3pL649BecgQ8gQVxHfk7SYXT7nj32VIbAjByLcggK1LNYo1faimrG
vHtXHghGTv0OHpHnsM92O8i4+I1UzOeowrsnW3FZ09pwbIbnDecXlEs7K3be8EMHwB1JiPSVQx7k
J+p3uIirsLzdb7Ht8F32zy0a3ovzLVKowRdCeIfpW7PPWL9OFtQYr0po3F9q2o8SP6t/dyEtSt+s
2/c6vpnpm+4mMMrN40KoKe7U9E70lJy6J2IFo/sv4w/jHe/XcYYfEklBiR6/PMLQwILOUGDusGIJ
H/JXqJb1dl4tRqQfAxxBcLZDTtQU+OZuPpRFYHigO2eTLr+MCJzL8RAkEuCFSQ0hM1nIQ1heGB82
15sZDomHX2rFyn0VFjObm9MZF1yhPe4pY7hgnhHkMcm94tDd4poCHoBOxYXJHcfnpTjiYL8SmglP
y/BVg5SUIH3UcCzA7wuUFSbXOQv7I1MWB3kxwUWDCcMnTOAu6cEGReiArcijBtB4haBlRy3RfDSJ
g89VxSyqMA886MsbhZUJfHRNHpTBh8PMB0EpptZfff8ATm9h13xn60Ed9rRcWLAkZJREDaK0oEp2
2bSwy38vLzDTyK5MI3R75o7ktTxismIuh0YluJ70XOkbC37s+BjDqK94torl3obIhz5gkYLTEmOB
rkr278VzO8Xq5ncEhQGFIMSDGHXfJzkGYDCOx72j/paFHt4xb8NuU+fOSza6MAz5jDMkfKxACD4v
j7XzNFfh1r0jvEH90IxA3eSlzdNTRuKIPETgmFSvtN18SigKFXpIOMrBmK6+LXKn7sYBXb41S4Qq
XYtscJl6sOU51B8OljbUA0xsb4iObQlVlZjmM86jR6Wvw67WvsedxpbPISFj+J9QBm9PSjm6gqdD
e7cODTY8eG7QcBTwNYyQ8PA/mbYAq4D9OszvAsW2Fzy6zDfT4ACZ8Tyl7CrfoXdjWxkX1JUm3FA4
JjreA5Y5HfBtQEfuL5gZ9eNnuTSBEE20/AyhYrBNvGhyvOPOi5YRPEtIAvKZOemOZr3CR9AOjlax
zIpIHzBJfpQL+FFgsTdUqxYYgg1NO3sWVIB71uzh9+fsdHfQnHRRokJ/WcgLBIqBfgDFCDueBbMM
xuStwPmobAB6Jxtg6LsmCMIUEgjhUZ4cO8q4bsjdhL1TEFzAGSWsne3i6ACSCbfNcsU6tVb/QN/e
Z0Y6N/mfjqfGxiQDqvnbYo0f8v32hJViMjZfyR2AuZDQujNwGGOHFzBqPZKs6lsQBCq8IARxCASj
uK8Yt0sRA/RIKLBo1gQnh5c3auVZp30YBp4apR1PrZPEyLxN+7nqipcSEkQqW2QhcrTUM9bpQiux
4rPKDPS5r5tgqeE7q4xd1TGotNbd0juUNxVnWusoqPG6lR/I0nZrNpUNCVFe0mrJus/NrjYlKsuS
quShBwaGXHVb6nfDaE+pqvxKTR+m+s23MGQigjQUtuxJ3zJGh8uZE36JtYiRDqGGd6fgqutoMThc
y/ZbpXAlkE7OLZ/82f9IJ2IKujhCEGDx/hXwuy/NdNeiPvcmHUatwCWpQ2CS9yYnLrS8sWVNPXRO
BU6SHozVZ5M7sdahXka4I7fzWROSTZ44MU+Wih71oi/AXNxLa/PaduNrYXSHO5s+n6bFFkODLgFB
HK+ByWKa8pdkwYIMoGXoAxnHtK1DhtASH0dMMNu68AUyia2eBfR0kD7M9xU4Rg00SH+kKL4g7X/E
q659u2FQvdPZuP+rRuLqRSMxlJguT/ooDdL3ANWuFaquJdJIGmxE/3SiA9I7n79Cztz0MN4O94ta
QDHy2PHwI2GE6IvPjyfGQm6BO1GT4ziDRKzzCaDSGc2gxGRUzLtY6NPVfV95N4SsgQEx9bKROe7j
fM5Md8az/IBbETWXfItF5YXaC+VgCMNdkuI8HGXXxrYDeitY1hcab7Lu0yfS4Jvq1JfenaT43+qy
Hp3ugR2Byn/tY107FCNPSqjUp6X61WAL+GZ3HJtPZjmUx7d1v77cTXGAd9gYQsMh12FXqSFdn4rU
qDxYZ+qHOglXbhc5DtECwdCavzOJkD4i4411cdWaxv9GkdIyrG48vHAYIj3M/XGrmWU+At3vTOWF
4Pt9LlyusnFvDtAJcZns+s98e7awhVUmH4IU/Je2wu4HhvatYeqKpYuKBwXhyCAP+1nKdp1zmlgW
hsUuCM5HgG3kIDR8FBxxHaNvS3odsR2UKI10sSfg3TcQk7b8Zv2Tgn5Orf/alqWzvig0RUIz4o+4
6IPh0nK6gxXomECH5T0cZJfR2faa0d8jbH0FeNfwU/KI3mK2UtVv0/Ks7wcHJysz9QEKDPqGUGKm
aT2gCB3mT3ZDPK3YvuQ1oM6mK6Yo2B4GhO23qJZPAjgbfyAp3aoXs33EGRHEucY9u0ERmaHF8FVm
sRxK36tBIaaXL/kZp6Q8LGPIyaK4oCr22BLIrbDJlcfN0NzNj+Y3LX6OG98Dk/v6PKBpf7Y8+1EJ
+XTpPYyogrg6rEtHi7b5H6TRtAiyHyiHU3vcxg9jebRbFNZ/3YPxAbHo0PhaaH2wiYWKS1hvqH6X
B92bZnck2dyhRN7NbLtvZJBH8B7jKVziLkoC7BKSx1ton3TOSYoTNw1XCBuZK/n1TxXBPCBi6mhp
2G169olwlzp9ym6hmXjEUIP5Zt6qMWLa2YR9AoUjYcEmIdstsabtUVJyafn0tB4hLr9H7ZV8c/yb
fRjnZE/FsrMfCjQTkMr2xZ+hU8STCu0SEg/GcsJJhi1Cxmxnv4xwt3am80JcJqRALjAWQMwghCNn
8caXAIVa8vb+EEa7ZE1R+irpeUk/B+uXT45BnNx/T/W5yPA7nj5TFK+7RTnZNJ4JxhhBoe2qP+Fu
sUIBBPph/vuTfdwvEuTuK4DLEDZbuBy1E5FGueMtbwRTJVBZsbLcmVYwKb7euzyCeH9hZkamDYPs
fldzViL10Y6EqGb6cVXFJ2Mn54cPlx5IlIIntrg+jZecUiZCu0qK+V16AiCvcPGg2H7kEgJ98qE3
ZIAHo/AwR2/avSFhtMtXwhwnMC26LUf+u4nmamf8MxHNhkn6WCE1+Vd9FgxrMOqIWQCOHaQqel2M
jwOaEf27QpFArBagZVQ5EX4mahWQ34aAGRs4ZO2ozjIvCUxE0NiOCeMl5OCXcmVgeSFNUG0Eb74E
70JTTSke5qhkIjO+cWdB8P5kPDGxlQZOyvf4yWGdfFCpMeENQUFd3xYHcn6QaZ6OLxWFyp5r3d+D
u+0lXEjnlHzOAcZ9uLEAUUmMLKBw7RKWF+heDKbFDkXZ20aqD7jS75qfJAS6qokq2yEljEvI5PQM
2GnhEyYcIymdbTBx/Hl4D26WiD4GnhKSEgcDLKhoDcfDnuDxWJYjbtN6hF4J615n/TNUiR0fzunv
erUC7YnpJqJWQJJamKFkf0OU4QoUzCHz+7g6Vq24aXS5cjxlfg+5+8J9vDeRHCBZGkLnVwpNJpEn
6ReHBOyesNoM+JFJTnyOl8fYwRcEogKGt+JsW8FBwSyBRBayRiIuLqBUrDkP7EM5gm/4Npi9AjLs
xGZ01WNizqAwSKkrhTgFUWDw/yw9sJiWZnXPQ4UWgiSw5pj9sR7ov7sj84/sAtBIx8aHGo8szIlA
Jctt8D5FYLtbtAurGKQedEu/TrQf9DQavYPbMxvfbZjcpxQBVPU/U/rZDu+KCmTJw0fm6RsUzcIJ
uFwY0Gm+wuTJoVbZUajeIVbQzoaUmQSF0jgSox5zjtjOuZFOYK/dzW0uvMUUIP1K4cOes2XoItmV
8GR8GP8MeJW1zxpNuwNvAeGozAQoAA5u24OwOxmPbFXTeORAWUh/JBr2m9eVDA8CGbx6Oa43aBOH
tv+zt69Biln1wxghccoxmITd/61xRUCLIpV727GUWPMIUS48I2vtL9/jcKqOmf3TYvMGdad6gUbC
EpB88fzydKEYv2gSi5uSFCTnye7OEMTTs9jBMk+93rt3vpMd9R7r2L71ezPmpsGCmb7lb5aF+s3q
Kv5SyIGArF8la8eDF9L8pSvV5h5jf2AjBaoMFo4Lj9cYN8cC5mt9tWjC7laHRvhkPnX904J2bPSa
R25EN5z4zGl2UtU4e00NboKMJ/FJHf5wXps/wW8bBCk6Nhy7Yfo0btHq/OjTT9lDEXSAiEFqQ2vD
o+VVy31bPUjnHpIoXdPRZj7laUxmQFe/MPbMrpQsdNGFRXNbqz4zD6eB7xhOvsoyJXritckuCmBc
oJAUsYcxVepHqDG/EDOk7yFh7BXBgzlOPuY5yUP2fHttcYeJYSqz65w6nEJbIi9DepYfUF1Kqofx
UH2YrzfsrZ+bA1Ed4NjEJ9K0YXJvEr3BebVFULB+58NzDcqyq0MaRAY8JyBPKB0QX/SGQR1VW4jC
rV9eWjtooL57RREhU4B0AGvFy8rY7iPo2AjM0hNavhXC9aWFU87Ab/5GQpXpfvpPLgMU7eT9sK6j
RUECtK8brGUgD2M4ae21JwcVGlNfnrT+ZLCNlUeDZwJt9oRvYWhit4S+4gXbYsor3ZNLP7uSWoNy
bJKYL/nUy1BpgO/QrHhrTIZD3BcucEF/KoP5zqiExngPy8RlS/xm39yuNJ0UNMNBi4W7RMgWOSZu
Eo7fwKCYKmqx9K7ePNCiXMExfWf68gVuDHYZdX+UYKwhsXdAuPZF7XGZyyCBrhmSQ8Wenfy2v+mf
FDCiKLdHkGw+5ho7YjOGpYurDb9kmEiZhxs13s2DgMsnQ+BOcCZvjBhmBMb9nqHhTyrefTKFQ0H4
n8fiKDhGLaLh4pVoVxSle+ULrj9FfYvGfK9egIP40l11wSWkJ1kcFsqzqPFh5bjZRx6VEfaO72oa
3DklsPv91f35is1NpHkqMsDG3ajh52P+108xsFYn79NLF+v0eRxeyJcZauTPx/snWGt+4WXm6kNm
1kVy1VcNFz9mZNbF3amHp7MwXeJylMc8sAew3HPN+Ah09TXBT5HtjLLwRIoJpK62iAj45UShZ3dQ
x4zBeJl9806DFsAEkq8TzRWjop/ut4vZS9qQjYX9g78t/XX/+pCCia+bAWkD7AgnBbP9XflTFbjv
Qj10FdYrFUucKxGHuE0/w18HNGIFVnjx7YVImsTKzaVswJkXttS7VsVmSLVR/FMhnBf7IoZ6bMfp
n/FPe+PbIHrjoAkb+KO6csMvRL7puovBQLS86gdMPkxfiqpYsFoYIXKMO++mn/6pr8N3jzAUZWn4
hmNJpF36BxYdx4cHZHPAAs7aWwHjAq4q655LpsnRwJwvTjC4+soD0gffeWDnkEV94yfIr/IrgGAe
zV8MwOlhPjb6yscKkgThNUFy1R6lCLijOzmRguQbEnPItcIRDOibVWrPgccNgda3feefKbR1Ghx4
DuE9MC7z9xZnH3WU/unY5ezn+L/NwkzjVPSRu5vpN7dTlrscKf+SvwKzgKDkLQQQIDAE9KTmpcie
mOajJVQCVT22ryAG6NDyf0xwMobXe2A1Af8AdrgiL+AF+ohk+E7Ql0e8bkhYHRhZRfVxFW1FAB2F
Wc9lDrdgvd6iOaBTidTLTAQEZSlPb88Chy2XhKh221+WreCpht0/5gDqIUeYTyss4zawF5Absiu6
LcpZJVauAH+4fm53T7myUy8++GHvABKxTfCYqethu7aVjyZtoepfXhgSz2UI8QixDN6fPMAYiiud
py+hcuDq5P9wsjcOaSxfSozFCa4lKDDe2GtJxXTZc9YwD2ao/MJeOI/HUEogIkMexW7pOOMLFw7f
JQbsHIuTeORNVVS9yS8bB+OpqX3AZUt3SGhFKPI5MvT6N6NHDZt4pa4APMGseoerDc8xxQGF6+pO
R65J8uvkEVn0ZbRm/wG4UnvtvmFya57zTtSiQSDufqC+u0XLZRt2E4Svu8+ekEcAztt1/oa6xDAy
I1mXjYMpxxaDAzPwxBiEyCLG3+jmgM1RKq1wOzCZ41Fhw8Eym4EkwB07HXSbWE1cG/k5bGHL0zDP
Tj1KqfqcXRwhFA4omo0XsroZ/jBVnxKc3ljMFOtsD+lP/2OfqEawAkTU6eyMhzvnqUfRIWO7fM2v
nyVVhDeedN8M5cMSEk6gQm/wBuo6XtPALW6HYdGr8rleVvgYXzR+08CK3AHizm/8mKmMKAFTRsIy
IdIugKvd4P6ABx2WIyaQgrvaP84vWxatTP6dv/NIreqVwmZ1eyQIMd4MTGuecWP55Xg8sdkNMMUA
En3eJj9g4YmhF6SLQkBDJjntQwX/fttVl+xP9D9/Joj8a8V6uPJTHBYBxUII1ys23tcvhpIYVDHy
OPTcZxQB/zny5n+c7Asf9bpyRzh1riTbGDeugj35TLJaGFPxhmVG54/locGEq6d93Q/+SpBcTb2s
mNGECzfrOWS46S4ZBlxwo/ZCrMwSkAL5tTxWH9J7GkFidOBkAG7spteJkdB4WFjVSFIQv6X79Oba
/oDuPVDZhnDy/mMZ4B6AeAOWcWwF+cW4UpEYVwF8YjvtriHHX0hQF5Ur/Xps0QoIgn7seNBaiB7n
ngph4Y7jlPhYEKr3+rKW0faNC7ElocKOGBtoqHC6h/wyQNSPDQTfaB9+35il9PX+PDcB5/7t936p
j/YvtrA3w3NIU4ITfNHAr8khQU1A9ZAHt9FDSS5KBVTUaBRcyopoje/J25z6vfIovzYn4sQyTgtG
nmIde2Cl5zUemeOc550Gt9xUXXgvd1SsD44WQGBg42zfVvLiPSjtmG//N1thurPDnU6TaNpeT3rp
doeMANnNvVcf+bP5pBKxydSC0p8B7W0PS19aRTM3wsu99J+8/s2fimPwXJ70RxNnKkZgLE8lKOG/
3AVqr//qQ9SpwYT+G5ds/AlfMfD6oh4ZQQhezzAfCtrRB7aoRg7FKY39GJUaZsryI3LaavbBs7hQ
zEUZaOy3Z0IEugx7qp11dr55nYFdyVVi58kC6JA8VMqQoBmwfd5fYeq2EUw7ePY2BR19eczweCF/
nqzZZV+7MCg5rSfhD+kl4ye7/4oXDCIHxoJ7KuSZohRqnRjekT5S5mKOhA2ZsRDuiEHCXv+8paJu
dvbdHRr/vkHZwIVnRs3YVNRP7JcWlJ6r9k6Fg824Z6MSjDJv+9djcNB5yHdMIh4lYVdKFsjAu5u8
ZPrYoLwbyz/ZZl4AUGvrrSsxAlbub/KPQVrJRCTdSSn/JR3k23+FdqHedeA3Sx78gKzWMaPtsAjh
vHuQ7wfm2woj1sfmu6aSx9n7BIc7xrWbpf/NkMtrfcXjYjlPSFyPy7F+vbng6DvJS1xS9PaL30eT
33k5mMqu5XCsj1jNV3v50wjUh/LINDFCSAppUPnZPlIv2n3MfFb8kh548rOn3MXV1B098Zrnt2H3
wQHJP8+PF2glbrID/tlrO8pafr2ijdmZfBs+PvzhFE4HCW6GxCiveNZ9VBNB7W9eH+HaHKzeLZLi
+hFmRnQ/0kLuAukEhf8h8R+p5dw6THePHyYPfogb5P7uU54E0Lk9qhaoPIAf+9+LsrdDtjr/WO0e
x91/bymL138YENiHhUdc8DPfl3znoFD+hKe0N3ffb7eoe/99/Dg3+zjxIInzLyLXA103S2jYM894
yD/bP+gXgLTrt0Lvtti/+vEeaW/2j/yDV7K17KbteUWYm+9gyTaB9rt46DKu1qfiTx4lFneAmpFm
LoHGfXzSSQR2orc9NhcXkiv33Lq3y8pWuHrKfoqcgEovuKBVvftIbF0iUw64CKGFIpy2eMAqdW/u
4aLvXtfd7++HsqewZQSJb1gALyK8fzBlacCyTvcQWxI4Evv4qdmzP+3k3TdHD5UR88/z3bV35+Pu
ucnJPXSZe6UeI+/f+xk7FI9smN26v7CaTnZI6+w1xG3BMtyhyOO/HNNsZwz3DYU5P/FfGK9FI1Ys
GjFpOzRxCNjxOZ0OpuccFc018ORC8LBbAHs9ujfzRVnQkpJg5HM3ZFqQGJhwf9+RR4NxNv4GTnYs
D6S4DDcKCITUe0ZmG5wpJpbfxkP3qb04YefCVNu3L8Mb5QDpYYQ3QTDPXssvBju4EHp4Ih+MyPTU
kxSi18VvgnLtn/l2fzbfBqIiiL2Y8YM4rO58nI+0Dj4TUz+LSEc4SD70EQh7wRXxSrL7YSTA0QR3
kAyDPSGRLwscyvZ8TX3rH9JnBlLtVX1OiV6jPDCdM466O14FH5dlZ1zsj/HUA5JBmqYA5CN/MUxw
/krLVQNiFH7vL9iQpteCOvZI+jrbdEP5DmFL3X1m/6PpvLYiWY4o+kW1VnnzCu19N9CYl1rAQHnv
6+u1A0kPku4dzTDdZTIjI87ZB4cstcbR/yZpZHj8V+tPv/1vxmj5SW/2cBBvGkZwDvAP+e+EtoF0
EpYq7PorK1ty5q4UzIsPAPqT/s35SZsVhwez2TJp1lcE91G0ShXLPV9G/SsH0YpW2C1xl4kq3Qia
Cnm1Ln6ge7avqMvpnUGSfqOOtXYddoGlQP8Y3BDIukIM4xLThQKLjuVD+YAa57H8nbCYmwKvMpJN
VS9w/6a/0SGkOuLIQHlFx71ZesceGm3Dz1oySCcfAF8wk1dOt8rVdddheyiV175edf1TlL/HJ2p4
yCYJS8ORZsjFOra/LI3sVREPbv1Ii7JFakAbeXzWnYV7J2/jKO6GUj6LAP3ZIkAmv4TNSZWZwYqA
GNJ0MJrbTvqE0HQpakTnlWiH7BTsi/XA0tVM++jMWHvVr6OVxFtToTKGQgDFrgGJOljSveYz0QWl
S+IRhsKl3zANWPJv/KfcQ7eBhHhBVFZ+5Xt7y+AewxH/ti/39j/tpJ30Z/VfcVRO9sXdqpdvb75F
skZyejo0Zz1/sF4IWboUSfrNKc/6MOhuF2fpAPwL3spkgRWQOicJcLHBoFniePKu9IAKJDRQMraW
t+hW/pn314bAsmaaxS7KeSDDhpEtAKIw0bqREkgoCH0+ezV8J4B7aG4guOMILnEfJHpSPn1ysQyf
nuAuPoX8n55+xfIgCWhUexiScPwQyzPjaiOxwntIPxs6OqjgDBrCiKgfcLIvY/y7rB6Mih/Ine7o
OwCrMulMrHFOU6qR5ZcbO7j4lbdFsYeEKTwl+Ypd0SOotVvr7gvKjcJcMnKd6K9A5tT4Do8MxYwO
+ejSZHVgAU6WkXd1vQ+jPrnKV/OPzT8u1gizTW9tgtfX4eg+9QSnep8uCZvbgb4Gw0rAXm/Y/mnr
4T61VsvBXqK/IxfmEFDyciahbnoI7YdvvrEF1xa4Mj6/BfuEy6t4z+/Orr9NB9PeTXs6urw3YJV6
IvoWHMqQ/DKUZn5B0yi4dhc+0/SMRFolsnnhtOeyRPROAwJQenOjoqTHx3BSirJhIRoXXJmie933
MYcMSGfuk06oDVKaJmc0qHEA9QwYwBFP3eBNl8gfyEXVVp6XbLBme9iNxC6Kv3nXQfYRR48Qnrok
XZTYjLXeWOXOmxUGL4pHBgVjBs8Ptt6YipJhoHLUyUst7A5640QKLh7awSIpzWcIy46DpgEvHXU3
Jd2Y/In1TaaPIRYvMgEo98nTjVdG0QABhm1TAXxAIt8Oh6l7n+2jxo2Ou4MIw+yse0iYfAMCwEuN
TJsiBpGmq+aPOr37qqF7aK4T9Po6ysUS6bjF1Bhmip8SWUrFWG8FVhfxi0YwYwNaVGW4zU19ddcU
dlHfW4FUi1DfekR8NNA+miij04j3uN1kMQYjSm6vVpfNkLwU5bdgbNLKeAo1UriQzkArCacQYjAC
PBzvRrwVgCjoxa2uGfsuphFIVq6/FSuvQsconuncUbBRYinpTtwMxrgl4MDyxNh7sDzG7bYkADfx
b0UJKrDcKuZ51j8xk4m91p3KJyNib7UQgjp7kb8SyAh8EwKtcnJHUoVZDFJAuNMLAXpT+drr95k0
dBw4IWiFEeSmqewblkafLjnfvMF4ZcVf4NJWQ8mTjYJFSe4dh4+h+OZSwshRuHP84T+OKPDljRgx
c/M1MLcjWgaPm2iXDH9ow5k9QBkAYzPPJm4KJBCCD/RaslVx87QXHHifotwoiLxEXp2GyI4YMDEC
UFB+IwIid89LyJobaehS7sOsbJulnoFhoWUAnzBKCTaKlwEoLkAtj1wtZEdCnHEsb5P71TrojX8K
Xyn2ooWB/ygxRM3y1SMwoM0dDc8CbxkxsCiw6z2nO9cceCfykaKmPmvBcAWXOYzo29S1B0GOsh16
Y44giZWWZzP5KphBJKGJysXGL3bDjq+h/obvhukCj3Bg/ebsooWqL0dad2pM0EqdHIZaP1teQTUP
E6HKo7UyQsGg35wRuvnp6uhEA3ovHkBsLL5TeBMyYQusgfNjjpNhqIlfc/oH07jBPIJwJmhacApN
tMZU1VJX8bl1tjcUWFx0IBZpg5bY4pMEcNvHTxGyCGUXWQ3JGZsGH4gwCQXLnDPdcdM9YvxaNJZs
XwYNJ3kCCuUyZ2BGUcUnGNUT7GgxRlreyJmGYoJIK8XeHqMp473XmxcAKT7PXpqybUKLEOxJ6rp3
tccIKO8hz1HNPg3hRzBg4KYnGDMewpNEd299rCAxoEcdlIilMaoxBYLwMCh0gbTX5tLgUwIHG0xf
FTQixf9x4m/2CBCBEz4klSROpTUfkZcWg4tU0Vl01ouIW4Ef8kgx614q1XGkJwARJX3KrAPn3tjY
hpNzDGiyJOrjbK/rSlkpBAvylqIvM0xnOfefDr8Ai6ikVsIfOASMSOGvDusCmFSQ+UtTih8TKxiO
DBKQI2/RNzuTrA41fMROiJ34gVsoXpaGQQ6+bcdLMGVfYYCLXyrP7ZXtVGiieKiNr8FoDgYgv5wi
x1YuIQtfUfgH/piOZaJlClWENqCbYKOww/HVazKTOOh6HOU4uQ4xLVAbcqtFxgqhqgElkxo8gESL
gO3PAWsOU2oEcHA9ApMjvX7nyyYsZW37EmCDnajxpuoN6BwGIRuWTIB0gzhItACsCBiQWthUdg78
kcdS+wCma2MREUBdhQAXhxhcAhSCbRm9hG0MlPapGtJjSfz4OHebPP+AhuRzeuUPU/SiCdVLJMG0
sVQPSFiAnMaXhcMBNMZtIsqKVlnlbIUY1aHgRqxmY5UNevcx6dQXYAklt6foVR7gz4xrXJY8CbDv
4CWwNpQsrw6T6gbQZoC9f0xbYDVHvjV8CdFmjyXWdDJIHcp0wwHA9h7R8UdOm409wpb4AVGL2JAt
s7gFpvmYibtiYsHv6zU0SXH+OzTtMp3aZ4q2Oj9KpDpcOxfvS11c54oDkR6fO/821iJ6MgSo58iL
BwuIO/UHDNNQO5kNBdBKU9VdmzN8QnSqkX5r8GTmFbIUG4AMm2ONDN7DLN/rDsH2gDiLf5V9yzNa
MLi5hIBHw2ZyP3KzfBMMNaJ6utUx/mi/viLkbBWKGEoJE3jD/zYX1aRPTL8RQgr0cCZFFAOKCmJc
R5hq4TrzqlWA+qM+iGdzjNG3ZOHNGjHFxMQMY9fHPFOwmsOCwXVt4qbH+sS90GMQ7d5DOyB4hoFf
os4gyKYp+Ikzs1E6LGwGTXCrR2RatHvKXpSTwcJg/MfFbTDyBLCIBDYnT+7f/47XFlEM/k8QcDHi
toyRZiGAGIdt3uQ4DuNpksEnFC5BLanpCwBMYUayzqXlG2lXSySdKZl+JMwy1yfcoeGIlUGSYJES
FXkdByvRSraYP/MoZVNdy00SGasgn3Q3XbUNCXaQ/hV0xOhkJSqLTb4ugLLL1NA+a/KyJg5ZJjL0
Q4gcbTRlurAduyyPCnYyYVbkKMN0gapAT+GPTbRGdH+lY7xE1amn2aeusTOCSF+IerICDGxhy8uV
l8FnQtLSWpvom1tEdds8siANugnOidI9eoH50jAY0Jhvso1i/etrpqJEga2ZQK/SjhDmbuGpxqHh
QKrpDIesLdrQPxRG/QOuB0emBCbU0c7Jvc80KbD+EWqBWIAFglY3B6iACWZKlKcO2MyiVhPigosL
XkiiRIiaYhV8VRGJ9qW+9eIvmNJY+FcePJSK3yp02RFIfY6tMJ4BPxNHpmjqIXTCNf6/toGAsWfD
KmcWOdL0pCTMkCgHIw9Od+ZEUChHJpnsCkJ4Yy8VwwV43pG6Sfc+LWiJAroCOOgOtFFPMypq5yP1
vhJ0hz1wUtERs0hIjQkF6FDVxZbJZ4qXK6D/XXkGWl+OCukxHCN5xNgTCD3BnokiR/TMzGDdK6WZ
x7boe2iYGHVzEdshO/RBewXAJxsdpCABYP2pPZN019HbcdmKyQfoXWXvIFSA+rFO2/k4WF+BfojR
dgcIafp9CbPKMG7QHBqa4oLk8/KvGAmm4d2VEqRT/JloWOluQFlKIFY4ST0OQ/dmr/wjKIzqk0qr
IWgAVehAui6l1IRVxWTUxCqWXDJsGXGyz5DKKXgMfG5JKzm+IVda63BvtbtiYrfu7lP54FBuxxRd
VSFjbfqdLH1D4CPHLf94ErIFdB51KZZfKyeRwmN062/7u6BkwWwWDrGKEVo745IRWCE5F4U/71p0
0IlKQV5Q0jE87Jn10u3pX7m65DhIikUzUQ6AGiUlGZ3yXA0kdME6mxGPosUp3R8XYA/sUcZkYXsB
mS+oy5iUWVBR4vqlfgbL8wAwsrF+hDqqmM5zOtbbIW02Mc+Agi6mI3usgTiGLH4wOOTygI7Fy2Sc
CzYUJDyJC9kPSaO4qWs566HsYNLU0eEj7ilFuCBLJ3+HgE6YS9Lephic7Xo1LGYH8xwlF6FpcBiZ
QbzM83cEdpAHakzCtZrxeTkIl7HOP+/i8g3Ad8sniPOtiybvr6ISWKPzOajddWITU6iPC0AiKlZh
7piJXFhpmGIR3zu3LnQ3L772as378ZWw4DjRISLMxhi098aswZUr6DOSrWeeUsqOCR9scx6qEZ4E
qAMSlWtMUQH5KW8+VpmiZGBVm4irOd000SYDfg99KqOmbBJ7b0XtWqIodHtYj6azcmQviUbAkFq0
LSnGsWAH2KIF7OIpaLgqwk5NNvtoTwmAt/pJRyTa9+gGCALxTYMdOzhPysbBLIyj08yar6HqNrSN
2Fd4JnnFU4gsVT5uBcFuDMNeas3S1XdF6LzH48gXfMwcEIh4zoUJ+N8dQPTqAyflNFCFtYE+XGN4
yCCWd9bdutjZkKZmC/gTK65P71ZrYrz/vy8xDqqw/Ld+thqbm8M0lahrF6d+O+EFmjCJxqfAVJ/B
t6Vkf5nN0UZto8YhqYUNL73Ni/GRR/5BIIbY2i91GhYQNZpTZbRLunIWsJVYn3YQuC5q6B0T7MVW
E91YX1D0OBQ+kogg63TKsq1XV0dHLsemp5KyoLjBrhos3ghAwF7124S0KQpCs1UiePSRSGQOnT1S
proPT3EiGM/PYnTWCWd/lYGxoJdCHhCzLmmikeQsKETBw+Rs6/AWBJE+9HR6EI6wugrVpO/o1jFn
sVE6aMXGK4y9VD/AKU2QE1rRnLP6ByoF66bE0LggywcIj1VIv4n6bqzWfm+fACuQYpbTJglvCehp
aUyMBaGa3oAxCKYlvotu3MUZa4Dj7z3GTxhIGLKNJz8tF1yvXpKrdSAJEx0pOAXEHj0CvFv0WbxV
u30f2AtXVn0Io/l1VDHqMAXsWlrO7ZXtoBqyFcQjnGM+vA2AzhuYicJXo7REy0T2NT+N+B807Z7O
c1P/1PFvELz0M51TRHeoZgpsjoXC4Ier6wD8pOLhr9gsSXxvwMfDCd0008scdPvCPFI1UJy7D/2z
LypdzsZFfHQy9lXKxqz4jLsXfTyJZSOnirVg+gtQUanQUJTNWvKLZgi3ws7ETUdlwvuACclwWFlC
3H4gif1jS355yoYfPsoPFZK6pkTXpnPuPrllLIce7H55M2XTmoINS22T+28eiosGAuBMDRQhP2xR
3URqBeA048pOFw7S8ZhedWe62ki+G5qTxsYUz7SXX+OK865vYyv1maPSIILHtdHNfqWTCq/TXjBm
f1kTT2v6FhVdszDJorKVtQROWEW5pDQVKDR7VksTTQCFLpj8UbptuDVrmMN2rLyrI31LfrdubmqT
9j0rk+oqXM1seKvp1oSKfmwR9nsTmv6tbvjnhJ8SF8ZRowMkDwHDnKotkZCdown1GC2QCSEZME5g
xiA6DcTeASpCXv4eqYWOdXAcc3aM39SfLvTlATk/AE6L2pdkuoVqybkJ9hK1pX22GiZtcnqkPshD
eje0J3CKjlAByw6u1XJWscUT/C2Rm8BKy/qfg0Gxx8E7//ckb9Me4NtRrnWmvXUS4wjSYIrRs3Dk
9OoEoTj+b8CdQexuIg7yXl6dBVJlhrjq0uxdho+mpiMnYehDA8OseKXip1jocAScBB30MU7UThE8
lxqAcOaX0z2ibJ/sHz61xYMpnap0fJ5a1m3kS2h4JuNgYoFIE7qpIJaya4E2u2LQHEAxcuN9i/wy
qeaPFFuA3+yk1SjohRjGehaZ56jMrgO8FausPhBw+N43h6m1hXrUJzRIz9Rbg7uS5+BZynEQRCPR
OQmfCSvqoRtQmsX7sVZwlhJw3d88hkJ+t7V5WwurOlUTwx+F9pSjTOvRwJ41KueqN28V8u7aZhzc
7+TF7Vv/0CnKqkEZJ4DFFkhviKx61fiMwNbaTGK70LLsTTTA4ffIgGF+E1GLVJi4MSROO2knTGhv
UfiWxb6lLAXhweYrnR6qrrrLFwPembkcTykRBRXgynE+KC61HBWmdLChaCu+v5BuFjULJw/ya20L
Jjhluorre9DpTjk/iUI6kn70/voxm/Ac0jz+K7n6b4FwC3OEXYH2kbL0YkwzjLmRJbmntrhLvVOT
haT19nZA1doP9D7kVSC6UzbGUYRM9gR7aOnP2MuOPZnanp/fWUeE2hrCf/PDRWuB3admwt7KKsFo
A4cbCJ8Vi0sMqzigC09T2gUX5sXTPkXlw84gYIyZ8A4FnVtixB+yOSU1XiAczJSadKiJSMASOzEG
m/v3StkHYqUd8vfRNrEntVs2z5GuiF3DOQZDzni9Yqc1Oo2VQipNkxxuZRm21hbkwF2pkBJN5s1q
g3OVeHRfrwLw8SGEMMd/agvIA9jUo3wkHcS4+LQrBOzCu6wVH5Ht7Kahe24rMmkpiWXJaoaOCRWz
vVgLdmWyiZWUkFse9obug6tqp3ag653k06GsyNMARCk8RzaRnNb3hm2C81LvwiGoOLHQThavOC1l
4smY+eDVPPsO51/4V5Pfbn3kiVaNp5gOTMm5oqfnD1Yqn1vavP09ILGmgAQ1pe56qs9+SKJ8AiI6
83mXh85baRYnACrGXT7g+qIQQ0eT5q8eFZ6REUuMI421yHMn6MfoHJqHEtNmy3gEKN5OMUAv0nbX
jVuhlht8GTzbg50fZqU5dcYn+NacbA4iiOkchfm9iIAHNs8DTVRhhlKG90zgxM8NCCgT8Vd+LHac
2iCgt/GwPvC7iIPUR7ig8zs4RhqBT6UxPCucXdNiPbKtM1J2yRvibMK8w6X2l4SgmBAfiyQr997T
1fQ4OVuoRGDgJRl+5bq/+U1Opfcj2ajyZ8iZhbzj9dqzXfIux8ihcNsrdnSu/Fl9TAHQhWrGLAGv
aJz0EEhoDlJ2ugWzXlSNdYjoKFXMhrQ17ZoRNNP0nGNMVI6GuaWpS/QwBvGXof36C1cYZvHFsnrH
fJ5eancoUjbc4VFn57DLTS1ibd6WRoFD/jURrg7KSdX0ZRfpxy7ajRowaOdnKAn7Gc/E76k0zzOS
7+h70OEWAhHApIK3qrUwFjAGKFRSBYv6oqvTW6GrR93MP0zCD+dw3AJIQ7RMDNh3gvjIRX0pTDbT
4hjYYTAn3whacDSxkPkwTGaudWbHoBDct9RS6FIhF+FE3VYaWAfG7I4KZq7DS/Q2Jhmv9185Rgug
C8xj7bsLm5HKjE7RTGRchKLLu7f4IlKsAzADIBmR//mHEoD2lbG4E8kcegcX36JAutud1jDD4l6c
TMI8S4JnOCDWTDiq6NNwrp1Px6y1SLtIN5w797FJYk4K1jynEc96RL/F4gP4xFeEWrnSa+sAT74a
7zS/Hd5QI8fcqhLlx2GsK08NJRqPsgXLuGSUnhj3sSOwSsiz1mYeGyBrL3b9WkQ307uFDO+0L9ru
75xW6BD6RAi3HgxzkvDi7lrmIn3wduzMJpLCgGBdq6e8glEXNvi4oQiYlGRy4kwGNIDgDTpmdArn
cUGrqkO6pRugXPUMZYDevjG8kdexYVLa6cleU6iHuAEOXCLxemYBzsAoQzhf09KtS4hrG8YyOnPz
suSvtjFfCp7Wfpro80fLBNF5TvNM8GYVUnm5IYZN8wS7PCAY021yRsDlo1QkNKTkRZvnndI1JJx5
QMvIe2e989ZR3InN+aPg69pRsgw0wTL0nJvSq+pm+1baS6N+6Hx77bvNZuBMH4/9qiRSLgTykqI/
pL/bUFN7Ji8zjk4eM4d3tSWiA7I7oFUHPxXXtFzxZ0MSf+BGNRaDONQxV2f4xLssu2XngurWH8eY
wuovnqIjmjDctbS5GjrPs65uYvrOg06ZQqeFTq4a2RuFtiK4mKmw0KThpwjnraMwuymxB2dzeFZq
dA6sE9J3bNtkYaAprTL4EzMudhncWewfHJ2XGd30gq7gRO1mc6hIHQy4hfMoi4ylZs+CFOwU43OI
+ic2k1E9+eWPbJglh+K+dH8Tqrfu2VeLBcDUp79FgcJOrp9Nl16nVHfKl5oQAYZXjHDi7MtDjsL2
GrnrsvE3ffwvjj0gvwCVEGK66VvIRxMqWuhje8wGOfWz25FEzFVAQxnDRChxrp1Jx+BdhO5mVHea
/EyKeIH5FY/Sv4RJZbGa9Eul2Mz9pSmiI4jsx6j7Lrp2Q32yUv7Q84+GMJymLw8ziwsggXONtN/k
Ofe5dpHvnB03fdZGd9dVYJbxercuvhS6BTEJTbHL7D/sLy66lCh1BKJP1xQLHm3IDrwI+QoRBRcM
4qmonkv1Z5qcpdBKBCirE3cVAS/kQLcXsOYAgDu2tWUPkNX33ZNkfePMpTV6kc8l13bSwYywmFl6
tA0j9tWA4/3cgdfBzejdoqK8pBhDwKwEw7e0dmr3wnIk3VKJbORs3QGcxwzHhs2W6Af+KuxXxHA/
zBSuHE0LA+MWLxeRVxLLV2rE+BLsluBymO+qIOIpBXVrXMvJMacvQ7nY4fQMicmRHcLK8SEonJeb
5ayjoys/J1LgVOZcI5tu6yHHia6hDdi0A3dMgLkwFIQWA8bNbvfkHW2FQFDlzHT59CrsRVbPFgfP
LF1pPnYISxQaQMPEgaENBBXFa+FZYULlUY0RBTHbWuqNtc+K4aRzFhhmopa0cFsoyofNiymXXVWD
JfQ08eUz2v7qIzJZ2m7Xm9O6ZmaglMq99cyHIO4kHKlr8ouJA4xeQtSgHRBWMTkC+tX09QeWVYoI
uSmOPa5Yh0kie+id5MWUXmiqXqJmp7HoSlFa1L9+v1S9ec3dKKPslPb5cvKRS0wkxNjwi7SLfIWp
ReHMiUrQwxoQfWDLnVevAiawTM0tBZI6pyz0KcnfUf5T7lqrpus0qXn1IAN86t65nD4cTidDyJqv
rKh3B+cHakaZGOTVIEr54ZNHc0DqFA05nh9ZwViCPO3KRbWxrAYu04Xa3dKGJ4Wh0c2zzsWAdCm/
SB+BvMeDj0CotWcKRuy56QYg6YOT/EzO1mMsII+bGWzw9oce5/cbswE2Md7niTkqUpEiIASuYkN4
Sesful88TCVDS5W0+l5C1z/qEf0dEybWSZKgWqrxVkfYhGbNpBDtyS4oQV2hSWp+5knfFgh5gVtS
h8TtuDSDbtED10MmsB27T3LhCWLwXxqluhH+rGBEVCTZgUsUGBED4Sne+QyErda+1a52VujbTiik
RvskOe4lk2k7fSuxyyt8Zj+7dnzXOCaLq3zVOW6GTrA0fHtV6uT3Mh10Ax6hiNyRcBsQJSwryujo
O2pIXrCHxkkOvEp0g8KN4WXbhL5UUiM1Z1bNqb2ylC/bwKMHH1otPgLspFVPKLu5IQVsUwcb+ThO
8BkCcKMQYvpoLtsOWY7JU9rh0oIYwPFFXtKI567HZWkOO8lJ56cl7O3fdFSsHrli/Jdgk4zuIzki
2NIWg4GpwXGRHjFoIWpE4bHgTdW8g8lYQ8MvS9Q0BqH4HPu01JEJsNmyn3FQG41y2+cnuwZcoKj7
pNZ2wnwmzmVphU3M0BRJIT3DkGKaDk59i4z9FEVsk+qK0iShudBUqATaewJLS9o5LicF5KDMX4jp
ooaSV2fWnGe3rRDJ1Rx4n82w+Yna+Nkf8psCWAcIYDowvUNqYumPLIFzn60SAuQcY2IVJlGVZ70N
6pV8dJhkS9Quhxkae4S1tTZJW3VICQA5NYcYi3QoHdEnIxfYJFJBxsz2tfBbCgsNQeE0VH+fTips
w+s3wewtHD2WbUjF6aJvHCAmPPAuLXMNplOmhDTJW5oRuHeyq+rfR/RPoQQ9muT5aUfux3DqCni0
hb1zuQK5+TGZLNnol1KzBUBevNFyDeedyUhA9EmmlmI3VC99wopAJa25lGKRejCU8gAwOYGBzscP
d8INHqZqB/R9a2k7nhCO5b3x2Usq3WV8kq/ApJD3hzr8QQc1ZkY9x5aPZLZPkVpsLVZAZGo526Nb
IThTepRvRFcoCuyLiUXaJGp0VqvsoWeByoNr4fyL7F9ZGbVqWEhJ4Dr1evKyteoDNQfUorGOoI+s
hhpeY8BC8mtzQyaNAhyJ+jHyXuEEFMyjMrJpeNLtH5EYBRYRkWq+ieJ6ybzyp8I5G7F6oI3YySoi
n4ruKzuToiNC9dn23eY86rshTde6St/Y4RuOnF2jJ82mMB2g+lB0GBWDCustQ+CT6h+YdbFBTsYF
mDGO/JlB+bFVjmNV8gdchO4kQj/n0Et9kJi989PmG5VIkk5yEbKdUqBvRZxBoxshIGUhM3mLHhaG
TcV+s+n0KVW9MltuB+FMlK4FrHVt03vXATFm7g945ZFVQv7XtopbM5M8sWJb/p0Z37VV3UPFsbsH
3DWEdOipO+vxzp7C/ZSDZh01Xy4dASaiaU8ejqWvBMzdcsnrEmEO5qw2KaH0heqyyGd0PyDQeK7r
t7GLHt/dVFnamQVIa2PaQCY4W/q2vynRgYhQqBafQHSnAd808cHEcGQE0RYuLQKaF428r5nQml2Q
GReDn0DiTjZRtZZ/DRmpvRD/MHmwvdeYF56OHVgTDNYkBsuN13X4t7lyQTzjx+G7mQRHbZo2PPMm
cKjZ6fG48/4YwZ6QdM6TJLUNG8HLGtQFPsV3gcoy0T/kRSKVSBVbFS7EuOHF7rjECHpCuDl1DVOA
gwjdKdYuhRIhSLVDjzbRbMKtSweoCZkKe7S35O6YLGGJaazS4KMKcQOVZEUDu5Q7q7TVjold5CJC
1Zg3aDY4zo4obZVgWjbIqDkrrjgT/3E3VUxjAcMw+iuEBdFQbu4dEQM5zfeMis+LiD+MeU+IGFnG
MBYr310WwXDvFOD1zrGFzsc5ohoSSmGqTQC1QXjtEKqw6Ubc+NJ0/h5/ngM5ycnDMZFMQ3bmbECo
ymJOTztmdQszmZil0ZsqzkpxmUaB1eMTnaIRzmHJ3KGi9PIA20oae/DNsRTNDzMPvLH6dEpZzlpw
7cqco8yxHlpFfZctyGK84zFjrGxMKspvrQpyYvyZO21pe1uH3q4PpS+i/V0wHKrYKXOTVymkD10v
bKD+WQVLJeBMIWdDfP0Tk6iKiQjRW1pQbVlqFo387EqWvIeapUtHPhKyNlhFtPNpbLPhW8TCfBUT
Pl0gtQh5xuk0EL7OGb2AkVz+ko6RTtYuM39HD/EHGWCTZUMex9AN81rO+TpdeWl2di6Nk3Laqfgn
NVT+jrdJK2CuroO1GbEf3StVXZp9KYduLQByX90NAkmU+UMqKjlBNzDGGEK0vb/06HgJ+a82LXo1
HwpjwjkIdlFzjIxTXykHGZ2KWs4ii9zf6xCoRI1kxtGGmq4iuEMh80E9Wow94/YcB6CZmqXpeI98
BZU8Vea3twRhfQQTwfxtIEb0QsqxCOuUZwPkhn4y6Y9I+29KgcvgJaJYamOpHBHV8tdLAKBodkTl
SGdlJVGqEScv052XolbrGWgYHN4JTF3FaA7pWBpGiyyoxP9N/Wjv7WTnAMViyEg//BLXFtyqJeTF
gHJMikbno43jVTn9hQYg9QG1PDFFXLtQ/JHKNQxC4V1pypam9XTrixe8uO246zmMRGsDkojXbQk0
6OavqLvo2XYClKRs6Xq51g4tgGMf+K1Jva9Q40d0Bm5FDPCDZDAiXF4gxKUBJvFL1a/II+UIaTLC
y8h3xiFwSXG5t5dJhZN/CPD1TidKfYKrmuY4PSPc4ABOf4IypAleakDpE7diT8PHGjdVLnKrqmZb
PtPcjet7LtuC/8TMkR/SA8rAElFtxf4+rQPcpzzw0xIxg1VhBDuWylkgFeV7n+I+3dktBI9jGxw0
a8N/18OakyVzvMDcda5ITn37pFERLDzr7BBc050y6mxzDb7A4gFrOLkar5kJN3DPgcFXVzUK926V
2YfaIRRgzxdUtzGOTkaeI9iSGJWHRYSer7Rsw4Pz0k5ACQ3n6DXN1jw4rK8z3fIAHYfCpCVCrc2E
WikXXcScoF5H3iop9sSePAbu8CRLQ43Vgy1BWmUssz7iLqe+JUiz/MDiuPYnKo4aTn3jMWNP1wMg
SDIEk0hXa75KNEZrXBWc9J2FQDI62vo9SU4Rr7QOvSAkwU2RQi7pDkZ8HdIcyVJ+9NxsOb4aRCUY
KqzaU50NMr8ToShH3WpQHjW2n2rONvKQx64DMLjaZuOz2X8YOWrt0Pmc7ejUMG6vST426SHwxmpF
uBLytUPFLIHlU52s1Dx/Lx0WDGbukeXtlZBzLOT9MEo3Kf/IVO1iinpPB9jSPiX8uIm0oIhK1M2D
dQrLPiONOpvYckoLnGKMwo5aKaBqtlt706PqwXcksG3kISI1sDAIDZX5lnSEKLIKJljjZblImC+y
Xgqwvw43fcHMmKPyDN/K5CTRqIQz8HNcg+mrNKQNtnzuNH9Q+HYg41qC+DwG3WF8iwjaGmlAWWgo
B9ghEpsUZFBnDcn56EEP3lMmbomCOIuxqmRxWUdKU50uBi0xFRGIjS1WQ5ObOJfYUFY9LVoGg+dS
fyVNk4EDkziGV7qWYflBi81LINolV/8WcquJO9hk8RWpc5N+8YlSoGOyunhhevC0ce3jNKbpIs+M
CGT6onYfDo4z7f2uWOnJ+M9p3F2pRVCfxxfDU5cGF6Hp7B1CMaTgiv1FEbyp2tusKo9qfXO4NqKA
DrgvSlEdatGjx8z79H/JtEux1ZA6TLOC+q1nPj3AK/UIRRgtHnv8j+6TBUAVkYgkZJsRHQjcCS4/
rwF/lha7vx8HWTA1O3JZ1EeZZwfVWyZxXfqtRCOLoBdCuwaXSVB4SfI7uPE6YhKTAoS8y5pc8PK4
GnZeOgOIqRqfLgzzAhO3elIaZyTwA60pJtUmydAShaw1V48weCXgPZnutGIc4nmGT4cQw9mn8Ohu
PvYNhmkzzQRg1EZQrgMVohVmGzrdmu2y2kEoDC2UWeWumtSdz7uWWvp3hPaEoYDcfMew3zwrftJz
xMZ8rT/dl/tPPh6Htbq8h7QKaoocr4mJ65pQ4Zn/0AIrk/aNdjHsWny2zIsEkZ2isRY9lUs8q9F/
iMyNpNLaRXjGY1XQUYnY5y2YNyY/qKEbNiRPYOI4+RMzYTOoGa8K+e3TV2pISwbp0zh8ZbhJLQu4
UZHv/R6CAc4+9FPkD5h8a4vXiI6EmlAlskXmDGSKUflLZRQ1vS3s4zG9qUq1yhECxVa0Z2bbTzek
mquYrd2o670f1vsIcUHl4L3IOWn4n7RyFKQ4s02HmmqSuBC8pzHKLTa/mV2agVU1vBrTFxjRIIeo
RJ9NhHUOU57hj2ynr4qO5PLhVUamPeIQTQHfpF5cLzk0fMx8vtXMtdjU0ejHWD7PFhNDaTLZKdNC
2t8DaVsNkKTAXBjxUxOgCiZTiFZ4qWi/GQN+Ky9XiCMOJekGXTAseFlEN83KmybD09/19wxcjyii
O++Z4WtX0SXCeK/OJozNAoCGfSaE6LFEwEHJbo8gGqzafVE5s1aA1Krq0KBfJXCl9qZvCWxSNMKm
FDAYWQVER5tFcwp1hDY2w8UD5gsXiAHn6sm9T362cYN5S/vsW22KZ51FW6CtBZ0Xqd7t56DxsXv9
1u3L0LknlA0PTvZqYPE3GgLp5mmrlQ5P6YvE+zmUPP0UrwIQQRj/kIWJWJWznCjR5RKZLLnDwBCt
GN/gR0ovXFOPnDEkaf4/JJ3XbuPYEkW/iABzeLUVrWBLzn4hHJnTYebXz6oeYIDbuOi2JfKEql07
vDpa/ysD/BAzf19j9AmPXEqhBEUUZPR7R+J9sdIwcwVDxYMjsfWVtg8RzyiYS1R6FU5qYZ1wz+By
5wVbmkZ671BOnuosF5EJhVDO1ZoCk9SOfsleFoATJ8AnDTeGxOXPoImR6axzZDrMaQbK/4T9XGH5
ZyZqr7kMWOdTYEFYGJD9zneNYe6c0Ic29G39YzscFlTTd8LIWgKu1axyMcSPPwo/2ArBdcD4s1uY
NmT1XwKXW7PPfYkmcPiV289lcdadDQZjrHWsHQCVxyJ6atmhVgoVcLgzx3ZjQJvopzuJ5LJouAxh
xyQEc2gAXCJQ0Yy3HiIsM2TeHaUTocQJp2nLT+O/LJx2raVO3rDs+gTOimmSsYgsk6znIoneuuK3
WdTabJb9bAE9O2b3TJVFJ4n3OXp5TwB4rj09h5o10o5yr1GdCa0mokSPBav3+lsPz5NFsJArkhR5
kToPyv5mPeYNrrwByJRMigIMhnnI3M2guL829+8/a0qtOC6sNgWw5PV4NcFp6ZNDxchOFqiX68fE
h/5u1M5lGr2XRpsvU0g2Xf4pC1ojYgL9Dz/1JF01R50xYxw01Ls5eqkbqGqcvqWw+G+7oN2Ocv2y
NgKLRPkJgTA+1WNxNbyzDAS6v5SzS2gsRYuEGDiI4Btv4p//sRTs98Ssd/zVZJ4Y/ONtYUEv8iGK
QwIDbPlXfHFhJIkL6ztdhYRCt/33oD+GL12xVegDG84JfAOmwieDDENvSvOMqWtMC6RnyI5Jfp32
ZYoIkvNurPTVlNXrcdiHT1hJwzGLrv+GeOEDhzaJs3DPveY8W+KhV915QXxSHoSC2UNT6h3msfvz
SyPfjH7ITwm0jW30DMBIYZn8+Ruwch1M/ROPbIYOnVvFus7wdtCTBwfQrfN/GPYMXf4gT5xB/+yS
rcODNxafcSPMUKrwgKaa67ZoyXboXXfX+cMqbt6S/pxCf2mt6N6EhU99b+FV0xC5MVCdqJjMlYpB
brDuy8/F81n7PpxYoM0ta/7U/Mu5QLyDoW2c3Bsj9KfyELv4mPCO4E3LPKOgaqU3Xc4RwgKX/rfX
f/3p1VXmOmpPEj1m9Ji02N5NiXzTIm5lZ/I64JVa019lV2vV4bQxX2jHMF7E76fXn9nYLaR5CJ7m
ojA/Jailyh9bHD/M9mI6IVEXr2b+kg2POftfURdIwSRcGaIG33vTJG5d57XdGyB5RoWNgtOfmMWJ
fsQA5HbgAXkrI3S+uKB0houBXFR4qNqxsEAkcZSWUnKeguZuhs3qw4osKH2opQ0uVC3MTnDuamYT
6Nw8sCdfXWQ4ktv4uM9XjgBaJg9OBUthFYTZB9iyBMpZBaHpjPLleDYKhssgoeb3vDQHKzFJTHus
lgqPUeqAEvcPQpvQUndHz5xOCpGoMLBaGLXD1eKpTyg2whaDarhMQJ4mKAhzrwATJ9HQNOYrBZJ8
hfFaYHhCM8zBrAhCo0QN6p9aImegPjn3boOFavzTeBVKEXihsHDmX5lL2HSkCxhmFkwrfLpPjb5A
CivWRvlDAjIoO4VXo75yc75I/esE2b6BIqJVOvw+pCiA0PUAl4qrdKTGtN0ESwk3eieq4XtJ/up0
+seizIaXBJBIjdnVLA86XkJAT4kGslF8GgO2BCEZSM24lncZN819tCD1rlPuGs8aOIDJvszwmpy6
Bi8ZZI6Lu9crvAoss947U/LY+fUDqDP3kfC2JeDJBZMwO0qXDOKwkVLHyW1mRfG26jEVoaPq3BLG
4XJbTRMRLTiv9X35N7i0iIH/GICEePUIq8of1HHqCZfE4MosNz0lTj7jehIidtTvA/of9BpSQJoG
wpukpys3D8VYHmorOTD1w0HSDJ4gl94lGvasS7TxiWYTjM2NiPvpwuyi0pQySo77Ec3fgCavxedf
aQSOe8ELzJbLiAuermEGpPruWSZDyZhey9b40/0KWuj0rc3BPosHopE14nEc4wDs/YX9OwEQIE2N
NcKx5hMXGkR15tc2khmyB6lcC9Fss+RyLHSW6a6vNS7jgZrLOQ6uT0HP7YOmRSbaSdHhr0ArWQ5f
aQcxsqs2mZfei/N1703HWJx/SJ92MCQoAdqdSzSGB7m9Fx511TukMoSfwpyBWULnLpyzuDFP0ZuO
YkunYiDgCzKegyt8Wf7Gwzko+pWNnhKmjV6bK50Z4Zga+2LMzwoIpJFw8iQQWlXlMjIZcbORUw9F
uRmdpdriAOkH4kkYJrEgRrAwRW3gU59ZBuzH4BWFPL7lDKmN4z+uFaLsZWnPdiS60/LQZqCZOpK2
CDSqaRNcRCrMxkh+e1r8al2bOPtUQ2/fDPStDe32NFjbZG5+Ct987Gt95xV4aaB+R9WEWnHYNXa/
sXCkbPmQElZl5DCOivFcaWKuCqEhFMhgslFlPrkEYcm+jCH4aF3O2nme4BWzxb1eSake149+jAsN
Z+JUP7Q6p0yjr0KOI2J+PXe5a4cDOlRF3l6Zpt+5re+RwofxcJlJIpwdAzpU6u280noZqItH87ns
x30Bpdiga3DodckyYzo84IQ5uyiWsZEAWUDVMgPL1/CF9em+XnXWYxjh9UX5sYyAC8j+pku0djTn
Mmj2qsGqlgNXYhKFJiVl34iDjIHLGyfG1Nf7HstSCVcc0Cl7HhQcI4AH22XXNsEtRAaAXGR2ROb3
eFVYlCc+RFrEq4TmjhnG0OaYY2uKcwzahCqOTzbMEKd+nEP7gzOfu26gJ5VZfe0vwA8uxlfuHSU1
nqr1ZUxBbNov5kJoFoiLSYgsEDUOJVaLaiCdMW8dMatiYIqEf/wEZ3WtgDT5DI0fHsKMQkgsqfMt
yQw2MnPRDaWMgSR8kFxOKZBidTYwX+RPIuS1w7PGqWCAOzYS1hPz2TdTzVe6czBVEQmMm70wyucl
plhXjPVmdnXYNxfErFLEmQn2S9mNYCp5+ia8pQj5Qh1SiVXev7iWeETNVp0DUE0AUc0HZcv7jbA+
Zu4e/76CsVrj0CaBoQ2Vl0TdZnSqSzdCX/4NmzvBAzpsOhzvPo9RmBg3+YANqY73/0sLgRbfkWE+
bk0vXef2p8c7artnK0VoHWx9MJ8SQCbA1FwYWE2oHs32RtO+iIeA1T4Pr8JPXXrcdA8ToIOv9ENe
m6jS+AxFqEGfCw5OXL3oCCvRi4Zg8u20icXICp4cT9Wl2ct6usvmOGWXiTvTDiD2hrgPC01UaBpM
n8qVrJZ/Yio0CJJMW/CWdTQojl9yjDYbW0GGyt1V4VlAjmBmz4PxoWAUknx3u0ADNlromowmTZfw
WgYPzXyxzOcZgec8MUfqhk9SKfCZ/lWY6yTDRxiWu4BG3bGfRbUWRPcuPMfGpmp0UCUFDRnZhUqp
QiI42Xvi3I90tjIAElkS24TRq7yVBW6cCfymMp+8VrSo1gRJpZWkg5PDI6Mxp9iOKDU0KW/KCzCh
0TDu51EEPkEBNFYNV2F34CPEenkz+s9qvpCg7pnjDQyqIqtWOVrZ9gQ9F0fEb0DAlTw58o3vzPgb
PeDKifBV5IcJNa/FDNXDntsMrqHvr81v5PF3kwYrDRT0H5HSTd4s4fTwNf+R+ZHzWtW8syI8Zdnx
QKs8DzhdBrwThLzpZzUCMYOvpQ6qA1wJqSdm67k+6VLuIlXGFN/lSp92Oluprlts/wmNoHDOg20P
qK8J80N9Fcq71Fq6GiDGz+7CCC7dSSyREI7KsKaL1HfMvLnBSiwECArJ8VtO/hbR59HcOt26WHDW
eIqbbeOtDbqjeQDrV7vIzvY4TBihlLa8knzexwj922n46ULzaMOs15bkWOvBMWSuWBkuzmqnjPfo
0uVObX/NMd2kkojbx6QojjqcXQIfpRAOm+TLQi/YMwQUTZTOhNliYCfaHYeBtG9DqSYTsgwMbjnG
HSMc4nE8BY11NF1ec2GvMglyPLSjD6iUHkTioPn+V9co7lFkJgp6ThHs3MYFN6eS5wyXVGPx96CB
Z44Eg80HqNVzFCQLhjcOSnOw4MqXFdkP0zUsyGcM6r0LrYQ9VznLe7x4664ud5k+vI7cFXENVTcN
8Iw0DvSYa+6mUv+SRThylrPXLfXVw/tVvzMoBaCytddAyDlDQ5RThJGAD7ZFv+k5ZouQut2YpnM7
gQY5eDmxyYVCVQGW7m3Yfa2u7Tom64OOytdzP+qC3x5fxukSIEMr0vqE4kNFQMv5j5+QMURJ1Vfd
xkpHzGIWUuR5zG6/rgfUtpRBOXhFpf80GF+RmhGUGIvmxYnFT0N38eFoyLk6ILfwSJ1FpC+ahE4j
agTfN8uy71MPIGl4EvzVzd1D4xJOianXEKZrM+WvIZcjPYcdzfcVTE2UiNmwMRKye2FuVSiiatLn
LPE5gjJlApC32FhlsHIHqIJ2fxWyqdz5EY6UBFLO5XA7WuFhKktEdi4TMFoHgBd5hyFnuExth26G
IAW+o6MdGijTrfugRwto7Htl/UW+Ws1hsvOdjNwNRboo2CRjAVwFCiTBladWSqlTz68XKXeM/qqa
foVeEDNFrKxh5XCsTQqn5uHAlB4gsm32+MuU9sYA4yRjxmkOggemqNpBG+FkMP1U8J8nOKBLzyg9
QwuRbzzrqfCAXyrUbVRt+sgOSLDnWfBzKK5eZD54FBlT+oiZxVovm0dYV3ASOJG4YqQMkVVdk8FQ
Jc1qmE+GUW4cgCB+vYy9pLbEthwrz9Ws3TYqfq6xj3QkD5f8jAQv/shuV/JBe6rkmfZVSKdwGfdD
/4ALIfFEaFwgrCF5MEq17XM84kO4d3OWrufpNcQmh2cHqTR1y4/JpG8Bq4NacZvCLFh62A++eRxU
dBkonUfd2JgjpC6MbXKWi46viu935ko1zu2IsCmtO4K/GfKDXdNHIkbCtZeAFV9ChkBcRgeDdEGB
COMZspMJXxHN5TZWHk5IOsN9YlTC6sHGQ9qIN2gegZEwhzZ7yKDjcDQxbfEynJ/gz5YZqUEeO19p
43tljZs0Zc75MffQVfqzQiEAroGyF/pmDxYYTWfBcWg7y7b+HnxokXGufWb+uJddE8FYGbBBrvz+
OfDMTRBjuN2fksG9nyFUhiWRG84GGunZJEBZb94WGAvUJFQfKk53Wl3tMti6ICDJJkheC73fVQDR
LVSIhALUgd+WBLa4pLUaHqOcfRza0AVMqzjoWJHSe+j9A2a86YFjbezeTBILo+ZWVkiQfU/9imzk
40RdXMTmLtRQFyXJUxi0O9hHd3aPzg5D8bIjOMAyNxZ6MsuDVpEzqorguzOixCipcJBmi5hSK9lg
6Tf0HKm+mLB2RXUK8EgSgvMcwSdl205/ZvSM+Ysyt0WLFWZdMSzBWIxHLa0UV3fn5nsLfrAj4QzL
r6yQGASi5qSv7P3QOYAfFqQb95g3Ry//5vxEGym/Q1gOLO+0PxuJs8PVQ4WmdNgUCk/D+NDBcavZ
D1LCJsyu/XzaS8kYOg66Ss88dmZ9iobmMc87brISrBNfSiNdPSz6pekJpawuNpsILnQ8fETZU25M
324FIwUvZ/UKthTBINVz65GYKhbZ0ObPDXuwhBNg4TYLJwID0Qz/SsAj+hW3MB8W1a+VMp7DEk0g
sm0I8oiQ/Nheac2ym8dLJKwyDgbHeqsWF96dd5mxi8UwgdkXcM2xTa89YWsGxgaYsgpiOEzWurAJ
GnPf7fIhJOZ0ZhJve6fBYrGxbhqgcmsZMeUzVj2ZA2Y7PMmZXICJ9voXJDnkV38/Qdi+1RNC1BDw
DWMvxmJU6Is5PCMtOfN1bahBdd3s2vTZ6uK3xoW6yITKvEw2HvlJdGdzgiggXA1GY+UED0DSkJ1A
oul2gGe4bZfG+YBDh/te3BcPsi0FanW74T218a3iyaJrtfAu0UHs6bbUMmwzVz/34CKGoUM53OCg
ZqX1tnC/0AXf0PbFNA6wH5DOpZMOFxzg6w4ly/+HrVuz2AGf8Jih4aY0DunVE3tVYkTTAsV6mAxw
5CLurq6i8PQjeHMNSFOMCYmcZDU8maUT/1Qfs/MJj5/koML+kEMck8uN+lPngKubYFOHP5axHWt0
TkxOdfe51C+h7+xROjzp87Cl6y7KilnNGwh5AGidBd49AB9a3JOJu1sb6q9L5FLBEtDYvI6+Tdix
v5I4bVv5a6+yD7HDgAQ25HgKUavfpMNj78O+dq7QKvRW7la57mRTJBlOHT8ZOSAWYg85Ixk1/d8B
pgsEO5whteE9sz8ZgciDDNMXtRBuSltPFpxRwr7t0AtiGxoiFfZVs4VhQ+WLtQe15cQWkSGTjluJ
LC+B/mFR4ZejwT6EZ2K9wjyCS/AS0gDoXvVE6S1UHCMaSOfYxSrY13icg1lHDDuLZiNFQL3A26H5
bnBcynVis7nORx0DVQa6CTm0bokjZXUd7WQ1t4b4jdAQOUGzVRHelT64U9q6WN1YJ6l9G1awh82I
zU/mt4sipIQLKmUp1kFSreHwILTaH82bdguSzDit1sIILQBS63YXhObeWDQiMqgNwuXq2Pau8bRX
uQozGE3SnufEEKnxECrQthhPPibGdbAa8+nWNKAG51+UkSz4fxi/8bH07k70rEmfIyOKXnLyAUWk
yaXHCw+oMcG1q65YORoTJNZ1wTnrYF+gEiIb2mNffWczcLwckF433fZtceakh/YWo0qU4lk+I2nh
R0XtJOeIwkaTZqZtB1pojSEgdT8gmDS4AaSlf4dvgT9IB6aTGTQIUEflCK4c0g14c4iodM5PvYRq
AAhqcUc0OrFiOf2Bhofxy8Rn523j6fcXDyR38HsTCwKiO90SBIjkjEggyOGt5ty5TNlyeEuBS18W
GR+RhbUN/DfZZp6CRDOdNQw4q4ikSpndNJ+2r58j92Mux4Pcw+XsoW4WsQqD05nwi2JbyzFjkhdR
fnS0ppxSKcJOI5nWlIMg1zR4Um60z5aHVB2QRG6EgSg8VkQDQ1gYKSHiSgHBfSbTdwMVvaLbQIO7
Zf7lTAwmz9DrA+JbAw8+JkV4lhPN7e+od2RW16nugBsDtLGmHV9wJDHnV3N6isL+0XbIreiKB68L
DpjUha+jGKkAOKQWBFufraGIVAOqeZZLucmIKiUUFFfJls6Yud4ToHsDg09syGS6H+kH7lnZR6jv
Kiu9UZ63aV2HyJHplh+z1szwUoT2jR8TBhNjdMA/jCBDZ3CAgzYgSQB2peMfARG5NruR3mF0r3z7
lAvNrf9MuIT6QmiEv5XBUgrKZeSKOhXzeACqHvegPARt8rRbEabXKPOohhZK53Dnjmfpf1EKVASx
Z08mrOmOHzJ3r11zxBt9xFNtehFLNwXOEkCwCdW3lVzJGPMgrbfwqwsSXvClC65j+EKO3Cplowhh
0xi1UzmRmietI1PGkIlBRb5eji1GwBxzqD3pajYL4ExS5W8237k0g7NocizGx3L0t3p1JfyQy83e
y7aIcv3AR8zBz2PEUCOeBiZXjKoYGtEDuuHVybm4ZhxA9K3BSOnGLM1HI4s2fVHhVhifhQruQ0uj
OUR4wPtrn+S+NwI0rPW4mdzhVMZqWxracwuuPJKEZMYQ4i6yYnWN0SkatGEg+p3fK6eKlMrhNN2Z
jGUhOl2kykELJCuby3w7ZxPp7q9ZTca5RFyT2BHWV22yH7OFrEQouD6sh2hWz2KYM/qw7fiXukNW
NoQodI7xkj854HGj42IMn+Lui+YfMNbAII7eP1JMGtp4JuQvu+TKOhIkoQfdybJm/6aP9ZUywatR
YcM1ls4QDuqi3I3C1Vze/JLxJIcPqUtMqxSPI3Qdov2RJZwVX+zvtN0Gy7TB9QkdTISMuwXTkftZ
Tmeh2SdTLqEfkF7ZcDBAyUuiZFughmTV0fZLhNr2ke0oykDB8ID2bx2mIHX9N+gfTeqccqOmyn6H
YC6ohkKpSYFAlzLeWjSP6fgZQu2Gvxvh0NJ9WS2Wa3+u6L+g7JTCA8QXpYBxKjaPGdkOqGnQIPTg
/w5orUrYXMueUGuQx2RgwuEVTwNoiq7i+6V+NTW4ByhypR9y9PyRfRUbBqJgakZ6FcE9fZ5IjmyP
OPZiNNdNGayt6E1pj6monCjq87jYdsRz+I/d8qqlx9Q66klIiUAVyGwJz49VKSqhxTgZmEWQL6yh
tPYr9vO2L8qfXo/wLlmgllp+/T3nTBRj763HnJDanW3p3zQh+7Irx5UWEpPhwdwZlXb2ZpHnYXGE
WdXIpZlkD3BDH1qCiFVlcw2bKLFsRHkDU5WYM6zBJpTaoLt6/rCOEtwj4PzaDOQa7zFntGksqPs4
JmAfPo2Ji/3VAn3y1IJbtv4DGpEVNQSOF9fZ0N9t0plCHK0SzhdZWczt5S/68HWgrvC/uOL5dKd5
iqcRPg4eoxxuSHd+l4G+0Vg3YrHphfuO8OiQTF+uqahlSsrLGaj+fIpTc9AYmb5YM6pWRu0Zo14X
FynemUUz4ivjEtFQh5OsDkCYAL2zk24mFCUpX1RbDnYPYxy4suDQmIlJdgjIbfQ9vOZ1l4wvAVyu
ssC4+xU2KGqnFL8CxlWIJNy92+NGDxUXREdI7SpLWf168p63PUFw+J4B8t/mnGVeo++wPLgVvTmD
ldtac95jzuyEs9ssCW7xxzXMeDR3OXwFAp7obyvzaFXVTq/bHzcd9yaEJ8UkMyj/CpCppndWqYpP
sW+dQZvZuq354sbx/YxOz6njD46IPRQmOY7iVD8nD8lAuBjzhmHdITdkQxs2eVyU6nP82RjeJY6q
XUO3Ba8Tz/OabrLPfC7biiiI9u2fe8Hw5uRwGgbyB1qdNO7eRYv3JrWtFPKBvbaa09Aa55H2pfR/
TU7/mNXNxGqNzsY9/4NIgunWSJiCw3EA0+OhmkohqbsBPvCslxrsNodrhLIFOfgtXlJ9oBHYMN2M
pc+kPnxzy9eF4stC1+tiaAtjrMlDsH0bANcY4DJrm7DmQBsvLSa5SXVlMEqpEX3qLTMNq2ouTkzy
rNqGM5ZCBwb0RTDtDZ88dM7ihLY1RVbQo/ohV6vfFvPWclhAhr415/bFrwabTGcGEI1iw9AqYuWC
SKiqxl0xwLNJoOIty0uBxFWkX/KGBSyHT7po74WTPmc+xHLY+FK9BNGDCxGu+RuiMwRtrC/Ihp0I
X7HRQTikwEYtPLr8KhCTeQW6SHX3dZnh/3v5dTRHxuqgY/pOPnnXDw8FcaV9o8gqsY4jdkFjuTzN
lOpQVl69cdMO832jISr1cfJDaRrlu7qd3/zFXRlms3GBNx37N8Zesn1pSIx3qnvZr2WFrpMjVMMV
zpyLveE2m5kL1IPxyOYc43DXNg/9PAC5eFupUbrEPM44lYUkEHsMgpRPCQk3I+h4QAt1Zn7tMZXx
QvST2mMEgXoK9gPplaSs7/ij1hLwToaVD3/jaHCH1OSI9sYHl0xJJnCpY/hcc5AwJ0RRMGHM6GIU
MIPpzMiIs+q1Gr5bA8Yrgffs9LmJP8bmT2vHKwRVBom38Pnhq0CNaQhlxxqZHzqTCsLlGfXreMBq
wE23IbUlndBP3rvfYfrno47Xu/q8xJAlA5JfQu/P6rB/bAO0iJaHXBQwVY/fypLg5Mkj4+jZwUNx
iLOz6IdSXmjC0GYAKTdPNkd/wAOdgL5DZlv5MG3rosaN+r72NJycupnmBiiP/gZhLR5S16WIGJ56
AcUaK7bk0u0X/2Bl7acTjffAiVtO4n4AKXHTe5hIHJAYsTF5cY8B9kMUlZQ+EEWp4ZVRvsXO3oU2
Ywf6PVatRxGraq1C4Uih3ncYunvpW9XFGz8A01Q/+ow33uIMHBh28cnQ0x0AAZpqPsVxcNdDfUBj
qDvTY1JD81Deqq3nt04Pr3iVkmhEV0Cq8HQfMxyZmR+E0IsXpvP1kp8ma96oOn7TTa7/9G/KWxTX
8ClQC77VGOKlTMxTzjS3rI5HRvp39ZBfI9f9TtGsVAZihtDzr/1c3c+j2Ercx0kZ3saN/dg7JtUf
xOzcfKwYsbQFZXjN0moJ/ijdX5HhZdx0HmTYOmtedZfuuirmdVy8hnO5FTIQeDZ8xIzQe7VHIYRa
RX3PHf5fRC4YSIdwoM6c9EmsS2pr3la4zEe4rTTpeBX1imPOREnDfQM7rUf6rarYE5XFYhDdtCqJ
0QUsUB7tJU5KzHVBEnK4cp4Fd5W2yy3Cgz44qyb6HKZvSWTPvTf+m1z3OhdimzDfuWq4UnDSyvhv
BqxNw8AJFZd6FD1AnAkT9xmVuAUfHMCUgPl+PSw+lQLxqRoBpJF7Ow3tIfUPdReeagt3OAzZLMZS
Oo7kKS6KQ5H/NTxLMZPrmSSN0BJoMMMvp6C/wnrKz+a13uDSWRBjmBHXnpn3bovJ62j4uxKnuIbu
zqEeVmShWFF5a0TRS5kXB9MmQJVOcSDSHlf4eCbT2HA3md5SmGVfE2IOhhSEPGupjvFkFB3tWtst
FjFbBsPMJKdZ187VGNCsr+IFizBxVsqndefZd2pQHxQxEHnilZeY91Zu/tnkV6BT3CgKQfl7//zx
3G4vEfJeRsGI5UOn4I+QOQWfuypNZorwjaix7d7lhDBRWrk2I71gh6X9betSrvIUxg66VVlfjH45
hc20WWZMTQis8Jjk0Xa31AlkMKXOpXpvSufFm42d1zZPQtc0i+DXR5prNA86R4IxfMRZdx0GMrt0
awOwyt51mWBjK0oklplAaxn2kYs/Lor8VY5irZ3JwYOHrzjCo/Bj1pHF6JyecD+SoDl0RkgCVA8B
N8yH422kT5uIRW0m4Z3HfmS46oKgJ3X5LE+h0LqP3rNP+Ay03UOmk73jdLd5bVD+Oe7RnYNNmFtv
nqPdjEZ5hlPMXBxuW+tdOr6xb8Z4Q423ST1/NOq0xEwg0/lcUnKHA/wVG3McyPF1nz8E3rzT5wnV
z3gLN+ouXrSP2Ez3Np5oMNCfAlIM2iGk4VaIIPLgUV7Q8qlwTVkG2KzR7FCscpOhBESDQ3igMRxC
PX3S4voHNwicX62LK2wAHbR3+in9N0VOhWmnH+GQP9ZNd+xc91gQVpmiyMbAi56aKD0s7qt3xVwO
k5ez1xOlYfhfpmr/7AU1ku+/VrCNKaK/+2PO6FAnYCyZzG1Sua9tj+4xQLSjluYvNNVVKdA4xmTA
fQkwvILwNWruIZkO+cTpvSjm8rp9g+PgwaXwsRqAsk69pdV0KT2f+qTbDs3G0xqQX367S0ouEM5m
brHbK5Pj5HoPdnUHwrLqB8Rx0ZIesrjfRTQKq9R9r0x1F3S0bzAHOnuxoOZjswQFOCacAy5thKmX
+AxxIGwDjdwVbcQs/mJCzhoeVBZdmA2DHKfWIenbTdV4W5Wk267VH9q43KrKX1lExY35na13Ylur
QZmTlRrwBszCQ0oGMUUzsJITA5QW14Qx8miceMSYXec9iavxtDHwo+EM/+sSnKbSoxlGH4vwkmIo
bpmHVbgLEc1tkjMc01Tr6pu5tfc7BJloiiICQ8HekVxir8iMI+vuA5uRmw8sNMIZGLJtQBVXJAgS
nLGFt+e906njVIqC2NMLrNeY2QLY8Q6mPRNLHJUwpmtwqyS/PrWtXQJpfLC7VyaLq6htvsifC93p
mIcFuapzhSt2nq8N9CXbZZSMuu5QMtDpC0aoM/lfnQEfAOv9fNYvVnMMteLaB5gCaQye54QoldaD
7enGWzOuyTkX63Nn9re5FW07tNfZzIgqard6DQ+KjMGoUefSfEvS/L2G8A2z/T5tWGD2/3vNLt2H
0q6wUe7PGM1Oy20fcjFOtNzZdIT1BGE9u8dMxCPcMDEf5AACBLhvMKw3e/diMsenaem2jnHvYRdq
bYN856GaMnb8WOx7X0CeUSG2qyFAt4B5u6aqddrpgHYKxNpgBq9tFswwvIS5Ubyfh7pZMeQGrVyY
jnQ3SmWrudMPE+qGIPL/bC/b5njN6RoulD4sW2vGzjZs9gtyyNtIUdLVsN0gx5y1QpFHbeIvkge3
XgN/fvHHTYNReUEeYatjEFyq+tWvzD3q+iEjWMddlfhvGlF7IYHigA3+RleIbFGklWiCc3jLdNEM
P7a0URqz8pGup0zsrakA45AMquUyGdV7AnvNhkazZJhk51sd3xWRQ/nBpWpwCbGcVaLaV22uN4UD
JqGnt7bNZnstI4Na3oi2ZZdtIjZwpdw19/7kHp0Bac5I7ervXBZdVANBk0Trca+n80pkYEK2kgO6
ji8l2YWw4R1aGxNkXgMEmXo4a4Quhnh9qzI/yC/u5ucZlpbH+kHqBt+LhgKgLHQYBLInBkwte+c5
YFxQgJhPTfsgb4rJkvBzJKIELR/iopLm1Te9fe3aB7+GrBxgB3/r44yKbAjC8J/rL4gV9L0RQL4p
ugXDeBJUnOghi4bbgWxc/pHDu4JyBGg0sdQ0aFVy6QyBOsSFdk1JSzQa/Yz/5Dd/a5ztp3ixSAoo
LyMIjp7jtVKfIJevXT5WpYxjGje/dqvvnL6+KMMi6HY+YsifMFnDZESk5MlV/n+tyHfn2YDqYDov
ITtnZE3Jw0t7iKNMUhOm+YkpsdszDS7HEjes9O6MsOkwzQ8WCF1wRMPMB5vhry8e9z73l6Wda+xJ
+kuUxQRkZWu5j7LmrtEuZWyRrpXeN/pvTj6vFIeWvpcvHg35ndPFJ43LzIJnBycLrD2iL5HqagDm
DTncRp1wqgqS7rKRH5pPOQcU12MAJKjjeZ4X+Smt9hOgmrijKyBTxyDKECKdlCfx3IuJEbSYFwPo
T0co2lQlFQ7tnjPYGIO72THteddkTBxd48WGAADHsha2AbYmBSDAxLHl3JYLnEIAFuEUx073bNIC
BDGexmTV5EyWluVE+syxHBiEK0YBM/d3RPllk0pp9EAamA02UOxRw2jF8h1Pal63NgFoybApu6+G
za7P+fdo4WHpOt+ghfuAWLhef+krFHnmfJgRBPNwX1Gjr+puOKRtfrXH6qNFYhxZxiptxm1jQwbW
Lf1OPuZRNNsCoetsI7NyXtra3EeQOPAY3BSJtssUDSOqz5TpU8h94QL7JU+FD7QVGOds8Bg++XBw
h83StbzN6LMKPgYUVi7JYJrHMsaxyJ6oVIvibayre31kmOGw3+bmqS21fcEb7LC/1A/eiJ1mrx2M
ibMiQfBTM5NxFZATxlRDXz+InyxUtcY4t3lJ/wu4iscIsaU1vhzyoPQKhMMGBG9+clzwxK/asUgy
MszwSLoSTs8ncUGQCwsb4Kadz6mUVm+BiTWplJEug9ibsCreqTdjDc5qXRY68Jx26sBBm06Dd99u
mOo+9tpdGqO4roPtUtYPTV4dIdQXGnacZ/G/dQcTLZ2x7bLX0rO2bAru7LSpD4UVH4P/ODqP5cpx
LQh+ESNAT251vXfyG4aklkjQe/f1k5jNizcdbSRdEjimKivSFh34hSdx1EEtUwoe8xQPYTF/RjVV
vNNtvWhTm2ayVAVInEh+0mCj40p/MrNm19oxcmWpGKyc5/M1YXAYMbczDA9HPYTXqmKRQl0JFDud
d040X/NXJfDsFQKR933T9IfOitcVP7SMljJ1hTr1AWBc8aEENNRRfOr+5TBPVN0WJiq6woUpTOwd
4VMg2HdlFOwAOdSlt+5yf4n2AlQ28yMihMf8w2g7SB7p91TXW9H263T+Uoei+p1xYn9HrbjRgigd
uROYB1tcAjl8jFyVNtHIVbHSYJ0BrdjiAlRfgImASC/1taCaps7/iUy06Ru72Fj1R+Su+WHxv0OO
uN/xX0TiPrJh3qVudhmjkHKA0aWaSqfFTz5eprZ4Qz3FnVreI18/mIjXMxCTPAcWfEu9LYjrwgSO
ZmMomE+NKXF9CgjGo8LvY2wK6gSG0ti4xAJVN8d2f7QuXai32GOjrYcEi/CvGTI/sfOPDXnUy+K3
YY07GM5Xls/uQrj2Q5NEoY1+fR5l0DwV/HT0uVXhDBcjqn/NmiQNTqhhJq8wEBtpfakdk4Zlxq/D
fZxKVFUR56a8DgXpfrqOUUyzULwXDLZcaf+zawboGoO+KcVOadus/gPIUg5ZY6CGLXOftHgKAFFp
Q3AURvZaRNo2je1Hz5pYWBNIEZZ8MWVNAZWcliGqmr0vxG3AQ2gG2sq22G1PJSUl+k2ROXu3ilFt
M6zInGAdjx+RBYeprV4UYyG2MZY1dfnpVNis9YDFH4PqGgRG5RGaYcJRNRukSeDfoA5LG8ETQ2h/
SDdquwryQ333aKJ8/gw52lX4GQbuhKXGvgpTCcVY9LNOqIqUiSqaN8vegqxnOmGSdqZ/9+ONYjh+
UkAxfKvLzPnHT78NZg6K9iYY9eCj7QxcZwiVquSPt+viZxkBnMgKt4REVVzUdioZV/I39GEPnbE5
DtjjzUinnmq6nWuRBk6ge6j/lV1/ZsuwyLXoYWXuada1VZL4fzInndy9VHz7cyB3ReA9W7p2nBvm
fTVaI9ncdB9BNN+MnuU/0u0UJUUjQgZhBRtgCWqmi7O30KhUonj57ic2rEa4Hq3FB99Hb+oXs6I9
Bf1fPmmQQvjTeQmuWkuQhLig/vDQUnVRf9+i1P1Icwv15MRsI22ikpqUjsVzmp0k0aPXkVEHmYk6
VPsaHdKeE//L6+at1xNhpQ/xLsI2w1WfuAxuxLcUqdh3kf83DGlMHdwfefH+CrcArxkoutBoUb1N
xVfjcQDPyRVE8L/QmQ9dOl9myy0X6VzvrBiIaFbDB3Scr8LRh4VR1iDx/iL4I8ipU1UfYkHJ+HMe
SwFrAKpeZ5++0LdmFB67qDugecmmbaH1DxPXyXTub4RzJXF8s0KXUTcjiuE4GD8iNlZ8+kAgPfrc
6s2eXp0JCuxYxUue5rcAQLkzfOXHBsxb2H8CovzfzwMGiR8bKakvuEgkLxCsF4cisIqDF53ze2rY
zSIzHOtXn1yZuvg/NTO6hXjYyoKqIvktUvGhfhtfpiZ9EDgZpXtzDTxmbCyR05Vn4VFvw01Ag9tK
kq56NJxMXDbqGIIQuokad2Xp+TKvbLym6YYPeW9iHs5ZCyUCHqdH5mDLUJLLAowOTO054q9CTu0a
BBjSetlDCh+0WSWgs2UgPnMdHYWbn/uBLoYQ8FlaRN9aGNQ+Ytffm/IlETcLs82yJltSmfZFy2Rf
BzkcXoO5YgNIBEjJNNlnMUraRU6DnkN8wThezCZrd5JiWibr/HQxcwpDw89QYltv7j46Jq0HV4S6
m8KI5awCmDY0JlED53j4DAEWg2UNBf5+7cdIvZ0FG8rUVmXZ0qvD7Wb3jdGtovouWEe6/7oQJn6T
PsFYbtx9gAqXsF/F7id6oP3zXfYMmErDs03INZI4goCR6YcHWT8zw2b3mLD2wnzEG9cUIfqpfDNC
YZlY5hO+RJhKX+/chlUqRpQUkbUXEZR0U8aAKTpRHVNWvpUWPTp9uT0cfMv9QiHhs3shzaab+5Me
lfChCOseH9MsCDs7TPwHmubxQYG7hIvLOTgOjD36nebTXWjBJu8x+2EOHVPQzQE2JWYIcQacEjxK
Hfk7Pec9JoeZXn5gVxZQS3lHdD3CVSbqPzxtNHqow71oLdNoZ7CgDIg1WMrCfW44Bpm9dnm27UWj
sq3cgmc8omhgDBPaGXaJZqFeoEEydRhWMK3BszTWG/25Mz6sCu8qiAzuK/QqBz2FgMW1hFI3wLzI
p7WuzVuugBcYKLyQmANOjgnqvYPI2GN7xjlfRM3CbL5tkHEaZdS0H4t7Cueo/MUNRfdFM+MgEyzb
rTf0N7vTNk6CYYgOy6abDwXZFzQEL8zsUL5Da6jK99whLD4pifVpHzMbpdx5xrMHXTjCPhfudf29
GK6pkZyGfga5SIDGPB7ZL6WYTkqreQm98EjnjD+iXHVm92EOzmscTtto7OkkD57k08j9bWXPB/Sa
RaHCskCm9pwi5OGy51urRJfJvczsU1iXgrROTOdLJowKRvtNa1h1Egj0BN6IGxZQeVWHh5DHpAuY
EpggnkvnBvF2UXS6AKTuXdipMfJ0j1Mu3wmHGaLhy8jTdWoyKkjnddUexpJyOGlPfUBTxl+lrEqp
RnXi31KHMYtjopvOnHXnPU9Bicrvo4hwGjQlf8F7lH3H2SNGMULjtoiimkQ6tG9tsq3N4lk4SLpp
B5EbIwYYf9GJhRSm6FIb9BOd1eHvx20UnR20h8gV7Pow8IYo1Kr2iqHRxkTP0dKCDHWiJ/9Pb14k
W3VDM5iSthcaRMSH6bYxgpXpiFWFNCZrzAUHeswOpiJFXjbQ6wndsBwCbpJVROSNN6KJyZ/j2+Tr
K0WxddSi/l9kU5sBCTyV7mPkkW7Ir4DduogF+g04FjQTShagi24lXHmXoQVXBRE+/82kPXXtuxLz
/S92968QJjkNi/mo+GEMGKA1tZR42ibm6FZuw8E6W5InZ6kKdq48b7Shq9HwzUeheyvB+sgzUEfY
BGoMEBtC+N+a989jGlBGzgumJ8QC47ELO3bJ9PbC3fIQ5do5ZnlUuCu86k0sPuPyx9Hbs4nZroxO
dq7iwDoGXERpJI92/GkiNNxB5FIQvoxpsRxqeWzq91r9cgqRjUes7DBeZjqMMUImtlkZMxMxuwNv
zm/Ae1gxqhtG62gMcNnm5mhXISIssOERQSqjB1XFOJmDXGm8x+OAXAOeC0hrgaYuqd5t++rxz0Zw
z0aodx73tzqhfPYXURAiaPxMzz088JnVBEHDXobp9cl46+pNS/KQyoxsK/yR/sn030o2wV2ZYdUQ
QFyHjW1/9Pm0Ng3QZM5vaQACj1H/Fjc5tPpykIxkYWpKHgaXgNyMRXN8aU2xDYe1Y19wSi+1vcep
01evtdaudZdA8/hu6++CdzztL+3gbURP/ccqzWZTgA38ZDk6yHXECylytXaZ+KfM7I/YifVcfjg8
tnZO9J+rP7Le3Wm94idW95RA5tb3dn0/ehzowU0ffODF/T4subgRtJkNpAf/Y5LVtyvFDsYedzhW
rPnDJQ+Hn4scDjUbacS0amiBBYGTP3eSE5zQvapreRexFYwrPYzXWjNvW94+k1UZa607TlyGjBQU
2cCETn8l72ERjm+tX/5yNboz9wEmuxjG+Z8xWjvT8I9ux1XXtbAUkgsOuFeb7DBNqben9x5Sqehf
wI4aNTiw7CW33UfS8nmODfW9qaPElhz/CIZa5SwURIiX2akqnYPAqvN/EU6evDnsRHqqMEwyv3vV
h+ZjJL8LZdSaS3+ht3RoBl93ArXaYv2xYIq1GzMe47D8UM3OSIyzBLjmF5g1h+FLvXZFWZw8Pua+
fmWFuG95I4fpPPGnytR9kGuCqUBlz8XWTQ39apDl6h+0XHT8KvB7/LLqt6nHuN5X33D+yzOzc4n1
ProAhjXyW0dYsSicK3FqzywrNFPbCzF+ZsQfofllNfI+WbtBR/A1HFj8IwknehDSDhNjNtjwKCY+
f6RRI+VjTl5uvoXUZLOhxNWu7JQNMZBRuCOrokUvXuyHEujIU+XsmemjvlpjPjmb7FBRv5i8Z9gK
nRBHyV7zeToYdTctK9te7SadW2xz+Q/9RctBLlLQxAqCz3b+aeDy85OD4e7Hae+G+8HEHYCQ3/0e
sJAoTaLHuzb5wybX0K7F42rAyhC8Qbl7MonfyvkJdthoDCEuAxYymKUKo9N4FrvE9DjaAe167d0a
vOby3nvlLg7PhklOkH/WWa+yrUh3BrOmPPsYTaRMjfbqxN2tgQNWTfMhtCEb5UmwTDtzkwrr4POs
GwZhP6qpYqXYB9FWWM6X65DmncTJgxkQQNxy4KDjVnNqC9x1R1zBOpuRoaMSjAs+zJosIuhEqjph
OUqEiIK9SQQpNj9dHhUAnRU7Vq4TYOSquFvGbkkmT3xgrkvVUu1TgpoDrIj8NZjv5KvhfUymWYL9
Qm+kCAKUVW6XoiV3SoZV6K/aAnPc0GO0hO1T6g+v7DYRn7DCqatjO/Y1DTFtDho/3TBC6qNnn9Lx
yecvwKopBiZKRCjHtf8eVNWVSR/fzz7EI2lTFkPzZFodbD1wRXHubgeSvFtor/gFmZXG9yq6aoRR
BvOBxzdGADQRLICuTflTLDo/NpgXT1Ujhr/BUdRR7saRceJ8UUV11AU72hVX5RGOFpYCZvs9uI75
V3UnbSiBkpLp5yxtxgl+dEw5aCcnJbEyYP1jfpcpiRcWkwCm43w8va9RZfnkMAjEcZdSaqfChYtJ
clhOhcCxmhCvmyOyY0Eps2/L21Qe1gzl6utfUf5xM2u6YOuHjbHAFVbWO9+ZwUY6w74aw63kGExr
KnAXx/fguQuTU58vUb0ZDlVBIR200f+TmlrtK46N9RibP+bA+pF9QcjPQ6YWttgMVvVnYqFIqIBE
R0BFpbVOknrtON/qczM4s2SDvhwP60a0tK4V/0I03ypcQkqelyZrbD/qQdHRcOp29CgmBRBnZuGE
KAFXrWZ9wiif2YZWhyQuHt58t4cvXRbLZgL8X9yNFEH01ECj3av5Al7ep7ZJrpK/k8vnJCK0GXnM
p89zG7TPJADwV6R0Bcz+FzFVMwIrWBZQEOWnYKQfTt069B1IHM3aoyqfk0MbDbQ/+16+mhGgY35R
17ydwaBF3aeqwEJlJDo2gox7cp5lImgJNbBAXU7VwXEJQLTee4TIGZo5VlWYlcTwE6nr0aaN4Cvt
xa9Gg1rIi5bA7Sm8i89nxiALBj/7de93DP9NAY4KuwRGXm3asFnE2h14ArIWE1fHG2dszfPsOdmO
b5SkgRXgk6VDpRYh/cr6/GpH1i7w4/dYBb6A/O7nD4aQPSYKs1BZuQhKxfA8WzWdf/9lt+VOYNDt
6ZbHj37MVgb5mYWFob/BMWYihfwXSgd+AqtMjqOwJEhMnIEJ7TI+Bh2KEMemVIsrgBxV6uPKa67K
fORgMW8qmPBGewQCXHoV00XOmAz9lZpUsT/jZbX9fSbh69n9fWS/Juw/P7W2hTSvvLbPwkdmJEnE
7sOHY4To48EzGJQ86iLkFFm0zRnr5akbxXMbYqT0D+ozSqefKT6lWrLREHN1nXHyRHRXajnFbxLV
tBxF+dOFCegWGk+UKp4AL8eIuE4evldt7SEhPJrliZijoxQCsSyD09k6pq139aN9kpBlbcw7zBPU
9nlyKMFY2HyM7CyOcpn6Ib4+tJGUACaX+SIZorcg9AgOlphYu6PjWaeu1Y64NddT2WCShdLTIyiM
bLqZCqfRvGp1l8MPgVzfY9nsHhpnPS3VFtMLbscFxI61Ss1pkXTGhF2haLKC/+kWuyytbr31VmFV
mWfJ133y6JBclntp8hs1KOEAaCqnY3uKgO1DsCM/kQf+G6AOUUh5ueE6mHTSzKjbCFUelLiU+l1z
JkIj2S2HVEPL2d92YuWMS4SWmr3oWaxtSo2TyMY15mIJGGsMWxK5hf2U1uHanj/1nHg8dGCMCL0t
UZZHm1uDBpBVQ7PKzX0HbhIJTjE8/flzcndoayaNnWJ7Gpx64yFKtkp3Z4eY9g9u+TXnPPHTvAbx
jXOVX0Rt+YOKTY8X7rw0qSvDfegw7uL6l39u46oL+1x2nxnG7Dg9a9iciXlAOfRQSAHfSk5yhn6f
CcSiWEys6dD7SLms6ORHLN8iwmywK9a4wtE2sHL8jPjcfBeYkENe9KijZGJBXTXvCc8/6O67H372
oXnwuomDvtkH/Nak+IuA3Rg5yjMWo/hNQgrZREfGxRyPINsS09I42UsjoP7SHl0B9ISZfmwYOz5r
rq4LwS00l4yDSo9Zx25A1KEgEh43PMJYi0KRLickW50dB+tTiz1Q9lkQc+ZoL46Yd0lOZ0HDy017
EKC5DFZTvSwQWPpbzxh2wCqXRkt/3B8btpWsfMGGIm6Jp/tcohgM/S+bw64U2gZXPg5NLuA0/gPj
YeYcqg4MvRhZuPrhCN3dOZpOBp21EvWm0BCFdtzvBQHmcbceYoJjs/1co9OXyliLQYfd42Kh4y+O
POtS4ygYcajlc8p5Q5+OoqLX69OE1z/s6ktv8yBKMsryPZ0konOG4NSTlnUcfXelMeCb+7u+soKY
EocVXW5tNCROKj2XmS3Iz4TbHCsInXOWytswY6bmvO8kWPjaX7lx+DwE+tZ3CVLO+ot60SwW5F1F
fa8GWQfrLSHCOqnny+R5L63LdiGF4M6oxyR2kXJ/AfoA2Queuw5i0j0fGfpxG/s0boa57bicKu+f
yUQgw44zjMZqmKu1hyI14/kRncG0gm3cSz/1hzTNka7F61ltybP+SJoro7cGJq+odn50y9yRMC06
Mww9tFFMX68e8lyXGeAc4+jvxpAQA3owPbr7Y/zRpZ8ywn6T4R7DIc/61At50BhK2LiIh8mBNnhO
whCRcd49U48ETzHKiLqT6yh9y1yXnFEQ30Uc4PDOVQBygljHZR4RY36A9pja+TavqmRlIJ/Tq5A5
Ki7SblwHAenDSuOtrYqgX7r2u+25Kzhvy4z8mtwKd4nlkjXD1nP8q3wyZkV+GKakA5Gr0XPgS0+g
5oC7FDkhJXR6uh2c06pY1DZABY4F7TqUV0OcQrFNopNo8dI/Zd9MnAOfrm9pdBvaHXNcMAYQ+EvR
bNKtEcO15A84zbrVH+5Eq0Fb3q+oJVRqQEwFGtQYE+5h+27xz+Z8qPxphJlcfPupu5vVM7vPGGMM
3Ll/7hdPXMvhNr8YOv9pfCZGe+BoPIidlSWngA7SpD42Sd5QZPmOKi9vnJVTkdsDEYFZk76RwzE2
AjKAj3rlrKz00NTBGml1oSOj4AQObtIHy+UqqCECOkYIjNk01pZ9esixyunjc4DeDTM7YCE0v8lr
l5K/hG0WjW29FviC7egXdLzNG9UjLw/Q0ECzFNNHFf3a3dktV7VGYCdu1afg1wSjxw9tghkrz4iX
mDJp6CSGVXzRC/2R1v5B0NlPGoknfv/FqBOzN3geziRRsL4YtYNhHlAW06XEZBPBZbdsRKE+7n9Q
VQ5UyatWmXdjFH8VbdZw0RgA2LW8U/impr7uaR69ip6xIiVA79FWue281SqwTvJTWtZFj62V31jH
hBMIEdRn1HTEkFhoJvZRScgbydPq/6Tl3mZNFFyxW3Dc9ssUkrWai0i8tFaw54zdjR4BBmlr+Iu2
iNdeSf6YlS4yy9r35jfI1pcsnPtl7yEj6kq49qN2tjk8jFj/6zGicQimah4PObi8s7zmj5rylw3P
kyaJsoSO7SBzitwrkVEObuKYqLQ9ovM6SI4h0vFIyZvCZOES+YC5AdNPjp9SO+JrIyE8xtePm0fp
rPmyLSt6hHZKVhyMNE23sNbE+mVMvkZQMDFSIpG2xG9QjVkY0hEihnCXfEIJmt8oG15DNAXCAh2S
RSr1LmYEQTArHlr3ObdNIKkSepN7qz2M6V2xzTOGqCi3y1ljQ9e9DyB9ApYdCMl+/aQ5lDxP2XgO
82SLEuYtlMHa6ItdBf2YzNNnTOMwbZ2S+O/mHT1azteXtbw3BZHfIG34T6pdSKrdDvE6ObekoDNh
XbQ6UUroAIHidwxUwPb7D4EAdGpfU1KHfcQ3NViQFsH6Ytb8Kyr1++y06JMeJnMAQyCYkIgF0Tkw
nS1ntvjmczMXHwniGa/Y8CJp/SYzN7X9Lw2zH8UbJsRkBjkSRc0b2p2klB9FN1wL1gcylngdg2sL
/RYdMtKrkDUXlGoUqNxlk80vczY36fDstuWzNxfrLCLvgX4jHoptP/y5/sHpxIahxdZDZj16a2OV
2O+OXNvh34TGB/8D2zYyYEkybeJiH8hymygLGOaQzi0+JwkrPtPPEwFIdVhtWywYDRSDZp5ZQ9Bv
N7xWNh0MZj8QCPOH1ZEYUo27VGaQIzsSSJDOWDz8IcKm8tjawZEJluPHEI2D6dS24v/liRsTjwa9
x5n+giJ4Fox5xyB4zrl4PXEvQr5sPEhkUungpVkEk27D4rr6LKebgYh5mA60ayvLk0sZx8uxHpky
IByX9rBTwvVwthgxUmAWiBF9ij6MEIckASbKdKEQH8wZgjFAQhegV4wxEAxWdRiR2qaJeyyceJvn
+qpibUCJe4uqYn2JkbfZ7gnVK+bzVUZ0WNUDpOvlxp2ml6TWtnnLDyhiKMAL809D1NS03i4QbGik
+dqjRscl+Fcp1RzpjboPnj/An0dGfJL91CVoVsdGxKY318hNQI9hJhpMbIo3SE9m9o/wX3Zg752d
noBawTtjh59QenD9+cJhpQLeCXKvlz5SRiFIJZY+GIYavHHaBkvbRY0b9ewxB9IK+xcdgViXU0Y7
mlpRVsBEJvBVaz+LL8YUbFKZG2xkXWthDRqD1C+b/qDtieWSCQ6SKf4OouDZI9WlnEK8LyhkigjR
gH5D4cB50JrODm/G0p8idqsyQHiGYY5ypdf/2EdTYXBTS9Qf8HBtnqCIoQDSHHyqqQ92TCVuszWD
46ciCpnK72umePKugqs13cU36MIHQrSShq9efQu5pDDQg6kCaFWxt51jey8s932qbSST8zamSZyh
adrTIg7QWVYCGYJy3HnXBDUjUdVbWwBYyZFxk/aJbIk+B+Qg//IB897WpxoCsAN8ohv1NehmpGT1
0Q2Ca+yYdJuo6kOLwQ2GE5phClwGBTEhEl3DUYGK3YiyQ5O1m/8tfphDLW6S0dLXssgeNleQkQVn
nSEpxsIqcwlO4du19OQZpdv/7LJgMDdd8KpLssGYsTOQ5TSeBr4KLO5UILAm+PbwrA+MwgsNFCSi
9bJKCKjuIOtw8qMY2gn7WY7bgZ5cTDdIdEevt68oRFZ5h805I1u3PkPu/wpTnjsr3smuZOE8XYjc
3Tj02n2CEQdhGB/pxGIjBPsUVTYMj7eOgYoP2wEqvJsuXC19BcKyYAPLZEJ9fTFnEeW93/K8cMAn
8SGdLPi+rKFZLqV9unbifGvypUiNKIpJP6W8UEbTHPxOu1nam8+3Bys7M5MXGdK9GPMl9nl9UFIV
KY84Ed/ByqBYhNB6BF3+kY3YLPX2PQftR3Zy7mpAL7DIQlxVw2KMWZx0+3iQGzvAra/MrIBhSw2v
fq8/VQMNR2gRoDj9DNWXSQIaOENSRcy1rSrT3ZSxeN6h/62RLFrWWuPPm9WqBLdSAcUYnI9x/p1s
a5+FUNjuvsVaI4TR4sLqlsNOw63dueYWm2BWmsiNhht+62XtfzaB/upieMqjZNuYEPd/Kr99zWnu
+5wVhq3976mvxlzFYrACpEsHC6FgsQ4bt2hvWTaUBAmZCPyEZzgbLoffgu1Ypz0c1p7qWnFRv7ic
+TZIqMkjQmQojw4BvSIj21t9zPwIi0+zZ8E+mS9Bk5w7j9mrNfCPWdOlTRjGW1evqrk3f6rIuibG
PwCD+GGp5PMNSwxnP2JxHKvokM6cpTT7Zou2SE3dE1ocdgVh2XwAatxMaCNdFymkl+3ZSaD8yY1v
/JCwQ/UMHTJ+7WyklFZiXNiFKNxW/HB9Njolgbqy/UeqqcYXBkyikXutfjDjAf2mIDADEOX6ZWYs
rzkfVWU/UfV+V2oqaPbrduIto9mvLNiWll8RDFg8h8zy2h5npZveZtGtmYvjXzfRTvk8olZawstv
38xu2BaDcw6Ua8kxmjti3xppoa9d3VBDFhQMH7M+M/cL4B7PfOGp9qq56UswUObN0b4qvOugBS/q
u6gZPYkMzc6zU6xbiqHGdv6IQsShl5q70n7VWTIqAjr/xA9f7ErhgzqiTfvpT9rmxwQv2qwJwWYB
W0p8bhiK69A7Zpqz8+1qrUkGYriyDAZ1dvNmUZpGbXdhb9gFhNKVZ2DfE/tE1MKMX39FeQahUob7
dPgwEUTZzHFslkzKTutayKE8Bwss53by6ifxNmPJqOZfOpp8mybWFSj3+Ay55GJjC4iXYdrQ7dQ/
g5YvZhUzeLeIlLv/B+IVYtytU7KD4VU/CZrQt6ojjNYi7eDDNggSJ3vAIkrd9rcOTZSWQyEBvuXn
7r304kc9NLgK58WcR7sOOdBGa4etaoHGKPpDo8aURyzpsU9RTV4fkURWGV5NPb+kgika1ROfAmMK
Z9jNBdMVE3pnxUZEc/zNJJFh1iyO6HEQ4+jskrtg/t9VXMh2MQY8MYE5vWJGXDmwENTBLjno3XJ6
NL2+H5mMEw25DEvCPJNhr57d/weFLM8DJlO6IJ6sxRTvr+2uX/niG8xVhDwaAP3s+yd1ZToUQEyE
e91hR+IRf+Oj+r01PuIQVzh3nGdrrdMJzExGMi2jj4DRVtY8u6aBKg8bbEcfMLWZctZQxvxUqcqo
xPY7V/wMjZERGg5SybBGJGDl3JrOME3eO2Eyp2hvk8QwKxGRIe0Pu5EADVrXkxF89cLbd+n0kL7x
hZrz1yOsVzDVU1MhPyHAsir+TT6y+ZkoLdLUAD5vfI/cpkZ7YzT26PUG9yBNouOzDhScoTMyR8u0
7u2c7aokv4Ww/wfqT9kZj8lFzVpxyV1MynWdxo/hs967iwJFjosqqwiqo8KQFDqnMJFy1Fhqb6f0
5jXPtU67GPBbdHRsPYpJqaNBRfbDEcUZJ3Hhgj2Ec9wlyJUQeClYjMMDT/JfAUHhXI4pwEUUFGLt
1N7ZLPrzTGuiNuKQ93eeZA5XsdSfNRxyaItMDQWEdmVUtNRsUjgwLpj2MypCO9UPvSG4mlXunK9W
GUSSSYSuLNEQOhAr47pb38DTaBd3Z2x2xVSeGjKNR4vf5aO9KJ0X23RPJf6j5hRo/OYX39Gvk57u
9OY3YCebVfGXCbQWN3o/vaHXhOKFVKwpvLUiSGR6sk0q4nXZ1ejvlQyfefuJoVISf6qrgiQbl8x3
UuLmEUZ5/ZrMhBlE3ZGmvQj1bczqqo7W+dGsC1CAuOWF3AlZEVb85qVIyVnf+08zbX/MgNtOiuc8
+Qqbl6YMzgUeKlTQSMkyZ6vD0jbgCzVTehEj5gJn6Y7ZyZvte452wZ2AMWHCQbm+GExwfS2Liky/
IV5amWjD2LWZoAx6FlT/90RIUWuoPWoHZWrogwGX2yix6dbJRq3qHya5S6/3Dg5RgiEM5U6nIWO1
poR/aoVu6QPil3oZkPw+AhdjlRC2fBkGu1L+zqHSl2q4Fo3xDqHL0rSARfZMHkAAmHaw8rQ7W4Ka
5QkgPM/xn8P6LZ/tzcwN6QDBrdqOHs3Z+gQmNV31itp47QRcYAiP2Qyoge2gvXoGYv4WjaiGVhbb
QnTpEO173NMxL7TU7Z16oFKXXrn1NomLnu0vGnJgLR06VsR+3P4mEvcwfMGStlXrBU3JBB6ZZIeV
gFRTmeaaxBDJrtDjblBFekWufcd9ODQftfM/dHEHUBoSzSnzbn57GdnQFllAeny9iXEbxUCJux30
/KcoEVebOjafAFAa0WdEXTsnnZL2PrHosSfkItnSZ0NSMIBL6MECZ0CHxkJkK4DCB6/1ZKzQC7C2
lParDzqlI2JbE0/8Qm29F3Q5A3N2pUmwxu7lL6vIsjQSTEEEPjwhEfvzuX2ZCibbQGSbwqO0kKgu
tNTfjYV+V0PegsoW+CyHbMpCVp5tlnH/fwP6og6Lk5ICxLwQTRkvUT8v2QZnXD9gssmG3zn4U+g9
I43ZCJI81AWMl9Wr4qZfupgQPGRnIeh0W1x1ypsv95CwlA4Q4dbS7y8Q2PlBtvWrAqwoRWDBgYcw
CzMey1tgUsw1lHyZdi4iYsw5/U/xSTtiFY295cGVrf46iievECcnbE910xwDhgGzGexlOW9M+drT
xoCRWBcTtNvp3qb09taEKkTbxv1HK+K/CVHAsK1kvhICcUteuosZgWqHRzCksa30iEHW7KNmnnnX
xyPjZ+Ge9HR69rz8U0VTI/DdNSEAGlYUpvFpe2RaZYxjhxSJxDaO9mwAFkXM+5v6+8mYnwMGEnqc
MYzDnMv3qjeoV4N3qIdLl/O1dwNEXlyyxMW40aJ3sr3C96nFPzTy3RzDVUMMHFKeGgyo6vhPG+qT
dNt9z1EHzFGnUVc2sKQKD3l6dgJtIf0fHpQlYMj1QBHC2HEBWALCPtUo28M0jJ+a6YI+RHUtAWPX
qYK0ivrHck/j+DU45UZdGZ7+UOoR3gbOQ4+M1n4Y1p56djuEUO5qNJ7VVx8F0Vqr2N8Z23AiPbDN
3kZaMvX6KSnRQNQid1tAE55q2F7RwE5Tysiyip+0sUBwHyK8MLvPgurPYk/Gpk0prDWaLEtbTgAb
LHgG1ckZ623bBEvQmNwXmAjXk47bj0XN2DjnasSuwTHmmt2DiwOGknUJRfZssR0p++7ysBPtWQnI
7BiLAABpFF0hygvPaAHpUAly8a6VAVIaLr3bgFoweLWpQpKq5LbRl20c/PrandtLDPmGBWLEqdv4
P5oqGOk6m+Dicw6WsXbwCc5ewVHH9mGsYSUsWGTP6tfjZYqvr+CK7ABkuc2PbLfWyKGKYVtdyIli
nTMPdTRxLHmlZbwvCh0ZqljzMunM3iPpbhvvHxfAk9Lz2KjkMQBRMvv4dNA9xdaH1TvrcWwPiv1R
H9RP1Su0fxh0N1WMIvw/js5iuXUkCsNPpCoxbM2W2Y7jxBtVfOMRM+vp5+ssZi4lsaD79IEfQuQH
w4w2Kp3YBr1eCXDLDM2ure0JIayN3P5GgbPpEN40mvq3UehnpEp4wGR+HSvOLTSxf2HggBRNiiQ1
rOhOHv5BCz1DHf0Qvx9GmMiTCuWG9NcE7UvLGm6zDpCzLrtXgxqLXw1fmYJ/AV5qMvcy0fHmsrnA
u5+BnGCa8zWaz3pK0cMJX3kSb9s0PTgDzWC4ym4AHkvIZ8qlOiGAh/Iu+AgoLAFlJL36sNzmQXmw
kUXzSdR1OGIhRZGemC9LHN0a1GYoiLg6tt20mFQ4+ikSmJCmCgXSS90+DCk4qBCeYqiuFepmFSsa
oOdeiACSMwb0YjdCvH/6xlYJ3zmR8kbyRgS1Ng4+ZTrkfQdqCo1Ts/uPwv5mhua/OB/nWAyujWz8
UB1cw98G0aAWakODhEGnEx4LIzn6ooCuhgtDGwwyh0cngRPS7HOS1sdKMXAyZ0KFas+l9OhVTM3e
hMirNtU56IydqnYd/uXmHInTKG8WkJWY1eJxkUk3XE3Qhe8bkkZvESFVOeuCDpqeJnCzOJakxTmT
SzAt2Ipm/RFly1Y/ZKCcsJqaq/D9mjafN2ATyhaxNNhcQk84dYgj/YsOuokrXmMZJ3willOtLQfw
5IVqXJpBe7W/IbIbPp28lMO4DR3mWZK8pgo5WE6yK4ppHsgjDjzwNpBAK+tqG8fqRxJ+NNieBOVc
wAnGQdXheqDrEavdWqeMUwG8jZBXolFCxqdch124l0GEACP9NyTNvPCDDy/qkS2CbIN0AIH6Ryp/
qtoBzAiv3AsvAKER0n3H8tFRXZPJ2WjRFjVAHNc1s3tUcTJZX+TIDEyl9AqxejHMeOnMJVk7BHW6
SMp23/aXIP4o7XfuF0yWm0XmUPPgcl4ZMhq22bIFqw0Ow7C+HVScoA9ZB/pOEkKfeXAeyn9yfSF1
kHQDSWRpJQ4YhjZrRGmIC/SOQ3PXE+Ml/cc2UI2kd5GOX32fbxulvErKwVNwOy2qteyAXdmp6Hfq
sFqkKfhVfWvRMxNBFXEjYLBqh9UNUlQRLZtcZrZpbzwDRSGe/QCcCAyXAMoi/LWCrRMyEvYcTRQl
K4V6e0QwLNLwC7DT8Oj7f+qroKGmnUVtKAA4qXnXwg4HBkSjSrArASLCPvu7i+WFLqu7DqSSiRQh
EBpQ8nkZPMYETgQDW04yIzd+BLCsL+1ZWnnHID5ZUblWRFCmTIbFlhfFhnQb9S9976Al1nY0aZiL
iIMOYayK1UHFtwjIKfNUfxqoB8+ilBLLkc8S3RziqCwNu9Lv92h6o8R3AdII0YHRHGlt2+obtQTF
5dAMIEVQQDRFtO5SXN+iBjEXcp8M9sUwdXfvKZrnIC4DySH10IDfa3OjeiQZ6mE+cPH2EgGbUFCN
nLDCUvxrJ2ggmUsDe4SrRCceW5x5V7C+/QxSh4E0YbxxKM6zJP+YACiMo7kt4r0DRKYGu2jJL/u3
HJN9jR6lytSrCMeFuPwRcTU7v8ZVQvsPsDTmCSmAagNBVeygtiCafGQrYyvbWdmIRgin8l+6wDys
R53buIatIGki33caEmSwiQjMHlVk+FEuOSeg/fTBOPDxJpONgIqkrbVt1qYAYsh4zVg5pUwqxycY
RKpolnszfE8hUn8VqvaiCWsSrKm7MXQL1q0Kqg0pAdWTL9ScEfLA0LFd0XKsJXOTkCCJosYq0IUe
sJSA8V/7OJoY4BLASHR6Scd5vNust9pXyESm24De1qHWrf+mjg/LfHmVU59Y5Pi1HW5j2PtSD+Qc
UMao5D8TyNhBlfai1wZBDpA0KC7lKdX1qUEajWsCeyFEPRgWy4ErdmiX/dq0S9MwA/1UuFQAENYp
sNEZGFHutF2DhSEXyTIBvJE50g7EMaooeFWi/0/rr2FayzRWtCUEMMse8H2kQeijLFW1ZxkZ/ZCR
nOSTuHXzCOH17nL3B4FS01xxsDQwBxmPg7WDt5D13SomQNoEb0Hl0BkO10O5EmGjYiELP4ASeJc4
0Hi3crNIAEokZDkKQ3ff8r/QPnMb6GYe4s0hoiONiXNAP+5bh9haMOtkA4fTncVsSvpazFdGhPyA
rS7tPAGuSWjqHPxg9UVhb5Tk6U/y31N1CrQLmcgojG8c5ooSSsjheLNygwXYb0l8wiJZBWG8nICo
qMZ/jIV3olYQDR1RFjUa2svEz8JvL2N3QFxqA3BrZdpQ0ACGYlVoslwAYhvSstcTJt6GgG6IoZvd
FuuO5oFpIpbiZatuonUVsexstxE5fo6WEQMpC0ROrrabBvDYNA3zYmhRV5PnQpvFy7s53monum9B
Jn2kEdmYvGpJiduEDClrhX0bLBLTrtZBmd6mBmUFA4H5qNg76X5QbkrJjtFJzIHo93LyKUhAlG/0
/BeA4edD9Zsh0BOo6alBc3BwjkFqgKT4tEvov7R9PGQLENqqQ+JvcS8x/ZOVehNI9mJAz47fvyp6
ia2HeTKpX0okKvGyiuOdEqNgIivg6KNdMUHRNd1JRxcTDwWzxhgXFVt1haaTI6tLYfiqcEqMNek1
58gfgp2CgO7PvDDIdfg00moz+ienDpUOXHvjOtDZR5VnmxX0viCoCLG2RmIlDLF564E1aWHyTzH+
ayn1olK6SRx8agQJYThUpgExHnskhg4+8uTN+BDzLdFDTaxqKRr51oRIAWXFkNDGYSqCxvxnnNPO
TEiseCAynZoB1pWqM2Nh8plnxrLQtNlgfitBsBbHfJLLL0ekM/RxHSaWqfpMzPYuztAUEC54x2WR
jufRoi1YzvzYpqoUci0QGmMz24zFcYoo48UYRUzviyrYlTh911V30yG4iFFDM8ZrEzRnOPI5jHgs
aEtk3F2EyACA9w7ylhgYaLkMFNhAVQGx+QE5WaU7pZPzI/srzT+L2yzaYFvm4QH7QTNIdmIKk4Ba
GulzZIR/kdUYJlKTgm/uVgJ16fVrJZIOtVpvAFTOFLsCeqUfhC6dkD/2Kjq7VEspDPI+uEiJcdf8
ZG/n//VGcCxCoAtIlYuLTXDgIl6La60yrG5I0YsIvESNoJ5z0QztnqA+ZAX6p8Xk2ioA+ItSHwSP
Mr2x/P0bjiVwxYfOuoi4K1pxfpV+Cb3gEZaOKdq5zAwi8CsCEwFKT2f4Xu1qQpUAWIg3IZra7Ats
bgEvBgsyGbVW11bXLAKPqr0ZgBHo6rEBGFb4CGcARZDF+X2RgPboiGOCw8sVVxRnSUYOh67wKDU7
0sk55ATfNl04YqLMM4aUAPEpDdXNWosFj1jyTI/bg8cIyuaMrLLys2OiQlLYNHcRhwbS3trC2Ape
B6PjANUKXIWXJa8hYTglcfk+50PPN41Qo6mFFjLWakb2anVYfyhJo6YLZjzxXwUhbVKPQQKJwUIK
mKZRKXuMB5AU81eOU/xUagkEvzwm6lPY1IYBwH45Xw2MYgKwKzCMbMiFoqGb0roRkgAOrzrwiq/S
UNYClCxink4XV2bxVnTkgkzn5KMbh/4iQ/E2azdd1jGIrN12QnK4ggMZP5B0fQiek5IhUpYhnRS/
RTIsziqDhH7kpSJTc8qKih9O4cJXFP/EEShg6sxG5EJeU4UXISf/v1b60SxpGaQaaiIi9iinspNW
DVQX8OQ7WzUeNtYsXrNzbHuep9KrjWFhEUEABR9yjpKoCklJH30z7KYhYQhL+4hmxJSyWZm0e1xG
3P2SxyQR4mTBojOYuNMrEQPwGrIal19Of9wJVzRxsirZeDpNhGtrYh9t865N51eiMxglN9hDicdj
DlmjTk8371tM3CMSJJ9gaKhQp1vni97NNrNAAgLmn8AMtjopFwCwwg4PIumxdGNxatJh50faUijo
Gh2gFBuLTT7Wr9EloywIq29EdJilN66GuRFirWI2Jcsj9sQvq143+qP1HrGmuJBWHMnhKE/ucTbO
ZF07NhibYz8DHmfCImvY9wMsFqpIYBVoAYxrAxzSEDQHR2iqB78lY5YIUplO1EnhXJwYb4tZOjqT
cEvuWczwMVGPMtepjssBWn3edEQhadWb/l6Y/rVjf/I9Os308htA8G27lIW4FDYrRUDkoEVahelK
m2g6RD9TkW1B2IaRRJ9GP8BeP4Bcnwn6UVa3NPPt/6DeDlOwEIZjI13tVhsvRW4vbc/eMiJ0Nah4
FHctI4kyTl24FctSw6ZiAhJoC+QZUExvkY0JTWDryM5iTf/4JY4jH5knAzHrr8ytPYg65mh+MpxB
z1XCB41+l5XRoVVXogTL2eqYStDjFUMpgwq9I/PpGEhN7F6R8TiIeqVkQqRkmPLGyziAM8rIxqM2
1EG6A7qeYlfkm+I7USw65IilUBYCz0o/SibUE3tPSSUm7p8xLDsMIVva0SMS1+APWg7wwAQGEmxi
isZE/SqA8/R1ulZgVMAMWAroQ1TZv/5ON/IlogbzAqEHNBvhDaCdRttCIO8DVlEYpDdViK5pjLQV
Xk4zBN+gP76UsrqKHLzt1F0SBCuT2k6chAzhqMNZnpiB1R/ZtCsnHagWnTS+PwN+epLRjmPXC0iY
ACmIl2WBUjCuPthQkZv5BOgsLVYBfoyOooPcV1Y6AHHx4GNTI4T8FbFDCNBp1F0eoEnCXYZMRtNk
H1i/qNatPKNBxQ0osi3Ne1KvNMU5iiK76FyAEjUkjCai7hn0LTEX3eVpU4gWWThuxIWJjZn4UNZ9
C088oUdHAjmtddsm/5jgu0QGuJgIjTJO/T8/e9TMAcGkiECLm6IZ4XTZChpAPDFYijCebvV3Omgb
RZ4+h3I4puW4UegwimxHZUAoxspa/NP8CgBBymhSjpjBI8m1mMj7c8BdOY3eNuesG1Bl60RAoTXc
m5DGS1cyMeU5pOS7YliMCthGYBSVMXPJZ9oKREWDuW4SaG5gEJOoU0aAXiVcUvFeRE6mk2KJgx9n
KPFpszTPkPfBxsJX14Lc3DJ4nsb8H0diwyXLlNADc7ichSotPEs7iEhOvzpuUfMGeqHIHEadi4jS
kolgp4S7YfThLb+sgSQj1TdVeMqokWLpyrksBExSkFTMLWIH1oG/75h7GFNy0ktaE4agMf4XAhbx
hs+/OF0aV8Z/KzU3sSW/0+9cNgmspnCjWoznJ+jxQPYFU43gSyMJuRtmw/pPO1jgcbGiFUPXZC/6
5GENWAa7Ccnvz/GK+oshLWifjETHC+wfC9oISD4P4huItAG8vBhYiabzyE9PSNwcRDrHuw7CGEOG
Km5Q5J2HTYYod0MX0J+LqxFt9NZo7w5NZlUd9w580coWUH4IqBxNmGrChtBInsWkIpWklTEyD+e8
SaE3MiRJGHpz0pfOU8axDKGrLe3vRaTgA/cSfG3LeAwapkBCQEfj1Yu/q4CvcXrKFlMHAQLqoEHy
hjT5K8FpgstbJ4AXR/Q4wuYwWu/EyFk+ztxjVJaKsgtVFBRz6CX5TEx5eQHZUmX9h5kP4GEmF4g0
W5WxNMg9Aip/QcsWxaYD7luUpYLIOkrKqqpomZjheRhxbJi89d+Q2mR5Rtq3irL0RERKAuMrJKHT
q0tQYIYAD2YVGbcAYNGtR6waQD3iqCcfXSMlhyXDCnU4MMUAGruaedD+02VQ4KpJVoNeGLpITcnL
ZwELOpMGtgd13nkP7FlUcDlCYaIhBdaDiPOpQOWyGST1mXktDVAJuKP7Sby25I7Zy6aFSNgp+kW0
dh2akn907X6jYRgg+q0CWaGRB4UIZJaJfkpyEAbphZUKN5QTcCuyoiGnoymI/HkXuyLxCiYL0g0u
2+1bzl2N9qGorH3wlB5cX9GvBKKxwhF57Td+Q460kOzgDwla1d2XxiBWzBvFah9MJinkI6LbRsJi
pC+Yd7gNBFv0puZaLG97sNBtZa5yvzzKEW5YZXCMfDHSQBcGBn4RkF1rH5X/FZBohJV367CeK0FQ
Tdmzob0MSk73bgqyDhOLvsFsZJj6ncALitBvyQ32w68/LIt/Q2JyAbcLsGo7+3sHBJlotI9VBXq2
gjOiMJTyuFcV12fShvC3s4r/QP8s2oH6Oijm9r6QvkTpMPRYSyH2Eqid26QTEkevzhsBb9X/YctI
ToZLMueiltPlAv4nwju9lJQ9Jmp4jwkwjnoHjRhh2yTQ9McMeXCx8Do4zQbpQdF6ElYPomjoRntT
G/Eype8KmXYpIjn4vVdKliNRHwIaG9vRbWqyj7R/K9PedoKNRc5oNx8pEOcR05YQIsaIOA/rqe6h
CFbVpYxoOBMbWv0fGiGUj+EbnsYf9RVPViZVM0P2gDb9ZPURspzAmlLNhdbRsAGkMk9XfhKgdYkn
XXNLJfjrWyweer5PG6OlyAFMK4Ksd5dt/yhuZELnKF0atGDF/q2BdAt04ZAgqTJmyGXWIC4RmpXa
/0geKiCieBRkiCnp7FJNQutg3ltA9jguBGspU9S1Q7TJq/+Y8i3bBswMjaScyRpDD9QF8Q5HI4T2
848oqxtClUfplTGAAhqzsu1dLi9bFeliXf9LNEQOJODVokkX4EBYAccQOClRpAk2n2h4ejx7DTcr
Rfqg/mR2Fe6i1v7L9sS3iyEizYURp2QUsJFCIKWikB3rf6qDOjdo2yAaaRyly6KA19owE6UFDNz+
GDPc8IJpDch/49XDJaAxHdNpFYmaGqADLVdBOLfp+qR6cDYhX8Fmd9RpHdico1mefSZ9exZFqMiZ
0FA3onYjm9HnmNnnEh0IS5vudbz2BNMAFvNkaV8ChKdPdypWcdbZ9rZMnjzRVdtBOCKb0ZNobT3U
nvIMpSLf/26bVwSqU4A+BaX+b4HSMwBSgqr6Ko3Ew7iIx6SQFyOrw4gqq1ci84t5Qybz3caHvEGn
RDSTc8V2PXAPqjc8/iDuWQtBJmdvIW5btYe0xaKWE22ybVwRZbyvIqZ75i4ntxPviMN5yvobMvmv
vKt/lKzYBjGtYXHkylTdGr+fJkyF0IBnBG4AI7UDf24hIiUO9Ub/Lplt+6qOuHi+x3vxbKVuWQMK
jMAraKAURo6WKsyPGfJPzNplCVvA8a/0gvY14hHWyUzSFtW17TgiIjRyiFagaiceSgf8SnQfxbET
WCG0ofIWARXVqEk6zvoUnxKpCWEjFWg2WPxgkk4xGNtUVLbI3PUhoDlhPI4b5DZW1d+x086Wkd2i
IN9IlvfV5f18UEW38Bs18n2fTJfCgVgkp9rFrmLqUngSuAH0qDvOOE6CvHBRSlglgM4wYHNHLduN
kX0ak2BZmTcnhHwgAKrYJOKqzfAgNNZCMiQLuO3AWxTFu1cmFOpgjJFIihsTkOYsgan8BeRjL2pq
q3p3WGArdIWa8Z/YdL6pM8O3j16ZX5q6PIZqtjTbYj9k1ETtVVZF775jycbIJqcu5iOkqD6UdtEN
QcTlD4Ucdp+I2S6E+WxYqCfR5RP6LxiQ0z3Jeoj8+sUnrBPFUtp3KuOMMURzKweHFQNjxG4P/sY+
AXRm6tl6siMkjyXwuVutKNbUrTMPqS5HZTPmEkPJHowGRrtkv1IDCDoChsNEpYVhEUPOo75GvCUq
lgKNI+zMnfpgE0ls2k4Zcx+LcrQu7H8iBgtEa8l8jf4vlDUF0SxUWjIqTad1s2zCyClYFRIiBpgH
6GjQII/QNNNaSb8S8Ivi0wrs+qSneBq6XC7GHKal2mwTeh1M5JYZVjjSuQazmjkBklXVGtGpR0XI
EdmgyZO1naceq5vRpv9plVeBe+lTPG+V6ligr1yQQtLb8eNiXTvKWiAEyoqGUIDjKxbzarxIaHWJ
vxI6ELU3kXHCFKFPUManQijH0LKzBmr8OkgvYGOajHchoyFRafnVcT5HvCMzDohQ5PaFuVQ8QjOm
7OuG5ndZmr95ZGwMpERiXfrJIYWh1gKDm5hVwT0XrHfDc3PF24x0kWEEfwg4CiH/14vKrQ7EdEAh
uAkAtBMgcLbYYs+xGhCrykDiqgNAWsgqPQeq/YgKY+kXlmii2ku9rJFDNDK3svOV1p0GpsFt3e/g
qtFLXBUlU6BxSON5nw5gYVBtol09hBsNwgQ1oRi1dcyKe6Iomt9LcEVoTIL7kVDWBzrjWsQ2X4Ka
3Pa8MXwDMx/XaWkv8AshA7TMDLd914B9Zsg3ZOdWQtEwmkQWshUVM6IiYvaqlokrxIoEPcQG1aJx
wBimODspFMMKcsgYuLfUayDBhD2eQAF610jijEANSE/QrEEcJTkK+FOZSUid6ucs/pcaBfiYzo0l
9RSWgA0xpbuqGq13kE0R8wkbRFmA6hJjJ5v3XYhy1rbZ39ovRHA39SZ0Sjp8mFv/nDrybxX4OKbB
g8Iu4cNq7GqWQMH34EpdE4+pKu2HJvLdzkEzRMwoUpC5hgyZMWGkAjxiLvFHUiGkacKQsWeL53tt
a5R/mvI2q7/uOpY19WrCIzPpWYnocrWZxp5nJ2BLtpzsxM18tJCC7sCQdJz6Zm5o4bYanGXLaZRw
pNXjfxmlaDA4KWKi9UotmnnbK7yH7kP3yQN8846Ezzrq8W+ieQIWhoxQ/9Y4EjVUSQSVilwopY8b
xfSjDcvNK/T92PQkuwtShtUIXylFq4QVb9uMcpWKhgyN4LzlxOxii6orc/3J4ThRUbIttozVFd94
+nX95cOlR37jECgWHUp66tzXHsLIyG6Z9PaWxzEal6y7mA5mzAMNl12J7JGunkS9qQq+Xr9VMwwp
JfRamKELHImYWZtsvmBEmgZIAYR+SFuYWyrQ4ap7Wee3UYA4xkIHaojlTi5cLsNoGRTeCk01bD11
AkfWx0w24G2pjKzl9MNRGJIYTn2N8+AejRctiAHAV9sUSAfF3UD/SaVZPkOOAF0HDVirLNx+um0d
thdFQiweGqq4TiQZ/vMpS5xgWCiCCFDRg2E4X0ftGRYV8nkgqruM2RXtXqPdDXm3EU3VqfOvhVyC
yE4AsHcb2mProWzgY43roD1xACwU5nIWUzyaZwFzsiKXZhGrWgU9Y+lQdsKeHjNeEIiwGXxia/SH
2FN3fW1eRviOmVFs0mY30euu0FJCJhV9fAv0prLzcnUz9BikB2+MPVj6VvsZDgwQBz1aVPiqz0qe
A0TdOqJv72yJY7gNpAyuySL16FTDeiin7lHR7hP1GbOiMTA2WXz0oXp3hXpgHLIM/HFdld7TH51d
lvkXW6tvHZz5ALNmqQDI0HvfVdisJ/pUdZS80gQqPwDQsKOqHiZsV3L1Igbeg588y1jZl8xXDRos
/tAcIlv79TRGu0382SUUfigUgJRDsau71ZN6EcVgreA+PJjBxlTo7UTjBpKqiKVSpC82upz+p3DU
ikOh5zmBtbpUBR66Xc/ZBB4CYz5bfok6PsiJvEn1YUflJfaNTUtF35n0FAFGeRSBJrCReBWiUUAD
sLI6cBEAiSPLEXJgymRfQBsZAc10QoRVyHwMv2IfaIGM6FMQryCm56YyN5oSq84RNt4E/SNDWbfS
5XUKX7xEfWXAuGLytoYRsICCbcHZ7Fnw8nmCYDALu9gM5XRLuba2ZgQPG2hCLsbMnb/CmCzijGrL
nnn6qITPKZtuXbFq7iFoiUpT934rHxqNTiXcZEkxj8z/lFlOWWoRA63hw9JvQxRfVPuC08LNYI+r
3XkI8s8sfEd0mCUDrdf+v25cA1/eWW29t3wwD+vGxjlz1Q6fFj2B0kVaXXEgaB092zWRmQM+XbrO
x1QumJLzE/3sEgMMAaFF/aiv4WUTXQ1zpY971d/zvOnQwvrXC2p7QEDbNnfL+DthbDI75t0s+wFS
Euxipvxzf9Ffmif6LQybgTD/KsJiCPeVk1Hscb6FqzrrWwQFl4CGuh8sJ0Y8VDk08HaHE4rvRrUk
lSo/tQ9HX6SQ+A/0P1uwxMZR67g1OPNX4hd6cAyLcaV1jIXtwdGZ+195PMdnvGdEC2qNTuJZfSGt
RhlMkVSyewGqFAvuDYfF1KNBMG8wpgEzpO7s8lQzqvsP0xB4Sqgw4j6F7Mj0RC5TM46kq24Wn2Pl
qvmnOKIHxNRy7aCmTg8X6A+MQyb+5poee9UuhO5u//f4Ya95yDbT6SpcAWPg1MlIFaYE9zWEpuL1
MF7wW4XAK6QiWa6otirSfwl7QDFxz8Wvcdrrxok5XxS6etUsw/4/SNDgVzRwn3T8uZveRHxkmwHO
JkdCVvIxEjuBlWwEvhqILLw++uQvUVMw/iJ88oDF1BpqGtc1C0+4miN/Jn8Ez4IZQT+HtabghPvP
wOXeRPwBaA/WDLPsbqK/CDhrl/7m3xQcFEYqrWBOPdLbYqG82wciBHxLG9B0nFfPvsGEfCYmiGvv
5TszEAF6NmM1AAKgGMMX3gtXfKZT4KjLoJ1vQXARPXjOqfAfB0rBwJGC7rPCe2BNMrfN3P6h/AKf
5JDs2gWCHayiDN7UM3tjDUCq3tJZROQBm8bCDdFAu9KeCMPVqG0CBhoEItAuM0kSeQpGQhchcIXO
wE6jEX8C/9hdU9Dt8RyvbLK4fNkWC1wX8aUT8jP+rH4Nb++Rf3N7SFLSQ+aJI0TGHdnMLZcOExGE
j7FS8BbeEdRIg3cMkhaUb+w4MFnxnKk98oT+DTO7S3EnKVoh93vJDkj2rMJTdfCW+q7dLI7BJpsn
d/3B99YnGfv5rb6pN9mFnGKbMz25YZH7lB90+X1tBl8m/q556v9hIbIt3HqvLZM7LkH34cgzLAFf
3P/AGjP1JZ2juzeflsUlueSbfuP08/Fl8WY2KrroLw98Lhe84MWF8RypOC5AY5ucAdfyd3wN+4aK
G4cF2KI+9vRYb+NLqYhHAMLpgfT68KbW6Q7ibnmHvF+QKVQ5iBnRgkFPZ4O08sm+pjcIogfDzY7R
23vBAJ07C6TO9QfP2rvyWqo3+wHlvO6KolD35gaJUFD46DB/IIjBIseK4FG76S272i8uzXtM5+Ri
/Rdc0NzesnLLFwIk+kt98MZ5/sW7wqhqho6oco4urNTsPe54Ot6jO2ANevVe7AxWhrj8d33rT/KL
RW5yz1z1rT01dxCFm26dn8wdXPidt8xX8Slz4dMtKXqX5Ur8x/PZMlSg1n8XB2nBW+ML9F28crYI
km+H1a+ybHfwM1e0QbdYXy4ZzLrDumIJwDIhB3bObGUAoQ8hn3KS9+pM38sbVM1dZxEsKTRd5MFO
YDaXNB6WuIm5tHs3hPwVAofnYR1d2528KNzsKa9IVtmy5QZnnmW1Do4ZajPRclyPG8SV+FXaGefm
Te/zmi5owS7KLW2/VbfuDjkLEqzBud0mR75+zX55Zgf1of8rd+WK2m4L1mcRXLTl+PCu3txcFuvh
oO+hdmyqg77J1vomuFZr/xSemoO+Y/Nij04BeEc1hcoKlN2ZM2VjnxKXFsOl32VL/0QKeS1P2fzX
WFQHboVVQww5Wef6xEedLej5h+5APDsXd7jjl/6hPzg/0MyAJ3QvLk40y9byprnLr+lQPOED7vRd
cuFbZuNDfcS34unfGPuwk9ozK835NHcEOJipEE1e3U99K9bePFpzBG60Zc09dvy45F6sed4bHAnn
wRWz1hMDUZfn+ewf9W5clxtsmNcIKKzafXEsXJ/v8k50cl39Al/kOznkO2ev7rK7fZTO6U1iKbBb
xPIs3sFlKGfFgZOhAyA/Y7dHW+W7PbG7+kd54v6Tt/mgMS+WKovxjfoBf8ptmsXzhugNaO2tLKlg
CSjMolxzh1fdxj+BX+Y21Z36GB/mA23CHcrXp2GdHMYt9tS7YBkQmfHckFlyJewRdq3+MLYVbxkw
3pJ1sWtf+K/f5R1cllP15iH/7U8xgHnj6LlqeBXoS/LhLBi4nneuTTnYu+7IuHtur6T15DosneoQ
7JVbth8v9ovjdIlL3FUimuN25pYcTwY9g2d/g/Ajz7tDcpE3eAWx2MXrKNb5I3zAITtCBoIqwvHH
/4ktYoz0Kc+Mb4ItR+YnCYf8oKVDpAYBEqHGSzeUnu6P382De/Wc3tp3fkPX8JNgQODzHrjMGrP8
Q3k3d9Bt6hVc6q4RZlwzFI1I+okp8+IZueUJy+Nvg0NzZ16db8JUjJ6MeCGAUjGVwumwbOgmMMcB
40GsQ0h3pn0jovZZPvDTuedXggqpCFGygQRN7j5rz/g7Gff0Nqzta3ewNwSs4t4yt4sO6U05kZro
0Zz1h3XeU/mve3YXxq/pC9pxOueluKxe9dFdmnfMmQWoEUm8YvEmC+JMRu/9OW6NT8JoD84Kezs2
XTBT9Fn0pB1E7I7cgVwFd3Hq5V15696sAtr9/DGZ2CoRoqhCdK0Gar3Gpou4XnylV44z/0H+SMAv
V+1J+2YFIyYHuN/4KX5YlcPAeeZ8wk8G/4lY9tX8YAEr7+wygmwTx6X2PaynN+x63OojgDoo1BxV
8PtHRo1I0cn8LZv+JPH6viAvfcZA96L5hd4518CTZ0d8M68e3qlMNAlc72H+sz7Z9/lJ41Qi6I4P
2VnwqejmGfqMJINHSBQnW+TkYoECDuPwYGXgmtTfkJNmOWn34jrekh90UzgyAO1xyPIoSK8f6a38
HT/ChfJtfcdfqVjlw4//jyLtohzyU3TosbcdZmhU8VOrN16W7ASyAAq65mDDCuCeT84v/8hhCSKW
WRA5CGolyM9eeGT1DeoSZ+tcihY8dD6fn6aSVj8JbM29/GWZ4UjH42pvyoHXSfkv7esXAfDO2vNe
rDW8t/ni6skn2HiMXZo7a5f3lN/4F8tFubxdJK59JJF1obhiAGC58h4fx2U1o7r/do4WhwlwOLc7
UHxToZw+Ew6IdDXuCHC7Zm3P4VYscEleGltylm1wd848S/kFRwyB8S0rIzgX+2wZsbHLk4p0Pv+Y
EmWrd/iPZcJDjp7NW38R7cjzzE1EUMlvpBnj34PmS0hFsTt07U2/rU/+V0J8h6d2Eac3jyCF4N0/
ggstu018G7eieSviEIfxbrwVB2y6yT+fNWkUke1QvPlw9L5pqNJ6FiuD053XynsglYibWXZRH9Gu
gbc7t6+kNcWzu1bvIV4WT768v5Gx6ESUDTmLWCCkMG8y07zh/Xd3+1W8WWLFk6QmXOWrgsih7oIn
0fbQHDnN3/SDbJ4eX2S8fXKRb4JOd9BIVOf6vpRIu0Sz5UYYr2+8M26fBw8+lI8lRJGfSnPtrvxI
Z+hw20eysYnoFT+X6Ja4wSX5MBbaNvv1b+Mtm6M+SDqQXCD5PmjckjYE0Hb21hldie/hGTz9f+wQ
Ha0xOJwZuR8ZWX1jy7M8zK/0ZL/kV3PP3jxn45sb5mRB34f30V3NV30zH/2ru4gV5pLVvHWSh/YW
uNU72WRvkh3CAftzerMSQdk/5Mf02R35ARQE7ZngUDxJukAsXosrJDcybv6EY/iMCqzjw9AEZFvz
9dwz6XFnLxNnj6ML3rb2SXHDtXOprhOapeSWBIeOj+15gOSJKPtyO9lPc/BPWCLxUu/ZUfqW9xFl
0mF6Y2X01g/WrUQ8eRZdumtzJEy8kQpDq28uQZiDjsnI+5MrYbG0L+SlyIYHePZA98RGpQ4h46xP
bHLxfvgyYOY3NPoocAjY8ExniOlYazRM/ifpzJYVVYIo+kVEOIDiK7OgOCBOL4Z6VAZRBGX6+ruq
b0RH92mPIlRl5bBzZ2Zxp+rMl3e9I3VcIWzjp06/mnlvEy/k3cihih4k87cZLunzNfv6WIRu+5k9
/a+Q8H4obepp/ZeQjom1z44YjHvkhLG24gwT37FVl7whQNNPzGCaiNVTbhgTOtg2R+WvoKnThxpi
bXinLamyqRjWQV7sRlwDhfJ5I2brbfjpy7RcEprEpgRbJoLf23BICGR7XxGBK4eew1akHKMRuq+Z
J947eAQUrhxpdrprZ+0uhyuLxp6/VsNj5FBkHta4dbJVz4AIF8B/xDPkuQzpAKXPpC2ZGQeTw9uj
07PV2LL1WHxnNe7Hy37qVD872AILEGmVzTKLpqO3Gi+tW/6CIuS85isqDatV5aKaL4UeGyPrwRXe
CwKIW7ZQDrBP7N9FRKFACdjaKsRfx1FkUYu9RKNXogj6TF+6c77+ruJFe6E/dIjhRi/gMrAt35BI
rtzR6Qyn4kr01oSjC6vPsUcTDG+/P+w1W895QIe05M9oZEE1DC76D9I7HQFXpJCYAzNVCJ4VuBci
4hEiioEhdCYNzdk/Yn0Yi0FPPlotippexnaS52QBIMVXWnrFCgL//Es4CnVDAQQQD1dRd58A0Tv2
bwoLre4Q+UZEYyc6XMBhE+YKURDow0fjgZotkoIzgRfT3ORZvuLh0n0zx1A6yFzjt7vuxsV5/Me+
OBJrVEe0D89OgyNCrsce7gT03A0N/UO+if46PPcfvl8tVpwxD0de5anTa2+DymWuAqNCIr4N0uwK
9Uq0S8sR6uCYdi/mj5I6B50j3w8Cw2xvgkZ6EjIoltC8oDRKI3XJK6rK9dGmY8wmDZZwJag1JcvW
19Q9LySMEKQS3zjRwbTQT4AsdLKACsIiLZh+06nmBGpE7kB9GdJ1rJzS3DCjkD0HdzHZh+7IPZF3
pXiY7Fvqnzz2a4NlY0iihnIQX4HfONKYSwqcFO/5X95R0EHo96UfgoYLLqyR3W6a83erOvIlDfgo
tuQTZJvak50nEUEdYIYWkBrnw+3oErMbC1rkcZ5OO+oqh4eE9w1DRpDuWFQ2Rt3Fi+7IMWch0TP0
rqEKqPzjA2Ib0muH+kg85mJM+zdmcM6UVXdGv12K9XvxuqkeVTd4gE+C4NL5ce2P93TwSDzAlQfg
Trrv4coPNJT/eM7sD++3KJF3H2oLPgIOzI2g7CAJh2p4kzDHbxw79ODuY1U+vFocVHQ6wYOLhKGJ
KEUbkUVAJ2L61/F2/JffnsfTpT+nLUzlw63ARUUyL6BIQlfu1PUTNwXNG1Z+dYP75fY2xfETcCxU
iLi0tTPSoDgT5l4avzjymodhxUqBUS1Bz/j2fsihKy/yrt5gfsJoNVqPzyPvKWSTmM5BjdE3XWvw
lLAjbfA99mbZgcq15w0iIVEVPjbnF6NL3N7dqmNZiXsUQyL/JnQMCwmq+EZOevOEAKPVf+iKG34L
ZGKhevvzlEUeH8SRxlX4mO10sFcXndnY+J/+b1M7SVj4lASEqhWBDLwNOGrLyYZR7Ss8gXl0myxV
r5jjchPlc6t8W28WefWGMSlLemVa/cNwyYGwek7iPgKh3L7WeIGze3+FxFScqzC/DYPIoR7CxyJB
e4608ayioznO1D+IJr0i8EypRC8Iy0kJwHWyFVZs1hxZTA7B6UJgAAqK6iGVg91VtvEBUsC5Ix58
H+pF5dNQJfwSX492JRFsvuarGl/8+rMQIkh9voMPEXxBrKQNVzRHc9wygowvTl88ffLAzIw9UiwS
VnN0SHZ/bhg/KlGtAxBND61zvutw3zL61u27IzdwBU8LCE9Ztsz4zsVB8Zms4XzAFalUE24RAfEn
6P+1O4S4h60REX3vUoXvBb7ISl2zFBUCDdoBRhUQ4y9YMDxrodQQMw4WP7CvbDA/g3AR0AnogJjL
w3sJ2Bbg7fA3rb16wY/YRw6cevkEXYhAcTHkR6xhZQ8uxZEvRfvyO3w03o26VncIKId6X+AuHPMj
38Umi1NJ/PAJ8KkwJM2NxUTmsBsvoYqAMY6/C2r4tYp/vIR0YVZxMNmmC1KHOv7/2Wngim3jvLEa
j5oSTHH2UB4Yuf6c+5MOQsCZRBJUa74KzhnR1j9DQHEzbMcTRXk3EhBYGfiJSrVAiFGiHeoHlcfZ
xVr8kyd4boNZvflg+LEPVxzT/lyo8tqhWIvmVkt6n29T5qK6yNhQMXiSR2ES8GW5kUlCKTC0bofh
ya5fQsA20kQZBTLHTbJAjyu60yMfg95EP55Pl/Lv5HGvtJ0/thc+jikkqGZKaRlgZbgktm+8fVxZ
z+oojs2P5uzkV/QxHdpS+k1Z2Gh2uOVtBx6m8XF6sSq0v8GkVL64Qar/fG73B8gli00ABWBPVPZb
HG7aSB05LX3yzriaiA+tBACn/4oVFkPetVPk+Qi/ZgUGimnGaPFDk1tsGxftwj7OxssliYQgEDgg
gHeQCAQDZt3k9qBqC9NL4A+SDy51VML+bRiixGnxg/4UE6F4NRUn8nQyBIbRaKpKWxL83ObYu/AK
N9XLDcK6IrUBtJtmijwMf/BaqNNDZ+OTY5iZ+4nIr4koMadg3CXNp4W/yCEn5Ffo5HbB11VpAA45
tDSGfDleLGQFnqMwyRqq/xJD5KaYwyRm2iVWGi3Z4xMNZ0h4TMy8cfhvO6Ra26JDRi0ZFDuwsdwK
d8+xRRwR//EN74gWJDg2+P4wxaBjsKCxQTfjOrMoEawrvQSvuL4x3PggGOx/G/vgghAE6Zb9gNKl
D4iqvvowt/AWcHlHbB3Sic6jRWHCPoiTREMvXA9Iy0gaRlO5xf8sJm8h/yKTWniTLIdsYRJGIL/4
IzK3wmIyd4uV41Bx22gEtCjGX0Cu+GGdgaL3uX3QEXYZNh5W/J/dowIb+j1xdL+hGxcbSBNwsdyo
XfaMSxMzgcEIESJalLWAZYDROt6OkcwOeJsRKIYC9Al1RH9hk+llY/AU2tkNZ/bZ9O2Z7+v2LJgF
rmkfHH3l2qZj6q7pO6br6oGI1U9ELWGnh7UWujPz7kaae/DtQ08Lz6HuJloYnl3+KTTXPOuuY5q+
75993fWDlamHrhlobuDzKWfm6rNI27lurZnnYKcX2nkWaD6ZBy242767Oge+v9Jnd2fl+m7g3vFA
A0c3A+eum3pgRtrKcVUt0HXeyvNouilu5uyE3Njdd3RndV6ZrgOubzwMppBpYI+6b/60kHaCmsk1
DkFI/zjt8IcYaHx4xV3zt6KHq1ZzXHdl8p26ftanMFI05x7UGi+kRvDSXP4gBrw80M4QvIwVAqgF
ntuK/678wHGdu/szxEcC3ww8bp5vct3YEnfp3x33YQTh3XUDM1z5fhgE9yDRghBro/n6PQjds1hc
233p7l/ohoUeQvjVQhaaKNUIeAOLyO2ZvssIZr/Ho9+ZkKE99aAV7+ERI+3Obx3X1Fkkw+Uvfeau
9FA7O1vWNGTpXSe1uGdfd8Qduv5Jy/W/v0z7uydsFHYNfAk7vEJQZWIxoF8B8tRBtujfeigaGwVb
rNCP/+dDCFCZf9ogbw2VX0imgd4dAXrj7gygvuz7tMkSvW5GUYNuZgqTKQ8XzAdRyr06ICNOq74+
bRehMQ3oXEoPyh5HbUyaMCr3+VuB2oaVKiG0F1s6EzmweLTufWQ20ok6HOVt0N7/9Nw2rCJf0v8S
FMyZJFQ8BnQpol8LkLc0MbKudMrsbb4mndcJE496+H1qK+6/7R5st/Wppf/7g3IXaDg0vbBE5dwn
p1Vf8ddSF9+j/gB+9q/8zUWN/kSmELf7WT8lnkd16cA6TfKNlNdwsDOTyON1opqHEYKj00Qfv4K2
5Rni2p1Q0TGsCgq4Il1qFUZAVhQg2PGQ+ZRfO5/kejVc0d3az73OTjjIqfObcYq1oGUoN8Rxmnpg
XCjbK2n0VdGCjLuy2AvUlIKCVWmTNTC/2PHBAxp18w2yiJThyP30mUz9MtvfZgKhsDktb9fb4WBj
IXX/cPbDg+/6oe7v/IF2CFWdpu78hpAHD5YxpFSAMsZR78Yes33JmZ8GVAVY4wyw28QHpFKh1MZn
gmZa5pOLE5BNTAyMZL0MqH0l4yeXz3ULM19rzvTuw/07Q95mWja/qvcFlUUds1XlfU9gFeN7SaU3
A7YH2nMNzkC2saBKlBKkkclj48cpHxEr5fqIin0N+gcPN2K7+nQH1LEkk8bAaSFiq0V+lUpEGhzI
FHHGUCZNyC1yJmLFpNWxZr0S9iZcE10C8iLu2pCi9wnAaGJ6nmyzWWXihrr14jNjJpT73WYW+Qmy
FfFStnoMhmt3JWEycCQdCU60SBHRnErXM56OuQuOcqdS76l97/EBYjRlarHNrG8bhLu9jhmdDumX
Jg4ZXenIIBifiUaTJOaJaPKh70sMRPKHHJy/waa4SyvKrH407qEUDsoIiA3nk5pv/C38bpoRnkSC
HdvwFM4YT4Ab8FwR+54q7btt3HFLoExF4fq97G8/S25ZruDkUlDLuIU39FQ6ask6n4PAR5lFRN0c
V6RnMvROcOGtYsNCXT/czzwLGSJ0hv1vA5fPcF/Nx3K8/hFILqNFsxu6X3ynbWePzcHyF2Kxp/Sk
WUbr3pWpdPSER2/gmXfh06FGVJ8yoMRNIXdqQxoPoWCd75mYqDSU+YDqhXm84NOSpqzIe856gMLR
tp6+fAabuV+/t/muT3uE50WtJgtz/K76W0JObF5jxkbPc5uQHFJYLhsigI9F1GzBV7A6szWY6mAW
YTstl/Fm6L7W8UY2cMCsdlqYbyOfD026V1KQmviyRes7G96FTfoXiAkqoUVjz+kZHq4+MsJsGpbT
iTs06ymhoiet5SmVvvt8rTrFUXJJZV7zNZDImVaV8iGejoyTFYfRIlpAKNZjci/StJ3JmwlJKFJC
zDzfN9t8Lc9S5l3v41m9fyw/dGrUaCZ3ogMqmcfGZqbcLF9/lqDZG6rhFq9zO4NSsxwSEGabE0XX
1DAJXxT+n0/DQp6UMCbmAoLW+FdfQIjIHxVbIgDmXXzdLCU5imt5ZJTvnPG7C8mkNTj9hL5O5Y5N
ST9/tdj+hPF0bIvQK7IofFnH18eSQjyTJu7uwKl82WunIwtHiIsMwNQh3dqPqeS++M3JBx94b6Kw
mec2KWD9M5MJaR+HyOHrw8dRnQncQF3SPYxtkL3EBnubSz6tjQ+wF1zF/Fnwf41nMFqW4Vj/WPTE
9IY2gyDcxBdYGwyMIAIS/5HsZNT5nKNKLu8bErt85/Es30r2ezayerPJPD3Iy9GinD1mP+gHGPnV
azfxvy7lKvORoc5qa+hKx/dM5AYic+LSIHAOyGwXu9yhTRUIfOK/DWn1sGkiQz58YIB2GN22t/+Q
de3tJ3MVTeXDZTIKX1pxl9POh01n8HazZ9HrGk8MsoIpzSmNIYlxy2wWXP/NJB7/PY0tZhQhMOhM
e+RwfJFRstV4isjk+cOkUvCYSigeqTE+ss4UXhRqM2KoEFwjm8I7mpfrcP1VyjM5zZR6k9QfCDWF
h4l2oDZCioQ65T2gzYT5TO+ingLaXKfTkSXqCbKRQNrO9SY7oNyZJIiOQIMmD6sSw+WMrtN61+xA
f/30iooF5wfEsxLahGjjO1+A32u8vMF+kuG7a0yk5POo3+ZlZH/NmSEgZMDBT640H4s3EaAx4Ppb
+9Ap6z4h+5NoKL1KNUrKnAqzoDkOqr00aNXyZmgK6prRUaBMtwoeV2ahuciFgqFxCdRkO8Vzeeyx
RMpW3b3CBJABncc5Um5PjAK0weVZqFCK1HC8QWMECsiLXI15U91Z3tHGQ6C0EeVneioxK5UO/iK3
RjXAZwwISdspTaWPmpZtiAHB0LNYbEi0ft4Vd+w+Nv01824DYrEhXVb3pyudfJRtH4S03MhXsvbM
vaXwicI2kZxTbqMLeAN2/+nAZGlMkWD/Xibhy+v8jjR73y3WxZypUn88Ox/D3FTbkdHOivUTC9xq
KZb2j2XobYBN/6V10PO9WX9b3Qczda8GEF+834Y3E8E4sjXY97cUSoJ6HxE1MVgMcO+9oFu9T3wa
w0xxGyaI6Pk297HNCi1s9tmy2SrbegHTv/CLbZ84cy+ShmsSDQybOKaHbDO8f88n6CYd4RinKRhd
y2W6/5DrHN5TAU7Ul89SUDa3vI/BP3cq5vz+XOcb34vP0GjpvMV66FhK1IAKu+FzEdyhctfNIzxW
AfwoNnPV5rIFxjZN7b73Dhv96Yzd2mg3Lz/yvmuOvQuEInaNgPq5KlaP63D5vH1tKgb+wCyhDNSz
if3mvMHhXYCB2JWdEDK/jZZMmkeg9lnKLN97+fNIQWwr+zNNnOj4XkZHYB/aZWzeQG/StHeB3Dlj
iJs5WVGBtnr6QE4WlS1BPfvCRqDJpiYbD5MJUMZ4PZh2ZBYm+mQFSmG0ZEZH0y+5UMyOPjZIIGyk
Kb2HUKLplN4VRm+XTqVVOEBhNPrJ6VkwgayRH63KBQgk4kPKrW8C9q3bKQDO00E2BrMKq0/v+8XH
gkoBEYYdRtEnd0AnZzItiAJ/mBZ67VtU0y+r7SucrE5O4b9MmslaJ4eJTbze9ykkXeH2ON36/Qc/
05HslwkIaX5mfNsiCRN/wliPBZAY8uBXzmjxXpJOXWQb7qADf1Otz+EzZaSES+qKsSX7wbWdcQwB
0UMoBnANIAkBf1ykOyveD6Pjy52sMlZeBWhNrw8FSAZogw7X9wGNHyhd3WLJ3ocRG9YbgLtVPh4o
4cmGf9BsRNdIfznQgQ9Aj3GJO3iI9A7LDUwenVF6ZFBA3enT3Wow/WJmR000iQkcf8lZUnD+0qm8
H89PQXOn1cZn05j04cWBo+T1t4ivXxK3bAWoGhPTob93NE8zvuvxFncTYACsTjn3Q04EUPoPoCBk
ef3ejFPyII8DMMjQKIDBf247nBBQITJvHf3qsCqYTjxvJsGW2hDbbKFa/zVP07pbj6QYQRSZAmpt
akqd5hXda/+lYLqQNCagK9DJHxkI8hkIsEgy7BIoKJ/O4JZBigjQ8PDQuCAPn485Zghu7aATC8E6
BaBDMYAXzT+bwQV1D6A1pHgb3A7Wt6TLOzw3IDNQEVC/vvat6fBtVjDRUoPCrQGVvLDyruQxkWco
epBZyYlB7uTTuA57LAneKu4L6Ax8GhQM7/8WAiTJjwKKu7I0hIfgh6yOOLj+aQflhldPAqp7B+Mt
iFx1JF8kwE2fZCnkmR2AE+xb9vZ/sAiQRBBumZsh2j+YpCMBeYCgCQibgYXXTEQCSwG+FlATZCzw
NfYFX55pUzTnVs2stggPIvh/YzNlkUjhMOo61qvahFEqjTSikSIERgOLARXki7vaBAsjSSvaAlEo
h3KF6NoXSSnGaQnxY9fgUJCZZS1YaY8oAfxHvtSLgQMsxpNgeU5AhCrNvimaoZs08wAFwkNHKQBI
GMCIBXeAm886puCC4MdHJE2ggJAFSA6OREgAOZX/gtATCgFTwsgojsqd70IABAcIBiupcJEfBC7I
FowpXJL3FHkWHGiyXFBXBJYpTueG90MtuWP7viPBHurl5ggpyxhXJpJn9HzllKFSXk/yKZArrZdf
/o1viA04V1Gb3Rk06x+rFlyNq8QgY5hSOiu7dSBR4yCL/2OHx4LWQD6M04uQ5iCNf9/tO+ARSeMg
qQv6KYfyGjiCUg5qyUWan0dHjiFUgmSzF0B4bATfB2FnuMVip1d+wU2D5LEg2IBJYvIxXAvS8ZGW
rBm1C02SymtAeeYiHbltlgnZZNe6o0rWBqeRrMycZZR31RHSEJ+j/J8Fn7PdIjcXeRxvaUn6HVWV
LnrkeAckZhr/TX9IYHiuKVKkvBmpF2RZGAyKINTh93zJ3/AyQVt8hQkPPsiuArqSG7okJD+5V2SV
h6NigGPNw+GM9cn86tWRQ/Qb6OJeFYOhr1zmiUF4MyPUqBiLihx9BIzY3ThFymGyJbgj8w7QT7gH
oo1kjVEDO6JvsAMYPvyacjtA+/ycvR2m5KZwKUXPLR0OxUMSpKwTPPUXLTJ1tGZJ6epPp+EKypH9
JzoOcLVGF3wooIcv+KXIifEtPPNvCcYvQj42SOgQcg1QywClgd15ZuQQ4IiTC2yK1uJvMtKgnSij
nL7GZIRPl88B2cfWAO4iMYKzQU8to7JfNxIh422+ZUCu4G4Jcg7UOIrc+BvVcyO8YyAe9uAI3ZKy
hPEtoxcY6pF8MaRq1XvsBX8RX4mURHpFSKrV6cL3kElULeHYQ+a2hY6Rd40/Pqv8O0IYkVaejAkC
LKWBRy5SNhwrOvtsqbK7AbXH1AXRIgEHn/dRhyT452Jp0GuMLiYpJYsriHQ/QsrBPiKxLFod8C+E
9fwoCyA+7HD2AHXKBSlJTKMwFOFnOQSZQF2A/f4WhYseRW7HN9aNc4AFakKuCAjDRgsddFRunDK+
EFDPLndQAPFR2RGDC7ksrIq0CYPBbC9Vk/7yOTMLcK6IoW9tgOrkYmwfQgKXbJYuE6Z36kSSzmMP
4kSOZIHTlt8ee0kxvjduUvXqaXVrp6cd2uF746njfW+D/8cC+ROXZ8hdqBX4ukOTg0TqLg04LHwH
+ga6DUmOL5kyx/9scDWZT+kpqLpbASYvRIuIdnhm344ivcTJfBuqMwrSJcspeySNQlZQxMYkMVhe
xPKzqWzoocSkZDqJg1kM0lZHciIX5EtIgDAqwpRW/uTGdxW371oR9KDEPXn5EYyERcLtoBPJMsVP
xcwf2Y9h2In0TixSRVSk1yIbQeyRXdHP+CB8OdkvIeEkWQ9sDuqVdz72PANnm30lngrUHe8r/3hM
hcv3RQjC+/iDWcVijHMrHpgMPxvkVGvpOfQrEC4ocROLSSHsjCiFQKCgYcKtyZk3QP26sAQMbREZ
lrfTUajW2ky/qRnYQVNYhq2oxtfH5mf0sUA9Al0p1EkxUF7k+ybNhkKGguKVwlXoal4sv7Se+3jf
ZD6OXaZ4d43DCOGodTBmJVDIg1fozWn9KMjL5hAuyPNUR66KgKX7qBEWiNQXNTwUt5FMIs/0nTBf
jSYQRnZlemy/MQCgGMUAdEXiBTCRBwLbU1QTw1n2DGzJd46Qk62hKLA5Pk2RkaQ6hxPAOikGcwhr
SreewqsjHkVZJrSASSzsvyC9/MvCYOsxpFhorDztnalJ4YuelVEmdM9icid9WUTiivQU/mJq9X/M
SBCpN+S/eVgCQmNNJ8I+kuoZM+hAMTB/mBuRoVFszhnMadSWShUG9TsDpqmawhj5kGzQmaRlkqdI
5bCtpPIoGaJUSrgJAxMYRkX11Sbj2eDLUo0Em4F1wDuYWP0GxqH3OVlkWNEaSUOvWxNJn6Se0tkq
Ie8L7qitprPmN3s+jYp+n7VVjmwqQ14gYIXZJhaeAJ9CKYHNi9QWdUNM5WsMUNEH0+hVjdUWFSfk
l8hHCdIZt8XicVvkcWtqsNHLJOQak4/WXO/BRHVoLwYBfxfrhM+CD4P7pyhMRbRpn46rzaREhDq7
Ita8POCc7DFIKgaFikpKlbgAOWaUDG4JLcNoIsYuUkDATAAhfGyPCz+bZxCL1tmt6rI+7H+E8DjP
xmHBxN+UnVESQgaMYiDkEMsNoFbaEHrHnJV/d4ICqtoNGUXSaNCCJvUcVcNeCyeGs+VxRE8IGrkA
8uJD+kNYqNHTDiPNa5nq1mzA0MyGphJifoapLaXUJBttoF5I+L06W6qmuNwS9XCt+5hYPyzqc55C
eM/N9Lf8qZuTTDf7adXYFC6XqqW8ZuPYG00MmrC9Hg5cVsGBZiqGshydvIdiS+AsWU47UKOR/VZe
JLe02AE5UC48eVt1TBk4LdJEiY70XfRk2JaPj5mRzA3qZBHBgtJydfZrZ1Ji5/lsKDmsEV6nNH1S
j9HaOXHXaEkCvczm2OhIobPSgioQ/PCMWR2UqIT9Jdz7nsjFs/XLgYNb8sAqbgqR5Qdjs04/P678
pyCW4p/g2A1vvAH6LJTt1eDyugEkEh6FWEDMqdCWEA//BSX0W+f+uArE+OIInIKHD6+rOPJ5YhYC
pASaGvyCJzQJyn7/cShQIvAImjk0RFyRGGezC7n1x/Wzi2CtUjwl/e9wjP5RfwaX+tLc1IuUmH1B
CcFy/M8NKoOORCXKeTeu8b5BIQ9YCGp1ls8jrOqQyo6e9ub2CTFwJLlwFtS751EWPBBpCHVBCSmb
43ZyPJEL1o438r+IjpLoe8h3u8htL9hQhCDVU9gHu/dCcP6cfzUMrxDtDzwK74qk8iKh2FVUu/Ho
xIbYDX7Lcz7hvBAe4mETLUA9wzKk4mfI5EluERwQ6+HOETTI4vHFLTCpiNKAAF4h+oQ75/IsJuEW
H5YO5UVYSsIGnocQ+END2SnpZIhv7LbI4hN85SIwoQON9LbKmMazpqDFKcLoQivm2Sj/DhFtGnVG
KiW2HGy3a93PMOxl+296/YyQ5WlJjUDqcXWsGvUJyRHiFINKRtDMhcvbD9/Bc17yw61ccH88Jda6
CEWPAJQFTjvJRKZvCbe1InqjWzWAKXElzAbGMODv4PrhxKLM+Rj+yJcsnAG1nqvgq34CUoW8F4nC
+rNaGEvMOvJWrYgfLjBrcaDRz2wyBZn9yOljuJDdgQWB5oIdhHV8gS2N1SKAEW0FhKvIHsESYZII
bjXkQqJzIgVCXioDOoOKx8HAJKx7Cqoy9g4+BC4Oq/sNMQZVa2PGv9Q8TcE5RkcKHOEmVcQ+E7L9
2uPes0tKEEDsWoMybbpUY8IntPZnQ2843vQZeMeWSs3jv9/8KAkRAyPEcPmuJrOIgdJ/jNP6E0Ak
oADFsD0oiNqAvpcy4y8MQE8JCuAosuLKMpJ6lTFMsN+4PTjSxsmEgfuj3yc5vurBGV1GuaSNVIzo
8DwaHfNBReJMYrATreneHXJHjEzzyldv/xsfxyqzwK8nibFJ04rUzoTkEB3dIHwOjYoZRR6nlfAh
nlj8TWXJj4leb2PImUyMgZg/rjM5+X0i1HWrZPlT5mk7axK7HoRqsnlU90d0QCVmpRfRSZeGuZ78
o18dU9X9kU+XNplBEM3s9LMmLwoTOJw0xyxQxa8p7+sNp8V4Rr+CljZNSM1PPXyG0361SscrFuTz
sbt4W3aXibwcS9NTRiOk9YRSk3ZdE5tUq/7YHJGvxDlizD1dHmjnZ8Dafgmy5INgqNNQj2AxnDox
jgl5ovdKwYBrCkubesWB6hIzIcEW6eV2AjxIHd+SecLuYH6CrYW8QomkA4TcGhm1maha1opeS1B5
E5PJTVxXjqx66FSSA118ADL4cLERnRi85BUPZ8wNjvkSm83uJ/Zg6IwTfDwq7fWSwU30SqMHROKl
k03zvFA5/FHmTULJkpUxqLw2UToUImJAalwPIkEgJgQLVY3W5mBWIcI+OXByRqCN0nTkPRZUM617
O6xlMf8s5Jm0pOIOuJjfVDfunrW6//P/OQMcQ86dOMycNee37HnVDfcFPxur+lnwuwHxFOEWqgAO
/Zs8AyE2dLoVPrSYdaBg+el+IkJx/LAqdifb9wLfjtq9GT7LNyRUftDvqqA9iokHg/OFE9DuMEfk
APkE8SaWCIoTX0BUveMrxRVBpXCSoTcRXVLnEwpNkaBbzJq2WxmpESNR6VpGkhUKmo5WR3sNb5Mb
posYiyQ78OXkNgDcOfCt5EtwX+L9eCuKkMfCQ+PV7MVkB8HTQUf9csGwEk4kafGR0EcEuDw35E4s
IA69TREuuLPAx/6POpEKXgZyOoqyPIcmekJ/AGORo1qxBVRH4w//aMiD6jHRqQQZEoMoNS4B1YF0
Ch7oekT1HYVuAv3mJXS4CKpIefMMKHmSlhdBT9xhsIQRAZRjW4hJbqw3JZG2qBKaM4t7QT1POCA+
1ECgeUSYh+7PS9xyl1DzQQe/QzR/2rXHeIB1Mm+W8poa8YSATxVCBPdRUAZvWEZ+xFABN9ID6MJC
Y/DjIA4o1DRU/1Pq7aUnWLsrGIVODpNYcHhft/dCOvDd42W6QLqgDwvKPIiqB3Y9x6GY/A08acnN
EmpixNijsN2NXYBBB6qu/aE+QNhjiGAUFtZkgEj6rBIweqZKwi797RIKt0hKHJGOYoWwc2fgnKPd
6CKgF7DS4OSBkc2lP5IWwZ1XWHA2h60ZL38OgsTCEzuxOfzAVKUVv6c4xoG5IB74e8Pncl8k/Gn2
x3Fpwt7uO38eWcv6wvFloBHrDX+/dHIb/XDISYzCqvAoJwhfofhIb8eVKb9BMyhEvks1fM0qS563
q9O5QULQGbKBlYhwamDP1BoYzEnveeJRVGtIm5oFGxId+wflb3hA4llylmb323HwKIhM5rROXarr
CH+L1gFaZDIucAyJmqNJMJotSspeM2Ns/BwOyhR/KQRD0GvoUzn3rvo9T11T7O+UXu082ZvnnIFH
7hOsAY71PLWICx1miAiCL1kIhsybT8Q+phAZ53n+u+Cvfi6yP5z+TOidhqpD7NSi+ZgkRWSX3vZh
jSkPJnnpjHziF1NdS1wfm49GcmtHWRpjcrwDj2LWxSOYGEivGVF1xqxJaiMygznbLGRkJtSHiCQO
uRAdkNXMDEibHkcUMIRP0UQCArVFnEa1B+Pip38TuLkTgxa23muO91c7XMmmyRyFuNSEOXFAg96p
uuZnj2sCIaJIpb/nDZV6WrMR6EG0OE4VagS/GgcGlSIcuZ+R0mCrsvB+cOTw1CQI8mDHMHEXp90w
bI4gTEtJkM1W9Yxcv5+su+NAC75U+yqkhRpRokJKixPPAaVYjZz9CnVEbrkhDQ11K6jmLyCk3CWv
THaZAnLIyt/54AJ/WfRUIMzE760vHCuEGBWIkMX/3C9Z8AtwudAIFPbglWEbbFq4e7xDHKGSujZR
DsYfJATHBCGhvHNB4yKgGnt84BfYQAwQEQVKAB8GNIPKH7y3fwdd+LrYGK+4ocsARCiQ5eCuob7P
uRuuyQ1ho6QD65ccmxs4wOhC4EUoj/eFioVUyxfjJcqwApQl6/410CzYYMIozkOLKqdWlpX5dyRw
l9kD1EhBHwrQ0Fq4ImwM8upBdkf8AJ6xA7xb/JnznHiWuM0c+yEAmliaBFCIZj3kgP/5mcLLE/23
IheSK0JPJAIjnXtIbrQZcXDwaF3EY/ADF+bZ0Rd45qLtASPc9XFi46zi5yIAeKvtSVRg0g9SwapX
5jCxW9x2uBU0ETmiwJ83KqZw20n08AtcZe6fZ2QaxUNMPRQwPL/FonFFlD9XxGjItO3DIyHvQ4KC
yhISM7yOqC3RxvyPYo7wtEbylyef4vkQH4NL8UzJkaXFjHKfJLyJPuqd8AqosYIITNYEzbUD7UAw
+F68WaJHyp7E7SFPGBlIJQIpbIWvLBBIyr5wuDFS39wat3YJ4AEQzNDYzi2p/RhtR6VDc1Z6wlrq
Dzmhkf/tKdi94KyY35gqY3v89DJlMfwxO5fmPX5EmXd+Vglh1BUtbiXZlyRHkYOTsgBf6Dcr6XSX
fvNqtFTbv3q0yKXtv0b25qgMGqbH1quunndgOzmDnacfmY4wzD62es0fOQt+UGlom3pDxuBROEOu
cYgzY3QUTLxn424vxQILN4l6qhrcBN5hhXFNm23EDNoBbVXy9yWirXrVM12wGIRbebSC7Z2eVgjO
KRpCJffYqjTXZKB0iE4McgDteDp+f8IUCY3ZJ3XKsDkDJKYck2pYqjv2XMTZJS2OQTz43vpGz5fn
Y8oJIpjvQUHomP1De/reqbZq6UG7y6+dkvjLoAkOf3Tjo/WSTH/i5ErPb5jEbgxtgGYHZKYG51Gf
g/imKygDwDlGU8ZT0jucSOExcJqMJtV61mOiDOJsZmNPWsSqXkBjoSlEwfhZuyo4m9aAvgpENWtV
sjKw861CiySajv8gbwE5pxQr/t70Zx5Bzx65r2vElABSr5ylk5NzrtaRxF+xxz9Qtsu3M7kVZ9Ly
+LSl34OXMtDTbD2W5+VrNpj8dZn5aP2Gfhjq4usN+n/dQ1O+566YPWktPUCnKBo9NduvW4wsiUKh
dg7EtOJY9kB1n5woamo5GlHkAublDLVGW7pDoqsno+VnZa8lMVGbiHhDcE+UeVEpdU1txhJ+GoGo
U46ZNHO8NebbFK0rYf6bzS+RGcnFHKefBthzaq5dMEqAdV+01AS1GxjpN9Lb2JJlh8Dp2dJifzpQ
5i36MgVQpvc0XSNaEVRJBGPp9hndBnGrT14WCdq3YqOGRk/gT+I82cGdHT0Og2RonMiyRG7WzQjd
pSeMjI/biy3RCWnk/IqgTZiVzMUa2R0A9TBU6e301E3/X931+EcWMCHCVXBIaYV3ShbSMo6plnnM
OnWGgIwH8OBhMTI6mDQRxrcHDOah9fhdMbAwbrQxZAw2fwtlltGBJncFjkAyqy94E4h9xnnUwcvo
dk+JPlpMLT3aaQMyyPKUbJO4QjvjppPUE/rrP5LuarmRZgkC8BMpQgy3g0JLpjXcKEy/GC1++vO1
T+yuw2tLo5mG6oLMLIZnNXAqMhgT6hB+gvF86Fn0bOS1/Lyo5QzW1SkqVjgPyOWop/G5W1SEwfAG
4/q7G2Q5fQK1sWY1aLPckJkC/Thhg1xPrmlWG840jUOCFRr4S8O92WcqZd3NKR/GHajBMiuaQhYD
h5zW00WBcpeqyFX4HyQ7ZQ/pX8oInANFOJTFD2F0ZrWOTPFm+SR/v5EXFeFxMWlHyGxb1PKLnrbc
q23InXVE+cV6d1Xt7AkjhszmNjNs679Mh+SssMXbLs/yli29EOn2xdd9I3eUj3+nngU/vfJRKGye
GHiaYHPUh4XW78R+eAplwAkOi5VXrtDHAoU+/LSm5kKqD9y5foMTHEqIUORr28RqycKmW+2uvnoN
2cDpt1zMpDE436qdtc7xc/JDVUdH618QD6gPqg2O5+Vtki3Od4tjR7/pWuGuWI73mOD10bgxi6tm
pTl+my///V5619X9gdDj40JQfyw74wjZtZfvbOOy9MrCH493q+u3HWdfcZ5zKfMqbaxzJUWJuT1d
W+1D4fE4IWSVHuYdMCGR13zWFlA5Y+dAktfeZdKbtJsy+voVBgpdWdL68nasdWqcFLWH0uD6VVl3
r4FvZOPXyf/35VcbnVkp3hjStEawxCqmI61Y1C5TzsKDhw+RSZDUWQ21Uv9jcRCvMk9c6msr4+yE
9Nnb/ByAj70JedlpYDCayYLE8HQU0vg9BRPkPF0EkvInd0SYBmyV/1pAFyfSPFtfu9Ocxy5yar7s
6y8XOIxNAxvwdJBMo3BUpJj6fKlfYy7uNwNepQHQzGxDFtOEbmg87k6jvf5doCZywr3VpnNZjDQ5
feZ8Ng+Pv42h2rHOcR8AMkWaZlcFM7AAXhGCgtCS88J1roRY51x/LyzElIjZP9XbNw0AXR91Yrxf
zUNygDqZtPdBd9VP1ZnjSUif1k+BBDOWlYZgvKhxCMx1Ci3tVSNnb/vNw67xbqOe63nTYXk+UGKO
WZXqp2TofJjwRZfPt993ZUZccgWs0w9JPD5fzyG4bdtGwrPGoHbItMpUHphPZW8G89AJgCnZpfv6
iFcnVGq9Te955OyhRZuioK0KCDF604rQVBpCIpNLfpuHkEBnQ97aJxdF4uAv0Xd5vqgc4kFAXG7u
N8l5U9MVAZZuPbgse6X5z245PNY7jQozSbBIJhEXeNLdK4jX7PnVk+rbxIlVKBzTUzWvzx9KIEWg
HRu9bK6IkJoc9GsFgXnLXSkWl+PDrtf4T3KMwuD2Db5bcmNJjW9vkWzTxvkJJqojA7552LJWUvVD
DhahDFuj8hv8xEnQTGyMJivJ9OvbulWKLHi64MEpG2zGkkzQgj+rcbb/Qas7vm+h4GZZTUbzlFzx
hJv6V24Kzzs+V0DZ8333EkrZjg7U2Bo/zW30bzot+9ULbPMm314+xtWf+jJb1dJa+b6lNnac97UY
Kt3eoS9Pmo1uXmfHF2j865qz24Zk3a7acE23wOUGpEYrB7PmAFR5h72ZHHLeJIdYnA+Pp5Ea2Lrw
jwZjVWw1BVICvdIft7SNKP4uvmqLXrU+0NZtO5AUMH3H1v1815+/z/TIOskBD5T52O31abifuObn
pLzo7javWxXn0MR2Nhx/FjrcWEv/wFstzf6rfipP1ocnO65S+LfZ1vX+YC5n/2kopW/K82Iz8Ks9
FITGgDjdCpBbjp7+RiHH0w0lvHebmLDUvFdGmpClkGnorsQP+heA1R0TSGbyVe19JNL+uNtiWXC3
4DdXoy4bHT+OA1OpDt5XTCZ/5CvsnsDFLkebDBso7u7jFWz7o6pohsOb4PaS39bcj3sBbziOuuPo
7WMd3QUOEU/kbhI/P6Irvfn0VVL6WAEfw7U/ne4tMATcRHwcUAaasdGSCgQxwgbdeBtjnOD9jnvd
+DlOD2k6at2naSvvn+J9KgQAdKXRpX6pYIcddmHx1OfF9QdyXDg6nh3qMHKv/LC8iSO+eKVb8waH
XEkVqykJiVh745duXIk3Sbf2Uexf0hhoEiesnk2NAcMBocjxcJX4Axfk/AT8qPJK2+EDiSD2bB+q
CtGHv/P2XVE8f0tbPz5YGTWavXa9oJv+/zIxDOIqMe4SM+kzSxd9LFPyc1HJ1QI7DjMuRg3rhFe0
NxCfuAGRinnnkm/9iraHGw9XBg1F28Tg9mcPeMmLD9Ji/oCVE6IxzGn3Q0Hy8W9EYeI33mVJ+MyN
B1umj8AqYXj2hu3aOY42VD3EXdhn+xjJ7bGEcVKOuuqmMUGLOczCJM4fIQvCA32QEoiOSNHlpNj3
mmW7iAiWoC/vOpdUp7joGacFOlQ3U+vj3KkgyVRiSy2sPBS6XlxKw+8q6R079RSvKfVUM0hbMMM7
v0olEMJnNLql1M/w4w3DFFB29QY8kaK4PPHpX6ftbdTfppofgHsXWBKBVKcAMLPGUN/DeIVpDnhV
aXPPVjNTG+Jassl2UPz8/OjeW7oW5s+xG7IOMytXidVDL9tA4LU4PHrXjGqf8jRtQwsU7hf9Q49W
RQz6GctORRaTzxOr+hwdXnOCxfJHvyQ+OLRmS4Fb4fbw9Hz9TYqrAG6Ei91+1D3/KinK0GHo9Krf
p5dN/t55fy9Ew09C8Uk1fnf2pxCZyefT0PcMYvT0APlm116TC/zxxiYsG2xdmtPAfKwhWm6ju/7L
aPQ1qndWsS6xUTMZJ5PI2/zjUiU//aie7BI9wyKOdrQzdgJPP7lmkNDxW/jxMXm5dWU6Ytj8+1Pa
yO1nmyxCPorWtvZj/wN4WtIKpjkpxvhCid5b0SUZXpJL0oiKscY8lJKu8TGt1iKV5uEpU3VOf9O9
r3jzccV7YYcpMlLgk2GTJpDKQ/CK8n9UCibfy4ffJ9qOo+Oo5AZ0WUfGaB91jotCq/boHGtkuQNW
WAedlRkPMD2DJrzomquxfYysUCzprA4ld5PvVWfvz0UCEbnhQ/RgRJ7HnUoyizodR5zb30RZITLI
rcgEODD9u6b67qSkxX1/ScIT3pKWGbn8Pes7fkB06be8o5JVsmb3mu472i3r/tWKdnf7zsZVgQ/9
C1fVHC4d55dk2zn1d1ZMFn5c9hy3ZN9xbS+EAojlJRK3HZNwMTcvzcg4BwZcMXl+NtfmeB+VYlb6
Q24bZBtFgPXGAarE0wf9If1wHEFIeJETKhj2rCGDh0CXeXF6ST/K2bS9wBrTOA8uodv4r9W9pQ0Z
Ora0mv129oW7Y8ch8bQFSj8z1Oc+icbRepqfX46fjZG5esFe3sJuQWFrOJjubln1mN/++z3GNbXH
x1U82kZWj1ufJa0E1+8/6PwVXois6r/W/ZEC+TE6f5U75TeBUTpNRm+elT08SNJefrbvlN8kqzVy
GZXiL/mbQdWBFAvDN0EThTh6rZ5Q969rcqwkyUxADtYDY+omNDLFeHjx5zT5hGKJz/kVF2Twe3+C
OYHAVU5u8iyS62DRm8bTWDYtHv2Yy22GMRH/xp/okvHCrFsW0Yjd/YDNK0fPWiTTDOviKEWL+Ev3
32h0il7WGK89duuOfDoASiA2h9PUoeHwdeyx+GXDP0+RaB168Qdup/OqFDu/lFudlYVcmSYO0ynJ
lzM8aem5/4KGPI97nL9onQDguCX3Fu1pBpJjSffZIVNBT6u5XG5Xfsa28uDxf1M3STjwfm3SH/F5
w8qBGcrxYLrTCfRlOE2SZ3Xt+NSddPKvYDx/s1P0MImeVpoNRg/DXTR8V062Nt+Hk/CQ27T/8exq
p/y57SC/e0bvjdF4707xXVeOJOl/sDpv6TLKj9lw+NR573QGGdT3aLpePE+2VQ1JkfVKg9rg9nCU
leUvHrI6656ckZNl1CfV6qOsBwM3iS5Rlr32Ttk1PiUHmXbY7myfgH1mx3j/98z/wg9r7MdvKote
i75PycDL4bdfd+nRANWi8iBYJv+Leq+0bGPAtihYHUFh5HXJuaZBK226helMZNayGY952IhKX8e0
ER1ZKLe2iwYkyzsSPvGiM4S5ZvBZP6WzqIkwUc4OHjnqPFUy/ZLvfv/Vu/WuHvCUJrJiWk6vH42s
lByGltRw+P7+FOx3ZnQ/udp/fy7RQ76OPhCqgwMR3IFHp3OCpR0O22snvit061k3bGsUHAvlg1B/
ckpL9nf0uc4s1kkjut5d78553ZKv9SsQlhHWLrZjmOH4OnTkDMuPt1xr++ERT20k19WHV/Dr1jPy
LpPbv92H/5Qff7NS3nq+3JdyLqXsjQ6M93mp+9ZP+1HNnUa+wXdMPX/6pgIQEWRF3gijkS7v3t7e
CnnwKO+6vx0QKpzzUrp8uLv7O/fvnOBVq/2SulhjUM/OT4hd3LZCfrVPgMaj335tsPuiqfEKUmFb
V5Mv4UB1Gp8RIuvRyyV2g9HvF02jYeW9GXyToL55yVFtpW3r//IXiz2OgM+jbXv6if54Z4gn6cPP
Vz/9AR+miNFu3BXSzi16gieLni4R8am8kGrBOcgfmK3+NetfPmeOvXGuejy92+WLbvYUTlDKjzAn
0dM6ef9cWajt1V292+yGo+743zjfRJtooGAuGmWvb/cyH1J3ZSf8JXrqHbJNiheVnAZxuzQ8x/O+
1HxQWe6WbeG2MLJfi/79q0U9aqHo6N1Neh/OpIE1mL2/v2u90y46MWbtoTa10QOjGK/i3EQmLy9f
O7SenCeiDPs6eslzcbv5bSbRT0fOvr3rnkbqP/FnqzdstK93nULk20ryeelI3cXD8X01PyWvr+X7
VfT6+vpe5Ss85F954TmoT9ej9Pra93m1QT36+Zl1vsL0jNb7KDc/5eHLNj3Fo2oyOsUvX6dulC+j
/tfMXL6UHxXVklm/n7/YXSmdivTl0B2N+t4elfI8/5rF/V9L1Q1/vfxmPLlw35rGR3zuWQJRmDZ7
/FEuY2kQBIa75By7j2XO3EmBchrdPzKXVB/Sx+42TigUPMeL7J5teksh6iMLMMD0WWXe/HMFV3Yy
2vUB2OdYg/fNx+W/6Uf56/Jf82uBJNR8nXzjJl5Wj0oAm1WMaVZ93f4rvhYG1Nn6xMOzfSrlPlRi
51lBLcTBq/q5/BktHDN/ZtFwMOwxXRkh++g1GwyzTpSN+n2r9yJo4Vq9Qgp2+vnPKWrcNeJINpm7
pXEmMlZhsPy341f8HXOzIxAo0GOmgfd1klQnaUu5UPhJcu++Vouqw0ln3K6la//qSWDG6occF1JK
HgkEKu9XO7kuYlmX2mxn3Ft8XUTqYEayHs0Ap/a1BpYEsPQn9iGOp9P20/qBmg0MCD7DKttzAmaj
MGqt+8Z9634BDC2v2YWngAO4v5Syg5rlvrcEZmkEPMrR8QRD9d8Zi8nqKWHSRJXvyQthQKhx6Wgc
CRILWyDP5HpRZ+hMLkNgncMl0zeybARfyg+10XwQCri/vdLo9DbVUVW+sV3apw22+Ap4Fe/UP7cv
NWkPq09Lwt17af0x1tgb9LDwBiuHOqy0KG9GUdrpVyS5N7dGVBMoZKJhATyozCoX+iG93UzkOBA1
Zd3lQ1k80KVYAl4xCpaMMrTYSSQ22A5CD0LFWHoX21yRbhQKsc27RtLAPp52W6Prp1rq72fjm7D3
wy9iiPiiU70v/rcnmEAgrZCt1w5ADu4Va/JS1tsHE+Mw4W2gYlReJtIsDVoC/zbFgERDypAj2HbL
Ve7yaXRYzCzdcKIr2ABR3C6pTO9yqfw5/95eOv7Wp62kpD0FeMZ2rbOk/Mvi+rPR6bFSdVrofnmJ
9czrbIIe7I4CxCE5NykbrP6VD48NGIC53kKb8mftIm8ngTHdfE6u/9WJ8pyGpwnVPSWMW/S7fK7J
wu2Q+ZtJfZrLScz1hjsgn0IVYnzni1XG3ZsUoFw75flzuUWWsFMnU0BWdUytMmSylRZl1MGE1UHO
R2Hs4VGmXAp8shzA9cEPrmrt4kyaPtnskp0G0m+TY+cw7UA7T7Ua/5HrlCenc1GYdsuidd0MUuSk
KnSWrFa+rTZDlfIcEpBTqXb5gnpdGngMhah6AdyN8f0+Wz3hN12fSO9oioqhfJRfzV3xgNO7XKXA
9cdxHsA2f8IKsw0US1wpxjOusS2KrwyV9gfBwJ7bbNM5CINCvbwkDqlUa+W/ychu3P5H8xjvdnsL
hgU1eP/f9bWlXvZPVN/boIkvn1cvG2iDyWNpRgHl9lRSbgAZqK4GW/D5LcH1/XNlc4vmzf6lyL0X
0c17Oiul69m3qhBgB8D4unY31RZl17X8LwWdbPt7ueX166UKF9CxaScdZZnxL605PT214Zb9rz4q
/hQ2fZVGkN1rTXv4XmsEwhGq1i81UCcPdNo9eyZFju32o0X74DJ4BHeR1AyZcWVlaLszilBcG/UU
1vbHYUHye5u6FECU4jCegZynYu6nGUb3mktqzcm9PxeVwFta6o2TUJpG9uKLX7utU3s1rZJFX6wG
ZSWJ2vDYLKV02RdfCgL7BRP9OF2MJKh34UJJsTbQhwh/7QmO1uhMDfGmziZVO7p4WEvWi8qzDaZc
cFw83SaP0uvjSrvixapEFrE0Xb79uZ3atcLD+vJ0pQcDo2aYTwuuaZuXL3gayBKr0CNanJ5n1vF6
x/l+pkBIlWvxNT239YdxeeVSxRnDNhmOF09AQdN8ea8ysGspFdE/zdXw/XbRyqBVNJL9q+4vByrB
Z5hdecTjSJHpQDijun8c3x5q1WRKTG/SLryZOyuNRoNAJJk9bs9vO77jwE0tIWlWmQ5EPpK5mIpw
oCHUAWF3Lt+t+b+JtXy4GwMC3CqP8I/V5UCtAUhnVfxktZSkca4u/zycp6b8vnmQ1J/m14vOTLhH
81FLC2T3WiVpWn7e01VRp5jmrf0x1WRiubgrT98WLfrPzbQ27+GGVibfk/lQkpv4uhVhzotqihed
PSfdsSD+RVsPEKrq6T+Z/goNHnGOISw8tErZGBhH8g4MdKWXoB5FSmHrcm8hWK0Od8t7a2maNkaQ
VdWPMJqHRJkPeLo3/zkXelvlxfb+BF1U1bniQWWjdekaDjYjdFJSfzSZeTEQfToy/iDXiyfQB3XY
5X3hjPg9+bkUfiZDi3Y//6eqAb+Vq+IBlqzM4Y9bA2qg8F/9aHnUEwH8SW0ILeu8AHg1X2fqf28b
LlrzfrN+nZQePDpa5zhMl9rruAaG+yDLrA6HCYslNq0+Njo+aQdOVum0Ko+UKhT+dd57a6FPklFz
4ija5Ka6O8+PL2oN15fSFbRsnc+2NOMnbix0YOmYtiMspuJyoV0spZ7xwr6NF4Nm6VlbYa+5Xd5+
qx+n4uvmqJENtEznxDrZnIYNOs8qLFN9aWsgwsiK4BY9T1xafhLMOEFf3dYPAfycU1Xanu6t0Wnl
FBjExwk40fCvvsESF1/WA1PjYiA6lHt3IKyn9UP9DqTbVKvyqJtC5nqssAvtYjSk0wifAK4EtwCg
s9p6smqvGneUezvDPwsNuSBga2+n+4rNXyQmq2FX0DpXHJPpc4ICnwZdwrNKKdFXtuo9rOT5ffnh
WH4GcSmUeqVJ9zLpbs/3sGfcZV1HH5kGt2jgA6S9+FI1COiHDMAfacgYwE+jGgS7Y3M4Pn/URa9W
+5q9T3gr226JPQYDXw1U9M+btvqy0QPXckiXe2r0ivXwIPppLZxBJkER2eZnZQHqHerbmtIVJyj5
rQ9ChVoDIQU9itNheTUZOkVrNG7g08DrCxAjhne+UfoPUwSuuimCRx16tbej+pg9jO7adxOAIrp8
sReTuntJJrt0XKQhGJBKJ8kxCJDawGDZXFyW8RqWItkrAfHcGikHpLh7AZTWgEN5jrWSrBDpqlPO
kYS6vsIPzK/dY7WzHNMPEvSBrUoaFtpa40HwK+QajlOzvx2odu9VWd1oC06js9z2ZxrZyFAp1dFV
Fx/9AK0iFUzV0ElFo+ToXXPu2PnW5I0bu2kfdHJudBEFdMxA1rtqEagJWxvgCGyUtbdOYKzW066T
B3va0EE6sUYBcoWyLj8D3FpL3JjejgDs+gdAhJ1D0NfqhKM7wbYunNJAZQUPN8b2cd8LIZN1qqbz
UcoWq1d746hK5Czjciree5Z1aPwFMqJxeuIC9WZmfDgeyNzAGFAcWxrmUE+/TpDAZNbvHtRa7Z6W
WcIX2euntiP71btuu3wj2LeSZOwfCNlyK8ClQDEf7xyqdspcKR2cyU1WNcXr+WxHy2HRO6lIoYbI
aJTT87Wv2Llc9BgHzwuHVa6/m/3rfAjiwBzNNdsxqRzMDa5Hp3y8wxQ4rgYlGXsZDSiHZp9LBlcF
NLgkbgLeEzBIVaVeye/jMFSZIXpIYvi67ao9bpuKoV2zsZ7+p0EcVhVgAhvlmDLqTYhJn7idKt1o
dP93W+F0MZ2WCWzyOazNCHnLwJq93faPpkozX5lX1duztrLbikpo6tFtCPVLm+XwN/g7KCg3D8lR
+mu9Bfg/1V9ufs3HBP15Kcc7W9Oga6EFxlA4a2CmICgaINUMFbYnmIDyzudpQMvOB8bXCxzs8Em8
robaaIB0NyUG3zePINQ29+ZRhbbxI7QqnzN0MlYWre36m+OxAc4+413vxN8XdCV0UAWh4FPe8ah8
03T+uGMgfIUvx4qkaDNa/j7j8+IEEnRGt2TyCqMNtIZ8N4zgnyyDV6lfLL7O5dhYrYZWRkPKgyX9
aoRGhYavdxv8ft9kY/HTunP5lQLNtJQXpGtC4LgkYJ5LYeGu0xpcv3Ua65KVUJlwG+JDThU0PEwu
LqTWwzLkzHZ/PGj051zRAIYB7IP7tiGtUMGFB6/XOohq53N2lZng3p/T1vahUn8ph4ZUyaTC1Q9a
norbjHTgqgh3F3ntx8eZ20uT495GZKnvIY0T69InwBFwCvm0WIw0EZS3f+WV3JsjRpRb6F2qINx6
iQaW5ljnwdlPZdp17CxqS6081PaQY0hn+4p/2Kx18O6uZ02GVWNeZrU2FuKh/rjUDPNv9jQ+3eyV
7ijnIN5Le/4G7TESCWrFcEgmrFanP8LpxRz+a6KxJ2UngUTZR5feUH27PqmgQ5lbxb/j0DrOWlzt
c0YOKc/82WOgGPB9V3gVD8iybftCNRyWiXOkkm1bCqBgaj7s/O3xFo8m8VjrF6VZjxFxCx0wPHlg
qpMKJJHQ0fMrNJefUDYNOgj8NqcXTG4I5y9tt0MsvPwX9d/U6Zb5YpzhECwInTa75V3X4if2APEx
v9/UOqfdx2bbvmEgbduIU4FiWc7KUnNWIf+ukvloNfztrO0Cp1nbB2JzYoqjrk52gfmOV87VKje6
qOfNFkNBvkPHI2Ta2kYRoBRhKmJnAdUih8++d/vc6li8UkBAdFVgowgXh/VqXW+Bw6ISMqddYFTr
yb6eYAsrGTcm2bYo9Xf8myTSBV6IEFXGVoJdrrRrzh3uuEQHcYkvG9fnCSnKL87N1vWegCwSurRN
KfSl8a6A/aoPHGPX453ZWNQ6dgr3vf77IjqdNLuNaRsTlfYymBT3hpJ3UKVFuraxjaBnXX2ZNQDS
P/79YQDGZJcYttv1qYS3QNGj1Uf+nFcYrfhwvQettG55VZfaXZOZFoEaY9wMjF5pGtIiIgNnmH5w
u65j26SCjHiLaFAo6DA5rY6xW8OF8jb2gl9/4xtli9fAfktgmoJqyqZzlp8VKQAAxg3UQWdzYJKf
nq2uABgoJqvax2PFeTQ41nNQ2Xn7XKbnBKbR0nocR3UT/8fCFEacMWyjXf3d2eGswckMZFPg4awM
hhYQdG3DYU2xCRixmLmqxZsnek9/6xlZFOix52R3lkA8gflhTZNDQKJB5zVwu7dKC5maRCWwNnEr
bDNiVBYv7IJ0lBD8ULm3O4/fzd7skQLQ2ST8cYiwV/h701l7fsuDkyjo54oWA5l7dr4Dzql//v8E
doOzcYbMSw2GIgM7TagfLFEBEUDsJA9bjElM0nqUomlWCMQ8v8nctMdP68/xE0H/tNn5UZxLJ/nx
dX9N1+fkuoyXzfisDHiNf1s2d1IC0iklt2nc3/63X6VzgNVrulC7Ga76ymJIMv5wZF4XjWTllwAx
r3UZJYnklbrGMvz/lP12Gexs3ydPfK+fulyLxJm0mr/gZaCxjUfvvHxN/h2+Gv3bSCx0yzWmFFY5
MRQFdeU6xcdJTzZze0thYbaXpDW1+EIR7TSloJISHaqdk32TnElWamR58bUxjUvzzqGRSHtKIHTr
5BJ4iQ1EMenNejmbSDM91l5AgNtrZY6SiucyQ1ZWjBj/m3u2dVL/d76rh+/r/5Zv5wdgORZVtVXv
bpXG2sdOL6Hfb9AeIjZ0FFbbkEKxVurNyGSDKps/2xMxkqqRbH9mf2TCbouRXSxNOpxd3FYliYk0
REDDAxBdu5zM4FPxY5l59sOWeuF9AWaf8sqf87e8B72s97gZUMxLgDioWlQjvofG0hold1lPcYSG
xI7YTT1n5V2IvzgOrfcKbywKERwGLXDmG0OneGlQdNQ7jLZt4D+b2gm1su6QwNnlCwKqLuPprPkO
BkTn1e4usmZABaqJR/LujECKMK9L/GT9tPqyXsvlh4Ij4jogM9cs6L74tKPT0UovuoRYI1yUTWyW
GeLG8l84XK31ZtDbsf0qgKW3oD4DGsqFc9ZvY/QJAgZakI4v36KM+vJ+cejx+DjZDe1KuKYqleMY
zpB7L36RK5tVnALdpU5EYqpt0prntw2N8OpQmmQrkwP/dNSMwrmK1f0gGOD6A0pKN1yLFle5lF0g
DQOc87RKwHcL9KxqdGMOvea2KzwxP6ZNpMMtvJFAQA7Xy8n5fX0ye6xHaToNzD0nv0Ot8QMcxkww
VkCvuHF8YUeSY+iGiKFRnBwh0zl51KrLIYU4v7+E3oyChGv1w5X5dFy9cbUd5H8BJaW+nSro89fL
f+fQ7vtrfunQltoce3WZMbIWjOAf419ref0gnSHX/2bbjlXZtHyvOWidRdg89ILbTkYBAn72h952
Ag/m7cvy3+ac8YqOzXfLxTsJQTA565mWk+m52SVesbF/LjyrcKBtdBCyVktfi6/SD20DMuO7fbrf
ZZbYpv4MJbmYcKLjOmXySZAltwnIRcV7XebCAfPmRJH9rHzUWsJ2/V+p4ur8klAltK/qhzaRBSbO
u8DmdBU9/avtCJCnV4KSsJzOrFV2mA0uq5fSjWMXNAtxAX5b7eWat9GurFOyibqKNMtRY9uDW60e
2hOEzRWGZVF8+LZsZIbMEeT8D/jdTadw7hCjOk/6pzP3Dv3BdtMy11LEtat1UP128KZaVRZiX8UL
PCSnwr2YMfy0lcnywS0veVcCEi/3VUSHgMjxK69eBcMcf06jxCjo7+TWhzufMDNWm/1GeM1WkLqG
2DOr01m3MekIsJzh9ufsizeqobrZ1YM9BnA8blvh8FhsO5z/HUBwudbhvITXglAVEoLttEi4WXQh
aIss63eWHlPlJysnyDargjgG17RNF2J9aR/2oQMcf5HPYMmW053GYZef3aTfOred3vLvViofqzUV
E6S/OhLrn8qH+SmtGvQxLJLoqCv6rcsIkSs6nIb1Vla8hX1yg+3UcFcULPtQuYYMFn8Y2lsaFhrR
N34bzn+CcLr5LNLTtF2TNcNjybngHOSgSaJ33CE0MvBANe/YdoyRFWuSMA+plEwrPWJQB1ySw7Qb
Nqi0kCcBkFefHV7Ln26ezbF9gr/Ip3AO8/7pR6mth93Y4WoZTH4KFDqr68GB9QNXW6hW6VXlNi9g
HEF1zRgbJQn36/WfneibbaXnJsVUggqXdSkOu4jFDYfRlcU99tgLttuAWG4cuaNk4KVTAjjH/sjM
pFkJ/sDim+sZCCsIJr45BiDlhopQIA4lhyWRi/fTMiWrNtfCs5LDccMxEurnGRQPHQ7dBmGCAvbF
uZsyzOff3NrfV/LVt+4n18fiNBUnHL95mpwYT+xzIfMKf72TNF2DoGx2gUhr2vtaPPYrW9AM6oD8
ciJtO+wjqDh9eco5PevqigOUlbmnrXg2o2tqdHRhA/eX/UnPtZQm8qWQzo99EtGj858tmCold6y2
wibH77jeMnm8VuP1tk5rxXZ1aocmPLlCOac1Q4169+Z/s3HHRq5Aa9GRYwEoaWv43ujBijASyxUG
hXuMF8Ahq1CyKMw7yqbXa3ZuUgrnbA9+nfqkS/0Q+qzJn2p7r7srT6HzfKrQyY0uqvERgFPcWwkt
zdgg/psHm0Om7b9La7uF5GleLTNffm8clN0udLWrXLsOz0WXe8/unihKuWnDUqmQZJEdvV9pSQoh
DOdAp5SfUlFZqaWlYpsUDdVW3k5hnW+q8fXY9UE8IrUqD+RCU3gNBQ2a6BsUNfeTzlrt1tLhGTR2
6vNjVCt1Pm7NpDrNL4oAhPZa4p68dUu5VKtRkEb9zcrl0HthvU5qzxaSNSjI5MWa1GVlsK7k+3WQ
KuPSkvgmu3O4pHQUHflXzRvJ0uweWj9+dq6krLoYQcBYu3R4zdBG/RaW6RcRc6c7lTx6f6dLcPOn
ipX4mPt4Au/JoROh1toOCDFRadvzZOfvkk6/3IjNiJEvBvX3iEtLspz3/Fsl+efMOd/6tR9NzSbh
NKA83+zhcXDkOeKSDtXmO+O7yHjITRaB8rtlVq2l5K1N5Q0H6xQvS51wLBTbkxMKaVQvKCMl4MVj
LHDx2xXoy3pTNbmtRtIh09u9Dec+bSaxW51rfcugIceHlF67lMOP423xZQu6c/4flOpWExEUDh9d
nuBqBJ3MEBAc2udvA1yDnSsmpm71m3hC/S/ggeWwu7NXnvwyoLuPkHiZcjn5zyXmASE1zTl/hCJu
c9kKY+U8k5CxtIp9dfAQhn7thsvJMKwxkvA+uUx2N65PZesyY2fvzA+ZJMn50N79JutS284VrjRo
MqmXaxu/yfeHDK0NzGreTFRhr63cTKlfsijFadjU42P392n3ZCn6hazS3lKqdK1/jrDp3DYTC/U6
Tfc3GYQ/11gM0PLAzEFa+xiT1bokh1ncpAW9Tg+lzhQz+divgyLt8Fa/V19nPKxmNCPwLFncurS5
DdZMvZgUcZ1V8gRXcKnXWC/2ayXBYPBf1ksGoSqDJdOP/fdxeedAhEei0nXICmtN3R2WK8WZfvHw
dMWjgWaigL1Jaf3Z1aaCdQGlLU7xqbJ5K9naY7MkJEaO3TBylXxXScJC3qRWtEm392ROxkBGhZR3
wbZZW1D9DMThxoLkGgzQdALBlsO/Pi8nWaWcV5vtBsnMCwJbe2/z1tJDpfvbmNHp7TLcrf8WTPcB
Puoy0x5AL8dcEa+1yZ0LZsESEfTJoPCvfv+srl1B88tOLrmjAns1OkB2rNGEBPfiKaMlCNWZl/26
mPxV2zPKxOwMr+NJJxr1h0loaXP+5qdPodAg51VCZvmpkuvuwMpaEzaZAdifHwCe6pZdYD4mxclo
ek320MFuUW5G14V8enhmB2TOHJBiaOkCfTBA9pwuSrzEaoIvElKLUkBkP+qJIJcKFi6qB/PRBKUd
A7rBEETz3ln7xEWRM7mEQS+rowNlV+Pt3x05LCazZNzKKYOVV1ntIxgvwEhcHDWCWW7cTSsACfNf
pqc1sLUn+lgGPM7qjb6ZuxcCrS4jjWi2rImyNcPGkT3Muvwirenk3Hi6Iec27QQprwepJ59SZ8j3
cX0VX5ph7A+72OGi88a4pdWC0XU6skUQCnIUdOA4yBS8bBQ7d9///xOJiCqztvVMD6wx+9t+pvy4
oqlKqiKimP2LNlOd0/y1PMM9S7/RnGv64aHtRKca91tPbV8W3yovFx9La5WM5P9frdKZnkq1iDdt
io/7oLlaszMqWbWhNIZDhZ1AcFvjHlm2YiJc4Yg4/7kYlWevD+59JQwRRfJtx+O4lyLdTWdBeDtP
gMLY+pQEh5/UrwVE70O8uemETIb+Ps1obQsd20ZdAtCQaPx3u3Rc9wCzr1fRPhUQFmvhBdYfCRCW
03XkMBsfXBkL1UJmcsTXv0/c/PotW9RTm9jBt112nF3YzobEsrB4LLELsD/Bp1EYvy7FyK3M6CSQ
8LiW00rGt+XcUE27Dfhip2lnv/8IbhXncZeViQSdhXJasf7WOvNKb8Zv27Yr5R7aoefiG3PRSiIw
3C8BnRPHRBueUrNn+FF9NnyNW/Z7CP4K6yJ6Ga8y+3D1tX/QHsN+nd+61kRZd48fPg9HgScmP7Tr
YnfLerMmKDwiId8vl6k8mEw00O8tN4n1eq7xZUM6OtlN3sXvdiuHwyjrpFirPTaE9t72FybV9T13
xk2frnX85VgO0wOOVSlVHEzSOTjsfijmOVB/aCW3Ab/F/pLO4CeKC+xIDjGZPP5ua9uXyVR02Oqd
Nfzt7YuvIf12aRfrOU6enKDcmxJB8YIYG6bgcG82T9s+Ba5Ftpn0m9UPlSDeuIkA1voV7Jsr7r0c
pXq0DH9AL+Bjn9t7wS2hEpGzMiHY+Orf6gs00kWrBxTknmKmyPyixNOAbsklarnrKhqSuetubfqz
J+iiYkVsor/rcws9DXnaFl0rIlghmYqT3Axt5GiPSKcCrEsyXu/luev4mqySel3t7lcELQyjR1yT
5+i5EdGSpMhUviNS1hSzWRAyjQSPTyHHolymyCT0P1KReDcfYik7HzSLgDJARH3QKPeMKdPHeAjZ
5OzG88zswKmJdal/ioDnWW3Tm4xYtdmXZpAizlpIMFiH/yPqvpra2JouAP8iVSmHWwMKMxoFhMBw
Qxmbo5yzfv33NO/FV+eUjUFIM3v27rB69Wqwjb5isL9nZFwnAUVh/uz05GwUdg+35lSk9IP5kQnP
LTqwRwMJGqun1ZSQRb6zyApq/QrxGUBQQnz4500CP6y9OXozw0C3lBbQmn4Bl5rBFVsbsqcJpy0u
HeRajeTESwfAtfi9HVY13RMLTUmTd4rNSksH/EPjSfZClr36KKaLFzrJoCipFc9ZbzMpilBAZ81p
62SDCYex2oJveQ1Ak15/7pGLv0mTambcM7QxoP1HeTIsk1PjQej00ScxhaLG3YstLpE2zdszo29u
zdJQ+29XwDb7bbXKKROwIJV/zZS8ardk2WYEqTEZMPrHgByIpyaBCJK6QkIe02HlI33B0MJvJKT2
uK5JxR1ZnMeFv2XeWcg+NjDUPVf9cqAVitIi4YwxCLnFd58qUIoEZD8wS1LNA7bMQy9ZvUfPmvRS
lJZkscpcl18HDRzrZkGAlH9iHxnTUyXCneq0K+isXH+VuEDIWQPO2fIjAfTn7bVYHitqrK/vFlAW
DRsvfdfbn3p4/jQSuzJEDyodxuq6aLHGt0qn+qZlXyFPMUrBgwURJXGO9br5vzJHj39ZatX+OEgQ
q8jwJ53aNARxnRhykaIO0eAK/E9hvjK0vVYXhS9xDoMGCPcq0egOT1ABqfrk1IR8NTCdKpQ6zrFZ
+c5T1gCeazz/u0+EibKX1bVZ+gPWEdra1nY9QusUM1RW2GUBWEkRDR9hb+BIc43nlhNt8EKPIkHj
T+nWNn2ZeCfTuQ3ykiV18hzJRqnJI5jc8qLNIwov14iVDv+M0+VmlQaKLb6Y+4/MWLgqtaCQc34I
21t/Ln+27HZn0uZgPYvJXbaKLb0Na8vs2q+Mho1AdZVYiSZKL4Q/VZtBurs/uZFztVmQi5ncavLJ
/Yl/9vnupw6CgwosW468IP7w2ZK+GNq0kTbvH53NzaRVmD7sdQotH3LZAZdR5UpfEW5q+fGcALcT
vpX+p20JQQr8Yhoyx8JlC8kHTkHnnpSI/TMONdlTHyu2V9pZNdpcqOjS2buSpleZEBSjETMWVZqJ
j+LM2/HFyu1OT/VGO5cs5B4l8cxRKrqN0KbYjaJre92rNiD4DxaJ+IiLLGq+8ckuSil4OzSpR6Yl
IZDieUmhIzar7f9xd3KF643lVfBLDMlguwTIRXuXYskxEjzZktdYklIFp6EzNYGh+HihaLOEP/xa
v6qXyfcPg8gsRIFEuP+Oq58tQCmc7dh044UtJRRN/A8GS4nVV78240X2iWsZhGhBAyhRiuaUcEbK
gardp9yjaCXwlJvTKFpuea62nnDW5ikpxvLMnxE2WE7Ip5jFEzguU3DMpq/KD5Rm/UFlUFy/4dg6
U1ZzkW8yKLPqk1xrX3/crT5kmqCLtbyZh1fEy3/dpzCCxGZQD2fbFG3P08xkltoO53ud1wUeQaNa
0OLvuSXgMa6l2J2MFq8Tk9Z+zf40oAadOYNF3Qet5YtBrVYzzgIYp0qAbAQvdj5IM+Jh3OHWioiA
RCiag2MeRV8x8GOnnw/cDmXbG1pndnjuwczbD3ttc4kGYiGn2bFGPIVn0Ard9z01KYbkqByI6cB4
xCA4XZ6QH4ZvcC4YxSO5I56aFF4FY3Ko+Jdtd371x/xZezYT3r1pRnydP9f/rl7wiZe9+aHJNC+b
097GBKP+NZ9tzBhadZkGu237um4vxo1eq9opGUO03j1s8/1b92DaSOrNjdI6Ljun41DsF9exZvcx
oJJq23rnFUXvqqYdZWII+q7Cu8U4D52pjQcq5Q7488x4NWjNtJDtneqXcAzvfKCmS3p1iZ9MBqeu
G+vN5VFI2YivOnB1u5yw1POKPJou24KbeVvXZKHNahUNXpk+znu14fuPn85luaFTz0o0Ej9WP+/J
/69+cylfNO6k9jgbhMNFZCjCqtsrsrl9ZnQf2s3xGBa/Tx37H3oSnoUWmIbjoT2d72Iz3l/jCMW5
k2s677K+qmspu0z2+APcPbm0ykpqTYlib/3srV6YxOrpofx7T8rraLGtq47ot3l/NdwN5/1CuovR
Ua9xWT5UpLjtSQE3+uumMII2+V7DMYoxO3mAyP7H0BITqrCu5tn8u4KeRPdaj0u1PU2rba7EGB2o
WW/6PO3VR/l+6TnXC8pdtn0t3DXUWrgh6bqvndHaxa6wA0+7tjFvbd2DBhqB0qymAjTzeYfbhIJ5
6fH+cc9EGNho84x+nq3ysINLKMpmRYqa/FPr3rn8mVPHfpkOZr3G6JJvrTRvqbAmFEW7Gw1cl0pS
6lzRSt+rm4SS1ewWNOIgrYxr76dNW2nmmuBbfX6mGETVZ0pvWRF37bva29HwHVEQMcg1246pPdJQ
U/9e9CdA/m/FHgSn5TCfLofna4cFXSya9bYaCayaQAmTaRTkGFkuuU5DZ8C4quKhJVX78c2N71Bd
pz6T90voLk3Nehzq63nI3t06MD9PeQNKndYeq326QcvepdPYdTfyLjjsJNWBlUs+24zgIA9gb29V
o7Ny5/Z7aZJKvS1Qq9pSixfbEqry+imn6c236eKlPpLQziPhbwym505hMOndu5fehRGSig3L2Sqt
DUgbppMRTZ3S4JBOh1Qn3L1BX/Gc0OSvJl7BiMA7iOZd7SLPjUpWH2AJtjEzstpQbGicOjbwLRSD
eXETimIYYS7+Siaj8vO0m697cJNe+fk4106Ra5f6m9dZzxU8fz5bYlI513o3uM+Lp9o7e4wzTWV9
MBkJN/v13qn2qzKY0pWTWbjbWR8Derj5c+3eOej+6fbrkpyScuMx13WDwGml6ZdVb9W7dreDVfuU
TT62NBhHm+G9u+ltRbm7hzrScXIqKLUpVD6QyxrOqDRRBv4ZZVXOFpuk8m+2SS77dDLrkyYKnern
z2mTjvXq/pg/pMdzqKKh8xlhnZ1UfBEnTIujzfzD/ECFmg6p/n7kvxDqEBY/e/WeMu4pbTcG1VOv
cOrnV9ldyWidKaFKxiba/MB5qJbKeqjqTPk3DRtbkcXoH7N9FsadHhd6Ike9Gck6d/UYaO5QJsVU
AZCXISgw7Zj8+1chjJ/bKdC31YiK1ZZP2dQTTBYUy/56iCtWbZOdYFraEvpyau+SYqpGjan6RYS6
EgQbMmM0Cwtj23wPGUYSTiLz3HRMp1n0F6PLpuNHxXRWa7HYCo/IWeYesHdQY9XOZDOqy4SkbYmC
D+KNIs9+me5LkREye6K/ryldCYXrOuVJNFMXoD9q1ybwQuQk4+QVjve3oRfzAnW3CmCQUar4QSZU
F1UjBXX+NNhAb415V5+S3arw1r1W26u+lTCsYKx1IVNtZ3l+3uLWOWecncK74erV9sQxKH8ViVJK
KxW0SINj9OURKbnN3ZM7D0baR/GrGPWto9Oej9qraYPD5dC6b0bVVAq96GMBKN4jcG+7OidKKVLR
qo8NlK8lgmdxOc91qCeoNofRAxtEIDIEJMushytOd81DXyLhcbC3Vo61iLOYo0UZvg5bBlFvWA7a
oEhBZsN8GzQYpluNpDHMIX7AtpuciIwAnHq0fRSqVIVnNCfPGdRnPUt2/QXSwBuPeqaoQxwpj17Z
3jhw7ggM33d/X9Tcim/KR/J9RYBYi5obs/eO5v+RF6o/CiSLTvo+4QE1UBn2ku+ue3UzQrW33ZO5
yDSxdLjk5RCCPmu0cP329z47G5yxVIf+FRe4GMnwZO9r1cNsOTbDxMbfVDR4UYiIjGj1XshinuVs
ENMdz6/yxyeItVxcBqmUfujn306Trqqm2OdtbiPpD6nqaamm8iVbWrIjOl7JGl0UE1kzPY2ZhI93
CwJ/s8xMpWqfYWyten9hSuOf/Z/NS8OtFbsSw6MY6d/N9MaGIZaLl+LfO3KCgL5OoIUKRRwiouWQ
hdxg19THd3pw4/EMNx3bWJUwvvh77vXwy2DR+oSIQ9MPC7pS9cIxmNvVWkrbfInod+vc/6wGn/W2
C+Otn5c9sUrE7M/bnkBZFDrvFQuP095ksGiMG61Ld9qrDnaITMrTQ7JSaam3TGcv12jpW3RdJfqe
XeFQKTrZ9+denZzGp6uI+MPHZYXsQHWigaspEtltO+shlCM21/1DFSniGavnYmJyidUXnxRFhhFJ
CQbFAzzby7H+eOpue6uXHYdFp+4o3Fvtsjw1gktKY/Btile+6W7Gq+9lLSnqITIZcFgfTMz1OyeG
DQKDNSCms675v9MeXKD+e19KhNDAr16jrWWa4daRS/RVo9fmrXRNMLCgUOxQPo05RMoos5Pn7oht
k/k8k68LyeWJEUkuRVrAXKK4pjlUn4wkeIFITsF/YLOIzYQ5t6TCF5HHhBJhiHzMh5gDCGgG6E26
qxFTdv5eXzvnGMRgMbdJfvLK5K5WL1A+YXYqZT3pOaSk1VxevnK771wtVVzQ1pk7doulLoB4kcu2
B0lzrd3QeVdoTRQnj+Z2eiIUvT+/tRbqxSOBrptwh/3TK8k+8Z8OabTvkN1CTy4/bk2U6S3HHM82
C0fJHgTdE2owa6/+wthBQw6l0ARLN2/O4ql7OravLeshlUTT9aBrxda60BEWm4ukuMUHeRdsJMgI
AmfRDv6JWX0dycfi0Y+oQ9HhfETr+x/HDf2E+RbTwt2BDdeOwp72vH+nU0zaVYGq3H6xSnLRnXTU
jDoKus3d35yocd4vdnDBplXxBV3V7i5tMHIia5M/F4nuqVudOn+yDVsyyXZZIZ0NC+lkWOpdnTxz
/AL7UB7sSNAjFaCF3Ln/rpUepgO51eG1nhVFOaGIlYohqs/RTkB2nuorNWrDjwqd+sEEXTLq/Wp/
XW5N/URoE4+CADeZXi7lRdq6eGFr5gwxe4OZsOIrcgbgGCpsYdnTIQtZG+S659+XYrLUTKt+lG9e
u6Xfjf66e/mv0b/q/RyYfNHJZzn1M1Ws93v32t38mb7Us+qwOsmqx+50cFg9bvePm0WyQrVT3+mf
ktnrvb+bPqwL3WPzrgqRVrNGty5Dbec0erTv+XSvxc6kAfP9nkwGey65kHUhpRIfm2maaY+pDGrv
4viKYsD4TBh53RHcf/aI5tcG2je22ear8l56L/caCHFdusIvqKr4ThMS0L3ae65tw6E5zMe7dNpt
tFfEjlcy9tYq9W5WQaBHVNhPNlSIBWl0klONthMRWK291GyqLej5c1jpC7Gm3Wp22T/UuiUWvr17
y3VN/qbiWOyVtQbdHv29Iattuxd7824JLtjPtYvPJNsrMVLp2q3EreS6nuWRXjug7lMtpTsfi6N0
jny6r42Zij3BWcWJyk76f0i8mNBBZp/U4uXts7fWjTVlKhwhSHI2NUP3jQTjdmxaCdeD6EqZOlyg
5G0k/NsAGk/izoh4cgOtdlQQgcPDXTDv10PbP4LwTWeqIew9BJgdO+0dffKmYgT4GjVr/80QvWM2
ElOivD8G8a+H43rTNC2xtsPoTfJpMYVbosXtbppVzDVE7R0h1UDjZzqSfkH1lgk+2LmFQ39tiTzC
XPfL6eHQ4kzLbePpP3GLrxL+vB4o6FJaP7yV+fWwftfW7C+rJcwTm8PD46MGAFbvY3yT9GTxW/SG
HQTzFYZ8ppGEcwy7pthhvJwJ8ISOqEmhXo8nXU7d4346ooTvOIBFN6NTjMqS80ZPQ9zr8fBdK+yU
P4Vq2Fj7CUBSdjZrKRQuzimSljdDnLtRB5+NSuVE9XhX/lrN9Hxg5Zda91oPMFeI6Z7TFj1VaNaZ
7MP5T1HneW37iwTA/YH+gx40YfPvKVh8rnrSrD1O2E5EBQFI95brS67XxWydN5ZwZpj3rxvyxukJ
yGcWuoKDUlcNswC37LeSq6u9HB7l98rhpfvTRS/+iVxa53BLA9xJlMjrs+fLDE2xX5y0KL+Z0V39
NI3maTF9uiKvLpsYK0XaRH76Ur2OptOsvsuWve0d6/I6momXq40/xWMy9Y2qKZ6TU+u6bzayzeHp
MiGqme0LSWmpgPBwIv2EAnDqGm9UmgxPhQEohuqcaoNIo7B6rP/d5fr5woCTPz57Ui3tZkEvVxMx
hIb2tLQswyzXJigJPtJkXekYkvXm0sMOmTf7HyU6FMY1/lg73uSWbOb9klBDc+zX3BQVCrGQY5rK
PcMddTLOyp3h6UvmiO67+cq9S9Wec7Unk102Bu6YkcPovBffroPl+PC1Hdf+3d5k47s3Xa/vi/6G
r9uOS51J3+wLqZERy736cx1BZyQDXNKjdwVLDJFQi57qsnrWMnTU3cVsrDJHUsfRfLgdX0merrLZ
vRsNPlCIPgHPeresuTJxdq48Y1mU47gq/22TYxj11ECSyGtg1myXEchtu7y9qGc7KYUjRAZ2/6dO
qf2eqSFDXVoh2K6CIaiQ6Hx6B8VPkRH5eEdtt458t5GcF53rn1PMn7p1FXwvfXxembmyyZhTjdoJ
8GfTmQMRHjQu8pQ8s5nvo/UQmKdeoiARJSfXuupHOjRrE4b+cTr8esTmm1EIaZrRWWmLc2ibO8X3
SJHKzEbgQ6FaFMFv3dJMr+aT0RLf9UO4X+KhT4h5243uMZa08i3enHaAztU3pzzbDndQn8Uo33UU
9s+wJx30MW0W66cOsAE39RmJ88c+UXqgIVeVOSisKwf7APxS5L2RaHK4nSUqbth318g42tMVCyk7
1X6wlsPdOlI+VbVEFuS9rlJGRoLVcnVhY8opq0Pf8fauyBDxFVYOLMSoZq2m1yb0C/ayG6z+Orzb
GoFhvyN4ZtcimoUV+Ur5pc4j+SItZIHIfEoWQ1Tew2+X06Woey3jO2axHVCmI+2K5Mpo8URnv9uy
sG5JVrmMGjTSED5TQzHtmE3+Wv7Iq5vg3mX7Tm6XgEFMKl22q+1i954pG7Bl1OxusoJzT2EkcDMJ
a76B911GVupIt4JLoPB4BKtt/tUmYpkLCc3m6t3UMb9Xf7OBWKF6CuA7EcV+KMJGVUZQaREHCIsk
O0OBy11o3M/05hxoHsGgu65JGDmTj3qz/CkrxK8Vw6E8a3RsyTuK3cPpqSTLMDylVSi1mGGDtYUR
8v3u5P3WmZZah3/7RNYJCZXSNiHbmCT56lPVQ9p5SOEf5jACg0DrQmmZkVrPcvKGf36ctXGij8Xf
uz7aZGwvya14O90OdVzJ/AqXTC8Jl6FEpTMvik8jmvmjxWjVx5uVK2OLomeT3IU8kKNYEMtY8cQG
rKA+O/SQX98wBDHDp90OJXxY1RJVp1u+GLNK4+la2rFJvuK09fdR5s8SHLR4fmzYjA/CtB/r7/LX
ZjkVzG7Hu+t/hnjtRvm3s95kz1zd+NRfRqIW1aoorKfTW6L1fJ6xnhu04fF5fODLkLxhgjNlvdAi
7yggnFtAEwesQHnBI+A+ET8BBGr2WaBXpWbjOwDr0hPHb4H7s25pCCmnaBJY3vI5d3mUXU1TKSu6
x+LSwuLbySk9yugZQfCoLzNNK7F3UdCkLH31mkuYufJ4bcLxpxy9ZL0sMqtQS4w3kedroM6iKzVD
YTYLZNOJkRTOYQbNwVN2abZ9/3pvRdn+Jz+sRkxjJQI22Y6Lgk3g1RlcaNoZgMOF7DN0YJPhp+3D
5xDkK1e3gOmZVlm1vRGSbJNNP0Bx3xy51rlWgF2TdStvWWKcDehFIPyrOpnhw0qmczNCT932oBlT
+W/6tGu0i4q6uxe0qM/KNw74eZns/ilfHie/dyxjLlETgkYcKv9q93552VxXmtvi8Fxprhb0pUov
51P3/qRNgJpcl4/O1R7X20FjnZaOz7RpTHHPk0CM8iDa5JOmH5jG9E7E+6ngBVtFAjSsTn3XOf53
rTRve2jQk7x7VW8VNIIJAXBltWd+aox8un9SnHj43DfXkt89+5Be0HuDFqQVJ0p+dWu7xbnmEM9a
JZ4m/9aafe4Pd8n9A47n6q/30vsrTgUNXCFnOq9m5kmyOOXBdN/ZHn5Xrx/ygnKxf89ddZg4IfRt
Zofrr/W4umyYvfRyJkuh4AuaWmU1/fuQmU+Irdh4p20j9Kf/25aaa2FYUV5erhBJPrbLZOxr0LPt
etHcFs7N5UncL/0tlj7K1Mn1V5/IEyC+L8fToU75j0l/JRLGoy/Vu+qYxYOpMIrFmx3KycNFO/8x
5iQN1+OyFklCzkMHSwQie8xHt9rGkVQgBpA5PR3fW/VNNTL/EYIsxcpsithLZdtI4Q4X2xbecBET
pI4A4qbKXudKb05hLXOw9a1fGYKjHc+DSlzKb/xnAPJxTG7h5/+H1yfHYSiibBPoFzgmxiiZLpIu
lJ3mqmPr5yVvsBzyFR4FyxZwIwyE5WsAiQbnFlYV0mC+e5LrsPCbASrEfpWom9xS+MXx9aQYJjXK
mUAfGPxgU3nSBqXqdK+mDZXx7eu1mKiXqZ7Me9s/R0qz6qMdDjIl8COKmGK9R8U93Mc0RVCie7pt
rdY8BcMRMf+5xZuUWYt9Mqm1oAvm7v4RoM6fJfGbl/WzropG3s2cykQBF2gMmKvquynD4kTtBmcF
hmIX95Rc4Uobe5ibFE/x/uGw3Tq3Dje7a64+ccXb11cFHPnUzFG99m4d0WGK1SL4kjUg4SyHxTfy
w/LFtbles/781G9o04MIPexSyMLclntsvBSfy71DsS0V1yrxhgqryC9f3Bvho2D7XOg0ujLZ2ybZ
FtLK/OmunDDry0blglEJkNEJYcWCNsB1muxNuHFQdqtsbZzcetG7vOmXvt4B4MIfkB+oHNLJlg8X
I/C1heN1p4lJS6qlUfGIMDGix2huFB+p9BRQO1pcfhhiMNf8eTWAuU1hEdwomSlG8dYNDdqpqAJ7
guXSjJGg/wVhrVmDYcTjKQZFYdur/zbBDXl9knoTiOMhP5g/Y3jz0Imh3WJvYYGtbXhwMAvP2VLU
BnJS9BVg2OGT/vmaKE9Jj7NJFYWB4FFWqsl+L2SpBo7icYrUH+I0I/G3aU+64m9BLhD3MedhgQ99
5eREHxGOtw0b9c2izVOMPaOJuKc4uu9hOAdkb6tXYUNSyHpbtLnP5iYUlvRfwdBzKWDTCgrE50Ol
jtlUhk8YBEnoZ0yDjMDTsAXE8tGfTR9bJ10PtiCi35iQFX+DFz5T5ZLi7u2ijNC6yKGmDrI+cTh7
uvzwdKcNQp/rD00qq5G2/0BUr5A0YDgAl61sl/6cmGCWMr6pwB1O8Dv0k+cqRxp+sKz6rj5y95/6
ndR7ntC/S0k3FCnoxeqmrOOHzlpFZKg2cM9qR6p0/NV4jcGx2jMNsDWz969/Vf4UvmvfWF+moqM2
fp8/RNtsg8BC8UWwfgrfqkONDJISAlUVtSwa74axxzQ3qVMunZXGsemAAz8bT2H0CCIoRePgr7xs
6PbGsIXVC9D7zMDSURoj/2yz4/gINPBTMxjjIqFseOY4f+L4sv5TbTBfMRhB/FROf6zoSqsbNy/d
UChPVD6g7+HoiaYqWRiBLMCud7djQk2sMiwBJx7sPs5/OQnLS7b99laGcuTitUteHbykzJCpGCVA
A/zK7UdUtIVEkPF0Ro2XGq2wvk7qOxDszWgvy/hpZLwLA5ZehKGQi0fAOq/61g497OrEaJq7Rrig
C/3BU/1hmwgPFqYCQE5MOquzo5rhPKB7K0K5lQyo3CagHPhgZfUIiIfKYYHVGXSwDJRroNAGiMt1
Jod0ZxyXci/JE55rtBpNqq392IqwCVvLoAiyQNV643L24+rXon/9XnlGLnakQRkExEWNOSNhJp0w
sY6LF/BpzOby9BAr7okavTv9nVHuZwaAJyUbbE4GxuMM56gAMHU6vgMI3GQUtWVOugeU8pHnyDUL
HuQ8W4zUjRciuchjzt/y9XQ/jvvlSelmCNIkqUAewG3qeJc9kIejaWhr92y+gNDWn9Xrq4Vm6xRY
TB5bKqNclewepGy4HbO/Dtj3Z88vZBbTNyV7TNk+eCsRWy5+y4AD7FJGTCJUcykYQxEWCih/idnV
nuhVZyqXP+53PsQ6GQrGEFP4AbBHXHzkgrwnUujxwVrAOuhj8vrRFxuGmPuwC+FTCGbelrc2xe5q
FZwtW19BSheiQ2nIIpMYK2Zx+8vxbCSCstuY7AN2oUUlNPPZAyKMBA0i2/j1APY9I0W/utwjKSvn
uI0elpxSTBPWG+Ct6HKYvwwitfBE2YOibEbBZbuh4fBkNYI9mxbZdRMisIYDzxcq/JxsKjSpRwc4
NytPl45UE8qtYeWHBtqaylHliOGfF9cm7J3OPyEgZZ8oz9e/IgRn1bddeIwnRuzG3IqBlXEdnvZn
j8RYqdyDoljKUwf9F+kmWFmRtNJcsS/lRl9+xYXoqdfHRf8kW9y7YnG7JRktE1nWLrA4T+HHw0gh
gtIjJ4Xt/8XKhFniSpMs8ZvKoWaGqasMcmaT/CIDcUirxs+Zn0zLI3TLapoMnjzv9VirrW80ZEB7
OPgzZTY1QQpX2l/7/tizJOymA4oODCh4s4LItAoGpW/PtgRiuXVKuOvo3XihzeWuexzPh064eWls
07Vt96n8DYuSt0hL7NPhVd3XJuC9izFf2t/V2Tuju+CwncYd48+CumWGMoOL+guUUI4Wy/3YE1xL
94sp/4p/gSwenQx72w94a7Up/OktaAeDYyhFmn74NsRorJmpwL9FC2K2qljXlVkeYKVR+a1Osobf
KYReUpykKVcyJpAgGnbjk/6egMF4StnE9ouwlseMRelrDY3BPd+NRW8/LtN1ocUVH5BPT/euDGm4
V5nF2f2hImNIzRLgw6mebD9OoyUbOavz4aqCnev6a/lBXsgbW/tJn1zYxAyjBPjlFqLbUZdkVaZ5
HjuD64/j1Wo6DDswjXasPosgPXdemVWJtEr2NyRZR+ZmZD7jJY7PiAZHTOQEtROGsM2QvDnKYvQ6
Qj8mm2Bd86Hso9aeBwE4n4tLCxkupqInASkIDbeg/sNDCFrt6tIDLdcxG90xtuPtMsBuY2/yGJWB
eDGyJr1qipEDyArZxGULde/Q3y6ICzhOUQrX+qgdmS2D/4CFOJyj48124ROacumY0IH6E9Xieqpp
zcxwWwChFJOggIa+bJX+NF6ZsPhHlMegKNP8g1KTkqO4zMnHHLx1yvqkiE9qzCkBZqbrx4BCzkN5
uWB+3Sx2tdEE/ofBxGsNdBEcBkoDO0lYrbU3+qldKDXhQwLEGdnvc1KePV17V6olqdfojHohxv0Z
P2NusKpK4rd18xZI3hbSuFlzZbudO5N8OLMORYiMgLls4/CLyk4i1yA8HZLF66r+sPiTW5r5Pli/
XPGEXNYmbRQed/+VtW9kp1mn1F9e0lLhV16zQ1LOqtm81jmjLibL33cU4PLXKTnXWvf+ZajUNOvM
SCQXNUIl57Vq3L9bgwrX43XdbZw6tOSUG8/BhLmcvgvH/gpdUUmlpwxzqKnDP4RgnBZUSiCdxsvn
cxB5Ck+0RIuGE5c667Gh6zSsjOj8cQcxChCj/VGYdEjnwbHqG95VuybErgiGbch8HYg+9hRCPp+9
iHwfPWxiyLTK1w/A9GeSYUtRop8LN2/dCH9/VLlKzuPXBE3FRFeKgm0yIaIZezW4krKMc9PsL3QE
FIF9xpNIY0RRAkDBrrRApEUy9IlewI0oC4Vz+Oonyalnxk8TgHrzzmhTsd6RR7ugaJ1geYveJv88
qwFHe2S4pL/UdlSSKqaytAlCLf6fwSM+XyJPr/lyZomVdKIFq7u3OSTBwJe7yWdPy2xXsCx3U+95
z8MDcDvCguny1TnV2q412/k7j2ktAHrONVPqmbT1EP9KRixyAYqNRFiqQhzBiVds74ewTnHPx25U
MQC0osLPTNmUfS3qOEXiwisAK8pXYd2oOnJSUSasL7LN26LwtErLz/McxOHX0dDYtEIgMPeySQ0M
rqwhezHksfxcea+9q7GWsDlPA49ffVAdUcuEFIFvU6ZTDMgN5t8ef+XdF2Nt+KLx+eK1senKIdxv
QHR304uIaO3GE/YXVlBZ9Or8tHXIgUaZu1yIW+4wOY7fhetLGeCt2BFZlEGttxiMyWb+TAad6oTX
08021qsZabKo4KtZ/bgY3ti8u7OxdYroD7rDVc8BYRjnw/oXOa7lx/57JbrmHLwuNg+lj/zb53J4
IrcWhpNRn0//86V7nH5cvjgDcnMjkr/fE/p6Pugb3aX6xV2Du0QbDNxPnf6mM6gZCMdUutfRtq6B
F9YeePGliR8VjN3SWCyGEPKXv9YrQZo/+v9UokU0cK/e4bNznaBZY2N30EL0JK6JJUMnuto/a/cn
fo7A5Vfo6oF+zHMlrDGSg3kOULgfMZ6K4rGJT2rVSv3nJ4pjfYyDRu1pJwuQfuZ+/Sfjk9KsRsdK
b0nOQ/apulMwjzyXnkwK/EKEqndPt3+WpJhKI8TE8Rz2GSCXu6bSJsNzMv9HI+ISPYHAdHlBW01Y
t0sqpyjaQHL8KTkfeQsoJQYmIUbCO18LjGg9yNDIUe2c8c8Q3F0Q6B3F2cgBgndtpf6rEYUiPRLm
GaZb2cw0KWm/CfrV8kPMfk/oBCxOWv+TvQgk4200ZPw4nAYpkHGhlF6zXe5lD3BCbFNpXY2AqQEs
bbCJzrf36a1dm+FlClGxgQhLoJr8xEFJTZ+QfLjnyGxVyC7k/EibMnb13vki9au945HWaKwOlwJM
fMRvSnKRO8Te6cMqBAqkDIQDqs6BgO0zbroqXPiwL3V1RGjOawO/b8klcrteaW6WbfFgeKKnQFhW
ggGyS6cfdJYa2JyKaZVNVygmY/Egio0mx9SXwJ7Hgg2aB5o9G93brXv6+uxJyreTH0m8y2poPPei
nlyBMln9TfNKOS1F9YzdsK6bbrmXw1Eqdcq9T8M+puRMEnkuvUqigRXkyIfjtymG81sCeXQK9GSR
9bNJCv53G6YmGCoo8REpiZPYZmZrMRLAb9X5hLYRd8lDZKBRFlNLXn/UvxwUig9MuOeXnshPZJGR
XIPc9ZMS6wO8g57PLdEHbq5TdP8+Dmuvu1E9Leg1z79Uv1QqqmWBp82DLLR4Wn7f3panx+l4PnZ+
t1llEIKM7/xJ7t05AbYEcTPYHntzqIMoV7i3ALNoTOKhRe8muyffIfjqi5QR0qXbJYDTgjrHUDZD
jRUDUPAZsvvCpPKXawaKxrnwNQGLQysS6oM8xlNBB6Om4bSOmRyq39GQL2tR2QHCwel0xOryqjc6
jaRi7Mpa/R5iGF/29GMXSsnkGI3Jpy7QV4eKlL2SFeapfXKeD0rvzixxMsyNSBM/q9lGCK0tiwpu
AsRXDs2/jItdvulw7Jzp6MYbENKo/iofnwqvFfQ00k6xTUTcQvdtDI2vDDhSFRUqd9CLBmUQnTRX
Uevpk7pINK9Ujy+SodK33uX6hihM53NBIOVxXkunz599PV/Tx/0r7uLk+LSZPhUQaApZ+Tfq0PnP
4t8e20zp64eCMHvc91Tu7x8iSeU9Qf+aY9pAGafdyeWxpsVCV1uxk+/tkNKuXbDZutYVfGzk22eT
q4FlFpcopQC6joJ7S4g0sj4SGP6CJLWA4EyJ7vYa1E9a5/SjKOnRhNvsW/VKy/amfuimQw+XYyMJ
yPK08CgiHJbqIoB5xilcz/EFrOL+dcSgnDViFYyJi5XF2PLqMgDr+ZDvFgCwla0RMOLcMmUO/oRq
g89BhfKnm3fZ6F5nWt2pB0867AHECp+QZpsrp5Dpo92FHkV4IHBCrVeUn0d8RbkMARdtsPXEAdGz
jMeIhC6iXOWbq4FmQV0Q7UuHlIV+qZTas9Y+mVMWkP+mWUPa7Cnzhy53IT3kUvV4lo1phqQFyl9L
JFu4l1KZyfENeFJi//VIMhXc1jGTbLumO4M0XGe7H4xYTSJYNMTuwrlDoBJSpZIj3mE7JowZlWqk
YXwXyV8eTXRsb6pPOSk0XCwfMiUrriIC/JvZxycLLHOQbC1Sd8+Cnied1Ui0cKr+FLwumY+Rnu6t
18gnuA57gPDW3q18yOfEArjM0EYzS9G5Yn9ThWNLNEKj9dISvHc/88+uyv+NS4aDE8mp6zJtkYLT
j/N+3OOD3qm34FTfWAFeT11ZZ03p6TKionVnPZmpGg6zrpsodFRb2gzxTdSyNGgmSrIKhGRO+ypt
e/wF1whzESBGoIJPVcmKz5dV584I5H/l1hRH7Sny94QKftvRHg93jNRRPaS5Tq3cY84YJ3yPSb94
GuTOoAdhKBHbDZVB+/2HFFwOI5baj0ytbZOvtigykoDM068ji6TRJnJG6eNNt7jiqjMtiZ+neoa4
B5WVY6THNnHkcsFtxk63tRk3K4nhLPvetfEpQGsGsmmXHTFm+rX62ngk/vfEgh1I+TxUxjIfLeny
IkoJUiPFvmnUGGkqOTEG8bL66yHkSD3Rn7HGzcvoRrDvlCq+SmvVWcUeV96aaGO1Re5ovYyH49a4
DYeBlJHYmfHy0PTdYZUHViCs4k/QUMn3rTJ72rmsTEheBjaFneGpTv6yjlhPKcUD7ywTc2Z1Wla0
UloITI9A0APEize9VZSlPWkmGGVWMPaDVwVBY/dD4kfQqNEwoKPSkgjmuzASy42QOlmjIV/+Of/B
5Ac8fivC67OS5Koja6jWo11p416pc3sqwrVrm31BMtnRSEl0ENhzpW87+trhHoFBpIqG7l1ZAaV1
n3kXTfTQTsYF7ztUHjueHVnTyGrazMRBl8AP492jdAYtQoGQu/gADlDNkLOrAbSK80RVsAEk7pAR
DU6/zgJX7WOVxTeWe5FCoiH6oAmpEvF7bNMgR4c6sA+etRkNTLeh+FJ0EMewTkRZGGPjN+JQtR27
cm4dZs9Ri2TL9XveQACGlPre/Ke7tdLWd+2J/K+iE3mLNA6QROtBpC+gALFr+XkGnonmgsYjhmFB
XD2DHYUfZ+BuCPolAygxMHvEcW0HbgPQEdGXBklykhoZzDDmNpyYsS3uRZ41ixNAkr1uKPEPhcfv
MVRbhiyAFECEUruTuIkgJ2pSK3FCUqNpBY/WXbHpqDXIOdbmiQntVdqCQNDRzVhsi27dI/WJKGb4
IIYQ0hqgtSlWGuOZG0sSbax9C21EwTpMHQoFdEwgefBjGLety1VDcfATAh6V68GeNZxkPlyYji4N
NwL1aCYZEYmrgnmEy+ICl2XFBCNqAOBdApuCm8KP3p0DElsOnjN/yvli06cO0GQ6qymCsFLZt8NT
oJr2pgBTJq8FVkILQKcOUBeI7vpGlAIcRsyIfCM0DeRnRM3EqOezEAWuLWYA5PGGIsAfhRFm04L6
GrxVfZsu6ZY+Xr8h+qcyhnMIPwRQL3vnsnGkyAA3miI1lmOeLKp97IzQzSXqSGCGZN65FwJoUgnk
as0obk5aYLTwrC1aRGF25VukRJJPMaW5XKUkVOltv+kAcCPnip57wxUm3zTxb1/Up29fWwzTxxyQ
sqmHwnhsxrH8Z18dzD9ACaGUMHJlFkSj2RyvhWRKYo32km8t+NAFAQTuE8WAz9fb5T958Ar2QEQQ
oP3204phpCsIe8zFut7im40NudC4Jqu7/VsP2WmlbwcG5Qx8TVdRM1dp/nejO+7yehKZzo1w+T+S
7mqrsSWKAugXZYy4vB6LIgGCvWQADXH3fH3PgttcCIfjVbV9r9XIZJPYtoG3o9Tip3ANuegQsan9
xulJbObvHkNyl5cAU2KVLcpmMuz2ACLctMJ0zY5J91xbT9al8weO55In2OrA/0VGNY7UX8RdgLbt
v4Fow3aEnFev9w0R7zmwWfOkOYKiN+Kol8/gJnSDOfMCjlEZ56L4yT+0UpkQGIUVnTCjuU07UMaz
O04ke4xnuVr0WUJwOPerB0LCIba7f7DGTLqzmKa7vjIlotm2uVI8413oKBqR10xVRjyAZ+aMuxAB
kG8snn5Q3gfpP2qzssZEDTsNSLDVV72fgffjhrht0LYuB0jemQPKJ9L1GaqB2uQf0PszXhlHcchm
t1UYpYTVOWLPwjEYK/Pk9hpntTs4SIR1GoBDm4SRXv/rt3m8qukygnEB/N1+3ioPeCeUho1njDdx
+DR9F4FYysYyQoNHudk9khW47O0LPsNOjVWwUkNT2vB5ph1ubL2qqSTYLr806KQ3hf1pRK/nJwtF
0RVA6NrwmdXgacQLmGdV7Wlg7UGcBtT4kGhXOpGLwUlSoCP9BKcMbN1umpGd80C7LPTPjTXR8y9X
l/r2phbVEHq3Gs0k61g/XAhaFV9m/N5qRbbLdu7mEOW1Z82jngF6XIgPi1d+2AziwBUtQe8wVzYO
DLYcCk+njCNsnEcwaFmtll5VuqejSVZa9YJhfmwfxPOr716LxpAT9qLCWbNMf0JujwCDgkoxesx6
sojoUtjVl7o2qbUMU8QS02E9EEfcerlqUaRU1Ae9grRVpU1bkVqzbPRoLIcps4S480hU8zRlYwqy
B24Xj/hT7Q4bT9Yime3E+s84Wmf9/kHgeXImklVPStJ3l0/hLDrcQg84LI/mo+V+kZum9crBOxgM
1cXkYvuKzQh1OOm8z0HgTIJEbIiQ6NXYghq6M8xCHLLCmszuhsf79YBMIuEt+xClF5kR0bp8ksHH
GwjhCpHco1ke/Bp/l3AUlL2BRNxuHFPzQ54++DmTKWYV06itz4YDIKyZ/5Q9NudzSkgTlxS7sXw8
kzeARdxLGc+eLSX+k0DlYdv02q3gNTP8cAu7la3mLZuGpOHycIe4m3BB3ODh3Y5M9BhSvxAUFOrC
RX1RfEamArw6uh6SADkTbDBryDjMMoH7DT52hYNxuafQyq6wb4SPRIKsf1fbf09TfLzfRV13ZM6U
LL68gNmVjBq9GuUwRGEdBhtu8ijbwUdcxdzuDnkzTQM1tZqSVaux1C+8hCCvDKmMlD6A+HoM0cf3
8oztLbuVnRef0+OdrZyM4me/shlooRu/J3jjuyQlaHmzYEtNh1IN9gx9Td3hUL493I+WMdLxXHJc
Z/SfnCvQp9hEXL+vEmLbIaeuog8pG2Wy5Z56vUv1Bu4RN3u4bfpQYu88wVBdPYrsLm9MLOvRjAzl
vcVWyJjFV2bh95/YspaDSXV7fKdFTa36sk229ulIt2zPWdOiNfC5dnB59u+hRvn7OgBF9yj3KAOv
wehK/6vcX8VULfUDWQpib5Jv6ZzqTKq/FSjafu4K6hrI5fVmsEaPg4PiUeoAJTIJZ2sckEbO519G
Lpm4OyNMfFoktjH7oQmHnHdlEEAXALj0Pb2s0bav1pWh/LF9ON1ti+/Y9XRh7lUDipUms2FfsudQ
TcPztYT2LSr2qry0Sw3gBmbSyoGSJ1YxLSR1z3QIutaEERGIfkAoAN9ynwpg1wjXTo+W6+RLGGZ9
e5309w/TwMtF1xLOl89ZAxcdk879INzeLG9EO7d9+CY6FQqpEpFYpqoTerUMuGb0e+WU2muGKYYi
gebl4LJ91I8z20enMiriPLbNlHe3edFrMYxRxdCtp0iKOE+eA6uYv5u7xU9pWO/KXGVP/3FjpXMO
6oC2X39bvztVLRp+KMRZl8A+3xhybADih5fuFMMGHqojIJo+o8W4nVqSJJYDSPO5auHB+n3bX2R6
IgbKoMWDyA8pgpAwlB4dCIoIdlLjAqDW/ok890fGZcL2v+S/QoKDwbVX3ytINn83ZdZBks0esYo5
VQhvC/vEnapiOp737I21ZaAhNIv3/gJSliYhfWxlvYDJWSrofpQDANcy/ArohYqbQa9o/foY3cf6
DevwGW6rm2TfuBWghaf6hh8iqsXr9JA0YVOMFURc2o/F3unxgOzM1DdTOpN1wpBQn/0ZympkIIgV
fEDsui2wLVJ4lVyVOb1JcujIu1wetrlWYdo8n/uaA1Z4Wt9qhZviNVM92nhevy9vlkcumuakeJlr
7qf0eVS8BJaXzUwYWLRUEwStNWo8VaZ7kYjepvSBBq16wBKIIWWITlDmhWnB2MtfsXdpNhpxdgaX
NUNj8lZsPJ3V0jBkaLfrseXdQtQO0f3zP6Qm2XDTZA7WTwo86x3hmcpgGqrYISGCAgU4oRdSyFPh
4zjePnATOsAJXqdd8f7GZpA//Vy/BdmslQUqE57bqrqVN3giEIYl+EL3EL1FCDaPatJBVZ+hBlWa
4/cr6EHyN7QoVjdNt0w2YgUJhS2F56uy6aZkmSBhgYUxvTQb/yTMpusP1F1lqKvsuMKnzStQ5ZyV
a0+S49IrvxZu6/d4JOH3Rlgaqp9odmRXxsebbflWwm9Racr/VY5tNGWX4kAzF6ImE2RY74uAj8B7
xnJSi/OzqrpqXXA+KlVuL6UBT4HkwsKw01koYMLkZayvwdZ3mN/79+O0XQ7VOVTNfPMQICzdeFgb
zeu0u4VmgnhNh5F6UJRO5fZ0+Hy4foF3bwC2gml+Pr3RV3w+KEM+gAqt9yw4ZqsQpCDDvPJy8m41
rvAFQYJdhRnLl+ccYk5qFtkhsEEwYHxCNADX2v2mqMjrcVd7rx4zXIILvJf19HpEBTQN3Gelhr7g
PvUfHKDzKdlMxeavvU2jX2FNUE6FhxF7/yr8iJdv8j1XsmiCeUnXuTZl6BDT84oUrjEvg1PMpFnM
7mhEkS50lIdu3dvjoo16AjagzLiGjcojPDvu06nalPLGwyfsrz9oq7CMaSK4vmRvnd6sIQEEaslp
V1oIjykLSnmJPc4ns/bVqHqiXWhV69IGFP5YK+B1hLbn7eA5+GyQBkl9kxZ2D1DIxapfk3RXZrDM
SqdPSINKhmanTHEHoFFPXHNBxZGCEt+BzymlvX/JSKjC8zcxxRid9hlX3oyAoLyeWn4xgHrXDrvg
lJJwZse0T0WL6Zv3odzV+pFoVQgk1sHyoL9sTwUeIIEEnHdwyyCZv1FFTd8pAya+thfTWpNIvPz2
wxE0VeBiI9WJF4Yu14rpRgNSxoFwhsLzQVvjN4+LY0awN44tAPjUvuKb3FHiV9oovGfrF8en16YT
Kv9gR4xi005R/YALp/JkZBgZTaRjC4Nsm/IUgqYy0RXqid2S8d+MLw/KHaHWDb2+mmz4aZWe7oTu
nC3S9va4CBnDSjN3z0d02fmAEceQZeqEhwyRaNxnly1g0bYi2cGaBgiYFlHwjvQE2qn4wm0bTt58
FN7hhgyWcb6F1zXka6hLYSqz4spgNYrp9XuRHfLJSet6SPdog73ZduYpE1cgcfKlLiSkLCJhjF2b
ihUoAWm4uoMTGAKOQmLitkqCpFshmYdWolkItFjMLBy+nj+JVS5owuCPj0NEkMul3PzRFJ0GA8eU
c1PUpOaaDuTvXLDNBI9q8f69cjYN8iThCyMr5QLTb3sxXQ1i4EoJsaj2DAx0r2YlwCZBOE8hUm2S
DqP08nQNLR+AbUuD2oeyscbz5bHxvO8vA06MWo/JuFf/lBserx92dyKSjUKmUExN/WelkJklSPK0
a1amTV3O5YS54C2bS5x4RfSZycQQP1hAfcGIuoKIUqtlOmrJywVHovwi4EBzT1MAjqJx0lFNvg7f
QsO1Ip3789lqt3qNENm9pTTEoPRwjaLD50F9MdKJYqbPt3P9zgcAee33KvzSgcfGBNe+ptt3MdEw
nnweqHxAygSqT0zrKFQ7dLZNLt2hFEM0XABEOzVzz58Pbf81s/YoauMwf3hqP0SIjPFII3C+j6Je
hNAbbWnU6XRapygeR61ljBcybiUmxk8g1X2kxqOf/uM69uknUOKOA4N52mk9Yp9/bGE6GUdSqYPB
RbWSwcpHjx0RG1sHj3bExOifjeG+VWqn4Q3BHrCx9fg4yzqPYdfWY2sgXMl8mKY/P+J54Vydx9/D
cET7uyPix5+Bvd3JzyUCI5m/fm1mT+rhRzz3y+fqRd0DOE14nIKoIbAF/8/7ZnKGOJRF1uY/5iq3
M+wR48fqJi2KGJuNwkfgPpGQ3ZFQNV6R/A8ks1mCPwB6p6mlO23A+xG/vVPyAdWWmMSEBJS8GdDh
BVSTE/eSZfqlFnDzIIY/KaXHd0HpnAe5nm887xK+D+QCIdPfJQJZs3jtUUhiZ3ehWpr7ybckAWbR
D3NZ4Xr2phcj8CxJ56ip0RrKW12+J5vzN/bjAal0+ZwOcm9YtTAJXbq430jBO/xPjAsOC7fmu/iS
r8vaswalicBN6i2S57euZ19e2bYpOY05EI/hctzyF0eKVQSnRIm0P0Op4lG3xCyCUS9GrqmkW3wR
3NQt0GEJm32WidveaS8JNd6hyBAQ5TQqgX8YCmd8MVYOreptrr1lnlUE/aOixrf5++j1+P0bwlVz
B7zjjuWSD3kEQNb7EDS9DgI8jvqBC4qUFs9O45hG+UQuYJZPBnxi+UAWLRbqA3VHEfG8qpkjseJY
re8dc+6WiT3ATQCUs5EtU06cn5L9IvHzjmh+HTiXQRITE3klaTXfjfU1KdRbrV1w+DLKJzwRQD6N
zjaaqzxpcWHhrnlS7ZvGTzPru5wCP82one6UWYvUcoaEUYOETbzMkHyAMSwcJfqCIeaKpUHNt8gS
X/ll3y99j74qgqYkpELqr+M7V+hbTaaIqXBtiFDrVCKZR0cobFsr7iTNmeSTzdM0yO8cSzvegiY9
NBv79+2sAwHmxkjj4WMMdievi3/Th+rr7qn8VAhuxjzeqzMsnzuBlVyDei0taYNBcoq0hdU5OXEn
d911VaYSzV1rcicocaHIiUpv9BS8Y3l+I9H4ZrgxsMr5ZIHM/UuAei/5scgCFJxmyu27BSbshyVK
0+qFmR/lBD0xMsy/xmfii9qQyRB2OGOJQh+D0kGCi4/4CUN0SOtK/5yzhlzkOUB8Qrz2nTQFYgpQ
P4BM/PKqgQcZ126Xyl7P6ZaNpbHnLGbVlE7DKXUatgNA5rA5BYYR67XUiA4n3Tlg/W8nN4u3QO6j
8PsXi33xpm41xwMqU+IBGHx/W/hghaOL0t4DSzpgwi+k6RDcIdcMoPX5YgB6d0xoZf8ApiLEsBXM
CRUFHLBJKdESgsYg32hektoPbLscHDmcAWz7ow6cwMIAvUSnHUjIXD22pVqKdbbjpSstEiQPuoPG
LXiJYDgumjz56idYkJk1u9q9CE/rNdgirjq1GcXY93DFzhKVa8dzX3KP84U+G6GN76SMkB/LS3yV
1SCrzQcbnb+PlRcaUbi2IojHC5BW0mom2ih06kMIN4q29uvrpZf6AaMRji1on7aoz808IFHEq3Sb
lE766wripcJCu1q8Udj+qcAOUUqnert8raZIcxla8B2EEbRY3aoyQOSi7FkEpaKYhEcrGS0ho/nq
nIJsyQ9bJwtD492qrRRgJUskyrmaINxV6zjQXFdZRHvrhOVLJYvY1kSfunXXAbyhrj6qodfati+n
BGzItj3s5eASleica3zs7LL6U52xZMCVqn4WRmLo2ZH5wrcCoQhvM8icLgGHPZQpUBxnx1xU2CeT
a2BlrY2xTu7V4LdmpdZp1Tnuk8sl2bCgDkykZHK+hOi1VUyyLUMOwApC7Cz+KkwBjMlgCK/pcsq3
Ti94rha/jvKa7y6Y+0tpiMdKnaCYFTA9URACWuBEt56SJqx2zK/N275ffcg3Syw281npZOVFOQWw
J/qFBlMrC9+8EZ2etg/AiMT7pLLHUZVb4PsLMclUmeMg18dBnw3OAfbbqty+h4oGdXSDyZvlUvjI
P3EjKTS9J4YKSips3F+geoIwxAiFfgZW2bajJH/xtX8/kcvvFz4f2kH5O+C6lupk+TSXRAXGp6oJ
nqKii/vFP7DTfCSLy1KaP5QGhe94+ElAWrqlDzL1cKdnwPlCHYKyRGiqYqif3ux80Kp+Xm8az4EA
ZS2fe/3mjjuyINDUtsyAdv2DrvjmmfbNoDk0EVutCoYBwe72fe/5PJi8kgRLMRSvFjZ4OTt/WL/n
JmW9yJbTHwBGp57CGgUzOy3hOLyu3PdCFAjtFUtwV2Zvu/vjWlGSEB+nZdunoUb/Fm+bxwtIJaUi
eAp/5rfqQUQCgDzAw2WtnrgLd6A4zshFfkUHaqeS3P+lN7vf3K9vi71hd/8xfyBEoEwvovPH+qOu
nEdmqfkBuvdzlpU/+Vfb5kK0QCRbPeMGoqPG6tCQvsjyoImEK1nRWul9CCJOtu2XgVQ8kwXP4Ajw
+yWB5oCZFiggKXhqy5z0zhrKegEFUxnLgN4kvGQHw2hehBQfawL7BtodTWFIITNMBV68g7yI0qbr
IH9n9cptBjP+GlB2xUncQ7EecTkdaqY5mVuiT+gLSuT4gFnBXjqg3JPhMlIAoC9juFJhF1dy477c
gS+nd26RP8jDsN1pUGdS1AUiwL1I2DmPO0JX4bteYVdw326BRDfp6K1/fizWFHUE1sAf/m7SLenp
8wjO6907rPat8is9l7vKe1zSFn9yT76Hgh8ZD8WAo8zhCsPcqJ2Xiy5L0IXntUdbfAEIoGldxW0Z
Ec8GDNoZDE1pn41O4VdNs57HmZ2KvHdvzqxf1Ran8uU57W+j/e1MJWkttafBd+aKYckmr076d72/
UTdfjaC/+VU5PXgcu7obd1m9dkXBPYCNHjjcHGQfdjNyFKbt7yV9H+eb11sP6Dacw+m9BMAP4X6c
zI7nxGA4gS/3DLNsK9y2T5zjbyq5miEJY80HGofDHesQE8CWv8pctxBe3e/7DE8wynQKGLa/6eZY
X383a04YQi/Kg6NzqId2IUc7a1jav+PpIuHVqta9g08i7url/N6ty/n8t6sb8DU6B3az8KokilAV
Atv7RRU2RuFtnzLPiC7H2Dm7V2VonNoNhP1/h9J3N/Z3Fft4ix7ErwrOnNYXfAuH/I2sA92isQ4v
m+1K8GiU88ulFDgloHuBvAgXuAZUXR/G3WII2VlDxtxqXoS0gsuYar6cy/Mo//ES/ybiVeOD4VmE
g2Boex5P5apeJfPFjPFBcYx35+TO4O59gGfIUAE4SCLPFoEd5++lqBiyJ+gABTWB0DicBSyY2qpr
GNK/Zx2eMgBlPrtD1xbW+PKevXAr1tC7Ecy6JoYo7hGkdlz6sEmLtF9c616HVbJ4GxB/bZ2+i3tE
T42f3T9Ekuto9YbL7XfCjb50i+w/CsGzNyXX7PYA6z0LlxosRsnsdfOG4wRxlvBA83DulqUsVnQG
hK6Au5VXl0mmKJcy+zvCFTJ+K160kGtKo21WfQL5grtJxYkcdCGMdf7JaJvFoTGOs75/oGp2T7Uf
Ntni3+qfkKSkkt4WRaSB80KMp04DBu4TxlooF+Tr7wfOTg0z3kyF0eqmcukD7w+FUon1t9iiRtRi
kx32bXWmGqNLfSxhYdGSZgfJJULL4qURQSkBZB/JZhVaNeXoo/D8ghuk5n6V2o75wIUqA+avlvrp
KnUE8r/6HpFDWJiLfau2y0awZ3J45lJ4eVfUCOMUvDoersM4NRq1GkwtnFNyQEkFEjMsdsxlpbiR
b08EqILZqmA2WyPn2acs3GpFD0cKtgny+Aq4f6ibzc7K4wNLz2rULf72y+9wdOkphDRS/r4M78A2
Fb922fBpw6TaRkjcmB0Pph4g/eEO0HCK/EeLt0J81ayVXXZY8JBby9xtwedxylyuyqciS238bPYI
WTuzY3t2hEiNqCVDxQoqHtTEYdeaasb0gKMmmqfyGVlnOBtr99DBmTq6vpwOmmA7h0Z7iSIhwPmm
M4xiq6hYirebWBnDGdD4WJ40WVeUeSZjcBQvigh6h8fh5+xz/VrVeTVPtiNUKuxbdcIg3YH8xcdC
tL87NMcVf462MO4/zt1itThYFksIlW8n3MTqQjvn9rU8fG/sB2sNP5dH8Yce1XdTvR09r7yYMUrn
eF1IFJVFvo4IFNjW+GyP4nr95dc+m8nQGyZh6hKChqjGODHvFUSUZbA1wbUlRLVWxoa43ngaM2Zz
+QLcrl3xoX6YanX4N/rKV5PrQJdW8XYbfZRSJmm3lgDWFfJ5rQ/K7+dXQewd3ry0PFYxFq9+anus
ErzFpCKVVEjybu1rwpIZJ6tNvHpQApJHRmtqPBcqcgrNpYYyBLFvUwIpd3fZce2SkynM+n4Zf11u
72RT8PRwoIWk8ADwm3HFWwBCdnH7c3+3LqW5zxG9//5V/3cF4kEv1ojDeDlVsANqw0SMLycQy80x
Gck6VtcircXQIscFcyQju8sk97LqN7ojiHjP5yS7KWTaibSw86RRf9SSyyLdC9XU1SlEjeVbfiFl
riMxusSnRXNUS0qFpAoy+WeBYJNK61136fXrtI02+Pdog3E4DuDYzv794WD72hD7KSTbhpMxuALo
5FhjlmDgKX7U/K2Eh7Oi1H/VyV+SxjLTIZYjU6R6xOthUiq/kB7bH9ujayJ2n58ypuMze/+poqSz
kajJ1iSw61bWUXkbvZ5c262dKw+XSpbPpSv104prk3pd2VECJlE4KMJCnNYBjCA/bpjR+I6S6rK5
3iWGxLtg7EZH3w+LZMN/rSfLf+/L+/JzYxKZyKXXoRmwVYUDRSaanJPFx+yj9rX+tw3KULwj4YTl
V1lFX4hREQxcZfyz4rR5HCKalRtpbdUWAEEBP/A5KUf5UWdfahmvg+D2NVnJmaK6Fzn5XNOb0RRv
qEaZ29NImVWcKwhPdWqldv0U1zXGDeoidh+H96qesa3qkWj5r5RpGKtIxEly3RxJ+rtZRxTpdsyF
p9ZLSfh6MzkXe8o5bUTn3rE3CS5IVlYKwc7Hl2wuIHD+AY3YP2ani0fNNogRjtG7++xfu4f+Itxy
/a0u3ZePovU0LjSnH8efUzG49JfXiI32gw8Eq8yQgrg5lJGvRRU1fNwtBg+IsXqEz239VkUuJzwN
hgRzZTScRyu4KSjoPkY40n7KP3UUGE+rh+39v0pW7whv7VOVaU/nRGljPGode/N/sEgtkmI8tgWS
RaReJApbCtqSW8Xn8As7wYZJawzc2p6kcpxPVYemnzc6nOPSwoFlhx3bjAon2D4e65EgfgoUNL0o
RIhrrVISTmwiONc1AdOdQnLIlAC2ctHhvWyfIjqB33sAqx4dPsRRM4KvkJU7eZI83aXT9uQZx5t/
vOVx/BqYsZN9Uom2SfiH6aFHmKwW6einFG2zbTKNTzHC0bgUARZUkhOf5ome2ZY6yHvTgVgTyb2Z
vGyzXLbjlCf1uJUfCZzq24kbSaNtqjg419onBz8RPUv7+VGK/DKPR5+aHcvA8eJ+KVLqGG1alv6w
NeFRCSrA9sxF9QelTz/VodwXkfcwzrUu5easfOdIuZFcbKLcjVOJSCDOv2HumSDI3VRSpcO2U6Ae
8yUT0aQWlW49PJmoUSVAJBZVA8VDEXiSJAYsk3ycepdfwk4WVLGlhKyr/rNJftdfYDH4J8xUSgPJ
hMAmB5Vvvb00p6eWkvQqD7OuxVtgCBOp3vVv+aN39AyEjbasdRIcdeEjYcajjraEfaNfnD1UFmkT
iBi3Zd741QJGelFNfwIRUfnoJ4dyqKCGL97L5FtWzdNJ1gX8rd5SPOZjEE+leHZJx1sxuXj5VdjH
OWSNheRSezxUk+FHmeE6TGslgzr6OZ+l0LPqojst68a7Xcwe90kXSGJuHzdAxE160ws6p3Tp+/Bm
U0Ps3J19COAsFipMmrm6PvfBqNQpbuJakdoXRufDxNtdckFS8dFgdaXF52IMij0Wk20rUTC95Whg
jd2HTcPO9B5djPBVOpVPbsqumPCgSFrH9vJ+fL/6eG14onukW1+qAKPaF/bc23Oy7REDucfyJT4G
Sncvp/G4nQR5cUwAMD+bQ/1DekyOSfhEruJ9iyASxwRMgpUrqbzSh1HtNe9uiqCCPvLOJLiS5WM1
J42vazZ/OiY3N6UJLTtaJuV4c5uvRtZ8XrSqN2rVOzRHc9aIdx+NyPKNz8n4Hrfga7hByEI/4bd5
e2+1XOJxe/4alFDnEv+qbT+ew7VR0cRW2xcd1z2/1dP8AxCTOPwPfwwcTsmn8DmXIcZIsUUNbQ4r
SGsqtier5u/XA9PTYZtWVSVNMa9Qye5oxyxWpA/2p6bCYeGYcMXrne5CUJtxXWaGAEkrUSU6AWqM
x+DIon1Ce4YFGta6q3cPsdqW3yVbCT87pAEpcYnhNdyPCt1qW1fMoOwEaLVWohPRNLl8c3HGPg7b
o86sww9vbVvq27NG/DVMwNOk4rpvx0jOPjpk0nRdpkWmNiVlukV6cJoy/A6XXovkBGIRB+mbsDwr
gv+l5jkGY60tKMKVpvMi4n0mo4Equ/tjdH2Q63gIIpZL6/wbby6WOY+R7y3jnA8L/5b7iCkSr4UT
3U249bk6Pc8wSad3q5sZUNvOxF2qh3jZyN+6lb1MS3KQkveZYXc3hqv8UhwQ51QaWZviMYuwePu/
0hvH01O06lzbpHzizaoYINTL8awVRDbognY5DYoA/IStQWwfn2yLBVm05Ik2m3LY5e29NfMv6cbG
oGUsFBrkYzEx5QqZ/nqGMwfzOffW+Jo+QU6wOq5ZmPvUU7Lv7XuowdMNPzVu3F1YHrZeTNiFOb96
rn3tuHdRntVl28WaCT9x9JVieMTh836e5Tv7ZPcTZA5zrPB1MaXzpu45mz3TAUChkvrNwQdi5hQf
OvWb2jYdt9lf3Iy78k1QKPtEJMPkuQQF0tml69fhYJWOTfG/WWoaiph+jXu79MB6faUhKNBm5XEL
dCpiV0NCJ0Jz2eyDsXBb73glz9VNfBx6LeunSzAd1E8kQGrnLCri4cJeF2ruLXuO/3K+NIcVjVVv
2pr7muiiZW/1fLFK630KMD79nJN128X9pbRNdpv4ZPa53PgYN14vrK1VRIwc+W6shEbT5h0uqs7q
dna7T0ayA68ujPPMunYvvy8ySIaigdq2i36yGq/e8bln8EyUhT9YrHU/ggGBQFkRc1TuBNEw7F9f
C6/hxQcceBP4mZHWs+wA6r6PvPbwKnOt+Ssk3vdp75ztX4+vHtTuRODII2x+8v2qI+uDMDQNSNZG
QOu2dS1lQwR1VkTKpVmKulyb2mOxf/1azVoVwzt+KrmFDd6SfJgtVzFYJwzPEmTo0d2aXHUI9nFh
FYU5wsiMtz3C9C7c+Z8s/fuZuwsz6jiJ9LjZ0RyMZiRoUu/zO7wo8yU1n8ymFSMjiMtT/Puc5gws
XGMHzeHAgyKCwlw59cPt/z5CtJqbSjb6/+9fkFnbLDhXU5Mm/xCk3lUZa9wQsGMbxruXU/cAiJtd
3hXyFqov3ZcALEAKF9hnZwRLHvV094pTYCWH1Zmusjp39nAM4BDjWm87hEF1PnVo5fqiPQv/Hwrf
5TvS6GZOkSSznmmRVB8VQ7pesmLXx4gw0jFRflePzJyYrdkLOjQevsrNhTwiC0S8tS9y2YH+96LI
93OSXPzkcjyM1Cojdb7xJJSElxHMsNPvMDSYqorZI/iIFifO3C/v08vYtOb2w9Zqm0WbhPdMhdz8
iu3mcLCjOOcGo3QXJsw+sbq8YLMqnChoLJkKAsOojMcOPxqKZa/YDNt3P7JGPYEM+3Ftt2GmGcF5
L0iFcFfBrgwaZZ8wLt4JDjJleLO3nxU5up19VL6ssK9qZ8MkvTjvNjnfhfH705TWWdkIPrF+TZzJ
rXXtnsy5rN48E0iVskuDAAAGZZ3z9PKxVKXvDf0VUYPSScf3Nco+B0M7rAVPZtegche3jK6HYFrn
BLvaBcK31gLf79+c0CbhB78KqKNAKSl8Mgmnyb6rgLk1fVFj2oKlFGGDiCrv5UiturFEw0e1FI3+
Nd6AIsjzN2N9ASlnSUJ31WM4xY1mrhnMRbOrHSbxOSmTXrXXxXO+UzGl98xkgfMYTnuqhtl8CKpu
e7v9MPHaYvy0lMLmuOFis/aqRxc1gzZD1JVMqB4J0VaBIpWXdnuahjtwNuNCZxWISV5Or3Jnc4ee
EriJJzwa8qbRTjWyiXmOxx+z9kYmbrL6OFrbVZLrz52x4l8XYaWGIfq1FYwuj/H1xEral+Pl07Jo
gIqxjok/QTb+F2Tc5XkY7MHlfb1T/wn66tzLp8cFz0S75b/akbjGlmcM6DkovvHhNliFxoDN8gzR
N1516EXuy/5u0+d5NVkDBmnKNmA7J/R0dv0dtOD+EJjJ6WHRqdWNnuBMomMhLUSX78X7rA8kMLq2
iHCn2cUTYz32mSPmN5/iqduVEEjWdxt6f5nh9+uss9pLmA06WRLAbslBt1lHiSLrIvfANOgUWuF3
rTHx6p3l6kQblw0GTrBcy7y4cLEQbDIwD7YZmjDjvBhSbvXuaTyFY34vWmrlmSf8u0kUrpSqRRb+
TRogxFgebM/vcvi7jqQw0OG6u/7TMuwSrjbj142VIHgR4xh6hE2K7fQJ+RAMjmCHhHcUzI/w00Tp
cju7Yk72CD4p1fnGiWSHBHcT5a7P4zjzeAuVDTYuVdK2c6RMzv6T1t/Py0RvaLRvn4PunT3sLT/O
K+muVYBID5/CljB4pdblRvNXvHV3wXwJ+wUdauaMn07p/CnsdmiW033bYr/Gta+gX4I6+ft++RGs
cRwR96t1GvRImJbb9tahWlQIgvF90J2n52Nvel8oUqK5O6g6pM6vAVOLCq+XEEMSF7LiDMMhrTaX
vVmOVfQrWJLjgZwpd7IacuKI+ibHOqJGL+ObOakJNbwfbojBG5TNrzEeFEvFYgb2GNfy2SawO7SI
5X7pTq+snYLZLSJKfte38YoBHSS2e8q6+f4zPzk4v7i4/o0SJn13qSpneYPnCXyMrvDDZ6M9Sg6t
YdqAqDF0mjNUWlBipII2jUv38ALuLxoPVEzX/VUS6VPkLdbhoH0h1InM4QDu9hE+CJAOsuqqeZxE
lMYvp0gdWUsF2YlTPtFscqJdmEv8XiHp9vxXUuFS8w+4V1wD3IFkBj8LAR0ckvCgYr9cbNVBVFf9
y+2/MCkk1ndP6+hj3N2G2sMQ1yfzgtE+jNRSEZj1pN6W4ekE63mZXaNjVxAz4XG7w1mmHqilV1Ar
yrbpYZ48XVALwdGYcqREWa0ia6D5N5dzImOnzqq76lYUZ5U+5MhcKAha1TmvBGlT8ydYWe/Ii0PA
APu/VWGKxL+0g4F4UAK4tXxQRC0zE+WaaN9UY6HmTnOqQ0pk6SQpxYVnMFrOGoTyL12h6p6uNHFJ
sCAPmUZq0IkLqfCO/cCOq5vcPOJnUPtRbM2QUlE2g9BpEmoNQknfKBFnVOWIJ+j70vLyEasljfs6
TX9QajbG4TeMAdQ0cH/8qx4yEytMOHHFZPGZbyRFtpkZV1aiFxfaYWQ4hiIPv3YPctLOmjHdKT3u
BGl4ITRgEwsJO/2RGheZDruMoWVtaOk/Zy685/Md6+BJnDwMc7maSJGyvhw9VNLXPHRk/zvBnigr
7AlmPp3VaAVjI8zzRku8KJpaxMFaQJO7odSuj6u00arYhWmfMB9YIXuBbOPJmNhtfy9u9jGAuRjh
r+tSfP2yKF8pcMjTan7SfCcYwajuWGA8mdHtJdjLwRbNx9NKunVJwH9XtTRmh86KzvwfuRxhbv+V
euvs0Aw+W3S4mSdByzdeFp1ppipI3joqvQS37todpXMdH9mqeSl2YYB9aou7oT78rErGxovmOPEv
+I1jZVxZcBinj7b8/XJ+OQcnEpbar/9ohouwymAFVfUSjlSBfs+ntE9QZYubkcYPjsJbUGejftg/
7HN8uVih7es0pswX2Hn2rRyKl+TaGmfharKRbmiUHrvOZx0t3KLv38NkJRDf1SuNQ3IeTBcaJvjO
1+6sL3C4vAsO+TyhvLo4aPtBYZUogvUd/Ao6MfcSbIgSh7WqKYlfSrjnJzS3MM3l4+pd81pOEo9C
Htwt5SlHLzqfb3nLybAeL26rnXozBF1YYxgGZ+If+sWFaVhvX8GmCGOVj7GdMN2G/RPRHPytYFow
PMPK3oVQOFOOPTQVuOocE84RbDco6fWbxc8lLmONK2eri5m0o8G/dsKX8x4crWj2MQ46oB0M3UMs
N3ZTeN068+j5fDck506JY4MVuvoZ94IUhpxmt0vf1G0X2qvUaiDbw5T+JR0KkjlESrgIYWWFkMka
BIofpv7N3yIqApALgknLMKPjVTAFa6OloaezKQRjLUoUhiBKsNRHz6GIw2o5UATVgdsP6+4UlmZQ
JysuY/BhyJ6BBsteCTS25RSu23iq3+66v7a8i5esXt7zhDgMr6x0d7VBEuIdGTOF5RbMHqdS5+KJ
nDjooXDXcAsfwz77LH8bHEEJsfJNeADprPDWgpuo+H/hRvL9Pym/tfr/Aj58BO9m8uwWoxmpFKCu
qywk9kiacyXLvwdgj6SY/77dSiQEyabl3hvUwXBQnCflfvDnh+8IKK3pAwLr+PxaGXbWvcUHb/fA
JQYfc1sYJ5d0dVvemF2C8KyLMqD26E76oDKMliWa/bKLpq8h8o0Pji1xbK+fis+HEAAfdc3LeHuM
F1SkiHr5OcQXl2QBk+ND/Fvs59cqCRvm/wr8gmDynJ/C/+XnYIEK38o1sgrUbn8cmPXiaHFNyvNj
3a6au5cUCBI1icQJtj2z5HgRADl/iXnXvNbgmYVQ+HNwtBd0K9jWIKfXJsQ26G8o0iSlVkC9FDD9
rsp0tAeooRromyDpS2/1Wwn7KUA8pK1/BsAoOXVHCTBUaUUSioofpqEFtMlwSOexFotgJFQfrsEx
NNYHc6cn2rcS3KD3b2UN4/JN4TE4h0ZieCM6olfVCmW2CxWFdRnWKyfuI7wfKEZ8/BBC4vNZrTnr
V1AIfZdsU9j5moXd2W8/DUuGoPCacNUqLxQUIw9CbIuZJ7wKAZS8FqOOrtnqwyhvhFJOafVHEuuY
eIf+aGCc0rAL/AZfY6uc0UkurixMwhMRHqlk1+yybJZeQ0jrP1Fn1qSotkThX2SE4IC8wmYQ51nr
xbC0BFREARH89fdLO07cOH26a3BA2OTOXGvlyhsz2wnYrmSDADlI7Mf5utXiqTn4i/sf+sDMAWpX
OVo+Ro8vQC+CcM5T0CYvP+5+BgLBuwZdeavHUDg2wUsl95PtC3tYghRDyglJ8jo3dpmcweIs8643
StbyM3NiHK9jyWQzovcBOIzje65NKlsBhzmPIH9Vn8hKwsBiNd1/ZQd5tYk4dyKFSEsxp6n1TYEF
U/w+AMwwJyVGGg2r0+XsSLEkdBIwoVPh0fMDV+DHtDDBbbNsQ1/oH20oaXK2FFJKYjhCSIZ4k52D
SUdK/9hVYt9IlJ9j7oU5+f8w8d/zHpQn/BuZ+jjxu1S3KgWslY1S6pTYgWC3DZNMTWODkV3jSu52
n8ivQMdARml0GlCo0AxOlq96u2JTIYHFJyRgjwxSu0XdhDX9m+LqIpvafgfvf1F8ocK/B3kPO197
d98IfJuM9g0qLXgudJCUT+/VL6csoShKbhR1nQHl+uZJASfbODdvbEMc0Do/lxPeJt1QWYSq3OIu
5fLogZQAd5CKQpHxCDYhUZeRh9adroeHjZk+d21FhJzGG/z7pz1HQHTJyHUAWPXcRH84aNs6MFLk
maQ3bdA04uNM4rOk70CVhE8o5NaX2PpmzEukRidB7QnhwGsyKI67kjeXp8pXL34j6J0wZQ3ChTzi
6WCEpEi9cNmAybdbiw5fCgdnPv1cYj27hrD77Dlvstu36j74RFD/xNifS8rn+m6A25dspew7uWMs
rmctVIkwdQPArZVsDf82BpRQHAU77ZCSqAQX1aT+eTvJAZjkYmNiijehXStmOFutM8PWP3YnII2w
2pOnQu8M7hHbrdnHMxHqoiS1n1R7K7pYmMZxrEOHTkW4aUCQrmWOGOMhmInzCbTZnnExs9hurEgu
AFCQDAZMPJtFa32SbAHqlfGz92UYilVxT/G4T9vNVck9B67Go+3LGkk8zzXtDvPUAERY01buAovY
z+1TfcaQPFZr3GIQyVRj0YIJbJ6Io1+Va3Dc+ol57LbBSzQnd5970Lpvuv3m5R8rgADrt4VweQqj
YJljfZdclJnZzG/DeMTWFzcLvxu4CuSWgUAonUAKGxou++/hoXI+h2c/o3c+3olJEuNaKRnQVtPn
Rf/IfkN7wQNRL6XXAJ0Annrs61K7IWKw7iCLK5N1h5PDngqQhulUYSBLBWfu3psmtxOuCnim4FMK
YOEtHt7iTNsfLCSbwfnC7lFbsfKrPyRDKGvPJ0TV9N3EKnTPVzwcpMkH618X+YMIXrEQtlbnA1Ms
cFmhl47WK5J963wWT0Kkun7qnmtrJVXZwp/lfVOaZoIFx2sqGqwX55d1kkX0hEOUwpd+SK91Wn8W
DwqWwYmpYZP7wRjnbNBAV0eM81gKLJsFTj52E9Ln4R+xEgHGoplBUUNVnD9iQUlN9QIwWhtnnABE
Ymcg3+Ucf6jTQpS91IaUVx3m9WX8zwQu6XNFNjapfWyIXDngerHf0DGMn4U49zOHkwpVoDdKZ77D
y2qGOodk7MHedAO4kPhdn19rPcj6EJSgUuS9xEfBQsrlf2gOAQ/8RRAnYfX/4/S/dSjIjOTb79XT
Nn9FdkENICEKAIhfEDsJVk8i/NVnj3OMCdQHl5w4YFXTZMPplEsji4PpgTgWcJlwI6gHyKuLn5Ca
P7M+2DfjHsiN+GJdIYL893l67ufmHzATFEAZkYXXtbSZfJetuW+9D9qRPrJBpi0d2CancgPnivFi
43yIrqzFLQ5oBiAoK5mAYuF7pTS+ogES+njeYnJLHVGc016+RStoJcsMBRj1eoYOZZouuS48DAWU
uozTJchnJ0hRejM5Xe54gSkRDw7ZeGw5tHDJT9e9iXzPQQb35qh2w2XSp9WHXdfVt2nEQdyfdjjd
M62G628ENGpc5pWT0y4A2+UUB91tu3S4uhoHPnz234gTpAOPedDj/fGtKzpMlMMQJJ6N6pVGDgh8
TAlu82QZnz4gyxSwQbl+sANYt3HY5nHJkkNifdIuqoo11YKAAHzE2qVv6YCoi+TazU1L4wpZeFzz
2fYI/AgJbXU0yR7nzSkHMTbBaRE/4ajw21XdE6MEd4wcSQGQS8uYGxnRCjngqvTpkgBTH6C/GV9H
2t5+/Oq7YmAgTVE69Tm4JK3cLNFV5Pb6ofMgCZimMcWFbTC7ROFGsOddaHjt40305r7SJ/d1K6hA
fDmta8RygLx+Czwio/UnBZGROAX0jv3Av7sAQyXWEKppB5E7uEY5zpfAiNUvzh9yw/Br+qzkxkMj
tQtRiIY2HU4nWX7pNPvgQo4TNLAKk+Gs1zTdpTAjvJ7cmtroOc0x+StITFDHV+uwy3wdBJpyGCgM
WJIXn24y7kgf5SqCRc486xWtCKsRKbxbu4XTPpoz08N5hdje47902Dx2wlGIztB6rPWtrN1wiQ0O
sZhV6wm8lAyHG4bPqHpLOwLIPE6rrrFqefIdzR7ux+sOCUA/N0tfJHdaTmJ778OlVlY8jDYFBYx1
RDY8QyC3xgJQGauKTbZyZcMprOai1qzXsdg7Qu+0RryiL0B8ieNCa9ZdfDy2JTbB51EY7e8RBPQa
eKyKghTbvvtQfjZhT3Ywk4dkD5ur1wTffzifcUUj1Rvimq2Jy4qil5egX0UxttOuJ7JlxXbI4ctW
ZEhIvfvoYuwu22KzT/P8sp7IQx5+DK/oyyNL3hT9Jztnyb8ah8egTzqxuJ/ZM9FPOjx10RmVgRAa
V3Yi+za4AhwR6+zuMEqcxlqOIWfD4yiGN5642T8Zl8D9LYclzLpsynxuw35ts3OuPhlXT+77zmy/
qI9ycV/kPiQNbaBGbnXJCbDBmDLfVIKAPJkBrmwF3CO2JBcfTq5GsgGQhvc8vYJc/LwPBuPWqH/5
KWKPoLmgj8dihtMX55BU25w81+m6G2SULiLpEPQD2x8+fitAjg3vJnSM+RMPURpwSr5ESV9iUWW/
CpYQLdTQxvxD84yETyJcPiwJJPdDSawAm1cPYjMwXV9oMEQpjSMbB+UH+TXyVKqGgpKpab+oDahu
YMCkSpIqBCqNiC7gqhawEreIobkJrkvW7lmmaJVOz4qXzHYZ5kRLghC6Taw+lsmyx2foWe2j3AHd
7Rsskkas6Wt4m4NOQjM1uV0L9Exov+WWxpDFxS8tQ9tE57Z0628eHDeDc+hwz7yH7I7sfTGlKAP3
pCB14IlVQ7391y/Nyw6qWxtLDxv75m+ySA3nl9g6gVnVf8KmkJr/IBCZXZFo0CDLaZYdLpuKREEA
8pAKlyaPPrALH1kA4pqgIP/SQBJy9mgWJrM2OZdNkcrLtsfsINIgONig6dPLu3hBN6F44gK2fNPd
40ssB2oqwaKbeLqTrPAR9xA6vBpoRGFpu+jP5IMwZ7jzTeBZyzsGsPFOH1yLIMYQ6PPg98Ds07ou
1TT+BLznKMZVAJMLqmqOAtsvLF7kx0DtfjooXoJ8CvrMxxpVUkmSmgs7LRQ77MIRclEjJ68D4e+A
4C/fg7iPXow652xIwSGVyK2fDZ9rGMwtRkqubKZPlp6GpEVionyX958t9q6bjzMxYVVn+bfd787L
emR0mmDPPvg2jzEDjdPJPtcP7YMEdJ0WXrTjAy4rrdE6WdF7ImwyolBJEEl5GCP7/ZekbyGqOPnd
q8+7H4BAWWDRHPR0y5zWYZOT/71jsjUdQ32amhmFxlIlAOvkCW8ldwg3JEHk2JRb3SEVWO5C5hSf
b9Tf9uXAy9AgeZAgg1S7Qm1tP84Gbo10exIuCNBbSdg7ht0ayYOe6rWtImKB+QNVHvfJAb0jYYNQ
3F3gjA6y732orYkOgJxEsbb13srrSDwK+zG3843aiHu9IJAVliOxkog2SobfHfu+hoh3hRZtzdDB
JZh82PezBJ52SGR8AIM6L/aG15GffKN4a9RxPGKCi0iUdF/i7VNNpw/ua14YcwPyz1MC8cUOTMwm
R+fFJOB3RvD+1mfGpDN+2dwVvsibyHvVk5/Lk8uAiaHsO+jSx/x82aB1Mxzxcyv29kOioI9wCQob
aBc1FAyolNt7ymryAZzdfqW8uW2wKaUTZ2NSKljV4LIARR7lI1RLIMUvlNZAyneaeriHMK4YoGIG
lwYMJuvgP2jH0KlgRZE7RSDEwkRWVKGgwbHTGnRo7W4CHjcr6zmjlz/x8fkaAosBG8jd7v4avryu
fE/u0286GRngHE4RrIT6NeR38nvh1YWCJA+eStLM6RpcASq6QcfNubOFi33wFakOlCk5PxJn0fC0
wRW+SAhQBL8F2JcX9C4S0OF18dyCO8WlgiOgcRxkH1myZNxx8LHi4DaRyAQZ+41ZgphzPjmB4OUi
Tks9IZ4YUkLR6tzYF/rhSLKyq91BdYZ3HGBEi9EelCJBOGs4pJ3ssfJbdvaBdNleNu+3nf2i5zSs
Wyq5GFf/PeVasmsnrDz8i8bC2N8GTOHla1kBdDRTUe6HsgNTIodD/npvNQ9v0CEKTwdeSO6sNkso
zFgpzZYt957sBSwb53HYH+VWLQ73Od3J5PykZbplrKGfFJ1hHa4l9ZCUN1LqhDatxyqdRgUJbK30
GIUfoUZ+zXBeh0BM2JxR17J7kq8RmnEHpLufR9wYxM0PafGsyfRKDLH5MfN0J/K6q3HIVlP3McGQ
zJH2+TuFI2YbRB/5l3YwDHln4tbp8xeWbuhb6VFnG0AcOyEM0cNOWgsnRtM6U49s6lqmcNpfNz5x
PVaRw041o1OVn8lum3OdVEXnEt2OE6Z8j7qlG7vFE1MWOjdjdi6duk92VymrsxV8G4YItNry2xdx
i0y2BXgkAzfEFoHNghZNni1vT0cmdwWt2TjMrNgNfmS/itk2mW6kHn+8IDQpX9kVvcK8nu5/0GfC
oxI/A4GP9mID/d3HhOVku2W7GMgmLFsxSmJakOw0ZIem0bS0DsJNSg6OKN7K1kxuW2uSId/nbPCu
cX7221t6Um2cu0Tr2BhJFiXR9vNFXi50gtDq1H/2I0h9dgxG5+b0D1j5UAIyveHBhdw6pMp7I1uf
mLPSSfr1lmbRBy/U3aJWG/dYYLyIkiglL8+6sw71tt6GJdgwuRl2JbLsWGroV0r+/6ZDTiYz52vA
oISCK1wyQcfelUR+6iqgWNuctcBDyF9SjowibkgWk1SbFB4HJQib9vHaj5gtu+jM+I5tgbf+fxB/
ky/Gl2HhZN8wXQS5IshOJMEkE+SeG4L/gCehCj5LYE+3MTNXyYzxcdmalVUE95IZKVy9yK0QFaQq
NpxmSzSf2cNL2/O0CChKX7i4tqFm8KKmKmWTRWfKkgf9BeB78YX14OqYkN/nh7lp0ZFK9TXEO8Tu
nl6gAchvSmA/qjinJJBa4UokpN3TY5DAmuz9cESeFLn3TQXv/xt7JZ0g+DECdCa47SqDDhknmjDn
ELzSY8Av1nuqpxJPn+I1grsV4bjbT8EFL4hUDfw+HRwGVLZp1IQOLs/OdN6YKSKTbTivCnDVnJd+
XfY7zBxlAhFT7d7oJkGWAd8I+G3Wqo7Vqd0EQgBWJpjaL3jzJ/YedgckF3R1xLgc2TOs/Mk+IF/y
33ez+Kps2FSQ8rJH8K9dDUI2JImjykwAx/YcCh+MS0XpO9+7R5qw5gA6X26fSO0nRL29+1SYYux9
2raA5bx6UrFQEMkJSGGiQqZiZQ0xZYsS/U1uA/XOAqTwP7eBPZLpP9498mUqra4EvWlhSYITfj24
rVnV3FCSOzZgzetvkg2LAr/+4vaW8TWSG4GeOIbX3kq2wI1F7OumBAJE/Nh8VitJkFImmMNqSqZN
OXv3LitIFwkxZZeAcBX7nVjhH3oFPgNUAqshfgTy0uj3uQ0Ky/AkQ5PsOsZygBjCnbkhEh8l5NJq
IHPZJFutaTGUEEM2zoEQWiWPU6aHcY/M4NSJqMCaqlppJBTStwk0RN8jz5CR7ZJNkaNwk33LI95f
UjlS6Bnt7/8OqUJqgChAHIi+MYlMj+8SJX8zE46J9gUaQwQRPpHHYeTG9ME4yq5bD0klRcuR7Dil
dGTw0WQSH54ETIrGIhVXnnaLa5j/7Nl8OtcjIVxcP2eE0y5OwmSfcm6bPql28dcD8SdG0t3/RRcJ
mcmCdUT3se7iNE6rO62YWI1iaIwoAutMBp8LNMkgtq8L+FVhcZKhLbU5EURWjh+PqhuoPfIQoAjc
/vlLzGFw37456SRR7Di4KQqItlrQbk+NwPHL7oOZNzAhW5GAg1xuBnhKkJY2kO6AmM2lASWivpSH
tWRv6w2w6uQhb16W3k67AXo3NWSxZZbNcO2b01rR6/k6dds0SVhmNGOKWth0sSJ4o+8unCskJBcW
qG6DOcya/blx7dMrEn+bMouuixblugW2omM83HZlzeGNhjcmozbYlHRcflCIPtSeKIHPKEQdV+mF
PTZiUtWBZYrtJHZARzOAhS3drB/ns8onNKCgwGB2PErW62816TCIOG35Pe5X1gFC+TedreIXhrNH
CVrUtfFBxw+BAYzAMaxl9iPEIcTKzOmVlgZsvuy6JA9pmxrZ6bbXjTM9uDyjyd3DHAPCAvID8As8
uunuIz2El+05GI5h1CvOeZCjUXD5i2a4deE0V+FoiIEekw6vXrVqsK+y4xIigD6OVbRIocNI6XcZ
kE9GM4l7afY7bTei25OOEcRoJJoktdvryVjTPPvCYyxbJYicQsw2aGO0aARCJ5OLT6hwpSQoTg5x
QmO9eOibDT/CMBq3OTpiIjoUpUUvHsdk48cKzU5s99B0QeHSfvyhaRM5SBMeqqlq3W2RG0IbNd0w
dXpN//HBts2HRWR+fduJ0aNQU3SwO1Qt1BkNt0vGj6vGg/5tvwskcMeR1aHZk/eW1g1kARePkW/M
G4k4UDwlS2L1gxl4KNEwmqHLzwoLvON6s/bffdHY3Nixwd5fXtx1U7xauqw1p+b6E+jBbUEgyPRo
pqTwrtQNq1zTa2U07rpPrArqVZa476bPrCfMLNeNPSMr7C0qm73zhK94YK3nlsfHHfmBtqD1dWEu
LlBSpm8sjSHHmm1fBhLz5iXADfSpkoiq1ljcWN1XP6UxeNhES2QMH8pc0DnDmXhl6CAuo1pON1PT
BrehsajtgruMXGhiQORNWsfb0uj5CSuOuuFYDBH9Jgfa0fbTz8T0ryBYvyWb2QlibdoepXRHu3Gq
UBEce6P2qJ51ljSb/bzZnUqokfvYLLkAdsSMKFJ/pDe/d1Ydw3pWfoA1x8B/2EFtLQKfqMTZd/jr
m7sGC6mIA4ITCfRqtSLLXWXB6mCPbdsZV844cMYfezwe78ZjEmyes7DtxYpv7HFg+7P1bDBQpxlc
/4k/p7flD2YzpXx1svnL99VMBf7M5xubb6FqZr6/OIO8zPihrUauGq3V4GWpk7KV7buum1gjRUvd
y16/bIUIY8BrD3oOL3qx4R193mCw/VEjtV4jK3nZ/tU6rQenNXzkidfhtTB14G1FFDg7mRzF7OTL
k9WaF5oNTgM5LMzi/K3iQFe+Kl3lr/lyINLkk5qx3c14DBZ08sVsAKxiD87+WZ1j5S84ygb/+L59
XkARnVecEs4s0Zt9dJVgtbfit3f7tPBhnsChUD+6mCc7ieKh3+3tHDlnMnSCbukVnk1YxqRugUGY
bAHy3JlIHvAhotlOcnv5X1SNM5HOzUTnuFhwtRa879vipNucgLXyec23D+6Ee11wkP14HNDjZvO6
Qpf5yp46liWQyXi3c3aa7Ti7XeXYpB7OcDh0mopdjwA/5sJa7Ork1Q9rzAE7kotIJjLeOY61y4c8
3QF4filrd2MzHkJutK2N5XmehRffbne3+EO6UfAw50Wu7eHRYTlfVkQw08Ia5mroVM6QNWYfMmvF
KV9ga3je9w7JT4h21Wu07UlnWC5vJwaK+p3YmXQP1bJV+Pd9v1z2+Do7vYkEUi2TxRUDmNHrDyE2
2A+N8Z6EE5j6HzT98cjBSCMZ/TFIV3DvH8NK2Wm7QBebWsMKfVmHZ+0X1vNXEIhKqIiafBqAL8GO
wWr8aAFIKP03bJ/+fay7HyfvX5GnHcp1q4cpZbKkDJnQAzFph05+rI+S0yEGS63e4rXVZtchZJKU
Ec0tjfvUuDemf5QgJcd8SzpoasvWqNmvd5ff5o5AfzNmdHJ5tKhP4hVh1YVW8j4kzRMQp6B31N3r
Mm/xmhH1bKg68Vr8zAU609Z7iIZDK0hgnyKGUnfd3oAq1E+m76E5+wS1C/0Ao/Qcms8aggnFvhtO
yU+ZIH4fV7N4SL01oYRiEsA5Xu0X0bgTNHXmx/kfY9CkY4Q66/3CPsx6UUqcE8xkI/WJ7I35cyF1
GjCPZ9o4ZFC9pHhsx4Q8AMBUmU3ajq/enfkvAAgPJ0dJ28LYlAZPxRfHF3wUpO1N/nR+NPxGeq5B
OYNYjLLqLo4PZaJeBNHU0g66rspDA9r7aBwaAW7HMCk9hJoIgTMFjfrqYFOqem3nA+Bqeq9IJfii
8WdpcgVz2JHEe7l66GQgatBwJCwnLECwV8RQ74U2geYiwDS2c/QnQG8nMo0LcjJNHGJIWLD5pb0Y
lRZCIbgKKqoSpcAl9ToH0gMMMsjbalRUSNbbUNvRKmsrbDrhY5zm9ONpHhOkzu1lwx5lg97yanvG
qrCmUy9joJSd9dwY71FkDiEd7Zb5G9EgT91AZkYShiwPD7OX9a5s6haj7Rs0meqevlpSoaQwDOV4
z6Zadyji7EqnW7pvNuc5ZO/iAzeH4RSowyhcGWPAm0GRBp153lav1P1odkktJknSD89rM5APWXlT
Vac8s8vJ29tXdoLJZLwoMqcNqYmPDTlQH93+BUcadHIKsKpN1kSZRdlI9t62e3SJw8YV2Bh4nRoZ
VILoefKB8Yb0MO1qWVDM/wHndRkCqDk1ZwvS66L21NcaiiPcAFkATOqwDTg2cSbCy1fdoRveruQ8
6nZ831WVMJXbNXTVA5fpOAbT9EwMG1DqWjWNJWvDzwq7FSv5m4Zmp0cl9JzQfdGtcR2mGGL62jSl
/WEWB7z8bQLoz7moyc0X15E+1U/NRTW/bbocJ5nTQpuDgu39DJ9eU0WLavBcYewQLdqIHXU347R0
Rx2wjI5q44T36F9rpiB5e2xdwdD/erBeKH7Cv/Ky1DZ3hkj8Vktp49tGp2aiuplFXvXk6G8Wt9yI
BySj7q40YMfy1IpIfsGmDNVBnYUiNLWeNP4M73QXvZEMYrFttd/W4/eygayj+ETIvhYgGlEhpAtV
GFhrhMxXbhOE3rqbl1irOMQrjVlJNk1ZAARG5nYb7oeh5iFFvBfWbgeuG0VakB67LQWZ2zExgMCU
j4zOvz7czsutSOpBvuEwIb9TqzEzKGrhYrcvt0MbBsUXvC8V7Li7fO+i8/NoIgs9h8vGLJ52mYCa
rWAfdPBQyixS15tDVn6pSZdt/KBLY0z6j7nS9anE3UZ7/96bThuS8+WEVI+H9zKfvidggiTqH1c7
RFQ+1CBsDaYdx47UJtzkJb4ZbkGOyPLQsR/q53CyXffRCp7g+89p2hhRthi1Vd2928fBaeZz96qr
/6qZOXJ6vgiSJIRXvy68tB6/t1Xm5jDUdKCTsGeujtPJy2tmiu1X0nexrG/SClZzyG41L2hNGb63
DahVDE5uCqS7iwtriLjbvXxUihE8Bm2kv6UKb04P7gA7LWIvxjRkoMxFbLtPLkzb7dB2G6qudJV8
KEU+1u302AFiXzvjhJgJs9Fn1RQP53nhwqr87edY3QImvpeXz/x+WVYXQHZKBeYalf192X9jP0vs
+6gLk/ru9O+PWvC1od/Q/f3LaRluUaturDqpo6VO8T72Gl6znJn2Jw0evy0mbKyKAXEdZj/EHmRv
X7iGKPIbfk9z0/cMl409Zfio3d7wZk/u7cilptExDsECYYpbopmq9hfPebT8W881kz5vYTy8GJzL
VC1cQtCwXxS3ToyCMnX36El1h4jXGBeb22+0bk86nnFuDu9zLXgui3lXZqaNem5Fi+bqtchPe3ZH
+OHM/gAeD5ETdHuIvMUnDNNcPFypnjHzvCSMtCDxaW9fkyd6lekjdDsfifBGcBlwEz3WmBDtUUPA
9uQuQhGzQ2HvPKtBvMxydmrGUE+e2xZw43tIC1ugIznpWTW+ffjkDbE1eqw/9nX5RSnZ0bQzxpoM
BTx/1r0tYoEpzWszfWIiDinw6VlzNJgTleg1DnnhPJfamhoRmC7LMSiqC2d/rIEKsQlb484ZM7oT
k3ssU+hnNSyoa4ZIDssAh9XGCmz06NwOzWNvsfdRBQQ6rqWLu3/3m9vewvhpT9iTH/4Fxf2yyzAD
OedOE+OIvbq3Jxc0LG+r36O2wHp1Vf7mf9fgsbgt7q2D4YSr/M2u0nC4Uu0YZxrchzCr/i6CttI5
2UPUA0gMisSJmqNr7SZ0TiIlwKnIwIPWaqFKgOpKSYq4ZTAf7QOzUB5j6NpiI+qoGwBM6lNUPzyz
zV8yt6FnXf6ekEfSv/r4w0qimL3p+bDeuerB9ADsAc71bO3qA/BSxB/yJRZmBpnRw26tIopGA98G
Sv1e4USmrXORSnFefZ9KMJ5KRTQrrLs318QpT2ekIFPLnavh3zL3A3t3cz640PWeylzFq+dKe60u
QZdsbFBmjEZ7ZdtG4mg/SYfthW5FaG0HHDgF6G15jdHry8gJo0J4Gj3rja6RI13s2DBptDSa28eb
JGpM6KlviJlrt7wG/N1KvJuhLj1g1L4xEkerCuTLUG1mvTeDCrvlh9fzGx7oVuRiekwRThMoopRD
12kO90OUKlj4MNMG6pyxoAieYPbK9+k17OzP5fo5esAcIrJZpvCmvDhug4g70UpTtmNuxalFQwmN
0LEfST9Ce08b06A5gQxqrLrbgoFe+/nnhIQTT6GKTCWyUeXTcXNDQRNxXWWe+AunpLdHTd1CVqAx
xFE029iVNgbdQB/1ILJPBr8Br6Xrg9YdUsknfTkGk5swjzUCScn+wF4yLPnZSUGjQysyx409CF51
QSPV1lU2TxfAY9mPvxALYMoz2G2U5npiGVNj2iDZtMnHAE+6oWX01wPcaC2XNpFkFf8JrosTUMNp
jBtUFsXgOqr8ORrgCdxhBOf198QBzf+VDsVfhPn5uBq+1m8nOo1GqXXrl64otfsoTGCrLTHGqJ1k
fO+HuvfoixJbJKeXfnjInQTVz03p5E7kdcye2GOWl7sVfOESPFx9vHk4inhPdlfgZhhL1e4vu2pD
myQqEc1/u3979GCic0RWj3qQnR8NRjj5TKGsHHqTp8wY9mv63i7eSaQONLCqC+sDEh+RRqGQqzs9
z62R6tLc38fRDb7x1j+3rB8yQQ8FIc0rQmne+nBIbuJdaDlA7gA5+ZfDWNKwQEPD9ufm6rTT/3BI
PDumaenq4dfgswz6dILxbJ1iPQXKbHukIQoxPuKRrr2N3BH579sphkhnnNhlVOqgGDIHx6M9Ozjn
IKj0xNPpRljicw5GIZ4+uYfxqHOfFJfZC49TzvQi4zMyciZ07i7dsF3FN9i+FIsetMpfBST0Alxh
vBFoV+xlkJ4pE+KDjNDatLTft+aFMzPzjZTCY6sVFm0OiEEovxtTCgEmjP8CZv1GjdswJvMvaYJo
wijZ1/1fy/tzKuuIwTIE6x+iMyA6Cl6QHQdlGhSqS8r9pWiNDIn4hDNiLUvo4h/6j51h6BzB3r3x
7uZETmbfRgOEysEZ/s/LPBJiXwQl9O8IwyeQ9gA0XJ33gPEQmmAFNCG5DQVwEzmnFfsMuIW0E16g
9C7OeHZuDpiZyjIYyPrA8sm6eIMHEaM1vXhcqtGT2hsnU5CEh9Tp9mqPH7+ziXyHPmwL0dPNo+Jb
cPN/GxOlx1BUQR6WoDb6JhJ5Pp3QalSTln33qJhZUxCTgT4ue4BbF+pbqQasa0Tw0XYV+PtFAJkO
/TfM//q5/zErkhkCDGUbAnX8aM7N2pGLMoFbxyo9JUGEA8Jbkb5PjB3DxGkzHrezY8zwJEatghLW
9PYsXgRiXnu5H15HodOwd7X7GEBaL4ljYcqELXwp7f2p8B+/xjz+C58MK7JMdikFb49wAJ7Z6U2z
X7qcVyQkbHSYilxREyB3RgS2usMFcn4hY1HU1w4iVEX94msDaRjoDOgOWMSz2yT9A5NDJET7dfqT
r16j56weVYt0toy2GnXCfko0gRnt2IAJMsTjywv0frMftNKIG2gb7WFk7+k0tqA8QB72dICbwZcZ
72uG/ot9+OkZ9KCjkqff1DcppFHrD6OVxoj2xpAZvPP2OPl9DhhhN4Aa7Jyac31ez0E4w01kAnIR
zFeXNjrmCGD43WdiEOna02IDrRc6BCiB9GtJimUo8uPOgbzJYM5f+xeu+AXBinCAkbIYyiNKYDl/
rOepuPXxo7zCOc4ZeuJjUIM4whJZG7GUPe7vL3Z+e/vfVmeXBXlryvynMjle63Mbw+vem1OG6eYj
2NesDoj5K5B11aEXiLCoY0UWgGKaYHrAeMJ7RwEK4bZkA8Dt4sBM8ozYVISJQp/pjHVIIguXT+bP
e51pWoxLUptVvSFl4CRH+lbrLT7Nq5smP3d2kEZ0w3Zrus+BSkrGhjNJEuuaFtXKp9y9oGM37aZV
/cEb7H+rPw3t4k/vM+TiGPDZhvjp45PYJF0E8CCtP77ACeLZZaAhPEj8MBpcP4OoCeahSCwwh4U4
wQI+pW+6xWhQt0iYN+mmkZcA8GLbjpgHajTyqq7bOd9T79W205wWFhePTGwjAT/gvTGg1CkBHKiC
ElERp7pr1T3/akCg51iDw4Y6Wjij0DM0j8z0xVnRAzNx6v3oHc3b6NAQJnB/I+d9WeQsYaRy2kSO
VCuFczmgaUSWlPT69/UF8AE9MkImXDK2+oLtX+/r3AHr3EUPSh4HwhZpO6PpaQKSMHTMD2H3kG/Q
aUeC9NMjhqGFOZM0dYfvXW+pjTujy7nzE8cQzns/Wj8bOMjbBdIC8uk33nh49zkPMBo6hA7XI3vj
BVAPugranSYdFE+pwv6kiaoMsrljG8vONG4xodz+XBygc70GflDRxXtuWrh6XDwm6tyxVu0CBVq9
LZk3OT1FH7BehTXEjIDfgTLQPNqtymxJ6+RIo2N8S9MJQNlni+PNmw46SnL6Dw+vw5324dZCugDX
0bI3il8McnA6bJ8wfpg/4TU41ufh+E7+TKsnKIG0nIjTIjQNJVqBx2FwLxg3ZCeYPxouu9KHRoje
OkfV1HPJh/QWO5bSkBDSj2nQ+CRzgbhtk9ilfQJ79ZDSD2R19VkX4xa9TtS6GpOyn/5n+os1yEZr
Q1/zrt+MABlTCKbjZ++/+D0nM+n9JAN93lgiKXQZU7/gkDnG5tw4vehl22AFo9NURx/4ELqIcF2z
SVP2YLNX9PObqvcSe5Y3WlTU/r7bg54+qgmEFazhE2eGxqxNA3eTS3nTaF98uukuR4UOVHk1/VAz
HSOmtyxaxB/En+9NhX/obRqjS4/0ln+pssE+BTrUNua6uYSwdg4HkejQkrH40NQu8mkQ6RUKEwWS
geKn5RBz+NHFz0/o09AACvuduu9JOV/x8wR+9uqyT2q2NdzE9tQrbS+2PQ+rQRspQUGqMp1OhxvH
ccYHhKTy0FXpfTzDuxRovW6TRq4693n33sfQ2/zbd9et/JBh3qkNUSdRQKYOs13qzqFT7Zg46ek0
lHVmV3N6qxjQ7uo04td+xkx4JhVQ2C4KM+g+Bw8zuDJm53QbPnGsvznlCL8+eMwO7lugXB8PP2Cs
rSUm07nTZVqG3X1ADipY0g5mHVeHYoYfYoXOVKwOrcWhHaPB6fjglnC70Oi46vMAhEDwQeTNrb/W
XwcMDZEubis60D65Aiy6JxkDmzCyIdpj0IOEcMdgOq5IQ4VnLyGI5JF0jRGKST1QGi3gdIQKX9yZ
2/SQwaic6dQlWvLuZE/w9T2rwKGVKPCXkGM+VVT7jBKitgPZgU5lFjwD0nsYgPGa1GUISUkMjhe6
WDNEQh3uO/yeD4tIDpbYh62Ciw0vEzwKXOlwsiEzfjn5idmPmtY3P8I1d6GCYzB6iufqUI2THeGT
Uq/Et5NmTP7u9/xyHgmjaVM+8ySyDGTxoUc0herF9iBEKERiBmlN7yHapbwfAzbhGpN6eAJj4Vug
RYfqzhWgOH/CE4UrkZmIfOupNsnhY9AF683duzYKS/xMLUpzavTbuAP8jGri8ErsOBsBbPPTJl42
8/uHKt+M7O42O4B0Jzt6Sm7AfXTghkhz+59m//Ya8nrtItjV1KXdQYZIL/cfHRATrl93o632brbJ
d9Ir8z+OzmtHcW6Jwk9kydnmFhwxOTbcIOiAI0448fTzeaRfc/p0IJjtvatWrQAYYM7CjDQOYKQC
pIgQK9I/5uAKyl/yM5lz9d9vp3o6vOjJHECd2wegA3j67UW/JLG4vICY9PAPwYJ4367b6+RUb0hc
uLFVruGtMtnouAGpWsbVQqYoJyaeQ8SGZj6N3HTY4m2AHTFOFhRsRK9Ni+X7qNOxrG+7mpzm/Ysc
sfeSnME3k19Ub8samu3/RLW+H1VZzTip9rHWBpun5ACrYXcpcVdjfI3R+y+GlquPXW7u5IQCC4w8
uOE81uv5Wj2/5sYpDIBaWDgj54JT5LUlmAHi22/0PfntFUf5Tb5CJhSiXf6kA2f3s/EgAoATfCDM
3PMfECFSD8hceJ+qVWdhmvXaCfN21W6VU7PIN+y90CKhff5ASAC0UE4c3nTd4ctS/qBB5O3MwOTj
jVX2LC5XKqesPO2h4cATH+mV8DxB3enjWWX5ocVP/BZEDvuB4kM6qZYjN5FmHT4dor/+2DMh+QDt
rSaGRah5Zpe+RjaWuClgDWC70iyq8sQ65ZkrljV4RsXAi2a/4oG4Mxq3WaAUYm4EekB7WxPXjF4o
sybp/omD5q22w3Apc7AMGia6S34YaeNvQlLq86CrPSCs18t+YmnydD/dUTMsHkoiHYpigFfydInq
FCtLJSf+s2KVim8yP8d3/Aa2yEBZ2ZzGZw+bHQ8bMqRvcMt3s8oShrVQAeMfUr6PEATP4wG08cjv
fKBIfdWGN+B7k3j14ECo+y+qeBtWhF0JHTTar8zW6gWEP36YChsKGh7UfFqKFryGqYR8F2OYcFaI
7k1EK1niSs6oAro/Gw1FLGUCFgJw0fDwABuNLdycZW12ey3afmG+FiI/YleCrgI9v/HEzp0oLnUu
/1fIvObmoZQc+dDIAOC3wqFXZhC3q3AG9FXCsiv9PvLF0lKudcpPPNgjdloFxegNx3bzMg+pthRV
K4U4p83GCSRGY7DpkKZjU8TQEuMoPKKgPnvYEGtMQhhtwut/ATS4kdYGWiD7hddYn0+6fJ8kEHoa
vl3FuIqkvvfiw0sqkOCpb0fR5ihgdFgkMVt0W/814XfTzXSsy2mABwD+4H0LJFx/KKYwPUCZmWwz
uGf7cM1IKoQ2u+bqeoiaR+8NAaOP51ItOMlRxHKiggPDpY6piLfvDfMqdfPcKtgulb/PJRNjbGju
n+XIefocpfEbNFhsjJP586e4w8hnuLjQvzOKntEbjuNmQhuMMRCcJoL0FqzJdNW7z+/iSnAJw66J
B0aAzBlPBz9cGjhTQCc6/1VLNSBekDkC5x/HKmdLMQ8V97VjFwfPxT7yr5pTjtXZtH2TLDXqUtXU
LdW1IQd1upeQIUKzq3Y6ApDn9CNRl61D7AtwmTLtMUyXkC/SNuH/0En1XkePyK7lhtC84NgpvtHN
bzCTUU0wmAEJi79xOCL4uo4c/pqH6VrHI+N53PwgBhOWCU7PDA/24gf7lzEZKSd0evjpKdFiRwnn
7F0idoQffSXrLoGuaDwLDGxB+1GQTnCWCNjVn8ArhJTc3AEwE4dPNmzU6Dhqvz1x4mscamxKJjZA
dBvkxH6uUJZa0yZplvTIPTFNir65qX7/elBNUHpQRxjqyD2k3ftMMModUykq5DD/AzF4thscTXTN
6ZxNDvYXNvucaTwD3vUoFTlI+SZixA6dBFgvb4ExMTRgUrlcxCgvRgGf0Ya8ph9GbcyIEKmZfqjn
H8OFTdMDpUCcxeok9iqaV8YmABaUPbQDyrVynmd1Z4D2OQOccudT+il0wbdr1EQJTct4pjPoI1MJ
72R2aBS63TzL51lBFAHzRHZKK2828o1UOSLo6VDhyloaBfqN0/Un4axyUtKhbvPRMbN2hWpdRQGP
yuOJjClwXMBaiGHHjUhInHIQC/Vu+XgLnhFTuVlUwYpKce4Qiys2G/HMJ0uUOlRJaG4gEDEeuuNK
YD2oxbiyCtPO8eInX72Yk5IlsxBqEpHnIAWxNk6mpf5we46R8ULsEjte9WNoOMuwWMYMpzHfA+Du
L7wWZtnVUiZr1Sd0umf4nq7Cif1mnarHTHe5KfhDDnZWLm39gARs2R75H24VVlbFnLr//90rdSe/
luI62jkZdQNM989cUcZYnfFrbMD4QgIzcepuRU4HwAH/cmjzLyuS6BTyRaARcmKzTFv+E21RP7Xq
HK6lmF8RT/ILJWcuoTXRbFxWgPfwPyiakEAgWACu4VfpmFl1nMgsOe5jTsRsnOuolFef6Yq8EAZ8
zPUKiZ12Fkseg786c1h73AR56xqCzdrvYd+iEWbkNwStEVTNghKPCWiNc1qmcumsyWfNqcbBSS5U
XfsMfNASK+CbtZ+Sf6btIBZoH4+emC9UE17rF2pejYoWS4uCFU+ejo2QX14xIR4arwHbZVbHDwdG
2hjIn5H/NQylDYvjK5S3MexwvCqxBUwdjiwODqRA8CtqTpDMbv8/qhlOe3izGdUmREPuPcHlNBg6
lyOHcwicnn+FamXWLixBZsLKADPa5b7lqnOBFeZm7YxbLk5WghgoUfDmhOsX9G8s9o8wfdJXosC9
sZTs8Z7IPRiEdM1YjXcP0Pdxn82dQob6NwWFAkohcpEv6o/FAs9RhzO+WOPsHWpWJNup7HBrk04b
MoxAeshRpFoC00a2QZa/xJh5hgqN3NxX9uB8ItyZ3xQgh+D1h129afPc9VnGuCS3mvPw4GmhiILG
DpCv4WB+MOOepr/ddBwBDfP3b/coSITMPe6M8ZULwGhTfp1ttJTtPzZX4uUQw5lQUAheFwIwXRY1
/HDMmzty0WfqGRwONSxLumRzGtMveSyYo8TFgv5A7CgcEqWJVK8fr2TVII6Eag3Tg3sVbvyFnjzW
6d7HydQYXQ2luXIhBIP7MsGqSPfkcKD2HOZkuqPQJxzNVH2xZsGz8+CHuoRJytXjpaLxUB/0axwt
/NsQuVs4beFQZUeipXCGnGUIh5BOLfOhnvUzt7rJnz9nEjY9CLPOH0rKIy0l0aJAYTWLB0QNJXNi
Scd93NtRhUWX8/m9nSPcHXnTX9ovdysE4FdvZ98f2JRz7rXoi9VDdcuWX/V2s6c+/qIM7ymkRSjg
zZ7+kp28vQocXFhUATVzslc49dHz4dBHKs64o0z0kXTLaxp5V2euLt8ARutxCIIRQAaBbLM+eWCz
pEu1smZfXeHqsu/Uax6jmlDhbfmXLDD+uNunTLMmJw351f/jndH/DzXcL2Ta21lFa3xbSL9aOaVM
768EQtI7ZN9laYmLdpcAmv7EHmRbADt2L149V4CDjYw1EiTVzimGZXkpiBO4ubCemS6xJTX6L/ib
wuT2AlxECE15MP6g/ghz0yMGGGxPQiw5G/vdhRHNgTNMTG+46zjimHTBzGHHor0ir4vSY+wstBMJ
Ogwbb5lD69kigECsY1rNDwNMCA6KHWH3f4fbwFbIPphCvM0IlpqCHdL1EoNEV8LDlZcmsgAWx1Lu
PwD7wlR6EpDZ1OHddxfRd8Mp7sZcKl4lOdogutCHL5LuPC8pSCtE4vEp2Xzph/LxfXQ/UJ3k/1FZ
0sflVY99Ii5de3qujMkFU0DdBuIkIIqLSUCWQiOOfGJiwedud29mp/KYzHdn4vjF8JzLB/lbdxjL
0hfBp06994qCl5aYS0C3BAJb7UaQE8k2bXdtvejQYchVK3gaDLoJraRLp7eCwaKd2Pvhj7PtI/2C
z5BB/tAYPcM7YTvED4UXg+sFvI5d8kNjS+dFW64SIQQJ6WP392dEgQz7sFhxaKBhYM6Myv8TcJ15
UB6dJE4Nht+GQXv2g3Cfl4rtoYn8Qp1l4rn+kVVqhW1t/OAJseFZeVnCnEMLMjzSMxwVfpB/9feq
wbGg/uYKmLVXg1QolwyPsGJ96wN68I9rLjA0MNg8rJsDVdg2HziPADIhxNbsm2zd9F1THZjll8W6
bRZG/hfJyNY1lCoFHrCgASz6l8shNp57tWcy+BT2dIiFuCbVE/+HELzYXoVUeR970HdvLDakpcyR
phwE/T+dD6GtX1HjMOyJ7S5oT9CB6Nu6yhJpOijAK6w56XrYCpDw5Re1XEKPUb+JMxeXaNt7BCbz
pCLmOcBIILxtemjVnGLQF16BXGIVvQofk9Kt4d8zFkakU8yM9YSSqpjJElf4afrZDp2zxRbMDF4Z
UT+CF7wec5QmqIodZlT/NWjjPrvPlHstzXIhspN4fVtDCst9vqoWHBqriR8lh0T1qP7lnbpNW+yz
+/jeMSpE2CW6L8jp4aa01Xn/VcA/g0bEIQa64gL90rMMtrCXV+S8rSfIaWbJWlikLlmMq9aOT93i
vaw9Qn8dintUk5g1ja0WceIGgldtN36d+/ExcagXIOum7meJ0HEaVFvONPAL8doWE5cVbVynkW+y
u6HJGZXoKQwn6/g/9IsTuq6ZosVbsv3oXiZMpaAfEhpkzDkXK3Mhq762iTUk0ZzEgj/hVM6evDQK
9eo4xnfir7+nxmFr/hSB6DEw50ekd4RjkQ5IoOHJxYrCJsZvAwUZ1NN/IZw3HDgcVJKmvY643/Xh
AHku6kcJFGQu+bOHaCViUofStmYiCIbXLmDQLIveY49ib5jnbMkwHxAFrFS1J/MeRBbylSH5T/1U
RHsNimmKeOSGqe7LEm8uGY01rbecw9+ghdHWKokqsSMoZAEBdDPhPFV/ELGG5AjRJf84cbVqxH0N
+INfeLnof0XGwCo1brEVS3fC1E6kV0Zj1ymecImflP2wWKQMyIx58Ckul5m8BbJXqJQVHBksCWKB
7rdtYBBxh6egXxMQQj7i08IHvmeIgf0dEshyC8//ZlCHO/np00wHppMMjbp9E866j2++NowKhi2w
wrA0kSI9JDLUltt0jtT+SAzXVf37QNxjLtJZmrnUoG4tqzZIVEfdQm+4TWb1WCVAv4YFQb7DwQBw
6qcqZAW8ynKmtfqyfpJzR+iRRSEByio5iv8Rvj+oAhkokB/RbBraypws6blMla5JgaSubgg4qDMG
iGfKL8BciS6ZfgMpHzosDo5p9Wv4lEiTC9OFzCEqiDnzqDxiTCJ97OzAwAd67pmTXHo60hHMGRSJ
82QD47f7hhMIZwcOj2hJwJji5MpOqva/gv8Bv8h8/Zpi74MrmfWCHncJj10Q03PU0zfjSz8PaL46
uhi0ZhQEB86e91KjCOPPWVFbEpsOKsaWpNLzj+YzlNsB7i3YOk1k7xtKLxsTK/ttC0tKYnZQNk7Y
fWlQIrfnlcs3toD/AmE6V4MA3MIA6/1tk40Q4+Cinp8Ukvt4WSsjjR2a+mVFpYzRYOKsFrMZKmHu
xNtqAl+iw/Z3tP4VHMrKJmDwKnDq9uthl/+hojG+1L9899oQVzTzkUrY7s5PmJb0FtbVyxx5vXyO
r0xs3xftktRBT09d4BOrrMxir2T3jnbOuChiAD9FGI9oK3Rjl9GPoVrDQ0c+Js+ozJp8yUxY9z6T
mXK6fRkusunJH/XR87WU/qdJvvGmjEDNpuDcMjTEFUiajk9WtGCqJ38TQVej2oEojTdC4lCwk0K7
1D2OxOggACIzC0Sw+d01QQemnZgs5zX1gwDC+vMBPQWjT6Rzr/xv+j7Nt0SzNB56LzNAAMaqea/C
nYDzwyLHvkr0yxunjQ0uKRsjJggebSqQkGLaIdWc64WH6ofiKBPIblE9OmLa2yYgMUlfiZIdreG1
2SM/EndvO/XiHfA0HEgntF/H/PHZYwFKtN66WQtWcsbrzbnZim7Hbk2rMIUiPetO6Td3PZPhBdRZ
zrBdcte+S4jq2+z8/i5JfURmiAByoTGvmqb3mpKlm7gSPF0HNwdIIJUL2Hl5+g6oLnbzvjIX/mCq
m1+DAysHRKzyzMjyr8r3NZp3t03JwBBh/WenkczjV3dpDmAW4cR80rdPdPQjQf1XvDz1hcKQ8AA1
L50exYmTnIGTMkb0CJE8Zd7taamh4AbqYbKlkEgCpv6gzKv3V7KS/wRMQNMHsVizHFiF4RsWdVSp
UJfWquGjRH6fooMqWeUGxHwyFx0pnGl/Y0og45N2yUep3y4ZYbiIwvqpxxGBX1o3y4p5HP00HtwM
RqY0Wk8Y1tC/AuViHDi58Rk5qMwCIWfRsqDDhMl2FkA4TPLu8ffM99pvlC0N02ZINSAGVeHOv+/V
Kb2X31Af+uk7aIi4sgBpkTzQ59uiA0ltdPuiZjqJX8I8RaDugsgpCLjpYVO8Lz5+e6dALX/6u3pb
d19MjUusIGBsaCJ+QRH2XgsGJhUa8UAIHWlnEqpL+6vgrjGi/zCcTeTrJLnsaa9l/zNHQvEFRE6Z
wnyltY1RA51grftxQlwXNsOiAO03xz1talyfm3yBRx/HeAA5q6LwXBNLsMi/+AQ/KEQt8ZJCLKBt
ge8Q7w1Kkm38iP9MC/gJICNhAeMREcbTejkxYESoWI4wsa94AxVOVr/8sfN2aQ3hqZxoE/8gdJaO
eq7PqeQ8nWT93lJmvuxsjUiBog7Xnh12IMoMJ5Gfsf+npnLfDCQ6J//GcsywoOeVEC8R2NKcmZce
McaTPwA78aOjwqZrmws+iPoLoQgx6mjO74bL1S54d52LcAPp9kSft4R6vE8wZl8rCAgHdQ1qcmG4
xtq0uIQyySgzuKlx8EKUzLJlKxw9fAjYO+A3CGRNOgr60p/w4zH/B5cAKwfSvkXB5BYYpTvGo2/U
Da/t6aK6iffvz82W4oMOrAw8gGFEP0MWALU4hBlya5cm7m2Z4uIUPeoVO9iilvDyc0pPsvi6fKcB
fzHj/ExD4dIBP4hfT4SOQ7z6RPRAdAq59cD83spduRs1lcLLktlE8D7vd6a8qiOXK/A6JzcPr0Y+
zwQCS7Gs7ulrr7c0Ye5T3FN9zIpVvREJMRPtSD2CfpX7pNvUug/VqcM/S/QwCcCKktFHckWJUsQ+
owAoE83XKJ6BbTJm9DEpYDICEwPPKn0tia6G0wpkflQgKRwzGzapAlcckXw9NyngngeQodcfSNAH
EMXLWKRdbb8+vmKuKLXDmw3RXjhCS3rQipYB129cwhCNTkh7ceBz651CZNWh3ErzKpDcARuCVeyU
7htA5HhbKl/Kuuwt6G1JtMC/BYYkdfU2JbpicN8iK3marp+d/Yqc+lefweWmwIARL+wMqKeM7cSg
ha9HUXkVe1Kj2tzDc9uKdrSESww+fFQSPBVeJLB+Yivblr8hSx2u+lA4qDs6fcYTigwUhKA0F8lW
9/vH8Jszr9UgfMxe8rFEQCJLgQq83h3YF2G1h1izbV/Jmu1R/SFSlXi5xMqv2hiOVSPybb18OWx0
ynXAXmORwVCHcD7ey1HvGjtJ8cWqXUWK8xEsjUnD3OCk8m5Q6B2cwwG7EAYyH1+H+8nqA2HsjbGH
ZX6nnJdzYdt9GTNzY0zYh7JlBs8EmNJtHxFDcVc8JoE5eoFO4UCI0KNZxNFS/IXS0xFI7vFoJrth
N21bR4IKS7Fd8T3VtOLaekIT2Whkzx3w82amAowF0w6F+L6FZw8ZvoKCwYaBm2aILUQ/H5olkoyw
PDPxqbm3S59S6QaRjfOXeqCQ3AmGXLx6DbrpjJfSbczYNlbhHywzUnrDFISYcRISLCZ84yTbSIMO
bHQ/PEKF2MxNeoxMBzzQnNjmrvhtNF9+gDOn2RPRxUm7K+UO1EJRnNQMEqCN54qCkEqgp8Kld4bp
q1jVCzfCW0CDTn9NC5QdBh1tCPwjSmqX/UQkLh29CAJDFFiwQaUNKvz3lRHJ5NQcsG0EcfI6QHTg
xA01crFMl9qGiZdqKb2bzo1DCMGOWivZEPoNzZTWUrbBCQr3tpMfxVU8Az3SKQyUymgNIYUCI4KE
1w9Qt/4KdIu3A3XWy8qwgkSLFDkA4fRlFM6QDXesNHgYzLjzvQGzcx0rwVC7SFjGDGPwD0DzoHWj
dbp9/YKj5czEr5MFEv7RYMZYvHHeuGOsNU41JiT9WqlhVzxLYcuPOkj24PzQx8+0jv0GBPPtDm7y
4ERkzoRZ9zomKMrnWBLmoKcxtyX8B3RR1BhY76Azw9ZpClSqnxN6W+z7vbE1CZd7gFbE9HG3pMY0
IfQ+BEcbaVNgobedBC3epyqm1MzH/OcpNEDjw8VEjs8T9AB3cICurJB43omkosJcs2koIoLPxjn5
ZCax9aN1QBbf4qax5BiHFsWi436xtSNrAGifMjPfTE7MuLm0YG4JkjxbSVaAsm9M6c2pKswUmVBs
FzdYcF3DZew9HCZ/QP90HRS6Wu5mDjXZFnyfOPukHQWMGeYvkN9AnLCwA+rTYALZuOcBINGuiBJy
UF9GCYBiHeukdrqCCjcCQ5j+tjOadXGBcaeMafOU0gOWRLtN9ixvZnD6PN6anGJrRP7heL1BOwcP
CRLM4C8WOA3HeKyc3ndO83oBjgfex6cBJzC+dnsm4LDgLTT5Ed4Ji27bf8NaQ8gjyfjQRw/BcDus
MhlwSk4917enmGNh2R+RDWoXDSJxS+W/nSzA0ZuRzo6/sl8H4w0KzwiRMGKufYp9qFWftA0DDGAc
NomzhOebV+9LDyU9yG56xE5iXj+I4gBGdlXNLVkZv4DPBqfCMYJQJeP08/0+spgsEwUT9F1SNew3
875jIo5eAmrkwO7AxhfXJ3rEaglSGn3pa2YbkBlcyAAGZ1nEHwKY69Dhgd0t3VFvrvBfNYpewE3L
HW0M3d7w8ITwB1eiitF291AfygWvkh4Wy0h5SrD34K9vzhM9+7begz/feEzwZ8wimEpB+IP/4FK1
phx3Ls3rKgXLeC64Jnt2jWhtcEMn64n1ZhBKq1BV6M5aC86IhAVXgVOGLyQbWlnIm1zUJyJp3Qet
RRmWouwHfItskDRIRbcvM+DTLPfSkbl55IDgRzhG5B6s07RYcF3iq3BohR1DXdAZ/UFdpK+4lxI4
pr9PEB666rVcuiDwvKeq84bzUNo3CfDKmb0Lp0Q9+b+UVo6mSSw6UKMHAl51ywb39BXCpQ3N16rw
hHm4HB5kp5brZM2jU5AjjOH0/gkTm9un2TeqpyCm/YWLObstPe0NXbyek6Rm1wdoadzlhl8GaDMo
32Aj+immErN+GV9vAQStuTI3HSYZ+m7wag/BADU+bd3tQczOD/MEVuUSaP/nNbsbIVZ8yrEJ8DeB
rgL7Vrkk1l2nV2NQukuPrPkT5QWB19Now4IJXTwLLZb6gsNvDW3qJSA2p274xZbkAEQ9FTYvG7om
/lpiwOtjATjcWRNGbckRfBNvSGAIP7u5hK1Tzif/89bfPYUG8rirASVKdhWQ4u18nDefmBKCAOd+
9VftsNjZ4q3rJBdpAjuN18TCIVzgfSlozx15lj7wY7Phkyp4e1E12jKHpWfaVXR8y1ZyCv0mC1qs
JBU3MS5ycZZvwTO8SK/dODFu6cVPzc0aJxqE0HBCpduQSQ16TJdBssB0hu0PiwG8sZ5TtpRE9Z97
fHVecypFYshd4ef54POYQ/nj/p2A0eyRQXmFC2mPDSma/WnAz1ssLmBL2TdyvpcQLpqj8GBzyJnm
fX88k7oe1YO2yFfa/k9NDtzKeGIxqcuWtH/IELlbsV4a3Fy2m8jJogs3AWTnG5nr9V6CyQ79/1c3
5r38VeprXkWEZKuBb2gpqBq/YmAdbhBsmLAVXn8ukGL1IxDrfbJOCaJwJz62YDFSUAYULk4tEKJf
HZaMBqAEH7LmaYD+wOvfVNqa2xzaLfNlMWQ2tgFIHyVuOUS9dlfeUIqEbNaHMChW5Qha4EZ35Pzv
mNWEG8YFXTNvU69hmWmIcORrvpYfo1c44/qR8MBkwpz4kAPL0pPuvbT8nEDr4VCH2bhVi+Ycgrbo
Pddpt+V6c8gy8Cg3412/0HDah1WNhMTTdsIu5jzDutzH35j4QbyCoukbz/9Ft36N6s2RNU3zp3gv
zH6cG+cuZdxsdNpyqJQjEOIS5R0SJsiiqyJAyJ7+0Za+/tjcjk+3+X0Oy2bJhzgCwkSdYjUHfs6h
P23Hbo6LPQIMwqnumJcSwKOsCkZ5dFWAZGiOOO/xIj8iNkBegKCDBeBC5l5xGgL/JAspmEBGWfNo
88iVv3dZ4cQQRmbSrj8jz7F1ylVumU1/gGn2Va/0e+M+f6v1Ljwh9cf2EO9xe4CbeI6/2G+n4Gmb
fKuMxJ6cM/0PQ6frBAKj7FJLwd2Emx5Uo96USQSJZXzOHHn3fr7iflMXOLNFQDnMz4RNWbrMQdWA
1mT0grgRY/XmXYd35d6sqxWp0hc46yZkLItRBld53DYo+orfel0dsS9/ZE7vfnBDIGs5aB76gCct
21CzkZqFUn0XrAXsWwiVY8opIit1GPAOXoyWyfjSait6EVQcL4QaCiKgQrdoOc0vzLBqMn3qPTNU
aN3z266lXPUaX3Qiw2Ner8yBEcygIoGJ0vRM4ZmceW3HyGq39aFzmhJ3AcVWzwypMZ+cwysTBHhK
zwPpiHxjJluDMDODe3zHZXoV2tTlMIDxnNy1AWuNJihf0p0pK1r45YfYOGrKA9pCxs+No/sFjPPH
gI0kirk1/LC4mNPH3wAI4bXAVmHcraJtCfGFgUeurGXAKs0yNPfjvajYrgqLE20q67THZBNGYohH
RknBjR8F2ni71bycMg7zGWGV4PJQjG1LgVVUNpO+ZWo8uk7KaM3PIYN6AwDxQjxOKIrdkhBC5DyF
PSIRNvZoJWIVg3X9Qh07C9cS5xoqzqlAL/Ct+iWcfMOeQOws5LtEK5MnUCidN545nMnaWsMAHJRo
cFnj8c/HZ7u7YSIGokN6n7oZ/XLa/dMeULsna24+DDALJ2fqd3wasyGfDZr13lT79MdkdHElu523
x2tH/Qx/LJqVPAC1ErSSD9RpjBqgTuNeCbGO8BCxPj7QggyhnzB2whSOTWv7omOfpeBt3y1P9WO6
+rZRthGWHqBf8rZc3U79okMknCxUxEl/dewnfzHjQlv/ZZxhN5cXeCTF9QKc4/UXfpYpcqrO1X0V
sh+/8G381aRWlM4ntxN9UShrsQOf+wMfM1ZIlCS4+xww2pIhGrt9a9fFMdTnUuO8AmmHVLND02Ne
TGV1Y9GheY6dt1+6CK+Z74TGWoI5/XYivEmHyVdxQMeQDkFEKW0G5qk4MJuof8vdJJ8q4DrlVPSr
oKGY9oDrkKQ+GSjYSPzp0qJtNSxy2UnX2fOvoysnao4TNfc1+CJLfmDioEdOJ41p50tcXZRTGpED
nOifOU8fik789iOk+fW3yHwBn1ZGqXBcWxe93zfS7rp3GyYaNTMlGlTsYMHOcSP9jXMv/1Ue2eDy
iWuS3b9RueAMwXmBW8d2KKdv3DgI0KNmhQIHKohXYrjAOUM+iUyQUcQB9gCV7ljY1aZln2cGjFcA
9GTNEWBUXl4VL2iGj9+23VXXBiTPfu6TNWdZ5XH4qhR43IrqUQIZTwH8ltxOTWLLI/fe7WB2RE5z
JEG7vmqP6Fg7MCnDCNemWSOP165e5lvhDS7D6KgA80h3n4mnRssu85Rn0K1SMPgg34WotObvfbNi
6VU/GlPu1HMYVqabiYwaaYqUUWS0C9G6eToGUBNvhzQgund2ZJBxCl8+MqwDjj27Xue/H0X7Aw74
jAItdIRVPrgVJai5yNLVG/4hXLGKChKQEIXOeDHxcOY25GiE7clEaHzT/JJI8IC+aie+RIQq+JiN
TE5xwjUrpty16A0Cfg+7RfnITcSoFyJG58XfEbgwJzgBpyD0GMJODmID6WiKzwEfdmTrCIcyeiqI
Ka0zQi1oy0n8ZApmx80q1ZfNr0mBzkbXw24NdVeA/sP8lYCoOjCazWsPlvRaT6ghVU83F+OWUc4n
55IHJBIIDQsjeAhtc6DCphzNQNp9SU+9Hm1+2VNhj5aLDNuKUrfyG5SGqwDmdxeX5oZH5aey37xs
g4EJ0DJwsQF67ebIGSk+yT/HFvjvQyQjg7SNpO9yKNh0hFeuV37s4NXVQUcyNqO9cBqaVw7k7Mga
nvNeamZYIcNqYACoitPPWWSix7id1NUGq5gL1wJorS38N/am73VcWO+HlG7fwJ0kgcZoaX5iznfd
9fFI4d2ygb7wc1Q9ShJyOBjs5F/xnj2y7HyOBkGYHZ7Vgl2vZ18yNzKR6eUGu7Lu1KBzP7wWkT69
kYa30LkFMEbAXsHKj+FXH2THG5WtaXNIT4KW4DtM46myOaKVRYHBPBg+t8oog5ixz6R4CkCuA74e
t/9AwoeHkc3ErncVbJenY/aY384qXCawDWCnalYSNyZnhpkvmnhjqqin1hwVdAC43KRbvh2Fcw4e
ZBeQwjB9YPLgsHzMcsEn8JTXPJEAxXXzPGk5eWhXv4UklljwdSRP40wl2omxkb9+/2hgAIsBw+5x
pb/BM0rEnA8QLywgqETWIdIXUg1VfPlKr5M8HXNcjjkG6jbz6mV3T+ppfOl2RLMJbJm7ciUtqkNx
0RZawIdM0olvcHUxpAN+/pnUdnJ/veeJ5BL7xkwbOTzusYkn9I5CIo1Ala+tx4iUinGn0f/UI/s2
eM4z05b4M9F/Na7RltM/vU7mRnOROPtBuUBNKcAkyixmi/hRyFMFYfVJRlEAdeJbps5EEUjYGE7J
GkqWmfH1XsR4qzOKiQBQpljN8WFn/JgLQU2LVKGdlieVmRKbiYaag5fz6Ci4LvK9wgA0GJbq0QCJ
uXf3ZsW7XeS7COdtODFUnCwBdUwA0G/nTj60k7sMUpAl+2b+wgjQ2Oc9PTnsOLbnzyac3CUGLcNU
QTppSbpH5mEvXF/RUVB2er4xM7eD7YgaQ30u6+jlNOl8uMOYAnDH/eK7S53RkZ3/eMIpAPbLuSGm
BqTav2DRNutnEugdvZaXueLztz6q1PETJ359xew4W+6XjB2CchnBKxrt3jPvz2wjG5sX1LBPUGEx
k7FGLfnehiC5EBS3HBJx6EYdLeg8YTwLyEE0JVqfGkuY6RvmC4MIKiXuCcyzYWYvhtxuD1J21fSd
2PF+3Qhe9HueKqcKZ0IWHwzJ7wJG6o7Tr1q8eRRtN8wZZ5bWgPqndIx2b5Q+2UI3+xZRfPoDIhGS
1aOzrOOEgUs2nOcXMcBeiXchHRg19KL4fiL3A2TUYGellnZz4CKEfLrsaMIiQS5SbAXyH6hMXk9X
e9o3VkmPIii5fiDifRpc/bVvAxmK+t495cPLdKsbiBbBFQC1rJslcUCr8stQHUZCDEdPBuShn2qd
rifHz590KvHIIJMv8SZUaoMrXJuJm4OLIcglG1RmDDSwR8hwRGgfi+8PxufZBa+IojlkeBkBOjVe
Nzy0zq2+XoMT9AB0qI/0xURblChVjf0ETgjl13vXdMdns0u54NW20n5keS7gFHFDumKZS7Fycmk+
fPysXpB4mfLGp7FxhEsefzZwNyLNEVFOJSR0Eu0MmAIPK6MEFE442XA4arXLmsfo1Yp0OJaUGJwg
S/MQn6orrWhv9xJL+pKyKIdtTxdKMUIfJkZjq2t171MJ2B1LG1VaQj0q4FWgv3rDL3bZG6guk8wz
/2o0vx+HTRu6+/E2+cq5DyfMW5mxM/+EcTy6o9qvIijZWmOniS8VApNp+Cev3ydwpX6Jplb/rn3w
dywGfbTu//2y9JBm2+EIl1S/SYJWdDjAJD5vOhik+0+Xji19zTKMTcOxAGuMlTwz52yrONbS4OfB
K12wl4dQJcbNQBRwhh9w+D/FX2yIqbXjDEysQ/4kYvFcQa3eNewmdrINSYw7VrqroLfojs0v6XiV
iYeMQVNxacfKm2ok3T7nNwBD2EqwLp6jxj4nJt6lkIoxxhR3Urt6w+kkQKBcJqgKYB/6ONfKFniX
jQikg4dqRcu3dMyiZYo7n+QTrKn90o+ZuY3x6D+SzmtJVW0Lw09EFUHSrQJizrZ6Y9naIgISJT39
/ubadbr2WatXNzLzmGP8IZ5X3nuCo5LbAneJJKJs0hmEz1OSt6+EMATrQBSOPBlsOmBHZA8ohEog
CgF4kDHcaL7u483sW2u7B0qBehKCfIRsbkPOltI+dUOg9ZlDlREhXtKZ/4qszPlMnMyQ+YbEXL9X
hAiwO3JVXCaruTpV7jmbZ4ytTkCuEmUsBwQglgHWuHli+Yk29nVO+XA5QA6ZlJyHZsweyS0yf/b0
szSn0UQZ51Tl8Sqyn9qTfN3JnLqA0o4xblyF82IQ9h3ohbT0dU7Dbgbfo6I0q46DBNT2OEo8/bUI
uTsrYyBSg/17hRfE9LOKxtaKVMtYm6ISzVOADXJq9wBpiL7n8EU+iHoM5oNgZmZPMPPQZrTPOPvO
X/Iqjw59tk7iC7kT6jfwHF/KxESsKFxcg1nZ7+rWoSiioTrzJrTj/iYtBioitG4XcoHeqwgTLUgd
643DK+rpDMMtMn7c/hEPgyyGrB5foD7QNCLFD6iR1/scOQy2zR70YCrQkT1ojNXgjoUTAFB1KLEr
kf57kEKEaSffE4xkmpOB1QFM5R37SDpXqNuRswY6EZ7LRwDKBIwmGxQifolDuZbcBfwziALATlE6
5oNiGg1/b5uw9+OZBpuMwHVN2imDi2SjLSbQqLynfaEQMjixegEHV5KLWCK1PNS9RuRNRZEBjxVk
XHrBzidZSRkCnqANXx/8hszEBKLpU0Cui+ObiiL3VJLqPLFbyTtrld1IovEN2KftzTpFa9N0PvIE
05IOO8OOfAvgBfsJQJntmTYoOPKgH4euXe+RAqtkn5xKn3G18HScqtfpwvxNFjUO3p72LKEKanNI
EABxs+ZAqguqYgCksh7lwEq0UUAFLxnxYRK6J7XoAICg7Q3IRMQ9CjNwcpzzzzOfUAV6hKJ3Heh7
9RMwCqkzju3+mIGtQMIzHHEglC+h5hjnIxSUXrAHf7pVsI+3yuI6649UUtgsbty0mAeoqrXvCQRX
G7+eYIwfGflgc2HM5XVyyJBY/LmeNdT5Bme2cSq2c2vKPaBcJttgdp28OOp/2Ub6bXaEi4zwEiC8
zmHNaxuy7ato/9q+lkz9Wy+ELsBsUwsgL0hKHj8zRCW+82xKTWbPzPlwb2eLAEn0pLv5opkwSugr
VCnpHFQFoEYCvFKgdeRs9CIXRyvJn/IH2CSodD3xNmJIcmYBs/nlUMG/knK0RmAlSMp69iXCWpdq
2jN/CNBmKPQJ6DjeJkfYkmIX8FJy7dz6Q8egTnElUTEyrjc7WAgLJ+xEY4+eTKj30/Pn7JdMlLqC
4PhZGRVkSZKl4tOD0q++JkZV/RjW/hKkAnha1MS8W+8+A2+KURRAP+IuafrBwAyJbkQAQDx40LTH
wvJQn1ARIQrjcvljT7ObPiYXA5CudAoc6L4gWVevTT3OoZtS9PIL5FoAf86AjJHYBtX93haAKIpp
z6p5IsNAP2FNN1I4FBaoLvmshZk1qWZIO7nhWCh7II8zbnxzjTspBUKhEqVPkl95ph/7W/NPGbT0
aPs0GYPTcIVtwHzonpfn2wHF3Qbd3mBX/PXsQ6RxxjP5Fz/IqZAS+ZJHIz1c7mXOk+KHg+D7Ru1s
9LK9BCMpqidw519+jYVU7uaRS3V/gaOJj53KOATUZZzhv8wFME0UgLbams9ak+OkNgetI75QVb3+
QjJmVbK/fLb6DYWUpZDh95tpuC3WJZSChzH+Uv1Ay+W6zTLAP/kKQP4FxJ2EybjgBptHE/8UTYiU
MzEG5AT+7QakSgY4D+CWQXa892qq8IKxLmqbyMtB7L1C7PXamALKkENAhgcqAOIKF1nQTq2DrByZ
bnxaEvBdbHbquA02ZvTT1GNV98mbt7jcqUOmmjqHAQDdoEeXGDqDSbFsAn3QRmbC9GQi6GX5AMNv
o4JczQfmrzal7gugHfqCyhbBR9T4QoxfqIsD4iCRD0QFi/d+RSIl8cBkUosE2nhDpRKyRbyNgiXT
vL01sme2PvI300bFojBRlmzbpCXtEx4vbTom3Or2X81NsZwlgmd9EWfepqImW8Oum7AaIUtpG9Tj
M8BfybTHUkmZwLLoge6AUVbicVXPU2XJCQX5iWQO1WqjXfPiNLcmnq+84DoBIQmY33wuO3kZkxyL
SQu3sa+lT6rT+QsBj038WlSRT0LhnQDfEYR7zkRUKK/I5iSjChUVrpM40i0lxAMtwdqAL5AB2k8c
Tq8rkNg7HA22HZ1cAinXQt9TBteRBi5GQUjx9mAeK6GVAbDDXxJCMfSQHrT6t76VoQv8324nfO9N
4qJaNAFZI6Dg4I4SfAwgG+A9J41Dk/Kpq8FdpXpJREGN6x+K3MZBBiewAkX3aUdMaEPn82JogNCK
jJGBxA1RD2lbcsgl4NlNHC/5KygQVPrAA2qAHA5FecgAY+FJGEFhUba2dKw/vzY52YUBy9cSBXEA
WjrKrwcRO2tQA76zKvQbMoM6tbMqjkejV+jbqNByMa8MUefsMcCBy9QTP9XR+Ju72aWTPifKSrYy
ySNrdB3uxlaQ+JI9r7vzNZgrJm2X2TOhLTTWoudSq1HwNfN5/8I05E/DHVq2Lnk1akN/UO0rND4M
lnjnSRAzMJeUztffUp+8Wj+lKxrsdKcSBt7mT2ssAwpDcevT7A91kTcJ4gb2Qrwuoscbd4R+DM3K
5l5Ypb8NQmTAJ/gyv04EsTIGGl/2RKS+9fMRhfMIMdXGjXgkzpNUllAVhOPYLWz0PGrgdGHr5Vw8
DWVpSE5KrqnNZ0Wy/uYKV7tyGkqbnN816e7epIwXY9fihN8f1i6Y4GLxalYSUwJGKakaXcuYsbNc
P3Sg9fGfeolFOcuNmxQv+ZmkmBpIBicdRBxCZuBVieHoCDAyHsGEUZe71zDM/NRYgfEUSId4reMb
DmRl4DfJpooRxHYBKUvBhNoLvDmJ3CjAFBq4G9TL4sLP0QtVZ3Fw/pPdRB3iDcQBzlS7gKzG5Inw
ZecST0/aysls3LaG+a2QfaQ4qlKT/HlR5DKxCWF7JYMxzXDnBTjH4RaBVsb1kotIs4b4aBVjeJsw
6WymzTL8LF7hMwKh0RFDgxHQAurHBVdnWINsXempQzZV88p8mssOqJfQWmR4Lf4E7brrjp/vJeya
EbQ7JXrI9TIqxy05PovEy4DPMbgpZ16ibDNjFxmTrlmr9GBOZotGRQy6Tp5TItFAhhHNaBI66llV
t+mH0L/z6YsuuEC7MmkawAc5Oqv4FHHM3yVZmZotKERkdieF5lWAS1RuZz11DHI4/flteuwu3/6I
SrXgyPEsS/fZWXoS+6qFaNYbLldQA+U6RG95WgCk6FNr3UGBU9QT7ZDJTQWQyj72PFZP8fSrbFU0
KUTEBWuvoVJuWMAGg7cj6IMpXQ1sS/eLb+TJ0iglECBQ07KtFBI6w4OJ1596FUG8SrDMHdtNe5Rk
SgJl4X9bycv7I0SSuMez1iATIjBhbbIEIkZ9ln0CdGUsT3k3RF7hP8Ja7MfNjgOPdvV/jFV4j+7c
vTtKe6g0GzuWMK3mp9CbyQgQiJkyR5UdUXzXgUhwMycNmPtASqoN4Bn4K7XmAVZUWhjr67wki0Sq
0QU5FJjjFEdYw1E0D7kdm/VkZY7eAnon0QUkBBqfCwJFBQsBKor0UuNJxrJc8cONxH4i4EfiFfHu
48+k/uMV61CYr4idho8CPAVpGtgUZx1qP1BgqC/QTknHEOmnQwKIrfTfC4bqFhCI2nih5sa5d/1R
/ohKeXgpO3wlIJv1yfXHblyq7BogMHC2LCrgQDhe5j7DykuDW7MofJE6CqCtEj2T7WE9jyCA4l8G
AiDRXH6lZ8tEG4gldekxqQ6oDy1Ej7fiq0iWVEb5bN7lRbG5WdGfPANCAr8NARO4XNcsQWfRIS+Z
Avu4utjcuQOniqFHcyucfV68Km3nbx/ybVzwwYkhIPfvBarcay/5Kouo3b3mUEjzzx6hP3qbruL1
S3MFJxWVA77ofMnY8XRGiMZBOc3wuP9HN9VawV69GivLQA9FvJVEVQg9zcJlSw/vtKkSNFW4mUwT
xidh23yR8mHwGAR+19ZmTB3x2H7D+NIlDKcSC+Y6hFeOzOrCP7IHqaSwNxH1ou+OEaQ2DWKyvdBj
zEuNdD59yz/xLE6w7u1ZMEb+8Hq4MLOwlANxwDvx37SYAqOLTuGJ4KUiViYa6dQRWIdmE50ozHAP
IaHPowlBXtAraTy8ewoywu4EwIEHrokNmRnNYaCZP0wKJmhruywbXq+hgXbwE3724tgAQnUFinmJ
Tnw0qknsNqD9UwB4AN75TwUUyIB9eItOjLrwwzkwWbRDu+gGv0010v+6fbEdzHmOiSgyE0PIVIsq
O08ixIAI2kHU3KN6cybz9eAaZRMWPYB4e+2iojLMfngOT4g/wXk1vO8KuBVwUXluwQLgIiXIqsR7
ytF+NnsiFfIqJyhJyR7DGwzQCU1bh7izv4D04yWSMwxOLuCk0LmfS0vTnJEYhp9LPhZSBbEx0DTS
373LzX7OB0iAATlv0W1ia31gV/8am8/kwQMIcu0jQDOyCo/gjtwWqBmQ9vm63gJVgcZcCPCIIOuS
yxQAvG4SnUHkww2cRqdunz5ER5ij13UOrw7ibwGEicQBEVd0ByV1aS8ddksf3o7YDHUqpKQpRS3r
raCvBl5befafiAxp/Q2oIjv0B1lkV95z60PnXOUOrjkAWa4n5Nt1kLbFhjXe7foL+ghoWtMidDCj
c7lmtHbNA/gOfye0JK7n7lA+wNr+G7lyrYC//M7zNXSRbpeeAeNwUUSGC/+mQ3BqVoxZeCq2DAQ9
JZQfLaebaEgr52f9j+P0T50n5w7vIVYF0+z6I87xOyuZdaI76e67Qv0BFtUMLy5L7JrsEHQh0ojJ
ndbSNfnHq7Yyu7GAX8QhYfk/5ixoRgP9EujI8KM7p5l8d9GdZ/Whzw7XAcwYmn/9BToSxyGdS9dw
W2DoaFt/+a7KB3LwhbDKEVDOZM2Fpb8xivXyS/LnThDLS7LQmf311rKmLDbilq94LreH9XvW7Jk0
0HhpN8uBKQDstL8IC0NTbCXmH9v4BnTvgHh1M2Ajp2FXj12Wb+RnMEfQn+m94lJMrR9oNkCJa8cg
zqKjxOaQn1/oP+zqC+d6i/nRSCcnvWRiBSwCODD1ktbR4X90CN2P7l0942SHjgXtvtryvg2k/as4
7RkzWs1N6fR9AJohguRoH0Yn4kca0CJAccjPdBO/Q9Db7cw/QXM/8ZvyXt6LW8ce3dzte1ZtGRDW
snYTruX0NjOV/U0cmE59AQrKixgUPoGDcZX7uhW5WKZxPZURbHuLYeBuqR/CO8/gDRBUZ6J/H5C3
7SMSb+wi7Cdn6NMkE0EWzBVCNdii5Rqembzn+eUea7vw37iDG6PWcGc7VedMvPrGFHjwsf8o/A0H
1Y3LL0/mW2RFIsMtpjSu3rKuwnvzYP3qmBNS71sVshAf+H9bok0y5u7NnrVCslkMPu1gXtB7yRwl
OSYL1ymobzARpKfq5etmz07LLP0iXQLCDjL8cGCMS5g0W/jpXOT5lfzM7sXc4G1LzRXKBRRHiQqG
MUhXSDrAaoTc0oS3+j7otao60tN0rFyOr2TPCAaZKlhkX+iXeiuB7UR+PgIDgQA96DWHTDcNpbnf
h2DZqxOboIVtnKMjiDxOcrZwvvhEBuelLdgjWPVoFsDDl1URRDKNeNHsvdBu7AhvHoRSGUuGfALf
Z57wHvQos8G8sTK1I6q0aCo4iSZIfR1IKdnjylw1W/7MPd94ER0hM+HpN4JTPqxDYwiXHctp9mzd
DBlbTTdJ1/1nZ3/n4j5LNhepelL/3MNDRwJYyl01mvA10F3hwMB7IEVETRb2POLaTCf0PqlSa5tq
sEe4JU08rvFseig22ZQiyMdSr4ZWRbkNkfjr6VNv+Ss/GS/J/WrgN18uyGwoD6S9r6fw/FkGZ5GR
UMfFLVgH5ARQ+Ru+rTNgUjM4XUmwv/A5gbp4649MVN7kqru94fHC5JHJfJB0SGHigwatXGEE0DhQ
ycgPF7wwhwl3Ujy/uJb9S6vh+DBXoO4w+OkQAh6O8ORvyfOl1iRALYKaDaIxJA5ShpKimulD0gA1
iIQfv4aSZhJ7ZBrfH7Jpsc++gdMislBTjnyCiWpD+ntZy/4bsh+pbhRTE2GygTA9nyIAjMAG8bOZ
gDgz1rHtyacqYkscrOMKhbVR5RmHQhprK32VHm2b8v8Aux1y61ySP+g/cWACeKoI402ff7Zeoys6
e5vXPE2ccnodAZws0AjCYnsfrbWn2yMc5pDgDdhrn3TGZ0kkw7ZJCdheI1dqA/z+A3Ye7IikLW9Q
zrTUQws6HExMgH5sGMDLM6dExA93X/KNaNw+JR3yHsGRg0QOKd/CGrkks4GIklhtn/w/RYKgAsg6
NDfts36aB2udL0JylfQIhjiDu44nYa3f7JDcLTJXqNxLU30DBDG3RQ43Ddw+G+WA0rhKUX9HB5Lk
PC7rbHucwPQXGyo1/B94QvqyM+ZST815bKzfeK1T+v+D/Y9oA3VcJ/jnGgouAf7G8kU6UB2aBZn4
1MlApX4m3Wce/3ZA/UjlIOU2mBqs0YeBwQSg22pN75cjkC8U2b9IA0xTHICAXiRz0D/UjkbxXsjH
Z5Pek6kUe4vVZP/XDif7yXY874ceYp74VyvD31Xk48PnYxrv2CTaHXWUI7AOf2+eumqPOIWykDsk
OjoA+RGJMMRaPp+dSsFVHhyXw3iIpHc/8tBtdeEakNZUsNVOF7h0jNYsKdOt2VfFY0k9jt4PzQv8
eh74mte5xUTzAPzfavQphsm2nSfbZFtMCNX8YhKvxZ87F6CCBtj69JXarYqS2B4B/HXPb0kra/Nh
XFBAoUYAGMBpJ3BhnM+snuIPI4qPsRNtX+tgBuoh3xrHwnBbDL2FnDcymyPjL5l+29H3DxsRgLvI
hGDI/oZj5JNFsdMd22jOdg9RkzCH+/SZbam4kbd/LYUq4dNYfZ6IFl9zRw1cxJVet+uKdWnrp3SO
kQ2kKQ1mQwymDQjjgnXLdBzYQjUZ0aaIcrPilMxUijKlqz0pU2W0fN09AO5dZ/gBDYDIzb7naG4v
gK43k2wab+Qf3CwgQqCflFYThNPAJkAaYB+mqg61C8YLmyHbI1om9jPdU3+JycpSE5lTBCNepeYA
dmhtoLXIxkcATF6RWviTZvH1wVyWege5QYJ+Cmx4SrNDvsZUDUiIle8tFTkVcWiy0UciHkC59FeX
gODd1Tcyti8ODWLolwNWv79RDkJcnf8SSiKNBpqfLVT+QTP1U6y7/Rt2cD3CdacO9rhMYCuAnU6w
J4LVlAlB2MspjtBCr+WkIBIjWlOO1MvCB8UvUvbU1DSx3tmxyVrzOf2NnZjNncwmxwb/ZetGu0Ur
71TDc+pWVE25C6RjKmwSVUi8FWpyXxPaw9v+nzju6nFa+RSaKhL00FapIYZCBoCaJvu7cvvoe7b3
sj6ROqaTDVwj5y1GXvByqcEDPP5QjnHISNP9XDmIdHgKiV+OL55VbYmcoy/t9arlLReRtdo0Q3LQ
4RWdbTFmn8DjXERwlpQvHkP0MTl6PqlQ4DEDh4BpQrWRIUafjGi/FUI0JWn1W3vjKsPP2keOazLA
vC6ZfAaN6t3VHhOmcF/jg3N+mMR94pFF/lp3pg2iORFZZg5VkYn5N1i5BdogddOH4nIv0glz3/Wc
JvO5Sv5nVDByAcR49r/j2DIBA2HMyq2p/5G0jaE/iREGQAQoOKHwSTEhm9HPghtj+RmHbv4HtcfM
l4CcS4IAkOQAPN/k0rWN+j2ZpcddK4JtL6+oB3O7ILFF0fK9ZQYr8bS4aUcO7ReIkIjlQH0smiTU
qUmJ4+xG7xBAaQAmvG+xYIJ2lrg72E908J3WOunSDmQErymDO9TdhNKZBIj/KaICVrNH6im3J/kj
iueFDD0TtVPp0CEwtIdQAYMgx3X6Q1Y9dBVtSuTXZk9ZBnewYpWIOvT3N4WGdC02yvc3CWay/Wui
/XBdxrS4G6p3kjAIMa2oFuEy/qio9OeiMmcXWNEeG/s3HYxM2Ud0XcPZs5pa7a6o5mnsaZiWA9bC
gYs4RvEpeklYScPplVehJeSNDj2MJKYaE8KArSeekkor+TsF9MBPy7prZ8sgP19LPwdG2h4Eqb1E
v9dJShRsnDdkceB7LPnwkUQH2pKsQ4VaFPUxR1EWZrZGMZhaJMXZXMxIEOoxRZMJGq+R5fNwxCGk
qwsL+0pQRIFkjCDse4u6Ppx19J0RduIK3RFlbano0t+M8sAU9JDVoAAPfHkpG6rjXekTHYlibX2w
F9X3FsPSghFmI/WZH1/WKQEJ/U/GD2mkoCWdI2rkQuvVIAFPOv8OE0eWwLXOvqh6WyPwDMD01fZH
mMd/0hlSsfj2qQAN0Uv+5gstYReM/Ko9EKS9mhsl7jwYy8RS0QRNXKNAQ2FV2of3B79LpjVxqAxV
ZZ6sUU8CngAZsN/+zwZkicsujqovtGU8KpJHLposZwItxP+YvQnjxxZBqdTRn7IEGwSmBtOCij7R
IfFiTkcyg95b6Gl56SfaPMrOPXInyO9n647j1ZpEGYJ6/JuoxmYCiGBCo65UMHO4hVG0cNTEY0cE
zNHKE/bPAH1ohhcoz3uShFuUqrVgo3YznaBTmmaQqhUQGAWwEuAVHA9mfqQYjVTAt/QpUVh3Cn3U
2oA0RCXWlcO2ObyWbPQ4jc/RHoOZiSSwWIaQ9+FPUJ7/TlHr7OUFFS2eS3RJMd+MfNGB8nrZ5Jvs
Vt8S6sIcNK1fzCwxxxPrNyPIJ0TD24bzm0kKN0siNGodMB42GBbrNyknlfRTRvOPdkZS2LiuOG4+
S9JFTJwvcgx0Ilm+mdoveypu8Y/Zo3VD5wJrcjNzFkWH+PuroGzyHYP9QJRKkSdvFEITqK9077VH
hMTqPJybKDc9zxkYQlB7/zAdTG+G73Mz/mmhUBO7cayKqjznptUjoz8qbiSt/wFOvrDhHALtF7E/
yxE1fvLlU05XE2rLdUfYzZdEP5D95gNKxMMAmhRPaweWFdUJnPn2zAsQOkv+SvOjfX0EiiFK1UKy
GCQZv4mUdmNsqc3ybSvcokXJ3tJz6r0c45TPAT8EhNylwD3m5aQpfQGpw6yOWUcPRkh7kqoQKhdA
MLiLWDZYszkvSTRO9ZFLiZLOCAeifXzMjp+bBslN9gFkAElRT8H+c0zmg7t6YhdSTwTYdBBCLaHA
1RBpx/EUPhxawk9imhRpcOvOJ/E44VVGYi6A/DEFG5KBOeYuAhz09toWIpKPt/WRV2YXoIMBKBCw
ixVFnM1Vwx7TWJrJyzC3CaqawinoVwvpc64AtOelYu4oDp/6mOKAWvosLTFwOM4AUoOzveQF+QKF
ggwGhoiDe4RRjMWCRyz6Gd94W7WdMTepuXIZ5OlfTtIv4s6LgGCjQzV3RF2Y96PRgjdciNsU3+ez
GDl6dXC6riD14pZKLHZ6gz6C+Yj2+ndET/N48Bb9k25lg4H7gbDWv19hEJjC3Q5nOAaRSUdlV8OA
A1X8UkiQ8By6helM85lmuJFu4b/xLT6647oGWIgX5eNfW1p6XdEdwdo4MeKgifg2o88HMbi8MENB
D/ExDN6/Wc0eRRN1Kii8EZsVPa+dgwc7k3WyTki/0bMgEIgngQYAaeI0rI78Mi0EHMQ1NtLdFgI0
g8a1ktdEr+fOh/7/ei+FethIjH8H4gy1bYeuA/TJ7xknzoTBiaEGJcShwjU0WHMTt5/sKfoTfgvl
elOgEUjNarLPd7meMwkUAYdhEb+4hCzjbbkvhGQA5Avkyq07rWY9FDcmDPEe6kG0G8wTnU3H0oH0
BKuOLmUmMCh8PA3npVkHYhSoEhoztiAGmWOFucPIJ3TkPxY4uxvLly6qn7XuDUwxOCHorhM9+SJG
efZPLpeEm5HPz70+rr2BCAm2XQiwj2yBH2PIePWwncknfsS403v0erBmvr2Bft30DauJR/COOvt6
PIwe2AQwJY+c2fKXxcS+QDf26sa6Bw9GlHbENzH+xiwl/o6HdC9AKT7z23lcQdger4UPgg8VN24p
pBhII7ytESg35gI8yhM3Z3vzufGg8JG2Y5S5tzgW/7uhMC+QN0L2G/TfPb6JZXukX8RGATmP/Bcp
8k1xNBBMAoFGcgMwmsgsmFe3uVdMt3uuzisxVrx2ddSfvPBr+QFckZD6HQLX462qZ/GMj+bGWqkn
XkJ5suo5iQ3RVD7mU3piyj6RvsUvs4M/eozS1VVC/WMsGhTDaRkC0fwcUyFjg+cMa5sSPmcYX91J
ulRPfoLu5t3et/bJM8mpxB59z5rkm9kRLtV1JZ+uOw6tlzI2lSmIp+Ze0CWjxpxw1eOPDe7FwJDn
bzrFG+ykC9BQIFtyu5OZSCDLTZ84hu8M7gQ2vIe5oaXFsyO0Xb4QgePWhwbwK52pJRsFw8A2xn5o
WGMyDTUXSEGJl20Wyyh7qvfiiPUObem7Vd1QWiAkxPtt9TlygSxg+0m8RIO97PzzA9ND2Jv1W07F
I4/CIBUsE1sHPMXv+N9bgEEksSEJ+xxIdvKdayoxsHpXNjmLsRoLeTY2gnKecLqg9s7Y8V2sAw2K
GcfmxFQxVvyozpRqZhl7sA7GboSmTAHtgdTX0BL2Psj28MfBd2PhEPSk9ATuZ44rEHVePo6ZCLyw
evKPryNJoELMOkIZ1CDpOukSDdxAbLhjHGRtnOuonkLz7UbKOHO1bgJpLcD1mg8PyZ9JpL84wF2E
+nk6d3FgepjP8tfyroUTnlXeMRdwIwK1q5s9FdSWu5F0jH+GBTnSBnqZA9Ef4nU3knfxdaRfeHJl
OOoD5aErwRWsWqDI5KQDp+FnY3wbUW2RjvkdE2tCHB2QAWgL+lvoqskV0gU4NwDvFwDM+snSiKbw
HLVFbsOmGkYEepwTl7abkCZKbbh1iLmsaCtgQ218Ja9EJ3SrSgAg4S0wQwIVndGl2cFHHCEZbYrL
gL7BaIkkFGactBXFIRCR8U38cCFEsl4E/a1HDQcIn30xCj8vSClCCRq3eG03Dp1mXvS3z6S+5hOj
9YTNEl8gJclIbqRbyLRogF7D6hvsGMxm4DLjaCWTgzeukSbgffnFImGVJ2gUpkwpkF0O6kM8NbpO
Y/30uboCLh15Gl4e+pD1g99e80WI1UvMSYVKFysK+hQTmLTTPL+HwBpgDIPtLDusKkb5Cc20T+Hx
Rx4dlciyjjX0PDrRQmiRwKdbc2RTuVxiK6kDw6OXSKsVHg9XqPbjbgA/krob6o4sPrawwtVZtC4L
uKei+wX6SV8AbxqK7J2+QTfMmEcShbsR88JWJwCzs3RamwTwWPNSKx7KZ+MBvnBkOBGKqr7EDWyf
3kNCV1zNJ9LlTVhwMHb95kOG0KfRyuZr49pegSJFmOnjoz3J26HrObbx9Rlc5AcM7/LM3EKWnklD
A5BdQ+Y29+kXSfPsW85MxeoKAPHGvn1gbwB+ZuJ1gA1Gr6ONTxJ5SNB9yHu1HuaFLZeujvwIZXXR
amTK+D7uWLScV7CgLO9SBeEbFPKdDuPZzM103FSZ7c06YqKSumHdGT4im1fA+mvcsanE2i4OGAni
o+EEtjkruhy4GlyGlbpPEGUkPSlslRHhGZG1/EpIbDsD9krFxRKWDg34mTWdIj8SzEBf64QkGzPI
WqJo1S/ltbawLyr6IyxA3Ds/S9JhVGHgKJAJfXn2jDzjBkpksGiECNHggTYV9OnMnuECz5e+4dX6
RAjK0htImXEB0xFDH761CS1+AzxMSf+OFVidX49X4L+4koYoYa4aVJWMDfropHG/QN0QIEOQDcH5
EWvXRC+XGlCw5bE2+N4Rw0fS94vSSIrqukDwM4XbLU2vk0lzVsOZ9Rg0Uw3ZH2ohcA+wOq79awbw
6QciKlyA/KCi2Q2nCWd0ifQMAdiwhNdE5n8zcEr2hKvHVLTjcaJtK+pSsGjRmcsdhqWXycw4SKIB
zq3AWRairZo64TUSfoaZPBjH8lAPVznUA/IwXg/PDHuOF/0GOaGVofnhrO1+8OfgESjf2Y6UQr72
mNAxfoYPBXgDxx4YfycYhvyvZe+l1sOPvjxGo1sTJGBp8sX8ZIB8/KyrHOuB8QlyWRHccuCX2oR3
sJn/3DE/k8F7/BlMgGcVv2bnyJ95BwNCId/l5vg3gz/TfESpuNNaIemSjQxfrRZO0q+SC/feCNc8
DDuR5o23kNfBdoDbrg1lLIQh116drOI0ACDo6NsK6i9qdRhIo5pJggw1ztQhsS5E95CgkpANRmwd
h+JhEEzJwAHqZn2XWA8L/Qb6o0eJQZvwL6awsSNj+5nBWx0iRf6HRfWAazfESGrnCC5e/Zj8s+Uw
4AHuqMGjhYjPZfL8tryvCbqdIEt0F7+Xpp5iDnlbwBVx/ztID7C7oW4ynzumBuvhDaeREEIw1Jks
TMwrsIhzLk1gkqQmvjd/A4oAZ7j+A0xlBuuwnUJSAdiAl1nlyPUmlPy4goPJR6A5KbhUcFGKUY3R
rApo21NR7YLrhaQLZVbIklDoqcFjuIVjK9Vkl9EJ/xhRmog+ImsXrTn1wbtASU45DN6Yz43AyvOL
PL5JPW0wVrptg4XAy7vCFUbHVBeevyGN++HbPAinHDpicI5/WlLve2ZfPMPxtN6h78emB72YbRej
8O7fKkLErGa2bi1csGmY7Xx+DNziKVE3kxbdSDp+9BmMA+zj3yeoKD/snHOcxrPvn6oNMZNnAn12
aFoc7C39zO++pVnIDCkRSXMYnOvaXGbKqNZ8w3TlgTNgXPkCCn221gyXrk+71FMVzzqr0hYVwaz2
8K9BSyCkiibBQ9nq+fgFsQv7G2lmKxBwavSTGoR9nPaHnimbBadEglXBHxpzOvOhnes4HtN5Zwhf
sFJfyJX+wT9mUoHzAN25mTSDHTRVLfU/6QQypxljDOi8BLx6Uf32kKr/dGYemqZ4GM9eSIui9KQA
yxrxb4rYiS5B6Nd79dD8oRqJmOEXdaxD+ceLBt0UwcQPqWr7jBDpq+ViLHhSb7BZvsE9ZX6FOj/8
SmtdnefPiAveXr1BB+az3hQ8uQmAc3IhrUPbAsQrVKS4KAkCZ7S9IrbgXDv3vadSU6zkvxwRvUuz
iJC6HWZrFBLoFljYYEFMtzkwvytUEgdnPt/8hbgPNOOeoDZ7ztYxOeuDUlLHwaYGxflt91f52had
uxJz57kBMvjqtFchTsEOSomM7shRtAEwBuXUAMnkK7hj3CzMQCnGzvp5O6l3Wja5VHsd/DHigKhm
7tgIIYo63RIKdXpAs++nMbhojKSf3qGOxGpWUtI1TiIuhEN2nqlKbesAuVpi2zCmQHDL0WDNnq5D
/UKoU5uh14BzD4bHWG78fnbp8nthMmZwLIfdAYWpTf3LHshYB8qMc1VfMi1ZfoPzezBJs0MJsw2H
KDQTA58NqmvFX5lIyi+Fyl9MgLnWEbwKRnca+j3Ob+CaZ9EBLUs2BWMaoabIAknn5WCYgNsDJrr7
9tDA3RYMHMg2EEhrTjUVi6l/WxPC8eGduV83D0HxDobVj7UW8or6KFI9aNCMGc245BfNqblG7zEG
E4kYwQYuyC1wowjdcFtBTQQoh642plWC6I4ziEwBekhKNZpqczL7IJLOxc6YxMfv/DshB8rVgYNS
EemxVSD5JTpI11F0UJuNNOA2x+9lq28uCLI88oX0PcAOAOzuoF5QEGtMzr2lqbjV1L5QMUUtyGer
acFMwdhjgInXbEovc3Vi7eHJe9mKN8x24aVEpIMl8/GbdiwOG3ZMbLL+7QhsGuyIn3aOXij6Iu/v
3ydzkcig1oqDFZt5ongSjsnY/pypyprJhOWdXbEgdF6aj5Yi22JRLeP679uOofoFfxihMzfZNWqU
JhbBlMneMBUQlQQWJ8Qw3fIPkgMAj1u1b/9JMSgR0bcQLc0QX1jKIAoByw6vYzxFJ+2jGVu3E27M
4L9wS6SaNCZYHlWrgkX6F+9q3MjPKfXLS3pI0XAQikKcCaArgb2A5x7RvhAWhHKQzM2AZT9OM699
iDNCbIk4anhYkHoyOfTp4DF4JAvlV//tDt2FY3ErH2MkLEP3RUE5YmSX0ZJ1FgCnuSGU2v6WC0RH
tFl6yEjlSrFDipArpomcOfSOF6qT6ZTazwRUzJK5AQGVstoiW7U/thdOS7TLf9H7X4UL/pG1iacI
cuTU9x9lM9J+K79bqxQDQUQQH4v6+1b35VV5B83EfMDuchn9YQQ5Bja+l+cQZ14bTAd8chNK7RD3
vjo3fsKp+MLrmXLrpXIfXqfckQjILRBH5z5D7DfE82n4ReDYng0ULrCp05yv4VgCZgN1lGPWABnp
EvG+uRIieaP6HGbZgOGGRI9GmphN8MWUj//Jx+qaYOSKoXzqG43/Pdg/1eoL2mYxOPOPgF8PHCC4
iLgDMpd+I4Clw4Qg/JKdK0pf22qvzHVSe8qi3kUCcj3sjsWkniA+YG/hGv9H0301p5IsQQD+RUTg
zasYPIMRQki8EAcJ4RHe/fr7tTZuxMbu2SNhZqa7qyorM4v68/4iL2NiukmUl/3tjMNJa5tpYhjk
DB7SD7UXny8y81H+fYvI1jUob906a4GEWkVN+Ct2MotdtTZTdRV7mz+4JNH/A/YL6u6QK2upyaZH
i+AFDq2u0AK/WqbVm77TunkuSGFv9xe+kAKMuzGSPcgBJP1Jo9TPkUxgK7HG1Js+k+jvLw7/zXSX
HC7F0mZh+LjGy+HqZHZJNd971nyhB2u7snnbi2mCaARTPDoNoVlZLlraz5dyqp8aS9B3Les5zU79
Gp8uUUhoons9/1mo/9ZQaBfck30xrbaEUcHLmb6Dfkjm36aTadLuSanUtMvHhzTHvL4nvnvYMctK
Y15h85pfRpMGyMrxAupkmvPonMrLptxcr//6k4xy7w/+3qfo6XzOt1IduR1H1cuntFEmpoKtHZp0
w+qA1vPnE2uIXjg6vua7q6/08PLx+/aAI25YgZ87h6BFoi1ml5YK42wM4TD84VotquzY3FHI3E8V
rivR85Ph+hHLHLO10N++pT+0i0/fkFb+PNOcyehhxhJabIXtn7A7NqbgbwrFvHlKtI7NdS9LlTs+
1hhRkrBhnp15tr3Mu8nRtjfhFNO4/82+Y26XaOjMB44pzlBRM9Li/Jevp0fawZVMI0FHxbkgaB0R
I7APt5+4e38m3OlbNTU7b2paZBYRgDPRLwBtFWBdErkCzpcT0/IvVueY/zxj6NW/vA8W8t+XRvO8
9CbAcVgVb5Cy75k3KyrBfqdS4sEiBWLpaNSZGU33wAh2oejNywCgz78nHyYZzVK93ccNhtLVio+N
EyYe50KA0ZkBy4Zb8mTsjFg4TL7ltMxv7dw7bVJqiKLu9mPnrsxz4ES/6cBNfz8KsRr7aFVJOeuF
OMGp9fGmzXoZoEVALCFW+x/J67oBrV2WE1IbUPX+hyjV7lHAG8/SK+H5AIb3r5l/v41Ni312MMoJ
UjajV5AzMj/H3xZ4BY3kLZTv0fbDMWMkJjwWEFu9DrPT/br6OLc/8v3HozyXeFH2tbZdjdUjoK8I
EbI3mHC/n4eGbLaX7/wX2HGWGobAkU6t+gxe06RKtHQvnmFv7owdQx4+FxUyhweRHylTGXTuXv32
HhYDxqLnkpBrzsj9URNe159oAFloYm3XdyOTrSPDlUTd+LqiOuIm3S0T4BzxQWfu9HiLypKKiwpd
rf240F7+8PozZXVTuVfy1UPj1r0OUz36j8iOqukDltMkoQ8GknDsyqJ1V5DIoZmfk4YOSyjFP75G
aXY1G2PZzddNrWLEj1dZG9z+/AhHJZO2yDNamICeISJlsW5MnaeVOgSqrtWs6smXr7RrBEfI+nKo
C6ZAK3Pp5qd2oQFTqHJUG4GpX721bqO9LsNHtrZOytnDLOT8uYXP7gTsZ1v3DqmPOSIUSixuF39q
D1xjE6TIMAb6HePtIIzxogRYseMPTrvPWbH6jHk2tFCilp+TD3zRAdnhtgd2wunlVnaoHLo0n3fT
pI41E5pLD+0LR12Yo4gp6oJsm990OXN4mX8YTCQj4MU4ki+9n77NQD58HlJov+ZRmQV7GCy5UN2m
i/Gmfy2YHxsULd794UaswpS1R86s4XZ2lJGoEKXYHrOkmd3p1mrR2H4W67rrSMs0AuxPS5+rseC6
HnC69ffZ9oQ1pasdh4EJRxafJgLMTr1bdGkXq5kXS7pbrC46AlxT86hVMIjz+MGXqHatGaVaM2ZM
ZwnHr58eJcMsw5fVbBnxTPFOBIHm1tj/mBRh2htP1mv1zEf00Dv/O1dSZbuP90fzHLupyZFpQEie
FTZGY51YMuQSHw/jC6xXA7+NQOPTMSqF6CPMd5cRGOUbylzsGjuBT/iFym2owSNYOFsC6Wnhl70m
3urtbQlombnYlW/gLJ4d+XsVfp48I65xZriqux/5bCNKfFLLVnL51q6zaGXbx7GVqcbA/2XK87Fo
nTvYEPnyZnyoFqvJefvy+0EEY72uWvMvq9ySZPOSD2vgGqeM89G2kl+9FUzfCAKLoXN1uJTpTXfD
0gJD/GIyOSa4Pnfr9jJYxD+Ah+5EXA8Oynoio9Syvukfx/MvVPTnkDRqDvwbnWeHwTwoNDB/k6F3
v+9vB6ZF/jcr2acfmzmWpOhpSOZGbcIPvrdfieapXerfHJjHTupH3+9yxiAp5780+iYfV4att2py
cKxoxzoFdXPA3qE/wEGAlDuQszwup9390AlUMM2m70LTgXitiI2JVXN9q8+bqU5i3L7DPQOAqkJ6
fOQ/2LEaIHPdNjELhLZ+QpflZTFmH0VCfeIRjIo4Jk4YHBq/lgcT/2j7DeepJSK9if7yPdFK9IA+
TuVJ+9kBiFaKxgI+Gql3zbDUv2xrUWE32Mb3rR66pr6h+fd4Mow0IceKylWXHX450Wc2vWsmo1VH
55CoRM1p5IC0oZ8aUZxPepjKlc27NhwdQ45D/NCqtHgXY4sgbXa0Y6zlMI6W3e3gxKkH/l++jcyH
KZuxRQ+wxoRYxI/6r81aPJoZmm6tPftl7/KWbc9vtfu7k8/s7MDTv71tv7HvDNr+cW8LP/gamMaY
YAInGpOmm+o1tAlzP7dGaaZV0g53nKlMvVhfaSyZgXt/GrhWRjQy1swPC/3TRy7Od5eN+VuyKpJS
7euS9lf/roXATiQSxQzGQDi0S2N9iGs5dAvd/HnjaNDCn0G81jPqw7t4uDzVdQhuk1i3L5kidwuA
9fVRXuqetSGJzcwUjFKq6ELHdx2R31qmlRqdKF0hhe5mrqw4Zj03r0i+wI2b6mHsXtdWI1mvxsy7
wOwbfwYsrU/hVs6/LSVj9z6D5TegYfdcYWBRzo5451RPmnv7l0xgXZRYN1jv+ery7TJI1BIxeWbV
hAOjMZa93T8RkOY4YvpcO37xvowQnP7Nz00Pu4dQ0eFI59zRR2Tx/nE+V28Dc7FGpmzVtGgm84g9
G99KIE+CRpt/JQ2CVuWpca3lO47bc+3YSczje+fRzg9knm20OjqKJrJO9JgqY9+Q+ANzLTAV1n+u
9WX8ogpXmUlEFYof8i02G93T2vezVRvuUwY8efPbuZ98dVXnNPVPbvaGBlhedZzlP76raQ3lRXkR
pRsY5z8aBfqMp/atrSG+fCtqL03qMO1SrA00Brg/X2U8Qx0PgPJmtLxW1vG8z5BxLmMxMG66uFY1
vcrMgTIvTuy4oAiFAjj4b91zoSwXq4nmL4l27q1YTr/cIkvAt/FTTgTH/oksLC4Ss0OQxqRxjnzv
HSXaAkNU6K7ak+E5OnKKmJgFepzt4lIdm6tsGILNHcjjp8G9c3z9E5zNpVsfmyCEC5cLF0LoP76G
24tyED6R+MLZjpCx6IQ8DVcmxT93/0PslK7P49VItsa+JN2Yp6v7OsOWslSgvHDnJl2E60SM798r
Ne+13L+dGBbWqgafweXG8iy/WdTX9+VSb+k8t1futnI+KI2KHSpdeo4O5fyq/RxMhLRdkxYlzeCV
VrJ8axyqGwOsOKFEDKt5pavPm1fTBQxC7ie6nAVcsNkdbyoeTJXlW95+S8Q6wUxzWpQPaBX9S7G8
7pzQXGnXF6+oC8WqdCe8rtCTB/YSUdOgFT+8NHJDd1ggjS4Ni8t5R2vjQrdtZlzxzZy/Y4zbu9uL
8H+DAAQigy3+sUuI7uXHd/jO9FQ0qS0i0RzsaViY3Tu0OxceK5I70gcc29y8umvSZT4a1nAbKzLz
zpAa090YucbJ5xUJP3LD0+DSUy983t7+U83csmWM1RMFSKAh39O1c6aZ+jFFKSo1cz84nfNvcfCU
NjejyXbEWYRdgUpzi7DaethNPbN3XdYhrR0OdMhrZgeqtIIAM8Uf9Pq37fMPMMJSRCJM5FrWQa4I
sKofPkrDcyVH3h8ZDFc9fab1syrgTkDG+NS/9PP/7u0UZmbV+lFKGgQuSeXh3NgYQX55k5d0ErM5
u0e4y66emOlTqph7mUkZOKl2fFVoB3y68EqX3YexAbdOMUMw00ucgvP+onpsQdgn1droK+BY6t5U
oXqvB6DlxIdk0Q10dnKHDh5EvDLnkJKHZw/1Uv/O8TwAavZR5l/q/dQrVqX1Ua43KetVRfea+r93
tzfCzlAjTYStQlO0KFYPJJbb7nzfOA1knPtYaruaIVO/lEg70FDnkWGsU8v7b392i5Py5tHM/zaM
udiPrzMTHs6Wxa2hCPDSpVLLlPdGprGP09P0SJ5kBFm8ntI33eKzKa2GkyBp2hy8fHXvaJkX8uHI
+fli0TCdKP+mgvj5V4Udr79EYWomOqXb9z1VJxmis0IJnwB2e7Z0whuNSlzZu5tZoWcLUnBFc5fD
xxqIb0idXDLaz7InWfppYH5Bg+Lo+U7mKJEu/Lbzr35l2T3PhOhgC6CJPedLGoo/PceYzptDZFF/
BV2bPEr5kmgXOxKN1qXn/MWreqrlM5KjYxyyyURv0qFGcSuMGNiYAM8WYpwv+pYE8PlSNT9adhXy
+VFxtC7ESzpCg/KY2IcruL9cwwhtvlBVI9qVPL6iTM3NKizqv8koNQxSwjCzUKjACijv4/0MDLBp
rhdtmuvd2Mx47+Kv0tLI2lYhw4kiNqrrT7H+X1WSfdmNlxJvLc8+lCAt7SHU7yL29ZafhkW3J93H
l6jezgc3lYbxdq5S2E8vamkfFd6/7B4vXtbdvHpyxEDj+c3PY/GsqZq0bkjoO/vO5e0hapaaD4dC
0HXZJF1nfXZqSRjP7PXnX3Iweq1oWarS9vh2r7lc+fkZDvpVbIqJxXSrsuhrLF6RwXadsFhPA4PI
RZXwXF9WJrmEpys8BK29Ra+4CE+ZANpxOimX6vlOvmOaQJPqLzysfPf6U3Jcp+JjfJyZk7Uar6sh
Yh2qlzYCWan//OFJRrlhB/62kQObFzu8cG3TFydEJzMobadLI9veydx8JIeVec8rHTg0TK442cBq
49WCaYl3hjD+LcDybXKwHr5v3dxsfncdabR+9zLaY+5Jfvrs127t0yQ4d7CLMLLQ24etqLxzp9h+
kLRPV9ava09wMLegF5VsKxWnShWbm2aAbu5dqfUu9ZsrBQ3PWveUP+H8hdDs6saMofm7Kb+tk7OL
dYSt4slLQp+D5Wuhi34VGeg2dm/Dncv1mGKrUVKxaQQ9phv1zdj6TLdcvpSdFs5gRA9Yvtny4B0E
11lyGsqccXZ6VHxTgb7fO6d8M9E7z1xCAKzUnEYl+qD01Fbd5xWXYaB7c/JRAiYP8k4Hg6TtfcMQ
jPOp3McpQG60qj+UkXoaUjJ5c5cG9hxzVC403aDCpbsczNWeec7+oYi/xvmRu5Ys9ZWxrNITt0YW
WJ67WuSJRTAzefgeBK1wx6+iBVysmiOTeceVh2L96bfTLUYxjigoUu1v66anTi5r32LjxVjOt2AE
s03TjEnLsAKrQ+XY159wumruVreYfRXfwZCOSzHUkwdHwB+AEcp5lb1/c1qoBmjAZ4LvJPVUEUt4
6SlKMNnrkXxccMsl16fGqp603QzbkbJOiX1gDy32bu35dyo4nJmM+6D4nB+bmaHArKb4m6Jm2Al5
ncf0lNEYOoiZ/00kSc7MZahYtRaDUH7fEVozP7J6XHBEUtzZws+jnXm3c4ViNmOg8+ANuCXsHicX
nXMY+hfWxER06V9nu7FLTE/dredQ8VysLr9u4gRAEszmTZQjSYf2yZjn6Dj25TixZIbKcaJtQmdT
AUERliivfb8xSQRdNS+G5xgaCJq8x8rl8fbLMw+C4Q9qWWpXf2RQIE3ZflGjSjUubz6NSkV8SBka
RJT//WgnsHPBgb1S/1yZ1I8LBDpztqJ1z+WEkJhUv0hp2upRmgd36tDL/QOa4MzoWn3tX7ffClYD
QiToLuD2Nods/QldsdqNhqievtefQEN30S6ZiAtXrnO6Pm3glR+n4rnVrtsfX++VJ7cqGavFZjLf
gXx1J1IVeqs40QtZsyCdNIxcdFZ1f5feCbiZKGSCgMf9KYVMOL401Yj19cek9Xupbz/vyuiSND7y
76DCV23wRwOEBnsGZ7ALsqCybbJfHibla/sYZV5ocLqGMWVbTuPlF1m6dkePUbktS4zskZQqjzAv
YflNY4LD1lxJcNYfu+ZeLQp/uXdCRbFu/+VYsqqVJMxkUvkPg8K6vRhRdreWXc4mDpKkT94ZCRNS
NFNhulKn2ATJ8J98SVzjeBs85EKi7b3utFh9Jyms0//xnSxWf4mqZHpuxoFHPji4hfN2+yj184zu
EYeVMI5sOSDSKBrm13kX9G2LVH3d89/7T2C8tpff26D/RoaMH1+rztpKfvdgQ6YZhGtgtI7Tty1j
y/aQdnpUcHWjJMohVeUFYDi4LbeLQ+jyOKEAvWInm6kdN2UMIQxKtF4SNAlTqb4YJ1VwGG+Oj066
BWUFbh/l3cIl9/11VeCXmnPcq09aJF46W4j8Bov98ZgXFVaNCovtuk0PS+lbaLriZfvcPH1dvlAe
TdMbAERQIK9hlAhnsH0henz54+2rhvi5ruJzIWPjyP0guhu7YWl3fmeJVbnUSX5KQuexDsl6thrI
QVm2GgvZx01IdFKpSpa89Dv5idmRfRNy3IQlXslg2ZY61rfhoLPiB6HUKenMqoukhyBSaRZ2nITA
hc4cbo4omaE8KjOTsHBTgah/rT+s5mCPAK2KwYiHW9WB6DQE4KuuY+flfra3Lryn29x3ArNITZWP
s/x03XW8hs+LktOzPme8GcsBspPosI+OsVDodIU3xqTqEw2Gb/5ltsPhc/tFV8+vpX/sS+ycTSdH
9K3ic5fd9d5+zf/CGIUO/wOlcazB3lwAWzAjvsIHXR99ZjNgmRocG7NwHEwQBA+EB7uMrX3dNDaD
8BBXce9iIJ7XQPKetWNf1vfUSDIHp3EYwM+y0/QU/H6MZYLu4oFgLpj0MPc5xuuQZbcguUelcbhp
DPso86n8fepjsPyC9mZmLEDyDdYskiCvuQ6Pm5p8OcnMCzIJx5txZBncWFdXldjLLz97/jm4zM0H
Hc8vLfhCazOer6r7sQFpnLNYqY0SOWW35DWSdu78h8D+w9jqVqoBoI/JNix9Xg6DQs9z8RfjXfM6
5rZUenespFtpD/swMG7+M1So1DmTD40HxDdu5CHhaZ/eTr2leXwKg/oyPqiRrs1wJlMKOesKzYyX
sdYz5iHOacEsGGXWOPTEJu4YNBucJMMuJFE0si0VO/L28WRXL/WMLpuUE+2VIN4l/k5ObTVLwR9D
bHpIQYAMoRx4oIIMgt5dqRSCpkkqn8dXFhcudt7VrqDp/HOMmHfTyfK8ayEbC6N0vLf+n9SprLgi
0q+Sh7AwretHneNLd4WCC1+A/Vdvbb4zw0SfW0H98KlD5gT0PTCvWtbdXETk+BGb3i5Pn39dZ+oE
1UvbTemstOjZaYTvnzdXjw3Evl7cxPaUv77AeU7pioyKqY5lV8Siijy5fKs4Omkk9gv5zn6sESAF
k9Jchw5eh9Ufhp0fneS1iaavDGqR4BZxuBvky8uvAa9APLcmBLSXoWoCDioE1TOrOnObhNVorPOH
m12CeYX8w6pCnEy5V7vmE6CkfR0KtNK7oAHqGSvk1jryXfYnbvE+2FvcO6HGL/2Z1dkzYnU4f91S
UOWmfqgKmOXMm8OjZyhYjbrGqavkEEN6vqNfB4we5Rp8X9ydcFxevm9v4Lvm/Z/OQtei/x2ggfad
O3LhqXp03+cIyPvQHJbRU0ncZfHjBPA8O0EWFgLUI/g9JJrb3gNx5eO8aT5/TCGz5v6elrMA5MKC
qH9+PXeIMYmZqH3EHQcq594fBhO95w+FQuJYdUZH5NjDdfuIxuxHUs/y1Rza+VCIGAMH2sdXD6BX
ILAmbnyZD9JThUYjlBoVkC2kj3wrDoIG9PY4exuhY4uOy7d5jnCQbIr4hNokpxSlESfXIpf4ceAj
hAOxjoEQnv+CrfR1xaGCi3/Xn8mA5EyYDSG69GgkB+k37Ikw3I6xN6fQ6eOTHwYReYADTAiuO9ad
A3IHdMrZIQzidMTuZ7JMo/tmj9dCTxzXGm6F3EIfKdhGVAIOVeogxRuXHIXK7OIXTiDP7uXHyzp/
aEGpvmvf25P+4+dSuTSVdaEy3gtFoRlSXyk9LgGZC/80P5m8R+kv6FxibBT8rn7gJCRt8TUlDnXv
GJpIt/7+YzJbxFlleG/bPY6l8Cl9IN0znEm56ranzEp/ILauykY66j6VmjqAjsNS8/LG1aH32zqD
Fw3G2ZeLw82tKS62n5iKowz3fpDty2m0mDGZ054u7Mr+P3GO/NsqGgDUUHwMrUFp6+6arNQMIuP7
SyVi39y6AbpzqvsBG6ZjbIN2nRKiBSXujIkZsEJ+ZT+m4eK+GokPTWz66/6zKNjbQF0/a4fzdtKZ
Z2sHHkc4tDv/57SbzUmLXorG9c4mSMQdHR4gjTQ54nygCOqeo1X7+rke5aGOYIq9+ugYH/bNn32u
c1p3D4NUfOlJ9jIE0ykKSMIuOM37PANJkcYGS59znJ2GwmmaWjQhf8OwoQAYmv63wT2+jiejY9/F
XPmyxXOHz0xGk23BMvhxDmA2xVF+Kvod+7nh+XX5ef7HE6sj1b60H+0UnM6gGFBwI2n63Uu6sW1T
gd7aIIdIc8N1n19Xw80s2jq0QC6XgQQgOwVpOKRfL4aD8EGVB88HSuMQrRVjcbalxXzsa/+vPwr/
tl8ZNVmCQ+jdTOGcqXCYuZz9yupWNo0yjYCWLOqwqvSUKW0xPI9seyWt+tqPj4tmdioNCYen1AOf
qaAkellOMy/ZTrYUgXMBO6HhuTHGSDaSCEDGMiQ9kp/j7Bx6gzmTMhEWdp3dP5uVWoOYy/SHHgAj
YCkBdEn0NK48I9y0FdhXGpN8qXM1waEViReV601hnw9Ojtmp3qfYlG3NuztxThdpXz3OJJQSo/W+
nnnU0tN5aBCJ1MKHfqV7Jr2BFsD/BhqmvweK7/CtJqPTID+F0zghRcRdczLaWsTM4l5VGJfB70Bm
RBgxvHX1Ej0KQ7RdfEYTjcmaTv9z32LjQ6WtXoX48hC+R7+fPGZLbCfaAgGb8QBAX/9t6tqZvZIH
ma3nZpNrMyytcUCdNn2hSyqznlSfmw5U6i7lws/afimOQggV7oWAAKfDD1tbRsjSoTf13u1tp05s
WSQhfdoOxPyp55nVMDuZ7qodO3T3Q+2hlmqFT4F4C6im9D415CfV5UduKH60g0C5sX9l0IAIVOxu
nYSoHONTO0AaIGiTjwBPUp1oadDhDF4/eLSbJZP++EjNezdBLkJleXLMV5dQitG7+cP824CJtBPH
gPDKrQGjWw+ALa+WkSmdqz4rvcK/WyYqvB8+L91dnGrkO5MOvFBdl3krtdN6RZ9aQ5amx5ttuUI9
7b+YnnT3+sp6FBYrk4pYi0FR08jWD3U0nNYvtDAgQL/G2HPb+EoMkw1DXgwrD83VxKLB03QyshYW
f+hggDh5oUFsVohqZVmqWloSastdx7bEJRVyHO8ECFCDKEaYCglKBN4atCdQSYX/Ba9j12jEnS2Q
hviaZYDp7GJfJQ5ucRuAegub+MQf7zLYzXK939F64NQcmIJeTT5ejtVMb6cjso9xRewiFy/9z6xq
doddqKcjh9wyH02ZOxAIX2hpiXfeya97z/Xt/krltw8+9aybzx0GF/wpDuXdP2Sty9eNLNEEwIfN
mP9If53f0+1J6zEqopW/shISf6z4TLTK1DzZh+pj3noG94PgomFcKJMEJ3SeIX3GOMgQoSYjZkWr
8oPnGCLlMyqQNDwjRI6imLqoS9zgOfgt6hJNXkeDTH8LsnVfj7Xfx9xMiQbKyCRhcE6giKRHRhhr
NbFqS1fvxcrKpscEdZiMC5N3PA/guH8e+4iFcPLWk0Z5yql/hKzBReO/GxIrDSsc4Gv56NBev61e
01+b9yWdXXfxKmEt/VCK5r+eP5MvyG0nYV4mx5RSf/8OeqxfVArH18K/ew1P4S894gFHNxDaXvJk
XJWuROCCC96m9GWp8C5P0dLl0LR5l4C4/USJANVmaQiEKCPcxomZXicfc7TH+qRrlfq6kw8IOsST
5Uy6Gfq8hOuXBo6GiQ7nIJpP9M8/j6/dz+kLY5Xvf4ja8ur5t7vU0O4SVRGg6grZK2SCLZi3MjFO
/qg9sYgF58ehNrfrFac9wZ4VPC1GW4es89TGBIOWfqCj0AQobEAL8BJCtVEAC9bz011TJiuFN9rl
9YbaIMNDF4bqVibtxdR11JnQvJPP5nDxdH2PoG3fPpzlARC+f0KCtGj4NiFyyRyjRGtNDFReDUv1
W/lWOUfae210jFNzPZ28HuMA5Zl23QFlKrbC7dc01LtvPqoGs3DJylTyHuAlr82GT7Tqy7fnvdzP
5U0WW1GgTMrEu0KFxFneGr5GqRc6NVUEyq7wtO5mp8WpVzncx8yuO+tRKCQbh5z282+r0E0NvCC+
r2tLM95IUxUiycLLaqiS3w/TIQbuNLHuGgVW8V8tAaWNcaYEUQFwLLpeZ9tb1d+cdSbWpl3qMiVb
V7jWsXYe2gS4MPsZOGxdg+ke99VHmCKeHZ32keHMm77fEJaTquHZhGdVWvs3ckKpw3HTJOG+CVsV
cSkJLURPivC+/ju+hHJm0N7UOaa8S4m3Q5ErPUUdMY943XWCXkZmlM/PLe91KzQFWFsLeOp1RZjB
gVHp+5FSrum9UrfGBOnecJVZqUfxgHdupq/KUB4EpJW9rW89f1aW7dFNoD8i1kx+pPnldA5D1JXB
htHAdObYM61FsZLn3mWACm2uwbrmFv5dmiImwMcAYjXpH5fpDzI9jld9YMe0YBLWYD1wje43WOM6
w3nyhS/mmqPC+UOifMxxGXjZ5MLleIvjLHSN9+so3G6XloIwQOnUPn9AsxeH33av/q7ZNVzjVb4D
epEQOJo1nhAoiXeB8cWX0K6e3udlpto8sjfN1Z23nnPw0004j/mTnxJRML6EI6JrcgX8KCAIjY/9
B29NCMR+LCyrioOP53kMhQAEj8SAcz8zK05P+kxKVnaE4rmPuuRrVjZ23LFfHGV02webvspyXBxJ
CATzWxeOc3njtWZGb2j56iPJDlSPIVXUNXdQNTTmT1LKy7ECjQgACsitfCsvemHHhZ2hRxY6NM/m
pCsD9dlSJFmfJCP9FfC9xOvTXjRfV1L4xxqAOR54H4Hy/kmWu9oS8rBVU37310pf9a5vC+2pW2Xb
+e2Uus+vfHxq/uZezheIUL3YX91bxf7f5DTt+EI30Z3EK517yYooeZjiNsBVbn179ai/qt3/9HUr
q2Z+lG4j8g8vg8K/4zy0vAYAL+Hml4ToVp8sq2e52aoKPJS2FqcpmJitaPuYvj4LeWjFmIh9ddPP
a9LDmuU97v5a2MdfPJgreA8x3xOConqoBOVsnxputCqb+a4fh9ZdX2tNpik4ZqfzRCRvsv3VAM2Q
81tHDhW/lp3eh/5CF4XttX9vQoIFOgtQWLjrxREoSlbxiwM2DDAnSl2msmfM7VN4v4Z2cxo6s+5C
mqJjUw4i1p/vFdCaBsJgF0qMG8XWpRUWxPLSWvS3XSvoMm+fZz4IiGIDLB5vwDonwLYrnN5zOkpu
0u6ubx4aqr+36pwzNBqNvQQdmTnt9Klit81r9uP7zN3w40m6otyHFVjZ7soeH1HL1cJN3pRwhTSo
TI2Zm3GVhqBRkXZFC67cAWsZF6cBRsPEk+u4RSGpUC4tP6RS8mgFkuTx+poa8oXGFJzlcVtBdM8x
X1j8WSJh9Np7R0P68I0CqsGazJb35q0vago0qYdeBlNJhOVPOfcV6c7SNKDkTVbOgSsfTMiYVvFO
Ekp/v7V4MqzNTqHRk/gJ0HIwYwsUOw4wj+W/kK5a2vbTM9hjyVf/HeUToGuDPIMbCqQBz9if0SXw
KhYwiiKSU5MdUkk/g9/Go7I/wlQpUNvFxevTJtjW1jyTUDR0ZeQA7exHGlyXrbSzqzbjRX2BosJ3
jA0YmFFyOp48pRcgBYhtP0y83UaPVgKLnSHcKWS+qHV1bjmvSZyS6fzUWiOnkoDiQiDVw4tf7/uh
MixEUCm5NFLOGLruTk3ZijRMZFhWf7u3PUVGef7FYPu/h2ulOhrP/5VqVyO3ShV07fh5jSHA4Hh7
KlGWESWDnfVa+30od5RyhQEj68CaW37DAqJT5Ry2LkstXwD99zhLay16OZg2OrV1ljrFjxVa9XNQ
FJhDhGcT+4l83j0Nrv117zGJNWfCYAidDYGf8h7ewzVLWofw2dzV731n3kKpM+cippuqeRrngWLH
19CI+igVouU385MwhAVti7HEsr1n2Tn+/aDpfjIhxSvCzgR6r/r5UUgPoGhNXOd9PK8mW7thoeeu
C70B4Fa8V/WdQBfS15GD/S+qSYYAeNZhETSv9/2JSqiLb/klnhxNX9jNmZzF53PdKP34Ip/HRz3x
TiNvwPQ5SDxuJDgEGYnaHboLu0rE+jChcUMPv8YwCMyCTBASKHUWQu7LY3QLrdS04k+36K4y+uve
j4tDEOECt1daguB/0XyHU4EMHpHqQgJU6GU7xc7PT4AliVTrakcIQEi9noMcDowxtn+kssWbJ9te
Yl52kzVFEwryNiBWXC5epfTb3Bh3fSniazqqO3TSaT/9850D/mZeToJLyaTSlxyR7yPC4kQlhpI1
d2Pj7uKwcgPoqNB2nGj1SDhC+/VUAO1zS41NMxBoA1OnWKWoH8HoVyD/unWzak10mZcYTMrnDtZF
0Pu/AAfTZqEH4xhhSRpcTrUflW2dzZCkGHnHseDgQBbN9EpIc3PXaWJal8ObBx1WzLVvrphmYeh2
ZDb1rJvuaFRvsitrrF7nHLshrXHAX/ad5z++0G3GgYpXkFidB6VVWmoSAiCTbUTWUpfKi3vAN4tN
EJ/iFhm0levekN10n+A3xxj6sPxMRJlN9VRBPdP7vNZKci0dihYOcDf5TrxRDwShSapGXBPn+5nu
lU/B0FTPzEqP8h5RaVXAdQF1JHIxUvYRFBxbUoSfA4uVZlELa3Q7lg+adcT5l0pBlsEuD5Lz+jtK
tE7q0BJDofJNJ5b6bhIZYULA51esr0yj8CmvfF4r32SEAf2/XiubYYZqfV6/r2qPEX74GmNk6Eel
z8InpTWqhb6UoSBGR+s1nQyiNJzxBSKzID0ly3Vb14F7sOiHrSXxS6xa4MJ0ZWH5uyXCA8xZiZx8
PdPZ3kMjq8UMyODev5TaK+WFB+Q1QvaGsJ59RrJNn3FhoyuXlRcnfDc/Rv+4lRO/1bCw/WJS0SHu
i8IQH+fTrTyhNClWloOFBikQCKmjV+SbUfkPdcX5Rkrwxca+9GbdSl5N867s0oghCxnYKv4NeLy+
w2q4Hzpku4v47jTDtpFk9NOmUGuWSWC7qpuewTYI8wOMsGEWOzfxshk6Vlxt4JgUO6F5tD63Jh0/
lJjj/rSCMOBXJ+Rak6+UC6GtfQRsLrtuun5HIYut40FNsrVTECVE4VMrm1hmvYgDrql0B9Ke8dsH
EIPzDNrTdUtKkZFJE+uq2Dk5TYnI1+XFGIi34Yve9lRzt/LPbbonMavK39cKlpHqdrbrzwce/1zs
iN0tSpaxJ+Kd1SqbmQWgu6n32EpOddS62e3HKi71NkhHWjNdmCySqFe7HYtw/+FF4UEwcQjviFtU
ijbD26lcXL+psgJzzIruI6e51eIQWPdmskRoYNahPYNJJzBdT+dWnkxwogBQLghmAUZLTxW3cmyl
h2x/9AeK+p//LsW/Eb1Gu3F6pGqDd2oX7ZV2A/hEeD4ypEVoLP1Wf+UmHjHthY6LREiFoAK6z3RY
2g6sZXTqmgCgD+LHae7HZoGOHwG2CDoxT9YidSEWpn9bzdbBeegUVGIE/HNITKXImmAoT0MXxvEX
mp2lHkvTKQB1GzYfknuN9uIhsSamsyP2IXMl3vqDkKBIi5mjNcscwzS+VPVyqG2Gv777OaQAB3cD
TqqVsio/rQwoqmo7V1YhKh8f1FXK11X4/WeiPncZvGsGi1naYCjfqyBlbKorscz03M8dB3mCG4Pi
9+/lxY7jwdqTjCR6ft/3k3K4gVD3ZKqyG2rTXTZmKcltq0azWa1USDT8K868gc5W5I7KI4O2jYZ5
Xk+fWj4n/Ru5XNlN+H3aUIMjXRsuUEcLw1JANLQk8XUw0exg1KpJlPltF3cNq9cDXA7qNknPjwvz
eth76tF95GVBruPH4R3wnm5Tx01Yq17lqAknxt8T29/qfyW7w2N3qyNviPkqi12Ouf7L/gFXAfMM
eAif01XHkieqerY6Zf5snC+RKmC77dsTu7HJXcLHfx2t9cBtWMnKaWT2kAKk7D9I2it8o/J2YG7T
fnbft73bdSaJLi3qsAJrLD9VPrDvD2OxVH03tw2VNlQFWj3XcrFLslPNzDUcL9GkjoGgvYO+tVNR
UiX9UnpldXSu/xJ9hj+Qp/G9nMWfJ25AdlC4Jnp6BKJ7R06sHzLpm6UdzV/NFxGJJAjL6ipe4apG
m+jcK/bz/SfL6WvvUblVct3rqaJuy/dLdbZrseW1fNqdSsQBklMY+qqWUVqGtvgN+Z1SpNA9YXFX
jgF8CgUvctNJ+wFRYAY+WeZrGtKqdvV5H5KHXF0tqk+J2TffW8AlRs6iXeqxBsBwQS0Mh7XtnPiW
b1QWPWMyO0cI8QVW+JfEldPQ+lJTUnavwSS3g6TckzzLwIkFddP7398q4qZHDLNOIQos8kXvVNE0
sTfyzXNvtasufkm2DVOtluolYWiHhWgm4Yts+RyG0sj/EBqUTNkp/pV5HPiBPJL6q7bGtQZtaHCr
W2gtBkvxOvNx9Ob0VZ15iz9S7AQImYguRuCQrwzaLdVTXRrW/pEkRbccLzsRpv8Vy2apdbWjdEUd
jNmWD3ZsKE6vr+QXgbN1oTN49r8KuHlaDq0skcG6nYvX5m3ywFbZ629VE8nmVkLJp1ek7OCvJZqF
9zuSmue17W4d5MMr9sHgV4tWx5OzfWj/htcidCViwpa6smRTX3X+x9J9LaeSLFEA/SIi8OYV7z1C
6IUYZPDe8/V3FefGKDQ6Et1dXSbtzp0cJ/M6baxKwFhfkhOx1n2gkiH90heSsQMO1NhWr/1MdYOv
/SqNMFVoA/b5QJYKgDbQTo+dP7neCgGGjpj3bw45AzBXisOT+gwu8QdU7q6+2FTM950jOtpVkv1N
5dBaVSJNyitbONevJahB1tNhlC35V+H8se4vG9JoHyGPqiEoz0VuBc4sO442Xt2so9U/z+7je2Pa
X1Q+TsWonTU/54vPwrOSwSIkKnn1a9K4Frbto3z+0K9KW8T8sf0szRvZvxS4MB4rGLfW5WfXuZhk
WnHwUnj3helDx0qFhO0rolHIuYlm05vv+O+mvHDcPG5TNL0ZEbPfYH25YQrXxrWUHYWCDWVDyDv2
7WyP9dzJdLKouiRMBH5Jv3Qx+rVAhXUtTX8znT2Q2uflO4YFaSEtkkoU1zMpuLD5IQLRnJU0Dmme
/9y8r76gkAoWhAL/ljzZnMMuJNXSG7W47sc/lhJ4cmOFyIARaM5OxW313J/3H6jjQmZO7jQ3yHW0
Bi+mSzkkwGGSYOyiK10dkZSV552Q6B0EJIcgaij0TBKB9vy19ECO5PoEiftQkZ6nHRjcwlRdhY8B
DSs63NqzVIry3yozulfwSfrdvZyVXDn7e20FNH+8hlugG7+Ub8Pkn2CR+FPJO4Xw7rS/pPfDo1ck
zLN9KQa5w3RhHcNWFMNgFZEZTvAynW+v235Mdp+6YTaTUhhFOYycjyWGF6cz2O49eDV64kALJ/JB
aoWguY5gm95DRYjNCBIwmo9zHRKD/hRKZY6ffuSgK4hh/tOC1wKsfgP+Cz479MVGQrBvR1Elqhv7
3rZzGiHgKexArivUQHDcnzOySeNFd13NoMbQC1XjTC23kFsUI4NpD4+JffpE0SzFsISwHy5fpSfw
4bIw72/bi2FCQRlPB2BIr9+/zQVDVWD398OruBt6RspWaliNO6wpVMKlFv3vmi4n4AI9H6z259xf
3G3z9J8H7baF40spacl07H5ygWcxf+0vM+VdN+MKfvD3tZWpalBeyVUl1DULuPxE7BadsUFmOcFa
HwRimiymOxVthcj3DVNGI7uvYERXvNU+ty48+/pDq4JXOdE5luZt/dgfTR0we9GRvnenSiBh6T11
8L5X1qn8vk0dBMoojJfFhSqhhwhjqhP/iwySPQen+lg0pvVFN5rlP+3/soI1PzlVYb1pd/mL3+Su
ZrEdl6TQYwH7ho6K9SsMCdOknGaNBlaM8+8rXdkM5j3OAiqkXef4Jc7UiYyTIHpNW3PTTeBiPRV3
NE5/133A5wzNuj7jwK+5ij+u4BU+/Cp2rVxgOlI0kH6rNrxnig7pvMUIxG13zUdmty7Gy05ydIIw
ihdXk4gSTVTY3SOpNEAho0Ra2zcmDGML+bmSzcK5HVWT1k1+rKLl+H8L/lkRWboVF/B4FY79Wfrj
/t9WoLZg9l9ltDNriH8NsOQGl7ity2FLDBc/B2jjv7hlGp66W8UzEptjhCiiKJ3576MvE/0N3xu6
uXRBhLV3b4tRoa4Uldp8dJmrYvZMSrnoO2RtEYfDdfJ9fpRxnVIvz+/zZ6y9aSQTxasDxHiczUeW
YrSIl1aDDEPwXriMl70n3QCjLRw4MoLsf5Yr/XHrrr5ftW1dn4/yvFRe1x+inJVNOafmsLO9VxeD
3LJ810hT073e7khIMD6Gc/k0hsIkcbPLb93jV44zuirfIUncXpny72WQEQxVEYSpMtvE69O4thKz
RfFV3X/dv8yxXVZ/riuP6twVrF2QjT2hboQpj2aF/fuhYzzJ31s3ua1H/1vAOEd1xGoefvbz/GZy
DvLDPk2nGyttzor7F0Ru6dgmSDPf+3YcnUJz348p1xtSKO1UIzZLjA0vI1yxtFM9aVMk3L6OPfQj
yY9rb4/XZ67N/TAui1LZ5prR3ynfZrTMFDBNPS6F+9dtsK0v8FniyBex5vjKj1aekFXATAh3QOzX
lY1s0bz2UIQ05SEX9qNNaKTC5RFL1sQOBrG4GChS7NpLw+yxiukwMPXRCsyzN2lfk6s1TndzKiQe
9exAZvWEYL2nhKuQgS+Ulu/n+vjW4Hi/My0IL2i570iLT6eQ9b+1og4Fc8KTgtIeq6xQgZ9BAaJV
9XhGM3RMteelZeuJmuaUP9YQyza16VZtuSmAOT/+lpeS+DnUmMLhZDWh15C9PEEFQ6KtfvR+nccr
0zuS+8JdLrOv/2kVFSToSqK86Sz1kB6/BM2EOceRaWP+dR1dW3u+y/CxaN6/oiMUOvaTfLocdndH
DP0+OEOAvpgodtXVh8DtcviQln1TsWWH8lU8Ex4Zl7U7TFRvtVtzNUxX5v0gxBcF7fHa8ZrmK4PM
17k4b2J6LTBki9f6/m8bJTZT3cxPTANeCYB8shdJQ3JVl35sr8RYugnNAHDAUWXpmUrq/YpjzRfh
T1xj2qoFR+jwCxDwHPPnTvMaHzWETDgV0KkCLos653szyhU5WqI7wsQg5ty2pZjgeM4D4BJmJFez
icrGoml+wcCEt+B+BgsLBfn3tJVKltY4wbE3f8RixZsstgv2b3hRsL897Q2370shbj6zo0su/+yl
W/P/HtT5fJs//SQ/TjWmA1IOpNGglMQHCVe8fT978d5Fsn34QHqQay5GIhqteZ9IOn+suvv2pRsf
Zfa15AMbV36FKSGWT//mxo9s/v77HJGLp85FKHGg2JznqPZ2/BpTnLnaYRIfpUKtNO61PYIm3cCp
Ee4XKy1clVWr3EViVJ83KKE+kX3HDV2lp+J4nINGL2PFUXP3te2tjsGgRqd0WbdWx0oWGKt729Ww
4B1uZceFiVTd7wtpU3Fj8aC/ZRsWdJ31SCPYSHiM7q1bd6q9RPdRTH7c+9eHF0gcirnxtqfKuj4V
i4ejFhQfLQrb6m5RoadvQ0r2NFwv3as2xQ+wKOwkJM6l6LOUymGP1SqluBYST5VXw88HBtssUt+i
P/nYVk7SEUDJDXaCBP9SyVw5FJ3lR6ZzUr+vVVP+/nd95jPsvRV74JRfLYrxRSEneKn3k7stiu52
Yf5x7zSUWBTPaIxT+YV+Wtvi5VqIo2tbNc/z1j9XZc1w4xHeRlGf2ZSB/DfXQvJZ2P8ll+NYJ7mp
2OFbRc0aEv4le3P8LOqLliW2LCs4GlIYNuZCDiw7U8zvHA6mDUX7qQ8t219ldflKEDJ/+5+EVkRF
0PFn7dSfL0uZBJrmN4JMbH/dxL20aSgE8T4axHyeSvHhA/wqM0xcus9YI62aU7XskNVSzEqMjDAm
4iK6Q/Hn90ABd3W7WxX9yUhZveu5GXopBzcnlPtJH8Evrv52vO3tcNFHAgBftOkvh4QT0um1+t1N
OWQj2or8053TB9jU9ucIA6ZIYjlEsg0YtPsAPWH8/kuviP45avBzxjATFjiNIsJ30z48mkdLZiwh
yTcjsYDdl5yENsnPHU6gUF4S6iJk4t9MR4cvZrV4AVRJR/gxMWGZmsFsyPdsRkuRHmVu/x0+4y1U
hVvu/iHWZQQcP6Zamw6YjxckINoJVebx+vpDE778F0xxM5WrPGqEYPvsKCY/kv9NP451ExfJ38VX
flXRh+IIrBm/q86igJihlGnOZxvxm/xtkmvGUAnM5QRumCzbi5Foi2WNN269Z3Mebefqq5Iyziom
kPZSufimqghKfq1/ks4JPTLW3dd/gY9Jjkup3R1fL6BFPfoVO1Y3qkhEvePqioVKCxli0vbW0TpV
OKGROhMz1RXmp+8l6fa1jVWuzkxHPc8wxUFIAS4Qc0zBarIV7SVdx6L8SvYyJwUlilTEhYUvRrtp
vZHsuf+5Hlwpb13at2+1RXcfwuuX79N38iun/PaKmFnvjsJCiXhvRz6O0lyVTEl426b+iTRATSH4
Co6gB82fpRzaGVGi7+U43s6pOxZgqeOHrDyLySbkAygqsMFF9FfzK9wKgLU/kZ8APMmURPrRivIM
V4vS41RsTXsOVCSoj3LoxPFnTniWd1Z0qvP6zFbm7XjPny+S79d7cf/Bn3tRnZ/3EiuaPE7/Zf+O
Z6YnIsvTctES2orX9p+5LxQIlKpklqRJVP5p1V/+aAE119Guqf/WAfAo2UEZ29p+XjKu0VCnmOvv
GljB58RUi3F4nzh6gS+3n+hHD0QogHYViRh+OH9VPoRvOj3Y/en/0gssAuvmWnolpqOS3GngHVgO
oULjnVcvUM3h9/3+R3edHop0GJv87K5/6udCg671UEuKxbvjCJDsxyZWBQIiTJvzC7wXCioTplxJ
w5JdY/+5wkIYyqr0EuqJIsjFoxpKapgLhiuwAvYsaXJuiLMfX/LKfJ2QXlBkO09WI9nmscN0gU/2
PZRhQF/czY3wD8IXXSUfVfWzStjuAJRLrDvGqR8YCwjmUA5TvljumIR6odXYNZDwZ6/qj05O0JHt
X3ytBg8MXplaZrT5Mzsp2RoUFDs+emXH8dt3t82QH3xVAxd/P9Q86r0YpkqB2GVdX4kzvVnwM9LN
DqFqykqmhaAcK/JG4zX0PTCK68cAbZ00804ielEEzf6Mi0OpccynP08fl79cywpEerc/jN8WNcWp
+3lKbbSXIsmrwrJ1aOjQh45vW4nXUpvSvqn7xIXfBd/1CvIQKgBOzVDUsMFmUQi7kj4Rb3Rv3B6M
1/WFOgeMiVh06RAklgrny6+4qixIxgklvQ7KVI8lSQYpg+mm9ZwBEcLOD+7AH89hHI5T30iuTbIA
Ra4f9aMFX6HEPSBzc3CM92ZkW3yUTvLM6ocV3GhecwvAxzWsXS5/vOX1Y4hrWqExk+65ofD/PwVu
/YOBiY4Jwb2ACM5dlT0NZhcAnXriNybDMI1PQuu0l6E8Asg4ybKnwxjaPsGLDLtNph2UXKxOZ/gY
qbTNp/UAURnBQ9cntChN/dA8CSqEezwGDSPY9e6+hxbs685AkFmOhLjiZ4R83HpMVaZHscG1EO29
OjHQNHianFL50WNy75GBjvr2LwqS5Jh3QOKJwkWskVo24u0DIstPmNMbAwZJGBYVhbdMhHHkXHld
ETEyGjRQzNP9TybzvHQ/lW+fFIeM4lM0Q9We+sZ74yn/+hmF2E2VSRTCb3MEDmy8bC4C9t44Y8bg
NExL6PemLebKKUhIpoZ/hzsgU0p93kWuclgOnm1PfHzfeetpLQJS+hIjAwOWLS6YIzoA6m8BFAEq
lSxdTtXsKNeZ/+czx52uaErCyiyK7eMrmizvD98LZiacgWipeHUO7LfwAJ7AcIWZXT1sOllOXfMN
/2KZ3O3PROGM0p+PA2u4ZYWIwZZF2ZLp4uZz/feKMZgKvlZuBcecLiZ2wxQGBuzyn0tq4ut5EF6K
t2giUWI3PG5LaZbvZV46T9H4la5bTHLR3DjdE8plOs8/jqlPj9ydquu/x7oc/zoTc0j8P3PwMMei
lmmRS8HqXR3PZ/7I19jWoqfmIlbcL2u+Rxhv8+I53iHiM0qIHriT8zcWyKKc+LmpTF0VYj9iocND
BIIvf8MiLjySbm+SxTWCemWH4yvcPHLbXPHB4sZPq8XtZIVHY6eJSP72LTaZWPOqBzuBM20WOodp
PbUf7v8MO7zhtLRKlvZbGOPS4XuaKx2Vt8yLj2Mxpi2AtJbGBdRxorQxZApR0wPGRCn5dXmESHps
cJcRzOW3YJtfPngsHT4Zn9nR7Xv5kfyaRofRZ/X2nVl+ZY5FDzp8LpnjpiRTSMQgsOuRYxUdSaRs
dmzZNZgMO8hWfOZ3l8rhmx3AILA2OzQFX87FWlBxckkEUzOWKD4mYCZCBNfyY7IcbyK2evUxuR2r
Ww6S8mIjbxraevwa+OMyM0z9gDwctv3Lzrya6t2nd7xn9Cwt5qLFyw7dO37d/PHUT+dkMcvhfp3b
rjz1EH+5lq/RwjbDsCxs1SMLyKjdAZFu63mHBUj36a9bohvdl+aSB6V4PxllItQOSP7BNc55axK+
70vw0JZtftA9zQ+1tDqzpuhlN6fWdp5vbFZ2Gtg6zJs8YmkPYi23wMIZZ0DLM+XsMmDoXgOyY5+q
HyQYJRfFarAOHfK60m4XZcHXrdFSyqrzv/x6+rvjbgFvvNyG/QiQ6xVOGI7lr9Evo3+KIza15cOt
XGCMXnOFvTQ9JGTi/dvEP67CrPvSv/2lOoePudsVPMa2O0NWmIRE3khdz6ZZYIkSIBCXIDrVJbTt
aZ+DMAEZReckIJYKA1oj9jmbgv2hZCunj4335wAcpv+F2hNzlrmWYj+WCuLBABM/u62uO19+vExu
k+WMJE3wqqtRsFbQHb0DgF3w1wu4X2tuzYRczzYQVOJbi7IxPKMjrx7f1ub7+kUTwLxBHacFIIrL
5Cd1r8cmjloiQUAO5f+jZLWZK70G8a/XACrL74wu3sotg6tj+Tx1Gu/EdmXvvvlUltpMskBmx2Ql
3prPdhdANCdXKJ82pVIWrUQ30ggv6NKaJd/PTqtKpjn9L/ZzsZwXsXLUocipsYDoFsvLL601ob22
su1pvLZ474bMT+rn50meeAuhO9nVsPjsdHc4CsFOQHmUSj08nIUcAjWlZaJaTKQKS1QFd1+OoRix
4oXCdQarm+iyyQ+yBTNTZpd7LzMTkXJQIjsG8vS6GT3PS75M7XVRtuShbmPTk3ksJvsUWTd2Qc+6
fva9v6mJJDQY1vlASUVthWCbNR/JW+YbXtV+6odSdRIkSaIComAlqOdyPzLQstvmHCDplCzeJbsF
/8FbdtUYRbyHpdndFIkXeSOxrvECyGW66yn8olpkmo299RaJKPihYDDNb/M9Z8g0W0X/Xoy8tEeE
oWLq/zFvmUgl7FopVwFDrxQf+EsYG0bsd1pcBt5FbJgcaxdkKjwiWjJJ5zHXAy6DKSEygxJCQYTE
t7xQ5Gc/82hjxgG2aizSIMqlyGRVn+PriHUTP1uAh9mOXNrX7T277ejvYjfy6ZbeV2xy1v4YBSow
bDA0AIJU1bLCNq3UZDst+tJO22xCWM+MP/azzxUdilBX6zZ9WmIJFWrlxyBcCQgei20K8YVHqvuY
eqUw/35jwGJ93RVWxmcl4PvgFVj9xwr+yvptQhSYlNwPHIN3h24BtZbn17V+xM2FQIieGipD7Kyw
TDYb+klBNtmULTiK/s4jb9Q/msvb0LxaL5fPX8XEqpTgQsi7Pfh1vaRmMDxN72HKSIjWYqQE8aKr
AtGXrj+S3Xsm5E3bQJEPcx3iZVd+tJAZCIDaIRVj4jpV30zmQ992eIXuTgBiPoAJgj/IwALFag8+
Z4YuLZ6ra77CtXw8Vm6xsrWKk5fzuiEe9mAzRSagF3C7PSA7TH2ZJ35zPgAPXsWUdIUEQ2IgDOco
CXWI+wm5KdOzK954nizoBPoXEkm3BcwZr9kcBOFRBx5CaG+9FS/uwv3vsdIJaeOqmPlJdEOSPN02
iOe+frqV/BktEJfRTRa/l8RgMwqWsw2yF/ItGRIw1+X0ZQJsjUymadR2Z5w0DnCud/fw103BuJfI
/n8XFVe/x5ljD7xhpOdN65quJxzPed2Hwn0Vg8yliCJ9YA7V5pdVOxr/b64NhdNww6Qp8H2Y/ybm
CL05KZgUDlAO80Hq9BVd6Yty6dzj/90i1ci9l8Hksf8vI94cJekvwl5gV/tbd7nXurN+mldtYuOO
RxqXexWSIjevP7yVKCZWlUNa6JEblUF1lbu1bquP6WKyTYw2qXHm1tpeRd4RZn6sr93jOMBllh3d
QA+3lm2TPFaix8o21dpJOWfL5p782J4bRWEppaRtYvE2if0koyUHhzZ9XFofr86zH9TRjNgj65WZ
ktZLmMhCorvMKrcHUfhZMiamv+u/c53NptIlV4Vr/wG5hKekPwBs2uuZYl//f3XdOze0gvbWepZp
QnBVE1078yT7iURyV3tRwIQfdUvMCePazrdSXMOWQaR5iAFpylH2JV2D+3SOi4QwT99Qv9wPnE+y
v4uVI0OSwQm2E4BB+2IzTiF/5XwcO91+viSL9p0j4RmZiV/M4RFCpidsEvLUZnZ3cwZaxDTvJ/ur
W4nodMNzIyLOFoLN9jcoIVnn6Do1xmrcDn2ARqKYQuxpjzNSbx9RpBIiSKgIKHpLqdyMYy0/oYON
8nbi95EM4CT3BIJLByCS6QE/h9/0yOj9J9l3EEW0fd8fQxmMS4nVo8XUsLR4fRXtWnihWKRqB7+S
BL62vcRNKpjF9cSqEdtbLZ4aIgupl5GD6OM5bYRI0lhJqD0T2CQDKmkK5CGJPf8+fanpUXuSKwMS
xCx8Gs1lbolHyyKUYTZ6AS4SbVxj4H/Ee6y7nKV+Mj/eMtuPDL2QzhiN7CwRai4ULBZhj8X+1OLA
+/AlF1WEW9La6b5FDvJpEsyTWibUdUeGzt2uxTtMNl6KeutP4YbKP4uJ2kx1aQDrdh6b1UT3rsnD
LI3ukHXLwpy2YxN3sUYkRDJdB8o6hBpZIwrQAbXDmBL4nKrrA/qLogrg4limqR5QJ69WQFqB6cCe
KHhRxau4QAJCYa3IYGnR23ylx7FfUmZfUQ4Z+AkCtU7sI0CYkX+lOYASjv9F40XUuOiDFNpd+vhq
7sLZxVVbWbqqUc6rcBCvXZI+AMbRZnOKhqd4XV4RLd/f/AeGDh9k0rGBt1qBMSy6OUXdWYVQsdZT
3cuqmiky2WnYcgZWMzBlTlvCgYC1eP4yDGj/L8XbkZtMcqJz/APEaCdbTL9sWe1yR2AvFL7DR+QC
jJZaUO4r6DSfnLsPvBGn31vlLlUSIDtZlgiFDZrdDfSUDKQ692T/LuRPGRUYfCAQ2x8LuhHIC79A
oKSGFoUXxIEgVf2oHlltuodNGE48ecVx11J6DeeU6oBkwIjcKyufeH2LIHIxM7VsC3hAALe4aUgw
BQg3qkWoCGU0vaz/kmrsbtRue9XkoCZbj+8cBIHOLJvutpqqepiIqMBkMVOd1sUCVz/Qyt0jsMhW
CsIrKMMDpqnfS0orVeyBs4DTPJrEGJxGLdUBLO5tTHiwBqCnmNux2qp5FyZdV69AVL1czdw4pdlW
nJstIN+91bJZOelz/16BQUj/JQu57xWcF8os4G1IG8UX8PoqdkFuBByedwnt2h0KAj57EoQNNUq0
BMkjvYngXl58dN3XHTC/AxY8tKJ47ZoEpsRa91yPf3Es5mNG47m+HHM4HhMchvZCsr+Fao8MQxQ9
0WWy7AgDhgJVuA2S77JvSmwOl7Mk7zl/nLEut0DZkSFl95gIc48zIsnhrE9Lf2JCyTab6Tgjmo3P
Z4R/0lgHQCMDRjbE9PfF63vAjo4SNPjDAGtGbBLUBIm9RSHzJo/ImdNFa/8sxtuJYfgLhRAEMiqq
5WxePPAf9w3bGj4fIU+69MFdSQwhxqwhNgQslSB5hD7TANoNdFc11iEGop3pLnpKpPBGiqahrmXS
1sLOhccsL1rLTS/VZUBsG+sxxUc4/1Mw50yPEZsrJiZBlNP3rMpZmpIhuNnwit5fRcrUcEb0A1lN
eoib5oqw4ePw+iWCFhHEXvsY4ts8UmXpa9m2YRLOkc6KZsfk/7J94mqdaq10cVZ6nAdedUZRGvMM
GWwshycIHpBef9NK35BESET0+SEyJBOKYH8aENem9Tz2/8PqA9131/AIsGyoK8+wEmuQR8cAKzWl
VB7srAsNizj1lKSl0BjLiYQHdMGEuzKK0a+Hkg9YVobBVB5jWooEJR2UG4uYTspO9mO0tW9ryfdr
ssO6Mnx7lOIwGvshR8h0mWzsOaKXHWf4Yntg9Fv6FN++PoruPAeMCNMXBLGJjAD4vOPPateCEee+
7zL5TEBHs1BFpMHVNSCINbys+3bPs0Ur2zdkU0/bmXZPmWtChfZAmDncX2VifVq6Iu4wy3SaAeZi
5dWIjddd3IcOksuvMxqEnk/cqiyHfx7Lc3x6UznMB+vgVzB2pkXWAo1/nYH5RujzgMoeeKLXAea1
uiGxBXEBXaj+EJaQOjk3HFRGwfTSfs589iw7a8bR3FoM9r6FYkP0sewvdGBrvw0We0iMkLo/SJ4U
LWKIt4oGsEiRAEEErwLlCemw1a9MTV7YncYgiV20B0StRv5H9cusWYsJ88CsqU2A3VcZMDs/+Vym
OPfDHEOgG+DdGbI8QEHjMyUafn6tEM7mn4zDc+G6q3momdoFJs49MgSgGQWvKmRvrRzh+Sr2MjV7
IdZ1iv4tL2phzHVEQtC5YYN5Nuriu0RH2bal0OTrzmNzLlnWYooDDev4xT2L1QQMAsLMNKpjZjlm
fhaV3SjdzklvhKAe5b5U6Bxpbhu3CV1vU3TZ6WEXe3xMcP2dZKo+Q/4tEcoWcYf4OHcYwhd8oR3c
GbHhVXE1cpWq3lVShcg/10pNRHAexNsqoNYKHgZ3QBF4lS7vLpJpBnvhnw/bBftDiSlikVpWQnjk
HsSpwyIbluuGxdWVaFXhuQfJaP63UuhMLSHqLq+op96ka2P2VFmkAsGMqoFsyeawSwTdM4p1dqNF
K/MTiKDMmRKaSPXaCEvLjN39dx2voLCl3eOlQFjq6tHjplNh8ArDCBUuLcsOpk+Fp/JI9wUWHxR2
efG7+pX0bgpHL9u7Wrae1P5ppNvMsRw1DE5+MVEA/4frBgIPUPMD+DbpdWdxvOVgIFJZDpSPz7Yz
Esfm06iKy/aTtIXnmEzBHXnaZLythVRQn4/IJDLZ/RLEpn4ZcL0w9KoTiLHBgqtWmWvTJzAQGQZ4
I5G9DgjG/j3IZ3tJIkRdFYhdG2xB5YdHnlrqxOcDO+s8Dh6/mpYmoZObsNooIPM+CL0m7hyQBf8o
APYtrZnk7BHnKk5yE6v0Wn0EtzIMNSgpCNoxdINrb6UTQyhZBXAPDvDWsuVWFe6R38Zqyb5UhQNO
PChLHbinyQgU5LugoEVWtBehAuhYXxsigPB6cdZ51c8ip6hrm07CG3czE6KJzWY3hHiN9hkKwpzR
fTn4CriJSdbJat0wcjEUp5fheQiIF3vXR12cREXI1PaDsFZwVVb7/mX6sd30VtkmEcOuTyaqvkOt
QtSsB4cUhpfTrymNK+GNNMxh/NUPO1XWlWjl5xJB5jE3r6ohAB0GVnL4dAFRbhArpx71IMsUsDhJ
bu75h/CdrPMBV1tbw1WxEEpGfI6LwQGhjASLKJIkzadtghgBPBww2+/D3qTIfufKB4q2mVdzleIK
dYZBLx53NaEDZyiaqBqZbe39I4QnGgWjoJdcAJ90q1LZdoKZO6cwbJ5npjjuGiEoEVduvXlq/2mT
SbqJPySCdiKBOUXp+8dZDYDE847lWj4thCzQcYQ/cYq8lu//3iGd+loma+balIR4D8uPMBfE0J5G
kcWrmNmXBVVW8bIlnf272ORQ36JKBuCm7KlRgiOWya+eFYqN6kxhkFhVruP9Te9NgiPo0lD3Rv1t
Zmm9ovxTTfi+YGIde4J3sS55KnsiaBEA/1UlHRdcUXeEwJChcyiam82vS1xIgVCofsGhsdymxQZT
WGumTF9qXg1yYvljCh6Jgem3VrF59bgMY6RbM7SJWfdm9Ct9CHtc38QbzhRF566h0kTTvEh1V7HW
ynEsFOXl2XZe9PmdWH2fFZRhmsGARMZxVW9lvmSEDTUmSRCqt+7xUdYeYscb3Cr/s6mIFPRzxXMD
M7AhwXkBea2yJfriXeNDE7dJ7TWOBTqFVn/XeFiMiIqEzYhAYjZYEsJGAxs/hKkL3HuBr9A6ReZ1
HNOoEDKxUGl8ufdMm/XK5t5QFQdhQxWHyynn+04/pHN9oz6NNDS5QT5n+9ri7LIkMIaHtiy6/WPo
QX9PbBD/MunTRNUqerZ1WowYSoffKCaQAQgMSaNoan1tWwZvbcR0APXlGATb73dz1NEotLaSgDXm
yLy6edatg3Nndul4/CZ/13GwyUX2TZQ9Nl4pPRx5k2CDh6VRZPM+MsHYwVBzCxqYw7+4lyyAaqGF
GkeXeYQzaJYE5t6yzc7aj72NWJYaXNsGBvFt61rDbbJqkGKGc/TkljWcG4YtaXdr2WockokriGEj
9cZECR3KVAmC/F1p583flFp89f4/Y04gcRnuwLCwbOEE2x4T1xtlKKB7VgyPOn7XRoa1hkIfOeAI
GQVNhseZMM1xdp0Jb50oOPtImv0QdDuxST8xOgI+/ZqsKRdWTYwy20QEMxR97UBRnnkUEPawjqVw
T7ElCZW32CJ+w6a8M5XuM6Pbq8VaKUA72pha1WVL97FqxFEmWSRi7SzJ8tCVDKsY3jSxi+csp99S
CA3PBxzuYOiXUuqV1Z8pnuPU9wJ+SSwIwu9B2uWjM+FwlV+Kr9YK9xt2VHAMxoF/8TBiNDtZHm6A
TH+b3HkS97kDlubZrV4QUYjqO6u5+WUKGKRTfmE7OgRwVJEGG/k6DvPMlWce3PNOPkvObxjN3sO0
/QvAkjsW1yjedaQV6xYmkqm9qKMz2qXgDMI2tsVOIz9qrkT9puvBNibY1JbRAja+W95zoTkduZ64
BWoeOtuY3VV0J1TZKq1lPTQWw/3HsTT974F3d9V/6AG26l1CS09cEEOqIZob2rlezP5S9uosEUA2
hupGLs6+TNLyrdjxh9FlFLrrlEANLk4sBrTVh7OMmkeg2oYS976VIgqk8OrzVvVcG7m/GcjdasFc
M71v3ZogJthf8A+LYPvuNQhMF8xSAKcyycIRsTOcWL8I4m1d2qmtMYscc1/MTr3kHGE5OmZKvORj
0glG6xJgDww5xm+z2/KRH57IPlsO0cluGsJU17uZkfMzlAuZ6Htp9RWgczihXg58wfX2OJnl5NvI
SDBK8+kkcwjaJdxvVVKC1bLDyCxLFHTk/9MjBOqdX+8UT6iB5CIYI5oNjaZ9o/G+wVBQvrKuYOJy
0OwB9Obj6ExdKD0NpfvwBDtHy+xgBvAdg8yiKfbN3fxvzYDR1Qn5D/AcOef8C3kpJw9lvnqsgSUH
0yeSD/ssZOcZ2FIEknqmkkIN7RrsKkt3F1RiJczoPC8kYEBEh3AdPZAT3KDZaIAOqiz1rYJ76+Hi
N5Sxmt5sfxXszbBPOFAsQy44PtBsk7az86TQRKaZu29Lxq4NXslbBppwk2EEEQe+rDDSH02xs2Xb
PcnvUNhdY0+7b47lb2gH0Qf6Ta2RCk4aM1baPpu724T2NCdiS2OPCYqkd1hUIZeZXv7ldkwKXx5E
VjrwQfskQjnmP2EQSoE93A6NJQdhB/4WHarFr9sKOdg1s51khCnjW0e6+P86KNSS9s5627qMHoqU
Lo1VD7WSl/FW51kq06TBSJBl4Ht4w3wIxDDZXyKb11CPHGbYHVOHkbfAEpmV63KaCCPccCgAAtFR
OEIKzNUcqTyN82uEwhi3g927qpk906WeIl2f4t0QhqY+vDy/SBe2JF+PWNWMkjOQyTuq8jaqkk3d
VLpp3T7dcTH3OGv7vmU7jbyymTb++bEUplESClIqm79lS/sOteVghEn6lTQyhdQgnUCfk1/ktJeI
3GpimDwKteGGQ+Lsw8GxBrtUe7OuGCZJYsewFGkxZ5xUYvo45qZjGYo0wcqJcrnkZB5EiwVD6YPR
oadyWmz/oNrhogX9gwGAI77mM6YnPjvcldx74FxPTRG05Iz90DKVl1+n0mYKVpXcBG5RV7J8qYh4
wIDZtt6V9GVLMzHhbjx6X/Vx7yoebbkuxvAu+SXHLPk/P+2erNmPq/UHk8yrOsP/jpLvB7zIIQUZ
ggM2j7c17P0epfBn5lbz2ttOpOvF/M1Mm3JxDNQp84GBhAnmlMFxW2ddSDyCFaCuj6Av0n7X4DTj
MLPD0+k6K8ZqhvdX7vt2ad3CphJsceAdytASCa0T3VZOnhsLhk6YNhNJS5pIF7P5nAEPxBceR9dQ
45IxY8Rd+I+OBdvYRc6/GbNcNCVnrQEa/O+qk9LgZGgKuO5cZwaJxKv4jsDwigPrhFkI0itElvQF
fUv9t6XnokiRMPVgi0RKIcQ3zH+y06PBXsUDDXQzIsveR9hckAgnQmo9DNa10v19eT14jl1nZCqt
dbMcWSOT74GupTZwTfWn3pyh+p5w0jJMJXln3Xl1ezFFho8Z5f5bFXlNk2M7c65CSrW4+aUyUiv1
oWFlfw84jA4jFsk7vbobMayRxHQsgUceVIva7KPLL5axTFfZO3q3LoYCn0722VxhgZV8H9YIs2z4
ResqcPXq256rQJYQdHZIWWpVZ8BoZnc1fig5Qb8Et9/KZ4Klq9vKoelsMjkDYhD/7/ughVLPN0jb
q7O+J7uRAeW6weVAKnd5sw1oFsqQDBXtfkuLuh57ytu02I2oLRGVLiPhjp0BKlLxtNE4wPNo3xSb
27XEPAyi0ttYaPNx70SIGTUfasCEjBPla3fhcGpE8GzS+HHUU9hYTqHT67yIq2DgOPbmZWFpBRFh
S6+UOYb/B7Jb9cyc2W6yoU9NVHnwo/L6eo3UI98drpRupdtQtKJmsxFYJ0wn9Q27ok6RjlYTKiuq
R9ljEoLbCrPldr/UhL/QAN9+ca1lx9gwGKHpKu7cEK7lXEkHySQiKGSnGuai59F6emjTFwgx9iHy
JSQ2DS3jzmm5Gc+n0azmLCIGQdBQbVjMxXOm/WwhOvtH3hA6PyWFLWW2ek+UATG0VLde9FCV3gnW
cbpNfysdwJOU4us4x8o8/9Wbg4T/BEKcudtj9e5BtEtMhB7C7yYoatgXGuc8RtG9cMUSyeJy1c/A
lz1FU2rJ7Rdc9SGAHms3NKpgiNdiIiZ/MK8tlr/zXSvxHEaW9eV3cttaZlunWA1X1DWgoPffG0jN
THETr89vhWNEJA5MIdtYn0qXW4dLmDiUc+cvUG4TQOTtIlW7SCjxFemLH8zt7HVm8nzMaBISbgX3
aVMSYiQ5jR2+zoW4GIQdyQCKFbx9kNYX9PWEl2Shcyg0oa/kSEC8/qz6cFA/9ve8FmTbvUUV7UPr
JnqWJBQyy/7zVSXtS3wwcpO74buVo0nfUiAo0Hd9MkXz1pBEKT4ihgk/9pf8YTOufmkzEtpR3i3f
ZzRYO9g1RPwIJbww2fxFynBCZl1Ql6FymPYZUfi4wzliiePCq64VAXemfaf4EPpN7r72IPwai5Bl
/3SdLeSkBmmfrHJVSAzn2ffD77QfdC6zwCda8dmt/zjlQZtlJ9YoiXT/vTvFl1WD2gvetw+zu1Qu
HsuI0dE66zl2afFH3ywg/2PpvJYUR7Iw/EREyAvdIi+8h7ohCigk4YQ80tPvlz0bMTvb3VONkVKZ
5/znN9SbohpmqwCHm4kRyomT5enz2FF90CJRo2WYzdyn5Z4BJljbCCSaDZbHjy/Ib8W5wI8uO8vj
Yhc/FeG6QxTT7Hg0zUkkJwEeAxJf5N8hT8/IXsq9ZBPncRNHrn8qfGGYiGfOgtv+fADpc0VAErf8
EMlKNEOoyjDjp4N+M1t4jeFE5HtrMtiYV2ZcZDNwWpNGhJEy+/1ezLdeIvyD9cxm+cIKDp+noBxC
wCUWw+MX0hkjFCqV95ZP1iie2L1OzlfxCCJluX6FT+Wj9fDppyQEES1QbVDP+A0e25gvDCk+kE9E
WNvVrfjemLzIMN9dIskw4Wxmyp43GZ4bPD35a1j/FT4zLwzIxs8IF4Q5m0IqnnOsfPGny+a8Ed68
qR7wp+of8VZHjP2nsOuNebz43vBuRZLwYYg57yMkD3YDwx1qfHxtfrvwRR0XpUeI+ESB49P6C995
164L7A2wsBZwKLeKK60FpCoMR7KwrhMhss0PKYwRex0UgC/m+SJmCeNRyCkbzFfVG1HexEzuHgsS
bdMrGgLWGNYCrjY/os2wljDVkZKT2ljsPjt9WUWFS+rtP6N6EudJmnUwqJvpWIgjp7hhLZtu+Hvp
5MR7HLPDJ2ZUSnSXcIms4MeX7Mnb73eEB7SN4Aj4EMyTloKby7OGueyZ1cFaG5Asj36HRQdDTYzs
GIjhVwRTKfOYdcA8wsGOcq47pw7NNak+CTs5j7K27/mOw5H2cdBY/DMy4bt+hEF2Clnh+sb4a1mx
KTcRwSfXb4/Zi902tvp1nqTUzHAEPPMyNH08NswTYOfBrlKhejIthtONOBiROLsigWHV6g2t+Ke6
KD964WpLaVlD2cVag+J7JwjOkYLJhYJC/+koX/d5wFSBMX0kP1dfVAyNcUZHk5KXA/VSp2WDUOYN
TPSzHsxGdaaRekM2AoxZJgVDABPk2vUibv6+0jhHq1EE99B4Olo/teD9DM8mp1Xit1+ecsRxiVt9
Nk3ld++FPpxmbmmNSx2bEhT/wNRxpL96AfjkyWdEH0LlO2imRQL2aLoSSerYxTHvgIEyKJEv1PCT
5yqPCL+roFgoa74KEedduRoC2WtQpe3mNc+Cvpirhnsf5nZnjWGyt2LXKm+P76SFxmQbybzRFgNK
EdIT3VRaqkY4lLEfxMTJWj1JnJCRb66/QyaXMOz5otA8ocaa0phpOdxcy8RurOSGHE/5yzHfdHoc
tB35JNCAR3AyT9l3JHWOiaUFNhZLvr0FweEh83AV3svaQ/nt8IBKYGDQ8GlTpacXuMuARmHONS5O
Qb82O/aGS45R51R5X4cyD1bn3RO2cDNADIAW/YuGj2KSIxkLFGn54SPCzW7VHxNvdk5mDj7ruxhg
BQCHwoTd3753We3BGH7dD9rTVZ5OX8PRfgUfcAKY0fy+mH9P6kjJzZFubLV71KKrQeEn47sH48AU
BFtI0PCj4z2H9ApSeJ/68MFKcDoeohXy8DfedoI1DNEgPvOvRhZ4hn7lVqLdUOHOjRjbsbG2XAJG
zpZTm3h+302XUGN0uZALyhpf+R2rvqocrj2Xkj+JaZYYVcIToOdmQT4e02cT8BNMZyAMlUPv0ez4
E6layM0G8lGMfW81M+vgUXtFs67gKGUuwzq+34x3432g4jY0z82yP8IrXEB3hamubvjQqAYqPucK
h7DPCOabfOUtrAmsZD7kwFqZV2vCdJdPDgFd68RnkN683Sivb3qP3uMqL+rH1GQ/rVo2lw0sZkMN
E+I/8zUgD5X3Ow7kJgRXZvoLKktxLCYdcIgppGUPut5rz0DxVc0SiH+moDMOV295LCamdM6CvQug
G5OdFvJrWNR8SpgeUBwrJ2XzBHCj/qGQg+oBcw6ZF+VhLGZENN3JlvlcR5EIJ/8uZjvwIL9NkN43
oE/8iYwGoYf9utBDhDZMpa6p/I/4Rk+9N/Db7wRvm/dtoYvCiGB4rAZc+wyPiVjwvBEctBGSAChH
PIOw5LmwqHFYAwlgNZ1VvYGhAv37e8TG8S7EGR9m64pgcySyV8DxrP/PO+Uasyq4+6pgnbsZaO7X
590H6j/NoWBa4HRD2pUQDzRHwVFXRzIJRAgAeK/OYWFCKCZkZtEm8wxMj9Un2VjIVEerFq/HO/Dy
6MGtK9eUcXwykmavs5Z4kBrPuuTx4R97/jvDKEe9Qu2P9006Ts+sXXEZTMFilPQo++B7eeY4WSlK
UGo+SwVCOEOmjTbroCjxK3RQAW/H0WGdAjWUVlwa1vlpRWXE3a73vBjMlP8+zie+Mj3kqzzBNVfc
Rw4dXvMBjswFgoqYjyVzw/9zR9rEgzHJS7AHUQRmZ2qn4v3LYjA6p2KF0fCvWMt9SsgZWx3SBn9A
erCx4gngm0KlsPWmc4fp5tmEpfajsr1CVot7iNgrgJnyO+GdxNOERRuaGgZKgrbsQi7hZdlBeE2Y
waxtRm0sVhZStue6cD/ecGJASlER8NQBGDYBnwnuGVoCSj6UETwGTN03Kp78mt83gvrXg+tD/He4
6SwPiCv8KCM04F26QZYmxMYC2qgu6MOsOnEcE0KmBigEbny11zsUb3B3v1+/zfdPxDPlGQ6H2F5b
VbCbDbAEHspSkA+A+6TnAcipp3zGoZVNBKtRBunkOkOwBYllqqA3YujHP3jPvRNAX+R+MUZo8IeC
HqJvDpCGh/Jj9z3taupSM6L2ojrln/5PA9/Hs5i0FyGasKtd6VBZEe7xGl3v7q/k6UsAk3Xhv13N
y8M01Jc5ASjdmBtlbxWEYzsBWwhO3zPEvMnO0V8hXzl0EW4//Ek5+gb1Fl9fF95d7bJvjfBhdvA/
983Ry32HdD7fC3DRr8TfJlbCt0YHulJP2jXex+KvVB4NvsuOEssuVx325XP02LERoB5hQ9R8ttrv
20YpkwIjg0NlQNIC65DA3f4zIF9i/DoDAp+RNkzTj2AptHyGKlQjODk5aNMW3RLqnJ/ekjD9RTK3
u0MihJ2YRQwfsaroRo/GRjTGtgB5nKLzmYQ6XElGAuOKAETmi28nYfl1PhNEIefZKTccMDRzPMgz
1H4zvA2en4+4pRY9GvRKhOkrIR8yof6MU3lF4fsFOULktaHAKy5tMxvqIabqXXP7tH58ow3vJvfP
BDEBPVGmBJ8mpGCHOERJh15+ghhiJ6N7gofLsnrspXLykF0mKMwiihIBnzlJFfifDnSpWOI6/HQQ
pY+vDaXiMtc9tEp3GA9qqL/mHDRDfYwZeIuopNaJ4ItwY9TV2WdwvTf4P34uJWaqykyX17QY6i77
RDX7LqUtoBvoXUn4QtOM5deqZAqGRzvhBVmA+ymnyfA7+dLksAfkPqfc57G7k86xZIsYSIIsUWOE
gP01aWsxrm8w+w+cEEofcJtVOIlvbPSAHN7BR3NLnA4H7GscTy69IHIFoqhJgfjsY2FpxpZVrNUd
sJku2hBfMHK6sPquPziaUEdxjj9mQyJnkByRBFl4qUWGiJ1i9MaWeONt8U4qrT1XE30iQqq6X33S
WdufFfnlG/i7iuoXcPbbOB8h+WV6rvd4ZSxhITWPMXqiur0+ut1j7wxl2POQmA8nLbVV3Bdy7HqS
8gePq9TrjcTLOx5C+ay1YH/Zua5CDJdl1Rs8fYTVJyRPZFm2PsOInGrd0tAr0nHhrQx8+V6xjVz4
34qAB05iSjo++xtLgactKWFBN8wHzLaKEZGc0uMb8XKSsbnIbnjgSF0IZ+UkeFYPOnN4wnNN3VnY
0rhi8tcjSgrkH9wSaMhP5R9SFJhixissbzUhcx0i13XVe2hLKbtU7HKybvK0PwMxYO+aP/C4rBx/
OEA/XURbWqsYQKSbCp9WZLYXaM2P/vKUbl9zMjAmWk+p/oOmo/0MPN5J0gJAcOYIRnUrst/0OWXz
zOuZgROIrnhIVCgy2DxVbaHg59RSsZrPc5JyJn83UuIBaKDDoqRkS+5pZoEMU35ETMIWn+zXShda
5sJVZSp2F99ro9YhkeHgnq38OzDcXP/R8XJWElLg3kLhh+ODcCQfKjR1jEe6PCKx6JNGFXRzzrsH
ARmWcIDhnqaUJJFq/tIjUSEieoX7zVTF0KN3zIbsaeTTiCrWUIMEgqi2TzIGpzr0yBeigNSnHC20
vTwFkO2qsYweFIbL4D2pWXZZcnxgJi7pU9Rk5ffyULcvOnpIB9Xg6XY6B9wASTqOQ4mCE+Zp1eiz
AWwd4lkeS7WNPg2ya15AHSRE9FxRxTTfzZPPXXyXFKgCFoYbVJINIcGScLLT8a4xaBJBemFdrIET
MtopYPtcDPtb5jpscVwkxVryEyVtzmCmDbmUUYW3QzUxSrcgORiy62sCy/FCVgOP6akktEEwOtBN
S+dvFen1EfEyXEq0tXcicBAyy8sCpwZFixJwg2XJAUFyDnv8Jf7Mmjxko2KiQjKgGmMD/x0NT375
CVUGvJSL7PkMS67Ih2t4uYyFKPUC6xSdQBsamDGiGhi0a2RLvJDQbc5g5CNhNcjhwUIcu2s2CU3y
cWKRJGzF/JMcoQZ9Xb9lpJvz9hGcMKa8argQroqLQfvVEVgw4unriPlAaBODT8oVClRHwhxp/2AT
QipCRxm9G7uk1X/D6Tb8HiM2M3iv8+kXi2TZ0/CbAmwuuDctCS397F2gxqB4vnJ14rf7wCGLSwO9
Hhf8HM9761dNQRsnfX6wZMGKYLHW2g/PFMNO/RfIEKSdo+b0c7o9Io0xt1tLW1xqkism14j/sFOD
nefqB4TiVJTF5PFThO/D65fSjatx+jPYqRmK2e3s9XvKid4N5Y2q/r2CmOcMlYBkD39qCkDsJama
KKpddcaDkl0sDmkYY2Qi826I0xgsuv3rWKL6e+KSYDeE/Oi2sR3WOwrwfCwfOf4+yVr5BBx+kjrB
0RIKHF6UsWteyh/RT9xanBzG7XiA9w5kQdAP2h22Oj68FskbHHeUFbDJd4EnBx5/KHDMsP0sBuuP
n73sZkoR+SrW3zlfb8kRmlJ5djYfHQ+WdtQSLO0/rRDE/b2jS4AsrQw3aE0oepvkohjIC0zG9sqM
AhJj4PQ+h6+tEQHn6ewtH3OCpa9o4R4zmEetusWyn9/K87cyecqeIFzA08o4u8fIX0309wcuHKBq
z6oeBBYbEHUO+6uJZKHDck80ssZpwl6HnpmuoWTyXc6HGtyqCydYQ9vf43leIH0dhNpjOWy45O9A
bRigv4MY3564/ctYy3AKGU5RGin7lnDg1teqCO0PUyIQ3HlTuekuO+cY1QGpExHa68CQTCJy/7QF
P+8IQygDCoyKBCdgygmHpoQFqIgShxSM3F9n3KiISdIgdq3eNsOKaq3ZYoOUcvLb9X2PsyMfNHb7
o5iKnNSt1UeERXydN0rrM4g2kGh7JQ1dd5kI/CDl/jN/+x2Od3p+0bMrX7VZgcB3KPFZ9gP3vbSO
GDNhiSnjjzFpCOHBFeXAYxT78ssRgRPQkbneqzsJD2Rsom3MeGwQeHtkSsgpKkqkCBjxQNS9vG4m
oQ9TYyf5kEancT9qcUjigN59Fm/hYez0DVNOlAycrukt7m0e9eHTbfTLc1HM71f9TN9WGMEHFQhW
TMzjFvlpYtBFKnRoUOOkiGHacxB+tgXSXehDI12QFrv1g2wtyCIfoXjiUS9AfDQHNJxMLjxGY5fW
tSOGbJnqnqZ78oHzvFLB3uit3PtVxfasv0i/cS7s9wYTgkgoMac8NcbauPTYpYXYKTC8sB9ei2cL
jEsRNTTipR9ckRZAkt6cuRaJVoUrFG0GaWIiDAiskMnFQBLTR4otpNrlHqTW4nuN0boO7Sc53gF/
Q/KNCJu/D7ZeKfqa0hWVWPi+CnwMXQkGOwc6fFXCTF7MQ40fumcq1Ke6l+nlNzRRBk3J0Et8Bahw
JK/p5gB08v6cq3PrO1PXj9/nAp8BbCnaTijk+QUPyvvANqZQgPvKOdFXWPlbisOOlAx9IDLQhAaF
bBv1L9gdjJ5/7/jEAy1WNOvanJ3jZWBx2hzpSBNIC1VzbPFDg10AVCo1C4UthSZQNf0EegJVNs8W
U0WgOCbSJaB5v2LIUzzF/L7BpUr16dVwOnJaRvekqvxj3XGQI3vSlgq2ail/BFSuctQzfhkmntg5
Pcug98Y9wO/RbY7aATmDNFsf4q+qbXVrB/Z9HC+abTl5EyASaZt+m00AKKUyoAJsWkci2JnOuvnN
2FOJwmzgc9rf3NZxObkOttkCZDuZkYY43n4CxRLNX4mYaYYlzWnO51T/7iW7AiepvLR4sJasQkHs
mTE/1K/EVnBKM/TQ8EzhU2Om6SoA+UxvCIfYJQErp4DzhFnQHP1p9VdHhqctSYNEyATTibnPbx4a
ZyYy1BLFH6teBQPKDoS2GEPGfFLAUIxuv4qDBszv2p0/gelbGVmzMnCfmHeZIRWkkn+JcYtO7STT
PN2KTk9cPuMTzAcoAbqb96M0sh4/r208zqfPl82IYJ6tjKNOxATLdyozq/spqB9Ig8MCQnWeZy16
3SrFifEw/MybS26MenaSyZPZ26Eo7WaR7colNmzPa5rbTVBscJuAcQlypNoGhSZSpPrMs5wv8akK
1IPq9GyHtzuuGl4cjwQCPO9CwgUA8TpSEEhjpQfG0uM64Gqg4QkI+YiaA4YwaA9DaPCw9aYyw4k6
zAYEJE7a97jHpgvsAoMXfFpv3QynN0WaarfXlCC96DkMsHzVEyc50GTDb9yYqn2HsYWh3YyFV22M
LogDa4bzX8XhhaK3Yj91PiHmIJtO6M2oU7GkfBGhiMMVfDUyID2uk/wUDgvSPt/kAW5rHmHjh88C
/APm0V47pJf3lglPIch1Eivu2k1rhqsrYKLBMQ9hyStslSbnBqAPDgHM7+3T4Y6lG0gISCzWMCtp
Wc6pTTivXpjcYFkMQfKn2oGTMciNDH0MyKCH/WHgPGnfMT1GNCakEqkztHzrSu9ZzIcQB5SpcnLl
2DG8PKgOJvGgTztr2SNxUUvsbsKEkhtbTeTAlEcIJZsRdpL/fNH8O8mT40SQ3x3MPdPnHNALVFIR
3Bcosx6WFOC0aW9rN2qYelnvMIN9oWYFQy/3CGR86jpzxf7P98ZH+AfDQNOrRTYkBrB1VI6GzENL
9iss5+wKChgxzKwiFOyoW4G0GWF/LR+nPp663MUKEasXgKxX4ZFYu2rQr2Kn2VIiCLcTAgFBg5Tw
7mEi+Pmh6hn6w++5xI+qlKM6SAJtBkSi7/WDvM53igtQb+dbvIBP4YMPMZWidjh+HtOdcQTS4gAh
ef6X46884LZZzzrYdzuTmsDDRtVnQUHN4wCAT4YqhBKXfu60vW8Al1iFL8omlfJzdPJfPJqc/NYI
wxjw2kggglR7wGu07DjqVJNX1P6DaGUOSuZ99zp69G69LG9P5HLdmTHYIoY1QMEq1FtoI/B3Ez6K
0M/fh771YNMjI1/nMADa6WCmetQS8Yp/qV481S947mCU7/Ld3+skfHvVJypX8uIZSgyOo7ITFkLY
J/dblmp1sC48u8lcgp3bjx5udU5qbzD7Misbyewk8RQ3JuFXky6zWb9nmv5X34wjUTI0NT6VIIUz
huTfxWlaMK1iTZ4WmN0zrdl3u9f0NabaxM1nztvmYwtaBWtvXuHdz7C7ZjwJq7pbPcs5HqyJazp4
yro4gTDt8mja9XETxFucmnCmmmghBsYgW14/l1yMv6Q1q41CNc9ZzadtsiBOhV7Of8+1SBQcBC0R
Z8DCNT06DyCBHVkK4Wv52KuTTx1iJ4mZ7EzZtUtu1TTdccekH1xb39MEfukIxxKR2iOk9yP90o3M
STHpvqi07YLHbIwZy4TWlim8q3tsbjwi6W+2PnGeCk9ja5a8bDBl8H6edWXWBdT2XDR6UemG2zuA
x4qAkszF0cEBwWkxYkexBXlojGX28KfEb56RpUmPOW6jhwSdccS+wCJS1+WZJeRmOygS1lXeaede
SIP/4As72Y3oMzxfsymqxAaV0AuqHt5gqwa9aIBi1McVicmkjZ59IAsCpYHQGPjIiD5o1oZb+IdF
qEKWDpnd3a+YF33xN2SWh+MZ7AxbMxysbTFZUaLC8hNpUd1X7MZ1jT8XXzvN/DySx+XbTtZq7NOk
seBx1vzyiKTF+pGfq2Zp1FdcS+L2+qF2Ycj4hEyoz/pskptLuaKdH1lh+jq0uADD7io15v4LQgd5
JLA6J7bRjCz9ID2FVd0jdevCwfROvlFnE2VPUWkW3sA3qQnOgMwQ5TiT1GGARyG2V3LufH+gmhB6
NP4utCVzA4oenWhlj5sJOhZDP/P0CeciMKi6xlsWS0bwVPCCk7wl8KiaWGMsrF/n74Wh6GMnrH0O
gwXQ7YbZ4ec+uQ9CpgjKPTr9PljPqc0741LF2AV+C3Uk+KNaLFkHRsds02eHw2Xakh1RGFE7qcqu
ogmt8mlzoNjEIRt71CeSphT0CYdh52vQQmBSCjwuRgkkoIbNWfrh4mf9NN93ezLrpJ/BoocM4uiK
YM/JQGQ99EIfyftjjWKGSxLfQ0YOaTK35mkOvguQhGfAqIAPs3m5ChRAZa6oNjBmE5iJn38m/Yat
+z1XPRPnXSK8dM+4WZqbr9RzfynJPYfqNKoKp8OvWB6/Imv2pDKmYPfEul/FYb9tDKcHVPx5qmSP
OgZjKh5xbVEtnlcL9ip+kashNMfEsVhmaHn7oLuY6vRxij7lrEg8/embZxXb3k2VOPhK8m+6tIbc
56HzHMxbcqFhI11bDnu7J/FRervgmNiYnyL8l3GvNUBRBSqBV22W2uUvMR1Ume5AhAhYAN2XfMeO
8tRgF4hCB7N+4K6bsSRdZLDuD5+n94bBcIhnRHLgUNhwUR1KtUm8ojkaEurb25jov0glYIxD0BrJ
GTe2LwPzTDaZX34vFwH1U94HKmlm8X64pZMxHWVJqxn/UsDjSfec4NnWvTivkhAbUG7xcMpSinnr
pPOqQ7qjeBmAv93uRVBj0bPmL8ls+I+IhoN/MCCzsEGbS4Yjy2wmLSCiXSvz+EbHyUkl/NqGa6db
Mq+nK+Fn6vdMkfCTYkLH2qCoY6fWh/O8nBhT5Sfd08wl+LOgSoYUBk2kELZv/EyiCrdTY6sgOQ4Z
She4AGq+IbniJYJ/5gDFhcUJmSDzOMhyEd+2MY/JNJmeTA/fkSumcwOyVGD1AH68QGhddiyh/zXS
jZ5cQATYXIRFHBPOVo8sMTl+15CPvQKJjTpjFguuvkcjw8bBHGowURhr4rmGpxNjBpjyyy+cg8Rn
5AaeEgcxGuIJMzwmXeB2vBlqz1x2v5hx0FrCQgS6LmhNeTGPMfnrjBUIpz4lCRNklBwmY5htRrmj
huX4OTVRi+LMeEC9PLgaq4F3n3CgGts84L3UI0pLVZiMUMUxO+4XOoMcTMveXlohmdWvwErghvlZ
6Pxb+0rpxjQtlI90f+qc3eiJyuv8uQNxCHMhplt8yDtLDg4GFiBY3mZBO8aZaR3PYelzg9D4AMf+
Msl9nNUjVRXfFyQiL/aS7pv8nZW+SBiamf9G1hBYsQ1qpqIjacSrwukwVnwGdAbj9gzPmykfwimk
cfcpYEfdXSDbYJBzwmLun78Rw2nQWAAeOMAPgqi+s1q4kiBBFZS2tJ803IY6d4fn+IC1SKA4r4Xp
i9x2KKojns7VcAIu4sM4n+o+cCtsKcAWZd/4msdAkzM0LH4x6yStsNrJURoSRQ1gbhNsbzPRcAah
GZK26inCyJnjBvOJBPick+0l3Gym+ryLuqj3TtMX9ptYUk9eswrxPhQnb3tjbdwK/JTQ6/p1YLiV
A1C+r/hpXRwBE2utQQnZ4fOIHblNsJaB9fIE748hvA6cVJec4wv8kT80r6qdbd6/ZG0WuxTqFPOd
MemYYevcsZFw8wWZnmZEVzqyaD5Ne09vLvjlnykfOixQruHZd3zaOGIuqYsYEWIcM5ZmOuuMs4Mh
xd7cSKsxJwCPN4f8rApBdUcmtXJ1gNlLcAuc3xCmp2Ou41m8ek4kPwA75ZuJK1RMMv6QMq27JQvT
k1x4NB6kH3fYjapwQ/TASHJZjNRfjMKpxRQ/5T00tnA6BzedDWSHfQzvnwOlG9ucejkt01Xv7W5Y
VoXMse0bVQSFw6aWwsEljj3YRaHEMDQbQ8ZAKXx32eJ8LFc1D0dlqsRN9fPx2/PQZQEdWpvCASKZ
4rSjHSAt0TSjynvs4pW2LCYMA0XlN9b+oFe48LZcQVpcJL5RjtQ1wcQkb3zCRz8i1MEZzHCMJT3R
jne4NvZXnmf6HVquFY0VZat6heuEx4osyir864RDAThQgbYIWQWcg9cINBvsXJrRRrAddX4WYHoT
4k11h7k+ZuSePHzB9PxiBw7ZL2U7/NPwfGoD4jthlAoUibGYE2MJTWYQDj1vCgCb5FkYds0bFhKY
RH+DxzbVv/PCNYtR5f7FI9Bw52uL+MgDdOYZk1DZJ5I3ekDF2xkBIpItwFPhPwMS0GnAPN0uN4rz
XiIoQdy9MLYDeGA/n0m6oiVYAGb/S3aJx3SaS2yZ54qPUWa/qMVxcdqeptnuJeQ2uOKKLmMU7zIx
9oU0eu3sNykCit1P2lU+089Yc3qN85zgT1kmdnxTrxKaMBg5vJEwPAS4Lg4KDx6X8mkLaTjUPTZM
KJj3n1aI9CBXoj7g2jx/Kh+2yhkzQBJFP0itPO0xhVbQAh+j8cWFElsMyg/6S5R3oKv/Llhjyzfl
ckd9xuCPr7y9L9GAE3oFCs7ehxZ8zA7j8AQRLYhljUNAB8N5jKumMS/2R84ogYQwRgMyiAOotMUf
g2FUfe/p0wd7o8O7DQM+muDLwlcFnLWfC8mVtkPsknePQK7cigrJhIdMdORPFg1gdqO//9hvkWIS
r8DsOKlNUPX+CCFrqk0R4ChOd3vNZMccq2d5jwPvZHjLjNFzU96wYu14porQ9EhYodKmgKL56mbf
E1pPErdH2W/5e8KAtnV4FGbZr36hEMGIdrDmMSwu7Gl1dNoOmFi6nMadT11IDvdeCA98yBM+NFUY
vQyMgmdYHJ6hflGi0/LkfzffCX5hQXMWoWqqZ/jvCbf1c/nCKwIO5qCb4koUxLPB/DmhWKcnaN4T
Xp4zWLiniOAF5A7oQ5BlwK3Dg2P74p1pMcYnl1yG5ekHedUZ0vZ9+V4+lzTQxK7a0GpcejVGT70H
OhzpobDtYe4ZDNbUSMDLg/X3QqsoGEogWhjpeobpfDagUsNnRF02XOqApWtQdplst5OLE640Gyoh
lUY25iJwCIBhr4FL4QtcyK543AABmIQtzISDHJANPmkcsNAEh+Q+fmgBob7iyYbENb0vUyyIUYgS
G0d/NwjUev7wkohBK6xhnfFpABVdGjd/+raDyOfV549fNJxsBm7BPQcFWTBzPtWehZ0HpfvaPWbU
V57iD5edC3nVZZbjZlM5YG4EySO94YkKXWXf6DZfgcMeTUcrtFg86U3tGGP1N/OY1iIA3CtBR2HB
j2mrocsjhQsH0wAsf9iypu8L3T33SZ4zVTL8/LeLXrQ67KzKSD/opTtYW2txZUfVtGVDa5colknI
dEAEPh7JYlhDH5MrTr+L2m3tF5MKeU5LhFknq6kjqlNEbeHvPoC9Ixhmcij534M171zNTl11rLms
Df4rNqQYJqyBrAP5aG0qaPDcIknQpBCy1ghoActeDgPIHYmITnHr7d+X92asDf2vnyehfAAXmr4X
dD7wl+0XTFH7gfguKOfVtmZV/HxWyUrVOcblX6786LtUl1nYk7M7gibgqot7xM5PaDOI0GAK+x0w
FqLV2grVY3/kuD+xA4jjL15BhZ1mQbrr1/kYAR4FlGu46twgM4nSHy8jbUnriJMySlrhq8fUg8nU
9D6hibbWOO7PYue1fvs5lizC6hbLrToYeN0S/J3Wt3EGB9XTiLSY47gCXdOr3SerPTMZUdTjji0q
CcC55kXEKMSm0tjJISJOG3Bs+nvDTRM1AJgp8DCM/wtQ6VTGjLULMq/dYCq9pzzg1AFiY3C1Uw89
HQr3YAyD5Uif+Fyml96yoThhVsJ5EXuVnUT/woqB7ElK2x6Z0/t4S4zgqyOoACN4s1PyPODGwSIe
wW8iLaRzT36zlkgT6z26RQGtrDXfuuQgKZXHInxOniGbRfAag4pdO2KvMb3Zood9jjjcJMzTttTd
+qi5Ye2PikY6k7qwBSMBDna2QlP0x3lFZSL8PD6Hxz4lGeG7yIGEdqRC0vAJt2+lEE0Opq7HDzl6
NSKFbs8FHJOAQYCDm3o1B3q91x1ONf99hUd4BTyBV+lDBnGp2aj8gJ4xFTmmziwLhZeLYI7NcmZx
49MPDR8n5lq2RvT+2tTAa2w45fFpMbwnUa2ZNI1N70/3l/LwSi+HAC6GUb8MvNupfM6j90LD935u
js79GOTcaS6fyTD6Oi+A9mzGaweSj42EnS3vR+sAiT16O8UCgtCb8CiVHCoLS1EYO9AwP46JKsVP
A3hjh2LCKL0IT7dyB1lrHLsd/DlgRUCFbc3svNwZYKwEy5S+hPxmZB2eR8MmNwyDJKIPvwFBMSJG
5huU/itQg++Yhv4YB4/Zyc8ize1+i/Dr4V2dCsjDmDLYGcON4pkvnNeuONzDUkSJWWuW9Al903NK
kjsuYK8bp+makdtjJ0WylwbwcQLLVqlampEInzZuJiE2xZzx/q0KH7R0HHHkRSu+5r83r50Wtb+N
k7mNR23JNTD3Jz+x9XMy56M//k4OETreAXdl4QGZ4winz2VvrlL9uaYLadD+glmN2m32de8UefP3
vFmfdoZIEuSk9sA16pV1kHbFpk/cctdMVE98j4Nya+MlaU0p1C4XczphuKMzyPTVOY2/fIAXot2g
tk8VV55ky56sJylMJy8iHjpPmn/G7zMUgtNCPut7TUSGJZeyIESu3Gbo9H7kwPJirF5gW48VHhji
JGS/8qDPYUCOUfkdlEW4NGNbRFM+8oigAKF8H3FPhcgTkHCyLK7DP5M5vAGsIf1+N9XJPwFc9Ijn
RuDVlAj1F1tJ1xjCHne1W3aaUc0N3Jb5L20NcSW1XbzwrCYXBJTN/RCWtyPkqPYlYyww7ct/Zvr9
fdvxBwWDRDwnGF371pyZKphovuufXjx7/HJasxeqRJnwwi+Hl4TX919Z8voVCR6AMZ+F5pNr4D9+
iwmDblX+F+UqRdnLqVscA9t7qJ+iTPYNX2cssTOyhayC2KE1tCloCIcgl6T2T0v4WBeqKB514d5/
YAcWADKDkSUxMcWhv4AptZ375tsdCsJLWIQj9TJcfkhQ+NHXTIi/MYDfiEM1uz1DRdgKWgdt1yzK
ZUyDhRZmnAZF2LL2eg/DglDxkSU5BI1h72Ee8XgpsXiDQqjBgmdWh8kzc5gP/tuCnIyv+4cdH9dE
6HMX0EKo+CfG37Q+lnjP4WnSrQpqm3wH2iNXMIQI3bNBI9jdXgiWOL0FC3isihKupdWcK7NU8yRc
J7m4goTNG6kbgmvwL5QEyYzGPBt3RAUc2KY+A5qJgPESAAX9ClytJ07TdYBqga4FQiEELTAGSja4
v5yoWEvThQNkfCATC1J9RKEhUypLNvHbWYUjKJzC+7SBbb+ghGQEcOUso8UlpRRGOfjBGUTChwa1
auDZChPa/xjR4N7gDRTOZaBvQAlqgcRg9YHnMBNMIJkv6MrJcaBE/Ht5NYT2iZOaJ5JSP+CE2KsK
D9GKE56eCTtjHvD8TP0JalAKmzM8jh/75j8ZgSn8BwxXnjM6H3NFKAkgkzdHZYWmAg0CaJb4CgjG
LYfaRL1yiWhFmFJrkEoIfqL6oFvEbQ9IBvW5NnvcwMslP79HFFsVduFYgjJgbDYKl0xbvOGOZOzG
3Qq85DXPN90YJAcYAJZKO2ommaBVEyl8rgMlYFgjC+c/c8O1q45sMZ2PuRmULHYD73XEjobLVoTJ
BOAIe4J9P32y5VPD/6iR7Jq/n5+8ZtxWstsXEzL5fLqa/3F0ZkuKYkEYfiIikJ1b2RH33RujtEpW
FUVEfPr+TkfM9MR0V1cpQp7MP/8l/MzMiEG3WSGn9Y9z7tBpHzxm0BNVT8D4I4625s7MiUWBNn1E
7Bn6CJyePoMkw+uiWDaL8lBJ7meby/8Fo9YasiYqhIlWO3rJFPpKIFbY8FaWXJZ+AUPvwzFJt+jg
CnrbD3bdoSZv8GCiwWcbhQQaLIFcMJXtFPlV9WrABp+COhqE35G9eG5fW4JjRsSPE+VDaOfrg9Mb
MZsEoOxJzyDVC2JMY/AckQwbC04/c+PA/do/ebHFM5TGh+WPuMO0CYSkx3ecrWr/GZrlcHEg/1RD
hzTiGfnaPEa6AxWZwQLR0rBz253oWODuIqdieyJk83xCzTV6XX8Km71tN+RAwgf/pM9uh4K1ojaW
zuRb4DfFlEpbnxKsXc5ueMbAIiLVk7UePW3CPc2Uy5AP34MmhFqUn1B7w2LgEaBhaWQxCjUobzas
lC1uMuH33oQWKP8QAQY8/A41kOqi7KFIsB++Xga/1ALUBVBu0PMC0r73ggwCpQY3Ke5/dgbcqeic
hR9yCzoBvMkKzSUKmRasi/u5ZjoknEEy4QjrPi57K/75RuZJ90UZNx3W6Z8upiLgoA9jnu/3MA5Y
DTPBXdmxYHN5xtYAU04TrjyTERwny390fpuQSlMt5NR7RAq214RGDeWQtjZ5wYIDPviGJZZxOjLP
IwbA6em6uXrlGC+iWNQkwBFwHnrSu//Bnia4AwASPFvOhWVSwkNMjFmiCViLWUdeZPH7HsCMiQqS
v2DShNnc/K0DM5aFo94Lbht+OYgP8MZTgiaQFnfbZXOSnoo/aYU3xgxsAfQTzHOSBS5F43pigGo0
oWzigHuf5Rg3vMsX4jrInUOIs6sm5pS6kPoon1GOMGntwH5Y5AGRzq0qgmEhYbN4om4OzvLXOUKI
uzstjB9ys6qgYqjnXim8lhcXVkmnRF8/750WrsF7TERm6VnkF/gdarPwu2gDg/0UO3mSB4nZQ5WG
enqEHQF03GrNxmra/RSRtfh0YZ+o8XtudntIKOgUUEcvbok+a7eKsDgFjoWPRAjiIGn/kLXdZLds
3Wb+mkmnxoYnzvkJzTcugUNvfwpPePpeS4rY5A2yGfk6sunX6qQsxI4UKzYBCiPXgtr3HLHLSjuX
vpd2BHYhSNetCB7VHEDGcpqZAEs6WtI5L6A5CYSrTu4nopnZTXIcF8S7lokyxzWYTp2/T5fIHY9T
6nTjHz+LZ7tqVcydwrQVAHu7hbGDYhp97Vdg3DJ0/Hhg+7yRJe0R8j8g5lq6YM2j3CKFrQL6FMrj
Q1uLZWA26dDV/pdrc1bzuIEHfCAljIFpCA6EsCHqAxcX5VGHQf/FNj3tpJTO2xg+llikBuyD2OI/
zwjHjpx3HFbk7YzSVbP6/mGrwIx2grAzGCPCtEK0D59N6ZOGuVRjI+xxqTp9vhwPOAzD5AKnSXuX
Bfrb549ADXGzLwoimoc1dz+gAqAk6J7wSmJSBObY4RmiLMRdwIMIXsFpU1CNuK3FsQrHECRorLv2
rtnw3j4+rLbRN6l3j9bn212nGbf6lAdN34MO2Pe1Af8oFbSJFHeAOwqrWZ3PaooF7wNTdoQ3fTtr
9HFTrK7yCcwjK2aI2p4FIZLBDf0E8Ls6IV/gjhnB/adlUrC0KfWN5IcBzinC+MJFC5zTi06LfogS
SfNv89e6OZENg71gAQ/Yu3lEYJFBiGWkEmrn69XhgJkqc2rLL7B46erB13usBksb+g/3Gb3PVwA+
DOux6iHuZ8NFd7uSoucaHVYsPSNGihGpOFzlyx8UceR3YQqrBPAnoRjFVsxQlJB0PrVi5qbze3mf
fB5jtK2N5CkZ+wpoPg77+fILaB7emT0x5u8dBkiuHpOn1k6o3FxxFe1TxKeFLTEmUNi3oIunoDz/
apjqlOAl6xuqJ4R4VfYp2t0Jfb+ihtZjC1/xeDJe0WB9W9+Zwpk4XClO95kn9m4mO9eGdsbJZ7cY
HU7lIKsr1t3Sgp7Hg8Lq4bjQfG2HhgpExc05ND2csYh5hCg8qg4p0H02s8bFGL+lNjqeK2h1wmI5
0ffVDtxxknkP3moISFrNweGEPAv4VvdJyBHe4cL/G0fyiDit/GJi490H2d4IWCESMToA2kWDQ7d+
NHHW/iQSaccvH9cTr9inP2RBVViQ6ts3B0KMfsPLud098BCWXYOlFdTTCgEjAAr0N3abNFGJIOj7
xdJY8YEpU8h2boWzJ2iP7ta1K3MvTwhJpXj1+xxjkJ80Tgu3Pjo32sBTTuNI0/ZxeKwaBHSQhm6e
cnOJy7wdA4ovIGlxrrKgbncVCY9vjgtPTnfP41qrieSepseJ/lmaTPrKnGEjM8PHIIbiXutOvYOH
DNWu9/hjqhYlkMctn15/5dBOus6lPvkdkZSBPuMZWw+mj85lSBgTTCxvBrsaMucI2ryuDOFG3paw
w//DhBPBvVlqFDvczqUz7G0wOJQTnN/TbI5PwhKa1Wv1nDbYtkaAmB31inizaYnGYaFCCaeJpDmY
fCfq/KhDGRjaJ5kGYFyGLKghjlkbXAouHVmdowHIIMKUPyZA8VhQmTeCtstuK6nSoL1kKwj8a31y
29w2xq+OLGR6DLV9Nav2zEMLG0IjpO2JyqOwleAw7tv9DZrv5IXjSB5+e4Ty86ce5XloZNFdi+t0
phkkOq6flLhXDdBnPTal5daZ11bL680jj7UC+MRbOLCunFDbT/gevWEADEaPWDq/EmlaRPlmQLIg
SOfTZ1XN8/l5Ru/P6Kv9ptL2SS+ZqUkpbdPPd/hkpZbSXqVv4j0TFOz9YG8V4eC5O4LMEQj22r1k
g0X2tEGw399+j8Xya66hX7AZk2w+8ejIefR6kA7rGbfNqADKFwlZzQIJQ3oNoJBRaDsKH6Lx3LPU
AOG9/oy160x7rW+fyQbA+CvNpXRNKFZfB9f2VyXAQYLDMrrRc/YyxF5zY0k7SUJ2N1VBtxDe4MWr
lGOYwajby9dFyib9xyPAjiBPNum3gYg2A6MfHP86bYpdHqrcJ/XXazrCC9gMyQxsjnW2N7BXqEQs
QpAkWxMIWND1lCF1r5voU4ADLa78nNnSpMnCCp+qL8wcPZpLQNYejiejCZmf+CjSMQH9Uu75VOFb
05zQbNMzQtvlhAQNRq/OtES7hi0hpI6oAawm7XJmhR8eZVgjnCrLW+3jQCWErkk7MbelWJ3cutUz
No7B6yebPyUUhO0X88DhNYQ3BylIxF/TMQIar/GGMhc5DscH2r0Pc+DdZ5aG+Gd3nBa0aXQ2iAGa
mE6W6qy6TziHwM7uMVgx8OZbq0vQSiuYj4F3SWzvXJSusrECPwGu9RScp8W+KGQU4Hsj/6V3hvbS
lfSSXH5YnN3k8feMBP8ZOoQY169hzoxF9UWqcvW4KWHWvM3Q6twdG85KwmwR9Tr8IjGiyBehp3ic
yuMMvAM4pcWUYkSDaMUG3tqYkEGfZszEiGgLcIEEFLwxcwAdVtmu3DTgAZTWH6goCDI61J0sBPcI
FjDW7+UA8b9yYb/xdUDs240Zop1QomOYxuXdg6WSmqO6TOrP6PnExdyrCDsitJ4Dmkb1UB1DUbZ/
oOu/d0DULIZhnUEvo7O3TrRLdN/dtmXGoVosyRQcPS7HNThO+UOY2xbVKuT2aRtici1YzWwRnucU
3xRws/cWc6Fe2AmwVCdYER+/9fOkhrcZ9QjIwl7hsIajCfJfUIwrdBQmSAXiZfWeYsv+H6R1EYQs
rwAfEKRgj2X7p8s0dNUi4AB2gD15XexDR9dTkQj5/m1+nzJQYb9FMuGsEFa0iDLUfXYAw8h/ajBf
5gDG/nOVEGLFD2+xHYztSIww2AFgXKQsRdjKJyAcCWtqBg3u/LquAkzYAXOk2QPglTOOQZ9JVwu4
/Wgf6cGO5Y5hmuAiBTEAzGpHec1eg1EHf7MOmCBBGrgHMQd69QGv/wn76j8EcuM5gzFQY1fgVfmo
NrHiJcrqk9QIALtHcMerGbZgGvdYUOA2pbF7DdHZQTqB46gSgqO5JJeEOL4iCNWA7fMThYbGuXv/
0qHBlINzgrLxjlsA1qxoSk8s5tipXrc8+9ZrBm+Gr0arRBcmJWwmgCEwzcW64U7cykS7kBHE32e4
QzjznyePP3XPCmYrTBd/GctYUx+PuDb4Su32K+JH4TYY0P6+nupZLBWEhj58Ha6qa+3OgwluD4Mh
vkEhPy/o/ssiKrwuUCDE37114AkVbgG9D90iXQyInL6Rt+l0hzuuQr9vDiLm0wUa85/vVqUwJ0wL
EiykiCC0csvJYLC1HGNtO0PLgxWpROFgY8RIA3p2dChj9YcHWGzI4Bpt7wOX3cmMQ/+3WEMJ4rul
W5JX1sr5GYPRvPBoh3/+9blO5RQ3Me7vdPL0tS3I+f6+UNY0Ru6vmKvNAIoAs8cj5PLS0HrGDLPb
uBGU35ojv0XAyTn/2Jan8iff6Cs2rLQQlBEEh2F3uc8fPJO9Q8r54Hw/Ag2FRDBTmHFYaa7ERDn1
1ZEZCPZCUrJVoZekqIhycNuW1JIp8ohrh1M62d1CGd151/FNnXZ/4PRo0gAn9tXyticPCtMSkWHS
zouliqRnVm/VsJ0Qbwwkfo/LSRNUJ3PMT6rOOR5Xi25TJ6xEsAGFMtk739J/o/3jR0neE4nFftOe
rnsoJzwT5gqsmVs3PXFfIG1oRuVPN+cWSg3WISHAtCKP8lj6ssrmAnSusmDALjfE+fHf42Gw6w2/
ptgs2kVlDfOPY5AwuDQSyuWRoh42a21/sief+AESk1Ru/1PtbQw1/f6vxB0S3su0hvHQOxxDiQbl
u3Bv7js5HiykxEP9JG+q3XHe/AiuMzoVmQzsatlIcAFRKxgxfcg1rs1hAURzhrBYLT8oIIeGFMj+
EUK5CwcHHhYsSZLrQ1btjzfCL9TRmPgzwKGgSLLrofy4ve5LVgiNNsNFkfcDv7f0vjZORh9jGAsv
3cfSlDztfEfQpXAquPjfGxaoxxO2+16HSIo+HZUZ6yzcxv3B9l06z30zKW1HrLGv7nUxeJAyOmw3
1qaFOP8equxoG2DdsJ61H/q21r/VZA5M31tOSvvwAdJap5pbb16jm88W6vMaPdb5/6XHUec4Yc51
B51fHyPkmMoaXWVLlf/TMVU6cq7yGLRl1P5I6KWssMS1DsKmvgFj2H4N7EO4gI+5oe2bnKovCL/V
m+1ei8qjXTDa120A3MR5aI035YPRChIEdDTIapRf41StAVvSb5STWNR+pxwGpN7mPzQ/RbIzYqG5
mEksYZRN+QPcD8eRP4IkXO1rpF0MXg/GOuezsvHDEapCx+mAOoJpPi9w3vm7ksZ1uo8rhSnJJxd8
zA2VX0c906cW56zWLffxA7F8lyPwwEHiQ+V3b8amefmQbQerw/XPREdTjpkuvuAm5uErrgjrVtBt
bauFCKwxiNOn+JgBXyHBRigXZ0RCH2i82KAzMd5n8n2kQ8gu9se9DtR135g47cFPXxVnm4Q0SOHs
R3a6GXPFkOyLHQdQBAM+s1cGwXRPyYB6oPq01mS2wcV9jOqoisr4mwW4hkIkWl4Xb/+xLaKBq5+g
lv6QKExQLZr6VTUGG8cK7ObWf9gIcmN6NFl3Y0Tj9WDpNqOJqJug1oCVFmnj9/cNKh1YzRvFEvwe
VrQfQY1kKCz/25/0CzIRIJJA34J3u++D7gI7lhJ3YemAJlixfCiLbjFHb/GG4BjDE8Rlh1/uDiPq
9w8lfFetcsgHkFWERxYpEMP7jFzNPym4ab55KCbVqT8r/PFWmj/NoVk6Bll5MJUY7kKOlnakTikd
nJhwi28JFFr4MCN4QDFbn/eZShz2uvce4MeGzxFPIepWr/xG+q6FAQWZjbUEGl0Vf3cM1EcGYgxs
DJy3AvcW8o6A6902aTwqA4Zb98Pz3F5K6Ekr5mAkqcF3MClmCBvTQJTd/4umKps8JkoMlKpxDGLE
Jj5UDIWmpQDG32R8C+BC9fvZ67f4JQWaSyv2CtC7K0bzxDz6LM9oPdk6UbReaFqcwanYSTDpVeqE
kJoYF/wVqt3ddtgbWvsX4x/N8uilwcteyz+v71a5IAUovw5LLh0z1v+e5SpgVe8wf5aeBJ0Lmsmf
0YbPgYOP3tKyXIrvsfEZnbkYV2vHRGxj2CR0k1CeMH2ZZgfDAyeDFAyph6aOYWafduFjoZi4XBxo
Jlm7Sb49AxIx93Dbbn/AqVkwSNgry54ExH+Hl49fz58aGnE+4trAgKLUHzH/l31KiuapYLtCvQ4v
QKbCEl6OFIEIdyjWRnxHCTYufgGsn+eSPbniqOyrkmKleArZCL/H75hR6ftrEyNuBUzWdISgpOlW
tOiqSBNuaZdW2hjU4nPWV8xY9RyDvGxsjNMF5w5UboQAvWeveA8Fxy1+xbMuhljpvESiDGMD634G
rG8a4+5IRkTOQXUm8xP7kWE3YqbIwqN3vKDpYVIcjG+9/36JkwXIAOyoP+JRIDZp2RpngYlygK8E
1IRJzlhXHZCYG1S1ykWxBguVn8TrN1B4YILz9m4ABWzhWBl6EDrwF1u95rAs5aiJiz8Zrf/YWtO8
8YpBiU237EUnccKLNofFmV4gkmfv6Ip0Aiz2zHEtH/h2rPzIVfvgZZV+EqCp1BoCyzUjCs3tkIX1
j/ozWA40IR+jKLMW2nSQHHA6ENZHbUx3O4Ky3J+UMYe8xBP/YmibF6SspzEbK/oGJJaY2rEnrIk5
N8VGERZw9vjh4VL0GFuVN2vpoXGCjUSZwM0JNzMwT/4379lHfIb3vby1JrlvLJ4xvuawRMtJ9cdW
4Cs+H89+0yltIIzACrj59NqKOSfB9l7EMryFPACow7Xgifc+gtntZ0aTxveA00w3qHI/zW5bjHh5
McMvBSUqSSQdvuY0wmYCH8Z/ngdCuwWJN0vUPekwNBgzTIMw/IX+ze0FxbN0dJGwxadKStl/H/Fr
62lbC8/tsGgibleKLOMicCVc/7Gl+aBJlf9qPFj4Zrd90oB3RPlhYgQKSGLxFD/LcY1UzZd90jzx
HPTMsbBZwLNCELQdtkmjUxUBYk7UX1aSuAPDB5pVnszD5rwucIluw0GHEmML1Ldr5zr8CBfAx4It
gBrRSUesZWav6IstgDb8bm9QPbH25Nxe9feRLCY6xDfMBROsETAgXCBFEjMTKdjRzYpgxibZgfmu
wgZwp4wzO2ipyPi3YSDwctApu2CkA/A7HQoeHOF0ohphRWCgEiP10OgC4UqwhZn0B1uK7cwDq+Ia
y16/vt/c5ud+4V1lM9oJDieYHvBxtkANH1tUNUT3nDpc6D8IiVj2IqHG9DVq/jjqXFA5Lr7BjOVh
gfOKMvzjQGfbeJAGaDdonhoojAeYPHAYpPMbpsKI1S4JgoSact8eh/wWpy+lE2lL93A4o+FOQiid
qKhhqUSpZ3wOMjWp+dKk4Ck2HTQhexmD0/Doc8L2zwVK/lt0ZMZnZX39qf3i1LPbWNo7bj9GbHBj
1sB4HL131lxs7Dr8g/n4cXNk4u+Z4QTdAv5C/vW4hOD48Osta8XoJxBgxDt7PKChUTJHrWDmY+XK
vhz7PUH/e25xOdUx361D/Lw1NQQvUNuQCqTEMtJDrD6xQMJyASVDR8hkuwZVwLsRSOidnxX9wFzH
a2KfqfUJ/qalzFsT1vBvyNtGjMpdZrGjB/3RVS2P4W6J82lj/QdXOo8JiwaXL2IuRBjfs+lSvSdM
FFa5AYenHesQLOn9FYyhHemg7e47Dnm8iEEepiIMVyPNMpKF//qol9AtM95T1PhWNtQmv1G8hsKg
o3cCb8dgWCHN4e2/mMWrb9y1o0aaZ6Nigm76SHH5CuUSQ7xGD/mewr+EOt1QEQFvoAMk1+jvM1wM
/Wj6XD0R2K0/W4YLZSl9o3Z1e/j6Rj/cUNLfR8WP9PHuEkaAbnNm9pyDOxXQAqsyTB19JVapqB1n
FCUynFW0JHwGMTcJRDNws5EUlNq5Fg+Iq0CFh6wRVaNsgsur/3GYXt5OPfkucmGqFbWQ25Pnwd5D
rICSNito0RL7oAPeQ20aH1cfp3Oli+x3s97/ePtuiZGJ/8AbwX0FsPUeCS4AYC7Oy2PZFHGSkTJM
DBxKRHh4cGvKOGMa7ZheFgi17qrDW7zdPBPIZnoHIVDCAarwvYbemr6cxBkPdFGbHWeoJkONFirQ
wM/YZy3U+TdbGTOsWrhsEvcQORh/+K6oyR0H0GF6kJlfNKIKf49TZX+EM+v1oNcBZyt3JVACNg0P
lHCYzIhNQM9Gd/rcaEsDYfDShmWA/CsfvyGTa0ENEA+L6FLuWMRxZa+18K7X+RKJnQZBl/2oT16w
mdKfbNPPWmRT7yG/ars3EhXcT1cQ/cbSqA1lN4OQh1gcpg2AyRYlXwOaabnvo1dPENFGLw8LIus8
wFp4/cIOD7pYgxX/+rl5CHF6CQa1gVtz4rgc+ANWFEmPhTnHAdcrMVZpVFWh+WdiSWAABwmSwnXL
89JBsJu9LjJLy8zr4a4C1LJ1gQW/tf/KXyz5FVeD+IJB8WueHUCQB871xAbUghNHy4iSD4541YQo
w8oLp2+VKGPmDXCe9xq0MeZcR15eQlbFfA/Q4QcCMhgONL/tF1qOw9aGKlzScjCWY8G34uRjwXG7
J9wik34kLxg4butygAwJao2AGznWDpp/xHAu4jmTRAZKBMr8wHCXbhSDHz+Pqgn71I5xrh8NpADA
EOnJHu+V7xIetxjuWAdyIt1gCKPDTyfilMy9zCKsNP44GEGlq9IKGivIroECWRwfZEzCrNWRrZYU
qHKgN0Njdv2zfz4gXzB4NZDaiTUYfdhEv8OvQONNuMsMNpzy8IRwrHBMAFJ9KCvDPOqnLBTvu2b2
jY9TQjV/iPe+yEmNFB4q5tMdHPBTqOxJkwYaDhex7H+FFOeNUGH1GcQKxJPkCgX0bNTjh1/Oqg2w
inhGmHjwZgKnRxy76hDyJeYhnbVnvp358O35cdp9fIPlCcB4P/uCqRuQNFyNXhy6wrIyhzJYxtz+
DI3fUgr4SiuhNl0TnhN6ThhjHBunDkN7ZCZwIpXwusvKcQczXBygnihll+blQm8BLXhyN22Ki7KC
XFBxJ9R8eomRTz5YfOHZqC5v2HJpQbM3tbHckQI/vtVxaW9qSApPNQzezSjvA+0dDk7WbXGj35Nu
uKKTFXsjv9b2JGtlviYW8ZO08z18JOf7OQ8yXy5Oj5RIAGwUVj3CXP9eIF+d2Vcc5vAEYo+4rjNf
29NhvWCJ+JQQ/X0EpkRXHkgo5sjFIMf+9vN8TSoMAPhQ6aRohFLnuqu3NaQpYB7bz8yxAtrRkHyw
V8FLqGxqP/z8atky1Ye+qXiqFT8wOSryIK8DsVGEUI/hd6xi6sJMoTmqeHwSVQ36Z9jQrMBSk+eF
OTRw61dnCNgb3bERMfGi8ohfO+jWcLPkVU/TyBxACl/Hj3A+4AjQXo1QVj0bIjkfcRuZTSL1oYxh
l8mCeqcYoQrn/Gy9HfM6sh6u8nKUp5ffh9wx5ry62OvBh1yG+MgmpokHeNEG+rhE6pFHfMO+W75o
2gex/v/7w7YC3eKOMbCdQPkI/fysQncaqRPpgCbg78l80g8z032cjWdYXa5wGs7VffTqp+ZtQv5O
5kjCB9iHUMHXAbvTCpuODZMXguSu3eUDAd+qmt8ii4Om2A+/8fNyXw1i++/19VLMLWPQ8CFK6A3n
Bm3m/xJrTYWRvxLrmEIik9ywmcaqjN/r/Dd8JB0fYDpL6GIUr2FLZ1WGrKel3klZTAVHUBQbFXPA
6fNhI9k6r5tn15iodDOJ7hHi5kyf4xg7e/VD7PTqMix+6n5a3wJ7/kJI1k8N0gTs8edSMIR/I2Pa
ZLwPr+69vomxUFSAFTKi5yc5qy9e/dmemxeFuRwU6nBvInt+wxcR5TLBsgBpoCW9xzehv6v8NvNM
CAH6rwWTVRpLh/zq3MJsYl69VHH1nvVxkPcjCVoD7ANCQ3HkptfHgQLRF8fS/36UBo1lhYCk54wi
BJqzIbEZ+ytcL2A+446BbyV4D7JnJZHB7qjTaMEQEiB1UxL7usf3Gw6oUoRMYSV75TwxUY5wW8BH
ZTnFzWpzW/g4DmlvFkMOmQ0BU0UGDoQ+2dEJgkM+eQ0/zZRiDJADcsOZxFfe8g2kVJx7iOhVgMVH
2iLDHY/ZmuX9dQtRLJaFYAYUB0ScpSMIjjxHRiw4mXOOMTKZGeqhskWqKnpVVl8s8N6Se6MRR4GS
2FZwRRPWJHY/s6Di/6cw495HS42J04v+vCo2A4RK9JvfhV1MYIMwW2HIuxTAMbYOID/of7HnaUMd
ZRRed4yNxqK/u4Ya0qAS6Am4wQ7k/ceeRAHffwTyBCjIYmsDSxSw1lM23x3iZWyh/kdhk7fDmkmB
2T+qfxgZINViW6dHRtB4rADlhTy5m0PMT7iwQDMiM3ZHgMkn/uyhiBJn35MDMLbkQDvgSPgGsscv
/cAVqtbWe/Y+sHqgRJ/uPqkSC3K4Yv2X9cpxmsXsNYuEhS0EHK4wi5ee9kCd3v7wCoak9cYZ4KLZ
I7zMCuyxF49q3NYx8wFDKHRTVjTwOelrMf6EQGqQostiT8H/CMB3h52GHjxjuFk9yiQ4TJBwwb4R
De9JjaOnv43tVTXP5qgsWLgJfw4mEcKFF9ZaXxocY5fr15FrencPS/JmQ0cWyDYyHmY1Yy6tugYL
C0iU0HwnL4HuFDErZJLmIGSxQI/oojLUGghTSojHkCEYS5sRWyFPi5kHgfP/PntpxAKZWR8SJ9gB
mJR1oINDhnlzMStjY0LuTAD75z8r7x5CMGMykg/cBiSSYmMh7VnMcRm/Mxog3hRzromeg36S8SDr
4LLgBjrFwQHcC64UYACzpPlboELntdQenzoLC7a+3EXX2iUPkPYHfziMzVjJkckAqovYC9Lzy1UO
920Ow4ueCAGPvM3G3103NxaMOOn0GfTJdWrCZbw/gzrGBoJQc2CXqCHjZ66vWCo/51h08mi9z4MZ
cx/tWb0mygYhUjkFgCAUY/QOzP3Vx93ozC5ux2MUfaci1vtUJdrCDjsNoqGKxlyEjBxPtVgfELZd
eV2IadBYIUL96vKI44HShzBzEsBwEneTSiS/vz023jkarWHHGo+/1GyfPvSobY9KMNR/70LGqM6e
ASn3f/wLfCyzQWOHTRxKNcajeMQFxlp1QzwwNpkguI8R7sBPY9Zsu1FWo9brkT0xQLNhHEQPsSsE
fmvUEGatubJXuQvYS5sOt7o82a45wzZcnoPw1zs2Q9yahCkBL5lee8L3GRotAle+nMU4v/KOwaTY
qDUnXjLQEKjU+jY30ZDX3ptOFCUvwgsYR+XiiSs6FSXpA1Dzpgjhc0v8/JZ7+HG6b4GhBJIWaizu
PeOCLJrVdbaWn2KxX5FT2BwdcKHU51rJkxepdf9vPwGJ+fdpPuWCvbsVA9+C+MawPIFjEUgDdR8m
EzAQgLfdjhturjG2syQ5GQmDidjXikxyW8ig4I88AhVXa6b39BdOIcxr3uP9NYI9ASDP6+hORJTz
ROq/VK2iW3XYrna8YC2Am0ePa5l7dP0M+8d7aITFbYGYDmCgLVYGi0Li92CrSDCPP4GNVxW2m9XY
KlZ8Q5BvlVQ4rqjAEiSalRSnFJtdPp22sMpd89ePdcAtijS/yfwCzgasRyIx3tAL3HY5mHVbC6CJ
ZpAPm6mBW3kACCiuxOSNKOK1BvgdD6wNF5DTjo0rqx2eWek55aThS59pmPUx2KlZejWplrzD0u1W
x3ZEnCUg7HPdTLlXjJCT98Xg9HN9OemSCsFHV0AQXEOxh4yQB/3C/gV5rdcD+Gq/DO07CWDwOqLA
4pBiwd3jRzNvaQdA8HonIJHpc8w2nZ8HufcFHfP19/HkqXYWM+KR0DSfboV5+BPXm3bg9gUk4Yhc
Fm6ucvoJnut6Ia/MGZcOWAyx1+b6cVlAokysDnAqOVfYpYCGvauQKtHgAbKDr8JPs8KHT9uUsZhz
jV0Pnl8FtcCmhpzg0KBfEe0ShT2q51VA/mKK/JR4GcDdKRATGVOsEuC1JkUAkxKyAAbVk8GSeCiG
rgnYbYuMZFljUDp8zzKRog6GxloZt9wmZMEK5QTfVzByQHCespoBg1FMJ50l5yhc/Rd6Cn/EE7+N
ESe6fZgGTO3L95gC5asRxv3GGCTsehv1GK78twMDWIYIR+uI2nDgwgiC6QFZ8coshbvbc65fnY6x
nGoNbMDgmUYKhBo6gVn/o1yO86dvIruw9/DpsGHTMBwO4HfYEkRF+DPwLdug89JNPSeVAs3aSgnS
XrDakS/zjn4ENShO2bvFlBTkcDSpD7cF0UQrGYHN8BPBcbm9MWEVx6u8AI3+4h/NecHf8b9+G1RL
dVRONC8PmzlzYoSW1VM+4cfF7EPINJWAJjPq/wtgOUe5hl0IO9PimD7DDGQsWrI+PAmW9ZJYIc6/
wZ6dzzrDodReGWwIINYiHJO2XdAOSDTgpFcIJU+n2lib55sjbfsO1xqhY4XID4C5Kyd3j4E/Igd+
gkAAaeyBTo1BBMY+vius7tB817l3xyuZRX2P6bgWcwDTBCHS9TWP9bqxFwaNR5dVP4g3rm6vyQOg
zq9nR/ce4IAAFE8hQHOyu/k3tB31Etl8KLN114F/XcBNnC9zbggsWH3YfINd2/iDRAWc+sWLyHot
sM3psMq4T+jq3udnwCNIOcr+yLQ4ru1f4wSsSQIuVY8Xzfz43bETuiW1b/tyrLHwuC/yWPcfl+bS
SYi8VbSq3anVyIXHAY4lM0LO0B5bU7ZnnwV0tjlttkb7iQncEuhPmmlBFtEss0NYyqj3gG/Zc7Is
My7lAY8BdmycScAn/n0CdIzF/C8e0hNKrB59ptwXxaybWOP8ZAS4l4xIJhwjLysUnL2x/eDFpiNa
UXgM+FA/AZ8n7yeoDS7nDqcfBHj7t9sSdeYiscE3Hj8laBAiCJQmkQ6Nh4dWEcLQI/PJh6B5pfWg
H/BQdnLCgt3SPerpL1iZy5oUtjf/1PCAjmEHlRhq++t/L52GNdQ6ODhLznhDpD2iid/ezrort74w
afDpKdQXFOFtg80CnD2yFMDgltCf+STYEuMeguiDsklo67oLTYi8W1h9kIi45yjROp41HBA4jW+J
4wxTUSa5rE2Amm6en2i68F2nL7XgmGsuaBEuoDdQpdZT5qxnrgqgqCePBgJ8IW7OIfGFs+tFCZNY
35yoJjU8NJLuIG5gVNyLJQxHRvbHQyMvrDn0pF/8zT+g86dM8TlTCPDhB3DK00vLCnaME3qWXFkT
aoOlL4oCQbgi37DbYKv9qDHCG5LbxKHAPUjXl431Gb9F609YKJ/Ak6myiVlTzHEIfBeTT85M3owy
bfIsJvR8InMMG9DjSD3+8dEW60exop8k94Ddz8XgTsnbGTqvupih+bcwCc9oX/MpvvwW/IEv+DK9
KMFnsnx6FNPmGdADS0SDRpwoTO6TfMV+f9JE/IvOmGlpLCEqJxxggg4XcTlCGH/A3t9eWYH88x2p
I2678gf/JtpSPHfB43KXZqFIFNAyY7gRFXZRJF05R72/RookoVwap1PgNinIZ/0W9Q+1j+9KHx4x
lV0xHUmxUtJ/zRn3pxAfMhgPcZfgSMSYh1hbELM+aY0xIwPDw4m0dqiaxR8tuAHZLsKIx44wOwzY
tC5ZIEB/FT+Nn3u5X/jMWAdA8MTrAuoefhX3LfkE9yXQo7qnlasPbPYG4/vSGMmnOlZ273H1l89Q
HCIJD1GX85ys8iW3A4cqp5niW9AYNecOsBuUUymAAAaDwmfeIWX3j478saQ5pfJ+iICYdWRzgbFG
2rYdDZYfXz3DPCJMCKndcfEYKZecLoJdB2OdgpgOIZIMSWn/+ePT7+fqiuXT5sg1vWDFxsoHiGBe
SYusnSqPrXzCYBZJOTfJktioEpnFNmXDCx/t75OGzDntr2wNiSrGhRFQIkVgIgoApu5XzCITgkB0
zP186PXI/Pev3XFShCpLB1q9pXFgHtrme3J9Y8gP9uY5aRsuxesCGRhCEBmUXr+sxyLgUSJitA7W
+I84P+QrUgCN8L0g4IpNAXIV5x9JZ7akKhJF0S8yQkQGX5lnEJxfDIdSwQkRRf36Xnk7Orrjdt2y
SiHJPGefPQA4d851AhnbQmHKFkbuHs6wrwhpp9mgSPtB1OEvu6jFXQm3YROLAx+96ZiDw1nunkv0
+74CIG+qC2Yz+FPcTPqSMr0E1YoPZAZvpqTgCVQ/HE9ou6nl6M4yDkoDpkCygH6X3MPBGKlRqo+p
xDNMF8I6xvM/xPcIRQPevc4lgNPnwCVxD7DAHAwHRQ5A2ky1jMC7IXYZI0ufq8RQti7WApvKrry1
wRSY5px1wHR5/PBHf59psXm7IkwFLB0DFq/hBw0Sdi5A4TnWrwauBGArX0ueHfd4jOEU8/JY9TWK
86fH6S9cMmh9C7nA6Qiut9PzxIGbMhFU3Soj8mjcwdGAT2R9YKBfk+eT2h7SBTxqHIJYJ+1Ew+Q8
qRYqbEITL6UIwz0UuzN+DSDBWPh3VO7J/WQQtaNehLjvl8GhIdE27sZAQgZPyQZ/JLo9SJ0L3d2/
sLWjR+hgj2LCjHEAOzPX2pWce8jTCuoI3YY76CPFDtb208MILfjEZJJ22AZTYLdovrCcP6H7iPDj
5E4DtGMdvOYOPuEuoptFaoYkJjn5a6xwuVZmN3knfaFx1Jgz8LX270hz2Fi36Id5AkDduG8R7uBA
SfLhy4xH/ulPZnjM53UGMTmydJ1UDutxrzjSOQIm8CRqaJSQGxGSWsWNg70B5yrWcrkUXT2wS946
HOUDEBEuA5IFW8pQg+EG421McGQLHV0geVDoGVcDQ4tZKK42gnZCvb37xlLIECqE5tymd1O35i8r
b4ob7oguBSe5WvYxvFjnGJOSEpIzJa3dekf7GlDX1D7KASKpmBNk+HnigYsIl/g2zmfEJRHAAHPj
4O4x4yDeSBcWa0tNpEYxEekVw7AsxLWBHEdMD5tvNcHqZJJK4Rk93W2ydslew5liPccN3oaen2D2
5NL1WBrhPU+DlX906ItQDtjttBmDZGEYIBTVIx8M3hnrIWpOs/KrjOYKB50MK2ODSIv4uW0dYcF1
Y63AR6+yxSkOpNkbY2tCC8n7eQZkwmZwCLBMfYT4+WDVe1xelwW+VBDE408teGMc0yOs6DyO5KOh
2cwS7JfPCpj1uLuAH2BUgzEPB8FVxEVB21ETONOWgu3HevcKa2ss28yEQkoQ27qJY5zU+HDzCwKk
mthNmFKArE+IYhr+0GVwDe3OOSXLx7yalg57iU0Di0d+Ffe3R4uVlWJ6h+U5HnRjpHKOBpe251/G
aJUJgWYbwyyO7HOOm4mwxOiFKg9ti2Sf4nEmBP48HFAFTHBRqsE+N/mVEMvMusBqddNhOU3VhD9c
HV7ddUaHYUi71h/YyFpokhIkl5C3MM3w4ICyPltfgZ+H8H0O6bj8w4eQi/DihuDKuLktlYjX9Zc3
+mWICQXSdcGJbCN4l2XenzXRg21AGQljoafdIS27TF5JXdycyql/LHNg2aDGXUV3EScQEYJXA/EW
+B4cfg7fo0PtSFjB0eOA+JZHA/Mab529w3VE/49EZMS5/obPgk/I1b26R8bfc5WWTjfe3jdrcLul
pE+p/J1bxlaFyexgzyRtbWkuR4s1gpqOQUQ9uY95eGqA3gV8zKjvg68TcAqxxwe27++uUb0hf3P1
NktfGlczHbmUCRLIRNqvDjhX3I3lD/iRnBBDS0bmdw8GmNRJP9WtY3zrZrIlOwjAmYQFtQOT8kcw
nonHefDYSNY973IFipRgaUK6/VIteqMGBqd5zYkqLBCUuWUwCkdzmLzIVBBuY80LRmjBdd5exwhp
9eVrhdT2gZEf8TXOySrHA/J/V7fiHtxg5WmO4inzOuXaeS8aRAbOGhtF35fcfm0QLRz8wW3tGWLd
EGQzR6qAV8jD3a4gsR5D2ercf54gA0M1lag/q3FV4d3enJMjrOx6C83B7a60IYpye0fhxXEx5vBY
HK/lOmLGMbRG8dMpo292jJRcz3BjTbu4tHtwJFY1rgo38AIvVc3n3YXLpx8YhJ3ZnZaf6AszdgN9
FpONqEdiFojezabqlIWdMbGgwBnSQiANQrnoVHvNg3dsNpMjxRcC3K/7RfZj0xrSTXKknVx0Mb4W
gYzEyHVSuICpflgHsFwBo8hmowBVUuGI8d61hF+Dqr6MFSNahwtiaFDhSPRmNIOW7OFWFC74pdy4
h08TlaRq4tJ+goYkO9fkaou7mdxQsBq0/IjxCG6lfeSWwZERbtIIvaE+Cr4rvX6le8rFAT8YBLIA
h3TmFUj/2FvhZGLxH7Drs8P+opctHg/aZ7y+Nswoj3hvl1BbsB1woAmNQojiPvEDPIy0FsUOKNo6
LUooB8+/Hk0CUKIz4uJ5DXP36XpoVekd27W7+wnvAbZ0YonaKPS9ESj4nPHlrl6WOe9UcbozW5kJ
aGpjyOaBCcXnUIoG8JOUSEjkqQQ4wyRrCNclprkVFgZnzgIEbSgV4StX+w6383t4g0jFHhGmbBDF
kWlW8sxZap/ozRZxHTeYti77hwFia+GSLtAZPb5EoBeM+NE2cMX4M0AOcxWYR/zvC38WOJH/YAXp
C+2VpeADR7hS9gw9kNXzhnSLT4TIxYJ3u4uZEuBEGNOjSpS/0H+pgisbqckgkfaoh0GoO2yKOCiA
Ke3zXI1ZPEpBfhf4Q5k/AUr6Nr7KKdMDwJmHuZqJ02mPU7nPvym+BSyJ+emvPz65JXs///wyDV8A
Tlx5990M/46h7rbwr3CbYSJnIvcPfxP1A02EuZgzrNky9iKFHJmSQLuzfoJ3GhZM5XjbRDKP2908
281yyMnk6Gwk2I2t3sWtcKG4Jvis2zDF2cvZWGlgP0YNigAfaYuS/j3pYY+pY1WncwY8LX5nPsp1
qpOC6MId3jz5MTwNuJOvGeb9/Bxe60CTYOGDkZCdGZwcBthOnX48fc++i8rEPsXPAA5ezjzZoh2z
h5D1kc5E7Ct/HBEksc0/L+E6kawnUBV4/6g1PVzGLQQs8JGcii96bwoqNKgZtLQjp0c/vliPXGhc
OIFkwn9C1qzf2DCCoSHHj79TUQKFpmtmS2wobMM/yb5sf+Qr4iffsglWznXaoIrrbBl9lc/EpRhO
cRRy3+JgmxAeTFcbw0a3Jk90zaubIw4K955xyNofT/i2c4PPPBCIF6TJG/bH0MTd7UUiXtifQpz2
uj+0PiaIGG51+2aP/YsBY5gy8esonEyKKIfY3zMcJZDd0jaiS3ACp32bVIFIzXgRpMOUE+7BYzgQ
HFmenapO1QPvDWgL5zmteHL9nzbUbviS5wTKi8JoGpoK01FbS/FHfwZoBbhF7GSd9QCTg0dyXoke
UCZ68PDbwVyGx7wOxKQSZ7FNf9zjs8E8Q375Mofjz44RKCNATAs56MvSZ74qpe8FZboQiLT7R3Lx
tR3vEHdreXFR7A+TBnwcx4CS2Gk/NKucaeB55ezkM5ZwRek8yjAqpR6jeCfgwR95b+sYIqllooC5
r99DSeFdUlbYk7xb6jWkc5pP4MIXziYO42A0jK+/3pX58wpQWY3vSGNvGYTRk3/UBb0a+d11IzZv
soaoBbDSF58LmfXVxqCPy9HbjXZQJLlOvF+IQr/FUyc9gMaMl1JaKA0l1QSrJsxJ9DH2SODnRPZt
UAgyWxY8af7hoNHFjOZICwQmeMO+h20JzkIbYGZGLSJQVxYJVKOYpdBPQKDWEKyAtUsE4CjkLwRc
0gRhmoHtAsNxypejfaLBQYeCTc+/6TZeJxoszFTEVz68X/pLH9AdXpDRRMAirs0nknM9ZQ06aTJ+
YI2DsC8Z47F1gVIAcWH/MwecYbxC9c6kawA5DvRyYN+FETxEqiavwmZ8TilQ1dYggeWa0jQ5HQUF
mhAFr8+jQCuAv4kuHC3ptIAZsocndIX3LXi48yOx43/Qw+In9CwhF6tjPEWwb+1lbVzHmk+o/dvT
E6a/zCx5M4DBOQ0VwTR6cp+DDwp7KIj9YNuKYJ1+rNLrno6AJ/FE6JBdGt1MdU8jOpMW5z84Uwxe
A8YuOfpAWkqatujDaocfry7XPLz5OVFdrls/qCYApf4zAb2wni47ERDedfWel943P9J0P73O5qxZ
G8PpK2YXy6qFEqrB0bOeSN0GGIzSYmIu941DWOWptFRtdM29yX4dwy62f3vagXlp9dJbhAOgDfzY
X722iCO68TCowOvh8cPDntSOMPdDDOumBDcyiOB0vhVtwTvefDDr9Edhd0ZYxJmXywshrfXvDCIO
uCz0HJkK/+h8t8LzVADgWka0VgqqgwZvyarioBJZwggcaxs/HISNHDSA7QXT+e6DdPEMfBiqOdjl
F7YyKUnCoeBhg3rC+23NmZgqz+UJ02iGjsjYgACkJeNWqG8QdCmSEO5GnWoNYkYB8y9YLujXwx3z
2znaEFcsuoAtZ6s9XUyUaGkglArfExFqjQW5sLEcBg1EA0afXrnlV7a7octo+4Y4FYo1bpWcuDk4
KU7mLE6Sndc5tjJbseXIE2IaiYzFYpvP9StGVGzosdVps3szqZt/cB9gDYWPOdq/Ix8b/AVoUViQ
D8STVzGIkaFomSwg/IqEdQgjsxdcPl5ezrU9n7YXvQWbFPgX26A9k+HJPUROO8jhQcxRBDBfQXHA
H0B6mdDjYImxDWpCXJ+W+Krz1REnDqnd2F8SKqWIu8Jjqan2Tza+/BQmRX3C3OwjiXD/Jv08CiDQ
vIclGOb66o8m734IqvpbYpTOfHW9ObmwJE4xguxBwq9jAsnsUeECwsRoiJbCJrz7N8nBbAx6Rl+8
N/QBl/eYK8B0lfsHOXFUuuctw3zIBXwXsZ3sDGL5zMXHBn3GsPNmIgKgT+Ypx/QL0YO4CryE5Jyc
4Sis+IQ1BxLtoag/ufwaec24t7IJFGWmzG+DunyVbLYHwJIfYtBPNFQCSqf7nJ6abCuecTEAeLgY
zp+mEAwYfBLbjGqiMzFygqBznwOx8inJ4wTH5pbiHoWmNvwscUxj7+ST8Jo1Ms5qwgCFd0O60U2k
kl9D6OtvewhhxAf3BAUVMwSM0+YsJJ4QSCms1tGE1zLw5rNuT7ectwBz5N+34HOUYSrCm1GWXDU9
/3pCtMWIllfhlgx1BztXDJ7kDDD9EWJnc/qDGo6HcjsUhkgY+YRP9oJ1clphTRphOccIrzPv3nWu
59ryXOAGcrfgVDwRpgrrb4EFwYufKD4jBmfKXTT4UUg6WLTUeD1HbI05ODu1ewtvHK4MjJ8XEzqB
aXBLgJKBSmKBF6r2Yw6pAbJD5SJzoMSfQtC5z9fJbQptN5AZX37wn+/Ml4QIDqD9utWT7xaAFA//
vQ73ZY0HF6cD7vz8PaMBxDRypucMyzFjcuUlzCH+s4eoA3IGbsq8FHE1Ad0iT4ABODeR1cLtJg+d
17LDD/OaZqLD0g0j3KyTU+7AD9t/rivZEzxCMJ5FWDi65G8I+MYkaYvahhvW2xMODzOWMiHkBmgZ
I0oQd+8LQEnOJc9x+qUBpBIPcc8H9QbBZuQPAgSVJ6fgJvtKnHQgjTAjeH4IPJzW1gsv2rc1ZF9X
MIilpbYhsYANQlLnCtPZ3dxrcVqxL8DT4CtIBT4ZmxeX8rFFWKHfPDHNDPlxvOrsUFQzqcdddsqS
qaLfnnmUmohzsudp1JKwh50SF1k540OIAQwJNCCn2HCKLFmH6Xc17vlHMoy3LIolBhMRjxWzeQS0
8Jz+8XZ0pnOv4BFqflnIEAfFKM68LHgfwOMQlWB7wfzAXQXZKNwpU8Ci6ND53KKrInLvFouHbs7P
ZJlhJ8qlTpEBiFYFlhqPABbhGT5Ud47fhmk24yjgKfxaGFrS0rPXaxHyGVIIlmfee20p1suDibFO
ehNAfgHN9SYneA1K9ivgxHiIJ1CsLjVL4n+F/ZbLyegzc3PZrgp1DrE3Fxlyp4CkCvwwGYOwyQ4T
BSFkDU6u5peYLEqeRx92mEckZjXmKcW/j8G199i+QoH9UfngbWyar23rnh0sJS22TSnj8VwoHLwM
8nFiJINZ1DCK/5jD8p2K7xPQMTQlwMQBjsVWibHgJ24hKvHo89BF4c9iKG1CkxC9/wJMD61CICBz
uPfhfNPQInYBxxAs7qMz45S0F6dpgQWPDWUITL1vg6yxgbNlfJZcXgg9hFG+nSeEIqbDLAjh0/8K
2ffZPDjpFKRbDwdFCDYBbdy3hgs9/dgdPnbwqp8Do8pPHKEuzsRVqAWAFx5SpxiIdGgwI8Cv+MzW
jDx/iTskz5MIfxdTGYojW7YY0FJ5jiYsbiYMxiWR7Rq8EwMBHnxYBKyY3lJEVuBMgFEnFFvvpRNe
4wy804pHCtoF9sBrvNNGbGS8RmYk+gnYUalLRhaoaXlAWO9qOC4xUYXYx5uY90Pi9woqeNiN1obf
5R23B3heKARxT2dfHAbQfy19ipcIuDH2KfCqmIVhawHX6xTcMMI8p7p3WTFn0dkWmO2yc/a3pTMM
qz/YUPbV4iifElDqPrdf798nY4oCHws1tLKD5tMawZcUBGyEXB4G4WHMPOqaIg40VdBtIhvgpGUc
GIx6a1x8V7fVe3UFMTG+82oF975aQTo5AQMHQ0yc2YefW97DyT6FGLZMm5hLj6/WRBhbX4iqgtVB
cizZlCTbCBxs+6FP/CInFG715eyTtgTSMf9ZDPJreIHpm+J22gX9w1oA1h08dANDN/ZO501mBBRO
4jfpeKm9sDoF3P5n4Io+XIsGyWiPkjgAFMIxOKAe6YFo6TGRniRtyz4zGiYKSzTR+GZTD9m3HSI6
v16wlZFPSTUY9GCw9iJt/4KGVLuUKUyrqVE4vglP4aAtJZqmPvP6jOk4ykrCA7AwhLKF4warZ2h9
4AC+fQw+/p20wpCU6e0fDNRT0EL+L5faAaexzWA77SKiRfzeuMx+M3JxUqo+F/moU+CvaQa3oPlj
IMfjdcHsmucu7zy2GaPouxRIRkxhGDFVY9Z2tw6VKa5QwXwVeAHxH277GMpSJpG1xL3oh6GYkFDw
ME7LWNp/1EgftgS2IVbLcQdthZPOYnWxvIlAYYhWm1D5eEb2eK2Z693QqYnADaE3riH5bG8uYwIm
FJTbcH/MK6NF1hyPOtl3d2M+SjgjZkNrXiXy4btDX8coUZiiX7NLQjRSNlgwqLxmA4YdHW+clABO
nYp3vWb9shMBIEaHykOyiUn2l2eRPpxZConDxsO52Q1jDX418P95hnOwr8e0q7hD2lB4w350zVid
lwCy3ga8D5cSD3s9SzxeTu3C4rHIhnU4u0pkL+eC63o2A2uD+pVTac4vCt/T2t3fDy/jaxxE3A4D
CtweKLCmsBpstnx6O6tLZXIUeGpm0q4L9qV1aCyMyoS9czWZIbLhozRsqoU2Q1wX3LORi5U3tpwV
8gqz/RM365Q9Eh19dc52CA2VQUd4dRifchbUQkjiXdwZ832TgtdWKVqqFbNpuGEp5zMb9+qVvjlE
1uYnxUxJt79bdB428mz7nclMGqMZxxFHluqpnHMwtNSc8muBd92ks2frZHaaXAmiEzOm+3iNEXcZ
NgVgrLR9z0/Af3hw+XceRpS04M5v8xo8yFSc0wqyFeIwXo5xZIUMS7AhaWotPmrWY9XFVdrp9mN6
sUh+fAEmYByKSzZ2ZoDTLTF05xxjiCch2oAkBMMz0F71ii+keoFXkvRZPf6xxgB2dcHe6n/N+2GP
5tHcN2TwAXO28EyVApSgXsBKQctLKoAH2y0uD+s/ThR2PeANu9wIm+bdYKWip88pvLA8oBtZQsOq
FpRgd2Z2X5EspSfd9kJxia0+teLTriN4QkR4yHuto2+rj0FpcTdCsqJWpzHODDT3FDqyz5qkyhBI
J5RUR0FsT7ANvOheCP5Z0IDozLzAVuGE/2PZK5NB3tsLkIdD+SNRpcM7pviUfRL5+n0bUeaTMWfO
Vg78wP67GnrUiVHntMGagCQDIXeOUYj3g0wYtHk30WZ3H4nZnCm4ygbxQtQSEMnCZLZ0iHYSD8TJ
prEygaK2wug+7ubdtlpd/vDiE1qrhrxfeI3bR9iNP8tHyMbfcvZmqsX4iwYo2b3tafOHdJEW+YMo
mwwAErE45ezjzRZHKY37iG3nMhGD299O6JRTZYe15gYzU7qzXohBxaTZjTmJMYdKaACtFo4w7TRz
Lzn6OXvCbePf3yl4hVce8Xva3/aYM/9rFyyCkXCY8H8MKqANRiMLO5+bT8sU+AoZL3m+6h+g+ova
UaNSIvogGEIS+9r0GOwuwYgNhBocX0wXMy23M7GMFfHkwq6rkArx6cmOMxtoHoOARt1e3ccQ3X4h
cU6ZhMFtDtOcIZY3A0/jgnAMMaFjggjkuM70fQsICtC3lULwApiFTEvW7oKVynqb063KKdw8/2UW
TIjgWGAszOYpxNAjRgOdLRTEl4iF/5y1PruHQDREfBIGgF3A+OXAmmjJ8hUG9c8cXSs2aeYxqTmt
xu/F44Dfgf4lWGloPjBNHsnmD7t8KAgfC9f17xrDQ8YH3+QEFsCpkcp+bz/K7j2zjSXKefNtl0tl
88joIby7NQhpT7Nnpi8oKsTUxVA2GM1t2Khh4iNZh4sb13nnQ9KLoVY43xOGmkPv6esep9BoL8yN
MJUF+l2Ii2CxX3v3rbxnt/2lmNNJxF/f3CdtT9Haa+9mTCVbjLyrGCqNVWIiwybMNNgXt5P/waxb
0IVLfj/Oa/wdUB6bIjgM0EwGQ46ibq4s6bQkomMo9JFnCs8u8rMmNMVP5Jpw+wXJZsDw6MisDEsO
XGnYPjXjtUQmZNXJ12d+4tAz4znPzIGNBkr2RDrcZp8AVVAbSC7SUQVhHeRUkZ1UbdQF2Sgsp/Sy
GQlOLhwTez90LeecrnMM7gB1KY1tcsjzxsS16sgbjnTnvIMvhUvAxbzO+mJqQJoUZGOHutwUD+lw
MUX652sQY3h7oh6jnkcYzPh20RnfCWjkAqPIkHk7/nM3ZvB0dDhUnCLVppbcnGeXCT5UmC6RU8BP
4KN8i5dflBySUjq+BE3SsgYr2uifI8NboIZ3wAN43hXfhukT4hfNWUO3bwluyds6h+hA54AhjAg7
pha/tFecKUzi9ZTdgrzB0a7j1n1ZjacITLEHy6GJSMw8MomCegyJhE/IGSzE9Snf+gUK+wbcYNKP
ybq1TxNIDmz5vFkM6likTK79GjYtB1hvh8Ek85qsmzECwBNPisqk9uGOs99C3WEOWxVnV1gkjbs/
GUU7YIAZU3rBaKRyhPeAy7cpJlC9XbVknjN/QOz47Hh4XOw8z+MjDQ41rkg9EMNjXA7EFGn+4aL0
nAPIDnUJMWIJKY72GgYBqpGxHmupGKEyBPBQWLDPnMhBFr6QxIT8HAGPit88dOtJ/wCB5ZjLO74P
pjHrmLMBDJT7atDm4InM/ssQEsmdsaCYi46gfY/05p6AoDAewTlmBEcf4z7rrfDoF4qK1UTfWyd0
SLywzF+kHX2DThMM1FcwKrBPNcXKGhL/UYMwwQCNdLeBaMQFfjjtdB+2UcsKa3n5EeSISgCokwXX
h7YqsGzsKVw6NWg0aGv4u85ufXRRbp86hPsavECEoRdxWLYEi4iublR8YDUJ7iAWIbCTKN5hg/wr
P5m+DhC1+WUIbsG9x3AoEWNaE0rN4CDtuFBRGb4I7uZCMSJ4sx5TAas62JQTNoIPLxlUgusi025B
4zyxgYuwPBKGDOYnWsFwN2GVqFy9hU5G3oWqBdXCBrKtQd6UOWLyrjjMDAPEvXWGEQWlAYEPqbCJ
7xe6BQdOyb97dd9sOef/lKQJr1O0FuF5TBA1CKcN5+HqnmMZLzksmqa3FBevN0Jk88fcP/6X1cM1
x8vYkhZfDh8eA3I4Rf7Gp8VFywQ/lya3rMHOFrN6PcCn4gzn6Dzu4lvKwFFnDMYgnKAWjHmKn1e6
DJevY8ZNJe4VTSTGe1CGUrQecd0ax7hDQM1MM7jaJIQdGK3gw/7AqpNRkd3/mAMsucb6DHtaFfuL
Qy8tKarxdxnAKjpSPdHy8jhC++0Zg4HfTzTuZBPdotkLBTjIH/VjA29TNA/g4jbmz+EANgCwRSQx
rvi92b5lvCTMstDBod9LJQPoPv2pHPXE3kYCo+vtuYvQjX4+dqxzKOGKd09gB6TV4jsTkzuGEA9u
raBoPKldTChsqFE1IpPta04tBY9lIkdt9hNnY59SOSpnLzhYGd1huwN3B5Cl/MOCd9yeHeQKfAmi
5IYcC/aejrVKMJ7JIa9Pf3jcj4ob4h7yvp4wgrARhTsA84+OE5H6cUuziDpXxsWT38OgaRB3p/Qa
kuSVKikwPz3oCNk/aihoSbR/LE52VwRNHu+CGdY1XG/0j5ByEEG9aLHvWNw9mlEPmASIjepJHfq9
7IwsQnUGkRrisQH0w6HA4z4ncnTKz8N9Mv4sEQB5xFlObjCj4I26Y5oqECpKXvQ2Oct8aFbWpJ7A
6VUWD0aBGJdXoGwLfXbPrzYUZ4QJwpWTSCQ9ptKR4cE9RFHKf0nwOM9PlX29B2DhoO5wyi8oHwGj
OHgP9e6FFBh6zmawIiD26kNuKyioEgCz/oreXMee5MpA5frPlQss6E54cYFwFciwgnT7Chk3zUdL
xltMp6m+oAKDR2PwCXg5TJ4BNTXgH4BLk58CgAJeIBs2PrjFx7z775lOZq2Hqapd5ZyWDDEdesvg
6pCAgaHxgCLlAi+0dB5b2NpUpVkzvWJXILhyFH1UAyWEUcVCgmdhZmQ+CNtjpgPuxHgVDHeqWAxp
HeLMImlR5hwJIR6ZC5V79DIWndezhgJS0ajIteiouACzEjAZfAVc/UoDOy10Eg8hp8Okmw5z26jA
RE/gl9u4wYQbQjexAC5Vn0Z3jqyh3MopifZWIZxrR8F9f0MaB7ACQA1XvYrV/Ce6Ppf4hj4Dpe15
ft8SjIIhI+et0GwBiMddoBAWiteXSh4T2weHKEzFTyTBFhklqk/6gXuhKU0G0P7JmSWkQdl+CIyY
Qnvw8Y+OBh9im0QmFG3eUkuufxVSOTa6ZitDw2I24922yNXbkDoa1ovkvdzPtsQgHxQMatw9rucn
5zF9h60n5bCYzW9lpJCHwpIzQ4OMUNrvkLMU/lzMHvmZs4nxsVEzGZdM2bJxuTdHHEk6HfR9dvG7
4Dj77BpOAopuzCnXQbP80o4dZ7eFGvcwfmD2RU8/GwQgP9ZLhNuzf/fQocM1xTIY2zFqw48x0o01
q2uFnze6oUrxyW/f9hJIexQQjuq/pu85Ww896fVLeYaYj2att6W1wmgRjsjQ/lkQQ8B0Aw6Cz5Zg
xVjNdIxCmRx7QxbreAhkGvfQC4hiqX+2nyuN7gqLASCybY+CQfYGPEa0w8G/3flqPlxpO+hh8GRe
Qspzg8wRl/2eQEnJrudcO/GFAc+q2hnnuJx+l3gN2C+rn64nR6oEFpUG5+QaD8BqlxeGAkgD787t
7kE1SyXmAPQZ3OvOfKMWmp/eznFM+/H3mdfbj7de9jX7LFSOwhEFB/TGG2QV6CzArVd7VxD0VFKt
FxKnsRbjF4GT52QA4ezrYATxtL471Xo6akqD7N68l3P3H5Hs1t7aGRQN6dBpjw0vGrnzNpQSEpX+
cYSZXYDwXILPFH/JTLIbE1CJcD9wRgH+kFnt6uHAOu4ZEmXlHrNK47hUdLOctAz4f95j9w56K3Ch
qOcq4954sNPIiUOEvzv7/LJYaoz711GL06y2160puXcf6sZuWKD+HmN2MeB3ULkq0X3X3+GzggoQ
Gpgr5T/3Y76cbzbwUQ06/drA733A8ONnSFfjlK4jHSgXgw4J+YOjxZewsYcFf3ucVig/wvPqZElY
ghmXzTrF3UXE5bhnXwlkwR76GbeEp3rSkLHBVbor9iPS3MdE1k2IBSD9XyzCtC+cNnLCzBPKfJi4
J1MFwoGSQiorU5MHJGebmzK6CSeH+ubxexu4EMGlYPJNn23N33QTcd+vIaZTRtbYw17jT3hd1enV
bbejTT+9mm/vPB1yq7F4aDiewCOwfOb6UJJr4OUah9hBwvDgZA6h833NiqwuZw3LaEgAxW/xuDvN
0H0BmdpXV56zxm6FiB27T+XWuMda0vfPrGs4rsXJYbC3+LlH/hmmz2V7wCXRZKo2eUE6Cz4zKXg5
GAqGGtswhS51O/Z4kFwHAEhsA1P8ioQzA9LGC85sjLEOJRKEh687FEouODPIqJoeMwIzLJYnwyXK
Gt5ZAusqhY29eoe8besWnqN1gd7zN/4F70PjqRN82vz+YhS3gU6mcOld7U/Ig6hGhMCbT79b4Fdo
weVnNgVMYiz14o1rUYEVyYsZOZRxRL6v5ePodW8YUhAoERWlPfTYJKv8LL7Sfdy7WS/PgcxAeQuq
a74onuXoNSbJNERyB6kRHzVil8Y/Q0FQNL26XDsOwrHeoWnEdf/s1vO3+QtgB07XEZOvAAGT1UwR
7jB754CzE7UA5zE0FCyAfRw0no6b9dmSYXMMDQSqX0vwbEm0fwe4arDE6E1L/wwSjtYNZY9mqqqn
wa9dfvrCdKQP/woY5ePWD5fbPVqH5ctSav5gPv6A9B6qifUS/MCiLgZ2PTmxlVFgMuQVzohJz/DZ
vdjL8NPii5DxfN0FY7QuExUCnpq9GefTnMNcPc0+NqkjFiwzsrXNIwB+psToY8uswswUDvRw+Z5L
8KB7zB/N4V+DpYQpqMhUb5gZf7zvyZMgrPNQzrmSIwT62FEMzC6WyKD4LCVsTIfGCQEqsp4PZvn4
rThKOKTgoDyfDjjJMYXqW9pWVU31ZekvCwHp968GVX0437+GEHkiEUViHjb/Ny1dQy/edHGTKk/r
BGK+U1jLzKsu1p0Eo9a8H422eLJAoA+lv6dwAe9vpAgibnk1HkATFJvuOxvOIHo94wtj7ETdDJ58
8erdgOw2VxwlxrxawXTJ0xyNWNDJlxQDlMP/jOvQQNQDi4xd+FiaDElFiD0wI8UjuX7E8MWgs8Gb
QpEPjipNqiXdztCmsoby9zM+HroFT/8b2nDWaVMeJr60hFQeRVMLB/Uen88WYYY1wlWI4jhCYlFP
68/+ONeXpataZD57VOD3GPnn/YX8gUdBX96n9+mZpTvK2SwhRjqjxoyOPOUfU7NbYMq7oy9hFnLr
y9XV7S/b8BP27GrOIzTwueWCGT40MEK+UoKTYlF8d9hEgULuWo1k9ZP3ThIpUNNbKJj+L0eHRZgf
p2ckcVl10FYyaIwQqZlfpjUGlGBpbebY+7xRXV5w7fZIFYtLWgy2GwEMMZNLsZ6Av2Vo40GqjezX
Up9wRG1vDrp0IkJUi+P5PjRGZJXjkADx0MXI0JcMptYJRYtuaJgrxNiNvukuXHTJASGjBJTLOMQS
2ZaV8S/k5MUoioCxKY8QFQlXFKQQR9otvGXqr+PftxKVB2f/gKJ5ibsX3zLKVb/xWpzQH/zk4VSK
BJ+xNAjuYak8RvZTI1LRUSrnxTkFWkENcWQCv2hkQgD/rbR8cAAoeFhI2rEowi0OOz6T19JUaym+
G0ev5KK8PYAVRaK6YbfxDid3vSHhDxif98xeOAGrtVArBwoaBB560AeQMF81h7Mf7Od1dEbdwFtj
WkufAZneYXVNz6YWj6ali1nsHCWwLvaL8/Q4XmcsJk7KcG3xh4HPqdm1FqcUR09/V82aA5WCenZ6
U77WHniUDVEguQ9LCqZfL1F3b8iuxz8uVOMp9igerfq7z2G9q3C0xUTtTjgIx/Id4s4CQ+7LjE1+
02fwUtaUFhhn9jpjnTN7BdwXUptfAU5F/h9RlGfhEkwF0oW9fTP8P0C3QU6GhPJj3y7u7zd+Nvbv
/Nc7TgZDU+dW8F8q7BNK+9umc/p+A8EGrAG1oq99kSdgl5f1i18ujfsQ10g5htwBqIdrMOtz5Mo2
esuYhsRskpqTiyA3DhmbImbzzJSASoBqyy0nw5QJtvOGSApL9XBnNqpZT0tNiUjCSiJUQSdligwd
j+L+HKIGjDCAgAMySlAeCDaIhCGIKsKZhvkqfBIM2ghswsiRrYcoxF4ENyXF1EPAbkg47G/YuIOw
m9d/ZPSIKcGNJol5rWBd4AWPxgyuIsqZJuhZUqYziUIOSGvrf71z+pxLkAu2NGl4owJMw5OBlAHZ
BC0f/TN2hIEad9BJvBttP4SogFkLfQ8VDUw8SC0QfPoGEWL4IrNt25f42BN8LD1XoAzhIAlB6GU9
tsCcfCpIXAxMnywULgXNlEEkHHzMt4pSeZjDiOjtsZKELNtnAklHCUOKaS5hFXP4RWBYOpQzQ6I5
Y0dj+L+Vf0GPBtA/NzafvBm/Mv7ddzJgMJRnv08dqVvmEIOtjbRx+1Z9JFDSASYuQZ5lS/uZFZSq
vjNSxby7xTFhz8yvWxt36GFh8xNmDR0jK0Psa+BuciRBB4ODuuHm4ghBwiIOasCU0ZP7jEvaD8dr
4zohfyk6Dql+fjD6SaM8XDZlxrgSLNwZ/aGm5tEM2vEtb/KHD8R+S5DCaoHY6tTF0b9HkrsubhBb
0iovJ/qiochbnX0Gy4p7O7ztHrVpYyN6/I+kM1tSVNnC8BMZgQoCt8yDKM7DDaGWghMKMunT7y97
x9lxoqO6q0oRMlf+o/sLfjPJl/9IDyMTHZIB2xyCA2S7DBG42mc6WmyPM0d+1MZDEqqYJL7bEVKU
RTEeTH9v86Mb3xO+2OgdqpE6K+08lK37mGcg9QtSTrn7iSzMiCHaoS+vvAbOc5PCaknub4I4bVEA
B4nm5V9Lehg/vLxcfW088gfxI7y3YUWkv6ERbML2zZZJQPhKz73irGz0TU9M4JA8m4/PhAengbOS
UK/WYkxDz3D5//da9Ylj4Rd8mByyz935ItVGlQuI3FuPrGqTxGxriEpf56tCFyXdlCxhAupjPk0s
/nHEgauvuMzPcZMaNRtkWHMwQ8EnxEYcaimlJbVyhPYPJd/qvqq8Cqs++W9mc1Tm90jHKqZG2YT3
j7pkOpxgexotrmOKEfgm5Ws9YdTYEBqOLky0i2dUECVqjfzvDhuSZgg0ETxv9jv27MfxGuXH0VjF
IjQUwYLvr1dwDASJRjYHchnfV9q48YabG0ku2PUx/lHcSyJWxN7UbLTG/pyf7LxzwrmBKsP3tL7/
m6fCb/TtgM1MeZXBcjP27b9se+Hv+Cbsk4I6qNQ9vhazN0lXkPYQtKTPZNASmkF8nDAm9bFqyX+a
rzP0sLshzVwO2QDc1+nqItEztV1DdKtscXxg/OhvSmY34CdyXZ0PkOeLdDbMSAzJN+cHKGjl02yK
cWuj4bbsUe55tUnl5XA0S/c/TyUcwIBp7v7AukC02LdmD5+uPmwlfQvCWbhzSl8GN30FKkBO34h7
exIZz/Q88dJ2nN6bo8yln1RBu0WcM9EPTYDL6sspkO0GHojGs9vkiVqCQDo4QMADppHdYIHB9Hh1
GxJN80uBD5MmO7QdLL1ItEE8WAwqssitlKEciS+PKxMt7/XfZNmIA3+e+92RQ0K/CsWVHk2GBbnC
3KOeGF9LWxm5DL7ModwJGnMsOzdBCYjtabg2Lv0/okRNFJbud/txiFi+PC7c4YWYbTIYqdJQcaLQ
EhJ3iAPZPdJlL9IfFmdZ6a+NBzCRBHGGbXwFTWvHhUVkHk8OjcBI5r05fjjWOJfNGJxhtNPEXZgj
WrH4kNBaBTwCKasIplo+x6P099qyixP0+nOJZmyv6yt9GY2vJR5nK1m2+CEMTfU+j8k/xoNGXMM8
Ifo4lkiF5eQvquzlYHCo/vrELooV33hPB2fmTell5pq4orS8AsDwc1BCbri75Fhr3fZmdcfEZ7ZQ
SFzsufWOaM7BUl5yCn4cb8fByL66mfAJckbgKvPqlU2J9wnTvPPziZAbthM5t/qwADwHnGIxxNRi
uOLGUWWzZDLEgwNgOoyaJV1jDM6Nn3MrH/qwhTuIlw4fNtazg07Eyfj6ssXYloY/Tq5XW6FnoQ5y
gp9RTAKac+REZzewMK3wn+BW6Lr42fUBGufH1xgtLlgcvw4AXgI0Td00DmhyQWfFBUotI3SLNFz6
R1jd+0viNPBmQJi9MWVXNvbxej1E4UiCINI3dm1MEf5Q2ACSmaIbz1GYRHDG6CP6cDuFJ+jH9NT6
xA84hI48GZnqxEHFd/fQa8Sl18dRJB1GgqECw9rKUYlSHH375j4USSfKXwM9MLkDV8Fv9adva/DP
1McJk+SG4/fIgIV/gx3zqCDVHUwIqMdVUJhQEQhzECJLcoRoHLy4qwabGqEGjLhGEuu//6Bu+QoW
mpfsVJVLmOGv3cjaAv84LD+SYDI+CNMDP/AELo4ogPejoMRSdzqR+mmQjM79WAXbQYhEGYIpDajo
GKcpYhEazG3AJYjOv+uEMEVfBZQmrpfHdwJLSlzguCJ0IAOdIr1lAMuahQqI1SOpsfR40qw9pBW7
SEZILI2zEvcTyQZzOV+o6olJ1k8nz4uM3QpIh0DuCLZdnUJ5QQYVNvSSLkY2cAWOYtwvggvEighX
+T89j7VBN4an0YyEecxDRL4hcFG2nCvomqlRoOmLcguZoeJpy85gxTSKoWq9YRUpjqiMazvBP20o
vDDRAjZVtgoSVLDMGaIX4ffQYCTTSb5lxrII4Jt9KTzj6AmuOOljQoVUI8oIocoY9JPVho9gfYNj
EmrFn3WDwewteGCx7giPa4799Oed7+PzDZdHu6JPljJGzLgzjuYZFCsCogNH442CfB7yxlDD0Zqz
yASXFloMpMrTTizd3RiBBccO9B1cGmGu51RxB23mWcWU9BQ2rf62GteH1p6VRFWhM8CNMKSz+oFC
hJUz6JndHERyikXXkS84X/rOkB6fjoOPFmQ7FTM2zMfpCVUrYV2FFYW5JJCHxEmc0xHZnThV+t7x
PdZmXxszqFWcHw7E8+yDVRC0NJtmGLxDAuph/nqJ9Yzgk3GiNgoe3Zdw03mpL/ujOD9So4Fm9OML
M/NgCQoL0tq2BjuE8qFguP7YhJGAQMbDqD6Bv0Vvek25iWnvZr99EllGxhIQ9PndOjdoDkZxyupH
hCgJgOHKIQJHORnunORfLkQibZN3efcC/MoXnTTpyujbs/VT7zTkgalExQjrzb0WfHsDuUbQsd1/
OADrGXpmJJi818MN0dXHoVNmACmrcbfj0Q3KciaWJ1Kdf6Z+KlmtM1oIojKzcIpWw3HxCpH5NCjz
SJLq2aKHwhCFFOiNpJvPwoObtFO9B65m/lY4X0VRDI4YVi69xXds9snAVGFZbfLfWx4msydTlWEP
wNCgCdmfLJ6fqg3bp4v1q9+38uHfpx/k7YbmgD0EVoMacdtw5IeL++iLYULRs3WrXdKk9L6Fxy8d
LFlGNU7/qnn7Th5MpQ9xTk7OsHPYsXKTY4BR+ODuMEGQ3KT+olsRCS+8d/EStwhvMkx7A1uAxanL
vsYeN4JmhqV7+tcVLvFSntaU/JHpQyAjIZGkC+/FfqYZAxtTEFws6ITC/IIj+73S+P0vtgGQvs1T
sZhmAB4r4ywtBkvNz6bfAWsPtX9AAxwjJscieq3kP8Xuu73IdVmaAuZDDoYcJDq7F5APW4zJzOa5
6fzkZw4TuGycUVcP9fwfnNBF+Jw5u2tme2BTY0XcirFi5OqINOAuZl2IOg3DN1iFYBXQtTP0biin
FI7LIlt+fiuQhiYL8RYybGHiUxHHLul15o/yhX2nt+Aq35B3ELSpTAubiCWo+J+TziUs3DgSBRPN
P+ktaE0nOTZ6rr+zRg9I0Bp4/b/7wLshRXgs9ekokNYtAgDILSAl1nieBAJdUBVMvhHvSt3C12Oe
VkGeGAzsn5v4YC0lL93+RLiswdFaO0f+8IS6yqbgW0+X9ZUFi+ITUSCVMcTvRodqOSIw42NJ64wT
79X+aDSGfg48UPwDbOX8f0nb6ZzqsTfJkmvEUtKhquz28GYnF7hLS9RDZPgK1uzXqlyQykZoN1PO
DDHJERwzQWQUqV6PZ7WAV7CLjl2eb/0eFFLL8DqAxEyqJT7uq2Ypmf2ZpKIorIZCSym2v+E3GhcB
5vgG6N947tvOhDsiaq3G99ugSAAxIszkj8WgmKVYooD8MApzTNm9zPasEVKKSMB+OIQlTJiFMKWr
sOjIY7DUJcBXSyG37ltHrh/GV+7tzgThR0HA2eCYL1hMAUocff4MUA5UU/GZEBH6te4kk+OVgDkY
WPRYMeDwzhEzXFEpMBeRVcJRF6tmPKJTnOVDs8oEOx1JwEZLmPH8qYkUu/bhfQ9UgYgvoSL9WExX
6i8s/+pDNbCw6RdzMhdI4hCma/EppjZHIOOA1tIFdt8MQInQa8MX2yXmBtCpHoOWmZeRevpeCtKJ
kBJuc+tngVhg/xbifvhwTn0FZsDNHxjCLAP5aqI8wsmNZIgiS5/NYX4/wtSen4v2n9CyOfesB9If
KGP+/hZ/7BHyQ6GSwPIFWjEaBeBMIpoz7vsDgGTJBFz54BBJieAS+9SA+L2mc3FUeVJIFLBN29U4
vUhvSGhyhR9uquHsIOPGS4ljyud4wXpLiZQ3bGTI8v6uG4LuxiTOLZMV0Z4kbzEFz3t+0A885Q9C
2SE6ZyvxQIH3EJNj9dFRr5CaueCjbjKrHN17jzsezodzE1mI1VCkGla4SRnkRrLbI5ABTpJR6k7u
Mr4ZWHDS9Xyd8Gm2euamDYyaI20QAuKl0I4i6pceGudnA151nJWY8bmtKkYXyjC3tYc9woKgrlqU
R02ftNvu1JwwxfjXC8VfEaEBpOH3sMJZ2Kpwz/QMXoCMdpQKGtJuVYP0S0HG8CGpS7ovSSP8HMub
yAyuuQE3rN4Kzj/SCWYpyXNbCgTHH7e/+RHwcXNGa+zvPyA4/O+hfMinb7J1hnz6IKcD4GKrWMMh
T+VZ6Tsfk4u5u9KDwqmEeUQLWChGazoi6Z/7cPvonpq5dwB9lrufAVpfz6lZO0gHKOo0HNg/Gv6K
NWD8g5mb/ipgz7iy84nqEu/MXfldc0b9sIoIDZyIkUVOEt3sgUVCV8qplFgdioD5PFB92Vcbssh/
2pySmd5d3KwhgwanoPoMnN4dP7JxnkgGssPC0gAoYItJTTpyvE9n2TSGNly+loNtYZ1J2nYInBgC
6L84IXF4E6/sxBh94bgLmEONgSkxhO8Yz9jUEl9EN/5CkBp18kbvyb3NHbtIZ4Lau1IT6harZ/Ch
uQ8/IptNQofOF1FH7uapiSqXtGJwxhoBRmIVnG5jbCunfLyfo6XEljUmrQUmsnDT4EUGlIUHFFl1
f0dEKVdjQvGjk5M5By0BVg3gg6auQtyI6Tlma3ZKYrru44n3CVAHL2A8PA4ftalOPzZhUMSSovxA
+07W0c0d6XaGzPF+QYhnHXFhuQpqiBVwhObTW+k2/su8RplDnro7MO974F1XnQ5PiOGWovhOExYK
RMacSIQkOQ+ayd1K0Y50JOVcJ4h8DW7LQLIuf8IqgejZyQMkLUdSx9x8RowGjhIUunzPIKyn9bKa
p6nVwXJ3bs3bZFUeD/v+QzdLyKDEALhDxcoqFYxg1CXn4b1JU3MAAx3JQksiHjAI9JUEQsvOwOYP
SkTcTz/U1qnh3uPuoCNz4w70+qs3gpbp569e1rEcioNYMDx8pg1y3giUu1zBxXu4SuYaJ4K4tkCi
DpTGxHS9rGCcTbIHxvjKgLbO32MVVRMwyvvuGmeT65gEwuX1D+Jzomne+2UXSxUnBvCpDm077wXP
+Lp7H/jxH+PjN6RFxwR8LSfY6aG7yWKY0PXxeFqk44JU1hYJYody8gTodwkXt3EA0EVSmCDkErUo
o1ARwQR4ruLyEahSBEn4s3VgEGJ01gooZup8lu959xPJzkPUO0TkbMiwmzURgYkU/PB2GwKRgFiY
Yhb4U/La8hTZYrXFtl8TmwNt/aZv0+xlhLajmR2MlbPaGem29uEZGruw6GqxOjNlKTkhh44VIrFT
NKmV87mkFDPZH2GKxrRPwUqNzxAnLg4zqJ/ESjA/cXjYdivCpJ9vvyNYtPMJ9UuBlpmQmWt6Zv9c
Kx6/cVLZBzxmFpH1JsHfYBgdcX78y8Gm5ZnGHTPlVfNL7mgt+CUjUUGUELHWM3tUu0jWEz36YQCS
s66XBdSi8/o5fBf7itGd7wN6xIjxe9hfHIW89/c+PWnHJCxyETyon9ultuH1Xk9f//t0VPThpPnK
5oiNF5R0jjJ73GIm+ky/y4pOs8yl47xQ3aEJHYDh5csJHMj49CWqvZAsCZrez+dcQXHTke082jxB
+pyE9gRGwBm3USyk0ykZYbLT+kPzOf6MlaBFfy2fOpP+DGt1Iw4Kr2gNeDqMBtM7SQ2zxGG65a7a
Vba8Hbo5kqTHyOB8w+uot32sXxD+MKKH5KSLH9ZdtIXqEq7nHOBMmUKX7enrvAaGbDyjU7oE2fts
G/tmrCZf53G5+0RiS6wnB20qneqTsk9F+FvdGm8vDxPv/aUtSUZ6fVJnYNsSnqtxH14SeYU5nA2j
/uyO7JUsBQuaeA3knH+N8gK4/qSNFZv0yGpj93HRIxo+SBg7AhQzqXFL0bZMrsdxCAMMt9YDKS+s
yYrubVfy9VWNbbPxBorJ4bOxwSeVHOsFEgpmYDqDJtcoAS2BF8b9zJTLvlCZuhz8vtZjw5L3pKvY
kwly4yqiAcgmqGNI+REtG3xTS7aecwe+mxPexpP4Nsuv/URgWZjSkg+sHBH/akjYRjs0LVrYC1AN
8hz2ZvRfFIr9iofrkVcyGRo8n6wVPR7guQpGQCjfuueqbhNQ22pU7m3/tKjPClDkGSs6mtF3oe+g
aRZMhM1PMwUI8xDtz0QW4C8vN9cea4Eg8h4zgjAn1xg9xwelfEbnVcnDtx2aw9UgxAWKYVJYmSmU
29VE1PKOz1KIT5sEAZR0qx788a5a9XaPVX7GHiU4LlyZAcYFj8wB1t4gW6G0hIiPGa1Id44yprSU
mjzdanaVc1+Twnif8QIRs6LLhD0sjjfWPaIJdF+kjROC6mnOl6uAdxJDIQPhkahK925pc3L4oKts
Zk1CeDlxUs1EiAfzXdUF+o6Y557Pk4zfFZIHi6arkTuRWhN5ipwABx0ajf2lB5GNKGvR8kDDHCED
TYm/fcHSUvLE66229AIsmMHcnrv449kfA/ghFvja5HZQbssihXxnyehn5VuoYgJr6oB0DBL38BUK
x540uy0r3g9peSuML6IPEdZ8VUMA9nyZMP4U6e5l5LGlkDYd5hH95bh5swj3Pm3nsFy401R0wTqX
RbCARL6yNhYb3EMePn8PvMZYpVY7QwJJZAGs5PJla/vibYLzdVOL9tk1uj3+At070Ce6bhzrS0he
DDwLYfFHI84DOhtRpQHOICIvob3RNYMBRdKX+et3+p2wFpCRmOzDy9Cc4ZwCa1MQ3Wto8yWXr/2R
yDoljnEijgdMuSMSl25u5TRbxLr5OBu/OYgQL00NKAoQrO/ufmglbotQfK0QmyUyv387qF8DCp3X
a6O8Qwl9IaEw7i8YcAHNvDbscNniLMbMBI5npweayM0LszGlr8g4p8keEERErFTODHkahjLeQkBS
EPkmQK5isLmPqJe/H7IkolYFSTKs7ddEmNhrFh3n38JK6fIDVxbRN0l++jG1lPaQ24KlJqW5zqqV
sERZwFQ+eFNqbPFf+pmTS3S9SKpJUcrgfimZdEidSryedulxqhE+dDjYgtFeMUF1f4S4oL8i2IvD
LDgVrRdkfSHwpmRQQ21gsr0OAOYBr2BwOtGFRL+YSt2uwgeCYGzZjjkiYGi15ZPq1mOyqZdDcHdi
8bHWszNXruYRXpvDJb38BBf3AJ2vo7vAMmJjUKEKc2OXe4jIsBSzFflcYB6YdyT0UOQqbB4rXhn+
NXKqKY0gWeBFn0seZfZ9K4mQ2wA4hqqh55hJy7kxPfcY2bQJBZNoiPHUcF8LWfCHsEdukcKOaAaw
NHN/NZacg1xy5Dn9dQJ8ey+pWEDbyBrvkrUcEa8kq+Yf7kPAWXhUYO5ZZ1gOWPEDscUo4pSx3YPG
A1ICnRj7lOrbFyJt1RuG7YpcbfMzoTAVOBqQlpMssy+wGff0kwJF8vXdTrYJp++RenEjvUnUpuFg
Bsb/UiB2gGMXsBiLek8EkOTbclt/obqhnAw+4a4JAZEJksJJM26QY4iUDmQQvbAC9CWrFRsvL4eQ
qqf7+AQ02LS34PM1rzccwAXvRbc7CKSG0xvC7wFKmcIa4lB8hRnPMaZyV7FUMJWrTVKm2wGL+o+b
CFIAuLCrSWnvNA9SPvg6q9pbHBiazUVrYV4lOZeue1dz12Ixu6jWashnlIR1eCEv15TDCYURtjyB
DkA/QL0vAF+KupfqK5Bw8n2OGcZtZOs9LLOsqeSdcP5oyWumFQUd5kNsQAN0Mjs0cc1e28hH3coi
XtnvD38dB+Tf7t8REnP3Dyz6ORFmGeq/RTBYPr4jZF2RM47TBLmCTFqDV4BskpTHqkSuEce4b9BN
4Vtd3NQ4/npELoAJCDgTrOs+iR4xuB+sYz0BqPEgqumTQ4xF9eC6XKBiI6CRpIPwcSTUz3l6nA9J
PUcL2ftNwEs+6yzG3gHueJeQ5LpEcA3B24BnSn/UD2TZgRLCy9CnRgnfwh/xI0KmccWHmhyfi+5c
zooFHjy0bQC0onQmtYB1PWJPpjwOUcGJCJXrkoK/kOvLDdUb2qRocU+Bz3IJ6gNnC1rLQYIJHHA7
h4gU/z0mGuqS7RAljfBJs2j6OMmEDhsM5xp2f4M14f2EExWAWCHbHW4IcGB2F06FEs8la34WwRod
sxVuAMJxv8FzjbMu7vn5njazUB0zVkN2+UJaxf60Gp4IW8LiwWLfbFn+OaRlPocULrEUPAuKfGAs
2NdMn3zlpbJFA7cdIbgrXNwkMe+GPgYhdP8Sand3K2wUQPtAJSIQOee6Q3YxGbDm3hzGqQk5YibS
vpU6l311L/vDVHCO5REhLb6zxxQbytvtUISguKs8qmQJM+ORBEtnKno40FSWFClsvbw0SbVkPEun
G3Ufu8R9cWahx/O+f+Wu1HebIkrfk4o6ZXzgrDa1qJbhURYRu9BmIvhLnrQsjRBVWAKvC52Puou1
/VYKJCnqiggT7Rz/12OnsnRamYU4AdUyh3wY3gU/AUqnjLvxZ61Pb8y7M7x3yOBUorAzmxP6hgOe
xFlScrI5VmlT84SfHEzJwYCMr43MCeZ6lXATfM/c4RIPa41Rj+8ipLBFYnW11rB3PP8a8BAjo82B
xZyLrVqdHj8RzgY6jkyfPOCQAHDr6RJkZhGZPKaO4YyGfvJEF4+qE57Hyxwk8ymq2M7/NSCH3iPu
k5apu8/DHaUjEc1fpwdxn4e88zeOLLZOuDjoAu7Th4kdCdgGhpsuEfaG1lKYhL+mzJ+fggYA7Wpb
q2FP5fmEgmQa67I5zzPWKOgCBQ4BeWxid1tNNdljlSnflOCh5yp8zQzkDxaEk+vXwXReynZf9SEk
iFVoS+fZWvxydUEC74kf1+EJxlBFGiM8XuUiuuhbbNZQGTxfv0+A6Tz9cTS22l+kE0pLKiSLDus9
AoOhqWMBUtlggxGL5MeG72AI0kE/EIAG/H0tO+RUtAoFkYJdhAj87fRY7F8NpeR24ZFmYYuXSQRo
S3oFe0ChGCwWyao6YdGhyA3q4blGFYuRvwKegals85gR5X65pfP+VJpBqnRwtyML29Q7te9kApdz
qk1Vs6IdcDvsJsNlC0+CUU238Dv1MVQCUI0f0GijfXUCoeQ4SGjgAtMT6+sdJ0PtkHL0JDDDzMYI
8ebgKmCl/xLtaF9CHhE9qNNkKH8uGvdCS7SLRXrHvWgMt9eSRPD7Rpr0pxiwgXiF5vizahAp5uOW
ERbnldCGYQAZM8DrHtUf6Bt0ER3BHP0gCV1zkzMbPJUmKS4gFE4kWhSY2tMNL55usIIcrMGM6lIR
+kJmkGSQqITSTKMC50b6Fd4arpPgo/mUHFKGuniAg3ILhHnlvXrEOcGPizDpZC/S2gf8Pos6o8oR
qxspIaUeSHvQ0OFSgcNjhI/qIxjCji4MPGejScs0zWsj+xPBu89v7sUi4/F1ETa7bEUqjrJsriFN
edd1fiotOcjHOcFxjbMd8qGwFjP+8xAyDtjC6a0a2fLHxJJEhM+L6XSC14DpCqkizjw2fiYaZYte
j7MFOUM8588Qf1rLAMpoTeQts1DmqBNoXRukFGXoF3cWuZTTh/vkJYrSMhCL7MixzcAYRTLau+/0
GYKGU7Fe9ONfXCQmU0nXc7tdQ47tmL28fE750pt1jbYS8sH+1CV6gSG9ZAQg2QzjJ5IquLH4OMvW
CCuSLRCxvixAZL6bsw4fFz1q6lWEJuTXEAz4gYWAKJLj/TgiFQWjCScZcLTRmAMYP4OLKqrV0X/K
b5eeJo3RQ1tTcnLfyBIVpuIGfb4skdTS+HfNqe/RCErvX3xZ5qbEwBDYokFuFDSEd6z9ovvqJyLz
WEMEvEeuEgnnws7DnSX2VyUmBGHWekS3vUJtwt7LSov3/P89tx+/7M4RgX4s7yZEuA4jBrkeET0J
OInjgQdmR68bSkbege4Tv8RXN/jwEpMiA/lI1y1N7TCs1BsoE86hA4/lMdKMg9qZGTXFUI7W0M6J
nxReAN4b6xMuNcyZXkq/FB5dboEAuIUV/oZ77rt8xTRwEuVPXzOjNacx58HRl8+Z/CMqSSgz5g71
GPyZj97CfC8yVRAVjIjTwYFOhkTJaiUAAFSiz2PqDDZEMmFkhO0wqNJw0BVx5qfDYkCMgBwSNYYu
yhsuxMn7vUopDbGaLiB2itC73Zdxvtj8COsjisI+AOMQwotU/IfCDbsdrc88x7vsgkFlKjvDQ2JI
W0qmS/sd6isFWoE/gtjAjpqgTBPixl3hozjI3hdznostj9MD6iJ/xOUhWYJWeHY1jcaQjNg+cn+o
2AIWywMV/ZHd2Zu7OyYR//ivaJxzBmef9wq8IxsSGPM4v6PHvnGJwSEuvwgJ4YKH5PTHe7Q0r9u/
gfoVnAPR+1zAUAHG1VNGstvdvQ0cdnpCxYibi3B7soYEnIHwYYFfjjBNZIF8zM/8GwQtABkiDIvr
VuGvIc6KeLsNC8v7xKwqCG3OMluEJAeYei2C1vbK02PcTUXaMcVzDF//Wn5gWOb6ksYIvPQY7TMq
fVj4dU9GVe7l29+uI47sfeJpdmn8m/C7kZgg+8Lxjrq3t8whl+4bDIehSFfgqRCDMHmu289B5oNi
WMyWsvuXRyKwjE3pBOPMUQy5MNkBPH4kA0QD+orStTSD19pyN1n0ARLZ0dpUgGH+hrF/+2+/yEm8
ErFDJOV8FkNTCTQdTQUgdy/QoOe3upsN3FdDTpAC/PQCbZm2dLYzVUZfNOiU1XHTqstbdPliGpNA
LvNZt5LHCIpssMIxpq2OI8LpvqzWZIDhN7vNMcLyeX+Qvo4cYRWiPRfLLzIFA3PNIwA/htuQSJCM
iukVy2xYk64ih030+euDY7fLZv+eaYDAG2rPYX7iuPFeBWLLISsSoyREk7StiIcnJPBmyvhqjx+n
3eqZWa3b8YfmORi4hwf5v+i4QXND80rdBFwjS0OjWY2ABoVEH9YDoKDNALCMD4cVmcFYyIcgb0jx
QB3NmipO8MRPcuzD2z3DP+51/nf9jilCc5ZXG1sDhbaZpRgzySBCrJwtRPof3QgmgcNoki8cG6md
INBkcOBsZ6OTJPm+Z9R8K8kUaEvNLKBJicQX7gTQBWaM67o5pZz5cUhjth0IawoT7XMNmELoDnNX
OgCTdLhnXpxvsj+YRSa7x8fXdaM41BP49oRpGr6R75rfh6SdDUUY+uDjQJ5Bm5dPMw3f8SMmGXv/
C49fYg6GFMc9rUII3XjdV4kjyQshOdZQcmZE/wY7IdlNtiD46FWgpQVXyBb+Bz+sVbFkJUbTwJrn
1m1XgQMKr+/PL/3bElHDj6ifB7IEqHLnN+ZETsCa/fNf+wa7kVtjW1XZqo+Q+ScZ+xrB7iPIKzIc
iDuIgXiegF7qTjPF9FIhSkg9TmJs/Heo6AfVXS9b8JbEroZHqoGn6eHfrC7OOy09E29CoibXlGvx
jlWP86TdFJB9bG/f2dd8L/vbJLoesjgV8igtgJd87xroABIwNgk2HYsQZDNZwuxlOGOCqzsECvOF
FkIaBPop+5MvnNqE3DbxK45Cb6y9j8XT/ZIUSXsCByH3YSmIwvJpGvCPYgyu2POEX/fGV35kbCIQ
+W24IxyhYMumyLV4+6fEdVqhjCaAXUir4QrVOVaNAUfJJdpSkpQx3RyT2cCcayDlDNAH+JUUWzFr
iPPBePQiFQLlktCk9VG70FQ3eXNVgN8nvS2fF6euvnVbXAOKLkiy4is3VoB5gfNEACp8LiRUQMqK
60L7g6NuKA4HiiRRB29aR1Rcx8hKhnbiwqW7tKLStfOcI1lA8SHZnBP5pHCp7RWvuJNWdcftZW0T
+/HCbDCMCRfDAVNET1KxWlKiCI/E4Dt90cFLRAqM/W/7r+625MTMrYn0pi5MDZf4REc3QkixFhBc
MhYRw/btbxTc51jmxNxW/SnjzyyiFYlMSQF0MMI0cPuNBQXAetgL1QVhSlxkj/4fT2d0IFLbxvwI
tECE3vQaPqb4LkRFho9KhdxmrHQ2BRpYEDOT3Bf2LUIoRQwHyYU6B/k+Mnf0S+Or1x/feVlUIDR/
+vbuobqDpsTlpE4HF2WLHqrlqSLflsQmKaB1Y1JNeW7+3n5JLyGBLWg4JHPNMMjABboMiIX+gyO4
Zo0I1/DgwYl/6MAVGh6pUcSQvEezBcG9APEgHFLgHLw2Nh7yC9kW4fuEdNJGZZQEyE2egRbzqBp7
HOK24hTu744qvA+hTF62yUDky4fRGQ6bzp6oQSFFKdIbuSjoy/OMhL7a3H4Wybmo88/Pc28iBP8e
63IGi06iKUsFSow/ed1Mke9ymvaeAWJkbh1SxQN0ym7rDj3c43DYH/czB8LcdGEbvQmpwIjV8FRS
rsBOY4uL1lEJj3v9a+dOveptULCwNEz6W/3UjJ/IC/FtKcaxngEnAkUseXgRjUyFFDRFMj/nhIP6
EgvagDqKWUv3G09+YuEzGH9Pgvini45Um5S9+VhJRoUZ98a8RgvFdcY7TpEM0kxTbkb8IIBaJENT
rhjeRyPH60Dgf7MZxdVGnd+OA5+fHvcicklMQGF8Cii/6G+LGqAP4S5GwhANUH+FqITEfdYfX4PX
mVT/pxDe2FzBl/teoMx/LNLg7pbMKHQhoyGQ4+cWhZar8VebXg4EoFmbFGTVqDT6Es58FjaRcdhN
VmlMoWkyfcxT0v6l6dVXXaikxm6C5GOxmLw3OGunj5NAUtuAXZl4FZIJ/i1P2WIUQ+JOG3DtZYc5
+IsWCT4Phduc5APUeSPyGpCOs/S9TLm2aGn5zCT7sSStCBqSM072JEdAD194khHPYmsyWhIieL4f
08w5Acs4hXX3YwRXLmIKU50znhm0xCw5H7uqzaLlA6CZlfsbGf/XgoGV4HNzOerZb6bPPliBlSy6
ACebncRF9EVAoYHXsHCSbCvkqEK9VrvZrorvGBYkTrfc1OefJ5okTx/aco10efexJtiaf3dJDDGX
yKg57qWIKVi2BZZIdQwmPP5HGkNvgu+SvAc6UBeqRyw+6x5bcWfRP2R2Xsvx4zyyQI+DWzgmaABL
eW9yShaximNyFutR7ejI2HG4AS0xpzhvg4igSDqmJEY9bLSRkPbS9OsckOP4OFwu42RaHtQsIkcK
7dUkQQlHFiKluPDyGD6YrfhdDxyNxmf7xVRulMS4bR+XTCRfhx8nWSqM64LyLS/t6X15X/hIhzPF
xZVnTxJvXrLidx7+cHwZklXOnosyID3KeqxhZhOPq7P+BYn3pX3qGqs2BkOI0Q9xEp2bLN/ETh7Z
hjB+VBBTP6sHW73Dy42FALc/LiPxICE9ao0fAzbiS0RYxDoiRq6tlB6RrysT80wNDcqc2uoodK3C
AjEPyw1aalY6zFd3q8EUPXRkmi50p+XMzG6L/Xgz5IXsv8TU40LfS4gfaOSou+g+FHUwFY6vZ/gj
2h9Ts6MkfpJvcBzrTdDHO4eAsaLDEd1mY1btkMzEAxuVJk270RkFY19DNGYV1+iGgA7fAjXCpJxp
nqyGKfggzWGf0603RZGnlBGjFeFKMsAG0uAyEiuVciJojBFqzQp/WwJGMpQDc7PsI9rV4GD0aY9N
4uo/5PloxinAGc2R9ccPNNjV7OmQJjsjJLY5w6yyCxKzfoNkrQZOJuJo6WD0Kkx5bBCnYcyBEsTe
xFyIYK6PQgaQbXhqtu9xuf2Xc8duD3P33qaXYYwq1yjcvRjAcPQQwYXqc4YGiv3E7x8/s8rnFRP1
N1GdHydiqDWSutjo71Hiw9/RuQji2uGKgNBT44/H+YiZ50cMY7IHBatSIl7lOQV/25QpLlSm+Yl6
tmN9rGpqMywck+MvIZ28h7so4yR+e6iyGYkmY1AGXBCkOqe2DhXjNmLIOwIrUBNJIDspqMzfmz7H
qeGinRGhNZVIFST9J2ObCF6lcSN4Hi8cN9+c7nCI5K/oj4TpJgK4F1+nA94mmqIZWvDDK86eBuLA
XsxhjOM/AUGrXvyYtejtBi6TERMxyvZ/qFhO1haRTnOgz7ds82GKrFuYDpJxAOvMzuEGIM3Jr7BK
YVRgZSPhY69frZIpEX68B3UDZE+I3kqh+Uec/cugdFG8CLXkm8Mf3T4hrABDCRMYrTP72r6N0aNS
BtCaVFiBeJIvJuKrPofhVmU+aRHjCkK1JkQIOSM3DinFITl35B8r03+4nKAXyEpzOQBWJaGOBJOZ
Wrhgkq8FzgnOA+II8956T8orQccd6rjlDsgIvuiFKOm9Ltm/3Hwu9C0icpAFyv0Sihjm7g+XBHsM
AEwyHxy/JFUKywhahJl+fk4fUb7i0+rY2VAE+EosMj6/9sjMF+2Z58pQOVM6OELW6gLtF62qZTwK
ENFejS28NlgdSA/T5Gje87VJ4RXMg6CzrXmRQ3nTigBSaz2b0aBiKMd9jbQyg2tOZhTp4Ce/Idxx
MTIaGPFFiQakRM0Yx7ovQQ/p9ALA28JQFBHxCluWaxaxkJSD7ZkFTEJsx3xodkGHki6+uhjFQimu
ghOjqf0knOyzqijs/P3H0n0tJ5JkYQB+IiLw5hZbeCuEuFFIQljhPU+/X/ZsxOxsT3cLqCIr85z/
/KZ2nz5SZUHBXZXElY1L/9zePEpqAgzx2OTaYeVXnAsEA35koZc4jF8CrNW/JhiTGy+hDJ+cl3O+
UDkiyjtA4iwNkp7P9i0ieFQI5Gq7zrb3HDFBKeUEl8XGmUFuoG7IB5OvaPtGE3hrqsBRsYVdMfEK
fl4mE9p/QZk0S1fOcErlQveMtvcMPaokthV299GUdBt9Nm6Xyo1jkc4wbr7ydexkG56nTefRktDc
0ZrOknYtObe1XDX5e+lto+NUSEjjb3T3aWV/15Jj7/gUGnaONrvKGkcNe4kz77nqF+n722tRe26i
pfHZFq95kORUhISD8CN7EV6rsw2Sq3Jgvpdyx/52W9ZEX0V2sctet26yk16l0Fbna+dMNaE9o+kd
2lwNJjL3pnnQev/xfEWFSy1xmnBugxPkorMgO2aZr7qYLoj/zgNwrvh3ythAaPsWmlX2bx212W5y
1zy+oszLsIWNzK6bOzdep0mYKtjTjSiuJX63kPvkOtrhNsZrCRS2R4e9ty9I4pFnG+eyd8OpSbJs
27+f+XbfyStTze0Q5XZlxI6JUj+xYjYfEjf66AG+VecleALApNA/1s/1dXMP/UL+eMNMGD5ryc6j
q9k3PAdSOkx6p8YteP8Y/EdScvkRjFmKgZW44L+b+9RVwQx+gV2T2aYa0mftHuoCfIYANh2bl8lj
sh+fkErMNUD0aUQOqq/YsDCUdlieozOVwe1tC+Bfk/w3y87Xs2OhFIZgFnRrMQgGs6Yl6/qrGvcj
3J9qOls5oKY6UZhf0ehGAeVIdR9l83DT6eBEZLwYHSPqpGoo3zPV7q67JW25TC6TMByDxBV6gXhw
6sDOyosut+noadyZ6EGZ/5uuiQ1I9WjxZSSFPQVByKPFTRu4PYCGqmZiNflaFXeQ89fi27APsJb3
5O0M38LvBZ6IdMjK4SPDQTafCk5QjU2l0Fw0r2fDvVUFLV/xfSx/1lPRiTvF96kr0YhB12zn1q4c
l9RPzVRkBlzJkuhdypnJXt6acqa9KI4S1CFLFI1qxuRL23cZysR0MHAGNVP9p/LIzm3H2capDqCI
RNi/c+iaauwek1Nr3dv17hb3JDtm2hOUj+YtkzY1CAGiOMjeqX71tiwgmZk+ZWXvOcJwF8JodiKb
XMOExrr4fG3z5bHSqC979y+i0MbrB8thNbfl5zh856rrf0JDcrLf/TcDPB75shfMj86sCp46nXd1
ja9klKwVBAn9G1P0Ak/X4n+V7mNGKCXJpyis87RMKmFA3b1oCWP9/OD6fX0Xqvso7pBBkp1sOxgA
S00ItOJT9cjLzmnFQZb1uKqFEqeRGu5Bq2tBVLzqeonep/MxVZoHq89DmbhOmGg/rKFgvM0QD2uE
k2po0YvOCQwzKztRWgz3oBOJeiBwXd+6PA22vrmQwHLe1m8feMZoEsqj5HQxvpnSEHtasyew291F
H4eb7kH3wPcbnFHJMX0PRHgBEvjPwy3yUhtxuSSVzCQq2weAtROzbCejUnKmmFqkyrHmsh4bJrl1
5t8282d/nG6br2Qra9Tpdf9lPhzM+/9KczAm1gYHtFR5h5VYRQ/zDaYbk3iNYCBwYMSHGTZWfV3h
G06Cvzhlu3r4T4cZKWteVtNY/SMPiHrvzLYzhO7lHXvm9hjgIRX3ENLtsGNuVYPn1r2f5ZvJ+60W
76S4784zVEUvpY5EjyiczoGQsAaOmEObgD3KSVqWMIvwsGeVLeqKeqYOKglRJsnB5687V0lUL3Xo
4vJDwY2JykKvbqPk9lfC2zfQgN/bXP8pGcIFG69W/mrXonDacfNWW6sf5kf0FAaZZXWXCaLRePkW
8prxx4gUx5QvozCdBGg7/JPuDziH1y2SRHH68FwFar+NJpDO/nlrxyOgfzxirNdmSmQM5+7Xg4Ot
U6J6QxcJ90fYev0BXbsY/9lED4zqQ4raGPPFxOBNNr1GDNemppgxjdqU/8x94tF1mBSXYZoxsOcE
115+I2QUMRPP3L/xvvmnhXyT/BuStQzCOSF6NoJJP5ZhiNResaOkSrPHH8U9XViXk0VCWXRKJXgZ
AkgYNm6m13ai+I1XfWW3a0lKuPZHoTCgtG+siopqdsv6dZsX9BipKNlffEmLC0CSNAZJu0n14bky
v2Mg3KPAgL6g3M3mSZMorCf22Cg1yFHh05kvhTEU1prnZVmTQ7aqv4yFF18O5EW8/jdKz6+2+FZh
cuwsmnE7HX0jYsTyB6A4u9Svg0v3BhBmVa3W/kjRuQQGH0tbUOOiSewhdpW7VSJaNRLNLdTMpSjS
00HrbJE5JkSAxkph9eJtFwNkc2Jgm2s+FHG4RtC2wuBQ2RifmqwHrV4p3t2tSyi4twatXPF3U7t9
r9r5+rkGmUIcfoT6jjfC+5Fc3Z4ebX6zhKT5eiD4KoDanz12CX/Dff/l/IU3gu7vFVy0fIPi6m+m
EN0viqcuedZXUMIehqzN7Luv6muS7JuuDAxeBMS8GdF7NHe/63ZImlv/2oWahRn+z1myYLIdH2zf
yZkk1NhsLu6zmZF7XYhCH7aoQKj1RG1D9Bj/gWxIhEr1xGrU1O2D52+s+Gf5Lz3/6T5vXvqydENM
a3H/1jXvrE2JUeirqJ67JMatFOTz5ew1Qe2GuPZs33Dc3JymOIaDg2E5GS/KWAEsfXOzMHfM14JL
MSU3q+F1idYZTnhthhGpLYbGAS3lIKApTFWnaOf9TaPwravC0JJ55CIKs+BtlHGtFrttxqkBiXRo
CGg5tFbl275qiJ3HX8iJ//l8M7dV8FXD5LkdGKR8L8sTM6zh4e3+jXPWwFyVvPgS2KYZDl6RjUxx
vK/qhJ8RJ9lwWuCKvmGpDJb1wB5rI6QQ4yh9JNllqi6mFaIxghXq1iHib26+dz+hNTAXG32qPcKX
gNpXuXbDwg9UUjiwb7uRs2P5RjtG7P6cF1xmHi+b2vp6BTk0EZxMMArd8rknfxUX6zTh9QSE0XRs
ogvihChp4RJoW/D6z5p+stCTsxICD7AIk1MVoo3RMfiuIszUL9h6qTCBT/iseSPdWOn1a/YpmQBZ
ZCI8XZu65FLseSjzHvBc3OpmOvPN/EBj/WxTH3forzhiWMfLTUlIKTeP6T+WLf98R+BPFoU7gLse
uHb4q4feq7ipfSfnT96AJ3uozx+rSsd4DVPDxff4EJDAfUdY9jd9RnHqm2WClDdSUe/ZIRSXD9rB
Q28T2Grxf9MgJuLIsI/qYuAGtpKN/Zi8qPfocSv/wTA70e8lawdF0MnQWPBxKDeRflmIWEe4xgnU
Vrv6aUacYq+dJwcqYwgiQKMWiwLkXbYg8Zn8pZfAA/t0LLC0e+iBYY8jVg0cs5XmMhGco3WdDpE4
d64rvpotiwjT0+jBJpVla84UcU5tWPodpUD0mdZlxkZuVVwsioJTc82/ZGmar8nXnGSGhgkye/yD
FNTdjgvDxa4GWFbceYEO4eVXQEG0pWpyjoIjthGGq9r7qBB2j4SaW/xfcBVQoBTuSK1KflkExLoH
gKyHV/+3qm6n0K7r7183X0+bO/CNA2KgAAz+foKsNCSRxCAtKKjl7Pt+uGfMS0rDs6WKlJtum2m0
3ay6kqbtd/+5+zeu3/0Gzi8ZCPtEwkWTXUazpg3l7PBZXSPydTIKJL42sNwqzn/jUol3wYJkIen6
rsk/zhaa7S3ar862Rb3BW+kOO0aexKabbGdnnFfW4VGSmmkZoU+x3N0OTf3z78myOAzeM8byIIEF
L4yzUfkS023RyddAF/LATmXht921k6IfgBDV45B/NNgkPFJ2Tw5Tqv/Ahr+/G2H/zA4kMfOkCRE1
gfwxEh6vLO8SH1yWVlUE5A24DKG4SLkPpzTaRBCtpVC58toITPzaojO2DznbY+1XRT82RNHHh42B
XlY2IeCnWA/AI6fVQmM7Ovb2zv49zRGJqs20hj9X1V+iDITCMwyFCy384MaCareKtWLQQlG0QxNV
bfZsLawYCl1DKeO+9ehq8w57Md2+pywsZ6VTZrIsfY5NO+qSOU7FrrngaCuWwl1quBO54WJQ6GaG
Rvulyfhz8Kmijvsk0mVidaQZHLFUsaHW0Dxdm+6ctWc7F0yVr9iebV/svNQdMaIMGQO9kF+khrfZ
y9Ez034XWVnOBYM8KJZljkbQA3duojg3d9L80J3DA1w3u/Aq2lBNGEd9kgh6kER9JQUh3n8oI8l7
XVsGunErT47Ndbswu8qleHXTgxASpZA1GtOKiiN/EzeqGvLu12j+2TlHEqbwcnJ6OsVDTyeSH8Tp
DeWOjKTEXDpnNxVAzwcR7v8rSPQ9McMWe6oH5HTyJlYjLWaQTcfWLDu4oN5HWWT1DAnltnqqZT11
bcEmKsw3/0pGrVhn0962oS5lLi1cebgNl9+C1/VmeIycxfbn+/u++2ziNK+LPKfIo/FsllPSFb1F
AN8KMkmCv344KW4iY54RdW8zPN1z2hsdy/Q6fXqUE0xfdGjW/lVfkuRdWuieyn3P6TznK97VZllP
wPSvtmv8BX0jCu1a9LJjD2VA3MyttujSfFRkj5b7aWuP6ZZB2RQmo9dGxZI9SGpf2pb2v6f3I5GG
8o//yqU86tpZZWT6GpJTBswk5wZJlam5yCCkMd104opgrFTWAYERoK6upD6WD+yH5+ivgW1e3Dh7
DBgPs4xm3/KMDyQCiFeIsnNi5H4oSDJexk1tSvD415idO8fOK5DgIsQVIDPmZGn3ECjKGHBTxf5J
yp3r5kvBxDoXYPHkEdHi32y2FzDE8ZRnQGk/QPgdnXRBSYSFQLqUEs3Eel+ZZ5tS5yLaxE/Y7b53
mUpjqmTbTBGiYCyeKKe4GUS3nt083MYFvPd48XyrBJzKCiD6xUdNB1fAwEnot8Z9n2/5pr3A01Np
VdqX6ZHkp58YDwuzp+iUz7eCOeapBRQvPovxUeotiAo/f/uHvlh1zH4o8ZNchnIB1WJyH8O9rmPD
80AR/2vEnc21ezPny42W9RBDkh1jCCwxQB7ipbMKC3ZWSsCQBI/8n/dQWOqNRfnzzdqv3mohoetZ
2xrseH+qS7021rZDjbJlkp3y40CLu4MGzv6GWoMs3wPECh2XlbsN8hQPHd84vDQKSY1Y9W6ZDrTc
DPd+9zYOD+ej3JxdpHAp6DDizcsBLLrHBya1Hg7QUKCcwe+FvwXsA4uPHEkp1qEijxPdIbXZnV8m
PT2VGu/Av1ryfUanZwtCBi7NQqkVSEm4xdHceLoC25FS/4bhVSNZWfZjtmr1XeVez0aR84xsWEes
PhLSVU5+g3zkTwX2pzjeymdlrBWvofTnFNEHnBxguIkIJpE0j9qNP6YDvZWpr393RrWVzDhovdK1
xETsJNxMHni+bc8zyyiJGKQ51fMjGcjf6NtZ1m98j6Dz5oBvpG9X7TZgIVfcmNI4yLMC6L4/KyEB
NccTU5uZLR34IDacIa3XPBMsN2tSdAG4OZWsxBmZ8HVmgNsZdLS3nkru0wjMMF3Lt8FNDGTIe2KZ
Qaqa7iPsbme4t8Fjk+ofhTZeC6VYaKpW0aNlHVoottlb9Hw/iYbXXl6B8aVbH2uLkeKxFzhXz65P
sSzdoJ3sKRA9yovaZzA1AUGYBlZTTtF4077ZXv6zCjxP9piOQXI1d7gfb6XzDKm7tu1uhm4FpOP4
HR9cG2KfDAsMFBCi8zV5yMnBwhH02UHT23ah/7U8M4fPtzxamhwZben8VT58xN/+fo5yogxSyKqB
W8YaOpEPzCpJkan6EZyLN1TJjc7RP9IuYt+f5PgQorEaxsAP9rvWm308oDdv5/pCtNG1iFQNWGDY
xmI7OeH1a1mnOx8F/qDQBc/uEBoYFmBjqxN3v/Xor5/h7VX6R9aU9dd/W4Fj29hpaLdRup+00zW2
xbdj73IufjZJy9EoLl5vX40h4B08B+Pt+DxPUEqmWXkHBue+6KtkAawMwioZp8NzlflQycgxFsC2
GyW3jo1/mAh/UJmLHvOQfjBbguhR4iVx05X8leB6oReDSEUZKq5qPOS2pFpiuwfO4tWL/ybXu1vx
ni+xYbgowQiKM9WUibgKMDRm4UQFwNQX0VMSo46hIzAurlQ2EoDZIFh+ML164vgoinWT/zo2yTTR
qWeXWOtHoETEU5uxN+QX0NhGbGriZw4sGdyMHH1CxHxu1SA3eBVzb5ua/x5iRtTzH6xuJBcEV5Eb
+9/P2d83k35NfP1VD5/gYkuK10zHDqYf97ZWSZ/7V6xTVIWJRHuLdJLTYJy/NoNvzP4o9n5907kW
Ss+pOeX0+Qsm6CyOxZEpRIk71PunoIJFBQmlemxzeI5+PgNZu8FGoZyvv8jBFDPNbQT7kfHCtiHC
eopIRpr5cqGybdG0FL61TW84WV32TWEXS0iZJVsK5ligU7bPy9FlQtTTeoFCw8p7fiue7GtA+RRZ
zQ5SZ18S2Io72NtyHxhtO+5awO2p0FhA9HVGekgIZ+tkFmc/1RJ98kW/1E5tg7sh6bggtzyg1GQO
fp8fbL8d9h/uFMLPdbxytcyVYEAUUpA5CAU652H0vax+e5Z2vWORAYrYQOWXQDj+qLP716WXEkAR
yEVZsPvjIyRkHRiyPHX6zbSIC81NOJKaKUdxkovHFkiwnOmSut+FH0XTo5iO5voQGIAOZ+i8njxa
ocM2XHhsynF7Jkbtrb0Ajp5qwDak6hCTFHKOQuLatfli6gS09D8jCgGuhRkItaaZnc2mf9XP8uk9
0xkFRA9twgCDpQpIWWAenbJFfK3wCwI78OdxqlK/6HWxy8JXILC3nmY096hOtx1z7Mqni/uUMHpJ
NE2hST3DT/51u+NzU/NKwPjP1gxek+oSu2b74/WbTKM0lv8dhyMW0HOK6TLldD1ogHEOp9j0urHA
4NJI1haNbBk7CZ9MBLjYz2AgF4ddZWUptHy+zrq6bXebAcAtmOWb6+bcBJcTnborPOFPPF1h7+fw
D9OaMzacFuvHlMnjFo6gXFk2pIqfajrYaidt0tF9Hmcy7pm1ltamO8H9XjRVl7WMWxa+tS2ukxjO
N2q7rwu7/xOrkRTEzZPbP4GIji6ee0eaHCLfOf1SOAcCq0ur7ptSmUtbPZBgZnPh+fjQuqsDzpF8
l1RvmDKqcke8NXzZaJBGh9S/4bnAUa+kfZ488OXSen7JaPUpQNBdG1Tz4bXjsNERC5d6NWTz2S5R
nC70SMztqq9o0c9+XN5vnJYWNf7l1WU5JTNCjoKk5UHi/f6bi/YNCSooHMO1UIH7NNW8dF8BxfDe
2miN/qcSnT3cuhuC3+ubAfCxwqEQEy37sW0TyJbOVGrn2jbYtL49mqu3F1faYBdWSdchl9qh8t83
CwQU8CYOMTdsmstexg/i/uDpvrGeL6aincL5cS6zh1t//J05kpUKp3Khm+/ffl5dJo1g7UpQPi86
izG0FNKBSgJ7BHTsRosoJjv3UT2PjWKgIfQIlkyfMQq3k/AyMDBHuuGw/iTsD7vRqnOqh4bxIueF
TRAj9Et3X/qs4khUCNI+Tt3lkI/LL1uZ71fUe5Z/+clGmQrXjf6SYfqyK0egvdEPcOkqF4K7DHNZ
yEvxCOop5VthD2TV0twDRyb0q+6pZBqMU9lcnH+bwE7VLMnbd8g5CCzGEElyi9bdI6ObKHh/nYsX
UEXq/d5JeY+DBeURN1k+a+TkOpoogO6lfznpYYYh0AIzKyDOiGW+u2+6waZUHFE9/W1t2d0zj/XI
NjQWPOpQ+1ZT3FD+9jZxxLBTFw571oQl5MMoX2wbG65a93KGWeyKsVa2vHu/fkArUoNCvFTorFRh
hvnMaF68B7NyUgOIgSBH3fK+aD1469YE53j970xwzsbPu5fTyGC4vIMRZ0ME35CAElaC840V2mGO
WDVaDuR8fRTeAqHqXN1FIa4lX07XF3Vz+f7P9ndlg2KG1stVMu1nNZDTDFqLv5Z+Uf9U+eNoj2Tr
t4gNakA5Bjpxxb3yiK6iMI/1meOZ+6+mpyG/30mm6sKj3feq/1fFPe65wgXzxcv3SVdm00O2iXKl
G+8uERHBEl/U8xXkgbMeAPrWsojoN8Db/A1OdrrlWlgOzmnW7/lZWj+tBUlgRl4anouLoKHT92sQ
Ymhaz/cGyl9rgUwW5XvLYUj/yJVYckfJCW13fTFErjGlZiF+qMQYoJOrUJrFl2VBIl/MUlrLc3Cb
eRj7f4GN8j/JwE1LV27PUhyHc7Y1iWNYfi+ed6XEs/zsvQYnQbqk4J8Ca4vZMJq9HGvbfSvnYbpW
U/kqcEzy5K8kokW/wG2n+7pVN/A+obPT1aKUYmF+LrFVfpxsrr0Nkl2rcGywecxLbPsjrRC7Fa0z
b7lsbXHvfkqHKoqhenBZb2c2H0eZ6dOTsueByJ6hZF5XuZ3aJah8wk6EV5pYYcRX48hA3YyBev3a
vw+u/fTberLQPXEonyKdLZrrSaq1jbYUSjQ07aTN0chi8Lkq5cdx/haDsxaJoPtf6RUrc/KEbU+z
41iymHx7onMSAaI7rsoLxL7R3sRhxD03MaLgTGli+5x1Q2eLqYBXq1i7SQ8rLp7lA/q+gWgwrMuu
QnRGbJKbtFPVRMt4u/jzO/Jhd2VRGLe6118AHy9RAZgC/3iWCyxuU2U/6n1xcHsMuU69xCjROuKC
2ToGfx+HXqGaHB/4mQeoVIk2iOfL1wtvlNrtNvlbfh/OZb/zFDkyuhYmiUuUVRdzo/ryFgqUAZL2
Od1fMPxSU/PB8LJKynw5xRnHH5lUwjDY6Hr9zOiBOnqrpceMo2YUDCbwGNSH/14l+bAnXxD3zuX0
q5Ice8sdPDf1rZiNvdt4FKgSDg/Vk0iCYIqJdpJBABiQOBhGrcqrXdkL5lkd8SZjXtBI/Ht5LBju
i6qRetBjh+K6vvx41JdkgswZB25G59zZD+KrkgSVEsdH5D+fbc3EwjZCr+kYyqtKAwSwGUDYewxA
VYcPrU+K+32DB6Jk2/EDPqHKAYggMR0+EK3f2gJcVY+fRvzu88SM/Tw4Dtz5w4eKK1/2svtEyI40
gpglX8EH+TxI8ZMV8IfDX3IPL4Yb+6JyfzKdFLzBvjjdDBbNTdN3a9qmAUgZ1rqLhHr+EPxYnbTV
ktoAZPAoL0hmVc7a184kRcGl1mQyDw1c4Ga5WiaOGPyFWiLRuyv+8/mSNBX35ehu8Eql5JZ0ui1N
UwBrT1Fl+s/S8WHHf7Se408BnRmtcC9QQmzyyoZ1jyQ//EeYZ+WYJIfZieMhWalOeC6WJu1J0JOn
G9OEl3wyLEoyX0cgkie/sb1IKvWKyEvXndld9DcL931Ru365Bv+fdiXxjk/kYxaWlZcc8FhFnl8y
H4wUn6m+f8cmx3j3+qr4HjlF37fD/Dy9bKdjld21oaxTFB6RXxm6zpa3GhsBnZZHKvYM/m+5WPuS
qZgbLMmlHoqK+Rqf8BqPEsuy70nPlp/T13h+PvXAaN1ySld4hpXXMghkGGLG2nI560kjeT3BZhBU
BAMA+J5ajUDO93Qvn7+8GuvH16YVPo8QKWUi1bWa0ghitBvd/zkcFH646za47lUTEvbUXoeRhdrx
XccmW95eP0t+2rnykRPYKHPlsBEK/XXvGq9b/Q/aiVWJkH7/RR/DSfXMsPSzeCd+JAEJybKX+n3s
d/x46lrywQ6i70bL2XbgThiFnF8lf80lonBxI833l59dDJhtJxDyZ4Qaq3iEHGbS7mFMfvyxsdRi
AMi2Zdfy1MZmquHWsENK1Aqo3/qZ+iTfT0w4NH8tHmUDGNcdy0W5z/Ye0fQKL8xNYl2+Os5Xjriw
VQRcwkOP+qGjjNiPp9uv4KGAv8zkQZzuGD/mUKidrjWCEQScZ6KWujSSwSmB9/r8OHbXMj+rc3U/
jkNCUN3tiMtK6q+qW9OUGKoxR3gKu2jnKMhlBnXcMgWxGi5XvuKkWHLa2kXN2/+RPGrArzU4QkwI
DhE/CMDLpoJUPmcO/BdcsLmRu5zFQN7Y/JSv47IqIIndt+6H9zDMFfV9qaUzRU4V98Jwc/Tj3VWm
qm/zp0k0KqOnJ5JjdOKztf8Ib3oqX9yfe3m5795oGf7R6/4WNS9F6e8t8OQ+vSBZM+Y8fuM/Q2Ey
/uS+h3e3fDQz3DT4a5HSSjyU6d3wfcQooRGaCOifnva2Hy2oC3hgU1gzaRWskh6cXDdrwdUbZhJ+
ua71Xl545MgHrC1EXlYNydYtPUgkf+Ovepri+8d7uTrQiRuVfdU3hoz3ZvzVvoEOxCgzB1vVCyJg
ZFkUigs/8We3wpqu6xkCwNFJ9xPDYO/zZ4ax8j344AxJSHGNG/GS9apeaZqtObaOY5/QIIWULnBu
Fl9HfFvtGXodGinrgM9fOne4Zd4MnJlWFAS2x7otu7zmBozxVvurHd7+2mnHGbMTqDNGSlAsvbQ3
nzWdbqULGqvv55IuydIMf3gzMeGoXdqNZ7GfnnKC2QNgk0wfGCypLbithBjqu1EFq7uf7NuyrWM+
RnJj+wg0G+mtyyHxffGgWXYTJqtxIQq+x2GYRJBqGDcI93WiI7SKYO5ERP1jMzUE55SZpKJI36Hn
DzsiYf1+7gaFLdfAu7hnpbS8mkx4F5jrstXHldVe7UZpVxWubLLqGmPVX0OUIXf4m64LmyVpiqYF
03sfNPw4Ur3xg9k6O3g4Gs92cOajbfb2cW0aQuYH6H+tzxK7yUlS56Ggd2uUR43ABoKE38fIf61s
e5oe30k2XvRWLBAIbfRt+frgioYaUAzHhGXoNCAfq2zbAhA6hyhWuYC4lDpnExqWA/gjdpsmW6k6
elvQcJjO34sHSJK2qXuoxoKe07Z4/3IS2JBsBPZSj+s12/RgbBK1S7pyJf2NtSz5k/TgdDWTq+9R
3XAb0tVFjkevx1vqRP2UEidQOoPt2CpMrM/zZ6+9Ts046vgV34qEUq6ygwyaBZvdAlI41dfXZjkY
BUXLEEB4YgJ/dFXfqZ/FVxYG9YEuBjbI94nfOLqG3tJmV0x3VmUzGP7Ytl429hJZEIi0rpqAqo+0
XgUU2wJlpVvayg/Pa88XYzyCIAC7vm+6BRBMemDRwihROsDRhR6CthVT90cgkHRtPksbKyV+Apo1
JAgWh7RDRyA7c1zvi0yF5uvaa7h9vyI8/WNfeH7YY7CX58lkun7urKhq7u09xHAzwPemzVoM1kzv
D1xjoIJwsed4M9h3qit/IdZlCfpmfljdXv7Rp+CdmHSMJ47X4JfynpslB6FfXhkoodbJbL0zu+8F
/lkH8WYUBKAPPHLYd96E9vCTmEFnw1itENE3tHc4qqnJwrC5pWo4d1LlgIzceA37+sORVD86JvmS
lxecgyrPNxuDsGxu/+3UKD19/RwmaW7/5zlh/k92mpM/9579vwvx0bxPSptsLfZ49uwOPPs5DYMx
hweR0hbqvsL/Qevq3Uw7jSCpGffvHtPK5ivQaLXjrRggH2TrEd0PAmtBqnkZHi/3BlPu0eHDVcsO
nmZrgfg42wHvOLaWeDWaqQQHu4WpM/4vFUJsttCHM9pgMZXhu11cfH32mRLz7CWxa5NHa9A116bO
PGJL37YtuG9wpRBAQDSmcf0OvyZoRPwI+MGm8UdygNEacBfkknQFVcUzKCDUr46GQcFWze/hWiQD
vqAJpZLRf0rslloIlxB7B7ESr/1o3porIklYQvgRUMrsLjYvUxGzkUmVbs9qbvexvMoFPJS263eI
fn7dSOCU3MuPQ/+2qBxZtByj9bnBUwupiXrASOq1HDCmWbMrefYLiFC5YgGMfKymc8FAJPuQQCUP
sL9iwHzAwN+8J2QeBUeRmETU730zt2JSI3KOgLqKaVX+tkSikGdfi1cmaLn9/dzMc4XzDUMy9+v4
Il/HsrPCybL6/tyVTxdsjwxCYW0zzDIIGe/Z7R6MkvPvf9Nnc//NRy16dLfvBD7M8bQTZejjHsaP
FljFkc3zMu5efuPv8fcdM5VAJDsPA5cgNtvgPQQ6UEikDkhQwi5ry0Y75dOLaOnJqCAgfCS/78G4
OhCZHtVsY4KqiapKVkVwkDEO3Qh1y9djlW+qxi7mp7GbTx+hyKqJ58rEagoYdJ1+w/s1Vqvi70HD
uBuBFEAhWnJmWoCYK1lIJhHcKSwi59JoiT6UNvLft3c8VztbPiywDSS/5rF26+aq+UZoGti8sG06
5sJ1g8ZOrUzXtK2TAjBV/+iTHpi8YZg3DlZf6xo+2d/oxo7p1GqizJsZr9g6mA0hzI1CWEvemPlS
MwuiAYk27x72KFQKxccvIz4kBOw863CDJeeYq28j6Ufpt10vaOMRWuX3LSl5LvVctO1rOSxUFPDK
tb/74H3Tvf9uGxsIuu1pNbh30kDPuVofPH0ZXOe2bqPefKmQGH9yZXsgJgi26R5PwTesUGi8stE9
J6WmxTgw/VfZrBsPes1TdwOWQUBq5EYFD+sdtSXv63nhNSsBeJdLB0Wcu0z2JppLE1cgGk58is35
2sEcVAB8so3IaktsmL8+T1hkGyh5Hauzm3yiG5ZvJDexXubj+n1/Xw1Z4/J527zTnuyHc5PsckiK
43dlB122nBXm1QmzfRvOhReBr4C51KGumOIsoSRpB7bATtLHK/redr4HgVr8jfeuZQy6AeRzbv2r
iCa47DANhJZFpX2c36rK8PAcQaB491OkBMpouqJ6Db4BarBPDxYfRrThoMZXK937+h9iuB+NizVl
u5mkn7JJNCV5V8cAQwMkcOKdRhR5LIhKGpmfXDcHZ/kcM/6s2Y1y4VNsOjiyuFZ0Y09qofxbapY/
d1BCWK4M2WqCRrqXt/uNPipQUpb120R9v+x5p91oM9jN+N7UXjhxPBIG6nq7eHrrUrumUAYvCiD9
WrDNyrggpofG/8FOKfvmjM21vG2ysyvNiJ1JxPEBx3cBZo9qDCqWZRBcuvcZBhmK4df9uPePCSGy
+3iuKt/O24qjusnYp3LumaJYFZ0jH6WUg0iikTH29JyuHh/dzy8qk02CIidn66UARbg3Cw0uOWRY
5u4rXP7V99/k8EM1cmSIqfA4lF4fNF5OcU88BQL7ktuHL7Fj+5Iyr0kKcH6shbnc9PFUhIOCQo//
xKtHhEGo/I5+l5pdc5yFNu+Hu4x085t98zBRSJ/UY9+xa2VlmhVM72j+LkyQZvHN5I7hMVr7j6vJ
ush1cibLFp/+G2mJ3/zyDSMO5SfYtp9qf9G1/hy9sWxtrobLBwCrzBVmyaPlXFvnKutstA4ASuP1
6rF1IyF6neraFp2UQisLUsjJ9DJUpiaMbj9aioAwWCw2Gw4BYyL7sYVauo4LjBRW/6iB6x6Ah7/C
LXqYl32OZV3QOp5W1UQqWu0Do8a4gTl8rJSEfNe1EftxovrXO3WPnc++P3tnB79p7PtPnpHZ6aub
80RuirOtwiwE6KA/G0hsjRYwO0mGIaxNvYJpbjkVcdv5SfVjKM1pYdeGghQMjZNZRhyyuP33YB0+
7gYVoHWTD/tvsib2gXkAKAPMQGWljS78XL/+Zsev+FzPlvhJ3lESVwRcyXg9DXlJUvGsMyaYqJ5g
g3kiF6XwufgOPOf6cLkzSRvoHOqQ+SHe2h56wmy041RXqia88m1Zf57cO9xxJAvdY6aqw1f1/Zme
2Q71eTp4D8Crl/x8D7ot8On2OU36S6f63kV3dsnWoWBLdcj/6NAKx7rz/Y/nGkcMqde6FBpwSMdn
OOJX41O57GiwTrVHCbw+bzJNT1FWAs+uHZbmm5jo0vCAMai4D+xp3Um/oN1JDmxota/LWMZIsX9u
ZIaP7vxLbE09nFWzSzvLoAEtJHSRd4fls2bBM43C0aoGNqtNrbLIguVQB/GeHYb+i1OJQi1SAaaG
7EequHftwCSMDalEOwdTL6T9MGJdtx4TXnSFYfh+J2CfVWddx+AIgo/JUduiGK5YF/UwdeevAJEL
lGnszmYaMgel/VlFykcMFMrMkkU8ugxN9h2EVD3Mhi1e+2kZbZwPEsY4j6xlHzsokG4TP2HZUYit
37bNYXrydS+q0Fvpvp0n38lgXAdxR769+jeH+pc0k55DndJzO+e6x5WlfvnRRhgVGeKY9+kivjBg
ahRYOAOTUPhdItCoQUQ1tnp7mAvYeh1atvlKf9vb11ONIVXdqfrsXyGt6L6IgcKynspdjMPKod03
327IvK0/2x6FSJxbmXM7Eun4rIEscIv7qxVGSNGJLk/fNkJpGWcVwTRenL2Gmfr8M4hmtt8PA8lp
sp9wBux8b9RkmFzdzThTKFq8GNxhvkvY95ooPRSW6X4biayfL82ROso+5IMl8XZ8HP+NFgP5Orrm
eXwecq1eyBH7CLkfm2qDGIo7ou6+lIIbrkCzciDcCsiKWOJX+SVYIMl+ssEjz+kdBCSK4jfHT2WX
xCW4tSRCVbMyWVOmfIHqn+sEO5jQ7SkaAz3OUuNT0A61yrkSCHMZs2jLo5PaFa+1XPPeWUQBiZsf
58l+LHjO8pCy28f6gdr0LK/e8zQJoGRz4GP1hDVg/LDSX/r49MV7LtOOhVhd+TQDjBQvX2ArrJNn
tOv/TVdV3fcWUVnGYVNKUAV6OdiNctU4DDmQV/LKlHU9NXmO74RvRDmc9cSsoe20kClHMSpgtiLY
QWGh8EQi8jV2gTwDLCDGyQAcOYgJgMxNoqA1+ke0as6D7W//C6BSQm94TVLdjHiTP1Nw/V8m3OcW
Iu3yl2ayIV/Ks+oSzfI/AvU7V5wt/hlvLcpjbChfqqh2Ih2RBi0z/Gq+74ktkZ/phQOBLjk449gc
zDgr3Ntr+xGhKqIs0CyhaA/W10ns1iDUDdac5+F99JjeR+tK36i+guIGrgidr0L7yN4vMUy3gyl1
yFOzhypFDzhEmS/1OMyoFvid4/7XBtcImgjeN5Ye+PDFmZlw+emCw7ycWhyAsmUxdCv3hYo1VQ2I
/LgdcHm16yQXSCb1LflwUEVhlhdtOmqBBsjcy85jUOziiTzNeeOr4K5R5XRs5vqwLPedv9F4njVW
nGX0jFgazAnDvY4T8QLJKtPF110r+Cp/73+ZEfl07AOCSJIPoBIv3Aqzud9dJc2BbtbGzlnXx4hT
VkSIGcz31/XQRhifkRrwnzBriRWRFwtN3F/OmQxybi3aYUJ2YiYc/klM6necI0mU/NJ4nsf+oIsG
0OQP8z+S7msplSUKA/ATUSVIvIUh5yCiN5TIAUWRIEp4+vMtd3nC3ooTenq6V/jDqASBeaIsBgca
uSc9oeG8mW6cuxqHAzuLpALWjzZl+1+7BNQ3uXQ2zT8dIbHxm7QICOYz2bbexoH78BLjTkZDGbDP
7lAYZ1Yfo8sYEFafXFbrHvKjo5KHJ0bEANJS5btNmR9F1WaoEnKFb/t43OD1RGav/Y89R+4eHuq9
Vhh4JWipl7etU2fByK46DYIiCCRyBw78cl6H+cQZCYLYN3HYXzFSjR6wyJZWfPVgmO9az4gB+eF6
tHgWpEmpPnrBryUtabJ9LoM7xh61/PF8wPFAFH1iRZfCBNUd8Q6E+Kx4eYOHG1SKiN/VCmONEF4F
VeTv2QSrMlunLSbA3Dd3LxYnBwiCWaiuf48KjROcYGVwP2yeBpZhgW8P9WCsG/mDPTZvhYIRFnb9
vQ1X2/gZHipICouZAqmqIRtsFaGv5AvGuKJuIHR+jJkLhEOIQYYPgAiD9TVOw19FMuPJHG2k12q0
dt7dbCCZSDx13xebFkJM12KUMRaH8rPyh51+HWIPKeyKt+Zdq9TfTbc9zZbUK1cgpa3hqWJdrqN7
hlia5QotSrMeJU7dWK8Ls0KDtKyL9d77mGZaBjCHcZ96TfXh15UbY8FBY23uZLmdfe1jmJLFbIlf
qMn3Pgf7J3QZI0zgIVS1dwscjO6lNmyNdwCzzJheM/WALC9F86AtUOE7lFFZ/cNb81tZ0nt7bpc6
MNGgPYpqdMwsIMKH1sIyCvCH8qnss33x/LcJIOpXx7TsQip1Rfgk9GHQ+rGm7sOQR3ni3qPLaKJt
Q+iCACaLQA0helOZECiF1dpBkKmP1re3oMxMFfctuzk1x/atL6wXxKtjCYujy/BVzc1+zAhqOYQ/
Dt1BsV9QzqEwIatx/0yjtAsBwnHdbGfJrrt9/s5X8gNAk1FmLDhPiC62UtWC5nG98JBPJkVqYj8j
88iSAoihYJQn08dbrDPRr27kA0IU1AIbw7pHFgsPRBRcE8sG/PAjckmxUGkcLM4MEStWvXLzhaJv
6OQp7vKWsl9GtXRej9CaC3j1s7PY1d8vf7PpoKv5AfkUH/eO19krt2ABGvPJrvJZs1DdBf+tvDlU
n9sHfp8XdDGmdfH0bo3Dg6rPRyt41DDgVOQ66TEQC1RXOtZ8zyMWEXnzEIdwUlLYUmuZxQQIOFv2
M/mywCt3hLPXR7WvJ+LCqbFBhyTrzryW6es/VNAx56h03gKmX1OyfTb3VL/A2BNeHSlD0KfnowNY
/hguAuv1Beq7bwbTuWh1p4BVV7M+NTW2B1sDodU80BpIbKucJXZVQQQjtWyXAtYpAWq0f/BWKNaB
iVyXOMeb2V0cuj/db86cbxOV+NWpKboM9fw+EhLAU0aevfgE3LCTWjLqu9aXgh2mLKVE4IWHdPts
MmtveHdIZQQemSRymHRlwoFyL+iYREwk+AurXREZp4VfujTdwli/aImRrwb9wmyC3jFe5PVYSdNy
yT6zhVD1u3/dQ6mCxnZROJSD6A3fxmQO1TPxl/m7fc3ijzisb9WhZLtqKD+mf0IoqbExlwXpVmOC
hRQCvKJ143f2vbKQ9jclNDMxhuFO12/AZu/l1cNx+iIiTFtK8w9y9etw/pC1eA2IxA3oKavRgdWK
4AVcZB7esdlmtLHnYkPSFHDaipHdW18vVru2a+bG1KSk5Y6B83FFn7fkxRbnFfRuw7xRBao/nxQ7
X2VWhZkVy4pnPzQR/xbhe3qSGWT/J3FYvwgUEFB0suwIR7sqwjTCh2FR6VZ1Ab4HWAcNV4jkm5db
ItTXoLVXJDS7tzFijvCm1EFhXIkLL6+uiejZSo0kOJVaNtNznQNx6ENsvS+AVF41XVICgtYlGnOt
RaoyketZP/GMp5LELEXR7YsxttANLbUSGGXj9y4lsbWVm2YiKvbs++pAtoVSbd/sz4lqWSnEQntB
IBkNHR5CBjEfX34npnjtewgbZSM2I/vQb9gplV+9O/EMYdu/jFsf0pt0rGaVldbTX/cn1uYEYa/s
2Isy9YMTMoqQbLHzs74LY2wyq8/mzzQYoREXzlX7eGu/ogdgeEMu7jvWE5E38oRuHS0b+175fqw4
374B/b23NI6COpwZcPnhfG70AMFM58qO38Xj5q78ufht55fZMeeoRra5X8BHkVDK2FWTo07wai4X
eN1cy3sDSxRuXT8y1i42c72TLUrA2M8C7FtIT4s5wHj9vZPrnQfXwb4dYEV9Tw5ZOR4JVQDH14l9
wK763jLhJsXAqc1NpwOZmV5upOVa39JLy3XvBrlRcXl63D/CdwkcCUo3MrTi763Dau3ArfdwXiDc
vUvlNd/8xTq3UtOAo2f83/Upy+eez/dOR3JwuVRLYR9fhgfrlKrZwTcI4mc7PbwMs8qBhCvaFtb2
F7E7rsIPhWr6+XymTpcaAelKFvliVtIu6tovdgDXbgI2cMJiwof3rXYbgSt6G3LV+bI0SntT2g5J
oe/YMOxSpXh9REtgC3Dctp865/RGCctTQa74pIwSyLjN4v2BA55HsaaYpowCcd28G9BVSw8NOn08
Yzz+Wh0t8918clxQiOXA+nHhRV67z1TvcsnurUnkKvNQap8PtS86JoIh6Cqwircnmjb3r9qTIK0K
ysOrta/USwmdS2BzorHXIr6xzbH+gXa+ffiEl/kgQnevCCae1yNR9IFu6h1pxqVH7kx3qUEBMQ8f
eJL46Ot5upuAoycQel+ru356mGk6WnKpbFjLrn5X5xnwYfsM1Md68tdmtt9X+cEDE3XWD0rzl9EZ
XWaRH2yAIh/eM7Wjbg7e9rZ7n22ef5JspiZq2z4XvitZfmam/Gc1+1/2AiyaVyFHbsRnI14ED9nN
aNtcKudQXFPV98eT4iWxZlocxfIRlYywHrkkUPVsg4ZTKimeqwdaduda8ZcoqfD+Ukk9XkimFgfH
Y/WSqfwyfvcOgwOvQEF7oatRZBJoX4TNpMRnFSAltjgtilC0g+xTdqMfwr6NEPVltC5fu57NR2Oz
DAePsbZoq0sJzsHb2UmhxzrOOBQn+cGA0Vw1vSiNCr1c9b3jGjlWrz+r38PCBwXdbuFXBPImgity
VG6tt2V6oCjBBTRmoLfCqYquvbOV79ufKJOBloLFO/0SFennshajPUAYrsi1nftFxNiN3rTwb9Xj
Emrsc/DzshvxCBXXLUCfm59Pv7A3ByJP8I8a/eKgFQ3STxV85XOFgXdrFVxQiq/FCgTuGlK0P3tb
bQ8/WWiTq2bgSubcp+tgSe+j27Fbml3BRErBjoVpya/W+zbolEAHFkbJGMKoMPu5638zDRXU/BTa
auZz7Flio+tZNtMqHCb745AicJY8+xXure+b2Vv/ln8loHqjjniciPy+JtfP1um7uQcmLjQgeM4/
wsfja+7UeueNx2EjQEB7Ju7dEjTGF7XlDupLXnQnCtIWAf99/Uy17I4fp46uHjE82ePX3eAuM8lY
dtfnBz9IZaugOgWxTvFhcyLQK2Z2F7LKbMgz/UYT8Fg7ZZeb81uS32Jz+45P+EdDFtSaF1a6/pZq
beZ9AlHnw+sdMO8pM82pLRfIQUm3FJjkMx7BPDfLzAewK2l9eG/o78P6NLrMW47jQxc3AA4mFLWw
CIgPiglI7meCf7rv+2PjnjCJIyqhqQdhD14oFIi7qavm+vd98VDV1moFqnwvPh84TmsP9o8h6Kbn
byPzvBiyIALUw28pKGAWt+na1g/sldUe/66+de/7qZBCo1pRzpdfR91ZaEzcaz/m7fxgI44jylrg
EVV0jcXLrxgnM2UYv6ZD8WN7y9TbPLpm1DaUF2dnrofqEvPKhUuojsz3FEAHwSjXv7zCvOSH+g+C
v1cN8HXjd5xraMzuuvMk1ysm++r1tRzCaacG07ru2uKzr+aGL0Fsx/jQPq3+wA5a4e4Je34/IPP+
l/dmaUB8tHdrIoyH4X2qcu0ayuwl8drcfTQPQAXAdj+Vu33vft7f4o3Az73uNw9RVV6/yEqwpbZo
prNfggiQkTR8YG24HWVQbH6wFMIp2FUKI3AdxH7xN6PzSFAdZe5SvSbjRJZDWlJ9eOoJ6JRHd0yg
JIK5U1VRHWhotdTJbL/0J2xnEgvjR5VqZ3nTf35rPp9oL0GQDC2fsgUJrV6X3+WNJnxYv5zw54AS
Ql8/mFOTeQK5rKtK8PaB/yr7NTJWY3ZCUSCUDSb3tNfeVYnVqNYU2tfKsDm16vlw3o3mgBWicnmc
UJlGb5uPWlRhiUJwtG8v1So39ZcjYJBSbwMNml6MXmjnc/ghWP1sRjGOMK4tSNDlDqFWk3o/mvLr
6m97Em7LzqIxjlBU7OqAmHGKpOIjMj+AoWiU7+OP5KuKKge0oD6UQV/+K6jBdBVmJyUgNkeISNtp
GtDqvQVH812HFTckZIVohH09CGDqmkdUDlVUXynUQ8SomJGxpEcA4BKcYFmcsk5tGspP4nppvDFQ
TjmpHaklgYPQ1nP8NoXd2vUhTzJrHupvmYivyWvkuGQ93+w8Or2YYViph+Z76bEARpWd/dai2abi
98Bl7cxq56K3RcX7flC0gT+yNFbQLLvf0g/ioAquaUPfp30FsSBGQO6wBCJyHd5l6VafQWYyegab
ZqayOKoEBwJKO17lupDcXi9SNIj0svWJhJLNX51NqV9AKQ/dsitXnfqSgRXGqXE601GDYBvgIfKB
0NmqtLE1K2CsAaOV5cXMlcPoGsm7NrUZ+pRiFAMt1aRMSzGPtXjQaZT8MbYL1blQSuG9keuQ3ZIp
vJcvECCl3n7z/H7tF2yvDP6+R+moEjGRziegEbS1xtYIjz13aJ6IVa5+oEJowTCg2TQy26XmyaHG
LfvxjWPlK5uXHcn09+fTBxuu/+7cANgBjLAmPeNC9rjvTQnU16ugXCNQ1navAsPu8JM9bE2P0Tp4
V6gc9fLSSRHNQBC4mr83Mp+0iSi0eQ61N8qZUnyZeP30evccJLH3Xq6/n5UaNBoasUEsjkl00g66
5C395Nfb+CbxIiE7e4cf2miErh+pkzE6VKd/tshCY5w+K5Zmosmq8T5iDcb9b9/1FJOdEcfKTylz
dfjQZDFFZikId4upThszP7VOUwjGbZBBp/3dDb/y9Bdrx3VyeVJQp9D007gtr4h8jI49OuxGZR1H
zPS2wTMTLzCe/n1VgmteqN1zxpK/BPdtXz89sKDkYbzYYsJlGtqtf8d836rPnfIdtzXfNu6+ez8/
y3cEvZ/m/L5++6pt3tu3cQkNNa03Ygor747lwDDtX5W2v1FMg5DKYEXRBH2y29yN0n3Dw/+GScji
/f45bX6JC2uXgdl9qbqPGy0J5qbeSypErY/x7T/KwfS3SA5wlGEQdqCn890+bRB4whvn8Jhqs9Xu
/fADU4uuvynDyuH21TTAid7DqGQJUvBv5glSaO7aAdwd7goKnSGyQL5+vWZ6R/iidH//mkU3zY7k
1H0f0KzeVbPeNdAaJY2uUYRqqZNNCpJtARexc3yFowQkAOJE8ZjqFh5WOc+1DjKwLDHcHezhF13T
4tLo2xJDb3e3utXUL0p4PoqndGWsL7vuDQODUVIzVy1UMxQQAMwa4oF2qJ5stIrL7w8Fm/5jikeW
VQOGX/tidACtalyGf/rHv2qLE3Se5VU6x/5vsK/+oEeJ50/YUU9H2qAIUJnBnW2+mprmEyLhxMDf
/6MHOHQ+NJVjHWD+OC619XlWufGfjpdm77qbn0xs8yGQzo1wKGjblyfaBquokNqU7aqnxyLeHEHk
LqGvmtBS14CuktbAT+VvJVW4/SOA3OCYJNSltvobeS4J8DTa3PNWUYdGdWa5ow1r8lg+JsfJF8DG
OzHrZ3EAQJ2J3lJ05Bcp4eYVje/40ZCVr1RcM1wjVAqnn4Miy0Yp98TWQ3CvkXtSUo/ynEKAnoLb
CECuQli0UlS+wwIwowq0ftR8G7LEOCpfeP7Fh3k3vrurvk/XatOdRQB6S5XRs+0k8Izv3VSvj8sv
M50nmcFciaE0EolgRl0K5ftRdhISXlSoL8M7E1pxTKJndhySu3G2KV+2if5ndsjoEc/qmf/mBLuD
bGRz/2ileviRuljJ73LdxmK4p5CsI2PE581C5T9y8hUPdle/kIr7rJ1H3/VCA4TuIboLX/ZV9Usi
Gp4eW7Xzih2ChsS8mR2k1EulNEBprjclmb0lZ9nOX32RjlLfxjbN4W0GfR8wtcW7cKSy1vtKFnqJ
RHo/WndQ+creSHyTzNTUJpj2XWfkdoZQWquvhkOHDi04F+01mrEuMMMG0Y8e18Of/6LuKW8bkqv1
IpwWkk05yNO+bXx+vlv71c9rZnJl6EDfVsRZ/+ZXWzsPTptKZnLfS+P+tD/HGX2ax8xHXW53Gn8y
PNp1N0RCMs3TEjEJzhZVRwal0Hs3Rb4BeqRWcpx8EtCUEpEAm2wGH9C4PPIif35LRJlfk9t3AxZB
slKY7U/Vr8nXjQaArWw9Al2Q6WbCpPMkRuznlUbvmul1XTn/bZIhr2f4W8RfcbPz6+6aLMk6YPXF
IaR7AWteNRCS3k5yWFlJ7vtfh65Yn1mcauTPLQpaisqv8//un/K8oCsXtq401sEOYOO2L7uXQv80
E8K8TXAFdishu6xl31FCzwJdTiN+TObPxffmDgudeu5rSAkqZqn3QgYSqRpCOYheUdux3Lpqx+lX
AOKPjxao9X0fnFG7QtsutoywjKum18mJPm3zKNGYAioK0VtshiOkwB5vAs0Lo07HRrrwYBuXp8wL
8N3F57XIPc+OMFIL6EdOcC5Q/3S7urzeTnXfcgPhFoo+XiLT4dp2Flj3s66S/tytCrB7CtXWAuwH
1zEzip94CIQOdWME1McaX7r8gz3Olvo3mvRvP61MTlK+7l9dyDFV45V3lC1dmxsiN+7lVVDh+Dbi
9byaoa0FLfWQ23UFbIX76rxU/dxNWOQdGdhlnsVvH6v7ceYi1M925y+5sejrTMf2Nyndx0F314Y/
OORtndjThCXCOhfws2kUPmpuDOr691T3MArjwiGhtM3J0k88eleVP9SK2bYbUK71q/fL3IlgZ/7Z
Dkjo9vrVmpekGezXE/Gi+ID91/615sMfP7Xz8S+GUTssjXbXZHPizxddlV8KjZvQFt+B8wVJAOD4
thvuudXxXkeoeyurGDtYKtfZQiIIbw61HcAktNplkL+vH0pJekzz25o7l/knH+o+DLKJUzFbbJWO
1SJ8QbojwDq9g/kpe/1YA3OtLMWzL9HtxX5bYtVafeNflmvlTt2rd7V4JAs6+lIqqX/OPlRq1j+1
+X34D+by1UJxxYOvSXoswoMekV57P9n4CJDr1m6g8ulO95NG4C7ROk83p0dQQ3nsD/B4TqE2FY4m
dYtqb5l+CtWZgF0qklenB6GzxpSG/82+cS9ygm28b96NlOd3ogj4Mv1QOoB+ch3pi46iBS8MfxNg
icQa05CqD93gj3J7Cu8TV5d3sIKEbV5JESCVxQWuTp/9Woe1eQ4A+k7dO+8RVQvNJfAEtQxwB6gM
QVFhkmZ1tyNh56wTUuiEAUgFAlWGeZgoSWzvhtGrsRZciDMv4lJwrp0ugOP3JniE93sXQqu+zWBo
Xca0CKxainDC5SnSAAX2uLqlMvHgIFwvTHKJbug9zUAgJLe6M8I71fnfJ3XuvmhemNpmfVc00Jwz
q5lRDuJOhuuEcYkuLeIeB8urjkstugomUe4PI79Sh/JQvgoqNw843ShkZOnLfpSnP2EMGc8jRjPO
aBYZ0r9spTLd/jWEDJGPxBdKh5OnPZNoFEU6Gt+1fVNb0UiE2jMK2lju7o3kiACOD3G+mnBqb89J
ABU9fN89vxmXbK+QDGPo1IXiXhvZXtxbTInAwEAB11O1mEDx3WyIoWVGxl01p0a9Bn7YGladV5bf
jeG5IWz3RYIoTg60bkTJODnDobGMS0q1Pa8R8QIjdSCsRd4BRGatsxq/OZQGxNUueYaWl5vKMg72
9mDqMCE0gofqNJ7o7Sl+bYmt0gBiRKcw2Z/e5Lbbx49Hfx5kR/GLwDgUGuIcgdTnS18+gUg6Qvx+
3i/FjaZDK0Nm/DdjYc2JJpuqU8NpcuwehcL4cU3ixvvystQc8v2qDId8Mb15ueaQcrWxdqG76lRw
7VkYRlid3DIu16l2XMUoGxndoZcs34vcM34UYyatqpzLq+ES1NXMSDcNWSAS5pWVd8vwk47RYDYL
8iPVAySKZOqgxyRmQc5Hl+fGkMFQe7oMdeR4gL7GcStxdxpKf9czy5XbB7X3CaRLM9PNdu+4OMBA
tA7AFyCsO9IodyPdfJ2mmKZ8wPjMBfBcT7OebnZDsd80HS4rjUq6Sv5q+TJ+YILY0F1NMo/XcmM4
pJChxV2eemirZZKGS37Ra++2V0NotqilLSMffqs+qIhUevyrX1qtcQMYYA0kBgQI0kJcotJotNXI
ZtuyRNuXuTZsVB5erHfJrfrSaDFkRk9yIL1COnjM4L3BR3vsuaLAMV1q4/N7KlsU6A8Px2Oy4Y69
+qx7AedVA31fnjZ67qHae2iNV37fPytmC7AdqU5cp2nj/T0mU4umly7ZWkXu6u22mx17WI1h0Dvi
g2AmPupp5Iy6V7wyiwHIEwhNpqKu2kyfcN3QnaZuwk1IAxZHM6F/VV4aE+/fUHkBUEByNl0a8bLy
SczD+/LM2zW9g0T4rbVnlBfouYWCjGePfd7fKpi5qq6/tmdJlw731c1WwbukRsoPgWf0yKM44X9S
CrwwVxPNl5/q7JJ0Z91ucG/BFqC5Ano0a/8m7dnzudqND/nIH90Xnltznu8niFf3ufS4gK6p/5xi
2VguGw+NhC7hKfE+OX3S5a1T7qqnMMLWm4uTdwnl9V1VDGBBQv5RxvZx3QFC6HY9qFnblTx3J/9o
zM9d9ZRuFE9nxfrs2dG6bY9qvBy2bwRPAEs82Vry3O333yp+BquYJLVuMu3WJjWNb6MX5509P3e7
MQQ+H0VclpyWxd3fq/BZGQ/PdOFmgu+KN7LtvZ9dtbW3ZZUhgxWX6lsu0mRCoYw/GjOo41q7O+2+
lZOhz/5qkLeH08QjAwmO30n+rjeUy3dlmKC2C5gVkqTf79dMikJ56mRLZ25Pu8lzvwbXVLNLxV6Z
4OZ042lmKh7szKdn7SmsnM041gwvupV107WMKxFWdkziFJ6ogwfuWs1iErMVNUxb1g7WyI/kaCb+
V+X7kX/xaEPkzntny+RreVacKiS/ZwdFmlH2vC2nm99AA1oKbDo164/vx4ajug3htQ9Fnjg/HbTe
6t0BNKxosK0JlMXhSklIPTMsSODVHPMvxqgea3c9618QaPCeNM97sfkIM1iWpzpLWvIIP3gMoelG
w+3vJSIw13tfiDiK+NUWcW9h9e3hu43zyQIEngCDJEve3MDUfywly8Pi3wq8CxHmkOd2n9TAYhfh
QSITahQ9ObJb90+xV6bDd56ucWiYYJbW02MFtGT65ZFnYM0C8S+TglBMI6T87YFiolMt3kXx1iJH
CeNTm3riDjgeq803ljEulC26Uw8vJkm2vo214DK4G02Xf+NrDT259cZSrKE44mIEiraKuGW6mIbZ
E3O09loVPB3PJn523/xSnLVl3zcFGvF4c4P4QOHp6+Hn0bPcGPf7DS2j93E4j8LVWz7X/S+eqe6+
/vaw9rOzwn4sqmcjF2Y2zt1zlC7PSoQa06NdUjWy6gzpWzVy4xSZGkrsrWs9VDZ3gkZuXEoRsJCq
xWFOEO8DjJMeR+CIQ7FdPRlWNjuM72nzGK2TxYoskHJ5wb+h4gSTDUNB5LpcfLa6BXI0/NLf8Fbi
o/Hf2LPUkY2QwEyQR5C1kqcgQSjU30X8iVD1L0TAbMSXTGHS3S2opJrP7QI66rmcenpPVneg9+2t
rm97g9W7r2+pirc2ratWw/6BZu3+4QpdyUindayHzr59B7p8Q7I95vJQ8NhUwzJfDS/FvlRHoe7C
32bXULeMzQjkdRRtGS6tluHJru0DXxv7zw7yaPjdoNoHO6sh8xShZMQzrkxNWjODr8fVKVefLc9s
NYx9w8YewV3m+a733YKo6SCCK+y2UvoQRrcGmxT6XslaUWjfCUSOYXv3OdtDKOaDMBHqM4bwErEF
Te/725Xam/TGOu1T++Q2FnBZ4r5eXXSM6Ee4LEOUTA6N9FNOnS8rqmZrsiDO4s32VkMZ/tig4nJT
T1y2TaNM41jnSgW3yMPE5cc64PtDZT0TLFwUWEuA5gPUafFBh5iSX3Zprh+Qkcmx+9ZykHYIB/c3
duPV+REDqouD0vYWNI0DbXEA4/R4CpEaW2iK7nSmHsB8eukm4Y1Q7jmEkFu5CE/gjGvg+fXYdj+8
XzGBbv1TLVU71ggxjUjdKS8HSCaTawk+LHih3G6Lj/dhGI/J2jW4igeGub+XpLG6a6fYdceSdmer
MgsiixLOWvHWiaD6e1Hwvuj4bOqHuHDrH3F9xC4dbivZMlIPW3glXn3dCEtgBIJS6dghujMCnKic
bDBi/kS8GUvk1FpWXtITdkjIP2eIoWdo3ibIKNLgqCB6jbm0NFxA6zHTlhFRxooTwVnsDzHLmGNY
DwkSNsSrhNoILjYPj3HFxRHd3fhDHPZ7QcUtYKx/Cj9xPJnUMjXJPZWWfvroo472aOUsPImrnshy
/sduGbhcxfsrVKjBgb0znD3NFyuW6/vbcP4O/ui+4WlDZlfcms6J8COxCK+I7aMgvhtvhhcZH8CK
BcXtvWjEJDNVwLg/aqIxyablP2cvsU4S6LQNxNpljY/F0yNM1mYgdQKXSRk69bQHZLAfWeKCke+q
4nP/IvLIgcz2pr+Z33MiycVRwQpSHAW7llpMcvXQ44sSb0DJ79omecBCXZbJ4CeDjyIaJyVT33rH
HfgcAqgN77BIvvu/9ZOvbT8E8qgsMQQPVdVtUll5491RKik9xeB9a8sxIjF+QSxO+XMc2pCWV25b
f1C7sv+e6IjWXMB/70m20ao+Kb5VH1m6Tnbhvfzd4eBXK7TukiK1UX0T0gP7OuEj4WbjRSzNOYQR
8m/1VP0Gnviufddu9UNyXw9b789egRzVW6/kv/cttWeRdgyqNVfwFmsvIV8XTJQSJD1UTDfoyWus
QuxXLUpLaHvbp0BaDeMAqiI1F/5u+qMqVwXteI6f1d/6Wd2lBZovg1DBioWdmoBOoVVfxcwTXYZD
yPzvJ5joYivtdDtevL0pLwnNqZ/HN9OARgNSw8uay0eE+sSXu4VBarLRhztAzlK45CaQr37/jal9
TA5kT9wowmsvb9sh0mYRKHQ+ZNJiE+oEx+oG3O1a/n0tjFXk1MAmRXwbuQCxSm2dfeVO/SZA6acn
2cRSmq63GfXuzCjVkdOIFAWYJcFdNJ2FpqWyqJsFQGvmZ3EH35GH4is0ULgrcuDPynCn5uAUsYGt
IbTisoJm50cRFcX28GmUV9h98Th8IxaTSD9SEzzSn1rpvX4/8PZ7QNKyv75l/Hk6DTB7RajhqqAH
KUMrfQk+CmPByq82lpVILBSpbYRyqVp7mCtDSP5UhbiKerHJxBYTPTI+AFWaGh103bY95Ls6bQ9N
xKd6B6fkn5gBammXGvJwOW1/Vz2nqZA4qhOXAZpIW9ob5QFRI/BBPRPhSixIsaOmJtleW4CgGsIS
SO8cJJITDRxot5sq15rrcnMy2lZGzdFE/A7d2gUEkmjE4jY9uWNJUCTO3mPncBsWBTUmIOII2r46
J8lG7flZ3PwsbZnN2goy00geI/fId0/wmhHhxxJuMV2NrzHilaWyhZuQbElZ7Zo+/5skz7X+uuxi
dkwHmv0abcNQUer3m8/Ps5lVUg7V3fsLYB6MxK7SbIIWmnHlhZK8igUPGq626QTfrFJbTCZQH+0m
jzxgUQ4eMV8ArlHRyhIxyZTLtYsL+gP5ABpf40IM+umItWbztzxiyPgsQXvW56JIhSNy13KQ50V/
AkpZnWiF1URasyzUfxdEqybdgLb2eClJgNthdru8RX8R1xiuD/ogzzRTJF+JfTC276EdSf1gNXyr
65wHg00I0nQ9uN91UbF8qzY1K6L/GvrfMdsiKoyHE1/tdlJovVTG42QZZTs5kfg63MiA4LGL5vp0
e2iInS5LN56iX/EI44MSLzNWRisJC+HaiCojWf1LSZ8Nyp5mBKPGsqwrCFaHct94hb7U1oBEPror
u0DPDer5+bvc5KPdTJ5n3Vq///x8V5FI+Vm8ry4BltmtZ+C/EUUrWfpX6CtBu9OMncCwVXNEaWuL
0yRXe34H/4vTsap2kmMMxg/k9RHe+FCWo6WgIgiSUeb9m6GRtkdlkHyFjaYYFknqYtGLyPcChRA0
ngNHczu+lzAUIcyjqIOJGmyEeZ/sovcXkr//RKoS21ssC+E4Y897+le3i4Qs8tiIh1V6vASnVyuC
tTPNrPI6CsZkCL9KjibKvnEVdnbVsx/LEK3+XsiHxB45H7HElHjkRwWf8SZHRQw/OcKIoChgTlqM
HY7DW6RAcQILWyu+ooSldnrvOi79KHdF7S72dE2mkSAi2d6JMqLs94bTP4zrj7cuYt+vegSMyixD
6Zk9YPNfXFxEQnHiKCQrwwpFhBN/uatlJE4QKZJgaCDiibXx3FgJrWPAIq2VnoqNgpVSrJieVlr1
3ihkx2IcYJB/i7Kab0MMEE4QGHtxuuFyuIoL+/cVBb5ir/CXXglO4iwl3gJf7if2Kile8H4jN7YH
3MmMIvb6W4lN6H/xl5U56pUi1VEE9ErlLA0KOQ8Ad02olQgfxZwEPJpLNZ+CpX7dLzUPhmsQbice
C5TQv+fufNvHUgdrT31acdx96GFc6/vZUWTrxrAyFntLUOeN9/tf6GfQck//4sZvQcmjQmp/8yBn
ln6shbO+WWAwWxxFFbSwxOL+N+y6JsOv2U3hTOUKYzay87/JY99Y/x0yRSqQhExTgU5Nl06+4Onp
X3way2j6afcYsSa1oSdkdmFblLQNAbdbG3ZJ+7kZ8zgm4TDiT8/zQV5+r471GGmR6FYlVbSHh6yT
sZ9dBlM8czdoPke1/JfdVGRh8cIsWYUu5tXVD+uQkoQrK8aNID7iKJ5gfBjHkGQPK2mHmHKvRJEa
nMXQkclIiYVgydBxKn81E62Fj4VtudTh4AQl8baZyg8GJboM1z8r2hJIRLw7DSzLqCA3svL7aAzE
Ph4z01edWxiG7n+Cyb+9Wzwny/F67f5mFwfZyhRw0OGZyRUgvkSBwmm5eQSpnvq6/LMQ/JrayV8q
FSlUay/h2gz9X51UhCXUlirGD0SqzdhTN/Rk/83dFPFE+YIKvrAp3rbhtxSg8HRurGkFOezclIuw
bjOE64fBcIdN8vijuApFVYrOei7fi9inl6uV3MjYkSdJgrQVpo72TUfRe+RMIwoTHjaybZYwriZs
b9eMUGKWxfoSb24QPOOR+KKdk2wiYZCRM+DlOvGXd4+PXVl6/KYVUDnJIzNda9fF5qN6pl2aqWV2
ZF1qv9h/H+3Me+1XVShX/2ISfW4ed5UNC1ZSUlf8k3r6o1rcNU5ZcFWq0i6xn64A55dSHea26CK1
Q/NB6iUTaoypYIpXv5OcGYAC/PT+dHnZj/a38s+YqP6APXznWM33N9P99K6WqpfqH52X1fg4/XzJ
jn9X11qqW6gTS+mlRcf3ldQwi662uqulczXahS1g5dZ19m5/bKZb3No3RN4gSTucu7Ol8jlbnWvt
rg7kF8alZxpT7XVzPi7wPbvV36bC6cbTrU6iNjXMtTbVa/klfrn5wVi6cnvZPRXhgpU1S/VC/Zro
P9aOlUMfaLOxhtislwqwKb+Va+2u9t38nGZmN7p0w99tkqaSMyu0UsMvVG5SKADNvZ95+at3QhD4
apyqP+iynXPnp5MaBlSw9oOG8VvJ8EsPc9pc/VQ9UbntfDfXA2b3IK6Z2jXB5m9G/pFpH2HMHwHF
AYLLHBx1c7Eo9hAprX2j2P+u7avZ8TvClveZs+22c6tmy4fZIeHs3ir2Ny/n2qV6rn1HapM7J5/h
wpLka5naocMVd7lLhvNhuhShqczqrnN8iUhUYNmBS4EybAIlvxFJ3EwUngNAefaVaslbWmCV0GSP
IFNl4IHLq7m/3FfEsveVbUKWXSobglkR3FNvJttFQw3U7wLToRZOA8W706EM0Mu2CrSNOlA2WvTx
zlY/G7mXTGfTeGtfOTXF6vUJpPq3c41z1vFYzfQ8x28gqj+NrwcvAqPTn/Zqr7QcsEPGpRYJVRGv
WRQPEcw4RqFUQTlFgRuLU6gX66a9rYggRHSGn/kM3Ve9ymFKaIGBlp93S9yHyIu35nRXvstfRYx5
2uQXZE/ks5DvbmWfI2heekNVXa+jFFE4sZlgi0iuYdhKZvcAk5vu58O6H2yoTZWhTPUO1Yl+PDkR
qkZ3V4ott9m6VyDoRdGy9TbJ1vfI2nTlpMGbVra9nf5a6WXz0rbWrqZPX0OIHrPvibS6ZvUKw4jY
No2CEtZOiacAM5NHHmDGGdpjn05NwEZhKNYpUY5gOTKtL1ouV2VQxMx6hhfpCSrPRR2bWcTIokdF
49yEvPNvJvmYvcGOtDON33qxka+V6kQZKzs/lCuzcFIMrO2Hh362fegHtBjQeBjr4kr0Ff0XsU74
61hhLfPyjQYPY/d4Uyn+FP4BS6o9FavF0T9ttUe1U1Wt+cIqfns6woxCZcQAYf+N1nydggiJXAXo
JlaFmvNkp+nuBQ9cZBs2owQaRSuh/c6ycvI5mdMwoDVWrK/hs/gA9W6MIUDdaZaFqpB9pbVlZPr5
nGmoPHQ/h1GvMuN694NpNG2hClX/TrPCGMqEJtKEKmIHICTEOadENokAtfxZe2IA0VCLh4gN3czx
uXV9MkFb6YfaOh2u4IWj0dAX9CZ0dh6JMq6DeSnMY95wd/ol8fJEAWILOr1tX0Gc6PWp/Ieq3a0W
TlfeX44rGBLcvSB/k3Mn4MiZsqVgtv9o3ld///vMlk8PrJGfrgwEWqdKkSkh14TcAG+PAsk4o2L9
oWZ3RTLNViR0JP7fEscocu4gf9C6Pq413qEVwffVTuHNf8CMgKIjjtUQ0fi5AubjR2r9n7FtCf0o
3l7/0QnTndQjo9alRk1A9Q7kJvXC+kzQ9sD77L1mmpjHCRFOkiULEoSAHpS9iamXqsXOurmZdi5l
sLxR0NIzT7DUn/3dMNd5x3A/T/Mv+/EBA6KcxgxSy30qJhKOd0QihA/g7FOlRel+kCLHFg6ZILe1
5n17W7Hu98ilDm+qAXoqSdC6gN4uzcKv7J5WNWBgoKrivyoa1vFb5TCK5xsGvvWfLmUdIk3945+B
HphT50gyPy8v/ek+MqAqLxgRr2/lzdOJBoTD7UbFVS70Pz5oLuKRk0pyU5VSxaU9wJt1nGyBSlZ9
6zUpk6oaTchuWTWtQ6fkl270HXwgdHgf/eNzclRC+qaUkrePcbFU3q9dvLIu99SMPxRmbyiIIZxy
4Dy+t4wBhAJCb2eX1ghac/w1oAgxyS2sav9zdF5binJBFH4i15Ist2RQxJxuXGormAUT8vTz1aw/
znSPjcI5p2rXDqrb2qm+RsiHGa+DfU3u9gAeHKwH/lGpwal+JPWgCqA/sXPjzIapY/e4FdrrF1Ws
RNMXeKOv+PFiYAfvPHz1xKvq7MYLFAr4BKEMCFBvFUQs4sbCLIx4YvZpffRLJF6aQLcYO6EF3gU+
FmexOayX57k9AaQsOuF1o+00DN1fcWuRQtBx7jV0Oz49GloS6FCsQfk13wG5ifQTBcUrxS3cSFHC
0AHRTe1E93mJlcVL+iTM0NpDxKMd0kBk7mvC9Xz0Xj0xL5TRsHwjjGRvhcEVHr0g5WJlwhSe6fUl
nh0gbDut8DkgGo7tNB9ABRuiEvwB43Fmxtesw3CE0oMsoJyUWx06PTjlIB9Tb3IosVGw06CNB3f7
0MqnFIHTy+orPnTkS1jxtQtjagjMOSj/9O55Zx/0hR70O8EN6G+No2EzqHZseteZzg9sUQ8eZxD9
L73ywEn9je1EmXWiD3MCMsPojAE2QGk2jLCOdCLnDRnn8YVek4VPlrrEJdNgc7iafaC1K1Xo34OO
DNNZYTBBKMMSBS0FylfwgYgh21eh8yoS2p4qrH1KimhTu/VBNAK2Z0yAodjuJCnQ9cOj2w5U0gFF
7I3B7mQ9BFYuOw7xEkgcsR+p0WqgBaYyNwPMpPmQT2nFR2ItQBbc7+QOcYGgQZp7EljY2E5cqsXW
aCwgrzFOAyQllAzRKuPqLhfXwsboSqyhmUIxu4Psu67FQGxiuJ/pg8JeXIQwyeMkJVgxav+k5Y8r
ZjJaTKI0RDbIhlb2O7Bo33g6kEvifuCcrpErYoE6LzmnkEqL3QYKTu8KTImOEdUB/JEUSgfkJOHH
XGxHxXkTt3sByhjGE42F+VUHPoiJcObKgriHGiSf2Njq8KAfvuTDkoHw8Ncv2ad6JBOwbFBO9NvT
d6jfg88xQOJXBMZWw3zk9yFaoNm+6/A5PUqMOYpgAx50NVb3zxH5uzektIkd8ON+1CEjdaOxiWxk
Vd7Gky4zBqa8seEKCg0ZbDW+grBwEpGMcMm2lDgkSRA0CDQjvkXwebvvVOR81AWAEwaAtMVUjU8P
o3ZEfQMk48S9oNGg4sCzwGd1Upi+h++0TC/ZF+XQDRGuyuK1UWh/Fb9mIEoMW42DCYJ5TIdVrO2I
1ohf2TpJSyalOCowMWb3gb907aqjSu3h0tbpyyqyJhyHwxYM8dCYSD9PZfv/rfwn15Dg6GhEiYGe
z1XEsBGjDcaHOEugIGztfht0kcGaNFdsKlAdszk+Q3wC0ISZCHWOq4IEiWtqLgUYRIQaIN3DoRUP
xzHOKx5/eIfHbnvzyuCc6aBdxNKgvzlzIpgxxMRoGdqjY/hJdjZbHhLnV0Rw3zlsGDsUSbnH7+XX
l8im6/AqhxtVESKkwS37dNcDK6olTuKbnjJt9ITEnfvsEXi9IoJ/YqtGRcrDQy7FMdmfvK0WUKDP
JGZe9O7Xw8mNfPYdNpnrQbgGBazrYmKipLFllVBzBi2skPP+Hy5oKGok0RfPJoxoOCAyXRwAzn5L
vGXgA/e+UwszE/WAPEqEx1GZfqJmZKUmC/YD2n90T8I7fm8erAFkszjDNZEyl9iZBi9j/Ez1Az5p
HezBzhQ0Gg8J/5+c0eV9yKA477MFY0hyRmgyiMzyLx2yr27z2snEfPVM2c25agQE1sQBY/IQa5Ko
jjpALpC7JWiToJccBb7BaJXPBWmi0NaPEUL5WJm34Fy7ZVhhyInavOVPxJ2mDVn9POUnGNm2drY8
c1hQSxOFcyuWG8DNB2GAo04P+Q9OdhjczW9c9oeDWayyLgsUOYIpMUzKOHzYJ/VgjIdEZ0okLMII
TkmHUUjNJrVe8YgiDRL3DLFpXw+fV6+NMZqP7jsTAQcbGR8FAU78QZpa3t11aERaVO5RZQB0sa9/
kyHELIY6IEg9PVXwTBP+qD3+uuNOgEodrpw4x1RAueKrs2+gerI76aHtYBJARonsX4Pdx6VD9RDz
eZRH/XUPERyi8t2R7SaMJzxH+GxRC5Ue3r7uxdm34NPjOevucSV0JEb86OrO7uyOTCoGDt0+j3jE
Np5aLsL2yvkGx3i9+02ug8Y995p+Hl7TPO1BZFvgSDxTQhM15/wdnLEFb4Xw6iu/OVwntNzoSb4D
q2/1KeMkvwQZd6vfxloIbzmMBFqSNhQYEZiZn6cA8CRbxpSDBNOgNC8R41NpMKKMt3ko8svtc9Zy
9srIGmXg2SGzg4T3G/MAd0E0yG9p2IJbrjVSv07deDqzMMWtR3YKprK64NSgsUlBsH8OX71mwbOw
5R8mKe3lNbwwf7j3+Q0byUKDCdt/t4RI3Tc9isbtg9f+3Sk36w4+XlrEdjnb7sk4mGBT6Yvl9j1s
Y4mzL4mtZE0hl+QaJYERvi5Pj9RM8w9hMjkXcyRJWOtjGwDBFnWBMVf37xGKFZIwOlqiYB/be9JN
PWc/xKIHdqgJnnXeM0LC1yI1yebYBj6HVA+VgaD1HuA7Qx0sVJjO/S99IDuSkvDs88Hyzzosllhd
zokMEnWERyPlnlN0DaT1BhZQIdnSTCBwl2AXF4CfseOGHT2ys60Snfh+0j9w44HHDa1Q6Bbr8Cc1
MeOZnEdrIg3nNrvA0qMghql3R47BEuNLGYOTFdL20l2l2+1aBitdyEI+Dv/XPlklbKpBGZ7wRr2i
tT2zC+1HzKUmtbPfs7gzXj8eYVpPyQL5UFBbjRGIjKZmdJ80yH9A6Lh10FNlaJPRrNDoUta3nC1a
VPxGeN7lKR9wlVTpXBGgijOZIKPAgvLMuOfuTiYoQkVVg8NApHCsi9fgastEq0UdH45Go48zkMev
wNfS3e12v8zmEOz0Bj1HxhyyI1AINF6wmsR4CluVm/dwayYkmn0c53uKZwYtfOahHq+9R7c9/mDC
Y3MI8/aQnlRRgSOT+4hYJY/uixkSOhLArYk5OR0IyMFMgYBvOSNsJpuOtnpi+VEEK9iDB14Dp/v5
cW8Tjsg0nC2VMAduRB+RBicygy9oBGSxvaDB0OIdce2RMY0NX59DrUFGDcMI9Ia9DL8Viw/g6Kwu
sfhMfI/uAkSeD+x05q5a/rI3qp14i5EQ/qAqnoRUUpRITK7wesXFCimZe522fJInD0af7DIWo9yF
JszTTxfNVtL074uH347xbwDWZCTSt0Zm3OpzNCKOSFSyqveURfgw265+TJ8dMniCI+XUzT8RMwYI
t3a0PBQvQc42whwKny6ZPuk5MyEpNZQQN8koJJUdX4A3ZGSgRdwrN/dZ5xQj4Ceuoy0E/24Nncbw
ORerD/AmokjM4T/rVPxcfvj6xAaOj8SL81LcqAP2qY9WUoOrKDUdWqCcVzXN2c5E6OJ+IKWwr/BS
v+DDN/6CF2Z0EiyRsFTb1Jr3zMr5Wa62w3P1gOfM1R5fv1773r/ZG6AOciOQ5pdf9DzuOU/Xt793
E1dV/GvifHP6Bdoj/RIzgfYbL81jD4SJWynCGyQpVzC3l41uE+eOLl/BYpfit7plt1vGFwuLEVjp
6QxgiimmzFTBpv5fm5oe+1gJi5oAgD6h7bjlI8sKaVE6zBaHnRVgBpqMn+XWJBRXPn8jczFrX0Ev
V1ub/Bo+Ohkm4Bc7RV1yW+C7aHRSXe9+Pl1NmX+s8IlryPMYq5Rg5IgBDt085eFYX0Qwg6/ptanV
Tc9SXQ7e63FS3qL1pmMDxxgYZXy6n+WN0g+Ij9FQRcmMPiW84pRG/XhK9SeV393n5dRRCSI51+Lr
9onnHZ4rat/+QE6vOWI4oNpBDcNJzHqhNvGKCpiIKvMak7YOhzlqbx47QLcz6YKK+/UIh9/cNoqv
ETzl/GIm3+FUBbm9JfX+PEauN72l6zl6m6xKr16ni5h5de04EFMgUsDmkERekSEKH3mKuTeYIVxV
AD248ueHT0GOel44Wk8wM31LIUx1TVNDbcH97az9J/Y40NXACz3l0EoVUDjbE20tsw82T4wfsPnC
iYvpABfH7kVOVvQh0gszuPAAijQ0LdTBra6k0Z5pgc3pGxoRtCK8GDn7e9064Fnm+EjolCK9d/Lv
+EqmCM6yK5QzZkzbXKiuYz6wkeHqNK+62Ka9Y92WNFd6C5vpC0HG20sK+aTEdpLfB5KeVMlnBouD
3pLGEImTKvSKlZnU8VlKOipKkD7iT9o8Pd737oE4c6wJ9w2/TvgoA5kBzc/q/6GGEA/XHaf/9o5x
Z9xmb4pzjifGFbeEgcfiOkEfxbBIuC0SdltEHwHeX8Keg/tWB52oHMDXWT7nJ2b59LUgbuYUotwM
HmgypasF0W47qnel9WFedsPagyAvIGAkZn57fgdRLsbl+JG757b3WJ09bvv4RbYr8JOV1G+v1DcN
ro6k6uH9WDgWjH8mzm82cCYOr/41Pm2evfUCH51h/iUVw7Fnt9kP9nICHD66Tl4zHb+Tl3/ikJys
i8Zh0PIsvBLCATkmpGl0z25niQdYmE+Og8sI5XbUwSBdxejlFT29jSCyp+kZ9Pg8eFKQzE59hhJG
4fKBMZ2JWw+fSYfdR4r7Q/J57H0SLcUpqNi29sWhNbXSTo9f3ua3rilBtWHRP40aUsCAgD/OHdE8
Rg4l813vNGKsUcYXDPDQan7cZlaMyt6aDYC6cHCKcFOJmukaYw8oVYCixDjnSzV4zE4bRj83X3Xs
sDm0gT0LJC2tePzA4bpJtc1rqEfc6WLIHXrPLWztADHNdJ3+qV3xo1zvGdjz4B1AIXf5jPbW+3aX
+C+zWDXABHjKjsYy4v9g6EDl+RXutPb/IHyKmX4rSOSx8O4x6gv3QEEWdMYAsEjQ4jHtJNdwzQA9
1lW3rkMEucEbNup3W6S/bbGH1kejio3CAEo3i/jbvc8ZI1eUmMIlFsYZj9FSB8nwABbBKeDwmf3b
x2cBMdink8iDM/gw8wI8MzgpvolANMzIEWGyg9PJTV+Ljo94kqXrPQc0cMN+jvHJmPsH5nweSIgs
93hehG0i/miioamySSNgG8BILIgfkcxpQOOcEp8Ndpz3V7fsB7GFSS1j29cS6CugFvtP/dLxvzso
IF9MN+B0C1TcLJusFSD/N1MOHMCv24wICv8ye+OYWFIgUDkM2MpIKL8GeqAdWOq4EgzePTOYqhAq
ALHMqEjEcrboNQP0l0yNkFNvKPaRnnxp403wHGadvp0cJ9Xm1zP+8+Z0HoY2m1AeoJ+HN8iY+MCg
+EdHOJFpx+zoLTVksBRC9pAreT8X37d7jNscy1B3S1eZTQWz+Cy/cFbjL7xN5DhD5KzYUmggSMS0
AFE0pLdynCPWehA4SqoN8Tb3NqPaOkTuCIyHXscT21oeahqvPzUENKhlZxGK+R+/IA8pgXoPTomM
tdrZPWsiaBrUWd3P0WxqzHitGcDgZ8T7mTep5MQIOK7sWigHG0rnIVb70BMYmWQ4/eemY4i/vwGF
7dd79d+xNiVAKUOHwEylEo3tQZ3DrMwB9wqpNvQvuDGOPw/xu+GsiTrRbbTuvsdvUIPsjyJ+IWAM
vnTJSog0CBtJEjjhI4R5OaHmjHYt4h4lRq0wmALpM/DtHnF8Tw84SefW4eKx+9wzyp6W7WBqbmNt
QYgNYfJvawFojPHQF0smjLzvksNX/VGbWdFzWu4Fq58/cVwz8GQQZaxj/uW9ZpiHFsE0sUFzgu56
wE5D5gmy7deEy8EdBwYyoc09mmJ6pIZAFBIr6y2v8F3WQ3IuQ9ysKIAJYAHSebwokM9h4U0AFTDk
pJ2enlPzTwKA8WykJzxt6fPugMRdrLM8I8UvbnAc2t3O/hUj/d9Qq5F/42HfeE3wOV0ZOOMB/lPK
4mLpEqVInwRwIGF1JOBYuOLfGXUPSwhh92kOMphhs08CIGbe6JD/SJfkj30mjwlQABGikgQiaNOK
wpBplsm93dg78f29rzByWn5J8EYWFGIAS2qq+Odjnwb0pGIdWDBCnjEy1UmVeadNF0tdZAAMbv9P
PF+CTt7EZKMDYmnuMQKdPTCnpwC5Al80KNIgXFQQOC7/U5BtNsUdcnWa0SM2fbvTTAeyskYw7rtt
xrUvyVrgQViHl+WFTWz2HlYTQV+s4D669iegMYM80RAWMxleYslhOm9teFkSCjJApw1UmxvETPDd
bo2onigM8DifehGLLZ8qibGoqK7xgiIJVaQjGuAzzZmGRa/M/L5+sVQPefRYPtPj8JxiZpAI3Q5y
mY/VwLnm8zx3H4P2DN8n+lqqaxteHVYCl06sUl7BHsZOGrHZHa06nmTswQU9VmZG9uzHmhH5HlAo
XJj2w80Pap8N87jVBhRdM+4LRTiFfjExYF88IGLB/0f9S3XUtBwDPcdUwhfQIMP/T1t/1Do12wID
T5irPLEUdYghiI96kiuaPisolX8/WiXqOFlRdA0BxHwYJK9pm1NBfKdg68J4JaWB2KSsIqTqjJlo
PtPwXJW+onejFlfRprPooO942zJccaoNhNy3BWkbYA8McspHDHUESz6mcWyx1PsAUesVpFwmWphQ
m9MGBwqente2JlYBWGAkcwCpNaH24kiyeiY6xfQc0lCPhhihJsQoaLvaoMUl48IGyZBgAVrEsw9R
UBzDOc+wNKe5zBHKlPM1nSa9v+KeIKB1W4M38dXfWJ27+cBOZKrwOPuvfVPyMD72VQo6r8OFOjae
bfm39Hzj7CPlBaUSBlRdWN6UwscrbQi7Pe0MSr/NK/5kAA9jwyIlBzy0HB6JOnuImYBGmNxn+Rsq
SEAKF3E/y5AF90IbxxF3x7SVRgaXVBhPyIqHX4izUEkqB97ux6b7Zd6H+xo3qF7UnSnPduEa21cG
LYwniZo7fh6wnZb0k+pPMMaWS5MMnECSFW5DdWSPdu/A8tsDs/fLfoNvoCTrbM7o7YhrESYZXXCt
y/xGQxLWc3a+PDXUGEl+bCRz3B7p8E8k8q743/LjX09dzE0Yn9G+Y1zgfDjL5yogVb/amsRoLTE1
pGy7kIbHBPWpO9f0MZffw5oEicZcjRlO4lbcrbZPmNFbbTTXF3ij7CDx7GwO64EKlw4SagTg0Dtt
izLElYUJwwefzjHuzlDsYGsOlLD9V1Acb48hvp7OmxZdbDvIt8U2xRzoA4wmumVyB3H9LQt2KCxR
h2AWO5ZqVoYlRTSuHz8fgEcwOPZ5jMbryBycQ6AgeBUoNzOl43xH+kacQQoinyueTjyssIfE4jui
xnZbixaFFilyvfUUPLavCOMC9fLw/mMN3Lzf9MukgvmLtKgaNAiA5G6xa+KaIOBe/UcsRCWxDUv8
QEI5JAS50pjgfFn4z0HxisrkNcavUYXxNvxsLwyYdOcxvyiSsEzyQnAFwZA/anpKeMQdxxyYsHd6
990HXAxL3r6K13OZvrJzxMTbJw6kL6G7RIg/h3f3mKpx01cJvt412/P+FDAzJR0WeCbSl/boBfj3
yR0bf+SQu0ddz9MacnsBnbZYs6yOq2ftMPIBFFNIbgLyOXMKEh73mchRC3S7/OIt/mcEgG8gBCOr
C54xgrGdVQu+k47dyrCU7p+7zEOx3h2CfEC4ZiiF6Iyd4jijl67YJvgL6ksL5zu8WlhX3JMC6w9o
Kti/3uUox7Q+ZpqFncop2H59KX/wESdMDOd/YbLY2fuQz6iw8CpBYlTtzgdhGXOngOsTvl0i/cA/
kWp2Bq95q6+egJEYPixUBrHjZ6og3JST6ZF1NhCF0BNw7nWoapObdxk/MqYM5G8xXLa6P/juv8M6
0acg6D17QSBxisPf6JEpYv8qcrv/k6ki42E+cqZGrD3OIrYIjMsOjWdEvBWmCdGnl+Muc06s/0c+
4rtUymJ9aO/OTATfU/mJRhufmnwvLdcbbGFpDo7pOuZD5JTCIBpkXDfcqsu7jr4hITzMdrjlvSf8
rpvP9TsKO3b48c3xe2c6n42Qzhigbt6Q6j6jIvoFS2WGYdvkDZ0b8cjhxeACAACM4w/D2d+A9c1a
T3mojA4JwP+tpcmhx851eBl/ImsktkAXXBH3YsQr9LMGW+9z+mWtnaf5inoIyJEix3lz4Y+t/iX0
nfOVO6mB7gnnvWBgAlROnCRk7SdG8LrL0m0IembLYzxW8mK4uDEXUQmhf2zbsYEWxuS6iO/D1dzD
92l5i27z++IXHN3P/AL1AhgXJsZv8JmLY28NVO1+p5d2j9iOpkqKxZ0tTwtbTNzI/yW2HjQT/ylc
NdmDl7Avbn/gj4zxcKf/bhQa2TV1ZHD5e9t8qQRk/OOLUC++/PEGx1o28Yh/k0iLn87l5fObhOUS
7GtgT4IN6gyj0Orlk05cTcp+2cGfuv/BOhfaE8PmgUEsL2Kpo8xtSUJ+3nzyfvEHhX7x3mjHUUdN
HoZvv8O6Gtq/ADaGfu9yXlwYejfYz3jKOvvdu/z+B6uBKjVMjAatbtHuW2+3LvzfARjyurEzvGM4
z5HWiXXAGrVqgX1HZ/WGEwB3iG6gS9tFp1EeVGhX3pmsSG5bwAmIKKFgrn7sA1E2YrL6DjXodkb3
iiNwFbF5WSOtoXPneSe6TcEmOyfVqS8APMDpiKEKC/myZG61L6efbcUYBEcVx+xZjDlcq6+t7Ok3
MEl1B9xV2Y2HOnYxmXFKrKnt2zK1EWLJZfYkhZ0JI479C9y+3ku+wMF1wUCa/aXG98i7P3oG6mrg
EH5YvmIVmTeaCMVtQ3asXQOZC2Kn6ZOveA/NIVzdlNA/j/tCVrapJYT6GhR+AFHu23S+rCUcaGke
Kk9ppdyJnOes8FtajwBo7pT59V4QSkFeX4nNg0E+NASaqulf1tn7MaCishXPWCdrViPLj8GU7huQ
Ii9k2cbM6sgXuEOvYlS2TmxaHQmrUn8+3SK5vAXqqMJ/d1xqB+oqvpewPnY0SDMXt1kAmBOOIy+t
smtwIaQ9AeZCkyUv9eqDy+p0fU+/RdeHxvaMvzgjbhInKEJ4Fo5Xj8sDnsd9iEkO342vIK27ElLR
ENsFSJtjwMRrrLEvzHCweyfAveDIlL1cqD1ucAc5JZj+fJtII9cFnz2gfhZ94b0P+JiS8VT55wMQ
2xqal5KQKvWqIipLrP9Uy8W2tY1ayejeiFRHpAvxf0belApdili34+q7xp4QKNJ7MrmC4KK6iGTL
wy/hd/kpXCvAClFyE4pfpMgLeu3ngUAqEFnLgYXejNcp79OSC8H1cH33MecYU36rKXXvQ/BE/6T1
C9J0f95VNBDGi+nW9ZxSov4UH8K4YrhPLdK+jvbC7da5K65hDK7nSVFEbWbblA/78jIptam6heqc
I59NL357Aqgxae/OsQkvo3CVpIbWtrlPPjNVFRoz8JitLj+z3PBBEooRMNZtZM2UWdWvn86r/0hO
Q3ufL4FwozW0etKaGMCieI0wZ2NA8giYDFERg2Qd0TXy3xFqzACVY/zsKf7duySnlYxz4S9iBXRK
D9OTaA3s3syd3oDs4LlP7+ST4HLx4pXvPqNdQVtUwRw6/QsG58lv+2DuC/4FzfHsLNWF4XZQVObj
B5wooHAF451WBGcmFt9HIFgU3PCj8dPCOvQR5SE7Ly8ITUo9dDBmu6AHzCyUL0eSj8DNUZ8MHruW
xD2g1gcihbR6WVAoA5XBe5raKcRBRDiijj0747UTfajQ2MJoQALWR/uwYAnjLjvVAyUtA/nFd6zP
26DeaOYmYDCoO3gm0O14KM8QtSJjFjTVETppzqzoPqdxSjor5t3/SRYNZ78K1QzkgKn48J20w+Ns
veJngSJ+hwBUlKN0UdJB4QWaj37+3RnXAGh6SClP3hSGc9jHQtsjCmxco5vgWjBZFDfi66TgnWAq
M+obSeX8YXCUrDc1GtaZlfGmbKi9+lBW7O4psQgzBOMcNCBxRLKDuL+CR69i3cCp5MGnMyDSDBIk
V84hDAMHv7YmrInEJZKdeJWOZzHRvMNnyJMWlu/Ob4CfIEsDC7mtwhttZcTSFy4pcUyWtKyQrpZs
j1EzuKwjgK0Nad5ZtZPkQ+D349ha0pR+lpjOcJAzfGED4QcnL7FcgLYGbLIgOJSQkM5wvSJlnIcH
Y1zYS8w1MB4Sitph7WNwB6d3jOSHIZDzt7zyxtOnpyJCpWYDUWx1D2Z09lpLs8+/h9Di0tcXHwwe
bxgnWOR2AcYHWJ67+RhaOZge+d9ylo0kf5EPj10SrLCzgLrNRABmItzVVlYmRleZ3EfN5BuWYF3A
yXHTo1Ejf44eIbB32juU/ZilCMx4aECwyqtjT1Q4HreIDMUGk/uWbAgNZlxd2lCmEYQLwXFRAgtr
bwtAwH8/krXiv40QCEDRETS/t2wevxsWDx2f5ES1y0ThgaMGN+gWn+/xB0ZnFX7UwNRjnUnoMQDU
p8eviuit+iD65dnNMXOdroFnCDTqJK2zb86r1XFRQpoel6QHEaREbtD+zom4DtbILYF0bjg1uwoW
k9fg/adcwvbEzl17tu4WkR2WPS28ki/gN8DENBmGo4UfbN+PSDO89fjJYzfNqR0fs2fwzv3fAoRT
o0ElbaZ0f0DbKrMPHSpH0RcIu/TIU7jHBHCvndPIDO5XBlgGqNqEAgWgNcG1fFT3X+FjytsDJScO
zP31uHtdyCr4QABiTDlHHKlWDVwfWuK8NOZtucqU1cVuOVTCdWQClgG1Hm6zr41SofbrsBUy6uTA
ozEE4ftfER+n1PjWiGnqREcRcd3TyN6ic6+VAt9eeyqElor6h0yFpZE8ZsixY4gr23Xvlfyy60Lr
05XFr6S1EadL2qIv7MmtMbpFJt3uEjJ2F5bcLfrtSu8YztWgZjivhXaKsDr8E041H7ZX+4mYFour
gUhlZ+PO+OPmEyNpCac9EcR4xkMC65/wvlTbf9LKNQMmNI8RE6UuN3jKJBDBwt39zVHWiAAREwon
7zjQH7ii6dqHY4nyWAR8h6L75nkMaXfw4AdKbt+g7n+46XV6Gn7CX2zvGU/t1U5gM3bvtof3eTP4
DnGagHnKJ8iwOQPobwdT4siBCjurZvCfKSoeWCVMiR9AFxI5GdC2+4zY4OF3AMxve9RGRHOAe4OL
MRyAaIkGkXWIKwqeEl6C+d8Umzt0cGT/ou9H1u7D+OWs+UZgL6RDR/ah2APMJSKGlGkXzgJYwSBf
VNNmIFa0JIQjdEcdbo4g0QtTiCelQMq/5te/oZ7iWpgd57/hsLWyh7fNdWIldmLNziRlciE4TwRk
ogKtDMhZGz0WaNmOwRGzKJKfzRFTMh5ViPZ0bNAl6wgqFcc2jeaxi78SBwGhK1DxGXS+AoY+vRNh
UKIsYICNSaqi+xhbsEsBPnzG7ISGQo0CHmjYiQoNjexGKix2lOusyR4bbvkPMUS1wxfahfg3wdt1
pjAqEIsysRspx7fEhBJposV68ZEjhxrDtIv+LlPLqwinA2drh38XqVFEmPodtrd17o6BITkmiNKV
u3hKVKd2GTK1mBPKwOGDGA5GFSZyjGVoq3vmokGy590DCI8jdicmedoPlQ72CukpPh5yWOmMuOTM
fHf4E7hyWy58fowuoXFOW4GavnbsBBtIsuSv7UnTIgEb00wqUwOyoJQrb05pRhpCqRQRLV4d4gI0
uCyOBz7hL4XRrlq8fcpeer+fc98UE27FB/mD/MVma07V0XX+Wsqlj4HN4BbwDZ3Vf20L+hlGcl/q
B5UxKWJegOpOeByBzMq0BxjNMZIyfsZXr4QVgL8h8QU7O8r7+pDSlzsOxPMHnEzEJTzaMqxJfb0j
Iju6g31M2woCPNIuAV3WY2IethjQchl9PYZvCE8j2y60mKk1GP0zrf50+JklpBtjdE1Z0l4RQCK0
R7f/3sA1HewbT5Tbrj06cdgyN2TqDdhOA4YfxymlnLIn3/kRTamGXaGW8f0AfbcM9B98lKofAqvk
4DTdtQepLpHaygwtGHo1DEuxRL/CkzqvYFCC2VLRYkgIIauBi3n9CghGXHoR4xA3QP8L35/2zd6e
h+X0hNP2/ERQCkxIIfe/R5iO4pEM3oE0FGIWJMHZMUMkzKIUuwAlo018fflC27XQ49pLVpYWHwPi
glt/GJp4f9APnthXzRn45UHbGSpZi33wiag1HxuDVvzYWzRtvdbi9HLfpNjCDIL5gN1D/zwH0Kcu
yftkEDQczkglFjqKIgxwhArPSU6Iaslm0VxQs/DkgFF/fSqgzoEE9yGRztmF9K0LgwFMFMdABwfo
dEM+bXYmRiF6mPehNxSkBxIYAn3tFoMv4kr2WZx6D/RQsKsm67BmM0DsjooVGzO+uFNJHsuhrBFQ
U89fkWNNdYhUbwC95By29toIy2NcgGmNNpRy+LxBgybRBSkK9w1XnPuMoHIggsuAyLKoDLFBjFSY
zmxvPq7K0Xu0PhC3dHYxckXuKPaguCxUPdIS4zzSNzqoEPRZGJ2iHxCLq1oIroNypPQ6my/Ryki4
0Ae1FnkkuX9Gr412H4dBYs2hnOAFKabo5khsDFtQnYXpQQeFpr/s1hTRJdWwgoV2cmKEJBeG3iHc
5qvS0YC23PuUUHb+DDYGoAvJK1oHNRskH1V67tc8fVjjwqWls8QJ2+hhTy0G1XwG+DKH60FrzJ36
kcvJhoay3X8RfrQSo1GSMJG2phw5wWeFEnFEJ9cMaLTO2w/EsKy9MsbswGqF7zobA3kmxxE4Sd0D
ar0ONX5MOTy1PWIfk8e0Ped0ZAxAfU/YHMOzE0dkzXaDJB7t2ZM2OcUglq4Ad6KtueLagZCHBW+Q
nR0pB9copucM/aH2RcT1ElQg0nE2c9K+eibwlGDG8KImwk0FMgK9omOQIvz4ZHVahJS3MNo+w4eF
F8sdkhQICZlmmOKgJyJvBsoyA8e1pF4LW56qqntPKLgiKzC6Ql08eXd4153YDhiskaV5oiqHDj88
Q70ufIzq0EBZGRtcQsVJ4vFtdwp1WWnSJxLAhUrF7CPtRsn7Q7hftZwhKbUe9ALsW6BvKgMtY0w1
wQe+veIT+ME/qPGy5gMb21iaBhx9GEv+cOO3MQsWw3lRL+irDrs+MWsX4nnRJmKtwJrFZBfeDUGr
+F4e5vB3mTnSkpUcQejkxfeNUA6/kzKPMyaQAphvLRFs2AkT45oSALMRhkNj7i4NPZENGEocR3i5
0acjCfO0ccdHtKL2MWbFdBztTgAQnXzmZG73mLbhIoDqT+1hhSz+N9R1LhrJBbNPdrC2y4ANA74n
C533WS0IQsBT4PBj2vVA2yxPlE7UpDnUsip4Yp+X/xfng/IrItqHHPEkn/nXZSwXEsgOk8iImdt1
sbSFL40a8w7tY3zbid+c1dNNr17As4Oyc2DDVmzZvd6QAncXjOHzrjXXWeo5qcFKlwgkdubbhGgj
/Cg+AyPQBJVmyHvxlW7u06Fh4IA4c89zDDnp2YU0ha3ZafqlZSX9FIV5e36ZAt12a5ynflE1vdDj
wws5cMDLHbn1sFShm8T4MRb7cqHMY7bhQ7IDA2MZM+BiA0BNLe4VmHHFCimtxhyczJ7LZz7SR0IM
ISh7UMdPNDRjkslGRwR0yNsQWSES69HdjwsuK7hOUWQQT2gE9YR2KKu9rAPx9cZA69yn/hFfdLca
l2nN6iSFij33qpOubFJkXYKWfwxv/2NGYFY1zrbNbydPl3CAlRJxPr0iDfrwlgE251a9216He3VC
rFS/PSAMoD1ja/H1sM3bZy/16V18gykhoxzVx3tZgXVv9W9diQl4+DUrsu1SSdSBGMZzPiY5e/g6
sFl5xD2nkERhUq8DY2gx9//h11Qn1O7+edgAcOZYz6twhgE5uxzvxCJsT1sM5bv6QGdWDTzeKL5J
v+ynUCREHZEqi/sIDBWonvPbs1lnUZs99OW0KaTTF001HP+jr/4VP44pT4UdzIwEbG9Ro08KLEIR
J4avAYTzQ3jpF/M1xguI6aKKWU6DzJsSxe+MT/1X0pHuzQIVBuJL4HRBF5xyaoKC9J9enl7AQ71y
1wyrKz1fdbBCm1KZx3j4y9ZRe8DXeYd3vjOnZoV5Qnr88Ek7g1N5eg56r0iXC7z3zIwerB1bltva
G347kwQ7c8wVxjAuvv8z9qrCVVkOu/aYnLrLLI/b4/W4DQhKJFZ2gavfPwNk8ikbwxNiSVT1OGKz
SU+Kcq4xAma0WXq8Gp8QlI3fQB9fe/aQVpAo+EVrmmuu9XDBz9DaQ79RmU2z8xA8FRkz1Tv+UfpB
+SVBi0eiCOAzIy3otTNhbsAGDt6778BemVmpOvyd/5mg00HFh/HB8tu1UM/COXod9N0x1AEtaFgN
8Fj3BXcKlotdBF/da7cAdclv6T6+sxPRyxxc1SPR5fZ90859s/4wPvF/aqARN5BDWUFqfw6N+q91
Gb4h63Hq6fG703uoPnXYS4LbTqDfPFrEUyRIcL6p6psHEJ+utV5K1sEzfENLVANyB/I6tmFUMT8H
V6qdd+5aTyBr98t4tnZ+Mt+cVOP3IygYmqX2to4ZZgBYlS5wChbHbJw9K0O7xwAOefTuNPhubg/y
du1g8siYmtInd2nXgg+Ebzbp3jV57+stT/FQhAakKnqs27Tq6s6AiAUwd+Z1l/F1+uoq/TzVvWdQ
+Xp8+0fTfTUnki1BAP5FRODNKzSNN0IIIb0QSBo8wttff7+jjbuzOzMrIWhzuk5VVmZWfdm4gOa0
dcvv1/dEtX3HMDr0N+CQXUxg3me/TT0Vp6qTb7y+G4aeo0RWfz1vosJb4i07DFYERSm1mVZEd5Wl
tspOhvVbLoE6T5XcILS2123dU9MTPJDvMnTE+tNKsV7q/qaEBLMp8iRXetyLXkZl/fr7upFt0UBW
k6P0TNJWbK5R1s+vIgY9sbGz168SVvj1/ejPouIzWna2/65uDTjtiUUOc5B+hMFUvxrykyhpBodm
+KOXO1nEHupTbP6eRuyV8/APLQkfjY62/IO1WuPGuURK1igZRdF99FIDbm82gwfg7d70CLcf45yw
Y7V0sf9jhKbKvIaz28j35o3FbHsrG6GrDEZfXzwgNDL1L+2TVLdglkqmuxYsRIxirgLBuKgqb47f
NOELOgWtAbpY/RZIREZY5zQwqrt75bGupd5TSAHn8ulvLSUXzcwkul1MEiR+jY7ryuleWd3i9K26
x0WRFb5YdM9bf/NqzSWwV/exFsvp3liaP0lodW8k/x0ZAxrKsWzunkrPxv1omJXVySLiCMnqHW/d
9N08otYJyLY7xP7nSOp/N3e5nCgCncoJd4mrBVM7lc1rfmkwXXl5r87N8/x3vtVK78d0Zff8yE0a
y9/R8VLePlDtykurGwOY3V1//YgmRE96rXnS60oSujCvbH7jx2cmuv7s9hUflZsg5VYXGHhUZjbX
ebwTk+eV86J1YKSU+PLdE8uqY3eyrKTSFa9PnKtHKJVhg9PMuZHbvh0xIYwNIcMioBmaibzC9r42
EdMOthbKz2Q1c4r2P3Ojw8JQjgSfMm4J+hI4rleGVrtjv8gXg6tiMr4EggiF3E4vpC9ykNRtLZCa
+YfFUcbRdh8jSDXSg7FNy+rqUl0Wyg5V63JjetqyutaP+9lt6+YoPs8GcLV2xcjX9j8Pbu9ai6AO
reO1dVI/i7Vgqf4eCjQs/UYrDQFwt+grDf44YoLmKpl0/bzobeBo+bbHamdY5qNx69sKSp8ayHOM
7Us5Pd5TJMxyj/IaWTPbzmzsZ/XJonpN1/Z60KBVnbtSLceuC8dvWXlgBbODlrxlq8FpRW1kdpo7
V072AMPpRkLg2Uqmt29PkzPZk5wqBQTyXSWZxQjJDKx4Td+eOLgvGS4R3b9SrAm/whjRl7sEwVxN
s2PJAO9G52mxiATNfaoiNWDdcSsfyc6xXUCBUtlN59bR5P+3ozaDkHT+XSuF2n56Gs5/bC920GIP
XJippVbNSb3Q2QclFeVI8jX1mZ8jaoQneZBthJ2ZBPjLrpX8KHRLvJQaeQTAHVs55ep08XX41m9/
CuqdXBepp2a72LTSfeBlqvu0rIfLmrnZnzIrpX6yl3cw4FcUN9aGxfojXc7qM+uI9rVCH0tYDgb6
1fyS6q6/715Nrusnaos6VG582lZW9U1XxwfKvmlqO130KpMNJ+NfANBNrTpDYy3oupTXUo7v1dH0
pM1X8tXAnlNcDGFQHEOCa+wa7xPv9JoxTqW+1NxfilWlFxzaauLfsmAG7dHgpkO0GN0wdS5kivr6
2iGsfaLLAHTLzUt29JXPhkBkA5Eu2RrDdsVlKMbJP/ey6hCE9tqeK+7PsbfqLV8On3f72z9D/3Lv
pX00WVeXTZKxSIy4yAqIefqQ8fba32d5GMdEgvdTfDt52KoQpWyFFwevgMJ4gqY1wz5FNzEl1FbZ
8RychwdTZkxUb00oGxlqqAP12cxwxWPqLF8lwvkC1hmTNQrwdHXZojm5jfSB8zODc+KkIZ/F8n4S
F2CCuPeBMMhRoLw4NZZm1lOtzivZBKCgwh0j28rdkSlav25eJlqOL6+Tr5z1ea8W1lGyWM7tKiZ5
Fr+4jeIprpDc1q+rJqLa6f2ALhUcWXMfz1wlsf9kJGdT+bVTNB4bE2B7gZukGwupHWVHE/wTQrNv
JJDKs/l7DNnk3tM32ldPsWnElWxU6hzacrBUM/v6RC6zo6lXj21z22uHt9un9vs50p2MjrP9yPO6
6S663mTDTulZMwq2kRhgxNkqcl9JBDv1UgAKigkwF5Jb6RWCVWPYmS9UtKyu8qlSZ601je6IyBkr
jHS3J8vG8hYlCrXLpAoPNJi09P0U8rq7KT6dxm0o2ox3dBBKjFqCiP7UOw40Fp5cidqGqsRpbUjs
1FA+pqLEsalpMCsGKXjs6FZE1uvaoXbu7T+Ec/+WrjXd/kK6zDwjN56wo8E/wW9vYjyswoS6UQqB
/cTN7EUv+wIdOJb1x67ZADsuNvFchvCo4jgWZW2VOV2s1uO8elFJPzrL9/wxzHlYZaPVLk4/+F0f
53zH9HxO5K3IjUOeZY8AjJ7EHbSLYnnzpuxe/Dugu3z9dtzvKJ+IdkUQMWOwQpQREHHXH1VDUCf7
iuY7dqEyl/hcoraqepPNGjW0u91HhD9pomepFs5RopIxJMrdScfzg04uLcthV196fMJi1tEOLEhD
F2+VK7sfDatJ60Y4R+FwrDw/IMsFWnRFzPvzdcW0OvN9mqln6b4gwCejCbLx73fmh67ANE3EsS2r
b2wFpJBitAKKQwGvRhXHJ3YbKGKUStfKvlTPPo1tMpevmisMttv6CvE/beB82UQqVL1pEldkNZhv
Gvpz4R7do7tqjwibfFqXj1sex6vpU15nzNqmv26hqWXfmCOwelx2lrfBcXjcvK0HYV6wAKqFLzvd
xt7KJyWvg9M9OqQaG2a61/JRSXmtZWgLsH4WNTusg3uaB3mKHtmPOarPiVTM1mgKYLTatNe/Ee7b
boC4sz/XCzRPyo1TTA6ILXKZUgPaX1OnxurHVm5G/HqB0lC9p/o7CG77wAYky0DB85H00JFF7pj0
zxQNPnEohix+HJNBDQR5A2emrwzUhX3GW8S+XXfzo1XZzmFvq4/rWX0DncImAXGKSU8J6j7YgO1Q
xfMzPxvqTCd96mZAUqVxePFk9mwbYezJifhqahBzzDJjgvWCec/IPpufQzeJvBY+12Os6CuHWpWB
UbT3zkaCmVt6hmLLvLeus0u5HYRxxvTT0/BnHm8G4zgAGndXd5g0Rizp7beDXfeEJbNBgATMDhih
NQ2id7ypGOEda8wLBZDJ38EEFubOYadgk5nxuU113MREGrgyvlNsZji0BFwx42fDoYYL5bvhXeaD
02g5EKLVeyj9ZpXmgh42fCJkI36QHBi5VQazONBwEni84UMdcPAoWA/gDuEvqTg981U3I1mdt7LB
cNVAjd30ZnxEN5vA16hsB+tBJr6MLqOMuxeOL/zYcpAb76a5cbga3DDgeO6jE9wPj0NOKt2i4j52
TH9fFESMIGf1oUDtHrrhs9urn1V/Zwp3iKO13XQT7mc4sG1328Ur4BLGgaNNTT3NN/MMfvTrZztk
3wQ82AlnZ+Hk6aVdAJx8PxLGpFolFRx7/JEJPQDbHutFN5wdRN+tzM4uv9Uz4YVHLXgAhT/CVbdc
h3fNkfAh2+7aL1izr4ReA0eLH//17yiXkHGvRkmGzGtEEPem/15xhz2dvV14x/Tf54efDQsNt7J5
mu6cUpC1g+yJJAyIDNNJziZaBnMqFwqnoQnRaR6mWJ6VzxP2aVjKfgXbWI60MPnUeN3FqArOb0aZ
t++ctu60R/KAcCUgQtLbsAIMTREPfAbsyDcWfffft59RUJO7UHxgtj71qGEW7d2Oabho4XBzC79x
fNPjSs4YukSZ8XxAqBBOOfykfarL+C60B3yF6il2DlZWF5evEBwEXGkaQ+9mCGPY2P6ennn9iN74
34m4zU513wAG7xkOzAeI6JQwfmzoRYFcMalR7jcQxUX+fhY4H0bZ+UAXyzTpIcZsk9e5V58bm/6k
dmyUPLfhOvlzFHyFkxVH//dflgsRu71Gwfc6uGZ27Ns0vBAnDUPwvw/2Y3yGw9nkGBSJAzICtl1h
HMxlFG7SfzfKaS4HnozFx6RWcgq/DTfN4c8CyP3fXQx0QaWQufLFWnjYwz1AzFY3NMIT5z5OecA1
w+Xz6QVv8qcLC65Injj2PrykDyOGPi5MoudjY5Zl2imagAHFwE5zoEmoOsFZdGxPXgr+9nckLmjJ
G4Yz/e9tdUSG6MijPaesI1XEg5UH5+EnAvH/H45wa5N6Uevp3Fr4DFcRXVCO96BQSenmwBU9AxTx
LtwzDp8abrfY0va99rnxGQ6cTrpqjnBY1+E7l2rxJVv7G74xzDaXgxByPz+LNaZPcq17O8EI2UVx
UvPupBPs/lgjapIYp1ZFo3Y4nJsRNstMlD89BIg6VmQhzI0YBftaTgnNfCcXkPONsROhlYS45Kw0
DEc6qHT9IdLna6VALwq+OVQhsNkwSChEBLHY8sL37VxjBPwg1A9DcbSF0JlDOMcZ737e9TACJ3rd
+vq8jUJPI2v6opXLJctKERzvbLXzvpDU3fr0G76DZpBjCR/hcB0+xS4OVwIjojUOK+HmCeCE/TRv
yJ4zr9N5uIemb36GjkhG8+rLTQgzj8bcOPzO4C7xGj7G3Qmy4w5/6NjaAbhp0ZkW6cPYWY9yjdHY
GbDTLg9duf+O8oJa/unHhgaC38tD/fmyCx8e7avLsLWQPi1M6/m/exq+8dtA9i6U4y+yjtg/6Ohl
9g7BkJgDBF/q0ciZhRUWVsUDG1l+F2YiPRyaAw5+6UFTVo7L93K59v5b5tEQPvVU9dvnl7qr1QAT
lv/imrNjQF+kHh3zA2coHt645Ormm2NzjHwOJkJ4ln059P06rY6XGH3p7o89JK4wo6CWpyaQTcKx
ZGudVriZZnA58HBT941xZtwJT3E4CK/+u6phGJMPjIKv8+jv40ltGj6w6Pn974J8xjG3hUGt/dF+
rw0aX3mPQNaPrfqfvcHc6dXK10rt72SCp0W+okvpBW4u+l9YEv7ZCfchEuaY/TCh8ffFT1hYHkkX
ILzScyOmxx1yIiGjc5oxuwrfT+obqKHX1Yw9KWWG+00pp5xrfe5G93HhGxEbiUsLDmGAXde5ZsB2
kgLhOi6+fGoLpWGIPHXyL4dcTNW0nZ7VOFcVpbbleoCGG360t55uR+mm4G7i7njZWpuEANnHGrD9
4I4JUOOD13m4WLO9ZF86c8k5WNVA9NtMZGizuyOx2HO92Mf7HzJ4WJ6IqBijD9QEuu7KaLoexhlO
cLRDsnw5irDj/EuCT5A2p5udNuuajfr4YdqvHdKD4MT4cN9Nr74hEbL/GQWXPRb9/UcXMBz0D99i
sfm0zEe1w3uZb3UVPi5R/8uNoc8+ynLKo7+zKHJhfwrbV8LL5gN9ytevRG/fWEFA2hycmkc3I/Gd
+Q79s9ApWrUx48g1NNVfT8h51zDvlBr6xaYgY8C2eNt7M5oJs34+M2qprTzo2uPRUU7ODqPdNEpw
CwikEFeQuLH5NMRyyJAx5KSWymrosmT54ku4iFTCp4YGKB6anA10ZW3dX/LR5Gdeg0k8Knn2A9PM
ID98IvbvxnOMHl2F+wA3LNYH+WLd01vMMgBT+ZT2/O2DVrezmt0HRf/XS1u40LAyVLeS0uGeVPPf
oSRGvU/FwbuwA+500wk/N+wm1tVCqrJr/koYZC3T0nto+QBUtzpAq1cFQwRiwVBU5bYzAzgSJ6d3
uBJEXmGSusWPOcox/mW+UrSnZmQkMMf0G0GLZhrBJmToX5qA7VhJTydKlWUoTApkBNfa5ifxaME7
G8QHvz9kNnjo4Dy9d1H1WZXFPp8xlx4p2jNWLm1TDQJe+VbS7WdTNSP4GUk+Fz8qGLVLdiRnkZfT
TM/u6WgVvpwKuoMjSu9YNRzeke/miCfvinDewptZK77kNYoFMns1mjxoO/0demiUxvrzuOFNHwtv
MJUCEBroxhRQBcCZoq6+6z61yKnJHQ2C6uRFjs5fZoA1n4ppd4OI4jGiYLjxeiCQ2fRvI25L09KY
nAJdgooqOftFyKCpYLHRna9hHeUVv64A4uxOceY7GGbCYlJjtq0ykGd1m6ja61Z8qEgN5R8X7ry4
sj5BAlb6ltFIth4ja/7kCToh3aaxd4NtS+k7P9t2E99nw0uAU/xCdYUwecITsxwAj0rf8pD/Pn8T
OwfJGDJGJkhc+JWMSTJWQ9wjR704vhwbN8bSGFbJztVALTUrtZSG/EyGkS8n8y2/39b1Ip5PscIQ
Fxp3f338dWd2o0xONVK54aBunt0rUsoQJJFO1SRKyfMg/awn0u3tlCr6+GcPc9S1QNoxF2JKYn1J
mWcePR9x4sjxvCoe7B0u2qaCaZav+faymyrWchhc1Oxtul0Ih39z+tUahVr8xYZH/ZllZebK+eGj
hC1mCPsI38rBqZOdp81pXKCdGp9BmeNNo8R8ga0Cmsos8SqExHv79QGV4hxfx4Zj5XCyJpiBiw4e
AeloCBzJWXC/+AlOt2FIC1O6KVl6hkQVIV+uU2gtB9c42LcpWMLsZ/a95nzS2z/s+mbB1pXhQ34B
LW01FKQg8/Wq3CuKUnS2+xdC9ZKvrWdBnXqu5DEFn9/oc1kiVC5/DSE95DJsdjh5BqH5qSqY+UgU
iNUwMSZOa04+PQS/Q8ZMT8Y8hVfkGZHWWe+KQJ8KROgZb5WD+/Z6BK9ah0nrQUf+C0rEiU4ieFEZ
Y72LkcboYBq0R5j2tdPswI9rX6wneSjL3xnwXePZsfxqwBS7FPxoxKvZIaYqCyrpcI6l9qWO7xV/
feVAX7QrDIJR9RSSq+EoWFVKTwkjAj+xnmfqSjZSR5yKITiIUdcYV9IoWt6Jo3To/e2mxZdDdZZk
BHlp4256/T325BG+7BuyalGYcAg7AfJVCf5umxjmEf0Lldqyzu6OvufZenS3zSLMvh/sxwrVdY7m
p1AJJNpD9C+4MXI4a6+bwRxtwVKcdTiR2O4NgyhSK1GxoU9p9mu4R75CNbCsfD81I85NmH49B6/M
VY9wqehW+40oImnOWOqUvz0+cbZ3f1QmWhBahHk/fK4nG8taunGsF41M92Z/LoYvh07yEi1I5Eie
vi8qWaS1sd7Us5wHYXKJ6x+652FCOSwmnpORjhME6zFNLKLEePOjijwOwVgmKdBkwXaOP6V0GIq+
PPRPU9jPsgoVEh8vo8J4rrZ8alWFKCo0TPbd5ClWHlPIC6LqS0uGK/mqn/hOjZMzy46DYZC2028x
RAAbn0/1ye9MzWqtrzhgY7wIOkM9qu+zvnCieqRQOYySNOeF+mZey7v90H/rPlMRRo7HSAz87+vp
9JB9z/wpksZFzECDchnp6u//8dxgxWKGR3a9jQQKHCuvTB5j+qAgGGLTwKRJrXSM/B6edbPtjnU7
+Ry1GNvm751LCZBj5fgIr0SqLHjBoywYgEw9I3BBIKlnEhH0mJ5d1s3Ds2H+uhcsdYjRcdZx7lyT
TPkLp6lkqrlhk5H5uQNV8Ua9esJONFstpdomPJ0SDGIGy3XzIRcwYPtzLhBw9skzqgkChBDQoiP5
OlduK5zh+1pnJHr+LL82pJuqHui+4IB1dPhC5E93zYP7WXWWeguG2YTBCLXzgH1I+RDA+i3zz+q+
ee9kv0C1KaQmvjoOilstXxlOFx45HbIp7mZ/AZE3dLLRogy+s9JcDXUeiIfLzbztVNOVuTqzbs4L
6er150K/iHpa3Q32P0RmV44Qp7pqxbbXuB2lgvF6oMLnfVfEIZnUWsXB0WCegAYEt3MvoDDkFVW1
i1zRWNDE+J5l4qWMFPta/MzKS5Xd6sWvkMHmyjMG3ioXiW8b9boccrZET/0njYMHYCeBckfyztFP
qU/n8WCObuBNZphrHAFxo1+trsr6FSqd6x8UrBSSfmRXHa9i9pUKMnIzpKM8TQvzAtSDS+fytqQB
JakWzFmUqCmEY4W7mkxdF6zav7TfeQDyoUm8QiRiyrwT75CGJOb+epMZ+R4Bu3h6IMI+jTb9UFei
ePHVx3SSgy5xcVial31Lbdt/st/I1O0cqINXxRO6evk1X3/4Y9FQ3qYrGRnmvZ7+CGBfcloA8EHH
ovzLjQsJQU30bGerZL+vSf9P91ZNE1DpE0RZOeC8rs2A37Ru/sbnHrfoIZhR4WniqG5iFzMLrxdR
/lL9xNrHbvLeZP8cZYoDxDHV2Ca47qv3ix3TKL/Mx+ksqgjXCPHF5naaUhPqfjHGAG6C3OKbad6c
X6SjjjGY/z7V7ofR6gfWW79Hme/ca7b2gyPEPPuspjqCHTxotoYAXlyqYXrL+jXMaoPDoIUumxsq
K0JEhjsGw11ZUySb8+l6lv5cJJSfBVWrqYipO6YgHdcQdMQqvNzMPcrbROeyYJ48M77RPQl7XBKM
UCiHYnrbvaGpFpuE8lw0x7nveZcGiEY0rWXR2412I7nUsrudpRjVF1jPzQeyuFLv5TSctOyDBal5
ENQT/0TcpCvGC1jCYb4K79saGv/PPZaKZbj3Z6xZzuMztDIQ3iU4JJy6u+bWTV//BmGlZEimtx3c
/m16ltcqTmudf216mfqVIh9W+jsUW3nXSA64y+6mO+qrO0kK93x9sqkSRbj2TS8RxEgjXy1Ori64
cFIm9XIhkjPpAOE+4gmq6qi2/zLiDEembfUcMgxaiZSOf/nJqItS6PovqNjqv50faUkvZ35dgCQC
AS3wiicM8HS7ZHeSQ3j50gbxtYpx0YhmMcgEzHmXUkvfKR3MI6g3t7PtMT7MkoZFXuphiACvrqZ4
umqEihbbNNX6lN/cqFFammP5FyTaVbaqnvPvzVw/HblFOYVdc+ajecbzcsCptlfZJBj3CaLN3M9h
X0V0vLXCdMDnKrp9TboLLFtDFM1apUHQkZoz5uLFxImOfngyyOGFf44I/suzbcQY8/ctzJWw2rBo
O0s8dML/WslEuTAHM8ySO5WfZ7zA5UYyBJ7uL1mQX1ma8OmIDwQmtk08fg+w6MrFuPKy7hG5tEds
t8uTZhjMRgkkc5nHRuHkO7/G/G0aBQVssvnz+7Y/lCeD7ddjwNSWWMFbERzNEDKEzWhk8+hm1Ej1
NKcY2w60zZQ3KTqaf/tkq68iU1n/XI3hKKPQDk639rVc5Q355j3hpE7GdaXMy1rG0wQ79T9vFVKK
RXf6ck+Ze0/AhMV9V3n08KpFD3E6Q5woX7bvB4doNch0Webq8wRiggwDLfgyOsHUgp/L5DMP0yUs
qKT7C3U/oFvY3BBV3JA4J50wrzywx9f1bahRa6KRASVI3cHNOdFLfWuTkEJK1ulmp+G5K86MkcvE
iqC0buufOzVuwm/9Er3/I/TqKB/ZxXpWWUHPX5gg9G/aFEUuDfDBhjJhOWL5il0PVo8yDjJBubk3
/oJjpakXip988zONd4liKersh9ATkMVXTzDQOhAvegy58WQFfhRPt0HZEcELmqVglraeTl5+GxKn
0KIA+c4CppvSDzLKkeyF3E89bH4mezZbmP1szuK9m47DZsxoHq81AKr81aO3RZj3OPKsMGgpT5Px
qlugLMN/zrL7F90qIZlmMt3+/Qlp+TVUMue2oZT1nQqxyQLGFgUvDZxjhk06Fo67seQkSkZZGK+n
wbJaStoKQoxsU3OoCjtItX7jwyBXX1qb58ahEgerB1cgIiLWuDr+JEsMG7BBo1vn9LLvX7pghvew
0hY99t4u0MoulolPL6c3NLPgmnv3NovX+RuGGnFMCJB2Z2jhZ5j3YTnvx7eXo0wVsoB30Lt+Xeny
oTbWBx4UKbA8Zv9v03mQElOyNouKoDAylOESEWR0owl3wzPl2aGx4gsRnJtyaPPiw3pmwYba0ymi
99nmwWFHsIA9nC4paRV6hsry3Xhf+cnWMOUVb9sIBUA7DOBcKVZec+YFmNVGFFQkq7hGPyMNFu9I
mmszzzG3DyM7bjMYLoCy2FTiz7utZrLcSqvNoIXzOrMMqw1ewJxW3W3d3RvbAYzh2fCs7mOeAq1G
MBvTaKGZg2yC7ys90JSd+tm6KVEWMUsp63het+aGWzYcyG9bXskSAanMFwx09BL2tfTgPN63tVkF
q5BZWLExWwjQEdZrLfD3PRjlL4BO/CL+VX7gZPqLOZ4tNliglpmYgnY7TLC4tBgCea7PbfCjAKeD
jqSsJ1ydfAqzZQMf+vMgx2pR3s7Cp+mjMWu7uC3Bxgc/5fRv1zzTXuASwzTaBWpt/A+sTCK5VdWQ
noZZXs3cB8rIcD4uxqwoXkm/u9v3hLh0qOZZI9We44ISPWflA/nAhY8yN0NePg4hAIMhYz0NQEXt
C8gh4CQ9tetf3oW3xYc8GOOdvryT9GkVr6C1WoKtW3UCdA5jCg2RiYCTlkMo3SGNrLU4yR2nqaqn
0GOsI43jRo9kX7dkzy8Pr7z3lfCe2kVnAVkPNfN9vFXGcO4yxEgOGhbrrykSWUKAZJMreWjoaZYO
UnZvRRkJCAJP21yc5OwBuwmlSfdn0QzZ7V4XbSUf1mUW/aKrhCkVz7s5cM8sXRdgd56LqfVnajIW
RaLBWbSZ+SfFf12atxRs8R4zcchVB4mxxH8JA5AXL9ve9vX4UsTjk5+gGmVfUt+pDQFllMsKUEIF
Xc9s3764DKcEYFMKOHawfEEyY9Tb+aUN0QITnUbrZzVVqjkF5IEEIQf/IaY+oJawDIJ22XyRR/CT
uIRROLPfaqtYc0ScQFwGTX99sEktDb7BtwlyED/F33BSnn/MP3bRLKDT2UKoU4WmTeiwBz3QVd8M
mhDbKMzlwJlncZ/ReRmv7PItO/I0NVaUlqyYdZd1m6REI39kOzBDBkkgPUvbjGchN300l9O79hes
pKI+ygTxRgS95c2zsqaYInWfttT9920ubSx/ZBUe5KpfCNNaGZKSBvBZNJHfLao/dhKb+enl6kG+
vCFrwtfSzZsIQl/YDPmDEPEdste8mdthvBNHg37wpQ+j0TkuV19TjTCP9E7sw56t4bIU5J4FoBCs
XuBMfBfsGJvKWxpIZ6waLTISYo3BhNljM38Nvhq2S3sjCJF5iiVT/izImOe2V6Sz4FGXUWpXB7h9
2Wi4Cz19SEis1LPEkaTEKLhl2Ap/hzgK9WQ1P1UY4csxBORjHzASczFwo+/lHjYPNyGOKUlxS3bX
4QhUpZ4CoznO2RvfSrNIggiY7rimIQgG6E+aaGu676XXfSNcqjv/lEQFhYk9bGXd+Cae4PmSrKqb
K/2Bx+Pqh25T50Turl7J1yY1E4Psp7eyIV5ZmA83l7BhzweWChUSOca6CmNDc9N2flbEY5l9u/S+
6oFFnSGGVdV8dlYDmhK6CmAP7oQ9aE7lEm8rQ/3kezRECV9X/klcKqVvvJQhUpIuPSMo4KQVU5tN
K/uVB3XumQCfFcMVWU/3l1qiPCRw5JGxDL6aFu57r4QhzavkEpwGE53E9wlhLyQNnvwJ/utX4dVC
95CdRgDyamEwVKBuDQNmKl9djNj1rwfX3r1lT2zYmQdf0BoVa1ikt1qoovU6Q9z+d6xmmgNVm8kk
K30IK945FbrLzx2qdHwa4DjEWvTlAod4W8y2e2J5HS6Cth+Lm384hRo0p89Pe1pl3kzVgaK9Z6tf
CuxK39WELq9fzl+p8r9U7d/dzhU44njc7/t6vhFEmLaRLhCHwyaNEpOUSzPXGAcLDdN4Q1oT7omg
JbY1wt7+E6TN4VpogkEgFx9hNsS22zNFcGuq1ddjtjDu41eWWfrKmyZysHnZRrv74anyL8+LsZ/4
stF1BlKO1uPt3rBk3479TFt7bSUg47jww8M1myPqTwY32ZMbY1xiNuY7s4+ePdtj4HXEKbqvEJ2U
hZUTvs6u1kMKCqmSXr1HBo3ShEWni1gTjNm0jr/18thJL2ohbTtiNfBdSL1eYC5i7Yxzc/lnHWgb
rnDYCUq9n9fL8GgDYYQB61Ftyr4Gmb+PJwkWhYKc0YxdXOTavo8PECuGbpUf1MkyMgRmiTLhx8I+
R/VktKq/jUS6bbkuFy6/JLUwrjBRHk5/82iQUBFE9BW8R+CMPBvPukTd6WbeN7+eI/7/fhEet569
v7IrFJRQ+2100WmTm6i10mEeSpDrvyFRt3PcstkEqz9KrwZYqc02/YdWSFK2v8SiwiVwiDZF9WM8
6WjsqAilVOYx45n0bNvqn2X/5YIZY2o2WNQ7fxSah0nwjR7Ols6We9F3ErFMOVz5J9d7+ZM5q7a9
RWimLjf1wiLy+1IXSRwUOopWkqEq196ymmkFM7dFjIA7tGfsA/aZUXpZKDjnmEvi6upWTnxhp43v
Hxo+4GKrSX9j76o3izgmGAljlI9wfcwkzw9Srzo+5iWHCpjodC+yP8K9i4/v8yaxGMpNRq0CN7GK
pBeGO1dXP5to0gzeUAm/JjqBhFz4Egzsov0sQSJHAyghrSe+Li8FHJPdojJ/X5wjrWBJkmGyhIGd
cNVo8xLSqbj0ehzymGXI0fptKPezVfvDWWYGbwQbOkmwN0p/TtQZXEbmd31CNHPfxc5SzptGJ2pO
nvSKRNW8Y8KQLV6b8JEm5FFVBPd07zPFRtiPFbyQfW+ksn/M5lOmklznM5P6lQVh5TA8TcobMyX3
5sRm4PbE/2bptFZVdgTRbmh+3xKbPRBkuXzG20YJ81zjUkYs1xJJ0hHCx7E9lw48ggXNw8RBZQ5e
CVrvljpZnnpRNu5GF6/WLh7jFMbMtVxgMbO6cUKGRY3zzVv3NMOAGuxjIjz8FRo0D27YDBYGiW6C
dCZaN3fNQydL17582bwfFIK3YsQeC9CtMWKQ370k/bgwGjg0tI/UVPYql4f+Dv7kGmpNx/nvZXT+
Di0e/0VS/WyN/rpdaoRCtsTy5dLasYu1Icy7x13554LcyyNleKm8phRthdf11BwI772MC6GHXXwT
K46qwOBdnUQhqyZbLlZHQbNq54aX1rq3D0oulvPm2jImjy7jjDfK6K7kzF3wczIkU6maNxQ6F5VD
VHVdS/e/oDm9UguvCLxg3zc8bmnaC+h2PVOJdHNaNSx2mkSGjQfbxOG8ffx6foX0yNzRIuc5Oigh
sBiymOoZ1WVBiMmTYAmdVV/3VqqegBsuuw4btcoG5t5ZomqEyuFNZl3+02POu6XXTW3dN5WVGDbz
bSNmesC7fN4/VhadMCoyW2O4m4kSmALwefqkYOJU+MZqxFTFcqjdXgBqjXzrOjrbyVG2fiAqXF+L
yhbo/nc6hvHWZbiFntzbNdD0HyF61Qrfi5DGBSIhKkIexBlYvwDC9detnpQGfyZ1Rfn5MHFuY0Rc
x7bnA1CskfoWf4k+ymq+Wnpw/Q53xOh5FSamLKjG9iQbkHP1xCRtD97CkJ4gUiBjsIQyDEg4a0zz
L4XvEXv5iksTnk+L1vMVLFDMVGPvopbZEdxP76v2aXSbZlqTaYLNxUL4SU2MxJxH08wL1yb5IeQc
DuaxfcQ8gj71MDZtjYnVvKbHyfHnzGDyaLqMdd+kaeVXoj83qYoeWrP6sJhw/HJ5VjI1y7e0RhPj
K/wLIh5d3LWA8GqBeBi8ILQ68CekYOl1XV0gLSwZRpguPw9DibPWAf89IE9m7KTSL4X2He5KTbHQ
MzYw+HdU7F2INCjLmMmkIWC3VoklR7qcHENWqrmw6U/K12ZB4kQMnjaw1QYX9spE/TTbAnShP8pt
MqgRu6To6lzwuMH1eagHAm19bxd72mqW1eMwVMD691ve1ECWQC72OFCumqNbAVOCxVUsaJBbxVsD
1xL7FLfeXFSZ1KQ3bx26dM6bvoImjd/B14aUcvA7XE/lBSSSHN9Vj71NMx8vJ+VkexkvmqV/fm+j
8pNFcNaURIUJa+yk31jcOcFIeyo3/uV2GBUkCsVZSMfso6h11rCRyLJxlacH/mJsX7E+175THYRR
trvYGr92l727qpOTzOzylyJsOzgUBqe85l94ox8iLhDTZT3z7hkcZdd4GgT1rk9oH3PB+/22i25b
iTrYPkoMHzWigvOk/tCD7WZ/m4Z1FNrLe6+YbB6lB6+s6GwD9wGpw+8qmksqAR3cktEL7FnblmJ2
eec4PolTh4YxGbfF8Jhg3VWonq+UB9X7qr951Hbvi+bGFMdEnxXSYA3OFJ+ZvjD3qz0FVKNwNwD7
ln5Awzl878d4HLHBC8KldAZO4uhjTIvHLPniEXNDoCtMtFxVkYB7SeDYTfqojMLuo8wuVe5l11rH
z5IkJ/Etp29ORkodOXZwaCvAh0jzTSqGJAbwOOAz5Iq1+/cxHmUHSjodttA0oCN/302izMe9vx8v
p6JJqqevZkaK5su8fBNbedgXMdNUfJwElrqP1RO7tGKcGG5be6LzwAtkJ7Ik1uruwusvuygzLGx7
G3mus199zl8zK+ad3LWC3n9uTTNj2I7O34t5/WV9HdHElH4Y4NsMald2/p1Nc6lilEjhJUo3R4lX
GpSx550LygTKn/20QM/n6JwIYxESH2YsNI1dmdBkWzsiUPpT6Kvj1TcS9efH5M3dd5wN4e+zYJzw
48WVtEmXVJdJ5QxBFkYm/lYL+wBeRBRwCK0Eg5aPUXFfOc1k9ble6pUxiZU6Y8nBgjtdxqZIHKv7
fWdy/WRPuMzW7vTO+gY01HueLxZe5aJDdaknPJaaUbp7Y5d9ua/+fp8NDeiv37fGv0m+7tRBLvCh
fjn77VGIF4CP7xRd7HuYBGy6Zfv8UTobc2mBPsnev9aM1GDX767tEqCKLviR/8xhg32sOLaaxQ1n
o8s317kY8yBI/Bzecx+sMLSiYXD3Juuz87x+znZXt8Ye22oZHx+1NN9u5lOw08o9yXqttu1Pvqhr
BrCJ8qP1W932uYSdNZvwOXBaGZzvYl6svVKhsqjnewat6qYsp0gQw8v7htKUv1086cmCFnUmMshY
eHGjTcUmoPylGc417UabbrqV5wBnj5GOSTus8YsW+SvDCvZANbebFSUHydO2etU2EOIHloeNbTla
m9FruFyxYr/OM/1bNK+dCbp27XxiAqervZ7KK4svmUYAxma7/kNqH6aBvBn2Z/+ILY08V4VaWnKo
gmkF643fl4cu5aodDI2/b+hXShPEvU1UauaE55/bz6SXjieta+f3LTvIDBOvQpbLs9dHOccugcUf
iCGITrPd7GCGI/BjWU8HHvFMT1KlEPgkvLy6CoPSmAJL7sYeX+tXs15vqXL4mMeX1qYq0Tm3JaYX
VOww9BRI1/wfSXe2nEiyBAH0izBjL3hl3wUIkNALJoTEvu98/ZzsMes7t1vdQFGVGRnh4eH+9A12
5t0e/pelfph6l5m+U2OrxDmJRGHNOq8QF3X5d0JsvHJD3hCiK/tuYpjVlxUfkz3CX60DvbJU+QGk
NtDZmucZhWig6fOINJJsu2DX0q74jgPvCKdWHxweWg5raTmVOHIrLRwr3GZAeiJXP2exyhEMtXIc
Prt81eN0JUgJYgYxkegdM2G+K2fvtG24HWoYSCM23fyPmtAJi/+lZnGKNV+tTVcydNSaDErTi/HV
IUfysCo8omKRyy5KYrPmrr8Ndah03M+2G/+PBLOjlXRIBhQIEujo819Zi6779tvYaGM/6MzH1CSR
rTEWR+3VLOdeJHkWOGMpw6+U6+lqdAmULQIe5UioNrwBAsQaKl+jEnj8X7hm9WmCU6vg7jBHTmKI
tMlXo6hGZmygKrEacfwXquPgjgng+JNRgaacKx/LUqzKW6yQhlqbncOR1uBqO8syhJWpkpupJ/1V
eX0veB8kpYPnvyfD9TC2kaMow3GrIbMeZRvLJuaBNynMEbUlellUMxWueZEstLSiXrkUF/1niUyY
7uGmMNoH5CzgyHN5k1pO+XetXmPlFCiNxWq66MsBmnO6WU5tRMAMzZjjn5cCwmEh2dIUwcjZZJrn
3FnMEs77kBGhJKJYqbj9HToj+o/ijq2yXGyTrwPdzAUHLjqoCw0nZLsa5ep0nQMjoM+/00BweFtK
3Jem+pXMo1C9lpbAmHnv2DHQBf9oZH8371TfP0x9ejgCFxjmWJyaItOyJn5ePbzfPtiG0T6ngXxm
7Pho3pEJQzfIcUUh/QH/P7GIzXRXv1GJHla69wpVZrDyiTfV8FHxbwIBvjacf3ZJ04qwuGLv6T/E
YJ84TJQkUbvP9qZlhaR7t39/Djj5t0eRJEdE0rJODRfeX6ccRt/u2LxOz7VQ88v8oRTPDr6uAULn
9VDOQs7JV7GFpGvfD5k95ODtgr9HPLQhwSUkpOrV6JobSTAWT2ieTkknTu/jPd2ZDNNwmaga2sE6
TmOdkHG+dqxdKkEjK3vpZ94gjo4Sfuxcc+Lqy8KS03jA8R0Yo9idhnJYEgRj4HQ3iPK10NCoi1k0
oUwD5ycLlxE1U8C2LQ2r/hbctVy2FefFJOwQ3ct97SFjDblnrPT4jlOIMuOpaKYB+Cf3QdPksYve
3KKV/rYZQELxKa59PJlewNyWvzTff5jxFV/SMkDpeZSCYx/b8z6eUxK2GxDuzWArOQ/UcMqeZQQ+
C39u94cpLqNyfEU0LcsHukV3V/6sgtvytD3JmB9m0bvEtAk5SZUmTiA66f67gmanezamEJH7w9YV
0PDcmyiUI/HiL9FC0TWv8r38XnU9TUk1PzexZFMjE24+tg4myiv5+7vu1iQG0txMCEuk1B7z5rZ3
SJXzxBdk6kYqc6XkMkwuHxGgdKEEZ3o2i/o5X1zsilsZ/s0kmYJ0ePu4xQuJaTxNugPKcn25x0VF
020eSGXHWNf+xQHLnVs7Koyggnsz59ScrN5vSHFrr8ttyhmAOqkkBqn3lsStGaz1ZEi7YmbbevYv
mjNGnu+LSupaz+4a5kXHEupUnfgrJ3n/8jbOzIilFh7Vx4iuA23DP85V7J6C53dWAzDeIBs8KWoV
to27wTjphBiEDYJLjtXtR2IsG4y1JBadU1ovKtgMPylEPYuU4jMd902Wk26nOyafG/+DoaHr4yhf
jwzLOialrQG7d0BQfwumoVLakEIsR4xW9DK/ApLZW9VkCwK68+XzOJJEPz5HPkUEE8qdlgV12eZ7
1Q8oTK44QklCc7CVSvhSu6qffq4KgPGbnsqaMVGgRR4qmTDC+fwTlOZ9VC2J+nnEg6d6dYKfG2c9
dahABx/k3rQnnA2m1kmh8f0S49cjLwnz6rJgZ9D78tsS8UXUXPDNmZmAu62uQHVglfFi74Vodq1t
3/d1llPu7rGZ7r9m90bmzQJed7zZs5d5Oz3ec1Gwa2ELhKWIDWV1vx0DmXqeg8+Fsc78W/hk0zXA
COXzsxj7Wc3MOFc9zfeVhm4DgS9wVbLVYIqcROU2LxPa3duhHqlr57XDZoxdZlWDNmipnIkq/ZzK
v1EzwwL8QYqRQpXWTqaUrN4+887/4Oc9aIMBE4lA3Xu9K8/asuwMZLnnIkEoiR+qgJCQ0MP8O48k
F4JjwwUda7L4aLxrx1mzE6EZznnbTi9jqPTKKVMyYL6TNXznz7S5PG5nPc4ghdEYcg9X1281GRam
jo58boWGaXAx0J63I2Loapc1cElPUSZjf6QrUFbVkzLe8fksbJRDEuFyZvt20adSgh1ZleqK5ksp
1vSd5bF6NY6GEOxCjWmordkdXiupe3Weq5z5hOHIBLuipAw8nOB/eZlgpn5UAIyXiaKvZn481xFC
bwa/Bzwqc3n6w6DmQsp5fSgDcXqxblC9PhsI00PNfj2pNU5wy3ry+XNj/XE/FW/erOxNYjOisjkC
q0C7Sn5wbhxk80BdWqDx2nWqMN1UUSA7sTY6KN3MpYw21U13KKgvlJmhtX7ikqqRoHnvWU+GCu26
mfG4nIc2qOBWfNBWv1Ycj8jA5MBu+rXGFN4pHWcnAQleUX291Y8TxNMCCMTX2E5fabChbkBlE6uG
QgYLI11ZZpqTqLPI1s5Rxd3MXmaZ3WB1exd5bpPaw26JFw63+p4+EHKCY0vzd+xnmVvvxUlco43u
FgxhX7rWlml44+l397v6JesQzUyun2EQ4tXKUDym0+1GF9d4fDPDivtAxasYReVEovK3oYZFBF6/
ufjgB38r46Yehhe4S2PSIdM69uCVaSCBfaKcO77HD+VF+iO1+17E/ry570aRjfvbvZhM1tJs45eA
p4KC77morOZh8T6516iiSS6lS0r+PRmIXOUArqW1MsEz8uOECkLAWVa3U6P7a12KfWt//9lm0mqV
M+wuNy+vJonxNmkGYHqjELWd3OrZWPPsPFGY6CZFJUICJ2CJ7SbbUnXrPoin8wL1ez8MEUHOacGT
GtGUCW3XGl5+ceQHj7flNN+CgkOmooJ7nQQj5GEV2ZLFNS+f32Lpyli7wiPMvydvQzOG5UwGbZ6I
0bayP5JH+ts+wdDPygl4C+0VXg/PijIru24IkodJ+0Zv7cR29V8RKA/M1rbn/v46jD/K7FkTqfI+
XVm/2oncm5CQUoOj5ZHbmAw3sYrAYdornS0BPhcVmzCnxbYfLLdVQsImmIzJXTNN5rf8Mjp4xeu7
GRzivfMPD8CaZbvGQIdSB0F6ka8dIDotG50HVMfZxMj1JglWMmdpWqKEtNAEGcwrBsfW/VNXm1Wl
qPUlh2ya1JFdwARDDZFAVRXFgnR/RR53cB0hDTmOUuq0n7h4ggRxpoNadkWbc0PJml8o17VJPjMM
OuU7ilkhqLdG98f0w0aclxdsglmreebA1du3GJ+YfycE8/dkupKJhusRVFKHVAbuc9j7qkRXl8aW
+By5jVjlumv66Cxp3sXQKa9lsX2WN6li/lhPrCvpZX0/KfvN8UZ9Id6Lu6v/THKpcezj1c2lyho3
FQWNj7gQc1zWz/HBMyX4NA+xanr1eYk3r/cfOMVeg7mQvHTjTEfSba4KWu77kk0fFDJQDKtLh+H1
+ZbdlHw6NZCT2V7yNqn7upi+gAVLkKb7sr5ItLKbMnzovilJYM/6RcQnL7N1srYiDZ7p+WN+8ZUU
LaLRc9ew3xZR+Xit3PL9VKqUHSayteXfk0fOKPt1jwgDVawlYcXrxJpLvr37pE59+MwOjxNduHvj
NGmQvTgH0yGomzprHRRJcD5DBsrwg4cNWDTU7RBDf5NuL6qw4J/s0A36jKKqPk3qR/0raJb3KuXb
GPPnIIqeG9LmojtUM0TVun06b3B03+MCAuu0uzFXZ7FcfGWKliC7z40CpgiEOaQ1TO+9FUbRuZxF
9Z70Y91084TPFhpoF2oOomsxP34Wiiu+LGO1/GQYJLSjgzUuTMkxvlQ7gTbpkf/lwGS1QNSi2ZGS
+S9LCoBF6/CjcwGussnIr5D5XX9/XQLAeZSu7Wnrci8of+Ul/NRG+ysUQdZ2+lOCp2PJERWriew+
Ad9pBoIJrdI+4qUSLy/VDva3a6IoUisDbc/S1vdzklHnzpZN1ciOHCdVhNc6sU7kC12Uu2VYXOVG
cKrYhFq205Kp6aSf7cBznPLgmsoCxvi1/IMTUIW+Ns34iJelMLRzbBLLVJnNP56ooaZkq151bFLZ
oVp8s50BOO4Q/5inVVSImzAdpLrOhqVM4mPy6/CLi3I7cmfArbJxgWOt5wx2FWL1YvhQl/nC4nKi
rL+UA7UybXoV5vQWn6W5E6gDYqn4zpNO1N1PD6XlCI6aGjitL+Oo5fSSDOhg7tLdjT72oXBakUkZ
LfeNe55wVMnRn5g5RlxPrBLFqjkM9fJ1muscovI1b2zR2GfA8Nwnp6KFLLo/eynMEvTY6+g1jgYO
1RdSeP02zl/Zr1Rk9en2Zbxo52egvrAdseW6UbyS2VXytdzXvrz+ePZPP6l6YDPFG1vOK2sLxTTL
5+5HqvK4065ZMCJ1mKzsBqnGosLMOmrZsiFBwboLimGNC5QAieVaecIbDWdRi0UbpZTxB8o31Cam
YxVgt3IwWFQ2yw58+RGr5nfD3aMabb+v10pyEW7ehYb2quo3Pmv5B5fOfkHVPcDb2IPBaMflWq6L
kVTCKh4muvEv2ztxa+4k0aZSJCfHkqPiTLZeSuD6PL+kLkIxB0qkvWViel1JHWsiBsNvj+SxKm+Z
B+UqsoV0ZxPmVUIa9Hb49B0vx1L8axUs7js5dmFIjSTjsSUuVjOR2FiVITghbtqGXtzH2H2WrHd3
YztdDaU+bspdktF10BPUa52sKm7gOFlTn5nSUPiAxNH4ae+IpxJ6aKy7ifJj2ItKltYE/R41Gtc6
8X7335ByysD6S1kVuoWssQYenl6RuMfMF0GCRErUrdGUEtfJjAtu5YaB2lkZ+LUFhOpdwc6j8sMY
wLp3I3U8nKTq9vZ9esdaupWfco5hylz8AYAWDLzj9uLgSHpw+BhbRLMdlwFNYF0pXbx54b343sNW
nvVMN+tTBdlx9qUUA0TUKzOgwuGHeycrY3cu3Zl/8OYpR91Jecsdl2nsAEO3+ZcngJzVM+ysbuX8
7A/GVQu8Xn3+Z/Gz/YnTpffdC62SWC3Z56muxdzPx50tO7J1VBYhHbnKlnycgTpQLxB8gBJOS3lf
8b67H4AZYeDsED7+w5LZuqkeKKeFZDs/oASNrE5X6lIJXtBW/7TnCnp/vd6kOApVzLrQhLTVaBV7
IVz6DpGLATyvhdGd2oErvRdVQmH0CNp+JxiALYoumRu6AZbnjNu855WHCheFsUd337xr09kxs8yA
DNN2qv/XN77yc1IoRxWLZHKW04sSO2V5x2GaGJ+bEMFVO9eP4zzVLSKrMF/jP91LY9h3BcoF19X2
C+TVjep8OwdsGlCjaZMHI+GtkyjCKDF73nt18/fGAl/49KuCm4ZRwrjkknQDUXZGPbmO2cS2Jr9T
ZiD2JQ2kCpEMJRhEgmOaoT5Pvb/eJGCT30VL3ZavXX44moekHmpOc6PvRFWfGuotzB5vr10xGufH
MX0zCzXdic1E03Tb+vJF7ZxogNrf0fzoXH068+mhBQheE4k5sMwOUv66TN+/t7miCwsbHY71FPpA
xVoppmc3CzuibIXrf3fys3Vi6Dn7JaDCMharsvtFYVklF7lTDoG+z50kax7R1SOmm+kwoR1l/D7k
54XoDqKsSGIYhTsCBEK1d9jPpeX0dSnJj23tDHXKW3H3qZrl80NknaD0VHPH+cGBdAGCZeOcJ24d
G8jmXxnfqOhg8aQyXSrlut3vkhAczG3djfD29NA7LjreX7QkHB8MoPbFxp+xnLKvlxgfm4FKm2I6
tDBOtv3IdJ/9x1u8lz4U05FSH8lknyBofb9WzBiqgOr7aX6cqTP9oQyfJKVaDJvlw/Yz9vO2Arq4
Wl9v9avwOU/nBEfiokpqsJwmls0zhf9cJzOLCPx95s6dm3YaZVkhU537cd3V8jNzT9hpbY/zFFbv
4lZLzdLb+gUPZtldTveT4v5Y9TC9TkCZlLlCdUCfzRQu1nh/rbTlDJPihgALVCVRdL8TmOrjLH5f
Zf4mgG6BJUvmZj5EzWUFpql/Wg8Dj+mCKbmoSE593ANFyHWeGL/aArQ/PSDq8Gi/9qOEhi+2cuSa
pq+XGGfgG7K10y6cRxqcnoW5t/iutmjvP4S8CB1+HgogxXl2UrSpnHIA+O5cSxpeVZv0XVpOeGvf
bbwhzb6gJw8obokpmYFNfPzoMVqCHhRz6Oezi4JpPZLSJrpQWabvVe3evO6znCI7pKDezEUFt5X1
O7eZ+v8rHS0DnLQcxbkl0Nox+zdCZGxde7fBZWayNck/gtzGAwbcyrxTuyl+7Uq/pOWjWgL3onXC
KhgRgtK9b+wpum//tCLQKYBU//jzqdq2lhzB7IHx2R78PpCl4Vk77HaTh7UwOmXMvfO5by4/pLoU
aBpkH76DPNajRRkNrYjY0bJjDEnIx5qBqBCqsS1brjaN242S3o+6iul/fiXfOWYRYXJ7+aodDCvh
N7dVeS8zFIaRqbg2THOrGFsk4GLIopp2Ue7bmS79OH06l+NfsRaIszmfxiqLth7cD1tDcXLLq56i
o0IcGySgJ0V5UJb4APUYt2Mg2dwuKNopchHvRzKnlC62vN5Mp+36EQ6Da2jIJtspYE2+nu08xrbc
sSnaCBfe59rkgrEbRvUJFZCVUe1ohncBEMhzhpn0L8MYYzkqtfKsL3OrU4F992jAguzsZ6aRX1aj
XbG3CNgZNsAesHAZ+tOkfxoefqUeFl5/8vtsUIlSGmno3AMPiteK+gD6f+YIL2IpEP5BRU4334Bj
5r8mKCs//ms4THmsuwx6WG/bezEQ5jebc6ToZ3HG/Eg0s6MrxyOODWhJp3fj0afubXYn3kbkPfpY
N3GfgxjctQ+T5twzMRZ97jzer4/y85smy650/40qh7EJaXMQNRj4Rqu9Rh8C4wkM+AgD1vd2vOzF
FDQDwR5Ke/s8On6iuszly4Rv4fIOD+/efzM1lD/e9H2Ohv7ZK7kImF3i0Fuad3514dULPRNjVHyk
Nc7N/16qy9CQ1ijVJEkIL5NdOCmdTnCAzacIL/DJSsPPtnT8JTaxgQRBGvx4y7ZhXPPpXloTXCHO
puv2nQTJVoPRbLIticdP0HmhvjeMf6eRLtAjkyXz9vg92l56F+rr5VyPxzczw4WsmQjkwAwaCeDb
5RqkzQ3TX05E8WQXIL/0FsFCLgSNTb0/+zrtmRC8v0An/Qt6VUD3mjuu68wgtQxRRFez6NOkOCSE
q8ShmehT4OaykbmhYTIaxf40iS3bOvZQaEDD0apFLuIS1QzfyrkUIOe+E8VGzyJwoy1rMzyi0Om8
bSopE0xU0Aw9DHRST/MqKQzRw5QkFEJbKn+uGVXwlbVNUbK1Mbz6ZVB/Xs2tGzB1RvWTeVt680ms
h8AIvmzWqV/b7rAhTiY8TbxfJhQQ9FEhuVxKM/s3YSigze957W0jhEiM+I68FhC+X92UuNw6YWfV
taKff3cA1qdx8MSPCwXGPP/gRVr+98NI9wUT8kY8fNVaz9s7Umhr/brUjzn14x9UC7phrwC/EmeV
jOQ99wU5eaptBdJtmRgpy+eHotoffbzkaFHcjtaj2KUazxSWuPKeIVw4Vdyu6hwtXWD63F8nercQ
N/DAqc9imeFczicML1xP9DbZdVat24/FSgX1fG7ldqOk0uHQ2ycaa2RAra1rNZ9XJdY1uIHqPgMM
JB31vveGJtS8FN+UHMjtAIOnK7lED53OBJ23TK5qqWgIt9lp3DzrHuii/uKxpr5eNZRUc1FUo1dw
fHmXVe0FRFVs/liUKcjfsqAPkDBYS8rlWKI0CmIzUPEqOBK3H+orTQ8zzBOMOw+pkCieS1E1Ucx8
kxVN1sBkaoLzB9jX2EUvxkoxxF50QEMgBLIXY/JyFs7EyPc/Nfthrv7CgTRF9+kBRz/B4ndeTqL1
6PQeuMfYBGFAbN4Mw07pv9DaXY0tmvOulGIwg/RQjFClsXeBaIL+63PZoT8ZtHaMj5U5oIY8Rxun
apgoKCAdAptapsBtOz9NlRZsMUpoxaU8peJtdVO5yAywx1DvcoVsMYXEue7lI6LN5/HD8V7PUQzB
qxOsuo9e8n1jw7OpMPdbzPcvh/IhV2GSUL/8sUvtrlvzQfoNEq9j2OR4Uyfnn5ruX4040z2GbOB9
ZOWPe/8xOzhd2BN/nXvXXowoqPMf0zReTu/KRkHK984BSXTxHh2reeUCTF6ST9vi1WQXPb33V4bb
mFW5EV28B+qVYdowUXqOpuT5ufWULoO8zrLwZX7T/zUyjNB5TRDBNqjwLNu+KceAn2l9r0sUfBfa
r93974Pg1ftzeGxc+7Jc5UPz5ZvGC8tXdccY6FFc/WSaV5rpqcr9m+6QEzyo5htOQu3UltKR31rG
L2VCnKrAsv/k5r6qR+dA2EHbI2eTq291OVzAlURN+Wzoe0GbYJdEHi8tMuUMNO1UxyOMYQEgaPdg
ZURsSFLQrzjm38VUpBAlmBGrVx2sGqg50APdmOL5VTOuT5PgUt09K7ozW1rwkOwCdi1d5BA+UT5A
PoYEoZ6EbH0Mq4V/DrTUJiiF3fL/dilOB2b5T+DtvFvQqSKgNLmtrglKJRq61Jd0fx7pA5wbgCqh
yXlkb6LSLTACjqVIeRVjR9xKhqbV7RMv4BHVIRXLUbLqczW4JONeMXnWwKsQPkVfhuZE4Ivn2nPy
02JYS/CCRJ2Z/Ek80pXNqQadYJkrkI0WRLPMf2rw27Tpz4Qu2kVhWbwDnbL1q8COjWgOhlOeyuwK
F/+IztUMUXm1rTsokX3IOJRfW4FtW1cB7ZXDpFg0xO4N5YkaTd4sHX5GA9nzwQmpZWUi+Vl6jW/j
9TrAu7dUd51pYDRmnfz65+q6U/N6ampPKHRoY00hA+tlZQIuBHdshvlVecG7a/ILbHB4PzwNtaLa
Ekp4rExM/cTqzsbdte4EFgN9K7jnJeQsRX3n5K7xTNYw0mItEEnyUPWXWyc6ubtVL7oDCf6AeRI9
KMaWVHghwMyZoppNFE1SVIJjSuWjGRKnxEvxOU33433mfVLKQGn169VJRyX7iu0W5pCJ53CYut2k
IHPiR6qI/muJx5MD8R1woobmAaRtIi8Ft6t1tQdjx5I1RoXNKoBq5xhjnKjC1OZOsQm1lapE/5b4
vSRnldRDW43fSBU+dTETDXm8lSZKoBtXgAChve7VS1QNbA11EKGeQNJTvAB6pJfJYyU/H8YwWU0+
Oj+wgxPjxLJ1SowSyJJZiVNPNlQiwZSqK4fdU4gVrDXGNtXdt867WpOQsKh1ib73sINzdROV5xe9
DA1UiOKp0iM4LbEKefMJFqKizUwqbvQB4zQ4qAXdkzudJGE6aVywJBXz4nODosCCi/PYx3nhalXe
50tKKhApBuJAiw4qE2vJymKzaObdbc/6vLJlZLWspNFowJHQMVT9T2kA5lFUBnm+xguk2XuAVVPj
/Yc3tmDWH2v9yIBCyZYCux9EdZzmTk2w621V3aZqFsPh0Vhp3c1AuHL+7cccjxz8czpK8QLy7UbD
RfUJksgYHe+amvn8swnJfzjzBnqk1Jd7axqanBDq9405nOZm97dJcZ8eVc/lphYkGaeOH0hCdTU/
iM1EZSsyuvbkoGzfdNQz2gcBCqAGTo2RJd2+tGfJ4Y7ZCo9Ey0Em7wwpyLa6O/R2Aa8s5lNyokBH
nltbz254hLPkpJVYfJ2fdIDC1NDuUyWT6nISnBeU+4l3UUlDxfu+jiWPZqW1M7NBludODNFPfzr5
cX9i7tezx+bLYXGg4VPWE8g0pTzptB6am920zhEqR+mexCd/qVrMgtV5NzunK9t4Nd47fN6O9RsJ
+mXdtenC2dwWDZp3ZfItBEWLjj7CddcQsrJH/T1ATEX64wuKaOmwf2v6HYKnNPtcPjcWl6oIQMP/
WT9qAbsIPRcHcdzd2tXmOrPG1V/d0CxXIs0Lt99dG4zxIloShAegC4uShDxFRiFFL+ztoL8RFb3l
Id9YiKRfxhSUtVQipD9km5tSSC3+7Z/mW3YoSmaH2a+NKyH9DhN5duePr9wKIk5kPiErWPasFoh7
tGjaZImL8WWdTAmmYL0yBOJkileBfZgJ2QdzwpJDiCRn2wYNl/Uj70sCyKWgOhSbCgWzmnLTNTkD
/vVCgEW2vJ3+6GcWzV2smrmWY0tNs6otabFmsuX0srdcVE4xhXE/bEzlcdgMxcsYJ0dd8SzZyP+D
XHaEDQJo3uzl/0W/NBEsPlt5vajAz112/Eu9RATsLK6U9SWYsyxL+mCZc1yzvrjeN7K4jTrXs2DO
GmvSqhXTJHLmxOmeMXmHZRzPHUj9cd+Af6XGaXqlHzPQTjBdd6it/5Ks0YUGTBulaklR8Ha2aMtp
BLF2vq7YaOcIkg8XPeyAen7s/6cBQClI1Mrn0rdPr2f+PfNFY/+2a598HQ2QWPfUDtXSuckMpOLe
XipH8AkO0S+rSTy0MDcppUHt03anT3Etz/bvUIOyYm+EWKkMCtCEIGpmu7B7u1FgCPOWE1Ss98Pv
mRxbrLL9iBjzOVI/0NUsCkTbLIbPmYOZydNE6Y3q//eJbVhMjcsNjFDbx/I31XxN85KvyupnTYPg
9MEYp5llC3Ifv+B5lm6ifJkSHALHWyK3CuUgIpN148IEz7gAmuiUJzcV45e33LcqOs8EKdU6dC/d
5GhrBsscFBlI49bzqsJwAh5ZlHGJNt4F9tu6VDygtz1wmFhGLJBNlU0XeSbNV97A5Xd6SxXqyq11
ebUukud5uTO++LmprVAJYiL6Z93QwswXpot3LVZljcHo4KlVutQ0a0qHCmG4SrqEa2GG6GTgU00J
6jf+V193dgAgMt9BGpJrIe5S0EulOKZTff5Dv3aC0vT5WhNzXd9L7AUwjFrCWL4VjqB9SUPKnJYp
VGQDz0zIMAH+5ehK1Z3/AUQ1g+FWjmNNtW518rufbj/8IPQf3/bVuSe/0xTdFnpgJuNETZVaI0hJ
SxE1+ZXinWSqwDg2yAtPJemFwbG4bm+mP+NTp7gp1OuJ2qrC7eJammNU/M5/c+MF9i1O5c2QGurB
KDcK6lCIy5nPp3T0767nE3hmX2FI+BRSCwpDilQSimwX8zWsbXaAoWjZduhuqpSPho0/nwYy3pbf
wgK+t4bnD0WfqlppOfLifL4RcodN4fhnEulnAnNR+Kl+kH2qSmjparoHVfBnWZum6HnKIZg0kI00
CEgUONv+WkApJyEsSIDgHjDIlTMVOUXNdQu6K/qetfPXeUglgwCnKZxHXeraY0lXI6XvK6qRW3Ia
Y7mP0oFcNbiePGy63TwiG46fVUH9Zclhp7cfBGf1WgdmHONN/a0YCSSCVvo2aUqx+CnXtX6QadZ2
RG3vNbC0SIFhXRCnZdsun6e4V5i+mL0Egtn+z6kZq2SHSW6US4O0O04atBUlYYi2MKL4s3AlGOOB
v+2LjnHtiEJyeK6uaWq96cD+k5OYrnvbYXpltDv+TtkQtZGNILoJT88D6iFotHDRK3pT+dBvnZtb
uRfSuRIdnBdvkw1P4Lzxe1P+QZh/Av75uXso/PfQndHPX5YomVtyHn4ApBDvFUmJZ2XFs+Zajee1
sQJQgSC9yvQDB8OuADkYt3EoTMqxQ1tZ4feghMSPNPL2uR8hCFj9h7YIBRH9yX0tDaaNQK6TLzjH
PxIastzGnmpnvw7oM9maw+6MstFY/9Oven2qiFQsEu9kBxrmtPk85ar5qBpIkKLfuRFLlXlXP5d1
FQ+TJnnIjwJETaRS6RuooUjArd0EV5pM3mm4lEIJFGW4aJCZ0QcY7JVhJ5rKk8ZhJuD+0+NBM4GC
Ky5aaCgkZfkxQEDLQeNXvUlewUatRF3K13W6F2wt4a2BX5AzDLecpcoo7q0DsiBl0+5mgBtPPD6I
sS3LDylf49J91aZBB6YVtBO8Vytf2te4sHyE97w3pClWEBIAMZZwAqzeY31jjR8Qs0q2mhhgSjkR
sGPqx++gKHZngnGaRXwDS/u/m4W9bF2gl5/pL2yI5cgN2aOnGQwMOMru5wlGvFcVGNqNmXdN5APu
R7Jtr4ld4eztJ7/uvYVDOYM3VlhLXBQ8IH3Kk89SZiYdluRoSnlHMsff2g3wS3QNGUMAIiGViExe
uZ3qayp6QqCblzBQ7vEAdmLXzBNFuTDsGOnO58r6NkaKnCaEG03mu/tz08glf3VAk58xSddIoHwg
63/TsW35iNQMOVB9tfzb5kvpfHP7kcMT797GvkRiZrroX49qxTJogAunNQ4biFdSs1um+EzVFVNq
PjmujFL3f32tzPeNzGy0S2NdFp9X45SJfy0zL1tCtlEQAPBhdj3VfWHXqQii8v7c1DGR5fuOt/Ek
3QhUri+po+4ITFu/JyQI2b68RedFE2qF3di/T0HoUQs9xvNIt+cfpqbigdzFT7C8Ms4oEEuEh7GZ
IkeuL/NV2D7182x0IwwdVycfQabTywnKhneGOAVXy0/XWpKAzRvg9JiGq/uea92T5eex/EJURfuz
dN6Tr+aOlMFgfSvkq9+Q0tL8fdFjNu6fBbUlF/lrg/C/7cX/kKsGsqXVgB9lH6pJ8am01R/Z0f+Q
8BujBSP6Bm6cKsLj/NdRvdec3XeBeqeOu1UceRrjXcpm1eGzDnp5i7q+wnqqYDmbzjp/nD9SRtau
YtVqlmoRQ2yipwclHAKYAfeTIjv6iBx0aFabCT+jabTlPNMV8arplQfatf8YREBZiTu2a85IwhuB
aAXufcQcQ0xYlM5Y1SNRzFhR8UJ22ETNoQXEG4nCWOXAi/n3iQSuWP6veQTuuH2KV5CYq0NtbzQD
TnptPHsohgDLFIr5vSn7x1MU5BPxik6qZo08gO+3XfwstI2a4/BK2L/J0jAPB5vjx+/e4CI0yHh/
m4t8VsxT2Jvqh3MLd1CakF/CFwJdQrasVo0tmglqB/GKFDvTzSl+4GyDx5t7v2f47d/UNu0bZaV+
4qJzE1p3BSRNt1f1CFG0Al+xwjJVU2BaI1ITUylUjSzSxND5F4Unh/qKQzFPlHUhjYXGO0g+pzl0
FaCf6Oot/yvIcE0MvI4X6DKxWO/2D+lNvF+ytTSxi5r67or1kwogAGaHJPVwL9wen6eYaJA0W6S2
wIcS1RCYrmVkBv1X16UyxbFzERkbcIoIc+aX+Z7vGtBk1DR2R+BF2huPH2cKWEpKATRNILI8yutV
42Z/y0xUK5qUvndUxlLVBRbNdNRnqcHph6iqyniOfV8HG2EO6ShPN+VNb1fVIK0ddaqArwQEsd9Q
TrTR3FJAarVB3bHhcSF17/SWCee1ZesazfUNEVrSGK+ubiZ+HDJXw5immvMvWYqXDsVd9dE2xWYK
g8ynrJwi0I4cE7M23jVRJSLQNqHK//wLQxuxmOHw9bdiKwiUGZDWU4N6fROCDjomUpxUJfr825iw
xlDww8WQfNHMPeTTjkYB/P9AzKutOGaHQgQ5R5mp7g8hqq7geovqgpnR5lHU2k5TY1yXoNITdEnz
xi2x4L9pM8UCvG8xwl1UrGCP3DBL1OWUoUEEAJCP/R7WFavdA8zPFu11qh5qMn1BGLJS41BeTxNw
g8H6QzxIBXZAiLva1I9xTBYZBgb/Try045WGq46QtMLUsGjgGWS8a8E75meBedQR5a2bq5QZ5kJ5
g2CMU3aaEiYb8+KxfsT8XlEL24HwG7vGYV68PYqHjIsoJVn27U3qG9rYTwM7WwwBcznOg2EHqPlQ
iaFjaWaVN2ysSc0rZGr5z+dfcHa4b7ox6+8rerVg7YdKksDREYae7F62kPJLMJlNTfMf9y851m1S
IMKh3QT0Sxq0S66dAyQJCAKSJDpW9x5ErpCoMQk8fr2CYPOtnjB0A+FF8jekJgWLSvFdFaIsTgUl
y78w9XAvyacyq9YhV7/TwppQX6NqruBfrFpQun2MW57UUaY252xNsgtnkQCL7/ertk43/c25fNFE
fbyBZ1GGna/wNTglpq4CH60k/nX6ufwkQTzh6X16xV23aBHaKrzSjruOnlC+Bh2oauAv2hJbhVld
W00l0gMpGMCBoA7hIrIzUNp2up3ae/OPCcormA63A5gK8mreYnWV+etf+zku3yTLs3xjpT45Fw9f
t94Z4aR83wU5geS6mFQA0Cyxxm/yHb0COY6Jjw+WuRW6w2nTEAwbBq/B6gcvezVG1X8DuoeepYsF
xRbB0G/xD+NAarDMWLYBJLAP7rXklGiBdjf07/T5+snumhgCzIto3zCJLMezhcdgQjXwjZUCO+LF
e4q5Lvm42ZFKTNqkTiVBF/8UOqjKCjtXZdqCEsiuRHv6DAZxjIHZjO+TjxqcwK/9+2OY7z7Gu5/d
p4G0tyAtdHjfUlZUAfmGElFX5MinDIbZuHFarL9Nf1KixJRWwjriEiQgf04/91Xtmq5cftinqwXs
rxlKAIQyReegoLO1n77G8w9YJl7ftil+P/ZtXGfILUKVrEQ2hZd5GcvpYvdq6t6IJrUwtr5sHvLz
QBLKJztzyU+gAqTqIEgh9fUOwztx2+45fGxDlyMxVOMm86Wj3hJZxWlKMonNFaOUB2/PG0Q/VoBJ
xrmdIohXO2w5sVgGGXhF/StY62owEaAK0nmg/dybpzYa+9NvZDK+jIGAZu4rKlhbBJu6si78GIm4
kZId3LAG1ox1nWVgejyD1zg08UxggvpqJvXKgcyGLVS2co1gPVGPTtT9Jj3ggCJ2XYtqmTChZj4q
bcZFoRWTjsjIMsH7/SP9KAxW481MGmE2jhLeG66Kqe+xBhPwwmjRky0IMk5Ftz1Un4EeHJqDsSlV
yF8NJ2uGWyxis4TGYCxXPdN/+tW5Xq5N3gAnR5qXCX2DaLBQM56MM5/7wV/L6WJgm4wKFII1Xd1E
PEjaBPhvdl9xlYn/SDqrJVeuJYh+UUc0w6uYaQQjvXSMBpqZ++u99nHcY/uGPSC19i7IysxaNbeQ
ofgvrTPRkEbRWfTYsTCOvKI2/ec4wdq2M9YuDLAhoYpBVo3TB8Ld7MSYmSFUwrjzE0KsnZXTiF3r
oHrhJlT+mLFz/OjiyULjt27OhCgHm+RhTUmjHvJ/bJViAUrKrAZaO+m9y9kmuYnQFaE/LOkh57QH
hnOhcB0hd/QLBAx8PQgrACWwubWr+GDRVnEqBceQGO+xrzuc2OrK1I7UAYK9uMFSwP3i5fB7DYwW
KCLki4e2FY939ikKshRnKdtqFEU/w9l8wW0HK82NaRXtqeeJVOFyhIz4DB6cWiSA/ATGRlwBUhj1
khWA+KNyajbUcfKhDba8PPXAus5dITjaxgm4Hxexs4Y5NQX9CS+icLZYh2vSvLMzD1QrubXLsOPm
yFO8kLuxEACHFHRPGe0U6GC+i3ue5iSqpw34GnQRgQCX38GdcUuOUV69JHSor23brExI9DAHuaKC
jwaIql1BLwX32KNywrEGpxdwN4lh/pyXxpgIJtwP1R6tSNquHHbnYjiLmFsMAUJFtF98PdE3/o1m
8A45MSjNP4cZ/mTmHkvNJVmESAKzQKyhsq7WGjMezBBifSIpW8/aBGKOPzXgmvfTGovJ6KeZqWzN
1TbjHAEp5Yw9785EBeYFW+7bCbYveiSGbnRVWM90yKuoQbe8UBtdQ7+UL9JWNO6MpZJ7ikYAsgkT
TXjzybYzZ/RNCIXoeQB5GkvwBpYmRdNCyXaIsVyXOdsKbUBAC7OimBVhiyysz4zy5SMQh0QNF4/e
DWXVb8TUiCneDOMbKG3b9AwEGs2A0hzo1pkwAxItG4YzFMMoVgSHRTWY6y7cZsGxqShFBRWaE0rl
KQt6JSHHY6skXVbx4swSBOGF1t8U3+DnH+zwwA4le5NpnOBgdjtY9/x3bE0+DTQveM8ALlFkXwXv
cMczGrOF80TFbANsf/Ci+BN91PtwK+9wjVmKsgxaIPMy2nTKVpm+msZZX9fhEnz42Q/LPt8F8qw4
9i91lx96oPpkOs79ebPldYZ0WvSTzF0W0VXBleFiG5zRqQXo8xNuLYzW1xhZ4XiFJJhvrTE4yNA8
23Mwb87JgdJ5QnKaa2f/wH77u7HsN82sn6O7PrrIDWmD8RJaWvhIg84I5whpZr4zLJEA++8q0fCs
TDfS2jkZa5LVNw7XFSrl7oaO/nR8F3hKGlTZwg/unwud/0NLsAgAuSIMt81p4EENYokP7Rx5FqwK
8+IjCQNTbv9MIQufbdgwCW+hU4Beshby2l7ZkSo23WAiAHERyUflTrVnsUKNQeJWZv5nnYKA4qi4
SdDZs3OSofxIf4vJ5gezDhBPvOwYSB5p/IgxBF9MEx8WJiPL6hyzgbh8t+/Amyavah8ebYjWB5kj
eLB3MhOgZwv+POOWWei4N9Y02EcgeOxoAJL7pYb8Eib/ZBxrBYXDJ32jO3CmDrs422aDux3vFrCu
AK/7Kr4gyvnGHFpRQ646Ap9lRzwnaCZpK1lwxaoUKuRk66Mop3m1eN4YbjQbGvHoDS3zX7E70rt9
A3MxIAiw3OEdUXrGCzHtFevAaI29YOpfhWMbMoOrILoxkGWUcB135U/mTRzKWRaDechd+knXYxt9
tMkqF2DE8Aox4pvuB+pRy+YrDJWQofY7/ChYRnIcIP6eHUAsPsFFtDDf+Ds9ydPMHTM4uuCsJDcW
G+AYIEQ8iH0O6R4D4It50S8+pMd6RnzX9wD/IwuP+YQdRMSzAGXKha6d3wKGGbNUHmUPH5xw6GN4
B1BWLTMMLLNbyIsYye79tEPztihXw1EcZYLzvhjRiCq45L1SFHtMICb1u6baN6f4ZQYYfmJlJ6On
YE0RppgORn78wE1+TKgwd8VFvkufjX4unGnkQWyTvhV11gPmmN2XzpGmMOd5MkQf1yxnYmpCXw8Q
KMb03T+T1h6JdzGFukW9yJwPP0k0iJT9+FeQhnHnpoxUzp63Nwnen+g+BMQguF8jiKS9JCl7w5y2
nBJbBfa0l0BrZnlhnTbtk8db7RfcSD3kSE1g6dOU2L8uW2yrDTYyrQodnS5bE/KZFanM3mscEfdm
7XjernEmIIOnQoxmMxEtHOwL0omZnHoOOHyHF6hg8KZJAx/i7+6vemAemzzu6E2Ct/ri2xh60gyn
n8OAyAQ91tb5CX8Zx0E8JSEpPzipe3P2/DxFYnswPnzAb8ygisVovEpI90G6IkeP5s5vz+Q7CNR8
HzEEaz/AAxjWJH8v2vO6GBUCNgzl1P0CnsxYBk3UsMidhPXeujMojD/J+zTWl3u2IuLXC7BKvt3B
IQ+Z4kctLQV01eNHDJoJUQXqyla7Cjbmk1SsnZjIAdi+/8g43UQl6lBLYFlHor5UpNr6SYYAE42X
/ry+dDuV4FTjPxXOpdkP9R2yBYDmF7yiWzRzEPOZOKmB4i1v0iudfACH/8kXoL8p2kFU2aCb8Mhr
eh4Mr23anuFMX9FTuFLxkyz5uhoyL2Ps4E/wIi4gu5Rg5s17o3awmN43W39JHoWS0/PRJlvaHuQV
2L3WCzgQhB3cEeZAmWSwBLSAIhoIKMTIAS1kue1PfKxwdKQdrPRui1Ngs6t2wFATLOwv0u6Hre5T
eX3wNyry71s3u0lrAhH2UowzF5R9mG6wN2rGqqBD/UmAQKhDhTe9k5hZVSLfrS0FI9ILPLQPNX0i
qj8OxgFWBU9VYmkLohWI6j8iv/xw/MEw8iX+7lt3wg4PGJFikgBZ8U3DwDYHIEx/cg6R7mJYhIJF
XeUYNLI9aiP2LOjnn3ByFloRodb56lAfel/C3X1knSq1+zdbKlVm4Ngys4cLC6vPGrtxmznWAY9C
xPnBHaHYksnOrESr8xHN4vk4p/p6sUaH6gc3qWTxh2wxmOyr5R6SlIrxOwkISdmO6Seu70zworn+
5237WSXahZk8f/szeKdr7bzE6wVWsfTtCOdqWNGsMTImH9jVmLSDzm78KNimAjeUFgo+NPpTefUH
hg5xCaMvtImrn2zOvhzcEmFXIcVdtt9Icfi0KcicnbqHC2F94EXdzbAPBzvFa4jh7/wuY6HPVBSc
dLpmhG+/vMvb24Bc/zVf4Q/zxfO4fVdMmRkazSteYsQKAbHXJTmAR9GKm2uPUUh0gSgbrfq1s+1u
4WLkkcyhHAsXWjC2i/gdI1bF4n9s0loV0SQFf1gxvRyxwEh+BdkaNv81Oqj/NkwFF6ZQMO9gRDIV
ZFzKFMkJkAAIaA1aGl4vL7gWYK+LFT/rE8TToXumYe4wDmMWUKDD7FnfNAEJ5HtGijLmjdVGu2pP
DwHjV/v0b2IezvmWruke9AG1wo6TBzLgHZFNrusFqOXK3QA5Q11HwHNjrEl9D7k53MNKRV1MlUJn
wzoLprgsFiYnf9r7V7Ihg57y3XZcUDuUMwUHzI0yL5cwNWdkYxBL+BxrPMmxmmXxHJ52NGKXO1wX
JFrc7egO5ZclqJS+PHkbm13ROsp/HlA73QjCbq4EWogQKAvTkBlzf5zhUVyK+8T34GbA3POOb9YZ
DpuObDSeRxRLFkF6TsRrsBmj6rWnwNn74NU/RqDpHbCC/ZIWxdbFb9TgLcGIWNUg4BG7XPoFndex
58JUc84Gs2x/reIV5+Jt5+Hd4d2F3ry++ihG4wnu1ObM2uNWi3U22o3F2/6j65+XD/cZbHLo8fbm
n7EVIlbkHtqOOmNRcAmgs39DfWHTxrh4QaZ9soGJUcyC04US5ANXNKKhvImfTNrwHXEWIHXGYwAT
AoGaBDz6YOWf0B/t9opA8RiF7TjcrKzXZ/ERpOVqYz5OIffNqmLKjhFmAs6oeMLSrF3TGX0VUoKt
u+ie3r5fVXvrwUSbeGC/Xlfv5lJWvPCcWiZv+QJYw3LqgiGBCY2CnnxqntR8oj9V2HqPCv4WWsWb
CwT/YbzLo8/uBWvqmhPJmJvikE+x1/kUE3d7DXe0+BJ4oTl5NXdhMI5uhBv7TSQQ+1Fxyj0Itg/s
FREZsA+JvoBlM2umfQesfWVoQTGIopMMgaJE0NfQx3/2nx66QJYD+0/IkGCqJupuacFyCPbzMaKl
NGA4CosUeh9DGezuYTwI0a98EQuNIqyBSTPwtplkY/oxQ0PG+KHaEGJ6XORw8OXooorcnEkVwlmK
nLQu5vRtmEjy6eVT2GAkAbZDMkf/lm2+GObDBedLLKfVs7nElgUmtI2pPzs65tiPaQgUkUkifKn5
acxlVqzUmm7Pw4PTqrOjQVuXQu0+sIyCORj5pUL3RFhcIl2c/2D0Apmr2qj8VXAbvbuyVs/y3RGh
aAaUQaMwnJUjYnkYQIuffJku7/Un/oaXBhjHoPyhJGVHFUgh2LiHbPJTbF7oUYHbUxLqXrtS/fwb
QaoMCjDjUhBrIrYinncHliiw9AhplvBbwG6Vqsicaz/WmpkKEA+soaV5I0QFD1Lwkk8w+nO1PTNG
VGHaGo9sAFpsT1DP3PApnFFAEfeEbRCKdFHjKycxsAWpRQE2PuHgoZoEvUSQhRgT2MXa0R7SCGPW
cSLp0y6CDTi79BtqVbjk9yhQj/bSlhY9n8f7BmkuqtsHK4AECMjPyXkdiDcFm3ZVvPUDlSw++bzL
hy7G4QlzDABcjHsR2b/rT0gXe6FmNE5AcZQR2Cj+tliMPMYf1oShuGfBxy/SSMonBIsPJKtMmi7+
b/eIl9ZVEtJQrCCXzJ9wWFCQkBlX2K48DF62IhiOdAk+1WEgcl0KiZJnl8LvweaEBH8ptoTy8Qn0
CXMSFgjxDRBQ0DNgxVyI4dw9Id4/8mtp5IsVVTCKXAAaak/E5KzczGf+b3CkCjtgP77IcW2SLeYt
9U33qSDgy23ZRkIvzCmj8pk9peWw1rfhpllZLBAiATDMweoLmiQzbSoeiDyMeLAICCb0KTb7iDFE
Y7EqDSTrQj9QMC0Ipt90Bv6puCN9I3/882uCAMuqYO/GdjT7jLlPvPA2J+zcvnp257FC5kgGxbo2
u4F9r+uThyJArCKC1/ubnWFVrSxyEzhFw4V/AT6xtM54NLd+y/R5Oeyz6S/A8dSaOtNgky3pc/CO
sybBbQREvMRv8wSFvspoY6axii5gUt1cHnE36aupxM4t1jyFDDACmCXoEqfZJb2W6xBNlyMsyJov
15pFDGhcoZeC/c4es+ZOkYF7xzGNsY/KjIW/Th7gKGSDYsP22ituIBCQkcOgSCmcA9AIzWturYq/
RNjAOx/4GkNqbEUQI+KQOCGlk7GgbGJyS9NTL2C8E2oIKcMKqwrCAshKiRo1BGxnr9f/CmIGHCKr
ZW/k0agAwXUpa7bZg9L+yUnK2R5o7uF/i8QIrvT07v5OfsHddXagNOqBqhSfUWvCtnQmRDA4IdNu
gz8XzvP+E/6quMcK4C0NxXhUL3BuP2gsqEcS7EexCKCPEdMXIl7yoL+hO7WY9OIkIiwBoIiB8gr9
JLxd2AgULBx0Qu76D5CIicEq/wYKWOEQ8cQA9ViSdckExDhzBn6Jlyq+CtGbvosCnussTBAu/Bum
peMTvFS9ELSR5Vq4UeLncWUmzYQUWarxz46Vlqp6W6eQDd3akaoUyV/0NqFl0uXL07RfwKiFte2w
thnVONEhlARljT84HQCkMrUFZuXmE4b4AwKEPJDhHlSQ8QO2Jk0HV/HXnrN/R1rbF8ITID8AW7no
zhYkA6yX7SUc13/7GpcYxbIuovye8Z8QmoIeGpB90LtT6thMIfw9dvMgjMLPwl82rJFc00kGb3tu
X0Dnb9J1BV39YkHwtPDRxrKPcAAow7wF2/RVFKEtBi9dp3sRJ5gjQPgnbgTWGZnkkOJMOEMrC9ys
/RCETKo6bHfoH+n7CI7jSVohZ/8Rp4QBOZ0exDMGEU9KxtS9cC5ooZAtg3vTuwt+vt7t7EMjRM6I
q5kd/jthNIzDVjpJwkwV/yFmqvxORin2oWJo8kN8N9bwLg4AfMQiIiGPl7IVliMTPuNaMxH5YeIv
/bgH9wBWLoDPNWQnjt8JzDl48+9YTeeJ148lBwN/XiefJuQW/DiKhwbusQYG3ldvmkCFcG5cFZ5F
9Za3bFRc4N28oA/can/1wZ2MGxsuU7JwTmwFAD/krOO7dVRn3Rpr5e2HDGUU8ub8FpywTfqNNx11
hqgFAHe/7JfzgUs8ux5k/MLFhAsRwlR5RJj0E/nyUyb0PtGKKucYLfVnMPmkayHfwZfCUgYMjl32
LFYEtWKFHGZaGK3mx55tcuYUDEVbGCsEB4SymGIEPPkgbI5Y/XqgkryJBWLpOjnkJ+q6BXZfLM2A
7Kk9wo/0CAt9Tq+y7CHEP5VLNdMop9bJrloEOGs6b4bBfU33E2xZWKbAb/DFXgYqGPmPwRKvhyEK
UZpd1fwdt9R/4z4mdOBpmJ0KOwuxH5Du9wsTPAwAgV6ME1J3pnPz/AZHjOEBR469PaB8Jya3jHoS
oD6XAhaADmLevPlN9sohmxpbBz3NjO3pUCzhUvZMtwLhoEcRk3/T31Fc0DSPJ+gAhgmybdN9LURb
TJ1KqOLofbOtQDCDBQNW2PNZPJiY3+9PYuAJ+cLKuS92dYhVSgb5KboUd0FAhiewwAtskgKvfX3B
WBK/kuEZmc5ac3J1NqVWFubZuBkYUwoSSAuQJehR6J4gaKUr80JcJFdzwunl9QNCIsB6FsQCAkDU
KuEQiJkFQ5yMh8Rxl3YULSA+Jhws0ICO+bWmieEQnAHONbEYbhFfJ8YZuMme4BDsQGrSvf+i4n1q
T0bF8wTL4PQmbKENikmQfWISpATtJ4NqrUaYRTgrg0CHyBm+FqQY1PQ9xwtAp2QmmJAhjmI6BSb7
gIPFuBu+NBymeNMvu+uwq6jOJxbba0mEz/ZlfalUByRApF3lzhkWkiM2tItmSb+wrkNsKPLrOQsD
P7RPjg4pcCbStLtkn4c6yw5kUzD3ERPZcQcWzDB45Z2dQ06VNgHlXyX7aENns5XvIwRLKCr8dpp1
YTZSf1YQRsBgWYSL6BPORDAp/mYQKP0dCFkvwjERkAqLKM7mRizDkj+mXAQ1dZihOCKmM6THkMMI
6ApNrAxOfDjkRePkXlhRcABBIulhq33Q8QxaqwfqOTFgCrcw56p+x1PiifEHLQxlWE+Tqj8YiBHc
lBPtAiG4wRgO8xX89C58tCFP/RTFe4xk+ESB6MDswBs5AwzNDMHYg7sEoc3myvDVJACCLFQSiYFz
OGcZC2YX2Fts65Yh1Rznymm+T1mttbJYxobYjC+TF4yy0QH0+qyzrzhbSMGdH4IkhwJYZddwtqM2
5LgYQkmALQ+BMLxhOs6k7yrGPzDqiLuXvIGaADExhCQDUYH/TpbHyqVZ4IcDHcZPMEBwb9wK9UVN
6WpHaFPEYJ6D9mzPerouKQjpArL+bnUFFcpOttsNNQ9Kkg9OlAXO6TZ/kRzN3cFF1OJ/6tgDNvaE
LC0F6QGw1ncuSoyjtSzT0cZ7U+uhjO37oqbwF/St3wQ4xXYeikaVHptfkTTiVsEFKdu5mmLTZ/ag
nZmtLE2dgKTp2jxOspPrUDyXJWazbbx2LSwtoiE49FG/jiJnYiT91LHlYtJW+lY35AEmCKQkCwv+
1ly0frIJ5eqm2+NciptjyT5Lhtpu360Djs5Y/frqNiiDaSiHi2oc9yndj5oOl6ozGXIn0tkIblX1
nZg6M/uDYkVrqUoPLXBMJNtsWnDmccskWw7nFVsjSpNx528j2ey04KRb9dYEmm9HRG/ItXs+iCxH
2lqzpdJrkXCWxreTR1cf0lwVRt++WiMs1IHSnOSSRNHSNQoKU6M8Z468a6Se7lKplA13UsiUsKiT
Dk7CEqvxqGnUpIr3qwzNX+0N2xbRFdxIz+0fsVqtw4QKKzwGrgUXsnS2uWUCWxl7Vyt2cvbKpWxT
BgAe+HuUuc3kEsHMNmlYAEXjEYzntBJnOsGLEpvwnkW0rgadNFEeRUg1raowsDBqrEgeOr63g3w2
s1PAwteaKVtmT+SguZhtsgvqnT2SnrSAm+xwkeqUhsuPpoW0NQ3oGQo4HWwaP2rhulWzwRxnPcsP
E2AzbHLV1F0HxEeLPBo8lSzc8tDVDvTeMIRZhduizwco6MZ+6rke0goWDcBicO1Jm2LSpWGH6syC
INk3pbkQvztMWUXTLULpN5OpwmvmK+4ic6H05EgpH3Z28vE//646sUPdx0wfT2UYSF4AxpB5N8cM
V3oT7xPJmUsGlIJx0akAbncXpTnoBP4McfUoFZw4reYlyxDZNNR2DjVQUUwyr9t33OU6Rqna3ZzI
/hR3psMLqA++ykJapdXKGdJ5EEAJ0caZXbOlNo0PsTVM6k9/LC+xxCqczptlFbBOh11zBQAXYELW
D0dJRRZjt9892+kiJ8dZZiw8QJymZYD9oSWpzjRamqrFsjXVhaUD+NjsAm9opfxZ17GOrWEMaOaL
kJsizkDc7vSBQFXhkGy2My9kw9mor4K4efauybdX7aEJpV1d20yxnJWqBPFSrrHWtsKjj8OWEmlv
rVSQpSj9znd1YMDKY66heFPd4Oh48bsr8ccozfIQZCzKaKSCSsFfuUnMHJxM55tNt7Qd3rVesmxC
cpZBF1wNLfgtE2s65OrZrrHKTszgUvuMAsvqZJeMKVgikIbJUWdpiZN2L8vE7Fz1IJRHeGK221oY
ZRZvl+YwrPpZSikaYrlBX6wns45rW+UMQbfPXIVLa/3qusMze8otc/Txo00gvOlnw95G0cLOZzCB
AnZND2s/2ikmzfJwUKmV3YzSIt04FVBRqH+jdfOwawuOzJHsEX+yE3ZmMK35AX69sPUfy9xG18hZ
pTDSYibbOghmzH6Av9z4DihwKZ6s+rOtNzZbm+wbBiQhAKb1BaCsuZfe++FQS+0eUaWOu37w0/tr
KdmM2sZiTQSbKTiM/L9s+DB7dH10P9344A0YEaumDnl/y+QDv5p3JXVrN1kYrKMmGzAGHufGX2ey
P0oX+k0YEllyLrSb75HQgbXaWxKvTYg9jP2ycNWq5tQBDcHhAovHXFhpzi2dhUZjR5m4bDGeGw5V
tC6at890lDRizn3toJWfaXgj5KrqHoN+U9kMoBnFTlEXKYZN9rED3XLgghvFelCvhrrjohvObbA+
fWy8QH70uaHc84pdZyMNLpWq/IaYQMyrtK9GtNPNrIUKQnizz13wNNkOlSyqDKHfDqJnvdWzDV8/
5B/jKbOePiiKjFspULP5mWQ/PHQ+stBmnr6P85uOLbZ1PdPghxs9+uAjbzSUazZOY/yUU1IsVP06
xOuq/DKbb5E+zJqCOWIkLdyedCr2kikR3iwlw6P2Udp/noe6eEuJE+WYlOI/C/Vx24k+MWAg3m/S
6K5b+xJ7AgZWdNf22sl/QgylfCocHP9iKDV8Cy1UOi5b9a9lEsrkkA9BJWSLEA2ljh8lt9+S/cst
4mdWwXz0zpwJl31eykbJtvx8v8OA4iMFcmpOCXZR4ZJCIFAwplCPfBCcgdb7sHhB6ofbhZS9ZOAN
k9VieI3VKi7XDah0/8spjOp3CoHUDH4j916ZJ5wAlFva/Wr+s62WIXuSh2Xu3UN/F3RP/h5lSBYW
3b/xSOvpZMWj2dwdhGy2JounpeLiaMxg4JHXOZKCaoNORt+Kd9i5Dx54IMF6PQTDta33qX8Io2PQ
rVLrOWZs6+VHQ4R5ytVvAd8p7GB5FDSa2LlS/NrjvoLkMaxMdyerdNzL1pkn+drQDqV7IWoGAL7+
sct64VcSOAebj5rFPu6WD4xrM5LWYvWa15cCe/aC5ef4jGJzSvt97s1TVDI1lhe8CQ6rqi6CfCt3
MwkqP0CBzuEI1FXmPaxs7Zt7J7qF+dPXLk32rarnKKAzNiKab10GJYrPHFS01SjO0SXRu2rqqYQ+
6I0bcrCRrULT5idPzGzXR1+6dnXVeumo2Bj49aq0ufCJeRVFVqKMsFNgJ9fWo2ii75rwqHwN+jqt
X05+iQtYTVsdb5GC5D4nzo3hMigfqnbjshCAANC0ccEVJv4x+Oa9EQCU7CmioJWfVXObAhHCsoKh
X8yIhPK4RO0gHl95YHHU8KX/wVdH20PzhbKkDg+GflK7VASWMl1YWwm9QPQVwL91JGeaqAmexEwN
Pdb6yJ+ttpB4TepHre6w0EUkTcyIPdZg6Swhw15AX7fmDmJCWuzpiknu7riixtHDUwniCAgBqhKy
W3jdxKcWkWrhYTnSLbNOg66uMVfnxjTr4N7QWfv50xxvSmhuBufXJ8b0MPnkTt8mRbCNjfjWdx7W
mBR5qMNEZFO7Kykm7dpZCHNR/NUoyKxTS37KafJy7PgnatiNMrjjLs9l4DeMjANlX6cdKTIsT2mp
4duUxwdP8qhR/c/ejoncEXKLprX2EvE3MNN5GtBFwf823eGtBmgiW+T70AQsQPrSeWnUZyaaSrVr
8bcwOT0IkV0D7XEzK0mTkftnAEr07ixrapCckIV7pfHZxUA6bA1wxoge05CmeZWOlKYNXj/YHUTR
dUiLjay1X3VhL5OSa6rCqoNoXhrs4pb6ieRgKdb/KBFO7yMyEh/7lfa3aE6iajRUytdeYXjEcMo1
yWWkCIn+bbAngfHSyNucGE9x0ca0CLWUS0uVbPA+4qabZVSSI4YKNie+cQDzbNRlPiAuQEVZz50x
2Dl9e7BZXVTjIzvsrOhXCqmYTLjuRYcuiW6l0OaFRcKja9Nb/pnPKatHe2/x/ArMu3AG58FUEjxz
ExbNGDHe4PfJqbI0lPiZcay17oQHmmaOvEVMBpMEkCUMJEwRaqTnCPZQdbPzsk7uFcNi204Apg/p
CEvY+63rmwmqln82qKDi7Cnek7zVmd4x/MpbfdIxCg2bQxogfcrIFxlLKkJLXBDxGALrOwAY7zq4
Gi3mo9yFDLxNCX4ojOaKjIW6gvDOjQ/i4khBd7Slu4PcpCz8jQeHONKxGU74nRLaZniNlUNR6hEV
P4r4wmc94esDcloiF3PF6ieqRKXKKgk+vLYHtM6XskcY/SkMmcM5btviWvCqlQogIDg7bchYHHUW
bJ+YyOdqGy8E/ePZStmjbby1ZAWU0MUuRIqTC10Jw9AGzRFcJ278WgVLzhwmf5ZwWWHViZ+tY688
6D7TC7kiTvlst/Kj7UD4EaVJMDDEbmklc8xdE+fgR/0qbTcuYJnoaXqF3ByFK9Mfp00gOEq8GhRK
ScFidsWkMuU5a3UBd1k6J7H0aj0Xvzz8CAixRt9/FKr6p1EvWjHzPi+fid9TQCsuCJjtLcfMqC/C
BSGvLj4T+ey4ARtEKthfTHpVaepLNC+mvPAHAI4w02GyS492oBDoxnxruvYm1fIVRvVVFl/cSr0Z
OdNkJwH4UT8iAq24Ul4KCxrdmMxDJqGXEcwqk1l8b1NE1O6td3qQCRU7q7OWwQ9NvZVZV/uBRU2U
zNhS4AHna6xhkndaUwDcAVErATZxDvphG12jbD1byQf/HYkEXj7J9PiRjOoxh8nuchd1Wdt7AZPD
QOVYewlYiKthk2fI73I/+K9cxRs4YXFKcpEDBmMWE5oMexUesuabxIQUhkjpLCrPJqrlU0udjcyz
TF6I29Qmx0T/ah32oUbtwSphOWhY6NdcMrY3ghvULjaEVTlLVWsp86ZqGhenTpwJUqkgqw9I8tt8
gGkJZqq6Jp6TKG3C7ipTvBhue2yr0IPTmGJJpbOryAvfTlhAGvLLuSoNd62nX9IM6cORubidjzMR
ripC4TLeJCNfyVyBlL0c9EQBjN4cICDWsU0ywJQcZNJYOYBPwMUoolnmTR0ECTQArBDgtqKOjHDR
KfHAt/vbmDJsiFRlq/b5viSAtyZr08px+op9/+jzbu1f0T12Nvc4qxYpE6S6/kw5SGROffSWinfP
MpsqnRk6+rKWyjiyPh29X9Qg2q5gxLsfvFLCCIoBSo8Y28E6/evRaQZWsexyhrJ2vxmqOMJYpr0m
DVIqPlqV+6QMNnViBWAlQJbGiugLq+onNwd0BD0EIJLJEnCzdD3s1TL75qj07o2m0vTUSHCGBIsE
+z069tqDd2GWqB+6cyyB2iTI6AEgUp+NaYH6Y6s4Uy+77q4XS70lcYbK3s+cL0uDhpPI1K3UDm2M
j4S6NQww6t569D5d64DZO6sPANHcjqVjiA5al5EcYIviYlaja5ydeZfhf9HJb7q1AS2SXqSPspg2
LMw28f9a26G2Vfzq7PKLuyo5R8QbAJiLk+gsiMDgrPtU2Ebt8rKlEA9ZiSbJIS2yN63g33XjdxzB
wUuhY0AKSsAHzeEdBNAj8mZOJOZ9StxaJeDYlBxfpbqVAAtU8Y2VLDpj3Pi9ja0dRj4MiPVR+wws
2qj8oDkHaThG2THIju5wyOW9Gu6aeiMxOjUWsnpyIQtaqM3Ilo3a79sYM8K8W7kmDLQctuufHcOZ
q6ma2KjRjN+NxfJoBCl+PrMsVqIT3kmJQ/URoSegUBXYWGAQZUlHHto9Viaqycat7hgJ9vY6aUv6
iBHfeHuhSGfNl+ZNTRkxnhWyEklACZSNaqCkR/ZKuiY2aW55LTX3I8zdZdU6UCPDz6amzeaQ9E3C
5WCjbV0hQFh3rDfM6bXGQJpbEtvF/tJqQy9ttOz82LrN2jsr2G2MR4Q38R8oEI5PK6k/pJU37WKS
pR4sFXqEMGOtlcUVdg0wZPbuMRM2KYKcpEG9ffKVO5CkP47rwMDgKWIzFjsy0BWyqS+3z7XiTgs1
XTQ8S1cZljFQT0CtoIYI0LRzo3a7gdJfMX4Gl5UuLGioo5dc30ZdxKFtz9yuGphmtPHeItu2gX4x
M2VtkDKa9qAE56iH4qtue5ehiUFH079kbZkTO0ilrnqtsW6VwhRKGYlKh1pOopJtdUE9qg8QwhXa
8GJd8p3mhujQcsvLDubEKXTZuwCqJfK0yY6tJDxxOTrfQrPAaMWydqlcLTsfu5FKupQqdDfkNXGh
fvhPG6i7LoIlJN5dMIqCkkbIiSrwJHM/cLnFxxCglTER4FxKOjPxM/OomRnscGzRTDXYJmm1vMft
LtIZ4lOpSE2yygDMEk1iU0OiVSdHgZgNwFRQY7QR70/Nl9UQzTQaNKixmYKRBB1AFYXfoQFf+Fy7
s54qlmpWC1mjm5bHukYPdNeq7hpmDIgrl/0PHiqVMr2miowMuVO3jifNe73cgLJrkv+r2OMlN51F
1tj3qKo3Y99OB8n8Taz6GgYqmz6wUFLzs5VXK10zNr4v8LpaTadKdazqEUYZHgD+CNY/pPoTOXxV
O+Vea+rfOr576jRpUdPGK6kIJs7QzCgaVTbKdPoucYBUjYdfvuTmL66hQlF4d6gHQ2jV4lWqbLIZ
dWkvYLuqsy4BELvKm2YbkqsPC/TGbkeo51aKyr6WzK0hl3ObTCI3jLWivd2pE+zo5IJlWDVeO/Ty
Dp59zTjgqv0YoseYUDJWv5EFHdwhAwzHOpY3rdzO4mFrcqAU+WAHwYx/NCYMdcuk6NuUfT//lxGD
Ftnw1G7hU6kVofX7X9kMlVx85qXOIvk+n4aqMROtWdHhm9Sjx9c2UePueo3QHeLE0afY8vvoYspm
VWbKN+otTUKK2KbwmOODyxwGEkcbkRuR2mH90bLIFL3TP7iEl6hJxUIbeFdyuLHFNIeRs11QVhvZ
RlQZKmVQqvtzpV1Re4gGm0cioknpwmpGX+Ur/SpEQJuwphsIprZKgJG5jzdJ2L99Vf36j6bz2I0c
WaLoFxGgZ3Kr8k5lZTeEpJZokj7pv/4dDvA2M+gZtaQi00TcuGZK0l2mf/ohIZJKbOkFVpGT/pv7
FemFrIN6784Fkj7q76VtxljNgkAF0c5qaXFdkGS7+DHqYW8W7BfQlLAHkQ6ZgWvcwOyxteV/y8B+
AqzS2uRWdkhoY2PTiU2gbiOCxlE3zujbIIKebQ95J9ij6ZUvZeoc54rHxaCvNQIAHx//QSRySTBe
DLe6dLZBW239d9vr3bfuvWokxtZWty06/2hnsO1TSKy80wqMX2D61fbMbuzwZsbwXCjMJvy7bcVV
xtsr7G6TeH+Cm03z6rPsg2V4s+lglJLXb/s3/agz+ak0D45y135bnfaWunLAiEzDtSGpnirAVV/m
jKrL6DEayEFDbYIMGI9IOSvn2iR9saJTDp7KkqHQgHErO0H1BhAoJ1VSfKTKeS5M/zsbcO3xAogZ
uuYgo3TaXRTk1ZKaNgtnusA1rlAuhmJlKW3hNWBNIfIsSCicwEUJuxPgc0LuVBbITbiMbJqXhInl
9GN6LxVlHG3uUvTqELvmLelRv7saljrY6tr2qa747VSAfpg3lUwFefZD9VA648hIO7T2lzM8WGTz
s3LeND1lJjK+9+249fX6quLpuyjrRe3SJuQp1R7wmiAjtFnVAQpsgtdHrODVT5X82TLbjCzVnLY4
8joy3Ym+DNLNfFRGxnMCF2MGpVLuNSPPN75rL1LpXZ1I/RbKvlu04QJhkBmbf7XNDH6Kt0Wlw0Vv
o21dh3C9Bg2lCDIMKVn5pjyojBGE5eUrp3/PJIQox59eTXP6yS0VcSTrB00z5VNhRQjKIQIb8UtD
6qh6jn0KGFETo5K/hZOUCy1xYcHEpC07xESby7gn+SPpjpJpTmxGDxUZu9Yo8O4JSXBHbqK5/6Se
JLNMKh9N7I5TflNdibU/xhvTSh9T1L84QZGs2yy5W657D6LwaBTjc9QppFU1VN3CSIhOwoxA1Z+u
l1TLMsVAzQQXtONsqfp+7UQEh/dO8lHEp6nz8O3u9HtlWNWi8crZF9vKvHXZkVGU95wfjmIWXuMB
NVymDvMPkFYrVttQI8OFOWHXgt/LqNpXfeQu6qEkuGIU2zr7NHRRbl0IOorAq6HEJJph3MKqp3qP
vD4E9TdCbRe0qFnK6OCE0V3XymMTThAjIm7QKh3XY2zBHCDkqEnyds18YVf7br0p4+7S5ZZ4Gjv/
2uUkraUK9UCFvkQNObUbIM7Q5YfQmPS7bzefyhkPsd/cQkv0a4qos503xyDRpiWxsWGu/Zqa9pje
E7ETzMj4V97sDUZjSPS1+yj3/Bf9///kjwX9Cf+pbPap2M1/wCXAzxO48Ta71Anhg/t4+pp7I3Oc
vWN05t0LUgD8sn0uknlI2tGu183PkNF56TlUYS0mjjPJ2gDX2uKoOweZMC8OS8oqq3aonIE/7NK9
UcXZiwy9nTttwq7YTKpyiRFyhqcBZZZpfwUmlN42eUciFGPVluYvGjzYCAhQbHOD4FrS7IpBX/Yl
Pyrrdz1zRwf6SaFDhxR4O8Q09sO4Fml6cgIcLUZnLftxfOqcwF7UJTS13r+00PeqDIthl02R929R
IrHUCZBIRsBIMeVkrmun0DIffYBTgVXlfxzsa8+ik/cryF6KxqSQX7Q5rXRvWug/l2bKD3ceWTk+
xFAMS0MgqahMDAli+s7it6+BDPXI3grXP/UK65AyUDY9KjJRKIsc0mePUEK+hwmETAub6eW+nHBj
7vV0VzrBZTT1nVFSD5VD9VzYk8JaN4KK6i7smF60YIQ4HyRW91qmJuMnG+9p2hUl9d8u1Vd+RjXZ
Sk7ukspwrD56bfhI/epHszDvmvCZzqnLC8X3V8WnW6hTXI0FcrviX9/Eq2LCuMKHtKmhb3a4YZOU
Q2hiPBU45tIV4mJX2WeaQhNU75pvPE8J7oUDzLCSuXxbNkdfzx+RLfHjVEsf46ySD9rCa82ynWbC
l7dwa3Ph78alz2CN0IHU29oydpZuUl5U2R1c1z1qg7HIoXI0xtqO1WHsuGLqRODNWDPBiN7NQv/V
x8+xRN7RM3fWum0Vs3GDgfrDWtsDPRO/wKLpi30mFMQB7cXPg0PqMZgPsOzIkVVl5k63ynWrik0t
2mvRS5Dz7u6Vtdzhd2zxaoea+s0ZCGfrecYOs1u3lF/NFL9lGndUG+ETFpbXyQrv/XwMdLH6snPu
I809BuVrMlkAj+EpcOcWHQiCpVF85N63kycXu8dBmafS+cZ3MIGdD9TPuj8Xn95KdemtVJ14MvWR
2WT6rGLkNgKcvfPPrjaET33dPgxGgrEcb7GLJUd7ErW7yQJ9bXcoc90UsWps0OoY9oXl7ZWE/44S
x7wEDCi5RpP7rQtiA42Nl3wmdUMhlzM00AOUMFalnTVcK6uoubLO4epG2QY0e8eqsBXon23RFhfJ
rSsyoMWQJE964my2TPS070Gaa6fvHxrnsu+IVSZQDbEZQ8P/cfnUgV68tH6x6+JKX/gGAHysY4Y1
5pe2Z1OH40eb2j/z8+FWes4gH8ikpw6rfpqiBYjO4NGKaVOF5YXZ9THN8d8x8ls04uIX6Rv8D4He
vfiqI6FS2bGxgoPrV5s6xiuuDAJEaMT6NnSAYWoCY/AERJkddaxklU+epCyvFraQeVbs5cT8wlPX
pLT/AlhopsSvXKXONdOh+phObFFWBUfbGh8Obq8G+BSEtDLQHyIe5KaUn2Yd0LmlBkwLAnlGDw5G
q52F1+6EjClCa7RpbNusZoXPfzep+52wjDPOj4NTvDdV/T31CGz8hFFCEw0HydIUfoePn3hXwt/W
pQkJIrbeVaA9lITIxRmTJ1hlivBcg3FIvVyWkb8KKv8aFv2n5fsPz8ZXIrTFxZxwptEMTr3kJQym
53kl2zXzQUN7CgYXs29OiTSZETYfQ9th22WN8TQM4le2JRyV0mEBcj47q1bEZ7v0nos0fIk0Sv52
nB9uDtszLz6G1PtOq2Ef83JFywst+z/hHiyB+D/V3VVuZycN9mHoRAh36caEvXbsbz+ia3G+NVGg
vYwQk5ninnjzYQY+p7nNIuRpFLVjLio5fvgprNsMSjng4A1TGeYE86go+eBO2xsGFvw+vS4spYJM
6+kU1/65DQps11bCLK59A/3P6elTyvIed82LN5gYf3XWvvFJLCABO9YAKoOqGhZdZ4ERAsa7uJR4
3SdBG12FYBr3fPHnWfjvgNp7Pm0/rBNlAIxoFdMQUZMGoFvPsTsvQEnSbg4EbSqyqeyjQSnZxT42
e6n/YkO9pqBdTTk3gTZB/mTDpXr1wSvvFkUsX4FLPltL39U2LHnDXpvOTB7ozjIEdAqHg+Z1r9lI
ocAZ5JrlESzTgSumm/FZ+PJtDDuYXiS9edppaLjiQrvbRnmI/8toXiR3VZwYqzHwCTvo8SupDbxX
IdGbtk1Kh8RhpvrMnOqtj6tLPcL7CbUK80ss8Liq8qfSzTe9169zP4AZ6a7oe3FWotGs04J+ZhVK
nFEKOMwGe3aIuJCGv4oDNI9+KtO/O9X45TcGpA3jQdY2VEFrk4lqFsIC/o/agClS5r1ZPgBhLuPf
btTPZmuQa4hlUbcKTMV+C+mvubg5oeFOd2PxKBkgBK2Jir4ZiX4ddgqamshxlFO2c4GnaDJjmVp5
lvhJS0kXS0afyRxMb5ntEmXAUOgmDZi/Db6HXXyyK3c5dFpAUSRu1TAhkZYLOaBsUbkN7uf/ljUD
vwnCCX7FSjhfU9RAdXRQG4S0oD0vNYJP1fvRZ4/1UzniqFh4TBViRu+k+4imfQVHy5kP32XIgM0P
zS9b2XAikchV0bPJuPIpz0wTp/yVZ43tpoP/JxmRduN0CUMY5f/94nr57BcVMB28QlKXkgzh8Uiy
tutuO/0X3skoGWhqJsyMCvGLoWLCPKi6YvZXV1VLrTDeaiWOk9I3WgZNs7aXRqw2jSU3WpmQF+IM
29E1F6VpvnfKuztTTfPlUEXStoX5u6UZEEaZ6KnJ2jS+ubP8Wx8x0TeX4RDf3cS/BgE80oZfoMfP
wJf4mKdYY9nmX9589FgdMNvZJhhFcSFRUPe7Okr+nCn7iHUbB3d0686/STPWmTV++7W4FX37Qxew
MFB0pCHbKHIBlypxH4z2MkoYzkHW/ha8wkxLN5Zv/gsTZiUFElBIij+FP7xGPi6PZbBNE1DcWdo5
UXnLOMVNpdtXo75MDZdG1dj5VbSqW7BKOh9IVsn3pOOJqY5p7e0L08X+Y/phqvESVJQRqYLup0eQ
ryB0NzVaDKJD6e0WpmR4lZXib2gwgWH50UgvaRePXet8+JItEViIzw+uSblTYA9B4Tnp1MV01eQo
mytNzuhxUGwHuHLtjKUk9zAAXWliVo4NAkcb2nwI69RF6dJ0nUXmEh1E5hh3PU4jFSdgDPYwUejM
3FDx29JDJ4RuGEwY2+i514qdXwT4xMFEM7oP+DywaVrBaEvbB9cw4WULRIlmwYdifl7ixWjNcG64
aHB2xGVv/oYeMFzLwWil+AzBzW+6iuCLL3hMYf6P6dYmaUB1+R9FgTurmYMQA6Vkv5UIF7IiCwaf
tAQyOsVsYOBNiw2udk2MaWkkajnxnpgO4ldLjjz0A8uzcZAlq3syFlP9bifbsjU3B3YW3gQxInz8
DRO0fYCqxihBz9pV3yY73/zDFN5iDts2L/zAsOfr+Sg+B7bo8co2mhtVybMbqkOYzzdHi7kT/Emq
hDGjYH8vdRTxxY8Sb9KoF9DZziNkVQ0RZc0cPYGNqZi3atlHKs7+cKF1f5L8RUpUcEX7KXyzgPc1
DO0Tcx6VD+ssi5+KionI0Q2BDPn0Sv1NCbfjb1h/Nz6SAUSbqjFJWkMEQMq6wZdxl7rFbx2hk4Rk
GFMiVtzJAfjb/NhNOFrgOUuu2x5YLp7zkvlG81tpqc1zuPBFBy8O3VLBj6+4fErEnxocwmnSTkDn
4XTqnfdIMHfJGSlgBtHisl2azUokPYNsfWFJcze/GYoG1DyRjXaq+Q35NSUy5DxTy9JQgJCIvGn5
xkzdKQQDSZHp1+09yoZtHxPJxcUCYixaa5U8rNBfYfUM4uArdU6daV0oYjrmlZvE2MPA3mEmETgM
J8Yp38avvJnlUI5YArYDJhWIj+YdW7X13ZzHFU4W8AJdCtGmxzMXsWJLPJQLoazUmJ528q2hRcMw
o0D3Sv5SnltoHE3C0s0sv2eKqQ8mXn70AiC802xvU/FFhac96io5DQYftnm14nYfTpjQlcF7mesH
BwGHZ2P6YY2oOemMPA9+Vdnor3V0S8N0z2T9OcDy3fW7TRD2n5WQW40X6yr/e3C6m2O0m2SijpNZ
tzLUR46nUxPVO5uOoS7sPyDNTZZvgj7cU4+GFVicptvsOGm85aazax39Hs5d2RDeBU1ij/XG6AHE
sPmraFpXkvqtGMA14U9BPbnWSAPIa+Jo7QfxZsiZG9d+mXPeH+adtlG82prsn+Yj3WAk3ZhET5EV
rm8m3z42uYlucNLxy0GL3VIo4XJVJpehJtvOMtEvBigeLH+fSnkwCwJqPEAEP0t/yGOA6sw5Puan
uGNVZ4jz5zCn/NHn7m3+JpPFc8wptPHU6fl95itPp2z3LcLY8pYpAqAJKbOozyWep6MePcuq2bvD
RKGGNYqmW4sSWyjHTL+DNt6mYANFkRM6pPu7VsE0iUp4TigJakilXhDH/32UkSc2UxZs91IN5b4l
A6q0Vbjt3v2IofT8pKh2fqq8vvcBUmx+g9FGXZ8nH/ivRR6TqAByTIhnXWagVw71u/Kme1NexYSP
uz/hj6M4WqSWrUU3Hjhqg5lrCDi5HYzuxTY5oXgNRRsfrKpalwK2dFRr0HG4HrXWOE5pcc5MZx1g
q5gBUQhfoeOoIaE71QozsMJrzM2Mk5Z6d9F4AsJVsKV6ury436iI+9CzmdDhUepNz1XT84oc/N+o
bDOveE6z9I7LrVkn36qKVwbywiCu3xtsvY0Gv/DMCp41IPUpIqZXelLfFLazoIqsRU5oeUnT6CT1
68BIrww3QzHtgNBI0ZuqD2CZk6E4hXrzbNCxzCV97jEvY5VHpf7Bia8Tq2FBocmn6Uk51ltlFNcR
EMHPP8KBlKQAW/O4/YoC81IMyLxSBlqByI4IxZR8DYtDkpKEG6fPZgTIjTQUlPYBB+m1tH69vt1b
fWcsIgmVG1Q5zcbnAqqxyXmiWhCvUDSPjJ8WmOhYM9ZM1eLX57c43SYYNzbObzxlR6ZN4FuZs/E6
uv90NBbviZ+99Qp3U6Pxzl0UoJS61036YUYRhpwG52v3UqNb7cfmpW07eiRi4uf9MGtTfOyuSPaR
aXnwMvUV93hX6PpD9cgYDXA9QRtUhVUHU75b8oJTv344HZVfmwkMyej3bROPqKi+uAmbpJn0fJEB
H3h4P2qM/xetFWK8Y3RgdfApS8mLGzuWQdRXp5Tue4rpY3pnFQPmu135VefzFKgDIizi8mU22oES
D0xgn2JG79PkbHusn/2mZQA5oc7p3PR7TKNLEnnYm0DA50zVf2cehr1PtQ5eYcg9o0JGLvR5tc1A
y0zHVxPqfOO9RGZByI7EMhBLUrPzfxwJvVBN5Zs/crBX084suTgyx/zI0wYl+QSiGWgj3kKUBPhe
iuasc9MUScQYE30A6GRohPty5oo3WNEl1tXPESLm2LG02VnXgudGx0cMdRIukhF3dNbjBxin+6DO
DmlXuk+C+MChzlfSY2tnkIdoAtKFIMCt1RmF2TEj8Xe/Y+4xxajIhxyZUw3v3E/7nVTdLrH+meUE
Pjwha3Y6hENGs+ql4FoKTRAjV50UXHrBsR8POZUEZoKpQ4PWCvFRlJDF2EZMhba1RqEwyrJD4+v/
pT42/U3JW3NIahrxhxrwreWekQK7rkbfVsL/8pWzdSA7ghqSJu6/MIPFSWm0Liz7v74q54QYrsa4
wu3HMtCnuQPvAFFanp3TEZqcj8JQ+IRBGbe5hsxzsW0sATHI3DiOTWll4wESeM9NDUlQiuyuW709
TxP/ZAiDwEPCSCEWpzF8KfnSrTsVFPD3Z1iw3jZNSaw3kMTT6MNswy/VqT592JcuU8RRC98LIzp1
bfXR6a+J2VkLz/X/vGlAFQTLRAwrEWFJF0Uj0wr7UmubwAhOtVVheEwFXc4vU14R54WFeqa1YwVg
/Rm0SKtU8Z0Gn609J1905itkultdevzMYk4ZUx+RWV2TON9g/GKV7XtkzGoyQaFpwH/NdTCNht2a
c83FPrTWArsmbqchFbfaRUsorEfYjRtCtv3GPo1u9zeYANcTpmHzkW5015pLOUtDHML0TUtVPXg+
6b0h1DU4BF67jGndAy95NUdsd0za4TZSB7/EHnpSu1FfDeRPRKylKG//7FSRgIaKIrP3IfdUgyq4
oIeSQ3SypcFhQpXtxv86mpkJnqxq3V1ENe3Vya0CXwNxImbMyJc+tWSy68zgkkfDNrUnZln+X8Ms
q4Hxa1BtunqLegKUI6qqD1tLlrIGAvcqCv5MnmwFCVGv6gITefsMqsLu0BTmyWBQUzkuOsd5E439
b4RsMVpYQjoQB7izkYRsuWuvBdQXK8RGyxPPmWYu8zF/Ub5xa8X0UyjtxcVbFA2GstLPOJhOVc76
xVJao9uXgrTbUiznZzH/u9PGoyg6qHuk33pffYZHD1s2QyPope49wvYi8IJfZ3Rx/E8v87gUdtRr
J/Gx0+K1m/9wm62yqFlqOVLKn6So94GFST0oa96E92F6j7D2bQcyblAWhTivVflDQjR0A8aCVoZb
kepXA1duCa9Sa8INYDfWKhV5SDAHIeTmbXruaFvHGg+G2Nq4ifNuGApEK132HUaZIqgPHmYs3Zgv
Yi4AQ4XfIYVrTqi4cj9M08PbrzzICpM7+Z5oGNmE3sawuxUzVYZKw9Z2bdJF8UaJI8BYsS00dcjG
+i9jb8ZCLMfcWmWaPI3SvcITvlnOtElR8mlwxgXV0ID0W9Help0OhDoQUiNsrhEXb069vVSdz5Aw
O+ds6bzO1vA3cTTytOfRu7tRSs+XCTQGaK/zYIvW0fXtOaQHuId5/toYjYf7YvvyV0gY/jm7TddJ
GuQD8jT1Cfa88PJ731DHtaifjTdZWi9DKqFUG8Zl7CDOmGeGGztD2EfPtiYoSMPKtotTpO3TgqG/
bZvwZDmxdS5MCM+rElJirL/INHjvBCRUKYkXxnJAZuWaUcxTZWnPjKvXho4yM8i//KF4DBohQlPw
gAq96wKEkjJ6U5kglaz8gMh8EQJBC6oqhJJe4x1sCzcZZM1BW+47i9lv67TnqiOAOsCbu+tmjxF4
uYVHBh4MK42sKu6mBD19a7Q/DYFdOGqrCkjMAM/HrJul+1v27V3Kch25MD9j7MH1oG6XgtGLjMhE
8hFP0gH3EjmBOV2GwV0xfQthO3pLJ2N46emnoO/uPR+t8du1WRb/gsxa6YCq3EgCr/h4MLERwSey
YnpdcDvPO74q7e8IcojEEUO343tf2d9OBZ8t6OeU0nGgU6xpLj0F1qWp+M0TeIVRUA1sq4YrKaTI
REx5Kjgx9UydDNSWw9QsII2F+aaAN1jHx5SD3K+Smx36Vzcqf43SfjL94jKb003NZ+hSsPQjXT/p
ZVJDreqHoO1dqjYMc9/0YUCRgNwH8jvZl+yCvaZaH564OPCHhV/Nmmzlv5QFZRXdahBLEBkIPSHF
D4OJYD1a1kbU5Xqogk2TmjtTDLtC4VlIs+c0zW7MQ5jRecHE23yaqEon39y2WrAODW3vCVKerYRL
ncjpv8Drl5PP5uLbGgNmm73L4MelIehKZzf6d3Et0vtclXPv4NuVmLvcts61ZxLoAahi2T9h70N9
qjiNmuPgy2M9opiGeJvVfxonywQ877UC/uCw8xDUzHyzItiO+te/U1xEN8saKU5U+KfwjasQyDQo
zbVbQH3LeBUVkpSXcnL+0qDe1wgBgZSZgvfUahGBrRUCO/b+oBMxKEqSLpLmZBv+ZexfLU/dCgYG
BZps5fdc/RkeRjH1Rj4MSBNaazMjs533Gdfiuebc9VNra0DWXKCwiz1vMVQWBpHJ15jDP+KQ7eCo
F0riqav7m9rEPaedVpBQVxPQGnQxcNIZXUyN4uFJfPM978JKO8J8Pk5VOhcNh8EbNjaHVxbhly2M
09BD8KpVyeXzFwIXYK48n9IuDPIG7DWQ+aKhtZcaNfBE2UBRoEX/0JS1UDlIKzA4H/BpjyrnhnkT
6rM2Q/4G6C2pNGI/2wFWw6tnRcXwKLxXUULRS8m36B4qsdc2s17f20l7whozeGim9WXXCG+0Yhmk
am3jxOXm0SLPw3fdeLHC5NX22x8jxKzL++faOa4T7lQvJxG8hooQKsPPN5UlaECYdqQOuvdcB6wF
V9sVJQBImxz6FHAkdg+cvYuRFmXdFZNaOuiL2zjH8UIU+0LwHYoc51Fdh5QKbFU1EweVZ9I3RksU
+MHERgm1gzLAt12B8E71/9p68kn+09/GOvuLXHLEJu29iXOg8SljnZGEpOphacHp4UyKNZSV7pcK
P8gPjKPZAfhJGO57RS62o2M11ToNJssR7B6r3HlR8kqSTdAgxG1coCnAkronH08iLCkGG+YEg5J4
ik+9ru6BnYTLDscUQZRPic7PMyZw2dhlcThYMHvojOIGQyCnxQuwAEq2Au3OaHflKvyHPfLGVA18
NAyz5ODLFcYllMaTFnafUyAXZVwv0EmNrUvSgnvtfUhXghtSQ3q7zCt/NaIDzTv50Cztg6tyNck+
W0JhYUjrNtdMuiaq1r3n1dciwi4txlHQtb4MLs/Bt/unID4PSFHmed86kvjUKLFxDCbghU5cFjRo
LeoZ23eYB6QZhplFg6eB9WTX+WcVBhff8tBSf9PFcVeFl7lCLBvxXXcfpdNiA09mTGZDc5q5dbgQ
oC4tyJvDCDpvFkMwMNEmZOjHlDhZFvAIujUbAKdJuiI/IP7Gj/C9ianGrebsGGvpfI40ugozCXr8
p6b48hGp2D76FR/jNJQK3+w5UPBRrO2RAVjRLOqCga391qFo5QUV/qNSAwrl59EJ12Am/CW3aFYp
Zly5/cZTUxE+coDpZbfFx7v3sIbv8Oo/GMnFHY4AnE+i5xbSv5k8E2QVZNNaQX7OvH0Tb1vUhT3X
lo1mwX5CuWjP3kSX1trGA9cCQy7tZzS+SlwHGNByr+u3VIIWwdFCvOec4oBkkrco3FIljxy7OIRA
caX/45TycODq6bGCD0pbopx0hMxs6eHBI+tnM56t8VuEq/7eSMq1BeM27WO23PavHiwKcVDnjK5O
HF3uRBfu8lferUSMFPHDyL884vG8R/KiRdtcHsDlG3JXoKUvsUcKPnHbxVrVwVsW0L5fo1rBbIwA
DBvpCqIjuW7fOtzHsOZh4RJwExEyvC7fdWczpfTkT3oC5OStPP0XtpPZXszZig3Nwj+j4ycVtwJA
RuSYXSydS+kdeVc6Hz4KbphZ0MKF9UZzL9qwGQwmIhjb4evSf1AD+P+gWJgUY7q3V84JX3RHjWAX
R2sqibDKFg4G8uBLV9PDo3lhkSiQIEN4Sh5Ng0qLk19bpc0eew4P8TpoYXQsSODQlt1L0u+q7FjL
cMUKKTGY72lof1vMgMQ7PRzni/aIcfLn5IEM6tw5ctuRBMhnPByitF0bVIjfOCgpHZkT2hGYnkBV
+9S51L9echAEzFbHwYb+iCb1i641te5Jy8LHtHxbvxTmNg/48SvcijSswNYRRoy4lpBknWBNB6sP
F/4Srkq3amZAUJCuct9bfD2ugf4HbrMivvY8dejT39m9OPu/Grq2lyCDu7Qev1looaAnXJntK4wP
XEFJM2jtbUY6TQrie3Bw4hnXkAPya/sGURhisXxvH3Z5nl0myn+8zqy+p2LF7Hz+ZiRetldXnvRy
g+sukqe6PhKTgUs/PweUyjQpFN7UdIv6czW8tu3Fas+uhF+IdbkGBQ65+HVw3jKT6UFxrKP9yFtm
5GJD+V1Dd1HfiN0Sp3qaot9ifEVTqps38Z2ZL55E8L+KxU/qLt1nkp7HK05VY77rhhMLoK322Xn8
btqTh4TEhjdGmUDp9VRdQGYRoHABhdhfYwz4DxUwZSOgwKjWnKs9rhqK1IOF4W3FtTNCOGQMvADr
MATEmiXwyJ0ATH6RePFCyQgOcLfRpyfeQmn4hyzYeWA9UbPHt8YNLlpxxdO8R6CLHMTLbqFAe/Uc
EbsQA3vbuzS/sQ2mCr0BO113zgGn3FC+GO7FHH5rhtc9lyU1LiIX/UlCjsW5++SJFcVLC8Z7KD+h
IjKb2LBa4RICirToVL7McaV/Jj3T1gMsESdfM0HJ/007rJ7IWUMbkS87RIDkIsHVmawV7kBEPTjB
zUJstufYQt5gyAOq3TJ+XkYSpsQuT5iYmTzKNyM7Qqlzihd8L4Mltlz2sCK/IXHMNTIvFopiUuib
3HWwbgHDkuWo0T9eB6TfCR3blrErj5zEEi5KovNY3028qeiN6xPGEjClk2hTMdxrQBzm8DEId/a1
bHf+sNELRgibqEfGDsR3xQ6nkytyWLDg/5dtm0vDQvzuFGsZw8F8UYklMlbtTkwLHoBULP7XjDvf
wEMwVICYlz6D/gflnpkYpwW/mPROWbEtWCLYJldEyv6MNWEQQNCQh7N/8P0XfblIMbQb5bTFoZLU
RwwMTAizza8enfn/eOUEOKaQyt5sdIByStOJ3wvzt6mGP4dtF7tfPoFhN1cH86zqRM548dY7G+6n
GOya9xqjc1ihA4OJMcfZV3OHA1EENfV4s2GNtJvilcQc+zL6JD0tfWRFLj1y4uPWV5YvRYLE/M2A
LLEPm3tIiDe2efDJCKMofg04wHg5cRsPF167wBx+2R8SvHWMlW/jNnKYfrHBi8s9FxEhmUCSZGZi
/+faZy36CTjMS8wXTH3FvBAvNt4iMkhkykgGHKiqaNWfiKIcuiVqGHI1N9pukrPjJA5YOOHjwA1r
xN1EjynYJ9q+Iua0grvxp8YbH4VHH/NVlrWESDml+Fz9o8ccHkg/UUf1XybxF+m+sY9pQ+3fYfJL
St+6v3XOCnvl2cHSN97IHUHuqEaKmD31bPXKm+W2QAGN5LZGBKnWCHuc17B/AR6AegADZuj3eY6E
EhUSmWHLaAeYhJ2jBf3W4hTgZUbYIYsGXg/BhvoLcS6sFO/j/kcgl8K7iKtlzWHHPJCH2K6t8Ja6
/yPpvHpcVa8w/IuQqAZuDRj37rE9N2j2FHrv/Po8nEhRoiT7zPZg+FjrrWuoT1o7wnwLHN2US3be
o/oSGWDkB9o0d9A2xU/IMwtvSt87rJXOhVuSTkQChhGciNzTg4YaH3c6ET2vnQAeO8lG5MI3xysG
ESxKowlPftdSBtMC3swtYDRh88YZizVPF3nqxmUKHJN4E8/JSUp1xuwoYo+zI9wwGwox+LMpjXtz
v5lN1BXlbtsoXPtYcRmAnWllvqLQQUtN59c3bTegZQ3FI6Txxfb45AiJzTOl5NN0hCAMHUogxK+F
6/cIiV2VVHFtfhPXPr8d4NNtqi4LysNpbFkLP4bFm5tENXPDUbxwESGJKGQvc1LWCNmOigBZMJ+f
FrGG7rZuvsnAVScYP9/lEOWVM9ds6Z+q5NS7es0zTr+c5FZvgXyUzpK3ESN/sONq8cilpFw5jb82
92ritosteB25jpmBug/6nEeSUNkHqu3iwJFdgWvaJlsk4VxL40qNj8RtQeAhs2KI3gh/H69yegKJ
qiQYkqR6cYtpm8oGKmYwsdhkZit7uKFkD5ojQ+Jc0TbQE22uUn9Dt5ejoHq9jVjc9xdOo3Sfnm6c
DgqCJXE9I/i28t0QWLny/qRmXbJNEYQdkxq2sREHLti8qDw6FqQa/oQ0RAFUMLXKTprshH8Znfby
gT8Khh6JT6O98teVF0FdLKF4+GqC4kKMBJl7OYnVdCLMSJ3XGMxyZDVDyifY0yT8CFr4bxTdMr51
XHLh2xf4a7QtHeSg0bAhzeKhG78R6jxkPYtPAck17VG8D+qTFjn+c/EZiGeD8rM//0NDy1XcujlT
nETPs8zDA9qPj2yTejbzcHAHtkZZQ1gHkc6kFJo/JHWKR31JRit4VYNJi75cVwockBMAGY/eeBt1
EzKAPLpAd+T/TGmneu9IIyZr1Vak4SL4Ow3H5kDkHWlfnD/qmr0bCZO6G+jGSo4qYUjESO5l8/wK
8JjJdGebW/1GUV3VWb6/jGquPWneIRlz0KMHj9NGuKpE7TqKgS0FMxWF4UeQuB6xVrtHyD8R+QnC
Pt7ScROdFdbaZh8DMJnCYRQ38UIDBy0ReP01gJBGDV5VbnztJTSQN3I7a1bvifavMfpdIv9w//ds
AGXzFcisoXC7NXYYoo+A4WN3DO9lcxzMj0VEXYxKlMJ66DBAy6iIUY+y+9Sc3Nobp4nMcE1/umkH
j6g74O5ZUHNCDDPIfkmSlchbqGB3bVGyrKbPZF2nn3JgYzoVdziM0286N85UYmBBdAh6g24oXP3t
6Svy4/KRqIA9IxMfLrWFFvJj4xmW9N1uoxluxR2+iYl/n/v2tLO8629x8kCIAVs3TzV0W6694RrA
qCv+t4YG6vCH+Gnh3b2jHroM66xP4DjoJjjg/zhPC3vEXkjLe/AN0Jhj4ug3U7DhGUesOZCHoO48
yaGpqF3LIxZYMCHaFTNmc9vDS+QyYAo6b7tnEQPZAePODArIUeWIa6JQAbNkdwESdxmIJGpxZ6zR
32fKbyT/YlwsyKkmWG/YNv3B496lFgnNc7nB52ighdLcPt8U7D+s7fk1yvexvw9vTWO3O/6owScx
fymjE/ZMCkJ2zW/hdyeRDPOUSHz2mEcvRBSkTuc+CDLUzwQCrNXarXzqD5jfSL9Bw77009/GJOwJ
tSPFpJlMJZV2D7bJb/EbbTGnSzfR1Xh5y+gjzX8501VMEGb/mRJ31tocUHp9n1Yfab0ngbM7p9zp
JuGi3SH/1Z6lskLpHhkXfrnBLZ4Lw+n+dSOaJ0u+Q1dqjlTv8gvtKrNZYp94dz+2ux3GE39w42Jv
6NgB/pkA/0h6oICpZiGFSnXN5CDLt9SFgcymfciJSzunuQsPNL95G8g4BnXGjoVVcmm0hbvUw5VQ
PjHO1vkVaRAKaYp7UsgCEp9Nt732h5yU1V5atQz+sVORfUjgDKZixfH2JslMGqIcHJGUXXD7q4yX
0wBPfiVs79/AmLeX1tDoS1+zmdBGUFXdaaJLKt2Q8Cd2CNTZERf2Culaoe6ktU1aPv1iy15Mqt5D
d5OPSttVxa2dg6sQG/PSZT0Xho8iDkCfT9JuYDOc2G5LKun7t1pci65aplj7GuACH4Oi1C5JDah+
jZKmzk7df2YdehwvtUs2L4Gc0Y5HkrBTkXqayCdx8WzCbjbRbI3adMWpYysfRI0s+x4eA3kxTUpm
O2wHZR+EGQ2m6TZGaS5MqK4YaoUY4xGLPvlnDK7M19WmIq1QkvekwaUkKgKxmzd5PMnI4BGB5D1U
BJqrTTG/jYXVoGJR3xMps2xMZiF4zUWCZ5B0npEAAlrSTWGvhPvFAmM/7uLSQ6Xv1uxL7CqMeWhf
klVVb5isNHTNJTzx7EaI9prxxRNgRHMJHzRckKyI80oCUvt5owzfafNldDImvWPpU3YuaMsRiZIB
EWkYxFAykpW8ZQnl8yfyrUigIOKVUIGlqZ/Yr2iWQRAxVEudNomeJkWYtKVMWiJksgXpS9w1bZDi
5+KzKw+8AXyvc3PyoUzmjl5Ul2i+VZiWziRNe1QQ8izydQiHEqFNyQSmCOHFpG9E28H7JrHj7PlU
JJoZUBnmnKmyfOmLV5nMNKepZwa2DBC2h7mKnxkQFMQ0aaAGUaK7uAYm4RALz7TeaeIu9qFPsI/E
GdnMR2AuBj6wIaUPNwuEfhXwqpTtSyZ3Ayxmwi8fUQptmXgXc+yVQr/tYI7EXYZi5YlV2rzX2Xqu
4cu+yNnV0SukZzNY80dxoALFnmkRJIyGFlVqqlrJiZDr2tKXNjrjxqgseGr23ka54X8hU4h+3GpH
+C1IdcIYhFLdAkXMP8K/prQNeaPmhAMdcyrrVJtzPF9sJ6pzmFqhkLftVlXcUObIF/6M4B028wnJ
SEQ4fn8sHsGD0hNvdKKzRh2w/1Q/6pTU6V1ZuOYdPCTgrduvxWlfGoeYibWgd24dKo/K33Qu8LqA
2ewju9BmUAKYyqtWxFqKJhar7SoFKOfsafbNt/5O9FV30PR99VsViC4QfVr1Bw9an21JMSi8TUDJ
y+Je7gIipmNirVa4HIm47GFJ//w/bvDpURlnikIZ5WpNdyaYEWBEtmJ9T9hueTOlQ3XtN/5rmo2U
TodvngSuCzVlPbqgO+Gp88hOGMdwJOI9UZ6GcScsqXwKMH/FHjkhYe5mcM2DgyweyupD8V0M9oZ8
rw2i2lYaUA7gmHJD/sOriY2057iYiAJewoGxQiUMwvE20R/UctQcBwbjETj72lOIR8Ch4kbply5s
eLlMb4E8KxADnz1U2E03g9xzcxmODgnw3i/t2Qrd7pIlsNBRz4HY5h2O32Z7aJoTc4ZCVS8ASPwh
AzjQUjdfkLmObUoZiL+ZEtgOcxQAnXpu9H0vwLozasovMEOAxTTcmKiw5vF93M1VYywJ6ifi7/rZ
z4AfhauXEvZCOdRzqm/+r8ddNSz22UtYk8rfrGkcBmCEd2AIoQaJcVJuvmrxLgUfpPvmZNIRs0tu
S7tii6Ftx4+f+qlQrxFSBqUg6tCW6EbrQ5z8PyRhmYZjVg/EJ/TzUh2KUnKwuKWLb1B//gcAkQKZ
tmAnL16v+VdaHgeD2LVPTboqHhvtOmIT7BRarutmr5+y8jIb6AV01irCfK/7bBj3Qx7jWvryQp4r
AJLeqkXM5rgi7+S4a9FOHa8KLkUthJ5J8QNrAHwaogsyskUYjzo8jbrBDoMyLqaaST2H6cLq9MAh
kHh2SBRg0+QVSWJNih9qXybpXqJEBYVW+WxmpzyAjU6BnzxtGwiIJP438xGMk7bInyErmG5ImajA
xTYVG7suO2cmM8LpesEIH5XxugC1ryv9kHFF8TO5cjvQTqMv+9KNtcMI/xz7KA+61IpN3cr4Iijq
QKDJ+414rCuUgK+e0Bpz60QrAE5ALlNaGeQj9T8NatMZYZquOcB7zhnTVoFV4RwxNTJ11mi12VwR
Tg9EVCg3oX2D/fO3yrO2IhushGiGRQ2HaUXperFW0OD5oFe8rMkhIhoGl/kadcPMlRmEcltcUWng
KUCkg48/D1xW9VH+asP7aJAFY7XTWiygh+hXqfc8GHFxYwIGp9ZM3kDC2xSuTK3QAqz7bLdwtTI7
FmdwWQ3LBDQvjRDz8nXC0cmPUibjaaOl341Kvv5+ob+r7IuwM0QlFvHMhfHRyVR46AJfC7DisKmK
R5uDoumsEi7B1Lh7eeddwY0I1oR7INYuwOgViv/ybnCoDsU/tMwpQ6RNLD2AetZAY2QeZesfwGeM
siKlOMT4+8iG6LzAFgauFp/4gPpPndMkEgeseFY/bia+SJuPiasBOsDPLkBLAt/MgEx2WY0vMAE6
FMbCnd79s4ptMHz6zzRgU4+eFxcVUdCccE5CbZv+reudOYwM4I1AOHAe0mzJ7+HfoBmubIUUv4r6
sWoPRXcJ1CMyeSpsWfDw1mjdoTmUQEQcQjOBikaOg5MICOh78CIrJiFjsZYTp0Rld6H/AKx7lIEq
ELtIlhieFtWtm15zaiY2rwN4Lr8gQUURKGcY2O1I9j8pCIp2Nslqw8DMbVDUK534JFi7pX/jJV6U
m4Z4isV+0Rw5N+GJQn3r569CRDSzQr3cgXOHBF2uqOqI/QNNFSSu/wXlAfBA+6kOzXTHJF2PIAP2
uCZV7Hf2wfhXnld6KQBT8bnxKkzHdSLvMqoilJfK75ZinsWT0nlb7AIYmRudth5H6Z6hYHGENv1a
1ekthR2YJp2nBQqfMlMeEUIvlMS3iVejTc1OaRqYn6o8XGnFA+IqI/zy6ocrumNlalTnvB1TZ2sM
vBVwrSZcG4VwqiBz5hC9stgGmbaC1jHogjRamQeZ+VG9peoj+hTID/Yolxa3NKF01sQWX64GKDIi
Z3CvzKDR3wQSiquTLTXcVMp+OkF1Ceek+gSKXDTrWv1SJm4qdcd/8XwGMdoCdB76O5b8Qnwwxkm4
WSnMkuH8r2Nx6eG/U0cVHuMN5U25anzE1LwKONjmfqecTo9DXF9F0k9hFTbT71gSw30V0UWWy+y3
CHeIGSf21UMSbg3IdcIhaKidb+36XSOyuiBKbaTPof0manef6ffad2W6KfvrwlyWKJ8BBVdExYpk
mqDXWipcKumQIs81uVCvXHGy8c4WKnP+NXMdgnFRfIfo30w8I5ZL02defuj5qQAzxZd7TUD06dEg
Nrg+LijO5rbg+RC2fHEjsbJXhGzpk6EPIL+mhc13BHlfDw/Qm0uSnFR128X7JnoMN1IdxO5uIGE3
qEyJTp1+KMWtPu7yL01COTA3DpPsgLO02Qez40T+balaUR1RgDBbewU5StdWW/mmpbzK/Fyo+6za
jOCzFM/6rhmvitZl2MNCwKRAui4J1GO649nDtSza+lukOfoLDTOeHdpoiVNd1h/8PIpaQXAScl5Y
JIhugYFYNKTGIzwhnIcIVR/7HW2fnHwtiGkds87cDIkoXGL75/y4xhjWLRl/sfyotdBS/G0l/I0l
P5ZYhOnaMp36sLpeOa15yUI/1Uyag3LUuO9Dfk6UVgdPlVwerrE5E4PDc5yQYGdSPUNxTA5LPCxl
vqlkfA295VHnYaDTaH+hZ5puLXHcSyoNLdBRIQpHWoZnR1ZA6qNgzIoM4oK7PwhrGbKrp/2g/8X4
+hRAXzw4kQnU049O/rhPDor6DNRnBl6Qla1TzquiokAr0wby36ui8SKnSUGuAejgzwzkEb4dalRf
aqhvIpQNmCwJDxtQoiDcUhnrgWSbUNzUMUtPFCKiuGQ+fK5PJj9sM9mH3EciYD/LN7Se8uVP+9F8
VwURbJrtUWAoP9TwJOFPuApdYfnDj0ZNQJ/Cil5inuAROA8IOzW3mp+7Ui4Ab96G+hOeKhtMbpwr
43jPR9SLR8+f5322zGkv5cAL8mkpJhc9osaexbvpe2cNJSgRxAaaRRCk4ucA16S5K0tOUUMwVjpl
mEpsh6wmjdGtQqTUDRGq4rH7E7PTkLo5Z4SChmYv6j/F18T8hLS8udQUmQSsp/l7giOkKUKyhc8I
EbhXb2OaQH59lObZi9CdYDWKqwnZOya6DxKeiq+ZI8Ta5G9E2sS1A6h/wEiGKR9P6bIVGFrZEvh8
smr1Da2hwx8zOwA9wUfRnUon/48qEKAoSsNLisaFDy38ycCwOPcKZecPq7gjOPlQLXalnWenTlu1
5cnDe+mdyvoVlyT5ovwRiZNY1UD6WXaLAzfQa2eqvyW+0fbMyjYvzjPkIjgVwH/Dx+VVHq/oz8t/
4xh56Ck5C9Way1CzYnwA1dDYa8iXJllpYWE12t+CqxGT0t8YaJNWwXBMxTU2WNhSPHQtQTQ8gSuo
GDk+QGxR6QOrNPDV+4jwkgxhwqcUPRQOkqB5tZndTB+6eCwxLAC68PE+0WRkPwqix4V8KTNbijmD
rPGnoYaMkCLI9sx/a1nKP/hPHElU5nTl5FcpclfcnkYGgRYRjfMKy06oExIcWDG/f35Cv0cDCJe3
fvVKshthR8mrBkX14HGkv5D7owUi0MMWuABFfSeuew7pEGZNPdfJ5PIebiKHKvc+Kq2UMY1BQQ+P
Bjs9vvgBwJHpwChcBhEFWSz1HFn2BSsqDyiU9WWgEAFd97ga0aCNVz1/ZDzxEfNGcwoOoSksBe9P
5W0ei/84v6gw2PFQlBObD0wIxfcYaxGd0ThHj2CECNzoaWX7V6CP7PIHn2wKj/PM7bHVlUj61uju
qOwg/Yuxn+wQ3m0Xgf8Y1DPL8LEQfiUdQXz0IWF64IRjOGZF7pnjFZ63XiAHRuTOO5C0A9+rWIZE
qBITpbDuAd4LWqCYhch8RPgHmMLY2Cyj31H5CheE16rMMNkBJsQASAvoLNuguFHyK5CqQHq06g7K
mSIcgg6nbfSbkDPFqo+KXLaDM11dPfCUeQBzINB9gL6IHYmgJX8Tv1JEG+hm7bw81N8Lbf/Eiqth
E8wuHaolRo60/wVH8v9poV281D/CEqcVarnFJ4ulgagDsM63W9Kix5WkfyCX8EgknPkv0rlOyZZc
q/1ccU/EiU2Sj4KUCCU5ZyNEk3bn85puUcLBIIees/pgBvVHn7CcHVsIlDnqbwEgVqJiA+PiyvDj
qEXqt7Drh5IWnVcHE2EeibE5zMTmIK+iR8+dBSy7beBuSdBM1yqjCpPF4tCcDCRD0C8HOsX3sbbs
ik3XbEh0EPS1Zp7mtJw71rLobVBRWa7GaeP/FRzZx9mWuVmYx7q0aJuibqd8K69pRQpe7x8aCZnz
kbuIiru03QegnL8qMx7ZI+qzVQl+9gkTXA6h3XUulmgea/Gj/Qy3Ph/3xqrWYZNuqR2ntqrZs0su
G6LaJu/g50fj06Bfnd4VVMELLOMZGH/zwFTAqi9kd9ODHhU8p0yaYw5qNYChhghH2bi9X16F0FMD
WhrAPJFjh8UcPep4pNoO8A25HM0yCLe5hE/mJvYbZmWvt2GMgecYZRPaKLtvAI/MB1XAiQt2129f
6iXAoxHo/0rhzKqclAfCf2TitNvfKv3i2GFC2BXc9D8zRjVYCGogKyhoot3shUkJLwtqWZyGgnf9
SP/wEZYQj3R6fSobVXXlgPqw0LATlD25gprsLeKTjbztsFjjrUN59JbCM0hJvkaP3/SEXS7H8jly
ELBY+dpBLz/xZ6Qle6GwNFqGO4JPpfYQ9xEuI4QS7tAesgr5Ahs5L/0auR22kFqlKAFMVdhgDuZK
EjzQBbxeXNnc4WClaII+SzYgM9vPLMHoWxmsBQYGl52I9cZnvBGbP/OOqJ9DZ0BTZ3ws+MAKP6rH
kwRCBPuD0yu+cN50+l5GxLBWvmiJRN6nPcqoYGzZ8tR0G556NiMK5+EhMquyCAxYQ3KuGWQI+Ded
Lj5mwyH5nQhBAFts0VkQNbGpJ1IPjxXhyaltUNgl8HiCYB5i9GWab5unXt6Of3Pq1rReHCSFriuT
d3CCz8ZDT0M98qVXQyv1diP42SD8mAqLgsuZ0z/Vpxw6seYvqbUU9Uuq3+N2NeYfafMPwM7IdqG4
Tq9htm1I//Q/mFNNDBL5ySBCgFdg6GqqU6JZsJDYAW0QzrJglaciBCGQ6yuhxVnI/0UGA7nyEi91
pI6wvuxQEZASh81oXmYAadp6kZV9exJhz0BaerUFE0NH8ZfEe0LZe/WdtK+0XhE05IubBIigVrdI
1Puy5d1shQMbMOD2Hl0Fyl2yrH16CLsVKYhpf/Qpi7FZwjRbnJu20/6f7tnVTQMaA7XZB9fFG9GD
4W/hT3BaL4ur7oDH5Jbnr6P6OTBZauPe9O6iAuTOVIbczePWcKmvIZkGAp/m85LNc2qxtZLhIfnd
KpJ/+gtfs/+P+kUteQPOjvWx1+qd1m/TYa/3KO0W1duTiB/ehwape6ZgaxllW5uEVTM0Vga4w4L3
CZq2KTyXz3odTC9E6KtaWRu8hGK+VdzIiHqJpiJUwlNdSv8Qb8MfHCvmZ0BVKLNAXpXB21t8GqDh
nqVid0U17f0BGcXhSiSltTqL5RspTw9HDjYl74Y3eYli9gN0V1P+QRw4p/sxRYRQHs0LebMedKa+
JlfFHD8D4YbVMI5P/o2xvydBxu5+ZWJtZ/3BGtEaoxri4MWFAvXKHuhjnMfH0Kqwu5UXr7lWMSJx
IbFrnThWd5y2kwFqJZ062QrIPwJHio860xMfn+L1tyfa5H3FKvqqMzxu5MTyLYRJVJd6fO/+nRSU
MytFPusE6OYo/XfYavlmjXPfA8yQuO4WmL7PKo6bi94dE5su00Bg6CH+3W0WdzNxcZlOxhFvemrV
1VmO/spk1yO1DvNrAeFaeW/yM0j18znvJjsP18NTprLbTfettzYDFLoVDzgiM2tYY1rsadEgQB0X
HtHWOOr5wZN6MqtdzN1O5UHs8tDdw3YHJUWmZnsJNFeh9YzChH8qFFhOkBDdvzulwIx1bKLrjMk+
XXznhdNFd9RafwE728+I3oXqKKqaekrA4ZH89t4UT23Y+8F2kv6RC176Gx3zC+BQuC9oAtJJQjUI
F+X6pBCQqQMeJfoO6GmPkhirpeGtuW6G7kKDJWsV/Re5EgIE/VZSHiUxQZaxuWpXpvgKuSasC4kr
Ng0CBm1+ylbksOGYsJuNmt3IBbb2cvwYJDc9iykh3tgp2RsZL9KVskVoiua9tmVz3Rl2dF18y8Vh
7Hfa2C697MQxnvF3B5nrm5uExzZzkGdi3voqAYDyq6DwHkZvTAzKOvmRUqvBGaSd+2KlRNCM6+QU
nFIkAkuNcJhfb01z0+xLhVG1h5pI6PHQe67SErxySZFqI5WJLcn8V3mbNg0trilPfzLtidpE+WkQ
8UgS4vQpaGv1gw3gVsEDX4d8pWz+D8+n1cpc/CtYXJe5m4xM6d7Lyy9kEeh4tZMPyTx23rlLfvGi
+hB7N4ODRKmuPuRoCE7RLvcUaCDWQVoyntTA9rB6pg4ahXTaDdHPERozkS/EtgQt7utd1Zx5CPBE
Gh/RPZE/+nplXsX6XUhEHJIneaZdk77d+tovdgD6LRz0ol3rgMDOyYPpuxqU87K2OC2958Oywh6M
8rv4GMi0Xiy1Bl2myK8qqNZiYY1vAJo63sfCHIg9xqsKJLDf6o+sOWOvKvYmRjXWewIqKrePdho5
2leP1wwJX9dh+x1bXb7hHWXqSz66Ht1N5pykdJkixcSdnoyVHV/UQSr/QYtnXzVAKYQFa191rT7y
PbDnE0uGvrjnEoVETB9wt5D35R57WhGtSFoD0WEDIevj1UPWgGQHJPu4k2+rF63fIXOCvQle/SMw
6C7gzFr6+l4DdsgdBaLPEXu2uj1WCXrjxBoTrs3TK2+QaS/9BmSdMsBHp7oiN223acZVZ3wBPkSG
g2obqocFsGSZqx1fh+o/9cfWBWTws32ADVO5ctUtYyumth9aDK8d/7ydz4uUY+5Fb0dVL+wOKkuO
v7o9iQRe/jMVl6xd4pW6Ne0OBvaH5WQX97H6NtBrYa3K3ajbRdKzHIjU3WPB9zbZrlc+pqvwxfIv
UmIVrBvyxbeDwNOJGQSuxGlRufeOCfCVbiV+11ZbGuIGbaLRsZzzKyeUQhPxt6RBouSVq9vFhk75
bIdAmJsbxV88300L/EUPwveD8AqTncaqBdYeRXvG8lZeo5vI+gNkjsaYP78gPZErQ8ODajzD8mYk
zrBq6k3TbWtlG2WfC2znBsKeEuTQ2HjjWoPvktEdE+mGQ7sGA/zqKQeSXCoR544Jq5W2mb4hQTrm
IrXqZwJWA9RfIhjNbXxQy6y4VhgLdIaoWbTCtxTsjc9F9gu8Lc/nBsLdHJ8Jv1NO7wpMF9Kylh6g
nCY/g37pQ813OhUXgjxlLCjFPRfOq6ndYadSNUS1cGK3yZm+PPhiQtDpuiUXAtIOWyB9FfSVyhE9
j2sxOQTBHxD7Qr+zqdIzQRrdQD1MdkVhBQFTCQTMWy0SK1Lx5dqaUEeEPrg+6Cbw6mzXeIy03giv
MP8ms0zvd4zzyOAyh2hoQaBBj+67DZFoKS07DmOqbzht75S8dLFCw6qH3HFl9ZBCTL1OGsBtt2iL
4fbFDd2MYfiiS67sDyjIV7PDkOIRv/5t+YjMPAO8MrajAxG0rBB68sjEW9zlxEfa0ovoAfUy2ES+
F5prpis1cwpkD6BEf35JXVD7zyiPzSb4kdQfTJCcqgiA62qPyBHVSaej2ob5yN9+AdK5HarN8Mrb
fV6cEV5Lyq8wruJjnDLDnPU7iN8llyjZhPhbq3/8PUHgKN/Go396iC+pxMaMsEPNdgqVz4Vbta6u
WFyFBecCpqvVYeGqVAcdPfioULxUyKkiuyJFXZGfNCIu6S0is15mZ8UWM/R3yC3RvNNVsGA0C22F
w4X+VGoD2e4oHdNPOHpb6k1ATtdTe4AXFf4b+Jtud/HyLRBSept82nNIT1h18QbqXxIPzZf5t/Bc
IXOLAeiEnDbtNuukF1vk2AzJPnqIeqf37gQXV5MCVZNVjtMbwAPs2nQl7klRtofPmFRu6J4t3B0x
74gfMmCeq8FT1ro+brNqXzN30xSCWrmyqV5XfzLmat6Zo3QruX/WOloTkGrdDZRt7+8CVBDqLpm2
CZxSYwfEdnXO0F2S9gCNCjWLZmLcE4mlooeTxSuoSWVJD5PgzvqST882xHTmlCuqzbli4ksk8bqE
5rTxV5bpKoxX/m1BRKmI4xI+xbRlfQVLWyL7waBTODX8Uo5C2ZdMi+MjIvjmhurNXyPToCd1jNbU
9+XKxbtwEPA0l4BNugC7Pq2xQg5oY8KTfJzO3hFQZjD2gLASlL1XbvkKUH/Ei5+aDKK7blArM3zp
9NB7j1Chp0PdY0Ixsa8x6SCvXZq2dOhhbgniEJyFeCaVpHJ50vKfrvyo5rD5avV2aq7pCL+XPMP4
oYNXIpD0Vi0aA6JxLH2r7r9a8bvB7MPP/Vz85xsheoXbfR+NbrTFpkLZZhK7yaMn42gG2mf92xwv
OYL50hpx1d8U87Jqau+OPAIK3sha1mcNCGRbytjOYX3wvzjrWlDtjRFYqqt9S4RSrBFcTN/Y78Tr
eCVAg1hwgt2eIaT52z9x40QUt6c7TP57nYLj9/Am/fwS/k3fQDQ588c87FvNCyHiqkYpbxz5BjDr
Ahr/8YEwaeHDdilm8S7NXtubO9Uim5VHDfwnQa1Zr5QX6Bhoal+c/d1AejRBjAQVqHuFafOLUjKU
fhiOlj3pvUuY3aaylZd+km7eJ0MLdAGSEOYZ8Zz9dPKSf0Gc9B/o6iYrOmdng0Afor3uIe7Vma8M
65Xvr0glVkJwLCu9FILVsJKBf1N0qtrDM4ZnQt+9gcEOZv5MQ9A5/7vV/ygsXGBkbwNkGAiXBDTk
sY76GmgVtRi68nuE3RTBZL7UD4VDBeOJOIwmICjMGo9RaNNCY8XXeAG8sZydm8sSmNSgiwZiI/ph
4EVvuiCO2bc0ugd51zz63Jr+GW/xTSMle/YRnKU9z3VmS/+S0SzNOzu+h/fCCg7JIbtIF0R9TDRu
+5Mcx+8ajhPg5JNQGO5APMgkPJOSqO0NcsJVNEnEblJ9bl7hMOo7vOsPCGH9QyfPUj/2PBN74nkg
Opzpo5lLC7XMEulje5cbaoBLbCOQIzNyVKBF/ETBxE2LSAKKn8Vmjv5dFoldmst0r49gzMv0B2RX
OozkNM5Zh5bwR6cGHjIeVN4ffLJZujiOWzQ0C0DLZ5SR/GPXnGBQ5zGNNut4WKYPBWkP4nk0D2gu
GDReEvkLQMNkC36zYxQnYhyChWMQUY2R6BrnCPg5Behas6WKsD5HuwGy4yGZiTVSm9lZdap0wdgt
3yR+HmIDZQyxdktyNa0X9xiZS/1VePpzQ7UNui+baO1WvBZQoRaLtYGMhr/pi8Z6+U1KtxDtRxH+
c1XCtCarPiSdxZJKh4tN1mYmQ5zCk1iZxNuX4GibEgSR3Mj5Ac0r2MwtiVxckRvCVYS2HcwAHjar
bVc6KR6rxCoLh78eQdXiwMyjV+vJQIvLer8p26svbYJxNwuWhAOIC5myiMq76ZhOJ6g5ChaG4Mqk
gshaIrRnD5qpvxkFq5WenydCxPkzsl3Vq4GKScHpEdhzeRcSxqhNx0iXriQCcZJ1yADBPocHBFoY
gKVZafpOy5za36WcFJxm3swK475DxYV0wewdsdlgOe0YJDA5xJZPwy3Olhm+wKqbQGJtKu8AyCjw
ApPdKnATxQYrLUzXRP3xNfe7jStiipYItPNsvqH0dD40kZXPkhbwY8Dt2tH53ns7ypzR2EiSCxMW
smyENN5zHZfc5JLVGm9kavxNNmkl8nRF0rPWf5WvoOC4KfeFdOJ2T2xKF/mo/NQUNCg+R0Bhe4IT
mNnE0BEZTixuO5Gntzo8yQZwcg+eZFWTc710F+wHwxthd4JjId4wS2BiR1U+0fsA45qXT+a9kLMJ
0i9ffP4h5tc+DQI6EuymqaXgSVHlB6IH3vVKei3/RcijbAa/wZCQ/tNr9QDUEZqTSbc4662dZPuI
ZhblQcklqQythggVJTwuOrzzbtp9LKSH9iP8+B4e0PxfgOdDIyhXeMk4IfEZ8M7ckVsc5Q/cG+QW
kuDmi49co/8SODe04s/EXJWGI9RWf6i9l2BszMU19F/N9BToKt17dMDh+ZpFjldTOOXpmmWDQN4k
dIDtp/iz46trpPKoL1CKpj9o1pjOid1FV+iTGkQS6MYv+UUa0HtwnwYj8MByRdMsMUR0N1VkTo71
Fc5AqjYlr9eVAR8IqE5YdWBTYmgaHBCP8MtEGI3HJr7ppzrip6S/JgYL7i8If7g9MSfC4A96Jqhc
OmTYPTkiYvI7li+Pvgmn5JQMsa5Orw7cvPI5oGecz6RmRrhSzHRnWBbJfTKfaMMiqBfgSzZ0eo+0
Vz0LVzhDM1tgIbSTW6keFw3+UjKY1f+RdB7LrWNXFP0iVCGHKYlAMCdRpCYoiU9CzkTi13uhPbDL
Xe7uJ5HAvSfsvTbDBRWD7UdC4APGyY2MMQYfQMBpINjvbmRodJFpfYmNyljvsCjcCNNn8Q95QZlx
syiPUGTgUVJYSNB1qqNRs2DiWiQ49L1CIqVo54EOiJ+dGyR4vLJddWhxT5gOhmb+JHPwycfD7/5t
sv+BmRPtKAbwPvW2Zi2kO6btPQoXoIgzTgA9C6Rb24D9/8ZCTSDgPJ5nQCgfK3NlgFELDll9VYpH
gCCZNQR3s2QI0Ou3rLvjkqO4pT9zEDy3xbHwdQ21IGew8gcag4NLRjhMqwxEXzxSeUTqWQHE2614
ha3vijlFggai3OFDNF67mFdJUKQdTvcey0rNIFeLN2y7CMuVyg8UA/+wTAsJQbK2JW/gFy7e41Vm
Id8FMqlS+8E80SbmP8wbyWKmQWzQVSvbnbikFpntTQ2FshfVV/wWgmIr7CGHheYbfGpUAKT/cIEc
hPzCKpo6UX9vTe0WcKOqNktDxtwZdwHLS2xRmLnV1xm9ohSuVpV+TAj81dF+oSI9kenZy2tDulrU
YTUhtu4IrhPZ8nn24DFaVVpIgSetgauFvHpKUJye1NlVMfqAgsJtZHj6L+iS4JRQnCTFgVDtutxg
pBKxXsnsnBYG5Ym4D1ctUu+5y+YuNJgmKACP4luWHEUWGHPT8BMoPvHTLWi1KvpthJuhXiZa3Y8B
qTjupS+VzLQltB+f0Id+xYalYdc1q6gO2ZaUbKgbmMEL/tWDjg0CQRI5SlZ8m6f6ItHoPmu0vvMy
H1kNIsg6PBE1rSP7fJEALUN5PAP7Bz13LWZxBqwGdr2UqogUUatJ2tVkPfUkAK3amzxY1rIk4uP9
zIu7wVlMfrnlv3kokSWU8jnAS5OgnKVTgaE3AT0HgutP2gppc6vRHPtmdQKLNiHKI/EYImy3eefP
UPer8YG52RpsC0fn69Knv2U1zF7RQbGF+k9ChGQUtpahV3H6FrkNRlO3yddhRqwFujNs5nBJGdCV
z4bA02QriNDyRBTJAv9zLfanl05bBSTkezsmn0RZArAjOCd36HcqhryLV7ruBFci0XLYvkPydZYE
X/QG1xw7KWw82jFHkZ4Im5qQm3vKS1eGGNL9cnTHdi/IfuOUNfhZBI6LcjsJVAwMFnxGB+2PpO4Z
QGC0GTEgTNQfuNgwOUyLd7p6gdP0BRsOS51e+YLx4ck/WbFGhFcS+xJE7pAh2WFhavekS3xb5LLm
PJ3EUuL5U/EpFts3ckCsSBddvpb5mkVwsVXcQHDqdK3gAOCEL6iK9uw1vjXYgq/6XilEIXhF+qFj
VxT9CkAXFmSJHppR/2gDDMD7WkDafzC6EECLxfMatrgiZAoY9eCQuoon869iirvNv+UzYccYbQXA
WWiLwGMlX29yccTfUZmtpQDPjPCJTBuhHR+PxBuiCb/oVWvxB1gT6qau3aQZ6qOevxlRehHJuxyd
zKyiIXHVGUYGlLicogIkNk4zIdvntQkj32YpmbmxdDROg/xPRtC1hWXyChA6MvbcMi8X/xUsk/LN
9Hzr3JKoz/6GS67cZuEbjIHSySpWbx9Nv232jLCjt8/TpILj0FYCv5KIciz6sWS3R+FX9QfL2jKS
4EWxTSypfzx2SFVRQyLxKxcU6sPIQ71k+t22NJu4jZjKL9D3tU5p+BQh2GkwtqFHobwiAuSdrzt0
Ikwp35FLSHG0gm+B3e4TTUKfPetjREqTelNuVXjIW69pjt9cuT04LPE0uaq1CO7R+1EHfEcM+T44
Tx0UEdpaffmMCngKJUQpMr8VNh/BrjmTWHaZFZMzZ7Q4Gj+j7Gl2G53c74Nl81vUpluvIA/hzZBx
e6LSscHcoXNDiJ2sQF4tBZYIWAHYLQIAbK99vcP30oOXWAOkgy4yLGUGIZr8D1MBcdDcVN0DV7j2
b96pwqMaPrhm6lnRwbBM1/ie6Y6PQubqHctZ9o4wHk7xDUv0rZXXSPpNpkPUB06HAvlVFJsU500m
sDq1xYoXJP2V/PeR+LI6p8rnlSHnhnThqdszrUWzwxCX8ImvW1BvjP7UIKiV4GMw0FkY1Zlpo965
f7w9qXBE6KdNR6y7jDx4pbr6Mv93dVE6roiz8Q8tLYs7SCKB8jGHzYGzUMNtdeLp4DB/1ysLZQd6
70GEFOW98Zc4LIxqQtY4GAS2ibQps2Jnz6OyJi4Ra4GjIvddZSxpc6ceMMfccTugS2Ss+kqI/bS1
pyqvx/oUB3tJ+311awVDOrlNudOJ6/xWn7MKCvBykGmGvcg8hCJG5X/zydGnzHAC2/gnl+uKvXj6
YyJ6SRERar2vkvfI1qXfAUdkMs92MnAC6WcKt4m6UbJP+MYtMrWTnF2JmWIzTXngg9ZGMMoicbqw
apJfV8ZPE2+oqq3ev1iZUYp/GroLbeW1hwFo/PYsXWT9MM1VLGTggJzT6SPjYi0uJg2i/o/EaW6V
YQB3UW6G4Buvw7Mm/Q6RDKrnw3RPvkUsM//yet0eaJlv8uSihs3WYrWS0DpD29280clF29zImSys
ounafKEGZtXovNAhs2fQsh9gCagh0SDoptuPnGoHJf6nTs/oRAfzTv9lNZg5rjJizBwB+4HsZuNJ
6uyZ1HJ9j7uSC1j40dkVNS5hrdBLxFXJ3JoBK3Xtslm3Ww37Kp3VpdDQLS3N+lS7+QVOW6Qf80PC
RL1bYrVk9UzKKoKVRXjg8h82Fr/iL5UMUzy+K9owppKBifkD9CyIJa86I8OASpC0hxC6HcwgBnlR
fgvYJu+TD67snqk7kwDE1g2SGPYgcIRvVKsOWpAO2+DSepOifDFCj/su0UjBQxFVH0JGnDSr8lq4
aE80Sx16AU9n1IOyR82Qwp6NQ3gL1Z3VrDryM9YAQEgYwon7bVhriy1m+9Nhfo8cFLtjvRNA5L+F
r5xXR+MZGZ4VgiGLA50/VLUVlCMo6h4o3+e0BFd0lGCnvF1mhdt22OrNtr/jjm+R055mOakryQwq
+q3ebgU67Zv2LGzMAJgScJZQgkVHWiLeBM4oYe4Kmae6DHmIsSKQ6P3ZYvvO4aHaCR8Rqwk2p0it
udDccE3Xb9p5v+J54dud8a2kNNkGHBM+nxqn5chyV1Tv4d+LTq5mdHJDAkUHBV8Jm2ZpN4Uvq/Yr
Ywm8S1Rfly9679MCVF5BoI91eAWQdlwM8OSlKlh5iU76Ngh3W0z7MFwy+kgWLNJs/ZuRGnIRpC5Y
xyS3XXTnt6/xa0OfYOfx98W6RnhSFgcn4xDsYpjUf/IaKQn/UZ7FcdrzG2eX5JJ/sBuZ9SAE2Czz
3/jD2KNf3iY/+nZ4SifyGMcTv7ej/9W3aqs8gy/+XYS1HAoKyb18rjf1p3DtZpFCtMNz9DliRnHf
wsLwDV87vh+z+Ra8AP8ExzL5HwuGMsEu/dO/5ukHx+VS+0dVzw3l6rhN/sxTsqWu4OPD1CiWBDD7
AyFErJi5d1bpvbKbCJDDAR8naldWvtTXTDz1/YutUMoskK1JtZiynV2zSeUtoZuovpDvEJJUunhp
EUIRWIbpbdbMrvk/8HcYfjhuc3MtF1S87PRkCBHbLoM7Vrki8WXWSlrHkaPl/8wXu1LDZ2WuJDuL
TXseck4vMZIuqukAj2C8JKSed14n27A7LdYg+mHzMWyobvUMM948eYIwYU6+vMNGYPIhSGsms/lM
QAHRZgMNQEX+4jdeB1/kFRO3UPGMMMn2SazLNDsbHzVY228DzioTOpu1fQOFMnMaxnvoO9/3QD9F
EwgH0nGqc2yt2sAdSNOIUWgt+Rj9/iP9rO43vsnCWN3plqibT2jYY9W3bHWPce0Q1ufkH3LzxAxZ
ayGh9zAfDfSD/YlgpTK9Q7zBCz8LO7FIRr+zryVSRafs9y8YE538w9kzqQdpeAwboD+d6nNEVhxN
vqYTkMfthX6ST1/u3UwnrWuZUTHMjhIQaOLwDxShGTz4GvOJ5znYNFhfdBBhqOCCRxMpDj0js5LY
jb6aalvmJ365U8qvSJQZ9UvUfuMGJH8t1b1J82u0mMPMpCg59j8n/J4I10pHOyTKzaRzzs//0aJs
hlCa/3qyzOVdZoQUeyxp2EsYIm5A8eetYaGlsqwZR8njbUwRWoYUw9ClmnX5oAMx78qycLiZZ+km
frug+YxQZqLvqLgWHniAtOkKCSDn9ZGhM7xraFpsYEQ83ziRWbY2+Ev1w0u5W6lf9WcyRT+B58R0
UDteCOkRYjAbPkE7I9Ez+Ajf6TNALr9NQUou6iN9zyraFk+R/XFiU2Twj8MTw2ZXLqaltRK6Gcc0
ozwW9j/j0cUwJwhV8kuwJ7ZMy4py2BZZUsTaTiG6C6C8/v7BlT/LUI88u69xjx5p1sfdwpSA4G9U
b2iSHim1YrLmXwIvBdn6gCYfTu7AKZ6dVn/ItWDjMEpscdoGn1ib2FEKv11MLPLjjY2IKmT8HRI3
xRLj8RQThImfhnyDZm0dE2S3fMZDYBe8j+1F3FCi8IvH2aEb/wx/1nWrM6nh0by+hul3TBv7RfKc
6IrvZ+ahCs6graYgwCV6KKC3RAfDgot+Ayda0/TSHGgCP39LwPawD/QdTiz9XMRHXsrMyw/qdJva
jcpmCHsWc3ueusFXf3KbdYJZ2fIG2pF2wDPXvNfGAFNr1VgK7/46Op1AekTKhsZMxSPPLR3cJBT7
wdkymKPMH/O6Lnx0c7x7UvnND6OA9aqddwNbvvMiWV3nrohMY+KaSlBYAX+Un4guANqXbEt4SK2e
VQhZOVQXLvZxzilcFIwyWd2EdCc2h7EVHxk+8gIChJO3/PKFJ9EU/SIJ41ktfnXxqgZHSQJ8zLUP
3x13MgflGO91JjqryYNsigpykR0AYi1D2jyqWfkSsNLQPGYTbnTM7t2mAzCIhv3SM3Fy2huOu1Ww
hxPrWAuu4JVyaUvMSewcMBsepPVH8aHuwTXo+WxSK58VpA1b/Ue2DOOYRzcsDOdRfas4GVb4RsUV
Bmf4EJADbZ5uHsUKDEZ5RBWL9Yz4TNg129q91PlijjRzE2RKX/kGb9zgRMlaZVG54YlE6YZCHPzB
Uv/pzHVHEGi6SV2KVx4KxoCWX0ebgtejYHqmHcx6zcOaagcZPVviCVzFrDcN4l/GfShbCLy+lQp3
5rYFtZQxiPI7yzM8VFYW1UyS2yWXOB00q7wFgcF8QkhsxWj+yiD9P+uXP0TzQJBO9WDom4m/GNR/
AodnNn2RSJDfjSWlrjTrnPDT7JgFmpIbL4HEgpV5L0PDV5/tdZKX1rCSubsaT4n84V9I8kUA0+ps
6vB1zh2SK7PxY8Z0aHuqHan3sivaETM7ApM4NJfNBx8qX075MEA1LOKXnVjHmQ7L3pl3ObkoHDiM
TUqP/YKxzlk2VYfRXKb6k3BYhjaeNQGoWNLpsq19XUmGei91gFwURkthTwSg4j3qmimIckppSW99
caxBARgJrR+JrkwB6S8dOTlXbweDXJeex5t8jz7jNcUJ+jpoK92iQTW8zD9Mll1YtHHIXBFlUVG7
iL9q4g1oB8dNYl6Qobwym82qL29CMkjtWF93yCu+GOy//yyNlgJLIE71ByrzwJcf1lL4FZ+IEFiE
4JY3IW8tZd1JuCfiPfkghKoNFBhAOiwk/PP2rg6JQiVY4JNolXTD6IMng1QBTMF0zBjcOhTw1+RH
Fs5VvjNnoZgqb4Cd7djC66QurcV7chOnYy70dhejW9lR3E98CMQitU4A9AeI5AIj4L6TFt2l2AfP
NvwWJh+azQuFrK18Fg9mhVy/7YbOe2wcIE+Z+5o2NVr5amNZvp6t5Y8MY/e5uRo8CG1wUUyENjHF
1UJjKxQc20dwUF0z+olW03ihGaVhRxV3RYonToTFlKe3U23ISy9prgPUSe/dizwDkWZOKo4vntx8
1zBtD+5J+BVTRrLfKw4ZJR9rBMpxZKOLBoDgd+exSMajGmLgw1zjVDRVr71+rD5pVKFkyd8ZgoPU
Kc9A5NFbHl4tdbi1gfxj3tCROIQ02Oy5ibOI/OSr33U4Jd0ZmgPr4RPe8BwcwpSHWqZ3keNbGbM1
GztOiiaDHpKJzTb8m0gqt34h5NOXRCSiMCjDm8oH4WIR8/gys1N1Se7FDBiLadgQQGNcNxeWZSfi
mfo/3mkmUwXy2QD5cMtbyPndYVrh4TWJifExTPLjgcBI/XTFe24Y3824pnjAr2htxicxawHXBVa4
0i+9XzZJyDrdgEplwx4PicoT0qylbcXRifmcdXKFqCfC2rFrp5u7CVbgpVN+Zh8W+4vGKTI35MdH
bZF4gejh2kB6lKxLxU4RaQb3+NHJy5lqSvqqwpgQkLqxSoxfCDIk9izkfxhCgJLulB3THvgtJZu9
OeEBJSJoULe/IhcUPZAlhqOd2zOtv+rW59wbjhojHEBSVLuYz3fCrVGoCNkgbJpP3GGkAFt8vbgY
HnnCNJsOGkyBcGpGpgQ7ATMGXxHTu7188NCnTyWuUvpeZJu5P+DzRCRcukhsZxEE4rgFszuP8kZZ
BfFVDx/q8A/pM1syGGjqCScoTwvN5MxNC9HFOxhKsT/QTU8YzNofrT2/2BGUjrGHyobJBfKr5BTd
ZlxpzsBHsqm3CdFK5/Z32Cd8dpsKWO1C2PFm5hR7gU+OyDZh2Y2uOMOOojFP3rWotUYUYVvYr+Na
+wyJ2OOsegx/7wvcZA5Cb5itlNnsgCYCBKLPPmUAiarr+qPsMwaWxAZze6Ixpbyezrn0zdqMHph5
6zn/IuyplBSaECe6ZOO/IT9nAA/ZJMtuyMLrpR8aaflbraZ/yIAkz0MrzFUK7HuHyovdN2vv1qsd
OOX+uJiMW/6lzHg++StkZRRQDeLj6P6C35LtfXFvsAlCbTU/gHxUW6glz8jDnYgwABcdcwMkBeOO
xfU723Nms1OQHjTouHFe8PbtQgcaQ5VDj9Ui9PgnxAcGRrvyI3NxUqiWMw/YzV31smfgvK+kxz7C
QT0eaFJ52iwJbphPSKxUbiEaQnomvU5eUcvsasNDfo8z9xD5t3zfqesOee9ytLOn0S6v2JMCaJkY
Tx3IRwGjmI+IV70QZqnIUh62CGoAZcGCZRVorMDKsRsiHAYap83mngew+Aj+JSzklX38kfz07fHt
EbQ6K0ykdS0B7UCk6wB2n8FeFYFxbHwczgtylZ3yRe/NSSfGy6e0PqZMAjrEKkRfC/EKkk79A12I
QTIrk0n/QFrN6bpAmZzird3Uyj5E135Od0XlqMe36aaDA5Bc4tGxsN41eYmG21dAWNS3UVzJbmPS
ohxIXgpT92XgVRxVvhhYh5wFgPTug/xsUYElFjGKnPZEsj9KW1MyOzf+moJm5ZaiwW9bO9IekuwF
DGCkY9pcCWObBU7J+yMJXYWJzTOf3OTWovbcUgwg521O8naq7hGuZNMV3l41J6+AeLKsexvbkgOU
rfabmzhjjpa9ADOeB0YPAXqavF3a0uq/kdam4U9FFDLZNjVI1j2SZyEmmPo0UDhyb0D3xDkA3zD3
1Nap4l3d+uDK4VUXp8nW1X+q5kTVnr04vq+P5BeLEoYawlYG7/WFDj1CwjqjI4NP2paxgnVCh7jg
XIMgPq5RxHdbRIgyZfBFY5JV0K7SUtV7nbqS98LAMY1W/mXY3OFxaI+/eFFAZ9fnul4j2EqRw7M3
0LnfYSf4I9MVGga2pT073Fk0DMkRgmKjuW/0b8gbjFW1QNUSo99c6qLdrCMHa6yO+Yyfkq0J8qoN
zoxXtOrDz6E7ihsE8eMJA1uyk4VNl5/qys+0z9d0itNDXoO8JiPqPcOOrwxDx/Ae0UuO9Q1Wi4Ig
9kmFhJFUw+A01xDpdQ/YwUNCLXc+436WGwKb5xBiX7ZHTY0Fj0AjnSKDvTiubb56a1lEwMPTZd6C
ac1PwuTRgXJ1OAT1sDNqr4GCMeGXYSSLuqo5jjc0glSd154SbbhkypXLFHTbMu5X/Ua8UOCt6ZYj
DA/9FsnVuCOwKlqjCP9uxK/w5c+u8blrYNj6ll1rxKhtB0uBPcJHzHH7Gbo57DAf0w1DUJgFNbpx
m23msrPgVtkJeiT6eRxrs8GTGjv6i7nvRld6PXkNLhIVTTOrlS4Jq59C6YGEYFNhYEaHQ+CRtdSK
T+ba6OouAtr3HBLCcO4CL+p/MhTCjFHlGHIjsUEIf4t9w3TYAAHhCShMBTcW1jAaksnnx+BtKATI
UxtRgS4FXsbu249C9g0DMNWBfrYXLrKK7Jza/it1B2Db15cODTXh9aCqczUQIPbb8N76ltDH1k8L
r7W2+dr67GH/2QMHH1HOp6DZWsaqIdPUZhc/NDcNlU5a/75Frrr60LVI0ylo5W2KQKtQzom+opET
E+Tmql/9YinVay/n7ldJx4SFCmWFzx/mg5Z4bzxNLoGvLnoaz6yApEESxYIYHzs841jU/prYTtIt
zWs1bkTItFija9vy0+GIhAyCzOtey+uyfXaMA+VH2MOUiW0+QbOD9QVx3Vok4t0ctyumSCiUSTE6
DlyyVQjVjZrdhz/WgCZJ3eL/KFmyoBjU+MKMu4DPMm2qO4p6zJTN+04+4NJ68D6HF7TCzATQc8EC
MSrSQNE24x2bXVHjVirgFLmFvsVuiIENLxf9lm6TyTABnpQ5ne9Fesawidqre5170y/ebsa1z/hE
QCbYLsefnGOGGUFqZT4ekbhh7yawzM1WHZoIjTNGrv4FHpeTLHsxViO2Ns7uVT6qaV5+vpGFogub
lobpSTOCg3y0M9b0HEEsm1M00D1EwMXbWBkQb9Xy9pp1ixxDYC0BFMMxaffo6xC57ILxLiLOo26Q
f17xIx/ATKlLSfOHM57V6uVnMYZmFjpp94M3VE5XImqrvL6V6NdaDdtcwg7wO0VXG58zCYAeM8Pr
m3o4VNaIX8hNZlYBpwrBd7pinVRj9gRGUu8YvHbyY8r/JGZmCQNeqGxmKy+L2iell3ijhzrXvzh2
QdBfMAEbBbGAaAyp2k1Ki+RV8Hrs0B0M8acm2Qo7h/JJlMQS7wDq6sblWyvRIzwBYGIdqD9N8VuQ
Tb+elRtsW2rVmxlPbECCChMN7iIeFkrjJoATmlKD8NdgKzAnvA797HCixoHJIlJnjS/0MRw/cwTf
a4+dXKGbi5BpGqHi/ZP3zeg1/Wl8mCQNDSCzklNkFstR+QSe9SoBhFWfRE5V/QXPJa4Djmh0DhrE
Y3opAx4LGvUROVuAsg5nGH+0B8h3YAXMIDG3LqzVMVmqvxiO0x0BIpYracTO106U3zvhN2NnQWdD
9fVQ2OxjgeZfMTB+NZFcf9cIXD5inTfub4SNLvGJI8hSb9YQOTnfrTW5Bg3PoBR2zHcszSPuDnU8
pBDqnXs8mxeZT+dA6U3f0EjVQ3U6ZORFrwTzZ0y37S2Bv4Su0S+Uv7S6mSGq1Dl8EsYxT+UQZisd
EUjKH5DgVTKqrUwww+hGpj8G64FjuQitPTFOy0S+wRdQc4SSSIC8Qznt5BszjnD3prcZUAaIx3bg
d5vdGNALWTlNMPsjgeFFrJNisEGsP58HMbY6UGLMggTSmGGgU1VAUwD/ibWabOPkt8WfzOXx2gv/
mviJuMh7843JPBWt+oVXMQR6FWf3sdgGIuCMWQAqMzQhqyHi2N4AOuSP+2SNjK+rSvYmzxb/7PsB
ShWncxGc2ecZ6GtVHh3063X6ByjhDWAIqOm/Sv8t5KMe+Xn3FZFt9ktsAy7II2EkxDNZa+ZAJgp+
nobBHlFXUH4PXtmfuJpL5aKi4IHSX//W6Q0bqlhAV+QzefQL0N+gAgSv7tDYHuR+F9Yf3UTYwF/s
xE6iM1JDcDoyg2IJtsRttyCecowPxWfwLxRWJegm82qCJHVe+glAh4FTfoQHz+37zDZYDjfqQ8p2
4ydvrrqPMZBfDHJMvEa0X/NoQILzs8cEzTXHZaiujXCPFsGk7ABrkwRgIlF/OHp0QXFUvG9aZWsb
RTuMK0Pblff4vacoYg//pqliMeHMbhGe8fbSYbIAvRUuKwokzaM4kAvG/AgflEX615YUk98TRQHg
s3E2FZ+nnhZnOQvlqT5adUXsgSj/FIz/ZKPk0cYt8AYXQ+sv+QqTyf6EEiFpvlEzV/TFSOj36vDU
lKPZf2nGodxo3Sn84WHIE9pHKIyARrgGX8OVK4ghP6kt9Es3SZjp2+jAsOxqw+V1Zy9KYNRI7OA6
Tj4nNO/xR9Buh3I/6XbjRp4Vs+aNttGm30O4xbHIhhRbP4tBgBYzcYthP5WfchPMZb2N9We6DaEh
LdACPLSIEc9HCh7/GPu4FAWSnVYiE71DdMurUz6v7VBZIRD+ZrhcyeSHcYm3PLcXmenDNyrLEdTI
mQFA6RQEmMPevjbDqSjPOctDjhT6t+hDPiu6zxpzRIPLa3QUOyh+tgCjyC4NV049vsY42dWpD5IE
CHMurRDwlFz4fyj/caSI0CAegrKtCrdjC7HQHLrq8DqXtnZ3LHP3GEKtWA/9RirQQ5I84o6L4bfM
Nm/uZjaojoE5CgsD5Jwl+nxiPkK//Tr8qNYyehByUYCqASeHpXdHWEKXXYY/5tnf0/abJj43aTEd
6jXqI4JeB36t6Es/U+Z/K5fizowFC0R+hjz9xnUO3ZFh9ZOsMZbPbAhdRDM9yz+2hVl8FCc46Ox0
JeITPtDty2C2832s2TOgNPcDH/BchRCV0dRK0fY0FOi0Vo2+JYihXRN0hleFRhZbivGMTGQMZ+Tn
5c0Kz01EhAQu9x7VIeL9TyS5+UK61Sz3YYx+BhfNq6+c1Wv9PwhbZyxej0LYwagiWTdFCHphHxo4
yRfqJ+xaKD8YYv12J0TUaNvrWzJeWJG3rzNDHvXEXrpx/4bARV4SHmKbNgBGO3r+ukFnQE0Bu5q0
xM7TINeiESrOtdlyVmzHv7a+StUN5TNtmDy5NZdzWF9fE4YHBPnI+/41UBR0gR5YwBu5ypfMPDxK
pUOjz4PqHHTcip2I5Gj6dqLB65zqaUWar8rkODgEnu5HXi5ZXEuYlFXVBXEIBATHCjw0bhOVrA0E
fnXwiNGV9xkAAk78f/1DkoSjThBdhNPVOHHk84Zb8OKw8EKT4eTVrlT6WnKb0hOq0Vd+Tjg1O9VD
Fq3wYQc5GUVU1doLay0GU6Zf6W4muxTJkeXiZpA/+mT/Kt2EflJ4ZujwoTAOip8kzxkzA2IRtcsI
p02LgUu70kOht4A4a6IO2XX6F4Z6dSRvBxfQyvwaCIFetKt6uOXaPAOULskHE/OUHGVG4Na1zk5w
91TK7rIUXAsJoAUtqGdTha5jWlbl9g8eJ8aVljuGRBPIIyy1xnWNonIKlsbxxXgYYVVxfqHWo3Id
57Ki1V1Jgfp6UBB/lGcNVmPSP2phM1bfLKVS/UtXfbm4Y2nrUef09Ueuf8UIn0V++/QJOKsZdkNz
6QAa4YEr4n8pndX7B0pVBBOtD6nAQHoax/foVQO8SCQokhPaKuE1Ert0Txi5TGYglbZrUo+FTtTj
M6rLOWkk1fz+vVbHLUul9GRs8QwcUPyJDfuiWaLCr2WNa6s9ECAnKn5nnuT+WLCJd1XZ51MuPgQf
GZD405JqA1yYQK3V0AIrgMPBHPgAB0dlDxBUM4wCvw87VTLRuAOSX40f/BX96TyGGq4XnDQ7GRO0
wMSFv2HgnwK3FQl/rNwJbEGkoFJICr/cLGH8eOHoZL+H8YJQ0YUm3jMRTg3Ts/LbtCRPBAB4IGEk
5+el94kZ3GZXulaaYzaabC/lnw5IMPMFKeHPnrZE0gmUl5pe3AqAwvYY/iHrkjuSRwBXA3Wi0f9p
g0dPOwoDKPuN9NjvWICUjbCtM/AFn2kLP4vwafvFkrkcesfK4ssIhRZkoig+zdcbpwqzi29N/xRR
YJ4snC6yE2VQtJmuF3fYheSY4LaaTvWblp75hWRte1RwMhpqNGvNi6avhdsOBluwpQGbE+wI0mka
Ax9j8pdUrOPzjYwl8j6iMpJRJ1VT+FVRpzH8Z72YGHtBu8bvWz54wbQZ45P8ciSaHSe+trBLJsYG
CC1DiErFDz+cGcpOn6eOhV6a8dQbqonxIhT9WLxuKJOKyZMAinbOCJwEDzQWy57r2wPMlDITpsW/
WBOShXlZPAdOxfvwUiaPyHAD1bF+kx2JEm/xF29gY+GPWZEPgXG3/oQ2XHwFrGn5BpYmGslgOADg
YAOf70tGxi79S517QnJrtGOkMtjU88pBe6t+Zta8cHxRinJco0eP+z30ZALCivcpUaXVlGY+6z89
yZAhXZmBReYdaSjvJI/dYV+XIvgmxqYGuj66g1AD/pteuDAb3Or4rpveVsSVTrGIzzVE4nMs21OF
Q3i6BT8Nm1YJEjQ+hINhWy+ARtDL5oYCzAAIwC7xy2/YWszuTu2q4TEPuRpDlsryIPCiLaUBquK3
YE5ugFNNXYoK74ixCbRf5fVUdZBw3xg1AEHW8UZGrH8s4PMscpaXK9IC6wRZ/IqJks5QYj1OGC1h
/MPm3WnZka9QkqCaTJisGKvA1PVN8WgqvwxLRZAsmMutYi3lmwSR7lXHvcL0F71bTwwG4yZSexZs
QHKWQEuK+YnPhoBu/gf10x7NUe7Pg7PsfENLEW7ZZZrBf6pIyyGENCDPhTVB0qiM14xWW0MTBx/P
ha+Qyfuj5J9MYuLXnTHDC/jE0gJz4KhkKlrw6ASyu9ZvOn0/xjkvqk5DA5UyIEiY50oDMQHKX815
07yRekEaDWQGoKieMaDmbGF2L/kksTznS9DGNy3vNo4RUv2hIxtY1maIlz9xOeRe+vKQ7RriSWlI
THXGwkPcYdHCB+n2IxkYR9NBf1bKHT1g0nD09TgQ4KSxd0G0zuw3PiHc0a0fkW0AfR67uV7vHJky
FKlmdhGfvOl/lujJaLNwJs6ydG8KHbICnVG3O8z/yqL6C48zqc5ayhJV370Mj6a2krVVVUHtdsn7
ULBUTdhWBPILOF54Jy/Mx9RgHscWjnJDehvtEPDrEfAT4MXLApoXLaqtmytd58kWnEf0/rKA5eN4
5ku2QFuhYZPseLwEcDX6YTvgmHareQ+UOhrjV8yNmc207i/aizhOsnV9xaPV/6YHmnCUJdm4Y+z6
xjfJ/DYrPR4QzmVCUQ9MdRvuv3gnkCOvr8JgjZ45BDf1Pmr6PTBWvGt8PImJsutkBE5+hJdLuovi
MDDO5HXM39FF4D/tBptGcmkhwhKCxtKXeemROyLGCaYw8QUuuADmwd9Vyeu0YZ8tnaRwF7S2lSPl
xyoc77X0LpJcwVwoqlYKtxe7FVadkScsfqYdY6OeQG1SzGGFtsFN+YkndJw/cXyCKiJmN6X18nUW
JkvwCvGevNTeN1kcKgxu3X77jrwR+e/bPAevL+BWU7aK+AT6w1tYdh8ahrL5cmOCd3qGKHvqGKWb
fpS4Imfnx2fMehKztUzvLjoRpmd5ZTU7Nqs3AqMlHtUlA1vWw6jTFFceF4fpRvAPEbmIkn64ZCht
jfHz7aoMBfrQ+x9J57WdOLZF0S/SGEJZr6BEzsb4RcO4bAnlnL7+TvV97O6qNhhxzg5rzeVLt9Gu
oYKvhE/fTdAZRs/Uy5CkaNBAOnpSVGdO8k8MSauUQP/vcmgUD5JgpWdm3pSACDkrvVCbJ9Hs4p34
OskAFZHE+SdjcVPDO7IjcsT1OX9ICIFLPUVs80+VYxeJ8qPex7+0EnV3XBibmgMIJgwygF+IGbRO
O5JW4BNvKn01ZfYUONXmz0+4bihs+QIvAc4ghVN+BJ1H8vGWDwWWoBYmEnCfQ/E+FrmXdU54JMui
X7BK/wCAoDz9bl0tXnNOFjXU11tf8Wq/0BEtgnXgDMfmXwqU8n3ta2Soes7ANDwjo+ju0pY6rqbL
NBz6yMkR3VFZwxYjzAC24TZMjhlFxzk4K9FWn3y4g/vUTe+we7TBBUZxeeh7OBM+oEcIdlcM5mR2
4XtYdePSuGaoo2zhQwh9kmiJKRE+Be1cUuTKzF6Z7NVzouxLiT709sBFXUdL/xpmVsm3TnMChlSb
0F/1xf1dUomsAM4Ml65eaahiKTeuJn3F9DOKK3ZmyMdwaI1/SAyKZ4wX1mATu6+7c40eDmJ58q21
Z/mSkgs+IBRGZMbyd65dEYAyiBnVFUv+sSO8hOVtjnR6fnHM5/yP8t4zFqm4b4xlVWxkbZ/AuyJT
nbHlSoEnC7YJeH+3YQTPtrhzIMkUrEN4yDvhWUg/+osklNDcBDatbA+NNmZG5RE4O5y1NfTQM+tL
ZDPfDMyJZnBn4+ojIIrmAkwOsGDwsozD+0qNgcAGL44XctczlLejVb2VAQ4QejWD0s74If7IKJie
mYjKb0Lz8TL7tXRgdixqTxZD0JtudXyNy58khflCn5E5wC/YcQKKsaRxXY4skTE7kNUq0xucjcyj
imSx0b5IMriKn7WFsE0RP9B1cHix8ODEslMfs97hv+rFlkp3eGYVCjfRQcQNmBzcYte4RuJmjD0Z
SrLDiDUiGx+ieQIJvwwCPO2LX50wgANwp1/GnpHiUl/xO52wYR5CxFskzvUs5VAyobM4CQ0As8+4
sbOD9ImMHz7/4kRcgpT/m8YHz0ALeGrm+IcLdUl9DYYQ58H4976wvQ3+S+WSpi+c+fA9CZ9ah7QH
xLk6PQhGHG5W+MdiWqT64oDZBY4I9B9H3iu0mxWrR+gRswEijOx5RA9/T0AqTgLFgnObkRxrfbr5
HrAJw7uq/JrpfGL/w1JmTVBuwO3q96nrQwMtF981ykvQnDe2GraE8C8yYmZwLjbr+KyI25RYUTg4
v9op7D64jCIqjqJ0Zfy8AxzC+Xay4xGtL/zY+pH45wV+UitGB8PO4U1/KZMFb5N1E2SNM6pA/JvR
1lFiMah838cRKRK11LPQ2ZNZ+J8SYNNPtWKx7wyeaefy/g3wc/jVqDQ7pxqxlzi5gMVwIzZW54F1
+c0gDbLwp3rFUeQbfwIeQpON1I8i/0x4W7mUYuO+yP5N6qeGLqMbj/3CiiZvcVaHzJugf7MD1IRz
DFm+aWES8O0h1ScmBfgf8mh1s+j+9SJXWbYxtVuGQJvk0Kd01cWNxpRImEDf2z25gVzfPsoL2d9N
OQuIzAklLG3iX7uwkvxkfi3OAXuocamNp9w8yvGfpL1GnlTxiHTcDW5+YBUkcMFlWK159AGk/MHT
+SWiRv8KzvNh9ZtZSEZgGEM+wkRcsOJHc6PQY5NiUXAsbDLUn+U1YYymscGJHjHvmLC2zNOCzYh0
5YGJDCcQmQ9rqhTC+HbGmrcfAs+7TOk6fX9JHF7HBWwAW3y7pMGSVe+Cg8JqRLRDmO3T2MrvjEPp
MlboIKL3UViVEGPi1Y1wpz7cYDZuXZMs0ck18hfUqIYotQCr+MYIl8o62AcKFNRb0Tn58NQXd4m+
W89pqv6yR66cktBpUGkMoDw31YOFAik3Tsau6r0mmNnYIc3BOZ8dG2FnyPPvvWyOgo/Zd6VddYSp
l1z4w0Y4eOEjjcCGDbIzQnqEBH7oLprHDEV70I4prBcfXXMpFudKcUbNy2bJQCXeg4qdmkXQE70j
k+zIjZUHw63cSpmGn9+gQ7mIt4w/KZEVaYWecQ5+hbej20KzDxBYy3emRaBJc8MFvqyyq7nKpcM0
qFC34Lqcgb06nU2E07pw208Gmd+iBR1GsiULDaDyquFt2Typ135aJT/4rxdgxGDUNTaqG30rfPB4
CWeaSqj+s0C/9KSLSJSMapkfCNu+2125Y0et6lfedhN7AarxeaePY/a2GG6walomxORvsf9aZh98
XYnRatnSQfhjYLpuPhTDNd4226nGZpVpVY2TXMIDk1dDR3Pv6Bgq19mXAhGRrdA5u3MFFjXBwugq
OfZHFJx4W8ivwKj/5paAnuV+51ACjoj91eCMMy8UVyPGY3qzvzMS1H60s89OKS1QKEXoEvgcefpa
+EMMQJ6ayJQO0SNToCWaW3rfXGcBS11B2YoHMln31a2C0PBJNe0Np+GTMBvFZb3IaJ0EpNJWbxXh
ZOiYWsCX2V7+NotTjjESxpvDR7YUtvMA+wgkk605JtVPfS29HawEeseGbh3aYNNVig0I4huSG/S/
ehcwpMp+eX056zWbjVzj9jjt+SDxuzUWF4skWgj2yetqzv2ORpo/Noa0pliFxwv9y0ba6xobqSd5
no0ru1UCz/4UQVyjNXWyO3NDGVmvxS/fbtfVgawD3bBVmrh2zfqFeu2PX6DEgUQKLWQYMkKWQ+fJ
kcuoIgBWiIxsxSnyKNxoVYJm9Pz8AZW0Gfg+Ic9DMLzrspV5Q9KuvRBcCBuslrny21yI8ryp1sdw
YuupXvsHGWKXWY4PqIWXxgKS37OMqoWz4O0kmAlaD6iiuUlWE+wRBpLdj2ab5qUEQ3JEcUKh226h
yTHcAVoeLogEJGuuLTYqoW1hdBLWM2i522so6YuOfuUzYCrYIgXjSUK7piF4bI/wUaX0U5lReHBc
4oPCA5fuQXRK/W/V4+U6V2j/FUqi+UhhY6TDk1WPCjlyfA65R3FB5dyeosjAFTNrSK2yPVQxSzXK
HmO+UKv7GB1NKtjFyySyBMp2tSLgm/XbO9iN4FgYGTBaaYbeZlbGGK9RrvyhWRa/RIkWbwGXfJBY
8EukQ6c+knDDlA1fRRefkmDVNTM/6xnG/1DwLCaaQF4gSr7SdFSVnEDebgEUr1xc8ho0ev3ImAvx
jrYt82B4SPzIWdltfuXqenr/ptgjeJf5AOiYoeNihZP5ptH+wdBs9mrhdOYOxB5OK/hR2JZkqI5n
CXd0cl70e1C9RGyjAkBYo8mIrMkjXuHoGJttYGx6nmQgqG+AbkfsxKmzLfIrmqgGigC6WNIU+b2X
3Qk/Zr34l7JRZ4OK6gPLCzX/Se/s5AzMW93I2ba6ROdKO9FoqLOppNqLy+FLZu9/igRbvI1L2sIH
qIxyXC54FCrTbrsDZgY2R3w9ltJx1uAzXQrs8Fftoahu0vEf/50pm47VYcRa91JIH+ZysvzmzNcJ
wh6TRAbi1e/ghvh+KZjJk+ms7kBuV559BeJHUYFV5illJDk8WYK11wJB8k+0wJTMEEByx+KoNjPS
30f7Yv5DETSMnvYDXmMLEtzDahf9klEFqyxwyMcuYPAoyPltPoF2/SYL6TupSFN/wU9hIYj6KThE
9QeXBYemVJJ9gg4VRnB4CWPE8mDy7gHBIvqzWyxnlgqsrxH58MqGM8d1wzVPFyC7ZeWFwoMaCWt+
PisKqC7iR2C6cn/Phu+Y0C6EAuLoSAj6MW8zymRYxEHbgQhwk4OcH9oEh7+FxOibmcUdyYniTHb1
LVBR6+A+u9GehJOpfnYzKym+1kgPzowNqK9SyonpTOdfAlY71e0xbZ5GdGpexYNbpJTR46pbBH/N
4ibOxvcvOcQ4TU2KxME17WC5pjBg91n+Suin96qyxjAetKtnC8xhecCGgCqedfbCbSSvxSMQebzu
3FK244PtgtnatG2BpVqcI177r5rfRTNAYlcKcGTYOxzU+eIuwUJxTplm3dJTcf7AuqboG6ncQFHa
TZcAoSwISuycyBlQM4c/yR2dzP5duyPvrLVlOEb+st1hUMolBI3ptcA01pN/IpEwIjjoYtlIKuCf
AL/Ryt71hd0x796H+n56hVYYAFhYytDR7YRk0lV/6+x391CzE936Fxooo97AoRfOaAs68yEPRF1e
mg+uNk1e4/6NNsGaJBD/6k84C3pwpqSMMTfDKiGzSbsXgN3ftP+Ce2o2RrlW652+R2EnqNsOrQjN
esVI0cXXpQ9e7DtTvEVMzI0E1ls6xONlYPflzYB1wTHuqf5MVTc3nUa9yv0aPU1dweF/zmds8pE6
vbYWuO8t4z4nvOv+GrWiSmBT5GTD2tc3aPgXe2Hgndh4cWqPHUeDYhzsFSMUsDxbM93kwavvNhEe
POG8uGerj8b1H9Qa7/jy328adVWvM4p0CVszDmRrAPKLqF327MGdVrbJqt6jVZ53HuCMAgtJZgMA
O/YG336brrHlK8WS7Awzpl5jA+CgTFub1EaAgdDXz8IXqat08DzQAMz3QwEM7NIh9fkxfmAGkDil
KZ7hFWBKZZiUjg/1iP3hNmFr86YoqJeMi6XqmChOUbhVeY3lgwShD9cl9WnDQFAns3glioAAnQnT
tO40yZaxoZk75I9FA2wtUkItHDEn774tmNpj3ePhC++MOmbDzq+M33OBGpraNWOfBjxa2SvNrzG9
RjZj8bat+TerTX1ColfLVrRh02B4E9zXJY0xtkx5Heg3lDwqCaTyKVswvnBaUGygLd84scg9JoAB
xfF/MdUDK1x22sOquQiJxwkKBiqbvRR5/whFxkXLzhZnF2SNZmWygcBNyalj/N6iZ1lywuqcfO9/
eeapyiFqb8TuRiCPgF0N25QpGCgJdwFTRrEq6YGnC88ML3HO3zuyn/gPOM/9Tlr7m2Dk2dXpIw7A
tfwJQ6fWVyK3KbWbo+Zn9UgoEYKqwPuq86vGfBZ6D8AZInrF3IPIWq00t0UBpBHBuMx5HTgnJkb/
DvYvmijmJmY/0NKT63TC3A90h8Xzx/RDAUnInqpeCNVTCWdmoA625yM+dLxm8gg4hfgqdeYReILB
px/jl+Yv1H+05iWbzvSfHDsRsm5a1x6refFgXdpCtnmQ89MhOZsjnGaCLEUwN5GmP+ft354LsJ0h
sBiz+jN/YxXhrIu3OUY/mBr3jOAK4YOSyZB5YiiCpGIzUXby3XMtSXFJe3xbYrNSXvozY3R07Aho
Hn9wXAnvf3wLUJ4VjibcWECKDBzjNx/DpnMBNE/f6T/wjCpDdSndReDamES6wKS4HiFZK462fGWv
xdwHwiIG+LJkg5V9zMa35DUxuyIyJHlhqEVWhphLUjyW7/scbvo6YD2kzh+zfGNI+caN5Zv2QFvB
XluyhwOR6GZxqA7xZ2AhWYHmn61j5Tb+gSaCuEONqi/ZwqNiDSziQ2YbIeCTAtOqzI+T7oaDSla2
ucQUbyp2wYrwNYctnWC9X4lbAzQUPA7Nz/AQ+lgBeW0rEfjcr09sNdTuBotRbLMroGQJey/3t2p1
ZPtrKiftrvfXobQE5VLlHBtHxIyKfF58sjoComqI6BWd4EOCXXPQ/rp/7T5CN9MdmDG3jUOnjptn
q68YwqQYw31z02Dt8bg0GBJU9XbyLZ8KTYtBwJ6R3TCyTtEKmQPPBfO0irVOdImYI4st6utDgJyf
S46YjNa3UoCs70fHAL4KYKXFfzJzA7tkDySAuyJSLCPcCZXgeIo53WWFLzmDPX6BSMVkrmME7fgN
X6LwiZGuGj/1yI4Qgb8VD8Al3KHFVoKJopyIi4k50LpfXfjRqi0Lf/nU8+EDWKb6zdH/nXQshJjW
SBrOvgkx1FuCLAlUyud/CM+AXbAjolqWevRLxXcVbkwGDBSWlPjGuRluwlMMnw11urZpWGrABBHY
isyrxeSzwW8bStsCw3I8fIR25upTccyGW2bu8LvyE+aly5RffP/pU+lSsCrdCWhoEW5IlqvuE25q
jXUVrlR29fCcEkQk6qGGIBBQVg30eQ0IG0uCptj7sCpBhTXUkhICklzcdSyafH2f69Tezb3GouNj
gwHkmhHhHUFBbz66xJWhLzW34q2vR1j5LGCVnRK+qvHbyNDvGNve9JLskfHVCYgx+BRg8Y1bs3Za
xFOidlkM3xKXvWK88vdlEmx18lh01UzseWBz6hx09ln+Jw1XAUoRGmGWbhDo4EEZzGEqb8B5FH/V
urdpbB4yNbf7p0iJjb2HSC6IPxmeNWYhMTmDd8YntBYs/NHKpXvaPFX4zIYLIweeEcZIxvvHeMaG
jXIAvd4UHpMENQfyK3ltXhZ8+c3VmzbY7k+Rv12QhI7J43HBigfA8crHRO1TO9oVTDaK8BuoyzMi
QxLE/KeGnrhl9bylDhb8VffKV/6NpUTsIlQiW8ggj5X2Hc8C7kwO/G9oUBTXNU2FdJMqK7gNNnbt
xu16Pq5ljzRwOfDIWxS9rEJZKCsWyQeDvB7QYrz4lzS4uic6KB8Rb/n76DuTNqW001NiRMWBW/sc
64QCLn6b6hWYR0nG9HIT+HXWhDT150iymaZRtKLZW0UXEcMNJWXsmPESJj2qdF4dI1ntzdFrSWvp
utMUm09RoP8HOTmRYbeHDozGTPO3JMHQYfCEUcjxBnl/eGwDQmbG1z+igXk+zR2vjsdgj6HIZJCX
kpZI+joYX80WMf8Rmv6vI9F9rfSO+o2EFnUJDrjN+58hHgCbID+XZA+SJPRoO/1jUhGQQVF5jcpU
ZQPZiXc6h/n8B7baStsKCNs/AfISaGnRwehyzr1ZH8J5tWc6EnvKWWK2wnL6VxkdSqLwoKaWClxt
rW+02uXvYf0gc8Kj6UdSC1fcTrfod5A2rGAzVwAQ13AdMkeCbYB15l/icsZsk8RLjO2bmuthEndJ
eAPBNJ9DR4m96qlK8IQY0JxzzL8OcwD9WSoQ0ZlaDOmTFhdqGIwZa7qONFPLNt1Pd7rwP0xAJzb1
/B4NrHMQvesvsXdyzTVRmaXmeXzgeV55Qe1C+tgLit0zIqxi+Kqr9KOGucPoCJgyiqdwI+hzbnKO
8Ad5AEYElQEXiYppt8LTQXGkvdQZzGGymjAd4lg6pubGJmBcE1grFh5ka29Y7Qote/u5smaUQNdd
zjXOKqVMLe4JuHRlHd4VjDDEruBoYfIyUpa6uuJgfMDHSHu2M0iZYiKzEslq2BWHgar2Ugd0fDS5
4Y4LnSHI3JfHG3FlQLPqLZXWjq9CejDYaNxhy1A8FKAZNaDAP6ShFcQstfKGAojlYMhoCB08MSkp
coJhXcuOmT/f5JoFrVO+IEGba/GifyKFR1llBXiPPfmmMxZcnVsKoIP44grQCsRHBOmRUN3hjr8x
g0qCPyN0tPCBqFubJ1AGr5DCLaWX2bBiDeHtLKyJIsyLGpv/GEMiFWyp3aEbqM6KQIjwIw+Wi5dy
R+WVIKzpHJ/wooay2c4kr2udMDpK8Uc/uQ0dcWotfjBVTJ9G9TPlx3I4ykQsLQcSIqXV+wAsl3IL
1DEUt7X4weadLOBvC59DAJnmhccCpn9Fq+QBcFQIZaLeGOg5uecrBBuZMyHr79liYGE4pX8shGkp
+WKOF7FgBGbWT7G5I3EmsgYtzbAqSDXGOrAsVYI+7EV1pNXhfyHnOyIPC+1Elh3eHquMPAaACCKp
hPneMoVDKIGlhCuWy9e8wHE5VpiG3IzAVpfvt39hDDU4nsEyitRMxfbvzCZiSDv/koz0A0u41Vvc
seRsgnuXlz0ZksKb8SVqMETAFMZczuUWvli/6TfVcK0CMO2z9Qcy/ccbEQPUf9IfLBTnWrJRgCoy
WnCC7zZ/EAqHADZCejf8q6l1pG/mlYhF4JIY3ceCXkw/J79zCt1ZqrfACPmcITDEfAu0esu7Et4f
o3QPVavg/qV2JYlX7890mwJQVuRhKAc8jjaZkQSnZtBuym6jKfcRnQw8+L69GrU1kv/jkcxY7Bcs
J22jPvFLG7d8DeoHGAUJGyrrZpyL6Z7p1FtZIfZFM7sN92g4d7hH2UciP4R7oxOKbOsfhudJL+2C
YWemG/Cjm4QcmmV2LvalY/5qk4PmIvzWlpD+18liDY9w9g5SzjjIaHdc9fKq+FDPMsgwC+nOuEMC
BhKAfBZaqVW1h7u5Z+bDHAUNGpoM0B4mSYyoXJELWDShQWBVzH/k7hUrBOzxRcJTC8lrg/qS+Sks
Sf6Ro6bciqrrr9ptvRVo3xAuKw6mZGos+sLCmX7bEpQS0e1L5plNY8UPpIIEqU84Ni8CdFErK79T
bT2JX1Lr8oNSzeX/H9H9IChD3JAfKUZxHxl3hnoWSp43UVqIVVal3Z8D9h1Lkt6NnXwvIKbuAv3S
UQr48+goZZPCSAJ7pxLt6m4LEoBxNExmX5yDBEvJo/ZLfA9CkXDL9tBlWDZgnt0ACzZILPZKzBpf
Y75hR6Jeq+KMoLd80ABT6zd484Vlti++pn36U3DqLvaMukSSKP8Wd54h4ELXP/oGtOJUmdPkASpg
js7SvVTd9KHt4e68yd5DEQ6ZisOalMXpzC+0iGwyyXoO/fRTWJfNlvkN5kcNxHLF5hFan20+E3Qh
rknDy4SDQSnlsyrwyKO+t1ibZKiqG4n6yWsOhbEFBWTxsZdMRyM6LNQSi0lfqilurBPjw5CcTNv0
dwVJNJzRdbpSdjizhRt8T/wyUYxPdtY30QihpZlHVigqJ3MFDcBciUw534BxZq1wRSkA+Zy+viLL
JWxZLpHLLPOAAGMVrLS5BaznScABrXJkWphiKlORsMmuyga8kD799M4/90HHQKyC7QEIpdMOsxbu
mgK/eG9UrIZ/sCMMrgsuFaqCkexVCnlhYwsuBKHZV4XNFV4SZ8nebC0arhwJQvGdwSYhJsoO99Ij
YlR0VHsmMp+5zG9DnYdaSHi4LrSTKK1i2dLKcxKyLF6hr8vnAdpW8vJnCvWu3svpVR/4WyeePY7D
voTEj0KbS5M3y6kH6zlPzhnZtNQC+nPFCGN4ip5a3KM9rpSxsDimqeJN5iX9Qdom9HnlfdJ3i/45
KUi0PgiC4ERmOvKOb9Kh+NQ2JAdrg03ZJMl7aJnGl8lotXFH7RliDKRR56bcYg+tXLbuxM4Nnzj7
3tO+HI+RcWxw52uEGLPmacc1K3a01dA2GTSd5OTVymsRvI30+u/uH9o12jAcgHs4CsBwOg2lD50P
u0MyoctwN8pE8YrQohDhD/JyQ/PFag+yzYqp23/kk+XhUGjgI1jOYKynWAocFj9FepQJEN3jhPyb
iBTYICRRZT6xBRQJvBTAkBFk3zlGjceC65kFHYkpeBuIE74HBznZFWjFUFnqFCl7nvqi/OoZsM+6
DpXQlS8y8TCfDdYJXkHOLJRi3MOSGJMrSh5PujZsdJOBgOWNAYtNCUP5Kre3Eb0GEgRmHNySFETE
JrfHqrxz2cYpQyHODkDttPcx7fusNqkGRxgCHPoIrr4GGdSdtuF9ty9+K8QsawxPUCAHhHluRNA8
6FFwKLBFQNHM+L1w+GHmaZhdsL65rbhFefpZ/oRfHGPvyGF4YZ58pvQBfwep0roCyIoThwHHaqYb
LvUPyJEjqycr3KpnjrekPPGheQXb6MJZIEfAOk3MEUM0hvMoi7YLcatoN2r54bMYoDu4dNEJDvVP
rTlxAL77u0z36oDlKsed+Y+uu1SJd+K3iCTumgFb2nLsN19sEdfCPwwadOmMfaE3puMXHYzG5LTe
kPODiEMR3YkpXEzZzoyiUy7iuM7zbbNDNKMzjs55ifltsbCC4kDS6CL9MjAsWnhQ9AjiJJ3I6NTv
FRVj+L6nwkPABjovYPAmai+Bsmd48CNibHLfiWoHNDIrQpLb9EcujiISxG9qOkaWWBe4qxZbHyyC
Sd3dMPO59uF1Ai4a6a7QXhWJymOrIO2kwEEaznYED98p/TX6ZY22r2YnBDJFHZiac0fbWJ2QVcvT
RQX5kLhGRsbgJfMrryxq5qz/fB4nEYaGvs8yVjcMr5mnRaym+BiWCBhCzQ1EFxmQABST8J9fEQjh
x/u7ypDl4YSO1jJsgvHw1pk3UWkYls4dBqYx+KoizJ9LmmEz8wq6E+xh+ipoNkzWDyAxZ00fGSXj
WnWHv7AlpW8ZLZ+wYpZYwNPQFscDTevwl++0nyLEHfMxjNuAlIakmp0pvA61Avq/Uj+zwG3K/SRw
sKG19fluLxUmY3K0UxbQXs5R6GaNrXLILZDrkhekvu9Uox0KD0H61fWXGX5n6J286cZEdAq+mGIO
DF7bQx+7k3lu4y2GNMxiU+WmCOXQC8vUd3wnuAx1sAiztOk6GuMq4N/dK/M5MgGKvOZPTd0aU+wd
aAB4moQB18JqFLLJXLNx4uigMzXWdFsjlJmSrSXWpP9x8+xOzh3KGylAdImZs9kKxnnY+szwoDcL
HWChJVKPQroz9ALVwF7cSL+TbK2gYPC1XRNnELm3bIOMDqEbbQA6hNgeZnU+rQYC6qV4JceNBRNm
Rp1Jj+8h6J/YTs5rf2UGUFTjTsy/ldGV1vy0BcXegg0mE8k1e+f7dEA5WG/XIe4op/lXdMhgN+3g
W2LxD5ddjJblWv9R4SuUGB/vfNvN9T/iD3A30rHgjIuXdEvoAAn6iwMPRkC+f3NeZB5v2Hi7ZA1q
SEJsje95uhK1TSd+BuAFMgxFdqhuR6rURv4mILMClQggU7777Jpl45IJVjm6XMP0zPtQskFeSyQB
FDfN/9JYvfrixwjrtze+tcGZUgY5Pw1kjPRmlj+L9j4a7tvEEwtOrP4kZ1zV8ZozEp0xnkwaRmIf
WdW9103zq5kfdewynxzt9k/8Mupl0Z+nY2e99MdiWwfDMaKieWjYJcFuJuc02NS057L4XUeHxNHy
XXIlNwiRM5aU9rAYPvL2OGt0ItZ+ypPPjedEDDb5PXQWCh/Drj4LXCbBCa8NrR418W38aFDjFmRA
tdxHrPSIEDP4a3wvuscY3oVhDll5r9l1vxlmCjCAjvq8pI6QgoaEOXzXhBLTKPWaI4uvTnUZrgrk
aKlrtI0B1Pvm0JSElh4S1HVq+FSGc0WYb77irBoepW6yIMOB5yXqOlVAk7mpKwWbt/ZQgj8tPhlP
lOmVLT9QLTGzgiyKNxjx1j2XKVM5/zVoYceRTkKeK950EyZ3OdwmHd605IYOqmR9wmsBDJJ9VdWx
mGOP4W4em5DuFWly3DgiqM9ul3OrEx3gb/zYin9/ZW9RfBo1suIlBsUBA3ThRMzJa0/GP66zB2m7
e4EyjmZC0Ndm+myMo5x/xS+kJ7qBtn6lh6dqOIjjqiZW7yCRrFMdG/0fecKM3svyB/4Ht3VEKuR2
hkin2175LIsfgoRy2BDdTz2Qmc1wJFFByJ+CA8L539q/TNEmQiHdmCSgbuGrEJVYvSooM8o1qtw4
Jo2US9QSgz/O3vhcu2Qm6Kan0j3KmzfVNMIeyjukL2zJLf2Omp8ns+BDrZjlB7NJ1DXK0yiSybVZ
IG2sX5DyuUaXxXSIiU8DxvDDkCbND2XIil10q+g+Su4g7sie1JhXvE8hFEfJCeOjqgL/Yq25N9ZA
3solIpJUORn511DtkH79Id2MGOwk2ieTvbew/hk2bywHJGT5ZNisoHYgYcl3Dfrc6EDApM6NFq4T
jHfVpsFLqR6wbibkcCKgicp91HjZ8IjqPUSHEHeIuuTfFNpgFUSFVTYt9fQPsyzhUwrnL1MZetBH
Rebb4qzHs43BKsg4gOjMJR+LDXNvBuop7FT1mLkUwJ3NLg59Cd6ZgCr3JLEm5eClRVMBfSPnsAju
FeJZbIWaIXeRjvZOySDgP6plALwGgzjMjWzVV4zSVib7YthncWsuWYZwSLxvjF2qPQVkSP+riHgy
ndZwmvZGhRssiIsuLQN61ttYVZ/veqfUv373I+MmY6pJ1BnWKSFlcktwNVkqkZvEWwM335sdS/SP
FQmbjH1NrzkLafAYbnzg4Ov2GiIkhgApeC3LrTrdz39tYELwSninEtdZvTjU7aYKzkz4cWAAz/D9
DQ7CRnEYKWcFGI/5KoZv05EY0K70aT1OB/IAmah8kr4j5FuDYIbpKP8RFdjflPpGNB5qZmooJmB3
NB868aG0i0AsC2nbGxuVwSlrQ8h2zA8Kj91ReqU3Yvwgx3YSY0mC9NJ9LXD/Dwuws1yghMSuMpHI
A1dH9YnP0rj5OK3p1REYs0YKz0GxpvCWLphZ23iGHK6wZqv7Lr/o7bFkozVB72r5HON0zy4Ei7bS
/i2UB/kA8bU0zwqw4uKXcIoE62Kg7ofu//8/xA5D/SQBhmSXIQNKfzEX/wKmbynGUi06G6nXvd2I
8KT1VyDs1PyLld/AEIZwJorzkhwQkkHCmDMTAdGss98KwnpCJUhpTX2AqTBvTkikdGY+CQ/Dv86w
fc55VfgA9luo17Y75UlmZ+QCSZccgNJzkb9iBmVl8cm2mv7V+JKALJTwWqDCsOXmaZbC48ASzN9S
/E0WBS86V3UtE78VruFfiAOyMyIg0RA1WomDf1tStzxIKNd9D/eZqYKT/o6+wq9wdJml8idzGbIG
ZXaI1zctWfkjr+CpS9Ga8tLz9tR3P41y6pvDhCoDttgAEQmCL2ShNa13zywqB8GMFA0s4vTXAVqM
w683lLAlDey2E4nDuMSD04BpCkK2GGQbShcNEnWjH2LjN1SX9GR6smZuUMjo01xNfk3oj1qmLCpb
Dg3ZG36NLljzW+BDl8CK9qUNdmo/0jdXEhc4NcTQ/MsXnR1DR1SAqp9qWqwGNsO/WviWv+tsPzNL
Df0Pc341N+733vvTrVhxUjohAC3EGh5M0eJQ1596cM9mXtumYXo/fAl81RalutTFP/wiloTOZKcK
6/nh7wlZdnAzxtpeJqsCUwGul/6VBGv+3FnkdoMm6ynhig+mtQXTYZ8XI/Ovzlm55/TSm70/rXPW
7jqsGztWr0lPjJe5q5ifwCwdXWa4qCeSXda6PTNaYy3KmyK9M40eIM6DMDvFulWpPwBdCDJKH8Sk
DtaAcCNkyeiAwMCVnlIcR3A32ugRvS8xnDzzSrH8XrjUxnF7rxebZDxoGIL8L13F80dDZBN8mlop
TIPqnGZ/pf+YbXpztIFgeJy8w9aMdxUIOzqPnJgL4RpC/hBVIiB0zw/3wy5naDNuQ5Uhgh0+3wfZ
31T1gkrdjcQTifKMTyXE2YAfE0tPv7vsjn9geiO9OnfFuQI2LR/ElPEdWF3mZP2KyFU68GSX9ztR
JNBBuRj5KSVARr4wjGZHXsrHII03s6mBvVvcgCXIFTISicliHAgowGIjGlH7hatU3bckEtmUC512
yTN30PBDrEqqdA6/wMYxf0RlUbFKgsRBGDoqQuIY0Hu0naMdSiNG9cLThx0DdWCLTB73wS7s9r52
08D5MKbszvr7A5fx2/qrK8I30bQo5ARy2v6PozNrUhULt+0vIoK+eVUEFPsm1f1CZKYmCEgjPb++
BhVx49wTdar2Nk1Y62vmHBOEKi38lhldoy0599HDwtDLUTIh+LANRs/0dfGtqlHszhuPuTZ4RYJO
KL6i8yg/FfGrQd/MWgtP/5JYxKT41cHrhQwdWifjb8rh1k0Israx8Wlk6ELQ5TDc2HhoDKEEBrBv
joCz+fXyIqU+wK39+JD/5dmX4IfYVWq0sY1PpIIhItKZMYh4TxBect1Hmw6SvQw/U+zGzaamJmu2
wj4qnBOjDfnKjaTDJzlBSTECGqC5NrOlkyDaXxwxZomn3YaWLSL3FItbIs91kvCwzpMbWzys7jQw
/7RoBUD9LBlt59pqxE1ez0eS2eqtZCwYqyD3iIGxqFgsMsgI6iZ6NuO6JAAekzMhWoENp0fGJLZm
5mVuR31eKgsuXHASqOXtN/Dd/ghXGVsQw/3R2GrhCRhv0n6NL9R+GFkchiOvX3TGw0mEOii6oHaI
qxKqlSTR5d8Ej68z4p4dcfAEC8gsSoeKaBeTwRB/IVpJQL9gjUWajJgIxQDLrnCXzQO8eshlU+bu
Arpa5O5wMlmFHXqEOFSS72A7jBvzkrLBl3fmcRCP6bDJXNxTEK6WcD7Za6oe8ySdthLWEQrjGm8w
4iTqVZaa8i/kOvi9dAlQsvl+MEaELi9xb3hQroCV09TB3W4drI3CimwXtz/UVN/zzxfutX334Itu
/BKZAggK7VfQ1pyFWF6a1hbnybZZjOY0cyPzlE3yQf7X76AkRlOGE8gsP72guH1zOyS2SvsGLcck
U838H6e+br/x1/PbhnNyInx0jxk4vGGYU08s7CrUGHgdN+wD6/TEVH8VvXxWJAHgHnAD4hTLxaCN
bgzSAy0n0QybER03MMFfErv1bYoiCo/I2ZTPgasfeg2d/62lQnx99WC3erfV7PpDiiBynJaMee5Q
9NxUpiUjc5LCHSpqXs/cwQhUJG5hLBRY4ETVI5sA1qzUc9K+oNosxxPvhRVeIn3NYQK7kj7xTZ99
/7ClUk4yyuwMjKSXOGxTx9rWFbd3COEhzjZyegzaK5Z2VvD9gmYCy9Eh+nl6I2ICv9xefarBlXSt
3PkIfLoDgiukQOUCVUiJQEM8pDJ56Ats8ww739pSej1ePF4sqdX/kdZmhG4JmAXqkSzjLsfHrJHK
849Iv3+CbXkk+rHmFcaJJ8LAFYV29PLI0+2AgRSO+lNfeMuYrkbaNN7syQXYso8cIG+/az++fOwN
VyWe/vkbidmkcf6I875mQjE3wlWc+tnTAK8Dg/gCtzB0OBl7gckay/5qxnpCmb++4dGb1hYBGTmZ
RY+v0C19r7sCzrlJKwKJAc8A5oNxDtEBYcfcj/Zyhq+feBE+I14P2zJ9dMlso1KvLh1Ct5ufT+Ly
DjMaNGz28ETxcPag9iftlqTnx+SMQCP3StfcB3BMxY3O/m7117L0yGf0e+ktmGeKY3qK4Wcr/pby
41MwUVudVN7ieWGP+9eOh+29G9urusFwIGGzwLRilov+uyKZbpz9EbFL1OJEt+9OgCSXfMcsF/Ji
wdS98aS9fABrpg6LjpgOxs19BIbbTXbMMmbcI/8zIlFQMQIWr6RCMv6koUDVbBDNS4Vn5xhenu8f
1cd2MnufB8da7bXvifBPJCJj5MKGUpggfV/IFaSo+Wv6Dbk5ivD0/mYWuuUlAFkATDCerfvNI16A
JGKkTlwc2Q8QERnAdk743rELAHUVLob8i5KNhatgQ5EU0ZChZyVgg1RRfnP2ZOOnLzvjdICJc+ZZ
S4K9jEiMhRIjhkmdvmCXCpiS55EmgM0ubOBSRwAx54zQ+0ejraC3MZP3qrdPA2As3z/TMpexIIt7
W7gjmyJPL3UjdYX+2fg41bIyNyFKToNcy9WH/RxcHDTgHZQksjeYF2/FlpPcMbEFGftkL5m24Ea9
rX33CNQ4mdjhRw557rxZgkO0sRzv2Anq3RMLiKBvOagNMImHSdNJe1hyf9cJQ65z+mzBYZkOPSYf
12JQnb7wCvvwgQhlj96eUuxTxqHfUDoqRu2zydFBdYiSQ9qtpkN6mRtQieHUzNJqmZ47a4usG+pP
ZnkRPXyxjx997Rnj9qWsavWRhr7JUfXZTSSZmWQ6bOIMR/L1L859CGlELFKBYNLrnPEaTZjAdt38
vd5utjRuDalyzGNNr41hxdjI7GqDeGe7HleNFzwjhn7qnBXM+FmkjPiQKeoLdR4eo4bbhy/wz8IE
hJS53AQshGpHFpfqNzqwnSBcCirTgiMKqxoBfji7Xd21EeJjQkrPmK96BErVlsETog03+pUAjtJq
zaLWFdmxgXtMvBcIOAv5xRbErxV+ZwquV0J9Zjrqlz+mJwVyeAo4zgZ2qWyXqTLq11Z4Z7ZEuaiy
QvdZVoP4M+4cL6wneBKDDeDtCQtEsDnX343wWozV7F/5JUPjGsDpOhClqu+iZT2rEOMU2Ulvv79L
YR3Ux7RaEDAJ0VcljDnjlV1KyKOO4wuWD6P0bYmRWz2JsV9erGGdlGtp2EhHBucs125scmI8+u1X
wQYn50yqYDS74HakeIPbTzHvDZQzFGC79PZiVjar0GEA22O7QkISJfq/1m+vBU5tovBIcxNZNc+H
3mUcehYM6F22NvLUzLkiu2BTUPMtLNAPbwEALLk0Fd1JgdeoIljrJEMVBvoCLFJGIaGg7sf/nmEN
HRWv8OkvLFyvB9TQUnIHf9V/XGaqUNs2jcNqvkadLHy9S365V+XDJ59pP6Jyqp7xCQ3c+5KjuC68
xFq0OotPBsGr7BzKK55Ufodl4ZgdaauXgoNL8SwKjXFF1UWkhCf3SyM440cck5sZL+pylZj7UYXw
xVLl4zLGa7V1WDpVtwHmjKUAB/yL+rtfVbWNl1vEdcNI6NgKu+6LKGQZGZ/EXI8OLU9WEd7HoHam
RoDLnhw/lYguesw17nHBSbh48SYg4WofEnWEtFByVj6/CTC+9GaSshEbXohMgWA9bvKQsGjaJM1c
mpuocQGdCx+aHoQdITnFrnywAkfWDhV1KhXxFg8VLFDieJHfzT4/cbIRoz0DFh3t2d4C5Xo0Ah9Z
YCqQfPtp3nupchlazcxhVfZLpDp0ISYZGp/wHzS/vZpeNbYTPdzCMyM0xuQxZDzlaionpH5Bvjbv
vB0R5Rr8FkVyDVz7NZKr4DcM2dfxdHe8iWwwSvQItAzfEnr/lcAUqvut/0rdI3eyQAz51TDfwph6
/ADnL8/0WOjUJudiP9eeHO/9PNhhde0uUnvBgBQh+IoIBK/AkDHpGwjXnfWmYxCN99OWC2Jw9X1D
qWdKflv7uXoa86VGmem9n4kkLOq+tam7Y3so/vU8L68FY3bRQheC2dge0Puka6ZOqkHAFXKjjjXF
mD97bCrJmuNJCxAc7ESE7CCEyAhOv7XgNvQ3Fbo2bFhYV+zZ98vJinOR1b34+gLth4tgYAxJoA0N
hr4eATGm7HM/zZ/QfvXIoMSfHNwrAeP87Nm8edNSMdowjp96q4I9xfnJA6JtzeEWWqiBKGNKQtRr
X8NfN9UF4Z/R7NkSqXgfQZfqf7lwMspzi0rDKd43hc+CZxEKwuL9DFjDZp56n/RiPdo2lncBHKpy
A+RBMA78XpEAiNLNYvSvEx6DuEldVuUlKL7JPxOTfaPPY95svq4bnLjwMMDXq/0GLrl2zU5LnnOG
dxv+oyLZSfIinwqKcAUYY2CvVn222i2XegRdOpNL9TFwrkpuIh3y4mtKmfTKb8bGGJxUS3Q07i6J
cQYDWVLRCPoeCPYTN6Qn5r9lctXZKA1/4XF0Bv6I/l9hLgHHhXCbowEnI56SwWczBMcPQi4v53iD
kQ7VPiEhQRQWSfnQggQR/CKhifjov1CE0+QSIGSz2KqkWFDAayvY4gGh5F89Pc4orSnF254/DVnD
lvIJEwBDmADwRkTNCB2erQZyJS5ZAu1ou+ptcFTH4zssSc26C0h6J2hu/0AmzWTRSn6S7uul7nqW
bIAQ8JHwrwyclSIBBmuRtkXjIENDClIbLnFJjZ3TqaZs3CIeE0WmIpNZcNQ71I6cJMxNaASlS4/U
MvYzkPHhPSahkOQhHS/mXZW/SzrfGAz9alyJdrKsmUIQs2TXRxoFyhCyVxMHMnwXQ/lC77JCR4p6
Yta4/XKYi4eKQwsAL2D61kNsMSxk9zPsqTR4UKjy399Dh+0toLkfKXAdlW+mDVmu8ee+qJ5Zxm9z
0h6yD8G1k6rzKgol5+yNCYBQEj2+1/Uprsz+SCeVyyID7IuBKShOtQL2F6sb6W79b8zvEpVVCEQQ
WImbi8da+OuQ1uaw+hAwHLuf4qWRnjIvJ7nCRiMiiVuavSFrpxv+jYKpQXac6P24y8/8hkuUrGn4
NDqYIPFWX6QtuaQz0JaDCLRLt9XXWaYgGXb0N/1COUUcsgwpdN+Q58PwQ3WKCu/VPmXrLrHOBNH0
WQfPievmqUf9vbceUVzYOlpG6oQ+NtBwLKc4r+CsV9xguFWlks0QhnskXCV1Xo0yh2bTQJ4bGw4p
7MiXoa2um9A2d4wEcK3nDjMkdi1pDc5xHqO5p1pkWIfjGGgjG5cx+bVippLdkrGbL0R7u7DQWSze
CBQofERiwl6onD5TZPj8ReSCOjdvyT58z6PtCHREXNb8vgOffZR4xFgwqluK2SsjMSNA/ubx+SB7
Qdr3gh1L1mYp0LFXO7YqqOMbnUW0TejkL5cQxHVc9VE0v9aLz1eMv+Nofejm57wOnUbu11wJN1gd
saRz7bbHBEEMPjhnwBOP0PM9f38Orz0dE7N6fUwX1YOZLsn0uAaPKjUHKyXr9AYL6KmYzAy6Alc5
6wvUGabhDIOXgwHgpywQF+zQd7HjyAvvc9DmmEQDligAcaL00UgLy+T9nqA5IMjK3i+ZbCEiyDli
sMmg0jv1LGYX5g21E/c0A0S0yTwYY75BM0w8A/EHHp+nm1Y06JJBt/X/gHxjNQ+edHgWtVg6pxBQ
zTsG0/xKFCkLmMZmm+QFCmcWp8YnnAIqZ+AjwU69ZFvUveZG3Wwn+5i0x3JugVOhC9s1xBCAV3FR
ULnoV4qQwVNezRYsT0lcXmX87TsMa5V6BOOUKkvpHw78NwdZ9MPF1sWkoNnpDzt2ybyyfhk+hxyJ
A7Id0P8Zmi87u1YTfyjZctB88l1z5LYdz58Ku6gb+vI8WNf9r/zawl3fQlBkE4XS7tpLX9GZumgS
CN+iJUhYvbiCLQmyp8WDac5knW2JH2NnK10VE0O3NO/hiwDPHKvId9VsCoYtFsakmptzphkEwr9Z
X0Mhs+EfaeLasJy2mecVFPs5ZrU8cJBjgz9m1ERwASvabE2DKDgkBW+7fxWSGI4JdcNaW9D/ifzt
KMAxlyQbHKaISK3exgMeAWV3+y/NvDW0lEOx4X1r2x+jJvccfxrRyDyUiYd3APtC2134W5qjZZ0s
QjvqjQy0pYW6yZ8YA5sr0UcnfznI8lTzsRPo+DtVYyl2GP0WArqSXyOd8mIo9PBjdCCPJV6PmaBv
+gYL51nBd1jNfrEzwOlj3GS8PWrvKRH1tTYNIC6Wjy9NWygEemDGo+4YKLVfBu7ga6Ii0HUEPKd/
1Z5nf7A5dxcF66Q52RsD4jBhDaJFXrVf9XuFuooHlglHB22Htn32+tEj9ICzSeyP9QRaNc80Mgh6
UelEsxbxvryD/aBSGe8wMn1G10iW1Z4ZFGYX0YU6EG8ZxzEM5cDQmFwJ3hTKMRx57plus7Xf0y8z
FAG/OM2nMdACN0G3wcB7KHgM+Xd0kKUfNpHPAwGHXfs1GAdUIDq7KyzsEUyPA7lhkAbnEwST4k8l
KwB5tbWHbE97rES/Ws6AfprMphc+1oBmhfLAxiRPr/9adMrOoiwvsCAymPpS0VsrKxS9wby7Vu0W
OXfQPNIoBjm+gRWJurjzw/jeRlAk/eTjismubfEi7vAQjkgETQin3Z/VzTxWPHNCNjvSiSl6sk2T
3qdJM/N2TvOImQvKpEV+7/vNi5R2VHbdVwaUGqtlQLVHOgA0IWP5ss6Mrn2YPwySeHdOE3OocSR5
yyHPo91AS2EiD0ZrQcM6oHCt3LL50lA9ION926UwkaoZg0RLJLIUEtOQqZnXrK2yfSCvorNCsoID
EycOV6O8Ne7aHeZxvZW3nKUwVQ5Gv8qvuc9LRPwoi3Ck1yqkAmker5Qv0i5kL5uz4Mx1lv3RDkXY
HF0rW7kpd73b2NIdwwibC+tBLRNvADwlWyVckUtRVSdRvmANITgZwiXLBrT1lXEqtX+ivLTihQAF
hgktuyJWFDpKm58+/imvTPFYYwJ06F2iZIvnh+Cdy4jJ+NtglzvT7gHbgc5Dzd4TOszMMD4zIrmy
jsSiM5OBb9goArvPLpvYDj1ajB++2PKaAGbBxIGKz4lw18Sxz76kx/BPVUQcTrqBIhqtTuR2xnPl
zmq9NQo2xwzDyUSk3ZUI6ab55EflaWcdO5UlmCq6fKnKP9H0UeyC8cjcUiWmUEx6+R6nDQbLGroz
RgaNkz6xiPDKVD5LMuRCeuVNcVa8RsOK+k27M3snC4dhWgALxWVdqTF4BVAqtn8MuYFzlsxUT4Bs
P5sTQpb0FI14Q/EBOPKvXBMXvUcmJyZz5k60oDITkBDmP4qsyX8CIoFJr1U4Csh5FBDT8oExWBCA
lXWl2GVCaIk+Yc7MlweNEDgHLq3sMY5nuxYOXgPDQ3bFP/EYEa/C/bhl34ZZlzXXOrDIHFigO1ZY
qtvT/9/NafXJmwbDTOy0CY/QIItu3rq8Jdjo6PxW75PE+LbZKw2p9mwQ5gAJ8TqJ2r+xPXPPCiTG
wzRAOYhGqUOxBkLP1tDtdPRVLYJvnBrva32vbXikE4py3iWejtmJYvfjF9q+GG5piDgFO9A9Awv3
WagcPlgrbYwDz5GFAReJ9cxwFwBRRcnLj76d9usna2W4CaHUZNjsWPx/Ii9bkcvkSwui4euv103k
VcOOc9WEZ0ZTJPixgCPwOWRLHvS0PwfU8GxPsm4ZyhdGvKq+Qd9v1HcqfQTw08mhLvmrNDJgmE4i
EeC1qluPlR7LHOh3vwzRG7wQULGHh9V6qbDsEYKUG2rICNcTadoEQ/viFU1X4jRsUYavgpFgfTGH
R8ITuQgR8Md39ToSFpbi8SAdAz+Q/pNSK6ajG1IQs8X3a2SIaYNhf0FSJH2mygPdjV5gHYwSoQvL
MyxXzzxcm9pEiwXV8h7+UBDwNJpMClXE1lrjvFGrxQodF2mkoupn6EJTqKijCdGe7Zv0+hMTdVEJ
d6P6171hT5D06vJEkm76hrXLbnmZCV8qs7AmPX/686vw9Nyayf3eLFdBBFBDZ8PrVQii34o6J1qm
zT9OnUDqBWar79NN+1T4LCPRMaRkQUX5GCVrOaYpPVHJB5bS0i0R7VqKCQ2mNIqWhQUk0n/vxOBe
Wu2yKW7NKbHLkwyeELFviX80QXhv1vyTh/6hyhlwWVzRSicqLkR2S5D9uYyEcIUAIRvOBVL/hMsj
eZQDDyj2QZ44kWEkXrYiqmY6Q6woWOu1L8V7QBV2ZK3zdGd9vRCBwzbqNxhgI3lpPPP6KvTIgVAu
DNpFR9KQs1KWYFS20wnCFd0nj7f+/Qr/aRZJSqd06r/Nle7nLe/YcO8xQmKmdGRfQzeuIHfmo/NQ
vKrZRUTJ9cG8XcgWU3JyqsH26U3N0IRhCOy4DENtri6k1NeZliVRRTtN+EDAEXzDvci7p3RkCvPy
GXG3FlgdTf9JMBn2KsyD+P9EfvYy3xTWHFAUKqAtBI7TtAE2F+PGEriuh01ubmT+NXn8S4u5DLa0
xVdg9LyG/KQFQIqE+IBAOQ3NlY1RFFpoGbi3RVYHqkAzwV2yLI4BwSAhXPgFDUaABWIECEXQYhdf
EtIkx307D/evG54pxcSHAC+OXXv7I/WX6PhmELoENGG6cCDjfBV+/g3Uet9B6JfhXp2uW8WewrnK
Lbp9Det6i9H7HXABrDTkxOKmi9xxAXUM1hsbzX9cYX31bBIuZs6sGpChyavKbEN2aXXSALd1zzvK
Px9qGWoabu+5AsZYO+o7oK5RBucWp329qBhBiek/ACo5vFnIrbIdChdl4IxILqRrkBt4xmKFNE4U
bOX1sQM/bEiR+6U5eBVgDIjVq/sNFZ/87pgciOhOwNjxC8zzQ0HsQY8jNdMOH/hwFGBzTUCDwwms
y3j3HxKSQBPgDBzOEJ8oBmOsUjmYCEfk1CRyecUnQrSdbHE2eZGDaZkYLd30zF1JzwEGxeC9WYXP
tns0zb0EKEohg1gPTIHltmyOPZ4KMMKy3X9NMlmmQTb2a4U5c0DQQXUdkSJAhbazeTqssn9vbdp/
AyTTjKmQipodxzaogfH5q/0xJ3yzUB4clUbW/JH/TQ7abJeXU/oLCkUoDQK7V2Y14aZaKt/gvTCU
S0eLPHqZBFzOAca6WAoRqLD6YlHBpUBLvJB/kNrIWw0PAueWeBBrY4boBLtIPRkzZOtXdHjGYjQ2
p5ih7wB8eRYdwGJMQx1brv+4UzQcNzaVnEX7Mdce/ONyES9eyrd61Z4IydJ/L+cj+S+0JJwq9O5M
PI0z5mD+l/7ZaV7nYU0prX29zjUHXQWhrpzedUjMvFxtWZGddBXkEUUcuc30HS+MRJN8Au9UvEms
Qxv+sdZQKf9inzhGFBae8c1NTW+PHQvjIRXVK9qwVRkWH4Wzl6WBdTL05Q0FFdYinuPaYiBNh8dp
R0BDTCNDyW4gqXXVc8XB5dNuXKXA0dbq94s8GwTwM07eec97mNCLMKET4MSojgQWjrEaCHQLgT3+
/KXK5h1tQuzUayIbs1r0xBBCH/QC+Qq4IGvJQPLfyVn9XAt2BOlGDyfp4iB/5yLplIwbeLtgNYWe
1B2SU9vdX8OXPACWt9+/6rqkDMofkSeaLAcmYTpJHOqD5goAc2z2bPghk332mrhrxN5pSS6yg7Hn
g7H38QfaZeOeyp58071Ac1NzXZ44z8MdxJ0fVL6xDemEmIbp8fnlf+Se+aOpK/QflMEz8/IZJtg6
U1x0FBTeXAjOVEexKJzRTIsrcklu9hs6Rr9C5EcPY3zB0TJznlToewv1h90BYCvjT/ozSYRkeNsf
cT+XC45yvOCbhNcRpQJOnGGFTefNt22csT4BDhmGqS/+06D6VZ52QqvMeezxWKAOBMCaYQMOgUWf
eFJJ/Xnk0i9XcqOxf2FqGe9EP8q+on4qWvkJ8FRFXPwU5XzhR4JhXdjrdBy49ZZCsDRxo2NG3Qo2
PwJimu6n7pb8Ug4Jm8FuHvX0DzFS4qUosqdPFR+lkDzeI4BLcN/8d7aRLrEHv3rCdr0me6HOGhc7
hbythHXK6bz5f6nGw0w9VfJcTKFZuGp4qMy322h+zxYWbBOJ2bceB5aLRbINHeMLBzvqhrl47ObI
Cmltwi/iC97KjtkLzYC+5f+C8ZK4oDNiLRrcfv4OYUwDnY1gudAN4yozMDa5U0qcucuA7bLXUdmf
DL+Qljns9HFNK0BnTJRLfCG31DMYsDMhZYVopjd9y/KtZ9JD2dq59NxhQbWzamNmcCAdAp65BZTz
8JYyKexed7oI8CwtS6jhWFZ4fk+BfGkBc3U8QcF3DveImhhcn3juWtd4TnntDKRlsvX44EwcO6SH
4VPA+vI2Dnq1rXS8ufskOIiIjP4hrUdhzb6UjsBEUrptqYCZjXI7Miv0aEjocBEehWzo6IgN8FM0
g1vWXGZZr0S2k+jqAHj4krYdzBXmxkRFzcrsoyZ/D5XKMlOvwMGNh7J7v5bAfAnrMc+oMPEMTCvW
fTf7U/ZYzpiLQ73LSC/ggGZIKpGAS/eo1TtIw51HYBGAFCNx4BbKsOdOn2rBUY7it/r4JzgH7S7U
NyTIvzFImFvesQr4L50ewuSj9H9L8xLXWeJWcDRfW07U4cjwY9rzoi8T9h/THtggb4Azy5/1B4Ii
yRUz7lOWWN0D27GBSueOHoKpQXJFjEP4iSNKW8oc4c6L1mRemP8Su/f+YcsNCAMh0ZnmRf74+fs2
DGi84zOJver7hteNt4w7o0FvjxRcoAWe1Y2XjEuQmlCZT4O4Dvjy2gVmBIM5JsYlLsib8PkXIGao
koNYuAW+t36FRpYR9oGPgCgY8iBxvdxDzmfDP8UZuaKJyH9eNnekfgzHNYpPaBfhbHKYp0eUEMyt
8awF3D7NXkUJwrwv3fAb5TWFRmXRLwmeqp8RMDF8AdXCkcdvE31o44HqUDlMuy9cf1Ln9ux+70hu
GIHT99mXe7cE5Y/q+OVwylSQeuL2PLkcBhesIlOMavLcxc9s8jtzHYZLBrD08fw/PiDT6heri3nB
aHP599oBKat88JOolrU92YxIPNLLZNdlQ4MNMxcQymHeRqQ1Q4XJIAdIo+RwzLg8tq/qChCo83WP
5yydW/vKJ1y313n20uc0NJAcrT3AqUSH3nm0xcg1Kyijx+ZKR1MkX8Aeu0aeeeiWNbtC64I72WBm
Fx+qgg5fJGmRChdYuBMcUOi1eJV2WAlmeGLrdIEof9XRXTyQ+PHd3T+8UkzlQgYDWWM3P1N3SIjb
jU5/xTCT2Nbhypk+8R0T5gaUA892wxF0UthAo5MR4zOgV06FwMTUA7X1gRA6WvG5+XqZ6WBiJdIH
0YQrRm7+3iDoRMCeMfFZgMPzav66fwH/svDgGeRAGdlNsRRhiUtlVJFwvkakiUWaUpgX34kh2Bek
hZHCxNXJRgLX7YP3zog8pVuZiwvSHE5P7t3wfc5j7KsUiav3uH4IKWtZ2kd+KCQv7LaaVeeV1J/E
3SNyn2MO1pi+4jhCeNrdUb6Mio+NtuwfFnifbXKCr6klWyT5KPl4HYtN4pTMe76Zt0jNzkp8ZDwl
zCYTfQHpEJ7NFZwzBuG8L50Ac1p5Yj2GmjdFFe6qoL8viDG4xPzYlQgaLi4NEvkPzonSFZK92X11
tGlG848QUsqjYEuXj8ZHX+BjS/K9Bq1iQ3kUhBIFzNnifWLY/jHQyfCCmUj7V4Lpm9WSTY6w5FTg
81dXulErgM+BLM3naUxQjfOV8zemLlM0IfzjOU6kC7mp7we3ZE5zu1UMN+td402ulDe4vMVYY5Hg
fSb0uCzv8PLg4mIDOe0bOIAUfc/8DeU5ZNmhPrwRVWpYS5788ybb9DjFrDkBwcV0TCl37fQKN9aU
9ULTR7eGUtdBksBkVuK/QrTGOvUXOcBGNJyKyTwpuCyZZoC+mQ5wloIHydtH+nqUP3yc7kcT/jjQ
aGCR6LH6pRG0zRtM3/5grFrERCDIZmLmtdbTYFRsM3ZYYsIgTMb4HRbxeiTBHsIq9H2ZyD5ORqwO
mrISzx937Fwk2wrVfL+JLqC3lWVLMX/mUZXVXR7cTX5dQ3DmlE3ildatKjYGnDljccSmnSngFLsD
JbqgLxSkLgmF7dxaV+pGQ3cNNzkn7SpIDlwyQGGK6DnwYGbz5MRrXkDN+uun7Vx+pFnUmb2hcQ9v
irAFzDe54NFoJr9TNDIsYbw97x+dISmdQE/663O6ObGy5psMBYfN56a2QmqDJm/AIDQjcgIn0oWf
o2TPf+d9Zf+K3Bgxl+gbSAGAS7HwIUxRnBNomq9yCHvk5ALW7/CxSiPNSBXfx85D6MhZ4RcIJD/X
RPAT3KKEcnLifxIWJd0zLdbTwB0ZH4e7+p3Rfgo9pnHst6oA38OjQ7xn0iZFngeTl2kuD3v4dlXj
3zTezsKz8S0Vx8o8lNU2n6RA7UL5S5E8OIxwpbWGlvWnLdbZhfwuidFT8yPjlEy+cnAA7FLnFZBM
hibtd11dqKEYGSY3iW0ATGV8ZdMPteiokwg5dHmde7aeFUQjPV8F8lJTJqen+XHErplpvyG9SjfM
ZZc5d0UyAeHLTsCj8se/QSwZ6q6DYkGruKigJHbxGu5sje6YRowuCSeXIT9MWMEp2Q2xBTVjVQgp
+IbNKzLsdCN+TkR7BequwwTlCPlaSSCTMrLSiQr8sfo7xFySDNUdpxZ/Sp2/Z5qOBM1YwSQIcHJ3
m+R9LgCfEpekFchGoEuYKKPWOgoVnNuPknWS2P8N2e0FpRTcA1/jsG4/bNKAklATR+Ncgppg2qLx
BzgIuoKqLoALsb3Brz98XIC1oFnmK+ZDIt5MIErlKkci1tqVtbzGI9SHWabPBkom1AP8ILwYrGeJ
eOKhNxZoc+t+WULkfrklhvvSTjgKOtu0SILbihFr9q3yfDAZ5oDkAm0Pnbx8sSEnkITo+RUedqow
BjEHgNJvhPktqWgzNXK11URY+v4tUAVYiwr943DkdDNGShtEiX+8D3QjTroppHVerEJCz/yCfqtY
5ePvBNOO7rSRzbKFtPD//YbpJTrk+qb68LeHp7agVYENs5WUK22egS09mO4nQkjALxJhppzC/jmy
gX/AGIjVLWwQwAN157XPMTpRTpFMFn8uUx5yvEIzEJX/enWbKSdG3xZOXk6tHQSBGA43Fk59hWHi
rS67ZlsWqyxZvKikvWmt49HDsz+qPAlOPqICGCHm2voKCLtPbL7hxrK5cgLBzzRb1V3QoJkCSglV
ERqdiy7+cMZiSqjEM/eC7KMfxiLIuTqlIWpbCgKC89INV0MwOTG4QyiveWPpGJ5T1vbMGnEG29ID
bRWAHHAfCskfEtEO86baY+lvlxmsarSJMyigzJNYeWClYeh1ixaHiPCBGfzZubnI8ytXULx5Z7f6
mQ/PpFwVLBqYHKNBvyImAO0IN1ZvHfZZBhJWjP5cazgcICE107e4SRfDNTWBBt4VE/6TnyO+Mg+t
7DfjEdivL6vL+nPB20SNy+AmcevLpEynW6zwCt/xsxQh2+YpliibV9QK5gHKh5xogP6mT69uxevr
JPrJyARK94rhDEohwzu8idgPh+ODPzrBmEiFQhLVwBKUPr3uXesswMeiZ+u479unWF8ZrI2IlKJn
8pujraZVVb7JXCO/jWMV28ZzIvs7VPucpcrrF0M9ixh8gUzlP9+AP5sVqz1tdPEVenyx2OFcpCVI
vzp8RgTS8Nxos9zCTOMOplciv2IGpLOZXxX88oZ6Xpg3ARHVLMXAtkpwavmD+b81owLVMA1Bm5dj
7a3mzsbUNDb4PvXxR00O/BQxWXYTew64YHvUsjXiYxONGLzXnNBdXDHzgUTIby5OwwACOM8u2BEq
xh2InB094I1aVIbLR8SBmv1GF4qlE3YZsmn4iP/oUuXCrvKlnp7Zq4p7htIVjFXofFYM7sCOsBjG
zh/1Rz54Gm+84TQqFt5tgHMPNPw/IGu0kGTQYo5gA8JQxmdXxYA5e3v8bKJw579FlM/1WWS2YM7j
YJsx3QFRRfwUpP/2KC14UlXC+9xG8T5MJtLpq2MIjG7vE7KFW43C+rrmxiiwtDKaVhetuOMrT+or
m7RIZ0NxFkqD/cLU6o+IeTz0GHWzhqttkCy4JUJMcI1hFm0nNjhnt0CM1DaIKVx5lH3Q/aVfdPzG
7VLxOG36pXYpmWOlxJdcdJJH0n+0xeWVGQoNCrPaz0XrljjAXcxemKo5j97OvHZHpukvp8Wkab9O
GULBbHRbRJFQZZltIqRjpADOnlCHjZQ8Weh1fv3hFkSOR50s7lLyXtJvHiDEb5PAmKXqsx42vF+1
vGTFya+CtUtJUR3U13d9bRNfZBPz3uTajnrg85okJsAXdkO/1wmMY9PAhqMxGCbeC8VtztJ3t1P5
Q1AjOe1W/mxKIiMWVJvyUv9FcbAl+QEBCja+8SuyGHIEp0adV6PP7D9WAIHAwVsEux4vIORgOIPN
DftzI+yido2UM/jloBfKC0O+z5uTb5X3pG+5aU8LGC0+ovd68LLT3xGidXrvGpXSAjPvxB2uMRmp
bNIAs1fLABIipR17thIRCpEeqE0Ty/2PpPNabhXLwvATUUUOtwKBhHJyuqEs+5ggcoann4+emqs5
1X3almDvtf7IEqYlWzGz+XGZ6WFeWF4zkka3JJLSfEGSMQkSKtWXG0RzpkgAwGVBwAEzWG1YEvPD
JIEpz7/EeLZL0UZmfVF7Mfymxhk+gdkItK3hb1tZxRXMUOCZi+jhGQ54L9gFgKErG3VNdO3I4OZO
j8jpZDrkiKTYBup30SE4DG0ipwIXL0So6VXMDj48Ja/on1J+8/hxj7NlmRLqOEdVx1X4269705Zm
BO/oGA7Ip3ip5dFlRjU/ijtjapR7Lcsb/Y/UNCL5uuk/YrNJgA9jpzeQv5+rbmNJPrajCrKdWRkA
nJA2J2n2hnyftSW7JWNPYGU4F9Cz0zmEzQwdsVsRXK5RN+JEw8McXbJJ+cTzJat0Q5IbuWS9jE9y
y6A6ruvm2Vn+4PDaoR40+cgs2yjOrEEzj8FHDoh06fpVQHkyz4mJW1pypvG9LXeLdCld95fySjpJ
oD/LN1KiivbQZS4xrH1HcDHq96XgMP2WvtIaDHcV/FZ4mshJHAnTIbME2dF8LadNVtM2+Wt4xZ7B
STuKQJGGO6LOq3ns1iKEIBaeilzRdUufZcrKRJXfktHXsbyZm3h252ld/IzUK2qwyVweNioo3DRC
huTLwbLmwN2jsraQWNH7S9EUGmVChuq3Qjxqf3A0jF4RirRbY62sP2VEAImoh/kNb+IC7yIJLtYA
9aO2LPSIAnqJtBEya21pUR2tK0Ic+cKnNSWP0RNtKmP9y/AIIoK7INWqpgcIJ/QCcPC8NECRGFB5
GAAFiZUx1lgsZ06hYZ0YtvWLspM/MLBQS1yCaxUZAhklSPm50Uf874s/JScm469vPRxKAVYBjpjl
6N/FNE9zCaUu7BaDf8EPCx1NcObHnKwu/RLxs2sJFIKBIxMdl1p0I2utTZw0PlJwSxEuTEracx9r
9iQ6hnbk4pHSbxzzCGS4oftLxMgSOY/wTLyX4HHfis/h0mRIc/BkLFgYn0pWHBg4jD/wLWAtIoS5
1NFLtOOamSdubYctYSI8CfnEKn1Y2fOFV4u4rZH3GD5rkbOQP1qO6O02y/VI9rq2aUOfj6onWQJ0
lyxOB3kPChNiCKhbirAY8rq/TyQk2/wBpCFppDSWDCufoLCm87gYU8LVY8rj3IvxiRJOFTfFvIYo
5esVJdRIb1BHVQ1tSTaGxzdPo2IOmUWGBNSwB0et9VvWcq6mmHt69uT6LR+OcW1LH1R2wYu2v2hi
SaJHz96LNqJ5CGFFW9cDJIzp0BKdwdB84AQx9Y9wRgR9IszTSkhMZwEj4Wn4UYj6NRovFX54viKB
S3xAOQc8OAPjzMpRl76ZN03pW41OFWYD8z4TdQGirMigUiN5wjJGBTSZr4y7e74uaWbRv6IA8tO+
koQQgYNJ3ECvclpleBt418JwGQIp81UM9Fx4uLmPYL3L6vHHihTfiIpebh5F+jDYQVkkwwQ+j2Wy
lonYAipIFYSyPQc79QeDeg/IEk5/DJH+b/62YeR+KK9j8luwNuokRVcjryBT4XRZas8pMT/R0pyF
+3L2+fcIC5OmS/s6x9Umzi+v+HMoNnMcOzWRGFrwltAqNe0G3nng4MDh2e7wiTLlIcaSmZrJklsj
vrH0s0WYGroKnlBJv+UazRJo3/DhED1n7svXDluXUX4jL6sML0tQxaT37MUX0qFrPFUNJrTJfwmf
FsyzFP5pgFc6XV5fhCSMf+RagxrV/SmFfUnh+iMUlaH2aMgTKEYkMwAMC5xo0jzzcoJ8YcMB/QCM
WFDq6D0wLtzYXpPZBAzmPgcdirJqP+1yLz6RwxMTSJD64W94xq+DGXfh5CvOoXdEJKnXEoa2HtA5
u7ytTCOVKy7qMujicpuEW7qS2sV1DFcEcZDho/KIv2EIv00DR9h7T7IRc+kC5NTHmLPizC+HBEEm
/+KuDSdy9zZG52C+BFIvbOx/4OLEaPBfGtN1+UJ3B7SAY9wU/YLybLCJpW3gtbDhVHK4JZhLBZe0
o8O4OTGFYUl/NORsL2nqj2jzn2x75i/rSBFnHt+XuTcrfv8nxEvVqTF/UQ6O+E6Hk7YJKPhGM0RA
BJBo82zeVaoJQKD2RFDP/6mNaStDeGPD3J2DHfZzwal2QO+UZtTkStjcDQpSaTwGrHrbaRs2W/px
DTS1DP/AW0JJ3nPtCGTaefVh/mapT3ZZdjFhlir3RZDxuDT0tQ8aOpLLGPk+VTLFfkLFbAPEIe1t
9c8h3MsBmcqYuCEe2tivQMw50/4Knm9ai7dsaoUrYNulNdnO35hbeZ//A9OrJx7N12HQL/Cof/y+
qnUabukFWYR1JaoFAZkcbFXpZ4HB3HTJW/imI5LAPj3GAL0UlJtXOIfowqbKBgjRDrTYOdhneQ8E
bLOsZrzPlBGExOHw5TY+kn3Fb/bsIUG9LZd3gkcrrJBoUMZKZLLS4S+sJ58RhWgPWtsMe/SUmG62
itrUn27avc7VwvZL30q0oXXS8ImyHQ0PBHFRvhHYctLbl90MZ648NbvzshaIQTeAJKa5kVS/vjTi
Dw1vxPnQlihTfqm/w5dhdW83XOtZudVmnORM51cwzO7ez7RosKwRqoH+ZdhAZd8D7VftfdRwL2Qs
gcEx9l8OyaRtwoH/KOnqblhful/it7Fk/WNjwkI9rhOTDm/8lB7nJjf/TncsWE39p6Eyu3GXEaSy
6+qvuhuXsnGzO9rawdqCw7qA2+YxF7xY2RpnrJhmiQsFBVKoPnVMENui2g7EylCymIEbc0e/J3yG
mscrwqmkPuUdR9QS3ahzOdL53SEukM2rjLje/JHTRQ+0IokgUCiQy1efwQ9TtvojGhvcHUQhvQ7C
NQOCahD9HDl+EffY0VsImRquuwFZKVkFG1QviBkHSixc9c6Ss89xd1kO7A1YPNjvoHv5wfglD0mI
gLkhfGIXlIPcqkHAob5kJ6J4lQmrXXp3tNClCRP0PhCc10egnaRoK5EoyDpOrTkejkUy0O9L8yfe
iJlf/zbU4DoFujDlGkcu6Q1qeyykb5iEeviUA/BcCDEsqM4iGmenF1eiigLRRwRKgmxWOi/3xu6e
uBa75av5NN5evV91/qeYui2zVnUV9UMBtbUC4VLnt/5q0U3l8imVhxDUxn7dTXPFshGBZyy6M3mD
JDCfyDCz4wqD+yX3O9PnLlc7PyRxhB/eJsnZIzcm5edWd7roRMVNFfdlum0CIDqY8G07sZGueNRX
GeJxQslIogO0JpdvLcR2gGhUVZ8sS80NAhzoCHMyTzUxsCcKgF4/YAavz/yofkz1wYiJW/PLYye9
F0jN5iFdJbjZ0SOvlfJfPi9ONrpKpXWDuTWNiLB4PMyn1CNpGKhVcgw0ZtMDIzfO+x7No7oloJ1Z
9GTSo7dNiSP9jpl6IunNinaIKVCj8VG41X0cTvwrXKL6Nj0EpT9lF7n4sCa/ifZ5iipzU3/50SLc
VrdLYVXuxH8ISMRr7fQOhQU7OpLxza604QY5PuKKPMnPW6U+1PRORMsSI7hWcSJtqXiJfnm8BckB
xAWqF4OPTP3IMX8zdtAmx7eeM5CT+ssNDRH0OsYnGKB4OCaAe4A2HOI6m+oe5IJ3gzCVpSsbrqhC
e2ArW/4mtOEBYaSE9uY7NG3ilZ84sC8IkcBZ53MOl4XZOzlzh4P3WXfqe8xr7NBDIQFsF/MeJh0Z
3XxgayxVfiIkNvDHhyJ6thSWxKNjgitxXE3T2xS4SLxV4VvP7P7IgeRS7vpYhgzhDz19adiJ9gkw
GxlsgOva7qq1xaREiDWzGzpS7kZLeItZjuQ1v0Q6XLP5nQEb2i7R3mFyog1WumCHeNHWZG+uziOq
MQOJwiaVvQS3OROBeJwK4lz4XUESugWdRuEvsn3ZRNcKTGPRF4cNX7B1rqme4e4v+0+C7q3zbZNe
/Eqnr23PD4mzRltzRL0+qGLQXueBYBZcKx2xZv+QooFHo9IZwh2t7cQcV1uxAmuiYRQxHc4NCznw
K9tz+9S+/C4XPtB6DMdHLLq6rDYWjiwnDj7bcENCAmMM/wMNodLlnIAdOhJxAoVwiczzgOAHQL5g
Bsj85k46TUE5yODMFsub35QnJbiVxkdiNGvaQZIlj+5dVP+04SEUy5yxlJz+vYLeaTFRvqqLxvsN
sa1VCijpsRt21XiLWanJqF7L1IK+enA1xZ+jyxyeOl4B9n1kntlPwowkZUgjyVXrfQxU/CYSPWf0
ezIJ5V98m+QUKDw1YLkESb7weSFRiwo75JRB8S+dIQRTY6tjZ+0Hv6qWMCzSk2usmayKFqxTdsoI
hNaM5dPu628T1Au9MJ8TSMkovOnlplSo2og3VHLGXH34iMjLIxOT2UbHJ/hPWFYXjHwYnoDJq3et
OwBFko6CkkXmmKv9urxa+rFt33QItrjbyty+gp1kz/pRKE8uqGusejMqWJV4gC0TVYAIsbF+DOlg
FX+wvkyyb21FYPbA7NmmXNyosVhju3fq8dp+j7XWoknE+rNU4t5BC7Awi19FtGeUIvCFFX/G14CB
cJUfe+HcZbZEHJVDNi/gIAXmA4Z15DAljk15n8b/oD8ACZONWNAcJzx1A+ttwt6i2rK4TL1iSBfS
W0wGTP+Rc0jq7ZYZEh3It3QosvtI7iv9QfBzqbBG1omjEOXHuNXBQqNdGO5QhTLKYwDTfFE9vfoz
+f1Er0fjJYEEsuYP+P7Wjor19BQLB1sFroryQK4sbFRyT5A7Uv7AD7Mu76/KRjJ5IN8L5jtPjllB
+RMKD9Krue03A+qCcdVQx4dcAnXmZZk7f63pjJaHib+vtpPlsH9HxPoWfDeuBZ7js5gnxjY4wioH
a5rfzfvrScD0p0B2NZaOnOgrgEzVsJEyZDLJ0A/cjxr3YQ2g/hEDi0EkwGXrjzzx1CvhC7ci8zhw
yeiKi/Vrg4X19Vhql8NPUkQnC97XWFGmQipqxsO77kilBqBVNvrgY3wa+s3QH2LtHBJ0kGlnJffz
nsCzH5ktpUWi0dJlSn59Bg2Aho755yDPXryb983ogDBqpIS7ZbvGKzd/EHaDMh7I4lQA+v7oXmTj
YvgUqltwj5acOLuyTqa8NwV/Zm9DwuI36aN8A8PB1lwTJ0uba/z+iq4N5wbGq81yGntEsQbvNUc2
Ob3zfVAh/fg1jlZA1Zdd186prC5Z5vTSOST3YQnK52PPmhvuMOA7P3tDuhjMfs+CBpLU3sPoEwKw
tJngOVWB21EzYCBbCSdiMK3xViYwpTZpO7J6yIWNXkGzHfPkbRED7H+T4FQSTp95KbWc+ZESjZH3
cY0CkNxJhUAK7FkX4r/6PZIAAzn2Y2Bxu804hAgRe+2E8Y0TlQW62Y3sb9jbtPQyc5IjWl31T6lw
4ot5mK1fZd94w8My3eHfay0gxyQyDWL0A1ZJlDckpRCwItofRPXiKKBSlQqTUP4wmHx2XUX6xaq5
RBLRvd3ygV3paVbQHREoOmE+sqXmEm9KN/oRak/KCXt2h/DSliuyISW3fea3kjZzBAAul361Vi9q
zFcJHHsuAGzumNkI93TmdzDll3161pndtdeZyjIqmVzSMagzqGyUpvgdOo9ga3QFIk3MBJeuQNcD
5TJ868RoeGrimcJPBCrYvivqtlLfX/9CuLQvbUe4L56XtQRyCfR0y/Dv4rBSH/J0nxQPd5ozcZcR
qY2ik9jRR05TkOVVZF+tl2QHw5EHR26e07yZ6YGb64/2A72EEn8tsQyF6qqij/Uz/yHwLNQWHIqp
h8kKBS6gH6ydtkKESOil4ip7wvduxT+ezkbxoo/hX9dvUIvw/3uRmXcb6gCcsGVhzHa9MSiSY9rn
CGD1zLaJCeHSHWSqZ9i/aFJGf1u9iTzZDJPTSYXgMpdzFNeiuW0zloWbIpLs/VTBMkd6jZMBvTo9
EKt/McQ8ZvHArYANscIEjqr4MrcKsX80ZNiEYtVwD8deItbE1SAeYG8Tewp+Nek7lXBUr9G5d+jY
FK9FhPTa1dIzusUtGBTGQA5fx7xVLl5hbsfh9MMrcaBPCk9uciLEet6QI0EQD07jxYBJ1EvKK+wh
pFMJINgrd4ufAR2w7qsCQMH3HBATYtAYMGA14Vhx8xQhSEkt0yr9aYNVG7iI37UIG9xR6z4Sa1vP
x9JCPGKb4D2pN8q3xN5ZVOmw2REChs75AweXMeBWowOBXSe5VMMvQVaib0FVOnl7y/7p8Y/6qW8J
qMb5myI5Wvq2OAbfLWSPrVtdkegWCBAIe1ifohsbpEGlqhPS9uu1BMo72i6/pclpfMZcs+pxzD+K
cdXD1RBCqO7rbVD8G+RLgE6WppvGpYaOdBcidtu9EfjpNuO76Lk7ATbRNO9mbAiKUwzXPl7rhRdg
7v3dxUdYelt6tDKrobbnEFwyjt6jfaxt8RYiow92dK2ob1lz7+41ama0Qo7+TB4VPSr89IVwLoi7
m7/Ft5pHIxS5sl7hiRzkKNqbkV8QLaLsiH7OQldQwXo/M77ThgTNhqzK6ZGTRl+GmC+2mFGwsmy6
Cm0aRYxLATbSorr14LwhfV9HHdWXjNmHLKvu/3lU4Oo9dLobYfHHeoqmETWtPv+Y6V0NSedo8Ay5
aUrtxLvsmL2HKAWsqdTP2S220B/gVcKrqvh0h9LsiatuITdpIMrsBJaDQa+GL1BPjYN/BOjB+LP+
JN0NI68GSh62PePXPLE6kWnkNoh/DezreY/Y/CfV7tLsCcNGfAdEAQrEwlWpp5k0VGRDtBogatZf
/iJ6H0FQqNWjLw47OSQZDdyhxJJGqmv+GfCsE6BkXKXYGXib9egfZ2mL5YIVAfULpfE0c11r8dxr
P92a9fhH+0jvJKj4ancaPOSbFA4Sn/qmcISo9ICxQnrKR5hszQlT+i8JBQbaNjiH5TbpWLA42xt6
rECSZSpPBt8APCqLR6yRvryjMhkIkeTckYmZmeml/RPvyAqXebS+VTumBdCkpVK5cubyAs1rsn1h
VSEcXT1FrK9QDlnhv1Yt6hjEo8NmWZB+X+aRn+LbRLXCn+g2ODtxdkl+ojc0tvUNa9KBk7T0lNxV
r0vYGx0tkAJ2c34JjHmoVHrMAutvStEzqtFtyhrtghAvW+138r0AdCxwauwHw5OolT++ojX87ugL
bxIqkC3lYbQlkVMHtoYLDkipPEl/dbnTMVczD1OfKaLAGmn9ohMdxMs05hWnavIkQDIRCAaA7j0j
AA0cxLM9p5PsVuEDD5ocuK/hDBEV0runAlYSUthZXiTxmW14bEo43QdDfoFS4aWTceNST/bVlYjb
sXIkMhBN4GnfORs3+wrDbsae8pDTE2RBr9Bq6RjDaaGuxV/KdHrk6S2H+CPYGZprWoikT/FIeScQ
+VaRSH7/eVHsMSOYWmvxjY8Nqgn1DVRTkeGoT7/CAZUA7vejivXJJjUhR5LFP0RSM2tbRmshnBNQ
CLGFNYU+8Jduf+FJ0i6F+K8/AtIWkWcA9ohLC5KsMTItJbFw/+DH1BkjaERzAJpg2ewkjLTqW3Gn
HIYx2oJ1WYnNBagDfUOu3in9jdvNAr4TFfk2OVp4j8Q1BiDobRxPjYtnFsbLdEzhTm5aEvx1dJZj
MrCS84vVz/xsIHy65SK+D8y9SJHjNwFtIONt0S15prR0eib60YcKXwJkhnEb4LXAq2TpHuWiiQ8P
1m0gQATzHxKvKbonxIMQCVh/zcGmEZ8S1lSRdM/YCZ/VZoKbAZun/YJMPAjmwLizGwfjfj4P82fZ
3yThH25JhKo1hZDA3q9T0Gy0B1g0pjtWadzCCPtf8b1JD6/2SIacDNEEqhrN5whHgtfOO5LKUiqu
qbI6NIdA5KN6Zsqx0M4WVPFiYDrLyrEJN2L3KfdrybgHhVuSbayZoAIgpw8FSQzXMdRuhDaQJg4B
J4JDshcSVchMh3i3K/VqAQNs0v+qybNt/+b+l+Ayug+eMpNiyJvTEz7UwpOgQ9rF4b9R+IiEnUp+
HlmfXIDkK1F6yxfkxmhiwQ3VRx2hYQD0ospVbX6qDts07b3UAcdHgurrp9VhtIejYye3yZaLUyID
7Fjv+EmoBNFJdGmfIwu9VJx6NAHJ98KAtZuKHp43GZHvRyWRPYqOx1ghR5eiN3g+WfyOdWpUiLPV
1/kBrWWsedq4kTfxdAVBMDgfu+7cBLgRHyCsaC1IyvDpryGkMCZfnhkBxN3ELly4rfDD1yswokcP
sket7gJbGMQXuLdZeY+djS6RM7jR8LtKrx/hk0Sd8Zwde7QpTOoBUAIRtoS7ew1RW1/KQMbFvyk8
cPyuazJ3gl3xTCT2Mc3B7qsgdYqUI/EuMLMsdjyV7DUJRMRB9vJFWKFvpd98vADx4jSwas7tZ0Gb
jOqMwR8gAFHZAKRycWzYERjY4T0xoIGDoycikhYXNSIfQcBBzg/JhkRTQGTDw+HaPQb5iGtBZTvh
cZ8ot7FFfE1Ey0d302cGV4GfIZH7jYl/bAEenC66xiHqIMorhnBLct523OjoRMiYdKxDBySE+oj7
8NlfZ/YVW/4lc6pfvXAF7HTj1BZn0dziegho+oXts8WH7NO6An5JyDInz8sXAl+zHux6OPkkXssd
/l72TkZk6vPW7M3UhBMoAvX8XqteuYlwQsIb6L5SbJX+DImY8ZyxrEwXKfZAa/mNB1sloI9DpPUQ
DBLms2DVTE6HDhB/QJLzG6FdWuNeRvBtRiQiApcBGg7JnZbsCWOVso0OKKssSM+a/aoiOJkHCInu
huF9VtbYrF4n7JK48dBmWPeSLxeHUDqu8d+Xqz3pIEzsgJxe/4maDkaNw0bc6Bb2dohj2w631UfQ
eC9xV75nuDR4ybcMHiPiiGlb7RBYrIbdzCcMXUVQAzlZSJ5kDs3QLnaMsEGxln0lgni5IiPAKTF2
pwY92Z4pBOAAXe+T0QyJXOP8mfrBlHO34+4kYEPawhLytzMDfndMcDMLgbacvyYD/a6hBP6c5G9l
QFgj+y8xP+mq2Ip4vcNDmxC4t3oJp2r/4lM7nEPkjwh8GEbPfDnCQK4TNu4NuB+7IGM0D53592Kn
g2veEZ65jkxkMzTTYpSrmD5whxwa7kBrjwu7uQQAZb9ldYonW6oI6EFfeSxo94qp2aKCgPgiQJkJ
iYY79YwjPqF1sYRoZpvAVVmPLvghw6aT3ir8IQRQEkJLgtLaImvnowo3Mkp3V4z3PV3YE7IOEHEt
+w2BsclTnCZ3vnTSL2IwAuvSJbHcRbGpPKTXGVHK0Plcb6iT2spGbMJkudMeygyMBhQxIzk/KHiX
TLp00TgkZ4uabIQ96MY57Ej9PJt37fIq7JjClZgCnuFcLodqva62s892NHEsEMOWbwiKJ8gUfbVb
4Uo45XhJXYLuoWWYEs86zy6RIgvQeO1EJGVOaMD/kvn5Ji2HxZXUGpqAK4fiBGWptbPeE+pmi5Zi
7uKeJxdN86PsI/u39LmUrE5e+Wb5mctaUNYwT9R1gUZumdyp+jYZjXhIYqqKF6rYxN5x+ouxajvV
otQFB2P0GPRtU1wCHoAnnd0bzI3o10QY1nmRq/AxZsT/5Ct584KIeh+/+upfUh1TNIURe9pUEQWE
Un4JAXyhMELMQH6V5OiEcV86Rr4SndtU3iMEViKZCjl+F3Wt5/dagvJ/TmyZBWrNMX+zBjT7TlzY
Iy1D0nq5WVCjEnz7bhwpCSJpj8/dvJfTWjiw+CJ6wrumdQwZga82XNIIe7MZD0CprGUE7wahgPxR
JN2r8ZhShTPs23faRubZIcvwAFa1iLMpZqYJBejJWL+Ua4kAXQKxXKt0/4qQ8i6nhxGTCYBgnoSK
wZ/xEQ2CR/zIqbO2TevjBeb7qikpDNc8STLHkgnVSr7MKkQZNQlPw9fH9zrfKTgppH9R9cNz1pNz
v7Yur3P2U1SY400EZDycTE3lhBHyZsVEcBwxPIx+Onxx9XctJMW1JvdW/guiR57eivhLOQYuB3n7
1EhpEcqbQeeWXX2kEhLLlSbaLbHRq+xhHLPopsHgUcSmbRPURVyYZ8YJjmdSRwE22n+zhs3sMiY3
AZpjctpnAkQWJMemPem4ysUnryP0ykiw75c07WirTV9fAcof8smELRaiG9LxMt7Uj5fmSYKHjask
Xd/8HuqrPj7HTyShxbIPgmsiBTRQGWe9q3CNrhD3TtxwBIPMX6xC1HbCo6nKevrA6/hZsaBk4FMO
20V3ANfCUXtRbj3Kfn3XAXnl5Imu29s8vXXMpxgj8tcSZVuxkWvbXLZT93WJqT/Edfebvkss1dTM
2zoPILkbKNh9vboq0jHW7hOe8hko78pG3ksoshmzfVY6MV9HyYP6W77+cC2CLXauQ2srv6ae+3Gy
qXk7DZ48dBGktbxWawILkr3uiiuboNgTa1asfkXCxrL+4UggzXbx5RZ+qi09g328V80bDplq23d2
1TznGoEhcbbgGE743mSOtTHobCo3wU41yfp2K+OqKBfUeOBDvd+EmIDs+MAXB4Qq/iy8/9AcsfAo
iFmKjUKU9ejRVwCjC+U0sJQB67CGkee3yABIEsZB89cCePyEdkZyEYY6IC7aZEJoxxct2e3VICcK
AUS/asE0Vi8geNIDq4sMrfu6FvVe5tqI1tIHzX7pwuc5wuThxhgY2yqKMS9GT13OJrAzBtr0rwFa
5bMEnbTs4ite88ARGxvzETnopFEMYCFWNlgDh0P/rgfXGGYbwZIJNoRL3zuBYCOit+mPUFYRhAJG
MHHL7QAxTX7fGU5KPYdT4ojnGjfgReMRwjkg/DND2jrvk+yqNCvU3xW5mFBb3G36WlI/knhrwFWN
FXKzmFqCNakM4WMMMGu0AM/rjpLJmCNbBNSgOlhAFBm4CvufOQ8rRQzdSaGlNIHko6rnoapUrzxV
JqkaAZSycSv4t6Op7WTfJOKNcGnRiYn0LtARCc3u5Y8czPAQsaM4FZeoedGh8IHFasNXlIdAzxby
Aw+UPn8Xur8esD1TqXjg7UwdOkNPdALz2JcdPdIMhpEElfipZdPaCB4KafPofCl1zx6EMst/ZYN2
gNDDeiFnK6ojXI15bodNBxtGh5z6q40+yezNb51HwLt0z88TfDoXJ+jV7HVeeiuRMnGR1R7Icqyt
tPpQW5uBiqDSletHeus3Iki/5ozyQ2kgxQnNGQ4q8ZfkQeGbBlEGweE4ANt5cC9x1Ujkk54lkOdg
/eJsIYElWRdQ41sBFDeFYYB4pJb5mnR/RvUuSruZ1q+Cl6vhSPF4sXPJU0bapUief4wcSaEdkdWO
F99uyoOWeml7roj6MPRLKDNzWow1/AVAXyc13hHQZkpEwS/BUMhH7flnRjnrtaQ7X1PLBygNAEao
vdDOMorUX1FneOBL/JxYg/R1bbjDeKzQ9jPZEyLNYD62j5bEM9qdnSH8nZIn6tr2FqIeIaP0mhif
Q3yUWwqvKOUj8PlfiYIh3NTv/Uq23mr5OxPAkZBDYkoX9yYx919k1GF7ixUn5DOHFLLcypYp2BR4
+fY0RYJwD3Szw6rU9MnBFdTVeztdU/zi/IQ1TeuULNzDNfJDZo+GyTltt1PNlYypNC7/UjQ4+u/8
IkpIdwxxcSu/CEvEr5tg5avvkXRcCrFodbwVCiFeb5CvBZ1xPCd9tw6lLxpaFGj0ztH2kwd9pq0+
OGVOE3XeKLCh6BEcTas3PElEPvrlKSKzNbnnX3CVsJSLd7SaP9VyB+QbFn9FAv0KVDJ8v4TeV1wJ
bY38J9sHMp/kz547v6EZkBCycdwJ/epc/XSdR1g0DtDOJd9wy/NR3aRlejUVkkOgJ14XdiDefiiZ
Ch7aToEcXPoDSSTNjWdIOljvpvFjhKQTYKXf227bBYzWOgO8jMGIY3WFKCz6IVuUSLdZIL8UMW0S
On8Cz8HAZJVKuImFVVJ9xQr7aY6Mhcw1sEHzX8fuRE+xCWcPpfHPsHz2PVne0OpUqk4EtFohkTmj
Ykc88jcS8kIc261BJzT3LucUd5iwVoPN2RSAMISfRP1SwStCBGFob9Ftzghnx1JFtRJsfhhFl7vR
PBT5XkdyYdPGds8SZ4zv54YjK3l9RO0/kXPSjJ/a0rfA0PUhNuZv2B0MiqHhnDKghm70ctXT79Za
/W1x0437jvMjCmlJAD88L3wUGlRKe6rJL3S67o/N7I/trhvtqRFRKQBdvmoyRnKnE3iOaHYZezdi
u5qRoFVEp5KXOTMOGTdR+qsazZHmQ0yO0fDVLfE4u5DHIbd2mgKGHYWOot8F4FkduoljuIn347Ui
HTD66ptz01/U/t7ICA2BgJHMZHQrML8kjBsEJrCSDnTdXi0YMIg4eU9xGrQLB3KY7Gb1tJyqXXLM
KdAxvlOiyDXWbfmcQ8oO8hHJasYeU7d/JQt5AP+JVhYI8qAh0hgu5qfJIkrPZMZInxY+fIkZgB9v
dXAKMUU0Hvq6sCF5laWjnEnKRI79ZaG8nva1dTcg1EwBhQC+kWumAu1uZQDxmeZRGCDssgMF0MNI
v+VnjNxCzt9f+S1g7emW4Mw44cbzNJxbuWB3uPq7Y4kDBAprdHJjPGjzLjbeQ/YowB35SxyR0HyE
WCt1D9bDskJ3XPIZ4BWDS1YStLs3esIJjlq5rZpHGP/l/Y4GwuBSiZtp+tIC3yI1KPJi9TKKpFfs
U9hIil5Y1xcRud9SaNMeKoUySTl3cpqDCiKt3jnPYPE4TEVsqG7UbS11n5Mtk1Yko/MdIYrI2ZQf
qfoQYxbdlf76EfX3qfyuXr/JcNb1Y2gcx2xfpdsRPg9xHAnPpuTRczC+9p3so9BrrjQENJtpcPgZ
e7KUwb6sR1PZJNkZsyvQGfqXyQf9TXkGnHshNzZby7CLMwQthBDLFmcxVSf77hFnR50hg19h5CLo
9ma67bE8JGy2H0V8HgDIeVCJ7ez4uhFj71/7sP0wq01LnLW6jmjx/IkPLQUJZLVCN4pnhSKgCJvL
toq+y+GR3dUfVtkKzpv2IKRMTL8IX2okU6fpRmhpChFJv3vglV8LEf3bnQ3+Q2/z8seHAhXMnw6W
KxzAnVqGOcOblsAywMY98QhodFu4Q3w56PS0rSHRHbQf0GbMFJFcxmI9fhl0F7a36TZUp55CSu7w
7qNF5dco3Bh/aP3V+yCdpSEmKTbC6OKUmZ+GH2GHU6T8lyj3MrvVuRfJFLNAExHvGHxqVNLkm2F0
87eu+OxI0Xq0pctgTE5dyDwtOzImoF5ElbqRXofoKd5yEOibeBNQIAMHIkhofdlAnL+yvqN002fe
8IEcTm88AS3mPjD97Iw1xchAOD3E+IZ4kPKd2Gz0U9ysoQOMy0T1F/woO8EnOxvBcLQ4yDuyFAQ8
mrobmFuE58SvDbxL4874mytu7tBLdHcEA71nv8R8EVeY5BxRDxBaY2LVmYANUGL+EBkofrSUL4y7
CGEDQjiAMs45RLl41SNH6/ZSn66kB+IguLoOWA6VSi5Q64x3Fu2l+BGcEiJaU06ov9dI92dPdqOw
yGdzgzoSjIgb1rTiXFCNgdGqw9eeZrfPgTgYc6NlGDpwE+TfQ6etFP1/HJ3XbuvYlkW/iACjSL6K
WVmyJFt+IRyOxSDmzK+vwQK6G9W3cM+xJXLvFeYcczso1tAiVU7d6WTGxwLoMJ5yoKJ6c5gvRXEU
ykOJk0VwFQ05K+TNv0a/oCfeDOWSgzULC+qnJyM593H+G0CkQqRuNzl2MVTG5LQTjXvDyh314q6F
wtOEZKDjIlTxv3jy+IZGDLpK35UW4AV8A2wglGif4kbCpXnQ2KMj1GDe8Jfpv1DT8EFFxNQWd023
KDZNZIanKPNqyWsxM72n7ZE5EVrq8/Az048jDmIMQ3vdTg7Fuogv+oiih9BnE0Q9RX4Oiduqn1eH
5CUeRR6g6cFcq2B8d+5vSXqAMCKhxSdxSGD/yL/w5HbbEA+RIFm99Zi6a+/ZvheI2OrjZOybCBnU
Ww0qr355FdqZiqK6rP/SRSOX3eTsE8Q1kgNI6WkQs6i5hDXZQqGquismIRE0byb40rmZD8OTJPo3
FNa4vSifmi4YsXOTKbGo22Kirxo31f06+8cEALsauN/POKXtX1cPZN089eU/2rgs/YiBljC5eoP2
hQ6fyMYK7RRnBmXBaqeDo/orSVvmTtY8GcU09wAIw3dTe2cdZ+Zeo9jCatvOHtg81p3A0ARlS2eg
rD5iM5CahQCJwpaDh6Oq9tXdwue4G9gGmJxtq+962DB0Rt+IMcJoadpQLXiMmxhvTm8LDmnav2Ku
SMS8B1Ys4pE0g9AkXcxdpa5q7tFAA57GpYWJ1EhZQFCKaCBK8NSolw50kekbqsM/IMsK92wDq5pj
lNWvM15kc138qPlX3Rymbh3NQcp8MOQjJmrp1e1Gkmbl/Rif099ul0onRHtPkLUVARm3Cvv7T7sX
yKpj1fJg7Asmb3yY4ylv7ZoOIC92fb/nP+zQRoj7JQNJ9jQouclFhffHEK8/0k3zMtH06vUZ5Gi2
rWYyd5ckmeSj5XeInD5fPytQaMOXdhyZ3WIuvjXU2wnl6UnhkmDqoTBBM5zxisIlTdHxbxDWd/U7
0CjGd3C0Z8FNMH8biHk3wztv9hPnrLiVJFseUX85ggyWC8iNhEBkobm3LcJ/Jx1c4cFarf7ERony
MRZOGUNBslcJ2YkvqPzT4EXX14FFsfSddDIWszkgIcIE8XqRWBYR3Kej1CC7E189S08lDQa07JTW
0tskbRhIo7RTBDu+iBmhCVh2CUtacHg5Zj99xyGLKLyjiG9t4DzqAVD3/Nb+xOYBBulAeyjT4Z/k
zxJAUHMep7eko9/ls70UcNHajdlZq9yh4gBSKBYXA/vNGp5sap74HPkdhtlhsse84RmELDxJeQLS
QK2GauM57BLidM+EIQ9fKh0q1LXU63J2+wF1gcpYV9iLkmwZd4onZrAv4qIrpzMcEP/F63ccuArs
rIJpXhgaKahoJQ4CBksY6C92/2+K4VaXXt4N9P2r2g0Jk0huRFhQ58R/DKIQ7wCIO9TH1/H5aUJb
UWCjsXtGm7AevsprDuG9hp7EHzkITrgZ+4/ktZvuL04G862HcfzDmilWB1tgr7TIIeZln6RDGcAb
LeGqX8t7rNfLbpRVDzErT69urlEK/9rXzWNhbE30KhUTZ9RU2FtYuBjSWZQfI++IBteYvSveEd0u
2M8kCwuLBT7LTgsTpHx5MpQpDyPjaVAYsAuSK2UGBybodY1PmyNnvsAFzzwA8AimmpmzwSWGXFQ+
U0aHJKARrAi3d4VqC74jGmyeKQz8r5dTvC2Q7hYdntuWe5ZdNMXN3/QnT6zLpjdx4u9c64htUVJR
OVUrmpXe4kULlF8Z3wu8pbr3p8Iu+/3EcFzXdxM9svHZfJu/zSaVr014wtqYkd+AfWrxVF2l75HB
tQqeCFhSBWWss8OBD//I6KhSXALZin1BEWey7McsOtziAoRxdFF+5oaRVwP2lSWp4enSXzMH5fCu
VEH+olCQfwXFGZmAxSIs36UdRPKujV7auarEmc0WQ4mXuOWsGpFPHeXkXGNLeUUd7SHlEf2Wxxyp
Y4iXRQHBinKISD0KoElgrsA+OudfcAlXcBJZYxfyVwqbX3n3N/z+3WrD64YqPmE7ljXbOZ/ZrV2B
DssiuBtQzl575maQLbkn/WwB1HRLeoOc7hetu/kPjQgzuRamgtMQHMsgpdy8AWUoX/en/VazteJn
7JZJ2QWKDbPbl77DngmziL93eF9hWOUrc2Dms0eHBvQ/Z3Dqf8EooLDIkfz1YBLJ9BsIcWaOAoLk
0BbcSVt26QQIxozlSLcD5WkT69ghD5ixhi05fMCr0CH22CIWCvNPe2NSCIUTMMNkPgAd8RoFGW/U
gaxKTCW1BwxWfO0blLMYCNKg3GkMqfF2XWn2EMITe2jNN9nnmsqpFT1qG/6x/xQElg7r1yfOB3zX
iKW47HAF0i+xIDmMjxj7ngO9+zJ/GtCZ6fdgGwtbpLsMrJGGI0qhXIS+2gXp0+NdTuluj89Tz3CH
O91Wj9nLwl9j/mtBf9j6A5Ta0N9ZV+vG3jyVK0YLH9Oy4hW2L43EQSLwqLf24oGjjx3UXmfeiMdv
/Jclx2q1z89MZ9LXZXkiKRoTu3nHdODjGjRP99ARsau84yoxt8QUS1ClBORSVNVuFCAEFrac5WCj
clxGTjxueVx05q4OBD2W8KGXUT9wmPUnhHx4UVodAbmt0u3jnxkj5Hhw3N36YP6R6dpxQ9lx7Q/m
ET5NrFqJb2xf0fJsMImfIXPZxBGt8w+QiY15evULO7xM3YQhTcJz/iHgANHtKdvooIdre1A+YcHN
xQ0bG8fcNO0X8JX0lrGg6hKJSxRjg0F5zQsfXkD0QyFHP6xiJEv+IS/C7BVytF46+SsE8zUQ2A0t
NquJvVJuHQSY74aySk+28JGqiGnf8BAJ7pnRmm17he0bvtYkvd81FaJi8hP1x4GhRb2S1jIK/iT5
leQe+bgVR3hBEIWxr0/QSYgF+IQn+Yn8LJ9hgWm5tyPt2mE1N10I1vq/LKiJSnZj6AsJPjfIQpwC
ZDbj+VSwr7CJrIiZ7jTOqyPyhxHrJiTr7AhhTtlqMFFSUNMZTfhKuqSNV1NQDDhTs58Jc0jbwPSJ
Pgh1aLrtoo6O9yCPV6vjICI+f3kocAyOJgWcDLKDyGqiL51sjI6ly5YlXHxS248MvEh40iAEsWht
V8i8VdeIbQn1zBFWAId9jEjZkoeg+afyItvTh1KhvvE1qjPKuaWL0Km2bllB03TIEif1NPGbNdqs
kunkSMvrZMf/GIu97AdiY9atWrmtrvn0KXQ418Jd4akngkOsDiwF8P98DLogvgrsoX5LfhyWNMDz
blPQVed2Coj68ADvLeNHaCAWvgUNt8//OXVwGg7mxrzEawxDLER5u4garW8qO4JbBJl4duNlKLtt
YU9s82KrMB4HEt9v05X/+gYIqykejVLWetofL0XbMwho37Xot2bhZaD+gmLHXcbEg2+ETnpkCrxo
jnBLENjOykt6YPEhZkODwryYXxBwwKZTI1cgx07bo4YRfdb1jT8AmIDAdRYLbBg0LtUSSnUpdPme
hsSkZdzHCQU7FF5tbuFVM0Tp2OE+5niLVT/8BP49iWgiKf9vWta6OOdU5fNZOjEPtHpSh90KDKAZ
Qbl1i63M5NMHTcMDKtFNH3REQgybCZSxYnVfJpBvDuGg+7mg2OiyiC5GkQP3jqFlz9b4d0lm4LSZ
io0wsjRWghbufjtwVaOpzSBuphqBhd0fBCUWshUqYdFRwbBM406dv00hWJWRxXAUEyD7pv/vbgKW
WPgFbbKVWtDrvIM97k+wNNLSIBBlj2DJ+L+aNmF1Wz1yC80juAkBSUTqbxBv6/fYi53+tFUXIWaq
+PqInBbW5Q9YxS5hDixhs2bBqX5S4+vjGe8RRzaru5nAs+QOmCjmJSf8YfQQVe0YBsDFkhKuyRc8
caQ5jL56GpRrVb9pJpo47prse1ifQS3UKH4K9wl9AZSSkPywQMvzCygqWbpFaIaVgzqx0WvpeMA1
kAcnrseFa9NhIDtwtLfaidu2k3SwH2Q+8pSQzduejPkbVAV3E57c4Z26vntIFM79nbvn2R14DFuU
3xPyJwVzjulNLDRprbXVZPXC37RiHhP+VdMOmyf70KVNKcjOhQPBgSn7EoqFQxRtahSu2euMHSsv
ZhDo+xWkzN7NDN0K+da4qQXt1PLoys32eUyeDEvpGyS345BQMRtTtyLGK4mhDa1kPKOS67oD1z8c
XShKZrLFqTaRvycsCsthkQhojOqErRgdkNusnp8wXhZ+RcOFieLl/8uYGTAsWWHwsj9xI9WObvNo
IfJ66vtErbh71w0Vg+a1OK4AxgIEX45jtKeFsa4/mU0iduI/GH9z1NeI/HGgu2czIFyc5xakDLIl
XCLnB6rn1110D+Oh3MuUSsywP/FeJTsBLait7nAPAm08jTxmHj40KhzohnhOkz2zlkF4L3MLR+K4
VywdiADgafq8gawrOFTdNz+ByOwKiJgT/8rRJWIhq2+LllIWkfKTu9JuL/zcfLVFYNoyo00HhvqS
fOtQMsVLmNaN35MVj7JE8CwNe8WsHFnA66AKbPNvKgjJaBkgiaEH8N20TSZjlGO/ZraYlRexQXqb
90jyG0DjdEMI8DCRlw4K4IB0UG988MEmlIBIIMFzYtReRS7nwElVlpZvWiwiGWUjWeHsIKQlAgQE
sPBbs+2YMjAKlnEBowHGgepM9IyK9GN2RcSaFWj7zjEzbPiIQIxAQS8UEGSwsKT66Bceh86ODGPA
N68aK0VjUaMo2nvE56/q55hbsWKs0zvp60xW20KjgHMusdPqmbq2+Lx4toCXXhJaXPjS9IGNFaVo
qU8hcEs2wdLruyGr7iRpJ4JjaMXNkj8ZCbqVcgqxWD6D7pgBAFz5DKixzSeGhUwiTthfkFOwRKuc
8bD7yk7ChswO45g+KVIAzgLNQ2r6/COGrrNJQaq7YxVu6Y5ee2InyFnmAxHyG2L3yFtlfvwNRlR4
5PH9hZTCmvE+YY2rdk25kebNFKw4XYiL56AF+Fa6ZuoYzTbi2zVcIT7VInVNzJQV3T2KmoxwlCzg
rWZRv9LPDZM8al8MVvTrxNGz8tWJLLWGtyc9+I1ifMDof5VGVg707kxYfWa5yZaKVE82z2uGl5lU
ApQ+yH0m4ldI0uDtIb9JvUT9O7M+tNwhe3Zy5xeaxrZ7zzF8eav1QdMJvvJf8CJ33WZxd65cdlM0
qoP8JcIn8vk84bBVW+yZz/TWIGOwOhJ4aNmqzx4yX3ZeCmvki9yWqJ9u/Nh8QN8rPJMsyUrsBA78
YZT1y/qLJwAVzrCmx+WzL/9B17rUB+pNWkktWF34EGCIMo1BG/lErgBTi9+KfiLa415B28ZTlt/k
1aZOt/pXfNUOplW5N3/1TfYak7Q0tpJfto6/M48hK54TbGrOwKXOB3uzmIRwx1vRsF+l1oSm/1+R
n5F7xzTafqvxg79IDDqXDEChVLzit2USz53pMJGb2oOEcRD9y5ZJ+LxH3SeWDp2HFt100UWM2Ilu
re/kC4cpGkX8r1CZuRfmG7aekQ1MTxIbU9Ln6zi5WgLXgqWZcZEPhhV+KUc1c0ISrkaJ8/kve2MX
GCPujY6AfqkL0SmFFMAM8SYHpzYT2TizlL/yRS8zM5tYnD/Pdte9QOuQI2s3AODORKnTHD7zQ5UE
1PAVKy14UgwtZvXM/D797h98+4Y3hzdsB83GEK3V66Nkiez1Z6DYuyFkCLBQoI1tu9A+eb4Hy4b6
gUWy2yBSz9Dv+XxXPMA8ugnKRIKO0Gwr78wJCXugHwXRTAX6EPGgtrfiGAFgMLeMkLh0juX92a9J
znqbXKO28esPfvYNjB3VJsNC5gE0FyE66IPwO+Vbub2ZxAP5EIBTGyyegPgVTymlvu6EjnDl6CDc
a7lqNYJuRSgm6CHzw7KU80HE1cYpA7fFljR4tof5TUSiiErYxp2Mty99T/Z1BK9WvtGQzSQVMOdr
eVc+EIKWyJVJGva1s1m7iwg1fyNMZbEOJl72jm6dh7kG2erwifNb8FJHCJcXqAbTdBRPS6y7ulkN
LpDw5wDmwVMeEXb9dfYlSJ+M0FG4otEAHMDdvKR+Yuz+5HL+WvGJrnWw9HZ5WoaNCfp4gVa1cKHX
vMJNstqZtZ9xT9R+w+vC18BKMjnQOnXIUOkWc7gliOUZugYxGrD83H+uRGxGJgoHv8i3xn4iQNYJ
ReDQauaSh45IWA0QV0vH+mVBPuHF7ZMfiK7PER3XWfnHldieyTgsWh+QhrJQ1C5QpPCIbdLZzX60
0iWRYVxgIJDDgCAjIEZcU6IEcZXe7wglJA2eaRNcqDPjAlENopvMqcMNTTHO7FI4mF5s0k4FXc9U
yYFTOvhY+F+IRjDNFfxrwHXD/+kc/M3k9Ckp6xQXPqaYuCVKP6aJN5RQFl/0/nVOyi+ucIobW/pT
6YTAhdClnDrAzeBUkZI1BJ060h4nQvIPZi2kwpw4DlaL7XV47eITmkXW3ypzjJuJU8RlL8mIWD9Q
Va5Oo88SFvIXfj4AtE/NqdDXQ1uYSFlzyKgzT9KeZPt4rX9OjBZ4sSDZsbGpLOYxzLAam6HpRnln
y049bbEZVJeFILbVIIdJw6bXI/QuQQmguVmxZWTK0jZk+BftV18Y0grREQ2gT9ir3RQE6+qIBaoF
r0YU6lJXYytKrl2Bx+sLqYu4YbATHmLbyt6AgWSUlKJDr4vqhmEX7IkmoKOl+1rnUlCKiB6XSmfO
NsLLH6atiuA8CFe4ZzEJEm7LXUX8FysHyFpwsp6Cjazu3v7pZK9D4+jBHRADwyqr6/bTsUYQrTmg
uAizAe8lMcw8RxuQNUEUhHvMozxy1ADyBRxufoDpBPPt1r1TQKfHDDj71K97bOXiL18/NhuF/KPX
hgi6l3TkfQUVRuFLA3ntflMYGhfdY04782hnllzZkvOO7/ikImXSGGJxWKxyH2swxUKyAQ9Q3dUI
+6LPKKJ1AYVDGmamm+OT7yJOMCoUODhzesAkLzdvnWKXF2RkKfMUsj+f8ze9knSSK3cC4oZOVgVn
skVpxB6ZGe5T2WgScJiGu1xim+4W6p5yS0Kw1NoKJ6yJFNEmQAR9Te0m1f75vjpwplIUFQjFYKwi
MqegpG17GgddcF8fSI0oY1To8dI6+m2vvRDgmWdiRoogblKC7RG5tYHKW8Qfe8iPOVrV1egnR1RZ
eWvpPiZMt5LPK4OTxZcoNapAG957hilkYOjuUzzj+GMNIG/UT/UTD7UesOqIhx/DdITyYxw8Rnyg
lkun769PLuqHiPgtC9D1m6b3uhbFP64SW3977WbjKP3SODGNzjccT6n+mSMEYFlCWIKK0aSX1vzZ
efIjXIHxYvfAjANpgJEonk9RvrbmZfDbf1qKY2K9YiVKoMX5qTFnA3fP5MtRUQUwudQEfIQ4ER2G
4phrAOR1OjWrIzJNIskvgAMJzLV6PPsttch0rQJ+2D0VB7t9X/fiU8H2ErkVRAFiTPlMyA/FBYuo
YYvuIR0XAFGVuOJ2OOuqY5qBjm2KCj79yoZjW67RcB9i0VdpQLmJutCJKErfwtod7trHjJnyQ+mu
rJn4sWEGM3QQzHuh75WnDy4YflSJhZiyfXKfiU8ZT7adWvNIuaszIm1pPfzD3ik4BcpZ/qeBPsGn
Rt9LZEc4/DwxMGXQJ5apq61uFIPcrnP61dzH+ixVe46Ocj4IwuKA7/QteUMCWe6sBqsIKilr6a1O
YKsrHDGy87lEDkZuJXYSEIhIqYudOeLYPysH1tttyFjBxg3sKDsjdJo7OxR6BJsReqajX7VCMhMw
K3u4ISPcVnDrPcyEKoXDtmOitFfEH2Hc5djt1PU3pvb81Br+s3GHL0yyw3CUi8uTcYat/QCDb/5a
g/hr7j67DK95R0fExN2TN0uwnQ3+UMd1XXDkkcPJPmOGC3dC5qPpV+NBl/9TNvt4xmByqLsD8UbP
f2wUa98YvLze1g3caYoQvw8fcx7Q7AgM6jPi8owdOo0GhgIoRv2jVcFFQJzA98PqEgyzfE343ald
75HM+pT5Du48mneHxeWtXlktpca++s5EL2RQnpzQRZTVybzT/9L00NwTV/A/G3FjLiHdKI9Tq9yX
jFkL3sthIfUPW5S+hCkBjLW6C5AAYqYQ8mzbhQ2A/gZmLVw1DEEz76M9ENgCH+b/SKaF5Q4SqL5m
FRkTQdSc5/Rz3En2VWeJhlaawRidpGIfTewUPPKg8kWflyPiErdXt3Cv8rdSQuHa137Dxi13CwgX
2RoC0hhNFesA2qZFz4dBnDI71PftP6537ZeQ8Dzehjf86E/++1sNtaLqskLniLBYrMjo7FOfbNIv
RKFKs5XGHx0d4AVl2QAP8knurItWFFuYsG4Mp0SY7oYgXhc20nM3HCS7qazhDzMz5Im2dkKSLimr
WcNPrlJvJJwG5a+BshMZpWk97xSJ+JgCLf+Iui07w+gj5diDnnQUeOZbP+RqDMWjHL/NnKrqpsJi
hETfUhAKbdgZli9qoH0c+5Wl3srOR+AraU43+jGzRmYU/bYqL0yp9+1P/oBRkEaBoPlN9ARChfhp
jD5bYYNwejmI+yOua17vlbO0KkgmLMS1A9GHTJ73KwtBWWkGUUfD89s1FKYBDwbopwKsYubMTUD1
7yQ0T1gv562S8RnKy++ZXsg0lDD9+fx8uuYAzR8xSV/jC+Kojpp1r/AXgErPjlVxp2NuCIl7ENhE
bAMKpb8Qy9vPSjzPtUNhWLgi1+ul3XMqLClrmeyJug1YlAMwnB3cKq8PjoT5k3v59QHAAtAv32Rm
6XiplD+ZESi6KZvTiRnMka9OYeXTXKbaLZesW4TlWI0JN5uP1Z1pFYgNVtl6vGuSjfKrXvRdRBp2
v55/IGjMesBUFF1e+cOei76DLyPzJPLPPzFk9gs+Pcfc2yqLr2zI0DzMu5x2LVxhY7tIfPbmxZgf
q3OeH7k1gZLxdgo+WufB643jazq8OCB+m4MJYcgreGzZcuBMsnSsJZE1qPsBQIEZHbLJjxirNjBs
5QzJP0tdJNR/NNOjgXBS8DRmpsXPCsGx/qCTeiITXPp4m/8LEyFOjoQVcfuHDjQYAhPEG/NBpi+v
0Bfjaw6Y4jjg8oWvcYw73P7bVXsn123+pXU3dS/8Yr5R3mgtKPUL5VMJl92dyThYWN01AHnmP0Y8
LP9ovPVHQzIsrd/rxoibsUlf+UScF39cZxxQya1msX4Dw2baELO0gHYrNd/FaS+zYcrjXY69Tj1C
7255Hk0iz0VMXfyrjPs0W4ahOJTx9tUqxyMtsL441TG0XhX+qcnhvz2RGuDyHVv0/6STZ0iUI6Zu
TJgzPrGKVwwY/bNh5PIoScfDsBtHdsIfW4RZ0AAcrAw0RuE/o/szQaiP9049tv3DfDxLX6MGjHHZ
ShHxLE7R+azxYrY+aA+ayyztQH/JbCaIzCTSRvygFqBsZP6m/188ThhnpNlWHy2m6AhdU+SU917a
EJkBmUhUdoCPK/mbieTzCCSfrRyTx5q9kJkeaK3M/jqMl5GpsXAFJggBrT2zOhe4vLWTSmFMYfNa
QnNA0AJEjyW6RBNUMHnb/ohwcTEZYiZvgWi/NgD71HQHIGlMvZWxLi+JQCgnQDwLX9/8RdZQGeSf
b3iGscMA0nWK34KB/mjXhxDU0bLcLFzQnMmw1yj4D+kH0rLsDat8CAd09tTYaa4nuQmM0CN4VKWX
Xtd3TGMMiV9eh3fvofx15bUQT53EmYLhUViI6l85uhUk2MCmemqIEtHu0oBpiOjeeRJEYUuYGnFF
NL+4XIq/PTQDZSMckTnn9HuvW65xSa0SmKnY2rw7xfBQ/VGDNnfGDD2Uriynt3M6QNQyudq08J5k
fD8vAFlBWS0BA7+Vr/DJWWxDzAoxAkZyrSNsxxZsUF4PVXxbDP0vawI/THFe55a+fvY78+USgBfZ
KSa0vN1QwCOnpdbimRgilwaSNU/tGQzy4QwKK5diFZgwOEIqaHQYYrWRVHsZ4zCdZit5AKKFnlF9
lTgDuSTtYf2Wdge2QzIspz7Cu/OhJ7vlB5stE28dOEEozQ9qOSXbASCCY1w4/YMr3djX1FSwSC7G
sOMHSfu/pLhRmy5LmApOpAcyjfaej064EodMK0wkiv6LJYoVDVlTM3Th8B/YvBCJswF9w2Hs2sen
EZQ/K4l0XKaP61D2Z+Yh0haHe3KL0Q/9yinkve1zGRs/N78Ih2rsfgRXFTKDhn/R/ukyEAnBNVls
eZisTgRRL4ND6nwU7I/iW8OLEf1QDAMJJKhkwPiQUm/+U7chAFPGDd7SMKDZ2RffPX65RToPTrpp
T6I3jweiZZllidBsoM5YzA3NE3ZvmpTLtOX/yy0fAH+M//VA+UMEX4QZRP0odT7WG5craWiY++r0
BAaYbth8yO0BwPKO8ll44Pcl07hnN33I47/KbX7Tk5LZZF2Ft7qlibyN4p4CBX3C8Pt1Q4bfL4BN
XnfzwEoVfZdso1SkzyeuBSESfmr80HDLZ+EQ4sYafKQpaJeq9/IGJ2JAJg18DyFe6+K9ovdL3Bqa
EZRQao43YLPdiS4R5DrjOtYZ7M7MdYT/0xlP+uuUk/6MARErCr7x8G64k0Rk6pIHC10wO7NJNCCo
RYFq8gySduuaPr0Tg3Y3/2HdNVHHsE9DegWsi+EUDaFvEsyDpUGz2mNuQ/blp6UbsDufjnK6KNx3
5AfB0TFcXtnok3Ua195T38Cazm3lJ+aSdLPv8FAuY9uG+fu1/kjQFf8KelB+wAVnIpKRE0u+Lw/Q
ADKDRGRm7M7/f00yAOb3SKd4altiWBXWLNrptalqJ4XZBlISfNDrnFFqQO+g1GLCNjj8msCV2I2X
ZxnZDNe/vBh4tSFdK3hcDbyNcHBMK90LlhyIx0d6gn+ImWgBs67b10G84nAW/hU/sgA3ngHGLsf+
6OGCwB7G2dIycwnAiW54GRvqdTbdWgDeOHwHKryi5hkdCW9kcUToTWW6lkIWDXsDAudbyhILuPsh
PP6Qk0horU36NzUHa08bqj8yYD5WxSHsYqc0n/w+OoAS0R74PVkvIuT7an7ne0ndYGBnueIJ6c9P
0UUSCkYc3pWlv3Bmcpzt80+mlf0NoiTb+vLlt5fGgOtDIvFtaQGeQMwogD7wIqR3Sgr4FyMGATb2
fH6LHoM1UbRBcQBuByg5r23hmOp3Pn5oGasEn6ICHfSSUlj56qepOlWxXd2WKSMLgteZL3Zmv0xL
KhwbjG5umrxNkDs6B7/GuNWwmhNs5ZsfIDwl46gFL1rbPfiE6BT9P1oA8SkA6o19sPNGi19JNBDn
u5AiEN6N0UFYxKm2uK82WemZT5bxNogx0Q5tHDt0JB23ExwgeHmLk8kdMBMlpGKXpHxuk4EeYKuZ
X1L1MVlEI6Ctv/fzCVEZwomIennJedSrD/DMqxtG0Vw9CNcazZFCRQkFMIlvwzLn93kdIuHSFO8R
QbM98i1rNhh5JEu2Da0ZGTaI14RdG3ts04FX0Wrye02ncoeATzCPBjM2hl5fxqbMrKq7JEyCd5JJ
stB1TJHY7DqRlQrj9HpJF0B+l8S8ppClk8Wz0Mqdjxwx44wynOl2rTa4dCTjZ951KyIyAhjyBnIA
xnd7IXu8diJ1ymQNFilJSF9frdfAncsc/r4oZojrhC0zI4+vTtb2PLVDwApB/gDOWBoO8CKGrJzD
yq/+xM9EO8eeVvRBMg9+ZZ45q6bK65V31hS8RcShrrljkXJgKryt1CBVvaz/JRAJnAe9PC4uZd5G
ILXXFRI1t1G2CsPuIx3GL5g9rdlMzM3Sm9Y4aBlbu7wmovv8bGl6biqDwZsMa1b5Vgg6eO2Ttwyg
GWMRbRt/leilXIHv4rkRoiu++kT9ksDAV1sZAC+CdBvnVv7zv0KHOXe/1XktzpqvNRiS/WYq1qs7
Qj4jfnuWu/QMo2nKPaZm4r2PIMn22/p1NIaH9gSu4PXCDcQJjb8cgBiA1Z1sCAZ6r+G0SihxEE9Y
BokmGSEz5a9osixgvyMeuA90qwXfccDeL0Kz6QQ/O4urN5UMvDBATorMkzJXHj/MQ/7GRg/WkzMH
E4uQKfVlMTjCQlZf7yGzg84pmFhDVr4/oU0UAbhwCIrfsANYnGW+BNQKWwL0n/4in/mOxMv0N5Ns
jPzufZ7pumtkEU0wGnQ2FAZXU7Cm1Mv8JyzOhaTXWMVNitww4NGTyX3j8QfgwaDopTNbJi5lcgs9
YN+cBkxBOfCwvTMEmdFXWgsFMjp2j5g6bbNC8wJgOmKcSUxECrRhLfDvRZr8m0I/nLvlg672EAFF
OIjxh8qiufDTzfSvfiOYnvFL6g9MthVboUJYpXb91oDj+FC7Sx7QoiLdaX1Ekjh/RsEFJULFxlGP
m2ytMFLZTQrUde5gaivUV864rJskl/WMPWhBiJJwb0CbjBhLyVa8BK/ZstewIuV9XmMyOJU8rSho
sVu1RDyGHrEkG44V5pydBy1W5rZPuTaJtZbENTgTX9d9RggDHybxBGw3eOv334rpa6xRtQOTql7x
jcT2TEerNteWs1Ze17QprELuSGKw2TF6YEjBNrx8B7cNWIDH4AkQE/9scgo9hhky6gHFnb9rYYtx
D7Yf5m219/tyg//UmDwMmmMY5Esk5SYXNnuocePJ5OzA0Wx4UkZAZsDuiGmhG27S+Dy+jSao/nO0
8sZuq8L6OkVHbKvn/HV+4bM9oQKa7CR2h5Wf0n+bujXKyMJCH8KQcHi1JD4wKaEOclbB0DsCEjrz
ucsGp2/Q6m9HhrhJF/Bc2np1LDQ+rwj4C0N0/ncF7r6d73XlPHnk9y2YaJHBNbLMxXgU+hUC/u2c
7a9NtJGgJzHys8IHw43iEyIhEoNw12NvOnVozEeS4pkaEAbN4IXBhgVxj2pPdsDGMZNZV/uIbF6N
EgvbeHA12dkJFzm6c8mIAxpXHu3eDWa/+SegtKkoDBhw94cEiBwXJw05XM0rlScTKkcZEbN8zlgL
hPcwdXRoPdl++McJt4KD823K3+JtDphSRc1+ZVD+rWXUVzdYgYyiTuaaHqi1Rqzj37Jm1amVMPlG
1uYjrILvvISk4/HA2g4/b5rO+ozzkO0l/LHUK85d5Y6s1RgnaywSnrltfM2M5X00P/U22xMy4ybG
5jlt1JsSBsVwJFydZzMlxBiFCLva58T4yoD38yFzkgicA0TF4RtinJsRhKvrOLd7HeLQPknygyhx
ajG4240Ns2P1t5E3kbCJkTLU5vFZ3hMeiqY4PdOF8b9yYBtJIJWOqXShUzK1XQdCVubGAFkEPjUl
uMyppptQl2shc3Gyq7IXvpjICPTg1E/xuNS34kQPp1q6eBqEtyhEQBOwykGY3hEPbYv/GE0qO53C
Lln9e9VHieVeQ4tg1xPqJd7RFQQS8bMp/5mQu8PNQL0lHQE/xMONTMNEv6/OMrAs/FZ+ik8H/AXn
gNOVl5SgsdfDNK7KsCtRt7D449Lqqu088W/G2yudEKih5LD5wwXzS0x88JYweEd0JFgbuKoOKbAO
op60jaazQ0LNBP0V26DwJpKH9TeC/Kb3ltbBtd/yW+fTpXvg15I32JUA6eYX4T7DPa/hP6JxsgZ4
HLRRHSoTi/d0IdkiG5w/SsVn9fBHjmqZMkAku3s5O1489wKmJjhRMNDPeBXi6E1lcDj8axi9vxi2
hdEGvG352vGxS9pO1a5J7Ej5QybEgT/ra8QvpZL8ZLHTmamziFjeZSQcRd5Q/0Y46qepogzhoWLk
r+CY5QFl0QvAMd5mCdATnkrRqpu92X/MO+qf1QZleq/9x9F57TaObUH0iwgwh1eJpHKWZVkvhCNz
zvz6XmxgLmZuD6ZblqhzdqhadTXLL5FZ1bgA4YpvdpDeQXSyzspBbYSzqgyjBObgK8sIud2XV521
ecZh3a9HxNSF8JFkPObdzjpyMPkrPL2d+Dawm4DRqq04XmV+WrwDFyFeSkDdVgIqhOI0wEniAV8w
9Ax+hEXyUQhoQhkMO1jJmWpJ+M8+Nomrf+gf1mQPN+YOLupQgjxwCCnokpcduVONq/fsLFhKwEY1
oaszeypYjNJ8kFVY7vH4x/i9EMrbDKqYXurCQtpXYBWpfeFmmfs+XGMRwYfvH6SJc3tfoOpuL21k
V5A7SI3E2IZEcTmUS2XVn6kHKlS57/yxMApFh91biAfKxTRb60cW6qt0OnINV850kQYHLlKLHWmE
0OkBn7ZTRES87bfx1cUg+gnt053eP5EtxOzoP+5N/c3H2XDSo+hYSVfLouB+aNkOyXb0CVvCE4+R
spVok3hdJvlrrObHzcDLDFxeS32KCSBhzaYdgs4VObGL6iYr9rDVzdU43giuMc2TMF3E8C04qtWm
Dj+t+rvIMKse6zm9qVqtR7InF/4He5rl9Ju9CLKS1TWFZl3z07HLcUjkCeihKUcZM8zrfozLGF3S
RcDNFmO4BE65SPUXqGEynKpVeOszqNir9NSNF5YJJNvUN2nAf4klfr3lt9IJ+9pH2qXu2FXxcwSO
Boclhs59qBnRyy6tMoONnn6F9pXBk4SHdld1TtavmVxE20AjDwYgnYZNNJ3DqYY3ynosTtZWGZCC
vvhnrAkJ9k5LoV3h9hgpEZ8DaIu/rvyuZRY2Gz88psNH80UY2l55leOtI/mm/p4e9LUMmJA3bAzm
v38WuoLMpkifpRMskS4Dj4AHpfXE4tL7Kji+sq3WEkTe2RXBiw/GIthdiAcZGNCIuBrQjGtvzJdp
r+a9d5HtmUNObAjSXaowkfk2q4/R477F3bDNBfD2TC2zzIPcvG7Mgmk605anBJY2n3novbqHtI/x
gqhKlIUoTWd5WY+KmNaEqKxPPJdKC3Jv3C0T8iPy3fgMGXGYIF90uUZScVSADuPBFYAASePaw0Ao
Ybgtra1ptWs9e6u40Czxrcq37G1c46qGDxO8HEOuA27Pcp7+dE4br/yZRo15gXtA+TKL3YhqbMPJ
VUtUGhejOiTdtmKkjEJMhz2/5OEfp2VtoiRI0Gghm/7Lc4PMMHFhfLW/ObwMMGkFPqjzkB1SjOac
B/KJAb3/qwpYjTgRUd+3EATLYT38TKFT1j+ZiZWFBZWNQX74saYfMbzVBy5gCyCmsQw5S/L5NKU+
WdUb5XOKgd0lGxRXcX2IGfLjQhQBDBtPEzcRGKwqeu901MkL0AAc6BH6H6qiiiy4E8mYyB0wIUuz
Bfqk0TdMjbFQIA5p/JiByjKscjL0jRl0NjT9awTrJHi55sZaVuwv9ctkvvcSFBg3M+w9pHSp2U8U
3ezu6vzVhQfV91di/Nl3zBawo6JYP6fUaqUAvWyhYY0hdGkiC6C+d9dRP1n9SWn3frdypBhEQ+bI
Ob/WMkjlJY1OyTCCQqiO9paGVzBmORstlHQ9gKVkKerPAJbxXNpcJioPRUk+ODlyhOfRZtWHTrlY
8Kr4dzQMwvgaOfmDR0u3yXissTuWW0w2lxK2eMpNedyNOhVYS7zOV6VjGSZHOmq++NeRtC0cPMKg
9ieX+YqdSTpYoCfVqq5f+/G9kDEXOtFnrH/hdiZOYRAv5dw4KMsMvhFXewqRe4VRA7tW2F1KKtZu
dIL0r8IPodUKF8Y1QGhVUO3VHt1yuAKRybew/c0s5raHqni0TAu19KyGrwyPKhqsjA2uP6ymkb/p
0qH630EqxMLR2e+U5WO00V4SJWgg9kWPic2+wRQwMvHKwTdKrnFka1ICRELuoGIIwUffjwNF+q1g
5NfesSyU9nARGzrahRhQdZc/SFZDaJAhAFIG+Poprbf+ZkyWIYOIoyy6YXmQufNE7PDbWNqbKDiU
FWVGwzeVmvNlvQm541k/GGpNFLcE41EdF2hKjjSIEW94tfiuXSA8JTvHYZ8g+ptTv+jjgEfG/UUr
XaODnUSkNXcGzmqcFViKgBdCZLbr72ynZnuDMFJod15KlNdGB9cKY3OZiKtvb49qAF6JaXOJxf3G
ggL4i9mfP7sAwhnuSmE96Beh/U3KmyHy9FW3uNygluzys4bvj7zJGkUwJUmJJIUkBdFtsNBVO/C/
ZUEMzkrvODfO3gfhw9BPvQcNDk0W+MDCvAmHOc4XnftK/aYaaT+jRzaeCt5+osb0zAWP2vtrYEVC
cggQpHj3GgswSR/41D9ZR0tufqTgYO0p+oeKswpmDG3Shi5Gu5bFnxsFji6uyHDvbal7lrAR5gE7
ejJnnLFXEsVVJ2wt860cXhGWT+Weihu8n8BVDTIb0FZJ5orNrgWPQHiD95PZ3kpyMcLibM54cJqw
cwf1x1L2PoyZRxv+QVuR9EN/aO7ov1KK8DB5b4LPWNm2wlHTfutPNUIYLq/iq6H9lHxpym4J0HbZ
F8dcrtyhVJZCefc40Ea2TgkkUI9CZwzpBAtOkQ41VYuPkTBEvmaUyq9xqVV3k+Oi4hart6J3NojJ
9Ej3eHmoXHFT6wyh8MnaFrSxUzq8hcdsOvv6IhZubcai/jdmapTA1dQStxY3FvcLvYxGGsNIZyLO
dRavWfE+4+Qd+myTRsthfGetMYCRWEPILgkUMXEK6iQBO8rERlWgzqu0xVjRfZwqTOV/s1g0sK5l
6wKWTY1Ltsp+E4d4iT2OQf87/wIUyU2Q7rQfA3HwtvJ/2ZWfETf3lwwXhxSeQ46hgVHyG+q52GXv
gHmwH8kctNPvJAca+4Ya0IrgOyZ3Bp8zF/AysKZngNvyddW4KqLuZIBwqlZ1es8ghYafydrA8BQ+
ZDj9BNQslPnlwpDVkqXyjaizJiMXcn9vayqli2M2zLSaK7QTb0UMkeezC0HS7p+McYeODNNKLl9i
/6JOXGLmQhAfCtwlP7cHpn7VJque1XRWvsPpJLQr4nGj7tnpTjEDNTZ1asHQRnLuHUVxw2PdmW99
+zk/nIxKvQdSP8cnEWCjuKzlkurZhG/C4OYRDucKuNY7m3G0v1Czhn3xo2lEVJoHgPB69k6iayyt
gYeZLJFseekf/au1y0nFoIXwP81Xua7sAVGpeEmv5rbZTHvwCWvDjbfNIt8jGDx4a3PPEXky7eEd
6NeuxJrO6FtZM++0RfGo8AHi4N7o+noqdjW5wrS0PrCfa6qvFeSu6di5mLDY5WsXCcROAIJapSRA
YrXoH5xAOm3wvFzeM5Soxp8QO+OtV5lxshl0KF1tJos2ReZSvsVkxV7r2jbnOJtHwyoSfkZ8H0MC
DrsVTyvWUA9IkE/a6XP07fYjfdLJjm71MC10PgTpLXBZ6q65cAr/YCXzJQgfesbMcd+zkOkvIx7A
vaYdqB20aXFuobXbjeQS05lhUGEnMy9q6bxsnn1aOGMWY6EE/2Cp0zvlw2gcREeSgWZxoX8IvwBR
fAHZvN0eGnMRyU7NjAG54Oiq5goFJjiIKd14Z3OwhwicxV6rNhLT/icpGREST23J4l/7noc641/5
iHrGi+cExTFru4W1Tg6Ko57gxYKVRRB152byl4jgFwUrlYVNNFm/+GPBilxbvkoSFealgcGPwgfS
2zK9NA2cbHyFdrMxL6oGNsFzSPj+MnQe3D82MNecQWBQIf1YjgykvswPvpU+rVbkDu+h95MV29jf
MMsrXx5QgjMNU8FvhaoSmpW2CzgmcOnGygfEAZ2ZMyj5BXEQ/+fhD1t95Swdj8Y93RGBB0kPVAJ/
wV17QUI6WjdAWEjbLVtf9V+VCUnBwUuU3ZgM4bPM/HMjnCrzW3N95E2NU+o7xQ0A77mkrIjarUXM
2HyBZmp95qK2123817QbvhAw8RZjXrB+te5HtRnYQVldcludimLtV1fsXnXOdGNp6VsUbPSp4Zvn
nuUNilVEyWX9hI814VlmeNmsGRu/KQcePzrPaGSES8EM6jt0VOcsltc0+mrFG+VogTIVsfuszd5x
n3FW7uhi67QFJniWmFXtq7VVrMb2AMYgM93oa7hsFsMOZl2PP1AhCwjE4VHC0dfVO+C/+D4jsvUg
9AOg8GzpiyqcSThjDoZv025qdvCpCAKoWZBSiUOT2iI3X0mIup30ON0t+tIniyUqQ2NHrg3JGCdj
14PuQzKErZ+7mLL/oaRvCJvy6QPQGRCuw1AdcBQDfUOGWEnfYkgjSCcPlEaEiSEdyRC8CyjiCq5U
pxLwBLvdJkrfPIHS08QYlp563h//f0byoP0R7yFpbxpwkA7JGDN3SgVUqFugAr7llNvkW5XWMRIt
YxZqWSGvT0Uz4qFh32LF0/gxeMflgEdgwzxEsa34FF+U9/aXJQ/fw/kt2SKGyYgExOQcc755z+bG
IzzhM2jTNc8PN7tPJYinjScUZhBKE972Qt2rqKNhCvRXppD85kNFs81OlGav3bNBuPLi+T0RowTi
Lb3KdLu8RhEZdeSSSNJWjLPwcE/7pkRLCnnUcKP6kFa/HoY18PLiaSqJC3YCpm5aT2FiV8YpTXdj
+dczrhDGd66LgYTsiSgfxooxq+qCJJ9FfOUC6JA68hHhNEG1xIJ6Y81UFn1XEZOD8OCStdrC+NZU
xkwAVIXeGcp7/qkQL6vxngDAfobdZ8SpWU/ZgqgLjl1aIQuFo/dp3YBkjIijWpOrVrLWPk2IAmEp
/6O6iBVtWYzH3qHoTJkHuWRViAZ29WtVV8cGlLvJ7FjHBVCui8b26oHeiz5NcvKwXxjCPFd2Z8Ol
hz0r/Ijje2PO7G/6uRwhCb5MpaMK6VYTENfQ6XtMmrQ0zBv3Evo6mySBJ/nP/o04swAbG7NmEo2g
oy2iEas5w6riGSDEiqw/DLPCXTsbaGX8LdoB1f/I4ANyHhCcwS/y/e9ofw+GxteWaSVrffA13SkM
zjmTTuUZ9XvTfHXNS8MjCg0i/O0VRIaXHKYkVsDo0EFS7XatfppMB/9b02CF/MPHGIk7zFHMX3DF
YpwFZlAq6wJ0ICHf2ZupnKLwgckV/GAlEem0Ykhc3T2OS/QGuG6IrFQ+LXXFNz1g/63cilsM7BPZ
/rGqTp3+mbS3ibyICA0qvTIja6tZD3cfciTxpxdFXQbk1uAzMUH0hS/Z2IsdpK5NhS0VSB1nBfNz
XqbsMxE5R4Suw0nls9Iyuyp5zH1XL44mXHoufBHk0UcAvh0wRrocgwPbWHYi8hweZDOKezSoR4W9
xdS9B7XBoBzD7DYsrgarVfPMGH24x4AxM5SwRQVEkpLStECyLvqGSEk0k+j3PFDEouPJz6FASLUH
Ut8oCKX4ddDLBd1ls0iUjSYzU8FxvwEqWTGM6Y46fNNsqbwgGJX7MCQae9fWa4Xnuw0d2TrhBH3C
d5qkO/3HgDZDYvTUfcfY19sfj4oj/mXUmMLuINJPUjeAbLX63UpA3tDpkdo44NbFXRlYrq7grOs2
cbEf0JcUxXy2lqvButR+ufY0ohJfY3hr6Pv7+BcBqcFq8HjPkrs8e4lgwsOvZAmmqheZAX2i4e+2
KPKFUxR99gV7HQ7holknIyjrWt7U1BdF8WHExZKjAlAZg5cej1eLJsoyvrNEBFrMrFnQ/zpD52Od
EXGvqd0qpNEIARWJ0e8FuFjoQ334b9RS86Kn60nkMXn0H/N9PXCEwRf1FqQuINgsrXct/FLldULo
4qy5E1wbu5a0YpiGISi7I5utzvAlODtoM9nAOsq3FawK/5gyHkhZ3/GoLwTwjgd0lgibDJrtaEMa
EFWlo9QOK6y6Zfi2VLHp+vi0nYSxJJWeq+1hAuPAIAlOXPlwd3uI++mvkjs++PEasAZrTIDLQES1
U8pqWGeT3zsiKYtg7lpnZL2WLuNmXu8y6mv3j0L7g9ATsShBEpTEb75/Mec9DtMDui2CYDhVckBM
5UFnEN4xzNVMOEdoF2snjUEmIbhH4AcacdiFDDvHPyqZQ+uYyES8/BzjqenL2U9Hqk06E486l3wf
NsyPERF84+CSQCpe50d1mFUQFIy7/g/gppj/DHwLzC/erYbxoEDjZHIldqgfdYbPhk85NccyqIxQ
AV2MA+HbjMIrMnqoPnO6E7ShEKAylxSWkHiIlIZclZJlmXENgK+iZ+wpRoGKvxJlVVb3KLupKMcx
KmgOY8vJ2FXGMb+1CDdxaRAMqmZrXrsokZJEuc0CADwKw9H/YljW4P2CcdMQzVgZmYdfXs+qvMOc
46LwHQHsPHNVCDk4tuKyR6ab3PBH+dkuwuuNB6M/dz1eqKUkHrt75H3X4pqGNVIgdXLLqOaxGd1i
2EVhuxiTLTlLejKvPXzmpwL5PtaIDUvvnTr90TwXBba4K8lfGPtvTaJawK1Lgq72Evq7d0Qw1Buv
ML1bnKQyhTz4sP9jqmlYDgQSEHyknUlPxyvtpesmwjC8CpODPNoGSjfH/0s2PnLholpXe3cgMX5p
4JIHXzykFiqXd6t/eLAb3mX/RPHB+czohqURrUTa2jJ6FLqIfiDV4rPLLlJ8HcmDOMXiacx3HTEt
OEawscPwOxlUbaikU7dn7HQggmxYJfxJJBoYTlGSG7cEYQwsGh0G4aUa26YV/wnE3KG2xe4rbdkH
HRtl35V3WvuOCzt+L9t9CNVOvrRM41QYpahZu4Ir0TtM1APSBAUdQ5T09ELgrPUtaG8JUoV1A7aD
R7beGM+Iz4tOdGQIwACP72ef/9Aai3J80eE9tQgoIe/lJXhqlQQxf54DSdo2QeQiFCjZ+PAGlhvc
AVeEh6qMwSgCI8vwV02TR8B0X7e0bYlIl0fF2vjxSaxxmYSg33DeTeyZZAmNi9P5c1tPx9Q7KqqE
YvhQd038MxwSBykbclPJejbsDmRCOZ2SLC+dJO+e/xZhQSTsvWYVGtR8fEeD8hiyuLBQYmA2Y0a/
kv8zZQUiamcrE7WHjSRTsv7G4aoGp4S7JfuMkCXtQhAZcksQyyWK5FmAK5wRfRG3TpQr3jwTjM+7
xI/WUdSoyQESBNHrYnTHaG/xSwLU2e6Ad7z6rRlnHSqm2VZ89ku4twAMvJxvUrVtoLaZsi2Jr5RF
pPmWAf1wqnFt4PEpNz5SDe8TamiJIumQ8N2v2TDM8KPcuDKOFfJjJK2IgyS+HnJHyMajQKIn/E3y
XJYQ9gYLhuWC395a5GCmzUiYsA/g7/1bgqyPwofLcwU+io5RsBuQOtaD6LaK+A7MJ2V5o4hRxi1x
Y8GC5FWyZfzHYKw1C7bGlr7CsAXULdQMHKsvw20oaBHbca6PO9bKsegQ/ojOuLWOlnUQqJX4MDN6
1LP5WZafCEzYpgtEVjKEmRwMW4wl20Nm9y8OiYw5nMoBW7svngGNe/JqpAcSngp30k7l70SMD7uN
kuQpQg5O8nDXp4tfk989uTnr8kEN2OwgsCqPZuUaNDsaQuK50DUZWHmBTLQZeCF1xsvwOIp/aAag
NQKbmByexBHwE6rxq2Rt+NbW8VbnddE+6Rq65hBYjMevPNDaeOIq4ufJDyU2i8huApc1Z+89RAar
WblOsetLr0k8VmfF1aVXwTGoYnEd+dq6lFhC9CEN596fLUtvLJkTFDsF8C/EGPzYwY9hbijHhOSF
zCuPt57iMrxk6iO3sKMyhxGeUmPyY9jkhFuBhYb0xmrxGiCiW3TGIXMV/cE+mQRd7nwFAXv6y3+m
MEXC3h98NMKHLhHVBDDqs+83ExZnkNDZR1o9mRULiMqN/jGhD5EUqDHhX4U+xeCTmoUoIhv2siP3
2o2h9MrjPanMZWa+RfRoAPNi8BDTrNA1vjAsPXVMaK5BHhIgLmdU3wf8/OHZp5THOCotA23XMV+A
miVOjqkx72tHe0jh+T4Z9Eb+OSJBO9F+2MAb018SfeTCQzGY+CiHXKYNk1GSfzQGN21gzx+9iREf
t600nT2ZbFLGafEPy2f2TbH/VC1u1YOKHZ0nDolLjZ78jSCd9H00WTrq4ibR1j7zoYEEREHYEd+l
fC20ZlcoaLD3Zv3Q2y+eKDVGI4d8Duo6E0UZD/Y1FHcskergbJEK51cbTWUtDAeVwO3Z21TfFUT/
TJ8Q9yC3iPXvmI0uQW7459hBtP53P57rhkWqJi7bDwFpMNkMSAL1zi4xWOCxqaDwvJT43pLlg2QT
xzDVS6miRT0xwcbco2OR5cKPrhGcCPofZJA+PGOxdiNvoyZbjRVzPq+0iUsklOiTRl0UD+QhT9YW
YykwtGSOUuXeh6z0hF9dhj+Dtu7ICmuX0MeAjxA0OedlE62JCJ9YwoNcYKEkd4v8V/iZGZtYNAe4
ChBNDfzThNyQwonSK+PVBcJnX9a71hH/LICWg8I3lQdF0DsHHjQ1JwdcQIk2q23eq+7CN53ZLK5I
HYRrgUihBBCGGqR1SFQoF3a8U0qHz3qXdpQg8vswXH2shS1KzCVRbBVEB9ZK6VUBd1iIXyJ2msq8
BIXdaem1ABspNjXMfSxgfbE6BdmhBVGbeB8ZlE9WD8XNUtce3dq7RZTCUmye5ClJODsuMKzJKSU1
3P5WbTJO4Majgd9QwDZfPBQYX0ScJEtmSTXfLcZAfOcsEtKAmPMBGFhEvH3Wvg9q4tD5qwwhZLr/
VsTdtxaAomgU+h7fzZIve98xpCaMwG6x8SvU9j5pKhMlfQUPQdaBnXYXA5uHNrrzX1N0oNBMKDr4
m8kIrolfRUpeN+2R311SIjG8d8RITgPezZqVE3S6wX+SMqduueYGY2o4G44vgoUf7lCGvisUhCR5
6gYRZUbAsbH034vS4FAC0Ilous2PZrq46CV3Cl/eAqouUwIBd7j1I750ZQX40kQvSTcuSD8GqnNM
nCwSqKApNsjanMZsmRje+whDz0KZaCBuw4FumMlHpDJb/ws0p9F0bpRR2VPCV0Q6ikCPBPkh838H
VFc9c8cswk0btYd+8jeicK4ZgsTF7v/5tyoU9px8E/uON9N45sVxprbOwWFM/k3xUMOKCEkeISwb
Lw2FkcYsa9sSr2xuyCjWmZjoK+42pAmvsAXtVz+CM95HGafjiJaucSSkjIl3GpN3Eswxw/E0j6yQ
ME6SRq1tEE9V4WeZ3AT2ufzZ6ZElk8+Yg8WAXbXLrzTbcdYDVIZAXX9T04X5T1i50EaDn/kRSRpH
Mdae8sFAqvZYM5LFM/AqNxLCTvQNqJgIyMNYcfeKXSu8F/dqeudes27Ns8bxgrn7/94gzneHeaDN
A/6DO7JmCyTaovXYMPf0YUozjw2vXXWR/0hgT6oL9zxrkWR4LzbiVsNyV9hYLh7BPH1Pz0TXTOYG
fEmoXKIfzpI9Odsq5K1kp6zVrZcdTSSWcHG3mn8WiPkAG2/a+uPenWKa6RrghTedFO8LuhQMYWNX
6L9kfzOTMjdtvqs+kmI7R68z0xTXbFFGJl0g4pkHhOh3MAnt+B+69uMcr3sRDybpLow4h91Qrf1p
oxCyQDjY01vRnSfoOIn6C93ExwmbspWkcHVR2O/p/siBQI7vq3dBtgW8iwupPUbZhpUT/nw6xSUj
8fzir4o1EsQQdJFbcFGbMA31d3qn4sRiT654lWDszkYALXszcL28G1CDWEPGs2JrTH7q8q+AMJbj
/rhh59Qr5nVOV23QcKnJOsk/+MSQT0reqisdNMT0oLCB7LnNvShrb+XiyuRJEFNSkSj7NriHEBfB
54w2bP1o2Auf+93GgcWigtFqOLtuF9iT2eAzRp+7W0W0BxwanNXxSXXoW9U/EtunpwbfcF3Kd4mz
Tjxx+PoUDPv4QshTc+r5SgBkj1n9uOnVyE+Qhvu3cmUUDmvnIjgaKDW+s3aF6VzLTtglswF7GjH2
p+Atfxctew4v11lVgxYNDujVYBPE60L+q/ZUJfTdvJs6sqPCDrcBw09UHEsGKMcS8C3wXH92hefg
rGyCr2o7ZgsFiLraqBf1VXyL1a7D1oRNaoAUsxqvMb06tzmrL82d4Kme2WtwO2l7vjEZqdErzVvN
w5ANT7dEMhBjR4ZqdB4IMuBzoJLysnNV3rm9GD7zmTCy8Vf+FXn0Svw0XDqmpFjnxEJtOMuwI9dz
vFGyavZ8+Q1wFhXZ1Azc6BEjN8PIRhVUPWUDD23JkPbJ75iymTPXuHoVPk4ES6WT1SsLaky1ZHJ2
Z7jPpMkmGlbZFvtgU498k9mvWutqTgPu5gV29TMegw+aSRFFPwMvqFrEwejtyQyX6QFvaILPlST1
XUY/QgZSPCwO1lPOVkW8p/NT8N01LebIDmtOfIuURxLuK6ANAyIKc436DKvKRbtrG1F+q4dTv92N
24DnL1gxzQInN9/pMmGbzghP+BPnf3xoRNvvwCE791p02DcJ1orgjpykpDUPp+Ljt9zW+UM+1F+0
7dDIKLY+vF9lMXwzOMHlyIzRgKKHtJ0ZgCsvvZUPkTpkDQ+g46Y34VKq1jA7BPNTJ8CZiq7c9MzL
UgcC13QaxiMwRP8E0Jk3i1AhVCAJez2OdmSLDVU+ExPybucSon7U+Qr7C+GpjGDiXwQTbDl/4t/y
kHiucB3zN0FytF08bnL/3v0kFPoOPyDU58K8NneKDsEZ6kP/Jok2UVzXbpssvpq1JCGwQX/EVhrU
MtB2tmCkjLHoK564nwxI+bzpH9MX6v8d6BgAfwQD/yGPG1y1AMDhTKf4iqGe611nfL7UvHNFU8tE
5IUuQtGYOOzidM3NJTwRDPez5VwB7IPvx6lAUpHNwPCNS6ZzPQtoOarbg7wy09VTcIHJ6q/SST+Z
504+IacOuxZvC3KaaVpw65jYjKdegjJOS8CjM0cszlcDc0Z1HRYuZzCLDez5dfXDxI1rTVPxu58s
Ut1VXumMtbWDM2GvrEz5bkTWWzS9V/v0c0CGYWxG/U5EAM9OdmXuizK032ZsdAesl6iX9vnALGxl
yPsC9RCHOogrzF9MqdBkdHavXOaV+XTmI6hq7heDT7haK+ZbCNNbX3veu5Xfh8H9IWaL+OiFtVGz
LZANulexPufXYo7wqg8oxErh2olMYejV8HMRVJIf06P6X+rAhcyfMk/bbBMI33ozHiMaCZ4gRjL3
uDyz3lDW+S+aOswe4MU/egYDBVtSqD0XampAEzZEzFhZIaOLYndmymiu1cNeWyItY8v4h3L9Nhu1
inV5hUfD6WxcGY+br+mboErGrVi5ppX35wPXccRpA5q8S6+wxHXS57b0gpyAMQbmCara0doFLmOj
T/1TsdzqB8V0wVfnkvG6ESY2ji/OkXK0vmjnatiEnMvCnjyk4YSsODb/oy141IZ1dUIMUP4SYiz9
F64S1cgPiR0jOyFN0D8mmQQO3WHAAELX1uDTALpfEXVhdZ8CUU5gsezC+iDU64GmVzX3s16Upi50
8qVrQTbBFSQFx3C0a+pBlu4ZJc65L/4GAq7Kj0YB15ivdOJjADwYW4JfiJER9/x8TFOJtykBzi40
Y8FtiMS/uxnWsvjKh2Vq7Sn8DUPhVNqKph2h+snnUTkD7H5WqN8s8WzEL4nwgGDVsXdvNrTiKZ0i
n3BCXIKs7zrsIRvaLau3AwO/4E87OLw/Ca8yR0bpMlyT5gPTJWD35Tsw65V14IKUgIjevpp9iHv9
oQV7cDn1GldfDHB8sMUZ8KL/eTrIhXpD55YCPXGmZoO8krRE3Cc7NPRMtdmFBMKJfm4gNrwm/fgz
x3fAtM8CAZeyJuc8Uaq7qFyKDTBn5Z55JypvC6FTvpMq8sTyU8Ht07Hs/p5CnnnmHgFreywKNR1Y
ICFI6hFZGLaOwMqU75HFY1vx/YXbwRzS10XeDUT9gOjmOmIVtatw4l7haBgduce230MVSIgc44+Z
TV8tuvaGGSYRlUrwqfe2wbZfL5bVkwe0JBiVBy8oD551I89nKj44Dibt2hhfGu5EfrIEMxSs6wkN
vLWiPnVgVhqLhquYQcu3QcrnJlTGVT8/DdUH0w+m52OxQ2bORKONN9WsksI9Q1rDHjgQ82deNZdq
0ULLYI5cb8vaZc75aSk/pnSXxxPEHva9rMqWvNHpddZwCEw90j+9eGjWQYv2weRiMeImCYBGUVNq
Ll8dAUXkQPBSMFcKtBZUFSK9Gb1A7bAXlcfXgGXeOowjo+foLZ2zMvUf5K1dB80QwAdEzweHGssW
EAlY3SmOYL7/qSuRgzrNfinf5hOzbZcyb/X2xYRcuaS1qw9vVf3EQzE8g+lI803BShp18QinTVej
4DioK4mdfh/f0IXV5dcUM1FtDqbyok2risNkHgaAwNaiYWYlBSYkRx3kEXsfCl5WPJFKLJz1GRff
gvqd6zsxf6jZz9RICzG+ifU+Ku6j+BFF+0L6VfSv+g/4zIAxsv2UPGEvF82bDiMP0aqIOSCgIJfT
PzgiOdJ39DKThVD5kQPGrgEUo67nk+MbXPW7ARdMyWfEkyXx7A3+qmV4x7p9UH851BS+os9h2DX6
NWGYB/Op9441Fft3xvUS4/coNk3LeAT5lfZtZr/Crcdaw8tIKaOeIwNMiVl2HCEFVb8nbxumNlsq
vdnnpI/7yD18VCzxp8eKADVdl4GaKFmh0wk2ObKE5DYya4s21G289IwBF/dQlzKKApAGlD649jzn
ynfDZzAy+Gza9dyI2iaOFaoU1jdGBFc/Xuf+hd+G7WPKnsEbXmH07mW7jlgOmdhRqjANMPLCgA0x
XnKKW+nEpLCiEZz8r0E8TszGm/m504yvhlcY06bSW5bpX6b8UEVwzkvZR1Remr5wTBRlsnGjObep
kxYButxCArJWYRLO/uAlmYa4fKEvm40o/RVMBKWjsmfgjYcIuJiyoeeIAGMbpzZAVVeD6aNfQvKO
8f5Qr4LTNyVBzYQ7PpSkGMV/HVNPZAtsvUE+U/6haSCz0icrTqpW8Kn831CHJWg32O0zNHWACJWD
BRznrAB2GNN39vP1t8Xq0Wuv+eRITb0Ko872scnwrAQi+bKjPldy6Yj2ZqQuBLP6No68ZAOmb0dq
3BrFJkbClPA1kkIJbViHOyyHdFxk+zIIMg9hscJXFswb06PeXkV2szqHPIKM0VpO1jd/dk1eY0ix
nrM78tF3M+BKATYjzx+89NhYB+rgyhHacon6UjkUNTEsxSEFwhbgIL7UwTJESR5gpx5EhprZKWLp
RkTHhvFaH7570yaSztGZj3oCJuPXimviOI0gJUjEBPre+eDTwICTHGRwJNDAJRWbzJuGJKFl2qQD
K+xZs6Cf0pFRgzBDVchQDhm48OzljeCh7W627Crb6QQ1KpN1B3bP+CIFAHgHlZGU340KVDo0tx0l
uCLtLQaZGVs2L38Ynr8u2EhaKgaB7Kw3jDA/gfAIrog3G+lg+jtipayjDeapPZEC2rfAikkK3+R6
LxMC2mIo7ewET0bHxeBMe8NlSifChOY641zolqH0j6PzWlIda5PoExEhb26Rx0MBBdwoqqiDHAJ5
w9P3UkfMTM8/0326CqS9P5O5siKM2BMW4WfdVX7n5ixImVaYbL9CfpuQBxsMUFNSBFJWk/5GA3nJ
0aaCHU1QPMWfnYotp2Sfu2lnsG4iR6GNpnGUza3Yf6n3hqFXWZ0ZRHxoz+AGklLDNkGHfAT5U9jy
+2qjJyoWnbHISMqMRmfKsuN6blYzBpEGoKbz67N5FeB8Ty/6hY87XLJPAAqeApE/SyxtIWbK86OY
GxHxzcC0KsVBqdBSs4/SX2+3PZ8TzAnk4ZCQp8U1WuMJNe/R/XziQ0WrxWM7/xByA/OE+XqLGC22
+NV6EqhaQh9MY/t+1DUSTHNdO1WxLxgYlQjGmpKXEae2pGJD79ngVOQFAoiheSNqQ34//3SBSkJC
lImZLbM07fhkWpBKvLAGsTbBW5waP8rLp8EHfk7y367wXxRMOcw7YRX2vz0CD7q0C/C49wZJBuio
9xKklJlAU0qsoS1t+ZIVj+59laQjKthkOEkKqk7KZKyXALboSGryAk0vjn6LGaM4vrNOR73AuYUX
QeX07+iPFPXSvK8DAhK52guzL6Y+crQBJlm7TKl6FtLivQK6oy4N4Zq8N2BkGB/D3ty9lDv0Mhmc
f/Kt2hLFxbdcA9REtwekL2SAiMrC7DldJKiRuRdlXwkw6F6tgg7dWJ2G2xKt0iBRQCrEsrTHQejP
jCU1yLbFLYbBXJ7x8ijPHbsOqsMMWrb6Swn+Ef5VUN/hwiCkIecUGb9VoxXYpWszgRBMFt99IHVM
4slu+B0r2FEhmW/qWC7V6Ecwv2RgrC1Xo4SCKaM0fsU/vQ7xgXeAW7RVsVzCAHuNLBgIPH6fMxQC
BlL5J3OJoZfxy9Hq82sN/Oc6j9yOf9vz6XbFUYxQLWMnIjArhrT8aUx7YnKR7AOuDMGCoF5yHQMD
EKRmyrAdNyE77lccEqJn0W1ImcK+91hEE8sG8I1QLEzOOA7yFy/6IFuJhtmqx0OSOT0Wjgq+C+vm
GXcFs1q2ebxPuiSuYEFC7mR8V5G3guK2ooAv3jWSmXkt686bogMG2YC9p+P2QgyNGZ2AE7QYNEg9
BWiB2hx23MBEu1rNKB9seKtUoDNq9AzHd4umnJh6/hMPyGfD4IpHA6PCpMFjRDKoB2pkmmRT24Yi
xZrZVYhvcSiEKSPYizh85ziwemo6CJig/BRO1uJ16oEZa/uC2cfIHS1pq48kEbqn47ZVrbAh6eBL
sQicAkROTlRd/b7CNyri+YfhzZj/q6gB11K9ecKvYTOPH6GE/KSzuHfVeS16dfOrFCrT0McMZ7qc
HGoKl0F5AMdj7ZXuBIwB1DTlc1GHqPCw8jy/JPAMB5KS+A7YNcplIJOpzTL1xVMMiS3HiiDsoavN
zEWPeQRdeEbXyErVwRvQcBoZ0r4AvC8lH74ypy8g4cVc+pwWTDR+piaRgW5CMaJ7LXcLz2SB3NXv
TBz/0h2FcxUuOlJkADewCO/PrWdeCjP0+yTQDBCWjKT5bw4bkcLCZf1ffo9+Uc7H33QIYGBPcsAp
lW2uAX3JCfcFv7dVW2fGH91pKyDTFRvg5prjKZVTmh7yhBIBAgPMCiiKTmSYyEts9a+5cgrqOvOn
9r2rzJ/pvORKRDlB7/q88PJhCTaX2KmBHimgrYHizsI/pEgVqKG+5p57H0G7fuoLKHxBTKyPfn7F
KPbSjT54ZML1KXbged+eREamFXXWGOMWOtJcaBzW5rgbyov+xlu20FNIaubizdJrANYbo5jig0Lh
k4nH4bUdum8qPF1itKjOXD1s1olk+mKL93stpd8Q8BiB4HH+FOsGVkJeZ8hzLgZf8yDBbxYfpCIj
AFrF4brl9Wm4TDvQ5DKtL1sGlP9fMgLS/zsp9lrIxgxtcvXQQzDl1D6Ji8BWyT+MaJjCi16l+1Jq
WgnHwowWSPDGHCPbRS3WHVv6mAXcTDznM5wy3Ik6GyGG2LVIjwn+tbAyVn7s9ZwpJq3kge4yfB3s
Cijby5bmjCb5MyzDuCK1BHoX7s9yqi+ihUpxN7V/YrPo7HDENripSTVNAPXU8rFgFUF0Or35EwXu
cNLofJioZPruvUcYm8upp9IMV8FzV0qgazzM6QV7XsPAA+nlkA2f2l8cbiN5z2lg6HS6HHX1Q/8i
0wC0T+OggrEBgS4zt/x90vFi/mTsnEAA0JDyyuhJk0ORHFoGMIz/tPIRQZkszjlXWvk3tN579q3Q
KbBGEUB6phUuImqVyK7oSkzqFe9Dhwg8kq0UXhB+Lulh8EKHQqDGGP8Y90X8Tli8OXURVE6iXQ7q
K4Uw4XkKEdOEsDZ+IgTZa/kkthFYecq5wqU0T7kFRfjfuO0YUqZgcghPYE6Oz2/FmditODt+4iP7
FFY4i2G2FRCiwyiG2ukyp2mzewK4lPhWzu8LqXV1dS4NS2lPUysuZ5bxXESayy83nJrgCDGgIfIH
zEjjv4RJRD6HFQEhKVDhrajMZr8yuu5FuqqwYjiYiI8MQphi0ahpM+SrXFAlKGXgkwTFsmQkSJxJ
GISYWFlVE+rknj9aB1mt9SGcTdyJtc9zytqQyh51Afkuf1J01BkVCgzFgcTaqRawFqQVtmaz3Yz5
iPj0UyY+p0D7QbHNZicUWpoQCHDDSeUfpFufbr/Prcfpl9FEjmg96PO1aI2DSXszBcIUVvvts91q
OYMYBLeEIYBhwi5P3EiJntsTlqC3ZmRDz3EZs2zhgfgcQ1uLd8J1QDDKDuXj6oSbxFZbEIe7rBgf
CTDKZ+PcrIt5iGjXYAaHRIolXa4t2bA8udlJdlgZOH4NYiacGqsG35O4MS9ouykhn8cnCRA8Kq+a
8+0vJnRmDDcwIxpy0JugZEvk9zeyBhrLdBUHaif1HMnzbC+L3B3yG21a4ous+9P1WJ/Vet3k7pNM
eKpVbLGvgN0Ffy+gP/yJLfBshgfIzrg/hgdzq56lcjrgQXOlSYXDsUfpxJmioTDnubYZxjmi/dwp
JFJb+gTwtuLxe3iuyk3ooUfPf9ieEE0DLZzVMaqXjXxuRB+V1pOn9xvNwqA42h5V1OcPWH44nAc2
fdvZXSY7njcIlklFlMIGJSeie5VBwTNQyyvvej9YuFpfy6y1erd8MrHU1+8pzhrkSOkBHUjHFStB
/gQ0lzzK9ceZBvuUZjXO32xcR4vGuate8aOGG/7xiRJSLmWYv1n9r0lJh7ZG4zJTHgiK05+k3FRX
RN24+7BPEAamoWlnzXHpyMz4ZkPsvbJDk63q99fzjwv0ffgET3ub78XQfoNOBhIzAVUk63lEg8SE
plRdUiuphCTKt/krDNo94I5K8SVUMMqxym9iue2E74h/Kof0ojrU3RVnODUuJmhPN36ZM8xSTFJL
QdyTZ/TB+viiAeJmp0+j5e+lI9sXYBGMCht4GkJzE+QLsBuJGRooZx73lYyva3JeZH9yEYzITl4Q
z9AITm9eJU86bGgLAHiTfQWpBEw2XWznwFYI+LeVdw5oVpKslEpxjYIiptbVfyPqk8ds27aHnvey
wXNweU2hOK1lfAKWCZMWkZgVwpbH94Sk3iE5CQXKeRi3IDXZJ9IRxLN1iE0Nowjwv/fVvGRsXpGd
B+tKQJT+N7sDm0GZE61Lp2be8QDQxeUt4O205Xs3TpM+MPVP61J+l/GWA66oOqvnbI+qM2ssjWZV
8wBeaVzRjcM++Z6GpzP+DvrRhKk+qQTcGNUZ3RAjAoRbT5ebJ/L1S7hvTCTTCCK4hVOM1qMv9be4
4BUCtg/77UcmI0QIXirOFvPEHlaTEE5fOpj9HDM4O1uFs17+NxuWHEK00DTHzG9edZBqd+q8AiqM
Hm7RRbdOxXOYUQNLXKHAYdDVpTG6vxWTLRH6weRcxVFON84NlonBiIKeWRHIYadDP+KBjqaA5Ao2
iS83AuRukbCOqb3dhL7Nnx3xVMz8sQNQfysCzi/T/yxxLI3/EoeNznstsgd6W0wS1Z9kP6KybizB
JFzWFqSblk1MoBw2081kiL+EIJvupCHIBuRprQ+QSew20sADBqqDF90qP7cqWnYrxNIICeyImtFe
hvsbjpb+XHMiht5WdPuF4ZBoQ5th+prbbmEsxgjoWJ74dPIZgh9pUZlBRvoHN6eTLctTo+8R1YQD
594aEYX/TjbalZcpdHUPV+AgYjFOCb9ejnbFlG8ktcUmsuhJ5Cl7O4gkkxZ+FNl/LTk9HkBbRvR2
ItEMeGX1BfZzXnamBBS6WXuvlLO5zE85U9YFTqOdpFxx+DEjXdQipkebXe8UBis/4mgpok//BELP
thbvyR/TYxojegD+aCd+O8y9rhhVxkevHAHUVcJKqO/5++mXTe8OqHcpDF7irmNFmQi3wfjtZu1q
lK76hHrYVtkpFwNFkFH10/N/pZf0WlbjnJU0UDLUky4bYEncz8I11cVbnKhnQ8gC8fBu6SDHffb+
NsoVBHdihH6qdvEeT4zYkGN4htc+v+TZIn8u2HpJV20k8UM9RMJWDdfMT/AUsYrDopFK0IA8Xa7m
A83wDGOdiXsAWkfhFubRuIJnNKOrjHVSfwUdwZTP8/jvfWNMncffzfAv1r1auimJD2E+JDs7fW6T
4VrwPZZu0q9waXkxNgmT3dfMUYmXn/3gSFbdcVOrNv3aY8DF22/lN9Hypp/TaBuHQf9rdohBY+Le
gkYRwSKgHoqXCa6xxMKWi24TFSqVSYcBDvovZ2vLWD538cso+Rf8uCc1e3FM/GlbyfmfGn/od9pN
gUixFUm8o/7fvIDewMxQd7G+0J9HJdsJ+q76KhvmkNj6EGlxW0ODy/yI8N3RtHXj3qLiSjD5caxO
VWHP98LHH1JqqNyk7Mx8/gZsaQ00iMHZsh9UJ9Pbkp9yLFy1ZEUt3z5WcrwqtQcDVbhrcEVIn2E+
/Cq3koWfOGOR9EoP09i+9XlBPc0GsxvtGOkIF/IPQDt+NgrGrx6FMOKJUbVp9hMrfIDwYC7WPj0E
mdE/bVpstXzXhnUGFfXMFPQxx5Sx8KWW9xSjr2BZR3ttvH20Q8XoZpBw3y6EMyAx/+UL5b7H5Eyy
GPEDz68C5MMO7wzqQdiACPqVRb55ZSytSZ0trF/oRdiQThGgzO4o19il3Cx2GpbQtC7pAXmNYKJu
QzuD5KDCAIag4o0u9OkWACeP4j2NT3DU0bTREvxPANi83ujRfHA6y6xwq9+OmFptUTVL8GCZwsiq
I+rdCvck1BCUNTtkApsEprC2so8ZujNflJqBrATwn9m+mBH5QI0gEyxqnaa1xLdqxWRziQ5TIUTQ
TDhsZPtbiBnRXY0s8oO6U7uEesxBjhK2yU8f/DLZ3/S6Mcd7Oc/ZeqYeJF5xdbYo0hXzPz7w+CsF
QDKHcgAnNrFfZ2rk0I2cD25huBzxT5St0jOqP5YR1xDb2wlMk5qjioUR6kWNLQXaX4Odl87s38Ae
kL/Py9hJKW6iLuRxZ9Q/tPQYzPJvIpU+f4+3u6n49iebtvyQbOMXlTuydX9RLzrFURj2CBNJVjyH
9YpCg9bTDl3IHgWAZohOkB9Qr6AjnKAAQeRT6OYKbPJlvu8+tiosPnTK6WFgN0rv5yrDhnrl7bCg
9bJ4oXXHfJ2S1Dpaun7vUVsoFttdszyK1XF2lz5+zzhrpm+jaViHWEWfV2uIiS/J0+7K6Mbs0+il
zX+VhWD4X8UmEuEUSRHgpch0tcgkU+ag7iYcQo4AULEU3kdIKXSYxVlz4J5kVuxJN4rmkNC3/iYu
pavqeNECAT7CKtd8OinSVpdHXZC9cLCOz219iaX1mxttZRAvvIZtkgckC4Fkcl5suif9ElJLjRqn
24KAAwZtBxFpGiAA4GiZlIAgEkLYoChTWF1P+kEuLwwcDG0Bh0f711G/IKgVub6mKRe9RYQKEAQd
UxrCNKIJD+CUm/7t0Hg27XSzp69VeHpyOOqTD+3YvzeIq2vurKVeQi1hzEFa0hlx163FGMCc062G
M1YV5GNsTVcf0WMgJjuVTzeDlp6PlQ6K9/59rsDxd1HQdUsyk+K9THz7HnjBc2HKlsYpiu4ppe/N
iARwmHYNif2L/sgyv4n6ZQx/kr1Z7mGWIWWpg6zIeqLatj8M/DCuhnCtMCi8PQObuX7pYeoKO5Zb
LwqdeYFdcp7auOpyZkLIGwh8/5muVLY04kIQ1pFf6V4cemb9v5hNW2rFHfwmqWuRV8v46W0iSVjQ
dowd2RgzU6DYfEMKwJZY7Ih/ebEghMMadlRsiAReDgLEqWPfaF5T+7mB+wid18R4MLiH5p0L93Yd
Fyt8KHt7vW2+kucyLFw0mnJ6wGZJk1QRK4k98X+1Wv+TZwHUOFgfMFrPL+I+nrWjeZ+j1q9ZVBTn
kcMwGX7YXWoYjFCOCN0hEYMQBJz8YC5HkyY2qJtQ4aGZcOTlFFfBHO6Idhs5FDK0WQND+EFPSQdX
XbkMzIlvC4kHAuF2xnOBDFYszzLqbjh7nueSUBXVd2VBRT5jOc1QJhpPXQ092spH1epvysAa1gF0
MmkKWVQP8kOb1tZGUIXbol1onMUUjmLyU/BdPLUDY33zYhJKo6vBWLo49uvMD8+Q1RBwKUhYFizP
uPIBDebGm7MWew/fK/0ibwsnQepyuBYpJnMsgPIiXDCqCkzhAGG26tizLZVTSLzxr6kEIE5VN/FH
0S/qa6u5Maytn7E+sZfE1v3GakRJxsB2y+OT2kFduIlDxZq9PV59g0ExRKQNM/uca6XEH40OH10M
mzivpXerFkokO3z+9aYrt4Ps1LdW+44JUq6ZQxvahAAolblKbnyGVcKtDyo6Edpr2qA6X+Domgr1
mvUhQiLDB5JFtWrBKZu4wy1OQLFwI3ldFrrVI6RAsK5pmK1cTFAvjRkndrpfYHeWECPXBOaJMcNi
8g0gq/vr4V3CcFA7j0qIUiFnyJFeYDeU//p/648r51t20Ujp2KOmldePpxKV4EAKgMvCMpgSn9v0
b6ZtZ9nEMpFpHMIZ3Kp1nzLkwwSPXAI+3q7e/AatXfywVASLR1J0Wt6bFmr81eArnoxvIpyuImYD
uATfgWMm/JKaBEdMhx7XYRMwLSMmgQu1hPT+S79UdTEAHbC0h8lTSvoAhf8yoYHvHOCRyrQ8mCLF
0K/Tqhz7ZcEfe2QmqD2eRBJB0YKbz1iMqQJLfoctLtpdBaQMMMD3ovU+bCAguXMbexSPAn/lLsqt
WmenYRvajslAvsfjjAQyDRAVMNYnG0Il2Ri1H3h0yHMTPAPzDnkW2nnAp7IbAmRSk7Me1LTdlidj
FgzfIyEKLTP4eqdeBbSybzf60jkJQn0hrRTlb7KAf74JrCLuq0NvScF2Uk8UCbplHFH4P+vv6u1H
ypx17IgTEB8hvduidOPFQ78m1TJjSq/om56ak58ZjnID++9YxR5RMnpz6TswzAu+5JTHEJzG6FcJ
oA6irDZMoThf0LAxnr2g52YNgseXsF14JUtyWNV2XQon5D45E3SJHKI5W7u/bDg0yUomHwpvIQvi
ahkCUyFTBRYn2C3UjnCH9slDgq1Zo5x/grNYsk+NyysFHM80wy5RPijdz8iRxzp3QQNamOt8jh+o
nDq2zsBXSltsYIzStckeUEisbtitPNjlQu3jpZcctqGgQ5Qr9YCBXxJkI2IgCXEymH68Bp8twqaO
zE0XJA5wyu9hV1yiHP+g3ZdnRFX64LL73c2umW2ehRj0JpPlB8kEhqNgUljPCItP4NiwReu0u9le
0Mgz7DCem3Lxa/4vmAEzihhxdjDbQBicof/W2KRR/bFYRaK5gAHcwhvSzk+Xgzz/BYSt/XtWDvOQ
OfEajP54W0GN5T/aCWMktFu4Eyz2OjeRlj3TzzlIG3iqjKpFRkAyq/HnrSYk9mkRPUY0HSHMnFzG
o6cSoAXGl5n80HSyr89p1fbQM+YqmXG0JYSJLc0gPI0M1fn/gtX+QQuLxAnMwNNLSeJDY9EizOTH
IOcGjmI5zVMZELTECQuH8MaVxxwGZfOKwpWg0M+kAqV8BfjoGBfJbQNKnoV5JT6ILyz8ybHZszE9
M9h3zfUVQgSdeL/U7ZnP6CLjz2Z1i08MhiABL8CT8LOS1QYOr8FL4shAWiTmsdPdCkyiZQ4AEtvh
J4Mb0dzril+VcY3wmEbGTGV5rHQEEC4qBdQQ2CJpkli3Mk7lJ+VPwlAQK/iBPOy4TA4r+93bSAJw
6iTcbOyGdZd5+RmLERuu6ScjMJXJEWsTjBP43sNHd2yCbsVi5R8SOyoW5J3juT/LbsUdUVrV32fF
tmN8yCjcURqxF7pDqIHbD65pmguhbEM6G2OvqdnzoqN8ApuYOfwmQ0k+uAt4/oWCAaod68HORm0q
wYaRLJzxyMdWMlE+sYuLJ7WUtbBhGcym80mr3ttYDvg5w2L6jJj18wTMthxbW640JqxcVbA6ZsA1
aMVEB+HgFi9ci+ZoR7FM2I9BPKlV7wnEccYftgvULdRkKHJ6W6aFmH4LMoYUjdhE50XOEJUBtsYF
gTzHHOeVxUCPsug8KZ7xwrsceL4R0I/Amot6ixXORBHZ4l9r+TvCCU34ocyoXGw+JQ/dwdgjoZL4
fugiAdGySVm1N/Vb/MVnPwkzi+9ImuOUEglD5d+GNPbafONl3deeC/uROMLGSZGjU962CD7YfFkR
IXJXRsmMZ/jA+UCqL+wEJAuzx0b0A6tBm6OB4pMuGdozDeZ1eUT+CPtZ9Ps1NsF7tWt2/a3lZ7Mk
jPUUNLg6cLiRtsWFiUMViB8pVw0+uSVvDe56ZIMa9TAavvyL9pdhQbFl+M0mjSHkbIQLReTknDN7
ZiGjyBluQ6ZVCFDhNhA22vTv547Ggkw+Ngp3dhvHJ26vBpUDVHWr2REbwDCDR8OF1GKRvOiWc0ga
wBRY5iYP41Qv8y3Ufheh1VlbTO8BL40M0mR6A8yMOR7yRrv/997LLhoQt+fEa6fvtHZ4A4lyp7i7
UL3HfB+P+Do5GY41Hc20mLFeVwTaI1umqQnmS0dahoPB5ewhmu7Np8FE4SDx7aBhpQtVqUvnzRel
PCfUPwo6vt6qPEqi1+tzsKT1H/tbsARTKOrBWGv4ArlR0FnV7mQ64TEEMQAd60VbB+sbII5PTYyp
VnW4cpvGYdpMfuKLQ8W58ciyDucooGfnR0wRciOkmhug/fjhpruB/SunAcFZsBERicITBSNBpSgx
buVTRaIbPlgv7coHBwM+4mKHzzA8I9VkxkRagIz9lphZTnawtVhmCQoc+UFpT2lMjliLqeNxtLSw
uubKGRcLM/N8L/8ijVMhL01RJSwSLFAEqO9niYuwZBoFKdMnp1fWDHVrGmiVU7MiJRxvnLM4ZkYh
gx1jHVjZhOz2qWVsyP5ScFeDJsARkQErdtpXUJruC0pD4WCs5sWG90VLG5FBRE0TOfSJqKbZQLPF
YWo6HRsYB/4laDETt0Z6/GazwKfiTLohJBloH1DckNCaALdDtdPZazaJwds3dwLbrGDfEmSt26Qs
e7MvY/9xL/mZXDeu9TdjZR58AOMlQCXOQs4eROr5TdrmqyyHwmob6IphjE2rRYsIKV54Pmdcmlyc
JkNvjl26Ty5jBNI/VNvNDu/GNOen0X2w0B/Por3lewNXyfBt/ENuozLWOBDVwGaHDzXSLMZevHYC
tANo1ZinVYu90D0Z59w4CTNdeKg94gIGfxxJvMvU3iFPmCsdcgKy5umJLPo0mf/1f/jYSWI1KLD/
hT/0nZQX4Z6/0nZzt3CRYhtlhWHe9QsaFae9yAgi8H4ynyJ6FCMbBm5eUCTr/FQzEAIspKen5FM4
fQqHH6LkdBPytpMOhaLBbJ1YtA3BYXDKH82Z2P6o382vvmn8AIxDSDoT8hqKYgJbCUEeLPOXRWRx
ZZvyYZACy2mqbizdT6fYlBiJ4/R0gcuzdBKmmJXOueazLwVx5bVesjf+gudpd+ua5ZRPzfEtrYVF
7Zj+cNU4itm4Us+8EM9jggQzxTVryX/qdnRyL8XlAGqKrIcb/kfhHJ7Nb4anyj95Beoa7qPfnvX5
mmUFj0jCbnr+/FNu6t10efOEE6FJATJ0XH/aOvv/seHbeDEcnqYHyP04eOj7QBABzdkjDiQtY56d
o42wYF1TB2taY+H/mw9IXHSuER1YHOUcZXyeM0QtTFjQn6Q+Ui3+C93FlCAYoljxKsXBSzbFCEbQ
DnHM1A5CaJNwPICdo89ZkHx87maUERrZuf0SlUtHlDp+2RoJPq/FdNVedESBLJEpE2wZXCoLa0LC
ALtB9gHzmB2L8Ed8zpzIRLs5/Bmsu7wPSBWLkgYzKB44KmHYmXjL+Yji42vFBejZy+Y6jvb7bSNj
eaN9OmrrN0c5nF6RWgVuhEXzjDY2+lfVFsNsmB64IluVZD6r4LJQ7ZRDgWzyYDxjBFtFC21HDuYK
/ZIvgkL8LJslkU07tvJRyQGDn2tGozkvN8Ip5NHgrlrrG6+/xj+TBnU+4q3dSDxKP8ltkqzA3zuT
jIlLQ1Rd4x5OzFb1m5N+8oORTYVlyxL+ceJVIn/l7FXOwIcY8uOJBI8GP2GB9TmTlt2m+RfTkDzC
xsqxxy2Ei7pX6+X7RLKQM2mRtu2GTvOU3vsDy9cqpR23im20lM5QGQTqLqovVomPVl5W23FDstQS
vABsQPxTLLLe8CaxdHAkEPVhEAlIa78ViXYoAhcD59QcpxfdLQ+8QDxvfAaM+Zn18D/j3ZpzmvlL
nKNNtKIfCm7IFB2zxEdzH/fSrXIF8L+L4UL7dInOJCyQDYE2ST9G32I/39Mqjr+shYneStian6vv
946RYVnY6T9OZyioTIyjkV2wQJAity+rNwAD91fn5KHFVGKFY/Ur8eM/qhTsxJzilA5I/JjskfoV
nsQvFUOTgCaz8YRTtOG7QQkTc2LjBGHUx9AUcC0/O2caFyVlMGuo+MoIkI9Wa+06s0Fs8Jgj7Zir
35yh8AK3zZZlndt8A40wHcFNDyq29LnR2Mna3HyIs+mnUNOCN594n++YmSwFaz1hgw9z1KSzM3lY
SMMSJkCk3rJHZvkJziKidUDhi8D+5aBvmcYb2HtRy3K7HOvvHK3GdM2gFfuaqGJrgrr/OBnLH9kV
7WbXHKVpu8ZQiyoXeXx4oobj4+K6p+AuvWN0GOzyzD8xXMZDFYh+6ZULHlWG/hCpdsWuOzLHoWQA
sTqVK0A9uK7QXBt2wdQJGUCH9N5m5y+6U9lF5xA8jyoaZ7IJcO+gFwF2M/nWZN4/KA/rgPdCuVJI
AF0WD+gHNqHf3ik/UwouiITz5tDs8/uwKRFuMBiDbInsYj4smLaN8xaFioZlfL5A9TUiv4ZzhWuA
W48lDSIUKtWv0096KBlyUfA8dE4i8Lpo7gINnmqZzFdZYEKC5gR5QqUSNyrkJQ9LBuG/6Gt+33t8
af84BlKeWlg2myoY7AwYH/K9gZnuWTuPj3AtrnAdcpdpC/bpi3LNLgUn0hsp5m2C0aK4ygA9pB1e
QYg4I10zIwIyIAAEcI1xbzM3RstMeV2OXNF8Uu2FpYUEiypxwChiUuSOHNvVMJFP3Gq2ZtACXCQ/
AHcs98OKNFKPr1BEgGSj4EC/MWVDIJDSfsCmQN/BI07S34z8DTuJ9jKmJeOX/50xT7UWGrwcNH2V
SvmftZjdvaaZmlib3rFS/qoUND5mfOhNWffDD19CCOFVQIDGnDHCbMhXXRwVKGGM9jAloWjXsF1Q
2PGJiO66CT0q2BX3335ipe5nYP4YaGYHUVgVyarDnobvhGgDIoz+p4lR1VD1cPUsLykDgmsPETad
j4LDUZKiu2FqNtjS+4FGsjpywnxIbpWc/EV+L6TzOz+8HJj2Pv0Xx1OPqt16S0fCe3sFrcySe5pW
IyFnO8c4t6nWaBnpc0lKvhV8PVyIYEs/RJI4wIKR40Mc1qjSpdemhlRSf6uB/McWmAxvQfJEfqtZ
6zfhrTUBPFUEtdtIQlDY8nwoC3J1o299dF9/5YYVc3yHcT7MjSBx4i8Au3Z1N+qdHrqA7GyKCaI0
tee6IECJIFQ1mmAU2DLgkyBbnbcpRj00PzUR5D+zmLl5doGFq/Xgw4OIv1HcDVhTqWjsJ7VK0bFN
9RFvWoa6F3h+5OaqdagUNZ5+eWs4H1Gd+xq3SNjsSkO3chJkUbb1Z11cvoZ9w2elVru3//5hUFFl
0G2YbivYdFxBxEu5rL8Ltt5UGx95SSs++4IvPFs9PS20yM+D/oAfzrAnUsB0ro/to+0elXAZXi7d
UfJr9CNQGTcTUdVvSWjvP5WnIhBatuoa3F/qzK7W61TEi/SmkejU+ObLGcJLonvdOl2I/V7tMX+z
3amSv3g4xgya9xHLRQ178fBgqBe5s2Hx7pkjGs6EIKtwe35Xo1ew8Qbp8GJ2Q9wgKfWsBF9+rjNM
GQ865cNH5xEAlM1qwhT/hmL+yAgPiY9PuEZE0lshZvkM6Op8SW0I54oHndghV1H3H/Hr3ewMZU0e
1eeKtkRlAUvUR0QOKGRtFpd8gXzcsVfyZZa4CgTk8VtxWq+w5V8TaaeMgZQujNIltTJeDbuSwzKw
+Rs3ccDUf2r2PhSSv3/iFzpNk+SdVfQNgg1WiXTjR5I5WfAsoYUJrYjBFyIbDGWkCqoeJPk3yQ+K
rQTGkW6sM+bE0XAMwf57y666VP6piFxrb9KZtHaicpZYzy96fdYQXDZQGCLE9uEiZerzUOcKjkOk
piJKKA/xeFQQjjCtyrh5cTGDO9RAjpGPxQKAUe+eFTWXZYkd0if6msDWhiTZD2xxa4pr1OAeN7hs
EbnYLD1nK/1Y+6Uv+P1xJGMi5Ff5rW6KX2FEmyuHAanY73igk4lu7JS/P0w52W3vx3XPzWV+ddDI
5/mZQUPFfBus+pE3iEGMdA4nFmgJTRZ/Jyycjy029ogCGjPpbY3kiS9ScWnDsI5wKKpo7eCg/tIu
fkCj0xP20wiMPpoT6rWiHqZgToCDpYhBXXS5DdLFBC+KL8mBSKABxp+ZX0APRPo1ofaJVbBSumzF
QlDMr8LTxzORv+2utEUkpgyJO/dZorlwctWTO0eHvgO7F/8FX7w9sCRrDgOpB8dO2ykGAhY/fW0/
MxfBkardmUzkfG+tC9+aTpXCsTjOUPI/5KAnrRVK/zzaGJN5aeqfYwFujC0mLqdAIrly6UWGAzoD
2AFH3fvpMBBGTgIUsKNhLRwUFRS2/CB0HP+XzzEqO3OJw9nH7HKY3XFuILcqGgt8RaySjr2S9N2z
3w36GlVGniyGxvotXA57VkqDhn912ulmKvc4PncHlQx7nffg03SOzGQgsnMlOK3pmEscs+VzSale
jgtdW0jcbz1qJ4uwtSc/BaghQp1atmidzVPNhZ3J2BM9kJRNystE7IddaB5jG4nRRhSAfOl4mhjV
oUomeDezcZtMOYtkYr99cFoUKgF/Nqksn3GlEeSsbrN+3dPcEdJgujTKEVkf/VrSdqy3+D/wn6Sp
Jxt+kz54jwuRxdu4AkZq0isLNDfsD9tTYcwDPsbB4i5gllLww1rwyYBfgNaYvomO8eTiAwpF8UnA
S1E0ccn/okH9Qv7CxFQi0/Zj62+sty4/5hMiM7+65IJCeCl+2/ufb2rLMOCeYeJOt0wTwcCcap+B
MhAAfuPpA6C7t1TklSW5dtDBAINOwxV+mPJGLTWt+K0OLxPdELpJwSbiC8hha1rPO7MWuiW+Qix8
IAn5hbR//Nr0URr7WaokBNZcWQory/mT8R8X8hdDLqiNzGmYOHCKHek86Pe1gUd6znaDf2IhJPj4
E0rW4SFpjD2ZsDnTPhXRdOxrokuJlf2j0iYU6UrEI4/lh7dxnt5fJREtzIiwAAdUpWhxjALCqj98
R0+HBL/PHhvE2mvYfrwuPJqzZhkyMJzejWfiRNR+ANHA9zHpxQk2ow1jecVTJP5+Elx7Vkn1HNou
6gi0nLxfb14xTpsSRJ5D5g67yRApXDKN9uh/KMfx0b2VPTme9LWIRYG6hN6LR28NjGbjAlEnPVMm
rcgFoEG7NK0iax/mGzAthIvQchuXn0ctMKJjm5zaJaH+DWN8K8Rn5jPHrZPAhqCi3Qpw7dkvJkV6
D8yn/E4TNGteMTIbzrnxtW795y2V3HSdfXEFfVQUQdtIZIf8xcgW+wyWFHoyMsUfrU4RxxAVfTyH
0n8knddu41i2hp+IAKNI3kpMytFyuCFku8ycM59+PvYAB5juPlUOErX3Wn98p7hdGmyZegDLLNw5
OY0BG/3v2G/T4ZpLmDm8lnYQUnZTN/PtyMfG5AQA0SWvMouz08U7/bCXXnX5gpBN42eMXQ6rrL+G
OttkNVIU8vw29bA1iPqEoFa8FR/yjq9pBe/Jd91vdfXUjAdaamU8jzpUwYZlkVbb7xWsdRR85FZK
2OFGwI3CJ2mL+wWEz9+Ssh7/ENpcvXXUR9L/fgCEAN66w+ofNFhRbGPqcZ9XD1FykSvRlEgiGkoA
oh/S+bBVBRtHA2/xIp1EncHw6gMLEaz5nyQxUBwmFXb86qYA+z2r/zIpCLrAXLE4N6l4hXFEiecT
HbhJ+kPPlfXVX8wPvstkkG+0hA7nZGmHtpojl7ExgizkA50oOOTEI/IVn13fWDmltCzPI82APOwP
8s79YavTqoomlFmXSQtwL3NkkP9wO8ZoNbfJF9d3Wy/nUXNU3xJSDkVMlBssSwGenBc7WkirYeAo
nMzBjiOnKh209MlZQGTbbkrk3OUBnIIPcTgg+CAmfSkuRC5PCGIn2lByMfltkHRE/zCbVTs9OMD2
R8E2CLaIutI7v/Ukuw3dceOVrD4Smv7Jid1MLjvmBkxo+a0N3YqgCQXcjFJ1ZM5mgFwopKdh4+sF
Jptjm5Lv4l2WvUL2yChjNFrlezZ1TUHobUf7YrRXmuWjlj7zA6K3qxUyxB0U6KbhtCzcuk0fbt6T
u+Js0dwDFzId5s53cmNVQ3vBXIP1mz0/gd9Vbb32opYEdxqPHe5+RFug5ghfWVOf+c8Y2NPG+NJw
eOANmGiFxkwITGKeB+UTveoEegi4onkzk6R1XHSLuC49YzrPrVdelA+I4xVUDY/JX/lDonx41uvH
SGBBC5bMAbCgm9ywmWFLeGvu6H4D+MTS4qzPkr3JRxTC/ZvNheuQIwsTwxP/+aJbRFVNl9/sIvQD
qHEL+VGb38TPxI3rd1b31S21iB5fDT2tnO6BuebYiRJ02t+HeUkhBLygj1i3Sv1GhSWZO5O+N2eH
x4Yqyqi+lemtD76i6qVlH+LwKLmkLmdcpJn0McU/aH9J/+TtDhV6JZGGVjvOVCQiqJBb6TRJSB4+
TUCJfDzIRIOzu+HFP0moeXAHn8qQqJwTUVfYYJ3+nEGOh8ZtSaBmuLqO2oF/xAFB8P+4egnj30Tq
fD/+VaRNyx16mL2kAxE7GgGn2iPK8H7wUyxBb239aMiiwOkq3utV55SIVFcEwyIZ1dVzF/zrlZc8
PNL8I+z2ek6lNEwLb0x01fqPGG9IvxOrwxhZqM8Upwz2Sv/RGftZ5zoFM+hRxPX5sJbEn0g+U+6s
mhcuFIRsRv+NZrSr/6hiCMxLwKMWG8cg3omSZ1QXFI1DSvXRmXzdiTh52CVRQBF6Qrokdge0LEP0
YQw3etx8aYskcoU4nVCZ7Uo6gk6RZCtyCFywiiKm26WmyzHOI8tYvnKfBMaXqjXgMUYwQN3VDT+R
MDg6tzxMWeItTukfZMuSf62NI8ImruV0SaxjTNI8wLPMKdMX9z0fLQoT8uyjIWHXJpONePbERU1S
7hRqLt0wv9IuV0yuj6Xvgj9lPgjlrjUfNdnA9052EEkwPKCdGfOPiYFmz6lY3brCFfvP4S248WKo
7ReMoAgghEuAuWHc8WkV9Weq72cPonHep7GDKKkgVyCxK3Bpr5WJB3OD4UhdsBw9WccpBlltiG5k
lOW/zVSctmdpukl4kF18oslwN8gTDdT7FLtV9YbJ+M4EVfUL2cs4xOiX9EchOtMEWTS/tLAzwjK+
FIQWzI7D+STCsU57hU82+DkrukLM3VfQ2yiD9NApVAt4hAGOqRj3etEh0YY1XZOi5ZIoxwu/WOzD
g7Y687wRawo0W/VejbSlvcSl3fRe7KPqwBxmlwB9PffoB7GmVkTJUnsK6g9fveXSEZPMpN8Cchod
A41SQjUGde/3TrrH8TbkGUrwm9Eb2mwiwoNSK1j9ZN0Oaqtlliam94oWTUt3iWyVwUf6FF40PSBd
n5DampUCs8xn07RkH10adhzfLgK6PVHo0uFwMSdLMhwQrQgXUZYyElvDDTQq0pcpfhkUYV30SVqr
8pcfEHawoeSvwNwn7yf4JTrO2+5d/a+5vkv2PMPcP2A50hEzXba69+OBC5amU6/AnxIdo/TEvUQb
DjsY7KBInvE+Me1jSIRO4GK64u0hlLJPHWMCeuTOAjbzsKL39TH+FZc8L7G8oGgEpEMuA5fGwoZL
fKmO9GqmLs5Q7vsbFhfOOo5nXd+BsqPNZJjl4x5tcsLQRtxpt4FXZhN9JUQcgviS4xJTzvhfAtAy
Lt+q6xG8LvAwS+GiRH/GOlNe0D31JPpYJVUJdNzA3ealNy5LL8JrV4mdcGHCIcw9biXNIHjFUZce
n2rwGMi5J5ktoL2n48SAD2Ojnv38Fn2xDyGzI+Fn+AfWhZqlYfxZc+9oOIRwJNebMHGEJQPsoHDw
rtHN1ffkJJKSnO2q0ebc+mbsBZ4frQ5qEqmcZGwxJXBOM1QgY/gZjZ0/uYbKvyx4Mami+Zmkbn6V
T/4A+t0s4yHHFo6pZhfVJ6AyRhmNtBJCKmGRYSVHSxd2Y/FRsGrC8LhT/KxlD6xtOV/qC+cf4wHy
a2SQTNDgwmL2BEnnhNC5rHkDVMLOxD/krX2LipfQg/WZ093B/g7QhGmT13nGClaj3MKMsXJmgT64
1PT85ESe3oVLHaSij14YmmiwBMQL0LFGXl3tpqPwI6oqnPmRqGN8eQQIwYifRnNJP15tNAcusiE+
kTjZ3GKgF3N7Ub4QnmxupxISxmtJkCN7zNOyL7ItkLkRvsJ6gPgjodabINCYTJZ2i97uTOUO3b28
6NUVZrpSr2g85epvah3eajTzEfIkN9AXzp+XDoycDjiZJ1L0BB5ytFc5t6ML20Nwcg6qvZKRH9Hp
Z+nfCS0am/hsvHxC45ZCtYa5kibsNWFvTXXSSy/Vd5ThsaiQEsx2Q6Ygv5y6RETgYeMllOUdZitN
88JzUZ8YddEUSL3rVLMrWfJLminGXn43WOVoTw3QuM3y3eOIv9P03/iyLDzEpjFdsB5BDqDL4bai
ZoiFrPFmDczCZXFh0hTKbTYDwm2pPedM1DnR6acEtlpjq0JXB+SMfxZMFw0vux9TSX1RVyD3lP9R
tLcRZDJiAT0WA6fx5Kck/XO5m9sNAIYU0ZSxXGxYAgvKYmFUPnNlHR+iN/iyDW/llNrJ6Kl0sNja
+3hnw68AFopNS1OZZj3ITKW5Od1PlNFSTWtLg0P8GHapzNxzEszVjo0achhRLsdAuVFl51YAIaC/
sCdlb+LWg2WAMbd5CeXVorBFHWzS+h2wpKbjH3pnPuZcHdsRvAcpJa7bCMWEXSjAjnv1k48PV/KE
swkdDdkY6oF3DIOe2J1VqgbYL6gRV2mQt8XAawLP0G2o9MjDF6XSjlKvvtJkww2K0OYSJcusgOcP
koqcLVn+rNJ3XbyE0OoCQVM7Hz8pdzp7NEBJuM0UR+0sDj21dAy4zISuFwegAsFFxQeGCWFw2Lap
XGU/X/Q3qHnnXaOdOIOoecEzW4PLprZm7ArzQND7gDWlRUww4GTsFg67n5+8QQ2jmo/DU4HFqmnc
VFlV5/k37d4TUOkOvaX6xoIjYzNk6+b6aT8Q+wcfM2B8wi3bw7GOeHjL/qPBX+0DPGB0UqUvgUe+
gQYSME5UwN58DGWWJDX4wDhFT4vfNfsV42IM9JcwtyrbqTgYDP8h/0EsX63+hb8nN69RccAbE1S3
gBHkN4v+JRQPSUvTQQwop2IAfRPrk9gfSK2IkHydWPXRQfNVeYh3bBC+a/xh+bt0TwkpUXtY/U28
IZipDeJ+EbTgnoW/gRtfk1udIVakeqq3or2MhQ6DAXSX4OC7JNmNCg5Q7aX8z4IxwQDCMhNPptOD
uUtgPkS+UnQ6M12V1F2P1zS+1a1dm29peuhXCzXCwaHSMitfJtJ/s9MiakeKRch96ZC/k7qa8eoA
r8T+OhNCom7pfqnNxxD/pFq94fgfzQe3vbCijlLxiM2t3mr/Mxmv+kpfM+4DkDTVIUlQIjEL73q2
vwrNxFtEwETImhruA3lLIRnHYdLduDvkHc0XDEDhPpz2Eu05EH/Iu2Jzuzykg5XoH5TklPVnLb77
2a6Rj6RnYrheKVdKwLh1zB8j3uYpiMKW1RhVQ5XxQ54r+ZER592BBB5F3mU2QePJhV6ULoAjiZd6
8ui7U05Q5oDykpnvLfmKreLIlSuYlpATFEXk33u7SDz+hYzKCy2sMKltDdnTE0c+Tgw4uTcN/8rs
VFdvg7AflDctOyMcyqdtHTBic7Snx7w/m/KXNu+UzgqxcZNzkt3rdKtSCZhsiUTNZ7v5LUkwppoa
qmqtDG/6bsbAf+o44CmkQf6le51GpDZXzrtkWMqfibIWdwTGA2VTbOunxNDEIUUe+2CZmsP/j3Lh
kAfJfJMx8pMCcuK76oblz3cCJM2aCJzaTUqvzX782q0I8Jhdc3Lliqxuaxy4GD1LyaywuhntRQIq
3LdArozy8h7BcnAuSYmWbX/JLVu3hg2DBl4O8y7JTqPT50vazzZeUD708JtucIrsCMgtoMsmh9Ux
45+VT7ywq/dbWfFipPega4ltkrXOgIDV0Ea/V39V1LYVBNjaq9LSWebdOVgIFpSyZFCd2yZzI82r
fjUD5PJoohv2G1yFD734t+FVzDERgCNMHHk+qGcOIZk4KaoCAekvQnOyL3dh+awkyx/iUzR4AunK
+NDZGIj8Hpy2s8xPdrQcOQmfTFRFPY2+ZkT0pdT1J4ESix+9g9VHV14IFLRUJ9WpV05Usv3hp/G5
mePA0brDCt8Gnm6heibpOeDAQMmSL9Z65RQDiR1kdd8jOsgoFatIC3UI6E/av1n9aQD1yND6bQDx
VjFhXTACOX6puEP9BBIjdZ/QmA0Yd78v5J98usbJs+ACbJ4Sz1UEOF8ExOxBytSIWHAPJQROpMM2
Jx+ovycNiUk2FjMt8UQZCcFx5l026l0kUqPerTxNYAe1pXKfgxMQyPOlV04HebKaiGsTPL8h8cqe
2ntg0rhymqOf1fiTZMemJ7DTLckSxqosq8dM2Iv1XRH3c7eFK0P1DiUSumPyPZv/JONVCQfR9WPE
qU7XHjtsugjJQOOo+Jl5Wnsm5OvinxrTLzlDSLTIuDIYWjBrmlVYIUu8mle5/i7mLzr7MDKsjml3
LJfKZfUi5ruOVuZWfs9CyoyfI8XX7V9ILRc0GeyaoNP5A23yNfq3eNyF+W0g3FPG2HKNoKowwIyu
+csZwaMIvHvXOQeH40TaM1vPuUws/oMM32srxSFNTqnK4rIL8q3ie7Po6IsbYepOerwXk0eAZ1n1
ctTv5Y6vF6jeJJIwgVZiN3Jn4qGgmAx3Aji+4PEximq3DDlw3NAkamoTESYx2BMaJKbhTflFS9MM
KOL3uyFjlMP/1ZgKC0K6mSkILFBt9cxR0yNvLjL6ICW+9uiA6vQ6fi9NaX4At6iepflQiCT/rxAr
hv8q9n0g7J4Yt92s/ZOBPhqkGe1OblCLf/bl58CaVojIdiLShuDjYgidmDwWQX1M4V6uydZDjhrs
mY/n90zG0xm+VOkk4FMxPDN9x07Pn+4Rl5FeKvGPE9fWlJ8ZV3Wi5MTqYTa3dmvqf5O/iHu+eaI3
q8zReaLJ7Oiorm1dAau+Jn2IXrCVWhbJZc1tHjX59MzEysMMHmVyN7i6u+HAsREFVih6c0DhCV3d
IA8CQqn4XPmfaXCf3tNsN+DlE+aPqeH3AsUB8NsO2rkfr2FCMF73mlTHmIHH7DzYEkdCLhkQtRLQ
MbuHwkzGSx/+i+gPdDHQGlxVb5nqldqpkV+1clIQAkWnkdrkmHvC48MYEweIh6DMbwXkDHqWwrhO
/b/9Cn1rc5+l/aRuw+jXTz8EuGzPTLit3RWMgP4V8PeK8FOs3nP4MQp2QGCcmujxwSvwQs8/Zbar
F2x2IDzjklImWLka4IG6fOwLkujFzYi0BqEkQDe5PJ6oAqFapC8FhIDnB0GxSFKnnaiXnEZ1yZYX
u3+KSR/S+hr04KfkRVAGaOuLKzz8mwYnrJ9lidAiQPOJzDVU0TZzpA9QwHDJi3QeMVPNcIFbNb9N
+ZZwF6jO5Cnwc7CkQRNx+Ud8qmsayaFfz+MpDo4Zpr1VjUipc8v4X53/kOtcUQtNaTdi4dfMJFaS
f/UuKm8cyGp7rxV3jH/74VGjGzOfbXnIvxrpIi/HJznqot6Xu3DFoLIEHFWnUdnp/aGkWi2/xsOn
Nn8U0ivu73314TenQNlCSguhF4sPRbtnGeYJTpowgXN8iASDlOcGD+O2aF0DazJDfGTxCW6jE6kR
0Ql0mmxMowIO+w6RSgft+9Q+6v47Tf5Mo/xncJgV+DoJ2fxTJ9/11XYzAl9IbEp0jSBtRfmElobK
9Wm409MJA8iCTt2GqfCaMt/mhHe2QAHBm8KcOcofQoHxISw2YsnGumR2pZK1ak4NvVkpJK0ekhYJ
ReewkZBjnIR4NK/q0nxpQ+f1HEfJs4n3prkkNBgaHgmnSfEF7Nry0WE0HqU/LX01qBMaxBCkjQUK
QzXmwe6pV6atwiL0ZAz0XE4+O400GLD6QJDg/Qch2Wb1riHEoT1VkxUZjgICZD6WrzFP6aEgbqD4
zg20KRWThHlZrfZA9jFENRBucez6fwWcsWuuOM+f43Bf5bzCVJKVlL+RdR+pyFxc0aTo6hDlxyC5
dsKBvMBhtlmZOMqK8jIBEwjJt+YjS9IPQvTT+T4W1nwd6mzv64D028Hzuc0bWftOaAtXs4+2n1A6
MLQJqIgNNjqsZIkUooJCQcsUNSFUp9MlulBQVwLqrVZItgaunxLR9US3DzqHMCDKNLxylmUjygg8
2GJ4aJWPlQq5RYqriFEtg1vMAM7Z2Gp2YF6VaMSkASbXya+McooSJ5J6HJaLbNiqmj0N3I/Qag0F
ZgqDEdYCjrQpHtgjUJbo+b0rPktkNybIib8CFIjuRfhFeQ/dkxe6xZR0n5NcwTbEbsiCoaR/qv+T
LqKM5k8ls6uE885+J+VPVH/VKdkIGvn2PHoGFuj6Lkntumdj6ZYzKGS7ggjoWa0RY5grMjnEZWX5
GHE3T4yGglluNL51l1GPhroeqYDMomSGS/bSe13isAQlkFsv0V4je22mfg/3AYo3n19azd9TeDAQ
X1aCiigfuFoaidzJN2VJlBOi9wpOquV7yat/MT7D+k9Z/GFMWkhvNQzlIztb/F3N36IE5MeRoqVP
nzZ36UYtIotAozoac9uOwL1NpKlugkVoQgE5Q4ynaGJJN1GWHfScYHOXUGe5As5mAjRLrzOOyC8Q
eQP0AFRHDjkmdJ7H+VNOaRIkoxpPWuzN/9L6lpBQ6zD3xfuE+QAli/jJqL4taMG6pIojQkOUwpOT
wKJ/pCaCuDxG5zT0IuTO5tKhqSHGnWdXRvqH9Qxqq6Q+IYeCe87jtGOkr3ZyaSu/SDlKt3ZHrnXV
cCKOLR17ejcfenxvEOIJOUVXpP/KvC62IxZ7y/9WZbvrQ+KzwJC7hSoOdzCwAerFxMKSyOxYgsr1
p5A33FjXIfmDIInDUUHT0mrvRUANrLYuZ+Rw7xkpv1G3N0tEfFj9MTjrSQJVwCqWsb2ptIYNVqwq
3rQiF6FdoYL6+kOQzV5BQgOxpOQL8rlxhMwaKYsnNNW8cqjJ2lnJVWtKld2YEHUjRmstw1AX7doO
hwNXWI0RUgNjxl1dH0Sy3tETrhw/psnnvOLnFfRLS0CM01DoBb7OJZXX6D2RWkom+jbW5Wyxcf+R
u1wbaOowzwmhm3U4xqTfBI2P/lJsEoZqmU07WZLIeNgDqnhCqACADOJChs/xpN8IlrQPyHPIIyDV
yiqjnY9O0Zj9rchcJnoxhWoeT9KGvVAT9L0RRAxNrPsqzb1vhOK13LP1uA2Ex9BfBH4WVXsx4Ecy
RF/sDulDfB+Z4subwoNBVOlcvPxbL+/xDRWQiVtKmtc7mr2C+b2kQe1zMKFkFEQMcEwamyMHtWFz
wCIKM4KjL+0QGcHLEk4BxR9f8y+yF1xQh9WRThk3PEb36aE9pSeZNlvTFZ2R/1VY5S1J3NLiuhKO
PY48OuuWGFi82BusJsEnUQxys5xXAWqI1itw80Kg8M/gdwg2URyxJCDVIy5kLT5UTGTYp35BsJBX
TvfVh4D/kJ+Wt62LHdF3tNHqC7cm+xHz43bUHjStzszGiHaYBhjKBGbaTCd/81fNt4zwSvqtkYPf
U3VzUwrHQP3Z0+3GZwnlf0A3+lGFk+i3CoZ3AiYQ1aMCFJ4pAhLJfBrE4zThmaWRVLR4l+rfc7sj
1jB7ouXUqg8RmwxITkJ2E7de0v9FHXIDRXPDpTmluxA4uojbB3KMluiiLXVtxWSJJ0NmasWXVTKV
udoWp38P6UkgMASOWBJ/g12jlUVbR7CgS7jTuYDOVbwjb2nkYje4pMzoJ/yn67bPh5sDJeX0VzBD
5yEtXW88l9FPoVBUsGaBwYrDWKlyMGgXtg5luSjMT5YjXCMKNYhYGxa5wkZjpPgbacYonL0ZWauB
39JF2rYC1WppXUQ2Ru4KJ2CIgD+XUcL9lUh3EIXPHIkNIsnoM0vOBYRkyLu9/iPny+XV592JnGHf
QS1IwZYqzTZ+5v8anuTOqqhdLkiYQvrTsPZ0KLP08C/g6eQsZN3XXLMG0ZD3K8Fwak7aEZAulzo4
uop4Hs7MbX2cmN0jZHhCM1mkvKA04LNETqaV74AwOj73IsrCmDPCJ0lC1gjKmmFJZldJLrxU2ug+
cYXoh+FbzeAu+Qbz52unYOpn138mfM6UlQO2uFEj7M+sH1Yqfg8Ea/l/42SRfcr2FeBDdaETawRC
3N4DDteNNG7zccFpDGUj11bL748v27fJJhFIY+BOw30EV6XaTQB1ReanFfIhqp1QsMuZvI5NAy6H
KV/lB0lxtqHbihxWzpKPhAotYPUYjlAJEnXJ9ZNQvET0KsQPo/fyrhuFtfruPgBAwVfjzC0icomJ
FbVxuoBJAJ+bbAE0RH0SwQPVRya82D3GDoYWPo1LnPiBKxVO3O/k97ZotgNbu/LhCTKWN4jd8xDe
mtigrW4ZQBGyLday+qUl25SCEQPF3c/K4wCWuD2cWPBGBVsDt+/4geC9Fn4D7atSzu2nH5wbmoVy
us1/0vhN+tGLBwCwXu9ZKbLWUpzqBKklycTC0j2H7g1l9aI8wctE2Dc2IlyL8l9HUAeeWAaJxaJX
MyZ/S/BaeOWhKZFyhg5YVqiudWrAKKuSNteu4HLFT+HUhcMexRSnFpYZuSk28mzNn0YwrtHHaDgG
BIq/aRCysofdwP46w+kBtwyHBO+AhmLK9/ATzaSYQQNsFsX2iKZ/Hfzw0yw+QEQ0RCEAoKNa4yMM
wBosr4es7bLSLlSXEGtKGgsYO4c1Ig85vDdMj4QC8FVad1FwxQ7KmgqEnUKijU49GE3CKajvBm0X
F6aCWxoyrHdZg4XdK5/XnbrhVOYfeJQMDNog5YArrKno9Lm3qO8DBcCGw1xCijl6O2Iu+ZC8M6rx
ZxGUhlh9onXLH8cHzh68lV78ZvJ7cecSzH7J9MaFiIEdHRqWVUxFObIpS6FyjUDEJbWBB3adfYbk
CkZW9kkarfaPPY95zHyu3lO8Z4wmf/J/3yJsMGoSY7jRNGdQeYe4m/D0rsuX9Ac22lJgJltmuGmo
fduReegTeJZt+PDokIu4g0k+RbODyziwmfBanMCaw8Vt8oFsaIOxJlZihszAUqjK49bj/0h429IK
fFA5+R8o9X6n1hqQThPo+JP9cid1v/wYpAXxXfg1Z7zM2LwzO5ucRtmQs8T8Wb9Kwe6gH/HVHiTt
oyVeAfMUEnHdIkZa0ynSsoeLdKozPmuIxSxmBQ6EDhQFdc0j+pQx8iArz/YR+flY42BsQgctttFv
Khyt6NPGJdNp+u3x2hHLCZm5rNTW/Md+ILBSDMRDQMu7Mta3ELLLZQtoCeMO3WFGt7YGBK4oGJQ3
hbDhmGTy9PEcEnXOeDOuC7TEmHbheOAFSS0heVJ2NJzSEnpsADaLx5yaOq4j9m8F8ZXqAoMQ71zA
rd3LNx5SoluNPWBrQP9BHflr0njR1VH0QlSojFrC8w13nD0iFqPaKnUSAR08aQHXfUYQ0GYF6Aoc
tLiJNiDvTELFgYlfJwwFSpmvgT+VMBiC81gByDNVdjztyS8HC88S0cCciCCX+Wbw5FNh6zDzJUD9
ZtxwL67egVpifi1+UXxzg12gwDjyXJe5BWgSEPQUWYS7c2gDJ9LeyTw9G1hqwfeOPkaeDOrTGXPL
5O7hi5NVOjtqcqCdnUc1YUoishPylAZJ3MknQNsDKDSZRJahQmOg4F4b4iECylASXoBn0Fh8Ky3Z
T/UdVEYDh/yNYOo9fZ8R4AvrJqFIsMJukc7KxEifOCoYVhDFGz4OaKtE+5rYY+xmEvvQJrQpTDGR
/XNOIDVxeDdBG7rmoopXzkUxfk+V52LjCngY8OwcpohBmYg7oT5qhLFg+iJnoYYHWOIJA3Nhggks
QrGI848SRRrIdgAj5t3AGM111HMFgIiVPzqVOBZGTZhHmH9rBZHPZICmmH3znwk4KyGAeuYTx8Vd
qPk1WSY/8hefcrTuhPaYGyQDLBtauJlpp1DRrlm5ydS1kcmxkq0c0tRchxDt5FEoz8R0eeLZ4wj7
Zs/CzjV7/R9AdG8CCsGv8oisx1foTaEl+PaEBB9rFMJYjjcqAbBEYwQFr1EOgbDD/U8O3pb3krpY
h7FTa4kd5cqrRidUP/LiEpb3pIcGeChfg465ycYO3O/jmNQmIO13TKKpErrg22LzBePWN+//qc8o
6UIngPRf7W9i22wn/9+3yoVHGjlcLk8DOqAd0uIBBz4seGmBBOIn/1mSG/hlQY4U8AakGBs0nv4S
FIj33ELHtxSLEGc7IPw65tnBgAhfozshZwjhMffsIhWwY6aFL3z30dtcH4mMaI21gsdmHf2rx0P6
jbsZQXd4FwhZZnqQbJ4zFNIkLSx66WpykbwjG6fCkT9GDBBGfxgEFn3sE4iw1G38Lv+k0qsFTySF
qtNPSzEHv0SAn6Ngy7Lb9Khxf3bO/92kmeTQrEzJFxlZWE34CDZvfKcaLOomLSxAaoHJk0Q89IfV
bNNFRQAkouMlXAbKruIGWkuPjhGKjYuAGw6WJRwrxHxDpgCFDDT0cSmFmx4vK+clj1TnYCKOaYqk
t4TXhNgQCFYe83ELsUrRaMiHayFYUSpMozV9kevGt8G3CsCxEbdoYLmeYS7Ma3hH3BTEllhtS+Gi
N6+OrsqzRtN7c9DRLbd4BCVSFLRfg3Yo2oIlRMGmrrglullBvrLihIgwtL+0RKPkNhgwpMSV84eW
/jMaMgnJdsSg03vN6JjmHtqFy4p7piKBpd12AgtDiD4845NEjKwcva3mirBciT/wXw4VN5GifvTt
Lau3LV7rykswohAlF8AiMIv3nkb5gaDuhNJVpd9YOKjBq6s9RTbWZfeqHl1Nxh3QEarvdc5BGvDs
TczHc/A3jP86jY6u8yTbdYNpEL5P+wDVo4jSI7k93pqgwM6KllnKuFTzlSet5Ye3cThrwmki6w99
ssEgIrtcboX8nElAVDh9d+jmSWhJh31QWNFLW91i8R0lTIhPtz2U2kfOCydZFapOMtQemvmqKNAj
CiXZSohYxmvP49gQ7jK7hiOqh6o+Gm2Fw4nxZHyVPeHdJL9xARi2+FldowEPtvquIjbqj2Vp7vEC
qcUxjikOPGsra77Bh8g5x/OAnQfBB2Ykwusqmjh7Sk9YKPcGfXSZX+3zgkuGIzGc+WsqeRWcIkwT
1bENrlXNh+FH6nVGNMCuJ2OymHwZbEUr2LJcNbCj/orUwVBo0vBvJCaBCmSLn/I+kOUW97D6IT73
6mWmx4l6xXyn0+PNgVRWP7J4KVfkyshXLWSGE/cJZq3wrQHHtZH2ZcmBSITOmumSQCcei7ZKljuR
cGTsC7uayY+AfjC4oTgLqsMNuqLaIOu3WYWhwNaW4BiIe/A6pXjvCLpAfL0pCLDAjj7oZx2dKsNN
OJZQYfupDJ0mfquWCp4KqpdLGytUsOeK9VmjIUIlZacoR275haDJ8gNvfJ65fuUDhd5kin0nWBnQ
Y8QqHGFgoV2/6/9beliYY3rZPydYOFsg46uevQDfBN9nOIiECsU2Dt0kP/NeVU4p3Gbp7I1qRL5s
RSzJqQvfE0Gij+tuxPsIbZkP1XLL65uCoupdxzBJukAJUx3YoJErE8BwKRpELPHpF2ewK3JL2HD9
bz17r2WmNt7XcK9O2E55YG+9fZB/2pnkct6v9Yh4jquQaPxzSnZQdYl6l3iNFm3tf7HlLFfEkhlu
DVdWr/afUrprpzfDKY8r9nwDmucgzgdvxuUVoX7APFP3wHHhx2pEm1eSMVQAz3oyysnOoADQB1L9
ChU3D6RNcUHWHCJZZClBZsSVav61I9kl2ToneVAatiudqm9+aARdvLvtddV/MOr46/I2NZ46k+Ok
/HXarzCdq+iNEy1zc4vMLnKAMcxaBhbDJQCDCa1mou/fGswtY/OdDm9+dZwcHof8lZFzx+Q2o3Dn
6eAnLNxh2/S7IF5H7Fki805Hns1wm4GetYweiUfGfDlxSUsSuvluqyYbH3+GDObVa1aN4JcOw5F9
BMHlOEBv4CXSmFl8EpU+RPLvY+jRDMyOJJ+9T7or++3krxPiymK+dbENE/dv2kONJgu9rRFPso4B
QCP+DYFCOO3yfyl/2UD1UY8cOdUbKgOTRTA4J9NhwhGQqmz6JAzwpFHvh9pXGdz6Z89Yg+aGoAOz
IELA+VbIp3THX4P4MgxIMPxHeWENyMYA8qkXEYPR7lUNbSazMwfrHDKDWNgTfRSfcGpQ8Afz3fQ3
HQ3I40W7l789i5Td7mrbRRBFq/JSoUlDSnSV31ZP9YmINHF0L6SEcf8PBa3mIBfceab8XlfHuniA
09W/hLNUZBsA9rRHzjmu3ItGuJk7z9Zw0Xb5jUcWtpkXY22cOL+zu++F3zms6Lr1AuUuVZRb08qG
Po7+qI8lMMotDwIM9jnx9/JRh9hYC8xNbzirz6mzpFy0mBJJywAyJ0ZKXGIOCGDeoVTYwyhqA0EU
x0o7jsK4nhCnTSM9mU+KD0BMeA7YvI306tt4koRy32cXnwAL6g+EQ4bpe8flxnOoPiBuldUeZKyp
OVLCE3tGI75rMgHJHA+iLfCKlweIdFARPp8s3/mR0qXwV3zHgKoNCx4ihIjA2nOmbs32HPNkTT8N
mpSl+o7RHQ3UK/IfKFnCr0BnNVDXjQoOPPRu56my6QLdJuLaakpX7t+Ie5UlhUf418Dqm9J3s159
dg2F3IYr+yRFZ2+snAO4pBXZmN5C0h5iwO3lGy9ZDwJqVNOZNr7igpD0beD6QoEADFjlHX+81uDa
3CBdLO9o3jv1ovo3PXwMghur7Mvq2iwtjkMqh4UzInMgiMAyGBLY64kDOzWgO2tsNv8j6bx2G8ey
KPpFBJjDqwKpnKNfCEu2GcWcv74Xq4HGYKamq8q2yHvP2fFKOQEe+/aPyCfN/Qr+/NgeMJWRqcmR
SVlAPLOlhhd4/vH3UfVLHkpLaOP6XPVoQwH4W4SxaFtuREZuvdmivIuouc1H8Ehn1bWqmd0Ja4ri
R50RAYuQeBlbe2u89WfJO5+r5NRh3t8rNn9blZ19ZRnzLV8o9ObLjKeet63/ujcbConm2wvWLKTa
GPmtk44JyerYwclmLOF59UuHjeSKepLa9dnEPLj6nOmwFE6kl80xaKBoFbCg3rlADd+xmA94GVMo
eYr9uMFX5NQ+fXXe3rWnO6I64gef0qaS4O0nR04fkbwjs3N4SF7y3JrY8Rjhmu88zCREuQUvPxon
898wWegIDPAVoNqTn+7st7jrBA7ZBvI7oqgmmGKq8ISWPORrEFAHvqMdjkRcH92CSVVhJI3M3cyc
l68AR8KxObEGAS+AFQ6/LeX0vFC4NKvJgox+mO85sU5hO2abgdIx0LB8JDadxxBnyN7daFXP+UGK
X2HndMEtbI+tRb6yOfG/yB0IJ2i22gu7sHVpQnAU3NjgVAK5W1+E+DHS0dQ40b50nX35EVh/rcFT
zjEwCbcmdgp7ECF9TMyvjMch5y2mxMW0wr52R9JWqWfuex/kirwuCU8/j4quLs/CEwFEihaRR4T8
rMh1QIUtYOJ2mrw5P8jWJpI14IBQdzVHOKqpZo7pruAsR1fFyUG6nLQEGjdObrkX8nX7lPmSQNXe
HKKtRbG2MwMSRHhNkBaYPCDl/BCfHXHPVdlycOtT5LnCvK0nVzZL82xN9x3eKURTwmbAIB9tZXWm
iBPl3oh2rN188G/oxzfS8RbtvN0qK5DnJb0P1p4XAf6vnlwSGwnsUjwrMrENO8GyUYdHcxwcFZkP
5pEyBlyZvj4XAQ7QCKVUT05jACHP+/FZg/EDStHG2pMvoxnXgbmQhMfONgqcDvydawHk2Im3MY9c
Aiux6IkuntcvlYE8bQ4+abWwGh1OEtJ8xGylSy9JesTHQJiZMIJavAtV+o5+FAIPpius5r9qXfAt
f5kRP5XTwLAKRLMFNAeKZGBu7OTKg2aOvxzZJkpdaRKmoQMrDDyI2eXprzUKY8D6OXRR7fJsLjRs
Cbhgf4qe3m36l5aFvzSK3SDsiA6JkbDMWcHPIAws4dGP2k65VGTg6HlN1gxL8ZX8ind9UY1TZ8K6
T/kqpA6Bpq2fGMKEJxCSAAQlnsA164s5mWc3P1mA1kHBuIlNWNcIVBHIGeM2upMEEPAwWt61EJZu
ip3vmiZLaQRAYoc5o3VR6ds9XGFIQttqYGvyfjIE+vo19qcggZ3olA/q+uQXYiw6ipEzcMajbumP
kn4XSXQ310rOlzCj6RUv8xkSUrk9zf4MamUck8nVKxfRJqCeaio/TWViPnlEOmwzXFwifY2Iw7kZ
FnQS49WgD0acb80DMgs6jHp7mLJbDHsRIzCwzCxa8mdO9SWkNRvG+NTNEcQO4kYrj8omQ4DPSs5V
NoL0U2hrOltP6Pua/KBZ5oTYI4Ql8dvDcxHtM8ymPAfkFl/rwgn7lTBjUkKrNCrUeEuZqc8W3k2O
RuCweAsW/u9y+3QbDVE+75+j/0kzuz6F0olnX/3rGUZQUeBi7zGiMGpOeSY6fHQMmEwTqkNYbexE
tImOm32vnlWaS9zfVjuIuLLOsfSDfkcY8QbqqlLZll6E9CHTlrRv7O9Y2D/1/qOc83obmN+luwAu
zWcbfMrIztSf3l3lw26jPyAJEW3mGjqLEXBj9+huAhYj53Op9sid2s/q/4R6UnSmYzfAMCWcqVny
p6GJ8/BbbLQjqwPWIWOWglIlux1mxJksEU63jD/3AbMvccwC7dK4G1CoHWXy2OxM2ns1dAhoNXHm
xL/FxNjOwItaBuvxgONTd4rVdyveGfFVrZtU6tHjRi4IavR7WJV4meqEduvzFt/vd48utCdxxz/2
1js1f8ToW0xVVP78P5xd9LtoSwNEVPH/LBor+g8nCwkE8dFieO1f/echI0sk9X3M0spWTbTjzC9B
vD3ukhT47Ax50UNFSpTydiulueTmpUm/a22fq4sGGIGc0S+hfQLfsisg88iuNUMPOoM6PkJ6RsoV
3BCF4NTq8LjKBKmNOqaUPMLuSZDXHlwN/zCC6Q6yBQsAVyfGiOCm0P6wxkz3HL9ueHzIwohmhovm
L9RwH38FcIMqwQ8o7Ku1v8VDlJMrxqgs/Jn84qebt9/aG0ukw18qj0UL09j7s2btK8MzNk0laB6g
P/xmzTLYV+5Na7dGPlkBFXOk03BmL3nCGqQCxoqYNG/7LubRW16HGtsoBLr7FNd6SVrELBnlyDWe
oRGg5TZE6ClK3/laoFWSu5ZuKI5d2D/kzv+CSFS08B1jbrTL6Dl6KM2zdJ/WRdDBQqkVmA4b4hko
iGCSBKxi12asoQyOKV1Z4D4MKWkjjUbpfpPmEIZPY02rgrtV1F2AI77HFcjazcDHyNVC6FGQZYJd
ofvrF215ZqxVqEtFXW1NxRmQtGCiEZxVDvGUY0Jlso3NDZcENoBoP5XXxZfeOBbO9H4T2OFcXpRn
aY6B9aA+OUTqfsWVLkwDBx4MlnaO2Uto6T1DbjcFPX2Ptrx+LCYhIm/UjoOHgcvfiCGIdign+Gpa
7TsVN3Ez70PyKkFPk2+Z1K9Ni+MmXmdfxSjtsikjuysdHP34DYzT/zCr40sR/hot2W102a5F/2mK
78zjY333ZKpJrOQHtzhX3aUXaI9lfbsMNafoUfHPyZfwjH/rkEMzn5qnT7oqRXzDpD9j5Vv541vz
174idOPXc0UmvfA7wPeCXyktF3w/jbtnwFNe/PpMj1vrgK/BmtV3LQX4RbJ+5enQK+Bb5UqyAUw0
oJiXXMtu83mVxRipycreRb8fg/gFfaL6jvZZGYySgux0bGy/8WAyuhiojnfWx5j24huyxffPzVZ8
xV+NcMPPz/Kp7etiIHLUMRFeFJzAwPZQoQD+wJMY3/lLJ0rxVYonwbqp7Y/LqTTmY07xYAtL8I3o
hG9G+dfcHcrz/FozCo9JxahwAmPFqBYk+Fb+smarNAsd7nY1+gSAPo6VOM3rBdiHOTGc7xZZ+rQ4
VjL+8FknziVH4D7dRkSlUZ9B07jBj23fQhj1K0jOsqaubM5UC7KfvJtqZoW79AyWBQgXTllpjb1L
BeqN5cmC35x73yQi/K4waDko534UsgqcyEaXRJ8lzZgg2g32H+TlRCE7JRJpyFoIV22O+1ablNaF
vU0VaBeb/FlLBQKUeXyn0cHXaj++QebMCtizFr7aagsHZ44wyb5u11I7Myc40Lxj012LHeI92Wll
elaSrxCxky5hJsoJcOwhLMAfqqXs7Tro+LI6DuoRJ1EKNf95V2boAGul5FLH1dt8B5ioEaZIbKET
GO8fn10DhZQL9qFnK3GdCDcQttJAqUaw3J7llvUJXqafcGYHs8g8+uq9gPbN1S9ma0rVr/WKuu4B
RWOyN+M/YmhJ7MPI+coMUDT8l+QbnRp38fHtsL6U84aPaaIlCHsUC4rghx5jd8EWmhBcFKlf1C5P
UswBMIFfyr5f5ZJDbALFuRRe08lOEH2FB4KkAPRtVEVhG4nvYTP1pL162weYOu7EB2C/FHU+MlQw
CWKa39CJ7kjRwBaW/H44CEhAnyJX7oQxD8UziUt0KdsJT2K6ZnSmzgqbF6sY7dndemE4so/Kadou
i2YjbiIgIVU8B+ZqdMfwii90bevy/1tPhSxC71n2G9QpdMNKwRvpbL+I4ag/tvaL5AiSw1uryq1U
IfwJcnF0aAByFTDcdo7kH/DPFmsQwgjQhsSrzidHy79WTL6LYjK3/iQA8s8m0F49htzgQpj5IgnX
LPgMJCCRh87adP2TAzYQrsGBKasBCknfmDuIIlHttt/FVFsZiyL5k/7ihDT2chkYP2FwVIn6pg3o
q7wPwdoQMCkQOfMo0rlKFuIKXUQm3EVjQRMN0gHC5ubxy+MfvJTvnsht4dq7FPBskTV7ZAzWr4/x
hsxVQ7yUjNJ/ZOTPEbUTrSG+JG2rRjv3mcjfBsuUT83LssXTQoeQtScNN1lUxiRbfPoHTWoYub/y
maPiC+gsZNer4SQTE04FIsmIpAfespuZ7qHTaTMgN21YwCEAJhz0YDfk1MbQ/RGXZ/zclrUwILSN
6iKC+hAChJG6uGrD70djEdXPeMlIqdAZe8myqFcG7xRdcO1YUxfrDjplTF0yJr7W/RP6k2lsyJHy
jgg28y3qKQZDk1vRKaAJ/OktdBfRqJ0pD+0fXVEkYUB47umQF5of4RYC1pR7z4EjHny785iMxKOC
oKTQiagxnsrwVI4lXM0eZnLa30NirLwVGiWOn9r7brI/RX6SsMWD607qQ0eOFUBe/FNjw+Qm0W9o
K2MIS5xG+aZQ1iYLkn4fubtzqVGZAJSEJtVcBzGptu7GZYCoS7r8tgyBqroxOAAJnwTM7TqKCL9N
+1PjHH8kGYJajKtIqP+MP6BcSku1ZXXibEJWbDXXjsgw5AosUPwSwsXuSyhYRze1uIt3gN4dvnXE
Q7S92EDOqN67ia+s6fNWX8nvB/mNZXuBg+croOuGYCLFGfW6WHD593DWxAjkktkgLcCpBf2MFC9A
AfCxAwanPt/m/dqMrm1/5pYYi4sppuzmQbWGVQc5a2T+5xQ1abwTja3Ax2b+BB6qa0LuWmlXdUv+
FtTM8oD8Hj3N/kOysXDuZ112GFCoW/kPAneL8SS66iUBvPCaxLqkP+XAW7eTDc7INCO0eZeqJzn9
CgJge/ZgSm7lVVQs/MK2+JBVLvv4L6RFKNn5H/jle9Dv+uDl1K1TpTNNejWaU3TIMfSvD+4lkg0q
366JUIDBEtZwLRi5wWIGidCBH1BYvAikRo4BSmPiM167ytiycbkmKdjRnJ0rE74bMJgCiIHD0Y4A
6y0YC6SXk2CRA9hXcw/JCDda/sR9Lw/HvtvSLkFOevf4yAuLD4bZ76MeIUppa6P3JcXVmxzl8keo
HVoYgN1s84mBA7g6/SrztTyHzR1MFDNsqpRIQXJBxnNsUv9WXIhkJnx092jlVUm1c6LcFMQ1cv0d
kdc018bMv65gGZm03uQWMuOF7wA1yxiBz+A6UHBVXI0DF1LrT2IC5aZpOxcFcEwozskpZ45gN0Oh
D3qmT4Fd8anc8W2wPVX00IDpEqMLMTPBFj2VYzukuLU4inj78VNnT9rSGuWJzh8CqsQ709qqS5ux
w670aR1etfrgUZ4Ht18Pa6WkgS3CnltsmejKckH93OQYvX44t9AMSoe2YNv94/ZPHA1cYiL45EKh
ytoY2PBWUfI9srg6RAhR+nPENEOw6tV93oPqkz46R9eLcIg4EFhmjn7WRRYDghWiX+XW8pYRBZAC
F+G0WDTxDPfa2jS2krSIs01dr/iZ4SO1mqP/hcBJW8WntLW93PnsETmpmSN2m6E5J4BNMDCfQxxQ
Lb0ygpmv/A42sDQJpIaLVn9WU7bBSICRI+XvXFC9Q03MR3YCZeURLvXXjmRKPDOiVZc4grZGoKIN
YONEC8jVqQlPtXAQUR+JkBrN5yse7pZN2zM2Y8Gp0avIG54Dgb/Y3Q7Cd4xgrA22poHYgxhlfDPP
ELpHcmpSq+RVp81F5RIxfl07z1FIKKJs3B2+EvTNaCoIAKkIdZopka29VXHhKquxpRZNhU5F2Bj3
RE1PDo2+iRxgtwEgdbiTZvLRd8RCFaI7KTzaHopdID+G8qy4lwhbIwohY8Pg1dbk5pE45+iBY/q7
FOaBmZLLkA7RAX3PIrZGfVZJlwAfN7F8C+jJLnMiARHYvIW/ZRxviIcaH8f+LVj4ICetgnli2pFa
3aJXmXZrip5+R1JU/jXTrdB8le8claJ1Lo1FszLI/Jb+5Ivprz8Jd7ugfIiOXQQqFNUdeaO4fHtb
4fez7MtlvSmL7dC8QmSfD6GfB9ZL1U6qu4rra/FHOxLYj7Vk5pI5MmlTn8TfwQHdrnJMN/xqVtyY
EmscjqSHHFuGZX1WTRx+6mDKCzVfmu06rk8QoRs4tC69qbBCxGpUG4mtB6WQNjE+a3wuDNzMdZjc
p1zjt1I6SYpTHT3KKAo+MvMtZYdCcgAHddHWyVzjN4FQojYpgq1L+NOY4sLjxQV+JtoYPZjewVcp
T9FAVe/W87I8dt6xEMRR8oRlpaY5ylh3gMUB8QXdMKVIJI02lf5osgO6Xlq90HFipDMzLEXQ3ZbT
VTzeBigKCzqJzxWtoZNyQzMakQ7+VKN9qEU0hL8tpNKEzBkSMBhTr2H6p7urhJQWu300ylHfi2D9
zSyqp5W01G0mM01aqZaTDHtubN97mCSSGCj2V7W1db1vxv300jXXNtu2zGWfP/bAXuDAPIhUt0rX
bO3DOwu2h3ahzi7iW+inVrQo5Y22cpG0f75K65XXo6kWiTWRCN0kKBcM+mH1nRInU54CdUNubyUu
w9PYCkQzvXhPkrOm2wIiXXFfR8TXPU1vx/9kfW0Jt5/yRQjdCbrLtbZE+GTczYc62NTwsFiP8UGU
7h6pUzwsA88xEqf6NumEJVKReRcxeHEOIUx4lD87IWIbHFEuPkZKVgSCmnTieLeJarPCzWMk8FeF
XENz19ukVdHVNFHmiugwp1aKU7LLsxaXTIyn1Ldjbx5vi2m7H1KHaH9oFponpwjqSgYTqMUkvFs4
gwWiUWZmvS1JK+WnMUre8KchmB+lrEhjZKfOjhJBMwv0/cgjkHQki5iGRfQpNqMs2tQYaj51PhTh
daBYHPDjZ2+UO5LKG22y6mfADfI9YEL/QZuB9bVA78UaaobsE4t0GXffIY+fP3xpVAB29045ukS5
1xHlSCeNgQDca9lUm/49Rj9ES6SjCXwPQp9a3OdH85lrPU7qdQbB26F1I+UBUeNOKF91tWrQnxZz
Obv06kloCZ0iZi/fmvpnBltv4LhHO+Z532rDo9h7BMjVjgyYKHUDOtTphjc6uJi9nZbLUvkjeUlg
ac+RrOL5IpiqFg8x9F5OqsoHQVJAyl8bs7qbLy8lsP1S106Imr4TiWQ95OMhDRE9liuCDolElJ3o
C+Q2yxCueN9KdmtuH54RcL3i0munPNq06MMyF9viBbmYQmUF0w5vjvWK811aPUp5prMz5DXVdN2V
59U0wM8Zvu3h1ukYYqgEW1nZb8nUoPzF6E5aZJAea1nFGGCl64yrRvqOKI57IJkzzGm4U/5AR9Gy
AgvwD7ZENgvx7Y+i31Ef43Zr9y0cXQteEo2EMKp9RuUv2RfM8+ALY6nbaPXltYOESm4qIiC+PMA+
a9LdSGH/HIxoOZKJJQjIDP0vGCnA1z07mXeUydziwZP9ktNg5R2QlPCisfTxG5tTvbR+cZAgu+Ad
4jvJL93NO5RkX+HzTiiBhpgdvtz4CtCBrqBG3CP3n0Vg4L+cVgLyjAVUhJL/yYiNlZwistOHfOLA
fQ05Dw2KFRRkCsvmCtTXZLpSlOPnkNGrPntyRfD86QHfcsRsm25Iz05uOq4xdCVUZc5rA0HVgSmU
4SRjNeanSG0ufx7lnE6orKQ/RNJBY9momPFJrhRiGD/WNRvGlaylfq61RpVvhyEak0CExn0T1Y5F
ZzT5jkP+DndornENfPh7RmmK8RKcLtvVm6blrmFL5Tcqo+L21hNPCiTiFcvwxgcobCtrZyS/LlgT
VQKhfEQBlPsnnUSTu1Rwu9qYiI0XZwsaGRTVPBQsJ20tzHhXBBD0bi6H17cMEFIXR7dYKug+iRVD
F2Q46HwbnW7d34H4jy2TpTW588cxnkL5hZvKp6xkO8D1hDudrmP59ll6TJD7zQYew3PuQhFTJwF9
i+J6GvxMjGELAvng7OV5quYmPy7gusX4OJIEwlli7gsm9NxcZMpRFrbxLiDCmdeN6YHqQ5lvMsIm
J8+ab8bqkSXPSPviIUwvKMhlPOUO+QffvN18gdk3JyK4mLHI0VK/Q5yT/Kv0B6DHe0KICcNeql7S
FHlOdRv/6IR2RDU7CtcJd1E+q+3ogmDZKhGJPjqBgcDuqDVTCSd1V8GykpyEexPTvkxODxz0PP72
+PjUmrlgi2AaoYEqgjrHC/4x37mGi4WfMmdkfCdUTnlyHfHgz+fIpGX1VIlbDS0E8iLVIj3n0CEx
msj5xbOcuXehI8eEe/2SlG02Zw6mBG0mBB0Se57bEV7JhEUgoPvGNikcg/5ecGBw3vz5p763UWqx
M0cmupoJp61lAPQpN0ZhmLzGYVKgMY4qmDEQjmC2A1UsLClfA/icXpKKQrMBn6KXPRWCNDK+yCY+
Q1j1/Rptv88EzU6NalZZRdFGEnbMjjtWzp/PxeKx9VuD8wnFlMSXljEAcRhpjupfmaxqz8EHEKqX
MbUi+zPLI03YjdN5/TJL1yEHdTdPEBWMeAanhdveexKK2uwSdetRxs2LXRH6RWKiu/WFQ4uSOSWe
On2qzC+B9uOeE1obl1iOeBTydC/yL1CT3dwYBDMHLxX+VryKTbfAp86nxMjtnmQMo1xGxTz+RROB
/4Qbs2mPgxDPFx5cQ0KpCj+uFUkWCOqzjkT0TfpSiGCXwSm27lxoAJnOfc+tCS7M0hOqs1SYwbvi
3kTbbTK0wUPoWzIg8Hdzq/MvUBtkBgu8UwYqpGnN+feSxEe7xpZseSvMLYmwJNtSE05jLe7ZUhmz
ZwT1fD7HBd+IR7RCydsyowWnVx/YXgzQ3RlfqW8cjH50n6T9n2jZNUmW9R7IixEmW+MMiZ12QmO1
dBjDDCaQi5hVQ+iepj8mJh5wzDrxPhVna4JfEqTq+ZiTzGsr/gjAYvCo5kK2aGc01xWiPEEgM+AP
l6fABmR3xoyGkNEhhIdMnIvVb8B1ihELGxFRRYKdm450TIDYZxkK9c34aJ3yJ8f7x3RUWqORtugz
n1JqW8VpMKrFCc0g0UYFnqWfrZ8r1h0nVOmjexvf+VRAr0Ir2MAX6a4++muQVhm/g81tkGbaEmAA
fobtt5lbVrNCXIuN44OwqSJCktstOH14TYf0EJjLSj5K0oo5z3WXVNeEsyIHm6B56E7uJgUzMSXo
vPdIjSaqLuDzYg6b5NpprrDwiV29kLuzlr9RHumVozhgFU5ACFp/TgntCUNkPdoPm4f1V+Pr4/Yi
oYfsx+Ag44kQzZdJ0g3cyGgo248HpHgYmDCU5lvtDRQPS8a3GB38kJLzus2F1Wic/hinQKfIZhxU
e5hYbBa9uBPLhZDiPlhxgzTy+IfpowA5da1pWzmbjiuoSdaYhTUgAfFSVw4YpJldUNyrym+WOMMx
b9cJsxb2PRdFItcMJsx4oRco+rR5CSzaz7Q/JTuMsz04rjmTkNgCRXJXmyLuh6/C8TGCh5+14C1l
AkdtKT1HFemk4XQ37+tVifKbc540u3KW3ToyDQarnfm0p9Kzhk+HszNA5olvp7Q7lKvlwwRmYrf0
q92gX/KHeqZXHSUw4Ex74TLPakQeY6XvHpeOls2jdbYMKPiZsc/5cIsYDib8snAquN8ORrExAYmY
a3QfpGzb2sy8Oqwh6fck3jkfPh8BCV3RXX2TV+sAqMvo8MECugNqwHaHFovlyJabdSw/y1lbPDiv
/dtc+2LBR7nNWgWwOcmwghEngK1J+xk9TYCoi+wmXU3K3DYthiMbJc+wK8/tGmeb6tvWBQioXg0/
gvamXCsAeBYWM+lAaQRCF83aRxgKOJzXHesbvQeMfSxRRCPa8jLBfLxBCvw5ki2Hqde96/QVU1Yy
hsk/kRxtVSfkRttWzQKIhvYSjwxJQqfY82eM2SnLygNTikV0EkEZ+ktfc4CKraMu4IuqI3Jz0dGO
gjPS5yzwxjOgd/f9nexANFBSVAGa5EnFLdfOsjGCxCifEhBbPbUuHvF3KVZzAAISFG2S9BK7X2NL
rKl51R1qGH2AXKQyv8JP9sYUIOIuoM5hu6S4Z9Js4uQpCgefSIw5uSVXAeH3Wl7jKFUxHe85SCrA
37FVCiHMFN9F2s3GBpXZB35Rm3biumlHqzbsv/DrNjctdFJ9K4pcVyRHnRXy/DS6h9KNIixqACTM
ei3+tZ4awvLsAQOZ0NA5o6AMz1Zb0q/c3SpIOynp7YYawA7md8A7J3MUJjjj/SJcud7LG9YpIiTv
SZSUZawFMJvWekl03OCT0+3y0m94rEhI6Tfs6gKvWQZYhVEJKBPxisJ9yhgZo8u5GR8U7NpFxqNT
cRz2dIG01kL31lq1EURH/wFSoRd2X4C2rjR5G1NUPdiCg+AZybDvTwuckpuOGEEQWbL0OJfKWT8r
PYQyU7YF0wLIhv1h0+MDZJVLf1GHV+C1zOO7+PVL0GNzQDJXoTWYBkvWWFn9oYTGB79NlktWgs/G
ffsfVGDEls8wr4v6vCYETKv4CPC32hwHg+LUnPPQsB0xUCmHaEUlODlJ0nK4FTuPXUznXKhllufs
N6Sw3O/CZRFBQErb4uYGXwLL9+ETnCKmYa87x+UJFxKoBNZV7ej1OyE90MoTwVzbODb4tnCNnIa0
dZr+G0nDv3mQtjq2x/HoIkWl3wbCaxBIRh4V4fSh1sjvCv8ixi3svO1XN0U9kvkWM32odg37ZODl
iekRrNqTj8N8wDKPAYeopAI0RSFTybT22JRS2C4mpyziKMGvzK8Sq8KIzTtSWkxaud3KP253iKC6
JvFdO+Hu5Q8Iz/vyl+xEy96jeliJ0wYZ8oQmH/bkEKU/wBXsNdZ/9UtEBJKJEwJfwmqHK68Yad51
RasTBOmYznZ33R8OTQkowOeMZXEuOUY53Tn0c2w5CMhzkoVL9f0ZDmlw9V/h6ONYcz9mA1FcBNHP
+gR64ipw7aUw6toUWauxo9hLUAngnlSsyA23FtTbQtPJiWaZht1zK9hIOKSkf6vhukJkSLogkgWJ
6Xcvmqg8rZNPAAlOprK9fNCd83EafNKFLSuoOcbOA7BgfSnyY+YHr3iPQPguGrwhxkKDM4rKFXNq
Xi1itmmVK5klkn1VbneIBgIyuy9StLNasjqXIPlSu/V6Jq5k2Y2JJ2RNex6uCP5K/2+UDlscpTrW
RX3fG1s//mm8u5/wWebfpbF1eSuyU6W3mIY2/JEaKZnRGrN4Gl1RabjJIxXfyPMkc56yzzBEU/Et
EGggvyQSXenw6G9meVfQgJLlq5rHjpTxQV6nqAlIeYLgQsgTd6B48NJ+o05adeEy6uVkA7hs4glB
TAKbsxfaau7UDQBQ/HDNi0LerFLtIV57Jnh+r4bUoMcVAU6vfIvUBjBPBBDN9NHo0ivsniOFgLjH
k95xf/Hh6If8e/CWIhVmcPDkqZAiYqHJ8YenicdULS9d98yoz6hxQp8FyVb5c1vgWn5WMu7gFNrB
yxYZkWNSTxoTYWPqVeE76AF0FTTdHVLwXvv2SVkkThQ5Ef9N9zDnyA8NJXErbsRsKSLbQmzFEZBo
F+Z7dkFAAkGBN2BQl95mtayqn9hat9Qpm7+BzPzYcb0eIAHG9NAvP0OFY/dnX9q3Li+sMQfZcVNq
J47dL/pJq3diY1wFV0GP1ME89MEc6EHcAKUAXgB8xsMWdT1T7c17Q2AKDt5CQHhy1i+B7zAB+eUp
+YMFgnlQN6LN4aGXK5LVwLSIZ7UF+skSUm3NumLcpwg0hjdP3aUKkNV/wGMf5th3+mt8q62w8BWH
ADZ0QKG4bIF92HLJju6OCQHP+XUgIMC7u9w5PQxlTFeARywsC0tZ5gjvuTh+W/joQLzFcDUXXFxk
u7lnl4t0oz6G7KWAwKXPZI6HQsEIr29ZMRc+ZgTOYjRoJnFv9Gyj4pq6cjT6xqsR8asPSEelfOZC
s+F6kGRHc8+Rx1CwFAlhRieywO0N6nOJskliIfhoVv5n3OSNWShtCUgw80uEWqX7Fh8A6wXiQgOD
Kt6tBT3XWjIDdxK9a6vdLNNb+WrodN8pefIq9LE54yGeDbdGZ3okcImpjzSXllvfcriGXeTWzWeZ
E5v8lx7qS5VKNu4B5HKE1P116Ssj8nQeeUS60ozOIDdNn3r0beiE0vvrdTwfD3kk6nWgrlVkDTIH
kcjbvhRmCOjFn9jdhBiBleKgKkSdyeYsIpSvvARNRzkBTRBgoTESrgJxWJ+TGnQBf5zwMwQU+QAn
oh5Jw6tnkpswGwZIiRH5LdsH/1l5D7/9xkntFgtDfUjEH7acEJU/d8y9zK/X/jW38KssfZ+0bLZK
ZK/dCyNcky6a5idBQ44/I4mPJefHo4Vjn0gPEgYOGsq0mW1TmLOvQ9DomcJCI43RFKgJlWEbIOFS
brlCmtLMpY46fNX1MilsT9lU7s59GxiJ6wc/XfJggGEVJwrmCGTbaqohIvMs7D4u3pnuJMaoXJea
hk6X6leuu2Tnke/RErFVHlPlwA8gtrHyHCRm9eFafHafw5Dt5PYxJGcQMxf5DS9kqFyghac4rwHS
RFaWDjeblR/K+hF8bC/+UlIU9IwfpALybwB/drJjWQ9BOIsNmQ5kLaDGOQS8tBLuUSDMUMcyQyge
IebAXHiujP6LWBtg9TEzoFOhqBZZdP+gXOZ4QcOGv6zft2TApD8VJFtBsFFOD8E2KgnvehHXLz8M
B6jo0xB9h53a2zX+9uPPW/nPheBhRmU7USdnLC9uuxOrOe72dkNwA6xkcaUszUKuSO49egvgGN45
KoOI7hVvcKiudqvImv1rxfOAaxWX510k9g7N08JF2O2Nia9Cy9FS3Mfu8/MtsvtFqJ2HPgNR5IRc
K6iBOWdkdHAaIVv0zZWk6I7xlP1ni8fcxKuBp4W2bv0YfFa82+TPfESwi+9AJiZ6AS4JFXEILQiH
Sw5ELexTtkRik9gbrQd55Dib4imSVMhhGtKKpXCu5I1q7lxiAXkx9u6NOJuJxALoSkcT7RyKEZA+
lhkmed7jgdT2FdS2KF+K9BnKKNyJipuIBZ8yZGOyIo66/pX6n/TLG4M+xoaUyFxL6m0ojsi1cl4D
0oSoQiHtrRL2Jj6B1CA/RT4k/i7G6xQzTps5HYottSuo3Ee4nFz+1kKBY6A5ZJmubz2edkzpDZG5
bAZJuRxwJDErWkigWZcUTB0lzz2QD6NxRIQXrWMny/zNXVwXOIr24M8R9gPojz3OLsyFhry3dhVN
4ISmguxTyZKvcmKIvpRm7eOxAjcqZoblWCrS10NAOUxOGs5DgtUrxqJZ0cGqw6No2ihUBfeHGsE+
2JsV317XzeNVjcTqXtZL3FjmQSICPbqyrJJcXvHfe2FCUtKJ/Bf8/XjIbR89Pd5LECjpGlu+LZec
T96iGEU7zTb8FbDz4i6nF64hKRCu16TSgiIhpvvdz0w/YZH7j6PzWG4cCYLoFyEC3lxJACRBb0RS
uiA0ogTvQbiv34e9TUzsaigQ3V1dlfkyIAsdcCqukm5fNShNBsZWAAjN3X0+v9ttg+qSqFmU1JEU
kLZzTNyeMymAvlWuBeBZ0GDZ7evF/VF8+sj2kkO3oqnZB/+AMqC95kXQt8EthhFBkbp/dN13sWE9
BQiE9L1BsVYi9IwPfvx5DcBME9TCGNpKf6oj14VQ/6yDI0BlKsHxd0COvPLhuPWKHRN+CjYKvMrc
hqWm6LUPjqOBr8MUD3M/GcoDjb1tZnqh8kT0OvWO/6+bPv2U1AHXolpRosBR9RVxBw3O5kVtbrkM
tdoNReyfiGKH98RaQC6IxS+fVj6t3bz6RVbZnmmhPIxwU8fSMhgOQCOF4iqQkjDdv9kMdnShRhKB
GMY1rnXGQipVS7BZ4ZpYQC/WbRXv/yvhDpd8ipH9rtbUtf/PFeb/obHWkrk1vqtu628NRqB4aVIv
a9Y1HBn7p9pEjUMBjjulL1yc+vwh4ptUluE3nf6eFFKSpbhVig8O8PHGPwDmxUL+o/MQeRjoKevf
UUYzxnSCTmR8DicInETJHxRrybQZxFMjfBaku30ow0rE452v5+6lQNsYJ5iT04l7iNkZP8L4GBH8
NQ+/YmYFq25mzP9j3Cg/ZL7l+FW94Wys2broPwby4Igz6Xdb+f/ydK2MTsmYobehs5OBY0AXyr8o
Pd5eCXWXwrokmbHC1l9dA77zkmt6l//k1u5NQ7AyWuae/9QJoBv+Z3fo9pCHx20//fjSv2J41dT6
grxUc2PVWzeTRAV1ZtPL/2KBRhP/mO03OPkLHli7JFzo/4mf0XsFkSI+ftWSeSgwuJXfbqtyo9DZ
900vQ6VUKpYTiejPtnIIKCenl9AEXAU4PC3lX+2Vvb4LFGHXnkvo5zUQjAkx9UaCj2jq9x6wdEKH
KkGSpUnrliZuY85zFIuRibrIQUBZvMZztWjNfg8NXSrkPOPld/2MXXv7FJSLLL4I+pOpXL+bZTpk
2ds5bWDapWtmJNoaOXcKr617//CcFxOV4Ntcw9wNXhoA/Uo6ldVdL/eQaDAmcQvi2mw3mSu6hfZv
rNeauCdPuaQKY1PCqb9BwBasBoeSnYkqysLGpWUFNkXIr0xjUfYWxpdFBhjbRC8T7HzA18Xz4c0+
VqdapoG6RS+BgyR7SMtvmdUgCVep+4q31Yt2MnqgiewLAH5+RYLDvqs5IgnewVSWwAyPU8K/qj8W
A9Fs7Z1Z2ZuVCdN6tv6OzbbhkjIO+OkRnqHEZ/7ol89u+CZQViDcYR3Cj11ABx79eXkNdxPaxAVY
TxrucwOZpobh7KXrv756N4lP5/oxNyDKgLYMfRyfeqNgKftzHRfww2MmNH312ZKyGTFc5PZLng6y
UnoKHVoZ1Thyd2gQKQ/Vb+Jv4q1XGSvl/SXWxDPPPW7KAY6mctxYvDTF+8pUzlDP/EcTJ6EP6Zf0
d74K/S+qGy5WiC+5piT8wIaBc4roM2AOfNJpHk7aJ+QhpuOa5btv/qLjlOy0zwqFo+6GBZIzAmwQ
kpNemED6K25vtHOm/6GZ2jJ4JR2gpwS9EeMRkNV/tQhVzxMmEMkzp4TGaa3ildf/qHFhpkY85zSH
YwOMHYuegDCQR9h+zy9vE6er8jI17MOb8kLvv7mPA8GWXNrZz6LwlNEj6RTcwDRVPBT+QLKLym6l
o4d8iwxOcPHG3xuqCQSyN1+6CNBpft9QHoBjZkmYwIryQ35Zzj8oWnr+VtCuaWpXjCGEgS2c1+ak
yPuIKCptTf2fsb9av6V54pWUARVkQo2SZmWE69TjsqVpN+4DPWcihx5nkLpFFXLtTa9Vt7r46DF6
ktIUUFDnD0vx2uwelhLhTMKCng7OTkbuVXxpMQuimm/XNAW0YRNphOsd4m7n88ugk86OgvmkkdfG
v/37IcsXKWlpvJwkXm8TjSUeMd2ukN/uJp9F2q7BgiHPLBG7pVLH77mPKVqpYExlF+d28lPo5ILy
Wq+5fGNwsuj4o8+2E6C5Po105H20Ff2ULJPoIlJP03rF1oc28l/tz6XstuhWScB8VtvxjondoqF0
kt8rk5doHhAG6MU6xsn05pWdGdJaUAPPAPakXTRe87wPmCGBzYxzN/YPwcmgHV1JFADfDH3lYUti
BA5gVfkbq1vVcw8ymE9IpROV3VInwOOt4+JHDcTZPD4kEUKQXwBBjZCh/HkgBvQkXtJRoKnD4LoY
tiLCGJRtifYzEO1SoaHmliFZ146enPWmAHoTIBHST5VRFX418l1HA1/2bO4eo5p5+muUPxEzUC37
VRuv4+FO/sPkRKSbNWLilOAzjcorh0sEAk29dIDBfJDRAELoLsdGsW3rf3LGnJM3NPyZjFsskR13
b9HtlybtXNekUeU2RDgVrlwCIaKTJzO9xwy9imJU1IR5V9fU39Z47Wg9EmFGks20MehIfsofwW/b
IbtotqVGMmHPV64i3MHshiBNlr8ihgysfkGkAe9M4a7gECcJQ/LdyHzIEXk8Z2xyVYW8GBctsyOM
YXaUfWv5j7JXDLdbh250nsZfa3yFRO8S0PAdbMYfvlKEWsFv1B3xEwkXLADBh5CtkaGJPJw3tm8C
k9lYeBpo+HcdptKwtxtjOEw8AMm4qvXx7b82A/EyqMPXUonJxBlfiGXaktlFo9ljcY6Akr2pm/u7
AqWJLnwQMCIH9aTL1yz512fgvfAJOyk4qWHX4rNaGMxhAPZ0ZEZgMaivBhnIW1O4KBy9uEGL76Qg
M4voQ5aGTD8Y5U67yIKblO9R6irmmQg78n+JgxwhVJIWCS3OU2WXTEIKY14grUa3d1C5RrHWZaZL
TDH5bIgtv5LfOaT3IXQHcaDTy7J6MjsdV5q6HmIX57Y1cMyPd3H0CAvlXsWUMYIxRBsnIHgFgJUj
htxIK68BA4ZxoWMAeqdtZpSOXzDsX7C358p3iW9I5yk0yKes4NPq7wCfBMe3VQ2OGkLL2d+sjgx0
zEdEl4TmuhXdwuli6V7Ixc//HNFzAQ4YXB3Y1UjfeA50Ay1G3oMOq1aHj9ZfE+uSql+MZGifDmws
FLlMRqqfaANJzy/PJh3YEO3iDGyzJd3TIecwkz3Qd2Hik2mXUeNxrR6MysT+qha3XnpFhkP3Hye7
L7G7sN0UdoaSJw12RHeOCxr7g5uhsQf1gaZM/BglfDm20dGk9aoNKjjJW6EA/koETxHXp4IknL8J
XA8CEho3nlCdTsjBlCUqDOtaDdeceBUDuxPLWuK2xmJhfoEoAy2PLeKOQNa0S0JIaFNwHpNmJZYU
jeHJCqi8lxFHdpHRBcdu03AMGreiwQ3Uvfxdzz6+jPaTPyx1qFvZ7DKmQOPEl9HwkHfQEHY189/+
1Tq3PUov/AJx915O5N24IV/2R2WbgePnMS6kwg3zvw62W4/Qx9AoEmqCoqdNViJTgXtEre+UVGU6
OhEpR07xpxT3+B4BTQl1UhiWM42HZ5yjIkaSxX20JiYGuU2bOil71si9TbqxHoOdWTsTDv7i5gvK
IhFIAq8xjFD/DlxGJJFt1ye0DIfXYLg8ixQHbjXAsc9PArtuHtESohyqI+htNUOsaNoEaJ918Dsa
FyR8VUMHUZDWR1wlBKXRAkFBrTyi6jmIn7OTBjGaclIKaGFfWppDOKF6G5C2TQsYWSS00EmJzVu9
LtsDnjAr2ZvvBv7nMTNSb1QeLdVR62+Djyg+vfvlRYiQ2fXnTv6gfxV9MPxHXxPFPxrI6rD7a0xo
YtgJfZu+RkXbnsBKNaIpj7J9ov+j7S3iBgEGJcRE8td0XfBomNKOK3IlX9s54D06gYoZHsmKa3XE
WHgV6yTmrSSldEOmJC2jlWabKt/8w+mDRUOXMnuqsxGSelb/4NMV5p215vvcqBvG8NTw46nXOHm5
1IU9qidmbR9K8YQqYNWPkWZO8Z1iUAVMobhjYjc07wdt38rrULATwlQWyS+Jkp1+i8M9aNLtyKAd
ecJwRtv9aE5pCAiKCAECr+3ptzlq3z21xj29Y2/GommPz1DbEh9WsP2yFNF2JosOfcremvbZ7pPr
9CK+MLWhkw2FznWQvDd8mZSly7dxNtnAiVUYSFT/eDOUtyTAc+47jJ1Izj0VUwq65NnZ+JBRoPvT
yzJp9HXsDob77p+WRclbh2QGKEtqZiSCUuYUWN7oQAvEOe5QTwx3pdwS5aAeeQeJN2s97pboS9IL
A/Fu2sTtZUy+EAOVvoM5mxTvA5scrrSnrCwFw6ak4MZ47a9czscrhElCTilvtb3ee3G9UvbtvXhz
CMwZFizH0YkJJJjXl4OaoiKrdCmd2Tk441BiwDXixIVFRgglIK1dy47Ah90j39W5FGkYi54+wlun
/0dWDRFJFhQe2tsTCm52AAeRhPIl8pCQvEVuZQ9MDFF0hbKH2co8hmsmNcu5v7WW1b9gloNX/G5A
taQH+moJ/B657DY0tQgw/CZ7n9vZS8T0kd3607fcCWHjbQk/844C0ZyYa8KDcFR/TZ8J2UJZeeIn
ipbBIV6X7Wta+pUdf3O1i+ex7OBZqhsIDM25GB2IMKDdDEjGWDPLx3tjSF7TeAXpQemaEUlx1bGF
c0vYS47iVfMGf+AIDKkwZw18xNe34+FrFGMIHQhNGl0HYT1dZQGXgst/At3SYSKNEqQeHGJSwnRr
xY50H+s9wxuiQHiNhOX0gZS1Eq9CtmJJ9jPDd2qOeCBAdavbsN+FXJzJwhQXxZENzytjr2Y2yfZp
Bm8kFRI9UWastIbWtYDFwGboyj33OK5RG6BO0LWNMGx8/5xGXlhfGF0QVSAzBYnoOa3KgwQjfSAu
NzGQDKbrU1xwi1gqjCgQdUgFkB8X2nOd3UtlH0ubktzGzMHaD4XsiNEKNxdBVOpTbJ6MlyMNLBh0
R/Zf1K79i0AsFSfCusrX4E/yVbnHCxl+pexLYL7xvshuIs5k0iYm52rRXK345T8CunER/OCYVpAE
Rj+nTqoNcMiwtAKfHOi53ywdKloan5r4NUn74DRRl6JduJyQu4q7GskSy2WjcVnwKdpBsdJsTMir
xCYGzwd5KRlEkBLrW3r45LClx4JiMUzWkn9qnlAJZV5c62hE46XRCKL5UQzbOhfP/pO5iEwkLbUg
DKIfZDIFDbpmFf412aeU1aR9EM26qLBYfWMkwGjw/5VS5TuqogsDMciwaNDjP+lLk4+zz7ZfxsK2
YBx8AOviIg1MPqd9iwmF3ZnQP27xTNVnvqEdMARIVskPnSkdyh5Fp3rNuAVeqam5sCsTEwwE567k
NAk061XRLWm73aw9nEiyAhSE3Axh3UZf+0Ro8cb7J5mextvY0PEJ4TmL2+aTIqnNX+AQzp3THsx/
VXpbqmv4G9x+YBIvqxR4JjIcvXmS/Czv8jPdz/rcvOZmRU+wNl6mE+vOOkuE9Fz85yCfEQRDRKZd
yTWUFVHvSU6/kofE+KaD9ETzCCE02GrjJn/do2bHwUofrEXegQuGij85zA0zvPnGfqxXsgkPl2Zv
Sikr7yFbka0zyFsfdoRUaW7KyLYcK35msMDtXQ1/PeHs2YzRdDESEny26tB8qSx/7tYanVp9NXA2
4MJOnPfAF9c7PWcOvV2/9KLK60Aspgx8GYERkF1eEg0z7wbA8Fs/miOSBO5ODG7N3GLuTHwCkWS/
IUMnGgYci+8Hy1TPOSZXCiKdwj+/zWKZZ4cgO9baWYRpoH0U5Ojt+2NwimWPp8qkDwtXRQvM+MNc
GQ0cYVBPXV5U46wxk0JDKq+mOQruNgvr3J5WfQxE7642kKUw/VJYwVNnWDvP9jJuxvphROCLtDv7
KmgQpLqrMxmqom9DPgOLTQ+j/42sJZqVrNYGaQ5mFzr5mG3UX8V4arInmhu1OvMe87siyBiPFvmo
i/SfjFiwfsy9GNNp8Yi9clJ1HPko/ug/9d36C+slXWdAInwAjbRgbaOhAqLfQY5DDB963ABPiiMv
+uk3nDWIdSxm3WXzTcMLP50VeaUXvOp79zcgi+HrwT7w0yM0/6Zk5DLefPGD3oR5Bna8pR4+Meai
t3uRyQhnKKw42PFUzLvtmv57l+GAJzcISqDXTPg+SCnBRJq061lAe6QaYJSNWp9cFX/LPKq8N5pD
15XYHlzu/xr0jEixjS07pcFM01fusQ4krt53xV97z78RvtXFb81NXBthQRfYmLD+uEjX4bL3K4YP
xS8GswqYz6Ld4v9CH0G/kM/buLNc6mmcJY8KOXshggPpRGoSN3vu6XL0ZZyBvxCz/F738HICl9Cu
Bk4wnSL2vDzBdWRtiFmMB2M5V8+YaayV/0wwUvKm04MaBAdHMDNo6uVuXCLsQpawaXAhrUzrWwdI
QUuDZC0sZsU3ihWG0YblTNQdBdffhTKXCsTTKIgyXuonNaSPoLry3sPiV/nH7zOe8j9sB5T/oIzf
KOF23S9RXs01eurt3D3smJMxDvsry5fJCscR+SGW5ICs5Jf2Jf9E1kcBR2KW6IR28sF7BVuu8NjC
h/MjXZQXjlsqLs6MCc//tfoUJjBMa418SEITesis8+uR7JCd6tfwHhPkQeKgg2G5cSrjI9kx7HT0
bf6V8sQ2MEUNQhtWZL5g+OHqwAAWumXYH4fKtcBdjN+EN2hkGqYKyD3stmgUqZnLZZ39JLWHMxlH
Iuj7tfnulq1Fn/KD+CwCe3nwoW14PRaealkXKyIF0bNFr+iWC073pzZPBKT9EySudvaP6QVV5kY5
8a1uSW46oc2izSQlWGodXAaR/81xwjfTehF2Gsg1/xOKSRIuPsyelEkv+4Uy3G15qy/yEVmQSg93
WtOV12hjDvTlZyC/ghruGyXC+4YvDvcqMZJST8Vf03h6cmLjOIASn4B21f+F04a0hpZvOtuU6/EF
wsc4VzvU6ChCNuLGvJWg1F6tZ17Db7afqf9ov5sbjebpzsCf+RHbyxYbRC/ZdDu4HM6sXoIbuOpj
/q1XOb76N52ypf+q4Bpye/+iiWX8ASTB2QUyeT985I7h8ZcKeszxKv1lN4x4M5d+hXyNkTVnvfD1
ftJlS6nWda4gEPQiu1BPScwAkWwoTKV2t24fhLd7uX/W/in/YkpRNLoWo1r6QSc/N1fKpTCcn3Tx
aa06h5XHlup1mW3sc4ZC25SsAqrrCGXmZTjLpz5e6bsfPIhsj/Dul/qnuok2tIXxvDjSutM4SCBF
tpjbGEJIjv4SljlJektuReeEeA5QB1hH7My/gL9k7IvSu6eT7z6wFohkhzu883b5K6yUA5cWw1GP
5JV7bInylgzQXxzwHp1QnrKToT9Rtxyqk03iRGY7xBcwOWKSNziNXT+sPUBS6kWgkviTtqzD95F3
Ztf8aE7RrfMFvx0J9hukh5AZpGLrcCChgfW4Ej0ZRKOn0lg4dF9WZb+HOEMkgU2tvRsztz8ih4OM
spp1XXygGr/tnVbefnwYPar+8V95pug9wK5gnpwaJ2WgQl9Md+MPMxAXhhJ5A6X0rw6E9atC9V2i
jzowxmzGLV3l9w2BGwb8n1TeazSseLW/88tkAJL9KIIt9Cr62nG6qUUHxc5AZuTQIOp8SsN5kjEA
kdnmn0uuYvG410Oo9r5bA1/bqZihkFEazV1jhCceZeGbFpDxU0JiGRgWFNoltq6FAfxjpACqL7Tu
qOdzBbtB9TXO6BZu/K19mQ0RTnzEUj5Qxf/AmmT5GZRIA1eT2fs2hyOcWTd+SCizO62SDQJosLBL
rIgguVaTQ7iA7GY4txtEvhvBw+oDnonoHmWj0QqFQMEt0A5lunDrIPUuCnaktQCVY7Feh1h5+nUZ
rbnLsQdycjFJ2ycebT9aSHQcarYLrgHgL+YhWLimEYsEGQTMRdxWLQ6nVQt2OsMewLVwRyA6ZABy
DsjoQgqlbsizbccVPBFFO1ByDeGsbYPYYKcoXkkCRJxNKjKwetP41+WOdbbEFfd8XcdjQ0cUG/ja
/6TtJfO4lGol0MQo5jqXldeopzQ+Q7njPHy7euIWoVPd5F0TccfecZGMvyZar3A+jSuXEoQFELCq
96E1HSJmmHWYvt0jhBwn0FFYTz18/8HwKvnKtU0Q7KSR7qU6OXFIRgVXJtkpMYKYTOzN7k9hCdQP
JUG8LD6r4lmpx5HZBXA+tcGMtBi+dhSF4yY5goGmX3BjEt6j+r2icgiEHQLAt/8JjEzXVuWH/K8Z
74J20h+YI3YdwwRYo8hMZZfQCRnW9gTGBBlixFCFFwrNx7SG3Yk/dwYfzI6GILIlrK88MgkM/SI+
00cfuhsumLHAlz3nI8fRJrgxBxP/+YS7u8OviIN8DZhAdangkKTV4L1PGhJhlrrJiTTCH17W0naW
MWIl5xzArejSSZKCPe3CMVy1l+SJvOenSB4y8i5j2Q9fSvABaDCD5h0sm9bDFNmdCW0QpC23MCYt
OhLEO+8wDeol+7sFC8CbfvktuN+kGOaXukOPba5/j3W6iy6+6hq+i99KnnYgaPnzSKmKLAVL0wKd
FeLB2v6OF58wbAw++LGibRgql/qHni5gYcRG6FVo8Oc0nzY9AF90L+FRTu2pZS6Bq/USJwewoYMB
AvhudE5Djsw+DH/78DMNfyUsR1hOPvCYjuA59UvI4ix2MLD4mKRSk2Q6AP+1W2PDcdOgSrChzZq6
zYYnPhjNXXtSu0OnPOhrJZ2j9FTdQ4lSFfAIvPq3KWn+HfVpG7VrTXuyPnJQkpBqxx23dhIprOMI
po1A9/ZUwP0Z4Gpy7sBLsvWVBJjm22IEDbJwaeAX/EY81Hj6hYYX0c+f08n84LyiYkKvk7ms0dGz
kFujLQAUa/AtYNdaTicm4NVnzuCrs1EfSO2yYNS8IEJhzR68BIPDbIsP84993MIGYK6wvsi4K3PO
X7cqD4PG7gNRoXZKWz7oRBfQBN1BDIqxJIB2SBYRAE5yElDUHICZcrUydjitggd3lGb+DGJ8FXvi
ihALIrQmOg9DjLFkwBJBcEscjWPru8MQXzBSrW4jqg/fa431M91oP2YIpHqb3WXtLH8NePcMgBfY
ykitm230vCJW/iF13FHXI+NtwpQDiSyUq/YZjOiTl9Ef1kcg1LnGJcDNyTT77Bhb8P0CwTjVxJpc
UTxRGvqr6vIVHIbxENDtoU+8CFtYwYA9MTzQuML+hHnwazpSDLPtxgeSTHTcw9cudbvxGoVnzdz0
DNhNTFJ2J6yNXW3H7ArYbpJ1bWdUpoC9dZqK+kedf0zCpUL0wT7poCQSqTRcSPVKt+KZ8VKA/bK8
FlfkeaSmUOAMcDVJ7e6Tvg+5iNgiSJgnFHSwW9S2S7QktbHp1+hRqgcl/vjXfPsfZHRUDlNRzlxz
ZdBkxaj4J7Pvqz/Dk0AdtCk5L+NK5Wd2KIaIK13LnNWuwfSBzDYVgt8CVuefkS5Lmv6OdZQjGBIo
KiHxHPoVJvOadxFeK+VAz02NpqJd4Lf1j6K4V3FnvcsXUzWCFYlpSJaABH6mm/4nk/qiuZICNYPe
HI5L7veuLxVwfZxCvEkCKPvJaedpQ3RjvRiYDmgiFF4co1u3zbPOil3uIde5wT+IvAfCg9NnRSOn
AS/d/xa/2T754sINoEtBTIguD42BeM6+pVsG7/OF1p8UUFpG3MnpWFTBIgJMvaJPR9fdQfZlLsfX
iJbWR3XgaFs1IItrpRpPkwD4N8Fm9SvF9nGT0p2cryRrEWP6xmeDJeOX0RXb2eR2qK94Hy5msM/J
q+dtFUh+ozdvjxWkmmgnrAMmMFr40dHk6xj2sMwk0GCrwGvmFgNq9jn1Y9h98YIqu+YjRDX2gfT3
s7E8ZkJko63rrT9XyIET2yBhN4JToKQ7ZV55TW0VJjEpFohpAKMFp+pSXd4M9kNksQBf7PhTrjix
7wERTAfD/yCqHTsvLdzUi8dt2K2ab+2Z6Ggn1oF/yL5l9K8/7M3EC+CnWSgCDb+9cmQ5ovmgObB4
/xV3JIH5RveyQ59s0DUQo2P9iCrprksg1xZtRk/kCZ70VVkcBzelQ+TM6TKYYRbst+TXc0LDdWv5
jv39gN57qbJk1BWgepz96ooF4yija/3EdBhK3PcwpH+mZ/DNFEWDM7bsaCzxo54RTWhiOZzgYBxb
rMDC11wLDPzH2j9CLwjj4Cjtt7WQeJmKO7VMHRGbLEauKF5W/U9JKlUF7iWvEFWbTqQ+hziCH5ff
IwWAHDp3xhouvSOZK3bzhl50LthnUjNfamyf/vsVDHMrrtlWmIhjgUZt4WkJkHplk7F88hXe9qPp
MtFGSC9uFRoyM1PtaCHE+WQQmEyAO/eN4bY82gjdZfiQntlBalZlh5UABs8lBCwSItl+ka9sKQAP
N837hJqgGtfBVQUhQ5vlQsI6wkRDgVh6YPdvjCtYt/DVKOuJEgxfaL+meFeEBT139tf43wRIVP2G
PQE7TyDAmgE0S9tyhZe20cd1O50a3Pj1Mo0dOV9n6Vm4QduOyMRkpkRoRrHmILZJXinRma1lSsBJ
K7mUrRTC58hY1KWP0cBN9qEHQAe1UzL+VMKWbPeAD7wQBHTtuNy2WozT1XlfwSba7OWUuIAbYWLz
Zz/akBsZho7BF/tiBF1EO0g2GFc+go6zf5l+knYjvJdpsQdK1bx3EtFixYEERP0ccuhyg5A8vn1B
mSuxlz8iR4aowvyDW+lNnhYjjv6fV8xHoB9CYilexwV2vcFOOTW5GyCYKn/awKvIqj/HncPn4gnS
j6b9yvHQ17Df0aVwnhK4+HeliH1UjJrZpUdq8lUIwHNWRC0AWeYeXb1z3XFwrjIycaHWxSvpKJ7x
/KAjtV7Cut1F0V4/E+FI0dat5XqnEskFAOSvhWJ4iZH1EEeKekO7mY76duMPci1N9KGrzMWXcGDl
wE3byFTlWCgBwyDwx1uyr8lAZex0iBgMLOxyJ8PO2Bg3FsaHYZwo8ivLnmLa4qt+seXjhC82yl52
eaZoavDYLafCnWBh/7W3Ea4tcOErskqEIaROu8MKvJZyKm02gfpn6qGyhzuUxyJa0hYnwSq4aFj7
+guBF6hM5ZXIPe1Tpesi8dyREdXkXa57E4/wV494EOXK05A4bWy0bqPL6DhVHT9aj/G5ZS5qB2gJ
tAiMqNuf35WD8TN/GsZGPgPiZAyF7EwhjeD8Fm+BYecCkoJFq2EcvKbCGeApps0hcDBuHxvYnfW1
0x7WSWbCELPDyOaWzYZAh3GxHSS3BdjEdCMjradFeVB4yWPMHIGpBm9kaW3YKhOfqQ27/AI7N47n
Hk8R5A/H/0KzfO3QQEflg5tCiLfLmU7sGF1gAxAnRM4S3Y72JUPbheED7MBhzsyQWdO+fvZ0BI88
w5TydZHtIbdARmW3VN8f/Js1nKWl2v8baXNsdCx3X4qEemTBX7AdJtFGG7YxLDE83OS9tuSLrAzS
lFGXwcmgoUvhkLx36kijhApxWlPz8VdMj8wFWTYfuuRRK+2naKVsGBoHi2qyrU95jxH7vX1HDtTC
w3AkC83ixJ0vGBjsUgBU3+OI6hcpBNoQV/l5n8d9Dc1mgziccQZ+dIqMHRUugDdpW0GZ9fT+1mV7
ifI5sssTpre+PMGV8/dZcUBVX4NPufonFr6RQ1Gm325r4iWwtoRlwZZokbUHW/1XTg41Le1b3D2R
04vxyyLfUt5bMm0FZooZ1YvyfAN9wu4W2GjPsT9B/fwD8Tj8i5MbZ5Gy1cmtmvGRGyh0PhdOedaH
I5Tgpc41p8ajOTJSBYJRxbYyHbR5mNI+3+gBkxn0B3LZgqCAxR7wPbFQfLM5zrmQcldujYP4l3fN
que1F06dbxI7YawtULCpD7aQT6b+stlXgpPxFmtA+Wfh+q6LBajuHSOxineLOQtoVdJ2i/IQAiGr
JNAHeWvH9S06MN6p1wn/TfRGAIOnX8xWcURXx9/XtnXlpmR0j7e4avEN1NGXuY/EvWwm63mFIFLs
p8rppL+El20q2XLS3xE0JC+E8sUrM8nXYLpMIeokie6Ch5QkJS8WVukpF5gSituCitMYTpaBfwnU
TRu8/IQIGtwWAqqq+hoJiiOCCKOQvmddsGv00obvanTnrieKbDd9hh2tHXJeA+/NXtl3r0zZiOK3
JN6R8jKYQbkM9I3HRaPa98xshU5GRpuYn9J21ULfCbpDqssbsott1IIbK3fxd3Qyn0KJr40S2Sk3
p0w0XbFyC1QzonmNAMiF0Iakv5wvVkVDFJktrmfZ1lg8FRWUl33NX25uklAyI10XxNe2v4FxjoHy
csdZSihdQKqhkZhOdXsxrBNjY1VeAoaH+GRWJAfAYHDqwaYhmrlUCB0tMHgIhSacCHLw9ylctQ7B
JP1DcxVl1wKBzRvKyims1ybTWdkpws2gfkwVbsTuvUlHqll0Ea075bfeek4qbzOtJR05gfzOr1MP
/FBH+eejxKqL3cD6bfCRlGQ6YDxRWq/ou23E0GS+fqOHCynzpURC9AasvJzwE1K0WqaTN/7qHezZ
xTdBeh3acalqyV/G1adI2FLQ3chS4gaocPSziFG5kebE7JaXLkBxKFwFP/zLq7PRDq5ZzdZUaCoy
XjrazLGKupVYjvzTAkCH0yg31s07ck0x523xyeXTFpJe3QVZ3kR1Z6fPOA3dLPnrinNtfFtBcBLA
X2VmTD+rQG7Xs5wJCEICCp9FsA6mwuBVRXmrw7M4Tv83jp+az0Tyvfc1GR72KsKWerPenxZd1eQM
eJeOivJIJRRJBWY7IkdTiWrGMO1B46aeEa1BdHRGVk6xUXlrC2mWEzyInZRpLqeD1/yj2eCrXDgL
m0yLdP9He804J+ht8p0MBtDMPfpXoDeF4JVythB2itVNqJ8Rpwe3S0vwhOP4l+jP2UU9ouMHaNUS
NUQd3vDYMxiBprArCUYbSthx6a9RHyXkFtGpDz7DfSzioJTXgepGAUAjLlW6DJYbTIraux0qSu2m
bIzcneJ/BSe2KTDJIgVZItArumvUswPUMZ3mZkeKa56MXjk9NQ4wAbYDy4YwNA7ecM8EGrELM9dB
+K2SZFUq2kITI/h0i4h4r/jeixb/csgQ6RPumgpjhcgUWyAhVNRIn5Gv+qEsvjVtKfRnPdsMR0R3
QLM5M3q0DOrpPfz0Gv/MXelE7EXPEIGOpB4awPTNNWSW1NGeNOkcKYEnvMkMEqDHxwcxgV+fzQI0
rEckFEtOOYN3uTn3If5Q06HezSGqd/ml6e96hTqgQmakhiuyIIhCTkzk4fQCcTPplLPpuUp6Dm87
IG0+OxsIddFrcR+nJZt/GNz7tQORG8QXz4T9Yhey03S/0OzdiMnuiFTKRrkDx5v7pM/RLfCnbUsO
e77T9fOgPOIPU8O0h5sx/FT6TZbvi/EFrQKviChvwDkbxg69iax79b7iYDZOYgLvgbOX2C1eHhRy
XHzQd5znmzKqbjd9JqgS9E2Hg5+WLDMXsLmkUp8p4KDAwg9+GBs6IlO3Z7Ghtd8G/5F0XsuNalkY
fiKqyOFWIkkoB8vWDdVyABEkcnr6+ThTp2fc5XaQYLP3Wv/6g4vvirKVDh3n/G46gDRMpMFI1O/U
4Y3JSF7xc/yHgHnyoyo5z9yLaQS7caeMFE3YV4MSoqyHojORoGA3kW9dYONGADYxLc/EBWD7xhoP
U94SnyLol7DvsPxFPq89Nwm4MykU3YfgJpBt4BrIG5H3ZKIr/Bg7Fz7vVgQ6iFfFd5tuK+PDeDqG
9Pua8UUFL2as19VxH1MisJtWtEoAdcUuMgJjxoPaU1oeRPyk3l47eeHrIeJ4QSLUilIL2V3PARhv
Z5NRawRo4jvgheOBO+QuR3gj2ijWOKwg3EznCFPiqfYLfBwUUGd4MhTR3SLdZfCgIX7j+zJSlwE0
tNFAdhpDwwxreCA6i/jPgMJP2BP2SQEsNJ42Mbr8HFqEFroPDX64S08yg5iEyH8qdJsIlo0pMaMA
8HHDfGQohps01GBSAkUAtTSKveqzIlenrtwJ3nH93ondNWvWucEIA+yaEDyRK6+yzaY1bgOUgqT0
WLCMaw1dmgyRibEZAIylIxJfxzWUoF3xE66l+KFj7kcBCQUDbaaOytPAp2YIKlwsq5qZO/N1SSWv
6fXTmdc4hMYGv0C0dsNEHbZ+s6jgLNe34jymAXBJ+dngHulmZGxRtWBKjNtD5E/9j/Cq3YznMGxL
LyK4IWaEzCYOoMEC2jKu7z+y2RW2PWRwvwOkhK216aJ7R+6POMBOWmrmHOUM7hvtzPX7ZMyWQsIZ
eRaj8habjidPI9QpkccC/8GDAYqsqhdzsCPoWCcVXsFLxvKCA9kHx5Kbb/Xa7Sv5YaEZUY+C7oGA
QFOQAkVksQQJBNSG3KtqwShFARJNCKDH7YIjuRFPTbLvDHZPFUtI7NhwrR2/4VTzAFkb6aGIj+dv
jr+no16mPOC9pmyVr39wqMnrKmTEw0wDQM8g9WT4l37I8UrNWuDTy6StckNE4LMUMI/AKURUz3DV
mGtFNTVa+iP3DnRio4a+cykSP1UdK7m9YUXiekmNEk6LGI0DhCndmR0xItr6YrbQT3S/ZdddD4So
tuDBnPeuBnNi8jTNe0PC7DAyqRy93EntOi4QXJ4KYZ0oH/L8EHeoCDjctZaOTrroWEiUzdtrxgOb
Ezb0EzSTkKG1enpL17C4McowsoHSDta+wI5bI9S2fuP4qr92iYwd8P1lPt7lRw0PK5xv2vtXke0Y
V9N2MxtUDVsQLgX6XopsI/VIjGb0bUBhtzZw/SbhS0uXEqS/F3bp9O3Hl/sEKEK/UnEHG+MuNEE2
uHXGOAuIQfYMZTMAYM4RVxDNi841Fbi7NNIfevxXZp41/YZpkFk49u945EgTrOov0zgkHUBij2KF
wmCvD0ctqOVVBL2us+V2b8jXAX8M8xeowaGxYMlMK9UZJV/ZsOWZSvA+9rBrlGTZX4tu9zLvDRYX
us1lKXc6RJ8NEJp0H4Wz3p1qbFKGFH0mChwk8XeDmQNWrZkvSx7h1S8byjIDbTis5gLBHjzAnMHe
u8bm+5orXhQj3yCwwFPX40TkqzQPEPKXZ41BOVwtDK/XIJhoDtyXuKP7AqsFzjN5SNBMhHtduSiA
txxtexU3J2U6v6qLvHQb3NOlLc8cYzTpZuCbsqQz/UNwXD+3arzVx2tbfxcWw6a1TNc5pAY5UOsI
VuufYTxIhn4Kh+HbgGGCxygWh9BcYYCrYKNXNUKRfXrucJG2Fkzdns2JNLKuYYIHwPZhSAe5PSHT
4FrG8qYH2po34gLtgQmvOQhhkZs430LQYaLiWvXaYJ/FduLl5BCgGI2WkyPUq1S3KX2K0FbsLFw0
e6IF1PkAP93DI9GWfu13e6A/Bwsk7D6DbH9C9Gw4b2uj4VZmBEq2iWiinYQUD84vzoax+UYQLmZr
pNcFwtTyJOTuoEp2hmoX/3843UET23n5E1/SkIaNBjYSzsx8FLzMthQecxKJe+HAGbVzGB9jIsQ+
YjoDH3hSne4DXI4e80WaZO99HJjGOfStGzY2AaJSvCw/VIDbzy0VG9LzgawsOLtvOsB9CwlO+Qvp
HqX6U2WYNiDX7Zo1JkjOEwpJ0RISSvO/pH9vph0drMD2GlauiEoNf0aoVPPdUVDuILIgADRtv3rl
DCHHhL7ANAvO/ru/VNo+IfUFQCiQ34jsq7PFpshs76ptMgBaTqPCWirWqh5FnFmcqnJe6qMIj1Du
fEFeCJ/tyRAXEryadt5qI8RPUJCPuUM9Li32HIbo+kRA+3bNoxJdOoyjztDuHBQ/RCQ3YJQ+KqJi
Kdx6b/zA9kG2k4P6B9xdVikmY3/c4IIsONYD/+XaUViQpLTi2j8bV3j+K3epdsnjTyl8yHC1qRBC
bjLlA1mvph8M5Vdkfmqzacpo2cUKRVGywv/dEZmarUBrhtpn+qcuB5p/AI3SZ3AxgNrkOixw9IkH
9eXJtGIHnfoTFbU9Xdg8VaTK0JvkdtFU+0xBag14szFFtt909kcOqhWqfU4pXjJsNLrjccEJ5abW
0jB8VEw9JLB8zWBjqrZCsyLwZcFzHkM6+iTOVtjdWZVvxcPO45VehwtqtfLengCPPht+6Amz4D26
xwiHPnP1Nm3GtnQcmeUTebnB1+Azi/+xGDvhmg9Xc7y+LvVHJiBJAMxk3YT4+eKbS1eX3ikjsE2L
3gGVSdnjrBZDoEPuguw4aCeHfr7EqTk5CQZg4Lay5jjH5EerjkDurzYgQ1VU1rlP7hD0HRQ/ZyRb
aQBcmRwETNtkp9vHxtb8h6MiQ7RCsRvoAwuEjJob/g02T7BwLrTfsnrib/+t5TQO9Psja/szxxRv
kg5GV9qA6zwDscM+psiHISQz185aIg6CsXTJaJxYixRH2rQz5S/yt18saMa3VKdh/SgiL+V0giAx
4ilOFWJ5lHU1tqf1ew1rCYpklm6ApfuPAoiNtCLvHqjprQIwCjW3Uv7iiCJhwsN2npUOcF0UDcaa
32KbZ/c7EOzXqm426U7Rv7EiW6gzYMBvxOJBgY1Z4gepMY59ObqHF0L9GaY5m2jA2cwmEGHoHUJ4
i1NCqskC9ZPwX0Us9wxJyeGZaHGM73bjh5beNfZyxnPH2K2JQBA+Wmak/oDqEaaf5FqyT2DJUHlv
nn3ro8qOTLfv4/v033wPWVh6LM5dDsBO8/ZcG+FKlbcjMtbmOecbhbD0UDCK93oCY0U1iYDsE6sI
MQ/efeOxI3WQm+hXn8s+OygilnV/ff9VWRcd3Duxe6cE3OlO1arTPgzxHIrIgA/vGUnXPmKNwulM
qoSO/UnD3gZIQnKA9pgalKGuudbmbR7MeoFNIgVwgl8RtB8a4ROsA6DTKgqKCx9T/ERMWwlKYsJj
T1ya8brjpLfupKupcFA9YeTJRfPkmb8NxiP2e4fEFajaZjNj6lhht7yhZGAmtbQ+w7X+j6BW4lkl
UNEvpO4SLlG+YLI/bjmHJ/y1G9xZFSraZQQLK0W4LTxe3drsHlHzUaNqnmOXH425iNbm2wUipRQD
kpqmG7PdUhmoguwE+FRl5I5mjF88uZJ+qiMXSU+ufsndpjioOMem+GVUxg9GLxIrWddNDMKYtb2c
AiaSdZ/PHl9FgHxpiKWI2xWlTZe7kvHdcgtHI9jemctx0zwe5zq9ccXnQ0//Zc9WmXiQ+fkSbU1b
zWaY4k+rBi8YJxmhSoYbwxGJLIX5zUqBzGycB0h77MDE2APsONG9gIqBNsHuIYchTRaWpg0BNutd
yceFM5MB+I5txtEcrijT6wmnE2imVbUmLaJq0amw375z+JRIzN2QkMzP93SXC0I+9qF8kQwDt4l9
9NwOUKawgBJwNMIxEaqSUF10XG6KfYfGJ7pM6mZeUDIIEPXvON/ZCKyM8e/HHpjUKNFtYB0m093T
uzOKNDlD8EkKxo95VQP653QFf4NEYEjcL4l3yeMi0KCuXc3kVqV3i3kMuE6Ocw9TIEa0T+KlUNm8
d71AqY4ovPwqIDemd3XCy3aR/Oh/OXFF01mHz66nvyGBOF+NcKQsF/9NPC5RVtnR+wyQpRsUuXxL
hPN6i3v1tTFXeULSLNCaZGC/jVczU7B/6RGEugSltXbhT/JAmpnA5MIViqDoF/mH3xWYpJGv9J++
6RaSsuXhqwrEk/7Q/aThCf2tkn6OArZ0eOcHvTJHCcKU0bZSedaf5G4uw/A0EiPzpD0Bk9HXE3l+
rf0e14hmO7Z0UByFczvLYJ3fo7uUkePWO9TcE6Lnwk6PlBcAz3J57Xim0uGLVOH5W6j5MdwxDjp0
GbKkn7XdzpZh2gefIPlYR+ctk0qJ8gF6Rn4V57WtNWed+K5U3rbd6enLHMqMnN3wuRRTjwnvcn9R
sElHab7knKYSzdMb7vnx2fzHxh1HQSPbIKXYkl9fn/GhJRvKzre0CM+XfVdwDVnkkID+TD1Q3E/m
WSIybrbvFE+CyaXqYjenh2MIQjwERFG8L5gPYHhOnPhSJ1oHvw16MUC/Y+HODAChWJci4n7oTKuZ
nMCDxJht8oqWcde24SQyoD9XePqZdocQGTtPuhrJckuPneALE1Yr/YpEp52+5gTJK3yZOPlnpZts
RFBxTL5aUoRPaUwkCcJp8I0Wt717/rLN6dKtaBZY8Q1+FOY6lLdS7z7jVUcRAiRI3IO044QNp0sl
EaNwm4gbWHb08dFHjjmxPiwVeJT6vvTYM0uo9bISJJ/RTKW1SSfaPvWzDmCRNwuRdOMIgijPH2C1
Gq1M/CiN75SFmws07jG/7lwe8VwajhahfYr/ag8CijvabwpRbOrYr3QO/VWL2ihCTbLk4a+slaZI
NLgb+R+VREpDiEn1hJgL9xJySb6smIbC0T5fhAekq5IJ1/bpV9VWJ4C2W0ftprFW2y2yYDuXtuE2
BR3+ZFdlNufSJBSr+KeYyBdzk2alU2K9AJvEvwErduHwUuC92lNLGg44KFzpdaafTMOm7ErmgqJ9
O+OvRtJi/mkJAcUVjJlXiY4A5gYzvUG0ELR4HdzVFA0QDfafueY8isWzKfp1uVFCL8K9pJ0Pl3b8
F6IEEnYTMRu1y0xY8lBQSmPwlraqYafon0cnVS4xBTFTmFvYYK5GV/dBJ8JmVzzhIa716ppnDkQT
sQz01zmrj4b5SIWzPE9V8Md98zOZZCvrIT1FEGzLS0uMoAxhnXIWlMXEizFl34VS3u8TzI3cV7ES
2vMbMrL+/LSmgDtf4aqTE3bBCm8MtH7lXoC9Mf/gmvP4if2bFdPmmO1DVy9QdgCV4h9qW4vs2uV7
LesHotdaCJWpbTR+hJeGrnD5l4m5fqa/cWSbglN/GIgys9skEp+FmTnMPdJTtLVOh4qZpZOSUPJZ
0z7G7OqTjedhfx2zc7qjUBNUR5QApNk7NWR+dIPAdiFF3Nw5hf8sw89SUnsZiFSlsswsfn937SaM
MGGqgo1n5wobbTou0t4ktImSW6SbrpEJ+sPhkSQ8svikw+jEP/GzpWCDP2R8UoOECLGN91fdX0tq
M2Eewwxn1aqXGaHLBkEbyfNEk/gWnJZij+IvEle8nXyGd8UUGgEbOkNIATULlYqySUvYeRyuBm4d
BR548oXxqxqDaHfko+LWIsP+e/+WOG91CCYrUlKHcqu/ms1Uq4jTmW1AJCY3Ka2JcJ5Hwqx7YwJY
xma7XN6FT2g/5qMAVKKmLDq8saEq144lV04T8e7RosBOlmRAJ0KMBqK9X3i4WhxkM9bI+2aILsT/
EnqxKmO7CTHp+XvinYS/mYXMOJ33OibeKjqDKLrMpZK5eHrP34pqIHWwZ4ZyqgPQrVTqS4ApTeeB
j70pevRhsZwf674nGYDCtjuZGNODllORMdCGPgxN3Emqr0halQAk4S1NGOPYUIYIdEtBAPGEQsUK
SFK8j6XsyRAnC2kH2JcPx14Fnl3E33J3AgE1GKW6JD9lP0lsZ/2K/ZcH600jzTMf4Y4Ir8JYGjdj
p64k+MLRfUBTUS+N9JR1QZmRb0fyucJQdF9c8UsuAhk4erx2eCiWLmt3HlDgAQpjs2CSgDMyrBpP
e23b+FPs7iLByLPJJgl3VraKEjp1R3t+ER0c8oxgplrbeCeDP1Pp9DAnMgMDAP0vMRAxLPH3eL1J
OxDOz+fZVC8jonQLCcbKqI9pGYTIHo3fesSp6tBIBwXUEfIkdn3wy0qnYHTeQ9/gBRVkANSkJI3o
wDo8KwIwtmkK4mHXWD4zbRM1rbzUYreyyDBp42oZJWDQkiQa6CcRWj+e9WGccJhkV/dLODXaeO5o
HIV9WR7a8RpJ/nPAKsuhm1Rp6r40APgVm2hDwyStcugp4eTB7hOUFBorxhEiJPBALNFzgNrf2ZrZ
PtqHKW2rH46SBDgYejATHL+g9tOEbfsPilC5o2GvIcHfSCJTcWk5gqhFgy3qn2HuTG4ibEHUsq9Q
2GGMJ/9VllcXuHIwgYGgBcIhr2FHTq6Bux76Q81p1I+Z0MDzVeCTSLApQJM7uIChFDMx4w5L+Y3+
gTDTTIOlWBOu+gB0sJmUz7J5zDX60ohPlH6d3X5QVmU+V/69HRQfPwmAvfewiKgmB1rsl6fm507d
tDxXOnOUnpd7NH/boz7+45gr6bYKbn51yck7mK/exdJ8zE3GqwGzEqXFW/qJI1f/rr9SL7OfliNw
vmmbl/FDL0mjlvv6hJZi38H4ff4zSSqZlmyfYF0SYx1euRmo+S2vP/YSbBj8pRft8PQV0wdbKaKd
xUp7mDBPpRJiD4XiKjkAvwOxIX5nmgKLaCVjZdkpxLJCveHej/+K3NXFrUn2C3MQ7vwwEKhQ+2J0
xNH2EK4H/S8UYP07/CmBEdl3rT52Y2FL+Tzm0a3XgwlxLvobym9jX+OED+2Eh8kuj2xpzj6EsXdC
fDBzKzVMEkV6BBGr/FWNVhjNCNlw7QyeiKtBxh9i0eAjzF6HHne08OuTj/NpD6Ko/AwQeyYok0y4
Oa/G4SrV/rs8SHDa3/UPzZdgPTpaAomjspQxIwjAlhts2wKLvTQkyCddcRzfAQQEaPrZigcF8kLA
4aCiYavqFbA8oCfYK+9nRBzcXdnMDS4KctdrDy3QPMvVSZRxsorw5u7v3eAydc1Qv6uOUfmDeJht
09BijuDwHDB+tUzWpJJP/VnGPB6vC6LyfgndqGLeFXI1MrfGWZ6rvN0nY2vj64mTA2PVqMF9U2TE
32OavH8Sr4kc2KzOxS8qZFXH+4vFGgCq1zwt4k2mhNmXxl5I+k1NyDkzYK8eke67zKwFhAPTJ1Ff
eBCRDoJqiGMI+dnopdp+eJ0MbXmkIWlssQC4WaID58+In/daXNQowe/QD+9v8ZTvk2MEFTZm1oq+
WiTBCnq0qO6riKfrFMc+ufB+Snr2Ur8N9+55xAg+bQK9vNn4GPzWj4HUwD9aPCqQbNPYpNYuCeGt
OcRcYZUy6i1+/8TgZwyuyEZKJMy/CrPiK6cwA54lrvLO1yy+jB00EZx9DXBx72Plt0ne+KW7r+83
wYv/12Vt12hPZ7PbFPtv3/iCiIINoAExTs8Zh9Lr43LPaBhyuQCiSOwCvwmk0WCujUIZV3IuU0n7
AwIYXZCIdG9nCXnGjTBzYr2QhuDFGHF8SMnPpJFUAj3Blur1pCKQcd5toD5pFYkHaHA05ocw7Cfc
PkdqMBDsSHob6SePutv9F3Da48l2Gxn8WqEP5anVZgiPagYXF1weyVz5K7TdKEKyH454GL6nE0M8
Dvk3PnbIL4OQ1s6v0RLBUiMsRBS+RGOdpIdE+IPQMfzwbZa6gyF+7skJVfE/t5nygw+PyX4MkEs1
6ASLTfPLhs24JPWS9dLCuEU6oHO5Mtps5sRqT30MV4amNM0SYinFawQyUavNpDPGzi4p/QA5J5AZ
sl04/YoM2e6U/Zq7NxFj9EaE1mhmlmYblqXQBdD7hjf3PcjPvPQy/Xp+Mx3bocfclYc3zoukXGqH
Fh/y55y8lB4GB523fILKi3nBeMofPDTN9VmuDALZPvpv7ZiR0QX0h6QdI38rD2AxwvkeiKTveLPM
/qkacJQcP3KUFMQjUW38aRNjgGhpTm6OKiDZwG0g0OP5DavxuR9qTKLBmEjUsIms7jz1Wy0u8CWc
cK8BRcLwCFplVunU6t5awchZ1T55NkCXdFtsSGuqO+6oMcwBfZEGP80VKqxzlvgMYBYGjQ1jgGH2
qFf/kwALDqJ8wO2G6b/kkKNhEhGLFRxyg3ayn3Sq1GjEVPyDAWFgisQAf1iaiTviCu+QDUc/b6M8
jr4nfA3ffsFSlE89s1HCb5iUAjLt0pmnCkNtQBQvGesTR//96Sim+ySnyRiXxnEkZc1ajvjqKTT7
Ek7lMmtEXcvW6p1d3z/iJuZIuwAIqfYsLLXAGYUbA+H3F2+UX0O1RTaGUbjQQf4xk6xn53ycUaAB
Aj9hq77A66QmQPu9riDbInj5m3DKbjZ5QyLjHBaP3VALP8wiMkxoXa4XjyKxLlJzUBuGY6cXgwXV
F9jGcN1jT3pKNh7Rb9PLZ1sXSG0rHUeUvYDbJ9wutHb9Jt3GFCn1wu0OqbQ2oGB8Nj+cwiDQhY+b
SjWcBhYCRoslSuwucWguGUbE0B0xuoOMsRDTjVk6s5uS5IBPcoAq0HcrwnIW8klJN8KaHvbxxqcg
1aB1kzpuR5DviVKaNkQwla+VxNaIw8gcTYIKZVAPUcqgHLWtIIPiAsoVuKZMiKYh52EYRMv++pvM
az4SPmTzBzJ19iQjT1jM/N0KOlg+n2/ZlrKePQka9wtquvjxsn5bNBaw1CheDQLSsc+mI47ZYZWb
fuXH0EyIGYwIqDY4V65j5buXsHNxMnxq64SRGJgK/r/ildPealddTeBycW0ig8u7TXqCaxE0PinJ
oVlh7NxBFxiKTckpMUPN5vwnkkaUnEhY2B7RrooskEiwnwCWAB5P7G9q3G9h9hiQfxnnq9P32HKL
wstY36oMG5/61jJsLWZBAD7lrGa2IH0dTg8CUHoQLGwmZtUXOPi0kbtDh3hP6S9t91slBpNCpiHi
pynNTlrrFA9V9mWrwH/MafGrgF1YWi7KxRipXJF9iOElASap0p8quuXiB87qVrQq9fdSZmYNrhYB
z2QXc2Io9GOKeHy4YnpKw2+59nLrPlDfsxiqcpNEt5G/KTg+P9FyHFvtX4nHQ5t8vYpTWHlmurf4
RYK1sUD59TbovERci7rDRpaQmSGbJ6nbDOQAiLe8+jIYlQK1wLLFE+bFTGWkuhnDhyB7KUGs8C5a
7WPqNh3YTsjJFNIrYIab8gET9FvXm2R97IXhmJMC0RBj1R2yArVL+s3ZZaKN0/7z7sgjVNZYoY3p
5Z0xIa1nvC/xIgE/MfddSmRTfY03k78kQP3kTTzxFTJJBuAeK8/fOPnFGLLg0X9m+3b4SEgG4taN
8sMoNtgiT9g2KLiYqPk2ZxkYr0dLIV9iKCJH8MiiDr+iY5jtTZRQGHR05WZsboYS5PDzpr8Q0zpO
6MrAujw7YJth9Ni1cikEHIFe99zFu8VR/de94O+V13iVh6MK27ZHfi98/8J727MV+eiTVc/G/4Vz
gCf64m3m7BOs7cr8g/wQb5Cl9Jvoo6zmk6Jf/FZbOUCVKJLTMxvkM0lbJ2vZl4k44S/z10Deft1l
P1m/7mKQutUvr2UNh5t/oY93C+9156jltyXO8KvfENp7+A/7+oMv8PIzr8IXAzSkfEblf/PX/v/r
Zf4FJGve8KkdMn5r4f3/30Wf3CB+o+ijcg00dcFbJaqH7+ej08zfnxKIQFr1GldHP+Zb3262xn36
wVfOMhZcicGhQHwd6bfzMr4HXabHaerhcvXiK6GNUNdfO66n6mfrHtWgX/LXt1vd0VC4/Dz8qM0b
96o5Np7Ed4PgufNryJz5NbxdJhl89sXfh18u+ugDCYvcAmFVUbXdSJWV1hii4Qk9mwRh5IVMvjuh
j0XIjqbdT4pl+JCuusB77wbuZfWbrPvAWhkry0YhWiwAzRGiLzGc8K/dNkG+Lf3mLoJKrgv+Iq91
tp5f8Wv9/Gw8RP0gBh7/9/x+rfvz89t02zPX4O3qfueZt46rO1/vjmu3hFa2rDzgAd6OPJfZ2Rpk
gDO9Wr+ObypD+i/MlGzzhprEq/fMqvlKbMKXOestt+k86e3vFOndiWs5Xw8u1hkChHulpnTpkBf4
1yLb6PfKvwQtqFu6phv7ihP7IWiDyzFk/fWb6SPxY/4z1rFfrrQ19QxfuuIDccqCN3/6+dX9K1fI
lX0I//9MCiz/hR0Y4XQr5hAv58VCybYFz8LIR6bj5JpgErIVIH/S1u96X7Bx9yTnmAie00SRiV0B
TaetfGhc3PKHT85vzZN+23OBJz83hPAoH5h8PfzKAZdFDLga0Xe2fq25hA5oE49hipeW6ss+Thfz
FyN/gHDE0HYffavBvHC2fKLZ1nvGGdxg1Wcll+f3ni/lqZs/8kivR0yJA/yMmHGxJbE0qy2CKxet
RpAu/s7y4rYb1pTuRGnyn838/5dVx0O55iU1226LJ5zfsfXRFqiFjV/XsdryfIaMjUx+NB8xmE+O
iBrT8/McH4trvqeD4oWSx3jGismutuk5PycRErL3nodrmx1TvqTZzq+02IqBGCyhihzTc3LMoYpz
70fvuX/ukZFbB6IV34A5AGrnaF/w9W0grF7b51k4WGjCgvPrWmyjs9Y5RLQZiycs04OwQnSKpibb
9kF4sg51sf5PIqQdjIO5i5BGv2F7oDAKoj1s94PFEG/LF9JAHvSdudMO1iHZWoejsTIOmgBhWINW
5UH0h2/Kzw1P5qkNEFHF1+QKK+b2rpch3wV9GJ+oE5Ta0Hk/6NgC2Kd8vbmrYTMi0+avp4iWnmWT
bJFwb0N+m7BBg6bwCjRe3Kwl+u+zdZDSPip+vK0D5QurAL6jJsJsbi4hLvOCqn4hbOLt/KpX2BvB
jV61AS/1UAbJdn4TuP0ThbYob3i0n+DjOaQO/verFFgvO85JDD22nKXp0022XA7erd0ugnOyNND2
2A3uIdi+3+gyuNItUMU6PNEBIum9hqeao+xqnmC5Gq+lfkJErX0JF9Tqt/a/39c/XleOO+EL54zZ
K55ZzLWVluOjvdEKzZfJwsU9sP1jdmU97oxVxq2dbylDTliOvFLtkG2tFfYZvwUoIhLsvXCI9vPn
/DbgDvNDdq9t+XSjeakIh3nNkKiA4eRZKv7NnlkjzWrToydWb7htNSDPMtXPCqcIfBjIvsHmw+Px
eeWaSyvXwuOM8ZMX6HTrDEJZpNuv6EcwwRsSwOr9wBiwbjHsS3gm6fSisbHjJxYTKnjFo9Xvllzb
EkOEPCYGcxAXGsPi50hA5WAyWgodpe+xIVRdDd5ncR0tVPrNHr60qNtvol0j9auXLlkUoDdiuGeS
9+diHZ8qm+ePpLvI6TpsGTQ2GzxhPSLfSvuWZL8NRSyURh72BQaBa7lwEFlDfHGTYzkFPQoAbVtU
/3q43GrDQLn3pXpcNwylx/CSyQkSdxWh5v4lWg4XHnVmX11iEv5MwRbwdMvP2gd5STkWo9x9YlCN
DbVfiuWXMmUo5nCApXR7aa7WHZWMeLgENsMb1wmQ8Kxr3FEzFrXmUWMvI455u4TIAOhiEiIhudnz
MPVelcwKvRJwW1l01Tc2beUu+8zT1YQMLrOFr5p6EZ8iknv7/TPbDtaP1hbI5BlzJN4oYUuC+3GH
lR1jSzAbaAYsy57kNNOr4Y82CLmqoLXcV3Md/sn5PSa+wo11iLtMBJUcTqjO3oFDRonFtLIzaWZC
n90rJD4UyASBMUC1slbk5QfkvPKF+UZzBSM2/vXplaj3N6ATqVtIWpIrUsyC+UgKSy3E34lszKYi
j2v/RqB9ZTiiJD6JMvm3EGuOqjJghSOYc40UCLXG870gAPK564dvlji3jFQPCamiyDsqV+F0hbwv
WQ5GT1m9Fwwixr9qRhhoH4kuYGDbubyp+AePea/bomBggxaDRqfSdLAWybaxB30AzcDyvbPgBE42
TMHeZ9wfCH9kJSIPqm2W/WJcyboX34F6KHet9z/cStDMMkBCpTd6OrDq0O5luvMXRTPaun6Fq16f
7gmyH7tdiSKj1PevK8vpMtdXgehygZnmn8W98Dsd5ct3lpBjh1QSoyoCy6twx+HNhqStygK+jave
9Zf9DqJz402D/XKoPm/94PAkJuCbmBB5JKjQNR207yfjENqFRb3uCVhYZr9IZbF1ZNSEwR2uxBDH
twoFcIdpGR4UhFHCJ8H3sz/ocPq26gF72crHNQyDTYoZXG2OyBFw17viet2BbLo1iMOCgkxeCRwr
qcN2J3UOgoyCYoyGgcECl5msSEpbKBy8BhALqtwrjgp4HmLFzF1fYA7hVjscTsvNHL5MLXJ+BWO/
7EJ8Ie0n2WELKESfMDGhpi1ev+h7uI7NG1k+pT8R5o8GjsJ4kutfZXDzD+v7+QcnCKeEU34CQoMd
g2B/Gd5fGCFGdkqQrRZEH8D1wp6xP63yBnwPSEVUfB7iSQoi88h6QjkB5InUDcHOcEA1+YnpySX7
Uq9A2Y9y32QrIiQAaehl9G2h2bV4Yi/wU3iS6WHMkMBgvGtD3tPx/mQD143FajyLN7C0exvvg2Ox
ILwMA8VtfNoNu3L/LmzBcEBvVY17xnP9dnB3bxcUNKS1YDnYRecyp/f94ngNRG92pDBX0cuhOJz1
qjCQjnFwDnfpLSe8B43NmbbHOXhIgOTLc4ON/EW8AF+U1ZoyKSKHT3ZZpg2+YgWxG9IyxauTVF+f
gBrGXT/r7vjevzREKF/5Hm9g3BNRLL4pU66sKMSjc4FDLRw+tJ5M7RXtInWPPm7e1hH9sBU/FzIQ
cxXTa0zrod/KlkuWYDcfXFvQqF7A5HxFGfhLwYzMGK6B1m9Z6D63dD5wC49MGSbxXxL4m8kDYCMZ
InYcHz1YlQykiWfMP0ktuZx4iXSgDK6Wz220TZhsUDjPz129fC0LsDo79+i4W/wjURf/Co/2Wre2
cNKc4S90dRvH6g5bkKWMqo0FAWXXq1UHqyNk6c6Ptkcv9FAOjSd4aXEEusFJMJpuxhpAKwTaggwW
QTn++CLchbSIX3HTfJCDqH8KKb7PyDcn1/obs0080ULD8pljnMPPudoK8fYRg9PFXFW+VS9IR+n+
4TPrSVhGrGfzbIRa41w5O0QL4QdQ2NrTr5H3lS4exTGm9JPN6iJQ+6UytRUWJsjIQrxrX7jgzFWe
xgHvF1tT3dcYEC/KB93ISEoWKxIITLHVoHw0iI2eu/fffwMFNMHxL0p+pEi0dzm5HVTBwKM0PiC9
oU3xcS2iFQ8iQndR9Lp4rSX2fE4xMsaJBFMn8J0N9R+eTjHHlrAgPg6p2KwyRf1pulPkA+XmUMH6
JUUqOi12DSRZVe/nBS+Ix6q49/8j6byWG0W3KPxEqiJKcCsyytGybyjZbYNIIqenPx9zTk2d6Wm7
2zb8Ye+1V8h2o3wYGXHANPkecVowMEET4d2AEANk92uhmBPGXj/yDA+21ZYhAfAtBRZVFAneeUuM
iPm6FCfAtO4LcyNoysTqDY0t6W6IHSGLmLQh1QNifvPTvWz+XgwfEMWXihfQ3nRW39r80wIZsUB6
gzIWBx2OHoBvZEwcblUyV+dda448GTgQcDfj2QfhdaFDQOuy6c4rJlIizOg1kpqgcCNi6vBY612K
SCbtGP4wJ0GzrukgbQT04HA6R5vC6ZSW6+gav7HTs6h6m9jJRCsWbaRS5B4TzapBiQakyyzeW7ky
4Q/jAeDjX9C6PMq3BivJCqL/f98z5EtxSyH0/qYh4COsmqqwiTGYbXltgQm9yPMzgg+W26z5ACLb
hp0fQ1WMZ/tepkS96nBAKvBxdKBvpkDG64NpP4HvsMuw+mDEuZrNuPQYPySGQ7YEx/Wbk4KZgvSy
OVY5UGuXLkH64JFNGjkVkCxcVbPAc5OG8GUH+9aBI6gDIqJPrsmrLn2GQOTMd7Q9OG3TxlBlEYfD
RRpr1hKFNmp4QPplfCCnuBfR2lj5ju+17+y2s8uVP9vGjtts5Uu5J3zMSZJzUpb6jAdLTO5pY1Kp
qJgNY17Y2RzC+jFs9xgHoXJMsSZz45ZTMSmdHO6FM4afDGVQObwPYrersL/u18xQUV+hA8HrnUeB
ogD7DQjvnYedA0c6v+Zxi80hyH1ZRr1nMhWLuZt0wqhQbjI1MQpxg0YRr48BFx+6Jib2720V+qEC
q/LMjdp5tBsdzkXNMSc9svMmrlemgbhSUKDjciFZyFZZdNmPQh86/jTvp0D9nunsJ4wGgvbvFX3m
VKIV3Wo9qwL43SiBpo6T49yCpAXGUH6MRqJ0xdlqdx5XMRhr+z+l8ME4KZB5btp2JYiwQVUvh1mL
F4ZkFZOvE9tOqZKfl9XHS76p/N1N9yl3n00Cp2CrpKd2uXuDiebfKl2HQr++6D8FgXD0bt+MVxmT
MSzbIj/CjwqvDPq7xUZLrmiWJ3jTsvV+e3Vni+kGoBPEjjTjuqZqZFQFqwbTvlNH2HUKq2fHuIiD
inESquUq+37hyUEawrV41gx/tgq2o1THHK41pAJGaER6RYL1yrHV2/QLM9OIDaGAg3UIywqfkV3/
nbTrVQJJ5SRgx8Xds8agWK2OdJhv5j4BQpjY1j8BSzk/aLmxq5KVj6TbVwvSQtxA51PcOj1EtxwP
JEd4wcw3c2zdubIyFxNrzlyKlNJv2nMjuEOKBnXdv2yO3rlBRA0VH7BGPxOTPszYHUe8ZlNigYzh
lQ13RcKeyQRrxGeY8DYhObwUakHc8Ew8ATjfqUWcGP80NL2Un72pY2VJoq2KkhPtMG695xJ8DXQW
5cdntcFRlQlIPHJ/WvjGMmJiAgQORC5oZ/TX8cq8Gn5sciQMq6x3K//1j49mGYxZSxPXKDvj+wtf
eUOjesNbkVnIm0oPBsiTPFW7vQrMrfDMWFjl4hlrZsZR8y+rGMK6IbLrpIkYPEpum4UHuV/u+xF7
MHzihI6OAungyIqe8NKLJECOywu8WMCJDq/z2XslwLxOxIn+t1hvMdrkoDCvBE2a+Zl6fEuQR3hQ
nWpDCPZat75gk/c73fig8mQaTuVoJG7tfJFgA2i3wXKeOgqbTkKeI8V5EXqHqd49eFB+qz6fi9ue
AVkaqqsGstBgjmcG2zR9LHMMfE0A/yfFQmvjFU84VIGVF9Ke7iAknIhuthNiLCqdAk42nmYSYmNu
v9Bdxj9x8Nm87Cz0AiY9OxHoXAgvsQQfdE7hsBGtoUYbiT6lHjthyxbNzBGTEkjHDFGFCoBWCXPS
HSx/qUBxE4F1waSxBSx8jh+QE8xhOCMHbxULZ/ccWgNhIFxCt0gkgLXCRT+FIb9FM5v8m/GultYG
Q7Fuu9BMxW1+2Vc51pQtWSb4SZkK0nh63Bsmq6GjmbW8d+LC6rGMyAUMrSoF28WNLhjyeUWwAeMj
hLS0A9CoTK1xBRVo3q3FPRlGlXiIN+GDJig9j401wQPUmKqw1xACe8sW+dE6OpOWSr0rU+U9VoZw
zL+veeAgccESpmM6hWqCKuhMNPKuBco+13eYbFA8RvQ+8HPO0+KG8nBiIrKXUgclDfGJjwxGqit+
F1aleR0vssEy42O9PNYOvQTjaZeZDfYVj/hO2ogpf2PtwwdWFtaE22nOE/iY9os5DcwNicVi3qZ4
ApZCJgYAkdPvAu+au1vVUU/9a71/ySaLXaXHRTf7Ns8tJnU4fqylB7ebSbCVFc/CWlX26APx8XCg
IaHhMlCEcWJ/B1dUltLKksPPFWjagf+rKVpI0Rh8xLjieVia2iFFO3+GuSyhp6qfSoe0x8LomDw8
1c/vgIPOpTUeJSx+N1qyCIw1cDUlyuJJtpvDOfeotwpj4sYiu16fvorBZNDM6UlWsDrTbI2aVLHJ
lvDmM0u1MW6UD7Rw2KZb8hN6lBxcaCTI7iLDgiR2aV1vX1vNPBb4EPtL3Wkzg24qNcwYmH4aSeud
vwuawuG9xZ2gueU7+r558sbJcpthtnG9hej7NqXvFEWCS/+/D+f55zo9oFT5h+0uQ2YeFe4K7PPT
UFjD8PPaIgTvzUIEGf85Ys7CIRJtCjFbv/BKXLw27++kDlzKv+HpRPxAwusObOHoeJoftU71xnUK
ym/PgCQWmMJ9k40cDnVqJsvfCGsCuVOMUP5wZCcCaSve/wjN6tl61Wild4KurHE2bOZ/EBPFZqM7
lS9FW0Zva4zntzwhxgy3Yaf7yArVP+U7sBb2qjSB/051v+eq4tDlWucuVieg5wjnDH32hxKL8wDo
QqTnE+Wgu/RabHkYhB9l9+UOSEy3pd/jnLsWvNU++QIE3A0ea+Ubl8tdD2tjXVMyu7TuawEfDHTY
uyzb16llX9czSZsezkZXdHv7Tb9vTwP+o5zk7CQrKDbKYBIXg82EAZVJ+Bc43NE8Z0Y73Du6arpu
Mvu54WGzwqdZvqrg58sN/NmKiXB2j7z65QvYRk/+crco/eRvZLj1904+YcyfQKv6Y4pTNVpSm7Hs
wq0i7zQo59y+ZngYtV9f6rq5PB4oC5ZfpGaGllk8UOY+8dwQnEFcMy10gxKExMRDEc+mg8Ccnh/S
K5g6PBIqNQi7h9Whn9a5J9fwjyGjJyHkIhuxO6xdzPwKhuYFpC6KuWp4+e1SMZcG6rw9H7J1MOc7
/Gh0psjor7V/aprdr2R50cesTwPo3FQvKyK/E/d8O2ZA5oizH+O4g6LayGZ+zA+yYqDZ2kBZhTpg
VnRW2yWjzNAhZo8jbCEbnGj1c0L1O5hKgs0C1i4O9DZ8OoXcQerwEjGzW5dPGN0r/RvphGiXzExG
fLlRatMrGbOa7jr+gkiq3awkrjVIokbzMleuuGXhTD6ivOw8bCH2de2mPkP9wxCk2KLTFnFcsV8b
sr1i+ETF9/ttodUjoAAZ6FZemEQMQ+aGUyBecxMCqU6Ac762yy+HUx8WyBuzjA1z/RInCUPEgpV5
HP53qpuQAqTM5ldRu5Zu4reOnkT8CJmOWff2AjpBLFF/qjdL643QA+JlWng7LSv+LSf4X0Z9Y6rd
n6WZHmUiMoUU/z5H/9J/tfKJXi05Y9MUQrhgcBWvmepCSyavbGlUmYHbkWBBXIZCqqTe0HgQavvG
hl65qr0ihG79KDUT40esJhjwEBHrJtUv8p1/ysemteaboPZ6+LOLA3+Ay5zG6BjXO17ltEV+ApuB
rzzbZX3KrQHFcUDBRfwHJrpIKqCG0zgboYs0jbxlXgQepZ/D+jXAKDAiI35wqOw8ZTAeowMuvhHd
KTBFN0e8aDQXvfCpftIDbhSLj8QPEyeIyWf77s/kIUez9y7KkeYQ+trnm1b2cxQ3nI2wSLFrNbTD
pOGtgkjH0K3Qh+sibtD3jNRRUzaZmKDj3exM/OTn7LR8ErXpOz2Txjefz3Qb4kf5/WaTtuL2yEbX
rQgJXkXqsqnEwjqkxFBfHqExJDYBQJgg6ZStMyafOSVfNoQLWZ7k8Wug0EhtmZ9Bh8QdPceJ6qHC
4hw9bI6i18RGFgelod3LSU2ooA9FFKUz/INDpnsVjvFljAmdSTw7Tk31LJnA58OaQ9eM9IGPHLXJ
QGthtBuIcatPlXg1Mp4XazrFuNi2CIDfnt7tsoAo7o1MNV+A/JNY8fYEmpzXZ1ZfgsDADW1TX2Fk
gXaG6m/Ns52sNxmUsCibB6A7pIMIaJS6Yg5MGXA5XlvCWrO4z1i4oC/bsLzQyHU/TctPv5fOeYtc
hWnx2xQFe+4BZ2vbNUN9BNhMUZbQJtay+FAL+4X+HPM23jRzDbuYTnPuZxZ9ZTAPL03qDGhz9PKc
B4Cm+GGbxKKJjN9fF4mXsnoquIVq54Lwenk95l/RRsLwEzra9FTGDVgSXiprBSMYRIHz1QLN5m8B
M6s05vwaYgNyyRlR1wCQdE9MHPUFQ4NnsH5WC65u3YPBBzAwX/71tdY9mCjBGlLpdiqPTJE75Px/
xd4v9mVww1gcj1KYbcW+oZRpfMjkXLNS+8jCvTFeucUaY6mRVDOnluTnhm1XGnFNvfuty3SMv7Ri
iz8yfvryMBWbuvEiQmMbcjoU3fXF6caaGRCSkzowfN3oe2lD5JnBBr+TyyaEy5rvbuScNoNVthvI
fm1g57pVSuRw8kz+5cNOE8/TLYpor0n/kB7jivi9c5ufeh7TYp7j0GFAswGWSlOiFxkEQB1pw20m
8SC9boF7I71uCY0QBjf5VUPkxQJaePGHAbMSblMY/RzKp0Xkt7FdXpqpY9RqEoIk0WWJYLxD+lP3
CKD8qL5VGcVFjG6JU9Jqx98J2s8bzmH+Lf+SGlAT04nOF0qK+rssPJXR63Ie2EULbquFSYrilN5f
KppG3KEmv1GRYuM1MKeTm1DNyn7GEKG5QMpa0SCYAD8QMPH14TC9AdveQmG76Hcd4t8EnkUNOSG2
pWwGjsmk1u/puHvyC9A/p6N0gddQ4E63Vj4WlAOyDer1Pcio7n/fjLPz+gZypBc2/LAUvvQvcdXx
4Eko0vJTyuGM6zipBRJ/rFx6GCGpS4NNECgesDk8X34a/u6ZB3Je/FKuUFNaZYlhFPRG0PE4NbUl
KhuXG4PMmTcSYahX+etPwP8C6dFqB9cDsDmV7bDdTJEfIjPgPoC0FNQfJVqdU/QVWVhpMBpKzIr4
M2C408yEfrMbMfzgh/9sUkweuMK4+3GFYYwf6dsyJu/B7Jz3sZ39m4Lhd5HMo3suuMgXI18BWRBA
2PEyAWAEOtPyB9Vxt6uxVIfKTBSObgULCGsoQks/U58N6V2qR0YOy0H+ffd7eDOvn1rb8VIN5oRU
8WF1KHHfXjndHYYczAiCezdUshBlGsJcoFFnx1bY5toxgwbHyb7OMA8h/qVuSWRR1tBK8T+tzZD4
nfi8Sol1H5STVUeYcGEYdBlZOzSM+Hu7AArwLpsTZG0eBg+51Hb+XKemVnHqWOqyXYKblxaUC/Za
4dWSAZ9Fg4yGBeAvCfP1AX7MP30gZ9uZk42NQvCXcLFCPFCxjEgPJcS9fBd8rFgS8+m9aM3MJKyC
1fOm4iPymARTfOthJlzkARUOp9OZHKxmci6pzKADb0MECLg/g5jBPsN9CRKJ+lQSI6wsQtcbgCsy
yhFccHdNDuNqNt+BLcmhKxa2iHs1NZxkEVXEyaB8R+TJqX7qZsI2CezhpmY/t3zwuh3Ua1YMfypa
395XNiWHdraf4eMllpx4wRwUtg8GBL2jWtOOHJVf8pggAcHZ++UMqg7vI4AB3XS4hJfKUUmCCiZi
1Q74CR3E22EmPWiPXjEiuux2y/33meiOzolhrPy3eATfkv/GB/AHoqaFpe+Wgw0zlcFsy1z7r9wK
P9xp0GD/hoZB9E0YNqHCQlkEvF3zOMAQm4diu3rCFNCiyZMNMbfE8MHfPeGZw6VBnjgsbG7bJ+FD
EbJU4SBzyTGBwJkD9cP1FTgEj0vhXlh6SuMu4dKCppBkaaHOGpVt3mFzS5flkdmKx/2RaHAk8ZRC
uDb7AO0wGLPP+h9xRmQaMDA60NTxFff5cg1qBDV39ScgxHajDQNrfmcLbA4BhyAKnBtJsGFoAmd7
XJ7b7Yjulq/Jbye3VDMj3dBRbvMDE49wr15kohXpB0+Wz0hqUxV3PFlItTOBALD7X5SbowJubixx
wccTmL52ZdLdQiUmFHr1xHlyRxUBkD6bpMJ2hGgL3MskcjT6WWhPN+YzgEAxgLmAgvPmY85GxMd/
Sd3BjPG0pHLP6NaM6U4fPNcskyEvZ1iRa4kBjH7n8U0WHyPP7q/C3xcrt9EgQPIlmWRlhGTFC0d+
0UIcXOzGyBQiU5GNyRj+sBMgw6cl9FI2ehLsaqstr1AzFoQ+DmaHZU1kaj/Kg+AObJpI7Zrdns05
Bo1KLdjxCxLF+mkvojGVzI57H9Y3yVOoR4AeZksUrF7nD/HM0UWQp80sgCffisfgv9/h0SOu5Wtp
mFAtrOY+v4jgqRZHiNjNnSadDLP6OmBFwYgW+tppdcXJYNf+U4kXCFgfEsx46GDINadDAWriaNO+
FI44ai7fhwhVgfnG4mW/HJhkGvk5YtnLTtqQEGKhuWWQse+3LiwezJZcgRu//CfpDgNkhwzM1W21
77RrWNy8nhIaUi6WtU64Xu1BImF7okniFnkuvNBkcDGE/0gu5AGYwNMH+c6CZokM+24Hrq1AVf1v
VvClaqZkEhYxfZG0ExzAN9HwwowkhxE5CYfm7PQGG92s0eHZkNGpo8hYmexXazF4kjgW/oSf6i4n
XjLZqGjAqkAiOKqSTwhBohOf3w0Blaiw0QCtp1uzY/wRpUdERPJ47Um2K84cpPKwYxuFhNunaLos
8LP2SObT0gYHMOBegqm/7WADj4LsFEIvnEK2OTuZTVAug9us8+Ung0qg9tHjLDJQIbbIz2aMZ6bn
X7pTSlQmtorwc8THqHoF02fmjM1O+6BK4DhmdLKaTVLJGlnkVjyRxcjmWtraQ/kJpfUx3teAhCQ8
rbWUexXWRMfYHqUn4W6UU7U3msQpL5zggjkXos7sGmzKgzrTF0z6+D3DTqiBP9l7R0kcPngfvcej
RX/GsV54eWFPZKvg4eAxrQ4AvxkcRz7keG6QEq9FYU7rLAgF6C/cIsvIUVrI+i41DUrTk54eyZKb
CrtV4Of6CwiO2jpZIE//LgRkw3i+Ul1EG3AHfFUXrnysWA3VhtkAkODkDT6E4WVrMBpTHvQGCxWb
vlPo9UfCoNIPEDx259vbM3qoj+/KD6njf+bgkdxqD0O2J0uk68zVYPbpdnrW/2Jsbykr1fIpl9tK
LtbLnolcH9vKJlxcy+RQrI5cWLxFKvx5QNKRd4dqFuYiwK0ZwVWmDCIyh7qSpyPjvsSyZUg2+QEm
h06fnzAwX0pWVrhvaNHM1+CRLrIfFoWq4lrlQiofBTNezdO3UQORMfXxBHt8EXksbq5/Bs1EU9+5
v4GdZC61YIEWpFw5YWlWzU2DX7cyGsEvBCsDulvJtnAlN0aglQFbJcvJ4O6lhoCRGtHcIhhBrK6g
j4GpSqnD9JxQqcgkwe5KriQaI9SmHt1IxQiGHh3LJYLFmHhyJ+DkUB3nIeqjeHICydgM7mX589X5
GPGGcAlzs6edgYCTnQTEwlZzAtFne/uqz9fh+PwKHx2ufCfolijZTJG4M+0LJYrWXCRUzLdUl6k/
CTP335TW2pFipi2BcqNtqjJDM7QPxEODI/YHmgx+9Fj7CLDoFy5i5Anc+YheRHfOAub6U/845tTE
e+FsqcGAwIv7ykEs2ZzjFQ4nhGv90IsjUdOuIA0sVvMNQu9Jh+rjV7gswYtnoht0II5RUwAPFYCv
/cJFdT2P/NEAscIlrFmN8MqGvEgb/Xdpv67cJeERDPztXshLbLdvuF73ZsYRYR2pyz3NCoVzfYDG
uq0M9VYfOZuPK2jtdDWIBh4z0aBYXSauSWpS4t4k06oYOyK/Zojh6MCu80LgHiw/qQ7+e8nBpiH6
K7R9HGI+07NGmTEsbYI7qSYgVq/+aBrT1GXPEHmMDOa9IblSezQkzBA1hAznbzbiJP5hnT+tbNg0
fxicARtb2F4IDicLl8nbIxWOz4ALgoI6v0vkduxpyV9c5ly42xBkeT/a2AIT/5JIa9iNLjcxFllM
3x1wd+0hamRzWRaELfJja2v5M+Fjx6TipjqIAWXm6CZ6q08ebetNTkPYLrBKamYVIVz0IsTAISbi
+4IDMHPM+aaG+aSXfU45mIlhZlB5t2gPziw4mBCwp+BGQqWuvTZwKESwzkG4uC5ObINcmqN1b6HB
2YTU27uhwNhnR90BHXCoJQSbF0cF5MnUXfPsTDKJnlJvNHdAByQaYj8QejDzKUVpiV5AxmAJOhjb
Gs+ANZWJuOOmoexZpG7CxXsfL3xG56DxJO0ngqtccUMu51KfrhRVb2u+lhQ/xCIfKK9hltMmk9bN
YLuhu8kOqYrqwZA+kPh+vw9LGqZybkEQo3n0h8rGr3oIzcOOEof/npgrg5+uDPEXG9ANuWGlS+uH
myJdhubrNEEMMBmnUMnvGN4SgcwEVQdipvrvILhkP3r48foBsQUbnlu9+iCs5pl0jpRQI7dnh7oK
QxlhPZYlj5DnEMNnwbQaXSE8nInagH8TS5lElISuwrkDZMlYrl+RKXlWkEpDW1MUBFQw7ESByrfG
6tttaNB41OyAeM1TB2CArVeb0UaHRfWZCBDr1XvFu2MmqfBEaUyTf8jEMONdAAgF630slgRhj9sa
kzyQEmnLxVlomwiaCZPI+p9FubqAoeDsccJcHBbOgrJ2u5fZIv6eP4iFX+cUEkIoJ8FsILPI7kTy
jaCtDyAJuIINkXTxUDoo5fgPim2Cuv+a0YtmV308iNOuGMBWXzd4/EaHs4PQ+MU9g+4pGp8FWRor
MxWpJ6Z16c3itBXBYaB0xb0Y4Z2lvtpzdeMBghEZyF4V7qpatvvpWGJdWmLVJPwuzSC/hZEJN1JH
Mnlqg8YLe5x2Cgz90vWZsdXwILJRREhy+ByWGLb4SgbrjflL/j4uWLfBklIYUQZCak3CGGa0qxgv
pYfsQCbImJaHTOEYBcMqZ72OSMcx3GJc8pCY+OjXaY1JBKmDhwxeYwzll2+ukms/0249EXo3YnOr
GHpdNlwmTAAGPxadlboZxsPLw9AMa1y/LnY8raaxQSe9d47Be2++Wr6ijaCRA/GS/BNQabZOwygI
g+T3RICmvUBvzESByt/AcoKWfGLs0EiVrTIPLYl7+xOk7bJFBbMSmMTeA7J+0CHyCjqqQT24FH/R
fTyMmC2Qq1nQiyJEVckP2k0W8xBEeFly5s0P6YWpJ4+l3ibJFwVVwpaOTlT6E/BpiGsGliP535F4
8Hyj4XREVf0G6hvCR9U/S5nPOUYTtNi38w4BYn/b2tXnhQjAnGC70ItHIbvWS6vUF1jY4i4xfYjW
CqLWgqCsggkG5WiD3gwsZUluR6x8cFVrj88a7zkB6xuW1ex+ljvvTD5mbF5Z+Mqz9E/RvwWGMFNw
wTsGfwRw7+JXa53oPFiNfJUIIB1jdmDPD6oakTK6lUYE2QQGro6uJjUQeh4Rf316XhF4tSKV3OmC
YwjntFUt/ri2QG+M+0/6Fauhr0ONpb2KZ8cD6gNcgnPon9I8uLVCWJhZnblNjVcPePKquEMkzEps
pd+bgHdbew0uBPmQbWumYCxd2p+LMs6xcSAllmgl8Pep6ohblkSzbcV1qfxWXKIsJU28F5JfDx9F
cmF5BZdlRNhEq2O3/V5PrPdDTizSar7WuL6u0lrBXQoh8euatJiTr8XRkH7Ar7nXsAPDBYv75K96
rrDe3meQFF5b/Q9wI/8S79oPROSkMvPn+1oG69dVeh/6zk/Eo45XP5YD7XFsrf5lBqIlXEcFkZCv
2LXJnmgfRfJ4y+fxtckYW1WL7fggMJLExEpDbPkVlHAICB0bPpYoqNLuNmihUULwUsVr/8hZskO1
X6nauvsrEp9RatJfKNRSsz2025BWQ8HtF7OMZ2MtgGPAYBFSkleIVdByM2KuDe+92In5L4j55C0I
MaCAXicnYgur8xs7ff0epJsXcWfXsfGK5RH9wIRjAsbula39rDTARjBXZJalN65mWfLQm0L3oYqn
gQ2XiHTezbaxNPAGyL4mqtX2VuEvsaXx0tY/GmXZV55eNHCToiZL023u7YDpzxU3Ug1K26mNjuz6
fOTCaJ2Rc7BlYNvh3oYD9qvyKrh3CRG2M9NtRQvpJrjeJ7u03rzTwVNEewCp0HZNzJJHGztIT91i
1FR+pKBbRzXeCWmOxzGh12dVPVW5W0ksRMmtKzew1XID6xlidU4t3ot/Lb1LSIxrG+ya6t8ru40c
9h11gMVAX7XikEwkJ9Y2I8NL5Z4zH1VtWXBfNbYHrvDTvY+kQ5fcx2aPR4p2K8eLVl6n2AvmqeYu
z7xXvE/xRvE5w6rMafbj8kC68iI4BrUjflXWXDRv0zOQTEq+0ZpBy9Au1nH3TW2T8y0Uc+4EhRqE
t0E8QRZ826s7Mbhm0ZvdirHWlBs6ds8JpwRglMQMisBkxv9mNtrU9/0c0exHuCclUUbg5a++NJVi
p37lf4mOZawt37PVD+9R8H4KCKaUpTjO0KuKmaVyTIq7UEcH3D6m+rvE4E/5GesHrRiXXyrRq9G1
l9te/SetvrnDMn9k2BuXe0k9k7tWOxhiGsW+InNTMsXnpB3L5QxBPZPlv3fwMyNNlJQEX28H5JKI
nJC6OLSFtHzauQOrGcmUO4KhaYw2BspMvuCrOgCAyTuBajRynxzTjEQWPvZTuZX8S2yYV/I2YO9x
NCWN1ck20mr5/ZwGDwLXYvVACIfbjrYpAhgyCJbyv6j8G+pv4CCGIhN7fsTKnUpTTz7w0zCwR1zt
qsSNyPSB6Q8KSer2qjwD5iVhfIqLfzpJMRnMq+HS2quWdI/XMwouHDAARjGZvtz8oYD+7S5xCYfR
swIbx0umm75qNKbNN10rNVqx+IVVFvdnDb+O3hlWx4Y28MUZyQwj0L8Q79N7z9USwtsZeVsgdViX
GGiRLjHB+PLVyaFjla9ABUOIAcRl7I5UwZp6CKlPmqui/q40kL0G2rBO7425VnoKgERkyE0vzCQy
kiEWbjls39M8kJUxtmMej91Xu3+R7FiCISCxJARG2+NClK+2dX3MSoesPkaflBqSjSpX3Qs93KsK
S8+3y8Ag1bZSQafGGO2f3NBgehg1j0Q3Yyy0NHr5oJ2KfcEcOsG1m5wySlLmcNByHNnqYChrn0V7
SL+gYkJEahb7YKMw94k3GbG6L2awEFFeG9mTpAPmLH1lFI9NTNtHcjV0hu0rPq3ozeagn83IrLv+
pqcqQ1BmS35vlY9lZL+kK724VG90EzJx6UHcbZtjB3FywRH/1dff+eB3BNFEm8qch0DlCXTtbcNQ
JqdBSci1xNEOyzardrHJEFwtIB2C6Eh43VCkp3yLV8J6wNR0dFQkW+gztHZfZedl/yO1e3i14w6y
9YD7KUcr5RV0AXtl/qMN5liexWKRv8AHEIpFzegWcNGTsR/HqZnT4ifDxHpW4JQzpVoJvCVk3Nju
RSt1wP0EOPOmVCAnwanIaAt47mS67QImmKMzNWRuzrGj85gUjOjlMMdt7F77JBsZftweSIyMIpAd
Xk/5rcgUuo6Muora3xFlHBDd6HWr7I5QPuSA4YK6+J9uchOomFzr5KhCp8VzdB1BhTGybxaP4Iih
VQdM73B64z7FgYL34DA1rhExTryFfUewB0ZhkIGNJrG1PfsApQQ69U3IaM4Mbd547BNk2g7f+Crn
i8N7vVPJ6LyWJX78fGtD5y7P+EvL4pbgQQWyzWblwfzO+DFVRmYoVVS+teQnyg+bpP6WNUD+s46D
iXBaZJBeWETxNpWJnj1KPs8JIxO3h1+FZz9+aqfg/RtdKYXrmVecY0ZUJLYafw11z3DPBDAjn4XZ
i9pdFyyD4oSlopEk/lK12yd0EukEmCa4JNYRWMZA54OMHyE15Uv7FwRWQTnBNgD+AkOcoLME7qA5
XeUudzXTT9HBS3nMrBCZ2XIoLTRADrJFotH4U90ZeTJabTg8JEqRogA/PocC+9H6RLEJk5fV9qt/
jvEHlKVIucdk3v4t9APpKiV63f49y2wEuqldM+5TAYhtOsySY7uDKNb4dxm928CgttgtpHtfb7/I
2dnVZ86CPqOqxk0dCezkjcV9jgvsidfqn50dkbtH21GVJ/iAgVvn+OuCHjJegSQfGRNfR1E5NI2R
QhS7sdEmnmofr26Q/5l8vdlCR22nY2FWTJeEasDCfO1rEW+JUlnGTEs3bep9lf1TIUxTglMasfvR
db/9OtvEOpSUHWuwL/aS+Lmk3uRR030w5tP3bICK49yezGm2O5yzR3BSG0kEmfb1U3908hb/R/LU
KHcjLPpxzhuWv/p0xBkeJ/ncWfzr6LU/inY01Iv6BiGysGTUGMSDJr9uj85mW8cleT+w6U0BiQWt
Iiz4F8Q5Bf0nsJ+zuCTP8L7szccuIlqBzLaD4MQ45oJWHnGq4om/3xtMwEtD80mNGAnKI7Ww6jar
T3cFYiza7zfEjBAz+V2BHpm9yKaO359vl8663rwkv/f7kY25afDHSXzOeHe2l5nPrOlT93AYCTGI
Rn+MkUQeuifldcqAbVvEQuxlS2WJ/5BUu2QB0nkp33Fqg+87CEna0VTOiy1eKTjDiXOOWubBHeM2
IHdF2SvneqQv2GiIeawxtAnpwNmE5YvtKEF7Q4NLJ50J5kmk7YWytl4CN4TxVb5Wta/h//tMgtDs
pD3ssN4vlYcEmP/z7phU6yhPHpolR8f7qG8S2FDL4iKK5CZ+lMoXZ83UXYul2ywcvdlNhOTG+spT
+m2PpMQrcREL7BVj9Tg786rQcWJMu7oSgkXEIO4sAYiJfCYpt8ehIL/ryN6zfyOMz6wG76fwnAgP
Uh4t2JMowPThy6e9r5qF9LEIfmv0cggy0oWD18EYUbECQtqKZCn7bis34Axcz6BZOoWFSbQyRDCW
M0uyJaML2pJVQX/O3Inqrtc+3r1ZVqROML2nuWOQmf0bWgrmDz34KrmTxKWbe3DNcYDnFJau/FM8
4uCM7jKVP9QIM9W9WmK1VR/GievdpIUeFyqqngvANCG0cHFWJwjGGwnP886YDgmAKAO743AsiccE
rmHygmJ5tMRydoIUi9Oi9aQYwdWhydCU664wNx7GEqERKzTxX/tgZFh3F5fb8BxWe7X77ziIOESG
gyKQYYnxNtTTbevqyy2ZTBKloMEEQDwmszuViZdMeHiHJI2Tx5p9CDghwJKEN5464RMeNIxFdkqC
qsWFuRAtaLTXC65A3FltzZBGbyYSGovtSm5JLdpUja9DvE//MNMn2C+BptnDSdFlR1oco5KIWRrS
krKmdd6VndKysqJNbhqotBFBEK2RAE1ObnUdyUZK3J6b2q4XW86vJv5K4HcGYOe4gMFfTcmL4d2/
bgW1BGLX6H8cncdy40gQRL8IEfDmSgt673RBiCIH3nt8/T7sadaMKBIEuruqMl9uOSkMwsI7jnsQ
dPluzoarzfoeVsx1GvT7emOSi5NsyT8CEoZiQtgGLY+6Ul+J6MBzWgKHUI/WRY9tOKVIMKXyQICn
VBzAiznxSjIA5U9kAgpWhjJJ+3nXrHgoCPHqXlC1q1lOg5C9lQtYZn8ZZAntr9RJXbLTEfO4Vqlr
ZQYLtKCcraoSIsrRArZxyIRMjwhKCJ8JhzUr/k0zEpenQvBPteN3rjF/nBtPhWTqaOL/a7A0GDSy
cEWRQ//S/jHTpMB7548CCO+P/sP5eRPUB69jpHGvrN3w11nsbasCDHGG21y3A2Wf+48CI5sC8w4b
VSUSFs0SKOH+aa71evBujrYubebF3s1yzm5G83NRtp+ah3OwEGIUi1ZAAQK4w2UvDt8E3GFupinV
01IeMhYmvLqqaluf2n0BeurkZxTORJTz5bnWZ/G/XJ/re4GJXrGCYkbYFO5LSeFkjSBvjekT7TRP
G681Sf785lejOCF1lNOJ2CxaemgnjdYbByP/F5lkhSMOjSfRC7U7j2lS9UztkisBdRIeWX+qD+Tp
qRN8ZTFxxPCnry1N/0Xo7ypzJYpLSI1psukqbfIUHKxkVrci17OlSzj2ah8NLBrI6ubSyk4aCnTp
jyz6sno75r4R933yjXVzEjPFojBTIbWAbXSpnTYeK7hpgyJoSruy1kOECDG65Mq1GYMlmGOlWJQO
fbDq6rVgLrt+Q6ps7oA2QIk0Yn0Vtmlt0jbGtCS5wiWMbjw/pt/Ov/HsWt4WigNyx49RPYlyNuON
yl2gUJgsWYb7aG1Zu46FMxvV4+XbiW2j30v5arT/I7fmFmKPF9mPSdQhCoI4jzBbugCgrLfSPq3i
FHQ86CwS2ccgVzb78wRmowLr337cLJ88N5X+Jr5EoDIOjpllD1sSmLgKNWko2juk+9lLJ4MZpc4f
zUOQJv0/R2TsuSv8I7GPfYFOOLbddOaeewktNLEDkU4nXyIRZO4hiOm0f6Xy1KErxORlm1dU5oL1
YNQONygmVnsvDG+FIngGUyzT6QGcavUoZXMluDZvwyHM69MIHPeXQW03Vw2DuDSKB01GLC+3+007
ZsDbyACLnjfTrl5yThn2GZITCn8T3LDBcB7+ZkVsNM+PMw6b0oM1plnrC/baZgA6TffR3Aw9VKvE
RrucHjlFyPTFFEhHfI0cymTiebv5wEAzpS1mSYRuTrtjasygfMvVwgUEhbBtcH9y35aYt4fs/KSr
Gl9lWxAOgcESnlMNhw4utBBkNjeG8rfzzFvF8VOBYathCS5gcuV3ohlBi8thu0crN/cwCHnWWY3+
OTSySY8iyr3Xq4WkNmQ1vU2drhfzKIeJwpQlCyX22s/12XCxiHq30E4I9PTG95zHFMUceIINvWwB
Hyi79IOJasbh54BKQ4DOB2XUINKtpGq1+zfzNBXfH4tF/1ZPXriVUe46wWXYeiQg7CNwIspNUA8e
BSEepoXLjp/kO5V+uiiu65A/hjcm1YJTPsnzDaxKuMObDHsc3vnyHCrLLDyUoBeMWwOVcBmZtmL9
Kh0jbRywaNP8JWOBsKSNPxXSdY30sZGhEoPOTZb9PO2zWZnTmnRRi1QcqpVrhKXLpHNRpx82pJS3
INDR0UOaO2ccqSY9w6SYBXAC5M9YBf8NGGHJuR5vKGgt8tZP7y02pAiw9QD/I8mXfbs1Wta8eBJ6
yL/7WVk3K9JOiAzsDr7G8i88Y1xXus8OMCEEjFFXeagQvyXSTSALr7YN549uL+dIY8F/IOe8E8SN
ZMI+TuATesBbzXDjmwrwl25fB4wg27+OqMUY5W04wNPSAcppuOoUcU8g6p4bmXNzY8clF1cAvxsV
hy7T9w1/zwIIEiU6YU4GSvNAJA+CvoMcg/Bw+AyNMdcLcp965aZWMXB0CpE0Wgyp8TBRTqkNbSSp
YJ5FM94bblItPxIRPygklcHYmixWTERoPORz3dlozctUVp0ARV7Oz4FXPaLiJ838nyDdjnt6R8nl
jSh4E3krjjJLMMjKI5SvTQussZ+eb9Ixnb9CQpDaKOnVUYGfi5zYXHQUCIktiPEaiv4oVE8dRXZM
rLmeKGfVCVAPqhUyelN6CXV41vy/AbBLbL38dJjV/L0YzURmdo8avzSPucKqV2NhMuDDhPVRDtNZ
rh5kwzuRDi6NZ48epYL56mqHIB7z0JQ4nxiNZobF5/gSazIv+2rt9tu+/XgR66RoXn2z+CegH7WC
6uFH3V7EaAcAIeyGjeg4WDb0my1U6sazOvrhGa7Pr5SYp1R8R3JEiCOmlljYpqQWW5BS+j7/1rxr
2h+tiqzbmWMsFiONMQrSTtJHHYXZQJweTars2hS3+RBf3UskqwcyPDsaTfo69bVZ4pgrCQMX9y5W
Fb4vUhZQBHFSEeSGEbizDrsPHlsk6bIA+D4oj2ESH8cro6v5WSRNVWTxqJt/jkeTagi9jHfAUsqK
0f+RNvJNGprfjjtXcIKY+cOL4osTXNWQ+TdFKoV7nxTz3GU1JzZKUC7xCPPqGRWT4e78g8qVCbiM
aRiIKPq4/FF10EqYOUX6GzvytDDnmpSe8bGLKNzqyMIYBVqDl8+VAkM2a3jBgF2iCa7mWzc4cKw1
BG1l4yU1mmimZYRbMJXtHOVoeNTYj15DZ0fJ6wJvw4FOg5GijdQ61wY9oKTsngSe8mZq5TetGKny
fgeqT4PWWhY2a7lFrN19KpIB/e5Tv3vE1HycEvehBm7/U2oGvQoiPhMyWni7LFSZMMbEgsehfFfs
gQpUBXmvirRrRZJlcWAAwxF7JkpuARByqiO87Th39eMnpFFYbkL63S5efZH+iHvpLUJ+SGkCWM7n
Hlpn6pwz/r7uYCOjw5e4yEEhmEjSPQnnSXeKsl9Lb7aAo7gDJ7yAiPjtKfPzhcyxofk3EnGpkPMe
Mo55Kn18RszrgUG7tASenAp7s/7/ZcNh1vP8w56kGfHquRPg7ibpL/9NwLDhcMvlUAh4hUDs57L3
GoNzCz6/kzNNBNOr1dAbrAX/x8uQVGIZ4QXGlF/iL5GQDvUhkLFvH/IA7qD4Nk2m2S6sNBi1+o/3
I3L/NXw8KTnzCTyYHpZyEZt/er0fv+mWMWkS0D0sfwy0sYSbuQRqKOpes0QiRrT5qeM5rkTY5QIS
33rURJ70LD72zT94uZ6LQ03sCSlBmMTEP6f0lROcLCUpNLhJ+c5DBkbjLSGo+641lxliUTeaC7NK
XkQBBwPFFvELjZ82cC8pzXkBoS+aZfPEnazyIkWImAdvCinW5DzNKr5yrm8DMUWF6aJarPDjTV+k
3bTs7m4JcGx2c5RbPvyF/Z+s/EYp8KyZS+u5ErzZSDLhaicgVoPi5vafKKThNeYcV3zcUp5rFsqA
YNPxRrkzK517orvWCFaD+K0P9aLItsU3+6Z1grL4igUkg0tiUvcMHb1xdz24wZpOKtAD3p8jJZxv
SDXkM/NRkVSF2SyRKbkEefxlmYU7qX8zFItI6ZG1gxpe8ahnachPf1VkLgr/CJKb+4dbJmnH/jGM
9kX21TVMl9Sx/BaBddYKlvxsn8CHMf1ZwVUqaM1gaHSJQaUd6a51wH1BdzZ5+JwRfxH2SynIZgOr
QRf+1VSgQKy0FuLVF2t+KtMV7iYGgu2yxN0LS1tpReq0aRS/XYPJfYZeDk8KZpxIyOH/iraTZkuz
/8PbX4T30BUQqqbHsf1v8BVk3rdC16elZxghJTcwCJy7CMdQpFXdRUAUNB7gGxiOkDqo84iS5raR
MkLlhm4LiWacJeIlN1omWg9+a7vx/ydT9+pKCe4On7rmY4UGmQzR1OROBHcj4cCG1k0oc0jZyMhh
I3FViu5ahEeNpu/7ngHREvFSIuZoiPGeNK2diM+UAQClQMJPKaE2d3J2GwZmDhRkj/TYi9h+K/2o
ZeU8LaE28TSq2Nd+QKm0BGpG4WYj8bplQQemnTdsK+4l+9HN07hGWDWZIbXKomfN7JD01nAjEFHh
uavAW5cIEUx/wZ3sQMBQ6N1x8wJyU9uWaDrmlXUBZp5JCYCqJsSURTpbpz3CRN9wPZP4bXSA8rSH
zpWiGW/we0J8lXdQ4lAf4nQlATGn2R6a9MN4uW4iB/lp6JjKajOg42JK4uOSAGEESEHwcfo/3Xm5
vJfSg/HM8OEYfQdQhReltaFyjMsenVCyl5AVaS2QNpkm+ApKROK766j8yblTPJ7zjI8W7wqSw4Af
Fg2LKubnhvFSgM+dmUdLV9aaZ4F61KsNdcWU/O4uX+bYCPn21PJSgeESlJ3kfQ3YdxHCAZe40uRZ
tTulfcHwqohYrStmZ/wpc9XE0RKUpECab2o92Nh813e6TCPIdwBckuF2afWF3pEqXg430/CWJT+h
mKQXj/SjvvtKXBXqdsX79iQpN0evuI013cZgtgp6iAOUh0sN3WOyIwtM9Bcat6aALjyo8FdPDT9E
1znX0YUWN/GheNZK0vYagBouRpD/Sv06kdB5z8myAq6bbu68Usfg0KIVgQmb7W5zKmnKF+BKRwZZ
iD3mlHGrlGAqUtoJDt9sGNBhrLAsoapJfBz9Rb0sUaIEOZZoSAKkwMPN8ZOJUv5AGE576C2Q829q
gQ5Y/Q3xJXSEANaUiTm6d74/eNPTXqnWgl8Q8IIiqPs6vJdAf+QIjkzaCOgXXX0F66s/+enTV2++
8yo6W0jPLO8mXBN5Uer44PyFaRYzA5WEwN0g5nTwNvS3eajgYxm8fO+/BtbjqvxRWIHEMaM97L4t
tIgsoRnQuhSWiCPH74rxn0yftZ+lxtgfQl6M0PwzSM8qGS4FzuWUzrjKB/exVrYITPstQe/JriT9
HV4Bmdapr86d1G4LxEmJNGliYyqjN0uJ0RhYjQE68pzuiq8Lh8dC0gGsvfBssDzhXsxxGxOLTJVC
NVGipSQkDwnugGmba98KV0xYvbs1U+INHBCt3ByYDlJum9HKJL0JqJzGOtuq/w0JOpE7JNUenqBg
4VC686AhXRWFV+GtoVBL9SHWUH0BXervIheyI04p4XJxTluKPFBwVVowVhYKBYZqU0b37Xuk5nKd
Ika5EkeotB5uItkGGQCJcOQ002FyFdIXwaC0PH1IzlkuEEAXX7A9mJv4kpJYOqCA75DDBk0/K2S4
LDRZpZhC1IZIYRRLkI7TiGVBOqsYcXTSdwowNQwbteqn+bITgy7UUSiybHYvbFcNO2FLwzCGUeSL
xi5El1mEC8t1EdRzmkLzR4cmCgCMb/S3YDDHX3C/l66ykTFG+Ik1aZkmV6F6NNh3QfWXD6iFyMnF
TcsUjRHooJEUVx3kvJi7jPerrDs0jExcDZGuxEwsx+q0V3gqwdWEFgBuHCkpchAhH9BS9CfHGchr
b5ghMPQ2G1T+lJPrGmeZEau0zrN1l2CDQmCS9TTVYAtUTBHt+GLyp8H1yfRHC5qQxojSM5/kDvdj
+lY8ozF0brY8HX1Ap5Z/ggWWpZDwpUA5pVOBAp5vy68ehbWN0yc8cb3QUTwGm4GvgE7IPIyNmVHc
TG7r1uhXhSguXDG1ccRp0V3o17CWdCIbRw9iEt1LvC2B4Kx9kqI03lTjrXzCILubT8xJxnfNshYv
jP4aMDrHF6OGO5NOZKXA0eKiKHxMAe7EyI7WLRgscJxHxagzskn8ERqdZzbnPMvfabTFx2/VZ+yo
ED7GawudbitUSgg+8cQN2swqyrngMWHPzrjB/JqPoBGLYU66fIuIHU/i8A3mQwQJkkMjac13qlNU
08FErR5OTgVARnqIi7NjcJPJz1DcdrfAaCdOeDC53tgkkfyPdNMOGLS4CuYCFBqFLWXw/vnhiw0I
ZvxHyM5F8K2HdsPtz1Xrgf6ZBI3/yPjoGUaW9I/RzFjRXSKBD6VD76L9Tk4G9Duuh3YRaGq1x4Dh
QSW2szK+QjjiWvBqLj8qqzd8pAKs0QJAoyhcHRbYZtcLV6VGJhQdLWBIZO+2+9xccx2Q5Tfy0zOP
QMv5Jnxv6w+M7gUOcDS6g/gv5cZQurno4k4ufrFAyOGr9dAf4xI2GaOhnk1iZKfwBPThXyreu4Q+
X7GOlGfU/MjWjwtjxjz22dPtBswhR53Xx0ycgisAEeR5D8O/5CgIox7VSkzDlrkSoTWgQGrMx5p2
batTMNxi8RJ419hCAe3eg/Th6naJWbH6mNnTGO3CBFqFzGAlgc6B+CXnQ4eXXX1q8ashvXWEt6q+
RTpO9D+qYtkaXyczqaJumv+UWk68j9z8mNrdzA8tje2i/FTlR2yesvHx4UkOt6w9q/Dtmy09ZyRr
smzMROhcSYr0o7+55jmvThnDcHkGEBvRSobnpTxRAk5ygYzFA069fExCvHb9raQqHO5lcM6EjHP6
b1zuEGUq1R8axNyBAnY0WnowV8m9ysZZbttJZOJD7t4paRiyxpRYfevl8obC20B7lJOlZuFPyHG1
1ERCwO5lfcnOrbeU0n9x6h1c7W4Z5uSY0XivasRHLq6xOafLuSxjypikcH9bWnXZQfB2cohGIr9a
2XEUXHWjg6zgMyfektEnciY5vOUIIeE2tTcO6w5yNkviq9gGo48eixadmkpb6C2Z3i+fLnUVrCqk
j70MZKTgpMUOyjbeXzLyFXvnlle2x6yw2JV5ulYdkEi6SHQEi4NpI1RlkIHYSqI3vMey+IjAqlTn
Sl6rypd/b1xSblAD1hwpmn8V7ImiJTezWmsEMbUV5tD0E2NwGdZl+2iDn4AOu1S+s+xT6OHC8cRl
nWkkpp15rZxUzuHRGJvWxbb4MOi0izj40SIhuEKKjmnQORTAE+kvSvQGQ26FkO5ghhYqwBaglGeV
WV0qzXX8JFl2j6TXMA5YkPXGEgtRcEE5HAc/7gr0X5tP6RW7wqIot9QaXsy0vYDZCTbeWWfSFUEx
Ta5JVZ1T1+He/ieTRzNwkU6F9kwNWxFRrbAUSScsY5B7o3+iBrhI28jyPeWxLGLE9fOOJq28RsaH
mTNgnUBqGhNWGMhLaojesP2GBu0GqXUP+9A0f2s4lApdU7HAvmMCHb8pFqYXZru58g+VKOe6KW6K
nB9gcsiXhGTTLFaGRsPJHTMyHhSJUfEnDT+es49ahV2QKis74s93fUbjKnsVGY76ZPvqfJntFMId
+JGA9xeXT5P5oumKWBU5MnSL0njXRUvm7C3wwsNAMq4XrgNoMoKPwDRlvri10k1q2TWPFu+acpSH
9lI4c9l0N1a/8ulEGdd0Ciwk6egwEykmI0BWiH7/lShbREIHGaJnHclaU5JhaXdu1AiVqfFnwmBt
EH0emjNCSDwSqOurZEa8D9oelh8H1JUzWTseKUAkXHBL3K2aPs5cf8rP4R/qOvEZgE7p5xhdoWvi
gSQkBYqOiCdi0qOIw2EuziT0bxxdk4shzJty4cEav0/jP5xGhTaD5xg6r3BRvzm+GQzDmgUNCWr5
PJ/jYq+6KcjBRTZ1Z1PaObq2FMJ7XT00/djSaGh3fXTlCM8plyqzp+YfsptKsSHRHRtmFo07FTRH
jrMv604hpDUI0iPDTw5rRh3UtfRN7DK1q4DUUU6zzVwTbMMi0EDoCFbBqzRVkCZzfqMmypfIV5At
0aDpw5NASztdCfR0Iu8zC9AjszuFDjrnW9K8DIDmyJ+8F1QMjWK8VPGmp3b57vAJidqOd2dgQ4Lt
vB6bVxReRNP3NGVouri0VX36fzI3WogdpRY2JX3/LrtJ3qflkEpwjxocRPoKdpQjeQzQz12dZFVQ
P3HKpJ4y225L/vAkYHcGVK5xouzXAAoVSG2ceav2FCDRTsGVBBskH0H7kmkbtQ+z/fZMg3Agg2fE
aE6hbeC/GqF+qI5/63TF1cb4DSgNOsdOoRbTS2k2lL/Y8nJmZp5CZRStNH9nQe0Z2N6B9BdLvsra
Ja1mQaNyKhGHkooTSX11aI2KU++9tZzNJNzutWKRXwFLGhyZC7EeQRP8ihQ+knuNDTi0yQJTioQx
SFnIHNJSZyFZFM/4TwZ/7SRPLPBYLdsRy2AyaOZ69FfL/9KgZfYAqwYAmrOFPY52O5BsYhrHIEn5
7SGLo+6xmU5rzp9XzYaPimCy7pJFipoC2yanJOYBzBFqE0OFsOIsV5dYFS+IFrtkWhoL5QKZHPEA
KxpmuYVLZuoyuPZrdRmU803l/7TyykXqWC+46Rymf9TiJP3hrCQims6CFiytK+WC5fcLkPd00dvV
2ElEgxmE84KGlIp/Qz8PwdGkg5dgtRUdkLHczlknLkr0Nw9nOKfNcTzFR/TrvFMyliGR1ZMFuc/d
rcCtqw/YU0PwIv5Mj+kxddfGnIvIHpuI1L9gYYSoIQ6M6iDB9msyfzgmj6Mdjr1dN1VHEgXHXsIb
gOuMutG10K2yaB9zTDYJuR+PxqVWE2U/M7MEoc1OBYILA1wsOONrI2+xLjClTyVN5w2AsqCiEliZ
MyrKYSOXJwfhCFMigK6OvgowW+SkMXY3maUYfEpksQ6j9ScEBbQ4BeE/C1UkrSIahiiBajowb6zo
SM8rYS4WpwZ1HhuD8YRdyZrOjNFHJpKTLYttfxk6h0h5tT0RfpiV2UjJDEewwXX2iMl1jkrCca6Y
TCxjUd6wtT58WG8CKJbZEO7U8uV0rIqAes2FDrWScTA+gRT3zBb4XMkNAVt4GnIUSTEg4t9Emh9t
nGq69e6IBc6VzyzkVNPSC2y1WnOK8H5z9S+ud7l5LxEWPeABOguRyvzJw5zYNI8baOONYjvhnuow
0H0KJVRL++Ktea9yt+LqIDCE2pzQcZ2ARAyzqdUeTbrw+2wzyLaOkqxb8gFxAdWNLX8grLBMwElG
ETfHMMn4SJutaHu7FCmsL1MYw/DlX3lxEdYiHugNl5lWFMFIF1G/wj5JmMpydNB+SeNYMmlmTUD/
t+zqFfWpdCv2RbLkCMQRGHckjf3taH8RibQP7Mh/QFHu4VeYGObw5ZHc5l5qhkH+SlohKKbOvtHn
ltR1i0EwPYAtZUlaI6D3mrNEv1ScwTEyrSWMAZV+q7xorZOjkchD80ewGemrcEyI2KuNw+DCR+k3
zpikO2Mbct1jp483E8ptBVL5KLpBpVRPtntX//PMaf2n07E/mM0YQhOM6mKwIij2tWHFkZL0Hsor
1HRH/ua6hA7IY4SvEQuQzfIL3lY/M8ZjFWEdB0eqeR/2DO+HjY6oEXi02ZoOc9CvgR/TGu3cFbpI
NngeZFrIl1RfwcODp9tVI4pZvMJw15G9rNEOcictdOPEaQdDtBYh8d/g6jbpBfSYCK8MdJaecEZF
hEYUlVcZ7RLloUp0Y2aleogwp0enjp6g3qEnYBOgiV7PSDBIM9s6om8LCOu0aTVSaYd0b6rqxwVp
Itz7bNVe221G4tWlx77FXMfZeJjXZrIEIXNOU3ZQYctOzDeTolkcAJwl4wsGGl3dowyYBsQLvW0G
CFSu2aLUDuixtWWXnRucBBDUwTIe+XA9WsYlvfT4QPnIQbRnDL6uCKWbFXc6XMXUv8t0k3bkFQgr
7JVs3izSVEfE8wWjJDs5Sb+JfJKm6TFZS0zL4ymDORyCU+mQPJOWa0cuE+8FEMAediAzoF+onegr
wNDn2k1BsLBBsYxgSB+g0E7A3DJ/ofehy2dsEBIyO/Ty1F0FOm3G5WsoqnR9AoPnfcMRCkALpxho
i3wx1tFYoY6TPg3+eDwE+cIn2NJf9pAWgoMh2EhtnHzZfOldFRkjpR+PcCy0LQNl8gUd1Z72y3g8
sstqP+z0ZumyIVczRd6bIl4jQpTncXRqN4Fnf1qLriJ3KnV7vY+ztaktS0xSYQdobxIecnojZXvM
WccrljT6wCF5PNBW0YkqQkcm64Hkjqg9RMAQBTCPyGlY2hNz7labmlnBodn5zqn99NDWfzMmfott
8w+dDIsrtvLILn5Owoo3ZAknAVxHQ27zmMnHzKaGuz3TpurGchjzoRPn9A11uSWCgVAvFHFwxaf1
u9kNOHpJ2tFW0gceOCon2ITtTEcPv4RaDgMcgcUCpVGyVGg2EBe5NhkVWAgGsdLQe5zpcwU3E9Wl
zXjGmXMUHU+tm1NtC69hR1RCSQSsB0FrIMB97PGP5KdqWMOZ4IgXbdJtiQkL7Gk4g617ZUi+QN7E
GGfavcJfje09W42CQs5+O3jbZNboP8WqRAO5FM/lplMxcXTx/Bf3mRIyeys3G8yeC+OTEIaEiRY9
hgUpbamSGT2QE2AcYZIPjW1pD9zkY9wUOoodqjvkUOkcsoG2ajDON3MWlSLnGIhChmcL+oD8xwR4
0vNAT71f8xmRtDGmE5DowkwHLApnA8j2pM0imZnd9AAtfb6RIZLVhDbROTF7LhnzZWXpzmC7Fycu
MX+HvbaDmB6uYeKPPhrs6Mf2PSJGobLyIiGAf/ujjb1E6ATUXTfMLR13TDIn/W7Oe+r+NfHMnQKE
cYGNqxBIaB+Fm7G3MJB/TqLvrF8wEQar0NwkpjrwjNFecx6lDWxJMPB5wIccRNzEBm+IJiAMuCfX
lXcZ2+GgjCANJS19OI8+OLlY6rPC6misStrwWJhwhkQnMgphjtMFEukgWP8g4FmhrSGYHUGm3Ov1
vgWEUfZvo97dhug9Xlg/eNGoDZfWK7ohXWXHC459fiEHWDuS+SBiqmFZzm8WqZyGD35+gXNnhLvI
wVbSRzOi9fUX3aGGwrBAxFJLv7IKO/JFEi1bhTilwhAdetRTUV9X5Ht6P7hfcvkMQZ4Nz8MdvFW3
mmiH4zHH2ktM/aYqfnfG25MW+py4QP24by2QoMaKg68GJOlsYriBlbNA0knPynplO6rGN6KJXsGc
4x0RLEK7ceZRtUKbg2IKDqnur7RirUiXzvtrszkJBKXIyWjh/aCYkeNddeLoY26KADv9g7lr7RAV
gAEWQon2r8q+fb8AmJf6KNvtypnlRGxvrOHmk0swRqnd+rdPRFTMs4DftDgVPD+7ZpbaQoOIluSG
YJ4b6AMgEB3lJ0Rdhh+spThWufGNI3kFzA9Fcs3ZV7ItZQAqE0GfsXIifWGYhzDwX/ck0oF9bA/X
5ILVdVKsEPhI9B6oRuxUJJp0o8mfMMVzxYIRxee+p786I4KZMhFVehqe3PoYgxHkHNoLG74cBiAJ
26GTrdnfSLOqlAuLaRg/q36puGvCpxjFDWb9ZBpdE4RJe74E5k65A0xLAstWFmyz9FiZIPUdEK8l
rqlRYdBxJBeAF5FkNI4CK/YH5nxJ+JcaPy72LT8+UVHmzJhYkNTg5XFBSQ9mGcc7RS4KeRXuwr+o
D2lYc2+uQpZUFkxqMvEpiU/fZ+gOz8bAnkhUTjGAkdAekWdzjKfGRL8u+QzGUUQ4DV5aMLYPVzmM
xSbfUcmjoK7cyzgfLhDKks1UUGpykbLgLgWbwP06vAINuBoTBsdOEaufVvw0CHlAs43FCDooDF8e
s76IDBfSHCLiWYtLxHjQI+Cn+xAXJMwKRqGq7QuQ8XH8UKOhaGhhRqqrilgM0g6ElaTyQ6xexBO7
6q+EXy42fmLmAy14Bip/tXh0hFbJlEi+pONRmAjiATwzlRyCd4bdYb1Px/wbjNPBvpZvrFvkUxAQ
tsrRstebccyfNt9euuX8U0xoakWNDOkSpfqsCf4KdsWOvVBYMXOWnM4WrauS0ZWmDtT2UvXDk8tp
KSSfqfO/PdzXsTdfox+x5jK6tL+0WpoX2Dj6ubxoLwjRa9P2r8wlEVsSrYtbbS5RiQKQZ4AwTf5Q
zyu0lrRF8cedpsz5Zmm+NEAYOCgxuljKUMNqgCEg83VUH9whHH48CqBfgoA8jNUcq+G8/nKfq1sa
x3y/MKPwKLQnwbYuKbHW6Dqm/e/wxPnhYd1kiECaVLUwDpyL7t3xgj+e23fVPUPvIK7hgWPiYzNU
9w5BR9nCmSM11B0iBhANrEpbc86jAohFjc57cEyYvqu0EOgzlZy25jUP9Aus2Cr/sHs2+7gaHyLF
uw90VJo54/lGR8SHjnk9Fq4bKzl35hYDKpNxnstxXxIg9FmvxqU04oQ6NfuZNIbEYxEO/pfzcOPW
RBkzFGQxOSNK/eH3cxY2jbV17JfOCeJ7O2/P1kGrXoLtmfZwkY4I8wh8wKkVrG/WvcEtvg7wTWxY
lNSs4IrsvQ0pDc7cWu7TF7e8ZiyZzzMzzMb9EpLqSr+q6iyb6/AB2lU06t4Kf4n6Hs7I8h7cFCSD
IgGIebjAVX1g1UbMbj6Ma3kIBFI6DSQx/zvrYGJxfmDz0udkbRCRvXcfqkoauY3yq/mhDoY8J6ST
mZvayKjK8sJ0ZgoO8AYGq72QC9jMjfKQv7vsJydwW7HpFhjEt3TLRt7oYEXVX4sCkpsW3+oS70j6
4FC+dyDPs4ZOxX+Q3ZkmWKwsVz4jc5RZsjI2HjCjeXnXJsplXLXGEAb6evnD4lBFy22UDxEP0w5/
TAXRIZUHMkkYzEhziRvCyeaeNuuGZ56Bc5/UOaL3GWsbNO8p/qNjvaLQQWQ7T5l7zqAbJSmawill
JG5fanga7fyMSzrlcprZ0cM8hvv0LNEuOmN/tpWv/uSwfJb33g3W9dy7RVtIkzcMWMaRThaEyAba
AbRnaTksj9kYFDeDofs3YPfFsfbw/TV0+tZYRnd8CjsaPvEjozAFp9v8VmcqZ7aKpWZtk/DBaMNa
BxtOTokxb2b+mclokE18m7dkXGs6WEd0uclqmMVrvAvZWk2mNEuPeO9wo0fPO+3D4imDg5qE3ATu
QY5XHmsesg6X43ba4tSc9NAtWefoagE/t0vglYcU+XXKOWFD6BKg+p7z37K8ghFmpmus7fHYpXRT
kh+cizJM1JdAPTQ1bkCfEF0Hs2438nVh/0BsYRwhdxuao85c/OG5H0q7lV/Jyvkq9CualeAv6dFB
WJo6PINTQko9oucQWGhH5epWHEfC0fMt/qRwROsF+LVd/9WgIM7p95EfPdjU1TN3U+6+9P+R8VbA
368y6OIDDcd6usFgxjE5VXcIezuac6/oiZMIPCL4L4wYO41J/AvvL6eM2qYCJEYM0dmoKPWjK1lH
FI2UgD7Jr11wt5BepIuW3lNsLoMNAhpjIf9E0NgmBSeEbZfvdPr0rMRhgLhnJqZHCZSZvmHMo3Li
n7Qkk2Khc9dNc3RHzDujiG27jzjZEIpGI4SF/yMSGUaNflElu09mtbKWjL/2Xt71NRNOCdxLwHPj
Nj4j2ZlnvgthkafZIpNLRrg/TYDpDhyJSjWgRe5UKqDjSN8Esi0DZjxHMAR/XISNa1M5+NVRqnaC
CB9c+tXFec7vL1G20fsX82VoXTF7IKuwZiiLciQ66UI+W9yylIEh7XyJRnXTXtHHC95HbSkXNLR6
Truo0Mk4LU9zzQTMQ6PiBXOiXFCu9ZuUfD2aef+RdGbNjWJZEP5FRIhNwKvEpn21ZPmFkEo2qwCJ
nV8/3+2JrqnpqHbZCC73npOZJ5Nx7h+JTbtEwlI0JpoYtdnpFoL1bTojApnOQUFsSRcxHR9DiECk
OxvBex5LK5raFG11wJDqG6xt3tTbhu44R/RVk7zGpoyYtrgG8h31ahgTV34jlQccPQ9/UyEqBNs2
9pyYn5OGqlhXW8KphQAbb3IwbbGLFEhpNdJW2eMNbZvRn6Evpal8P0pEf7LIHeyiEuT9d5p914Cn
bxwIq1Ud/sXgIFiuS0JBiXlST7P2wfOGNJzMwN1P3/339iCNA1uiRstQ8ZS4Y+Raum0GrGAnmJ0N
+E9Sbscbbfzt2eslxq2Db1BF3Ri8V/ONhU/Z4dUcnKqGNrs/VbQ1n/auMvz4YkSC1lIBxgMI/rgg
SPBYpXWV6kvMaO/DQozTzxCxvKOldK198JirtB1R2ITLZtNfoXl1ePBT4rar7rfyDIYbH/hbrMrr
+2v6W/1K23qVXMvA+fjmvji8lmztWG79pquX366U/eSk/xg/1oF4l80UkncerMFds5VmYylyms6n
+35Zr6akGmgM9h3aVbZSD2Ci1gYDzX/dQnuEJ24EN58cCRuRRvZVH6J7iL+nkAGVm77d8Ef9DOyT
oQYKeF1aIBWKHV0g5d0KIEKZXOX8FMyZo7V2IaPsxLwTC0qw8W6KVQN1MAPNbm3b2h+b+xPpDO09
pr+0X9itONhKlSJVlzwcN8xcYV0RjXP5MvH1J09HbU/NA6ENPnyKKxVbjamTr/cqfNQE/NoHQr9K
4SiJx3TlZLM7QacYRX8pCsIQZ0L06cSFRMA5B605sgYgjBesg46DIyqz0uvRtnRM63cM9CpuW9tg
NM1cxasJa6snshl9Xu/YDt8DmCtM/zqRxERz+Gheq8nBPHJDys2fssLYgkzhJvJAdTJvharom8q/
ioBP5rxC4xfG7LDqzQmK3KCiG4TwDlAJ10v6VPRo6bmh1YYI8RLplFNfcQevHJTY+uEPEOd7ICDG
JLsB7fi/T4I5IynV4lZnBzZJ3cmnoJxLQHsrW/HSl/8YqjbI24sYaEf1MSbE3TMXG+Juhs8zFKnL
z4u5kt5PH+h/wXIQjaK4jOa7leYNJZkMvLQoESI07hsxg7Oc2CKlZHRAtt/FAoZt0KEB5oxzGiUT
6MNkTgkByl8fWDAgXfLtBQ6iz+VFGIt0YN5nn+F+nAyUH9plGB1mZFRq+cz5SF6lLyn0P7IYiK6N
NZf6aveD8F/Ddpl+I0KHH0e7BJAU/qLdWIXQraoGczLVik6jQRAVgyS2nDaL3uPG4QLESAXGQWRH
oeYi8NOcGTfFWukMKqaOgixzWETLgh1lJbnkIaFxTP3AA7H5QNjICH/FHCKnlMbEUd0eUnCNnkvR
jmLqmUr1Frb7ACEtajPwLxOPcOVepxeLNLnpT/0boDVtHPMYh0yjomq555BllAdgycwCFzpQpttp
HhFqIb0DliWNg1CV+Scw4DHemvlC0xYRW2RDZqDO6I5D5i0qL6p0IKKX9hMl/8gFJg+m5fT6BseF
KpvoHoWGCAaiwsXkFPYtTfwRAw+MBUYS3MYjt7ei/JLC3xivw7I/Ax0SmPmh76PtkWmOUBiP/yx9
/8a4R1uk8S3DhDBD3WqyS5uG7OTJBW0adWFRnTjJx+4M45m8v5D4QzBq1DD0niVWc8FFU+lRap7S
SWzKnFxRumfxAI3zOabdRW0Zqm3/JL57fJWgTVX+bcrJ2MGjcsp5lopFMQet2yFBjpDqVSMuxWR6
bSxq87ElbYrooKdOmpABELoX0w8FMl46GkhB6uvOugltqe8bIFpb+HECt0kzUziAUIxLoOelc8mm
+2mHX/VvVhwTgEKUw1Nk2rVOvGs/JxcymbPGryDmho02GhJR2JQTpDOtRrhj7HkQqCpN60xopsKF
Fov6mDRL+svhCq9XKNYckbICDwf0Qg/ecIkI9/PXdC3pE5Hrh3o33xBIToiXkNG+kBJ39J3gsa2E
zU0/B+8zWA64pKOLQoiMVn00EVLwv5LeuqHTY5ooFxcVG3YyBYvO0Y1BQKMwtOGWIwzcx6w7xAx5
EuAwlveRskFFBy7x/xkHuIaQLyDklqTKkh3jxVUXyO+569rU4Ikywkmceg5ui4k05t8m759w5sSp
CvO+yudtSMr5u8WbeE6sZuFDEggWpDuEKGxfF0SVIzGZqN4lWE7uVToS5oZkxELMR85h9D6GFmpA
T7liyk+8AzXpp7/pGO33G8FPaw9BbP9H8aswdzQLwEUqR/tkiuWvoz1acSdgztNzjNO+Jg+LMfoN
jOXnl3ohT/dTUKmbET/zd2h/KBtwr5dQ5YIH4tQi9IfB61CMlxKWTIVYHt8V2BV+zip2u1y2xivz
plQqOT3LJeuKkQIL3XDTKaBWV1OCBoOH6w9ttk+/jZqs62cKUdT5IMxGd5BBhshdbHje0RAKI31o
mOkm07fNC7g6tmPsdlAMGla80EyApmZpkTP7PsOjEbyzAL63NqRS5xhKg3dXip99QcpRLjdXJlAq
baFNf2jIsGYZpo6JRwWk18sjKpW+Ft+kcRef8W0ysO0u9q8L04hYRAzMt22NhObwiGWaJioE5ozX
+lf2w2v1jlzJ19SlQq+5BTY1mfSysL9AGrwyyq9mcuz7A4AT/t2Pj1DWsvbxDTY/15SyK0VkgDZb
JhLg8wV7TaTOLwK9UD6a/FcUC1b67GAt+jjxJHONYug68G7HCG57MkeIT2v1bRT5Il6QVmHCC8Su
UuGIWYLRDTPwJRoHGZPJjKmCiBo383D4upo8LBm0mJ8blccI3a6CD6eCxJc5+5gQDak/D5aLU6u5
j9EbF8PFwi7tI8bw1XYXkoyN4MfMiSVHZhde8emn34HRYiQS0rEnBppQOffVuyO5Jdb02gwXQaQI
yCrC1uDjCJm0Ibj+IE78nOoUhi8iwLLu2ZYwIEvZqeuU8h3NqtZGTJDEKLCx7YRhsbBMQuyEa/+K
89ucHkLhws2U5jQ6DxQfDIK+q97hsKiGf1L5E8KjqngXsSF+v+nBUbQToAwlFbtQdmJzfYFUw/wt
TVYtSYHjOkUL/HHIY8TXt3qhhvc6UI+uvvbZ05J9SdoOqeSE0TqtrpVgR7t7EnmSdoSo4Ao7wkLw
BkI+CUnTJtiM7JissCiGwEkgqssFU7fVts9QYu1ekgjTJb8ejccWW8KBtK+DgdZHmCz4yNqlP8BN
TluULwmMeXwMmiMafzV2zENY41zrZgO7nhvfL/gMNAkm/kDDzF9Bs2mbPl8n5K3miyTdptMNpQaO
VBTyhW8R7xM5wjKBfMPWV+E2DUdPaObhrRnpe0mrXIW6RczDwoLAQ9cvpw79Bx+p09ipjoBhzF6S
QAu9iqcRF1GwE1KlVEsL4yK8/N44hrtKtqnH74SvToEdsVTiDfvccmVRAchy8ncEzmLydxQj4MlC
VS4mVjrqBpw65jx4n6r2Usf/mIOdlCfex6xlfoVOy8eXRtASzOr1hMJ4dY5OfmWIOUi49JboSFU6
8KwB2KTmMB3s6VYThlS4/Jw7FvW6htDUPBA5ayEt9Ju0fo1HakeKAMbkq5zD23CS9DHu+eujiugy
td/+m2Jc/2EVZR6eYhMfEKha6dopGj38rwv5H+BowwFINRRsye7BgIhRH1KvMP6fyyfAD0oVMNgH
P71lIF9m7s1m3jAuF5H8zd4Zpmc2ZJJlKcFMchxwIz9zvHEg1sV6bJEIz60FKOUXL93oEHaE6qWd
fUaH8IaBERmtW2NCiD3+54glFOEMEquIMaTCNrccZ9pr8b5SzDQ66hMZD4oSA7PaJI3pV/D1YFgS
Kxf9VXVC4Q+joPhRtlIsnxqRtyFEM+sEwffAHsDrsoHpS/z0j4XOIwR2bC+QY9Yzsi5qsoWc+JwQ
4XVYFeMuA4pfLEP4Tj8ufLWbN0S0fqUMvOL3OQv0DdFpoJWcxRDS4YmRrjeUcywfEV5NmEbRbaA2
+PYaSo2vo8vP9Sv9CV2UVJMSUf2wp4xMitDqguyXG6oBTmj6G3p9ubU1TJoaJPhMHzGxpGuIYJhP
rRFtWE9wmQo3Rk79/qw8lGplwiQjeoRxXtBx8IM5i44fQths7ceGJPo0vh6jwwttlLSMK+cL+C28
OxrQH8w1mMIvrjVD32G57D6nEEhDOy5786LuC/PMq1zr+8A4WM3GyvHWu6nNpsHw7KHh0XaFALNI
YRTw9x+FLNUzymsqntF+XxtmMap5NPnOPLmmIyNW0K+u0UFRYGQkZNL4PuF6BC8RfX6M57TeT2G9
UE/4OMmvSqrInKGKgOZ7utWfWN2JTOjkHMAw8eSnl0DHKieLXOxy4iseEc9nBLcct08WDXRI4mH6
65UypA2pZKU68TWQn2xYckQDVXFSIG4Xe+XHwbWaNINM3sRPAKC7EnMqR6wQGK5ugycQ8b8xZoq1
H2QuGbEN3p3UCduqYUh9EdSryQOf+XA3vkWUNVXFOofwF+NcimgWLijVQF8SJG6eGtN32xGe0tFc
wpmY7Asch/Y4P1S4Nb8c9QsKmvq7W0nJFj3yBbQZrhyNLL4FlHTm6o0+JUP7YQ9YEh8l2kTPWNAK
Ys0BECpuMtUw/k/TAg+fC4YZPFm2d7ld6XjYMv6AlwTHjVMK+A9ngmX7VFK8J3qqTxi1fJuhfH9v
jPBuhtFcD++QkJMW0c5FNLcx+wQBtgS1qvFeSvv5qG61YG0iKe4uDfWI1C3NyFWbRQao0OOZTnJR
uu+YTtahhCUNQxUQcvjZpsUuBvUS8jsgMaNgKEyEIHw8nPoHUrt+kbLKKWYOThPblEIdHJKPv9JE
9dFyjDzCNfL8ASlq+wsARpr24vXxPEqRFVUTDm4vrxpsijQa8vdDD9lfCDM5dfP+33dnnUJ5CQjJ
CUVA4J9eOfmirt505260VqYHmKZBIUtDIy8GNzyEX17B5nAT3gFm/Wc0jvHW7QCTCqs9sD1ICSng
246mYcDSn8c1u1DGxae/j/eHv6P5g+2o7uCtxCb1+TVxoFn0FzIQ7v0WHycVsfwsX0/IPbNfYEBv
EAihqlXzB7b2dXfgPKHsNXpM/njItD4SABy+fNpnhVlZ114i9sLX5zq8DkxIplSlEqrVpDhCm046
xPSgf5aBJb9X/mowljvkUSV1x8geRVPBpvHyovWpWTDbONjWuFDUtYHwFAMPVEWY2QHaNtdY5Bm8
EPOI3CTqsXHG5FjzQBQsPzWdCGGAgbm+eo3L95KVRdxT+geHTL9Gb9dT/6B+gsL6M0dH+g6P1V+C
Gw8dUuuqz56kHpm9ABtLUK5Nc6VTS2pbO4zfQ+oDC09l4t08YbeIIki+lpLbkImJYXG9BNoZcQtA
5VrUkKEyr0QkpoNmDTvFYdo72M0Z1sbqaO0hC4Imd3W0vhk2R+hwsaDBOvsUK/fEWI/xv6TFAIdw
YZxXYnRN7M+vn1A+15CaLBgrPE4slJkbDAFpVEflZObbEqvnyOFiYmqZwjrlyiVTMC/ETRF7TiRH
FiMlmJCZJznH8LOz4Q7VeG3Iv4X+bQ7YtiyLyZmKyYJo6l/3mJvVc49LXt064n2fMpfFwIo3/S9e
He1zU+2rcYNXD1Yo+mf3wTI6ugR3hbDH9jAYtwrBvBr/Q54j3abv60gAYn9AscQAHcYDDWrCUnpa
TxndX8bcM6iydVQmHj5VL0zhsa8i+HD7bu+WhBXlCWLA9JDBx/eAOwlb2XyNxqXmKG8aV282wNxQ
Y8hYpO8E/zOUwzPmSWsLg0qQZdJh/A8u3cV5NDeJVM9XRWFLT9QhRA9SNRln+lF0Xvmth+c5GpWP
2fU8AI4ArWQw8kwBLGwm0gS1C37XFV6XdgBShXR9zrSwjpWNeXwxitfA1nsTOryJYxg/MdPShHye
ZWVW4hMRcVgUCumC26AjpnAtu9pfhRcj4hf9OKaIQD+YK5MLEwQcgM09Cb0WmPJGmqbpFeQSURXi
48lM0KhQ1sTO6zPlZ4N3xMhTIdEgRIMeXzoKCRB3rvfjQjtk/2rr8Dk9WBKLysEQ82ksksMERJXP
F3RrrP7Mei/l7iTaTacs40UFLqVJ3xiD4dNpWF8jtIjJvCVu34hRGuX2uqBXngQYmSxRu5nqYJsy
Lun9TN8FRkesPAg3bMFSqAJC7Be6H0M9BupknrP6ugkjS/U5Cguid37EM1RK5mQDPmHFDOPrToY1
vZCdQa8ONuMvKYKLAdzSq7oAwX2Ayh/ZgrZ7dyRQhVQjuAmELjZwRoXo0OkecEQqltgNIU01UucP
wa34WdimtcpJqioUrI4Y1Op/lAzzM0pcazPB5lZBG4tJ9yvEEuir6bBsk9x62ANX926sU4gjAINJ
l1a0yTIF6puSk48TYXrWBtM53MwbIUGtnKzEfBQ1zv3gYugcKioCeKAuJXWdEUTLfgMQj7nbTe4K
qzxiyCYEgWox+RC+NpNDK6+lXvE1AnI/8q92oF3PnPb8fjTN1lpQJI5EIQfKQg2/jAkpe/s3RjHZ
AC4LfBJ2WMI2fiT9o/GdFFNXowpF38GIkZBLdf1RS0NfLjZofqZOg2I98pTmwgQKpmsQjLRkPT6R
6Xf3WeWvY5DbbXP+1DfRROAcgI6omnxpfJA4/TYnX0H8pslkxyXSetjGUmg3eP6EvDVJe44UAbGe
x+m6oshTfExwx1sME1gwZ7GgJ5GVU9TconDJPmeWHoObMjlD+GW9juCkQ/r9Clb0AJh4RsmWozBq
FxyCiFQ5hUNoMcK8e9Q1LhY4n9quCBaWBXukqAsjX4f92uADpCSiXCRpcchavLx9+KWArhIaGhVR
iCDdL+lbwJ5r1FicQotT2q/fwYpuI2odjj3sjBJqRGy50NLp84pD2LzAX4UolkoAzK35wWNj2agL
GiAMaU3N4+fjTxPAfSK45FRli8KyHBAQEpEuXvNUctsZUM39CI7e5GTCmmHWY8OJ3kEXwhOh9pou
udycK7txvCedj8BVCFXeTpD7QLx0BxM6tOm60DwkTxT/Cfse+0PuV4jjsBgJ/uBF8MyJuVJ1wW0C
EgfijRQXtSsDWWxCQIj0l1Ti+n54MIKynlIWUbzyiz6t2cjqtuMRRG4BSsoSrBANe8gDFXxEmUxV
d4EYGlnxhlJMje8f7ihgDnd7gOCrVnSbFqlAvfD9TDgBQh8pEE4XkDUYSmP/qd+aq0ZO9GDDX9Jb
AuWmlKpXPfCFWLhBBrZgQOadE460aDDrQuNDVAmOrZqX6ptC3xjtGQZpEu+04ZhqO+4711A8JsWS
tjRLt/iRIT7hBwD6Ah9rH1y4qDVPH64FxSmBtUg7UN0aM2bWJB8jzA9IY+H3/ZJU9AGv5MYWJs66
F2qLNxuIcDYMTReLOt5qHBZ7eaX2Hocr+kLCiqibQHxgLHBo5aTRWjhvu+AgsAAEFymdD8sCopEd
Hh0ujTEOKv2aOwnyMglWPHvEIe/pT2rdaNfbZNvCuD/5cLwHnHUsG64SLQpfhfa9DJcMXjCQNNlC
u+8k5B/khXwfWIGwrPQptWbT59GaKUf53xQSlaF69gzJ0/O1gWgmaC+g9rxvRuC3rZ8lwBgntYAa
47Hyusm3HlOL4cjvBoqOh/UERYFOpmWjweGu8NwQYvK79bSLR7gDP7CexUPdS88XlDQWl4lD+wvs
wVRMop6afCEW94Mecno0ni0KR+Qn0pMHQGUrnYEOgLbEj+OFNCDpaD7P0aYhtEz9HVbJ3DiL3uuJ
fIo7ybp6PbrVRHSBjOMp2/pfscL3GWBqpTzmKVpxdLBM6AC5dKKBlCVwhAuPWLhz1kxgTYwGwxdK
LCHzyr5DqbTZRFi4QBwIxpgK/4XfqvCXNJzqWia4o65ambxVLyeyz7hhAUxTvZ8gIQ1sM6gPugRQ
xWbhs+yg6SIJ0ZgjmR+GFneolrOkhqMD7YYKVya1nWwUTluc52wpwlWX709pjraHzuImqpTGwduS
pkczeKF9SsMJ6MQxK79UusIQ1WxJ6yvDg+ssTfJCJrk/4aO8KWdeJBJKYGG8/1Z3rrCxNW+GaHb4
6izWENhgNI1AJ2EzFgZIo4LTKRqBoWSav6UsgikqFbofpAcW1uqMPnkTpgcGPZ53Yve9SXB4IX+j
x0wsts4VxIdi3WCvQAFkVpcBsZ9Lf6EFIIewqn01CyFfjWFvECvkLSL4GNJRe89Q/YkKq4kRPB3p
9VXpyJTUNAfVYfDKgV+pUBFQkhVuGfrsok9KIS26BUAltXblgB8amvdfWT0BILJr9Dzi0JfkFUj2
1ERuISTXjHeomEzozIYt6eJEN8/CBVRqSVuc0x8LNUnrM3kBUMWAgIldceyOaH40Rt/WkJBcgnBv
arFv/JcMHsQEG5zYsMejmh/ZIrgA9g0JagzWjsafsozeFoSMV71bDDqWgA6XB5qDGQlALjJLvpvE
FGHiTJDoAT2/iWYmJgXT3wPlDFIibgDbBH7oXCfHVlaIbi/qGDDdF9KKzxh+PKYN+VbZ4DHSQSIJ
vKcVLvlErM5Phjsoeha/1zjDnZSJyAgt/leu0Zrrew23OLg13UOOxQfmrlGN8L0S0zGnPyRzU8Nz
9jWycNNiM8aDBwkfd4eLBoJ6mULDSXOIOhOKiU87TJdMJ/LG//f+Ng8uga+L69ULqaVCEqXYkvjL
PBZYNX4YHwiUlRYNjT4DnUNgc+f4qZyURsIRi/2j2EDE19ODFi5ALHMfrKfOoUdNCJFJgLQxzfUm
plsE4gu5EfkvxCE3OUXjGdg5N62bY+MFZctMi1VjU+kJkyn8MBCkYabUunxrPihtavPfUgEEYRST
upJHMyZbmGJWER+Aj85cD2sJrZGYIuHjNnueKQ+I84RXeBiPzOigv8OLiAsItJ3UnU0msECuJ0e+
Dx/bQLzE2ms33FQ+M58ArBhrP94cxuiEBp8RrwtHGzsBpDAHIxA8e1a2AfBDeMzf4aJR3PMZss7H
c4FRFm4k+BdPgdww8ecABKWjShBBFNHiHiMjkzjpaSF4r2C3UGsw7/QieozoTTzvkrnKreSeM2H3
y0vHdwDJ5D8yE4imkvkefF0mj+Zh3JB+6ZgtVivWKLcM0aVcuC2vYmqzFrnXIOWsXZaT+NhMlTGz
ykkOivnLuxahzxE1n4OUkz7KDERJ1jywIol6ymWvgxPReYSZhy00xKn8W/7CsONNbosTBqsqGGK8
YL6g7EFS2d/1PVtY9oUbe+EiJeYXjE7KImJujS0ACgOCno4Nzy+OGlQLaKbw/aB24EMj6XtQglEB
chnAJ+CukkT3Dsns8JjaZI8vCG8lJQr3jgXNbUalwAdVWKwmjB1uRcxI2pjmoPaWbi9GRMslSxrU
npXcskwo+LA35ZDgX3D9554yIPPx6InfGqPeYoUSZ81t4rnwF8EuMeni+0SEWbPNwFl3PvcaVTeI
1ocXnblnxto6tJYsPT+gXsRFBi8XqBoADZyz5DluQCwOFnixA/KBOVQ1VLR77FvYbN94xRjLt+Kw
xDPkuryw5XLEwsV0GLCC/+Aa0V8wysETIgiUVYs6MfdICBghtyMfjS8WcVwiZkIjG2a44BOicsZ8
FsoE0SbeJ33KviIKHQZJeBT/7as2kSSjuS7L9VvztWYrplbLtUWxxjod19p0YwxLoDQ+IT8LGYSa
eDUm783O0E7mCwfWs9qBD54I/mYoC9m9AuOM7P6rkWzFFBB2/cuwxnClcuaq+NwTzcdeyyDbNFr2
Kgl6pbH/wPo2+qJRWLxzlPKJKnA7eFxY3E5EaODzwxbD5ABa4m6yJs6axTjqdkbItr4gUDzqCcNg
4FFkmxhYk0T+i5IPIrH0zXQHXYuQgt9J8GwtB8OFj8FwDy6RyOfnHN31OK/Badv58KHBmJXIvPPZ
HdKPgENe8gnyJTQNcJvQCQuiLHXv9TkwcEiQVnkZww2hcy2pZoY/yVwicIqXaypQXHyTfo6g2oLW
XbRezaEJl8SEghjDKM4k6WA3oaFKYfJYXvaaG2HpriFIsgPmnRF1rxs3Rh4Kkz+bzhzM+1CAcFfn
k10DfUisUKIACNpK5VSGn814crPKBaaSCcybAoh1X4oYX5xlPlYC5mzNrmGXf7G1S/F8iBwAVZmk
rnFJQtuu9HVnsvCubD7/kAPPEQI5DDTaskfuNgE8TNoRvSTCiWfsPysSGOx+9q92Pvf3Od1LyLcZ
scYI6g9VNxM7sNQJoAgKk4bud9Yjx0WDTigCUuJ/2VZeQojKNMvUe3MNt8sMr535i0xvRrvcHq2J
CcIs8O6EXeZCPfNCHbDCl2T/fpqP/Ivp+8PbXQazdbyQfo0vLAJgvqnwMxf9SQab9vGr78at3HTR
zrnJn7sPq+sPHrNTM/Zx7sdVJjsZw839fYBXxavf7hoPtmCFqDndMcHyotJ+8hwRQeDiwlqRltIS
uxecJlgifI57yuQyg+ugRDNj80LYxXBLam/vPC79oB4GW3WyH7GzE5BMeuNPviHaYR55lv08LZOZ
s2Vd7YrzF7PAIBcrxm1sfT/dRoeanHtpafCPfIm2xgb3id1rr7hEix6aiFmtz5IkxJ/hn34gx3Cv
rIgRYsOA1iRHlKdu/b5O6hdLWmaea0ss9Q6b0rvxJ0KlXSAnaDfTFVQFjjaHL4VkHiiyGWNLnJ1L
xg9md3N2y2bOdd3ZXyf8vGYH4TuKbmsz3b6vn81pa85EMGh5CfchWKebutI+Rn1I9Pi3tCxu+FPI
F+Kv4OOkZ/Zdfr/+YCRmczpdYrAoxelIGHNjOIFhQOomm2OjeCDy4SZ+cDuigjjnR/NRneqvgTfJ
a79IKZk8rFvHLTb91w6Luc1LGDHQVoneAMphgX5qYZ0Z+edXye0iZBqSjCKekelRqPbBTxjfpOCc
wHVxkvHrP19BVIbNvnCtCz9xRU0AT/N2po6ymTrDAfN/OEn6iOeTMEkSDgh7xrnsG13a6vMrLcQk
xxclI1I2JITFg2Sz3+bBB4kOJxAxThNGsGrhMgHeS5RieAHeDe+Iy4Nf5vfoQBHBq4DRsReTH8uy
o6/ffOP+5zL65aF5w5rmTTc2EyIjwzM3/U7yixUEnmDvrmAEKDDRZuQ+iCtZJpY/8SbbkRfrDvIY
/4UXmRgT4xRf6m/tR39yJfREQK5vQvNomWjI+T78IST3D3N7qIv548JvhU7YullPoPvuAUrRPDjz
jZs4uo89cP5V3b8elEmUK3RJZAkVV3mPthK/Mab5gEANm7KAWQz4PRAFagZOSY6EAH7n0Cw+y/pL
2tMnidrh3O8hlira5LO64P1nbaiiORPPkjMfHkDhYeHmcbUS2KVZ/sXKoOFCF/KFxdkD4S/ObtIN
p47bB1QNvA2hkSgq6DYp0Ve1O93Ef2DMMP+oMCDJdZQOCHrn/NyXjI28w+9cJp0g4MpkwK+Hac25
Wc1UlrDBLMBfzJaFywY2Gwyf4iaC/9/LI3PK3BgnXOvff8kahsRw4ysrTDwwSuz//zQW71bZIB7w
mN+aVzOO8zvFEfFss+BA3NQcrsSuF/iN381D5yR7dY0JywJWbVH71PQQ54S59yuST8vneFZ93Mbd
dEOUmdvugqUKfnt/HZuj/Ki+rNW4Bklx0gvZEeZhwPfoL/gz/BKDoWskzcH4b9p+cpsy0/lgcMGT
qEomds81Dcu311HM/Ta/9J6o60lHSTEDeKB77jbaBeL7lJz0VTDOi+ULxecjPbj5roLSwXAH9w5e
Q9YJg+SXjvEappZnfBXR0Na125S39/F9ZN52jtPt4b18H41rsZRX6RejZokbH3IXm59j9uwuyd5w
H7FfXbKz7Mr2+we7nWO8Mh6vDeP1e1CvfXl6+S8s62fvg4qWHZrk9DoAfqGDPVnhLNhzz6rfip0V
TKmehQf5Wn0Nv/0j/NF5LMbsN9yUuC4wG4Sc8tThQNRThtoGOiZf9std+5xe4BVGBOz97P0LjCod
00OxQX+11Jzs2Z6Tp2zjFhYsq7l+fR1ycY+qjUG+gf4dHNR/THZOveKSM+/l9evsnB6xplpN772J
xyLzn/Oc6XZa/4oWGZUPPCPqNGp0UsBW/A7jBSNZjEjf77VyMcD5o2NOsqu17cf9RP9+DzvYT82p
bRMSUHNLAo7IyiSEwGIUkZf416jxrPKn5raS1tXHxVPvJd9KTkdUpMN+mBwSAyciADW3MbdkcCXl
ARZqNOBPiWyzw4Gq04tHP8Yf8LNm7Ax1FBh3A13G4OAdtoA5SlhlecaGYQiyzfxK1lCNJNX0Fmpf
TExm6HTAvd85Qi5c5WfKRiPSLPJAkN4GMKO0QhnFa8XOh79ZwytK/TPTvyH5EFnIYjPm+/LV5vbt
M4AfflzeQzRcdA0Yb6KCNVA9AiWzFyZgVCuikBzsl0CSkMzMkAvDFUCliS1yAqDDURMi1EN5JV7s
jl2YnwwUyNAwStFvsQH7zbX8SnfRwdy+Hvn3cPz8S//yb1hKVCPslG9fZjAbAwy6FgAfVKA45jJy
fwx+lU386BjvSByaZdERodUnDqdaXTDJmCGNnCGVmLHDztmeed2Atu0GF/588co2oFUgkLmMvRS5
m95kOJbyCiwX8BYljLx6g8zkR9iYznSZNWSaD+lwANq/0IIVYHEtM3rkA76/6WeMQ1TvgOBHogDQ
+qN+p73t10DAg+wAiicom18L8RFwPe7ERGBGVw9S9vZisC8f4BsMG2AQIh+J8gDQx5ZQ75nr5afJ
/CVAeY1sClIfZjwDHiZLoBSNgtDgc+TRzGHbcSRnKhJjS5+eJmvHx0wJwkLTNjLNyDexAQsAb4E2
ICDA+ExMaFqfhrC4cl5ba3SoApubQwN0MQGhcw7yqWX3CbHzLtivgBvATUz3hUMt25DwoEeRBNGz
QPXSNH95fhRq7xjsDL9IJOGsNcyhSBGwjPnQ/qJi06Wjkh4iVKwgtpCS9KRHbTs+p0dpMTJ7oKz+
+4dYyjeOAsmSMf9jgv1jtRL/SGuJofOGV+DRawxSoNTdvNyBwNvqu/suL/G+OSU/rL/gjoRK9MJX
mgocPHkJ5rIDPnkF12RcnJByQu6aQajTqivFC+OAYCv9rPI5dLlVeHDT7AGgMMOQXmq6UJMoaw5G
r/VxO3GU9WRV+X0jSHaDnuMWHIuToc0sekAFAm1RlT6C/oRsO1E1ARB0TBjk0R99WWqgffVK4Grm
BA8AHERIES6q5jZTAGlNMtBhnLBbOEE2NzbavlypHhLWNdEVlNKU/XgCvJ6Z3xOh+4bsFl2IZmI4
4OB6pvWuWXv0NW+2pq2+NA7mKd8Sjehbnman85ZTIF7H65bq/2WnTzg4Tuz03v1NtgDrlP+fZXhu
EeRUC3M1WeX4TBAVvoUK4/RfaC62QOoymFfL1oNaEYWfto3WGOFsG7dxs+u4jdfZPUKQTAfO6Q9V
bKPrQue6xGWC8PEAS1bQawLufsyNvMANYkeExTZ0MXTYRhvzSPF+bAgsi86WH2xpepdYAbjjUgxT
9D/Dg+w98yu+s2e9uWBrmW/x3cG1RuAikD7Mubg84GQVIsRBebqf+M2CzoO5yX/hnhyRk8roHrtY
eCJlao8LYkYUH/L/q+LTSADWYmDzSzdS38sDdeKcqAZ39LpFeiq4VsjJO5PxzF5+fEDGucV/CSiA
z2By6RWTowu/ey98MWqyaIPZvD36H+Sp9OvBlSLWq5YjJ+1rO90Q8+IqNtYqhU34sJOt6SzseF/s
mBOihOGl842tiVIEHvRUPOS9tc683vssy0N0oNYuVvKTd5TvzZJHWwmnhlM6ou51SUkPQeK+LzU9
8p3hZ7dZ0OrR1rvFLlsC8zrVKVkCyVLAKRtlGSx1ylOqcPMjItmIC+RFMLeo3h/Gk8fFl8k3BACk
gj8giajXj2zlwzHGjB3dBcMzMFvF1dgr9A31ZrgGR2pFjOIVP7QR1fohd9GkpIjcqY08Ht8/3svB
s04SRhuRo9BqZF8mcwIcVGxFYPvXyGkcdJRby+Z0dcg+Or59C1vVeo5lklh5fGNyNnckJ4qUBYG2
bCa81zQ/K5hVl1c+wvw2mzfz+Fiux3/jbjhmrA0QfweJ4L+pF3jZQvspkrmOezQmtfM3PSTSVZxM
Bp6TsYvWyQJb3EWyINiFa+n8JS3wUucTlR7uDU6F0hF7vpUMX4Z67oiGept5Eo7/s+TefRP4k9ql
py+ydYwNEgv2fySd2Xaq2BaGn8gxpBO9lb4R7DW5cURNEBRBGgGfvr61a5ycqtrZiSIsFnP+82+I
BV3iuPVYP1xaMnPiPLD//ck8zCpdRhNzmtz5YEzhfswnw5wJxsyFj5nNkEdpm9qdWmzSEJO5DeOJ
I/uNyT4IgWPwJ05tXcm7N1aywSGbaPAXV3JQHYQwAUJRH8iDPz3CG5mFmp26p1WBORPyjHPpN9HY
RTvtjv2xs+d8cVLliHrJbIP0oK5FullhPvzSmGK+dDeRAZvjtWbi2uQpG3X1Yv53lb/7Y+O91kBM
NsL5UHXQhrnVNbveCN2cHZOAxHloE4fGwwSt8h7LFjL0BRdW6dwtmjDhTwhYGWCFfdj9ISXKo6ed
2T02xKCxxozWQ2MkxhUBSKBk8dC7GXAzOCA8tQixov5DzWAxNgTTKd2XSX25nTqd39tjC3vP37vP
QfDxG7aJ8hfwUvfG0f2v+7stb97sMnIRZbPmKi91lSDxX4uHmcU4mRnvkGEmJm4CJmUnfzizEBt/
R4uQZ5myn7FEgOJNDNlsxXz9NMjEn5zi0mud+/fdlw2mI45u93brgw6v6ZKtwmoNgPk5TFCLgOy5
EqZBab/dkthuonTo+4KTX4XpXh/ZELmkxCl+Rph4aOxDtTUYo0t1rR+Wij8QWAV2kFgmummA3M96
7SDEaMH7WsbpCizTfW8ece5gcIY2EuGslUZF1IszY52czpH4sPg4OSXHPvAdYGDnRgEKTIstOhj9
gQGVX22f12HBHmHIEdIv5hBzfdNaGL7F+bfwcp+XW9bckskGVcka81jsc0AfzjcuBxTz3FQuk782
NaqJ9fh6bmfxwxHe9XUAjWoJkQJNN12SL9ks0SWxf+xwi96YzF+OOKxPKG3fG4aJTfx4G3f2EBpG
HBzJxQRF2CmHV0Sxn2151uNulgMJyA6xMxSvFnZzLPzGo19SpgQ+kJiGJ+Oc7nU59ehKxhSWqyK6
HbMviRMNkcxvnfey2qJJdv8tqihZS2G6otpb39dN6zBZlh0Q7bgAIJgu8NiFYBTnBwLQgsFP1ih2
/x44mP68IqL3WNUPfLW5r6BdLV5ut8qJLkTBu0pjLG8QPbPfdPwiyRm27rUHjc5cdV77PqTR0+OW
IBa2kJFHl/35kr/xEkb6Ce/FgXq/ly5Yfzy30lHlHoIJw3X46rfZ18kpPSaxJOFN/iBliW2GzBoU
E2AV7iOWsDO4qjuU3y3NIKeg/X5FQv64vAfIuPzTSmT1knO3xvJatXp34r2cbPnwJBMTVuPkUAxb
Jy/bgCra8HDlv7c3/VGOUvyHkIaV/oryCAk8VoprAov3bFYW8WZRA8srN6YOlHyLVHVj7PTL6eqx
ZddYQlVttjQlsHuYBMzJT9yPCRafZ9dP2C1uJo0yX89N7Uz2gBAX5rntBHGo+bjW++Kv9VUeEb3d
WbBaPhQd9KTmjTswwp7Q+QTQe8wyHPxijxuuAyHOTyJYEFzA6WoKSxdr70u36pdQduA9NF/VZVj/
RTwOfBosihVbAwoonFKkWzuqiNhlyyHTVWO0KO+r47AahdKy5cmduuN9EoFb0EG9LyADNFm0p0JB
9jAnYOmN80LhAzlNxGonPHBAw/xupV8xqAsncO+5pUe4N+IxUR2lDb0QwvAZ2kLjDnUFNyyaPTyc
ZicPUCsd/8CYxQCE9gzIZebWfiAt4YKOVy1JT40zKUkjIE12HBHDibIXjouCIw/TGUBja6+0IqCa
xUUdIX1B3HuSGwYFD5WPhRMnb141DloHOjb2GDwziQL7AgYDziLM6nWmi+KVAPn4Eyw2+FKEA7Nb
09/xBOkOsMCC9JztEvu1eX6DcjESpU8BGKL7yH5R1FMoGDwbCb8OTJ5eSxxbkMCQlHwkU0Da8GH5
NDULHgrBipgSAxYnsO/TApmc/93mK0x7eLoC1h2YnwMkfvD2cvFaNCXvs6EoMBoPopehRsUhtftf
Xw3TmPJ7R+6WDZnYLPbmsDKVuBS5vlHrT/heiUFVYzNHdcbGZHEVvheMUghOuM2vlXGQjDzUrEPi
9f54zgZjqAtYFcb7ePO6g3bBXveix+W29LJl88Vq+aN6ijnQbAVi5lWofu8xtIdDtmvPruJBsl4O
a/2LleUz+MKzCgmxsPdiN2T/UrY89Eab5I9/nb4hhrbW55j8JFGsYGYKZZ0m90MdDW4Nr/6YJfNi
aQE1Z2tq5H9NOUQKRqfZUrjylLaMRRHbNF6Gzl/cHmbL54qcYUrpkaNR4ryBzsxpcAta77OnDdpM
QDOn7igkntdF3nW3ANzfO3obxoLIARgSGsxgF3eTpL+4ERM3OuEJfMYNs9f57RfBB9XCQC0M8ofY
LzFZy322/NNMxPfGy2WhmjOP+ePLnUSZ8dd5TACMP5rpUUi3dhhdWZ2tSmnVBmLyeQtJCjXM8aFE
G0bqIauTSiwGvSxJfjidaameC0BP/Ia17Z6sAZwTsUf12HKeS9mCQmPVgHd7Tr2ropuwUhuMElJx
NPBMwzOFyvK2zdnE2F+mGARG2B5YOkeL2sRhg8fDkJNEv4BIbqe4Jdvg1H/GkAyfm9QST936Z3TU
ePbyGDkqxyJqo3qlu6o/3msuJtpxv6lqs5UX7arbpd/wYLEH30EFx0Tk/l0yj8Sel/kaR9PjYYo+
Yj5GNRYUu5onOJOzxBt6Q6/NLrGJ5r6LrDoTUygAJExFjpNvbuu96ty2kxULGgYK6DyUzXnLHVJg
ZdS6tSuGNafF53iXnZ5WIUoiLOE4U/qSmV9YsVlCr3ELixLqmIXEDcPey6wUJBcIQjQAWYgjhFOF
PLrclB6Fe8QRL9/bty1sayff63jEhOp37Vc2Au6op5LSw+QAmC4t4UEWLaxNAW5VF20D+XCgJKeM
8O7nUSjWxc0D1fFHywnJJ2Aoc7LwDD6+JQHufDCQw7cl+dO2EPe5VWHM8f48awYLXJY1yfXiPu7t
ImD9jiMeoUaKsHyThew8TmoSFfZF00X9qEBSnvjAQ/OAxx7LZbRhgydDobLVqPPVFSW6dQtP7Nfi
sUgV5D+o6mfu/UCcNVME8/4jCsv3F4DXmFZyZipeyWYCA5IFPtAXpbY4uYhB+0vKSypbeF2kxdHJ
NI4ajpwJWxGO/Ti7tu5PtX5gGNEvhxUFOEODLWmlwUOY1fEJKRKsMrxdS+raCebuONhNHFJKOUP1
mSg+Oojncna+W+TFmzebx0XYbMiMeTDn/h4WivkJTl/3XbfQ8MScg9wCz2J8f8jgSkiGiqFPaUJU
GnZ808WsPS6YMp+TXXbGZWPRbAG5Nwrub6rw1YCZt8FMtx+LSqzgYVYYt43KaAg02JksFegH6hyP
iAgbHGfqYSkp9DlUw5jjrItdsUoDbC75HigJJcEsGAigyow7oDtqCdpJ7s4aazDCtXA0YEQx5x7T
oV3cnDEC1gsEeqJbZkeF53Mdqbu723h0VFuKD3DJdJ/vc/4kmUrQLmo8HgVOTl2VsKFRYQ17CJa0
T/ocjRv2EYy0Eb3Mq3MDtRxKB20exju6NVWYjM815h274gI30dHWyS/uY+3x5BIEjzFrZfSr8Vfh
EOWypjCyXwt5D1t4waM5hrpmK6d5vUh3sKBhuexbW17O1q9V6k9wzJoZEhEoCCpLHFFMRSMuEzGl
fXdB/TmrtE01fhHA/165lX1orhY6Qu/kFbQQLa0E4x+DsmyjLhMrs6m3rcLBtZaxxcnTLJgndvPP
DeXuf4LG/QS4Y7oiahiMtjduM1v7wBqYP5FuMz8idwafN8B++PulORQGiP39O/3mp0uJmsq40bKB
aBBW8pv/3hdlAC2UovETynt5P/xQ2wdZXCyYYC9umztDhQ65Uyy53ocqsuIA0E/ZuSMBPBoSbwge
SPBbvpoFkls72aZHvLqSTLqAH6Jj2n39U26TH3Whb4EVmMLCcchWK7KuHFEQ3+ewJw0gcFs6fA6p
f1+92E77esNL17/372f82BQ7CkfEqixSuHksUqk2GvhVPC1i3Z3s1Z8u4t0Dhpg+k9syQq5j4T9l
Jn6+rjbjnXTg1aD31zJ+DO6MSQSPTvQeU1uZrlruDphD0Joxj13Qc0AiPO37rQIjELVcZUwnyJEh
Y5rZybsp5nhPV9BvpK2O0Qr7EdEetdmASiqkC7AOMboL72udzkFBoj/np+SPUW7vTP8ZKfPsw3CJ
+ogEmz+ZjitxX2tx6mhnlioK4izq9+/oaTURgRb92P08/Lol5sVRG/g2DIsdGZEGcizaLZVZ6ZAa
OZTyXF4Mz96fznwyFvfN+LR4gP23gDsTq1MouZ/Lt5e4tEK09VMPO0S2YdWgxZkxh4jeYeIySnJa
5lfazaTfj55eGtQYdcx56kz9+z4jkDrzYC0bn7Dy7tHJz11s6Zl//n54HLNs7w4RPoyq6AhPL4p7
u9rma4ypmmUd1T+4koOngOVIx49dermVu3CHnBxqkUGntsNJGU/Qde4UvwNbDlkGmvOh4j28VmVl
9W3A9f6c2QHuO8m9XW5Hxm8HHXXOoQpmEcvjthmtqzMju226GK1H0S2eRfIyCUXffF+wW9EpFtgW
eAVZhTyczSrmE7jtr35mOMYErzmkK24KOCK/DMeIGH8ccGOdndhV5uTivGGBM3JlsgrF3tWGq9xZ
NXHSNwibFrO1fGa9xvDmjIqYUAACHJep+o7Fevi+HWnVsNjhYjW5TaubfLDqcFliBWAYmWXQWufK
sf5BUf/1/Lq7U2w0U7NHSfKE6Qqt3HrOHFovWhFuqgem8COr+md3lhe/neTwfdo4tcM825Bu5jtx
SL9lbPZujpKyV478ZcHMG3deU/UfZu6efDGAo50knb3nrBe/mBykPy+MicnQcBhArvDOWc8uNFYZ
zfDUgJM9PTH+ddArPVpnotqQpFRLXVHA0uSKwbm8miy0zWyDlQo7GS1f7rSdSfgadS+V7ukbbRPG
jh8KbZmRS9jL4WsQavJEwj3CoI4AHePrtm2jftMs74jIRjaCuy63NMnsL6MNh/O8IRrA24vcGgQ7
DKGtMXH2mQf0hkoWkJh2HgaxoZP4RJo2eOBgfGqsZOZv1SI+PGfiTuwJ//F0pAEreZNZnEiIy7w0
I30UQr9d59as2KaVPaGl2NMIooyvAI1nc+CCPacNrAGMaxisHm7RYJWD/SjiQvYRbzKb0xu/H/nJ
x8KlVcvCMtsRSn+v7QJCETKkyv7w+cEip04qo7QIc24slFN3xF/x7LWqPtHss3yfFkw6exAhfn62
SJ5BzZnAz5GGSLU6cIUKFzajfgbjyp5+3KmMJ83vWF71ZBT7N0Tj+UY6xe9TLHNcp0ht1v2/lx9V
HkdPBs1gc1GBTDg1PGx1zIxbDB9sorfrPm4m7gxITDKRBHL+pdoqyc9RQsatQ+YNs+hTbl/NevLe
nd6793RXPDbVA3KV/am8vKGHj2Uh/fNYmn0qbgXtWJLXMmICu5CdZ1hbFchE5d5mb7OVvirdnT3j
BsvmZyzXtNEBOkRMmseE5mjBTAqTGZvR+dT+5PK2HWJNuSbJ4jkg7DyXwFnj6UadbjhPwDv07vc/
pquMePXe1okRqi2FDW/f+c/WOH3T9nNvqH+PqxJy93U/EArQGCMXRQ+mGwRx3nU2dgcn3+Yp3LmU
yiY9YKA8/5tccCOOXrZKTywvxhFFJoAQ4Sb9y3zUvgTMPcFAyLur9glDYIYDJ1a4h5kg64deHvkl
a0qemDIa1pz7YsyGOv1BovhUeAv4Bvf7RgbeT0N+FAFk2aAKwzjZwfrjDVrNQhzZGvs8g6C7favc
Zxc8y0VVLhRKZcz5JuYd1lrmc92kOOuA3UAGEvYECxFkSiZ8XVym3LQpvRm/9HIz1cIShRPzcPRb
MH0FbRXqPUZPzknBYijqml2abZAuaxirEW2gMFQU02TyTKCvIAynH+7Cx8TVMXPJvRTdCKHTJURT
4svnn02DIzgxuAiViSAvrBH5ULIHq6dvLRnrjJGH3IsJtPr9wXMD3e8YoSTGXDalubA47wWUouch
g1O+EmqvB2Mf49NCuIbmbfBN1MuaYqLXxsZRgyFBNyfHN4yCmOZCHULOq39h1wVN5ZYGb1L3BMfJ
lHh/9mk8u24wcpazTggyyTtBq/FJsYFwEDSg4nqgWeaxPzZuKBGAOFMG0eQMi28WT7f/KpUIdzLs
sZj+8gLIAzNApIZe/TiaMdgNhoYp4uw6AknPVl17Iny3Mz/t9qQsVGJT0A6Rhsr2x3gdGGRm6rzb
W1ifMOR8ztYjqkAAN/r96J5udQBYBFpIURJ619JBn5cIfVrUPHeaHLUoXwUV2eVC6Cmfmyepp+Y8
asJn65X4oas214OphNyjd7IfjYP0l3yyT+sprTuRvabzJd56gnrVAiom10oo65DEYW0W8pL88ZV7
vNgURQgWc9KmardyF6bI8P5dyukMkp24/lPF4QBpOfvUKTnvrYsnc8OcpGTwjiTDUjpHaHxal+Yd
IlF6eH/1NIklM8KRzdYKfgG/PLOSzWh7PzA+B526KdGpXp54yPNaaQCNgLkCKNfzwlqjseWQgMvo
RUdj2MhQr8m9NKFWcFRCd4L4LumYwoq1AwWLwTwHkQqdGm7n4sxzABwZCkI4BzTMdSYIUPw+P4Zv
Amp2sTaxvKgoQc0pvm9QkvCRzBZ8jKxdZOrykQYs25u8+eSobMmTw5tBElImbp5DMawbdTmk29EI
Wn3wlAK0T4gj06fXNyYz/ZZHdS3t8ArIp7aOOyquLAUb+pzxKBPvW2GPOkfDTj6c6DY4Hkt8BBw0
NuABPNDgpw7nYxToG40RKj7LYbWsHeVAKhblbtqaNtUGxBK8MWBunQcc88GE/KevgmRmrkB5aGxh
J6BqQsDG6FAIuUAN8ASmkxzWJ3gmzTPkYBG6caMp+c9wX+SFP0sDJUU1ZMI2wcIvV1x0jAn/nO4/
dcxdA0WCDwbGKGPhlMEcM2BPaPIGGgg+GUGG5KWO8ZLvuT6UdDn+LiOmR+JawpzjhPNi0us7I86g
Rn/Wh42wxhPMDBSWsDA61HM3Wyj2GL/AfYcMIG/U9hdxnqZwYwgeH+8OOaKoAxgW0nvLf/NuMNme
UANGUBRRSfI9/coahA3TvF29XaDQOylx0f69EQrlj6MQiw7v/UtAq6Mr3sH8Ej+DyQOCn5bYCzQW
FOQf86bOObgG/4f3qs62EDP4q+rtvSn+R+1iaJglwsTKhE4RfSUnGvfmKvG7p7A/56pnp7+iiUY5
ZsjutA9rbSGx42HqP8UY3ELkc2J3EqEC8FB8TlbxcpBTTlSHA+GEsLKg4MBhhB6YxNjeoqrBKJ2S
drpXMe1CkZr4craVP+c3fBDsGYiAIlVFl8EH1rwPcDGSdxgkMEuG0uJ0NPSwGW6JJNPZKE3RqH6Q
CCm4GVhI7PjYSLg+rFX0V9Nthzlg4vLDHT44qCdYFBMfXc77bZWQROqAMBRefJZcG8xfP2cYMyAq
CC5ANtHjwUmE5iL3YTo+n7gaI+I50TBhpgsfB2EhaicMWyFMYkSk8bPcqSTNAMTBgNBJf8ZY1sLW
h1m4JCRkIUfBd0A2c8xWJj6ua022v2NEfN++R+sPxsi9j1YGfBsDenQWY1x80fjblRq1aqxL+FIt
MfMlAK2DE54FCr7bjKskev0AV3YUB7hOvKWAyzd+OSTSoOyaKC6MFNYCLjlI/zk1KHDaAzIBIWaE
w/BYvMG10SlkS14AWQ1SogLmLYaCCCzxjkNvzQiwW5WMEQvlZ9TENxxxxmcuJmIovqYvIe7KEhKR
4PHB0MDpkXMMUoOT5UZfZgsFdSZZrXJAqmtYrp4L1gMbawPnsxV7M3JcYC905/CS8F0R2kf5R4eT
MIKfaXDasLd9UcOh9JJQF3G/xaDSUHrhAUF06sRfIJ3hN4r3H6wicuqmr8ONbPZOqLVg4ozfNtoK
dDscpc6oAj0r6rZ/skz+G80xt2OLuuvpIc35n+rEMsM9O602N2XzeH8hpGNzhBTFNYZ8pUhB2a1G
3JAzzWDJilEG8wvwOGjCKJqfmGnCgAu5RsKEqbuqrZ0fqGwQQjPWziCiexm0qGZZvilFvAIhH9vm
yEFhyCYCGyt/CbYVi407gEX9fC9YtmkdJBrGfD4CXu6xKWZVsE+VWAcShBzB7sOSP+GaLyojwaij
muNignjxbHli8IIkxedW4N4i8gHZETagU5sbUZj7ILJKA/75zAIdTW/13Q0XVih8aXYDSGmjZ6hS
FCHwQ4b31Qb5gZ26Y6T9TyfG5+UdWFJcFJXRvjpXqUyhvGJCwpTrdziPtsn+tVfpZegqwEyZ1TCR
B9bFGAz+B+S0Qx73u3bDdAAR9bX1aQrkFRrXWLm8bV6ft2Pp8pymju27gDoZx5AcZyYIfzzLcGxP
I8hp0P0If3+j5WAij54fkAg+c02AIDuKLRe+fH5ABGmcB5rgIiYsY9W5xMWtifWAlt3bpwUdycf+
hmaFjSgd4KJjqIPYZ82645FEuc/62vHZuWGg0ACx1mcm+yieZl/IoVhlgp2Gxy0wpPa/youtA4c4
E8YLhC6I55DdOhecnNHdw1OoNiqOaHl3n16xJ4BphXKJ5Q+6EajMGfUrftUQFcHRTztMZsSzU7zr
nBmWQ+nHLAxWErcZViFE1M2xbsDiq73H8MSExc6BwYhVHXFWHITD0Ok3EzYT9geuMFPbmbgAEyhh
rYcl0xjuBeNDto2n94aV3UYP3MIAXO5bZGoYACOVG1BTvj1EoMrbE2xGm8+lwqXER7ZAvYB8IQuI
vmvAvDK7jrVdjo0pZEPkQ/heo41aZN8ww9WwvRYM6DcE3bBihpfFJYONxQ3N9vdytXhCbEcww0wp
Z3bA+J6EGpAOP2XIPPaZ76U5kc+wg8OBOMoq4PGDxcAdVSJFEGU3V+jMzJC9Ag/rqbge6YaVi8BN
858XGrJqXv8prZgEl8t+M5DZJ3A/Jvw2E5sbQeXz6sg8L+RXeOS8i1CYFaByhMRywb8W/qx2mUIj
hu5P+i6kR+K7Ei7OY1eTpUfZhmsGpJSn3cCHwyatX1Pmf+LKLv5o9rDDOREo8jJoC0EWAFg+qpXs
C/e2w/7FGbZd/IrTDWdkdhUj5fsPBwT4wGGrwOUAKahxBjhUC14Akx1IwXRagizEeiKrDuyP6Lm7
TXtI10MtWiUIcAQvmIMcbdnj2Bg6kHGCsSGhlBYSttuKyqw+U0Ux7CUTg3nLg7aIIHb89mfhbYGw
cpcHJ9L0bFy0aHefF3UFWhc9lw+S6GB7JKsRwlr0lR/TRjRnw7pjMcNSZdvSt8gOIOmSFUPBK53w
r9jqrbdCXKGSUwXflz2LMQLHUvqQZtlOeFxwO5F8lh4RstTb977EhB81SLq8X3sLjhR5GhLzkqmF
Bbv7iSfr9DBmyL69xadyPlv3AW2DwxRtD1vEJsInesOwacIiYvNltIRhkIbpGdNkCx7EkXMGusN0
AP4QrZAx9qFnQJQqmI13zI06v4XvRGTAfOSXQKUgapv7F32N1ZDzxbQmOZx2tKjwO+8gy2xy8OpW
3LcYBO+UeBQo108Mb2B3C7nSv9RRaPq5advziyyy0mIPpgiETNeVTkvRS7xvKMZwAwuHQT+vskj2
p93ke6JhpD5vkO70Sw0+6XcP8GWOCRKpLPZOFCXr6a4l1GczipmOgHt2/p0hGqXhFrP2zfPIPtxf
tFi6vL/UaAi6gACrRc2YiCkQih4kaEyFBFaC4xnnAtYVSqv9O2y21Xb4u3knA4uQrUawOobizkvM
s7jWNIsQGn9EhsF+tp1GaSyfX7G06HAZ0L3JGp8uW0+4cQ06hFGcR6AzJIXvP0fpeNt2/mfZYxcA
e5PJ6gBrrbKVi3JEFfdHj8rsD5ac2HxvvxJSktLBLRGm6XOB2SgMuemc7TBGKgg/ElT8O9loWAWK
ZQU9Xf5uLsol22obQhO8STRA9yHabaFGd9B3pgvc19lc26Dt9Ji+TufDQmNvJrPFFTPARAhlsA6h
AUvpXfRYkHSwbzkyEpr8PL7GVuXhiBT2eAzOXwTCUGkD9lRbxQZcwVKJWd8YxMjAduFwj+kBvP6r
CJj1XWpfxkfyGXK5bvx+/dfus+s7FJwyDa4aGQF+G0OtW3OdHCmm0jABYzbl9/O3PueHYVUEtwXe
5iGMGGayyjFfdxFGQ49LH+IMGicwNRC/6MwfdWFSxNqZLIZ1cZCj04/4YOtpNF1znWzUX7ZiQPAH
i325nytrhOfEZAd/MHoY0PLpwD5f5VFlWAAcDAH240qwLInK+ut1Z4Ki7Kxd6XSgf7xxJUltHn0o
o7HwIyMD4kO1l+2XV/3AXn1EyClRps3wJVJhSqwRJ//yJD1FUJZsnmdtwE3tDiLBWF6PnY8N0wxD
fPW7W41XZGAMDtJt6EzVolmo7o1msggqhrmqI4h8qGkgJz25gqWnbfrjaVFEaES/KRlMMbWFirck
WdliZ1qTE9RAb+SGGvuyLyI2pgs2WSauKDuOmM/DD506SEk+YRpBSoIFR3J1LK+SPQxBH5gxSY1i
/wgf8PkAdGijE1gFgsWKpabc4CI3tmerHrCOwkiEdhdI93S/2RNXpCGWuPb7Xcf8GE+eG/5QXLJ1
sZ+FkG2cPL4FKIfhsZKRad7cj6UZlDAQesHCIFemNppBOLEPhxLJp+oDYp6jGrek5fOCDNcb/M6v
uU0y8rzWI9w4igOeTcfMq/+Kvb4pZ/P3kQI//VEF4TGGkm8RvxYyJvb4X1hDFf13PGsGnyOKun1L
dhT70GRRI48Q/LiM+2ufRq+/Ya19SR7i8UXFqCUjRI5gTU72Bbsy7vQ4OQCnyQsoKzEPFqDs4Q8F
D3RVYHnITvUewRC0786cwSntTAB1+HFjHMqRpEwjEAgfwjUGnNUvSZ7WmIl/5fVwLt9s532YuxoT
ysbNnYq4BtkD/3UZVbipU9tJmDhMRoP+cP8eW6ovLiFmIW6y6oPS/ThCfSv500uynWz69STUIijU
Xu7M4eNbPAPNmVOYDSrQ2ust2GOmUK+OPTwMDk5DAcblZgiLGIsqAn3umffxIcsISlf0GWz2Oi2G
kzv8KccXM5H0p4bpMPHfISWAwTAWFbHVmS/viWqkMxZn6IpzoscdQgjLvVZEI9IWQWK5g0Xug1vA
xx3mxXEaMmBensISMIHeEeRBst9n5sFiYE8BhloeQlhcIQZlfNwSueMyFJvisV5CtVR/X6unNO9m
VvewcnxGnob+NiYz48FW+JV95XC6U6MmQprVvUZT1hXOhJWIX5aMyV3YsRZvFsbr96lZMknHTPDC
0tCVUH46FG5Mg2CWNKPF7GEr2IcuWQZ0AUZ2gl3jFDWAg7Ay8kavlaa7XRHoNXbnVpebKHBAeBlY
5ob6j8NbM3kSGfLmR3cx8ctzUwPB5y2ODDLY2KrG7zLPnFT2WFqlmp1x8Zle3H1mGyXvrlpMg0o5
vIN+8uKDhX4riSYrnvfEMFBKwZYjw3nFAGfQgg/mb7X1Yd9Wx18kUdSzw71e59PoDpFp4lJPAc8j
4JyOHUBwbdOOV8ivtJOAh7OGJtoZs8iyo64sx+8LyGo93o3gfD+FFRctH209BVcui5J3tJQQzc68
YtMj6TgQzxrgvbOo1jNuiO3Io3OtfBmP63nmD/iBAafMTCqclXJUfZLshGu5WfQGs0Mt6Jw2Yv45
/eOpCpj3DJujHi9mcfrz4IZ+XB/L0woa98/kmyqHGQ68YPoNsQkyFeQeXuvHV6TJMA0skRJHZQw5
YOrdetSsDhMn+YNLFJFhJFOiJ0Wl5EwmplT7DAFeFh5OxMSCeE9ybzxjyuWiVE1vgKCYi5sEXFAL
goyN1ySwbhlW1VTAkBkpM7qAGcS0t3jWQBEa6wZO6cUfVXH3p1H/U+h2JlOvB6p95pAEtjG50x1G
Y1Q+MHmYgMnl/n53X3+lYkyZoiSETLsJ5DkegOn+2cSSHhLxAExAn047OLqCr+B+0cP6u8c55SNe
PP/QOGy1aJfnKr76vCcjhMHORj4TQN6kesbFx2MogkXpG4fYN5YVBIyZU9plrCsWT+ZUNSR2BdYj
NqdwSD/Lex1SeIP9gkhiMIZ49c1IYgt0xH58g4wa0LwxfkB2o7v/OEAQFRbygfCMSMcLYP65jL/z
A7UHTQWaLcpF0VQgzy/m2WsFXXhbbhmwh4UgvD6uelBu+mCyxFkcUgMcGxSp6CML4oGmeNHOFZ6W
LXcFHsRg82J+eGM70U1GVrBMp4uqC2Y80zLgTg/5Hnq6F2LCnjJIv8gQHE4oSZkLYUHhVi/2cQhh
aCxyT2sWwP489kjboKkUj7FEzO5Ulst3w/RqNmd+yDmhyEEzSAGhCmtB5j8oovPcmr5N/p7p2Wtw
c9nFYpVZggZFGhXzO2BpKQruZFhVWgx4blib0FA4s7GdYnd0pe7gN98Tt9I9jEebGbwvzYMBn+DD
BPfE1HGZ0ITKEXYpiaIRmV3k7UhobWxCS/iaPbfMPRq6JCBTnMpU4amNvTuACaUMsN7/8D5TnBfR
PjjvtQtZXYyAq0FmKDvVOepmEALIqtTxA7bKoytlPZgFTELE/Pr/2IHFsru+O6E3evzTMIMZgi4D
DH440aU1moSP3nmmSwY/TIP4KzTgAMT3bAt2JJoDxa0UtDOBgB8Vj94fgAbsFeAJLzyg57q1sZ8E
YktrGkphZSS+kBuz7nUbH1WwZl4H7IybATztQ5IHQ4qnBx4E5DCWLOSJ2LWBV9yyoMksPC+p+zB9
QUN5WgNq6d0KSxo8h1i4QlB/YFJAxQfcC8IlgHaeRbTrdEtAXdgggX18TPpmECYQKOxwOG4Orj5j
5AfOCo6MMw7nBRwX0ibQVoJfN3ZQiHP+dUejLacHkBsEi78XaCuzEMCRf9gLaCs2h3fFBcYFgMSI
qr9HIhIFeDfDQsbgaCALknZDQGF+5lNJurCHmpLAMH9SiwN4zso5/+TD44uHA9UGVSIQb7pJXlZ9
bt0VGwMKd5A+ThoUZ/SBo05Eb+Kp9DoDUdLcIiEDQucv+RB8AQ3xs2J14NGKlO25Y408dkA+OwT5
rJJvvIOyX/RR+fkGvXnmuXhRgWNitEQotAjo5rENeYrcT8LYKKgkIa/HDrj5HZN6mdGIc0gI428L
mpeT7IK3w8MWwD8wBxgQzGLukQUyvThb1C41F/4PaF6Ba9p5g8QB1bI5+8LRAQsMZ8qWg/sF/cZp
ocXqarbVBXoGBcTHrMqpERbkQsa0bo3xerL4J1pQrvczp+csxDDI/SGECfMgzjhDB46JL9aM2LaA
GJCL4Gq1IhaCn3v+ikP7va2KjQRqDHMKTi1mR7+cr3++DPKZBq8VUmD8+JbacvbFxC6kITloS0Cm
JaljOyijTBI9/DJZdKNrd8aYR5wqqmFqnc3drHo4HcKoCKisOPRf2aJ0GFkH7fJBCgWt33vRo09s
8CUlrZI06st4m7nNvgjlLaEghyTEuEsIGuepcwonaBFfZBWYMyRThQXrL+YhjSi8M2m239RzVLDT
VXU87Rj9KpthpWMuDtl8w4Pd6pcSapUO7a/HOqDRJ8j7IE79rjh8luABdyimr4BRdnjfZuvBFLxw
zNF8Orqv+5neFTCLxaJvb7yaxP91OqQCswJA66NyGbngOBBFN4Cry/5CFQN3UYoL3nI4FHG7TC5Y
78fkNAhXNCaR/mPFBXfaoDgQkoIVKUiaZI7u9mTs1NBBAeUhOeZzoZzDG4w4KZbKmlcLbv6EANEf
MlOIKB/g7zgbGm9bolGgwqC5gVJ727UBPshww4XU5yvhrT+DU2LFATt42R10/g1h1YdOBm+9dZVl
zaSCoh4lp8vk+yu5SnsJGRudHV5JRNIFU3S+sGDtiupIueLY6zFchPZdc0BTIapAXEFjEr18LaAQ
EkzOJHj5mBaArc5PX9D3nhu0Te9Nymm/QmmGr0RRkezvdOm4YmDFiERdNTGAA8zHq416q/xuPbyB
fnRg69rLT/PPvoJsippAD9mi6J9EgQSH42bAIMLHA94ag1KTgfmqdhJrZuQOHiaY8cD3Rlp3u96u
lL8+sQ03Y1zS8B6S2X2TI1EpVs/NG7td3LVwjO/nDfT9y4gymaP9KjA7hqJVm3JPiqKGV/Wcglz+
j6T7Wk4mSaIA/ERE4M0t3ggvQHBDCCHhvefp56t/IiZ2tTsSpru6KvPkMftSklnJJa/KptV54zah
fJ2LRyb68eIpUrpnay8JjRwKcn1MnjOSz7uKS+QMVrr6xJtdSZWbehpTeYPS8l/QZEVI2HFVEa+Y
iJaN3DEq9rTouJtyi5DLCI7iVcPvnW4xUVPREMTz8gwzUIjn/CHUlm+HFtX0glOcRLJH3r5o103z
XM1+mjEtWQU+KyBjZ96/k6SRNvBg8iWLqPkYkZCYWpxSfrRHr8rw7ipk31nF3/ZEKgXOiTG+1Y9B
VAy8sK8Z//FeC6IQI697M1Kz2+9/34Plsn5qwHuN2J1Jj8jXs23kkOrTxpKZiJgVAhycQoINcEXZ
whylmtySZ+Y+FD+Q8QDN6KlXm+YJDMMRVrhQJQGmEjvH9CjefyLxrFZtMlvw5LGPa+DbmvjkUBnG
N0jTOJibLB0e665z1GntS4VUcPOC0Kub7LgMxsMHQ7tHcCngVhsljGn5kRvobgTUNkVj22dOJjU2
mLVEPoNv5qdj3dl7ugJvzJ542lrDdgoYj5JlXfEC6wHw9SZ/7JQbHx5qMtXg7nAt7bC+OwZsXoZk
V6aCyc6/8QalQ+UyY1WPARBOgEU1w2fdNLrmgJ1ne/5XR0jhI9i7Oc/ONLFdOtyKUJB2tuSbM0ni
ISorddFPt2I1xViX/0K85QEzMHMAkgVr8mmSIkUzE+Mwj/5yYLKSG9tsHHJYGJyCqH/Gy+a6aSkw
GS2bzFaDshwobYQQn6xauZ9zOfeZZvZs0+hmv1Yg4OwgZ4feupd6hAZNFFQSN57dRWExipvynKBT
UlYG70FizDehgM0ksvUoamTkEDvXn5NrM9dxh9QYdJ7NaSvXWbC7/DT2FfLrKcBe66dLTsEW9cq3
zupPwjzEShofoOZEJq0w2QWtlffPR4uLzu7IAD9sZpVsNL9qg9bCS2bm/+5fuN/8BX7jPeV9amyQ
7Y46CLcVFQLsf1HG31OZmKKTVZ14+zk3VDaxjtIv3uI7hJLH6Dgw/eeZcdqLDMIZ21QhQpVlaYSA
Z8Pc/a9L7QVd6AsdzP8Fgpv4Dz41jTdBRl1oJ6v3gCsNnKK36pRtf8H8wO0Fw5dfI6Oykj25em12
t00sx4+DL+NRs+7UzXQXzUNbVQQt5GOtzPndVzhCzI7MHcrx0bG+/84NmUdVPxRo5XOhvyuvu3G6
HEw1y3bMeWRyvfEasm2o3IMP0b4wVLjCatVDpV2xbzMoDdeokNVb4zxQjBnr5SWZNrvO1BnYPJRc
jOLoKUP5nV/M1LsZS/bcSzaWXUPzR2PB7KubnR368r59Tw+AwoUiSQXL8alJAvYsa1FeJI8alSYw
/jlmzhKlsFDtM14xuC6kNdgD+nNVtss9SYbYPC8GcX7kM3MyFS4iq28gqTI+V32PPTh6wIFnieVz
ure8l7KFWCeUPA12aSFuIlSpSF41D1B12XXTBQhkivoO+92UQt9NZCnZsb2sB2K7tF95c1DE4r4w
vCtspm7qzhhS+eqtuG2t28uSoqyamIvKsFfEfUsDc1HRqeFr5nM6+7RNBqqaJNOsRcpjVgjLsTu4
NIhu8TJ40ATfyVwt0uElsM8PkgqnY0XslFlZn1ODsR7/i2cy33IRGlPOp+0k1pnZZa5qq4cig7Bh
31hqtr6amh+7brn6gI6iWVuXA02wNY+ct7DeOibzCuyHAjr/do1Ku2tLCb+ZbTQstdsoTYXlaVVC
OSF/Yd5ucXvdFdpWxnIghn7QmTu+I51sq2uDu+1CI2RCzHdAF6GGqoXfv83V0nRsuU6u47/e4nx/
oyOM90n0E7hq8DuOZ+xIA6JY9n4dKg3eYqzCpNeEmjhi5jF/KTuwfPFYzWWUufoFjWcqf26txsg1
91/1lKv+b2pgk8vN13iOIpTpjwHEp0LMXhrpnNr70tv8D81/4vnkZIETV7qWjx9f0BFznXYm+J14
mvL33pNE8vMKoD9WXvkG054q89lmDsP4g3djzfwOOWKwap/mNtUwOQtF7/v72uJWyue1F+/GuyBd
SHPQIh1gFbn+GWp9IAVxvvisJjTGYFStgKPpgNLqX+yU8a0EVjtbYuxuOB4Z1iVH+1/OMYvCq8Hl
+lTFN7JdaiGPxXjDhKbO9TnPl3bZRHRUwubvxN+odpm5uQKeVeuwbm+X1dcIRWZhMJzf9J+nvBzW
lwrxxS0w43Ro8P/9NAvwIDT8SjDOnRbjRCfyVGYYrbeiZyccvZsuaoJLp4GLiycxbr2VDzNxV6lY
g5+OLV1DGWg9qgXGOuw0P2PnSXbaMJKXPo7i+P+mVYkh0lXYv99FxGh0EHyQjSLTXrBL9dkESrT/
Vh4vr5ggurQXCQt6Zj5yDONS+2+mt+Cky7UvU8kS2l/aDuNpKQsW0RI6OKfS2IwhkaNI7w+9Faua
R1VLHAsO9rozz5X349AMJiIJRoLR+10wAZ4YGqDlezV5Gil+4lLTJLHGRQfzVnUb/BLE5dxfx8ue
+mnxZSzP25uUrKiB9pwsxi6fxhLjsyv87lS33GK0jfGG635dFFJFWNrwvuB/GlxY/eVy0/nXSOfN
fg8ghICaSr1ynv4lmV/2LvH64Q9U42tFysG5IzaIvPK5iiTErcTqPH5YKzbw8R4oE8hgnlvvGW8k
Z/GgNqvD9BjumZdluDFgYChs9WM38EWYBoutyfauzc1cAR4vHs+FQer3Unt/A0Zfn1Icrt+Lz8yg
8+xNWdXss8X19+2LAVcWvVnXvfhL8MH52fSghstOmJVScIJsUHTTxXdWHJ+Z1auh96+teWpwnn30
VxepWOKWWtfhA4U8DxemHbgvS490I7ItX2smyHTriTJN9qs+fYZ1rQQO7BH13L8RSwwzjIu17NiU
nhsKIvnArD1gHdoXnmvpQhK00gXrvvrTROE5yHQMRbSLv7xMn00HIaYPauny91rZrErvybUbuG23
33+1C859GBIXEO0Si5B8dmKb2nSQcdXnMctECIMmtWA0s4zyOP/IVTbjCDdSXL/S/hc7BmPicP3G
+oVT2X5j6iofMjSt7cufjWTzLmWObepDnvy5YrynXtjgTvUP54pu/VyfCusNRvAIPHb9MpbP9Ng+
zKWWJSg8QnIr/sLH/lqBUiKGsEJ10tCZVFJjDrsMnbNcrjcFVczz0lZihOUwVTFl8+p+V+mSLgKp
FsJhm6mBpNfc8JzMXycvsyQRMNsaQ6EcUxW9erYcBQgkjJtMAyLkFcsC9PeZqWUHELbDyN7r0ENX
VdxvvxDlUwvNYF3vtWcenS4JCgiF1oHfdUhwPy5NVfIMctkBewi5/784ov+jPSZy5EzYW8uNUelT
aGD824fNEopkS5KrGFntbh2F6mU5Dunp3pW5gwEBpO8TIIJEGbAtNE+MHyzXEXrSnnwZJL2hfpjC
3otIqfAt3L2ovN2XlXtKSLeWvDztLSRTcXnsMEB+PebbddATMnA8gb25zo7ewZu7wTrmznC4nD31
s3QRFyS7/jXSW9w7YR/jIz1LLH/C5GFRT/EpUZFf+gYJgLe5pMaoueMhU0qmmonIqVDdIBw5go5E
Nsax113RLTijI+SP9cOpCDf7tSp2I9aJaPKGwNG/9efrlU98gkeV9qhBGS8WE6hXUZLYWWxFV+xG
fnS4iOeNjG5auUOukr7n9dnKWr1hXJnlIUlgXGsHQ7KW/QeUT4jhCxpbi0AKSCE8bVtBIN8YFMje
NBvYFs2F0hM7FLdsjEVcxO33vefvlHb4JFfC63vhPbCRami1Mol1543BF2skJ9IxKWFzwQY6bHmx
AoGEBnZKhHv44O68W5eXCZ7nMirYkxQ9dojdx3v1zDOpmVvI5C7xejNDXQcxRJ4DBF27siiGcpYo
Zp6Fu/rodw3XNHXKFALJG/341qYylwm33RaPz5rN/g6UY+TzKF6JCqn1Uvm46Y/B52D7dSEZpmGl
XoYGUjYc8kkN64MJn+TbfP6uSPiyJYbJENQ3UrSDOMr5WSxc7Y4xDmnS9ouw45B/vwtnsjwwoq6Q
vBa3D3XK6ZjsKJPTmy7hvXPl1aP9yIRuAamfkDyC35V/3EMbY3fZm5QfWkROsbGOO+CreiNbRLT4
SDf5nd1lJOL/aFQlKC4KV0E4zINDtxtsCMmaJhpqjfYdhLUrgetzcxbmk+yIERMjfdf6cQdpIyiq
iESZuYMnLp4sbBFWltCb9dyWHmB+NY7m27gyW1PcBedPCab0N7sAyikTQxvNF6DzWEqMo/coZ8+G
VcIqItvqtitOHWiQUJCgmBtkK1kwxAs4GwhnB8wNU328yF/Zt7+huoNs54oA77jfnQHHUmPrxiKb
Xxo28HXnNnjOzFxvrcjP4jsxX/8u/hlsIVOFhfOPU5xor06FxJdDbr0r7yZyMmFSV+2IYtZWJ97u
SVdNe1EyMCPCeCupupRoz2Xx9YfmpRdzIvoTwI95K9ZWIV6N409k+h5DCVR7jiJqaaUrhTgFicnT
5NWATh+Cz1+o4iwNGgUDstyH2x+UAMdSfMZ/DlEDSI/KmdTS3IqOati6+KEDpi/LFgz/B9RSXCtx
WbIAcwiKJbyB44931Aapw0LPoin5jOEffSurV5l6AoznNMjHVQiVpbNkfP83KtF/KpqDhOz7PLX7
E7vmYUdmvPHvFQ+q31Qc7T5kSByVj+j9u8KaysawuhWn74Tp/r3H8BkNiwXYsteHEz78P8mqrcIG
J3v5m+rTFNgCsg1lSAO3CBCcg84T3QNDpNqy8XyG2k81FspaxTrn298DH5oNl22m2qt8YvCOVdaE
Hf3ULxZLqkPFZ6B05s4J472jYYjSLWcnm+E5ji94nqzV0CMSp+ePz3apqtgTPjAr6nbIc/TIB41A
duSlXz/7rvoL3b+0Ng0dX36SX/tTIdONNozP3Cibkgfn9XEycdNFpLir5B86tMkiUUh/wSIdSHor
BSYT+mhxNY7zYwjE2wxkI1NYuR00OD2NcDj/rYDrorj4EyZw1SUyUJYnJ8fDVo5hqzzXXx7rKkvP
bVSOTkbGOYfC808iZmLGaVc1ZJSlxsY7D9s2nPWPmWmE7u1UMyXncEobdlhXzWZz0eEh8jU1D0wm
mzQPZ8mi2U+IYNYgh6I/U8c7XLKb8ElUZjkvQ7VfhqkpUIMt9nDPBjM8oEQ10Qkoipglrc9VgEoy
O9JvBikq+qaNiNmJLvulQ9nXbVNYIuNlIC3kp1/RmVWuw5U4+P7I3dlfylvRz2szPcIBbkrmU9++
CigkM7xodzAAbkOy6nW2iiTxeLIB1TZ6ZiKcc9DxiFXpeALTkz7E1AbVN5UtZrfl86mQU1Ai/71U
6/69eb5YjShi6/je1RgJ9wXykYS8x3rex0ncavGGEuAeJERWF6f/sASsgBR1S7ruCDwv61cDmEQ5
aUmHevFcXP8tl4X4onS0hzgicpLF8++BNjeH7JMbx+aHPwXlZDu5ygv5eny+atvW1LR4thVJ9OYf
ML0WUhUCjRKa3t/xJ/Am75W3vMl8+mdfVxX+w/HPP75oKz1LDMf7arZ/qqlZHlqTc+U9OLI65lqD
bcgsNZ5PxikM3LDrwLG1jovoCYtcv3NDziKxxt79h00fvqPdTAeVrbZi0fT5alhh2lXS1eLqI/L9
6DxyXmXxYzDwsfk7/9jsDlWwzGu2/T1l8tvau5z52hiSDON/+09Tjz517ChRwztMBNvHSnx2bGbG
17EJM9wlxvvaslkl20/+KpNLjwz8ks/8IGc9KulvBCUkseT3tHJDwa3dlJCLooF05uYpjvXt6FRk
liO2b1hB3vYfy5miPZQ+9DSJIJoKNpYZcN9hBJr5Xffef8kvXXfuAyqV9QB1DEIn6+6xa9N+8Ds2
gyjcJ7sOiqw9cvgvA3bfde1Xn7kJReax5XxejSPF0FL8wxqzk0x/waMn92/67ribaUVn518qJDb5
P2HRpfJ3EeG+FrbYq8EStxFIaOgfSWTB1ew0m/5OB+HoyNiH7A1sTt99sVtogWRrjcsoWpRC2OEW
8b0DGOaT3buRkorU9hIo068u+tLU+aIxk6dbow9+y1nAB3xX46tRijeorl1Ngv3z4EXQSiU79qS9
sNNoEsA1smrgNIB7iAQWSX437SAdJF6tBE8AaQrR+ikqjat5PsmGbWhHFM1aG4xtxTE+uK0w7Lzp
1ptMPcYuyxCsE7yfwNw1asI6yV8pUqP6K3w9hsh80e6lrpWuiaczeikvDdKWHcwkHmJO9Ug/O0lP
VrP0QPnw5pu5+NmVLx/vv5fTR9TqA18+199FSjm2hHxFWOmxaxtlcJUFobYj8zOruHWTrqTyRitk
WAi2mdwn64bHbSrcQBzFoK/rL8x3eSDGKq+piou5deaAKn/X9Wvv9nFFFj5xC4r9IBENXjMcxg/h
wisrphIokK/em5uOrx7Fdsy21ClOikiDVZUBnLGlWK44ngU86edOChjzda89PILfkG+2aQ/6Ynv4
m5J5S0dTnoBzJtFdaYJBw5Q7zDTUbF/iGfOuUV9FgUXF+wSq6wnI71gUmJGmdHNAExX1FRgoIjXO
7uNfVMYsK0wrzHrpAnKf29qSENBr3NSqzmbNH/DjVVPJKSAvuhzT+qZhlfYoy5JCYEPXIR5G4Y3E
L294D9JjFm0hyeElNTM1fDQSUBZ05Vef5X8872OTyV6q3NG6hxEX20l0r7VgeI3mQD3x6GXtkLaO
00jdCnzOaSG/UkbIjIhKaezRbJ217IftOd1djy/Rmopp+nTGlhaz1dD1qVIAcIdJ3QPp7QGkQ9fT
pfx5lBVDkPUnP4pcKXRACpXJS/iLdBCbdT6ZLShcsoPt7+pJmqZXsCVrkcDHQGQESBQG+EuEHU0+
MnhjlYs2wzaL53M4sfqpUroa5fc551vdXrm1zisGekZ706ALYNnhoi44NQVnhvz1B0fKhuQh0e+A
mWK/t8/bzMxBbcpLC7MAPSA9u5g5mhVAtvQ9D2Yp9nt7nQc82n2q25KFNNtydVKmE/vNfF8HNmPn
yI3D74dj/WyoS4TKJdvONxfOJSoLCACZlWiTgxyU3jI5lRvqVRMXX7WTcCYe87YxR+/rw+5h8bQT
n6wLxUGs+lncgrR3F4oermyaa53Lkm6sXZCd6Pa8wMDx6k8hF8HXffe7u9HibzV8czt7jQREhPl1
5dWN/rkmJksYuoXNOPqx7UrBsUiBkO/29Fvlm54dmdOwcboEVe7yl87JHATMdGbfcClPM6CNgjTS
45GBOyuOzCytzlgU3sciNX79/RkZJZKowo/hI2iW8N7f4UDISX5/BWrawkA484+f09LNIXc8yv/P
9XUkepxMTehrJ/cZnwjqVS4yUPc8L8rHun5QJ+GZ1v5k5lvLqAnLoak3c3Ddt+a2O9Kb0v5SjUWa
vLmuTGffOlC5l+SQrfuysv10D9fLkm38zHA/OFGH2c2tBtUkchIeTph7ol2MM5EHsBcD/50XnVng
r9RNHXbnUTfItJ+Aik/Wym0G4wPRVK08IhJ0yNSlHvmgr1WcrhrJHklZDkXMaZxsqfJDLe0aZ0ij
IkZvjUc9dareT0UVvPfdhUBEzwup1Wp0mt0DS8NBKdNRGe6NxExpOFmoRz6o4p/OJwuEVB5tybbA
KfdVsdk+FYV0Pv+r2X8Tn96NdP5anq66hhYPnMNd27Q3VQAVPdvxNJpz4Np7FJVFdjvSgq+zYWhr
fa2bdLM0E56pL87YaEqKLyjFs63T0lhhqx7vzE2KfNbMC2mbF+DKu4U5gZQredR3LIPfneDLyfRf
1bJP2jRfd6m1MrWH98q56TgavVO8j4PhbtjYxuvukvUhg4XNnzEmHu7vu+24OVW3Fa14zyehgnFR
mVzs1clBLeJ81r/hndM8B6XzozD3C3umzwaJ01KcK2SY+bmaLu6bqMbuvG6tH9IlyBmgXJd1PXcu
3R9991B8vRDtOCqYjF8Oj23sVJ/QjxrjJSHVWnpHT+vrXsHISDeWxy76qrl+Bv351l1tm3hoUHSz
axJJP0AMDgmFZnWR7v6/M+gZcyKN1s/mpR/hQPXvCkdb5wRDgf71h2h9ve647iEelqYz0Z9fp38X
R08IIFaCq6yyHtNMUPFpZxJ1FeXL7QJ/QTPz5x5/73P5/Og/NvQ3+8HzXSG/Kz9WEwZakdbiYw/Q
6C1/p9+Kzmk3l/OIM2pmTQT7e+eDD4Y8KdbX6Y/VfZgevMQqZJv7bDv3QQGJVIV6lL3nDw6Qif1R
aYf6xQZG8DTcgU5XdGdWzFTh/i7lTgW46rpn136HTvDt0NW2Zqv3cHSatD/ZSLyD2ClcWZhNL9qz
vd1mC7YV8DbEw0UwoFLKr6s71Mlf8CjJGCXM81qfUt4clxxdajceB9+mcTAP0p9b55lQnd/XWFT6
idWu8rp+ZAwsIJzy0RYf05nV6a5fb91k6fIoEq7dgge3FJ5ZrjP9nkZLOANnHPhlmaFEzrQknRd0
9QZ98M3Nht0oZlT5LvjneOPPV6Ru3R96YtZeELHFx3NPKFrb7Ar2q2NTg2/uzntY4s1H8pvGA5kS
4k0TvH/UmN/7u2g1C4ePj59ZWAyheCH+759l8B4qJ5HCC4mmLtXU61hfhqX06qYnAI6Ou7ixb5Gn
8Oxz8Cn2luy8pJx3kihhVNbQa7IqvV+kqZDHlMFthQ1Etc0JY4OwnLYV2uY7mXxeo3KCOqWdwmGg
r4lwRniywCbvA1qEw9XOJhYu9YnFtsLu64CiN20FBGBTl2+DzrXjr9I6V3n+7L8e3VfPdmD8WToO
j3/SCU6MdCaXT1A7Atvg2RHUkTrVlFHp/OPPVXJ0n+/GMsiAWD/n6lZjzmKvdZoB91TQh1h9mW3D
/eLd1Kt84CnP5OEnO3h3IMqKvPitQO/mIl6WRX940Cbj6SbEzBYSKovSaWRQveBXquGCwFP4aQ6t
Pchhspz7ebXgWNr2sDWhC4pDyqGi7fq7uVfd0xJe60vtWQujeaz3OVT3k/tw0RG0Xj377t+CtTw8
OCzXHwcT0rYFDw12mdmj60XVXrE8XAo92qgs1l/iB6LK/QtyIqRPVlPv0n2ov1PNIA73BufKqbO3
mkXqBiWiAZfH7s1eDZmsYYzHwelWiPQf+jAGIpCpTH4K296oSYJ8Vo3DWSL5z0dSlT9x10AZWtP4
LJqqZm+V1O911dztCpv5YfMRL5rIVLjd/oPilLecFLKF1754+zZ14ofkW+lYdZ2daSaPnONgmDIW
CHGI5WfFxHuEwIwlkhLgc/N2zsx3pxFAT9SCmey7bK78Jp1Nl2OORegs9uaprIVJsALUAK078LOE
PQZ2qLKS4LL4p5LO2fKj69oZJ8QsHnrmKAup7JjyH7cTNLaIEJcONiEUpxIyU/cxVMDuhExnpLLt
CrF/x/B/q1NeIW8GX9WpuYt2ybYS6S03FZvpjoq4+84Wzop5UU4m9K9oMXAgss3d9wILpJeI512U
y7prM4EAM4DYR3ow++0T6q66pFNPSP7ezgB8gGH2H9I8nEohWvtevexYP7MlM2ndV+8Lb2DADOeP
N7IjfnEUvugQ8Pp1smWy4bmcOplYvhpwv/M7QbYNAc6Le+s2kmj+ig2WRqhK9XRdubk5VI/Zj0U/
EAeO9SRXvJOvkU1Ptk9pr4VzrrTpe0tsX6wL3JR1wRsFmwBjpIjsQveBouZWnONZJ5GzdB0bWhyG
qMc6tFoxlEsojAprKindjZTQIOF+byrrV+Vq7omJe3v8pZdjWZ7nbQvHYTtIQs/qUPjc3Ko9hCbD
7MzBDjjPoFRH8YVWzAtdFYPpVEAGPJyGQUZH757Q1HVgfJnwqiIf97KkyGXA79Crv/eRashaWdST
GBqaXuTjWKzxRr3SLYKF4iWoQeRZ76YiEN44sdwrz6i9MJC1GIt/5bbD4y9rHQsJ6ILmvmKl+Brk
lp3NA4/gjoVXO8YaC1puwmxc0W03/eL6yGHl0j/dO/BAhDZ5tLm18ghM9ZtbZIspoX0x9A7zgys+
ihmcVUmmwTtFbrxTEJMUqS1VeT6q4jVjB8FdWQayP9bd6j1fl27XxiVBkPScL5THDpUQ2rf9JYqe
7qpuOW57MBNAoru1YYGxZRWX5fAor58lPcvStDf6aQXJdlZjY/plxmwYnuVbLri3SKKx4s0+Yb0D
XSBm7nNTsQnDcHm6LEUGC6v1S9GCmFozfL0Dksd0dJmn9vxSA20Guw0vbl0Xn0Q4fVbwLfLHH+fa
/ifek9PLYARo99z8ZDP1w7WQyX1Ns4jKvXQjWY0nP1LZzopc5ecYEZKyH5ziptg1R4wEN3t4R+2j
JlYKMprZHOu+p00suh5R42UKl4Ze3kkC3dpFi9uJIN6nSmQzTnxPp+2sxj0ZjF9Cfpxnb4OXnMDN
qGFVPRiPQlBMFB4MBU51lBw8GiYeCJb4vsfS9vHJffuOffEs7KfDzCrj2S3anB6RgsUvcYTZ0Sq4
+8T2ZcBsCj/1VT8ey4+I+KKyDSeC9bqvpW/xfIT+Idp738NjQG9gjCi09MhYyRFQXm8b5KdVVc8p
VlekKjjBZYp/XGd+znxbPcS/tme3PQj/FatGYNzyl0WqHWO2aJf7U1e9qQt3VGbX1WMEiBrUAqs+
CIN10FOKukOZdMhGdTXoaJ1/3jKsbAuN5yD1LlBWjBA7HekqXuNdhcyuwo4PDEXCwPz1Xsvcm5aK
vdQY+rwZrle/iYd5T3UTLUYlgoSA6OJCM5TGpV+1okHHqQRn0EFqkVlUI88Q0mwjMi4+Lcsx1kDG
JGrwUNz+k7UAVUKJcA9TjJPDIhJSYTDVl/A3nZExBykNw4UcC6tcoD7en61F0BjRRS3W1YWfLFl1
mvTyR6LN+eOdDPwNZtt3OoZ8/MOQET0B689h+ewEhwP8iFwx24rNGdMvFfc2ldzzy02lo7CTPX8d
BstBdMKQxcQueW8k6oEwwyAOhPWGLqZ78JHpL9oBqq6/SVDAFMKRrVVelY9Nj116ksjmJ+ePTeMy
7e2r8OPrbJUuLLhdjrjz0hieSp/7ceaLGTXUZgfOItiq4CaGbmyIUO4RA5lBZ8PEtnv/UtX+03u5
JHIN7h/PWpkl1L2vtRwatWK3Gsuo/Fnim5XyhRPrx/ZLYenQ77BcyHYzP4scy9bjOPHxau55eG7b
R0dixQfDpm5cJkDHs/LTf3ZSX9b+mbdltJm41DaRvkaepuz5RaadqaoLZMAt8QV5vK8mrF09Wv/g
f/QAFASpz5eGOZE7Z1g1NdXJOP3R1FJzXTWAieXJtBfroEpwOOxfuuk1/XOBQXKdYvVwNsLMv3f5
T+6I0YwhCXWrNSJVgMzJPn0KB2FAW4oabQTqlNntP4IMqdB9bP5bX3KqLi3nh2+EbS0Fm6VsqpK8
GONkAln9EgISE/OkzINbUwXTvbbPjt9TZYko31x/YTVvvhdDUTsoNdoqbum1C2/ZSKrJYHjlicgn
Ikqb4rUTKz5A+vF8qnz6TtYFqouVedW3Hy64cMBVZU7Ht5jtf2I1E7ZooOZkB4agTcPM3bcrmmtP
u6KJ+x7CTQ9stvtOYsFR8deu5cfUelGn84owL4TtWCTHDyLCIPFrvHN1iS99OPTm+13WLa9rVsb5
g1T2UfLMv8t33unt69f5qwkO3//w7QMA2EkedTqu7uNZ+rKQc1U6k4BrxSsq0/vXnrn4kt8xOJIU
vrl7NHkam3ZG8y/ybepPK+EWviQ/hS5zvc7DozvM9Q1ep12tgbI9QLYFUPLqXeIcypkzx40+WQLv
JJvR7rIGQq6YfiKayo3hFgFxYGVNKzI5vYIfY+IzRU/eOCQrSjYny2FkY5gL4ERp1zhFvgKYHEiY
Msk8f6RIsMF0adc48f3i0l6wTPghvKSNeuZfwHFgByop9mfgRIeJZSMMNt9CAHsouMuKCpkPUC74
bKXmh+rD4t/XTsmKSVSY7nojGGQQKQXJok0HUZaWBoA7t60IDCUXV10zO8nUguwJuyMz10g6piKf
T17VIWK9mNao9fdPk7AKUJOJx8NYiw+N7R2ecSnlfjxxwPWou11A7FO0bj8Y+cATt2UsKuCyN1Ee
gdWdsuEcMqh4Q2gfRRvpcX6NFLLZAkFDbC4SyQDfvBpCMTbFwFVhehjrxHvwkt1M48o+A0NVZydG
wJb2zzu2cp+dnvn4ELeMyya9eorp3GYY2noxhqKONc8f2pZ5jloweMstu9P2o/PsPj7lUXFU2Qyj
hd21fBh6ag5/tBPl+5e5yRoc3F02T2VM786xlfasTVhGsHdx2oDdLvXpL1gPCaYF6OukLDPV7nSw
q69NMNKyYZ5lc8N33wo9f+hWtRQuBcmhQxTM1gLB2BccGzmqX/eLEpWwrKMAgEEeA92xQmJxGC6/
jjWnbryy/uTnRh8TKxy+Hg+exlDdSOiQXr37+NI4zdxCewQhEfALT6b7FP9iYCgfsiGZnf1qExMr
M3YPQy4XWdWzBLFkEZz904oejQBRV5DH5PaNlrUYF9y2K+8dGZJzsXkB2O3yu790d1NdSgpaNNz8
s/SrXVia/DUcMQKMXBXbpkGRjyMOCh0XfBWy6FlphHtrhubxDYRxMkI3vZfr/FFwBArwbRS46+BG
LaN/H3Sj2ijrXyNvS1afGfoN/ArVcTAf9XYWIt8nzVyTKSK2TvC4cSR6DW6fuIqnBqMq6xPLfJ4e
ABS4Lzp+GUHb0in7Ktw8vZX3QOwLaIHp72aGG45MZJM+VbO9VGddsQPnapqHaeuCUWB12hSdY9Dy
WdpSvIymLYR2S3Suu2OJscsP0fvhG6sQD4jqwiBIT9SKdTDQVudRIKDyAluO1TItXyLbgyQtiuoU
j+y68vSe2xkKYRYf+9oaUmOpDT+RNTl5ImrcqjhHMCFDKdLA1ASJba+DzfHUWHfEtXl0WeJpXVXe
oC9ZlEmaqdww1Na6WhrN4NRXODWGt4aSAHTMyaGD4FW2Q5V0V5F7SbcyvzWGvoqPJnPe5mVJUlgs
68cKQKAOZknOjNM83Sh3xmgc9bA3DiN02mGueEgSkmO8hOCCfu5ZoSh5kGmKWFSuZ4OfFqQ5Ml6B
PofrRRnIXnvCgZvPQ0HjNASZbgeSEesK4acwxsvXq7yb3zp/PrirqlcYkDU1H33YxutH3HxY4kg9
3ZsR6CkUJ+wupmSh4F3TgFs+9kuSN+Ltceg4b1ALn4Jt2ENLRi4qR3C6jfnN5h4jk3kvH9Yv8h2b
jQau2PMXtzFZVRHfglRx36SKwKTqKsHzzP9qmb90Y9vMhBYg0k/14eL1JRkkKiUPLwoFNkYsZ1+o
iakO9z8fy/1DSIAvq+Yople95zz3JT6DyX3t3ab3RoBaSSCu3rnMGRO7R8CpvAqqeJybbd+Lz235
xJRiW2ZsUKGkSPYkXx9LMc3mZJCr2eeRivnE7HKcEgqOEmJcxTf3MQs+/8j7NIVr+bWq2R/tO06e
yrswAKaZU53GyEQloTM7+6nawnzoWuHQYTbHeQGvQqdhX1O0dD2s9hQ7B0FDxFHaMeu0vDfWs01D
dbSMhzk7y917poL3J/Pbf1KamR/AykiQhh6voUvCLhHacKmubq2BrvmcJb+qpsS6yBwnnxcOqFpi
zMUtL5nPFTe4ztMY3mQRFJ0kDYsVtIVAAYIEs4fFtWH/GC6K7/EiUXuPUbOQ1lU5vSE+uUcMXRJF
VizYbDPzTGRqmqzBa3RtHgdhkeVfF/5hDZiD3QG76zTyovd702OOfxZQhXVwxhz+c6m8Puv/bqte
A/dV8Wizur7qsfcXbmWOZcOx5kh9jnUXi/61iYCzZRf8e8fyLr9A5u6L4/5z68mi1DyVogaVzmad
DcW5ShH9my7ZeIvuHIU92ffFl13TvwVzqGTFa/v5dWuBKNZM2fRMIYpdGm2mM4d7oIe4fJlOZh5u
zLYyzZaDBhug74IQ1CKal6Ize+dg2T1LYTDfF+3dcfF8hIXf4airnHK8F2hz55T40r4SUlBakr9t
y3gZyDWpju1rmG0NDRp8kOfjE5FsmKZavzagy7eGHAO371hC2Krj1Iuy5tKCY1gYIEpnj8XEu4L8
qQmLFC+PMiPBWPkFBySRuVL5bUuHTJ3sIqoqZqgkuJRDI2PI2b5Z3+3ChcZ2N7S6FSliKAODDx/A
IFIDIpECDa2GM+Bic+8sXh8Hj13mbMaXqQ/2r3BypNefaTI4lyFivJip80nTIpMtWHVQj1fFpx48
o19T3qfp5h5JND4IGFCqOUT1Nd8ALftQSQy6W+uw7Rp7DEBkK8FQ+vBn3abs716PYOHRAaLcb8Wn
POPVnJJ38TfYyyMjMe+DQzaPis01pXF9DePTT5DiKl3KHhRnHGMkhFWCEVe6gYZ3npBs1dbD+4ua
+P2Hhu+CKNGAEs4wW1iu0380EpZJceDAyrCz8LDgaYedwbZU1OdSfal2Mh9YHd/xkft2zcivccCs
S0NABgChjM74pwm1KY6fY9WPE8ElztI8nEp932464uZRiPevQ4kRDEAtPf2OsYS/cFQDxfxMnY+8
Oog34y0Vsof4WokiGS/KUB1Ew5WVyQrKd0VpRICC2XDsINCtotlq7qeZbrr0HJs7qmaRqYk2T40F
tA8zqpBJm/OqocJ2H2k4w8PI9YOSPdnKzPFxQ+974P51rcQ/QiInrLcb7UEwrhh9jDAtVoP0TGFZ
V59EWzGcuAoKcDXbVAtOSd1WAMbC6U8hlGUReUcBBO2kvk4q2md2kJRCLhkiBm1dswvC8y2ulKfA
OTJPvgjSIeU+ymvAW3tynkuG9ub8ZXrDdKCUaF/LbsskjvqheP4I/x/TlNqtfg4lQazz2nTZWUbQ
BW71aIh+Fu9TO5Xi3s7HQ3HnfGOsxj7k/nMtBjsrx8di6HfOSsm4XiFL5KpacpB3tx/nSP1E1K54
QP05lYAbw0X4UwLKv8XwVloMfb4av2OHZtvXjjDaC65jm+BLkky2T7PDLNqjVm+LGDwV0q98elvN
BiKIN++Gz5xSNt5CTqGkzGgXzDazYtaVDV+dQhS1AhmQXdEoaNs5F6XKTrLD+YfpDENDA41zURnZ
z1qCvnCcyrIRKVs0pc2IBSZJ8D4lhzPVv/8k2iyndn9mN++20Q4PNR2six+rQe3/aXTNjnkfhfkv
YEKx/OycAJgFZ6qijvLcrOKE+3ooW6SxDpHn6NkWLRHLCw24lPgKbd8tVJMpo0XMHqUw5q6BUrKS
NFzUbz4VWtwpdHMs7v5j6cy2U8W2MPxEjEEjILe00ih2McQbRmK2gCgioKJPf76VOqOqdu3KTkVE
1lpz/vNvtgBbBl4qTSoCI3omPG/7PWS6FTT4TVGGCck3PfgJkxa6yRuH2Oe4hRwhbSZ9gspEJfAE
oBb0gVkWz8kp4ZxeAdh1s5onra8xaw1ldavfQCo6X8ILD0f9zQmU0FY6QuuprUkKEbnzxfe5C1GK
ziGQHBHCsB42PClPa5EHdPKNcSjUQEqtlD4drtLj5b9ok1+3g4j5QIzZUiEn3TV9QbzpFXizfXit
Q30awjsWnT8TSzjLuLqC4finL1nyCiKU63DQkVqs8dHBPwjGXLlW6sQw47xyunN6xRQCs4EZ3BIk
DQwHZ5qekvoD5M/oitnLbUjmt96fHhnSW5MkD64cOYiwiCjSj1AiCoPY8xkgy6laW9gU7dgOSrY7
StH5mIpF8Yp0iimmu91CHjGeJAbDxXwTyx45ENEbSnBRI2mjRszYuQ9dIr187ps2nTUEl6ECggk3
4pgIB498OhJcPO4aeZiyErwaCnNwCv+y0zVHhsdDdkO+OePz9yY8wFV19zpNLvshBCeB3wFla4Xi
gJvObnqBeXObT7H3IrTt9VnTF17kmTLGmJ+Jm/2MsaxS3gtssHpMDbG+4m00ASSRU4fzDP5TgUoQ
JvM4JqRkHRcUOnQojjVEYpCoi8eVVyRMEZqFvBoypoJNt0KBOBAUc8rTaqFaeJP/tjWRC/GQTPLN
bdEl0yBf5aRCOi9lhVPjWdR0L5pXHog2ZIDGiBFrHkAgOlB0jDhxZX++WR1FM4FvqAqfkbE/JQC9
k+h+fN8D6WBOsVVwjI9TQFV4BYlJ3kt0hmL6yqahLoiLTSqRB3kGcU+fKGZ50F88oNNm8Ticx09s
pshqQfyJ/GdG+DPHxGPTIbfkNzjzbbgcY1wzkMTXAULsAQYqWAEKpsHX0aaEJIpcYQKICbpXWimJ
HMIQ6/SGIIhnU1QWHthjAS1TdxhBvYsIzhCoCt0SmA5qKdPEGxgUqMmjHIUSKoYVsBCnF2DeBgMs
akO0FM6kiYfOZXs4Dd7PRZlPlOAHVsoP1jwLZn7inK0x7aa0dvLpojjy+fCM43l3WjYcknw6aHAJ
mQ5B0bBzorLhZnOEA/VaEVYTjLggYY/ec/f2RV4Jd8+HYMtdgp0s/cVhaBvM5QQJ0rTCB5HkpD9f
GYHyvJBJ8Yx5+Iwp3rbuw0VJARWDofga+JbcnA3Uj5sLMQ8ZCq9DPpIpQm6wU8QGq5tpXXiqYYaQ
qmBjcDEhIdYh3QhHdLuhCv/EXrl2L+xgd7/9BIa9Bc0X01yCrAbj2FWIdGJZCzTyhiR0VpWjW6GG
juPi8x3tA2vHvxjZR8+/n6jDw4fqkpwqRSdpfqNVGF9+P6yhUxGjwEVBsUJxgwcIsNw9AJvgIx0z
8oFa7V/1LRUepixqxHo+gRHfcMUE/GBwPWaQVk9kxYyfBNNIS34USYOEE8MiV+0yU+JLoJNcDE23
d+CQf9VmqEHSQBqApXasf06cyY49+qf/6jyLV/NeX6V7MJbnz+4ayU2iwnzcrVumpzxISOdw6YIs
ET1i6Zu03vS6NGIyIUHvtnmK07Zuv371cQ0n0y1dBiXuYfg8GHgB4fy9sgBeooHDH2z6FinT/Z1s
43wM72pYPoMzhli39H4Oa8Dufj6BNOeST7muDb+rP17j1L2/PW1y7Fgz4+Tfm4G4im1mZLB3vznc
VNMdMOMFfmPGV95p5gWXjJtQem9ooNcrPDxArdw7acc+/8TwSzJRfl53U2xPuOd3GMG/EqGZVVAs
yBy77hBwtyT8AW11s2LHPOaFfRhzdunQq1/iSIFjOYAu4VPHlGbC/BWclopEpDh1fqFsLy9M5LDt
3BkXETKEPOgpry5lahYANWvEORayC2hmBKDn9nPdbvrae865KY3ONa8oeqh4IGA8iSUsqpBB8/sp
GHdQ1s5UQ5s+bjI8wSZ7Sor3xGsOVLOgPBi10EazjN6qO1opIUL5xMcpcDDDqpgDQwPgNxz0jwBS
ikmKGWxMoXDnkKEiKnkX1IYE4Mg83Y5mzEC/ew6CKb7woEcOEXUqaYgASp/dwITFPZcBfqHoXJ+Y
yjzriCQhwi8pdC2A+yr542zRXJdSpDYxrmyd+UG6O+03yxeE+uIBa14vmJQFuhnA2YEXWorTKv84
YRzXcTjOeK41JUFONYjyqvzH6H0yiRGpcbXoOe5/sV365HfyxrktGNTdHWYRpVEl9EDghcgotWkA
8DjNFxz0IA+CSMvghs9Hz3z2IbYIcpnIDI1KvD01oXYpFqDpeBCZM+SvpCYXowMmWKzh5dx3FiOi
RaO6Pw83hW0RcxY6nMT70U1huspHJgZQ4RKAD/3m5nNRW/1uH0sS0YkoHPAuVPkuTmfCWH6i5wzI
Vw8heOr2EVk7e7sl6LaPLyVVLDtukhiHJrYv+5Q8CY0V+LCEgwM4zzD5xeiAfZtiDclOOrp9G1sH
4aOMlOkWUquDxBYuXTy2HN3m9+xAlBHcMBmaIXJswTZwgbPiJ0gtHXWMIkdDgJ97gjcEWgnWC+az
vQIH2q9T1GA5QGKlzUjM3T1cPkcZMCtipd2+03LJzUhfnpWyDq67lIDXxgYgx4Ich0cAyZ0R7Ii5
RmqFp+EB57ofDosZ6L33VWIpgljSO7Lx842oYEVv9ooZjkbA5pS552yyNzlFYAgRT3r3KOXj6lv8
yuHMyc2cg5f/UbaV+KS83sF5qOSqu5RY7S01k+aHYxGXv8U6PW8fLo8sc6Q/T9eHNe/x7+X8D6Ay
nmbc/8meZmDO6108Zg9nd8xiIrnwZXdiwtNK52rLraPX/sPdUZZ409XOWMXivph2/HBjI+h1H9uJ
uFjEYyYuUnwXF+OKt0DZy155Rlktzvff/CP/J9F4vSg68Op92Wkbpkxu8tVO/K9DRjv1K3NpN4+3
zSvyUvxGMK1AwgG2Rh+MJNqROwVNkvVLkUP1AEr7oGMwU3NztcUlUDeLf3E9XOE55Pdc7TmZtI6J
bIm3OeddBRzWTLPs3+m+Qt1g0yW+5s8qZKqFbavzIAg3lqutmO9ygi/aJxnd6KDDsfHbQ5dpVANc
Ehtl+uhnWbVgAMp7LmlZcB8h4zExadp4dC2NeQ+3H0PvdM5WRI4cPk+p7PAFAxtZewtGyJ/zL/6e
RoCDPDgYHmWUmtwJSOVcH1AVJRa2iMnufmQfUi/uFnycSeWRzHWvO7BD1Lw1vI0zUYI27wXlX/aM
SJ7D7gaOI4+/WAVARTTQmJkACon18Pf3/38jwG3gUsQz1EI0BfbIG8VgyVgNOIpPBaCLI9CD1QR3
ngIL8AFHfSq/JmTB/xQ2IwJshzG6ZwDm/J4S2BP/fSJ8flcoGCuuE2rKAdq0hm6yCMw8ii876twv
8/fY/lNnxw/JJQ4AXMmNnvYHi4Li+d/7i7t/gPABiu3yE/lM80sgR0YQU03EQC7+M2IIk3u6+xuX
H9ZXvfFQk3rfTLoCICdSinlP3EeeTIYpeyDb4//ftBnGDIW5J1PniDcPjF5S2Gyelc4XNlZtlu3I
SgJp5vkX76wMu4z7+vbF0NumVHJmcLCwYxqIQwH0BcygUYe/hSPS0cLwzBRhaqvJ/pcTiDWwvqnO
8QOwaKmFsJWg2iNoZooyp2Nfn6BKcrsfDKZ4Ml/RbgVwewDSBnbhxuvcAASXjD4GH3BB96tvFuEz
Yrdk2sskkZPxHgIzw5OmPBBiIrYQ7aA+3VSN0rHAKMyhIn37SDJ2TM3Ex3MOxSITb4zfET+UsXT+
W3784ST4+0MKU9YWa4z1w1cvux3HA5shRwq74Q/3i+6I2FK8hnkmScKFBxrc7G1vV/GWbAoK4L0Z
j9AG4MOhrYvB7Nlp6aS/xZi3CpJ/yWH6pc3ghs5LDhc4CfBIbPbmqT3aOuHG/DrbF/ygK2vm6kwh
TIRUQdjGsbaXkyjtocIuSeL2/KuT3ubPQJo4jy1agRpNGNjUZ5ov0zOogq24uCahvTNgsPKIgicW
AYXkmLAVBSKdmMxNDaprbm8L6O4uCjTqbfaqVvfEUtX88ouk1Dv6NL54QtZGfUNlxZ+Qt71TDmRk
0vqlk+iHo6Jap1KaYuPPMXZ3+LwoDtj52T8ZgjP2BUgM3uevC9P1Ca8tds0T7i6DDwuDJ1F8RgUf
z0ykFrOVMRC9wx7gq2IL+5WjX/YivsIXzr2oIvj4rA1bU/te/PfB8vwOPjGawExiV/0VOzQPkcKT
Ka7i78OPmYQRIc5/iB8EUAwecSfqTnQxhryFWM4c3G4y9l3dfTr6JTEe7goOixFCIzLTCXysA+fC
MyJAEJou1yi24MuOM5the1HOsR2hD+D19U3GqP3O2II3ReZgf/+ApFH8/60bf2cfA0P45XBS+gho
jGc441o5ezjLxCOHmpXMdUKNYdk5FVPU2iPEuBvsJb7a29EOkIA7uRtcAnJNbYsTkqep4+GynMJe
UhTwTxNfg6DNXb+wyTaW5x1fU78vxNg9KGK6i/8jffY8ZJ/64h18LRl1zavVpSfql7KZcogSiEqE
pM4cN95clCRs6CAc9dWrYZBMytUNbQQvj3AmJUObSeu+ZXYQY+5Nhg4r5uESaUF6NYQNtk8JdU+Y
3ne4XewmWNVTXgPOH+H8bcXP1jNks8bLI5h0h7IvttKYIFIiKPcAT2z8T0EP1WjbQr5Zyc48y9Yj
5mMbNQT9waX+RAzIBkWfnOQ74qXFfauhiNW8Ffv5MaSmT/aWx+vCTh4Pl11VObywDx1DHF1/bw/b
vO3oirWegh+lFIb+5L2/3deo4KtFNrA1QEEyHRlTqY+XM4PmlNJ3cEiI2dfTnmBxQZ1kz0Z2KtD5
9Yh2R0kfrgiAdTUc7l0KC0SJ0PXBwXbtEEBUBr5BzV0ir6Aj/ldIqLkcdIEymcZ4U3gSmTM0LtAw
jtS5ILCXBc+MEKUPZCujCf+R0METR/CPFOI1l06LV40CltiWv7pY8s32tBSojOmCR1Hs9V7OLkur
+iJwJGPtnROODszCMUMKpfS8VNE6u2BuFWsKLWRhfdLL4qS/0rbmtmPcSYVJwYkMFqXfheyoQE+p
xgdoWURkB0rpSxAhP54tMh3ALaLHiQN3uh86CffmDBvdR/Sre/sS+6i08c9wgD9UCyGnk+MKMsfM
ZlZFhV1F/fwGdwuDBY2wzBnWqeihwoZeiVDWhdEcSepVgZZZjRmq2h2oggBW//yWqaQ8ESfA4c6d
fnCyAA2F0JbghXPB7T0g8VW9xjhJejzojyGigQGhSIFq0dlBaodDQ2yUR2G+o6HnUGD3iHW2Dk4R
bprYT4Q8Cf4PFrvwJP6K7+R4+WGsqiH6jGojjkE6z1A5aG3kJd1JrwSgJKadxe9sJ/4DBsrbONkv
GlsBeODnozLsiZ8jjyUpx4gSu/C8HLbFTHVgNZ1xloGysRvd0TVzG+LfZYHIiKOQFNqjP8drk54j
qU0iJqYvUZwBk3CkCSYLfAL79Xbu38/KMX02+Mfv9X4AFMQvH/QOa06l9GAQjS6m5CiGdH87v7DI
2awplQihykZ/zGAYEehNXQ86canDM70Ukcw0yG87bdzryrR8kIySPsx5/julDZ9v6TxImoAqHatG
dlk/EgmqSDd4QExgfJwk+QrQEQN+wprbbf9dr9mX3Ou6LAhQAMucHl8IYkpo4R+3KTHdGIhjQ9oJ
KCZXAlapJkWguS8WyyOx4Dx5pTOn82WQwUn6mFW4QJB+fZtPOHMrT0Zg5oPm2jUssFTLeRvudmzs
vCbjVPw/A/4q7h3PUwBXMKdltSZHYsdCf6pfVD6UnP4+D+hTivNsb0RnQDL8keypGlH5DkMGzgb9
DoiB80riIZpozQwhCwuKW4mFWV1Hd4YnPJU+43bSmFl/TFXA6w2XFNvrkZxChvK9AgzPjXJ1m4L9
nCA4pl0VXXz+DkH2oieqxYvjSylhB2pweTvKXYjzQFnRUaqEZkcc8YqIwNapB9jvXlNAviPH+y+8
VQg7onjj2JY2NOuxsF2jJ+tcOHZHDr3pB2Ubqs8pU5YHXjIVV/LALO+gHMBGjNWTAjTEau4lLZtQ
oM8rCmBUMiu2jUkwToP78eVk+d4Y1kicc4btxCsspCyVjyJ8+XhRA82cjSDHy0cCiMeQol4YgXq8
iVApCgdBD9TSGA7ddC8kpj58ISBVQj35DQZL5GfTseKxFJxBdUyQ3AfsR4zqZOf6g7khSuzJmiGs
h9E9cubSpWxR/GI9dKs5nKBsuiK7+jSzZhAwcPAVPGlOBgSIeCD+ktGzxKdRjNmk+HFQ2eGM4JxM
VzWFtnkA7clQMQuFLQJnhUje25a3ouieMkTERbAPbXFBi3Rsq2Y8ROdfUAEf6p3sPNfMTpyUt+Qx
YnjbBQqzi7u3Ms5deZeJridvcSlM6Nj2rHYFFN1jdpSPqbWZ37wMQuD9ulA0qmYzu4+kYoaijHv7
1XoCj7yetVyIeTgvp+dND6Tz57DvT7xHakxsaGhXrCfhdM1a+M3sKEto01t5ysWyitmCCxCtWLn8
IbLAiPqasBIO2zlGDZNwYCLP6V+vrB/FTh/LPOoXqvM6tknxTXfY0SVwLHBszYx46O3uw1gI4qhm
78qEzJVBGFYYTL9Ek3I53sUZAoW2OKp7QpYZUK1ZAjSfGzLnvR1/Qg1V46X8sOdP8jMwdXjhoELE
OUsQ4jZ+wpxzJ6gYTLay22S1vy3emD+IApQCvmbPZmhB4Qp1jKbPeRRJ72wnDWfS7I3N09sjtc25
YabmGkcwHp8ERMg9KeDR6v0Jm4XZtpeHgIIXR7LcHF4gbxKiI5+HVwfrB+fUzV6H4+zxyS/KbAJf
j5lX45D0EQ8Yds2oVz/uH8XqgSxkjPKvyRjky2outh8zdx6vNeD07aOKXvCfgLDJGMc8B6GFbG/h
2ob3fQ7n1AguL1dny9Pc27qYRKcviy2GIpEUcN5/5d1ZeX5LZE4iYXr7htbNfW172gcdkrGBa66o
tBeUUrn0yYCsBQZotrjsB/tXuzi9/TccWNhL6JDRmnxrEEv4ChCtFVRaxA4LwEiknRq9eOK7y/7a
cbb89wMvkFc5OVGjqUXGHi5kaa5+IPIFr5KQF4Y5eXt+W+bsQa0J8+ZixMxS3xkfIn0bkwky4dlL
lXtgWbkN7E00PDzJNuT8YuzQI138Jn2HvYaBPPzA2/aHY41BXMG28QUhg7EFMTHPjZ4+pjTNnNUc
8fcjTXg2vw8qUaqvcm1JPsUkcypNgYON5L5Y8/M5bE1G6dLdMYnzUpinZOrN0VR7vkIdCWlUi3ie
Vudle9vecKNosS6oie8hcUk5mH0EmkfknIpoXypgiUSXHfXcarvaaylIZbPltIjDc9IcXmuG27nX
0edD4Z6dCkwW6sUZzQHPIKo7gb9xGlghxds7UyFPUQ/Tx7ApI5V1tjzB8mwkHs1hB4M3QNGbSCic
2dDmd9GEwFGm9i/DHYNcgTaWKIHPvoXZqhrhAZ4w7Cl81dHyADuHNkCeaIgiD4VvHvA18pS4Kdyg
4ETvLs9e8fCFtJs5yx7a63xw72ArhY8bYVYIh9SqtN16A2QyAypwC4CCtRVrMYPjGpX7HUstSM7F
uvlFMO101G/xSIg0bPaLLAjOHWlmoLETIioxHNtcg4nhVPb4Iy1ygCeYMTATYqrxQpn1O610bwsr
Y+OAMXS8YpOV26wB1PkXHNicrN/pGRUdqBBVC5OD246hM20BOjmZUEZpA61rIrK5jIDPC1ViCsWq
8MDWmTepkW7DOJ3dG8zTLzuRBAIXDL7AK5IoW3VodWhAwKiertEsRvUfM0Cvvoq9CQ03B+Hbwsud
uBVCdtj0D+K0JC2ED09PG0LUENHTA+rC4YQ8bl6foK8xBXtFqSgRQOSJgas7HKxxcU5uVQjo32aX
I38mVNOI8SSfGhIqucGaOE3BXiQyon/r6vOOlAAg3QSl4Xw7DglbouAFUxkD5X+ivjm5fGap/rUr
PmEpcAV3k2dbcDuAajrzu4I6BSRZHFu3URJ9S0oQxD/iy7TNCHVBDsjoE7BJAkeFYHV1McU3ba8L
43V82NU9P/FhRSpbYOeTUqfBgfmzycbYjcdq2EEg13SgMBEls1RXnNo7OuMy5E9hQshrzgJ9cHpk
fxj+zkGxIfDZUM7rZsnAAN0NnX91912CEhDEJUwzpigZ2Zw7AauzFzCHQXmFiskkmILFEWKFMKYT
ICMrHpfWJYFJrdzpWSZrw8N8DocAT9+iGsj+yBNgI9MPCodi+IcSnFuk+sBzZ2IDMdPGJhiHsahZ
vhOFFK8X0Yw0ZTrbhJ72WALA0PuQz3R21EGjO6e2VgDPOeVFZUV52nzJH+zM4kw5VS5bCk8tTjPs
ZNOGOA7IZn63ZYeFSLk0AmZb0zkDJk6xb+QoEEddjR17xv75JpAVsCbD5zFgEN7Z7l6N5kQnevPY
xxjqhnwJZfHFq5WgutceSTkM63VSI/kf9A2PKIwq9nKuk1NRuN3ZPM8tUy6eQpoZeg56wqyYcSSE
V5z4evetw5m/LmgW/JPyCYWAjohJB6Uxf1+0IFBxaNK/eOFfuvZp8KTjZC6JMKRg3Ae33EUZlOgt
rRh4E1DTi7BHs3SnEYBBb7fdnIl4hv7DmZfbm+iuUIoAH7nXnaYmFlmUzyND3kxJibb0LrticTuD
SJLas8oePo9sH+GKgT0w9gWUy6IWnBBQqwKYKr68ax/x2++PHEKqe1mbaDKmwiSIfTaVAM7qsIb3
q4oRJdcpTX9M6qVbejvPJPBpPJDZWvCnuQeiND5BjWu8F7Xqg/nQXeh8ZO+KzF8j0MKEpsV9lBtm
O1c+rCbGP2SDyvnVsQ7L0KoZIAbqC+vSp4AnPVAq8XmkTA1vDJfQJ/v0/gzLDWZ/JmFZ/HUKczwX
OACxIhoXKX0tYpZRvOupJdZxe7jDVWyJRGJQqAaAawwHgdr5cOnPYLCmr/Xgv4jXY1lcvXT4Um4z
TNZ01SEcSpJdbhRlk4Fjsd3VPgpyp0wGEb37uK5ubWCyhSkJZnxCpKxSk4okLhTw5wxrTzpd4QsL
mFccWb4wmwoRkPVatYXs8QrG2WMbsFo6GNl/rQhNMg2PihneL+sUrgFaOnat+IoAAvK7MTObLasf
twkALAw/uH5W5YQGj/ERtDx+Igz6Exp+2o/Xkm2V+1DppE7HPxdvTS2alG/3AaHeWvdf5JXf/Pei
7DbGw7Omfh4m09AqKMPs/Bmq/54BP+Xm6fG5/kqLE4avznQ3yiQQOf47IXH8gZlQUH5d15ovvTZz
DHmGX8XyrU/jH3aI+oPWmmcdOAxMdovxj6C7MFRd3yXPPIw0jTsebAruo3E7sJoZ2vIRA+oZASaK
1oZS9kZnw1HECGf6+JZfaY5l07wEPsOXr08sM6By495f6jmpRTjdro+5M1shqyFP2hHhMz2+UeKG
wq7bxRKm1NB9Ku+JjIi1C63joXlDmAd9HV4W1HPsF3eNRDmuwsaeDAbTQrJsthv6hmnI1JW9gnIB
TgJtBVeOhdq8P28wLdrm+3MI3EEfhXwJFAJOdems9pxoUOiaL6a5BWwvOHkdT+5T/urclCMRqlds
wA6JarGuMY2VL0F/+jwJeRVaSkZuWpqe86iaZGAfpj2Hh4GrOFgvfUeBAuGzE7p94CRmwLygz4we
8hcB2EzD/Pkun6vknHLicrax6k94sbK7GDNtA+LLugKnTi/06r9bhCAZcyZhVNI6KSKa1f7EXoXa
hpmsCNBEhg+fkNrFk1H9c5Lz2VwUolD8h+JCYsJHO5WlpDQ/6GuQFcd/GUX4wl1X/F2SdwMzZY+x
IG/KgMFW754ox5g5c0aZGMGBFOr6j8KWK84rRq66Qc/t4Y9Cth7TW5zeewxoxSm+Epm3+fEdzp9e
t32zbZFWSRga7ieIo2hCTyEnmFcclRJ2hC+mVmzunbelCLRmuLR9pnc5sGag5yf2VTB0EvtwTesx
qPUIDym1dX3a8BV5z1kqwTKV/qw28fJk8b0zxpeulVk0EKM7DR5uh5+qmUJM+ZYjPg16cV71GakB
m2lw9dQ90dK5R8ArbLQzBGuLM+sSiT5ouixW4K5l696f2/aXroLFAR7Z4tUxEZkxQ1ogZZ3azaYl
hvSLNrafbG51YBevbTeNmj6oQRFQnF/xTQW8vqJie9GpyMiTh+mPpa+N9hKKR1Vi7HbroV8jnwSg
nDS/OTZmWZUvL2N6Oa0Ydj9lWsEZp5ibP/dtF0K50ZwO9tfZf8GMI2ywSkoEl3OlXJ8J1VwOiJza
NqWLVsYNp8gNybz6xd6KQLMFmkRue1JtBZvYI89bwaYmUfeZG3Ri1I33NwRSYjXpT1hQb4fGAiHq
+MRrrAclhjdnLaCqtUryyKADgUA2bapTFMkahkVfygTH9sgAGIe7xFIu4vwSWZS/ktcM0bzj7pmQ
A9/UtZfvbMSdGUDE1f/WsyGgF4KYucEZkAlqQ0xd8+j+fca4VrBpHi4NwSuaBDL0MFDqswOIx21k
DbhANqYNGqOPn88diYrfHUqiB4Ey2AKDGQLy2hIDJOgmE0c6ALND9ROebSKs8UKXPUJWwgLl5bPD
kd73yHhm1AjKiVj0zAKC25HQajYQjx0KllhSSV5tZNf1Y3lncgK/Y8Gry+/wpny9IRtAO4R8c82X
xvDNVBhFCiP64roQJyVZkXhA8DNu+ydqpA9WSdBmuNgZkfb73uTwajRsDS+3yjkrmCVtsfUwYKc2
CQoq9MonAgKuLBqmzJhF7N6J5v7J4aZ8lISxav7zm+nd6R7K/wpwnSWjBmI52f3ohk4hOk3xfi47
DYROT9s8OkPFmp42pZowBz2xAGSAFHCQuSqs5LkKHWoqqgYF14nUAiwCbA3a1jWe3rllAPuIYEmd
f2+jqPSmGE81uMqY8WMCnds9UzzXGFX9mKf0hD7gDqfg5vJZNL/K27+TeQ62zwE4+UfdMlW3w3Bz
lUkl5jbUWyogQ4zwg6nbDMdTKudjTw9gYmVXrh84id69pmpBEunHVP3iULaoypYKRQFkPCdwD256
bCnYZR/yOSN3zmUY0pzlT7jK6vAtV5/TJ5gZLiYM7K64BOKwAYdQmRwKcNvhtaiodyH9v8PyttIq
aTbBMqf4nrIdCt4in1cLN9zPWUb3V9rxeuq26q4QOqaEHAx4IBAY5IIJwFks5LBWV/PbAoIeuPf+
9HvfMWGdFIAzKK3TFvnc1McfwdpW3P9XMuIfdxhOyaCiJdL+ybw7rPxqqseaDCXr892CLF2xhRow
CeFtDEBtJiCByJyS4YABcVLs3Stq4XsbQzVhppqC1p5O4pxW91RT+JTQKx3U45P7/FtN4SoRN1vx
6VHoaTu14KCWRu/VVi4eANrmSsXB7ZMqVyABlp1fl7myYvZw7/3H4D3gkSPUCrWRrjPUC6pZ8yCj
i2Bs8XoCKkxXor3QkVVNPG1KJwL2madNkw63uXBrUjaSj+X0pQrBQW9Q5/cCJpi/GXe9s44McQhP
z+fayuhVqKNkZssPN6MzKHF7OruPjBO4MKk+qPcpGKSxjBspnJjKDJ81YzVazxAGT8t4GYaa6ZfU
Vi/+70F30CLcHjsMixuK7X48pePXm+31In9YeJbiv3l/Wk4PRlD9COqNtqwL9OQczyM2tOUuv+8M
of+KhyrGWHwCDDLtRm/ESgI+3wCZOq8XMKqI49XRMz+TAeYD32pyzAgutPardbLzMnqS2KD/D0+k
fsKYibqXMhd6CPFalGfyHDqySh/xQf2ZmFm7LTf5b/57w2Xg3Xo6jvkUzaUYwIHyoSiBMIIhxceo
esA2htN0n6h1Rugp6IiI6ZzQ1TA17k+b+yQZVt0H5hXoQHZCknA7NqUHfZnpAT3m667ZQM/T2eU8
k6GLjwwp7tGAR1Q3xhMohjZxwNf6k/kx65KirHPf5sxkRtf8q6yFBpv3+gszfPQ57oYMotAETwih
l2dCgCYs6vWYurgFXCXaPdFSFcvDUt31tx+1S+7NslYiSfl9vQAYHZAM3hiB90K+0i9vVowl4XDf
KsP8JmS5/gQ1Q0f+S8JDwGPesuG0UvCAl0wXWjfJRWFfKnqf3v1OgsG1xUKKmsJ4/VCd9vnE7d7l
bGrFsumrDCLRbpx6n0+kxqOiNC3kIieuu65XkrVGngp9zsb8IRkLBuuTgE9Umo1TUNQGG3Ln8p/I
rAoeJ6ZtJQw9pLHNjOQd9ZsCFM0onwZ8Eu3L0PFx/r3kwlwcVXkNmH8tNWGQT4KnQT/xqtIBtO7Y
608fFc8ACraAAFD6T94/D+KvVi30N7EllmvJOEjgUbjmF3ymG65XeM2NCYmoSgNUk17PGcb+KLhw
TuGKOECh6JVIKxx8Xt66wyOKkwIFn9STBBvUt81ZifMagrKZ6EOKTpts3jujSMjjRcAmToyw7D8x
d55i/T+/9zv1sqFXwZcnzNUYOcbrtHjLazjLD8NTMVgHlUYYqvGmExb0Hf8EOu/n0+6/qRGaPlSd
enHf8fui2cjynoeRhoV99Hz2STh+HpnuQXV7w3cmsxprej2+DtDHbpUbU9EwYkLSWLJhKmgWTjxj
9OURkxhrwyAEnKtJIK3uMe8RdoaPQ0ODKK+UjSm6B/5QjnQ6eQuTPKYrqYQrI+r2M51BDoqU/+sO
Ivan84Vqh5y2D2WjribzV0DYVQf8IoFAkocwe630bfVZ/UwW2ladi28FE4jeQAYfFF7TeZuIUpsD
pc3YUJGNlmEB46rLaE+hLxKDHBnzMoF/hHmENZNm94iJD/NJBOEqsx0MI2M0SxuVb+Qd7h+H8YBB
6IbQycg0whdap2L34nKAOnlxfjV9MKb5e9NHmGlGHRIipAwgXDIBGPynFj7x2YitRPtVsT2+xAq2
uU9qjlhe4xzCbBZ6JoMldX2dGWue4thCXr0GTiHysf7hmnz8bU52H5fzcm4sRN4oqUwJI3vRglvJ
QPTcTcic1tpSD/XQJHCumPoahCuBdAkZgxRT1DNu1EJphq6sDH4xvCLb8EvfjnwbfTgikr2ygUeV
NAAup6VI53xFkIx31azZGlG9AIZBSjAvvgV8LOZfLcH27S/OlKRqvjPYr9sunBJaP9JJMCWVUkKb
lmP4DBrm99YPsZc4QeFwfl/XszEZcDs+bwUVAX7B2ylmSPpBcZn9PQCnBXUB77ya4XCJbchth6XA
tj/SoFGNIBVbmSlttLSRI6bkQ0I/2yagXl0CTLuhyQTf5argFeGLTCo0RamV1pA1oHofeSaIE2f+
GMFyaDIeqYiAaz5J+gPhKgJZc8SeYCqcl8vQ3LSJssRdClkTI9D8S29ox6x1/fgaPPkxkyY47/s9
5bmB/Bqj2ItnraZpHcrpJVSiIqySd1AkRipFPf8NNJT28zJFohVLc5ChpF3csD8vF9JcfKf08UoN
PHiccY3DpXelLJgxnArG1RlziHASmovrx2V+mRdzfW7OJdRmwYNXIZskxB4tzpNJaCRFeM+urNNI
j7RIQmfr6VG9rJfd93i8hIiotsWy2ppQBLfX8C5mwXYdlt8vbC1TI70k2mqM6nCgUz48syocma9S
LCZjdNqdd1Wor/SAASD/GJtyVyRFYn2cjnLaZ9q8ic+xsu/9gX5j8dS4/DPVuneO8bFd0HV+jLM8
7GJrfk0k/rkmj2PF6A3Y8/uWcL+2w5Ef+3fvWtTwfMM7mtDRJKPzytTDcOyRtKxqRK72KzvvuiOC
oKTYVpTAu3zDTN4vFxo+MrsxsubS/pJM0jvTxXSyUQJl9Q4qrlZZyRs5fePNeQXAWr9+n8v7F7e6
JKd7rS3yRMNLSFwvp8pCXarh9O8zfK8U7os57w9Xy+79IlTTNz+R+zB6nHhNDN9wnSfqcvrbzpC4
r+XwRlmCGdMaQ9mwjV+IKqH/SQtzoXsVSEcVVzMtY2BPMYbSZ8veSxG76MJqPSQSjjXCIqYjxzZs
MchgyjGEcOZ8PZl4+RQ50riczEWQLz28toVDOUOapIQjxh5og3FumMO3n8uA1hbduAKJ5ja/oqqN
/kfSmS2pim1R9IuIQJHGV6S3wzbVF8LUFFBBpBHw62vsU3HPzTpVmalIs/dac83m8/uZUqvJfLTI
ia6GHx2zeeRLa2nBnY36iTuUexS/1Y207qadl/275147afHAU41J8zz7k9ZR+Ngx1fz86IbzmULd
+AGA6zyGlSnz0vgUB4Pp6y9ddWht/S8Sh9fksTNwbwOcmvMq/P483dW/NYfz/e28N5QzKkXejW8a
pL+bka8dgb7guUnr8RqHT+78D7whaaH9+/vgB11b0OERNFWgnD3m+uKDPUFLAW/qoMC8QojwmcTd
1GbM62HY5yvzkR+j/Lk7uJNZ8bYHWA+fsakxKT50k5+Bh20w3tHMBjInCtpzBFkGBvA/OpAR9HbK
D5The2GsaP0/9A97sbFlgqeWrvPwfc4WtMTjTc6uqG+qPboCpu9IYuYpF0HxomDs4IoWqJ74uOJc
S4vPtPwhgkQ+vq3RpjlgjqGAdmK0OmmPYf4rw5gNI4e70tYsRrBPkcuN0QMhjgCgo1VzS9fFtvPf
kwdWUPEkXv1j34FXmhrA19tm63uylrSmsgF3POvoPuEq7NIbGSVsvE/YBemNHWzx+qlY64S9Ds4s
0UI6xkv5t3SH02pjEMLwXn7mmFlvhtPWG/7myNTl6WgqsciohCa8nMcGyYk/nGtsxIB6AXc7gzRl
GQOh1n7F5hB7eagFNERwYs7xGrHEgtFGtnhCT3tu32fIVx1LFyBUvOA1VjICwwOz1/degFD80oI+
osfZFTNkMfWAYMpQmZWccgngfvadfgWchFMoZrOKoCJFQe4LsSTzQ+Yxh6K2I5ejEeRAaCjlDCtb
670HBp3TnRa+dbpvC59KHLVhAOCJkIfdChZUZBZbqJi8oDu6VXsIYbgzQUBodwgiIxdeDa8JPOMw
K54gSWA3upNJId61vyGs7W+grzDnabMxlIPOCpC/aWjPbun+7u9b3Cr4zFA3kJ305unDBA+MBICB
BQG/Obq8mQABv5cPfMfmxsboasj3zcxDaEqykqn89nN6fJgB9fZUsh1HLgw2CGAWZGEmM/EaktbX
4W+cSrrmhQAkRFoeIyJGxGE055CY+M+gupvSUl+yk6Jku3HCGaGmZwqAp88XOGHwJOGA8dKMaZma
jG7CsJytSDBhm70qL7D8ghdrQ4mqZ81+4DA10S9s7xaXDkIzNucicgNEFtrUYvSewL+g/12hNEy9
11oy58CSBI5T4Iufg6bJZ5lAQmj2XWkRkidUv5hi4ZTFbHYP8gdawFNHMxMIo6wbXR1tG+ALWBY2
SRbT47mSOQRPR7yU4NExk7v2e7SMFRy5XhwuqKTPVQSoQ5fAC+kXqovcr7DmBz35HoT6vJ5li4cg
sAKRItVzQPmEqAX5QGUf5tLyteDTnSEqiNXgrC/zmXIR7IXhxJHPgsT9nZGkdp3fkQrjnVYLWtC+
Yrw3UxyZpWWO2IgRvhY0RIgYruHymQUxg9wKyBjSYTTJQ2jn/Hf0VZ31yxDtzo3ANJGBmAAKUU5+
eAsOOBmJ4onTBko3CogBMLi08xxKa8R0EqGs5rY3Wg77y3R5KZydObGgM3tQLMD1LwILlOHi95l1
eQWkc5QBiwNIDTs6BIAZbJzBwaL6yWCDlEJbW1tEeOPLEduwbDJqd241yJGC0/y5jBgg0K0CVENv
xjnGSsJi+1o8FgWxKeBV2D4z02bm4nKytFuzT64A8YCETEQDJoLcltzOkPsYdaq82w33UTHR45ns
eT24dTw7vRMv1Mrm5ayCOC6nMQ+Y9OCxgj89jgXDFUWe7HM/KemO+n4FjRJESdx6D3zluC/gBG8B
38RJcqIbWy5QPX5msIThT0zHU8b92LqTW1BhIdjyfLBMvUyLBogz/oHK9aGbajCfgiGhCWM7unRm
mSWviJszL+vqB0Ajgs8p6AhByDvTinaCJAd5hM2Ea7gEjO2YPuw75G1Eb05Rp3AaP85DR5pFxh9D
VTSPEMNOPHCtYMgchlA2+BjqlwVEvIYQN03p/nHgyX4I2k7+xtpMW3+xYZpWBFt5CT41lkq9IHkk
51qJSio7n5Sl3UuZfwJzTwyPB3/sNrM01OBm3Y4SKy9P9ay3mnBHRJvks0loUI7+WZqUQIpCXPb8
e7HtoE3JpqVloWnlPslngGfAzEDE+pJ7TLhW2XdwIsWcYmpFxc74jZURO6Lbk1R2QSrBEQtfztEv
is9JhAfgDofWSUpwK/FpTrGCvwC6i+WVdSZ3CTdFPcALWnbunjI56zeK3mOpMcP/2vd1ZA6YqJu5
5owcRMqL3npv9UAGk0QpFDvx4cuwFczlL+G2F3/Gf2U5gZhiNlt4a5h0cyZMho6RafMmR8K2Olu/
qdBerX6mclfuYgYFZgGVFl9U84PzgjUiaASo3Y2PQ6upgB0mTYhxFDYo3JEM4OFPMqpaVVbUh+lE
Iv5m3sB1dscgLV68HWCacWn593yfZ1a0xGo72y5aKD9f8zJa1vYbM5TMgnGBZbJE2C9mLzF2Nbo1
uMYWNjJcmrV6xZ8GZ5KfiIEUChgIfngolj5P65S/KWPzcDDmh/b3ljniI+o9jvQTkBGGlEvt7Zeg
eaACLNKT91Z2tAtW+pTj+H378bXWON3sLKCak3tAdC2NJg8dMwcN72/2jgNt1kgAyn2A6hkX+Xa/
1EKKu/F0+TuaPNaDBEc9Jkw5LcCevYSdll1a9tRL7hOv0W2qz/lDVs1cKLWMaXfjCepPcRjjU9qe
MaZmPdVgIdifit6rgy3+W15UjBqZ+GlDqEh97QyIBmf1BjougDHfQkvGRpE1FNgDUqrtZAAoUqrQ
BV769BmmXgIrgQYsnr71aYY8GZ6UilOBz7Z+c7QAJ0a2OASFNlQ2wnEpxKx2IeNB5xLeBeUD0wZb
yCMxvYDADJ8SFJgsPUw3zs3L1hN3lCOOr0ZbiNfaG167l6T2m9JoOGB1rp4BMDY8TqBdaCK0xfej
OmTPytbfYZj1u1iZp57KAolU4TN234sGrX2Cbdyv8fcxApVsl73gSuEDwG5Z8gXluCB9Dvc6+1Mi
0jFWoER5HKKtLyJ/3jFbAqCuvc+M6gbgGRgLX1t0/hBetsgKhviCoNyxnlv9voYSOvCKx7k/l+q+
wD+/+awLPzMsbCsU59/bIkqw0uE8v68Z80Uoo9r9C8c7Vm8C8oDeglezBj6Hgmy4TIAYTnN4WAZ0
lVvHIaapy05F7TjJYkgW73Vx/EZWg9vNYN2wvtLMrFr8w+/Oh4VffywfAQICjK8t/EcmVELUwJAl
q84jvFAprGc9YbgCF+2NbTPPxyfAStQZF34LfUhI00nNJL6vhim0bHbRe/ZJ7f61yXPnu20SSpNq
+1iXNV8iV7gVEMdy7c8M/h+joFKCz2MG4TV2uamQbLAgM1eL5gQRw8WSkQ5RqX6BCuZKDWVhVnaX
Xse1iGk15iMBwjEQ5Nb/vt3vb8pjj8B68Zf/ZGSgvqzo5cSP8D78lbrrkG9qeFU6GJVGd1Nl4Ao/
BbukgZ3GG0wjaLZKadJ2OPnsCSgU7M7edrQHmheOFGB++0689/2S0x2ysTePaV3/JOkRyZnxZndb
6vK6wLzI9CNLKmwlM3uJeco179AR5jRfH0Bwye4HzkBfDduVoWwSjDDVcDBgOUjIi+A3Wk/DBtur
XC7Da26MsNVn1MrF6UjJIq1hx2uUMkPSCSmSGzH2NfBTn4Cl4ytzx1fyPqlVBKXwSmxdWd5/OhbY
o3GVj3i1z2vmXoyrIMuOF9nHf39WXe5l6T77bF/RusB/hgYKNT1/KB/VQMM7onNVW96IHj5yxphB
oD8R7VY2r3+gv6fQsX6xTYCmS7NY/PKl/NEX40U6Hx5ViBxmf6y5C2cqERedPT5LT6jjkxLGzcvS
y2k5BV9VF/FcGVv6GiH+Wl/w//UorH/H614yR4pZTIspLyV+Tl+MwninhZ8fbtdN9fdcVq4CUZhL
hE3FvJ5+PM3nzKdzXtorpw2KmN4qpl9GHZJZcdkXb6ypjuVU80tviAbzt/bSuXiHCEBCcbNZ48Bz
8ytHtUGCgB1qj1edwgkPHvPIgVHId/kfC4T/uhTe81eDm1x6X/jMDvErLsZ6Qeo3I7tjasw2HQhY
ZhBEMHFm1SX2BYSSHQpPICSl+P9UWdx/UskEQkGSAX0EN1f8Zqw7C6RiN5ekdHJ4gwiEWH4Zn8BL
ZNPFX38U8vG+OBjRsGE3g0iOj9A6PKcWYZy+so7/xmNLInMXL7aPnQmffleTp1o+a9pJj8PffauP
5rl6SmosIWAsNE5CX0/tfHeHhDJhwf3xh7rddq5eh0yaweoMZxR542phtHhgYWysWKluGylms1aK
/xqZvRQrt2dvx9xS0Ojwu1lQO1RDHj1XojjM3QFIEqUT3FHsK3muv3AtwupteL0RbUa9MFSTubxy
Oh18djFbDfuavWaNi20ZjwRk2fC64Of1kLj+XrP4dRwT9qGaf9iIzJK94qYSOyjYl/Fwgr+AlMyC
PjLpzKe5+U4SUK6qNb/UEJZxIa9kXF7GqhnKziwcY+0N1+QVSi2lXWgslZsSdDZHZXFB2gNzkfz2
U0DfKEyzhr09yfcVlC52KlRfZkd+xnB1P9ftziWkgElkhfWlxf6+4x9yuSLkY/MeWj9PWCGlr5kz
vmVsJnXmrtGdwnckIBZBzND63o4fGOikmsTuT7bNx5tKQE/X8gtDfi5yxXTvtS1lX4WUYt5N0wX9
W03CsW59JLwgw7Je90+nAQPuhtsHL/j1DCYRK7WkBmHP4XgYfkzc721b5K58MMzHxwxVjObibYtr
yWQHGGtGF4myQx2Z7tgNO/r5npTZHtqA+PYluhzDODRDIqzs0WU84uHgXOe9OWEyada3hz/ulyx+
VF86BY002Co4zCGIMb/B4r6PEVwFdelMJmVpBoiVTAaBy8KeII+oLp+gm2zlzmmUsPgppyNU5n+G
BeXvR4U/MUl+SIkQNdaYhtRSiUT7aUPys24LIN2AKTQFWIL321maD+kEcHvyuXx28VqMinmVHZEH
hDww8K3cEQDvHTf95aCcPDh8KyagCcoY0OkDoa/9DZpDBqN93hHbyhKG3N+Z9e2P6iouE7QXSpBJ
hAc8W8CHJzFzx7uh7rYhj7SknPLRXLcBMKnnTx9aT0Sq+8d7VdsPvyHhCi9Jk5aLOqX0LwHUHbs5
TPBuWbWU9Ay43OLGza/OYywuzPtvxu3+p66Bs17jm6JtY2xuXaX64+krvNjt8NmE2mFmtds4wLQx
dWDPudXnY836QAkv6Sl1VzkRrmAOBtuvi0eq16Yujv2OyWoTuGP4u35BRWoGBp7Uuq8Zyw9We8Dl
BoV1NrCCGl+NFUv6EPlEPnkP9luCZrJr+EGMBMmBHJ7Gjz/e425Le1WfPHDmkJVF1fjSSforvaYR
uYYZPl6o7C46m/z9xM2nRzaVaGuNsceGVMYj20HerGZvGDrwHxo3LVZjVHbA9rsYDoXa/cqkxyYD
nRAVtPUwHwiFMCD9487DYH7VSZSUTzoPQj+FS/swZK0MjeyslFN2KBuW46AfT0bNY51+iY5mtlGe
2v6gRtOaDuYN5TFWWdSWD1RjLwYUxsAZvRz9C6z0uT3To557cInudD7kCh9JyKTAlfjjlSP/442N
Y057/HJkyNZOr9uDbobkWFqPEu3fbw3w7ST+HPG6cUxBlZnOe3e4l54x1J03KprxVn450DA06W/Q
/uWfkD867LWa9vapLYfKtFjm31mKeGCcHo33TsErnO4LRyFG6yiQIcmA6T1MLQ2QxeS48vGxds9N
ovnqDLOPESxB6Py1C/GutcsrfDPcB/JQECI4FBlsvvvLEq//LF93w2qETgfP/VP7JrLLVPFPetOD
+rXi3feEeEfdVU8DuRFtZ1DjgjccWsMEY2Er0RwSVrrzZ7TNhngDE5M46PGGY0M2EB/U3ttg3vpe
KlBryBMmlbnDGaknrLgN1d4dMJ9ZkRJD8tECIpT5NKak4BSaFWZMo5+7fDyRt8YnKFkMyknIvJk5
mc2YNl4Q6hWpdmAYHp2qMp6ofy33wGDR194fPk0JmU3mnWwfdMGIBU1ApWh2h1rRHofNStKOmuku
R0lo5OavckJR9EycwaJo9qNmlQHWICPCrONyRq3MatJOVcJVB5ZrfKbsBvafxDQnsg2sFFFFTv64
OA39HzX43Xl0JolPO2pe6G2eBrDMbnsHnqCIKtNl8TvWnT8ds/La6hoH860XsV02M3Rm4dz1ky0R
9AVHnAaJ81at5xLLK2lCFTxF5269AMqZJ3gME5haJA5zNjtm5hW7dQDvaAvDlFgxapB0lvLPOqgc
iFV25PAwMQkb+l++RWZxy6JgFhR0lBAwC18JEjJjVbXzQWS1hcMR6BpNGPGrkvUhc6KZayHkodcu
QSOC8r/bIQQVMvbJerSRRo7CJOx1SZ+OdKos9vX769LENn9h2sb3eI4NjEkLFi1teFXY1YPHjGVi
sFJW7aG83dfl2KrYautZTrGD9gN12BUCBIWQ3lOa5br1oHcbbWtyKykmRwU6fmq71PrOGLyseZrR
PLd/1OnNyEI+toPFYOzrOhRtsDf+aaiucjsahXpCMwZ17BG9Am2r6C3sZ7mmDeBMJAohGHfTSW0K
ZsQ73QSg3qbUmY/XFODpijFOBaVfg87lafsYtYmA3d0cy4z+fpU+gcZgFCC5PNLo1VIg99gAJW4p
LWnkCw7eRlbyNOfTtzm3BOtAdX7JwaBjowuDS/hGwbK2sgW05wr+mdOfhd8htR4u9qwN6OogEL6n
r3Q6dvAnoK1uTsWG3h0SqHqAG10PZnA8x/Qlds3W+hyS1ghv2TLaSe5krcgEwqToJOeoISnrgctp
93kLytMU1+luE6ER+p5QVt+HwmXhrl4lJtuGFe3br1tmtEf5eqjDfAmiQAXM7kdvyk1WBLAE5ko9
nMZBNpq2IxXpBE5c+fb9DpGeGXnsGD38NEh+aGAwYdU/0xFqmRRTsNlAcrPPTsLhCjA2//uybD4I
REvUa8ZMnIWBn3o2TjeafQtwu/4MVwtci4lku9CKKSf7MyIznM/gfSm4giHjxTr8Y9LVbR4eYtLP
YMFqLW9emXc/Cr00kBVA4HtvBIVTnbLs9yv/NmfFeXIVcjnEHWsQBVgKcEPwEEJNlu3sHYKuZzVd
4zPAUG8EMYvq585UmnCTCmPDJTpRnv/P732pTEfnbK0yLhgv43heVAh61EuqkTk8zK8wkbR7oCOJ
ij87aPvDnI1NmPjmd9pASsVvTofEZlUpmJSv2590U8oHcpBIGm9H3nuZ3K8DmSMFkCPCSsHzc/1Q
T93HjkdeLXk1hLiwlK7QZ2JaAJn6/uUkdxvYX0YjaaJYJqHlNZ4OoO3fWpUbZxS+y2lxGUc+WtOu
CioKUHIStGzK+H8oVolA8RumLNgy/AvAyXx1q7aupO2fBmxGatq7vn/At6r/nuMH5B3QYbbegmbH
zWvygBw2JB3ZNmRYiiYaQQRY96mBUSPYBQ4x23zRPGZ55pXzftsyB6ORM84JkkbNJJNt22iIBUXo
1OsH5j+vXRJXUy/JX4kIyoDV6jN7ET5vRxVqhoEWjsTVK9nRMXZVsFhbMXJhukeIhuwyrcEFFqau
SuPl6ZgVW9JPfsWRFKtMqHpA+7VfwC8sf/kPzJj6eDsijw9kj6WumMMLQkc0UG4yvgBYESC/3AIa
1kwmek/u/d69U2fw1FHz/Q0TVw+nQ7w5O1CjobuHWEpS9X0lWV7iEgkKoOpLv5jWeFB1XEzTMGXA
WQFKDDTCgW/M0QyJ5WCORckjiOPJ55d5749eTdNTvnnYTLa6LVpkJI+5OmsQtLJDT5AAEm7zGgZk
4FXqIW5Z2smo4LH7GVxhhMkw+Yh0ZiIJysWd/gAKY1wPDwk3d0+loSx+gJ91fVYkQfO2MfodoqXF
qB0SKPJ5SinMhuxX70RLZd9BMEWJwm2iCkYh4jVuHFQwBNcCqSv3sP/VUkdm2j3yEgbe3Ps3BgRw
q4wHWXqBUYRos7FW+DCIgn2oH7J0koGco91nhlmdv3IINiapl/t9x5P5nkhL1Ez4Pc4oK4fC6waQ
CXxdyWdpu5dC0j/H8CzaIL+7Cqwt2cTyuhhP6Jvn4/CJauoLAGOYSu+mkUP86oVsZNafPWxGUJr3
39BW8Ugha5j7YgFFTbmWnQOTIBp60SLCLmjebHYvdfZZa794NhFqzohhwTV4rDFDWLxxEwAnb2eI
eMhtxa2eKAavYGkb/FbR8dPOMbrXk0Bp55Ue6AxxyI36ePAwEVdCxhmEgpcnm7iuwqDJybEz7I7N
bWAX3eSDPp24NR+n9xaklIdIAYCfxC9PoZSNPXzunwl8Oa8R6pJ/4QSEzGL8j5LwI09r4odkh8P7
IBaAeIDp7hUxM6R+OIKctfFVWxM10ed+8/v+iveUji2W8QRo/rFZKo3VImpcdPtnOlHwKcxdTDMt
CjSmCu9t+0OKNT7VI9J26sNwjm03XKGxJzP4esJJz2wFTkMzvzuFQzjsAtuVPSYwGT5NtV9uMWN5
LbSeSeuYYlYLjGB8gPiBqp2NjjCD/XMbrSCHXJifaHN9q285BbhVloifSx+OFZqoBfIHilD/PU+c
nOSPBfc3V+azfa/r7Zg3WOdbptYs72dBbwWJ5tJzm9FY//MX6Pfks6QiTIgh7+iGuNHCNXNX7dRp
tSrJTVt3m4KZxRqcYzZk43h4tV9vi+PzmB/5yVWzln66zXAHUWzaLIrwtc68T5iaWdDvMJj74+tu
SMzOzGC8tzX2wOWgut9tQsYQZkEcO/XMqTh2m3rL3PdQssEton1/qvAeAi/mB6BAp9b9WG9BqPu9
cePA1dkXESb+CesIqdWB/YqTCQpLFUayx8NB+hfA2Xifq9X7BBFl1U1fp2ZXh7xkceUE4dQ8APXe
lltcMRydd4CPAGCOWUh+7bbt+cPKKhLW63CAjY0K5SNev2FNo2RAmpiuS1/wcJKLzOjOqrejfb2V
z89jJI7uMfCGmlkt6lCdPWQ7fk/HkBrwCVMdCNePNV9YSzkU42b8/XO4hc3zuXIS8U05V2e8kdBG
b2kWWeWohmSuNQUWV40l4kg5ho+HeBvswq7Sz5hE4x0uS/mmZh5mq78UthnzEjwaf6nY+acRZjNj
SloDDxTscR4x4g7Z3+PLOyxJt2Xxqf9em5bAioWB1vNGtihu/qBQCXUE7EVKCaqFCQOiaRn0mztU
mkVCtbHS6Co5VOwWgm4/Ogx683tL1iA753Ymucm0J2a830TTO3+Lj1mYXpvZcy/4LTI8ra8bzdR5
aYP7UrCCBNSYUEwGP+1rEgdYsayNq3bEJlX/aeC8D0XPgfWjqMgTs3pjkGM/L7i39KcHaTrCzopb
hX2KybiMSB0bQph5zJMGFQRPRjbc558x48dq//CUH+PlYMLAqzOOev8ly2ZOp4kCHXX6k3+he/p9
Bf1fcxoKrZ9YrG/MSRhPY2pQMBCnm2BCOJpAz2IoAL+ku76D5CiEOgh8+Xk20xpLnq95YtdksPxl
3Fb5lSbsJRjdsAvBGkjZ89nN8R0AGaQ4hcDDnoCtwdjU4PoydSW0vLUeLCWCcOxRVWD+yarZIIlh
HMAUkqxRCKMdihzMyif4D/Bf+PqNMQqx0KXztXricRQaYxv1Fwsov/5NZwyV4elmmY0gJvvO+XVG
tWRRoz9DgoklT/ojXZWwX6tQIPPZBxosegk8plJX20jzwRryGAhMsh/5xjbaqosM9a5wN9SEwR/e
HnfoIahIL1AkEmlOP8AqA3kPVRAoJn6pQ5NPz8gbhgMTa84Be2QJJ+Sfuo9JpfAEvmAYs4LZZid2
udCGM8iKOlyg1BzizWZ2N+aoYJAld+qbQDzzcwOa4WeKc105j218fW0X9b4A11xrhyocv02VzZb3
Po97dCqmdgHMBQGtGvxQLVCy5OtXl/Eu+YlmxkyZx7wRUtVbdUjOyqq/DC/0em+Wmkt7KW7KkzQg
mrv2ksjz/gDU21b2iyITy0qgKgRbZhebzDDW4937UB2K24NBJJs4rEoOOaX0KSYgiESftBcaHxkp
JZ8H7a9qgr4/b8/be2yOaEWh3Z+qA/9IZ+oi8hUx/yOPG6mvUBPC0rNLL/KAIPn9x5CT84Y2qc7p
hbcw4phEyOF38V0pJyMGBib1ZR7N9IUOATPxKrIoEGz+EAeFX9kVwSnsnTdtJDc4t7KQpyLm0lRB
vX33QuvGfkRHUBESDQMG7gx0hpLQEqHXRPvzjuxP7aKGaxjE/tt5keFXyQR3PYOMiWaC2Wr0pkV7
ouW0SecZQKRK1ljiIWuBtsNvVpFNSiVvEKO4AdCD3ovADC8r8FMc26kRaf2wogJbp1ClWaHqRaPB
c79nX2F5fa3v+MGOArG7cmmhdUnYloj5HIIdYo0glfGv+KfxzKEAhJjA6/KZgHlRW7dYx7UbHilj
V0PuRlEWPNbPq8Fs/JzttROugByS1tnlIYFyxLJ4J6oRHbvP4TNaYxtCkElGFx6WlDnFId03rym0
LgwRcZDgIb9zswMjY/f9nPDkD7mVt3yaLzyUe6BhYku2EegkU/R6AkGcMsYo8TQRURwIKDTiVCTx
h+JSbpwIl0zSIMDROanzakpOSb0aeZAWUOo74xBXVAQlbO8nODBMDGBdped+//XJD6X1YtpauWyn
X1M7ZwxpdxLhNXDnii2MOTFjppW4ZAtxpm9InXmIoengJ0TnwNp6oE9AaJ7Pqj3cLWmT3ooLEkDv
fnid5D+qhPBxFueDihYizRDRi37gGn2upLQi1LxWYzvaY+s2mPWnksTMMhSccKgA8h423YTVtCUK
BJCNXMwz3SD9LDc+1wYC+jZdcC05qSKKgKYETsUtPUdvh+HkfGQ/Tt/f9w4jdEgd2x52s7hV+DSQ
4Ci4wtGOkqQ8js4q+kV4GrC0PoCtwYv7CcQfz4QnImj4Rk5Nan0m3JvBGZ84hwN5DaijYIyIe7wY
C9Fzcfhu+BvrLUa9aHy5QdKbsWuCnh7nwdgQaNO/hzr+D6/g9bDYZsbTIvyy03LiKfJZMXCE+Jq0
N+wqwmFB9pj/V+fRjWPm3HL8nBFuQko8sAL+DqWLT8RGQtdnAHnDRuURxTga65MLgRTVuZ61+1Oz
l2/PLRHcBwo/yjyG5tIlueKYhzojIX7EgCHb/sUeYpclT1Z1Gxx4s+TK1QbP4Spzi2OVM8QhmiQl
vKb/ZUs0BryQfyETlPF8PNxXeuFexmnjoYaOBxwCCWRQevSZwov9xnfukKT+Mfow62czxpmHhx5V
KCoccAY65++FUoxDi/2OTizZl2z09PDknTJepu/BWCWCVAuNB88qCvIxRF1P5kEZmIzc363FH5xe
hCv8Pw4KxwHnjFWKZwsnDRTnDHTIyETfzWrKo4vRAIo3kU6PUhuzgf+vqHjEObV8bjYVNujxv0YP
riafT0i84hu+GfmF5ZeLzg/Qcb7wdUmFOpsf5uaQ2Z1HjqTYn9guUSPraEgneLsk9BFgXHDSGS0A
VysWrRbEXO4ZDqOG6t6L24uDQZ7AK9O5kANEY3Rg2X08NojJG+wiWHPHohRgjajZIMh2cKGAY7iC
+0KJEhe01Ry9bF7YGwDBRh56D3q7HBse/ag3gEVQqxZImL7EU7Tki25LpzLgNOOkhBtOdE7rGxHx
ANqALBXQCNqufugPuzV21HfjlqnklCGMAvg15i9URfZ7iJYTaV1WLXC/VFHkZNMuXwp27tdXeuce
T3ViaeT5UEVW6gLHQbkF0oLAKQTSLTVcET77TY/sVpntQRB6bZrBs1/H39PoTcDekiVUsPzk+cgF
b8KU9w9XhUERM/HfJZWHaSYxKUaNrws0zP2Hzkg0tPhmTlkbVNMfXN776kaxwT1GKc97a4cuI6gM
vUJqquJKsqEtVSQ32Eje/Xy8q/BZctpngAZewXgkf5xGgs2Y33eYAi2RmbP2j14hbnufyqMgn8lk
mqy0nKmWPcywxAx4zbGI1hmhIYd0iaqXfIpB7yjwP40Jc50bLgZ3X3ASsTk5lzADW6iFHAfxKvhX
tbDoXnuerfdzM46CAjeqLj13IfHPIvFRBN2pR/JKhtEENdUdN9I5aIquWFWgYqSK6e7dA4Q0SuRZ
Sx3n/2JCyM6ylAd4zKCZilIPpwIRK0Mc+ZCwbAs7iGQsiKdG4DwgUgN5PZ0OMiH+EBAsoTTDGiYU
R5C10KzvWXX5+LSUCPOTsK482mlsKCpvRdhecVw1Z+mxAxF+TVfDx49kWsM9iBQvm4PJF6DgPLL2
XH4E5CMwg6fvwISmgnK/ffrsVBPWCuC4BEOJcjiLpZ+v4Q9ln6UPfjY//GhmB258iJ/7E1uN4WZg
sA+vRwCHDB+/bgnTw+I2xEl1LzTCTsv6yL4LRQjO2HvVw4a16k1sA46NHjjtajmU2DPs3U3JLUQd
D9bNpYJDe59RmcHohmaEbe4MSSYAW1fZLVnXm6Xe8ORv8kEyWYqd/IRN7KeA7fgM91tqWxXnvGFQ
FhAPHPYt7iMZDoEUlIZ3bRlBIgbFxpckOUyF8DAuLUh6q7EBjCY+ta1RPZFuhHhaLCeUFtRmSMy1
kwAyH45wlprQKFo6xBThDrrnOnEnfRy+KIfvhcVVHv/QwLAuJ5VYDZfglTz6j5s273QXmR1LykcJ
dXVGM+ilznSwpcZYP32H6oFsVD/94bRtP7APMLcFv0mWrMvGqbrjVkBAOSp3jszt7QpxKaI9IogH
mylrJIUWtrc4QxQXFb0eJQg3Ia4UxpxnLkp9XXKiEysGzTus4QyzpZENI72j1mNvUeBg+PRKUsNC
HiF43/KgR/3yWx1wl8d/DYOSrvtBNs1Zfcg+zzePNrXGsyNhAUoxUyNOBUEoutdd4nUCP+vEJcRD
ac+1oy5B7swpOFDmUpUJPTcrKvabcFj4dh8WB3KzWMypC7lpqE9Z+2lyardDZgjFGGoFOoEO0Q2q
yb4XMWl8BnAxrPXf8vaF7CHH2tPG1TwZWdnP4z4hrodv4hWCoQdyMwLEX43TykGFyxaRBTgfsNfA
9uWirpgXsIhC4u4ROy4YeQg6o89tBP8wcqGwAwjRk7K2QvDUrXEVKGgn2UletyYPKCVxKiCUIGQm
McJJHBPkDrhsppYus6ThX1dYX/yviA9lDoRbG+RPtlwZKQWObLDJYH7CVWPgX1LMwmdMDrVkxbL7
LawPGprOL6GwoxmiHNZs2hHse8bkt04a2dayQONGl4QBqTD6zpcaQyvgCTTYLLkznf/ki+6YzC9W
RoHBxJAQay/5tcf2iHn4cmAeVHQjOLFmXoWI5GFTqq5xuYWQaDYGk0JEz7943WCdqV+qQNhL1j7A
zd0aHsmC4knFx0NaQu8fQCMB4TngwQDhUoGQKe8ZPzULWJnfysem9ZHbSsnD0kMRDTPIwqIgJgnG
lda6jX7LrrzBsrtQnf5bM5ozkKco68VnaBeMvuznXr+NF+A0DS8FZkwyyVUUszYPONntso8IHGsg
n8OH+DiS50I3if/I2IQbr/9GHDzbAN5RJ1Qjxbb4OkD1JMdgMPqC0/ckj8D8VBbGPVQbkoVv34BZ
ceVxD/BkN2TGrppd31gK3lw+hiQe+P+t30df9lQbTyY4K9DwGH1XJ8ri8lfeDnDcWxHQxTz3okGe
jn4Mp7ke4VubeZDSeAb6GSydzQCbXM0istAbQCVRg9dBCcpN87RxTiqJH9Vs7axLFmesOuucukdH
ketCZO25GJHfaCajvPm9Yi4voEsSjLpqMvh1eHogC9ADYtCJ8SxQfn9jV4n+oQZp5Yx6Juyz93cJ
UT/ZsqiVPF52toroRZ9O+c8om/PGtSOQj+4EZxHc/ZECXQg+BxAZMRahplcuESmFXHOkBOMNW0BN
gAsFCKKGnMB74UtBNDhVC84J1Az8YRhpU4zxN5aI/3g6syVVlSUMP5ERDCpyCwgiigMOrTeEtjaC
CigI4tOfr2SfFZvNorEoihqzMv/8sz24Rn4UEhqmAQsCZB7gr3+HMtZm7CGhZ2wMDrZ2TBgYojgj
cXJGwGQ+xKNkz54TMQ+xFQk0A5Hy3TIw6lGZcHCH+4xd/BYg1nFUF8fhWtxuf0RyzIbSHlGHA4oH
PJgZjryl/sbUZTiwI0TtDwlG7AC9jY/M2pBMoCriTVwjXHLBBEbpuGDTIiRhsquFoxiTe8uTwAUH
GYdnCsxszIaAocRBs7DnQLTnfMnFFoFr7tOzuQPrTVtj3Kxsj/CZIMXYeqC+YnZCKHmMMVx9K48K
5YIDYZeJlXfAU0Xv5yAvVnmW2oa2RpkNETdyXGbsNzQEQ5DM2c/wLrGW/sl4mK1Y60uID19/lG/f
/SMHOhK88ljjcFn55sQFbUObcebr+S5ezgVtwcEFVYzcTOuwF6BFqAmOQniCUNl5LQ6gpkRuIg+A
3UIU+BaBsnDBEoL+i9LzvXxbWw1c3A+AXKdsbUDI0YEmF6fx0GVVvvDU/FYNrcFHsbH7r2zwP73W
WKqC4sCahqoBqZQaJGC3gQPItGGm+Kq/ANGh9kLYhB6D1qL4fETvl1pmJNwNESWDGDhG+csyRQfE
j0R0RXoAf7cV8GYV+1aJRwvwG8XloPtS8RhTYPLhZ+iRN7idgBxLjAWdMXkYmF/e1NRKs+5HfOeH
JeISFhkor2E5EjYWhGt4mrhAYsAr5DWwH9/IxAS8wtgjeb317WHwBxlxJh0X4hodL/6huHXQdYnU
DJSZ+RuF+bZalw8jxy8MoPT3DaTmmjPZkxemHZCS3JG29Ug6RkQf2FItxOvlxU8x12EVIsgETAZD
afQcv53BSGJHKJzwEch94q8s9DHgPzwoDHmHbFWPPtMYDXkyhDRgg0YpnaMoCP/CjQ7wVSWIAGRU
58bHP+mHTictmKI+80xw86E4wNMO3ocNrfEcEmabWqmBoE6T1fVQQ4Fp6JNnMcMSFQe9DZOsvolV
S8YbBE8GCSjGH9GP54IwTvHLaojpDT5UN7Y6kxj6lcEf3BwEkATuTHv9JROhGxo2Tnd4x+cXXoKY
ZgfkY8Mne41dhPtiDAUmVssLIUmhJrlNuw8HS937TIh4lGErfZfAc75NcPckOtnToc66PuGMPvMk
Ivak+d5doA/AYAaFEyG7sC6cr6B5xsWMXC5dEuMQ9EBO3eluNY0Dnpd3mFk7kpdWI1gJangGwVgS
BxWyTkigB4vXUA+IFOAzsWSHAQgHt/PD1qALc0KANOX08fDEY45Vli3zXl+xz3VjFMkeIvbFRd7v
zO54glXCc4/pvh8KyVHVXCJ9MhsDV8QPj52GQsQj6oNNVjJHFoeH/3od4V1q5o8FZMAoARmDKPr7
sMUKZASMRyiW2MQViUt4PkxVA2PVmAC12XC8zS4cxYerg8tCaDrZ+onvHK6OgCrU0XUKOmx7x0cZ
4L9b0rmMkgCyKPzNK44tl6Cp0N0zFefDQzi5Js7wdl28NypKYJALqzcOaXZ1+KALh+XLeI/z4Qph
CeyyMgc32Zn+GmCdKTYuOJLNGNo9/GvlxhcnnpZw+3fByg6To4YlneQYNHVwHYScFKst6ukBLR+J
ADHoWO8E48WbQIksDDrMm7X9FpBF54LX464i6+dMWr+v5sspAxCLUF7iR0r1wOGxgXXpCf5/FRPT
VscnwZTeGG7HIgzg5DmLzxjsB8Zn+wx6PaCB/d1DsYuXdb1i9kZEQLmfzB4vq584oVv1x5h5wJiC
FvyGNYkJB87DSKSRWxEc6JwGDwfxE4ZFYvrcYMBnWYceSjA2fIDAMl9ASKYat9xWr8PL1VFGA0QL
LEOErC1MKIyPMJOMQXF7l+vwVi+ImhkeUIs8iWmP3xb0MGBL3lDWYa/Faw8cLcgEHCwIo/K5ENbU
BqL1kL0XoeZzoCd+HwNusuqobg+K1L6JGwREq6o2zqoZNXFl+MmeoMniI3KLO5z74sV2BffIfSGA
j3BwbQldjKo1G0m9KbFVO2CqnWR80Yf3cpt5TyA0ifO5OlJ3JL9mRPt+16s3Dd1F62CrAJnxaiZe
H7Yp68NU6RXVSJPX8nWR9ByYi+TKrvDbJoj7zU+16fU9JQrKqOh4Na41yTwqAgJhGBWBwjtL+bYo
MNwucNiXWAPNZ2/GB4HujBIPCyyqvCUE+LZ8HFQu9trbTKdyAOFHwyRkgUDL0TGbIJvjyZefu9t0
casJd2VGVxGg+gLTw64A8B9dZx94nYnxNUBlqttxBzu+S/j329WPSy/Nlrf+/Fa7z/68hh59VFoM
0tyu7j8Xdc3+RMduzHLiPQ5ihn0sBmOEiAcG5AA/n9cFhfcE2fa655QQ47AE2GYAAOuYGv6ObO2j
oFMEHeI7E8vZjX31B3ZaeeAU1ZqNHzs9LYBvBg15RTzt2eC9adxaxYYjoBCRiel0wx6VTpltG7Hb
A9teeqcN+sXLm71iT0WvCiKRKea9gKAdOBEhUlhB0f2gaHyIyKs1HGdzesfbrOk0ld8o4ECNznWV
P53sbWK3wHl5g4/WH/s+cnL5H5ULCiTIoDi//nQ4FgCTu+UWA0qzB8PxJsRO0/PL+0I61xv0sIOF
IDdLYIz4sHmNRPBRzZCWlbJR88W73sLj8/4p37YSTgQvGJwr9biPfytj/ZgN7BSn2sq7gxG7bOKj
/u4dVMkbpPr8Xk8krHNaOuwwsuDY6kIK3p33H7vsM5imprwD7FbV8OimuDqurn20nTfiFNoNqx70
NZqwVlRQU2M3hvkJWHAkwqynXR8x6AClAS4H/XzIMpDink4xiJn9nrCQnDorgaOBQqMkqibLMdQH
RT6k7wOM0lfq6Yav1EnumZE6imSzX22E6HFEgvt0jNu0OSro2OCFrtwI0Kc81GCSX37UrTSwwXuB
hn6lQpHG789orHdciFZD3aqqoYJpRZ11gPkkDnEL6AVA5nfRa37XFg/Z7OE9BNPFxwJ2AqUULE4D
dqX4c5nX2AbQpiZDLm49uvSiN89786TrE7L7Bc2/7EUdrwgtvktDnFS8VLHp+x34QR7DOAcqs3hk
cOESJbGzu0FE7dUgOSUhciKi91D8/v2B7GMFmmAvx1v/jcZEFI8Mm9ETI5N5OeeYipBDXdmUjMUC
bMgwgw85Mx9BV0RjWKR3Ixn5iXfBwB+6A0yQKXJkZMks0Xbj3WNbyYeXsYZ/WjMBHwUsh0HL+OwS
griLLY7wJt4V56IXUSzHPTGnTwmS15WM21jZYkFeg515O+nN6jhPZHkmqmGJIsiBPIYwWD81CDuE
9w0+xV6G6aJgF4kZDhezlw3uewn6z8OxJbKq347G5DmssxHKzFnjXYZB/EPm8a96HhyrvbQiWG21
BDo3r4MmGGw/a8nIFzI/IkiCbnhg00dWwbHge/0+J4vq3N+m+2qary1sZrAlv3FnxukXycLVQC6s
1fVr9lwQkjX+iX7DYx28HUg4OtZ7ig8FbBcyTqf7GBIu5VBuqo3kY1XaIW720Igj8W0RZ/mX5kU0
5cztFzAo9Pzfm+JO4iDBctFBJgSNVBsN8xRV8BYp2zvc5EIk+IKS+Ekk+97hIlew7kWz5/Su2/xE
MsBf6PW54E8uEkyYQJlY4pGqvzlwh2F0tcs1m34bU3O6b38gBa+nrNL2Mh7IS2QQBy5Rk9DlP8UJ
dHwXkMb30M+q8I/Wzq/TB5Z71PZIJdBM0LTs1dBAgr4H6IKVftUohi9Zt2W0Kw8f5BvBfwlPD1PI
7rZ/zHGMRuUTk/A+U6H+uZ4QghI2TkzvNCr+vue7Ff0CnL+p3qjTOGgsHH3z2YMY1c7agVe+TnQt
SscmAT9tihGhXf1uDdpqp/aoOuqKeuZgqaoDerlL/fCTQOkFV/vpDI7hsbeWBDZ++JghhyxeAWvO
+uaXw34QjiDeX9SzBhkdTIsh/M87aaDvy0P0w04CuN/oamcBC9zgvW3fxAvYbQgjC7MeWBWmTNAr
34sP/rBAbZjAcU89X38fO/7Uz/dfPp1qawKKy0H5eLbMbc4cz3OCNTffP7HVMwt+M+DDHzsqgyY5
PE7F6rYkC44HmGn2ces+FtEfdc/QaPvXtyi8/v6rHkhGe3xwr5xdT5/IvhMLyE2I3mRTkbfvtut1
Sqf6DMNPdBQznWQg89OPKRsX9O8BFGREC79NWa2AGv5hWHLhk/JeI+qAJJe11kXdU58xNWTISHhX
lVfNSPumhF7ugydj3mP9DmHdwBVgMOzjZPhE3mgeY6nvapnTAET5yI+DZkKZZ2EzR8PYhAAbqVnZ
7GD60CZNtbmzP8Az5M7QsGiJuWRJHtw1rDeLfD/wX5rNhpHisxll9F3OAGK+H8IncMHnsF1sAkaA
PmcTScH/fSff0SZqBwl9itQc3OcOjzHU2uahSG2ltL/eFLu7lafdCY8wXql/UjJ9ch0HEdIS/VLc
o+LSc/trrIuWpovwW9s923FM2dvRzJ9kzq+8i7FKeelhnHm8PZOMX9sXkft/+XgEk/Zec3b739K3
iTi3zzSj6wwKCv4gOR2VIohrds2PaAInwDTZl2vuv5g5MUKiKYQEyC7mIMLeG8ENwcq96a+S4Lru
LTpj5I0J6gwf2m7g3Je9mHyDQWhUgi7iuU/3oqEYxvv4N/6h7+61Q7NiaZARxYa5rwHk+8uNepIu
AcXA1sT+wrpjAPgZEGkAxp7jIDKaUceiVS7UgrO4rOsjjchOerDN12LXylhi33Mul8+zvmLtv6IU
gY8CFcQZlCn9l8bj3LY8k4No/P83UtuWJf4g3+FLTTBq2+HLT9Q72bSV9DmTpG1c5lTGVDswaAv+
VLbJvnk6waN7eFwxGI/vQTKKCDa5KadqdqCIfU9dM1sxV6bn/l5aZHhuYPZiL2JGJnbU2YnVAQ0/
tFRMa/Z7TvdFAODMN9DClJjStEVouw+MkgF/08iQCdJP6Ei0K1NME3Qn1yOPsRyhe5L2/Ev1tXVB
wjYfLvgwDi6EdeeruqE81ZoTXZBK4x6vfbL5PfIXNXG17wEvUECO7cVcBtvIy5BG9xl58BJE4nbE
UdWUkZs8xpmSsSpRZQodio0bSCi0ZjMw1DxBq74EQgZFyhYc9qhCV2MrkGZQPY9VRPgClGMoqR6a
UG62VcIFFmeUdUQJQFOX4MSGV5OGLeu/CmtT0kLK/jGsF5QtP6P4g/AYyvxhFtwgvLo4yHSD5WcO
k6iVOKWNGnHWWfV+PujRhZb47WY+PAZYBbWg+olH3SHkbbYI3gUB0wr1iR7EB3UVL4HNgA7s/fSC
/rpD5G10j1B4/xQHNP7o01DioYjQhB4T3QQqSVRryl+lWlgziDNhxQeJKBf5pA/JzIN4WtImnd/9
wRSxNz13RdBxcoDLno2FdyQ/DrQbmjfYo7hjawICAO2kmhvXYQh2ACeUxR3NHfsBC9paFyROq+Dj
zQjblEngQbC9zbgNVCLDV1sRxSKiEeh91iPQG+z80SgKdp7/1KiUHDV8QsOgsBSAje4YJfUOIykY
aIjpgO2yKf2qoal8jvgB06hoDnTPXHzQQwOe/7Yge286I10FuZ1rbqqqsejkInXb4dvOS4r2YKLl
gqmc+3k5+3fdXnDmPo2t7sIhibjiAXG0nR6S/cv6NYJi8zsJtGe6/OUM+SbBe3x1p81PuouWU00A
KBg3Aau/YSo3uUUXpvskDAhGGT32mz/Dqb1o+zhjkHeRTLd6OxZJnnkdQ59/2gHQXvDEvwue49Us
pNMokBOH+4zx257B0D5BjlyQhPMf0xvPpiQGiv6d8K4Bms/+Fn1cMs1fUJoT3D3fU4Oko2zMcJRH
vOCrKCUPfm++yc8Uj0HPQsIrSIG6JA4oOY+gB03Evxzk0WZAIpIyHXDmPmdmhLY+GOHtfYY36fUd
u5fvWoLY/XRyJ0dlJd5AFlxwtM/zciQo5iCcKsguwSnve4dcuGC1UIcPm5WHdGyTzum5Xana50eX
8VvzPsMGheOr+O3MCAZuLnTrbxwkrE/qTnVVGG5Tr/dwexZBeY/5OtmDl+OgbjnTkBwUSywbGSxl
4q2cA76d2uKKYvIbZ65JR2quWVP4kzNp+JMzn8wdPoKvEff56O8jbYI2E+qDn9rc/mXCTXB77be2
X9X+SVZckKwtEA+SM9m2D/Kr2M5864wX8Stv56Lznaz5sy0Jj7Tl4U8OHm/P1CbX5C9WuO/NNtu2
zJzb9GU9pB1IwB0Sc5PCcKajPZ3LmFv8zN8UhddwpqFaQYFnWPBJTVHagpKSXNrn+ZU/eVz8+s2B
xEK8+J7JimtRblBURxoCifu7e/t7BDzAgX8UYjAvJh15ceZP1v72s9jzJQugQCSd5U77SW0xhFnh
WzD+bEvCnzxKmSlP+16y+VcSsiB77pPJZXhbyIMhf3BQUPLiaL+N7NoSB8g73Gof4hYZiKe/L+FV
GB74lQtWNfavbXF4mJfzSPs9JODBz0CUnwsSc77wPaL2vhmRHYWn9vhc7rQ3OfMkGbUX/4rZXpB7
m4xXkh0SGCm5CNI9d8gwWTSje9C+r82WsnLwFAm6njIiEX9LyG64aONt/W02rjlEjt+DEnC/GeXT
f7fIgCIE4ZHfyLitXZ7JArJqq6F9K/de36KQkIObPCfeyMTGUyEyxEQIkST6d26/pv0CphAe+7DD
+lavDiSHzsjEAUXu944kNlnixvfLm++7eAup6m8qzjzKS7kpSvr9k/Tc/HeOgfN9M+MmGzjut8+S
N+3ZXjcQk33vk0P7Fcoxs1QHKMVq9xnifEqgmypi0iMOo3PPN9WTkBYhZnSBXMGgEUsWx/Maola1
wXxHxCrs2q/HFLx51+isUdLXmPktdu93QDImkjJyJG40KyY96p+s20JiQvt8m5DytKX9V2x6PDcp
IXVGzQ0UmMdF41B/PCsE9LY9+CR+4DOoc9R+bc1zk+w4k4YjVIZc81OkDnkftY2iQL7hQfdti29H
IQfeTdYAI8QzPM/PikAuGVQefYEG4cyd7veizb19Ddm1jcCzVLM4I9Yyfkpc3EjCSzmTpG1o/uQJ
9sbIl2TJTX7l4ILj8RzyEi5IzzsTot9h/xD3eIgKRJtBMXnuvzy+zUraIPptM+N+zMIYiQSvWVt4
U4iyyGeg/YWXmvgM7uhnXsCbXqgoxb/6GYsmP910UdsUUz/zBK2kn3mMg7/aslF4PpEUrxMv4NH6
RLlIQYbfS7ZfbUF7qGFIigZgo7A1o/LqE9m8RHreytFmrZ/Jhby0M7coYSFS6Wf9TE7w19UiE95X
nygOKTjXotT8xPPfb+EvErTF4JpP4Rcuvh/Wfv9/pfIVi/vk/y0Kv/MXpaaDvg/obTa9dba7s7nB
OoNEfHF6qL4JWAuS1+jeTRUGzmqs9+0odHvn0KvAbJSjDP06MF4CGdmp37+bF8UtUPW8LRQx3bvQ
WSTZsIDvfkAIK+H+eI8tSZjCrgSJ9zsPE6/beCjH0wKUHFzfVrSDJuePv9LYLOYaIGpEUnahGM90
GM789D6WQAQVFtqoGrI9GEMzJ1GmL1j2gR1crCqFAM6t+791fLgQ81qddKHYv05uy1dolPj14JQB
clLHtGDE8wQXBaT0v+vHTh5z6IQUuFnS4RN4FBsJ6Ddh7EF2X3QWkAN8iOe7UMe1jWADI8rV7UC+
//sZS7YUWSXc8b/wZz9d6AY6EOaPUVomuD3dAhV/CnZH2eyujWR5gSNMPblXZg+cWPfcGyej8vB4
OWGgNTDGWRVxbCocZacZJG2zx0QDtEp86rt1ha/bl9H+KYteNtemOUjL33wJqWH2ciCmSQhrDZ4C
/yYIGnowq3TWEqhmvoAYoMTACmK6OZqAQ8fs+HEXM+B10V/FDuzRrDR2OsMXz3kJn6vMhst5qC67
FsXx5AVemgdck+/WqxxDFPTSDUHAwn5u1z8pqenXgerMewtBeGFwwJdhXPwQd5S7eWWv8wMh0ui2
fwU00nMc/7z7xIAxRSVWf+EMPx+SfoZPaSRvusUou9sXWGJPvfFlmWIS/nmjerQjFSaIYTwXlcei
e4ADCZbFAqaUiergSYQLDy4+CtgZxoADVE5xCkfDYW+pVC6QDCiqV1dbHg9+ZRC1y+w5zFYo2gaz
5icFLIM3G4wx+HZMLjDm/ckLvl1fQAXBy3SHgJD0dzMds9x1RxUk2eb7ANvS7TYOZzcoHnz1AD8j
DEvZrgtwlrK4AerysQTWjJjowHCfNswYLibLIfboNSP2uismLxdQamZj3jkMAPv80ikylyIcYIxC
abhsrNtiMDBKbLDYeO3L/Tu173tr+RD+MgfkmknUDfS5FkOPeBAXgChQ3uBSZ+b4WjO6+vYThhWG
8x32EvynLUZy5XMvVceMHR1FbgVhit3RLCxD9YphCW9JQlyKzLktZdCAeJ2z4ik4XMEA4T0uQwaJ
DD4Gc/xIc6iNAo0TqXQH1ExnYMZolfqGHPrUc9fWiN29fBToHzt4zxG094+k6p/SHd7+6rmkE9jX
qDGn/RV3kxENMt+RD/0f1RlgRW9coXiCxpcDTi/wsvwpeDypcl5W/0Dp9HA7Dh4cREV+mR98Xsb9
WXKkwntEsBMDt2KvbIUgfDHL3PzMfQPJeDlwR2HzKDGSTvpgZy8Q1BrJUu7ZZCt62M3uD1w6Zrnh
gxmbWEa1hbbgH7hw2Om7cKohJAwf1hAG/HnC1NqfNfbdlSwmW7oAQ77gK3CSWhXox1SaOgcFuyJP
Dj7hDYMl8/vFevbgEn24L7dmuOOgwSATTVHiJst7iXV0MbuwARNuL3LieHlJnYoR3RBOyGGCkWAX
kA1EDRkvb9wmuvNml/6heM+pmWj8muLBqdtPVCivISOG3R4MXYcCn0dwJWPCGzQmg4eXT3CrVc0X
Oj08v0KMbAbebtq+q5hMGaFCeBdLKna37b0G9008A2VerPNZd134H6gUfx7TCc5opjpKEVbuU9Ui
+vlfhpUbJcSediWqjQXa9zZDarWix0pnB7mIcKAOgDWiZUavt+wdlEl1E1uI956eLCOZzXDzzwLE
PnRmoY+xCagNRpLUUY5ouX6bjw3XjkSDAC3s2fK+GhJ1QUFpbSqTZIxQUi2fTnGS/+qZTqPJQhMW
wTs5Us/PKao5FNu4ZMyLebnM5oOtHpnpolqwWrNSUUOQnpUbiFZLwiHTJOiSZOeBv9ofHLJRZ4qL
IzV5G0FjC15CdahA3AjvbnKQZspsEISlkATTxIQLRZfX4QqKSyubYal/wlNoqi6xUwzcddwSz9qZ
JEwUikeXxwg4JtqgPcCxUXyRNoawNlnGu/5TdK+b/3ZKFMAFM8Mi9WMg/EcNvAWBA4fpnpqStsiO
nQeObGYRpGSmsJxmDtMAFGtt99PxVcFqocs2mzE24BqCIA4V7M4xzp5RIsa/0oQ+irFnj87c7h0q
5+Vdrb7X5OMuTmL1dAA3wCgMQd2Prj/5Mq6cYh7fJveTWIexgvrqkMI+CD8lxu1zwaw/8GpX33Tt
h1U6cJN1ALxM8np4J4pkH/5iFS2cdSc4lroqvHB52dMeTGys9yyFKgTPfCpiC3PZe6Pg/gYK38z9
vv2YMZ82gXboIxY8p6kfhusB7pGWsHZhimUtCvDAFHE3Qm/ggalFqnp1zR4OKOAFEAsWxWlY+fcV
M2GMM9bA7UBEBUEH7BA4KsH5tWVI3ucIB90biAenmISRU/SI3xHiZQ8LFYx+eAwSPKpwuRMDJMnO
KVEJKUEmpkzY2OpiJL2cnUTdqCzx5hq4kfe3uPmdxQXNGww2ZijjSuDKt4AHOn3Mz+PwspTUv5wo
MZtutvuAH/jMbjgdFLAH4su8UnrLcNAYWjHR9h/JrGEUBBoN1TbrMH7HUCjYD8ApijeAZhN+w8ZV
NeswD2oA/hD5zZ9EbkoFUox4pMubWGdChSXuLz0XoEDtzp+CL+kQ0DTUz0PwFCJckx0ek1F6uE/q
yU75fRo7fYF938ZUM2IKxJ1BcCojKtPOQc8C8mUjBNCDaa1H5EwUu2+c1fFk6UPaV8RLpqABQM+5
DqIeYFT3t+c0FmYC42UpeE07h3Sj2PPgcbHIefnHaO/BzwxjNzDIGxKSTEwU2EwhP4YZ8jPtHRLE
izEREmxWKaAd4VYigONtlC+q5cu9rzDHj5TKgSWyb+zwNZ7RaWY18R+HNH1lquOLhnnBIpgl4oHw
Ki5ghWFxZv03mMvn88vxYVEKFr4dXg2Cn/O3ht8TeBmke9QeFF364lffCDbr2MWH4QeAAg/jX8x2
xCRATXlgwgNKxq7AwgkWx4iT7ohL1k7kksLqjT9mP2CZg+nCQvZkPQMsN6QAVnqIcUmzmOAxse7y
oYIv3xgrnv2YiLkUkushQ8NZP2xiCLsIKj4mx4VMhj2TxdWERNSu7ZyR1nHhUjEJ0mbcDLbBjYWB
FTVjHaC1oo8TsGWqQ1T43vS3tzGCBAg7F4YOu9m+fdZsDEPAzmbJgTmOBffxC0rP0KdMCKfPMB8X
29JZR/OLhyqWEj6XaNSaoPaShSmNdCtZhMPUfOHOUl6dP6H1G0aBtsK9tkE9m4K0ZCbSVy8vOzYj
NKOFX4OtHo26bI9ceSdQKsQnOwlTCH56pg6Zr0UuMoXwcbJSCGk8F6EyzMhGbbpuvBRcr+Kh1Vn3
vYeNczGmhts5BN+eYGbAkWP4OX9qM8Bxbw14eFquPzvG/iTda5BJOehH02kIv9cxRovq3sY6/CIR
TPZPsxZz1bj40yfSUdvxhU5kadj9r8M6YBRMegi92eniMRuiPN8xz/x+dFA4I7hQCtDT1ucgb7J5
dIJVUDWjXerDMve2Kr9HDN2x7uR+PEc8eriN9cGP4T5nh+Q8RbPyI47iq3pS4TsN9wnil2pKnamE
e3BneO9OogFUroTppRmZ+ssNcmX6IbqzmcAG0WDeIdxWH0nh+fxlXZDsKvcLnOvKcbrp3QJENpzx
SQClaYEPH8BvF4B+fvrAic8Sa+vRFEjIgwnTuRN3oGdz90brStM09Jvrvq9s0nwTRU6a+2YPeMnz
FiSded3gJN6Zq10iNTczFSgnY7moeiMVDpJBSvBPAJ7llUFQIsg2s7yH2C2V7NT+CnLEjzbGMeHz
gIKweeLNM/4QdkkeMylCfx6OBuD/M/+e7hJ5FzMjPaaPn4el9q0SQZoHGv2QSCgaIpZv+B/LMUJK
hqMGfoelk12WSFxcPKIDuylExOd1fA+nuew8842s+0rjv6E7/nymqjxWsP40xVi/wshlv/E1hXTV
kuZd9rqXzC+LJdEfMcJlK/imDNUpn3ZBPBioSaJL6OUsb6o+V4L8jlls/XlegYHuO3hcdvOF1vWe
OFGG81xe9PHLYJIoEZVVgBpXgCBGgc+9vONTa+JgfvTtE216BtCM4cG3fID7vOHsZJemTPrBe9wN
dRN+vO5MY5sAw8ELjoABk1CKw1pVxPgwgWEBxPRkA3cNlCCDvkibygt9Wv+kf686YF97BfDcHyEi
UikRIqldjZUAQzCzMEtLH4YXDdik0dkjbMPH0NlzqysbW3C1Ipznrvlh04DI/yhgqxasDkiYUKqy
94KXIdlogo0Pf+JfpPriB+7dzp5Fm81ZhXcFyygiEPLuDELlCVKpvEg2r18kSHVa7CIxh/1RLGgQ
ix9WjSQxDSlAbA1xwGBXgBszgl9jdyOxRf7kJm9EXJb3zF0dfKZQ2anmFV+2ClwmOEu8BSBPgP/M
6BzuP9K3urnVvIyaITwhD76IViBjLrgNO2ozu1EA7HH7C/VTm9q6sCs8zSxIx37kPfS+2loJ+IYQ
gf0v0w0oU+uHW0RWQ/72LXYTzahx6SjNhgnkSUykGw5t6NPgYYKlqz+8gCIgzkVpER8LGljeqa+1
NU/BaJEB8XLvPw+ZDYUgp25iB666XDN0XNYDKo0GQU0ElhE9GSRSE+I35YK/9LXjzhOO8F1J4MSu
JS/zmyWdQskuNeoGzCb6KZPfHjFQZzpbcpR2uH1N38RTNAdu7ODHZ1QwKhaWE7nSfGBdnXgd8m/X
6g1VGCl+3zfrjXACHda2c+hPOvBLyhaUuGxK4HiGhjrrEa+ViAWCjPretTqq05PMO+RS1ULWrRT6
1UZwWIZErY7Hr/XN7nkvdO1o8teqZqTHBg0FsiYAKghtHKQfDW4/nzyoqWcD2yDBNO1HMnxmxHA2
0pAubEEW/ijRaFj5xYZXNu5aGXFD4GvK8Nsz78nwzZu3PPEENGy/MNkB6IcgC43Xqbt6UXlLaoMa
0pblNjpLO5Kca6Ji0OGU3ZMIISEccZBEmw1MTR1g5HjUmoMV7Qe/ber1T/wpZxYVTNlVuD4hE0LV
seqe2pI+0SAANOiZYc+8Oqi+vCWtTGZ5iGO+WVJIQr8lqxtGV3zL3RsmvGPysaLpZ1nhrHm8HIHB
U8AHpKu7aKr70Tk8yT796eMzxRMSrn8KAVljeHMvFk5kk1/C1bGd2CXb7qmPjADtemmcnx687c08
RKnUNc4Dl1hx1nV6Bovwkw/zYdc6w44OuwVS4A4yzHU4aUCo7TpDyHzKY3R+dIyn17AMw4n/doq3
A7o+DEcaFJg4ssLtCaHQSckNcPUKKlzCkmFoNWMCgr1g2Fj1WDfzcXnk37Qwc9nUMwv1FRjdGP9o
bAN7eSt74OiT4L0tMcaiRUT/0xlF42jxIc/Ixa0Os9MIMhJ4SxNITTPnOk5tePWm5axhj8KHEsbk
BEkDlJrNH54kGhyMwnEETgcifd5OwIDLmYjzmdHzPxnhC4ya78IZJLF6gH/7Exm5EaP6uk9zQ5R0
NeOBKF5oxSNmWP2nZ9dOFfRGN/DXW3CVfEOOlTHo7uIprOqOtmamlCVTyo1bBvJ/SNM7hCRoauL6
2IOVtFPm/VODGhv8cyLo9OUYul7Bn36T17walvyeL3DIXFN7O20J02i5JQsd6vxwHhK7zervQmLe
lVsit0ENdF3jEYFaCYv/WteM+7TyLgMRCW4AS31B7cNnDzm/SA+bpRchBF/NzzaOzGzqfjyW6hmo
2UW2jhe3WRJ8vNe059EYv7eOdYmZhfBMrVYKGotZoexiHRaxjHB3A6t/WcbzN06bl104r4g015+X
W6ptoEGdtJZHj/XnGC3oCMSdO4e76zTaF9MC1rZskc6grJuqngonLWywLwcuiqxnDXrsTUb4UHbX
15uLt0lFhAzo5azchiFNImoDKyCs6dbtV0wcndFgXm37c0FDJntQVWkAEBCqd80+Qfykc49SO1po
PhQ+NkrVni/7oc04TuGUhMBfEPfA/eniVrqUAIx55Viak05b9sHsHCHM9XoeIcuhkTmDoh9Bt3ux
CPW3luH9v7r530RQa4MZJ0hARAwsIyJII5kudcEXzsDvuowb+gI0xh2DtFOV+Fq7dowMVimRBbIf
Ea9Q2anLTu4wL6Rb4PzEDtiqfpdgjk+P6Z2Q2FvxmghSr5yAAqn3hnVIMEMRh2BOVxHlntU7ZiEm
f83HkcOT3As6C5fQEh480m+D4H+eAKzQUjFDnTpoTiKkolQbRP+DHZ5Gem/jhTz6fBCy6EX9xLpP
NcbDrD5DYrsQ8PjSO+cjEW+RwkwhbyXGYZ/YlZ1pjxCcip34Bbiy/izd6NOL33PkcQYn2Wd8n4RB
silsfR/CpdTZMPXiS/aXfr/kQ5RNdXrZqtMcfmER0DE55h51wyT62qn+B47WuRSIgAtoGkYk9Hv+
bUvtwoy1VH2BxEYvE9qQZtmiegg8EE6oKZrmshVVKS8ZcH033YpRil7Aj9f6EpeHcos7DHEZfRH7
sIT5O+IsIiKG7p14kPFIRFAdQFD08u8EFxQdOjuHc4ao7ovk8EWtiGjp48YOZMr5OMwAU4qTMhRi
RmF5JJjo4rpWB3a5zY/PI8tfxNZyFPXN3pLIEqKFWOPpwfB894nbUaFGBidzitY1wodPBIk52kCA
B3yFxMTB1yLfeW9Gu5jPlZ2CUDHPt+Hq2ZbnJO2ghaavblk4wfXPRd+hN5ZiBsiHzDfhSV+S+G4M
5kpNh2UEeZSr8oqulcgmcxGRR6zekpmacB1LbUnEkHRbetCUd5GbpnzHqNpe10ScjPdintl2/PJI
ntu+G6+RkfnsiuHBHE83ipjzBzsm8bEQNohKeWYFYxXLj0zvJX4l2CY6PssFj/EfJcqPLLJUAh1T
+h9JZ7acOLME4SdShARab0H7CgKM8Q1hjC0kNrEjnn6+YmLOP2eGMVq6q6urq7Iy2TaZyGXIjJds
gDJQRvm0ZP88hFWqQnsErwCF2jGEGYTQOTs6ehfaWAt6hSmUXiqSr+h2FRA9h85sl9xjUSslY1z0
x/rkEKqFMiN2usca+h4vvrVFwYNULKE6cqy0nhakBa9DI7vGvQKK48snhRNSqpX72gfdD3lkBAT2
GDnCrQZUvASBRM72hFqRTUGFK+nFYENqd6z8bv4wE5z+Mj2HFnqgSmnD1ppBRBwiKomGCFEP4R0i
syRAqaagroL867eEVj8E2Ce52yvgaXswRDM5+gjPzu+IICBtQpiDXAkOYQr3f3YNNfyHOD4oT3Hu
23FLvCVu65z0xXmkvQihkYTwhRlm4kS4ZTl6MplObkcvqi5QfYsIScWypPkGF7P06ZULSCh865GR
s4GG/eSVWPQhJmyH+6yZyG5kR05Jl8vvK+HVaO6ZtD7NQzkErZMTqwEpVB6MRr5SKauYLBkiLS8I
H/eh9XnMDXlAvACeIdxXXm9yj19kuA85dDmpEvcpvJx8CqLneOeRAijspB3rCYTFgaoMBTfTZnWx
zO1yy06abwJgcr2czknfzGkSyUBLkqMlfXHOQHTG7UyddyGY16gq7NIsd1k/ei1UTnJzZwoVKpLP
i81MI9lNflUNrxlYD5iFSSAk5+yRHFAgnlTczhrRwjXaIAWvj010tZ2wh560NjLLW0JiAmRbRN6h
hHImbGJ5PthsyWsoo12mRIfZY/6QtPH2MkSEutTxuJnDE5GEqFBZHPRC6Jqpoxy8JoYYOLyTL3DG
nJIohOWnkHfL0B39WI6FUJumOZg0UbJbflkTJTmFdv5ITsklIedyg1ZoYJanlZnTQvoYOrB7Z332
JaBEtH7QuEFzChBY7u3QmaYNGa5LsjGHTgSqL6HGAnrPeJDxtEbNbJeBRp8vS3nUJuML3bwG0wPX
gW+GUiwio8jkKZnFpDSoY6PKnZjUhprw+VtN5JomcIhIDSrO41QX1BhIaLTMq8LMuS00d76dk9+i
p6YPcWaX0LZaQNgb04raxfq4lx1DDVFuI7Jz8HpMUW8uA1wVInV3S7oQve/osVKT7UQNe++R05Oj
zziGt6hei7HwnbCNQcH5EEtHl0QbXXgOeNBHW+he3W7pwRESqvny9znSosuenmJr+lzsUQQH1iqD
Z5cXpu+hQcYcUt+KbvMDqShU9m5zuwTcuJldcVyPIWrhU+CTtiUAwSUpLZC8osS3oWxbkbHjb6C+
CH9IL2bKiFcrepniQ8bLfUws+rZiRg7Y7Zb6aGb8qgynE5n5CxK67dGlFcwi426N7NIJu4C+cbCi
1VwbWWst2s/389OKri+WhJnXE4CM3BrrW/DnbBdTX5m01Bj45fV/d/EmfiQicn6aGwvMO2Ikl/Ke
oaT+7kHf63u3SPdbihhnuLFsNst9rkwUmqAhh0/hU2CxLUtrtNExCzVpM+ivuA5K39hNl8hknWdt
dg30pJE1O1FGDAuYUG3UBQ/k41vUxZG2/VOSHieMfMOKuCSgiC8rsoaywG0+MyL6EJqMBavQzXZc
nXjOS3JLAF5WtH9HPO1smSupEdFXmi9zGgKyx5zFzENguCNnJKjomRGdEr18HF29xAIadzfjWbCi
+YafS8wSjFCqRS8MQEkviV1WBas2s8sjowP/aepM/1+e7+UYNi07NGvcVrIsaFrbrjaZtYbg5zJk
DV6Sy/xJyLXmNawFH9ilBQ0FS4xU59TG+DuG2cxvCcuUPNBaWfMVdH/5YN7LtQiK8tEjecz/vysL
T5DWMhynFRDazS9fuszJ1/PfZibfXcnqB6Iri0Gcyg03M4OQsrRLHNGsyfrc2Jme5hsmycSszbLJ
cJVc4MJXlMVhJg9HEjeBcX9K57wMceUaj0HDvyzxcTdSpvhBHjdymRElpTUAPzPvj+TZaVVZ7HCX
1QR1zzEtZrHKBdA2GxGsM6/iO5X0JFKZUZMdk36xSfl7wqDyNCcw4+IP+RNdMdgQHjJ/LeRPsshl
kLk1k1lNeJDEGVFiZP2APl8caP3twLEq0WYgNxWbE+fWBaePDjaR3rhNAV6brPBDWsHPhuBJoYRY
bwTth8w324fDQTB5cDXFrX3ZBbaFCg7iskWWUU/2hVyetwxPCcwURybqSTsgY4UthWJY2KKsZ0wv
gP9wKu4PURX42B/xnm4eec5HeMAR1VwKH5fZ4SPqe7QjxfT6sWOwa2Aqoxu7AAVqWGQOdA6efbwS
7h+6fy5OZzNfbRkl/oYH3WQKrqAfOeEjVkJgaq6Go7hxm3ugsXLxUkkXt2nHQmvShrnZzWgvSsDu
JDpeVeEzWlfGBjVbrx4hdpQSBRVIr4hDD3beLqOZ58LSJR1+yAy2P8Yah/ueQAZTdqJlfI8cX4PU
FlL6UojWz76DN7vE1cd/9fTLHzwgxxBXN9JpgsZKsYdNtuStyC+zq0Mj/I1Uy6iO7jGP4YNHiLpY
BNwNts6a3oI6dwp2XDgpD2hO9uIq75CUtrl1VRrMJcVQOsmxCSyFszxZSmnp83uJGTKU+S6vp8fU
ChAkiyqinSMy4qQb4k1yABp9DdqsC6sJSBqadTpkuW8J5YlqIjZMLyjAiUd6SZVMKv/G6JjYCMIf
Q2eEN49cWXb4phB+u7GEAST5o33UxlKXcBgjZVLBCYkbI86OOSCM5ToPOiyv+FRume7TS2TS/nbP
VC7lpGzzIc4dz8raRztdKaCtj/Vs+X1Le674xGVJPeiWnnN8+kyaRVSqJbJPNONjeEbfnuQH/N2H
dP9xSLXCmB7DE75GntNiXThRx8ZJnylONtdG2qLPGhXf2ytPCUtalvpDaD/EjbDggO/N8dusRGNk
RWzeC+5OgSjZjGnLsWIX0lvFp7qDX6czGPIiBvBAkMbMurSbutIeSMyAo+EfJLQha+eBv/HRBGKL
AXUf6yv6Ss+MiO1r3gauOqEWvlPEB26hsBExl3zPid7OA9Qjf2HJhOIx0U+gFb1GAlmPdxG8QeGF
KAD0TMhBm5/oAnrAu3gTyT8AYA95RbHCGxEhxaIztSZcU6T4e85NfCotBEokLqAXmivqpNyWr1zE
yIzojlwkToq3xDuHby8X8m5d+B8Pb6zZx1HvwzfgsZ2INj7ZzAlG+h4rJ9iwN4pJ9T2dyxLVwXSv
MDvQCiSYLTBXLOH6S9GKXU9+Kf5DAtQbTub/9vBg9cnL01jGkyuMyH+QfRfef8/BHhtmRBlEHRiQ
Cz9Zcgx3nzw6VC58k+0lPPub6MDO24uhgu27undYXKHa76haUFfCk9C/0kFsxqQe8Xi8u4z6Jr4f
Cb0bHKy92sVbKssyMgjoBo+iz3TWPzIaMocOCYFXTPacjACzh55IbERvzjpxDTINYgZi/f+fT4WP
hJfjuB0BZZdxVSL5j59w5as4T16Z0iIT1f6chYMhoUPjRPyjBjWFhoC2Zt70HCj8OnhdKIbe8Czs
9YynPJUMy9ElpRxuxjC1sNKIlWnzRlIQ2QzMOhKoPBuhzAnuJd5kb6/Ng9C/8kjQPfePKDfCCR30
4xfEN0QlVOt8K2Lu59KeoXAZIrMIn/nA+YvljLuVBDS4Wp9Yjek0yW7L5WSXduQnN5lOWMM1erhB
Slq+BZSYUIpR4G0VX4tOXlL9IWQcXDBNWT3yOuxz/I32lC48EaHRaOw7jJNB3MA2klCUZS8jQ8E4
4GEhMHq/J3khuRltdY0HeCeQ98WSZXzlU0AgoSC0ThDPy9ww5swFMUJ4XahfZ1/9kkAVklDWhzwA
/8rrSrQo35d9UD6HJI3CKkElRv2+Hc/M1Mj0iVGf/fqv4214NWN4YqPAZf004u/hb0zV+ExVinsA
tFmwv3G9Lebzf6UzjOx0xz/k1Xx+REbjSN28H/cprup4E6YF9GCkBaJgdUGLExVPhlbegAgqkoj2
yoPg3kghRgBq5J2VQFyRxCdvN+7t8PkKfyMO8tsfjecj8Pz/Og7Vcg1T7zAesT4llJUuToWBfC/M
t13rOEfeuf1t2XKVqAcKBSNQfFnCON/wbg5l3co1/u8estx5VRhgQsDk4twYdhM2bk8sAyfr63yG
/+DR3xsoI4n8eHz+2nliNTJV3IsRYRGxXm8JREOb7A6BHy8K3QFLa/Sei4at3uQMQziIMeQyd7Jq
3+O8GYTnX2jHsSXZFnmMhDOtmBQon6iayzC6WD14WkytjxQZs8/5l66qhKha4kpWHePcEc6YKxDF
X8AfVNlEZUXI9sORMjIh1wTeNZTnGfE8LCC8q2x9fFGiapwdDva9Ri2iHOBF+dtIJQqUdcNRnoeW
4ZYLykjKvr+/M4cMGtEvmPWQplEmnjrzkJMX141YdnI1eXTxJubqxmnx7VXCIbvZA2ko3lWmXMGZ
yJirjHK1IorEzMX3ylZzEmMweGs5dTzgwuFWbSbnKHk6eSZ5wk3MlvB3Pkq/FsPN+gMqyy9xXDJz
agg4VU75hKngRAilWTntr6wpzoWsW0t2HOJ9HlfGRa4YPi5wWTwSLrmJd89h+3sWM+o4kXJNxlF+
jK1ALE5ei9gYCxEroQtmC4yYB+Y888sRlt94XDEmeVgrkjY7ctcI38gJi6j2HdEaxO1yHiAebzLO
QZrHt4gtSSa6ssnLP2BYYgRyUsKmaMHB3zCO/I8n6fhhsVkZZmaCQzsPzmRgc/ZyiAVwOssfdA//
svfJFqqMJLJ9EIrJc2Gg/AzHD1h5xc+wYATNwYARkfBjYivckrmTN2eY5IQkhwda0tjC5eUqn3wL
d5DhxQaVqC4I0KlFKcNN+94Y/tuRjAw3jOi57PN/b58s607GW/ZYhp4LyaGTYw90wZD0iMGyIBIe
jtmhvilL7314wSnLQYZ+xHduRyaJ3Ar+8f+DSnghQ8Ca4RcGu4nl+Zl0uRdzKY350H5yBy67v3AM
Y6UQDnKNEe9SF1XrygMTplJJz3hd3p72fUaEMeFNH6GDA95xaINSIBIwDHPBv+yYRcZ5wynivc0e
3mO09AhbuXV4NYUrhUdhyclcMtD/HQMBSUBPDw/KvbFx7ejLz9OnxadsfLguWddiSXyK75CN5f9p
Ccvn4XmEtxXef1ksX1d2aLF9GeD/gRGv63dTWXCM4nvfOOGgZHmLkz1yTtt9ojKFAXcU5LilRDIg
i2TAxXvJApSX+b+byN7vQOY1YMpsjlTycGIaDCnWwV8wCVnZBWYkL8h9aBKxBzQYcWayggv7BLYo
Eg1sNqx7roBD0kkwyQIlAMI7y2M6fPqOWJiCd84Dc7CIk8UrqcQacnSS2Sa9xpmZEZVZE9PDriR+
E1crYYKsDx5CPCH/Ls6LNf4211uIMYnb6K9JLfECOD++SnSLC2SixW3J0VleHLdmDEnYiSMgzsB9
cELhP4yAu3Msx7HwuPK+xKTvY81/xy/PJde1l5B5sQMRwbGtLFd3thX0t2g9YZFh7dhjRqPJ/5WG
p1yTxXAhzYbl5m33smblSm+jS3ocQMXXyWOKm/zvCLCZ/+9b+xPZrtjOZCndUOp7T837rC/mjhFz
gBcLIU8mTpa3ZkOVp38vN1yWHLZw/KwBNrSEVJv4BH78umHj4o4HGoHFJvH5DzmsvKMmDE+WkxgF
/ycBrOy7kho9oNbIXZji9+5FtxWvzyYm806nH+vjF0k9ODP4ibcrAecjZ5zV+T2N9koPCakYOXLU
GImsCp6UEYM9g/XFd2ThicuXgZSg4T1qh9//Fnz/lV2X86C7I6iReE4isCaWYxHFqwgmCHi8NlF3
CYBYj4GRjth494gI6ZC9QDxHjhrbOmdnqu1GuK4n5LOJU5gf6bMWvgMluW8/SGXCP3icywZMBvoX
TN/voY71OdiOmTPF3+BWEdVAkpG1AzgdbnSXDN7Wpa3iA9otzlKp+vwZj29L9xDv4S6JmUMgSw+L
dvH4qkvMYYw2gw/lDhcY4Lqe2//4HqH+7USEZ63zuaXmFLw+aMVxd3RJTar28zr8pLNqW42Wt6D5
NosW/Gnq/KpWfLHjJRITNOQd4Znc/MJLANPmYDNrZ2cyFNCbTygPBeb8MaGJgr6XI9pVojl9jrfu
bd6PYKWC5XfWEjCjgRNqaN2c/et3M5ixd+ImlsQzrj7e/MD1xdKHhncITVN+9UHSAHUfNgkmCKYp
Oi0A1XZrCIIUd+kxPJx7RQehaCkUdH05DI02cIzT1EG3FQBvmmFOKQzqAo24keh5bpMeJ+njhE6T
HliIBSQzwDwzNHU6gLhskLX/uSxntuq5zjomu+lC3PMYxpytIVOwA/p/N8BZhwfwdYQV3/tvO7su
NOrcgQR8dGWG6ldvvBvdZmB1fpcuNfl6fLl73RfFN7Ca5Q5Eozos0MmAC/aDTkk0lv3XDzzoL0DY
J6BKHldjDmpP+YE5uAV7BSRwbetAMoCDfRyiduNe/pTBmmt8jZfBCTleGhchPADHXiifzag9u/er
121DqhBfUEogH7dTQgarC1C1QGMRVQ9n6ACWemXmzFgbUxviKPweYfbaojHys5f3NujQD06gHJC8
eYro1AViolqIIFRK1BFiASaU4EMTclraDXaesfXhHwC++vR2B28GuqgZbAfuJoKTHWpww60g4wIf
BFHCA4mc4mEk6hDs2OARwCAG/Bx2fyCKwA5EgGTLjeccpMJefhuwBhEzEA0Mg0rdy7MGWVYhJjps
PzdPIsIDh2lSN2Y83v2SCg2bQF+iCTG4QRqH4DL5GRCraC8s+G0JJb0et6bf/5hRB0CKe7CbQcB4
gRJyeg7MVijLSD3fheS1D98Xgp26X3HGHTtTVitNmXTAW4N6N6ZpABAqOOxTqrrP3JzfvyDPLY3g
8FGlHbB9lCDJOQ15a9uvJ2xSu96EDHUrBLedOqyOrnnyDQCYYIj7kVvPDzZq5sPG8hrNP8Jo8XOd
MB1mgM4mIdgMXgESBYhDgYF+wEAZIIJ1+atzWNiZV3R54LrQ4j5rE55Stxk/Hv5kF/xRwLn2RQUJ
Vo0L8MCTe0AIFd2EdP93EMby/S4w/+rS/oI0E2q3Co4v7pqfAEqvtpRScnYNDufnX4kjsqZxP5yp
+H/SNYTEENJBy7UCgYwJ7ekBEvbo56dTBWqmQSca9+7CzD7VAJekjk/7HPAISvvUpSlvf93JGj1i
lEGt9bM4/JySw2xZ9vLdjNOYseA2HJ9UqCsJar8s1H4PPux0ZPZfxrCe8xEMbCyi7KyIFBFATad4
3cI9DTtADVGL5o1a/xg8bu7OCPUeArIBhpddRHTvmLc9FyGYbTvSfuruC47V5ZjGZqneyLlQThys
fA66bACAycGvFo1TANC5fBdwxJ/K3hCfANAVag44PUNFdRGjQM8DjTK2VGV6W7UBGez9Fsx15brA
4iyeFbwpJ6pZrx0yjdB6f+IDivbnoPi98TVlSBU0AkiXO7XXDR+irwHqvx3eXVRwXlDJnkFdKsIV
fFxpkZ6ZtFBOIOtvogTuxJbesGDbecx4BId+cIbV68BJQ52jmSEEIO3VVVinohfEhU3X/tJZdXn7
CR0nBIe5UjxRcaIEiCrqxhYdoGud8/q8PX04aIyO7gueoG08Y9JgjTQrGWh5Wgw0KiJYMQoyZnZH
SCpGaKgX1KtHv+jXIyjAv2orME+IX8JE6m0nG+jA2W1bobuA/MLyb15dDW4e69+pc0beoKuW7oam
oVWsI0JSXInxQfwNycsnxIeaLzzBsOk8ix51sy75g+hkpK1dHvw1eUF5nlzBDHrLcQe7LZ4meA42
3L1U4wQNk9Hy6D4BQdiFrQZgyYaGf3sOViCRVaBuNQRiaCbeqjEMxFsHCehtXuVofOEPezQlOUgo
wicLjUwLxS7FbPRsogzSc6T5/DuILqGaMc/8Ec0vVFY0lH9mjCXB8CXZs/X5nJhgZh69JhDN3EXq
FiZO/e+kRZt1G53TBmb8z+TKZjDFSqTkXc8rP97NwPI/R2hP3GIllcgfcP4YZ+KEdWGsT6itMzDC
d2P4HRzbvaBJ30dfgmY5lHEUIxhr4h4RlUSxm5hA/B1g8gOSZ0HtPaJeHEupWAobkq2s4Aq6R8tY
/bb/IDqGmrPau/jqQ3r8O6TXVJK/h3T7J5p3KQoy/KWLe6SZ+Ihmt+wWb1LJ10geTTKuN9SNFdJJ
G/KSu3SHOB+8QUKEXEMwSRK0i/G58gXJNXWxeCvog5CAANwytkQkN7G1aX1IHs3EmPCy1z3covrZ
N8f4A1SIfNAcTUz2CAEf5NLcP21B+eIVPkW0FzDG2XswgKDX6dmkm5y5Lqvy+cmsFXeklX17F3Sq
dwOVOqg0D67QCxXBdqBMqe2/Gldpb3BHnS6TM8Sv7gNFiBksk2P3Ql4sRKoddv3oyauZoYVgrZOZ
nuOOUXY4dP7JSB7OyK83w6Jr4icZmpOvtwFRG+mGMyyRQ25FfDOUFa4N2yo0S4DdHKY69yKJJac/
aSGSuXtLAJUFeq7J8kcJbOAwP0A2OIZ5lw9ii8VuWsF7FIzXFznQmGHvR6elEBC5T185SFuSptrD
6+XW4DyFj6lZHKYSRSBmEMsQ+Y3p0QxEpGIPkWtBfyK9AlTIdq6PrvKU/u7pdB9YpcohRx12z/gA
QA/ioi4GY3jLLsZEW+1nG/84RLLjpOP7vOPP/VyCIgaaRQ/ldlj1/L1O85gPlfLe9hqwfKHKOuum
B8W1WrftlZtnrg8dUsUUmm0k1/X4qhS069Fil6OAWpcOkdRXpv6dDW+fXw4gIgebn8PJPZJXRrcd
WShAyEhztJE9ThDp0eM9WT7qTH9XOkJQIzU8/eEm+jU9wtg0MIiQzuPOciPjlGmfUEUTqKHLitzY
OTNeebucVUdPS9VMNYdVm4JZJKBTBmP2UbrrXmP96nfAZS6ZcR7bSJuwccXo5bbrJUeqY6nNp8W5
OHMgFvnh5pJpCGG0PPsAofYz/nRrgsJHcyU7Uz6Irv79E+7XuNIyxEtTs8r0V9hMDQlEk820Ongy
UVPKq4nhRFvb/bxPlW3Zt8OvxGzz3h/hQn/anqaq4mVnXL452HS+GRSoClwrxnAfbNwn3ZXXwROG
pN9LcLFGJk1/pXX7PJ1G9/QFDQ1tyPaqUslVowy18ek4sYN7DxuPmxGiBXSWadPnDW8FsN6zTsEl
2+7W9XmI1DIHuN3Ap4+QrqVucO1/bDbf8IPk6hDVqftnHR6wtcVm0vyYT/YWmJueRGSEHS2od1jI
vg1Kthcfwbhl7OvDOtm5gbU6gznbBg/6MJR4GXyJICJ8xm7rzJbxqvnUP+zvL+6rx2ygsP6/Qh/H
ZH8tD3lBKNu69Kv9vDQi35P+5cbspmYv3M5ZCbWGFI/cuE2R68H4/URXCaRhXBfVAzNYXlZoGoEi
Nko9wNur1Gri/R8FwsMI7eYmIgIQlUmvgDr5sNh+tNX3LnUmD7Z+It+nw2MoUBeDXqazdoLsmwZX
f79kappPp3aJRdHYWTqJMt0RCHII1WgdggVu1csPBzjDiyNQPBvwvfvswQAY7hCMoK2NnqMq+6i/
jcmKmjNqdPHJHCC8myjksLDgZIv6JcRc9A5M9rq39AHVj1AkU/VBffKt+9A8BqeDq9OO5kRAulE4
g4odfdoHWxlpObYTDkr9PztGBAwfuvNX/fBOZ2xw3XgVcu1SvuKsZNJR1w48h/PfcE3pD1IE90jv
m5kou68D2yUMAUqhARkdMZ7O5fN6LCAD9mr4SZRzdCMIex4Hn/tXWN+/7zv/ACn3q4D0+cUZHtgV
nf2c837o+IBCw8ssOZSgUkMl7fLyiFwe5iAhmXD1DGv1QjEz6szPuh6aKMBzyrHs4NF5zdlFxeqQ
WgUTLdYLqacPdZz29FXBvtdzf98xhWx7LN/jszjaky2UhD24n+uP3lgnJoPx70P0rRzo1aGk46T0
KlTaIue2+q0cv8Ca7PPi8Mmx8RKfzxGyeC77cVXagXldPTCsZQdrC17A73nPCSzhu4Cui6H+i3cp
YLRTUI46KjT/BLoAHdthITJt1inijHSmk+7sqh614+j8icwoh7zT3uvorfIv3uGzPgDYWt/Ccz0i
ilrD4oyBdTDyMeLLP72XPS8RAraozYPwuqR9DZtsIqvQfsRSyVEUm0gfOxOnOKTLsUlV9+YB4wis
Aim4z+enPr78WVTFSS5m+w+DT3epCIg36fmTAx+6CBbHehJXn0qof9kzjhPahKJ6pgaX2J4JnIzc
XeqED3Rx2QfvC8ghV73yvqD+XR5BdRzB0gGoAq9wTG7kDanTqGWriLSLROXsr4ANESrXRvuVVAMq
1AlwtKWZ9ymR9xeCs7Eolxsjh6CG36fAi6ZKCjyLdQ7O7Fsq+mjPFqgQVn/IZVHY4hgSq5ThjSlV
xSnQwvQ1OfvQoCev0X5+XziEIoefeq7zE6+F8r7kFjiPsa5JcxypLjspJJgxDYUO6KA4IdiJ1THR
9hb9lqzjBvLal5iilSBeUnlDw10r6RNkh56T65z+HxepYWujHq/oTJlBJeU3HXCAXmqjU8jbb+c6
sGNelriNKkDkgOTZA9x7LfgzICi49xUyVOAFRifqRrR5cg9uXFoppV48rowpg5ITgjJeby15QFLH
FdHDyiwBtSz6Ua8EYcRZTEkYAzKcTqqXVM8FtmnSyRPtgS+QVeAktp/b4j+3c6lcbFdgNEF4ko+C
LZy8V6nTfAiaiHOuMVVLDf2PgBieUVB5Z8VPwCER5zWgLCQQBCuDLXLavyJuBtV7F4s92hkco4FW
aIWKKmXcpFhUemPGFPLAKoAVMguPMbbSBfZl4PZBFAAVqHmiGjyXmlcrgRTu8eZkb2B4lTdYCxBN
WVskKe8K53+pKoEkYli1EeeYqbE++7yFtmAuyv3qNeoz+idKqxRhUeuLKNEzayFpAikw90qGLMdI
7wYoROJGqpPlc6SWnFPJsmwxPV5dRkhlMF7Y5DGxpoTbwBoAhuk5hhxI0YdZYWas6XbFs5F/SMy8
mZ1W5HapJEYC4REo5gm1Y4o94P1I1IDxJJiYCRRMuoD3K4F1Kf6GT44rILc5q4NFxwpQUubZWasl
ExEZaw77pKrFrpi4ec1JHtgB6Lv++oUKSlKvEO3F+FyLweiDCeNdBQuqjZCHCTHANekQsdxN9lxw
5KWkTNFA7r3ulYD+TlSs1AOvzHPMBd1nYDWMomRgwXae5vDZywSAKZw/aYGLTivAb1IA4i1J4VAm
JXoH+cyQP2GhH4od1vPngjUK7lJwToT3eulMjZaMEQ+PUZbOWkjs8cgLgYzA7sGwvBbMPIhSVvNz
4aRixcTVUmuSQ88eG2ml1sq1R9DPIF4hmZ/OfRvU6cbkXkltjRRfzfvTfsTpPWe9kQDmQHzwO8by
7QTH1uT102uw5VvMJgNsQNRdJ7cYSMd1YaWC6NgRbQCXfg1IAGElYqV0p7HGDjSojsmVwSLby9lQ
cIFTljLeksVcM3x6iY2BF2JRklgi4QKaD+MU3s9TyIGchFdLwmRard6rix8ihcbvJgg/Zn4qSMAL
eYn0ve4Zk4f8wBEXppegZ8mqKJz3+FfBcgNTY760lm/znngdaE2XQ1YswD0RtrHxjw9apNmIq7Iu
UfUcaalO6/QAum/vFHMKduGT+ijaNRry1+k+3IecwMmGg0O/5Bp6yPzUFbw9DQv8wif6agHyjc7J
A0h4OgiKI9CKDhWeOwjWHWDi5SeFqtSGnuDotrH27cRWsPTpUAOI9gheoZJdItsHsZSZhV7cQdIT
5dArl6hrO72CEAyvcQuLS2hH/aT12ZYh2+CwisYOu96PgJQ6MiNY6XtdRzLhZJ5Ql4jp2CruCXxO
FOayJe1ANIlN64x+M9p8Rubo+Abk0+IT3Ve1tGA0tIC9QhpTYhq9jsNXqKEakx2z/XPAvYvTuCL7
GXJKuUe9b2Ss8wMIyPyV6t+Oj/ieCZ1YxCHjl5B7Qr65yyyO4I+g0QZtgRTjnMDtRuzG1bezzWRX
EHPH2rvBgdaC0qSdH9EslGAW5qimdY2el5W0D/bobqLp4YokKfXhsIoMr0f7mkMv3D10cunbId/M
6Etrh5Up6KtvoWt5xVUEUM43SDe5j9FrLG0N6qgOzIi+vHvSFDVD1M10r+++yBbsSxjRc6CTY3Hm
Vd5MOUkROyLYQxQKkS1VEgonWGtO50zyohu2h6hb3P+iswhz4OwVavz+CpcRLVLRFhgXzRzNpJ3s
Y1I+dDgcwm1acf9rIi0Ru+I428aWvxs1tBK1/gOtmG1IqBqTM8eQe+Mqb0kySODYi8nhbXPn844h
PvLmR5k7+JjwksGFRQdSWoeUB+T7dEsAq9zS9CbNkEYoeYJki5cJHd8KDX7RMEfenT6u8WGyH19m
yKMxJdUXzUfxMTtM+uE+lhbcc0EK/5EB+AovARcb13JMLnnLkG/TVPfFqOyKeiyNgbSpjDnmTfZb
r/o6QRDgPsOmOGXHL1QDmWUEmOCgZvoM7xrv6G7rlwbdHlD/h8wIvWvdQitp4qJ97Dq38mtI2x39
a6fHYBmqkVHWWT2rZ9uM1io2TA0OK5eWwtY7z6vsQc9PwgqZvmizVNdVRptxlfFzLangEV3FtreZ
aDSQFlq4R2mW12NpXOmPscqn5tF1auW05lqY0nl+XSnlfX5kfuh/nNAWaY5os+RZpU/MyYlTAxrB
a1qPqkCB0SGnIQmLCE0+sVMz6nHRq0UDGkuMR9nNl+vdSprujGzzoe3clj6WPt1cOJHXfBktI1r8
1uqIVU9PX0WX1Hm1QYMpk1Y2Gtkq3vhMX12/pLNzdMn28SPbhwYNOb80lOEowmfc4tyku/6H9vw6
bebWecjSEO/Uoy/uFdAwl6oA0Uz+zcilVYoWRXq0ZrT4VPTw0C5VPMf32C6qaAkMarfqSCFlz43P
C57oJcNgaxnUd5Nw3uHsR+ewX+IA9UifHsJm9SrpGLx5NOiMjLw3opWJjuEz7bRVskQnDPlBSiG0
aNTllh5ozoZxwwiQHyF1ULs60b2z2HQu++9S9dhonIHzo3pkd0YX1DJgZXfHXS989KMPsHz4H/rg
3UaSZCE1r3AI4HGTxex/tK5og97TdVad49m/Ji32WmKd4svBLVabT5tb+k3fhbNKI9MZdxzd0soZ
Gp+w7NgWh2wOgVE7PVlDkmZgMkihz6+fxMEoe7tkZ2FRoueC94bOoPFql2DntmLHA5JSkVQbUEol
NVlRmQJDAcwU6IE50XCLYUUXTuPXp+i1RSzYp7eHwjcCL9I/QThHgCGQJOlFENC0STBBgLcJiCQk
/iKQpwMCNBFhJz0HAOvyx7gb974eYyWxUqJJUrRUx4EyC0ALEMNjjqwcCHDJtkrpWCjC5brkp4h0
ya5yWiFYHwn4XfpjgASHzdcmBkJ0dKlxoy30jMGYCcDmKSSltOb0QLYDZSDebFEiKiU47eUoQ0g7
CXEGO32vc3V2Ys4+zbBnEc8TqgF5GEnHxCZ7jYgnQohV/hB+54DYL9iYPw02Ztmc3wqg5Gi1H7I+
LShoqxBZUA5s76QtKXPoI5hPjkDkIqyJtIPcqNWQuz/Kx13QG3PUJC9I1QZLs+M6cVjsbDLJJdjj
yR3/VL5S88Pyu6wtLoH4wlfarsVj9hMtOYq/TFDCA0HtTOwx9YDpM7V8i51325B2HVOuONP7eElY
9OT6TaXvGlQQOvpsyrtaPmC0atOd32ynRwrarMHrbtx7LK7oESwXuzZStPJBjhY2li/lvLjtOCp/
Pil22tK9DDjJiZdK/oLKAcvcVByIYOBq1Vx/zEyzcytzsL34t9PaglhuP6vq8fLg7XfhfZnwVMdH
Br3Eg+0bTTo6ymn23BGcwdmEOW5CC1YHUk4vjw28Ah9hoNE7ILsCRUAFgB7p4Q58QkdwGFe6q3Io
oEfzy4y0xEw3UP9QPToMG14JmbMT6E7EJtWV0nqdOXqBNSQv82u/4sM+bUBhsYHUM3pxofyhMQQZ
00O4obLx+GCoKjhDHUqL++yxzZtTvP9iW2FLssEUeOfa274GFhH/qfJp8L4XywXN1s2QptUdcIF2
cgMgn79OQW3MLwZchYHT844W2MC5PiPKeEE9Qvbzl8qW/Xcc064dVrvgSWJ5yACjUtaLV+wFPSsV
uonHcXhXXf2XIUKFGcFUynjX39fM+b2OjwUKEgcKaRyWwN4xQ5PefDl/6dDXDqmN8iFJP/SfXlVM
4vzWhFgHBfGjFlIYtqoA2VRE0+8b6qq+5CEpu1CehRWKzPKTNNQpU2hdZMOrUJ9AFduK7e1oSuqZ
kk4NtyAjbg0vld+/QgMFiccQMYPo9D12BuRXhyQ8ytiGzxGLD9bWcwpCTtHZjlyS94rxj6TzWm4c
SaLoFyEC3rwSlt7KvjAktQTvPb5+D2ZjpiemuyWKBApVmTevAfbcjtLx2fK+G1scb08Z1PBB/dIU
Rzbf8CiQFeN9S6cdDizpgQTDEy41mIgdY//pVB8tsJFlgAcce0ogVg4EYaSILC/gAZH85wWjIUV7
El/NqttG0HxwRb53up9EB928kGHfX/vfAUzLnhIipLOf4aK+Rh/632q2QKK19FbckzsHBZwDDhrM
rBjHXssjZRYwe4oDjE/KIsfOX71mFAtEyRLKxhr/JOLd2iAN7JeNtoe/+6lP/pbxbKf6MbXNjRTE
4c2anXwgucFrMNk9mHb6zbWqF/QQ+g1YjH/ZpOIKrM8h75Otkc6SphNogR7yMzzh6gBGB7jNz2bM
ZdXOEGJV53cWtmKcSo0jkA6HseLkpONtLJyJOBQV4lZQfWNXsRZmxL8+iEX8ho+0Dp4pHoaAeEQe
NIxy6y5oDHv8h8MzTtAlfyzZNJekosXfNFTwFHgKRCAJWqMWYwayLh+Vb9a+hmsgnWd3Tnqnhku0
7IZsP2U+Dsoj8/VLju8hgbTL5olKmQmVjwUw0qcVDuTR6myG8LqOX5LCFBhspSeA0o4G17QcC4tU
Tv3elbVdHJ/rcseGXpeOFm10Fw4AAyjxBFJGW0WnSruqMfkJVL6xd8f63glYLRlgJMsd7gUIP7nZ
ihUwzpgG+wkj4YtgcsgoT2L3yNXl5uFR2m0H7A6bnZB4lgWl8GVwph/iL4jXqAmm5oRGlvAX/Wv+
ya9pkDCRxtNxN+PwO51mgKIR64ltcem/mgfMgBVhJp/pq6eOLpC2HkPJr3gB/EwLL5eh+27N1/qX
6pI3dVsGRwDvbA7yv5HQwPk4kQLCSchh+iGdFNDC/6b+7BrktpvDuZy2evJrEMkdbfPZiZ4/FpZ6
hc+slSEO2DU3nSe3PrUcFstG1+mb3dDwwsqnmSgenWqHjb2Ov+FEAfHmXHHAHVdhBP4bF44VrYHi
6h/fy0Vjckkyu4DVhbxhtFKvLkJOy8zgH4mtCXyhdDu1AWsUBJm9hoFCe6T8BBwhABcAT6eKwX8y
9OcS+bwD4A5VIMnoD12Y80+s6ZorKaty8gZBhwvNmwZG/y+2GR8tnrDaoP5xBHNbw/FDyNYd+D6h
Ohro5tkSfto/5B+q5iVM3L6YhUbb5if/m2eeEqdYvKZzG/GUQQzgh+PKOu0ZAfSuGB55NzOfHf8O
LIPxcBXPsXQcn/cFQGj8kua3sHlVOXAFxc7aQE22sv5eiluRiPZyz4BmznYlltGdy/SMCVI1+DI0
+/YaoU1Z3DrflVmgscxDmQ6ajF5v2cbAyTrFhPO8sh7yr+bQvnLfafeoSyvZNUoMArAIbNsboHoy
0zXYQvExQqp5mpw31yeT1+5g/Zhfo7I3yaVRKb4rlojo6R/Fv+gRQ404hZ9W59FwUIqLl4mMHlIJ
8do1NzQwB3z0pLeq27NCxSHIJa9WXWwe+nO0fMflwTIficX03o4mb5JxZNhkf9KtXM1VxdqGxZeP
G6xZTGlPaGhjR2aQUaW91f544/ySDrT84GrMeexmIlMREInyVMgPCAQxD2At2tZILdOjcat/U8Me
UlvmFSdbSTzJ9FpGouaBNPvmMMzv2Xv/l11ixavTy/SYZq/E7Bt7Ltn0BYzmuLkbCS4R1k/tBd0O
5qhyu80KvKGGyqHOHhGF0N0uznjTUeldVNw/2aYPa6BwAwnIeG6i0Uv3LWsDB1l9U1a+gZcmBgv4
l0E1gOC5B9+BW2hxurzknkHFUSO47yV4kUXpTcmr8gRGEo1r9c5SlbjL2Z1YoEP8X2432bXTfMg/
+5OlrK/bKztqIKPYqpA0GEXA//ikz75kZAzi7JZ6w/jIIACam+IzDV/CM8OvERVW61sx9hYUsmTw
ChfjA0Esqu2raHJQ88gyTWs0TFojErucCmh5OqAsUKudRS254nlwItV2H7ZvaXqF9SJ3X3l1gjnF
/JGpbYYqPg3GZvMPQ6mdUP3FGfaITO0TVHnS4JPjlSNbFN+F9DXCKEq5j/NNW4dua9UV5HCG58MU
3nPyuSjQsT1vsfltcRJJgiwbYBgVEN720WxsOjgwxzjxVgzvB5RNxYb/ruJgj3fqnwrQ9pi0C32N
qQTgqs/il7FT/saej0XwARvqGLwRx0hqf+Fdqj+VIUhrP8I6VaOLI1Z9t86UWDl1+PFKEmhB50EN
81+lpOYBpIQkdLPWzd5N0bYaN2QPlvvX4mdQAfbQvol7Qj8j2g7c0wjA46t0ecW8mPHPMhuc/OAd
4yC46Zo118SRRBjQTfkI79NoD/KdHz+LEC28SnEaYc+eXRO8vE6M3OehfWF+zWmCFV6kV/qGMumc
RW7Fy7fu1Dhp/Se0LsngREDhGio6ZeXEDJih8eTcBJ4lCIiObjhUZ1nvYjKEz5UknxN2fcxVYd+K
tgmv2CRAea0aGp0S1RN/WYMdI4szBeSMN+eVCVasezyEBE2B1vLlI1Y7rvwaRgRvU2ho23/DT6E7
oWCX5ke7i4ajbtx5h7xu6/MYYn7E2AcvnsQdzxrnm7oRoCZDBCkePTlXjLlrhySswHqnaIEuUolO
hzXF5/DDFcp6WwzR8xn/eEwWshjgsZNKCG2pcQocyuPdNr+h1kfd1YT2jGscrdwaK5gx1oVlB4CK
NW3uRDiLb+M0yC71J++M6T7nH7lAXg4xI4H1GCzpZyejSUoPPOxMxP/bDCQVDh5x7OR3YSBdXKiZ
xxsB1lxeliW/679IcG6w29gmD2VPyVn9DbjFAr+kr9IjR4xLLrvqVCa20IfM8nCwr3eS7haiZzy/
044N9Ippdb1suBvNB5/NmO6IjfOD9iMb9vwXRT7MVSo9TAMGr37V6TR/UiiethaY//AVjPdtf4Rb
wFH8JE9BXAJN/+7QiAPcy9ZbpNwWaJGyTSI3HQlHOT4axTaLsQDdaeUxNXFldyGP6tlVlZWNRbCt
FO70YXK7BIJrueuVr9b86FVSHjXSuB/rA23dYBSOWuxSgzXmqzVfyHvfP0sXhlA8cY51mZ1ZcEbs
AmjogwE6xNth3E/xp3ZWcGeE1+GYCzztmCF17TDped6q1HlWrtaee9UHWIEeFPV04c9fhsDPK+f9
jFtM5/Z++TLhNDtJNnhobK/XLEhHV2HE8VbRFX6YnJNYalnOaFwTdSPGpJj6hYJkpP9GOsIj/tq1
2xIfJ/mQhP7apjPIg7SM+6mWBPo5AwjTXIJw0YLRP0QZkm15nzvVVz17VbpawaNj7T3cWHNzQ49l
pM687JtPQodFrLwNnLThAUoWRI8K9zjTE2n6rTDg4X22X+wzFl0Zgw1FOTE2mft/EeY/1l+Vf5Xf
CwBV9NMNj2K4Dv2W0TIXrKpxJN6GwiWlRjaTAHvR9tAAkfb0ko6MKEP4EoWLzvuUfWt4hy+me1BM
jN5nyA/dVWevU3A650upDRSYAvnzPmf3wfhW1Jtonrr5Ulv7iYh0HDfDD726Lxc4xnLtWThN4t95
ng7DWdlDN22JaDcJyLbesRLwk2tdOS0RwurRLBze/cAj3q3cwOknOdCOUEw+/xDfQHA+yTh64On9
XX0mlpOD8w+EDYtvETDZ+sxsSldn0zzCoQk1T2iCzHoRmBanZHbPbEnlF93w+El1zkMRfxkU3rdh
DYxE9WX2ZGa4tUlwHwNPjymUfmgSnwzdSnNoYviquLzCFcXNZI48XT7XI0NEWvjc1ZctFdRg+Ers
S4aL6InZzRNTSJF+dPPU9ss5QeYiSNg5hw4v9Jo+mo3sVbcJIeFwMpkiqW8NRjzLDRuUyrCz374D
Fqh9Y3BpecOaYk0gnzxonx9yf1niVyR9DOcmX4afrzrMgKTaWSSHZmJJPVoqfryU7J/SCwNfRj1o
XYhbIwsEFmL5PUibEDJevZfUCxRyKfvS4kObrJ9CkQ7m8hIjsoA+nXOM4QTyLn6Gf896z57eG1Rd
sNyaZC8NxwjoCigJCDUnilMb+BgXfppQv8vQsvM/WKMjZVD0n5ynTc52S0XC8B5bov/kUezkSCNp
QaEKyVy0/VizRcLwYXr2KMMD+GFCMATWzvjPIxxbbAuWakBWBhEDieEVmTtHBytcDQV0v0/OUO0H
0+W4Z8os1dv8Ffp7hHc/w9jUFXV3zZTBj9hwiF3Jf/hqU4cYd0qupqf8tWdkE7HPAD/aLS89a5wZ
EcSN+tghyid6VNmoJm7mb7x5ofDL+S2/sALD4gUNoYCZ5adh2hEAW7qWDlbqpqwWtG+ag+d4Wjvy
sEnfB0YfnwKjSX1XTT4sbryC+vAQfS7Cb5HuMcBRcMru4CrBeQnij0L2RdBW1VZTe+hpPp1kQkKR
yT4hP4IA7TcMEtBXZd+W2/R9dfPG03+jgQzeUM1xpuGSIjilibBlry7HJX5vn1DwVzdl3deZr6im
X1pM5vL+ij5oOZoyENpmXJx6uZHA/pmfVTSDuk0UdeaaIGvAyuM1h7WHDShGnRYbrTMmj0JyOHKN
xEXR2yvAf95ARMhvw9X4eH6BIBYcJiPyGz8zDosGbfHFwoSRR5umf4KvjBNTH3RDAB7LBjDuh3ZT
JT61BAuAqb15wu4+mncA5wiPfyj603o3yi9cFXOlgr5DtnYzpNmhjan9vXlt0DRZ1HG8XvzW7tEj
EeuRXIbUrV54p5UvHTFGr6kUQZRTesl0pOvcPXH1o95KTxqzwBe53FIfWb/9YEvRNk1vMs7mx7Zi
IyEARnfr0Tf626geWgajJ2i+fo4JblX9lfwe59duGyraaRw1Wk6WpfA19TcC0Z/QUNqNPnhmf4qw
eLBcZfHBKgZ7TRoHyg+Z/dbgelS6T79pDr3okPpD9sFAeYeCAZEnDoklfDB3zD5k45+h35WSwG8I
4hA6o31vnK1sR86yZNKAks3SfrOylfaTJxL5GQURbUq3fQpoPKL33HSoCBv9ey72TXygIUaDYI33
HgoNRGbTh8ZNyZ+/Gl1ArTACC2GlTQL8Z9lDwiHvHr909B2Us9qHDimlIDMnhGNEWU1NQIX8PI6T
iywiR1xH0+mHGtDcaxl5FVArtE7DnXmv9/RLPRofwy9IpHjjh5YBHk0rVNW7UBCeHI9wvwaECteu
P7JVSIU3UJsrW4oQE/ha+Dfn21ZyF9WZSm82rhqQ2FPkbAC0E1YB30v120LoYNgASfgdRdoLKxvb
MXjrhQ0GlR0plp7dEsjSvJHpmZtPqPUENqjCI+o+a3MnyZ7QvqgwYC23qGxd+6oZ+eAIys5H8gwJ
u+/Eb3V+SG9LrKnwZ8qOAf8tZnfYlNYulrAdvaT6VjBXe3W9cnLhu/xH2ArhUn27XV5Xq/X00myw
YFklViV1SxeokbuInNihn1vfKZjOLwnWUbRliSfEUZElBf0jDpZwG77rzyMvZ1Js1vdqgQZ/K/rD
mgU17XvxpPWHKt+Rg2XUpygo2lczuak5gdk4XDiFZZvEKzELKd7y9mhavojPyLyX+hv9k7BLmtNX
H+7NHoXLd6Y+6C/Y9xJE8eUHcTsk/yQFBf1Z6G4E0ETiVu3tooLnYH6n836gy4RM2Cc3AbNV4dso
XCJ6Jr7hS+U0jCq69Z/qS2bIjJxIxtcbGC1yDZ13tHqbs3eLy2kAs4/7XUXId+NJ0kf4UH+EZLtk
u1xzyVESLmzUuF5jJfS8W+muFbLNx5OcApksLLjozTWzbPl9eNV4dZMOt7cjPAtpzWfrLLW3SdvX
Mt1u/JmvUTwhQKyHnXbWnpbeiw9YbBfJW7RgG3HL+heswcV/KnMCxRHvIGvCvOXcaCJPpBkXPLy3
cWImv6JPXJA2LI9ZZ4qTW7ALCNIIpomEOTxpv5PWzmp/0HZTdxqKIEt2nfilxntNYS4MgD+iVvLU
S5iSoXU04c0BqbNrfWb3MLxrRENJTJkrpwapKc6VfBqBZbHQ3DTJzuw+pnUQCnM71xw52ae++uj+
KCO7L8XkEtEY7SxisePtj4bOON8KITTYjTnY/TuG8yGLiS4WdQrIG60sbf7D1L+f1q4VX5MY+bav
3mfRS/0FaL7YwjmX5Vf80fHk/yEPJI4PmEjzd8bNepl2uKBLs5vOXp95crurVl0uXpWE8xBUQGTW
AYdz0sC4xQLxha8KrrspPgnv/I/xdAkaqqMbf6/8jcU5QsGFB2SZnBpCTNA0WvvccC3L4S9yrNnM
BzAU9zhSzyIU/9o32Qu1ky5smBcIkityGCOVw6icJ3jieAnmf5sFQcy3RotfuQNvGn0J4wiejnfp
GlWnunrQDYOttJv0N32ZgZ7gEsk7YkA6QPwkDfrxraRugAxsbEXpFTZH/Ay0kzF8phgPGQe5eimk
b1H4gwqSwcYb3NzOvuNwtepWP0DS5M7mp7DmpBu+oAbIHGwM/CwMt0bdkbrS8t1DqoqccLRr+YAn
O9/+qD2i6hlgFi4GQQomq8kq+blTHSdCELOtoQ0hB9TY6UxzkD5Rd0u2kvp9QEkYUSLD7SENQ3Om
EAAN+RhVHihEwGgW2T2nvZRySGCBiMq21QhcdrCBqfCKG2V3kb0+kJByhVvyfChxRnyN6FynXwZL
0XBmUhzrPhw2WhqCu7DsluxSPw/TdUHUL+wXRLXTazlcKHinaRP2QKi/0rhVkKFnp6hB0PrDzkHK
jkbWkuzy//ceFInqEvqr7leG15BgJzrUL60TwQVoL2SNWPVN7bYattUAgSp5O2F66N/Hy8R+D4ta
OpLVw5cRTNeYdjE6+k/SeWb1Uc4e1u7m2RLcvqGkREDulaE/pkw1PfWb8gbVnVB/UVslNpz4EbHg
UbIwtYBqzcR9Vcc29oxKLHwRYDRaQQUU0dzKmEgPmrbWiTExHaEajGLkPJsr+y43TW4ebLQxvTHH
YUrWmfI60bQRTh6dyAQkICalTTh1f3m7NVAOjtHtqf1A04jybfI3QJlOcXtBZtR72Xu7bCEKTMBo
wtqwr40CPgkFgzbqHVZGM7g1BIzaxSzAwgQr3qpcYCow85VWBjxJhMjmg5tBI2SCQfqJ8CvCtGIW
A63IdFlLKqZdjZ2R9LUWoB3gRkIzH3TlbUFaMlLCqW9yQr6oAxjFQiB8eqSy/skMJ2x3wqeJYzAD
sa31K8vEJ0Fo3yAMnsgG/DLfTYSTy52jTv5mVKXckX9k79SQiKvjFAsChuWTK83+kvlh8qFqASsp
05xGdEvzWtE+dzaXsLtNL3xuGl1s+jlS4zNNzRisUWynBMH9gVqXU+mP00VBd5HYYNequsqbo+bC
0R1lZGYFdCZlv5X/CfqVy8/tqGhY7BXpYkZEdf2SU/x+LIpX3OhTSGNEbB0u6zHZWbYg4hUXsLMR
wiZQnmFFVXgClcxFjHzShPIfsXYpBUhwEtSHgTlNtc8nkGWERb3lN+ML0XWS/j5a515+TeSPysJ1
vX+faK0N6EtAAvjugm00QRJ5XXfSYzd7XgqESjCJCwfbYIz1K9IHCKNAp6V5rPSQfBSGHyX3XtlO
lR8/KCDi5kqOg9V4xHIAVwgE0CeforQGNUwJY5IOsd2aP+FOEO1CYEm/wY6MQYczAk+PvivjTiM5
tMXDBlKf6z5hQkyfhFi07qFU481BUj3OTwyKqz9dQkZ8E6THDM259srnTSWsoLVLIg+iVYLUgTMW
57BhaboyDMPpUsavauxn0/lp+J1GQgaEaSb8OBFDBm2SQLrhcOfzVC03zinpkzb6SWpFk28WPKQE
P0b8imWNxGXdHIx4W+RkZgRtvY3QdaDDoW304R8elSs5adXr86591gRjauuwWHjtY58zfcQBAGvE
FXPekLgy/Gn4AXZfsGs31qsCsx5RYeU98aGCDWNuKMnVNQcbQVi2xqHjDEEDLNpMZWlDnsw+LUdP
jx1gcLKPB6YP+2UijuugFTe8FZpf9Y3Iz0f7r1ec6VU8tGd9P619FfppbNzY7FNSn+z0LL+pb+Tu
ztg6LX/wLizk4PJaGyI8Y6ya4vo3btm5GyxPv3gc9i1//l/+rgmphyff51iQVlx3DVxrRJ4cCfeH
T/6WQGz2d2C3hA3AhlYMeXm/3FfZY/EOOgUEB+m6DIi9P6XfdN/TxYJgjCLtjf0mQnGeuPm5uuKy
emRimrxl6QF0GB01rd4Kz3PV4pWWJOg+08KSXDzDlme6XobxwYLFHUlwDho7EKW8dNI/UQRbp7hG
b4KmusJrQ3ppLce0XFn08zcISYD74gnNzmD62Ts/oq92ynb4oZfAjmGxwAXcBqELpUiY3Jl564eZ
6aW6cpEQBlrL+5S47Q55HWCzxgiGYugKwKy8P48hcXE5wk1py6vFoOOjx/kqVcz245cis4HE8OGJ
XVqXqQM/wQdkbg7ZwOulJ4Mkg62s8dA5LWK/9Iiq2yqPFcIvHuberr/SL4g99Dk0I7RF6tMZoGnU
iwfuAPrEQJrZtHnlDXEFgWYA53IP4wAwZabCEIpC1WNDx17koVN6Y9yB+uG6viQD2sXGXwCOOcKj
0ukrRLGT5ExNwErU1/fw/KXb78tgxVCoFODFIDgB87OwsqBQwgaGUSMCJyNAcTcxfcV6uoOx40T4
HQNfMMz1BHJKZdeM1lqNWQarj161uJo36TwWFE8Q2Epq0APBQS+oLIY9knjlroCWI4BPDuKf+NXJ
trjmy+yeLyytrvtokTL1x3hxeOea4uErDKUKeTgLpIAgAFfph9MKbISfRrzqFxl9yy+7Mz0fvHFG
FFRSTEf+5mXlxtQielT52rMVIuis3qThitmjBN/IH+BtTTvB4fjqeSp+6E0ZjayYXnkDuwjfn7C0
BjB1fLHstWT6z3V4eB6RKHEE0LLmyRUXpMi6KTRx3+I1PvGTI8kB71Hg60jM97EgH46lfqTMEof1
AITHQF2EdrRv93yeVPNRfv4Lc5+B7KAHXPF0tjkMoClYmj2SVw3lYc+zzPitXW4CHg56wC1epr38
VZylBxM7xhK4UzCiWCEXyeN5wMxDXxfmCjDB2sPv9IHUhakVaEBc8TDRgd55fcCPrFofpxlN0ByY
4z8MBBb1BOhTf5Tnlhikb1RN2ew1PBuo+G9Zy6HiPpF5gEUnYTCrZ1X5gliI9sf4h5OC+VLMp1H6
YFY/37gSlfWamIdi+DDi08hYNXFQnZvptUQvq/oRvoIqDk6EsZyB0GJKA2rxH2V+e1cjm7nqEzoZ
gzXBVxX0cByX/UbqzB+VG1Qcs98ZqqMgbEJYgo6QgCy8jxP8B0JDFgxLVJ5TiHZSXrudEDnCyPAz
QsrSsCtdQGKX8A7q34V/UnqptFNCMrF6pyTteiLdWF6GxXOIlYC+U6aHbl6fz32O2cCTSvCcE90A
28vcUL8ELH62vM+nC38qOkDoWT2vE41pcBCxIbcGydB4U2FkZ7gdXVtH7VLeQv1MRTIj6LDWNy/H
npD6jDcG5o2sl+XWma6i2x1oMLhGOBBqrR1l8xGlJ/XZkwq6F8IgXTFlrLudFni92gExA1YwqykR
LfOnSvTbs1lE0yMDeVbvSrKXmzULl+9ncEyXAV6dOCHLQ0DNK42Pdo275TmOlsTm4IkyZ9HwZ6ig
Yxwio3U6llXdUZh/pdJNE99rvtUobxmra4n+dSFuLwQHSt+d3bf3Wg2WBCwr3E69o5bBPL/qw2UB
DjQueX5N8RJIX4eJ1gT+LIxsUhogyNS0RW8q6cPE6eCerwSaEGjaycyuQxSYUQgkTPdIqixhKkcq
vrkmeMZn8VjYQ+bHSvHM2HtWQZWemCAb2psxnCd53ws2BjP9P/QL2Bod1y5nZIqN+ykbLihr2v93
aFKZ9AGzaKVHzeFbOAsCESa49dV7Ldxxf6zUp1fBtaDrzlPyw5wMyuRCWoLm4b9S9I/wzQBDporC
kqGAmwIcCQOGOQHSpOFXvSnWqwHj2Gjx2UFqAYLFHeC5sEXq6ASDJB6YdM/9VbnF01EbA+CpxGSQ
MB6LMaiGD5kshxuPRLO8l6VuZ+Hd5HOMVCEez4qCI9le6MnwWelOI8Ju2MVEPdZrRXzJ1HskexMM
jc/Yy16a+J9xacDiALdZWR3FhEn2CA8pLgTp1TSubJO8tFm/ZdFvNz6ST1k9wxJkG0btIjyGxGXj
AZv5fjLz2Y6aJz3P2kpxBUWYL0N5RWPLIBhBKWBh64q7pVxPtPBVvsHvi7/RxzN/q/fIF7HJQTOI
evWqikd0pNZyqgkLP4kvzFL7LxGOzdNdNeN4TVgBGrtHdCiZFr+Twsgso5dcgzvXvGBz7hDVybPP
HIzRqC9mOwFiyrIdm++W7DnGIFR6DRfnLeuPc3zuYYE2hsuhri9HzoKSEqRYPWDFYsvAiAOAzki9
YuwRwZ9ColsiFTmU1f5a67sOQfQ7NiJ4wtHN0RLLp5S2I3LXvbI9TPCwIIMW5Usx7Wa2fGrHTvYU
lFWdg9QFG59ycgrO8DUI2AconQE2U2aVGy2ikUeRxY4tH3PzSpEUqScYGcoMRcV+LSDfseuXTJc3
kxBQ1z0FO0n3tGuR4QLMc27WnA8GThbDxYg+KvgUCPahdM629ZiSk1iTE4xLFznQW+MuNQEnCuNk
WfcAf9UrzBsKtvik0MPiKpVvIX4+yVKqDtVwio3VwCR6t4otDJmEuXb+X9Hg8FMRdVG58NHhV80u
linc8ugZ0KrGtc+HhuoIlQ4UhQ517dPGV8oghp1gvTh9tOIZHgkKa/HTbE/lAufRZ8t9jq9lem3K
wzocrZ2n4cCvlMqgq+Dz+fPEIeWlDEsihsVfEvRLmciX5ps6b8x92FxwsyrI9LgeLpgX2C1pucsW
YsO4BP3zTeYiahVpgRiAkLuEM1fm1IILOWPWcPrZ6P0hlP0Ji1kif5872KjQzrhK0qMftypUzdyb
KJtKrMxN9G7kVreoweDsFvKqJBoIBBQZEYb7TAe7YAw/6AA2hOgF/XSG+wHJVTXvjSpvpB/YmAOR
zy22TUiDaW4EMl9ujOpV8UHxSyGMNJ+zWVUrklbxaimPfYiSzEDb0H6N02e4jvnhq6Z3i5B6HN/S
+2IE8h8afjVi5FwI2W+K2jp7rZJfteGGf87sVKL1pPy+8e8sURSGFTQYIPTK1WtfYWfPnhB5ZJQp
zNQ5Ozoc5FWmDCJC5gimX/IKvyNfccGQVRVoDIdKj85gMg7RCwsePGGafIZiY3xWMPAw3EY9NcWN
mqxa+QT0cwAHTWQzJaUzyhSeJczWFBhMOOFpq4ugwjHqqIxMP8TsOBksYyADfM2p6gI5hvU3/Fnb
vwiAYf1Og45p7i9TofiNIXsN0rc++hBpbq2BQ6k9tKJllwp1EeagIUXXpWzeVioSx8McfSwDt8SL
SCPWjgvjbKG4hRlpiKb7lF9GDjQOcHbe3mE+OptXxriq/pmkl7R2K8h5ppdRhMS12+BM5xXw6FMf
MQVYCT50HP4mngYwM63En9avQ5qrsU9wVCJEG7dsvHNzT8ttaeySKJiQXtTTvxCfnO85hKA6HP84
4nMM7wlRG481ROBpfXX48qltIsEb/qBKcM53+D1N47Yk6nN12NQ/u/az/M81Jcu/Y/3YMFis1hFV
MR5L7cysjtdQ6P4q3W4Hj0lgnR975YWPXch7LPgqyiKzeeOsMpL92ONgDj2QXI3KASqUv43E53rQ
w7TqdlS+knHL2xLG62AemuqwQJIwdqNGlYT/jnRjOIoQYvbV+fDsAXffsulqjNdQN5C9QH8N/zB6
BXQigUZffoyQiOmPtZwihhvBDTyg1KmfHyLIxTKtopXtbD2SCeR2X2LCggaSrevp8BknRBTITbCl
rlJPqSamjVxtxioSb6/GmkHgXszPgkr5qHAqtRFGduhuif2OGB2Kw2WqGViCWxV4ifSCTMA6bHaN
LPQRYmf417b3fPnJeaV5/FWn14LcGr4rtq4Vx/ZaAe1Y9HCi6QFyNtwI1rnxKT4/NEo6NKprRZXu
JQY7XU/HGkRxYEUBI+JZP3LV/jO6cYeX5/fyZeHy5yu/jA5S92k9ujGYYsxPqgBMtiKvfbKfZZB6
4XLQxo9p9Swvz7JFXJOtyJ5UeRi5YFLNt3RFtdO/x/w6RUFZBcACMpZ6ZBzY8uLcSQmGUWl5+ved
If3dFpkOfuW06VClBmi8zKlL6ZZdr7wqOMimJcWaenM2diEyYDlwKgwpV7+oD5OJk5tDpiYAFafK
gSbNz/fLH4XG5DKolKbVkosFBx9YO7cKmgVWQ1F5OtMfNQUAL94J82adBCUTkoQnMN/SMyf0ts1F
xCLj37wVRy8vjqQjUYdz7v2q2DroHEtg7A5oOSAHTj42SHYsPKhFE5fak10h93p473J+laJg3uyG
VtjsImCRvzn9kjCzQTZsOkvzojQvEjKv8M52BKYyqKcRwZg0BowmFYrafCcznWNWAh2r2DMtAyGC
6EH0Nxm2sOU7AhwrjN8Y729pMkR8bMmhgls5/ugFO/Q5ab4aBr3IeHj6E6fT6URAxzQe20tH75Cc
oILMCQQ9mu9g4oSHDWVSFkPT551g2o2FnsYqpnE0TgnnTpM6/AtwCawz/A5HAJ++xKr3kLL3lHTP
ouxmV2UkhvB1qm4AqwuFWllchYzxIvmjfnUF0vGwkwzK+0JDn7lgXQ32nhXWqJWffcIyfWnv65eu
v19jDv5vnp3hET6ec4d/vPXX+jKrmef6fQCj/ElxzdzcAVjN3PYO0OtC//A0G3K+LfOrdAiJ5JsS
9///dP5q2C6D7zLSbB+LguV5eYi34XbNMVv/m/K79f/j7bJr1twEw9d2OXa25frroPxnW59va/6R
sDzXdjJ29pbPmPSL8SauKzeJ97B+xtTDbRSYa1WarWq1/xvgAu2t5qsNqSCc9UDlvx2SPrd/+gvK
ilfA2/VHrkGAIf7rIQLF/D3cGsfFlwjM00h7xj+fC5Ky5CouFindvDYUSQ/DAB423EJ8zR6+LGDG
9a1Pf5rP2z1Ep3zLqA5ff8zdV4JJd1pN/aHt7Ntz7dUXCkL+4iQ7KH88iaP5wvmXftQYjgJXuhA9
asbM/RZMgUuEDQufHDB+V26Z5pAJQtx5gF8hV2VxVU/GRR4TE3zC4lO2pYwed6t1f7Z9+jm2Y82h
2CYwMrlAOOBuq2vjY9rrWWcYDNtsm+BbtuZMIMfbAjKtxg6Y8XLuYIC32sGO/Pf/qwdiHIECNcZy
uQf6RiTD71zvnhyX61LgjoDq9wzMgvHcXirARnd9v4AB3vRaX1SPuXO55ZAXuYvrr3SbkMPIzSfh
F0l00Htr9gLQ8YVmzaY52DFEQq7M+NRX/P+RdF5biipRGH6h41okAW+JgjmHG5YZRQFRkk9/vupZ
zvT02LYSqnbt2vsP70BcLtUlw+V2F9yKNiQNCTg5kfGym/NkBwA6aQIaO1uhSwyfEM8Dcd9agivD
gMHcokIMIYtwwKgQQvr02JGGjgFcMHp+sCD5l0WEc6Sg6bX8OsstFmEoLIRi9hTgGJkBb8Y5CBTu
dxboT/uFpWMF77qzvvkVfoY3LAmyADOQLiPsxWWQnHyuDUukqAvvGdCJ0kNY3twTZPkCbYN7vJ9i
aAF1R0h5BGLEwtefVdRoX6h+k47g7WAgVi2+ItMSQM2p+3hDEKfZGA4jX4eJD1bxKw+Q8qTYglg1
sv0wvRZ4BHI5maUMQW4e6rcvbAceFIf/BhxUDqIBcqx95HLnzG/oDVwlZFJQGJFcwMwMF7Z7Yc7Y
F7rfbBZQKmxB6OrbDqGh9+ejwLM+Cg7D8no7xtBO94y0fdVY74U2JDa4EKqY1sL0QMQImqZ/cYPC
DzEC3BoTEznUv/klJO8kPIB60UEJ62sc4MnD0ueAAgluEOQVfibU8mBHIqEHahByOqpFYqibvkYx
Nw+MraBWiGfbq4YqXwqzHoa6S8PJhVAPAbFf8QIxN/gk/hJGaRHWIRkHmSm3hdCIcjf69kKquu0D
lOKYRQQQ7FUcTvjslKsg3jjyv8vIlwRHLg+UK2/rIb7HoRWBtIaZo6O3pXEwt7Hm53/XMQ2+KP4J
7xdxDnCD/lQDvV4g4i8xC4WqlOmrX6nx5kP6syEHJ86P98QFRVyCJwedIv8iBGAk/vcM0L3Vws8B
MVuE2/RQXArj9Pf+4kIwQsQYUZGaqvB2RmvJkRJUE9POCM5NNhbXSFw/chsyDfbh4qgjX4gUfvld
cREhAQwlZOEooUz+rrx3n78POcNWPCfe4MG/4lToP/3dHVwxiMFel5eL+yMORhgDocMobGWElZrp
fzkpRMeuHPWQsxSCEmgdsr/HdyU6YEFy92N2zLhKmegBCfFDaS+MCaKDykgUD9jnBLAOr2BuoaGI
qCItIFwyuShiAPHRPEttkUjRIoPzJ6koZktI90L4eggnHfFGCLYLFjMPNFjENGMDhJsBKslwrv4G
uZh5wt9AvEA8gC+R6dNiAfByFoo88fBGF1I4xwRC5OkxjHEzQt8IGaMOliR/llJ/n9ZDE0QcNEX9
sVDe4Sf8n6FGSYIjLJlff8ccjcS7Caox70Be3kcbUhyzMJWhqMKFEKzsF5pAKCmhs/Pm/YTQ0xs5
KGEvJ1SRiPv8n6XrJUBbQklGkLKF+YpwJCNegnwWoR/Oxb+n2ZsxZQGQyliai58BRmb4IzL/R+YW
p8tFZBoaE9xPuNU5WHn21n+DlnFTHqoh1amXfUfXM/Izq3FMBEHEoDIZGgVjuwh0bjnIBxYEhgUK
lJzd7arsKRWiDgPPXIwDelfC0yc6oNpyflN/gg/BhRL6M+hdCXsjAf3mwv27fdyK7vmPrI5xiVC1
526dxVUWV4z3R9fzLlpa3cnjb2yI+S8OX0QVcTJ/V1zctT8ZKiDnEnqe4vEgBjGw4PWGf7cVyH0o
VJT+hpLf9qaUom5XCppIClE5ETL8ILx7tP38v9vWCsVVMWGxMIKH9xc0KL5+h3pLzCAYBLc+YaRC
hVTMIyFlKnQ3lLA3EZc4RePp31FynCy9zHjW+e8QWWMx8fA080HfzGv/BZS+i1rG01tGAYoqwT3s
eYYnZqj4GCWM0O56OQalTqYEQ1WcjZAOlVA95QRpT5Z/wYhTFR8qBmHGVGAEcT9a8eEi5uncUvGO
4jaiCPMmxOkEGU0w3/EZ46jYy3PcOddXrBs57LeYuCQOFaDMGHXav3MS8Twf0hy785QSVnLhPpqB
PBG6VpKPPtrf5BSTRgwF8bU4xahdPbk+BMIA6mbQ9QDt/t1Ftp/ZuAiqIYxEnuGbHNk7RAhDcf63
sdDdYawNKX0IlzchnCXOTzj4KCESqigsMhLT4W8rjlG8FnA7V4bjBjBOKFRCTLsIIyIckQGJAinY
EK4cp8v95SmGVx3mJ5ULFh0kP7oAxXTPVBKGhJ+/F+cB80Qc263fZWoQbD0h+9PzVEeci+SKKSO5
9Zgu3pTOzlx1UHUkuxGCgXSAkOtDTVZcVJ2LKZYVGDziSotr+Rf5RLzo9JX9JzSE2BHjv0S4rUds
EXZHKtHiyUAQN+/GRwl5GXR0kX55oUOD+TMfLuasGHzf4S8oUM759v8t3F2UgxLMo4Wcwce/h8Dp
ps8Jaj39uz5tBmr/7afYob9nH1G+cAx6hIsEbAM09Nj53YE9wP1GMd/Gx7vbcVoSGLsmlMWwr+Ov
nTqokEIXc/VMLNNvi+pfuigbv4NTz8LoDNSeJ4PdmPyAR/WpBEVSH9XON6j/F8RmW3N/gRxTMAve
oeqUmftUhdDoEU4QLCPvSdFzAYqA7BJVgMxN0F7cRSlyicMPNYzE1gG8e0XHkZpltoff+67nPc3+
DZu7AymxvrTUvVdZ7gXAOJC0dmMk8guUFK0krCIvkpHOyVgh2VsM0btpx+a6pgptI9t0p5JqGS9b
o4LpSmuorlA6vmcaCHdMU9BaBSOLWiQu8AAag/rwRU+S4myX7K096NcuDP4KblXkm7xA9PbSz+gz
lsutDM8Ibrn2DLUSgelmIKX+q3G22VoFLIxE08Ewg6cKqAxFGkpnY2hihTxG2iClMWTVNwZWHtES
sqByjLRQ3napa1XD7hb1Z+opzSryPz1TcIlzSrY/e7RvXYPEcMtv3Gb8kh5m84+MHkCHRiZhAZHE
CMKQPKK9ayaEUOIdlC1kHYTePo0Xx0BAkFq1zj4fbeGehV6dfGqTDWytDNNl8SYtxQUmGnOmt6hQ
3vwMZWWoRW6TL2v7p0cWFF9Uy7ddo9+zHI6IMPhz7hhQudBydb/WB8mhvKonPBEcpjIByqeN3myr
G+wP1CwzjPoEq4KvKCTLwEF1iMClb2huPoyXUTal8fHALJRaLj01dKvZhd1cza+QV/zM+bViq7eU
lv2Ocq7Y6qIzFQIOqHp4gmjb6kVB1euhlmocDLZz2fuYnjrQrqlTxTfgyTjc1mF3WXCSqJe9gZoQ
pp5+54uvbgNl4e5gJSawCD0Hu1xUKLuzgiVgXjbU56kcg/aADIJgVQaTD0iatkf/3oA9iup3MYi+
V5ACLN5G1EcRlSU0L0dl6XXPuT5EobicqYFgLyHR/GBCuajXqOdePCUlQZBOqCbWyVZGFoaeAPCY
CpFcD/gLje5kJkFn4ANvu6aiiQw2ywSyjoZzDhgDyC5d65+T308U4rrTXzlCTasYlHQ7rOwIsC2y
vzLyMWY3lNNhJXtK6cX4LHSxFXhvutWScrPxmRganhreqz7TE7ujjQ4IKIZtC5hpQZMe0IFQ26Hr
goYLTLQ2p+FzYH+WDX8ftoe2cp/MgEcCTmP7qqLrT34DA+IH/YO3oo2Y3IFtOrVVVa4+x5b4O47s
vMJ3GlU/BKtp81UkCykn+MYKB2khmL1UjHNQH9RJLXIjeMT4LyP4RAmZTRjbDLX/6Rl2QmOK6rg5
V35Hh0/iGJpUpE/x7UIJ530syymXcdPFqnpDjQmdG8Ol+oqtFFjst48fTjTH6YhqLD+AwkFxlmyT
ZqMqtqUo4wATkfHF7iQ20Xx6nc3k6AoaAQPA9m/T3qeVDOLz4UTzbhVQlc20ydPv7p7+4zE40/Ku
3/41XoEnmM1MfBCoxjo3GsYc3QyuUO/h9r54g/AufCqvyjlhVWOPh1gQnLfn6NzXqwuO4Q998Oh0
nO/t0uK5mr5ByeT2jfNP69mDtlucAIr9uj2RsqHNr97pmFW8AjLCFxXEqrIMpDSeGKnKLOgVnRz4
QCBVYrQeiscXPmfYea+KhKpYqs2Sdnh9+r2idMsEJyG4O1mBx4ZuouUAmYlKb0U5WUHut3gh+6g+
Ihqb67vHTlSpLx8DDHBO6huBCbrh6Gz+5hKgASlZgiyIZ1ScI97uTlE0cWhNRwWuiVljf4lA6BMl
zpmCrgRGMVJfLFdhPEtfxzwZ0IU9nKnYfWvT/3wH0ganHO3lJwsTkLHSp/Lf9TFl6Ii9h0mPKHGV
o+htjm+ojhUkVH2wMVisANBNFjInkbNhBwMizgXY7Xux1l+jwUc78DJiRprNi8tNYj0xAMiG79jC
EYifp9aaC3IWld8vZltgLKkhs7i++bhbHgyyCV1zWVQX09GiIU25fxdgeGPr+vj5rTWgxJquZBgJ
X/JkKupV9rMeLsZkHZtfn6XuAPQyHkEWxf87dBwqr+S5+hiyxfo9AZjcpcOOcAieqrVTzcvN7+GY
UAvR/dvqR4qYep/mFdoApgt6AkiAgUVWJvoeEqV+UIAxqjRsm34zmqg6u/TN4IaWyXMP+c4I2w2N
hN4N8yU4O+WbUeXM5GZZUZehAWLsS3YB7aYEZAEBM8rhH6y+HF9eB+mTtTju0wjDvrCQtr/fxw5L
I6Sq/NIOCl3xXomEEpLn9CtqwvKQIi+g51TCDIKl/jGpc1e9C5fjfIVjgP9aIIeUELAfh5diqdAa
ZesH0BAUhi9BnnU/w7sJ8gYm35auLgg1e6BtNC2gL0NfWspduQxuVHRHiZCBAcH7+g3hmj4scROr
dvYbyXA+Q/DM5qdfwdiYZgI/KkqoLYRoKx/rcE2i8LbUiVbVWF3Flm3oNJEBJ8we9GpiSx51GW7z
W2Q9rQP8PCurABr2uRZG+DoXN6/GJsuKihGXnMWBphGSJlvq9unLgZ4evvHgjBywnZjM9F93m14q
lfCEYn5QevTaPdDJrHhWfjD2OcSLVcm7dKy0O4qGvfRU4/YABgzCt12sAcCqPvH5YZsBgFcIDbZ2
/oXK9jZNqd1ndLo1rowjM1vKReYUkLbszgzxkgCtCRn99miwfB5jYj0xcEqh8KRiSb8kzDxaYpCl
LHp7+YfmzLNxAeLB2eAeAJoqKd904HJ1h/X0AUYAkT62LuJaF/tBPiOMw11211RavQGUMtqvhX3F
be5EWeKHTimIApQ6UdiVHfw4wJPW4R7lEryTGrIvVpbCoQAmrXXVv2vYMxgLtkZvhFjoMRc0U/24
3co7xntkA1qR7XHFMux+lsxrFAuM4YMsHFeu3GF8ZNRCPz7DMaJD/3WwvyDSI0uyY3b0aAd5aKu6
aiFyJdUMRltsUzLo71BIJIFuCBHj+g6/zmTEBuPn3cegEprXjqbzOfbz7KCAPjWGCQqr7DJ//aoX
nusMUv9sBrUeyJ86qgFnRnZDr+43/K4GNJEIWsIl8KxOCd8IvefAL8lZKEvGQxDQ8ndd7b/AuGJM
6030cOekI+/OoC9sbzgJXE1cMGbnB3TLRdmumxjpFAEEauKwyr3vinYesbPqjkWzix1DLCIWb6eh
vI5kyeC349N3lGkBxyQLbNGclrkySSA0aEggWCELK0C+AqgMbGFpW94d00sc/YPVNG7HgqlKDVso
K1Hbhb2JpBI5gwZstluDRjEWMZo32M2Bi08RjfLT7phoFFOPIhWil4HigFVY4Sd4K1Zj7+qTsYrf
vu5Qt2X2b+nKT160IvAABxwCQtwI7y2tJZsCMjRWMisEzfTw1lyTL+zeRHVzBXnmEpmReXRqXDfU
Tq+n9+pY84uJExl7QRInXx7fsiU6FCY3GjyYVQ8fY+MRfpzS+X3mt+Xwe32CtoBSdFXM4Gcbsa3+
+mTndHyQXaGjMoVNVi/rym72z2JIV0HaRmhZeK/di4SAclZcBdnmPRBEfKBTU4mmwQPIPMK6giVC
sgHdD7w/9okEhHstmj+hcgQ7QIMQhG4mhzlAGiQol49tmo5+RwXKxSq2u0O0882ZAeMIswj3h8+I
kx1UKj2Fh8COIaTUaiRSZEt7w+NGukk4BBGnchs0dXc3A3Et1OPNGe4CvYBMms3WZmtvw/dnbnxt
demsWCfqIMdjTfjv4Y8CzcF+vVGJBwkC1xpMJdqLZut+t10L8XrzilQRUhWUOAQglVVCeVk7sN1U
waFQCH9LAruJRDF1mpTjH2Rr/NQALcODOqOChccTqZtLo/55ufKh7SC9SCD8hTBGjAUMoE2M03Ys
zAcKa3AVuw5fpUFrJRNTPgIkEBO4Ixb0H5Ul57XcDXcJ5Ru3A6JmSGPu6dJadOOxbPd3ugkWhAD4
HRPhdAXdAgpFIQs/RFvxnuXRECO/Ny0nHSITmgZWBmaJXdLwB+qKPXqYLGlf0redQqfu6PjgVTOG
gCAdrRftETBrkCyTIE9dOA/d9YOtNC0dxDJm+b6F5iq4D4b/nn4mjxAMHTjp7/5TWuW0AiiML4uQ
pESdGirZGdzuVKCFvsd42jP66CKhX1FRkKOYgHD/Y6lHiyQJKjpFyRBGagcE4w+ACjC6bePky6bX
B0wEpCKsFLbL6kmfbX9I/eff/s8z9+wRmH8OzWcssZ8rbVAmgiFDJVkUvfBmOKQd76tYKQzPev3x
493X7EfJ5vVe9yKu2SD5TWinvEiioc34CK38ELMDV6XskWvsNeOu4ecORZI52E1Y5cIu9n6EugjT
41Tj2/hy0MPRMFDb0c4tj4gm1KRzvjAfYzRhzmDAtAnkCZh6NQfskpFHH9kX/Xb4EtFMopRoN162
NrG2i4eQTnztZKKK1gbxplVJR8Jm0zXQZMJ6cIJTws/LGR/yGpbyI3dN0mDFvu/TY3f2Wt53v5/N
rXrTSDyAARgH6p6V7+Y+FsaxvoBKUkddVwKxjzgRVjV60LZjQ3fA5ZRGILP44eMB/AgxrNSFNA9j
DoKfZPSz3xhKiQZe+PDevSekDgTZNJrLDyQp0Bmzn/IgVAF+9CiJDNUpyhkE0WJvwnsCT8jG4NF8
iK0g1ukFdXapXyZLsmdGvWj1x30BgXnNlONwXZC81uwzHeAooHAkDfdd5Ijga2/AuLxyK7XMhUqz
Yw3pU3C/wDV+3FrAgJ385wrpn2k39d9oRHm6tr4hjCI745CN55mLC+xbbd17O+7Okti9a0NVGd2m
QlUDm+xPv37Mv9B+VNvecOIt5YWvb556fvv0wE/GuN0to60RQoNhXhpAoakPbqUlfjcDkL4lfkIw
BoBxsulG85w9cTyM4cpgSxJPmgmcboFBQyMLRSWqF8UpczuDTNiubdHQR9YV2AdSfS97UB5MGIys
KPFcQhICQR06hA8VZXVo1O6TUfoOBjy7AXwMZ6N1uMQCRYDnFRB4bWyiQgk6A+yRNEeJCeB3HH4v
gECee/Y5QK16U/QZIDOh8KrbFfYVFLWOACkwdkyR+/jZ5fC+AyBPZUZA3KH7v2EntmwKeRKsbBAj
vQ46YorkH0awK9j4Iviw4UF4ek5rgTLQMJlHBd243gIh91c3rHSyPuonCKu9H6HWnZnKhPfIieXY
3pz/Qqw66bGgqLCvoKn1AX5yGvG+ou/o6bMXhTyfSvZPGM58PbAfl9viSnSFh7CER4GvIxKjUW8B
cPLFDUIYlBRCJbdD/0SSfUI8ikOPaRMYogPbR5gdwoHiMOPMgEhnnmBwMnfCDgxlpo3aj6H/YClo
6ZMSI5YpVKkXkfdnZSA6bc0pvbSvBym5Ibuujbac/1DTBHx4t0Tyb8XXWrWobUZniGn80ZDnRPi/
htL0w3KOctFcnbMZJzlLUCMrns4tYHssQ1mMjkJ61HSkeNAxp9tPvK/ljVkuwLnXNdSWESojoI2K
Nvz2hqBrAEMpfWhiFHNsCICwlJbkUHhwOcWacKCTO+j06rZdhDATYHx9kZKU8jRDtQscHjmELzVT
NArdBcbS9UBzPqfnUUOo9uGmpSctcreZvUvBx6uHkWo3NalGbDjR21HZj72v8Rz/HYQZrfhgykMZ
igHlldp+skXWXSnItlLRr503OvflDu4mDZ8LZZrSyfuZPnwnLsTkG55PgCn0xaNAkNlUEeF+bGR4
ZY0vTQ2brDjvR+pYqUPZ9NCyzl4TAlY0rPpTg+Z5ctYi62eDg4HSlbNaA4wgPVJHDTQTqrwesjJT
0PZl8Dpxwh57A9NRSDc8BIgdar1uqtPsvzv3LXDY/s+62zvJK89smAlEOmWVAAlaIHR/iAcIBnsK
ASYbedJSdnOgJF0KbPw0qL1ua7nvST34+irlo0kzimctUC3iuu4xo0TQ0uwKtO70a/c/C7EBYul3
zYEpwNGuopFUe9C9gFWCvkDQ6KyL3fT3gtxI/XZb6+a11owSoWbJ2F5ssAt2m1Hjy+4nwJcGCoWg
7loJfO+wGuXhomgCmW34pkG43E/3r3fYw76GrJzYgdMw7TzniuzIlB2b6WIWzDjaoBQDbApWGbpt
38GVbtnSwUmhDvHhwS79vcCh1k39mg/dYA+J3kSfyIfkx+Xp10DxyVWn9y74P+dBhX50Z2uW+Kaw
k3CQW3nMwENv7mQNQGdtTHhX31VhJ6cHqn7+NfUfI/QgeL9PP15BhYD8isG7TTIGxAH1OAXstf9e
3vVzNmVVAMd0TP0PkkSgJwa37avss8Xj/RRXRRpeyICWm3syYVNw86A24Nqwgf5KJMu8R90HNKpp
k2h+BdkIbEFzIDvtusgh2VTWUfObvcCfbDJAqfgM7tHcwbYIX4Re2HPY7WTaKvzAveSkmNaKB/+i
u2OPMkv3pMoABBbG7ipIrx41KuyCEU1AlCSlSd+9InKcT4Ch5WFI1UwTqAvIQHDu9jW2OQBz05DI
qjw94xXGAgvRAwVof45c0hZ0ike9dZHlYdG47wUVP8qq0fjuQaFtrQW6F9DR4dnQUgmBBR9BLPAS
RAGAseM0lUN1i9kbEJjs7wlIOOs3d56uarIB235u2Wd62QZOB3P8uaLMB+DByriUA5g6yYJN6d27
PnxWfmme4cjdgz/kQ16HvmxnKErWS7TfuhQKA5IdOtNw2G7g93yP5N6lIUi5gVIYRAPZhvd791gC
6IsKNcM7ySZFY1K554UP5Mww5bPfie3gMURXDJ3JcYweQuIzlMitqCG2zMvYVfo9lMnh3ICY+fTR
YFeXbFoecP37MIooLj2gW454v1fbl+EXx5gNL5XRg/wHEwGvDCWawRSgUv8pqHTxinLxHngb5CaQ
YK0DMMn5TMtFB2yw8xngHNL/nVCHCZ/xqXCcj4vOKOJi+muQt9OWmDjhssGU1vt4/4maFsCsF+6F
FOSFLtUNPVCvGjMIIZu/R+YWjJHqmqwfeuv9Vv/dpLrXM4u4IpzrTs82bJOvpoPIvQ0AmKXp39+7
jUbr30/o4NjfAQktyvr3Ub7psGDYHTfxE/BGWuOgKT9AgHoMDP8obGgEsoBZ3RPKm2yPqOsBzsF7
bige9zXlKLfxGuxDS7fC4e87pFwX3Aa3gQI+ppwxvxwBqLrR2HHJ6Hi0PGRPfP3Rkfz3V3Ql/z2a
IaKr43+vEK+K/DtcOF98K9NNlL3GycbVsHFe42zcIHVnho0j/ENxzOQrWnaW+NeDVcA3hkWi7xSO
PEHhYlSzxWNPynu2awH5+muh5kHJf8T7i955fbj1+UDcO9fZXPW+S8lF+NjVbH3NPo/+m2ZTDKKr
iAq0hzQ4Xx88nkAOKHNRAbcuHfciH7HEsOniOvDvbJZslgsKfHToPtZ+YoaUFSzZYaMKnoHL4NVc
w2LIPoS9TIWEkR2ns5obQtaFYtEvbAIYk3iUfJ7+HWX4ENgrhV6aetn8kTsv4Wah9tXjr+vjyEmZ
3CYF4T43rPbgSBkDG9ik9hfEG5sDMH7aRurrR2WQOBSlbXR+LPIe/haolT59yuPA1kGQ2qys/F4b
fG1CJTAmAG8L1DARlDB2AiYpivmUqrx/AEiBuMRum4U0Xz8OTWu1HqrbXulsppcKMRSgiXaPx/SC
ng3XCkadLRq0OC9yR6MQr1Jb/KUdNKhHXdwGE9cY0Myloavz/LHrfawjWZB7m1ECW9HSXeWLbJYi
el8tMAMRLs3eJHGPywkiTV45u1sTvpvE9nFSgS4SsDjRE3/PxTgUzenIF8/+HPiPjsaHCw9FiKrc
Y2ptFgCIv9v2sy6Xy2lzErMJB2obhQP7guiSfeMyM5+53C/OSPwgYQpentaUGgYP3eLUxX1ouPni
ZfRcGAri/uAHbR0190hyYFGH4VEiev/vQfkbWXQxlMXQrl3I5M4/FEeFo18+xBrgb6gDMOZ1dK4H
7C2hHyKT5YjRjt2di2Y+Y/3fHBDzQJjgfZ3fqfLElH271LLwCAcsuIUHjMGf0IFHMM1GCNxmw2Q/
A/MPtRX5NRPv33z9BkDfDsT8eT6FLjtPpwXz4zkdCUBXhWpvNRTfFcFr/AWwgbExiAgBh4lG5qg7
MflqjlRAGerke9L22j7dAmtQ+uT80ozqObRpCMIqRj9rYn8RdE4CLCHZn7UA44lrIULAv9hAPVlt
BkgXUi7C3DIiCph+uhSXatvag8waHT/2ER0T6zboepPJ8YiHzyXmztIM5Tov1f5y+bEnAc2fv9v6
tDaQ5Z0hW2TuHDw9ckaT7WROsIVcZh1YZtGd1alo/XsI2Kfi6EBZO34ESPU5bh0j7F07vhFWLmvU
snGLtUh7xUMBKal5T0CirUMG58mYtTe8qhGDJ3zPioUxKCbxSYAnVCd1Hp4YUijToFvwPCKRELAH
IEibgbb7F6z5OkKQ3grEwCId5XEkAPpUB/FoC2gVtaEC/KnXF9ghyYeqDlBFn5WuOWObgBkrqBZi
JBgjN542jngg00dERj+Udr6I1/fBa44JSRfoIIrzh3gVuV0nhoHfYunzGHYXuF+vFewlbgfAOlSu
K9VO1nw027AcrDCYf9uYxNNy/ZpT7Ogtbgf6FbPyCntuyFOss+i7E2Al9J7txzbfluGaAps+viEb
PaCeoo37GGUPFCxi7OqOPLCzRj8UP2JfRHPa3r9FUfbb3MexO8fVoOcawD9NG/FLoApgepC8R4zl
SdYGDoK6qVDbqcmL+z+YokLyXwF6jVrMhoY7FZC5hP6L1Z7vgH+CVw+zAgwg+QUn8x+T90oCkGJj
I/WiIvEcKCalEJrZDuor46Z/f3pa4eTPkG0Q/hdbqgt3At/6s2wRc6+smMF4RqYq2RW6Ja/NbTof
S9y3pU79AB1Sl5rBHZh77cQdV1JthMxh6WE3T3OJZsiN0/D4RjbsN+UZijT0ERgvDCNKctN/ZjcX
tJmMcUxVZa4t1XlcrtUcUTHHPHV98Z2Hxglpiq0z453jq/9mEarIi+xkwIFhCPyyunNZCFTVJODn
DhI1U30oLXDFwemoN7pnFq+3TTaU5+eVsgO+PhgWJfYbDV+EmZBtbIYdyZ5XcKuQTkCwBpFjkl/q
OyFbPwn1WXbBoy9o+YoVRnfY9ta3swysgxxRIhdRAnnOPaqtjhujKsQRIlrxhrbAeqpuInZhE+hs
iPILZAgVBPola+Bv6hacIHLO2KCAdTl0jtzlt49Gi9OdK2eT+3TKtp9tttUWn1O8QQaPcXZWzumx
3UXL7ybGxao5LpOZscknxUJZ6RdohkCHgB0ph8c2AdnY/4wBUtHEGRdLcFTgxhSbK+yJhCRfMrRZ
T+597HjutlhgXmMC9PUZdAFjTOTgBdpriX0t+LfsbcegNixszLdYvAAtyw4wEkm8JY1Nyiih9otU
Dc6I5oUae6dwDUYA1V7im3z80dWW7Zq5E09eewWsXjpljq5VhcbYSMuQuMYYhtYmrmA9D1jUfZ9c
uMIlmTgU5315ikgCwI8gZXU7KF//DcKHvXlsJ9DqO4hJouVpRx+nNfyv5H8aUEVOwi3MbbRYOuv4
AzSxr3SYMYMIVo6QX2dEWY+I7jjKkXYKFEfzpJPUQ3INdQaEDOBVQanx6p4f9VY9iBGpb3Smb3WY
HjovEAqQD70GV0ayTYoIwLSv7Rb7jCX9UTTYLkxfqvCQWGMSdqTy6o5zNwa3VPgQnF7UWO6vS40H
RoJUe0+EoeeuZKYmFh5mdj7IRUc1IIw6qLsGCj5ryfDr3iGN0ZBwOxdjVVATw5RCtZYIYoPmRIUE
UPRMwZQ0phbXzohuybxA2BZB5s84P+dTgG1bMIaYDrMRlEXDCkAyEhuomDqQmvkF+UTBuoVau/xt
k9TvbmtfxZnuTivTmKEx5qI0Xfbscv5d1rhJJEFnm59JScjvhbFEBfw7wq3sSf/cjQIFQASpGGWC
Gphmuee7dkVrlTxHAw2mHcq5MegdP0jqQiweIn6OpAuVPTZCTYDErXLMc6reC0N4ORpYcqL0NUJS
C+YqHKyGvllF3d9WBojjoVyEXnsD2oy+7zRGrJQSPJRZMgsQGnRjIe9dKVGAuieN7CxzoG3Wa52T
PRCTcWmGW3nohD1KxiiLsvfoOnSp6eQj0moOpGO9MBji9DAo5rh3LJC39yW06SFFa0qm6iVb9N4g
8FDAQh+djl08+13YyBNSP0gZgjDgnZBK4c8sOSqj7xbVFIyDoXFz2RHFRkXD1kdUTV8kR8oIpVhU
SNE4uV2TSHiufDHrpeREgYhtPuCMLjgRlyiCazeWDwTWmt+TYjtbG1P4jl/Y2E//d/7EdgUlIKbE
i9WzNIPrD64LjjHbINK1E5hg6LnSvpFFJ6mMvR9duD19J3jQyB03iKKfgNMx8zWsLsc6gnqCLQAj
4ioh22x1t/dBsWjR56Eb18DzpcZroZj+YRVgGFG9i12w/NjG8Q77FvlIeoWIu5G2cUN4LiWd1ojk
iLqyR6c99Xaf7CNDvN4Rxc6QPSkdNQIyudPyQwZHrDs2BlgXzT/zeowQ1f5zYfw3G4ilh/ucRGzy
YruBEPJInksTOXysUYaa3kPVgINof4cEYOIh5iEtdmjrFh9A5iKU2VYEz3YM7q3Y5TDCzze27DtM
Qgo8KxgUQBDoKA1xBnk5JHufQ9fTEObmwgIlXb3Ch6cxTT+7ctel2SP0EzFi/E6B3b3mWAcC75zo
oC/cKAR8h2vKj7xOWqGYaUOgW9B+hmHQmRCnpqwVBMpHaiduOcdoitxrk4R4BV7uLl19UrPCVkba
HnExmMpvKB3F9CstPmkY12NAooFEmdN/qbXnVq7LerNGDmqtbaMt6nXivT0FXndkFeMMawcIONTo
BCvQ4pts+ZhT4vl49RZRMcR6HPKHKYV7P7l7ZDdXZM9Z2bxSR054XnD/ryteSDW2HeRsWse9i7mh
Sp3C30Nz1P4ZNu28GUZlgYFmVr+aFeNmXaz0DZ3vNxuOjULaeC5pVzBLyOYVKzvftvmMSnZ16TjR
0aRmuCofHhzYcmGs6endl+k6ooRsEfHRUQqbLT0FxjGSZdy3SyXqmDAfUTyPaKnTs1+pqzc/hK3A
JolVOhfyyJRMgMZ1G18vACpYzS6+1MNu+DyUMOuJ9iAnaa786Qwr3T3VruqiApdAvNR0uFa9jGaC
YgKFQRoOoTLQKfmPbTD62EFKxi8J40yjcTkh+tnEBePSvbCo0OVBQpRmNaXsTuuWmHdT9mQwPAWE
6Mf3hgOgtaEcvm1P1H5pWiWK5dKyIYjR0m6NPp8l8D0kilR/8epRsA5yKeF3swFQJlRDoNW2RyBz
vz+vJVGoISyCvmMvmFoaal3PvWiTiHoTIp1ojFkLAwAC4IuXbRwiNoCMP45JeFzR7YKULA5DXxh7
dd9BIZZLf+Xfdmq4xqoH0BMJFusUeT0XNvqERsNc2sUbTEqaOXz2rpVtVXqHmQVmBlP3MYvlbcc0
dIeye9v1CJ13cnQKWrjJ3o9CDZDJxpBCrQ+oB+1n2os0HiA9sx1V0UYUrRAKwjXE/ks1k4bpuKdh
r4MpkoU96Dg+kjfUbJFJhSm4HdONTtNj+ePmQuBdoTCzAq6B6R9tPWEjYH2O9San3otIVU5evweo
Rd+uuugbeJ6kmzN1ZQ6gM18yghzsYWr1UJGFSlgNSAFPn3VyRXoBFxoXYSd1h+zId6dj+1uKA/9C
sUMuiKaI2gfiJ8CWI0IggRDMwXMbrb7vQPNB1EZY2NkNRtZEXZDu6JVCQyZAaH593ZP27EEvAt3e
0PKiL4+oN1zt7O4xpCl8MYCHXVwscdHG0cGCEAfU7Ng9Y90ykReZi1wyxcE1XX5AyHgINR8XLyAl
pgVF73jSYzDbzKMYDTKg1YfepL1qDMU10iTSOqbU8NpXx+Sic/Hnxpy0A/c9YWVZuxjjPEFvD1rw
fmiDblgG3pfiyE6FRdjqHYudilNY7IErpyH08d+hsWmQcuZ9szkbZjAMO6pB/Wz/XiUzHPT66su6
XUilC1IP1KOw7CXx8AS9A5rHCDHZxTyZPcDf30M+pcHTNZmpG5IONkjqEQhyZ44rwvZ2oAvtY0y2
aftgkdsFLQ4kuI4AfGg0APGMuw5tcJAG6MiA9LgxeufvIy269sgI+6dXToBn8ettlZ8NDn1GzSue
wkYAHv9jb48qGOn8rQPH31Zym7zqR2eU3+EicylxXXofeC2cBQpZYMwAgv+8NxEoYq9g3/oF9t8+
vkdLiHRsDxUqec7X08FtCOKFUQQsw+x6KYBAj2MP9T9R59WlKrRs4T90HMMACK9kQVHA/OLQVsGc
Ffn19ys8+55Na/c2EtaqVTVr1qwPKV/0JukTQR1WY7Zwdqtz26FNNU3nIdIVEOKC+sMHquUrXGXd
hkkHjRxoyPs7j1se4c+hy3SugWnfncvfa4Y2oT68B5LLoUlyBilDt0+DxrIoHXyhwiuoT6xtD+v3
w11MjxFlvZm3W5j75V46TXVU8EpWx9z+Di8P+wzIsWUuHkM9LaMP2ltoV/Y/bf+W2zAR0RElo4CU
GXlanCTtYlOpXF/hGpHvBWwnLc7seM7e9HPHGVi4V9qRWe0jLGiEicx8vV9/8alnrJAHzW2OV5QX
JPxnoZiH8DOmkoXh3X6ZWox3S2oDobNDUuLhbKlYqeEj0o6PqikIK5tXiClEAkeVltgYmMPqMoHQ
QMsIXBPcI95lpEqkwcwXd2uP3RqqSBqS1OkVG8VHK2F8GjbtV5fGBC8CYuwlKVdyk/UmQnr+TsSv
LQWEZoD43gWxLzoh0KDBapI/IfxACL8tzByVAmJSwtSHEMsPy0G2whPbbV/g+HDMqR8b3gfnzMY3
on1URDjaq62KdOEdxgYtvluDy8pYi7qeNF7f9xgRHCLQO/d1D1LQa4vXcqEMPcrCg98mfguV0XPw
6X1xSGx8tm9P2+A6xTTe7tLAJL3AJSZlgo3inEyOI2P9QghslsGSg/UCoYbKlB3FGZwdTuhtAuLu
an4eGvE7MEaNeRHUekgqkxlhqINPzjH7sN/7dbyo2TuGTOwf8DFyn1a2Nra8w2j3m93H4Cm6u5cU
/z/6ds/jN/SBl8AJECmfS2Van7LSKTKNmad/sBaheiIxLalVhJk566k2+0whMLCcAlHce6yEqM3r
VxvmI3LAGPcPrfxg+Qqh7rx5oeH219owEBn5EGvJOfM4eccRSRuk3u9UGxHznhLNIxMPbMfsvcJN
yumUa2EEvltkJZAvPI2pIiey54C35VTpZSSQgrdEiO/xBRq//amLmAnoEAk2BjUuHkKd3heMmLyG
XSDEZZHex6mv+e/pY8tgQF2vScvMpon9QjGnS0AwpLP9gRYt3dYQX+W0pO9MWvaVuRaDUK3QgWpM
ryy7DZLX1pT5g6tDf9gyXYw+pr8N45CqlendPplhEOTmy4zD9fgC1gzeLJDwsF8z+XvIKbN3Tisc
ZmaCW2kOUQUDq7tZQ+iMjssrhryYVlqASSpg9wq6rwOKNyzM5GIlvE22k8fbh53M7MiDRABw/Tpg
I4LuJ4mXbJJNbifJZrPzEm8wwCR53s02kyQZDBLvz5tteFEZAcF7NQuLlSQd9ma4M5Oak/Cxsg/D
Ifu7Wklv4YaZFCYAOihgfy7HuerPV/3hfE4DNXM+F2UtUjDmdKp403lvKghiEwyRJ8AXnJ7kXUp3
zjN84rxnmFKzKSAjRCf7C7TMK1CaAHUy5D0M+h15kEBeB2YL+bTPowJK3cz+w+y37Gufb0K1y5yG
9jiERBSRfjuOjhbxWZgiCgnpe/1C3/9ghgd2S2Dsacscf6zwY8WZHW/HSMdSi3PtzKc9zYPTN/1Y
qskFa5th7yTP2tPe9G1Lqqidaogd8BpM1t1mHe83XModHaIDuaKym3KEd1JeyBBz7Pz2tB5rAvtI
PBdzVk7mdAy9hJdKRkyOC+SI+8Ke16157+PIsUvGQX5fuDWD+XylUIBl/I6aawN0AD7NBZehtFrJ
AwyHvTtcrXADGRXC5ShDBorWSbi0HX4YHTzGc7wx8STtQDaKdw373HUK808eePsXrwg7MmIEPpMT
+3DGnIlp29x3OPAWez8mJjanL4vzGK/bdoysYY+q3gnNPkwOjTMdjsMdpEmI39XhUSpoTTn94/Du
TuPYZ9JerTTn4uzNUcsaXexlhAB2tN6bd3MURVcziEYs4faI5JPPC7dna5s7X6iGfm7y/zQM1/HH
pLJEPi3YkliOQ1K+fCB1LC1Krj/Uqq414OirrTkhaC+71fQo1OMIXuxIHPIWfxyGiHV2GmneIYtd
/C3mTUQtHj64gR/bMAFtynqO1pbv8uOYdL2FqHJCoOUggVWh/6QEutBm4e7asC4nD3s2mdH51oZ1
7Gi8Ik/OZgRixOZJtmA2cR72x+0O/gbIf3jezvIGk43khjYDgzQsAZf1tnjSI6cEncXeVUkxz3ua
TE5+NJj2A/4lWU+D/0LZv80b/xLD8iaTLgUCXZjU5mRGzzGTB2Y4UmaXx9mDMXs2YxdawZ5TTIfL
+X7ZfTtdSEmOPM6rZt3CciYTk0ORI5zpvO9qRsESHTtrFlERZ1fZDgj/fMSIRkb2KA+DtvcY6qxL
hyFZEodX8knRjA+eTDYTZzSbdbuOw4W+ml0SKd27GWFmNgrfS8tE69KZNNjLWWF5Cs+CQHjd7sxZ
mE7ELw43itinzaYbARLIly4ZJYTPX+RhSF3QXSt36ma8JaUogwNJIrwXR8aLYW+3OxuuyJYnY/hl
Jii5u01TvBBW8TiMKQYY5fjOH3O9Xse82gXkCfdksSmAZMww1mMbmokFh9/yg3V8IkXrMonl97xw
ZX5Mxy8rlEfGAKjRxdlb8TpmHxjkWz/d7p0tPb4Yu1k/6kZWjt6QqCKF4XbEyN6mwTbd+tvYlqF8
ttIUCjCkAz+mcflp74P9OAaGi5tYCqp73PDlfK0e9lDMznDFfZsXTHvYYLG28znWg1wmTXpcjPej
hweBgcBOrLhhMDDULP4mn8BxPG1mNbrLzBDZyBfLo9UTHwvrF+rWmIP7WuMxyZebw1HuLWYfhIoP
3oHkhu/MZeIf4iTYfOsFx9+GaLFm1cPQQjSUlCEfwYl6kXhsyxfP2V0esjksyXK/u5JoFXMnyUgx
onNibzKL1Srwz0ZylPAEsKTt6p6okx3RrfUY7pGNVjR1PzpfrVthPgcPCQIGA1Em+ylnnxMNhmAv
j/6SQUtAbC2jJWSJWTf3FRfkpm4To4TtoESmpID2nQL8mHJ1eC/xjAnFKQ7zUQYYejH5zpcJPzlO
gzRej0PypLKtx1Rkw/NaP7iiPBuzDMXrNaS9aB0DgmiwG1tPesfHnFp+WG24AG/JyS4XgSIr5cLD
5JNom58SWeYAncC85pSrVEvCzq+ZvRrnhhcIQ4BGxibXdAWlhYVj/uxUFxdCuiyfpDq5lHI65YYJ
5zsxkyHrJBdWLrMsiC0zZLWby8IzLdwejB95XJ6dQ6JmWcr875gMKpAZIKQkvUmGlzZLDwvPsMNq
kgySygVpmO7QIDMoOyQkhoydbbArcr2/FqsovHKmTX9OWCCHPmadkGWhN+erZHSPY/Bcc8kkT3Gk
qLINecSDIWyt47HmtDpjSK9uuObUc0odzDL22KoNpUJzvf2YzPLc4WLRORlpr9Fo1DSjDIZCy+Ej
bxTvkc1OgRXeo4B4AXy6zTgIdqqD33vo0DmWewwgNmrwR1J/NmtYpdXFkHajKBKbhOCbje0LHDWY
YRMLJ1pGWKVoCcAntimNreUyStFmYG6wIxSWwsjCDK3XaPMNVHQ/2mhta856XHOZWRp0OdYrVlHd
2XugGWY6CjhohmoQMPpk3KXbGpprpp8u+RYJCU2LmivnHkMMxA6ioxO8sScEIZi+fQDAtmJe+sgQ
VY8ckFsDCOYMpNZoNolQw4OtwSvFkt5omNUaU0QLLX85WnJoMwjLrGd3pOSg9qPhsoT1eenLM4XD
agIOQv7WpgMg1A36/NKgh6VB608oBDNiYCKbpiHku69j/UJ52Jl9e1LeAfEdOVs5EeDe5pq5C2H9
S383yFzzO6wEuvuwnTtMBro9MRCFigOcS2L/CtmAfsQegpnk8QubvpgIKIhaxsN5OLS2hLCAmrN7
cS4YgFhsgGyccOh68FGJQBDU4Q/06WUfjOpJOrvwe88pBwglES1bFkFtQBaFbhOVnyCvWDiZW7PF
jsgmJE6qzLixJIh7hFKriRqizK8SltCPMMJediUF+PPZNLhH4ggLMQPKRSDmW3QhQJf4Tir0XTFe
8slyL59MqMYH9952b1o5W8yRqRzvj7pBry5OlZS6y3yqW1mibNthbYVqqfMEwAX9wbX7cY1w4gtz
A2zjn7wNJBs/qeH58djFKnxe2deYQx06c/WaNEsjakiEfLLDle/XLWzBz4GbTuU8YxEUQmExI2K5
yCF0KUjxmJOVJVM8eZS0PytEB5zNhXaS6hcnp8KI13J48Xgcj5n12BaMkyxgrFZYIiZAzGqwQq+X
ZapPtoAzIZvRlXvsKA4ZbT5l6FBNtm53Qly6WDyyBQz242jrM9eDNPVTX5oKF95n1UyUaMu0EYOC
AzKZRUuswTJgGnvLINibAYVX0XJ26Yjrs5zMZgtzVqJv0PuQYXxc7D24G5SNWvpY3wkmaxE1TZQl
2vg8poi1yXb1oK6SGMsoZZZ1Zmc0/UaROdSwmRPI8PhhldNHO1lzosagnIFMHgdq8MLEt0qgQ5sN
JhHlB3hZ0UgCRtzb0bK0bnBNxAdj5l1xJp9sd3zHBfwN92G/rbuDehwYX5eyp4oJIvQiYYXUIE/B
J7YJJCVGGtIGyOzPVU6qxC0ryC5EjMnV93AySy405bNmMtDNZTSQeA8KpbytiimGk9kkyW2iAziA
QIUHD2QppG7BLggV5Mvknr9NJEf5YjoaCk9GDCmHr5h/D9gSsD/NHep7T6ewXjBaKDqwjXg3vI5h
gz3JmnxcrMn04z7JUQHEpXr6O9Q7B9wSSgGMBpuUKO5xGYGuuM+rpTxxk2Wj3LTisB2gf+88OkDM
slE2qjn00xLe4sI+jOiV6ci+1aqTAyUm5/zoMzIWMvCr3SdGOpp/V0dOK7VOD5uetXinZJi78PdN
0p5nWFv2H/HzZPLHS5+m6gyUzh8eKz+YSVhCQq1EY7U6Ezn3OUQKmWhw/3r0fYERdiP9VDH+mGMf
/DI8M+8UyHyTG5QvfnLr5ZGyAwOGmMp9bk0JDHHaSHgSBLJBG5AlmMnTrIhev/hZvKR5H1DB7V1t
ZphslXsFhkxs3naLDiuzfIvQyOQbxXfgC2WlFk7PA+ky/Aj8iSbOBu6D7s3nDAexJhTpsasuBRjV
u6GnWZ8RvTqBJc4VIUkocUKKewiC4f2OB3awC0XB5Ug4CuAxHpfjEbaeUDvF45u3cUnEHKw4dlpB
WYtYYl45QtkqR/WNz1ji2tInGbd2578S1c37C3uCSMxEmz2D1lxJ7wjYW634NtX6336+anj1zj2T
uonaUh9qQ15qHbpgZjGagLDnowLnW34EIOC3hA0585rJB3ZVbdt0NEpH2228jclFs2LCg/GFDylL
+s6+9iQ+lFWNv3n0t6UnWatpOsnjcs9/CGNJtFqyXlPC6gsmwVJbRTEs5qzD5Ad5XjxpCYjB2Krf
8qgegi25sjw3u8KyhIFpH/ryTXAzqxV/5Mt75J0gWNan8+qIN0vxkYoOJhn5WoxaKJxLmWlPZloj
vnOveghbMqTJ2xF9iZPzoSJDDBFKHKSKyAjBa6NKzfsZpyOlg/SU5XUT1pKc2b85YpMKp+5+bJ11
vxbjSBMQisRqbi4JHydnlBYp5PY+bitQgxtFo7ehAh1OjlnIchI33K3R0xq1N3rIEeJ+Q6lmpSWL
hC3douEqJyNpWbhwNmyDihEn3yrM0etYiKT3sfDoqsdwxoRFx8Ut0ausI1koYqFPvgnSNrY6rwRD
6XzDBVGtd7IP9+FrQAMYvCnZgJCtuksYSqQp8xYrkTnJBnMmZ2qCl5skE72a7SaNYsz9xLDO4cKX
AF2zNVsfGliZ84r/dTBEFiZCiKyF6brC1bwtK6U8tPPI3zG/4JJaBtPpQQtOIbTjKfO3TJx7StOD
aj407IlmdgeDzQC7zKxksmYs79BLxdaL9cNQsXvQHIndS0p2qCvCEHGNfgDgj8otNkmogkLzFsI3
SDlzRdaQwsrHu8rvJbfFeoPy6x/l+mKlcfH6LwbFi9KWovoe4IcfGCF2TgjkJ4tzdGHCN3wxbK06
+ybwkzBfBcd8sLwg/eICRjmZ87OGYnqF3SurhRBlOYzKcrYrU36zSYJYRQCJS1aSp8PZlw2WhCkg
9qcrSyXuJgcreysHLMfR7JwZDoph6lBtPJUxhwDHmKKXMctly8uX8kAjOKCX2gCsaHvIuLsG9yhm
uu/x4u9GlweLOjU1eHSlGEm82B/nV3i/GOTwEByCK+aM2GsswZZsDTQ2KeRHSvPF9cOAcYHEJAuk
+YZwSi8TSKGQLyBw05RhvKD7x1D48GSh8OHo9E1sLBExVF383MLOB2LT5StlE7NceYx4jgi5WPhT
/BbziIeEd3yHViaeJdC4L/fiC8pNcEVxpr8WRa4QOgVllM+RV5B+ZeCtDFNQvBcRq3hz4uQJ9ijR
ZvXhhI13oI0POydc4Rstdl/WL+piYkpQgp2EAChRseAAstHRvvpAIQ7j4Wd0Wfu5zMiE4vvZ+Pzi
3gpKgAvDpg5+b2lzWL9TAXwCRCfwq0CJeYc1SOjFQlOW/RdvWTzjlyk2eY3Tue/gbMZruqVEoBJc
at5IiMd27FA4iGP+dos/CoU7gmCIvyyHiuMJ8iznQiYh16z6kdV4x7gV2v4O/rhApTJaqbzBnRA+
Ov/r/2/8Hnoyhn/bb0YIu1vmmMwSCrB8SDSdVlSAqnIxChY8sJehLL3VYt5fDYe4aEJyh6nMPa7B
plgxYSgLIG/LiivTKaumU7dreARf0QTg0EtqHIIgOBzIVPPkwurcfygVmDaIsX8+uzwtWx8fW178
AUYSMEnO5T9xPbnYcibmlV25Wf1hXzB8ov8YLCwG5T3hpM9xBiUpwA92qAQx7q/kzM3lBAo+IaPm
S8VGUQ08CWuAfAKde4GCQGh+l/x32Y+WjBhZOxlAkMOa1BiQuGEoHb2tVGnJqJLw+eiwdrq/wSYA
8NmjtpqX0kKKV+x5ViLkVOLZr1nr7PoyqECCAQsAYtbxsmHhTTNMZTuigUSxlYR/cZqyKqc+4+fJ
HFFltPKeNTQqwsmSwPM34Jrb3+T6Qn8tuHawIMQtRseLyyM+1MM8+JKN2WQOjA+/gcn7lXK0+Dtn
YIm3JqdXLokElDKyv9CcJU3+ix1RlKwiKXCtoKwuXRbJq+Wbac3NWf3NRwhmvFMcPcYOP4aYDNQv
5XKiBYfRaFqfseynWB8ANRsqIq8SPvx3LPsha4sQwQkF2TZ/Gq4qS5RsNBViOZGNxjrca6xuavL0
n5WHL/Yaix5kwT4VO07Sio8iH8TZaNickAYjVOINyWeJoydlGuRgBgJYKdaBmphb8hsn7iWSP5Bp
i0QjV7OEyk7fWz6xtoLk3lfDx4jBDa2fim9aZaT6gIAW1KlHKiGTUleig46R4P526oOrD51gdfDa
jtK5hga9f2nO6NOVwi2j4dWnDtiBPeST8uo0BwjtC9N3ljEIgmxkOEbSxHVir9+cFcKEKooi/2Hh
4++IHWqO2kMOQLwk21t0TxSXZtSiZj2659paR+ncqoX/49asP/minTUrvYd7JWg50ujQo58bq5PE
EBSEOny5d+q+gy8LkZRaoXhFHPd39iNEPszlZ6DwoMRNlJy7T6QPM+Idw3kHfGun4Z1DcdZ2nZu9
6xTIV+9vEXpHo+xj6v5bt7/mbQai44iPirIUcemOehzUnME9PmgNIS/07pC+8IDLUCerscmkEyey
bo4cXDHEOxYm+JJ4QdDQQHYozJHY7Y9BIkZOoX5eNKcnJ0+wBNSnPBio/7+C/0YSzgdZjwOaIZL/
kNjuZT9see44ITQbiKekcLyyuh8sIIqSsSPho/gzsknQJI7C3pbgQoQiD84/92HvSuh0T882w4RB
c8BMi7EmBCEwOSEwKV6UGt5f5hOgf96Icp1AnnY5FlSMJQJKnlRvvGypQ5IaDimUEw9YfAnYZNFx
idKJvIS+opW7K0+JY/Sy63ic4jNApmrQfC6AVab/XTqieYGfjbv96H6YrZjl7qmTR5cuCfk8auOK
qHgb8oXy7q8dAb8RbXyJOyh/hbRWTw/zMuzIOMR6MINkI3XOjbhJ4qQf2orWCbVgP9cCiWSvvi1d
GuzYJQrrb7vWF6xMJn4Jlg7RPBAvAjEdok0pQNvFu1j8sNzNU/kNUMuihzIG85gFpnfzsO0DOKB4
hn9gQKSVtQFxH6RfTIdOyRelpfjihpASnk37uH4PHlSt0xHQpSXYvq8PjCvd6WH6WMbfaXkcoNjO
ZLXPYYbU+nF5nhxGepfIGh+thYBKDMNtR8QyfNOhjtwnGiS0cTKEU3aQ5vF2QX370abC4gpoQYPO
stfq7RvOd/CaHbdaetx+0Qbx0NThErd9skjIYuMG0o30hYKCWaclkXnp1qdGLF5iHj2BTo5jcWaz
ocRCNAmGWeuKnyvX+O3IlWr+0XmaIUtxd3W9kJ7yIEPIlXNvwMBP59Kl4VmURzJgZJL83FEqx6uA
47KudzPrnjRN3RXIGS2avk6vWQnuKJHjN/PNrwLN/j5m/lUTNZ8rvuI3fYjV/hUV+f1cGiaIIpGL
dBOqCNWN6lTm9n8lzaUdgTEuvMdAVB+RcJe1EkYqnA0GliyQ3JyU9OUn/Kw+qwzsE/U8FGZ6C6rM
Q1Hbz+NdKl1BlfAurG52ViIjESTfO5lFyk4Cn+6ksCYATHNmNpO0qAaoDM8dFXRSs/jP35dARzb5
jW116gPdViO6GlaVfNCvXIYTBO4nKl0N5wKa5+ZQ+EtcfXHkBSP6rzkBrpFgAdDEk6ErM9yYPFl6
6NBVsw4wtrAnq9NImTVnbcUzkA1DfglFCqfeP33CDBNQQBmXuDlZTIl8m1DB6QeJOBTjwlTJNl/o
KiFx6jGQ6yG+hgUOwJWrwkAxgXLsQHcMdtozyM5hCGVhPFAs8DYFABKzXZlGDnlHpZWgbuIiSvjD
tEIhrNpkUu9M3CmyyGcvjkE9SW3153haQCvgZxz2IMGnotyMqVYz70NZxaXKSmpfkXXlJvHjnVoS
UVaXij+Z8is8RwHgNjvAsQ99ehjm7Rhj66jVvYxpYhjWQCp7iIAIiqYyxiVWhuqeQDiD+ULA/Cs9
q9tG8Ors/Q83icMvs8eA1ZURQYOvPmMqBsWnvE3xqcqh1J7mHH0k/jmN2uRu6StGDrkbyTswwEl6
3MH76XS/kuFcrUV9KkMq5F2SdEj54fQrPWi8JO7uroQF5AxDCUhQC0OCmTRZR+II8mxVxNEMxSmU
W4ALvIPaknhL3DhQ3GUUjARGENiEdIiAxPI5cLhE0ZNN8vaoqVM0hKsoHmQF3yA4Ir6kXH8oXHww
sMrm33MyhSSpQvcF5iRF/9ZaAG8Q/ztgvYQgskl8k9lMZDzQ3/yUHgcyyQUJ+S8w47MShIEgEbI1
wR/ofCRnmLP3SlucS0FuVEAOdCVsSuKqGFemhCy9ssL+kERBD8X3PNqqr4bymxE2kWUDyh3+6OMA
+EbgwosoXBQIVxzSvX2YI+FDFC7L6qkn6M0/FFLee2OwSpDBeFYxlQJ2CldguWRCsGsCNImfsKc/
n3WMIfN6pD8r+yJX+IdCaViQR9r0nwfz3ZMTIIPmxAHLQcvLBaqSR3RS9Ro3enb25P+3PpoElfVq
9M6oE8DlG8BTYwWeTODDw0Lozsiv4ZbQkT7Y+2gfdsTCPhNSuMsKbOICYbcu7kiVKSz/IyQlWbge
k9GXgCANgmU0cwQfwdY0Ap2ZDajOgoOBVq26LR9LpxT+ktu32liLMPlUHOEn0KiRAk6ooO59LBm/
Oo8CQYFCAMxT1Hml0whl+fhMOoDJERghQAmRIr1EvIz7GJ6og9tQMBfl2wXpp6a/I7j/biDwWgsA
Si77wmzyQS3rnIhbchpSilU9I/dQQDFmkgn42me+9EsaAvkwgDrUdykW82vbknqaGieJqhpS2IgZ
IU/CJK9ADul08wX1Exik5Qn2cwfqvtmyKXbb+s/30nzki8v9gVJA84MwmIpWjnczqPG6mbB+cfwC
lFCQnz5bjfvkhpA1tOxjeEJEynlCuSzobmXdVEtto9pnoogN4/hEPSRdgy2q81oHirbiD1r7YAmt
sDGER/rdlqDAwKSa3yJA3B7/MmDqU6Rc4oc2Imx+fWjjZkEw3pVB2clp4HQdlZB7qE1o+p+r9d0i
T1s79svuK3N1vJfj8KKgkpOxEHVbqCwNXtbOsNGxplNiTpHd07uobpl5Lewu6+atZhZIkjbxWjrU
qVFB/yFOV/u741/7NGVPi1eYPUbac37IoUBScaINFArbaVjWHKmN5VmfLa7z5+fvlJF1a7KwIh4M
D3NSPncIXS/rN+q98GgMPqrU0Kld4PRQmPSiWZWpzb79kt7hTpnRdc5AdWG/Oq6ebZpyW+xY+061
wW7wfkb6iVBs10ovECGh/5CpFcVzkh2NcEdLtYvTyElxwmc29ysjaVMLE18oI4Embrh3pXOvhY8n
/OuEFnzAC4vZYtZG03n1nDxX90m2UWZtlukKjRaDJV1axANAuIfmMy2HkeU9cHpqPa1f6+l9IybJ
2zd676D0nkGzqpXL6Kwj0WLOct2Y7N1svncLiGSLzqKjV9sv9NwJlOFI9CCZGWl+9HCbRG5ZL+vt
enpH0pPyniIsQok3y7AMqartNUJG0CFo+S8P7XWqKOln7ApIBi0dpyILSE2FOnUmlU5FDe+jFp16
yDCFeb+WyJb3H72zK8X7B+Tw3x0dEjX9BWi3jjSUpI2l6p0aLfdtZ37bPcGd+ToSoX8snqdUQo90
lD3QuqGRxbl395CrqswFS6Qj3X7ONLY58vwj3NP0Yi+uFn0hRu1Ze/aYKAns0EE9egUa9QXwceJy
sosfmxtbubpscnCOjZGZ3/1ASP/UYial7iJaHjYmaviNWk3b+EO1a3qgedjBbTfJUdP93WtSXFoQ
98MDgFWLi0843f9oFvWfi84FwXaocOSqZwfidwMtOvO6qiW7c8KwWzQodl5njfB8sXN91lA8BRto
2Js6Zddv2otTcEQodZo/V0eqBKxiEWqd1vZJA+3Czpp2Pj7fzRJZDaLYp62jB95msZgwR0+0ojVV
IMkt/m9idCluM7rGWkGcxWkNYTMfh23YkwKRL99NX0FzECFYH8cpKWjN1AZTb1yc82RBtQs8xqeJ
uBZL1Dl40uLa2Ze09kMjnkTguRFfuh/YekhlnN0dPD7FO5869U75ReZ8udHtTYJD5iaSohR6XZc1
jgLCAZkhiUhL8nb1DhRxxnBOk2+Ma8jh8CedNeuzDdJck+vksKdpVCtDhWuxpk3j5rqq19il3D2H
N/s8Zi3Bd6GvPM3k0CK6v210DXd2o5fhH1w7h+liovuavwjv7Wg3xfNsUKZkHgqX/ke7OwQJUEnN
fNKI4YKdIDTO0WmmBKYx0uvp7uW0xroPU6UWlJl7pzFao/dQR6yzbYKIbvNjq2l9fr+6X8rFVpCu
b78OvEyj3KV9+yIhcf5UJtoiVKpChsMKmfMrxcDUCCC11smbS4pKek+0Yt1Ww9FqJMwIG2+e6CI0
tx8U8voXNJsA9iiMUDbn9Fyzb/F5QInAotfswaWmlw5C5B51MoHBMtg++v7lAFj1lQLT5wWO15Ww
r737o7MhonLG+FVf0a7Xl3bxIg+yQHF4dt1cnmGJlk3uIwv0boXHAJLlwT6lp/4FBI9EUHsAiHcc
UElFo9Gjf5+jgNT44PNInwcoKWc1bVMJosBLM5AMoCdhMzzVk9N9ohTnPpJ2aJfAOve3iKRa9e6F
pmuHoTpCHvYBzktRngF9v+jXKTY7W3p9paOSbqMkqMAvAqzcm/zRus93ONpla6JTMK4r3oK6x9kV
Z7/+HJyKs8uyd/bRuD2JOG0zQT9jv6o3fQqGjtPD+8EYpwCkgDDOwEMEnVZzaOZQe/WUGfiq6f65
bl6AuVuTj47fYdjM3+vqWNKXYUOsU1AVTJFaq40IY4t0MH4Uoll2s45L9LCYwdfP+JsF+oA26Wah
WxjoQTlZzDLWjlVrRSnRfOFS1/4CsLW09Y5U0Ka9QOyPMP/SdJ/4IuRvAVRhrY+as3d4J5dP/chk
t6mNF2s8zAsFSAWtJuxnzdLpzvnx6zQjR5t/TLlOQCl5iTaLsiyHjaFBRZCiCof4fnSRFd5TM32y
X18HK9aYNAFpjkTJ/sExwibr/uSmWXWwssK6HMIvcgM4D37zQH9OirYF0LlTCoYWBgXrttoA6aBU
5D40/hZf8zqgkwTi1YhwooqwfU+UvuoZfBEhc5INvjbqp6KkoGN8Itqde0WSea8RpI5BhqKV84qO
A7IlTpMmLAY9seABJVrQ6KPu6DcSvZu7R8R+u+3JG59n812qk3O/3tun70k2WgzUEFFaqznQZu/V
uX+Zq5MCCzXZXbs4Rf0dJVT7AYHrddCGXEAqRahOGVU0PeMGEOK2wkxq76+rYkEHZjpuWIuaCXbC
NeCyKYrNgyzYV/pO4L+PyomCNMPw8O41L+6dyarO7w0LUPPiGa+Bck4u3yDZAZqpfclY1QAmgXBu
u5l6Dc5375QHDarG3i4nlz9uqt3ioqPXW7cfG2pf6Qw+eiEjpNmP5BW1cVeTBmJjFI0B2e3NN1Aw
mZjcvq7PV/M+eAMDXMz736KXjQ9Lil7mh/mVMs06mtqcKllDVioVR9LCpUaC0N6f3XKosIToQHjX
tbI8nixq3u5DbMN5htOiohBFbTqqBRpKTPSJ0c0nXeNZZ6enACkjan9b4aN3ictutjyMkYjcp6di
eHohg2Hzpfs7DWM4Fyx5T/++WmVBjk7JzXyuLiP1RMDUImvEOV63ANkVWCDqItwbM90u/FYC6oin
8UX91LrR5OoPK2d83SajVnWf07xXG2LIUd5qmkgTrJRoLzJqFFVdjj3NCNtGnt5qAZgg7j729tka
N5ujWr1nMEsDSn2OBH9o95Fc76KlBoDgXMZfavFVW8ukvPK1ovzrbFgUlA/UD1TcxVyJlGQR1cP2
AAG51bnHCy/9W0qxqZP3DAoNryBwAPDQWMqwTRGY6lLLmOGJNNWecgP2bFCATl33PmqhxataO8qu
J3StpiT+m7BEaBHflMFYnzTIb6Qf5KHqVE9KY9I2o18dZPY98+s0hHi5T5rSo5Y+fW2xkpcVqmW9
cwCG1TutRN2Q0t5X3aIeuxWSlbrDMQ2NNxoM4f0TLki+lj4NtF9f64mV3FtfarKqPmHq8BMjJb7v
ZDuEkC0dnI7/nAcXqBv9GkAMqySDAw5UV4lbf/tFQkt2LYJMuaM9B1WcpPyYP7SPGBazxuCOa53Q
x6QGmexERh/eGcXbnDAyh4Oz8rXoPubnPSV6wcZlgeONdEVDKsODHop4V1JzqY4ludfq08n+sHqS
n0WqjV4zEGDJrC2sDH4L5nUvRaaIAa7Lj1TLIuRMBICbY6wpONSS7GFlpA7rUgBNWMAp5drxju0L
9i22idBUiGpoZakUSRpt57h5TYwZQ4rO2zpiChZ/Ck6H/HCvThEtjSUzWjt4NE/QmF+s2wAQcwqe
RtkrVRQ/f/cNOA0H7xNe7t6bXuyKtBBp7W0KVNnPjAFIIR5VqlSShRpgRp6lKBzSWIQyNha9u3Gn
t3KX9+wRM8Odfneel65KsuM5aKLWy7se5PM6HES5d9p1WPIfcptPu9b9fqE0f+sIAUPZo9fLDVxu
4dMAhi4wQ64ErytbKM+aNVSkEa0/JS8NYKdwDIRGoPRq3T1sYRIqJwRrToRwOqKOFLR9rqgicg4P
MFX3QV4U5vOdHlPsxLmPrcWTCl49rAKxAP1zw7KjoEqkorFCz6tgQSfBn+CUaLlJE7jC1Ui84+Xj
7b/dJ8RRUX67UqtFdTD+v6QDJX3+u4nekWx1Z0X1JLkqDdyzZZ+qhAOFsSmOcXwbSZSSgZAcrHLn
njYZi+RmD3LET3oZ7dNjX4UeUeULSQmeAfVY6JyGTVMxNLFQ1Kc5oebJ7X/3ZSWpJQwp2Cx0x0JE
OSDpQSR068El65WT9+RAbym5pqrUChqPQNHCUv9YxXWWUxpaW9WmtQYZvYdLtHt+EaGjGwi/o632
7mjfqv28EOPduZGcPrlZY377Nq3vCWXX4zFoE0FeMRjf8/DYhvHbHh3fLVuZH447+I0wiE6hViTX
BxjKWYdCWifYJ0d3cRsHzb+/WbtqsAVQ4Lhfu2rt7Z51o/tYX8vrRpMsSc15MYI+H7LGCkQ9FkOR
g2mX9mtWX5dkphTrMsxjbX7awsQln1Us9X7WuUb7sD0mMEbuAIi9NS4hrTXRO98hvNhH+TU+zT6t
rrrN6/3mH9RuvUh3T4dCndv6SrkntaLng+I/8sSg4diXXjSrYo/kCu4oIhXlIUVjqQDowk2gr9QD
iOPvkIVGg0rremcP1+1ApfQzpvJWOXZbtMoogcoOazpuXBGQROfUf7PiITIKY4kvpRe1qUeK6i/o
UH0YqMAkdT8DivwGd9XO8HMB1VnxKHnPrFua1pAVba3yG6jNArnI0ntDd7sRTtkPmM+6uQeBJGqC
8MgZaNk5emfAu4WtcAoI1Ma7ARK0uzUywyj1Bov+9+/QpQzda01oiPHuI9W1RQfIP42eqwc+JjY1
/HLWgMq1BmK6eJ1WSfHLH8kYTkErbsWNeJHCiGGZ96839z+tpvY5PB+n/yPsvHZcB7Jz/SqDuR7B
zOHg2BdiVM5Sq2+EjiIlZlJMT3++2uMDeGxjBjt13hLFqlrrX39ojulkZtpOQgv68p4PgrPcwvLv
3eyJFwvpB7JTwY+8OU/suKmF2K3uWAXc8o8JGzV7MspKBuLrGkn5KSH7kn0TPgEzgcYtSJZBEfI5
gcRBKbjCYASRur5PV3TJJT0tbt/45VD8MmJ4bDAvqX/qHyrwNIgOT68LqCWTAzXXAQU9z5YwtXTH
4qFkazab56Lec4zMqyMDct8GtyVcmbEi1u5sIHUgnXFzuv1WGDBzIrzZSFuv5b5nOrkfziLN1HL4
xKo7R6B+54yPn22Op9c09bCl20lna37b1Z7hYdG9es6jmDqVXPrSmRyEyYBK7V65RuQowicG/5lF
+93gXnDJDpwbl8klZU25JTRX0SZb5xb7ImAU01WyQFYdFMbYf2tEERyzA1ZT2Gkqw1QjxGDT/diX
4pv8dalZquDIlV/hx5Q4xB+VVM3vWSZguXbTYoho/VCfsYV2PzpeGUSi5uv6LLz5yFTrfhvmQEzM
9/GaAj6M1/UeQ6PxSAIGTdxUZ5vEp4aNfEETcv+ghZX9ZiaIHwV1rQkrBKqB90eTUp9hPQE6Rz56
VsL7+rDFRIxzDYuly/oimGzNYrLHyu5nchf3RfzOvxbnDC/z5W554wUQQw1NzEKR/DMNeoL10I54
d0EVT9B+1kHm19i6/HEmkC/svbfrZD3Z29itjYs8KLkPylN06EHGbtfi0wQX6i8Vbg0ba1kD2paA
n5FrexhD4xjxw30KNHd/1z/r1QQEcvjoAntRsNPzsf3jAmQHqcgOKiTJlHlrlUnvA8PD29y+3Ocg
qkdwCjB+jcZG3HbNURa2UK81drlEk9MXutVkfoPCpsFrysh8ERqXfGCBeBWjWGNqvj3XCIs3cFXk
DbsSMNSBA7v9Ajl5nY1fjCRU5KQraZ4u+BAPhHvJhPV189q7p9y8BjsTOCWgOTjVvZfYHlT+SLQp
Q7lsan6bdN3fNGAct4xGKtRk4hi0W+c1Id7Ps9r3rPdVajcwagwaEIR9PX+rNwxflHGqA0l/3wuP
sLeWn3Pk0MYPgZPekpzC9GoRURZmuZ/lS6ri5OmqzKTOjeM9wvZdw26A6QNevE8HRfmAA1ztEo5u
4OvUCguZaFf8CC+Qn9tlOD6v8Rf7IyWP8Unz/vgp+vlC0P1vHjvoNToRk5bh6KARioWIxE8tP3nQ
t8xV0syF14zM4AsAnmA1+0gWjqEHJQkpxGevyo328Jt9se/cyU6oVkAix3AchGdeDes2R01PXI0z
vMTvlrFF7eE+VpXOgF0HPo2vwHpD3KJCuwQ0gpPLzvWm/tbHF/0B+ewA6zZODjL+jYJuOiwh1a7j
72SPwRn2DcQs0CDQRCTreon5D042MWUOJBS4CvAKIo8dna09M3wbTfzo56PfmguJhwOEMeXadS0Y
h7B/qBvP/Og/Us0hZltZ0jsMpF7D9WydlOownetKIPHz2imeKpoz6N6wlM8NZQh8FdWV7gHfmklh
VvtWsbKq2eO2bgh2Qr9BJcXLw1SR3ILXXE49yrF6KUFHiryCiIR7YMJB1AgM8vEg5MxIgXeVs2k6
Sbb+m/565U9D7ZtjcjHhsX+a0POh2LDQvmyGwvByFsWCWQNsYy6Gom9xrkQPSo0W2vvn06ukaYHK
4BId2k92hVcbmibgQnVzx8UE89BdtGEUnD/xI+HMxZOKwigo/zBKHkCnHBNiPDYFbOVv+RMXTdqE
OcNk3hV/7tN98BMEX9sLtOU106b6q3S/GuQZWFNC4BFCWybgEJkFf0BQiOjXXKhBV8ZzDJPEqIzp
MF/bCxN+bubAXNNYYinNhgLWHoDCuPlK8AdpamaI8Hv+U7EbCobLTWgQfExXxFT8yScFs0pQ/4T8
Ov3Bh+YgBsm875BEeKKgIvbzHXNb2Fb/WUyCvK015mEnez1i0dUAgmQusA1nYL5rDjag57LbC6Si
3qdhf8yuL9wJ2cM51dhYpPM9LDSH963f4dyd7S/9LV8XyamanPAP++66D5G/QKyFFNJry7MXY8Oj
/VhilzPZPLZIPQ7RG9ZZqu6NypSjjS+oPzSqj9/yQ8OnTwr1fFocOVGZZnuTl6MwqAJHO1fH2287
A1sic3ZZ89LMOeHhY6nI1D7Vd6yYsJo4k7jwLqYO6TKloWfEjhFODVnX3NkreWd/dFwJdapBix/w
emWqJPzi1Ei8e2+9GhLDSl6nJ6CRm+6UAPmFl2qu/PKhqTzb2e0Yr8YgnU0CPOWWt+/+M9rE+xtx
tzc3WcdBxsiEiROIqHvzkX+ESeRzIuj4gSg20bHd8mldZAWf7NsY4Ng4vZ27elrJDIIwIlNbYE1a
Bj6/idkHY1aln8Lbox0FDIzxpnefL1cHUHrnznyxacn+XfEj0vgCWf4UkNe4TDCsUMldTaEDQbSI
3SEPlNGhoIcpYAekxta7lmnAkWmWXNKXWMAgWG2uSW3E8Z7QWAbKEU5iLuD/rQC5JFJ7JIJCoPVU
ZrrtNqGM6ftS40o+KLtAgDUKLWmVdEF/0JfjMttSnXHWkWzC00Mm88170i+OOU3jPb7jRQ3hK3aI
3dF+8UA6x1jFpTuSckTRdIOVFZbvw5oYPPxd7eBF6Yp1C5VCLt4ASRoJo2YDYA5N64FjF3Ay65O7
EmVm7XFUtnh4qeCnWLd/0nfHkLJYFtVUB2GvfBWeMZAC1SAuwXCG/ySuyvJU2ckCYRTd/v3TOmk7
RhI9d+KhAvdAQjEv8byNfzHlB3gfMfzj01eFiL0cRsBjZwGeI/X6whmGn9qzV1NaMaIegao0Axdu
rOjt2xSDT2q7NyyHvkvbAY22i5CWNWJIepuaklsRW2yyYIHOpB8xqK+uyRXPq8bpxuknpwEZi/ep
eZvqSxx1nU9qu+yxZ9XM+iWLfYGbqf0W78klKaUwV4IccoUwGKci1ZcpnhSMqh4Q4Lc3LFt/Ug+H
8nPB4QAbDqHuKZYcCtX2+PimpLsF4z57OO3vE7/YxmFXbpn9MLBhI7OmYqraflrfL0aAb39fWmni
lF/j/vUWo8A6dcVUOYwwZMLOH4NcgZAMVuSKL82Wk4+bj9Or2N+y2I+Z3fGcwTxrAQeNazE0NqfJ
zfl8Ov2FW1/3GKkQ3qLRVzjb4lJ9avPXuftg4jvuY5kVl0MGZCOfOHk053GJzuK2pf3FsWbz7Dym
vcKTVgR+MoKYeKY5s3bP2pchvd5dMr2DYadPAl59vDiuBHR4gDF3AhK59QVIAiwFiBFI3VnSNupV
foXjoXy8xaKcr1dwiirpcyKzJ6Xdjui4sHmQWxQCerNYLVrxSHlOqanb50b6ScP06bYNTcQnPpIx
OxDMjue1WT1BlFC6EMzISIRoh0WFAlHwQpqgt7wsdzDCkpvNnagPco6IPZLfwI388kJbDx6TAY27
6lYShgINGT8vCP/azgKTZEW0PIw7GGOyrOwwrbfZdSTSfaB1o/Bis/vinpYweiQNkXqBxcrqjtcy
YA2GWghCFq0PYr4BWMl0B/xMq7ASJiFuykAkO5UZYXKzisO5AHhxmitQHVaVj4ebXuQrUBAWSjVw
ZArjDLNZnmS6KzpCS4r5KfsoPirc0+OQNRL/4snBT60BKgyHpNBhEUe41nqHpOBB0Gaj0ykwskAS
w0PM8HcD7uo26ZbZiEROQBMfSWJh4AisWLyPZMNQKzs2mkV16pkMlhAvE18zuZrQ+Lby4c5Tmp/k
ZFGCNzNZs1zWWuoUwJ/PtzR2E7pmRtvTvJ0bLfE98DEwIFuyPjEzOyMhcoVtd/xWHymaUp+2mwIO
ch7pRlkUdrZvsvW62lI+GZrDlxCDRg1YOPnL05a3iwy+U1O1wkipNyQ/kh5K9l9+eaK2MOZnsbtR
5MEbmvEvJyOr/4UCSJvfc6+ZZbrHjhjvbQYXmHjqvvWhtm8ZBLjXvPOgTLTbgYqHwE/M2ZSzlJBE
3h8gWzwYPu4rJq2+uiy2EjZgv7ESjNVKYtumWKEnjbFvMPav+T00cFty2B1fjB9wfYOi8Vu8CcW1
0EjE+FcoYbwB0eT1wB8p/iR9pl/WF5yvZgDG3AngyiS2bSnTmZX2jv4xng649fG6Xj9wsl4qcBF3
5abdN+t0W8/kMzSZ5esor6xFMW9PvFx0IY8fgtNnt1V5jr7ztUpKocg1mZW1z07dwAEaSIP0CRmZ
yFgw4bf0HHDiabBjsfHeCbm9C9GVIC6uz/UZO70MpuW+POdJyMgJ5B6L754KDJdFNxn93sUSXrOc
u0Qwt1sd6BOndx3FReyRsh31U/MIxHs20qDbmWRujm/C3IybSAbQgrPKxNU34yWDG2WVXuIM0+bv
p/RpYqM/rfp5XHj2JCibqXrfSLcADdWDGTX2C8sSO891sxJGNhlBBPChocJQEyI4JJeZ6+vGm3wD
oY575kgQIyR25g3VEfjKeDOf8wrXWsIFkVFAssAqEqcr68tciewjcCmnnswsJkWz+qvbynvoMKzx
2X2m7x5nnY7GCiaa/9LgkBtL+DsP2OaA3M2H8SaDHJDOGjY8I+R2/mAFMtsE0Tk1OxTpKPbs6dfZ
qq6DKgkkt11P5u3a8Eu4lA6V1hYAl+iJwakpvKDgx5S+cfAQzBI9YGvsL6AMS33f72o/RmLYehWi
ZvhL/ouW2Ao1QgVhSCn+ehJ0N+EiFu2fW5tYyw2iD6ICayC01eQa7YS1Kce3R5s1HIt1BkbCEEQi
l+0wfhRrzC0/rOn6ilcNjjHV1INK5WCTsL7iUCMILdiTHOxh+sXM98VnXsLAAfIYTboyvWJTwzcK
qpVQPGLlcHc0yj0AQxhb4OH4I9RHe7425xg/yI63fKEjw85vegUaY7zC5Wd4NoPDrH2lx7Le4dAG
Wcu5rcuLTR3NOcWwlNO5DMJMJMfI0Rzvhrm2IEXjUASJp0ybPRN9XCm0RcqBuiFZiE2YERBpQxFd
MdIWbhaTPGc36h1uHDZTkohMptL06ZJw8xs4VegWiE5kq70kQSjt7LDGBkX+eR16yDNv/bv5wdXj
LNhkkvPcan4+Y/Awu21GT53jvzr+9jLHOt7rr4kPDmjc3WYut67mSuOWO5BN/QOaQ0Iztx+W4tu6
yr1wd5fLya5b0gGcS7j4284lZTDextsJAOJzli/LmcRFfFGusDUYXxjIwf223813czU5aYcBZ2y0
f9Qdd8rjm5OVYsIMJgNCWCDyZhQCMnQCFprsqWVr3Un7YOAFA7sQBPTK2EH5nXyQ49tCRMVNqHOe
D/dG7Q03hTv55kjfhltR+eD4gAtfikJhgiXGGJorEzLlKgvhDvOYWGnJIvsdej86QytvHrPWcgwS
+NZ4kw/RB6cQR4Z5HjnFn34JOZtTY9EA/RM7G0qX5IeXiy4Z4UOAHZb7UHySCZXHBt9xCteS//sW
yg+PfbWGVPBtVAd7+3ivVu0PBWkwLFNeY5fb5Q7vGSZ14ZJK9XKpVEjHukphd0nYz4UtK+G1L9KF
Jrjg4WvVuW/5B0WzKQYYL6TKxgKTa3MDSgdUXxcBXsCDTSaqv6s/VaASplmTKVs5isJDvpgsX5cC
I/pwboSTKzcQ6A83Fo94xOYyHt3yguPlRgfrCdi6sVerfp4H5VP6fJBlNVVo1E98f/XDTVsF+I7s
WpQuhC8vnhttDfd84iBVYViF460OOfzHaJlEKrAvUN5uEhEkNe/PoNZEzHGgVyw0GBMnihQeRQNT
wSVd6J0SZvKVXKtNvu/fYux7udRfzH/fizeECfHlDhsMaOXN/nocmaoiL7EcwMkKr+958XIw1Tar
N/2Axipfqcdu/tZv+g7ySeGeOeH0LUPW6vDA4D2MOm8woKcCReFT+9zmB90hX6rX2fU5THAYg+7V
OcO+DlURHVycYrjf2MPP+qtKBg/eyh5Jr8qq5eEzPFxqa2LSCLw3RCDUuNXW8ra90q1NoXw4NBhP
mM/2mjGtHS+VXTWIN7t8jVwU5amHEyJSqrd0X11jT77AAzCuWet37crQ1s93QoDMAtzABp1kAkW/
J+gmIX1rfzE4ZTmR9vkdvYor+GQUZIzOENroHEMMN2ZpsZT1jfnY5ORE04jnK1gBhnaImkM7cQjZ
AWF1a9Wf4Hs3x8TRo9jo9mMbyEd6ECZIIAlKEhpAWOFrdFaaA/rcjH60bQd/FQu7UO1DQoKm2gEt
LNw7kmApx2bJFnTBeMysAR7o/YNrzvTvi5M7xui0puZB2/n8qKpZTUnLWObp49zYBC0bGkNQ31S9
HDRKCgYO7MFzTR58hf8WmDRUIDi0KGsC+cAtwTEuH6x3bEmuD+igH685jeP9zFczOGZITVt5YRRM
YF1OuyHqbtpL9mlerWFBgUOw8w7mvrR4HojPSzdaqJ8UoK4/YeeNMwmeVJiyuhvekr3xKZIUL30w
CYwv5io91wsKlb6QbnOOcpgBIBvssaBpzbnc6vC62J5XFbTCcgHr3WSEZNESuJknz8f9g2Qvy5uQ
T1KSMMgKUp/TgjGUU3gawg7qB+PyPOjbbgHP6aLPiNN4XWEQCcRIXmgz1qNnfZXHByMjGIuq5Zjj
Btzxhv+3W4Ax8YT6JEy3dIPSJqfUgdCcb8l4tp7L4rVH5FSCmMVoNWL4Xy//cVFU1wQth6VHPgrC
DR9P1u3dmOWUJuwBp8n9R8/9QZvhZeoyQ84/lYiccdcQvjZwInjMsJ8gMVY8+YVm4uipNoFl0KCx
Zsggks7JnzWD1HGdbYdhmgs6wuLP1tP2AJ6OpngJtwlN6qVCcriPuCLs9KPPIQU6272pa+QQ+fSK
GstOvSG/YtYNh/q5vDPpolbaytfX1BU+rk8Lr1j1xzy3+yqZ0Qy0z1kEIxCEc2pM5gO0uwS0Z9rM
UScph+a3JpQdBHZ0PPDhfl5fZUbFYOQhfxFSgBVNM/3SODOFnF1499EwIogR9AxrVi34Km0Ww3Zt
4COYU+Gn0sB5haAIV/aBOUTppuAiyjJVOcnZWtYMvXclpcptWrZccyeBvCejM7R3aKQmKwRkmG3T
ZqeILg81fv092OaRyAGqBIZvG/O11tmgS08P+8OmPbbHbMnaYp31skuGKZ76OGobpgMJTsvmdhzc
R/fJ0fA5WpvOvqS/8S8QwrP0i2shRDawEuYjz1dyc7z7Y4hpTilEp8kR8vXUjlxmShPQ7XWN5e3n
bWkdC8468lxNkYUK+83EkhL0yXxOlw8CzG+eyhlsOhPbu2P35o1P0JT4p/Yhnr7WKZbRjKjf9doR
vTduJP20RL3D1OITsLWEgoMq0oP8ppgeeNY6gpgRHTtUc4GJ6g8CnBFabBs65BvYlfDC2mGKzEt1
YnwhPkxOnhLSPYi4Dmnot5y9jowzKc99/Kt7F0gK+Qz1NpydNXfGk56PuwRUfkZN0H5I6BvaAK3M
gTWI2RdF2GthzmysouEPshlg+Z45TeGrhJ7PGXPsdsM0RBeDuPl0+rtnB4UPnmGUpB/sdDSjULHt
OW/fHfEHe0J+r0/wsGH1M4HkVz37kPDD4HvArpuz0KAJ+w7xhxu0OF+Qp2FHGVOLoRm//NFx2a9f
MlnAx4WQewahQSY47ROzpVhIj2Bl4xB1nwpfn5+f++rnx+YjP3xwIVRN/XQv8Ol09Qc3P8bzY+zB
KnOO/wmxowmGsunifdC6oolcPXE3/P7OnB0KncOwwJ4Rm8Zi9bo8Tt1iJ/wYUWmE39/4CXIAU+/y
S3jVAfH7kvP+JjTCqIT/OOR8xtMN3TAfyXx9oRIduXv94ThzUjWlZ1BSECwFxwFawpUUmlpd5ijW
0JX2pDdj7K9CKCinxbjEr7yflXtAtKQO4+fsQfffubcVIRAfCdnvMOgL9/5DO5RHrgRwoYzr/ve2
gUQZ9lCGj/Xo3OndJI6YIzxrI/cpTMkcHCH0Eb+zfqItnuLU3Yzvqml6/BRjgzyS2bU/sgq/MTNw
MTcuIq+6u0NAaJs7wfPNhx2211iiL0K7Fuk5vgC5EA/wnMZnaze+3RfSxGu3zD46E73FPJX9yvLZ
LyB4m8acwwt3s87T7nMWBpxA4DYilh5suRglkuGL2zHlAB4A3yRqQ7G6iUUSqgP6Dp9dBm5CdVK1
A3wh6rlozl8WVh5w20gygnU0kkbh5oh5z+2a0/v0OFHnEjIK34sB4lMihKtutg9ioW/hRFpIIH1O
/Vlvon3xmNkDmD8F4LS3fYOgpg4YdZlP6G3tzlOhShhIyZgUFu+oaqBRfj0Do9/1KBLwg4IveHe1
64ALBdxWkKG1jnJaXXAE3HTS4zH9+qNXcEuCFi4cKogXSVom6h3RKkf3Z3nprwwpB0hdwo1AcH26
OXjvBjNfCgrxSwjR6jmEXVhgCwuuOl/I6Y8vHzrfrRCl1aFLYegY6x5isENxDM1X+FO8vQnXBcEW
wq4yd2asKzFbEvI/YZQA5cE9MhACCv1j/MToSeCjf1c8i2lQyukgJPe3I1A5b8H5gNo2BQxbCFY6
CQ/j+nGJHWxghRGsAlf9a/vzs79PhYj+3WbyLgwyhSkAM0LclYXJo1CpPWb/3w1PBISLByvITcau
h/aUEPEmVlrDwGLFeIGpMpHbTrdQFtnuDm2Pqrf0HvaSfFi88zBpOBEny4rNTsLQSJg3oNXBILe+
CE82XukQJGkKNxoG4LfpfnOpvJEDVlmrs8IV12pBpWuCh3yvxT4lo+4S6urr0/hisKrUGN+LpkwQ
qtHk0IadUcrPmOAvsoX0HX02zIpZiuCXXNHFzS+/ahC7jb6SA2atwW0BVLDpENL16/waX7P3al9v
IWq/yaf+J5srn8Nn89PhpVQp7Gk2hFgThw7GemyMlZcub+G4nvz8rapM1bALyC3Jy1fof05A1Jw1
UHHHS/lOXAKadxG5kb4tCbJKrBkO0MzTwv7CSlSRxlAgcKSTFQ247UFFVzh0ZPexvCO5Z5oUJkui
umJok/rhPkxVgos9E1rGzK5o+f3KnndYvnxZv/0BohlklxwKHPm3x2rcay0kmAenHmceeqw5U4lz
NhvwS+wwaD0Rl7jjSAcKR5EhyBsRngZbYMEA/IEQ3SIKdwnEie+Ho+yF2QqnfSftmmsG7QB1CpNd
DDUYQpI6MBezl/kE3SvEB1yUcCYhbOO93nGqWxBnsiNb1n1CPmC8ZqanIl60YDI58PKFsYhg8wLL
DXv9mwqaRrXAGIgpIWHsJTOoj4nC5GEu442HzCCU1ugRMFSH2MnMAy35F9eAKLOYNTNOs9bpPhIQ
aGbKCvG9UIRwsUYl091/HhOH3K/GBTHgorTjJ3WQwVEr+PKUWWzc+wFtW+lWUNC5+uSEfuIDKTsK
e889fD7dWtzpUxBtpGs/wyl6o2CquymgHejW6y37jX4pV2yahGEqYSuU4JW/RKJe34l+8VLa4ZE0
NlYuFaFRz+yADOejcZicJ5v0DGm1RfdZu3W0IgduyVgBDHWvLxOYePOmcGHj3FzmDF0H4cDREEUL
yjQE8wmVvvfYVMRiwed05E+G3psWQWwUPpGCqwcNpmZYWRy/fdhRjHi3M4OkA6G6jFRiQraio3HC
4X7YPT+puNVv6R2+8RQOSHK6reVuCq+DXZ/WJt4AMJzodSKRHt1jzS9pwQS/oGp5x55UkQKQathK
wKgZPA0Uovx3CKupgLfdHs4fAXJrk8zPgXuS/1Cb6hdoj9YW8tbzZ8IeQelLDowBPydiKsrhcig2
6oU7iV6Q+pFpsAQJ5oxWkLP5jorhk7mlteXur0/dKjuW58mhXPNkuKW4RdUvbmzR9Mfn5I2OH0a2
PxKPd5tXlFf5tQJKPzKM3z0WMZFgtCNgGsXptml+FHEcTK4gaWAyhJ2178U7+pKNgsqPWRPYNax/
gPUrdOgI1tGWcQfzj5x+jOaPAcBrQ5RPoPmgGOpPVyDqYbYj8I+Qw+fxTszzSllo6J1T92OIXR3s
n/BOcBW3WRFEoVoIrKOK8Q/8oFCbLKIovG94fTL7DDH4fiispXm97WNAYZXRqEt7AnoCUxvByGbB
+STRZ2juC9q5emWuJV/tgkVuLptrshQ1jPymwQQ7SFTIcyp97iamy4gmHsyb4FNi97AevyzTab5a
lRMLiF1lki/CMoc5W5Nj7CzYSaCRsNvNUCI0dQUZ+mpuoYgj0n7RQcytL4oqRQRPL8jX6Ne1MbP7
8GZN23GXFUHuF5ziuVcfXjLPdEAB7JswHNU5rmx57E5q/wmQF8mrB6OZ+S2sztEeLM7iZkscaVMz
8NW8rl/oHWknZJEF2ejp+ECPYUIH+Fwa5Wpkf1hRmFW07ZoXC5IqXg+h0jgRE7UWfee5/YA9M9ER
gNJsu9T6T+os0wGay7JAZWsBpXBe2hLMT9/11MqYcJG6dw8kMxwey4otiP6NIQL24oi9GREvL+pu
XMtiiD4V6YDjTvvWAAv2L79Zy7+6Tkwf8UuV99e//Nt//N+v/v/cf/Jtngz3PPtL9kq3eZw19b//
VVblv/6l+PvHZ9///lfLMjVDsyV+aZphqLohPv/1gUjvLr78b8/x1WdpmnTbEorW2MwfFqzkIoXt
sLN7daOZCHNbGaZ8R1Xz+KgzlRdE8W1NpILEO6tlxtmfNOYt5YjRX0Pn0kIKwzRYLvxIRY6EKP9O
yaB3s8pOTr0eoQ+voQzmTJ24BqmVLFRlq0HuzltI6yWcwvRdb5lCxqgBi4fNKEP2bjbbSG/ffVVh
yJqWMITz1R0Ww71PCXWMBzRHMEOQDwz1a/tUXv6TuftAgmFcVec79jzGzZMNk1wpBaWWCYYWa3Ch
AKIrLZnnHYOzkbBborWyO+TITA2sIt11KQHBv7aERKUfwh7oN+cB3a3sLdHmHdKfBhyXoFcDQtQd
wKiOP27DT2MgVXrgehFhKBRxZGjU29o6I+YrIyloKAmUbxiHZLWnRbYbQ7ltx3k9IVoS/g7CjYn6
hGCC+o63by9sNCnoB47b8qzbyMRTr4PpJnOK0/bJ7fvDhH/1kP1Y3ZvPypvINO+nstOWenxQMrAd
HvOzpkMsi3X/olw1Y+ef30iKbP9vN5KlGZZu2ZJpSso/3khtOTEsLZG6bUKVbUIM161+9Z4ObmJ+
mIzeBkaq7QMJ0oT7dspRUl2leJ6RHvXE/eV5gn5LLg4vcgdSrzZhB9AADNDBxnjVyDZjp5IGzugk
TMCdR3QuKSv/BgoQ8U3ZsJioyxcLL5swvDEPap9CooaSVaXkBh11dB518vWCdvRcvOLvltbDKNjw
5E+V4s9sf2WYdfFGJkyHsZzmt0Ck7UzrgrhbZPI1YyMuGcFUgJDrV3+w6rmBWY+xvL2O4/gJTmDl
fsRk4RnYSMNaHzV2hLgJa9wXMg3yHRGLuY9iTYwlg2RQ4KILdUb/+WwYvqrHly6jZTlKOFY8jpby
ERfzhC94BHWuLp7Q5w0vgWMVzVCv3GqnisJxnJfJJgaAMwIJs6p0Z3crJjhC30F4J9KJBQiBRLQR
iqz7DD2nRVPzWnfSng20uwU6xkOQFeLg1foKAkB1ocbrVmfUfmNixyB6Eu26HHHsnWzLaGG9Ikzv
yISlhbEcZKXx3TXIRsVABJotA/0pC179IPuuJhYHffmf3LLxp3l6eetb9GxMqqi/a1fcCDmbrDNa
zEwFBbAWY8YFU1+Z5qxZ8KATZdHff9Rmkz2DVHFS1VP/zDYJTEMsCUiuxUdFPsntTFHDLkfmGJZY
SCHqQoUZhTLLB8/LxnvZ4Y0r/mNwUnH/T8IeRbLi6wCBj3+xl1rSf18Bum0oJvuPIduaZWv6P66A
pC56JVfz/ijyGh+zBzG75a8WSAFcad/wSojgXPh59cYk/s9HGl/BmlsJSC+ZRzPlz3dpfCeQuSua
gRTwDn0i2duYjn22vA2rz7/P4TnztundfBjG/rCRg6TDb0H5SnFhkDATEn8LXwYzyDGkFKYPwv0U
zggupUnwz1e+rPyP563KimqrkmWatqWZtvqPz1uKdVPJC707WavRR2thBY17348+ZpPgLI9jHN6g
bbVLBDLbHsagPcs9LYAF4N330rwFqS8FOxzrmdVzj/HPXF4kyOlhiUXYPlF8o5wLzTdIQNOaDviC
M0+AJHsqk0djzQqPOExH4JvWMQtVhm0WGmx7RcjCnLnBgkDSYLJFYoKHG+QZbNXI4T0rbxURmqBu
j32H2PBDuNIwfQOKB7g5SBdA+Vnipb60cJTamTOJAyeVKGbxatl0n8nKnv3zy6j8j4P4z1W0bd3m
SJb1P1f5vxzE2TM3NEu125Oxa2bV8bXS4LUcKeAna4HzSr4eMF9v1uZRJiWMig4uwHj9Fw/CFvfo
P5QDPApNUlVbN2XbthWxy/+XR9HWY3p75Im1aAranep+6Sp0YE0zVXD4qiHBakaga6cHAllZwxsE
Lpicv0c1SJnFHEmjP6iUflrnkNUs7s8O0pw6hJzLbOH9UpYxpq+iRSqIcyq2of1HocN5jBnsZ/Ky
iZkzme9DZLhdwv792qdP75bfffM2a0zYiXRCyf1Tkit/Amwf6efxWS17mYatunmTNl0VEZ68lEO9
97ivby9xaGzT+nxPufk43mVcEnrkRGzOOtQN2Oc96m7y+Oxo+Upd21IACHhook2C+iVBXo4KZVtE
rCPtTozYfdp8l1UTll0cimectYY39B/VDUsUEuiahxq+sjvjbR3JHxZp/XWEjmEnnM/PHNJXvMma
/ZMRY4GNn12uzEcfFJPHqsKmIKJMKprdPZFmbbPiR7jDiP9sNLgPmIBacpGKhrOzWEWkzElp2JGa
ykPXy8GLJOa6MZ5Lxj7K8SkcYaAq7zcLiws23Cy/jpo6n5Q4nSglAYEWZUbH/l+MGhdoWRkfXYSF
apMGRWHMi7TdixcspUaSYP4/iq/uds5NollAc243NYixwU4RQ+fZ7DnwbOPbMTEeDOlOtwS9qAFz
PjecF2SxoUNNDwCU74tkf2NcEe8n7VyhySvLD/FWBx4FbJ1y7qgANPnezAivTqikH/CGqPITm4Zy
SN24pYPZdtlOsd/vqBvUOA7vgz03Y6jJBq123PgyqGTaH7poLz5iWc17YS/EU+sfoZwUp15kJSMS
niTMbxsm/5OeMkP8NN0mOSbCVlSBFTg1AIoUk677lV26vIfO186k/F1WqpWVa8zFGbcmMGAeP6OM
jSTkPit7b4wo1LP7cgS8SStydXAJsBKKBDiWesoebnVYz6F6rTnqS+oHpffYCtyGKN6JgnD15g93
6XyjTZCHdHZTcFepVMhgfLsWh5VJ7aoR3Te8kNDbjqQSi5Ey35+Y4LQmw4UHRiT8qVlEkv5rKs1y
qOK5EUlBmt/XVT+uEvTzLyigJUP4HF8JndZngM6jo5vvyy5oDLpDvRqJpgZ3wVGSdG0FZTqBAy/y
7TSFFHaz4m57eVZU/URt5naNgQBk3kvPddnWfv4A9hQwE5NX6UnpnibBpB3AMT77cqAtVf5F4alJ
1v+2ZcmSYpiG+K3/tw4Gkf9j6G9snE3p/j/Czms5cWaLwk+kKuVwS1AiJwduVDY2kkAkIYJ4+vNt
+KfOjGfKLo/HBgup1d3q3mHttVZD5MrfqN0Oz9Fqajf3g13/1DvBSokrDMfyeWJR4OjCsQl1dOf6
TD0XpfkW0S2eo+gEMZk9Ofk5tF5pv6ZUXycpYrSPoReCDPONgdFxkci4xCLduH3NhqtuFqfDfayG
x6kSAVfw4fTqeeHh6Tq9RXJU+mT28ht5+XxwDVwf9gjc50k5QlSqc11I6THScDbbyebJ7Xvhun8i
MFI/V8E2tiKSzEXPDY8RDDHhoX0EQ4+cNr95i+wDIF3/9LYZE/mpn7LXvG8NkpEb5QHarjFMOYNL
cAyMsAzdCcKr0WqI0GpbfVmF5kIh5oRKOAUcPKE8Yu+4KUaozjRoO4wRIdLVk92t3hWM0QaeExvR
0Ol7Y0BtcY6GKwT3ESQQg8vQJYYB/w6UlMcA8MCImkCf5Y76KxW0oTv0mjBQIaCBUnQAwMlXJ0r/
FpCnA5aDiPduzCCR9d8F9qDfSDBkIHpvGxg8Dol+Z1B1aXkMCKyTjLDhfZHvCMg6EqbVgpNg2SLg
QXnjSjHiFUvCbNuQQdbdtY80dqBH55CaM2FZheAUMhcSpFVsdyFuvYHb2nUSsrBGD1Iuf+cfIJs7
DmSAitiGFB/U3AR1S3JKQr0GARvMhKMVmBMAynBcudyoJPtgwvc3EYxq7RXUW1XcH0JmDt4J3Zdu
6lfBBqTSLtoHVZD1tfYbzI8DBVgU8Megaiut21DpfpygcX11pmRj3Fn+vn6+DoAQNOaSkkLE4XM/
ufTK6ND3/Do4f5af+5n1mgXFlGDsekwxi5+DmBoqk9X0+HZ6ItVUC7p9vyGC6y0gwLv1DkPCeMfp
5hW2QgJsZODzD7N7nenI1WjwagJ2OwI7OITfWxOmGH5/GROubuqGprm64ZhfjInr5XTYbvPLrELx
hsrU/uZJewHSkTQPIcn3aDvd3CmYKMAcMVVJ8JHcgqX25F+JH3RziG4a66nLKJsvrr8bar2yX3ec
wblL0Wr/9ENzXfFQ/2juF/vd/rO5hVsXiq4XYr9XPgEFaufApsDJE5RhGiRM7CHwWcpx9u3dCzUp
5JnPYf5ZYplfQ1hZMEFhRQp2AaEe9OPhuOltKcJWBvC0xwY8k24EipGJCeenr7UpVw9XbaE43Acm
yTsInuDSRQX4yEhAdwDEi9r9qAgoqI+MKKOSz54pfv6cBYr//Uhpcmt/37ptu7pmu45xd+5/M/sO
HJxkewXRX6LrWdIzQfqn/rlsJxnldlEJ1HD3rOfUMM49SrOqaGV0srJufd8M/a+l3HQ0XTdNzTQc
bF33y4TZFNZtZ7m7dPYykJQxeeMzKa3PRmMcBe12M7zLK106yx9G/l/X1S2SL5ZtuKZqaV88mFLf
HCqtumUzaNRIeQ22H0brPKBGsxk1hpRjOfHpLKJhkB/BSAj8pEF2edT5/u4N+x+3/0czvty+ezkp
mplv0hkEuoC4G9QozF20Vgh2laQBcexRP3umCIRShYAKWFQzQbOSlyO3OICNMvo4IF6mA/qCWQw+
8tAl+Si03p0lQIE7SyULf+sKJYF8Bhrc9nwP6+eKXGH9mvfe52T+iP2j5Tk/LKH+JYN4a8gVAM5Q
juiLlNtLT2VDrZsfQN2FURFZk51/aTwJRuODvO2qOV/HsP+PtjMkMBGfKtFrQvUaHkvNIBn1ROsG
F7Kcx/CJEAFOBkzj0NYJwzmcPOAvdnAFBwh7N2CZVOPeqjW2peiIa7MqTtGAAV1t+e+ZTz1eABHN
4BBQDkKhsRlXkQZ9AvVrz4DNiCAOzJjAQxfoPBkQUEtUu6I760bT6bWLSAERRRxpqy8QGip6AMOd
WyINM71CYgk92OwW2F0R60kmh665eH0l9B8gDTwsEH2jmAAKxEMXOLoP5Rm1mFpsBCLNiTBEixU3
C1my2k4Am6LIjkAcGmYxzCpl0N8+lY2lgzBoB7221jVebCClDXTYaqnObhGKbL4C8IZT2BiJNoXZ
BYoBX0bgsiwasKWNKYNpTVn9x23K9vsl1I/YWAstGF/J+iT+OCEHKezFVfsV0l4oStPWDNhxLFIn
BTUSE0iqgrI5KhujI9inpD3ZtJbgKZbgYZpFYLVGyxkZO3g4d60lRCJR0l7uA+os+H36/bz/e5sw
nT+m/Ze4iZIlSantEmVqDDZ9o7Uz/GvWLSYaZUhUhKXQNDTH5+fTjPjXufHOPtyBOEALznGitk4v
t2afTU1xkZlxAcRRPzV2wxKg8rpZ4q0Xn/U22gOyAcE1+r7hhv3XBkfLXUKdpkXgU+cm/twxyouW
KmZeZLOObzZRDRx9IDQoUBPR5thG2fQukEBy6hymjTGE4rMxYwcaw2JzwdloU3DV8Dga7rTmB8Cd
U+Pp5kMFA560EX3CKTclC8+Yjqd+wNS6S0fsggix02e0mhvjMaAncu2HBpXrUNxnd7VCZAuJ1An0
E2JIBgx8CE3qHZrjFNTCqw0h4v7987AYlm2n2c8aYb9LshG29PG1CS6naaK8ClhdilP5P0gbPnoA
wm7io9nbXKD/TGiCsByU/UB4gppCyMaVpBy5T2RhmlVILf2MPbFx7qBNU1Jb5d3Z7uG+S3tmZA/T
nsSuziw2T1b73MAqgw8f+lCJZR19s9UVoqRrKMTMhLsai3ZzCfapVTIjJ8mmQU3DKt5AUKSS608G
7uCVYjswzM3dZLKe1GhoojMSJa3pnKXrYxJu/A0P35JO9ljxpLtJTrVeBNZwYRnsvHSaYLB4Sl+B
7gP0768a4YTHQGAHGxiDoRVjAaNq3w+RfEYPjrzZIYRgKIC1CsXmkjX2iQcmfOpYjVZrhAAEEVD/
ENpt7QMqngBe4uWHyC+K/t4xXDeeKChE87nJQ4cMpegEKvfH7gikHq/XnyyLgDwqF32/kK6LyMH/
MHV/mrlft5rDxXWOV565IgJVuxufkDN5WSF2tm0XaP/lsD1C9VI+w5hEQYLphNkt3EQF1MMtqkgo
tWiCbpudMI9VK6SewO1rPwTEiDt9NUq+PF1f1oWLVjlnq+bpkk3L2SIiWvNYvPREFEIY6Nm7rqhQ
aEBT2CkplqZIGqE9oTo2mt3a71Kj0egSvmqsO7lMiEgD1gKErJuGg6DRdXm8Bno7GlAv2kZqiOft
OTi2GutuIKTI8tgtAGK2396Et3zj68+TEWMRMiVGsJc2Z3UrnnycgPJ8cJToLpTgaNqN5kjpykif
Gt8Pmv6XlWY6Fma0bWiu5jmO88VAvXmavt45DJo3oUjvYDf0mqxAk7Kuc3PfVffNHhbL5wG+vhSy
VAccDMuixjZjvp6PDb1TzNLn75tkO3+PEUaTZ5vQ+rjkfr7EC/WsuCXqeZXNiMjD6+j5c5Gbnfv2
22DX/IzbwzPjcm4O1z2CIgE9GgzbZzrbf58Oogb+V79/r47pT3hqO61wRIK7h4Dy8hg6rQuLVx2O
3Ob3jTb+mliWpbq4JPSkrWqeITf1m7WbZteDktQOmmDnSUJQIs1bbvnpEjc7UT55G8Pkm+fPtbZm
I5qr+/6tguTgsEggA7aKU2AAua7qXkLIoIYw2sgaC3JGWlk0PPWdyNpt9bxfpaFp9ItdnySKY3uN
WjF/mA2edO2fNvufdyHW5G93sbpedqebcbxOC8rLYHrD7tBbitlVXlCAgbgAbqs2NRZm3+uetYYB
u0oKjylxbZdoCACIa+1nsNRAS3l8cjom7DQNH/qeslU/qe3j2PN3PRCwruiutNb9DSV/2FvQbMdQ
+ZGd6Fmuf9IjIADp3L4AO06Dw7ZJgl0322dsJFZvGBxGWy2wAfHAAl9OVaqcc4iXLEII4LrOk2Nr
oY02GH+UCaUBjrNDPCJr76Ij90OlUKxvmjWc4y7oLD/39yATPrzuWhB/gbb/oUPtv/0/OlTXNdfU
Xc3RrC/TorJXe6VMQSU51ni3XkW6t/G3yqxccW0Yme0NHIJvO4LZVTk4bC3gNJdGeYxu6+6JGp1E
88mBBPaxjrcE6mtqhQpzy5KJukgCcdkKvANccfXpSh3Js7bDIN62imNLfksqt0HI9oT5vF4JCdv+
3MlrFO3SvnUN8nqx4YwkWFuHHboWb0kGG2USKYUXH2uQsfnrga3fTMbqcXRKpnrVcSG+zNSqc9Iv
obPKO9pZf1V36eS8rX9wHd2/MgbyMP3Wa1+moa4khXc8eums8/JywBKRr8Ggh/smnPDUPTWnQGsa
7wAKqRVEHRTjWhkP5q35NIqQOxhT5S3QxGtj2Gj022KtivErpqtU84mIShPJCWC+Sw/la5CBbKSr
YIkMc02hbBYj7RReGj/Ydn8nte63Zdm6qluWZRpfbmujXkg3kzfvpITDjpdVlKOkBACpKqzp9kRs
r+5lsFtbBLFyyiJWPFC5pZGoXFYbr+mckB4kBF3v7fYK3ilvew6/X8T++fQTg/V0XTX4/rIXHMzL
4VpYttvZUdx3CUgp2NBZHfOOmc7XqJpc1i/fX/DvBL/0yG9X/LLUn9PLynMTARa00YfXXhCEWa5D
gaImPrzHNXnHQlyd8fKHC9/X4z9XOk8zXdszwKqoOiCVP1e6a+KczvruJIYAqEcqC17EecVIUYE2
X6c9Cn1AcgkPFaStjYxSiADymiGYwUxYtHJ1QNHzNgJLMYeUGo9QoW6+5B1QNbDEtJ5YHysfBiSq
3zkIQ9GamAHayAMm77EObg33NEjhXuiDtRYULqUAlLtlvj393EHLQglGEkF4O8yjxjoRkR6W1jdA
TGDGGzuj+Wovto0+CtYb0D6UWEDqfLX810O0GeL89mfhwW0w709COPl2I85wGVCSWsbQXVIOB6Af
fuKRqjYwckGrnFoTkRW5fGSNmNK16AO6xNFt8kOnu3/lIy1Ps1RT00wLcBDJwD87Xd/bdWqcsb7U
eYXjv+4DkBztAj+tAx82HBeOiFPnJP76rbOJQbfrEG8tUqdxBdq8axphMRBR2kCfWnjyOPx16+g/
U+rYuqL2kky02FzsTgBxa99FyQhZAyMWLR0AOZS+7J/0BVQrog6JUg77J44rZU0W3jKhVgpZneGF
InK4nYkTWKGJuVVBexEDJXnd9gjazio4LdNWRiiv6GYAhUFdw7hb+mYP3gE4qdbUM7nUyKmxIJiF
M9duA9VuHDsK7voFYD2l1QQjh8+qH79NqFFvYJcUzbAnckeNwfwJy2TcybqjCe4WHsdL5wN1ODzn
sDlKW9fPIsi66XjXz4Emg2AIX0p4PyHEbN16oAEhPbzRKUAtV20YLX8CIxBk/cs88DSHpDwQL1e3
TfPrArYyrETbrvXpGjY4dkyYWOHPBr4Bdvv0VIG1nV8JOVfUEC5qq+E02KtekrGxKAZru0GiTF1W
FLgPdJq92KBWFhIaI0k4cyDUJQ4xBkKbwSDYzPuZ1jikTVhoDm8u+SrqaED3uA04Ic+TDVif+SVw
FisqOiixXMEc4bxcjF5BnduLCisD8ikUJoGko6L+EMJUCk1JBZcTwCrE9NI32OrISDZOt8H6OX06
eX2MlXijgyglcJV9eAS64D3btnZvK7V/JlHqtFKolYn1bNuIvEH6WeKOVW0bVQdlKPElu1ESBYPz
zIq3fqH4Wt3X014yv8w8SK4+DjO9GB8u8RlDZHWLENCCTxm0NTYexN4XmE9jMhjlEE7Vhj2ltBdT
BfUOSdM2qk9mrfvswJzi9i22fHDXtzDR2ck0Vigi32ULP5icxfG1NltGL2HGvVM3psB2X4fOSAmA
uKgoSTn5SLFe7HR8mVIdcY2hg3RICcQmdexz8IplfAYntv1MToB9Ipi9smSidoEpaeRnz8PL4DCE
mKsEYR/RJNYPQFPBxSA/DxJz11vDAuXbC2fOM1Wuw+to+3yoJ8lulC+yS7jWGD0K79Dy6Rk6gLMW
mdg9saXPKxrLVE3AxX8YV+0aWDIq727bDo8uxVnEx5y2CigZEDY1ahUoZFcIQ75fnFyZu39uCJYG
lNEEhaY7quZ+WZtqDDhwFOqZAq8Xt3L6R9hcU/Ihif1SwwK09hUluBn9LZlUpVeSCaEgWwN31Ku3
l3kKtzuQpZLS4OLUIs0MajQqXa27p+q1SnolgFqPAnmqF1ndWnz2uoPIo36ri+ERCAp7qw3ilSrC
I/ini/Nh18/HMxKgjCBkQl4R2Jd4iwV2AylvQ55qz4HZG8YAQks1n+3c2erYvdYtDf4mjcIeeIi2
uUaNkTeqACzUWut8fjMs3wEWWlLR5oFoOAeKNigA+xXwtacX3ztTEHckEIGoEBJqdriliPKSHwMb
SkoLCOHgeCEXWzdL5Qcr+R92B1uCi9/kgHZS7S9df7H3OwzLBERwHW6U590t2BcvZjorjVGVPCnH
wfdDrf0FLrIY6v9fz5Fl7jcv55QXyj51GeoKAlp95JG/wvUgn0iFpvfO/d9+Cuv9w6DVNEw+h4SV
gY/4JexwAJqxO6kQsCbFBoim1i6OT3DafH9f//JBNc32dA0n1BPI2J/3dTvs9mVZXGA781ia1KRf
Z9v4uj/1XBQYKN81Vbtn7/ef11KPzC1Yu7MAVagg01Rh+4JawnimMjDPiC3lyi2u6wsrDLE3z+2Y
LrJrG8dtrE1SpPmJMoHGrThGxm7/tLExv9eGn6+V1mr1Q1hJ/yscIKP1211J2Om30VK1wj2DLyL3
abIguVlsCJssdHp7q2gb5uxkPjNRjgdUeMlZgAK/pvWbLbh+KDkUo5PreXcLQa25O3QONSQWWBKb
su2pl/5uD3GmW6QTHquAqfb9eGh/mzu03NFt0kCaoYJf/bPlx9w002NyLbo4f64FbO1KsIjctN2+
3ohrlEZ7e6CEEDEKGxqc7y9uOP+cc45n4WvYRFK+up7lwXOLnXW5THdtqB4CFeDgtntapn2uJ1K6
1A7HRaTGOkRwghOsfEEV7tpq4GKOC6aQLSAoo2qqtyXzrsJRbZHJIrtDFY3Np7Ko8i8xlTx3vGGG
qvQlvsRyHvnLioKaWE6ht6nGJ52SgCOo7sBDm/z+NVxxKjuQJqz4aB1fF/jHvPYG+/uFLT8N1fbp
CJmd0a37e78asFEEW8RSL8R14cbsrt5UUuUGcd51hHC2iCOKdvuJ/0/+ZYFoQixCchrf8rsBbR5y
LYHZorhXypiTCEnQzzTe0DyyriGGN+E2+bjFOb1A992XK2BAQSewNao+RQGIcd+Wu8gD7LA4+fZE
Tq9xYvamdkmMDL09kRntwO1L5sqHArGthULxfRxLF6rwnZVRSegbLlXuE2RjV13uo5tfdrd07Zl6
qBhRGNj4A20hfSMvCRbFvCUv65hoQFfQoAUn2TMuJoqiKVIzxbMklomQCDARurINEr8IwMIfGGxe
JDxutY9+SgearT23ueeVN6sXIjGOsgjKoFjLASBmuVt+mC9baG4IRtABJvzOxpLgCZ1yiCxgF07g
3VPO57Gk7KSm3vRFlUx+g3sCXCjsIGEdKpFCzjnpn0gJIWUFLOIUQaaOQhP066Ss2YlaJMD42uPb
hlKJfAyhC8mYjNpEptZjoj1gratICUEDxTDQQlgsGWwHOZYL17lr2cUIGmEknzhNFljTn3Lauqw1
fxkJvz1TXwzgVDXLa8IK2C3zfdNZ6PsPdROvWPY0qNAUvX2u8D5MlJSrfKRDR4SdiP4oiCYdq0df
h/ke4mDbHljYtOCp6mwOsdv3D77371Xn/8/9l93UdrTykl3O8tzXcTJX74+2iDcLfFgmzeOJezz0
vwDCenBcVjz8WZSGBxRzSVQyQ+4gBKSrZAbKcqGj4aoshAne8g/Aan8dCR0sc0keG43nTTTb4OnB
DZM6dOfujuGQEX7DL3MCkbRV4SNyPeh5bgTohLoITcbYY+B37e97Q/unWefqHvBXg5TaPSHw2+5h
ZGWeZOdj0d1aegMwoadXrbIaCaazXvWUCyaOQzUJz5YNZ9SJOrIdiPe6YxQBlDPHVerv9fMPa/O/
2sSqLLuaa2n219iDq6uafbuWq66JwBU0N9BlZ0SJDwgT3a4jbZP0v+8EiWV8nbXsQiaRHdW27fuM
+a0P1Kt+2N6yc9rdoTNcjVR9cq7es83791f5Z1f/fpkvZpVOQDBLk92qqxafqzX5b/IIivV0PqgD
Y3Np73FLch2SHwUy1qQcHaqRUo1N47moQfND9iJBye+b9M+Oxq4kk2B6tvMVeayWmWnoF6Ponuvn
tHxLqDFHYediUqNuvhlJ+P3VAFT/o6MNRtU2LRwJAh38/beOTi9anZ/SNbnbC3EBkWtIejmo0JYa
W4ManoE5qUeFcly3JVrc4zUSrKQmSYmSjYUxDo7hQOKaHLWaXDvEwdqkOJoQ4BARg3UUJBNhkkvP
Cg+jNfwFooqMq8QHlabbrRpDAkn4YMQ9RYg2iIbg31777ednG84wqWAW/UWIUjvquwLohOTjZDZB
pX6SteP+HQ7wNvkIiQGJ/uQpklTKTBjG8F6a/WbShqVrRliU+so2XvvYax1DqZxeBadG5xSfXxGm
I9rxfa+CFvpXr5oaD4VhaEzgL2bUQTsVydF0U0J1J9LO6ZsATbzG3PABqZGJE03RHdEyqG7JXtMT
dNkn1YmQP8AQBrXIALKQJtXHmDHSteNtIyD+FkX+FHhK5Pv+3IdhYhxN571do8fv04E/4EBCVD49
Oo3GQ1J3UTSNgiBoh4Dy4jiGce21G3Q/P7tDejqClCKKgi5/P7dfIXmrCTm3GWeFFHjQfkUZhKCz
sGDMZvSv85QyFhB2t2axHoaSjR19FE0p0JewidfovU+ng/d3dHelNv4J0ugO0Fo694PQRgvipkuH
xPWekWvMzkF/doz6b83JklrpD9j+fxgC7V8muAGEiYgQ5qTzl8OU3BwnP3rKFKmR1fDmO5NjY3wi
mUzkMdZbcbyNLz9c8x5L+rpomZZJ4YAJBJck5Z/PklZZoKRTLZ1dBwVmoh0f3rZR6yWxQUHa59bF
bWZ3xqTeoENJ6I08LAiCTY+YOdRd410VkA4CzhFeWnAA6i/44jW0DC9JA/4i76nCSqAPYfoZ/7Tl
/Gu6OhQ7uFQ6YPc7X1I+9lm9Vaf9ZtOFND/d9Asw5wXbr5u3vn8w/jUoYLlx83R8yr8Wm1taet7l
VhfdSsuamYXvAwmiDS7w1F+lqx+G4+6rfB0OyW0SvNV0z9PEMvptadO12t6amnIZygJOKapHRAKa
5tba9pN1qEOASSkaKkhUF+3aMO9UDFkWbpD/QsephrjDCjQrgM3FAd+UhuDZdUjlAA9TCq75Dh4x
5R7P2fvForKhRYL5gCjDDT3AsNwFFE7yT0e699CiTgv8AvxslDPuieSSoNCEgd4C4QTE6hOqN2JE
0NjpuzB1YorWzNw/7mMHDjk+tGuekImEWAw+vsz/YUT+kQTWcPN4UlRblVn7Zye5Za6v6rq8TB+e
VOWTGJ1jrWOnExwV68kNxLcxcKTEE9Dbjq+1xHxHnWl+DWEMBhcqboh8bXobYJ8JgNCE7IB4LmJN
CURFLGwqi6jBWvXPS6nLEls8eSmxxU8DEX9G8DUssI0dLOQrxQdg+L6/V/One5W997cJoVpptVb2
mJnimpjAWsnmigcD7T98U/gl3qKEl/xxmwXSqg6OiJiIYgNKMZkUkokTId9eQI5D5AcAX3N3ue9F
PzVYYiA06a85/NvwfLGMj7vLNbll9mUqsfoSN1VAuSKmqoTitvIk3R3Z9VIcWHGEz4vKt3vq3TXG
IV4kM3FskWTnf7Gc3d6qi7kTqIEU21XII+EPr7qSHKgWbPw4xz1qvrouyhf84e7JiTcjhXkPVy6L
MAxwv4mCi18nh+jBne3qUe4nVrsaHyHyipG/w+/L+0VUL8WekD9kEbFwseflT9vu4zex1bddeeeA
ty+zTjxqKHTvF6gDbOFu7+EKUDIHJjAiQH/3CtL+L0tfXEu8ztgbyFltfhOwlvzk8lxNjpdrFDBY
FxQXqnGJjcLFdCpIaRH1ozHfohq3gkjp8aZ8iAega/PN+3xMohByRxJPQMZwIH8z78+Ly2u5HZ1G
Gwt5bwV7NM+PHaz7AoRbkQiTs/E4yffuTSUJh1IPPVRlEH3cfIu72kbMyQxlG26HjhBFLRsSPV6W
Xcqz5cmUv8j/ED7QEjPeI7UjjniJ0BXSt0PpQHmNAA/tlatJV8gMl+6QdlOfWC8FKipn5eY4Ceqi
MvXjhKgb9yDXzkGnS+PFkVr3uXj2IX6URAMkBiCflgupS+HEJmUoV5F85FIuW3bXfFxOJF12X042
b4/bg1+bnpKWFBFk8dKpef8GINAOjMUjzCPvpX1pwGW5pqsfLaXZnIg/ubRKPiR3VXYPT7RNGkoP
M4n4Kz2274IOQqQPoyU22Hc5Uu7rQuMklsTsJF5wP5gP9+Q+HgPr0qiyWyQDuShjuVQGaX9/n6g3
X+aLsUjv16Wxxzader/XX+EpGRIJNtEr0skFN8EssBYspnuuK9P1DMPi/VoyVXR5DqINU+ExP9M+
aqc8ezLZ5WDyNmxfzFRpgZxBZqIcKl90Lrjix3u5HExHZXD7BycoViOHWp9tV04is1ImvEz/tO8M
OKNMZzmBDIi0gqflfgGAcEs5tStEFWSCA+5VSE5RCuTD0rZt1xnwCJuBM0jmW05DbS83YXMkJ4Mi
Q1YFcd4ftyfd6gFgVuMTa4DMPbpXAkbyxS1JhEiaYUrLZcGQq3B+WRxkvZCX0nJasSJYxyoU7JYS
UpKlZNutxU2ht7Lo7AFxliri60JlCRKyDUaLHihoYfJYPTjjiivdiTxY0CQqhcRzl3VvxZkklke5
E/QsMWqbcqpV9xGJlJWTdU3Cg/KLLEecGTu+y4FF97rIOCvxQ5oh5zYG91gXFIM8ZrESZtGJxTqL
ktmJVxToSaJd1nEYV8grsjSfUf9RAyXcvijUR4MWX5TUuciiT8mIhNI4uxImM9kATrSBpf+len1s
CqcYpUJCS4g0sAW5bfmcwlZhz+Tdx5fie+GuQwgqlGMeVdjXV8XfvB8os7B479CxCGYI9FJ+WtHj
lUUBhnwZcOlShUGgi2AX5fg4UdAe944oPDocWvBKIli4VR0UjairIynOa+VDyFvlpKvgcSE+Edj9
LNh1Dvwm4FCDqg5gyZv/yjsUtrmau7TbXvi4LxGKlGIPaXn+Lvdpz9DXeGyDHF291gHsTiEFY/yU
XjlzZ/JFVhe+y7CCC4gwkRKuSg6Sj1YcSuV1UNDdFrlCJpbdzro1/bxiSy1fIDUduD09OCwt5q6M
neyP6+V902R82GTnRI2ZgpQVgoMjvqeEqJNwNRlqafjdoOqkzyi6yMmZWzINmIxznYGWuSwXoCxO
Nl0OXqxxdV/k0zJhpI0Vg8YtTWT4KWeIZf+Xs8i3bNtIH//3ShoHtE3e+K+tEuXGDNgsJbb9iJXL
wyNGgtwLgn+DciFPqlyGJxDDQAyE84KIziO8LteTazFdB3JSOTCjc+oAEtj9S4YRcTcK/rui3NzD
yLB75Ys0PYswLmS6y3AeuZAMHa/4LSEALyNQMnwFVHHSb9rEnv8Kzcs0fwT2713DWZgjU7XPSMoH
Nx2IveTGtInKZ0qZ3BJdnUsH8EzJZc/3C8nAyKlkZOXiZ7JALA1yP/K/GuwRsRBLygzgsJUBkTdl
aljGfcx4EYK2kXGXkz+ebFmgTbEICMHdlxoWuSnbsGywsWy3rPycgUXz15csVNmULSkQWTww8UN2
1piNx4yVAVsgQcrBpi+nMNlpFYwfeL/GskHL0iwrv3zn7EPuSNafA1UJEm6XjcKZYEdMZHl2R7Jm
s2oyb9n35HBZOmURf2wGQjnCfsAPk9MIMYOcwB6lfWWC5fP/1VaOSkbKQPMJ98ei8wknGdjoDYYM
5YjsOY/NXWyEXsLOmw0N9OnOgy3ZA4QT1m0R8DRaW1/9PAUFb5JUiHEZQP5QOnn6PK1bED3HOXp1
+RwyK/SYKB+T5EYai09RkZZ4JAbMKWY42vHyGp+iY0/LUP9AzMzfkxVYvZstc6rjbUhGQCxxmBRZ
hVBeZemTJUFIJ2TtknoyidArFJHKbJFFUhZCxpf1zKamA65fhSJF+c797acE6CUVIF+U70bKqxyR
+wKkpzp+K14NaK8DlGTiGBjxEfTXhlzLjp8HWPCLvupf28fppSsekOkf/8siZKHuI2JAlmIXwd8e
5ENxKO787gSZER6/EZLOCUen0LqT14He3R6sI2+kUeC5omom6zu8J98SvpYjqFEFeJ0M1l1JjbiD
Y7dY7tsaiSUjgASC8xXEsB8ppR11qjVpoZTLPryZe71qdONMJQoGe7oWBWJEoCRIbrWl2+n40JmR
lpnDiTuTv+9x7yRJJUF0ryfVfNVSziBBdAmmO8H2bQs2pi8e4CGieLeF9xxUPbjAwpKsynFQR1vq
ghzyUyY1ueAC0mD1rDzJdfMupPzRLbhx/iSE+IZ8laSC5DvxxbWUd2E36nozLVCjR3vkb3sSSNKy
R4brxLnkuMSv4nN89K8j+T0P9p3rOAm5DxJ8vOKOSbvdEwJCAgkX/0SPsueU4lm4mOmRx/VPC2mJ
3PkQ7kIo6Kjcn1pcTGajXPAcywVPfAFqmXuz+63w8ZNfLMWV3LflCIp2aXjK4KFqFl/jlLpc+YzT
u/JXgsoRAjvSKG7Rm6EOQDfIeTUmhAzPOd69yNm4nVjOLZmMnL84DM4jjyjnlXbIX0/+4/xyFJgY
jpN2Xkf6hFaTmPTe5C8y1NJFSHW9yJWOvhr92fFyT/LZxxV1Cm9oyuMy0uhHA6VuhX58lQ6Rd6UR
km080l3SczKmv1Iv5ziHhESaLrk/Z5YG+/AGvbodoWXHKCCepDxdR95sG+oGFaOHF/k0pAqhyieU
p/Te7Zfh8fU6qmJnJqN0fDWnn+TaubysG2QOO5SocqCsJXqk39eSxC9DC4KrDnWogdulDqeP0jUU
v2HZccY5qdCqA3g4IqoxQ2+elafsQM+R92Bh65ssTvaw7NiR/EFopc2h13/8DnnmvRg24Cw9g0Kb
ft6TIyrCJFUIalLifYFLdeyNlNWBsnS1h4Iyrge2pGS7xYx87LnJJ9trcOjAYI8x9rCdVAoP+ZVF
C+NJrKL0mXAAIWwxhMWJw2EGnWi0xEXDrA/MOfbgzJ6Xvrj87IVgbNhISrYh2aXEGKfE94kMG9sT
Gx97gTtKgipatw+U8a4Dkz6Q3Ot9EehLBvzcqV9h8mS4JRsrw2y2crJva26LMuD7UiEPkvIkj408
lg79L8Mm48DQh0hHSOUw4NHQ6yv9x8Iv+Wzy2hDLsQdIZ+WBzaOJCmjZyQkwmeQeWIFYhfb3bcBs
ITnxiDmVnZL4U+WIMiAXk0Ff8eSWYfZOyf7+8T5naMGGa0aXVxl0mWryUz5pRvWr+SG1zXkgP3m3
s2fIeHVfHB7JcRnqde+M4OGtA9iZYrZDgNgt2qLrtvxfUNhc+JRvPz+G9vYuM46VgeVwE1Usvhdi
YUemsCwfTHp2uPvKEZCfZ2WUuuf9/WtNbhFMbFTSPiE+kutTxsJtXYAMSIL/huQlyK42AUMfFg9+
2yGAqRJDI0lCblk2KDmHQAzkiRccwWOFeSAKbuTTc/ZbIVYS8qTtUmMyJoG+RJiSlslDq8xY0ufS
UnmMpc1m496rlIq2ZfIAG17gxiExIMHBFLjAeQgVOWHBAl3IVUujq2RDvyLWxRMlvSoYCpkl51AG
nYPuB5eTIx8RvIXgDg4ozQr64EhJq0f/rvwtfAdaCw4cMBnyLRFI+EEIr0vRUwWfEmy62DnigT+8
8YdDfPYxz4js3I00cTXF4bLb1KVt26YvkHrZucn6UkRX461kQackZsUpI7F1Hvco3qtEKXLccom0
SGRlH+36bmygfg6HYmB/ygRY0yjqNEPDR6ZPuiMNHd/h/uTOZZxl65W+lL3isQrJ7HJbn9t3meEy
s6k9ppNSBvz8a9KmvUdktQQoYU/r+9yFAE+mrjweLt8Vn2aBYkDlkzJpBc8hU/txTP2avcvsl30N
eqFn+c2cQu8LDpmddMajze55gE1fWJAtnh+2LngJuzLbaj+fbmE0aYjQjIoBIwFPD9kFK0ZdyAkE
wiI7jCzxMMHPWc5f1nwyGzscIjgML9ZBTEALwiyVoKmAX+AzkIQ7Fsz94ZD0u9gxWA1dQu5iQwDq
YHKDcTZ9ExNLofMem5nFAwWh+JN0pOz8WlAvLvxOUxfeXKwd7J25/C9feSSNO2IZPSYyW+wMc5Ee
kP62p48eK5mQYnbKqiwjKXbreaK1rkwvIeQisIWA1khCKM7AgQb1ETmRwJPEuQpikRWcePcohYRR
TIksbfolM1PifmtMaTGT8Qn2RCTuljyRg3toQ9yIe5SnD5EfQR45pxwgk87lijLpfjkAcq09wa+E
J9XEy5DJKEZ4vdzeo6EP18Vui5d+Ij8nTrw4zumzTPxaAkVE7Y8QM1x5/rT7N+QMvH68cw1T9ATF
Cq/eZQeUKL5sVrICyRSrwlppuP/teiy4oQfNiMxE+dJf5YD7IslH5GfyIVMfnohYoueyaGWww0gp
+I0vAec8TGD5mbzIYmYyzmJSP94v3wisg+r5ZWKTMoD3676OyrCK5LoYEr8MvrtJyKSWHckScgpW
VwE3ydoJ/wn3InfN88i6zWrjw5zEqmL59ZvWykM42EJ57MWHkZ+Wf+0aPlo/SSCPcgVlcgp92/8I
O6/dRpJli34RAbLoX+mtvGu9EJJaoveeX3/XyryD06NpdIOQpamqrMzIiB07dkxucl/+3GEd0vVT
L13f39GmlDfLMfMxvVq1840ys2jNEDOY3TgqngKFf/4nPA7vpy4nhNB/7KKL3mowhxe77IZCfq0h
fXQz1P9m+Cd6cNjTd8rJOkgVYzyXzcM71jVcmiveyxx2UAT2vmkQXMjR5xwsKgqb5+vlR10ht2d9
eDfkVLlKR0lMhwtiCMuM3zAJ8s1wlFtx93CBbV/yTd37yFbzDozb7v189v6D9FQvA1GYXwuZimtu
8zWnYFYH1y1n++L6K9B7uPAjnpzP0byNT8T7L8OtyiAB8o/2x6J5hnkF/bpBgTNSQnOiOvTnqRYn
iPphJOX0KXdWV3K7LvVIqEu9TtsqSnN03Wg9y3I/gdI1w/Cw+YbtdIBij6Q+BPBeED9XMi8kplAS
q+U528lbpnPEYpzupu0T8zSFrUMF88rkFUfvlRq2HTeRpR0keGFQUq/aJmMtrZMRlTNewhjdX5rq
KZXqQl2o1TRhC/Nuh/J063u2jTUaKnEaB8fg5fwh18iNvohrUOT3mHc6N05MfuI4GYPw+TCXJFHH
7TKbdDx+vFnaPa2jj/gTVz1X2+VpoUzx3TCYRJ+IX95Jfx9jyfO81dNPGgXGd4IMVFJD7L2GJiDj
nOPEPC63lnZEhCIeNx7h/DHFk9fRiNMj36RCkG3gyMf6oTc5tImMXvQ0vD2X4PrTro7B1uD7Nn2V
afvwdeY/03aaj8x7jlxnlj5XTCXwGeSGfMvkzV2AaojJG0LhkiQ9D2ebjxgmjTnYqYMTxW4xuqL7
Xq5c4RCMKLtXdcOdKP8U6wQQfAeqbC2g8x1pzqMFCneWehHmt/H8rq6iZPSmPJ85ndZQM3pzxIqM
ifukZ+spuHK8rf94TscPKOnGSX7FESLLH2+v292yd+L9Xvvma0k3r3QYZReNe6ufOu/5Oo/KJf/C
T2N6oDzIaPh2btuts84TzWBxA1+N/pONuKVqN31/tjPv+Znxy5vkS31IGdVMF9itWW14kNGjdB3C
9eiC8IL5FttrWIoR4xRFIWYAQ036S3BK95nznfA0yB0Y6+JlA/gGVrjjR0RreTFxiCjbCCloXpUi
mCnz2gx4p/xIv585Sr49fp/gDe+qSFvjCesgxJjY+bsNEa2XPW5TlngJA6hxcnyND/FlmiPi9hgN
GA/siQsJkHGiCXgfnfRx/vqb0+vS8TbiWbwhY8WQeJhoK+HuhgBjE7wqw5xdVxs2fSTxHYJEgsZg
W3yFPFp1Sd1MRw1MMbZ6SShluIDL26XFuv6voatQiYs7waTkoeacsGOe/ulWE+2p6tLpxmnLCXyC
hTbAdo6NnrW+yYN/C5n4vjGYghfmPHRFL76Qm2TdYdBemIUx9NBWOJRe9x6plD3uP4PoQp23R1d4
ZzyhSzbvFXnnEjOeQjmM4cColnGfhF8gCxM3DXmzEZ7zySWjheA+YdB0s4yt5p++FqeUzUdj4Xmx
RhhqV868neoLRVF/AztX3zDP1F326hsGx7PEDx3wegN7r3ZBtBL3qNyN+zr7PDdd8+jUD2TnMiew
BANjjRP6Dxqj59wPvWSBgO2L+8Kwnb5OB4cG//gnw9w+sYYIzQh8nC8BfOS+zrlEdsxwI2IIfLlD
9vjHELRpA9io87tkMTk1vZw8g6UZ8Hfnk0s6LlzXo2bEAf7HYJxoV8bbXH2+SACtjPeMZcSC5GmL
jrp3I49cf4uOovfeEsejWewnfFCxuQVd9J4Qh3LS3Cl6FtH4DYfecQEj5QJnz4TIG4ZMMGSC/AhN
HZtises+b/s0/PD6kzZAD3NC/JDlxE039Jz2XBkOL0Pf4icHYK9spNHuMdAcddxX0zV31gyvEBWJ
YV3gpRvHTz+jqwME0pUj4m0IC5DZTDHHw6o1+XIbOWfodQ3+gtvC7vwq7ODN9qbHrYlO8lhOl32E
oJxIgr5hKrALOV0d1yLN4KS7Y8y4o2eLulAKWr2tqaNs0aR9tKxR3o+8/NWue+oenkdoTlbz7/tj
fX6LbL61/QR6TxOKqzcVPIwvCK7jj2W5Mb8+oy2J7BD6NDtY3uM3+wTuEZB82hM968yviBWosMo3
8o0Ez1LwGxcQObd1k+pvQgs96wEt5XZdtWzvUA1YfnI20/6GzoGDKlyoHHHdvH0BABo31rfju+SK
/Bre8q52olsGlVHr1rh4O0T1mnqyezIl9TVZEfNq56apRxObZjCzDyPSYAVsc0wbknvCds+w4xuQ
gSV4AZ2vdKgADRpoPRIkpBokXIskLcm70MIn2860/cyE2MS8r5+bJQe06DEAdf5Dgt3YJAEvMpkk
ik6+a46WoHiTm4JZCB69TDv9SiEsTZn7NiGOCV3Sv+aJzU8JdhWgYxjklG53vSK8CTIPvDBHnnUF
LGVuavll/sadY9Bf8c5CM3UvVCZwlSbPYpmI1R2+r0g6ONc8NV5IipBGkfBghOUJkTzp7z7Im1gn
Yl6P45IQMAGUJdsnvyPmjX2uUB+/H8mPFUh4kx0k3DIGEGTwuKbpw/HNZXsRJS7HjU12jWNmrJbr
FIj8nBFxTiR1EykCJpIrpjAeJEKUOMMx4+wApLncWa98vyLPBhGLz5vxafyXizPhtiOFdb5NdeUC
maUjgY1C2rWUnKI1pqXbVRDao9wWcCJHEDK5LtJNgTWlPRN+mfbpt0NQ0s3dGJpsQDqHfUO4LNze
AgHFCdm+BZpDRoZzREJdmMaBFIX6GT6Cgh8Q2pQSDCEoPeIBTiEOc5p1ow95ejKQ86mQ+XiwcmIG
/o/UH179rD7mO52n/RsBtQIefTksY82JVsEdw7BGsW/Paf7pzxjXDIhM2PvJyjVirB/RZTZBdn5t
eA6uMtsn4IkBjXu+yHPcLEoUjbjt/sPkcuvQhrsxFdCj5DSqxqduzEX+e+pU3F2HRMTlegkFl1I7
Tx04ZrbQZiQNvMS1VoxikTM27jSB4PmD5LN7ar5S2HcPQdfB7O3qy+wO+Ri8BrEfLacDfOoiqiss
bFQeI/VZQ4wRHOkOUXxmkWVN2hin4oagdNDMNFAq5rcTqUhmqBMuR9ZQpoWUE6p24qt9d4x4szUJ
biVeHCkxIhhxAa5Y11nm5/HpIjWmBEMJFPkrd6zN5hxq0OQgHBWsg0OWABTkRsmq8bVGxXkwsVLn
AEThqYkRRoBE4ESwIuiiz1xkFKxHexUIU85u/itpIn5BzsMoaNWc4xMoHaawB6yH0qu/SfKQioEp
uPU18X9I02bgW2AzmpsXDyOrRGsA6+Ut8xGBFZYcHyAlTNMVc+NaAsFvV/SonfnQDrDQ+FiXoclq
TWPMdmNbwvMuSd+nYRGuscbMEZFOJQDpJw5hxLikFzBgAHR4zaEH3o/U657wftbItlDi5WZ430wc
Z2sr4nsolN0lv2dqEaKXg5VC7VNDIQjFcTAhS7LFAvleVaxii0MSB+z/q7E8QbApZwP0MwwgP2MG
uU3RlpcrwjR829ZJAmBfyRS4AVCI1EYVt0orI5gQY6Ap/HKxJNgcdG+TGiKzA1XOfogOSJMqBc9f
xO2pdpnGjPxFTdOED5LPOXuxLsoh9HhxgMof5Y/UR7axYVDOTxkSt0xjZvb5Lct3J3P5hX0GsHl+
VejMrw49f0aIxaEUAfbvHROQpPqXqelBEyKXb0UDMfCivBNuU97tdCfz4dgJ8mRZVMjodre3ufq5
n3recyAPWlTfscSExnqTLOFUA6jMTHZW+17xIBeVS2gcfvdUPKFA8Cvw3u2bNygsCTBAHIN2iWo5
F4k3TJvvT8imPOsCAi50/wOr9n6FdL8ELQ2/e6D/dMeh5yBvAPZjIR+ZH4JDl1amS30W1kNEzqwZ
fiyep1799kOvyYdYACk+av9izE5kTqFhxEmWYDMC/Bo5n9VK6tsajuqiIoAeAlEK5/0jQ0itfc5g
wiKAYWbnhpYx+GRkYkkLQujDXGaQvPATcw/BID6YKMVw86r0veFPdOlX9fnLgGSRH2JuNoWuYRnj
KTKrJTeIiAmQHU6tbmTMtOlK0sEFU8/LvHR3sBE6TQF79HuI1MAo3eQmz4Ygk+e4N4i2pN4Inu6X
L16EZtttzj2D0OU1whEUuDtwXqMxBjsb7tKIFghmaUbsXagU8aMrJ6DcDkwBBPmak/7EdQL7YPiM
07aBhwOrhu+ySqKjZBh9RI6PFA1bItrieNF04wKZWrLJHVqLdy+Hv/W8bzM8d+Fq9ZDF+KZNdh23
tA03C9TmhYH+IJ/5jBhV8wBSIQ/CgGMbOl4kjcMTW5oBEUh8AlsheTGmcz9KcakGzeyl3FlkB5kw
aSZGvM+HL7fIUFjJZqij76uTe29VHJUQJbZHCLDhA0CHF9uCM8GIxAegwZHx0Qwc6e4IxWIGW2zy
KaFsxHc5Gf6zCXX6x+R1BgZsDJKrGYuNm4Of3rtdGA9/uueaoXAOlfHty+BuAH5ktHlxjJKdyM5P
i2yL9JPNgy567hbFWgVqkOAYpclrbHsEi8RSpY/Dl8G/1xdRsClUCMDBCfAnYnZfxhdGc6OriBIQ
WfLxfIrgi3HuGE9piknfNlHnrJ/eDdcMECMcQ3+NEPgZGzt2AAosVHM5RkPGQkb3Tj3DMMfWpbgl
bPNZM7Dx2goP8x2p1iK9mJ93OAwRz57T6tRSZ3d5C5/1+4g/WvoQAg8MWvdA/DUlCovTR3FmVAwB
rU89DBqghG5dwPv5LXBw+st1ZdnX4cK+0HVkd102sMGASW6dANZA3oJOYzbahzsGGiajZpZYwH+m
xjXafNYNQ+TzybySorV4MTqYwJ20Awxy7zCq3BRWL/50W/8fpT2S0PTAdYHRP/k6d/Bw9Q90vTWJ
btRGJ/ovO+p85A67PZpvwfPBB8cFwoZiP/WK3KP9Z2BJs9u642qkfeT17XGYF+zAm3sSugRtW5K8
8pa2n1Ow9/iYN+EqGcvRUgJwH7ne7prRtFkLL+puP4H9yQ9HwtP2kd3cP9bcCn86mn7f9skZ1vJk
m8iYcrPmdZOf5p7QkJmR8zQ7QzEdBxVMEmvRNLv+BBmKeNeCzOq5ixRtuL/RAroFYCgecrUZC0W1
bn7bVPKvxtNxWrkf+EHaeX+T8TNmwq9f/N+xcaLBWbB6ERU20+KK8nHhaaAiT0IEW+iCP90sJlej
N9GMBATIeR4tpyZ3iHvLRHo/vZvVQI54/klYgTPqLlriZhrUHBpriGgzCjHiXXLLNJfqPXJfxbcK
80M3z9fpWcHNJOwUVdct0VWUykzShtB7TvGc93B3na1tES8nhOd/PgzMMw+LWiGE6iZ7svisac7G
nM7oZ6GTrst1O0PsLjQvuJ0SI7Tghr3U4xDWU3RLJ0LAFPPVWXqTsilzIYIAOBGsRrqPUrmgQ+nb
dSl9MxOPg9n/hySh89K3OJ2Hb7G+QOK5zlF8xkm+/XLOekVI7TGHQC2wg5oPcrTBWHkHNVyiI97f
02244VogZ0xy75Zf5NZf7tiGedn/HsdGalY7N4DV3dVB3mGjGRiVCOnM1g5/mGUxLSc2XMKKGRIR
11H2Gwrs3U7oACKR7UtzGyG9NZCypo/JGTBVrWdEpEn75mn5x8TlNxv5iP2hlkZjD8zwmm1LzpjG
uXS9p4U8aGCK/HyC5S42mWF32YASrt48pEnowkuqSRraiRcnodi+ICJP3u7Ro6bXNMX6Se3I72Sv
4b2NH6DXzXFsVk8esthxh3B/kJN3ItF7tQQEjZM9TngHTe8prhfH2+TFtL16GtyLvZvfNLxj5YAu
bl+A6K6FKjXxEi0kvfiQfRY0F6C6Fe6nPcJbcgIDDP+8jWr+y/nmY43jUz5VcixfYL7XQUOfKWF7
cxlJcxFK9RH3QvZEcoiGxgfQPTcRXSG9LZhtLVA5kb9WAuwmVCvbSWNhgDp6l/axqtsmqvwmveyA
pFgDvTzAx740tGJ/SmJCR+9EyoCwtQB9a7pks81dc0c7cg91P4RrzZ+T27vRUEXvBbAAjM24VsoM
pjKc57afxcbtriVGDFvll0MvZbHHgxUqyFcZLE2fSn1NftI8vUjm18pT1fFghJvBVF6Y/qc7By5f
T7fldjHlO3mGP6R48l9z6JTOS5MYpgllEPDXsTZ6G5GvsYvG5sl55GRsju7WYWas2/ovukhbpoaS
Z4TqwUmK/DQJc/lXyXL618GrrcFOc1pIQ9NdBdGs2TU5X5+wO4tT0ItbH1Z4QCaGP/EwgVrc1P3P
7N3v5BB+SjbbdfX7yld0T7ixh8KU9nAAogUob065PJdFE50eWpftw9XCtglhagu9OMWnPyZ3+Y4p
8+kNi4cFwio4QogltdDaXiNiUcsyJsva7irLm0t4n7611ND/XCNxobSvnb1NvqZJvaYmyJ2POgmO
KoxaQN9lg/6QwIaLep6WQIxtFhrSms9Z1tbX+G5k0WizmkUaCvItZFso/8X2lJV5ZtjNvUi1CuOH
u+WK2YLTT+6W7fVDuTm7c0EnjcWVi3HGd902HDjsiLcMdxYwFgqKLNt9rUB2UO9rxAsF1WPIQxo6
gDyRjWLQ48PMg4dNHvSn1sRfbi2U971Tx0gE6VYv+B19QB09b75bol5gpnOgj4nmjcJMrGKCFsiu
WmDYdN4zj+bJzFKvXlEDaaZbdL1N4wPvmrl3xvKERPcU0NyhtbnthHHcNNNdlUb4+5nGKuFd59YS
pJqu6mkahAiNbchG+n1ST7oTuq7RKN77sOvv+pPOmDjEd07qu/6qmZgnr2+ayXuITvoBVTtVV2Q4
DVRiyMJ3WrNIMaPBVgDe5DlTkU1yb9pY8Kbx9blLSOMvcMj6kqCJdR5ps8XbjHoQnm2u+pNTNY0Y
AKXB41R1tn6kF+wiVzmSylv2FoXqeFUbq0E+hww2fUrRWXd/tfqkjcm6fjvqINrIm7/QJxx+LT7L
dg8+z24PuHV06aUKdjjvDwCoJ7XUoS60QK/E1Opx8ZmqpZ9rsAPQKatuZ7fpVJfZeU51aSQ8OvZp
OJYGO57WDwnye7XptIp023pJ28jKafLhEdfwjUvoFk7vGZXM+wjV6lm+tku6yzktxyooqlNE1ErS
FV61K1RbaBwOHjbzd46yOdr1plCdrusjPv16Pu+Ppl2ucUUtb6E6Z8+kaGnVSd2Mr2efw8aRk7rN
l55QOs3cJNP+mkZ81QN9hW7Gq/poO6+ODz/3leGpN38u1OfdJYHiksqc3FWqJ8SC8xxy0qleqidn
AHp6lwKZFVmHbPtwhP+Zu4LYfoUEMMETMEzvOKElvL/IE1Vd5vLDtwS3nP8F9mg3cxOLenwl/+sW
roi8rjzUqJm7wpUHuKcFTo9TwWG35uEM93T8rGtFhIZD35Nzqntf7lmDk+GN/k2qAM7rVbHNpxEG
mAcgL9wqIXPQHD97OqYTllxnqUqTbXrs8IpAYQ3BQ3JF+p0PtiyJgehm0b/JtpNzzav3ojyuxUK+
yf9Zl7RHSqBIr/rqmN53nCalIYxamtPE8PALfQfoLd0PrFkMEUmJHv/z84o/1y0qnrq5OwfA7H/B
JAuXn7mxYCDD5zBgNKMA20LcoAh3w2M6aImfD12AE9q2OJjXn+p5v4K1Y/CL3qVRP45qqudrszec
+hW6x6di3QPxkm0Lkfgf2y620oz6noOb755wenx1ra+yykoGF9XQk0qZP4s3E+C1fdc0/Kw/YqFc
m5Mvt2nC2Dq+2wyAMy3eDK/3XZJUxZuIxvHi5uRT6WOe94NpXDG4om/AvstbFmJ3E9q5hmDdEgeh
jCNY3rG1YJJX/AMoj+MO6DLEiQKv8Musv7eeC5yDW0M8r/zRvkWBGHG+f1ISFhWRHJdYTbZFXQgN
Ugadm+VVwiMIA/vPbWVOThhtKrx6jrXxpOUbTpZs+/TDsY6B5ZnpevjhSomVbEvmha9KNYbP4TUP
Z965JHcDK5oeJnALhiw0xD9eDESHz3+r0f6dXgtdLzJppEXzaUQU/l1TjnpSkk1N86nujAwnRVqY
0DHuEED6qT9Nv/+5gv23uiK/HC33TVckl1ufyuXpnnptJP9SGbuELCqX6RH57Nfs+QlJzvLmfre+
3xYRuqfJ3KlAvv4Ece3yOM43/3wyvxNrK+WTcrGAIg2qDt+u/JxapekCmB31psekWl7THCD1iP7Q
nw/yu/r3Uh4JB+TyCvlS6ZuGw3o5T81T4+K4l560FvQ1W9T3q7cZ4VfSOmyeNoz2n4/3OyUMGrim
E2SXyqjwKCHwi0TAsZycZ5PhatTbbF4yi9shyEd6USn87Ub+Tong18N8E1c8rxfj7aRYnPZGJURm
M8Nqevu3nua/uZJsgqYP6g4lblD2mxjJdLUtjNPlGYfIEuKnm+XL3bn4vmUR/3nEfqPpwXGY/Mj5
lTKF7yob83NuMjpkMigGblqZIkqBVFRmk1rxUC+t939RcPid+HY2z5FK2Ry9HwrfhUo2peVluMuO
pj1aHdaOi5vz9KW2XXa3uWGtmDrUEMsq7fLV42hVTRbX80M9c0YJqFBP6M+6z58qWZpDrFaDv5zV
70YAvcICYpnIp+RCv4pf5sxlu5uXtmf0uub79/3gaUeBWvY2P/lY/E0F9De2JssYJ3QHU6Kx+E2r
KZmWxsNFtjxVFGtEQUr2iFofC2H3jvTXaPIXJar8fw+HCCM9yFjj+SL39/vhxqXJ9nDcjpFWJI1W
fUXZZ1TdVreQSPiOvv3rS7bSnbUPtReeotfMQ/Pmg06tVbrjQHRAaifH14n+GzZvykJyerx6OzVp
o1hBUGhVPVfYYgUJ/zwhg0TWvzUzOO9SIZ+miRlNDL4bptN+mD7uT5nL46b2AumaXqhX60q+cbiB
PXvqDpHZL9ZnlZsfPUDcfZuu55+P21HlvvUX05X57yJHFg39oQKnQJezwjdbkpwLp/UiPR890gap
c2TUllQTjatQTAmZypMadeZ/UU3LaP//fekckr5xiB4VbMn0zVxujpddbn7Jnh+2o1F1MkJQOkW5
4+LYLegMJ3SgTVGdPv5KHYd/2Q2S/2r4lZA8Kqt9xLCn09/szeJwyZcvo+XosdAHi/0a3inim6pv
wTM/021weum+ONYSwMfVQmtag8fw5zuPIO5/rx8NG87CvYIt6ZtdPWAz9qfB4vSgWju43aspYgVe
TOsJzonvBoEawFVJOZnWCgxWoUu6MpsXBBncgxiub9WnlCkcETYEJKt0QSVWIiECRmDeSObusHmh
DyIJf14p3jHsFKpFoAqzhKT1Ym7dpC0clCZ10HeoqwfODsVZAWoct4qN088IWMK8IFqFjEAcT/PZ
AvTWiLV6DqJQlzxglzCZ9ZRmpIQ35FcsCex9TOqX/vF6RZc1+Ky4cDPCeV04Uyx7/DydMymvE6IE
C+Tztb/cgf/2EKT/DeY5zXTPcyeK37yC/Cg/ya1LU9qxMJaOoV+XUNhzfLQ+yLw2GUzSFfhIkA1E
PeX4mI1f4qZZHE5JMsi8SVRztaL0ZD3NfIMVkzegnBdnuX87qE4+9zh/gqgzMiALio62j5E7ISq/
fZR0SWc7EAB6EoEUOIgOqSiozElhVAfXTJbPH2DRATuAK1qwAEDSKJM1M4NT4CvwWnhF6cUxz2PQ
ZvXcs7qhwibqHeA540WP/rK26BP6n3mNynQpTbMeRPryxe9+X/EwmgzKpWWc18u6GgWCY6aRzV2I
pItXC5eZNS7AF0h/bb+Epc3XUK0PSl6kjhl0R9lRwnkxHmeJQUIICvG6zesEjB3akWwHx9sEizlo
WROKCcmm8D9WfJFBp2SEpuTdaR9yDLlL85PmLk018ehuwLhCAgv0MiJhcl6Ay0JuD/JRSG6NRQkB
Z+ApkraA+HiBoRQrNjKUNFJeUcuHCcM9RpZpHuA03yrS5gEEOAVdBVTp9wees8pXsuQHveFwMoFz
RDKXkKXI+eWrmbogjXGMEfKIfKRxTERlQob30+DH8MVQQy6dq/eIToFmBXrJh1oDmXsHLPtQqpPA
xDSg7WxpC9wZ0DGL9C4Qm85MMcF4QTxTKlZKiMFSxfrTauKI28MFYnKWHy3unfaEEUF8GUt7qcIL
CtPYv2aQydL1A5Unq8aKijMzGq6oBWmhTIDHi4DmULk7GY6drR/uliCAO6Ai4Smjx7j0ia0bg0vF
cFoM4PIjuVQMk4irIGQX6hI+NuTs/hYuFX7Tr4mpXM6WUE3PFunN8C2EGUyW5eNkOTo9IKHSGZL6
MsdFMUvrsK2GekGqYsA/nYHM2bWhtpoh224yJ73uyjefLCoguoAtMPIPr/j/+2jcL4u89Lisc6ca
4y+5Jxt0sUwxymictZdPqesN2ZoyNmNFvs1EpxaDbM7t8tZaxJias95w+WpJmDVDJu/I+LRMKdHY
o3F8pJkDagWHdwkY5uAse5JsHHO3Qr3WzM5hc0Waj9IPLtPIuBLVXsDwGtIY0cyd1A0xzHNj87WH
qCzXOk2Vtnm0TTf3I1QPx/LYHcy2iPdH3D/89SjpbBUSyGL/qScZ7KYArdUaM6rseFQXUWqkjTw+
7psu4fKLBJYNhsKFTbVa3VRkoZowxRY1ai3rKAKS25K5ItnJnNYBs4ApgIoilhopSAr/pDuwd2pp
EqkmykyVbam44jfMxPA18243Q/UfTIKyzXL1jGRtdx/ScjXqsJ5MxZ2fCpRhHkjVRh2lKB2NcFIQ
KjkH3RQVHFy5rGEQCfc39GiYDunwJXt134nAQP4hEJjU1VGIZNPY8gQpBu0i3CltWaBBMd9Kjyrw
BAWYj5iG8JIiDU0JJF+H3FNIOdML7AoWFmQ974j3IvUk+zDefKsLNyBUpG74eo/gt4kYVLx55Ru0
9gsFy6Z1hs2zpcyhxFyjGT7sEXUAOrqQr/HzfCEGjuxB/IlaAVwZeTtalFW9jPrDoGWWd4h1+Sd9
qxk0R5OFR2LlfC5Descnvf84Q9Cdcp01MzeH6XH3i4yG1ZdpKjTD67gQmA0KnmCTkCyhAbWVxqRW
SKmEFHC+InHdlG8skDGhlyHrh+JE2HSliZw/hnw8lteqHynxgf0fksfi6+Yckdr6oFuQMLvlYOkG
ST0/0lSMyc2IyUsNiTTvLedmceihgKU1A+nDNF7p41IvvegO7diagdshly5ro9YJWzzjEXe8Kc9v
HxZ3CcRTHaYJFyUtFWC+dQYR34vf50DCAz5m62kFHNndQ1Xl++RRfG5CG5UA1Un3ESOc9IcNwTPe
ForXFp+gcWwgSh+JIAq9CvcFoMzdpgRqCgg4YvIKprnZoJskFsjXjbilVm2Vwi6vmeRqKvEjmVT9
RGyebtC6q3qJ0kkiluWf+TbKifN3baRun1CeQL6ZgA0309xC+h1lE6DDCXBkUHYKUDF7gZfxF2+Q
ftW/cVyySSabK5eSUiE67L/Exvskt1+u9+vTg44bVMq+bkWkKB4a2y+tie6fTkWUElNeTXdDfTJT
/XDNb3X9Vr1AHh0gVaPSmeJwcirxUcKLfKkvs1J7uqbjMe9oz2iq2kMJzupdCXaSxFnOdI55kLy+
6VHZO0Zsx2elheSCbps/Rzc51gZ0TpKT/8jMoc+35PMSnlgcYNbmOsO7XQ+mrL8OmuM77UHqowRd
cQwlwNxm5L/y6jL0V+3n4HZBPvMMGzC8f4vuDxxPPjH95SH9p4JA8m49CSX6PB0/SXUg/WBLgKP+
XekIQZQPkEsgxR0mAYaaQuLIzDf2kCyvQBuv4VtUXXOQ4kho0HzL8ApBIId8fOXg+0aOE4qb02dG
T1qrREppCknnUKNzGEOvmJH/tR56ua6ez0Q7OPKchi7o+ApVI4eV8ad4vsNfcjvSXJFFy2rCFSml
juQd7ycbMtSSD29u1NDzCGduq/csXqAm2HkyuD0GjboiMrteCxUYylrkRtRvxJOPpOS4Z3mW3oik
o7KdZ/iPfJPjI7Hfg4e+aJxkCbVGdzspQ0woPo/uF4gA+ombXgrZH07INw3vFm340N4SmaevVgAb
qXhvEtin3sl/7pj/NYLxUuLkVhHPmfv/gwTX1Oe9dOWYHBUrxX2FQx3dBQdVPuqsHdpheB+9Ame2
o6TmFJ/gYoJu4g33WTcsD6rKn0/SwQ91b9gsyF3JTXGEIRDfqKOwfONgCid6DX5x2+coYfqQeONx
3CyNXb3XagVyFhwjHnZwyzwbsz5drn5sihvk51ygmqeumarwwMN0LaDv6fs50XCPvb+RDlO41TrM
eLubrUd1LXMkBR65KTRR5xno24hj8wEemiIICLQ4jAMkzHiOMxxRBsJZElTKIpBPYImEtqf06vme
Gs6zATUpfhaqJzDLNw2J3eij8qEMjpdc0qXhrTr9O5jg8cQQDg1x1+yny9j1LrFH0o8IA23h73Bs
g9Il7lGHTb+mTwYZxzrcEQGR9UBy7qZs7Qn8Pl00t2pjUYi3hALulP6laM42EA78DpmEErQCGiX/
8F4lAuXhf4kbxN8jmdfo1oOm7+UUWjUXAwy36inJFS8HDTo2BYscwn9xEyTRSPf1P9KLzJ57ZmP+
IwNh/2I4ZYRV7Ps6yF8Wo7nv7un/Tv8v32Ph5AmGxryX6hcgu6giZGUadRM4LHgat3oRFiC5/cbc
+LxxormlSe/F6/I+B5F0Uj8QsNglw+161LL7hu5B1grB9hhJzcAqot2wMZ1uh81VoKpQwramLI9m
DdeW58HDvPX5bHP3lW+m+rLm9EB8RR4kAK9mXDmQoOZsDdGodYSW4L3wr92XUluSEEZX1ilaH2kL
F30lSrH5CRZDyRy1uJ3Vm1QH/08B2teBo6EKRoMzYMbom/hzghwWZyzXgPcYmoZHFi5DBkN5qOj+
+KmZM78KSIRriNwExzucVvS5rGymjrwzuSriLFH+15td2f7kXLs8yaayRFkuVJFustxlWVS6Sb50
iSdXpqTvUpfwxNUAaTmGXonXxnVAf7GIzlk4Jnj2zs9fvH9KLxmgGpdszrUCYXcseMEDleMBIfZy
N2gc99DADXetbNwSzTiiWTzGV38h0CHpz/jBKNzUqM62tln/0zOdw2IR4RJj0TU7QFXQzTIBrKul
nx8rhos4N7tqkdXi+cyecyA6UnZ0PD1jWLSvyhPMviQ5Rjgg39x86Vd6XXqU297kSlm1wbVaZQqR
4HOCwNGCrlkImm36vz68gTlkSQztR61CEKqQKycNDiIKdGIeDhtTUF5kkWeks4Ah8Z79g51mIiWJ
v2Af52C2lWCyeAcYAifXgkmkH+zkCZOajnpAjuv2ui2JTTae3DwLlMY/00lFvoz32mkpSQ4Km5NN
Ao3KNvGew3a+cXpAomEyMk3evFILVSPrJc6uWLy67B2+4mqK4gPaBz8rdeuEklk+4TSdQ55o4UMO
tZ+NIAw1qXvryTv48kUuzjJVl6wOvh/mbAZ84TfE8r4YNnzzBSaAXuv1A1hl4DOla4urE9GHa8tC
XgfCFZVmpaqv57KXOBQJd+F+MZni/MTySGPzxqfvI29exTgrDdJEaKc7C6cji0uOnKFQ+TGWMMvX
C/G0VNqASsU6AySSqBU9AQ4oG7JuWnGRFc2kbqQMj+3QTuqG9gk0bDTlsf8GvQZVol570h5N2p9K
3RrRaAjYia/dHUXt/19/CbXqNfcuIjcOIKLonGZPyFYZQzgwRAYm8RVHLwc+tcGt0awZ8fzPmCuX
MCCMZWrdsMDAQPij8Jh9mOeJFf7i2ad/h0jmy+VCIVtMl2kdoOP/i2OfzJPDZjlKHXHshXEsGLyA
fotUCehYwSSDfPduQEuHSFEQmvaVbnI/4MQxyrLhrHk7vQ87iE6BIi4ZtTFbIhtiz3jYahGRshVV
16v6mbmyQ3QRthLmQOIDKQ3YZkrG7+FFgG72ClchunIwiIbapStRb58SzRMLFwANbyRMkkKgLIEq
kDJmjLbyf8lFZcx6/DshwxBlCmRgTaGRlfr3MB3z0+Is2R/PD8PipLpK5yupLOS57O0it2iktlPK
N0v1/PZ9kAxuS7m3c77z5/v0mx4IHJ8sFA2g8gnta02Y/HKbppf1sHQqTbI3CEHfZbuFKiQBqPlD
rpv0RBma3bg6q6FDSmPtNV3LRtcfybHyMaqditUCTMRVCyXGCozI6vrzeKlQuzx63n+MvpLrAnE2
sXNntK+lHlK12evhdXH1ke2j+14Z7kjvsdnRV3adrkBWxABOa8fn0o5W1TTKWnxM+qXL31L3v4s1
f73Wb6mHbDm9nxUOY0By/MYZURGccdnlSQhVYvUWJRIB7Aq+GnrTD1l6GajhNuwIVbu7nao5jIhA
mnuBHGRlYLT5JDCtgUcnhKialasbg4HHvAbS4Ai5T1rPk1b523L7TWM8V5pdn3O5Ilm2b8m1wzzJ
DEen/PkRTgvSt1M4f5X8urauLwktQ/J13N1WHqg2oN34HfVBtBXZplrjNZ1Fiqt6LtP4BEWu3h26
n4dJtVyfZrr7XY3U1bw9O1fTmedcZUA507x9c6hCr6xXS437e1oqloaVW5q2TAp0cLkVhD2Q1jq0
55faHC1XeIjN2aFVhtRL0r1I+uDPszf/33Qml002sZzHwuTop/Pv2VuepjOH2ep8eVyUK7X+qfZa
emMC1gFkqptav3+9OTav15Xj07rSqKCj9tz8zFX2L1B7STVe9Y61+lshV6XFaJ1u1OPKW6be6dzf
kjYav2/nf5l9uZB9/89S/+Vkv6XLB9PCYjOaMP22nTlSupQMYFtaNKYftbdgEOCldmugSP2VqAtg
OdS2G60RfBuXlu+X+UYM6YgWCatZoKRZ7g4oUYnVGelZfkPnBVSPJ3D1sFcPwW71gZn4C91o4Hta
0TH/OQa/q8QieGSeI3C1sIt7hCgrpbtZc4nECrjUj7BfwF8T/ZccOOpDyqvb45byNQXJTfuw3TyK
rRZ7qa4wKuhqyIokTSrQCbu4vDQB15kejK44Qy0qTQmmrPYhjOMZM3ylV6I2wjljN8PwcwjvzoR/
Qgx+N8Qn8D9XCmfCeaGZEDkSRxqiGlEbB1rVS1UtGItIrmb8ElhiZrkmYec0pYOpAR1r7FiqCbBc
nqswKj70ClUrdGKFzW5bdbcyH5zpAu1b/VPbP9IRD5g608UsmuKiDud9dI8j0B93uHnkAfZk9M8n
lI5tKjcguJm8TYIX6G5vu0HdlJhWFNJH0qhMpYVYJh7fkuJCdSqiqJbui568TqvkZRVpdE4FYmMY
ZmDo/8lmoS2HtJL+7OIrvlxvdxe0oPqTGR6HL7ThpEqyM8pALf0Z4hUrjJR6NDYzz4DayKhqWGe4
QeUEoVGEWi0H9IPVi/FtMZSM+lmmOczrRUXTQWB1G2gWH03GlchWWaOpTq5nLEhsQCQm7G8pwkYl
TtzlE0YM5d3WeFJTJxc3DBmQf6JY4tUtOPnlzlpAjDIlTESx2mRe8WhEi8VilNoqfgw+LHGkObGZ
8f89Tl/6jof65k2/2Yc2fFc9XGX663sztYsQS5gKkzS4CYZb8iCuU+vPlqz0X7KclixHN7AsfWGL
yTdLNkzG6/MpvTs+nLELZr0WtXSOueM0ysR2hcBTo3k11zk+5UOtw5YpCUpAyU/4wqkKj/fM+zSU
T1mKnDw5WU86r2yyObgA0vyP9wnOkgj5kTjPCCWqpDkCVNUEaFze+AYsIMHdlGgOcx1u+hxm+eh1
QW3mX7Hg39vy/43AN/OYxUdJ5ed4Iruw+ob1m+FP8h4M+p+HOvv7AxVpZZTN0Xzt+165HZQP6/k0
dX4sLuhn331JStVTjYI7W62ta81epnr1Vi/fPn/QjrxH27Pbn/PnP5/Cb2hq3u3/ncI3Gk5uUFjN
p/n98UG8VA3IzQ20TMtHcBaUNCw3MwQ+08YWD/TPx/4N++nfx/7OOhqtCoN57nR5zPVrr5ll5aU/
WlbQPOm/vNIYLvkxe/6cdUv3zwmtUq9KtNNL1bpPfz6H7H9pOJxDvkQL34RmXxAX/r1vH1aZyWaW
J8crkUNSjZk+M6iW4FF1Qchkn1zz+jncfVET42QT5rnGcIXO3xJwaF6bNuZ4+xYgTJp/PsXcb51F
OmzSGixbyuULhX+f4i6zPQyOp/QFclu+8rJ+SlcpbrpbV870SK9ssrXUoFJa9zKV4+PDNoc/dXh/
mPabswqKQj+qm04nf7geq9S7qewvjWz17XA7qmzpbpeufJ2797d/YTYV/8slY0R/OV0v5xc/PrvI
7I+7FSO6kYnQUQVj1FbtAv+WutjKFoqe/7JHQe613NLvta1BYNWcg0INQOY4IL8LGvOsgOOQ+L4f
Bu2nC7Ze5MKtw7pqgRvr4BU1B+55/KAOA6ubBo1EnYynj6ACokV5ykz+dmtKgSr2H0+qCNelnDHE
DEmlXy72nMlm04fU7ISxLDJt3HzlPaiyOWyR/1AuwX4Gbv1KDYkYJ83t17BYU9lnR9XmflQF3RYW
DhlbfAfzNvZicbz4BIH0Y2f14kAJ7CbN+ZcyGnapoOMFA5kiZ2PmGd/nRSLM5aexonwRyQcG17oq
OjLC+hdcNzshqUQsSWbwGJPNNPWwB0e5VW7NXszkFX+On20VItZPoXJo1TXmFbuG8j92cQiKIoDY
O261Lpeul65cubXF0zELcP4akCMocnVn2t94CZGMortn9GFmD158XbUPmWgKDgneD99Mog9QUQoZ
75grMtFgFkCinO5oVJQ192EddcxvICsDWw2iCXsQWzfzXoE1Q/UD0IgEOh+uc7kRk48VK921rSb2
iV3duno4VDQxsBjMOuIpSsEKZ1IG1sBpQdXSZ5mAuAoBgcN30R2iBcKHZBh1u5V7oAJ+x0nM+6fW
lqL7QtXwzcMo7KqUrYSMVFBxM/l+uhvDHeJtAfoBB5f1BQDBzirHQ+AmD8Usg/iIaRvvnX7AKNCk
znjLOrPA+0SI2ZoSzxsScZte/rrwKAKpwuH/UfZly20ry7JfhAigMfYrGuAkUhIlUbb0gpBtEfM8
4+tvFnnOWTTMIOPuHWstW5YFAujuqsrKzGL7FquQ7B0wmAQepcvYjm3pAfoDKGDO1CLpj4mmLhQk
ZDJFcmb5lDTW3/k3sk/kTBDndyv2AcwJ9urwOsdHnF7IpJv6/6QiBAfgZNLUrIjHkSLHouO03Keu
DjwqWbTLHvgUMRfpo+KYhccTfGzPHSzqflEbkTop0ZbDjrQ9NapJSUb3CPUOqD/NwukW1idW4OlF
6j9qWJcRt8F3XyjzIO9zFaQvdIQOBfJfOsvJ4Yx8BpA+P5DIk34VghFCGQrBYvqifQFD5ASKEcuG
zOHIY4B4MaSch8R+RWuMHHfp52QgBZKIm3g4BLMRIYhSTkJ3T+yuBTlUxd/EliHnD1oQ2h80WKAE
pQxx2EOlug5OJq4qMHYS857T2+Idq2tDCCiUCvk6eyQ7jDN2Svk6GAcK/lRdgqVqAa0k1HKCny0J
lcM3QiwltAHoV9SAUPB36TuQ0UIzaqDRCYSWPAxroPUEcBKSTZAsrniG9CnsEz+Llvb/tlsImaST
ltwEqVJIgP2eWxe0EWBvReuephggocZ+ocyWUFvaFSYyfurKUKExuCB7HenXhNtXAIC3PRo19DPp
ryD1O9IdAhmmGz6juCTSPlkrO4RHWwizJDWMXKqUSNZZr0n9rcGnG0kkRWOKx5CcwMEL1qmUuZCX
HHJGBGkyyCWxLf0dit/FC1monrNt+ms56i9SSUImesLz6Ye1CszCiKWRnbgXGn4QMNEFh5UI6Grk
GUbZK30LiRYJCj2zG4jYQEAngZz0/3PJCuIOVrS5TsHAQ6XnlM90LfrYLX5FPQT64fSnGTBIgKHj
y+1sAoN9EX//DVkWBlUrMtFeZ+lEMGq6TyOyD96AE8DvndrVMYdQxwHpcMzG/QwwLLKE/M2OB8cq
hSaGVy123owv2Z2cHQcZTQyLccqglBT43s9PdftmszeY6SQmGOtcfAeO72ZQ+9jm4nOH4DeKn7vF
29r+zh6mR5ygtm+ufkjgRpZ79FY+FOMBeDyza2kH42wNovvKmbB3f7eOj2QLB4ajHtXUKWwZ45qF
9wBO/mu1W/GPfdzYrb2qTVvmzggfwtsP66Sh+edZWQwiBhl0VoyB/TuX8eW4mLTeHA+67XA8kSc0
jW31F7RpmILMEK0cNd9YH53yheENE8T4ie0qR7d4UXYgtP9YZWLV22ljm06QLyp/1drxr9jOjFXx
u/XtSbXVO9jOlSHZyL4uPvGMVh7EkEhEHfJ5gjWm30aK6YwN+OLU8QdTcdGtKMBRrQ8B8pEoS82G
IpW1hukm8QqpfUC0cxPbnUBC2mtEwCX1L5FwoWMCgQ0LmxKL248b5P9ra/Pi08/WplcqsjqMBSjZ
aMufu+vB+jTgjsIdseBoTqC3gwxXfx03lIxQvpNsfaIIFJUTgtiC2A+QJN0ZogEjgs50ivAe7opc
+ciUgOB8MrqNwf4jTqWPgTqAkIGoEhDgv/mdTd7W1HZCK5U8kINHaUcnUYazmUj11PujvjJ9E31b
jB4k35HVT/ubUlTiQ9L/Ue2CNUfh/ewqCmMonO0Jnifk5ugOnmAsytNW+hvhV/kq/kFcwQxD9aTF
9EEKTb4GFQp/43yaUYFB/YB7xahiXi2FLItzLjOks/IscU/iSZ+0GEuHUsuzhV2xDTHUEQkpZV5y
BQQ3lFxiaRDwRa8jWvNXhQMyJCrNmW0oAx0gwizBV/SN56SX6Bz4CsQF9J1ghYADQnwLmmFLHSni
BhNDGFJlhFTiC8N5bk+uKM0TZU2gGrrU6ASdfUuHJh28Z2odEdyprYlmHtb12RyJ0CCCksDtO3kh
tC0SMsJiCJUhDkOx8nCuI6adPZipuzYtS/Cfy5+VS/+mpp26IVsm7Sd5nJ+9xehnnt25zqb1iIto
KSo4/ImzTEANSReyswAdFIECYAVZw9Prpt+dNxH1zCKoje+9QkbY+r/H1X9vcNZCKWPJssxIGw/Z
T71y33dPbyURlSkRzTYatE2Pkb3xHSjQHP3Pnzub98oAYMjcmArdF00UV+YCyEIqssLLKmpqUJlC
Rc+Z80L1HtF3iBRL5QvNnaDkiRDUEaN7yTG13Uyv1Acc8Z0NoE/ykoGx5DelWhMSOoKWALW5LZzh
UjBH4610QNP8p4yDipIPGVuOhpcgm4AbCJE4KB8NQSKVDtTzoJoR6By2P0dKTZ2/BKz0Gl1S8jUq
kJWn7ukq+A508JBywHXg9GYpUP/vuwMv0UaCcDIxoLSCgKnzQBxietM/FOpDyPixP0m9Qvv7PNnt
ztO+FsUvHjafYVRdqLJ8yMLpMG7a93QVb7TehiJhmRY2rAiGj9uXY9dAQRPAlwqZnY5idxYIA8vU
Ayap46Hfcxgj2fHX7qm217AE+dbeSD0Xb4vR/vEoxH6P4iG+E9ZOa2e+sk2SyUG6iPhgzG6XRxXv
yxSBYVzGR8LoKxS+UMhD9CChWiUEgVYdyFBUG1ONSONvYa+Iyo743YTqUCXQfxNQTpxyKkFalGUK
Ih5xvOFf8kZAL1lugwQMBsUA5sRJfwFGxOSO26CyYaSC7K9dD1+UGdOaoqFodFYQPTgAGYjkNfdg
BkW+BhRe3j5t/AuYoWFpZ2lV8z+YCm4ffRVsowHcdiqsaYOdy/Hz9tJhTUyELwr5KJEARQyYqELK
FKp9qZIk4RdZW2n4h6RmJHaimUU5bTEco0jF3wnlotyYeoqUjWdfRI3AjIGj99Qd4zciSdC8AXoU
FBNRRyAKEsJPxBl4nBOUSydj5PbgAZPynSBrArFvr06d2qW3VscMxNQn7gPjw8kDh2bcsvSzRCmn
n4QMPUQC/opsLs9+syBPohNJbDwDsk5kBwM2PE2QomBAZAwqcxTcrb7B3CUM06Dtjkri1C4Z3sM/
hMxTzk8UbXIiqO/g7+xqK9HUTaBKuqxb/ATZXrxsLY2HwVdaQJLIdna1S2gNDWshWMigET8UkM+k
Y5lOz9PrpxdPoM//nKFYFtWC9gllTRSoMRuZyJVEwCWeLf2bWJIGgHuK8OhgUaxGXCaqMo1ipkSL
QjYd0eMGG6s7+YpRPKcvnrt/BEScyMiQhZCa6gySxGtGORNRp+gLRAEjHA5WTcBVyJrwFFzRUqKv
ndMs6n9YQFWoFqU1RmSccaH9BgGNStR4jWIXSMyWGjzSO/kSnlUsVKGfKS/wlHQJ0Tkbp9HKNgRV
9bJLlEf6hyz1qJ9xRgjIvhL5IMAM+kmw4Pwjq5By1afIT0Uxffxx4cLxH4EADCjkwmyRv53Nf6hM
9f+cezX4rEeqqjXsGg/fffY2Glzy66KehoxUhepDwMSnLDr6lNHJIEsbmFxIJ9oHjEuoUqQtQkaE
ZEh4e4tA4X51j/zfqpq3dVRDlusAcvc3rAG0S9PktZbXPXzk0Q0EhwI5wZu3z6tF0duwtFGh80cB
9z48pVxIq2Lvv+vo5uH3/Q8NYqxXLxLZzxgS4bfw3csiOzdsJRGlstYjEQikhEMrqrc6R8d+p0yP
dSiUVtSPgPMgGzWhexe82KEPj5dc2sNTsu3edAA+rfAmMaYraxJa9cwSuywFyNaW8aB9VdvwGEE8
UENU1jhxbaMwtARY7QFQM9SUhfC/JNnxJbdNXTMRI/BMSPLiPYwnQs1ugHp/RbFQfDt6LjBJGStm
X4yCfUyAHwNnyh8q07EQ3TAIItzG5lb3BGyu82lpohbexeNSmZyytmO4Eml2yN1ehSKKvZuw9R1R
6hYgaazLHU8WVeOO4M2Bsn9kMQhGAHGHB/ZWtk4lO6HlYOY5aOh9JUrPkWHib4rgzftiicOO3W8P
JLMItjtOKrsxd0r20PZ2AgAPqeroDrINZ0LDR0KLseeKXUY2M90IrkG6gyfQW1tJERJaOD9iaYUa
vfKcyrJzuGMNTr/E3x62LXy2DtpzcTQaxxiWJvgZj5YP2yDbg8feaJdvIZ6O5xZfUvoACGrwXAyk
sX5bpRO+SZkI9MfIF4MvOky5So/ZJihFMrngOBW+IwdCKp2EwT/PxhpRdi1z1NKuAydIbR9Ax3OS
uSbWjWZ3u+pY408nwVIRwWe7seG60x3l7fgrxfLaBYYzdkvW2M2x9RzjAZn5ofmwJqfvbOaDE1JW
Dmxhmhe1FAQf/LECp0TVBPzZEriH+OeUOg3q7BFu6F1O86pACQLnBxCs7qrls/kBPjl8omxlEly1
q3EJxrnZOHB40VZQPZmBAL3yOfqG3xJW06DY8MwCSa4CFoFRbbSsRFbaxQRXKWyWrP1llW4WOzBB
GjFYGCT/Yel/YMqz/uFZy14V+CvFd97iEwnjIRicBmr/1K0+2e/QXMuaG01imsSAUZvyOlH3Xevo
vY05CniYivXUGFtgQs3P+skcbP91iFwwk2K4uDT4nWHZpSY8jvVlR5EbTHZ1xMQhvBvwc3nvZJYT
xlhqdzIziHrvHCyz1KyTez2pGoQr60Bp+9lOnUQFEIvgaf4kjj35mhKuPywAB5FmgnoRFNeogiSm
vo9FgEiiwFWToUFx7gGQEoG+iYpP+nE0M5T60IAaQZ71gTh7a8rmKchQaUc4RrWC53CxynGMk5wW
+OMZWEQWk7g9WipEV8HZhKYJshGC4mjOFXkb01EdA/paAklVN8NR2RgcJSJi0W9yIaa5TsDmERaK
46mUcDtBed+JfHxmDsAT7tQJJAMydALBhCRVE/Ehqdq7faCfMt5/c57/zvNZSpgmCeOhpEToCjYO
Zo86vZAUu4HiZVpQh5Dbtf2rtEtbcUpbE9BmiV/rVHSgjJHTxfOys3/jv9LuR2JjMjEOewH3GLt1
LLuyfRHZh5XvHF9jZxPAJI2jZGzF7Vtg88Ym2mkmUzjXUS6CMDZ3nejLxmQlj9NHfXr2kd3IuSjg
XliNolZ2sZI4MQtWYxqIjoOjrK6n5Bg9yr3pgCYuJ4ehO+Q57qCDjg2+UbKBCeB1IIzuM1IDYcXR
KjTfbn/kOUnSVLD+kUpyCNxVxVDndYgZGEWnek24bUAZzo9yrtoJjkEdnJYWjKcB56SdNSAqhtDh
lsad3JDP8LHT5U0VlhVoV3MLlkZ/1wFd6+VqKRfR1scRE8GOXsbxD5GN8mECs1K6XuQTfGOC5BeP
A9fMEwxkqZ1W9d2QwyMeumQ2AJUBWmaOH50hudK4jybQsYr3AhqttMwcv+WOXsNBLAZryghdK7BE
MX12Zmk/mnEvfCUGdgNiZOw2qinqDt2i5qdvoKv81CvyMlZgulrBxwdspEapRIgSyg8XLDmqfiKm
ThaEIGafqvK7Zqo9hV8lSgUvfU7S98lr7EzayRYm4CC36MMfU93aSv8yeX/K8iHBx/NiOH+2Pycz
sLt6oyE36MwDCL4iwFlYwE5SL9dREogYAbbMW2dq0JeHIDGqdkqvOhOSByuC+862qV/k6YeHaTYB
f7m9SmZA2uktEQkQbwo2Q7I8Y3eGPGEqb7rgaewOXrzK9KdB3bXmCtY3SXG4fa25jwpdjDjNsE4i
0qx+qpwvqgUWaTU4FGO4zYtlAA2cNh0a9eBBWZ8ePckxwwI95Du4+Gzj/nPNGRrgNalXh4MRbpnp
jPp+HDZ+41bGW6stb9/dlSf5181RUntxc340ymXcesEWitIKJjRyb2uSiFvDbtARz+4cSFdvCywQ
XVask/L/76ulQyrXjdzitjCHsV2a2c6CB1CD9W7sbt+XPsvGz0/w4lKzJ5j69cTaUQu2U1ysqka2
C+3o1xi8CvdeH8e3pz/EIKIlslOZ1jaQMHIgkIWZfuZsFLncOqr0S6LcJ21cxqKF7gdOlh6r8WDx
VTh4dmi+5MkD4Fy3iTpnGD9xZ/aQ7NXGF1mFcwInZpA+qVUg/BD1PpdFaaDy740FrRqkgVZV2XFW
oxrYZNaqHEI36/dGtpNb2LqH7xwd7VAWYRy5t5/N1Xd+8WhmPYAsZNZYxl641TFQnk4q/VPJjhOg
wGo5tHcuNvcCOr8IU8PGUfA/dW6KV3qSkk99BuqniWR4F6aTncawSdaSldyBLIoSJOw3vXfoMW68
MuxaPQRAn+BUnkL9jEPVSB952AoZ8wIMybn9KJQZynf+dDjmDUNWER/nNloyL4LeGIJ4m2JYVukq
0zbB2jdSjE5F8WPkQngyOvjG+53rXokzKuILzOVk2dAAuP29E6Z4KMKowjswm02r7vwRWIkULHoJ
xuP1o1zv+2KjSP3aZ5NoQWDByVYWd17N1XUALQCMCnUNx+gs1tVlbFh1NcVbK0XLTDro+mcACK6G
PZXPHd79/29+TQbeYinAMg1jLj8wG09Lmm4Itqb/Au8+nKEoC61qjxd+++FeuS9ciKtowGDZwf7p
72fLNG+ocQKFWwWe394Ox7YCpKDFAPkNCu/b17oWHf662GwzJRHPtUjiwbbnP2po7LRt3y9V7cnK
9+n0LeVfYX5Px4GPf5GX0pLVZDRMddVCLwBKhr9vz9K1qInoEK0wQKF1/d6N212uPONat+9Nu7I5
/rrSbJEyVsIv0k+irUk7sglcqUATfkR3ZXhJ609Lg04lefLC0h09rBsOZhhSxDQDDtEAVTP7jY4C
ZYwKIAylkJLwgfu7kkWOaggj2RfdkwzVAkrDjO/wQ1icuGb1PUHJKGmuzA6BodtpbQgFqcpowaYa
v2fyH0v17Nt3qtJSv/VMZ1tB6QJTaXVsR6/hQgt70UmmUHLFLspNncYL1ftQuuVQiww7o+mXo38c
I6dTklU1HBM0MHu4AEvVQZeCDIoX2DQP8XLUvqE0YNm+DRDF5X7TTW+Dv+fIJ29//CthFe8JAZUw
Taz82RqUWzZEZhhi2FyzqQGmpKAuhg8JTF3Se06S158UTkpOhZHBT+SHi4TBDHwjM2IkyF5q2GOf
7yOwI+VO2fhe5Cit/6Tqqu3FhTPExrPUwv4XYi4ldnz/oGfGgQc7AwCfttMhwEICbEW9bbGVpgEB
5nBwjqzXRsO0Ot8SngawaICUIAODolqWPLvz1k92lP+8dca5SjxsXZv7k+VmJjHWhuFWVSFwEH0u
CTzBst8Z6QuLJ3vp5weufhRgcrI7Z9TcEPC8i/+79pwWa9SRJGe5FG1LDwYqUr00tVB08YZHoUDo
UYKN337hDB7yLyX801aDHd7zU726bC4+wmx7J6YedlpVRlskQkHosmGv6jskOHm6v70+5zTsf252
tr360u81q8nDbdcsixB2wwF3ImiczakXKhZHUboYhqso7YECYRR9+RFIbsY3m9ARirTXtNqnbeoM
w+i26orXn6wOFsiUqFRijD0wvVpTzooQb3cZ7B2L9s5aufesZg0QSPOsaMgN/tDHGz10cxAb0Bho
1n1y51nduxAFt4v9VVSWFtRhEG6L8AUXkv1KGM2msp4pFbr9Wq7GyYv3P6uipqCKwzSoYSHafOFM
g6/cQpG/fAykQWmnIwW6fbnrSx4RyyD6MnxbZ4ErlfIgy0oWbku0geJNm2LQ6mjaFevsrNqp4zbv
geHDYaHsHB3tJQxRkJZ3PsOsz3deiRefYbbmla5uG63Hmh/lHe65kt4UdhhkURXvOKFGFYw/7U4p
cvWNXlxytvjNpK5HveToNclU8XgapsXBghb63fFeNXc9G7m41myZBmWed7law7Wq3HfS4EiWamdo
/RijU7WfNZJ92N+b98q6Ewn7n4P04rKzYisElFHxqkq2xoT+ULsNhkxYdWTX1mMCiFTN9n0rC9rx
XuyasbwLsHEDBcB2ux+MzyI/6qYDX+pSeiPXfR/WeTHUi/KKK65UP0eKqGBhB+F73NqSzhxDX1Hx
NGAYuLGZ/FVS6XeS1WtliyZf3NI8pspjFncJR5HUbGSMFJm+UbDK8Irjduo9IoW1UMEZKGZGBrxZ
sII7OYftTQQUKD3y/hArXEw+EykwoTuLmFbMrcc9OyOiphhYbaKbM5Q7Kh4K35bN5zx/abjqInho
gP9bTGIwIt3W+zvp5/U1BhGmpetIsi1ztsYyK62iRBmlx6zYTSZwfcUF+hIRy9h7lIDfx9FGhbzg
zk3TA//npmF3yUATVBmTZ1l91AWsV3kVbkPkmX4G3nYO+Snk3KCLp8JozU2kLath18FNEOmGmohK
zw5R+5RF9b1HcKV6gwU5HJ6hKiJFKm35i0O6tlDlyHyA0FF5t2o4bKJWxEQzRWheYiMVE9jgWbKx
sk9gRCHq+vHOJzhpxf95Gv99AmN2loaNqbdMKqXHqn8d09epfgsxOyDccvRXLOutjrABO7hCq+gu
ac1rASSj9tx4WlcIv0PWCS8qRSrDuypHjqHD4rZH72JsHElCh1rphTKoG18xthJ6+U1hW/LTWIdu
AivN0AJzLm/cujkEGtY+VLWW8sL0VBSmJMYBIxdCNKPMepfoWP4V3DSseMnQQ8kwLITD0iFTXa7m
uzY1f1nSl45GUtJ8t3XvGCa64NhNQ33o1G6nDrFt5qPtYVTGC0dkGDF3GGe3lL3WQGCSADyYDE0/
xdbRbhxT2VaL9wE+HfA7Kw1HB3MQ/Z+kXIyBLoIWbBbll5T80tr3O2vz6npAbDHIjhwI4ez8a4B2
eeXYnBLwthLIDsJhgynjlXpIhyVvJhvlJ/ANv8bIHP4HyoDbH2BGzzhHtYvrz9ajHPhRV8cIMZ20
kf2VZHhOaUHz5sr6Lm4RR4vt7QvOiXD/XHF2BFV905MFuvdIaHBf2lm38Uf0or3HMvlhjUAPH9ul
l7Vro91HGI6V7wL2MIHpFf3EbxssnWB8YP4hj99uf7I7j+LUTLvYml6MuQjqFCVU/OPEltK9l6Qb
wIxltUsU2GgATLl9xatp1H8PX5udhx2viqHuJxxMUH60AO0DtmohWejRyXRY9Xr7aleziYurzZaa
7GPnK2oTgzf67qFWAFqE95ym+xBA2p1L0Sf/55BBnqaaSJwZHFr/PubSKGvLWJ+QuZTvyFyANwSm
YZsVKJrTweQSpIQLWYPflLFJuP/eGoHra8Wq6Y8Z8g4rMu08lp2klkTtdcj4+SL13rtpetfzzWBg
1o6x16XnpP5M08SVYEagqzD3aiAPUEQflQck+iEoqioYVtj4FPG1vLd747OpN2EeizEA76QckeWg
/SB9I+iW4zeUCRVUMdU+5BPOP+SWx8ZyCEKItAKmFWDFaoGb80IgvU4ZBpCZEICwowYIOPY/+2jA
QKFuQ8kKLN26SNlM4GrcfrLXloyi4KBQZQgO/xmXkWdt08SySfPhm2bJMBIrwqikrQqE9O5bVCml
nb/Fi4vNTXaxPuMxV7Lx7R0agQV0nxDe2Ota2G/D6uXb3wHTWW5tsfLczAefPvle3VMsXgWSFJoc
APN7LKPTn19sSiNIi6mp1Ghr1TEmFcD3oyZeTLAcfoAlBXZGI40gDYAl0m+4+laAAhZPIuD+wvQf
leDL0ja52dnaaDg99BKvVW3i5feY+jA+xtqhAaiQ7TpAYkq4T0dQkNUKTeZHFE4M+Gna6XYTmnYk
S6KdwF8dPoP71c21pIzEiLhPqD6YMTuDPXwxKCQLFBv/y2c7HxZGOeheLwweHXr9OPmwZU33Mfvi
WH63l9NcwHo6jSEmx9gZoKsa1Al/b9QgkfVMqcZom4JRo47lusD+mxrQH6RdG6FB32z0orSDLliH
4NcYnvnQo0mnKKOwdMjEzI3ZPZfoXzTpTisVt9B1u2+qUxFoUJ6r7UeV2+GwK1CiMflT7oNV3GQu
nrDGtUXAR6cbc9dMnan9hU5CFRiLsCyAXshr5r93Vrj2eLEeymMiwakyvhOAratr/OIBzM7goYqn
cQyQkDUqjBhcNeCu6WEktGktKvyXFSFYSz87jlkLabIs0uFN9413ZXxEAcIg2qvAbI7QgMf0lVau
HL9T3aLv3kbZsMOk2HC0/fwAfBeteFI0yBenJ94egeVV5SDSWv6R4VhBgcUlmEuXWGkmesT4Of0Q
Ca/DimXMLiJ48GcyZhsqPnIT8y1Cg6cLQapIX8wMVgS+YufgwKAVjG6YpHbP6nPdPA4eDLE03w2C
pwJj2nUJHlnFUpe+JYu50QDhlzQsElxegm1W5ue7sqnsHH1pdYDXIrwlyuY5BVeL+7+LcKObst0F
3zy1lreX4LW+vaZQSwPTXzAeZD5tos3Mfgi9KKK464OYhTTIxwBSfEgVVNXugNXkl27fvlegZ92+
NrsWpy6vPYuJ3K9Uq53QYioU9C3h3cchA0IFUlvPTHv0PipjQt27A4jI0+MYg8SYbMzqs3/QmGnT
iUuFJLwaQc/UVJs/3/541yL25aebFS5SHKdhIGH4Tq3uWfMJ3IhZawA6Q/Z1+0JXARZsf3RXQPxA
fTZLymI5LUx/iKNtVW/a7qvNK4G8DNmokgFFwpGXI1AmMmbgJhsAV9RnbFrvXmy7ehBefIpZ1qBO
w5S2HGi0bJgPSjwimxeybzlRQA9agwnvJHQtfNaznZlvsNz77EWPQM6DTA6wQDke8Nk95MwBLPD1
UhAk6FnWug0wFgwvq8h/FAG03Hx4kMPn3LDWlvaMRZZU3xUGAA4vaJ315nfR77LYdzKtW+B5K2mM
aXvRgp5CCKM3WP1WP8xxayDMh0q2zNv41fvloZxNptGJehjLjaBe9wbAe4z3nUq3iNEeNgeHfo1+
YI75JcBKWXek8IK4BqohXEtYJdCaEeg0n7tcA1qIabIpsQKNBkAFkp4E+zR2ZYAat1//tQL54u3P
S8Iqt9qwKgoYC4VfheR0GBmsfxvm/vZVlKvL+b/XOyfoMKtj49AH0mOMil9C2wMHO3Ddnaqj8IGd
S76IOBgpMJbNv9G1HKg4DZ2827DoqR/u1CHq1ZtGMw8+KqaB2DdbbDznuVJlwBSRDieALatmX6T7
QSW94ihMjslQQyjSKBe6Ag2ShJJ12Jqyh9Cw1xW4Y2q72m9FMYIXCw4gkjWhoYJS60HEkbaowOds
IGOT0alHG4t1BKWJKMdsU/O9QancBI0dF5Vo1WZ1+0Fffc44j9GUZgjsp0bMRc6UaXHnRR4aLX32
SDuh3ICDw8F8mro7AOX1VwrjCx0zwnR0TWdggtGyoh/0PqAKJqn2/QCLvmJT5T/k5tNqd/0IXmVY
bUb4HZmAoqsTzq6puGuGWInYePvOT+XyPxkr1yzMXFOhtZw35WHzNbVRJ0HxYhh2gKGWZQGLToAJ
Jjvmkejkh0wtXKaN71MEc314bGfTAjXBiLdG7fswqAXTi2UZ/eoj6OczMOfTlwBRqQo3taWt5JA7
wXSgr4wa35RttGjUvZoYDuvYejCsO1vzKmYGyArmfzS0C4S8vxO0qGgBfcOPDjRMF1Epz5EFbkKj
trm/Aaenh6ID+Mjtx3j1tTIFfS0Dln+mYsyyQpaHva9LFTxsrXWEhppfPGbhskNPsDL15yjkto4H
4Fkof7Kl0kPUhGpo0nBaIYXxkUIbSXsnTTjtx/mrvfxMFMovVjXrrBpi4C7eGmi0Jrn3nGnGk4Ex
YKxbhOroVrq/HRX+0samm2LtMcN/xABWNF0jfGxll1fh55QvfNSe/NnSADaCnhEHsAdTB8I6icFW
y+8GfNaDlH95AF/D3HAjCTTCFrO/EAZwNgcWcDttHcifegAbs/idS4Ndp59aC+H42C4C7ZkNKij3
oSjT6Umb7r0bRinJrecwS1laPmFrR3g3SM37F7N2ygCRA5PzelQxFKSkNAXkhbzcE7oRLvvEcqV+
3/MYCQ53FIAL1aZtHpvpUf89hb86ybb0e/zRa2UqhgUaOpn1g7A1+5BhVeWtnDSY6lhONkOhnWM/
uiu9hY9jwO7skfmIuVMRw6CPMLE/cJ6fjIQulgay+0lGYolubKPbY+mDw/hTA8+9TEGtpZ0KRmag
reP+Le9CR81SGJxpB0nnOJM/pEraBKmylCLYBgB1p1bSMDROqCyIs1e3n2P21YEiyfapMdgeKONS
e/TkUkxR6YIZoiBqs0BfNuUE2j34XmBoVgB18f5DuzT2UwTBI5j/dcPX2kQDyyIoKnv4B1aYP5vA
XiDr3DpXd2a78+V0hY6xFh8xGWvVhPfQ3+s7++JRzaKeLg+BFRZptFWBNxcFptw0gH37LwkmwKqj
RwvoEqx+HUEzEK+TxACiC100Up0xOdzFoq8Fqov3Np9H1RtlySaOwhd5DtEl4tIFkKGBsGt19b0z
jc6sf/YN6MyyyeGsAO7S7PyIA0XrAnCWphJWgr7nmCxdl4G27wPmtGhixhtTglgBwSKvo4e07e+E
5atJNibq/d8nmCXZo9f4wRjiKDdBzstzUN03mD+J2GyY1BB6meRd6h07f8+Av6Peye7Rcq5x1sCR
NmUASBZmP2qUE11slNCzIi+acvC2lA22iYTC2scJqatLsKmQ/OaFBOEKR+V59/Ffq7Nh1aBBfGyQ
u8UspHh+11eS4QPkqPbwAhbpEiAaGoyIZmW3kSSoiRShQst2O5Rdy/IuLzuLGn1e5KXEtGgLRjhA
CJCmaQODLXn7Mv/YI5zPoIv7m514wRTyAb2r8MmTfccr3r3CxFhviAHNYDP0yk7SURRkS6u1NmED
i4oRPT69AlF6FGH6Z8BREmrKElikqr2W4I1kg/4F7HuSCztDm6KTDCDlfBF58VOhTU7rqp4kdAYN
Z6e5JVoprYX5zWhmEAEmoAgHMmLZgxohoY8DWk/wGQMGzUeoqYc/bbYpal9I0S8/YnAT5oeggdzI
AwfLTImmUPEPbyAcXNt27bs5fCJZsDto4ULIiYIWbCpFdUEy28Y55uF5mGpm1G6U4/jtZaFz/dFT
alHKPxtzEXbpKg2SpWr0OHVqd4IuqklrO2TG8xjCutL64SugjINDUyLnUiK0IeGDY0Kc38euV0sO
L1sRsoeBYwxk+DHKi8yCBYb+q2P+Bl9nbId/t97vsX1q6lcWPPZoU9XtUwXLkn7sIMkynLJMxRBz
AUKl8NDJinjrVlMrGhDli5wJyYN0E9owOXKNClYafvCdT+kq0o233Ch2eaKJvodbSIIhAuoL9BHY
wcgf8EitpF9oKGGAXEOYh7GEo/zgZwf6EpN+6coK/Ys7q+0aF+FyVc+SwqmSu1QNgYqCdASBX9cM
+Gcnd7uoODJAabzfl2lzJ8xe3UrkxsfBZzfQwP378FAqLGkUieF2ZEiFn1EGIfNVgFHevrlrqQNG
F1K+C1ItOul/X6bh/VCPWCPbGqJRHc5B3dIDBgC4v2dQAkXvty93FX7SYN2HUa84Gs3TMNCLM7HP
hloavCLcBtEL1dwF2oA4ho3gAZ0ANRwcc1jm+Y/EO6bFPaWQSi9qHpQ0FE+6pZmaps2tAgY9bYJA
oZvNjxb7rLv8GfebK/u0fje0dCGhiSovJAjIpmnRYf649EFgCE4ySA61/8fZezbFzW3Rur9IVcrh
q1KrE5homy8qJ6RWDq34688jdtW9IPrQZ+/y+xobMNJKc80wxpjWkziQQTCqjSklNpkLZTJdy+gd
vRE9zDlC4GHxXIjq0Zz+TaGXzd/IH0DYt69eLfKlkZjoICpvnAd5DUuO2sgqRyujgTMIFf1npo70
u76dII/pNP+pb+f2rgSdk3UIl1LjFqQeMidKghw/GcBBf/5rEEfUcu1W01MvQSjIH43p19Q/58jx
XFnzay+7uow0USlDBRnRBaIxawTukBvN8Lm5Cb9L8NhIqW5C5Lg6p34sqWhbQBOuvMHyhPXCk2YT
AYoQpYI1/rjLwyk5G7rOTUzSUaNaAXyq06pAGPptGhrgQ+mWrL0MlravS/ozK9G1OOKiN/L+DZYL
+92+nypLlsm3JYeikb3RBH3QxX5u5bcnYgi9iv2OBMWphWEE2BJYeVHC+2VVq/j1ylxcWg2LBgAI
WABBpsqzehMtMrJubOhkhpSp8lgikIdsmRnfnVTFkfCmlflWN0ml/enmfzW0qrO8h7Z05S0u2VQL
XhDrIdLy922Dv5uPMY1ojdrhKRBXyfGuxwXqMG6dSQFzg8/sxdCsrsPKLoVz7x+7WN13jzUS5ZQk
Cq3iwXgBBmmLXXbekZgoyYOl9KlvyCaByYmfkxbCVq7aZCe/HvnFo8sOxPaR/WUJVjthmIRiHgXA
rEsskIdOI0BbxT/OY/bFHTuzptlBg/D49JtcuEi1QySbJRA2W8XzsiXOJCaXrGbW5I5YCTthrJwW
H6/J7tvhym5Zc1rfHK2FX8d+sUhVv3UGfTdhkYxz2sgxMOLJM5RXI36aNQju/G+kP5MI/RPpRcqq
pdhbnYn/SO1l8oNpRq4qqru2zx/06VtLWi6iriUaTyjD21ZH6Tf5Farf5wpssnEfn2hIY2KP9Ngp
wLvoZz04xZSqkn+JpWw4Dp1MPN3Xm4RTokINAkcmCuo1M3FxUy58NST7RaCPy9F5N1hhkJVGa830
kFavdbELLfRyCErF0282JZUAoVI2SatdOwtrBut/JnlhmZjYcw2v/eNzuzQtinYsof6fkeKTOY1s
xAqUmgJubWgrt1eY78FyZ9S3WHmISBl/IxKujPvUSP5JExnzqruNCwGypfZkQEtfoHuFdJcl4iEv
xcPy4zpKVywUWcpYjn1hmEjDeoPxQ+vMIApjSnAPdAdx2xSB0E7cCYpqJwV4QPNlxiKAYDCn+CC2
wm00lu78utTuyfPnxlL9V9G2awrLOfGRjVrFynE63QtNfVtLxiYrDCedakC/sLFr5D/J+Avjzqw3
TbETW8+atyEhae/rzYMQ3wkzOoxRhb4phbY51exOR5V5yX71uTtZiZO1YZBVJXcFKhji5MRVfqwZ
XYfzToyThq9LNmGkxBbLJZx7BkHj6fQ44Eur4YsMbDlrKH6xnRZwRjbeh8o/6hst0v9pcjPntPLO
X2soaTH+5sxMt6UeqA/G6eye5fp+nEJ/qSPyb3Vy17pOn9aKFvEaoeZpcmbB+BaN5g4snFvWOzUd
3BhKlVZC8Jd+pd1oG+LsLmsoQWwj/Q8eQuZoO5ibhVIancNADeFON4MX68I3nLNCKTzKX3CCXYhh
7pLUz3UZhqvsLFXFhTkXpqTe4PcX91+brItZUevd/lxZzXiahckYgIXjAFdS6VaF4bfDEcdCjwxf
q14Fjj6O29ePXS6i1aWtQZIggpXR5JDWV0Sbku9uo8q8KSicZi+ESVJyq1Igrn6qoV+qVxIGFzxh
6hM6xCcEu/BPV3Y5LeQutYTCvAEWOeQPhD48q5IXVkGTfPt6aJdSA5oog0tc2NNkzFaXcB7PlRWa
uXBzSh76+nHUIaHQFMMqyC1+B3hVzJsYkrDYyldsnLys1adZ/f+f/MkVCpW5m62QYOaU/Uu7s19B
/YmS56wmXKWU0BXiK+7BTWEI3E6FN/2H4pYhTHoK/dNSqIkbAoOfyrBTJfMxH0avicqbdtJvM+vf
SMlFJe7/er4urs27l16tzShxTGYF9p+c0kO18EK6OxgIbFIeDd2z+fz109ZS8Is9ZnUgtesStQD8
hY/2eExP9SBZjXCjT4WtYm5aUEhwG+3UGigm4kd334iLDUh4sngT6siOt6UdIagnuEIi40NUtgaI
aQHZfv1qa6X4t1eTiAcJCFUySutXM9tZkRpNpuSiANIuyYXqNCK1Jidt1DcUCbgZsfRynl6OSjDO
Gh8rpAGel7cdXxXSfYv3O6IB2NypFUorSuhZcW2LcvGjKid/yWzUZuQvNfevX/5CAhLImwz0RQZa
pKxjvyqfozo0oEwU6muq3pXDHTHVYu2jK6jbS4QhTVY0i9NMLwFCvo8LKAqC2aiCgjRe9It+M91c
OWUO5qVt7KTcTSYKMOVx0k4OyDVhLB0uxa+HeinO5Q1osgVpFOixvOzod66E1BjzmBRUBas4BFtr
+nJXudTsLCRMkM/IaeYMZybnBmjNv1p+//XjL52X909fmZfJolbaSOVbxkKfMzzI44x8EcNMYKdc
Jadfim60Zbo1jYSrgr3+OFpFT4VTOjfhTTFQprfYVOTByJGoQAslbFhMsc/kwMZKvhP17aQiwEPm
6mqZ+dJNBdpd1BQROBP5hdXA5cLUBcQU4sM0zvDVNo310gyv8tnBd9AV/GZ8kPmqKt2l6X731HVd
llrXkGZIUtw08gEs4hzeupUG8gBe2uEgtz8a4bAk9BaTMXlLmjH6t6Syoun318v+fxk+mw7TgGba
2ls/tfnU9nP9BqqNiGAWgHN+P5w3hXQM/wg/heRabmw5SevrhGAG0ZI3r3mNpmsr6uzx3MYHE2Wg
WXnFcc1aZ8Bf7cWdpB2hDlsxzuu4OZNTvTLcC9GcpkmiCTYTIURkHz5uu6nLRn2WS0RzMiq0wPWk
SSIditSEp7PPASmetNhV1ImTB6bl1NiU5ibx15XXuBBRU5JXkWMkk8bWW10XJ1EwQrziFJmsl8b6
BTWMXD90fQtxpDd8xxL0kOSKwFCix1LgJMIqup4VX27BT2uxRBCqTLcx9Ck/TgfO/zltx44uU2/V
DmDewKnxhhP652WdDZhqKXad1SuZyou2DijZ//fcZY+8s3WELxU5noiMwvgtl7aKcRTjoEqP7U9g
B00WhIjJ0V+zuxI3XbpONG4RCzFO8LnWatpn2KpDE83CHuiSisbJcASy1SCWctWYi5ecJm1BVoPX
AmT96eZqpeE0hWr3uDRve9xnzot6s2/cv7ePt6aTbaTtD7f2UK57IJa3Y/82vnVRkXBiH6lsh2TX
tv8toVSwPTkjzd0a77F17cypvJvI/fmzcDrvbnRuTM/9dhjs2H4W/Ffksx90b3SK4BA6e9PxDoKr
2w/KNnMyR7F79xW1703vnOHUFPbdwUdpfLOLfG8KQufm9e7rLX7JwEG9tRa3iL5ua22IpNEJAKYk
vKmiX1hV8v/Ah0wztXF4NPV/cY7hHiomHGlgyOvz1KTjucjVme5r0vOAJA7CAODxJhiWU20uqDDw
XADOgI+nV7bUJQOK6IkCM2RhTXGYP27lWYzqOWlP2aEw6bcmAwLMH9AKoWpYNke93cRAT+JYu/16
ei/ViZeIQzJ03CJRXUPCMgi+SddBMo4BP0WENsCpsd2EsdSCAKEscILEuKNo+p/KYageS+MFeKz9
v4gyfHiVlRE512PSTh1xPrg4AGqYUqx4TwGJe5sk99cDv3CE0W+i45MlAmtS11Xic3o2dbMgFxZT
Hw/D3BGUHzpJ0DY/5u0VM3UhnPzwrJVHZsRa2YS5CB4OjEJtd8gKVk/LHs6BRS905a+HJl04M+SU
l/BBlBAwNVeXU8u1SEBOnlWrKlyu40iPg+pbLfwt0ltpitFhekj7h+T0PZMCxdxLJin6JJDbm3r6
0/wvITxutwxoDDjCghL5uLHVc21OU5YiT37enWgjiPpUJp1cMnKUlUTtmOGdGXSn/HoS1k2llnDF
lPAMZZlwQbXWgHexVcbCMCEDnhcYZ/sjEZP7rmqPQ5a7kFWKZF/TRLrPbqbW9MOwCEjA2OSDpf4V
NxnUulaIhyhWDpDep/x8uyBuEvoPA4xX+8hp5dpRuieNUEU64XK8jgMoA1HwhwEtzbDdmX0TNLp+
7M5HI3z9enAXFhggI5Atkuig8d42wLtrT+Cc1kOFJFPZ/Q416Cl3YGT1vTJu/xcFGB7FBSQqqiVy
Vj6uXhK3KA+c5PgAVD8sbzrThYljD/UdgJjOvGLsL93neGsElxxLUqHKyghGaGOYp1oxbsJ836Dv
mx/Gyk1ovXTeqIB4aZpdOqXs/S8XumnCc0fpFw8GVbmPoyz0GCETkSoNdSIAKiTlMgL8ClLY/dcr
9/aTVp6SCamHp1D6VACofHySpZzDszAXxcIub/raHaZkSy0g716UWbXBZsMDdNXccITxuTr9EEsg
pXm/yYWODOb/IFlA6hexrQUNroprnm7enImKGy1flPQYeT1v2tMNztqpuFJ6uHC7LfYI2L/MiZAZ
+sdhT4ZejhIJ0cfBuU3c2O/t740juNeQ5RfCweU5ANGIQcigrGvXiM9lRVXp5SO00Ft5so/hJnHV
rfgTTeB2i4xYdM3OfM7cf3zi6oBUjVKb1llLD7WABzXFnnXC7UIfthpAT2p/x653LPVFUPeNhuxj
FtpptG8pSQjGg6m0ttrZUXNboqaqOUq1KZK/o+mG6u3Z3KTPY+viYrbyN+H058pGXN7r40b8+N6r
zH8sCMxVtqyIJz93G3qSuujsIqBc3UHxivxrXVEu7HwK78s2Q5SPW2CtuWTksyC1oNEOCSWDYryZ
8SzmU+s0uDeaW+7A58MpytrfbfaL29JLiKz6+Hgdy/w5cPz4Iqu9mExzr2SlUt1Wyl8hvA3Vu2ih
CYevIY0QhNsJ9XWrAZ7updrmyqQv9ms16eSgRMkw8C85CSsXRztJVdxrZEfUZAHf5Bn40zNw5VHZ
VkRqQq85gANFiXafA5qiXeWoNG++8hKfXR+LHB7KV1QAMUNrly+ZzYkqDwBb8NARStSyGEjli0n9
Qcat0+NgUGk8XlH5+5YkKIKOXttTzYgKR9GQGrxmGj7PycfXWc3JOQ7LJIyox0ILqsBsjUPkDNEd
04MlVujSBi/a+o2s8JgBn2yuLMnFyTCXaZAM8lZrSW5jzKdRNZryYJib0fgHTm/qPMTvOI5XBnrh
SXhjEpZW11TEhJavv7u0uwLyAYRGGI6ICrbHOt2giYCxXSQYrqzwZ4eTxlIWZlaETwlAfuVyhYoC
xiyH4ayBEVLUwdHssWxQPxjtBC5ksTOBvuc6+TiEp9X4tCgRIObaqXQFzhyBfh3EOHl6jX6yFpvF
J9PZ/oDnEETgBdc5slGITGkehhx5l6Mm2/loyTahNDIe5YNhPck14KopeVTmf7rwb0hOm5paVbQk
LiQhtbtM3piZ8CCK38fIp+RWawAXFPobDCOylHQ4mCXfQtkZjqn/9Yx+XjteXFMXIu5bX/XV2gGF
OUWTVJD7jn5JqMEgZlFsKjrbdFc8oM+eHQ8y3pDUy0YxV1nE2UjOVk+8e4BpIrQeGKEivwNHN+Rk
E//rDfnhWWtMkmh0SV1FcnWrixu8WTF5PufeFG/0a3J0F5LiH5+0StOk0YjmQ6aUj9W2tjdLV0QK
GbZul49L45bnr9fq8+bnYeTfDVbKAmu18iHrMa9PCRHd4dT94m5Z9DZJe1uhfbibzlcSBheeZVGk
YWMg80H0vrJdWSHlYdbXxYIlIV4NhycUgxIOtKz+07SfBkXarwd3ycGBG0J6WcaMkCZYXdtDo8bU
0CaaclbPivDUSBQpVcvRUP+iX2L3OGw7JHwm2OKItR4i8c+5uSqKtozq4y2GKCUhFYlnlTBrDVZI
8wpugkghr+mcPndg9RbKU11Qkt0gv5nHthy60n9fk+WhACMobCxVy3W6d87kUSirakl17qzoJZoe
0QelXPTct78q3S2xA1em+rOf8PGJKysam8KsjErVHKzqMa5atxoT2+j/cDM7YxKoIn/ZmnLpgCfo
tl8/+7O9ARFJrx9qGgv8c72HQ7nLO2CT0K0gUM9P3EowiaHKXa1XLb7Oail5EPPJY0QTDtDHS8nq
Ywt6XFkcymw3UqPKO8o1uwZS8n8/IG5YRYdpxB24Lg8USjdAMACEBvqJ6gwkchJbgIwmpPu/ftIb
APHjkLhiEA+zllo69cr1+Q8nOqgVQFpQEE7noFIcM3NJzeth5ZxTOmO0x5z4nRu+LACy3BBYFqc7
MkAzvayQcv9bl5OXpVd202fDzruQLLYsrIVlrCEFZSRPmVwYAHzIAWmVCNLuH+z/DiX1Ohu8qxCG
C/IrJgYQ3VYYjziabzb5nbshiVPeVnkrH5KhQEQNXfkh9yqFFqN56mWW+lOmFUNhGTh10zZBb6Ef
XLXZ9Sr8Uxk9mCJNqfAqbpIcw4K+FnPvogCya4Vy8/WCXbgdeFNmhRyZBpFxPTU5hZQTzS5RK40X
GByY17oBgNQeYYej+9vIo6OILwDLF/2+/Jr22oUM6PJ48E+09l4qOqsjkCt11ecdtQswLnnT7mOq
o7J8l+j/pOg5bF/YqAtCJ39pcY/U9hiPBlAxio3IR127ki+gMz6+zMrmVEJSjBZsxIPeZk4/0aDC
+IuYpovwqV0q/6TxqUtpDHCmg219zeh8vsw+Pnv5+rsd0+Vxbo4JBX7MOuuwFO8bVFMKD8NDspfA
5MrCXzgTOkVbWnpaBEWqvjqpVVOpwGxg6hjkQgUBvZin6cmQ7iUUOQr1OI//OmOTzMcZfSTieTFz
64caxVWkDSqaQF95m8+3mvnhbVaBvAkj3cxlSErI2oMlTGndqW9PdF8kLo9+ZJl7RtHxmsDyhYyX
ufB05IWdLBnkvT5Oep3ACDm1XXGIB3gjJ+tXidZVDyJGiH9IqWFrtLpNomCBe6VntMGvlRDfCkgr
c4nQMlVrTi/X6xp8JJZDISGMkN9WYfOvmgW/7V34HHpNu4eR1mNid3PKoYUhTp5Bi8toTZB2ULrJ
VKnlDX0DqHodAG8o061iqUHWpe4Ut3fnjk5Y3Ss+Jnd0/zRHP9ohAaKS2mJdBjqqr1UNFRelPq08
tOZ3k1hPiI9ZghLQuG9FIEn0n1FgZlPf3CrNr7B7zRr6jUB1UczpyvV0IVsMT0qk8ANoA9LY+tJI
6jqckfRg8cv+YGh0jWkV19IB4M1FAGolGepdAr6wjl8zgkMgaHrbOlCg2dyuaaJwl9hwyyodhhVA
BJB/Yf1I9LwoEuHMuRHJZsrvySQFJNeaRZEoQtcSMYpZBHq4YFeRc29fagbe9fGVvX0Bu/NxeKu9
ncqd0VNcOx066UU3BlsW+kNCQ+G2CumgJHoL+PBNh+GEpsJpqXmdeu0+DEtXAA1eSKdAXlj8GSKG
tHXkOoiTfFFQILOd0oppEVk1stALte0w1js5uxY5XjBNLA9WgogImXhtlbLR9HkS41lHClc6xtET
gpAlvdlPxK40LHaa0bw2YYvpWZ2KhVOPI7F4EtqbqMA7WxgnySALIbrWJKqiUqKVz9kTkHbIREin
lexFpzuU25bQ1Dw961Jrayxhp9OSaYJKmv0qxs4nSa4k7CSOwGTlm0mTA0E0rkSmlwwI3gTxANAT
/Is13KdLok4/n+vqkEX3g+DJIlBoxNprWjWY3W2OtgXBfVQmwDGy/wdWzQUbDpR+aYaCEUHpcbUy
OOWRpQrl9KgfXffYOv7WrrxN73mOE9y5X5vot2TMalVgUoBAE8nWiwAwPhrLMzW0DshHcRAEQh49
CrpZdGPxlfZ5UkYPL8q09C7VXua5cRIt8gt6sgtIL0xgb0X0DZP42NfPYnGXXItOPjvsyDm+ezP5
45spRjsaUjnQAWSAb7wF/cCsI+s4j3dX5uDCUaDxzRIWUPqhRLKacHjRbTWeWnSMxnqrkBaxMCTF
jLgIPbdkObwnj0GqBLiZnO7iHoHXEvbhSTlmM2Iqbi/+JhymzOoYxXDsaSyzdKXR8Gmy87h45Mt8
xdXsCMPxHD9DW9h+PYALGwYjawFlWN6eYs/HmeqFKY30ts5uJ/EO0ah5PMzi3QJO0jfXwa4XjvGH
h62i5bGIxTheBE+IBWBa1fLkzVJoV+ZuAbMXUD8QfpGZpDjNvTO8j6mqr1wty3p82rPvxrtar0E4
i3M2UtevQmQ1UQ/Gk6yapypOrtisC9jRJbAg57GEGFRcV4OtoiayIll6I7ag1mGbcARb6InIOpxe
i/lYoh+AMyto4NCsTZGONhBWKMhurz8NxH6p1LvLTfT1el/yr3khJBusJQCU3hAu70ypUp5KszZx
aYvovp5fwuY+JNVNEBhTO030yC9JRMYLUup0bMs7vR3diK/AirryIssZXK3EhxdZOfrWIACzHob0
EBWmP6qZV3V5IOSDSxdCI9V2iSVu+yLyubYX0S4TgP/Xb3DBSJA0kcWFfLNE28tufTcTspaN4kkF
mQcNYu52oFB1HF/EptSrGbdrj1qdsrQ6pcMoyAih6k+L+9ZqylYkqFnYGeSe55cZIlhYEuehKW8B
UQvRyivpbBdW496YTt4oTVdGf+mm+jD81f7MKqvpk5T9ac5HFK8QXVl6+yzp/fzlJP2D00F0VSCz
IV5zcq/NxuoMRgIlQ2r/QGKholDjh1MJB5/9djWfcqHQSWOyd2u82mSJVIhgmRgkxRWcFWgz5waR
Ne9U3YXdBnGZRQfu6211KYC2FqoCmWMygngrH/eVltK/xQgZnkLbot7aDrRrI4qm/wbxG9MaGX9V
8S/lHDBTY/105ekXDPqHp6+2mqZYZOcblG0hpfsldIwOfQzKDIuDLEP00ZIdhUY0bRo7G1/U7GWO
TWo5r/pZQ3hc8MZ5dlGHuGZ2lkF/PO3AFcikA6bCMZLWYb1kDZOKgigtAxXnTFmJfS78Dge6L27Q
NExG14y99qFTf5W/r0zItScvE/bumMfnXq/ywaSBb3sYiydJnaFRQ8XltiGdoQNFEdAMeULCTzqH
BLrXtB4vZMCWihreK1AGoss1ZiMfZL3Rwu4tkE91H1wLSnd74ZG+oFJ/M5hu/EP8WdgdzFdpj59S
t5vW8kMAbufttQ4SFw7Eh/LeW9/od7OBCoxlFkS5h5pSF62s8vQf9taM+oMN+Geuj8bp+coCfL5y
LYn7ZhG+AANFJeDjAhBQD1IjGW9Y5LP5xDE0sspRBHB1w69SGx0uHzCbPV6ikVhOAfFMnv8ZWXR3
FdN24Wx+fJfVZqAhoknMJEL8rg30ZDZpUgSpWSNXc/bbJHNLCNvkFpabuNXtzNzo4zWi/WJXVyfh
w3SsUgwI7idJbo00cYA//qZyfH3KP6MgPgzzLa/1bpXbDCKzLA3yYaAdNilEEbR9f6ROVtcaJLgl
MuxPV4sh4uecjQXGa+FowUkxPqFp6ortPxeAL0b5WTbz3ZJImiTJKwOxPzkNbr8Zl24cHvO53Kj9
SzlOfi4n9HkSvKGH1lXEP8+K5ZeW6J6HH8Ukb8/z90TuArVt91M6e1Z0z39ZkbkZwGo5ywJIeH4i
zRvSKW6IQylF9Z1QbzQKIATvSEi5VZ7Rx5f02STPd3NqOZJJ6nlSQH5kW22ofG2+a6Y0MIPRAgdy
ih3aaE6CYUMQtUsBhmuH5PrCAaZrgq1L6AIitjrWuPo6pdrRI4JB+cGoRVqe2daZPjk58TtjojMF
KbXHJrupb4Wh84Zsvo2bwke1WCAwKZ7JWJB4Pp0miLRHboQImMMgAmsrBkctfp5EyRXbYoOd0qp/
U6XsTU5Oj8B6cvZPpk42UEek+VqbkQvYkKW7jkU4sDRQNN4aZ7/bPsKomDEVntOSg81Gw20lA4Io
TXjdFLUuBMK5q2dI2qRQ0vMuMl9B99HrGmUjoApfW4/PnSrwnOFI64vaHXWm9VZOppq+RGe06UOF
TpyR4sZIAhZP2vitTzRnPpd+nBb2oLG8w63Rv9a0ia5wYsYDKNp50WdQQnxJ9UYoc3Ro7rVads2m
t4UzG8Ail6nEP9pc2LYd3AiDRoLuyfo5G4csPu3JgaDyyvooTn2N+P7JCWJc9FUjx0ei0UBk7qNV
zIwmNQnU8wNWaNHui2wqH3PpXO0+9sn88iCZE4n+kgQBaS1LOCaiKgB0yQ+NtSOlPxePSUqdP7vi
T74Bhj7YteU5C6TAAIu/1AU/DqgfhmqMSiU/5JNgK01Qnp9r2jz3jtIGPeug0jAor2+qbt8pXDup
36kPFm3K4xujAmXt5NVR7xwzvJWyG0Tg4nEbpfeatEXhdzA3bepptHP93lme8PTtFLnm/tdc7SfZ
MetjNt2L5WNHL3nFn4qd0FIb2XX55qx5xoMk+HWOqr2fmAjH0eXKtmq3xMCnQbfTj4DolRvpfHu6
VmP7LI/GhNCiCgVtjhLJ7JWD3eeqOUpnZbqjoB/u6ptFbb7YGIF2G6f3o0LHgTsZHdPTUS03AslH
W1KD3g1pqgDwL9+dG69NXb0/qppj1ftFkmLatzAoFNeAwR1vTMOW3ZkEGGrc821+cuXfu/pQtM+h
Zad/RdDMBv2pEPXxVDkIJ3ecv01BgxWTaP8F0MOde0+7kk74HPUy6IX/JdGfETj3mlUqRVE+dL04
3pl0PU/87CdWKhTQhLRx9nTa3N4trMl5g8yzDb9ZPWimN31HI/Jrs3HpdFEQRy4aOUqYGiufI2zq
puhreH+L8DyVRm4/NXoGBpBH16ThP2MAGDJZHMDUugrZZk3ar2TuFKvti8fWK2+OtU1vl1vIJ/5P
ZMTdIfj79cgAuawdCJ6HKjulOVEV+bBKu4VtH2e9PmWHyRm87nl2Re8UnA/hRvEVf/D4nEeW8bB0
E8+2sz/7zaHa5jfNVt9NtXM+9AfFF/6InuafAtUb7ofeNXwBxKO3fE59FT2UQJ7TQPbae92hygNX
5V/u/KPXml/4+a7dIFUVaEG+K3d5kP2pFHvcpsFp3/yEi274/Gb56KkEKPX7M8KtvuqRvfcVN/dy
/tQ6uiM7o9u70Q2viqaWZqf2YLvALR3UcjbazwElJ3uRPt4Me/6e2NaWv7WBjitRepVbeqUXb2hZ
53ee7Myu7qjO7JNVfDGdhs9Wsr1MRxTM7uThE/gUeJ9lT3WWdzhBzWkeTh7NUXxlb/1Od8tHJSh8
JTC+ty9K0IK/VBifsq9u0b//z3C7TbkMmE92y6ca1GGCefmt8M/0og+y5QM9andSkPJNWoCY/K7y
jX379rOGTc2sFS42UabFfWAiAfBPC+I//cPAhCqBtM/8bsO0Bsvv0z9tjypSgU7DZvnVVHblZ3/O
39Qnyx9eLOZ02LQv6Y70wbE8RrvyKNyEW/NbuO3356AJLE/eTj+boAqKwPAwE02gb8NteuTL+2p/
2pwDRK1/01rAi/05CL/13/Vv/PNvZ9QLnvIn6BFP6VP8YN2gOcX/8UO+fPYefV2+DMxiF3Km+Vfx
7biX9vO+Pc7BDPUvYCrczEXNsHwZz0wM5f1yg4zrhpZ53yv/d8tI2k3qLbMMSGbTB7Fr3ETebEv2
79/hM3uEyVh+KcwdFZqddEbBwY5vw2UA9LgHmrqZfNHXf7QHBZunbWjgsy2PfNMYzLzLvB+Dfq9v
+2D5tYx0tOfv+V3mGvvf2kH4PbwAe7ptnfNt5lYPoBqfYheFm833Q+/8zG6G7dP5TnMqW7dtw1Hd
1q+89ofwNPjDj7PXO8vnDEd3o0PtNp7oz57snh1czQ3Onxt7qU9LDLfwEM46hvvSDfepX22ErbiP
d1OAys2/arPU3vZiwLf6mYdXvI8cxVGek0DHNCb2L80J7cZ+kl36mdsF8iiu5tAfxhVd6YgoyObk
I5fmx0+RPwSCi5PoTxSzbP234EY+xR8vvC82cpD7503pl270Y7jNPOUpsR9257vCy4Jhq/tIt/BR
8aRfiE8GcWDtiAmtV91fPm29Sp54yHihOOj48vIPkgAN5ROCL7a1a7d0/+ETO2NnlvbyHVRmAn5A
ddNui5v0m0a+/9XYFTfZjUZ+l88KG2MXfeNPvW3sspvkPvom3CU30bfoW3Ij7aio+tZG9tttt42D
lp9o+uJj6TebaT/tsyO6mfsu4BbbZDt53xzlINu1hV3szpvojxqUjDXzxGDYx8eYb0aB1a/5c7en
v9C3+C66LY7x7nSb3FXH0y2zv+cfZ7t4l/DrdNsFbaC5bWBsw5thjw26TY5qbndBvFG2ZFIq1/SS
Tf27O9sDP7HbLz+NvgFOshMD8e2lzkfSS0/ABFn6hG0w7St6rG6HPVx68ELbZnPe5GwV0bU2qq/6
1FsdzclZwmwTb2in4U0bK0i24u50A5uV/5uDvkPe2i+2CI64NN7eqUf57uxrrmL/NVwKhkFxnPYx
Q5qWF2KQp4eKF6Nbz/58zG+nIEMq6Ngcq2N6m+yyu+jsZLvzUWYvprfxXXy37MQg5n0TT/4dew27
Jtktu1J2Yxbf9LNgGU9F1obtJO4Fht5hi9Pf06Y4JNvao+psL09f9vcyrfFuGXNxHIKJ76a7/fR7
+S0YWqDsy+68ptf8uRYFAI9smyHSGPkCd2IoBtjekVE8ypv4mwGn8nT7PPrwQcltHzC12xbond0T
s7ji24p+fSt/TqvLMtmtBbYCV1BFrPOj91tMZ1j2o4Zzfeg8y66d1jZ35q7Y3o72HwSu/461Q036
SnQky599gfePXeOl+3FSwqkVMYMP+MC0+rqRvXR3CqLWnh/Pe0AcXr4ND/IDQCPV6e+aTbL773NK
jB0FYBobA/Gipe8q5VhYDSkBtS0epYcfZJQ2FnRVidEOV0b7GRYgyxTwAWdQwCES1FeJY7Mvw2IW
hP7YW/qd3uibIRoCfC87kiwvMztfMtHtkig9pv0eAAEfU1vKA52Umox/dpa9JttGlh+XjwoFfu1h
PCfwSF8mjX8nVD7da98Cw3CKH7pC9lXl7MW0YpBbEdXKegMv70zwLyiuQvibXOtN/VlHfTXAlds6
Kgh19lE73anHGttZe6PsIKwEKYm+bHYSkRXxkYg5J75Q7aren5XtfJ8htMkXDvHspH8pwU/YmlF3
osHnD/J4WPyoEkmm35H7cL214ad8M69MHMuZMw1SfOuwr+qr4hQXJ0SApMehP8P2R1MDYTLZoMc0
gPAsd0wbsqyxXG8ZZ7+IqOXct+hkZt2R3nFXNsmlk2jyTipl+AXhpy65sXfJC+hOyqQZbXaYzeNY
38FSNpBZ0iSEnPDAlgatkz39TaH1ImVDvRGWeKfRf7CFkU1Hq6/twufZIfGLAAlYAIta21s+8t3L
FCp9gNv/Q9mZLSfOBNv6iYhAM9wCmpg8QbfNDWG7bSEGgSTEoKc/3xJ7x/nb3dGOHYRtzKChKitr
ZebKTK+GNFVP9+a6b19eN9bTkfa9F3Qmzql/n+4vavD3831ZimvvvC5Op302c3qQ73sV0NN4O0X3
U8vH3uq92KOsn/u4xqLvFuefTiNqpVFpwqYeOA1jva/89U3mkS+YEuM6tc1wi9tUdceOTeh/UV1s
6vY7PWsNICfRyHJm+HYJhl122cBO6P/gfRfobCLvv/sjuB7DJG+YFtvknn7RyEYnq9fF0us85P6g
eLfIp1tuB9dkkq3nWDzXs398Sx42/UfchsEhKl1IGgM49/Sowkoq7H2PzKPisftj16FcXXB6PhQD
1zcBtL8oTd8Gh03/PXfGH45hDSDuNirOkSQM+e93wa12xq6GflRPSDZIM2dIFuRwkh4+yP9W/eTD
xGH7SreL665/zD+2DiXQnW/k5y+2LNdguq4qC7nKiPz9GoyDURdkIGYzFCFO1NF2EC575d0xvPZH
9SQd/Pj3Pf9ppnM66CrkPrGDcOu/n462Ba1dYhf1ZE1/S0KNeMHwgp6Kxf47XumfURiN7n9O9cUb
025n+TYzV/bDAYOnDqqyV8S19aNORjSnz85Bsn+kQbyJLVb67jWggJ27fPAu0f7eu/TXh8BdBf/3
e/foRuqpHSm684ueal9bx4K+pHQZ2oXERP6nuIBxf/iOxdpwBr+uhC4ZvDR/h9JofQ3551nLqtv5
qpp2n5KpFRiDQ7B5OE+cUTqEX9Ye5A8UM949HsedYfWA0f68ut/Gdj+bVT820yLtdalkkfjFyJq2
Y5rVT/bj/Wx3fyh7oPhyfH4279av2Ws77Vk+nu7Z+hFzx+x/Hia7Vp/+OS6FwCgmSiu/sTP79xj+
Gc5iVv97a182zLOH05EyBUowxfvur/pUm+6fsby23yjyPyNHaHHy90m57pLijUfvd1HdHMt9+3hN
ug/r2LApOD1o06FmAks0e03obDpNn7nP4ru8+Sa14MvcocTI0RShDG/xlwVZpk4raXl0Dl5RoHF/
DROqY56vL/TW0DNj3e6715fWvgyMLV3dygmtOPw9dOgCqNKlzhEJE72URLP20e13L4srTkgnAwU7
1KPBtXEyFg6u87PzKzMXFQ6H7tUL6Jh+Lr1JjttbzXSKoLqwnRDbgI+0pHuHyTGv622wV497uCH/
nlPp5T/umAixbbfbymb5oretVm5mSZbWky6Rh6MzXnuQ0K2cWrwPOSNfFMte3Yr+fc6mLtXXkzah
aQAmRWi/+tTa3mZTtPanTA11LO/NXD4daBK1vtKOGY5GZlLaruX1l/Z9mj+n1OL0Np8plQXon9bb
te3+0SSlL/m8bN9z602U8Kr70O5+I+x/wRIwB5SqRykUst+++P1gz7Uqz6Fnd7Xz6WFAghPq8rgL
ITLQqfbfA/InO4RSiygnA7cm1Uio0/27uJeJ1THL47EJ2lqdODUnZL10nLE7pkHyLUwBPk6+qX/y
N/xCNrCJMWGLJ9DVGPwHL3nXKj1sSxhip/zBWy6y4uFwwtE0p/B5fpklvemudQeFghtXtU4iJtvN
B1W++rB4t1dajH5TluRve/Jv1/NFGOuyPNirNnW0GIB1U09qn4YixNPpZkVIbhWSdMB+TVCSzGjq
wnyrvf9iE1CXgLVAOI55gKT3+5B0gd+0qSTTql7WVFvojJKK5nh2QvMTkVr7pGcesqu/pHJfK3lJ
d8mAXIl1NrkkWVwcvfHaPMQg0D7+7y1h1y5Es/pCfNLqYNZcaMdThDuAaHl8TUluPpNUTMajojEb
Yo1bp9Xbl//nBrwI139v6cu2v6mWJOWsIOExcqTqkVZJmQ8ms4Sy/d3u97ctgnQSImAqz0F69Zd9
tmMnR2JwRTZbbAeJv+9TyrmHy2byreHxR/RbZaFg/SC8wDdqRv4+UW51quBTWcLexfgt7T3aMVXV
e7TY/WaVNDHPL9oKhjFWDrkKhNra8gr8Z5UcOl6SeC4G9zO1a6LrPB0euSV7lL5/R1ag8D/H+uNc
ZKLBvIa2gHPl93O1Lp06p0DpblwlZIgmxr33frTWk52xHB/W3nu5Ic4DWa0gHG9frkM3eT5Vz8d9
vKShxZ7cpm7ZweqZqKqpalAeyaWgRFj/VHT65xYpLd18igEVmNnnMqXRqVFO6XOwYX+t6dvWyvpd
c3p6WeUT2xh2s8XV8oJO1X2uqXEGJ5HjwCsmK+half7MPVlRoj5LBSkN2wVQ+UwR/Ovq6h92nxkd
Pjc0mrDG5M9I8I/wSzsZVOXWtn91FtvLAyVzyyOVlKBHGbthan/YNDGulrtJWyvP+kDXnte+hVkD
nwLqxq5b09tieL6/li+OOU/KSK3tYVkQ3EchXYsVRdypCnqI19BLV+bmvkNVe3vdjjqdyDV7dec5
OR1IOVjH4vrZUHLKznzbxrubd++Opjm3GIMNqZQr7rSzJOaRmT7pNmtyEOtyConNOEDYpJ6/a69p
pOgNWu55sCytyDKpR4ynorNc7Kkjj/2QnefKCTjvnAGlH3rkE0AAlRJYXwgSZNnAOVyx11YpxfCJ
/eTp4/c22V/XIuw0EjsIYXUgx/0uTKdkQ4n5JWuxezcxeo/54IRZeu79+vfm9TfTj3ZUAF4xziDb
fdEvVM6hfEOFzJ7e3c87Z4y/hA4t+WK/sJ/c2fl1/ev4tF/Ub8ajPevOz++nz8Pr5sV8I9en8/Ow
4E/5trr0iUFRd3xOA1i8Qt9c418sH+qRKoQHswFQ+UVZXJP0cHUckq1IhVyXhHd8aDlQXWEe/Xsw
/uIPseQuo3cnO7lF7PD3Mb9kFq2k3Qo032cjoG7DakBjYYUwepdX+M+Bg4veG+4H33oEpBp+Vx2C
cIS+UVWU1+h+UR3mzlsdU4szG0/LxfH5OKh7mz7JYp/XYP7077v8EzQSCqVvCdhBJeobZtJ/NGIK
dD+eyOpRhu6S4uy7rK8qj5RsNlZD7czUl//3GRtZ/XJ3apRiKj0JB+jXUqflLt0sTVTheJ/9qFOq
dVyPpKcQEEVyzJzgaj2vSafdFR9p69qHzlRkWU8VNbxlXJ/rKO2QcNVpDy/4Q2DAIQGd47VfnQ5+
VuCpBotDKYi980drnQdlSj7LqRhpIVMKCYTp7iA1kfrjAu7VaIiiq31YSHSgDFvn86BqD7dQk6xy
np1smr/lvb2XT+gOQBrVZnro1Bt1NKhbi61BNWDzw+p8ehTfB5cN6muYV27w7+H6E7xiw0B0wYLC
sUBg/ncpdOl1sM9olzLeGcMjDiL4TtxL1er4F4KDuf/vs/1FHFQGgIxb7Gp8kl/Otk6y5SWldoXK
ZFmpX1LfIvVbG0E2moPSwvHfp/uL74uqTbDp8X+TPsbe/Pvd7YtTZ3XulvvZD6qVDOux6ZuvZ5q2
n3rVYPV4WqQv7rcOt6aawRcBxFEjXAgEMNAiv5/U2JmFSQ/vzSPNX3ppVEFku45Pb87P6hrSKzxr
v7n2oOXVPSqOuPFj51frI6VCwGe3DJJzr72Cf9FvVU6/5fkXSnyj/Ys9xZ6j1fIb6+oveIVcYnLF
yOklqbf7Ve0vt6a3WjvtfAreM8yil3er15qGv92X7u7DrjYjtwtPxbw38/DfE/OnHFDiSp4PMpk7
bAlf5sUqinqXLbfovmG7T8OBUdp/wdX7nYqVsv59JnQa4h8UUzHVvPP3mUjsKq08d2vBMemGCQA7
peRtDX8JohI9w7oGDqYfxeFHTbMuGGt+rabeRB46ZGjWh+M3S+0vri5qMMtloLoUbC1ftr8r3b1o
w5jUD5c86ib+MrvHf3AsZhTdcJxwfZcAgdf9K5km+2lCL7772nxxq2H6boGODf+SfuPZJG1TI/Cf
EYITRokIR/scPZdM4+sldbf1Zn9p2+fZMaC6Sdge0qEtFl9FhIyGGRA4QYfXstjkPZQXf22eZTGF
t6aH+BATBzlBZGl/2sNOuOSRROJ4HGI9s2B4UOScQP8J5kMB48Ee0Gg2LqL2ixsfI/rJhkWUhvYA
Spi/+rkMVj935976ZxnYgyrAqI+roPgcr183cTvYx9awTXS2G26n7cAJD77jH/gex/nYf+xDkm3X
d7vJ6o66YgSF/OqxG9CYQayGIdn8gXgN5Qdl1SAhHKEfdP0O13CM7DUe8P5pBHciTob1G0caJsN1
sIPBcYpgbnAHJxgRm8lm4mDixsdROuHyR7z1dhrtwo74GzAc9tAiqMcZ7aDsmP7/jlonvH5mcTZm
5MJ1bDPOxI3CK//ZjHh7uI7P/Jjh4bkIiqAVmaFm4/pIa+6wiDdclNgS+7CGy+KM8HD5WeyGq9j1
kzeX0PTe3z6LedMKmllc6JVW5M6LQK8VgTvfPusviW+hY/RoZ02WPBVqlwzRIWhP0mHq6+g5P5co
WVAGd3jhXHlIczyoR52Q2Q+vYUnAvYzWkzPl4cqoHLUCagnHe14lphxW0fqjivKI1OhoHW7DbuzF
ZbR5W4XZ83m4nLdD0D9hdMPo6UJFGLJmyU+9uCLGzqFHHb+KnBjILS4BDV3CXbAP3MAaXoPyuYLr
0X5y/ITQmoSlO3eYfs9vvZ5f7Fk2SkJ7doiWAdRFKu16vLMMzKcyqHjY7w4Eh25Ywwmxg4tvI0oS
p4rc2HcrlJBtCcNUQRIbyCKgrzmM47dfDmLpPB6i8/0a6eRznxWS58FzMYMWfAI6DnKh7Z+H8BCe
oSh4cTfO38rIyPrlSJyFVeiQLkCrwCqq3s7RIVwtTvPM3+EMXfvl3f5pE8BW4NuUSoIswn2fIzEe
VuH23HOZwHZYDekC4fQ1VHrB9ZnT5i89kiJzkX5ekZjkpzPL+YRm/fZD7yh/81NHav3SlZSR+AHn
N0pbM2OwU+JzdI52XMCW2SvfeI8zr5ljMbqYL/86lE6ASfC5TXvXofFkzYrAxkXPBB6Da2jNrmE7
dOfLOTKd9ugaHFvvbqhqacj4eXhl3lfxGu2BzwOFYEM0ywY0Fg6hK/exmQJyhCG08Q7Kw+brJOhC
srDDbsX5bBbJCtHT4tCLV8ZBr+w+j8F56NFzMCqCnBHL42uQxubMni0DXK6hFebPFRN7DqxwE+9X
/jXQjDnwkzaxOErdkGrroeGLHCQKkAZdN05ZJ9+ZrcJ1yMR9QHNjSDSvEmw7PMZJRNxWipLBsWLr
Ze8fWVQrFvc61uKT+DvNlOccaxUuceSHormISNKKYQIFnlhzlIrQtMCA7WkOj8HpXeN0ZcQaHRsu
JzqsGSZTNMZwN3U/IQ9EKNOgmG0ei/jIaFoDkQFN34DE56BoT2O3mS1dHtyPM+uskCIZtiLjaRXD
Zke7MF660VYskdtAQNr6Lr95QCzZweih5FkgyskxXCOkJo/aN3wNljP0HopPK6yC01Cqtw612ozQ
fDJClLbHSyzCgYee36AS3RgAMzwHxnATb2I908q5vm/i4nPDhHXDY7/F6HXh+14Zz3YosSoCx+zf
dFc3koT9rzx35tJrrp/+ZIgHWgGSdg3y5cWK82bF3BQJVQKhwM21KKxZZ354d30j1he0gJq/fv1U
BMw1n5FalArD4G+lAxd7gdGjvHTag+3DFOiKdF36pBkuL0i2hPAYrGPqXzeCaUH6S9kupJs2sYX0
WWxNkOHQRI6fhtRi0M5nPtXDHfdNg1BGwkSVOf4GlevAIdK2Khm/bQ83qdf/OpVek/R3JtlY9FFt
vtu4+35k1yURJjyObTZom1dPwTLUMtJi0tas94uxFp8bmsMzotUeumwq4jGt49NzZyEh0yK3+Uv6
L5J9ZANibBBGyshNJN2S69uGpSuRnLO5MPBOXKFUtogLanpg+DUP6UTt0h4a0mGv3sVeuIslAQbz
v57uWH310Alv1LwtLjjp/RWrTeuBPYFza8J1Jdfh7lObIVORjdvDE0NRcam6IF0W/Umpg9koDK2+
w7jzkEzNMP9cx6sYlww/xLt53m7Aiji0SXSMz9OEETcYKY2L7kt0XDZlxiyLjWAbU3noxtG9vaRB
Y3joXY3s5FH6M9c1PmvEVrHxVLGk0ztIfqNrJMWqHazkWQcOd0sbMJ9uIT23tXipeodnDaMG9Ywq
uw7r95tiOw+pSKb50ENgwJ102SO1Mlao0jOyoNcleBn3Wvkw1/jf5MjaEpqtoJGgDDVQMGBSwBoF
5neh02Xvug5GyN+Od5/5p4CIQbV6Bsi768yZ1kbQTbSwrWvjxEwz7zp3e1+LQRey5HM62PGdH541
grAWlY77ltbU5oF64S1qgAEUkcA4f4Ulh950m0NLrnUft0UkWdSCa0WS9NYdUgxlehkaQQMsJcrs
HY0Qg00RUdj6Q4m+FkH1eXlna2wWAGpZ0tEIuVSJu4BePFyG23saLMTenWRo+aBjCC2Vw4bUxzui
9K3NHg3jh1IxUir7KN32tPjY0yTtGt8ru7C0vTSCy+c0o5pp1sF9PtpHBkBIn2X2xq1gN9oj1cb9
7RN5JAXFD5+TTEjCb6pDwqWb6kxow8FsE9NDF2pgJepsqw8aFT2uj61g+4z+0VeT6RYhYJuV6DRr
k8kp0HYuV6hrOHTR9Z25ML1OxAlAhRJLtrmJy9Z1uyTpyyraTrbhtUFc2pjWLMObyjtxs1ftyWx7
sgmc4AAT2kNdyQIwwxMjrwm+KQWqwjJiWk6C2sXd+dH0O6gjrhT1o+9oHbFMUVmQJ3m2e4X0FRkD
9jQWnoaCMmOQ8/TaDkzQzLs+CUOeTwysQRakAHne5xtcB+hUdorbd/jfHbpcy03Mksjt02k56uh7
wRGq5s00kWDdHiKhW8ExllIw/TxsD1qhGZADQTflV2+Yx7u4HJ98a3j53KPDOu/5WHDCCJdRd05R
FTR4/lwGNftdFjl+Bp97GQh2bsI1oEZI4YjMc1FoTOdOuvemdRmQWWe4hw94eupy2UBrLKcCo2sZ
Xrm1JatEltN5euAGZbFgo4w2YRJacPieVz+1xS7HzmMKQVsGFAW/eSxj0nhOWFYpn6RFQZzGrcV+
jBcRxCMdfGUf3scmu65gcE77Pi/cjwWqBaJtvnfiYJg29IOOd5z2hHXDv5g/VKHjIlJuzoy9+QGT
i2uA8C06exElnNAedF+FBBw/f6ZlNQO1ne7vwROAKzwsnLb2LX8XnEIbaq0duO853GkeBjsiBWp0
gVT+CayF52NsjXYfMrnq6PQGJ57ztSakGIabe/3ewlpeT3Mu/bbPJrE+IXuxDHSNKdel2xH+r4Ib
7DA0JOGmGbHj6DSifSK2jaV7++jEq7t65JKCICUl9LVcaLKyMVpw1d/fdgPSlKfmsFl36B3J9Cmg
CPjYAEhoSWvJlgBkNIZT9Xaf2k61bL07CYCOp2+JPCy9tUWj2YiGNmi9Wwyes/GRfY7jalPSuq3f
tzFkQ6k+g6W3ZNHYLDAbjrGWtL0QOhGaaUU77A2sC5Z3u1nMUtcFWlTL7zTeTKWDhQRgjYzPnb7u
U+ux0R86nXYCCDjv56GDxClz4oLEWVR7Dm9GuhvbsT24zbWEX9BlGbR+2JhKRlhjQAl1bz/1ThYl
/Mf7kdj5Qoq4LkMtkjaA0I7PL56fjTbnng5YBbC7NH90O4PthXz5hyiZHLF3AZAvkmyb38zZbRlM
cCQgl5juU70iy5t8gvsUNwIW35wzsyj1WzOua7oMrbDwaRPKNSb81jJ275ZVj9wESDO6/PYTlxye
LQBsEtaP8juUPLAcWD47pBK5RsKPUWsq+3gfru4Ede3BLf/AI/uA9HkOp4Mhq/SO9N34MOrEjCCR
Km4JqKxz6QI2CK4ui5pZXJoVqjNcXA/XP7RQNyxbrSJ7RggZk2WHGrp8CkztsFdluuhRN4C6rPq3
f/djKiXzIkkQfORm9GSf5bMGVf85fFnm7ipy+m5gP+/AZ3te0WG7ILHs9cr39uMkJpiIGaWFVQVa
6N7cfJJWuw2v9EQn3ocoYQyRJEKmPqlUC3OpfJUqNVH727tkmIJpd6h+5GqiZZQ1SBQlHjrvpDyB
YKmeksU4IYw9bMjdFFlkTxfquHmXLDxOLqBNu8uh+cLVt/FUeChWWUFSmiCRSSsSBqGHGt8U6FuP
Seiba4PWQxv2infS6SleoRkOI8lhidRiI75INnlE7Uau3Vga7QhIR3cgTUloLPAmMMeycEzebeY7
dme4+uNkwoBM0H1vkk9pwWOUTg5vrWn2JslA0p+QAqPulcg6Yk5noUALAAHlAjwfGbu+2AMzNjl7
ggPM5phyiskZdoy2HPc46iJE0q+Syj32DBdSBt1Xsod+SbWh5ZHam5tDM3OgAD6TR0bluzwb+biG
9tKTw2PPTkbqxriNx6ILKq/GXWa+el5Fy/ddzCvIgFf06Jw7rYc1oN0Ly1gZBfK/KN1gNyjCPXZg
J8AOHCqjhqapAP4qvmAXalORSOmnxlMjWV2/5mMTQfPQ99pX23x7i0XZxphuk3uADXxWUgxZOdjE
MrKVO3IzImRntsILW5TEWwaDwzLRmpRr5ja+0ua30XKmzBb6wsbcJFEonaST5S+8irx0IUMJou2A
Nj1DMolCMppIsWLKDj1pM03H/jlpjDF5CS7Dy9BoztOaa4lSDZmdzB5Ibxhhd26E2bVvLLQiNOqc
FB0pEfB24tbD7WbjajyHi3q0BqhcJBasHdnBWvtaW+egbbFstdetX8tAPradv8ErcsDjSooA0n2M
s196JoPF9K8/ElCMsIpwsNaIbAc5F6xY4PJm2rYimXIZEPZmyrEe5IIBonUxY2FPTWXgyKEiA/Iw
7t5tUfsHdrvbytuyONkN2PJYhoJ8J/wr7bCmw5XAok6SvB2etaBWsWfgsyhYX8cX4f+b+XENdyPj
KWHfk7tGoNZ6lwGaRKeZfBSXmRd0uZ/zdIeHdOPnD6eZMdBaBvCw7rVX2jzTPRKbZ8NKI+E9vEWr
Xg0jch9eWBKaaABHzFrAwXMhMemAj0EY5tAs09uC0QJeNlrMGGpJSIxuNqls0V3ceVeWWpOhNnSG
1meOCB9eS9aF1ki7wUhaNW1WjVZMNyzHOgoliaZX9La0paZQoiE9qw1Pqr+7EO7ShniucCZK22hX
gF7BXoNwCS9qW9L2uHuW+0QfkTxJxy7/51kSdrOBR/In93TbZgRkJLDnQ09Yy57p4+asEUP9jw5B
WffDZda76TXtXgwIn5COsxFAZ+FRfY9zSyExOpG27ka5zVY/dTVScfLcrN+kggSgcGo3yYga9fRD
+Yt4wPGzy02sxEG5pTeAKsECKb2CDPCDv3/WrnYOTp8NoOO5HEQ6Uy0E6/WFF7lV9Jo3l+P/SE4g
SeSBthQHNG6g/eXp0v/7R9svQWrZwOIzkgdh/eNMFsMNx99iEZKfm6FUYv7LdXAeWnfH4OahWc6L
Z/fQT+BUINitSIJskelaydxOe1XjHyueyeqKd+xh5GyCgykvwCBLydygpGAmdEvpCIO9Xs6sKugu
pCn4i2I/Gz1vXr4LfjDHuKs15/kgiS8PS3I9Lw8tVIikRL/L93SsDShb9RsRYAiZjogtQ27tOqQw
HR9EvHdjgQWdwwpPQ4GHwteZJUgSoNb88iDEUBI48SQgRbT6eQPDckfx5QedZwcg0jPsFjYeyV9r
XnucO6OgWeO0OgfyyslOcJiziuuX7AmG6H0BnCs25afVuG8EM24fzNhjaIrQQJHi8zLc72EuSJ0K
3+i7TgjU0hMKCg1hk7HlbCH34CHS+tHwUaNW47lnK9JeIX+jy07Txk6QVdZlh+mu+jrdfky51ZsL
tx66dwYAiheuwX4sr9ptu+iG5BeZQc7ehK3BstYbK7AGA+ZNpIVlauRjnMJeaD5jBMXOkJFOe9IN
Ttia6PqprIyqDnJMwJwd1WFfY18cXvCEctTGI2pyjUoT5DcKQ+GoNOZWhCVFg2T4mF4wMN1FqRt2
V39yI7NVJFOoBH1Jo0gXLe8cQCnVFbiZdLyM9uiTVLbms8ZH6E2fEsbTAGpzFpbbkMvKn9NnhRmn
7byFBau0wFVEHirjR7QAj64brek3KCtfhsLN9Sk/QBllH2fyXc/survB6aHkWFwOykj6RZOmuch5
VSf0Qu5A6FKztXuWiSUEctvbtg3kkYaSoGpyENUhenNYxSaXdHlV2igmH8NV++fYATy4DOFpeny8
TJ3+sU8eo1/dnx5IzSU9d+0XOJ4VUznglJCTWs9WwxQ4ciYr90rgQt56uFLyUGn3ueE92WEyhGCc
Lgq+KqyhwAp/KVgYpXfy5stfqbBM/VKO5L9U4IPQB2ERmBiN+2qkEI6iIHJnlUr//FAkS8YVH+aD
MrW2HwRrJg12GbXfDhNl+SpQIDfYlShLN27F64kiKmt8Kzrp7afLcZaPHI2z6Ee/dQFypOosZy4F
NDSqyK7nfFSojFrKsN+G/BJo4l3qI+JjFIBaE8VZk4Er/EQzcD6S3J2FrW73xWd0/a1f8o3rqulw
S75tvJ10dhxJZ+wyG+t+NyY61fjt8FnpqaVLasY549aUyKqEf1L6uJFzlJd9XfGD8m9XIXm8/LTG
/I5MQvnYwv/mCqhVwt+i1K4YlaSKUHv5S+C8e0lTp2pnF6LUq7H9IP0u1J88yqXYkbvk8cD/co3i
YpwllE9QpCkPy1D4qgqTEZ97cO4EiW5BJPk7r+wR8sKCYkBP2i3wXo31+nJyHXafZL3LhQk6Qkuy
OxzHci/JkpGbUQCqGO9wWVnB6peDg0wb2GlcNL74w3j/6dxZnFLGfGfi3F3eZZUDweL2J9kbR5CY
845P4RErXw4F43n5YOHSwjkxaS6enI9jvP6FoT6+bWQCSXJ8KnqqMGsBSsNLOJELV6aT3F8GLjrM
9YGsMGMg0IgRxZVvItiHPHDiUXRCEQPcF8335HgT+JLDg9vmlnFNcE/aauuZXGzWwCGGbhESLqkP
QDsAbEAqHDC0+6HztqNWhZxxxsDDT6GAHmMx4E7wO8gs68yRiyvxY3mQKyRWESjCbMQk15PuLwII
b6yDt5aksPiwUVkFy0kaQJE5GR8yQpSPv8bkkMK9DrQpYKbIront8S6QXpD/fS13Jt27myVwW43S
AJsgW+hgbYS4fNtOWOzbcKmQrL6idY4uQS0QcRoWTHG3ica1sUqFnLFU0yneGfw31B7Dmyef/sgZ
yO+zjy7JIHtWDCkfaaEJEMtrjyjicUnxuOzqviRVPs/uHXwJprONNCa8JT+QWAEyirdIm9D4gRJw
cgQ1LlKeWt2eOWw9CejcYLyoF/piMpVwaublNDrG1kAshf8xSQmHy3AFAIL0hIdlhxQN6wGvxAG7
MsUnc8AoFThgywHCysYSCFUYzwX8yYjSYxnLCZnik1sFvHzAKdcUb/iVYATrfDtsKzEnSO5VlYmA
fplU6QC6y4O5yPsA/w+5boUgj6MiOoy6r6ch8CU6cHoBmeqGmthDbrsLJSKGy2DHVWPRNZabGCQn
7Cv5p3J+G/w2OJsWeTkHkdI7nHIbZLpeomQoB2YyxJFI9Q3ZfBqXJY6k1q4nWGvDq8KeSKgwQs7G
L6DlTyOiDEYTF1p+Zi/He5ljVF2BPbLx26xHPbMGx1/y6mrKbo51rZzbDCj0SmyFKAjCjBfOZGvd
BGZUPWkPQ+yIIEs5akUouoYI4OWV21EPsVRuJmAXo1DUmx2O7hS7VXdJPhjOUKiJXO82qHXdWY/b
A4aT6MKYNJVGtoww9JcPETlyGC/J0PhJXQ6QOwVFohRkJ6gAMKh6e7bgGttdy2gP6DuB6zQFy6jN
FBQ+Js5YxhXF8IApchjbgbbzY7962oN5LMoOlPcdwn67QR5Agmi8BLLw1z5FMxQQDIqHC5hEGEw+
AoX+0nv8Eixb0MVCGHr9QwCwNWlgJ5+UN+GCh/fmJLtFl5fjNl4S+Q1ltsjMgprLFV4+uxPZOJJX
+ea6U8xwRBWJ2gCZAcvAMlgWujAhh1VvhwdC/6iAiHzQIE24IK74JZA48HQ08EPFFfbBYb4GOQh+
qG7CRp4QOhXyD7ACPXMI3TfzraCmhY7P78EpNBkKBdP3AR0vVPDipshuH1pzBnlUDg/HJuaus6ns
BwwGoFB+71BVJL8XgtMVmdQS2Q8sX+CIUtRT/h/f4hMKqQpA5vcmeNl8ljPfwyO+Z3Jz5kn/Mb4A
RhPj2AHfmu8G2FVgXJahFhql1Rby2XgM0pk5Pw2bMV2c8H/IdDENjEhBQdnWdbi+YonoH9kpGm/Z
bwrwN0uKhdXUq2k8V1hzjd9dGJJPTTaNWpDhDruI2i83JwxefRayTE3pFlfCSdUbKSheafy8jQd/
hndshpEKgr5v/SBGIA9rGZgwPGTACG7e/LMVY0P1CxbYbasVIlTATj55QmKQMXKWnhhFrZhYrWbx
trcIIGpXEdVoO6kiQawYBNWAwptDXTisFa98inJNtQqAsD/arJ3kRdO9Y3nrAJvgNC8oIKLDFsKb
/F5TvUS4UJBJ2G87aY48AZ2p9AbnBEK231SQo3UPwxwxMyNqkDSRdCadfY8aiv3jI4VWAPSOFl5g
jnaBtAsUxX9jrK+k6RsP8D8I6wsZvSzqNW1ON5dZK1KEVxEI2dHgLbZvUSWMJ3bDUBCGpIjGyyM3
kfxRWOlIxs3RfH3XHnIzcc9B9nkOjr4Mr9Zcm5A92L8X7DhyZsiivWpDZ+f99700fbX+4DT+516+
sD7XXpnkNhnt83Nf1j1lIUa6j0twGSyMwWaU9+MWMS40Z8t3Xz7YMB47Y3tQ+Fnv4h+mnWelV142
/uc6/PXvSzMFVP9xaV85/+vUPp5aZlbPR15vsotqu7+iC31FSNM/9dwBqTrUbux1evn9ZY7lNmoN
ANuAlcG/r6PzV9qnutlSGY289q+lX0vv7CZu7l2Z6nN/su/dlb27y9uMXoE9yuDmvbs3MnZ6VJOq
e8HxbrOg1YYR1b0TDbaidNOjQtddDrW9d7fqTxb5j33vQlB4wugGszh+tH9ttv17jxKYVItf9e9z
q3ekh2nsTMZ+RNn8Xv9h9eEZQesS0jyRnk7OPc3ErXMfm657z5L63Ib5T+hLJ8jZcJ+/mYWGXfzn
LPz/u/+SzJjkeyffmqt6vu6Sq9SjFE1RzFq0oX26tvubT+PdJez24vzM51XygfO+uzgB2Ptrl8Km
/H7wFt2HVS2m9sXuOeTvJrT/7HVfzt9VqWjot/+60i95OYf0kCHNh3pu3OGe7dJKbjWg7RCFEs/u
oAMPtPtYllPDnJYOZcp9e7F5tao+SftdSg1S6YZ842JwZD963XMbb/sP+zKs7RiXqpv3Dsno+sPr
vByhPx2eLhYZSQGlN1I8nFQApJ5qRVCdqtBu72jNsvrObAXMa30dnOhxzTGTUWvfXy06hl/+zC70
Qe1RwcXCgcfMVbPWqf9vof37tNER1yarg2ozzhfS+DaDM79Ji8YKhNZCfHW893N/QsotFpCsMM4N
atvgxyTqgYe2O6mH2ae2DRwzm5iWrdjZ/74q8+9r+j+X9SUP1Cg3h27plLoshZ+g7IFKWSZAaLbG
e4q44b12+9hiXKGcli4hqVtgS8wr2EmQDoCT3p0iV9Sfb+wkkeJkL2GVBgQWgH4EFLSPAgONt7wB
r9W+D5GSBZo3oXhtou5MHABiHRi/2UCWqNhiMnoboxmbxCUmLHZByli1fblR2z90VWBaHgVRvGNE
x05QudyMNyKb/Hk1cFAwQl42+dNxvMlRJtxIv09fL6K6Dq8CKGQZvnfDy48WW6ZAloBJ8kt+deAf
viHBFYU1cbDhpiPHKd4CD3UwNvXm7wnnZymGQnzFBXjhKDqOSQxTgSFK+wKPxN4UqUAuLocYheuL
oWPi6lLwXQzRVWw9UUp8oiHVQ+9cT4P6RYS/1hiCFjZoPrJe7OnNl/SNbDSp33+s3//IhvaD/6Q/
ZYm7XRud/WVW4FzIGOtOmBLy0LibWBUGFGw9EsI+NpwRC9vcwIOgsIiYICKtdIbyCMh2E9RKNNOE
IOGZTLq8frNsbjZfii8+a7z3cNQ7Mb8aOw2bqwlOyeA5LgeYSIhTsu8v78k5w0iS1aQ6hzLdMCAw
2UyMHWtQPtyo83L389OEtm5ml/OmuNU+6ROVSSg4KHNLRkb7RZGGQ3SBn63QpOOvfxJ3xcrUBReY
pAos6AZk1un5AWKuCbreAGuEkwRu5CGQJ0zMab0q5jKoSX6oa7ReiKurKmjOGdgtTH94oNyB/AOY
HKFgGGAbUHbk2THM747U1toADylGfPMHUl1Nb/f/x1LhCLRuazy5Tp8E04nZ1Ac8cSgRsxWtFGt3
O+kSbfPu5SuA8+7vRxbkCyEkLa0WLI/LgJ27eWbC7MjGMvaEQxvaF942nAP8bgoLykzAisLZiZVB
6VmOVw7dhsWPXMbmT7lAxcClftw36MiTlvyXSH5BR+U+Xyan6kSHvOHzhOTrelD2lmnfGV+O6CiD
OrWDSYIns0e7Ado/UsoUstWMJOEnOsqNSLAIPqhacX+/DDrEge9aC9F4zlXov5qn3nzzPCdRqYe1
RF9E9+1pZ/Uwpdq9ufcK8O19rh72d/1Wwq0Po4dtn7H8Bsk25YP+uD/aPHkdpXFSe+73JWe1y3xJ
h7Xr3OqdgtHzIn5MP4rRxZst20EH2p4Fztq0CMCATPCz9F77/aeH5eO27w0So//r3J6hISxIPL69
i360ZqPl67+1wt839f9c4Zd9bF9V29OyVV/mhtlb00jdpzJXyebtUtDlXPwAglH/sTUFhNj9jhGZ
P4xx0+B4vP5/hJ1rk6pO0u0/kRFeUPFtVYEoAqJ4442hbXtB8QKI4Kc/v+o5J56J/3liJvbMntm9
d7dcqioz11q58olDaiCg8QZx/hCbE96M+Wgr6lFbVJ7hVkwqm7Pex23tUHnNvcHXSg+GcdzmztP3
y1khsfLvyXHL29VUrsw8GC3Ck9L3/l/u8R9thf+qJ/7tHv8RFM3LIy8YIVCRYGLKKnKLJPPx+P1Y
D3Fy4la0L0YDelAYr0T/tSgUmts4fgms1QXABdjGkC79FlN4clLH5mh6E+gZsJ5dt+Rz5tclRo27
fqqMi5CJu8AIzpVjK5lJOcaKyZ6/xX/x3fgzC/5Py+ofJ/nZuJelwbwborwugTTNrjEgDR6jtwTO
1L9ewIdPNH//z0OVnif/ttewxZN4qtmcQZhPNMk1IGw+JtBWaA6dRC7/8+Onlfd/2+X/9vz/sctr
o13cnkatd3mm1q2fDuFFVXRuvC28Ccwv4zqjy2P4ucj0FO2vZI9XlXwEKQF5Lo3ZhxZjIFIMglK/
a8ikMSxLaUCYs0S7mfIiXBSYzzr8FOQDIjIsjgqsXh8uHaTb+7D42nnfbX5l2fQ/pDjyxJOC/OmE
37boYDpUW1QcA5eXHb5+B9AS/n31bTs1Bu/CxIWc0RNUF+kiAjUUzVw0RJJzBiHPk531Q6xLZDEg
8pUaCDvoOhfRWjUYWasaVrb6JKI1OxVqiq9kUYsJq+YHl9MeuX7Da9vb9fhuZXLedI6wOPJ8FWdh
uPMaZ9NmIyi+FsbIXdtvHDebK5IXYdifwLeuEXbZc4aBXMSmJXfl8CyOjsLveN0bbjNWssuZoT7i
7c7bzrzXUK1F2xRXNT+p7eykDlgT+Mu1N/jx3r7N1MPwDdIpgp4MLmN0EIF3RYOsvusK+hSbSgyS
t8LucKfr5fzMFW7dXd3021+74KXhIFqKwtiUpuKLjy8eQ+KGseTuJPu794jPjSaFGM6+q7NdiWlf
Tiu5oqg8WzyM53G1wR+qJak1J+ObNW+Kear88eY1mYwTIW9x5UmrysTEfz3FFp8h7Ha7R78EsZp8
RgbAo3y2nEz0ADh1w1JjtJWmf3hYaompAQvstdTq+oepYpbK9yFSaASAVe5sV1uNDobQkCFr1xlX
wx2WHzsf69tTEPa7eJAeXy2xeCV2U7QvRMmyGpn7c1csvpgXDsBDqu2kwBVi2e27j1R2xpNGPnkr
M7fuub2ZlIxoqyU5v+g0PVP85YeOcwzf/83J4H+PogMcwrAvwcDkz//z3xK7JDHLwfexraLmuLa6
UCV3pQHk92+CqlQ3HKJZADjGRA8eijxK5cOn3V8Bjbs6ZdcgueamSNIBbbUWNUegVDjIAWkp+zBi
BlApgbLQ6UL2+zLJXZrOPdaI043MQP+vxp+2K/0nDUFqxOkJ+fGfD5I/i9D//9j7n/v8xzn+bT/S
/uva4j7/sKAnbScZmmn6kOjfQo8BxK81kVqRif8OZYMWDVShJoi1hEGLPDj5HqO/9iGZkdxgO/uH
uP0LXtV5O1k556dW03fpmuj9F/rwr4P9P93CP07up1FWp9OjqBYP/Mzbw/X6OfLOMnrJyG5NvHi9
vixrqVq2R6XFWMbprD0djVoiIGI91TZeN2VAXh7FawMWBht5xhNhI/sV1eqkTai/sm/ipJnnDtaE
t9kTYxLRWTLHyJLzmkbJ0D38txwH40Hjn63t/zfC/s+b+QdiV2z7+SdPBt9Fw83Wt0kvcTL1GV9F
csORtDvHYXQc6z5cBqXOPG8J2S0+4RoT9pbiBO0NY/vqBv0HR+tDqLcMQ5BKGS6/86URQpKElEkP
EQfmLoZZHntrldluePYSeVu7ZLrXi3w1rPW6I8Ljcd4Wzvx4HrqowMT6Y5VtfugaaIXRSePz1Fub
eNKN3f5cpbumrBtWidpCdAL3/kN2sMKNX2K7ycSvzknRAqdPCHzAOy6jF1QW2WeJudl+UFgZeFmH
K/bczIZ+DimSZT2+Z4pA5VHGDaIDvamBw2G0ZBSMRUbx9kHP1k/l1ALm/Y6/kDN/xvO7DPsqQ06o
Dodlc7iGR5NppZqS6260uDh9CYZMnQD27TgQAZ7k9kk8DIEomtr6rC6iMZuZavaQ5qYSs3PAolFe
XzC2im/vDb2T+8J55+/5PnbMnpzwWs5iSfdPKrA6/ZD6AMuI7yQGgOo+BGTTRcYfy1NuzwrxbcYb
Dv/n0/yIu7VM+/ix8NW264ROFVzpV1E8afu82fYEeADXxn9zGcV2KlQyUR6PbfR1orPk5G388Jk+
DUMdPvVTCyYDl3DDLGY/Nky5HZZq7bpLfv6yHrrrAWG+NWnzbztr/qaWtMN8M+sj8QlSUNcIHnmf
y5P22651bHr6CymPH1F+cHjOCxEu9a2a1uGIZ8tcmu48TDy2w1xqh3HZFnPlnnkgF5/BZ6I1d0Nn
3laL00Xtqpiayzkp7vqdyAMMrVoeejliDweyRC4qS46Pg9HWen4k1qBP+RbXFWtb3CW5b1McT/Ow
dXGfqu01Q1cdiezzOSUkfG1m5xY9Y3p9mWTdkqx0/SYvWhp9rmL9nBB9eQ/rqs2KR14igyj3yFGc
l2Ax9FkdtfXmHWXQLOwhyGCWOkiGjRvdlTRw2bC3M0y+5XO8OI+5Bb0eB+otXvvQGVvWZOBZm62Q
LEXnsXq4KC/YtMsW79Foj782S5BlgTnQ4k1jJDfnOo6cDBaV5JPURo4NZw5XcVg+1+66WfMS6E/4
23Dk0rPmLmiJB2xrWnE6NbDz7ygP+WdEBBbFgN+YW8mYZYyUhxkJi7koNwe2/F2mwdxlJ2UKI9g3
L90YLl1FFVeTG8iGCg9tryvQfYqahUpDlDtQ86Z7vHl9tewtaIvLHO3NyaVkLfVsi3RZZA5q0GX/
PMXlHaV/y7qoT5MgNi8TQO1r8Jq33af+2eEzUVxCYo2t09RfHHPcyTk0w8xenidQukdazEUox9Vy
vJB3eXQP1dt6qlCSdKkF+xiv9SwRS7AB9pRIJOtqnWKsYr0tt8Whh7cvPD8TKJj2lzFaSHRHoUP9
CQTaFGPe9EPszmLh3LFKP2DFo5a6oO8ENOZKeAPHGe/Os11byMw73odE3XGxtBbv+a5/3LXV+C61
Eukj8LiXqO03pvDHz3Ds98eWRMjjLDJxeord+NhQ8zCsXVic0l9g31gJLuF44gTqTNELyOZYLefS
2mAE4e/8XRmySc48mW3Chb327Ab2Cal3En3Bbdpi0JHcZH7sDden2YOo1LooEi1lHOP4ysnZcS/h
Scza0XSWEuqCPWcTv96CgBbbubyOyawXiI9rFSSF/FB82V5gcPpmSg0mcMRNnl3PWntfDpAXvzqc
eXfyVRqN7BGnqsfMOMuz7aCmLNhHCExgK0Q53d/tKOHAFIFJlihHD9k/id/varQP4k9Kyh7nflti
KhYbi0aTaJoLO85K/ii/o6i6Sj2IZJ8d9q9w73ml8jiNg/X6a+N3Wjht+dq9m6OmZPT5zkuwTRbV
2fKCgBkblYhazmhU0if1O/Cx+xAoR/d5zsXjpJp0rN7ZwQE+vLCUvwJP1dUlvtl7NMlsGFbCcLvE
MAgdxWQg2OHoEGueWUF/kmjnk/vLa9JPnVrtdNiug9t72IDNCnKt9KiqedHNoUGW3YvisXXHMI7H
d+BwVrvsb49DjOPwqTv667tzk5mNDdIyyQGwO6ITscYTbzsLa3H7DVnSOg+q+7KD9bHemG99Hbcz
Z1ac79qyIepYjyWXz80pky3O+EcYRWWT4LRvnd3eboD1DJE/zQVpePEMbg2vKS/+dcfev+Iv+JT9
FzMLCIsswnEdjR0uKTzcP+KZsvIBowmAcVDyEtN41JOcIwQpYmNurV+M4aOU5Q4Ync1TFCFn/PE+
nv8hCVmiXk/rEIK1ifHZnR/DFxtk2PkMaT7lgEg0bZHgdb1MmbfAifO8yTWfRpVKm2kteM1x0wpu
9mh2GooRUbh+Hj5AISePBUz515FPvNS7HDhDY8uUmtc3eBqHe+VWFAEwiq+wVSDle0bNqpIpx/yY
b2nKd25nbYCrvjqX3BvGrHxowy4qOzEskyDXnxPqeNX3xvjateu+6ov8SOMGVh5X5z4awLqIF+s2
JWZXmdOkuFTrRrAuWLiXEyuMZ7QNCZ1r8Pwtc6JhanIrU+cRTnz9OaalEaEXpzp2OmL7r2+mkCy0
xNQaLuRfkyv1dawlNN9kuW7Ms9OQi9l29RKc0Ckz8ZZV0NFPiCK5Ft82j+Mhlqflep2kHNu1TJB4
EJMeOw5AXtYggNlrL/i9VM3xA1HRY/kAVIrxfn9gsxxnm/19rsfuGJKnfuQrr3F0sdDzzJqb0exB
8KO0nuBKpwg3HA+N/UvsdTphB6m1Z2dHZzXrrJjZI6Iey/IlYp3TDOYpiyWO+UfkysMmE3JsLQOY
NayBdVbtTSobsxM0oh18oyCKzqbImuLX6E2ehtfACYDMIpXZCrW5ZJ5PxCQ4MhKNj9+nbbnFOzBV
YGZ3fgQdE61hoe4gYNoQ+eIETY/MncuFYW1acX8dn9A7lcOgIbbL1l1EuE2KcmVHQVxMOFqux7Xn
2Xus+pjGAhl7gfq7AD58c/l1ng2ZXWX92+cP4owiY2BHna3S/sxbtaU8nnK4rYLOmRSMAlzhGo0h
qNGwXrvztEcPx9XZZvbpJVl0ZF88jK9DZ0Z+bH4U0q4L7p+ZXWSKxpKOTJev5fc9bCOpEc1lDeAw
bOl7um3eM/vbkNGFA+tkUTsGlTgH2BwTK5hLJm3aqUyBRzAJ1eJ3Cw9HvGcnWB03/+Vg/7oQfld2
A6c4pyVEbjtxT1b62eQ09FK7sgbIsdMpI6uYAEX2ThfGtNXwSoN3+o3iNpJlEfRX3Qffy5OSZUSr
KjAdj0n1uWRsGBmTx2+88e6KTZSIiJzUIlRsVeakzPmYdrz3D5MIGanYU+ezBKCgseAxnpE+O5fw
IZnjyKShFefHZ6S/N70qWg4qenW2k8+0GxcC2BbQKbyL7AUm0SMMsgwsXzPKx8/qKeem46dTRDPw
uMJ5Be9AfkA8+iFclZGPV4nv774xuFZbMm4n/QFG9JmK0z8yCME3BTaNbUaCaDk6c1qAKi5OT6Hq
z+82cNJ5VfZ5sKxTNrt8e6wHlQ5J+v3epGQMozUh9t99/6HGXM52RmrC0KVfwBucFKM25qafya67
+EQkHG3bun9lF3VKJjZTOnV/B95dNDJhDcb++B2ggIwZMT86cri+98emM37ZsjE0Rc0m5gl0wup2
7GQTBiZXn8nXp21g2A4Kqxs+1j9J7leVNR3Ik6j2w55aTTZNW3zDi7yTz+ciOctBvJqQqPidhblv
4g7uD0y5q/xxGtwNAVEyN5jvg4i+93MXD9KEjnxXK+MZtaGvSiAW69tAykXR2wDAgZZrMwQpjUzx
PXINXT32YtBTBrIqrE5kzrwdhmbiAH75BYnn9PWnPC1gOe7F/Nkx3ki85vV8VzCgSNx3pugFN7QH
gppj+Nfx8qJ2qoYMAb4mqnmfwEC3EyzczMRqzH7PQeH+avk53TrIyRepPUZCNrFwUQwHqHcGiE9+
so96q2spVnxsjtcX+4XYYHcGK972TZxK8UQ9Ky5TlhUHgGh8hydZ+BVON8xDMkW7I0urAOmQUMr4
rRZVcHrL6UXOZuQcgR1z9rbJjcufDoPBJJGM48e+qdHwjreBXlImHin5PagTxnS95blrrwoaccVk
s7lceRevtnqKakkBRL6IgHuEpMvkCZngRxyYOKHynx/rQUiAds0ye3pzpz2+RYOk+fAse8vecsDJ
Kx53y2hM0x3WhhwpnNwUNX19MIN5JGr2dElG1pXtfufXPTHNWZoeKLxhufVZtsfUpOJ8YDI15qul
AuNujXtd8TLltU+sRk5TVTa++PXW6tY+tcD6I+93uexT5OT7Q//gUpvoJMEYxx0VPO0WI+j47Djd
ef2g+0PA2j16ooHSVn+QjlrGsDUQ2Y2ZKHTQDM/1nPm3TMGTnH9t2V1fSVpOfp7Z2cCjyErOjKd7
m3xftS5+um255PAcLx8WRNnx9EAvgu/S2VCHzsNG3/snHzH9ZJjSidwYFR+RFqLTEdReQA500uhs
d418GporMDj7z/YMHWH1UKhfkcMNlmeV2OYmh+KUHEmy37JOYwp/UICXrrh7zN47z7+rLR6a+Vu1
3MuJSDH4qqj9q2PJ12UazOkzYi/q3PQ1DIxFSyCnuSkvID7kYt+0dJpGrmbzruxPRqCogu8mfDVF
ug+7+rFP3PXF59iQGPFK2P4Wp6vA3gK0AUcvQaKYqcG8tBNg4Qu1asBZTf1nxydS3y9O9BRD+V/5
Xg/D/l32fFAUF8P44TpmgkCi7GLefInZYDZLAtI9DHjHrBeC+u/1l4gjztSw8jmPyvk+9jp6mQU1
6WEaRo2HenkMJbD1dCeisC4WOnZ8L8UalLdUrXWNSRHKB+4WjY/DqQ5yUojooTH+vyAxGjRF30UN
hRNsolr7oikMyON+aLRs5IEf0WHyHaUguoLha/HE/FUxSPjG1C+Al21jKHgbo4gYHHxFp7QDrdsl
Xz1qewnVQ6vylMvO1T71VS8eoM92Bx8WRrjVlbmGGKjBpmjxnFOQ/aLpoe4VhJB3LrNFyCk+v/fk
NZifWnw9xarqS12fiO70cFnVw6tOx5hY2qIMInOKRilgwemuGvpFsT6sEcUDX3oBQ11mMTpiHioN
4qmgmZwEKOpOSAfkKLENEAweDyCOrb82G02/vhgxRVDur+6+vhCYyTBJU2sZ7wc2j9DcGSj08yV5
8ZcTmnGJICrUzR2qXmw8FmfrubiogTrgR4CcVENkVCJx0Hf2ZEjgGZpn2OcUBidqLy6MgM4y7ZN4
T4ebfLJZfX4K6yZWgQ1vdJHxeUpS2d5aTHNm/9m9LRY07eFb3l8jprR2xMsxZUWkRFwPv8JDtMZw
DoSIRHy9xa4xHFPTzmknkQ8Qm7a3JEvEK0I2CrnOyHD55Q/g0PUBsuxTgh4+zhESXryD8eQLixGu
EPZMfIk8SatnmRb9O0jU4YkeWlJcVNMP9TszNu/BRwKxPU/cdauDpI6/75Ft93ltH9HfHJ8SEmh3
BXAYU11/hAs6CZqiIRVS/isogWcD6F2HEdB+kM6Cj79/zvsu0N4MKY+wnyaQn9qq30YqZjpL1iDR
iVOtfewDK71En7mdzPTEF1G61c+gLbN1qz9a30dx24quFuSb1NkmK5a1MuBcLaxXT7xyRIpXhwo6
UV9nlg5/2yNewHW0ar6pkQhV06dTSoQy02I8zNxZ5UQkULOfbSlLYi3cmammn+lw8l4PCMTCbImf
0+REcTvpqeqPXMOWFqU8KcziEs+4DAPVxnRqEHOnJPT7+Da17ajvo0ecaN7orSbNIFcEzgcmOctm
QIffeWlErdkvwyERgJnsR9LP1xU672L95cIjKohpPUWguzIzJ0utzfsi/JbclGgsDXKV6Pfckreb
97vlRJYoVbD9/uICT2nZVRd0UOdJFONFIfo/rPkuZj26Hm2gU1xE6S9vkpxCZ7KJzWjJy1XV+ll2
nlTE1O+fmd2WN9YqIOZbxoEdAdbzy4wu8jK5kQ8SwLv2ZPLpj0w4vZKkcryZMjxjdVt2QkMwJHba
QvYu60KhF2h3pTnBr+Lm/tDLZxkt9aXxhBajllrddx8ld359IXUZ70DnQJxbEkrXKofkVZsbWXzw
lVlfvcxhK6RBtxT1hqUTsadA373oPYxmv8Zh2oq/tbw9/Lcqjps35Vm5e2WjsrvO1aAKLoMgnfSI
pl0xqEckpKYEyy1U0l6maA+7ARuSvAYF9Vt+GM/RGJeKTpWB6LQxoXURAWqvs/qm4YQ+axxHpgiE
Oog0206OvfmtVswOFQFRm6KjtojCZ3wMJFGbtrrl2zrnDoGaB9Ll2wm8/AbXl36UDiyf+/JztsHh
tCBPk/rrFnsigStkDqsGpq8MqqXElT02JsDTTZ1lrAHyd6n2FKSZ6cQ0XcwDjQPdpi9qsCi6z0d7
LzhHcUxOtdCHUymuWPLMqKUkC2b/BY6CWRPFoZ/KlBmYTNL72mkzACZANadgWSk46I3Vyooievt3
WnUAthhiLe+H/cdqUmq9dA4CDHHh64qqvlSwBkC/HZeIDtzvxPHFXyNSKFXXOFB768RI51QdICwb
psTDT6s/WpKXFDZQXAO8BgiUEpWTDZfX9EVZlEzjYrR/c1JELRf/WeRUja3sYU6ydYs99IF+OieU
/YLtVJIx8IQYugq4QxjXj/IREzBn9z0Bvi+Gv+XqJMCmo5qw8tnlMy8+zdZPTucraUJcjfYtaqkt
pblfNOUvgh2MSFpWQxoFFDncxdViImxi9wtoFfc7yQmsfm2l7/0d9dNogBtRRZzBpqOWvczu/txo
cJUMmqGwvjr6jugHPWZN9lj7cRanm3MyFVx/pzMpELcV+oqzhho05Hv48RIV9fEXN2TWtBEcaJFb
YyCat/m76ZFmFqpP7L5V86xzSMmJM0WIScGFkHi5l5055I7a+CPANFIoXLmVS0hdyfnJT86xy4WH
JMomlCOLUR42rrK5MJ4E5el72Gqommk8+nJaPFKDwppy9y7aV8SKclCIYG9YsTm+aPFWq+m3NMT2
MeWaXp7wsbXeGuVp3INusLwelwUNw34iQaPFZHDBBwrJOMKUbLl5ReNxzyFZ+BRkCfO8SQQ8bDO4
CQDoAnpqbQ7jF4WqjN21GyokKmDOrye6tbkDCDxQpt+aHsoNwzvPwbU5XBKEHuAcvAAQqBO9vtLs
2jeDLAAgjgS48xZboK2e0w7vA2z6jKfkM9YvEVysVkFqGv1yODfYJ6yoy98COAl8btsb2r8atbp6
L/oJLtMUPSD9TAlh9Di/j4nNh3qgvl2Z4Dmx+X7oC307nemrQI09+ibq7F2+CIZuvxdVi7bzspO/
yhajLDb7WRmoAqybKa1V0ldW1/saa9wPVrU9eX7lJs3VVnxyp6aBUEyoFO8ivQePgUeZ1x79bA+4
8P4SeKIeMf+FucLU6gldzz+H3baNc+nZ6jTEkWdXhMyTRQMh6qscZ2P/XilYpRLFX2fh95FvC4KV
BScZg6CzYhRmI23HeenWpwLybJzOm/uL6oOkiiP53hD8Ej4GkYYJJlSq1I/ditHH66cuogymVU5h
eVEZimXuhsf7b7i1KKE+mhmjFgQxWRKeJ9TnX6CJ63SznW8GQ2ZIXOTuYkhfdn/TrrNImR98gvEW
JzSIhRyX4Q6FxW5T2+ddN+N7NQ5gvuUm2VF3I9bYbQp/1/IuP88QPSC3C6Pca1kJK8U/tGemLGiW
oeihpakvGDVhhkdG7Br6nhj6cVEN1WEsxVWRwyZxLZoNpuIy6PHjZgYDUDofa7tCrMLo4K0Y0LVZ
MzeK9m+mFV/jzkdpVOTpn50a/CKx+lcqS0gohjE0ZP4Wi8aYGVYfwUBkAy9GhDP8iMGwxSkzHoQm
dWo/JthXTeuBYSG2OaPbsseAC5s+fN0nT1JBOtCRW1d/zHLVm7+AUO/iB42Hg1BVdAs2u5awNOR0
67z0s2XAD99xkoyBLj16bNgu4kg+TwO1JnBuXr06Pr7q8Ggxaczp8n7s8nec9VkcmY/YRFQgHdkf
mUMrs+BdPsHBPxBf4ql5vEbpviy4y9utIeiyub+90/5DStgZMlv0/LA10fhAJtjzQ/g+aGMUEfAX
nQkph66dAbHv66WB7+7+Cnvb0WL4owP15Tj1aDdJ/LtYXR6U/d2x/xz/9ZbRAO9yaca6J3QLiuUX
PrAWIz8WnKwqMQSHw+xNfwHlCpcC7z3PcIwBDNJHTVlJx5nXIlscP+5hKw8IUsMlggoD3o1/Ci7m
nezD9pdG1WCpSWH7Nx1GexAKXarp+MUw3nH8V+4Bu8Vak6XP1gvoYUtkGHIjlVU5Ob16gwdvl/su
+kNQ5mq7+0uY35gnPA5lI2YsFLkGpNQH+DOL9tV8sL+pxlbdAgRx8Zsa4yw/A3kZUGC+Q12jPjsc
zdWdUa8qij6anKlymWD4wiB3KCyMHCxioGGdEiisK3xW6uWFMjtqVgnQzghcU0OXjBIAmB6IGidg
DRs0rX0ellOklefz8FLwbp4pFX7aqiSR27zNT7dxLwT7vf825iXY9BIo4zslN8Kp5Uhmg68GM1zF
db+t1WPfh4xvYnGJZOCbwDb3KdWXxZL55qEZYHrEfHHx2opde4Icc3ySc0nnPqqds2CrXZSW6pht
SwOCLQntuEKuqBrj3Qb4siWLHVDPvzb+ACZJpJNkmVNTiYShfvJJLlcL8EsWTgMd0dkzB6LUINuD
bYDwQzQ8Q5BXs7JhfqemWGyeomX5C4RaLKDHXZ+Qlb9rtoVP9ZUsltoikri2NrEeSUH/ysR6Gj0q
4RHkUA6g6FY6lfh+5re+c3tGvXTYH3inrv3pol3IWWoFE61aXOl22it2zwaFXxV0O7OT6TfDq2YU
LSbgYmJgfY5NIJwLwoMrzPEcokt0RodBR6C0fe0ZeoN+4Di/hcmYmLY/2a/V+TGBhHU9TWk2rd4Y
RHtZqOIMQl7Zpved49pAn15IH5/UGwT6tUcDAh2lapmgB4C8XR4YPj53XM2XIiu4hf/imd1OsDQX
rha3XEUYznky85PtzLX0lzBHeXwVDedyllSlOgKAZaO3ZZsQVdfJJKR705fvyXu0k2zBpVa1Qrkc
WVX8vxzhjab53/yctve9yWU+pureJ5gbc/2eF3cmKK1j0JleqJ88lai4fdwlKbOmuSl4+6K1Jlft
wlny0a+xCLIGCIzOT6jTZ1qn0Lv7MGY3adKTb5OpU2+xJbYj5mNiZEiGrAVlQe1vx7BRpL49aDxQ
vQc5vg80pAtsaKzUiNrHFr0kVNsxPUJLrsY9/7yZblSgnMAui8SS6iqqmsDxJ7KnN5P2GF42yiWp
c0c99P59QDXmQ2LUy2L0SXARxWcY0OltsIeLHmUNQ1RUOQdTpB2/5/dXxZWCN5mnPQlyQwKqe1du
9D1XVBz7NrRSWlMKMAHhpZq/AWXcC7fkmE4zlSitOq/2Lech6XEW5WHvGcBRuWLkYO8UDqDCIIMQ
nEXds3VHG9xfdygM9Sl1Iw0wnbrHWPv3C3fnefpZ5E3vDXWk319vyEAYnukgOJP688hq6XWx3G8h
iiYo3nD1sbBaBnbhn68z+snhC0x4IeDpz8kb4E50Ey8aw16G1lSd6Ar4uGkx46kzFlofJ5ltNC1z
QZfZU1brnsGnGQza2OW71ERgb7K/J1/7dLfW5NSvI0qSnlP9sL1ZgtAr8TbUX1++RO+IRqiCi2sj
NeQ7UQpp/XQqlj3SFcF61Vqvjx9faMuDpmqR7f9mQdTV4JnVKcD94YBYIicresQmHY9vTJXg39+g
x4AQenXQ+9fsuU1TtuxW7tyn1N82R+9n2FgZ+tnzU757TmjNtD9d3cHt5xOfQbTRG1EGBJhVn61G
e7NpZPZ9+cBK6axaX08P36qtZNfluEaHavb3Bly50WZkoZW9llWTNJAOj1Mq78tKNuo4Pw0ffCcj
4q3ySuTe+reiEL31k+agY7mdX1O78VGXpp90xk06cZ/BVpwHMi3lbVbcVhe0ytRc8HMfpry0Pos2
u2p7S6SZjRJG7WXMEX5f1Ns46z629rrxHcFvFNa2YGaj6D29d3+UERWJ3wqaITrn8u5MN5vXiCMU
FYustdhoB1NhDanJb6I4ianxFCAxpJoWS2uYYsZVSqoe6/f05odkDtrIyXcsVnf3t4ee3RWFVVqX
iDx4C6IznfYOpTj9Mui6PiS6udlCZ5yJ3TwF/7o5ftkgN8DBNeRIgBIsGUKEZIGGsq7NNg6urmFl
c1hSAvwajT3wP/wn1cBoxJx7A7xFjThU8NMSnfEKRfBVYoYApD0DT6Xrj10epfKZzX91fXiKmTrx
kuUcbPIE3IWIIiuHejmysPhrmkL32+0MClQNI6PkjhMkrY9xLjxPez1TojQRlSET1UvrIj6/qT7F
sknr5215lLSjrxsFQfy1u/M/xoH3wN0Ug2HsfZDEJhj5cZv7gHNM48olNIMZ18OCt8Mq2xzu8kYp
t4LknS4HDlsTQ8jpZweO1jHppXqhu63E3mTIT2Y1ODtAna6IbAf2BZWs/algF2RBwShrb99vCwQz
EYX5jF4DWKQJ1rWNWjCKXm6Fn09p0H+KDhP9fqg/A3qyY8Y3JEjPRg/bzPFEsKxtAK+0hju7yYEc
WL+NGeBBTyJKYLLWq4H9AqvvnMghGfyT5Pdygp/KLNRkYvJ+0k4DABAlaB5K1A34b/wYoxkg0Uhz
1IEX2eLurvJ1IaYU9aCHXxHNCk4KhXvXRQ5neuSJ5iGQ2UyvwInUfyG4QVREcY/y+Uq1/vXuGvm5
+FDoXi5qTUfo7JocU3wfipdqWoXLZEQQHgwqk5UGWdqlQ7Vo5MFz/31av1UiEyxFn8NBEp55y9NT
6Zw6/osSEMVj1J7SM94Jnj9L4OX4M7wMrOosPv1V9hZxc/eMmHD2YLh3m0sipHLCrdclx2afs4tz
b97pWDVVbDEIGKrlxSPo+N+Tl+z5+X3qWA2NcwgpgL7/Q9KZbSmKbGH4iVgLEAVuCQZxnjW9YaWp
IqCCgAg+fX9RvU6d7q7KylQhiNj7n7brH/kR7ns01n7Grp+RmWgh5rqeZb+tYONecB/CJa2rQyrh
PDrapBcR+yiZsN4fJ2h685BAsvSeQZePZWgOFLfvs6mtAFYajrPX9LbebCpxAjvbyb0xqnnu9B2i
WRbOyTcr/JP+RhdhyKGynW/SAwCFs4oWq6dFywIzsdiASvjVtOJeVDOe0nZzlGGnqLAoK/SOglXK
qsofuJxSnX1dbFi63NQRcNwRixyQ0I3RJkgGzbjzt/tvwSNdsC3nX4FhYPOcuFI4IwEGrhyPQTY7
UGUQJDJ+ZA7cwrwH3Ah1j5eI86F0kxlFWT6DD9zJF5fYUoHGp+d+XWq6P7Qtu0zxMlSZLQTd3Tkc
T+a4Nzzp2xMkAdjDtSUAnJMOFVQrq8io9XpzNpyGamthJ672Qx96jiK2yCYX6zXtWccoU/c52iaY
SAIcw6910Toj++WI9TCioY4NRFNnCC9DxlNdY3/JYDR0UDSo07OUQfK5AH+npn+yJMxrdZQdcxPA
WyFwyIKwf6JSkH4iji+w6T4AZCcZCoqt1t5WD2rHjnq3e465UGi9jaUpSVq7GT81wB2O6LidF5w/
BkFWAxQQsAuoiEEZvlvZY6HA/VDb1W2w/OzZ+IvlGomW/D6UwgepB0KYBtHivHdSbFmDiL5BfpZI
d9dUodODemUv5oJCj5VyqQOhYjBjduEbUV+3LA5m7B6iDMhWlhk18sXMsaU9zqZ/B73onOX5s9xF
U+2PurFHjzQEemzd5+JriIGyRki0oUuDEkLOMbMSwQBpNlnbP6Frs3kZwf3XcXuxb6SaE97ciwYg
iBpqfufuoDGZMuuORpOnLKRkgFQg/Qb2gqwr0pb63CjE1sM+byuHiHVfjzFQyHcN5zscD0WvhdWR
TXjkJbBSnpUMzfcwc55/0FFc8Qx4qXR76HSBRDs2OI8u61eWzXHnoIZ57JDwIIC8ti7O9R6+tFWE
QMpPVsir7Lck1R2LElBIYmvXPOF4bBXJ+uCI9KntAZFlu7fQSOCjWZC6d3RUUl0OzBMNE9KigPSw
WMFMm2/ekD49D0rBfR7HN3GDCLt7yxKDEeFuWjNM0/EtF+clQjUgvKoCVOhzTuPAofU+P8YpFJD7
xMmwTvKwZUTMZ1ryPNLCuol78+SCfzI3kNF+Yn39krHntG83Udz0yEhddm6qazo5N02u1l6/gVPZ
hAq2zyByDK7ExnLiDc0d4YgIKjASiDaQJUe+Hm3zHrKA1BYjHW2uR8NUg/IMR9Y+Hb0y+spyKWbJ
wpOed33eC34mD0zcwDft729GGgrPy7KBaEZRCGKDdOkwG5m/A3/01t3fmWYLnEMGlOEXG12rHuMz
7wAojhwAt6YWASPboc6YKUhRHu62eUnJTYK5af1xDILUPUAnzcTiNcxrFkLE82GhevJAP3PvAb5+
eCGlwMkbeyUUdTFBuUfWBqUfJq47S1M8eXYA1eVDwP6vY659eN+/AXNDPq5OcQ63eHOLxmlLV2Lw
dKp+e/vNXuhohi0pvCgCqBLQnRCho40snjFIP436122iUWmsGkbfeE/Fh4sbkwQqvmstLAg8whna
uQM5dzH1NAN2sOIZBJ/maE1EQ3Fre70Hs9eBpZmVgfIMfmAuAXrfZ4cOEcBCmyXHje370yg4njYx
GuP9hl0XeieaomClLtswcbe0RjHtBNYmRSZEJmwT7JqRANPOo0nbY6fT56ly6uJDRtNBeAC9CQ84
IRpU7IN4VOvbBzkqqZeoV2X3UBwO5KyZWumibGZaDO9N3NPXiVH6tOPEnnX1pM/t3nRZeAdgovNq
/JyjaeDZ8lF4XwDY6oJToG86ILCFRWq111HQnuzVO5319fkHau9JbqCn9zyboObe4tkfvZBo6R+n
VinJc9/Mh+8Ks5vXvmeA64z4bRQBmffghHU+gZq68fJ+m9BG8B54vh9LKFO7P9LIEmJ2CpGefBDT
9BMrc183dlXg1mbZDjZfglkcKtPS9B9vzIfiNr4XE2j490YjfVENq7tvEOqmTFRyApg19R7yXis0
A+x6dzai8+rGQUyLus6n0NqU5WJwhs+DQ7HHC8oBgEVZUlT9WT6gFG5Jhik00X8OEzRzNEzy7A5u
BKiVW4UkZgheJ4EueyruG4ro5RU6g3/BqhApWrLoIo8B2rZcb27+7bN7ApmDsDh3JrhicJWKpcR2
iFyaVLrzg8yI2b4Q449hUYpf2spsMXjjonT2YDF/JfAGsH1wR3OGp44p5kGahCW/0lHKng06UgdB
f/ljo+YKiOTQg5/oz3D+kKIV3qcO9oxw9H6CXgJ/HCNNCvQ30GmqByD1bxfYNfLsJekKtNOeMzHF
ZfEQEQQdQB+lS4hYawtu5PRuPyEf5NWjA+MDEB2ArPzm2rBxF32hDJa0PZlg8ail90dPgTrfJ4ab
r+fi+6X0p7o4Htlr/+lasJ6SEQNnJwnQMqK+5S9M39Q8GhPAUbmiMKUgCaVAMxe0fOQVQI6ZKzYi
l5ZpkmAskhK4n1mP6IfRGvLp5rXTEeFM6Wy/b5eZQMq158YCDpqaCFe24AL0ppNgFv3l4QQxVuUv
bEGftVg4k1fo7WPuBBfBI54oWCVb69xHnOG1eyr4gDohOBpCZr4V4W0DxQfMJA1WCN91pnLBr042
m8c2cn3powL9lHQBrhavhzpRNtU+lhxJXepA0XIBMWwi/3hhQEY0YKQwbLbYdEdcrKy3YzqpzFuF
f928f/SkGo3GY+fRKHJm3F2Sz6bmNggvG4arSBeSfEU2wH9iW9y2RzxQjkkRrB/HH3i1B+KKq/n3
foljE1arXuJuUNhIdHWTjOdlb2IeADZAq5AYQfBJb0hCq4DWi+s3uacuEeO3cbznJ5o/1EE3J40l
m8JJLx4nvRTSoJJ66xhHubjPBj14Dt0ZrRP3cad6IdPHIkVkrJEOh+Jj91kyuQ3CJ6A9/NKQE4ry
WaHZMetxQvjDqdr+zw9zlSTqIAk7AIcWHnbAK7o504JJkBKP6TtbxEsWKvwM9EDqNi9EWWG9Z5KH
L/VawAzRrkFysQYyPiI02q8Wq6QLqG6KMQMe1gEXkxnnNUXfrTr1v9PoFaYM6Ib3IJifvieF+nUT
xh0owYBTL5mDOtvew171jTcH0OR2NUpv8YQuwVAnEmX0jgkOtqNFZKMvaOeDOfG9bo9w8Z9YvPGR
LerfFOrzwzz2GWfqH2RJMfttv84v4sLDpBXWWg2hO8hMK9i6XPSS3VMs9I22HDiQjNh/fvtia74c
uBJet5vHE/q/lF4hd/bGH+ai792B2dA42l+4Wua6GXr8h1G6P4O/O7hKS57K8ZVvdFPGIT9I9mOz
Zfiuw+SLnj6MJhH6qrtrjyknnz8of+OTFLSo18EyA5+WgCE4rBw6NfiGt9JV0AWYRCkATEZwA94B
avi2uTdOtUNDcqoXmlMDWRBBaC0UptwaROKqjqr5aKq7Vc5Zze2y0ag9XUQz1Ody/ZFIKvQr/Vbl
sKDjYabO680cKryaIjMHqzKH0g1uXTvQPdQd0KLVhIdSxTCk+NrPmUVKaaQ65wykK3LPpY88iqr4
NarXBZHOuciW2on9h6XD2rPMCXT7SspSGfmw50qjr3Rn2c+v972yc04SYecee+MqpbszT5vkiJAk
dS5ShRLJPVMqRmcdnvMZd+ku/uzfilZiypb/BXAKM0hYFj0ydj8T9ZDRIbnbNUO1ZgevODXwxuPT
EF9CeXGoJL5J8NayzYexhOxiZuI6tURY2ULIaklGD7A+1avQpd4nJ+mWkZ1Gt5wetHwObjwdgFs8
vdZtG+e1os1HOkHFX358hXE1ziPG9oM97MX/bDJNeKAZ2sEmnB9ha+bNBuFfLO6fmQ6sPcLx+Pml
1rljZI6P1VZhFg+87LYZBAPLIxmkFT3UCj44J44FA5F5WH5H2sez8rAQ2SBAjbmUapHDlPtccd4t
zTFYKgz6dQ3u+B5Hn9mo3g5RS9MILHlqMdwCejMJpttEmuh1o5aD1quIK2QwbytGoBix86vdh7+w
jGhk7qNWpfwISxW1rNwvke6OtuYupjwR5mVr1WPseG02VvfR7WctdzCILPHaE0KreZanm6SDJ2OY
CDq3bPm4Tw1gYTffR6owzM2bA7t6M+5rLIHWqf/wQuAv2kon27aon+Gghg3QBxzNygpjjw9JhNKE
TZUUKBKn0iFZBqzqajelwZ75HYoFZq0jdEcJGn7k8crXpTlDAsXnJf1Dtx49aRWG9uIMKcFKch/9
4CliF2/8e0+fNXiG3fh+uWaKeF5yEC0+07LMhb5fZ4jfPpsPvPYa/tAY5yaeS5KSwLpoZEn7Hp/T
KS2Q4izvAQa8nuGsob/vfPEulE0+1me0RKhjQPNpYvVRNuBQOx5ZbrbzQFnS4ETCUKN3Qp5zMD3s
f05erOuX+/JYAxlIiWmDvIJh9BKHDANoAqmMozsvpzi3VrSlyv6LYsalRy184xsYtmewheIzQg2n
OgPSNOb3dF689onhRK9JFdEa8rAWON529eZlTd59t7ivIj5yLijBbMzBT91L34uEOsj2nxhBiv42
j9cPRmK8h6/MbckMYGaEIswUJ+A2z4Xaipww6FhYzPn9nBlrQ8k3CDmwH1/v+Q7yasIR1a6BUShw
b3nIcPbBL2AL7WfXLJLmaqmi/QT9JEjf84e1eS+o6uIIMQP6eFgRp0o2EeGm7DeLL7A128A5JwoA
jbiUIOEnIX06HvXBWoy5nQWvqhbPD0MKcMaRgaQ6Ft56Jcjg178023xDs7XQN+Bk6/mNMep/RctQ
qMO79Dr8cljKEDZqlGGi+RCXtBh0k3cLKO3ScdKjZt3EoLQ13LLxON6NdPiw13UdKGSOjm+2+5gr
tZtI+txCZiOqCWWmgQpAfIbJCSFEWR1uPdJYUJY5j0w8KP3TKaKRZ+Pp2VQlFT9yDW1Vac7AmHSA
xjk2AorZp/pD3/DgtIeMGXiPuVGuabiJsMSsJCqMtGiMeAhgBerZoL77EVbRiD13czO8IvOz0zPQ
WieFMkVOUftf85AiIlfwsgQp5fZ9VpCAgFWWQ5NH9p9oJr+v+8aq7K8yAmICOdEzHeUcbBx5APVf
YwGLrkPKNpTormaP6s6v606gmYOSUV/jynKrkk5y8SyGT0KPqAbQD80/WjjQQkXn+Hk/16/iFqjR
GgGA7mjFNK1HZTS/A7LRVuhuXDLgSrr2OqiPKDR1+TjofRz498a7HZkOOPvaeA5cy/AbsMUSQNbl
lNXR8t0Hp+JFIEvP/+jAF2zH4C6xBu56bInI0LfNZxn1g8Htp/54aSHyc4HSXFt0900HV26ioFoi
WTLuLhDT7XXUoZMMl1TTdsMW+iK0gXawT+ngfol7xYOzjclngFXv3ARlP80ZvZSOJrIv2CneRGDz
SR7uF4BpTe+s2m43kHk9+YicCyQhlf8B8VDLq25sgG6677yjlOKWx9WpoURj1vkLRsXN8t2n9R6U
jijMmh+Fmi53zXwVk//2dRuGNIHu8Y4xxfrLZW+x0z8TRvGGu+fkkLE9EmEwfp3OQ7z/04OuBRx1
7cS45DBGNOkeO1J/USAsOHWrWz2iQO75drP4ZNiovn8pGxj+Ef1XQzz+k6VQzfqxpAqgLP+4NSAT
mzmieJIDOZn2twkkXXfsyKawVoh2XsPPqAFjmlhjdOE8qUg0WGyElvMwVfi+iEh5YmFwXj/dsNeK
21LbxiAgmeinFNZChw0cdZOmc6qw4NrL8EVhrUy6cr7/pK54f4nL4FTu+1yf3DmEC3Ef5VjVP2Ig
neA3ROj7txrY5y78JPKBiPa5IQyy+dvgPckmA2q9Ct1N+9uNtfN7XxyN1S38HlDYWcxNVYfgC+ai
C2xNCpwp3pkBFwltDBZNMx4qZHX/PZAaFAjMXBumgxNjg7Grh65ry0ARztYxZ0AnONiUNQEwUPhT
FnFHBpI1SmmX5+2EbEqL1HryCE83DbvEa0l83bWm5z5khMsxoik0WZeznu5xDODhrJx4RylUMXdF
2s/15X2Sz2iqtYl6fWGNnkfLJvxQIe3U2aOh33cQZIHt2Idm0TCHYPqh2tsBqGKh9xCX9sZ46Fzj
5w6tqn9D5gLABeJCZhNAtfkeglMXz/kNV5vhGjMuBAuxDSyPsvVBCiZxJuro2/OgjV/3YX/S2yuW
X2jO99D81ZLpSi5gVVecIhwX0C6cYJa8Qp/rO1DR2yxvhORzwYBWL6khMhorRstrwoK8N5w0E1/d
a2AQ58ThXK0AxAYrbOyYs2SSHdVzMuWvKHsymNrhi5Rj8fZ4i/a8CigwDYaR9RxIrLm6hETwkwFy
Qu2gua3t5vFIL54u/G7bzHpMq8s89KXYWJgkBJvYV0cxMsBH5ick76aCGY+UghWgCPHKsVC+pzLP
xB3cJsVbNNITQdLGg8EHVmgXU0IDuvswJUYbNWdJFIryECqz2TwaBbwgkjCIp4W5tZblAqPka9Wj
LQ6BJ9He7Br0BBTAyimfVYqX7yIIuPC7IWcgkxwFMQUopDtPo12kqpj0xtw7X73q6dDGnfvTUDDN
7wRM8X7zJZMXlo9xd9Iu3dBiAO9EWau/KXDME70ol31FDfItnJr8v31y7UNhDFyiMmmUl9GyGvXP
z0MEUgmrO8E+hDBqX2rjAWke2ywS5DSd6EE+U41MsvWjhVLZJtMYYwQSiXTzJrQ5wnicu19zVAPJ
pu6AzOhNfVL7+yifsEqsaw1XuHoHyNO/2aYEHspD1oKNJUFzHhRT5FP9xPaEIvuZuK/WRW/a7+30
gvJXWww+mHhotnY2gdJ1ADhuP7fqsT4kVCvFWyQlp+7AbbicESl1vFVgTBShxbhsQLK85Du0LGx6
UuPUH1dpQDlVzajhvgwMeKE5rASoLHgo5w5E6VBFpK6T+Xd/M/To9nUHqfv4eHwOs+9Bq9SF+xrd
Fyrr9gcRjzfQxTsFofcfl4J0jVx0x17t6Wz3+JhuNMGe0YkXkibsQugykBoQZjwFtjVRcs7SSuK9
5abrBQ3NjKcS1jlgl4bSqRfE0CJmJ6b8JmrIuT6zIJ6mUBbZPubn9cRgersMMG450gYjwXr2HeXv
XqFV/iz7i9rvs0DQlnns9x6r7w2xD4ql8lh7VKhyiAIVCDH1OI1U4g5vQ6Q90aViwGcRWOheYD9F
CeVH/kO6Te5DrvYL6fMy+riIdQCnwFQx6z7SMHuvsNQ/ej8Nu5vpt4A2iahVoC9u10MgYNEqwQvg
Zh0kSCZM9veLcf0e+p+12SFhaj4B7/5NVAPda5AhirIrr3/4ygqUq40HFfAbybw27OgMLUQoyrxF
JKp7euwDsFr9TYxhl7aCZokRS4j3SejaoPWZa1jO3d757dl+rQjlxNhQ2HeQ9UVzZj3rhotooEHA
gza8mN03N32mMN2StaC4Gg0WzfRPf4xhrFwgGepQfVDKVHiUEdvjoN3Cob9bwGgM2HH5R1VI3d8+
RXUqCXQsR+ppsLLnaHEaGvHEtSJSrD5L3O4YICfPY09qx7Q5R6UCfX/IsyFPa4tqap9Z4EtaaHOA
3FBx/tqMTak/PJDUK9R2BojTiJ5i8KvQ7iBlnmrHeMrHH1zl6iKmCZpkU8wzhm4MRgMCp+bfG8dB
cqFseSFEuNK3SD+jfEbvGWdEE+ajbGvXV2Bs2m7USPdTyX1eab3tY1o/R2q0avEDAf1cB5/1A5Ko
FgMXM59KruXYZLpDZTh1Jfq9UFfCb//rNJC+/ekTuso2wmb/YJqgiYx5bPG0doNtDkvyFNi+etS3
+S+bc5RSOXvxVnksbtbsFom4DfIkKD5/urbnkHz+Vu/RS8tEdu4lnGFBtGecF9zhwlIcFWT8NX8O
zlDGheoyyWKa/kvRQ9JhslJ5ZL8ID0G1sSNy1pJbnwrl85ewWNWeVwC8kOYbjyIub30i0Ts1j83p
Rj12RKxjb7NjvU5WVKZfmuxzR8WSgs72iAec4iMv96DooKSpr+AdyJAP9miT5yroHCf1EcfeB0uI
MUuW+MCRqqKLyAI7EiogGhllPQeiEuNPZiAV9DOeIDtMflrb62ovNoSthlrsy3KGdBy4acWLwV+J
pGhO2tMrft8SKNGmTzUcWAHMhb6w1n2wF/Anv89qCYucC5IvCXcncEcl8Yj23vpNKre9NvmijDyT
mNdSPE8luzitYD5JCcqt1tgylPac3EYYBPhEj+dKj4a3Uz7p495JIEstYPNVTOff7lcXiqeAYEoD
+c/bYAYh2rEzYBFjDS7WYsUVB7j+fJwL6oXA0JyFXov9YD6BbkFS5KQznL0AgesAQXDbOfuH4jcC
HzcYuwP+PfenlC0ydwX4C5zn7oIio1Iihp39GadVPuXdc+mC/CkmDNaKCZl5L357I1Tb2LSSSVd6
AEgMUCgCsC2UHvMW2IF9oQUzpeRgPYCVR5O/CadP7dVE6e74fMpiUnuXlR9u8lGJ9905TpNVffOm
R5aaTICtBJoU1Bd3ZGso71xbdzEfKfh0gArMIeowCiACCQZBWbggfNLAf+nmi/3zuliY3gKr44pC
DfA/XmaZy0u0pAYwg7uSssLp9PF7MBmV5E6PpLSR5kLABITTpXXKr7talSgLlLDNDvhNgGEkOLyx
9/gtIVc40iC/vBXPn5M8t3+2p/9ILVbMDsxpsCBv4D5+Zf7fihLokgQXyAAPG7wY4Se4AKM4o0fk
eM11H3d+yR632c+CgsME04I6wQkiskOTgVCQlpgtmB73BJ9w5Z1v7u5ib72dBSsE6/kEk7D8oWK5
TE4YBV4qkDnnPc4UxxqOlOvMuLk98UtFPkI9Z3+2QAYPORC7FZmU/u6tu8CoVnjOJQT9hIsH0bt5
Rwxw4UtsAsZfYgAEfa49BTnBAYN//8oKSCsHZxr57fSrG2JIAaCtEKsWwWZSFh0Vixy2lbONYncw
kH5wnsovKkCeZbevYqf6UqLenM133JzeHwQBAL4Bm1UjU9XRDN1Eu/7E4sSuAFALGfu//PUpKX1l
fMY2MpZjnkj7RFzT1igaSlItfaMjrSXi4n68etK6JqO878MMbzK3fMUCf8rVDSszCTLs3Ad7ujDF
n0GuN8WzTDAaAPZbSIlYLB/GAgVq7AXBfRyQv9ZK8pJ/ZNNM8EhSW5iVM5Ek2uPmBd7fYhXefXQ8
xguti2LxDzRtYLcJHqyK9VXC3Hshg677sz+79gdvrzeDtHQuidgHk9tXEBeQclgLFZTTK3+zAzx+
Fwz6ZO4+va3K2shQib1L1zAwvfBBsYLUc3scI0Xo2HPHFBDKH/pW3/ZR0vWHPMTVFhETHgqH4xSQ
7FgrWNYUcyixQH9OQ4AXHRP1UeonnocDRjbmK/SEdJECwEF9f7tZ5ZktgfN9MJ87x/7jir4L7xRm
vzvYcYt8nQihRqpNhSX65lwhF8j0oVXWEpE8FqGUyLw8c7OM37PblnN43N/UEJXOGagxfjsjVXXj
HlGpOKNd5JmYfsR7wPk2KV+0akQT5R/wlVtY9UmMm9OOq8ItfYo0NMPJ4rzEveV+kE6y6hN58OIt
wX1y5wB/OnTZzaWJwzIDrr9lzlUOPmHDO//ygLAfTdUv2hf7B98KZutOWraHRiSABm7E+5PN1iKw
eKKE5l8qw9BQC7sfZ52D9n4G01G/70Y1PxmsgtCx2AX5ZApePn5Vs/Gy2mOS8QhhQxI/u6+82Q3j
UDPlXV2ZE0OBBN5iUs4ECkpcGpMD4blSLGYhV+ZLBEjLS0rWGxFe492/rCTC82ho0ECjP9v1agg1
UG9VwJcgXvT5PxGE+qQfc92+9ZQJDUIhfWoToyh4C8rBaGvMXkaon7o1BBK6kDtpOjS3fDxEZ9+Q
Is6A9aGKTedGOqbE7DBCst/lGOqd7uN9AuklbsenOqQgQp6Ay9JrnL/K/buQT4Ae8IlwjkFeMnuA
XfKowawNG5m2gqzCQSaZ/hnbCuucbTnZuFkb3mvU8iMW3bRe1As6gZ8cMT/sy3fShjErNaQGtXUU
wvzBJo6JmZS/S4jgicd0zM7NPR6VtRUQweShwdikiWeSC1tB6+Hylw3CClcPls6pnGMV2qvbIHgX
E2zp5zdHG/6WTBTbar2sxtaK45hRPOSx4cIiKrTgQko9fQvnQfoatwfNhh9fCTXAlM+UVh+MoAaU
5vtkH/rh65TFDkU0W2n/wFRil9l+wob5IusAlE45PDfE7S9V8XWL0CDQhul1mEOloZLs5E25+RIx
xK8J8HK6qMkxPiSreHjfJChmNneZ258ARcSrhLC+623RSW8WSjlyQT7Xe/iCJnujrIMBj4cWeYvf
v3v49e8b2Tc4xg7Jah2+PTmDlo4B1JBNH00AWDQZmN9/IvE7igenCOcbkyyV+XG3++D4AtRik2h9
JDMA5b0/Y0kMqGhhpTwL1gDYT+TjJkWWZbtSvQaTzB+/uSYRqd88zSEoC/oqErlAYn7e0MbmnNnP
ZGvikqdk3dhDdfVivmRAa0Ky2Sw5mRNjqmFspCW16GGKQx8pTbcECusTXKacjRl2fIp/Rux5vI5H
qhgBfz+3WY1MCR1Vx2xOOl6nm6g8oyk2KHctiGMWt4AwBvm84rzkSdt9AEC+PonCMA1PWD/vWlyk
VdIOFbeeArPjQlRZKOxN6MFYGuI93iGr4RvgYDSfGwzr9Z6aJ54SvOHjwaU/Hgj4K5A9BJy+zLyA
dd9IVvEfoygPtprZDE/37uZBxkEJyEyggLOhkxnelkrIdqS43bCcMjzKxRbn/L6IYL+t4sVPOvxd
E2WIIK30D7dFi2YART5Hn7UEUMpm8YwKmvEx3Fxp5+ivjQD5WovEUU4ArK7ZL3b3OXaRCHQTsz/a
zU429qwjgCDcVSrT/lA4HWikPn2GhiiE0+szFYkuj3SNegpFkPTWKJse5NFPvq9wOyoOt7+3oIYd
S+tPdn2ijcfWMq2uuBKmH2IjyHIIIFMtmjVgv+avTwFGC/wu/VZhZMZ71PC+pw1EmFw4hFMOP+JL
bErjtwMmjyuY4gkDZFvjxx6TnREQt3Erw8H0Oxii+EsnbzR5gr+WYANCQP0C1MGLrjI57wAjktsu
+XD5OPo6sjvc2Hg2uZc559MwZZ9DBFEQE0uOy7bYZnPwnrG5kKj4g08EdofH6kkCPMkiWMOQKprI
fzHvmSyjf3frSp3vrhO/qjktJIPy/zi+sUXeFJOmiRHJJxY1LAEx8QjcSgeOLhAkgW6Jl72E0exv
7zs6Dyrb/giSl27AHL0Gnv7ybpfG4iF1o2zZmZsbogRz9GC8FKXIpRbJ+bu9Zwsjd+PXKH5OE7+P
WDVE9WaB5WiniEqDBRwTyaKMDJiEyz1z6Xo56upsp574RuMNo91QK5lLTqiCLLPA/jHGIA58nDrz
eL+feqsDyasCgSk2NnYJ9qq0ZA6qzrJHhgdIxE5G9U+Ck7CZ5AEdB3Z6X5B0FwXZmCkexm+16yHV
ojetCGwTPTIXil2WE0vOZeal0gmJjRqjuwk8Jnryp0J3wjk4AjOJh+ZMG2xUMJVqfsO5CWHDVFaQ
a3MiKze2+zGMyueS0MEOcSd9xYdfs4qsN9fQx+xxvD/kYXlB78q4EbNl4gEnyjTumGGDFwg4Mi9F
PPAxqj16y7pafpkvU7pW5Zcc5ZVftGNN3xU5QqRkH5Ot57Z/L6JpOLBNAiWE8nK1A6QGp5tNPwB9
tKsAhnY9Y6e3bvmDLoAEfBVamzWIbwe5wVPG+ADf3kT5EPYXqGQscYS/aqXjBi2GyZFcoCmH4PMW
ZCSGwojmLAMiK7BCwb/jdjiTXkTYGrkCpL2PI8ZdAQZytlHsldM77OgIiI5P/wEaJPZ7MCYa+d4E
nKPRDnvO7e955m2AqX45Gq9UWN8QrYuBWNUYVhisUmdgkb1Ak4xtv8H7EFBi6ABhhFyuKG/Lxocb
AaniI8UYbb4LWnpNw92s01766ntbPWe90utryCKVZYKNuKPSKu8rS4eLEI8xP+9t+sV7yjKL+yG4
HycjeA5IADcUAX2F/uz8PQORkQl3qVaYRPCHgUQpN/e2gVAo2I0/XjaEMSKlCmMRmkXmGutjpRe2
e5PakAOMhwHg7GQtSNsz++GH4Vqjko/CNNrve2SBlzhQsx+ME78vNWwZT/MaKuvnmVTDfb/ysjGa
vOZkTcpOAC/Q1GQfp0VIycBWUlLJc+OnBmW0YYHR5vSAxpngoNPdpPr2TY4S1cGH0DpRNeEzH/YT
Py5860yH1Wf+zKGAykdYfhPIgaxyXr25uWSQECmEe4ESAFM1AYYasATSmtuMDAi4MrI62EGXfOX2
cj+/lOZVoCd/MTwXI8Lr4EbsMq0ZMx7HdFTfsbnqUTCqoqHgfofwCOoZKwiQDAIkZIrZyLhYhmzS
aNbAnLQi4M3mzdD8TAb5Ftmd/dsSHTlwf7JtzA4C2IfIMIMQ8D+vLdTFMxMhkrp7JJT+6KmJ99tN
87B+TGHBH8z0nbXxNvWj+yprR9AbmoaVBXGRdhws+vvB72sJx2NiKATQmT6VMSgLv2PnyJjgBKDD
uEtSVwpX0bj4eIffX0Q7AmQNMsdJ//ok3udTloWIznpIA0Z4i4vGBP0f9gFivZ5hT8oDFadck5JP
paZSr3XeqaOsXnQEfcZyEq9XHtiYro9re4BrileP2ZT4SFRhPvp/ZX70wRsipFqV6XXcUa4eA7c3
TIBl9iv0vhfhPIIpoOsjyoA3s9i3IlhcsmmEfINRe4j1oJjW5or3KWE1ZIy4Hkftut3o0l4E3gXi
FlFbWIH5h4dz8vLQ5c8RhyOj+8iwgg9dgTobT91piFkn9JmM140QAoLqSDcQtDSIBL95B9WypaNL
3IphXCcN2Ru6R8TTSESQQ3gYQVcR0uINV1L1ut0D7Jsx9m5xfq/m4fsiHdJIEzcyqvoza+aM2pXG
ntmpCjK2fYQHXr7Vxuk64z8uLEcH9HKwwN1jI0gKkiWTZEGQBuGTP/6RoEmxT+H9iL0Mg4UjCmcy
AU/Tgj0H4ej+q/9JPRQ6N5HO07lSjMJNcrGwEswq/4EZOezm1Y+xQf2kngdo4W+iGDKLo4PjPJv4
EPjkCp3ArB6hs2Po6PLzZ6xbmmoU3i7qDpSxt51yzCd48gb/pn3Wo8uFjKLVKqDnD3kpa4K5b1rs
TZS9PAY5o27l2FyWmI3LMbB7dDQs3SfALJKuR+MNXNRb9i9zCKUFD2Ud8CvvmeYxnWuWv2KksZ0S
e0OIEkhlcMkYXDpFs7tC3OXGkKGTDVevdS49qeH6K0jsFpdir8NscIkDYDiRb0HTScONWE0vpme6
AOe9Pis9C1ZEFhoLy109tmHivbDUohcLV0F6KtCbFafVwtj8R9J5bSuKbWH4iRwDlXgLiyhgjjcO
UwkmFLNP39/cffp0dXeVWwXWmmuGP4TTT0IjCQEE0537d6U1AunDXV3UsFtIpaOGuElTBASP6fOe
3OzwjHYArNpZC+sv/zIhFk/I6Q0S8UCcmMwh+kWinUjwmk6XURP+mEDqDzGLVcgnFgdTFjz7a6B9
mO7QYByW7ns3sjr0YMBzF1BHIzb02/YF/2p6LQZIijhAqdUmq2bSJhhXwZzqorN2HohSOuJjMn1k
S2daFewe6yPTSbX8JINKZD2vyJGqx/rVaeisn9L2QcMZSt/vRm0opSx3IECvIw8CLadbeCwimflS
5dLtwviORGAk9WQM2S1tJka/d1Mnhp7yzpYesUfiHX60AqL19CFCFMGukOYoqD3QAYivauqOkiwU
smwHkJPPyQZx3KYrh8qfjKnYmWuGoQwqI1Dcrw5IZhYrSC0RrdTZOQfUaY/jAZJEN89g8ICamLeW
GGbRBd61B8Q/8gBacd0ezD2gMLAPuZ5bn1nQpLtoIdsiRPLbJYTJtEw4M8EFM9X7uQwJb+BeCcyU
5vhonL1YNOdHT01UxIB3IikxnCG9ux4NGoMzlFJpTYPO3tnvpOFJY9PwBkb+vni7gcXqhmb99uCf
7sf2Jd0BPud0Wov/CE2wAxih4NYOW7cO1u19+n9sHdoGNr/EsdmD7Le7Rle/h7nvLrS81ESOIknI
r7HtzH27q88+/rFXT0TKPn3CMy1USq8yvCsW56Y1+gwsXy/D1hzlLPo8TAgOSsSBg6Zao1zNvFyk
weIdQQJBqL0vzdnmFB8NsK89ULAbDd7jn8fh3rV7u4G5padHhUaA+rjvg89THBwXqP1w/8FdSx/P
7V5769Fo5A7cmxIFr5SBJZmSRpls+Y+9u+G+HHj4PCZ+vAqJKDHI2aVXej2jn85vvIvdoymvLH/j
n1O3Z9AAr0KQxkc0i0FHNtYlTQsSm5CNfFk/mLR4RDGruwlvL6LDci6RtE+ffo2bw9vnidH+QUhq
sXgOLspgLItq771gjzCYPwUHCPA+2TDkZi+Oy3EYysGe0P03FexKfsnCqWV55o0m9zLolWHFN2/S
66YgRU3pm3dhviPU64QlwQwt+D8tjwyNaQ4OZI+9DNm6mxcXw0G9bpC28ChedIdZzq1msO8/33TK
PxGdcgL0i8EMvbR7zpY6g9f5RntA+B1yDJ4kaCK82m+KsNOawU8AlOmtENrp5zC//9RupvDHmDjY
OYLiT0Yc9LBLzG/I9vImGTZKP5N0SqcdwDQ2bH+zB7KSEVl4q+HGIQ+hHZLUxzfpxi3lFyjRDYZY
8XyeG6tV23urhrj53FD6ogQhAbUTGzIQJlFpwyGL24MV9qzNGzVhrh5CvAPLBEQQ0HZiljOr8uw6
X98Xa6oJHlHT5ui1V+0UuLIHXgiYvttFYhqEGPcI7LqtrnYERo4h8tWrgUKHpCdlzmg85qNAMZb4
QLzvNA9AisHaxA7HIxTqxylAljtCmBq5S8mgpCaycqiDXKi8i07vrapSplLVuAHQCyGubxP98RQq
AohosmIguX1TYXg+J0IJV6D4y0B2nEeUicfsyTCbc6U4jgzYSoV6lSQ7A8cfhM+nezmHJme8d7LU
XZ3+PXUaAdc+iwgQJVHc/R3iKTSauzLCb9ubak1l2SCWEUy/B3OgempKXYuStosJLEdSmkJNnre9
3wTZvjbKQMkvKVNrjDbr5DmHJFxm50xgxCCAGbxMKTgYhyP3JVd86JLjMFp9QaB3tSXxGxIdBeeB
85jUosmw5tJ5UvMqbd7wTrIsmWc6I2hU0NuFvONVC3wA9q4B7FH+ectGyMEohrRht6BVLGLfIEuO
PCaaI9mrpQy41mpx2bZgB9s7PnJMWhgHlBpk+7sBs1qqUpKuv/s6xPtZJIaIUk9LNjCFL4Go0+4A
dRbBzibmZLCKr4TLePTkhAceDSXSv+8DBpQ21N93zpEkc6XPlNFB7agBoYyQBkCHCQ3xH7mzLSAh
XF8boGhw0mHugM4ngEz32Oew9IsZxmU+eyF+OPOj7f+dviNIgn2kJcmcOXhF6vjErJZB3eBCQ9yz
BmUmE7x9X4hIjfwh/dNPuNvtk0Ld4BdxUMsmoLa960FL67MfhBQrAzrQ4fcBo5bvGF5F5z4mtw1R
0KO1NfqNfil8eiiYQso+67R47ufOj7oFsmxFV82n8qWGXBB2WPrLXE8YDD99i7ZQSOGZmWe1PkYc
j4jJ8vfNY2hFy4LAxPyHHWOrv2zjCRtR6QdgWY+0RgMeRXS177ToKXMMQR52jQjKAMNDflgn7EPo
dGNBqatmhK5J9wiv36Mzg3osdztAOWT5bw3L+cZ9PzDUfHV2jw5TZnkOEFzJAY4sJxvNwSc3r2Ww
0Q5TE0Q1N9QWdfHRaI0CL2asXvHwSVwQzkbY7QSNIu/tHt21BZtB/NrqlogVcyC3de/5D6F2gHL+
Af0WmaXQqvtTDmFMAKFXWrfdEzJSE4x+/v2QSxZF37sPvWZWrZi8fCc0BQfkHR48sdEeiiinAQ8j
KSPJshBqoZt9iL/SPs7gfS8Q/V1J9vUJ5PfG9LYxv0lvkwYhb6HxbpS3IMrIwsjmMLDO6xSCNjEK
aBVDv9CgUwc8BBBLTjlNfCIfwc4IURBpLMeonJNnhQdR6I+KoITacJZkCok4Jvn7hDOHbzguAo4R
CmWpGJYKV2O+dxEsYxBrDBL4waL74lTpsoU54o4L/gx5CMm6IC645AGH4Y368oMnXTVezomK9FWH
YjpL0UE23jkND108at2G5F4+s3g4WLfsxanXRA/HLQdycd11POAl2AiwfHJzLt+jKSeew2g0HlCi
vIPQYZ8sSTdBNtxIqjY9TqU720+9g2VwUzvEYAb7XXvvavNHdMWWVs6501qbv6iLWCc92NE7E4kM
PdZJTH75y1sG8NtIMnvakOSQFHbsDLgTip6X5VUMcEjB/ZJNC+4GW14gD2dUUrhdR1Raz9T4Em7O
2EbtE5l2IHMfCI9OSlB9jkXHup5KbUDUflocI92T+isBI5SsTO/sv9mzZzT4GSXZWSsUFvsvaOM9
aCGx/FEcS9wc/px/klOKWLU8JHedtWmOrFiDNNDfpKDkYQsVjZPkihvW2GQStaVRKgOvv4UcciGA
Eu9UnxKhAEtT4Ehhs2OQpKvL1T9N92EdXaZUSYPvdh9vlgF/dFck3sridLkHEOzU5oXE/DlthvYQ
kbfphyl77b8DbWN3z/RcVpxBwcv/zmrSAiSGzU0BqwkhVbD1LhJvcxH7hctoZVPSK89E2R6ZxVT+
vZmQNENgfPiAJn4JmnCnycMv8hLNOng7VwYMbQjVTrjK4XjBpFRfB3QDRx7vg3qIu3yCXPFlQdTQ
lrynqpZI7rE6tM2Pd/zykvmSOZ5GtWPTD3IxGMCZqp03wfU9uhZBB9QtvCO68xpw3smbmKl5ZsLG
d7pHhkavtBzwz36j2/pXp/eJbD5nyHzmFIPXHl1T0N7WDHiqV4+EQUglRccctFkmnL23h6I3D7Vo
uSboUSiHNk49+QlUFUcjXlONIbPdYNmv03LV3jBqIMXpPn2p7164We1zpB262InQ0Uc24T4pB8zo
Vx9WySvF0tcnlyVc+ss5x5dnel2aLIwrXwHqICllrJq8sc1mFuAbjM+sIQNnd8sA+Dr+1+/QqUGH
lIII4V3YgREiLW8EMxFMY5TBnzXcDIeibLDjXmTOYi9ZPdvk54II5rUQyIDXikYz8zgA5iw8WmQe
8D3J1rpESEgnzK+asTa4Sj+70whkRjUB/55POhfqEKivQ9HLHMGhQMF03OihDUSPb3cAPTd+Tk+Z
AXdv2nz5S/8QolcSmgPspLfMFYTzXUW4VTEt1/vOUEa6Jv08bjII28k1Xoj69GHksJe6b0SRODEt
d4KW3oFv3IGhRniV6SUjzv4NLAwj0r9tgyxZl6k3YIePCkj7EVZ/olXQnBehnqNSznNtM6NzgNoy
Hm7Hek5pjX206ZdTGz8GbwsUfiCGOUeF/ibOMwqnKUBULu80QVuih7wTtWV4SO3xPWkzFeHjOKMP
vLaa2j7S/IrGW+cBPHjWIl5uW/kXWpJ/Z0zLTKhXAHJkMkTnj/navwITOQZvMRDw8VCIRaeQv71D
ZuBw3RpcDnyBZmyoqrMtMmZHxraR6oN2785ohRnspH9WlTrzc47iIxBZ6h1oXjCl4Btvt58eYARS
DqyKjhCHmL4SPKlm3zL0vuBZ4jVR63jhlfsbbtEcY8sLssDMqzV+36M2XthOZI9Ps2eiL24+vtjU
NcBJuphAoOtJ4IDRbmyO5CBLdo2k+XT+mMvaCVk8nguX4LVtEsHaKJFdulbHinRf5NgfHJEArgMo
/es3srSP4YNMnTqJJKjXTIGZ56JVdEFBSV5e0nKth9Jiu+X2P3CYHEHUCct5maDyLzJPKCSJHv8v
rQaN2TI89PQEej8ALn40R7eIGS/HqxEYAaUaCRBwE44yPk3R4FToR/tVwkCdTUhsQD9J7NcBlSJx
82OLEu6B4ZGOJst4xPX0jQ4JsLxDu0NzpOyTuXAjR+zn0if58YXOCNI5hNCEcg4thTUVbFgM5c9A
+nEYk4f6cvh52HA4uXCq66jV20mvi4NJRIg/pFvkWje+E5+LIHf8lwl3lJ7otGNpGGXC0FwLwGBB
PELGmc4GdGdYm8kpbiVfYBPmQg6Ta6qzI/iLM+vETPvt052UOlr31msKRGy2SE4S2VIjigaycJu8
TQx1iqE9R/2rMzrRJGFKFZT8oUQrkkHGtZRR2W0sX5iskkRgUGUD2iGbHppMqMsr/A44gl5er8Zg
fkkFvbPpquioXXHaIrovXvYkJZzMdH/GnLhSF5BilpzMtEFA7UdAdOVuACWcXqbH8Bzaql47/jK9
RvuMO2grU91fpCAoJb0wPoUDS0PPjPU5tZodX6b1ms4GOUyhfmtSJNKk3x86rQopcrgA/r5n5z7C
mMkpeIYI4KH8YwKvuAYyiL4ShJA/514zAnXXv+AVoDYwQ7uPjdVgCdD+KH1KeJ4cPTV/Tx0CEG7d
lUbTh1TeTrA++ql2gOREhFBMTPeJHvQxf6Sw7ScAJDgqTjGNClJKOutPHxPMR7DdOurfP8ZV0A7L
7okp7BvUBackg33InE6sivAe1TR1ic9NYAKgvqKrg1hNe3jn/f5AF7MiPrQ9OhFFXKECg7IT3pda
H9rII3CibbOHkMu2TVuLCo6MRKpnEl7pTHYBMDBgjrUQ53ZqDiW/f4Hei+yG9+ZVn0APH6wpgPNB
m4wYjZgVpf9fAKhHtNE7NMp9sIg90qHJMkQEPjextTKT00gW2rrhXkaCrFDnwQuhagn1on6kZe3U
CRhBs0RepGs4ICBTGnJXaQx1yvFAeNkVTxNiNn1yKS9uKDlvCc8Z8qmWqO+RfHloGXCCfr3skYLy
QJ6HxivcpS2oBOwFcIx06bE2fJYL2SDLjkJpzWAE/BGXtAw5i50ADKRcrNG9+zaRjxGLaybyGUQ/
0CEp7mIGp4kArTC5BLYViYKtMRTl9Sp6sFCWmD+k9HpfAdorxGHtCz5GfEI+AbBcr94A0ct/W9MX
/R6GcD0BTuCLNrZiBoB/0AtCMXwE/ztwaEX/rZJPAHaZB42MBzbNlpLDlfyIy4nMBcvz32sm5AXw
OxsEDalFGeCsiE0s/oY/ogdLUG0j6dMM9ISMjCAi1ybYB+L7H3iDA4LH/Js1sWtLUOc6xXie3EF/
YJuFgtmHwM9tCiYSTuS7cPEerXbWi0VKJAaK5FKY431SxDEpbxKo2cAXZchHT/nEnEDcmPlinmj2
QjaJ4QVgiHFgk4Fl5BsRrrdGCgwvQmXRX585OKDDJsaU7oBNVi8Fj9DAYTBRMxkBpSuzb4Li/98M
RAe8XxK4jFk5MBTRhaJ2kgkBFskinUF3QIlSX4Hu3I1WB1UrDfOlRKlIYghCNiDzWV+y1ohTrLIK
oymZTfFf0il/0is+EMYOwXkh2FYWrbwNGgcduicsHxqtcu1ywWtRdiQkUDXhJ/KakrXxL8wsCLoL
GihvwFAmuazkhqKYy88fBCrZpr8tFHs5BdGadNcApZDC+fBQ27Q/yk6TsI/e3A+nGXbxH9ZN4pRM
CaT5IA/2BWKJrDg8jACJ4dEusYr4HsbBYoJCMX8CPM7E89TixTxd+fm/+u4T33Nil9w7DpgT5pLc
xxO0jhl4fMBGf/tI9v9z1Q7WuofZFWhkUlyoNXHDXY+692y0dsSa7A0PHt8bUh8a1UiaOd1DPFu3
1XLyzGH78V2JNzgWwGDzbHbugy1le32o4R0LYB/bEKgYzS2GHLJCiricfIJT/EF5S6KwnGUnCthl
j9qWaQ8KJtxBSPSaTxHlGakcd/xGm4pboEgwpwlgr+CbLLEMmDWHJnNDAw/ImGvCoEFsmVFKAUQF
Da4cyKSFIkBLkNvXvoxe9jTx6ESkh9Ghx/DxbzdbzHW+1HUONx/f+G5FtTGZiO4of20IQ6ifPdKD
IcAz+tiolTTTptrTavIew/f4ooqZY6PpT+OF4xj/rXnZKUFokK7l7Bbm9FnFyc8u4HRaW8R07xLw
vzWDWTmqNF8Qda1/cqHtqIsl0YfHLjUBGRlPEkwVLBeGVwhPmTJCeg6+194RTDzX+p7UL2/xUb9C
Pa5UjMtMayXNgCy7RFx2/fYvhr9A8t4EcR4v4CnNfym0NN+enObX+b3fxdVadfhM0X5jGkUFQrgj
7ONV48w4BzbFVmetA0/hJazxyaXHp6krb8Jx3CIlc2ZgY8ARkgfCRnqljGr/UZ61PPtfG8v6NhXU
bCuigtJXFmW+xub64tgRwB9dMnLPN38Xo69Hkp7XcR1f4yblRWJDOOOBw9H6W752Yv5rBhfGNwOL
t5nwJpXQXNhOP3YfLKyANpoOVGXAmp2At3+kj7SxMWZmUg5kMK5BF+S3gUCgISgLqk1WecxR0wCx
5oDGFBAhYQsq0EeRj02aFJDJmjKNnMlnHsQgmaYasg4lB1Mz+PqkZ3CSiQ7c2lsu22kZUiSyjuTz
GnKgEVn2/eCIyUQzpQdMwGsqCPY9ulLF/JWeZVEt+/JV7ysLWPmq0TXDByBJUg1k8a4YNgrOmLvM
gcxclg6CyzNvcMqCsiMvGTHRhrn5z4E+iSYJl1NwUkh9SqMSGjqiVe5pW3aszprpHcdukEluSStz
AR7k1DNxF//fnHZBEhlnGe7Y245Hv2GeI4JduKqftWeI5a7RaCN+HN0ONTEC5TMAwaKA7M5U1EkS
zN1oMezjdK4Htrv3fJoRXqQUY/0oWn1xGVz5IDU8JmMDEi1CDGMqKA0MXBPsCfJbnIwjijGcTfuM
vhOxRtao/UD3CoblVu2WmXQGsDerj2l7j3VpDsGUKPGbAgC/nZM2yTftE7tTYY8611dF0bmQ956D
/T5gKHF6RJoWNQ0fFEABR7YK2YxPU+CglDxIqfJIPo2MtfuenHNIt3mXHJ1U9QH9ohVvBgHnd4e0
i2Yutf1VtdElpF6/icmkElgqJObZc2Lswyvy0GwSWurL7jJsdI+DY5FdHj6VsjU7sosLxSoEqSQT
TfJ8Fj0fSwu+wqegnUD0K6jrebhzQD/hmoNyajLVhcc6vQ7fWcEMEh1EWhlM/EGqUSKJ59PilXIe
kVBqoaDgr2wVaXp8PTKKoeSCFke10ySgGxt6zvGSj+aQ4QUSE4GleFJoCOhTvhRNVLP/tD1WeIWO
LYhe3L1PI9Ck1OfSLCSJqLpmn9eV5DJw+octyVBb4Qts0dP9WbG8dYbw93JB/rGfcEY5oFrf6Bna
/SaUfSTtQMYBWuyzc4l4CQxT5JOb4em0gDZ4PsbF1qYyb6fFFgQYP8JmYYLEyOKlaFjSg10s2Lic
JRZskNl1tMSDU4uO56QFG8fTWPnzNsjGa3z8RN+ch83kAzTcgJ2yOF/Ypcy/RMl+f/+LR8Xos4Hl
dvsHaNTs/yBU0sAxXEQvfzz784QbgIIzFPHhnn4T1x7bCwiXAhjG8wLhGzskb2+FAEytIQTwPXLp
j401PKX7Sa0o55rJ65v/381aZvAN7iCGPxu0K0XO9BqfUTAFRL6TUZBAe6S1K3qtlfczSJ7LhP7x
MTuPQSaVO35p0WcAtR1RhRHxd+Q9L3jjzD3d5RaWrQkvj/oMTehpPbUpUNsyX5Gy7TFFi6xFhjL/
MO/e/Yhvr049ZUByHBtkE2OdGbO9rbJHtN8te8gqMwRCR4c0rmSgi9fNX06Ir50wvsv+wFZMwovg
CslljGcpuIdq/JjehLIGa/pF2vZZgxLA99WHdEWihrHnXwkpfXKqhSJoyp9J6zUIVNbpYLhAS4dM
qEcDXU0oEgT9w46hT3/AFhgEzWdKVU7agjhJh664u3H+pmAkmN2X5t5ou8boI9EuBn9QC1YfDmYE
GHm5j5YXZsFHqlqjNSbLBRhDaqj3PlPe+D4WP8xHp5F/8EtN6FZkjVySQQraF+mw1PT7/msNi2/J
5PkToaTB00K1UWSKjCoCj3EbL3utiqq76iMoP24LKggQHVDFH9az4BIhaO8ASB69JRMeBlqj9wCg
KRTnqv+BTkOD5JYAsrojM3ANGMFIvd6sQ4Z5FVIGpHmtAB8/2FDEBkoW6pYFnGq9iEDxtKjBDO/I
RJVHPVj+/PeAmcsDwbJLz2CroMlMkWH225sCLGofEu0ZJ1UWNicHOK3InrfJJem4DdqL87O/t+I9
E2Tmo9FhDY2yay2KBjpYcOmBMjn0vWdaW1m34Alh8OQju9f++O9bDJTOQSzLLWOADQht1UQ4uG/0
I7UQ4cZHM0FU74GJN4XfDNPfXwZE5yPSfEYZ35uoa4iD6Z0+68NrX73b7FHGV5oldG8QvmQ4Flz9
w/RQu9fa/WiJNa6u2FsCBI0aEKfvSDbVwblF+/pyTPiwGq0LHsq13w4ZqiPQwii3dYLK6bWoM04B
euv7wr/hL9JCHm+17D45gYuo2fSY/ezzRh3Tnn6p2YT/0aoi2lNXVRM45OVZ1QVAy2Mu5bb0n/Ws
1Zdu40QyngOpwu8veSUAmvw+ar8yTHhQSoJo9J3hsQmRCoy7BOWXMkngoGFTCd19vf+Ytbv43nU1
OGFWSsMdbJ3jAgbHGmCvjv/qGW2Cz+bjcHYF9Qwt3jf9oXZIRQv3D1xs4c0mB29iAraifKVXWU0u
kIarEXztQx0h00/1SOg+fXPe6fmLrSeN2G9yBwObvM++Dt+Il10zPrlGYuACoNV/zHBWchhI/MW+
6wxQ+o3H7SQN8JjcEWhIh4Qv0ELw8tzB7nz/BcUmjHIs1+DRg3nXs4cISQCQ/fafEO67FMLHw1DT
vCa9c2mlFCkUWQU039j+dV6fHSfeKw0rEBxOZ+/4E6K7EDpoLTC3QNKNLe9ezsqgB55WMdxCTOXi
otMIMRZ5TU4Xf7n5AXAIzYCDVj27y041R7dOcz9Zk8cRWgjHeXX/1L8kdYijT68Ri6RDkVS2q6+P
XSjXYWN0sH3ghmIC9KXTDJUCqTemLpo7/oRJ4dbhJWz0+kuv8llfoWNGVreF+oNH8SXt5gMdoUPW
fwKtpzkEhWrI6gF5TyfZA8O62nvMOgM8tPDyCxpKWu8/Wt+wT/4KrQOH6luLDURe6RGv9rb6Th5p
iRw1n8WRLKSIIm71cR8BO/tzKGGOK2OZ8B+ZnOTAf9U1bNfipzu9TJxf/ABXDarYbWOTxQP5Z4Rv
VY30b3DKv0oPxABA34BPZTe20zezP/B9oT66+vvwEgEQlb7OOWscPKNJoW/BDbGoap4hImwgZxlF
0mD0DB/egFsxjMe7ygd97puugO0+sDwrJBwKTEjnRxgpi3pXIaCBOFZQvYM9/hYWhETv/A4ureBg
qFNLKAjXG14QCH/4y9x6uyfC4VKZt9Ag4VgvBzdgt6oRm3rXQJqiUv9KULrc9FN2QbulZ30wLotO
O80OyqEWQe+RgQd/2Aou8Gb2SFH1D9kltIC5Pdx+aQetiPX5De83/91BvvEGIW/hwEJG2RhGhUMj
5wsrlbblHiUw2hW7ww5tFHPpXfBUOdD8q14BOmTy73t1n6LgGzNQ6d1pDFIqn8I26FPun8KE82d4
7Ye6YtJcJY3tbf2pAsPyDzoKN8jXPDu3dYNDHqad/DaMwvtUv3cuaJ4ADgqr4NLXO4+MAzF7DtHc
0dIigjKq0Wb2jKTRPwGShyFRePtaaZsTKgndI7anAQoGDAWJto2sHX6Y6Ikpxe8fRA1ii6VqLfti
Wx2j3QH4hajKYA+gFMDJBlwg2loPevKkzTquVPcZRUisdy8TuNghwInY44kbYTtZDn9ekc9loPjy
G9n1kZ4mL/+Ut4JGeB9VyrbdI1xJJj9DtKUDVnx077Xcf1rnrNoft6YzvR1GYGngwMaryItsP/KS
P4dpXU9BjjP7SVaiX2cGNcR7okNy8s/qvkXuxs0ZazIX/fHTaP4cOufGWNM9m8rH2hZWcJzfRxaB
JfVIrDEX//nOMYbvrr9wZg8MJNMf/gV9hVZYNLsnx+NnjyVgRzIRVPXUZ2Lcg/1WIzvYNBlpFn6j
du0N+j7x/GehZZV99yF+GxUY2slyZiRlD/dyrfD3pIa4hB+i3+TA1Mn/po3kHhcgL5IHbVUfeXj3
Fo8RufU1dUCnT7VRZBs0YTjnQwo1SZKY0NEPbovUXQ0dGS1JQhKaamhm47p7CYfHAIc8mtA7upoE
oMnjDU2shsgq068XaQpI7RzeDUsLcAqwY4H/kyK1BfkorX0EiN3B0duYLgTwWg93A1Ig0raX2wvz
PCLanbx/ST7dDSgxGf/vmLZQ5nbqBpAhj8YcgwZ6f1AugVSBFD9mek9Xm4u70gNM46gi0Z3uYAqI
rfhbhTTpwjC/5HWZvUfjR0g4gHBn9SBSRGyzdweBafyOY9DpjL4Ik7DjwjI4qiEXm4zlaWsuKm5h
hQ084n77LiEgyVOKzTBeA5Wh2cdXopXn1wAnZkISZBYQ4QFRh2SAADEQQZW0TrrZ4kSy6fXS3Emu
g+McaThUTOYIKN7RWiB6sQmXAGW6OOpaPDukSlFZHrxHh0ERHQYIthANIZmT/Ziujt8bLiRM1VyG
92o+JsbmYmxvIVwTslWv1/zYs2yEf7277iEnNr/mzXZiwXhv+xyd8WWwv6tjr9p3ynk10g4DbpJ2
9p78f5Rraa4jmvpOkRiZrDTFMoG0dPbaiFrR+kognsRs6lodR04fxHd4T0EGhiYgNZoISpsxsge0
hsck5foF+OFT5f4hyoF0GqEYZM1tIokVfgtlQB3MjTOyZl7BCG/WCPHoK7dfxWlMqJEz95Ijdevy
HUqv7DVIANI8BZg4/6Dc+qAIxrfr7+UH5jXKSPZYlQW8enUe3VPj3xnKDXnaP7Ixe+OEt1ELYzyL
w8m60ivYbyEvTczgKtY58S1GmO+fCP3O32pueO90Pz/3WggEfMDSusDnWlSD6prfR/UAiuEl1wNN
HWFL9TTuVhEh8G7w2OS9vinppn/fSuy89YroCRLy6v5W9xGvL9mIKy3VUiTuoZEBTJ04kyVYPL+V
fmNjbNr0MgwA4WFBNu0me/KTj6e9ZW1GET4YWTPIMqUipAzgT6BlGH3dOhs+Mtp5qjnR1Nj4uCu5
FsA9Ha5/peuT/MQo+qjl1cPPV/RkfIAgpmuFh+jCTOIY1aubE9/PwfUUP2xZT9YKPFURwgwrXGGJ
DxPP8xv93G/69SmG8hQlQ2ZRqt+xUnJUozujjStjYGsovaEgA8VHI5gW8iybRDADryGcRq5BMSlp
BJxb0fbgMWJn+yV5/lY++U/Emc7C873kHCRswZPvsZ1/XpI4czAprcjL8bRsmEBKTu6cDM1PvOTi
9aPOdxCxtn5eeYRDGKVlnObzIspPwFiqdNpr9hGZePhTchcyX64cdR0AsSAsdYesQnD9aM6Pe473
NLxeY7KZNvHLFAvGAzu17uufIdgY4P3598sjBvH7RGz58Rmb9/hBk+WiVse2m+iGf2Il6zxXLqp9
dIef8ZcICqbG9/LbaF454Vyv3Lw5yXOsOK+sWoSykGTxboxJonKJA4EdOTjlooSBjGCayIY1DHKo
fNx6eYcX1mfPbQWgE1uMCEzMp0TkgzVMW+jnra4fFqwswwQL9Zb7he+KH6x3QuG4fA1PdfoTPB/Y
ScXRfizDpzYsWlFyOAG4S4hCQ4zxXl5xdnPjHz6hcdlrsujLku1WkCeqEqQWkFxl3iNKco40bh7l
QiNghUoygF4VU5Z/N4oM+rUKI+VGOa39Py9LFkeILAPwWzc1gTgx3Iwx0RbIEaop1GB91tS5ZwZm
sOdDmz47gsuEN6Ye4fDb0dZUAlF/TFQAMAvAyAm/LIR0w4FiMUdv5iV4K3g1npVLwmh5P4C07xkP
MNaCesJMGkRSk2aXv6q2z1HVQ+tgIIIiODeP4YfHlGrs9nN8hwmxOay0oIrPsZhX3eJn+lX30c+3
2fTO5BsjTzo4j469JXKchEAcBaMiarEBT1Gl/iw5NXeIchkL3+g5vSVQE0exUUs1PIT0Jnm4pOoT
Dm6SjuSQnIBzmOtjUAW3rtlB0EIunUy3846gEeO4wUb5ZDXPtvbINKNX/0COj2gDNGjomiBynDcC
DV843uyxhhqeOJefbpLkpjsl/KSfxPBrn+DJEUCkSy6rj98kynHg85bwH31+jaohMdlrUFfQM6NS
gl7Oudzfd7+i4PvkLKQrgvPEyW8R9B95Amj5rVbI4iEmQfLEUcrrqHJ2jRg5CKoffCfJXg/0O99J
p8+mkZzwmUKoASYNSN1rxdNwuu99/Htqgkx7AmNzFle/QfJHLe8hR8Yn/f7d4q86DOakXqPXpF45
sHWWXS1A6jW2Xe5lzXVfx60ITjhlkNw96IOBiF8gtwdTnMOf/A6IrNsXyEzJX3T5glOC6axPwOUB
XvLl7EpYfzMO4N5Y4TG+nkk034qKgbCkqZrjCFUIXn+KGlhMNsL2P4HVsXd/GDsqqb+EoIEIHoIk
I0qTOZGNmpF8+AfH6uMbySmnocsadEguycc6knUiK+qJ0cibdQUyh8AwWLWC453T10q0YD6lfbah
mZ7035SzE9YRSYlyevL8W6gUR0dsHAEzzTUErLjhSBOPL+M3HTCTFmv47ny51GeP3AALgqnplnhm
gvZP2X4izyMaPmdv3RQaPjhSD3f70jMyXohM7ch2V9zX4+yUXPtV8PDqgazzlsjoiKAAc4bwRTq0
vfeMFVjfQI+khCVhvGYPjrExbiZhHZ4Sdpm35JB/wCbqPSZGcnz4P9tDFn31DdphLbGf50jCnSSJ
Hg1vMLmIR8slP4eBLzl5pHeG/76dQ//qJd+YxICK0rTZoc4e9GArWL36Uvte4C4UyD8oYvsTpNIj
NfHKDY7QrYOnsodTg4LQM+FJuuFTUXKwEO/pc3b1b1Tw2ZnxNChKB5Iw2SmYfwGTDuro6DUX39Nq
cyBLexQeX7fxiyh6C+gWPGFqqslq9cp1UU45fFx0oqnUImc7ab4T078J7OsELfHZ4fFp06EOa93F
J5fNku3VB++riqWfnjF6cVtdWDjsES1gOeawzccw8+5BYk2Enr5asmi+bPxh3zE8qteL7g719fDd
RZb74I6REnab46OC3J68wpzUcpXvAcLy9POLn/SpPyVOJNIEGbPhWwhSlEcvSrDC5TKa/xwgj6B3
GIVRQrHe+zQlKuUnNzoiGAdzXpodel3sDNgJX7WcJa8B++KxI8fu9pO9ihAOsIh1kRmNyUQI7nYw
JjKh7aKvITcGwP0irGtz75UjOYGPE5MQUps32pNMF2aTVjap4S71aEF9upcLijcgIJ4Qn7FDKEFJ
e/fq45bry21xhjczAO9xA4vx+8Cohh3TA+FWBlHVhVIpnQDMEf79QwV9cv6CnABq+4TC4u2vCWIc
UsFIJWOZvmH6+yeiJi+i3j0RsxN+v0EG6z1xIQZ0I1ZQe4Lr4zP6src8HIGjyVVk77Vv9ArsT3e2
z0vgi5cl8POip4D34Bvzq+ZgPgisNJnO/scaQ9NGauLWt4YPx538rBC0CKyNLy021EPdGsjh232B
xUYpm9GXjsUQLbaKkEWTgN6o7WsdaTNBo34iHK0TebvHlv/vZhPM7zSlEn9OerMvFPL5+bzOGcF9
MaKle0UMYRMBP9wiaLy1feCcDRVFFEjhcMinbfX/WDqvZdWtZQ0/kaoAgRC3yjkg8g1FmASRk0A8
vb9m+Xgf27U8A5KGxuj+U/cZad4zn2/QIlmuXZRVjienREJNkAwvzrAg/GGqcIadZ1dz8/aehG+Z
atb0n1NyecBWf4NYbx6NJVG3JOezVN9PCTmvDoZHINEG5GMtiGLrYzPN6Wn0Mq8RFgSn0Uw//KTg
7AQVcvJQHicAoWY1ZutWn8HktjrFIJO9jFCgsevLFPV1VwworBqlEXlKaWw2LQ/p5m52HdYGwBvl
a1yI2PpdGYvAk1OqN2U9dHk9yTxA3lOSgUe28Qm63iJZef1q2owh5/mjCpWMi+IcF+0xc8I7pBQA
CnMEq5oZyKGR6ETRWovvgqqi/FjTJmVouzKC5rBoLM/uhpewKA2mdxO1TJ1j80byJgSUX0OgEIjL
a4DPwR5+Z0HyOMm+FtDYBLrHZ39ugQjBZQAHecOVzHtwTrvrns+4TKBA44yQiKsgTHnL9E27zdmW
73JKTmOj+Jv1Z0pPbwCMvvMa6emaXJc3Nnhjw+zDWbNt/OZXbQDClGl+zg/W4mnSTYEvsJnpFE1P
5N5mEpgelwFpqZBRk2tNe61m+WhENCrjhbcWyUgHXFow+WtC3a/2OgeUDphxNxp1sJxAfVVdnzc7
L83TuCSyBNDNJ5yltmR9ARfQBYC402pPw8s4B/8CNzBHZDKheN5hnOafN+o8u7Pen33edmY/l+7b
IJODBbxDJZKXJMo8/khPxLABJP/XwKnF+LtXc/G4WJyI/IZGw+ZOGM3pbdmu+UataxSVZl4Bk2fF
jX3iwUIAHSKy3Gh7DcX6sr1MhjzU2iEC7kscM5aG+pLCllIJPhNVo2Zko+eYC3MqLbMFfXZEtB0B
UPP7RTPXrtjVPln1NkZzgDtzp45fwCshkpaXmfeQCRPZLs/3+XeNwRga4TFvjcsZo1m0AEBv5147
XD1Jidl5OLe1pJ28PC4hRJmL6utInUX4gdPJwBiJILJZ0geARibXulrItBeYAyppbYKbODiAMXxG
TDI9WIeCGfTUlXyWyZNxHWSRrLs+emTmOTAygoGAlBbMSw++9nDvNAxqrZoCt7KTQhvvUBfnwuC/
bJQQFanbYoe/LRCYvEd4XQx0SQTY3dw5rDbqyLPz3pvl9J41fgpSmJgMxg/Cu+ncI4JSGKTBAk5j
ZJXMB2y4MJ41zf3fE5VbhEi7zxrx5UIt5s4s7zMmTbn1soeC0C1zcspbS513ItfC9sP6zrR3disa
DNNgMQS1bjyu+PSM8/AVfoGorOPwaIaa+xgJZS38MxKiEUMc5znqntbdsJQCHpbh8WqxH20Xk5so
5kUZzGzDJ0U0BqLknqnRLe9ExMO9eHLE0IXEa76HKJl5n2ev4Yc1j39vy2DlLu5DdD7IITuTJVIO
sCBGkIj1xhxciVbyXjmhCnFF1B+xrgvR1SwxcWPURnQHz/2dqCuVTykET43biGg5KF7oIHm9YE+E
HBdLM3aUmWijxAIuw2M6SOZ+hkx1dYc8A/ZH2Z13UoiXVoMJVgZselQHaMj1pGNNEDs+SAhX+AmI
OlBXvdjjWNL7pWhPr+4p3azX6Bb0/Ma0t44B8zBCGgkhoaRQ+rDw8W3zgfE/+yhlXKxrI929IrnG
RpVpru4SordPiCvzZMgyab/Bu2PwO/ifyAlFLIOiIL9ngAVd9KfyhBgm8wpIlEMMBl6avfjFNfKc
MnuhRjRei9ZGLvaWcxvxgi3ei3nAkGRv2zOR99Todu4DuAqUuymOgNV2sfN3mL9yMrsxDcIElhJs
QphVG/m2OAXYRku3laC6Z9kNns6Tz9kieg1Zz5fffLe0GfRXtdL5G6SdnhOCRhqUi1xxgoDxSlA6
X3wm0hmN1QKLBUJGycXYTUUofEAaLi4tpN8ypAYvT/85xkeO5x3uM1b6/DEvlXkNXwj9EyI+RO7c
7aMqNlXshT1bzyDqD64OvOpvcxIztqig7x74KT6mQ7x3W7QIBF4f6KhulppXCGeJ2VxxNGO8oZGx
qWjhUTL3Rs/8cr7U28RmPqzWqp600w+8Hj3K0+7EJOraF/a8Y3jA5e267pRmkfwJlWhHcWle4Smm
8ynJsTcZrSscf0fHdnaDXm61wsPHF4VJYyiyAzTzTiylnTMRJVOPoRbI34ifQKyPNPA8kHFeH4vz
A9VYFd2jVtAA5ERm1UWTgTaxFWjsNsLh4YlIFOdCdFbFXwyrTOYsR6WQhYj2BNE7cieZl6JQ4inR
iyAhniwgBNFruv2TUJsUal8yQmYIE5YA90F3MsP3z+9DOIaAD4037n4uEZNa3A3RFFrA18S0kkwW
3jMZ0rpznGoJd97kaqCP2eJ4130C8D4IPkG5fQaKPemltgZaoFwk1T1CZLHA8j/XHc9J2hgDcLMF
Li/DwQkEnFsM1Qzj4wBWJmjdvR2SXiT1f36K3cUKGdsDc28O6ED++iEJh2gliWHc5UQ+hxxq6HUR
fqeoDQdKRHLSuNXXk+6UcTLePr272hh2yoWdghN6zK3zUGEKbGlLl0gZ5dF0gMRtU0hIc7t5coMb
icLEW1AjRI0iUWEwHKoT7CG+UnRXlxOKEf9KLHCANA83XNPDQygpJuTyjDqMKqpROcoEW6V4gEv+
JDrsrueHJxIgKEEEfyj+ViLWRWscMWqBMZSETqN+a48ayEfVPUJKENu8VRPpYckUXknMaOVzbE0k
bIVbupeVNiR4m/KHLp9/dgaCLyAEf3j8bTKLB8+x5NEsnwVGVY+4QKu3Ii8Qm+U940PrxCgxgoaZ
5JyHeYkNkCz49FhsifYlnMdicLP7Qvn7XaohYhHnEJTYVv7gEp0+XmEFdUx2cuc4XWA6PoBUaEe2
vIcnM4Owcv8ZEPFxShrHEWOs6OkYKtx/Zs0Wat5zenoTtdiePkOcIak6Vr3u+JEPTmjfYQRdJpSG
hL+C8eG97FKdMHBLci5K61pgClw1DsjyXjKrGGXYbaEJSy6Gl8qax+JKO/ulfxyQKYa3Hkoc1R9C
U7E7aBZDsUXwzmAxcczKdszuF8gedowUagBEHXouYj4x6UhM4xevG9rENkf5FhsnKhVO+I9PJlZ0
6tej9gZTiklYyR4boFnqsp39oLcue5GSnOKmB8TtzINTXyz5PZFiJjc++o0U40NQD3u4S4atITrv
R3/v7YnEEGM2eH4C5SgbHG34ZaXGV2/uaVaPYV5bt8Uo77/DHx5OxhEgT+TV5bwLkQlf+suTze25
7iUs+2sh1OO13jlssf2Te/tDRvQn5y9hPO5clE+4iGJxWC51EANiIkAy4qPFUs0kx/g2HKTaRgtQ
3REx2e/g5BAV7m3WGGJnalHtVD6B5ogoxUUjF4f6F7kG2ezMx1nwVCDRrSW7Sj9FM9mOObfZAYmM
QjCPJIwtLkXSi+IhqSJE7La2uDpdB7L0w0MnsclCG2QTQ6Bln6utZSSTxIQTsUa/4S0+zB7u40O5
hT3oJ6y/F2JPEq/T1qspOk6J6hyz1qiLwnVOdqhsej3ErKIOQZ9jowZx4ATYVO+WECsPa8tJ0Viv
VBf0YX4BlnVPjpBLPbqUo/dMKpfaAFxAg2aZPplIawomBh4WMI+d1AarIo+x9l6MzUxBn5rUrrfx
qGNM2B45AERiiAp9EE+kf5FTt2vRU6fb4kiG5rpDIuEvL4Jd5I2EuBXA8PL2T36q4kUXh2wIL9AJ
WjuL2VOTE9wLjdTdvbqio+iyid3AHhQ6ZXpcCucBkhV75G0d8YiLJLq2b8Q8qVYtd/hkv/rv/tdv
Mw+CpAFeC3WMMzgkFUMIxg8HwHbGljBgA/57/N1BUEBWeDOIhWJgW9qL0MsAHQa0mvGhOKL5YOTU
OX57PR/Cw1Sm5HpO6XHmOP+t4gKaUtTjGnzsyV1qhIByl6KAK+IGlgZjhrDdgJpIsqJQ/lwsxRUu
raXo+WlFZb9jYQFAFsR0AhyZNCBs6XtHcFk4BEcfX39dadADaSXVnfQOHZaMtBCqZAB+iEww0Tco
KYQ4gOYjPdAN8WfeIWUsG1iSYm0gWM1AW7Y8fp7TjMsQnBw8BZjZedNovJjYDPEzt1UkCGJbhJbz
8o5PGG9IK3h32jPKuw35aHikxSdE9iYrTkyxXYydWs0bwSTMbVjbp0Q8QS3U11C9Ik+P40lsMc6X
IDx6WmaBWDSVfVLmBu3kBh6yqZjZw13Y8qzJ+FPt50r0UaJzUosywg4lDlOho8pINKkfNKl3q/Tf
5prDhEKC1KD4vHqZPcJTy6hyRiHGTXyVYhHteVh6sFL0vGoV5gUBJVYnbvi8F9OWBxkB7VBMmc9Y
EfWeoBkxu/7cLIpFAmJKLBZw3t4CKLXMZPxN3Cn3GiSBLm5N180zy6mb5yYuA/nE54zx3GRRIzZF
p6WxCUutfY4hCTQ7L+B2MbJhsKfvdKcLfclw2of/8OnPk4Arp0a3L+iHO1aLCl648yhj4gJWO4Bb
vqFpXyzhssHjGOJh7mJlrZuNhMqCcx1gzZFXiSOTLm/64FWPHj8P/oPOMVMSdhl3nlFzyJbPOBqj
VYxJyIHydrOI6RnGYgFE0/ACI8KgLzNhmULbRZ/jTvmRwBCkBWWKlRdTCLffV8iRQElKCdoarHo2
lJg5hrLSW9wZ0C5Wuob9o6FZxEYuFfJEH+FIccjF5fkr2Kl0dE5dWJSmXMstVAeNRP+w1OhdrW9x
n7RyHEzOaTIniNmpieoh6ESzdKvbJyQFn/zwIXloB/w5PWZDfrCx23djKJUDiwFHnRi4uj6zD5Gg
SMNtvcZ5cTfGXXBlMHOzZV37n5E6gg1zYLdJHmXwm3kGE27zRa4N5lqH+1Rex4vzHqAfJ0hbNe+L
64PvhsqnKYG+oLNNm3dS1br5iU4biZvzcRtIRj785Ds5YvM62SXX0duqSBRLqk3DUbrWB3pycF3A
aLtP+PdbRFwPNnwRrCUBAg741IjFQPhqL7whApqqRhsz2HYhC7wVqJMz4sO3YDFcL1o4ra/xN0LU
cG1XzK0CYYd1NBR3nirxA/j5afQHrBCHlBjI9g7kJeTnjcXnHDKkS9Yl24ETTYXD0IQQcGuvy2WP
z39POL+g9jZt5E7ImtY1s62AqEAEGSSE8u1Ol9Mw5I98JWuELe8bg/Cb6uDzNr8I+Zp2C1E0+r2p
MiDJEcScjR38RJcs3yfviYQKS1EttQ6R7AfDOjC6Di1a9AiYooexe9AsWjGJ7CAU4il7WiUlTcM9
oggEcQFNoJHmzHmDOIKBeL1oDY4K2tk/m5eUyX/scS/CkQHdnn93UG3wsS0vUmlvjjGCPQPQ3fLK
YMMqmXaydvJsg5Ygq3qMJZScDjnr+JfwQh8iCnp2u6N/GR0SPr38yRV3f8iuAEu20U24KjAM8ClS
C0FhA9tNQPq/ZlLka/amvDaAzdZsyB7fMsKnlHJ3wCuP0WODYXQhdkIxJeruYdFGsc8OI9bHjqUN
xWOgOOsDx8CJ6ACbdJqWP19fx3fvztY8+H/w8Ur9uS5Ij+q45QL+ZdpO3RcxG5fVSkPTTPyVRWAU
sTxJG3EPA3JVtxM/HG3QNTNkIo7RZ4pW6ktex9b+y1w0HuMqYCYQqxuGHJbE/Y2eFoMNvjccc1R0
FXsKfgOfcJKDSUwB8zhO9EdYmpDw2xMEsi9jO5bWjiRJjuStrVvsDajBIF1yFQmKivwJ0hWmB6jd
7vK7aFLfUXvC1gforXXpbIwXbwkg5jGJsoxzsOtCfLpzT37faCy5hzfrHDI002qlnx1skEaH/dex
1dnc20fq0a6CKy7wfsNvFK3iSzoJRT42byHL/roIEnecfFmTDu6PKLyuOYdULNkFVXd1tfXoGZDF
5espHBfiT6d2en+f2dNFuk7LVQLI3jEKofgjDqHOtZiZ0WAu+N9I82eQn3ucdCOW2voJistpywIh
WqDrbpcXjqxdrHL2sPcP1ifdAf9jX0cB6L3HyBghnaH8XliFsXSKPqs0wRw5ZkI8aeQ6W93p3rkT
dAC8jLgu4GALCPMwqSjmdj7a+ZJE8ttxp+8l5757jc+zVwHgC2I6DN6+5A4cVjenF3RGaFg+i114
T5TghnLA22dT8EDq9L27+vY1a3WIWmmdsrlB28PaokZQUdRV8Q+8O88unKohHEb4meF49ijlIBt/
v4DGTvFFlEW58YDI5528zrpU/EWTAR04o7e8xl2f5b1ffrJeVGGsAyhcUtJSdnRSPa9Nnc4o2C/o
CV+mZpO9/RAMnUqznQjgo/oTKzdte2oXp/TNkuUWvNFC8ibq3JNG+IkPkxekbMlCezk1Bav55Z21
WCvwi8OTxeQC4epPVoA45oaC4LL+8p/85kgS0y7+bfDROJnKkEG4mvkAkizODJiFqR9zYICGZLu/
R9NE8rm3oHF0+NJnrHmoOTgA+ogVaKh8RjD7uw3ht0gn0VDCWVqEuOvLhsEhUPs/6VUXDS5TXIWO
fNpMvYq6fJNobffMOyYOEK27CtvJuXJdoMCyDxScxiM9OUzlPLDNwSydORCPyE0fXoeNdZKmA6cX
IkWDOFnQ0xsq7ub5YlfaN1C6AQcJnMLW2aw1hCr9ZrZuz9SiNbtOdgAxfJD06bSS7Vj7GnCvYPbM
+eWMZ0tknNkBE8CmO8H8hm1FeL/S3I9bQKpGGMt2RnsgZZvAG12mR1MM44c/mxQKHQC9lzlazwl/
FDJjzqn2GJPGTR3LDAa35k/dT9vaIZfkx72ZSB3me8pJU3cKcBMK1eK3vnb23nkhDxgeE0b7CrnO
UQouTN2hUryAFDeYqnF3LMQEXjvZIAL+ZmcKZOQY8MicD4hrOCxyHHfQdVDx/MBzPEd0zV+kvPfv
T4vzi9UrISLSm+g2j16lQ5hd86b9hHRBGG+GL/xW1yj0TBZZJ79FsK2KtebM8ugL+M7Bzj0txRcO
x+8x3EtOOQpZcbTDgGj8iBeP4mVM7hZOSXHqPlGrR80JTRsiQtF/Iq6IGqsx6c6SyMo+diFvgqw6
/08DcSK107uPq4t1XuLGIMdAAg6L0y88iswzQQQr5IZT+xjAMCNeMJkrereV4dzZmy58yFR9W7K7
KqgMYWnZ+OGv5T9BPCoUop+kHujAztS9yTHpuleRCvKuoSIiH0aJOpaaSRGr+DvBpiatHUpxJAV3
mhlJ9RcV+T0fNpmI2yHlcqwNOJFafguSgJJSlF2UZVYXhDhvIil//pL6XGryh9Naw+KHOzLu7l4p
8X73pZj+v4z27mdwBokevacMP86qMTpzQlIqCruH05WvJHPgQsRF4+MqZj9z0dXChTyvSDrqiUiQ
MYwoi2ZCjCzLlXW3eU1ek73/ISmddF9GbJn1pJOj3AMom1wm34sNywvuwjspCGzTfTjN/OF07Gso
SVrYzZ2Ky+KEDolHezP7j9OXTKcm4S7MNGq6h6gCCCsObwPA9v0uDpDUaSffJR2gdLsbqKNHhjjA
E6HHlVzAnfXhiFq9UZfIfCniINupho022o12o4pcyMnH1FvRPEW+qeAgZ1x5xC4CaLeCrUTntdOc
V3RFi9Jj2xeJ0HbV+9NDZqJCkwO6AFRb35gBwYX0oAjHUV0zcQ6F9WGNcJWFsM1QHbC9UDfpdptK
h3YR5piHrUplP1UhM5nOQ6cHgiUszzn4/AVUQR+Uf8qsm59Huz47noNh022vEJ6L1AJ1j5Wz/A9U
frRh1EnhCFiOTVal8PqAhtI3RO0kvCA07JB1gQDDJg+U2psR9ya4qfBLvD5SszVT+PeZ9EO5Bc+x
24sV/jkB739j05Mfxbgro7EsuMhTWrm0EqgVzSDv8YsPztAey6dTZu3iupHJ9dh/nIcv5LC0kE0Q
968U0k3CG9uYGjECmFdblMS9XC7sMaHDfNoGkqqGzpncRP/i5Zt/B7ea6X202EQscX/EtwJHy5d3
7EimTWHhcXr5e3LeRLaZw/Jiy+lG3/RqXWgjLVyRkwpo5ws+RBZ62GQ/DIQT5no82edpfSLZnN4h
+AXKtn0Fy6nmc6JNpE+5Y8WcbDMcF6IEQvjv2x7qzTW7Zit8uk+Tx8SYrDFJnKsn/XXRLlhijQma
kA7Sad2RtkLYhmiKLGlILPILd1ZljiPTLKTIULm7zbTOxShfB3p8xoYC7yIeUO3m1K6MR4GYNKdA
TRGgx5Z2e7MedZ4SeVGRCiSPSECGAz+sQznQolEWAR5Z2fAIHOJI37HqJFQfJGMzP2oq8NURkdWL
cSFTe+y6XfvPnUY2sqNFjYiQPk21kX0XbUQ2KCeT54KVuKnZX24WevjIXgSm7FJn9F9znu/LalMF
Zlkz6PKq84CfAYcbJa4WjRvpmAUQvKOGg0ZAxpKgPkcHhCFnqjgjufXg4rwF6PtQy2x27IU9BiR1
dhxiFxiPM83XU0ANeU1yVPi7n3pNzun3GP8KGkqaEd7L282SThIN9oL4NU6yuZkrioEmfwhLAFCD
Jfrp1uzNaHuRaX4od6NkKF388OGf8WrA99c8qsdkxRgASwNoPA33ueClB1fta4NmgijfVwm4kHDg
aMwqbRjBVE8flh1RCV3dYdCgJVVNBECHB8Vpuz/nA/L8rsGiObp/LCW4JujBWWAe94wj1Jh+YtSe
QBAU8Fh78YtZx8Xb0oiiEyEmffbYVdF14lNdt/1uItnhlODDLqdXrOGHsXX/wwgdoA8Cp0HArPaA
YLxlG41P5bWJ8SLkBWzi5x5qIC58UQXRuPOrLwi+CcgR9JDTfkg13T+FpyXSIgrns2kmDedG5fdY
SyEHEgSl9gku0Zb58v7+t5bY3lhhIqes7C4HD2/0g3OBVUZ9FhQbdhnsXQeH5pH6/xV9wRwWYxLw
KMG6bi8XFXbAi/EymMTT9rRQ/XCrqIAB2igIMRCZw7MNQSHyRTrCM5kYrBbd1vp0g+vOtDk9jBXH
WhNeCRvERsGQIYJj+LcHGx+jmplhFDTFRQyyXyEa2RNLwVkrb5t54l+xRiJQCM+8ZrpJuebKzom7
ctC1BLWk5yCs7c6XV6RdoyRUgFzuK1zKsLLJI2DWE7AqoC4MwA0ozwFKBW6XvCS0OSuKJV2C1Qj8
6+v9ctj7uFhItqxhDgxa7evwycWRugCEnfeI7Zg0BhdHtc8ko7bctqNPGLb2kwwLdEQaJF6RMaeW
sJt1piYvPBthM5lzQg4afl2F5eab9+LOjPP2sjp7fJffIvqQyXxoFyTLjdxYyie0SGdXTxhFVrpW
GGqx4Euluz67F9bqUKXecSu0bFK0nSjtEKYxOtlpM3rnk/JqfovfZV2WZUxxU1x+DrBdgCwhm3Pn
24nWV6/otki9YxSJmV/syuFEGYWocihbmWZOxkl6e1tk7BW96JNJL0crk9G4xZQ/znEowKrC/JyS
VlCY/cqyCIIb3ewXpSIPRdxfzIMJehE736aM1EKo+XtEvNniHwex9Rj1HZbTN2mon9VE0pmOmTCd
RFghrNuPlWgXCybYG3Ssz9UITz2Lp1zJwJ7bEjgtJBOkAUtQWaPrZBLjV+2t9AB2RaJq9mTuSJwM
gTI4tMk/BpK6htoUbuxDOSn8ysm7ssXTJARNKj/Jo6AgTU+jCvqWUVkZ2cmQIIxwYW/jfqrGF5Pq
LmK5ncIyark0b/BYDXPWI13nTohTZSGJELd7O5fZWMhFfpkZ+UdGoC0He2QlbeKAeqw/FAQ2BtQO
cMzTOQILS2OtpqPWTHyr6bHJHzX6ZGiB9QQs7ZD7yePepkiKEHVYB1gaYnYsjBboGmYvvmdP384d
26K2vmI4kFNUwouImuUtobC/mvxfE+SGIuLJw7JDOI5kN1AKLZeGntdujZrQa+UqkYBf1sfB2qz5
OouRFaR8xSLJYaIWGjcmbF28EMxbr3FKXEi0eEBq0NxLP49dr4MsMoclsHiT68CK6XshrG5/t4Mt
W2KybbMvdhKSsxicRKIsEgFslZjry7sLWYurTZz6SxKfda6dlI8PCchnR0OrQlBZyBg7koBWCq6+
hs/AX0jfkYZfh+Ro/1UzbsB4U0qCraNMYcvgcj7phaC10mv8NBIvrzN32iiBqEmzOTXv4NXFg//w
1j005Rey+JOaGSbAvcu7u18FdD0lXmk1EP00ondE/ru4y8hzpLI067/WuESmfTcV9Dr4EqV87Pkb
4VcUmAl6781L3q0SxBsEl59DLLuzYOrweshRKGEg7MFHcw34SB+qOBvE/vSGkG/h+mze3efwDMyo
94mxmUk2FSlU9oxuSkM0BgjBPfUf4RU4ika1jVhTI2CEdSsEVsPdjiZrGaLAV8KsIAvdIStl5FXU
G/QiQIa4naDQErDdnDDYLnjw/lWwFBebt+7IXejXfVGbnttWO6mmbQD6Gucy5ewtbK7pf+kBpT76
8tbI1IgKjcNltNuRKHvnBSIC58H+IgGZKONYPO1+Bb04xvkZ0pVPn/QbPauBGhca2avB/Z+0sPTO
OixJ21J47xjk/TbQD15XjvNgcZDQ9vRVtDhYEd179NlZL4yGRIDssjshMwc8JntSbbZ9jb14haVd
0l/QRlGgkpFKcI0woPyNxClngPBh2eNjiqyHr39GKDtYXx1SkzG7bFqENbGJeBzoki1YWnP/74OB
iJQ/UqIf4ITZ+LkZwyVXMOADeTbzPE7Jb+CxegGNRic4+YEHZMGt+gVMvXjKN09HmYO9BpgN6V3c
y3SumDvP4RiT8c8Em6hBMAkQyOLU/1r3tT5ioO4LfwqFG3/BOYoLfz7TwTb4NrALlewjf+JMJq8F
cSFwWYRA/VicZvROyOjKngOnNSrX50xBOdYEFEp6k/uAmo3u+9pHHyqk6cvHq4bxF6io9Mx6cFoR
QEPV/44Omb7qBaiud/2uOyZk08ZQ85i432CHiUN11bxMjGtf3Gdg7vRH5sm5OVeWuxIQ2uDuwoYl
FjmSq6PbYEHTVWKjWig51K39AQ1ykz24wJcxxRV/3elWtbQXf4MDg65S2kWsvfcRhUkMx+DP04PP
hJP9oFx8zdfcYCARbxXJTliRtjhBVJvi/8HYxlUDCcqCEa1qxyAqGAGsILLbwWVvUMohFp8qwQnf
xpd+aKr3aIOYKEC9iLEyOFNgUEXSVlJKq8EtmhcHvDo8N2YAiBFq9LUVF1HiqFzwH1dQJg/jPXhk
b19uwWPQoWg4B+81proqFwNLvZwn4l39O8DGERCd4rqnW4BP++M2gNhYlLul18TBGV/zN5xsNQT4
+wx3aOP7mGXND2oJ9CDSXAD6V0MhVHFJwus8Ad1IrEfu4hRmMOxofMZHIc3EmWcCO54Tbe6+BzQM
+8GuX/YxulAQ37JTpi7YuGY8ZR47HvH+Zb01e8HFLxOxdzasCtM+3okU310wpJp3rvmdGwOnTP0H
NCfJAWx6shNxBjkbPhj4LV5zSk5g8Jwhrew5OpG2rHRSfhE7Ngz1D5kIWiHkrrxipdQxvbQdtDaS
hCwhxrwMzE6HiymHxBL4ZX6nCLOItwkOOFpIhTGPNl39GIkqUnPyLGmJMKlYt2g7INp39fBhgryr
zn7bZKWwfiqgRwZ+DAH4Kd8pdG2S8d3DEHHsfXysSGgxn+Me1ZT9Bq6DEmyCgmxd+aeWYvOldSLi
Dua660p2AF5DrqIZI7QgygA62NmnO7vhMb327LKHdadv7xwjayqZILFEb5B8p8B+b7zPmGIauT7r
kEdAKFn+5ECnNQXlRyn2JQ9LKBPJPRTJ9wcMIGv3xROgepcl0uNQ6ZjsjtxbWUzDPSgsg43dM8z5
8lU5vemVoe7WMeb38jXoDQrWsffB9T5rLZXptmgtATUA7t+cO0cX8M/mAXAKANQpTj6KgeKprTDB
E8aI95udnbk07JjszwtkkHsPdppMLCnWOQtGgpySBH2SA+O1c2BA4XfsdsPUy7yznjMtjzDm7/Tm
3ZvOYamjxs52n0DNqio/jZt8LWPicDpshYXT+p0px5UyuFDSrCsF9ZcYx+5MBQmYVwnFP+SaUAC3
mqym95K8AEwCnFV/NUmabQsnnrdlkvBsa0H1cjeqj9n9O4J+bq8WFiGWKoS3S+SLU4+RR2DYq63i
xBGMvwASF75DFGwd8nPeZr7WhxI52WC2sgj2JieC4lobpnxE2+Qz+aLWlBDODXWvPiQGs5qeV3uY
NgZ7ORbZo2FM9kfp7zcVgWLXSU1gJQN+ORDvewNasMtfp8Xd2jEgDPksES+Ghp9shUAqUyenxSmh
Lt0NiGnqgHnkb5uJx+b2ayIWw5GL+weq8bhqzhEYHhJeGTLdjgORLe6RHxI+RQ7hqhFQ3Lfy00ab
NYvRHCcBhUY8kcQWUYGrqYATWEpIaZCWS2SsclwSvddicADaCJ73lkqRj5YTciWZlSBSgHPoW0/E
pJyjHRE0Nh+I8dNcFWgxPYuwnC8DO0wJ1k3CNUwSx73oM7Q+y0OKSMmDkGPxZYYkNxc7n6cVILGB
KylL4Gh0CT2f8qgb6SavjErYdCifEEmu2y2QnjgpbF3qKJNZj/KjC0j9f7gmSrvW7J03/R24u2hd
RtaISC/JV5yl+qhtMymAcZ0rJT2dgPGJ4uOrqRK9K3uRfViSafpy1uxKUAeIcJHGUyFjSJFeUSwX
iGCnj2XpjnQbuWMoggAlunnb5VeSIhsJ7nOj8QONGGohIkvKYnA/DiKTngismtZtb2tIcb02K3Bd
sQmynWGZvNq8B9011ZVCyRByH6iL+KM9k8vGtxA7GnwC1JzFV9AIeYCUjjJAVBiGtAKTiWqMTuEF
HQUTT+mWHHR2JOpcKNhLF1fRGME60VJoXBHsuEBwgh6GeY4lysvz9YNaXn7yLpLZrSGmCh9Ri0cK
Xhtxax56nqCkP9cGt6TDsoUVMHF9o/oEnjV4PmsulZ9CvreDNwLYX1LRiV91EeD0Rbug2zhr8NaI
gmjNKHDTK9a0c8KN8PPRHvFJHohid5RGWNCEyzBxZLBH0elCW9MiM6EbnEH0F5vS3Q2FcAAqFTeQ
4KZvc8THEU3tRUwyiQD38kmEguB2cTGQIjlMP0vyxBYDWntz2UI0uM5+Ezk0yu2hKvELGp0ySMUY
w9agh3pVHVzAbm+8I31EHSuCiM6TEq1sMT8C326Jj7lTcJcRCnY1Vbz7CiV3k3nykMCL1kwJ9fhK
q4lPlUoUIUcNVmQfIz3ejkpA0Q79Ni0nKDAoBjvq5BihCXP38PDUklDnOUIKD0Dj41D6UWNzYKCs
bNf2LttiCJ00UPON9JiQ0oDUZa6Wm8I3oEP4CdefFqwX+S55nY/WG7Bp+krQAhk4LYPldSQIMama
cY9Xv8m231up6NlRjTP3+pRQRjc2IsBHgDQa5fmG9u6XRcoENzONY2Qs0TXqpCFpTDhs8v14/gd6
w5LnKhhsQLAUWs7n5LPiul8bdJxkQREuh5qTEn7SJq5rzr+3ggM6zPugnGojffQZzAncbJGBPnf1
QKJ0e5MyO2a9CRdcwTdCntMEYA6oODDbgXUf3BYE39UjBssGpIMFpA7ye56ROqFJzE8j0dtfI4VR
CJVzjuTt0IFXiOoCQpFmXB4fLo8WWz4vpNXud6xqeqdqymmq6CV5u3ltBIoCsaDLP08E4MVGB1v4
IlPxOKhQgcgISo5xa+8dQsnEvPu3hDDRbzRHlSw3sZvO0V+LZ4Cc+kj6ghkCELKmJC3rjCDkzH7O
bAa+k7uPxt9iOJenBRdeMRa6mI9QrVvxzNlD+Uto7t7tG76zTPvkkYgKgJ67G5LXSrjiLWA+UnrA
7MHuLXH07jm9MrvgJJ2UfHe6bPItMubRMMhcgQuhftQBP22ibGBlnXot0i0t6yVMStrRDxNlqxIR
hKn6r47f/RdpMXvzhCh29PS/KGJpgwiHWHN4vZCgswgYbgL/uKdN+5LICYy/efIqUD2RPCbnVcsm
KDZv//WWXypShr4wWY3AdGaeGG7WrE36jaexcsF+Xclo16aQZMQlA7PSEJYO4dhHhsMwPg0/DPYd
dNBHJMgyhUFm14teV0KbXuiUVesDCtjj6ER4uzcGTXwa9xRdr0f0P0PTPkWVagukrWjfCJXyd+TJ
fqNjxmXdES0TKEhspniJniSb7hOu6THSGDJwJ2A43iFbTumuJEtSJtpDm8NQX9cHHC9MnNpU/jwA
c1IlHI81J+HdoietbeosVOAqz/s46EzUCXPBeeQibaexxeKxZ1SIHCgclEiJRaPLm0+IdY3NiS3L
OltXhlKlqUWBMlqzRDY1T1oQpx77suwYvCvzfNvf99uBFHTIf/lBEjytcnNw9chPOLFaRPMHBUXj
b8aygglEtUWPOwdE5TPyjWcmlBA3yfqUf0pGHCvX7hnb8NBnHD37gUBwvHdE5TLFfvPonzP8V3O3
bZI2L7ftS7y/mGX2fblzAGcMHCLuOzokfKhAdjdacDoBcrNVp+IW7PnBkpHbhU/pGnJrBl8SZ0Xz
T799J66+Ae73L0p5AHUsAbCkm0cyUkAK2TieoRFHbM115AAGP2ygs2qxP8h2xy9IYhAjRN/MquJT
+k0Un4TT8Fzk/1/0z+iDqYTZjVCD6gxoxKFVyx5+Gn2AC6k+eJLs3uiD5QMCaF5G7POURgBSlE01
vn3y70A42S/e1F2TGbLof79E4uWlIDkOZNa8oxgUYDNYQE5O5vShXw+uA5r/kZLuZR/eDbYJ+8ud
DUgpdDZOPZdHIAF8TUdj26vtmc6ueei/kv3Zao3+I+q8lhRXkyD8RETgza28QSCEsDdE44T3/un3
S81ubEzs7JyZbhqkX2WysjJfHL2/d3JxMsr4YSn99N9ohKPLjByGAPEyNSV6FFR9SDFL8/rk34jG
5z9AFI8DQ8AeVsYypTm0N/7GJ1dzDFFe54L8/p0efNCyDB+0llMlWu89nDAOy+oag+sSCJ738LHd
Tp/sbn0EaWgVCU1MGhyBx+oyKs7PqsMmcVucSh2E1oJLoRNXMp7T+tn8gnd6j7cDH75H3Ll0jwHs
T6jeQKrlYZ2zjlXEzy+gD9CvtYtRYTSfR7rtslTrkqBugGZ7SbZzNu9cSpyRFpbE70mj/Da8cf8d
uE3i8MHfI06ciByojrAsiN/hJbiuENYUMLmDFTZAqD0PswgKp4mxin2Wa9gy2Nt7hEG1WYivEPH2
0b+xEcEmR3S0Ww4RV2R6NloJRzVneogzrwYbvszx5Qq07zwZh1jHgf4FrdATfpjSgAWVIIv8O5No
NnNM5z+ipLZ8ijZZxZWFgEJaNSiwqXLGrC1ZMMn5MUUbuRDrtu4phPKOV0XDTvy0C3AsAmtdVWIq
XjGMQs4kTDwOpl6IFq+jREXFkMeahse7x/GDDMLfYEHAQ8CjQPeBnGOkllXxlH8zHV5Z3QPoK2+E
aQvx5LVEc9FreOfg0td/Sytc/kiU4QoUSGvn/0U4LqE+/6HPxfTiyrSpW+GKcs3q2G18p3ghE8pL
HpYYjsL2BrFqkOOLk8r56m50KeyfbuqvfPa6tMVA/vU+KUaCFZKBNrywHwRyJm8wdvsx/LCaMakm
ukasK7jXCJFV/k5WANhvWtpxQVrf3XTZE8M5xSIDhCh9IeDawuecdCmDBnJtcJ7e+qicXljSHRwD
fvEMEPiJmUwoxhWgawXafyr60uAu84jOG9x4PWxlIq1+h3VO8NZtoGB7Ycibpv8yOVdFNzRBmhUo
A3JIgn9qouNXClnwyUmKYiw/GLt/SOdsk+R2XJLNAEfinrAwhhtLCmOaQQY5kYqNSo+ZhJFyblO2
S1CU4QkiDXAI7DrGs/p9jra2qe+SxrYWhPQZcsVtU9sw5FGbCONtPYUvfYTpfI6lH/+fRlMd8ym6
/PxOaAV740xsYj7heErrNkanWacMMEsXwJ5iiFo0x/xzOJ7mfraKyxwLPQyUrz+ry/2lz5vO8bjV
NhfvO78+fAAEwNhUy3hkIA4xL9g5KU7KPPbabNSJ5bPz5fIs4IPycdMusyH+nZfk2///K01RyU79
bppqBZZPvrfzn8GzvQ/SJGVXjqNFPOBn+8l/bWvt5N9tws6QOMGbwVnBrnkUFooJTsohz+8gP3nu
/KhH9OVOmqY6O/JHyAJupruhoNG/8Gfd2pRXxY0WHIQHVn5A+RtR4SXfnvxdY8Pjd//35lf6pv/+
daOjl058XKj5bs7LapGAsPGm027EB/hiHZxfllL+zrjRcy6Krp2WCTcWDwJbPdigY3PCzhRhkEGN
HOM4Wphc5KtJH7TlUg7QnPCYvxbxmIipT3qwHt09AxstK4Gvn/lOPjuXoXtw0qN3pNTDZcPBCeBO
DCBqt+dsigXfIXdap0hnCQe66VTlBGL85fyEyMmFglHHQk/Ny5cs+YPf9Q3kF54hDsy4C/juRE40
zmGOJk2shfZekcoZ8GQK/yyaRl0Ck4wpWyTrN3lz2qAAr5EF5DEGh282gKBCn62VfRHpaE+HzEcA
7swMPf4LqxstMsQ1oDtnEy4LzlErgbk8mrWvrOyyF8EwICqCUMXZ4AduwpQ9ajKrce8si3YqyWFe
jCs8xGIMv+OGXUuaaS0zbl4l2rFx4f96VeuCzwdCg4R/sGOv/kZVkB/CdCot2EY2yAbl+M0mzOAW
zl49cEvYYezjVpj8UO8Rl9jmjfcrdkOd4p/CXhY0Jw1+9g0mQmkKpS58zIE965NSyZZ44Qd1O+M1
l/NixdM9PSKGv1IZ3pz4KTaHq9NIHstp1f52tAqGALQ1S2dtzGidV/AIahFcWnfBuqk8OFiPZoNs
HFIHQxl+BhptoNl0YUpZaB+AUzSpBA8wgRtoCqhbeBgVpxrOLf1iZI/iaaQniapFjyyKv7aqJS0G
ygiBHpUqlbUa5s10ztw4IotuZrOnulTniDVOvBiKlOo1agnOH4+94szXpGvSU4YXJAuR5qQNBYrx
kv0ICn8n79hu9jGxZZ1YmjoPrxnzJPi6DJsuf2b7pIAxOZ5Z3WxwGMmPsTnZM1FmfxGNblzvyRN8
SYKTJRuaR/OIssAVc5dzhAH8oXvs3RMkffxnp0E1wl5ib8NnPno/LDv4UKysPnC+c1vhu3NNrske
s6dGeHFeGHHUWJdUMqHW8mbr653kuYt1MaZP9lK1saprvQwBRLwvuwRDeZMom+uYK8FoUC8yEmrv
FN2E5GqPmb1MKmaR6p6q+6EO//A1GAM1pxfq6i/eHazHOvveqc8e6OjUR3zcOlgXrBfUKuhlK+T9
PfZJtKo0ettObXzhmQ3ea0HYxUDDqS207bf26RvdKtUqxask7cEain9i3uPygqRy5zwsjbcdHFK3
fyxjdV9jYINWv9JV9hDAx8rUF0jk5oC0iiUiui4vRfMAbw2eRw84T4dCm1xsaXMCOCycIGUZnagC
yU11FQHJvrNiSVxD/BL5JDSQ5w3ESTt3HjbqWPuxcS4smDMHZsfpxtNcZgEpG/xz+3rDM8Hd8jBH
Nl3bAjzyzeVL/sWlDtaye3Jxzb6i48yyIgsHfEGj07RKnRs2oo1O5rY6BeiUlYSYvfrM2VFHdiFp
sjzJEfLgtr5Gs5ghBK1t8AvhOUF/JctP9m9/R4pZJa5rM3xhQ6OvRm8tnTVExJwLI5ogsP/abddn
NUrsByUVChmDnVhKmaM975JcdU2ycKqiRB7UVeLunELriuy8xCRubHjwfFBR/nNM0JMFtJx72pSJ
o9JfLgaCTu5rlpR7klPk1tjMZGlfp6z5aq8cdPbkIxPMZyuZ0QmhMCYstANIQ7IkXtVegQdgyJc5
POAF26nHWkv3fQdDs3bkWH7q+67vIgtsubFL9eOTgP/lLXm9qfNXJlwRX5nV3EYFHr/Mfq78dH43
p2XGpbGc4SR7SlhhWYhMRDgThICHNhp8Kt5kPasi7+6+APMIC/M3E/ai/UQz8WXuuTCMiH8hh5+C
M4daMJrF/o3KaBtS1qjx3Ucn9LX525Nzpic52qlPhbZl0xq5LNfFb8SRZycRij0H0T57Am7gzNr6
5E7STaekx5/xCtn9V+9YhMRwhPF5BGl/gHWX+tnPfwdnHjqCaK1fdH99aCj1aDat14wNx88FVCwt
sGCm1yzwKCApgLgpDEgiZq/ea8HqaPUfi9sChiW6A4+H++s+xsM7+GIPu8iIErz9HRThAkI96n8H
l/49Yluaa+OhlYLQ/zmSQEQrYb25jbeZued/M4fHJHyMXiN0Isgg7ILjiNCMMYaw37QmLJfs/bvz
nrBowqoFj9dzUurU/ZtuACQ3vAW87/LmPbxHyCq6czVXqwUPApdia8Dhg7bpJuzc0FcrrO070B5c
9iNt3OeYOFo7hjRQy/OzJlsp1ti3bL6qvkXZgUOvToWT/EK25G683bkiIQ4ewD1P4gabq9BODRDD
TsliKVq+q7ilJl+b7h2kkvN/VtIA0CmlP/rcNxPiJYvU60ua+ySJbcDQI6sbkfQEQHTlnoEihCvz
1QyiaNXN/hpdYb5Tllb6v+5pgfpD+9SW1MfNuYD3w4NrpY02lKKcM1Vg/WrXRuO+X6a7IX+Er3AW
I2+J+Zd8Km4j6jPnNj/SsJxXe1D+CZSaGaQs4lrDQ/SldocVdSUmO+ww8Om3qJATHv7EFmApdSi9
BofaEost7Rs3us+1PP5499u/7XA73G3FLr6NszVzikq68dFQqvZIBxmz2H6p+0HQJCr55eQXn9lp
xfQDGwOu+JpTBA45QEip/RgD6gJuVXuMuH44AcwQacgRkx54K1UVNQFuhXhMvV0WwsMntT/r9gyY
UehGtMOjFnqxgEDYbd3CSrKbf4H1OVjfSX05Sy9hLSnHVeKFjuWle2VKOiqu8ARHkF37oCGWijz6
8IdWahKFSEm1oI7dOpAnlU2ALRQRIVkQB4wsWfbCUIjGLsUqApiGpELqaILVbpYvYL0PaB7PeQeB
BrBa1Zk3P0tQMgChHZfGmOkiE95vdDVt2/kih/F4bvyCd7dZnmDcES7ZNUaUCp9xFm7bT9xKNeBh
0OKLF86CYXwphewY1iYze7mE43XG0nTTht1oC/3PJaegKdq/5ZXqLv71IUtjgapxLcTQjNHachmC
/NF5K1diB0bQpgwLdvgCMl8gjx7as0i4tA4Cuytt/SqfYsVuWaCVqSzOCAhclrLS0mUDRiVjCNCg
5w5pgLGlVOI89miVuaD4Tbv6SsGpYJp1EzvqOV1K3ILm+gjuDqP26AWV/M46EmxeXCoMYNyDQQSm
Myny6NctfK9dVxIwyIDy92hUoJG6z60yP4Zu5I7MkUCrLdI3UeePVjmvtvymsALpts9i2VYnt7Ax
w8b0Md9HG6vEc06lTvVTjPQhMDklxW6srjtDqAKC/41aD2zki4E0U/MQRRT8tf1me688TAHElJA5
CK3VKlnAxGW0vM35HyV401U+gJaWpESpHWjsRZyF2MpsA3QoIyAgsIxrlBc4NWByvdj6+g5p0yP+
6xegs2SAX+s7+xVP+nQUOEy+vZkTnjGz3qvCdubT1HENlzXgdm1amf7Igr+A1UJ+Il9xjDIADHg4
eYoHKwL6QMLD2sHhR9oGB7cR1WLn25FywLujRn0aWUALzC+uuZBc5FBsI0Du2rb8yAtDdgUJm91y
T+iyvE0jDigFNR0yIskC1kgKpDfue8Y7jO2gPjqwr7+PB0BwvLE4odV02+3OX7X994SOguYqsiPw
61nGaSPW6HyCCyyfA1icJk4cSK2JSuaKH7DYsb2JkD4aKV8cneRWj/AUkkzCRlS81cFAVd3y9PGc
IdEETQr3TypI1r5Tda47MvmZ+9e0akdDxRpAIGeERIwMyorrhvmN9TyxJ7Mi+HXnxAeM+agFZYa7
s76rYzCf/0M4pG+iWYk01PWSpCcKFEQ9jrwk1Bvq4Z+xuk+K/Q992tFMoWKhz+M+Ma0WcM4wcySd
07fHpDEch1HUpXogIwrxAhXogi04UCdgXrDQuIYgKB4MnGPri+CmdOAZ9n0zYgBk5/BLuaupM4R7
qgcsQocy8WYIh2WG5HDcDQPeMqw/Nonzf9C62gbXJo3yoRA2kS4qEw9kffcAaZc1UwHrcETe7CKz
esUD4kRbZiTUA0l9AIcaLt9s8GO+dbO+9GpsCjsEJ0JXnf3hHfYlBQfRAzo5mJ8Qgt/Gm1X4pi0F
UehsWEBI1AcudV/iusgMsFKM38nX1Uc6h/vROWykM5jsO/ce6pfIGFLBhcISPb1ZQl6HR/6hxUdi
qLFsihhJ1MrjIrmzjjWi3pGoiIe902yZSCMyyg6eDSJmBehfCLsYuL/cwRaKzaFd7cGPduqIp+j0
sVJDIQThddM+jYsuFFpYq4q5NBdeKJLDAzCq0n3Bz0XN2qXZgCgtQRJddbTKjToQvQq2OwNxi/m3
tYQF4Ag1IBLzvVqm1r/rv8JxsXNoD5nD2/UBemfam6YXXvaQ51Qbg+SYyZ0mfPONxC2TKi5vkPL6
A9WJnY+oFC9phQiPQeAw8EU428Oxhdq60LFppNU6bulNm+d8KxpfPB1wbzUd0qhHWBv9JY4/DFla
MJ7VHCvPzQWxgdLBgozV/LXyGp09JO0+ipghGTdOBidJAwYh9k1mO5slpGkmVjOXaBRWh2CZ4HTT
sab9luUgNdUwXaruHHxUaaaanSCOVfUB5Egug/P0CRIlmHwOdH7pU+ASvfg9n2qWQmrP6X2PzTqq
R9itIG+VT7SKJtJ89E9j6JHvIf1v+9WlPkfhh8gKWMXbUBIE4tMD2yJUszdnfUY71QRGSqlaANUl
yYDK4OM7YF5pP0aPsEQMI6mAcfHoqxk5EyI+DCCONuqqfdRtLOpf6jAJpdU6ZV/cMSqIgXR49+4M
dh2NZDmt0OhJk5cLsCg/2Vgi710gnq0oXbTqugSJBLBUyMV8rGFnpAgItwZa1RQkC+JgOz6olSyQ
0oT3xiq2pW9GK+llPWSFXGSt+P7F1jyPy8sHo2oiFPkPwy/yQJcpr4v2HCW1wFGAg1DIO0xrSnRk
g7xTX9J/6trZSTMuTG2wtQ434HNPXrlCE+AwFcSMbdc/T3d9bGnDOqIVcTsYIHBh2CSflg3GUfdx
G6NI79jSr7a0ZSpxln7THCL40eStYzS7QsydOErqQJapEZZXW+y469Y/v5zJhDKfP9oDhEVVIXzZ
iWc9mKssJ10apzc1zhBxgn4xIBPwMpX2h0fhSUjQjPJN30nYnlCHcNdAbENASC5RM95G8UKRumA3
2M+poZTJovAC7qjwGbBo3tXWzChAtnjr/jzdE+Y79PUv882ODPobKMkhUGnQdfIqZiw/gjZkZOdK
fiInMuiXMJu2HB4EDTgmoOSQRJ4ojmCIY38m5egxqQ8IGpAjWHOwohnzwuQjoIat76wDKWzdUj40
UQF0tHGmvMHShnPsoyMJ90ZsG9TiBHL1IXTAi3mOmkktfrI/f2IBh7UMqJVVKFWbaMevrTPr8F1Y
Tv1Ik0oRPx4dOH2/CavlIaVixYeHR/YRL0lV+c0KB+cJ+sdrdCyG/5Y5GhIqExuIQgbeFjbQswEd
C1wHRMx4otdSKhRtApUXWA2iZrzdIiawgL7gQtdehSaEYAFCJx9bJa9dVIsbk2ZH67QsDZDKZjB0
cpBW0QV7WLM8LBD7CLrEuYYxn5+c54CZPgU7M4Vha6ziuwrvAgSPF6dnCWr9WvdEy0WZMOyx8mYu
tcp9IbKxrCfy/4MlPfpu/wXYhQzLiXUUnOjYpxxHLwLvkGUb4zb4Gmy6s+GAanmfdSfuJPmJNPZR
XutRyhsIHbTY9kf5iLSkreAm2ejGfZR6kNhy1N2oLSM6PBWTH8ait5mW3qSvGoTYtfj9qMxGYm4U
2PGv0j1xKzbkOhiMkBtROcJrBSl0foqEFjIwzWXe7XbgZSK0irhCHYWZWty0t4BSFv0QSWf0gWWL
YB7k2CObdvQAXtFYS64G1nUG/5q3DHlWIjsFXzIoBf/roafPnyTxsOOwbaab4IktkXNb1WFDormr
a3IIfoM/VN9t9CD4JhoSceekT6K7RkHiaSeWnQSto11DEdPuAeS0ztXjzJMvWrgov5ztkC0XSPXg
RW8bcqezGUuizv/5RJoBrYV3iWvONryiLoZVMvDm1rtBltiHDYZXfmHLRBn2BT6w5+TtKll9YCSU
2nvMt1uK5m4FMdFaOwth1zA+Vuvy7L3iT3+veWUA+AP3RVXdHQ/ERlgc1NoMj2iVsad9DluLqWYV
mvVJqq1EroT8D2GNRzln+8CgQwPtu65yQjq00bCH8IEAyO6/j+6hTdtXEfPwlJ47ZfhRxBbjh67o
l0F/gwXilji9n3GhpMwow1zQsKJerOnivspJzqVMKU6eaMzSVg5ZUdgPN6ATABCKF1/7BL+i/OVn
XNr7K3mPTpkLicirc4HnCV3BATgFp8i8Kzq2UKPQ0YBlxBTCZnMorUaVPjQ0WcGzOsdCXM5kXTQo
oqFYNzxmK7B2ZtekfInxZMboyarXnA9SjxREzwDGV8N8oEJStR8Nr4Y8KGe+ig6S09ggHICKuV04
k7QrT7fJdprRfFutjVUdfFkeIFrt3RtEqqt9RwYhM19sOqI00S+8hg/646ZV3savWsQwv/bolE45
AnQkJVcLsvs06/FpDrhutYCM6ssfgGE6S4uTD8//B+nRpv/yqPRfo02/kHzYhGcTdKop7r5XCd9R
zXtGDZYxSXUwB059OkXzAZjnO8YodmftBV2AXDkX9FNbagGBtMBa5IMHcxd5YFZhEzKtY3rDbiKt
293hfPnqKTTDu5qpRosAuFX/t3GqKVjYjk6h0CEnV/vfrjQ4bjbJ7RBui+EDTBmET5RyctuJpI9a
f2fmSCO1QRq6WxJC64wWUhCUjmnt4LLXqjS4OpCGcBVWPoTuqrfd9DXibWkCXX9TpaBxOqnu3McD
JAjhvZKXzpisTD4/ixnE4B5x/Xek89boBiefSP1d0S1BakC9Oq/HqIjoomsdzf/ULm+sC3srHd4F
Hvd/Quj0ttA0ORJUUPOgiyv1kGJqP9sbzImwJsh8lsiTl0H1MbOqywZM+UpUuuG4Y2C8ejdW3NgB
6CHYoOkuYjr8LEJRFoSnyqdhXI04D7auM+zsy6v3QGk7o42iROP62M/J1qxEcts4+qPFaMQuCAJ7
25gNj79SED+MEUgrGj2TKu2ZikzeyMdgakpsqRmlTd7J0Z/C9EcT60RAX28RIoMf4ZZIN6jbgqHG
28Fl/hgx0ZpIJ1NwGkSELykpFm4/c3brEZHXTP41hFAHKG9UI4L4a1CEVx2v9+n9AATqFq+7ati/
pIr4GJw10I2RumD0HPbugkLq7Ywu3ifJ2hU6X3zT/q5vo4D62IJ1UOfYvlsCTQqrzN2NGvaRUwPo
316UfeweZmk95QT/OoYdMA91bdfvguUx4co4X7OlatQmoki8qv2C8MOu9IVbWKZ8VY37jbGHHhf+
atEN1YxKMnMOLDQbNtfvDFmphBHIrEsxikTS8GHjMXSzN50X6l8HwRjslKCPwc784ueB9AsN+1jN
Lx4CmL/SdexSwhTTmKfNBt7J1/IXtNIv8zh1IpxDNDbnc2cu6oPPuJqhHmqzXfBXyeTCBbBfsA1Q
yLbK9qOb0inPu9SxlC24BZH1M5lZQzYJWESgW1Jge64BIemAwSirLOVC56Sc+NLgMOegxpHAFksV
yPTWtSwGMPqlzqjDYKigOhkdPZHVXjC4fgRH9q4s9BVYoRtUuuytWTWKKRdIuA2pQUJZbBMQm4d0
aTKXG274VN4RujsitzfvSYbgU0wtfVZxPMRnqEfMjgFdU47knlsjhEfnOyF6pDkKoUF/3Re09mka
DG6o3d17dGLXjccz2Pc2TmnUmFmleSk8RydOM3Ih/AuvckAc9h4duieGg+ce+q/8HdqPtFA6vq2w
PGANhNkulKESSVQMmEYoUiTsAAWSD3r0Jv8BhmL4qy2WdRqNENE66K7MLM2nEFlGPMBF18QdIRCM
AAjrtNsBD3SOqLzjEb3KCXgKalbQBqhiOxlLZvyBLTbo3Wr3dUMS64M/211SBIsGAlwlKWRYf2hj
gBGVvcfeyHVUzKYnOZUrIgCAbujpGLiLIA0ZVPiOo3+C7/nscGZ46yt+AIEAZcAJ/4b3aL/lPtvo
g9T7NYoP8fuLVJIPLSQgJb5u0juUB5/2iWkOUTMpEauK/Zcp/TjejM2YjhkTLukRxEG19Ic2GME4
7M1sUFoA735ILUtT/sW6NwcWeLBI4hoXqEXPl3F5a1AtuJqgR/RnmmG4CHth7sLe0bmNWADXCSDw
jT7SD8k652Z0GD4j/oWoTdNyk/jp+EyEMaiPQBE43hzyDnA9wBOMRp6R6Q6GYMURvbaJbvmPJw6W
VtOtgfM0UPc2qCK2sCKjWU5G5ACeebMfkJLXQmzn7A+MOFtLmVEyzYJ2NN3TAJjfGQQJ5Cmw/iLP
AyYSVJQ9NXWIRvYFStXYNxdVv9AOCzxlEi9t9XfwAWv8OeQL7qGaFSYFVrHzTzJSVH52w9z1xr58
TJxgjw4E48zhT4h8INq1FuB1fhgWsv5rAofRy+v/7sf59yEePhCHiiWY0lwZDfVrzAdBJ8SmhKeW
KNBEZZuK/uDXFv+iiBh0N8aZjH3mgLnldZFekTsXFHOkTEDdgTiiITGX9WeJ0DClShOv+8jrQcBi
Iv6PxQYvKefDco1oQEAiNViWpoC4og6tczrPf4gQFx74MYg+rYV6Ai5/F/E5gYjMfEG2yzHCY6SK
E4I6jImpYwAn7EX+UIE7BKRPAoHAwmcPDiMFLdDOxRdyMwcU8bsRf6wbfCIIMlcDyuYbsrTWf0oO
5JgvuBakTQZYEahTyFoz92XDlu/+YQzrkmBELoC1C62tqBOiDxpfh/m7pvXjzgEwajvKsg7pMSmb
eqmI6tiJLj58tWdyN7v+KxTv5x8XA6RGaOhcQ1HoPyTfFGzk7CbMY+3ErRLtqjFPArO/KMVDPREe
QzJjtOcn+iYGVHwjvXfYClvwIBU3aRT4fQ5fQ/8qYlLTKjD2ht+G3GXd+Kw/NPRczoqxJVNvuj8i
47G3D/bTc6/Bn+8wjdmdbrDBBOTahFgneiWFc8g1Q71PrJ4GvsM1fymRnWpC7UT6dYastJtvBtXE
b7iR4GycRi8c8vl9alKlVdefigHOVJh5cgsgo2V/X4nqcFH0xTLfmNMPjIbpDO5s8e/aucRZ6KSJ
2+iQeA1b2ie8KiKsKMaQ3wmt8hPs9RBe4Qeicvf5M9oPRg/7FZSSJsSUzJfg4c0WPFI3KMDszqgd
E4ZV+VXwnT9H4NJWF5ar2mImWneGWl+O/PThc6bHDIqRJePIT6cRHP0Iz3aS0MdrJfr/1AFXgx8B
l1sPQ0ZE+TDwwimhNuZzQMphqJM8QiLbxhJyPn2zXvFpc4MYGfjprg/Z1WHqbnA4953uI9bEDDq3
3xKrcJqeXVBAB9qSD1/kKqBR47QXUwBJD9wbiGHnfX2tRYPF+gN7HWyYsUQSfNjpySfnYRHRFq8v
6y7iBYZUans3VbYstdGOj1UY9gDEaTWAbRHXJYuXSeoXXw9GlqiLqi1uLEKBcRaBPQR/axiWCQhW
L00/7/DIYjMAnV1JPAck2LHkZDLRTwsdrsPGJKLgH8glX61IewgddVCJNVYQsRgRdAoJRTfphcv1
Xj3612mBw7jtCU48wI1reFArtuEcxQmkMEq0jS1GjsCtXN8fSPbsb3hos+JURgd3zxyEOArnrEiQ
fmX2I6M0uVjl6AbCwbNNjogILaU5LMUTHe3WaArHpaJRsGjA9f/HBzowa1UjXsV2I0dWFMQ0DUBa
nSuPMjhBBD22or316LdPk2eyDVNgQI4ymwt0C7uxaJ8PTLWXlBH06RiA/NoP/86ChnEBeKOGQ0Nd
kzaSK8n5rNYl5zCKz0U3COm0jbGU/+68+qRGiNr3Ik/6YSJ3g2OiMMcCBidjCoueOvbZy18ssyEW
MNnpnjSg27qiyYi2RVjQHHc+FQSt9LcR6UgUldm0DMiPFzOfUcR/lpgM+lVNbIu4qNzaV6oKXx+6
uSZTJrpQmn6/Kqxe7sok/LAXLtHH63OonIPZW8IHfNrsGWZqrXgceer5hPAoeas6LBnLPTxh5JDM
g7M7L3En2ZH5eD8URFduzXazVS1JTiG1FG4Z9o1J5N49sUemT2bRoqruA4tkYg2t0+cp4jUUzFiv
YTxeHsD9zSiRmex70H8gaMBCg2g0B63dOiUW3CaKSy1TFdcGBeJeYyCj0Gmpt1gkvNfEYGe7PN51
tqnq+o7kgv9qg6Z3QSCKgcvX6NfMKhi1bEZjCM76PxUqX6c+Zqee+gVcGllGBoU0bzjs4qN9b08Y
8CEIRtfANjyCCuCy7m6Y0S1g3mdXotbJauI05VfZ4Cm5hd7bQqjLLGGv+BpOfmajhrzT07f/AL3P
aDt9WwZl0GVUMBe04MEC6b+6dfHoHylJ6T+lpHc+mbG4ViJEhk2IWXbMJHbmieTKdezwbZ9goTrO
mX9t5cZL+Gu/IdTYzTsbNBnrB4jlhtRPYu6ENWC9lKjB3IU6Z2NL0EYaNojoaHLul0n4Z7sUN0GE
9MzxwFHiaZKcJbXxGQ1rTyyH8r8yxKgORH+tx1RxxomWcMZNTecs8zglK9qk8ndas/Zq7H3Vvy9X
Wr6korPNRh2lQnkYWr2gv/OAnYHnonVwjz9El4032DqIOGoXQ8sWe/sb7b35JZ2yJg+LiJVD88jb
AsDM0GO8YzdYXBR6hyFNGtKHL7A+XCfDSryzGWM/u/v+ZbAbkOU+rMKxNOzTdFyaRiHZ2w6UQ0oJ
iOetThfFOgqvLw9al/qTnJ2kaeQxzgClXC5xKZEIRW+A1ntvPAtU+yx7qIDXIckbJ9byVUewVEFw
hrnJwsAYRi7kE8yBhZf+nE3MFeVp+8dYiKbzLT9i1k5e1hymF506JW9uMFIzLHF6z2ZDgxu4/eRw
uBrENVKx+O16eiAEsPzEwgzkzu4csiXThvmYK1t0xxEPFazMpr9dEaNN1707iwZFWN2KaSDU02KJ
QaKivqLhzAwASnie1Gnnt+HWdMeJs0pb4qlSZbEDCYVNYvcQuSr5UEm2F93I+vbysR9EOAolyh70
hke7P8b66pvEvyZnTsetfpUjw5ZYiZJBifeOlQDJYKzC5x+YLMGVd9CcPpz6gLS0H47pl6mFLB/N
Yw2oUlo9HIV2efh9wsMoccoLLNJQHR7SpjvrUQgsRNXTaJF3PKWNEIUDLqCnTKaIPK+aDV4U/J4j
eufz72sqLfVBywGdDlPTlIlF5s0b2DbkXCj8EdR/FLo3Ung1mPWANJ/YKTGRo9kvBqc7S4xvQG4e
IZiYcKKkBOb3hmHGvthnPIZz67sjnvXVyp9DyOYWvXkGir1xNPW7CWAOLBC/MIhjw026PledZSEt
rbE39kfyZnYMz3PcLdu8jT1qLrpkNaqv89ZsHik7nnfnwVpcfiX/tJSp4ejxryKnqn+Muq9pMaTI
j6FAajiuZkmFRtGdDXYQ7GiZeDos3HcofdiqbBci8EGNVxF+ZioyM3t37A1JIL+oHFWjs52tW97w
1KbRF/X5xPR548+wUfsyd9c8o8CKOKvJrKNXJgyOGR8TN1p91M/dDWQiq8aAv808+sVsioFMmaxT
6eulgJvFc0VuqcVithVRvgFI2VHXh4Xcae4MWHpq35l1ZjaHdI7SwujW53Q49fU2KbERjgyEV2zT
I0scfBMU0I59EuzxZUAXopkcVpSjQu+Xe4xu92bb6NzTGepzASKXdGhoRndRHUPy4zHdGNe0ghbK
fiKnhneIKPHNHEy+Tieoe+9uzeRbXGw+MxOJkaLzkje2fSPj3KEDO7KY7aDuV0GZhZZvOaRFUbMm
jMTu3cPnvMK1YwJhDFCYvSE4JSkrzRP/NvhSeJR7LX/r7B0Zfh9qBpIN8EucGa+IK7K0PJFGJLJO
jr7MtyVhBDpWc+3J4E+fHX/A+P0wvP6ze3aaKIDyqmjQGOsXM5X+Bz9bC1+2fitG5x3biX5f8pm3
GpYJWJpOIClRqAcBf7V6F6TY4rH+xyK52b8F+rFI0vBit57dNOJGBBOmZNf5En55hckskbTv8G0S
uahwvsTZFidKz6foGl9QKpxFJYoL94eJl31lMC60TAswzx7wgvOiltVKJJMOer9oyto4uwgfBgMU
H9O7aUEcYAqLlSV6NRe8yKlXrId5uZm4rq+olyebAIs5V+rJBbS8+gGYRHuCisnZ36YfphbWV8JU
Fhf/a2y7D9RZHiQpxAdRFTsgwafWUaCAiGh3hBoYd94YzDrlBCSMSd4BCeUvMbq9cXsw1mxaKnkY
W3Xnj4vydT6AiDfUy8v9J5ZeGouf/erBmXT+ghPUip+d4a678RDZSpvOPT7y3CD0BYwuBAWRH3R1
jRiEfEEXVUzLbYRoeKN83itTgh29AMNVi3TInPevGdad/N/xuEaIW14Y3CmkuPp/f8EAN2vutgRq
3qOCv+2vexh4DmkYaUpy4kSNFiR8Q5x9m+BAFfb8LwxMETxAlAAJAzzwGNHJuPiGdVog6g5Hyung
vmjht1l03rRqgLhCxjB6nwTBXxl/ExGiHkzlON140RSQjGlmXGvZwTC3ZVmeOpe/Fo+76J1QWkXP
s+5ewA0dPiiVw8lAjE2jWxIoag5cGlp4YTX09FIu/PJk4C0kD8+m8xs+U+Q07+pS0GydhTyULRfY
qc/L8wN6CD6Ii0kzUcZ+oeo2p/eg4iPg7B9pNMOrE9zvvJhUdSo8yNxDILtbcoyrDkKazoNq4xCU
sT0+yQodJYd6uLdKVUy1zK2jc1ib0Ol+3ZL/TZ6MGAaIfTD1xX1ndEGidD0cqt9kpZ0CmtNrmRhW
WkBxaoi99YaLVeTh58baDDX1pDLc7PPInTB1RXsNdUUTUImxBCmq22Thd7rjZpRWDNGaBs6QeMZc
TAa6Gxtaksa2zxC3Y0luSTEX6VHMoCu2wkcZcNl6DX/DG5d+gK/1xqsgB1XHM50jGKC9CjLOScbG
xiOSmpB3sYnd9fgoXlE3re/pQG2dB97pN0amRd7tlev0R+giKVkEtfy88WbBwwr+wUXviROK2sXb
W3/ZMaIsi1Be58PmNjwnt4/vuse7/4Z8dlTkODU4i6LAgR488rQHMyDm2cEGCVOYpUhr90IcA/lo
Q4pKcF1Gsk07LCbkDy57yJzayjcn8GDjLLP4KQEORPs8btfFhG8wvRPNn3EpevaLTWTqIED0ByU8
3T8st3B3kV+q4Q5vH1k0OPOl2LQGkBoDIoS6chcduvIIrXbF7eCmSCkZvOVx1CQSvCteI94MZp3r
/Hw3a0iOMvu+l/Qv6OsTiY+LL5pZ3HQEpV4ujvNfXHdPjOYfbh2uj7lBrQoF+/aOdGLbfya23TcT
JBEiFYNxWOE5UKkRPjRiHgSV0JwSo7YsdtDvWD5HWdNAeDoI+s8RT5zj8ZCgZRph1ImgGmELgY+n
iW0iYzyH1iBckwMeZgYRa9C/Ojfz2g2aToB4dHAkgXwilLcyMSBteVRLD3VFBAqPiOByW5u8BTqK
t3xMeMiviD+hqq/EhQo1D4132pPNeJOrTdCIRZ751Aiwy4x3t0Wir4q+og8zkPMOSa42oYI/rTjj
pEH4diReMFXuNbIoPuowEOVAUDmgHnM/G92kGZcEub2Nu8E0El2ZctRqn5GcKjhSstF+26YtAjF0
0OEQ/dUnMQRJfaByk4IEGAXiXw6ft7GvNSlz2dKwhpAFF0PNPTK80q1aGcykGr3Zjrt6vX/ECPEC
+HRc5Peo4Vd4/oeFcDuyrniNo01l9MrAwvv1SzNx4g4Hx4R7LQ9NioHfmKF5Mbht4S83e4DtR8OZ
TimUbXbPAXPYgH+xBtBAHUlNg5RlYPQRENWvUcEIjj5CxKbuApTo1QV8SGKTcRBewA9GPJbE9R7i
+uNT6o9R6rfv649T7dH783aGJZ8HKfv7olVApe5819GQEUAnBDoRobAaHFBo60D+xr0sAkjEPreL
7KnUaZvmb1K5cEN02gkMOsmFeK0dt3WvJ8rfFfIf5JsY3cMOcB9Z1luLa8HhgR8DuXB45VHJ5mGx
Z8E32ZnIbbK+WA3qqDWNhw8Hik8LDdYeoj/sqWOi4/LUU+DSU3RZD47FMbvZBiNelibgFIFaS42V
cMAdsqlQIfEFKknx57XDSpeGDB/zMexUg629bp3mNoqGop7Q3kRU+hGW1V6ICsSY5gGACzTSQKna
oA9h/qyRedehM7Yc5tLaMqInoW5GaIGT4R9iefPRfJuYXFzazFJQFCVKTJbrId8URamx8BOH64y0
w7C85mu5ozCCvwHRlT0Zgpl4M9CGLPIUeD8Gpf9h6byWFMeCIPpFRODNq7wQQiCEab0QLRokvLdf
vyeZjYndne1hAF1TJisry8mI+tU/rCaymT6bE4NAEr9azBhCsTuanSh0ENyDjjvqPAbfQW4ECQuI
ghbfB21G2M80TQPKQaA2iC1snpz3pfiyNmOXDFF+u27YGNzeoiB1BIPZOFGtl6qRcO7S6U33BD2K
iBhQhxm2DI7zk+no4cTjW4OfDwlqWbNB7NBxeFvzJTY+oi4Iu/DKeWo5wFFuHqvjeTKBECRAXmxY
SWKBTgv1tGB5KxlErygQpsUJFmg3Y30q32UlHXl3xekVjfqEno426s2JCYalHzbxbLcBf+tfjhor
wrM6DmkURydkeb1JSNeLmyDPbM04YVsjjRcGOgnWH5vvRAbfnY95TujBVqj68NPrpMIb0EE7mdR8
FRA2qJa9Te7OS8OPHIeKIAhR7FghF/W1AKEkB3bdg8HMAz4cWWFpdkkawXeJB2+GEUEaFYeMtK2P
kJdNYcCgQGjT+cWGqNdz7VXtyN+CH9dtKVypLVR9a0LL2irY3e2QDi0nJYqAHBT4sB8y5Uh3kuoL
sTGnnIPfoaTAyZfVIEjOcWFB4c/gzPINHPzj2bPCIMyOcFPpGiOjAqXsoRfgfjxjysmHi1+BpcFo
XJ86OuwRevzjQeyrLZUCSWElUc1KDugGUDCFk97Rc0ZtV8xvanFA7NYZ1qGL4UlUCS4cfRBkcPBE
1+jbvwsyuO7a9iltIm1OVGkBwqqtXYyKlwcmAWsxUz1DzbxQUCLHobWZ0gQt7LYjpKSEPmwIFLxz
DEA5w+VrQGEfq3PLZyLcaESVc0NfXdNM+M+DigZ1J8SpuQOJgVJ8Ly4sbkmoHIUEWQNyH1nhMKZi
uTaJu29dv0NzW0SrFWOHwPQP1mVEDSL0r0taXF3emJJ9kma+4FLhpAUUCScBeuAjeEhWMYa6wpPy
y+Fh0pB41hpCkF9347jXJ/c3zLrHqKSpQa3AEX66jBkwmb68b4EccBl8J8U3Bfh7K3AyZxl/0Ckn
cjDtnWF7tsFysGnxVEry7mHatvJxx75urCZTIu0HdNC2VQfeKdFf9PDWY/oOXTZkjoHDgrFaiUPh
EPxbQkKdIIF5waXH0MpOxlOCLqNCEyCNZogrqdksQfLAoUSFOWE/wZpe/u7nGKvyyvSeZh/sw3EA
iOiPj/Z9MniwIYvolWaZj+egosW4AgJGgtnvGK2h8MkoqmVqPlCRX2NaY6bUIX9kuCJOf6xMmibh
pZfH1a5QbzLIbtBiTEkwVF4nnwrjYIcEIeDZpDJgWmABIKds9JtK5yPABIB2mQS84t0UUdz3qTr5
rt03DOh5LyBGrqsVEIOsKII5aclIJLIBfOP2TIaj7m1wQQguXHobbkDsJxnVWQzf3Zy8FiIhBiEg
4WMa1ofce2pSkGY5GQA/9KPg73k1P6/bvm/3gDVYGFU+ITdgt60J5xpujc1+iiCOCge1RJg+TcN1
OQo5XoPyR5IPEX8acStBZ3hHNIuswBt5lHdeXA949nhgaxjoD4IJJ2/ZsSl4wUGhcMlB5tWFKvxy
YiTcmEOKd+rClgn4BGsM/ZrS2j08jGhMDRTHe1/vGFJ2cXsMF8Nq0AvOhQ+40WibiCAhH8lxWoPV
bulIxDzdQTDBo3HEnPWM+5uxj6LGi/6eqW1xa0NJwKYZhv2LeMUuAkL0MQIJ3Gw2ih7VGhRllT+W
QGN+ljn01TmZz9FdXjzsbHqlbgVZ3pr9DbH9PJGFAsPWBoSkCDDA1wLgORk+lJVg9ek8sFqGkDBV
5jBRR0AutrZHBAHXg+/S4eOwq+LY3DilHkc1xWvHdWPgUxJx4x75h0k6Evs8UeDTKanOFuiaFioT
Bu8BB8vj8tRdkLS1sVwACHHEHJaiFYU8l0rGLGsI0Zk4l+5lzAFGLaSKpX0cEnhokdR8SxFkzsn7
MVgBF41XwweRpLxOpcjgtewCLhpBmJeHysXGQiXMwIDqa/QQE66hbPakK7rgeejWoGgPxkKhJV4a
PaMH1YU6hU8fmwiQcATbGOWpjh47kUANGcQfj9oWjC76w8H3F5D2scDopoAs100ONSiTwTo4wKfJ
1WVzVfpKxCjAduBvVoHFIpLkRkhU0B+8oLGVkeKc2oYxcwhJOPMImxRm+LI417cA3VkKXhw6tNO5
JkSATcQQrZQGBoB64jS2t4l9wDEZXJyIVSzHAIQii0jfB7coUj9G3klvwt4noZOyYDCDWCXOSzzw
2Z3dCBtAjD0EYYYv24XXQ1TEZGE8zAjdEChnuwDGHF1yPB1tTshSjgLSlWDbF6Rs9MAMXdAZP6XR
aSYEnuK3WkcMNs0JOaPCwlPprOCPHMLUHKs+cHEI+EXFxMFMTyKAPyJc42V1quxEsES5oTPwD07s
L+NBr2c4qgiUPAugHRH7CSo5YcLWW6iA0ijOxYld2xhjnvGuDhA9X0iNbuDe3dyIIGk4tCwUjrx2
5FMxctchf6uHU+LY2wNQJXP6w08evBVTUqHEcRFisHZ4PDG1e3637R5GW/oeOfDcTKTdVPlX+ILP
bHB2woCBCsDAKFmijqtL45ljjfOBrBL+BQ7ukenROn2cff60qxR2RGZvM1FniNne+KmTsbtocFBT
F0xtEaAFIjNhonkYKhRrjAgFI0V0D70qtzO+D1YC88ExIvLUrYCbmyCDwtQWbq7DmilSkNXL2Iql
zw5wZKl40HyjOOEaKn7PsAaJu7Sn/AFCOGwSwI55cZHptcAFSTC7pq2bbf+YULBYtl+7B5uTrne8
PsvEzzANYYhx4UuIu8H5UOvdYEkJibjHgqXLhzFV+wLx19vMsjJdSCreymFxMLGqPrUTiG9jSqJj
7KxkNNQR7tq/2hxMFFHiC3cLcTANWGw0BMOEwAsuBdbLjR9TosVxloLA42NSH1PFiUq4E3hgBKWI
PzkvtskcI5wdNsvPYDZwuDhMHEpW9rtDGGCfL6NXUuzELHKA10POBLHxnMDtNZWlxzHRVCOqsUrm
uJQrxovkKWKtOX1fUaXuEuO+NpdMQbqYNmRQFkXp017U3RJOyYxLJlSgpRHD8UNRBLURvN8diQYu
/3gfxlqBq7sfJufu042qFDXUII6EgG5OhV8pkldcuhARbdyUCWuOI4jBAU9mIeADcS7OGIHUX0JE
rZiDK1Gsy71AbgGL7Buc/5Mx9fEZIRMzocogPuizIiPeJGIvcRtcT9aIOAVP4GDnddZEKiB/kPOW
MpQMrhE7YNURsTGKn2FEAkGMzeFoKyaFwsVOYUoEPPJ+EGmwQHhqlIAUY3BQNTOIjbDwHMz4S1g6
l1NPqMdhIkCk+H7xEUzJagho8WQcAGwoj859QN6MD1DKn6kES3yiO4HqRY0zqamVwWSIFjCIOU6I
AIJ/Y4hnBHeOAcXn60U5MmIGPLlylJrcclcRAU6mgFqJ7NOLaA5HCmkZnagWy6uYo8bCKCjDSSQU
+omcYx+rBVtm7cFfpVQbTigXEgoqMWRwIf2nBA0zRjJgJVhw5QaRM3P8DW3paHnmypdCcLtr8Fdi
uQlPuruR4hUQwBXMBAurSQbBreEaOCUaYROINoVFydHu2nFbKZZtjryuwaxwqJzx1eF91656paEj
uG8Riamct9mwgxfzXTt9lTpZQ3znvEf8kswHfmOaidKEP8uN9JaImAv3ofijT4KUGskX2g1EyK13
OXw6b+IwEfOShaotscEXZEMF2a54UtwQqeV9nHGYLGsloIvqCBjIJKxSeg8s4oQSs9Ow0iQPI+zP
4IEIu57EpHjRxYu7PBp0SH50IuKvWtx3vnUs0a+YrBEC6qJtcZbLjkFv89mibW3p9gYv3oREpocg
CzNg3TJOBgso0gM+A6vV7A0wKVxwMiOXU7a8eYvlYuqWUoRrqRWXoZ/itkSOhblPeZDOgxcvJgxg
DgTlCVwmnQzQfcggRcBF9q9bw7KenFobGWzsAGyaQZaROqHFlkVhu8sza2VbAeczTKV/phIuzdqf
XtrysjOH7o140Y0GGIkEktWm598ahy9Fo0CDNrgwyK2SfktxlbPa1Uz60kKat29IK3t8r/WHF+S4
hzkMI/gw25gWjhp/HwkLS23AF+Q4+exNEqICMnehaquuS37Fds1NwACqc64OoDVcQdAchue+PotA
AktwMU0LgeFh2bDIn5FwgFEtzmXCzZ0RVYD50Bg8WP1R7MNbEymFM24gkd0I8zTEdpMliJCkftTD
QIoQTdrwMhAEgj+xBaxMciwR2qZnk3gdpQ6yI308DrCumjGnG6WYKEsJ3BV5CvSjNSqEutbhiWlC
s0hCCPWQk4ljYmfqeMzSvPsMSYeuywhBwh2MAFYlVL4TgqF65DvcK7wsX5sjOwNwSkVQEHKE8Bvn
DfGumEOgRBZuQjTDbVDchhZIjngzYiycSyOjixIPIeQWUZKWg6flclVQ20WCDDNA1XlEyZcaMP/D
JDyCWIsHqLohbyb6GSI4zNHho2s8t4+6q8Pu8L1IC8hVgzjKIkQOKRsi40GC6ll72s4O7AgGZa+e
J2ErMqLJvsvIKpLWcyhj62RZEvnQ9lLiTaLmPCWrNBEGetrgRyFx01BjuowhJlgxB2FbJMsz9KAZ
pwBfKTZB2fGrMG7kPFu7k4kSKhZbqQ8/zvPjJZeMuxaT8MeVzA9ZXEeyfLwhIQymjv+X+0OWTD4I
3zt7DzHDX7ohFgZ7m2Xb/5sDOEtwBd0Wm06RjjMpRmazK+acEg52Pozi4gvlED07gJkimTh4teMY
iIifkbpzrQnz7haIArAjpwlOCvswg2cIPZ/knsZwrN9rCvUKSS61goH2VrvnltWI0E9Z08YGOix2
QBthZgY5kR6qObFkZCL9LY8Q/cTqgpAy+nh0HZ1J4F/oNym9y8BFKezu002EbbNFZEOT4JuaSdFF
7UlfGj7u5XumgACSPZxRdaVBwP+Y7pxtx+P36efGV3IR1K3T9BdtDjHYLdQe2l4ewQulJ0EMjYCN
D8nCYdZUyFXQjVr2poQxNj06Gqh0DyUmqOFKjykzVSE4MVAU3UDbqSE6gyPZmrU2s5ligjzqP2Py
vMFgAewrzUspaJG/Kr+ZEbgznBuloyVUrUGJR1afE21VmM3CQr6KUKfSx3JC25ryOYJTt8MToL/d
bBpzhLrbB3t+Ntsrie2+J8/Jum3R2n2nv2EOh6v/XtVAhgv0+j80aWz7D+CA34Nfm72g9b2NOhyJ
RYEQT//U60RFcp6URh0GeWn6AcK7L6cCD0aq2m84XRKuYuJyn3ZGFAoTGoWa1oNpp0zI9OvGBzis
NhTPjQegtVt8va1bH9w8mmr83dxCXu+WXZkVYKzZ25NdLv42DzqHSr/Pxeb3TXxIrZTkQXDO+wvp
qIhJ7cymYhOKS5FDLNQkPMoC1GHHFPl+ekaNnu+GvWOwZNurg2PSs22JzrBPNGcEupzIFGocaNNJ
cLdawwtB5L92nKs1JbzmlwZgPqS8QrB9QEiQTvLcZWK4ic8H2cEqiUXJBnZs3L5MmEJywEb4bN9I
lF47SE9jmp/cPRKpAHjSgGQ/Oak61wQEAILIbrXhICGBC+mYP/rK4EqEW2JaeGFMk35Hzdpd8zn6
9Qj2dNhxQW/T+GtwqSfScv1V7hZgin0UxEObT/fjH2naPCPrg8iJzV3oPrIjnD2bOPgcAu2q50Xy
M1Bd9Nu1XZuq8jAnp4mbxCy6giJLKvOIxcTFpSdcAPBY3LKEwICYvoxKvqZ0GnkZ7iMKZh5EYgpw
TdqnVU5YjX5PBuVHJWUSyVD9Rtyg7UR4Ncfzhe58BWdEeAsvuDLdaWrW8MSMyeNfr7KaLw798kxl
hMbw7txpHpz+wE1hwuK4u/JWf4VLUXpDifJtrCgDeSRWHm6LgpdM/zehDLi9cC36Q8/Ekyy+GiZA
nD17PP79VYVZJeVV/aY5ShEUAU/RlDQ0KOEwYStHUQMqYXagHn0y187FvbkHe2ff4PJQSaZ8emGa
jngIa2b7Fct5/5ppIGZ9T3vGXSM6JDuUK0wrA1eK/TEHRFypXnWfMuOR+hRTCT1mMPAk7poOpQ0N
IKplqlu6A0OiQ3lGuiAaX6hO4ddP4YpthHaIRDSCoofexqIMkTZ3i3uX0OT0cfYHu2hiEAaVpOGd
ASGxqORCILL/ZHlpeiIKVa2pTIssmRY7IINIrQDLJ3FkBLtpbK92wReE0FAcJcSYvKmpvOj4uLFx
oCMpAZZ+/nBY5r9Ji/lEjMiAZ/WEU6J5ayoT5EzM3nKFqBcXQ43QKVN/ZRI5xdfc2fEiisTUXDvW
OSvo7t6EWjD9PxWW7xI4B5c/z3nzuc2yGaweGT/nTNQh5jAwr4M15G/83KEnbGDaaAbriuK0yC25
1eY4Su1fv2Q0+JuCjNSnxgAhV+MKHtQvhdBBryOLftA2gz4OIuNqUGeyCSpkD6fwm+jB3KiXgt5U
3cboxgvPjCRpUPVUFKZeECYQR40IQun1ay6bjGO406usv0eRyX856uVvIBKElKMpUS86oP8n6sNC
6U14AV9N/Fn6jfCqNanVpClRVYNffIyOwY72eFW49N0ecN3ULC4GnhAjCK1cK4qZeBdcPzRvlDF1
GU50/tNpzwbyD++sqSV/Hgu5ol1f5R1pQVDQInwAsqTupKw/9C3TsybcXlzBRITwtitVQ5WDAY9Q
IPDYjX8HWwugjyCXMy1lKgj0cbSk9c7lBs5LZHQixYCKc+TvaXyDxriMQYVqKJaIySkgSE+iXy2i
svr3Judeqsy4E2hu28vnLVTWoSPGRRy3ST3kbEoJVOuklXKYoQJnlpXrII5JDAS/38pg3vPJikCR
UcF6S7gQ3j7R4e4H2IlRB6qnwKO/AqpcYROjgVogCVqj0jibWN7LVUpdsYatpjmSzEMVkaet/UKO
mzS2YqglmEgFPUs6lb3QYWoiYmWRWAAtvpaIx0hMmQAbSOFRS5+Qh3Zp1ptjz1qUL7wdluPC7s5N
pH4o57GlE6uqZi5oVYi0szBEjx1WX5od5Ksth76Ap/siIqZ5OgZ9JDZ9GTVe/YNEElF3jZKoxouq
5Jfdx+8xRr5OPM2F/taQiI08YtO5aNrM+9FJUqBO3B+sYM2ooMLkOA63BHW+T0AqSKjDBpKAE+qC
UWIweA/NhSWaLOaGatWK9EhTgtUtPIXXaD/yFEZR5CW/IfNXqwOLRKwvURMqXqEXAFyc8Y3qfpBp
uru1A/8iqy//1hFMg8kPvIZgLGxqylqSl2rT2kBAeOzewwc5IWAdJWSXXnz38W33onxPqYhsBJUt
hhfTNmSl2ZO436P+OouStd2ZvmAd8wRSsvJBnVIOi05aBVdaMWqCXdSbyFwB/+ZQ8FblCGxWtwX5
EHai4ljgetAJrqR8b8qsRO0DMjTRWGEEg252wyfZWAEcRjhvPHtmjGj2MGN7zqRWVIaggeiA9Ent
4uXSgBn9xx4Q22urSD8vDpBTSfzvwNGVsIIV04Jo9CIKp5UlTaH5Az8BQJNv8Bc1p4Q2zT+K9awU
zRXJOtZUoy9hom0GMKQg64Gjl03CBTBipScUnriyK6/LTgGBK8/6/hDkASSM8g+FwtAnP1WfdKgM
nL/26JFIM+o+AESh2F6FMeyQoaYlJQwipm0hHefBJlEm8LFqVIW45Ar5UWi2OzMi1t3PlhwA4DVj
YQlzkyvzE/aKaZValFXD7xjZyclUCwzBUzl4FGHI++Wxzn0GEsT0apXIftP1r64MmfiTiVttbi/X
ZMVpZLs0cIGEHHVjvY/4xerlulhrZHEwoE4zLPx6eNYcZOwqMl4oPgxLHv3Qu1lBiAxFAJf+C0gD
FyCYfEY1XskAWs7/rvekMQenoNbPAn1NLDcZrygi/G5RhX/LxIf1qmHkE0agLXhPTcl5E1vzO4T9
nRbyvAg9c/eeSO5dIOscbZGdUfrqnuUPEESkusTdbzDEDKEbkixctQ4mGvLsA5DzkX4fKq+YNLXv
J+pnRi6q++U2V+hX3g+rZ055pmajO0x95p3t4xztEIVee3vvbRbv/oONyhLSlyuJhRoIX8z7Yk3f
X7PemaXNyYMREC+GAjCxt/+EM8/MmmMbcyH8mUYkolC0dyHva3wQgqjIzBSDaptlqmmKKOBKN22j
eaXmW2QVOa5qBWXKifVekW/Sa/cEkM5UnSTmbULFso4hESxh93KxpmNPYXZhlfrSid6BPJ7HnZtB
oohpIMawE9lD9aMzJEW1qH5Wnbz4yhV0QM60PbJs0iGt8Kect57AottAToWKU+SkdCa0aUlmwF6s
AwZxwsyDB1U5aX+JTMEhdi4NYqYDROL9V3KFHzEc9JNU1Tm2YdSx01414EYlFUIjQJZ+8beNNWUG
JZLkPQGwGlQcxqhoKMolqeGcm93m2yBkK5vvVR6Tml0KHIRm4+HNNWZJERrIFAgTWpnEy+qNx4rK
aCV5l1wBJD2WDP4VgS/a6/w3Ke4t0QoIfGC0A2rxLU8d7HAyQJ2Z5kpTZYruCxMlmCtBhSzrKFag
kgHviz38WOVJzjoKe+eImQ1MfEaVvrn8vgBfu/YOf/r+F78jMc/NoNnlsemtnjE7BcIPZg+H0UR3
UKySFCzRNyIWRGJqW4/D2M9qPcDfDJEiStzRM66hhv2Mn7FER7MM06I1B9gAcxI+haWLOtN3mLc4
sMeu5hEUspjVAfXbJTjFV6c5UOTDr0aACkC3vnzGHWez4bsL/FdD2Ln7xol/OBBq0VS0hHSv9eit
IaTxLBrZl+3t+5DSFLrdVLSJC1SCpUWwMwWIvOOKyrSUfTtAbSVwWxNNFTK8G1xbvhJ4ioKv41A+
qjRdB9FtpPa/lqPOP2kaHDkPDSwhSuXeJ7kBXcveam7GVtEDeIISsg18EAxjo1fj1DKY9k+uU13T
7e5mcP2F+sF6P5jWO/sq4AHfk/urS1chF6uXtnTeFQYImvExC3E+zkNJs5TQ8VBGepEuiV+G7k5P
ncCUxcKGbd3q9m3j5+m0QveCNzYWuQ+9hfwJENkujTerBZn2NAcK75DcKpvtAL9he4BvmUZtvc42
Ggv35c4qZY82DwfYVcVvC+55MIZXp1fHsLmqrjo8mkYUSAVv87eO13Q6OuiRcfmoyyQ17wlxYFdi
9nVOCtOhyAMg4h7DR9lABsZfzn+EprQHl6xkw0T5ET/lRv+xV/UPb+t6turWZ1hLT/YWa7vY0e0b
3rrNKpqqG4ixyJ78fNw12l5uZzwn5S/7tRqic7XwE5cmudvuVf1iCvCS4Obc0hUAvE2Kvw23Y7Jv
1PtBP2Kw7rw3d5akl8wjcG8e+DqLOTguXnEzKdNwB16ASh0ATseuUULQ0i9BDgZwa2SwKVhklLoT
HSYdpDxsxYMSZ+uI7j23Qum2vzwxUIJwyUVlbqQw7yurb97ppWaCwJZVR0YI7vp4iT224+UxZFGm
iGIQqA52U4oVF0Ry0dVbh20fyemgAWYMMk0dHtSmYq+XxI3sZIw8/4AmJyRzML9PTEKCiWwaiMQz
Uo0Zbne7VgO/e0Kdxx8ieU6wlWXiWxBXRiiLrY6/KYX9nUqQhgCSWrgLjKL/dPYEmYwvQBxvcG7b
xS68QjOrGLe3XRlvofiRxA0vLTj/fnw2fWp6T6ITp9Ivsqp/p+uSDgfjUjGTxxajlADAIEEx2HMG
Xgy0WdPBhategb7QE+u8t3T8dAxWm5Ndhx3VIEahNjCV6hWmuX8DVwFEA9Sxjie7KNw9yav5HFb3
BHj1hCcQRsK0D6gN6dxtkPNcHPKKtbODOc1YZMcbKiVC+Be31yA3yRi1B6rLVnBlXNIBhLPYp+jM
Z+MSiTj0Fm2zguoXCVjLKkh2YRXDNFE7GxUJ8qDr1wBIfebM+iNuc/Dyb9+uLBD+vs8UtUahGUdN
rhGhMTYqtykW0LfNUWmQAyE1FjWZ1Xk3iDLaYWfUTl/8GBOYasjQmwSwMkKVE2tXNTPExhCF8aB5
qgcCz4QGAYRIQCL6ZsAbNhqHTk/wkRSACHdZAL/ul+1BDe9IdzjDqEjLO6ztYg42CBoD7RxcoUzW
sOfPHjNlqnX3s2gOn5CnmDrWpm1cE6I6BqGbkHdpbal3j7tvPfs4K6akEY4L9Id/M2Q6UAj0BSw3
aMFO3lNCZjun69860RNPA2eYBnhCO6Q1Eemou+vJg4K2FJk/vQeDyMo2LgB9hD3PVj4bN+CMl9Go
Erz9pRQ1ygezOrpsd84c3RHjWKoSnxLbTAhzAd8NDqxzjT/o8fzwAjcGxYM5k7s1xIrnvc2Ugq28
kzi4F/8AJEwOHqNm0DAVB0zXcfmT3rdH0P+ZFb73AO+OvzNRHtm+exXa7BtevQ4aQXuluZ7enHp+
60EpZu5W1FjTDqgs+lrFrTOKXjlPblSfAJTHGULQk10eFt3mjtkPdrFivm4Odkybe8bQEoiY1sfb
WU+oy2tj/mAQHoe9g/1E+An4tYHtLiCpVQAdeQlhoU9hj/aiOeQdVDN/QA1rlNJhDdCyPF1S37xT
BqVW/00sar0bV+SDnvR2TDLdY+KNMfhQtiHBUgYX/mt/f+HzwAsx4/Vxm9hw9Bhobs1+2ABpUnrS
min1QY6Ob0zmTIXxH7mMzH7NruMLqfPuSta+22FCWgPN8w/1mrdkOm69DsqxmFf+H5SlQNwtjzXp
8eZvZseukKxU+iZRfUmiXLVPf68ek0I25E7N7gZqiLIRb5d0+CIfpolcGcrCKJzfDzACtb3arA51
ilDl2a9RVHsSXq9TFOQY/WBvly+QfhHHAoz9tCAURbIDF0tAsliI0DPw98uioJzJD2XU4Y993GYP
W/tCO/vTn3u76VPzZ44b4xU/dtZgeoJ+ue9ND4hkQuzonv0PAlsvYJKWqUkaMKUtTCJJAjpDbBGr
1akg390IMnZv2dxSUgDSGKsCK1qYdkdMCLTVfr5hRfaZ4qHxyyPhu2cU3hR7nNNtKmhmTwqxsZ6o
SI8ubeORFRDU9xqd85WQQ+Hrdnbnf634UgbAFkz8z8Dz8KDSzYd3y94IObmUwnbUdLdjFWOulJWl
aIb2CLWQeCkonK8EX/SR6cvtRtutkafIznZ1aPAMou1qKMU/X0hpYbGcwmd5Wjc4aFNUygbnHWwY
OK1SQkErCG99daCTMF1nuce1tVShPHjQjpb+i/fjM3HSNLrjiKDfa3ZC21+HrzlaMhBb+RuqJJFX
rocn+vcBUcSV2yw6RFuKoGkMFwj16NVw29aBIfZOjRAdegbzAeLSoqMx0Bg/6OgXNdreJ6Wowc9a
d/Ozo6ivTFhDYx5WYwapCxxN2kGQNSRRYVR81O0ZQrzOhs3xYaHG3yvZJOk68NDcXKGrDzqnbpNJ
J2mrR3C7ktyyEIh9cO1W+++YaEtaqUfkT0rOkzR3AkmDWauwqAxAcsGFE3rz+DvCoRgwxhA4ZnOT
GdxuxKXoS9gPHhQ0RhSoq35DuAuVmh25uxcYVJKXAXNLk9a0BQ4AJxZ8shkKkUIjnkYXyo7CBgqV
J1XWPI0kb59RXiXshDo0mN6dQe6j5SdtK0TdZwuQHmZvAbZpoWmfRgLZm9Oc+egxdQErSdMGPlE4
M6CHyUCFxoj2Xhya/Bxk/BmEFOqwipzPZqI4CXkQJHnP5EDY+O/01oz5bkbrZjyYZ4SiEPQi/VJl
7fFtpLwuLjbxxbCRzp0rJ6zlVswxPZvhxfVouzf7L0pFKOVgK+tcPWgKlnTCGqgjtgJxszjn5gDi
UtParO5OMTnZjbB2Mjtgbi2zEaJvbNaQqNpQx7qMH2F7eo6q3zLTya5tuo10ujN+C9rB9g4dpuYD
dfeaW45ONuo1LZMeb0QWKblO66NWWOcnAw68DykouqYP8vs9zF3szfRsvbrv6HIx5jezld4XrfA8
262eOyQE60SrGFL7ToMjtxK20mBNt37D7VycBuphv7VuefGwO8OPJLUkj3OYbPr4C/smEWXeGsuF
VCTWZkeTCMVyRA4bcSM33kDhxoBGw5/j4GN3uuZx8Nw7yGA0PuYhflud7qbfrPFMla3XvHUf9tu6
TU8+AGEpqoMILCiV1+6uOqybeLK/m/9mRMAKVImzWPzcEmwxcVyoMnVIcVw7fEL6jnOSc/2EIZCk
hje0gbiPQAi9qt3y5hOpChMG8QtwHgnfDUHNRCQrAdyaF3u1j29iOU1B1ayRljEXlUCvuIHng+vu
DRiktGtwZSEN9v9pOOFwpPf97c15QdyHBOe98QvMBEbv+RFphMM6VhpZtfc4j+ukPMGnuPhgmNcI
RTIyA3FfLhJs5ODJRGEEBBxm4gKfvft7upk1q5YBGb0TUJOKLCBAd/PvGqjxCwnakIJUUKe6oVkW
ROFUgNr9e1kqTNiTZ5ehLqisM0iDPpkboW4TAQPu+29ldvxFoIopKjhIKbcA4Tvv1XnSHqr6Vsbe
XCf3FWrgBxa1FO1/LywteDuAAbcIazzilH9RUeWu8JVWCqwECmgoVz7cj88uc3/ITTJcKJfiFcCv
hcsHsfJJAtOa8rdHZM/Ota8s8N9oX+gzv4BttkaEKA9mqpTzgl8BmQcL8nVd4wejsmCQw9raosZN
Svkk/6EYTmUjWNtPIgz5EMSp7YPXsW/0jtIefDCUlxHas6I5ZIq9UXlivTiUzTVhDmXIirhwegkS
FmerEzZppFHbVweVFEaffIXH0bkcb/EXHZsc+TvBqonh6lDWbveYPgWHCZFRV9wvJVPysTfkxKFP
W/lSKjW8QC9Dlpvkr8W9vmFJKij8wVxsuFer5p57qgaI4rDD4YH4qJoKYVzeSKwNFpcFxhFCi9IE
pqMSbW5yIcfPv8VdUKK25+cETt/PRgcNFAz3+PiqaXbiPV9Sd7duUO8073UbY0XWTkEbsVVDg6Hu
NKz3coiHqpKQRvHMsNhFUBjLP1bRDdWQvQ+KH2fr6lwdul2sDyP3Hvxs7kioEzFMnoHIgz/BwGMo
T6wloRvxys24O2i4t+FJqKo9fVLHfZlr/249FxRiz9bZ+un3NlUmGZlnf9eHXVJjeS52g4I/8gp+
nTrPT8uf2/sst0YqtL6955QSI2XGIizoFdR9sJC0Org0AJvYUgs2g3nqCvLfUaIt1ODsnMzb+Di6
uPtv4Vbt2yOT8iANquO306DpvEZdt01PasO9W2f0ZY5+eVbr1jBc+V8bHQC9VU0VX3c3vLiXbpW2
WtQVXKqQV6/Dt0L/2Wzwlid3Qyv0ztb3YJZar+q8nYrZcY9+G+EaHA5PpxknbSik4CzLNbApXU/o
VD40GtX+d7wgEOKSHkg+NqMtnLsteqf6r1h0VWaJt/pSsKz0NN9VfR2v4Og2vNMPkjJYG07+Gdy0
Fmyi6hmXV+be6a4wEMAB87VTMmXsLlAfRRjIYfBiCBcrBuAs9SU7hSXd8MgXt65fg1HGtMnoOJyj
4trol/11774ohXv416v2qJTmF6vlNmcVVq/wynTuH3svs+XSE6WzZlRiH4Si0W+WjFxhHYQZZqA0
QP3mjHfHvNKoioQ6YxCOkwJz2KCQxww0fwBdgy7C3MhUc0ygH9a6eGj7NeQMEYBNGOcSXaFzXFmZ
O4TYPDwFB2/tVuJGHyVjABrK6f0GQ8o0DodVGX40rpTmoh7GmdrBto8gn6hwjYhOWcUb4iioAnBk
kMReU3zJ2sFtX8w2pjtw2Ine4FVbKhRrhGghj0B2A11xq+k7bllPCAFbCt40ZhPYSYFRI6WpDluT
lTfkCJaztcOx9dv9fNSOYW36z2AlRsCE5qOghRdrzKO5dfrdWNMFG0hspggDSgZX2L0D/Kgb4QKx
CJA3Y6g1CRTYETSPYSneMFhRRSbNaz26UGuU5ikIqy/LAsUPFappNMyRFwAuZlgMppDyO4/cD5YU
qJQrIPUfoCfgpnC2xOQZxRbVP/Yg4zu3Hhag4IjRb8xzcA+4jYWxjWgBd09L1NDDe1AgMqeCcmWA
VsDGPNSt/bQyOEJCcE+L54n5Vw/mOxXJt45OCYoll3r/zt/+7tB7QRwIhg4DpF/g36qNnxZ36icg
GQ2coHdDi363wd19/soQ7Cgoqg4qDmh21Ejrj7eFC1fxKtmRKHDd5XJMT8wkcTdQvaCEa75ScgzX
3c50O8RcoQmdbZfNH6y2gVCabt82BGgETIdg45LNkf7unAfoqIOc1imAEfSgcGl/6OwG+8HSlv13
1CKVkO5WdVCt0eZxCAAOrcMUOAv+tLqubIY8bLIYzC2Oz2i6oMRtNWLSW+bEinEsy685mFzbtlVP
Nhl2ewye6Z6fJtLGC3d6gyZ/9N/O1L73ntZmguwIXJiDMR/Vo9Pk6Wj2Zm2IIPIeRO3E5+ZhcwBQ
iSYa9e6hWnVzPPa5C4WUNc/VfU6nExude6UDkVx10LQA1mdyiVerhbJxXlWn8s9uMo+aC1lFCdQ+
7FJKqHiz84eGbbxo6MRGOeSw04+b+9tePdpMLjYoBSVgY0GEaDy6OeEs7Y/oUS3hHQ/O1uI5wPqv
cVUDwlxj3fsMeXFpMiiNd0EToZVJFXbx4oQhd3E0VX8qV8XbRhKcPuE2EJ/ib6/ZFAwmhk3JJlVC
NU/TfkQ3EIt+BCgykkpwz3FNkhq/YxnVkPEyp/rSYMN3yHymOUYQ4ZfhGZe0S8R/+trml3nuscL9
/iYoWxUb1Q6MeY5yxW/VerlPv1Z1ze7Z6W//Km2z/2vvkLv4IKpQhVR0ZGiE8dvnKoz6zUh0WXbL
7t/M7tTm0XcG9c0IJtPREneNVB9Rhocapl/mwQAHXSd3pxE+umt/DpNq1nqbBOT3molCHP9GDfj6
dor+FuDDrTpwrHKUe+w517T3wv86H5v/9E1Exl0zZtth0i9x3zTt0OAAz5YOAVVIEs78N3rIAadz
QGw098weJCvMgC90HlAQm+1Rbb8h+kzrC0my0hHjx+4e7P4RPIKya/RE9KY+Q5+oZ//AKsdjOCVE
IgnoIbTG+5DCgfKKu+XSkxwv5yWq+PSNGste7n9cEkNqRDTJ/PwglPdDY8V0+nY+Wo2mcpWTB2J8
8SrKtE5Y97vwbqS4iQ3I68ERoJ/RruZjpxIld8k+lKLoEgg5lkdL6MfkbEE06cUui6H6cUQNnynU
oMdgAjgrPv5suXxsb6H01IWS0qaVDTlh2VORYjPqQipJ3fxMc9BVS1I3YbLB8YL+p7uC6iuNQTWw
YI3aSuFckw+resSUQTfWBce2EN4tFgOJDDzMHSsyh5vGsg+OszpXUHkpgn+YAV7L4v4w11ashlam
7FvdtFn2FXqUSW6ReyvJgWAMSVf90G1f6Azq5jE7K0+rN9J/xZSRhWPLo4iiChCXoXYTGMLqy2hC
/wIG1jxvSk4mRWMKNzsLYgVRJRpZGBGWPkDqbSnTyBmiVBNFGb8H3MYILm6wPl2DuaMhPSHAKQiT
xbQeEfFxAmiCoqTMiJtlPDV6hjmi/Yko9BW3xliEg6fJbHdHaCYqOzp+OUTcB5ebiAdFQ11zEBvr
khsnrz7AooAi2SCgklLIMdE+cBOBi9pcOJ96Wn1oy2PL+DL5EHFfTKAAL/33SPpAAoFnY5HgT2qV
RMWkaCInyxwEotRlq8w+sS9LRtr9R9J5LSnOLEH4iRQBEkbcyksI77khMANIeG+efr9kY85/1s2A
kLqrq7KyMr1rpH+RdQC1BoGGWPLmaV/pdTEYw5QAqT/mN+TqCE4+e+8KTTiVoDAsNFLDbA/eVZrl
GJMo/Z7beKwMQUiG+AgqOPN4iH0l4y2UY86CEY7LNCMfh6XLCQ7MpUrCBiHM4AgDLNB9U/C8BWw5
gpRUs+ZNlIWYL+v9xKHhdbnMK0doi0lY6+s7b99KEPc2GDZKyqH85H64RmMWUXWnNFfwBkgsmiVy
XTgiuK940G4L9KjE7b+yn0OOwCtzdgQfYsCmq4YhT719pbgJ93W6hGxd3PaYMtyAIxNs2P20pznT
dMuJNF2eD//r6jZqZKA4mlFcCr5ZtJCfo89ZwGIEMEe1Ao9HZu6GG9CfAHHiPXlYgPX28Mw6MxOm
CRgLgm+QiGZTBqGn90l/mwMgLaxJbpOpFPXkdGW0zqZTpbPvACOJMfdIqgyatI2gCtPSilEfEetK
aQ2IWWcTIJsTin+sMuHkJXTnpR8EBxntmUPAdA2CSJAU67JmWxXbkkIWaYsOCpxUCTusUKvD/hxo
Ae5JekHkyMWzkj7II9F8j+1C4twA8Y2ZXegIkpBttLolkvCX/fZjWCL8st0z+vML5W64MuH4/mwv
bqFQhCoKsyC9+jpNHxB2KLe1a6MAv+OkiLM6rIjLlO59KFbU0WC4SnSABTdWpRnhAOJvefQdlXjg
FyQvm5bbfHlPvyr9L7Yi8m8UKZZrfGiVJDNCfWBxxDO+e7Zad5opTvAYnjpj2k8bmOne7kvv2YZ7
te+/+6IUfCFeaMb/tSOpr2ww7t4yJBfjR+0uiQBtcGFNM6IKWxz1CSdxl3nSuJmwkAeP3qn9aFO8
OZfJi2fV+HL2QXdck4TQ84IHg5jCx6OlyYJ8Qm1TxbNxD29n8WMXEnRZYHX71cjBKqruqQYImxXD
cWfVIcdHDQfBj/GxDWBbXlaq3mafWMvDcM8T8KqrD8+oTE/u8RO+OTC9bQTq1/GgJcl1sCGbgiUY
tFRkVjocevUGWBG3aM1CJBGhckKJ4hgsanV7+CTgoHhca74tVDEf4bZHOUJ9G9xZHN5jUPLz8b29
OySPYXkT7pq1PZP39BWDB6YQpNIln/KEhhyNFNT+QxpqVbCtPaqR/ofv1KL5hJWBDPYkyY7+UAxT
VCooLxYmuigcFIUQ0IuSppH9Jm5PzWrALJDqgRYME8oi5plsZpT7NwPeL3UY/ULArCO1jyIU2+mK
ggksrsD6BHm/vFQVhLMP0wRZU7++igyXoMfIeUKbEzoyTGkEVZh2oeu4ixY4yI90+v7p2F6qrTEi
Y5zhqbFfbBc5PUOI9vFnxS/21kkxTqHW+1v+cRBz7IDsA+zsQSePrNuc9fTs7aGLlOhAorTJgQah
jihDevLHUbgNnG7KxAcyvOAZtrdf1NxiF+4Ao8kTzhijYXVSJ2Mp6ujCPjQjW2YeSR4tBniKjmub
k2+7OEZtBbodlRiQjGf+QZaLsnqGRRqxiN4/AzGo08mBAAXUioMFTdm1g6LfJKecKB7/Z4efQxjn
R2p+0j2Nw4kyoEEDyflNYXbBABMXVTgk/Spmqzlpwi5GNCDaJ6BCeKOqVMcBU7pvRvjay5/iTgBH
htFLRtOBMGm0Mv7EycODYG4LpwMLaL3ldMMRl4MYmT9JOTA14IhHClGbhKja0QBfRQcvW3LEuCXv
Q5sCyU0yxVZLPaW81adQ+PslB9pe00cFz2fNU4ui/FN+YLAVrq0BzvAZTmEPt6rADFcigTU+DTPk
np7YLn3W5zRrAjouUZDyNli3UWn7zxzlGPGyJUMnrSdx3oXyIMCI1F8P74MQFSjkEE+Lzd05jU7R
B7YJFG/BoCc02spt5BiDQ92IKox7oiTVvcgLul2NkV0Mdi1o552zHBSI8Vj9dk8Y/94t52v/naJc
YXt14VdE+/qVpoE9p8jiqEC3adMrpFdp6FbjImLbENZx3GSetNYvEhz5VxyqkERZ4XMG4QpaSyRA
6sPRRZiIaQBbcZn0vOgyCfAtefkg/9v/PZgMK2MphiLTNTAiyN5wznPu57lvjE1CtMjbjKiD+ZFn
krtp6S1+hFGe7IzjUFzOz49BD+YAR1wb/EUkoKeON+l9fCNis+M34AoUv/DcRTB9VT0zea1/Q/Yc
NWJKT3lm0ic+MY84JYH+Pzah/6+ycL4Z02msJtG3Xjw6FdsfF5IjHRlK9kZhChiA5qr+xq1FqCKh
l85UFxEA9iX4OWN5nzAboYjYx9qPSPlYI02GoaeFr16JqWBAamRM5+rzKLZIXeob/5dBv5C5AjBB
M9WJXknMpJBUOvjWdj6JhX2z/ESPy/vEQE7ZJmYbPHGtiC3+qDUMSSUJ+g7wAA8D7g1khAcU3n2M
ABpRa8wxSEKcHJjf+oLfK6dTL2WDiC/WT1jHQGKiYPYPDQNskxIkJmyReipDBwNuUqQC76r+NNtC
R6sYPWWkZSVq2or37top07H9fV2NmV1st57+IVbIU95/88irZum5/rdF6ITCO9ZM8VIZb43/OB0b
lVaGtdWZp9bYpehxV9LTeEvG92P6BTJfg1FPAlbTd3c+AQhjKvOWNwaNKlSRYPROKNBiYN80wmp4
Hm6bN8/tMZBTZA5qZ9L/OcQyVDmkZqvaKLRuY2ptLOYpE63wyzTzu2s13l2oT3O6SbOt8+3IfPhK
5S0b4mN0pysKzUizSVhmRdjSh0I1P+0bkDDON8av/lCaQWdE8VlANygjWHRGgVZp15oaz9foIkwj
odobcnIawozOkf5FWQLGLTcPWtWYC9NeF+ItHijJOKg8Pk/xktCsFwQP134hE9JuESwKjYMmpN6d
KTNOgC6XsThwyRBdnwx2srJ5petIryKmTTaw209G3TXnZU7gQW0aGK+N8E5vCocx/MLL2YNhICGE
r1pIrnEdkYyq3qREwngLjGeAX0dTv9OFZtiQaJ4LbgDTi/g8RV0qQc4ldQz+e3hdPIbmgC/x6/QO
bTKtABFNVEGvXaS/o7t77b7DuzugNxfaWP1IwRPkKzwFx6T3bjBW6TCAK1DCdMhTNVKjXNX6fVuG
HfLdlaKodOmLIAHIi6AYnxiJGTRN7w5E3VSrrxhm6Y3mx5t2qGD9Y3SbCL7Cc2Si5X6mTqcTz+OA
BElLQmWvzJ6m8LW512puwcWBqQbDAZBM93Az6FJJkubTmYz7OphVcqvvjE7xw6foFGKn8hFqmLDu
WaAKb4aWGfr4MXgSbf6SA4Kme6Xnjf30iuIZKOt/LNQzznyDg4zd6HPuntclqkKOcfAqjYuFk6bf
/tJIlYW62s04nC1pte7B33excHiavbwj5AvoCHRPqHF5nyUYcxaHaJoo+0BKggVE2Sj6wy5BaIo4
7KkOV6Ih5KTLEoP7ZivJoW3Z5l9RdILBBQlL/FKyN+oRE/KxSatP9kLixCvC72BbkV/9jC+J95zh
ClCirENPT8awzRCDQ3TQdksbzhkdPJqV0thPmUpj2yg1ZT6k3O8dSBTv/4u9CZV6C1WUT2L8jzNe
4+wQ/fQIRZitoS/17nbw1QRk6PMJINDm03Zhp5BVkcCqmtZi/gEmDQqV36tBoiS50NuRg/4OjJND
jUPywYPVE2bqQ5KZ+G44nSzIescGU1s0STQQ9oo2iNpm+o8Zrf9jTFL0Hip70THz9R5NeVsAUujK
Tj/wovWigtEfORbBc3Ydhs0b/3e8Pgy2s8w6qnGImSVf5LLiaasGFxbzn8xM4or9GCbVZw9qHL3f
PkQVfuTjL75ie/zc6NUEqfGX4sbCc/qRUMJlV3dHMIFoT2IRPTqyxqG0J/fSCIhqei4f0j6nHI9M
FWW2sBiHkmq8xoRmybEvDomMNtRCLnrV4N5XN9VOBOjoRurDK58V3nbADfqD2ECzGp2DT7PEFJS+
ICmxBX90BxHlNKUiiGDxZf4HQRwm+oqcmAf/FloQiPUn4UZ8Ee9EZ2T78gr9vz43EiUszjjIN7UF
nvfZ23kMcrQwFoqbpOk+NNPR7cICUIgVgIjdEuHxT6OoIlizVEA8dn/6nQyTKSYjLqU+vviyFNan
EX/vceFdeUq0bhvQSZ9nLgtLHu2iviQ+wLtZZqy+H5tC46yCcZnl6dx3cM6P4PfFEd5EvNfjV/bC
qIasVY1M0k7ogrgvazB1YY2ewC7DQxcu+vbJai/QRIVOYqCr8mh8cII7TL9c4IlDBjOUnux+MCGE
/izMXxj9H0jTLCh5FUAlzI4BBN8Ypt058kZYR0cF3Bk34cWzGnSM2f8SIPpFvQgXTW6TlmoXRQ3h
nEX3PVSqr9MePDaGc12nk5XOOJqPfhXwLaoQ7Ccvz39Qdx/iiQXu+wjuTIdfo1L8p9gkvIcagK44
Q7ta+pyPUQFMdvqGZk5LHIYOPDQ5PMfQsuGqfEkt7iQUOiQr8d+B54v39s49aV780rAWPM8NoVqf
W5fcFb8HQTmshemyc7+4WIhmnOflRiXd0CCkGs9xh3yk9+GH86RAOl70zYC0goqB8yvRkS9eCqKG
M6+QexVsC/zDH9zsL1nUCYQUrvyXabgyg3KcBZfm6xve2c3RN2VD0PbMe4fpNjgMaO4jATcokND2
DsRiuUmC+Qr/5Xo5Wu4YSL4Jhqnd/3YLbeLzAKRqIUIwDfttFgAJ4hOEBBwgcWGCifhk9xvC3gZw
vkY7LowY8VvdOjc4DZ71WfsyEGNycWTpl0cXt4D+LSNjm+jl4wTHyLtjcbTSW6xxPnIyKQ50PhBJ
pgcYaz9WH0wO1/57rk7dzPaQLfQOfxfJRi5e3WIq+oRQQQDDDSNcNZJJrXk2cb1KdAUGBwJhBW0S
BjFoKdXZDJsOEy3Zxj01rhm6EocG94RspQlWxtOCtLfI8BPfcFQxXVgvFpzHFPoAs2kqrEsoTFZd
4+pytuaja1Rpk9UK9hXs0/1L7/RU/RSkltj1Q37D2E4FNWua/Kcy1Tsty76A9jdRLUQMQQN5VOyy
DoVNF0L1a9vxJa/rrprIFQiORDEGzjx3Cwth7/hxT/zx4nGwM/i/g6rI2na2p2h79mCVAnxwMTQy
786NCT6pMiCcd+tU5jqRjpOv0tcPu6gQ1KZXv+iStMLDokKdRcUQBwPWqJxrbnzYyGIYcgJK2y8D
A0zIDQEJ4WWyVJkimZQpFFdcqKjU/Ct+t6RoO2hv4rYfDTfj9lZyNhGxaGrTLuWDkjVIIuvtnBf5
uoSBDkp2f3+vCc0/3pRGH4MGUDsxjpCKCXg93GS2P9LzIZ22ZAYBsURIWE6OXTgnv1eSTmYFXBzW
dkv2VuKMFNnJ3wjZm9PbZbkARSv9BG/duY/c+wD8Te8cgmx8GDCYsm65U5fGh2yUzp73l5Mch9DL
wFP8+4I0mqWlPrFcEAHfseAFKG//mfiWcj+VZu3C74JFpytdMMFFVq2hjfh7I5eR19S7zl2btWsj
jclwNjK85lT61+iIv2SbrsssrQ7IiYD/PkeKnD0tKj+HtEEa+03UBiB00ZGsb0peYUUGSZyeuc+q
8wCf441EG7lDR6sRDmAYv93t0NIiKUFZ06phyfEn9ph7m3C5O6e9XczSu67ejE9ja3o7OW06APQO
x4jp6Vu/bgkcA4IEb241nnxKedy+z5gH3ymxp3gmEclbsx7hao8XEyYNkM9YYhxia3hvxL/mw8tJ
hG8ejJSANuXGeT3wTnkEWWwujemvSIqv87wp5yUr/Cz368LD4S0+qy0a3rnPtQEMLPTJiz4zFqcn
05hVf5N+Q9oZR8egb/oKXuOSLqD48rJ+1n5xDsW1DlwYen2vIKMGpIIPd3G5U5sypgIYxqCEMYAT
fGDe5+5eluVSnXKwfAnMFvTAq/NYlh78aLXD+kmPkCWXD8a3xrTNKstaZxffHhwGL8ZfGieIkCQO
kM06V34OneyPf1satB+me3x4Bps0S7ckxrRrD/796tBdNBoiPVZ6V+gxnO/oNCCagg7DiWlI0puy
Uyl6L3NolAL9Hl8AyOynNj1JHtEbIA8944P3BkUGmGfiDC/ajW+V4LX7NHR2OlkOJHmXwHr7z4rH
fWQc5w14//a3DJNfPGPwWanLK3WOozM4INEw37R9CDV0EA0k6p5+2o0XysI0UaGMl+2itAV5SRd6
8Il5hDk3y+YUJstaASi+4KTWPBZOefplFJILcy7j7XCPMwV0zYb9wM4luVjux3LpjeBDa7kbiENA
hVBcTRZJaQy1BUMa8otmMdkZydOmooJL9nm43ODzsPhxbsC+JiZdPODv+nSz8fi6oXmc6mNU0fnf
drfdiwnYvpmYQTm5pc+hTZ5AtvD1yxCHHHX5mSB0X3GzMr7ERphNXuml/QRvqzjb7q6NR0q6Kbmz
cTXBEiY9Nq9f1zw58zx6+8W1GaD04t2HJWa2x9AwZ+NzsxJsAI296nqGL8nJK2ig+9BmA8FWuoPb
0yIyPRwaXq1tvbZ3bFZkWqSbfcSZpPkdntr4SVRYao5/6n/9ChYdlQBLWUT8N65dP3f3R89AYAUE
cUSzv018fgU3lAn2znZO13o/1x5jqUPLi4909yiwqHiD7zrr72Ju/yeA4xOPXt7p1yUeVRs3fovB
V1hpYeIcVPi5O9SG/fDmbVJeIaMSZXG8XWPKur2NWdUsNH77+o9UsIYfy+/HZQvdxnbvERDFe3yT
cahD02XvZOwUp1h1v01rWqv5e9ZnjzhZhz1E9+Xo3imeGIgJv1T5NQRgc5e5r3N9w2geTF/FqjIR
3moWOG4qKYNmk4rHz1eZ1t5y7tCYzR3S5XOdLiKxoEaP80VRXd77T6xknBloiFdqlVpbeBKbJ7HH
GIwwGgP9LrWq082DGjSf19iDsxbrt2c0VJyLo8jaQ7ZmTVt8k4a4SueGb4H0he+k3OH/11idxKzY
codtWRgfIJeAoP1WMEFg2zyZzoZ7fmH7xecha/VEW6PB98ADZsXOWvyE7aTPI/vrjWkDaHbR7FSW
uLAEbSe4uMiKUkL76SU18vh8rrgv6lNeGnH43ZxOJ6LWR7wiGbr36UvQN5CcrgyuSomx/LjZ/O3d
09N8N3/wyJslnhO1Qg6uiAhpV7lRixpTXk9mV34+zH7KgowhcBlyqrzTSOMxPQMl34Y0Gg4gGjVC
mmMsIZGFVaTI7VBjPyqjZTuwCeioYmdGcT00k7taPVjeds60BVUqy+wWdmiAyRb9tzONk0qnAId/
/Fjv08PwoF4hMh9eURcP8/73l04J0h89OuRghuKvgq2ernDAZrgJFQiHWfxcoscyLW8xNqBlk+ce
bj4NKz4Lq80xkSh1rXapiSlSo+JX/OLkMgJD3ixWVQRnyu1z7luVNHefr7DUrcjqAccB+obAvBUS
WNQcht4V1fo8Be6GZo4HQsdqqeoqkQ8S5UCHKw0L8X8g12yYk+eVaUGWGlI1sTt4E6Pmoc99BmIQ
FWg2wNG3UwhBb8dMpB/TMt5q4rrJ9+y2RgFjTLvPu61RNcFLq7rxMhuLCRjDyKZ8ZLDmPdbCnwsd
mlLpd/kMcty7UH9EbQ2ByAYlIbsRxADZKQxLb77FI15BFqOtJo6cDAssTEtRJ1vKuoBHgTCf3AnA
4brjKvDIAWtKwulhvoMprfVw5uvpGT1wE6kMXPF0ri5LSXX8GWbdLwZCvLu44/0/Z3R0TOwwApnU
AW+O0jfnCmR0uuLultjEnE16YtLm4Z2p2iyik+3MloTpU1qbjsCAFgvWD4EKPNnsqLUiw2jZX0CM
YbSWIYt9yFPRMkM8BNIhMrlc1z7OeQ0HZIjhuytKCRcqW0Na+vQ3Okj20S1EbRCq9Td9p5cb8v03
kZ/BUTTixEemgFcpjqEADUZ4d+6Lgpd9AFSjGoVDB7Xme/ziGILDmeG53Naoyc3HqY46H2Knu+Bg
rDNdSbFK+jkpAoJAZC+aNGpKkAOHuyazzoxg8HTKUlBcHJKFegKHLkPRQXGp/rkgnxs1CzKdvvoC
erKogIFafBAdC7ft8vjQtJNze9++p9iFLrftt8lLBllXk8jMAnJR2m+zsLL+MPYnWj3tKREdBPoL
Fqu1RAE9xnq/Nz+CdbR6AkU2NFcP/0gQPt82xqm0vUMqpb9tz4DLRFUvj2vLM+P4X1Ap05PPXfGh
SVCe2W6+I6f//fbKmdipbF1+fQfFWXKHfOHuhnlsLW/rbO8UZv73zlyiBiVphF7T75hQI24oDXrq
dhYhtW4nv8ZmxyAZ56+Wx7L7hnLPYVSoF0I8YD5u9eGcc+9adp8Q/l/ee1k4hzPacFTRt+6Msdeq
lx3DPVU9XEUmUi+Ni9F+oydJ3vHydrZ7fNfNA5AII0Cz5FKpY60SXqUmgoSC5VrLTRkfMPddI1CW
rsTL2rnxrSIewQuPCalmIhplZY8CLMZf2rB8hj28Xce+cVr6WxiJjrEL7MbpENIvxtmwUaep4tra
o5TvnNMIuSP4C67QhUZK/UfdOTXwlhFSD/baO3BBTVBtBsBox+buHnLeze11qi/aZrJcYbxikcGE
xVQMVyYMmfA3EtpXghcee6taxLW97KbBvvCyawC1czM0Ub8ZPpcv+Qgyatt5FtN7zal/LX9Y7p3W
dh6d1uyZy9jsfOhyE2Fyy72X/NN8RkCngy+1idZLnm9SaFTbeGn278hx7N3wpazuZIcTk/sWj/bz
J0J9It9r0wLJrmuKFf0ujJYXOdZ+Ds2GIZkmdQVgKf3xGSKUXWHEcOLxZqaxBjpb7V+iU0S4IjoX
wkrjOrZQQsgcJCaB1sggSjXnNX53akgQ4t3VdugV3/1eNYR8GDb6yO9ShWMaAmskLTsrqTLdIWV+
EibECohWST/sE2r7SWWXUSkorFR3lRW5VfPyo93zdKSIQcMFnbrMiJcv1mODZtLTHVVaz/VtnN/S
T8bU4fKO5kovX199s6X03m75GApKl/XCloJJS2vvkxBRrZb4DqgFjlHjDljqR3kbwPnZ0CwXUn8a
34JXe7mkeeJma/PtX2r1LzA0RQLaIix0WsKnGESqBwaMJj2EGBPhYEHSkKA2w9u6winNnK2Dmsg7
sFIgzhampuOxhuXQXOUbUWUZPwGFIUhware+RBPUoC8eIt3UefBMQGn6ar4QC0N63I0G8mpGvKHb
KSTZ4tSuYHWiIWM2Lp+NWDzDDeZLWQmk+QX0o+KNzjewJdxWqT0PY2AYujeg/fRz+lANygsDDA+K
AFM8mwY9kAhNtSOIr6BT5lKvI7v9Hc0gqzEk2AV1vGXykUfIA+3ne6vCdBUzNbhe8gSZkt96Z+p3
GjbUaGWYEqzzB4Xe0ACmXVdb1lLjOpvuYT77xgy0kq3UWq+1qBYmsWbrWQ9pOSL/QgQj4zo/HWtp
UtbVnA09GbqpNlqr1dY5xSX0497HGwiGV2ezLl6iIkFpfDj4s6rcMBFnOgw3zZPiQ613ISqsleqM
c/5ekTAngFyuynOkOqOnQaJzgGFQbGHteaevcMWX2DXp1+uvxWrSVmT1Mn/M0b4j9ahyiroPXIju
k1oK9gLwT7v7jN7OefydFNu0vslTHo7Z3Ib0wt1iGym/leXYg2r6neCOi+ZUwan1V4i+uadFzZs1
1TCYNanhcNTsDSQgx5Q6K0yNEPKJOvkTcSSgwE2wNj83jPjsrns5fm9npwfrB6MwBsG0myRMXV+X
6oOeWbe753Dr46R35Adq7QH2a/DZzWjrDLjNSX5y5Zju12DSYHMJaARgABrXVjuGjK4EvsFn45Vn
LgbDYnZJoxKFusE+2bVmzXJck3Pr8FI/hkxyFmPsqYLrACuzBGezQyvzzmHWq0Q0bONrk1rRb5bd
AZZ3iprQkjxjEq07L5TwjoMj1z+s0Oy23U6n1/mMSpgFYhCnzgobbTe6sQlAQXHd5EpPC+z1kjPe
xRiCfpxvxT3/lZorGA31XYtQfcZi7eziPDi9/n0gXSCUN3Ovf/zkufHivmigYd270jVePxbbEz53
tfbOdgwUGvOSs52ubBcxBJCQ+nmwR8dAVAlEqrlTei4PlsFFlqQzX0qFVtyxGRU3RKZwjXQIAf76
f4l/3CPDHKz3MTQCeC4ZIe8S1VebVnQa5Y1OHla6Wn4yx3TXGP+ltchql9uPqL6lu9MV/6Hz0Eub
TXNaZzh6fkLv/j/FGQMroAHkuDrcAXT/hgzVj2V9NlzhGl1XsKCyQNstgtzXqxPxXrycOC0r7vm6
znXiLqWABqOEnharErIFQn8R2mZmp8glibnS6xTjQ13HAJ/BceevgBMRyNNC+RoU6AxazrxIAGGb
zUa9+1Sfsvv0t91zModjbo5NZCb3DcviND3jO1VNs8V629FtvAYMo2Bhv4F3hg4kVAuxTvgXmROy
xd5tRoNFJj2RWQ+NFIu40Qvjvi8JeR2fwfBz9nEHTDivbvV8+opYIpxWY7ZMBcyyyHq903ZvfKIk
8ZPB/5VQgxZZZuZKWpY064iFJe9R5yxvZa0Pb89QccgaT07BjF1KS81ERPG7vI+rvTe7906qG+5f
McsWrI8BLbHppCJoM4VJ6KEAS0szEv7D0P5GrzKzHr9+4hdZu3dQoAKozHzxPa5jloTVKnQ29H5b
cIVebDASDrf44okUqXSasyaCiHRGy16N2qjM2MklwoETSY2ax1rcd5SIMCqG2aQNIS5iR99GMx8O
T3tD8gJdh3ZlutotLqQw7BhuliLLY0FST+smWFW9Gg0lfzaQ9n1hygZaPaD5QBxiz1Aw5B5mn4ub
BjE1a93J/xQFCGV+dcLSYEe0K6Tmp/Q0krurDFCNPiSiBS7IG+fAIEZs/cKJsWI5ZeUQC7tuHn4x
3/V13+Q/V8Fr8lKvrlY1uqUIgNFgJQY3avjQQmlqSpjUxGrzyOBoyAha7920Btv6J753ZqODd5we
elsiAZXlxq3+2fV9VB5+p3Q2IHiu3WY6ly3nGYbVlkRS3Ke8YXhnRk0vjJGzrbqKshIV0aea+WuN
M2ewmQip4dlNPsElLnjMTRuEusaTymjnEImIvVuJF2ILn0y+SZqgeuIb8adOWzgw0VglDyborvnU
EWGEhXl1Z3VRGQh0KKJ0gUydE5EQPh8Xegj2USk4Mp5RpJJjpJoNmnlmHTtBhu027vq16AxXxPII
tWCcjw0vR7mBhUgWlYNVyGPU7maovG7xT6UV3XoRX3BvDjN2Sdb7oErDuv1jUOl3Xab32tKpO7R+
VF8OhLsLUtheMwXoTpKoU8I14T+Nm5IlkMOPinDxkqxWjT1K3nKhgr741d6DCjzeowJXQ1UZIbL5
jJ7QFs2LZ5/2ZMh4K80hWC7BeUtKY3OQQl0FumVfMshCr67HRFdyQlE4p1n949HwjQkjTOFFDVZa
eyEi5E+6vshT0Bmkw8JELtWjWmnIeX6RyakwgwTTHa0gZlebsF7Qn5i16UPQlaFht1uULecypKn0
RA2VvsfqMbj8XenNNXfEziY0r3W+tMCQcteki1kibnszMMBw3z/HkPrIs5o3kE5YXlcwnepYAgn3
9HL0a2CpzdryLSc9CipUIx/+ZfikCYw8wmMNk3RNssQLSJ/8GH/HADvwiCmZi7/ysErHnmrxshGR
dL+ShXwlvDQvyIZk0Yw10r22uatdBsaHMMFRfIFxe+pKWaDg71dF7xpfmhYYAHnjgV76JmKMA64i
2TYqZrD2hoKMChDDPgxgHyC2fuZqAYpMZ9R+YMmBCyGfpGDwuW5N9Z3x6SHPBXeWDChi55SmSJGQ
Zx5TMin4tgQWGZVT3/QuyPeS5UOHU66ikVW2r/tts7vCbP1IXp1bwpw69ARoBVIsLsMdQHHHvy/v
wTa1NhSSwCFLdCbo2dLx5k3FmEMei7Z/j0e/yBoFTtcuCuFlnGsHFfhMJYqpk2c+I3vC4mIjMWf8
FcupISKSOpHImFwYYt4GxcVhoDVWXTA2NT1Nt5TlIwNBZvr68M5fgxr6cfkYxXYgh2kpqQErTPdU
/vAlWMminOyh1kkjlOIHHMBYPuagDhDAuzVO7wM6kaAjNfAZuKAwTiLYhTuWpY/OpofmkOne+8cz
4mpMdUN6IINNaMSQSM0WNJ7Tb6NCTdPdTb7za7OCkzBt7orzndtI9dRlmw5mzqjt17/ED3jr1vpw
kJV5UmKEtxDkIOcg7O57SqCAS79zLzDamOMIDq3SgnTnBncwCxQQI9I8zsUPE73nRi2uefyh0jXJ
gpcM49fOPERI3L7dFEGUMLkiUYrJhDK8WTmGwu3GneUER+lFk6wYJFPPv1NQiiQWbQd2RJcoPfSN
sOjakHRh22WxpsEKy9sYyLtXboA4xc7kLnMOZjSY/y3Dz7OaQMRiE/Chk11qw1pGE8JV+yZfn8Zn
mDwsxWtUnTr79du9EYKF9tJXuiPsEr9t9zy/xfaS4Ohlq6//mjnuAZbyxxsAZzq15NodbCMoZ3hb
31FywGLbAyTybrFkMI6+sbajK+NmBe8V02NIi185yh/DKtTbyE0VV9pIhAVnxyRpjOiMwBY48cd0
504eqfRsoGnRDZvTYiEGJJvVxzM6EwAL7+1nbU3H285r6xVMz7oFdi28m+EWTehHvfiKyVSVDBfq
AAsj9IrLHIgnfyWacEVjGtVJj5MmdzkPNpB1Z81qfONpHAnYWBM3JACt3GX/lwWc7ywrnabyCq00
v5MLnrDacLP51auC+yDCQC4F2htmi5zkGvXuQ0/3YtCTjyrWZy/SZt/oKxdD75kYoB3LeSct8E1w
/GMQHJ4HhxeFj9PbBMjPQtnwlDapPuIVbTcaIEn/9hMTLHILsY/1iKp4hVWj7IMl5T/q5ZziYtbc
h++cmHHFd9hsrF4sUg7WDu9GW+zM4VfEnd5ieH4+eovG1s/CF8vn7eZzo1N0781PzNXLDZ18kVSM
Q5i+LFycF4P1WzzpyxOypxWUZkSpvPFUZZq0znbDa2p3AOLBiKutbCicwyKpgvLM6ayPTUhENcND
KBVatAqzAnbXaL2TjpIbbZ3B2QFrpe/EeZxYsLufYUGXrLWgka5jtKSZKwKrPyjSCYOH9GsVg0qw
yGu06q70ofmWi3d6QS21ul9g6wjyfkKrEADBswZfrJhH2IYvq5RC9KCTR+tNz6tsJabJcqMpV8gH
lSWYi79Fb6FbS0qpTYbAj5Byk8gwy29GCAdg/X5Z7J8dazJrGrGWDk7ofBFAWfNwaWmoqnGl3P0u
Lohb7DCZumJ+KjbH57m1/nAU2NEj5crKH5p85STrlxzGs3IyFqwHCigtQOvkDw9RgZIHq3rK/yE6
j4K9TZVpeJdeob7pYQN+DE3SeKaQ6kqMuLW/AEL2w+rA/cC34Kwb6aletrxT/bKoesWJ4bELvg03
jwRhv8ZqLcqCHbG+4BkiPkNu1fs4nxFvMjpPiwMqP/zn72TysvBmurvKuiKBglP6bZjRyWNBEyE5
OPgIO6IqK/TdKDbMnfukAEfUXrblA4Iml8it5OkSJTqfnk1DCC/y8l+xIdbQtTH4bJmcKv89Gz10
GPg+1olyys4H0IZUxluf3cEd9YQNX7pD/0F4m4hiBgYu73agxHZWf/Xo6tbtiFWdftIHaefGJZIG
ZVbXi+6IRf6/RyWfcpydwh65NnDudirsSLI2cWAn8wotT+4EtYEb9fQx2JB0iqIMewmefIPfATds
AuWkBsn9C1cDLXvxMMVkZASAvLsWSXalgIiT9CfEwWfVk5Ia6NTX4gdXgbU4/7FV4iKFgDJRWQtQ
gOF4X/NwpEeHWeM5VebFIA6ywh3uDn9JmdfdNsj3qSsQ/SfIksISP3hQA6Y4GCrpVGPqGd5Dc2cG
m23T09REGRd07UQCCGl82fuEZU9TaOIhCulkxCcUwl4DBBH/UOM8agH976AbbGkJVwvV+bg0KOr1
Kn8lAxSVnPxHla9CS/pVKMwEKnc1qIQHNokbHQSiggAiRRDVyjWPc1N3Tol3zp3bu+eBPscJv4UG
X6FqQ5tc6EIe9CCoijdKpXupG2kZuUfv3TpwQbS2mJGr9vYpKGMItsX3q2MnCInsihuu2yAtLVEu
BeEDz7JFuJghi6EuwIQ0KpaBd7H14eeQYbS49DsTEc+AoBZpdgpJAjoPdD9+zMUyCoTi2cMXhHYl
AupPZoV0Z4Hy6gtLKTUlsuamifxhXCVVVFfyC+Sot3+AyAGn40h+Dyr+hwh5IoALb2gs0GKnu6n2
A92hMZ4Cms7QIygzg6UvOfnJfYEBR4GXV4ShkfWmFQQpCYVNEag1yXdGl/jcNhGtFb9+wSWiASOK
6o3p3k390dxF39/wlszdNaVxRT2B6rVjUMvvQ8pj1XosofUz/DbeyFPNGdUHCqi1z4PPorCg9rq1
7Ogdnlps/Gax8QxL1I6XyTHZoaJiB4M30XdxyINK3a7fBwXI2kU3T47hrf4l6MU8FhJf4Iz4EpXj
W/0AQrWnxnIHM5hxTlKo39G/J4BcB4bXIQCs1/s/akIowpzbeHBoM3/A1x4jHDl6eXgabWGMjVhJ
TOTMuo+f7Tc7gHd6cJzThShPuNcazay1tw3pxzyAkR6jGhuIY6cBDDT4IudFAFCgI8g7taEdPPom
iQiCMdR+eVICN7sOrtzEnjlixRIXAL7Og/P0yPbUgD8ylv65cUD4ty6tsGNSieBTkI/m/GqPeNH1
A+LH29/NYOXc10vkS+m179e052kKwBDxdv1quG0io5IiP5Oc509/1y4mH88M9s3Z8jq8zq8XqAje
BgoqJ50NXYP7xLsL8lNDJQtAw9YFJ2k6ISIGgEXYvWOGst76zwEIDNKD/CTh4npx3ASS0xxN+Tim
DB6IbVAhHZuhueDfkfPTQIVfiru0E6SsRwpKHSGpRwRuocxBYgv/NA5gIqSyhOaBR6S7dn0j/MDW
J/4iWKj87T9hByoIA2eSLryiWoN2g4Qhrr5SPCQVRtD7ET/ymMf/QAqh0iPNbSPyICmxeRPdhEnK
C/GHBOgsc5cjEssvMmJH3K/DNGwmboT52aybd5hwcIqdEocs0/t0bDAiRYihufzH0nltK4ptYfiJ
HENBUW/JIKCA+cZh2GbMJJ++v2n1qdPV1bt2UFisNeefZuGTG4CY0d9C2vBWRs3RG0GoRif9dbpo
OR1SBwg+KomNQZ+rIwchpobExgo/jYi/DriF40W0vtjrSUqJlnuHUQZF3Hd4W0/sA1JYNW1kuyuu
IksjOfNsAkn42LEnUevvBVbkyjlXALpcqSLkGBSQ5cM5RQDcshXypLH0ZZyM4mYmoHOsuMAQnESr
hP0RaIhbDLJ7BDa5grFQCwAZs7UzAIVxf5wh+2ePKTNEl9K6XPDLNQenIStAdkMiA3dXIlr6gYyb
EUSaSRN+qqwoSnkkk5xjj8kfu0Ygu/CnBYAtSDMnyEJ+gCBZePIAnXhqN2maGrsjwoUdRyxsDn/d
ByTlVy2YLPE1x6AZ90IlpjBnjGRtAC7KN7lTWa8sfAAC+WjEtPOWeP7OOsWDVOEHM+5ZYLfxZdby
UH1Ed46DFfp2t7uTCv3qKDhPQbLJ0GIP+XeOcE0IXep7hOfANILZ84/Utqvod6LLoUv9KS02nHzP
6lMWXcyLfWGPkmqHJ4hVVzGZtg7WpFhoP/wIAR1F2D2VWT41VoXrpDE6mYDbUm7RAeIp5GzSEjaz
sWDxLuPdBjHbiqf9UhwF8ePHcWHG0k48gE8qv5nkjJAL3A7FySs9NfVp62Cq42vlNLtoMeZ0wErH
ZswIJ15D8zSMbzfjOeuezRZ7pE+asyQorZjUyuMw8YEWzenLnMac9B7lOzeVTZH7T0PERtCzqlHt
aMwxby6bTsMtscnJNcUyeQXDpyASSFcdPRx2Ci2R/7i0wOY1cM035+2RUtct48+iGzw58V+c8uru
QTNsZZtmdNp8FqhU3GlPoOEnOpVVVIJnAqOy115SmAg0dq4CNusAoLJ1g7sVFg55NiKidyKAs1zK
yMwkIxBqRTVOI9nL2MOACPFaQ+KCEeeGO1U46SgS4KyYlfyyed3UvpdhSflKBxk++F36Qdbp1ZOC
gxrM2f+ilzgE6MCtW6U3NxT+/LpZnWm2UMyaoOigiFa6n41UBBDTppl7EfWylHNXYwryXxuS/n7h
ZvtMz1gcXNU+IJeNnmL7qaftqbga0TSBrq1AqggxxNXBSe4fvaOXte353WqTgoaqyZi2PEnX2Znt
6D4DVqU+RGdjnBBBh1fMrDVEqn0Ynv8o20eNoI3yu+RpbVDLaBMtBG878EwJztvhCHzPhDfiu1gq
E47kiscCP4Bfs8r0zx+r5WJ24aVYIqzitOHAVHH9KFt3sjO86DzkcuOOXzSJNsMAOEYIW6ApIzOI
KAjwWwR3H+Z9ZmOEYNfoizq2gP+xRd8/ewaErkKLwj3jENbxoym4F2hbgW8ov2U/7DsE6FTrzl5D
aIawfeBf7xjU9Tq9S23w4bYXy+5fAwwjzt+mny2OIH2W8eXsZ+G4CjFxHB9GzPDmrCsjlggPpgcX
tLnkPTGnlBaDC4AwoDUUBgYjlPckGJEkBr2aZCwWIxv+2hhCdymvjxN5ODjP2ywVFsVEkP63P4UC
bce9q8lIWnRfxzFh5luNvCkSH3FdoTWTFYWkR4xKAtloNv2rfdZ0X7U0iluErZbR95+7yjnqtEfs
LsN6ED831Bx616tuBo2NjAI7w2uCF4zeA5XqB9SeruIMTH0Al+oQIsc9tvuL7ug5awTEz6daeJoq
S5aAx3bXQE7ypML92szgS19U2uz6UjZxZFcWOTkdtjIyPxCYWNH6wB9lsV/ZaGXLAnJgwqOYxHhA
KYv+BVQIRHG0gM299ddANEx5IF/WWDCRS7+k9eYyVGb15nowjvELYSjQwV9zdo7bg8/fx1E2l/RN
i17B/B19xZUK6RE+anoaSCa2y1Vy/NPYg3IQbzE0rxhNg4wAGgetELDnFd3eExBBYW8S1RcAMOqv
2s/2TQxPrH2Wu/9AExUCnvP/+835zqvtZZplyPTOMuXqTN0jJvHeQDpqYKQ2VhTVL4MPxzYs/rSa
ZqPe9iSDaRshElJS6Eq75S9yQh5Vkk5aMUpmZL33YKVMW+hvGzgstYH2+34iuO2y665mBSGB8s81
brtVyLvObjoc6eaGPx2ZJoSe8/o7sD7kYkiFqAjROmEhbF5kDDbZF8sZ4M17kPvX4GPLDA+kFYM+
OXxxxYm5RnNHHno1Xy3zveK0l9pSC1EYgZIP38gDyIAoL25jiGCOrkA1mnvS3teic7p5eMZYrquw
NReerIesT/qP/pCgXFSL7bAdfoelf9kfpnxDZJpQcu99g5whxtm8/dWkjL+YqE/rVY2YSCSanCkP
7NNs/mzgaNuH764+nZ7Qye6FdyVVSsRUKhAvEA6KSzZr6ZXwd6PmlL5S7mZhz3nhnW25nzOaZ44S
i8nL1hnh9Fjz2/t7tBw/DY80YMYXmQCORpRmtm+8vc7+M1X49lTUb7uJ+5FBWZR1GmDQAmUeHPwX
Zd5rfxiX4GzoKdC7LqKIzt40TBmzyvgeIYdldd8M4xFPIgtGlR756vsR9XQ0cY0YY3g2I5bd3Pu4
GXR/Td7W/rM/UhXj7grQzjiAOghwU8I5tbTlBArC4YKKPlZQ+r5t0fST3I0ihnoRuffFO4zr7XFa
YIdq7C+LKnouvuHVQhbNuzlkRnMO/DNi5iSYW3SNyPQTlBfRLZX3UOW8G2rDXnpSdNT/vEXEuydU
hzXhf2VwdY/ufZx7uVenRfIeomCIbkk2urp9oJCuf6QJExzmhH3VeS21Te/EaD2qQpFGUCLaVGWu
cIzStMsvHi5wa9JjI/nTmyNuzRMn7bYSXeeCYPTHzD5gCMKkO6Jnyzew9pvnbJXbAlXQcx1DiVN4
b/gJ7LQvqlq23N6AILQh3cli0qbbwFdDYgNnKrqLPd0WU6pi141lR8rMNKVfWSVUnbKPr7r8i1dn
uNDLbrzbfUf3QTPRrH+kNi+Z8GuOdWkeGZcAQMIdNi7721xNq+G0AdN7d6dtsMoDh2M1BClYNGmh
uc9slFScOxa8xZHbNYXsfQK/pnvQlw05PldQrzY4q6DJwv29yKpLjxxLkHs/Yh1EYsoIJpmHXplI
burpu4/MUgbdzqmMOuYuFoSGamzK0gMgCTvMQEdlUHKmkIAw77E+1gKdNKcKnftPxiTxwmgOpqo+
2BEISV62xHS8MO4Kl0P7Pr6ZqEfp0kOi7MVtO2ws8j2zmGQucj9F6we7JFWKGHsVf84JIYIpObv6
qaAHSLRCcx4KixZuyMY+UcAw7Wj87BJKdZ6XNEKW5AhJ5Da6M5mDJQ8O0uClxHAgHh61MDO5VN4u
BWw7UqLPImfHyGqYXxluhYzlKrKcp9tElyWtJiEUfgGqB9vhvMICqoNyI0ZIsFhUBnYRsY94UL/b
mxvMFj0dmwCifyTvFQ0dFrwTcjLSXh3+aiG9LVHZUdDefvftuTy5/T8OXfsGjUlx81oW3HVTCaRx
OiZ0Y/HimJzGJFm9STCi17UA+D77p5gEapveaFTb2rAD8iuA82y7pYxePIMoao4FJobd/ThPXC02
jgz7MC/T7nTyDe/mJyl5+NT1h3JRMFSsAz6ZLm5r4q+z0WW0wm6CzIe//UKt0NGrznsu3MwJiJj2
cf7u40h/lKZMK13pkUTaRXg+Rut1JKCf4S+IXlDo9MvggeRHLDyFFfEGIv69sFpsYEiQew4ocgNw
vMJ4tHJnXEBLrBr+OTm664mEUX3QC69f0FigsHUQyd6GiqNp8jHV+j2IDU9QwyaJuZDh0n3x0bvp
AglI47Z3PxNlc5tI08ODYUlUGIh9x7d6Q8LwZk+TOMfZDEcg9nYm/EpUH6lnvCH+xoq4KnLDCmu9
zkxtJpwZj1P4ONAhnWl4X3zTs0+Ly8xKule0JB2vHWVtp0VZv7uhL+BxEtQN7Ez0skevdqpRa4T8
j+gQ1NbMylSgGmUuGjUfh36KfiQaqMPaF6CNBsdrBLUIb0X7RZ+GFmt4ATuX8JgDb6blr7Y3qtQz
BAMsVpOcQpF4E9Mzk9iynr5mOPCUxRMtWqzIY9IbUtuyqlkw1Grrh+7H2F/7Tm0LYMDXQX1Z0tQ3
TLYZVFzASQjK7I8DvG10pmu2uuqvOQATsqTJuYxq8xqt71TXEj/Q9rZBVFKh5NjWHlaGnIXraaIW
QpfGBueppcn5IdhJgCnDtPZF0gygxP7ytP8nyFPLWpe7q8X+TksPjvCnuNJGISQbPhyFn+tOFJN3
DwoXMkN5JrkQimmA1rwA/wdH68qgWzjQB+b8IxzRkimPGCCXRXK3U0GfmyRidpwoQk9B0U1GMg4s
cIcmqhiOlYMtm7IoVETZteIEuVvcTYDYeMA+tWQkABtVQEp/YTPDVJ+i54Ija3GbUa5905I9B+Gh
hkbijrCXKQI066GJ5r2BdX0Y0odNpx1zgJwfjLorI8LBqJsvypfCNhGVkG8UQsOzzeFIGDAJkTGj
beY8zhnuSESl+Otlz2VsIY2BK5/N5LGEiERikwiWfQXMXrkYfEBiDHDkU031fMYwmunvO9s6KKtH
M/BBD8/ChDnza/8knXvuH5AsAXjilZdLMQA8XmF1kRA/SYZfokE1zUHqmvxYFPjkJIW1Qb8hUUdo
QCtmX/FyBnFo4pUpfYokdPXJUzKXey+d8gn4eXiKysw8kR8/l0mDAhT/68U1duUTAmBAdRH0ydOL
OGvYWZSDkn5bmlg5+wAhCABCdnL0OK3sZ/yhWTa6HEWWpC1LzACqCi7rlxcxCBGG2IxVYzhYH1E/
4DRxQT7zaZ7gzNgDuClLLESg4A2SkG8jRBkAysy1GPX5vJdI7sBqcrdrgtLTkbE8Od0ToSXadIFO
Lzr+oTS8/vEiacjbM7LzmNwEpkzUHICgPHN0k/BKeDtMTuk6Li/+Yyv0grQ8QENS1R0tRgSnk0mE
kY4t9aV7HtNaiaxkuB2GbpFAExcLFPgWPbMB+Eh5OeEU+lpvT/ikCCexT8CdCJLauL/Rj5A0NOVB
vx/NL1cyuPSsBwquCXKYB5w4/F6HlMSeTkHjk91jwaTtf9UnpwuVYif++tFx3XE6fm4eo9mX+dQC
qCLQtzrrsyCVX4Yi7WE9zwOBHSQaGzmWQV36clL2pm9IIwgTGXEo+pOm60s/l5kTIb/OZJTplsnM
aho+1P52ZBTOm40bHIBXktHBt3hXsIazG6pOdBxUOeBg5IrIhvv4OxN4xYbLS7cMma0sHd7Vl1b5
jCorzgCNgBCpw1zjE7qWEbB2UMHFSBgmDU+0++leeCoRgl6QjrmG7IfMT5VbYrqAs7q7f2+QgV6p
C49UYXAJdwotWauIFavhGR2cFWNewNi6I/QhUBmLrPjIKDg8hxUyli5bgtRIrH+Rk0gqCpiOGd7M
Jc/RymJFSYQ2a5IFOv/YWNrYO0iUku6CEmY4lHlatRFS5NxIh+Rh8QcmlVk8oMgSSgUzBl+McdnR
fAqskPpN/lM1e/7FlVyMJJHxqvhxkLfDm6BjIQndxoLP2JKQ6k/C1vDRDDc4Tdev8TORqROomGo/
LDCZkuYvM5kec7rWHrKpFoIv93iwutypbKCEV3JfwjOsJawNzzenoiufY6oMb8A9k+mH3C5jPCQg
f82b34GQfiFsdE6bCowLvrDk2j3BMTcSRIZ186CXUtH2sV/zrFPT2rX7Cj/Oh4UN+Ml+ncrgvmBh
GCmEIs1yjPXbmAREOgQjWQoXgsOeHFowFxnwEwewuWTAK8U6M9sngK/J1YlYTiKOjXOXFh15105a
Ts5gGvsDPDU70PVPEswEX5SREzVcV+333XmF9kdG+7H9so2bkJ0puYh3fWMTmkdKJaEIkpaDv4S2
jW2cMVDCqxGA0//Hf+m9pRL3JvMeX6/q03jPc48YD1iIuyEsYAdOkrB/vvRE7Ko5n1Lnd7zdNDQf
xIrRc6LvVSybBTTtYZ1Dfo7FjdxHl4m2+zImn4X7TxmOADic43dC+HvWEVOXGG5GWqTu+APrF8z0
uwA7Djq7zrj3xjqjfx96M+G3jDswHiAzzv0B/dXKok4m9n/caNoqgp0vWyIwXyN3laSdNAKmpxXW
9H02+K7sl+3o7dZHW1PcJ3BgU0fYUZ2tn4713bKgldlBUSs6fX4QhWEVtBruHZApuEKMTFLhtVAL
cHQrb/qXV6gMHmRQn26CqPJwW02XSet1WqaAGrPe4AAtP8i9I6KjEq8xfeanxoD9jduIAhNv2edW
nZboCsl12gbsrhev8TAqzMGI+qFrqPPYP6m5gc4P1DLspWzGB0DLlVUDGoF8iSzyPXyF7DwAbjcW
IeODEYaYRgnSb718aWU1+051QrYfPIAoYYQL5p0a6wlEH0AdKQJg+SeE922+Ybp3q1JXofOhC5sw
yOMv28WNB47RXXwcNPkGT0eePjwe4xXoNwVwVnd87k8rXaI+/H26yj2tyVZEoCWK33LQGN3R/KP9
gF+8QbY00BcAZWGheopmFKaxlxxsAerwaQgXMJMX3Ao5nNJObhaVfu0H3wvmdRh76zVpbl5/BZXE
xXpVXP4P239jX3pF/ORaUVPDeH30Fl1YA2VyORA1D3j9DdxQFGJnHALQIjTu4Ha8AHDcmw7fQ6nM
jbT5a/tBEafNXg5UjwywkEEWkytSXVpX2NPH32V49nlLbk5Zezek/jsuLyJxXVIEz6Tgz9IDrAfK
oioUqVTTVTb1QJrdM0YB8T5wFzmZOxrAGl/J7KOPQ6PV+utthC8REUgRluAtCmDv9pN8kXT43XW+
Q1VBb+RD/HJ28/NR4cKnHPAfYV/Px136IgzouRdo9gWx15cEj2wsGXWYUqSyvtETnZO7pxFPSCpZ
Z38ft/akYiyadm/bdyrr7rW3RBuc15l3BDhmOJOA1JkHUkKEPmd30GBYR5dBKuSGtq1X16xQt9hF
yxFlFVPV4ePkJl8gd8AQqedrE9IOwKXjrNIqY54YbRZd50RBEVJ6UrE/EsV+rfvOMXkHgEM5Qfco
9LDzM7lNMzVEsy8X41MPQ9VM1CRPD/gK+XNpvgMoQzpM7BsS66653LhBuo85M58WAcO9hEVwNhim
vdJTV9Vd4HZ6pCg6RiIbwxAAXR0fna4pdwVLwX5AGSb8P7HAWC9ks1c2IriBzEoJtYRC+N1f5p0U
ceG8YMXu6T4bXuM09S1y7AkghWhDli1F/cV24ddJiR8AkBF5XhhO8JqW5iTKTFFPcmlECngZ8iKm
bI8/ebuU/cA3DvUD6qS7rA5eWnR2UaEIMM44c0I47h4JRnSAUmMcsYdjPeNH/zRnLArpKWrWZUaP
RMMIUdqipxdFVUF9eeXz6jf5+orZpkSKmG1g0MYCMvFm2IqWCIq4SqCxJtUPLaWRQYSz4cDKduiG
vxaRxTdgOJnhcvEqvy05G+DUOp8AhDmWVsqKaGpuOhko2O9YXbIypOFFKkuPyMZup5RoLYRE50TK
yy+NsPwOsJ6PZFWIvugjvZFLnBk9NAwuT0HJKC+2gsl3UjksosMcoAIZQXA3n6MeYvVXImxLxTLD
SkiagUDSHTrJWWk250QqmIuDsQCbvnhaH/C65JO5YwLmFyGPnvMJOb/jXPmxlmD+jVieHYE2n+mb
B/J6galEy87F7d4B2T4Ogg0iHXhzHgIyuYwDVj8bntCadG4hXB0FXDt6DjgDexZjg0UKI6oUAkjB
kN9IoHNrFTN6A4/M22q44FBg6MZr28AJcNpAjSCv2a4w54L1Mo+6/A1B+dqSg1wwRZ1WvMLc1SUC
rR1p0XtQU1RQK8SZ0JD764SuUvqUjvkjNBiQ0GQ79smugvgXBMjwZVkL/0dbwxZ6tSg5cOmYnP0y
LDxbTwENxPoCYEnmJzsV1MnTwn8JXT39Qk+jvQkxYHhKBOlJowKRnbvqQsuoVtF4sVvJGoIOZomI
8BIOmR/Hk+W7u45g4a46fPH7y14R+wQPWvpEqloSWopUyu/q57F0UUztZiR378V/XiIN5yJe7nFR
oBBfOSpuQ4eBZgw1lU8SSY/8vqFsXWrOQ6HZQnlF3ynG7S69qMjS28ZSxnFlUT79N368LylNmMqZ
ji5TvzvkVgDOCCt5cCWCkYKqDDcb8UszOjXa0LORXHpFvjQ8DBRCpWVOOD0SqWdvyl6ZZFmjFhIn
+smlssVKQBMscvpL1KNMIrGHf1q4rsWr/QDEpoIW2/sqbEiwswQ9d7ntWXTCHi6xyzIkXdDL57Rl
r5jig5nwhv+wRuCPDgoHIz+QgWjSgHaPOMCRTO2bwIm2JLaopgy0roKVP2SDRWaFtkkRaRU/P8Dc
jZYfY6WF4Kqg1QbmpOKXF1kxr1zGt3NF+Po2lnLFxyLurZwWV7liNPtv3CJhFnTl/CVfxGjp8Sl6
eOSqMzwQVhmd2D/VlYjh6GONO6M/f/HoubPEeM+Eg3y6pF1mTvfvIkmgALmBFsPoKvqWnqNi8edS
yRglZoxePQk2uCGYlWeI/AtiJH4aLpRdPv6CuQTPYkCdwvPMxTFZQ4NBJy5yQ/nFZdBt4FmTWyXZ
mZIs1rcKwprGuOSla7+O6z3GtbVY3mUxvFkyKMHk5kkfdR5jqBfhmkbX/iakkBFzS7Jz8fuzGu07
ngYi+XgrPf+HtTxkXG3bx1PLYiK7TXzeV7v/YUGVkxYegy6rqeP2Sd07Gu1J180JoZPvzcVp8IdN
V0bY6dWY0XUW3gAuP46JKfJCKPHwPAaem9Z7MhjWX4IZmkbOPow1v2Z6HyPgyDZmBhQrVYp/mbE+
/hfvyjAi3nrPVJMPE9QyNDwokDhPDZkS0OF8MZ+xTJp786K63C5tLSC3ap8XXyAA6zBgPj05l+Ja
ILJQPciAioql1ZpVTAnpHvQHEwck17G1Ad3gM2+8AoZT9DCMM5JqIOGKd4P5xkSWUs/xbYiPNxmo
G98nZ1N6FXlAXlzrx7iRGwVBaV53jrsfA0nFQSaLhPc6peMYDJe583TGeBsJKj9ZIPqFDau/RGyg
0vqeJW2E1cjAo9oisQDi4GvjnbGgPtuOCurFPYZW66ZPyjPnJnrHEwnO0MKQADV6xu+QIcESuCnW
ozZbYKfrKOAz1pl5XeaHcHG7pCvr9bGVkB/ArNAnqezDOlmtiWvGb8p0xNvNeJ31764afRbgqypd
0H3Arsc2SIVurP4YW4DX7IzQ0KSBJWmEnVt+1UmxaHNhvcusSVCxgdCBKYxOReolKMTs3dU1XFF4
f0XHc9o0k3MbTVEH99qTzoj+6g4TnMEkNAIlEUucfN59UJytdnIMMfyOc/20weLH9OkuStAR+s4N
XQHKpMkbHqu1wHJHK9gI3sQl8PcV80ijXqJFz410E7ufJ1eks6DCuOqggugTOXzghkSDj9UOgaF8
v+/iDX5Fz/acAZudMaSTVyIHopiRVo5sLepv81b8m3dIJJGCR0fwsIf3XsuGLXtsB2CBwwDtEHvk
e9pClcLeWXAHoGBJM5Ftk2sC6as4KiNJU8zadLS9sJtC1lK2woujAmHLmqO7XeEdoZ+9Bgpp14QC
2C9bLnwDKWnOxHagQEzR6IZLvgQM/l/u+BN78YqH31fCOplKrM4tkOzvxxyGbNEDQefsVuK5hONI
fIdwRw8UtS8QEA0xqlC6hyQ8RSfCVtoOE0k4ZS3g2RtzS57WE3BHluwRSrk1bAII3AIBBVbLs9ca
frZMIRg+92eP3MRDlJGrwX7HCM4paRpxZQ8wMXG3ueTAUTDO8h8i7D17ii/kuLT2IAlOM2GgLQJd
lfeC34qiAnqgCDSfsIBpHbMGEfxy4fAPc/QfPQGJlIRQV+8YNAal34DPD/MONcCLiyXSYFklIv/N
fXXYben9A4gAWRa/d5jT6VqIpoCx6fal6jDUBSKbQZd/UOCVg1UkkEhjZNJ5kt4+AX39+RMhCqmm
9ik6uvift/gfN0pvJ99FfOkUH7u9ZN5eYcrQ/fChE1U9WiVBNJuDn2xLqiH1VxGxBuiORRSH+x3Z
Od9FVD7iAQBdg96gKyDQiIoJieoSAOfsFyKlfdMyMkMWF0FNQavZqehaIZmknzlTPn2MtShYpCTG
tGCdxpkXwJNxUMvUsP3HYoDfWPoc1JAmUONeg1c5TbkJohZmBXQwhgDz7O5un1giSGXekiGCcDTw
Y9EzyeP1a6gNeh2cn5kNfW/RbmW0Cx/6j5dRe8QO0Fqt9Ekk/Z2+OOug2EhauAq02Rj6pW6lng8V
LAylSendJFesBWUToT8UtSuKXcptaUAeFGtSHSoDmEc+SjfCdDpitLVtJDjIfsejgGnWHmkmWLAP
fSH6t3jvT9BSmDW/GJw2BEoGsZ2qyHlqOpAPmtFR07wm/f1qDrs3ryzEUDew4y4wb+apDrNx5l2m
hYpAAY0BpoIkQwY9uMXt2esiXOLnj7k7xmUhck/FZeJD119PJvmuwoUQPTR9PXkPaZWBIHCVntIG
2PiE1q+BU4rajPvXdtszrLgGchs8Y7RuYAAi/cwxAlCzSxqUMMnIwQvU36Q1ecBYXYpIKsMWWxa0
hWwrbHYU4YTgq6DwR6dJytWZIhjsjr3U05J/ciV1JD//vUGjhw+8Pzor9iHtA22RJTrqc/zZjZIC
uiTFZQK+w8dIE4JXHR5PaDJ4G9JrMeSXNrnlkLvdR1d5IabzhvOMVpwjn/aOys/RaZfR5AQtX5rD
5pbxbSRgPH7fJOiGH8p8PUgku5YkYQkyJdie7Hyx0XNTHMI0P3qieSemz/+JcYjxXxxVyYsDnVxN
CXIf/c26mO07vjjtC7FB8UnE4JqQviubb1AhciYyMy44esJq8NmcCGLwj3byN4IOHM3+MiMLW9QE
w8fwWekM2kmZ+wc1a3w3mJAYcNsFM85DhtnGxDIym+niUy7d7Kejzsav4X3Z3Uih0eBCbiTy+OJr
PauedDYk8DY242dIoHFmMVLRfaPgptDIlu+wUnBvZgRaZ8v67wOERrEKP8M4m9YA1SR3knKjqbcX
ZH56OU3drEE8STdh3iwiZFI1CexJutGT22RwNZrDeof7C627I3mY/bWyYyr6e7Gyu+FsS0CMg2LJ
TnRrNqGLTPFeM5KkE4NvnGqZCkBKZL3V0h4aEZORnvyOQBvFhp3fxY5oWb20G1+hPSRkHX37DPGM
OHUaoViy14w+gWzn2V8IBxMsmtsre4zGJ7T2h10JnHidBgvr97jCtzJWkOBIv94+Xvat1lkFZNHl
tMJWNie1j3Q8wXv4WR2iE8Fi5kz/DGvEq4A82pAXgA2yNvlRH+45ovNF3wkCPHBMxQLagL1Je2k/
bMGdk6kpYc5gQ1c96u/FJVriEB7lYwAS2TEuNvtlK7xZl/l5cET2ZKa0+exIP2o9TX9bFduZEbHi
Dzt0syMsk4h03+wY90XFIE60OUd0O020CdjU23D7fdL2G3tJ7vfhkRFC2v4rPMa04zbd+8sx1nv/
ufhEILiioyRLYXAcHF350z2lj3a0gexu4gqcrBeLNUayiBhSMID1adR1VAMxOrsbDNJLvJVrhTsw
byCHOydNGzfsvDJmFgrBGsabS7ckpiphqM6bzqJDkxF0lgicesPesE0gikAPrVC1gDJgkNFYFOKt
fUSMD7iMeQzwa0xHPEvBaJYF24PHHChz9po2OTQAWK5I73tcYyZboKV3Wn7FsAjn6xMj6EGYWbNF
QIrpOBuvhvznZWwFW7l5dj8m95E+k5c7c/AJtNhjZ7J9MFMHUkNzRe8wQejgCAF4WfiT17JOJx9O
iRURvU7E33Ep/2A0YFYMJRC0Gdkx88A531Qnt8WSYDlNL3hZJLL+TAjaFl7PF6wKZEhgbivwtQH5
2dPSm6B1J7VTsuIC1CURMxtRZkQfAtOtm89ZNsGK4bqow1MQNWCup2dF7m/maRc90PzsgU5AYJN5
TyFQDxC2Ipns8QizGeFbm+CS0X0QXL/Llijhpvakzav285E2ULEDUIRb3b8OnR2noc9rRIwA/iby
fbAu0VYJHnZPC/JlMpSQqpWnxwGSixcmZcyeYvbLxmsVwP8TRYvKAstCVaZH7MXMgZh2xQkib66D
E2B7TkDOzAYtXFzwBHKxan3GHQxKTkV+1P48rfxvzKaOESoC9zT7yYWRa47M7YDOoXEnyvku8xAk
OpmcyG1zQQovG/mfDMHmY1hG2MJHXSPpmStv1DcODuHECdLjEd4THeMHo/f6aGcgyn/cBNaQioWz
uKPfZBoGzyLvE/RIKpmWJRuXArPEQ9MGjXNSxt3RqoCdGm7P9qkUkNbiD9EsFxVE2hMbxQMFiujM
QcJS0kEo2Cgp6AXUkVQeuYvA+IV2L8U5g+LGc30mTy85n82YulKyRHai+W8AG5nunlKRY/gwFRXk
gwr4MBVz/2W22yERAHFvr8yCkgdhiwO2X4TcZxB0iLh32mM5C20r8RlH/Up1jLfxbvK48/CBhtbe
RSVD1rx+7DYc7c3U0AbezBwlKnX9WHzbXzw3r6iatvnKtviGePClUMp2SLfGb/TCBGWMX4TfgmwS
pwK4yGbJRt5Tk4NX2iUw6YdAXcV5sF03QrHftOdED027DIKiIjonMm4kmKnxm2qQtSAB3w3jLyMw
30vUCKNQ1NtppEmQLz0TXFPcM4RQj/DvyFb2b2/E3wVh9fB7dhPrQptxJk/7E9/tVsdEW3wmlIW3
6bx6QY78qD/KN10ExKR0tCTMRYSMyGq5RmC4MBSfSW+WvgBeV3yQAnuI4UWMmYIPClL+0xRGgHtm
qrkwTfFp23ahu9kTqCcBlgmuhMeCdLcm8GHjpllgJgW8RmPzRFWp2e9xEZ3JMzMPCyzqZzf3enYk
D3/pKYVOFG6xRjqfBx12wC3D8UgD5pYpwXr9Dk4jedt1sNpeNV1V/CPP1GqLdgcVFftMw8G9yhH4
DFCeSYhvhhKMSvsXKfwM1jfK4qN7dlvcLGz9qKwszka02a5g6HJXSdsV2LyIYXlZ624TnW7f3A1w
aOKK1On/H+agn0J6gbctQROMd/SOVJuMPmvT4GPwjlbHVs1lvj4lx5G4FrX4Y5raEtp6yrA4Zdny
7tI03cmzY1qAEePwpg5koUsRKQpbfk3JI7NCdCnyk1rMCEPaeNyJJ6JLuywJD10T1Gd6YwlGJxBH
Wj/n4DZ5zIPOllg0kQyDXKCsufD4yHQqKhgELlPRgH0Btdp7Bn8PaxCqJaIcq73uEHJmyvQAsBdr
s0SO8kNEhdkXXyRlD4KOOlz9YUGN3n6jgIl9oHdIlOQ5gGLFAzXrSkpQtul4DbsZARvj3u0ljAET
OLgrHZ9Mk/KqxZOGmcAMCucPU7k+dp1cKIdAC8wBbEiuf1N1/CRrgLNmX8voKt4CAQ0oKdeEBkii
Le8FnhoSssQwr4ATPtcKogK8JMzcU4zOHZxx2QcJECQT76nkOpIjSt1PpuSnhUqi4OuRf4oyc9Dh
J77s1g4shQzZp3vBPULqkBBKhBa477upMfV880JC8yDTS0GYjWDio/MHIp8avGugvTYJRmL40u4m
aVnd1v+pR3eqfR6lu3H92+8I7cL9Tliwjf57c37qtwkdwfViwSUfUlR9i8boOiEb54qHsdRfGo8d
CWPNWV3YPID+EZvPI6w30h00jHJ2XH7aepNpPn98Kn/8olG5mKuTfa2AK8xzLCL5S8MU7RqUqzAT
zn5v+FBHZA37/E/ZIK1X6PCu8XkJcczoLLqAivHY3vdgqEh9/mCD+P87PfsNfghtYOfvS+mXtiaT
ho/13OiDTjpXxePo/qCpsitCAUi823f8qG1HTJN8eqdRwekvpj/nD1+jTPDrhl//uKb6DRGpebKn
We6V/nGVGFjGtowxHTFJKAggGK2As0vx3naf4vtv+/ELffQ3ZgQ7g8VXZs87MwxWVxNGmkgyP9so
E8JQiXodyktPbDZsCaL2PrvROTmMGvGXyEaORclGENtjQK1EUiTK1a+fE3ktdDxOlITec93B1n90
pdam2HXviGXc1eBJVdldY4RC4LFC5YlCm0CoJsf9Rp0Uy+9f5VxgbU8seSv3FKKwiUuQolYYSyiR
5ZVt6LkgbOXi3ZJ1ZVEP5GabMQ5bsuQ5OB5TKE+/8D9sbNSMzTl1Z+bdx9RwEFt96cFz78reKMSq
ROffiNdty6fAj7KhPtYfsAiG4fmPSJ3C9RTWOWnTQX6ttv1Zq9N7YVxdUUZ14CppWNOqwl/8gur/
IP1FQoD3RD/HV79/R81ZTY4WjbdB8XO1SLhiVaiT1aDAkjTMuBbKIKPGJMYgW3D4SEc++ECTylnO
gS2V1XOoVhxMb44N0QT0RwWRVhlFAbhEPohFty7k2c25DMVyKY5K4sU2PIR4WPZiRSICdICoNRF0
Z39FoyzflJ815vdlPsx5GSRUIJIW9e1xSeYetBwGSM7y6QvSES0vxfoTZouu1wHtKJCeMWkd+cWX
0CxYS27wba36JzqgNQUtn3AZySHy5eyiho6I4IVKPIxVnzYLNd1l/IREzTg1JGjjDePNjekQhCNa
ZBWR6o3GJbNb2JbRgnDSIvaHomvcjBJ2GZbcJibt1abqFOxLZZuKQLGAoEyiTtk3sZVJv5RvSM6a
5Ni6f9bRUYkBSpnxTfTuuBv00JftESo8R1XUDA4LwiN6gOc0yIYyv7GMKO6sL1QN1elZfJlhjhWP
sWYpxrWDnbN54Bw9mOweJ8zfXQwAAj7BTTd1lquk2jcL/U0GPRU4hRHR9CT4QucxN69nFCgopCM8
eLCr3GBzFoD4RG+P2hvp6wmNA+4rU12QXSLQJ4bIkoVysj+TN9xuylNDdyGVuAaob6r7rINjweU7
123ee8GMBRrJ27pP3PcWUU1722tbJLIG/cxStswD0LYZc8YymhRyfZrzQ6G3auuz18jFfnnEkFCU
vS1teBjTVqEimxd7OmFV5A2lSf5b0EvhhId9cnZLc5XSlT/2Kk1VkVn1/MRELtlDLgzDxXrBdIf4
Nr1SpkuO/FV/7Rl44TJDIZSlc1z/x9J5LSmONe36iohAWHEqbxEygIoTAisJD8Jf/TxJz+79z1dd
XQVCWiZXvk7yee4Mgy7xfF+7McbUek87haMjrPROegz6nGjnFgMLi1hCrkccv0YrQlbCm3lyyPaZ
taXjxau3sv6YzorbD5vrPivZ1WAt4FUOw32AXIDQ7koPpEkmMYHH4JHPnU5aW8LNnwdIZbimSRU8
rFXfJOdNr7hNDNxpl4jDFdGGQfImUVUE5j28VSRtZkrCr1PYJ7+DoEs1uoSotAjXwKjfDBZToB2i
44x5sCOHgx+aOz3+0jfJvwHPShTjqrd2TKrWX+dPoTJKOn/tpEnbaIia2OwZcK9vR60dYilzmiqJ
knTcXkWcB6ZK+qqNRzIkD3VdhBeYZxciS9SsPWz98cpnlvWjnfS4YV2zXPYMfnnYXItSt1xKVOTN
2aAqJ1VQQlE6mbRt/Edbe0L4sx9/86ZFbsry960dpL4L3731iVjhpCRWXBgHU3E6T5phSWVSZVe2
MpRkk4QAmYtf8VHV7OZUIe7EQxIMzZvT/BPz/CrcsA9V5OZ1+HsV3iViaJDI5gMKZZHwK0a3JCcN
JdTvtCRlpqz1Dw0m5+a/FAzBVJIobz4k9cEve4qMxkLMxO5LccbtwFUfEYT3iwS6kmqPIR0v3YV2
52OJDKQnm5wLTOZUM/542GYQgoipGBFWYLgF6LOVWbvoEVcONr5L8qGD6xB4ekgrkxoSM4xSH1jC
NqYNl3K6ZGwTC9bRr8k/gKXWHjHoHgAgoUaeZL4dQPB6eDQ/18LnJIOddz+k57GgydeQrl10SbvL
o9n32wRQAS+ab2futuHeYbLutKHDGATC2wPcrLFBuNoS9DZ35+QxtacFjnyESIOS731eHVxWvDXE
Nk40CXRg28HXhdAIgo533Mc8dEQYPL9Ro+79ZdeSQrwneKwOIh9yF4z6l84m3hwg9/yFz4rm2zgn
vADwKDD8AqiaCBYI4JzkFt8H2PsBCAQV5bYaNrdicM9PAgB/DSnpCQIBhKVhyE2YvY3oE8qrCaYr
wX2lscFKBQOTBminpKrWBLJ16WJe9QMcEl0haFPhQ3XMo0NAIzCrRLvtDEYLJ/rw63OCZyV0i7hk
1duQD7QsYsLiCpNEsiWQLC1KeLMQCd5+ye9fbW4To+BfcB4PSWzDCyKFJLmMUcFTa2DHykkG62QZ
lpIEdcVGnKhs4iX3ZpmLaeFj/OB7tBc8xW+zYONPLY9Cgv74cTzrhLFIZJSkn70d+XzzEbcT42+O
F8Bwrmu7uEtH8iMMip5eacwiOJlShWGhuLlh/nxbSsuiIFRSmhcq6UvPKf0JQ/0bDAkBTBgNpEgB
HdONNpOdhfZZgPKEzDDWlCQ7667LP9D8KNPN2WaWSZ7gUU++8mYJXAceASfmq57I+xLuZBPcxs0t
tD0pbBylaZvI5wrlWUEQNjlg+yXJd5CSFY35tjMgImPdmB110GmL5U5y8jJJ2pOMK+SUpE3x9HhD
8v2AxK86QYlc2MnAPo9jx2w55/QlJj8XbPU/Zo94cWgnxtxrmUpGvK9ROLABSh16cwVdRL5T/iHA
tS9ZP4fV8IDUQUvfeAdCpCgc4Olwhic9MQMQPJuwUkRFFnVgeCB0mKmTPosMw4CBJH7nMhQEdpcU
OvZ+fRkJVE8wNNo0Qf3FNJFWknZbI4PgT4d5fPWi1oLZI7GGEaPyRZC0oxhLYanMcBBcnkbLOiHR
YFj4NbnYNb//5mEPrAjQe42sIYB0rT9dZgPvlcs8BUqHeTJT4Jn09GcGxQTuzgLk3/9wzT09kyi/
l73/BRgeWF7IYeeuZJIleTLo8YvGAGINF1jq95SvubgHS9IXEhDM81+SwSPmLvJpPAsWx9ttLoRL
cnRe9gN3Bf2rak3mKfJZu8a+Wy9XRzL0DLzEG8vWuDO+WA9ZslJZ7npYKELkQKin+GAOZ49vUaeE
XBmDRwZQHZJyXwElsNrRFufKlyxZTMOHnZFwhmsRl87CxZCh/ybIy81h/7jit3ajuiQuOJdqoB12
2eFr2mBJO3mCpJAbyBpHrMCom1xo3klKIJv13CrY33EeNHZL2RAJxdUP0xNfk1uMcczN/7JFNrTD
8u50KcVlprGlODV5smhChpsb+0dDP6CsmBYcIuE1u+w6HIjYEMf4zDDv2ppyMefw2l1oGtCzmS6D
4X0K9DE3CpZQqha2cGbm02eDpGFiHZlFXSJ2C2inDV3B6YH/QtvWak6Yxk3VXps228EluqfPEsdH
LerpXTTvv3W37xydR9JaXJNrDQHpng1ysXsg9K8rYp74iWIHV2rxmXroPxUtvDlnMnlaByB1eiZX
dKpX84UmIT5A55FolRa6apyYc+ylCeDATCLolJzuRb8jUpb5ULQTIkz46MoAxTQa7rjMYM4RRUNj
Az6Pt++ykjdNzteQba4COU1PRAp2gffakLIu7lWbT3Y5A+eKVvRrHGtmJdmhTN02OwKZFm6byX+S
/ExWTfH3HCQVvbm3U3gELLLcsBZJ7GZlduHvdANswNzKeXf023r31zIvf2y26DOIbX9g5HqvNJV1
w67OCDl6R/P1+fEEb6uz86agRw9q8LxeO6NHwcHAsOeZemGNvfmgaRRcowv2AkQ9P53533x03JC8
V4cStahwPIQHJHokok5YxSCPSc+j5NZh4WsLh086JEIxa7OosHjIzn7EhluPlg0sZkyxd2Vn9lwx
0KXP1dGX94hAAGbIUb8t+4lEdTfd8k55M+Ds3QtQ2jWjVcd44YNIalM7abkPCLtglxS3lLeRVKU1
hPyjNmq6+AQREokwj/IVdTj/0cjsQlEIdjSn5YqHAs0fymC+T2dR9fd0T9Tko2GWLexuoXHjF7Cj
l9zxScFFjWinVQSDNa4jOOfQNfVLsgC8gdJM8hWkVLBrNIl4aU6nR7dFjf4isway86KtLxp4btSA
6B5G8zj6oN3TYsO/G/laHPTXgLTOeo1casAxdju+0QGRfmftioZVuNdcIexBiMoXLvxjvOhaNg00
R3ggoFCtiZ8eAKagcqV/KzGlPwCkEsc8Ae1PSVdfXOgVIC+pAXDkVMmaAI0YYA79ZwOQrnJ5JRqs
DuMC7Q+cBOFbd6weuWkCy3bttk3OdPyJFPvNYRYgAjmWCfUYyxfs7Hnxv4vOKR1YZmxy2eZYhdk6
FMk70sWTntIq7Vgt634yaxqjEzHQqjgE0lVbfSSJrrV60pQJwCUHwJCfvBG+vRfq2cdKDkRfKnaq
81ELJ9Eh9bPdNyXSVurnm3P3JfGalgxZUnR+bqbS14ugAK0mQkRL9tjpJsRO+qvdTaMJNGfYIyJc
oXEOpvbcGK0Q7toEODJq3l5zpaAdk6YNrX/zij0DP9yLLlsCAGlBg6MGHMX/+AXkWQ4S+SPD4uRh
8YTO6uJDTzc5X2nU80lj8k3Qh965f+iAzWKEZpgF/Gl6ogPlMQ72Nr21DmQUt0v4IBpcgEv4TOst
0k1gLPA/jK2E7K3r2KAIXxinR2lGFL/UgLidobbEtIkOhO5jdQ8XRfKl5VCvO1A01irfbkJ9kkI3
92FOAcDCvhFbJ3kmDaSiCu23NMUTkd7w06JhKnOZDTvMJ+JWJE16FBVpDJeoH/mTOMUQVdHp3kjj
Hjch2Br4GvUgIuczupjR02pCZEApL26rfgF3CyvHLV0I4ZrIXwB8aO1WuLmKN2JfDK8ILCg3GG6I
J5HzbtAg7/+JOe/p1+PlUpEzNbr8lrhA1NPuH33OglgevUZyYGFk686H9H0wgMQZ7w/ygxBvSqCF
wQhi/pi+p0AWhXh/VNYH6wAmeYrWIv1Mkb4LEYd7G0MBKeOLMEFEn3I2sIUYdYJqJeI+/IcSXNx4
9Pg6gPfOc/kaSIc2GDBuGq9x8EKgAZ2FAAigRXNqpsymq0OrtWHcZ4fkxJRpauqS5tUNLBJoEEN7
HqR+CdFxsNhUCEaE7Q/eiLBJKPl0ezzJkd9pdPYAnLzhz3esCd0fJTlNjoZoFJ2/vncfLi7DJkQY
EU4L0sRYC/AMzv9egh9yQeKhKVgiSD6tfbpLF+1v8CGGEEI7Qr7gMtmxGJTDoyvWdi98tkQqfg6K
jOO810vBgp86Z30wJE6zhWb3h4C4HHPtgUnpsWI2UkjDuNA29ACOKA5tm+Psrw5m2w/xSKdYp6CW
39qHCYfdZG8DTtkdg+mZVDp/ce8UPHgK0MegRztGCQGMQ2tStGh+zpbC/2CIJQqDKnXwXNPTMeIq
bOVSYL6YRuCTWyjdwX++bQhVWcMFdIWeAcs+5Ua19efE9HQAXxTJYoqwpWev+YyyDwECwNV6OuCp
NAGwt5iFQcvHftjAMuyBL76ObQSZdIcxYwdokDmWHmZHq+Or0y9wcA8YU2Q3KAru4E6J92C/UWjY
AtfZ3PDhiXgJxUN0+s9GV4lfija9b986pnoUe6JOpZNUgjUJnIRilmRI/gfUiue1kAdMCxKo62jo
hEXKa9MWw00gHrP+v1yPjwiQh3bmz+tMsZuSQBd/PZlA2NPWZ2DVbcvHz4idBkhUmqlt10nv9o9b
iToUiR5LBB9NcNsWW4d0fAX++gsW4upAL8Xue2Kf12Xgi/x1GjB6/hR8up8mm4vYNaDp4McYeHQ4
7Q3KHwg6c4M1EERNnHAdCJC0Ahm6HjJVxwPExoUAY0ADXMxIPbHDwzECBFGUHThD8MikHeqN0X/I
82TrGwZDoSrBRxnj2sLSYEIzQYOwOGcS3CoUFxGPnDQNTgkiDkAdxEYDm1ez2epE/bKgnZuCy4t0
xJMn/Hu+saHDd3rw30LjZZhwngfNA34eN1zb0rDWmbQpK+IllGgXID2Hq0PLZoxl2fUGsACw8NL1
KkMigoVKHy+wWCdFQQed6yJU72sTVgaGk1iaSiIPnFwNlIr1u2bVpHNLrxS/aTBshheMQNzCsMzk
cUGiZoKzoaKOl0V863X1B8WCUOjg5DnOhFXfbLK8bSkn6OJupRhjFfdJS8l5d/7A8H5Rc4ZfiwJO
WPC/45nQ0b5W1NAsMEn5i5jqY1di1AuCGXEECmhdQIhlF5AKj0qPxViHwtozxZUGWhqO6uw/rOYN
bAvX2IYauLgkZNZg/LVjo+gNH+BXCE93GtsSs20t/fgSX2rJZ5nwwg2H4Yp9GIAiBE9hv5I55Qvv
l63BQfbiAPjhFWh22GdGKrQ4bi1RHP2/cgPj00TRXEM1sOcJgqsIa/eXBpC2G0MWvkqIxMBV2X+W
fSjwiskOQM1XY03aGD1qtIkgWR8xvPtnTThPoDZSdIP0Ey0YQhmxhPpDjz28IMDAsKG5FHooEBtK
HYwaSo8vmsvSZEffsYvs4iYTE204YNhXNQEz0MpYr5v9ZpKHh5l4bex31sk7xCdogRa7jkiwRGp1
ozKl/X5AG3iDRgQ8YjXxTDPrqDd9hkcL/KTIW059Z9STYQzQzBogWi0VSiWw+cl8pdCgvuGVZB1A
pSo/OAcTdR81hjGnX0BzfFJCPqGxX9PjJ8Y+a7GyKCayvwfYA/h/6Svm2fLGwxZlz34kXplNQ6XR
5/W3QNpQA2EjUEIfg268U3X62g/rSiEuLCLFFreYM2venZIYsxG8ZM6It0DA2lTcP+W93bXBNuza
hbVA693GlM9CubcfiRvpy2BjEj2VlEtdXMDgZrIvMB0v1MOiQJNV9oDsrPq7rhHGvVG/aQcKTIKv
rBZ3hHJ7sZjnslEOh0V2m4hlWt8G8qIkV6MGvX8uDpBG3CQfOdQZQmlvRLwOwtpqpldjH/BprHLb
l71NEsFfF20ERAm8I8U+TvvYjoncvxrVbp1dM7lLl2FJjxFb1YG9wGfmSqXwMRbiGD6we7ncyecE
n3G+i3fZm1pSQgLo1GvQZV6sgeIrQqw02Nvf4pEBpPFnXGrjF/samwtLVDyR5QPPLmYaBzho6r8u
iahbZG6/dJEItOH8doYq4ub2qKBGclp0gtF7I4reY5PgIq9t/52nHdg1gbzQld1x3AgKMRugfgJ0
RpMKlwYeVC/Bl3cpPGwx9hXyMMcXFqKYCY8v/4BpUcHQEYdfIUBzfGrO2VpwKODuME/g+FTRbsbY
TZ213sDdRmWLgMQMRMVuKBI8tmqKwvgs3B7cTsG1Uih1lEAP0JwFlCAwxQ9fjhX9b8zeQPWk7YjA
Ed3jOXubeI5dA2AajF6N5iqgaz+a9u1p8PQGdF0YNkimoZAJPUny8qbTvasSQQTJrStABuP16V2N
XgZ+LOdJNVW83y7898SA7+VQyca+bBOyYc+dP1FGwjDCs1I/3zQn/TuwDuPqmHaW46Ag+DhY3O03
HCL7TkQFJJilHstq+iQfU9oJbHxxDEHgsyTiYPPB8cNGceKXYxXGxmOrEAFH2Od5OEcAv1KiU4Ad
qCV0e3HYu1s9s1jeUA1QZKMhoPruGke/m537WjUtFevOHvGwkO21BBYkAWP0YlVi4TnFOh67cHnY
vqjxseP4tRMav1ZfoiLqBXCe+x/4EZi/gix66rQtusSGMSEaWPrbtWlsj0Z74TEGnBYMKY4A4unC
HgAnf0JSnNnC6u4MoYUPRLvEHTgnl8ja4Iqfqzir7sbU6z94UGymocjrECT83biLsoTDwN9uswtr
ChUJ/UW3yG1zn1HLzDsxLffKJF/nrG9AZFS642e9P9f6LWM2W2/p2xx5FA5EFMLrtJn1RiuUcV2Y
2khXU2tHEzg3E+ZKiKDgwcmFJ8HJez6GBjKUnEGiU2HhORdgNnFskmgPeyNtuaU1y0kDqhYkc8Yg
PR42zCuqt4qyuBk9rORhKpLxtwObHzIUh32ghUZ+GC17+tGbHYfs9pReB87UUiw8mLwsPvYBiHLE
p/pO6xAuMk0igj4xZcDX22W/xxXhl1ejn7dvS+G6sdJBlHVYQw/xLhzRSGHdPkx/QtLaGsMaOQDe
XMs9RH0o0rQ8X+AXIj/2OYE5PT8eGD4NX0AH02JfNgzgD6Obt9nqs0v09kX/Eg5Qx8B/AZLAZyyP
6OlbM7Si+GtIL5uO7a//tMlALqTD9b5rGe0ccUIT8Uu1JbXe6+A0dodIiWCKQLH5TIRTOCdeSSJW
Z9xHDB1QlBY4xheL2ry3+WFR1nRh0fDDOf6RKX06NOJ5L+6nRBim9XY+E84RwkQ6uAbpp/f8Cofn
ENwInRMVlrj4iLbzQ+cDx3izpBF1cDuMoH/mFge3EiEbb/HxiIUVq4k7vUD5AQwr6H7L4fVtST+P
Jhm/2bHQlog143P1xsPy4NJO/K660Q6nq6ZNStoKGhVJl4egG4meFhv96G1VC6zccKTPezYnaTSn
KvOcBLSnRQYnEWvc2Ju2fwlRiOTlPY0Kzm586p3bVbi23x/ClHkvgqg4RnMXIJtsnysu5uW1Fe2D
8eCBaGWESajG8v0Ria86fhHi/MBLxRukO8YppzlyiG5GP71b95WkrxELjW3lcdsHNAdxuLqYPkW9
8I5EDQj6aDa50dCY5jMFl5f9RA17M3JDW6Bz5LNu23trPiNOe4sh5XnLdCGHw+V3LwWmoKV7dh5Y
LPFC/H8+3n1VTeAxkSlEnigNUSQ+xBekV97x8rY6M5wqiYt0H7ASnWZsHAoEPNgG4e3RcJQ7hK3v
+sk6NO5iyWF8035wWfUDrHln6C29DkYeo4JN3jpCdwNsG5/plpOhhxCupmdxtZ4UNN58cf/ZJDZn
rIo7zOIRW+fXgcjqrNprwlS1+nRYTd7oG6lvrUddXGpfYG+0euFxWwbqmLfC2CBFYB3eVp+YT8Mt
RjgVczuQXEE14vYSDODUpb5DXZz2YnU2n7XTktYrveeVGuIutX1ihvLOOx+d1E5uHOSwEl8xskLb
hP6YgxVw4X74piKxlbyenAghYL6Jukq8AQqr74quDNuBceDFsM0ovJ98+q4Wgq6WUURFL40gMROo
zfCsz0i1ZXYLQwZbJNZgan4nn7yoD4NFzEItaAp1PonPHS9/Z0CZs4JeiR/mdKB5TcxEtKZLfwzs
AKx4KlozYiQqcUH86LwsE43yfCarRK39JJeOW/hgI3tWCBr2oLqcJ2aUTGwvgrW7VoSHzIRDJQSQ
QGL9XpgWvnFVzdlMmpwzvXSL44G20YIFLmAchBz4pZQE/oKizwO35lHJZtaHriufjYMLMDL+F466
kORYpyOEYtZWnSuFond0sCCSlqS15RtN/TSqY9LBJKP7ZPSnT7p5upIBx3igMGx/X2Ab/KSMnoen
Ks8RR28kbE0PgiI8QQnLZmirM1UsXo/iiMbpvzRYa8hax9RA59YQu0cpSMx6maH3bELvmPDA+fli
8l09LZIQZfN+rvpcP15zwSAt3f22fzVaJfzJN4HZeZvIHbcBUYeJf9yyftCvQ1rH7JGRxahq2d30
RG6ygkrrZTRollO0sgblDLd+ysoQolNmGj/ZLSc3C78dm2vtzZpxR36dxU6UiiKNZLneitO4oCFU
Gc+VMFFbMV+eBhxJi6/zzJssOZCjJZz+kpfBCQGsOKd5LXvA+d5rs0c3bqYa8lnv1pUjYAcIRcaI
1KDzjRwQUUmOd8GZhZ/35cW76TdqOHM2rrgVs3IywR5sZRcOirwzS3n+xiNOhIrqTGAawoIMSc7+
ePKaDacVirYNCTbUU69pV7DX2E3YXYXyyprBji70z64mZpcNH1rqIejFohS/rcRh9keWbadcGhrL
8ozSTZyM6E3qOt0xHcYajYSFlzqODwB0cHMJKoABtnWGOoOWPsXQ44BNOyU3fI7a/JqJs8eWeoLW
Bc0Kh5JwLelL/7TpVTKL6ng5Y3fgrZmExNVQOaF65e9Mc/pPcz03QgFtXibI43PEwGRSAQTuUvdi
vcILNqDAo/yRpUGIux2btYc0wooP/zgY3Nlq22SNEFt/cmio2pE3BGusq7ED4FBcWFtRHbw4L5eb
NKWrMFgTiJYQqEv7PqUs2KYD5JJcHYddo/0iKFicuiZSkDGnCCrADy/kE/Oj0riVuxaGEQHKoUUs
tEih80k86dMfe7D3HTnbm4goHt46jmMsGqTxJnTnm5HzwrOlKw1Cy2LT72vhhCqRH/axROLg7U8o
Y/wQPyfO1zHyaHC06KyFHTNilvn+/ssVqDpEPgPHMP5fHvp4OWkOgkE9NMIlHBQaA1o+m91GT2JV
hNqMHNhYi6WieBPFDk7VvIm0M2a8Ju7cb66rdPk5Swl6BAoADzuFI7izVE+5EW8N3Uft+4tVj5av
MJtF4SynVeWI74+OXxLLERzZi2ZhYyjlNR2e4xBCtVBLZsvm+DXs8k9XShQczDJ4Ty4+Ephdtezw
qvfR6B+sLAxhdAPHI13/OskputpuNQYJhB+gcUJlcU3OON3yN+RSggiPbqaNJmNvwzYV6GLKP0HR
Efj+aLsr1zY5m5r8LtWgxZikNPQTmDwRLrMWD4G4DX2o0aKF70BAuYuSTuOAHgRaAnchWe1pSHKh
U5H2qdQ/1mCIkt6LrPASTGjFhrwZXI3XCMApgDyRXNI6fg0r7hRGa3NvoB1Gg/y6gBi0G7EjiGFE
21iyPs9tLDGATZlk/ZTdLWN7iPvS3uVZ14SB+/ma3uQ2poJiN6CjxT0lhJnbR9fKCBmD3HM2mgQp
3NC2sXizePQsw+IuxoBibB3FYjKXdiInAFKRBNTweWIMcjrJOFGarDtw4P3f4nM2J7T01r4/AMYV
2wh2ypC91eHY3aQlfMRoDLNqWmka6l/JneKvMoa4l5ylcKeE3BXxbMMZuRLYmYWhWNP5oDQ+WysG
jW5y9xIeuYwjTipcFnMB5HRKZ43LxO4v5kQt48Mi59MtLTZgl9fAhdsArJb7HVpdv6fTiHC1zFqy
UIOVCpchnAmx/zjENwOxec7gZxKRMyHEcPGRc4CSZEiGs4wyHjrKEie9eJ3iAsS/xzGTe8C4u9q8
m3/h3vBOuFZIC/C8GDBcQHEmsirzqbjvhkVqJbg2fUIfraXuNrSnG4n5J31Fy8qydtAxwXsbMMRe
dm9yd9miJzGPLLSWlhHKtMaYD4c+lhRcR/H2LEiHH0QsBwwpvpZbQv3qh8vwxmUzu/CcoDJhLeSh
Hly+Lw6D8pEstzGUu0RJ8xPTUgKwLGiaLS+UYQPIS/mGasaOZRS4hobMg9DNmG0fKDC6zDlxF2HE
qTo3n+rLYBU1fPYo2CIUMjwwWaDlUPsww7AtS15u4DLIpKL8kpWEcddeNWmkNk34AyEedpZ7HWc8
bI4aPA5B3k6uYonrQMmJMGOAIdMPo7vClJCnJcsUw0uo9IyZ39DlTnBb3I14iCD9kPIkqlnjANN+
hz0F/xDIFVGlXeO2n+Gh+jUsxhEGpVyBlbmMEiyTXCuL2IBmX5ZKfrYNEy6UIzEsF5JpIR4BwlOY
8kfAmcidce9hH9XaAU/RkA+zVDSKQWiTPPQsK9OrzgsuM6HDHVKXo/nJOHuw5gvJtZopXAKtH3ky
y5APklsMt6vOAwHM4KnIw1WMkGWAacPL022G+mVjm22GLEE7bqxcnjGzoIdpiW7yH1iClssKxMVh
REOB8YFVkJ3H3DzYSdDTBbWlauWjMq4nbE2c2encW/KIeRTCZXoxtnlMjAxorkwrRmSOTSorr5in
1JC4ksQOaMbZQZJkrgWa3DWBjTcN/Qv1eLoHJJ6zFO+M9vTBiC2cZQirS8g9jBI2IRncvC18Jt4t
oeWU8M9HM+O+DuHj8TwSHqWQE3lT7G4tbdM3eTrCCUoG5oZPKU+GOogXmo8gfPAq04Sn9DYsF54O
bBBIPlzfyHYTN7LkDmn2ns/Fv7u2BmM/4Np3kGfgT/gaE43rtOZwchPNnsovCbsCOujK0mQHlHsM
BY7nkwTakAkj9ynq+9F1LBnEjBRTPFZq+xBlWnKgOncrWGusOh9IVwzEk72m7bUGfGbXZXXPGDQQ
xTKYXFH2GGcROzfnLa4Dvhbsrw+vxziycQyX8Sbqw6cBJ2xg8WJb8UzzOYZQWFAdtMwZM3fABgNQ
qK9WGuAQn1x+j7uZJfyPxQjiCUpf4mzLZFP4BDZEj6lAk9x4zHggrDFvxGMlFw0QpyYr4k8YNliz
DX+WJSCPhGHZPH4Ia+2AU6vH7XSRjTBc3Qyq23mYhwb7nfQo2J54QNDN+GiWlTRMN6I5FFKy/j9n
c9YXccwMxduptrldM/Ec7a4unBfIRN6xjLBgiM08w/HJOS6HJNr0hD5zN87bYoFjCMXXjbpV2gsA
HFLg0/jQf64mfMHpAqyn0t7snhIycjUp/98YeH22suuxnWL9xWtNpBCSI8N1S0vkbakoxqoJye3s
Ej3qRfFi7bKYiufAmzajtGukHyK9jLtU//Ra1FDhGEapTd+EE5F4LzWcLzZjxXA/OW9rxJCuGqJ2
VIc9zrocd1SO6cVEmgcxvYDfwaljqzQ4OFMdDHVMikj+hCR10Z9w8DlfQLsaSHPiNtDwvfnSBgmq
j5y4uF1jfEVC0pg5pUgbpAw+HMlu1M60hnArqYZAl9/1jVbOe1Wj2EZxyHJIi2jVgwFG+5ozUD/9
xL2QTxBIcmCPXYwLnDZO2E97khP78vDIwG5BjlecfKak0yC3SGmhc4q4GAVkZmK5gEwVMxXywhbJ
A7yH+fAZFtb4SihefEe8KvcTEIt1XPzStuA+oNeLMRNk2y/RV5sY+gLmiV5jzeSLThYDh5o/ythH
3wac2yif0No7WQ0NjxETITFC2cUBVxPkHk3AbpWUeEG+WugHS8oFSnWaiS0nXZPNZ9Bgk74AfWRp
3rE9+gzKd75fyNHhOlS9uadO9nDkWNvJKa806dpJBwEeOGvNlRPxjsUCKtjIZRLoMI8hKjJimWUS
pSvUEzrBo2ov9rEcYM40sVVMbCT8BluiHN1k1qW+R1loIASE2cl5mnNNx7yzMbwtsdmp4+iOjRZ7
3ZPDaUKLmunS9IgZYKpS+3J2hMd39E6RkMzacANWHdl9oM0eYfWf7eUbXzO6ffqFmcoBSsjZstZ3
Re1lbBq/3AU+FiRdW8iNV0QHI5bNN8sF0/7FWfrN+Yodm7XorW1qrKTYFLXJb8bwPgWeW/w8PlCI
tb6wG2gAZ/Abkogr3QWs26XRH17MVRWO3h7pCHwp9+moA+KM3lr4gTS7Gu1dRBoA3pAe4uO4ZtGE
b89uINeaJIjsuYv8IM0s4zcIjnHi2kDl/DN70yyEs0QAsKbM+Dn9smQT8vez1/hlHwsyKTr6h1Qe
moKkumlDZ/2iv4hDUe5qI8CkowsEz7tE0F0N2fTw7+WOYJVBQwvbIGaSLw2kHCryigoBI68fjVe2
KHY++ikcpaS7dEUxnDx1N7vDDW9gtsFZQ0+si/XB3Vy13wY0HChzOIhLlxXvU+eLra/2Y1rTp6+4
KbWQO9ichUBSmDYHhb8RMhVhmEqk+Vl/jSsqkogWxZOkmXYFefmQqR79867zzPCOQwLLDNTpqZOF
CUOeaiMW47Hs7dTj0uLFe3BnP3tjw444c10te5jRnhFyo5/nKNoh4naXRgZ3OTzQfJIKnrhojglt
Gpc1iTpURvhWsfR9PJZ4Ti0SeMRyPltiC0cH1xZHMmYXo+PCvi/kTFERXFzxtvt/I5Om+jPbi5Ti
6vXhtPeMBFqmeK5TNMCnt1FF8DXwA7vbg3KjT2FzYvOSTm+YWZu3Q3VW0bHHWcTNVFe23x1H7NKS
Zr7kO24Kr+W+dZpyJ4Wxe53Jndnj5AfyAM9yMsP4ioMLnB2e+K+Dz6KUP1MmvfGweWGYqT9hADL9
My+g4Ov0tNosavxY1zqs29Ydyj1X4Z8TOma8g0V5TOPSvbnl3zuD3+owhufGj6/+9gdDBcK7aiQS
SyJzrucew50VzUcUIVY/cd1otszmLvswlSzEX+oLqJ56mdYQW0NaH/hI5ae0Qe2T9GB0Xsw+fH1J
hmnaIYXjBa4+wi1jubOYU7/yghMloQJ05twl/HnOIAMzkVdjgOpXUBQxwtuhWcEwzsdGZbOUgmxO
Cfgry0jBxL1UY8kdff4aegNDhJ4ruGBn1DAvLINfJDIUYuMOQhkNFQ1e94husDfgJy/+fTofoaTR
9kjo4VszgSvkPghZDI7hpYgP3NKoOxSJYFO0Fk/GE6K9wpLVBF4C+RuesWkUB22Cy3Dr5BTAqpRc
HLfrFxouChATuf69RHVCo2a8UMuhyUASsQ+PG+4jUhBEVNKwPNvCG5fhx1yHR28fw2tYjM/UqT+F
z7SazSm8uTfaccyqkrGvTCj6qUf1fUicC/xJRs1fcwTn17jh5GYgEr1t+7Gq/T1RaaYAsjtb0GFc
DtlyheeIAYLIS3d+ob8X9PvX5xE6O6Jl6RbHWFRnB+eTXv++JNU3jce60B9kzQ/ss9sIdxOcBuB3
Vh1k8tDUrK5dXvVOBHN3xZfDu9kIhW35ho6WX8zNxRyEj8JUZrttY9zC9osbwgh2TzetoLLKlXgw
LtwO3ddoMK6tBqSY4JhfPkK1DO4gAaOBiZb5JXz4htl86ffp00d60kUfIIP8JQEEZoOdkqIwDL/Z
I6YbLOeiXLBLOj83fVBpBwIL6RlfY9k0z5udqu048co97iZ9swvXO7tPPxi+IkJj9chafz2GLO5K
eDYQHp7fJ18WvSZsgA/usIA99MJKs4cqJykaMIqxgG35HUQyoIkpQQB3tsqz3lt+2TJKTZ0S5G0+
hy1DbZkDIbb1EDMXyFNBB1rLzhIs/ZdcBm0Qd5JHhLj6giz8onc3VGD+EaFkCaSLWnQMr6MHYwKP
WeOuH7GxAFb/ONjtOc3ZF/18I5OgGWEjEioq2UAQIPmBIqKDGEn2XjejULUB3sBrcAtk5bxbp2AQ
HScH0lbFcQxPYSpKzMem3XVbaD5uH2G7CnR99vvrD7Z+d61LFXDX2rC476Ab5RhSQr+r9+kzotN9
OKeQBMiwSj/LFrOyCU2mwZXweaHaxLiwnCPE3C635h3ePAU+AgwXnLhulF7EWVkYueO80IYd0p80
DtqAjFagYiwsDgP9wXpdG+cRemVoeZMLuMPDRdE6z4s1cmaoBF2ILR9DvRm1+wHKHZ2GDUrgvJcT
ttiIu1tMN+COr4gEFp/r3uo+uS/koeLXMfluFY+vken2VgO7widHwXmnICLt12DDuUZiGg6TAWB4
qHgd1gOUoITfXW/G4Yjak+88P2ZFKxDrW6jWfSAEgAarcpmSKRp37JTOQROZaQwv+gMNBWfr+DA5
bWE5zN404T3Y3OjN27MefuYoELuhEt+92jpt5wyGdE76D7QWoKXVAY6yrDXIWodt1CDg6W2QoSGb
/LhnnNBn2vNRA9oxWxf/h0pDMZKR6Q1dFltONSMsKSMkIT3+5Wjvw9LqDxGOUD+yLCFdKjX3BHSM
kN7ejxEQsY/JCtx22AuNuz93q4cBr78J9M2J0dtFNSNf1QbT1+Zc6NmX4uPz1hWaTN3pY7P3PuMa
T/Lwal/SFuf9eOC3mB8881nXwXTrYh0Y2EgS4sbZ7WMC+gABohU5q65W21caenfaoT0LF4lGtPVi
66M2cL84T+jfoG0MpsfZFddUAF7nEh1S9i/rYCF5GRabImSdhHj+dLomysukn1DS6Xf2vR2bqojZ
lpANetS29DTRBSI7ajs7Q0XQtrdLA8FDc1N5j/EhPUXAjOwPX8oCW5ldnCMvM0i471+UZC/tyiLS
15VZYb9g8aPfsAYfoxqrJ70jws1GX1P/3kyAjnbelOluz3b32hy5wyLo46jZp466jttLZXpKkRfB
AajHA0Vv1Pr74rze+k7Rbqg1RuVK3XzAcSjrWfSTd0AyKrrEcrQ/mScq3wwCwOIN+s5ZLj4fjRMb
W8xpEMZENRT0qfGgEG6B3X8+gO4c8gCxOJ9xfgQI5a8cCjn+feK7paQgpt+oHyggAlAdp0jD0eHv
QGnO/xTq8OacXSxT/RfsZh/GlYVxDs7ZkoL38K+S+w1XSQW+KCzWbn0XNFGDaoOVYu2Tds6FPhYl
RNbS6EzePMzCEfVNR4c24j7X9VAecNfpTvfwQZAR2f+xdGZNimpBEP5FRqi44Cv7DuKC+mKorYIb
iiv++vuVc2NmeuxuRJbDOVVZmVmNjHUTueIHRCQIGsNjWzvTIwvXBv+bEjEsg+5eQ0dLJrfXBiha
LKI1QBIUTvuJrM55vCTuIO1YHxf3yXtSklBy/GzvV6MDxF+WV3V88ZMtOYNf0yrruCakYRl52uVw
WXJ0zxBF033SO5q8+c6BHfU34j3nDjnLRENHbNnG2ZcOEYhnSI5Rwt0j1iLgugPPrOoOdECQfB4C
avxhzS1gOKJU7bUm2jQGlXEZ31YoWqcE0399qxtAYaEg7VszzAAoa0lpUBxMmHpjfE4odn6sxui8
O7hUlq4DZvA7dgKU+ospjISAfo8ZhCK6/XEstV4ETDaFSw9HigUQa1fkuJXR2jCxOe+a5Ao6BfW6
Fhk/NIcNRqPgB3A+hJuBy8w/lgG8DQ93Fj5MrD9P3FeqyV5tY+DSo77cGlF6XDWcK3DDfv0etqPB
HxW0CzTa17wnbasmfbch7TvSgYFZVzqFlQExfNiwpru30zOvxjfJ4cvehQhL/3ig1eMIWxShSDaw
76Lhp6asxLbp9ne7QkGD20kLPExVRAsg5PGlvh8pcGIgnv767dyIJNf39ZmQlPWqj81CeaXkzMK9
j/FAhzc6EXb5To3oP2E1aaqK3aKbbw+TN8BT0j2YvWjPpEdr+WCfQXcIOqUJl2G9pD0JVPb1CU5q
U39Snk3EXxizVpAJWWq7fzjH4Pw4h5ZHw6Lk7Yuhy2FYk66j76c/+WSAes++Z/iNEqv9scD2Kd0h
k08udDfaS/9wPCqR7GE6SjI/zD9aDXX1wCqPq9ZTh9Mu2FAnHBB5d2HftDYPitdA1iQ2xJD9jJFH
ysYRgvXfiDH328+FoHTpDqI2vnfuXjVf9N8ZIbwWPewhRirWckqEoUz84UkclIddWTtkinpPThQb
SnihOjPyRXBo5v5G1vUrBn1v+xmdMIfpkwr1EfUwlyHMhnPICjN/rx4u1A2tQdbOzPUN2iZO4sFA
a2z2Di4+5pnWgfo+vZyxxxVsgIZiuDoL8v5xaSzzxtb8TbW2P75nJP3kiuMb2RWfb/bmgHpkO1Sc
D7AswDR5yNDq6gVJw4ICLWQrvGptuHGAOENfEJ8+JJp9RLiYfkBNbgvOnDxvaVzXKPAD5LNciycO
743Zg+ptUWD2rQ5vJgCQQjXgPh3MZM4qzKf9Qt64tHlMDxbxOipvMJktClwWkwZSwPe2RTIrmtf0
THUPpF6EphhEsUZKlN8Mn3YKHkl20/ePZsu5b0VzfV2TabIokUeQpXycEw3FmEKc8dGvQwVE4p1e
DAUl7nL6jF4JfLH04eZJvmSuF3v8KgCvkT6a5CIxSIXqdREWU9yza9rkGa3gnHatR9Kk+MQJkdMd
wHljgGYLUyvrrI2PRBnj8deAbEHvXAhuHNDrS3p4Nl2GCApPOE1Sx8pBjUH1ReHfiOQyfjPE4jLd
Sonp4zzRRY+Oi3J7Ggm4IyrqMkST/tH2QxXNX8ZeX+vPmlmUSF3MNVPWSPIlVLBbbJKs26TwyJC8
l/NBJN9dX2JiiCuYCKCK0/Wvo+MQEo7Xpku4whkqZPRNngp1SKenyToeaD26UZA4N1Jobz5jGuPQ
a1x4VVyjMwCCVtbXER9iVnFFMO+RiSHkbbIdWv3CU2iQvS2PZKwir1ySaJ/i/bCVvdbLBAkt601u
fXjMEO3zHFmdOSpagO3JOVy+keeTK6x56rz9AiXmX5VdgZxICb94E4yQyQ9fCETxexqevZvQ9M4c
xXHR3PYY2Qfr6HUJhxRisAb7J/exu4wEUdezxtW0useM4gKmho0EWsuIxKZ+ayL9Lcb7yYAL+O1r
75cpaToUWv2SvedK2B7fZphE7rD8bGEoVAZf7zDdu72HfnFYRx/aedZ2kWzewXVPcL/VuDlDFYIW
NFXY/uu17CsEGqdAYaxEqnFraDUTKMZX+onxOG6p1gBjEMCb0aPFzHJGO/vWzzwHn4xbPIJ6eKVx
ybDl94kituWieUO6rPfXT5sBxagKa2TZj4feyM7MBCLnxvFIl6oJLhl8ITByB/5rBOdidSns9sPK
IZAnBZXPdbnAKNa5YU/7J6YIjM31lVJXKyjTnt5mQp2/3DIS1wbi3GHOI0hYx6XbTxQKVc+3JIMf
Wp1gFA3qoej3WabYL9B2zrhwL07OOskEaS+tJpqfp1Zv3iDgJr++b1QmK8XatIYVci27qODTD3oG
y+/jbN9xMDI+XntUMD3nlKjwx23GmKsEhf7wDkuoq4KtiT5rjz6yco76CQmvvj2HvaQIxVNkYEof
+B7Re2detyziT2JbgktXnBOWxvmHWn5JlcXRH0BDxgkoxysjdF1jB5ABZHL5+C3+EV+ATTGGwGxi
fZ8QY4mjB74emUIUfiDmba3vYStrl/oTRikjE/UwkYhKvPoY1dsvpvT0QDHvW5Hwr0UQTP+trfwv
dhJXazml1QB4C4mAysNKNrZ9MngvVpsaQNJ3Bv6Bfujw5V56NT+BLBMHMVVTLU5vaWfazW1WDfBt
p3BaQUPb+3RNBAgB3YqkLCTGG4XzGDfNanxlFkPhYpL0t+HRNqc9pLF/sIvbU5WZUEwHmmY+r8EM
mqu2LtYL0luiDcyNRR5S6DceOF4L4QFbDmaHvzdaB4DaDljyig7Eq/Jj3HE3AjgaH5LruMI76q+7
tx/LybMVdrBqx/eorX1omP0wjx8DK5LTWe/WVgWrHZ4XJAo0S286cOz9gpn7RCxa4lwh5sO5ddue
vVbXrcMDS/qVU67G5/Qx7vKwT+tn0GmY91XlvqdldASXTenMeozuUwwieCYgyHsKnYhpZ9KfdXZL
jx4IuyJtUnI/GTEz36+UxeOVUxGXPnrn9BXAZf/rTMv09HDqKfD9VwluLOfS2mLWI1y/0qyjJpPF
rT5cuKC148WC+jlt/BSHmB3bmIEmLdC5WF2Yzx+DK8D6qDx1aJAN8+JCpyWOhRVpLdZhzG1ehwua
klJbKFNh5hTRJ1iIDn+2oFeK3vOO6cstaCAhr2uO7MsC9TKk2YZKhQFAZ3eBdEi164XjoLYwcKfz
YZnDryOfYE8d/WrFVOuoIy5wnxhsXkEZifsGdbTNbXoaX8bo9VuBuuOW3ri5ZE0XtD4uiDFD5DSG
Qd42l7vejsaWJ7zwI7KQQNp41CE55wV20ZMoXu3wzIDgZd210mbhh8i4YclgjaAEUuMiwbUSo5S9
6UoVmYLuUZxy/HM4uLjFG6STdaV0Xn7l49SwNMiieTJ5N/vkX01nGb8Mx6C1QgQ6GIM+CWOPUYHm
H5cXvFi0dD958BAPkLdmX6YHyo3shLCFqZb4iyhv3k+LCYnQlfCZeTcpJ7eQLJ1kxzypmiSzClDw
I94f9I5q9FEsWoeEOEvag3TRP1tNWumQm935Iz0sgNOPUWND/XN8GofgzlQrGnFrVuB/dyPmNYg4
GpX7UabL4dMsqUoDsoEv4+XByEVkdXTITS9YpiIHoktTB5r3Muy1x/lZ/zztJb7cd4uQtV9RzhxQ
6ts8Vf0Lt3H4IlEaH3hvbh5L//KNcm7/163YMw2ECCQxXeAZOJsfCgzWtU2Ydzs6+2tyVd12GdHq
FhcI5RDke/vw8Ze13sB5YEAk7RRd6/rw1FqftfGCqrVDGX8UvX8dl6qeg0JCOuRut+bsW70Hrbev
oOdrsxha9x2D7uJDfeobajjou6/BCp58TTfaB31rKXziUkkKkFfG8iS80kNlUMKlOc1V/24osip4
6kCJX4ZvFMiUNZaLYnrnCDACW8A2heK7oU3CgxzrCzV9uXiANtECSdieMMGhTS4X7IWPOgX8z49q
bz+FYi9U9cfsNWO3vOUNS//GJt0RBdmLovNLqOW85gNgntLDhK9doH/k8USSXQ2OKb+ltLuf8pJf
8rWC3k2mCU0CKvsN71gzp3r8ewcb8u63xw+KWnbBmytU4UyYv339fi67O2H6b/MddeM3KDob0mq3
Rc4vVPdTIAdFeel3LLIVRzdlx/zlM+knIV/J6CBloumq5fVjdtzx3/+/djmoNlCWvEkZcQS8h+3k
UGpt0NaPuw/gBcxjLFDIR183g79wYOnVwgvhhjc7fl2Hp1lz8UmuGHEirx+Y70q/A/qSz8WfqzZ4
6c1ouXpxwk19v279Peaf+IWWramT+H3iZlrbbPbea+2w9YedKcowtLmK8aADCY6riNMfRiUdNmSP
yZfgl6YvEKJtxe0AQbyoZ32SZtoEmaUuTOL48/hgf6Vk0FQBiUiST3KiW+Xfd/SJu0aRFdmA7i3t
9JzR1CX6XOgLjFNI8pl3xzRCtelX2nX740FQQ8GlvN2iD1j/792hKnDz+xgKHmxabqIz66Dx7EWN
v17UxZednFJ6G9991SyzxrjZ177UqVOwYNmeVNjlT1Jmedig/cSBYtwtkz9s2Euh8TuN8eCv73bn
SzZWzTzMwzsyUZqFTbrz2/ow+R4M3IYRmCaHibTYkHreG++ETgpSFj0z3pUqyYEuNJBg3X7ypG3J
LVPmt+xDB79QTW/Zl5YrdGTozuUkBi4OhcmN9rd0tqQfrorqS40GRsMVKRp8WYM+yNgQ/NuXSptP
VGHgUUh5fOTViZzEHzatehcvOAPhAT6L+LiStRfAxFEj6NRGhaJ13koaFmG124VG/03afSu3G/xD
REsoHnyebjOq05xAGEFEjSoWwH3x2LTxZBBynPSFflKPlDZZEiLhCXZkis/hHgrTRD8RWiFSwHaI
nIOEjwwFS68WuFNh4sSVtbJbWJIFSapysFzM1uD7mqeYPOkUlyFuVih6qDXaZ2w+KHXJuvBlaSFZ
D8G88FkLxSWsEakJryhWUcqTTE5/OQ9i3/OvHnecnCdYjWXnScNcJnwXYgkAmkzZHDFWoibHEFcy
8xg+eNMR/hIfR6JDisYXrIX2FFhyoxG9fAkmCQqFx0OCe1wQExLyyGdKURxX06BrtqLKVwGslZQ6
jPPCF4zQli4JFeiqmJL3DKSbKhk03SSQcILmhqq7JFwnSjXilNyUKzmmgmycMSd4ZGdb7K5EtiB1
QpcmVhT5sLoTWzl5KfXaQsgIe0x5yFEFkyMn5O2wJ+TSkVqfRhC/qLE2SGTlB7JnuU6SwEvAidSA
vX1kQU8b6RljOfyqqGh3uSmEwphoCYJMAEAFEczcJ+HhI8S8bs/7BF2hnE3WTvM1sBkuEss+UcF4
PU7lg4Dacb3D4I2wnHTSkVCeJRaLnY74+ME0Junmg6T6/ku3SZ9wYSItxVnPOHPD+EM1sWG2kWlY
fDP5+Eeo6dTPXlxiySOqTIXuKnZnXCpurpo8MsChl/8g7SPZ4NovgwaXJeXIEKVwGXzB06WsuefO
q6ScDT3pRw3ueoN7mtLlIpXLXmxBT12GDif5IteE+4WrFVvJJWav/FjAAW4Adc92st0yZsPtR+M7
YUW3k76Z7G0qcBD4JJu98u/BZ70c9kDlkxFRybfs+leoI0k6ret5AQ2s9xtXTZJDOvAmCSX3aNtz
MR7iYC/+62pjclEnVeU3MZzua1RPr1kfjJiToEEIf74o6dOOS/IrFYLK5zpRI79kPbfyPwcOp8ec
nslPO+6DwgpURmkIUpHcy7EVIVIU+4u54xt2gXMldzuS9cOC4deykfzZ49bFvhjGYyk4y4/wzIp4
goEWeU//rm2Wlry3CCUL968O2OG4BXcBKlmE02UK+mApIXUg7J4sMdNUvhDS5cP+XSGOgaP48ksy
2KV1bhnKQh6epXW36riO+TxCzei2adksw7oUZF0S1w42xNQUOM06+dq90WFXITpgyG+SYqAtoSUQ
wSAQ2xwH4dcmP0ZNjTuOLQfYfEpR9zxjcxjurmS5m/OsUxjs9EwAzuOOMCy+bdglfy+oQQDDYLtB
xUYQ8ffQDjte1wlWZzZn1sPoBYj7YvAZ3Ly+dp+zDy4CW+drulQsOB6+5WodqYHLVYTeYdMjQQmB
LK6YbF6dFpyEr33YNWN5zZ13OKDn/Bs1pnXCzWMEBXWsLDjyG0n4bYMVqVh5yNCWK9mhb4IScmU+
3hLxLdweN5+2yM/VMXG7tXdpwvFBeK5+rDOF4bcBTJKfBCxpLA7T56xH0Q+4vTfqsDX/jlhI8/vT
7qPXrDGbc3AOULBz6l2zM/oOcWXyuBPU0J9WPr1bx6Blt5APDLmcrUVr+B0edj227oy4DR2Nt0Rs
sGDTDcePeoZDkr1wn5pxa4ENUnzY7V0O+2t3Ri3GxGF32tUxuMNDq2M6tT50LiMX7TtsDEAerg7H
SegE32xv3BXYS+dZY8tF48JEfC+/5zbwS24DjIOj4CPcrcaUB2MJJAFeF9VJh3n7yzPIOANoxry2
MP7d0uec29kBuJCCo8wa2H3yWAhDpnKeeOQnzw+ONANzLBwkiCF2Q++nKQsObJu+CSLrLnlqmG2Y
vFkr9BTaguOq7li28Xtzl+onRqgsMbLiJaAiooNj7sIDk0UBFklMsY26pk8aK2n/xxDG5fSPJnx0
uphcdW8lJs24x8zqn/SES8GSDGWaWBRhD8uHqXECVjfqMM+IPS5s/pdzXbtYWmUQ+9MU/AiOmazf
RyEy4YxG5sgc77rtucviKOglCKe8ZLXGKZM5NgXOyg13CXUvzi2or6weoFKSD0qmSSsitmTNIPg8
ahQo7/z4RKXzm6WHmM0hvALXwBSWtYg8FFBZ1hv3CZV6zRoshVuIXWLHKny5FD42r2RlJEVkuQPF
H4/dJ96IJ6scurI5+PSY0pkslycr5vCr0TV+/76vw4vxwOoUUJLFbtzBLw8WvNhExvE9PfrCBQSQ
t9YtoI4m7T9xhTSOzoLOlQ9Qt6VNdk6+DsuxNvMkRIPxhY4Gv8tinrF7HgRlcxZK3QxhQxh2PMje
5DZ3rABrHdYRaqMP4A9mlCDLuR6vpXwrAVXpXWHLy6nySHO7LgQHYJ7gvZo9/gI4cRAQ9uSjGW1o
RGoObmaF96m/+H1U2INNR22QeahvCmFMXEBPXIpfe0r870wBzIQ/JqEMTCKB7t82xB5qz1rqahAN
JWmW2vKBtXrL8WGVKNM+0D5uCQOzAzdRX6GVJAvh4Q+atDHTskLfwnyDfwjLmyURHuBkQjNkra2h
v3pgAXdF2JYkke54vD8x8aETXcgEIrFe0NVIM2mkposLnF4keOTpOpYcbp5irYBfGQ5XtADaJ0ET
36IgKAOMEMwMqwp1xCuSzicdpiDjxKfd1exgYIG/HEdGUXUwabpQq+hXBLfAssc/peUYVtbv2mAT
BanLTkw6bXTirpkVrv20XnCu7sYNz7dv9M9qCm9Cm1XkN0vzxHCWmMmmUqQvAPQEp7rpsDEfGFCt
8AfcSq/PY0hIyb1MrZQHriLkSK+ZS6QgRh4y1TA3gJLyCLKGbVjoexjlUyiK57iNQ+XMXro4MZn4
bfZ1mpOZ0sqDRUOHGW5mUSY+2t6Ki8y35iogwcNxacQF9aKVgkncMxDDIpqHBJHJ5Y740duVXke4
Buofe4VvumrtdfG14hYhgZ0cTPxgbCaRhgvVascyZ0L0oZETXZXxMFFpP7XHElBes6bYo4s5Ko2c
AqY1kU/GWYzqtb+qYa/sdbzSMVNR4B4xHfErNunBVraik/TbxgpJrFM0k12hWpQe1BqKW08x5Vgs
PNM1epDjK8jpRhonQLt2nQ56+ITx1gDWyjygk9XTwC3MlG9f5vyymn92Kn7qjWGB/xIDp5qeXQaJ
ibjADLhuc3mFYTg7FQcQqsfFmD327cYQy7/ApBHdxuQHt8Asxux5MDRPq8ZwrnLdFQ//FDuqxQu/
mv6OJ6ITWYCzlMmw3I/nJq5Z899eachejO8BH96eiYOedLqbc0TBHI+qqxaYgVjtB3Mt4qXJseBY
YplsyYeULrdTPGYUz6TX1GXat3WMWuyVzVVAwoLdFRZe4NfBx5xLgyMcp/o2O5X9QhL66nJJDlGm
0myNA+QDOG+TD+f9GReC7w4YV/1+xedzWJqOsxY/5zTkIOmpxyEc3bcxHwwPK65Cy5PDjOyXqcb4
pkS2qtnRGTMbORs1Pk2/oCfY1ecraiwb6jE8j2r8eBsQGyhRSE+3XF/ujf6wcJVhC51w3I7p16aO
gmzpvHRTWXzTR5aX7oko+2EoECBK64FaPusDGkCLKNA8W/ePXdL46BIpfT3P8Eh/6UtnsyWBS3g2
+5M+UlCAD6YlqSVIpiLEaJKSNG05aYruhpUXS2u3m7YvBMjEzvCLWWdYLchiDVxmD1rR0cAqe9D2
QSyYd282pTzswB0ER8VQXMkpHlx5riUnghMebZeuS+Dvjl0X83gyDPIGpwy/GbxHnY+QTIFlFwNr
RDVMs88b61EVP5ki9ouTUV20Nc6jrJ6siEZ7Ui9KT3FkTaPU4TQiGDeUDZmyq5h1XIrCoShLKE6j
o1yckdkhuf0Jrgpm7S/MX5jaxLCkXOvalGKTBdEiDF8vnF5ljaEDMnM6GbHkMCFXMeUgmXswnWeK
C2yXleQQ+JAa/Cl6OEQm25Tp/WZcd+04m+sjXSMqzRioDftAuyKvLWaV3qr843vnmTzd7rQ5pmdd
aZ+Yvps4kFIjMuldtGcKOkWZxOybBPUKwraXNauC9g53WtbDfQoHxRXtyp06LcK6dNMciZE/QSPt
3XswRJm0tABNGcTeGXJwIDEzH6MsAbYku7Buhb5A0IAsKZEuBMG8ZUZz23TT1vpkrcUCHtyXErvY
nxy1P393oQUr7HXqy0D0rIbRg6wSm5n37kXCGj2A1gWch1vJ0l3D/XlZiOqlsy40JOtvKO1d1bTD
eNUp5lOOZ/MWIkEY4ywwX+raF6rPKWog9GUDLSYqGscw4hsWFXwUlVxgFHOwV3z8fSC8OuxFBLow
ZzlJONwwh4kx0y1XjZ6rzKYmA16zdZwBmR9ogxAw/4uBqHDkgM4pVzEQ7U3hzMJFnM9kZEOpH2iw
tKVv9xhkPoaKHvMZRuUaSAUR7gm1R9AXVArEPf6bwkED9hVGO7MFERMXW9n89EaWaOPE2IRKQNqA
rrBoMCDlhWKhZezYnBEqeiSViB2+bC3OwmC/OupKyl5SBYG+6YeA4gSoqKCIcyC6c9LIMGwsW2ZT
H+kotge4PHzZZRVIO3BSLNT66qJoIb+pGTHhN1FBIJDvw1+CVZjHg3H/74NF5YGGzn1c3d7gFPb3
YXS6nmqqKICiw3ap55MWe/YbY1p3Qv6jbA/vk5uvd+DASFiUQ3XCAWIfvbCY4AFwhzenughi5jYw
kcuBWvQ/f2YsEBiKJBjpy7GDqOc9rFGTEIrPsEIaeSv8+dDKTAwH/V89QdIAMcEPRSgHW3qdpskm
hRGNcm/rWihhjVEbfvMQ6ZYojekm4hBW6drTCvTj5uBjCOCLMPckikEUhu3FFEUvKkMwPu826UrZ
PrvGh1h5IBpLzJRrHQtbq8vU9s0KL4WxJROWuOQj5kZ2jbqMI4jXhM3bF0wHQWxKkpDi7TzWYEbM
qpCMJ5Kz0DbVZt5M7WRbtfQu8euvlgvQlVC1TuBuPqkacB0MGUEKzZKZRp/AdZSSLGth9I6OtDc/
gBlrTyhhe8pnorpjYOQJRTgKnv3cFCYNFU/pAV84T+peqJOtdyQ6Am1DIHejn6RCyBCJ4aM5mbDe
TR46y95nujr4ONvqE4k1xOEXf2LKjiw8p+i768Mc3NufXW+gZdej0x/2ll5/WBGEZhuBSfZ2e1zO
fsZbWK9GX4xy4bAGb6sfQgbnzdbVfFApH4QlTS4tE7NhtNOwlHjcifGRX/s9U1zQxLIAmjr23PbD
wjcD10CDftkVTbdzJgzGNVvP/NL0cU6gXvCwStMY8syzuj52Yvb78WDYQkgzz4DP4ffK8pYkggwU
ZLgJpnUcXflrkNKgIyTEJSchH+cv+bQyvHasbBBmfXJX1D0bu4uF6YlFtjILEnHeZm5IUzvk/huh
G96tQhekiGqyO4DiJMbVSlTYFN0UhPhYBmvgaMdJuoUC5YrfdZJ04k0Cm0UNBiZV/aOeJC8doGJT
sXbR5wXYhpQySSUvc20XN9GkryvRFqAo2SaoLjmZSnDJntsBF/GPnJr0cehGAxwmyLevZjN+bzjx
dty96qcT9IPWVR8waQNsXZ2tGLVmQcphgQshrwqVPkxOhp1QAwTARVchEz/CSZqVxATqvaQRCfPX
1VLAOngu945xaZlCi8oN0nOwX0UVEJE5UOBL1X2s4RJkLKMCOGrbzT5oczNsOSueETHFR4OEWCrT
WNo1xg2PXIEfeMdoJp/0sP6i5HIQubLqQ4pR5yxGDy3hHezUfmB9o3d9GDHYghJHsMxTH4FHbLeg
HYj1xkfVbt5n1DRJdNdKIGV2nBjwM4Q0MwCR8JH/xJY0uFt6TZ4qJlQEciKebMVMv+imXBfxSLAP
FVJ5ybIhj4YDVijW+974lDVQzN21tquyLCEBshOby3rKQCL8n8MC8KnL4ZLwUebByRK8Yaj4sHVv
w7NTJQKFU/8iJKIwyLBxFKcZXulPVyHegK/Xs0MX7/+c1jsgoX29ywQU8eVOQppn3GfAy2smUuQt
sDyYLxCvmmz5QgEFpLa7Lj3SXn2NnT4VfphQZ/1L7AJWNlN3lXt1rXF6hV8Y5S0zAejj+XVT2mPY
dhKwYmoBnWRthqGWdEZLR9Co5G5ltJ7NSCHETRjZDER1IctHeCbXzlPBZXbOuq+5AllD86KlyE1H
BWz8dLTjlk+PBuCLNbCLBzxB14SagpfYO5BHxqgArTcdtIVQ8DKuAa4tC5l/ScgtprnOj8XQ8t00
SWwbV8CkwyEQo161B6kf2DdBoSwLKlDvEbPiZkJ/hEj4MRseGdErJ6Ye0amU0AtjGJI6U89Nb0IS
IKo2uh79wKE12prCE6adZUHYNYiuQpB2LuWdsGTAbHXCYkTix1xfwDdYwkkgMqx13PtIvfBBaA6X
k074etLKGVJs15jCsoXWSkhN0iq745VNzIbdSs/OxxJGXXEuQcTNKYT9SFhHPNM08iQy30LzCSqf
4YU0KeVEhBxobzvato1RbUTzITAtd/8USploqISttkc9RW9QQvcDZDjaDVxH4hDwlUfi675LEx0n
HIdcR7hUAVLdjWMKGbANEHYV0uD4MF62bGV2GbfxxUPKdoJIzzOIWCNVuArQkQ4ZSTdWxYrTdssr
MniJFgsgJ8gauLX0bKrpuO+yfs9m4QOxIsl9Cj2P0gkPKnWENh21sbzuQ+87k8JDzKe3tsgYltbN
aNM0HhmXEp0Y/pUPryxlAR33xk13I43IB0x4Agz29XoOBGD33E0iixBlI9IVmIGwafTln5QGZG4s
Ji9nQHPu3lw+qMpEVi7VnjHlJalkSErxAhgMj4vz3i2HlMcZbEefUpxr0S9y2/KJ5+LFNXmminUD
1VruDvMjD2P0jlqEEpLgiAnp7kwEyPEJHmjzuaHEgW65ZRrgESVOEL0/HG/i2J4uY5UAXAlwTSCU
RbsEfCQAoVTwxjwppiyCyDsZfjBgwEdAt8DI4nHK+vOgxoP5/Rr8hHrKgasqRBHQwfPkJmr1j7Fm
5sMr4vOzJYHk+rLEG3FGvEiiRHLiY0YCbQHBO6OYiuN6IUcBm4B4DbMk/JF3T2qmUyJDczqlFE1m
4J7FNH4k1dThtPvHU0RGK4bJ5NKCsYx2J9mnzqOAv9IBDq5gdJa4tkhZVQyshfrTJxhZA7+SXC3n
e4/DFdaLmuQjFLqyPgCLQpllYdgknbmgxNBOAZlUgnOQTVvKo6SOmDz6NPbhzkDBFbDTKj0og5RO
vzBsawxo7tHjr/rrmIqKL0mtx/2XBhP6hCYy/slRCbdjenvUBOdjSmnoXc5EcczhGgurSGuI4Bht
qTBweJqeEc45xG32cdvpGC+/iRJQAuF1h4dQ7Gp+vjcLCwSSGeudlrCihs3wMVLoedXSWFJwcEhE
GawQrcfr/vqAoB9yD1EXBvGLDmTzDsdgfBelJZ0QcayBPu4P3KJDd7887EU9SvnzJQZs4nCzWEA/
lbnTvYUuIxQrIm6sMUPgN3oCK0zQjW0rvP5R5SyuXhvl0B8GwuZp+EDlqyJgO4/4xKDCuDj33usK
gh7OyocJDv94mA1HRNAkAyzCxmmCBWlwdw70N7itaTo6ZJwwqvZrgv5FheNB02sO+R8N8c3sDM9v
sVyzYFl7DVTKUBI+8Pgp3a/p2MJF06jab59QB7BKiS9bqbbv6GJ6paP4xUYwr+90Tx91qFfRDfBs
1BocimREY8CwRmrSSDDD+uFsMN/7uJ6XlozKXaUzbOm5gLOLH5MW9K33qldLCENXdORcJsYawL7d
2QPLzEeyaOrE0iIO5sGI69Uda0k4QU2cHGEvHVxRuBtQ3V7GkjB1BXFYTNHIqRk9Mc9VnuB7gXkM
JGaCMxmQ2yQg3yAgkrmIYi9RGrM9yaeIo0rVLDzYlebjwdO/BVGmrVAzJE1cKb9BKUnjOmTSrYL3
rg85KdpjwHSbCjWN1QbGT1TvzvRnGLBsCp8NntLPj9ZQ5bBmigXbiN7BtMeRJUpgDpIy0qFT0JZO
vW9T9KpNaAhYqRn/eO843+H3yl1DUQ+bUPzjZMWziUgZqOwHb4uT3pE3dhZYMnxi6beJ7xpSEEWs
J+fSqBi14M/gEyY+w+Uzz+3axr41gF0DRx9y34dp0iI0cCGf4yjDGjh7sq/SWa7wf5u2bZkbbrBD
bhkeP++sx5syMe5GExhiznXTdIBSDBv1SdNo04uUVK7iFITET0pAysm4lyPxZ9RNQhL5mCnVQPjI
GC79vyHWSYB0OgMkJ1bCm7uXTSZfEGsH3URlSGrxN1XQpPzhC0WZDz/kYZNkkjFu4M8+nXLb1wsA
EmISPiy8oZkyhjo93M3cicpgjr19pG02y3FhQ9nfpgm/iXIHnDOS7vHYRZCz/PN1uy7Isbxd350+
5hdYoaYSD0bhyW3NIIieaS9Hsm4O2nAUB/BgFeeGLPhmK35dYs6IW0+rqbkFfWePouQAaXvQUfXj
vdati6ugKSe1vAzGBzp8Hoyaurd76UMgHVZYKn7s/TFChGT53T8gCEuFg4mb2dU4VVlV2R/qM92R
ekqqpfteqa14jzXx8AhPunTyvtehI8DNK07m58bgXr74soYBqggZFsSnRYWQFh19OOjZGYCvMu+g
cF+4uIUDhvbVQIppmz68aPgDwWJnXsflOIAdu7Rh7E5VyKoD1X5OUf1Zj7aW08HypedjuHv71XXG
AqSMfACbG5XtlX7ftSq3T/+x06yxoCVrDmRfW/b7ZtSzsm0cGzC/orqtF0+tBfa+13vZdXiZ1H4v
aqcXG1IThrHmXxG3s0+orgeFXjTsE1S2A5o5WD8P+P1Hvwtu0DV2LTecqV9z0QybmBVTD25i9pMC
ChbpPVofnpRBeRLbkKXWHW3OR+escayhjY9dHZjEzaY/aj70HnYirHszhR+/nfdd/3vhJIXJvPZi
7Ue6rn2iL8NTa8BdmtZpl6awMDrI5xZvL8RhFIuATrmZiSdM2bO6eCpOYzQn9P0E3lu9Tf99NenU
PHgza166xnv9HFg5jaGJld9OSZxM36vkreFlvW/pp54+7RNb0HHh4NdnnJKavjIu30Fv0fFqWjBh
6rlqaCpqNhrZCT/b2fYn9NMxHyosae2M/UH59VLY6G1wKK8DUZ5259o1KLXlTaO6RzM3b8FExsPs
QaO7op3z3kt/d8NEliHgDhVkdCNvMAdmGkI3fOp0NVoRV3Y0/ZZUeVhpJ0e5WqWqHbZtAqDxcK9q
mAeysXd7adELpsKot26ORb4OZE2/ZLRsZt50Bu/JZfXhDMBzoxLuCeYKzJVng67H+rxvN61q1a21
Dxnqjma1pwu6bOdyt5ZxG22aCfrOjjzKPwP7tOpiJN0VaxKty1p29L4e8Hasxq3K+gI2YD9uU0Q4
u4y8vvNB+zIehA+KH+0NnjGv3eEC5v822pbU3ZpW2wrsdPxyRRuUYmWQ0HXKLNy7gY6RKgXGR6Qm
Gj0wvnSzMK1Uo9qw4natTlHgmQ7jWsOl0plBMO3YvuHp2uVEpc7WLCbuxcKiQEzl3FxRrnh5NklP
lGsefolYsDmRSYXmOl3GnGLJ+YACUZQB4qjjjGIfWaStbYPNbUbrFooV+qTSPUoa4KZdmjgtR4OF
1NPoQEsBk2KloCoKYL0koLT5xDXiQ4UuX29V0FMB0XDjMskjt4ItuJvtD58Xw8PPEC1zZZJHBnPP
yXHUnvQsfeQPc3v4FHvxsIXEHmY/xgdW462je6M1OvmSeSHLkqZJDWh9O/H0PNi7UQ+K3ghh3Cnc
tSE1CLSEyyS2RNbIybGY152BWyNC36HkGw4xaAc7JieKj7F0+tn9vX8IJksOUvZwt2sCIl6NYWO8
NIVRiEhx/vdX+jgC0XX5rT1K+h3dUCceoBSWMBkSZ9DVD5P/WDqzZkWxLQj/IiMQReUVNjMqiOLw
Yjgc51kR8df3t6yOjnuru+qUA2z2XiszV+bW3TMW+2Qij/OKc8cIMIFF23jotsBTebtiXELJbRkn
r60x67UY9kfHjZmQ7u+pcd7ewamWRknZTRHDV4Sm4cn1eDL4wpufk3/FSWIGpbWbbUkt2VF7c0rV
KAnX+DnnOfbkDDyKeT8HjjbYpPj8FJH4A1JyaaTFs0EzgxuBDFOUtxODSqrG3AM/TnwLlop+Q64i
mR9PLt+TGAvmONN20HFkVi7l9VNyXlLe38OUuB1HBJKsc7wXSP1gXxlfI37hjWtuzX+4HXqkUNMo
VymOWa40HVe/5jas5ixfc9wyaXpbvevWHmfZXdDAU1Y8V3HqtSkbsRvItxX+U5zPrkbEd43xRhrG
vnjIrvO5Q4wPQM0PnzrbyQDAgv7YGvM8xcKs09BbQQxSgFk+aAxwk5AlVXhlW/ZLXrXjfDNexlyn
JMpj4ob6HThXcMk8BwPKO8xgYvLfVtS1PlcjItXgib7VxCtq2y+Xt79LF0vW8OPUwp1/HzbdGmk2
J+dfbNFHJ2Hkcidmhm7JLLnrWSZlNjas/L597W/KaMN1J+GL+U1W1RoQ/XlzcIGXoK3X22kO6iXC
3ebgm6yjk3cef5O7s+7YxMznHF2Hf9pgnFy9ApjcxP9y7pzsyufmdFm+FFPphgSGi43pVU3dZvf+
DaeKilgr6z0iWIRHCg6bAotHmRg71ojMu2LXyUX3UWR5HBBicpuyYBXaXMqglMZPzGRZC+uDnRrI
cP8ufxhJsRo22+xE+pVY0RZIl+Fm5KfvPgvb54cFHTk4PvLfkgQvf97bXMemSnfygvw3JZra8EGz
dL2OKmquXD6HmbTQBUc5aG/K39jJ0aguXdbrZqNoU2/dbJ1i/x9wsw5dzDy5W8of+cLmsUNkT19j
ueL8zQI1higl5NJHeGPm6Yb+tEwbnIYgQuGcCJVMSj/2SdHu4xhu5bA6sIV9NRPHRViYqBFQDkY/
+zj+gHXr9MFQZBytlrESg59XH/0YZnO/VgFR/jHHFVdFQNx0wbYUojYfj6KV8kvAIGZpXgrsC2dN
vNSx/ZQVDmdKOUzQgmPgnE4dy7NKGS8oQYSuek2DcwcRB1V6YULICBXO/PLHYot0th4yB8DMxKzG
bGmKmT2GoiWHV3geNJmfuzGz+aSHFjJPeEwDes2gQX12TSLNWLUvMErwAJmIqsi7bJBwfA3xI4LY
6aI0FSSYKVCfAkCQJEmObIUdnGAZ5jDZuYDvgDO39E4isJF+nGUEeyNC1w8oBg56NxrFa+9c0WwU
zntyxcMaeAL3K4YIiBvQPI51egqyO+U27PCmF4v5AzsEQwMYC3Wwh18x+V6q66LW3w5aRODyrTHh
h336Tg5IyhYah2Nb+DTnAIZDlxqS03AKjnnF8O6+h+af9gEjWvFQ18Imr878yHPTWMGhyVtjpVr/
MaOabUzeumX8bAyXaLGBupbwcoQo0RO8QDPIH8CUGPu9/eKCG26TeV7KH1wrSWlgLoK36LZsakmf
ap5Gb2auGK7SbWZx5R48PbfNp+RCT55wEDHj9UDGLsvjkuDcVOQon/g4kGKVp1jIAIUoaQNY0JpF
YCpXmc4Qm7yekqwFpSAFO2gFrWJDg6hqONRTJwIcFQ6vzUfq8k2QWxFU6jZD6cwILfhZQaRFZXNx
n2fSDgSkgYEdMD0F2oIXl0Qz0DVmYhvIvQE5lL2RQw47X3fivudQv6BHrZIPoJjNafd3gWCl1Fzw
Ug/V2ryYNp6IS9ps2VpoTukQW5xXBBpWzr13xlKJtSFb/yF+rDDdH+3ibzY3Ofmp5Zi5pPiL2kHp
zwEdxMi2hmG0kf0eCjF+xUBaaTN0ADbcpbE+vJ32Gt6Sf0fJ53TYSjmDzku2Jr4r2Xh/gqZgktPB
eMBUGm77pdWhSimUWaP8pppQh5nm3z4WLeOrq0cdvxbaPSN85I/c+oais6J0EnXLFNmVM/7Y271F
i0mRHh8s6jUUK6V7Jx2nbccW4p+KkQU/tKewXwiK5mODigcdDmliOEGS8EQW3Jz2JjUT+l1vY9C7
bkoaXF9OeBJqnJbDTbkOWHiYDc0qz2enw6J1zfbGfocuREJ/CEukWsD5tmOv4U+oGyRUoDkmf4f8
J1F5OQcgpeYAex4CXxp4G9jEEa2O/OTPKSjIeDvOE3uvNhJsqgC2ZbsxcLOgoZZtietEaJ46OZyV
+ILSM5ucDVRb5A/sM/+c2ZcZSsqehWQHLQ2lYkKZ54xgDmxHEulGFLECIu4wbGDol/NAshJFBeVn
HLdk0qQ536XyH2KrJKF4CxrtT2VNoSLtXyaepNfVSbIyEGKFGpKpEaWs4fXgFUGP4l4tfAbEXqkQ
IdUilEzTSoWhHIY/S6yTR+5atvHZSdNNFo7EKULO6M0GUAzAicNwk3GyYM232Yhhky6fUIo0yOoI
qmi9RvLAL0crSzlNOFbkWAP/XOOuLjWYqpa16TE7Khwg+QIG10q+KKUT7/wkEaO76JEnO4VnG48p
0qcOiMGUe33An4cU0x7+Rj6CME5wPt2NVSilX2UVy7VhrX1O0TQ7q7u7CDOsH9gvOQ650b4x+kCu
jipO2FrAWwI9OFy8KRdJXFrOiqN9q8J3evIP0Xxv1TZbu42q8JhInGnpMhOpVoioYlGbOahEYKf/
4Ocgu6cxoiHSCEcZ32LPNTq7rzTjwG/ImvoVqiXLioLVy0gpyzYc+wUBgWLZj9uxuM5zeflB1hZH
PyWjv8kO7CIppWDJZs8cJ3eeLyKIyYbfzqk2+dC3LgUG9dBuJDCrHA6UNxF/JItoLZiNyZ0B+wMN
JHFVqhkgESWyuWmpvnbp7npbXWkTUYTZvHYmqTw5FicpI3lEQOgMzk7YYpmPYq9lsfdxMm0jv+q2
cK6Ge44uKPa3Kl+nuz9xDwU8L8CzGZ/ik2Njv8ZezTKHlPH8gDk0eBjXbDV+LRCUVE5/ahiBww1+
H1z8hZ3VQ8aF2I28POetP5zhndPvZwR3x651WfwA5Sun1IOAaDlNkbiK2ZkG68+E7Sn5xEug66Gg
0wJAiuZ0KeUIio+TW8PLkKKbF4ZGr2UVkShenQwLMYm9PMOrg2kqlYZYssIyCDwos9RNG/8Ih1ju
lGggCLC6+ieYAl8UcLCCsZdQhK5YcbzR+S45fX5+GzG/WXHqy9HZf26apQVP/A3H0G8rqNIOfpsi
bPhGxR9myWBHDArBvysT/of6HNzfPqYyoCIzrPAZP7Mb3LHhCXEuWTYiHERwmQBY73UwnDziSMqA
P5dFXN7kV0E8xV6bAW8uAOb2+4UuH5WTXHOGTyg99vds37L3M4wFYVxbcDk/0RqzsUz8Q54G5z/Q
LvF5FIlHO2qo0/SSFL2Ggkz4KdBA6zNhwg3k2/v0Dt8NM8vXgpx4o4yXFBLMDMmhxL3jhP0pVtOM
0d+9oisiJmz7+NGmQkb7RS2GHgO6XtBiDPwgOnDBFNM5cBq4B1Dlboe49z09ttk74cIaHP8eS/2A
5n0ezGHPepB/GIu41h9mr2ImMuC/dowJB3VcJ2/QDuYYbwo05TY1H8VHMdj7LsYIArBxb9EigW5X
qMTw/DDc68NGSIRXM36CFVeT019YQkxAlsB0DLTfhiZTpsk8xIHti50klccSY65rKAYVdXUfHBnb
njGHLnwM5NkBz4HqT7iVnb1l8VjcViFxEF5Zjni6+RIfyibHPj7F9XpPyDPTLKIMEGwJc8QumhsQ
krlLlIELeMCrYnrNODV0nWgIWsHfrh/sQ+wNzswbcRE+0R9SLe4IbCcXfTjExtrqLID6IXQRjnH9
qeXhb1kVmEJ3ZYpri/0z7s+tUNxS0Yp3QpxNklfQn5A7r6Ch+eSC7tNQiv2sKFRY66jVOYovMdVP
XVGuueQ06eEvaebDPBpFotRDnjr2vu6Hf1A7dSnZsD7nTai9PCnnef+j04Yv5xpzL3gZcPGc3GgT
Gq6RqSttHnqr0MdLTGZrRLvKHiZ2eFw9OfNFIMWmTuSpjT2yTS3Z/Rmm00OyN+26vh3GhUuCqrMQ
6GHndF6cdCm+ywE2faTidQaypbIF8BFE+oGeMWWMgEUjnKObs/0RkSEBNm633+ZWDgcJ2rmW1U4R
VXvJFnNvfDXm4YyZcfnGE508O5o/RruI7LTF4J98WiLE5YjFfYoyrLSQK3MmNt0pqa7b2HKmGOxl
ihMXYzCPKheRkN3tyOcCZ5eJyTPQAWfnEadEygY3tfMIWRAz1t5lWDeIoe8wcEMik6rRl9C+UKcf
Mlc861mj0Li0NTgViZpqPj306/59dkw/HI4ve4kcjO+HBsSFgmWJbWGlG8t9yqIC12LVQa6JB96A
bepvhZ8RFSEeRxUKCT1rYEZLog3WW1oICHreNDLdI2d17gnL8ZKNVW7sK0FCsMfM/peWQQzSH00o
nC/amWvJbw/weH+Rv1RXWJOg0cTSjYL6meN2m/Do7f374LZmFkO+AOuHtlMsDoTZAsqkqmrkFveO
lmIftf2+S1daOeevnyPM46hm3Mp7NS1tWRKSPSLUmCVz8y7dXXjPmjXbfpCKSv15clrRtf/sN/2r
K8fkxcvmYwqHh/eYPbraGKSqQTHyzOwiwbDSod4TEIu/qRPWWQb2Dalw8rDv5KjvyJAHU9K473uX
SmFj86zDxfgRwbA8GTgw203QrX7ARV/WVnQ5N0gYYit4LgCKPZ4VHhNAS3kCTiAX2DkRygs4AY+D
up4P7JdZD9W6PaKKsHsLh1qQRGiKcOpyy/SMMITxCZF2IiKnDrXK+DicT3rTZ3xMdDoTAPdeGVdx
x9fjkd0A2FyCjPCpeb0sg4B9dQ9kWvntxN6cXV+8waoI+Mve7BXxh6A7JRXWkYeKLMuQdMy0BGEQ
MMdGf7g5P21zqDYMIzugEG0lxz19IhljHPpSF6Dy+ZFYxKiJNhMiq0MXWYZN8sdoxEKM3ShMkXDR
4E0OHLC3eLvQNnTIGJKIgGQH1H7/JQrBgdUx/NLTWzyJJiWlDavvaIHBkbcEiYxCZb85Rx9ecl2m
9UTwRHtqJeDD9ubXZ+T+d01uGz9AmUJj3LB8M2YWmiTDl8vA+mAH2DyBVWer7AoOwj1Rxhr1J15o
zR4+bsonno3nW74afh5sG1E9EUjmuDwvO4Pvlt5LsCs2tyriPQX52hJcNKT16lFSAnbCdx/dk59x
zWzWFqnOrM2MQvdBB0VF+ul+PCM3852jx0DTGquP2QzMQtGaAGsiJsaQnoYn3aRrQVxLKXh3nlii
4iCk0id59EdG/ilP9fjj3drSc8VXErIPDiv23H/YOgJ+mHOW8nGlWaP2Yj5u5AysuXNS28l/RdSS
ARTZ2dsj3DT+MsQw8rnJ2c2TJ2V0kAGSha5s2/TIJk6m13XDfjEfK7ugBQjUYZa8HewZHuQTsabd
ijn0+hSQFbGbaqHjUVjNNaZtAqEJY5UgVfDkDxHXN7vetOjPwl6doG0IrxMeqZDefskYfyPYAyxj
pCsHCxtQ3s2foRSidx8clg7NtAG+OnZdoL3CXysz1gYdG7CXJosaVEDaNQ/fJejyIW+83puGPwHT
I1iO3GVCPnHBHMCZgQaGuNbziYHY7rQzPBnyKekM6d4rTyCpSPQmbOK4F/7kypivsBzlf+/pTe34
PQdrghElNiUvCAmbL7XnCNtDaG+ZyQPByQ33HlaoDyk3LHPOgToDKwNnY4KPk/oMBIXBPawy2gd8
QdcH7K+xL7MnuOEIs/iJTfzaZqoNQiMIxhV+/0YsI6aGEkM1k+QUBhP6ZKC4wQ0DQOeIZRsH90y0
6kIJS2EsQ2IzNZEQ1Ht05xlUuDx4r2kTzQmeCtuXFcFVgCOr2vTCio4u0K4eM/+YXwSCJLXECgVk
ptvteIAhExfDHj5Nh+iYDu8kGBkDbEzczfS/O4zZhQLzi3QYWdH4vawN0KSPar0Hg46oLRnvqzPX
UHhmRG35jeQ/mZ+i8G1QqIPISaHCP3yNIceFlKafJXQ4uJUMZ5g9mfWWSriBzoUT2qcewn98aeIY
+i+Ac/vz4GhnRUjkBM1BFeYKnQ8kF3Dxw4ImGuvYPUu2PeNCI/ZLmukU50MQhM4ApiLjufVo/X5H
jwsB8TslqDRYuIs5tQveSjT++IWyefrXm3p0m+NfzDmWDNHuT6UsYBm5oOKiBJyX/IvM213UmTHK
YkApDrqGSikbvT36cgLcWYJyEK15cgRPkN+ggSKu1kige2i/mev0mZ2iq4QOsogelh6UeHD+0iFt
swaRF7D+C7poEpJICZEAY3mpzO7VPGQW6jvq+OiiKaRiqP6T/2JDIqG+CCQv+supg4YwSIL+0PP4
qWScOMx2QMNsvqm21htWBwJGuHzKdJS7gFLxlmF1KfQRinrx9GZVwX7yxJr7yl5EsYTshxx0ey0C
QXSqv9AD+YSyb2qgDtRKeTvjOaXGwqGZLLjOoAPk5rVx1dDOuDcXLOMmVpxWiYmrkTVAh2lZ/bwI
HzSTnLUlCcHupe3cSKcmv3p0Ac83SE6cn6M3nLaBgEXVSwvIzWQw7uBcl5DnPRQdAA1Y8kWPCV4y
kkdydc7L49791N3i7t1R7Qy+ADT4LNkF1WuXUtActgYnrzblUWkfLCLUOT+POGMsa1DSiIkPyeft
65iADsEWCR2tP5zbyoyRnOFtciUBncRWXE11T5+93AM2rPhWfxJ9cGs7B57iyFy3h99mcsU7ujZ4
7mDSDxzDvDj7qa8THknvW4bzJxcQu85+O2PCBMvibyus4cIfnc5Bg3ygL7P4223YPti0gaeD+0Bc
TCYM47t/+C7pRDZqFkVjkZekXZz/UDlVPPhHd5ubu7ghGS8VrcHTISaSTNCtdzWkZQJ8L669L3ty
nWk67Cu3cKcGuniTgAIAwiOE3WBHDSt2RC9EH6jCGw/8+W6doY7Co+N8NOvM3A+GBr0bZhHpvVD0
sRq0vaFOZrjf4k1GWDPzJB3GawIkDPXsegjLUF0Q/Z6CynSe+LCVbsE+2W8udGSKF6dWZle2hcEZ
+eXwplv8XbQ+X1oEAlPENEa1vEfwett7sOtziurjsbPq8Kut5Pu2t8Q34eLGmNqBvtx5t4YtDMIf
LHNKiN72Yz89Cmmg8INXGyD+ZYH30LGwxZ1JT4FOyJBHtfD/wEladHYMrZXF9ECF1orPh2iPljya
Y+fkHLwrxwLmrhiWsj+SJ14RY95B6wQj3bscnabRr5anY9ImCNOuH3rc7g4ONhfA2fiyAsnBRGq7
mFd+nU38LgZBOxlaKZq++Xa2fW2MQuLDdvG+W5nUygeM06BCcAx0s1N4RXB084us5TexVX35Wowv
e3lTF7xnnW0Bazu6PdlZhIibD4STfXSR2p1uXhM7hxlm8HfMJOrO+dUzMeEk+XJ9PAcvUJwtT3Kr
cEFpK+ZQaWx0bE6ci9NxKafZ0jrR9e50/JO/Q0l3GDWuyfnkxi/n/WK6UndfFPuvSY3hf5tRX8f4
sJlVoHtPZvDxuXmDvlAaDSnNDJtqQ8cmesy1GLMdU1aUePY3oe3WTyIONLSdKWx2XO7cida7TTBR
BEC7BjdnvndMnvWrMy/D/TV+Nz2URc+ab7LVXH3sKsqkmOxa1rt37+9dKOvdH34+9n7ZuTpamxXd
72irzzE599unlQyrXq84Ivbaf7eWOvAN5laLySaiJ47+k2Qi05s+UB2D42y+uT7p3BXG6ud51/jQ
E6wKd19jsJiTyMB3q1SnwRXO/RldPu6TCgODaZ500m7uzvc7PIOx+TU0jXe3STipHeoPr8CZgiJ+
r16GMihvkS+VzBHX7eqrREVwbThA/jCi52bQ2HE+caJv7W27q9PRlP4bcKgKUJWAL16zd6GKb3ys
r/Dlr8IOnowkKgCL4KS0J/S86b4L+25Eere4OXfyJcuwnVVhWfVr+3jetm8r1Dp1MFd0j0evwkm8
YV2f/txc1Lrn4G248XnIFbrO8d5ffqgk6ThYaA+Ot3PNrlBu6O5R3S8WHb0+1nzURVcXMRbob5jB
XwhmjDcaOAu+bCxQsG9QUQgKpp07wOdnFCsMEZfqzcjtEf0Jeis8J5C2MB49h9/gXjHJ/PJk2Nmg
Lv4uBOYV7Ba4n2OBAxNKGp751CXOqE3xChWNQzMJCKNtvy1Cgnlv24dWcPnIfB5Zd2LLNOdvyyeC
C6adwqrZ0yM0FZx8F8rZo5Kf/3Eoi57cgSIy0DuCcHDk0F3AKsv3oHYQ/INzCiZKdICdXpODCgdo
+aqimDg4+viGevAyquEMdeg2pliXcO4LVg8xRIWLRiNhe4pxhKKWrQU4RfHzJtgJnlLJcwyC0g74
RXGe3v2nL6ZXjWBu36NaLOXgrjuHmFlLrUEHyBbAX5S/OpU/4JNRah75XcJJ5SP+MGLCEdq8QrPX
gdC5O7tYS3cx1tdOW9mdwWF0+ttml78Cm9mlWbO22WGGWqsa0wE88NeFkqpx/WuB9rvO22yLFX6A
UKZF4d6txrUpP8g39i4YDOBRK48kDSl+7H10tpTyVQQiTwNKfWrClEghJrwG1zukIGJT8puR7nPX
R6zv7i29hUXyvMFp7fzzlEWgkNYl5wSzGPvbrY+afmvZjEJGfZdCoex4mUuKniV6gRNsNsA1Us2c
AQ6owdp2J8Jze0FrRSc346gO7+5JNq7G6MH7VAF/sovuN+uqufd1WHcIcFDzSRnfelVcEaFx073v
CQhMc2X0m3UbapMdxgkNr3RXv6wlVsAPDEc7jvGLelnjpiUGBxiucOh+EC+dcgrcYI/OygB+XQHq
4O5AtdnCSQdUWupkIEcGt81ftYdra7fgIWGfwiUdlb8F1VdAKmCJq8bngDE6SeFgwk1quK294HuD
U3X8Lxhowkb3dbav4LhuMIZlP3rHhAbM+TpNdGmDe6C756ER3nChdKG2qG9Qh805snDXbWHZsBfR
Wrtigr3VN7zt8IwvDIYRfI84njah8z72OV4xPOWMRfcydqgmvN+U4dtKVuJ7w5zG4g8Ua0hHQLA3
jsV6E+wU0wUFW2A3/6RDkEkJApi4Whozb3v0yx2mExjwuIyJTXDmQ6axtvjCdBRzQo3BB42B32ac
DwMvEiZcxpt+F0cG6B3sbCh72YIQLyHapWegTdaROF6cg/NCy8SM5i28oBORSpwGG90sE4iQSSwS
dhdXA9/7NfbC+0HkqGfcW9D0wgdFzPWihJCVliEIV7W1KFwuqUCL/DqC4Yio8um/BTESTukKbU16
NkOv8OcCJIF2jgW3EeUNTwO2HexA+z699S2+dVGDIVhI0UKiDFtCZHUrKJ3WksfDEZLxnhw6ioAR
m3dhhz1nIz1uxjZPwfiZ8aD0R+W6viiGIud0ahsDX5CAG296NlzfkaHuSmluqWSe+0LzwL1mMVfc
x3uAA0KhKuJ0zoHhsZ6ZLpz7e8gfDH3EB6vJXBO3obludOf+MT5C0VnMm+Dlg46u1n07H3oQrn9P
Y6liq+n0eAK5TvhYjPy1yOnFGgG//ykXHCo7Hk+dBfdhBC3MwWKVE1nWU4a5gK7QCV4sYQ2/mIkc
/B4sGv8dyt1kfzy6GYcp1wFfiSa4fa8nhHG2AKHh1qUq7XKfmN9iuFeitUH5QZRy/t2Z9qYjpsXY
uNnO1xBwGLdGuc05K7cT3Z7spJv8AKbaBjswQN6Hn6hfBxcHIPNMWvGbu1wuh+wTmLzSxE/ynEyj
rcvigBNU9IQc0TC7nEJE/crxIPS18LMbhn9FWCOCHensXVAqloS480k4Or8jGnkhkmQcsA2KNQdj
jia/kEeVS+MFZAocg1QLpCT1OWQBtFit0ooV8IF8a9BvdAlrwctBv1irvEnp8ClwsAEW58Xh4n5w
x2/u5okqR1xtJxfIFH6BO2P4AFGJ5NUjF7f13nEs78yh5jDZIPEbOYfKlwl85s4A42ZdiBdelr+c
11DOTJjmERqs9JbAFnNP5BUocgDxq7DBeCP9PKaER2o9DWiwAA2IGuv9NQSbRCVOiCJgyUHlN97+
EZ1K7A0bayrJBx+Jgvul/DqF+MXXKkC9XD35xg59YqS+Dawhj8t9o394p1W5uvvVa4sYkWikuqsP
eCMzfpcYtNIbcqoyBeI8MEhsDxu0asRZFO4XKbT3NewrDymGZbXJu+1QmFLFX8d0pwaSsuFco5vk
xxuADm+HVmAOXtf0aDLvhI4FFaAhiFIPiVqEiTIikZv1jEwaM2QC+AGO6SIu9UhmdnxaQ/5LAhEL
f9c1pg0sJO9iNJkAywF3XtW1bu+ZsqJ/VBywZmCwRqkQKGmUOaXTrgFMqPzfEpPOmgXAPW5kDCXT
pnLlWdwPGCSRmzW789FEuIymJ9bHcE86PGYXHPzNUqG3B2mqSVj9BysHV+/9tHystkf3NtogevVO
Xb7zg+aKGoliCEyCWqzu0EMIV9RAj3uVugDI0xTRB+QPnTMq1atCuFj49SkXv2kK78xvzb+UJY0h
pQlIncjdhDMm6lT8i4qUkwHPKvo8LDpA2jgeiM55RNBy2IPY6HbrM0Jp3MNYBxmGinwCTo6/8CTb
mUm3r+5QFHBzOKcmJl5/uIgE4t5BGDpjmUTfCskkdgq4LAtVG5l+LhSuafUZ8oQjIbQc0O2jUJvw
BB3YyeHiAwGFZPB/pyCN+f+nBzM48D42g3UQIWwFnErq4WIBkYKzsqVkIjIkVEVUorqNwo7NKJN6
Es7xx6yr6Lc7KZkvn/C3GBLheJK7KsCLFHB5tAbrQNrKjcR+V0niqkijuH9I35Ya3xQM8cpAo9gu
C2fLaANoJBD5L3tMtpEJW0dDnBl48LEZ4VVR/zV+IDkgOs8tO4af87ZZyc4qWLCIHT4MSAo9z+4G
lEomj4PLLwOjgqPyuKCQkyUHi6eOY3YxwWZZ/FhpCMJ1pCk6ZyFCz9B/eRpHGIxfmssklvwtuVC8
tcjH57MbLyZSOFkCdXI1BHttICOHiRR7DknENUlx4ePDUoiZKQ8vqKAQ6yX3j10GzldSuNnVkALA
OlSyEeZXX+YA0UyXHMQ6mDQbn8gRfrSxTvIzVzEzsUNtpU8n4gbIBZvNZlgpAI/wD1eXJEo+jTwu
8mYScMsF4K+AAZ8X517La0GmyGehgyKhmLVM0YEeeY4uG7tYLvRWNFGZ1AfphnxT1gecCBuoSSN2
IkD3nr9Vk3iM754Fdwne5ESI+M1k3QWyE58ISnq5InqQS/ZLUSR4d5dofA9QAr4ENjxMu3K7hWKR
i8j2CwytniKPRHnIcCxB57DNcqe5eDLRKYcQwLSIJotczMdo6+xlO1r2Rc2wm2JQL4P0fZxyQiBc
IVzQgKLpJfEThZwsJaFY7O0YZsc7ztmlZb2usbON/gm8hT85IC3eu2iR6glzm8TIIpPlbz/D7fgZ
3uCTTBL/Cuu1dcSGAa0cJJQg9hPuoWToNlO5yWhXRHnSl+9TB8I8zkRlgsebYPZySf7Zh7ALDbnA
wY6VeUUl8u3LfRc56wsjmI737/qccG5/u/NunT8VNiB6q3LzktgpOCYU44pzuAHhVHlCfokwRZ41
sedjObIe0dLWXJ7GX45wLr8rUpi6ex6w8ohRxgN+0kw5A/nPDw7y8hnbVi3ja2teNHlz5yc8e+h3
5NXlSjLgpsSbRtJfREf4jkvnFUPDcZtlT9r6Yv4vulWs7MVjX4oDId1kuXJNxQPnww3q47DH/CX2
86H43Uv+KDeckSUrgtlUKMYQ0PHaJXdbYqB4vuRVhK6AymVEGjGLaEkw8dtiWGf4fTGvR0YqAg1h
RUgdYBAQYoPgllcshzraDIHCMQcmmqfuG5a/qWBbaaypVaV3f9k9JHfUbgTd2ZWYfFVAjEmvZy9O
/ujjwWOh6Ld58ngLSizAZh6W88XaqPUkOgVGg0nu/4uRWqaFqKUIg2p6X3hufceDzWyj0PCT2XLJ
NZeiKo/o0tNc7j63AxVyo7/PW923K49OI2MPxymHeym7lWwvnHhSxclG6DQK/LPRfwYMfCEFhe5E
0qsAUrhN3OYVCOXlibEMl8WpB+UcGm1X2ukOQR5LobRzNr+SniGbgzSDozg6u9ocPIBJUWQSh1/h
ACytai1nh6xpPzrzXhCDU1hBxpso7C6USi92f4MSCpHoTEPBWbOzrI5a1SuS+qLpPmCRq623pdfD
Ks50NP9kIEknrOpXbrwAHWDEe0Qqj/W7Z2DTTRS3/YXirCEHHpp7scw5lb4OldM993dkarncljbq
BQZWv/bJD7Wb2t/U+w+SG5XPurkslod30Hh1O7M7nu9aul3ccyIkSueMHQUL12CDXJXORVcG5mI3
R+cR1XF0aUI345J1t6uz+9D8e2xg6FrU3GaDdu9OSd82aGqYnGcxo+xhcnNHesmLHZ9d6O3iPvOd
R0RCMatFG3JzzWcEDK39tZ+qdp+iF7ru7cNqnoACnig+6PDTK4QUxuijP+YStbZzwT0cixCDaglG
jQlDS7+6NxRPtD08Cse/+vCLaupoBeYS3RQmB6DeuCiBU+LR/rGeoH7TzwCD3fagMWiq9kgsN+iD
5BekVDVsocl3xbuitW7cqC/akvRqv+0Xk+m7nLSaW95j3OuOzdqTLwx7Y3jFpCH5iunJ8u5qH8da
oA+bw6RG3887AILVRuZii03wh+6L2TD6t2mJOHKb7JNDb1EET2xGgDUAd0XCZE4ZnNj2X91nH+Uq
glsbIPnMHLdb0OuW2QlIt7YhGZUxLRq/+mZB9+u3N7p7x+BLLOqu8WdTqbqD2dwJ/AFsSzGzhLg1
ZDIMqgRXavgmdADe7g8CpQOuXU8KCKJttgELutmv7ouwzYwOGr77M6uGzLYeLYY87CkjZNdkazcc
nnpnAZi4fYP+fW1t1fD2cZnsS9tbvcKVlvDtratpJVrSps5b0U/ar4pPx0t8QVpgnL/5ydfdD0N6
u72tuXgCNd3m1XKuLhOGRI56Tzo1ti+/7j2VYC3xSieX0fa0PhfWWQ08SBbtxtw+tRv/fxkTzdvl
Qm9Hg7tq9ks3dhA5aX3e3tstm+rh6CvoB9sYHP+OI1ZB/WAHWMVRbQUYOYDaYP/ELPVfksRPdQ7Q
Zedk1BJLEOMMY7XDUw8wKSkVH5W1QL+sr9u8XrkyZs3+MW53W1YxwQQx1K3e4kMPXroCX1gAwayD
Ex7Ip2gea/QKW5i6gYjS3svgOkIMhF8IJrNHLCf5s0e07fLxGoKTwGY9rKQEFlklRy/Bps9beSdm
g/e4q4w9AvcEhF0gSgE5WH1Ds/uxG2wrk+veugFOvTaGJ0mhRqqtal3DQ7+KuSLMUd1jBUFUuG3P
TAX86kyuQbFntYja+YMQYdFb6FaInOqP/9VtWV1TJg8fuea+F1/6e3GaI0zSq+f34MVlCliQAhyc
Bj3oWcrhqeUxpY3eLramU1TKQE113pv5RJlwHNrOl7DUDtWS1/JH9mvQAMa50XEjGCcY1Xs4fL9p
PcfvEDvIY3IftiYNw3V0VzwdOY8AGlQv7PWYdAD64BZ5UxYSqbpHwC3BpNE+wTVX7skaf0NcnTHw
/o53/Rf7yEqkkdglidVnMsa4hW9HEuyB2E2cmjH0EImePMWYh64Mnl4SdX6e8ZTmo23I3Mly1+8E
TUlOO3oiuhTjeuRgqADOYds3sNMQv/tmcFg+p8ngDz+dvz+PNztS2ePgqv5w/I6ENyearM9I7BZx
gFNDrmgHksp007D/IVmaxx+SdyDm+GTr4QFPtDkUV/fAhxuLl1FH/b3829h7Rc0Gm5jTUXhxt9Sz
tNo0Ugd7t8GYCR/s+hbTrgPIHP5KA3a9du/cZbQcsxPMavg1gY9x95wrF1U0rL3326+ertYfFxNx
4I7pj8bOvA+d4LTcmvdZYBgFfe0go7+A2e0TspwfrKlO/wDPzcMyBfWRBXbJdwPUUcBW/CZqdAxO
mXLwxqsYj09U9lKppQrRHhUGcCY7pA34s3WZZECTwmA9Q52ynBxNIbvfqjOofNO/8CnwurR67FXU
YpFKN2HGNlUkI/+NgMsZJxinMHkq7jy2IG4x2/Igjtteh4WzhdFAL+qhr3oGd4C0DoWNE4o0C2xG
xtYYc8Alt8HeSSdgj0riLVlkAox1LHtKqjLOZj3U7rZuZQiCAJEBZQdXMPCd9R600VKFreVtZr9R
29whA2XwjUEHtsHkRCPVGp9QLWjg65zhvn0P6LAIjRSygU6DTOerug3KIchbhiCJ2chNyGaLkwVW
dBnuYugIPhCEguaIyevbQ9l0Q2iX1mLfnhauPCIg5cjQ/khsHul8qtRn6gy4I2TkD20vTT4icVQ7
iOrAOg4Okqb0wdADQkVYFdHBQ2A6dnsqBIErKgxtObe5W1LripkBzzmDhqibxtR/Yq2xddcUSyLe
MVGKifpLGhn5YRcAj2FjURzU3IdLy+Eg67GiLR3Rx0VShFFy4UiiEqUIg1ojkKID0hhxDGGOEJHU
7ofvZhBGI/pyQELm0lPqM74CaR0U835KzwsgzGxuEdUSYYgehMfSsvktKiEuAGOJfR/NFgyGYt6o
HQA8PRDdkvDN7Bb/QgdCB4xGCQaDQQB6/00TakNuXU6QSvpePanGl8s+rQwyuQl/WxpmWBubK8xD
/BOc0KjE3XPv6Et5T58h/aN4VxyCh8LqwlpjKMjpSpl4wZJDpLFflyFApKT0qigYGeH6KEbMZLLp
FrcYNKXl7dMs/bI4wD8k0Upm6XYTPH+sbwzG8fMfeTpa+OXbYGg6nb0JHP4ykLesu+9Ak0wJZ4bf
3ceNOqCfezrzXXK2DkNx6kD+FzS5sbD1iIbXJ5JNGkiOZLLt40q6d8Fwlq82fsZoDFPWeyz01tKT
qS56I9Htc8/48jS2SBOo82lYlgKx4tnFN8L8lX2OPraZPwd4dvUI7wj/OslQmnPMhURGxI74h68R
bfv1X4zXnCutYzdJvdfn3kwm28EtmJ2S5kaGCStST2SMjH7ZsFozVGf8F7Bkq0tskchoAVu+/Yfb
lLaWEKIHBTOJOIVms7D0wX80nVlzotwWhn+RVTiB3DIPKs4m3liaGBAFBQTUX3+eZX+nUp10p40a
hr3Xeqc1WPSmcHBWA+YAg+X1Z/Nsq04HjHjpdgx1WpPtoFvqAoUxSeJTmhnm12DNQPOnW3hHpjgy
AHWvLiQeziq+HfM4m0JqFVtDKMDb9iPCw+B77D5d3RqggWgNkDakODL0vGYAre7rD0v73i+YJXNS
F7we0aX8hNd/BtfTDUhyOvxG7glEuCCpoE/MC514B80+hRHD87Znuf+vn8HI/Fso0vlHM4qLW5+J
YpFAiNi5u/JNuYOCNjwvFXj9JOihlYc5m+Y2wH3myD+EiFOsjvtNaeoZAevmd+ZjYnMxpTEIenHO
zIrgwK/hBnMkc2gsxSLTIChm60NNicoqeSGKRPKeFImFaE6SsQNBrDrpIvF6LEYsghEgUmjCDt5d
K58vPeFwRtsqGpr66VBnbCXsGrAFuhv/ErhARC0smFB+0CT/ek+qXAIYHC7ENwsipBajIBdvFJJQ
H9ASWKFosMRQdMYxX22Rnc40IIxPm57TdCaodaPX4mYDKmHl/XTf0vMJyNAJub+9NngBETaOGFA0
o9igu3NJUv3nhqHjlGnG0trLygagBtqBdimejiZgPc8fnV1v/nLjzcPJwvfsrwtLra00XEJoXrv4
BbAXYgn7GL5CmbFV/tQBMj7uGQGn7v5wibc97MWs16nhWb9Drk8xR968AnRBhkCDDpDIa2HzBfKW
YURy3eFntLlAuRpDfGgNJsDlH2r70hKvkPDprVeF/B8RUA7t7a/mi9ASkG95i5DRWex9kE8MQWbz
DBrOErIRVll2N2HdhY8GB73aGN/cP16Fa9VG3DkncRdCROAx2Uz/aC3oYPgXIVMsdS9a7tZkQQD0
WE2QYoJOEfB/IyOVgTboW5bI581m+Qa1gDHeEFaD8By/C9E7SO8jNTgvsinIBgrLFcGJqO19gkrx
oMgUgrPN4tO6uVOCJPPMAvUidRfk64Yr/YpfJwJHQT1/kCQRQSVBCdBO7nAjDqPzVHy9AtYwARgE
DusnolDAxRf/KP4qqEg3RBBkDubaBzl64SvmvHKmRBTN/DVEKYd+xEMCdX7FpMqVMuH62p+4fAAm
2JXGnL4QHddfbT/AIFjNKrtganW4Xw/h272aYekRqVCT1G8D+B7QVTGl5RyPmxEjn4htnKukOI7E
rrVV7Cv3I+7jlF+3njfcd9wcYtRR8W643WM9UW/kUTYzQDYSn0ogdZMooBg04LxIa7f/c0HBFE8K
ZE+pV7wncbV4Fr6iuDGT+h4H5lKpeaDvvVHPUxMH2qv7LYqj3E/dZK1CkDDNz+Y6oIrjDX6dnQxi
JbW1784N+ZH9/r4gD8cWHjMH288f0cguaqfQEJRj5Y1Jm2ReHsowxUJYFy9IcVbZ+Ziv7MtqroMQ
fr3okpd6ZeeMnbg4FWppnSo4vBwRaZUQlndbXe/TQEGEQ9UM8tzyFUkfjmk821c0ZwOn9zKKQ60T
FlgTeAfUQ4zowy4qp90QUaEao9S/DkhGIMBrP79xuOMpA/r2894hOzQ/V93If/qE85lp56f3mlz+
ng+3SrdP3i34JnJWluqMvI0+VA0COHW4a29Y05mJQkAQPO/yOrIfF7vdYwdmmBYa9S6ueGQGYv5k
OY2/eyygAkvY4yus6+aASAv6uhi3Azsl26jC50ALrlMCtWacEKF8JXEUOcHkwhAco56V7q1jdtnq
v1O2/oJFr2sWGRpJEvT5RaUYSefUlgxZf/tPqyQtOxjiy2UIeml1ogejHRgfazEf8EkaLsBn33gv
b4eB2wtq8FN83bqbzD4Z5f2v93LI3a0h6QT7JJHtMGAy1vg6/rj+xJ5aLdmq/IbFiHYOS/wQRyNP
cR0nTGZHc2eitxySSPjumC1u8FnDnVHa3Y7/ZK0lTApUj2wyJDjpacC2Ok9jqkOA1hd5HhB1iD97
ufdmQNvNgsioIBZvsurpvH+Xbz/VsbJLqX527++Y1CrkM4nJSRxM4bVMHrCH6Z4iE1Bne+5g8izQ
+Nmkqbigfhxa9yJejxH7n+QZi2SoXBc9W6Hf2rVRNsvQGaCrQKh4N1Ioj+AVpnAobvckiqLf/KtN
vawdlw6GdxX5zYX6th8l90kBTFAShlai5RlN1eGEWqDgfiG4LYVA6O0qe1e+HN66ht27Y/TBqG6B
hlR2YCUklXbCWLFQFvZZR4eR3g0fZ9gaYC/QAqLemskeZAFZCfMMwHM6rGq0r3PmuNIFAszpTKyu
p6VPwYfbkTiRH3351qM38FyZ2MPYbfz0K3f0NNJYtwqLgSuMf9Am1x9cTtrX7ZAwHnuqMlGSM0M4
JGt3B19I+54ML85Awzhf1p6Kno/1lmm3aAS6D+u3/3t7JMa+mnJNMW4eJ8bNvBPqEzXTUWI3lJTE
9Slsruo8E77ls/UxJBZrEvfq0C6Qd6xqu6t6yXnKI/iI2qlykelmQRWmux6yV+znCAMKH2mykQ+s
ort+M9UVzrC19QYx9t7+u3DVXCbkb7UMS2+crFj+dptV54yM1KQs7HiPn8p+6saDqXgKcRyqkVzW
uK0YX/6wn8ipPZIqurpTX8ILEr9jBl7CTb58gBmT+9sxC1IBH5Cv7pl1/6SsH0uFEAtJ5YuG4+eK
ScVkfjv5ksTeGzkXJF1QC9fT93iIKJNtsCIftGfms2zRbvKVWLaOXSM6Ckx/55w9QfULWgPZM/EW
kquREwjRw6bW+xvBV6ko1s1sxJ6U9s13hL4MgkQKDHBtEG+J6FMY4nnXjfcFrkpItypQd0LaNSgR
hsbmGXX9m5eq4/7qlxJ3rmwlfl+ddr8fonjnVlPZhuhwWvIBuUvVdUXjFnNfQQGrmgOJfLtZFQK4
VU9Y/N6CQ1sTMLBN1r8wdxKnLzmwFwxoapCuSkJN8dURdLthmivdxdmAs8HGMj9P08RiJ+ARQPYF
TiMCVW/GgPuJrRb7A0F9kxwSAeg/SsfsmjA3WPtK48bg1JKQn9e85kLpGmys7fxdkws0mPQhXOZn
BmuTNdHOFVcF0qWEoqYzJn5EhqaM+TrFGEQXK0lhbLtu6j9/WCdZJQ6icBiQzofDw2UWs0mtBUcu
Xu+Be9nQpk7T3xdq1dXT748bwtMegMJGO6l3Q0TOLcw0B31duZXRsxufYLsXAbgYgB2tJu1TjzoU
ILUtxCCpJcikC8ByrzsDr/auuIiX1Pt7ovFRKxSENgjDLjSG/iMDH2u2sX1ACGn+3Ts0vz1d5klJ
xcRvQf3BlkY5M5c4Emk6VcQEwinW9nnKfUfDJ5STuFF05zO1ij2spkJ42EQ6u+U4nn5aq4VKUs+G
gyhpiEKdY1dHwkDWAyHD4t+EEOjztCIggXBtORZkqL4mLdOchuMcO1402X0Rxx5Sl4402iSKDlsn
d+hfCgQsIbaQdxRauleiQYiZeHmzHyz8A3fEgS+prJ+UZD1X3bE++Rjqg2TcQl6+MZ7hiLmQCioG
fhQpvI0z/eHTgt3o8T66LGZSF01i+01qce6Qk8sdhySdQFf04DaVEnnZzLfA9XyZF2sZsSwzF9DH
x7vhmdmMF7th0qvdWx9hzoQeUw5XpHuB8M3SsrNI/T2dhJZir1pccfGfsIxiYH/iNmQ5YfwFHWzr
dgzNyYhebKJL2Mwey9yi1LUpXFu3t2mn5ewfuwhnPB4QPyNtBxZQU6cuBGYgF7iErBN6WHCXAeYV
jYL4I2Dy+5S3nEXeHPg10UIDs0BwIaacCFaVw8KFYMMYUxkzmbxaYLnFMY/v2f5UkBULiyxLGH+s
7jF1utt6rW27DJt8HwsgAw5IIK79l00zJKS5NPqQbHIhIhoS96gMnFxIpLVzCSUuXa6qjhiGjvfl
6kit3ZQWZZ2Cv4EiT0QsAAwfehB1gul98SR4/4E0hBzm0QAOw2i0izejdfyXQPI+ULUI5ScV+siV
VY2gS2b+QrdTfi+eSAbk+MltLRkxii1Uv3ga386LCkfGWBQYwxr8nw90Svp4ZAr3XbMUiLFKkmzY
NnF0AQ0wNEzAKsAM7MIhwabhm6XjE1RCuyiiqT2DbBMWSWp/1D1gXYh7xc+G3QRiyY9plCpINmQS
tEWSdiURbWTgfj7ndOJUh04+uU86H4/d2eFfKIklTIq/L/l58rmuzJ+V70jkhnTmrY/oaIpgFi62
R3c98BoXfJI2G+qIssbu8MKofXkq0UInyCBLEO3YRODNoxRDhfM5sI0byK6Xyz/yQkn3AjsgP0WE
u6I5Be6URwKTAaiV7v3zpqSNQ//DZ3m8DA+TYVBieOI1+YN8TxB7eQ6yf3mW6Z4swxoZOHWlsAV8
ay3OSqrb6fR7H9Hey8ObE5kvgeCL/15RIAN5EhGHKxa+IT5KyIgX+saeM2SajUjL9XnruJJioJt3
SJKLiEuhCs+wPvB5gDsWZBzUxYhXjcFHLxb5HfwKwC8pLC7VnqvCd43QLfTJ1RjxqwHl2ILfELcJ
JiM0GCimfKQB2KeBxwx0eyMKYQl7jM01ssWP7Fun4pKj/U8ejs5rPEJAM7I7jmqftxmdMTK4jjOy
+/4Nu/kQwOyF4kWuRMUtf+RvYuoDovpcmWxLyCeQ5ch9hRTmKEOBVldnCICn4GEG5YPBf3JdAzmc
uQU15tplU51d/j5ukF3Rz+BslzwxgRHkhpfPspSIJmKEOVhbithD1BnSC4uFSMa5CI4pgKHoI7H6
8AcKw7wuUwf3lcuEJb5Hcgf6XhGWSOAXd3bFHX4UocHQib2SRFhKjr179zWeVJ5SWmpRQ8itu0cC
IsuFQyIAQmCbucC2UBr/JmLqfGUYKhyKMBf64uKe1zKdkf4ihCfB0SMGqnWHlAb1mx6OIfcijsJ7
aEmY91MYlE/+h3y+TRAlf6RTGB3LyuSnmBubOEwUXmeM4RPKjQgN7x/cGNtP5uAyLlGonpuwMhbz
DpFgMd6HocaMM/5MswWnYPSv/Q6fn5ksMoZXEpiRebOx8Jx2bHfodRmzC4bJqMWMNlwCNIhUZxhu
Zn5GG68TC12XyM1mTEV2iamlf7cWicN83K1ovTIecYIVHMyQEpBh8vRIs3f1z8xj/hflXIdfGd6I
kTK3Ne+yQHcNSUWIhBQucojv8mWApgIM9gFwK2d5Qk4Ejk4R0b0hmmSoDLUOM7bgqnhWeV4hoOTA
yCNWhSnDHnlarl0G7spxER0JyLOs7OC0n7FG7DSMz0GRJfIjqkspNmTZ/LKcj5aNbWFBzM9Mhlbw
0zJHUn4extQEbiWpt92AWB+PCWMDbI0L78ggeI9PjEqSOIKvdCUqmSdbAnsNVSzLO78LMjmkjslM
duC9KxctGidJRuCV5WqTMuRJNyEpN1+iPpKUW65GYGR0sTSPxo4XIHJsIkF6RP1hs5Md9deTKACQ
rM2vTC8Sn21l9+Tu/CJhn7fncIQ3YN1fSOzk1WQjxtr5QCmGqWo9tMDKwbpkm4Bvw46P3BAJJEDd
YBL+/pbOBpGvpFphlf71NiJEEeEYf2Hm91LkSaIp6rklA7TkTpY/Im1iG0K1+BHiITi2LAojNXyy
ngqLlKLOs8kbFGNEMPCWCoFXQQBqCyWaQCWBwLasY7KCC3MjvzD4pkckGuWSvPzL/ELiBOQENooZ
n4IYFUQ8l3NOQgX8veSm8I/bhHJCQm/kOgJ6cFeciIiz1f+MkyZgBxMiVwk3AtcQITgyhVEmuMmP
IVHhz8dXjDPiTGVCXiCPuzqIv0D5WGrkrqP6AAZkwimDU7z8gwlSmPx35fLS2F1DmZ7EI5jQdv9M
UuKBdFe8rQArLHblHODwasGh8NZkvRqGGsE5F3sYStuVoYPrQYGUs7ffzLpjajKvdhPiCls+M/jz
eBSp3IS6TAYzIHeWC+woLAsvT3kiCyTKOgpG64yQS5ZjuaREc0U6MZAhQk7ain/rro6vc7eLXqga
Ze1Ov4fMLpFFVmo1UelB2PB/UAau/F0KxZ2CNkueDSmzzct3fnKfy11awUEgBeeT0Q1yW0jZgzSQ
FwP6RsFEZgmL7959Mefs7vf+JvyUaLye9IJ35r/Iy8H0UEbCplCfy70kheWdWRrJ6r/andqJe04I
l6PoEc/TTiR8XPN5PZoRT27FM7mACB2vQHUVmfY0z45oueRDmKcnTeUVT7z0Gc8vpeQ2VNCes6uN
8zEw1NfVb77IgpCfFh0qYlGADLgnIACRgPEegEcxBfLMUs9LxQtoxX0osfOS33JHyA70JrEBS9EK
sFFvO+zvLZd57FCCzWSnl+ImdcW3SBSfhTx7/KuPEZGLwHyEN2rEZxrMFRb8sEfPtaIroRSovC6c
OT8/nEmJ14tBvPFewelQ/biSYUt9YFXb2CogFcgyOIHkQP7sed+EimG1kpKK8kHkOmI3CQ4HsVOO
jMNh/YDIQCYHQ4gBDqYk4N86fgpKjL65ngY5PvIBpO81EMN5TsquFEefyDVeXNYVFLpg/lLlcvJZ
OnOamXpSu8irKd5b0n9wiHy2aRbT8IWd9kjUtjkcS4wNw5w4tXJFaICunagHTRjTCkp9IKdCGsR/
CGzPvRLjX1IzQI3ImZIWggAn1nHZEUqGhaCf8JswQ43Q+TfICLn2/J+QZv/NlkfLhdkep67sofFc
dmbZ+th1kT2wZ3uSPCCLA7vnPGXL/JimgPLPcylASBSVeQbAJnxmrQhRJIaSocUCML/IV3IumTvM
/di3cpoT6XdkrcCPTBCMtDOCk6gcDW4orNkAeXzQEBJoNCRg6QO90JbVfFydzxEkAExz9kF7SJhv
JPfpp4F0Lp4gaAP7uXz6uCBY8sgN6NlHmSHUt/gsH3AWjH7iPpZ9h51nJ2iNJB69uTmFSRClptxU
skP9K8zKsR49LH1JN0fcqWA5jYweoFeUTof2HNcxwVHgV7yM9Iq8DC+CvBGB3te/OvBt3VftRkSf
7SH2BkwtlrVFo5+RoFbpdhQI0sufbC2l84zEpIdd/Ve6ZewF0E9kxU3IeEioeE6fhZ5qgI3/iR8G
URTkYEhVENIfM/paTlhXgYCu3CHTp6v5v86xcK+QNTSknhzktxVJ7xd7D4zpcpzlT4eeVPpTSN+n
JavUICAUjHWtw+mRFU9OTuO/NnKwuiyTfU7SE1WqSGUbGg72euY7S50qmltZFkRm+/8adyCktiyL
CK8dgC3+678KlHtFAa4Xobgk8ckEDlEA/yuLmTLBpiv1qei+oRAwuLd03QJmyGMFXZOjrbAOPWC1
4bNR0eafrTkfUxxIPypAjKyQ8hDmE1ofmOBsLH5mYlboiDefxDnJmZN9qIlo99mBpEkecF+yUV2d
oxRIN5MG+Mj8BI7IvwMmTT7hckQ4DThSXYpqKbTk+El5I5Yd+e7tn/SXg/knO8iegdfNeBQ0vhz5
ig3ubC/OvDLLAhOTZIcSzYFoYIWPA9PgZpHhOFLOg7xad/8x7hJ7IuOTh2M5w1SZbKik5jHvSaMV
kUfC4rPbSj4bOXKmsi6CzxhPZjUdgUi4VIdOTero/B3hXiEN+MQmu2zf/JSzezsPByrzhajFO48M
/VRtQX1/H0guuhGBJgoIIEqVs9yvmVn+CnQWJT8JOQ7z0YlAP1I6tLBsMLwU6Lk0uyG1pKCnC7Oz
+eCm/CKY2O7gOHbQXG8oChAvTEZBmXLQdC5qq7utJnD7IMU0wQkCc6fZVCyONKBwCsMT9lBKx3Fy
sxtq1qGxfTnTByGk2Eqz7Qj1pHH5auZdAIt1vlMe5Fpd5+Wi2BuP+fX0XqpzbczImyf+SBJujjBp
WL4JBrqyquMXIQbgTvC8EKrXdc5n/LG0vEMeoyDavFl9BjxnKJwwWjgdX59p33WofWuS/L5GULBg
DOEsOWFEYl+rw4oYWwnsRiLjt6GO5CWO+Ez0JTEEwAKId8ggtUrz5ojbduAkXj7VAm2E3OjN3OA+
IwSeEEc9RwtICPJbv3HvQXf9mN/nRTQI70H/NMLR6ZVz+VPu6mUVqR5hR0G1vD3M/bZOiPAabeXB
zUTla7V8x4R2XW12M83shfmuEBMJUWCE4mDAHBFMTuYP4UydGbEt2+rCwU0gVGJL2Gn5PRjJE+2n
fLCYAZTckAxAXbhImR8TxSsJBn9M3pPU010ZlPCw+4xYRl/IoXPJLMBmKb8+Rm2e5kUk4ixHz9qZ
cbzXyhEdNsbm9gj6suz4or3AtMl0mDbsz/D8/zucHZz669orwnTC5n8CXIGp/SbCXPuOlwNRfQDx
bCWjnI81xumIU84VxcNifKxA5zPqEl/HqCrua+2bNKbkxBekRcvrmvND1ZIIUfhBbJCUo28SM6BA
MnLe0WtgOCI1Io7O2K4FXZIBBPWRfFBs8UhEsKCjKkBZgIClItsCkwoaqMGUdoF9m/ANyn3aItlu
SP3g48biLuPRpOFbrS5eH2/RcSGrP740dme+G9HNWZtfhFGASSINQIDcfgCOP8JoSSGVtzhPXQE6
2EXYYbQVB/j+NDXe/tBU76a+lJoxpSJ9/gKAw5zU7M7E9nS8BLsP8wnNqub1MiabSo9NLw6I02BE
HvjoIT0mZm3Pc9ne3/y919glCQxYFjGlUzoRJ/CtTxXcZ9+X9fk0gC/ODMn0wUB+vPfsO0oHslaY
jxgz3ca47PgGO9akexw2VA0tNNSI+uLGY5btJSzcF7wZF/D6dXHr2KzXAPZlbrDBcbMO+H5LNQ8s
hP43ItNJwWMRFuDN/G9haA/5P4iu17pi6uJxeLzt+Eu9vi9fHJFjIRFMc2Uy9LQtIaPK6bXWtzy8
XdeTPCqX8o0bTAGkgb7NMfEsW6DX246Qqs62ndzmr/Wdh93mPHxJtqhfU/LQNtGOSClEt8MHOip2
lMxG39VONCZR3gIgmmDIeLxbMKRlojaMqKSciokaMvMn6EppuM6Y6Ag/SDGk8fU1SWAB21MeZcFr
3U4qiok4lPQ/nUROBk0KCkXrFLHVg6RXAEPVpD5Vbt+TTUIyEnM6fAB2GpHr7BNAzn7UUAUMiQNl
yzs9lmxAU52WDIbTvQUCh9OeeZnN8fEe2PWUiR7eZaamMnlNO1uNh2aUX5rXRDyU3z/5amavCYSm
Cx8XytfWle9nVI6PiB/VvHaqMQWL6Zdg0RlKEtK+bC1sCbhqd3enXdydeoeKAmMiUnKgrL7FWBmP
/3H3mwuPu/5kXsb7uZDWStXnZ/xf1+LZMu8NXHZdq+UsRcPVufBrx7xE+KIpvJrl9xWu/LJIOvSS
0X4wj15kWdATo6Gcvh4/99a9Le5na7Dpnc3ngynBfgkd2gRFgd6bGhfabFdN98ouDnfPgvuh2rRX
74ySmIZ7ZL3oMEfWvQm62Lcr487+Nvq5aOAu7IKKlw7G+4uvg28zvfXtDF9hE4cj9Jh4Oh/mgzwc
SrDOpCRr6mz34hVDtf2Lbg5ZUy/+GYEeQfOD70KlgpgMFO8GQQLx9aA5Bdw3s5NORabFbl1MVRA+
3Ks0bXGo0g+4+oAoWPLPg6yY3bIgQ7eoTLE2dTTv2rj9EiMcLd4GDo4owpdBe11Pb0G5vAJ/UrTW
wKFEX5BfgQ0DpMgcIYVfw/JukG0gc9G4xjPpvh8+s6Fef43PxWeSVxQHMvATqjOxi8OjZxUynokU
MSuk6MiRK5nvrtGUX6pq5eBriBuY8xiQSSu6Qcq3skNPTYlHKUROHrY6KQ0v5LVWDrqUGgXGuKKw
RKviQXmWVJXXX+2rJ4SIm3dpU7iXGHOqa+ZWA/C7OnfnPb4T48fiUN9nKdmOFGrC1ba5mym4LZEY
BSj/POJuyDpxqK9ww3qljz5RAkF60ICJX1E6oFlCaJGb3XF1GJhKbDa/FwAW+Gi00c/l5T5TH4ti
k650WjmlF1yY4X7dJXvjdp/lQEoVhMYegxJZtZPeXCsRq8Dm1igeLEl36aIhSeFQaHOZoI0hlLZ6
phk1tBDMJr08Nz9F4wn/wYPfHKn5m9KOEpe9ZHOfiY9Khjem41hffoG2lRxTswEkXkLKxohWptyq
OHW708fV0gGN0C7N+xywLLyO1cPeHaHfvHjQT23DKvbGofb2GBdR7+jBEOK0gYJcjushXY9Qexzh
718ABfnAvIC8OdrXniWuWtAdbQAIonhTPaOOYqFbuoV8TVuzAFJKLXU/1lRyUeIjzvAEQNSBaH78
NNpBzUKGYNFkjbvLPmGy6JELLOkM0Akz8Duqm9jqZUh1Bw9nSPXrw0uTeE3EVdUZv7uWolmw7kUf
bJcqs9gIqN6i+limTC8im3soMwAAF7+0LxyqkRYNn85Xb2+/B0xDQOPcEHMF5jHQ+HnNKH2uznjx
xpYLg98H40BiwyU1QOuGI0uGqAL49xi00jef3JHYXntItOwO7GDqnw/a1SkQf8yyZlGT0NyYNx2V
6y6m5O2BvtRAMwgJFAjsSToWsQWJFcxIoMeCNS1M3KoX0khKEpMg+OOj9qGdyFXr+2SizYFQG6fj
oOoi3mBgxXu6SbowgNRnSLVvjtYlyx8rRbNku6GTZzvuLBQEx6+vDEHE/VvdyIhgdK7AGhhNrAHi
SXhEb/jNyDGmkKoIWaGx8vnV0e27t3c6F4xSgom37oNCpXLVvvGkVRoRUASanpCsNNHbWf7c7Gc6
l9IcGCHQtnq2YumnK8rHWAsndfCEssJVFLxsFnYnj86t/UQjxYQakMnk7mdgNlxwZGPaHRLWWPKI
Spmhb2BM0RWqhgadNl6WmUVzC5IIbJIAt+KE5eOxrFyNSL8koAQoiPMVpgG+ZHf9rjfdL8RH9Qb9
4F/ycPtwgtv85hCZiU55j7a9jF1mQCa/SvBKzGqzZ7b0lRwq+vWLh+qkuzeynP5HC7np/ZbebV7M
dz16enr81miWqx+lpmQ6skiNgh7lQA1PyUlFZ+N0CH8nndxRkZZLJhoj42mIcEmpwZt0sL5fScSq
+WKexWF7G5p7svhAhBC24M/D4XIikibB0IGPw70xdpiJT9FlxSqHkUx9T5/TjlV7aGdfrK1W4t9S
71U7AGdPV5QKwtdL9BFZot1DSfYV14eTjenzcGFis/fzhXo1eXodWG6sTwYfKAwtwGwwOj6xFjKq
CceJU32d6WBLQ/0ptXCveclB4VRsWAjoqysDLdkN7ZOArwclQ8zGmZb2WDO4mNWXzSZXGHdCCNEG
mi8sushoq9l9x1y2+bg/7wYVo9eVqCmxpiWK8Qgu8BvWkMWfPIpTt4PAXrO38ewKFmJfiQRSDX0i
A9Q6uOAJLLN+JGe+AyaH8AVK7RMuAs4hgAbmTuDZAeNrkA8JDT0SqQhNfoRcT6TfwxlKnQcVs6PS
IEI/MCw05nCHOgqw5B4wQbihANMcdoCh1+ci2ynonCFSx+Shms+V9vP0QcRBaGYp3DloNCzUkU3t
SKM1/EY5oiwEM0XU6ibLdKuzhT+sjrfPrUnfihGEz5+Lt6dcDP1YkB9FLtx1Avmp+QOMBXe00QAM
PsVLsYgXBEiXRofFXbCGdOS95jS7LWsUKC37z3vcA1xGgcCOJXfVm3UPWkmmN9/mZ6wluTNYcwq/
GS9JYcfV68W1VbGlXaP9yEof5mDdHZ+7XqY5F3CUzjL2NO1HkGrlGkgP/y7vRgclwoHd5io2ehob
jGQjXyW5BBnpxSkydHoz5SVaqXbTvJbKpolycDtGjyu+9rT3Hp0nxqhk2RGlKir1cX9vUO0042xR
bdLZ3Wd3YyVGnARlMwqoScN2QWbAGYmNiD06S0HkBDgSM8PgkysBL0IlgsRzgTCNJZ1RRITK0KJP
bvWaU7yq7vYfPe/dxWVJYzjELXUi0ZIpTEK/dH8TYjkrWOSeVa708CmNBf3ZFF/XsHZuk8wtH/hR
u4BtT2q4FSvDeYGi+Q0iq7Hiai9Ho+WLJ+g0G0u9eOn3fv6alwDWqn2Zsm/JEeIWJpaXjQPN54rr
jcsxnrJNgbPwBCQlYPegP61lBhRh6a2hsPwTsNOA8FEI+HB8ZTDi5brgbzfkhVn4h3A1UG1kpA5j
KvbOjQP5S+beEVXtBTRGVG8xUwF6u3jRd0aHnk2x25ICsGeFpwv1zrtumI6MHClEM66mAH0jou+V
3YRhiGP0RL23UbPTo+3HVIk56i8++wgMO+EunhfQFIWA2XXgKRiamDkJqks0utQcq53kFevG6nJi
/BLAdeZ1wLsqT2BsZa7xKzD0VoVMik+quavt3q7LwKiYvVAPe5tsAao1v+1uiJB6jpLad7If0HGe
nTcdpdvgdUr8emTjOqZP9G9BHFKUoaME63RGc+S0dz9mDlMGOidRBg8IHzA/hGJEDCwJ1ORKTmxq
ij21oxc9x2hlK3Y6rrZk2YOF7lu9W6gTv7GJwxxuMjUpLRogSeocGitG5dpfHYZYQD4R7YNf+vW3
j81skeJaZOuCukWD3Op2HuUj44phtWFH1RU7HwZqLZw6uW50sfTLu8Is3yiljQTVkk2D3ZD5QCDM
0OqCrjJO9YZd3S7mNM6IjEPu2bz9fShGRUIEuzPydPxH23NtFQz0HBh159Tfm6RsEga2vAOdqtNh
Q/3aB5uB7e07tCDVIU9cbeTnmXM7cCcD7IJ2kNw8vc5GL6PeL4dDdqpZBmCCVK5Pb/C0h9tzwBh6
aE8SP5GV3EEjMOaherO1xGtREOOg7rgq8RWoU6MKzfjb70x6TvHLHjlEDELyGcIZyNJBeLZA7Ui3
xCgbryoLS3ZIn8+Md0zGsQ9TMx2auCGTqILIZccwLyO7TTCUM7eWhu9Ntp3Npn9G6BnbRePrZ0/n
YGPLfM0eA2c4ab/BC+NxfqwdfX5nBDjCe9TtHPEgRsd9J7E52o/f03s+66bBxb/5fZv40UXn97dj
3Zb6VLvbyFuIFHcEs5PwrcIHZ92jKeTV9SnjMc3OSZ+k08a/jyedB7LHfyaDmy3jyM6HBrz4Ypdd
kxfMaXCYI3bqT2O3xL3kjCr3WpK28wzUqELcCfRX9IyYqTWH+yr3qWlh8tNZfXis4Lmn+g9IcdSm
ARfdokGgZybLwaxOrV5L9zPkVj/LbYKpNhkZHQRzhK6e+hxRrgdvcHNejPAc9r0rJNkbMyly4qB7
tzmopN4WJBcjcUFGGwdclgV0HdJVNnASy1D7UMb9DTcjZ7+9Iqu8yIyX+zZbj6yRxXY9kx15+zBm
sW9PgzVlTwT/L2zVP3pAWBhyv46O2tjnu3OFSIqpYOb7WdtMbsOZ+q2h10H8zwoqQhPeXMvKxHNE
3IVDlhCmy8SGSNfgAmQyuhUzbLsILwyGv2yY63VvfK3rXAlVovIBLbxUyzsnajB9thKDXKkWKxIt
YcavOc04Xcc485/+ZZeylaIvtOPnKkmjNwYpTEuT+1It12WDLwsScCTB9UrqMPCHY+k00ABvi2Tr
dpuLv2z/sn4zHE849FTCVjjHrGfPYwdyAygBFRV2uhLc5aicWjeqC5FTHUqcpiNS34D5sSVfzDvw
lXj/U/gFdJVkpP1VLPPd75RItkFYFs4zjiRW+4+ZHrFBohahW+hQtVWeE0LTwIDfEh88CJwtbDfl
9+tiVac3MbAQAocbiN9sP6XLMu9A5042v60Z+wv2xcmYKJVZEp5zynfDgVHq9pt26bHs3hG/AZi+
vwv8ATkp1D0AiCMvMPR66x0tLOGkl2NNxhMgaqS1BIhFbLH31K44bpyDe4fUPtLpyefSYcIo5QhA
0lCKklxT2CpyhN2bu5995ezhpbhiVSFs2HyskbS+oNVIC6NCRkLVWD3GzjHFQrUrNGSZP0Dn1HGb
ZkVthZq9RwDs+hU+WCW45nIMODAPiDGQaU8I5+rNXySggGc7CbpDaqdXipabiOT6kH6dQfUSqz8p
0duSemcXEctdQH3SM7a4zMMEFSCCJab7XOYgcovLghKaQhhM0LgSP1Az0gOQhm5UcXUv26J9XzNz
eaHUboyc1OiK+6YODz2G1DJUtiU+6W3SZsRv2tPfZYM4Mkph6LomRjcawhXUDTWKNikRuG2Vk3JF
/6obfWZlYyfqg6+NYnKggfsSRsUXEE/I0WLvwmZYD2f3SmXoCZqmXuONamR+z5+0/T1z3dbsntoq
3Ydqj2OWrvqQBdx81675CEF1h3kclvo3pc6I1U6zizjQi233+vUCfn3U05gX1Tcp3I066w23SWeV
3U0yQjrs45nbr2lH6Hgr1RmS5HA1KGhGnOvl/u3nKLHpr1URLCEBGV9n3IgkndBEk0FsTM7o5Prm
AAI2X4UDIflkPoz64hNzWgeBbjj3b/guty+ik1pw8acsUh/I1cqjaHSgigEAPbIl3ILVvvWPBfJz
plxiCHi9gyO4y7UJMoJuV9BxPeASbZlIqysMYbHJrgE2CoCrs7F7NJCfpa9iJmTxyV40h7oBwgnm
N7SO3VU1RXkhXXZPo7gMC4H1v8oxclf8EMcVxwqH3D/BCI3sDLT4bKwSEglOGVMpjQX1PB5647Im
WGKxGpBqwLc0YliMPWONWL95JVTcOeU2kCKDUUthCInkMavMfs2HuYNtVgjDhrcH6qEGNBcHGqzV
DgkuNQfygSBHZhafzQm0tEpjhk3GjEFl0VkPxzcGIHAvGpyjPSIbN8vADmjfHFLqgBV4CIk5oB9M
T8Z6iY8BaJhfd/8yuiVnaxfHuLh2tMxfky/CzI175uR7V5U++MhwqAAwl+5HBwpGhnz/Bsy1V8Up
Nh7HkQb7Gu3Y0FAePpnqoFWm8+D45BEIo7V4aiKD81fAAizHT2NG7sPpsb2Ymt0tzdMAX7nkQ6RH
pbZpik+Db9XqrbT/kXRmy4pqSxT9IiNUEPGVvhFRREVfjI0ttigq6tfXSCsq7j116lhuhcVamTNn
Y95WO3Ls8GeSgasPYUr1h3usHdzH7NIyk+XSw9WaS8/4PD0ubhNkStBO/M7d1ArrFbw/5hCTCaQA
B2NDxNZr1k1expu7YjZ65qZn+1cXMhSVXJADu9nOZ9o2D1DN1yzMr5/6ZxXKX36Za2bKqH5zwwvI
wsjkhY2Fe5oiGyZDW4bPJ4ivRg8lBvSt5ZAbXvJ9ufGcPteIku3CuFMHKbaECQhT8WucFylL7WtE
tM8XxTo++IKoCGl2Wp6QAvgbWFNAsIi/bUvHzNOI5Y8fIec/KB4T7Aq5S/rFvo/ZSWFAEdEI/gZ7
MCY2sd2+0DQcv9+JjIQTNc1zWHXZchGhBLkacS6az0+EKKM7eBuo4cvhznuPZXy1+991nVaka0D6
AJAvjRwjDL+cJWxgTVrQeDnNwW3jPE8S/2T0l/HAhX3oM6f5GveltWmYw/vZWB0+xsylhdcYs77c
erwkX6ApPM8xmFMXJ9w3JWFTZWxMDoM7PDTdRJ0jEuxESfLRp7pFnQu2goXGzig5bKGzIGK9tZ0r
T6r95P++UD85tbhPiPUUTzvlMndTn8hCPRW1IJZQ/ZLiEHcHT2WA3cLcUPO5PfzLAF5o/2g2/rqY
tHZtzVo6l7Bwj/y8l9ewi6ibdAY9HIo0a9MbPMJ7TrFynJwhwh4D7Ibdt7dbCBomfA0IrzaV+vXK
XOsGJMToG6UD/kls3awKyniGNuINR2wY0yASMTyVkQnAC+OevOcofbYGM+W2WMxBap46eaHQEzQz
FiUWzycEuTM4OLRAOCDsgOyWUACNKmIHgxmCULlpw3oQnvARzpwkAiJdiaoJczTWLEkrV+Qw2JEZ
OTOcAA8c4Q4C38A6hczHhIYtym7NWCkwD1hnie6/+cBCqpBFkZOMa7eMBFtmPF6oCPFfx214qFvs
b5R1PdOVf/8MN/asz38E1iFrDKF47cxmhakMOoONmuLIT4vulmEbrCj9f7WTQ3zmWwhR8TQmN5A5
BKi/hygEuCp6e8eJ7jPWfPOdCna7ZsReadcbifGDjIVWZwJceMWNmqvN6K0VKmEnZJB4HZ1HgAyS
QdJh2HdzwSRaTNdOPEJQGx0lJAYBysaNbAWqIt5cRjBtNA09aBmqfQzxWyAwmRhloUlxEaTAsuGD
0QmH5wAO2E8fIgwQxnXCLWFE19/zOYVDkhL6CCgGtZECXlhKIJBcR33OG5qp0JZhWnIn64kwPoAl
1vKC/Et0YxcmlEz55MozOsZAHBOITFiNMCR5SoXEk9cD2U/lFT9uJ5AoC0yWWC5jN/nBLfYM3GvY
heXXj3Itn5mtA/IubCD54Owx5ZipGB+esfTe9LnpO8orMtS4cHzIHYtBHqt7KHfrMZPoGVLZgd/5
YyFTCzxXuA+PIUaLQ9V8YNC9us+Me2nT/3bk7wshnPp8OZeHRVbkj3HzW1w3t5XzKHFJYHrziMPw
5mlT8W6Au83OvltQjyUcG7mQqPW0hWaOUcfNAtE32eRxqxIPg6+p4WZNLpndNT/zVtKF4S4hLQn8
a3f4W60bfguZe0fTnci1J6hS7glJg8jdQSWF4QyV2TEwk8L2CfOgFcRqsdOS/zXjG7ZWc3E/Qqgg
njAtfonvUYcEeg0DHnyWoRZ8DMwTzpZtv5FGlMZcVCGBWGLjSi1SDrgvYusPPyWCcYj844zSBHoC
XhDPftVf8nfkzSEeqyHdC+hwm95RlBZK0M5awS7dD+xrf4frFy74ozOmSyrIU78ZSzLJN9iR/aBa
Wp/NzOxwMbqYpbeHqni9fSF8+sqgyyW7837LGBUav7tZrQUDeKf07h/rtTNqLnoE8L8CJ3E5iYfD
1YzAQN+XQ3CZqv6XAohKFCL2ktlT52pBGXjle4ckEI2aeoKBk5FzMTvsabn4lHP5+6rxI2rtHVYD
mpIONVOXUCNUJX4i90cEC4m4pA9FHCAsRl6GeIHzvmsTzzmRu+muNpuzq2N4fjLmgHwGb9s1m/4h
r+ca+A3QIV/n6dSYY30cUDuXi4Z/0ikRzbFYZtXOi7OH3b6v93GPw43uQ1yOlA1HLgs7FjAGHe8K
rypKG2O181WsnLwy1LDD1br2PX+Fr7xBFSAn0ovgGV8oe7eJMiuJDYG7QikTsNFcmSTc53DgoRFA
jxjBLwl0fMWwrmf7lGXUsAG6oJAJUfkV3+OY/p2T4zRu5UKcOgf3vaE/LYr6btsmQwb86MRwJ17e
yDgxDtkRAAQlAs0Xs32AOmx5kZUgGStgbD0Kqz29kPkppMXzALoXFfz7bDYZK6JrqcjpOifRHWdL
YWvKLg8T3KgTdj+gOTnRukmBhdbHaQXl37MwGhGwEE5OOKAPvvbk5n9wXGOiDYTysBujcyrmTZ/C
YDLkPOw6ozZVzNNf29Exm/vT+b66scduRHxF0OZjKFZZ/RJFvgEnqgZtmg3xrePSv+xyijvUn+bc
JQX4sRXnkY75djs8C2Rq4Aao8MTVqJWOw32iry5/LwKr5/L0D6t501cW6hjY2VXcY7/dMu5MSv06
A7/CzK3H0isi9qQ3gmZ+WGmg1IJ5xWfH4+RhEzBgHnj+QBWDB3ur+3waTf+bYBwZ9aQQYYGzWtpD
dhizMa1pE9n6gh2SOJgbJ1uJFE4OCkTtZw//7Ev4wBGPO/HG09BPQcnN34Z7pJEMefBc9rHJN2kl
qt9Jmv5+RhXiMTfSX2bvYn1562p18RSAcGOHJEoxr9kNl7QWD/HSacdN/5xdwnq+dNhr4wJnB74i
24CC1G57phHitkPlxI9ntB+02D/OvuwhFbkse/OxxQ3h3K8frhpfGDKZBerA4DuiTeSbNHn4VZ+R
zSX/be082117Scn8pRxEactAPYCpM/5/eGoMFmkIHi3jmeznnynpFCFpQYFGNoiC2I4IKetNXghy
fxIpH5PSvcMgjk4jki5i8eY+TPYRCIA6wOOz/yZuB0nqATumu9UeqQt98SPYVjZ9EJj6zn2gvoRn
KjNdNXj0zwOwWoz/pHVnts9c0ZZKd4oAWnSsL4cU9qjLmSfCcDnKZItiUAPPvDucIuN3m0ltZhyg
rj5/o3B4Brp9buJB37GU+M1sROVBIuPT0Bd7KjfvGSgcn0y2uub5DgnB7GGKcrP44HAA1IopeiNs
D97Mn6qPWWyvH6vTjcvstbOUVW8FvhzgTYyOsDnTWGVjHH17eA+AbyCc0KwdFcbTeBFEcrN0Jqd5
e/G7KKixYUcAPkO7EES7/bMvEeMs1HejtSByrxU8488kFzNgVbPuqJM40oTBHvPb0lq+McyBZ2G3
YJ2hH+Bd7gCQUyVj3tGDt8yuvcAiBatlioSF0ImFC4snlD4SRi7CBIAS8DbUsKV/WDODY/5kdFb7
9Ltq48xC9FQfMxeG7qvmSI86aBpH3ZgWVgxhzsnDx6JCSCsMu3E56GCSoGGnTMFhxk42QoQ9LbPO
GBilZtCPzOGJUYsVSReP6c8e1jAIT3TD/TWrmOTx7vRQxmOFKYz7oE8GWaAdt9bieyeOkCJtPKIJ
hXkWww2lUlA43oshBvMIGB9sHE1Ld3SYoeMahOoarms0BV4AlvCFqIpi0xpB3da258EF1Z864nvC
5j8zLWD6PSSx8DzY9RgMAC6sGZBXxnJ7RScyfGPBrtPFy9gyUyAn1NO9vFzDg4Z4IUpXhgSIcCvu
Q9viagDM37GN1PPGIzh07HpLDbecNZN2BJT2nh9nwGrPLup/NP8qjA33nGt2wyuxW+rMIVeCzemQ
r0V5hEkarErc51FiwlCM91aM0TVqEDzHKdIAWnEKMad1QPAZIIQIGYnIYlwGPwbJRU/48RkPkVF5
3f7exZDe5FMMFYhceD0X006sxM9A/kJ7JzJ9bXDzYCINYGwMde7zXBvghZ7Ar9TcE358JaJQPbm4
T4MUHKQdvPPo5X6w50JCYq4ldKJC4aXZ1/DjQp7A8KuBxqS6+FrCw/SOK1FJPHDkblufrRqIBkcN
xFHowIEzbSA7ONslv8WEs7JP/WZpNkc9jwvW85ZwsxG6qxAyLvxokkX2LoCu/wUGB92kPfHeV6c7
v8E99N64lwCHklEgsvkO9jFZO8K2QTyOv7HEBS9Jln8G9eg9lLR37MkWtSdi5GHDP8aygkBuv9gK
3Bj5YN9z806AicCfa7YJMBhILgwHn2wsCNUO6Ht4VMg5QYnKEY4zhQzW/9NJP7aEtSLuXzynOoYC
bOZU9a/+808LTin0LoyEL/5y9NweaJhY99g6IIM/40ByGTJiEFp211kwL1+hiZgqFLhskopFp2Hk
uAhirAlgxSi07XCmLdek+NXgFwS1wYZ4rHHOsHDOYCvAwgSWVHcFYr/pc2xwQnNON+zXrAfUAUVb
5c0ALJZ9aQSA4CeH8c6u4AXqf0gNbJa6KBFQLRIFqIxVPH2OfyITANlmaHmYt+3riMcG7buUIdLG
1C6AIB2XtCokKA8uaZE8+s1td/XUkQK0KJjgAgqp8BmBPFJ+yQtlZas7s+vRza7u81b6HKjTlnUM
e7QbQr7nxcTZ8RtqNOFWtrwHPpIwCz8UWyKb+3rF27hOwLU9IKzTmFx7m+45YoofMksVnSmKUBoW
CKrCjcth/g8UBmjOfq7Ai+OaKZgxQL11pTMbuhCbjv6ly05TOy2Xk/bp7KckMSgR5bbdXHdsig1K
zS5Dc92/540lM9tlQ67py3t5xYZYQ4ZyVyaBQiXwHtALeLn8ExaKCG4ZFJYVql7NrxB12Z8htwFo
wJWYysLtJJ2EhgwdEXX2/BzxN3OaOxorfz++bZgNOzthQfhLgEx1ePdUvzlX/YbZRv/bYdZLeCm9
HjKkGTX+XSYe8CAQF6a5ah4oJJEm4xJW4cuRSwN/wHzFZXz2ne0CpEd4iOFxvkgZmrBGEOB+LWC4
8BiVubSJhflz+8VbbirNUsel1C5MMBmbVtVRZtK0DguavNUNAOcRQCMJCr+5mq3wJC5ojsW1QnYG
sXAQ6dRx8GGO3saISezbILeNMvqPzWYHrKOToaoDVhTuaQb255JDZ1PpPJ0+Rf+J5kPD6Vilavs4
Rx87XHK9mb1oPFWCBHPy+jWjeaJqSmv3wQic/aDpZo4vnSsUEujAF6c7a+Rn+0o0iEtBpFyEWYgz
DzX+PT0n8gzw3J4HpX/kiMqm2GyxWcsOjAQJswWxx2I3xhAf8FzMJjQ86UWlImrKjnMa7tcae183
O6Uc1sszc0jVfa+YVONUJzwOPYC5oAWi2mUqYi8WYKYAqqvSTlJYHthoCLMC1OD2J4x1rNJgoYsx
PuLXqTKfksEi1mhi1sAvsbHnrorai2auh9yH8929TjHn20L2KtFVXXzIDheIcR+ztarQySI6xNWK
cqP/3Cqw9wJ25asATulC8GsR1OQISflcghnQnrNCXERsRozxlBGeIsjvarL+78hwd8UPlAiIHQeT
bMhPIZqesiqoqB8dRL1ZI96n9/4VNzLadwaJAaglbjzBqd8bE3DgSLzPHZcLbKECvuQBQ9WDzPo5
FSUDoSQtgA+GDyYYqkAdIs/+7xRMgWn76VUgDw8M1QFIOLpSNiphHmm4WWQQ/iuujqAkO7sVMj2d
CIAHIPXF6anjMXpl+/Cek9P4FskYA3QNyKM9AQrMRDSr5Oy2kSCKgLWkqst1N2vklfjM4oiws9ZU
asRwy8HJB0aYSQEm6bGYXmIhywURuAKsTLAMgSLZowwIEWQAmDqHqrkOF2z1ggFxgVGRc55wQ+Uy
8XDSut/pau+evmYbQSe4jxtJw+7ZQNxthoKIlh6WSscKFsNoAIOSZvT24xN5g37cCxsPI/2UfVhP
1p2D/s12mS5xZx5/BgSLNKDLUegRel6Rugi15MTRtDRef4qJBSYFAYqMVhuawAdNg6l/rcORMEhj
/Bzf5gE21c2ziRIoGH9wQeSezbtWO2lDrbDveIkP1SdeD8xK9UEjlUsh4Sgdw0nl7MCABt4+8vrD
f1CnbToaMOGCBYZSTwYdixz1FBeM0cRwM4MxZ/fdIXB7wgiHrGqrpgZAssfVzdpmNF0TD0ryIXE8
WZSLBkAgUwgw/iLiVWLXIZhO0LYQEyE4OrnbNcJXHwmHuAjJTWNhywuvAEbigCaxhbX3YPqL1Zro
SRic8gV3zjEuJ/icMdaGKMdTCCUm7a6fjJ1B57ATvuFWAqAGNRjhKCRqYcszz4dpkiokwUoKPXGp
ePt2FVGscst1Fz/a/pLJtfRKbJSspINb/FEW6CMqZ6jSmtuIz4MvLY4wWDvj5YKZinOcNsaysxy3
NwAofA7k2J62I3ol+UaLiEkm8CQuDYLCdrx7DG8HM+vkkXbhDnnUrsAKTVFxy9QHUFNmTVf4OTRq
qPJyxYl8MNC95aDjZixow87jVw+K7pWpl4RtCDZ5sV5jeDaJaPjED6McA9eiV8FagWkU+yIEqK+F
/28PJSREWATcTR4jfBmmuCpBx6UR9rPKPm85zCALtgM4NzQxIgGEV6uwvUpZ1LJecYON6g3BkVgZ
H96/7LvoLKMWub6qhF3IL4riPbcTIvGezVDCv3KB07E/EDAVdv6kBx3kB5YmOda6aAizUc0Wps4K
C+9YWElIi5N2Io0lwtAnMkHYlnNh6rOzgUjHeZZJAXhlyUwtih4Tq8U+hOoP5p4qQ+7XvAnvdKi7
uaBxTuIzSGJXhcSFvRNkcb4FTx//kVnX0bzDqWInAJ3fGdVGQRbS/sMJkbYYcvh+iM4CtPljiyXj
kY+7H+qj7nA/OKbXtAckMO3p6NVUoLqpGuqIt240JBfmYLQPT/iMDYJxG9bY/hP3GAxpztagevE8
MRlzBTRVY2X0JFEA7oD9s2NnXLqqeC0SBZ6y2ghwzwb7mUBPwsaUQCwW25Ovv/Vovs2WffA65idF
rgcQS1QW4NBcYB1G4fR3PRDTkrAFzZmIH3YhNkBuORmfre5f+csxbDqk5unOf8EfOEd4i6/WBMMb
YiXt4/iIec2Gw3xxbNMsCUCrzQA8MAjaOZLghUEb9uE6zAEAxxDAGeCnzHXraM460Qr+0pBkW87X
7gA4tP9NCtPtBWLF03GhWLn36TJ+TDXnhfEvMaPYFxX5F3/cDwHkQ9pOr8gOIbbuq9Ofztbfvw/q
9D1AWAcA81cM9fhBKqO2em93KUa+wMIAyM6gYKq3/1NX1EEfcCsOFGzir4XRo6uLnw5TNyV6BC9T
EYf+uq/DMLU/lpppK52t6o+rTyuBB/HFbtmXwW5InAAUl/ANqtdGXuAfvLfZjsXKn6KMmM87xKg/
2nerhzPQ/Nq/3b3hCqz26CZVRTBiA/0aBgHBXynYn6U5vekLwT0IknFZPKJ9MB7fnHa/zW7wMxsa
cBrwC1aFw6FQWyDkopfUHZXz0kEHNxYBHnHlLJHtxxM3DRzLabXglljjCcm39likh8uEtPqb95jf
vA6J63LvG3Rhu7hkwxDX5i0QqPd+m4eAaE94PtsTPvJuMy+cI+crH9l71D4yP/pRrNrZZvewfoXi
FWoJ/tUh3uFjKNkPFJafcCxOTB+P0I5JGV1qn1onuEfnsZq38yUjiTsDSGoUPiXmBMhCc6zf8Tm4
eWBy/ICaXzhCe+Jo9Jho3s05HjBg2rMj4QUPO2zzcLUQCYacJThjmnDczD9JeCU4dk5S7JHFTb/p
7648dpDA5/SZlffCr23wni+h9nERiKHlR6E+59Gq0BOSKuecRloOc5GntIz4xLTjWih2Uzs0jD1/
+yLtBQeEMwG+N6daX602nQ3kH7SyVwdfdpiG8BXwJLS98rD6GMQtk23zzHfOtqNyUup7p4LRZfTW
6wPUgxJrxA+eEBfXC4L5E7dpCIyIV9yz38ItwFBGbTyfD15t1dYO4S12SAS8gEKKuspqBdqKuUaN
GoSzLBPPaxYVEZuAxZIVe+43oIZvr56c+B356QOWSDC24bECM/fnfPJOaewnCEmhi211LqVY7Z9X
kmzQCRAb94Iqfrm8a+UP1D6GEJ3gXpjXFxpdLTsPny+D/etK6kIFvz5kwTyv1h2qzxr21lMD3ukj
B5gXRL50nWsJ5LJ8Oq2XDcGrdQgbypi1VZLs3m/iFkZQwdv9u6Vzu0jnHVRAxpkZBsEaf3gBAzxX
OIRNTt74tBgjvdUkfaY0n19ru9WaAE+laeoYRb/cYAtXi8clXMredFiM2goWWtsGUk2LVwZ3mPKk
0JhczX6/fyLYEBPSndW3iaMdiH08ucg9QYQKa7LUjY9isa6AtSU+uzEHhaErnhDAGjwShNOTphd8
vwbPTDsEZSP6FyqqbmCWhibWg2M5CMmhBJgAszitxS8FCwAADSwqKQ1we+w4tRm+yRIADZk0LE+Q
jkirKQAihTwJJHjGl8rZxlCwayiVTStxbQXFlK7hi2gI2yqZVTswYYVIgX1eumDfv1tYPfj+karh
ZOU5B96fnOg6xSPUc7fYXsg+h+X/bU6BOHez8AxG9p131oh0T5EsE7pSonW48L231bm6NT7c48tR
vtgzXN8wAYcbM/uO2z2rUXAOXbr95tUC5Gk5RcXjIkzEp6WSVyJ542Igt4t3DnF/3IZf9u3DvSzY
FY72FiofYbWUheWi4CEkFxPU9IId0SdHv7vddofr0dULa/N0hVsdeqfJKGz51rsKOlgsLSifhecf
LhfhGxqAceMyEVeaho3wOkMXk7XiDG/zpoma1Ekr2os0iiypM3YWdyaLUKwerDhfZBm4UIYf4DLC
fQh6lOjJPnSnJjfjsCTbFBrSSJxbjoZ1QG0WheQOtMPxaLrvT8k2XUSt1KFRxY1vzrewxcYJh+3o
OFhURip3Q1No+H2m1YSW8rOisMgpil9OprkRHRlEcSbITNvFMZNWcoUjFJMw/D91NztOsXd31ClU
cQO3wLuj3831g73SxLyGKsahUWQN+Ju74hcu1IIjcAgDSIEFeMtR/qbpk9oryyq5cMy7LaAGIb4j
cXXod6hUqFoB/gGMmPAmyT5PaJhyLAjgapoAbFRZKOmWrOdMvD6EDJgsLT/VA8fxYYsQqbMMUtCu
BNPSiLQFdGK4bm7JjQMl2biyPJ+JY8ASSXxnR/TG5uIxZzr3h9Ae4ZM04UDCqN34HQpdaOuLKK1M
v4GBpONjs/6cRjF5g2K0BHlxQJ0Mwjc9//FcNMrRm9YegigYB06hi9hxBH1aLO6gmAYTEKJ5G6Sr
wxlb4laj0AzefScvxFdEQxTORP+bM9xenAcxBpwsEvGmiyL4Pr7vNwaJvibOk5eLi2bYFMOPPYmH
CFEAf7cRiHEEbwhyh49rq7ACAkzT9HXSo/40YLRxReElLaq/nmBv4s50P/PB8nLoQPUSNgSMLUQo
ULdgsSCuVafi1iJ3iD97eBtCrMwh+PfSawAyIR7a0Gon7xycaibWc0uLHyWNGtoVMfQQsyZ876h1
r51fEChCVQPnR3RSnNqSTJhFkC8XWKMkDIJRlUzZUoEv0nTvkDam+UQkMWXIyp68B9MNmwafzyKt
kkiJKlu7OcxP+HzEY3DDWFvK3d51Qv3jZ04ulOU7SKfFZY4iHuDqv5CT+YDMeeMFiO1yw8Ml/Lmc
Lw2dh8vn485juu5+Niz8YdNfuUkx6SSgH1z8+IF7qrwvfJsNygBOn9rA881hfkPrxXMbOan43PE5
k5Q0yd1W8BkmNCMNP2fk/4iF6iRNrxPYJF6aCAeHeeHQFyMuwhShjfI93LiMBcIgjBr+TZLwgSoT
0QjIWfZY8fRwNeRK+T4gpM2dvXF1Aj5DV7b2DLxlSfEMWQEuLBpWSd3D8UChQT4ntNvp0hIWhWBE
ta0ypcmy7hhwS0O8ih/3g+PRhy4ANPdz/zQerEEVOAoO6PjdsqIrpZgx+o4ZLnxxAL3awrZtIN9V
Ga7ZnyAjMVmRaxnHPKRIY67sRTfPYo2yVy646bJ5SWHAcpBCx+PBDiPGV7EsuBSG2A7IFxQkvoop
79bKDoRvEo8jwxIo4HwptiwmJIrBPiqpHduDO61HU4QlFNSM9QAXi2TxolIwrm15hnB+mnFP4CeQ
ATV0/JRduS5NhkU8q+VQLp/ktOpcxIxeli4Y3Gu/glJ0ir8etyd/nelf3+g5i8GSc8wVyudLGEFK
mLYnBTInPrUQCY8uEgjiOirAWH48TJlEZx5O14aq44fOAsM4aSrOQM+rq1ZOXZhFGb400J6kc3KW
Qgh9wPkztRFO/0zXUB+P9ksPTijf/0Nc7BEiL6czktk9/TEHkw0RjIEbaqelK11ixfPEh6QDPjlv
xTx2eWDq7VvEgAtuinAJeSxiMBb0Qy2otdBb1tgnsb2w2b/BKGv4t/TJUHVAMQWN1LBTMB4MwU42
GQNXXJW6DOU/kda4O4xMNczclMEXdTb7OBV0SMTl42gplH6UqNZj82lJUD2hmUczgFBjnugjlwmJ
TVBrII9T4hNlpRK4RLLLmEpJMU3u7Mh8MA5swtOwFBobpLIk03c3O7PD06JYhw6MHbtMdiaFr0cZ
uWWWRSmPuyirOIugUhwHmAdSa4zf2BOktaEhw5hRj9FK8laTQ0jj+iXRqgsRjJEX+BljLgWN4Xx7
jreUEVtandVYXGPON3uMZYwVCDDJH6MrPARUtgoflLEMXUyb/c/8rsFmeRp9QCWKghGRTJ8ZCTTf
+RpMaVvzkhN4tt1bU74wlCI+6JkLaMXULn3ujF5FW335pRuwV4YECEAzktbq7oScG004g19uuuPc
x+z05cMQU+G4SISfAsQBpQ18z48jQoEEAEORLNGo23FhPWddv+To+BmMiyEfkxjC3zE3lBmBPJYi
uvf3lPkYEKL7Zz95zRJ23UXEX8Mplp2gRkR6BoO9BRzAdz+P42qS5112YEapfpbtr4DV1hSHbcep
3PR3fvqYYmN5DRmjiewzWyjWYqE4mdCnOdBgR7Ods33iJ0kBkp69Pfxv0JbVZbhYcLRlp/5NoGxD
Acfl4eQkeIdCcWoMyib8Xc9nF2Qr79I045X6wO0a48EfynO2X6gImKIQcce4LtHm5EfHZ4yc4TMJ
qQfSLSWRmLDim2o9vlayoVBa4qJ6dA8trL85QHFr42xjb0JjG0LxEQMD+OcAc277pz9nrH2g2npQ
+3XXYquLXR56AO40RSkXn4CZkWR7wSAHQgNJNB128ZM/FZCv/eFMvOWIOGS5dAyG6WJJK4/i26IC
KscyEb5O2dunPe8E2ECQ2Jb1R6tMEnfbzfjP6pbb99wSf7s9T/cSpHw0VGAp1uGKc95JkwZHCkeh
lA5dqBF3K3vj4in1xd0z0ngh+dLyt6xpox+CHYrvIPxjbprMnCloIJlQkcVdTBq4y9xpsdSXVOC6
MbxBvHH2QzHQa3FEMesHvxa/sWXAWDLjz0r21ilrA/CLN3Co3jhQF1nEXB1zRkC+n6sIMwnhHkir
Av77NaPmFKwuiADVZHS06IH1MXcFM/WJo+G9sCXGfhHUkKVbBeGo648oUgv8SXA2xymWxY16NWV9
LkjmXoPnjNZryTZjbE5M7jtdQLkvcbHkBpJdjMkdkLg4iaHRYXNnvVHjd72cbbOXNThq05KVTNVF
jAWD8LL/5vNcoWItuozW8PBknobZn6UNLyW0RvgrXwuVwfvp3Eu3gHW/6kUK6mmDdNRvAlMJpuN5
IpXNkYpNvcj0bcNHpqz5LXLKOf41EVyWuXFACHJ6HvG90rgnNrePGXGJSXriuEwIVu3fIC380Lb5
X7M/GHy3tWXAaDoZuuYPUYOsdX+jJC5JskwbiZ2hSldVSqR4t5PCw6c2Xlpu3PFSXxfpMuRAgtIW
twEzKzzEWLIgvyuK9MrwXaHmwBblZdTvYScNKakIQTGKgagLIL77Ds9b6jPbjttvsq0ulG8bVItU
UNCIzZRNKmrznRwfQzZOSz7RBgn5w1klEj9AIdZjEnA2hstOf9m/P50moS5Mo5oEt3NpH0TlmnAM
mZgOZON4Rrk+BRpOkJxnRQLPBZ6RfxjCk7PTd876f7egHZ1d2dGgKkvVnWAfPE598nY9pK/Xgaqz
XcJv4cUJlLpqNdu53KswoVuRyo/NA0ScPTiCrfwjEsux37MPVyisaPEY3VKowwa8wfyx26dB/XWr
k11h+XUeIIh53Dz97e8OwVkNld0U1i9RGuxGrVC4um2IrNUzXQKnwBP15yfh0x2FhkfMaLJnXdB7
TF5u42gvsaZEgIprGBjUm0zfu1lB6AAcgruv4bB7s9ueGp4dHGisZWtQY5FHKOWl7WJ0cuVMdXrb
D3OQNkDGEbysxIhvUjiTekyO7qsVvS/uDUXWnrBiiGrD3t+qDDfsrYWTlKcRN53xncb58nUbdwyY
mhNt5zikPtAO0+XUf8VX9P+P4AuuSkYP9OqdV84pWxnoS0FbhOXw9bDve3fRPlu9a/zqM3Eu7DvG
oNDBcVNdssjyj70sUftUA4YYjZkS8kzCSRwmu6g5bPstQnH6mwZwjKu93c0DCIypTfzKpqdsd3Nl
9oS/HvS0PYXbh2idgNgUqidztPZOoMkHGzMQ8FDaf3cMN0soba95a9y928zwsAj+OFTuXXIjvs7i
7leDSiRnvd2gaLO8u9r2RSIx7KOw1Nc9qSx2aVnYnS897JVpQIemCz8WljTwC0ZDjazjPHFPm6tK
sIT/suebff6qC+NbhsRXmBFbXYY/HxPuHE49T2P6MRE2YfvsqCN9JF63HeQJhXXTHMgWPLJ+qoQ8
Rq0PpuUcpTRRj5ZxuNsnyphVA0iPLGLwBaRBnDznk/cpzAabGhsYtXKWvfaiMu/QG7Czgfo5VBSQ
hTkpWpQHgkHQNiHok1nFVGx1xQV0Xxs0qTQoeJixXcHPRhEgM/iOUGIiCGDQ0agCXhnnHbUKG+kv
gMA8PGz2kGLK/ks1VnJIqQRyHFItwFdU/xN/0faWUC7Z2ZlQTwEsugZbPwo0x9E2LYw+pzlVR5Oj
2bm9TYe8NFSTa4Rf5GGTjqPgBNG5e70WV2F6aO84a8Te8pAWJ6+EwxVn2qgDHYrEFruHTPQGxWfq
dX+yyOfSfDPwsVtjxlFUzkNACn266Gb0A2lKuC0nScVezF6gQkDuQeIVCcVvN7NSrKvM9DlJUmzb
mvOEYdlRM/34zUTsmgA/0oI8J/47F4OkwiheVvrcHJw2VMwd2o6rS+PeSZBnwNzOG6Ab3KDou6Lb
4jYsUZdkEeTKDjMxsU9a9HgMrHKe9wy1QTm2R7/Z5myCx/ACT2Fd7HjCniNQDIwl/RwRUBdzQRPl
bctC6TDdedcBqA/mBw4hZFKhcJ7X9gJ8Q1j3gf7yIau4KcUYVmY4dlC1aEFzi9atOFvkxz9pxOq3
3Wa3j7C/uBkFHZwsl2iXABtaUVQPnIVz++OUlfYTRlUdiNt4y4nyIz5iaRf1oJFCzuaSCn2ZGo3J
d4WLjP8gUB5yHLTwGitcjd0caCFESdQsJ40uixPyilPq/AOhoTR3z6TVh5Nl1AyuYZQ0fRyvuEqx
in8XckerRa1EVfxByoHTpRwVTks0ggryrtZMZBbKnrITrWKXd0E5SC0UNMFIxyxXij1wVy6wFV91
zD0ZdDpcGFCtRSkJKbyFUcKl5Rng2Rl2kqP5hj7DMfPAewerirOprZnKtf1vSbnZORpav2jIKKqp
cLIhX6jIEV4pX4MJFVSZ1bBqQJR/QpKGvHVG+L4U2P14NWYrvbCG94NXgk1IINr81HFm72Dmfu4Q
lFZtBmysof3X6hKJ/MlaD4RDXRlx6jXLrnu1uJZLbJya/NESXtTyma467F9waeaqA5XaNm1UfAlf
L8dbDrxPaoAi2BwhVGvWSsU3ihHLg3Z2oHJPuU0OhJy/17S7vSSqmKwx+Wo+QPCL9YF1c4/m+A3s
4eg6iuqUvdmqujifllHXbkn65oYD1uq/thyBfM0yTNhNfvow+j10WKiL6ijtwaanPDyjOOGoNdq1
sQEhahnNiYB8mbbIHI5iAso/SI3gUV1NQg1MpAB9Hd1HUDMpvk0Hg8aF5O7X9IBtjfw4MEAjvsO+
JvTAdyvLJoW59dd6WyZgusckawRY52FAOpiXfz2ilgz148zv9ufhvk+WRlIHE9ujiqsbvcKO+gKb
PV2AS+q2iKoTHcIOwYPOqAi7JawFyF08pdTA2ujAPt3l+VFKhjGjOn8jXtaN7dbb9nwYJJWHC1f7
4+9ZjWOYMavPFvy3x8P9oBCw7hBJZfj9tg53qbAxIuMh23kL9kUf4hfgk01hSGHfYqb7dRecLR7W
G0ergD8JgkLJEJxDEo0PqPKs/eSX+fXb8u48ScI1JseJfHcT96TSpp2nxMbOU8iSaoK/+Boqptdb
Q4YKp/eWpWBpF7dZrz9bc/ZhHRIM+6J51cmadKnMeztEuoh8n3h0cZI2nnLSHTBY53enPrh6mSll
Dd2yAVZh3IRJ0WxNOo+rsb699qLMX0LzNDv+Gm4nLwNApyqvk/x95Nk/dcFjb9jjQ3HBZMRyLi9x
56uMxbdtCOreMqjbcHLugdetKh63l0y33HO2Oc0aYHX60EeXyMLdC4NK6ceKs+ALEBb1m1d07rBd
uf9LTN25NviZYWUNMRh2xHegBdivxXWCHETpUdto/2g6qyXVsSgMPxFVQAIht3HFNTcUnqARLDz9
fKtPzfQca0GSvdde8gtFMKuAx5NmOMTXXBvpd6/nr7lM5kHQPWOke1wwfF9BwAtBVJhjyIa0jPee
VyvR5PoSBWRn6p9G4wOEWEnDLwJVq8xHQnw+Wz1EqNH87K5QtACE6AuTFWYgde2LlAKZ4BegCF/I
J7SjTHb6BQLc3fruVXP946i/Tk9jwBUcz03z2ZZzUSw6xanhAf99TlkOmR4lPtn95Hq0WA/qnjYr
FAWju6F3+CU1dETyWKukW6aELSLse3gKdRA8HJzted2nRRDTXJBJAJlRSqi2GvB4QaX0ofbyoOif
3jjpYsLNy20ZN022+QjynoRl4165DYCd1rb+gQOS1ysdgNNYSsABhNg/2u74oAJDGB5KXiIlvuRm
xh9FKeq4RLKhv27I7fdzFKhWGixJutYaYSZnJDSis08eS5PGeG71MVeRua/lKn2G7ImLa32+JaCv
DgcNzuTfC05JYg1/+PoYPo8BJsYeTKHz0kF4DgdTunrGePcFWdCYuS6BeLyDK2Wkm7sBN61SxHO9
u1wZi5M//AzhsZJEmB2a6Ez1bFJ7wtKCsHZBOJyrY/uHfOHLRYXlR2P+EQzYyinpvvIimb7TqqMt
wpEbJQ64RU4ueKWcoKdgSmevpNuuWNMP2FSKLsY+nEKvhjF+bqmxSq/TNPFikbfPgjpxRvk/T35s
UGycgXQ1yxyfCkRwU8NvaVyV9XCKFKEQnn23ueJ3Bc4sS5D+tCCxTsag55IJo5o+XQ8BDPIO3h49
YDpA98m0Nx+QR8iVYmLIfM1d7+VeFZgGdlzEp3n3cqg3aalCWW4iO2flT8TSa8j805vJrmXPwkEf
b2lvrZGXsJtvMEUnnAa/Vl5ZKTSmtH/zniAns67T/pntnqWn7hk5pluiVaPytL02Zlo+qJSAWgTT
k3ryaA56OL5mcQWY4m7nAC5T++Rd61BPrWL8hwmtDNhhOsxRyRYq5tha/ueDTl8/mxOg2EPAX+nc
rvPhr4zVY6uHtA+dG/K0WxvAeKA+Dg0doZrPptkeJQVStqX/+y40gjENjnn357+hid5sFZhEqysd
3jflNVD86c9KpJHOnYVrL5tMckl2dI3ZC3Qa1BONWjo2txaL4Dq+lOH6wKcCIGbIlZMskU9TOKEI
1BxKP4wZZPyyGxN51ac+cEHp79NMBiOGjwOHzZIQKkuCi4zO5pCpArM3lhowAs4bQi4jo4EzHWxB
aCJKgzqugtyaBRWYDtsIGDEM/ASlwcLlQSRmYdL0OHy9Qwl8OIYdSOYlymCiFNaGFPv0374TA/oe
n8ZxOsWBb4BgRaN2mFApudcFgYEoNuw5AOGP0R1Lgz9rAQwJkIDszR15nEGek68BuBU3g6qfeZ/N
03d0YFa9AA0pgdnyhzA+ahuZVzH66AW9QF/qJKYlo8NiI/C13I/bCH9y44KP+yYLJp8T5F46RHzN
/twsgiRChAD16RmhJyuyU8h3BpzItZ0OnzhNAUZjBB+V0aX/QWdMLCUUvoO/jwUQL7L9Lzt50ytp
Hy997hlnTDUXFxLceaHZ5P4V9jxKG3jNBnlEbx8pI1F2E43+ryMwX/hEUCJk7pG6DSoXPFpxuhb0
o4x68N3BELA3ihH+Alav/F0t8GMsgqZpIeyxpYcE78LeNqAfSsAVyeQfw84bUDSyTPc8TIcA+o4o
nplnpDb7z0gENp4Rap3iiTunHS1TTNzptGi0ZNLCRMARYOU0txrwDaR5WRooBA+of0lZlvN6RNct
tOqjwxmzTCP8nKkzRG2/4Hd11CbALenmdC3WpibIWZnAALtm86MZHTsdQuKYoM3MghpzmoViGFPP
RY9fcM/PJdnUr7C6CfOnuNkvT5aVHUvoKR3/bFJqi8mDhaMED3tCvJZ5hwqyGVHRnplTLGotiwE2
jWE+QqYF8X1fccH+6SZ9gJFKlTSs4jd2D0Jc4Iwnl9bg3t7kdMEa6Bl24jtgjruxiwDFN+aqYl2P
zZYRaaOWG3WSzPyNTi7j016k2Yc7SHnxC6Ex+DSU0jR0pPqJfpAzSEQ5BVLyXv9dwGXArGMGp2un
AhDXBujHxkQWoJZGgZR2Tis3nuOKCUAg1o0YH0UfFjpGCuomEUPBpYQOeS9iQdWYxCzYCP1Li6Po
MGVvL+sAbEAsKwHNAyQxkWfABChhEZXU8JQgHmR1QaUy1KKe34/Sw3tnyU54wbrdMLBcLi3veAOh
1Q1Jmfd7VEud11HIVgi8DF8QQxKNyt+6Tjs7J25u6KHSNVePnFexU2NztPZJiIj8pBvOy3lFzWhj
20AUGEt3QWiWQP4G6IuOUgcg4nrwsc74sIMApnFJ2lTPUFB6MTVuwVnHTYGxpvwUQhWXA0cm9VwD
cuwPqwXeYKtpIFjQBvaJgGw5LCeXjsXI97nN3042E0q86pNqgcCkqD9v22cOvUN2KBDfk94JAtXk
rGcavIRILl/L2TIM+OtFM/c18d8xGJE0KXA5wBiDMzlpmVNnaVneazuyQjAID1Qn0YZt483G2AJs
CiLvSnjBlRKNb5ujL4KPQLUdc1TndFYZOtjgXmcFvYQ3Hpy8U9EfRymCEJH1FbG4Y3Jdz5qQeoR/
LHkOlYzr/zlH0a6CEnBdNef4B6tzVBDQJM+Y2UBN6hntQz5ZX4YosYCzo/tF8ESiDni4lDN0Yclc
CMWMKyWvlGNIHpMXPk4H2eg+UFWjA7V0Skarm2S0aBXTxwRmJX2LjwmKI0FHd0qgMQdcDkp3muYY
nnqjbMIADEAAjQ2aUoxyZOpyGWUjJwYesQAHDzJA4LuEEhbuHf01GYJMadcGXHrADNBAyK7IXCjb
0UChPUHuR2r/5opNMy4mL+y7LWavQ2tLPt7mJEj3zC9BSlONg/BLY0l054mFX0DHIEBazA4oZzjk
mENxgZmdyqkHWck8D9iYyrZEC4p5JhkaahXMxnDWUrz24W5tE3nLGj8sM+5wmTDDhl0CmYYTxFUW
2gK5i9PowjH4OJxGFY3+hC1exUq4FZurz5z4PxR2DiPlUYeISpcSLfwAy7Pd70TAv8JkBDqA+pxC
CoA912vcxN3ow8y5weRkHfwISW5rmWNOi6JqkMJ7/C7px48+YeYwGVf8EbBJTpkasQymaUTZk7Pf
d0eM0lQSM3g7NcSaKaU2s/GDyu3Hn1aOfrSRhb61/RxEaaP5ZfXTgoPU4jSwCqKo4NpjkxI2qL79
AdMTupPOVu5Mw4Stj9yEeCJl7PAHqohi1ONgguQOc/tAz94dRi9LivFV5fe8/gqpQfcDmTjKvS81
4PiUvMNs1lt1h4eh4XZcg+s4HhvRz9Tc2mKCUjnDp63uag4AsweE99wHRNcp+dd1nvm0FpzHTol/
/cLK/FsEGDa6b3SIm0bDrZ2Ou2LADDQPMkD1NsmfhgIlvPhQJpAF8xFpQKn7TaBn3lVbKfERXShT
tTrIzyBXwZvW7PNC3TOeuALDkIEh8qG+CuCY1L9DBoR8QHWH7iW6CJLunrcE/UV26K7UYc/qTflp
pG2o4qgGn1uOA/h4ccO+b6F5RGX4QIVtQb48U+ISBAA4ykRnPAvCCKGbjp3Tojyej0p8XjQnKjoK
NWycCXBiY8iThQVSQ+CluuZv8f1ZhHc0Ct/2OXNojsy+D4+WWo2m7MmAMbIeQgTzOqDsb+LTcJ+Q
dMlUpctHYUVPW3PBUrZpcJifqODR5yooP5o6ZBPICgyL5Xf0DqLbtOynEPswJr33H0g7QdCilHK/
o3p4imiYO41DL6J1wimpmfejnqNEWTt/j3Kaam4ruNExaY1APS97gx5gUuV4Jek2nxittI1WZr6G
YvCXu/dZ7d0GKhQ3ULLFoENBO8oc8QDRVlfKWEmf4aOSEnUhbCgrEKZxxvNuM6tEpCHMnn/GLzJX
QZoAKPYbkLj7sbQAnwKIhlbj+IrQSfC/yIloJiIpaEehiMSHmLh2gherUH6AAr9fR9/j24YvYhcs
ICY2qm6c+0hHIvYfF9YO7QEbBiauj9GqvylNAA8A5mE2eYq54gfm0Wr2jU8mCgq8fdRsXY31hxxP
fPKbfKjUShQkyEEZQGNuBM1kKgd4bRNZzw6hj0vaQUpDNE9Es8Gm+4CIUw0y+EQ2MUBdeVwsPmgm
pslpUi20VQqBv9evQhxZGTrryPZdoB/EzxE4UxAatIvKUTtCPc8p/KZVOM3p2TvtkFzmeyuP/wy7
g1xJl3p+aATAOdb91Nig8HE3vgFHB0v8BEZWTLKIGbmjiC4PrZYLLZiUUZcIL9GnmnVZy81B7g2H
rUB0TuBfbn7g3lWKZj3WYtV4wDqsrFNUgi2q7MzXY32G/kHGXIJ3i6CFd/e+o9MLXFrXamOV0vNV
Bkj7TtuTjqXIeq5on55TM/ea/jPQ4oI+34iJVubTk0stVt9p+rVpf57MYtXlrQNBD2rv5XWxkdF9
UYEJZrjW2So8zsHZfs5SMrgh7kP+2S3QEpT8O9SYBp822uCyaQdr4u8naGAqhq0ezjm6dRrkccZc
gEVLKWFmq9RrmVX0BQzdb4xWXfjtQxFBEV/gM4uDD/C8bW5gPstAqdOXiNOZNoR2ZNULsT5uoWvT
Qorrh7evG0kvkhNGtFpEtPNE58XSIHqyXtGmQENm0EiedgbrFZzCzRIb4ipKx61/ShqNUTqWQbFg
uHFBzrAHnvVXLCU9/pp5x9h1B0h0JDRUuZD9c2ZWTzvvK/NnHwUz8OmH1C7FRLm2RDekS4vyarR3
SvBJrVWLZY1e+s3JAOCyPS2kOkkTz6IGKkwp4Kxb4GRPlDpwXdCjln8GOei2GGggWrc2S+e5Kh0S
/DWzefrUELyVvbZvALIAx311QRXdsNw5qJnTDiF1hxenBDAEM4Hjus1Yk+MUMg9MRUQtwdSEudWb
dWnD9kbhUvdGtzU0g4m9WOT2hzYlBmSkovcOm7AFugQ6of4I1qvvVvFoBLGHIZ6LYgqoQdQI2HJg
ZGBoMMMiFrgNutMc/97pbLHWeKgH005Gc6aWdOIv6uIKSrXqCtCJdzvQudP7+vhwGEbYc9ACR8aI
HAY9PZhdwN4AilpycIqPHI2Vd3S4bvPwjyD6Hcvh9gv0+EXC8nIhnaAtzilqYGLlrjA0IVA7FS+i
PVh7lZP5d1bW8dI2RKClITQhjTC6KXCJAuwfPG09vkS/gEN0JBq4tSMCRn1u3se69qHztJ0Wokfy
C0Q2xAJIQewi4owQ6ZrQRbLVs2tcpo1R05EzvT1QJwU0YDkpe2xJlHRsER2TP5lx4Y7I/B4iY4iw
liv/EtfdFEQOOsl/HVDauvDSUd+jy5Qh6HVDIptMg34p7oq+0Cf5iiWdU4GyYgJILgiznopHUk5J
3qRLiBDh2dKQuZIhP48temJih0o2B8lzBsxpvZJcG5kf5Fi4o+gNrb2fK3sIQfEAHgPcb4odkF68
K6EeP5Yv5z4X4Rv2QSuA1eRvqDcsgfyfg3Z4RYzi6jFIsFHV3Gt8A7weS3MvvhChGHfbRDO/3omS
kzyNCGKl0GS+f0//RUYf2vkNQZwONAw5Y05TfXTGGUBdro3TfvObPZw3rl8ds/LFNqDs38cNZJO6
zs8uoQl1PZAFRKnSvUELATLPYekC7ccxTaeHDhPTpollgTbDxQqjbqRe8BaDQpUGTa8dFk3rPVKj
MlBsNaqGLz/1eEn2J9KRjG64X35V6EoXSDTXiGDxXRikacFvXva/c3lF8vUW36WwLFSnEXz8tnUT
NZmgxqq9adWRfEfeJ4+YtmE8ifNa5QcQ8fiirCn5EN+3x7BFkMHQw/n48nkFzsvHL1lxgCmht8NZ
gumFlYILxn/LeYqTXM2oQjziT0jm3kkFcC/vd8EIrRrTCsuyvy84OhQLMTsVYm7PrCBBPKFZMi1H
fkMC+mMLfLAvHmIf3NK4swTtdqhCsbnavW1Juth1HsOrONtVaKIEoirWXL4seHRPwyWbRevKnIw8
KArhaDKZPJynadtn+X7eMJG3a0QudLSGzcpkToOdT5RhpECFJMMjKXFyUsFxgURlxQIHVERhDt0Q
jT0RncK3VwSi8RFlbIwoLuzKADU2tAHoRA5QjQakMpH+MTlHqPWxDyOLW08zBIK6EOobtgIumi88
Q+BvsWzDE1DuN0bjjBpnksjKHhUmdRckPyMki8wNsYTUTP5ABFIUIQNLU056u84Ngq3iXegiVKhR
iJ3II0EIi1HEiHIJRjWVzh0VRoRjF2LTpYR8H+XTfVDFlOUYtSIajqQdn0Aajw42RGu2shgi/6i0
UG5wxcaVMSu2ZLeEsb97GcmVaHkvximMCEXcoculkuJ47Ur3TUcFSDpoyIv4grZH7Hv+OIrd+zX6
IDrwhH6SMfFC4JuuLt8Gt0EAP/IxBQmHHJ/og6Kp968vLWGYO8MA8t8LEua4dM8eJPVSp3PyUuPI
B7cCdAlRhx83AYPZN/xAkXzgFz1M1CQLBk1Q0PnWG7mQyN4JQ1EioyR+b45ssvfmqhftuPKkBe+g
sN5mRkJY2pKMvixOH7JqkiyWEA/BiYQUAmYMZGS/8Q+lq/aU2p2k6UL8eKCqI2p7wsla9aBlNp31
4I3BoTyOHGELAjrVVNuRRKInOm20140Z6tQEsDNEQuEjSvhnD6LKxhR0Wc7hUJG312iKvSw5Zxoz
1P3Ik5lmwBytHEzrrF2X181pRdZDDvun/8fUbQEQjReDY5X18RvQPsms4LNR39qyT86hmD0+IXpJ
zHyRqHz5oR1s/3/CiT/uusgfips9xwUNEiGQyD4APsepulug9joe0wcB4C7lNWRgKWRleJrQpaB3
LaNkaeXLTpOiTEBb6FQTiCFg1RYZEWpCBsDgybE2PKEAloiPP91nLNVDA36/mBMKWw96InSriwWm
S7SK+kzi7JfPFBRIlUIEQ9SF85OPv2sLCsaARwaT3lQ4cOUsEF21FqKIP3LfFuJictPk9BQAn3yH
XCu+yjqAAWu0J4yn9MmHPizmTlDH12L+0adPjIl0Y5Lxt68jTrrSvZV2PY0FZgi0p1l+vO2bTfut
TTe7B0IcSWLzLEqS9JV+HqgWzlMWK9dDfomUYo9jqRWk5BPcs+Fw+HGG8mluoSSdIgCyctcI7QRS
wlUW4mUk7CNE2mpev0IN19x1OMQk1RQxv4e/HsgyZERAd3W6pUOPoSzGQ4J1MpSdNLqbAZ4vgYhG
NQMVmDDs+JF8Tht86W4IthWVa0y20Zk64ucl2HV5p9IDElQLs0P2pSCeWS6IVGK5BJbxPMEMiYKc
BtHPhcK6FFSFXGsVrVNZX2yUqJEotG7pKPD5F7N62W0/N4dNaxGpNRuEbH6mnEA72f2Ne5RpPEJA
YRhQkyIWU7KTKlbslwsjG6n462ywObifci8/Vnv5PkqpMTz3m06GLCTa9+yi7m71caKoN/ksb2TX
5OB/2cLTvs9ldyJRjgyivEqqeZ81MFgMeUGECnOH3rJkK4ClCAfywmmrSPxYR5Tt03ShsglFKlei
i4j9iKyMKOrJv6W116NdeHP5PPuCeoGT5t/hQznJgSHhhb6J7OA2YCcRAMGPdPH05Bzp9NMFyd3f
apGH1lHlbdjdlUjVIIFDqMPxkF9io5j93Zu2Depoo/J7BrabeRq0N0Gqt9CnkGmT4LeEIoh5sNgN
tFm0xE2OFPQbOC5EQaDRF26WPgYFIqB2fkiQPwXHikj4Mp0iB2TNy0xaHpm+AW1msV5u/U1hBKt9
HdYgn77ROjgxKhRB1Xxa05X6Wd1jiSF8z23os84J32kZ4fFHcn3ajAu/1mujwhNDrgkNScYk56FY
Cv//wCKt8nPEGll+5RESdwCXcwDnVOXMqNKujaDMPAOMdATSLDOIJaMUL6dwujiqNwGbcbH0nL92
fi4WwOegGOTmpEWaA5VcfM/Nf4Hm4ZjUfVT4dk4sRwyjRNE04M/Wsd/nMzkZIOTp+4GsbnFGn4Ic
D3417ARuyFCEUM4mkl02KZC1J5aZnkc3FlADMBSmwAgFIIchKhe9McTHGs6sGMV3wLLrkTjB82Pe
GZ/Vj+gBwC8la4qLxZdhz+LRsi0eo9lX/mQ26FwaokDwG+5LSyFqScvV4sk/BqI8Ksq6P6B22hS8
B7ZZDbRfGEj6lK+eTuICpldC+pe+GlmLn29B/SJX4tHmjxtjKGfhQ+TDKaP4Z6N/kEoJ6I1o7XbE
H51k6RaI1DLIhIXkJncnn8jR8VdXBEKc0kmTBqcECIIhoU/keEHB7dEkojHPCJuMiI6F2xsSSECP
kPLwHa/Yp2zg4IFQR0MZJSogKFPMB2SEcTJo1J/JfJiS0/3NwYHwU7POAg8IsqMvMHSSHxOzCdPH
69QdoBd0ZygBUF2V9IntglUIQ1MWFjNLwJCcRBDOaPvWtgwx+72gPW8sMQpEBqQj6EwWu/l8ITWR
OfhPwXKhqYeEnjFnQjcJTHux9p7G4uPYujSXblFkP/xVNe1wG1CTsIuU6oQuGwfWSMSZ9AGaP/N4
afaz3MjWfOEzrSd58Fj1PLDFzhprrz908WIdfj92TlCavDouboTQqk/WPIyp6KW1Y9/gnTklcBDe
w5NBryZdcgV+DItjmdBN5nbLOUs3LFDXxptq5W7/NmfQds41OCe3QX7IJvX2Minxpj00F+XshT8N
mxlcGAUobZqWOUOgMmgvLhOvDq+SqtMWhFIGaJYmpCMyH8KNIpzMZU1S/yPVchJtu1jKCCj6lAoN
Jmvs2Qx065ta+tjawXSlJTZpBr8lINxsg0fDDnsHIFdOTtdzV+7aCRxU0ZcrjiltxtxPh+uRsntR
AzKpe81xNsIppr0BCdye/8jwjg8wdlNgBtoSRHqzJN6mVqfP+YLfDE19utbH9VLNjPYy46owRqYN
NE/ReAQEp4tLjI7FA80+Or2/sTr99X9g71VIrWtpNF/iDuLrT8rnU8Bg8WVlmDXp2w7FQmPx8xEC
hJ7ma0DvaIuuRyUbcgcIlj64p45ag8tRBAK74DlB5Li6r630oXS/oBw13pCZHiHdGLbrDVIYpIg7
lmAn3ioibcX2u1JWnWG2bY/rE22bVLUoqDKSjdrATULIGTUyUBYzWlANE6BeaGZeibQl8ICGg+EB
XM1b+HWazF/BmQNtjtbkkYiuMfvisiyz8IG5MQEmpidShneOtRN6RdP2ELDjKYad8wxfmFnhM39o
LSD7cHAlacP8LtRViS/ex2gj+AdxYFidLXWP9qqHY9ESf5imc3pi+YeCko20z0PxVOJbjv1L/5Pb
8NiwhdOY+iDj93XV8a1ldj7mBeg5BSNyJ6sXcKSvDdC4l0B2YRT+Xp7m5a4Kitpsu1hW8GbxYavY
jiUot8o+zRF7ACsz6RQW/JwGlSZO0WK5ITYdBd5b/erY7HeGLX99YLHyBMoUuk8EB5BnKI5veCjA
Dik8jvh/IPgSKQgBwRi/wD55D4uASBWfoi9C6dUYlMxtjp5nZwA6cJ6nNlYfQDo2gL1LmkwAaqI1
g0BIoGg4wONzv8iurscPaicxBsJkGP3P3P+xayfZRouUgXI1v5DPRMuLyefa18eYltCQ7p4pIbv7
XLe6OAtCn6PnWLh0t64Qz8bcJe5Nz28h1Uj/6OKWsBdxF9xdp9xf4O6jWmiJjUFGmdAzuy23gzYt
I3NamuJ+jI6OD7j1CQMGGHacvgJ8lcYMNj8yiP0uxh8NPSzAdiBWGPUCXBpsv11bseoDe/owRob6
Gg57k7Zi6ssEEVPoK5MQsVOzPeaiYl2GUcxlMultU2Mdol8V4uLm3hiYQ6TpmcReJVIiptbA2DPQ
DG/8CEZdZkx4su4+AYqb0Qls7qbalBFS/p8ZXm1hb0VpzyTGvoa4pvXLiOWekZCg2EoqCxIkN8+U
pyWBEZoa2lstS3cuJCuXoDUGdrVTMXp9rmCzMRDUJ2diAgfXsNp8Fyf7iUHaC62n2tadogv86zLn
q+0gxy7lPryMIV8zyb9YjHI64RoWBY+nTFo+bLQPqHpUMIkotBVyUYLgf3mMfdXnPDxbHxBDMZeS
EXon1JbZposCCpZqLKSnblSp+TrqO91hElHjQM5WI58DPIeWNkjOtpliW6iESI/EXbYbi0LEKmm7
otbNaRa1N48Rk+D1EAQFwLKuf10wNZsxs+939m18lOj6cM6nhq6w6YyKYsXjVTfHVaBMYVf+Pgap
xll6PtdgXdhY3Selixysy0l0Zui475nXJXHtucz6P10iEHGoRi0b2dYdAYud9+WwSxqTnDHGKzzP
ChrB9Ft4jR2TpESbXrZrakMINNyGwVc3Xj0aq8Ll6B0q4HC73zSDB/kz3jQoeBdLFaGg1F5zePP8
befptnC3eFn6x3ucHc6ravtbETJ/yvhdWCgH5yRNxxYEFQJjD9Q976fhfIBePl3tZHdQ2CPLp+uK
I3UOIw1pCmC/ZNqHX9yZdwmjDJWYjC/vAFBzwCLmExn2/f3wwtjFaLMPDnXwOXKntLa5xlsFz5gN
iscd2tIo0uCWCMAwN7GGPKcWWaqKgtPm8mXkaWOoMmP6rxDfCsBPQDq5nbC23pM6ASxfMROfl6yv
aq7S63ZOIVwC9CE77BUoq9veCSHzX2U9+f/pNTddEl3KEbJVBNjQpuEoBdSJWSoTQQLQDfbuqLyZ
IJs/m/e+BBPMPBOe654vPQhZVYiIrmj3cb6VxDKwOSjtoRvUsbowjuCkcJr5mKBjFlGNris8IRaA
XEW9XazDRvr2uxZ5RerZ3Sv4TX4KnsjVvEZxhecevf3usZjfKQI+Y4SR//x5gP1xUAMCI0yUbVhs
CDuQBDAv0dD7ADMETAXuInUE6ErEaTAkYIWh5QvNBGav0WGgtICtnSOtbSoYB+579JwO6qxCEXGq
DtqMHo8gzvBTYAJKK2VeIzpGMV05ndTmlrPS6p/ZLEwNyvbFbxQjRFbQ5Ouiqp0dKX5xTx30KCZR
Se9rkyq40LokXHXhSp42PQSM2B+pi9ova9Q+jT8bQBkfcJYj5A2/U6SWLiLaengi1Jh84hqkWD59
FRDFWy9TWLgbcdJg818HjwAQXm/eauPl9IY/x7a9m+oKRHP7jBQnjEn7QztsbTU5jfcfOhPj7yKz
kRiP2eT42Vk8dbprxu89VowVqGE6Xw+oPy1IkydPnb8j1dQWZOcBwqaTu3XeX6EBPRl17hF1Sy0B
ylUFucbfdNLxFAOOEpSneeEBUq45dnnJQY/NzpDZxIBMRx7y5N2j7w6f46GCgzYkmG0XOTc4/Kqd
D1teDUMElxSvhYZWw6wOWXjdg8LTgKgPOrxxBm5cjJh0B9/E+T1CYBM8T3xijPTxiKAjbgAYPC+1
70Gv30bO97SBpnRFLhof5AkIaweOG7A+QwMRgtPwtsFfzdeOMh0iFBExYjT3Jb9j+uKdUVPc9izG
/OqEL4xegqkBPQ43SKXtheQUvo1GOXzuP9Qvf5FB4yH6P5KUAigiigW121ndtm04lLiyz8h96Ki2
KzSMKX7JvAHHcnKdHm6NglMGK8UiunTddN9GfJpdIAewCsHv5ZITdikyGFTDibDeDJv5MtJsBNHK
4+8F+TP6ZUziSjh6nHetAXHzVVsXNdb3ADXNPLlwqyoPfAV2kWp4ZaklNN9vi6fzjDSYoXpUBW9s
NbE8DjjwxvrksmmOnsvH/BuqK92+hwXpHwkTiUFv9I64X3DEQsqJ/mncc1P6fGgM+CcEancvDO9b
Xhlew/W0iUWVoYPf955bkA4DIisCBjsQoFZrXCBuOHziFYu5gofLr/eZq0cdgOiTgr3o06GgDf7D
fkCU4Br9JyqfnFUENhSIQrgoZFPwehSaakg1W1ncGpfefUGO0wo1r46z8JOcEdxtcrfC7uorWsVd
DgLjvGospTrLSaWA/2peBrkoB+M+49hcr6AB/RBTsD5DPblv6mU6f0BBttW9biNCQ2J1OZy7gUDb
ETdaNGFOYay4nWZwOY2MtkBGLWZkTPlvo87ijawmBjsfnnhLazPOEs5SAHIYUmKqxLhxHVUrLK/K
7WmmY0XA4NA97WRKVUU3X0++XKqoYjqDfB+YlrVVUkV0TTgGvFZhKGjeI6GoTS7Jm6OeDFqshlKM
ya0upS0tTYPAooMYXztcvFxB7XlNlgQaCKh9BLSUhdWiV0O9WlfG822eKCXQhO55rWb/1ULVFeD1
1VO+4ZsJyzckn2lBowLHU45qVJen5Lh0463700Z7/SPVq4dEhqTR6/iNlpMgsFAXee7zoRC1DE6e
NuGM5OhtAY1FwBqwZ9O8ggJDuErULZMfkgY6yK8Xhn8EF6rKgCUqcO5kMD7Acofvjh0aUP8sRjc4
E52VQcFteE/ve/FmTdjoyiX5E9AnU1NdCQ6/YWsSdiyQsC8yyzDsuugavK3kvuegJxAxAESdDzEo
j5AkKMKMbYmsxRDqK6+ZPu3yPVVng/acmww2QqNXRIocvKoIsfTih4awjun87jTnUO8mN0iCnKBI
Mi2RDjvSvgmXHc1jryfOhRVgZGOOEjquzXhAQAWDGaOKwm3Y3qGYbG9jAJMDoiLCz0Y1xtrK23ZA
jr/oQBdmAkY5OfuARNGa+IzBmwB/xYAZbhimS4LDF/IqnAQuhE65z0BH+HPbK+9VbfmfG+iw5ga1
BLJTU8eg4m73AJAoZt7mFXOa4avuk2KdfVK2kPpT4XiozSVUULQIwt5sjvLD00ctiwM2BFums65A
ny1j0JbhC44SqcqcwPIbCJkfXCqSE4CLSdznrw0aV0Uw6GzBRcJnCBHXoRUgElv1se2CsEP2ip7h
mSRreNtoS9amECi5DdatD6oZXc8bwgKgTv58KwiVCKUMyA16GLIYLDy4uV96W2fgH/Sx7pwLvBB+
Co77XOOYXt6RJJCVxrPIxAHqiC6Qv+4x4fYw6oMmzG6Vi5R5SYxsqKRpBEA4RnOeGlQ+1hjVXGDU
T1+df3XPoYvCWNu5bWKeC/MHgM9eL0FSY65FZxNzUBZAy69dxFnKHSvlJcJT4NwHorXA9GBKL0Dt
WTUK+/SXusyw9AUWG0LFIXI9aHah5o2C3EoGSK2rJY58u/uCmASFU/yd4OnMpK3Walh43LSM9Zxc
LivCtq117BTcVttlEkUFZV7ptbDR2KvfIn7m8Kv0zU982hExINAj1775dNBYKDZA6EU8exlqldvU
hFmqTVRoe/WgbAK0yePuGimPazqGOlc6iua97Kww2zVS0Zicd+MUuUpyMI15wF3fICT7sYpjm34W
ag+dPbPccXeNvOMZjO6c1cPtUOfX/TvSdwlO7dAtrAZh+f4nH/GgX0mZDgnjFYywJ+dHkOCC2UvR
5W8xMWVgaYbI6SV0tkFftbbTbeJI9Fl3Qlo/Hf5+j2gTvSTkcJMshT2EQsfcujSFOEIWQziAoWWC
VHXgScdLkfihKkVc7A8Pi78Xt4wOcW2GzhYoK2hoAdOzF7KeuSQ1Zjd1Udjd4sXuQgdB2f4HNJ6c
Duo1kM4bq4nAUNQGnK4fLyhJSAm2pZ9IPEwJjsvPxaMP/QZS58TlUvZGjGKXsFo5YpJpxwP1zGBE
lZ4qG3p7uQa8yvWMo1tAsg4Y19+imE3rmYIdGMTSli3ga3GCS74wHdI9accXvUPItKdw0L4YW7LB
ZkyHvp+gL7SU7YVKGklbiM5FccDtjR7nGak5MV+7g89/+smXXNAcMCwVcp4410y3vPPCZO3KymGZ
6USy92QgesVphZbwrZ9QNSW6QZAtNrjUK1ZrisaHZS1ZDGt7P+eSUENhsY2+TAORMzMXwULC6Hcn
EkHAkEhxpAtKw6yASXddgXXloGUiUa4yzWxSXyjC5uaQ4VwDWQ1/Ddsgi5im6NwBHpsY895R5gv7
EVjwRgZd5ymvDWwwnZOm3Q0041HxFh5zDf0H0M7nqeyE75+8MTpnHDaQOR3sVEZrO1R8YEvdESx2
FNsEKMC1SRGnkxZJxn6S45GtRgO6D0xUdZhpy3G3rqLLJVjnu88bnIH6/vO8X9CV90ZhPQ5HGXKV
MZMFev9CxYjJCcn4QgorRLwnyJ0yhjju97kVEhwHoHBEsSbuTPj9b5wKWYgiXlwJ0NdyEhJtVtOy
3FF7L9Hqs2LESk6lGWPHTvFXPezW9O50tsgxvAHyIKpF18j/EGqe3+0aKv7+Tc4MGRONruLwxzvH
YRB6NQG8E9YsoUeikQIQznFRmFwHxdfEwUCHusHZr9nZAXI3wN1yzJGmd+zrNXp34Nx81n3oO9wT
ajxdaLJEYThdrGCf1DjE15PyHnIRe2RQ9KH28BxDWNJzTmEoMGNB2Pe3NEZYg7NpYZaDskenhGBI
1veRnKnT16ph+tqTqo17K5xEF7Adf0Fj27zasMUVWaQaAV9ZTC8z99Cc7JQRYCl/TdgzPlQmQIEI
tMBEleS87dBH6zCgu25vS5VBKhK+1kV3S5kf68Emazr8ZRUtIGk7SB9ABkYeQNa0paKj5YMkwStW
+Cyk3gj975ERKdz33dwjP4R8AD7WiIMXHLi0UzOk27n1j+MN6y5RoEgorL8qZZbDBaetA5gBwfAF
mesqOWPyDuo7JXalOwrY754ET3MoYTPGivXid4m+nOZsjLyyEnpnxCyAmh2qZrUZxyoGQA8cbGiu
0zFQbDQE/CWy6ARkUeV2pzn+a0DQLyEds2Q9kkAX1+htgAhhFIiXJkvnM5tyUKWQA42U5qPZGB/O
lbnO3FsThwiOLugIwkYA0Ayq5OfdsLa6cMzlTqPDHPI7ve4V3CKb84TDHxa2MKlPXu+YecDq6cIh
mdU2RQRBLE7Y9+BX9P9YOrclRZUsDD+RESKocEtyBlE86w3hoRRUVARFfPr5svfEjumu6e6yFJLM
tdZ/gpZj0zrvJQ5UCtjyYJycpE8Hj5zHggEjBIRZgQsAIKVMZnOo9WnkHkHh9UkHlXj0j9hbasjr
9jmWXovTDyuEsYbN38evCVMPxiW0RNtBgGgCsTVvjbtnrsMwkXSt8KhMZIXKQ4pTjo/Nz+DYQXUx
djClhOswNSpIhyksUMw7fOY2ALBVUrljjDSNlYRD6ZwrfBgoqCfEy2FaiTaE0DP7OZcoyf4126+t
0JO8KJnfhEVUHmeTZ7QeIJX6tg5t4M95nl1LGjqCzO/kBimLwzleHc+I9C7+Qv4bbvIr4qu73ygu
tYdMcngsics4dWb/rOqo+0+a+3PyXc143OEXJip0dAhnINzhMtqT+ACHzQ2He5mkGo48C8gwRBjm
wF8oufK4BjmOBYCJr5qHrx3GI/L/psJzQrlFUYjxG8eUdDxJdTGmbOWusgWMqOmZJEt6CGoTbOFG
OHw62CHyXWFlW05HSBcTqitpMLkdY3I2n/rTofjjlg8QOfz9+fP5CJtHyQ2FD8Gsj1KJQ5rbS6F7
BpFkNiKZPQdUtvhakPHy5AFbw4gBox+MoU+A8AyTb2GrbrZUKTF9tAa+NlPcu1cXAPsU08ijCbId
TqFosSHiZ6oBeqMbklpvCTF+ZOxMVrJ6wcLJ2zT/9LmBbzu5ddCjs5OxKxqYALwCAz2W5Rb6/30m
zS7khHyvhq+ZJEo8ZzIrlZOZSoaB353yH6NDdqqfTgf8kNQq0ftjeMU4nyGg5Fk6mum6PtUhWjXg
eF716VQjZY8+9oaWHlu+lexIqySD03tkOEoPCdVC4AJmhSxXmTogvc+sU7iEx2Ki7Dkn5mU/5bpD
ygodJxd/0rvgxzJ06FhYuSFONw510NS0idcj8FKm3lxdOrPXHvJCmG+HcKBKW/t7bcg0YKjOTI1m
i23pzGQSYJOFaHV3BaLIdiFx5Xxxuwit60CF6NqFZqHvOGjMKOnaHBwtMhhJJkCTI58waZ38ujn1
i6W/ddDBF+uPgPN70eFlDNkLmfrgsuIZ7rewftB42wpaD07YUV6ISO2bz8KtOrQ2oosEyyaXUDLT
jcKDrH6cSkm9LaFqsladD+NwTsAjWDKgxbP9j2+92ZVAr3UcP6EJ76BM1UmPfltguiTasIL1tm3N
2SsQxYRZqqViWc/DiT6B9L3WSb9x1sqkQ9w7egP7Uvh/+Se53L1cDFIPWgwEW7jDFD/mkK0i61Nz
NSPFm+aMKOHMH76ihNHKGTnfdbqeBvfUwNLM7unez047wWt3niCeKN9cBRWS8XLTRo1voBeBrlby
GIoO2jtXHV2roHgmkYGXAiMGkc5rfjLGaN3NPaycFaFLoEcWEx8gu08qutpESgWI6mkYZFCMzBpY
B+/w+PzMdbEsbX304mNq24u4SHKBPOvwet41ieEBsWGYWZ3OJGVQZElP1T2NyIPszpdPZjidEyIe
aGqywjsXMq9XBtNPaRyZNEtLijU31+xPGF/1oXLvub4LFX7bKtqJQMHigSGHgGfRmJdRFdapd4Wz
egQs7cwfIWlDt4HX0RnzfDhVH8wI3/j9lnSFH/gtA9kC6a6BwcIYQuU/zme60Roq6vkl5fBAaw3T
13t3PVqVHoojytwabdc/YAMjigpoianaF2WYeKAiRLCHE3Nt3S97hC83+1a7JUjc4/RjEJrTu8vC
khZ0T8S17/btx33cudkHPAtoPs5L/YNouKc5/fEQJXYv6OSLrA7a9y7zcc3K6ZPTEuMWtrmn+UH5
ukEiAhcJMhte/Zr3dX8khl8dvPaF7qiwch8yO8MrliXjQ2l0/LUutd2lf252Wi9QgQJhhA+tHuKx
u1urkcwJ5EYDSum+USZ5OsOtKQbzYhRzrvccP+efuOJyRI4i7CZMFq/b/uEF9QohGJGQGmQDORGn
Kbz70MIag9t/JpxOdGYNBAuj6Dmvat1N7S4/qSJuBJLRZXWrMSosqn23ii7EmBQnpQrO1b48aS2s
lkfP7lQKkIWXg0HDVz1/nE5pWDVby+1OQwL1oMYt8jEf8mzrZS6ujyVrrkfuKeKpa127F/XmdLuJ
YmABwFKhZFFeDGRSdOjf+J5u66vzyP0+EzVlJv/20k6+9dMu8Kt/YPDVKz+W/kKMl00qzoVhehgs
KgWz8/Pi9fb76aGfDe1vh96jF2tNpJwPv+GX1DImxgVSsRyqWgVDrgO/HkQmd/sDXyGg4tMytuj1
66h/7zq8AoPg3rh/mz64Q7dsyUS37KwH3cWPo6mBO97PHMThNJedxtUrMwlrkGlMQj7M+98e/2fY
BG8Kh2z+qTe37JA/EXTjd6u9wqKc3eix8ieuFWr8QT/5YrrRARufpr1x9vGaGuDky1ZJPsnbaZCS
mddLQOxmqTlGyTHe8GZxjKIAAd+kvQLWGEC6sz60ccThMCmWJT07q0CYj+W8GmEKJp39fDcXDHWD
KopToDqhrzcyipYgZY7FKc1FPaEoxydmYGZAxWWMunHZLyCNaQtmxYSkAchR5VNiUzt1DoMTHwQa
w7qP4wS7NeWdKLFYb8HcM8rkbWfKFFiWnzBkYAdAVCjdtEXEcpdtDlmapDRFSjt9nzk5zhs9d1XO
5B7pl+3+R7mhwEoE+slU70mB3Hzd9uN16ElH/P46A4vBghtGDQbdbNWgquXHMwao8bMlOGur4ODW
84bXHyzH7uTa8TV0/GgACj/NsIuC+9Xzey+2ke/02Z2X98Wv8F/94PdmbwGxSsWlirNX+ILsZVj8
+stW95BF13nYjexF3kN7CDQqepD/BvaZGcfLXA1vp1uDYoaENVABRy1cUiMMph7p6D3c/4J2/Uvt
woA3wP08qHRt5+FCs0r4nRfcjEV5mz7r3ed6ykWD2qaKr4pzve9SaB2a+SMa/O7dHl5D9DWuVV4N
R+8b6GQdM2E2dGcIGdw1YrqBq8DMZBh3AArTfAIu/Vc8HA0+CBSxlMP+jTZPsbV63BGgWLzAQum7
kLOuARULXjoXR3IfAQdWPrBdenGpZait6PiU1QNVlbQ+PBPwjqTdQjKvBZ3DVhqyMX/BhrZwMYCq
UTEJAxyZitP6TsEiuN8QCxTxSwU6ImT+z7BC/M/KxIScDuLL2yb/eNVB4lYYqOkScNyVMSqficoW
DhU1Ok82O9LIZX/eoqKH0LXYRNcIGU3prHTFnJQqVabI2EoHntvZoaCpUd7JNJ8Xr+Xihl/ikx2s
2UrzeEsv4LtfsELAYzhHEHWpSyxEZ2h/Kb1v1hcmMtIEg3Es3ed0g6fBt29Gt1KsBibVq2Kt/gVK
Dos/StkJz+4UB/IHzxueOfcwkm84qIUHKZAEB05sgcbsn9eWlBu5KxmtvOKdNdSQXR8nHoL9/jgk
vUm2vANLSe55UDpQG73J18z/4OwemFJaURcPi+0mi29dj28HR2bYpTk1A1IS2L07e+hQKF37AJ02
ikxQGt8dMvhnFLutaIx1sVm1IHA6qqAu9PRVT7FSppRDMen6dE49UG6EEkK6tdkIL5bo3JQgWqkj
1/3CMCn7kPm/4fSPAsXFCO3vAZB+J5N8org/sYnxTIs2UHGb0vqQth1P+C4GEypmOmuLooeKosev
TUJAnG+F6mywwB/3sDxnuEsgG2Q3QchPb/NkJ2S36Z3A3rHCJEqUKSCzRB43X5olk51srVUil3N0
r8MFMJfketOGcaqEY+lnTMfgwXlibcj+cl6wO1FmSYHAk1Ahs8fM3OzNOat4XhhgPES9UlhauiOF
y+eOScn1XH3xrUQsJ0DOMEJgxIBDH03vRNoiXERNBl5fqGlkqOtm6N4HHLDiOxQNwu1ZxML69J3b
HbFQ63Sgj1MDoOCDRhpdX/7zMSmJX3281g1bxeAxT70LS6T09dkTgFLDWIK5W2eiDb1n33kOwj5U
GWLNbk7RWw6qQLl4rFMCCH6bS+7nlz2UuAqCkDrpdcM/zG+xnYtsEz9sJrOWMx3WfwcpPrjBJqVs
Zg4HYDM6D6PzdX+pQjbbfATdgc6qvbiasdQQ2SPgWACA/XhKwWOLkQFN1Cq76+Hn9MFu4IwHG0xd
2yDLPdv0jCVtH9UqHFQ/b124MC0Z93T3F1qqqrG/vwjDm69QibiEokIcj8D9AXMIDg2J1nIoveOO
3euYXHA2CN7gC8HNi/li8gHatqF7GFIKgSgA8Zb5O92wyYMmKFOZeo7BEafPVjSaoHewumFQP+B7
X13uKuwfsrS4cwB/2Ywk1W/fvQEuo6u5WV0E/S/umPhAJh1wsWjS3rWjn503Mzu8giXFJfs6b+gQ
cNMgfwT8WbamHz4HT3hdpkEWD20hRx6XGyouzZ+gI8PXanJu45cSKBoyEIIvnb/eZHJh4AlF3+we
5AaGFnx+9/jq9FwSmfVGaPw0i+OCHoZhzUBKNiHnjy9efD2088pPzWyaxTTPp8FYrg0whZbJGI3F
WYWgLu2Cu+RRIABBFsKAZg4aKvNyQTUwhriIyeclDlfdTXFWg2z7AELEMwU7a1OdTp29M4Iwm+8N
j3NYDk8pseFC42okAwdOjYegIbUArjZ3uNA3bFsYkebkOCNCdvLG0kcdZChntzOjtMeTWkYDMFya
5l4/+syvPP901UNmaHI+VAGRvbfv+D6h3voC/+wUHElJYIAKqVyp7hF+nuBbmRkHGOx89MIIHaOO
d0VMFyImnoM0ckBDLP7nbqteCJO6CNJCaOz9YiH7e/r3OTxhTPXFWAa+Ej4RvOnYmILevHWpzmFH
yAk41DO08bZMY2O6Qj4EGJqcooMYMs1uFffadyAXfzTgFwVc7V75dCTMesfv0TXBFIsH5MqI5FYL
mBb608n0gJ8vFVCfPYxUlvQfQ7j9xeprHm8r94YhTm/ZmCP+s5o/zsjaLm9zGDICPRIw4Xduc92I
Hlu/+OMky1HdI50eTs7jY9ifqG/rrJjKqBZv9toxpPm/QpG8+LJxEOpgvdEKjCkYYjAzucIWaLe0
dmlQ+z0EaxMpLsDpFRuBRXyZUlExvz8UNDwIfL4wFt0L8QNPbpFo5wEED0r1cwf+2VDj8tygeZuD
1dWp0EE4WgeScTYQT+BPU9MWCgdSb99/S6E4XhJ+jDr4aX7ROFo9UoletD2WilkC4ZV9CDywQXXr
R/NsbpB7cH1tI+E7ip6lt87uetz1abCTDNoIPT6e/0JHUw2VyUGUdSOhQ5/mVydHeoz2FXpU6hLJ
hvyqaxOSRwBZa55ns+9nxJWzPhcbr6b+BM6T2ZveD7Dhaos6+gy+64K2A05KzOINoslq7kxeL6CG
Hqmo3zGIZkYdSUWOFQ431z49Svvp6qrnvUANOrp9/wrvvT9b/PXZenPsrEjg+kHCvlq6BiHklPCc
YKrkzXRvMaCH1jDasapn0IE8Zr0e0eARvJ8A+vSxaXwTsytjE1YbF/UuevsL433U52jA0IYOA/Xi
fjpet7+9/qbVa5Z/nF4VDqFKXGLNsHo9r2IwRNdO/0N7ATaNXKHwdAk1V3H9L2cKVrF2s4zztLYg
v/UfzOP0p0lnmaJ3YMLxM0ztKc6dSNvC8h7C2fpAKvlNvi8vHxJCprDjcBYPveFl+0DsPfR1DvLH
WGbwnDGvI2S297FC+TyyZEsQ6g8bDsVGvwOVX9QOORnY99S7LA2GNNTDM40M886BC5f/1rMw2JVi
FDJBini01ketkPNKqlHf5ExbbUqqGxdL9f2W1FAZyGlT4LG4Jca21+zPGBNK459hT9ecv/qUIX+6
arIp/71Wf9+pe9BnpJr5G1ZghIJpOCKP8WNH0YTKNRqO0CFhh0ANuoptXE9t3YwOwwUYk9DnUggv
ZXVceHbVi276+70iXVfH/jRf/AE/frBIdofxFGuc8VwWd1gehv8J1zo3zoEn9pkigrq42ZyPaOLW
m2uPjkxjInrruozjkO71Q2kB836aq8uyqWwFDrV59iP36f19QtPlGkDYxnZrWq++piuLtcfBjWSI
5dO0V9Ifl7TCLuykCd7lcG4wIewgidkoAULvgfeyJ/MeTmpvxKg3lj1RS/oJCqJBtfZDxKnBigOX
7vq06IwKaL/5XfwOKUESsPrS4Csx/m5fZnAUqEzpQ2XKAdFbAwJhGadLUPofW4LmYLSV2gNL3xbU
Z0AZadJjDKfyZ2B2//CzO4kimmDWXFthd6qMQ7ZYJvYAlhciRtGGvInLodqd8l2Kkx0liAh7hXb3
80JcxBSLLBaQHpjIujvCFG0PjVMKWnlFwNonmHJ19WiSmVOwQGn0xQWQCPmPW2EuIuk4estIaiTT
XrSrJ5kyZ+jXqCcus6M21cXzQIrhkkW8zFysmZLwvK+8o4Gk/uEUuTPr8mQ6l7+kDI05E46kEfnN
BD4Pj4PYumkUEOalNBOpKWBCZh5lyg+0jKfvbHEGqyMc2rnKvZYKt+ISYRu95tLuW+nr97VgHppv
mGP8OXAVzI3CXJKrIpKk3ScExf1n2bReq6QveZiCY8FL1RvgVSZdEsH3SUtYr1/gGl4gYpZFHBRO
slzDqIEBzwRBNT20m8BSbluLRbzbvFHg1bZtz9i4QmMGXL88dXwm6FaMBX9kRwcXLwOwSxglj8Cf
uhObb7cNRN+Dsb3zAmhozEpMbcpI8rHHTv5JriFDcnFJZq9tM4OoLJK3d1Qnp7Mzu9gzsFhlghyK
UCNcRziyG1GrZvNhBACt8x+XBTlQHWHeGKCQ4OzDTp0El6aa9HtxSQJh0M39XhFCMdAuXnGCLUZc
ZBrC8ODoQPZ8jjU8IcXvPNW2SrbtQ+eXO8tL4sVvOyM41oF/BLfGMCXsYRBBN97S3+6p/PDahwEa
jRs1GOOgKIl44MylzrylM2bNK/gzPMY8Hizlez5V0jE6A5pklhzxrUkrWIesPzKhqLg4Y55oX/iv
R7iRfG4kNwGmEcgqLIPD7WPC3IDk1H/OL6CQjg713PqtB+dR1q6+l8WwxN36MebeES2hfsAMcU6r
FlMKUBRg/UdQe7+7lw2THCEfYWT0K1PXpTZmm+jQc/Z77GWgtfZUytxBb34fy2X3Gk4HDQUtlQvO
szdLQ77oUNlQPCIrAGQGBMmB1KQACyJbMcsYocJlde6ZVZ1oz/DWgnVe4yLGLD4h18glX7MDLUmG
SQGy0j7ItJ5Wmg9eXyAhxbRQkwecC9hEzHw0jABeEBOHbwxU8S61B1pSvkTJ2TNYPlr/QXgE5Dr/
kTQj6Q0bUDghTEep+4fz/v0BIvRX63N9on2wTAyGKZW4kZFto328forQn8yLSrPu5w3z/Nu6YzNj
/zfVQTkxZQbVuBmS69ai4nKbxjyz5b9rcIg7m+3DkiDPcPr39GxzQzpTgw2AVL/T808Zs0Alq8zy
TsPYpx8AVOjNBmjpoJmKVcEwGE3wP5Xzdb5ropjWsLE2+jo1i8ku6Jqz84xnf9Yl3heM4yxInwDd
t2NaykQHyuDZ2kjxekHNbN0BGcvlJpvmR3vgBNRVojWcU3f1XrUpXtOQfYYQ5KzT62pndoPbfSBT
N70ZRUoqemdz+fBaly2OjxA9DzyhKr0LWInFqLLBBYsEp/sf4B3CBIwZ6dbM0glimQh6rxzU0HxQ
fzf8iXj4teokGOxfW5lEBcBF0M4++PAMpw4Q0OKZMLtOvjpuOveHu7izfx2JW75+4B+aIqW6NtOX
pWHbYuN58QC1aaHHO3Fx3GkPc0P0r0xsiRQke41V3LaXCoXwAC6XXdG+YFD4d7lyog2ToidzhBEb
YKIhISt1EDLjvAb6GScT6heAt7Pldpau2wemTmvrO0xSaR2d0xbydKDcmUpt43ROR5pTu7PkOmI+
fidDh30ayBhfVqRS4em+aNh5Ife6QAzb9Q3GCdwY1WoewMe/6DmHUfiiOrcI4JYDCzbrH6fciHJc
St3+5QqCQICcElpW0E+s2Ugk1i7NPOEQxPtyCyxnzzPna05zt+u79iZA9zq7/3m/UUCsLPwIF1mo
hNtvYwjDD4hDObs9uHvATM129Ugic5cWkyxcVm6dSEkKNhiuCz2a7r9zc/V22vEtzPY3aNeQLGhb
EWp6AJw4bBhWjirQHnpzaaKc+uatdCtaPaF8I91qOsjf7N8QyLAjHd1o5Wjo4cQdc5mILjW1GELh
M9YFjxKPsDCs36RhImMl/Y99vH6WsPOqMGlX0p2IB1C1ZliUeMB52DngrhJL/xLY3bV5SqRRS/sv
Pqo//2zu6wwHQOT9y9sE5rZYU2Wopd//Ovf7uDYCRCUqFraAHvSQMqNjpNkMq5nuMGkwp4+Px9OP
047k83JAonStFoWNIOBG9pjCH+WmFLGq8D7rucydIKCPLtTe5h5DANwjMQaulnSkPQhGaxmyMfnC
3UcF5O35Vy84fbUqvrWrYp5UUUMxPzKVCQNehUcq2zYl5xyHYQKRoTdaXpfUUKcunrvQBI4M4Lc5
hQoPqJBvOoVKXq2Unt27ImNDyIRkl7Qc3or4vYLxd4542saMVJFrTObDU7QDDUgcgJppxgsgvpfb
o4yMYDQ5rxKVqwACDlMpN9GQbeGbAA8ft2pUJRqOqVRYuCITfzVYyt5ZsncY/0jLCajnkmRkVTLG
Hv4m5z5hvBxTYLYXfgzeHiaEsD0/8+mghAq3FFQy/MamgmxlYZ7L13+o7rjlMna7qL36h/XgvfhH
DN1u4R3y1Em3lr/cdSd14Jp/kBPme/gL94h0WQxKnTmKV/Tt+7EK6EB6BVUOqRd+uvHHTYz9OLzO
nzmmcoTm4BeMosQUC3CMw2tA/rv1mYypuIjJ5Hnh2ZozHzUYRtCU/6zc7pSYnBR8soqjBD+Iqz2G
6ag64Kac3BLyt6GslJL99EjGzw2TIoxSpfdjziwFGuZi7BhrSNly5rG9b+rj4ycJ4F2b6Ziss7Lj
aKwtmG9ZsJ1aEHTpkj//rUjaRKPkdVAz2dUUd1UBIMvw8w6KYL8k5omFNsXzY2g1aA/WkEboWyX/
sDcCdbqtlz0KjP4BE9SltISX6i7+ktLgHY9r7OUtbQDFKeUMRilEKDQc4WvMYpFnMexESfDAdpgs
WdZjHlP+fIceeqLa7QaSjffqoXFClPmsvAYkDZESBBLUJvQCAGMIoECDUI5I9IlhT8ysdFJiy/eA
uebgPDImjcEB9ZGP4PjzgVhFOsEfDwggwZhZwBUuxhVeUG53nw52OfjJyEsqXXWhSG5zSGtSEMTc
omAZpS5IMRTuB/001+BfIFHfTAv31zrMiXb/wDLAZmnbfPz/21ShvMoUBjCzf0QsqNFEyzK9YYGN
+X3LiyJBwwGXroEiRYX4nvOI3C1mzT+Hh9pK0wnl+dVbrztXaW9ARJpPOS5LdSohrtuAW3BLg4+T
YY2d0wHLGZIcuzymnBH/WPdQx8PSfrSiOEHLqXgMDKYlKCbf7DeSX/mV+naZ/YrjK0zIUa1YtNXD
2RK2GkeYap5X/24rHg/+tI8B2f47gSveo5SVfz6CmY6Ga/ckvqblfqSJM2pcymSTwTofHJnkFiyX
LyULFDLj6Zi8CdN5Ya2NOdYhpAYI267dtJgc1CWVvzE/Slw/vMP/6ppgnmV4fMvk5dCA2u2B7gcJ
hllWX/pwox80nuapG3rhcs1ZRkn7cy72k2TJUz6W4mPxlt9y9tLp6bmYwdu42ZQK9+DWWr+zuOOQ
5uziZy7ikkB33QsGTysNF0Zwjzec7zqtLYZrG0Nxmf7CsdDfwEQDcBvZS8NSeWg0yd3DBmTEXj2o
Rp1IW2/ibsRkjJ9Xdc2jZB1/cSgRL3RSTJF50swu4yGZPpLG3ix92vk4Y5MeB/kxbjJ7d7fZudHz
Z7icuQOGu9Z99JgFF8MKYiow2qRba64gNq3wfDOxjz1O3s4GbwGcr+52EHB16EDCECboLVpWwcBO
ZlniLcF6L2KGL0FjCYwGk+OXIqtm72GsesHSE1b+aHYJ2ygGPmq9YAGX0MQdTx7hVWbHkA5I6lQX
jJOkP+JdGDLR+5J0Jqd0aCJ/KCn17l8X2XV4H53O1lGjVcFrRBxnnYlHbvV9vfxtwgsisb6pHFCm
Q9CgSXYb0SoB05ynydgm16Qdxd1BG+sdCZe9jxpgCbPyDP9Ep0MvjMLKYpXoF7pRdOIP+65Z5z26
tD0dHZLVaoXxOEQNRu9uGjNDfo0YxCW01H1myCWKE+kJebpaJ66zcxwej0fKWPwLM9g9i8yjI5BK
T4wBYrtrCj5f4fBxGt6DynyLF4aVdPVY27DE34GXfP/wZaclFzSkC0Z303g361goUWS+Nw7cDJBp
yqxBTDuaYG8pHZ4IwxGBd+r7lAKL5+Ipesw933eTGeljcxY75No0zXHpzLhTS6Xr0PyfkouN3ZGo
d3Hw3cZv3N1m+CFdBR4mDO7Yuv8giJrnAzwe7qAcFSojZjDZdKMs691rl/3sd2bFwq7dWc7852fN
MlMP42EQPJwFTiU0x8u2gHpPK/pYGjN4+R0vc4+3kcflYj3j4GC/5Xz8ukp4MGfPUQLD1eiLN6jw
PHOH6qRvpYwqEU/TeYbJgHKOjdp6f6Pudd1trVc+UaXml6JXCZgtGAMvHZXALCYck+1twlSNYrWY
ZsftOA8xW14U2GZz0r9me5XSZ8v5QqYCnAPtRioQOxe0nuTi1w5K1bQyQ+gvppZOyqtH04tE1KRT
p10mzZbbgVjqn8Kcdn+pbwco5862THzjXy0ZsjOiYjrPuYjYpTKV6N8pOoLQ/pEWKWghGNZIClFn
zBRH2jg1bnfBIK6MX5VHE03sHuVRHXSYNcXbj9+Dg8ymu16PYXezC4Kn0VORrypI6+xAeZE8G5Io
sHoe+phgIH95QXdNB+ZeAcUme5NTnLNUmo18eKU9GTW4GKwkZD5XaZYEgiWRwQyCpkeKHOZPvO8b
lZ/YvumB7jZkKzrdnjpH2cu7goMFfXRowTkeUVjSZdyxCGQwYWL4xCjqil8lDPKXxdwmEPpbxFAq
WNbNjJVyakx6axUtAo0J8AYaLX/q+JBbKS5GNz8cKiZj7c64p5PeriIbKsbw3TtOYfIJroDfdCD6
v8kEzgbONqdQhAhiKpLIfyP7b/yafUNAQmyCaAJgxlHpwX6B+t0smjdzfPsNg9BWVuUfAF7htvRQ
BTDHP7gJprTtw1ZmoIh9hQAdw5/i6bngzoeL/Ne16k1pvfZAT9VCMT8DqhqHBEXc/K7m+IuCHquD
TFqNX6AqMpL2x5Qd6tpiZNMGS3VW4zpDJsWN+pwyHcWJPbpePfWg6C6jbkJIzl6P6jss+hR3b2aU
pf03h2uf+n89TFCaSJ8TgmN1P4SneGjSzcddHPQjHiVkE0ynBQx3ljOaTY42uJDQxOVIjm4PHlmD
9tQ7vUYESVk5VMkVXfOUeG/VPIZKI5Lh29dai6l+H/MVTs0O69DasxI+s+6X6h4d8L7hwRrcbUVq
3T6UR1Y2ARqkTHnLw3skZ6Ys/Bq1Lv4TNhKDZvrcwxK4heeOk8nEdSKDsOg5w7R2poXr/0GvIAOx
Cx91CuuNqYjrzPd7h+qkEx05fqX/EaM2nlKPLZjD7CTf+PELFd3CS9GfXmkr6fjmkFLR9sjdgmOS
S0D2NnPZ42Da74vjUYuPrerDtaBjHn9g7UlW/GsD/bqigm6ueE/8qPXwNsAmHwZvIWCsyC673Rwg
u0Du573nI7gsjZhPkXB+6SP4RVLBKf5xMMp8ogiVDVdTqjPYrjjANc44Gb11ZN7ZJDJMY2SNxzjK
zw1n/414G1BQmEh+934RPKkQ/qXQoZ7rW9Qono64YpTZfAlPzjpiXWcueneZdilxolMNhRGlk6dq
1mlGlYKzCyxgSKWzrtc1C+tMmjLOvS3bFwUA9MbPnWavouWne5S9Eg8E1kWlTPgLOX/Y/292oO5Q
v5rBo2PNnqjqmDcIKb0Z3P2by+eQ7IcmwKbBvNOD1Fbyqq3bxUV3xcQSzGWEW8g1yHfK2Q7xyWBO
qAW8q7lh9lWhUsC3LB2jZ718g2C09RsSe4Ssk39DaBDPMMiPJHGynb/TCeO5ii+QPpijNDHM/M1Y
GF6wdspvq/dvDAtTbt8MIxhJXHKANoyfqZlxvI5h+73BMM00c24dr/LeoKRWi2UQrhle2QoCrktH
JYL8hRaiXXfJj387JfaltYVM+/V1i/6I3LQksyFgnR3+FfVNOwuSu6wFOtGy49GgfKLRmi+8zqY1
g3oKamZEhjV7fTlFuyFnvnfXbbKqLC9hN0NzMF7LujhMp0nVsPiGwSxFDMGsaoEl7Bxy3gTh3V/u
MMfC9MvAWq0SM/3lvj+xDIEj8JzrP/7yhtBpmDvdu0s1cCFsdlh/wTdtvRanpdwBOnDlKvhusY0+
vj9uzvw1Fz8alyf2H+KH3+sPHw7TOOET9XGHOOUSBnRb/ezs7JS5NZDVGzN1NdgYQ8xiY8W+2wtK
Nwys+YKJIOhbZm/qZUxDV5h4r2OugvIeZFS6Id94sKf0/RCXJi6LNnwFZFVQSqhf6DQ4EatiEdRJ
bKdjGExK4kYbYgEWvxE0kI0dpV8HxPV+xRVZOrn/I2YPH8dPa0LxluaKv8aCnwSFCs4CmciHb3JY
barMivRnUhccDIyVXtbqhZPs4w9C7Tze9cVOSxffq99YHSAhfHfjVhMdqBhFgbGjAp5ygshkYL1o
qpmI7OBm47IrsVhD5sjLDy7szSpyXUK5RtPD2XU3vbeIInf196dLqYHLR8MbfG64mxsOrva/Kiw1
dxcPEqpY2J3kJyISgGeUSgoQMNsYmwWm3cCfXrChZCvVKNrlGzl47FpxT426TA35D/6smc83X/tX
ivgyXMcUctI6axb0sLRdvCfsC6DYOAxbu5eJmaW9esJBj4V3W3iad9suCur/n3gtd+l6eNrN0F/M
giA+T7B11GaRLUd2nkhCqqAwSRYK5bsN6gdOl4H+WjZ9A5UjA5FxUFixHZVrIiT8aLCOFzuvM5kt
Ai4pC1HAOItsXnXzw6GYYfCPa2vHCzFL45n81iiSQZgRTLdNhXm+KCw5VdMiTMtdzZzAKp+oI9eO
3z1rs+oBMX65uwX77GiwgdBD2/3ll344pmmX/iTf437+xnBGXNZyYIM8cyJPIuJrhyhwnW0fN5YJ
sWjzSpoOMU1Vple4LtIrEnL92+mBLyiWdmBGfgFax6c5zlUzNrrbR+Y+p21UHZHqtyM8QcFPeXos
+J60X0AlFnvOmkHxFM/Rwoz1dZdTk5n3+YPIi/r/aS4ybgYLNWKMaWbdsXoiDFpdqoE9MRar1Saf
Q6vLBGmXIFzsy+NLcloSCrTuBbgMCmVz5PbNuBWm28U5YuGam8JHTTANvq48BSwJNi3X/yZqYe3I
qusOwwhIVRUsKxFSKVuzrys2hmu3kcSFoQaeJ1+7RUtqP3Xr3zoqcbgdza5Wz6RHjJANh5x9XPoO
4Ug/GJ5mLDhNPE4A+iJ6J0+IQC4OnmGOnuOnEcezYz0F21i0mUgv2duecFRJ2omYj+5Yyqb9Bu/F
MxVGDv6jkTTQZ/sJ6AtL/hiG4UH/iOgbRPal69FjLoK76Phsu4/S2gXPeMfOJZtI/veNFzxaZc9C
M4EZAyq3U60m8RM3FhOooYVIPJt0O46qBCo0vwG5qnC3mc4jDDFvv1HqHQZzpsDgxpIohv0ybCSO
+37Me4cfH0F+TLl7NZwxAcBGYJ35mMSbFQ9UMdHXfSaFLB0cPo0Rd9luIO0ZI+j5Exn4zmtEZnwW
HKrgC0LPTRFHpCr4DAlN/sbmM/UgWEYmP5JxWggYST6j/GLSTg6kmUrmaEIvRYMv+zVQTYhXMEZh
Y51HU8IF3wtSdCamLTTuBAavVDE/hD7z6XXxP5bObFlRZAvDT0SEM3qbzAgo4HxjOAKioIKiPn1/
uauj43R1nSrdCmTmWv/6hx4SBHE4aawgzY2ffkyvyC03iGahXHwpzpfqfmiOwMHgfRGcqN/8LDdu
/F7rTA/W1raIwiBjaKWWU6sbLslEjAZoHLlWg2kEz+36Og3vIpKlMBAvKD5mRJqTEfeei6k1mN6I
jAY9O/WOQ++EHWSHFpApl/0DrbZajVTQtaC4EECwzzEMY9hFRfUnuxoQiwymlUBeddHAFGQv8l/v
Hha1Q4oPcSFf4kdAKeOTkd8pZ3icVu6yB2PeMrj3h3WDPYgqM2lL7w0TLje9D3yJFAU0j/GPXTGo
gx1SlRW+rnJHfSc+Cs3hxbsuBpgx9yGZL8n84XkcMIB5wOwQFts45xVyBWoX9rz+E1PXMr1r0Hix
jfUUxvYCeockqBfCGCh82M9z/9Yyb+Dho3zdapApltcF0N9G1VpxArgdfbvsdNmc+pcn6w9o/EqZ
GldNxmv2HEiEP9ZHhylcFx5v2glZ1i9gXX2EfLqjJ+tbMv4BHn1j5abv5tqcTyQTVb7jdJPR+MH3
pnsHEGP84TCBH2lutrqH4ERgDLvfAqRo/eIPeMDdpC3cpxsUBFSk1q7U3czMY8gBPbE1lCPRFfq7
EU+wGu2KVsT8quKILlbR+zOqdIpyTsi3nZkNR0Wo0JmjFh/DJQIaaOn9XZuDt5p9OHp+TNtbKS65
iKtGuQudpT57D70VW9B/RlohtVXFksBgvQc8o/ejw+EX8FzVUPWc3qRaUSgEUKMR34MnMh6JClss
c0fIoWOfW5bmtqwaMN4FghcPBkgwpawKyYeKGdlkCktW8mc70wgmsGpMKx2hxCCuADE/Wv+rLddf
RnldZcoCxzKwHIPk5LO2S84L0uUssZbtvhgxeZZUA0kfZhSaP3QGgcqZ8eCw0t1Lad1R82HziuKr
/BKi8atMxFd46/d/WpezQXuXGILqKo1cS8/wNEToQVSa9gncIgpIDha3vnOn2k/kdYzjHaQ0l2AA
UjqC8s32sfsBzJwfe7kJ/wzKL5XhT+jCTRgE11PsUkmoZ86oy8/4MFQ114OuZnCcYzKST1y4adSn
FPoEpZT8BNhBln21dwV5IK7W84ZyPBu3anoJO8fQu4yeH6ynNIk7JWaIE2ChtRHbySDhLv1jM8vv
EgZKXS7zl1APunyOBPoD8CoDSz6ofavxUTLZjp1owWwtv4Q5PPv7FevGRGJzDRoGrQ16V3/M/EuP
3/HxwRJqFzusRcuCftXFcNIChFmHOYiY9WkwSV1BAiHL7GOMgVS2PboEqYRvO4tedKxcJgeEI4qX
q2LVIT6HxfZUjkGykUszI8ObRvcLcmdUDaiqwjG5SzwovffxkuAZHN2f9icxYMN0nSMarWSChV7i
YjfRgAmG3D+3Plw8fAkWbehKWk7XQTQhX23JOJlgdmmRgDyEPkeOVmASMOBTqZdYQmEjkvgc13NY
JCHuvHRxADt8egD/EvlaP05ufGLeEfSGaEm8Vsbj31FmvNNhDxqg63OlwppyejAuXtrwB/kHoQi5
69Q+N3UMK6GF5xPGSNIiApRRTyJQIrp12jj2J2OTolk2JpfDaNxXtJRIcOibuE61ZbCnBNCe9zWy
SfkSGjImLZJvdVtgtAEVpZy8KIdjzE3QhwDYVwsmqIjkznzjH8hcdgaFYs7C8HvxImGefgXcDOoP
Hgl2cRi/zb54w1WFr0TW2Q2mxYcpkLZQTGJluKz8McMISWGFAjWui/kws3ExJYH8qGYWj0Wybtq7
FtoQMFi2JJ6TrzWmzWRWRI9lq46iHwnvaXFoq6YcJUCq6lxchgep1YiuIrrrQXDb05G/D+RRrxXv
BZBe4gGo8xkXNQp3qGznI2gI1c4euQAY/OM5ZphxH7mwqxRbJRvpaaSI4KF2NVoCswLl03V3B0cj
PENU6LDGX6CUi/FRjfC1j1sdMAyw4q0WJiydi/Z9ygd+EADiR+dULpyhDGgq5nHJWoKK9DZaMNb1
z4n4v0K8jhfwWAzCItapDEqTBZO77FfUE2tjN5e7r8DyJAXeMsPeHjLra9rXgk4fwNB8VDY4fLOi
CBVMMOy41XM6b1OiEw3mz6AI8rvCol+1rhBEaJ6gKRuEHMpqmwkjlCxUccas9E8nWYXCPFlGnI+W
DEdeo5zlfWkRrKnTU0RUsRyvCtoUiMbaYHolDgmv/JYgP9gR/AqP6A1kg2KWkj1GdfzDb2/JrBZx
s7Q/gdBNhQlQHy4W2K2YE/InAFn3pxQ/+MeSISkz1DmsxedkVkGfFMPpc1liVM9pLhU0lYmUs2VB
P5UiX874m55GW6gggwMsnie15+dCfZMRxIZmFL8qjHjwVDTv4jb7a2GpUOXroCE+HK4exN82hMTK
6Zlug5SUiSKe5dBpr258nzMewKiG2UChfRoLjKsR6XwbKc5rnMXshPZx8IWdCFGOSxz22Rk7ESET
tYmGmbs/QkjHg4HQ6ELWs9eLqqHJC9gW+i6+D2l2aAq7rIO8S9odMEYedkq91SXgavtm3K0cgesS
vfta9zAaubCSeptyPLiE2Ppmk2p8/bioWpeX0vx9AW34HLe+VSt2k7FowSig8w84aUZO2Kfbt68+
ZzeE6jNXP28JFVsJrMKJbQJXyiY8sMhj1dfs9tu/EzQZqqfqvFnFdU/idumdL9C8zW1wBHgZGscX
uzGUThbEEXhkziChy2POyVhOaYxGpxIfDlSMooao0PO2LxdQg/G9+HKGv3QIpLiU3viyi26LGCZj
aeTe8GOiGngjdgIG6E2WxYKCrPIovNYImIKBuSu+zquChuqgo8zfY4TOBNxm8dX4+NWFAK52h8RT
947X9DHkdHkYENr0F5cAl3Na37s8CYYaHQ2LELnLOTOh/5HXjlJWtSgHl21CWUh9LfUXpGaxnVnf
ibV86WtDw8PaVhxAIwaGRbYY6UoffnqICFmd3kCTtftFf9F0Wl1Geo34frz64z7e8LFhs+jNMqFh
+4rPibwdUTA9oA0AyhKQqn+IroTCKc//u1CvYgc60P5o6cegdDuTE5RAV0buByRwdeU+0tuDOuFu
zMNNY/oU3fmAkduFI/zMk6N1Gzd5WMcU2RItNI9he60ikLihPvl5RWonI5NcLpmLFFc8JVQXiXZ9
e+kYBh4grT4YWNkI9ovag22mDYCEMsZbfzYlUlpR/pxkca+tb8iGt0DvTAvHcfbDt4JoFugOV6AP
SX6WGHNXOpZIkiRHm8pBw71gx+Zg7rY9NRWjz/SFnHv45F9ht2SbIwxsyJuOmGz/TMgLoOvAxeQT
M1kI8bgfGLhBKAB+A18yTnscNBYn+YLx9+TJ0aK4zHU4lxn/jJjtT/hgDH5RUEOYGlq1d6uYNsvA
egoFyV/QMJsewrmccwxPetbAQlrAIDZ6wazXjsXh3fY4R/Qk6HyN7YbJ/mkhE4sSnPL7MTpmChlZ
rSw+axY4lyfDoR/SW1ho8TmhWtVCLjX4PJ9N+hYXsgzYYHBEKpnYA94zsVfBf3CLBjWFivFlqC22
5zL66a+3PqkZJjI+AYgnwoiK998cHaOu8997cNRj2jevJiy0OaIjVqKW6WMp8KAYKS9hCUSgI5jB
tVe1WBK2TalYjO+c8B/U/hHswGCgv9YtCKd1kPiH2+qx+rmoGWdBNdu9Mv22RkMyiWFEh4DIfDaj
7zBSfWKh2WgDgzrh41XjRx1csQFmWxndIpxRftsz9dL3cE1OKWlc9SVIyP9LEB+yFjjL9HQ7ItYJ
eFsqDF6cUiOHa4UrEyVEo/2uHIL4tAp1ivcD4JIBtTl1HxnHWmJWw5DwppfULHQgMrFlT1p2fbrj
u1BOWoDoXAlEJtgJU0AdthD3iMjUu9T1LbPvjtiJwG3mzZB4xC327veoegtc5124wMMlm4Ui4gvP
P6Tz+ein9edzzHEgl+lbufieHEoSW4NxyJyc+6HwzCreRdp/opSoNfc6EAHiWW4FpiAPCa1IQPCB
WdRRaUEnNBQebm4qRSGUBOqurwY9DF8oafSpUS/iZxsvFK/LopMVUAyiwFyGSDcXVjKUIvYuB60y
FNw1wMx3fGtRohvgNiHZhnCozQy7zpfVwluhq0PmlgsPkrYMZYHSgT3aB+ctPAqYNy76rFFcX3dA
3pzMMKQv2m28gOTUXSFhYIhxk8Jcwj4ExnWEoUMjATh66Ng7XjEKggeNoIMy70Bkn/jzO2RUa1SM
8VBf8dhSKMOXz+ecZypu16BYqC1rpFHs3L1sguCEE3JSaGVzDtV1QxH9t6MIsy7EjLWQUMxuYCFT
pmY7UFNrrIexXUsoCG4FWAHA9O7lJNpowfHN1eF5+olwGHTfBi3RKzN555LdIDVkJNCwHne6c+Q7
P0lFzbgd2IO2r0HSZcLB3NSAmfThl/aCvI6ApwaIgFb9gZYcqFLzMsBfhihPCb8lMaXdhX1853Fm
gbm9xBO2VW5SUYMV3+aRWFpKCDC3zmuwhZu3bEdbcwnZdCEVuaxEjYaaDyPJ5pjnrojSUfEAIP1M
7retZVfLpmvQdk6Mv38Cd07nPtKvc1xch+N5j3YWlSH9sSVRpUzHk4x6FJQW5Ndr1ZbMClLC4UoL
UvHOdRcGiLE9YAI7LEXQkQmR+STWgM4lgtI7jHan5x5qXhpH6EVu/LUtPOILsaMzVCn3M0CNKBDN
i8eq0tMbgC40zs/X8JqredkhKP4aZcXx/QGRWbe1OSUrTrN8T+BeDv1KkoWfBp9Lao+pzzyv9RJe
xvV8aDvmFkHlAIAC0zKBAoLtqkwSaN3JGB9FaqTKGWNUwjIdviE5Y1sPFKZqiWMofj9U/AZ6H8M/
yA0ghzt5B/mt0Q0hxJDZk8Jn1S7BkD8F9NPYbEqDOfWmmG6Ybo6RRkixlI11Cn9nawpjZ0Dy8VzX
tq+KeExiRldUNg9HpaQEMRZAUEt0jhd8lZ4CMetUegJxqoD5gWpuZpeYUjtQg0O1nhbnHGU0Fw6C
hdLyq5c1TIzneZDoxZl4KRBw0iN7aH7EoK916DGwEQBD+iACW4JVne8YaAhSjyiDOcXxiWWu1ade
QaqK6CZhxjKYlHDURNmMnxC5r8CoAVOD50ICY8s38w50NiM0RcAccnwDBVlyd9Z35kwMLYz03JMX
ScZDLmVWzW3NyGD6oHvWPW6U8Q52l49uPK9OINO0eKNluqBLQiI1E9YAnp0qwZl144EwwaEFUWDm
sfvqTDWSlHobLTv3EjxjHECd5jB7mmuSeBkHtfTUht8kn9imtppVfS7Oxpp7nzNrpjBPtIwl1gfx
ABmuHGP9Oavb6UsHtTGUL38BnZQcKSBwjwd7rE+IPXW/MWE84PVXeuXEGvxha8ArnmhvLKOvglI9
CyOAY8FYX/x2/HU+CiR6xJLMVx+FON9KB+5MYl3IAoU2S8jSEFyIS7zsuwaTjsF+SCO2HfNwS9wd
V4bpKSXlA2vG7fR0UjXpm6NXcjSwYmrAxWiOTybPFvo8hiIMZ36LvM9L4Zh7Jc4KANIhC/Ir7iX/
gvBDWdpfPFKLbma6xoLqgP/c6W7w80fumsndlLs+i56Gte6t5CPfNgaQR6kqOZUS/XxU9V5qnkcO
cC0bLPvGMbR/YLo6Nv6cU1qwPTBJYE+gJ1WmDFthtM0lk2mQSAP3OSV2LULZxEtFSIbD2Tj1wl4E
IFtr/SMxr3xG7baOtZhuI4k54mACveewmxRdAiEotbs2mFJObCaVUwt7/fHrZq2gwuBsLge7f1ou
v8aXEucIk7Zl0oIiI6VThYeoRiyAXCZUwLK9tlX9zxQltMlfAgU7n8fgD3dkRCP7+EJcLb5gESOI
u2IMNfBrDTnFUgAPyRZSMT/TsU/QwGnaTrGNfn3oaUlmUp1zYqgQTfxPD4DNjhE1Ii0FJ7TD+AOt
o9xV+4S2kg6Ieh/V1Nd+3F2oCln8RnGdG9981n+vy5GZllElQdkmbOeofSyCm7+Z+aVNlJmX/DqO
zwrZw+Rv3zhE9RFN+TVUq43CcOV5kl/yMTJbX6+1zJD+jFNXuUwHuGug/zDvMmKHxIFsUnwtWAMJ
u5Xai7nXENMwOBtMJfnj1xnXX7fOx09/2CeeB3WSLcl799TNOntIB0/rfQ0oTsoXWGW+punDP4qd
QFZH1yDggPg1Bk8huNGkOUKBl1sJ+0uHjZoBJ4QfAa0rHmX8R+euz+lbSv1L7JUChk2eOCod/qbX
Pu+CxgHOWOP8sMzQPVOUaaU+j2mbH3uUaXwbkrBoUfW7X7MMYQzXZtoigBlUCsYT/Fez0QeH5ZZN
kuMATeJdWlH07xJxnyakGnEmyWOCU1G2KLzXOaahsuYXe9fJKPoouUPo+wXExC2q0rNUg1EYeo35
/vnyC6N62U6ahw+iC6zce4L4b2utWr05v70aNibbFLR1fuoPtGEQPQkaqZzsZ3ZdpB3wfkwixRkv
rw1GYeydcoCwmR5kyvyUeTsWbJLuXvoA/9vZ9ECxKxoQBzYf3rHlvA2vGglvfZfHIc6VC3ZGIx23
iF6I4N+tSIeCd34ndosiRe77b+1QbX322SeH29ejTOH8YZJ8D1x6UZeNWeNgK6xjuccjC82aJpFe
/zt+IZTSz21FqE4uh4GkLsdMjJnvHw71nZw9lcdL/IhAPskJEeqX4COhZ0iOnA5LTgvPoOxhe6KM
4p5Nzj3awtuhGoFb9SSZgPnbJZAj3u/k9EmYFBk1xNl8xnOOXHo14LiR54rRzO4RCm9zcOU82N2m
PTMf2vxJsAuGYzpYijI9Vh38i1TMozj1GK+SW17CGGCv1HYDm3Ebh3rXj6Jrjuke/ClhTb23gYA7
gCmxHRfszh8rABbfTkabZcC0fH7lAs07zNOf0fYtdnKWo2rTSC2ZexV7Tu8eEhSes9ssYBCJYxUx
CqBYsnKnNrNpeNjuqE6hAVczZk82j5ykS7BrUr6dR6X56rBsVI4+gZZkdJEMiM/D7DFprY1+6hdK
0DE7FOX16r1IjjcEQMxKXgwcVD34Dahhpzif9sS8Pwcx4TRinvnSumfFfVsDTH8LfZ+NP1Bk7jfN
bIjZfEPwbwsnCS2nDx3gQWZgvyNSxVjD/9B6/QiC8E2/w9fxboTpGa8RxVfJdPkxLYIUy9I2Ad16
VUxaH9wgeE1rVoz0w3YWcYqJScI4CJItzpYfmPAf7HaGsPGusKSsdiQvtwhqHwbOeCcXvletljWj
/JHBLRH5/CKtNFA0YKrqNFO8Xyij0lCLL+i2KCUoqBl10GLF+VDE8GMCDt/Oav3GRB2du1n9pm+o
/FOZhbh1iq+HdZCitV/mTxXMdlJqIZF/4PgK+Fx8XL+GJEddLd8WMdEayVWCjRwjqOZps36ZB3Ip
ILz8TW5w39CYP8oNRfThPbatG9j4TZvT8EFVWGZsNxrb/zknQFFypKpx62HFF/rf59XAg1vuNuze
a3ZjG9MJK+5r7G4DTtOACU+iaZzOlDqKpc1r2Obwm0fT+GZSvHj0hnL4XM0yaXPwdMlJq+d3K0dd
V2u7N88B5KRJwdMq1iJj3zXW89tDx+IOb78dujz5PGYTwtX3HIs0qGjy2OKWiTclyVPTztWSdLkC
U2SAnW+uNfHXcZOjIRuHyZk6qqsFMbn3skII3dqap8ygtjdhAyxJJW0wLyABw0Syg3Wnq60Bo2tG
YWxXIY9GpnmQl/kMElTncgx/jAE5I9bS07C3ClwXapMkf2MiSK/PxeTk0c7Xefi7GK+2Qcs/B1Wl
kR9Y74FWg1tdVXmiSIyKgbVz1oLfWbIAID99NtLomC6dI8M+dygkoBbxlV33vTDmml2NQdno9W1a
sT/6nJvafNnc5N3SnLzEH5m4dA7TM3eomsQxH4PBAt4YXKLr5tMnmv76cTJ+4QthY9FJTXzDlljG
Z9DR+fuWTSvlYpdDqU89DOYA/I4sRZcCC9IJbFIamdJxxLFxZKInSGQNdtRGGYiJy8eKr/64XXhv
PImxB2Echh3guWVD8L5HH4tUb8AGLkm5f2C2oEku+/MEblLCu6/p5rlFHVw1BSTBHjsN8F4o5xnK
mB+/Wt12MGCY0vBbwBgKIG5Kc8BNAhXDhwzlHOQeIpR4oteR3uhPMF2JVVToiiQ69DvyKgBzRMAo
xzAdHwkfL2yoNS+3CamgQHhRWUjhNM9+9uJOMmmXMCKngOixGYPlPThz7y5wiX3mzBnbWvxv27QT
+voj2LTWdsb+6jLdDHHbibAMDZjkxLmAZyehC94CUn1fuC2vpjyItfNYQUpvdoAqptCBN7XecuW0
rIccVZLr7IG8ElyUyl6o1IiPL/9v24HBtXGB7EfEp6eWTuXXNgt2TpY3DoLi7byi65T+J7F84iW+
/n4zkCKwfdEVGz/fyYzAnvWUfPA+mvrBbToojddzPFRWVWF/gCseVtOep6PFRYmyr4e7haSqnq9a
NuSbbOugVzhyWGCH8ApjxrWjNTB7D1qdloxm5zA+g2rB5Hwt46LkjFaK6MwmMj0zCuq9gnwCn3Tb
c2SA1hxuYOqmxmDgl/X4mVt3qBn7J2yyPo8s08BxziR6aMa9fQvwds42+kELtGUL+VLBa729QoBi
isvIOf752k79/htx0BzsjLdVa0mtSeH8PWLbOnNSgWiRLdUTMXIXsHnoQMZo4fJe4Acj7yatPyAq
0mlRosD4J0CLbfG8gCT/sP/qYQrc1liOpej5HkYGF/DhJI24Q4+wM0pM9rIbXVrvQRo1wB6UofVt
+tfD0Ma6NHY4OsgGteJ/MGvoSND++y7qBHKwPebTJuYR7KxfnYOLIz4/uEFNaQKO10KqYBZze+7S
zUi/r4AT3I1Ttl2MA2gaA/h4oPNsVpTUA2CTAbAf2E0BrFbBjIDjj1kru32mj6aSx6lvkNX70Gbt
8NUSYbkMz3ySEmSAlXC0z0XIjbWhrcPY33yxUcG2XKwWixCWFTsdOwSEVgRN/nhMX8UGyDZvMWgI
sQOUKHfdhCH5brJQeNjIUKWACeDGlgYW0isI5gNWVKmO1m+jL4Z0J+wFgK58SCyw5BQW4xCRyPns
h1wawnJqJD1Yefp4k+ky8YAQLKfwfgmRHjaaXqPFgiG4ATkN6VUCK9+7PiLPOtWIHcO3KMQO4qqx
+3pD49LXFpj71Be6qZIXQ8zvuRjMc8460Z0uifmeQ64C+Ub9gy/FdM7PPm0h/RO0ztBuzzcfD/03
dknp5nl4m6WMxtIq0NwZojYkitQUsHrH/psClcH5IJTQOZedL7/h7ejeXGiSKNNShx/OlgS539xg
x8RkoT176ov3moEI0ikURCpzcy4EmhS5M+SBvnoAUuo9q3t4jxhA10yPo5Gtr/KASJcZxnbA4DYe
1XWMfbFz8yNY5pOOVkzRh0oBBSIHRpIAjiORB/6YJEr+2sQhp/oisC6/YQTsDNenbyNOUYldFLoT
zJ1Iklk1YZ8Pk7cswMf+VKpgnvolEwvkVjxqR5g0cxBjgKfYvlrhIDj2fOj7NMKlwEp8HNotO90w
qt2rjuowkEut0hhgBnbVuxMGIfysamPq41zOLWBcbPYpbbpmOm/smf8iWUrcIWHEiYXK5fVbxmw2
Am8VlZ/Gzgw6pb+ief+LRKnX2Dv3LPzUN58Zfpp04hLovdmTKBHpn6uADBaCU4mvHWY2DvifZZqI
HQhs4y7s8TkviBhDswB3rXEAyscEAC8/+FsiV3cTN6KIdExF5OMr/t04K1KuyqDQZy2vYhaiPIdX
pgbT9HzAjoYS+S4cYqRNM51iPzK5mFFU4V0K9NlmfV7shz49QWWbOdeDI2XRUUTkdzdyUnPmNNbK
lxajuMpBR0YeAuNKJgaToqPuv4iLq/kVrW49aSJuesR0r62a164D1c55+JXBQ53Aw0hQIZsM0w7j
TSF9xjcQMlYb1d4zPALZRiXrbCBeSG1qK/R90gYSvtTM/DgTLM1gKRqIS2bSvg2FzmYj5YwAFQ+B
CI2ZGisbP3haldkmiyb+rGhzxZ3hlMsCtW65pBO0Tlz+/ch8Q1qGGmoWBN3hIMjIzOhZuh1//Pgs
SwHzz7nJf2dik0fcVX6ACnBAVCpzaojxEOAN3EXkrgpTQ2bcqKVcUGZ+uuJX9CGeGZECGmoFtWlD
YhDszh8Dt2py+SDM+n54dcM5uHlyp4FMyouL21lpHLsQGzh2lwWtpKTB01PRZUkWktJQSUPilM1n
j2kN5dU8xHdTqG3qlMYYgeHnhY5v+NPDd0Rew2S3Ms1ZhEvonya3sVidcCil2kOKwSv++YsIpsaR
dJKrQ9UAHsUYTM/2FEZAMXcp9mszfr6AVFFbjSkm8Dixcj1GRjpGi0VwzUs7gmaRlAFLiIxWFKCo
Xts4qet+vlyxhb8YwPUPr7NvvixTX6keEa9YCUBWWcln41o5TGd23Ly2PUHk2xhME4RMoIJtXGrR
6bnVHMd/o5id4ZDwvYio+xNTHq159B6fPqp56diH3pRn1iG9FXcpXFzA2L5iJeOGIQGxVhlUfoPH
BppmX3d6CAcNn3EMnA3OiwElo+Lp3EqeUX4kF/TLTAhO1Zz640x3guxsjSk3Uo5FyaEwRgwvd0v9
d2Df2CT2jyXTKbUJ7sPH/c39n1WxvmHOyIdyfo6JYcjdbrDQdKKfFD+DYxbgkri09DBY7dGHUN16
9NeNTotwc/ClOjlw9Jp/ERQ/YmYwfRro0+XNyxAEWNFHIGOefFJgvTfll5xyTtpco2cqDVW2IQ8A
vI3U4FL48lMiPZplknT6pf3hzejwEv5h6NPRNsp+v9l0Vx1E77VXAOg1wexqEoaTG/gLiZKC78gc
iRkbpoDKsSdv3w2eu6wBR8LEdLS0ZlbFpu3wm7256WHWB6t1pO2f6/1Hb+AUG/Ws73EAsW4Xj/3f
EcvpcaHAZLfdIoen1F5dWL2J2DTGinU3BlXLVnOmAz7OyyY/TcEgR7DpywG0zFNT7Q3f7f5CgihX
8n3GmYQ9J3/S7+iEBODTACzDXIZ/0Wvz1J/yu8nytIak48nt4KKzL8NzilQTwV97xswfL4O/0fFL
JkNxh6yDB++S8ZcboFxgLMLQrCKhQevJTJW7M1qh2JenX3s847y+T3PbnBXxXlkW8cVsgBD40bPJ
zXdqYb10T3XXhrLxpo7DoYHCLWCEPr9L+RJx7Hk4AaDdXDG9oMLmYmJxoHc4iS5G1ICOaD0d1juF
mLQDmTkcL9xF9yPIYko1sn62IbLPUfClatYGmcwW2wytjVxMOO2z9Gf7Ede7FxaOP9CIgck16k72
InYfdYrUiv/invICYkAy+f054/AcAXwmhE772Q+rLZQ9/pnrPfeyj0sXPinMqBCq8BVwZSO4B7ce
8GGpXnojUcc6iCGjW4kuEj0L0mGyWK3Mzc3m4crDxxw/0dmfjmrz7ZtY8cVXzyd3Y+j8rTEqYFFP
uXEcBtmG84WdZTN08UtHPbkx1Yrb3JLQtjTFIKu3No+a7f4q5ssG5SQlDJPQI2t95WPYtGGDmD38
UmPpQCsckBeFaEz2ZZPrwUwzY+s26goDKBRqXX0yRBCbB6uV1Fs6Dr4SM6wgoDwk0UJq1M6dFo04
WjWxGCN2wvwC9gOHFztQgYsE4CCDTz4fzZHcLuRRR53EQFqfjMCjJ+xvn6UzlVoBy9k7g9M+29zm
BHOKrvdHRtzLWo2n6gMV1cQagMzqrXa+A2Ofm/3xtz5fLbB7rc/MSYftBplKUiIhfSwQRnPp+5lI
33iNJPZ7ytPEWPmrLZ4momXwN8mF/VPDcZnC8OUuVn6Xu0MqBaXSXlmHC3lG+UPLx4ypY/RYyx0Z
LLEhB+PPbeyDrWWLHhY4nmE4A5xgswIwkfsn5BT4kTpeZCapdOVTtGPQcOjV9NfnXnBUcPXknR8D
ovtoVMPatxuoh3pJGtB+tO7QmtvjRn4HOa6Fwqoyd/1j2/2dM+wAKexKkyDfbm42mdNNSL6kme7r
SPxbA/1+kJTVFRFUvxVkGLwPeauudE3xMxDvmwHLoy+GKl9wlUU3ESZxuLghtsZjmEeQQRpbwIzH
y8TJ9jc2Zxgv8mJsfchxwdefl68giHLSAA7Y7SkEma+q1SY1MR5eL5ml+tXS6+bFGAobBloI3W/O
m2LGbxZIPFFQZyJ7LvoKKUsKHrPR3/3uGTxB9JjMvNmWGBEn87LBfzgyltjDg/9aN4Q3qK5xMBDe
A0uaHlN6y8CFY3eSsKBM/YmcatU3TpSUuHH87BkZJv6DrCBCsVs9PaoGGvFa/munvqRcmQ1ztkrZ
8SgrJ+wNOEl0XF8G66DgpZictQsWHPfgRQdjd2wbuT+K+k1uI7/kyJWeRDX+yZbUFHGk8SrsY0z8
a4IPHrc8LvAL+iYqaYiFBQs1sc2GWnuGSvihETEi66/VCC8kfqX05hNRC2IhKFf6b1lM2vwXwM9c
/h4HGJY00VNbmUAFhFokehsa423z2/M8iIc/GzBElwur5AMhJZEjAlq2v7QdSpG/QAjcGvGEKakm
FMNx9kQ3Ug18zySuQIVcE3HDNspYUzYOZdB8WMBtCJHi49HAkCmnMDs3EWxJ96I5Lqc7Wn3KRgAi
qUS7ltr5+EJRtMEDZUKnOdQdmZe3Ung0OvrwjHOnYJf0/daXktXMwIFFaqLlrQSmJBdEEyJ5ciJP
/sq455vgMkvaAT6iDfsOKAS7S4KnKzm1CtFELk1ohaVUl+SxiA0Zh5kZJm6zfcv4S8+gVMlZQkmE
PYk8N1d0hTzivC/7uqSs0Pp0TWLBvnMaGJLVFyxeabTkI5SnROfjbKndxxenQxx1ieA6WKVk+CDX
p6pD2L7oaX1wBR6qVFCX45YsZeagUYDpf/dsTtmxrzlbf5QKvII6pVh9OU5YgQQZMI+3iAjlas3y
kBS9dSa+pwltUXXGvp3iAoLNQ4s4PblNmxnChTb+Mo3hT+i5Zr78cKvugd31zuLyeyE3acMKG0uh
NetseFJqZMJQ4gnw3mBLBI27cmQoyCS397PHnCgr6bjIfZZtPfuBzEtX5Yjz6T12/0xh+KGUThBL
6JDEhPZp86wNcj24Sh1j9i01TK6xJnpwbJhZJGlA5YJqmiJUlpSR39alCzIClWjrnVK2FOfd5sCs
5g7WchHeOFfj+xG1XD0sixl7gvQUmyVGhxoygU8sbapoaDjDaTBm0mlFBmxS929o5iguT9YS1/ZB
jIqTwpiwWNHQeJO522KpJXTkIyMjOAkMgQogd2dJ6Ii+X+knVi3daS3RfkYQorfe0jDNkHTJh/J0
3eNlym3JAJ0E/dip3vPqT8w8E44fdhDj1nybjzMZF5A2FP24sNLiW9JqBjb6NwRhIPaQokpCLjAr
MrQksvbEO+lqbhf7D/sDS222Wn3M8Yh6fNCxMzz2iEKVpqGMKvE2WOmqR1/BRRUwSfZ4lGVGgt4K
rz+2HLahHrHdkqsnL7z/p2GYVi4gMtY3cgFiTiJHGbPZk0Cjny478SuvkqXKz2QDlzPtr1awSvCt
2PgrHgw+lJyQK4n+uDhbiFy3VIOtLhdQHnyNfT6e/O46KA2WVgIhMpwpFjx+BSt/qMHwSudsBkPg
ZKxFgNHxcp7+adgV9rlYRTFu3GsDjiJxlZxOqlsROsH+JtMRBg0X6G3XS9lFRPg7EFSKNO3wMhnM
uvApQH8VYiDh3zCM9LohQkziadhngA6sUpORhHzpqZTn9DH8h/vuIX7LFKn1HUgPfKai8I90Jeoz
RARgQFCpa9br0Occ+cCnYSFT0XFteZNTprU3aXEcpGL5ND7RVGrIYIZDzJEjbaXHpzJGFBPuLl8F
Bo3L20WsuVMXu/cuuBoaTIUzOOeZimPhQaSQjhAIkNzbRjb30S+y/rzGIstjuPLe7bxXwjQb0dbm
4AWD1ZoX8BTySDvR0kAF6e1eXvCxHoW5c+EeBUa7YhdOpo2+VcwnWdaqkcxPg4R4JZA88Rxyysg2
nHt+GGgfRcM/8qInOJGIYjmNpMslQYspK/KPWL+eSpd//jDK5tEpsQ5LFhViHXjLXsCs1rCsVHeK
uI1Bxs1n5IyidNnvw1gxph9VILfCu/3AiBYb39chcSxHBpRN28GB1pUfRTl/0xi6PVZYwyNEnJmT
D0/C/bhvNtx/8JUsTFNBosRUIjq3MBE9jh5E4K+QdY4BWjTUSbvgTdm2JuxijrOdKhrYzToRSBSt
KPdhO02vhf0fS2fWrKqWBOFfRIQigrwyIyKKOGxejI16HHBCVMRf31/t23Gju0+f64CwVq2qrMys
v8PvVjo3nXO2iPdknucsJgmViR8vjhnGy7Lnd8BMKSYKAca0ciyu6ofFrDjGU2hPe+KHzB23i3os
DmrUsL77O4Z2A4Pp93d+JPedDOn04qI8Tg9L36X9ZwMq26y4lMs+zAj+rxztcPfIbyvUecaUVb74
ZIeo+UMvbSckEFlWRl2Qo3cRFhpZS+XTlWx+TDf9yn3Gfvkyx8JxlN5sS/mdMORw0otlkt3ZI4K6
fR8E3D42SEInE0YilORM76D9CVNpkU6QCtKAT7OskAnGcdEC40pZIUmsmx5qG79U3KEcQ6dHa5rc
Swm3koTXQHNHvzz5T5YJmkxmdogEbtTDB2KFdhKBYhcNT1+mGch7smNAVUElHidFdkr8tPYm8BQo
+6RVbrF00uTGwk+5K6w54LaSPQ4luBMua1AkcA6eq2IlK8ZCkRit4otL2CV87ULO9TBVFkB1IpOs
R8tRmGKMR4rGk+vxEnsHf6nx1IH/YdITXIOma0FGCXY0QxzSDXs/Jt+4eijvyTViDlMPOHJKMRtL
/wawbNd3N+j8Ggpl/KW1nw9XSApZcITgjoL0djTqD0cchHuS/vEtrndiOLwOybOOOEhZE4ZqDYZ5
8vK/3K/HkmV+Qi84OZyWtQOVhKWP9DYrg9dv12n8G1MjkaITBQgDE78cwYhmftr4DlOHjU2p/V2m
qWZZLCoswjBJJdkdnZm1gjmU8GjqxOVvlufIh50p7Rodag/EAQWC//gsot3KYWU/CwKqpWWCnfyf
ITkiOyznYvZ6KK4BLRJbnAugwagaskScRJG70Jv9qlPVc+mHCgIBWxjf2WRg04mh58q46osz+jGJ
9+h17+Njdl9cRpAhnigi9bm+9pQP1dAxea+j5ghc4u+6XXcN76053p1B2O8CIIegMBgc3g8UGcf+
uPpM0R/BxewgOSVU+TADYPrHrx3T7d+qe/VMCF/t9M3R8k72Z6Zs4bs6J/9KTjS7WTJUKNeQXgBz
wUDnpjrZEQ8abRoF7YhF/7WrNWzhtvby4iTEWJ57lwQJw/Q9X2QUNVZ+3dEX76PFYJhIodXD88Sg
eBv2rZIDbR30H8O7Ig2Mgf2d7P8dFwCBCmUX0zLb4blnD1qmsgcDE1c5tI4Jg1o2CzXmlKQxAYUE
wYicrSj7oM4yj5WxS+EUZhEqwGSd7vEdp6BGE3hvhqiCDHfb4fz9KB6tFvEzzFEs0A3A4XZ0PrnY
f8mB/6GMeAN8Ia5hJoGHaY9CIpIfJe2L48VAB+OH943NkSSAOB5Vv+wHfPdx01nLyGTKsULQa2NJ
uV0keecfNVDWZRlTw9KLGVBFq0zyDcl5SNnznBFT5K+l4TB4rYW3OrDJpfE7Z2Lx6i6w8BoZVjfU
3R62B3aEL3UvhPdXfx1+HVpJ7L3Y3+wWwMH0zDRXwHlKFdIB3X5Ni9MMGeyX3cfugmeeJOxfDPb9
gx4Yoy9SmxPj0UHLuAiv0j0F4/D+KLuCKnjKUsOUKvl+KbpwEnXvHsula53I6/ueWnHdH5gLNonS
w2mlfUW8Jwn610PRGS2m+yTgwa6i9XQQr3AKts+g1/ixbhfGVXpIOQbtnBMymgeLypwPHUkJpu++
zeRh5g3iRdzIwdkJKKXkkZxT78nZSdoB43hmYNSqnVDkZpfdDgaNxfkC4mXnbzoCDBsXlAkCpZUo
0i+ocNV0wgQQeycFH0akdGsqtyJPdpLss717J76cpunAShPAGZaU5IefyqWHYbpnouGod/Rw9pzS
9+LTcLWkHjxIxnvY/EnmTi8ZACqHEkM7TryUfJIqJqcSBZIWN1yd1B5/pHxFOo8zfBTFZLqUmBfC
BymUOWancsIC/YFiEvlDK4RCauTLo+2ncvx3QXyNFHnDopMA9fbssnYbMi8KEUHH3yqLmkpHmoov
mX77IUd93MlfOUzQVbGBHI8zNFnt/1G6UfhUOzltMCdFjk25cVJBUdJ63B/VlkwIJscX4hLFzckD
FfSir4yTo2T7lWOvPypo+O0Jvu/osZTaAqgPkBD5qRkbM+oeOHcjNBKi0t3C7DHooyK6m2oxQ6Wo
HsHAt6az7WW0X/7pHXrXDd2RbRVATpjpS0Rc0yAq/7E+7yOmr+Op2uy4jCSOHt7KodqE5cqo3at0
RiNQIDL9Yexsty2fBJ/m4bdBa20PuylyIfaJkQDKlGM6MUmn54NTnzLQbLtfoCVwYqCJCw05FB1/
6Q3zWywYryopPUMy7QWa6SZQsAFC67NEQx0BjomV0WS77dGnpaRIWu6KyQfQj8aOyYdrcZ4KQxVl
qU2LaYXYI2nHOsGVVQ9f9hYs/kGu5EaAKdHuGOVspkg6Btt/SJKg9lxzIeg0ACY0SThzy+g9AzWl
l+3ynkBPmfhnt29nseXiRBa+Vhle8ozFrkPGhlC60KXuRyxl6qNryMaPSyGfYPmIUdKfDkXJQGRe
w694yfMtTJ2c0h2NY4lLqwWY2h4mBJ/EgANMf9c89zh3ULgH0MGUUH4bakS+HqfKN91qeQdDN9HC
9WHcwG7g4vtQuWyI8kPc6ACF8vwZguUUFTAfcbgW8jBBgEiMVNE8uXBNLHPyIHwxK8EMqJlAQb9O
92itFG9BJ+UeOwEXFEl4TqjhaPcUBGfIHZAoOmL0EQHannLYS64y2UPoaWn0r/IPXY0712G62YNE
/RNIsXMPBiMf4uISCxzGHab+ZcfkOQJmt3LZ3Gx2n7yIBEyMDdCVDO+kMKAu11HuwABgw/rqgyKS
nUR5KvjxndHDZNShl918zDYkMckEG1BYWqL1YcdTI6T7J6biLu9K4lxDUUyviyQcAzMEg9Yn8pLm
4vADz6MVmmohXWsuIIotrXCgjqzdblKprfD/jU2AEpp3SO3piXNPvOwJD2HC9RgBkPn4T1ekIa/U
8/rsLOSFoLjvUQ7X92AV7X+I7Nr60jRD/0U/nKoZx4sfogr4w330AXDBHuLAo6BbM5B0xFqszqHM
bAGvJl2g56L6+4d3qkJg1Ej/cGbiqA6gRFNl3bciZoBen8O+UAmuFN1QlwhJTAPeiFnjHYakfVT9
vB7QetT+qQOb5XbeVhRbIEJf6zwDicA8MAcJP5PFTQ5m0P/O1F8wBLuaYh1tGMNqenGfcILBuglZ
l9hXFZ/xzWEN5ndaXYYh9ubhRt1O9B79kxfFETDdOyC3d6WOv3rP2WcLSeCJVh/wid4F/Rk7PE4v
mpX+1/rGRQXYpEc7yTrN3kurK8XnegLnlyKJ6jBrCCzHL4cbMvYli4ipCTpPqSMHGNgBSmsAIJK1
DxMD7BKfQD9LVLcYyAJIvn9FDrDUPiCOKo8gFpvvRWQH8JmsUw5Ta7q4gS4TzRqX9XK0GqqcAf0L
jWdKdrKKv+vkQrdXdeLuSo5BK6SEfLDUkcqTO6bPaEc6AqBz5oDqWlQVWCP7QgfpgmLELWuMh+8V
AiFk1G40h4AnwDf6slPhMNPepfWfM8qdM44CSsMzbKk51I5peoS50aQ42FMukY6rIY0CDlvn6PNV
GlyHfwYH4q9p6f/URedXMhSaVU7pb4AVZDcK+PraHQaWl4G2XlHo8htDk/mFsLs56dKUqplZ8GwG
WnMecNuX2b8BxVBtP+nogNFVc0FfdxU0AEa4MIWACgYjIRPyOTJJcFYLa5l7oDtSfkAziEsedV5G
OPAycUFzmZboG39l0AfBhuue0rkBnvH7814IfdbIlcWEMgmYhPbPcWiFS/8HE4A98OkKxlTHM9Go
UznMe6ZL4xTrNFDdLjQ8IY5qoyGSJW1FwDHiz5Qj1nDX8MctaItwYF/MkpSqfwCmrTmKbdzdG+ZG
1NSCcxlfB+Ca7OeDo+pDQjFNEx9rSA5rHm/aG2/KPcMgA1I94uvd8xgazEQwJ78jhuK39pawGxvQ
jEy5QGlg7Zvjm1+CiB5T2rZ8kbhyUidz3yYXYg/iqh3PVfp9TRx+pIkJOLFbMxTz+pNQNKcqWvK9
BfxHWiXYOaRenCpZ4k4a9hjzReuUJvBvrv8qlg7xVLLoxdp2huUGGyvYUHgxEovo1w9PKnBCiQF5
YDz8DGzFOkDqxX4T00eTZyUx4PC08SngF1MoezDC3wG9cWeCZdp8NnSJ36atO6jeJuVciDGAJrSf
yRkk+nZ0S19cgt7AIqWnOXcUwgi7hjOI5IK+JjWoHio1IEYAzLOHsCh86rOTk86uVejDsCsvWF1M
yd+wY7f13aOho9iNQNe4jEk6ubNeft9otA3KA3eEIR47TmvCbK05PdaAYpd7+66wE+s4IYokt1RO
jFX0mfQIADRM5EroM1OIeSLhiQjo8MSGgsRWwMU9r2PjsgGpY0sOFMe9AyMv+Qxg1do3u3hG4Iub
vpiryd+92DvcKuXL/1J80Djo2OdJIf7+9DXYFfyDw3q4ErF0fEZoejhxn+heHhqLZnsckYAJmUWw
ty1TB8TIjfMfvLtl9gG6HcL7k1ACOcLwiqM0TLrLCziBzpCUtzSYsJxzIStwl5pxGagujF5f6zti
EdfX/fWCXIZUO3/Tw04Vl0VDuzgASReoOe27UrEfojHcasFSuqMQiw33bMGFqNEgFZKFnjf0dP1U
PP8E+WM5Ln5HAJA+UBcMgvuEcibsRh+CcdbZnZ16frMvhAgIPhDSWTzw40dHm/Cd9aKzagOT8PfC
6qs1KwM19BHzuujWTFuIEtxnUrhvyIsJcbApzFT76RvAfNiI/eKdZ/EWbm94mXL8l4LBEQh3GkrZ
EwNz2Cc/X9YsjVo47z/DJnvaWPj5tL/S7DaljW1Te3kcWyOomMYQwz6meEyEi5XRLjgGhF3gIYBi
XCqygse4A8lLN8wDG1kTSu/zLANMhNKV6EMvPCXpEzQPKiB3iEFnli9oIf8SgklmPhyIHplH2Bu5
6ohZrTsLVhSTC2SsYU5VIGGEzU0HMGXvewl8RDIHhdFtOKtYsNKeIdUQLwMYvXHKHRlaBuZNQ5AE
6OpcPYunwimLGGhppZ5XxORGuQd9R6A5zFdZTPERJSTEIu67nD/kq5Qomzx/QGJmJ9Ba07e7EF7M
c0IrShJl/ATjhBNJakbAPunCc3oXTuz0UJItKATIaxjtba+ddGLMdxKtueOYu50Ma9KsaHsSpi5v
6ok67y8PTsmpTleWMJjHqk82pbmFVwMUD5xUNKOkdiEELgIqHsCZnJrNmG/YT9OaOchAUVkIlcDn
zKcnAtB68FIo+AzaXKBr59DiFnnY8LB5pTy4Uqt5nsxa2aXd8Y75QAoJXaqdfIHGqpXve50YQAd2
CRQBmkQc8Ke/MnF4phb7I3f8ZY3w1cOgsSItRnwiMADFL8szZZHik8s0O8knb7b/9VvPCpkRBvQH
YLlKgHmyVtxljqxwyQVuQDaWtxrMnRU/4xOSU7MDeoZF3c0gBg9O16qxoy3m/dA/pa6kn5cTtvOi
oqfTLSgPIX6OmLOXDrZpaDDoiWrFgvVPTo6q4t82IPd3GKmCpy7SFBTnolSk+UaGJdfALU4Ndjbc
Yv/6O7KuQbrjXjPfTBtyOtyGFLJgzxf4iqCLD04ExX6y/H3DtpDb//zUzo/io61hoaIJZwC1pCAn
p8cdtcUC+mAT7Fk9M/r5dEoo6u28E6/MbOHA3QYIgmlApSkzHNHbn0m1iUHcd1py7lvSPfmkva0o
EQOvveKP9gHy87d2UUMK4h711ghU7KdGRkn7w73/XQwn92MGufE2zUKMfIB5024+MmNl+tNBWIOW
DfUJv+6LY93KXe79/Rt+JTklz8SX5jO9cJyNaQ/8uEMF9HIMbZr04eVNygZQ9BEMlHCnk4DeVml6
mnEnD4n3ZKLJJyDP5UBzz6hK7UdUN8DXPq0Kjh86bCTOxAmiS+N97J8aZ3Tkuvb5H7Ossg6w+HL0
XLiPMV6aIi3TVi+KBbuGZDwDDGbCJKQU+/aKu4/IbNkFncY2yLcilgz9c/td7Id9mYoi5I7QuIbZ
vu9wdLPo3H5xejJhCLI1SVFO7rLXuDLX7IUtueoVOWH4Dt4FkE6rgNTTp6/tW/x4Q+htiMssTW7l
ndMawy1+y3FvQ8arW78PAk/WB6VDvgS3IzgEKkS98RUPgRsj4YcP0zNQyKO6fGMSMtRVr//w16Vf
fmIyoxds1to/J2rJcy8ZJkLbR5vz9PtffFBu9ovnjzuQVvprKE8oE7E2aNzeK7ryB9LgasiT7oAW
KdOGiTED2rWGOrkqU92+9pzP18PXqzga1uk141XMsKSH5H3f9mBvV4flm2bkaaiD+VpHauntHvd+
Dv6ep5VOYXTggWOvbtfpQw+fzPsYpOdL8mxW98H2+/hpquhUenyLfvMrpMsPV9sVLSpT98ngSY0y
pveZ8KJLC2MZTjYOkWkLYrlmwMsxvpgRGO4VKY2OP9RssNh3XP7fdz/hDzfTHjByWBmXe6/zTjsQ
3vZRNYhqmrc4/4f5XXdVHP/u0JGwpic+P5x+E1XnWa1OTes0kWlBULRX7RQeKbt9F0o/GCwMsttz
lBMCGPgSc1gnbESGpARColaoAC6UJZwICo1OYkDBeQ36vp0Q01J4XpTDSM6J1cayYfc+QikuYsDT
O8YzAL8n6JW5RJm/sJiFoUFs+MP7qBOEX0A69M/YGGC+/AdkAkqTcBqi5+jtUP4BLi0ifPpwuBOu
Zgxt/54lg18OX8p38qqUxl+7nXQA+8kTcNaUI1AIxjfdOUZwL3iWMPCFI1tgBQfdqbh6bQVzTnNZ
H59BjI279uHB+uZr2CLvr+rtdXvce8ZTmtAD0Ls7whPTp9jlA0yr+/KVTa4+tlclKRmyG/T2xf3g
d0yWxfprvz7O5UkP0j/8wEaLB9XiVN8x60ZxZ6wUuJwYTsVV72egY1pXhzz+J9UEIQ+PvdOovk3a
R7EySEcVwoN3h3GG1pg5FgFknSklfEy4W/VnR1QdMgVDhTb8BARDMY1g3XDR1LQFfOMftML0qbew
ragkBUgo3snVGywAQ18L8BHVqv+9NzQccia4oNZcIGKyY+Z/UgR/XdJURoAKjVNFteZ3Hh49dSQ2
zOn4J/ziW0sOwDEFQYUGJA0RypDiNaUcpLcMSjIvINInKW5nrFRYhphbUfhLwsFENhnkMKjhPZDj
UBdBYMrIO3eEnc2apMC88RC7b28vUSc8Jx6erPa1IDsjbjFj6glt6lKNeKB9L4npkTQLDx874FKT
/PK7DK9vQu0gVG9zFXqxALuHhCoxPzkaYnKiuUmPQcoSwjQh/uXcsSwgjtpdDjPqJUYx3r2znvSf
Vtu4lAGdeQHF75V/BpTfjrJkptV4z5rhlyaHK/Mq4I77qp2U0RVyyRcSB73DBFZ6Hg9+r94lB6Dq
GhR75PVUVNln1l8KufQEM4c3JffZE7Wm9SS1rauoIiFm0TJRGLqHDF+naZHo//pA/rGM7IhhHoGQ
gpeW09OMj7tx/LfjGGyOxsGBco+ef1UR/19zbtIBtx3rvifhqiA7fMEk3i+fZiSNScDjPoIp4nq3
Q1k5KW5j2k7o3tb+YY3uffTYR0Y5asQZOWgvzhHyp6jAIkpaPW3uk2cPbiJOUshXTFo3MqLzAfMC
5YqQqDMlZWiZnXjYj0kvx6hIDtWc7oNIg2/Rt+OdmD2zdzBp/wfmulp1URJkH5w3FtriHV5S+E4H
50TeKHOUIAQmvdmNSaYszaEQjBu7OwO8/tdE27V9g/iNcxtYDSKUP9CfmpK1venc7QptiH8SHK+1
YzbXS0FkY1gyYWMFxkVDCCMW+CardgijdSktMEgodkdQtb6nmKFuU7OSzEht3WBVaxXFdfICLBi/
VSdfrXHdIvWS7C/ec3mx9KRhfGddCNErJTG4eD0GYX/G03/R1gxIFePbLwwtXDeZSvGLkw14rrVd
LGD6dh6k10+ECRgMTVtRFE63f/IpaeiTMNH0h9LSPVOG5gnVIg4LjM0lj1vJYCpRID1HqIRAxskk
TfQ2HrJkNipvgsqYx0XofShG2Ek0boiXrHqWGNJ+gSdksjvO2gxx2FMxUvSFAGpFUqV9D7Sj/tXu
k8eF/jA8Uvv5oTSmvQARBgEA6OdbpEjMT2S0L3uOjy1QmZRCeMsL4f228xO0RfjDGfzbsPDiF9U+
UxKAlj0Z4gWb8Zzc/jtxmFIOssIHG7MVc4k5VjouyfSRabDMMemz1bvgetSJHZndSQZ/gRXQi7IL
ziNUewUSiQwtj2dGr3nRQLCXUpFUDCQ57RX04lo/LAMAkX9sFSAcLx38pBlDCQT0SH19y6d4GSPn
+CmAHgnk87Q0WP3Q82VdqGyrgmecAlbsWA/mxmRTsuql0BHYY931brfREdhG4LU6h59AWwpQZmfW
1rXYAW/I4A0eRIdtvg79zcSFDoOTteDVMEDcY96FmJVQ/qWDEZlYz0F+mQj8gN7qlxbPmelf4IAM
s/ujCdKdke4niw0R2VTWZOtSG1J5rx3tDgopoiRBFuOSE9k9VuMXyttjXI/p6g3ib9jTOE28u+Hf
NIhhBJKEI1awVQIloGAfBy7v4LX4mCk+iW/fZbr1GZfhn3nrIeCeVzQ0Lt57x2wOXAdGPnY39TFq
t0tlriU42FwHjMzxAI7QL4rrMM8LWHkgTTlWpJ3KCpHi6sDd69thSEEDBPPxYgb3HS1GlITpIwop
o3gZNuH3AM9vht27o52Z+nB9dgCxpDBCxSG7YCg2JRKl+hE5KksFAIaDP4RUxO9Jj661ew4n//95
f5z11y+vh50E0KZZgleJXKKTQ3D3Gj/Bgm6bwAq7Jv21A/GIZiEf02sdcnDQOKqgEcbR1hjcIBQg
jgSd5JW63L6sSHqQQbFf0Q+F/gM64RjIA4vQ9MzoFxIUL4/7SUxmBgYDkgHA6vGYVpULqZQk+xml
DDD32YovYaLm6r8zraE46s9Iisjts9Ln5lEbA4GxYfk01Dh/WRc/mRoMKAvQwkAD9RcU0QBGsOtQ
WJHMw5pFTvJ1mMCYH8dE75ij/UEFBtFHjiCm6MX3LOfGPVGuK0yy/SBrH6sUTsBrGlyVlGMz2A+p
z6AyInXw3hO6FEN4YXPq5obd9B1PRtThsM5UmqYn2Aw0cfQqoJ47WZsDnsJosXlEt+lfpmYEIUOA
Of/ZMdT6aMaQb1t/zSVtGThbBkXEg390K7g4KdE40MOwzhMgUx9a18CSCRCuvwThYX0lr4/dCwoE
afSUhyh99Bj+Oa05wiPxXbUS6YQxCJgyDdqN64+OE4BgLfEnGmDrfoe+Z3ADCmCGZw9qEzVYxj77
axf0LeZPEdxrjj2Gm59wlMjeDAzfdbHOsZCym+zGP0EnDAZcZziZTltyRdqMK1ryAz9mg1J9fVOc
ToCYwuSx5WramLKssosqLSRb7RVsQsXy/S/FYkIEEIJtdtTplF1pJQCTwM5y0t1nCsDD6PUiAX22
dn1gVJ4NBH/CzC6TREsWN8hq4kmfWpKMLE1N9uJhuQ6ugUI4FWiFrsbDQaHnVDFmh07t1URIdBwv
evYcra5BxP3IOC1CkmGXw2cIg4jmo+pjTxzgc4ZqkFTI03yZXw2IPv4EzwB722HjwzANBsPqd5+2
/8xEn3rm2b7pzE89T9b/yrQcf1enEUbVmTJSRpfiJkYDbAj/HFfBYfT90aYPh9m0vjbcB2bSYUDe
JcRLLuij0UTyZAKMqJK35gyx8c8eJ/cYh1n7PqIKZSTuleLIYHyk7r8gj5wdHZdnpNf2QWaM4085
63HfaZegfFP5Xwwm3Ziugmf4b979jQxm3Ir+CdYAph0OpC0IXHuGjnxdnsaeo+nkPEBGKfacD3M3
sTr+90KUvE+7ToOy4yhuX7grA9u6/+YPLl91mfprTWRC1vIV/poMhdq7V/EdHGnzV3zhCO9xPnZp
yp28bmRE+6lpP201+hk4PTLOT/AJOBABdnuwhDnq6ZRBpF4YSaclv34iPXINJ/hQzeDeMjn+64Wq
r9C3GjO10zuDJj6cbnhcdFDanqVAPAUmYPPd133VPU4VlzKZue2D4Z3T8Tz7RDe/dT8eHpR0yaXM
wH01uuSf2ZMfG8PAoGOLaJSis0epEKK5JunehzvBf3BpwfkC0Sz7S0gyXcBbpC78uOfoyWJCRMSO
Be46ko81w3Kx5hrA3GmgB+h5YOtP3sEj6vL7ZUr018cQzNkPWbeRAowMKMDKO04B9ni5BdGPKbDw
BSBGYhHBMd+ltJDQBF+ZtgUnLP4rJROtYOT7bHLnyenZASDffDjdTaILfSBGNdnSUoJS5sBJDfpQ
KOW0Asbm7/HIk+6n7z9dzhmVlaFwuA14155P7uK5fOOTPxHB0N/7P7qDoVFYU2OUwxpm3RUwnmsZ
+F/nHXWBhW4+dOEI+vWwAal8uUjj+JyOLQkeGT1XeHHLQJuqELQu/kZWSjc4e0wcsE32J7ijDL+1
AVaZaesYvKbnPUR9dhs/R9V48M+0yxFTMsOXd4QrWVNpdCPTNuaH8S2sRi1WTVxhcgtf/Hl5X1jl
BB8er4eAlNdDgh5fWb17bJbJUm3TvzENiTvk3v2TjzOAVfrwVlvnOX9ARO7H36E4reEGZveJzESa
8Qymg20kb2/Rx337Orz7RniBdcBcLrwWKkd33B7COkA1F7PviO9y8G5yxIGB5rjd8VrngKeB6V9C
OMauMf0OzVhLjuGH6Saip9zzT9d/gjEOX57YX2+yghaFI88XTIypCqw9elQv55fJld4PN4R/hni2
zH/g+vJPw3OuvX2I/wK36MV3k7M6pn1KDsQTHh6pgcjKTzwNwdlOzqYXMJqTxbWXyUBLKll6zGwb
anxswzrwq2kd0nABC8K2myWx5xCVt1JrgqLWznzzqwGJpzebphtdmwoOGVALCZaz5lu4r/ZEsbIn
B7CN34DLi7n9X3uHJBbgBWtxAvLyd9h6rUdv01pWfs3w5kWfeH7mA9/2DgScwpnoXlPA045iYygs
6ae7rPlNmFtTZXKDKiAC0jF7QgjkgT3ctKI0hiJ++btPE7gaWNiQw0FdrfBJMvnNfJmPZIxbIsKf
2tX5pbQRUYj1rMXHQ5JoZ/3kHMqMR4jRzuoFAaeGeaHxDbJxAZ15o1S1kKD4GMBgRyq0hr9dRao3
o1gjtaTnDrjOv638q4OFpreelL7OlldRhd/dwYyBEnAbRf1Rc+aV3KqGQHLiOQoYvDnGNJkmtXNe
nBYN9pbUEBgJf729SwMegM7JEuI6DfnQh/LrFNkAtjethIf7yxPpECZQlEIPKVnPTIlt8Jz6WyJi
kzTvsBYUPnLtbKDDWBOegb0bsGRJeDhgRr8M0ts9rU1JDghnkdD891q6c+yrZUl6xjfLiOTjf7/1
6xRymOCJZ8GX/pmJJEzWLqNZNjvCFNmPVBwfYTzCj+EPVG9AwrJNuygF5MMUVnnD+r04E9APDK1g
1lu/sPD544e7I3gZb2MKHTUk6jG+fU10Z9AmmBIjBllaUnQiJf2CafCRGm8Si0wdXJgKGZCO58E3
+VR6R/cdiJUrmQHYiMYGkLNLSjgGJPIQ2ChwlWgmujIrFjtbYg/rcHiJuwRSEfhW9FBgpcAFofY6
eAAhVuPvh+vwyWIziTOcLFzAHSNrwG97IzyjBw7J9OFYYnKDNpi2/v5jkMvfD794Dduva9/Cp/sZ
Pof7kRoOsv64l2o9SrB19ojW246CUsYcU0Ge2AZBGV/ib9SNrEveDSg7ppXPQxjeQWnqeY+h6cN6
3jTua36H8PBI2vg2bOM7rDtiAkH96vWj2sexIdpHmFGnZfAOH9kl3Qf3jExk3IdI9B69w24g/dD1
5LnUqUF/ytgY7+d96OPX5Xr0iDoTbaKQTKhDsSSihLEnuNhZ89LnGOH4evkVrTV5jEwOiMyxjIk5
OxwztMqt4o/nxGF3IVCZLDaOM4ERBqyIC6mwaA7ZKVAhWnvL2mT1Hm1JbGiD0bVl+B1kkdKn+IQN
yqHt9Jzi6G5+RBwMzZfIP1PY4aoreq3WXcBt4bHV3AEBAh5AP8DkfIN8MHIDAQWYflFUPmcqF6Db
O9TCm1/Md7j+3wcD4bg0AE1CLcoy5xggd+Ncg2DC9ZOwtjGEO46fhgcNMYq3ncjbKNU6zkiWbLaT
Ike8cDjmBdoohavi/2zIBygsgTwXmG9gXCIbD4wRjy5W1pyVyJsYcsCljmpOHIMXgC3xD7qnab55
W4UscCpHQhSFMNeussZIqdFnSgQW0IEtvdtlglG+WWnDgzXiuXmyHDS8VcSSRUIadYxY0m4YjvTH
NKF61IZsppB0mhtNlUKD6S8kiISOm92wY8mCaIQHH3wT5RR9kTbRWqcjKjupIjU4bPke1O8Gr/i6
XZs5c61T4pcmgRz+FAcLpQ8lcidhntWFXLJN1Nlh+YyOJCM6kQzB2PTlk1cG0F78PutK1tPVM5Y6
sjX82fGbZxI7Pq0kdOy0AU9E0hxhLyQomalYu85WCUuu78jghr1McuB3o551KhgNRIHhn1ZseIb4
J9FqPTzGhovVpvWLkeIKlSQJnIdDj0dez92mZ+iy/njYBxfoFoJgJEeh5p8ATCSS/5AyInllc1Dt
EeC9AyuqijVWz4NnVPEpsBi8wc+aB8yh+/YGNlN6rYenjSlQXPp4xBCsmZ2SmTTU5yz5jz3wjPEg
vAdnkqFNUbs90HcFLmVFMNMZKIuIgoOOAMfKe0edn+fyUNo9pPPE58PQrIUS03LKJ72inhtkhgn/
Rc/rRQRlOdpn5qxbLSFYs1TqMQGyaSpS27FZOk4zFx7Ih9ljbv2xS3pfWhP0lx1WOVw6fUwDunIB
JY5u2+dkPd5thcNN4Y8qtnDgDO+x3ndas4sZ+8/5Ou2VyETWCCFEVGvuR+3X11+l9w0vl2gP8d9s
xr3X7MhiOa7eAMfGmnaadzuHypqklw/WjrvrPVyXzr0ZN1V6MulnvWZtDJr29REaDPahUjw6zv47
1d6JZxjx+jts1qMLpdg5umKn8AkG36wZv+4kBMzOYDKr/aB+JEc7ZL2116lp5zXSyTIh8u+zs77Q
cQR9bNfn4LEOT+/hS/cu79Hp6DSXod4NlernvO2qlslQjmpcKePuwe2//Obq7oMzaHUbabr3JI1Q
megegVl35Sxt8zr/Zkirzprd3XMc0XKKIKi1MWVHj6am82Xj9jn7jL77GqwGlFfd5OvU56BM+TSv
KUO9E97uDHkbP+irvq7urQsUpCQ0cxBzUV/RL7mHD21PvzJcI1L/zvreqcOcGUoJ7u3hnjTuZbA6
GWm3jYzX8A6lX0lg+JzJwUz//AwGuI9Zz5Idcrh63dqnR9limdoQqM7zujf8Oo86y9cDW61wOjZW
z+6k1991ETxUoPVntP/lh0j3mJZ96pVrx23UoVlN9du40/VrNes9wq8KQnFeD7uKdzaTp+I99+7r
Cav3s+rASHqHd+bXInn+94UcxcK1VKjFB7ydMT4jrN58ca7FLx4ukj+HhuX08PXD7kLwxlV0d5yA
MIO9McNW6dXaNS6K9nA22yrZtnIXKO8DirjkkfVJ3iyPbijUFnIvDKS8KZTh+SwA/EaAS4qBnjqC
3vpYKXogkyQkq6xpfcFVTVbMjoCOBZIVYwUT9axI/Jj5UjjYKSB0ADYUEekFpgUy7iYrIGMOiMmZ
nihoCDNH5mHph0jBokT8kBCIizdQnHgCSZ82xOLgyOAWqxziAoIQJ2bqkwnU9nC2DqUB/gY3d+V8
Dg4kigOeYfYUHzS6k45393iKKMgAWekDvLg18DVpVzRkwmKoQ+69uqL0eHjTXo+/WwzmUYzVUmit
A18yf/BGNLGNr+7aXFgjqa9ZPobYLlkjTJgMeBwDpAlgYowTEe4X0ua4ZuKUBKjJK70lh1EKL8op
VPsuziklvPPl7UMGD/aMeRD/EpQQbZhip1gSfB/2BugNtKiC6EkIknYpOdtv3oxJKy/jBU8Wz/7Z
tJNTS0CfpwlcDQVk4uZThNOhzR8/5x8Qfrnhf10cWCcu7L5rJgI18CUNMyroQfBIAK7YjD0PqF+y
fW0KEDqLodGuhGENXTtBrS9ZfjtdICIG+3RFcrGBNUGiTxdw7aBPMzvuDsBrD8sHumJCGzBHTBPl
nEVeqGqc+F/aw9wojubLii+n2QfASglc2SsajsjxTL79OsGZ6wRZKqI/A+4RreD4CRkKZUPseGDv
Hvw8wdH2/m0lY63TSR8OmjJd6pYyX54tGXMIcqMstGzja8noR8UGfx3cLxbStFF/zNBJRLPktt0p
jq5YhZOFCY1tMIMcN4Gk6KsFrtAWnsEupzj6VBKIZmaPT1d3PfOX7WQCs0PrIy+A3M5k7esFGm6X
QSF2dQM1APYEhnh7DyEX/o+l82xSVcvC8C+iSlDSV3Iyx/YLpbYtYAIEEX/9PPvcqamaufdMn1Zx
h7XetMKrWLXUGYMC4zDp+WCrNIZQjyv+cNTZ7xZENf1hDYjLG/kzoaed1Rw5RJg4AgP4/jrk6QBr
6zSmQj6Tz1F4cuviYm5kGwEYD90SOtRapgwCGXUlflSUoDh93LqGuOEWbNdPlRlCPqDzzfv/lWah
5odL7fuBjRYCHR03fYdiwa7uUIKf8X0uNfFjeSs86ZuUUxCklS7ZteRQBSJ4dkm2oW+s3brnlK08
aHv+GO/RCFyhcj/o5wFNUUvgZMuPAzlUzRDCbmQ/KgTN9yjFNmwN3/a+uCW5Ed9+tMO7dttF8fPK
x/sWDylGm0dGD6O/7SoPJFrog0p48JHfUab+6DJXpKXMwE1niFDADF8XTymp8B/yZAC3aOmZ+9B+
pXaHIqCjX7aGekC7+GeSR1WKJjNHb60P6bJ1rBhiyNszQ4mKZ6P1fotxh0LaQoh78eJf8nTkoT0S
QUrYxMZfBAh5/OTsZMAPe+IL+zNEMopgA5g1PKIDhdzmS3pZYuyH1IMaVYI1GuOrQwttd2JYSpmM
oTCOyMuB/P8tiL3RoxxD/uoBRb/ueG+OtHF7D9sRFbcxe33Yb1eFLiyc5RTAbtIq1jb7m53FQPhv
Ct7GsgNqRFDPLpVF/YOoU5wzqxWD41uA10t4jYqp8lkZHQqs9ja7Vx7FifKNkPVcpznhwNWh9TEM
yFaJ3/CGvW1A4L8Z3PH6kRGWreQUAyyq2ROSHcVVCde8mvGz2RRtmGkbs/4pDfr89tR/HCkHk5Gn
ZjWlkDBZtSTzvhfNd1m+HK2Muau/pNe7CgnkOpcQPnxlY4xWF8rbavpOht57WLpyGz34N3ZbNXkN
5w3tkhFcyvj29lOuXjtTyaKVmS7T7PKKhth75wtIqrBYcTrmC/X+skfVZoS4Yyct03EBJ7J8n54b
4WDEY0Dfg1eETKhxyRGcjlVyuW6BxCiv3nptdga5e86I/ltwCrCrhUBFtHmb4u4bvzbIjjcIJ9Dz
rKBZ3qfGiZufwaT5GY2bclya45caM2oGBwpURPuHr5lBKLKDWPDd+hqmfQAYHZWgfARSHTo9VbX7
+VWTD3/ehJQXVbsQBhkRgKXTwmscI0i75mJxdZPjFbmPyAL6NwbxieeyQSqEwJAxX8LoBG3ErQj7
WGz7aGcKC86edimlhnJRkQgVClwHTQOsrNAUcali8pgPl2gQbefrsTbhjQVUG6D5xFt8pGwroLlM
AT3A3aoTbmiYWLY6ImdCBGgstouV6J5wRUvxShTILH1PcNBCACtcn+8tB8NyaCBu4wvg4Df8XQvx
8HaKVZOUAIE7lQ6C44QRxliDQI4qfuo1md5L+wjPuhCEqXBaDAOV0xBybgDzKVgU2AHYjprJLOd+
AjM7YidQNtDszbmB+RaoKwC/oo2u2OQxXSdwPl00hszejdP1ZhD9BwUoIlCqdakVUPZ2Cfg97rUb
0SUq9tc5UgSWDoSJUKEKp4oeIMH9OibDY90joY3TcTrvbeYjoMphPe6PU5oKsIhAfBb1pHOOdDJg
8VMFhxtOKVk2FEZCTTIdEAnzU/Gj3I2Nwm2PguvnKHxZIq5gmIJBhiu6FMYviIuF4VosIhHi8t8j
/yCPYbsDl2DTpW0ACgEFoOXrNzV6Kdxu4jVuaMOA72nU0UMVIzsTNiOJHIEjVYcwFB3NeHpsVih7
p8MtdxXhifb1DARj6UcRxKYAak2nV1YmKK5QO1BYgHThJNpzV6E7o9rZvw6w+NEArHUMa2X1BzZy
+2V+J2cv2T+aNb4cNrv0TMAHp7MunJZI5yd8WOjLT1wxggLW0zkhu1yeDGa6iqtV1B45a42GkguB
vlYEiYwYk4dKjVwzAkEJhIfrbyxGRl/o6Lj/KF7bDWo7j0KLKzSd/ZPo8MaU80joWMGPRXbaFHsA
MsmGHsASSg1h7MuDfjJ88XFuOaZW7Yvvk7zcgoddAnbiCqGSxd9P6SSW5BGvBPuCJHab40yxvQ4h
MIFUROaRRkYgQTY1ERuk7JhM5u/BhHOsHXlYnOnEJm/PqwHSY5yoFNPTqgZPyYM7HTohN5OyI7Br
YPPo9jiwOC5uy9yl7SNtRlDb8E0y3ZurCXeDSRmaw2geyZDp3QtFWCbcYhdyNNFXc/3BZ4mMCCwJ
/64HOfZYw5CaHvoaob3AIwM/oUQoSF5ir6HRwyzHOmNhCJKT00JiyaFPvFasmPv8hVzUuSHMuJ75
qmBnCQ9i0XMcrwYaJLRxOI6+Nu9n6FAdPDw2Jiiax6K7BRS1tJnUzZ+QK0XsV6CCUFFZ6xKFYrEE
SeDqctnrApvnC/jmwsghg7Gu3keKZkLdxL+O2GX2+1c4nPhtIvFD/FZSssl4t40Da79+s8+8bsE/
cne0G9VT8Wkc6OkRS2E1FQuIxy8eFeUHSguRmBueBv8SPHh8R6pYgWfl6MdSnYNRlF+VH6JIA9tf
4KpgG+ADG6OgidnX7H9kNNJOe/h71TvePh5adfwUTlcmK+OnBcYcw+YtMi8FQ4E7Zz29lyOQKvEt
iMCBF0fDTtsDLtVeZ39otMQEtL0o4/HKicqaE+h4rEPYeHRWCreUDkA85tOshJYTbeTe9ACTeOfH
cIVDg2rzQxzM5S0mtDKHRFAtwzvhGbfxAmU3w6tRiFGPIifuzs0SEpQ71t7rKOlVrMJIxmKKFl5A
eNAAmEVyoIISP+Tpa7zre6DY3FQgTSS47vg58EA+GlWiSLV9XYjGQax+ayjIPNBNwEEdP5zqLoBb
fcvWYub6wLIo01OObkNoU9Gzb5MrZnDILFlKLglJOr40GlNWKxJruXxv7mLcZ6B/EPdoHZNw+LTI
FT/UtQaSf2v03eGTwQdEI0Il3WfBBwZSj8Jy4CgcX6lH28Kbu4pFCxHoEouse3Iqwhoc3es0D0Ww
KjlTHJWkCMjUVWi3L65pzBk+m+9RStzaiQSZ+3XKUTAEA7v61frW/3Jsxy+22bk5LgY/Z/NAAh8E
M9y13Z5aAZ+/XXlA1M/3DxMdszTGN720TNBCdKYXHpBpP7YYAOFXA2nyDvA/+Or2aJxNgdreNcpx
WbJLKm4kO9btqDlP0m0Lp5/OtuY4yQ4F9ERrX+5em+hF6H7ns/OVcvLBPcxdTLLNrJ+e7i9MBrl9
yhiygY0UMAwHrD06b15u2tvf066GHyo/3p2B07/3oybmIyINZkns0SsRunYHhaOm5D3Apn0Z0+pf
DJfkyX9i9O1b5JwUko2u6MkCoaOJ5O0F9aeOpg0Naq/NSM8TXw6bjmgrwFA+znXSZUFrsM3tBxb3
Qg2VS9iUyB5z++ENzkWWyKmXQ0upQvxT8igZewEYmG7KX3HVDuiZ2IHc5dLy4312zxdiQ0qbv/+y
CuHS8NVFo6jIXcTaBQZF/5twrHVnmihkBMd+rG5BFsXHYteiZ+UsDtWAV7qwW93PCiEkJSx/rCO7
fY2L90yfyG9nOCmmV3HT8eWbrs5xsqZP5kQhag7QOaNuQMjr3X7f4SdkcC5kyfHKLBPvsxXM8aXi
t/WHPOCCRiZ4bNFwvLlVKJQBprvxiif12mvnYSIePnlL1OreNbhfPC7Ft2GpwwDc86uuDeSvS+7q
bclYST+dlaOQTIYqKl7Oe3bJQuM2G4xHHLHPuSStmm7C2cwRbBCQ8EJaBdDXrD7yTJemoHzq6dlb
36U58J6usR74l41MKIn9ToDUksfyen7UMYe2AqMK8ttXofmxyLimiSZkhd1+rKLRxzE2DbqBt9PO
uXLlzMLmJFDx95YSDzwdmwG+hWw5jMGg3SbmQEpn+VhUoFyJOrs3DWbnktY3X18gRISu1jZjQh4p
l+nfOGjgc38Kz5xoP3xJH2ijq2t6Jd/FCnEBxzQKCpN1QdbgQYaH5zj1Nqbzwj4s2DaEvVRnXBv8
h9JXaDIfMHJ3wXEBglMJjaWFhupBvLHU0aCEVLblnbfISUAk9eQbXDE8vOZ8wuSbDMjBFolFcJqU
FWiFxeGO7Y9Dhw+/l7eg0Zw5wMrIRFR8bNmJXx6hGPqnkN9vhLfsEdIMYTJkVZLlTFNo+wIGuaDa
0bCCnretB0mQQ9CQAfXhhhBZVJK9InkbnJ3ukzdmgjqAENga5+8Ry36yIXOgg3HmqAyEMpTO4T9I
jB6bpoGPLNjMIQ9dnLGNmIwVnQXCwIa0br8mpHGFTiSzRSqymITW0UbrCbQSdJrzWN1WX6iBFcCs
w9cn2CJIihJN+MtH3+srop2mgLQXgqAUF7YI06Eo4kqcimADKjf7DOfvD/GvpiFAEG+IAF4gDU5q
Li3ANcEvUh00Nhp36TzKedvSE8EKOSYezqIFXqgoJ9b5ET+CCyeBbeo2+SC4lTtPg1CVncF06Pe7
dFlMusTw3gvFyXChrtqwnQ4RsiYDYBu0peEQyOjPmKrcamG1k9b35Ivjv7X6XR7icfGlTef0CSy8
X22vngLrgXsOiyRKC2QnH0QRWxQ3b3sh5H5v+iFoBZ6aGC3AbUp/aq9QJ9h+eWjck4YXm+9sk6OJ
eqNdGnq0hvw8ZJmdLmWGKDLtyfn6Nd0Zr16BMrVu47y9Ipl+SIYwYFiEGpUYG6TmXpbA/Zyqv/uh
JcuyZZwfyCffUz75DJlmUrK3d+ruOXnz5QA0CBqG5VIhEmN4IEOInMsaXIs7rloPY7wWx5dvChoG
Tc88m+I1YpM9zxDt/OXQAB+es/KoRiHghFj+KegwvhQj+fpP3i4hX+9ISGoMNpb42jvyRDZYFI9k
6uHqPPM1jbUTF35GehiTdKqUuWSjaXYoNwPvFWIN8BVPSFggCVVXjq6IMCDiKXuOpKzintCBwp8M
UFrAiiWXoPvrI4W2DaCG4DvvHQ42pkfrM9p8E+3jfELhZdqSZ3AeocjyiymBz5RFHZN2r7/l4esa
QREpMYlUUGQ1oQgisVHAsmDN0GJUkFFKLjyAwYj1KAakvRn3ZffI8m6hhtoHmlUXu8zDmRU84txu
4jJ+x5+C3cgp0gnXMXpkYJcXyG/uUrNwS+xo1zv//KWeiwdhGtxWo9raEb/EiAtMWgj5Lg+HQgV9
V4r65+maO6KKOr9Pk9sDL27/CQfri26bRnS5uU/e2VT4rfXVJY+/vdPzirIHwALuWJ3hwb4NibSh
jgkw6HAl8No3lC7VOPMEPShGJ5F1EQr90r+u2jdAPq9jiO4zpFpOjjLIIJd54anb27Re5igisaF8
tg/OCJwcjsS1NwP1cTEAw9VyXQtpu6+OB1OkD9F3/ma5QeM2kTxpAi2sA0Gtn8XPTTnprQRRj+qf
eBNTIQM6NaQvIg7wCVZECgRliNrM/qID6dFUMEUNVcQHwdITLeKD4bkHoUSi4tLn7wjuOG45+qiS
+QVkQYoIARNJhCToXVQqd78as7w47igHRZq5oCdPM2ouGN9ZKXL4Wo+ZmJwGl3CG+sh54xWu7R+c
ZTOuT54ClTy0u+EwApWxdzHRAUJaUyBaFZzreVw6pHmF9w13IWggFFmiibQuRrwxiwQjBaXL4rYS
wkQV8oKyydrINEwS5y+oAielqKmZSmKhbr2DttocG0CrfCmzF/cU+O9cNFBiiJh/5EGzfpAPokC6
Q4NwwJ7oc3ErzfuIriR5JLewRIvY+5RIEw525C8GEh5ZiMwGP28dGRlnLWq+bEk/S34QChZGFdl9
bEzenTVYNJ46vfypjrkCYZnk+088cvNFR2Ku7Ci1R5RXfTJs4G1//vHEABguXa4fIWVhsi7bF/uX
P0DoQYJITHHoHYXe+ywaKjaxoC+YBYGejkFKXIEyVyWufsSjEMoQ3kLfMwTedu4RoqwvaxH9HRdV
ZjdH3YUpIAlWZ32VQSkjlBCnEuWTr8dED6HTo6+q3LeDwyV4zJpkeMon6FgpJhiB+XdL4GcHe8NN
F4Z935Zj8QUhdLEwSdq/n3HHcDMrKGJwVKeCdy9QwAjpZhHBKaGjI9eXQKbHmjFs0bzmEWiEsvWM
ebzKjDZ8xZKjTMzEJOd6NNFXPfd8iEwmIPJsXPtStMSsxoOGtHiMnx7zIbzMvzvMZ4O7KHmBwtI8
obu7MNWCKt1OYwPaby0x0O2erA3YjIPiDBkrQa+DGOHmGuwNeZwFtb3unSK4O70TyeuB80HEp3mo
pkiyThTvlVSIdC6rbDHkxOUM5tWYbYTUaOAAufsv74TYkDls62f49nPvClgOlcn0CvHRb+OSXDO7
DB/hIHqfPoDksK/2xkCPQiPx15Ba9HLLnRxm46aAJnwi5JlKjjorGNya3q18OTgWUR9cpwzVjhkq
w5PMxplvhiKpPJvX49u5Ppe88Oecezd36BbMx5aw2aFD5Q00DHpMXZ5tgN+THbhmOs18CB554m8S
A1Ew8rzHRwclPITtRx9wogw+tvvRupldYjWQk36SRo/ZOxQH4nOiRUak7/QdQfgAlWxvT0/gcMBS
e7f8HR1AyL9hHpDJjZkE6WFmc69oFaG9eTza3E7NkjN5ApYLpl7PhMKWOshWDi3nwWoAeVqEZO6F
+m6waRlU5mZREY0CZL92FtX2d9xMKg/NpxTVkX4eZYSm9KvHvIyU5F5ic2B23HX3mdRRs7gFEMTt
Mo1VxjFYRTDyLrPvRorMv4LvNrPek8I9aBYrwYNWfvv1OGKJaMtTxYHbooSktZ9zekfD4DN/xKJa
Sq3bgRiXZ9JwNkyUBOKEGKsqlMf1/DF/75u9FpRPW+Fivf7ISHw5Dx87AwKKjoVhz0E9zyCJuTNZ
hUf9Et7opDEAM+LozARxRkpphNKA6R3XufOiP2IeKVNknHpcXkLl2Kwf8y+hj8wR7h3pj4Z/NnSN
4+Nia3TG2BvRDsyf08c4HQYdCM0TU7Ejz1qgicVgUQWF/4Io593sTDhzyS9tw30GJjH5lwWjZmAl
j5JXuek+32BdFgiaGoM3IRihbX1Vol7v1rSXypksSflYz8wtzBgu6edeSp2WdB7gRITMDDIlvGZ/
B0n7hOZo/W22z/7HwLyYJUqBV5rxkgimM6D3NXTgYH1jme6KU4d2wsp2VUTwlHbuwRgSbNNcyNMR
QAv7mRsOasu6QNOs2vnKuDp3nQmFtnaxAd+NA8uXUQms6dTqUZMyOJzKqbQk1FsDnE6dz5sfnbNT
duK3tnuNVoBxa1faRv46P05IvgYqbrEYjUNK3OiEXlJB7M6zvTCOxRmM31rYVh6A8jUevCwKJ/53
zYKmj6ZUQ/vM3S+G8TqwPgpK0126GSb86ub3s6JV7gibei/5m/3E5GVxKh+MjU4wjgnKOUwgBB+/
WOeazKf5fIejr8tv5v9/IZgThdA1ePmgB2RScPJkIFq6YQn5zPwTa86NCokB6xN9LfVIh0CV1Dv6
wgS06RiiBwITivHei4bQdMtYX19D64S4EAHW+Dqm3qICgxq10KNQPlKd1Dgvrmv0kgEmCPSXxxW9
z8iC+s9nWyJKEgo0IeiEa4ReWKQB16V1eCDzEkJmIXIC5X1DyVE5jzriCS9nCi6qlDUJfMgcU4dG
zZsZ1olEUeoBTLZuHeRjhVRe3VUX1OD+TFSXKs00DRBQmOEgEkCA6cwGocI1n3oIoHT7xgnGrC5X
Im9cCGZnM3B5ymyyEJDViSb5XAeDB7f5iDQEVIQUIxTkE/a1a7rUOhovKSFWvJKfa1LnDbnr19zz
3tUXUULxkySRekt4b8AdSsqi6LkoeslF2grY4s20ACHZuhItRnMsegDRN2g/AFaos4yw3tbHD8Uv
LTP5BfFZc1KPYQXO9mMrp9bJoO6iCg6/3mSLARMSV8PovuopTjb1gSaA9qtzfhQr6pw2FDcRIQku
UJfb+LVfk4aMrEXlSkoJ7S0Oz0Qakxc1Qs7M7IaAEZlv/oL5pcZofCDf+IL2FrmsGsugGe7TuXuM
dCXT0MvGfzlfl3PDxW1/1s2Y42Tf0Lr6j4hMBqsPTWK7VlkA4BL3IXEW/pMRUk8GZ/IafQj04ago
bhSMKUzDQkVk/RiMcKZUXCtM8717V3qnTU8d4/CZjKk2vTBkgPfkjKYy0zIow6Tku9DaoCssBqXj
YjQckKfreDQkMRjENF9Lw3DAtJFmQpDH3aeNOErgvut/yJmZe8MY5VptQL8y9FXE9VyQxm3ZLJVv
QHrz3SBxZSb29Co6OoB8jNntJajVPQiwWfkQTCM8LKPwItYqmhZioj48Dey5wWcrKIbHyy8ajn4g
Gwrzzhtcf29I9EqHuIGxnEg7s1iXK638MylPa/tFrwP0aDjS14Pmv1cThAKtsr+ZgaF5ijRRlVk9
ZLiKdRMkwTUelTE41h0FTJvw32YMwTCQQvI/ktYUa2HgTcqJLC1JLO4Sk1J0CB1JkRr2MpOr3yMP
2KkgrKNwzkQLdVJwpczGaKTEqTq71f4397I7basiBTzWFGMIYt39iOwVpmhgQk5o8vaUXbLXMaRF
Yyj7MyBj1phcuDexnJURkzOZSJ8hIK9+gQfUSHrErFuFEp5UnqGdMmaEemmaos/cvGqn/FNL+vTt
tbMy1M3By2G9Q3AlT+Co3Xd+b+fmQYWHZ5Lp3hy/EV77D0CCC/BuyCRo1K9AJuvXwyriy+/t4xCO
0rc2wGiLNMTwH1LUbow/HiEq4UIHa+G5CWt3y6QvrDM1lIlDgFiKzEgOSNoCygyugcyheqgqGoK+
xixutZwj80uLFs1SKs/YjxjxiAMelSYRSV82+Qe15HAmT7rC/ZiU3XRP5uQju4Xqj2ZvZr7q7ndg
tz8tAbyf6UOOCsPW9NC4OG8E70jX9TBtLeCX/vel2mrv6Mweo+jro4HitWMEaFiWhKNqOozRUpbL
dswV+YREhd+KBr2X7q5MN9i8qF43X1fhqCinqhbnK52zvrfIhw5f5Pd/XSIpkysui9S99TZRcp1x
HqAWzabSJHVKhM0y4TMkHvQix7l9+K3sV4ZdvAJGGNXVysS8A1j0CqqHf1vlFco+V0dKABr2CiVm
uh/khOtaEVo0SIHX/Bq9t3XQ/Wi5c9vq9/C2vaJteEQIGgbLVAufeghUwx6vamf7c++9J/cI779K
3OYyxnayEILi68pkJCbYdC6SU03G4NLk3xfjfFEnozlzFFGg5NjewDkwOso70/AvE1hmvrgslKdK
sczzkPRijoqOqSbBjRSaofP+uVCTp4vHuUAOa92nrylz0dn8P3cyBe7RF35AccSU+8556/Hrmryf
cUEFuUFMkWE+SS6N+0gnSk0yxpKH+5loA44WhxG/5qoQQ5jwf1v9PVY/E0SMrJmvlzUuqRXVLXox
pTtUGVL4wnmdkcKko+lHX6vYzQxmU4FuJHezA8OfZCMnfTh3Kv0B6J7k9EFzVoJq+qWJcwPjETKi
NVBpXzMr1aKb/yks0C1lvzGN6SP57K5KpPT29eGrsqNh6qoXd5oHNXpw+xJMM6JD0P0OT8yxku3y
nBukqaLLguyAtuH6zDhdbJ76Z3dn+DqhuTpDkhk5JXKdciSmE1SxH7j+1zifo4kI9Ds+1Pq94Vof
ZL/PNfdlcMdfiK9CXxAihuAjh2pCh4+MIbq+JnKI2vluEYnArPVn7pEjcAPGrf0ufh0zxqa9vZLk
HclSf26kYpRRG9zBX4IO6mqW1rbqdPNN9aeAEgFjyQ5rtICMBS3mW6asqRyZW4q3dnMMVOczYUFQ
OupCEXknDxLziA1N8fKeuVAzalpYLw+AgoEVZzLOEXsQa8oovovHMMyLw81H1rAaFlcXQiobP+PB
vN5l4ZdULXqfIdZNmFhN2rR5VDO5heAfmBGA+yGXfTp7jjHAjEI4D56W6kBQQWUQquWqWwF0V76i
eL6XnzneL1HmvM5ycI9M9FvQxO0mnd/C66ZT49H+i80k0GWrBvw1woaBQwi76J5uA6fym+NwsaiY
6Lz7+spytHwObW2Z/cl7eZE11ggqghoDAAdKUoka3BUP97sebZkB/Cn878NufhquY6YCIiSad9Eb
DGFaYmsH0vPJo++suxo2/iFikDdV6k8DTw1FcdBOQ6xm/zxpjsIxfPrY2knSxbUOo0e8pRL3x47p
Oh0t+Wg7JIxlf1FcvcOfHlyILKFpA1AHxETMS8tQ0TuLicHfMZsrqJZssAcQ0p4NsyJD6ThKRgF/
kNI6l5jC2G0+bk8br+dKwr7qjGJeQqPeoZpeNvDj8q4fINY3Jr/KOAv16VWznpLbJJDerBq2qC4n
6Hn1ZERxvWJB0oBL9rD0vvu+CW4oPpgu82L2tNeDUFqKM2nUed0du99PFkr1LIs/mldOeuqiyb0F
+RoeLhg0INqGUaN5Vep3jS3TRSTX3/vb70ZJS9RWGbeX+JlCAFrcaI88uurj/J1xKikDS0LRqE7M
ZvomEFD1G/bjR08Qy5Ff76iNQz9HW6g+cbl+RxOVE/DRhanbpjZ/fCuToco+JwdrbGjzIWL9FHX8
G47ZVaB/F5/ZKJ+3/+RXZfJ9/hDpXUpj0oMGhPjbsMCFPhVx3tI/H8LHNaM7dIURXGcvwJ84J1+j
tb+M7BsyrwVvxyBWF8MC3ZlrIFmPUXvX+3x8a2cvqGW8U1T3IefR060yDmxZaDOc923ckkftNNTL
HYI863VGRIndf/AOpIGd/n5HfkZ8NUjOvCHEY1kxqnNvcIZcAxblaK7miVicfPH18QsPi4QtXzRh
g4VZxxZS0p+bDlNUTcccWt138dCTNn7VH2tuP70G3Kb1RvgwKyJTWaim/cQqPPsgu6L45IOX3t2w
jNQZIHvk5sQMf4MdQ1OWXDRLRpfBNCmg5j5SkysqnMUjlOsQ5S7BtytO+8sXpaeL0Rp/hmEzj71J
6lX9oxB47dSzHB6NTJDUGtUMdoeFcJEkoWWhepNO2a/svQ6dq09B7SlFRpESiSvuNBqLZQDhiAi5
wMQ4RglB5jKBMOqKia/37XCmoYyx1XAYqj8Cjvnw27PwssmPN78cP9YVSR7nPhgWDpjPA2Nrqlus
FJNuFOLeua17sLJsfhtLM4FmPs5trP/QEOgzGRMa5dWi8FUAOBACOEzV/v5oxLY/dlmSnrv5i97Z
U7BlN97y5eA+7OxOXNrAWcJ2CTDrQrUxChmrCHnvbbCJRxFqaudm45nf/HID+BUQT4tKW8ffDV7l
3dY0IKQEMpPdBhXxq3jI1UfIvsd7ersZxELQBgX23i54+NlZmxSoYa3nUSAcHUeDys7vghfifOwi
UHFNCPJLUbm8HpCUATaDXb0OA/cyUadf4r2+Hs77PzC5Q+qjDl2umlA6YUtAT4ch21dmaQLsp9pr
vhs7W2zJIa0WBsJb6nOi18NPwsyvGbRBfMHxnkYo3RZ5oGzw1E0Lkru+dAXKQQTrveCtbSwcGFED
w2/A1TLKT+HuZm6T17tDftM1+CQaSDdcB8JNju0hUwLvcIpPRJB5IDvMF8YpoDAwApQKkAOMHmGv
GAEoh+STgvhzKjHGV2WsLkDnIOjFlKg1JTgGxI9bBIACAiotrAPjEhlb7/ex5v79PIJhhI0xrqY3
/BK34BXWC2C070H+A0FLzKjD/+5UHuW0856UAByRFg+S6yxfSeOBN3AekeHVzCnpVsWCvh7laqRG
sr2gIILdEWToibvW0/BMEXp8d64zqN6Xdfr54L3q+YTCpocRhY6i2fT4UWdKfGUePSMQf1mCAtdE
qbx6bntsCywnrlZhz0PxLlx4VyBQ7vg/DaxNCgkG8+6hzESnz8SIs7kinoPT0bUDLMrvQJ8Bvr2m
kGlMYBltR7G8aeZFpDNG45dqDoJwsBm+rVpzTQxrmN64nMJ0g9gPFcTis+SrV5Nm9kSpS3jCgmZv
hIU7qGcXVvdLGIgAllgF/Bx67SE4TfHz+EEjyUzFgJ+m23v8IOSetRPVYyEMkCaTcoYDACToBr1c
/F5i3kCz0jb8yorb9wsPrW1SnhKxCogWfx4zIyK4Ausk5tcH5LKgjweb2+9o0x2eHIxoNWAPFrIj
1Keqp2z4p8kl7g+KO9hUC2l3DYZeSwAvtMKEF8QPCvEG5ksoV9KLBb4Q712sTCAppAJiCtqO8AL7
inwS7QDZBZNv0qJt5gUa7LdCs1WDwLkMy8vtgk1BP/O7F6+e+hj9+de99sevh9QlFtAW7n+y10A4
2HsEK9j1Pz9j0uPjJPgHZczmukh93EArCKCD8PdWB/BnfmMdsluRN0X3iRGlkIyyly+YPMPffG2y
WQGLwfskX4w9z5G5G3pCZRdls3yhn+oEg0frkoURkckxJ2arIXyiCJEBJX2UMYmHqQGMj/gd/giT
zB7lnxDYCVT7RiIEzEyJREVZQ9lMdDImpB2VLwJbF8k5mNGDoWiwAR9bHgVgo5R62AfKJVKVe8Tw
TdTls+oeaNWE9UUP1Zm2KbGf6ukXqgV3bj5gbEzIJaNiIUPsU0/vytQwHIxo71X9tjvFvw05H24h
EYAfNuyPnq5HMD+Ni+y/x4RmKzS2htM1nmkEreLzEBCOq0LYKzxeD16ufIpWCwb/GkpNdL0Fjy8X
Z364gjkW8qyHRbiT33ciLOsNi6j4qLE5PGUeJi3sZSeBpLrXK/xG675HrjnNJ+b0fsB3xtYlEnTz
HUxq4vR4ZdgR8al0y8ijpxHLQKQ1imliSF9kqy7IgO4dyCs0Znl81Ze1mtRvJv1Yt4ujQigaC0Jr
yc8jTRKd2cBjnvIQtpBjKoslafq4Hu6jOVUAKArabu3rakArN3RS0fPpP3jxxpMyJ/tw7bF0Ssz1
CMu+Huv2zqu2o9V/yC39WHsNRcLagf8L/JVAxR9DzHf8xB1D/goSuB5HNIdvUDP0RBhZhJ0dPNGi
ge2DbAOgYV7G6fNHqcb3fvlxB6/gm2KLb6kKMbO46ekOhEnQCqzfwzdMwSf8SSypBLo5+Aw56W4g
8x2rkgEjeCzi+5Hy7hXLv0OKPcxeXIQSOiYr23/ona6e9FewCW6e+fA53RSPc5NJHoDoBBhxikcX
wk98zA8DxMBAI9zM2MHv8Wn2CPqZNogBNe5pgLdbSxqZcxh97id+mJ78QMuOmJq2qrPyMXaf58jJ
tgMCJvkgIGaeAqONJ2+phI+t1tnM2UEXNoz1LZA3S481fPvNAb52r8lt1v/1d/dfw0bzBNzt0ATJ
288WmnVMdNW6GgtRWR6pQDNYNSvBsP9nTt1jtX6Q8vxPCzy5o1g9MRobbt67KGLG+TC+xlBiugVu
KSz8JOvMm1Tc8RzilLmfhH5xXS9NT+L7Lxx8HxQU91jUUZR5RRdWTWz+ZGtIXLm0BrhKfxgo/Px7
8Btk/+0NfFgpiWqGEhDRgRhEheeMEA7V03QHeSA0aZW6JaoXJkiN4gEVR+4P0fownwXjN92jSAUc
qsfr3R3A4drfGwF+lnlCj95tyhUkwVSHoX4fMQkbnhYidwRmfgYZswAqt72ERu/fcfhbKndvO1dm
peH1NG+IdBcFNS9kDlOxKBunjCZgpMN9zawEogo6UnPjJkZeZ7yFpgJvFQ5lklQNezj7o6O+xwzG
lWL9FxrvxPSqMdQrIi3OuvJHJWmAMYbkT6NY4pLC2UlJ0iEkXuuO/lj8pS6ht2r4OkrOlVQgNLM8
QJQZF4vpZGOaSrRaA58u6xXJv8bkNjZy740iFc3BGVSDP59B5jkUqN02LwPWLKhjSJvDXa+TPuoM
dNhDv7463ZKa4c4ui1S3DF66i0aTWv/x+h9J57WkuBGF4SeiSgkBt8oJASJzQxEWSQQJJBAST++v
x2W7vF7PzqDQ3ef86Tg6y9r7TqDQfHCDbh/++EgWbPzQeSMVQKpHGZri/CHZccoeyIRgTg+9DBlq
kR3abo26G/gLnB6w8IXL5WFT61PBl/VJurALyFEZDPiE48+uRCjGodVaown7HHEPNX+KRM1h0DHv
HNUXtnlkLqhjbNmiKitwsgAp9MS5MUchKdLiOMEvuHfUDWI43qwZ94dZHtehL7pTLlDFffb3xhLk
xDB64ZgOCpRGfEADjzykPYyMnUt2tuWkpJttLTFmecU+qwXqhyAvaguouqC0paSFeWTUnTXgBNOC
L6IGlDYP5P6l7MuZJXVGuWp6QUf7qTlMZ9nv9rPK/8T66ukcseMhXeK2JzrdXMZ0eVq0P/VwkKYG
IE+RhlwEOM8b9/Nv5DaMAcazkYZV3y4WEiZgPqOIFrvXFM+VpeiSVb7+SdVZag/pHWTEx2vwqq/G
oGBKWk3aMI3g8YG286G43YrdGCu0nFtFDjT/c0hmLRozr0wGpyvN8f5eMMICX46GbFh9EdtpYFFG
YFknBOcOGpdzleNBegQV1RvZVSjskrZxW1gZ6uOGEHVX5/B6ex/ZB59vGkMqmDMbi4PjMJJJRY7f
rM9q1eyBorFge7m2yNIQD+tAsRqmn7HQ7t7jGSo3/9mFb2xaSGEPI1BUNgpkNH+HMe8QD3zYd55D
T4CAiqsVLvsGLSKXef8ELSrJmrPXedc+z1L+mG9iZDAooEMbmsOBhXmP81zDjCDRcFqPm/+qHcxQ
dc8GontndkpMxP5QqdEtG3/LsGYAX+3he6LfVDd7hLa8F3vjlpvlgW41owUqXF500KQfMVvskBlD
Tm1eoc+FbwW2prwTXGCD16xknN9BRS1DyT5ye6ldQbtntZdTNlFloDp5QinQ2NNQm21ljXqO9sXc
b9crOhV8xSwRgsh2+5KON10Dy4IygzbDnZgX6znL7Fnq0P85L2IcgTm+FPkMlsBfb9BbirEy53zy
CsGNA4V9U2A+hAtbn+PQJtk7QO/nMyCX+QMyOhfxFcLJLBIeRngn0R8o7OMd5wFrD30pIixAd9AQ
jQMdtpVacUhj2k4yes8zuw2hBYgSXuaAFjmB0HN/BNYr9ucAdzt+JGABl4zbzRfMmVMm7gtonHP3
czD4lbJ7Xc03B2Yk++L8lkxGHXCIzRDT2zee4YT5SkXcnr4XHcD6/KJy/tEBpiLBGY5pxEQwl+lp
WEaQcN+J0Lo692fwmKHRtJ9RpqDd3h3pEDyIDYKy6MzWCKNRDQ0cXBut80b8Qv4ZgsbhJdN9Wf/T
okH5snhxN+LhmX7tT2aCLep2M/8MiYa5YbYjo+VIXxQxvSUnFtneRwyKyOZ50ItHtrZgvjhqhK0w
6ApmF6nWqjWfNkEXfdJnSZNibMUbLyUzQS2hOfQejMUTEyb5hMiULB8FFgNvr6YCJ9sf54waQkfT
N1s6fArcoE9w1u4XUwInz5CYuPnLzzx1VU4lp6JgJzfIPUlfaFo54YGsa5d0KiRRrTMhzwWBFlYD
6zWlQuCzCAUw48JJxIKQhcRG+8+gUqY+G4d9iIKD78Jt423iuqGmFb9DKpZX1uE945DefC0qNBDE
Q47MrWcnhKrN8UsRWkaDsnmuyBwztUi2yddEDN2z4UYztuQ9qtuGP8i+bpawnczj9BHDOtykp6lg
ZkCnxwcsYHAnfdGDBz8XeWT9T3zvOrXIICYx4BqkE6Xw4alDaT8mN2q+d+RYt/6hQmMfBsB3LRHb
IojJF0Q3HJjVJE1cman1WA+mdAqgdc8VhfWQhKHKfXGBBmITRz9JJyEtZMotVZN4kKRmwuYG+qm4
/BCxMm6du98Y0fbOx3g4qVmgQ05qKr2+oT7Nz4b41a1ufCEJbbiDgEQOzLPOOxhGclIcgZpbdMsL
Eu5Q+KH3ezAuWcSmkRCG4Hry2vCQa+tLSoh/YvIWHL5xjW/oMC2t9hobrj66G9HbJvgGYc2HOvZu
Fg/7+zG+HxtB8/eNM9QdJb/7pi4jkEN6LOW6eo34IZgI8U4UJIkjl+CoqOFQoN1r5+Y3PClY8P7P
zhj+RgPBG0JYDwq0yY2wJRs5TY2YfDiW3qaKNqUQv+gh5mZxiyqliTVHvnysvpslt+m9Nvb7Se+7
lFGzbSA38AeYA3cozCUE9TPr0hkxlpN8P3KPhmanJdrfrzU8JPtx/rbVIQiqVSQqayh5o7TWwVJk
YLfUuTEWrDCV5Glx9NnwTjB1yOpR8dGcm9+48un6Z/3557JHs57GjfMjZ7Ij6nOXX4ASqTgYLGup
JyLT7eyMtJldfIaX1f0GYn4epYDYlzhIDf9hJhPhlZrFl9DjZTaeY5ip9/jLBgpB8DTfs3f8nctL
XgNj/vxXoeHOURsH1yRflFNtUyvGfoTmgjyc90FyuDD35kM9sol0PAEWnAkd/AAF+tkAZl4XlQDm
VdwyXLyKRwHFhj8MgRLtwkaNBPEbFMss6PkCk0KQx2iJ9vKNQLdDyfmSHjcKRkHfLK1RkE8lRHnp
dBDsT8PNnQHe+8nH6aPogy2fKs5tur87/c6gv8oVazTTMSYfeJ/eALIkzl26Wkhhh3PYWKrmGyQV
2LytT7TJ9wS0PUBCorrqTMHmmloV6r0+MRfK9hl28JlI/8kDoP0nbAkuGriMuRi4htSYWpTAhDYY
7WL1om0OpH/oaIBioF8X/ZpmXO6gkkJB+aMCjEGnQeixKTlXY0kaoYgM5OM0AS88ebSf7fWokjJ1
DzGUsH3w3jlV+FxLU8WXJn12kx/bC3qPA7Sywz/Wl3ylQfAB1qunnPTT+2Hg3mPBwW/T6R2BzUqd
EYvH5PKbuYYicj6Lx1nDEdUPlA1aE+5pkXwVa3DhwWlEREGNs4F1pN0YxYHZ0jo7n7i7WenK6Czl
cbNjXPIz7pu6RzF0QBAZK87QCNDtgfZC9IPAzksHObZf+995M/5MkGA75bZK6ojtMMNY21dsVHCc
3B0aInpTqxEJTdxnBM3IgdjZyVOLBq6E+I4SU8QvecPw5ghJZG/a214RgK5rgtRrc1+5ytPra0ZJ
sU1UU8HP/TQm49Z+pdu79FcS8i7EgNMiuSbI6fcbGRkf5qHKutJt3b03mXdKIL8j9At6Ox/NxGsg
z6DPpQlvQ0WtzN42U7/Ww+f9Tqf9IJ1e4wErTxrTylcAI+n44T8Uo0cBotlQYZ1qRvwrRXfYmR86
/sP78kT4M/Q/H7MaWMrpegBTBQKwIS5h+Dcvkuk6h5buumqQD3zBBX4zaf7dSr70YpyE8jYHu/xD
0pJRVNyd595W5lyjbvV3fUY8fpnQTrV7QimiFnFlc2jhLKwE1pCOXD5sQ9vOREZ8X0i9Hy7/l1+8
Bh6/gJ1H3rd5X75kYUKdprw9A6yLbbiv/HwhXrSyj2Xb7gfqa/Xyf5hQ4M0FITioDO4JsuKYIYP+
uxMjMR8Ruoc3etoJqdLIGGUXAkk/PTL7xZkevO2KuEmSMtF8EJt5rx25+3vIoxkkNVwL066lzf3Q
m7GnPAk6TJn/UxyeupFO1aCuvZuQ3u47hxdWgMw8GGCVOrO5nuaCvmlg8RUs/2L1sf5+j1+/L29I
hhUiDHivUzbktJZx4QKd29I3FNmcL6s+pVy/eZVcCZYOB/30O4jQGPH3jQdt9I+Ae8wHFkMbkKKz
yoXP64HwiZHTfZQjPq+L6nI304V8yaeZ95h2GvKszv9O2NI2qFRFYNw34uNP+u5onHKmXxj25790
IgVllx0a7kEMjOqRLiB6MFHmodzj54k0lWIuh6LeZbz8jVhZ3fzSguMvIkSuF95L63pbDwClYLrY
7hOeJAwzdhthzkIV7/2ORIJRIQQiYS0nF04O0RYiPR85nxl0jfeeVIr5Q8mHBlL8FJAavsy6z+W1
6pUBXMWBlJGzEKd3S0JTbtYPB0yDrsEZ7E3iN2gV7UGcLymjq2OO7QXV/xso0+rHiEPRIa5hvz8W
ohy1RxVO7AkY5z4oE1Bd0eyCQFGhYGfgPrLwRmMcEjTI/F5BTsnsjm6v8gZ2MmZY7ttSQXYxkqPH
MPMxCq8Ua9hpq5Jf/I8Tf5qkjE3clsxxw21SkTM4nOwnvHkMPpq+eH2vcQuqafaW7PbF3m4VX7da
HGde0h75GBKp99kE9SvqhjEBNB6uNflIwYGZl1TUI/I0BhM9jxoZJm88DhHJWMHwlI/8bBBq2Prd
/bwHgoTHi6BPIUpci81NzLSjw2aupYZb/LHcb0fAJj0xUkzLQ/Xhs1O779tCPmrodDEdMNdNZnar
n2L2wpQi1Imy92aI3/G3oOXvVqAQOug67SYN9rgiEv5FkYVJYTniMUjkSebYpt42h2G1emEdE7at
NwGUBVYcRgethYkegzlvyj9gOQdK4ACM9lOxrGG93qDHsgCBMA5QOSfigp/hTwt/VXJFdKEagIs9
hkZ+SEFFT36Sb87b+YLWY8t6fkxYttG8pv7ZT+gl4aG7QCZIVEMfwBxieoYyzPREQlFAcO98f1Ag
sDRR1vqvNUL1L8OcC2RtuCLt5hcsr4SSdOM9KJ/5cK6kXdXrXoQxc0gAnaEPjFFh1ms9Ro4/LQfB
pZi9FPMzrxItuo6Qk1/OK3opZTV+AOg1ZGDzi5vh3ZfMM8z+Xcc1gI+BCt+EAs3cD8TlbxKOj0Pr
fgQ9wJ1ZmpTRyK9WjxUzo2Bp0VnPChNJlDGno/146hRyFtBlRcq28xzfJm9XFZOgwGargE/B4Na3
SfuDiM4VpgX0DOCfhB2hF73QYJPD8mMDDhicRD5FSc4zm3jfvuvJk7LmtitrhzYus0HIgiEYJUdC
+KREAsqTz/L2zShnCNLC/GCoxppv651Z/jzRuWowHGAMdK547gIIIA93I0bQvfs51CuIS7oD/35O
AaxOr9Vt9bIRbhOJnHBagsJ9/JHkyTC+oAW427zXB/UnKupJ+788Q5hTKFiNVSiSDLChIASuSAZC
Xmd0aO8bdOw9vzKbGaIj3jUMD1yixzKzJTwgn+BuXmfq8i9Q08DERiaBfhB6PSirQxsRQkJiFmjF
jwLUfBMJL290t+YIHIHtRnoHLZThZlihPYENE1QRHLDb+PhiqNU4COrG4Jw5Pb0fDF210IDQ2O/n
GiOabJXUdGwHQBEldNQzKlfoKVAniYy10hvGoBTqtEd8stXsLl+TLo0rvQYlxVF/9jMraFfypt3v
uk/YZHcBsSoPAzgdkyM3eL3o4Hjf6f1dIWIZzXVSZIUbFS0PIZNoVYWM1lP2JpInML0WhZNIZlIC
oOrf0wDapE3gx4+mguFswTz1mN/HmpEwIZjv4T5HR1XEuCGGmeU8ut/khU3dC560wdPUXcedodtc
BdEifguzNemZ3RR8P0mOG8Ztk6aP0Ik8TeYuIVAjE0gIxMkLEduIGAr7cBcADuAVwHHACYLxU4KU
H4QaiPdycvW1WdhCqnUBmYKbbo+hAAElQ3ImWVTbCB3N1cBaiT/NroINS7iOOt5fpIAcJ63TOH0x
KnzoEtzA0ES3JHeBhcTkd1bsfgaX6VTR7XBERAKwjU2R5YiWHR4GBy8n2sTZheF5jmVmCn93A3iv
iAG6oiTI5x9g/zOiAWM17hAN2lLwOFTR0yfbg22NfAid9Jcd8RGMqoKccJqoWyHnBCPa/aX0AKfB
YZOIQAa0ibYBjZR9nMiSsSAKhvs2gvtUzPAM+swYW6G14uHRvk4eMf5lrKmKW+H7JayHS2Xq1JFx
7ywRzoKbO7IprU6Dm6GO1XEfTfsFXKC5Bszh5eSY17j5doorzX5nRjcwsBt1GFo11hhxhaFKb/eb
5+s/57EQkQgkSLdFas8qc/tkaiUiGdUilOtIONLVVY1VgcVLujwbRJwk7YhdenLMZwsw1YW+bZms
yDXesRkBvLAMRd94zA0xzBJc85hiMxMhL2mCuQeZf+Y8zAGnWutNdYbCCAQaYI0h40wiAy+/+iK/
YzQXqZsZiv7GbAElZ72dhO8YoeTpSf5+Ipt96l7+hZ/Vz1Ypeny/BywDjGtUvMHRlIkYxEBN7Xt8
m7arOBhZS33ydQZjbMjKJjtQdbkP1cQM0PCyoAUeipBnIJ8lCAy3Krzvzesa7qBEwIyr70YmJHra
zkKqgG0ywQmAzhpCDIbPVGe5KUlIL5CLMckNSVucX6gE0UujO9ujkx9YFHrcpp9DN90naMTWcdUB
cxanLHpaqAWd0iOQEwXDLvNVBkX9wDNmkPlgODu15+xplu4O7FERZQ3mvsY67oDgoSjrmIeymute
4H3RwqQw0+3pdxIGcf6KC0I5ZOzSRxaF2HDZR3mPxHiHjtg60nLXKZ5SjfEMYER0b/g/2fMGOwJm
jSC35nF0I/YCso4iCXHkpvRHcGS4EgTrVrAX+SBTi3RJrviUmqCHKB4l+dUlja9d69hJMJO3ZuU8
I/QnrxUBRKCk6KC4pwB8kBUjHGr8wOPdqQqjnL0I1SfbHOWWXUJqpk5NX3hQVHGpDMTgz/Uwl0GB
fCUfVk3jGJemfWkq1aerHDfD87XnXjcyUiCTqNd2DrVYbd8VvpORPiG3NlNtjXAoD4vvU0RxZR//
i6oLv3Zr/96zHzSCoGOw4KqeiA674XFsWc16AmHRrUc4JojdfbyQSgZvIOYM+v216Ng9c9Z/emCs
F/2ZUORsXjeEHGpUTfJ2nAFA3qy+NNeA7O42Mn78ADfJ7g8F9u19l8W86bvE9/xBlkIbRDG9RH8u
0m0a/zqVbPTGYxTBtRi+cl1wdrGdHwiJ4pTP40f8gWwi/Qbtt4CaYYcQ+OImhVgL+7POQVpLa4oU
Yylz5RCXM2A2ZqOjvEhe0xKJjRLeb+5dX7+z4D57uxrDL8keJg9Z9fXkXmlGr4eUQUGQ/PEGhZOq
D+O97fhcaB938rzdvEGdG7Zr3LNR/znrg+gimW2N8IosfcBR9i2t/oKIjC3eULsPOxBxWPhyQHJA
9Aw4yeMrRE5cn7e03Q1OkcNj0bsUMW0dAX3WfVfh8SRlLxk6+UmKUEeWi7utrLMdJhdQSvnwOCN4
5qFyMBdAQ0NmFFJzMJkBngtfm7T+huUa2Rj8Hx9B1ax83fOY8gulsGz3qxR6cqJ4wM3fc1qIoquK
6wY+xXorLlkHMo06gGNmVYfXz6HBzJK35NFWNqv3SkEGrRKNywzWZpWCg8HRVBhzyBJL7ocXJF5n
iNEOAknpzeTgiXcJg8ZnKmBiwL7f5Ym7lNZ/hatBYVP4X9jK1gzImm+bOHeGSAkdEm3HV7uePBxQ
t8pQ0S1hDwhauwYPZUuztgdEiSjibIEaoZrDAFSZS7DSBolXamqe7mSe4sj2X0VsAMhcY0kMyQDr
HATveKhGGSUkcU6plYXcQZ4K6HhH9fWY9L/GxwOb2t46dreBL9ykV/uGvZk6gANkRD2iuEWk4JS+
Rt/ZfSMNzE/Q8ypnBc24/RjXsRbrzMvQx8qs58lzjZjbIcrbTyDPyfXdZvDuPA9oJ0K1iRJj2BHH
rH/Z8/N6oT7WXPg0S3AYma+PKSNcCJZyVVHg7dk825M8qQPert85Q0tkweBz/TDzjwvnIMeR2CUx
U3vajhSAxblnndlbaAUEtcIcl4o+KyAZDUVNj6Ps7tcP5rPyZwS3Xzn7f0gTjTrsW7+5OhH0eP/c
uZ9AZwAWksuxKN82LZUpzZB1q4wVopXLYJLG7AiMBsJUTLwCiOudPOPhTEIKGg/dlpATW97kMYwY
EyEVVHhAowg7e3PIN3mDjpz/ulwXLO7vpUJsMCPdiqyKLHqRUpEt8oNE/tjvzGBkJu884h7TKqTg
dRFO9S/xzpLdLMR4x9sMS2aHuNMqwSMrl/Z0hmSE0FORS8Hso10xL/CXPBFyEY9FUFHmvI/MPyJe
FYZ53sfvDI7wxTvHN8HKn5ojssOaiZCyRV1p6yjBBgByjhyNiHTDGLouUacQmUMMUTOptqzHGeIn
j99Q8MSA/XIaIabRnfu09XVVsMnkUlBTcKng0UIY+jkAt22qiMamN4GnS4kiRC4XYwqO9rxzb2s4
poIMxNf+HBhAShQSHFGjwaMpxIvdYtnJFhsEwU94fUYL3TkaiQ3IY5UBQvHbz5MHTCv4zsDjQtg0
KVkZq3GbaVRvd38/K2C8H1QqqjhaZ88oPfAoy5XI4+hDGiKWBtIAWotvYzWk316TYsc9JPCHQDXt
H69XoKHlAkEhBeou5nghMgUbTPIYpcvdFznU2B06IxRjOn4OuYc8NsJD7gRBVL7IuGi9mvludDlC
XmZVC6RuvBEK7zV1HNGqrwMJNy6vF0qJMMMe/d6+mD9DnIkPnkPx0bla3E6ZAzsbzJ9ISk+cVwmR
KWzKaGK1GO/EI3x+DYWLysasoP2SFRINIn75wnDf9+kpGhXqM2e1EZLLtoJ3wgF5GYLoIeJAUo1v
n2qZm0OsjY98QvCmKl+N2Z4Csu+omYXaT7/Q+NEJZHwJT1W69Ob3aDh+wDguySLjhP0iDEAqbH2C
EGsWgsU+eUDSC4G1dKG65gCmX6NyJNHoBNrwp/InUDcYTHqcO5N2MrQHUWmXvAoCKKZF5S6L70Nw
HuYvhlCIPgr3HiYnwKyGXZ6EBBIBpX+3sF0oKxGweHih7WIZPlYsfbJNCY6JILKTW8IPLyIZboQx
CKxWFtuDGKHPpTNXl6XiBCL7UmfIV4vrjJqP61wxTrfCJaPzwpLzA4GRWj+ccCQyiRgNQUoCOBnS
FNphmom5jTgEuMLSZkSYqKgzawJPXI4h0MxIh7PsxUSIkNjUdx7JjwDYPf0CVBQhgOLK/rF/e0hX
HEI0EiyBhqBYVWs/fSxFFEtChrE0PpYJJmZESBaoM7XhgsgS8Sk0g1f2OoVx9hqkkQr1LboVBMf0
YYJRDXPHEpM6ZUyyyNoorkTr6T95jxHR0EaJVnSRm+sHGI920RBdDgnLuPq0I0imdSLh+ychuezD
VgZoQQaOdhDBT9mfTpUZVezHQqgsGpPa7ZYjYMwPNvseHdFmxSIl1RJQk0xtrJ01CsvjQkwNaek1
iCcxNhdTttFAGSvOZmuch1h24HxHkNFuHzu1+NZ7UhsdUp7FuMrb8thdHghAjw9vwU+2j7vVh9su
EqnEKVAtsL6Y+g4CwR6Q/fGyRR+Lp8ifiFxD0ccIOZQUiLFrhKldVpeO5SDii4FLGPUGGsA2xU70
Z0zZNNZZZFsU5vmDMuH/FkjkCQmvVG7vjgODTHq89twTtKLGfZxyjvQmTwpBkdt4FBzfjqaSiAib
3ubN3MIFUsVYnex+TEL8+T9PTk5rcOfFg1GYtcsASPV4JBfkGQ3dscjx5GVkh11LDKYQU1AY42ZK
U1cO1gjV7UVp+uTNT0Q048hCVKHTZeceK5C3jfUVkgpmTNhDrMG8JdQBHNLpwFjKdWM9tyOnsBLG
uc9pHVqsSiwxONZeTBx85xC/hRbNODFIrbETUsFLyJsIKrzvMluEjMXWQ+DnMNYbBIy9iPBQUBmN
Ap77TNyKeLtQ2YKpmVMaNnDbCOs72fo/a8OqOijmprLagqdA2h+5Y/8QPWNM4sXILKY5Oxzpm7ur
JxCILmgOIBBtqf8B1h7636mAi+E3TNkdMguHQ5GV9HBpMuBMGXLM1BsyU+1XqLnNRmHD4CgbF8cX
BBshPVS0E8XPfYTrjXkj0udzIPyAgSR78slS3jJhAs1tsaJw4UObDSFKCFy3a14FdnyV4Oo7K7Ev
0juQj/28D3A1Az7QDzw9tGb+IOhvr1AkoxulZIsPsqSgTKObPxiva4ZZks3IB02DAehtY/YTcl+S
j0tDY0DeIgTomc2CoRRbJFWAqU45RlSAYaDv5KhJaGwJXUeacV0g0CABRsZLn01kHiXGHFy5mZjE
m02Qlm066sWB+Y+BQezUJIDbPZbzleGzWIFtpmxwmek4RYGm47tk1/bEnDDmijV+IX6qSv8Pio0q
Fsi9XY9i8cP49hjvCS3lOBUdIt21ciZ0dvYV+s9RonyBXZ7rD3B3Y75qLvEav85wPGY9f/gAql7j
jmCetfAzqQDN8fbawsveeRjegeIpxsNYCfESQYFWmNav3tDbfjfvDDbqeaitevzz6tmeGXet/Y47
lgU08oh0Rl859cfQLkUI6YK7Qw97M3H3+d6Iqri6PIIwsUVTy0/5YLAbiJSAOfraiES+x/jtvdkf
eCRD3q2GWYy0AcAVnjLHbUjHLUwP5ebrfEjsuIdrBcIH7Wx2eG2uh9HsTV7T/gwFx1sw9EnFWlHy
A8rTPZEqQmehT2oo7XwBZtnzcRv66gyP/oq8GfKARNTT4rEgcQkqC4lDb0Zed273aWcY9aT7fZe8
jOTxj8wtZjJhIaaNDvj5aHoZszMWEUbsHuSzi0EWOHiE4t/6QPcMnNdYiGx2P/ZIzjmFLeMpQens
rf6eNNHSnOzA+9iCieVgLZYm0wdDLOqgoRR02HZEDSZgieOXkVPwhwaCuTdOgTTZpE6IUJ+8MZpd
H8KXhqIQsR5iboAJ3bhmhZkL0l0pJKjcOQ3g1J9e8rA/7mQTAquzKeCNFXMLOfgm/5g7tmCCrQyG
JiKasWgbpy+SARQofFa6M8PozaZ0b3ynvVcx2RHJO0iYzv+FqFIFCMztSMihFxv8z5okJ1vb/KCH
YIUJFCRzw/AHvAwwJDzaHCorZwMWpzi+cOolWgXGHpF/L8YCMIiLQDievBiWvBASnRZtiwB5/03t
AEkiv6NxqZBGFCzH1qLS6c0b1tfLmEyQESHsEWS94FOpBtx91BJkwTCZhjOYN9f8dGBJYzGyQ0wU
Lbjc6WCGmsQmbwEym/2HK/dr/ixDN8TQ6rEWwFBySiPYQ6ZaUTqIHXiVWmfsUWmsXETRvKFgoaIA
RedlF9mCmQM3BqKC2YFERy7/eUyuDjEamrE9fKZg0YB4jDeExkRf9PFplJ0UQOluHIaQ9aTi2MvL
3QyGYu5gzPTBlqIyNaOITWjEW/XvFB0ILKWV7YylbP4uIk2ncjP77nLG3m00e+Z8Th9s3r2fTQF1
WgvtFilrL/JC+LaVIbKaRPphTvDjG0j2zVBm7gopjAWPgg2J3A+NoYlq8ECMRXQGClcjIAqKrG92
2Wgp6ly2DB7RZ9GuRrMt5iUzEo9HWfRWkv8zg8vsij73ZYctgDCBkfK8BI8rTMZSfkQw4iBooLHh
Gwe8bzWS68wh7gxlHHkWMQKCv2EbW6R67LmDMWJTRkTuDXWlWFoUfKE8YLXMpZC2sGALmAjzelBO
bEmHvluxsVwv18sH3uSM0lvxf4lQAHOu6mz9pFMxaqye/tgNec1Mbf7FKzEmEqcwpLNAMvtJQXe3
JuvF1tiHMI2c5FkbfGmTx+LF7M0Gs3yqb/rmfqMAJX3Oz6SNM0+cPmr8DtmZ8+Wdmx7k9NgiHYYV
xYDQmrZWCDVoaHPw8wqJI+NwRAnJckEjEyAzGXOGI9zQN68I3YMmogxh3EmaRJAea5uXf42bC88E
u24ESVozdo/Oy4dO2v7sJs6gikXGVozKyxry5eyEi/2E98BBQeC/L3eIrNkezROqCR1BW5S6Lyz/
NHPspCxybDaiTOBkDGlQFm+y9Z5Y/xFajHbo73gYiA4ihhshEyLia91tHtEWPQC5dsA0nPcvK4fo
sN6CRWYSzm/WnZizGvTvLkdDY6NqEvbEWLjYhHjmtuBiUIKTn+kr25YA1BL1hjE60osv397ILphk
/OIMIlQY2dpm76FSADYXexQJHoRN7HfpYT97xGiJ2URjeQKb1073bKeXUtjne1CKxHUlhf9aNdEj
RkHugI7QGGvA+UpAI8Yw1hV9px50F+IBppQJ7MvDS+6xU0US8QuMYWBhjUU528WDENMtf0ZQ7m2Y
4SpEGkjRPSRPtBdLeInRfb0tvLzFC5ePyBbvli2TyBub4ynq7RADgr6Du9HqTa4sT5Axh6YRaRXy
k9dJmg8A/jIhBFW2iirmE5RLmZphsKH+idlTwooHBj7MeeZmlxF7Mo5apClYtpyM5oP5zRLW0s7G
Fzd05Xl1yld7usIAXInRFiP6Enx1XP92RP20R0pXhl9qmnXmFujwACfLA8hLwRiBA8jBianOwxm4
EjMu5l3SP+9RXkF+SobMMo9H58F5RNaDEX6xF14xyBs5dcECh0TGfs+I2Is2w82QamjvKtkqgJZE
V3plLjxLAGIH8oyEhE0a70QeIokK45ti5NFnC21Mdu70HerbAaZUGu5jLxXTcCoSthKYq9kVXVke
PrcaqBOpYbt2Ij5SOtnbtOcDX97yafD76kkf7eNWvbrF8vKaS4T56MmP/eP4a7x9Qo5YDz/GACTU
u+4aivDlc1fMakJHPsjsHltknRpiAf/9pxrlpOZseU6r2qdprcnBEH0vQHMpu+VFcfPMlJCw1aHG
VM7ZaPtaI1bEL0Wv6ylBxXRk3rDlbVx5n+2otK9cDxUpHXUbNE+7azxJI2kVc7nxbWyuOv23lx3O
vlEiXenw7mxyGCJjhbMUPppqiehUZCSEH1IMy/aD+KYb3LfZopMjMas1y3/51257If+HFBtCbWpU
3XTHAFh9K+2T1/YDWCF0lMxReCfhvlCBIQGDopymn1P1koZ/PStitooQxx8CclFViJ5hxMnYOgSJ
wFgz9ZktgPmklR3pllC6DPnv0eyKgqsHXagIY5EKzqUzoUKyrxsx850oDyq4L3OWKtY0W37rlUtC
JGDEOL0vrFewCvgmO7OJmViKqgt6eHOl0HhEFIQU8rXoMwOYReru6eJjbbNDg1RqtONoPbRB8lrh
kFxAgu9pwcmbNeuIPLVxipmYRCokP1QzHlr/vjNgavM7QAHHqymjDwd/dbQtmeu5cdK2CWjNPMeU
90FaQq0TPY8SU6xvtgJKHl9hHH7sJzQnB70zlAtQJbQI+wdYx4VkELDWtUr2RrPZzyAzY52OpxMF
ITUjfDbHtElCPZakiYaMJydTL8MrTadF4U/B+0F2oxY2B6/VpwCGEAc8I5TNyQ4/mFCNwCztyjoT
8f431Ja38M6kXlZOR8DF0+ludkNMdza/4sYaBC9MW28C/boVCCaCmXvP1BEbEs6E6AXP01Sh/1Qm
ZfQiv5Ehu68TdCEbP+fIDz8AJFhJo4i+LT3vca0HLc3wReLyOcBU97FpOVMRYuNnalJQsAawqCIm
y2Ek6GpI3RkzqSh/YAQy7pnw7oNG6u8IPJAETXCAkaeTC4ApXwCZGD7PsBYA5WKM5WihQ34XDArb
j9n5HOQfaLfx8prIv+wMPRYxHSi17tbz6Un0maQmMvIcFsIbhIw3ItMu+sNOn7CI/uuAISU7k8Bo
9NhTIKdS6l7k18BWZ6E3Au9NcamZ3Lz2aXVLoh5/CJPgV5mZzBbhZVtAG0ny/z697oKsql0sMaQb
UOKCR2eIrhYLMaFZaI9EQOmIH5D7OLEqqs+UlrRnk0qSbQCLNcwF9VglemtoKbz0XFAxLUk9Jobr
FyocBC/+4caz15Ly9bFQTYrqn0Bkt2CiyphcZS9365yxsxQxbEAMaQgxIwXcVgEZC/hXO3DQ4T69
R99A2pXey0NZy3YFFUHbrVsvWt7NdcGCGMC8BwVBIHIxYZGT1gtCToQDhDR9JMjV3e/PBxG2lMqB
8UenwME6Bm9+2GUHXkt2yek5HXh9j2nu8R3BqQiraAEB19JcmlBcUGPEFZnOOe84JofcpKsM0CA3
YG8M+oPal2dXZpH43F+sLpQaX6s9cLoCMkBR2yTUp7t23Wlx9Sf0bYJ6o08kZqiWSHoB9kOVIjdk
4JCLTO13nUsvvztf15WYtAujPCnmOrYRynjS4jUXLGL1GIoix7+SR8EGpK7aywAcHYBrdQdweS6k
TYEudPGCViTjbTp0uZfAeu1z8smwu7QLHsRPMeuZ6r0ZXoy4dlkqDsvq9k+fDpI7VkVmBTfrBy2F
S0IXQiORsg8wtCeN2Sh+viq5+xS/g4Q6bkhDyoHPBJOZgr38kVwfDhMw7/TPK4IfZzL9WZ9BnxWz
MJ0X63/MdBBp202lytYXo7ghjMfi75IqLCoTCBbUIqs6GOAQQ4UD8gZrBz7XIjC1lmIifB3AyfRC
7e4Wp9G8Vc4j3btditMQvmLdfgmPyf4RMKQxkYLpmjS4PCuEfrBpKA13XZ8QAeoIMNSKY6FxYBjE
8T6Yq/P7m6CSv75K3VyX9yX6FND27BrqqVETC+X3psPSU1jQEyUkuWyC92uqsiMnL+c1ucLB74ly
VZ9Ib40B8mawXfc/js5sSVEtC8NPRIQMAt4yCSoOqOlwY6RmJpMIiAj49PXtiuo+p7siB5U9rPWv
f9AFAagm6A+0nFi1J4ASE541cUpkyQ2MBzDc03yYmw9m7WWAsY/WrmL5CDexGyiNGTbh7A9Kb3e9
ZdYLE6klowmEpMQuVBFunYhVoAsmVpuhrIXWQUAzZnbDX50ET+g+L1s4Yk5m+RA8T23pvvEU0CmB
XqiFRlvFdAixM5l+kVpD/lO87NSZ/n2v/df2ssan7aAuh5OyO0j0ZtruGakuTDfI5hTdUC1s86QF
tIfFFsundPXAjrZfdjj2KBb/zKg1ccnb4Wymjoiv2g7ALmBdJgouB0Y2AAylFHR90XHe3jMVGIoM
3AB3O3i5kzlyrwkgxfkzL2B8wMeHzNvh/9CgPR/5jDo1j1+UIvFEnYNjEEyqk3Ay7L/MW7bUV5Sg
EBcW+o7TkR3eX19X2p+us9E8prDWOyBp4dn4nUyc9mcC9VtbNRMrGbiX/wgbXJotXcFwrP6kPa8N
qiqmANv2VrKkw8ccwS5w2NsHBaU5CV/XNIzD7qTo7nR5oWoCfZKpGPOFprrsexoUKNMJs9/J5g47
boxtuyCv2dpPoM3Gt8diLHliToWG0DTty4cOgr6XUernhNk9ByKuCZxfgDBc2My7QTfvuPHEGMOt
ctATHNgNB/VeLq1HzK8Yg6g7bdkcDEdY86NoTnbPRdt4ChQXaPLtkYRUKFMJA3yaXnNqJjYFowTr
rfFxAr57teEQ4qqVXwXgIQRT5Oirz63AWxy6+1+DGAbzqckl0Iiz3upgRTQ+TMLfLmVtvzYSS3hM
cwkuxoQvA2i/g/d6hFE9Es1i1kE5/SGNMapxeMCYFEMcVN94/jAKMJdZ+Bjw76WxiSopKA56BIee
q3YMrjFgSLzS0GBt0KpsJj+YJ6FmdrWpfESc+ZFCHQOTcl4iBx4ThIvz37QXctknT9OTV5LHYFxd
j6ZQ6Rh5DbZwRVMQE+2MYf28jXfs9mwzoqhKLD+Gi8ul404SK37Mj6q1LXFKpU2UeSliXgUjUYTG
oUKknmFi/oNgFxrPYrfKPJNZIBomCk8fBxRcNJqo+Y4ZwIHMtJE8YeooH43ca79wUMZFnfkJThvM
OkHtXgFVqMh0Qv5DZmntKktV9sw9Jt5Q4F0Q2UJQ9/IzgSyQB5iHmTCNzjEYUWuPs4XMYL3liaeM
qflAbWRF9ivQhEhxvNU5AZst1QJ1NkNA+tGBBajCvoun7S2eInxi9oLeavHCnA3gjxckRNLw7mhQ
4dvML6c1F/HtAiYBcsMcygF4Q3gIEsjt+jUhf/cdwNlpQi4YE46RiFQEaqt8sGasox8/0o3BYMwA
dljRRnBlUioIfORwYawS8wiem4/i4PLIHAPxJImpoEIAFdiWTE06zGUzqxZdCJGJOfkojOfSqiMs
zcYE7ckYD56mI1HhYDnMCJKc4VWxN3edMX0nXrcuF+kxiZIvPNYgnweohcDzaGXrX53Aque8TacD
Ljsn2e96zOaCDyahUpRSE5GGMtLtVp3X+TTHlOgyn5ROvd8Rr0g29+EBUcNlab8DIgeeoaIjWjQO
vFFI55SHlVOJzPUuDvR6MQq54CsrlwM06MZ/kvZrXqpLWQ2azNHRw8teBuOF4xsD5Kd914IMgjY2
kwipXt+mD50GZswLQkf2W2xpvgJ9dTJpGlrMAmeHN+DAjD2OSpsmqVqwzBnMz/pdRHVhS8W6ZEAK
J1MIXVIccyacLKXJYPYyxVeD6RzQ/6q/5QW3d6Bj0rg0hcJV5Cc05MLkv8wEPn6luPhKjLLbZ7JT
mHCO/XflCBkFTMEj5VxqYXyjMxiaZaR8TKk2eTHFH5f7RTguavju3pflwD07Wejt8sWMgnn0DPOu
YitD3W3JeddhFlPdc6hRjN6I+p7SK5boeEEwCp5dPCtYHKgZeAYfh431ZAgmnQyJbfQg2TNElztj
wlCi7eT2/uZUQ1aDs9N9NSLHhI2ZTyVTQCVYRkXMV44ScDKBAkjKQThdJaamRYK07tnxzTefxkfI
uSdHMYg2OwGlsyGhenfY8wwuck/ACWJO3rvHtm/sMbIHaHMSgZacA3tWhlXOJ2t1/b5NVsKyiudP
vDmvu4SxIV82mXmuzFn+dpLnrIDkluKHCyeBaA8uSkFi6KZx7lITGOg6nu6FIgwZrIxP+4s6HEbJ
SSIutl6OEzDsMzabuMotJOQQN+03M0VxLB3YnKxTObneSxxk4rV8uV4aD4PvYT9y78bPA5l+lxx7
HWxLdcoKBIhanxj7wtGZEJff2Q9R49KlQOzpNXnQcFVrZPClOOjxMk6VuuhGwvwDHgAJddA0Pi9h
2tMaiOAxhxn5wq0mNejc79A5v5XxHAgLaiN0UbyXUCnGjoq2VfbHikPIOvTByRHHkS8NJ0KGMODv
bCs4pawq1BEv8p/qDU5/SJBwWsdSaSI5JcJphNYsvcbJSECcCKNFeoLVC1nl3Vahr/+JcThOEaUx
7z9L9PFNagvqIoq4F0gHMG0MPbGx8heJZW+85VzecfMgbOX5Mxm7fTtThy3XtTwCYEHXaXi8P5At
9bmTUO8/N+/Ld59EGnQQeHvcz0II/mES5I/u04aqFtoiG6R6TwngTYb5BB4k7qSDqEqBIvLYy46s
NFYXiwiadI+RcqARcSO7lNSMwNX/tUyUa0uNpObY1zRxzGS0qK4RVYTV5IhsYfeCmBKv+3RBollE
Qvdotiui3YrEf5R+0fly6b+gKBGum/p4H9f2m6509AUDveh9GkxmIE66v6TzFgmKjhl2HuaIq7Dg
u5YMBEEZs8pnTCI//HEEy5O5HrxLSgjcVoBfAVaRo2az7mbyROgOdQjhui/V3mNwaooDLLUi3cFE
PEhhlJHowoVuei//eR1la4koYAUXkiJSZTfxWmoxbOYZyUnn1uuj5I9ulZMF0We6QMRs/Kl/+c/p
BPzAQLCHg0wyikL/92FsX1rh8XxtQmUH6dsrI+igAvFhgMI4WndnuXWkYmK2+iAzgTo8nimImfGM
A51nbgI75WrAjs7sETBp4SbAtYiTwbkyHkl5exdCJkZte49IKsCFEdNn9Aof+97theiYiKXpSdq/
ZxlfwkH8QV743uDfI6P5TtcVziSceVdMd7UELhdOvwj1hqVW+ypyxDRd3DFoFL7w8vf4teaYDXH7
Esx3VrTUL4fHV/6Yyxw0IdAOvTLocA4tqxB8fK50I9AbA9PiLRG+n+1o4hDpe0vwf6Uq/8Odo1q/
oUlD8wU5I/+aRiP1ElPEanKTF5uxH9On86dZKm69pM8LW53w4KOEUcXHzbWdLM3iSIRHj2982tLF
+6FXJFYoQttsDwaZo3i/YX0wTJaPxP1gHr6lamHn5Uv8uwyYFJPGNVFdQuap1lk7rVQo+ejBR08P
kgNDSAK50Wm/ovxycPCsUD5h8YVSJFMWCrwwwq2veWYLduN9AesMWkP0mGAPKdDmFr+xT6D050u2
Hfceece97mdUNDHFTY54Cjoz3zfNppVGvMtci1Rmwcq8/IjejlASrmwIsSeZVAJnmFJzULC/Peyt
rPrhS9wAgvOWT/DJqqE4yNNcqCbM+xQaW/dXfNzisnwbfgpx/tY+LQgaUAkoxr1S2nIKPYS3R4H0
VJpxR0G40jF6yx/4C0HP4vUXyzDXvQm4PuAm907I5j7I8UyUqQNm2qfLivPPMr7JwLiq3+ZqWI+X
KahEAlCK1BRp6huqzPZZMDv7JOEFtB8IPJ1+EEUzN8tgsFbTtl0/8JikNgqx6x3oFUW6BkhzN4WW
DGkb/jTibJO46hU8WwUE7k7E3IPR6/e9OExYPcMwf0+wMDyZUqiMlg0iJ2Zrk2vRzoomwBjh+3NH
GfvEzgxHE9Ohg9ORGkJISL+kH6Bu5aoflM57PGZjDQcgj14YTbBmegXeDO28zMnS/iZI460SiWGN
jFnS7DXjDIY+xAvCMygDE/zdr+nH0WW3GqY6t3IXlObGYHIB1TXtrJcUgQ9oJQaZKBznQlWi/Gl7
RJEQt+Zd5XX5UlL2Y+QyVfQBTOCt4IcET4KMsioYGDOPXGKpsHDLTSTDJFvX0aQJh9dXDsY4mavC
uobDHbfNE5nx7WObFfv0dXuSlQtDHHS0jArtpEPjq/4MI+q+XzAl6KxrNFAI5+LNWF0Mn/M4jbI1
1+zoAtVCqKXo0PiFo5m6gs3u8wT9mgH6QQlHmwLjDb+Df3DTpqT3LkchTFCMbu6zUvdeC+pBgec2
jGVitw5J5Y19KIkMV19rXPzwsGIPEfnNBgN7ft70GU0KI9UvoQy5rxtuSsu42+9uLikLGdtK/4Ml
iLBYnawRU+FGzSwbrO2vY74P8H1+rPTYH8vCpEg5/YafaDilv/Xvm4zn1wLCKEQSUf5qCeAxjMnX
UZNcU9kodMbkp1PxRJhrGQyFjpQJ7KIxFpnbiYLTn+yNFzL42t0FbuQQTyN+LxO7L3o+oHj7EjmN
ILK9d6SYvIm7uIPbOZDIYRmsISj7F2q6AgITTDfqkqneEYM5QWNFP3TfMRLylKvQ4wi6J34GG7MT
Mlhm1R8nXur7Y0iHIfgUyGGOPAoEGYsKMB2cHp8+fT7hLwDiN3rKE8kXF2y0qyW5tYnijP4GeUqf
JnXzp/bTYUEC1P747VsSL9UFZkL6Z/WgHaFyh5BZV8K1TwP9vxmI0xA/0t2Qe108b0jkzGJq3DhA
JY42DpuYR0yxVW8QN+WvKxgyLvAto3I8AEDFBZ2jGYUcwCjYGjy1sT1TGzf/bv8+BPjQCIMlPimC
ghHz9ItfV/aFwf2MRD5L/0FZ7HMQv6tNC/d1PLskXsbglc43xIm2xqFOtOcR3/S5jZZkyeNn3uBE
sh1I3gta2G+/yTQ+jIXCprWgVGEibssrbi8VHtqFO1q7YRQGX1hzE+ADn2vkq/yiIPcIhIEKuhHi
o/fi/gOGmfbWqBc+w/3D56Hgowbf5ND7yokA3Vyl5hwhQmWG6lESMYjqgyu9AU5LS5lurYKzRdaV
r+Oph+/+iQF7bMEta/dZg8cTOQ3OsGRhttjM957ENHGZcu3t4aEs6h/qAUwy33YCNE7dMsMiuvoy
cfN+etrLHi/hQ8EX0NEJM1P9ajsRmXKVsXFFB91FCG5aiO5X6rGPcCQIqyHq1uqG+XfXWvIgZqdP
PsPevf/ha9Gi5U8c2Z7pXqYEyQBLwZgyRft6uhXqTvkr+Rs331Rs5p92jzq8TiN1ELpoCqYiwdcc
sBPz6RApMys3uz2GRUzQL/OSeJihD2bYx4f9uG8+8BuhwsHCK5cirp0sJ19EQueYoDEWFZngQlte
/VBGHBhy3ieeqsDKLekI+TbTGR/gJs2Lah/j+6v6/Eh1sovbVUObqu5rLNeh9MOvY0ChXrHNzF9o
rJDKsV8UrD6fAfWH8jVGiY8o+wNTqJ7wFsm88WT0djQsUQk+yMuiuuXU3r2vxBj1B0TXe0yOzH46
oMCpgnjGYWOu8RWCpKJcYLOcpLeTywvKthsJJDXSum9uPPC3FI922PhwaKCl3N3xyE1DqfVkqOW+
vHp5G2eTOgYD2EVaueWEbKcrLbKscqyMt08jAId7cQIM1vvYLRuRPjKU3htERs43bfmNUJ4cSz5s
qluqujaetZrD2DThGikdo8JY9G/UcLxWQHTjQOt8Q/OfADaXYdcUX3XIJAZZ1gFyDOZAx8vVJFgC
7B42CAY7IMC/5ZmU8jMSgTf34plRBgMdmCsmn+sUTAm/UsKFGsWr0f0DciT+iM4ckz6mdSPrdX29
vTSHaTxwJaiMalh5eCzUeD9xoqQWfogapmab5w2EWF6PODkBJGUysIJ0Vco29v5MEn0NctReA+x8
WCmWHVzkije6Pmtrm3sVLLI5XwRXX1liCg6bLDYwWNaxSmJwMRl+8vtcNgk3OfQqTFx4g/i4PzYm
QcicCz2bvyHsa/3Y0XtNGF4pUUMq4xhQAU8cBGke6zX50YEkEXGiFSON3lVQ85LxJOGxgjYChh/t
zmdMjWDXWDnVU/qpO2YuJbx4ZZ8VoVJ+Y+Wf967aQFQTMCPYs/kD9Yf52lRfGG52YIZd/pJAo8Hn
+o9pqe2SsHRgIWJIRLS2227MGQ6Hiy2FCne0dwHNnMIfElPwYzMl2nzOWH0uT+bKCQ9GXLf6VZ65
0nj2KR25cjP9nIPcuC8comFPv088uhzy6HUSSZywrPg1k5JXcawuJ519oWEFao4vs1EXPMgPGS+T
IqyBzuJ+U73mWe3yPxrSWZm/DTNpsjNo0ZAG53Pm7RTz8ayRjwWu0a4MkZIcRDy3EtHBgXkArhyy
7PRU3IFiCLeCHO8AcC9jXeBzkeWnOP17qdeBu7dZc0zioAyp7uWNs0jCRkLaP+Bsxms6jQ/mRx0J
EjYrkG35P1RpyWiQN6gcUlwqNMcA/MESdZjRZE6h2Do6zSJxvBgMDXh/LZFzDd542r6mRKZIStDA
N4Cvh2vmD8NFgGkKCdiAjVtC75pMc82mTH1cwPgkzhg0CXTy1A46PxE2BI7mExengYBiG1CBDgY9
Xg5vDNaFfX+6Te29SEdZAnkWSOTK70fQHxtW5jOocXb7uh8zINrXMr3CGQGyZYLsEG4nstVRNQyW
9EQFjSYcxyUG6ZgY83uZqnLEJpL9RCNewNfDOqDys/sK9IZPrSIZ8At6jrLlo4BDwnb+zP8Dkq95
UmHTOMaDzgeRJExrEOSL7BqT1DIeweKZTvBTgp5FlZ5YzIiebP2Qd2vZ3Q99J8Nw/FK5R8CcID4I
7SwnRQPxCz7lFeYGlH3oXW6MkpIuQDyXVlviDLuub4r53RoYv0BZphL/Vj+2Cw+xhegOXecFZtjg
UrefkKsGSQJWbOwn/WKCjRrWGQdpcJ64wL4/EVsOPPNxmccha0mHWb8330GSelVJTy0sRp4qO72Z
X9aTds1u+lxxM/bUg7nmp2IkC68bZ5ztozmMiyNSpvi+5NVPrs8VBqXMrOe5n3QW4dTcGohbFwZ0
8kj7mXS3ApwGHjOF6UkniAE+QPXdc5en4ETESdhl8tfk+CpuMRQ2yFmZ5mSz8qR0PDjqZFZwhfiI
ojRA3E638vwnHjO/gidg0msfLpPFHUGyLUEVhqRDIt57G8PSB7VUgvq5rjizEJ4/TxWQL31AqbTW
S4WHbgLp3Q/3N8ModTegi2FA/50dve6XmNA348i5eeJpA4xQgeHOhgVBdsBpBBRx3wgizc4QGtgR
GkdAx7TGurEnd93YmKwgeS9d5rBv0s+RD6PHmDL6kOyLH03dT0fr5Mq4dsKkJsM5yEm7TfqI7hSa
bfYlt9D16LbKKNu+SkLGznEXmCehHq232stpXivV9JoHVpxA7uN1jl+xd2fKrgVKt8m01TNbvSen
NJlxD1J9daWX7zlDsWNZoTbGawXUeCMRrbTlW7ldbFqTC2E1ADTcQ7gRAE6SJcx8bKuSNrEtySTr
vJ3iChWYAGhSuF18COD69Fd+QkdyK/zJVYe7R7jYs5rl2tbQxImn61Z2M0/xnh11wZCFhKjNx8fy
oIS38vHrqcjSZpLFbJW72Mf0BTUDf0BciAeAYgqEs+RPZC4wPZ4adr9BcMTzg7DPB4LQAKcUPGVm
VMoEKkPpPslfj0i7WNVGOOarbh9OqgWWJeKQ9j9f3U+6q5aJYXe7mOGIPte7+QheycVVp6c3UvkX
rMPHuQdqJHoNsTuEIyaSOKztmxFTXfcepoex6pp8hoeadNrh4Wvpis6/RoAKdzbk3h0dhnz11pcX
qsHHLknxH/uTscrCrkp1DJYd7h4jaZavJeHuBG0VGepgVcZxjJmVi4cSLD+0pRMmzbRJe4EVrD9L
dWb08H0YO/tmjasE3I+1wZqFN1nDxGjgFc4KnEK5eaZUEdno28AihkqPapUCSX94zFnM9KoReAZ/
ccq9+IavzeoOLj8K8549Y1SoWjYsv5DdN0FjdSiOjQNfHlg1ZzDn5osCDeHfB33LDZuR7O7qkGDE
0ERERzDUR/bBhYCUXUbOa//gkHHTw5ZT747xQwn7NgTDya8jMtGYaYF7LO/T8kqCKh5G7v+8EtbK
vq9sFZgdggA82dl/WbzE2EqrLJwb7tc+KvdkDsKAk0cuueD0HQDxSC4ohnF39qoRmo4WcRIyymI5
7m4P6dgrvq4v9ADX7VpzBkqPjM4nR6qZsC3zJXZBqxf14RuzoXT+guxP96++bwUO4Dl0holt7qjk
OdlRsvQL5oPd+/RBkoyn81whUa3LnKwEq16+q1knRRfJb+mXYWZ1uv1KPYZ6xC497C4VWgJVeHMZ
hBKiL37jZwHz8L6ZJH76sLNhj5c5kaq03mtKIVr9JgApMsLhh6fZYI9Br9PMn0zxsK6x0iM5PzW2
ARBFIB3c1wWM3XYeE6OOuTM0K1D6E4yEWl/iwkj9oM4nF+e5lV5zoepDGmK1J3k87/uIoLWDxGnw
n5VOu5RdDT7UIgDGfvUL9lt1VTgPD2ZHCTCtZHt4LOIwgxgyspJ0V2trkxBFZcWgn2qFF3oQ3jQT
hpXmU5hyV/hCXuDkQitEHATHrUdosxZyfbTE4JsIKIPhhOQf35vUemP48tdH+MF3CLqEyyCQuRFx
NRPzgduqOQN+DmhBcS84cKiQZfQtJdFzrR5G38W3erfzb1D53Id5A3c/mFx3YGHNL0Mr1WcQNScV
A9cPye8gL1XBfd1G8eCM9txykLLf14fAl80fVgIfIQ6e9TTdgB1Di0bU9DxMIADMxfqkxfV5rfzn
UTq0dAAYIMbUvh/D+sXAAwARTBsG1lFD/jWQw7v7HGEKQ3FA3aCExs/77eYfdMxMGy1F4GADblpY
kaJX8XFnmg7iX9m+s8oDVLK/+bsKn/DP9tI8Nk6M5LSwuLh6SJOp4UyTG7hlYl4kjGCE+k0Ysu68
3g+8QNcQHpCQUhII4NOQIlH+wBijCka/tsscilBhOMIdEAargD3yi7UsF5XGnwXjgwe+tAzvLidY
A1Z/pYepz9qaUcF514Y7/tLHKgErSWAK3LS4W3a0i9iKCOGpuDow+3jje2gluCCSrAFdoHZxHVth
Ev2fsA/iCIo2LyiBWWyOlkOG5Q47Nryd5+L8gN93fW93jBlrm8cotCJG5byZ/ffzlDeZ+rXFaL1A
Z894DuoztNPspH2xDL12qtBAk3pj/SWzLYZR9zMPSrP82eT0t9EoIam8Mpewn5+y9eY/Ds1rJkJ8
QvxISDcF6eRrJSzu4UTZOagJ7ZSyn/kArpLI9azsevtin0ELwjor0R2Szrxqv71PB2jj1ga0xtqM
wVzC8Dqer8IQuxi0IrDiwHh5FgLA+5McEcn8mo57git8OiO7pHtjb2+p3h/WX+E93BmOQwynoPPY
7nuTgnfY33iRIKJlwOjOvrvJFZP32s6sFo6Efh1ZNlnOLpc8vRPDPa+j+HFmL/yI7ceZz9wIIHjD
5xgT0Y7IHxF8TNqEdvfBOI9NJkr0brQq7349CsZYOE67wXJUTi0wyNPLa2E2hJ81n9B08/ewNxze
MEnCJ7kzh8rWNL+ySxohkyxH8sTIhGa6zHshp6xcxZ1FVvOzx9tJclS6MJLT3rRg+Ptf+zf2fSes
Jnj7HKDk4TGV3rM4oIZgYDbmq5NbBptH39zf/ieFNBVwu2BpffHhe8luenj007vhpk9IIZsax58F
s+ziinPScoLWZDq62OMiqjKsN+2eyrSzq8ciw/aCTbhs4X2x6x6cijDgM2BEt8zD8cuOEX+iwafu
myxelyh9ALhOe/lX73Aulm6lvM+wKJFRcfHu1anSrHMT6yVWGFlxyAnh1tRE4GwyBYFCAIsHeisO
93cng29FlF9cwBLBCXCd75U9IFXhyODRa6zkQRkroMty9YEr32MJBduZGc7L8KUVU8mgAyx+wOu0
+R3M+eW7N3y9LugVLxK4LmkO3NQBK6XwJHo/FpDhECxnGphbFKO1CbRb4FnHWUsIoPdqoZVCOFIg
aeVPX4md52OtjEhAwh+CgjtLifrz3w3zxCFoLv74cpSysGdtiCqw7249zBus7+BqJYY4czR0gP20
ZAmy5LQzQFzFPPRunhLKzth/qT4D0de8T1e9imEKcxyyapfFI2pohYv7VePByHNqXy5A4/2LBOkd
FBLCVaoZtrMWGAXHTl7v9Wr/vIeCuEn+DrwkE0UM+VqIgimBC6SiW07BA3WSZYzDu85RI83L35Vl
xj5dDl0YxpCXNQ2B6e04x85auYhnPBuI3vd8t2ulP+FPSCvDl3Y+JyVTUFE3czXhhYXxGIfoNj0n
K88LLs8zh+Eai0S4wwGYAog/tcIXiR5YLXtBwIeE4n13Oe1EJgAPShxmNP78xMvaQ3kXisMWwrFg
iFK9I2j3qNZ3tAgx7oXgr7T0u96XccNZpWd4ruCHNoze53vdUvXynjEDvANDkNCaYefMT8NTkuP7
M+eeQ587f5ANMSxk0uNo42YvRGSbJ17mmSNfKRBwrLhv5MO49O/At1yGTGDuW9qIDY1BbQeqX2yQ
63Jhk8cDzkYyxiJbwRVHgSPE2Z95HfL/xS9jfp0JHEb4M8bufcvs45cvmrP7RlbAq/Z2oJi8Zlee
Q8wWYDCfyW6HdwH/k18kPgj+YVy5bFDDnoEnQn5eaU9401N4z2xdXjfFGzg1789aZdhBfACvuJKE
i2Vl8sWYFPGdOVwU8WVNyFHJuxE3YW2rb68DZzlXmp8mf6nLRoIMJ37k/X/28QynOSCU0n4Lx6RK
EB4Kd+JpXx+siO1VPr/iQwQNDTiWEpjLd1hmt4ZfSd5xYGJj6AU78cLGV1SSYTThOhVPWHVwMhOu
XvwexpHXsBLCBs/wuZih7YOVomDgQ5vtrpgQsDhm8H489kviRat+d707yn4VExW+oPRfF5iRQmGZ
78zUvu7QFQW/ZjeLQ/Ejij2owDLKZ+q85ZL55SaZxrOA61osp1qQsKgFGus8PpbWiueLSLXorDXK
Y0igKCtbnkj/nwsaT7v1jfjZ9fBzG05DZxlLlCgSZEwMf1IvIk5D52nk5x0EWsg9/FMwGPj5QbMH
j2XnlGFhX4P3dceOpIztxHiH0oZOsnJ/Lw5/xzyA2mUVFHsekM83Q2oibDlgw/B9/JAdm5+1oFmR
UqJsZw0JfD+GlI9kBaHwm0WM13/a7XgjvxEsMRDww/XydU39MwOrq4EoJdsK+W3ATwlWYNbiJ65g
Gvz/vQELOWEPxWeZ2BZSFZmby8zuYKT8ikKHXa5hXWc9rjIEEb+PhhXmp08IEQDr6sR5XB+cu79C
UMkRlorDmOUr1j2fPKXX7qI5ATKxxIp4ESGVMPxjth5+ViqvnS+C7y+ePcuJOxVZzjDDL+UAOoLj
LA8UDQQwmf9C+HZjgjJduACvNjoaXk5qj55IQqieWzG9uFjl6VtnTmJNDIfms4NKHoeDDClmD/hu
SqVN3WrXOd6/GxKG22R9KSGd9ShMSjfBKcP4qop5PJob9bw9Ffy90voPDKBoLu/GrhjXjpzugE34
LD7gFacC5r+vnRrJp/UaEw1MXpo9YkONz4nD/EeuD29fx+AqGFEgEdIJzp2Ho3Y3AUUeEEu+luXz
zMTVGsZrQLehXBjpCnz2eWFWRbCHvePQ4KmLajBBYc3qZa3iSUPNizh/bl0v7N7+AJ9RyOIzT0LA
bTfYOILrslcjzuWAKwk8yV2PgsMBWN9butj7WxWRgqt2m2I0SjUIe8kitFSMmjgA+AiZDBnz7wrf
znc0ItB2C5RKPef73DlAtDI0eazQUV9QdKpr9YeshD0U1nmC++nmL976HM8MpUR+FHXvj6C4Xuy/
7ecdNvfwA/36B7eL/4ALURnn1yKEZsomtKNOBhGIGq911hgDihYZSi1vFnIcNne1dTxmiy8MPimD
SDgtrzQYP4bmbLGnM+IAzi5axHM1rShvJ6fNJr2CqJD6iDExr7SzbNt2accbydJ+1NK9tR75Wm69
WC5n/fJ5HhAPg2WUBSy1edM4L+LryqkYBaiLR/St+yWxh8UKjfJmjmWIMN6R8GhxZwaJTrDF92QJ
UjwP8y1J586f0Vk/43V5cai1uH3oz/2MDl0NUAwaiWADPaBYoxhF0gsVC1+eOA3Ev9DIOpsfnb70
a5Ii+6r9vz9/6U6Vn279Yewnwr6klrTVF/rB8QzuJk18dV6zrPFD6G0Uo3aFfoOB7ULeAIXZa2ky
BxO5SMGDzE5SPx8+c90ouzgKNvVAJURPAcNdkYbTkwJcnyaIsRj0hIcg8CZWSK1KIcDJzdHZLVft
nqX45suDAGMRjsba3d23mYefhy9O3IIbvSJuoKYJx4RYsnfBmLqEGsa603PLnJW0ZBz6Yg4Hv4Tz
i50zwr6p4nupMEmFlq1VM20pAUR6Hnch1yzA3gwbCuA02Jj4Dq6i/DegmojJ6oIEzYdPVyiIRDA2
+Wqv+Y1hbTYwOUcCEKxnTHRzF0Jv/dsQ2sm7KDh0mWZCuQyPws9AFR43IiJJN5y+n+P+vastkawc
XsIKXsIthag0U1mICXPyM0xIPhN8i2B7ItyCI+9AcmVkPzTWKhwRD2qOpirRKySprI40Ilw9KN4U
a+Vp3MAxhh477gRRT+zEkZda3dTD8upYw4PA+maHrw3MMOYXoDKhbGyoEDlzn3grnt7XqJ/zGETB
JF9rTgpAHhY2/+UTXwYrsjUKnBeCiAuDj4sazNmVucvjgZgJPu1n8YKEmYkHQq/9tojaAzHswhjJ
Yc4A4wgDZ1oDWtzYv+b+Fd0qt7vs7y61FfyCA4gtyp3VccFw5KPCohzbxptdQPUyjcQRxCJkQIRt
NNFgzM9g6dZAF8iRgZb50AYLkgOjefUQJ7xLXKl3sbUTZpqUzzVa/NiNqMe4Uj3WhtZxRJi7aOwu
TlwCf/bD/X4tC6RAR4npEMYxDXEl8AegQRaujnkERN7BI6klobZ5TWvNLbRolHtyy5PoXfN+0uMv
Tvxn4knqGSIWlq8/venlyGqcKR8n6xIEjgm24F9Df2V1UcukmM7gdMGU0bp8H0No1lS7oop+eFx/
pf2LbreS7WlE0Qzjnon2Srx/YSt3mYYkd6VL707HrzqYMPK5oTpkwBdJLtjbG2VUjBmas6PCxrsU
G27SAkcw8pID/kSoN7l2K1ybOtkbSUIKTJmFNUtt74QUNf5YkrUy5myu6QR3DPGERPOAjzEMu8Sr
iKs+cPmFQna1wTj0tYD9fzwSBUSEEVf/jqAPithQLoKnz7eFv2JE3CBrFSAJivxF6ykrYy/BWxjP
xEHKMlADbU33A20s4lTBwpBfSPltwc1BFAslLoJFW0aN8K7KvOh9+GWNBskFgQ9gk4TwUw3fM9Rq
kBEcrbXd/us75aL94rZfY54/bb1B8kbpArGqCgXT+SzvJNU9ZjWB0hAFIaFpa+29US9z1F/tayVN
HM5FNRpx8Yy85pTKvy1OM/FiPFnLtfemP2rWxmgv4+rVwdDex3RgBprYxLm8qcn+X7pUW9Sspihb
50gwrB158Ffze4X86G6dc0y+PghopC2GwZ8tXrJRC7IzmjrmtPnY5xWWW//3RdRbWGDkNuk9pmwt
GCsquwcmSAoMle1i8foyMZhwZv/lXYa1JYSWOAxu6Nn3c8mocTwzybt0VSEORmvyBRcZEggsVEII
yT3+RTPEdsHAP67Pk/FMV7YP5fsDj83mXBEl+E4+kNUUANZ15HLhObe57nb9gaHcHhj99w0vHfU0
ZC4cnNDX9weaEhDFoKF4L37v291VcXHyITFMn50xf1HZqBC7qq3oXHaS/WvYjdcdn7hbnoy7teyc
w2dDLo9sWzO7D2e0sdgfOgM5fcV2sOIVXRBoCdiUctjO6tM3+qKBmoNYGyxJTe/78/UNAxAbTOq7
J5I+3XJHx5y8iM3o2GAIhRfR3Vv01PkYwiNxEqFBzQvvIwN7Tl4OW4DamLsKpMTRttL+5V7SvS6A
hc6ReXnjaUciUzPDutBTOJuNPaJh8rIad0yAd+4bm/4fSWe2pCgSheEnMkJBRW5JdhERd28Iy4XF
HVDEp58ve6Inonu6q0oFMvOc82/knEFJasOmgAx17HoZ1pKVETv3gd9uocB0bt7oPSnXoFO0PgPA
EnHi9I2eVo73G3Q9ryFyVw8r8/aAhO5djY9CaonN/IBHn3WdWjjxNhMFOMZV9lIrTi/3M+2W/QVZ
D6aDCeYuNLZxEj0RFlJnO2xPFzTRjmPg4/mal3wgBwsjEv2kGu4aliumCcFwLv2nyFtn4fZN9n5P
7l12X7Sr6SCYYsxhsakx9nU/f3RsHk5NRPwBYTHvNKMUhcC/O/7F3I69C585XRLFd7as0KRvliOF
2hHQHFacmtC+Vg6nDaYaiIB7ihlHUN5ThtJ+ir8pH4XzkbhEw1b4xNQKHXxrl7nVnsAK8JhiUAeb
80Q4rkrJ6DABhSMiOAVuS8a6SUQ2RIc8Bk6Cpfz4iNVVdHnECJG1kJMuin9SbEThngrQnV9HVmvM
ra1xcEATpIfHyzxUpqUKnDdwWJu1mvE23LllOWg1op+/lvXwHa2bEd4WobQ/xUcpr8UchauZwsmN
j/PrjNJjMxfzq3CziTsmPZz5qLnEsVUaoOCkEjzPwfayYH44zoz+ei5fC/Gl8YRTtnPfazxGcFOh
ghJ3h9p0Nz93PEiVI0vB0UgArjKR/SwJ81JFSDg2Y6dT8TX8q0WQlHq26GSC0hrsDr9iEg3JFxcE
pQxmQE4gbD1hgdmNl2DuFzFv1mflZpCMzoTWPDdrN+0JohAqY3ZGEWiQoRRsAXrXV54UeV6GFe4T
4726ZLExTyXW+44JBml6BO0xqpTesThJ9LYj3O8iWFScHFCVjlwdpsQVDCNTf9juzfYL3Mu3rNef
9QzfeLOBXRihfibp58nVxWhWnOvlcH3uGgyC2Sx1cyZ8ZpF8GVfXvNP9MWbujvPM4PI9zCUT4N85
XAr3uKrvdg3qJx7S9vWDa1NpadimWdIMdnY9zVHfgrc9zVXro38l8v5+lDUL7oCjyfh+oDWKZgoj
uY/FTHrGFgQHTjXOjEl9F8dfYiawBZFJ0YxOFhSTUm4n6dC6VE/tIKZR0kleOGRJmAQUwQNjYk+n
NO+LxWTawFChQC4iFLQ/TCWfHgOOCdgZfhy1fd2UhYFuUb3FKSuDclvSsjiURIndBoF8XTwSh2wH
NnIROFLj9u++7ESwi+eDZ9xLuSz1cv5EqPjc0RVw1d9/M0CUVaUxb78fnuYNIS4cx9rWKid9mMef
PPLIORwiFc4m4K1/cp7fMZWa33qdFT/JUdyKTpULnlnkR31FPRmgFF7CaYRpJQOXkjWjLMx93tZt
+4w7zg+bMZ2I0VUjs3uyOz5lncl7sx7iaSZ9wwpB/3phsFuso7753sBvTDzymlSnPkP5ciBX02Nd
3XCekkFjESvvuLUQIU3K1i9cn1cj5eEu9C0sXs2oZMcmBZ69KV6gCEQ4WF+uy0PJyrSW4csLth+K
AwCRQwpv8RIUjAUKCwV2WxtM4O+nzJDL1j5Dxp1x0RB0Q7rCzgM4U0g84Eg72BNA4U9xkxn0yxdd
LxzfNISZRg9cMzHqYw43tH9IN2mvNl/Ll04PSCTQl5YQT0RPG2/9ZuQOFbMD9xWG+54h8u9u8UX4
I7jdNwZV2ew2Onzu1hXM6mc10G8zawBDByIxv2rk/KJq6MzX27v0ZGIvefl0OFSR6QnyoSwAGe8x
FU0F5glIAeVIa4HD+v+l4ZfBArQfWDsIOKmwtfltw/Bak6guLoUaysnu9qqbEXE580PEXA2vLtLK
ArygCLRiqQGmgK4a6QbGDeiO8VYsCLVsVno0IxkoAAahc8YE2zg/2GWh6oP53J0kTiyo7fM5CJ7L
luXALpAZX9aXucElQtGRiTt7Fa4mFpIB3y2oTiHwkkfx2Wps/osVN6Yx5nxLiEQsfC+I5w0VWMtO
6C9lRy9zBDoLPTp3eRw57dgwUrEM4QVPiUedBTS14pAGURAGPk8TmnknDGnFhweu4zqxT8nx1PUo
IHsiHNnLritXQgoWi5CdX/5+K5MCLFJgEeJOZ2A4+EKvzu8xnyq1ibo0AL8UfC/grGC8mU2KE6AO
QKCT+Z9JKR4L1V9Dq2UkSYiyNOpKpjDAypUI0dnIPId2Pvdbt3FnhTifMyMEJOfNLPf/5zwwoagY
DG1fOHOT53I+NwR08MMtraBcalgRF9vlUAqrgAckwWuaBOjJw9McH0sytmlcEMP3+DznpODoINjc
4MZdTwBJoxDctZjwLXKXRJ7Lu1VcJT4C8GGRhoZVoFEB3UOySK2Ft9htYWWEGgXVZt2VcHxnJbv/
nx+kfJTMvbqIU2b5lK3EGz6t88U+i8e08zL8737PMfQMy/33dfxVttb1rt3p927VbH3KZdkjUbE6
qBKe6UojMwIRP70JnLuRsb/GfTuP+CYS4thlBqBr8u8qt0/t/f5Lyhl6/vRma9gLjPudSbIp95kL
slOiBMT0vd4P72wVvUnod5gDIkbukWjt6HfnFg2yicZ50bEG/pMljKsUDpB2FqfHyqsWZWX40OEx
97GZGFJcl0a+GDhrFmFjliDCRfy1bh+nnzqPIUogQ+VjoW+7ECV2HDKt6YYhbLYnl2DFos9vFAO8
zPAXUpFQtOcROnec2LnhOksdR4EOhCrviQVLA+NESR0dlsdI4xJVbqf+6zzGl7dfvf1a3SYD0o+N
gnPH5HeSqhHAPEOdWmMoGVc8r9r4ruEaQcOBFRqbMS0CAocHojCdy085PXyz5yofI3xtiRjcwrhZ
j6bf0VO0o78kp/FaaMqsBCfEZw0rq29dEiE3r/JYTebJY4phfmL4+ip8ytgb7WquSaxk+PV706kG
KVquGhOOGmFWXQeP0R8/6ami+sT13+p83mJ7NSz1Oh84dbMEf/vhDZNZIyaYmLA0rQ2n7IZ3gULc
XmYIuZ/gZWBZuddCxp6hSao3qrLtUOH3Aei5RiFcFVVkIB3GJ56/Gvt8v+Cns2r+ZhfD3Dw5vPWx
jHD900aM9vGV5MzAk4Uai00GMtmCgG/8j9A8Cj2b7PWfReIBMeB0GSMoV/Wf2onI2iT9sDvp2q/K
Y7tOjN+qAxLCDb+Q91zhKtfOL5gHv+whGyeqsxrhpOgaD1bF83Sz50wfvxerM7Ko/Oh4RpzERoXh
jR4AZLc8+tT4wvczn9rq+7A7hUWWMc4Wd8GZNedzzn4krXeYK9BQ4kfQJVwP61+Gea2dfcfvimGA
Ac+I3AfVb1c60ynE+NPmMmc4d2WgAmCNvqJ10RkOTWQmhR6jRuo6g8+4d19gVL9VYthLxHJoM/Xr
J6KE/J9hAaZQCdpD9KX4BvEaHBuO3WNahPGEIDLX1KVB0aUO8HAg3AaQ2bjrLtRnsCC4hm6mGgiI
MflhWgqPF9cRoXO1PlBr0Acze6DBDGApwoQtF0WJzA6bICp0yhMiAQxKo1lfM46UYiZQLQ/Q+8wr
IbdBnfj6qzS75ATqLGZU0Ms5U9ibTa7BmWZ7rDGK6ZlUacReWLuLywTLrElUF1Vhfsn4nK864xGX
180e9sC7aTwOXZj23g/LWzY42BQm0AkjeNsSjG8R67HXsxd/lstmyhY70xdn9xGVskTx3VlaiVnH
9IUVKIursQ7IE6XdK6D5GvDHCCf0HwEeUjB6jPcGGH0P2BVDUJQDrdGCaalsmifadMJkZMGwCBIJ
SlSMgSIPk0ZI+mAtDkNw7Can1rZPigyuouuhmKJcBqLybqcTSAMoGPhMYXvxQev7a6jp5tDIGYtd
Mgdr193yNV92MOw1XBzRMPK4dYJuO0ETg7OFA26N5tLF1q9jD+d3IyBFseTMHnSnKUI0I3tY6mhM
BCOmjdg/Hlkrl83yhxgJHbbufaArwpy7iTZ1RgRW/oApxSjb6TjMi56CPS1tOe6vTJMNVXob/0Lw
IW37/W27EPVwHdT9bxzpGnI/apHg27dLdjC2rmw4fqUOaw+xEvsVQZNIBeAGtsb2xcPFCGQTflYf
4jEEGY9GR5PzIpiHXgIrTrqBRSm6vgbD3V9mq7wq1guP2jnAX8rWz/WJ/bZ8mBFGPnSHdBHi8FF3
aF/gRvzlpxxQLgFQpMntAIkNcCQ1T4V0f7Bj8H01xhDS6D8WbxNNBzLy0gwCTAyRTmCkwowm77Mu
DJ86I9/KuY3Oft+x9q9F/pyijkTJk+bAWn+AwBkTpdFy056Rur0dhq2ckASHZc5f9TMa6jPaYsQg
ONTaso0hiNx4EvZWuJtuz1F+nmY0PGAezfW0g6jBBJhVBnjXQz7Apo/q0nw/xgifDvQIb6bR5YfJ
o2RtdD0F20UUV3Ni3SHIr3ATuEu+2pN5NOAt7T2FtLGYbKTJOKr+PhNx+xckq2TFel0CoH8NrPiK
0QJiAKhib8QoqJz/xnbPsM3xdwqPJHPO/YQebwwviP0Ja5hN359Mpjfm3RLmHDzMx5LwK2l1PlGc
gbFSF8fbH4TniKJnPJ/P3uvjMEZhGyQn1CA7kJZRy4D93zQCTgFKrpeY9ImZIwq4z9VSTSzP8h2T
S1CtDoBuYUSUnfhzDgr3WpEO4z+pDJCQGmkR9KctPZ24DjcpBxL1WBX33nsnf46gNqGKuvhXAqEG
nIRWt289Rt4ASguS2mqDZKukyEtv4m3iBL3toXzDvhO3MxRxF1/Duaq0FUZBOlB11vXaavN8M/mx
lAP/ULY7rQry/vFdWeqAK4OW9fQdPhFkuV//pVDidrFB6wNG9GajPmU5QX7T71cxnxzACkTKZ2/7
wIJTj9bdnqn1IG6cmmZ+SfzhA18E1MfAmyn6DfIgT3Dk5fSTNKv+X6LiXWQ+dRZj3d9EbC+pZnGR
RrXQ9/RLGHVvM8Zd9LxYJiRDFwmXON1Vj0UBvMOYZiEJj+8ZjbHwnKe7xqcS2yAsm0RXjoRZiWM0
2mjohx3jl4juxxq+maUCgoJXPMeksBNmLwBO+4V1uvMFXZuJ5en5B6GSodLijYmiexqEyvEQP2DG
SdrL6XTQxJrR3xqztAOrfY1QBnUVxgDLUzrRRe0r0yixMXfAJkXEpzSQ/J7g12JVVjP7iSB64ijJ
y70+btHGCWG021+2hpLr9mkFKLCF9rAcBniM+wEfAWizu6dbbfR0P36JSbjVrfyCFrz1BmQKlfGv
Xt56QZpgVaYnyJ2uMS45aTPrPNf3NTe+1KFBmhw9Q7MdBmWHh/az+KJwV7KLcYL8F30gbirzpmE6
+SqcARNBmIu0z6bWBCUUNXgP7OedJZgjurI9LLzWnZ2BL2dJzPRkzlyELZvZF3PPm9On1RLv91b5
uNp1M3xvv3fmY+NEUszAexZV431vEwTxyPlsEDFwHyAm7WMvsFTejQb2bvryGbZJjVtyF08McpDt
ZdcZnprILbTnWusyHAYyDSyrFkzYcAdzKAK/B/Df2uwsVLgRDSO1M0LNRg44ro4r/GiwcxiyAyn2
e3bHOo3wdjlm5VzSlprZBTkJNDajmiz6MBfTlOmiPuZtpLs4MQFPaiCK28B8ofLLbURKLOu+mTEq
6Qqu1R0RBwY7yA4+kkhheOxI9chuNeuV+kDxNa67hCQWFq+jktEmd6xRH+/Pac0z1/vG6o/zdbAD
YY4llRO47QN0YUyBxggjYDIGjaZioT/PjJWzFe4WeMvCV0adPMGEuDLCrwPA/JkI6x2AN23xVlrK
cwR/zGCNlMXA5Xm7VC3BrNA9PmvzeJ51XZrJEeeJvyzvJgPHZJO+fXLfmdl+jC3HR5IyZ2FN5a7f
pbxJbUX1qHjO8ARlDTtLMWoz+72/Fvt86kzD/4T8mNHDQMs6uYaJ0bL9/1IsqQ8ARkNUPEQwOhic
tKndRyRUigIy3ldijI31GTF+Mu99F/0P83zYxA7aNzAbnWPkRYtG9Yhngp7AVASh97A9JMBLNEv4
ITJZ5CYghBwCPIDISAB21phCFDlCVu4rDJO/Dw44O+kC+DIgyeZfc0IFiCdulBJIqJmT74Hx1WaF
phcu7JfwrhQD+MsKPXXlMmxMHcTIhKlgQ87+jQGD0WZic1fMLwMW/F70kUGM8c+gNAVBZKBTur+e
Cbi6m94pW2muwJol5LuYmNcNMwdmfrC+YHJAWziXp+vp/BSFL5LxEvyQwcI8n54h9ZsTzsndo7Z3
HYbqX7Cf9jvrX1VjUc7Rp6ZCHXj55ThFd8PZUGMEhHUVqtL33fo3t5eLKYniaGAVF/CFAXRrMDxR
jOwH5Ta2av5NOMO3q+Aim+CSYSFX57DonA6BchXr10YTet8flv4v96LOvh0Q8/vy6k6gdv3Iy2eS
lUMm+ZGgaafRJ9ScI6j/SDZehhF3j9G62fR5uDkGmC0GA/TbzAJ4Hp8GC4DA+VczDlr7gpuZQerA
TQ7J34XFMuCeQTiHqYaeIgLzg55u7BR/Mh2MvVgN42CNmHIkeZVMdhzLv/vz5u/86lmz1Jz/lkvc
hI8iy8X2pf2xcgabVp+EtZUi+sb7pjVeo/2vcJ83Z9B1qjb8/LyqGauDcVnFX5F0dhm+C5d+zCyl
6M06XT9DrPUxXz2Snqw6Z5ZYE/f6ZLNJdePVQXzD3lLWpzeZ97AfussBONmbW46YdvbDT0cjhQyj
au45cGQisLNhFzj94uogi264WJl5sqFADoVH6c1hOf23JS0W7WfSfdhwF9AGlAOHXRE6JJbW/CgM
WL7SwZQVAxYiQY6Ho65jya7yezJgAB9hia2z8UoeIFRC05bkMsl5RGApofp/xJ3awPCESw4m/xBA
/7DOpEBIbnqOh4/Y/1Sw79j2LickuoUpyZqwL1DIfMdT9HvAzZgdD0iiiqpi3EqtA0/W9eGCvcIW
RXN9Wy5GjYwL8Nj+dyR4PP005bUkHeL79xK809743UxkhKk67gLR+h5JCJSCc1B8RHyFzV+mlrcA
K+Jw5LNKBlIhuYhjFldZ2O0E3B4br+fH32H7aSYMSqjRJIhMUeXmKK8oEWM9s2FBMZstwg591lCd
ezFVpgenj8sOxgOH5EsNkPpw+H8uSDZEhjt6XZtClL2f3UbBvsRp4LjyPSj3YGnS1KDN4x9D6mbq
4WErNmmsG5c4hSiPp8F9hIyfMCzaYSptfAfe+O+VAUQWPI5lnagcnxULjObVqYoQ1PgmHad5WOCr
dNzYS7ybg5GU1bnxTngrSj98cSKhbjVT8vVwvJhqMiaJ8KFFYsZD2Yphczc95eBjo5usC9AB58iZ
TiB48pkDhlcoObQA+o2eGt0r6BuBMFwnWLXJVg55eax22JkX04xdA0ZwCVbWDzXEnve9njIMeCGi
Dbt0271Evl3OuGzgjLY38e/hZSTM+BX6wIfdj42IPE35wvxbfmLCFJ46ccwVlPICAO4LtHVTPn8p
RwKnZG5I2t0IU2wimHomfUiDbzRJdObDukkbBbxMjS5UbYmMIN6POCXScYPds9HC9ePB/1vAE53s
vqmjyvO0R9yk/YdzGM9ItGtJpDU2P0kg+oFFp18TwAWCDyIeKoSReZB1T7Vx7kDlA95mKvc0+ZQk
X19eoIhRuAW4QHG0q69GVxWvqz0sPYBx9IuXHv9QrFo7mT4omEHJSSm9zvNBjG1tYz5JuEwxM0VX
pO9+gpoVh1DMdOCfx4Sbm1piKZr3FVs2/UBOBMs7G7jXU2YMD8PPHpNnGryA9jfhRQmIRHuz79ys
fmsjYLobIZvqj3xQ2tFIAUPyWHkkY9iSdGOwmzInQ8NkJ0PvfZBp7nh0ImmQOQzl0L6plANP2OiM
v99AaKJ3DoP+pl4h/HNoGSQs0EdQEP3uTj+PE7xHOPMDpGS9WV2s8xaLVqEz7MExSnJyujwPHUsL
M9I8umrUjzAeRuhKSPCB8p7/GFOI7WiTH69XF8wCLzkb7PVPDqVB3jJ3D44/H+FhwTx7W9N+b5nK
/gy/9AUaB/xy3fnS7w2Z6c808zwnHWNwM7fX/ZZ5y6R5EWXzz+X/BSDKZ8Uj0DEEIxf6ptaGb5es
AxJtGPXBKDlDzqEWkeMSE3aEPutDpMAriQn+8DAsza1B3wDnktKfE+s+1b/Tauj+nmL9Ke2LKtYB
eT3GnVc5I64IJSzQHJreimSBgUNQ5ZVi7IXpr+hMcC2mW2OQ/rz4a0Lu0T2I5tAB22Z6MkeBFVQy
c9MJfmXc+ULTFYH8EVvJgvyGozHORbta+D9rmy94u/YBCoxCm1bKDoegHJQDo++XhMy42pTnr0gV
8xHAfEJObq5Hc94AvEwGFUMmqmFwP6/5xpanZT2kR8bVicImsd622rrZWQEXxFKC+UZlDpwfQQeM
5p9nBWMTUmAbg0GHfl/pVyzN/zTJIMTPrqHoyP4G1u1i4+nQ/tFY5XbvxS72RXyx5MFoOrJhkPbb
77utTip7LTjSZa2qbNbaDikZzZcR6ZQ9xvpBARxerT2fX3PWH7DC1a+0e04hKz5ry1PjZ1YpxDaL
g6BH7VAzbeEFcGhwMZDfpxBx4HmM9j0sSOhlFOlX8oFvgtItYh1bvvBn44EJbC8RwGaMg3JqihII
fGustSXNHD86pJvbri3RuHMAQx64YXj5wxg27u66zttfJQJcotz5Vxdi5y+OlOnrIEMlLAOy6upJ
m6sZY7d0/BDChsFrurNchWP5hWeqRwn2H1exct0K0JmHH4gLdWh0negeowiarYfwoaSwXFt7fcP8
bRr4YqZwJBANL6oxhTrfZcPe2QMarLYMFliKwc2zhF8C9ZfO3uJB3MHy4YqO5tsfBFR/9h7nplQF
hev6vA3ds7Y4Ii+f5PaxcrVo5vr1JAOXPB+VmJUGLPPwQoBP4a6+0YD5HMWsWRLjulK5AdRh4xlc
ATTcxi2q9/UeZPJT2S8POtyiG6RH/r9lLmRqN5O7j18ro0gjiJiOkXTIw7gNnyGOLxrkAnN9OKg3
99BzDO8PiUYcHyI2CwscH+Z18PXZjARA63V5bsf4MY7N2cM1GWKDvwEVqBPH2gv3rOhm9Tebh3vQ
sCgNPqi+TQdsdmrt6RTP7/XZD4UVsRrM+PknT0z+3TKs+fz9h2+jM3thOQB3Fujc6gCF+RYTFwht
FalhmpCvAZD4lEU9nAxYvZmxDK9hELRTrn1/aoWuoCdF2WTOBXAhPAcYDbA2ltrLEGEY3ILA2oO8
cM+5rC23AxGaP8MLURwVQLOrmN9M9hWUqspjmw/jpE+bZkH14LT5+W+dLZSgEovUgS1+gWDf8PEY
NgAIQaKKIeRw4scRNfcaQfGHb+nPMzJNKN1HCxiuuoq9YR9bXQdC24IXmcoBbhGKkCIXvHrssqmG
3KSa04Mi1YeGB9Pla8AJP8EFN+N3x4g1AZ+5mYYkiRkkELFPDoRGBrZk/cUegH5ge0Zx8+hFqL/N
9ZBgaoOBF3vaZWH5Je18wYqw8oWAjfKbD+YdNksL+5mnwZN4dqGlwc0CSFoH6HvZFCDPLliX7RGS
k2PBTRgsxsJ/eUvXZfb3NBMGUFZvzlUXW6KJIJk8DXHkVtLMzlZ90A8PCjkrlV2eqZFPUs/S1c3H
3w16K7yAruu35t5fur8h97QGtTXorcknulpQ/zPXCIp1YH0swSzCnxdi1qzh+7zBTp4Ouwh3aDS9
G9zZ5fw2xSmaPjkHlTEs4TjDY9we3/Z6ZIQspsbwlxaLWndIlBI8wldR3uFZ62DQJPQASO19axt9
Z3zvfi7cqzPwILlbIx24In85b43xKNJ7Ma7IwWKQy7j7sLkvoPgOaVaHpWR3Dwj/mXM3AZuBeZXx
rbE/y9ysnTOLHQocEwoik6tMUndA5gyJyw4BcfmTwm83CD3/ev+kS9tajSsNrkixRNA/EOf7Erq7
RSuI+ThZlrdxVECnsTneQqwgu2jpsFoE3x9Qky+0u7PHogcAKn4NLFBYrevqZ+0l7uEluipO77fT
4X+bQKYSlbv3+oBf4MJNoD7GeYk1+VSt/wbYvUmWe88CR9PPZEjBJ2RY3+eY7prpNj/W7xgcc9As
v49zVS6edOaU+t3Lsg+hmsURAKgqNthn2fUuuEBiRI4vlF+vqELIoTaWYGgAPFBzmB4D3olBgrzw
nSKa9b7M07AiXmQStoJLMIovNRipf0NRx63J/9hDYQLdhcmOkIT/QqObvpM5jHUbMXs8CU99c4rI
fYw9GYGD4TgDZxv2WYvPqwlvuqAb/l5m2FZEo2DAKH6boPqWcAuNEZLhdBJxZvcJAtwzZOUYbo/O
hS2Oa675+z6HmOGO4rnw2YU+loVVfWi9N9CscmYzNuzjC06cwByYplQwTHBKG5BZCBeecSp79S0K
k6nF5nLxOClvZokfSqggY9mvdQY+DRUup2sb6ogE3pRW67SUixrwKQcg1kyDQhb2XAYtY6rgy3bd
1a9Vizk5Xi3bq7qtntu05AbzZHz2lH+I19FEAhc7UG576PAJTKy64ajDPBlL62lbefW+4zR8fGyK
eth9ijZQRm6isnSHOY8XTht3M7wg3X0hKmVAPcKrYwHs0asD3jg1c+YMQN8WCYyNhwTsHy3GTMZW
u7jDDcgZoP4wBuWScHes+w+2qpxu3qu18eCBIBIsnihD7xGMpsy4XtRYhpDEYG5i1wYCpbpL23V3
9Ed5oRD3w3D0h7n93703ed/xcnbCKgLa4gp8rfaNfddipONwYijZ/g6Srz6AhpWhyKMW/Ek+2a+t
fw87AwMaivo4Abknw8NV2ww3xdUtsTgkWIzP3RmOQ41OSALV2E6qAe/s0j8nh++eaoo/PdVtBpmB
AhbgfkCSOP8zgr37OupPfGPMdx+Y6erWz6jiT/ckDDAhssI9lRWTmhIWA2i1SiImuT8kyzyAhp/S
JbGHTFDwVnB0qgM+B5ZYnC5WEzyH7KnOdU8FIgvNkUr/SHVKWQ8UjHEJ3NDn3YHboNJMwAq43ESR
buAsdvmprR2swbOIo6S2Z4SIVthRG1KJXoqRVFaKYSTWyXRWvOB1HqR5HGxB6JKShLXibr2Zs6vD
sdLaLcZ+0gSpsqh3unaXt11CGSBD9QwHQ1y7HreHg7T4Cacc2H1VaA6PJCsB2gB+q5XL/tWpkCbw
VZdkWmp0Q2prJIfODEc6tptAu6w76eS5CiQtEhJVFr4h+ecxQjBKLAvFL+wfzayt3nB8S511Yw51
44rVq8fHs7h3P7wf+SLjzTu92p865vuzcP3lQtyS6YDyjbbwQRxTha7+UF7cDwQ7E96xWuCqjCGE
V0JuLtGKEICSTDAg7m7Af/iagKHOAh7JA2C0dHuNySLPcaDlw/GnJpl0q00+8gplRrZKHxvA12V3
HY6Zq9UW8+y3cweXk7cLU9sow1dzwIELMSwg/o0VTqbDlwZKlcG89Du0vRohJIuU2T3iGMAYfbJl
eD8k02OMBfKltZs33x7c7+OKZvkNo9pKB3GHUIsphzPve+SU8AbSLN7yLVjkEqCM/6OisKENZmlm
vVobG8JXEdCktaBfXJGWx4EBbREoNQf2ZU2/ymdVqk1DDjE+aQwn4juVWUvUN747a70KJAYHrqaj
4ln1eD31u/vex0XKgqPAKwitTffrz5nChDE6kZtsLOmkxsrP/P6IQguooIBiKgUe6LiEEAyxgXyt
pp4cXsw6GVmcHzyHww2sSns+16EwPFx1zhtLB9YgltImUQOWF3NNmXaPKoEd/Yv9vTkXEil0H/63
1t+8Kx+oGzUiUCO+u5X/a/CDNzMMfFos5teqA2LXHGoccshYK229dZlOdr9MCOFdsIAtHQ0+tp59
Gz8l/oYOtcVG4CPfKzPQDn650HRL7LUEIkSkjO9e0KYmhU11sR8H7G05WTpXh7/ICred3tS4UsKf
4nUbZ6iaEN2abY4+rBE/5DPcJ1e5I5IlKkeQuIcnVj8fN7UJPAbGgZLhh1cmozCwmsJJPjMA7B6o
cS0Z4dc/MNLH16GEHHY8HVP/CC8tNIL/PB1rNxmAj6mZTX2anlI0B58Y9Q0eb9NilpI7lIgUX63c
vrCsPTZl4ie+zlc1VEK2t9oit9/jYlI2QkVcY/y26bp1etEw7MbZc9ew7VHHcr4n4zYR10kL4412
aP5kdsby2Xxi9fSlnokhZef8wFxSifGg0U71rp6MUCHqZjbpcsxiR7zVIoYNk4uhTQeL0bIifG4w
z9ft0NQCCG/pH0nzNAo0Il0EhdbQpuEygmVrnAfmLKXkYpxs3sYvF+MGczZPZUMqs0A309zS7LsN
Zon3TnJk8NiFNLoqnPTv8gdjZbCo+aTNjDXAB+2Q1kVcfXfXYm1MD9tF3qjsunFp1gdAWfvtY1Az
LjrM1+wvUa3z37GNoUAv1OOzsJrZZ5sF2gLrBpL4rM5x9IUNfIGH+Vc/qNm416Lellehwfy2mzNe
8BpTp27UnGt8QDQvW1xW/YnqVUzhlMx+QKpH6a26+bScjJ8nyHo1EZTLR5RHb6YlqgM03t28Fm8o
lrSy/SqiQIeW/IAKCoOnb3+lA6/dp9rwMbXBDKJ7fq1wsCV2Y47Pn5ue376ec+GGBDbAwwbAqbcd
r0E+PG/HhXMba5KO07O/AS2zuPychkktZC+sFplI/KSW7+0wLx+n40dYAcqHOP5Pftgy5jgxwJyQ
9hU8VzpaWqwHmXRjgRtp+Dv2KGDHnCpaB78l3vZng/8CzLIS0Vr7M7CLZlCYHAvVK5ny6mGOoH2b
TRcM4xv7jS1wPmKErx3ulIJHyL9ELlGHVz1RUh6PDH4yZLR1as562xvBck4SYk+zY+jVHIlLHlYw
gZa55wB9ZWvkJa1TEJ8S3/IQ+EFFXyU980D+sT2zeCXkNMBbd/vSMUa0M+ffqnB/k+vukm+L3VPW
qsVs+Ec37V+wyTdwvMww4jLaQB9Q2Axmrc0mg/G7UtByEM+GEALeCrb7yWJATHZVIGhCNgXlKAvT
CNO6WOOmKZy38BU5Dq9hFtKwDqfaZJQHyrydssmAWYOIP3GBdEeY4XG97h3xmuC8vu5JJkVMANCq
s0l8cG623dlbOpmxNJvZ82kpx+50KO0zx6r/Q0ZJwSapQ9QRyHtkf3hf1ZxeDEpkTmpOQy5lXVh9
QiTF/JwRGWRTDb/w/rzGF9j4zaoNkzciJlydNgY0d03rDD7B4YwNMrK51Io1JICvE3kCZj7R4kFI
uUHbwzCg3Q4XfcLM0P0sCDqbvG3OP5ofotDfZggvR4rF2Tz6dhuoqx+8zC9iXf7KiKEAoYcZ+WXU
g8yEq4LxiDGCMnlSTn0K8CJkRAg/k19AtswgM9s5UUhZhxFIgRLJaHgUToGEatCq8N6HJn5t3mVJ
Run4y98CZI/75m3DubLhjKEz1628sNKgsuGFWTWpI4vreki/ifLCxEjTbg+0Ni5XhdFk/5g6vRu1
kDTr6h9HAcIsY7obObvK8CIsElX/4q0PvPySrNXPX8KuOh6yr8PbwExiAYi5gHrWJxYDjOLnaqQz
1+Iyk7P2fHJfa8wrKVOC/gK7bNgb/fkd162S7DwpFYwSV7OIYMBpgAQ3rDdByy74GeQYNsCdeJIS
DS/wQjgJ9oXgxk9URazVNWlB/gvTicrABlqfbyhGpeQPwwt2VGnW8fl7TP6j6cyWFFW2MPxERMgk
eMs8OM96Y6ilDA6gIiBPf77sHSf6dO3T1dVVCknmWv/6ByE3EhHRiXtwpLEYiPFt4oJR1HfFNwmE
U5cAhA4BRglkXSAq5Qvov/z5eT6f/NwQlSk2X3Ig/xs1iZkR2559OrVLw4MaxCYgHAWEQ9e2529b
by1ck5gZJQyMsbexq8l3/5qlW3B3+KZD8lPtbikPqyX2N6D5S+ZY+4547dbpvH2KyRNDEqZY8cFJ
LtoUK4iTWIYfvK38Kja5RBi+4L7bg+UYaMJREmPCOtDZngIEvoibJSSPPMGoCR306QijGG8QuW0T
7crFHQmCAl+NywH5puKl4ynhMi2ySWxkWMJLYe1TwuCEII3vE5R3jN2EzLj29h6UNdXpHCVqhGSX
qQvDfNxAvYw4QcShcBJ0bCty2GxMjoOEK3q7tCcuF9pTBKPU8NbpSQiI+KMYDGLekE8wzBiBO+Fw
cufWitBDuGYEt7OY0CZ/CH3gJyGEFHwStL/wKPzQ229ZaifemotnpWZ7Qv0L/s7wjKYZSRbzvBL9
YIX1BEMpd345nVCO+ZiBMN/BRob1hYUafj7ewU+nEGFscblekcw7/64wY8Q9hCdUyJyFElkkIMuo
ygwPGezwSUrq1xXR0tx5G+ZBzUG+5w0RExeyECfhtPHOIJE2iDgxT9rltyJ+VWRNPKcGx4hhrWc/
YBycBa0WYX+f67sGHDasSX+dBHsSDp3XHCMTa9t34UZwAcjTmQ+sdKpB5WRnvrm/ozzEahP3L0p3
R+HTcxaBdREKSUA56giPKgwhkfiC/9Kv+ckKHObrCrwDOq7zEHSJNCR6ndcBE/hfICZPLTuM2KWY
IU8vIrqdoSfIEygEPAiuLO/TfbgnjlNGrxJvg4Xt8LY//MIeIoJUaxmsOAqahbxBSyIeWKx8sPQx
PBqgheS+T7U1HeoRnRQjaZ4xfqi7gswqtq4Vo2zVwacmIr4KE5TlCymzIF3jeH3w5mJ6CHjMzklQ
HaX1isEt6maxzlm6E1bxf5fB5OFAa7ntW+eWv8O2hTLAJXjbBxXF3IlAKXZzYr9xtROPvFiDWB+S
9KyhScY71a/5phFTePfJ8tM9HPpRKQudMlueyjU9iedEPFld8OW60OoDuhIy4mKDLs8vUF2hTmkL
9I62hmmd7DFhFFs4jAGKQLIy3LfTi0asc+F/EBrjjRz59817A1FC5bw9zwUvGdN/0CSoH/w079IP
Se2df7ccfjAslh9Y0gzIMdHTGNSWPkV5D7eu+q+kdP7A/hdS47JeaztEWA1VyoMZ1qZXB4yHs1H1
idE8wgxh8qzxz3S/x+ff2oRjEAWZ3ycv/W6nDwYL7fycwq5oQNgEsTeR9g802/Kw7EJ4gaTj0IVA
UT0Yk55xfBuLCldirkiLpcN0cMyQiH4Y6GxK097Q07ibEsA2F1DxTReH8TA/sLvB7bN8YRwCjOIv
EiLoCAW1CuZS8mjANAzXi5eHF+smKEwvv4CnL7rW/sLa2Kc4h8CySaBRX2f9AiC/HAHuS0v4GFkM
ylw3PuqaM4Pl4WDYHzh/AO+4f8/yVQeG56r8yF0KJwH0M5CGuF7M74xNsskijx6eFtz6J7jbGugD
ubjjAcRXiN6cHL0JIFr9cB/DYmBNcSZOcTG2y3Ri/l0+pB4Tmb2BTZHM5pQZDNwzKm6LWiM/ewbH
VePj1oy5krB5gmzB2liFk3qKOI6HMoHM4fCXHtmrNzY4dpubNTGPI/S1+LWxjlIeexGNTvTPeEJi
FkAuR/dr9oWH9wj2REVBUfrsT1wBtgg01T0AjhEuT9D3aSJylm8KV2/GCPDdWOVZmTVyBImWVHKa
E1dXGGXTmmgwMji4Wgf3FMBn7+/aOy2a6l9RmbA7giK/eUjh2+4GU0gsH/sK82n9tUdEdqXs6DrU
gxYYWryBE3mhguAEmQHKP4YO+JDDWhcGVHvKvaBC3VizpQ8aLwElDcvd5LVfil0CEaQ0ZmfCXuiA
8xeT74MDuwYKVjYjVtb/XqCaPPaTeiEKui8SHBtSqHdaChk5Y33OJHM3x4WisrzvbOApwqwYTmBs
XjCywtbDJEiTEyZJI2EVxM7DdsZpLObrGcmdxDpzYhbCMjW78Miw8UCrR2Q8AFOvbE3Q2rD3Zk9n
vUSC7PJZlcJ/HB42rQikGI5L5wauRo3xa+BBkBjOQe2d+H9dhHWZsJYSJknLO/NpODrcRSSlJ7yW
qGtkq8HsnnvOza4VR/UeHIlwK1v4aa+Ss0hYP1R/h2hANyV0FbXHMPYA1y05lhlKgI+LuHT4OuI5
4icxXBfUzZfvfhBX0/IviY3UbW4kI4rThKOmCt5iEXYgqz/nrrpYLKiWcCjxKtbkE9PqzGsRpNiC
YBSlCy7NDRMYr9vIGGlh7/XdJ6QQ3OxTc3M+q38VCvZSPopHmN3vGJbInAuce3hsbajvMUCh+k95
BtqAsRZGDxn/6DCV49PDBYOPFDY83j03AXb3u8MwAb2IV07bxcfmlOfZkcDNcR0TP4phuRiMdQE8
chSMX4pI3O0m0Ilwr8AUArljjuyRImJC8rKgEj1ZnkZlUaOUKR4MrqgSVsLLq/8jM5hTAg4M/l1U
VNyIubnGBJ/HZ5Y7h92Lv35R8Bk9UXX5dwi5wvHZf40ykf2hnmDxb9Ce5xO8uxmnw00imvhCGuIZ
mun5ELB7DDMGdvkQ0LTsYIuAhl362hkwz5zAWSDWECE2VgEVVgzrwySdN85zrOhu8ovb7/yLUKo/
79OAMR9goo1rbZQqsx2zxMF9USvwOXE4IDRoBbSvkZKpAWnutDMkhRdoHvTuLjRLfBEwrNTPEkAa
NkGmTSJdL+ydgeRKcMqfB2LpMr0tda+lAGQGTybyMwZH7KLeOzAl7yeayAoyl3J9aefqtijlZQvL
sXz+pYNN/V0ZpNEtpff8RmLawzw+8wAk6yfNOpK+wJgHqv+RQq0avelWSWUvVlqPWDF9QKr0u+bc
l/ysnh1wYVupBofkxpiTUaHDI6xDWOgGX2J8r9/abXIyqB1zyplysCEmyP2ImUEd96SLJhFRYenI
m2Bjz+sTJT+/ISYRAdmyKh+XV0oNC62OPZktBz0sdnNejode9eZG372GdYNRn6gW2TdmP7LE9pVk
43jOkw3Z9XuHKWtnP7tatH9svC6jeoViFrCDLCRlfQfitFtv+6yiyrl/7W1OrUh1XDtQif0aTbjK
hvIcLR/sER9BGL9dlN1Hjl8QunAlEebnBEGILrbIfGiMG4wfkiUivC1ThOQPPVkGiahYIuszD0xh
7rewvYJp074UF8QIH54fWnYItj8m/r+t8bNv+bD+lg7uXASwWEnhVaD6u4uBZ4TdR82DlpNCJ0V1
5ZECkWF1acNlp2eltHPm7wByCc+XYNZY0oy55yoqcTFY/SEyk4vhDNlodESBP0++CBU/H5F73Nrp
EXCT5LlN65rWYbuDEgNpys9NMY/CFP6KMcy1/CHo8nqJSynpF8NNhqQBgH6I/07fKoZv/LQ5ppzC
5I9oekANJxhsZK9ZJc8+DrQlJEDm8H66ZCvCmOsT5ZhpzTF6s84bsGmmNUwEmRxaObrhUR8m8Mta
9OLFyoyj8W+4A24AL5Z/9seBzzTtDwe2IvlvUuF98GTAqwUjvkdQyLB01hRKUeX6gMjQZm7AJq48
fuEZsimvGxdv+0fqirBzSwAUMsyiprSm8g8Kv1D8yH4LgsFb00l5sY+qixrfztlA7jOiiwgi4Pt5
GpUAdjjWj6yH1M+DlHJMW5Z4wgOTGQohla5E8TPWMtKLwRN4bQ7D0eK2yvhSmNuH7eNA9Ov8CSHM
6ptBM2zdQ77qE3WnYdyIuGyJ9BOTOz4gAdreFEfbKlx6bf3UAcE7QYljIFFSkHxhlmn8PeAgUSpO
yV+glOAuKoB7wwHrcAfEb75nZS9QGHuRjJviPSemWQhOM0eqWG9EVc5YkeWxP1jBAsvl0WPJ3kYO
F2PaWif7qoS70FcR+QLuHCYN+4CK9NYiuED186OyfaajVprKV5SztqBPVf735Z4PBGogpgJVNhL+
War4GODgxz/WDYdpE1qZkufi4fjwaZ4uY+IfAxRGM7x4fcWMHsnBUBq1AD7cIbRmgb7/vJ1od0y5
uvlQVyLzszUn9yN6U1/zMI+JD26hhh1qJ5UO6IU38KwqpongwMhvj7kOI6NkmjAmtYfMbNSO0l6M
tu6Sy7jHTFwmJ4+P+77yT1gDg5/NSI1pGdTDgiG2JTJBtG2y04bdCGakS8Et/QIDZ1ok8QpzX4xg
DBwacMxbM8UxhD96QX7g4zW6Qxt+e/VVxh+DuRfMT4xI7U6Pn+u3C4PNfDkKDDHDzzS3V/lvoUyK
vqavvUKVMUTj6D9Gs6vb8H7Fq/JVLtE65Ue0cgrys0sTYLF3VGay6pijChnTtnj6aQ2FGx1CFnYo
QWhlqEloUnqxMtfmpquNQfV53N7sEDy6WajuKZ9b5HRsozy5jZePb8s8QIOHBTsCBwNXGrKxsFd4
Qq/FtzP8MdcF1HD6mx02v7rLQIzgBvwB9JXqM7xhVX31FLJL/lignUAybIzkPaNF+FXEiDEVibXt
7qiRrpLcJwo04MfkBsXPdOp9cyJ4TgH6pzBWQ7oQl9yG59kEKxl9SC5w2iFwck77d2c2AR4Ld3nF
uOphJfDZBiOd/fnmcwJ9xURO2fa8HVTyOrELiC56BFY5M4ei7wrfj5A01E+BAMJ+zIAJOry3NDtr
3VffeZpRum18JnDLWocM4UuJnyKP7WP4jUp+xLa9bUjuCvsRSPjnSob32TjrIg/94Iu2WYUZSt4u
U7wvhu9EBQusXXCpby4VKoVo31YKUr3DdqFStSoX7WJ41Ou07ZeEQBT6ywckJqisUenihjKrZZ/1
ygpNnwy1/inUMETiaLOKMzAiB6ka39T4dWFrJNi3dKoT5c7pDXepiepe9Jv0sHZjkgvLVSiYONo6
DC3tz67zUSItmnfw1L1IuxPy5Na90e+chW1E4BR9Fj8aeudQBBL6bgKnagxHtiL/DhUd28iT7QrW
w+vFEGrOEPROzkvI/s2AjgEzBsPDCpwexw8Sdiq/ZeT/QWzzUy+PdP6hlgEmuS2kPdv9iyEqM3Q2
w48rz3izyNAGI4aUuxY0k9oj3RCm3U0BMK49ssnlyFyAqHrMFO1slUlhcWaql68RxvLjX04zZXpn
kaeWMcv2fuzKHwtSHPjE5OOBegikAhiFgeEhaKbYyo84GYBnMSDGYZgwOBRohrDKDx8u2LyyNOZ0
PYCq+jjZfxAX4+2TI8gRZG1EFmRQvGPlu9MOSAvt6gQCzIHVA/aZoKuwOfYCbYp/nbV5P1w2ie7H
1szDjHedDHMMmlbr9s8lslLmuDsZ8uyT5rt9OnBUALebkAy/jYG7IW7EuEnQpjtaQL/+I0B0VEzU
r/OYpFGyyC9i7Loy5/BlRq9NOqJpFGQ+LNXj97wJbzi+4I8wbo8DbiLsGYCYv3L8HPcxX2CKz/9k
il+mXHSRGOXSMNM4HnkX3ByYp0f5yn90WD0tCQ/Lx7LnmGykMJ1y1ExrsCDgyhdQzdeKblvcOBgh
6ZZg8RvQxDBT48mkxTxETwIjq7AFUQOHe0afaTsmL9uuViW+IFjXD9f9seHoS3XZ22ennETR++Vz
Ml0izGxw9cPyVzlEsj9t3t9fN/5NEh89jjgyepOzyMllWcpROs6WA7+/Vai42JWg/E5korEFfcIj
EC8W5kUtPU5Urogs5Yegrsei44Zr3eK9unlgDqgRcE0SjM7nKmUGwh9ylxhrr5jigoEHmhYEIInC
of89epDgjl/AbBBiNt7E2JE8V/neJCRiBktssGNe99mYcyZcJrynTe9kEIQDo0O28RqA7SHbJJpm
VOiJca7XMFuGGaqoPFT9wazhXAdeorjPl2/uCyvoy2jLGfTPD7aH1kERcW7BZHlKifgbAXykExIq
uWLFUMELHu8KVuXm9o+FP8/cD6a+hZ3M6vi5AEMZs8/RCT9mKhU5A5kwxe+xDXAWpBmLywXJDqx2
LF2fzotBwjsGbMK5WmhGuhO4MsqNFyIWoPAEn99iVG2SWTqpYfw3u2dAxhwsS/h+/qaHuZJw4q6E
BIKZA1ZvgUFlS2dPdGY270fl8IVO/9qL4Feef2CzXK9IrKvCpFl+Dl8uyaUCEWZTptpvMOrmGTVW
eOxPCNphvoYMYJhQPFOlZ0sap8NCOQsW1SMUpXgywo3XN8/a+TDpXNUGjPEHDuTFnkcn53fu6y/b
vRHgVfbxE5qwD/rWEB8UlxCcdiyFd3/2xzTTPkKwhtn4mjAS8GEL38mYFUkKsBlvf0eCQPwyeq6h
hD19/ZKQwPVwbmaQJDHRObdlZWwrlz2RlfrFmdoMX3hZHg2fPyvn1nBuIbs97Je+Echd8OnG7RVp
PEHg5/btDWZmE2Ni674Gk8Mr7NcLhFdVsUYmrAqPAegaBGqk8/7NI5rwpk3xYoRqj9wkg4nRswc4
UqLJQYL5haKqW92Io14HL+eIYKCaxcptJIcQqLvfGOcCL3+NFJ5qRBFi+WFd8IK9sIf/U/VPDbrz
aGvOBpPBuXUM4DyV2sPRXyNSWO+wZpy4WceD81rvxhmef/zzHgCeZSgJrgUO5oPkqKkHrgIF1kTp
c9DZn/khOlx/RzGqfO40t1080ZMACYjNGRQZVdRrlJ5JH3A+3muWkVCAja8HWrP8rAlqGN+X+RQN
uepVCxI0omSchlQm6pY9d1FcVAFLPGZZpJ7IQkPSC3TBBbIJ4Aq16Ls2r43b90XgCQHTx26Lyzkj
ySOzFHCTTcYgDMAmfNEKTMgvQzAb3tbJWJqk0x8usz33HSJeLCI1GFDL5Jj++uY+M21x4SaUUthy
iNn7fcrFYj/kaV6/qN3nqsipfYwJ3oUP5PSIgvm6yfhzLYdlCnJ9wKf283OLn0UTS3WUhvjdY6HF
Tx/T0prMLRjusDnxLrqJ4pd4giAYnrPFZB47zmBn8spuMALo3MbZXNZdmSp2XeMabdrJWCGBkL7d
T8aCOjQWBgFf8P4qgJTCUtxmjDlh7jhPQKtmxfgSMxP2M7eIB8OWuVDh3/ZgUviGxNlejh+zpweg
t6+Cfmj+HYb94fefVBGTzNAcwpnmyIWxuuAUphvnwBkIMlDK0l2jkb4mJhFTLk2bBpc8cVCOQL/h
SGV2S3gpkSQjrK90WlNQMgCJpYoMmdN5dPgz8SUH2BrEEBRcdcM82JId3VPWDzK7/rEToox4GaGQ
Yk/Ds4CxE+gcla14ZRz175NJdlk2Q+XWxbTffQzQmGegPybNi6EFszbiU+Y6+kdYRZV73BycM0/O
JBuSrYQGw8AY/CKPmx2P2Mt7Ob0/AkepPafSv4m3OWxFITqYw2Ho2JRP/ABpnLUiQBE4s550veHX
B11m4EciGx6JcH7wBX6R1cy6eofGPsfG5RvwpBeSZyDJ0EJ9rkH3SVwzJJATiJ+Bw4yMPthARjXN
6iWW5swclPR8WCrf8LkRxhcwqiCXo5LzJZJkn0FN0B7eYdymsCKa03AxxDq9A6kkodDtBOBDiSSu
HPK++yYVuhyeYcFM3ZpOtgIE5FxO1eBTCxncIUQdz+TY7y9fEhYCPpbRCOfwcCX7EvjoMSJ650SU
ZMNAqADEB9V2iXoAhv7wg3fyw1Y/xCBFDe0izLVfzMcvDMt169RhA+73Wv0LR2TAJF0Orffswt8B
77o2Ahfrem4DGszUwNjXBxfIhq6N8itL55sBBBPNyqFiiPkTO2CCeCeBEvebwkRrn9MNBhNIdpDv
NOeffEneVFt2jiXVQtkycYvbE8umhhvBx4I4EpYEvr6M6XOXq/c8mTh8Oyh1FRj6kNIWqHx+5L+x
+/2m+UkLtT92Y7xZ8fxE93mz72vd/yCZKHEBrgMcYCKwc/SdHVNhyZXG5E54BF9xP/r48Wq7bFXF
Axf4Gj9O4SPPfj5+jCB9rIScEzSU41QOJjxUPJVzhmuASQBKdMkAezgcyP4L+kMKuMrMzT2EA4DM
Iw56wOPIFkdi9K05bA+zJATqgaIrzVoX7g7R78rwF1bEqPFxjKnm/AARIyE6c/zmIIVwb26pXzVP
h7uqXtUrtrVbfCPD3/BFN43DCriO+IaUYtBV6UJnEJ8Bu272wetmm69DsUbyMe01bYG5UCbfLeIx
dabPuINwpWmNRun6dwa5dLLQXLA13Ib0LDQFa3mWhdJzDHdaYEXpOmcDOyPRYmd54Aq70GiE+s5r
+2KU7hdbkkaBSPwkZJSE2hq701qYXYi5WvmzX2eaLDIeobVI64Q+gQQ0ZWkOuYcVOP+/KdpTG91P
UG6UaRUMkIwk/uEPhwjodmZIx4D5N91AfPOZjDYEC/hwIk4g94DYKgR354lxiszkXQxnGF7MXhHA
a436k7F39ff+071q2eMr1CFRtb9xFhvBk4luuXi1WD1TvpGz8li1p8eKxpauY4OwFQYAPCJuISxC
G/JfxUCMF+BDRWFSyap/c5dg66CDPLHSyCLMZbv6TtnrwBbBcQVuuyHaVlR+UoALPYjvDVY/n0WY
LHofxf3A9KDAPIQkzzYQ2z6i1+mnMdenXkhHyBS6w/gTj5B84B0kiyoU34fcLjOMqKCp8IPhflQC
F9EePB4b8G2shYpPBPpI7QNWBsHVVG1gy4Ps8OCiokv7iF3ZYnSdWv77sLXzYCRh6mIr8rXjRM+5
8xylA7RiYHtjuUfaiUPvKzByCOrM30E3M06VnlMNiCEsxUYurdUZPwfmLZiXPGZMcHshYoYfyaT9
40q4Hbf2Rq6dFOiWKniDxJYoBpJr4rLxMGy4pLIlPL2JKcPj4skADENveJNYcGber3YPf5iRgH6j
gmbihV841JPXuMVMdnWb3QgAHesixcupevDyiWkYyvcZ6m+svTG/Y4w2G5rb/gLS1ZZ0aTdLwntl
PxVUbpL9gCcpLiFlkYy2R4OdbGMScujFPbQT6CLdbgydGN8iFIcw4TF/xwx+o6JEpGXKYu3rvmDC
CDhUgjHaUB8+xKYkrVsuMQ8B5RszsWWxRAfBjtB3MNDobCZvQbm/jx6OPd7cYwFC95yayT4mPShg
CaojCkzYQfOOnJ2gHDDwdoUP+FfCD2oAdqfSpwd97CDLdfJaAg6+8/BQjpLnjuEGPGQ0EIM92l6Y
tO1gY1JbD6oVOiXJ8JIVo/Jbi1p2PCeGmiGuzLnkkbdrroFe+gA24pMSvC7M6UCROF/JR0DkXLiY
PAmNrKgmADcwk384UKEHI4EO41iluxhGO4dFXQ2NwyaZtgDzNLu8Y7e/MEh2ntEAAj5D6GVVIDmV
jiVI6PW5Huas2WMLqsZLlUef0mpC7fGwm2G3vtU+cgBNW8uS+x3yXhtalAeG474evYvrqzftn0mq
hNheU4DhN0fNpa4h42tYSeneG24b2ierXdM19KvGglSPXkJpFwMsj2kqnmj2QbGp62nUqwj2Oo+O
cK2qUVlAcg4ZRykkX+zcJ1Z9jnnO++CjaLjg8pndNL1HiBbKj1fegiyba8oa2B8MWjnXWAZ1IWA/
Dxk8wy5EjfLCMhIh7xn2fvVz+QqTob6gr3NBuSiaMsQMC758b/sYvq+/BFI0Y88IfUzByATZ1Czt
0Osafjo3cHgf/1QwYhQYIA5shdf8sOAfZwOfj1+uCa/g57ZXviegj5LOe78xO8UD+iE2aUhiP9Zd
Dh9LpheEBNAv/2CyLnMhLOVNsnyRJKBFEGMOTPbmPOegvIfJbfle348kgtnfu8eAjp5QIepDKAt+
YgKIcSsvOxu+mBRiQak5lAEVt6DkF/0bbtz5mMMJGiQXes95wHOKhnmCpFAHIY56Jyru+/5uF3GD
DthXJzJTKVZN6ij0Srr1+Vn9Pe0IZIC2IY+tcPUFLe9zmL6pF8FfPXPWRL+ZNvrNzBXWBDHE4efT
rncyrp/RGyqr3ynjtLHvwCBI7yrhM6wmAal0CUMlc0ak8A3fMiTKpZMzYV/dVg+KYzRoxjBdfJS4
49Eh9ouDgFKwdwiKwQXcoRGzkwyv4h14mRIOViIOQGwI5S9IQjWCZo3oAtrQ5nw5n0EIv96Ngw1z
uMLtI1TwO7/9cagr53tn52NzAtaVrztmQugnk5EqJsWM12DMRbd9MXsvCq7cVcFIbquUAM6eFAwC
3qugxclBy/iQoRh+Ko82ArNka0KJWUhs7oYWc4hzWHB68Cj/sJANMFH9P5aIgVZ/0sj4P/pg7Ugr
qP9LdDfO+wqkOjL7kNwFj78W541ClZ24g/2bPao/lAFC4GyyXxeC6XCmNqObrtwnFVojQFGxNMLu
Z6MkQM8gYHp6H1gs8KHFCyDQDJWlz6RiEIG5gjIicsDNxQiabX/CKk/JeHkyVrUwITsA1DOJSdEn
4HPmoe/EJyj1aB9UZN28e5ANPOUxEf+6ZaxBTaXuV/eHYqTDNBZP3H+POz9f1zws2+8dVkRRyWHJ
M32FMqS0XgcfEw3pGwahnY0EX/DlL6uYOgXf9bgigakUvCl29oEv2LWfMwIMvXA7ePKBgNX1OYQa
yFCprUBEg0ciKIQ3n3PNmPMaaYsUcZNwsBB5Erwm3A2tqeDjMVpl1ptPoAYEj5UpWQyDeaxjqp+G
HwjBlHJlc888ygFqTvrBn6PjEyXNy03CeeKm1C+Y/QWatcEWN5LwbBBqYVhrgrAK+fHmC4E+S/ce
NzsGKiFVRW9qUInJ84zH4l8cw9tFq4xUBLipDBKCZm3uI0yq3hmk2fApMoA5X8QVztk5UN+wB6Af
etCMqyVN+1qRh6lCZjHph3qMFcCQugLazdKksWZvebvpFfYzNqkB8qVYAMxMg7SJPOOZeG4oDm6X
A/7iMQxcr44Y3m/RY0BZFgLPFqoT3WVvR8Ix4a3jmoI+J76Hyqo0vfem7aNMiz8XuA45wBfGiwen
IFO8xyRc54TdF3utnlCEfG+s8QiAAp6ICCmPO0IZ8M7ThQclVJd5Qb4v7g8z7A/FlLvwsnZJT0do
OpwkX7w66jgqNVq4wdxk7kN/UeJPJVtaHfOwTOsfNq7fu90wzdkqZyZqlUvfDmqPpeUSboTovac0
q6TzybGOXBim3gMeLWUoaVbxbZSNEr836SHkBVLe3qafIUQJ5pSgXnCs1CFWsHU9l6JqfsCz5emk
yQSoOqqYpiBVuO/TeblmpIsEUWVjeZ8ZONzQ5kQVT3+Co9JcS45SvcpvQQK+5nBwqT4nPC+ceR8t
RdsFOhMKboyCjvNjkFXKQLM3wEyVoSgJ1pA+gOGykCA0tFH3tYaciumFMRvoserX0T2G5/2mKflS
P1jGvjmzw2VLjEJAGSkn1AhV2IexPg+0MVLO6ZiDCMvkn5OPOdP4Yo5NNIj1VdvqUbHUrxw+FA9M
cll6Ka4mgDyS9xyM78oSbRiaZ5RgkgcZhLqTrq5eGTfAzMGeOpfX/f6cqJtxHWRW++EFU4z9KO1W
bA6KvO4GG+CBXz/AxrNsJ29ypjfqnF3YnKYkMjYX0mlIh/MyHTpWY7oSVEufI8GSLx2VYtxeap8Q
0IgzVzujQeyu9yNuFV2gQC3GaorYDaY2XEbpjV1LoJw5uSGzEFCeFRMeIu4sxfp7XYTM1tAzASRM
Gw29ia9eNQhxWy4/YkT52qJrtZ7jbt0yhTeDyi8m9aWFQ7S4nVkgroHslNM9Y4Y/TTHVhB7tGrJ/
+zi36QFLsxDtKQ7sqJ/vY+qCw7YS7if3cXKwDF4DmBnZvRkiLJiNS3Mi3wKmAEySzlg6GD2/gd4p
zZKOCajaTQoq0mHKmINdXMEMMqilqQpiLW3yMZsF4wNYL/KyaRfGjHpoeVhwJPy2vF9pJDSYEBJo
UnFQ53gUf2w8plv5+u2KJl/UjzOkDKrfOz+GqexTEfEphj2IPbKwv6gjY8R6+Vobce4ok4pChK2L
8aUEw7Wkdwd2IsQOji0b0BKLfsQJkGHAfJDEDeY4NdLTCTsmOFJ09x9Y0oJM/QyVCIs9R3htwvGe
kSoFbt7CyqE7hPfLs//7g6ZVQzoBwYeZC38Krhipu9Qw44+gKPtYTYwBQScSp8JG7KrPI0ZzlrBE
+TqvYe9cuj8UKfjRU/UnvjKdousL1Pmgs+i3wAGhBbs42IzxIUtmrxVoocBhGRxw2gpSG4DQ5sEg
4mEbvANzd1vVAT5/FPSUSkwVchjOOalxgo3Ia7fnFLjR3bvxLbA4ndBfxxLKZRhy9JjZSEAkJqAb
DBrOrcZHWcD8lTEnOgK0O0K3QACQ+IaooNEpEJtF/t5jBHhVcTK+g8JAkjP40nUgnnMq0UlDnpVs
CUwF+QgYzID6EMOYc20BlQoq9gWzXxANFMo2RCnJnmoOay0Q+GdxFndzc4Hr/BAsZL7iYYmRTH8q
zrMMNvab3QMTB8WDyfFv1v72FUR9xGf8MM+QpumMYuCUeXgEePcR0/GnjcuFsJMngVkjPcwvR7fF
zaH3tJogWQgN1A1bAi0gP2khBl6MtbAvYZ7FyEqEzelor17BJzDHePIHz9Fj0q2aP8YVLY/AUYoM
fBtqvxonjZUGBrvZfENQjMnzJRSaK8lhrEujB/rRZ9SZR8QHICGAJcR3L8AaaLrGGR9wMDIs/U/9
SwmDmxNhwWKaw4g153lhk6LjK/FzpZykaek/L724sT5Bt6PExao1gCf698IbH/9FCmwsI6E9IZv2
NewYkCtM36MPJ2lrm95jWoT6ldZSxbviva6OGPfS/GC6N0IxLa/yuBvlUeIUMbnjvgnhl4pmUSCv
W8mZ04pwd9MX80tz/KBIgagP4ZCYIzDkz7FiVLMWrmT8hv2ArgIE2RUIUe6Vkxqt1V5xO496v/Ir
D+j9YaWzHoe0N1h/Qb8Aiw3ISID/0CoOFxX94hWmNL9xBFiV2Pd3K4z0aGnX6Jo8c7Fhu2icVYM7
RX1GsAIHz/7j5OOto62Ecjo5UKo+sfQy/SdtxNcilfsPQztMJTJnzVwncegWitgI81nDP5bPTWTu
AbeQ8DFIuybr15Ubgc1QcnytyyW7cKj4z22yUVF9Tj+nFLKwm0Ayc8gteerODRoRHqFvt0Hoh6HY
ghhNq2L0GqfBeCc6S7EVCNdn3m74XAtlN2JSO3pbvMGSxUrb4xQsVhEJIzkJmdV/3OuYOTqmECYf
X/HflWny22eSmlrYUY0HGHW9//P+4HNC2Zn7IkcEhAm5BYbjw9qByuLsk3kD57Zxgb0R2oABez1b
3zZu425hBzqcRU7lvdyfz/ogdUYPReyMHiLn+xMixC/aUyS+/p2EoIYIe/FLeNSIqa946bi6/Hvh
tJeumAK/7XuUu/Xo5vQsLVgwSXJX4oOIWRGmQw9IShqEmvRNxDkWnQwHwfGjlydYKYcYKAvkFEku
vwuHY4//QuTyaFNtKRKfr2zVFV8jvoo8zhBWqaMDnUhXxTu2Ls5E+C9AJSit1QrAhQv5JybRTcDD
LxI5UKu+ApOcdsJ8eOAHXO7GQupKHjxSaDaU1E1dkjWDlBX1w46WWpAZe+WDs4cJ2VMYgVAVG9HO
iLq1+AS3f4fJDWlDR9keC9XdTnAQNzsM8aH2vUKoV3bjDEkJmA53Y67JlevH1aOQHlGzcs1Ae8BV
ZLfnGNgqFEucnt0nN7zPKQ1hE8GMWA1PtyP7Z02mJDbHaEqpJiZG4siTInhsRGoJ8absconXBAdu
WsL/S5zBVNqJ2wR8R7yRMeUzztMXbzYTCgVf5OJQR/P8MYbkhWC6q8SpK64WWyFrgvWHUEcKsNZ2
iYYX65HfJQ9Ujmf/H3b2XMbMe6+KhUjYuTmRuN8sape9VVw8lkHuBhF/y98Ly6m/653Vc+CX8B4q
Nto44BZwQwxnjbrZ4YbgcCO++O2zntxodTyuFjhvikUWkKmEcEK1Rmv4qzdry3Hh0Hcih3l7jMB4
ote8TB/2MBNsbJDizKM+/bdykG+wwzq4Iti7FO6Dsm3taYUjVMRNsSO8ko6YJ7FuFn/x+mGN4r+b
9cWx5+nz4hdB1K3ITwhMiBIiIejHc9xdaaO4qUS48OtnLYhZYqPpuySk2ndOgjzqb2qMXsQCV7CZ
uU11+5hbsCT6geKAtbsHrDwQtG9Fpu9KBtkSeRqCjfod/hxX8YaCI7NxA65RzDZjPSyHs4TzhAoV
8RXOs5540xoeMPxa3f109In1MPXVafu0cf86wdEcIZzev/3D6ZVaCglWn8V3YnqvaeE8HJzeuH+p
7nB/xPMHooMkVJB0hKfQ3f4DLvRaYQeU+sWJR4nPPjzSYXmUc7caoejH+ci/Y7HULB//o+m8mhTX
kiD8i4jAm1d5D0LYfiFgaGEa7+HX75fi7hKzd7qnG6Sjc8pkZWVZw7LH+3WZAxOyCQK8rgfu8vaq
uOsKTC+8rVaxRCjrMJT3Bnnk8MOW4WDte2soB2CM65Ax5nYreI2EZzEQhlPtbwmsGIEmNtW6/xi9
UXBp5c0N568aIXXocMiiB1gqeBZ3oZ2MLXXoq/E70Znjw3W7nDyZFHTCzCFEhZSDjQYbtBWXecD2
hp7/w081xMR84iTRyLExnCYCmN8B1A2HWJBIkLa2j0XjDNFWz54ykczukdlvzH8ockynyfxo6T2x
aw7rDOLEdob00y9hiviApql10RppVwZzFK6jKT0YvA1jgDjzQCBmZ9C0X70lYnEM+vHSmSa0yerK
Dt0zGLZUkpjYsNyGL/fZPaUv94wA1A38GbvrbYO/7omZU9VF/mJuD2pp2nvE3bbWjLWEYGqM0SNT
U+wFpgkgCl12XL4UrOZbr4qLkWHnyLVtDGiW4au4U7pu2ZcXxTTGEJ0yRvKgmzVvBPMMWTZ1l0Ou
IhCT9bTrITk6BBcoRbIwO04H5tgKY1hg1O1HozT1sqxsBHvmjNzcQ6p9WIZttE0lzSi9MlTfApvl
dQkZXdaHJ2YA43X8Tu+5wAN3elmu79HKbyuCw/Zhzu9jFJPcytYI2bgW5/hpouRp0iMsPsPVfgeN
7p0UdeQFK53FsoGglxWGVuzEyMKHJUlk06h4sXbQGVEAKHnbCHo6J+/VA69dG6O1z5yNTiTBBSwW
uGRQ41NkGxE3DkshGiJsNGft33DGd7sctAy499AZTn7F+Tid7s7f+rtIAtAQbO22uxvUSUXgZyRV
4JbJesAq8c4N/0P11Fz/6o6uoewR3x0Ry0TtHyKUVpemm+TgA1IH6145P/lvG/kd/8ehVeB1cKQB
KMPLSAgbi+oyI6/kr5wNK7394Zv4SKSs2BhEhO7bwg3vIM2D5hEq00wXtMcvpoRoQ4sQNHy4CFrx
/GdYiArUN5rf92iQdVKgB3I8UH9p1tyJ1l+0Nrbpit+jMklVmXfDwfkwkPxWfMqB/1TlBDt8BZWG
pJkPoWaE6hhoug8PJbGxx7nnLb10mVrPbs149EY4miyT7plpmWykp81iLBU+BdOKi+qmgRqWxRC4
vMqm2NpB3eB/HCDLYhhKFlSJASr0ZdHatvUoWXJTGIE/hwVS5J+jAleFg9O7eimGAS/IFkQxu4w9
oXHg8VPnl3TCcGrG7Qcjx8CqqndDn+M1PP1cfs4Zpg2G3MOFVGDNy0QmKxOWofFwh4QpFIm1m+lk
JE9smYhlIt+PHqHumJ6lgg6sQGGGmDrVEqwCRKy7PwTAt3Y2xX5758FZR+1NDwiPjm9b42jl0e9k
K1dv7RLa2CGrcrZPVs0Y4ShTTsgN1hX3PswCJOZaLv5uXucDt33tD2mcwfAyEQCU5QfKRlhrlokx
WChz5a0UrXvnztMxbS8jisAUbTBNXNh8fsKfJpgDHKii0yrnNkmmpxEVob2PyCIcVVLBG8TdlX/j
gdyl6MMjd9D5RM4U72ugtT8cmvaUqOljzrpixUW9CgNNNjE5OBkhilxWG10LNaZ31SfF+F4UVc0m
WQltycYLoWOmVhPcllAuoTpilYpm77W5aHg4E5qs1Wa9ITfBdg/8vttTps4nKVPnr1QE11h73b4C
x2R4sLPmYoto3lRBHAw6ko5O2nBvTLz505aGY0s7x7+G7Sq/XdOAApKrPH5v/mpgKHwX+9+/F4V9
7ekHVhMXaM3nsELZmkCgNIm+8QFfk64jhsK9omdCYvtB1MPa0j6Gb0Ow7+mjOYF4bt2Re6yycTGO
xEFyzznZgt3sr+O7R6iebON2QvRH3lqyYOXFhzqkyjVAgtVOOoqrCL9E4sSF2kX2rLDXUc6xIXdu
+RWKCYvSYO22BhWfcIzMQpeLdB8SntrxMvkdnw81l8tlTj8l6bRuhuOj6Ex3pqhzh7VqWc1+TXEI
f9TtrX1K+rfqHmKFcqTkmCGFjkrH2VJcBjM7CDga/nHRTJR1KLSUJYJmXmQQbC97rzPm/hHc7uJ7
yEfF619F9oe4NC31Vn/F51Cztz9Tkhms54o3J3fCIZJGE/ke4p3bQYannazjhr910XUhsK3RQX62
b07VhUZWdUmE0wPtUAUHzfnr1xxErxIGn1gdsuHSP0inM3c7uEWbPkW/6AFDkU5FhuIka+QebvRc
QZ/3Whu2J1otbMmnTZN98LRJw972G1LZyX+Oas41WYUbr2o3+FudjboQGfgyOCYNBtGsPP0owk3k
1+x5FKQrbO0Z9E818DdwSKGmdOrSG1bFvwdPYvRyggoQeeDTfDgNuLryUISxRqOnXEePZ0dryYzI
UO7r256PjKcx2VB1gV5FMy3tsswHHlH/tqkk0Sn2cZoo+yAnHtNfIj8+RO30ZJz9knv1L0XyUiWT
O1eMAJm8woojAgsacgGN8d496IlmJ5Z0IGXWK9tZMYTso6Lok0GSfLPF9tlHjZRJm0WCPAe+9S/J
cfn0ERx1IL8ouSTFPDuciTrxtF4H+0rkQ6LhaDehbxcqhRYWwAELDzFaS4zPRaPdKYeaNUhkVCdY
1Y/rVQ7ZUN1dOqOLVNxmp2wQszyGB5LY2WI4JEUfvmI6cphWi71j6mZxs5c+85mIEpWz6fW9lYtB
LyH29NCvOwJhr34rqDrAr3t85R5Zv09Qc8/WymcwNzy5WsKYXAoc0gUAcqQMpWoAtCp3P5GBadkb
dxW3EIth4DMWWHi3rIgmWfLGpPNQj9rI1JqwLoBU/+AlYW0RYUXUQF82UgzbaSSDmnAyQwJ5vWZm
w0IzzCh5aAqTzO3Danz0jl7D6nhvt+RJEwAdefPm3ByBAkALyHE2eopBGBiNlWj0mOXSa9OboqyD
rTS9jrW9ZiBnJSQsL1YVsGcdUbEjM0GB22K4AN/VZj3a10Cf+uC9Yff6f3kDqfXHvybDkZ5BnfJE
94KY6CxGFSIooTCU1e6kOXBV2fAvMry6+5jU3co/7VliuprzA+yP/sXDWjET7Q1h80S0drXpruSQ
sK/fJmUJyJuHqAxd9+XwLWs0GhGOE21ju3yStg158iGmffy5uI9XOLcMrVZcWpzz/1gdQmJ2B1ZI
Ka7s1aWIx2VY1oSemeIH5a8dqwWA0rIafgPzuSMjUzN/20zDjM8b1YzlSCieMJadglTIqPV+y7p6
IDzLXJ0KRVasJKuEjW0m+tO2l/rlO4f4SgPDOq4nTCX+Li0dHnon3q8T6X0wZa5yYcWjlIdZNYhZ
/CJjbvg+gCMPuOzSbsxD1uvmyFo0LN5d/mFl5XlmRkmQZF4YhkwYuVgTvVetK0uhZ3DjYWrtCW4x
Dv9uk21UTunrdp8suv6sRs2YrjwYJXE5WY1nc9JTo9xn/Jp9Q8fY+vT2Ydu+TWuDO6rHW0AA8kq7
Fd2mNDcYyxrrU/JqS9okWIHj4ooYFlgECFSJMGeVzfpAhRbqB5S/3j3iPsjpTjg7L06ln/N+Q9hN
rBiz5VaWmqbYaeyt9k+V2785TcbCtfnzcEba/A9Hsbu2IfNfznalq8V5Bmsferf/DHQCtEgPRxtw
G91g2jeROykHdZccJj1FKN/eCfDp6kKfRPuNMozFNBoX7M25wJtgW+58gnmkN2IC1lNEm1TadOEj
I/vhlLqdbmWyggRoVybgPCQWxEYokKkk8UOpeOCgj/Jx7vYz3/k7n7K6u0mUPCCT5NKs6+78yWjk
hQffcSb6CbhpQT098DH3vLy3GZ/WANuP4gOtJ0cbZvcfV7wPHwS/bp3OuHd841ZL3jEXZvgiZal1
y3sXzZtnK1iBlVY8KtMHhGckLCAlkpPz9XSUpwneVjTl0xFn1ziPn3/sEU4oxqPBedv6cCvAvLUN
n/Y2qvzbzBtdZAA4ivjRlfey9lAS/W3H2IcUzFOGOrMBoIZDAkIjogHkkO65LhBaE9/WtD5d6nk8
hfVA3k+SeCfrBRUa08HMi443uk1e/+4BysyMAV9jgiBjh6UInElYKrIx1AN+agatrBtHLXUz+46a
bh2HWQrRGQfKRYkXzwHyjhwFGSStw4oRTsyEaP88OSZCExq9O+DxftwQphwhIZk+rL8+uLnzZuQQ
J+Vs78Nt3TqO6Y2LEQJBaDvAwADDFSAbIbIHnd+7hzUU78b1mWmVvsZz0KYZponeevzASiwwB7th
p54caG4kcOIfmLdFKQWsFmPNgfVX3ZUj+3PPXiCuB1qFwLHwWcIXBd10xJPBy0PUFVYHlrPjd3cu
hQ0sxhcFXYZhHKN31CGifjm0frIKOrFHDunZk+XQ17CQjRGGKJzEE5R03YPPenGMLiyC4gvZLRLV
mAoz661PJtpAG5FAywOWMj/ZckkwxkzyEtazugAyegGKow+9YQj7rM8MSphNCgK3zLQhs7+HeBok
D5XZMMC1uCRkq3EyXDvWSsC1/IvsuACWmU3BxFSkqVhOF6RbhtnGadfXekmF6OG8nBddDDdLh6mT
ySN0uuvBKukgRTxfD0pZZVIm4pmALOptNowwZ0PppTBLEDsTB/FgwIxCQo+2roa9rq3L9ZB2TSbx
z6LlQaw2FlcpA6GOAaf4Lk2sbnwEWLRSIutc7gM4M185xM4pdSKErt0SAiYKyoWRKvoFZwFZS4b0
s+sL1qirO14CoCiKh/5LbKSUYD6fT5VQSuaerirn6nBww7rVi+yEWQLLNGUYazKN4N53xVEc24oK
qp5QlizPRyM0P00a0vTIBX8yB9CUMhAhLHgIDvM8ZowZ+65NGphnygW4ANBegTU12zYMf4UM/D+o
UKR0yXDeCnZ9aL+grU9L4B0AGYfV6qmnQLxrhTUU9toU0d7I8Sr3p5bG9e8MaofiP/eYosLcCsIY
smSNGyF91mB0ECDSpw15OOmwwjJgK2G4eca4WXJRsmIBZjrISjBIEoaQD/z9YmZXdPS+9Yw8/8PT
LwVCcxRsBcVKP3gqv2TYPBtgEILGLz6u7JjEWSvFfiXR4hFwpJby+qkHOgxKgYjPE6VuJWJXwCcQ
c6/iKxySw6EJlwy16V4i+osYLYuLkNsQNKVqzIdCGJi2/LUyWzqMcB36+aarnLZMblHwnguhEGW9
b2LzinBIPEU8sVL07YeIhxbxKCG5OaTkSUwMKPaF/tmkVroEX+TaWwQnZ9DkFWJ8CXhQAfBsmApw
XiiUqGRF+oDPagdMmoF5VrevCbxE/zBou/Jinwk3g/PEdr967xS32n1SqZjITJBEUI+hESyCkTxX
Q2A5bC7Wxrw5GebXhSoZ+HQsypU3KnXvWBz6gIj51mTSkIQIJD7dpo32B+bSxSBv2fRV4TDMxR7U
a+rel2JClcfPsyLUJyWFPW6dx7KHFOXKC5BezCp/o4dHUYlCnNlFD5h+voV80ju4AmQxI7DbIvOn
+FntN6xlqXdftHzCKDJwkupnCzlVe1wf1P0jAR4Ns7TFUuhzmndUFhppBfEGOH30a6qUpyIGLcPk
q8MOGzeA/Pq2YGjA90XjogaNm34BCYFfKY+rmRZeY/CewPvpwoQQPezPfaG036s+jTrmG+YAt25e
kPBDwfDmbYaQkZl5RCleQAP8hvUVmkJ1CoZrM/is23Jn/8qQSBwhR8yfow31QwWBB2M2w/ZiZ9/6
gsWp7Sx2cfWILIbT6rWmkMhLjD2Zdqbk5VAbUX+n+vDAAtVQKGR22G8LvLVkodCPsMr2xH7ZUtUR
JIBwa2Gh3pQyGJByouTSTo40drL2lHLQu9vMVZKskC3gfk7m7YdluoaYOAmbYuVYsdryMyVqpZ2R
OZb8zh6FK4JATqoCw8O/JzDBvzeatKFCx07kLbcuR86OSH0gCfFHhuNNkyOiBpq5A0FXOeQ00iB5
hAWMKOq5PTeKkmnCUBLCLapx0zLw6NknzQxsxikymjtDKjdX4P2HPeblAU2gsRwMzSxX4YyEIeN/
OXKqKrnm+mGsAAYk9Khv5amZBZnJj0oSuIAkXJlxvC43rx/FvsNttUAtMEkQFfiP0/H1Lc0/5O+9
fA09DcuzsrYgWvxc6jEgQDE5RV8WmP/YnpmmctB89I7FVCgjB1jUMnnfDW9FtMHB2MVgLeaJ4QuK
B0pgKwp6SlHbJs6gRHSlpLSyrgsBRhQlECuTd8ZHf8HF4smyJkp4yPgFs/MAQay8PEdwYIuCIOYK
dIGABccn8HFmsi4sk3WzwhE+UuVXPeF0OVKE5xIWjs52k2E22h6E4rYCdL3K7j6HyTvCl64pZFOC
LnwtGDtvsFRqidU2CyhjNLkTavN/36zvbpNsUhLTUApcNuVAytkqBqpkSZbBx4RVF7/2dsNRGI7S
nKdVo9sdDwgRNmCqNeOTIbV2THqc6pAUaymo4I5NIzhQZbn5MGE8BttJCfjJGFfMKUaBN8Cjid/J
CDRkMUsc0zY0nd7vbzGoswfOCAXmX+8RRGOaKfSOPWYf2Hg1bVmqek30ypkMEuufbOY0gNY5mBSb
kqIdmGaWImImr8LdA6fha7DZCnN2Zog7B87D5bGlBMfppZRSFTqBczwa+WyFrCwre5TNkvIfFV1z
3ECqoEabfYeDW/6/IC3KzIpzTdDhJcwfUvknZcPLqAXZPCnAao25sqmZZuyfNFyqDkkiaU3CURzz
3Im4CdQIobs5e5HXNlYkyBR13DHKNs9QdWr8rbtkf8MHTkg/U49kXJ9FGEgZFY0a+fOgGFdCjckz
A3NYI7RldAB1soShJqaHy/VigtcJN6oAv4gCMcLxdbEdbkFEdY4K85TZjKAC422CfguMZU5LEHgC
/AEC2DTyuA9LiMHVVv5yp54zYsFaxBmCTlOZBotznrKhBXam7CSLjI4OCKwc4dFkQrjksj9HHDOt
9pbV7vjybM6IavKIJ6dnlueszZK3JlSmuGPoDXOqT9Yo9PKVI2PCm3CshAewFqlH8aLrOKSQVWWe
BU1jVATCoLZ6/pQwtpSRqeWItTAcnoiA0NshsISZ4ao8NmT7EgAGed4CudWB4gZ0TtuJjpVWbsQR
E3ahx0XUw5nXSxZeYZ6sE7373fuCBwgjqmTxwRn4OOUYGUJOJmE6j/VevJn2pxALPZCtqbiSwIPH
KwuKCWQpMeCCQUAbeC/dZpZhX1SL0ePKV0S4O36iWMSa35Yh0Z4hFuBKNrwNQY2b40B0dSqZ3j02
ojW68tyQF2WZ+TjFxuDf/F/8Dp/8KkJPbImCLpNiuliJwl4JFMUGF5VXYiNU3S2ewj78W5AaYWYm
PJ00ZUuWDYsD9n7/e3raX+u4iYbMOYTJ9UffFD47OYc8UuTR2Htrep+KN4a3NbNOKEDwNYGoEHt2
f3/rMv4Tc+kJoub+0vxJQMtgH6x9s98Z4JMdjCHRNh+yxNSCY9F8BSBmEJsrWPz5WTgbuFg++orG
wl/Q1GuuYWcx4Q3OK/t47WPtGBllpXtjNoTTJHqEDC+hqRbUouZMKeSMSaIl4P3vRhBSiiPIDKoW
cUwJnkk3wBzZRLQyxBSxCCwvLikID8Or07sAyow7rHrHkJrB1wyBWXHmScLebieqQgqgD6PHjlNt
QngYETaL1DI26CwD5xYUKPLAChrIpIdE0wzDCZoUsI4hcYNCKvTTpqUIj9O2L+CNTMchSVyumUuN
auEVBG+bAuKufSlVlNn32aZkPYb8rbqYAeKvvA9NThbyOJKfcHfDB6ruZ7vznFZ5MvTfoq5O2wSj
Rv0b2/C9AAlEjFqb9dydhRWkz2kwg9dGZ1idfkCEOT/4O/R0/7XQYTwYFPT3Fzff0G5gX+JtOku4
DrTPKRfWoTHt4ln/Pn7VjQd8MbMU7Sl/MrUNDDxDCueAjhWVXIU996xZQbuMwd3WsDbci0JF0ewC
I4RGp/WcRiQGnkCEZnTDE5UCs85UhSV9CihrHM06YZuNDgWFzZZR2Xv0hD3CVeoestnK0dD62cvd
MNYDqin9uRsInzvgRnqoNTMWjZwV4ri0tgX0LhHyV0X/67CzfzRD1S8lNCczIaYpwYFmw2RMMGqJ
tIiQpxgIXLTR0GSQrLn6YYzlfhU0at4Mee4hDRU2hbszTQEmQ6lnWE+EZxfnh31u2Ve+wmvSOgzB
FqlCupd1AR91zf32ehQGGSs0Hrsnm0BP4R1TX/hTgRAjfLzD79LxYFNrgyXajKrYFy5+jS5cKaHb
21mP1uNnw0SP/hTOIjWjNmkpoEz3QqQR6Zom7hnBPwn+muh36AtaIshfe+p+o/8QUkeHUp609oJa
SM+IMej7BSe170JK7fy04gaBRMvs//4iCk12f42l/djv95QEEz9sEyj2d8B7BheNVP1kQPvbXC92
C5qg6car9A9elXKIV0kOIdHErpBlUzbwFNuRsOBq6bvKi1/IKj/YDVenZX6SC7yGXouWvktYsm80
fdzG4qYM1Np/mD58x+/3Vmj7Gf+iFqNUmVPzsGmy8xnnqIlMDJqhAHtHlIiKzN2v5OLY3EYoKxLz
UNowVZdBlZ+Sp7oZxd+ud5v0QlGaWAEhsO8Je/5MqL2M6jBPHg3capQiW6+lKudoxCUsk2mUUPtW
uYeWRNCLdO+/HVVCjlSXYay7VbqUIXPrQ1QBKmpE/z7oAxnIvksuyy1PkEkzGBLQ2pHpqxZeD98P
x4wY+3ZEXwWeMsqbRp/la8UUSiYohzUJj3f0Ml0uxv7m8tVl735oXFXj5c2g4Tt0gRgIxFDmN86T
mUenUzT+d+HzhtyNTZ8zOpEIrhGtERq6kSEOfrLPoAUOxSOokuPwXL+28TSEVgUOITaBdYpn4b5X
HjAPk/KW8i/+WMxTMmAIfrld6Aqa6OslbwvefHPCuCxrflJT6ho+D5UoSlzi9ey8lzvExxbuTYE0
UZ2XEgwRGHkgIZTJEZfkfhD3GyPcfKWaLZLp3p9Rsn5weg7ES8wwhF9EmMmHQtav8GSh0wEXNZ05
NX8NTkSNLUXGmcq/CkogSPwiId6fGUWM84IzAG9BiVNkuG7fsNlLtqAQZvdl5A14FPJBog6wmOEN
e7c2zt3HsAl588bdfIvC2R0jiZ8lZETaNvvrijG4pZa4tnF7ZJ3yikqv4B+u02zj5LlyDaIQohvo
BdjlnGEVsDLO/Aj8ixSSEuQhAG3SNYSeLNAwoWO0zDpaK0XBqu3ObEIu/dPKycTlpEIJWIMTFuBT
pgGMuMcLiWKITDKYIDkBZEBEsifE2ZFxQTlRSLTigphZ4aTEtMTdEJZAWNaGlzGHTxfq5Qr4litF
RixuUsWvZakC7j8jBG6MyTyI3a2QAIXsEYYJBJYwnsSg5HMmjuSUWr4vpTDvQP/P2HI8d4vfJ3sp
JyVHNEeLcLdsErM2jBAVZdzkFWf56q4WiMoINVpxvGmoBiNx9Mv85Eg/LERHb7r1JZ+smJ0RiISZ
a1+AO2o1IigRxvLzvNHVjolw+Xt8p5AWFjGHEj1Qz+XJWlqZBWPDJiP6BDYbRy8dd8R3aCKSuVDe
DXDXqxvkPWTebCBzOCzYFfNkjqolgB87yuZkI5kw3/dOhnZgJ+b3RYJpH6E86HukSEye2CHGqB3P
//y+33WktHI24p+7fTQcp+sPfvuYZGqfEKw5AVPYHLw7SZxOBL9/Yg8xno4kQPsbtiZbB6puxWTY
lr4jSwU4k8BBmY51DCB3olkEE30EFQcBICQcG6BqZ+yRuIgtOpWZFYaO3xuBpNXghSlFd8XCjvHp
FXPO2tzsupAeaztaz5Uy0V6cMokmWs8brjAkTQqm7Q0mjMALkIo6LTBcLclJwmRIj2iVEBt2oBuR
RNLu12C0rDgrOtkd6Fpfwg5EK842pBtyM4aoTHgjkVYM2lKlhoSuG5LWpBQxap2M55VIXDvDUE7o
VaD180VN+hFo1se1g/QdmKzDBBs0Rss+vdxee8BgDFQE6Viji2Yf46hjRGpRbgeYwvOUTLpOvMGg
24We0EWVuUJMIbVqlFtQv6dv0f462QsiujR9oF6KyoYoMr+o7kmFQ50tKHv01haTLmZEGr8+MG8w
D4iLmEuJ2ZzJihULE02jca/4+zSCknUxdlDJt0V8mmceKaFpBgmtbf9+fx9enxiCpZ2ejOlY5XDm
XmP9lM8zgxCuqKQ64QN/eO6Q36Kv07vz7TJ/L7n8I5po8DP1OYyeNTQbWACB4HRFxAqOaTAU31su
uqf7/K/XRdSHF65Qu0+EcGScEjC5oPmvlv8NjmwfbaMnVC/Iq6Bzohlc3BvcHmziUNT3nfguWCvo
kME2ePwqGat6ha1VwWcNP0HcVZWkRUiDxUtHC4xcSPj8CmG1eJe0+pIDfXM5MY0ItcFiReEHNCIl
WjntZGWRjLUwgphMkjEGXZFgKREh61e2pdSdfItURsk8sbjdAIBY6tvKb3iBL8ngquBCTUJ1cIYW
FbBDpcfQKqisEqdcpncPa1jD7DyF43ghbsxT+qiOG1VtBCKRbin/HglKpZwN2wSSD+8o0FgZKwrx
poCoAqwDbaeItuLaCerJVZhQSQYpj8PhoUffyiH6cI1tG5MrROitDxZ0diZjleGnZYibenu7obJT
bo9UgAzXw2HgqDDZbxMiqKZgyKBaVrj8uhZdCD6iyJSNYTAf4gWSmjnEn+KvAVNY4jsbhFvMMybL
MgPWpakMDHI8JjK0bQYrF9UcASW8cmBrbmBm5kAFWF1mLTji3YisqvKzQAYVCn6k+UlRAAZQmaKA
Roc0gxoF2SdWWvVHwRiy9cK726xoGyd3pi1kdLFAEPB2vCAZMZTFqNqq436ck48RHen91Ryy6iMN
gqEHg4UCQps5b4bKNghJmdf3I18UBlp0xZwYQ1Lq1i94mnveYAf4orNSXuN14+pVbhNf4Pt3gCEy
+hnEglz1Mj1tuIpfnsLWb4nVqmIit0w1XMVtvaQMdotO/iV62mS1uDPd3alAl8FUeDgif3QohqhM
rlIV+DmfG0BL8GvsVvTBatAmsBSM3aSqTrHh+9vgMeSkWbZcAjbCdLuDgZDkU0eSKSUy7IkjrUqW
yVYgXADcoCnG+hZE93CMi/pfJfuwncBlRKqgtsgqRGIMv4NtxNgMqj7t9G6vkap2W7CyIHMdfPqJ
WHn6+OEk7/z9XKVjlSFfDmXJicgHtWyNpJ9OgtZzgwyZ9kPHWNTJ73n2+cFf9w4s987vZMeR6kdQ
1RiaYDg/XXiSg66z0GJ0F9hUSpCijXWMXe/ib3tsniqjQGFIMt7B2/VgRfO7k9eknqL0lm5pfaLI
Xk2/LI8Wtf22qyf/tP8SLTQitsaVlsG9Lbn6rWQJEK6nj517qpr75CmyW94uHuAHDbzavx1nkZ5/
p/KvBd8BqTSnGohG8XK0t1RMLXmqe1EZ1VsI29CXZ5tdKagDQXJOn7qVblTS9E/sA6peVXhqEDvp
x1Q/583f9zkI85fVxtZxTywpxbKfS0TLU/5DCc0+G+qC0iPYDpCYe204aBAoiJBCIXPgq0sirSpB
FxtLRG0tq65BR9JIGZSOfSRABL+AZ8bhLmI9QneaKwcUvGB9HTABCFHzHZy0QvEbY3A/dLgRFthB
wrfkF+6OIpOrFfUYA65vmnZAzEtwCviikorqwh4C5gaGhTBTsKwQPfwBZlwWbl/AYJg42XXokEUX
h9CZLBOku3IALh1I8l1IcIz8Pv0eEO88uAilBDDlqRkzFwGoSK0KJFXFRwypMCSRa7imWrZEd9rR
hoRPwZMQNN9+6zJnoByqu+7SWzwUJEaFhPC/+HGuD/dDgwdNP3tHPWCUtYuPY52Kzi2TtSJMYaAl
/jyZoy5OkRZvo1vGPaU4MfMUKHNgi6LxWgrW3hWSYYk5ymcEqBuBtFb2/t7/I42suXQXE0ZVAqG6
lIChzCoaz7hjTmzHei8E+gkrXL+gUrzHe0BgplDjPTaAK0ot1HbWJs/Sp4kIX3I7ATVLcRqVlum/
YuwOufCyg3T5lwRIMofSpVInPrLMTymueDBhm37LokosvFw3RQCHb6dq7BGhMXiWDiPC0DHwPsGo
i3Wh20iLSlZxAfBU2sL+wv3ysIkx8BEivxIMsCuKh0/IwCc8nTFvNH3YU2HiXAOJi8rVT+O8kKES
c1al0Uw3WfwTbSGiq+vhPeJ6yPvL2ReRA8xjsRrRUKfNTl0iCrwK9fw9JEuuv1GwHgULNMUUJxRq
6FPn6H8WwVRCNOW/CF+Iv7CV29jLaGwhyDaD/cCmblCyqIxBNYjUqHGCks4P4bFlf6sMbswI9vhn
8iXsLyEBcHDO10M+pGzRCBBFLj0Bw+HmH4dBH0z7pjNkfbOVg8jLFsb/8j4WQCyoUKhuwz9rRPtt
esT3qfoG0p+CodaMkxUK+B2lNEtyAUvAxlEH0lfbDGmzIYtsMArqV+QBRQQcJREHeDAs6BLZPGjD
LT8HTAYph1bd7jd6DR8olVGmU3mJ+4LF/93BH6DLFMYxMQKtbDQsAxkUCXLBlNdTLXtvIGn6ZHZN
vD6R0TEsOUvVdwif0tHsF5UaEv6tybdgOfXW9LJSYalkzbj+8wzuAX4HWfZUZYfqD5AirCOjGoyq
zNYhx6PPHbeADXcuEDKvXmsKHclcx0jjtHyh4lyU0nH6IUFy18Q/bBCQQoOTwoExa+Qy3EUbXo99
P9nokraWH8jnkLmgVnQYuopiKUtP6EawcZkwoMSrDT4nZmOquEgxeUvrHJGlf6D9+vCjuuK+TPmx
aZd/KtmbYvvarU3bZeGhoUQ5zwui0OiO7i267J0aZaGKX43XELnbCYRT6iirUTWd/TRhrInlSORH
l9PhdxfTziJlYpcAOFODxAnecfz6/fyenbpTFluYMbPcVWl6PCnY+z0dufOO3+xz5ThtcUVfcJpm
7Ddc4sZjwnX/0GuUmImk6TBrq2MfUO39c0v9dgNxbbXjn81nXLNQDq2bioPQIemdYFUqYisHDCLf
26XsgHLqB9d4DNbmgwiGQIpiJSg+NRhigJtfJkB5TVrkTH7T/Wk4ZRz62+RJ0k+zrGSV7GxX01b2
RlQ+bSN0aj5WtmKLK+o+zA1KO5k0ZrdIBO+WZeKz+DhaJfwL1KaY/UHDNdGUSNwlg3EySJYganFy
GGQHr6TKFFvzdTelQcj0lfg0VyapZAeufXoCkVcDAh3s414tRtfSbKR3knbMgF2z5y8y/Vm345Kn
k4vWsMASaF+PeszBds7ROdoM9kW2XcGwkuQ4MpSU1Le/MAl6HcnGx5RcVt12cnD/svsi56nldEpi
TPERZSBALDpPbo++lDIXnEQKaC/Wz405usfugb62qtVhivuTHnQ44uVBg5tpopXYICO/kcQr65ft
rI9pTgSKatP5KMzpdjQfaKcvdEEbDCTof2VIg5p3GJZ8SAiVEmx5ZtRijYnhBfdgBckR/WcGKB/K
Pat5oNIrOZ3BcdGADCgiIYeEOhIbXfWVkiMmFa18RI6yDyriFqXYeEKmPOguiEQmivAgYjujUdkl
NP2no04/GaHxm52purbYeE8zpWZbVL/Lybci/jQwKG+DFnB6zKE+YUGUR8iCff+rcrD8CUVWtdTq
ijr0OihxUZokayTu1xYPA1wlZ3fB3alh6YTYDBMjQGuwtvKkcs1FROLhqub/sSFIVXAuFzPHlgOM
yZXqPalXw28oalrKKFto1BoiHKidQ/ZRRcEV7GgIHsrXgNEUzrDlQrVscY9KMEkIEzwZFkHWHPRK
2BVFWdIRGtSLkqpyGoXtLayI+NDqxaNip3Z5u0lBTXTE61hWm+tT/HSRDyM40scXhpq1USW94EBG
qlaVQtWweHt4xy0KT2vcynnMqGvuiM6UnlZ3qXRFjOBvmViP73ttzVS8cr4i5py5akhiRiVB84Vj
rrYOjTfUv494TBQ4ixgOXjkYprwzK8euVNhUpN58XeViWW25EaXgsz7biN2F0SpId6wZLUAWL4PI
QY+UbhzdGjEfVVXFf62esnCIVnTf6LYwph92l3hVKAlGJWezQM3S5rdAWunhJTKk4rsnIoCwOlEg
NgRGUuQqEONJwHpi+IfAtW+XHr1ryZBdUgR0qqkn2kbfhil+ATIiOxTuCSGHQFTdGFmuDhTQAecC
o7989cimKNl+ySB6CNQls72Tfel3LJR2FiGXXtfuw1UbnHqk1KehWE92XW2MijS1n0QUVdaKqoNP
RZV4VUA3l6gZkv8iRRlcBl6Wn2PDcPaEBwh6UJmxyOm12/XSjkbqhkC0GnH6dT6GAboFgC76Jp2j
aO4T9ylUSubTJ6ZRUT9h7RBTR61dwbFgZMEE3L1zoiVLwItYNgpYROhfAn+w7cGtea6bIuRYfuvo
lDt1fPWwdEOcX17flHxrVnrHcY21E0bCQWeLivajzQKurS90hnRAtBI3aHpn+wwJTgDwN88XWFAP
Nv1tr8RGBQsgk9LAunKBCQjrENogMCEm1aLLXm+mRZKB0TPEaBrHCcE3ONraQ2bIqhE67/ozo5UL
mlz36RR2dl4Nbn4NGEzpzt2/LkvBG4ANzUe/Smsl+9eB0eeoskwYTtGjEmeMO/BozPZOvzv3QhPJ
2mViQHrsHruaP7AO6APoneLLEObpS/RT1FWEZLG3wlaJQfM2B0WTpenyJMyl4vv3ibZo6I6r4XP5
jHZNuuheiPIN6wtilPWw/oZS/GEmMD99+eUN/wy+f6VSM70jZfzwd0xnQAWMMYpARbTyWn/jXN7k
ZDC3HayeIOLP2557L3v9sU8k23F53GHICdklhcOT/Vle4TvhZEugIvv8RYxEr7C7HlYe9oqO8uBw
ZpRMuaqmdaup6RTEoLX+YcE8nIcRXG9B2er8HjMYYQ+EF/sXsmXqn4ziPkYrq4qN5CBD5rt0sYpo
atEesUDsjFJp+KDS1DGfD7Zsk7770oCRDOzaRrqqUMVjaCXzoXfDO+0nUR2mQXQLW6CPe+cmlgbr
iMShRUvpUL5E4es2nG96W6b3MJIIZBvWWDW80NXZKSBwCtxoBEF5eqtDyaW9vSM7OrxSdaMfJn+5
UkAYyvkf3PqVTse9M5+2yCi2xnTlM4ILZud02AznIKVAxXWfIzRnkUz80HOBlgBbW0S8k1th1B0j
mbkKtOtIBpGXMx9bE7Gl+o5BB2fr1b8FaLiaf7/MkOozmxT57f6rYjd77eWfyxxGrrWW7Ci7Az9r
pGPTHLwoR1NaDf6gy7csVAjrWWn0ED6eNxAsNc6zoAqqB2jezm4X4zrZ5aWfA0JgUBj3bmnrtbMr
goZN4C2yv1GN4ZbmDeqFs0ZrjK73DL3ItPHzINiCPBaWhp+03kXkioPb+5grbuJMsU4FXkTEYfKW
XGYzMbXdbqMli5QnRjhnrIlP1QFIefSMys6GYQ6bwS0/R5WgAzN1o2kOiK/eGRXD3y2uCF5cdHc0
Xr1MqeKgqUy0vr4NpNS40Q0IeJsuQVwwZQrUeNBL0y0ZSPj4G78FxMQMkVWRbW8ow+/5gxYcCmbM
g/af1oOhCQzXS9pO27s8rINdtBHPz9P7oGKq0882oR49+gi4BHTtnOZI67J7ppRm5FPGe9qc9y5i
1cAxJorVoKMUy6maRYw5hwp+d1SZvSG/uaEKS4VoygWA6uvfXmndcqMe/IgUPXN6bWmp/jbBPf+p
kizXhcgHoeRHaTm6LRxZA0lSIh3VZVVBmalf4nU1Lv3jcpdMZbte/Bjihwg7zLl4z4IzFKY0SUwA
hVBiAYenw++0kRAzYm2lmJJTXooraJxdJ+Vuxa12aRGGRfBk6spq8D+WzmxJUW0Jw09khAgO3DJP
CorzjVHaFqIiKorg058va5/os093V1cpMqyV+ec/9LHHGvkXPhi+6sFp9o6aJU5SJ0+WvpJZV4k7
knn7m9Z8GIEzEXcGB1ydvOG2h0J8OH4ccFPEOLS2CyR9yJApM/6ACaa5GX6B76jnkJ9GgfqJ7hN8
ck0d2aHu7ngT1exBJqn82wzmsYPq3eswV+HDGwOkivzpN5/L96L1QUqp/T23jd1H1jgMdkCvJiM7
oQ+30dV7o8Yc4dbD+s1W3LjN5Iuj+vglYXD4ZYiwllG7w1lBSXkPtOiTqlgGlBZ0oszxmFgQ4TC+
2fW0xkeAys872+JPoe3PjJIVjokq/VhvXxQN3VBbCffsfoSGNMZbItFCkUdTSixY0j8w7AlZELlh
hCDHx9YX1X4Vno44r0QdUGUVnuvD+ybD6Jve6StP9NNqIlo70dMN+Ve6P8qp4Qb583wwecOHpVCd
CO0K3ndYxIJANRPGLN552/H1za+eyC5z4x/fK+bYYUsDCr4m0pyMBqblIOUfO5urK6XXJe4gBRzM
GmREmw8jho7f7qX5YWwCZ10+Fa3xEZUaxb7KXs+rU54BS9NxIMoywRIogt9mb9vSBPcTxEwZk4vS
G0yKUJ2XtkgtBUhXsXTQYcl1J6rP8piiKwT/+OvNqRmxNjSbjeJXwQeFFX5CgrH3Y9RtaJIFNiBd
YDkan6iw7m6TT155qFZx5+Y810LnG9ifKUXxRAj70w44ClQ7CN4yM+onMqDpzPtQmO/uYzXChEZk
oFK/Kxs1eXiYqAVyffQ5xxC/DgW0MjqeN0E9wkiLThHqgdmXqvzkylUYoTiSrmrAdPpfJxzArhPN
KeFNOEMJjWTxb91YMVFlUJg7QBuvDdvpYHz1R1sSQfiVT9DeichMBNxdWvF7JKAzkSCqTpcNdGCK
iYc2RUg6ezOu0GCIGOfotr5QUkmsEUX0DyD47VCsBvbTYWgg4pC3/8uPXGZ4zYI6LYH2D9Kkpygq
EZt16RfVREl6sz/Gm/YFvbispCVRfG2MmA6MZnqN7muabucDrMKRg8+n16g+oEF4MyxoUR1Kld6/
G6A0CPgzpxnZRSr+QxArw9MYrqDHhD/E05SeqvS6kyroToi/sk5Rb6J7BRJBUkqYMkxPvuj4rpFY
rXwPAAI5A0EOATXYTGE+u28HRh1hDWYOSaSCvrtGKd7CceOYenjaytHqnIL/vMFkzlePQVXlsRGY
44lKfhh/zr40QFTQkjdIQeN+phyrOMlRPsO449EUgOVl7aYMZBxV2mRajms0QOb2l3fNx4L09sLI
4roYbt6kcvFyXJNAj5kpAfkMENL0N52oCzC16Cedf6PZaUETxJWiPOFx806sHU/CFHCQoW/q+wrP
yW0Nv67LBKMiuvyybA61o8RNrPhw7vJVEeK1Vxkf6SsH23Ok00Mcng7SZE+oijw6lTeYKZtHeFnV
m4JbfGdqyO8m5UpeXkF5MlNRQ3f+0em7KH2RL2CxZHInjrr2N/37BrLEwpYbrFi1eCk8vMtek+so
apsqzBHIHHeTwaxYgXkBJSKmhqgi3mvU7dg34bMHB/QfrSc9jokLGVNOoLd+8gBfBK476iRD3mju
MxYZeJQX1Dfug9jyPQjG5go+0nr8KKcVSP37s/hXO9pvwyDkZP/gGir5FA+/heTQMhNvIBJh329C
PCBV0lFsYQfl1sSI8N3RQV9lD/fAIdYMwEQtKGMaxZF+wRmvQw8LbAHABT1XbHlJAYkYd0iv+PoV
wjuKDIrNQaqPVRdinXHQYNZJdZYc7xD8NontMhvFKRf+GIFYdkJhL17TonNpjAPkIN+1sUMRCwyy
2gz1RzxR2IhltkGTKRMNmYbLvlXQLBn34B5Izw+kKaspJ5UlWaDVTnT/0xVczWIvXFRplgSz/X+t
q/vSngr6m+EuwYicPS1z4COLHdqvzJKF/D1MWLiB5aVhBh6hPniOxS1GZg+CqwrUztbFdyj81/Pe
IxpUVHqhyMY1TwPPwkv2HmDh6LzTEistaSlhEpSUFj1gN2kwF5zLuWov6knJv/BrSa0OBC9/a9NT
KLN/IVip7NaCyAERRj3r4y9oylvr8o/LeJ0J/0wMvWQT/+nx/S1uDX88euAyebO/vfoRA77bgRCj
IB3EApT84QDO3SwdTG8o5MXDCTyCspZeXuBrORNylv6xNkF8LkMaWtkscKHgC2f+xLY2Q1Ltgwz/
YcTSgYq5wJ0BbMf7T3WO4nYFpiJt6psfkab8Y77W14jdaT1Mm3WfMGgDLFXSpEqWboaUenpZalPl
sBvrKf/Iinf2iXREkt0GiLwZEoOusuif/cevzFRFnf3GEVHEdiQfBg/+X8bEMl8XWAlQhjG/9Lty
X2/3MpcV14vP765vdABYa0bJu7G8oGhGb1FdsqrqsQjLhvENzfTb1lGxnf1sItNaeT9osk4hJGxZ
gj4mh2fefF4Q5XfXVA+1NeJPPfam/0bjchDINWqWShlbsoxHXbZn5OVTjcitM7rvChhhZH4P97e5
2+62bUB7yTt86XaWYmjVc/lh2UWYoYttwvPKhvtmTHDDLIGZt86YoONpCPPz392i493WglbLUt4J
ZUIgNg+cX7ES4YLxrEjtIWDRcF4zrYFE0M4oP4pVb+K1gAhk8Bkv0jEs5Z/i61zWc6RRsY9bF8cs
AL9H2EXW0Zs9PwbfeXILQpPNsBXEouB1xW4SqIaNuwuLQXEy7w4RQUNVf4PtWUUNT/o7frCwlPMb
dWPLM9ylvsNLakGllA43V0RpIHzj66K7/6wQhJ4Z952Z3JynPYi7aBUQsTH4y2jqnwMThqFOlbKo
+fvitL2kCJAzeI8sksAecMiTLp03jHH4rH//6+5HoqDI0sHO6vZd0GmsZSAtHj+rJ4mspYnOEAcm
KNr8PCpRwYzEp5Ln6zR9Hu/EmCA15B3Akom/sT74vqZgC1SLIMxqhzLvb8ke7J+NoSCmHz9iVHUh
M1cGoA9nFFJAx5lu5OtepC8hrIDjpgwX6P1yDJvVQPoraWNuME/QQpKi3HOGv9k/2mlPCGIN/9VL
/MGhnuH8eptImQ/5limqUKEqYiZuP2d+6dNd3CV5r5CQAhhFPxd/l3YPkIPXLTbQp5/eQQYDhOZZ
+IeJrQrr6ZWnYfkrs9wSJ33RP+VBBxtm7pHxydlBnoZrF5MnmNJQ+wxq8VpkfgDn7UGkMTEINIQc
s3WE/WWQzaEjzxm6Zw4yTwp6Evlc+b8y6VqdoMcedg8YDc+w4N1ePbBimyuXcnbNF0dWb+spQ2PY
/78CHJij8LImPrInNNF7kLbcph/zsTwlncNpc0p20wJid9w/3KPLg7VhQGlGZYrpBP4CJ0pJNd0t
dsfulhIVTfiKDb0E/EK+yL64yigLcY9lUaXSQKg6XouKVZI7v5FCjAv5Azi45T+d9P1LkXfzq9/n
4TMFo/7HJi8afsEcTxGo2NtpzMVnD+7kchOjlQca9QjKQKkA3ryoVo89NgMJOw7wdIQqjvKS4q8h
SIppCvHfDCn0OeKTAakESbbquZ1Uf5NyYiClbax/TI9c/q5yigaxvr2Qm0B8odlvzU2QUY+pG20I
+rgp3OYsWYg379gj6R0Xmt28GRqPjzkipY24iU1/dt+P7gydLI2HftLd5GMyZo91uNvskmdfArdG
RtmYl6lGTTkZ/Ov5JGDgIk5U0WnSXd+XQ+Y6EwCBLzPdfnD/yea9WN0mLdOIvlmTcfAlmdjIwcD8
j2o0UwUpAItW/CCT6nFo4/ehplKHl1+Jq/ZaECfSAtYgRrt1Y1+4Txq7h7ZWdbvEqsxbX8Mc7elW
seZd+V0ZD1aDUOMg2dGaxWj/Pd6nOE+6vPkY78H0YqnHntfz7rhDUEvgZqqtXmDiGK+AwxMmq4Fn
i4gJkZUMoTChYp8Ey2KgfbKDKwqhjUBkBTyODgMEUbnBVIrw/2OTgSpqQ91XqV1MON/CVniBBb9X
zH+DW/AMbtQSPXfaZQ9X7de0TPOYxYiNVjBz0VTLU0BZbXf3Z3u02q1G4JlPU9prbQUGK93RViN2
/DwdeeqRNQVXyEW9qB/GYFWxczfY3ZuKJrZbkLNlOk04KwNUlqTufrA6BdTUC+ap4xy0fwWzTbJa
7+M7CywhsKuMroeSF28MMMF4uGnBa813wNr+EekpUEs4+Hde8S6MDxnw8W08o/51wZI8xprLp4Oj
aGKkOBHjCWTClAky86HQOr5XFKsM1KfyLlmKeZkI9zEzZUaYCAYpfXUuc/jTAjgRekPu0AzMpc2W
bhqttxh9yvMy3NDDYwTOr5jWgRrtA3WQy8Yl6UAjFEsJxI9v5PnMSNgCa6f9sK234LplgnlhxDLK
6cQujVn/HaLljW6MJ2ghk39daDbcIFSI3Lf05+IQA0nA9u7uiCPkix5+ZJxA3S9XoLxYINHhwCct
OEy4MAvMG0JwzA/ebxeGSrjTQqHHzAw+PH5UKTwPknexl3Yee0RUQQ3iIgR3YGG5OXshTFBsNxkr
eo2jwis/R1Puad4gT3pRtrlxcD0O+zwV009wIDCVz6plukaHhPia/Iv0DTrcgVFB5hdjmdtUDLSK
mIIQUtOLCy7JdRhsebKiFilKRZgvlI+MYNdCNHpyq71jhZTfe9DlWxAPTUSpcLMH4MYKAA+3YvBJ
P8zixbBQ/XNuKx1ejMntBcU33X6EYwuGMCe/xFSWuDLIudT3pD4XFK96IFnO2v7PxQs0ZTepuP+E
g0+NMhvMRIQo8+PTEVMqhqpiviG13O+IgQ+Xa/be67TI3ENcxb48o+OSbDlkxfcyEgi9DIY0XCPV
b5qAWwKTTsTo6FEVrtix2nN2ExoCvl3cO8kzv80LI+UUbH5soq9QUDjQuyY/acC4N7FYDlgZ3nvp
M6iCpSIWPQHWLYlAQ/EvhB502NDG5p1IyD3M/GS0J40DpQEgkpUKgZU4UiB+eGjM7/hzH8oedUP4
WGFoisWfUGCl4eTjrXhoeD3eTGYyj1Bgl9MYuogoR2HXEi0LDPMQkxi4kvAU4bVIDzQyvTflR1h5
nA86T4tKTgZfLwqP2dtYUjPS14qQT7d68k/MomiSpOJPZXjKAec41sDj4GSu/l3dAdAJz6JcBKnL
9H/iUkpr4IuQExWnN+BVxJqQd5O3l2vPmneUs8Emx8nGGJYVJuOB4CP/0lHwDLFgUG3dYELhcLiA
ivuPBxzbiiMbEL3Rgkrqz7SfR8iRORFsgIvJqJBnr6HTgvB1cfgrExosn9zrVmQd4k8s++y3NNO/
dpG2xnpQITLbCppjQZJ9b8WDDZwiCyW9Gs8d/ChnsB8hEiRYgb6Fx6XDQ8lDO4JdTGfpvfdcMkaw
0ATC8OUI/VmsWGROKINz7gLOn0xvr64Qi9B7cpPIwK6/GcxgE/EdD/H5ERcA6FC//zzxeEVFzLey
hNFg/TGpqf64znsWImrpI9Ae0x9eGR5Oxr0L+gIowtid9RBPo48HWiG2Odr4HyfQWHBKUIF+mIVy
+sXnEQsdhmisgXi3caJkul396WPhoIGJyowSdhDcmnYFYZzNQMgXpykMuhAuD3vEewd1urPJYgjT
PCmDM44sguCwdh9HQy5xFrMDAKJ2V/dFCwuRW7UFIvmd4Hs3NFE5TNK/L0kXME1/Fz9yFIh3aHBl
jDzCEJWtgbIfkYbnCfsyPdkDyP5ccba9hcpfRmHFmicWqeDpbdQCfmPMTePQoc4VG2jhSsLXlDk5
9sWEn6D1I5CBfxMQvEfiXGsxeQnOP0ThMDchDHGpT4eBQNH8ACMKhoDSORMgxBWeQo9pzC46N3J9
fAYW6KzYzsE5wDaYQulkaDeMcb443+rbB3qQ7uH001JYwwzEjuJp75D/vWzVxfXWlfESTl8UlcxR
xLqjRXolIQ7YxQJ0oOOWMG2mHiNUfWfnEmh2z97PpVoeoLVhgMlg6u10tp/1h2S5zri2n7ySqOiI
xRmLAuyBBEUsDFqnM24ZA9wYysnPqrB11KD0uwD/GU0E2XJ/4sAe49xeZDKqALBIhr+YLyYDR8wX
RyENCR4Z2IXDDeNBgjnkDoSXM31ReV+DR6oykRm/Fji2L57HK3WAxgbZ4XpBamCBGDK064XnKc3D
QFTZLH5jxrX3C8vuG5jkwhNK5cHtTPMmNtIdQDH8SxdQhvrc5cLMZ9GQLI0bSz9oTMGW+QYassoH
hDEerHYFT+eHeFse/zMpsgGVdK92OqQ6MfYHHCPXlWkwf6DTo4jJUsQLKCLQ/1Js0djkzNZqe+KV
MOnA5k9TeGJdL+BLEzjiNNbERfMiDKf3jJ6RsCFgngZIjaKflHWdQk1ouzTqjAWudhcFP73Sacvr
s5UDY7PvAff/O9ksdX9mgyyHfw8/tUG7YuAqODMIvz5nSmG/VKML8i9+dPjq/GYTsOyn1SNwaoL5
aNsaNf4u9MU74+U/SLetjHGsrm+4P2vBIMhmja9CMRKrDIzlwDgkJQXVxRSfuWxywYbj6TwPTH5h
9KHI5lRtM4AdqAOlrW3BhJtkBH+uwlbtYaMdF4oc2AwjbN3Ygimsgb8Vhd3maXWZR1D1p3/OjQcC
uOsDwII1gsy+w5oNhzegkQ98cTRdSDh/ZACBzWrUB0P5ECoOlIGPKf5xHBrTysJ6/+rpDRPH0/w6
h4oAfi/CBBKrSALfwloOJIcbgo09JKjmarWL9/h9vNhzUR2dYeaVC/j2jHjvnv+ltnGz7Rm1krV1
6MgXiIygjjgPt/BuSW7kxozFnfGxT26O3Q85jdb0icXKxdjuXKG6K0Y5raaEKRZmNcHA3uwSePL0
b0n7U8wuX2PcW46C3Lv90wEETSxfv9Y5+UIY8WkK+TaNq5P0bAJJgjdTaj/znv7+Yc5AOWMhzMMz
AgCDg4iao5y8/L7T+DwjTjGtDFHzQr3/hc9Ohrq+3uG+pDgftGnJOeHqq041MEoRc/QBZGEjVpPX
fOdWyxfmsZ+fOhJmx/zi+uN13wqJcSH3Jep+cBpU2OyB10bbEsPGIhxGmOSvMjzz50PIlst9d4wi
xW0wWx4XKXyKIh6tRmH2oGgsnfqvr+ofmfQFNVHXkiltPNmVAVLIK3V3eKbBxQgr8G0p0cWwUpHQ
lRJ5xkSd509KwJcD8n5fM5Hqp7VuiCkbTTkQ3fRCEvuzMEti31/zHugxKU21WWZGk7Zb1doBH0Nk
fKXXw+DYrYxXAm/Ffs6z8M5ZuUyKHwUdEanX8KgCxematAlDrCBRVMTQacRvgWpRpheqMdCt4byA
+NXlBj9bfZ5xMLE/Hh1zBiZpGzbTrmIz4tET1hF2qQRzuj1gUAc+DfZPJBzcEAaIVSePPiwUjJLo
CLChTXqU1F8GgUKJp7ShhK1l5XtjR0uBsAtHDlnh7c4oE/iLRF6xQf1iK0BD+0NYasSKSxtPgEzf
JuYgA4VIRCDcLG5b6nwq9Q8rWiq2HOTkUTHRWgh4DWxdmSw6JDAQZyKBJs+F0PXpFxdF2tvXxxrc
lb2V0eJUZoYvZ7cFz+ee+dj5j4hJHjyX2OFlsy4Tsg92XE/AUmQcA/e9fDJl6wYIXaiOCahkyorM
lhuP9+ZTYbLO+UATv4Gi6p6MKX8zUxAZnKyCrlWRYTe5JEXCkBufCv/t60HHzf7tYFn9fKIbrPb+
cuTdAlgoWDjQuPbEuGo62FN6Jd1VfeztG8rHF+azYvygdzjl0vCcbDYg5ha7sCUuDc3Ci/7qbrar
i8V7A1rTAOJaKoSfkZTABT8N8Rg+8JSZ3KECwsUNkEeX0GuPaNav8fl5+jkGzCOwXIA3E6gIlzYM
ocV2HNb19kbMZ6oyRqQWx+qR4I3te48TRCyWcS9K/Eusrd7pbcs+tQe6Sc5HqmDKcCUZnBxqd3xT
R+OPmUPMRms7sL3fKWNVCkG6ydYQ5/1TqFDPEDRjF1jsoUc3YLvmxgT6FONaXynsy+IyK2aveY2Q
Mhmu+3B/I3zOM+PiKcY9fcWDpY88tnB943gNJZN0/pRYyDNeY9lY8s9H1hDMDvqKeU0JDRtjJZEF
D7PXmOJZmF+IQh9Z7zNEGUgVgt+BCf50nZoIO/F5A5GbgKHMahem0RNmhHjJf5yHNTQfqpG7CoiX
3cdOw7yuen5OjOMIk26b9xxgZe1nwTXOghclfXCOoVtPVY77679JYhg0RntUver4Hne6hKJdGrNZ
KdicXNNie0OCkqp71VNXEpameh8Ul0gypu2xMut0tGQtzL0s3AUDTE2Mxkc3hX8d8ByX0K9B65TC
7C1FhjXE3ru192S67b9YaIx8IC4yR2eQTix1KvnHb4sA7vtS1LkdpqOwbq5kaaA8Ec7zZ53hrGJf
kEIfTr8vvCZyfDb0yYkgtcpV98X4YeY2mW6NsWM7fxNxngf5FE+MJ8VJYXz3dQiOJrFrq3O6S0Y8
byHhb43xGCtGxUkY64C+9DMoMxg9LK+JjkvechfUbBXtsmsXnmIVOJTrDoHc6Luu//igEbFblvbL
DjBg+ms0/97bF0zOON+e0yGcvyPHcybz7eyQocnBfFd+hnrlg4XH6OziCsL/eh/zVsFtMrSNMjR6
hMOwFnLBoQ+iTqfN4Qlw3wftD+IlgBz05DkpDvX2RLm4H1IRbiFdkylQWZToJey/BhLKl1XukjQE
GIPdxUBiAhJDSEKZ3Dfuv+8D1nhX2y1ztwuiVBPEQeBwos+0l9UlBN7r2DvrBDE0BnRk6AZJlfsQ
9w5ge6c2ZjGCtWB/sS84qRGp+wQSDLua8Tn2vY9bXYz5EyAk1sPzYbfsjrno/ZAb6lhgB8JT0SY8
JVOIT9MGnTfeJkn+D4pUTkooy+/Xfs87v/hA/JMB240w7H9YXL5sqDLPyY/AWS2tnIdV4ZeqG04X
wLwk/HwsmNqUy4LciHtmRl+xgIqEMNhY5diHgMxamwK9O1x5hBO+5nyi1wRGj9XjJWnf6d6ia7iS
DvhlkjNVQ7cFwpnfUc/L8E/eRwOW0Jw8wXzgCv/yTptMRXwHvbwD9shMlh/6XfThYErhL+rUhe7S
tz+dlKOZJJq1kriyYMpptXmyh4wN0LKXVP5BF70uUOeFYQdlPwQWalza5BSgklVV4Ai4ha6oXdoV
YiYq51XXYN+DmCvWtHB+eJ1mkf4WDt0bH/VPev3gk5Y+mwGtSM04Qg20g3DZCMsWHpvI55DOMTSm
L7NXkN+48wF5JZ5okPbSj/N8gqLDWZNYuBwiILH2YmVE3ijysLdzXlKdlOLmhodK+jmorvzOZANu
Nwwx4FB/hLslrD5DmY5Sfdsehtsu31abt9bqvJxinbnDxY5sequjmy9KkNnpt4G0RBikrW2wdn/s
P22q613z/OBMDnFcIQsZcB+oF37jxUp/mSDnFqN5t+igluYEhRp3MLjrql0xRWof9pvWDBMdL+cG
9D/zNl2w3tv2w1ImUfYx+EsVe9NO9NPi0UJWKnRNzsoVSP1XQ89PO81lvhFWZFW64U4WNN4GXoer
0xLas3E8xazwLPXilIO7TTd+QqdYyvr2MgAC5c54WxoEs+GUl4YJQE8rp5R74WX+EfFYWaEHMLUX
EQhn2Yc/Yjd005gssN7feTFzkc2luxaGIEmArJUigNwZhDyuxFAEmd6GjhZuJiw+aVUVTqIYjCwx
emGzwa2AH3RLDCDUgGeGDtzmuok4RRjoG37K/vnvpp0YdsS1SyoHVwReAtYkB9s6WQ3fr6GwwTlm
TFvGBpTRYxY4N9G9aK7k7ggrCFIzlYyNIpoBJJyXeORuxwolDkAD/6H3hPiMt/z4lPAHBssMiXZ8
t1hyiO1gjHBDIkecrbr+i+OKZ/staWFCP18jwIXmM5S0oTGinjddy3r5b2QuewE0wqW4xaH/mLO0
Y03P94keGB3PiQnxDW8OMR3meX+bQ6MTCz1LPD36f/3BBW6TaJVEzjOWulmG2IiC41zoEhz61V0y
j+bD0y9JeAUUH48dbxCIj2wPw/KR2yNQgtkjXdDVeUz38dAYTeWAmrmwwLWg0ImwoJxgZ3hMScOl
Zdpt8qC82PUL+++zkxNpA2kZdMbuA6qmmEIsWIOzzJxfoICslJD9mLkZacsojhjAHE8kjPYdecGx
Gmbbx7Hxvt4trhaKd5cdqcjMYnt17txsMPUqsx2Y72P7MNQVu9X0bN1ShnTui92+3Cpkect3s/vH
N2jIHrukWQSPzHxLePZjId4UBdwSv38xyVre09RNyfONr7EcJOHZMx3nI/fo58aWq65acTatqS4o
nyEUDnCiIMF0os9wvaioir5eTBPdQg0Y74lUkvpAWc2OrCKr40ycsaTd5HcxIfLqPa1mgPGFU46z
oBjZ2TRjdGNdFrsNea5UVzmF1dW6gOMQ/Qyfb1Etbs5/IrMSQw3OsDHfd7lAZLMiPTuZZ6sx3KSk
FDs7N+eNQ9bOL8YZ5QSGG4h/PQb3Fg6ILfeaOeC1H27lDkydFvK6uTmPQLXuztCrk8JuqGZBCkgZ
GZBQsleZuX8t4qJ8kYOJrlwqIW6l+QwzJUyuJnQzFkQUNGCRVIkvIzlwxvEuYPkETRJXK6ENSUY6
ZkbASria8JwOXfMH70rYvqvkiPHLBgsN8VARTydxNiPmvV2jeBaLqY8lJqwqfi9iTiWBd2iQ+Mrb
xyCmwR2q71JkAWpha8LzDt/b15J8UYcXGj6KGCyRL7NyIl1x+6vH1bKgZezSC0vSihjxiwYHaTgO
Aq9I+xXBnVxLScR8wzZpUeV/rSfZKgJDiFz+a+xDZEQsDF/66fnJgtghAMpuKs87j7To9HH8F2PT
f8sabV9LPy7G+8jv7C0YBu2mMEzGrWltt2KK0kD20EA7uu5ujFtC0DgSH/CCmcLas9xNhUm1Yx1Y
o21ifalFWxS35p6O2II0grFBDRNEJiUsLjoAf4tB8rYytrrxWcp7wyHh5eDMgM7UyBgZQjsii694
AQo/DlfwU4GKwamhN56QVWAtBIgitgOD6dCIC7z4RXcothF9ZuWS9CALHfe2+HCTnoyNQIl6aScE
TfL0BLCgWaQ/lFgYsV4Vz4ZewHkImHgvtaAHgWUtaxVw0VyAF6hkgAfGzOW1rpy4IadflCb4AnDO
1pbwrMUa0jK5YUygeDAYXDNNyDkiW5Gw5k569vV4N2XcHqmEpPV4Ly2g4Z904p2rEalDDi1M9iSf
DUCIVLpnUJPucgjTaalGQ1akzCb/Gb+ClzQbNs44DkpZspbzoAje41t8T9vSVPfVWGKi+14RkO3M
t5CS7VVuxgIAzwGmOfuSnJkZRy6qGTVSiXcvx8XixIIozjgvKvqTWZpsrzxPt/iLyd1gQxb1DIWE
p0/uKypqftv3EQjAgELm6F9cOoFVMd75/LIOgNUY5QCDsKTloMd/u+AiiFyW6twj3AqQC3P3jYii
yMf5m+adbHpgIcpBl2VYLMYwpZU++FcNIJfuF2k/AniNDhtui8PQANQRhVbQjOvZaegMl7DHkN2P
PMUm3xiS2BNQnREe5mfKzyn8+KdQOORf+zZ7wyofOJSfsMPluxQEC/SeIngVCzotqKPcA5uCGMEp
IszezjwNNVweVjNBwTLalp7NfTrboY/tOzRgPVsDJ1MthfJro0b9SLEu4cctzRm+PzeWItggLvMf
4pvJPBQpS2ttNmKOpxk9H2O8KTyX2ROd/t1w52wbU3AT+k9aFx0RyDmu3O7CdUnPVZfdSA8kaUvq
ZmHJfXyVyaV8RKJkCxlEeN1IQ0EsI0zKTqdZ3liV3lToMOgqThJTBiANKIn+ifjJypcYWsWmLec1
xT+IFEluohcSQHHaaCJZZF/zJmp/HixTqvMg5Kngw5ezfh93inNSg/sJ+qCDHco2rYBGKDi+XNAk
kwYVyi5qyaV/Y8b+mXz4eWFiZt7FGzoarDVc4gNADP9LWUADTQIV72LIhsJp5iYu3auj8gaPQHdO
7ALdHzTHBFO1S060fbHzoHLLqSwde9Y+dmzUzZX5jKu/BOg/Uw5jr+D7iPSd/iM5xWLg2GEmcXwZ
B/mTeCXas6F5nPn7/d7JDHZS+sXjfIAz1MNlww6HnB1xoZTEtElmHA8u5V00lzULkxNW2f2FbbI0
kWCE7HvWnF7/ITsg7pDVgypCUtGJGmCvijX2SJpsvk/xZHs+U3Y8SvOUflds9g5ekDyNsFhtDg85
8kYxXz9VZFC5bYmQ6ztS9MgewX1p89EJmJNnfPSRygIDK0LSS7NY+Dyb44bNmRZR6C3CdgI2sQfW
PRxZSkZTqiUXVyOfGEus+4pn+r66MsMganmiJffwtpcddOA/PTGszN3b6g332Drm5jXMOT5xxLqY
B/sg45keT+ob+YFMMAFIhXIJivcL5xQ8DXYnsszW2fRxZqwsYdOKtlE8C6tN10c0ZR2G5j3k4OZP
Dsw47T/EzMuxZi6mmJHmP/nHp9enb7XwwEQCaWYLFRyyYwz8fNyf5K57OJA5m2TuyzhqYDa5m7mY
03OIMwpukdXcifFCyGc7cWNtX/5+C8YkhZdu69wM/BiCF0OZDazznnprlvECubmqmXsNxxyjCMUM
V4MjhIoHXszDunsHgaNyc8gv1Fy+Fsuk8O6d9nfvFn5dnpC4BASbXFc5x3X3Ol8EYjWTVNZSoSnJ
mb7tOdTFfZUvtE2+2Pknp8NdwOWsV7VXh/qskxn1nq8kzAAaoBnuQugq1NFe7QHa8Alxh7RFXDSA
uwbOtR7iGombp3x4EWLtnEH09Ab+y9NtTER1eya3agMPqvYKlzeYjXyqPxuLAKdY6EPj5MiNc4p3
PCyw4sQVzYXzNpzokzqkUjRnKKiSzqwcfz3wfu50xau4G1XGBbJi7uW5nct9OWO1T1R3l2oxZEZO
k6QP1PTH0jR9kX993TZWx1nUS43z782jaR2OBcDKIlAapERMCxnrIKm6+A1tmkSuFSR0/mcoVzBE
0oLzfBgP414grNXdGBlFhRM7SoBIj2WKJL7tL2ymevQhGOh6YkqhKnxZI3BJ3KkhjfH8yKOn49zj
8lHcgjU9C4HNzOdcIY88PG2wH2C+8TWO3Cy0d6Aggg2LrwkTuO+0j9uClsLzIsqMHrEGJiyOFOn8
hg9dg8WrscPAVsPt+Er1/KBKz+3LthpjbxCwiHHOT2lOWO8TV9JszBxIXGprbs/C5K7hIvq7TbF4
8Qxw0/h9WoI+G3MxLlyhtD3BKYd0Clw5Xre//65K3kfxHg37OA0QayQrEiX/iVWCK05hg84QUwg5
vp3/CukC7NnJESNdSG0czVxOCD+j7E+8d2neYwDBcW7LmeqvwBRYu95uxVeKxYObqU97bj3Gpcst
br/dLlEAFPW51+NEVpy5DwMQeokrTC2+qXRzW+dmw582pICJ6/hGgVW4WLRyLrgik+uhOqrhSTEK
eqEds+OKcJhr+EkaVghMIVpRFHtf0q/yX+z0Teyc2GNxiqCbMMuAjmVas4Sc9x1qp5F5QlciPegz
5m2YwT22d6e/kg9MGFsxrdOvr3CpmZRaQ5SV1DkeShv7y+NYQippeYfr3VCjctZj36nZ5OWDKWwA
1aya8K4mBry5mczhRH+dCkEirYvibPueatX+Y1ZHp7vxnkiZ8fLjanyjC4PPQscvslMdoV1DucQc
g+gHt8OQFTMoVmKagiXphWyTN96wmhQ8b5pZz6tJZfxVGvYVdL/wHkHz7zu/YznrjJa3jcLNKqMn
nwqQPYg7mwdROrWrM9/hWzaC7oOrjPio12ym7YTaBhbOth+d1kOvS5dnPILRzyP4TBSvxJa4Drrp
18U9DWL2miEpY1U68Iw542dWojOhoszD7vhLYwZ5DwMRTqUBBd76ejufqpW3vnAy6whtB7QyWB20
CvCob8lzznlil/16e0CKmvsvXjJQppDH0Nm+eO/ZC42Hcz4Ahwd12vfone0rnbm2KOhla6QWbJTZ
sV6NooF/YiSr+KdIUuOlN6EdmFTmcPWYPmDJpEVQjZVQB4//evf4EiR4cvOXciHFx142633DqJZ7
fKqG7YL5KQ14ULjqpLPYGceSh4ZNh9En42V/SGP0jcBZg7eL63QxbZ7s6tTg7hPr4sa4x0UwpOtT
+HxSpgMPSFl8W8WDoAxucX/P2WPpCWNGHTweJc6TUAp4rl5Un5wTtBhhFlwa3J8FnJokma1ZwBt4
QicsEez2sjiX5rhvLIc01YApTONxEgKOKSTpR/zqGBzxxLImhKpXbJlXxKWAzI/jlUftMr0EX/Jq
52LHzhcMpnzgJizoPOw8pEzox/A4WLdzE9jlQ1G2/7h1KgDAjeeoCEATaJQU2k4hNs84cx7zY6sM
yi0rGxvqiVdubRleqBbvQml250cv3Jcfl4sZDPnvxvyKyTa+25Q+E3+9Lr2hwQIkz6HQw0pjz5B6
50pNed08k1siOMDQUSKBBrjhqLRUD9hKGsfr/Gu9/HIyCuod0gkRTyC/4+KyyPExGvPQsBONQFt4
bUb4jpw43gX6wlLc2kRJQcsN5iRtcmPJhHFbTsQbQ6P37gFyga6wkou39g4IBTSJjXYrGhIgMxFl
VVAF5PFVaBNxb6O775mXWT7DRI4XxgvPHl3/ijh9zXibYaWyJp2VvuxOxtzOZSDGX2w+s1jjQ9Ai
OkNc9dB3iGUev95Lfu63f9D4cDRWtrP+0LpWfP7zXJQdT9jdKDHQ8NHTSlYTjfeQw5JGPOQ6/orG
UDDC4vKXJJj//o+m81pSXFuC6BcRgTev8hJICGHU8ELgvfd8/Vkp5kTfc2emuwFpa+8yWVlZaPdV
jGL4bZ9nL1pSii49KufWtVWH2MQk13qgBa0440BcgRaCjtSjCq2X+/Z3za/fcHb2wa4uTsG1XfH2
0AB2waEDXoY3PXV2hKlHYnj6/NxDUGmeOgcyV8F0W4eH7J0W2/aOABgxe2QM0FYHK+lTbKvH9WE9
Rqn96a0WBBIMfVeEDYmJ4cp8DyS8v1tUyZNWxjWveIgUlhf56LfyVLL/mnU5ODzLiX8/vcqJUGYX
7kK2AnKrlAn59RUpDkdpbClkJgjjaGmuKSLz4Jk2cVNzE5bhCxNAXT0Y5ce7KkpVSoy4YRSnFQsf
p8A8/GhKPYaA0sa7unVaDBoIplciEu9SVLPrPUIgXNIM997UPwoErtIk/8zLwNxViyhtXozzcdWi
fE6wLqFs1N2RRUAJGOEaVLa6fRuk+23CDaOJgMVQlEKyg1eOxCRhSTmIEriVh17ZcsuUanbmkRD6
7BVRFigk6mSrUpv5xNXWAUYRGFb75lTCL9OhFOoWiL1ujM9+OIK4v6h0V9uv7F+Xv5Vf7V6Jy6Sd
/Mzmkoz/tmzC+Tm6R+gJIIS39SZFmiHU5CWpWyR7lOJn8iNSlr0PIL5nmXDOlfog7eU2UgFbDidh
1duuw5TXPKiGqz/Pk7f9gj8dqZdc5Q8hGeRFd33foiCFiF2us4qpzG2jE4J7jc52ImcKs5/iCr3s
EKSeS82yBeCHrjDatd7Bk+nexKJevmBIjeEZwNgHywcYpFigLEVftY7+ppulQ77L4nRuLMi78+Td
mR3/MXi763LcrcMUdN7mnY98OMWHAaVcVxVfLJu/3im76kfI2vMgqtbYo1oxmSCmJwgAdg15UIHi
jUoT6lmR+Lra33KQ4rBg/Ju2OrL6tQePtH81bdhbWXEugjgmTHPcxkPy9UGgBII/L2HQPeLT0rxT
OrY12DNVdKpvaDJIN1qFPhoR0KVuC7FTQXnKXuHLnUk9fWi34hgs58lOUt6oJKJGlvRLS3X6ErYJ
E/nI/Ch3kBqwobMMhFKoowxvBtmQG9NYP9ISPjJTG54xHa9MFrVrPSt8nyX+k8QAO4ulV8k6VYyP
xsKgKglusFNXW/8BvqrR6793QXGadKwAcIvjt6+DI1Ry/hSPkI++chm01/C3h6PFTdqjKYe0rgxT
r5px3mMqlwDDCq5zlM5RqjC4Mgntc71t7Qy9UoMBZpTJdy3KVZmAUAqDgC33shiP3KsEFbqZtJ01
3Vgq+R9UZQQQAx1HEz0HOhURl+AUmPdoo3KmSp6UxWDE0IY9+LQevkYMgBlTCSvAfQfyM3JlCmOR
QOeXlesAK5Oy6nPudrwAU8OEYjg54/SYzjgHrG/Gl5SMjYjGK1gc0TD136icCsAk7sLpUWz78ZAn
0pqjbQgcDV4fWBp8X3oVpPUjvQA1jNJSAbWPXzrQ6gkZSPgVMv+6Vuk40qW1XHtrbxOfesDebSp4
bg14AGPHSgIOEM6eQL85b3TrRrAYnVys4eUoNdMfhKgADGCJeu3FTI6lWditNvNgVMhtmDnGRl4c
6u6slaTctJpgmYTudFibCipf7tnZgcOJEAGOwhdZjUOapDQmhQaxwbrLok+pOFBYuBGawj5jeLmg
aQm5likqvZ0TogvqsKXpmWAWpgDI8kt5RCz0quLgofP2DUpKqeUQqGk1122wUv67EMwRFCsxdnAU
LsEnyCkUEXvbhQRBSiYcBleF39PrSt4PHCLtyZK/Vx8UF+IebUvUkDb20cmG4GQ/I08sqGJlQxRw
DqDsPu9KFJ0ljYTyRGZ4/PZF8q5SLsaxT8EL7QNYz9ZhtASo8KaD320+4KDs+XQiNedFviGZ803Q
nip+GLWTHTcgnBasitfxMzIt1HGPIJmCvVi4DHe7053Q3ne/3hanA3ORYMcVneGNsdh0cC+42rWl
6tPP0eq+v8SPe5IOBUY55a8klqjX4IrlE/GMmSHRO/0qT0SQbZgnhH9yVmMQv7d3cgkGQB/8Jx8G
TDUEFjFXC8m370LAkhAPzI/ME4+dFWLBtDZH8GuCSac6EQVSq7pm28B+zLIplUPanIwa2Dw50JCA
IxnHJM+KHTSOZNxbuVfv3MwPmVjLF7MOsXOa24L1y1xxtSWEm1yK+ELpM1VF53zySF+4Z63wMxau
ycbk8/cWO5J8IitJrNtfr9TcGBn6yVPbUSQZJU/Pl2VcGew9BzuaoEOEa8Ox78EOWBGujwoty3b3
7uhJeiBJ5iduMERGcQM4CUAXLKd9U7F2I9Lm37HNpPVIKY3NcmKJ3gjhK9GXnd6ZX3d2II3ZUOZr
X6ocH221NUZlzA6+mL3e19exunHZQqKZ0CJoRLHusym84Q1acpQFIhVjs7FTt11wNOKrGl0b7Ag+
aKGAS+khgQErA14E7kUwtSEWa/CohFqsFjlt2yYBIODDmt2YSxZrcjBSH1aSOk62v5SVqbdeobY4
STezx6wdMEk2sJAyTnuwIovZBKwWv/P1KLg6X2Gh1DQPnT2AadXcsbf1TvpA/gNpZWQPCRCH7+G+
AHwcBgnpRsFiue0yNVqu/eAJjgQYpDDCUxeqo2wsx4sFmCm51Wro4dP80gR/zjA3nkwsA1whOQMx
mi3StHWvMzjCNpKC8UfhDybnl9nXVLiJ8DfslLJ59RtQhSl+O+IrIq4JPEU5nooDYPk2ps55imoU
+ZHOJgHNm9nV17gRdiIPMGd+iVajU3/TeVCAU6GWJ8wWCh4MTehWUkhnAB0ko80jFdeN/cYqcYI7
T44UcTA4LzfpbNdAYFCr9t0aWbV9VsX6F73zlwt4365q1uNrWkY8e7gLGwAIpFagKGy4VH5BEsd0
z0IBmr3N2x/oXWFUGN1hSa0ZTfMMjsvzP9oUvnXsVcI3vQx0M9zs2wwiDL84JkRpgcP65SE2AI4d
ZGnSBdDIe1pSz6eVpyt6ut2HpMGAtMmDen/v7OXbFXudQvFap+/OChwgYmjvkfLruFXrr0BehjW6
MksjBktcGsYNvSIUwQhTS8HLqY1qoxW/SOAdLVRN33GuNiFkskN/x67ARJCQnNOrxLf4iFJ0oq+I
AI4ujF3vYa0H3yBPCYR4kHlECDrNyr1vtMKiMIOKDIXs+Ou9wlqzxPCj9mNnnEas55fCGSh21ee2
ODtveN+ofAKUivqSsxsJX3hvNWBQiV6O20wnASGDUMYxVg4rA04BwXr092RgOrE/AA/mgNUTcgPg
4OUS8ilOJ4MrlAllWrA8WQrtlEygpxsDGuodiXZ+zLDHjqGXFs4j+LxwbeYccbdXCILlWBnWrk8V
ZexzT0cuF0Mjv7PHg8gj7njZaSbLBK+SfXVvFof35rVJeKjUyUqoTIA/g3FEAjd1iGvZW/QuWGoR
VV/29EK8iU1fkxuy80AZynw9ooJiVHieHRK4vtyMblgO7otxkAPW8ZfVVthZiM7ezyZW2Ei6a/BT
HgMv07USwCq92jfde7DDoHO9EbaEQ84H6EBpZojuh/vgP8LHN5eLbi4fsJDDr2cBFowG5V/ylzS+
cSZ1/XlzSpGIsBp6zAsxTcphbOI3GLCsLgohrDo2DJeH01PJB/MLnETkABkcvobg1hxMTECbDqEP
t6ga2JuFZ9WRi8SBCm9g35ybJZaReVbsKU/Fmp/xkStVjQjUg/IU4JMYloQ9rjy/o8n2X2BLieHD
TwUZYgtRZK6wp7CVOsllGwl+DLyQfl0BRS0whreXgKQJF25Q5HgGD5TZhNDvSUfu+LAW2BW7ZAcn
ZIfPwYAbIDJU5S0JPKhkBU0Z6IeqM85PA5rB8CgbqoTWAPCAUcT/0ziQ0ZUIcARXCHGCNeE/XK1p
wzhTY3xa9Fw8EYxmdMDLZvuq1C5hHClmCJmk/n4BvUVaGjcsiQwFAZsmRUWM7ehJOCjGAy0Srgp0
+67iDk5RF/KKoG7cJ8wX4qgvvgQ6DfYZi0kknWGYmdvrlcDKWBj7Ad2VqraKcrx9yDYmjNFysVnY
sKL89xSCqdVFspWwZLynPwrf4I0X/RxQjsIh+TubHGyoHLAWAokbwC5X2kk0RSNPeAoxQUQHTSWR
tFMzBNHiEY0IA5swN7gGNEXwkQpjZBcUNW6g4VILBTD+UqLEgbQZL0MNEnyc43AnzNmRDzG8nIMI
iqqkp87eYYMKDlx52iQCz3h3hnhc/Tr8s8NEcBwzRIXMwUmD1FGC+bumUFiO5UjEamUi3SVDMHSu
sBHODulD2al999iFV5D58zJHyPd78Dim2oVry41r9C0xdpZtDLEV0FNl8FW/gjFehdyYSQELfBTC
HLVAanymZPTIE+9BSxkIVNCLRc6owm5Tm1CGQDkjeRIhErVMtEhZImYJihbGifZUXVmFC8UeOyI/
HXIF7/I5ulw/AU8GU4Lp8DbyL4hWB0FHCmsxCUqsGrzBwexBpGu+4cBiSi2eLYVeQi2g3wc6Z1C0
0GlTe6r0xKVYckKerOAD2V68cvJFKSoTHfOeaM0A6gAjMs3cvzLjxizFane8NSWoRS9qsnXRWkBD
Iz1MEfxFk0rqquvW1cknL/yIXaI7U5pQ9H6jyaQe1pzzcTuDU6oGdhTW7EHVRdBTTSTMtaS3SgMb
xVuRZJ3abaWRhlzL4hE06Z6AIXTmWEoNuGz3ZH6xknCY95rhTrTzA9XYPVoRRUhEdNlBWQXCkg/s
ddkhsipszp13+mJ/KojplKm6YZCccKqAr8rviI/0AYeV+OuacSIMYXH+6oEEiAXOQviBkQGe+XXG
DCe5YVioRnMv9GwhylnQCACoI3SKIt8u3VcEgz3ezVALL09lwHLTqebVrPkJCRlukR5radXmMt2Y
5i2QlC9SMpy3N7M+4Mg4wn410OXcImEEl0Vrh+vRJWiaDLUae93T/BmljQ3s5q5J5eTZrWZHTvSJ
kvO+AXUrCylONk38BPkJhuwvh5KZVQ2KFHgqzhSlFw6+3rM0y3W/rFwkFWbu1hx3zn4NKbSb8RgI
mC78FRwFinX3TptUzflE0OJA5v925NNSBt4jzwO2YhEoFnhvUSVUN5piZa0SVSvF1XyBx25w/jgX
mWGlK3rCBTysYuIe5sqlWSkuEirxtQdvx0D3dtG+BzINkQhYG3qaXyM0VVr95V9X1qrgTNXVtfLg
s7XWDPuk++xrvQayaV//CPaRKItv8OGylCoyKNEovrm6HB8Ey9NeET5ERxhi1GbNy0Sf/+6R8AK+
B9uhoAAiZtZUDBFlWSWv4lGn3FtHnNcvhezBYOlunXfzQokBLiVpF/zLdo4adZ8wGP6FQFPta/rP
gpJH5bDiPUJaT3bmm3ig6FxGNS+XFmlT2ICZh/f2e15fQOfEg7W/rUPdKi9vVbhsbBFsPNWHP2SJ
23iaM4tJqTQ49K9ThQnndJ03Cmz6qJIQXs5v76BYMce0Crnn9uPln+uYlnEsLwy3pMg81MWL1mgF
eKey1bgSHwETy5PZd2QEIRqRLUHL8qkSt/LzPLgfPVzIKN3M99j8jolXG9E1hd+Rx19GhzBjrOyw
7R0KSec15SbYsDuVt8JSaz2jwGmWYGx5ja/z9fMn81g3DrB5A+awhoXpAZZTzTnYr5P5yl4OHgA5
92Vf+s92cVKm9HugaTek5hW/RjmCuvkK6lhZLYUH+xqfknfvGm/n997VV9MP9YM/ZtqwBb8ouzXo
e3hW7BtqSRtzW6avcI0k6OwxeEFIT/bxPoYaNHucmk9wL6buAm+urRJDzsieLmG1EdUp0nxodXOf
a+vsH3v1pWr8Dzs3q9BZQqkdZyy3uot2k1Vy9V+D3F9+cO8doCa9IViqiKO0k5jeiXf9ArwtlXNP
UW7GFXF8W9s5r4DSUDDiM70FDSSIaEUObv4hrgTIsoKyRqshrSF2+Q+AmS7lCqPpNLAOsHkwhpBR
b4+7JbSy8OVQo5FNXY45hH8FtE6vtOrmaeydIg5FT1X7hJZpabRvEstBrM9BkQANAB5HtlYYALtk
5T0Gj69NydRihFYg6ApDE5TomWfT3b2qVWxD6f/EZXh7mz592G7tJpGa6rw+ryU4sns6jt/purtX
ZfMO/2/TOXapyh8pjl6CkwGT9EVP8CfrW6eLAptCsqTwpP/SwNlUye5BhIX2AfrylGSJGa+AEBAA
BQrJ8Sbwglr0fQjYh/sPOL9DM2ZSnXE7k4/T6Ox64P37ybgt5vyLpjpCFViVH6MGfThaR+RRfJfG
icfDpK0CcSKOLKQVMsYufRUhFYqAzGs7aInu92FE7AUu+V9JK1ZCmQe16OeSNy3QaK+ecf56p8UC
FHnjl9zhUNx+nooLyT89gx0D4SMYUkUNomLQEdA9tFAarvPHqjdur+LSUlhmgSIGo4VEXJTIF2Jf
gPL9k+QMqKPjRBHcvPkXdAlLLhMg1RgDYyA4D7jSVe/JKD0IeO6RGsWlVaUeBwPZyA2KAEBC/pU3
F7sn9gXQORN0gbJ5atSPanZMXrtUSabcZhyxh26SDQ+pbH0jDUhsmG+4SseUjLVfHcJmoxjVJB/w
6nMonWRDK7/Yq9jbVL0U6zRfMhbXFAzDhJ6E7cH6iFJFNLMQP0gYJrkKtKPNokooV8TMCKHigk50
QCikUg2DspcLE2wVm0wFXWqE4XBoQLlu0c7RcoHF4tRtzQC0IIcT3JLZteQnaLkegDHvnG6HUXU7
ptWtknbvhzJRMbRH9bpZJKDzMfd2zTt3L+66S6GbXaXqBNVprI8Y4GXY9Vg8AhJBlzcDggpIJBkR
DXjQgUkkOB52oYX6tf2lSnyNsS6kkyv0vlYh9cHmQUVjAhQM09jlfFt3SgcQSfs7oAY4MzTChRBg
AUEEeDQgalVoJBuOe3X/+LU2/SsmmoI+QDeofOfWP7m7EU0GJVAngui2sldBcAePMdaadu5e3FWH
7NN64FmpqUtwLIbl75wdTrNDJFEk0Mcj6fRAOQO3qPBcvxQvVuGxuZ3eUfSMwcyiTb9ytrdc45Px
m1mLdtF+d99rco0b7wpbAc37GAwHt2SVxF5Vngx2g3ev0Xl4QwQONwKkC+qXS5g7HY17oqjz3Olc
PHdL6nGAk6DoDkCdh9j8QkQ4hfvuemdu26fOeWdCYcHptotIUowEu65N4sMxSTUsHXgttf49AGhU
fLyhtoU3y5JfiCA4nFUTWN3akHX9KtrEU8pRxAslKIJGJgKBkHEQcrZBAc7nOcZfWa9+rYntsS8d
SCH7IbwXGDW7g5Gj9kdRzidOapAvbjwBvlT36fwHJMdqUnFXu3vMUgOCq/BLyRkqNeSH6IeSAJ1w
F+Pg8MuXvi3eCIfEvDVxDfa0KO4iBYRj9w4vVC38e2c1KjVPweVmbHHD1A0EwMCwun3cPcCAAPQD
a9YoQM4mGqH/mv36xOQeu6eO2lm+eePafY0adeMJV6TAmnxwXsxExN7jFrGL1gzE9G7Vh7sO8IXQ
L8o98XW6R+UDWCiFxOlD/MpN3jXzNtynVaQOtpySrXMGCsnzeRv72n2ADyq/qcbF4ZFO2k3I24CC
g+OyMWsUW6Zsq1GZ6AOktW6caHfJsfjQa5qEEWtqkRiGErDqnelZJ2fdpum2z50SSihepDWmu2c9
mYbehYfOKhRELc8ChlXn7u2nxTlkJ/AZYT81sxKC/T2JPUdfgqJVOG6dvReA0rQcV3HDVPyFZMPo
iZn/DrdcRIusTEdWhY0Cjk+A/sJSwpWxeWPRa08h8HB/E1L9j3YhoCb/D47GAgRiuW+BDwmGmAu7
gah5yIw0E8EhijaoUTJKlq6xvUeHnrGAwMZulV15MnzwMtj3tD2hP4LWc3A9ZvG1rn9jgIRNAjBF
NwxRc/CFf78a0Rck+1E+Owegi7ON/fgCjrCkGbCHLWlEBHnEdQ0TWm45LpaM8vxKTgsxk4blSgSu
c00ZLt8d+5uOCBGJqrD0tfprVKNC9Qqm5WD/lGSfiFal1rSCjcmAB0ojtQTWr8zWgXiB+gQFDmAs
BaKgdRg+/gArm99ToYLATACFEGGJopttmM5NbdHwAS6iwhAm0Gw0G+A1oicC2ZOEAz5RcQEEAkr4
umM9DRYfTwuvmTI7GPJWNoXlEqZMxAGknJVXpkWG6/FMqRbwmZyOPhWlb9Z/QLrdxZzisShSkrlX
rX0qJ7MxH0P6F6HtCNIqeeoB0vhQxf0XTqdQH3hOc+x9xQhHPRVF4aa68SxRJDJS6jDijJPJqyYi
SISWrxUwNr4m2AXwavlKCGPeKeURQqw1CWw2H16VeQYHwDcQPGKwfspT6b8id0YfK6FLJ9jGo7v/
fCodMRZyhhSrZed6IsCzhR0SHVCXrEgJHNZokj3AKd2AqyhvUTZNi3svD8toKqoc7oiLW3BQMJcY
TRldezPSha+dPa5QZRfxZrDrTYzvjUp4gbNWSyvN9guk9NWXoQetohOS84jL6W/bVGwYfgw7hDQk
VdT/cGtefVHD2BClOxWvQWL+hNeIo4AZwCWvYyWzwGMjcoEzfMkSFK1dcz/cDzXCFUUKFM2YocYc
Ww0u0uKfjFEZXhdticAU6IL9m0DridU/ZqHu/iFqtEW2rdqNOZqRCMyluSHaFOeqeV406Nk+kY8j
RQNzYXFEjXjV3nVRQ2P+TNFDjCK9Msnx0q6m986jHV35QkF0mXM3w4d/huqA/qovpX00oqxNmwYS
pNuKEsRHRw6hrUx0YVtFUGFs1lCxyiMcgFzURqAKAr8FkuB2AcGIUm+1RAM4WEMpfv5dpRfznRev
5gPERDN5JbONFiZl8adbyTql1dyRg8tS9748VHouECmwJDmIdB+o+qGJQDdCxPQlSx63VabHKz8o
kUuPmG+aHq1PeEuAz4ltqGufgldyS2BtQq+69kBN+O/ZQi1HHRFCD66qVCkQr5r3Oex/NtGiQeqY
9ReAXcLg7hKV7BYXjvDX/5Ck3eMSW4Xgp0Ldp9Ik3Xb9EagK8vhM3Fn85MAbCINp1GYDibkqOvhP
jHEOaAldOIlC00JVsd5DYJUWzZpXtNtraO+gy1tpS8X3BfULcvVmQMsqIE5Qape68Feli/78Q0BH
A6gEJenMSi8YZR7UfiHYBtUQpXPnvrbUeYXysCWgcjwo0llSJEvP269oVA1ug03E5LiXBaH7ZFSR
IS78HZBbOfaAg5mwegYKoqimJVI5TQNVy6bYpU94SyxDodVwxgNFYWdc4QG8oDalFGsLlafmCeRx
6BT7DedBahPRT0RUUSHhnLwGdbSKeiSjVSYQLEH03RVdW5tkBT2xZsyFt9zpUhU2uqGfBY+goa+U
57/WSP1ee0ReNnTwnx2aSAH2xTLr9fClRp6KZADn+UqccAkFu9c4iLIBMrx4VJ6snN4z7fVuIG0O
aRZSXJ+2OsArbi4kNfEzvQdlXxrucoN1QzMRVepSsitbCv0BAT7Deq8UZY2hpeiYqqXi16I1a9gE
BXvYEQw4THsIPtDoemYnEu/wHheoaOQfeEgDjcNtdGM6FTK1T5PFoqhqvuBvFOzXML5+LNXHF87f
bin5pNUAhZr2jfkks2onGxpMlYYwM6LGS1t7H6faKgYMHXYQhGLUrsvzWt4PzMyDas//refrjVXB
aH796RjB5UYmaLdxCkCfzSrVWMbM9CVkgyAHR7kCHMXAmq19oxA5LDMTxTn+rdFo6O8hjvj0NGOM
r2BT5Y+xnROpnecn5L4HJXKF4UdNwz7SRrgBpwS4d8a8Ta8I/zng3TkMLWK5dclZgAtdabMj4P6M
PhHpRXxpFoa34NOhjaBTl1pYsg753jyHU0MgYHSeVbmY2b61GtQk+V1EeWr2WJYgcrPbMSs0P9YB
6qB6PsxVcn7SjPj9u7aqQQ5KFnUBgL4CcXChh0Qx/gAWu7trbmhGI+lI8ssDuBommqWFaA+izPgf
8D+UWtC7E9eGqV1WbXFlqBqYMkLWhLYQoEEGADiZ2MfE5tWAGcbOdcsFoHf+Cqqd25Jp2PTnX60L
bDw1eoK9ThozTkGVooObH7yiFShmbrqfXYe5lJTjTbKgcjtr9C37u9GDgPDNDlZicxGFQ20Op04R
ZZ+wbD/bZ+cG5QWPTOoBgzMs5akTfrdmcWtvQqIjiDtfhDRj0o4qSVeu7IojQONxQMTJsB1qJZ+Q
N3EPqLWhWcqmvcJQ4cxmrGKbsjX7ufkID4F+70DQSlWEKi418txgzyEqDwFBVn3xJ34MsY1oETRQ
1CkTIiI8F8mzYhfJvtT5NO6VyMIA4VRy6NVpRboNq/MNwXTZEnJwXIpLWBiNvZvzihmblG7gxygP
V6ykYsjOvadVn1SYcobiIiVCOtx4VULMjV3itKnv72uQQEFkwFJAf+HBHsC5jIVeUicsQYSIrH3V
v1LgKQ+zZh5KK8Q5lA5BdEjdEjeNGUlA/v8L01TMUkXjmF6b1D9msEbGziylHgL7jTIyAYvKKYqn
iYKEAyQ0nxpJQkLe62mIqBIw2EFYSBoHZJJICmm56fV65NucCs9vkHTzObAMFLLqmyoZEqyQg5wo
+ghfphWDx9Zr96gVKfBZ44wIF0nkuXi4P/ShJ0SMLsUgeOR8nurJRNFUtMVTyMhQbKnSlNYQmyBP
YV6SKL2GOZKVv/lhkwvm1cIHMFvmpvNtJok/W/hJQtEiObADSJ0p/LAndws1UXHBUNYUCOvWVZ2F
u8UTW9P8pEeQlbr9anxH62bV8Z9T8YOp/cBcYV1pnqrTPqWqR0mtWOqDrfMYctSR9a8xGSHrrioR
cSFG9zwVl3Llqq9tNrs5qLg66ClebVQgUFeEUXqz0vMS6kQLDWpMei18/NVCWuSopN2DmWzyBiEK
kRvFD4KL0gJa5i2hQ8FQBvYF1HlkpKvDAr7BqU8kQDNgGaSu/hKrAyH6rmJKFoPdCV0I6XMtDGAI
D47i3RySE5csUEgJ0CVUMRMeNsRnjg+cL9KUWdmCGgorGkoRZT+hgXrY+j1hHqJRk+DoV1U2PzfF
+3kbC+pyIlhuYB9twc64DcqEvJ3ekf+S0V9zPpg3/5o0oLfb7FsOpQFSw4VxMfCDCqmqjEoqDiZE
SPXJlV/svZzJXiShoGSn6yDppl4OzMAdJIuk2kq4FPgcYuaIyIotpTNc8JcO0QoKCY6HB0XRsUZ3
hXD3AgeeOjaVbGggpIvV1tGLqfuL98oXeyBHPvxbEghoJvdA8+jYKYUPxJUDUVIoR4asECCZtgiv
LHFWwY+0ziqT1SI2PPmZuVhQccgKkXwjZ9fge/zI6qJZ6QPVAKg24FqkJ1bjuOn3tPIwulNRklT0
ByuK8pxv/V1fGA1ez62z7BXiBm4CZKbq09+pC9JO3Kf6/10/Rx7KJ+mz9P9lnxbPGehtK0UK4epx
fdx7HHOKOOPZU8mMxEpnbdrT6hpvWkcxlVWswaZPfxzo7wxwwhDFlruP3RQdlFbGdr7BpC6TW81+
zz6mNAtXOsAogSsG+gnBlpEOM3Z71ly3jSCEG/BpmR2+ZaIYiipDCLIQYu62KOjZS+Nha1gL3gxh
KDqo9PAfQx6tXQ+iM8LtwnZvXAL0/AgZd2agPyfnjGVL/x5RJYxvfaCkY/SnfrFgnnz+ChX6a0On
BV/m9S9rWDeO9OJqNMHFn+RbE2i1mic+NgII7leTy8TbxjlXtQJxV8dowLQa4VDvGyCOxrR61GF5
W41XBze17ZMvkVMRxm0blSTCBMS66kYQ8QsfyNvdIOD3J1H/aDPMRDPVP2hc6Cf9rGW8ROUzYtzN
zG0xoR0FN6S9GdkDvoqOUsYVJ4RT+ytMdIHfepr2EK1WVI80sDywaaeky9gumZMhfxEWjWKs09Jr
Gm7dmKU102XgTRT1u90uuv5btF6WXBZzztdcRmeJhLRnUrp/WOZwwoNAqFV9/6wVbf3c6zB1YS0u
uEDbRhmXqrOpe5Kc7cUXzT97NNLuSWPsnBJ/kbVhyUNEZ+Hgyl8NlpP1Z2xELmAdAlbxbQ+LzrBl
uBANXdfQ/TO/HQV6rx9EEz2DTVyH685DiyZ7xsixgox16zLllKuf1AL6CVQIGA5bOPg4RZMnsLvM
iOl2zYBl4Xoisx+w1PZySSYktShW4Gh3O0vUppAoZk6rhmcwHxK5XZZ+6Xl6wIEZdDVrBnlpRBaZ
+mRWkJznq8PLJygE4aTjuJVGiNAhUkDh4GiDwWVc/S5NBeaKXqpYs2ctZBJ5nCg1d7v9ySTQA9LG
V2FIvQ/SDCiiS4ymJeK2utYzehQfY96ZP0yrY2mh7aHG34pjz/AGS4RtfaVfBmpcWq109mSxObHE
GNhVr6dSa6hKrFAhClVYd+qBNMa1Rw6NWQzwLrp1lEJolYUaInaNlDSgofA/Wgqbf2HYbjs9v4eH
Pqf82QbMB4qRqAa9UMYfmkSIglh/FP9Dp5eA5GHivQXBkY01kYWUL1HaI5JNG4e/zjxSQkt4jCkV
uwVLnmDGILWKsyUvBdfW913XxXBVRfjgf6nazcXc56+JkdCMvMA4qdIhh3MnXqL+E0BcyoUp+6du
ue4e3RiT7eCmVYMuGw3H/aBLplP9yWzFrqftWNE5RQOGkYWYpkm/2nyHW1HsRVif9NmfECqYErCk
tYbnwUOIWraLESXpcl27ZZsR52Bjed2gP4lMs6uxCcypFuM9Mzo8HyFPasVRoEYJaJEkM/ij/C7d
YB3P4x25zjRxMcy4V4wsN9KKMDDLrkgPHd4bu9lyW27C7XI80ObqdunIJ6NisGEfqS0mmGBtpPul
XaXWmjNS17OYwKnNg/MTw+UUJkyDjW7qAM2oylf73wfRVcIdQ/4aDhk6ySES7N9KhymWWAunBgB+
iJGyo4PPiMg/teBPADPonP61R2RC1V90s+ygay5ZLc/rmkwmnsh0bHlr2eoWcnNPmflUEl9DFDd/
ixTZ8PkYCVlFprPPBJt+oM4G9NLNbH4xd3mmLMUl6ia5UNYZa4pEZ9FjXi8qIwyEhPyZ4BOv3oO8
2i8V7G86Jl8AWz42jd9mxLurkwX/b/gQZrN9xDazWVHcN6EdCy+vhdDbNtpGvy6Vt14RKHtGd4x4
Tv3stbBAmPegWpnrbGIZfbXilLOH/E3odtE3ZAnlvrhT9iTngbKSQhk9YqBkSnYz/DsBiHrM5LOJ
VgmCObqzmC4EhYU7M+M7rvoEofCs6zDoFbVAdusLbj1R5iFqJbtQVe1KNJBAYCLy/tBSrPBZwhRQ
xF4JRAansOYUihxSD9bzC2JDND7QA+4pKhOFSlelHfqz2E9DUUdMq54iNEtgMt9QiDCL0zgm3uFT
IV25CceTFWVtCcsX0MXOtqbhVqgOqBYpkEJ7P2ZRmayaLdPDyQjEZULJhIiPpVFkjT0g0NdNN8w4
0RVRnjI55jTHQwk7syIkenz+xl2IyzqLxXIrUjyFZYIpOVO9Jlgy0acKFFIpLM0TAlXo1lP8KlIZ
WVKR2EoRFC+kYkDoB6hKqsZqtafifd5guKiLCjhFD4vcoRElEIaFla8C2atYt5tjzenGkwoDJk6h
Mw2efKmtgoSEdqyjNUU5YRRuopED1RJzqCZDPWhqGTDWeUS0UcosyywexYA/mIRZiqwrUY7fU3ws
qm2dWBW8nfSOxbB5Hpv+qq/gTyQBLZdiMwXZwpuVA4J/h1wytGNeoZW4WLMcPx+TjouPRyxKRya1
TxEMVTbRIxYFTDA2jBToceQm9B1yQeyKOFYAockTdLDxpUFzjJHIazQ6o2j5iWIe6uQ/fh7mIuWM
K3hVX5beWx7pCuNPl6Ydq/BXO02hJU9y9nv3Y7IayvFpXDvzD3CEW0Pjk/Tv7VsWIZMTltoug2ks
DbCgVI9VBgtOiJIgODDhjgEK2Tc/Blakj/Qh32b6uabiSeNfU9DHDDjRIPtiE0O10qwcVCjng7o5
IDYY4+73fX4FcaIHBDxk9V5MkwJ+YchAWHkZpRdR29FlagwjPjK/IJnJzNkTJzBHiY6sPaC05mRs
cPkNqw6bb2zOz1bJgKI2Bt8Bf6XDGwow4iqUzz/unHEWAsk79HqL64ZSrl2HP8gboeyosV2Mncw+
pn9xEFFi6RUpKEY4M/FFzV3r7LHwiSOmWthP9xhcQLe1HJqbgCg9jId3SNO+wyQXHqJQb0ZpMC2i
iCH3mHShe4B0F4ulyGzM/hYPQ40/Z+UZMsJN8U+5QYWKil3RhWGt0NfsCln+vzF0a2z+9jaP7dP8
aIdgz4PuUkMnkLmu2+ghGGgVg3BOV0yYoGVMV1g0JpouKGFShU+iMvLQeO5nV3MuWFZFbJlH4Edn
PSI+vBtQSCVovtBwdoDU8/uS3qhmLmv6AKHulSyjlW+n2GF0GtUxKYcmGck0sqP+pKsRShLI1vSP
CtN51EGnWViaxggjiU3FDAF+tnL4RG4o68NkCAGe6icB9SbyZ+4QZcfNEcXVYUTUIcsAH1cHp8AH
5hFxKhEZFrNdSFMeaqZ6b25a/bRZJsCAGbYKA2YejBe+pUyFTBjGSZmiHmnqwMrah8sia6oBJ5LV
Po8QNuVxQFrJxnLewDG1YRoMlN8z7eLmXZgqQIhRiOe1WLuwTkv7STUf8VAZW8eG8m4wmS3UvJlL
x3AEnjDbl+9wvpm5oi/dvo5bthwMAmWYABCgcpNRV4lSf7lE8ptd+DLqTNOhmmTAz+QpAx8/mLsq
EndGYuVkIW3AlFn9mGfPoCUGGfl5lLu1Exifwl7nzHGRzJLRceaWeYnOiZIkiFG2Nh77ceUAi0J0
zdS9u1kiFjHn+8Uh0YpwPLng7GO4HW1absFVVC5dMjV2ZlM19GZseHNe4ajvzZ8t4Oxpk/Iid9mB
tzuf832E4ToMBNa4G+kyzAdbd8AVdniEXjeHmDqTjrpHXlTLlk+flx0NMzM/a0YmaUNpLCqfyait
HceDl2hWSzd79pzswO5H5F22aZt9k1yGFIgQkBeQwpw5Q8ESE0fCxbVgM7hXTfnxCCGB07l6zml3
yZvdGcqFYBXWWasl+8A3ZSp+JkKDPfgWdALn1q56WEie31LLC6puXIZaEyyftw4PdK1RGdRAF126
1J/Y/VZgD2k2piAJZIeuhCqaGHe+4Lao0nulkyEz89T3CVVwbj8Xt8Ep0x5BhM/rQHm+Xg9nqAxh
Sz0UtRnVugnmIc2IxO0mi0UCuNxWC6WqpBBC8Zpyo4uZoimc7yyOn2YsH0NoIHBQeF8Sg4k+HE6g
UjO/10NrixF5VtigwANPERc/QhhQGQ6zWClniUMtLvPHrBmhuMKoAd6tEKfdJg9xnJH0FkKYTxlh
iQ9TdTmL1prq7kBTD/E8OhgJxbi2DVGSar9cFrG6SAsi59DayCKJyk6LZfcHv3GB3KAQUPV8bKj9
rPwYnSsoNjEB5BAt+qiFJUlYDQFTimdIxFbCoDb4dOnnqi8+nc2kNlBDtYjgSJ8Oogr6LPhTyy9+
ruKMDN2qWi4/FNSqbCuRh+YyhWSzcgqMlJLpaqX7mdkvJJD+sJpCdTQd91dNR3lDTeVC10XfB7si
2FOgwlshU6biZQa+6t4U6wqL4+q5HJoMf0GwdgxtBvy68EkhmQRtvAd51VhvU/QXdB7+oiLwxRhk
waSMLGn6DxXnLJX/eQAS922izmosvCR8PzywTu5svv52NKA/CTJIN3ADSh0UprycDboHW+QDwpVf
Q7ZK04Gvy0Yo2WWt7P8xq95MCgWENQpis+WQiOgbh7POVAjhr6IdXUWgukh/P/qzICB5mJ8vUoMz
jxAIQwaUyTMcbq4zT4dag77QU6uOeHQ6S4dSGK4oR9UHVblw1OsFIgFVKWOS71AGhQw26ahUEupk
Ux964sH00jtmQukn5Z8TOiX88ZsoW0NfWNtZf6J/eZKOEQQHNe6gKzy4E4cwgAKrTFlYwinZMFS+
IT3GS3rBEONDiEwofuMKZJjxOGYQs1sTtpf2mNqAD6RNSuhJWdg7v72kmJ/4fSZVaKVIktSquZue
mv5l0fo2cB+SSpAkjzxVwyWvrfGNi1VAFkoQeS2EeAjABQwbC0fMd8vUJZ+ZCgRPQgfBSFOUHKyh
HWFE0SBiNifJaNEJoj44GKZaUZyit+VSBhc3fZjJ1gZ97K6mn/FXEts3iNZELziac+ZQ8bA0c2tt
X90iQxs1vwHDKMsK2NPf087eLwHvYGA7ilUysEhO/45pxX2GB+fgXNplxixr/lY53RN/HjDs//F0
Xt2Ja1kQ/kWsRUa8KiKEEAgRzAsLMJbIOf76+Ur0nfF03zbGgI7O2bGqtpyM/GXKC2L8+Z4sV29L
45XgD3uO7DbeTWNc5d21tfVBNBMIFdKRjfS2/HFG7evnRBZ8QVybvW7kJQaqf1Z3zoUMraH0JPf2
YDhQHLxp51VBVSMypxwwfsMbtP8uXkuaBCoW7kxEKhOhTSoBDVJKb8JvIjQG1zyvvNOWUWqCdUZj
ScJmEBTW9HwoArGnbjaloAUMOIpLyd2TmZExkzFWGkb6RkdBdaepG9pBXmfDXwV26CIHvjbLqzuw
eQF61ECk4g9PC7oO3qQOcgzkm1TSDJTpLgs6BajkIdqipoFsAoIJZBDKMfl6UHTO90XVp3B6YFp4
vy+BXFZOPpgbqwXH4Zc4fvMfTpwQuhwchpww19qad8n/wbaibAbqD2FYGHUF9f2F7SEr/DbL8v4f
iZ9sd0xlbQ2cBjfGpaCsZydC9AC5Ar+hAyGPF6HHQZxEUW2KV1ErJMH+ySAr12TZhLMU+Dqc4l6O
YK6GwIfofwqrJ9qanooac6jZEdK4nUZ1McNAhnILnoAlX6SQ+lqjmRz7SW284C3FLNGkdZEXlcgK
hYEkyJQ3mUqXtwnvTi5ONT8UgoVvEtACuA9/FlAipuI7lpENrf+9nRNQjzev9HHrntBSksst4jFl
QeQ7J5gPnbOReHsqIEqOF96IqGrw2JJEGbTuqVJLfD8XJ5dHChhlwomRCQNr8qDwIxqUEgy06Q3B
22Yhh+osyy3Jl6gpJBEr3Qu1Dskpf+gkscw7XlIKdGrAKgvXM8Ahq/uYJJn17i58ghA/QSCdmkcO
iSBeUW/Mp/JCSq5YRexQOdUeaatK5m8KFfxTpSIsP+0va6l9Jk+gv1H0F3w69QXTwHmQB5DNVm3T
p5i6YdyU5Asv9tHJlwVGD0RNBrFqutSNkOMAr0f2Wf9mDJHdHIj6hLQ7BrnBgPirc+hoBncGb1ya
p2CV+7LshYEYVHrlicZzQ0Qx6+EVZfgneokCsATUElEMoUyOOVCegiIIwRxTFKldyyTOiF711Td4
KwWNv7+6gVj+32t7NCHSEXBWEn8AHmg75v191Te+QZwOK907bV/ge9vWHlwPT2cjoqdoSwhKlFNQ
Tey6GVAakQ6LYQOwXxU0rgaGpK1HB7hPt9qu/j1RTQjsoGUHId1kGJaQgzpAdqA5FZH4qLfP81uO
3D3zopmFwnIaszn3wInEH7qhaHXpwGJEBvsF2KgGVemNlqxgWdvuA4S6uF7rbhqLifrm1Lx8QaxF
gCvnpW5Uy2/2utsAH3EFqaudXYYo8obIKoEtIYBEDNMZAkOHgl2FtwCyuJRSHPUeWqR5u7K/KcgQ
sHvB+ijSWqBTMUpbZUhfkyDEK+9NIs4JNkM9dK2fAp5CzO4XOJf507FspmSqZD17qzEyp2qrcXK+
vforYEAgBYqVMNFoMerQY3qI4WR13YV0ESKUrf91TrEPPIGjpqPHmUCdDgOtF9BnXjsLPga1wK8W
ysyX/IVOqEhkZ2yUbJg+iWpLy57X6TK4Qwk508vLRDnUqymDinBxc8bstRQXiAemOVOeVAdL9SwJ
/Nq1li6Vz+fI3kMiyoXhpEyS5RfwwuvkOcQKkjMbCBBcXkDT+yvKvgQg2VkT2fsc8KnPJBQ7kGEO
r9qhqvsJaExVKT+m6kvJzxM4d/gcglAtv8ofy68CrhqlTbokVTrxDaf4Qw0QJLFMjG4ltw7EV1Np
wNWR6QaJGse9htXxHIJHNS7VW1RkI/2lmvOKjQdTuIBeUC9LLqBgRC3/Xi7Nl6mbIDguGaYukvJd
h5hNc32I5LEi45+97ziez/OxZ7q1OGBpnvjJCoMEpEtCLM04j+IJ+8GVrAF5JzkQhMwiWeR7IIds
8MtaaV5LN40ffmDBSWayAstt9+MiPadZfJNm3rN5IjbTwJKL7Id9h5h8xn7Q8ZlAS2MUV8jH0LmW
wimE3qvFqkzDfFYFPoSOkKrUEtcUymZL+VBABskFSf9JKYK+9+iy/tAzJQyeOx3QDkLhQqTSI8Q7
/r2HtJhKTwqNaKw5IADYZBfqP8Mv+HKOM3+7sIGwrr40hte8EQabom0NZLDDGxQRzFYkpruiCFMx
nQo/FXg7Z+5Qg9+g1CmxGlr4N4YrkHbAbUh2JLe27pRbZ9kzN+6YnS4v5HRNxskraVkuLwQX4Ah0
FKA7c1zUTgshSouYVu2L1ai1q8BuhbWLBn7mr+fyuxc8xhJMnPw2tqPDRmBwEu64ibfOO3E4MoY2
AaySCRWnBg13FLRLHZHKb7n4du7bcWoLrIkw0utYpPMspzaIeIlVhKl58oWdFHkR9BzU24sfBrZ6
cgzowFujB8oX5DcMpBx8E1CnPpdcYSLoNo07m+YiQRlaMZh1mJMEPItooQJ4OJ1cybWwjQXYfVLc
bwBlE7lT25S+Qsim42sh7v86lrCqKufaNrlCEY5axAzRQhVYQqoHO6RFR10y98l6/n1ExABCEOcj
wx1OFyqj67xrjfTsmJQjWSwUkOWLB5gFok7+k97SjF0Wlz4lLy0u6vdXZLx84E1io8vq7cHqC2WU
K2PyyLcNiVcjrEUJAQqqLD/aiExyMEiZ9LVuSWWA+Y/4WYU3wKJFNNWdVJuUZWR4d7WNc79NdgyU
pmjufsMgVpfSgcfJJ00j9x3DZaejTRMalg+9r4NJtzLfzTGJ7kqIFjjyIgvJ7JHqr1gdhGucKGRV
st50sSjxknrnSej6vjIthVHiUBHvSL2XkJ2zmt9YooxwMnm4tuv6sYdMGu+hBF8bTqvjrwDTRF/j
oZX5WiskdQCHYUgJbqdlxDG1BFN5enGy2Lb2qVfj3iv6l/v8hiJbHQiiUQ9i1XwblHIvDO6P7Qa+
0ZEqfJnBcHKsX+p52rp2p2xNxT7iaCt8DOwJmcSUa1Rop/kkyj7okGDjuIcoVnFXFTIf+2snohCj
Uk6nznhdVlxjI3QztKu1SgTWmEXAWHjbaDolNuL+2GFArkuZ3N44271TyNoprOwSLd4DRKWdfap3
G9Md0BVKMDuniuUwDRhwS+7Etzwh9NxmgDgR3lNRJtI8U+yyV+a8UrOgImQta05hJNsu50JTo2nt
xuQLwLBQO1CbRtAeCmSiUiirkq9XFYllx7iT/bD8xs+3NnNHShr6ANA2niJhSiVUAmlJkgzgHA11
oltqYoRgjUB2BHQpicv3dhFk0PfTUXmwCPLBJaID4caJf+Q1hEnmx+wbHU7CZD6KLkI+Vca8iKSA
LbLyDK1xgJ1dtdY4QjxBNa46XBA4KyDN5AXEbtmHGA+f3eq6cEmWXpX2MQ5O/b6XxW4nsu6YKaJ+
Y1CL6gEqeVWz+udt02RWFEF/l4ou/5NzJcCug2vUK1AkgEBspVLHawN66VcoyWQj2Wa5hDKHoez3
1MNS5QFEpW6EuXKxhtoSCMNjQNS2NKQnMXOr9m6x8o/DL2EElGeT64KK6UpiqOEAuM6vU1EHyDq0
tPW7uT84ObOW8HrwcVgGSVIJbKf2LRhNgjjge1ga5LcIyjQ/R8HUN71V2qNHtHO04koPtadl6L7/
gopNQ5oupO+DiOVQa5uxi+UudL+0/2XNlJ/KYeAGTOZY8DfyJcbo5cP3RsM6DTRdp8kriJkIqKsu
e4spYgS02tE/AIOYPg1rlqUfV6NSX+qCrBCv812QDm3a701Tx55npUmnyCQ5wxS4ScCvMWEenp1i
CeWRv7wK/kfVCP6I8gimm6JarMYVjQIGgr5plW2ogxTzOkmduR8Hh9LKcufcPD12ZDwmfRTFlS/v
7B4c9YsYXWHRZ6EvoqKNuiOSvyT6OruMzMh7DkcqLNBCFJIJzFVkiptaPk9bkKsfGvQeqI8n6o4/
c0Zk60oMYgk4BEAc5lz9BTSJNqJKAVKsFM136xem38fUznzCfQSsIPigTveyp908JjKvhILglSVF
RT1UNa63+1ONUKnkixXL64UPttqa/cQUSnQsKzDJv+iVKu/8fe8GU/6u4I7Z5eqXLhGKLf+oX35y
zpPn8gHkID8hc6NFbcugZZXjWAilBKZCOISelwqNd8IgmDZc4ZjJhd+OE9dKOdJg3yoSFGxXG000
fm0eWfayhUMlnVPQ+WDbxnri1zWLnABMlf0Mi6sHNAfrA6C6J5cr/6FdSaHIQZGoBINL5QXVDyZB
8MvtZh4ttarUbp2oYzFBZ+JO2YQUPijvsKUjNxiREI1+R08rtJEm2ticzsR37cnot0H5US0WOYXf
fqttfYGG4w7M5JF8BdUwSluDfr/1Nm0mJPMx2klEkky1CJo7riSiNBOFYdBsjcLQF7DIEtAbNcAQ
EHiA4Dyn3T8F5Z7q1jO3SGBJKXF5h8IzPE+uoEaXzdwKlDC7glSo4qSa4xom7xUl3RMt9bJ/ovNe
95WGcJcRQwOUrQewQwA69a4CdtIc2NOrp/nNA7L1MrSgMCXeu5TCjbYKG4h9mY1U4NRgdyj/QE06
ooPLTopr/qDerJtcor6cWogUMOBF/y1DvvHmQJgu5q5FfRi10pjJOEyJ4ahf/R/m0nV/HEBUY2wo
kTdVgZMp1OTFbNIb1gTHKqOwckiNErwchKi9JAugXSrj/QDTw1DIVtVF2LMDSbOvn75yqop+ru84
Gsx7l7qraru5Uix7DxQz/iEJF/h7BUn8J3Q9mVA1EcCvmTuGVvKp1ZAT4Oobx485dSq6UNNjsh8P
58VNlTbpJFeRzuURYFl8Cy8iI21o+k1oWhRx1cPaCVr5N/i2VO2+YowHLcgJ1R+1gZ5UTySmXjF/
LcuhxgOWUzt1TYcLbOBwOC9iQvirzOCia5QXbOl+qk0mZMJf/x78/g3UAeYGcMpkV0iPZyYtcHVU
Z0RlN9oTh/DoMrYHk9Hj6A0hRQYnzVWoAzUHvA0y6UMzUuMcnI+UGHGvKgEYPs+BY4A8G3uGuKDJ
8QygC6uTpgNKDbZFKSBaEPTa1HRykB6qJ/gfJWDIA+JXAVeecyhqmqRJkwEismeSTt5y1P8aXhZj
M4FekTnFVVTzjn51qU1hkY3iO5S2vC3KtK7vjVUMq7S53XYtrIS1rdmYbtfmO0qJ4MJCuE6QzHuY
dXRtEOCIG3+v+cd5Eg/BE7+1Krju3zcGgzv6tMtH8zRvsFfn9WgzqiC6m8HS3fvNsDC9/KEMcXOa
/Wx+BSpfvpvVQan7/PnEH+/V/lzMB3t2uiYuGNQHbwhqSaOfJs8111GTymz7FL4pvEt3VijUYkeu
5QaDsMG8MYYZsjXoiNf8c7ADINKleAftg4YZ0h4bgMS19mNU+9v2jsx+pDvDRNAqt6+GykMJIEWx
daA3vnHOjEKu0VyeOeg8jenRB+fxJoTeGJ2AVa4Mtnt7E1a7zc7fzdmT8hod5PYWVCw2RSQWaw3p
7MF29nbsan28y/C22tGAGW7aj7P5CEHAufvf4y8f5Yc2E6GY6Bi76DxErAqdiEMwa+lcflDS2LLy
DQ89iidiJc2TVSf4foOlrP+UmuamzDRvTczm/1uEKJ/e5mQXGDJS6ZaZTANxIoMMNZWkAnV/JBQI
aGBdMVUAan7nvYZ2V6dRtiZ2X3cLg8wvDJgFVzfLeMngMWDsR//YvjIfh7KBW4Mgvkbd9AYvgK5Q
9QSbBAr7hN3GuOJ9kpGf2LTb9gB+T9YR01ZPUpDK8n+oDFCIYNBLofWOLy4kr+i6t59/J7jR/ia5
cTC6J3BcWF4Ch6Q0qZAQJZsEDupyhq4HiWiZAZrr+MTsCYiwUEBOrRpBYj1h0Bnds415NMTehpjU
7H7iq71O6qwZLr/8I6nR8urSm/2hAzDfLCudbTyBiN35JKQaqYWA7334DI32Nd78bCH1Qfb0X27N
rvycW82WEe6o01bQT1LSP0K95qrJCid7Rjm/ZNIVjfOhFnd3yc6IAP2Dp/oENBrIiTjNamEotvym
o2u8XVeRjAgj2p9SE0l9Dtt9UguxmlTTNO6P6hnwKXQ5+WmeXqvOUmpznKx6a25Mjn4hrA8+b+vF
qRXHBAFO1CsbVnYkyqWuTG70NNPxbsJEwOkLiRVaGQwFOPNZqAByNxrL8t8p2f1KlemDfixE+eGs
JwmElSpXJAKYCDQ5UaR6dlHURDV8CV8cHgp6v4TDKJgERucNKjw+LJAjwIWScSKwUI02hOAnszBH
ROc84TRDUSstm3cz80vRuVWPczrxOgJmhXtcnMe1p7knEgG4MsqoD/QvqpAfg4pfj2t2kdEGN5vZ
QGiPWADFGdsHUDoIJIsoPeUanU1U0rbmr+FcW5x+ex8EAeWkztSnbyMmihoybjQZacCxcC+1Xg41
ARYejHBXU5LtlSp6yPyRUdfQOQtGxCZNm9GAkinc5yeNxaj331Zg26A/+AD8KIOveGua5OAUEKky
Ya7fVJuVwr/4ezJh3KIQG4qMQaSfgZaAJ3kS+Ihqy6maXOgJSMEM8TSACjd3ZITlvpTU5NCqyPdJ
rkwtXiXSWwTjRid+4+FKTu3qbKx1JDxK/4xM2tbsp8C5b+6Jf1bwfiNmUExAkAinBtzNJV4nYoca
nCFRp86pHGQ1VH9Y+CNJ1UGW9o1uwxc2iA8uWXH4A5jXX33kd6ybknnnVubVuzW/0MlgjkNKBmqn
1oN44lEByNnT1ORmYeCEW9FbASzlSzV+RF0YqyPNamFUd7095FzV9VXE0vANVAvbp95Zurr25kfq
AZue/s6QloK5y6I0B7PpoZPON/4sPHRq0Q53GW04sqphSYONFtdCt56xRbluN0wj1diFOVeBjxq0
VaZqoZ6aGkmqkOnUUVohNsYdrx2O9mR0dG7umXXWyJEbpb/Mp51iHQOkKlkVXeMJxV48BdjBUQty
CDsjjJIFPUBCQIRd9EqVYD+V5jKMRwrhBy77SqYnDWNqawTol0RFfTHJRYKiRULMThATBqNCR+KD
55b0zhtJ3bkGSrkkT2jw+A5slfbyjFMDC4vAR5qZN4mXIsUiKQO1/BiHskZ6roFC3sZnoigWrEhX
5YVsidp9+5GU8Wro2ShbENP7Bc+3wb+uTjqX3J/OljZIRTivBkeuIavgUx7V2UN3j7P5bG/5wADQ
1ZNjKZNiiKYc/SA6GEGVtHXbeiB3wGwef9aW5gozjpSJ6sBoY19sHPeFTpd2+puafNkzpqgQ++++
dp3STAIgamTv+QfRMDqf9nF+QH2Q6SxovKRxGmuE6YZHXsz20yZ62TB0/UJkwGjWB4Um2363z6gQ
6s+9rbOEmjbiBuvx27u3j86mMxsiJwDN/ojGoy5YFd+3pxNS9N79M5/qYmNmSsxI1RkrRYH+eYeD
jKhXfzd5Ab5BJ/LVK8Bofvc/UXWKKeMlZ3MKx9M3b2Y40pW8o0hggN27L5Q731vEtH8XgH9/7CM0
C7qwT+wmEpFZp8nsM5WcmRVDdCtgKSe6GR24srpX9T7MYb3kCgX19gFZJLXAZHl030vuuc7EV4MG
ncQHGdTcOeFPy3tUDPfdXCxxbW4SAxmVjtT74FIj/VCyJS/3oSf2FQfUMfmODlK78JKRW8LGdze/
VPg4MxwTKqaU9aqS0H1xrnjHP42d4RCwGzKKk9IXbEFNiCmogPwCa8Xexg5uCQbUooDTHJTDuoMB
FyaPibcCx/Lv3xQ4HZAIF3wpaYD1GpapHa3dzCmSdmZOCiRP0EGjC+CA3MD+BeG3sfZBqZfrT9oF
fMh2Id2LRg+E293FFHFaZAw3HkFiy3CqXcQ+W3s+wGyO8oPzQlJCtrfggk/EMH8rvU865I9c7QA8
jV/0SlHRO01Oy0KwRmbgxF5Rr/xmp12JK5RRVngt7zVsxYnTo5dDBrYno6lDqzZIMSgv1pEgCzun
HpSYl+fd8OtHOyXKFZRob5PhUCax66iXVZxBG3gmPkTd3q1NxYRiirIjPSIUilIijEFmzhqg+QqJ
kD2YBitDHbQCJjQLv/vu2ir1EKXqXhCy6SJsymo0Oqw0S62G8Z2wmS/Om1apwWLKcNPe3tPsQZcJ
o/gikpOT00GVmytM0O3DdjbpU6xpvtpTJDA9tSLUqajx/DcNYA00Am13derhaASqkrfAL+FCJ/S4
CbVMue86WOhKDlPKfAmmQ9b3Nh02SdsIZYZJ777vzUhN7Nmpc/1jchIbUNs9l4zCtlEevlJS9xPP
BzVleoAY/RJQjiMBDYVmim0L1dqmUzpl1I1x5mJe4QlVyjK6TRvf9Wx9d11m8iH/a6Y3EwDiPEdL
q7WhGDb+7Y9YnGCipg+HgCiVqjbtX+jUn1xi91sLAKBP7RrEPTwOOiJM2eJJVAlzwA0OCkXpL76q
EZc0Q3BNJYp+GxLe5BLrM/5JJUWmMUE1P64+yO9/xp/xa5ENmO7I83tUhGaummAM1YT9aYDOLD6l
zgO3gLG/BWgRxDczxoKBQUTcWxRkZL5bl7ESUA1UEpW+QSJPEUPlX57Hy3pUY4sMpgMjSNkDzoe6
bMpfEQgXvZjjrKaqKF04W7pnyPRIkJrU9eq593z0oFJf1ILAHa3ROtug54HsIZZj7xSZJY7YMwPj
5ImFSUIaXM12L9YF5PrguAitV8KIuWiqLgktW02q1j4IlesXmCIpf4AcjnlKVKJS3UpunruM9xXR
TD3jvARPSKDk+r+Gk6BLFOeZUKUaP394J37GvdEOWYCCErIBXQmBBXSL1ViTYZUBxa3KsMqSqk2h
MWD6KlpMiiu2sIRvs9o2PNTx9l2JyNTbdApPvjTJTthpdVdoYtw9hj87j97JLaKVhhiKc/jZbIAw
fBjSJbWY51TVYNXj9MnO4ZkLZDW/8cyLkoJyvEHm7kP2CVUECvcIoeeNee6iqtXqOSuq0dW9WBnV
mPPWCVHGgkuYCDrEyio44xOpDUQ2R1NM4QRHiT/5mUFnkw5a3nfREgsC0uDOATpSIUFJBGOC88Kj
buWZWJqL1IrJOaCemxx+pKNUpQGX0vv8MHhUC1h01EDX2z+QGK4yhE3nGbfhS/FgqfqQSfMvNp2x
QJGdhwXkNz8tVN5wKMCO1OH1hcOiH0YPSBdCn5ULRWWf2XtCTqTID3h06OnrUzNzrDlsMC9fFrg3
Ss6aFjAjdAaQdBMoC+GZkM+10LhZvRmdNDRS0avVYujsUq+hrxLrwIi+Awu7J8fG/3b+fkS+c/8r
DI6j+1+9/5rsMRKYUdmKBgsynS4Oaq5TEYVUqlIuDGlV5xgdZDOf6opq8fJIPU9w3GVvSXNKxwDB
wjDtb5jxjT4al51v2bzcCrqKlhEUL6zDeuuhUD8tLTYD8tozAgKwq9J+4rIuexKSMAoFpeIkKuJV
BF4h39VpUsF2H0iiGl1scvSuFNlLfh3tZQ2F//1tWaAZYTL2ZSx/bTAvH+U4exnvT09hcc2uSzrb
Xo8LbubVcECq897Zli7xP7lZoJKuAO5gyYhZJxM17DD1sBX8Km94HBd+yQRrvvIJ2dkBcEgjOMOZ
7dSGs2Bgt+xRsME9bJBpYQAFEe1xtIXwagZMcQ+uwZME5sQhcS9mttqEuzyB+XvjIQUPVIuhzHCk
q18b1V0qqBQ9IfdVJw3vNDqSgzNArIzEKeTpH2pMmTn465OzaSajXBWe7cP5RwT3z+C+KvdEo6UG
7IYBfIhbh3Jxsk1VVvXNkVgsJHICEsl5evc+U33iDyJoaKMwVgKZlRt87ZmNrhrmEfuD9teWe422
GjCQI4IX+3ymHuS2rdej80V7DUJpC6UYllR+aBM2/DsUDzGG1m79Y+8JBMbbaNMHxBNuC/bZ/QyH
XXZ9l5hB8FH1T+DWgmUUqJ3KyXqFbzLIIVGh24a7mSZ1GD1wE9WaZajEU7CY21P9WXulbgMVLtNI
6r8o2y1K8RVADNKERnJSwf2F3Gpc7F0hGuG8u5W4eaUyoPaienap90CQi7qURuHKyewplWC4KLBO
NQyG8hRVGpCAQ5zcmIe/ShbiDnzx/6qG1c3HnyqcWVc84ctf1m32u+02lV38tQEBO+tvTxA66EcF
BZ/MLIMWf7XSARSyo/VeQEEZvBcFgk6ecBjyTXAICz/S/oK87RJVhkXzNU0ne3drV1vDNK9Lq9nU
DO/LndlxAHOrrK0KbDVvFohz96H0ulzRhFgZNjIbdk4I+LoSppbSiMf3iq0gvYSTU+qjI5zxjVqw
jBtxVbSRYwWDtRS8GjKfcwkIBGhTdhGEknWR+VdnR45AvRxf6hxS6jgFq6UsmIKGZQ+b8WY6/Qvf
k39GYFI/P+Z4Jc/duzlUTI9+3tyrms8fdUKbuPAYDAK2jjIwTUJPWwwKPd0DxqPRERx/WwQCN1UR
Thb1V0D1n5fFSoBvCoTqVul571OSVvvilfcgxfgFwMxoZbXTaIMwkdYRIQdaG2eaDecjegSJjsCc
YJC+jml3nR5kDsrMPXRtY9gXFVChKB6qocJpiB8mNI1wGvpu7C+XLMUKci9NVEgqIo7gcYTBVWyq
kg1QvGkIN57aD21rrV4ieCy2jvKAsA5Yc5wbSf8VlK28ktALX2gtnh8s1JT5C/BUVD1SiYB6otec
qfond0IwKRuaMAOVm0Nzlf6W2m8MnmA6NG8gGVe5RXnABZp8UzyUIBXTCO/GZ1/F/E3MhAlXxBEt
FoIgMrK0Tcghp3zmMywUrEBuAePwL22zmYGumCYniDDeRZwJ7Ue4i60qoEK5sY3rw/0Hd4lxtl1/
xb5iMAzNPiQTus4c+BV9jfbwFbYdaQ1oNLd6Paw+kGvIt9Z4bKC2oabsnpRkSHNVrRuo7/QoGUiH
IdH9LTlzWrM5OU/aEK/R3f8wGQ95Z1sUhtuIod9g4XRLpb2iwfTGb9NRm81bQVLdEK7cKJbSXI8v
YzirfErGonOAhEMQVi/3vXuIMpDi0TOmzClAjTpq2le6bFjYXDDdO35DLywaCpew6hEbEJ3mvnOl
Y9WDJc8pCSluQsmmUUZDX/3QFBcLfx5cERFmw6SoR0eR7p3afyrc8uH12pRDHf6JWiTF2btZYaoH
7mwPOkh5Xt1Rdh/A+qQCBB4nVpKbayaEE7wjZTeKcVQDGetKhUdQcPYBJROwFFNgOODQFW/pw0Cz
cPRfHcoIcE+A+2nBXZQHgxyAWsXQGswRM5iTHuKfWn2mI+Qt1d9+n3omH80Mfp8mueDfb58PWDHL
nuamw4KiLKh0FGII7kwvrNLO5InS3wuhiFHRIx8Tl0SfTnEuFe+R+r7ajkLTGm0CNZBbiz34HEqd
epVGXgkNXZc4n33pm5437gk2sv3SnhI05Qn49TLa0xmwBdWFMitilyt5o8FFJDADiMRyrIVigPjR
QUlAZkY9TVSmqOYhFdh2+fmBw6LC2WL64VNppAIhyFX1OpcyLh9A5TfKsRHn6UzISyFCwPAojAg2
YH9Bogv6tPDyAh7lSptEDhdO2onYGouk9rSqCIpKPhQDnu1CawQdEnZIkKegSnsJpGhsE86papsl
sjh5FBQw+TtoKZcd5RRHhTkcQdW4FAFeKUDdKW8VKSpRSTQLHSrAvK/eXe+vOyeSXtlsz+hE5soh
CIPypb60vERhuAVsVvF6XkywabCPiH/MMLfcnlnqgw4YA97Q8RAIYsn3CmmQo+dR6Q2eaUfP3FlL
7XCAah3LogSubaGrVzlYFSaBqBRjiSwnDFfGaBPV+F4RA22o2tRMkFZX8FiqmF3sdJT5yG6SohPl
jVQy1agf6iSYUxUBcoAOFASBk9B+JgnQl+ybNhXbX7XfPP9jD+0RbCC/AFCewabQYZNAo8pMKq/c
mAoy2gfpQuxRvIMZhG7om663nHWqDBTDGUk4TXAuuCyiDoA5HiacpW+/k7W62QhWTbUlrRIh2D0k
xCeLwIYLTEuuGZefTIyCh1+gmw2cCjuSCxq3M2iHyifhyzNVTbpvQh3iAKSpJBVcBNbFhAMEkNQP
fAeqiEmLAASw9rIi8CGEDgAThUmHkaNkQsmnIF8pqyGNc+iR+ujfngU/BCc1JqoHNXRdMV0KXHC0
wPEosECfDdeBJu43+j8Pd5FoEl90N3U63NCD5jsalXvnHR4QjkVib3gbJFoLyjRFC2+pVPR7KwTN
lFbhQuOxNCL6hqaEEj3ptgtmJuDo90vfCRXaGOOc9CSWjoD2NNCdY1X5/kvTSHzelqk6+ewS3KN+
AnZD/+Eb+loaMa2vEmuv5UBAjkOr1I0cq01sCBAth9EBPtN9IDx2lA6pBUVUQNTMkkZqoetLfprE
SrfyMMhXJX8jJb08RmYn6H7+7hQlWHrigs/iHwpL3+tX1Xznwsl59TIMFbRU1kYSEZzXlkaCPpm2
15EqiDBg0hkmSAUvpxrLN7SV0IeqJLcABQmExehRIioIM5JLYBfEq1trJXLpjRlo9V4jllJ1QX1Z
dls6bHSVtVOZEAY6eLRSYPuGLYFCZOrI7unu8z4o3MdfpWC6juT/ZXI5wM9oPkCkktZaU0BD4qf4
u5eoyQzBlvW5Hm6aqLnXoWoKX3iQ2sN0K1h3rb/usm7hF06kZ3HdbC3i8zzh1EqJClVhvKhKXVp3
PSb3xah2Z8U50NroAApax3VjxV0Vfn93VNFoJ41wGT73SreA6yYVGMjZ6/dYWVRBtBbkKKzkCi1n
TpDuX0zkxbK7WhydJg2Wk8fUiAzOEY9Q6OEFuEEWn4FPRFYBTo+/VdfJ2RVc+xWWhK6Og8CVfv+l
HSlqhNYh4c3hCvDWaJXrXrA6rL7kT3TjFKkIoI6oRj54HOFyPs//kZ58Ai1iTDtAgOh/b0v9j99X
oK890uT1FGOgERkwzkpAmDUPCkKaV/Qa/BN1ToVG/EH6jioez5GmHNfMA7pq4pn8BfkxAC5tFW07
NgvRED/nxbWkR/7LNsAe8cbo2xm9es4tyDctP+JXyNEoERLixGDouZTHWHdNUdueN9WFaUkpPSyo
QXHfz56gp3TdiLq1R3SKWdbvVuLu5GuHGQTfIsSzhEEUgik+O7Q0pfnkCOkpwTCAdv36oASAWczY
NXikXDYRrGbD2qJljNurMh1jP6mETCDMH67DE4VTxgtqSbRo+eJZS9VAr+6rfwX++X2qlP3SHDSK
kChriwflYlUGZbWtLMd4WpAb+GNwAyWYoivm2mlyf1oxyBhCSrR6xVwV04BuPEPYe5K6EXCL+KTh
NcCWNMis3m7JqrRLjA/R/HDNJK95aaLM6IjTvtPvv4hCJhyYvoSLEANWE8Eb3hPEwp6XeDiltjA8
YgeDBFRKdbevQHFcwDyuXvLMAJbveHTF7D9vRqk0PAE/02Q3L7o1VNQU0D/h5AozKVm9EiNaNN58
7yusAkxoH/1ZVHqTrelhA/TXGRSZ9OBEUyZkAMk4i/TCuiwNZf9wYQBQ+odRtQmE8um+JzXPiAqh
8JhfaOKVgEW4BkX4cQ3e6YNIHU6zt2d6eyM0KC0y70Xj3/IFIApJ/UpIPMJkF7cwLEci3+l3dPcA
7XDrK9NXDNoxePaa80/3IIHjbFyDAt/gBi4b3NE6Q0PBX4LWK/Y2C9AIVR44BaeNfkalYc+95o57
NSSVhfGcJbrFR4Z/fGto0halAqJZv7J9cqgbt4Siq4DW5IbiT+EOqYdW3I+9YagESJDJ3Zn1GXRE
blcm4aNmiFq8atriaqbBC6zCumt44RULlrPFsCmyogLQ74h/S8Dmy6MP3Tb8K38E5VW2d4ZZp/a0
4PHyRQKLSxQeV5mwL4HvPPApqjHoT6O74Zx+AwjsZCiBtVfwGDMWBC+5nspea7T0PSQf1cxCDfzd
crCBe7IizIATXp0UUvBH9IFgFImbJgPF2FdLqqacFtb2BIay7H+g2jDFh6E2koQUHhAUo40u6gFV
g6a1GcumFSx1ER4cc7CPhzGZ2NqvsZko3ZBPFfkF4N3cWL0Xv78G/AJ+Clva6DLEFBcpg6RAK9aN
Ojl6G93rK1sy6z7djwdmXSUYKeq9OI5VsjkFvNq1mmMi0G7K56atYSNhKO0zqjNsFXJCDDCPpDke
R7vjFtRwu2V2CWkdNguLj2Yqor1g3zUjm7ZG7lH2OD0GqrCoKtThhfJA7Mr9VgALYoEsZLpt45K4
flIQRRsYRMHxi47IjVFzLBPJMLNRpUXjXzM1O9XhgYEkebDXnv18xoDVmXDwMQsLkQ6l4FrHp50J
vuqWSAD4SXky5i6iwywvC2LlTNypdcO+ciVnSPVnbPyDRpNkpOoyaT6EEk3fY0ti1+p2MTq0ijAU
JObQ5G4pinkwe6jhoFWGSkI1oVLDvI8GAsmf1Cz3bqmpx2VGH4EgixQDGVrBNAp+R1j5co9bQmms
5hSj3gFdkDdTKmtxmfIBd2r84EUKoB1TdhdTnJH5Pfa3aK+v4ZE0GEOiISoMuIEBnTTHCBeqv1xz
H7RGqY3gVGC8PM+Em/vWieEeN//Qq6EOf/Ovca1zNX2myKnZRpUbvsWNumWv1i2BAYY1TMF8Exkq
JnEuKKriQZhcApy3TFOfDGS4KVgl3M2RErVFZyWzC0xq6kKG6Hz616tzQo1J1c9XycoIOBFcP7Zn
CVO3k09rOb6D/Ntbh8EL9WkJ0VY8lM7kPTp111mmIcUDqvoPLHvvvtwDyij+NY7OjmqyVYlfReeA
Bj/IM/s0uu8wus2aaVxax0nBM1rMGCsjQNC5uk97mPVnucYLyjAIKoFyvMJ1SXszc9PK+s3ezGFU
wc57DQ2QvswEoMRWQ7d0iIh4XvNGYDNFihzkuHdZMSNsoOFXz1a1hVpUDBSXjnQ5/tUogVLvPZ7R
Wz+gy47QD0pBzR/eHDpLOHxRgLiPT8MiS+KXF7theW+2qxP8mXXwrouNY/DOtd6mjYIVNdXOqf8O
Lt5jKBWbFTVYZGUqbp0a9eJ8M5/BPuA/uxXTJJ789+Q+gww4KTpB2+gwfYA0jjpbNBBeo1dFc8fK
RdT3Xk6W9l+fqDypm1m3vjzi9ZNr6h2b5K6zbpUpT7NB7VMwL2R2DM+s/u7AEh4z81Po3WeGUwQ1
CgUYrCdKsUxoQ3ugemsby+wzPRT9krQ8Xoe/Gw9bn7dZeaOhX11eC+2bxpBpsNm57/Gs8b6CEvit
YjZL/QIYjTllCliJ4Fbf1vYcAs7cbFuHW+cFaioldPQPRN3H6Nwxz5nNaxSyulm8tG5P+0Ih+OLX
Da/0joogA2hV0SmvLTcEoTXnDLO88/mEzXBPClejrFtFWg3Ns9Gl5h4zfVoUESp9IgsgDp9eCfhb
6haDUnjqzqIyLe2nXXi3yqUxc5X91LAEviue3XrDSmfOemdWlkD2SXOOtIQRigQlc+xn9LW1TC1+
H9LD27rt/k5/Nejoy1e81lkwGs7+2DnBM9yb5af1vP8wUIskTKrVOyM5GO6dYXTIMiJaGT6f1m3M
mOxTUZDY89Oiqo3loujjHVcHVg1puj4jS45DJiQF26c0QOFFAFj+KyDZ773inpGkzOHYdOPMrr8n
sFgeBoFRbykn82qYyyMk07v56pe62Jk3knWgpBntVoZ3XaKWhVDX07yQzpFYckGKWBf+42OnhGdF
s3n2qg+f7scl2BF84DzWhKUscnGJRotV+5gnrgTE7HjbB2J6GR/W0buH7m/J2RQtK/0pzS9l74Uo
AGFGD3lRq9nWPDx0NYe8arrxPoi4FIZXcrd0WAd0gSFsreq0s5Ld28mYIX4aXAmSbSo1AFEB2TKo
ymk3R8icFVvbS78afeIHSMeih62oORgnmnuPAP1w2qS45BKCpo1K+/g7Z6TKp2GfuM8KvIpRJWw2
ocheO/tede8aBfvOPK1oZ9n3Q6ve/TUapoVO1XNs7Y5W/zm+L95BWvN37cO1Vxoei51azb6t7lX/
yEQCw3y3LlXzDYj1xfwc++K9YG9ViaZpqTlliiTRjmZJuHv5g7fZOk0rZbf0bpcf7mXr3Z9umtrb
A2yG4RFcYfvZuV7sQn8OLLxsnrrWgeDAsD7GYJbae/BShMO4OgR2CQDqplG2nWPNOc6i96bTRBbg
bpVxpeBeLpOT80RKY/xYZLSTkTtEGLQ4SH34yPP18t5pePu7xXYp/hR/07vFJL3eE+TeJIuRBGnr
Th/sIrdpJV43JAn3CQX5xKahul0kcSM5Q4AN+CuZxezXoPe8TcAau7v27ORs6SUiIHPrz58RrTLq
STfYTTOML9bD7DomH78CuDratavjtV14mlu4WVXzA4dycbqjtfdiyajk/+2u5uYyInf4TB/7wa2S
bADZtEvzA/sw+B9N57WkqraF4SeiSkRFbskiiDndWE2bFQWV5NPvb/Q6p1btsDoqTOYc4x9/eED/
CPLx66fuDU+DedvZ5j/XNnLvuTEySFt6rDA3uvo1go0389swe0qvUDAoIvCybbfXt95vq3HPo0Ki
TkfsNvkVwz1yd9iWer/ZJ/yq3q0e6vnvO4+a1+C5i3rt8NEb9uOOnkA3Lz/T1q+aOqeU8G7N6pNp
Y4xaJV3AJ+g8Yn4re967+9vbBe834KExaxtx+Rw/OOLbJt9Im6JOut5ZGXcnnbuVh7LFpN7rmF1X
XSDLNJ80HyJrVa+b/T50+wSrHRnKb8uQ3JQtyhnIro+Gi1ea6ltn5OpWqn1l1ql9IxVVkDrp58im
mv7PnSAcS5t8NJ7ly+Ld+f0aq26auZ3ZA0WrEV1bGw0eZ/abvUXVder8Go+LTROCS/lj3gLxq8Y3
3iDj50Vr8IZEu7NahdPQftwZU9GEXyZPSAyD77Q/RyoEfjaii4RZQ9huAu96pUOJIo5s3Bm/GQhj
Pkpgi3T0BzYsKi3pMWs0mRKVICiLKPBfG82WAL2uT5ED/DkYTAHAsRbGKzHgBBW61wxYeLaAI8Yh
rzkMTrw2KogAlzeGORgr/htwz1CsBHdHTOACNDQo8H2ZYUpGGsfNkrGd2NeKykM0R8gE6Vv7jo0E
azbBeBdn5AzHIA51E2PxEeOFk2vjTsawZCNsMxnbzY4+MPpyOGGI3zCEhjTlCOtXPHhg/c/ERFD0
OvgaycTC/WBiKckm8gJ5D6LeEdLaTqaJ8utExtFZ0+SGBtIlOeWlG03L/3WuHL5a8D3yUOHqw0df
yytDX0BR5zxt0Sz3OXbN3vrNJX44NUjE3ZSgqRbP3vLuj8pRsf9MM5CqZYG05WKl2Lwvv6pvwEq5
ul34TSQXGe638ilSrjQUN5uKoTGvk8yqc/MES79nZYsTMDwrlBKRNo07eOIkNrtdq0XJefXeKrZQ
7IYd7gUQFj80aUA6IpVnfkUBg/9G+OHhya2sNK9dJ2VKCOcVA8U4C+8EIfI58mai7tl8NvxO+/W7
w/GF78sM80SPg24dGfTL1G9u0fL4CMFNiCxR41wHSCh6XnGMr6VpPwyvu8ZsCE1RL9QwSsByh/fD
E7jKHyjOhw3MiGFXaL8n50NU5frCEAbyzd0s+lYN4ehIws3uM1VvodGdnscY2HyhEb/M2/TFxpiT
WQucFH11U+ugtCsTIpQaxYHa1I9ISB+f6W03t1V3vltQ1tjN1rjQI1+mOXdmjb0Nm6S5V8KP7rWG
i8+052KmTpXZ0IBjfOMa8y5dARi7aukXLy+Ao/2d6gyv0Y2MmH13/vSfdAWXAdeoAzkqZYhyRIxj
5qynkA3hs0Wtepqdo0ft9Rr7Sa3pY2rWgg5QCqmlz8Dihiyni1MPDBIMysI37x3zuwAE3kp/eje/
47WhVSD1qRJ1c19fmMewq/3Wv1A9zh9PK4jIOr/9XtdEUoEXAb1zF/B4wbwCDiig2Cf4IKaaG+G9
Y/abP1Ih+34fF1CUCUbc4wGBH2ReZnXPolxWKCU1U93snJqziAgthIa6xS1B+t45ZuNqWizwT2Fk
z2AuT+3PLviub6MdYlor0dwXp5Sr+e8OQB+FtKesG/wVHmyAywzUwe04dcfvZvZ3aMa3A6bA+1I3
FWikHdMlhhhWp3B8KAe0cQ2SxWqCl6XxDIwEpaDxYmK4vy84vKpkp/lNy7T0q2edhF1h4tRH/wBR
xDlCK52ePf1i15lZMRw96IPz1dY7dm/6vTqaMqh15xoZA328f1N54YdE5hGSKqG9Fuxh8HyS68n6
RF0mr8Oa9LqDVRCNRVOz8pskzZ3WEKIvCmo3peIGPfTgzsLgq5xy9eDVuMxKCESELHYhEztzKNh6
AF0Setq52e+IEc/HdMskoRZUn/YDVof1yug4XbWOlUWPggGpbdvsIKdK2UVK7sDJzik03naF+ui+
ure9dP/6Ouqx2xCGyTlLLHCs7pz2Lvo+EQEjNo6JQkZo+v5FfLrvhUbt4BvTl3r8NM6BtIi8OI84
Sb9eo7IXtwvvCuUfPPs3W3ZyG5pFb9jD39wqMOKAJJJb7baN32DfOu3LN2TgoDHT+OxoNxPKC+6e
KteNh6Nhly+Afb3O6oEgfcHWVgMNmdykE0TjK0pMX4faLMl/33kZ7qAduupMcXcMgp52JzU7jX2F
5DvpsPLl+YADrsSqWxKDEr4g2CCpuc6bICMjUSV568uTNNrRPk7h5ZMb/vbqRJ132+YXB4rf/rZC
hXMOewsDZs1HfHd70JA7Jveus2r8IQt/qH/sHQrvqNZE8cnld9iEh0Gv7wa0hX3QWTcl+WrSZ/zM
RBtKWWv7MhjSnz8gL71lLdGuoa5Zz2kFc/uW45daLmblpBp0ws6wU1IHYc2MMSNQM3xV3YxrHxtS
MNcMmSIhuX3Otifj+1+dc4PsDJSGXXVerDMES5Ob4gG7X3Lz0AbQwD4c7LtVgwG0a7OozRbLiGnD
DPQfJdTDD2+Dy1zQkkr8J0mRDj6LTvhzJ/dih0dGQ61vGQ8WpQp4pQW7wtook+blaxMVNju6Nauv
STCL+rIq5rDv8Q29Ma5LMDq8cqWuuqqTcdyhdCB4fpwjEqvIDQ6MH2jChcuhREdAYaCLusR+7VvL
nff+mq/BeVPvxXOvFV97ZsZpyf36rfHNRIn18Xq1a2y7XzScf3UXkKsHvqwFLaibHouXQJbXl8x7
q8bLuuVfWwMvYGwMRHyf9dadk5eNHohaIO2w+O7+hUO5CLs9DvhR3fbuCCLek0qz66ianSndeLYM
6/F1slH38EULOS1/yDzD540n7tDLKR7qrWWJdC9sITDjapDRPdtNtcw0xvlMRTuDmYRy86/Tp62D
4TzM89NipNTCAZIvf8Y4itvU5peYLf9Q7K/TjHri1VA5vMF9B7e3T/GL/wf7XtAJr9tPpC2oGug3
rqO27je74PzwwLh1yZzlIe+CUHYdFWPxLOKAZ2EKTX7RSdjxQAEuyIAxXqPVOdOFs6ARt50DjdqS
5ES4Qba6OS94d7MqKXE+U8z7Io33byLk/QoEFI0Vgq6PnS9P03r+RWbUnj689oPKSd1c7M6K1zg6
ZSbrR7S1DsSdKwapldk+cYTQaUe819mzZX/fZvCzef18rfb6zAhYYQCAH8Jo1HGvJzg7BUwe3CHp
RMA2yJu06S5eJp/qP81Rt/rJflpM8m/hs8C3tL+j6GCZuMrrZu6EAQ5ogUsTt4W96D1YVPvUpjK9
4Od8WaHQ/7i7CBrhhPe/Pd2Czvb0cnNoeW4OWHnlGfKKp/3F+kF1VFglZo5A9gmnAsECJAPT5zRJ
OUr14NN3rm13ghMmb1Hk/tcazcZuusem+Gq1AAnkGOV6cwFNQC1ArANMPpcynQ/MLm6VPJghmgrz
majzZRfoKXbQBl4irOIgRWgeNyzORRdkbjZrrW4Uc2yTR8X2h3uoHtDLEuGRCGAPX2ytw9uVl3N1
UGfoh0XBnnwoBjvI3OwYsB5QNZqfGrisA+e0psDN8S64bvklUwRxcmmYFgz5MX/yPKl/T5TxUDVd
/cCty6KTSz6PaLuQwXgIeYVVMsyHyh4iZmpOANoK03huP13ri4Hpjo6RW5jTZ38b72iMl28fH5fF
eUA5CC5I7OYNdT5YD9Yducvms2ERKyl+WTVoeDsWzp72BQhuNsRb0Y+Mv2bVkcBKZqwkUj2A45lb
z+MS76ipeNl83pCUoQ2eI9p0cb/IjjLEeUF/3WqNde5bnHJl0DNpPTe7+PFD0cmJdWzbrFUFAb11
YfX9qn209h+d/nnUiCpdm3+XcMv6Q2kUWolfDY9ivU6F3RulK6zxr9ajdivrQhAqXlzUuV/wUcJE
FRDtx5yqVQXWgpxfkWWKTJ3fYZ5WS0pyNFr0SFb6tPfKfnKlarUeXU4gqvjJ7BLX7PryBOB3z6Zz
izFhdYFexGu9zz2GZxIfZ70Eo+9rRGAuye03G/l2ZrVXNwi7wiKeXQ93/EcVjlMYVRBUkMPcUSOY
r9JC6ZYMALduE7FiakGuMT/zbef4GCNTgPDB13a8rmROCoO5tOGM8y8EyU+k/fv8a7YZqZotQ6KT
hThVwShGUh6+abfCodYTms3xjMuHqL75aTNUj2h7cTL4McxsHvHrDZJExWROmPl97zpXkUisVc3a
Nk7y/VCnDni18KaeqpeFH/gd2YguYF2v7dvLXJ49/3qAFdUyqbhxe7nwhaKmrUZxEWkrCi3qCRuZ
mAqvG/lad1CgS21HS1oZCgLuwtIoMfexYTctZjkl3hFrf+Z/i1YfO/iL/ULOVX2sxdW5BpJZII/l
jJor6Axn/jmYnQtaUt9Q2FnRaUGJIigGh6AQoI+F+Fn+PXylky3Rlm++R+AeyiJ/qLhgzwMj7iI3
+v49BkqsI81yPpRc0lsq3ui9z4FwvqnNwFOoVSinAyiURAK+oRUwqiakviV8BXfeiAKAId4Hnrdo
IjMxTRhMTx79/lmMv08HXEhad3hrf7S1w+Vj87Qoo54CX4RAOQiXdAJy3o/b82rzFk+kprDo3gbn
FzOWKotg+0vW1+8mqGu7+mBUfJ6+SDORoK0bITsnC+d3z/Lxx3Gc13KEJ0gAaC45Vm17xMP2q46o
lBjZmJvu8TIPd7DKoi4zh9s8BZN88yACsuH6MScQAswpZ2hOn07BiDKekAKB/9k9nbJ0unrYDKEY
fvtOBo3JrkFLD487aRLfrRIoum1A83V+ioG4K9Om2uxzbHjy9NA4cxbfrZoRKs5Ydh9FcgVd8cnj
ajqddd0ONpyxPy+M7jF32fetp68GqxMBNgaFlrKlvvj72ieAoBCP2/aNGulYFcH962wuG5xJnlyM
7zL46bE0cKsXEV/JqKkOCQhIeFzBFhYAuR5HyvAF472/3oCC4a1zN1u/NYc9BUBI20hdk9rFgJb2
N5BhyKzHMeOo1GUj+skXsinFHLb7bl8o9hTHf6LANbG369xUw5azrY48K7eRxkOB3k92HR0eH9Ap
SSDHDBrXmEY06zvn4Nt2P/0QPKGArM1mZj3Jub6sFz/KsdU287EmJiazJnkddhDefGWsjEVNTTit
6nQlhIyHEIj44rVHT98gwnlOnygZC5PdiP659hYbZrSASpxXxAA71xi+zIAJE9QEsE+0kpB+1W4A
TPW8Ol4Kfm9/Mgc62jSeM3JkTMlk7XVms6C1z3Svh3SDhHfcc3iIoUp0IKCneJnJCPgK/GBd8BGw
cOb4fR17ZNZJZUW1QlR9Gx8oDB7Mz9c5g2TBMzl71YCpGmY0xXwkokafS+DttfHuhQzkOPu5UCJq
AFqUhcHnZnaSHO6+BZjMluDdYCQ+CPEdUkbNKole6BKIQl15utglHZhT0AxQ4FSG57zHC5aE1FG0
LRr8SrYj8RYqTHR8j2V34lHtNr9dWmuDKqa9JquNb6bEj+Tw+ZAsdQ7eFze3WwO4MSUAHG9+NBhD
kdxogdYHrbSf80853fAUaG1auCfyg749Ksaztl9OPtbo7HeP4gx/wo+Ee4pw/ggDobEpTincBsfz
9hkTxsBzOzpBcliyBmkAnq9IAdc09U/SZ8f3MOWBvwIOUZqbXInEFz7r2zgelNPZYzLrvNlJAZa8
a4+fWklYS3ysWA/7/XB3irXCWSLsNOb7pu8+k65c6SvT6Y6I95ff/bqhsBACLAtyLM8hSMZliNin
gPgpK7hHa/MYYAJAvq8z6Vs9lKhmLbCACHNnAN43+nwiFSTuDvIIOaVOuzX9nBCsNhx4624alBiU
WbQDVOrZ5LvQbk7QVth6zmY6OxZJb7pzbqt6DNzVHZZuK0iXBmYaFZsifWS9qb0fwS0/S4oW/QYT
psaNwbzgQYXS8ZEwr33KlF2WZ3HgfAWVOFkVBz4WHkKORNNiVpVJ04tOjjDbDyyKS5DSQ813g6rk
xpawvsWl7QYn8nlCmdM/Fg9n+/ya0XWt2V/8ZkMU0OEJf8y24wrR8gmTU6jf3afDLIYMT5QDFGfz
F6oFJmJ2B2FP1/Ie/qpah3fO0sl5xE7WN8+oANxRB1wht70uHBUx24Kv6Qq55LqBazl/e3NIV/Jo
mj3FU4gMFuoVFALyLCipdRjilQeDualwMulVQS3zY+w3UnOgcmLNP4Io56eAoRqJor+tcS/EMZXI
QMDf+Gq71UJIfZcJM+z5Y0a+19dMt5QGOH6YjxI+brXMimAL6XMwzyMOdfcTggWWNnYAlBQPp/oS
i66d+XtxQVouRO0+QNQ6Pwqx+Tbaxs0IuQGvGBCsB7kweAJNcEM0O97mkPUFtxrifpBoq2x2n91B
ELMZr4JQC2FXfhXoYwiHZxy2t4EByDCuHK1xDfOF7xnW2TgO3FFfCyyFoHBKeVVMwCAQAbft7G0b
DAZ75rYrpZIxdJ8nK8EjmUqE92gDYpnxAGkToJAZ/YUZCp1YXFJZnyLnay24A5AF+2yHUAasasFq
wt2JV4Nmk2kJP/bPl1qIH/BMD9N6OE1kfakmXzkXXStv5W8p3m13yrTwAI0Q7esfIwhcy8pi1to2
JVtZTZgqSUA5pvJeOsnIGOghk9dacINKYmzNB4SpD/8t96IFxT+GSaH1xHgAvWSVBrsjteTFwcQG
wxS/9cVZn6XTXOF89CvLHbg109y7m3H34/eh9bSq2uzIdRV6ks8wOsoS4fIJUxPrm6FhcmO3zJLu
M3a8qazMu12yOoBty/0XTW0LBxDrg6wSIYFIC7R5135hfiBuDa3g8nM/O+euQ7W1PW9a7M4vuE39
H4Yr7ykwZcmr39X2c6owCCq9HeYzHyfWeL6uvwqQZMsGiIQfCVeXmpIGBPTizscpsq0M7oT5AQMC
uOPVJLJuoF7Y+ZWD7MlIHeoojFCalnpKogpbhAZw2rYuXevQGXQ20IhiiSGpDsn1N3luhbdNjntl
MaLGWAfnYshzQpELarwGy0N7xTkYLZgcjP6iVMfpGiRGd+rC5UUoPL6lTLBlSPyk7x5ek+npYLyG
1Ir6zoKWDaAqnvYFaQAMETj6uPV4pULeoL2z2gwORCrIhwd5kOBtevJvJ5OLZFeKs1XWrwEwdGZ4
BnVGh/gqfpup47GLfgPRVZC0ocgsigkuJRvFjPOgzd7i0NqMn9wZT7j2W/ayHzoHGpHtPE63wiVr
8fj/qYZPQsjFxEtBMQRcLYrt95OVVoOlzpin0qroWGPwXrja8Hrt9PDGnvRmoDeaQqcZX05OawaH
co8slyocfiJsrpcdnsafpdOEV9NY4mOgPK1dcrlbGrRH++lWF7C3NqwplvSk77bC2xjnOjNbMl6P
QvNnxkFiCPhIC4yaELEmzfRklO7VO/GPfX/2xpOzZ/WSmx3s+oyzbmv6f8BICteHV5LuxdF963l/
+UsX9xYzMD2BGVjgQkj5PDoD+7Ze6FR8HQZh2rEhjYICk9LhLUkRteKMMMAYGdTVxaBPfZthyIZV
dfBoOeXkHXf8Ah2K1YFFCQB13H83APVo15RBeuMMJn7DWXyjQP9al7eNffpJXPpUeAQabxwQohn8
NGRJ/7xG3dPaQCGtMeh9mHTIHPiNexqfxv1fiSmDTtlQUOkpLpL6RNwjS4aQEXPi9UPhkonvHudt
RRVur7L3lC2HNEGKGdXqrZuvyzCtGQR+7k/8jwdGTCPt4Jxh/6O7fI8pqklwIRVOrgMRhaJGS5kg
UtM/ZUwo8ziAsq91nuI3BsoDewUFgAhJ9OC02f0+B4BDoi+8QSfrCKuO39EfIcUaNuPT1emQJcEL
VGEfqd5lTP3NuqQcumXciNN61kIeciDfTIZl4n9y46Faacwz0P7ipoKfgHnD7qZtvTOK3IHiq4Pu
vLtXH9byHQCM0GAfLz+lvXbVMCZt/oKUaBu9wixk+HzszvAR7a1H6vLnY3UXs5dHyymVUQ440t5m
SK8eAw4qLANQ7kyGk1nKUPVKJjAV55Cxm0tz8aP/iC7uLXVc7s4o2oMnE2DTgJ3IFB55vbV4MF7V
TzFjRIaJz01gHFUQ+otJAbiw91VjF7pJplbyXNE+U7vbht+Aj7Un+WB0/XFG5Ic9mXgT0ieRMXho
0ir8bS0k1FOuwEDCJROiNco0UOfO+J5cSZcpnXE1fruhsg2bJ9wHe3N+o82ED8M0fcWyZpSrBD/E
4j7D0QYtM3cTDPXnTZfx9rt9lj6DBNKVSVQAsxpl0x1UOb+izGzYCbpOAasMKzYT5kqZWUzlybcH
bjALspUI8RRCdVqZEnSF1FEStqQhjiIVdw1GNFOEhSfMDVUwF3jikPzYQeaX1JzfnKmnXNeIgqFR
B2Eo8tELNTBD3zfe/VDgxPpX0+0QcunFKhQUsRVo08Zxgj9k7XjK7OM9UKOPpS0/EK7doNze1oEK
2mSXE2dxnxbQRGgy9toy1cip5E1JWO31bjc0eSjWtZ71hVuDd1aS2i+Rzt1pcIINPAQ2Mo23iy51
w7IxwOZuriA9YDbcJGpLGVMc1atzj3y6kxQGZYunmlwy1rRZMWt3bwEV1oTdPebQg90zqIFLTj8F
HvnOY944W+iMhPpB7jv0DKt5mw3yCvP2dBpkeU+vHLzm5eDdcxXTbUaoBW4TzYd4jpJ6JSQkgH33
MOa0xrn9okMWZn/X5ve+r/xe8DBctnJLeeE7cW9mVWvQqew2Hlno4fov9/6y22qAUwpzC6dgu0Cw
mFVU/UN6BzEkK4FhqPDXOi5Zhl97oMrHt78/ZQ5YHCCrhxnAEoHgd/3iIWsYQgfrLluGSWlcdvhv
ffK6FFMlUFInECe/xtqiEeQqjFnBtT8wRnM5vO8Msl2Y1JSCP+sIoZvhRzEOF043jKPHnGuHPRDu
0fdjhwY2uwu7tGVpCMp1t51i1N8P82vyxRPELArzcVRfpjLZBG8Uqao1QrOckoVWLEQ2yeHkmD+i
jGxMHlUiA7Vg83JgkiGemE4pm6c4wtovxq4HanmI/zdoG6E5mgSpLdHDwhXH1WEzbu8LliZRQmT3
0W9PZtYIDn0ofr+1T/WBCDlFniNo0cnBfuKOfIIxeVIPNN+Vd+M4ygQ13utu15MVcxeYytvcZnMU
djHmeCaCGJRt9Dl8m7K+TNHrvjOLlRIpHJduzrNoX3S2CKs9ShOddCQLgWKKmX+5pwA29fV7KWji
izpNZFzbFkRvbP9eVHtCQK6msWKC5FMq0+EgLp5TiD6BqOGasd0xy5/zJVILG+vrPgJntCd+avu4
my0pku8d6zpuUWIkicih1OHtJo7j4KZE0hE2rAIWWiXPs6+3wtz8siIoLTjucTw5py5sh+2WljuK
u0OJjSrHSYps8zKMqwXV6PBDwaeFsb4+fUXi98BZoYSR4OqxisxQfZGtI7u+TigZyyfUTSWuXxDw
dw3LrbHwfh2C4fftn92QXPfK3/dGLdTkz4AUVgWHutaof/fad7viROI7Sri/fR6UqmfCebjPNXxq
wOLm/aBfTLWGUhgkym1ZOuCPN+wt9hMyt+Vo94Exh1EtF1pHSYVHWQ7xO34go4OYLbKA5Ma2j98w
NvViX9idFWerGxdOB/u0M+X5US7Fa96MEqAWTDkG8X12w9C4HMdtwqZHxbJYbu/c0nLPdT1AZRbr
OBPOnglgA6vtNpGKDeMr29gh6UmB/wTtcWm35juyDy8YkBKxizTgWQ468J3vCD408UgvKq81BhNi
3/Zza1dAWD5FUAc5auLU7z8c/e1vXyG1vDckAM4P+nBmLhKANvP9SXfGdtH4AFh4JvikrwXttjli
oHncjPzZBF2oDh5DZNHL/puf3Exc12QllnvyHEGoc3SOXdxUvqiFbkFe2nFEkkI37nvbHA9ACROi
97rUskfY+uq2pbHdEU3AeILK1iXJx+qwonmwsQ+BiGW/ujHXkIshCLToCM9rdhqm/sMvUsS/EAgE
J+Zn525xA4JCY7Mh8U4v5kOPdCqvK20eqdr8wg6YoJkyS8Qh9a8hvPXtrUbbyfcQ6cOAWf7oLn9h
R6v3ScKK/dvO4MzysK1tMZvBCx9bGO5HFicFNgKq2UQJPy90k3gAeX7gYoYcLdssBf7Y9prFZONh
gPLRlvUTa9jkSS5bdzgXJRW9VzJNpZPgeeO+BRKQjXrOsMa0bx7RP6LEOjxWoi5lRsU74zojF+GV
YagBvCCyBdbXja4KCchMvotvMPguGKn0rQyxcS1w413Aky3ZPTR//N6k/5PIzxJRIIZvaFrURNbY
37XG3rmKcAYFUMhhEIGeyE3JG7ARthhkqO6cVpqvRRPgRoVlRzaylQwLKFH3oWi1DkgBRCcgsq4S
6winWSsRDMzxfTiIWgHC+HXtRqyKNxc9lsvMGBZnI4Zw519xDapDmEoA+6ID5pFuGDNsr/MXuzq2
LHL20IJut5wp7DE0yRQpoEpOO4jI1YjBcZh2NBaa6Rh/SYzucKKlv0KKs43u84hdhx9NT8ZQCeWO
6I3vY/l/nX/WKcJtiedaR7hHEHWB8bgEq21jbKm+XHVlJGXRdCCqT2R3UzmHBB54011zRTnbkOJF
46n3CaYgOSKSlNvEmvUHc7IaGNhjNNE4UVx44iDKunoe/5kG/P1argr+vSYnJTQrT+AyY1YcH+Hu
bn+Y+XFC9C0ch6CUfWFOX8znksv0ex6r7gUK1z9DjMay15iZ2iSXwfCSXDF9dsbqDvrPfcBPEV9H
jWFn7SpMG2ele0Ji4y731AFLbQYnLMpCEbtzlSNeIjU3+3N/ex4UEJ5NdXYN87Ol+HV8OTJC0syG
wTLhYpAV8Y1Eeg8IQNMq730o775v9/fA0K/kL+edUQpS1Usk5mhawvUIpBjWhs9A1DFIXswYztoU
1hxbYLnKFb+j+LvSuRN8lBgt1uwDtx0pSl8h+hAMyM72K/kk57he5Yt8W84VQLDNZ69DIMxATvQh
D8GH4DPVf0eoSNAs5yzXVvQdcJoNWwi1RIBFVm2y21zZtNG+1sMKRlvCXrNKJ+nkxa7C6YoGTFYJ
ppO/ZG8mhMcQczjLozlUrClxaePtFhtKvHpM3lduRTfcB5ZrnpUpRohw/KT5YZDQjAxzKGaIXzf+
43sBe5zjKmB/xY8YaAMJ953x1NvtjjKary7VtuQpqsM3puMEfQxJpIViOs0Xc2RYOMgcBP/QTmbm
y0Wln4d3TzbOJXjQeBEGwkAYLVjhGdMdpQ4yICrv1kx4uurxG6DKBB/zMaIOU4KzeHhV75rkNOlH
ZdIagpfQP06/XDjwG8zCacpAJMjUaY0qKyOArYeyT7V3mzQ4DdXkmzwXBogt24funJNm/0oqJDhd
RtHZ8Tv5TuvgjeIJXVT8YsaIMRJWlzh5JG0mVyCaxaZhxh0yTlvJfnjPZzC9jVGb3QQkeAG/mxBV
W5uUwfnnNOAvvUGrMt8HXmCOAT2NIPoofJgsXPfxAW+s6vdzt9uancEb2GuYtkFETdJDW3daygAj
AecLQ2/DpUJTdH0OLo132mKt/UQPjEHJb2+t83igoIJQurmtIUl8fzq/mHTrE4MXgWyZDWzByGlq
BB8+k4YnCKrH0/wdlseS6dn6vswgp97Gn+MJQDC4zJnaOb19TS4sLIuCNE8eEYZnNY177YRdz2H0
l5lWPlAANWos52ung085yReiFBVXpApd6W/ICP+ejMdhC8f/0ajnQrW22iZzsZpo+Pu2POSz1O6v
GCiSVW69iSujxP3JiBolTxCGO85XLZduFgo9HS8sdLYUPkktTjMvXvIM7IUJfHayaEbNLHlxZ9jG
i/eYbkuspqCwMeXss001+PlWxEmxW44YuOMWB3bL6QMZlAWJJS42fUKAxoenY70GUktpwN6yU7Dj
S16lnMcElcGQczqcyDF7fWn3PWE6QEL+YLdXOVubMjP1OXCoZTnTgK+gV3N+USKonKy5xxyBKiLl
Iwk+wvJzE7HluYw4dfB7zh01/rjiMismGJKZ+8HrE2gBNSJe6JwuYouQ0cy1rPOYkpH0qGIpXn47
XgkGqto64/gBvsFtFR68J5bRKBx8ZSgOp12zCaSWXYPQcVoCD1JFkq92A/UWxyF5Dxw+TBdhAQgc
sryTXyAuG2+ID/KGpUEiVQYRaCxe7qDwSArlmvwrV9g/wONf5P7yf3wHZAgYev/ckGVszevkm6oR
PphywtPOU/nIEesMMLyOOPb+HXQAvXQX0H44bOK/wp+cUCBg6zZKR/LjxaNPDlsYg9gcSsColI6N
3JJJbV9G17mkMgpbAbIbp6/4pcnXQ2+2/oxmKK6xSLGWYi3yddeRPzTs/VDuZcTOuY5glTc0phMb
7xyYOJJ8Lj6m9CPiXzPEuVoAQiAu35qRFVKYxKKfbAMkBcb2H/EcEBFY7gg365mAseFusuZecgeB
sQscfGEbwieA6jNkJsaUms8P9/6MdEqs6WbWcYK93cyfBYwFCa6hqs08BmW0rHYFnGP71o9FTLo/
Y2pnHUGYCglNdgt+zz/X1GFh7b/js0ff/A72PVgo4jT85MNd3sZlteSdFUzVhlA/xHiFYRzDNXEZ
xlLv7u2fqzSpTH2gjfkbnCcFd1YccTEO9+jORON15BLJNThHkk9Q4ZxF1ErDScHPF2+FI+glF+TF
ZUBGaHb8F5EaxhJ8DK6R+AiBCvriZ7PHSOWKzStfrAxw32KwZHYmYn9emGL9B4PZb3uwimq3LSFc
qMW+NvXpFq8d6EzXcH+caKb7nv57VEHuQz7z5xmiD2OqaH0tdXSbigzMaimsHVk4f5Fj5MvJIu5I
9hxewNwEKSwGMb0Dvw9iqWSFbqMr4HYEQZEaemp6HlIXhndzcVyBEzlGZc7UiaGJbeA8+WZpi0MH
GwiFRry27eEzmWQWjkhQQ3E+BLBaD/3ZYoSpIIPm4+xlse/VziawGKuaM2cTjj9maDp4/slmILeJ
Al9svHA1mtKuU/9F0TyJaJV5XTE2YPO3uVsm7C3UKNLNUBhjEVIdMNtgBiSV3niMfepBmu0vkwrx
VwseASDjAGZWYedslpufjQoxMQ9rp3bgPkDZ2PTBqJ3QY7gjkya6ndQ7/K7A+nY+P0SKy5zPHO4m
jJET+3w4HUzDkOHzAPFF4IRjpIK4BXb+rlBCqT/68985+WKyHpd/1XGkDSjtPm79S4PdDgoeXPbU
/RquWsRa2vsg+Jk1Cyx/v0RZ9HfzmmX6Vx3LVlGun0sZpincsjiRHVb2FVT1AXAVr+4pYyaE7+LH
MWfgOUykXE6ZyoqJiASiUITRGnA8k/w7Y4xXIZcvmemgQZf6mKJaY8+mAWNblOm+zLF55IbGhgmA
y+aA7/PZxI5ywrwdSghEIjFX5rX/fa4YViCsENZlXvCw7khddOzSr5BPxItruVz7PniHROJAD1Rw
mxQ3dUmolCcC03zoxBoSR9gmYkWJA/l8Ti2zkgZdQqAhltODU6eJdYliPZLTAVJ56vU2vIHhbgCk
mzKrEvmxKgNrCXmVzpHNWkaZMZIqPqagpM6kmmHG7Ne8e6Fl0Ap6uH0GtSkXRmGHXEyZ8u0ooCUy
kYlNgEEijrX8BHp6SU7++v9mqzIUu9Dk0ZNwceUzZ9o2WmXJCpPTkM7KrXl5EkMjoXXitia2JPJ/
YtzVt8etASTdlYyrEf5v+vZp0cfAAy9IbqZM0cT7o0dr3nZUuxh99jwBA/PHYai2wwtAikWkYVRk
4m0qdhcUrFtituRD//wduk4/REjKKHs6h25pmk7ghfRyfK+BW2SHXurlX3CM+yI+J9aiPebfxOQZ
aNoV+S7XTVzX9GBFOd7v+MBCL1FlGc6fFB77yRNuBuB4VMH/j7O7/fv2jeLoWMgYINVXGnCQOPlD
W8Ecnzf55xJBgChvFaDQsKb66BJpKS0LmCSWAlgj8EX69BKdFmcX++WhtNcnDP6EawdPnX/gCG3j
juUSKfvrkBq0EoBSLJYhS3kdqSqJTMJ1+bViaYyMqUHXLAZ2ZG8l4i40FduciznnaE45MCWhx53L
NXI8ftMFV/W/BHXJCjo5U2kEvr60TtKsX2fpghXKahBHi7N4/AzFoYcVEbGkKrRBEgvIFqqyddO/
08DyfNLHy6Cb+wiRAhGapMp2w46T8uc7ILGBTZBwZLpVKYVARBIqkjU485XCpvtXjXGey1BA/khV
I6XYm58mtsGyX4HpME10MnACBEXOfySd1ZIiaxCEn4gIXG7bXXC4IYDB3eXp90s29sjaMND9d0lW
ZlYNMw1lAMQb1BxvR8apP84OVnosrpC1F3UTDdGwkpbzZ4vkMqF5Gip79nl4VVxQNP0MZENQmP9l
BvwtXqdMAfR2VsmDfkQlSxz+WZRXbEAdcmZIMio9uKK+m5FA7NOY/hLPuDZu9VuL9Q1aHl20sZET
paArJFveD6q45Fi2NmPtM32ziKBOdcPDDJcF4jN+cKJBPnTHhMeCcXGV2FH2MIdjNqB1wYOqlhu5
bhvqRbN/z3RiYKE7FIVDSsdcVdEwdcheQGaCELCMwiCKEGG3uw64BbWukg4wSx00aM1REZClLLPA
UVE+m4OMc6SosBuvOzuO0d5p//4ckFAelbrTMjn5ReIxdTjxFaDCvLmVULbZMsNUy0mwx8uap5sT
wcsFxIuRbKT4aqKINncSR6ivOYILWY8oKCjYyGaJDo0QRIQfy3BKKVmG4LMq0Y60rbje/U+OUCST
F5M8v/7vxZBNmI4YoJ2KUhFMrtYH+3fdblyROYVFzcIpMnRHutwrSmP5pPBNhEtxSYRVH/W+hWHJ
Tw6FNZ9Rhbd8oWnE+TN6Lv7lK+UDyrwCUAAc5tFWUS3mBUsQqMIISE6JyyAUUmBgi30KY21X2Hcf
NpK2l33l27B1gvvGzZeL/MSst082Je1JhvBQbLTPmxumCQX+kipCiwGQDMikUC296nimg+B32xTj
5IYWb3Omxbzdrm/DIYoMA54My6FAB3V1dCp5bn91PHlXdwTfdItPw2Mp5Ewi07ZsELlJps/+Ju7U
/73b9Y35IRwaAApI8lAKTOsHq8Z8m/Eyo4NStzAEzt1m70hP/PVh1CagsvXpMfvYXzQ0UTWv5/tu
DRje3/U596tlxf8cvfuIJugb3Z98rv0ETRyuJu8ZNKCTC2EDHRYDk+A5WEWN8YtV36fFds4oIH0l
JTpy1rRZ9cWdORgU5idsTHtVN69Iy4/kJtYZ9Qv9Ai6tA+beFZjPQFUtZpFE7iaQwAi4GNrLASYD
PMWTcxysWSb6XRb9Jhal4PmozremX2KMBjYbPti1hYNPg1ttN7zLYp06DTxm7oR1PBBArYrOBs++
s3Pmb72tz3ISfw7upd8Ku0RaNjsVjW7B3g+uTCPMNknjD/ZZemgATJ1iGFxAIVVrpLHiJ2PQXjDf
gEwl0v55tPK2aHyZg3YOY1Rr/FbBAoLa1M27UI5Sg23Vx0r6vJortr3E2z6D3tLBagU1UVKO6Gnx
MwaJf7ro/NGhYxJxs4zy3WSLGpSbRg/yvbEp46QSbb/mhJarbJXspLXYQO7EevvrIpkoUy519gDK
C8iVsFRbOPCkG4tJ9zZEY3KL5o3e+Yj9SXTxz/nBgbJ6htX6rZkv1lUUXpyc7n3HUpRTiOJ3vOvU
Bw+MSM7TxvLeMBnBmtXh3ca+ii1g2ZGj6e/ZuKuNi6ts9PAZ2OGVcHi6EBsxjWr5KP+hGpj76eTc
vQx3pQi9fjZ6wQpNzzDPGFpW7WfDerNjIIWVcTfxEoEzY+5790UNljBjwIN/aLn8nRp+EYXs3Ifl
iZp9C/nkHiBW4oWxy/geFw12Z7WSfR8L5I1RmNh1JkxnVuJYpeBxie9fGXLsKALKy9LXL3+zOmR2
xFmbNRLv0ujy4SB9IRByz0tu8ygvgks0OedPbKP2ncl1+NhC9EWAm9SO4WUblWiiK+bu4b7QLDDV
3UZrUKIj4E96IpvdsepsmutT8mb8ZOyxJTmOXjdCTqnbhDhQq4WsUCvRy+/x+ODr71cjqqYfh824
bsl9A04N38GdfekP5x3sobi24nraiu82jiAYqcn9825Te/FfiCTwSmQLfYVaUk+bqRY5Ml5jmeMX
jlxwQCl8XtbyWj7paPNuyb1+gKT0jTY4lxXim0Uj8XLkeMbs0yxD/E0r+Tt4YQymV2SxH+e1EX8D
gCz/Ndz4V84AzLy4wv6y9TRqNPZWvdQv34IifJPadVYoIPLA2rrQMM8fxP4H88Kch2rF2h+WD2sD
qpKWC85360Fv7sOc5z1udtbq1dlO7AMRchPtr7PWbVqcjK/EWriTTBZOcNj5wUyXpc7VT7Yt5sey
900OhLuSU554L5E1YWx+WLVVMsXUY+XiBSUf2w/VldTZ3423SQK5oAL1VMLAznGKVcwS2zTwRfcy
P9U9RtCVF7Slu3O6u9vW4HYZzs8wYUoRqsF6Zb4/Ziv4bu/HX3PV31eKLDU+Xo1DK97jcLHunQli
foX7XLJwfKl9/UmH23A/hrfh99Hj9SdFitFr6K96E6eOYxU7AVYR9oZUqyDtbGW4eY2XNUnrMDSX
snYo5w00W9vp6T14XNG1unsehIZ1KGaN01+92uYsvg/2vdWpEj1RcxUb/vPqtJBhy47ufEqaLQMl
4GVeP+dbkIP9cvB137WwvH3DXdBGgidbbuYVV+4z6BmMAQTq8RvSfF5e2Y34aqNo2OlRMpPeEgt+
Gip6atuepLcIo/Dr2tyw/fFm8aw+TGgfcprLRCBAxxMBMCCQ2vWv2MRymYCKtv7wqdJr3JVVGYXX
hsz/xWQBf79xOd3L0ct9zLmoGMJ5Mu/amIMbKCjmBReIPMkULFP7pTmMDhYUE0wqeCR4auqwzgo9
ubNU4ge6R3yu7EZvFV2AIlDkQnFHYrIxSx8flRexfGNRq5N80SisooHO3tBdcNr455VlsBu737z0
W/A7YGsAbMp4Dke+Bmuw3vVd2iH52Z2XUVbsaEFfJdnPmn+IHQVJU6eHt4X/BXamgeDh8son5z3D
aBKPl0vVqlC3kRSg+1tY64BztxJ5OjbJjwyg3TLlw2jV+zmN2qhWMAPtlYEeXsYX67wHyle3ejYY
IONFgYUjo/IBv2bv9d6818LWJWShNvGUO4dUp+CePXZkf9IGRq42TJ8nH4NpmHmdzTMjO0STtGk0
4L3XAv7v3qHNfNJt03wNS4DQ48OQPcjeto+aiKXCqKX5UTLpi7SB5YDB2uAdyE0ORx1X4UhOlxMx
KfxmB6Z0hEKHmQRhGein6Vb5GXebh6CBYO3GqsSqU7LLtPIsc/Ag+TlX8w6Dj1l0I7hhG9HKN90z
Cs5phRAn1eaJTYrlTqFXtaqdaue8LPQA2S/zT1oh7SIpTVrTFQMwDARG6gNRvp7hKVzyl3tN3wUL
39scbnhw7xTjTbgJWUKJ+9O0fLQdSv8dXGWG+iBAL3vf8u81+8W8bYyg6nCDP8D+MVp7jizk1YYl
ehVpistxMaFhfZoekoCj9cRGfXXjfxzWCT2X+eoenJNTxpXrkV7zb7waNsNj8O2dc3hPizKkrbwe
3jrXcW3x6JQW77h3cvT36uHdRddpTAGM3CcFmb9DE/VwqukmwlGxhFsl+9iH1c4qKvqFqbw92+6g
SWLG0MvaZHLd2HU/zsepBSeWoDadt9t0Xv4pu7cLwaN7vUGO1C/L0fQTrcNy9PDLqGeweO+uw7q3
tw/OHZpkgaWLTjV8vlVi2JKuNEHPihiP3839275+80ZWxv05ZGtmjf2tcPtBuM8bD333nQHDaAS1
MJqs0CsDbkqUhAq0tTX2bEWDyFPD+yxHoU5jpyZxSb2Eq+YUeUOwH1/jbV4cXHu4KbAf1t3nu/TQ
WY+LsirQKoxrjJwk/YTl8AA9dNe5LjZI/wB0PPheJGWsz0zUC/JRITV0awtEOWVvhQHWoOzxh3k5
xIoJAYNGHQenwgSlx6fypm87CbyXkQuU6ni9HjBiDuIKfxt9yt47jBqS3b4Z3PCc3dBNFp0J0lN9
QgHWuK4A1GVFsLoGWrGCaeDmJH/OsyGBy29Ls0ZA+q0pdVve8gGhWD7298ofwCJWg4XIbPqwqszj
CLdYpfMUS+cGuY9rinIMiNo0o4ELEgL8kTy99gIQ5sMm2fV036cK+BiY2A2elAtvbDzhHzMVYnV8
yURzsm/DlLO9KSZC1jloOofRo/u1pUzjtGlNPO+SeZTsZUYJQ6OXBaSpwPvfe1x+qVe75BKZVz4W
QL9rUDXwnPy6vAmXQRNGaD+BatMYUIMQjN07ViWjINmxCiJqdgZRMDFv3oOLbE4Ne5QBEWn9VMsE
DEnuvFsYWVClKWFIoXwzSqG7TT9DYCCUR02mXxODNfADDFCkswPtnRJJYGZCRoUaCD3S6YnkJXYt
SWXujkZJjxv23wpH6Cx3KuyRUviQPzv6d4A1D2RPkFHBtIOzPYh4oEbguF+bKOsihfFQImsg8TFA
Yws/YRgWORyzswm1UOeb7ekvYMm9K2CxztYxcEv37F7jdXDs7ReFbLl1m0kFdYbXYn2bcEn23Jl/
t0Bitctg76K3Y3UgQnRWCA4myQtI/wacj6e/983emTb3FBxgFAQ/4upvo2ZczcOaUY9xgYOR2s+/
Gc/oDHh8WPBW01VSDi59Adt4seD3XjMwwp8kD8hggjVyoeFXJzyi3WrovfsMECYmy3bYmLxgilPz
eaUc9TYgao5NEDg7Qhg34V9uU8DlaTqcSi5BJ4dleGNugbibD8MDPvi/cxR3CGjgr0FrJJ4wsjzW
rPlsA0KF6/EHK57hjcNsA93Tln7o6HpscDEeZNOmU8iuEFOIFXq2aVZwIHr3njF03ZxWh6fnxCle
QZJ95lBwz+afxjWs0jRvYeGI4Z0xST7ha/biO6zzQ1rGglG7T6/mMXgmH1+L+eoejg7QamDu3t0T
KxmuJnvEp2dEbEitl9wjdupNCF28l5hOjYUyKPuObpNRGGlrg4R8g1owpY/DUwgDk2OvPNDGcTwR
bMWYs0uTd7GliL26zfCdINl0Til6dkLcCr47oy48Uz70xqMzp2VCF0pdTdTb2rf04MBZVfSlz2Ns
ljXbG524cQOTEVwfD+mtYHKNjkiat1ilDmpVS74fUKRnBWZNrTMa9L91D2MbJFp7t0YVkz08zGnY
pN3bdc4MY0dVcsNsv4Bfv7b5brv0GV9zqP4PoGjk0n8V+PH7uFVw9y9uHoXubA/WVDCu+KSuuAov
nHxASGCj4qSy3OIxx10oZTWfOwFbxt+IM11wniNtYCi9mGfhL4BtwYGrN0m0MQZxGqddXjOTr3Ef
XZ3q+IwDld5xHfTT3Vat1ez54rVK7H6/2OG61/jDiabXtNm/GLd4kNa4OPVQ+8baBolEHyaDD3oH
asMxZjy4cnSKtvzx2oU5rYGw8hAWA395s904G4VuJWN/JZLV8CNjiokNTz2DdogQ9JuV2atYb1fb
+fRo2CQVNxf98G0x++xrYoEy8HY3lhuHC7ZyzoveNFjizLJKV6SYHkxmDACLMMRh2/GAQwZQq86d
xB+Aa8Gw3V5yP5xz7+PxK2y2wtLiZNXQHSpGRXiDJarE5aNVn6+6g0NUniu8VdyC+kNC/Q3vyBGT
LgL23by7OydgZYtWUjeNGjvT7a3XdHiwGP/AquyHfUUuFlIwIeHB/e1WNy+MNdAjMENovw3A8QLD
AYBGgC6KPlcxml0ItQTeSN1f4G+OVRQL7ts78zWqJHWg/6s3H7CQihlXe7F2hKDDi/3h8qDukqqy
uqWOU+urZlIIH3g5nPKJAXRpcuXV+gUfuP8Hk4IzAD1KvNX99Gai5cxmF0F1LDIIwGcZVoMDO68E
ZoGDvxNT6XENpkE9qALy8BcKndcHpd3N/oDAnsC5vmwS1sLcWhrDjcKVgwXgGD4wAm9RpGqHxdef
pUIxT4HMmXfj3+gvx8IXNIu25bSYMARqZgdz3oYtDpILPQcb+wUmmgAldDKVWBUP22sWpKvMNj2P
/TGeZWKvpPiY51bH5Fgw7OKh/6uM0M/DQfbCiuGRDrYEWMVSC3T5ZjNDxUIgDJn8kW0hi2CvYEcv
BysXbNBJaxru6CoD0TrsBuJOabjmOOwrzrmtrMcyPwi6FZDr8LpqDDd9H9Xv2wDkYuSQQ1SHt1Vr
n4F9XaZCf2V84sXHrsPaP4bGvBKv/InzcKg2wRZY+i7PAAh2qTGXz3ujd4fhQ8hDbkL75zJMbcL1
BYZvazGRToR2WZXR5rAhbA0u5laZOGGDF+AcQDopGp0ph5f0HTVoIScqOgKC3dlMOp7JMSVXjBhH
555No8iohEm4Fxi0MLS4VEcVH7c1eKxwMkRjwxmIm32BGM8QnDG8pt7E++E3UCbHFRcbR6pkTAR8
PMKMAduzQPbmgl8MV3sMGMy8nWa89ul22V8jnoYVC8B/2NpJqs8+43Ay8D17N9rAOxIeGN/C6MzI
rKCRZZrj+lJork3DMbA14PsQl60RdQZeB1Qj7TYsOGPGkPxtpc6L8TtcQhdthGkHGMqPEDmwFo8V
TU6vSOxYM7hGzI8557KDbx+TWevHV+gcF2B32YuE9gMRVQ8vKR7JWJ2DtVyS5WImmTbGOc6WJB8X
LJJbRxmr7LFrPoow69Z0aZ+uQOqZTzGJt4uW/Vvatcfod+WQQJd9LuZfvqR6pl77sRlaFryFeNtD
0k5ZkELDSmpQakkrxNJV6pkBFt5UcaOpGeyczpVD67Iuw3jycNG6GLJeMjIjwFPCoUOjFsPIg9Pw
Murt/3SLpg3F8As/UbjBnnk239i7m3rz2ACVlT+tnm3jvmYMiCAMUtALIuFEAhy35w32NhCY5i50
WhNrcCZ8OJ+0BKGvoQ7x17rtC+MU8V7RqLrb9BAcxsywzXZ2N223q0EK09Ze06+1DZtqu/nzJfCW
HXZprR0CoU6PZGXcJryb8kK+nx77F6yiUBXaA9QKGRU1TGSX5piQ8DY53hseXcEZJZPOuIZ7fp17
PoVdVTKnatFYALXcWEuVjn9UmrwRbQpRhITdrcvG1KHEjyKjDKZLTLoWDRNh+4IPzxioMtM10LIt
mvUqO67uQCVX7NQrNOecvOiJUQLdl9tCZkGz0r72GwFmFKOpshnSLUbv+dYlkxGAdg5vRbDyB1XJ
zqLb4NQbRmB37m/DXA3lrQOZIOcJDHB61bs/kVuubgfkVpss1evLCFPzmq5GIuMZTI5wbeJKwsLE
nY1MttNCOs8Apf0DVIhbMYHD6WrSRbrhx9dXVC6bjV9T3n1bFU4/3Fai/7E7ucI+gXv1ZCHRJvmy
cBgrGZhZmi9W3Yvd8o6Ev6v5KJqffI1jRQwOpf1FMGHfwy2mzXDBmi6LrbH+h8uCbdiqBh1UZ+KM
RQ6mcowJtR6l+8AYLD52zoxedwy3DrBZFvLXOTrsY+luGKNd4u8MuSsKjKDt2sAZnfXOMHsvi8MP
5uGOesRitHs5jRu0Onpfw2Yn7i5nP29X87kyfLqv086gNRqaEuIPz5jvyYRSg0uWzzF6dLqlAbQA
uJ0InxfEQl6HQvNqdlaWSSkOTvfTx5RhAEIffEQJT6y2GwcBVUNGzOSyBtK8QyLBkdkIMBsBTiaS
E4OlIDsSwAENmX5ykaB/HBmZMnqiMo0PfmYwYWXAxLgPvimaKeROqMvH6ZnniIgIc8ceHEwfWFA7
Z37O8vdQEX8OOG1Hg8WCT2zWyZ5y3F/ZAFjZiCLXtrnUpoxT4yZssdTRdJ8FHyoKUlYiRp/ha3ju
a13W3EXYe7COtqosyB86qxxfYwq5hp2ECue/1hpHIvPTffkHJ+jVnXOA6zAf1c4MNbrGFGs5NnAj
rgMVMT2oSH8hWSsMTGyVzjwsqpl0n0YDrNXo7etO0+GLRmujPruaJjmkDJnSsHKyYcuYxTQoZby8
3IHbVby3+QtPmx3VjnOZlhw4cBpT+gz7I33l/39B7fh2++TgQ67cZbTfJXvtJdNO0BEoYiFipPnP
XFb7FVy2g7YsRUA2+81tFjlqTdzF4dd7jsHZ7QS9LUZhiQuPfW2mMAZ8WOhinY99wrsm4V/LOUBN
TOOCti1baXsRRaxDVZ9PP6z/lZ1CXnb4GCoaI6E3D3xbLxEqRJvP0zQ+VrSdYtrCyska8b0Ynf7e
ydYDSsd5C8MYQsiR1ncb5xgsDhpZ648k0b6FjZH2j7eyujyvKOJlh5Kwz1OtEfEcWBkHDdLckoYO
4EXWfjIPI1PxHyhd5D9iIgLx2c3Tn8hKlLbYO4WWt1Vawn0ED8laBrVH0sBfCQ4ziKNPGsSZ6Bgv
f0Y2W5fUifSHfX55yHdb6vm4hDltcQgHj+ymqgF/TqOactpcfxPXRaixuHkMXX2KXn7WJrn8gi7M
D07prqfYgSqdQTqPv3QdFMzzjAsmSi8RAMe3VrcETrEfrHobe/bpy7IAWUOXVyBQwlZpsvGkDZ1A
dG4IyB4EFJM/gUSkrR5F6C2Uy66/ttrww9NtCncMOwLG8RBvYQgpNxCLJkjzWPoQtii561mLjVRN
qy2KAAT7CdNk6u9ssUXhZkJhCcyO7kGEDaFxpdRXAb52Dj3ePnwg9ipAKNlzkmCMOzNMA5JJoM0O
kBwwDIqeUPLP/qN/aD8jkVkrUDl9DCP9dXZgFbYoaQ0G0s2ls/FWFOfi0Ch3id0KifAG34zhDfqP
MpPpj739Q17kXxJ9VZUJfJruwoaz4d/Zd00O2Xdg//LfLl8Mp8Un2bFEg/Qy/s3jmca7dBo+3zH1
swiQbe/Vga4wlHmYo5VJBsZOys4KDCi4sUQ/+0ixpk3ykHXMwUAS3rt7d5ePkKIUyW1/IMROUGNg
P20ZhE94Sq/9upHdHC5t80dYynZk8Tfk88EcgJ2dOg/Up6MACiKrDIw5XHfiatXBboYhxtHt2Pag
bg2IMj38kwWQ0E3CpgJTa2Pjq6xHukRJQQke/ZyTDTotse22zhH5ATHSZUuiWQpZqHHEbEJUiFUO
JQ+qBi4KeJgRV3UbIQ8ZMwzBAK27bKP+bSn6rQE69lUVIP/O6VN2vyum9kdchf/cDHGN+xjUAYlo
EeZw7xcD8m/SbS/O4d3DlbJNVf939oodQD/gcE+r4neI2FWtmPwGtv2EdjxphX+KK+ZCjrl6GZee
HOHN9X/VwO32os327qMxGhi0f5QuKEYCHi4eAHWcKy4GPCbocMzzDRJTjMyKdwTJZzE/hgUqNHYp
szccgK9NKfuGlWm7CVME2xwBYqpV5keVEs4z84/7t+yVCTaU1NgHXAHY5ekDr9JMghErkCLZbnti
Y7HALOAuZBkTsUGUne0M48s0ciNDQGWbTMqmqoBdIg5dDm9aKiyqFih4UlC9IKz/Hl0GIkywvjjo
TVKdA+K8tnvYIxeyKydXOZ15Mon2P/Ed8IR+g/g8bsFr1YpPsI4t+GBI4bvcA45gTtehiA/gN5Mh
3hbpBxaV8wF0f0FGZ96WiL4jvRhdIRYmxAWHqAJPB2IWps7jcZUxW6ZFnUxGGZJoCSsTFO7ZfxW4
KGYsdNnEreSEnIR3UkjRv0Db7VIWk8BFB3obsD4MHz4ZVES+HVGrTUPUbn9RwzVzPsPsdwnUKLHi
NQKAN20mhlp+PkoQHNp2xAXDeZ/DLy5dQIw2aes4KXRANM54OTtZw3y3VWgz4+NZPRsuu9EWLLOt
BJyqCH0ugWpBD7yHOUho5MRTUFAg/MaERWf0hkU7JS/bGYvzDtwnrH4gGi50snZjaGFs6jPmiNZ4
W9pKRTVN4Bbs8Ovw7GR6cabJSCjzKDKDwCQPYaTG/hsDZPCDXiKQtHgUzeek2iN7igEO3NTnxjqz
Cxv9RObiOo3HmnGIXc2iYmcMg+wDBQt6kgOQZSmlk1CBhYz84m1d2MlDNDbSoI6/HPrfMvYxxDXq
KuJDyupYcppAyrLV6yD+QBTNeYiHbNch30NSq/HjFQzjh32MPkjCnnCkSTepr67md0cY/dpRJMe7
SM8Vhdcw5kQiafsluJLIufGlD4bimTdqFlQjPemH8fcixKh+9WjK7xYVMoxsNqBC8oN0L6UFFN08
DKlV4ciBY6hfJUtzdxmKeYEo9wQXnfM6jkP6dMA6kPhi6/IjKo/VK5zFJvSgWpvOjIAOvEP2JS2o
qaDXydpVa+G3fQfm8AnQMYaR/fQomqEjKk/C6H6humv/Ln4K2fIF3EcPqaWmPDFsxFYrWPgR6hgS
GguXg0L9RC2dcFWIXRjJqONivxbGEhZRQs1pPrQwKUIOx40Ujk6zC8sezj90Y2pwj3sQfy3+en52
PVXcUG9A+8Btio6ZeB7vAN6jZCHDOA+95XKJAALM3UMh5llLvcB+qJXCV9R7H7wJzxEqFuJAEUok
Z8iGdEitg24BKjeqR9HoxizopXpoF3CqiYcWOP6eH2E//JjbLkeBP4YwjPMA5GJ+hmKPvGGqzgJ5
EXs6/9PdkEyyxN5duKDRjHKhfSeKr1yYy0xrGWEdWICF7Jhv5MeyYwsn9onjsHVP6LGxGBMbU30Y
ykzeiJ7sSkInACFQHLUaMmFG/nQui/nFytjYpdedR9GmS1dAbmjrYVHi+BU4uGR7i3ZK6hr/1Dsh
PHUPH1dVaUgdc946l8HqP+xV8uFiaUDR4qrz0e5WH1/F/O+vQPmMwoN5AecSUwL0tHAaWccKSXrV
uxIdu2nZZK8qTwyhqpvxLChXCL3pqoiguYkXcrxoG649UpeEJwblxw1YKJeYPre4lXx1X2x0Z5kX
nL8fPJL/MSjhosZp9w09d6ZFYgQEjJEQPgxrFvcTIYMWnpIMtTJvznlrc2h1tGGjZaC6CAciGxIr
LNYSGgnL6qivCzHBJAVq4zAco/gVau7DJWE5scfRm80o+S/mIUipLXdooBxc/EUDVaBXJII2TTXI
h203LeLVKhHLX5lfS9HPziUX+5LYl/+oGYxdeAJZXOZVBvsUzjlVLgvxQBq1fExiAHRLlF2IcGFf
Dsv2THZaXR5a9MSb/Oux0wQurhZhybPx5LfcQo45jkOXypYLR86fbMFhi+Ho4BcdHkAscq03bUQP
UPpt7xOKuK+dgDtpBgPFH7iQvor15WR3caCgIsDQ46b9Cn5GKEbHZHw8MaJ5NoloccGdrkan3+LB
wubBRuvB6oQ6/tegj1YYCyiQSkW6gN6E7plXHT0DHiTxd9+OFY+7RApXnKs5mcHv0pkmvwACZ1Co
K3FSNVMFs9iadQr78JBvLqvWualkJIPUJYxRahaaCKcLpwoc5jduTEiJdmBEPAyUpjiwZCObk4tU
KTn5U9qS5bITJCOeDh6UAS4mia3clLWNLlA3QnQSrh6X9GU3AzpyHlqIpnQHJIgGTyPvkt/lN5XJ
1FOIdfHOQSPnFfYqvvMqjH1NZbUJkhtBHuYw8sYHlDxfc9tmBhpVh1+Z4b8s6D74sgAkjSBNUVg9
qR8/2C1+GHyztPFJQdmKeUrAbLkIT4fZisIi476YzrFNWwQc4AKxbvs01CM7gS3Np0ljUiF6G8BP
rgqWaByJh+NmsPuB4hbMvHFeovRhuoP7YQNc7Bh/GN0vz4w3zvm792ka395xfM4v6T0euVwhQD2r
FuKHUTKAGqUdwjO9A+0VeSJPtR6PiieH25l6J24Vo+kbCp2RsjxXFN9Wq2aDfWNVyNXXtlFpKFil
mKi+EBoDlxrqOPtqjX0IoG1q2eWTyyHTWZjnjE7mcLaTzVD6Habfx/AKnUmVMmASPA1xh6DMMipZ
MO0+t7ceJrYw8fQ3zgInfbKqMh2ne2dioBg1emyi4q1RKO+6wEPmHAvrs19ctgjdZfem3d3rSHvG
kbztmUHnNLEg2chRUGrBHoavDpStQN9fWQ2S8g8s10D4BLZLSolRwSGjkZatRsIbzz7oo5SE4n6D
L8iVQC0shS0Ba3Kd6V/J1y+z6BaZpekRgq/AdMtSMQKbjN9o4jZDakORY30ZCjzRpN9sJPd88QPZ
/Zui9coKRfJFtylS1OTvQEJmX3S4A1tC0Y+Aevi0qAcKBD0IJniiDOE+p87YIqXz6OpF6+PiWCIm
KhxVE6LRU/zSSN04/2Uky024/CVKnHGM7bKDIQ07weXYh28JubbkqypAGKX5T9lGbxrU0ZwynCNx
aYewyoMJBTQHhlhPdSXyN3lViso7+sAa+R9rzpTV6Tiq239kwp9l+o5tWQBIuhF354ZliBT5LxHI
YVcx2nnTxpLEw7s1JDmo5mGW6EhLx2cZDskQmNKyTBwSCb2uFTJzxa1kOB4StTCS657wPCAN41jA
VEJCyBNziZI3Q8omdfkPlaL9HhRjAkjLvhuMfQy6p/9KUC17MVssRFzcNbxjjsNyJRZIGoNpb2rr
WZ9ndQJiGRQtYSe98gePr+LFoAGKyJSgNwJhTGiYGDNRDbN4tuKqW9J2obKX2AUszgZngjWVf5Sx
XBnxDTGbWELgeefFv3mLRdqqK7rUdqw07bwH7JI0VOSeYt6QplDsX6JqJxpAdLmHTZDhtYWQno8M
J56iukaYUXFIOL4OSO60PheTS8dJ+dhDwAf3gIelrP3ONr34yr05C1GNGCcED+PLXeNnZkuiSH7G
CvlTfx/bnmmBv/VDNCdBkXKcSieAn1N0sYsIHwGO456u77jPqSmCZlz998R41TlwAisZN/iUq1gI
rDk99O7rH/aiGEjpmg4Rip4GexOVWlyHwiG1KoOm+M5SAEDgyxUHT7z67tSwuOkGjJQ+nWqEiXY5
Kkf4Sial6RbMSz0ss4KQSpDT+6u690x6VHhwSA+EuBnQEtG/W+eCXtwuh0rTeaolnPBBnGkD5g8n
+6U1TrZq5IeJcyuvxnrbqildsD+oxRmBujvTqlFkLwVevME1xxkAda6uowTBJaeO3bisfHQMa9Tp
3S4bTZlcsAMbOdzvmb86qjJVbRwzJwWAatiujLdVjnc3YzpKyj+5Zr9/XTMFEalMjzAxDPGxxN0Y
oNec1Ad9/l/RtNrtbo2KZ2u19Y0Y2PAFOhy87L2jGM3yDPI0LaL6TMqsRZfDMXGBnVYH0CbAFvx2
2u5cIxtm079V3rA/OzfnwmRdmxiZYyPORvoU4N6xg03zJJr9GghGwHvDKMHWPsPFLrmsnuCbTDrA
QWxv3K+imz2c5IdpOcBPHx16xSgm/0t7Hm88HJmDxBfhNshIB8YlihYL5KTS3+Gz+et0JBwkM9Ke
DtwFTwGfxM8yKNJcJfaxlr5GEUY2JNZgAJtbBDE1aprxNI09NVYRiFsErzJAswhe6/AdH6zqDFT1
ZaypcMSxAtV6+WJ8lSnBpp1D50xlAhBCarJflkFNqodfZSTIE9jSM4S6C1Qn9CW+hsg1qDruyCFw
9BASgK6JQlN+X/ewodgJ7EjjIQmRalDt3757TXBVLCctJCY03my/KRnFVFuI4Z6AoTXBooswc/Y/
nkWPDYhkPhA7kIGXBS0VMvdA00V5MpI7tTIYCfENP8/5f8adYob6N+yUwD8Arkjo3j4sd2CzfiAE
l1x2eaWP4cPBr+FgX6wXdHuxil8OOoMbjwNsU3HbCj1tf4VYbJb/WH0Mx/VmNVifQojU1WPTpfvi
rHzdxo+DIXnvpfuJoFR6mNGV7Cdcn55IgZq6NgETratZ6WGZyf62hFuEIgJiM0WOmI2CQDL2ZeKM
gZuOZJQ1WlAT2wr22XDL7xCvG24Ln4hLVxcH1hkDJYiQ7illHLoCYWIjhHnoMTY055GdFKMinMEP
GD4eEG/UAXhOLLGeBr/A+o7e9OU/fC7kBJBLGs4r0H9zTs3XlP44gcxK2Y7NOPWeqvU7G9V4KCqU
/tD8rzxIUuGhxsvLgQZ0E+ZoklKdoQ8Er+nVr6gIvXbBfpkJvZIy4PBhY57qxm26/zt3W0OwKCW/
Zn92MxuDC1urLsSPFq/1AAz4BEUN7Or5geeKnNvgLxM+nNpAY6kJVcIvc6wtQbFNKnXVZ+ph1Ekp
3sIoLJo14HQ1r5S/3LFbpNZqsCCqScPLdWLlUCySJHNYjZKKmBgyrv5lnV7BrgO8S2ubVlC6mQK/
8VxAOMbjkPP08uPpNZGsFAgxO/Nx51v9Qp4GHU84LsaNyMo7y2rInGEZZRDeYNYF2u9bXRn8o/JJ
svx1dHee6CWrmKMB1rBIhBMcPlmM3Ayu/pYVySVMLvCC5VrhFsVUGIjfN/CRpgrCoOKQgPZWHPYn
Qy1YHFi+XIqEtN9scAcof79tfeXwyHERi04+gAAYGHqYN94H9WJYHp88tTHVpIAU6JuR93hXLzqh
9ZNAzwQ1+HBb6i7+FZBqyleqiV2/SmHZr+eFjmKjVks9+Qh36rFrVEURp4hfic7ZNZOblS7ZF49F
EKM6F0pDCSz04Yk8Ic+8HEXQm+ODWtzUWek7/YouWVQo2zcp/DgIsSwq1OWQPtGZcvLcD/r32Xkk
0zthbUpL1aAw32YlBuMbKD4rr8m7P7SL8LkT5snNZcXBxfo1vSQrb8aI9WtdMQmi3GR8RuHFGbK7
tcHDfbmvGDudENer8c18tLGbQRQvZeMLSvuZbqxutpzZbayp8R5rLCbGKaJfVrl/cSUsTM8haBWZ
P0UeFNVQuKIiVnDixLQo7wfo++Fr7zE0BH5wacJqNn2YIPprX2NErR479weor+yTj2W7hT+kc+JX
Hwv3FnsbTsK9fcnuGN6+GOTB+SdYTp+A/W+z2YHrsiGklnjxktsa02kUnTItneICPIpsZT4i5DiY
wNx8IAcanLX59GvREeSdw82bXA+E5pQhFNCQfN2JJ2WIFrxXoeCI/F/hTT+hOjwDhUraFZ41uM8e
iMiBzmQfXbBDEjvnGFXdynwzfZlf2pEbi8oudrPXZ/mffaadUNNYMx5QE3z8mAExeHTsx/JJ40Ht
TDNSp4oudOQe+ILXxU6Q1w8833hPmZLWzXO24ijz9p/+a7rxShaXnGMka3ONmXZekd+tADg64DdX
M4CxKiqgKCct64UnRzV5/CqhfojTR8u7krRBUs33XGDbh1YKaQCyUI58jZa/god+vSd3Doxvfchb
dFAPnueKDxC6d1epTESo9JoQKEfY8ZdXLF6xMDwI6WTDsM4L4MVJS/D834H8+gCKRFTfB9p8HfRx
9wI7pTmiFgJpgm0DWzLTiPXlPQYQXIFFfAi3sFPYvwpN+LlVbUYXTb/GykGm6WoEZRlTSBEi2woj
lMQqxFggQPulubQGcXV6KW2FK5W5jpDgNA5iOGH+b17OUQu/sPeoH+ppk2CWXhqwWDyxz4icm8wX
+JkKEumOn9Ftemck2KBmvD7MQofooZCuYaGK5ZJzB4zAKaSGEm8PUnXHAu6UkDWKDDBqFOVXp0Do
ARUVGFpkKALYqdvdoKAvYW4WvVgdHuySBiJd/MroJh8fA/LHFf7XDxQ9JY/p4R9NZ7alqLas4Sdy
DGnsbulBQcSG1BuHLWALdqhPv76w9j519qq1qjJThcmcEX8XUZug96Z5n7FXsBGQQEQ5CVaF93fS
g1ksCFHmswu4KlOHpDMSo/vS/bn94TcRQXj3YMZWtihI9B+yv76tX/CaLWEAIkecKLBulKpyWAMJ
ZPYb76ocj/RhaFj/bVdczF8XSwj3bxGRLchgxxtYMvU5YClzD9guruEx7DLpwFkvaPMwqJIZRvtL
PsCbEKj5JnXZ2fN55hHJab0Hj0kZw4/SjTJp0KqmWgrc+FaQcylrZj7BKaPk61DaFAIhmBRGrQhn
XseW6qLBmwWcxMANn4NKKSVAGt0LsienmkIgOccR5Jxo93QLQIJ4DDlZQ0k/IfirYx109BkH7FvM
SewuHf3kZSHDeNElZX08NVVyiavkyq/Grx3oOB1H/NcKACGVA150zk85DCS44mdOl6tJ9S6QDL27
vBNpvlHhSAgj57ygpZKLIHK1y7iVXkf1FIfxmfT9nBTR8XlExF7717SQTgdcPyRzcnHH7KOL7fwQ
n5ND3CLS8UiPL7t/cGO85kRxjlHr7zQ5TZYuh9W+YuEu3c5fhoVo9mHQHmm8yTE5xQ9f+O/3i8qF
v+NMYZU47OTXpMnPp7hxcwTPMv2XZHrizuRCLa4jzOdUKieg95J396ClKvq38XMK+LSWZoXSp8sf
Ayr4Hac5IzZVFMViie9QOFAMlXGXMCp5JyqhkiWQFpk0P4b8GX1Wqnm6W939x9agMyf16hA/zwK2
jNpsox9Ws0KjzAwIuXu55ROocaU/c7MJjk64OIxz3RO1XaPFEtNgz0XVANsKFXuediKienmiu/5y
e0kPqZvEB3KviVw2NkkLv9VBxDZx0990JH3tVZrtQXOrW0fQ1Ljsa9FygvEZa5D9YPIFG1p33gGA
Qk+MdU2CAUW9QKQu1ZoHl52PaZTHEDY7nN/koWAu55UlBu6lkHt3Dpe0GQeKK2bxMYOEZcAiqewT
gNDdfFApP2kUgT1bgn4OXmR6yTVUIb+WC/Aqj5NlSPyWXbSNLLmBo0vfvBxx200NUSvHPRhfwpkj
WTQoQKwWe9bXWgYQWaTkn91Wsj7CiCIeoOOitB8UdhPa6Qg6/KFuySk8PvvFeiNldtyhh70NXtb6
yoBeoM0KCi2N11RQLgOGUIYKq03zBOKXDLU/4lEbCAufTnegRA1z3aJLlYGuENsIa2J9y5/j2X3Y
T0cwDdEwE7nKfgOAI1vwBWmBCXweH8OjG8fx3SLvu2wZjFHnrYEsxlS5OFtDmmCMj7aLwIlmq+0D
+dLoMYlxEpHgPRQGDIS9PXwR5x1NZbAgLOPdp46ltyCPDgV6I5wL+sBoJsYxorM5uMA/44zyGZ0L
1cUG8PYBEiiLKZb+khZtGjBOhw4HZJLRYAwAIAtJrOAYNiDhUUCKDKrygZs/RqqdbdTEopSsKYMI
VR586Ny7UM9BNWV79VVCbJSEddgFqb3zdZsj/nRwW9Ailm5zCuTd32jm5kjIapcVVaYozBuM822C
Sm7b256dr7EMt/1UKhhUGpsdW3AiMTCVtbnhpq5QX1vqML4A22LT3DUirnMMQlxb8YY9in5QmqTr
pGIoS/oKGBKKkmpFE0aGlz0qUZcRyqX3uZw5fRStksxYVP/AvpUgJ58fXzfy5XoDaMCWyMt+KvpX
tc08pmfDPeMU0Ph4vEkk05eU9sVlTsxxyvOEzqLgzfBJ79Ld8IQewypspZ/pybmzcEm9ZcOpf7u4
kPVHkyjWwuSxFK83loMJM/1muvMmAc9p7ZlRX8TiKVA62HhPuL2PdxY4ZalkzmMI1f+Un/nraX2D
d6CPX8HdUkZgfXSItLBIiESTxohNakphNtCaYsrFZc20XCDxQTF4Ohjd8wihGemGHZQW31/F2HJb
1LJNpvsy8OxCMmER32lGSYk7/mp8ghXi2m6PAIg4JsPhAuILVE6KRFEDI/sGOzuJZNbBB2hhDFNk
kTqKOyegWwlQh49H2x/b/HcaZKvZE3w2c45oo4OgtWNKmAfWuWo6p4h78+t4B5D5FWK3FrMMSf9j
1ZsfB20A7EBkQ/UHldO0IhPV8nQFWxSZzFUotmAWk6WR95lyh1eDGj3CxqEaojgaAJRG/IDG9BU8
6UyoZzbvwJ0PWgHQ0sVALzhIC3yaXaOYZLGYOPChvbEWL8dvcBE2WNLFbd0qf/9jblVqM8X1zsPr
xuj/N2wQAwa6tyjfg9xm4sl0+ozfvDkb2alrcBA5jy1Ytu3vfBatBCI17Je3Q8lTEpcuVITkQnLH
Wdw/bqpc5YkoSfHC0SD8dTePGRLAyY2uGEbIQN0kCucrd+qQ8DKiiuoF7xXaSDBfYsHpTD40VgY5
B6AyxYTpozgKeaALzHvRSsONyDbBszMgdf+ykp4cSkn6EWI2YGvbjjlqkVeuw/Mw4NgeLZFIsC2P
KNA9niY46zaYMww2nxcjNG4KiHjvzBV0SnYBLHQNCwdVMT5NMdg5JETgzvFqxTx20XIpFapcyL47
d+xOc/UcXP1HFzgQiUnliyb6axI5IdtleqN6Wjp1zOXnim3S2hqAhR8sAcI3bJwIu/iF6Iyg/D8A
5p6JVhPUBcIz4uamWkhMvOrERuI4ivMnpOLiF6PnCGosBEXPyEnCExr2n2ueUpMsJP6Kgme3i3vI
VRqzF5mKN7Og6pZ95+u2mXtNcv7m7pR2C+iCp4tXe++5J7+5a9Nl/+D1dnhggTP0HM8oCm25Qy0Z
/ntnL6XIsL+2DPNo7D/WAx+cRuioHUWSPcrdEpyEJcZITwlcoI3EfCJgFz7XjicoYw9oGwTsi362
TFo7ze1AJJIB1d5R+VCgAEFItSfV37/oLOD6nkGS/oWJcvL7V0LaD3SXNPBQIc7Nkg5RKKrlqO0u
0ac2yWJCmBK18Pc07cv2a9GkBM2zxegF9F/oGkKok0ZOKf5c4fyiHyfsF776SQY3VpgNdgAh0A1/
t6E/xdVvuo5hUZdLNyRMFCoKdpAuAcq0YBhj5EdCHEC+gQZwVsNN8p+/loKxq3QGf/f9l/4CDr82
+98NKo0mfesdLH34YEOSCZn0Lpb2pq0V0PthnfwGQ7Z4Tcg4y7NNiIWnqS9Ikgp/1PuNfH3EUgsH
cuoJKUWpC3VpSIYwDd9PEe1MYI6d4V8YUuznAAz58B6yIVLgAyEgd9tAlYJIw5dZXBLECXhECMYi
5YDo97GnGgE8lAffzSv+gWGJy2mXTABYqDIA0JY1MT5AMc5rLYYH9pULvhrsSjZmWRaUIh4mdCJ7
mTyDmGrAC2a2suYNkDbukG30gtpa8O4ErATjpfcQ3HUy5Br+kHKkOXwCArAyugqpMi9pkki/xOuC
JSIbnFKd+lcGcWXGM0NAMnS6O+H9zkmYeefoDnYhOdGrrtsYP+2wNzzlVmf4Cdpcb5a0vQwVhlQ6
DC936r1E1T+wdS3+IMGXiyKS5UXT/SHbULrSRUVAPaOLKKhZlHwHiNDqS1LXnSaSqBe/LOhWpXxk
hgPjKjYdWuciOq46wyJqjzrDLCoHmA1wk8ny1V1ZwPqoGcgbKAf1voEkakYKJ5wj7ZukkBcrsSW9
rHzC2APlT9PMet8d3QY3PDHWDOkKM1s40b5jkTc2A8HR3s4FuvU2EIXgUMhqsv18V9Linpbty83X
PColq2TYwqI5uyKnFVr0iV3JQY7HCuKaL/iADG2YI9j9Wl+G0TG6pB3Q0GyFNhwqRFvT/ifSluoM
rKoCVqIKrziDXRU6FUUZeXd4xqjnKEZg+kUkyPSX4W3cWdcyINWh/WxaGABEm4ZYIuGwNFdjygKz
pDTcIzMyRQMgy5nxK+51WrkTlBSC1mC1M6rfbDrulAJfh9HBoer/Aa6ypM9GcRKfHygub8Q3NggE
ZXUsDtslgAWX3QXrC65dUx8h7Wp4ZwkrJ94F7WpN4u5XgSJdwy15uGRQb/8wpe7iSyyI+9pIIZH7
9+BmMc0HKVfNKHoxu6gcRdAKTaJ1XkR3okwRSx7Rs6A28j03BiRkK2kgjgUDBXvrgtblwUZnlyn1
JZQa4Y9AnMWikRB2//a+iplvpJ0tOmAGTGcQULTDLXlMlsEzErKtSD77JQBNbV/iB10vjxewApwr
WmHM7eyy5i06JSD8XxNd8MciJwNvySBOROAB/8nzS/fmQ22pTBqQia5zdxBfzVvatdqD88Hq/a+N
knZeYIOWPJMERe6IARTdKrSaBE++uFwojsOeWKruhujTRUmD+LLNv++GRGGQQZwiQrdK0j3Cki6G
MrYzZUjbQPCCjRQVcqy/KWxb9q5uoeLsrRh7HIEXIWyGB5oo8D7pLoGTFVZWmBXwTuBDN27OM1ek
6KSieEAPACSZrWGtceBxhB5jix+BiYmQQv62kRzG/IuQyfwoJvOSAFnQmcJUi8Rk58YF5VITekfc
C3JRGEtE3Sm3N5twdF4H6t/gsZfS9eNQ73JEzuGxl5mlbuheiDYDAqFl5fxHRow+0JD0VoMjhWJ+
SQA3dhLctXbMvAXC3EkbTMiC/VJRSUBl8sZ3hoaE0wf+AUiZ05RdEm2LnNkoVclDqCx7ylSsEVUM
hgiZV2YGVCgVQ1fc7lCin4Qy/0iAzYPvZTIdvEV4RkEtN/JHjaOaIWiGh+/Mp4YrozjFpGHe3Kmc
5cTLoumB3HjCgfJ+/czlPfl0nx4aPU4aKGIPkEAi/bR+RaPFDFn4PS0ioE2OfwZcoVEqPS3JICIF
u2ZrrznuIMyliuFmNGM6tDd3h5sLedKhZMDoZtc+qHSEHfmEsT9z+CQblqPFy0qC4ES2M5z4QdRx
RekzNokXomxlG3G5OL1Q+DQiYrCD2JhDO4sY1oMpGOxv8cAeB2I1RNW1810qfyOVN/YAInHEN0SI
fs+mmSvIs++g7/+Ael+AqSOC7YckdED+7GJKwf14GUGIQnueghsbFqJI0oHIazC5sdRyokw7RBS0
7z3WLMU6zXBxQCF2LnB0z7kOPCJyE1GHUeRwMXssR1endvtGDzom+mWMnVNSVBwGN7/sPKliXEcG
8P6XoOB89aTSutmtEUVl2sYg0SNNDOe9I0OFGruv+8jIJJLY09RI2wb0pNrj6zsLWvwnuzt1SmXl
Mwn6YIjcK0Bfec1oiwEgGGl6QH1EFr5OmvDVQVxEKdTXx5Rz1HM5IRsFlu6FQD/Cu8urvk8wD5eD
V1kv9A5Oc/gOlBYMAq+jjrWQ+jPRkuaWh905DpZ8VUAoD2MJOvaT8JbozfluaAtxCn8oT7n617/L
x7q+HXpqj1VBtl9uLAlNATX+lpAHGeFAo7iyoIA/CquNBfoevT6Ya5s17yuXFrxBJkLTAbSETiBk
5xKouHEPRqcmZMrqHUanlKritSnJW2HFNumGwlOT/hk67uYtNas9WQ4uqe6Df3bBq8s+GEXXN4Cs
DdahT3JYfSF4sO0XO32uxvJonInG01jywFwYmNNL2kp6EdsACbG7DH8cPynOAob+XMZ3FySSBEfK
1QxJ28RwIO2VAImbwU6m1waujF5HVsiwQ6bhtw/E+7aoNh12B2cCFg0XGZINa0uisIsoXm4dyi8U
qfNiWv7W9ZDgWRnYmLhf12BPvoEEhJhaO8BNYlGzKc3wX+JeYQkLgSnudEwJC8w+voxCZ/NGlcHP
YPdKmG8+xAL2Z5n7T/889vCL/4WcweDWQ0QJqHYRqYTdGLLfTwBPzsiFuhOdYyHecP/uTnv85PZy
77QFkVJo2foNjhfxTn5Coc54aTQBtyb5Y0Qmcw30FnIBnYGCXJIsXE7UbWMFpd7nfmk9qyztHEE9
el03zpcmF/12MFtJNkVe0DKbfLsMP+KWbptzLTMYGiEZxj27xZgz9jL+W4R4Ol2L5j72sFKjLoOl
K6eF8EmSh/kClYDKM/BQPsYaBURFh8jyyki2EjLrhXentq4TKLXBx2pvigm9DdlqM2i5rklkI7zx
ni5WB/lFC0Ound8LGpX5AZ87JZpZibn8HN+6hOd0AibZn8w8ut8sntWmZvIvSqBvyBVi9sJp1CQX
pOu0pi3yvogcaZL19BpNATAyZhV+KD55CwK5afYjOZNJT3Y9HQNqVMnopaIDCJkhaD2NJFzmQPYF
+Vl9LKd0z5JSRFak/10pYc1A96PETJFqghKOUQ52jy7Ofi0eqA5aFcgcgeUZeR40CEcAK7ON8KfP
zC3DfIVqnwYeb94DaSDNjfkd9mejUTfCpw1//JGR133UDfMe2Kf3Wt2ZyZeZlYM34Aamp3I5FPuD
oLFLpVL7VWE/oubSIH8q6nEUd25c0dqqB0yyuNjkfoXkuTjEoSBKuAXBkQ922qGasC6j7vpBRYJ0
ArmpdwjyoKdb9y8eQ20OUqwZCk8vsTX5gqPzYR68m1HhUah9Js4vdKKtiLHEgLUiEWN3A5fT7KXk
snAKsLczBefTbwIgM8UCaPKVma9FtnkRXWpou3IxVvtMJRdQ4TzkSoreonwz/hq1qdn1jnNlpe35
wdVQ4M+K6K8Xdy3SGF7olTRBRotIKbpvoVrbfyVA2yGivFD/zg/7kHT2x/jJMNgJpzVHduWrhXGL
7mfnM2h9zeag5m6DK63mgC4JpwuEiNGE3CCu+Gt1g8cEHohvXyEK3xyT94A2oUiEmdi3nO7stBWh
032GZdq5xYX3GDSG7RE9KZJKeilA6IbRAaUxjn1RTFDhs1vZc7MHCn3D7oRe+QV6/eUrIPT/Tpx/
zgEalgKWaAMCov/WaBCljoRNZRgwuPZ11kUF8GXaE3py9yeOQPQntQaNuLSKwrUhG9EcegapNhi/
zdbBdgRF7yxqO48rYyieSDn+QYcAGlHnclBmhCRyF8FPaRNA3B4r9EG8o5nd/dPJGiSinOfPJDMI
+IRwUQpjOiyrN8JmT4ofeK/YnazDdq0xq0Q3y61IKPy14yzY9KTfooda3O0uLhgJkDboNFzgX4Mt
WwdgQO6J/FKGI18GB0ijhvGZ/lSG9NwHhiMS6M2DSbdC43ajx7z51zsmq7d1THoO7kWqqJXISs+2
jnyUgVuk5tPSsY1jd3qBvWF4+robmPl5t39zH9NKwBvAKjwpgchRfHfIz0dq0PKOo3vIDBSvHJPD
SzsPh7qXPlssv2skDf9abtmAN6KRv6x0Iv4yWfjTEkEUz63udAUAKoGvERdaJ+9ifxcKj96U16Lp
AZJ0Xc5NctpG4GJgn2SGefVYQEaeaubyqYMuXsg5NnP7S6Jfv3IY39nYXxJtBviFpFm1wKCMBgdT
smSRuZJ7lt/AVcuL1Ry02kZbghm5szVOdbzHKKEa7t0vtrmHqhREcM4rsXVBC+ReRi0LeV5Y1bzd
59nUUJ+FlwUbFEPsp6fRkhCBIQEG4ym4G/w3zj7RsJ2C67BgTDwS1Zo4RPiz9fR7tMrRvul9w5PN
tzX7t7DZ79Jh8U3hefhJiZgb3oBO0mfbJSlOTS+YkZnS4ByCO+FRXadpEN/3Rn7O3Nvr8MBrHAJl
qnYo93eXS/Dcwn6WRk4YIUR007rFvSVpqCgq1TMCGH3XbZvXN4mQcHkI1dODSoqm8aztz/S66KW1
2wP84xcmCnmEkCeOFE/r8zXihWx5pFVwypF39ZDhWMjZGd9mViF20OAyZsR5KEp3muxRi3r+bE+e
IQU9lTZxC941kBhueqhRhXRJ67+BTGn56MoVj94F+wbpVQ/zObqjfr6OBF5opXdziabyzpQtNp39
Y/JhR2lCWeomnwbqc7mX56oNhJIg59q3g5yEZREU6DxVf31ibWbOH+Y1vqKCqf43WJHRAn5+QN30
aNtkVz+Tmv0IpRjPv+xLhIIySVyS7O/GGiEUHKodLhSLoduTY9Mu+ln/7L0fMNCMvjzb1+DLgeI9
hshvnrJFvmK+qZbW/GuVk3LJDxRkDeKIvmOXPEDUdzHMW2E2edRB/RheiLGmkTLK0KUWI4dAQDZc
k0JKUndCIuFeiIHaB4S4XH0WZEBB7zUNDkIEztVgehnlASco98nJw3MKKULfY7o2nYAWUZ2a9EBt
ngnwS9S7ESpqe/UhNwUWrQvWDfNmVbAAXWPa83Nj2vqQ9kQoOspB0goQ9LzwILP7TSE0BLuczd7D
rg0MTmAUp9L58hP0BSsbeZ472Ijkm0wUcBTaIAwkknvLaS8F4v7J0Tcm5K0djer0uQbKTZK4Y+/e
OMDZ8Bne8fZgCHgrLfPOR0LXTwwIQyB25PiGUhGC2LnUwe6lT+EHf/Z5uG+Kr25GJwP7uKOr36QD
N8IxmI2B7IU40MkLsjbPTYHZRIxxEpZIq3XQObrRPXqrnyX0R0II+Shc0J3VxR7PBnKTLAY9vUy9
YApNCAlDYgTyYVFUn83bklNE+omK8wJ5JpPuIVMhVtneMeqprNb2SnTC6GqSM9ABXaLXHpSSMMvt
/qY8jMwUl5WAtOQQq/sDaxgpDPobGQrFuD1IskTfvzCGJDkF3xL9AA5Op7FRVNjmY3LBIl3fJBop
RCpCjc28y8iX1Hd2WlT9F986Axs9sehqwyUnzcsp6SX4FS5U87Ll+eK5B32u9w5O2+GVwVYXQmmA
Jxbkw4dn/LigV+FrsAy6q5ePTGDxbRByVTW9dkC6Zu/JEayajQ1/NMN9yv/J/Ccsnwa0v42uUzi9
d9IcbijAWczKiLskIkfaAtEnoKFmGcBmBlM66h+6yLA7wdgboOOivPwsOn0ZvaXPUf6auyxszr88
S5zuOJ4wHr1ky5NeIeQf4j/XvGedyNDFIWQAGflIvv4Avh22Mk6rIQUtxj0Cvv3t3htL4SohFKtV
QCYoqXi1d3LHY5bIcchqlVyaPvOD/QKSD68pIiBHdD8iApSHV4T4CoNDBXgWK/bP+QlIgXAIQJ65
xD+dPKE5i0WdgFmHmJTQGnF7iAGjmvpZBk7oyf6+Vqhg1GHEHeDKcCF4/6xFYWFxEAjfiONzJK4R
a/ZPqhkSHfu74FlwNSlbuKBYgDCNzaUhUYcbQW1oPDe0ngWwxHKr1gbiCrPkk/jFtCM96U5LYiVh
m2HwECApqTUOjseB2HHYQEfb0bhhfXlPhGYytLr2ulGTb/tZMJtI+i3VnWEPORCrlz65Nn3em3hC
mua6QUg8ejmBUDPv9AIBPsXPlcSAJQZHMOYni2LL75HTT3lDniThu4y4PTD6QEwRauJdve+wmNWA
5/SwPOwo8f5CNlgRSurs0r1fCgNbJ7uHWPV5kJhxXqaFW9eMje9LGFPmalF3S0kJ9vdLlcCOzrW1
xDk79cao8ZqYkdyDC2guQru3pdpa3+EAaVmsE9p0Ef+AB6A7Pw2XAkrKvo2PCaVdJ17+mJcFaDLN
NcvK8k47aMPtFmYwo5XI7fP4OJZl9Isd7XuzvkzpWuKTlQFV1G4UUsxJFQ2Psc5rQ93hFCLbxnft
lCKNrr01KJ0hlR4fHP0STmRPGzBUgoFQIslZD9VVnTTJGyOTkquCk2P2hRVhghfThbDycKLfXWBd
1tTVbQBbRvyD3xD0QatgjH2vrztGEY7BCgoEUGOZeaAA3t76WtLjnGJyoQssQygxNEHJngf11yTi
+b4pBhmXJVAIx6AAdto4Czb3TeNo8P8E0uXGl7he+R6l5Bi6UYL6bJMPl78p0SDL31xy1ui3bbUW
x8Fprw6VkfgAUcqfdftJJ4uqfPrWCQMb5/fBqdV/BLwk3/8IKNA/fASDDPbMepbCTzYn9N7FgMBz
fs8ANQLlZd1pxdvWfX4ggg0R/QthfXd8mGk58KTrrBmVEb7XWdCujeSEZgjVgkwGWk66PiqZGHHZ
GoTBvCt98k3aMRDAG1BrrnQMH4AdcVEWMARiylxA45qZRSA6PGG6VUKCwvbkAW5E3eOq8RfMHp1d
Eu9inXdy5FzizxPcDDZjd3HOhuju4D+20IIkAqkITuX+gZsoBvYqiVZhZhLN0ZFZtKJyuSFuYiCY
zdrm7MNP77DSwSiJWZrmR47Tq0klMcZ6PJcv5oEHsLCTtl/VgNb2kYdEwCTQE5PH5VmbpCvqfjO+
tkDYzqyN/cvMv3KjCcLjj/TJpZ+vKSnc5eDmNbniXNd3QtQ5p95D4ty/LUP5oLBgXgPy6qESvBlO
YIjWC29fCcQHtDg6QuxeubM4IWlXUO8h9ircjt1D346Ul7aPeenmIdXuRntS8FcouhLmKhH6TQZp
xOcLCfL2Tqic2Yh8SS5hBZtPBPpmZ40IbsEt8FjjiPPRz/aZrRp+U9SFox4wKE0sBSxbR7+cI3+R
KwQk/DYA4sTvRYSlaG2uiKYIwMcUMdqKf47pJGbHIpaOjFQz0AcIlpV9J1gOATHbQ+QmTjF4J3m6
K1xmg3CkN/CMSV9rDKgoBI7jiaMMFOG2PKRfiwb4EJf+C4fRG+pdRp6tJ1IBXdhKZABYF4FWF66d
WpJnqHZe+6NPIrG82nsE3gg7/svfzLCYqcZn01tU9DP73qLcqyiJuSloLnLzjZgMRsrQcMtNl15v
WjEDwV2qJgMRyANsLc48JgZPzAbgL8NPHPJi8VH+8LPtMh2HZUVxk3yG1d/Se49uJdoQxqu634jf
XXV8Anz6+wxbsDq4kUDV0FmQS58NxMqqboFh2C7UyWf42ypeHx4NgfQK99Y/rJE3dAwmr3yj0ntB
K0Z3QrVQCNPCXvnsAK2C+/MMldhYL/1d5n6Q6UgCzgQR1hMcwW6h3CWQ3qIrcR7GjglnNodgNi3X
DKDtq/M7Yt9ExYbwkSB7dQ6QenS1RI2B/9rWaWnyA94dozsRggNPohyVDF5Ll9u21dSA9hgTY754
TzbJo1rCDJgTcG7butZmvtYnb2wGZnP8z45bDKhsEEjkhFOielo6F+/8d/FiVPUXj7soKCER/hNZ
cJr34sE+KPwLrRd2EafE0hb2nCvvZ9Je1ayVSJ+9/TJ+TyoUG1G57anWJS63+byJlriMJYaPaAAD
s4yyAvVBKmM8/bZzjevJfUIEkf+cPCJt1XUO3jvq5m5Vu2Xwji7BY7Rsu4dAYxj9i8D3ZapNSZHA
/n4dNsVEO1WNK/3mw1WNB51uWErPQYJJBXylkL++XF+CQ/+Bf7hFuwvcZayQYzUsOg+B/ggJL0iN
rI3xlGQJkYF/TCqZo7El2Q9DvSk5g3sVvFhgQ0lIexCQfQMgMO8Pu6OMKPArKP20IJ2Mwh8BnQf1
FdJXuDGsJOIRJoOQC4ctnAb3T1QiF7BXdHvIQQP4B3BVlbHuZua3xziuBOLvmMoIPonOx6tR1z1Y
U23kM2fSZsBz2eEqdH6IGOGxhiJNX0Ph/R/ELWk3VL+LeLmHZeTJ7BCEUhwmMA4g5ZY40eRMlTFo
0hjAEX2Z6ln3vdXZD1644aYne5yR9C6ixWVE87Rnm+95jCWTjLxzKjZmSZQjnC+I4C9eRMoRJMDe
57ta0yyZW0TaKwWd6tPMiFsxTXf+ROF9En+xRrMjvB4gH4OEeUtdovnF3vbzcBh0fC8jlbyHjxOL
lA5tkddb6TzWQt4BzFKMNYcE/f8McIjpkhs3lVtsex+mfU7pAiFt0oomS6hKEtaBjN2c/hMoR6xh
KMpeki6PbpMPgWKj5OYT9zvd114jpveT+7zSHeiY8y/UpUUu/YBDkMNflKhofecSpQkURaIO0zLo
6h4IvNCwLRF/wlaxQY4OyX1wm519ibcCtwKIc8qIEDvysVqm4CKgtAWxLOSWy9u+0MNeJRKZwA4x
U4jzma0WZTWWDAUJtZSVov4R64Q4/GU4o8RP0lyPVxCkKz4NIGprJiyg6nmfFDmXhLZ5Uhuj1Pqj
9NX8Hs4K8WKLs6GJuZayj7xlHatXakM5cuC2Ejmdjz3uCEM4ogfcJ3UEqVGw3u6X1uaIbAmoAWNZ
Hjdo/cS7u4kR9LLZowNc/qhYuW+Eiqo+K0G2UFKH8JGFRDzAg0asOZIC8EgeyTR50FDvZNzF07rN
+CQCkIOae5L61+V205JB6sp1P07djYuyTmNeNDRehOZvoS10oYhR7bp5ckcphUZOSOrXDaaOwNwL
Yq3jpOkIzv5IBGJ+S1YDPwLeOGBiHLpsoePhDEGXA0L6ouNE5KmYO+fy8prbHavDwm+FunXdlHZj
2mZNdxIxd6LzYJlv2ihtTzx1MNn2iwFxsK/aBQP9u0/J9e5XhC00zGr6pXpTiDqhdsYXTW8qR6kO
XK2BWInrS5Q9uCzNDBFIjvdcnhj5KoFra2LgGYYUszVJP7wG8tG4GRyy+HigpWGTYGoJR5H+YnMF
KnaZ3/M1U9EdQmvGECZZ3N5k8eFiq3TQKIChbEWOLJvoh/jjEe43rDAN/DGYfVyCkUv2XYpU2QZt
GlDJnQVEiJ99EisEPnbFHnljM1SYjIIU+gk0+9MNONTCYl/nEeEJAUPC6yFibpLz8AMfOZbzWXqa
IZY1gfWBrK2GS8I8wA/gpORlSMxFLzjGEkOMLphFPs7JOK/p5uTdXfEE8XvCaibGRib3zghxohmb
Afz8IRWT/VzxyT0Slxv9MzHSsp3VfBikXtA65hQ7qOVtG8z4Je8ZY7WoXhCvWWTibEfoRMWMKueC
Fmvbul/1qzWlJS/Xpb8bMieVIEWEUKaewhsRU6/3Ve/FXC7Jldgz2stFq0RAc8MHM53eQsytEpgn
wzHeq2vMP9kClmnTwJcKaMAPYmSS20L1iUyUOozSwZnzxZppSMr3YTy8A+2xKHagvqTIMu55JMLp
C/bWMdhRQKAjgJlJQBITzQN2kjGReQNjiprTYncilMvqolDTgMnt1bicBsx1ANrlguxHvQmBaeaA
hwydATvgxxs/XI7IMxz/zfRmF5RKN9c6jW7T8X6LM5OtVnbJD4jXGdxXVsj+FIwbPstl2Yffmsro
kOMYdSlIAOGW7EOaf/f4Z6wmLf/gttEq+cqc/ryFM6s3JxqZft/vlMy37dKH4BPL2OZQc6RQBTAy
OPsDuvX3n7Y5znpjSbdtkyLBwJzavk3yuSCjX1+cr/A2hraRGI2SUvjubTWAFpdg79EDLVNpPcV0
ylHG1itjBGRG9AMujkWxYkq0grZTdyIYzGxLvoB3wSNxilXTOc2RHG0hKvwHZa9Awswj4lRgD2j6
1Z9UVRR7etyk8ufobeM/J7JUTAMyPwHJ9J3IHS1Ay01y0QMiNV+Jc16n+2wJMLiRCuEOqr+hhe3r
xu6Stv0j3gmRG2V09I+0mFKxZ7tbKsL22xpHw1r3b+QyIl2nVGMHsltJ17+QQ2vT/aeH8X13YxoI
TQQJMOm14sSXJEQhrGSb+cXmyqc5Ocq6mook8cmY1CJgp/eqHemhFAlPVyWcQ6JivCoUB4a8G/kZ
9PMYCDkNsJggZ2VH+o1hnIBAo3Eth1qfXYgfwWB6h8qZMy0Uj80vvESixaQGkVxg5AwgGRIhtMFb
4PtroqeMOgRYoOlhSwQMI4CKiewXn7+IN4N0s7v1J3jxBGi4/7bLJWoXZoxSzpBwINjWbs46fyBJ
r/xBDKE/QQglQuJCAhNfuPaJbaWn8OH3FSMEpWT7dCf8tdg5d7RWJt+9dHxEfAVDyEyarJshoZTQ
P9MVQoqTQXTSDpyAU4NyaZ8b0fxmk2I6sDcb3kDDlORGVE3k2lHyGHNKdkDEiY+qCsqfIikfghDa
TFzscB5z4ySGIRUsvYJuprzWBlXT/CwYr3jWUBtULi00IEhFLsxpACKXfP0Tu2VMQ0DbV+X8uUoa
zMHX3daG1DicxqVq5Hj24BQRAGTh2QRzxOi9JR/wy7kqE/RkKgJYeBojcKPD5G4U3oRgBUDVNc07
XqwbDj999CCYpg5094kiM1T+ysFzr+4BUoF3UDWiHUKuJUl+OGNFkXzDKzB6/7XRe36JVJjcZw/e
S3wBKAbNRYvIyYbr6neLUf5x4UsnGxWiphOVzGfeo2rgnl2nSCqQMNDXcKJknNQ/vRh6PHiJlq0t
ANHxnSD1MuPNJvMv+y+lh8QMvPhLbcRJiCws6I10mGX8d/B0S+95MenYM5/ROTIC7WebIVBAouqZ
GhCCvjDwjGncJDYtxzXQJ84U8OkF4PD+PZKy8kxBSE0wkqmCp1lK3pP6J92tP4+efor6M8iHPc46
yEbyhAvkZ4y5glz5ktaSSrRoChp8ddcLAHMexixAy0c7tv3EUOyzJ3AccOVj8PJvkDOK8xqIV469
4ApOwnUT+A/d7N34q02YWJZ7nIgXUKZaQzdQYCUADA7fMToRRvF0AU1Bex2tz00m292TCd7FaIlk
p5RIy+5cYKDdbwj3+m2UqbgejwHQOogDOwuw0P0iuqLrRh+3Ga11dxozWne8OGN1zIVwO+5r9lpd
4ECL7ZOgDBAXKoJylW2VfQ1c1jaKbSvQySAiMqLLYI5iouy7FGoMP6NuVILO6EvB9/TJg1CFnGTC
V3QfBOOa+Eid0e5PPzN1CFQ5GgXw6P7259uqQXVDAVxMohaNBreP/5bxU0sOUKIqLNU59Hnw5MEG
qFZwr5eYLs9NnjKnnJCscFsaw2a4Vu3Omq0jIMnIZtr4OTwMh93dZb4ukGGyV0nlgq9IXH+IdgBo
3x754qR5wnvFOS4zURtKtdxGO0Oj0DP5AhvXnqAKqIE3VJhZLEEWNBb+IepuKs6D1Xcxh1wRnXpF
2cge5OpDfZzOVyeboiCcUh2tzpPaaoxagWY+h+pAyjUgNQfa9zfciXeOTZcdGeeIAwu5xkAB6SLB
AiivSR+G1WcvvpqdPoBsiTeXxxhGviCHAJk2y3L9QizRgBpYXJzhjXDiJpv6c+ogYIXAJKwCkbME
bd4JSmWb5fPtOjY69AWu6cqDNMD0HELem+RjcmZDBeSmhEE2rOnU7ATTho9q0Nxi1XL/CKtwG4yW
73I4X5jFh478HFHNikFYCuXxlbmAJSXFCHkl/koyGR+cgK/1jsk29nKecCRKi3gc5Zy/ucPnBLx2
hPc4p94lpP6jDuDRYtwK1fcVHkvCVq7o9fMojWN/GMq4CmZ3G2u6dPyTLHbCVmh8op6tKs6OApVB
qbeh4pewAtGLjsIrd4wwspbJkjGElIBM37Gf/X2DuiJQ/6PpvJYUV7Yg+kWKwAte5SUkvH8hGie8
EU7w9Xclc250zJw5PT3dIJWq9s6dpvkeU7XgF0bQVb3XNbGwIJug3DE8GrRV9+JeMisZNFoHCA3e
bHWgbGqQkFNqXcbZnkpEXqZbf7dYvcmecLYUcreg2Ef8CJ8CMRtfQV3ujgpRQ7G9JV/B3mrgmsEQ
XtBfEFydgK1N48NnTIU3Oi/R61oboyOiO46PW99AIw7UR/tIkFv3NZH5EU4c7Sr5AiBZbDBOMNyQ
02eBkGDJQln3CUYZ7cCbhrT8++prZ9YMXt0AEZC3Yq5KB1gaYvVhOUcCB7B7fFJa2QAYJOvFUddt
EYxL492tU3bL1MBxhqhLD4DlvPYszMMBexeOUQ3nySqY7UjQNqC4wAzeWUkTz4HmeaBv34TjVUIY
GJ1R7jdCcObEUPJIPLtEPxZ3s1sLaAEeHkuQGJi33WRMzAxDyo5d60g5UuAqVikolclX6uJU4J5a
KEmQaEf7tmlaa1yMeKhhoTuERTazi1OYytOBMy0GkLwgxLV9xq0IukSDq4GGmz5ZongXyll5Te/8
x5fUrY6kGsnWs+KlGh5KIKc2eoRIoRuTPCwO8G6xIcAPzmjAy5i9ganGbD+IcP9q0Y1jANjfk8mZ
dnfUJF20XDeVqU7wdxvYND7N5uwLkdrLVovbDD3wm52yX7OxdUCE84J0jmkH/3bUjRpsvzcI1vUg
65aCR3Lob5zRRJJevvXRvmNmeEC/twWahHpB/2c/7JPzWmd+BZKcwtvOhA9WnSJGErdNKTqHRlD8
APVfRvPkvcnjWvRvrFVyZ9D9GRk1ppIO7nnxNfQdIjfwVnCkEj8BVmbywq5AFz8NoF/VIcVDvTYi
oE7ILbeOYulSj8iJtuJoGMvEQ+YOXOVyNz5/28+dNeYs9lo3zHpeLkTjRgKBRDP64I0KnOtUOpFY
4/B7hUFBmV4VAX6Sv6305jdWT9Y02awH742ZRKX1Qf8WOOU2z0WoWWbZujU31ZDMZ4btkfqOGtE4
rNS7ux2wXujA62hcLAhMTD6cFIMbys3cQWqFBQcGtEysrUuzGI7eVnMbN7uRYqoflC0U5k7WdLct
KHtnf/hxCjzPAByQ7DrSYT7juLKs+rWlrD6vLd4nfUIbfGojbAb/mx7m82wJzbJ86cqdKvoSyAZv
674wwxU6FmRv7M37zmgDzMWKUe8px4tKr7xiYyqHxU45ZAfoXonQeznVPoOGyXm5DbdhcWm04cOJ
3UY9Rm/G7Q4bQaHb/KImeFpvTppZBottO4DNSVD1YAIWsZAjToPwRQbNxJLl3Hbmnh90PXVmZBwf
p97HraDHnzRRX8C4+Jd4oF66wYLK2ze34L88MFaF3lJVgkMdQSB2NK303vh0tN5Nct6CCmF0tOGH
NiAv5bXYUXJzEWoBBExznbbvi/OQ/aju8goKEbvFxUXBNerWuT9Ehq1gJUVn5uAJQz0frphXwFSI
qDl+EIljZH/vuB9kiQIJgD2w7bE6uk/guKvfxIGEI6t3B/mc/338K3IWOUgSjM02QsVdPmLa0Wgj
g9JB+nIabbiDvOkyPzp1GqQgQ8c4+3ea9OQNDFqxusb0HZhTTpE7dKRPrGRHZwXOBzsNZdG8Kq/z
xYDOR5hZRzUF/48vLtWKFTqYQ2ynRRiMH7e0KZHBykwqzjBiY0ZTj3Y9AzJdgZv0wb+koe+JH0Il
Oob78IUES+4plw1DJSkpPx8eRPk90nohbAHdX2Rbq9w8zYj5cSgSaaV21gyoCaOALKYh7+fex74z
8a5h6VDBMkS2KG2aNjI8+dKEn8DLoloQJYliN7j5VYpIUD+qr6pbmCo/gIKYJgRLiTFh8taDBjdr
ytqIWQYlq+aSqjloEm9AjRjzl8FkZHElIdAgvCQDXlGOjEy9wyNsb+lBmee2IWbJzxpawAwz73xC
xo3+FU4nvHJuFDYj/Walm4Oj4vSkNSelG3N8HMvYDmVwW2RqjT/UdjDBsTOzdh+Ma+7RM2UfWHFw
pOPvqja8c+NS6yQEKjvbr2kjODBEsLsG4WU1qJfObrNlVhbOZzwzAicgmYw+HG+4r2DQUvLZmSHN
2i8WPaUFg0zCHuet7YG8QizT24UFQa1BerY2rMszAl05w+76h602OtLuAFUg4wL92AWq4gKw2RHp
iNhS8H49nhOF2YHb9CMSWDj5U2clW5Z9jI1jlG5OFe88yds1TK9CueDI1IpXbg5EW76CjVC5aYyr
uqGe8HRy5X6Y/2ZlsCODwPjHmLDq043FmmFfkwa7oH5tAkp4eb8+2u4th45lUPWeMIGaNxF9Rt+Q
3T+U38fzYuM3AhywX76YOgV5f88w4uDA/CytP8l+uZ1gBCI0ob8H6GqAnQZUaOEryDgsYKLKnfqd
0GCyOP9ZNMuxn5q++rJmtUiDEI1JWZPMxHGcQG6lkhd8AxDFocjM4/dfA5Mrk/b4yMOMM+io/svh
5In1gubPe/VjJ83PAESTGQCnYxaZ+HySpHVrbyNOzQKE7yPnxCZB3As1UbyGb/Ae7qIMZh2JyYBP
cGc5ky/uAY8zZuW41JjWbXTeWYe/A6fKm7WZhRleKdeBRIOXARk5sEmPTXCfsL7a0eid/Hp48q+L
enjjKifMz5GaUfr2DnDLeIyGXJ7aFBmXvtTsvejafm0sWdmHIV5rnUfRvlCcANa4pKAwpCavT9iG
DEJuXKj2sf2T/6A7KDe3fRIFZ3wvfAepihl5Enn3TODgUvRz4dQeaMPB+IUxMORZqv/d7EmvCgkQ
cSOsJQoDHrgGh9GWPkDQkXpyyBK/qGs59cUkebWV52UkuxC9jF/pq4Uf6w9jplxm0pkH5eQMe+Mc
7CCrlcJi7xqcgwoUJIojSXz4bt7SdDuZuySiHKY3X2Jq0BWsjb9U1HRar0JYCfeL93QPWM3fMITS
wAzQrNh6sLJj5hq9cuuL5/DTK3Y1a5LpF0OlmO+B2kFeIcv54AJ/uWpXVqnfKXbPGw1tC7h7pT4J
JhzBBEJgWhysa06aQEWAkiHAqGF3ROMmi5FGwrBNzXe5azVGKT7onu9rdFsIz825vlkrTyE5dZaF
/rl5DrYLRIDl1Kpcrfcbj+MsuAY7Xw4eZBGK7/AIDj6YERMGrQK1i/K+PPh1/DthG3h1mqN6B96F
WBouS4EJRQBO2GFsyG3/dVSsB/VNuwiNh5dTdcvk9ww5ia4Jfg1DCwBAilf6IwH2ov6pd4YtgMAH
g0XRPHH7IJICbwQm0GzrROkYcEPotTA0v//kyQZrrUca04a4YPRhGtCIZl0BdNnZPsB0h8wMz4/p
ZPsbMZLlw/aAmig8hg96PDEroPxAocMaQ79u4GaaX3Jzqu6xWeWrBbQKv2ngl7OEJ5I1SzgBmzj2
yvTvgGkouwb4Br2F1rY+Dljk6AgSqU9NNzAM2BgEDX4QF0B1vwKpGblCJWI25CwLbU18tFRZijgd
XCHrE9/NfUDLz2L9kPEi6JX2sWqDFYAFrDtaJwilwOy4aUxqaTMQI/JcgGrCewFqbQqJlX0TSCxo
KoFpDNiE9f5eLm8s+6XIpD9QQaDDWuvySnC9Xj7m8nwbiBdjdRoa467FlP9noyvaAm06/4Zn8HcA
Y9vSYseYh4QY8qYV3Ce+M7xnJk+ymQLXHshFoA6JqRLTYAw+X3won3/z6J56L4C6J09+7u3GyNzY
FWFyluAZXoI31Pqyd/XCYzN1M+JR3+4hqgI83PArQw5izdeVbnECKHy1bzlM7zco9IF3sotFLIWQ
jaVg0bnKoUwhrwCU4bsLTEAfkQaPVY556Nigm2zLMw9yxrSIvH9ce9u39SF4oROBtXyHLITOD+Eq
Jk2Vvq5dqoSSdt5HCJC7jcx/LGCPVOgxOYWwwnL3mO7w2H+sWsmawuOigct04nypRKaMaFkBdecy
pJrpoCThQiLfS+rtDJbykpIm6O2XmgCYvTpbI5QNRhywLPrmIl/VbN5gdQyp/UlvR9UGI2rBw4z9
C3Y4jLvvjltHv/gReYSdwQT/u8DKemVwpKrjQ8Op5M7+7qQ7G3utVuPBsQZ3k90VJIPVX+B0LE1L
g5QHvwcpwID+9rIZOj9qVoZrjIvyzzl0UJF2ll/UjQHzbvvaq9BEo5WpdoEufaPX2HrA7fj78FSC
1uH9bJdS5kkMqV/W9ysz08ndsQ7xna18wpv7tjBJLM6O8yZ71Atvsd0VrjAG2S6uvoPMTf1svOsa
rdIPeAM1dck8e7XO7MH8ud4+NSz4dF/4IGePnhpl6PficlPe0yvzXmJ3kLjXwc2vbhHGKUrDhnU8
N9E4pnUfZeSu0qnPgyoPqZ0X3StNjwEnt48POp/CfHRehqpO/WCQstsqAdLOkOahXGcuAOPwNuyl
7nU6A6pmmYzAShgTY2PEC2lwtmCpS0zAy0pRsQYYf3UZgPM+6qszV3xl2h+KDGatfTCA4Lh4AV72
1NZppyhxJsjukXMrAXlm16g43x5XFcLGge0FelXAbwceWfmRo/ARE5acOQsqMTZUP320WL1KPh3H
B/FyeCVrRgcG67hw5rdqizoZJondYRNgG4gVhlGa1gCtNQKimGaczs7CNi49Awp6xpnsv0wt5IWp
A5eX6JXYwdfg9EC9a1g+O3Yozjs2dkhKMij2jJYOE5O1jpsOpyiO/M0ztbqhRpbT8hUd4vT3rYgd
RPyirVBwPX8PJ1ZoEjuPRv38FFkMH6Gi8R+ObiA2HTw96H873kXD9jtuzOy3ALwDwFnFq1OeRFfO
d22dFbbODP9jbZ1UM7+TTy8QSiuU3GUJg2cu0QM+YmnKG6DK0JbNxVmLY6eZvrMLd2ExQpMMnEy5
kRPAqxwqbhcF6aAUYtRQbZ2bRz4QFaUhHzHEQTQML5OzLU0yArt035j+dJYdXhJFVXAtwF/gjO3w
hnFbm6YUtnc6HhiCdDzlZg2ftAzI9cgs7WKDP5LtopmXzhWQdlv8kyfig6/P4/Du5L1i6wXlaFpt
rXVuE5ocUu1C7QqNFne80fqliLCv8y3gt+OyhZu0wHyj9Wrq8BarEkNuDvI84PzgZGE0qc8zW9Iv
BHYOg5UZwtkZUwm4pjAOIfdj+qUwNDgH6D05Nrg9+jb6HXKtziAdnvo0U71ukW6Mroxaj+SB4Kem
weKQLUBLWsXeWvUn+0ZgUC6oflDRoNWowrHEfE/BwNCtGd1f3HTzjG4AwMpIuFMMk70w+8aGdQqk
d+MnYZFNO8d60VEnduHyhp+SSgANTGU4VOGDmokno8qaTYcqtLIx5wkJupgRU+ZSHolH/jv/dexq
6PnP+3weIS9DzS+fRYUZlBlY6kTc8lXUGw0KCp3RbAuQLxd0o3o/vE12Ep2wOngZivz7hfy2zqGC
9R3/1LB/SmCePgjM0hXLax88WfWCFLa/aAq0rX+QgvwlP0gEPk23Sh11yfr5XOwfxs4gDa8KjVmh
2VOBCxVE6EKH/e9y6jP/OUTSNjcpOAGOuDmUbbrqW3uhSAsFDiqeQvICWhA+YEnyXX6cMfoirCVS
MVs4/EiVE01TtfIVmBMLPZ6VNt2E7a/1F2NZHWXwyNAxE2N+efN+GjypnLUoRFTfV5xj84PhujaU
pZhSZx6imlMfUKW5KaadpQ4PaVCFU0TgMJxKswUHpzdfId2myJFJOkwaJug4orfobfjMdVELK1O+
fVjrsEFzAlBsw4ucwvZ2eYBNsUvYfbejcnKZfKnpd3zGtJe8Cv5CJBSULslzor0FMfbkFR03+pxY
eDXmSCQr1WDFymTA9E/om98OGYWwvbGoKnlMlqAyYHYGo0wLTyS637ZG9T6Hql1of9pf9iyYQZOq
++0yj0zuHlrnXg8cgw8V5+wbg/WaNNp/cfC8DdU9HBDHsa4Zq+BfSOLva3mD6CE4RTpQC4bVk7Ub
yiH5Oi4YFluPSNkPqiHCJ8dMRtkQKLtZ1wJtfgViT1TinXuKnhTxBvwx4F5EYwtx658+iIrkclDs
dzxrN2ZdFB1jOgU+rrTm1/61j46Op1BFJd+4iY2o9/bVAIJrsKXRgeHjjHCVJ0NvkH6ERazUih3F
NoAXf64hJKbKFz0bD42kfqZLaXBcNtwzaocDlS2GlfAYyy1V8+y0iEBUxB/HxRbbNicg9Pz+D/uF
PF/23xPmrzlsYio2IFVAVTIzyK57U+7VRfarsBCf0wKGBMdFLwtkfGhS4ph0ng1o3zvoRqrb9wuT
18pBxt9kHH46osh//h1tdHHHMQ1fofOZ1gcQrOklgPJByBkJ1DjpK51KRyHTasAwj+Q9Q/aqsG3X
Osa/PYpBoP6k008DpR9bHaeojtGbh/W3fb2QVYoPXccK39wto4W1P/p1nSKv8blfgiFNaxgVoVpA
r1azLcNU00OVhV0TbkvxZbQjyoCtFHc0v838wPHHbvx3WbkhyTVZeyCjVA7Y0oACzx4bXTi1MSpW
RKxkI5TdSIQeiE/ydCniPMhV5mqcuM/wMGhO2dsx92e+wdYKJb/FOXnifvjXugf0YBc4cQ12Kdom
NruDTSFO88r+9vNk2HtF6n9d7I619noXABDYnThU5tEr2n4gGc89OmfeNRvKGfcZ/MwXp6FWw63M
g1WDLKOCTEf0cUz7+/vOcjhi4s03269OQRj6zE09SKe8FE7JHFImG7526qcPbgVOiO3VGcoCwygn
wQbCE+WjEiXhYO2PIQUiwh9VKUd48Cz1oxj9sxFAiS5QJ3I4cJTzqMxwKAXZdCHvExW2hwdfGoHn
WKFOJVCZR5OqqFmeFbtPRODrdChGDAPefzQ3amM2TQQO6F4Qs1MnyfiDwoWv6tamUgFYPhkwf+Qr
tObx5RynfoGhOp1sC+I36oH80SqhbxkykOpfaJkrFr+XmyWcRBGT1kERX16NWBXMMWhl4ReouOB6
BiAKQNMD7OiC0vSZBtQo5bv96uwitpuqW2RjpMMFs0FIcEnmaUQT2uRljqrxafje08uDpG6vUW1K
SQDq8AUN0sGptqY4bjAQpjtFhg8vEqecoA7+pJKDFtY6wrHZRYOSS3qZfHhEcaGcwahrWA6eqCY1
HK+Der6t3dvl/RywHD4EEPvjbFIhF8Vc8m5keUPB7tRerjcjKfJje/K+GacUi77VC/f9mw/4y8EW
tddUo6wDXCoowxDqOnuuNhuUMHPOPpwGMM3+O3G9fqNpZO5Fnl3cN8RXyYIKo58+vCeKHKrxATqv
8Xh6/SPEjEu5LnI7M4zoGMDBjpEj3Wr4grMtD/dqslT/35I5HPA8Jnp8cjo9wKN+/nZvNpekvuLO
UBEuZviaefGY4aDKAZihc854FTo4eqXQtBl7s7SobOMlNGgBTKYrBQn7tH6VnWeLnZnevpkDauTB
9W4jC+BhZAmLkyRgJWMqKeUFPrW0EA3Oc8S7CYy0qBBKUIQwqPkq2HVi1yEsoGvYj0FP3jzOMv2p
DbQH6pDlGCbvm3NaDitUgux0uPIjCH5Ri8DKAqKod1Rcqkq524w3fyuC7VcVeIm9wxji0eMfYGc/
eZAPLA4snOVXjsZOJZHsoOq4DoiGT+Id5YSOClHZ1R8c3GogKErg53xFUcfrOqOmeOCGJT/Oi3/0
VLYdHYhgPeUoaXOD6MMUsYRxkRI49JNh0lMaGCMZ2tCisPKEaz5AzOY8Gg0KECGkRktFsNGrTTlZ
cV8e5k3RYl7cPcKkOVzpPLQYBY9QbrnKZSoj7kdpjCXQxyO8DK5k6hiA9YrnvrC55m4+ujKpkjda
BgUUxTG/4d0hNnMR6yD8NJnQYYPvbfqndp7svLSfeseE8G9mAnOS2+YAgKa1TeB6w5ogF0UmB2/A
MVyH2HDOJn/Ef2DfK9sfetjsA/E6NrpMxZjGBWym92Wpj+aFRXl3sA/9kXNMX0ybk5A06j1Q1GC7
qc7MIY0eKiXdWnIyrA6EXOy0OxfMXesovuyQcvc+zMF44RDVKJaxhXCTGsjRQun2Odvbmv2NhtG/
Ec0w54jG/IUzAyHOpBZLe1PGv1ZHNAvWdJeX4fqlL6AHQmd14mBHEJQO9qPP5Jnh/gF8c8UtBAe3
yWFVMhLTGDdOkPbdqD+37YA/HQET76gfKGDY/OBZcmQU/beXf1xcupWw3vAZZ4PqbJsm/tDBMapc
o/36A20ms4yoiDcIpq1GZPgVJnkEsx8mJWNw5ulcAEMwWznjJXob3k69S04nMq/HAKJAODQ77qP/
hGIGFwuIp4llgSZdPLwc1IeA5JPf+KJ97J/bd6ZBZQugiT/U/u7dIk5p4Yms7+oEM7z5yUl7c/8M
qd3TcGh7xI/xwXwOqpzZsG5n913qnuHRidAKpO5pmgVTxyMgPHo8iDJklkEm7WDgyQqPVNnNMTYn
1607J8qbfEiArLiKo+zoFqVdnCvTNT2/em5Vv2xvTMrg9jFJFB2IB/MGdC/OwduudRkUO3haRWzd
Y3NVgfEyfTFBHWakViSN1RwsDMYh1AOG/IfRrkXkweNpm+3tgMliDfb+1y5doWOwft0boEiZd2Ud
84ichfxolzniNTPbhnwHe8JIe1X0iKy/ElEnfLG45Ka0cmzC2VoH7M9jsY6weaCjJl6ZYXefQIjQ
jBlJmbGCtQrs9+yXPx7qjmWsihvlVc2BfwmnkF3sPzicIlfZTBUc9rd0QdIwiKmod66bUPOVwnKn
fiZHPqyhCRNErIaXikCHCORLAKHaCrnlin2lSf9Rc4qt7aLYq7bKLf73nxizxGgw4ACntYFUp30L
USYAi/Y4mqxmkbEE5kqA+oi+9FEPBWLwLyrIaMQMrbZAQAjCosFpMVyjREvq0xocPeY9rVrIOCEs
TEHChBgQfD/NMV4XAs9P6Wyd1wKj0L5mZ9ShtMEgQ0xTGdgQ6bhzPwkaf3Tzqu81nFX1RJEDIECg
aReY/MBhDY+QkW9LgIAqtC+4bGs+pRqiIVB0N+4StPcU+zzTvO41Jy2v8h/SrpkcBv/01UU6VNl9
QSdVVJqGwzCFRooGExYAMhkb/Z+OGeKKxOnSpMjIU22rjG1RNlBx4GTHrvJzS8aFcHmu0wTkVDxr
WeMLwAcW4+RD16NeVJY8qllg3KlbRUzgFOnulPQCB5HFL0iHwRSyQwFsS21FfLCT8j35QlxdlVyl
40Qh5HiTcFw1/HJUjPC+8g6At6SpLpCAsJu/EVHUqV6rHMActINC585dXJVbH9qFNMGYC6/5n6Ga
2ULSSrfGjWnuD/aA28MhpzYCS+CuOhhmBawbwAUsI8UwrPF3WABcFCJMgm1IHiWcM3gsPsQMiFm6
RAvtRMgH2AS+3peryEOzAI7ytFkteFpMHhAN+QVy0MWtAQnsOw2o1iWdyq/lp1z7iWZMdlE5yQuK
uNnAGmqj6v8AKdiDLDyVteQTsoqA4HEbqSBaEcSiZckwCQ4iMQNsiEzlGTB9ScHViqclD8ccX/wY
iO4RcxXonnn0BI57LuXEp2spNPHfTxQiKcRxTmmkcpS+EQzQ6mC9xyGs7raI3cmHqXoJFolk6Uqy
6kGxjreEA+n8r/DgAqfQITExQl3KjicQUjgnGCdLR9JqgRodJYoIdinCkYYWKKKadhQl2JjsC+jV
ZlYPsPX3KpX9pX5BRYwMIxXT+HKvWGHTv/R3ONe3BZ3oLZ5AGlSFaXANfkW9oepKABUFKM+iSihU
UNDFZah1IcQtw0cEfQD/ffbPUUaVgZUpVUTJKbrP8BbeYhq0ynL+tLY3G3HtGyVhkTNewqhTwmML
7EFMwQY5O6rYyXFTaBfapUFlMA/uS8LvoJ2juOMJqBC+lzJ9J/amX2s/UeIQ5DdVK4i8gMlOE0+/
JVBK62bw8r8+nTUoOgbmMV+FOwv7ocMqByRFy7pL1Ke0VFX/U0EV+oU22Dka+3fROZXt0901Eqnf
npi5m9CED9RmxuyAm+YTopZbWB5NpzSPGokxQ7BUWJa7c0BAhI84eV8O3vMZ3KGhcTTwCv+E+fG/
GCOWwQUeST0+Ta73TXb132U0kgUkmKRcWI999w5ewj7rGgUXfBXCN6551czm05e3DSyNjcQg58jj
xHP479sI1xknLMNOmyqIKgJiaPebUC0cIW7N7Rq6uxWqF+wtUgcOJ3GeMIkyH0ZAjmbZrQX3fjEp
OZi3PQdfjN+r3NoBZpFEiDT8Q2fP/DCDglrDKfIblWf3pTlkmEW7n/LCYS4bbDF4efp3nJFYyPpX
Xxd7piBvwBb7hKelCSf4ldz7lYV+8IlA+zuqHEhfs3+MhBNFBhFXehW3zmn6ah3dk1dbnPoPPNoq
iweKp9r4ucUMik8HJTQ8hvMcPxcpZNV7UGpt/fv/xYIQIfaD/BcYuyo0ccHZYTpX4i3Wm0PMPrGs
ix9/u9We5228xQneHxeW1c3jj8KrnKQAASbciZK7a6lVVVpVlXjLDxM9zI4+dom8sk9U8vERU9Fh
EJI2Ie8rY7PnANAxUPaOHbayWXsmzxEMQym5BiFGrnTfoeI+OjyAaJWQLNkd0A7NTIwRSNwrWjJh
D8XDlGelRtnUOky5DtH9Zp261cXTP3UNhLxby3iRQKb6wmxWhng149nuD0AasHDCbYYJpztrv2Cv
eGCqA04iUsZhkEun0msP8Lrg6UC+2G5DCVxArsC7DdQVaGZA4DdomYN05N8oXWflzm17MLu+sMiY
Fnj0L5BTioNTYKIdhYf142Vj2Y4RDgSli5W2Gn2YO2HuJYAYvIiPO/GU+4ddDc5wQEQysimwmeur
P5gxyGENFgaWWpAXE5kvi2PXLPnzIQQgvqB5RsghylgKRxTKWiQasLhVuuYA8KtTa3LGEBxTHIzd
cHVLsLjW19TtJAm9tedhcdOwoNnyBX7PmoW80oGhZHPpeigL8B4WgiXtCIz24E5MvWJy2uiMOQ2A
En4jARAH0vhmJtKXF9Xax/ht/Se/Mk3pOIERM5hNGj18A0afwErRKamW2x/gTIdqaLeer1C2YxJR
2ru79W8gOD/1mEliiVHN40xE+gq12RT2jHNeHCDkqlIQiLn4MtpOQVXR72AKONpyApagrACF54tD
F/DMjUHI8gRbUyXwRgzQ6gCpkBAH0o1SK4aCgZnILoy//bjSofpRX7obFnDx58hAONW4KI+nxE5D
u7r18IPa9gfIsYLdmndWYVdF+cf2ogmCUUG1TmsFBW3zRf9TWFB47WZXwLJWiYlDwy7h5OqxleYY
01xG4i2J0Ae8UVw+mZgjTCyNLyXalh3E9JWSPERWba6a9+B88TCCgJzfTe4ut23Q7oW+5Vsd4Ive
5QUW3+upBPwRSTgwaeiYUSg5CjQUWl0ahbf11pNKLISRtT5gNuGb9V51AYOL/tDKMit8XcvenYLB
QOB/BA9ALFbm4P8GR6f+RxQtTII38SQ4I066ihEY8eJEzYMdlrbqiQkJ8uybF8OppXYhgVIEWd/2
ucGAZ5JW6AUSPwmrBno4B2qkscMhqYXlk7WmPvcLb2td6azX2OnIch3D1xzMmv2TMfrgfiywxMjb
GBESRU0y71BM79rPs4tNCp32BXz3+Q7yesD12A8gNUSw2wylr52e68Pd+kCz2oBcm0+/aMbffR5+
63BVMUxx7s8OBDvTeTEk26LX3DxMKuDDdvjdzO/IO81iIgpV5U2G6nnzWR2ZLIOj7cO43kan0n1E
t711W+4oOfZWmuP907vtHdYxb7QqL22MooQpM4ekZOFRSqNsLAFenToGUIQ2WJJrRklMPj1K64Ue
O9VociERP8dwzyy4zloSHyzIuTRUy+sS7sFj6qXXor6nulufrciC9wKdnqlASs35mzqhTMWkFvqc
VFqT4pMN8YEahPOQvikPUDjxs2ilsKMJr30cfuGgMIvgCU7BC2HH4FWgH6fhhryf8bbQPByklf6I
NQc+1mNwweajDU+BlPVIW38Wg+TKpRGpd0eibEx7xRLaowGg1Mai69CZCn5THa8hD/YI5O1cN9dN
rV/oV1Gu7KlajO4nzv6qdRCBY6822Y7gLtSX178jtgRMdhB1YTtikAzBFMHmKi7R5l0DyBMM4gni
9sd0aGokWDyUyYxcB3UKNrxX3lRcQh1Uop9sTKxoMNOop/705H7DL1ldl6H4ON8muL/D92yVu+KV
SR0O+AFGNivK1MRUBYpzEpbrNH2cKsy1gRqxFWCMwC+/2n3ZSwWEvQDlwp1/NC1cqR1/TfpYW+4O
cqe5Q0eiCiSwDNUoFwjJ+3IJzrvf3KhTTxM5jCv8WOMrBTbHPuW3/hfcT4jfcLkLO0w/6IkostMh
nAYkatqwede8QZX1Z5iC6qF5lT3k/rvha8H4Qo0xGz0KTZ5QNTJC8ZBf0ma3GS5xY6t0KI+QEAXg
dI9C3o8vFH816weFcXSKtd720FLcyTqylsTD2O12TnI9JuUdy2Nn1g0yuh0P4eAcv/L3zqKIwiOA
58ZD3oy4T17lP1NjQCdav9aJCQ1gvKwmyJ4cGeg781g4pSg8YmkVeHiqLtQIxiHRsNXwi2z115Fs
JQRTIQUBzWODZJuPliFkOgYR6EKmB99fjsdYOOR1NGz03j70nG9seuCgJzZK1ooG5b9dUjf/O/5a
ZsF6r4F3mS6DXNu4XvGcQPFBs4oujyFOwaYdof/gjCQV70fH4tuZIB1kt862qzd5lNV2iIkRSLs9
p13phQj6+MYCgaGBgkup0yb9Ba88oaynVg4CwCxd7zjk5ol0e2PzVxGBlzGFijhmip5ejhHAijWd
im/CIHjZw4+mh1CKJvAOO2FZajeGeB/Ng7GZ4LvwcbZB0c2izHr1tmj1czT7n9gESXOxvxjXZF0R
2NHfUCFPqBkIYo3Znv4lT1PiPmTsgSYFI0gXNF94cO/qsuEh6KINtt2hOz2EdRJnbm5zQwRas+Z9
SZZQl1160pnjlgi1Dt7mmHxmHHjlCfSgZ4sKfTroo0+DYKGx64pn+Q16yyL+l70yKecWVk242hzH
Vyqg1bXJ2fKkxGVznGq5s+gXbNM8684X7se4EnYerIRTTDPp3JVRVArJL/s5FJnH9eMjaxaYQ2mM
CxH9VLCLzwB0gtTpJUg/RFEBywasZ8fi7PwG1WnI6xb2qV0LATP79zz4+gqbW+LhRYP27XJ5Ks67
c824Ist5XEQswixzfX9jTmYvl3Rd4lB5oPxzto0GvjJHGkC38Q0ZtEEng6vl7J42mqUdpkb0YPtN
OaEhLM40Bfh05ju3wvARvRo99m/+Tr86BnHK4Sd68wEJcCGXpm7wEOEq9AQB4wND1DO2IMw831Mo
/bCQmXqGt5w5mFiW8x0Dg9T/MiO9qp+qD5aca9+uMQPTpYgCGSFYAFcniAgTc1aMwKz5ODl5q8KE
HQ0MX0RmAKj6oxt93W3wJJ5XE/kvD+Hbi6duxAGAX7stvxk5rBS5E4R9juMpsnr4FGp7+sFmVA2R
GfaNN7I8nrN+IdA/k5knzknhBvvEfsQPIHDB5p7GHJtkVfzhfbs+eVn0Z/inh2v4VdbzaXBYXWi5
K5MyNzq8x/eY1Kszy1yummjkpCghTS3DoaHm/RWcU4e96Wyx4A10rOXIxd469xm1xn7MEDkWXfXu
yVJVMWWsWtApBsYMNlgpS/mrFRkTQhRZXiaGxiQMd/ok2Ez/0LpQK/pYdIxRrOBkaV3wwHowd2g4
5vTenNtFdsMAT4Vkj2AL5YqtvMH3oo8thPpS/Som9/bRHf7DGD5OPOUHltpFnx9otnT34FfrZcL3
Cqos3M90v+AlbsdgATWWUmlwp2DZj44jvTJzWCRmsd4n34F8tv2fUjFp6PXJMvRuUu04C4HF/16m
jJUn251dw/Pg7UAsVD5ekQ5Y/1K3UtEVV2t4QckgYevZNul518qQQV3jfdtoRIsAONZ5sg0z4rYN
T+/1Nq6jW0P2x3ve8sxLLkFVhiyW0Dr8L1gVJYc2Nx9WxvvuYy2xBLZGGGYEpQVGx/iV4y/B5bw3
77iDvKbfjkC1Kjk3ByyK2Zfpk5DK0TFwqP+4EIekwcyBynNLswDJ+ecSfPZwBz65eVj1FJlLo6qQ
sgdHD/3YT3X4AdTX/dkt5DmBy8UU3ZRtDO44kgBktHTHkJx1r7ldCGjUmRkVAgVsYFXPu6HMT/Ti
cxyMMLjf+ysWMQtLVwojeItQun3rwvLckzmp82sJSSfwY7LzpviE7uy/osv6GQJMYLFS8bIezsW4
QH+CzMb2Ihl++kd6B3yQEiPcr3UZsTRpvsAKtlgqFfR0XTHKuaCk5pnxIR5i7quczkbLwAAzd2jh
m2hJmk2EIaA0TkJ02xmmyAIaUkAEffsM4sDk7bEQnD6AGvdpnafYfAPjoTZihHIKHh04stiFYU7K
/+usklU6EqNQicMlLDpnoMX/jzSshgjOftODtw68LwWkx7zexAOi/1wjCipzMwRDnr07py/MUHrJ
vXPAIvo0qy6O9DfpTFh6OjSIs8BZsscTIGqwbi9TwgGnIbkShKdwFdlhiu5fMUEbifW1LFceYHP9
flf3UvdPiy9DeHNhAGhE+JtpUevoEwGxMeSWpP52fLDpV8RnpL0BuP42TfaSmv1MzoQIX2aP9qN/
YgVlIYIR8ANwOMKQGInSAMjcgJeVBaBT2j9yPCp9xtBsKDhQki9x95YNzhl9mT7U0MHz0w/5BtyN
k1t2Ctwpcyky2G50xp+e1tFt4FifQ7wm6QpJcdrS55ngfLj4TFkLXPUGfRoOsKAAHMEwsiv2DCWL
lHbXC4/K5WMRbP+J9PFtgOazw0dpC4I4P4PniJ7vgSpOVqgMkLwiPV0Ps/Ck4D+8bfy0DG+PL0wG
QKS4KDMu9QwvL/NpHnw9M4aX8bM1JcpCpmv04ZKjnD0ov4QH41KSbLlpOqOKLS6yRhAG14C7x4GP
bRNRsJyn4uHr04f1tk1X2t9Fv4vOCjkFJXR1vPBBY4n6rkt8d1u+MmZ/Gxb8gv/mYn0i8NRZZfZ7
lzDpHg5v/RxnaLOxEd3oPVOscJlYoyAyI6zsse8tW00+IY6hfgps+FXVI2AATwL3yuQtDcogOFXa
+hIOJnpuNBtRZLXBi0E9G87agz3mI+1HKF0vdbTk+SUXv4+ig11U8wNgxWAML11dhH+XAWJNb6B+
TZhQ0hwBCEW6r/rnKG61nzFSQQeYwgac/VAlRu1dIPvkPjzWqeS3VwedAoOJ6W4NmEKPeCnSRPJA
KGaE/Q+Qw8RFAvR/wTTLCBlY4c7mIlvZ3m2amxxvOLhNIAuvMs0PxVBagVDweYaf6X0K/+ADQl6u
/coaRBVMk50TKjgozuyroCIDfoDUKinX6Gbtbta+Kv8wWFKFi7i/IP1Fu/ywwBpq8IKwlVXDUNg0
rAW15LJmaQIt1J2xDkMA2UbemSnOnm9Cer6tIk2BW/7yKpAWtd7zAK+8c/SqRlDCQNyR2xL73aOU
E0HgBG604xdkDOg05Cx34Bt9qHkRYokiikJt/IJdE+wOLYgtKY6kPIH2xwhP6O8p8q5wkq9NlXl0
R36KoylzQ+Yl4vRepN/CO44TZ/RhuovhCZQEB58N6q8G1y8bmy2s2PgcUIj+LaXWVA3oGk4NxSWr
3adt8//H0pktp44tQfSLiGAeXjULBBJCIOCFQFhGzPPkr++VnA73PX3bxwYh7V27KiszywgGg+XD
nwUGOCTM8qqZETzyvBGTa37Z3VWYnQikMj4TcILItKAmZqS/5mPTW4GxRx9RvAjAHigS0RbDfLE8
iJ+EYs0CZMD6ic4SXZLzDOt9VvU/EqCCuFi1ogpD/+5i/qtf0QrvQD7U5mK2oItPMTQl5rqDYIos
rfni4h6qEtHqFS9GGIeY7bX+huTkhdvKl7/JTaIdRD6M7oviARbw2o9W8utUKORHafGQxCKu2NC1
VUUtHusxrUa1j8UqpcrlTq326SJo2XqPg8AHwob6SrHqdKof3+BAo0Lm1Vd6wZXIMNx37g3NjUOO
nOMy1uej2N0ZidYh6Q4ol1BKsaihA/vtmR5pkyrtmVESY5UEcjAmCvNzaq2qP0rP1DnBlwPLgU4J
0xoIkFeh48eXbgZ4YSyHbB6h6jJ8uDXVV2i2pv7RdwthAUEq1Vdna+YoAMoAkNdMVHholjSLIa0B
JHr6UrtszUl9wD4+fovypE4UBe29V6efzEPvqROt2p/1QS4P7w41F/coB4XNKPShmONywieUkhB5
gXAimsKECCsWx9l7Z50bYljjQ+kMNYe9wqt9ILtuqBJwQT323JhojN8sLTyWYW8FXlFn2GjTyo28
ZOofKMAiFuKYGeexIL0cfixmNPndy/08ZwtYORBfPfIJMWfyCP5CP05kEOzX0TaJYMnRAsRm/Y7r
Et+VxzovhvzOiHkIRLUvBY+eAEjNDTCQ8+RILM3UGhWhFVSaHcSftB3QQ2thq4+pxwCTQDX8xgbV
5j9j/UugPhtCy/079BQPADB1lyPWluW3o1fYzi4gW2W8HjpTUQ3+UbKxyAzwXynj4iQpvtoijJDk
vZtf5XTB7gJa+a6WbchcqrURxZxo6leu6Jf+61zK7VNqOdA/qHhU1BQfb1hGUtLNQEiok1S4UnUL
04i0pBESUuejEuWecmdAD7hjG3g8XXn9E1s8hX4fhE4Q4zP9BwwrddLF/JOM6XMDCUEARSpCpsEq
5ZAAAtpzpdxbGpFqkFQMHw76KtOBdk3+SDMqzrsgB6FPTSxQiAJV4XVEzuDXuAFr78N9Og023tWf
096g1aI3y3gwkDAO3T+AR7AlGFtPKFqguF9yP1egpUPHvCeqFnhIT3T9TE+25Zw58hocxNtoTkfn
L7jEzBFL9uFxtAO9VG9aDDNtA6F4/yTk/6QC7ECbNJBvsgc1v1N791+IctGD7MnGIL3BV4SDFLNZ
pO6hblrjaalFHBFz1XMtJiJE4TLJwly1bLQyqEuo91ck0Wiu4Bmc0yyhVU7EoD+FHI9YnZWbBI1n
WuLM5YD9WeebscjwlRYHAZwBbEzZvg06IWx1dnFLS711tu/b8MqgrdkeZ8Ndj2/4LxZ+r7zu7qrO
hmt8m3vsO73ypMn8X9h2bpEBmm3tFsOm8JUnRc1ucHqGtGXuJP3eZ5zoqFDD4wLDZ34vzOvBpgEM
ssDZWhtWGRnb6J0I8pQNB4N5ZBv3VHFOiBV+AGJvx6BZ7nUwiDxZr5LourhjXuG/c5hip1JndOUd
uZc04f3L/JEDVLlVfk4Hiroof9mj/3exCyaHc+ZuU1KF1+wzQxFFrtDB1cXc17gvPIiSXwbOgefR
dsR8QRsb4KX7+1LN6eMhckIAABOPZFgqnTubKSVYQqy+GxzhgD9RE81WkdIYBiGiEfyV3VYjECKi
JcQaeQmB3VWM2G5O0RMOX6QT9223AQ0ef2aAH6R8pDvbFClPzAg3pAxPDwAfRB85aq9MCx0w4s54
AhheFsmNNDzXFF48xmq9xkkG4c3ZvuEeb71N3mo70PwXBHNSn0pF6qyoGIncg1qnynFBEEJXsrpZ
nyl99FMgWjzIcr+GnLluuOxtkuqcsoDSe7TDOOrL8XjAB2y57emHlu/5heFL/h5FLW+3PN7dsN7C
55ZYch+3vVV3DIvCagbPg7GqYHgt3hM0eI5UKREWMxKeHQkWZRwL/y87DGERm0/Gmfml6Yd+OIrM
C2YivUufyaOQgW7DQ5f/D7UR/JxnBg2YB0hPHmSd4+o7DJm+D9ClR2tMNJg/FO8Sqio70HFMNwHM
GhlyvkJclj9JO0leSM24hXIvGzzpctDR4A8eFNwPhromTF1izOx79HAxKx+JC8b6+t7GnPu9ycG5
2df3gpbbm+FHxn7USpOYPS0tPXcPw/ACx7cAY78IQim+4fiFW+0fsD9kbDQ5XPoB+leUp4rMK9bR
BmTb8DkcOUs0Rpo2MuXB9YsJYDw1p73x9pUjMcpriy9ejdD/jXcZYgzoVkp2NjRlRwvUxu9hNbyB
hSBhg+ZbYJpeHCzB3pPrbztcYGf2W4C/PBkD9Qt3HwjQv1ytK5MLwNAKilVAFZdZTW6JePOvQCJO
hrsuRltkH3QRAAbpB3WPvyizgyN9yPA2Zc+DO7LdShNB5o2Y9R0BONd/sBBnrx+9tV8aI7pxU24S
Z4pJJ/DIRISHQzB4XKzLCpohqdw6kGS6tHzMUGwZMHUZzsvzGFRxBzubbTgB4iAwR2iNC/Ee8ULP
b53oTvFEieZ7p9NrLh+xPMio8f++TEWOIjICthUZbo9g8kzrM8XH7cJCWkOKwwrjCYdbRkywmnu7
4TlEs7I88KR5KDfzMxY/7USu24StZWkGB/4JvdrJ0m8yrpVM75aDFnDuMEUov4LwDMv5Z6yjX4wm
PP0KoArVdmec+l9jJMZkvPYelXvBOckZlVYy9UL1xWC05OmXaNov3AVDcl7MG8BvkkKPMbj/1Olk
UZwtaiqVJsDZ/6aUvqwH/Q98xv2KuR1cRTKyN8kH0xIf1cspODKHEbrESNw4JcZF1jLXfjW5whMm
UajCYKze+Y5cJ28mry86eGeJxhGBjEhKshsll4CHhbsB2eym24KmUfioxIcNnLQcVe14nVT8DyZm
TIy+4rniPLBSxUIVw5B3+IknTzj3V+bGbH5fKPra36kQFMadcLfE8AIyQRVUDsJeUG8z0LvJDPAy
Am0XE1fqTCZPl3q1pDooBc1BOW75L5ynRt2DBWh1/GMa4cVvdF9QqW/MenxO8Gb+Iq8gVGf3/rDw
iA3P45d3HJcsbHWwpaUtu+0eh+dh27uRQoHWtMs475veSdvgOi5sMLYxjkD9NeNsi7wxu6UFJka4
0FYHV3BkCdCBpONO9PLg1uwQzGAGxghp+fYKPS3Rn86A5dxdeGya+AAD++MohUk8Xul2I2Luzilt
N7pPOgDZLrv0mlezlgBb9mDMPrrlAWO3Yb68QOLgdv/eVx/c+YHDQTreEQzZV1X+S3EtqfN7HKaI
Jc9TzGiqwz/eZHTEAhzPmrBTgSpb7RZJkVTRRkEA6VaHOzziOEywnmEk+snYLBFA3F5Wnckj8wdt
s34NCHK+mdzP2Om2+y+c+MoD+AJtuxk3B1sX16OtvYaV7eznwFnhDi8s7qwhs75mvL4bPzUsyCfy
ywFf6NNTyhh89INxCu5xcmhemL93gGrzYXQCGq/Y+W6xnWskLKMUNCfZ9gHu5EN3htIgbuJ0Tss5
vmbQM2hEAcgRgp1+32vbLeTfMdhpc/CDs+qxe3ZBu61fTPhanBKQ5vbdagrjQZzkRSwzKsYOed+5
R38YTgEEZ43ZJX2i+4obtOmBWd1y29lQeRNfealOcPPqSDHGOBTU/AdoMhdduHWO8H6Hzzw+Aisz
co6e+ajjY4UN3Npk8ZSBi+UkvRnBpGqg9iV4U8FxNj6sRw9fHQRXmAx3mMBrXGsAXidwPgyDBmUK
3/F7xvChlswUzNPHbNZcVLB0boF4qtZnchg8Ki4uMTynB+5YiJVevUcp2DFgjqu72offEw8C9yyz
4dUxTNn+7oHQmT+KkHVCMwmRz7ptr6HnL6wbxETACRSUkI8Hr1NQjNaMRNyODnMVchv6ZRCH20x7
3Wccah/wgCcbzayXe4sfpVHfkXowQig2m0DUeXsGyxAxQM3b9d7+gt6yRzZlnIY3M9HBBdMA8cht
a39n+T69Gv5CxMJ8O2LI+1pD7UlUt+zDqn0cbaAOZABeRSTTSMRi7D3oQRq8t+vdRy0PKtsMzxtK
NQruMIPmyVnhkoP5YUZ9oREo2NiYbf2OSrC1Vwa3N6yFu03qk0d8ilsoFy9uOM8Aoo9WA0Tz5FKu
Uey9wJ8P33xfh8xhuOtyWYfxPVPZTO24CEgywAWgLHEAbIwXPVegCj4MqIecb1Qo+Aks1GcQNptm
sqPW382vIzJFmoD020B+hIaRpAE/a7iUeG2i+rNvnBDwmTl0DBMjLwhr3qcPbQNCNvMqqSazqtl2
swq/y7Qy4KNNH34Lt0YbRAIiBpy93iYEtk7F5HGG7z9GcKntjVbFakYIub/gjVTwCXcTs+roAZPo
/rOheiCYM1eTyIpWrtfqveLPAFq27MRM5rU9g/e3eKXaYcrnUlmJ6mJwOKBBybKlliKtoar7V/N2
eCh7X9qEOdglohCOV75IcJoAj6R3fPV5O2bRf6U9D4g43AwBSi3C0ddrKuv0qFVAQ1UDvgEn/5wn
nt4qGUvGkzxJyBHF2wfAGuWjzKWe/p9VzBjTFa2BVmGOTD+2PCjrDCSoI0rQv0WKg1a3artQEDAA
oFlBhxyHS2j+ovZSFwZ1DmHuNsceZ9Ggszr74p0/cSStk/Ylp8lXlhbKb1P8ujr+XVAK7Duh69W9
QWB/03F/WpvlYdLE6vjtSH24xxhl70PF7ioqg7MzpQsuV3uIbday3q1M/5hz1+D0+8P/sYiEjX++
9+MM5UjcdxBhPk5U4a8Fm5UpmN9w9e5BmRsh9bbUkC/WGEvnMJTbg3omyjQybryIy223DfImLyxs
MUhABSeIrSHqDtSe+X0Ea4ecymouqW2b3WkI4CHqUCVVAE52Pd151qBSGOWwMpStcWm6pVg+9c5o
KPR9ZbeQd5Z6YG9Lb9lxWp4aOGwz7wATkL0H14GXVoJT/zLzBZ5lpMAsNpByhyIfQeRRPl5Z1icP
RvImUwIY0vp1PtCBQ+fGe2MSADijKhzICGhMx8+33TbPQOQw7XaIEg+eKeDCEwTX97Mbk2pYvEA+
zDjs6wLFTddo2B27/tGXfwHWVQ26DwhGLT4Ct1A/fhon+g26SiIp/COTK/ljHjhmfDQHBYdqk4I6
xzCrqfEDl6v4h5pyL+0EY3MWyuRh9LmL4BMYKzHWDSAvx7zcYZE34JIK6Iv3xDmpNK4ZKBbcSq5f
mKrwGYYZsjUc2mnCaxDMgtR9zR9Ue5g5MYEA94WopARH/iEgFRaD/M7+ybXFGlGer5Imx/0D5ySS
RYnDpMKi0iDvlJheNkESgySMBgQboAUlOazsIwQ6FyrB4DI1E0hD1KvUW8halLPmUYmL//e7vAfA
kAoC1WboBiMB4kDWRagajhbNt7YBXNK7qZyDvct4lGD1mjEQMxiMfjEm7dHDh7Qkae2sSXdYTHtK
2hWAOtURsnHqbaBFSBpyX2E6OWoBQBUoKxY1jtQeAsT4dcxUbfIDLKdwGoFKPR4PUJFWmR1zs0pz
NZ8Zj8GQEFRRtKVRVRkzWuM4pcDvaeDV9e7C+Fyd0MypndTktpE2U4qlkBkkJIaRidZAsFx9hJgt
FRmr4kqJWUFgrJ5+NawNd35reJ5AYHHwop7K42WHTlLKxwhjY+4cUBHw9cFIZwNNHvXGM+ZoMYjK
vs1EFom1RrR1Ze+U+4EBj76No9agwmWWnQ6G80dajLAMxMCKubHipZ1hSQLpQBkE24MTSZygu/Sx
F8TDw0D6MQmmONbCwmJbCl6S/oQTUCcPsBxgmyTWNESkctKNnL1QdDYoudXFoHBkuTBuEEAZmLz9
reAViIgZ+Iq42OalMbApl85O1oZs2JHo7U3DiCFzS0kdU8Zry8g5jNPfXcy4GhYzJthal5G7GM0G
W3sAUQObGS3gA82/l9uQ8A8KikXXhE7/G2/Vpz1uqD7iZxhae02xjYM5ixUYLgp9th2yJRYmpa4g
A16J77sr4GgqLu4q9F3SAe4utgs83p1P/cTxrUoPQqkTr2RYxjiOGfUSWlgOPWh4mgkHJBFvKCSl
H9GmjYOUNrx79Gy6xmPNR0KiumIqoYdLHT0TfAS+yha4nISHbH5M4E7T44Wyp/4Fd6NivFyBjUBI
G/KMDYdwjE0GrlQgGkg0wAYqQxeA9wU1YG3WzMEI9gCMxXTFFlATe3JarTQTLAbg9Il+SRS/Meh7
mfME5jy5Hci8jmRFZRh9CH+TMnxK3j0GpyE6ejwCNqo7gxlTM2dsH8YBcdPEfJA1oG2ONesZQuZy
eTYgvTAkUOcGjxnNDl7yPNBY+Ro+/yGuczSaMAYByjCc8Ow79GiAqn2SiRhYXyDpDOCJd5KctWFi
8K3wRbpDO4Mz4wdjHOL911Xi3svv3SiW9wr2RQa6DLrtnFn6MMgbY0HhJx/+ZtHrQE1DhQvTpcmK
ULDpAKzU+o0+Sxk0ie+M9cQIx1H0NiPsALi7X+SRSIK9EKo8q01SvLKRq/C6la54gkxu0eSvarAM
ogZwm8LBil2wBX9mmtsc1HteltY/vhtVHMXpedBZQidqBODwwoRTLOqbXGXZCdj46SWYAdkas0qX
ct4PAPi2YTaVKoLDTuDXGklfHh2NwbJqMFlmydgJfu/qEZQTpAx24q8YNEJfTFYDu74o73/QhvnI
UjqpdyvTPPYTRB9WKs5MXNofY8eiWEdcj+ST1aaOFZ+BF4WuJurRHryBSJUEQcwalEEQoQoMXneI
A5g9Ru+0yNgLbKGrWeLN4hb/QTy4Z50YWF7xqBmw5L0PR4RsH6Ccse9A7rm0PI8w7thzkxRwHBFJ
fWIDvh5ws9YcoFAeuVzlHn8c69wMeb0WfJA04I42sFfWmpkFdqRLkm0S9M6BfJSg88Gs4oCjK+Jz
/RzhxfQGE5nJCyIjEuSbgNcIudFWz/T7YPvQVn1cPYxxkwFQzy9Ftqb+qtgEiveiAhOqA0CAO07C
g8XUJpJzMK1e0PEOQasvXfWf24SSu+JQ0TwD/Q2vrmWmIIjXF9pCCb7OY6hZRa8KQRL1M+MjQNiJ
ejUv/hoUuqTzYwy6XNHEX/A73jG3pg0PZ9l2dL4FWBOsYAbTPJ/SzTnQv+V2gz5WXN4P3r6NBRbw
8MITDNlxNKZxz2pgvcGzJa4xmE68aibDmBzRnMyvaNsy8M7B5WMWlwhIgiEjZru9Mc6UFRiQkRym
+Chn2K7KeyReBOc2UkCZ0RbyVtMhKAALW5CGYHXxahq8mOdS8glnVV4V+8h3jOA7JoonlLpuEseE
mziGzWzGCYWOT9ID8cGPGxzWDCviKLeI8AdszFgbbKR1n4NzxQfAOI2zeZamMWO5g6+zF3XXwmkH
LkeLhJ4i12kj8Bb+t9rKZfOvdK5O4aueVgYr3MUSMeYxyy3oaksDWQzWSWdY6zI5Dxc+IhbBla4P
xyENTOkUdYsIZ+SrNwOQOXbj1J7JL4jPFK2uPX5ep3ETMotqxdCZaEvLxgUzZ8eHq119GDxU7WW8
Im162iDHyp0QsCbsVUZ5+Rpf3TI0cZMBODiYsDGVFNnMYeVlYXkZg7vNjOrU5bEqyhCq7pBlKwTS
qtOGqMgqM14GgVqjIlqkDXDueIUDWPLZYJlzjsjYiPU6UwL0cmruG2MDyOF9iKSBW65Z8AyaQIbl
UIRyRPsjzAJpPUoEKX+Bm7XCtALnVPq72OxU3AtZ5YZFU/zWLXBgMgdGbYIBy0IT0vyw6q/ucPul
y8xp3ChqieSgk1mOSkc8TOg28YsYcaCiU0/iTvKh7+ET4TaTus8vtZjVgK3qYI2xhZzoeE9MZdD6
sWrZcbvvpnuMqXtIYU99tjfzWIh+rIlyVJY4HB0JJ9TXRrTI5IoBSVcFCt0HlFtqGIvjUEVqr2dM
P5GzkbxYZw/i6PiebvLNQw3Jr2sav6Vm+c4lzvF5dkx/rL5IOOIcS7QBBoxmKX9eSXgVBd3PT8yG
VzoDCy1V4a7wqu4E9QGzl4R8gzfQ5oldewCLt1vgoX41SPkIOkpp2S0ENFlT1Kwkjpg/QLYhiGpn
mfgjkCzDMxMqwBFA1AqWo19vEMAO1qQDGhfLFTQTFQDiWCgOs6W4rVKog5BRBhA9/mglzWY4VmrZ
K1XSRN7OoAoTnjKDcEuUYHXIy6+K9RKdRARZPBlVBtQBfSWeNbUsxQTYp5pEqiFVxgYuGwC9c+En
yCgAC7bfA0Y6f51B4kL8K0IQqru0kDTCg8v+1+9Rj1Xkkbfvx2xjLgPyCi1YHSmrlI+hnaeSjY3F
MaXsnOWHvZE9MMcjiLF4Y8/Qd5BWAz36MZOPbJKoEdPuRiOz6rxtyOkNrMAg7uackIWp9zEgm7vs
VcXyjNrv6UhWXUau4MdkTmSsZy+aPdlZgyWxfeOQ+2EmzzMTfxK7/uUSxxCkFjhlYp8orxTSJDIN
qOBa/DSh+fqmy0ASSN+7gkLkZPRH9SjtGmWy4Q4QPgxYAk8OzmnbCBQoqVlD8SKYOsrf2AOspFF2
rq3f0c6qSspyIyB+49ET0wc+AaGMiG/bg5HnTYbDAVEj4nvEwFh3i0rmRQOhHchdr1JmnBDUJH6J
NlGiC5X/LQ4WAU1eegzJJ4JW7sin+dyj/6l+OqvEXBHdoc3f7bQ+YuDuXDta7mi4O9IC/5eH60/Z
xCkTFX7BR3QjV0esCW3aXZHm9FRKcs6wjv/1/FXe8six4qKDuGEQNRp3GvyiKoK4M3Dsm4dyPOU5
uaUt9ubYXm4PFiuDA5BjGJn2l4tJeQ3zQDDGBxIg+TuJOGvGTbUpFHAUGcXYP5MvGXAnMNqcMaGm
DL+N1nMf+cYfNRnH9oD+FcDKwaVUwpZ0/XF32Ifku511y9H04ZZ0G3eyYioYsIpUo90tyCbyIuUy
ERTlyEKa0G1GtcJ4/1xiKClzXRTktYRGPCaJVVe9lrNVJ2xZVB8mp8m8xEeliJAz7Bnlp46Kh9Gg
DXFiGgcjLUApeAkIJuHpt4wOt4VpN4a4GvyyGbww/li4IgaSWPFQn10lKyuZLuMvS0KjLprgRp34
Nese+XHUGSpQqNZ/zUpj0ml55WFNo4MYxUJ1daAr1G100WzDS/kw786qT/F3AZdndiMqS/viV521
uRzvu9hcq6l1gKOyj7FQwGcQU24cixYBiwgWko5NgEzELlCth0d4Y8ySh5JQmAnSGy5L+YR2IOw/
PoNQGvrCeVSl37Uho2lCkkhp8cIx4QPu+RPHJ4aOCocgnzFcEAO577FGvimaZtCBN4kEImSFEpGq
sGQnDj0xfP0LF5av04y58VO4hjBRWUtrqRRJODx8wKbNsEaVMJodSGvFPwfoZsSkUZ9egrRpUN7B
2GfyuZRXovJoj1wsMneslsRCof5g78Lw/vn52Zo/OKbQTOEoQgFTZRZqdYM6YobSxIGeUE9IE3qC
bOJoNRssu7/D+qAN/b27fLN5oDxUjdbeQnfRVwtZhSzJq/taE5brkdIxGHEUPcFKLezynXJrL9Dp
7hEHUPoo0Xka0IDwX5TBNwA9tkgMJYZW/QS0K0yCjrBfBiVzQ9rDeYbGdY1tGlDnie/InUKgZogD
rk4DCGmkmbz2HarydvmwVn4GhBuF8dqNS5xAuO9+jEL3JkXssTbJcVogONQDDtv1m7Kr4h2QXjYY
6rk1PXP2spjfF5jmr21jCKhsJEUEoxxOByTpstQj2KbN1+OFdRlXLCoNUjxBBFzqCRkzU0imNzDB
BiA2Y91ZRFh/BXgT+CuANfoF5pFsn2cY1hqURLtAI37Im8Z0pH6YLwq/3tgOhBbwrt2GrSgpm/Vk
flrO/choh0p5OGg0sW03qA/blPbaUtL+aIicphNz2EeuzCexhnLyWJGQnLSFGNDPOoIjY3elNziT
na34Xuag0HL59B0VpW4A+OOiDTWJnaBZyoNgrWTl2evOea2Kq/0D1Y8HC3pgL346hCoOVYLAmZ40
WBAjFWJpMkhDYl5B2hj9WTc6y85S4wgW2NPJiJ1KooJPd6hiVM6LAj0JjhmUK1bEDlcLwZst3CMP
9h09RGcqtFVJK7VLWOveApfGzU3H2MNqcTzEfn/OmEOb0avacjLjlw/JH7oBM+WATmRx+lq2u8L8
6xxc5DmDtsHIRkjy36JnRcsNaRhyfMhzqq7EvXfjLAfkE86UPA1jniESsyNGAlg0c2jyw10egfqe
ljSMbssXnjBK/mUymCRxAGtigTiJqdCkx9zZpCogtMXRHPaVvAOw1bH8lPKyBcW/5q6TmgsbCOXi
vLYq43PY4eGt4138DLJ1NwMspl86EjpOUWvEWIiPvvNtJy1Q5y9QyNlPvSbjFPEcQPn5X4i+k6Lm
mjLiEzQv8UNeCBIuLBgem16J+AextsYJRBBg2CGfmzaLGYdZ7OOIAPOYmCKHQUYbs4Ee+F+W2CXi
jr4BikPktm4W54JggRuxqAxPSwf2LwFPff+yTVF0N3jCqkLCfv9lTsptRBnqxNDCIt6ee3GIEJ19
/jE5goXbqW7kycpQhlF+sEreoqTD4QcU4TbjLwPhmAZvixWTRCkJCRwYJ1FsiJQb490Z5eIrqrxY
+TueQEDUo5ZVOk6FJC7KtYfY++m5boScCvdfgJCGmg20SdQ7WvQl32kY64lCUBZfLOmSFNJj6NFs
LQjjbwv/nZiVaQEO3Hgqsi8WfRxzO3qNNK3OlsWiSvzIbxm9YU9PRPia4ExAwW8rAW6X3THwtQgz
mmIHL+NGNZgXNW/xaOqmLLV0LJ85zHoNa2RNMbtittXWf3RLXsuYPx3u2jx5ejmyWBX6QGTdOm/j
LtFzo++gywCTEe26CQLydqZZxlW2gVSKDCEfGytIZ3gYrbARx5UCcE+RHuLrExwS5QpxYvU0i4lm
afAYd3a+IR4bvgwLfR7C1OJj8GypwttQgMiZ2eecReP7N4pyOICvKwPiSX5wMMR2Y5UDcOHKw8ej
K4FOFxiPgtfnjlQcRwpBSp6YnIEmkDOfasIOu+HJ4CJuRxV5N9AiywThOHhP2G+66ohipBFHgszA
gYjL+tbC5Sy50aZTcnszuScas7sGWOUDxBvDj2I/cSOVo5HoBkNTi7jOwgsGNmo84FAKQaqrJ3ss
sM3uAnzCJD/fESTqRmuObPLhQAfEe4jDr4ebIucY7VMwO45V0svxjlMDNqxsvqnrdmR3MfEUXB4x
93y9d1ofs2grB+oY25Z1ZuP3TziXkV59WGzvLu5Q3TLKMnIM5sUlFJv0K0hn98RoZU6VXx761bpg
aCUJP15VInzhHs+GrfowzTpmCw0aeDEY5MLTGXmzXlNBZBTaVnMkUTfPCLi7xclz8pe2Mo+wNGZG
KgPLJSc9TLdIdc3D3ix+r8wNRwlY8GmBephfwqO9mofp62FcER6/3He8DlD2HXt344NxV4G4tfiQ
cNTwQae34uB0PNB1yEHuMqW5Ug4RxFaGNU6N8vTPLA077hlIpsk7NgA0OLjlpFlQv3xQzYjw0R62
oEHdBpIBqNWPd1d6apr3ignGCHmrE6/HdWx6YAnWjBfqM9JLop8qJSlAXqR0sLzgCyZ0xhc0Lai2
kfUwAIGcBh3ryTqmaGYXCeT/er9WOOAvVfmkEfEGqFqNBfDUuDPoQKv9o+vL25U+zPp7Ig9FZk+q
k/LAB/9GdfSNZ5kck3JDonYoLLwL4gK3Smr2U432Ga8ctyinvDNuICXgX0CA8rO/G29gosNgg0q2
Jk/tnoF9nRrnSL0dbOzXOX6S8jC1T8fmYrLuZR/7ba05Ly4DGMqcy0+0Ohv2zflhbtpmwSJBGYYc
adE/TKofu9F2jwzLM+chPDakFJwB/wuNkCfgBO54Uk8OTx4J2u/8NMgucUgSApjgnEfAbVrjbJ3W
mDHsd4o6eOSagsCGkSNX3gGh/Rq7IbENGngwRNR8lOTQ/kFTzke8GT52n8G+U4LiQWNA1XEy/Gmz
j/bPyesQLCn0c/ojUfPVLXU42x+rP2SiHcYjfImR8xoH8IEyPgE6J/jL4a7MAL24+bOqJ2kVruAh
fDyMHBQy9ZNaj+SUU+0whZsRUY+k3PUyR/a5ZD7yJoU8gCQnO4nmy7isUSabp+GFhjW+uebu5e3o
Nn+N9Cm3qOV6tRY/X4y+337t7GeWQwNsk8BqiqtaIx8AsI2T7KtmcjhzHFAxPq26isSDN/8c7Q+9
QI2ZaObHLZYy1l8gfiKeMji5tBCH9dbIE1uwiWAxDScn72pB55keiJh+uUYPz4Ed0Ct5U7R/9L5x
EJpb0Bb39uSp4akKgLTDY4W8csRgI+Kt08fREfkejfpE6C4WggsfBurDIf87TwzQz9vRdJshWKLh
IJaD6e7TDWKb1kOISBM6mt2z8UenIAE3SA81cPQygdZo/ZJT4a8ZNfpIxc3TCZCMpfAJ0zvKVxJe
WIiL6aA0PAUpbtw0b/BTBYWzgs8KvuMytVERt2XI7Ps1ckcjj5nSQZOwJqvfwqodlKzYlTRpEwSy
Bl4NUC8Swv2x5mN87Fdg8wHbkmv4x5EPo76k449D9kJzHgtnhGUMgd6fOaCg2AP6nUgveaIb40A4
TkRzoEQYnYb++YzDDTs1PpifMEKAjB9oirvFbaYmsZzXAKTq31nTCN3yjgJglLcG3FFlZibTSGg1
cYRS64e8iDBwoB0IyBRimBggpzJqWY2zrYEBMqi6v24H5GFCFcK3T9bx2UMnAFb+18Q8lEh5HCE0
zwO6LGbRkLtfOU8MJFwxga+FN1bDquGd2r/k/3pyBTU84RA0QIjIdYbqR6GAkLD4mLWSc7/ZqCoR
RQ6LrfXTxysDQ2RrWqsw4k7T7gYQJLYheR0PXG0g7uNxlDQ5fmHRiKlRWW39qlsdVmrWeoIn1GkC
e58I/gtLkEVWCdsUzMHHnTA80/X6/TmekcYhB7yXo8IGfBcf17PpO+XCnM4TPmme3xrmNsNwtj7i
NPv7ZWDPwU45EsncWuN8cXSiz8+1IJGgDYh5JRzdTsUGNt8Y5X/clB2FQHbwriPWxQYzcoyF97Py
pErvPn5BaOMO3GCziChX75bhYWJm3y02c3bZxYJVShaDnWn0csN+GcbhD6y9/cXAGmnyQL45vUym
DG1UKlIK4V8Bg5ROll+Dtc6docR6TPAn2dHdos9iRfgDGIOmMzDYf8QxID/uQK1kMkTdsI5BP+s4
LIT8MUtrLmUq4Y8ob8MYuY4+yvJJpBTZwvlXPVsdTimEMP5i4ilLmAAEzKbRKwgBOEpYeFKWYKrQ
04/3sfX+uaQ/XLIwf9//AJcZLBXekOYzWT6tklM/jkvgW2SDhGWT+HjwkLIChwCETcJdL2t22y4T
jknJ+ZJ3z9bvtQpxLxv1iJlEYEnls7nt8PiNeX1vhKRrQB+s+SrRvnnvl16BEiM43WmAVQ59hTNP
vtQPai2MMtP2XYIQTHPKI3CUXLE3U9bHSNSMcebWNkJtTKb9+v1b6ZjIuLUk2Wfvys0tOyef7Ast
JeVzRnLhxhywmEbdo3l/HU/b/dvH7LFSHUhZPLM/B3c17tGBjEwbB4HOjmCDgR+lL+sQgpQjXJOz
OMb8nimrHvqwHF0HxGcobCZMRJ4iE82Blytsf9KLGe2VllfHb613+ZhXax8AI5GOh4zlSsjjrdew
z3y/BBrMAl8pgZkfioOUJsEVc0fAyIRI1vmz6HduxvF6ntCMZdExwJSStWOwkya1aGdMWhj8Wcrz
SbrRl+b+60JQI7czV19+yoorRgQByoSfUekAGRbXPHU0kX8TP88VEwm90zRfMW2IwZwCsw8kza5D
HIIZa8h5TPY2r2GfZYZnyqYnJUfBksT7d/tz2pjFD2i1QshkD2TzC5/xavTYSSXn5C1QZDIgc+/3
OK9+qmuseP0aHvrT6QGF8DWZdwQL6dNuK+T1LETkXVA+u8zyxUquhJ0XLzY9MWr2h2GH8LQazO91
pjWn71e8eH/021syszcwvkxjOUHPSLKOPkPAr9bkdUD2zbm4P5jTfsm7Y+AQozSnbxvCDnT797pJ
jXKFcV67Wz+9DysaAuDHrjCtdzQ52eX4w1bfmsfpdmNMmCorqvoEYR2MFsmB1ozVtv6OVBZEegiu
+554lH74x7ai/dcwoerUhpWu6zZnkvyTAwFB8WA4o1GUP9En+k62nfXn1zW8/ZoDUw4Gqz+pUzux
VG4ctCQivRJZev43OE0rHxM+LihWmUJhm2pDIGCYEzaAxK78cZnIVWKe+ah5xGmQ1IkCtJM9/uUW
IpEwP4UzBzboN94wzbTa7TsYDq/gj6xUFhd0ZKghchAQHRkQ0k5/dn/yN3qZPW6ebuqjRazsHQbz
482aNzx6FFQxHMjEi9AJqbF6Zxw1PsgOPaIjPG5KcGV3ld5qm4L+4o9VcpcmU0LXlldgv5XiM3Dx
oRhQNBivzQA48zYlFCVZzeLVcVCgCE9k9/sP6ppbz7v7nPIQq9giEh4NF2Iwnxf/0QAa0d5KoxhS
Xn+bMKWhNb4g+TFwEfv+qDM9Yg9pOplaj5KHl5GVYAPzINVpgOXQUabmb9Baw6Wu57O1YQDzzkcr
TN4MIGPKxmMWSfS1cilGwM3w7Y/KP7TTZWcCp6uCdnU/CzFjiL+DIbGTeVip+4lynP7HVxM7jJ9D
9stgaeYXdm25Uw0GVxPu987ZGhBBOu6Lyk1oBlIn3gI9S9dD6OCNb2G3PT0bs+MFU0wuujKkw9NM
YjLqnU1K1wzsoGIyF63L4FRbcoXRyena7SkDW+WAsrb249vN/B2V+c8B/h21ydfk4227n5ChHAAQ
s+D8aw94PNjGQ0Tv1XeMgscytjt8eWyH/d60vI1zHF94GW8/v7v3MfxtSPTuxxg/h8xFqJuNo9u+
JHtcRhtXWEAfltZM1Zp4fOTFNIgWTkQ1fTS6ZmGPhph4D48YlPx2L87gBcXmBMDht0FZ8WU6UNVi
tUoTYU/rqF2RD8n0FnyqRk2mIZDumOy5Ws8lGBvLDEnv85FGnqbZzbLthfGqm/Z9Qv26Shu2HxcE
OJhRLC7M5Zixx7ynFNYHWdfGtKvTS8EhVGUUeNSq+O8lCWyH2YLWGsvuP+gfheDrw9QOzPF454yr
xjnuuPVPevpLW2753Zs9f2H9NehYgKEQ1EHIXlPBZaiuXPCC6+Ti291xPQOJXkI80BByjOrTtlHE
365Zyzo5A9ZVZUENDswMCwtYuGqYplZM2xvbl6cxKy4m7ix2l4Ell9BmTaSXNVivXfsFoClIdd0j
SClbyuWA2mAXCNthCQPQ615ZbmtKolWt0n1A0cZY0rzWmZZ5eTtylVa7FNqBD+/ep47Fm5d13MIP
1TZPtDc3EcytLiot18OppMsD6J67VW+t2QNvqwAjxqjB7Az3k8cUIKSxtz57iA+QFj9egFawfrHK
7RCCwv0YPaFDQj1c29UmJle1A2rO4EndieX9x6jA7tkyFN4vV+lFtQe1+WX1CY8bv4UKOmww1fjN
QAsQhsfaKl+8O2NDoYnczTIK1Gt3d/H/yl3+aY3rTfu47d7eTg2z3f9oOq8tVbUlDD+RY4gY8JYc
jJi9cRhRUEki6tPvr3qds3vntdpWYM5Z9dcfGDlCs45MGsAEUl85SRoOukxkZ/dA+Vif6Rc/IPjb
d4ufkAGPKSamyG2MJUq7srlRDexweRLX3zVz0sf86v6G30CZ8m77CxZsZ1thoQrov9yNM/768Huh
tuALOi9Vo1zDPuIT5sccp349h/5vqlY9aLCMCicjkAB5UJfDDxIByCfmRcPm6l4RRjhWphEo1A+r
6A+ug9AoeLDvo/dFTJYT77ns+OIqLHqi26Th8IiwsfCz4WuMhFMks7Rm0ISZ1MSYrule/SZyqD4Z
9h1PC29jDIHc0o1MCjfsgLru23k5+NgubrPazXDrabr0bjaOVMPEfEMVwG3l7yu2FrxXBghMnsR6
GwoSo2nonINrGOOVJKmrjGapiwaKE+87Tur1sR6WBIvsnzHQpDe5L7SIkOo7VSJ7m96gtUNgOss4
0hfsOURJS1g0Avhp12n6u2F7ys44oAC6G/SdMghHIbx4DrHGd6rxy7lbmBPPnk40ps8wiFknsL6P
+ZAoqXbGnusokbGqZHbZzWM0xxBZEvxASGVGCSQGos1itjUmjHhkwzoqGIAx8YZ9dFLhcwN38VfH
1Kyd9RyKqdLdT218kU8l5PCuHmN49caoSzuqX72g5193xBAbIaXaJlimhKv7sVbSlwKbQzNUEG8j
4R7iMLnlKfOJU2QPmknuSVOBYsCoiFVaYd9VWKsPMYnYPE/LI1BagbjMQxpNWfHhGjLyhgTnACou
AL52JDj+RtWmALF/swjheBlyCnx1Y0U5LrxKaoQxUK64NgqNWzZDiV2MwDhxjlSH8QUpIA981qGw
3nD6LLM0aBL2hVzwdaf3fy/7U6azODgRQGIl8+56d4cHNMB4G+eujk6DTNWfHSjDOcYFmGudFVcP
mx6mbQ5hqP5+f3dvT2NUztGKD0b7/XuK6wRyun4ywjQF9RWqsQD37vuFKofat4nltl6JxZX9PH9d
Asw5kbhBsb/Ic3P07vKUwx2w8hGDKOZoG6ogBjDXmfr6q/PPKmclji0O8GrnS/3BIoBMI2YZ/I4b
I0Bm6wWvqtcoWOo9ixLhNGp/6PupdcgZK70Hit2pDIDHdXdxUibZ8GrV8Dzww40dBFn0iQ0gshyv
vZnExWP7WuZGb931pRhDn+1/BuJIiqXKV2QjvigyRNXSBhWdfhnTKCg6O+vGOAXEWKvoXi2lD0rT
7hkpsguUJUNlhtTPr6ftYU4a/Me+XbpbfiDeR35vIEqSl62Mr+wyPLr68rTEBIkvsQ+rWU9tRpSE
FP0NU8X9CjMks4kksEHVtpQSSQzL5EvwVcm9kkJTprLJvuUne/mvwvwcCcoVb0hKQpSB9KAAsdTo
FO+yQORbW2C5PmNlRybdFOJ2PGhN88sXQefXeA7kw3anHNdhD6Dl9PO6wJddI6MPQZ8TZpPf4H7C
toesMqaplK532rEYY57t38VjXtS3aQAx4AJKpX8QMT30OSE/iaxJZApnkD6OJYpacWWgaqchZvRO
Xs3KsfHjkPsqyqJ6eDfnB/xFRZdSOfJ1gwvEX2i7//eNDA0LL57H82LAFVkme2X9QjxyNWTI+wJg
xaQNCRMDiM8sYkRk83r/qFe7DRLyx4KjlfxuflsSRk+T3v3AkoDlRTPYaoPtYGfNx8SKBYKFSJDy
0XXzHmSIkjK7Ab6pDyydooXqkvmBmPnQQIkLh9AN+ixg4eTer7BomDuQ9pThN4Zbyvnzdr6h3D1h
s5ATg8tOh8YPBqz9Pt34uaCQvoRFC14QoTC0KRsElmV06SRWMZbiW+byNdwOYXZsfwCJ4CLiKf6z
RYtFG4oTCRIz3LPEok36TF53CVmIDRJvPDGRTmyOHlIHVKgEclaQ3Mv+2gRURs6JCnM3Qh6L1XTf
+7ocSXzJ5pqJbx3l8RUzuQarvl6xt7Ozd0n5FDPy3AL3MttOy7+Nkn2bRSezbTQIdIYQ4DGngU9B
f07SKOYy6SJdEDeyiWdAiv+8RZA65RaitVXbQh/k12FnIMYtt6Di8vNgghSwdKk7jP44XdaXaN+Z
tZ1Efx1VFMuBPOfroVipz3/Q87LSQPU9kjzJvvWiqzuwNb//cgJU3A7YrX9hRNgAuFPHUAojZXaA
XqpycXmQrRxyS4ed+Ksy1ZEkgd2gRVoukAn/RzQyn44PCZm2hMCp+mmkPSvGpGhFYnqKfqU9z2ML
BSPM+JtTvUxK4pvzwXsJ5qc2J3Mv5xl+TeCwZAihVxjzmNS0Vc1w2eTb4FtD8S6C+4EoGPajp1Ey
ZGJusgtwI+hE8mezxpEH5wn+qTz5wCozN9Ryoxd17l/GfB+M0ALtFNLfByyBjSdUuQAYLIPFANkK
65u8RlycX6t2A3urHR0cYwQo9iTJPsEnH1Yf5AmHMs3hhjZmoqpDbik+3A68unhJh4gIqu0/WU7y
JM8bPZ5chZm6YhLaHLkQKwUZotvGEplKSCgCWBYhLgEJQYHwtZN5PGIIMRCKe5tUKwyaGOWznOAu
OhMvWYRnyKhHUKhQ5KKQdI8T7GElngthQmt2nEzOxQEGhYOJiqiYqKRlUJbBvoV+9seFg57ieUTf
jGRlzdUBo0nwZQAsniY/WAPUm2t7OAc2+OOgGag3mMuSFZDCO1RGTc+hNdiNm+sNCDsmPLsxfRM9
EK1hf6EOEZUwwcJA6bPiOWfolS9uFjjyoZgVBHmL6AbaPPwnWnA0FtAzKE0slWQ+5dBZVVthXcA0
Y1fYCgZMqYTh3JBF3ZTx8z+FhSdsev7wUN55bD6cnwTzQFxOYLGIow1Qq7UtDUDiJdJj9gkBFBNh
ZNhzvPjbyII+bBfD7UFEaUKfE6HC70IBAX1gRXLeAnJOKSbAtrVaMXrAQ0gUcSrQHVbgJB08Pnrd
MYEy8B5k58N3D64vacUMMLmBOyhe0BPQWS9kmwLY4PraCjON61wBxGtassX/0yHCocEs+iysXEZp
RkotTadWQswWh+vBQD4ov1ewKI+4Q3xTV6TTrpw3pTf4zXkivMjhtu2/+dhA3wIyz8EWgCAF1aep
JpSU16sn0GGRY2mMT6VYt3xjVrk1+WyGeM1agwHA3zFEpgJT2QxBXtlwwV27zMygW9YwlAdW0xRi
1gTCSqumQGPcBSUb4vjNe8qslhdRINJ2ORU0HedkY4OMSAyl5iHrWx48dLpjOOhD7lYIU5zNGiMp
ZubQOlHseBPFQfEj3FP4wYL4iKRSCpSe/Xshy4RNMQbPUTk5mA55uJfI9a7sCWxdrhp3D5yLv4/2
2AzQImIVU4AfNM0di2CwEkaUjFvk0IUe+if7cnOZPmkma0R39D+zMgg48qTB7h1pJqh3WNYoCSzE
V8izYHzAGaffNqaaoVnTmStCu9WksdzsYzrpei42v91xeWNW1YaaIzR2ho1Q1LKLUJvwvh1CTlYA
EHi7JVTEDdT0vSoSHhqmfvuvY+mZp8vU9TGm11XrPaLn/qLJqk2ry2hc3GQzvQa6Sr3fRTUWMR4G
l9nUPbmuOzPu7mLHN/p33CUKw53xRnumvBoxXYYFe7jBIa2MuGAg0xfVgVyx2RELvBqgy/qF9QbB
zHEFwRaW/5s72ZtGIGE4QfI4Oqw1FdrDKkbmSGFjnIWrwJODA8leFCd/wkKRa0XGHdBtSR8ojxun
rO0bYDW4G7vuDor3xfCbbdr0xmXUEgNj/7be/yA2DHj7kv3SXd2nV70eR8ambOnF5KCdtYRksqf5
HX3myg5exrx0vviw6c+CdN/DgclB0IahRXoBfliA0TMyOlAkhFi/y1Monnx9G2rTOuG2LLe4fXap
chukfOuSGpJaBU4Mo8fqVMGzeKw0CwvaYLmGBZn/pbTBOqWoTChgL11IQnwH1SkONBzEb1uqWQqR
agSJ00mR0rBjxlCW+KmoETuUS6LlLrxbyIzBwTmWhcrbkmZEaMRCnzsWboSFkiWHHhU7WxNApeXB
FvYyIbJETh8DH6FIALoKP5lgCKEycoqJ8kNwEinn2QAPYww6sb38U/+xpv9RxUX8yXZtUO1Y7Csy
eKUS0AfUPpY+EVUKY12ipV4wmVkMwJRz+zBk9C6SXCQ9/LGbIcmxHBGJImeja8tWMRwafAkPZFC0
hF8pChjhk8rzgcGeC9Kved2a4ID3KsXlkifFvuZUxfGML/veMHKE1rTQY9IXW1Zn9T1Lkcd0sL0Q
/XcLmXPXuAWKyVggxBjQxRbUrpeFh7jTSUaiNEF6LhW8355+/d32ScOFQ0jsQSnQhvcKp1Zmi2wj
eBO97K7VtS4Qqm1sVdAa2LGP1TA0KW4Qsxc8s6B7QQ2kP4R8DR2bWpZlS7NMFLN97Zlf6NdbFrip
OhAmn5efDw9klbPAhZqpEltZH/+17/DtEMZW/EbhefW4urCMsJKDbcOJQlEGyUKOwyPsWk7RK/v/
kygrzgEfcYoPKpUBumk80RhSC1GMGxAy7pmw6QpLBBJ5GJ1RFXB3pL7lWRlT8P7NPz0xvxfpqQXr
ADUXrycnJAcD0wpRNyXA9jDuViGPU2k3FvGFFGqPbWl5HdX2Dh5Mx1rB1hoIp5fv/hdP8Wf5nTJX
F8CisFJ2uQuXBrKrSpsdtSSwS9I7I+84YaLcnrBDMB95QGuWZpuFyDjHoISZrCYgHvBnwiN7OKoc
wCzG2NySPYyhRWT4f9Z+XQoLoaY7GTU1XfKK55fKyaZTEtoZJ7jnnYUdJ/LkNosDWrXNAUJdIAO6
ufdEjkpzH/DkbxAM+IJdzwA7F9Y1FCJqD6KGbF+418vpLfg9XxbbmpD0eKPsbxwYYNHDfPjGjcUS
N1AhbwlzNVli7BJgeLW2GU/bvJkQMj/qNNFT9zh7UUuFKXQq47z6EHExOUPhcSLIK4htpaZv7m0J
/f2yn0d4lO0C2fI5RiQPDXTS3sPwkgNlw5EhuNb1suJ8E6xV/A4hMpRmB9hiZBnTy+nkGiPOF5QR
A3ZNTuPBkbf/T+8ArRnW17k9/40y8CIgZFnB7ZdcU5zVqBqJeAWRgWEsxxkFCc+l6GEoiihK1mTY
mZ0pQJ5Qy3gmUNOBZ4sqdILvjEsW/EaRJEdPJYpmgnIFVMHjmDCVw9+GJEYU0qgFpSVwFZNSm0Hi
WWfU+ptOHJGEUAVPkPXJarHYowDjC54Ci1VkfMJS5b20ZkgVSHyaxcvWWN7ccUKngMMmwbkWqXSe
il00Oaywa6GLZBZLhy0PYzN1uHIA1VeOMSVYdWOhI3MApikWEytYasYyMNfRaGjbuqgLOd8O4kEi
y0Q7nX88QG1THO1h0A+svTtzwZDx7gUlu1EEwbPhUnI3uNlQwCmGdR6ff7ouUdt/rJuNUxCl3ASV
n07lXHlglrc5M+YBvF42W9GVSfiEfT10LPZ1WGC8hCOqTCA0o+oY1CCdkXbSuoPEKQ47s7NDl/Fy
sxVt1OkVqJBDXy4CWBxTWzRwfxr1+Z3GV8RC8orxqo8amGsRDSayiFqEDQw+2JQ9MAEQszxY2scn
0wK5eIrTHOOByIeizjx2hkUHaRex5iTQBLRYL7PoB9rNAmEmH7LlwlO5YfI5OfYsuscXWlY4dmgX
Bjf6snog7gUY7vAhJ0CCpNCrSGicCApO9QjFs7Zh8IvPapStoKc18lmjPaSvu0OxIYzuNlErms03
oVTrjraBq59jFxS39urTvd/XDFcKUrDy7Vuzf+9l8SS0SOTj3/CpGIzC3UjHZg3l6FBT7CucDPZN
fJQmzOF921Oum3C+Q61yLu5DDPWudCnwb8AcOo7WxoEQZQUAWjx5KJHRbZtfJdgxH32NHpH0tPnL
ZBx01DqDCT6RA8YRG9r9uwvo1/9Zb7RDMoZor59omYEg6zWlXnRatAcYeGVu2fUEyU2Bf40YdJl8
uxLaUQ9fWezwsfO6jV+axX712mYfQ2vMsR36eF8Yjfrs9mJ9ZMzOF01IWbQqmOg/4LTOvvrnDF6d
nWcK7Yn+QUjxtqMxbMASx6+aTuQWtHr2q4E1lFq5SWpG4L6DMjWnS/6zNGq9/PFyO/aVMGrZt3PD
aHWMimE/fuBtp7G/ZjO0bd8Y+Rzqlcfb5Ual7dEzFSmcob3xOOTydmArZkIi3DXEYehK0msbuh/c
i4oDDoohBUXM5vIlis6OlxQc8zEwidjE/DCR6ToAjAAn437QPxBgl8VYoV8NOPdmCWD+sq5Xh4OY
8Xl9NdbJaIuGAaobntKES/V5prRBWbkTMksoTR+DeL9K2Hm270fQGcpRtn+Y38KJCY5LkI4CxmOB
ZaZNfVo39UvdtwtHhYlwZU7BLbnqF5I1sMhiRGpA8ClZIozvYjRqmMqzxDcZCydbRpVxb1HwuDAL
X4zow+6codnd7DUGr5r92/o1hxx1XTQJiZz3sFUbyyPkZ+0WiI0ziMt1pYFLvWcxnxV2B7G5bkLL
whARzSYIk9WGdmAMugr7fl66yU4fxaSmhQxjZYLRYK6wM1qAG8FM6mcWi71bb+LRABLLtTYTkoSN
Nz/wBG2K24DzKNSLXkm1UwRNMmrZVKhkCzoEhlP5HTiaARWSanZRm6FjQsc7PgJCdKaNYcY1RI3m
tG9hp+kVEvrjvJb1oDmIeM45tDjwPtPzudfTCfkSQdB1j867MKmKmMUhgi3cEC+tnfnVRl/eNdlp
iWZUX6uCOW7BMIRlXB5vJNPwrfPHsiitilqdCd2wg0sdsO5n9Katri7p5cYrYpsFq8NjDzl1JvnO
OKldq6daicjFet5jR4xIO+ydJJqtTf2dmwQ5ULL9udHfOgA02LUB9aqDcjR84CX/e/mKmPH0ZrDH
QNZPCdAUHnJp8HyMIRk1aFBi97Gz0D5jD1u4tfEX4JFnzhOY3mrM85tduVrYmDPsGeRuGcFmU2dF
fxh9xlAlv8Yw9nrj9acwe7hlKvNDOfouea7pi/gC8/hJiMSiXPywFxXZjtp3O2Q3ShGiwvgelIKU
8BG2kPIBp7YwHIhlrIY9Ta8X1d16io7sO4qYxtDzNC8tn/Dcf1aFxmMJHrezerOfzUSgTw5jqRks
u/ugO60ufdYWUiEcInpBnI0VuJE9Myl1iH/c9LZVX7ThMoZXFfBjRfQhJkmfJtevFw169BJA2LH9
bdFm3MdJ5NWaVQl9sIHykvv0O6bJks0Wh85I1IPxLKqtfBHxhGGW7zMe6bKe82yAmDkzcS37Ub/W
ngIExqaEVh9zWIjI5fmD7LAtTqp8azy74+2/SPE8KnJLoZbiWCXRAeruQjkI/E4HAubTGfNPgO6W
ja0r85Urp0SqDWKzop9cKQhRtelP2Il17RJy2AzzRe9nqqlb1kRKZTW/e8E7ie0qXxSwrnhrGJQc
oDdCf27iRGgpLtvcNxnt2rMmDBd+KvmobDiP6Z9Va/+zzFiAfI7IeuVW0be/yURpu5hqRv3Btx4W
qfd6rmtmDx1S1j6ZS6f7ReKFQSaJJhqTgCoyPmxNFVZWOQ5+Lu8HvIlpVjXsio9Oh7EVAGYC1LFg
7BIZkLNbifVqgYqOmprFEIqfhnLz13b52KXcmyYmVCikoBpaacdMt7dphYPQ1/nh1dvFLlDTP9oU
vyr6vczH/C5mtJFBCTcTCnfxjeiKj0eCRy/2eJwwqVVSK0C7wvGnaQOyLxlLcbBdQMzl1FOyRQl3
JHjDksrsHaZfO3OmoGVj8GXWKVQPp6jM2yymF0eX0LKu04wzgn2LLNsySN6TQrOeV0D5lAcO4B2G
MOzIr8O/q+1RNIsx4a4YI9dPPToSec9b+ZIS9NImd2bqFROAso3R4k1jSvzJ4aH0RUm8iyafn5MT
p0g4UsN8NMzEfAJoTGOLo7lKNhHd5MtIyJlhvyAmwv8yZ+Uo/51fi5pT2OR9Gv3Y+XAxue+jhDl5
ZBROyqrMfFJ6EDThlRi0uKCJPuoYo/Rn53Nm+aa65LDtWmAje+3lqbDanmbGFMTIeEU8fVtGD4R5
dd+2UpdZ/IPYNXFuhGywehCvzM7jVOz6T68/EVtPbOrZMPVy8mwalfe4mW3kleVk8XLabsGxrCKj
/7ocbU/DWIxGeBysBCieyHpijkVG4m3LUPdtefb2VznIaN7z8YPF0Y1cHCYSGgkhOjJ1vQOWQrUH
PUTadAuaZC1PJMAhDAmNOO+8Tk8n0RSZApAH86AJbWNtrxjPisYuLYa/y+cCiHi5dkmN5yUHMQfm
nozhjBy1wapVWCripo7zxiFDHKG+b1KRp/79B9TXMX5DyqUXCFPh9DtG9vamt3EdKLmxW19hUfeN
haZneyjSPyejwi4C+ueekPGZBrwUCzdIIBdJ/WKKLTpSBKevmx0yrXKUsAJCr1moDLcdCJD3mexi
gUwE8IaEzCsbMxsPa0LB2wgLAAHPpWn02lbOgM9Nwkd4p4OEWgkNNXpaHC/ESzDbY7Tgbuv9AwEg
rAL7yuRFM9Oww2CaQb2lFjRNaj5UCvfzHd3us7XZwMsPAVsHnRRDwcakS+M8AgNAdTaHDigySFQr
udfgAX+b9CihYNY47YdjXrUgAudN8onLgPA3aj7QuHbsxAU5ok2lTDeO/e3L+hQ6VY1gFk+Sg2jZ
w4iQ9X8+ETx9uEzS+wGnIZT0PocQ8jA6HQ1CF/9SsGu/zPMVt0chFz7iADawqFMmLe7kHzEANLjx
8JTUT5z2RjslxpsKh6EO3WwBQ8GCst9ugD0iQsVgiV+DXxjkkJZ4JpucEpR67G4ANY/EVFd3SP9w
98+1NiBYEO99fTz/UcdyTRyYmKkdxhSoNDqYsT3b3nVcHDgN2QyQAP4gpv1MsJgsmEApYpUZvgC6
UO8w0tDzLcg7+SU7HhQe3nBXs8e9qA7RNS5ezKzs9v6gdUmhM3YdcwcVUtWZdbTO9HKKC0IRUmbM
lSuol2HnOCwb7/GHShi0j8mygqMoiBP754zmh3OMtkPm/EVl9XcoB74kqUGRJUWRTzwVJ9HKaebM
bEoCtBZojWTC5x22235l4GJJ7bukBFivvw5Jacnb7k8u2MSezMp/6GQfYeMnwvLeiivEt7Lb83Fn
/ETSOzdcEdB8gmImP0YHZ81L+aGHWuSmTPcdJF3O+kc4ub6+wVRGtM8vjXt4dCKvDA7DeCKPVI6a
sDYu4sTd4S3qM1qbWYUBqN5i4xl82G/099X9rmIAPfvWxXQY4Pp+ntLEhzFmAzczDeBq3lb9091h
D8X7dvoatoEI2SSuEOP1q9U9UHjhasteMgwQYSMFoJ6BFlHhlwdh3+0xOyn8nuZ/2bx0zk1sfD5W
mzGFXlHOT1+TBnyBEdaXjsRskXV+d4gIT9YVNhKvIVbA8DfcQINxcIf6ewu3W+gmNbeyj1NMkJd6
oniPl30oW4gz3sQQqWYPAxqadNpto8jQO+4OrdYwHz0wiBuxtl8PwColGVT7R35q99bXSW3de3Cb
SqsEpIeya+00Y9s/PvvOu/QqJGiwlwDWJ9nbSV92SjhkS4+IloAOGIetBOv5XRW+mZgH2Rjk1FAG
5Z5a9TVQWSR/BrHEO5XBcygmCfkFObZLZ7xOCOwTk2lT+dmvh91Y91tY+RuPMPvZ15tZcJN+dvui
UendjAT5x2/wCPtA1xSZ8al7+S41glaQWp4S2BBwrtm17id1fZ/wG7qYUoMEjtp+Ssw4VtBN74aZ
zuSNnycYusCv4ky5FetPzU9xZtD8Xcuvl5mHJSt0ZwzXGd9zObpO/9j+MpTcOdThjOQBcnEQxU98
lMI2PcbACZAeHvsX1AZ0p5CieDdLpbSSPY/q1dCmMTmRdgMKWeG1p+nlS1mq6O9jXui7BSzSYHqZ
0QwAsZoZ4vCQ5y5sNG2QBuZ6PBNTziVjukPTRB0EZFWRcSdOzzx3DsYqs9T0Zyxrjnl6AClW3Ajf
tc3TuBC8qNlcDNRRi+rA/6CfE3ciy3dHXyL7MLFjSAP7CeOoba7o8AtTyDBNz3CnU3g7+ikRgcvH
jDdcU81pUeqjX53ylOKn7E3d2eJpLYh59GdwtVr2xh/hv0Lggn4JpsNA+NqM/lUTtz0XmBKCu75E
DVG53bAHu+00lY8Cq4awCTxEcajmSU9R7fbEGPQEO57SaisMt9TFwprrVBMqeRtf/ZdhyQQKMi5r
r2NGqzRohe3RaTozUrseK0PNzngnC/CxqRkEw63NwXLFkPhzQjzJSSeaFeTV5lpbKDPCMxdiMgt7
m5GMOTR5Ue7Lnb9x/aEETaFWBC5MBlCBLd/1ZbWa8PfXgRsbrmvMFgbc0Zcx2710ShcDCwKweAHP
k0Fn29++ofigzZR5pEwk/RnTzuV0zctb0VKIQtowJi6FtPjZGsqIxM/f9rfRDTLFkw0Fuh7VrX4n
TwKz86C2uI4NV9VhZujrmnE0ukCLd5ciH5AgtMf+SzCgO4UfwuNIACeTo/7LM82+GwTQXGeMJMPF
C0IjIHmwkD3yEgQm5QDOWglmAi2ZFe9Yp1DHLYhiefhwUUymvjLvMgYRIVjMCtBw1ifjzK7wt9zK
0InqxoSTUIsntIJFcDpSYW/JnSfNjVT78gI0x/ZDe2kKZZ13LqsM4UTXpwkivKrPFlpf1HULKU08
IXpAZPepL66Z8m52fp9G8O8jg3E/FnPY52x0M/ymxB4k11GOTpMpBRANF+eBeNvcZPx9mKsmJYkg
/nOG2NQYc2FbowE5SHBxSM57q8WIDk7SjYrySvwSUg8UjlvMrFEZ2jazi/aEQz/Et1pmeXAJQQsg
J7ZQ5YEw9q0bkybSw2SOhd0kIaN0Vd0OjiWc9qe3UI/EckRAfIH2E0te43H+M7VC5CpA62+qOP1F
gXsLPvI8OQC5Ml0DvDGBvsT2KcXkA7O97gSXzbZDcQPfhZgSYC8aoC42NYb4hjjPwnmif9VI1qBW
UVdihnNGXEkFAdpDbOBjqP71XHltUb7scJq/unSPfSbsEHdhWx2JCMex2mgv+6i/GB3WQ1G9jO/M
7vfcCuJuj+3Lx3zsG7Ov/4I0TPFqt3sy5Sqt3bYj8ntWlCx/4aWJtIJbLqFAcDyOHB+4aDFew92C
RyeDyLXlZuEDAE+MTBnvvV43OepbnJQAdx7GCU/vtudRYiI+54YK5aqH/z4TzAuCmR9ezYyFPbpd
O56I7p2nTNaD2DocICxE+iRNgwyxtOaiC+QIshWOKtwzANfZ618M84QecAurB9FRr9MdEeDwhs+N
dWhbjOgx/UmG8HTgujib5MpAiowtMQreRqiH4A1I1YvSBQ9ABtqTzw75QylzIJBABkZuxLT7fYi4
9WKkBRmZIbC2xGUaunAaFKBqkDEo4DMqeozbeeye9nU9T7kslHpU/3SaMb20ZGigcBlre+EjpNv5
4RpTZT65t5FVBIj1ZbCaeyis7Y3Tw7sI6v5r2XP4FawYFoc5nLrwDCYoAhTclJD+gUP8NVkIuMIG
JQItw2Px04ENZFbTg25DmBbMpRDWzCayJGNb0ZvnV4bKvBh/KfmpKoCKuOiYW0PqmROEF+5c8M7e
18hAcK9Q/Ech0hzxQYdlIrNdXxmOjK+gdi27etij2wRpLK4lTFv1O07xqgEz/lGsc7P+2Bmvo/iA
/8hll5JDV6R+X5hg5QZ9TmU248WNFXrs7Syg3NaMhdMDjJTF2Ff2P/aEm/1glA/C+McAgdHlsF5a
b+/GTBU8muiTxwKzHmbEyaKOHYQj3dpo0InV0x1t2EtEhFcgHUh/6p6lhSL6uoFKmQT3ng9E8cN7
g8rq0MMdTsCXsmOWzouGgJVr5cO69tRVCkTw/1EAgY7ANmJJ/xC7+xgFHftVE7zdbbb1MUXtE/86
/oXlduAVnIfGlnEHw6Jwdrca3Cydnuxe+S2Kpm1c6ylFO57z48fTP0Q949Ddfz9md/nxxKi8XrwB
IgoHMApCC/kKw92cDGl2E4K0WAQsbhwbHUK6PR7arzHJIL+ijvtoNs0ppMddj1SCj1t/ifR5PnW8
8JUDVnBxoGT+G1dQGgqR4pE3hT6+lDfTs+PN52byzphW8nj6TdJmfpCyXm8buTgfWhgUspKr/bYS
VlRYN8QBiT8/fEkrICaaQJAUz5Fx+JwO+fTnQtxkqodh0mf60iUCmYFtXRmvC8nRX7t3NbpjJhyF
4qSIUJYEuoavvXJpvvxNkzliuSbLNYT0B8cOWmiPMTT7zOnYhI8/FTz++TPqyEk78E0UbJ7LtULH
jYhhFVHh+TKhIpTafU1paklMvFJMm7N7BORyNwi66KX2rPgYkBftokkXl1DK9gI4R9m42ZJkGUQ6
fBoMquCu4Su606NMh00f7AB79NFrn7dMTY/vbtlmsnfjjKZiU84UVQdYhl4QrdBSfGyUeAg9zPow
+yVOU+ed5OPXNMWmOaIMvFtVZs6eDAIQDcRmM2i79FZDfw9EsWsMd3pBbaBHG9VoQG//YADcfOv7
Nx5AjGKXCMXuepP9dZo1rE071fffQaF/Zw+TzI3ndNZgJkMGi3EdooSCGlcwrIGkcrq26V+MZthd
dJkeOJp1XVSk2pnpIQik8SOzlVG0/jmSsgGt+ob/A0pBihp6RPJBKsVSWJ7wx4nZMbJze4U71YfZ
Ukl9SFopZUqR22UVgIut8p5PsTXjEj+4PrPZQ2CjaDwtUtt124eEBo7r0M2t9uo1TBUdZUdi9zdX
BHgwfDrnBAbmmgk33FkdY9hdT7/ct7NFmz6f+xDMCuNynUY23eHscl/cbFC+SzL+otbTZ9mwFcxY
rhBM6JD1xt3/QVu4wNaPczs5Xpl+ZMaDzDcTFBUQ2Y9mzeBDqUxeq7tb14OvifJkcRvHizJoDFBL
EGtUGEVsqacWmT+gU+TAqeY3rKefysq/oPMe/7cujHiwLBn5fsNcmEt2QQ5Pd1Fa+ZKEH6d0r9v+
hh1rRKT07L79utcpQdxs71ycLRcw26b2Z5jPHi3j6d+wIJmmxIfdgwccI2bZdKyRwRVNnvb7SZPc
GvRIwNrgrKLqz748IjeI1Q67KfE8kFD8fXRi0/Me5mP2Q2XG/fHLcde9Fnp11VVOjnPtITrxF+oy
1nONJpyGtnX4wliWROcGke/8QARuBF8b/aVqfZn37hu5sdffXZt1wc9LTsXoO+jxaC5vNxMMrv2w
+37fLycaQ4d9BoQHcXPnXBkQUKmenk+znxsts5qz8nbyz+7Verz5XdaNV8+Ndst88++lmeLRcsqo
QAiEfZr1vJo8Nn2ICD+bRfGYKF14bV/IF/IfKOCeIc/MFYhv1HuSPk+j1Boo+xzoPtMfqqkyd5h8
B/1LOWeRXYMHqKVRge2iWmsHdYMfrXdb1oMce6seN0CLFjyiyj4ChVx++kY9v7uavROLZMXK4IVy
xOlJrP/2Xbu6mXfyxEwNYxdmqu6TxHCGtbObrTG4ZptCbfcyiPiK2XZwBwToZTQ7Q0CxKg+dSS1z
qGqVjPtQ+Gr9U4tMH9D73h9k010yjlSLFdLGyAsHlz13+vZym4iR9mxYzx+loZU39i0se/X6net1
6bY0T+2uW6qxayNsifA5LKb3kUYHp7+wAUSS1/+7fV9YdRzpBZ7/nwuO4FP2vMa0xifvwkt3cqN7
NeGbhP3l6EcDCekDePWfWH2vYDmgv7cqhCyzrB0eN8pIvbfktsBICSE92Ndg/zjVAKSbq1ufFtD5
ULw0A67F9MV9epoNPP9l/2S/sYmq8jRyw79Bh1MD2zg2fS+jm0awdSrcSReyMyQqFcUCU81yfSS3
mC9GeUNSCCq9pLe/tNF/AauIAPFdmy3FjK5W5+deu/rvN+43Jv30/GAVtnz20epub3a4MkZhZVvZ
soM4pbAHZR30YbFhEGS1EtIQmgXDBdSM3XHNZkpc9W/47Jm3q8mglF9wVhGeIQ3mxIlqDL5t65n4
/SHZggORI72CVxBSlmAgQM7zJ0QT2FiySrFSIreSAZ/wHuk4KqF3wW04p+sVot8IMVMF7/XZCV56
8TUBzxl9nv9l7WCiAHWErgmiFWzdwe00UoEQ9BbezxxxkC+gaqUmdPwI0BuI+KK2XGydqckjQEHo
2sfuYKU6Gi4lHDGnjepvMG47wil51NDzJhGMtJ3LZRc2mzZTfOGRtsYQOOBit8Q2v5FZ3Q0F5Re+
CeQp4inxT39/Buf4AKKfOfHOkA8JhCdk5ABTsY8OZE6ZvTvxNkiSA1CtxFnhNpww8jmiD0dit9Oc
75rb2FzjRjXGHNKFx2jN+0AUvdKj8uNYpjXsrOYMl+gUxfGSt5x3XQeiHYqu1teGXy5Tgt/FSnle
hTrfg99Of8nwU/M763dhPlumKNclO0VDFo9v0SKqwDKi2vwo+tIc0k0CtWB5AC2za5bYEzwISomC
dFSQhI5aqJF79c9rdDmmC/c/ls5sSVFsC8NPRATggNwyg4qIszeEWk4gDuCAPv35VvaJ7o7Krsoy
Fdh7r/Wvf2Ae/ayCotpeuKGVEfJbP2N2bAvGP0ZgRC8PhEjJO75q7BJjjIvkD5+OMnl8oIPej35L
QNMrL/Kw1czlSPQ/KnDHe4frDQ3V131oftvXWjZ8FM7mx28oZ7Vy+YPAwPSBzCb6+ENsRYgPSjjs
1K7OepzUGCSB4IPy9BCmTnUSq+JTyLo62Y9DuwSdUECGGaG72pfgNQ+EDDZFhrypuIJa5P/KuKVE
2O5qAAlvCnXMylTqhB7DdmXZTAVEQALGm2eiXlpLwDyaulRIhT+v/zrZw8ec/bLjfvnn57WWrwMW
BmSBMM//IkxpH4ABq2q87h4eatAjsc3JSnetqmH2HNyySXVOFQzpX2mvWByh96GJqVHJ2yoUvCLo
4AljZdXgcbLnRMSZg/P22PNMnltG1YyAndPbveLRYD8M1G/OL+nodp0H5tPuY1iwfg+8rdEXYu1p
8t7eqZbZheGhFrDREgQj5LO2zf3jQ40i6sLu1DyPnyYmZOXyimsoDZx2uGdulQldxtUb75cHbQ7T
PLw/dvdfWJOmRb9R5oPr/PX1Lt+1ef3HBlHqAzaQUx5qyJzdfA7g1OpNmmv/wa2ugrw+uu+v+Kf9
MJ7jL5NCyJZSULD9UFZ++o2GTOonc4+rwnyziDrf4F2nZ/1w+ro6Stw8enwmObhJBrHQFCV+02FK
6kPp0Ma3Onrnwaez1T4v9plZ8ZmclbWCgLmH5xg35eL+MqCeln3rFpDVjop3alDI8gpvQuEr+3xM
b4/QqAa9EqK5Zp0OZWfbM0a/8p/acip1WrzGlep3SSYtk0YPvzAZLptf417eON/0hmoJWq9RKDyC
UvFvr1CdtOs/GXMJEUDF2OE57LR1u9JHP7LKul1U1tSESacGS8+39zdSYQHDYx3DFCX0f3qoEnVa
r25melWWO0WdZYNT2/9CNLxGzzYdm2yydXwz6ZKpzCiksO3oneYay+2KFOJR4sV03hXFtmqN8man
NsiY3oHWXr9xaX95TTFEYPS8RU17eBz2kGCddp1ventPqxyHF5la1Y2vPRmVnUZn8/AmkjAvw0sx
7Dof4CX7cfY798lRCVuQym0T/HrXWS+Ym4FpgUIDOCV5WoeUO7MORfHXjhgAHwpPf0IxCsj+uS06
H6ulBF9IXS/nwCTkaXcZmZwwH7hADl1T2b0Ke9LoXk1cq1Ptf/QBjR3l7iGTzoIxcDOb9VBaSBAh
004rc/G7Gatfm5ztugi6X1JHeegm9y9S8eCUD7qQe0J13EZQGEFU+dhXaukiH2fwUlSG+noHHz/v
cYtUw/qJHLP7dQqQKoKC3UYJdWCVC/XydWBMpSzWvJrNbEWu387gty4fazw2V2Onx55Wg52qMYrk
lEhFbhAELmSd/057Ohhf4Haej6OKpYLXyf41Cn/C9N3u0Z/Dc0pbSStU467bCV/WR3Pr4E3qAtwQ
O0sZFfHqpBn6LOeEUc2sgnqyPWEwAS7tj1vWvD3+2HXEHtHPYqH7kp0iNsXYWQRjMxwbzmXIodjY
AZmXkxwaBcAVztPl+HmXa00FhxwI9oZIx9uLu90pnJ7uvkbR5MnI0UFcMbt5G+SCF4IFfDgUQmWg
6eJHafvD5OKP/zGCq91l23BKgyE/tpbnYASIUO9HwLjlzdXwwrFNwtyAbY3d0zE1Bgb2kbOeXMcT
kyfzm3zOYWE1OOt8aOdO7t+MwTH/5W90hnU0/4LGEM4G1QtdXEys5z8V3SKYdW3neb/DqUu2ZMbB
bcxfBq1rG8pF2DYd/C0KWCTGoMvR9qY8a0HS5JkbHiFaaIA6/QmdCzsokvjJp4+fBj7fTgtH5Tym
ZVwc726fZ9S4W+PXYnKYIIgO3h9bnmp4rtLqmWFGdmNBiaQhcn9+bLQs+kLlIp09gytvw8S6MEU5
lPwk3jDFMz3Qi/6+7UWf6aYnZm1Ry7WptQ9azuvRkwKbt72WHXVMO3fphpmvfPosC7tjbyiKy1Dx
Z8DsMEtoZ9nFGFGQhXkdlvSPV4nfJbSU1reOwPFFMnpOAT1PITMQZpqkn73WbfeMUuOcnuNv1Hjr
OlY8uj688kva1Y5NAEsiEbS4eOCQED+82UFJaFZpD28XZ17DRuXqULrU9nnyvLHg/SguEkqW7yAP
3jFMu/5E3XLl5NHNh3S/+Z6Hsez30Wuu0Xda0xrTnrY7Wi+v4bA1WnKnTnafagPWprOG2XWGF/UO
iENPDJTECOsZ+E/vZA1NjR0oL2UA63L+dLCUug+uUyzAno6jM9vnxGSmpazEL5QZfZr94wGc7mAS
Hv/py2Oohvm2gzXdBUBi404Y+eDTcXf/jSGtnFwlfDwtcV5gl6IHhbTiFqFY5JkE4DkLSMRRdHEP
4B54vLDaOK592OolFe9fNhjeozvQ9R+1rUG0w2bCjNV5bU/7y/AA6GA3fhwNBOkRTRQL0IkEf/la
+s9RPjyGXXLPqTE5eaGioE4TNj7pqfdkpA4xt8IMo42IR/XFCUMZvsHz1wUahe7R30Tq9GvVhQyt
Lv6/ruwvbpeLsb0OBT/isboHE3XBn+4DIBa+kF2sGbECJ50d/rktlDsqHF7qMhmhGzyJN69YyvNa
0iWvsp1INzG1fdsfcdhrrAKC4Kw+kbnXBUG0QXoltPuPaSJJHr48RPQiaNHS0Gu7Ie0DY40/1+nf
YIQxAPU1OJ7rl4M2zjDA79TQaFgYv1N5gfgP1ucgx6fvA4gOxQtED/CpZ5mgPNa+EyfPryPjDx4y
KamxHEt1NCQrSLsMSQDfqYZg5mZkPomVyqIz/smozJpaDEQI0NvnAMW0tR5V/shE+oUeFIPPP8j0
B0pNq4pqoDdZgRzHR/vzL8LV4zgFdBaj7wb5hu5touNy5ho0xElF0FD/xqCVR+QIJvTAV2hnibB0
Lahq74F3eksGR58Z8xDKtzOSazOAAVG6fDqiOAXHTJPeoO3oE2BBrnbbtOAa0RotkGge7Zl0oCfk
bsgF3OQdEfx08+t9agIWEaKS4sbSsAGAJtOgIrjBgs7V+hD8FgD7fqcPS4g0KnF0xsQdzj3yOCED
4VbN9OTrnLqRvjLxasHBZkjPiMCj7fSIgwCbPhzF6enjAT5bXMbeCILSXOexR8zb9m7TGrWlGKdT
mkQ5JjTCsxdRC/a7sPGtBR76k0Fv9It2CH/IoeHY2Ymel7nuD/nuY2kOP17PtC6bt7tIuGv/6KFh
8ieEINKOXfsFDR0w3s6AVVXOuqvcE70FUHM/RFniK8P2KBGPuIR15R2TaHYaK8ndrpPObOPixfEn
mngszzjOwM9BIiIxAhIYpgVo0Rh605iW0Bww0kbmJUqCHq0XIwqs7g3a0o6bfHe7vTwvYrZv2IPV
MTExPiEFZLGQcAncbDoEvHJBFQY6+UjbQjhx0v0OQnALWOCXZgMUTNMRuhqUq0hDk10iOU9nNyUp
B+mAOLoX9jdJOn5zEB8XFDIowft135jCHUGEGcVEwcjLCZacI+FnWp3JTAYje9EhrVCzoMfBoeoZ
0LKCdQO+c6UqVs6oDcab7r8IWfD3PSY4IeEsAzMTrO5olzi4YAdl4QmiDhoQTYV0BKCfW9LlQa4o
2Kxgojs/wDbcPWcy3kVGwzN5iV6jCXSi6BN+RvWkGoLYccrzEM6UBNQOuCz69O/+zbtz9KpBMwPo
9I7eKbr6d5pF67ovJjkamJsTx2yxJBZ1qC7vIilZYdEVKCH2OO5sg+XUm41b7DzR7rIF9rBBlVSG
M7HhreRLVgK4AF5gXhkCKLFqDXG/31zjDhQLt+OvQJDsWeHk65MVxTnDcjCZC08WqEDsp7La2c0t
4wfUpNmY9e04/7QhH5KOgn2WknfkurNeYNcDMV6hEXbdywZxWD6/HyjpeaqvQbJY8OiP3i7kSrfD
vWLhyqdwHhya8HKmnykWSEO5gBU/TfX4WER1yEfZAD5BqoQHAtOem4wGGakJo2RkLlONYWfNuJFZ
ojg+sEzxrkfO7pIW6u+wrw1bEa2a9YQXcJl/vXrA1eAM071s9CT6TWK/6KhaWPVriHDFAwJkiCUN
5gXk2XJZx68/zTSK5nb/Dsp3+Fr/OEPsLn5AL6sPM4NRhUMdyjXkzfMoVhu5En9JI4kk4CS4jxF7
lySLgR091xGjYZhf0YIW+4KN0on4w+kN39oyRB7A+QBvVKZ09b+vA94hyXn0q7gLobNGcncm//GF
JxBSfAvyKz9UiFRfazP7MpexaTqRi3Dd3pszyx7d73sokBxpbIAAVoVFkL4onyJvuJAVSn0dkgUQ
zZjcdHGf6m67jBWH2QRm/8vOdmczvNz6bFr5ovwslIvzzlxfx9qKMKLi7d5yYq8MkyewGKD+E0VU
IVKax/5O1oHLPDOTqKM9u0cCslMTewq7oalTzsAu1kxntOiYqsqs4Tru8nbbHot5Q/CbxJaqX8/A
IsbrjOs6okkEWDGdD+Fjmd3K7OMneG6VP7pl9u+BxpT1AiugENnX/fAFczpdIhWz0Bf4kVlEq95k
gfSCHRP64wcn4ZYatbHsEsLjG3k2LbG2Pueu7PzxrfGvoGDsq+bGF7GivFco4WCfbCo/l1uyuvFf
GfYslXmoQiT5Db9CUtug0LaJfQqL8XTadoc5IP+yrOGqjYogZHycE054s9+LErYYVqFavKuXLrcU
TJNJFPAtrQWoP/5n0+zp5zpw3ZPGP9HSBEHlYzjt9Lf6xvCyeSvYHr8OcJpdYB/Xl1xyDblhkzaE
xHXdZ+Tn88XqjcrcLBm8Whc67un9wedLr9f+gEelO7puXM5xqDuTq/2xtNWc4HazSX7MAThZmNHM
6luY3aHLI5yFLc0wB/2uU3w803+gtCxn8PgnDeumf15D6tBupBq/n/0MKw32boxlzzBKMEYmQJql
SSBdCY1SxDogeN05xK/X/Eem9HleV95FH7xr9+1AkkV4sYT8o6Cz+nMaNZaGKagUYgkzKlX/hAEM
81IcDI+TQzWc2N/JrEdFQYxMpbqNP6FNYDbW/00gopJ8bFTByy3U8IUjICLuHqLfp05ljWfu7XDF
27M2rMvN68anmfmhaQDYzl3MBmdct5YNYvThYaABtCdHZ0yjKbywZre86lYPBrPVLsJMDakVS9Cy
Mv6JRDQPP/a88m4u9QRyLa9eaIZ7ai06DgDWPNvDsxp1jFnz9PsweawT58qBntr7UjXAhKLV7dkm
PrIghx2xV22Wv15o5IO3A96XV4RR13P8mCHqwOuUzPZ1B7YXWMU+w0sABhudMp17B/Qjs/+obLQW
LVzfHKaaQdRqZNkpwl5jmjc6eoozLrfz52qps89FJyPooW3HAg9cVVKU1tv3aDo941PsEgPyR1at
7QqRijgWQSoALfzS/H9xItZCc/CvF5tTfi4+rB9MaYyRMtLvici1sWWlLdF9MNSvDQyo2nQqj8Oc
3rc9BCp4AKWv8PIv3J/WP3eGp2FFydWJDOdL8dG/48IJTBVSt9ZuiziM2r0e/c5LQ7ZG385bl3zy
YnOaoiaD1/R2yljog+CdRdoMoLO0BrA+0CQTt9S/jNCdrG+f8IFonPy10g4pPI/w7XlWh5/0toNu
PSiC6uzUKekv7B/viOxFPPSpTcGfzuPrI8gRGtH9YSuhUbniRiA2MCosLRNWVzdqQXrM/tLKJdi8
bfPo870ijvGgLQwb5i4aXHsD8ZKQSmqc+KdM4YEJkDB4gJF+5TB8HrwsBrw4m0Bc/Df+9I8wYYE8
Ku+PvcVTh38KfjNt94bIWKqbyWv2hh09bC3EQOq3JawOiQa0GKvLNALCBmAWH/joMvMXNusDv2G2
pT462AyPwSfElD0VdUpmjhqKqQjDAc5bYdJwr9xw32AI8vIQx2MTahICx0oJOaQksDkbZZPfl3OO
WQNHyvpOHx+/e5QJhs5RVzsqqZ8MB8qwmAI80Duc/5l8vx1vFAzvgHo54I5SKG02TIqSF5VdSKAf
GrpssnhSFTZcKpH15A6fNTVtf8G5igy947eiRbJIj2DX1hdUbrd8uazI98AxQLUx0z3k66919MZ9
HkUROlEUnhGZqbA/TjacCqLBn6MTSVCoDrnxVfjuBb+BQopS195SZ7D3YD5VhZgSMFcAzgynYn/L
NuDra3Bz9OCSlVu4bbhVMK0wryVUhOu95hBfMXBbQAGhE0EOxQ3hqCCPUHqrJDFwp+cIyxDhP2iv
zbVIiculGD6w/7AnMYC5jmr8wVqDlCTtDScEpzvTXJCrPkxTKqiMEmxFWFZm1xgpBrMNdh5FqNNa
xFChvceAsSBeNCxE5hI4q9DnMgKxplLh8w/PuEyWiJzDcZy5tfOaSVfRCi58oI/ftq/TPEFQguXC
xzYGN0zXhFOrY6cE8pfrOK91dpew619CmS4cyWTjag20XTG/hPxxzSY+yHgd3a0mtfiSs8Mj6p1m
/DTNuUUcbZGyuyQSvnJlkbT6utB8cg9KEFdq1SLl+lxYpK3Xe3HZUSSbAAu75TWDdsggbSAJQH+P
iJmyULE74NonELOCPSF2EglyJHxTW4twm4JwtUIRjsmvuLExSOHtyHb8cpv/r7yHi9tHHzwG5LTy
zODka3fL+duzz0gp4CwFBuAZBHOrju7Oo99NtVXPZucPum5mX9H2q4PZ7DoWjc6XTuFjBf/g6rG2
IeWZntgeCY0OZiChCrf5fSBRwApHZHd133YYjMFVNOxUbEVw4xD/dpiJuISbcQ9wAeMqpLd4KEat
uCBmS1u0IH1Nt3DqSM0rsRGrJkJ0+m25ic6J71PSaRE1VooziEArmrMd/QKYmIw1dy8cYH7+7ghy
wOU48sPkfJF8YjKtt9oWNaIED5g4REiPALcd+7epgV5CaJ2eHNm4G2n8XdklIIli3srOQSmFIkYM
5hCkEPMwZGAzlEAhpvnDI9lpENyC5wQ/qId7nbQCg3SWfYXbXQ83Ho4ZiNZ72TDhD5Lg9Zd5u5UF
Vq7PUbjf/bg4f/lvMyMm5Tzi/UA5t5E7oI6CqLfX/6W3NswcO622aTkMp53A6I+YbwJ5PHwWf27h
zxbudahBNKi9BGcnQsbpHwdmlFDSiaU2gQjB9pXWfBSiMi/kVIqXL1p9+X8AVSpOCKPDsN2yzvuU
CKid5U4mgMMszt62WM7izoGuFCzjK6b61krxVwtcoRnDiX0IQ8bw8sysBHgDp1fCBe7HYauk+OyR
XcPOMfgssQSxWhGMqx/mzHArCt15Ynwpu0oxhRxwScspzQ2wo3iyllPAUOfn4oWcqPQMDPvtOIJL
E1VpE5fOdYzVMT00ruhzwWZP4wvepXkbiZ0FaqpMbTjrvznKvbdNF9obCQfcAkTxLXJGN4gJgptz
G0kPq+VOJ6mDx7ZHDe5c1u/0Mbn7k6uL1GymB+riyuw57catpFwoZ188HtHn4lfZTWthVuMLAysN
mTLaPtTpr+C1OI/UoBp+g6eNSIyGATcFtg7R1eNT24pwDMFx1snPNucFyKQe6NZr9IAO06yJefGL
5dPvBTTe3oOD2sIVdaIv7rPgM5q9Fjm+wXWfdu1n01UiS3FaNv6xYr7xjKEV4TyrW5u2B8136caI
4yiAHZrRCJj5QlNVLPUAYyj2DWwvYJXYbDsJMBAW2pg1afbOSnkqbnsCM4lnbQJ5FrdbcQKq4y57
Kk8TPltHf4/9AULNPQUyRFS8EEGAxcfsxoJGsVTjothNJLAAmUhuXba4BFmEmGX/CDTElO/fcZgL
dU+cdxqe27tKAAxQVYP/RajEqGkD0CtWNpl11glAjeRQmmYR20u5wLl0Gd0nLNd7shVDNBmQ/6XU
UjTgsCWAoWSSHXFzQ6zrsCck3HpC1kbSJIOB6dMk+Xiqd4GMM/25mw/8D0Azpl+nfkYbA5CFkxke
OfivfAH5seLFE9V1QQlh6jktV/XoU2mPqWGBEjPwm5xDDJVPMvn+9z+wAoJefxaRZTBVZy9UU/DK
MenL314l2VUZvW7QbNHk2a0/6u9/6b5M6yCa0JIviMctUcaJizpuB7P26LQBk+Mtdj0GrhdXpwt+
TOsp/tqrxWWOrxa4wJstDr9CSWoWn5HjXk8U2WQhVZJLKEj1YLCHwcHkWWb3Hwp2tOXHyT9jyq/G
qo9AYkiNPpS0ESkNTv86dJB4t0+5Dw1atQu7CVUgXj13vr6tNbg/09e8fShS9H3KRVxdj+nbqefl
BkXn6BjnEG3IfVNB8DgqxANVRvVPfojYfg7enkw35Gc10jWhC9c5r7c0on/n98naEtuzfYGeS5zy
byqqJrHefERdatW1DD9EndMM1t1Iyv2/s3l9nd6nCiIglGBRFgHYGn0cO5mz6yh41DkXcGV4204f
BK9OqeaFGdeOziJooJbiBKDhJQU29f2zYPxoEjkphGbSznGJqRbA3y4DhovdnuADcQ0yT8wksXfh
CGcUJ9bF4EawlADtAqIdYbMCc8IskEEOrh4rRsuUYg1HKAoGXQq+e+W8yV5Q8TuJxWRWTGW7szl2
c+qBi3rbMBqVI57ycLTFocF7pS//M/wM5c6Apf3YwuwrpAn7fouwrjwtiEBTMZ1pizQW9PZqzaoo
0twYj7uOCxLCZ3X2nw/cWJif06P/JoqjFXdXFSukjfyWQ6LddlT+Ra+hhLC9wFdfXjd3H5BFFZ9F
LFOAEn24HNXUIc7+jlY1NdI3WPUDDrexHaVYa8h4AH3pKMTqr1pA/KZLYneBiU0dKNEHx2hqqCgz
F/tWm4hu/V+360roAyAqfhOCqT1L5zXAuNN6M8h6CrrGJbQhlLnlbgblD+pdq6Qm9IqfF3eRnsGq
UznAogPD6jsaTyYnuK4zNczix8/hzhlyYFztx+Ti1kkwm8UrV0AYZhIpv4oK57Q5xSBZjQsvF5Ss
WFLKRpMZu3kd0rGLRvkcVGBvZ0nmbH1wuJBg9NMmn4NMCSaHDTVTljZWP/ieawaU4DhyQTY/WPKJ
9PQeqJMOYOgZFO3l0IyUpKkxMMDuh32qA+S6+uY4alTBZaHDzXpai0UZkpkMU5X9BvR1dIbmqvdl
JDmTXexn+wPwaz3pgd3BQsMKA2eLXXfJf3xV/F9e9B3Vyzb8sPYI0BP50ZjRRNsBB8ISZX/usqea
6aPfScxQEJbbtlxIKkUe5nSwv919AMN+RETREeqQoTF5+tFIax5pIZ0R5o7E2zBNn1cw1Gwm7ss5
Gw78H4/IRDy1kPLTIrvbrVTB6CKKuXglqxyvnzGqLtjZDrP13B7TNWbDnl8RtWVn4/+EGz2EdXg+
eLxg18e0FgXQCG64t0X7QebUhSKfb5bgZcy2nsm5X6NLth7R3Xteh+snCld4oH2sGHvJO3m0J4o0
NSUSBj9EeuKrzCxz57cV6YImlhBMczDnglCOxAkX34JRfjr81N6nBLC9xWuKmilK2qlGMSlHHjw0
bDdpku8ciDqnJiDTQrZ+8vHok2WE0yxe4sVAKA3xH7D66Zq79ju5pRShT3QRnFw98sKyF0sA/1KF
hpdxilVA2WKy+Qu5YwumkrkkUOC0Pri7iX/XXAlMGMSUVRvOZtm1Cozad3LEPvtHF5eL0bA5W3SV
x7SzlMa5CKhkrWk2hzpHss6Vgxxhl7gqV6t179CBh75bb2koFwzj0lEvelNC79bDZyLtxgOSyJuU
7ZbXGmxDoiAgy3OlMASGbo1IAOHDAt5cpz8th1JXSx1PDAjV868vXHoDyI9h2AUfmiLsWufSvs6R
yyfYf+IBR0/M+rKqiWblcO65G9wtDK6p1CtnRIfAEYMITbQkl0TZ8RvBNhQBNIcnRYPDDvOUxJKT
t4c/8xfHMu0MhAiIKoVeHyelFKc4cbZyrT3OgjvZ9ZnXAm3YyP4eTG7d8AWVYTY9F/JyTEL2oxd7
2jGC6eO8R0/mqnbBKIHNDMKBNA+8bTTSvHeLAdTZfQxfTKbGFCJrPo2+/7atH+xYdL0u80Mk7iee
B7wGzlD7dH1yhpNS2Q8JaEN04SjxVKNwkmKLgRDGUu9+3WFkgkRoQkCqPHFwo4Ip005EEOGX845t
/h+sS2aCLF8QbSD4WHGThG7Rjh8vK3ar+QtK3aFGr+5ITufUGxZda3hHfCcsAlmkXujvyZAy1juq
CL7Fe4ceW3p6jC4jlW0qpQ5j79U5u5aaSYPJmFe2hvvLfi85yxqPjHPzbRe4HHCKLY9py3vFr5gF
auA86SIDSuQS/RhRyRUvouPYm94iCJqpuuKjJJQt2N2n8JpUqBEVIo7SGHzoghWLxnLfLOQ2ytQP
g2a0ecGez66dPOU8rRmgvq37QsXTuR3er6BEvTc2ANqCFCiTlAWL0dl/kpHpVM/7aFq4lzqSwVCl
m1KuQTch1YvBH2mmeF03febILY0D/KVYVYbX875J8W1tMRqByExSC8xnI+dJuuE8hNhLNv3Xrm3B
y40195nOVjzYRSJDC9ONVCZFP04SDovDnTJ+U5HyCXGgV9skwdgnYB342qgAOJqxx1KSGwT+XXxL
qjS+cpr8jVeoThfPk+3/0l1beLAQeKmOpscxaNKbIGJ6QTrH19VL2/qET8clewBFOixNMWZSyNtC
LVZEF6+HsMJqbZlaloBnX2ZWTGopaYoqpJW7bGQ4ZhYBwwLnh3fy1a1qa7PqkPXd5gbaPcaJwuuC
VF3Fm9fANDAOW2XLI04gj+lrQI9HCrPPlRm4FXkrm5Kuhbbnha8MrZ92yMhNr7D1FZ1w9sNmddJd
BAfo50bYr1qcAFBZKnvGXD2BH8xED38Fo+Wzz7kDLqXutSKq9NOc8zTZ+zwE0gU/+/ubQn22J4YR
eVD/4QONTnksWPjiDV2JDPRInnTODo9XznNRDpkGOK2gd0Anfg5+0xL/eXZhoGZpLnIPGzUS4uTB
aSyKJJ+rvPv5zzyg3IJcWOQuIrIuRmiRvJc/yggYtd9suNk9xWEKNqAwpPyZFo2FMRGnvIPnK2ZA
YZit2qsXrpcWmwEO65xUrC3hWrHnZda6jFX71Bqgof04r1f6ecy1P8yudbbWxZNiB4CwtcRqyuoD
t18/5DwQ4HcaYPBI5QhacfVGaZh+V2yBzd/pM91y/LF5r0fNv1Ez+Eke3Nn6GE73aw1Hj/Q96s2B
ueya560IPnM4skxF2GmLvtHvzVn8he4/LvIbEJof42/cu9mcjDctMMStoQQqod0Dch7wpLxd1gMA
ANKoI9YBjxASn4LZJn0wINZ9A3Ja2RMFvhRNbHRO4sh8WDN3tYILnjQvL+VadwjVgOy6UNYLIWXj
aqzAY4tx+vR3uzQkynaCppITZ8vmYFCXJ4kyww+Dcx3H7nrIcfqhs4UFmZOGYvFSYPhJ7RQBczZc
lDCx8RoKCjjMGWc6Fs9/IH8+6JBfSED4TkVFD7z2gCZMvaOMsJi60yPfRei/Ns4gq0KdXn5AxyDd
SNQD/GOZBT2u/qN0LnCD5Ioqy9Y7gpsDaoZg9FCXzvBrt0UZxMTi553TGtADEW2MNI3BBjLmS2Ja
7QMIr7xRFQYdQ5XJF+v3wdPReGt3qYweaON08sldVIQ8SBFGdTqeGLsju+vyrRwR69ttxr0Xp/m6
7U9fKZkzDjQ+yDdkwAXTnyK7DHcdYGFLHy2IEEIpY23M1yAmx+l4Z9UyZSbcqWG7i88lSE12opRl
E8jQ1qDaSZH1L4kgDQhEffb9Helb73uy6pSgD1JU7xhHsfMA7kHt9fOv9UNlj4ojBjuPzbEUyexX
QEpm2afhwv8O5SxgO5uQJU7ALFw/8/j6sKoHbIcrJIpWt2WfYt8lUzWVjFkOEDoOGUHQ7mX+o0us
nxXKEBIEig9lpQCwLpmxYOUc1uNwe+xTfnLHxVv9tILjTSVhfeMR92DLpIV4K+l2qVdUi/Mf5E3K
nrb4jl2RoHC1qEhwGOtQlFkidn+w0XLTQCm61vF2YOF0qQVB3rP3RvnwS1mD9E+/Zqxf+9kvbNo0
dOcYGJmXpfM4OyOJmIcMLBQ/Mj7anjnBZY4FCOvH+h7AH2/fvyaQsO6uDf7J4KODG/91u7sHuw6A
+/AKl3VAwDNz3ReJCMxFSG6nfvgoxKVisLHaUelnMCcZQEluNTcDWhwmgOL4++vFynpVmv5z0zAW
0TazipA3hhkxZaZ/ZrYzkoQ0wedOfc6uSPRZkAoP5qBdQSwwnSCobJkLD9xZhMXUHi7H1d1smDoD
509ZvHZ1yEa8NmIxt7tcuXv8idxQpKDqkd25Btak/Frjea2P0dgyOqv7/a54GTwszwi8VEnT6yL7
t9fRpqCfP024r61AMkeuVLAWyFAqSo9nAAB61Jw9214TYJpGkIXdoUD3u2fnbedggqv3XHVu/74Y
I8NPd3skSNlV14ZI+1Lg+DE21uyJzgH3nfKG80fCBN154Sgar85tHmBWzinFPNDJ+xtmrT/b8OPq
YIxVQgrxViR2CqYEAm8isDQaL3iHux0FCU/otOi//PS2Rxdsj0xPGRF64tEJkLrXcoZL6JC3AD8P
I/n2L7N/fYWCivKMACe2j9bg6kzpKoBupeq8Tth7Ryh7Gwe5RIbtsP0eHAMT7xy89uwtoDqymK8c
XmlYjnHxPgfgHEQJINUX3Bvq6hiJ/F+DRQIJpNIR3gU44J3wGelL/cp7bP4RsQinkNmuhZKbhgHy
1IrCaA+2T1xnKeaM1Lynv4gBp1kAAlKp0uVfnM++HsLd44TzOIfQ0tpnmaVzthbRDcAuw9d15VKH
k+iEgqlGX+O5CGbEiJjv4wPckfjxDzZujJHoj2RMT6ld9NfrPJGZ0LJRvNbOsI64Q3HNdx1swmgf
scRB/sqo2ngEknGCrlQGO4zQb4yW7C5WWAxM3+Fp9ZcW1LI/GIBba5NpM224OODQ1fbGwEoNcnuc
r9PkIQ5RqZr7Km5SR6sL5Mws7MH7zBKIDiR+FJidc2Np+OiJjsOkR9sD4fPm8aw6HcO6wgEa8QyM
PI552kdGbvTbR4YCnUXp5svsaP8oBVsYVAOitMnza0MtZER7awKtE3z30/Oa2SuXD5dBiLK4aK9v
Q17ivOcNwYODK4ktHd0ACaS/AFjliIMfduW0nFjIfuknqQOYym3ph1qsmCkDPY2j8+TpMI6JsAhP
Kg6Etmna9CRcdrYS5AGwptzXAKwU9j6pePE5j7+rK8RedhaxAgCFxfXqxIWCQ8KaW2jS70rHCzWU
RGzYB7xTJU79tkNsCNwf8/BX07om451pPr/OF68llBQka25FUfvX16MUxBCGDNETWLKN9+XP+3Ag
johbJRjZtJa6/94tGSUDi0lKxYkK5NsA4f3YkOlgt1wXHv2QoUmantdpSC/VhejS0cCXMb9QufTo
6sFnH9CVe/Pv2R5ddrjYsrC07Y2Wk9rigWvDm4rMbokTeZqCiAGjLLAWp/zsTS7ki/AFlwrDL1vZ
4FpI3/QLaH1Bn/kx23xLtwskuIC/mlICanYiAyTAgP6X/l/ry7Sy7W6/7F8o69gjwGHo/WQyY9dK
8MmBAn6xvzDH3REhBwwTGMVg6oo4MZXAzRqDEFiK3PO0i5m4OB+4oNSrL6FyMn0ZvJZm4y5+ESGL
nNQAnkRyWcqYJLKq9iLaE7tkqyPfzo0Qr7ZxKwrujQMrkjK7dheripFE+Fk+Dzo+8iQGXgyG2/Lw
N4uSMpvz8c+6jGjlEyNuA1IVaXa2qzXWbKXB5dFQirQOdmc++xNiC4++2wdQ/5vyYiW/ExidMIpJ
FJd8cXNgyF5h9xl0izYTj+IZrPgY1wM5blRvUtwsdBO13Z1G5FpaDIldv9Ccshsk1Zd0GkrJSvhi
N0eyQx4M4ylDzN9sR1DieMBf5SRylUZmAfCz8gUAyi+G/cksRPVacABXLj7zUEn3jOiwsrM7whbW
xudPv3j6nWui1xEE4icMr0ftdhVPv48v5V7zCyrwbnD8Yurx6iGatc+8TRjjF+fEavwNwYuVef2x
dTzeyaXjSa9fQbrPZLryJiMEOBWYBQT/BH+AsEX6dZO9UPAbw8M93nQZ238P1OHqEJOO0KKaXbyR
mmLikRiP/q7g9upL7fBxqqtrx+YZdmjPafUALOmmaLYO3RghxBMbRbnQjIHaaPe1YQvje+AEuqWL
h4siD6gFCFHZ1NEKNQZG/vi+a/ag5feYIe2Ps7+ehWQl4bflfAp47UwiaTf/R9J5LauKbWH4iaxS
EMVbJhlEEPONZVgiJjCA4NP3N3fXqT7Vu/cKijOM8Y8/yJkvRxRdQDaGt/YamSrog3sAou56y1qE
wyT8Ufoa9c2MWw53nMJvS/JXczPOvZelVISbIM6CzsUXfW5Mw2EqSz5oHMIzaKgl1IvXXcEKA+oq
DIuK9bFYf1nM0GFHrOxBuuT4OgBWAwxwM9+gj1JkxpL2S6Pl8e8hs0eq027IBOXuVVv6y7Bqgn9f
1sYO0QIX2cuRLjta7HglszVUPt7Tb8kB4F32Om17CCLr8vMa44nlS1yXgnU2TJZ8JzSULis1/h7A
hgl0RBWOsKInkP8Dm4+VZW5fNLMcoxkwUB4r7DyuwBvdkokceFnybhGJGoPV7ylZXCNq8iM1L/4L
w9OZWtpRYNnjaZsbtOroTSFw18ZaRWZHfhsVtZQujL4meDKFNgYOYz29ns3XXdZvO8UUcOTgBwcp
tndo0FsIyDgY/H2NtjD7W3Fi6CjavZhXR8jFVawrxryKsxV2neKSdMz75DSiVjbSGuNuvA/wAMMP
D/aAlpYmVXsNGeztj2GwTeTEB3iIdtF4g6ETRfjtCnwMpGLhS7dlNx5/1/POQsJChb9vuJo3Q2xd
jJU20aGHSW04M6IzBzGwIbmV6vqoMqD3COk9J5RrN47UW3y2+sizcFh3mr+L1Q1OeGxAFOvj6OC/
kt0n2pKWkItM9i8DKUJXWRRoOqZwM5/ip4t1s9seRi0cHopgQA6khT+KV91O0+Pl73Txv0vEWcP1
1cPXE/E0WFPGVQOtxfvBQiqiyxr+3JZ2UJMNPJ7VL9CvHeeG1J2OexJYRZzwsLI3XfvPfP9o7JyX
p2VOY3bOpjRQHmBeNH1Pgc0J5qaqKK5WkeG3IS1TuKfBF7lgwUR71IqDgVD30jGfjJWr4Hov8H2n
BKP0leTle0iztL4epVnryFmfI1YlgA4TdCQsiT+3GFSwGCKMCV5GMQtHSf0i+qf7NFV44dwgRKuB
XY2nvOYeFGsLQRDPhk0IWqmJvxd6NeA5rlWhcvNIQoHHh4nHEmlEIJqglLyyF2ksNnIP5kGSCHLF
Ngt01CFA92tQDFPXUcU1/+TQ3Nj7/QDFE4UwpR4j5rOO0Yf1rS1q5dmMyJxqOqzFfmjX6S/wGtf7
o1T5+yPzzMA56m+mzId7yeD4zWQwwuFtOxYQbyTm/cCHwWxZcfkyDlF580Ow8TaeUhFNr5sckb15
7hn7Djw7oCK6hRlhTwwtFhiknQJ8S/7l0w1pNCjc6tndnT0d4rpnE1qylT7mKzsTFQxV9uIjair7
6s+KOT5IF3m72zimljPJ9M4H4AjDiRx31uFm84knHp2o5GfBzfC+cWxtnzQm54cVcW9X2D2Z66/N
kTAa07Ezmm7+JW883gaqcmJXCfVk7GvEpJA+zLFdny3uBSyorOmf2hXxy1qrLTNfhk1ShK6oCKbi
7YxDkMQboGwqFnh/JxuivmUOcYRDq9Pa59kQQEOrHJouDY8cb4VIfCGtDlWJdTB7aZm4XkE46Jm1
1ebj2a94vyXKCw0H9o5rWuEI5yk+EuMBIYzBKxRMAosNwowxFitZsvXLoa34wPKkqJJlPparjAkL
X36gXDgY4YHOyZXSBdEQdYHYBR82egdq1Fm3niHu2AYPNvWRzkvH35QW44PyE94OOllt2svWVFrN
PvNzIslp+IEI7vOGioW4DMaRbJhszfixyukTIVCX1/EXk40/Tfo+gOjFvR4uTqPjARtfCOHn4MDR
Lis+eXNRhOC2IGPvvlf7l1MMSlqyMcBqxXLayhqEA5PqCKH2QGYC8htxTLMP0tuvr5ojBTKKogLT
35YOtfcmDx99Oxf9nIuuf4SeXjNlGoRD5qfiNSSKu11znTTTq+CHQhiIlOHiN1x/oF2PBPg4Lm9u
/hVPWvxKHRnsSmxYpMvbaHpVbE/5GiAAn6CtXdBg8FCqdczC6F6YwjNOKLl6aVxAfnHoERjtH+qX
iPUZZpiCAebBKfeU/zOSnpvpfWjBSf4yDWfQQk2f6ZbkYo7RaZ1txOrxDy+MzpxrKAEOX1/kvevI
mo3q60fSjBpR4sgT6+3AmAGR4TCDjGj8elS6vN+7EaMjW19nIXqO+O+xRAC1BOJA/8KqlfxErct3
/zv+UB5dmdyYUzit5xS7sCuwLyOvBtIchzu18aW0KE56U+rRrbutJdX/RwbNwzyMhHZJ8C0u7D/w
Qqd52f/XCcaLhCToUzdsp/kpVADxnd8rL6HNbzZaPktYfM5Nl3jjjJkCPW8n+kidVn2Z9eluabY9
ah/eo/eRHl5/qkoyYb/DLObf/AE6oDfNdZmqSedccBA+VPcvK4RTNU5/EMJlfPjE6+ZcMQzjSY4N
KOinyLv+GNg3hiYtoBtm1yVLp4NVJQAEahi5SpAT8DmRm+But7YzHAoANT4E6wvbrUkrEoAreC2F
bOUoi3prfERaCLP9ShJdRiccqqvw7uFVvVji12Kto+sR/E+0s4haPjwviAhpxbKCH0KHKV6UnRLW
J3WQElXeNWxmj/tk3ZzI/sFvK97KWInpfT41nEPRAb+zhlCRJMKrcJRh+FKikO3bOHlZgEXKXtrY
3sgPQbc5VAL0zv98zk+PP5S3iE8hiT+NRMBMM4iVOFiGjwLgxV9+GdkZvRhw9yu2oFKuxJ0eST1W
/5Ckx9HIj54a8KhVTuHz9MZnRNKpy/e5OgEC9hNU8gsT4Lwp+eFvJEWlj7nRGcG4i/ogWj/blB5G
sZ8zdlwmoasMjyajmAD5g5vv6hRUhSmt1aGGFWexyVxgYFKmzR/3G9bbRGckZ8Tz9Ot0silEOy7q
Py5Wmtpj7HgkiWA4GrYRFGWNzAV2Aj6B1mQLAyuA1JQlcsL3eSBd2Mo1JmWlcL/ZBhlNuRwBwW9E
MMabNN4ZvQDegh9JniLXhLZiNoFrWtH0MWcmawEPtxk5ZbTjcDTgSy090MN4C0T6CtgLVh5blHwR
tCZAG0nSp5BfZiSF4O4ilX5RFXY5uyLNL8tIAZG/wy1BYQghaw8bh6YcQdOB0QgtucCxkV59BcxN
qadxE1ZTZs/46/ZWK5VocoQTBRLmkVFMIS2rWBgd9K81w2MRqzvM+3SeGMnPXcOeQPfBX3zFScX4
Gjnpv2v0JlLkTcnTrYx63UwWwbisHBl3egaSMLiY+TeiEQEPNiOjVRyJsJaaNQYdCDcKgY3MWKgq
FR7OJ561fxPwWmjX0Ps1edkxs0T6auL4i0U5/7XV7J8N4xdsfQd8dsaSxYMeysbsGRP9RLY1TDkN
20iuf0hTYnPXgQGNTuUTNcEwe3LJnf1HERnUBYJlrhBfqXMU0JYp4Ayn4uyBZZjZg2boMq3OEyqI
HD7rw/6OuV7JVvraLanawM8S2eDknDEpaI7gSLbDVJ0kyv+pDPnd2E9arIAJYkLT+0rLyZdR7WzC
HALzbdhPMmSYU4o7ULLRZ7cD5N3wcXYwcTRRtL6Nu/oPk5QEhdr8OiN03cgAagjecI9u2CZBwB/g
mo0bhZhdnngvD5eyvrt0WL/v8fQ8+cMWUGMEfzbrJVcuQIuVUd43s3b+/COn+jPpoveCyPYVDbyw
gdX05txus5roHbvoSQC1OnxKJ8cca6Y624m2ubyj/gTNF9MKddytg/IruyTI49hAYBXRO6kjRjtV
eH27kq/Pwb7NyEQdpGAzGtfTxc08Da56Fx1osZJCWGrgM2nmXFRcVT9HZS/Lk5Mu82vilNLZtN+U
9pCRxVufv/HPJxmnuNlnzc6hbIkSR06EdbqXK+bo57U2JuswVzv+bn2eol2nCHWoN2LpJqWnSLLM
aKe7LrPNkx4lNBS0jw5nzavnqiLK2H8HObZHK/+S3WTjL/kWIAk4R7Qsu36ICUQqrSMyW1tTxLe2
iOafsa/t4IHQpAekmCFgY9NSZFAxWX+QI2FpOdOBh92lI1VhHLzIp8D8P8Ypw3Lg+N4nI3DICYZ0
tKvOSLdbPOA4czKLsj1PACUuUI3RHjM8ZS4KkYElWeAeWcL8kminCfnCeikW3GXv70kguZCUAYae
4LT+ROsLKkCYaowKe3LghYSCVhf/QDA8SSsxKkhz9nPKZbtXEEssJLvvzKPEyoBbwL1tPf3u4zXL
IQPcWlEMUERuyQv0IHfv35tu5g1ksgajI5+OXN2zKAkMUXviroe21G7niYTTkvfmPYefqsLW0XK7
U7gScLk4OE4SoPy9WnrH5YIm0Fl6gUJF48O8yMqOi3J2h9uveiy9t9kH+ECHMgb9VM4HGDaO1nd+
xLTDNwLtJ9FhZFISlQGVS5cwwnVXE4CqbTyQAhPIyjsgcf+RbtGImFrUfRA8k3aPjN6ZejFp6U35
8J6doyQi9NFoyc2tfeJKjcqt3Cws04Fq6VsPN6/uJMf0mXMLfQskS6ZWCbaWw7vV9kzCiyBgP6zr
yPt0vc9wpbfpD4iAnM+ffUMnMXncrJ5m1ptmg8WONsf5b90PKxq9WT0SF5TbOqaO7/g9ozzmvDcU
nP7R3kFAQgTbJbgDBIBQkxY4gLsT1jL78Q2p4W5/xgN0KclcUQQcO8CncgNd4y+BXC6d5viSycWN
dG4pniFr8lI4H6AMG3ziYfnfgVOOCMJge6UY4cE1+HgKa+FQMZyG1fzpuey4v9rpB68r1m2NbgFO
06HqHTqmChDfqqUktMbbU63Cn1Ucn/F81HUF7GutCK751CqeNdKdF+RpxHsGv/F+uLi7jOIE8ekd
txgBx2rwSrIRH4v4DTlrMrz+KIPi3sWHBWa/WlTuDbRoqfOQGfIjyzg8TSf8ndZUOOsXQsXu7Gkj
KJtFQx/E8xytlzUGn/8cxp4mwYQY18vKDWr0mlvc2boxw7jHZIs4TGI7+ghgx6ePvR53Nw4KQwKq
l2i5RHkDhW7BV4MOcQffdpp/cd8jF2HXCn6abqRvhfc1WEIrUY3da8Dh1MABgrQEtZiUThlqRdFM
yjgdISf0RsbJ4U76dFQkiN3ComIscG/BxdAJINyNcRkBXH/YHVQg7gvnN6FSrHIt3F8xl/d3ri5f
ekI6T/v3Y/DYRQfTzoHy4dVhO4AKh8KoNphwaZMMRbUxIojdHHXtp4tVVrY1k5ZzCxDxn0+MBieZ
m7WzgH4rk0K46bhgrXHANHQDsBSsepBqLzOm64256ZL4whfh+E1zbfYOTOSl03PngGsVE11u/Aud
aY5675f8Bo4GdEKWEInfAmBlVvCv4ozo5Y+meL7nwOoLhgFUA7fZBw9WOm1+OZUrVbCOSXw1hRSX
8db33fFko8upMJOohSRT7e0zTpmnN/NP+L6yYMEgevSPQ1HaRQkgbO7vFo+nlS0P1wrT46tLJAO0
QU7QTHbKM9KXcsywcQmRfhmTaSbBlH+YD+BRqjEaaqBuoMXDjHvEAi/cmabbyEWYVoNf9ClBQSh6
/EHjyx5pNX514DfKl4wAld9KLw7d2r2gy7PbzSe936BKcvx2T5DAOJRD+0adi+pRVKpPBbvQJSeh
nL1gl8+KqPSQLs16LyLoPPgj5ESofo+CNiSngr1Twj0lIax6xpke5M+gmnbhg328bscq193FeeTc
ZppmfX+iPj5iyC39OZ7j+qLhcEEIopsP1sbTaryz5Gk0b6fX+ZcmJbNT8PjlTWlvUdKIFB5apLCO
HwpW0AGOw1eUW9D4StOG+UWHy77MwR/f6UzF7N8cakT13pBTuc/NE0P1UTRsTVIZb9cE8+w9y4Ab
DJd0EIee6vZVqj/xS9qDroTMqX7gxU8PiP/nXzPnh8eh7Kd6fIp3M3+53UPPx80/D99rcIxuOoII
9zAz/M1cvaGhOyOqPerDUKld3RsNiQipvRepBaQiNXIadeHigoS5JUxGYiGXJuTWYJSKcFzJ40Gd
0B8/lj20f2ixAx1zA1wsgEZI3BmDGBerbW7RMtLgApx/JSV8EKpaQCmzeytG3he/XUFAibLEngnL
XEoxWtyMWiLfj3gx7biFzYRKMTP8IalFPtaod+Pl0CJ5enCd0Jvd05c/CMtADzGQlmPlD07kUT/9
xtBVEcu3x9clbUB3z/b2iD9ZR3EJu/z8sEh0y5dzn8PwQ5xv5Lsnsv+u1TaSD8m078pk3WTfFIxk
5s8EeK0TkK05ZOQ99Zwevid5wO4DMPy5W+w8Z8xalvVyr1/M9jGta+yA/bvzW1a4I/ycB3bCr3nn
adFEsEmwbJDkS2LpkCEDMKo2UXOF6M0GO41qvntq71Zv9d7pfnOE0Un8jboa3kRv658V9n8x7fs8
VWAhn9uU8jjbtFK98DpbeusBSo9mGm6u9N0RAVd9gCiMJmjW4a8a+qFBTEk4tH0PO9BUUTiBTXe8
G3kO51kzUVoTh+NB1MPbrLAHmXEj2eyJ0e/yB7wLLLlR4wspfetXjufvd1HBA8X1BDcxWOwg9Xrw
cLZgl3rfcZ+Bf57fqC1mnSDgkTPGH9lbhwgWjfHRXdZF7Ivek9by515RlgkSo8ht61aAdBjOb666
ZWcJW+RRR30c/g2gWGTTHBrbr9UW1k261lFZfudX6AB8e+l6sKS7mtm/mvzQDtNsHvjTP1dBb+C0
XQB5iiVQYAbJ/pBjqraVzOVXlC5YKy8bXiynL9s2S0Bx6EqZZW7kzJo9Tt9CxiWPgHEPhtmcWbjG
pvkMUAZiS2eKhEAewLc1m0gx8ykeyuNeE1T4+p5GwZP4X3R0fTgivYdPxdTHuKlrlN+/4uz2aZ4S
QPPvcw4DVaECxIxnU6bUti+doXuiPrxJj/pzz9KtjQkDMF7eNvMnddeY3GEY8fjoGKGwomBXLjFT
fazgbZL+VPApwt3MpvDaQVzNm3cqX6a23FaTs/15Oax3LPF/LjNfB3j/OxCvl2O/rgJZ05PtgGIM
4nnCwxl2xGvdWd0jrRKKbvYY5noPpN/yW54+7M0GSwzrAiDA5xvjRUkn82SQfA2UetLnBfqSF7Z7
vc3nrqsktIQVDHkGFKp4eQVUY93s77Bw5kCsghHPCXHvUv2Z5O4953cuQsD3C/kcf9xEm/OKeQM/
D0QDFAqcQYzs2wy4Y3ILhnqE90Xv6n+3u/eqm5mMm8nhUszLbsBnTGPQ4mpSElUDOUo1PgO7+Vlf
MnDe7nXWYe6AVg691GSQIpZrD7KKQfdXCXyIZrfp82wx1+pptr7i/MqtBp8TBPjhR7PftVEd2395
TczWqL2plpAhfU0lHCxxRAYn9BRcv5xcs0qfcvKtmn37Qibky2wWGCzH36A16qQsHH2VSbh9yCcQ
MlXrjMFxCy9CC7gvJu/jFhb6mGbiiFCZroTMr6HzmA4HbPHP4oM0Z5Q2BC8y38UWAjXHtcL5h9+C
RnhIMb+1EWaOC1iDHz/PcJjtMvtgLMfsjaN7CWveRgHmsrxhUH451H0aizsQPWXC02n2YLaIYeZX
iKPEel//bsvzXgbZUeZeFudl9QUVJP78mgU3qw/a4b787HgJOmtIzWwxsGm0d/tj+l3S83Uopn8n
avQl129h4ZIdFuivEPJisBnfr9ae5Q9RAvC3PTAbu3IIjqIuyW7a/xNKgOyRSed9f7kQOREZ5l47
gfhSY2+wQ5EzkRRnmLmnctFYwx3zZXVodhjh0iJQSvKeh7Bj4C+9gu6RkUz7tphlRo4YQMJzX5xM
8Y1qAP9gnLhy6JESCsTZgo0/ODLY7WI/lc8u07N7iTp/r5PyQ9TabKNLb6zYJfXUgO7jShbjD0V+
HwYBDEjM4nGKsT6rEvX3aa6QmGOczhimACWZhCAyLl1cj9nPbm/26+Ip/SkBcbozbK0S46Ett/zi
teMQZEDbnzzvk9EYBBRqJWgAOR+Aa4SKg6ZvtsDg5Fiat9ZsdPGsjTfhyYrzUJzPU8xzhAzOPd5C
6CPtbCt+x+2m87Y2MN3N9tR3CuzLhbpSpE/Hh+TW6GtwRz9p+PFLfJaiE47ictw41+PDko8IA0IG
RTyocUZXiOieiqU7YSVXMjrgMHi71ZmhDxGg+F/gZRDh9G4wTGbQzPssZjkKCMbCYKsPHCFxQEUd
0qVmxgvTOW1fDivnlozWDbA/Wtu+kWrrH7hb38/YzKvPYTCnXugula7ZPej0TlXc50Iq5Bq72/80
UKm0FeuDAMGuYzAT//56477NDstCFYuuumQeYWcbu3bbYz9F6CXucmxLoQPNZlmljfM1sqW6ftnP
Fo+OY4X9gGiT8ia+ySDqxH2cCrtbT1leqIl6dkauBc5/NN9fqAGmxnB33N+fFhDnVlzZvYnK5tBM
QMBZncPERX34ND/gD+K7RMdbNk7FXIuR6NcYTLd/w2NnaNUd94x7EYwv1KwwXX6H29l9Qyc8+zWM
T6wEPsuq9PJVNcGKvfOAj+C2hJtDwhiNpcf3sXPKL5zswrnOsCza89c2wqyfnmb8ObOLvQJNaOuO
0O9jW2XiUT7EKR8BR+0/t6R9hBAbLpxt0l9cc+6YKRTG5xN+gHprSS1pJx1wv8027q+Hc/X0jC/Y
8S5oWftUgHJawMkIoYIkZo7atzWk/cwhiSxhr0gNPmNeFMUCJw8slz5OhR4HS+DQA6/1PWrtzJc2
c1gRRmEOhenDxG5krXnl+Ijpk/5E82kvexm3Ek/7hPkmEQ6JSpOHTLvpg5z3fEJRZWhiEXIL9F2d
S3L8nCk3u+f8otfQ+K4fLtyNVTY7T594pBvzm9v4jfXGPWSDfwFMIJPiqBvh59yFjWXnSxJZTcXV
CaCSIQvYPtbJlTeD9bWRg6uv4FUY+UETOXAgq03BZ6yZUu8yM3AZaF/HnHAN83Sm5ohsgXeIPD0p
qTLL84CpO1DN58WOaSc95w2qB9uM5HfcPVSxJqOBx/X1fqeP6HyNs/XatMEo7sy++QwHfZmpZH2v
CeOKx7i/fKDi7i1Gi/yg70ssgc23bFe4Hq0uLAsCDRSHFr8cmpn3YDQHTjbZzgb3kDeS0V/1uYPH
T9zCxHVOCUUlQzTpHhC/QBTA1cIxVLrnibpkOApNgLDR10nl0VGRDn0U5/BEDKIIAlypk6owXlSC
UGf3mbWn/9lyBB/ulSBkgbQGqT5cKCzjG+Sp2/y+b2IFaq7/TUYzwgCIrAXhuXdt5Wxh/JTzVHYf
wbDmS/wGOpAU6lgRV/igLPhJwFkm26FMmKNwnarJNwRFij/4wRtVimeWzq2/hh9eYE/4XlUHK4xK
3cTOzfU5tHM7uThJmvhQT3a3aYRQBqT/a3Q8aGdW8lsHbEj8esD9ZYI4yMEeMBW/3TRNT/LJO6ca
mzyvVo0kSMu56S4W4+CCUzI2PMicdXF8NmGCBrQb3BJs785DBj+8kVNOBuTFn8971g42GALQXTXj
nVVUKDxKSIrrB1QCf7SY+5zLiTw9cEsfHwmj44+XRCncM3iU7vq71rScpQrn6/txHMhTn92ucVLM
/p6kU0R+lc596QIQDh3u7jA+xDB7YEgawrqvdwzr0Pgtlj0h+XmBzAbncK8wISACLxjfd8iuqqFY
maigVys6E9GdHhN9iL1gdw/H4/0WydXm0IYfk1Jcgzi3bhLoYgEHFo4sSu39IsDPrnXTzMamGEfe
kUvVFcLVDBandg98Bw2Pf7Y02wLKjA9sDFOIz4SiwskAzwp592FbyDJbh1LztCsNydQbbQbg6bpU
a8iHcbbkU30wsOsGpDAIYWJDRzxeGQLjBAsz/Vx5jT6bCXB0OW8i+H/zrfTSicpdBOq9Yw2oOAtK
E8jI0it+OK4F5ELASiETKoLcZp7HCS4l5CLiQ+FdOB5wU3a74JTw4Mpozd0d3uFCPF9uaIkdcRLr
kGxd6yP898MQn6GYp3ygZqLhZxWY+Ial88/PmP8/E6R6N34UC4aGzlbJDb8lE5HpVOUsYQRIqpj0
6fuGkbbAkRbSjcRCQde5wGmYjLcMAcwLH3oyZ+7PJB6G64wWYiPPzl3XDGFzLD8ttFLNx+14ykJp
HH63fHqYmBHhKP0E2zMKGX+N7qFkTL5e88AzLPf4dTtCgaLdw0I0h5Jqa5EdyDKBjt9iD8sGD49u
CpWfT2dwoBfh9WqDAAIcF8Fv0eeufvkQ0+b+/IJHtIXjBjo0kGKXySivVPCNTM7fBqGzO9ZC6554
8TBSxlwrRjOeMzng2b17grXvZrpxEluCd+bPoytM1UtQAbgiuAgzffIcWyNPT37Hlxu28nhnKTIC
9+OkeBeGkcVy19351XZXPVBS7NGYRVrrBj6pwAnDuBJYqe7mNav6XpoCQFTO7O9ehLlklyxNPiPh
vpeufz2I0xPatSXPAyhq3yRIfNzQoAL9S6AkQ5U5MfVFZbj8arlrzTQ5HbukzyYnV6gMjAXPMkpO
BabMKVNiHubg4WGcfOIP6B5rm55fPJ+O8nCzdyD/W4aJpUwJwtg5NdmD/PXyeMJB+CUeENXAonw+
z4RahVOnpVDl5PQiTkNKTVJC5JYpDbwpLfFZ8LbYW5yTnDcuawBqHWhNUpT8joez+HSohZIHx6S+
94t11IH6uFxedWfJCeXP/SS3XZyJXXHseWyNx98/m+TjAsii43Yf0epnM+tkTDpIzjM82BUH0dg/
sdHA6XTs/wnX/PXbGk1axkLY6eCtFCNXWUxsOWicfva4gDBgHm+CbitW4ywX+OJpk7FJQNNqc5+O
V/VhIS3Z+LGYmhk1P3U4+TccZq4q3YERW8E3+rkAsw8H8ctqU4Ci86ugVnX9guEXZ/TLLs3BHKsA
lXEMrthPiAoyVYFUpAc5nEXhp+wxoFATFyPFBTgyVSYz0uIarK+2RvFl/C34bLbMc2HLilvB+f8W
LiV1x8jNo8Y1IVfDnMt8frdR638R6Bi/kp3RbFiM0i+ccSRrRdblIhhER+HuhiDowmcz3zg7xK5l
aP4SAywrfYqcEu0Mm/vDPBeX0HSw95PTKckg80E9SP3aEdmas8RoIrmF2jQ70BtM0hcbfehzrtZR
jcwQD2u5Sk9J4ZruHO4noBKxRKZVRgJBL1s/X/k95ACGGO52Z3fI8pZTH0l81jgxG3AYirq+5rEU
FDN6eljE+PiY8pK49h4WwwmJVD2fpr9d0RtEMrEEDwLmhOtrzLwyhGrOCcA2TYc0/Mwrv5NMYJsc
GpR0B449SwgYHHwE/z4EdJz7Sz/Q9Q3eyVdGPkZvYPiUs2eDiHpcKIDHFju8GrKB1cOYmReFdpQq
5Qe7lVxF6ElyICQ9FyBsSkcWoiYeCAagwioGluDR/OHPB3dsEtZrnA0M2Onr5m1zbBZOtD3ARrDy
txtZ9wKxLJpcoh8gTYwJtldmH0bQ6cvqtUIOfKmruRaKzFkODOd8x+LYQre6DkMH306GMY/W/McV
tiIODvc2zyY4R4AwcxCkOKxHH2sNNAEFe2vDwGCCbzN/aPBpnOyZUPaERzYn+gjok0ysRHq23KDp
8O3yf6Uj5rB012FnY0GF540KFgLpYFxliNx8VElid5nynJ0lEyVvioBmhkqIYRO1NDOfsOeHB36x
Q0KjYD/+/cW3gJthYTnhec8k2aoX0TnwaZ4hvMy1RcRkxV/jPo6vrMV5Z/lrSmMmSxdc2AjBZW2v
F2bXx2D+qFuy3Ag4EMYbNZyMV2aAc98J/xvh4r0kDRuCgJqHUwlC+cm9c0YNnSXmynGsQuP6EcBj
kSoKBfMWsTxcsz/mR/g8s0VJgZO67oDuVko/Jb8yGBpBlfH7zIpSx3V9H1tVn/5h0To4tSWuEHK9
sRBhogp2aJq4Ff1gAKOdi+v0DcytFSjRwkWCZvgWdlQynQjWKgAN/3wn1B4fh0M50byj3OjwcS7G
qRTuQj0mSetiJ+Kygrko2/0xOTvBmHacAF7z+DVS7NC4CTi2F6tt8rPtoW2Pg9vqaPL2qQR5M0Xg
pha1EB8L+0xI9wrd4vbDC5BuFAtOrjF5hJsYMVmaz/Gc5pPTsVgeZTknhYAr83iZJ7z/ayvKFTm7
j5m5Mgv3qFLVpL4QoXQFRki8WEbkCrCDTTIpNKpAk2KwMMbB8Gwc1RiLxSzFU8/Fv5wT4j5rTssl
Y8aYWNjL2Y6XXCbUyEkS/OKjfEuaiW6P6vC05QPBQ9Sd+yw6St3hZoktsm7U8CNYwLzyiHssJZci
anaU/l/u8vR0HFLkwNlyzZdtjkkZ9sdB6yyCU4A550Kl4P53kfACW1YWfwP74cWqkyZVjHrnHKsj
1ZCLIbNZk8S/cZER9EWt6QY3CkTV0EyWmntyGTb7z3UGMau24mWTOLhWRQN7h8CDybQrgMB71GM+
OiGxFojqeQLWyJGVAaW2BRSmYy7NJ/leHgUFhggIM3BTPnaXdWbymQULaVowRjiN1wQ5FT5MBSpU
qlN2u7KKfPPtBiX+POyRyloNM3O1uKMzkwUDJ7A1ZC9zHkafaNfgVh4NkCeIJKj8BXNA8k2gxPMD
R+4iZSDPb2C8It2jKEWxD0ITKIyYCRMbBF8vWShlk9PizdiBXweUv1mZi8plw0JE471wxLGWpFGD
w6+kE2MPMgdS/WJG1e0/5id/uPDh+gsyGql/GFHAlzpTX/XZRa0NCbpJYpqcSOQH3wo1h/K413Xi
Qej8sYmvIg4di3Jexm/JY55FlwSftYu6SIGy5a1ZSafHPMOVUol4BK3LQ2A/RGtQqTVtOGL4DYJT
QjOtzgLEfMSihjiJHXuGi378XXOYTWFhCea7U+NvYHJcUOokQ89F++/IGIuovwotByMU3EUYU/tw
q+0phx2EEs9zsNahQoqinc+BkORLNspjSpEbOs6UaXAcG+yaNZvHZd8ndKLzegel32cxET7sBgmv
WhDAuaZkoguT11gu14FctpL+LIlqDHBpsCimeW8ZXRBYgDWvvIx2jk1RrMGY6ikiV3sEG8q4bfSl
jFaRATcjk5UNGhc6D0AL/4eKeTr19hMV3HoKdCu5Xu2Yq0JSoOslQipY0dK1Dw27vF9hFtzYdoG/
5qi3DueTY4TcjKx1mXSSBMBkAYkXwkeZk+D+4uMQ93L4dGIeei3Zux/DcnR6NU4mjbfHN1KCLBbS
nydoUfw39lcs6kouZtOU2+zXMdzEvxLMY+Q6R7NZcJYImtk1jZg4ddZuoHQphoDRiGzshz7jWhOC
KIYOG7y7uc8E58Q8fY2xW/pjvXV71pHYcO6RMXZExqYrbDbQe8hJWwG+A91UzHGT0idKEvKHAlBj
ApWCOZpwcgH6geY4C7lJgGjx8hak/sKSxxsd8VYO+Rh9L2OzD8CJ4SFehPMIK04Oy9/I+mzDMNb/
dsucuM1IXGMoELmIDAf5gQHDzpjV8aaMv449fZqxFTLPBZRAc85e9GJnWZ7wy6bKgDkK0cRnfXBK
BQGWv1cwKQ5OeZ6zNZzbKQy7dmS5PuaBqc9Hxq3HTuM9nhP6nRJRMnEo9Bicy9Ifn8LeGYSH6cf9
p2C482ozWs/JW8x6S7nU+VtC7PBjpF/ZlT5zjvJfiIt5onyQNwJiHgjpvRMUAY+Kfye3J4JjQt0B
uaQyp7tPP5SeN9fnEdC1+4R90uTNuRZITzV4vWsRXSuLL8BhnU8c4fMc9BVsIBhL42UePHX40Hjk
xvMULNrpuzsvtuJ4x7PP7BV0pkzvMNLNbVqZU9vj/6+TckMbhrTaRCxksQoEmv+5FifHYbgIJLog
GzGCao431ogrNWgSBHlY83qszaUZ39AJw2FtktkSclbN0+uEjSs1ozT7/IFolKNaGkds7CkLLsaO
gc7uyWmOEM0olgmKH9q53YBMa5pH5q0GpSvLXpGFWzbp7nPTfyTgSnKaw0GFP4eWhJcIYfdH/skC
sTdcWtzguP2j9AC6OHG/m0l6Twfu7weVhynQDn/HE5GO4veCSUOUGgO3jg0VETxHuuG/FmuwANKv
cCpDrxtjp1onrBYm/Q4ocsdklQz25P+KOvmPpPNqUlxZgvAvIgKEf1XLOyQ0CPNCAEKA8Ea4X79f
sWfvObF3d2aQ6a6uyszKetz1K/5q0oiukSVfZqmMh+jaJJcfsdufp9jtiwtZzZZg9cqvLHeLzIAJ
Vd2a/UEmg4SNxJEaPMFTcokaa0+qNmovHsMNqnee8NPm7Ca2FXntL8f1lp7Eyuyp3ZKRGfl9DKp2
NigzSOQ2HHVTlgadukTjSH4oOxlgwAx6KdBJyitNGlOywNeNiqgZc4C7fYN0J7kYgEu1CiMM3Mkz
okTxu5ud0RnKvCU2ex3OdHD/BJVYx3SWJFbIoogbnBffokd6cylo0w4If9aUZjm6UlNSkmLDGc0p
TBAJl+Vkq0JUPiEJKIJYyqlO9I5rO+KXdnQoB5MOfK3SWvae0VIYlbPkMCkieQB3LgCp38zrbbZ0
7yt75EJQM+YbloaTpLAL3MiwtLskY12TVUqG1DeKVFu+cH7u2IBUGyvv0QKuKv9gf6jmORUY80Br
CBgYIngzqmJwI/t+BXti3PIVhoV32ghZOERqoMga1Ts55W32jHYUgFeUE8Y3JAQKQMAK48c9oJLU
c0jRcU05B8+DBsy0QnMus13ZEsxM5VMOVIl1nz/rOeJHt8/JNiAV2eiXj+uVUDT4Sin09lsGMYqE
7vHmSuYP59qMwVMJDB/j5p2Yhdflh/KBzGPFPpDpgNE7hKuVQceMrl2wLGmhGml9Z0M/z81U96NV
Cta7aJoCm9Y8CDbEeAWIL4wjCPEcmoOpWiJV+xjMxN0h74MQw6GAkp++tx3VF3XZNaN4q3F61PZU
rfcbHXdKm3xVg8qva7wVNEfFiEF9Tntmw2hu1XbxVpV1n5QImAAsoVe3xfaIn+F9umq5qzOTP9Eb
N44sflysGONAw9Y8pk8WnxiAfheSG/yXlg94yM1Zt1sDONBNzNir0sHxdasn5OoAf+VI0SEwKs7W
WTCzNiuTcN0Nr58YNbd0/GxoeSGItyVRFj0i2DH+MDQcADAJOk77M+ll9w81J7tfzxg2R+/TjCFr
96KrY92NhZ5+putxj0SaL3jR8DStGIl3pwbc6rUpweExO3ik6q8LkfQ3O5zMfpAwcHputnG4Cvdf
5hOo6mzs30HWIM4qGJdyTb3QB/SkgROdMC55lUGvA+Dznu7NlMWYasGiAbIto8NfD9SC34cFiPbE
OJD3f39KhOFVn6xG+Ihams6r1ph2H9xbEKmfrQ1hizGiFf1Em0x9YBJzj1kD+EbzsJFCeYc+xey5
TyRvHJwHX2dz5C56tcW5BRvldz2GBSPweLiLK7U9ipgeF8ESgL2gDxPOFPjDKQF26G0364YGnQPi
Yx1rMEPmm24IzX5hwSifVg8WALfso6bqTbwHCQ4QM2fjghWEYQ1FuCJdO/6dW+rScBvqdjK7hKEE
29TbwTu7ta8j5o1UBjhIVuWw31Nf8mG6wTX7guNYWH/7XUxevCeWCa+KWdS8avJHwHm0CrfFXWxw
MMfp0C3AQjnvAzQJNQqpRrxpPVTv7qhvNu1g4VQxn2xwOaaXCNBowdLho788J3xkNaNBXIxf7Zzk
8hLXSrfWj7a0dE21Foc/18rJ3jC1dHwjj/vyfZ8B/aCIZ5BKP2yyzo0wgS3Kw/7O7TJBqcGC+Yb0
NenzdLMnw5ceQP3YR9s+xzYgbtPTsaXBQLLOOSO0+P/fs9FthfRtGuXgrTeXQ/rN1l2IQ2h/4Aa+
k955ATrofQ16JwaG5D3j80JmjvYl7CBeQg3m99tezSTzRh9zVmv2Y/fn9N0nSyP9sXYtfUiDlL55
SzKPkeqOtL6e/hJHagoKd90c88MFabZv5viNiU76+1AuAXkRHhsiURW3xRfzvdTb6UATMg2JJQIz
yebkIGFzojBTNv1o62ap1ujIGHw1p8OtJD0/w6TRatAjuYYYhSQz3/oOl5Q1OeOQy0Zwqg5NRzrf
AaLIJmkbhl8TfSxdOgOI1wDbDmzcr8i/ReC22i7Pk83DoN3ygbOvpKYVHexYkElj6ldHZE3ng97J
6N41yKPOmI8xJg19acaMgV8fh7h5XymJLNwf3lCy0vdGenoN3SEC3SCYRlQwH90bRWRtN2AV+4rU
2NamKPqlDZH3DFZp44LmyjS2Nf08PL1pQIVGL6BNRQE5Tj+jQgpJ5MHyjW5ImvZO4zWlFLasmCoj
oR0cGevsNof2UFp//o4mK0R82nlf/Lr1uJkhNo/r4Rf7EoRBQMdPC7koELE8EncoWvmuGpNdGrhN
DGNLhgO6+vCL8Q6TK4Z2BSHoxzTPkXnjf3EesUjWnQu3jOq45B13h4clrrLjmDKQSCUaxNe4SD1T
2WuZVfdbSJtwjeKD+8bqgM1L3SwNExeHioARWPjucgoTQ9OkUcqsLeZv6QGufXRnGWRfDfV01npg
T1lvilRmA0+shrW+seZRIIamfIIFgUDpKXChH8a1MQqsEwhaGMdijh+S1Xj46PLGV/Fw2HvxYGQu
9hB+OeYNgRb+qERyH08B85R2oWBkZbanA4/NHAIAbTTrooCu+WDKZB5wZDrmd8xpyd6M0OzNKE5z
5i/ir2QkKmJm1ssCzdoS1x2/azikkiNKeCnAAeFkfEmSOItrHDVolwLqIBgJgkBOoTaQexS/kIEg
Ci5kChopDL5ICOESusZ+CcDWTLPnNMGCb8RBPB9MvQWITkGLSupIdfNkYhZDaFlswRQ85Ua64KX3
MTg6u3CM006mhbhGv5TvGwDhJiMGGakFoqkgbDCG+vNxS9TUHkdXmWxYUFOiAmIuZYLgn6NVGtOp
alPKB5ApkL15H5RGjRTj0BiRB7guTFru92g+4Zzs53lCWmoyRQ2Ed2qje5HUS7hjsHjS7RSs7sMs
0gy6BUrBb9GFZxkU/bxyB+hLkE0SSJJVx7+PYW6/GBc4Du+NZNfJga0qEzofE0ZBPL1nAkN3cKqd
sdjn03lT8A9aHGDIiv5UTus4TcHTa0j38MAwvAe2hV9MN2j3XozQ2Hz4xguJOAdss2Nhx9GnbMb8
7PUAVmO+GS1gK3oybVpUH+Q0TXu83QE0nIZwBdG7eJjkKSvaljoiJgbIW8XSUyRL/gnGOUanZoL0
e9GYlGkSAzLg3z58s70YY3VakgyN2IzsKEXlWAsSrlgpoAFB720WqwKM6hvwvwUrMeFZJY5pilpr
jAROLVIIJMEWE6DfCC+ByAP6NnVmBaz3UEB6rAMsj1IAutTxVFRLhA7AJSJRnhc9IRRK3Uhl1u/W
NvjoNqoUhrkYK2bFg2FTi7KYWCaMoeX4ZiCLhiPUr+RHl2rQ4X7E/FON6TBEzMLI+iPTQGM6KYkf
tDF3I/x2XAm0aOI70tYcE/EU//DuqqVgXo7Q+wtzLJTpTZ8+BGLynMM6JV8gHglBmF/pSNE/Q2o8
R3lQscHq4rdyMeAdgzuAIrIuEmA+QazT8yAFL3Xy45KRRPjsIzcLxvhHw9EZ2WacwLhFajo/KJNS
n5/vkc09bM+MMKxEDGwPBVzAY4VgyzFFCQ5JbZKfgzKeLcCi9XFEAzHGqDr2LipiLmuBpJjCaUKt
NJ3KuDxGLIEsxkwA3Nk1EltCdOLSkbQ++FAZY21i2jGjq2MOzPeYk41+Ab+mxIKfDEoHTlvt3EAf
MtRrqJv6FJ1jI/SY6AxwANeKy/QkjmFAaI3lsY/Jx2FEgkvdxkKxX4Z3JOLfYU29OV3pSH6MpUkM
SSteGH9wSTxJQgVHiOvGJ18fCkDTkPkelf2HDSn+KcyBpLOM5CyQS5H+E85STq0x71gPrsTQw8dk
FSCwxw4bgM8E8ZZwdfQp7SpmM1Eph0zUcrUku1kZAdTjvLuK0x/xQt5vfiVGFirClpBWZUQUXmEU
bUNejmnbdAXY5RicU1oAD1i8o3cX89ZuuCfkHLbqVIzLO0MCMP2PgO5/y35Ud05AOslm4MC3mzEt
ekNbgEtOFuDbTWCSafGkbg5d7OMKS1iQQvQX6BZ7wapvdtzxlFhWAiKxojA4oyYRN5kmvfAjjvLO
3+/81MPXAQgazbbLyQ3vzlA0163wxDhwIK+xx+3TdmiQjIHJgjLd9JHjkPE7I4F1+DOM+bhJMi2x
1rP+1hiXmbZ5dfGqhVd5KIYgM1s2JzjS+rq34FTNTJ4WrdWR4ELNOjkl7Yt4cDLHJY6B0IiMjghy
Ei81TWofcGL2BX6voBcmyTBkAZY6b0J+M4PqL0OHoRNEicrglmVjtOMPgMGWn8BxO0FexOHEfAWU
IiNmz7M3mLQAGC5g/tSOadB3ceaYG7T9uwCY00UEU/AIU9Qq7Fi0Mx9jQfQIoNc4s/VhD9CPuUoO
LiE7STUR6foXZ3yd0I02QDvA/0jriTTm74WswJPtvStKFbAfdqDizLms9voGn1XVaLK8OH7UVD/R
uHzmDX7g74E/eG+EdpgJhHAUeazO8qbDekHtZO+LjgAApAS3M3URw5uyjeIURdKWCHu1aNOH+QLC
4kiuTcFGan8gSpapMORH6B6w0E3OZcpG1jkdRABZsCEs6xIG9tImVF/pAjXi5mzFwEtIPvvmP3WX
bjOq4AW7Cah+4c1NIMmId8Hq4Kj3EsA3fqVwlDRk+S33P96vFK0djoNQzSGwmOYKgetw3Saqg00C
MJBkoLIiIRjxEuGSxwiTx5zSMniPudmD9H+UBCKS0R728BvF174eIzSmXIlIU5DPKKFIWVac2A8l
p6vCX4C34EGDCYf4HviY87EKqY0R4ZIX7ccQ/HR9XXQ6ZVQ96hvVMtVQ7XMIMyOLUAjTE7CxAspC
SS3gCU2AVPxDaxbvSXIvz6EOBr5hmBzMln81v7EPt4WOxFE/VEvMmRCddiN8qk6KS6ZPF5qU3Ahw
8CeS4dDlPnaY1TLshPkQiskH6z7Z6ZMP/lDvyXJ6epJfRxxZZ7TJdWDeF+qXm321ONsxUwiCMTSU
LWYfQ+xW0ODSFQ7ST7s/L4HAPR4jTMcnM8VBU2yggDhZ6LIWMMogISace1e6r/+GzOGK8cSFsEfa
RjwJIVo0Z9PQwV/IzuYDu9HWx5z7O2ZWkFl73eWGLh5HPLJLTLwQh3MlnDpYr7fcjR3vXXvM0nGX
TNCCkWCH26gbCZObP8qpLWkeJjRDKl0EORir2brlNg0c01d0Xq+QtLO2WAqQIaRxniBWRxqeo0hw
WynWVsM6QKv+1+QyqBvGw75pb7cqloPGASc05LUhpCaSCDEs2qSNVZwYxe6oT9BWozYCU1ArKH/x
p3sDECG7Y+lj6CkKTgsJeLyzewaFhIvZzTa1OACfYjn2d56JsV7PHeKuPNhtKLDo4Z/MlrTqA+gP
lqig45CwR//grPHfDGwFDk4sodATyohhH4IPGZL2igwNXJshQ2hsWGm/pdZK9SlqhOhoFcl9XKAE
GBEsZeXPU5ksiyJ3GK97cZMam9duXEN6KqlcOy4jn9omlbg9hRv8+Wcv9lgej3pj2Kt+zGM0RtUf
BEVGYDLvW5mpSk1PEtTQx6D1LHC2Ma51eMtRDMiZOCKvoDvUjDcunD/lutwFMxy+XVY5Dcdy6FDX
0Axo4GirY2g3RD+s4qdnB6cMbyFOzL49Jr+kZlKF459L5TvGYoqdmCAPsLxpKkj4lpkPmv2etPVw
G+Au3V31MejSuyn80WPaNl4asmrSS07GERHf/kxjbECazEJnTXcmx4C9+WLeNYHSL91dT9Hwbwu3
e5gA6yo1EpqFXLTDLkXPhyRh4R2iKEJs6JONNhRz4yiDxoR0OKEVtjn2GJpIaJT+TBQfkiIokv4k
af8h3rMS5EF+CK2OfAlt09sKs7Pp5D/5Y4tP7rEKjj4H2hOaEeogpzhhUM171Yb9uKyYuAe5D6kN
xb7Vs7yfg72Bw8HkQKFAqnCUSHqywt2mcwk1pkmB6NnNmxXw6KZ341QE4ymHLVyIo8CvhZHn2H0J
HpggQ0KjBArMD91ZKVo6WWgXEPxn6I2mFQ+LpHIno4hw6dImZ5fyUeHATn8EZ+UmDvSx/ZGx9dP4
m4x50pSjSA3S1pI4JEqOFwA1URTKhYTWU/ab5Xsj7S+S3M9uKLEmPZs22jY4+jaewAay+zicibc3
qhuILHT4Ho81eFEikD31rBG3gIA0+XLIqe70ROKBggmuoG6hFWhwnl7dFXSQPu6J5JsACDunC26C
R8/wR+2yxkqxZGwoT50Hcif4OQuu/QgRrKK8/MuLUygaCN+YvIqfVFeEWU4q5U3hwIYDbxMz4DqQ
bn24kIPqocBLGu5niMMcspQZimCpObtBfXY1bxCQCVoKPAewCeW1d6i7wV7vKO9kvo4kkhdjrkQT
B3mxg/7vnvSMLJPJI4zaoX0TIGv+R4EhZKG0AP9gDybh6JvFtXhuzKzGXL7BpGb5SQHxkG/QlZdm
a5idQdeNt3DJDNi7+Y+aTcWQv/z09NaL0zrxkIdurOYTqFUvEMf2GOPyAt9R76vU7T/dl0qBg7Vl
SrDfQmYB00YHzNcRPF17iCA2c/0N/VdvkWh1RcTELMY7B/VUvHFgCfXrMoE/+P2ecxilHFDBDQyf
h3CzepzKRGJiH8gJY1x27u+Ipxzj5M9qfOnTOtFxIE+Gyo6odzcEWaSNxwjAghVLDMXQ56L8nUx/
RaRAo/Mne5kh35BeyBk3Bsrs4cR/s8TO6GRxK8Khvh6hsNFHHuGtlQJvUdVwdsCOX2FqvDGUbw/I
d+qZCGtEfBH2EprX0MPzepjki1sHgQAymF2mk1KRrDB6dvZSj8nWzZATJ9CZBBVoQu5T/oKPxFCC
tY6oQd/JZIoSnU1xM0oXFOZhZL2RfzdZCquLgWffNkDUAirQDYxEFD4AuT4SVwRwSGhb6JzJjZlH
AFrBnIMXk8XuBgw9h4L0L0UX8BHAFfSfiehLkHugldCNj3qsHgajNh5ItTOU1no/n6MzVP34Bffa
mxsUoqAIlMhVj6aCOkfdDProkNxCZKNex9d6el2joCxnO6OQUJL4WYUAvGHNcKb4+veh9OfRPji4
TRuB9MrfiOK2WCPvF2GfTkwa5bsrhk5xxDPZkzLkRun+rBEZGOHQCkaQkaQMPGpIU7QpbyCOzerS
8iGCwGuy3k5fyEh1jSYIzbpaKi0T+qo4jlilgFsUIRuj/zC6bqPLoFBy9Y1V7g1nkzbP1ollyO0x
WhJKLCU3BYsH3j+ykA7sdFrd+MgrVps0anrlwaz1zMfonD5f5pa03Hqvb2p3pefTwKmhbjToCcNK
5GN7bagEC2n2+xpcU6/KpVYTVOg3JsKisgVX0kRpMHJyLAYqGR34xOLB3KKfqYxpK7UlL6Q1txSV
0wKnS4a8tfgm/Mrxf9J2yIVHZALwQsJDv9kwOnAMIoGhho8TFm7RCrjVpNlQvW0R0xfI5+CNRSp1
RK+oiOo3IlgVb6/+qGoa5Rn86B21QFTv+ggU6CqlI4K19RrY9w/MFss0ClOAOLA8u5X+UMXtEK8K
NXo5edttgoDJYftQ5gk1GKcC6RNtBSRUX5N3Cw+D45kO9oQ6Hn/i/oxDIlDkkK/8Jgrozg8nQS6B
7cmaVAVmENiojmpQ1NEjQtM23ONgZhjgnhyQPBhivThkid1nBYzUivK8ouJhV9yEtz6jLr3R7pYR
/m8GRppkL5XCsphmHAhoyip+3V1mOQaAk11OdxEMYsBz/ONU2Pb55k8wetuXhDqvqOC26P+7Eggg
5VwOzKJ8KxQGt7OCv73YbA+n9B7rcktLwpEuVo4RSSH1Cxef0jmCh5EPCxy1ogs62Av4E8gWjw4y
V2+fzbiy2MBdG98Cbo4L8OlcQa+6+qDKMR/2sfIpOowmhOHmZd8fLm4prNkO1Q1n0XEgeoc6aFCT
lkMquktLbzUoU9rMC0TNCxiIqhautPuGaWVVL05D3smlr6qHuYi2hCNDY7oWnLC+qcw91BHNiCej
bsw7OcWuRlX/7QDSDtPqYoxQjIwPXePQY1jSJSvBcJBDEoEonUYMdHiYxEx9fGdQhhO3I/DFaNim
vnkcpSgkc8IBleoXG2igOcqm4gwwVnDSe9HHQP6A2vd2scktSXspoIDu5NE1NrRPgAh3s4a0tPFh
UtxdRaAj2QjbKmVIjZH4FLtSyXoc+RoT5/Z0bHp1xHfUYwvKE4xR1JdRGIHZFsaqFu6YZHtBl6lL
Joq73dAtB3+A8CT0FPHDIUbwYwDhK1qdR6YH6w9hnPZWYXeOZg1rJL1q0ZZNuTpmk0sOQk9N8RwB
n3PdYQqQ4RFavqpt2/VBVxZ37wXYxQMRwFPwfRC1jiKTkwkG1POAI0Ctd4u4QaY0Xn1ySgzxH2YG
XdyWvL/N9Lae82amjVYpMAOKu5OzltJK6g7QtjGaYiHqRsklTL9hJCcaHp7WUz2OPoZAT52Rsqo3
df++y2q9o4H6M/ujQGIYTVOcAkHl1ndrJT+a1wGdh4Gh5m7B2+jOE6AOP3kgIQSWGI6GWMh76xYE
N2wVuX5fUbfXqc47KJFupg3kGgF0SInFtqCtoUhBTdDFEVECCsXPyVrBBo41d+UOhd5hIpv+PunL
r37qcYbQGKpqRGOxfdKHl7FQUw7CJGIE5As2E3F3FpPscby4PV4F4w+5ZpQbQCSUjW3AuqRbSnZB
oReAXK/ISUwFrICagkybLIymH9o/9CnLr1oF0TTSAlGF4jzoeXRQFNcxjafIPzy86MgFBBMUJBCR
XnRHeIDgjGwHo1rbJmRuTOHpbr7cittwXC4K18eAZJR1BGSX7mAlRotvFul27LoyW7LxN/ijsrVR
uSMfHI0QZpDYz7ioIpn4N4MCCl6rF2YGdDLKeWv6YPgsID234cAM+dnLm9BYAZ6IhsWcD9BfOacQ
ySt1R5PyEr8ca4ajiswhllyS8kBMb0hVtMjJRa0z4hsxN6fgBSxJOht20cMmJ/PrkS8/VQGFmyZX
9NGNBLSEzHGdOnefdrew/GMkiJr4d49UJZ9jtQUw8+EQJHVkdAUiI5EJzIcFZzRk1fGPV0HujzcS
OdDHy/y+41/9/O6RAiOqOQ419SPyboi0ScUp6rWvf1Mc6vgujvzkzLQvLJsPDQMrIKS+NoKcGn0T
LprZSSiS99ldplD8V4yRUZVyx3fv7LynlFBujopml9aXiH58mKvDQuBy4INZmtDHa6CQ62sMlNIg
SuT4aHpsHsTtNtvIlINxKP54tovBKOJ3b8dQgjeQLmALjrjoQ3tblhG8wS1T0Wjk1FzHaUVw78Qp
PgXVqn+aQLZZVw6s+5JH6nlBPG5jqaFODvU6vUVO8paDbbs+qAzVNZAEewZ+Z89Xk2rV/mTNig0u
ozOWzIkwaGDrwWHiyLkkyW2wJvjZZ684csx9eQWv8UntOSeeo6fd5fQ8x/3ijcvQMIgPohnjHj3O
O5XPTWNzNqQWlW2LdrWeAgKZSkrSytNCkjxoOkRQsmU6zqJyQcaDmC7Wsa1M2vdgCCjMKFX3rL1E
dRxmeYFaUwOwmkkTsu6OvKdn+hzgCIBEW72berdFZzW1tQF5/ZTEBqYV1VSpvnE/QEUvy2brLEqA
MbzB6a4uth7CklgexiFE8iVtl1whxFBWHxok3Egei+noPoD+C9DfBzbcDvIVXjzNThTfjA9nxe4j
REpWaLyS/CHP+4aPHjJ/sHoEjZxrzC5EsEFHVJ6XeOJSyraNnOpDJAwCwILs9+dwOvKKFXQm4QqB
Lc1OVIHHll3pqOEq6isbANpk3S9ovwXoHPGUKf5Lxut1Ef5qNp6DOHUzpdKC/iyKm021D2rVUDlM
zx5l+3VAywRJIsIQXh7viRKVV7wBNpWOAGAaYDLaEnAJB6xM7vQ0cw7COnXG7A0atRrI4kiPU2Cd
FBY4TTsW38YvNiLKoJymgx+m7jwSz6+6OstnQ+8wvxgxzW0LCp33/5ItP4QGdHY3Z+xGUTNPgxfG
VGD3Opo8lSbncYakFr0XLYoGHUdTn+O74OyuY6LGB7LtxC7gEUqjEXm2xpHwobpIMWiBNsTJE3Vw
wASEgGIMShkVKWsuky5RGrvdrB/QDh+R2sf/7YIgwxwwEPM1EOzzZqP5tItNTxqK0s2AgMRhSaOL
S0VO+OgNZajbzritiwKBUopc7Wx91xRW5Zq8XQrBZ0QdElD60V3osNiTm9Vi8TvJKUxT/BdoFyZZ
SV9yoJwWkrA96NZgMpJ7Wde5r3T3kuILv5ApMnazPYQhVaRWYNV0ubB29PhGFDKraYsukjfx2nPg
Epwk5z53R5u7zDMEjBUP+aV7iriiWWeXZywmkXfx0NPPKHFJVH9yevlkPON4bt8Cop3EVWg5UGkO
svHO5Unwg+gICGk74yJQX0oDI0WJhhm953XGImiA+B5zAMkhja0ehDoLoLW1aGnhHpIfXJMWd9Jc
0T8a87ueC0HKUC5FhGe5004JstEGxQmz20k1ZdYidSZGRfrZ3I/zLcJ8EAbus09wybRZm1hdsXhZ
Z9ZHz6lAAd875hlynhYYYT7J7okjwo13Cfbsjow6I/tt3BOdGBxtIEtIJA92jVMCwnLrwVtSkgqT
CnXLWyTd9EbyFAk8KToJOdT5Y9IxJhz85Gz8He9xEUE8S08dPTUCNHy4gaxi61bsHRkJmPMPayAL
rXCJYmZgDfB/5Uie+GhyC2QCNDubfE2SsK+THPWykXqeiJx/nWjcJ4e0D9I1g+k/c0qhiybhVeSu
8FHcJwJ6hPDgBZSEfGU4mfBljNbC2FU+JuT/zULfQPiPmqDgObQBihImqBk5VycPIi+4kBEj3tCv
jeag27Rx0Hmgi8RJmhSGQ4FWxvS0LtRoxGpBhZfBgMjyUwnQBuAAt+MYBWk2DwvNCuqEAgG+d3BG
pAbot2T4Gr+iaMTal1xOvgyGZhSx4BdSsUKO8SyBSih5REHIRY1SSobRgiKb4M4lBDaoMOgvWSg8
I1z6yraJ+rwOqqucJ5Fx+kB4Ea45K/P8TK8u0T2hFCgKlppjkDjZAfgh2w56in0D9Q2HiXvxHn1Q
62GsY9rPsO8OYWtJyA0Wc56zCviXBCWXPqW8JDyz4Qi4LAGWNapswvLdAQdh4hVfyXUw64qHIrlI
wwJmBovL5eVSZySAQCg2Qv7yY/b1jidZB6RR9FG7xQl8WmBNgbeEQ8qzA6FZGl54U8DTelZIGOVA
PFHUbnhQ/7s5z3S53bi2m/EQtM4SEYv8FFZerkU4ILLrih0wrcRlbinLv8BCdKOashpyo0g8fiqv
jYvPfRZsG3+Bp4W1elKZIp2XPhLesazNlG3Mekd9wl2QxIsKnmW8tQGbQWC5r76OabQhfTIsWpk+
6LNDfU7NcGZZ4qJPqy2NbrwxWTov9Js0Fckm+f/2WGiKojhJfZ4+oY+VImtGdAkkeb/qgQY0/jyl
BlaEU4kFvG6eKpEknDH0IDS4J/qV0cIsRF4jP5EvEzESO8JiRvFsMAtDOtqcaLSQOydhDOWa5d9w
0NUN/mF7kz6A2DqyAeU1Tuo2/+E3/oSLbbtzdXe2NqogA0Se/ZRwJho+e91aMp7syoOTpyGPj6dA
F1lFeNjaV6ft9mjLinpmj2+Vb5bNK3tfTjRZbvRby47mkfJb0iEJKHePQ4xlIMkqt9qmowshPNTN
h3mrN1TcUDy8CFAb1meWtYGcZWmy54lhPC6+4MRuyDJZmtL0QahBpvQFKZODnuVESGR1yC/5oXLm
CjxNRQFlx34RnThSEZSjC4nmpEQitUo5nlhS8l0oFZjNDtsiQBMFqRxmC4/fgzoSq19sGAB31hDC
ZBqd8hqrmovjFlIWEY8vp8MEyUsqX4JigUgDleylcltJgiUoy5k7JsbIc0IBJYki2i6YGoSdiI8Q
+psA6+z2q1/aOdeF1M2k50NiszwxIi09Bjxu+bgTz4yPlicjl8e5wZXIczgo6YKXA4YPlkd/9Xvq
PEZ8adwdfi65AddLHvH7A1B6o+1uw7vfi+Zmnw2FqJ7n+RvP3mWN/B4ry48Pb2J7ZzZwed/ajbhj
Hjm0WuHZvOJRKi17H3U3D25lNlZvi8YtNsa+AP7/RQSJDHKazRm42aUN/cXGnFORySBODQu1i7uN
b0H59zTkbxsWu0+sRmViy28r1tlk1d45uTc83ffR6e9jSvB5mSd3HzUnnZvEq48q3V54xZvmbkqi
2+Xfh3EKti5oL1sUe3qVS2Or7Me04I7I2aA5NMWgVlnj2YR/bkZlVubD0LzaQPNk+ctxzv6UX3LF
WtGz5Trh3iqvbl9N7Fl4AHWvZdc9/03gaSU0c3F01RXszkygZ7mrk8Z/aLS3GWTGVh3gIc5AdkgO
btZa0r9Phxs/kxs1sWettjxO1vrMaimLUCRPQP5KnuuD+HqjaRUawcw4KPnrL/ar3PD/q5QnrSW/
95JK/tghokpM3boSZx9WpSRTZe+2jc2ybfSDLctqG8oDEd7lQa6SC2HBEszZ+Mz7+b1OkhFisQyZ
vJPEsAjtudklFmpQ3WY7rnSN5MSfo9FsI0J1++4hlG25sU6sog3ZCt7BhhxnPh3WHksXFYaRy0HA
24GBIV6x09msLF7+5UOg6NquLNBm3Iq2Np9iSKjWIsmJmxipswRvPAbKQG7xbkrcv5qH4OPdeYN1
j0ZqxGvZ83cUzBPNO7kaRpIn94kvLM7XK9zcso/JK2oyXlFTyxlOr0uyDl5f1rG/Vi8RgfC7afQA
7mGz0XjV4NL75t4WnTaiK6hutLjLAY9fXG9loBJGt8slJ8UP5NiAhwiaw9fMWNOGZRAOCAMcWZAa
9DjglsNvR4QMCThYuIBgcVw47DeePMbmM80O8dmdhc2Wen1Hn6v/YUAc+NW7bzEfr0yZBSlOi+hf
B19feOa3UxNJrHiO96C97fXcitcP9BbC2KM/AzKD6mA6pJDjO+ZQy+R0EdBuPJmCtjFL/ttkcuTe
bDva+mLheBtv1QWVsNPlAHphsb+sbLz94PN5eLMBTwYN8wxDCe3IGr8FPHvVszlEcL808JTtbtnV
DfEtu1Xsnv0jOLgcn1gh6TdeETX8pFU3sTp+1ek+x9phYzyf4d3p02WGhoTsYMWLxvuFbyWm9UuT
QEj6zEImqlN9pw4F8s44SHBFAwKb01C9ncUiS+ZjyZCl9eqylqWV4vNQZ/Hx1WjP9OQiJTkL7zAi
UaI3jtB5ou61yPhLjpSiHWffphhm03JitRiMQ/cQ4BFrtxflHVKQHJNeeuSzDKeSroFGq7jYqSdj
LiQ8w9h2jUfDyt/0sjAex/jyBPX5UC7gSJGrmfj4i/X7Jag7cHP7QYn1C92GlNX4h0iST2Auw7nZ
Y1SUeSI2iANGffawjjcJTw2G17I8rbPwaOGnqKsHwhoC5/Grz16MHtjYYS3lQRuyljBqFfBvPvoO
cCODRQdcys8t974sKwNLLMqmZD7n2prPEIrQSP8zS0WpWVxdcj6gZ2q2DG2utqOeecNzWa9hFRw7
KTXnNz47T3TbUamukJfzk4ECi4tloJRQfjeCn/3dW10mcOu19OA+D1QdW03fsMkZ5eFusjfH2+Q5
3dqvrv7mHJuTQYBCdJN5ZR3U7ZV0GRVKJ4n/Yvq5jVHvkKDDLDO45PAzjzlWsIUN+pXd8X7UG0tO
crQOBRILc8IIb+nUJ8q10xaWUT/W9CSQ2rzDf5BExXRz/YAYott50Blv3taekdk0UqJURUOmSiZY
vCzpG8cpqUEXIH95UU8eXmfAGYxlEzTJDi2pWWur59PkHD9zyeVnMmeCg167T9tbP+s+8J+dHDPm
Xjf0Sfk3wdr5qV5AhkxJeTi3PxJRHIOj8k8mpt5JQNRxy7ec+VXWUMajl2Ur8BbWc/UDXLrGi/bL
yip3cd7qGzKQA3xsognP3oL5A5JnkgwKQ3nDzZid1eGpnpyk1WBlvRo0RGK1Bx0O0lBZvx8piroe
sdkqniFwlC3M+l3jSPdx6gNXBF3Ty/tgPp+0O2YnZDTrJandzBKDx/lCu6l8g+jrg0uuf3t7nAGv
bLsB3CNrI5e4w5qzC8VZiUmxzceA7GMz7XdNAbv2piw2yErGyBXFsUY/lAUTxd+wZaESn5DBDhAT
X04yJlZjV34WSSTaDrYs61jSp3rF5kVWSO1xKo06/vdGjn8vX/U1SPpODSR2J0bl2ahpxRoRXpIm
RqwspMngJZuf9AkskS9rM7GBSWj4/Zql+gzpPvaZdTPLXlKjPUZkp/9PrN0ZZ2e4Y2Q3y86DAICy
Dv7UQ3EgkDCbqWZoOCiau9UpYY8/O+pNULOk2fWKnL/r4RDNn0ugKsSoH+SZszF9LZ3U6U+LJpID
K+W7agZQ1UlW2sb6xS1uqOaSFmNS5LenuwYgzmdrnR3egwYaob8OKDpUqQUtGtJUy/6UDulGu69/
V3eSuE74blDqnce0i7chs9WLq3yLDCKBQRvVhd17JrQ0wlTv1PmPJg6aJhWDqbWuA/Gyhfl4baA8
Opp6yAAohJsYrI5/HVDTd9sypwwWeA2gKQcIqS3QMIplsJV0RwMa/J1PVVadPByonZyo8SK5bDLi
N2PN9dR9eWQ0F2R917wv6ZP9MPibR9Nv+JCSXGw/LjDqyNhO+KhyAhrP75jhMTdOHSzQj3QOLDCK
vKrGw20HVbJVn1GFyXzAyeZee0bI4Y6hH5JR1EoM7tKNBy+YgcUf8BpPKufWEBhtw3rQEJhsS6Ok
fSzoN4nFT9mNWMIJBkk8JWVBQlGSF31KVWBYCaSEYyBBrBbgendDehBWNCD/WbPlCalsc/y3xML4
9FfDENXsZcvX19tOmCvlMi3oimZiziB1QULqHsOQNRWKlf/y/BvdWKGN1XsJOaskeEJ5MAWNtJpB
1OeFJJpHcd5/uw1jFm6GfT1sokmYzZl2+BXV0ZleKlIMPX9Mj/quQBGxp6QhpLy9UmoqC5XyiKqw
mYP5Jfgd9I29TI74brzKaT84yjpsCSqI20v2HdjdaYPxGUGwlK4hVjAHOR3ZWPfx6zkijrJEOXGv
TfasKsSh4OV33XKNh8UanJBQgGGD0f1H0nltKYpFYfiJXEuS6C2HLGJApfTGZUQxJwxP39+2p2Z6
ZrqrVOCcs9MfIForY0W//M2xV54d1qdo+WMt/fw41vKWHIbXua4QU1480317iwEd9wr9TYZKOxdP
s5N7nbZkptfd42vQXxgVMdKZAs5oLz5vtXhAJDOgokKxIgsRlV8avyRAOw952KzOxLhvYTp/e6hb
xjeVXUZ0H5AG0bUz7D4HzBbm09cdNx8NZW989wgpLdMzj14jeFo+YDfopZ2XR2kxvfWmndoSwMWH
VFVrjKQ7geaDBCXuWhkigoHiKtEQwdWovsGwSlddI2GFQk9Acjg+QLd7cxXknteOTphxolraFPNL
UrV+6WuhhskjCwn6xZZ8Al4fgxqMhd5tOAwFhlVkoH0y0L2NMdJxipwwPkSO5kRGsoOVwMBI8Gdj
mvZNSohO9Yen4i0p0hrLw3+wDDH5bsvC5amQlFLIPv4o7HyCA9P+58xZEaj7FtdDE+CDXy6ZFucB
ILCwFXHQPejSocfGgd2abGFYXILmwlzcRiWRj9ML6XQmsc5tG1mibQWIAZhVrI1vTimCH4f+FxBM
yPdclB5yDL1H8QMcgkBKRrc62nX+hbHBq72yZB4CNYDkq/SsAjdp9LelrKgBMDBrMazml3sHSzLf
RWDqEughtOaeroVSohEgI/AQ9DKEzsIFkamTzvMTyt5HQqrWPDw99LTgPLLU1fCY8MwBCIyFH3Rx
dkNBZsGo3iD+dY8O9a6BJQtohRft4vhhBNdXYL8dFC3pzZ2H8/lrNQKdMIeqm/LfDZ0uo46hBJdM
Q/Fmt7WTB9Rn9+jrLqoZDdhfMxHWq+uK2CAopR5R5gJ2vLEg0Zynz6OaXNBAbkXoPv9BuJ2giXxO
nt/eG/yiDBdOzhNWOvoeF/ghuCLko0t/xuh9dF59meAxFmtQRl7VPTGbYMQRwnu5zxoTJVirPbRV
3KuPYMPevXXovQjeghiHBsamqKlMhg7oQTXNLpa6H45+iOWce0zsxkXeflCmoiNHM6kZd483VYRU
xR9v26tc8h606BCeOzjjFmyGs2dRfaO7HlhGavMy6ml1dDKd76BJ3UcgDk2k6j3QjLVwFrVSLDU0
/7Io1q+qci77ftO9PQA0HDGz7BdQDssxCAgm3IIIu9W92OMiS9Cb5bzW+faXsFzFdq0+qZdgxKHA
yKY60hS7uARIvOQol+nbde8OJz4FE1Nudw8+GQovWo18Qc3h7uptJDj2Ge4EzL+ZgFNYfcPrqL7e
v8N9wTF0Dvh9eFMz6gh3OLv8vBTZl3eOnltXc97ZK301cb5wCUEDbL/erhm3DFUMaG0gEnFqNwI9
brFRW8joe7OYw46s0Hlkhjs97pRfrfAttxeRXMHwBlzL+b2vHAvJR3X2c2mGzL4d7Djs8GSHtrPV
XYTr3y7WKI9nLK9Y9RZy2mn5sNbEmsxYdDmHag7GuHQrvkiRp4+eqWp/uJYQu2oz8RUoiOHiLMNH
m5hq376K3d7UxvptUBROY3ODlv52b99s+kp1MU45oIGwMo5KszwuZawXfrcICVRv9+N1y8m2pG5p
bFqOdlTEvDe1/Q3xfF01r7xk2dM3VaWoyC18qJW1V3dVrerNtqlwipjUOP+CQ89sqqZNef/iJK5l
GE7UO0/PwDXTO17Vod7TmY7RzPSLsDmmhu1zIMZfKON00fcBTC1rgekL5FaqV0291hHE8ot70JW+
bz8vPiZXQ2wYFiWAJcBluLw1EL9AXsKK8H1i7YORyJ4jnW8rXWF4Qzn4uYHBOr5VvmGEpSs6dff1
tcO3H/xrsJ+eLjwH57s4rjnWOex5fi1kFDBZEC/K5wUrR5AyeJFxyKDT8eAfqx4ZMWtvPts51aBs
i7TrjoqQ+op54AMUQgdEVFaQD17LLpUc+YkRbkSYwc0MGjDlJSgUFsuzM+cBM9whQ19BdGCgjG86
teRWUZD49ZZzpUrzG2ziZjS5V05au/vYlcPQPWeZeQEroudIWr3DY/1HyfywKUvfejMF50RDmAAN
8/0f94o4hzRDC35b+k7D7XXwCL4WFxTM2sDNAfoxcwFvwiBL1FQZ7qYg6QZpjgIwRcWB8aS649O9
mVQbBpVicInM+cnNtT5/9oCY9QgHhDwjl/uHPt+i6fL/3Gv6NmxgYvhaX60xO6NNBhGbNgc3vfBq
HouUWPz9Y4zSg7QJHurWZjcenXXtCYNjFg2gPDbLoMZ7YGfjo3LtHDHVK4QDv+/UVIvWm7oQv0uc
2N211nKXnxUhBlgY8hQGKIgmVlTv+agBxrE9qgVg7R0UEIUsByQbPMDIYKQKCg4O2rLxN2GKZjL3
B0w48dbIe9bY7H7kRFxxwPdxBDjVHEcw9Z4CEiIwkDoBrwS9MvoauLDzk7UNs6e6f7vywiih8+tT
GGsiVs3lAFs68nIoaiv9AoSJGlbYG8sbcCdvDRcbME94AHbmaLazDg541eGlK0ij6p3MXpyBN9Ag
QCSX8N2WXqEseLaA7fYBgpa8FwIT6QW+HKYnoXnr7CpFkCtQNFQoSKDzQ9UFfSxvXt1ybM0Ii6ex
J7ALwEWvCPwC0mU1oS7U+hKE5fhuVoTywg7ianDgkR6YeMb23pPJA3hd+vzSVZ+RRalLoTb3nY88
tXTQKyrK75kaieRU2pYWOaoIzFPaXbMr/nIBrXj9FFLhQW40O5R0NApaJD9YLDnW1uOsLfpocyCX
UtHJvXuzDohEdgqFdYtgRdHQ6bba3VsCspjqoaY55xfSWsye1QeHtvQ3C6ovUHYnx3S+048AOujW
Z8+cihWQFdkPg4Zr95O90x0mg4IrvA8/LjBSnk1/Znq5FiN2cU9wtsCEHgwWFOjD293qePu6ZT3E
FDavdawSTA5eGKaDgcIuqtvA/A6bera81EFAMmPfktT4VkFws06T08G3BBb19IgFtO4+Bwfvg5lB
6+HJQYlLWEWBKPIoznv5oUl+03EMjCWZLR5kvfQDoU0CW5PYGBWi7kLbkdaixLvCOWWMuzjuF91L
NhS33XVz1XyGqFkg3vLyc1B8ICivwxd5U+vo5SnbuzjKDp85s3dbUhXyJ2jyQLBm3dypYtvrBQAC
r9MvGt89nXYDPU7j7M5c/A5rHu6/wX7EAXuoINzwedjq4A4r770oHCO803UHn6o41wuIvQg97Olk
Y8fiV09vcfFPJaURzbPZPtf8+/ywWjTH3UuXuLPmoGiogVmsjsFFLq+3zQb7ztok4RTPa2CNYAWf
4ksIuMHU2GP4Vr6Ft/ucLLUPe8ywHfCgbKWB8KSHw1enWm15ts4b83GjvbDpsUoebiCxzX+QPe0o
HVhQDAxMRgr6qacH1w1zUSL5AfN2hBOlCyiTB5utgLZS8PJAIsjPnlbT1hKvPmX7leHd1XXK7ZgO
8O1e4zfQ058O57x57TxsN78+xWbzjvS9iEtjD937koTpUcP9ttwdBMdGZHJ0w5+SWHboznqDpvt6
cM8fIUckvGJYdRTSZBpXHjo+j7o/cxtVGP1Pp+h9Fxe/zKqdPyyJdZrzqLkHkdgbDpo1zlr7jgcb
yaYo/lPkXEdixXLuf4lmDoov7PQpoRlQKs/w0GlG60sOERAyAlm3Sq5QHl+9AM/xgWlzjj9pXe96
RRVaxNGm3wCH+Oy0sDaAzuhaR6iA5qR5UgMYq1ucwUXy4nxO9iO6+Zzqn2KNReX/CAy/HXZu57rG
oZJCi+yROFD6D/pQKKsgF1L0T63hpfLXxscV0t+WUoMrG37FJpaF15jszJQnVQbnw2KNsksVNkpP
oJwdrGSWB/sX1Jetm+3o3d4FZWbGqsPqOX6f4qCB9J6vGRwwoEAhrqEUYjv13qB3Pfv8brOHPegH
zCFsMjr9LZwD1Pn7pxnh7ursX/1jmXIDRMbErsMXLBV2T4ZveQ33WXpBiS4XVgUCqxGV+HMEbfg4
RLr34rxMjlW+gH+EhOArWIk3aYBVH74fIGbJTpV2JiiU+UwMsgtyKPBcXKQ3gIb+Dh/ncDapFoO3
ps4dqtGSVJaS9HtxSZ0uLSQ6WjMXwC2bEWirRqGu3YMXZSSK0i+ISjLQcIdcz9atn3kiB0G4YtS3
QhIzI+KTIGMyplpbZcWNd/tO3pHWbqQnT/xGQNKz9W70mc85YFSW+7MWHmgImtyezzkZrEnCh+vh
ecThUIW3ff8RtgYozLjsZBMhJEzaSTm5XhOBYkwZbqJzv3/EqB+YhdeoYSxkd5IlTEq9cJGZofoH
gMN6bPGM3NMOl0AnaoiYymPX3Y1e2I5WYb0Kj0HtmtdSiu0Q94tdjMcaOzI28q2Lhep+fdv5s+i2
IDNR1qCHIw9SCRvuu1jGTPaf7OVyQM66s93oray+dYGEfNjcaRaisMT7hqeWewk/E1DaZ9u75PpJ
rWf8U3ANRCPv2DkXsP6vjEFc5Iutyj9A1Ga9fh2ctFC5UYY4HdUanBOs8Jl7qDiljPCBcws0XQ6a
3KCgK81oVvKM+Ik33QiHV8Yleov/LK9yDob7fWDkJ5SPxFl522Ag9OyIO+1TxG/IkETIpmbFlMU7
SrSy6TdPo6aV1OZWhSJQ9VGXTX6zAdWXEv+AjdLilFGiNWE2DShXchfcI0CiNktn33mEAckQmcNE
FCu28Fv7mqd5bymgyWhLRBcN79qro+MmS1oAXmZYZ1qOnbFfb+9BZXFmhp82cBSAuowrg2d+COhC
e1aEbU/IW7/NVD9FhQ96TgBnO/csMx2y55s62Wq/C2J0kHcgTEsYfre0nmCF4zTzWU1t71Jm20yr
DbfhY7g1Me/hXUdy6as8fUliKDvrrZaMNQBJ//9i/7nC+aTscCeTvLcE4N2D7osLsaAyt3PR4+DZ
QzV+OFBcG6RjHIZUBpT3D0miHBJ1fpUfoV8qCfLTt6fveBfdMavi1fiZGnB2gbSjwAAgD7GxSOv/
vnktcaxJgQtjmbP09HDWtLLdLa6e0iHjRORL/n3mPGYha4vSH2rUMzIz5Lv4vjevAJu54f5/rZ4k
lltebTcS9ahHm1RZ8tmoi9JRNGQhcYI9wkf70TYnwpTVJ0XHYk7JpDJpJNu8Wal6NCP3hHP7xSsC
e+hOFV/41GD3nHySwGcFrk1Pqo/eQsKK4KInQChT0Fxw96H2I1OHJNGbXo+QJxrcSuQ5tBhF5gC1
JvYhX4NAVEonmLtAKZUnIDeR7/j/WOAK//9ReWQfuJa7IQmJEF+b4uVciQkYzRLymCeSeVZA5AeJ
CAlTfkpScDJd1CRfLtv5y+fI5dVT5HImKCXJZxU82gScGBeQL3taoAE2A9sDo5QWBrUNf7PMQclD
IQXexsKQB/z/48nbykKS33n6fOI7Lyx4UrkM+fxfhdAIjS5eDa4V74Kszc+tVn59U4IgKBmjAqog
LjziHjQB/uL7BUoGNPuB3IfoTjpcMOAzmH4bp8fiSrjNIjTAN0MFFPAKBShjEBpBDLQZab/BujLc
BuO5h7l6dg3vDdAed98UqpXQqHupR4EHwO7soJrAbtE8UKaTNOHdJY/l/ub53a2w+TWJl8L9J0Xk
rUDNCU4OZgM61VTAFAdIAfDXj4WcgusT6YhUbMG5CnnGDnon9PhaHQByHDVcEfxylkEOib3lBUtR
NQdLh/yYGiyXUEmEKwGgG7QIqwolNOQLIyCFg3UP7HieOIET+eDBOO7JJJByRp0DMVnWESBej6k+
oK4QoF64QQuzD7hI5rhgjvrjFbBGmyztD/xTjJjPDJAWM0TahCl6eHgtUbXA+aF7OvqK4ozFiUFX
dN/9nhXAIlpZiM4fHPa5VI4T7vlDMEoFYLI+gCRREmZaBV6Q51CZtArxRQjLESDWrM/sz/Ny+Os0
xYBKipAEjwcLo4ntXkqwHH0maYhf4i8wiifXaAKJWspTGHzZiB6XYh6X8VARl9qySyDxUMWAEanb
TvHl2ETQ3XRXfa1LbtoA2sngngcBSXH2N4dpIbOsMt5jIQq224I/LNPxJx2TTkZbl7bmNAt1GsDM
VunuFuRm8m+0G1dw7EFW9pm5MHzuZyMz/ET2W934ypgSumCamInjw8DISu1lIs/8Pxydewb4dAyZ
AAHw1m91gU8GMnAbXu34tqcjO+QDgGcjWTmxZKu91xDSG5ocoKo4S9sbbiHN5ItiKMyF243ekX4z
AriywquLb1z4sG+p6vZ/9x4yDNmW/uwzR+6rCOm8gO5u6zzAFrwCYSPilMWo3//g5comEWcJbY8R
MYZ9W09DxZe0zKdDc8LeBWDBD4T1MImCsxT4eY11ZFKwsNfpKTI/7t65OxcwZ78Rk4AlBWWmgfmZ
TWe0+gBGBZeoZtDrooxtUc8CDaAd+Lcfj2dAX9TNB1FWldw8hvZwb2m+eTWYVsTLzcFpvP1lxWZ5
TgaNe7c3uFH4VGjh0nyq9en9mwpX7rccft735uRf07c7O45rGrG5OSF0oBPJPJVWYoPUnsxicAtF
DBw9eKrvIVC7/V8jLHk4jSod7f949pgGas7W8Gkh1b+JGTZp5UrV/AhusDeQp1kzI7ip+8x/BLVt
fNhGO2Av3ufl2xewHiUduHX9Et7eJHfMWKEpbr5rhMJa7Rha/6aeMzSItbuDqWRYe6IyCnUA40vc
uTFWodMZXbkVQf3U2QIdYhLw8ovl7s5jQrr2tnfN9vfq8HSyFZNi0IyYTANW7PMon6gpd56EAsRJ
JrM/ZDGPGOIGXzutaxxPtP8bFph7PnDxxImDk1IWSciUvTko3BDS0IZ+OVAGwJHgcbmlBDubEI20
LGVYvSZHU4tDXkJH03kmnwdPKqA6xo9zNLOX3/GDlozzRBhIyMRfb16SB8fpvQpovFBGHyeF+mSi
+QtTYAs7VvCDctA0FyAD4P/WK/XZtptIhd5Zvf5DtbToq0U31BOH6H1eUhov9pfmnLFTTwAw68/z
D81Py2MVSIeLs519wC759aJA3csoESzIgM0QGRGvhM6R0cX+EVAuHVZHEED6RbU5D6/zabfq0YJm
2iTtZKMCOwQ0TuBU7T8Y7oL1ng0Y+E5QXoE0in4w0g0rkYxDWWzyhfi3Heg+yqEszAnH4RZjcZq1
463q6spnAKyrXfiOFq8O2W5O8kK+OxgEtlrmhHBPiamUpVobhtYQGVIEyGh4JkmrHogBEMxJdvAc
y/e9QeVkq8E+GMyE/Be82Dlq3UDC8zhCvJIaeSutNVJUx0oRn0GRZa/z0Kq4d3glV4k6P1JmktPO
oCnyCN9guHghegfilsF5yalaX6Az20yv+C9wI3lW7BMIEbCknwcUsbzqLTStYvVFewDyKBwJVE+M
DoqldCB2pod1Zkb2wXBfWczKkYN4flGEOEdlWs7zE1oRyAmxu0/tgK02GRxVtQAcZhMEQaEhUsF4
tgXflAfIggG0j5mCkIKEeB18B0EkmSEFL3bqqLqIzE0wWCawcd4pxhHAK/t02mpD4uCOR8QP73tQ
8vt439DlWwYDRinovouzeoRl+lntOSqk7+rkEpjo7LHRpGVdE2+gDTsfNIiIlT+dxk0BFAAXSTuh
G3Vo7bswiNpVLbLcMUDCnUA9a0NBqRaLNrcyeyg+kpCxqCgiFGMQIzqNwP4LNBXvI3YcY2/Q4fjJ
EYTgtZBXcKhNRE6WHGSf5Og/JZRluSQ8KElJzBRoCAaZxHnG33xOH3IzVnhAUjLKjlR54thg9L/c
aAqWARXSek07+v6KlxjEOHI17H+WIfQaQo2CpZEixdVJwAQCeRbFCHIpGCFzz+vVyePp5JEvCmUj
C/EAIKGCKABiGgcWCiXuNlYKAH2m7169ju7CDLYYcYu5XF8vHMJmxungscbAcdSdNR9C1PGZuwdg
oQtAayh13iXktBjQyxbTAcpyIdjVlHMeySfy0sN4QqYI9QMVDaC0L7KjWVsyQrQtz96H/iKtRaG+
UIcCJagXIuh944asZuCR8s32FQqqhBnwBo/QG65mLxyamvG9+8Swds7mO9EfvpGXnKnpQFhNYZ5i
aYcWRZLf6fSIGHo8Ok1JDlYolayETsJzTd/jFHYSkZk/kHQGvgBn8il+ZTE+IJ/KeSUPmgbBHY35
CR7AqP6SL3inDa4+psMkCkTkZVFRTQYvlHC4LQLmwZdi5OV3P+A8jbOd25oUGfdntbq2cQwfmwOy
jFDcw2yI0/agTsfBebWCGZJJ9J7c9DsFuA9YkK1U+J8FT9msehecU4nu9Kp5OUTZy6BR9p/V2GKK
CFIKlEkbqkuYadBhkf9cCQziKAyDm7t9ghPQcQjmzHF1rd/SHOamIudP4NbBx9quYQnqp3DMxrA+
tdw/wfk8fmCPF/Hf3pF4tggwIsTThxNCnOtnpIa8jbP6K+EXCUKzI5jXZ7olOAKkOTRDhnrhddBy
jmmnY3WBohukWSA9nZU8bMAyte50CtREh1oJwtexGO+558Kx68mRYpvLovlQV6crcO7t00NRmRzU
sQAj7xSl9LChZoRkmUKnGMQrC8gitYAFVnRw3LZPGNQePO3aZnby0annm9hVpedIKi4RZ1q++4RG
b30Kl0gKUA0ZTdz7cAcQ+fMP/19JgU2hc4dCdnW/lYtYz/5DG88DdI90E8DbZtE2PPKCI6PK4AjT
i+l2A79qMAdvDjovw61sz5Lau2SqF3XrzFry3JG8oCvOhBG0S6VsSjAUuOhmw8DBAOyrBBPFSjNF
nUQSaR2ibGL0cY1gkRF1mdmopwDWsqwgNUc4EY7Rf0RXaCEGG2co0LNWytFPUA0G8J/QfLWk5RSD
aUf3FsM67V53q6bgecxYJhKCSme1wJYoFUyfMQMLhqEoO6i2FAdjkM/Xq2LAunx6nQ4Pmlvf60zr
NurD1yk9omfHoqdvh/qcMe+HJQdwUkzWUhj7UKarUUk4smigBVD8x6hwN9Fk2xaUlW/PAmTR+obJ
nvMSAcscTbzXklvf6ic5dRW9tmDQSJaI5FBre+B2Q1KhDM3NeTxBjbWJTFC8v9OuauNnfB+SlRxs
heBICYmBYcSXsZfOBFAdtZ7pb3cd8pF5/J2O4NIAmuVgkRQSnaec5Gax4chTfG6pCk806Qnbtlcw
iY+uI7EoGeygYIUBCBBZRh60LFSMOWlRDZgnOTxnHiUlqiAnxcMoaDhL2ufffkHVLLO6uvvJ0HuM
+H1RuGzyW7E2gsEByJC2vJXB0CKswD2Fzg1Wc3/xhFdGLMHwGN4HPMsrFBBmfCGIetIZsnkFY9Hl
hKA0YiDkE001iCjHSiS5YJ0S7N/xzfswdVJoZyIDntR7syHJCGpr50AExqTt2yJxfDj5OclN56eP
HKE6lySwwmh3/WoXaDBXgvnkteQ1U3WCoel4a6hp9GnMKGA+YwU/GdmM5KNwiOEZYZG371lf8h0i
CZ8aDiRJMHD2I9S38B6u+rvuiRDCySLI047hdgDZy+EByqgNmq+twLCM5u85y1xSGtPZEKV4YTQE
RPNcFBp4ImQaYAt3BG2djJI6/OYCqVsSptsuSabykhv5nhHTB4hVzWXOTEyMFS49W+eHuSR+yDbC
7wT1oK0nnmeTCQYxbZodQt4MV5/BWEpJQENOnVy+X3b6TfARCBzTCfEmXr5soie6CzSMPj0ln3bD
Pi6clXIRUazUz8ILrxcwTRFw2nGxIQcpqUZ/nw1hOPzFsKqCo/SWRNihqAOuCYROqDVYcagMcU7p
09AvhHaKsOfYhd5V9zqA+dpjpCcLlHDrrGcm46zguZTa7OjQHSmBInHBwoVe4fGBYdtGaCNCUwGi
jlgCoc+7ZqPNDsCsFKq7JfXG664y3pQ0AwgMdhEShbZc+HplrT4nEjUQeUW2OWe7ZUnFrOdUot2S
pg7zTapUVx0n5EN13wuSckPzzXLYEDaTdyZHEwRkCOioSc+Xeg8P46e/tNHA4PSCotyk50p9TQuE
VsRoPil6yP0HX/DU0IN/tT5ZFAH1WdA00dtkei1aerM5uxnmTlsc2sDCfnI+roFUJQ+ZCholMiES
glSXpJC11zaGR0fjgJP0YwvPCe/ZzT67cGQV8hOFb0vWxiNjbb7g8z0PkGpI/iDSuBhn0RzmFCZ9
mH1oZWg1aJzgNqGIM6vVUeGDgc55lWV9esFkB2FZoNF1Ci7Mu/lEFPf42nCvX9SU1nh3B8M7pBwz
FaJOmUQMeQMzhANEA9U7grkiuwbq/TtHzivh6E5+495teIZU4Iy8u+56xx5es1ZTob8hIVEaDARU
d0Qx8JFzkHcwXEbMPyg1x8ZPBJOVcVCAT0PGy6w7kx5BIOLYGM9wi4F7bkk92zJ11sEONIJXJsRY
iNRNHgsqr3MwGLRhJvS2OUbbXC/BhPML2tgsXRkRcWUsrnB/D5wZoCnDU/p4D/+Mk2YHi+QjGGkB
T+sMKhXob1jQ39MAaHmYWTU+262h6HMcxemc5+hgxy0LsbFgyigFpNbEFgUWHl2XjrDWSXKZc0G9
27xy6bS3Xqxx1kS/BuTc42zicrbrrXjh9tG47sPZoFXPxbEDqH85RGJSQ0RPMluw+I0zzD8q+BLc
hFQpTwfT4m82fpk+w7bE7udnhj00CV/IcjkMhQaDIh6eY6CKsfgdtIgbawccmEnXG1QIkskMfHMS
d07ouTHWiK31kIB55/E3KnAYdwkLaySJmMz5ZWx8YoOBCAjHu3NfoYu0euzUNqR6/0Rc/9sbIQI9
Q8gIx5nhjlmJj4EUrfGmFNe4kv9cO16rs3uI6UT5eKSEyF1cc5hYdWXsYBHbb9H1IPEX8GR8nFT9
EQntndBCFVU+ptv+a8FG4OHw9em3zRJFyJpPVo7zju9Bb4ckjRLPzdm2iXej10tYD1MeFWjtugN1
XmewQfjbhuAF5+mp7n01lLzwOhBQzoSeN01ZeB/SEPAkPAtDkQYUhQVnCfXY6I2wEq0wlMhAI6HW
wzMVBT4zvMxJyvQlKi+HjPUIGOCgdZ5JywK2uNw+b2qSlHOA5m7j4NNNJ5ZK1/QwpkQHP+k1/q7D
Vjw3se0VYCm0jDMnzMUgJwAUcr+4+jcB5vKndcCmpN8OBV85pQWieyWgKQ7ALp6YHNdIjJ/6VyCv
f5bszDfFEk9p/usc0W5y4tYT0AneYgzOW1zTXZIEWpoUI4AigB14t+fgtRPrtCamH0ENzo3DBIfp
5NFbvqGUqtvNh0zh1+a1Fl12Moi3wttJtGQpMucgXOb0xdMmoQ1jR3p9chDPb+SqkxZzJd4mvjBd
5FFsQ9QqU/Sr5JNyaNATukhyWSeleOXCUZKm7iNFAAp8keidId0Mb9ZKXkNY7NkZAOdhhOHfPS+6
Nbeek/OuFcZyKLWb4EVkGIeb0JwLJZrcdQ89h/DVnWNvX9xdkYWeT24oQswbPs6iTXpJWNWNZqCX
trRmW73C1TmL6F8o7zKni6LEz5kM1adLDEMSAdxa3v2lr+cxOjgkTZyXaPfxaH6oNWz27nCf9Q7f
D6a6MxWsYjEQQGMNp2PnPAbCrQST0+jM1kKZW1F5gqspqVvOBLZXXgjxEK/RcwbilUBauED5+xnn
DpGOzUWjOYrviEbMpOcDbOPU7pULE2K95FgS4tBnBQq3TDzAXKIf+1mhXpa0ACe9/jh8fXGMpISl
d8DYSXrvI5S3/T2v1btYaC/RuOvmhslwjlblDRUlplJPAR/fLP+NoVK+/KY4KCAWwKwIGcYEoXAC
ZZBctvxpMpmjygHid0Ow8ZgLJ0ltRHw9IkocrMWo5MYrghM/jga9WeI4qsGKl+0u/fkwa7ZFb4Tg
hDJpM5XIif0WVS0iVYQ8ODIrQiXIXvjoyM2hR+2yvHiMOrUHdynjBQhxNE+y2YLD1T3B2hE0+AtB
Mn5p8CBPoR2t2D4bJqHkLrACfkw6tzYB5k+7HykqIinuzrGZQ7DZ9M0U/umQXj1HN7sHpaP4uAQs
ltrs9XnlSa9JZpbXJTIragcd2A1eLQelYDR7sN1iFlLihxiznMi7+Jy1CKFvLoOuRcMfhZsfg69w
hUS6YkXFOxp1ROWIPkFXsnIOuj+EyI74MyMbFWz4NgpvJMflEPMS6dhnv1gPbTCT/iM06jNJGRUL
74b640qWlnCpV/R9iC+bmKaMh+MvqwAzv03T5odEEILm+kZke4jLIo8nd4dkkuu/f8hRt0j5uKXS
IvRtfdITpjiztZAD/l7edLsy/FoXk8ix9lBtvf/UYuFa3zB3Y1oDDegTMtR4YAK/6+59k2JEoxJi
61x8nDDMhY67qSc6Oi3FTeYR/N6CTPp6UWMJ6sLMmM3PSGBwBsuakaCf7fwNeer4XjhjUimrJ63q
PBPovYzBEVPcbFyJGDVa8vwHEoWxBUxP9ycA1+mWiKLvT5FLBoYhPBjRmghtVPAoyMiREy1gnolt
mbiG91kqMA+GK/cFgHFNqk0Su6LvuaIFcwlQDZNjMUsm7x8E1Aoonk7EVLYI23eDZHLDE41d6mey
zBWLOs6QxWIS5NzjPjVg1i9HvOQxy/ArhE7K+twI4E6ngqEeIvluYmAHQBAFIqi3rZ6sGbkxNx90
FaYtCSwUtTMDThrSnrMzLULggVLbSL0t5CrEDiSVfqHYGdSSU9XnplVww+pN/3Px5A0Jbhn/pi9W
TcYG/Zaav4LBuUEJG2S/qseVoSwNOVQ9aE55QBUKje6YtlOxpaM7TCfkZlac5NK2Cib3ZA5Eok7a
PQd1wHJjX7Ib1Qv0W5A1Flycy6KnOukbvdW7S+3V6UxFCG1qO1M5MOt1uPmzkQ7pz53Hd3AuIgws
PC8e1QeK3Xbvcf62WKwcpE9S9l42202az/TzaB+KKLszEruEr5cM9gzUEPFmuwe0RE5kZkxtZjUS
U3IeyXz3bnHzuMDgk8FgOCE67YFxlGxPSo1sT+hl2HILWhKtr/6V4bX/nVc1BFa80c/Bw9iG8q2f
aL6vfmFMzArgQdiSUfLDzGdEdQ3p4l9oGX+UtvxjV+k3dUShjZWqqy/tqu8EBlfBrTJY7n5TIykN
aUnSm+NlRkLJ3RyP5HouQpYyvAMMdByPLnWlM7+mN0WSkR7dSpScaGyyUN2QFiZ0Mdd2nrZ7iD7S
aaGt4vuDN5198Fk+CPf29OubC95CPWlLzNrIqssU/hgl+6gsOvRHmBuL5NbLPQ/xXr76R45rMvdN
PDJoFeCYQkr6vYlkUUKCRbJOKwQVPgvTYIbZh7bpmnUfkXrLcmi2UAuDKDhhAt4nmtXx711iXw5a
R3CYdsrYgxGyEeRcNr3xr+dRUYQ0cq9cBQ1eiRmiPEcNyrGHYjjyoz/9P0YgeIQqulxsNUGueDhV
0Nwi1aGBTUGHECz7haSdCqNN31LoQu0+NTXal3lz+1OYYpgiWjx0rTlz77IhLBLRVYhmCSgC+jRc
o9gIsHF/4QvlE3FXEpMMQv7VlUL3E7QpT5jSoEm5AQrBPaKFQWe6lZxLILcUgQ8q4lfMtPN6hOJE
tx+pEqp7Mm/MBlNQ67h3Ru1MJN882om4BZRHrye6tdLu3QASZk84NwDKQiuiFQyUwFbfOgWwpjju
hHLewXATuQSQksy/VQvzHjLaGEHivGIiSn8lJhQAAOhvabsi8HR0U86y5LahxTDiZCSQOjQUiOIv
Yj3tPyiSZ/YNqT27maGgqPuKmrhqcw2z/nUOqQwq1k8o6Z3QR51OHwm62kh2bzayQ5iksuuRpcJP
m2vHQRaA5xBNpX1o513ocIzDOpX7RxFMOwUnQxRGOfVHNWwDgJSL4WfphWist1z05ejl1Jys3UY6
rk7JXKe7h+mnSz0uS+TgScW8sSb4yNJsA9ietfCzSkAN72SuIo+JRrHoMXaYC/TbBcwwzns0mZHa
EKJizamGU6nCOVahRvsudwgoyGUn2itEdBFosrKj8/a/Jg//96Hp24SZSWXyDgwltobzn3bXKUDG
50dPY2TnuIctuhCczaASIJJQu6giFYUMepqvLzPGZ3A0fM1pzBk20vwnRaFUea62OAyPGi2/6tBT
vPc+STUGjcU8Fo2w5VvMj+8uSvpsLQwLJ59Eie0tMm9EmXRyhKxFni8LWEuBuAXfmRjmwf64qsFa
wDUOuH+FnyuwkAYSlIrmn2Jd4dyMrYVrIK9/wg/lxqCdF6fVgsN6ngiYR4pYziaUD1YASyjYPTSW
0ekUCY1+H11BgOarJh0hQAacDF6gkcWrQF4k5tDikC18FPQJUGwTSqw905QAm5+cgT4OxiPFo5bG
Hbx7DlIR8RIsDqdviBwW3fmQ1AE1zAnjbXp3qM5mGX8AQEI4d8gPoeuNqiC20m0i9kZDe8Cn+lay
QQOrE9APY/SXpgc+TZ/hCpFPTkzopwxT4T222+NwA1AkPUm1QUeU8pfRH+cOZi3gheTzgu+5UGbI
wddglkdTtR+6PHCB7HNQKY7oU0ryx3jO7WsrNo5oCxHmNaSfdxB9fMrZNjktqa+aNJczlJvJ2XkD
Bmos5xG8Ba9uKHur8iLiLAB119/h3QdwgZanF1wLFNLXg+geDAezydtp9AY/BCJ7mbVPbaS36RTF
rA0vaKlBVGbGgkF0hhyZJNMgGDLKN8Z5D4cu7RugK5Rj2gmAhgDTXAYIhvHZyUZ+522VcolEJAZ7
H4oWfOzSA8rN0iSm6mcXjZEgTf46vu13uf0I2UBEDxWVrXOPEHAVoy85TzV+QX+Rg4aETnRo/rhl
yFhGIn5PldRGd4aIhYSHzTR23x92Wz5nynHeIQlxXQ5ptkWcXWmXbDjYydBB4RcdMSqiSJBMcbVf
rH4eNgqsHW7wkzPFkO5yhkmmDIsYbQEmi52MrqOXAOVCOFgMp5j4riP8tRAKntvjLDsig0HzNYUY
4M2b/ugfS2e2pKq2peEnIkIRBW7pG1EQQc0bw1wqNqjYYPf05xu5T+2qVStyZaYKkznH+LtxAFdj
9+MQNGbym87gtaRdsmoGtTW+5d5v4jy8ONiyGoFX/NVgx0gU4n1c8OjoFeYyvQfsdqF/rFWXvZHR
f+VNpIIQlydAQmYSU28Qt5ZQaiONCX8emHXLOOeQKEZQGqNlTLQ198QheEFyXQ440j1dJfHk5HrM
1uI4TlPaL6GzmVTAnVDG8z1l4tVlrn1QdCgXAhuqjTG0YLdE7nFSkhZ3swSRCkCMTzq1Iy0X5Ozg
H4pDlNXI2iHSudMqGQj0GXJK/oLPzwb5DBLJdtD+myDi2o2mAbE+oV5v3p0EfFDGB/R+dsQOLdlb
V+kryqvbHf/Nu5VJC2R/UcwB3Mexl4gB/ZT9wVufo3u1p5pL6fLG8hg75VolEwmedEGJnAcwvVsm
XkuiLVl9Skxa/3zeVD6rZtWJ6uGcKc8ZAfpILulP747fj9g2ee7J6nWCJF5miB+JhmJTLslXgDsF
lZQmUm8saBKJCI37ILwWvpntVpV5zi5WPeZsDncGoskqBYbAtWblEe0TcjYKfokjbpE7PggELwYs
eHqHPOO3PxecxDeLDU7PRAcpcuIb523GiJQsSTTcqASQEbsgPbEAyEdGggSE2bJA2RJljry8FGc3
QhlOv08mtUQnotH1OVrXAReB5F6oUAFCz+H85zH98ea6Ver0ukyy5dd/01JGysQfUkUO4Xw3vbvx
N0dwtRV79HPDiEifGR/UeXxyiWWK50uh2+QmrTsYHCxKi4CWQfSUn1/cpUcwP8BYF3howodWQI9R
VNKxkBTex+lEJApdRZnEmMnR/0p3ssS9hlyKf7z/CuD3kG0g5qkViIXPrSMUoArhAGOowsqYF0Dy
KCO8JL7gaefnf4RakIyq6yjB07JWsKfv0k7L7ZLKgYA65unAxqzQ/xSoKkBUOQ8kXW/8DH8oGWxn
Lp2Y4PEiSRDNUfGcjJCioLf00VROj641SRFRLnrUk8TdwqABzBKVImUOCFHr6pZTAttSW+X5cgS4
9Schu6eMJnQVbrDgjTZbmeOU949NZJXQVXL4LOjF6egJVN0G67LC++bAicpNldsu+Y9zUgDDMWm4
FCkw6MPORKQL5Sd6zPlOaPI1B6NP80F9Wyx8hY3PJj2WnjaGMCem2suAAKSyUxwKJVIgSqQXXJti
5FLpIcu+UegL2ynNmE5krmRQrjTPrt0tXsfIQj4rK046ZR4u8kUkgewY8ByyrZO1yYYls7hk6jQs
g7TobG2USQwpB/zImLNFhkCcnFWHY9jlme0uyJrwFM/o+UgVSFIg6+309JiPwz9g0kjL+81y+Gjd
tE851qFltPvptrME11lXXXsLjkKeP8pbyyClnAhoZhWJKH0JOwuo+4EKfpeiyhBdTD+ZAV8efdQP
6e0Xj1cKg6d1KWYpcziFAFhEQ6sXvsuTunIxkQf7MSWAOd2WvDzb4NGh2HLdRvJE9n18gxK8f1/6
HQf1mmJw5EN2IDQ8TD4MnQaYJmMqe+NsA1/rcUwjC1mxOTnSt+wiqedh0ulIvfaVXxGRmWOklUhH
3j4Fl/SI1PPlKaZMrens+1ZFDhznQtxdsGeSKcQ8b+b2vPwrBf6h2BIwAu0goJd177q1fxfpTkUa
kb09gj/Ygxj+hXHrM9Q09tq5BjAgMI8yIkcK3r+MFtgrVr64PO2RNue5pcewKd5Ahsjt59jnrWfn
fxJECszif7hUjGhvJv0Pn24G30tP9KbnqhYj20//KWiKTJvpty3o48LlCmZrAqyFEclAH4Oc4eCr
l/O42svxbjTbUWL6UqUgrpWpKDH56u2HPermMbqWgj9nZApu0ZpSi5JmSVHopyLw7RfwMI5gr7Kg
ux90OO6w80+Gq1cpF/1GuHHwwq5Ak0NNT8jID67umh6hM4nnGkA1QXTkx005bZO1rIYe5du35GGS
IpKptcASt/DnOMJyGYPjELDuMtJ7xeAa7hNBPXeWpJezTfI4jWnyaBtDKVB5uJlBAzJLqeVP+hPm
xLl+Zy5iVJnyKzKvbIsgCKw5oN8gHo7s3RcnEen36KRE6ZKMezH5IT/EzkKj9nuOhN/NTyvD57vn
xLMTxLhu4UG3FwTLrFuk/MMeu7vo6nCmJgPp72Rq0s2j49Ct3VRY2OYfFdXbWUb//1RlB10YKwIZ
UIOspM7IkN6i4OJ4odOnXtWobh4sCwYvopCD9eOuitKMLdnmQjNvK+2fnX83V7pixeeUypmxmzll
KUN5YDDBAtGJvV2CJQzYX5ceoBbw6wP2WILxdXQwtmH5J3jDorr/m/tFQPzVPd6satZhQAcMNL57
5Bb0VsUbSkSmpSBVgIjJ/sbW/gmRiGTn6n1TbowduKNUy2ezFRDKNnOA8wl6EL8iHqwlKqPTinjV
97+XFCDaxM7IFNp9fPTR5w28eSOh+oS+oCHDvaiyWgvuGpOZqAgopzyAaI6oMx0w57Y9XDJwlZ2D
kpJvIiXJ2c+4V+cen7Key5SwP/yH8LetrESpW5Ofz8rkbZwlCi1OqL44rexVH9LXOQSPCZUdNTSy
tfLEgwBMMc3WpE6RFc3Z/LYYuRFRnyGinnM2xw64O2cIf+VIzBJiBx36bUoY2RoqJ9ZGdEKcIUQV
XKzyHgEx5syM4ogBbiRi8vi1W/dJDkb8WPBa4WUGyluTpgG79xatvrkgxRyGgoVOPKJNbf/CNec5
85vH0ORlQ55ODYbZcjTSanzQ+jHtihaaAcoclFR7man9AfxQ+DzSVzkoqByE9nvFTGchUM4hGDxH
YQzXbtIJUJ5u7QioTbpDOortfYZ7gLQ5hH0oCQGnDl6+fbdODz/Q1TUm5vCgB/fSOLv3hByKXB3p
i4ZwdleLTyW65e98SVa+OQTbJPEK9mm263IGhU1F9uthSFB/e7eNS7RTPQN47+BTcy0bH7H5qbx9
Pb3v1j2nP26j3niQPBkxhe5l9J0biZbQ3JZd9laZsgCOvdckEBfIyDwNKcaqB2y2M/vXebF3Xed7
RK2Y2he4UZfs0/Aib/48+SqZTBjY+xO8BuBi32j/cAdjFUXp+H4Lq/S6XqqIjgKNgLLa6XVcRfeM
9Lv37rvgPfsiSLtEVfLV/O4Z71z4jCDuMEEOzgiUoufMGDbYuMt7iL/92EOmoCxqepyj31W9XhUc
cyJCQGfVq/95eodCOfg3Fs/e05/h/RKYz+DAGap6DJHoKsEeLJQRb0N00sdvoMTq5FCQ3nCCTFRJ
CyD1Tku6oZLekosWvNg+fprCHLbRGzQjPe08Jb3zidrQ8B663TvTGPeyTvpC1PD2T1V4vvnVT4fo
74PXqt6D4Wgvt3f1DZSE8Z2tevUaIhdX7cHeO5qefvBxM5D/d1a9J+WJ4T7xObXO9+hXTBBUXTwV
h82D6F7VvRAgCDSqWfDWcBBXLei+gt7Bh51Q7c7MpOdNuCDmwDY6iLmPhvVtPP3j91XvM2tpVIo7
mOTLJUAK7nDRfHwtGKguIYk37M28V66+8yWO7W0fm4Ag/Ttjwd/YSfkW28S/gd1AjB22qtmPH+3p
AUVgDQBJfZHik/NO+ZWn8aWFGj8qjmYSD+befgaEbHSgUJxeOEgOJFSqsLbkzXjd1l6yaw/fY+1O
zoI9yA7Tx975zvlS1zG9/sM6GMS47KbcKo2TLpSUOSUYuEr89Mz8WvbHHxiBdoZOaeX+GzD3sSkf
HyZm9ya4Zp8zlhS4FHHXwx0wBG+aFJlyp2N76kwR+Q/GhmpDwyppb8qTx252C3vI7Wy97L3c68v7
kqULtxdQluklHvSI2RzFPtNwNjZey5qafXCZZ8i9tfEZo8m5gBi/KM6zj6rHalge+Bqu7ktxiFg6
oHg0uQnVv6Z2v33nuwvMvkNAXf/o7gHo9lgIXuPzD/ftdqQTeeH1iHBS9u12OPAaCMjFLTnNhFea
EbmA0UrUt4Z3VZzD0xkQDKLaLZ8HWyBPA4GDKOnY5gln1LnaDuQAGRIv1W5IUiXeVYIXnerq8CNL
bEM392y6u9rdw10+UTE6F+T0d+fSE5Nl7+2cQRIrZ3f1Doeo7kRLze6i7G3d71eYho/DgD+3Wn1J
oNvbjyng6b7jEiejlacJiMJ+sg8O6WHaq73T3QMyVA/Bk9SYY3Qg2LjraLV7IFSWnNfgegp7oG3v
PnuldUFYta41eg4Jc6CgTZ8YPfwBmOjhJyiWrBar+3uxH3iLrRfEpq8Q6ojP8tG4Rlj/nl4Eszgm
BN3shPKATYHs06V7IMGBnJ5DYOSdeT3qzK9fD3fHIUAW0H07HbStGiDBwbQrTDpXWzm53e2ZiB2D
fEH3zsQE1blhCRl4h4fXDLzn2e1gAFedEwSKgWLB5yu9TjAw/SODr6r5xfRbGKHxjdru653xBh7D
LpW3czECBjO1fbdTe8v8dvYveENLDfmPwzzlj1tNj5BSd2/wr/Px9C8bj6oHTZ+5c8H+Hjy/oclH
7kYfsiY+nqJ5+9Y3FK/Sg+XR6x4Chh62D785+ef97MVqfXuN5r07QHGuOnCZNdtXg2PXO779YxWZ
l8joeq9X0BC76Z4mP7+nj1MRbWzvXtYjn54FUZN4h644rZm9TZ7bWBzKJHtax8R4WZu9DyVDq07M
cuKFHpkHd4h3+GRbiuwv02Fcl/JZgDPIJzhgejbJrQFFcldtypXMmJptpYhZmb3EEN8vEF7DkQNW
+I3AiUHg/6qYDPgm7wP47acI/kegWcVrDYQKBwBG3MnToe4PrX/tIl3I2O6vO2LlWiaSdToAJmwW
Qpw10J+3UWGWI4QfqGixt+zwqI4YDIPGggpt8WXs4QIhIfXjM+szi+sz5G3yQNIFKQkhZ7OZCE2Y
O6At+INx8KhQXJNnzjKLzYZBZWrKeGJCtcb9gPgjuXpT7+T+Vpi6J/2TNcE2DP9DQzEWahX2PMdX
NIUWqjfbrfbbIJvZIp80XMJfMb/H9JzMkqmpWZD6MJx01PcXzL6yGxQ2pPTSekt67rbOckaKC57b
tlwIpQBwhTlh0z3FM2T5/ozxz9Cs4ysyAPFeXOkSKY9XyF2ikRTj/n3uvyf+5o25HGtDSkISSBFK
ui7fN/pvTiBfn3wWm1dj/WN+sTTiiEYpPsHV9qS7pYRl6kOTEEuIruOM53k5Eece/Rj/LBgBYLgD
L1c9XNa9pCT9zYWlBSLr1ULgoRQaJmwf3cUJ9/4AYPhDWLWHJtdYi+V5UmWV9duPYRWtKRbS/uRM
oqXTooZq0BrPhjswFBRb0p5FSF8jexvLQGaRzACuDDcbZGZVcrSXAZZbpq7jUwlARfkMguX7k40y
CTczfpL/OY4ZO0Xp5wnOQ/VPVzt3AC6PASQ9JLujL7J1ZwJ+AR5B2n68zS9jLiaakX/p5h0geTFd
9Ceg7fALOAeBTKTkynFcBgA7Zcxjg+UNJBAogK9gOUlIpq8LpzRsOmo6qI+QRIQwAicuF3COXQuy
vFzfZ6+AfjkoOEjAPm4bA+unvR9vlyfaNXFt/j01kkSeZeVuGM/fHmBOS40Pp41Ul7kUcqQ22BPi
tXpMyvVyQyv/H+634/HqIHz52iO3QHIN7HyZGS7N1wmLBOJaFL5iEGGadg/h6sKmzhery/rByKAM
mBhWDpIVbM2G+3rJRq4hW9rCvZg+w8lQFwZXqs5cRvigHwwYmjIfHAPCKSHh1Bq5MxU5n8CFVM6f
G+mJGgae5DDiom5kBqdjYLFFsFhCtKTbv3xoQYDnyaskDcPaxz9cpyPvF7VHG62zdVRVwoYJOHD5
xTDEFI4J7d5csZIpcZVT8nW8ZA3KiDBHnEvktieY6caK1WVDvPpjwuEo1UU4VX4mfBosvFuuDSnv
9OUf6+t1okOYlJQ2XHsbOEpWjpmapE1LAq4Ev9Mklhw4EiyDE8CLgcP0lC6OnoVBxECytiCULFpo
D7GcLZ6yYly4QHG9ZMdftDFbUH0X/c4QwBK4pjPmOtsoSQLUl8adhbrvkCm5mMc1I0Qa55uDq+qA
aWpSZm18mSL1rp7oRRCpjhisIJqdHAEKbRK8JG1dAFd1G418cdu5Fhs564XhGMMelKq4tWSWMlIP
kedAc29pkNQJwnNLuYJFbUUKhkz1LiDsB6OaoATcB8l3mh9C0KGTa5xGLTj9w6k61umXRXOlrbKA
yvop8cl7D0HT3tPIgnZyKk1IK++Tsx5p7vyaOCxCHd/EWT4IG4RsdBZPNF9dfIF67UgSkkECy2IF
nV1ciIEDR8TkG0QrwdFlOOcMCxSzPJADxDv3T6jQdrhmhGJDtorg+7BRLywRGnhhi66zJekpENea
dSK2bqNO+FCvT/A8esurd1a8+uGrV++i+VcinzFy6q5+9nbEyiwD4xTensG3CmhYqOfvGiCMsbRP
l+A+IHQz6vRCY3LtBXQgVc4fyts/fPzbK9QvtryeQTC7/4Db+fhcoeUlMmk3nh5qIBKD0b7WowMC
b2XYC3tjBZvcgECJ6XJYpfcniRxmcCnfw0GmxnStZ/e7OeaPpysd4WB0D88luT55Gx2mxwnm5V5a
McuVknef32enmHKtQ6Rr+vgACO+yHj+0z8mhLrWMqvywQYiyy+i96EzfWFy04OnrzLwyZs+N9vvA
w3hFkWLzvvlf5LnH8ZLWiZjbp8cVfxYUwRTE3eRcXGNEUUv0CPO9aeuVP8hoGbwrUe573DArEUF0
AHM6jshgj3DvFqyl8D1/DnN6ng0XAtDgdiTHGXOYB5UDREvyh9UCfrErEYidSGwwm809fhycNcpF
Hsz9P/qQbKvjsN/2RYKO8EyxQD2ReAOIvVHLI4jZuaD6FKRH8aX/rJ7sXDI8B5ACyJUjTyas9VJO
YD8LTuOIuDjy+YhKYc/00P9RJltSsY/w5BHM7Pxpv0k0iXObCn6DWKEyLCa15ZglRbp12KCZinUh
WzPiAD0DKyoBDjh9LGMh7lpgfSBPpOioS6SI2jBwC4cNs3qZo5azySp/rOUyLrL+Ygsb54q6kdGf
i03/TtmBf2q8kGMeklAsuLYoD+ISOQV6At1RAa7gBYoH1pbsPhMWEhwT8xEQJjSa2K5kbJkabPdn
BC78AhjYFYSH6Hxkb6Whcof/jqDgY4yJB9sHKSXmYss7Y2djkECONUXnYOClhY0Mss4oW8NhAfdB
+oSgiM6cFYZMrtwpFhBY+R2TDP7nK2X3BLfnKjGdm5gLRCQ5XtQFskPTh1uHPy1gUAIgK71heoAQ
RYJLEnDsYGJltNYdqCsAH1at63RVfEleZdNdl/0pzHfRZdolM3tqJguwETAis8GlSx1IFcHScbD+
ff98EDyALX6ocwFepaLjvHG/0XrdJsJ9y3zwuOQDrAGkwGeZSMf2dvpFCRlF6fVs/8OstGBs8Y3f
GxBhkX2hAyneAOOoZMlFmdGxoHQ5hguB90HJcjnQ+dD+On6A2WzzNrS3LGgomAD4K+bkkMS+bgWO
+zdzgemTVAYem8OV6cRoGfPlBCBjkD3Dg3Rp1UTJd0urTskrfdJwrgfYW0ojqbZL3Wt33nLCDoRG
gdfg7H3y2ETy5J/XDfFKO8ij5Om9bHXg4Pijvme7pY4jKiykbYFKeGkU6Bg1DgT2lJ3wMTsVdd8/
PD2V5C6WNBN1acEIqxtePDQJXZBk8Iybfxz4yhErDmdmF3nFvyK/UZdRQTZu9xm+ux77q8wt+wTY
5mAGOGc4ZFHNkMrBjbCjxyR6JFJcIgqBJQUPxQa2VlpXGFCqDepskermNS8BTOcdRjP3gNL9z68u
Cult1nd603WMnLYj5RjgMC4VSdkEad46Oiog99PBDhPEogXkpchDgbK5AOtirWIxS1314KFHfZX9
vZKYj6V4ZDmsIfKqFZKO5WbHwFG+lXdoACVLYal2+IMVjdojit6iTpHiITNhUID1pDzdOwKA/jze
4Q3HCpb9P52w6bzwEz2oZx5vfwmWtjCHDA7APt1F/WcN+p6hkF3+ni9/9lhK6AXmFeg6g1J3mzbo
ABU5VzLWAzPRMz160OsSr4HdDUnPyTPx9QLuUUEQd6USnhUSIUZMnGZze+mIr3v3hcXaLOrZg5xb
BbQgpJVUwZ5eQQs2kFXFkhHNoEOXMduqGh9+GqBMUzClWwbCUrXWGfMGdI8EUjOhXSpa9lH7NqFQ
NObLOdJju2L1C3ecDdw1Dx126RlSLz+nbEHMz3ohTt+Tcv/kgEutgaYxLwXEQnncPDZLEW9xyfuc
Dii0HDF0oc6GMznuCdpEqpfzDHFsuIwl4XY5JnhDUNAZpqvLAhYIpThL5s9JJUUuMcxLu7NDqEHJ
p1nIgXD/YStDBA4NgegO+Vnrpeq0Zao0nBMPQmHAMciv3kFvx0/K9znviV3+D453XZ52xk/zFFMW
UxAOwWUhKb9jiifd6oJ+KvT9tLIqJxz3Sb9TCV04+LW+27t7+5wxiXGTvKLev2vfe4CxTUw0y4Ea
YN87E1ljePeQ83v6nYPIDKuH1dfdJ2mBMfNGqFyYXhG9PsjrO3M9UtJB9hoOUIZE9WoXUAZgcDtH
JyQbMeXC8Eo2Y3z/Hegy9uRAfcH2QCqc/WKmR3APleze2koGjDpkU3j68h0tUu/gUvkVr0NgQtYN
T6ve+FJesPSDgUwoZ7Q9yBf1r55XV/s5NBKVNYl6CKSkBgTXx61fA4XbdaGg/MVaXR6GSs47OJZs
SycJV4fBwoKMiLdPiSjBKXqyGy2qFEoTlc0z+tQeGeBqXBfRcdiG5+IB6D36IkmNOLZ2AUgpz0I9
HsC4nss6qOYAYOegmuzyBiSQgmpB/TLIjEiALcN7gmgGu4z0GyDWAnEJDTte8KvidlaHYjehGjuu
n74abx8MdUDw3U8vaDj5yHbrV5MeSPnoPNIzKLDd134knx1Scz3aZe3w6lHCA4Qp+aHgBclkDS5v
Cl57B5tIJkOwm+8n96ifnt0uodoEmETd+SdX0qasI2Mi/MDlEF65XySQauiVNE+NB6NBtuRnuJ3U
V0zNUYZgm9P9sKYKa5EmT9TwNUMYuiIoJjHKR0gGTNpnwTTM1ioPRcPoEkYOEyvCELFEC66UmAMA
2eu6SYzEHNLgmcP++NvaJsG59agN99OB1w6pIAPgd9bG3aqGzFMcVbkOJHC3+fMSMLZmyFgRnFWc
QzFECLs+BVxvXE/74xocppY3nZlBHfEjvfCDDDFmhZMrmw5GRAChcMOlHDDgOdBfdjuI2FD0i/fm
fOHtCFysaX6DkJxwqiGChkH2JVDGtFum039ds/KXBKh3a+9gBKwl06ME6FIcc4efIb/wbDOWoY2U
fHmzrsAVZ78H8Kd750Dj7bGkDgTSrR5YUVQuy2dNzvGgZ1UkAc1gAKza8NSwq3NeIQFQe3a36+9T
oEPDE9gR+eOadAak3YZDobsf11EbYlfTo2tyrMJjMWA9LkktG5+iR8fpxscD2IpLUOSh9ZZBn91g
j3QJBIRnnKi0j8+67js8rbUKxugTD0Xzscd5c2GaRAi7gDq823gPkkJfLmuNYp+naJkAA9xlZgs1
UnRfg1N8d6Az/P9ecRm/Zsur37n6OL4GV1ei+sbk0MDQFnQBwSc3o2fGezgehG/5GN5rBlMBGcC6
YH5H16PjoZ+BwKhRsFY2SEXVIz0ciww/T3tc0GOxVQFQY1f8burGoyY4jjscKd4hw31IeMXA3tNi
prvsyUTmB9v+LWn8Tox/nhq9GtNiF/RzHiIuorTZSDHIybibjjjsxMQuOj/ZxenlmgLHGAbbDVOj
ZLw4BWzlMCyKmNiAsmKpgxHwbZ+A45lCl78ex+bLev1S5jIiVvnv+G2KeoNSeYzXxudpdQaxSg5V
55eg8I20nZ2Z9sumiAI/b36em5PXZHfxEHWCzoxDy+Ew5Ej8IHdFiJSRf785uGqMHeaIquIeyBAU
mE336b3/kQuB2K7y+MGI78ZyZx/eTjOSeET4EbvBBySWXBhnehljgqWI7rV4bJDd19GJjcEUVyiO
VvmPN5Fx8Qo+2tnntp3RXv7WPzsse1wVTmBxv4i0iE5JnR1zDjnBaKTqkAhJE0VkDLnKeBKfl+G3
fAI9BSXjGyj6I/4mr46UodmIY6oTS6A2L8H+8aA9HJBuPpix4dzHjEz4fW4YKR7fkr/X5Rc0CfeZ
BDdwUBxaRHv8ngmqOW8UR77OERl3QAdMp5tWs3tE6EzZuur2Pby7pHYmcCASKrmcLeOWTUjuDEFU
24L5F6MdwaK0Sfh7ZXE4xuiNrYopK4yWwZvuabMbyQcxWcjx3jkgBa5/9t6zCvk4PvbWX16by6ni
5zuhtYBm8fk6qyGtf242TiTuHAOcnE6841LyD51fubM3rhAse4Ntg/XFUuLJu/k7xGdyK/hzw4rh
b/Kj/Aa4NEw3DG3Z/SB12TR+8yM6TnWmxnws7fcIVkQWqnMuRLK4Cx/OJ9J+6LZJb0KWRluJSnfc
2xAtPcXijInImEtaGty4Rm9SOcz9GTBObJcoQ/nuymlohGhf6KlxG4wBnz18+fKddTSI8T4FtB81
JSfjuvCJdu0dlTVlCN8gK850lLWo3/g5vgaEC8p6DTFNWRoXiu+S7xiSvDZ7ZFd+O7y7zxUjGpQJ
bWwjYo4kRxVlMe9RdYz5Z9inomqymvWncaP3Da/UznC1UegTG2KGvHBe++cNnTmPg9TJhMADFPZC
1txbHrDf2j8kFQOweAi5uAL2sHVPT2s+Axda3lct89+wUyDdYoYDiStcSF8dPdg6EEXfnXYuebGS
YcViid58+VsiZudpuiVKyvbA2jjmBnN+gAl++KNHNBONmPH7JFCnGvPsAr1RidnE8duyAsRNcLNf
4cVp8+WMne+Hj8FGRFbtRLwRl1+TT6qsD8WeTeyePken9StETeDiWrb1NSOEfumVclFOEjVH08kB
LrfvrwFdt1Pm8wDpLf+JsEx6Uaoe9+zfUQXYrHEuHFvYAXwdTEz7Zat0mPMw5G5RDu/cR/IoqCO5
W1DLFKKNvYRxPBLpemGzpjZeMs9MZlGKW1EF7m6on/F4o/Bnw+FWf2bos2hKKo978jsA2GMiOrtM
Qlj9uPJAyp0ufPmkyuUDqxVv3rCrmZhBqKYR7OC9J70fjmC0o6smYZD5Xb1UmZppk8jOzX1lB1dn
dAn81/wwOI/N7WeHophbzBbtPQqJQdqwIZI5wz9T92ls/ew+XbZWjaa9pvxfTi68ai98Y86VS8c1
iDssIIosPhygTMCxIndq/BrXXCUIAI8ZTqwXM2RDlOXDakNItLTeq1XHuufEEYBOMu/CaaaPoQQB
ynjDXWKMGPAklwvFrIKOHEOIf8+BtAKeTXZh9stYSWXQL08FV0FPlyNeAeDRFJ/v+DrrLqjMLBEk
tu5tCoMrAV/hOAEOkWUgLgWDcWroDf+bFoTYXQOYlhih1r66gn58aw9sBcFMPb1hwEdx61GB9GBb
XWhwtvsnf6jjag/lo9toySUEnhDlgiyyZOcMQsp6Im7JqKObMX2c9eUdx+4/ycmlWMLkPzEQKuqM
4mZ7tZ/YJEBl5Y4WTF7MtFgj04kDxdkRHrhmCfQWNOPi93HVi+iyeTi5Q/An4hew0s0zSFMJbgt4
SoOV7fv+5AT+BZeIppNemFUcBYVr8fWdN7FS8lZBpVFooVGN3PTfBqXkGb5vhESZkE5iHMlO+TJ5
AD33sthBPCctQI4oJTnTcD7gNJEUW78Tkij2R3xhE0YFyJvKcjJCMZItZpB/pEZAd7RopIWStNfl
JcB5l79sdHbrP5F7Tuv3tr8fQSnJPIMI4nvJZrInO1KA/cmTtNVLOIrA/wSlCli0bBJd+Jsu20UX
YhTv0hAVrnIERjtOhxBhmBsA91HekwVTAH6JGgvfHdZEW6BTjI/3AKSJnhXtI0IqkJmoZPSYSIcj
Y8YjzT9PWdlwLYfoSVXDx2IHZ+9e6yFKbYQ/V9Fh32qbnUAb7hf4XQhrgCozkxkJXy79N3J6EmFN
3OCeSOnwsWyZ+n32oDRSwblu0LKoUhWTgC9HpJVQiqxwxFJBP812F95nljWFgLC8G2J6qNX/4kfk
zAQGpC//BTTD/5ePRsNZ9wdz2IhLDqpiQ/s3SdEn1m4h0ZxrQXY5Pxnix6aAs4YBUKO37ri7yWKE
6YSvIhS62YEsMRle/5DpQNqB2SWyhKIL4TtbRZ7QL7+MjDX+i5s9PJA5RDwn6EDD73Qk5xQnEsnt
IkwAeAQ5CEbEx9UWueiMIlmwD4jtoE4kjY3sRHgho3a4kh6ncWvlDueuOxrMCX6nBYNSes2YACeu
GBY+LwMaWtiiat6VCxatbHEBWDc8K4G4BGEsz97jZPkpWhP0t0S1yUxWwZVskhZkk8aqi0gbA20y
7joEPDKnnN5JxrEz/Hw/mouar7XRkqEYZO8v+L/IbqciCD45JtJ05O5FLo4nKEyHNyBmm28kaxQ8
67qwgS3jEtn4x/V2ix/kICv4SOcSf4aj0wlmENTykeCloXLAHwP0QQzUxT84DBoIJ1CgfwwVBxRn
KEU31cDf7aaTTVgI6xiPg+XVPetXsTDf2IhihUi4LuRplpNEGP9KceCnXPeDa5+FSaBJMkKywV++
mMwKnEckz/3RuBvhKXn0KdRZJBmieRpF/mPW784+npj693dRkvuKWASIQhTwASoqKFR8V7HO426z
DZN3J2wAi3r7LFgr+3EGEigv/7YxInIblGhl7JyVaEM7lIHEy1ERU0reiGRBiAoPNwiQt5fuOxqm
H4wFbAbgTOxRlEcwPR6boIQ5spDhILmAjWght3issHFwgsoDLZihrGCWz7+FC+0vokbZyyBv2edc
y9192PqEe4enFDdZgO+K3QwNA3AyPomAkoXwZ44mKgXEleBWSFltsY1J7g7T2wOcqLYt2UfU6LiC
hB/cUmRBCADAA/MyRpF8OwoORJHrrZKi/yWPQCaREVCIjIOYK/Xs4XxFxQxhcOd2fPYOhnS4hRRZ
4GRvC3kpl/P/V/U/wMu1jTHqaRTAwnufJY4TQBJf/9kD1eHJjAv7SNAMsng/vxGL5pKPbEM0fMR+
JnGosqllJFeC1CPVLVyX5htH24id8ugMfnky2C19oPjgho5WGbBRs7uSWynxXEMjnyFAWMGvQMT/
QebkPrEXn/yXXRnsoPo4/mR3EPjTTXgnHMEmkwEkqBeVdiRxC0ubAahnN1q5iE98qP5nPJkcfiUC
no7ZP1sXlWN1RHsWsSIBK2DF0bAzHQPMpJwzeVHsYGsdK4HN+5/d3NuH+HUJhVsLccpqjHnHbNoU
1dxd8ZKzU5By70tiGFzMrIcfRxQ1+dmmADCwOujDlhF3XGt9Id0ahwXT6XgbrtW4E59ZSggqJJDN
wmaJzFzitrItDz1Qlz1SA6E5pKNleUqZdKEJofaD6H2x65Zgp+LNuUfrgWQw8B0okOFFGPo+L3nD
Q6SeyClDAzmMikhmofsk5FY2Sl+6i6ig/GntVU1gwSqPjuNtvRGKnZZQnMj1kKE5T4sg5TlHF7px
x8U4LFnrX5LIK5LNCW0CTlwMfbT3fMSuXAKJG+T4ljMlRntN0cMZ4yMR4rHBdTjEu0YnzQHE4uXu
82ZWI0lzfzlfyK8BORxlpgRadnPec51xfhFTJ3yMQsw95+PilzFT9cF5aYY2FXh2TrZB7ZJmhklq
jmcZNxtmRxuFcLB+VVYAdo8kES83mcJbyRWGanuvJDi+HsiR2bdrCAzh6Jk5vCyenvNj+OJ8Y3pz
8EPxjIBAkgTeV4cDec0VFoKJFdR2rWK7JRpEXiEyguiYFgbHpzgOCcJAX0sYFR48zEMYNbgyuvui
PV8QI8/G2JCLyIPOryMP+apLehoWBTLy0GHP5x6pcjKhnTNi5zuZTaHRcw/BDfMS9M0H9dWfPj5n
lwONQEhg4GDq3pF5c6SzDDIev0gOFJuMXFGCvLcUuz7nJzeXGA2aAqYRo6j4kLcVUeDjr9+K5f6K
S5gAHmwL4B3SHQFSc+6+HOLhKSIrC0HXDIfGklOKaim+/mK8QqIwSFAT9LhfjsOhle0dNgjmnZ1S
LKg8d7puIwPjDE0KF2UR0XLpsuP8kzwpeR5XOf1YVurTONhiH5Hik/LDoaiCnZnXw/IikptY/WC5
QGnOdsfQg86UozHD3nMXF1lsQs9ylIJfGBQvBE/DtOb5fUz9sX/CsPp6ItmIGuLolBBE/O0fxo4M
fcLcFsM7qYEUsbIuhb0UWdyCEmulou2KOARwk908uEsME5Kjhn9AuhaUngJd3TY5tBQJFbThJEqN
akZeosC6grMC5Vjmz7XrNO47u3sb3SX+b0avoGHXtsRbmHgt+rydZ4RvZh7aWiiDYJberPPvuueH
uTMwEBHoFCZqphAP6QaonJrfyT//yQFYjxaHoMgh2qTOFFNAWXInuBceYQyJcGNCPVPnUF6RVcBw
3DnKpjXZq/Bk3MjhF4kGui9MA3wYsIglESE6o6ZcSnFad9AaYVIG3ntlF1BGzB1ZQVCh6IIENy0Z
7UaSLeuH6Gcfzm7IRlNRVIdVhMoqxPRFcgLeYUoa0vWI/9f+IV60RxK7uELin5O3nUOrFyI/JAYC
Bd7ToKu5MMed7oLZyiyXfSruO3QXQigXvEkqAnUCUUMsDP2azGJbLdxzOVwcJobV+7AFv/4NU2WT
ik2X0/p/JJ3ZkqJYEIafiAhFZbnlsLoraqk3RtmuKIogAj79fFkTE9MT011dhXA4J/PPf0Eoy6KQ
bu6ush5UD7fnvhlcM1rmjeUZ/8K5yVcKDXbmZd5xSqSSM6/psfGZRAHdjUD4fRGnDBEQ9ZcuHnGM
GsmtEyfUW4QAlKKNG5hw9AtJaIjNLukyP4sIKzWCckJY6fzWDvqVyKApGiniqIRljP8PVyT6JQbN
gpiwl7G6Q/avGVtkTGPqYa6MkHg+NdU0HQYcFbaH5RpcvBBLJZ4hREnaGumOexf+MtgcbzbCgSYY
uSNdTaIOtLx5MoHxuN+OcFKAcIaGMERPIBBH6Xwnq4MxPxyk2mdE+jNDYEkFm0Vr7tPgsqQeX43W
UIqpDUW2/Z595oAh4pATc+ogNxxh0zpxGbJzLsaQMpYxC/IwY5x2QySJGAciQXdGmWqyNkfGLxyw
+6Lbh9sVLe4x3rhA/ehAUC3SeASzA4LtARX0J3cZyyU6aNAO2R9N1qxF74JEGQhA8FyMWjlpwUDG
KO2kJ29td8v1qJvj20epKa0cFAqaLFldWM+IMAbx5ZIW0JpgcPE325PbUMhRopCpAeOeQnSDEB76
6J1e3mBGCXnAcw9aCVsiY7XdWkpD4U40ApRYqltIAyjGbw+4CnzpZXg+rUa3cZaqLR/6GV45bQuq
Lm2WrwxKY8MxeHmuw+k/yz2PkK+6mKRPgx/OQWaWoHUtyzF5JVvu2Pxl2ALhNMV4SKhdYg3ZgxXB
56bg+TNyKykFHiMG8E+8LOF+kPCCO8NHNRMyc5hy+SI0Z1jo3kPK5E3nJGCAh87oxKegTDY390CA
FtnULk45xWuaqorS+o5BD78kqy6l/XiDrxTBhXSScM4wR6HRiqn49PlhhqcRSMEY6IUPigsVfJ4F
t919i/r5FILn4rwZ0I/Iq48lV4+6u2LHBR6iLBi/vR+hsSE3Y9AOtWIex8IpZlTcRzIt1uF8WGJF
3j7GaRwVmRJ/HbxJ8JdGFw9bhD5vMNJP6Oxc0ZJeAk5W0MkkKEJtyP/a4ZeGfnjHll9CoHezRt04
LYWJR7MuSmRQ+hPWXjDU2JIMeqjHGSp0G0/ahQUlb7j5MdzgaE0jlPABFGOxYYbS2h7xaSl+IWSE
g8EFt3+RGybqQ72GTP0TfOZveAOcl/i9ejTieFK8XJwTgFQ+DhlAHEpUTHTV6HcvUjxQ6QMrVnBB
OWc46sT4AwUbhi2Wj3cgkO59lBwVxVMecFY+PLwApZjr0u+nk4Zf8aFhUhQEG55EHFPRIw6WnJvA
ATsVTM/sS6VFgZAuNrJ7UjCswGMGH5fDgT3AdHtUFVS79C/C18XCp8A/GLKX9DzCyRAitCCpg+7d
5UykO6I1SicYvQuMf+Jj/FUXOjsaxQ971pT91Jnff+AeeR7LlyKJETo/mPVBNXo6nOSu/Tnp4Nxi
ipUNOn9teuB2cG2VIrbC+9+UO4EWKARNRI4fdhlYgscYu0e+E70Th3OJW/0B3y+qh/Zk9Ybk0SH1
krt5orG5zywgR1Y1IzHnsRXvz0sFjuN+Rhhp4sz211kYMYcvS506MezLS8G2NDoc/tzQr5g4Yhig
CeYhSK/Ya6YDOnUFTgRAI0JnXtnxTw9RIYirq7BPsNUffNaHIgNXwt7MZi8q6pHOHsN6DQdg139U
syWlf+IZOFPRCci46bw/pMj2B3wV29G64pVkYwNpEkutrb2m8Rvvt5gZrLldsxjhnLAkKJ+4HcJh
4TClJoQc/IiQ+azXvEJQZsTtVVYkpZE2owpmDdBBAb7xzjLAEOIZECb2AiiM2Un6pso8fQFfvcT8
hW0s2LCD/rR8zvBYdh+6c47SuB+DkOHURBTkeDoFLsQjDV00bPd/UzHDSJUpIX6pak2n6UNN5SyV
Sx1Aw8RDlT2D9d0nDRZ2doiSpP/vaByCnhfQZeEUAg+D3ZVHrwH/uBy3AszxBk1bD5+1LbpZTg8p
igGGMZIbwVHDZowXfFAO4AM/HSvnDKOqXrFqOD1i0C4AJcWJqyz/rHrAyGDmfCaWMS/1CdBGSs/a
pwpFfzFkAUH25zWWvC2JK6CwpZXjUmRyBOTmgqJx44PZTPMf/1YgfDGlDY5B4YoilUaiD8mEHPDW
nUo/w3MDeWKfrsr7zXnP+FYBKim8PrmPfGB2FVZv8scD5DbRs2EH4Q6H4uZfAEO253g4lvDY1abP
54ilC4cghizB+32Mf38bICPvB9zyhxKXjcSLE/DH34oBA7ADXQBGiatQ3DWwCJhMom/o+C8k+bgF
I0P06LdYc6W3BXSYUD6kS0oIsO6uh+sBJpWjwXnFiZ5MW4rjlg1Ee/DJxlC/xSzgjoXBy6DyY5++
0/b3Inbiw/nEj5KE75rcTytwMTCi/cLfKPvl7ONLQVRWLUiCOEANUbthRdK5OPutL5vCSh8JXVsP
kLPJpY0gUvA4ecpKeIViLIF5Jor0EJ2vMn5hNpiKrrTnfCPNeRxGW41viDK43XYfchT8ZtGocPbl
cjEZoXly1i9vTfv359g0QkBlO/s0nGw/7taM+YjM1lOFl8IKZTnv5IFL+PqvHfHbkKhBJ0SoDHjm
c7sWYjIzQisAItyaH1aSwyFGnrXNfLCDJwVLxnEBBlhiAL05X7detSO8DIDcnqi5ec8/4oOPJyTx
5vuO73f7byakr1F1oaq72aQKECiuq227q8gwwC6/BiXov4dW40ngvEoWEOBP3OW7s6/G+Lb2Gxx2
VYuvttfPMQLmlroW/m5WQVxzvrbzoOGvS77AoL12yt9i1e1fOsMumxGQUVRBanqNdUVY+RmGBtTV
bu4X3zDp4CLl9YywUvZb3YfYYsF14/sRz7Qjr+0BYdQyQXAyl+QWyiC3vEyeJjDomYRL57EGa+fY
pNxztTsPoav3zxyLMh75rqvKTU23vi4z/fhghnNdJneI6ytubBI2qoSeE3U6h2816Ewuj01Vb8vc
/6ybfk/z16XX6mcQjGalNoU0YK75/nrfbLtyc7RJAhv6ZQ7KLz+0eGEA8qyWlZeUfeT9lduDMeM0
nv7wPmfunobL7amhESJxpAgpIRg7HtDPMr5Rnwh7LdIGrpJau+WRPKbsyx4dGDVoxU8795jvECbh
UdSu9SSqd5PaiqhBUlfThw8rSvg23EwyddVn3Z50JgzCNBff9obY2wwWGL66AKUgat77w3MDlHhB
manXSR7VPsvncpmvKZTX1oU/s2TgZduO8Q2NgE9m/32Ur6erYm6k/fbwzZgMkmn0sYlWDr9fWHfo
Zpxs19fzfc95acMbk1gcSdnnZp91Wbn8+bWZXKJ7dLci/seOuUZzydciNC/IMxi2gvd1eEXK1+2D
HSXedc+49eHX1qmGpTV8b/RkxOozGU9UenTVhox4zahHXt6Zyp/+blZ6dueIxUdL3d+embsmZK27
Ab8EMZjBa5CwFTW83i3sxyiHVdtnafaIP8Mh3YMkNNreo13DEg5Y27VrFuHz4VnBFd8Fi6tzzcmH
jfw7fj3HbaZz1IPXC/KKE4EjNAycDdvta2yLsp8YoVJJhlPtXy3Feq/czsQk1hdQivcy55F2rID9
5g7Fl8fU2W2fd1e/e/ll2i01LEX6vSu7aFlPcB/4vkdFMU6qvtFZv+pJJVw7K6XVMOHguDLt6WAi
9zWDbm+Wua1q+NUuHNsQH1FIqtdtlDHsG+7wdmBqcNdAfm2cXMwod7PuvPVc3c9e1bfSwe2i0qSv
XQZa3tdC5h7oTZFk/eu1XcHxdjOdlV1513lLZRdvN2vXP5fr/PmCR/YyBvbZK9qz1FIs015OiprN
S21FZm9u82aS23xhHI4izNdZKv+42aOzgXUL75OoEsBy5YMw3MQSCSN3urLBrub05CKosq/iKGrC
+n70vFc2znre2wrZxQiEnuvqjf7Ib12ib4KUsT7wb+J/GW867yl7FaJVW5Q8XNdu+/nXEwkycIy9
sAApdEbqlMQxdRWFKaOYkFHMrTpSolGWPObWHKFqp1JGJ5JmTaZAOnDil/OEIGkcf/DFDvatToAu
GKDWiR6WE91eDqG5+WC3A9nWYx0bPkKfvw6tamuZbQqkltDOCQrwOlbIgHkX6KpC4xckTJPd7nte
MKH/TX9R7P19aocNP3PJS+8OM1J6UCaec3eYIvfJII1qP5Zj8IYGFSqF0DSome3jsl/sKFfcjVis
m1fKcGlNcXelSZkZjBg377flnHeu21x8KrViXzm3P1vTz/IOEeNMQyOy4H7j2uSs4uT9y6hk508R
ZOMshe2NiaFy25sfbxL8bD39s/MgM+mDIhJ5pPOBR+IsIv7wMyAV0gIpdo2NlTjHyN6puWN606G+
1smPdzYYnT+wmyQpS4jnYkJV19RU7Y7/7qCdUb/Qki9hpgebP7S4S22NtSCWRhjAi9Ep3aZ+JxRT
EK1bNOxk6uVSBqXrTifoXRYUeOLwmZ0Am9CFgmTOyIiHFigqrN/y4pVnuNpYpbtGHr1NFxddZoF6
jY9J0Avw54LftxlSXJ0hWmza1NRvr0MP4Ny0/pOxGhOsP/t8e5MTbVcWzuXcf/1cqkWH8oJOptMd
47hBwFhKvW+bnv4ew2vBEzALcKO/vcftnrKt2im/e1J1Te8C7wEByub7ppw+EDK3hEUFO5N+g0Em
/DfwxDaBRaQOR9ZtpM/lihw2SyNapTuPotUYaRQY7Sn4AuyTl0g0rxNhpuWQez+AuKwDZsfwRWLb
HLL2hX3D2EvkMb0jRu+SOvj7BpnjAWDo+rbVb9nyGY1I8wOBC/ACMLuuoCnwVnwp9nN/98sB5Mn7
Vfvtxoc7jFURAkenQaaEwmDdgXhgul9aPa85fdwRJ7beJRHBfz0Oq1ejqlx9EVl1cIIpOtGd/qFO
AhODw1NiqIzOQdmbNKc+15iEUKTHGQDfeXif5RlcpdskD04fffDKXL4WCrmVwKjqVNGNCdoFHQVH
cASrQ0QuLT6FEK+IqdeILIKAFGdLwd1bzHpuqqhXOpQo711T5GtV2OqGDJ+hcGHwf9ISD1J/Dh1D
jJ8LyESOK7ZtHN/u/ur0Bi8G0/kOPfsFsD1zL1BznPohJVRXtVYcqo0DglZTd75oyW2+24uhzfx0
6TdiqsJDOtLlYUBHB/alS7QXnUXJI337jLEsfATO1JEmmTLoteMsm120bQcGmGNPOKYCJg5+4VS1
M6E2cQw2bNAz0IkZ9RAyOyvazai/0F3A/Sgc+LJ7c/Bw88zZP6Yc6W/d/YC2meGHOi73TUD5FiVg
9bs1amevH/Wea2vKUOV3+bbDbHMDVWtcM5ycw20+XL/X0i9jn7XpSS5esT9PhJvD/Ia4UCaNpyvU
yX2IK/43fJKmbXXdaLEgJgKslE2TLeX4Jof9503/IgaJ43QD0a9Wj1wMOgD2W9776eU4DTtvXhjd
qwHEx/Zpk+gBR2wfbX6dO7YYUvev0zG5i23SrZ8VIDR7yO2QA8iU5+BRLXmtzwvmeTtRDX1v9D5i
zguIyxsPAI7cJQ8bG6sU/fikpMTGIlNlNqI0HemLztxyDepuxTUzGx/JR3nhSbLH8hJWwvTjfOcS
77QpdGeDUiBhFmeFSzqsrFanpq2gCHHs4AiBPhAIAaIcc4v3fJzj6Y7YD5cMNjXC3Uf/vn2IKtgM
sR92usg20UN9DZjf2bhrhbevr7ER3aip3Cdca+qddkoOFAHfyNehUDlemS92OPZHt/OU6FeGvFBZ
SOok8xRysqdBbNQiXugcetL0lsEwXebs5xYbwel+G59iXgp0SUB7FZgCb6A5rGk6kk58V52Nhp08
WeXa+hXWtP3B/Tr4lAuDpAunovBkmRucto2H1Z8xujUqbw30y+R1ETL2K/N2t1ECATlOgrSg5euc
+yfYud85LkH5EhVRWa++tGEvj1+1c8TrmMEyQBsPl+/LxmZOzanYs4Ohfp3WOPdz/5kGWR5SZt7x
k/Eqch3HZXtziXRLSravGWHx9o0e1+3HHlE32m20tUOrPaMouzrb5utt7QuOtE5h8BZ1XNICzs55
ZJUe6NMHYBraT0PySvgZEP8tJ92VePe84KvS/qKOJtvHYkQ5Sd0Oo9+6M3s2toVn8mp+ZYv4pH76
EFD9ZjjUTTR0ExqYov+AyQR+2rg6ah/Tuz4oNgyvbCm+xSpf2/R7TrqL9daoxWJxMhxOnJxua3d3
teuQGp1htvPNZy1e5sX3HLQMJOga6A0GBpBU+23baVGD72LOG0lbgyK5SqVtee3cHVLxysVruxUx
j73r2Mz0TZR4kyue6i17BFeWbLhbvz59IF9HhR10TmSPpdDl//30Arvrd60g/06gnvRStyvuGDRe
dDeNl3saOrauBzt1aJYHtpfdwCoj7KFfbtF2jZg328F84UypgnRwcP3XR1tMfBkHbq1eDNigzabg
nu9Ti7kPHBtYYuzTTKkDjohkhDzzeySaxOelhwRcwqllApmp38tX5DnimzUbtGOaYf9r8cFoa1oQ
3TSfQp4CWotXl1Ldkv5bi8rGNeiLEirmhAZns/o+VC96cen1v2cxMKPsEyGl089OAh+ZInH52gDN
mNM/F3ow4x6sCvqAkSgdQQ4zB+eAE8eXUCEtZg8P1t/U6kI5zPXoWYaat9vc42QCD65VkXVit9TO
wBhdC475DxsLoafHVjTsXQjlg49Rz/8ZhzYdRWhBaMDyg9fDieo9c7+IRNPgkxEGSK4i15d53TIq
2mT5uPrZrVXR9R4M2L3ed9SiS+9hkHIeJfriw7J58paY0fsa8ZUWFbx7Ljyy3vQj3MZvaKfHZ+EV
XPmsHbxf++LhvzSAo97ZuZlDI2pIE3iG8+uxdu7uov3Db3taQY7xd9AO01qVVVj0kBQ6dTp7KTxj
tmWXd0u9Kc4rD+eDiMMJKmKXEwD5kmN9Zl/0JhQCKJwPb33S25ZFv/R72zvBLfS2GCuiUPItbGmD
d0t1MQyz3bTtG2/38WEKOtda6sweitAA432n4c+53AK9R2/UJAOcUbroTkdZ1l+ksnf751m6NPFn
2FxRHLq87LM/HxQu+eK/VHQldrGnoNInJBm9MIR6qiLzv+ElC8vRYrcqMIcN880ezRmeIOyjg/ce
cTjKjk646Aw18lWNhe4R6NigC/Fuc0a3Ni/v6GxDKYyv5EESoOza775ZD56pqFGuPRFVTHZBZv6r
VmjM3x6xka92tPuiBVfNyMbHSbV0P/Gr4237Uojy0tp5Nfz4GxVczAqYUH5zJI2ow2VuJ73Ha/kc
idNEgRzzjcQtMtL9mYiLo3xqVhP9i3uuFZ/y5n5/nmeFzjRAtZX45EVDzmU6xCP6uXJyL3r7xRUq
fNN/qp0mIcFMQiw6dZ9NEqIqY+iscds0bmxP23KHB2AniUqtn6P62sXn9hQT8PctFDoFh+tHlf+m
1gOPmQZO6o66GoqqBqfK4xWYYwhOgNpqWPIOVPiTfLoBbuEZQbiX+P7yzhAt8nhhXVXOwEq6/DrS
oJt9KTtdW6co29HU96jB0m2vUM8Xl3u5KSxcTKgJeK2RhqPN0w6FsHNM2ipj/vCIMnwdmOmFd4a5
TR185J1LJniUn52rFurXgf3FLgYxd9tvdsxh9I0VvYtB7xWU2JyVkPwUrQ4x0/szDh96tbA+0QNG
HfeRSURvZLl3jq0yMr3SGGZppFW0K0a4CwsCmxZNTfRXe9UDv0sHjT6uW+pFi2Dgkzp4oCKad3ig
kNRHxw/fxeVlvO/rYnxO55bhpeVMN3ruDSwa+svlX7vlPV/sBhRPNl4xzXsEcn7ZW/ahl4YdMy71
cVZMe0ncPc+bNv1ih/H5HcUv8YzB3SILa96BJS3ZTOYbQNAM23b8+E4YQd7VBkbOM+refYRSej7b
rdEloIV7cVCjRfN6pzP2NhaD6RQnpp7X7a5y/JJ6/sfD3sHO/cbP6beqGGmY0u1+++52z4wM4C4I
ROMx7KFzczN78CjGqRakr0isjryLAZTBVsT4xOu1Fm0Ms6qzZxihYS4fBOK83m0CTsdW+2gxD2u7
eXqk7Nl5VwxIHc0eX1iHCXoG0hPzh2d2aJHT27JqTe3Xv8+ZYFKiqJLUze/xpwKTBUDWCTxrsgXH
2lfhv2PZExiz9syyfxtf782T8YcwDwJU2tO7AbxostxemzSZkz7XXXSLMDEHHGt+QQr41+NwupsE
ALYi2leOzfqUPC4E3QVW1+u++9VrQVPaomXKHSKV3v3sQnjdhG2aH1/qqLPpe0r16fpN54o47fII
2GmtYFcNisJrOpyp+tm78AhdOCqShC5hZdoJCmqnfxkjAbN7gzSPhjY9F8TnB9EPeDR8px2THdPP
kbK9+99mUiMStUc52Ew10JL4Dab0mFjt4aUdGG1caFu9uQU1pbr6998x99OawLqoc//KVppGJaZE
/HToF497WJsD+u7nR65m4v08pDQgssWkOuwoatXx7cC0GoogXm1oe4DsmHKD4fYr3ekCnHJqOdqW
RhQWNvUy+GrbtSbnVCE+xbo2+J42TdeDo80uf2C/78LRebtTbVn6hfvtv/H9EdVMuUjCDsOqK+Qs
n1Jceojm9DDHSRboUI+7L3HUY/9F6jN7IOACWetSI2G2hXqhkGk/hquMVDSabLDooKKPvYPVfqYv
zg08Au9+c1bRYzNhu3RAUa/8p1FN39gC2H+nB4ZpGysV/t0DHQUP/Tgb4DWMg2ZLyZSkYMvGYOjh
X53RFvhYrZlj1puKoqP8uhDXkKuGT6ziPYaAVOpoVOwpI9Dnj73IE3oK0RnA4YKLfmoxgxKdz0kb
zjSmWFQooh2ohRdG91mp+5oMsANgUNoMIYKeHmdSYuQzLmOUlpmgYQ2QBTXM2b9JhX4o6PpjhsQA
ALTm0O/0cGnXKjbQbiDXk5QgCFUmTbz6UNUy/8Ea5qcwnXOhYMnCZ0f2MyjCgpEkhXwTJhV2Ddh1
ZMqeXkjAEbhij8mDjGJQuDOeZth3ek6T+a4MxtmK0AGY2iofpIre8UlJccN0j23Z0MK/YywFJ7g4
8537DnfYyB3tTtQhKeIF/nX2upA2cBro4xSbY9/izGUihTvhom05XUy2/bnBdP7rdAbRvOowhwzm
t2WXv6rY/9tOlD6ltGHf6H8gaAUci2XJ6WlDz3KsN66ZVLj96RD1hXdZTUGe8VGjzOB4vLhtfszt
CF/zeP14usb35Le5/P+j4ee7g/YVzk86Onu3bf3D1XCKQ+vsRpJ5An6HQ8msPvYN3yPgvjWhJh9A
9gpA2LjgH+Qd0/kUaD8SlhEJgeJ0Nt9lbh9dmhfXwix/q2TwhnL7+a3OgczL0umYlrA/Ph8M/7e9
7D9jUCDQIA3TZgwMUa0MvI1k7aWLX2HVgWYiCiKeE84dvhBCQ218c/aEH/pbHMYeKcd1Cr/DVEH0
ZCVbwIQgU1SV3YnOfEldiD3u/oPdRv6nggUcLxmSb8p/Up3efwv3Gr0kPcTPUGSkbBzsttxMJCrQ
mPAu2AEATOC30J2A4oHejUsom3/bCoBekHf9s+Yce2PKEKzmLBcO78+Q/mbzc2+cH1yv+ss4pCyH
3EF2OJSVGH6l9B4MRbWtHDU3BDDHdPRUftq/u4l74R/LNaHUGW3ncVEfGo0Zuyp6+Qozb0cHd80U
B+SNu2Iy3MZShZI/ZBADQefxazlvPgJG/fwFDhtW4tGKmD1kaBck/+RHyxQe4qppO70RlXqpCCNh
HMwg9rXHnV/1hxt2cm2WgQ/w+ziByXPsb15Q+VNV/0Kg/gSiFhX+NLIFTM2TXajBshcneDZdGHp1
o54gSE5lRZQQp+cQOyV06txcGi/DuawM7u5QjUXW/ieNECXVASrWqUl8UlS4OxDIS6FMbx5/PJSx
WoawR+GeCsvKJQ5d9pZGmFd/KS870ENECNVeqA8eux1LENo9oPruKDB6OcDYjlMV+ij0IThw2tZy
kvEydwhOQpTyb3o9wmvh8lmWojOAqrlT6c8Jm2vCcONcoTclzQIRYPiMvsbAksOGEbgS6+rVNcUf
/roynfzKFsqYg2E59B04LwCA3bBHlKs6CylIjCYQeQ0kJjY9dJufByGySx2dzwcKDG8ScPTYgu6A
ggv0hkdAgwpbZoll9uHBvHJBtDuJcy/4rk6aC1MiAvJ4DOkPPzPApvtXFUOJoG0WMOsI4GU7N3E4
rhRqmfjuVTCizoshU+7zPwXYEq+Yz0DoOLUGMDbVRqxMMD75TUL5wTrMdpikPedCLLzTjslJYO/P
l7TEh8+Gey/8MkcyRsXG5Ap8zFkAn+EK9G+usMJnNgZLya0rbkYlVLwmmhJG8vH6Y2GvzPuYszjM
kLCNhq8AbEhCB4twucEyB0d6i8MB8StcByBvgniZQGijNBKBHxQxWPrxX+MNpwkucDr8uczh5qJr
9hnLDiCScveXv9DJdLhX0BxsOAK0c+hvQErlXedxQ1FQOCvErxitcBA/UHwW2JXALoMqHaNLESYN
wkeAbNg+T4+TpgnQ8cB//ktNHY9fugvD+TLA457vjnjwwSdoc9LL1cMtEkgSBhQB0zgf7G+MqkNU
nQl2bie2g5ffNy3oBMsQjuZf7JXlYGEj7j1MKngLMb2VEMEQK5Nm2LFUNu6TRCyqTEZuotQCrPlg
pcPFQez5M4QRkaPOhte41Y4MV7WsgQLB7VBnXlAPysc3Gf14BRxx9wr5drbJV+OxjUoN+poGFC48
S8z/IDfEXIC81XUfMyZWcUSBhXXbhgv/xdiUeGEXxhCBxB+iBR4zfGszto1TtSdRe6z5MkJ/eUyF
c/gW+Pej/qz2ccHLyUISP3TBlbuwEQ2kBzMcc+IEigsLGV/NZIyuBCXV88+lB083Dtwl1lQIVHgv
vB47ueK15yMtYYf96gyImdBgIC0uKETIJWjfAbs9Ztor4VbqX4YWQIXM+EbyKFcFFKQlld+Sg+UX
0nnO+QJt8DHnX+enZrqDcw9rXKhaUNxIvQJtYeQ6gpFDxJzKtoQLjIiqAULGlIUMKFQywJ49VDPW
k/QLKYhWHax151jCNWTcsNhjg/y6EOCfB8LeQPzBbxp5wRtf1Ml8Di6hfrDUc15TFm0+gtoTikZF
NGUMUc7+oVQjuNj+ns6EMmTy6pPiwvM6+6d+PmMMAZdfO7DWmVk898QOcg28rQcSyVEHgNRvO+G+
63E4uvIxVgfh38DBkyAjofmS2EXdBk2EEjhV8iUQZM4xm2fcQYHDnbhO4hfWCUR0HmsqykwhFWJj
zjRH0kT75lHSZJE5PD4Y3iqpXms2/xGeSPDsZQNcShya7AgpHg87yHFPTyAz8lGo3Q5opriN0L1i
stmRewpYfYEuSPjuWPF02gE8LiJGHyMxV+KogGI+t6mE/nVdfYLj9xS09IdTFd/Bwq18A3+pAHft
MBtgQs7Za4kaACMg6HyooXljIYPUfg4pmUqhc+fiw9Uh940t94YYD1QpMZ7uMoQFURvg9j77Ez/+
+TTZ4VruFHWjATMOe0S86rifFTriOhhrQcv/XbIKoNDB2CN11WDWNOMv/Q053EsEiWe0vQ7gMEFJ
qtQKvUYsvg68XH+BgzDOQ6iNrFbYMIXTMPAn04uvHcEgZTXBJ4bNueLsYcHbx/F9ztYguD95mQfh
Esu82yao5YDq4/K3WW/0f7B2kZKJxKsnSWEltYN7wDOevytnn6QOSPo89bPGpc+qH+xIBZDnOD0U
Gez3AM0b1F54nPPxsrdUJeZ07BMxO/lqnfKyQTuCQW1spQ04cCbM6s2TDvNHh33JILsjpqQ5Wdgj
vGdnZFU5A7/twv62FCTvS1cIizm8C0AcD/Dar4JJoqu9DdMrofDQeK2F8b14uBPrdwv/slF4aiq6
8P3IQofGD7+Rd8Frsm22BYxuDIq4Cavw9JVeiwSRGRcmWl4SgNAlkmYzWKOUggp93ru3mNcUIb/r
Ti5qn7gTvovHEaVJIzHgEa/w86TN+i1+/cndZe6M1+tkv+2sR2Ryzl8kG/QuWC8FB6hqQH3Cz5qA
H7Ei58b0CYW8vjjRAmjnyMi6dVzQA+TgqgvRWSDARLTBULPkr+KSqhjW8Rh49UArJRi81YcbwWvJ
brZeFyv/ExVgoRgXgrotFjQNr5HcFxuAXmqkwcFFtyQJp6NJoSaY3zv2eDHx151/Twx/oPdsbV9f
CiUThSaLmDDS+7+R7w44i1Fjokw5oDYrPC3+CpAoKU0+GJzbdieJH52DyNEcRnG33xcBMOy08NEm
VQAOVTvJM7Ra3hnrmpfPExtiNLdKYFYYAdwVpIGf9QjK0S6Y7CN6UB/K/tkTtWVlqXS1/jAsC7Y2
iAM/FNoeN34ARp71yFPddsc7LI1ws/S6D6B/LXr8gzDNKbigA1wRfGVQFQnT5rnKCASyQ7IYuAl+
v1ezwpH7v50H3mVWd9ueWvZA0yhsiEHYsYb88j5q2iBQTKlhmLPeMNLi/gMdhnkia6C9vFFpEUrj
4XODjRyuMtUP7cWSya94COhet61w1T/pP5xy/MU9wyrTa28ka3FyEp8L6+XJf3LiI9iryTmvA6bQ
P9XXJcubCZnDM7/ChOD9I0mZTZQBfTI2etQR9ZmIgEGxxxGU9YrNTGuPN2nN5OjFRBct6lIDIIBy
wpSeoTKzfLtaUNrYbnwztmzw1PrFjjQ+BvtU6UvJ2qBBL2Wks2ucbbsMTEcG5pWQ/IghYE0M2xtM
X7UFPG9Tyg7ijLqTpOe31hWFbzPomC6ckK73NENQul3XQ1pTRCiMrgpZr9gXQE4lCRKnwbU96U06
/9gA7PDQ0SIooz+MUeQ8rG5MHfksRLcnuEYQDs+dbXC7Groov3gW2HeciVnCc0FvOTvZV5Ntd0/J
T0AKmlPakdqJ67PCLJQi7uybDORMstH44VLWVNxZRtiK4tpmmGOMmzln3Xp9K/wuiBxsqcGNuZfz
ZGIu6W3QjnYsx/tCIIzUZar4apiKMuZjFesYuKoEUtgZy54mzHAN61H8a28lt5Jhlz3ZXdzm6jBZ
MmLs44s1WGOJA6TToUD71+45Qx1yZEk3Qo654Ft8+VPqjpoiCZzsT/1pQiYkU9lg4pS1YMobdtBy
WfHhkse4G7+p/xgMP12gtNLhuPwKKFNivTA59T64mZYOdOzLEjI5xUSuNGBsuW21FLhdESj/eQPy
SFOcvswDlcN9FLYArVQljwQaSE7l9HZOlxJyMP563avPpm155rR4OwcWUSGR43bUgPSrp9iexiQm
EP+gcTzdjxQNf+QTbWGJbrDGguIVXYAsG7VKYbJ9C499pZTbn9LuUp25OpLRvWx6PHScRm7Q8Vnk
EQvvH2Cx4Yih2wooj56Su8y01Lke0Cd2h+aR1O3aOdVVlHinK5UbTI0OgpJB+WToTCnBCsqyIb5l
+FBg9NR+KjFq7VGzEgjVa/qXbTWIjXrHx/W4APx5XXrGURn9XtdLzNVgGrI68+0XrILeAC/f9i34
3qj7+bTAWQ1I2KG9yX2YoqUimmJt/xvpv5OqVh12+GfgB1Sz8Cz+JldtB08uawV0R0wnQjf4N1DZ
ZBvDZLADDY9zrttiXsajlcO8gJi2qlXuXdB2lJoDTp8zz5/CN7/8on85UcKN8zklHwXT6DGCOjL7
0/1uGd5RWN87QXslxWXlSqL9ffVjblvtYbXOoMko1t5mbAMkLDjJ5ZykED8rqPOXMY144Zq1l/Iy
rGB/o1/HnLZtUNqwXoInPCLa25B/Y8yNqPCoXYs/d0e690474AlNh88pSuwKuYCYIi1PwN0zAgzn
s1V5FskTOIOAnjVlClyht+hCe85bZuqZeGFi/3OcxbzIT3/cv+GLi9VQdwgXnmYD1UW4Yt8vqR7Y
T9Xq7XMAY4oK7kLaWbWnAVNflLOq+wq6ZMZErZbCTxUhQEOxFZdTfuGH0j8NGIuvkL2LOhbdL9KJ
gzQRaxgv8LWDwcEY88Ls6YtAbeM+X8Clw5qhvauGTPIr+KWMcW9iBi090AWDoQe3qbOUbklyAmNJ
FaKVEa9rxPVkp6r7S/IN6GF4kUQmTZllUgOmUMTNDn0THi2YM42IDXDfNquDjtwtLr5kWlH4kJDZ
EVDkzU1TPaRC3eCe83/WYwzZuem/PJtWiDQpKn1K1/gDJYRj9D+SzqxZVSyJwr/ICGUQfWUzCaIi
zi+GylFxREVFf/390htV3dV96xxl2Dt35sqVa0X2kJ7aTZ1xFthTSrhHWGw58quhCXdhCf0MWdJe
r+Gu8gFzUi2CC/WoxZijzLAP7qS7V/dwtw93b5ODHN8cPQHyKvCBPYHTguMQnlidjBS/emFji6zG
VWiPCYonul3dOoTaBk1reBlEMOMqLlFMR9kcoET2I/4mvW2rRBEpMArncbGJ6a/Fcoq/wgpvjd4d
K2yHMg2WXBcNvY51cZCeQfFDa9O4BYB9BvcPSikfD80EJoAO6lOn1KB4VDTuVVdYe/qnA2mmxzGU
vYCF6ALg6uoDVdfSmcOITMZx6u3p/wI8RGD1u807q3ev2MiEKwJ7c0OLimZlc86Qi+oCJGyfYhDg
soSqfiOFrIvwkAOfC+BDs/O3LSIWPEhbExUKJj+l4CztxmKQ+7W62+aqKH3U1iBts0bHc6eJRksa
QbdzHmtscz72d1FAjTtv0mUJvzLcRxiFY9fA2iVEw1EBSZdqyVqF+3N4ZXQeHcQA/g/6bDAz6NfO
xvgPzeYVr2NFtJLd+6SS3eIPJLps7AAzK1knQUAF1vaZoFO4gPJWlWKS/8TSiw7QjJt7demWAvpR
rgO8pdhynWDUMCvQ9I/4EVDZ70mpLF4oA0tyhpCG3GSKQzYVTniChjJzFWUFTGWSPhJUhutZdIir
uwCnnG7oGjP1ggUBta/IUHHDDO4OmplhgprW1KYBgj2d93opAoT/gYNe7/+wH7bQOB/69bklRTwj
uDy7HTkbIFS6PRg2RVWzrhpCvtBHnG8Ud2IIB9MIZTMqOGZaaqA8tRHSCR3E7FEc9jDim7uDG6oE
033v2JnOWUdi9tGcFcyr+Ie9jNYwcBZwCJCaTAP+vfg1AIKxy0XTQGeuAyFKKb6Q9KVXgpbv+ggs
lSARVPOfTL9U25yGAypC/suyN18kjPjZEA1jHDEGE8ZFJw/465V3dRnjrDPmLYo9PNGL0onvf7hI
IBo5wYqhmiPrxIQpQ7IMC5ISoGMOJwRx56tKQK7ODaLPiyAKoETDTMdUAphbPOOnMC8gtLGV6p2N
2XYwRPpr9LAqlIlK5qf4jNbToyqUnNjsALGW3ovPevN1jx0Hu0ArqAJJgGsF54FA78DGMFp9WoiH
EwoVrY0A+COTlfN5EB+TSFtEopyYZai3stBYIMxhDYYtGvRYiOg+mCSjygGQAM1kmdclrCMgmDyx
GJF5egpHtFmw1IiQn59eTaeD7khfC2ezVuV+1F4jbJp9Hgz5M+hbzceP3uL6EWqUFAY3L6HXM0Pr
4bnsSpumv+4vKBw4Bfl4sAKx2+3RfAYJA5YGgDyxq0X0JdMsBraq/vKPyxBFQNptKKkIbxbVaU4P
izEwNNnj3Etb67F4QeMTw2wilECkBsyoZArvu20xLk4PpYUQff60EcJGXuIKI+qNpCaAveHkat9Q
Gx9XV3IPP5TwB0z+dwJqdacIxItQELO2QG/pWE0bvWE5HdqnyAcsdTWAVwBEkW1JuFcqdNr5nEgo
/uEKEG23qQJyKHqk7YY9Jap3ZYRtLrouoEfCW9d1KuIJJXUzXBRPt1910SE0KLQBu0U2Q1i4S5rz
fLCUnfgLsoMpH4/ER8oc5h3rZIsM9r+nIBGuLhTavP+FqpwGb5BXbPBIHtk6U/0Nkkz+CHB1xNQG
kOfZLSYsGKInFQ1H199WfBnKobq0nNUViDk9xWS5mSDPKH3e4e0pcFjEdybZb6g8/vTi37xUNMnU
DbA64imRA4OVJfog0+3LRmCeW0tdkVcBif6mCUrvVGNbzqYsRkPSb7wJCKwDjXL/J+bK/QUi4D9p
jR2A8Z030Xozz1CL0U3lWH30W/6HBchIuqDryBngi3HvwpOGAcnaDQ5/CSDOrM1UF2nVFaaDkrSE
xR9wRPPpbCF06+MIagMP++vNqj6bm2E8w2eh/lxuASqehFP+8WX7g6Zs+b+c7ruWTd1H3PVBWqkV
8jlSgMiAqVcCOiQyieqEttlc/9AI0+/e/hhwkj0dv9oiB3TnN8XnOxApB2vb273ZrZ0XrYHdyGcD
H7vXBzqy2EOBvUFG0WGe3KnyCZZ1tRkacDAsHH58BIkvMku76XQOEGLyH3Gmg7QI2gEYBo+kx/Hi
jMov/I+j4/qDfQohGXBkuEd8QvkgUvPxMxsDwkYIwKGplyAbQDZLjrSmy3Nw60cVyjh152ovw6Vf
21gsv4Qc8d1lUFgYCJxdDBCg2eBEM+bTON13Eynt1jhhsv8L1vZ1TSjjw8kCRREF7x3AuzZyz+5c
RqCNBgINqFl9OuRvQKTIu6J9SVAoSBcHAEmy+hmjuzgjmD6dc1j0+5UMHDappms5klGzDJ0kOUb6
3DCXLwqWbISt6JnKrG4iA/xIXYDGHG22DExCWp9rYAGCDnUYnGaS1iyaLLzPF4yL70zIZNIPSTeR
kPefRQUtcqgiv7R5343JDNmsQM/ugwd/TTywJYSYcMWe4YWAZ0ViYlrB0WBBFaOsZzyQs50RPgsY
4DwEb0RtX9r2jAH24YTv/zjNd8HWIhu+MOMMIE18vy+QXLmRI4lyl3vhUH+j6jGJMPNeM6e4YOAw
QrFte4ozIAbx4wa7hOvC2Dm7A/t2mZAm1/+pJ8SLRrc/29cY7Db8j8B4UBJQ3nJg98Y3dV2M1uK/
PKkPScUTBJag49TofBB4uNW6WnjfroCBjmm/DW+CFARxF8xbCLt1CfaZyAVpaz6ZfBwAkxYKuwQ0
AEibB85Qtuhdua2uD2xMkTTXFYBoGkzq/pkEkiYFwyhIv1CsgPXceEX2OGyzXfBSYQVvt7UswtFh
C7z4Y28QqnxmxXsmIhthSpiRUAlRtm3HTx/+7h6qXIOe/NoQoRZOP94xsg1Si4qcWjvDNFTObcxp
xx/NxioZ2oNkUhbICH/J/D35U1Q8WP6O5Fy0bCSS09BwLX/69GiLYWxPrYaQH++a4Q7p2XF+gPc/
KdJoiqfI7JL2ET9w7eATafLFxLgMQQ7RdWqSvaWfKZn4+HS2UW4JzxscStBRoDDhnWKqy7GL/A+k
uEaEQ1mM5RLzy2QHJYuKQqlYgCFLA406LwrIg+fi+4Py3xPOhdS+5QjMUaOPgUErMPaLBmzVFCUF
NGnmY5lxJq9m2jqafDcyFg2U0KNy4+2CE/LeP8zMLSaayHUsvGMgFEe23KRBWkklxS0zerGVVcAo
Nn6YpPejCKqzmHkECDYH2wz5QWk20oYSQN779PrHcPSwF2zIs7QneazvqUzCf8EPwDc62XfAMqYR
7aPCr8X5mremGMfu8bCyjH4NgEpYenVAPXqFbTpqNPxQzL0qnAqodXJht2zTJvkmyDrkHAS3fzgj
NlsQ0TNuz7KTfRjQv51FaM/dQtRtxjTOCJRpShazh8cHyEHz2rpF79LvcnR3Q7QT0GcGVHzgGE6M
waPxdwzEaeNPMIGtFKxoKaLv186AOe0WNYMiq0JVg47mFpefCNBlCguJPX2x4dnUhSHFFZJBvrl5
1h/3+o7q68vf44ZhcCmKkGmDFbmgbKOQRGoXnfgfgID3L8rqMv3Cn1YaVI+LDNjAEaoXUExg2TvZ
/g/frTPlLrhUyx7T8tYV/Wu6uGR4JzW5FSqgxpZ1wRc/mUE6VSEmY0+FJExiDaRsSSEn4bxTUiZR
gcN5Dk4xvW2Dzbs9r2Xnvhlb5k18r57IddKPkR94Nlwa2tKVvNdoQCJ4b/Kjeio7CekEdFc7L7J6
qTNQydNDrmwl1n7olbgI+NUpvF7MSNxw4CsqGwXkVTHsnYj0pZoXNzUnoS8TEUQDkbJFJvPBFuTd
MgWI+pgzrY27mOxBuaMhQz+GbCQV2gw6VWIcA7iF2+HdpsOz1Mkoee8HBEXbGB02aYC5fmfZzZUP
IQW/kxBtZJJO6c/RzAtQlyM7uQXSmovKTUIB5QpWQ/fOI0tCBEKe7bfGqD/Oga8FCGN3aLp5DIPF
nfdSQAqYKreMgxerFCRG6t2evnWRvaSzPIURQnUw3a/9DeRATBrhlamUgmSYbIMXPUFa/uRIssvR
BfpN99OH5oqvCobvsDWHmzLCJWQkWgSrM2krqLSkRHdvtsNqbUKd3u7ADUJ7kJa+6h03kspsUTfE
2qvy4VxCOXI5lXuYMt6RuwMgrw8jogxhHPuMsU4BbBd/Rw98k0+mohNMh0Mc3RbpAbqpg4AQ0j8Y
usD8C0GoCJnpT9PZx0ARmITKgOfd4xH/HWMLYVLDc9FWmWOWLhkU7vLS7t+2ABbkBKc5eye/Qo92
466uTxtZG0L26uTiwiU/QA8hyMwROhBhD6VcvrBHXBbAZ0ovYsthLJJZyj6s/0h+OtLPqaYjPfKk
s4kuFPDmmLe5tYCDbOFWJYieTVPFQtghXjvvSRt22wahJ4lEzaEDI7gXrLpAdy84Zy6JUI9v2xLn
uTOH3GVy6ggnBFGW7wNcakzLcE9IhTXCApLKDj2Hnoj+TGnFIlFnN3xbHb1IVEA5KRB+gmA1GDSG
A2GLscyj1AjQxmDv+NI7Ct/90B/owz8Y3x15VYKm0M7gbIlKATSRQEkycCl+m1oPgagPpazfpW9O
r58/Jouj2wvWNBDJIbhpnaHo2F6QweNwQHrGkyBJUxmOJLjbFEEkvATZljzYVHFgyKGBKgtsxyif
RkwA90cdOPuMUcEVW3sxGTn8yIFVI5m5Uj803QljgjQSY4dYQQ5djQ9h4bMXOEfIAWyHIWPG58nt
oW8wf0B/kaYZfb5gSR53krM7ATdCgJRO/TN4BN90IjuShyVeFRAWP4RVHsKOlM3hYHkr2mXN8DS6
RpCvsIka8oMwFnmV7B+n6ZLLOEcP1yF6+LstwraYq+HWhhBndj/YmXAz6VcrSFfufCV+YEr0lrLj
lbKNvi2ydj+ARghw8hbRTuacl7YwNwqw5NAVIODUOiAtsCAnb0aJ6Hj5CTBIQiH7tskawHhA3a14
V/NYiEy4ifBPDcFpMp8Cui2UGiTC7mwxpl9Kz4hp1s2YJYcz4cugYe4wyihMKgMgFgEoziXUXkWX
JyJ+C2mCCQwuD7GUlZ7uOz8aFefwDI0aqoQQq0fE+5LjGqoS2oxQw/gLjmkSiskq5QjMN9F34lbJ
FRKJPEz+UX/z/fieSvd3Fu227/AUy1hsfcq6MDjqvVFl9xt0h7VENDZAUyA6xb9RUw6RPRbbNEBI
wR7UWrU+mbm4JhJQaVwjHqTGuH5CpqlwEkRFbs02FbRnbCArzSDh71pEGQ0pHEHMSKhlVuc/S6dG
QwuccHwUMKMON22cwYXggQUUCaEitonqEKQxegzc1UqfyAYjvpMkcmtIOEcGrCg2GT19+Vn4EGjM
Amv6n8EpIjYTXmR2SdiV9Dw4NE16Xhyou4eKJo1U5H4XOjOjI48xETWZWJ1UDNvGb2QpUwPVNKp9
qviZNF3B31oWHwa8JAnX2zWQ4hJnhzOrmHXpfBKUKzQEcaihpKZzoaRLLESqtw8EQsKEtjP9PLLU
Ou162v3Ai1EKZsIVJSmaO+MKOjZDsaj6I67Dq2dipW+4cdsG1mkuZpc9vsAfaAdFnOKxBmmQ3Fjn
/S5Jcxjww4KOqT5ONKC7hkurl6qK7DVEJsee+1UoyVEdMS++gY5DxDmcHNkOFPcMV40mbAja0TJC
I9MyQlUWjlaWiRdpZHwJlbQh4Sc1clhlKcq5ApMw8V3tbG0kOt+YTRN2J5yZuwFiNSLJSLqgJvSz
ksb8NU8gg38nqBamBO3tBJoLE3ZobmrDphvPDqMZrQvMtDjGaoiQMsAHYXw7YVgXWAKuD/0B1SdF
4ZVMbr/GaZZY8uxRH3p3xpp3ISRKloYVgo8SJWyf74aRQPogYLbMu3kp0uj2VEt9FylslXCKPAMz
A5Xg8OeV8TIJonj3FbAw7h1Nwa/EooUL5CtF9GnyxHjv7PQ+8hi9QPoTJO9EdNSuSCJIisk9QJHV
1310GGDypc3UpV/E0iR6tmG7JfkaelHM8+CU+HSANKeiZsj5mCLdi4YMGbUm2NEkUimV95ZA3+vB
NKHK5nHYojbzgNbFhkDIuoUOm+72AGQPNhKlOgphFDVBALuczauqAZWtUL0upkIp144NgjpgHnQM
wl87YO+kMoVLMkOtdicG1ZB52oUHeNwbZvBA5uYhFEOF8QDNPEKJmCWA06LXmwLvctAomNH2YeqL
pCTHJzCGI2GdiAbKXSTkBvhekPYh7my/1+j21ljLL+fSWWCBblvrhi1HPMfImfGjRtD3KKgy4jAv
9szAqaDDVve6jWe3iy+tnyMw0axNcppPaTEBD5HaJIAFCVI9oOz0hHOYTBepqWdNCKCQH4CPKO0h
q6NYtzlShLgbunlkLphWhOeu6RffDhkcgoxfl2z2inxoEVZSz6dFDOH2wmYuYOgI+xQ0PLD6ATSp
rwqVE7CCD0qCd4g1kxsS6Uio7WAf48TuYvQH6+JJHxOCfQI6/AGspfayM/KI2yxH+hxUb04F+kx7
xbCEY/0zPax5sgAuHAHLvwiYuhxjASWwNSRK7FBlldF1u5NUSz61NYbXCxybidXfIdHHvBdlAygL
RdJhx56EYbZ0sAV+Sg3EkQHYRwhm7AhxNk7tjHMaiuy2CHl1Sdbg/Mcwq+SDRtEDTxjBF3jkdPkl
0XNQ8CStjSGJzz/eAXTWhS1NwUMRdYUokhK3sdA0SGEs+hI2tVhICsG/cFecB5zKdRJirISA6yAv
MMzY/jiYElQ2ovJ/lwBV0ze5vM6ZdtPVMr1Jj8gA5vTBuYj1plNPvkfvIV3BNxmS6uG6BaztGbMe
XFnhmDpZuxvVUgZ9g1CIbGBVxNp9Z9e7dNr9/ddDwAeYdmY5jxTqM6LiZ4dLE1ih5D/1qDnVZPHS
LoHpltHQ2TOUJUIsMRQsSGpM3LeGdf/SpSWdi6gddFlW9yOsF7S7MxoSprPbUplJyNE4gfagtrpf
a4rDciSAaajcUs62swN/ISYyJFf35kKpCwTfo1zQzZ+2JXEe3inLdrAZHv0mMh5HxXQqowmEBCh4
PF2QQB+lLpp62oLbZ3ycSrDdeQQZUFiEembvBi1NAbUlWYuL8NrPEc0KdV8RQejPcr5SvICMAx/7
yz3NrKwNRkQ716RN6BizXINfjzQF6+jFTe4kFwjCMWLqXebt/w6YLdmD2mQnW4hRfnX3QV6SdwSK
M6FnrVdea9ySniMHEYyfQGaGcU2utjcHR8sCTwqCMTTKuBTfNsGhdv2SHplgJxU1NpsJIQtSrxYT
BVbYQ5g+mCBQ1p8kwTZEFVTzdgbwpgvSn8cDt8e6Z7S+3IutAgA8wYDEo91GbD9yyEAhznW3wYq0
RZNGcLujcQxSmcAatqe1Cbk1hVHoEBu3b3vPzoQ9Xecl2N0PgoA9ZhuEX7tKpag8rznAiE4gEQ4Y
JdkOeVDvwDx2v+7RqGOwnkc2PWheSbOJAGmje/d3ufk15SPOKTYLPDLMLWoDXtZuCu1bKc5pYimf
BSzwCBtp7EAtc+BCkJMNaQmRqRYqa+jo11cMZHrjLQElo/FPUIAs7b7QjRQiug/980GTvcOLooEh
teWNghuAT3BKOeq2jIHgoYrurqOouoAYttiu0yuYnVdgnpMAPeoT5hPyq+KGQmZv+6fo67NpGN3p
047eru62CN4FERfwYL4IfTzOXAOlTkFnt84KdMFGxhRnEJ8cedpOTAqocWBCbCn8K6jKxUfwmGAd
x9436vchwAGRzZCmjZGNi4yeRXucSDSJn6TYyW3U6x5WiAZuWTQ9X+vYNnkYZ+cp3oZYQLiMwTCH
tOTdUW/xJCC4pByyFGycd6LZ5LCnwqTZqwYwGuIWiFu9t+PKiWsgUcBs7yn9/V5LSQV4XNe6YP1s
OCjKQPMig/iHRiIkUSoAkUHEZDnh8ExF1fDu2rxQHpg61EgKWjRWRVyJRnZAp4HgJ3XhoUvRR8fs
4E9+KWM8kScFiCmodd2f0ARBSpwR7Z3LpFXa8RZ9Xga/wwjX9ECfCn1NSnPiiAjRbbP2PJXyBWR0
BZhJ7osGiN1e+RgJ9ITjsB2zduvp3RUYlPcMMPFcJ4jmkPAh9Su5DX1/M6U/2pn1mXlGcoSq8DtI
EhMxprcYLcil5VUXlWHJ1aG6uw3fggYvYAWSJf4yiYArSLDolzNkSq8OGQ7GGmT/3pACiLipN88C
zgm4q0snmP28t33RVOa8lDRrCe0VfjjEBNXN+W3BLtLTWB+glNR6iCcDM4wEKqAN5wekFhuBXgHD
iE/SmUeBVtoR6YvtQEs+LHsUkYzKNP1JG3OPt+TuFInYI7TlLAGgCtKW3Fp2nXJAVBCAh0RGNzDW
W3obCAzM0bdDW5D0WNUKu75k5gngDInEF1qqoDBSgR3pfeXYlgy2wCgfW8RGeUKER5tl46NLylSE
8PAlrZQ5hbvz3pYwdWl6yXW+17xKWFOBIsYguTDNdTUl3tLo588HKUixhA23nk6ZuHGR6LKDa2Da
0Q12HY8UzXjFaXlE6BZwfZucyYrqC6GVQZRQ5x5CYfzcw2UkxxLuKKzlJLn8IaiaBoA2vDEwBNcM
6aFKDl/zxVOHdSqwI83ELTl81+/+1VS5Huaqi55dN1QBTup0kwRV3ocJt76EIOnMTiMq3mjCggEN
smA+LLnLDUAwQoqcBJxyydGjFGnad9I0wh+i9Y5joT6pCDNI0wtwAFOPMR3R1QEO1x0vd5Gxcjy7
/0ukMjFemUwQvGHiiWKJpgUtggY6EjzaB8h2rSt8QJk4MSKpQF1iTpdzFhiBTkjpYYLN4tnH0f8L
gpQS4OkTTEzYLkKdwt0lIWD0oIP9DBEiQDNACop1d07NkFJvdWpR7GnuwqE6oL1i9DJJ/J+0NImt
4o6ILK+UjTzyl+AuCe0CGk0t9zMsWbL8NToo8itH3q3b6ht9a6H/dkKU3FCwrqW/yqc1nrSWsJ9h
htgHy213J4LxKFZNviaL66ByCl5f+Yg1y0k0zXiQ0t2fXc8sr1mLoQUqXNOBaHSNyOjA9musTJRc
580xSaWU3ClMXIf2xrNPKsVUKv28iE602zUXc5CF7xyoTLlMf96cqVKo9Yl3QyoEFRGYvQRT11EZ
m5NXe4r5c9fgMIEA9CF3YvcGuvsRr4ANbBWgY6MrbSS2DNSIOknopDHflXbExgSUBOTlbRLGGYqC
/fJ05NgI3g9FYWyk9x2QF0k2sZnl1Xuu06AcS8oS78eItIljFyhtKxqv5qcVyC2nrfCbuEz2DmQb
h+g/2Aqs0IDQ4bkc5WLMRFrkAQ5wvLE7b1Nxj3eQvQaRS2lXuZgJ2ZIGtrEy4+KemDIwEypQNozE
Ic2NKaWzVMIsaSbYbdSUSGSX873zpw8t+IgUY+ADBFwmFe3mWFhe2RYmMwcrIGKJFQ+5PDiYQBKU
W7QD1WfIp5N+QgFcWdsxExrm4BY1h88IbkDK8a+Lvy/wJEWqlMVPVxqU8QSojge5nD2dRthdibP8
dcRRJLot2Vn6tFsZPJMjinIRJ2hhYz3XGNmJMckD7ZK2I+4hcdHJvzDOd8OZeMmQudYoAPnZLReC
YQW5krOV/gaX/OKx4Q7Ge3IvK2PThQalIhJiJwlFRRbV3Qzrc85Vb8uIA6gV0bdnX8HWWUH8lTU6
+VROx13vg9stC2GFvEauVuCOMVDTTEObBTidIxvKgOCUB9FGzhqEPUaY+hmnKM2oPw7Oxvy63vvs
AKR0WAvq7IE9yK1Sd/8CNZGH6CKAF3XwbEGIkWqC50JmT8UIeYaqGQdpOUkIsEB40oTDTYgEmvct
q5VNtXhO2FateHJcwZe2IzBkqvqgIqwAEMSHLjGmPaIvO2T+m5slVAYFOvSMH7IxP0OTc6dBAMhu
AQigHJasz/P/7gEnCgYqPv3nTNBC9k/4q6QYU5Rsg9G9oMkqoscrX50JdkG2RaA/dLgSQZL1OccY
aaBaWgRQs+TmWBa/ecmMaRJkqWEoi2klpYHKONF+r7Dl0gFSmTWyHBZ+7kSQpJlyzEGv935AhV3B
YxaqKnWLzOC96HPIaNer3f2OmwdPHKmCTLBqSN0Pm1Q4oc1iJQzlnn1uzaIx7F5N7uHRcSGvqIPI
afPsaULpvboZNgZ7ptqzDyzJq7P7bD6vCdsKTyRpo2ORCNPYp/F6Yr4FcFkGtYhmQET8X6EfS+lJ
72Av/c06KZvugowFjj6acDvkrT8iZR36svtF8YCdMcHZTBH3WTXSbrj7qAnRlqJxVP2N6yMYRfjO
dA0cdfk+ezOs7Crq+M0unkhjGfrNqav/aIQT/UWEFNFlPE7lRSJT6AY4Yotb2mtC0o1WE1wS5bde
auDaqxAohJQBh6HKcnna++5lBlkBXu/LBXSfkQAzssIWk2yPCSAy2j1BD1tF3j/FOZfzd4ivU3KV
PjMvny26lW+XxwI+dcNV2QSgKUsnoauIwBlUDmBS6MS0JmsdTmUwTIYQb+4nPDFQdECHVJS8MNTs
S8OHaSKZy/DuPs8bKIgDYiHGdiDlS3fy5DeRzWJI6O0+XTaNJC+PKUgAAHjBr9Qx361RUGv0g4h5
jDKsxVr2sya3YS0n1zsFPHJnoEOzE4wasTO6K0LjJwCZveG36dU6Ok1Rdx+T1cJSfDBTDODKY8Ce
FezpIn1SiE1NfpTF/whKqN8y/ck0DFRkOAEH4gbrioGUWgcfgYRXX1Tq9XdF+wbhEryLT4vXVcFw
QWHQ24/lPCu9Q+frNX3v5cCbsduYzijN/fDX1xMvzbtfh8Uo3BOuhhtHZyuGWczv3DW7bQUVicfZ
aZXr89d9MZFE292KdESfvNsNrWb/PjpfUkit9hEJ3/TrHJAAvriVg3gbEvBcFng69w+Hyz4xOFBB
jr/f/Ud8ct6V3bC/oxt9/Oek5TMNVM1QRf6aw73maKh+MdkElmUFRRfJZSzLVflwz43E7BsmrLZP
CHOGx47+M1qBXqVQltEgkmqciceOtgytb+eDu205/B46N2mfuhdX7D9lsMGsoQ9Rah72y6bzgmuv
mkFBemBbXzGJMyE3CipQ82uncFcw+0DY1FWONWXuXugTa40Bh5RZcy9WRIsYByNmgVtq+p5dbPMN
qRl93gDuMAObMKVlDNxiZqx/nEGuKBXE+zEV/C7FlhyAy4SZiIhIXTp2bejrvN/WkOY5+njo71d0
hGmsFOqRipVzA84q6d7Zw37XZ23JamHDatyOvHkRrNy77xZx4+R+FxeyNG6OCSRF6Sfe8wwvgDfA
u+OD+e/cYaKo+WCACEed6IYzETujwbcdWff8eU6P/zevc6R02SynhnT8IQd8h1rNL9a1OlH55T1N
53OalK+BQUPzsn6UC11zTQjgTCzvU5NrWz8+/qs+bMKMQEOn7ZVQTtCgmuZHv/7xrwZQCWPK+5tv
IdHZN/4O6Rvmz91HRUOrgiPzlmvKtt07aNz8Qx9BpCZUvOT6dA4QjoHncZ2xQj1HOORadyqEbO4+
Mo4fDacw54XYYX8HBmyOXzFkgWZAO7/4+PcxqidItqO1EkKQwMQiPtT+SMBou6L8PzXQBorereTY
B0BsQFvHpf044TfaRmoVOLJjChncyqhisOTVN99u/eVpl9nz5d00t0DQ2IrfbW/3IjG28ri5xG/2
GL2tcGeMbwevjHd0Sm6h8XWuXyZhv4553Hwsy7ZepP0Ig+VLcETWUK1KtG+3OvoasgDUKVXnUzhc
wtvslESZO6o57u6KpFxUFN6r8B5GUP90URr9al5OotkK33XHrDosGbLjPkGDXvQS9bTgYg1YWaBJ
JDPIFDMm0BJclbdSIoMScFaSutXE0AqCx4E2bJiSk1ZPx1g3EP97OvmrV+Pwqj+YtfLJoZKanvKy
j7TOHwLG4ruYB/Vn1IyKxZ2tTwDQ3NNCJFoAwWRkCOyDXN8JdDRiQp2QweBNHzrKnTdUCTtyyzVx
SBwjJGTehfOTUm3iFAzjfXybYz2mc1yzsKUi4hkKCeXJXVw71/fg9Xd89bY5N6rOfePmIi7dHhWN
gh82ptcWsY8XaO46tX34wv+cxy0SmhrSIkz61em6EJQVMf1dRjsQ7oJ+47OmTC2Se4O9xT7gXz1e
g+87Pr+9w2NcK7p71KndY/poe59n76cU2z5G39Pg2gr3X1/uoqZg1PC7rML7mHdQoCLnHGsoL8F2
eqG3tg/D4ta95MGlctuFhxv3utA8Vm7FMmP+bdcBomADrdnXuw7Ksj8q+h52qWKBYDJvQkDklSJV
3zU0Nz1VrtbiZTQPc2Bf+HDk6mQFOePOmKMyfhEh5lKbVLsO0xcHt3YaFO3u7dutB3wnXbcWc2aS
jVyacETJh2hDMCTd06uRlPDLq2Tzxz6/+2bXP/vGtB7UEPty37r7LkGx9KPzbPonZGb0xuxoMqPV
YRmhk1cErGCi0VeMCVMLJYb7+LQPj1ZoHgcnHfk90WPND/NW2/vugzaqiHVH11ji47xMj4d5482c
mf1sxrkxvjaG91ffaHvLCqWOkVaneWyco2rWvPhnNP3abom03Sm6XBLzkZan0YNSZh/eKcj1qKa5
7SXnZm95dK9H/5LPC6D143HyvbnaPlhOLk2//WBqs/NsOUXuPi/O/u5+3m6BqjEISpUt67Pmxye0
LQn1+rv3MruNh9PU4h0K7MjjoyEOjG71jsXw+UUBLXyxK7FENjjB605+2dxRjl8mZjvYMzZKeyuP
tQJy2vPi6h7a6Ddltn26lresNNEvKt2b5jfRjS1dA0mRMxPFCDA2RBct/DwY3G3tkh06og9KqDd6
jIzthTREkMrSbGwMNKTPOde/CMModPxb57+LQcPEiW93imSdWq6RaRWFLCcYp8O43oJjw5x/7jEv
h8Ax+zetDfYuhKwdCbTblLEV0uxH7mUkO8V90X4yo+1YGYNSBwZ2RYl8rllesd9Uz047OCN69Km7
TOvQPG1T5SDpD2N+yoBPvbG3N5d2dG2h8VjzK4tVjmqDerT/kGR84aRIA4+DCR0m1RS1pipAFZIF
B3HZhlbcNgK8BWrRzn59nTsTwA/VhuTFQF6oD0WjdJ6rD2j49nX33rpqLwjMtwkJAkk1Q901w6XN
RL3k0L52wq97PzsPpPUR3qq53zqeCilhAim278q6uI1z+OlWmr9vepqHdgnSHTVE7eiZ4A/A0Bds
/HbnUDl50TfDNknU4YEeub0qXt3nTkz59s8u6PnqMqSrNSpxolHFy+G0vTwX93b30YRFv/tMCpHX
bZKrfq6zUvcqPZID+owADqkHfiJlRyO6HYiDyML0SnU7MunU6n7fLofhYXEoPDnM644B26N57aSc
REtOK86ptlCXSvzPUT82UTXyTLQ2ceV9B8S82v7vXqw+j2nJOc9JLjT/Xq4N642hETVOvV1jCMW/
Jodh3Fom+W6AntbttPjUVmXTO1LPzU7HjrnbfInvKAK83QcPu7IfBN//k7+EhkISjTJuMCQpTOlz
ndBxJG5IsN2HDxTq+yirFQnIjnPlrrneq/MACYWK14IZA9XmxUeCDhFD41di7tSjVG8ma9NcU0hU
PZnuwBcnxoL2qG4yIAOoCVlCZ0AQuSS3faKi2Qe3AQlE+bVv82oh3lh6Zd8Txoy/fyYvJYH3FZNY
HapOa8rp1iB+0dtt2I8+b6uMucPfEATf24xecZ2YKv+kfpAjFgBwaPKZZ0dzrjytn2lWNT4BeWmc
ns6JsVuAI9JIHLM8cFC61CDqN498jzEon1l0j6v48czIz1CFiom3/M3NMCRmrPchidwh4QSjqKF3
DxJF13DUUMsZSSMf1kAamDFWvvjsmOqdPjlBySQ98jn8RprRl3wQVxG0uW6UHPCmz7IKb30eLez7
K/OE1BccrXyhNr34lFPBHhKCqOBoTgtRli8jpSXk2GbQYIlz5vNm+ARpwV01TgHOd9gUOL4X8s5w
IFsYuArwxkikmlNJUvfuPiRHOPdJEC7+Ht02TjOGxf0WvjpfGLRjJmekW6pvX6jJsiktNl8LJ7Ju
Dr9c7WVgWocYLc+Y73im3BRzeiweuMyMIFSxCa4XWbIY6hx9FvDhwzV8wxcKhUm6jWqie+vsshYB
E3GLbUu2+R4OBE3sKv5NU109WUVeRYJ9ktFiY3pEI591tXwobY0/6fqzfk+XQ2p+Bk7n124TBHTZ
P6ETIvSX64AUH8UHeTbPPmfFlZUcN8ZcVL0lf0glwZWSLWGhQFIjCSvWDJBSccdT1BJVjqSxSKfk
mxoyIU+7WpAIQaNrIXkSwXagO9eSFeKzzM7eBXirWpS+BJbk8NvsC4gNjAxwphosudIvAI9u/R3o
PNZbo49zHNSdEhmSTsszeb1ck8ZLPFB23NGD4epyh+SMHPlMmYv6kGP5DJQhl+gaZ/z2ljRbnYZ7
CqQqYrHuQCcBDwiITBJrypTFfwC8jZts2br3oyW2DbvZEs4cgYGr7t8rZT0pvKlw/CsWuFpIixXB
yUvPSnaDgr5excjczVD5/D36jEzVAPMzvMfgOocTgIbbxT0zfvq1C+Ri5Xlj6CD/6xszbbGgBHNY
pN+F7rJyG/GtrwV8M9GCbOdXQ4PCtIYWcBeLTmYva/6tyzjg6PECTVO5ocztC+RQc5bRPWGVaTZv
kqdPp5E7YnIUSabGqolie06wymmSDiqUv9vqkZ0CqjLN5u8G3R7dvWE2iD05Ba9iD1U9DDLMVXty
wpDELjkhOzXmVLjaNsSiAjs9XmlCsCOT/EyXPbwacpsqYZfdlvYZy6WJflP8fczQhseZkSWCioSs
KtYZL8hDVuDL00Aj4MYFvMvg6z65Vvfly4+zd7ocHXWk40b8E6pIr+XxjPY7xrB5jOyzOtwYuYMu
S2SnoPVynVq35XGJWrexug/bE5Srmt6n09z7dYelpD4dlu3XPgR1Zl74OXkU6tXjx/6RdGZLqmJZ
GH4iIpSZW2ZwnlNvDE1TQFQmAfXp69unoqK6T582TYXN3mv96x968fHvYb/qJhqcRz5avheXjulZ
2Ij37XhXHpYEoCvkSS/EVgOPpOYJ5O948y9Lk1cq4jOJv/2sS0RyqcXumYZ4+n1tdvXbyAzJHumj
O38lH2nsB2Nx5VU6ZxcAGAqvWEIyyRKOSqwsAkZIThaurrGE1dpcHXfwV7B84jHsprxhvWSVp2KZ
P/DcGz/21pMF+O/acql0nzuvbIenznL4+c/RRnDPcys/nL4RbhniSv6yp3Pe00UNAJNef2XcRvJM
v0h/NeU1Fsnk2YD2mm7TBcXDvxXBzXQ1ksqbhczzmC4+uDlblKpOdw8fr3CAIeLaYtcmVp2Cj1QI
FIdAHg9HTXF4tu9898RnTeVRIc3MNqh12/oe5NrlfQccTW0sM0SDwhMNytn3Hsv+e0t4fW5Fj3lp
v/uTfveHYEEiXKXNx8lnpLHgWpk9HIqYlbPv44SaLOr+9C4vj4QZV3dquMR8mSHVTYUDLtOKLg/V
5qe77pOHg2PuraJRXedt0JKIRQIJFhmwmlqnIaImCKb3apvC/dIqTruHp1jMCntIlvYT6kxUEHNz
R87rfcrOGeQPPsiW76PkO/kGfxT5vV67Mo3rrzyYyqo4JSwAb8ywsV043D0OdzGGHNQ09t6gCKUk
fuRrQL9LgdWKZCdqJLyL1Cm6CcFA+fLzazFR1dG4rxIf8gFHw9G9lKqLGkRGL1Z8OMvXg6UqR7kc
vt9TgEsBWQ9xvB/Gr6Gb5dipSRhRtZ8wu18V2EcNIeKDACzohf/ybLvFPun1+6Zlfcw72CWWY8nT
jsD4LLjdKFGL/Jo106xwj68/spr4WHsAhPzrGvvFVxJCKP7Mp4LP+Qw1gP3cEFx7MlU21a7moxCa
47CxMSR/Fv4FBi3GIU7VOHUxTnwtAZfGX+zBBBUQSuWBRfILb+BPiCSBdosx8wiga6Qa0FmyFbUl
+/Su3uA80iM5o46BIx7SuArIpXXpl9E2Xes0Jqn2amDtPrkwoaypz9C0oiXHPd5ljoIRYxU8Vdcy
txaT5GKU8BGhGCwA8kE/odztYUOiznzsmM1Y0CpxkmRuZHfNDIg0KT14RgxT2EfmQg+2e8JUcRQd
txo7xe4H6UfJh3Fa3Fsy/sgQ9to779kAJoSWBQmbdDFizIDHw0CQky6F9yMHg1ioi4kTBbNO8Wp2
3s1eyDMT6Cw4Xgj63XvojlKdmTUa5OrODRrOzAPDlJo2LWq8m+Lkhota+zM3ygk2+NfnHVD2gf7a
NT8zLfHqu2/AW8J7GNLUq44ApJJAknwFag9tGieDnVqbWwpCnel2UyGBe7qlYs/MuGBfdo6YtaMU
P317UiiQXmA3bDe2maOoG4ZfBlXYUQPBvs/srnERGEDJpZt5N7eCdeesSZejIMqd+4xHuf0IzK2h
XOc89I7leIire1iums0StC07UOWBui9IOsHB2EmNiVQHpeINJnkZUDKcVOze3ASVXitM0xXOMl9T
aU6PAxKpHkSedUJzaMHz9zqw3/tcE/ZNRPIR5XUwr7g6yO7hGOfhucI5HrYkceQIvc66inOte8Nr
lm8lnSHlvywftNjW+Cr2uRg4t9+Zhcq1E/D2KWV6lHGfbV92OuGONCnxmUIZicEPaWm/JE39i9fp
LOIbyCvjE86Im9FbyNI5xbL9AFqzEyyK0jAHgkC+51ebdb2qJu0GF3temHtDHWfddZ847TJ1Hnjw
nx5kBeJNaH8mjNx4eJyUCc4R8RqsPFqxlliS7YBm9wfyXl/ime32T2+SD0NiflIPE571TBtXzlpA
5bx3RknvR1wIf/1Bq/7e0RUgTdtVIiir5gyhSnXTZIKvetN42OELGll1998sG4ZT9+eFqLVigVtt
jHB+h0Zq6OeEgIAwgzuz3kE9GDe14UODy/DQ42Z3eRQxgac88BDV6j8YEqsKuQGn9+a+zC7JHnvY
oqP8gV3mrHjOGH+4NRsBFRyNiCk5t/sIgFLHr8PrOJwxHnE4eoUYG+UTNQhjKTHaE1ZCjxXTW2OO
SOkP/KcOaBA2yCMI7Xp7mfqnaVjp++bHx9dfNDL4jV8fkfz7+d1xBmi02fY/C19opSdztrMMmK/G
BhTt94bvzRzPX6qc7XNknVjRbo0Ua0iJ6Gq4RYzr7X6XOb8WSxzP5KyPcbZnvJHNM8Y0ZVC/5uUN
KtTryM6N1n/5UN0PsjEgyiM+uJ7B3aDcAnB4wEdEa+hVnZcHShXkEy7QZrh7gz8kn8Bamlxnp/rL
WnfNfeRnllrnpyZ/mcX0XP0f3s/nBP8vj79Meu9OGU8riCWRtCTT4h1Kx3+q6jv8i+CIIb53OAD/
6NcaTbYBEgx7EKtc8RAZmKFtW29oCW6GlHhlguM1cYy38Q2UZUgA0dMDZcLO2cuLYPKV4gMBS4Yt
ogg7P4Mk8lOc0HkanX0+Br0Sq6i9hsGhyzfEyUUgIwPn5Vq0HCLxRhBGUUDjRocHdWY//aS2Z4d8
Wdmp46+TxSx6hGRF3dkHitPPc/z1hc5X3h5m7F6Ve26gYtmf7fE1Rm+jejUftidvCN7P9icxHUy4
+AqEJlD1iZhLC4zcue8P3Zi94+Np8IAfzgFbW+iDPG0x9XxESeseeMoHmKk04sdmBsPGD3SibMoc
kaw6p/W+P7o+Oi4I3SQnkegBkcEoBwbHZSq+7c/b/2gIBbRfUjMEuUjw1QZOtX2yX+nbA5dRJoQR
UA0uEFZa7xlx8P9yG6kPcXSxE/IHe2eEdWiwepM8jT8xNDa0ixwuZ2Eu4G71Q0+l4Fmr0fEEYQ4+
DHuCmIu+fn+U38dWR3DaolLqaiw6C7s6FUR9Pi8Q9nHrfLsijaJYdnQPvg6Syv9mEQiFcfLBurw6
nIkY+smWh2Yp3AQQNJGmyfb64NZ8hP/bgfBZ/lmzP4IocvOZrflNLBjHyuwf7UIQNlaXxRayPjdn
JQwB34J1QzQwg2vgYliNkLq0uRLJ060Ulv1q22MPyrAXFXtiC8aosgYoz3inUOZpoaHyBGuox1Lm
p/w17Nu69X5GmivkwLC2tszWWxwvv+5hBCky3fTMqSC2QPP3GPujWq/FzdjCorjcfwycbccM/ji6
7cHiJYRO5BLBFMHikeF+xKuuMng95K3M5xegS1gxO7+JNuS1hNHxdOAWK+AiAimHilJihkzPAVIj
BaB+GArt8dE4CZ8q/dyvBDzBdNZlOksnEuib2lVLyEiDeOIr45mwglC988EccrTxSH0m3+iMY1NO
AeGIpwsXd2beLTXkFjo/QpRkeV/LTmY5Mt+ZLCtNWD58OH69nJfXqdseV1rqKklQk3HhSRYIKCeX
mtIRRJJ+TtcvLAeeR6S9ToVBGGCCMiEHSj8poF3uQcvswbUcb2t3MPBai7VvDwwbBJfJisnEvHZi
Bp4xjaoLoVZ3SZZjw7KcDN/w8e4zhp/bLZwO9coBStNZn17I4/sQW6g7xd39lhzgLioGVUG6TvVp
ZIGC9AjqxzzfFeEg4HydWJici0fIsN+/7uDQ+QfDNypvmM/eeD0dzq/5ULYJjoLQdVy8+bIPh+O7
Zxlu1hlSQESovfM9D5jtAk2RRAgSPfva6dNePw6fv2Eo0Z8ycB06Mi/5sxpw5yD/kxinY7329Nfd
6rn/ynYDYsKRnjrHuIw0vwlwxHpsaAzDSvjoF5P77D2S969YxZTdnEuegjmgMwzTFS4M9zl5n2Dy
dLw8lOckruIiZqJtA7uj1eGdkzAPnxlOmZp/W98uKptTTl4rLikLsgLZnTm4ybk6q/hKnD9UqvZz
ZYDGxtIUCcFzpCN8rJw6auxuXrKFNfYjMIVwwEt9brc/3PHpfTV4u2yYMU+5MGW5ud25CN47rH49
8cHufPCb3531OcdJ2GyItROblPd1SdaY67HQHyYnpXU6oq3vP2pAwuj1GFgziX8wFo/Zt0LYViS7
9/ApQxqb219xllx9l81S9ijYhzfQvgEwBfVj4VzLicazBXrkmOfMNeBvi5r8H9EwjXpYL2Tncdq0
UzN+urf1K7LOt5nek2WUBFlgRiaA0qTa8KFXw7Bxhu7gxJ56aGzuD9s4eZJRPZY9k4ude7L4Ina3
U+f1mdBF7znKxnjcV64MdY94Wu/FNj8fwKTMqWshOYy1BYzPqBylhGcc59lkmNipW48kj+kkT6vk
LdF1HqmWraUxJbdqJy63dV4//m7+e6SE3fxF2Oz7R/p9cbnFtVdIWnpe6j2kCNNm5Uy+YUuqn1M5
EieC7mReF9bhN7C8R5CZHrOd+9E1EaJPXuHzXO4MCkI6JxqZJVNErw4fQbp6hZpnOEe3Y9QFLDep
w+eIZJs5V2nTsQwRGATapEG49LV/B9EbCxKUt3aW4cDvMOZemDa1DbV47peQhc939+aLmI/veqZf
MQIBIIig0hoJKDdreJuc33PBRp6kBDRX22Q50XzpaGel41cTZYS1rkwdSgGRui9x8I4+/9x+sK3k
5L/VLoWFGhNR+/aloVtdOxLGbzSvqNliDg/WT4GQkipvXngMU0IUxMI8aUEz1cKE3N0mgpF3BNMl
OdgRuzvGDUIxhOYq5egQY8Ywnjo0+HYeeezOiIdHbOn/3gwm4tWJ4Y5hiQr9jDx51JU123i8gaNF
W7qA8r0Y8QIOiQVLEUs9ZI2J38BJYniNgN8+UXlFiCNiqIP/RHNuGmcu+s2r+AT46MB1RYI+Qkxh
IB49Hw4ISztXTh1Cc+WHl03vmJ8RrX6cJu5eKB4Ee34/ZV4MLDGMTaSy3KBd56VTJZYhhADGCsTC
tPdWILy3Q97754dLKPbI3vn5OfAcCrtcw6YGoAXFQRVpDZoNzGxGOAFvR/wllE2YiHxCKuXVK9iA
EQWU1sJ9nFZ8AKsPCeo/L5jJZLQYLWLBW8v9ARJMZsXvv5prCW+VV8ZNhPEhVFuOPo7yjlREwB5O
W/hXDgcl76MJ/ZCgVQP3BfJkQCMtRJjcwkHQ+TpC0FgnOfQ9w9N7Jk/ou6fb0fbtj3Cwwb+mxgBl
EOiMJjbQqlhvbfyeu/CLLpQKKGwq7+UrK0H83VbeVkZLhql9wj2WQiv8zrYUqvwjzlG8Y4auxXoc
TbhwJMci1hN6I4CHmVDTJO5wDwTqDeeSL42FNT6DPUiVEBwb/hWEL0Hy5MBX0Cw6J8gCJWsFtwpG
+2Kx3fnWOaQwPIcW15LRtshLfQaQhAJRuLGisG0D73au1wvOqQgCTI/alF8EbgBfSvzC2h+uNFTc
hfdZDBgdwkvHUTV6MHcm5ZsgR+JRvQ+0o6TxOdbYHvITk5N+hHdj3Yl49QHpUO8R2nFa/s83TBYf
xXls+tcy6zfDfoVnkzzqfhThG3RzLtiWSyGh8xGCAmfL46Ps8ZmCs1Z4l+Ecjhhs9ZffxlXNlf6h
SoITqi9SdkXOENxuo8fpX8kHBAKicKrHIHWrQdy5yk+J062KxUrpfudbCBrs+E8u82qFjEcj04TJ
RKAAW7N+4NsucI8ezoVQEZMy9BKwbLFsIPoDWqpgEd8C1LqEcVKM8WzdsOm4hqzoI6uerSj06OPc
N25/U6451/qyuAgCsMU6Z5XDwXKvVFvhajoVLhk8uu9AJy0YviCv+fC8wcxiF0SbLSJjmLsJPTbk
frEsqCnhfW90wHWTJIiP23kmb/K6ltth/GD/n3z8dIo/rLPTJvqKnBi79ZUAZ0zMIh/jxmf6zx4L
r2g+3rXuY6zOGFNhACmvdO65D7fnV2RApVMVEqUW0P0xbKv5RaBVHbMa0PNsX5AFy3SE0CoyqJP1
cSYypZgLS4tiPbzWJ/XnOCvG6Ul7BISTpUnK5T1NgcVJlMr3t9HAPSE/MndfRhS5j68CTMxjgf+j
NE+Eow/+H3+3v09oRW2YrHQ4Y/seBUsfYkGDAxsOMWhVzzDKptAPeTYFwb5AFOiI4YPpK9tT7fDs
A9GLJ+KxCol2KBzZtO9xjT2gOwRC91SKACaZhZuCdakYLzB2yUFMLmJWQiVAmgMT1m55C9/Tx8Xz
ylOVBHtmEtkF8LmPlG0v5lxDSJQhEyf9K8gu9Ag8nXq1exXj983VuMN7YRFrIX8xCLAOMs23ZqJ2
pAeCUQiX4b6HfTixWkeim6l/38r4Njf8I2D8akBBhgZ6ltnKWP+CFDtPqnnVbqBgMlOp3ZK8J8iD
YRKa4vR6RsovUtoC7Deofw0mFHeSHdIIKTayhCesSyc7UzRT/6CixOJHDpKp2A21ubqsMI6bKyWg
mlA5tARLrtPNC+UL9nmXO6RNuowncCtEZKGmHSz0zXGTpH5+NTfq4TuXMMOBvgC9CiKnT7zLd8UG
uKt27SjdDGki5xXoCw/AEPflOy9d/e+Fxp4DEIhlCuNmSKt0JEzlURBhViWNLZfgiPtCHmnmmMvL
0BlSZynibrFJ/pwh8Sjhw1xAEcIzhDksbPWLNdeG/h3TLEww1ij4QY5Bc8BKPiT5knftLuC1+tM2
dZ0NNwvRC7jBObyQClDHXou6Q1i9IthyoXFgUoEnH8Phs8TRp8+l+YfR70EMZ6Ur0xeUChuRUVy/
nXY16FCDozxfMA/Un5MjLt5Ys78iJoLPe1DeJgMme13c1HsEkMM/yFKCA4ZPMFinR6wI08txGj4H
of7jMVTdOOD3z8UmbuZTZl8ZvEq4melS/4UOmpsB4YUF6k5Ex1gMPtaqHx9HzNNv0/62Jhr38ZrK
WiyhC35Eg+/+BQtIplW7eTlIG8dSS3Qik9EPybYfuO9aPFCDmv/365Y5BCAfnZEpn3QlUpEpP+E+
AcNHX9W9syppg6F7HKuR2fwZA24D0pDP5AgG83nOGzayKrIonbpNZ55NvIO/bZAvu7XiPyOxQJ9e
firHNQDB0L7hyqgELyKcSLngkWGnpilhkRAPby7SNL5/giO2CJiFQjiviS79pVU71uMsdfq4Aaq2
dm1K8LXsfEmd+v1ejD6ub+7dGGMnDj39C49OY4z2LDeNub6T1dYtpOFqgAfF8edbTIwqLMk3Bupm
AEXaLfTcTPJ61O+zFvfvlVbH3zZ85YCyKXb7tOafD4AlLccrdWVOOTBqXyJa52iO688fjR6IES7c
9ErS7P3yTOhkVJ58whmtCy7ceBGbwxg/hO3XZ+l3cGmmR2ncWWgMXzTaQEVQxAcqwfBzdcIhnE7f
e57M0W3SyxujC9M+lMlvpdma8d0elQdVVmPm0UlhDh/2egfS0dqYHNVXHwzuYemfh4x7vxgjtA7k
qBdzqBT4HqpvUJxzPVYMTyWHxeurgMfuKIcL5g7wmwin07tDrgbdDfyjDNTbAl2EvsQ6MoRpmLnE
7JUbtMvvCcyHQNvGnY6YNsC59+s+2qkyZCUcKtOnBngU2JCFL0zeS/w36L94RKtZ1UxkK+qW+g52
NxXd92/wYjjf/YHTQjZ9tS7TmgziJwoMxNUhk5D165dIHqzXtTpK6FEhaWge+Bogg1xMCbKuhjFW
5AXEMf6q+IZ3BSP3kUq5WjVjxlXywZCRXZNoDVJmEgxnRqRMWW0FtqBZR6igjjHrVM94+43GTbcx
0UjJg4GQqgU8Xl0S/xsnHUEA+knR++ZgWdO7atNMi2oGcxiD61PqRD4mwPywds1reck4Qy+f02cw
awWv3pHOQ5voUmh2oIwz8nAKOkAWPHyBP3zuO/8F/vh+jfoPkDmQgFKvopyOIaxn3eqD8NwuvlSR
T3X81mhIGQdA5aJzQ6+Yx9rsdYxNBJ2gL9fEdInFze7hAI7Mx8fuBBBSzHzewuld/9qXjj2+W+Tt
/PMePzRGemz+xuUp2az9rZIz16kwbMAYQv9thqBdyWtcMgF9bA27p+2Er9faBakY5iRrfbGHwLw/
wnsWG/I/1wNYPM9D8tYJOCCBEEMPlWjExW0DxsLwL9kNV+nYYO8auu8f+bX8iFExIG0ARR54ky8i
E8Jk2W0NPKkH1cnvVOfOoa/4EVevUUYV/BfJ+UoO45QUBux5HUnn7/p8z9zDW3bzjkk1w8meVexg
R5Hl8bMO5QXn8uP281B9WWG0jVvBwzWG7r3DsbSi66AyQB0TmqPnVn/jFhdLVLyv+E3m6uZtTu+E
o9c4zTkJEdaFR3IfMXGS18KQX6m5b2A+xtiLNQjcJVHN3UAB5uZ5A4dbK/3Hd/tOIyu/tK33ZHO5
2u0vza6quDtqtPZVuQRPJ8XsDUuI05R1/J3xh1vvKpO7YVeo5yQofoHkvW0CgNdJPJD9/B19y1DX
nTX/AwHMmvY7sfPNTQgtHOiHsuJ9HyPDcLggcUdNCa7fcKmJESq3KAxwqGMgPUH7ojWI0Ifq5FV6
H9U1XlNDoJ2K/Rx6ytdWV7y06kc1Jqz4lgPsfv0sGaHpZ56ugmqXi/HrGxZj+Xeq9G4nkarBzB6y
accx9VkJV29HKTe33kvU0FJd/iAQ5fbzC5bXSpykuwSJC0kkgtZvh+8sbo84WZfL5ru7vfw7Tdr2
fo+kQAe1RH7LtXkoFLKgCsnEaH0y59n0c0cZGZDt8lHKg1osW4FsDIuoZmo6dDprLRn2ELLcMxwi
ECnclmoIMULqyDNtMdbuq2dxZbb/tVbDwYTl1378+xbD419SBhn1kDqiR3f4O9gp4ouiwpONmuOk
whtFH1XVRDrOZURcZrlW+5HceC+PAMZpRQXozPsfK4+HqaOB+FgCAJFJY82RriNJNGKphJZJQHXX
ONUkhfwJd/xJS+XA2s2wSIzyI6etEnwOamWLYYVlELJh3/XY4pG23mPufMTWYZRIcaPqL3osOoJW
a9Wp9494yCvddXeJlFExAdrRLPuuROn5jt1JfmTsgUHGTiH+0Ny2N7dX3f42MrhvN6/pBWIjr8aU
PqfkUoqWgL2gvnsloDBoKQG2GZ7zTkMBbjqcrJOjL0dfFCHPcDD0NUbO3IPAzL11UdkvsNtdU2DU
2iKN2LwXc50h6HDB2OuLPX2NROCqHIalCJNsQbarNV2FsZBUEYZs1D6OJokR8p9vGg9YI400a1UH
97YEaFSQ1tFAfG57fbBMCFlMgYSp+/04gcSTEiTRuyg2RGa7nnFgTeBkfHX31m4sy0mgiyozpbGD
L2LD7ev67k6sMTwicJJvxsNsN7zFHQY5VB23H/i8rSiew89cp/CeJxDlkn3acNZnc0kNysxnW8//
kEJ0PJF/OjihsnoTJdc7ZGjXCEQKF1xMO8i3m1MdJ3RzilhOQfNb/NYJP5WCHIO73aYNXR+BCUAW
0fMM7wyJPpQlpt3kxlaH8lzeJ8Pj6Gn6DbG7690b40LwwiksG7Wc6fk4mx+ZwXeZl7VBaU3f9AlO
jgcxawzh9cyY1MD6Q1ddNyj+EsiVAzgsoF+6xPidqaAaWzJNGSQNJdSKWO4ibu0xeo/WIosbRPsZ
dbRz6qQ6ggnWQDmq29C0EQkiMV6c5tq8Rx/Bb1UIopTXMsxsK36VvxU1UC9fCQ01AzBBLi63Rb1o
y2yyrCYl/F6obHHi3VYFFb8BnH2EDoffLnqLbjQm+EH9HZiRxs2fQ2seguF950j6G//ThFkXfMtR
ewyO1UzZfrcl3onwnk3IsQ6VX9vBoIFcRPh21sbSxxM74/gBUE2113iDWd7EmF3y+Jo/PCBGPdcf
vvRAkMV26LAHsQ3C5Wm/1Ih2urwvGUTooZQyfHn99S/brcKP4RN2cwQpbH2LilSZj1rnXXtkFsPv
4Lik5CbS5SEzNYbfBpPJewcxRE8IrsgkUZEXuyYevX44lX62o1X9d1wKEimtJI+dAyFkfuixtO29
n+5nosG/wBuiMyKqJW4wTDNMuiHGc6QNF0fCoZsQEPCTRymH6bqkZ7eNn442fbleP1fsQupcJ5wV
BVfvRLxZw/nqfoxpBcH2Q8OOuM2dvMZ3Gcmlz8zq8Rqbd9eCbOt0EpGt7NrSPF9B8L1SpjJMC68b
pu4DLHC+e8oqQxhjAaGPoTkxlPz5odhyu/17jhA2lehGh/Pvc3wcOHcJJtjUxMFXck3ZQ/gi5LkI
p3MtoNQwDVHHlD9S5VIPlsdJTZsTWeWCiTHVbipNho2nfnGRG9N8dH4+JZYGrO5OQRG7JYg/ykxt
jc396vVnjj5jbib91n1K0dDf/b6O2GqqYmYyooERKvuV79z/pGa2uP+R/eyQ/AF89t6rSlD7Vphc
B4ZDgw3qiGFz7VmbTPJlHY8R0FQHHjot0egT1aarp24aOvUWnxwCI5cZ6cFjNnTmT9mYo6SEs7d6
brFlqqKj4jU/Y8SAj49fIzyiOykhQOPA6nCZ8dol42qkMlCEcnF5IvsRgdZYOL9FXhQ60HIszKrD
foY8E9xZQk8QjpSIpAO8NGgs9TJ+6BM0dvjMvB3UD8wpOXY9GbK2UK5vShCofIYw75nDkobdTST3
hv5UPRefvxwvfHhP7u0d3tKo22C+OyiBIRvzUCGR+QavcmmkYX3AeFTXNsbtelN+UkTN+y+aEPNB
LUd6kA8/EsN2zBDRIioQj6yZYU05eQdmYBpR9h4NrJMKTMDOMIhvVy6VYO6Nb1syXL3H3jvO6p3I
Mu6cwMPNsHAd/XwPPWkxzluUC+qPyReSISC7O3PWk+95TTBzVRw7KHq7YtyAivyJFx0eI+lXpKrH
dNvjLyZi2F5kc0/ZqgNOiRC6RD/jN9jFzw5aA/4GaByZJUIywul+cvYj9iufcLgJSCL6u36kPHFh
Wjwkp0siGMZp6avNKJsRYsXKMvjZhRwSV4IvF8Xj2DmBMvIjltvs2Dk+n/9Dn0jCY7W7DnT9nFkB
eA1cvlW4wnxwKuPQEaJYQcZGzMqmxsoQZWuA1SZvD+a+gnWNZsB5IZmEZGOgOv0zdP+r+9aXPT8q
n/GAgQtsohSo7wsH6r7TjisujmrgLk1cfQXb1dGXw4hnjWaMscBysIN/vmCPBtOMy8OGF3zGN4t9
VICpJfY6n/PjnKX+YDpEWPDCqoVHXDQlP3oMYdDcfkv3/F7NyvUDy3L2z18E8CtMSRfWmg/9xfyx
t0c/E7++WD8MXflJORghUNa90WM7GclLljyDFa4bRGxYr7vEH+GEPHYnDGCxi+fgJm8L5lLMr42L
HZ4ELjSO1w4KNVwPoBM72cn0ahP3u2IKLfME0yPY00fK/A2HrZPD4MecpPQ+QPe9S+JcAntIgq+I
fAwJzvj5O1yZiDgBGhtQkRGMw5uG1S1A02ChToRzuXpjOmZ4aC0lm6Ejikv6mwk5EZji9s6rD9sz
wuY8eDH2lXLyhM41m88GDeUVciE/S5Jl46zYROPjGWdi016RMY9B9jwsiZa2oquTGFj93f+wMxmB
WWhOhT//KB/wDNJY9uRKvFBaYruAH+CMMRAADm8bLUL5nBLqiqAUcWy6oAG/EkN99N5sr6Mq9eUl
Z/T+UmB/R4QEo34wIVDEHuIIHklnMecKmergEIbJHeVw7qBR5Mtx67Gg2eOrGjts95cUGyq8LIDd
g/RgIvu3S8VHW2Lk3gPyGxrGZHWFkbTEI2kFRLLKKvzC8GkfGSyiJVYqwcXY44zJUAba/KL13kDo
gi+5Wl1bWBk4qgrXaBE/+sz4OB/Lr51rjIwHvwwtNAhmczd7ygRW9z9/jQsaseWdlUMGhzihUYrS
k767fy6rGE+VQQZq51gRiH2I98eRqiUwl7cJiBIjozOfcgVYjXJ5eoS9DjM0whkbIsg/CSgwxxsz
NGQMKE9nucujGUF0lLbiHmCiCdp9vS1ay8c07pJuKuZ8KxY8v+dqLhfCK2AgPN5xAhc3kFKWtyB8
kaEI3hcJw0BhPwyIfeW/hC88vqHwqCishTFCuWCMBgkOMUwM6YzcF9dB/ilULT0pAJi1igkhsKgV
ieGXgSM8vi9EQf47MiQDCxk4rLyGqdbI0ploagjzgeHzzxjLY+npG+7DXFv8XPonLB+5RFbEhT+g
+cyDxFrI52JmifTbFGz+WtABeGAKao0N6UXnG/BhUEWqZ/Qg+hnF1IRB1H3DoJMhV+1oa12eYX5y
aydgTiaqNPvdkU2zMFSXzHTqADTkmBSzuP+l161um0UDjAyVAwe/1EeVB2RlOvlgQ8vL3m3WiPls
4x+/l6E+7pBCgoJGnnvBP2L8z8rP3M8O9e9rg0BMZWSbJ2OesYfJsmVICNjjLobv+NsTnMLQC3EX
fb8bvm7uhRoUs88B/i61vck1nkhtbWw3XJEYUQk0HRhWwMxMNMnTXvGTsG9YqB3ZMsDdrC8Jnja3
WKMC5AmyE20zrE9H0x7AfI81y+n5vDZOlsnswprHWO3ft7nSGPMZZgtln2K2IKhLAOQrWqU332pl
9Bhs+l8EiQxrtVCnI5vFDId74P5QmPqpISqH1hsceSJeCwtq+YrpB0o6GjccKemhBCMKC3UMMERi
do8IT0N1AN0+8cnORrvBhEtcP5FuzfVfrsTOx3pFfOrehTxflpzyQK6l4EsRXwcH+3O+iqQ8iuON
EH3gLghXs2xJ4ABKQupwi+XKQ9QE6gZkwZgO72Wo12RBwTMrYuagGazvmscsnzTGuqHy1T0cZxbb
p4bRnKescTQxOFaLF1SPnusWtlpwbUYXJaIuTef4ni0/YPo3QfS5Te7iNbGAGGKxmwlfUM2l+hQb
vLcdHJAxKUwlLpzwYlYshvrKk5cx6PdMmCWZz0abekKdzeb6GfVYiWQY2bHQN9viCGFgWxX4xxBo
tXDxng5jNvRwM3VoL/aIfbyQgW14OYJtQhoXv7cFYJbG4HPfIYRH1vHzOS5ec9MrjpigKQMs8Xju
tC7qdzz6bCRCZMzgAx9AjT6dD7vQtHniymKjqpOLNh8C76qBFlUjEHzxDciJfQ2hBgBp4s155FwK
KmuvRJn+b4fBLJSJCeDLCpME2GGMKLg+CNq5QXSDL3gXkRySKTcoIwXlnPkdKScNzAQKLU3LgAMU
rzWhfl7ge/uPIgY0wI8F99OTYJtptj9h6HSEdOOwiS80JLIF15QUhLmwm5yEpCwSSJ/XcD0RlT55
Q9KSvtRgFIc7bw40hZnm0HEQ9F01ic2TNcmzMISGL9IC6kCgjs35yqyCOokL9GSl3vl3Ibk0Jvjy
Iq50hFWN7bI0IHPgVslgsOL8RY3JI1fKEXq7Y6Sc7t+ThQK2XyIKenbjG0mRzublrJgSOov7RuxZ
r+kiZ58IzR0af6A1CBxWGmatvRkqQaoxIzagCTL3EFpQJvQ4+hNq/lnWmDh7g8OoGKXd4kV0hlmt
BsMNk0M83Xetva2xpXU09AKTf5zAHlddGXtnQqaOc2E7ZWqw7oZzMTpzyyOHNUA7/SXNR4cFb8NF
SNgRmI8mnMqFFpWHIt+zPQDBlgeMBzR09/o0HQ6chKkHHH/TfcwRNU4YvAIfEPbEwUEIabNqhrba
oR3yK4RqwFTQox87FTnOmLmp9GHwWsb66HmoKrB9c8R7dRQc2YxjBieQD4G7k+xsRM/AaQZCsNkA
h6LNHbOrWAGtOO5BJAIiP8Ss8L4xl9qer5KbPrudPCU7imsAYg2BYhDl0/sahTy8ADb2xO3wub+Q
lTx9RWYgTKHyODthA7MwFyTdpnAOHx4kF1L/iu3jlC3/I+m8lhXFojD8RFahKMgtGQyYjumG0qOH
nCSIPv189NTMdPf0TBuAvfda//pDtqvX3aOS4Jd+IkTp7I9G5+TQNCIkJiqIDdOXiqE6XrjnqlbL
xogbrAbwNyDZmb4Zrj+Y/rvSAgx8oLhhgHyWp0YyMiJUP6KWv5zYX8Ha5KFXm/tsHd6lw3wpQIFp
zYSj5QbYMt+3qK+hhLlfl/8yHRq9o8wl8Bc0LTCo0dzlR8w6F/F9/ALGmSF7J+9Dj+/hSdE+DwUM
FsUSkh+YJ4P8O7BAV/J/OGDopWaJUpR07MAubslNpJmGKEX1o0u7Epauje+Q1/5lfGYJrmwtLwr8
/ZB2wI6iyM4MLleKkulQ/02/WCfL3pSEKlEvvbHdLRQiOSG8Q7bnyYbgl6za2HjjPcw3/glQLT9B
5Dnb9tHVEab6brr5beF6HeGueafRNT+K2/IobytdGuAv9O7qF4ZRAgMusn4LBw8Ku6UOT3fgtAaN
mQNl0IPNpgdXgMvAGOQCfLVerX7AeB2c4IXAhXmHgp8h0fz43BEorUYIRpBK5BfMeET32xj5RjTf
tEWkEMMvhv8M2xvezoOjhdPC12Q9H5uwesWGFTRZUzOuZh2soX9OYxXEZZJKl2g5Ngw2GP0RpKy/
YWGRFXSeH+81ZGaifv8G0nPoQHkK7rhFDWdQjWEMVC3Kck5fQd1SJlJTjdh8OG7IlLHwaUp1RpkA
Eb/5Mq+2A78bRPYAjKLNjx755gAk16t/pEXRyqmWb65mvT1AR2ctr5yNrFmt2f2RlzHHt4+cxs3n
8VSQ3AI1crF83enAkk0eWUBXRB5bKAn3A0OnSP2soObuz/rAX7+vruT4DrQ0DiRIZzCZziuvc8zV
v4SiBUDCY0hFSq+0ZlTIOgXq34Mg6kVyHAhC88SFlcdIdhD3TLY5x/ahuD84J6mNhx8og4bjFr9F
XDT2nM35iv1/tJx/1S0N9DtQSYrggKSAOC14J3g1zYVPQ6f1oMqHXlP98QOeWDbJEuRxaI9j8cHl
anUewz1D2URa+uKBvwNVJhPlIxn2QxA4k2Y2CjN97xEDgFmh5IGRuoOMwWVOIqRHU+MQwhcR9MPg
4hRtmZ04oe6Tbo8RT7MYaR+SZDlR9TZe/5ssAFHc2V5mdj+1+fnMBTl80cvhHgl4i5UunMZGK7LF
MWGqoIKISbsqXfn00AsMpdncg78zEBhjpvp45YZ2m2QBy93pVdUZrMd2z+5O9Fy1As2nTQWNw+ph
pAlvjYkPF/PS4Q5gpgsASX3HOIFNJVUl/TeySIU+jbTRbuf4mwCcv17VvXr48hrzGFmI5Lzs5+fx
hShhxK3ZqMv5AH6gMdFlTdF2DJihGsO0Xg1BLs4MKHd4MtLD9ZoZbCz7g9yZB8YHiV2pV+jQVGZq
iuCLMaPF9VW8+VvH2IqnAEgOmBOxl3Y0z1z0encdIxny4WJ9XAbdTFoZ9+ovIh7U9/YoPjB1hXlC
eU1ds0CuXN+ZShOSJQ6KL8486wAIx00BbOabCequt6n6T8UqZN7Tl3zenplJocmx1481dgZmp77m
OGm7Hp/YjSFZ80eZOwSG6eUXuIk4FrLEsd3DusZEauIAK6+vY71wD+IYfjWAnzFQR9EloNiCgMrt
qNldhr+U4Q3JQntt8gfJb3OLG+9fGbCuTF7BY32q3EVZfcLHZi7NnZzlfCbY08PCu96ZMDK1hWyq
H8OlDVQy1o7CGholGxAMaHaAzXXOmr+H2Esx5lfbrceDeyZWa4R1s7q6ywvkaWw8Iz6hD5akslgP
JrabQE0qU9jA+OUxGakp3A678bUdSAXvLdpziZ/q51f1MttbyefBRhgG7YeFG/IL4bqt7C3uWHqN
EJQiY6G3xnXlu94h2zoHGU2EDeObrkRPdeHnHr5JI+H4wNQS4SdXAF1fpw+KvkO1Aktfx+ASrYpY
srfwiozOLuyXoUDcopF8yA9YQfETGg/tItYeNIN/D5j3TIjZLqicKJuoRvNniB+Kho2Y1rDZa0M+
yx8RUFQUMxhlBIRKv8b7zJhoKZi3H1ocGlMdUN39a08RjFjsH0xU2oG2Xje1eVPcHxwVTHIA+S2X
SZaPay9Opkgi6N3oJU3qR/sBOjcfRLI8m7BpB1OHGQoyZPV0ZZSUQaLttXpM+RlbSDzLoaR+PPxc
f1DRVWMDUu/fyEFWWkLS/Zf5UusiWlhctTtjYM2BWYM8rnEdpVJDkDFY11IzPQBbWFmshyGPWfg4
YrSEL/xPUBLjeqJGd3IEBVbczOMg0zNK8pRrXNsLmoAd8C5MMHwmmboQgIq8BDxx1FvbRw2AVWNC
YvwpQ6KYz6lUDowpnOkZT/z7X60iMuHVmQmozIYdOqMY9cs9dWZ7+EdwpQdHSpTDsaS6xb8XlMWd
HTDZXZI8hsyY16LtaSGr7sMrpTd646Y/7AuPyYaRrweXaD7F3191Z5d/kxzQrZTeQpXn7cvVVtHH
5DWQ9Daoku2/IcbiA7rDEQL38v9zNH7+o/YCjQwtKC0Kz0e55TVTawjNagudUh+XZd6u1y6XH1yW
h4RH96VqyxqPYNpTCIP7zMPtFnpnk+rQPD+b9+/pEkPMHAxnLoWjnmiOqHZn2m+knYgCINzYec6d
zGL6tANItX85e5n9sYkaXJqfEsNOGnAOA9K8pCFlck/yTIZVCTadPMQrGnBlaChxGvkCDVCsgyUG
TP4wuMvRC2KJAXD0Gvyx0NH/8za5jW+3H7Ac/CDxQkXF3XBkXv4YLkwMMACVhpof0fi03q09zEG8
kDBy0bFTCM7KEdMEjkDwGayymKypYbkD6mCIAgwztLXki0vdBiojHDcIeLBkW9RQPj0MXgJ06m8+
V3uSgLbQfQyZcZOTxPeB3AbwMot1znQJXwyKH5Jnxos3wAhfH+p1tAdU+pDLwOWoEm2y6NcCBQPM
EKCYcIthxQ9QOyEXwQBGdauWh2gzMRn0MhV8cdsgCasCE67PSbx8FvNdcWIKAAUgXYfruQdSHuDc
1NrT9XgvO/gRXWsCUeItuRBc3oJmGVD47UAnqB9QlTDHZgvnkhSbtzdZBOdG67HQ/jiym2zKndCp
xUF2X7uPE3UaZludVoqYm8FwHx0VCHIX3/THqpE41SaWsUVSLP9XMPOvloSG8MsEet5q6a358z15
S20vo/entqCe5gTx0LRK++6vBIFl1GiGzLRrag+IbOB2bN148rORI6ttNl+4HewksoqeJ0RIreZ4
pjR6eZc4FiPrS9fEmckWLdnJy+6oCIkbkPS6YRZmfboF4QyNopfY50w5dSA1XfIT41h+NWfKAUUk
cMZ3DsfoY8kcV3ggAJcUbjrWZtiNbBrmdndUr+rH7LTwr7ebu7wuGv19QZ8Ck5cVhdqF7SKE5aKg
Vj1336EBxDR6kXlzLOJPJeu14f6+emiKrHPMVwf7ILif99l4EUwMnhSwvM898NghZjgRQO3dSsTZ
1RilTGE7LaF9sNeLOItCBpRceTN70/rxYKBq1vvYgIpCdSlw+t6R8yzRgbUL9PoLkbmyGS6VJZMK
aic7/AHmA96j/RUvtCy8CkYCTGm+pkAEAFz2wTKlX3cMhJsdR49/8lFxMevaYxdFAZLdKUr5jPkv
hWTzWUux3eU4N1mffEFjGQKGwyjqjTHsjxzdq9ZDdaX55c0rq++ttrJes82EOf/c/NIk+YuggWTf
jLC+oEQOP2Y5Wc72L2TJaNMQgdsJ/A6VieWbYw8D6oqZrUFbhlSDyW1FF2uU5yw0MQgujI7vgY7D
gXjJeCTZ9bSwN7SsrOMdc3h1bEJRAuJFt4uF2IubgQKM4Qf8N8Qemf3eRXb71epjuBHPFRR3Ot/b
6DzjAxwqKtJC0aA21HrcadXtI+sdk8RQzzA+jdTBiha93tLfMrlpnN4RnsJqzJ4juK99z3ZzTiMr
v6T4MnyNcaa9NvPj51bd6mOV2CL6h0DPl2PsTZl1dygzWuYsHySD3mgv41+mqLAwv+cExvrfS1Gb
Xwh1KLzW9X0SsCuMFt3vaB9u0K1KcEFeOoJgL2US/idtJ289WEvb7Jb6g69AcetEjcuTrRVERO1U
nd1FDtpNh6lrr/PJolzH5mPpozhbj/bZkFfhXxUP7R7N8aCPYeDIlxk649cyfqBRfeRmZtVAqEYQ
LSeSQ1FFqQ7UYfl2eJqtITzA0OhO44Vsf9bog7kx2RG4h7P4rd3hURjKoQYHTQEbje44OCNDZjVa
GzO0ybp2J1uIdS33d4LVxtSSMJkO7s0FFfVULxc+JT3oG4I82i1sHSBCAI9Z/UvNj8FB3ELOcpqF
dInpBMx23S0nbraeMM025H2D+GXH+lM9DMeswq2JDMTDDMS06c2Q5mKJM8as7Vgl4aZWR4CQeusy
Z+PPBcMCatsNpOBeOULFFrHzujLtLd3q0KMwNAgcRM3F9pv8wwvZ2TBWHEa861pCNkmhschnmxoW
xBp9Dh33i+6AXWidQH1EYv3sOhsbbk4p+Hgfszj25+ZMyZPc2d9d4YQ+E78nCeSw+6FIq7wxtkRW
5sDaaSil4Iu9TOXqw4yRcVOFIdiuasJT99+/4JGcOWkmiCtaM/4LQ5OMrJ24qQbpzgygvNIR/DIL
oKw/QJQbMUznHp/LP/QhKG0hRMG3Huojnf5dvMBPdpnZZWgXE6O58n1TV9TitThDiYWC82fkSFMA
N7ziCksIrFJVwOvw/f1qnBUF9jwyo3NMAJYj//TFumDf44Iz1ikyZHiHKNwHFlpnVOgr/EpXrGTz
2kp3PJjf1i3HzgZDq5/l+G/Ewzk5MMhmUJuXGyhXPOCWuIXigeFgj1RAGp7QRMRpUA0+prj1nXTx
xOxxjXSz55k9Jcb7GMErLedq+/Nev0CO1qKZgpZ0erWutGfkxOuCqLD3zOCYlM6yy4wARyqI7bhC
w9rt6fQGA90cxZHCaX+pEI5BM0gM5Q0T92dUEN7e1YMDU0URyQOrxwvO6RUzTVDRElbbjos54rZS
M7+XWHLqn0XlZYMTIP/s8VMq9C8KwV9GHC1q/16bCnscgXBtIrkI/ywZwftci4D3ET4xWAZnTe16
AtWaPuhJ7lVsPN4MIig4MB38fiEL6sIc4q4WHoMlRueEumbo2riPOLkYo8djsisWsj6nQJ4bcJyp
MbE1ev3EHFAlQa2pmzC5IAFm5MQUTzKthjyhU/zHPh9K12JsMCUdz0mtsN57ZSPtPlAMre4pTwd3
rkNlji4UvfQ3yw8gAOAoz6bPaGh2jJinTSyfmhylc6GKqRpDg4ZEj4/ZTeCYl1H0YBJ0Kw3opyGt
cc/UfroK5sYkeICpTVmt0ULEORLWDh+iNbNVne+CnzFBI5ygi5eXel0HSqgFmL31Vgf1+41stwnN
xsVziT7aN2erzEk22e8U1wsBh/mx06IaAZLl7XXOGweaug12+9Hio2wprnJMdPwzn2jAbF+N11BX
sCp0LwNUA4eMWcoWqIFn0HgdZ0wpWCmVMz+3S5Bf2u9tWashFnuNxZFkloRLDLWGf6PdWyEyeDtf
ZA6T87C8Au8HQ+vrkF0VmRzp1AuUshlBL7TAU7JPkWDgSKW40eFFlxYb2BRCb9pyRSYbMG3oVN0q
OosJ4rb+nJww5BOfwK83lizAesRsK99Gv1NTtkT+mrmhPcIJDvdVCul6yc63G62VnchCv/ts/D0b
i+JEHqk+o+0PNnnqzC0tAc5JQUbWm9yAlKrpf0MLPADkzbCXXjikLwJUKoPa2GqMaqnAjaWcMNoA
sxqgBMyyNhTlDCFZJeD2LJ4+12FwjFN7fOwN0aovEUxM7oX5ZhYJCX/KdhUZOH7juFZAt1UcFsGL
hcLf3AW0xPjLLLKV5Ex1cRvnVsHpxMid7zX0goI1Bmr/oX1FaTjE1wVnyBymBHfDFPR9vOo4IvT5
4n2YuZ0WLbMzda3ROoOnP58RD/pb//d18ZLWGsTHEOxWE6iDCNu4gZwhrctB+uAIxynFntj4Sia/
49UUi7VmFwZqgpFYbYr+uiHdeLRqUrf2vVEG/O6E7W5aeJPCkz/GeGaiZSGmuvl6EQayVEVQez4m
PGDli6u1PhZWcKMS3DRS9TvGy9mAyZVNmPManbSIMEDzjS+do2wHzOWZZy+5DCKdG7SjHIcvffhW
wkHsVYWmjAH7iUzV+h7te0t2cRS0Zte3eZuvW5sCnwxNDp6LROu/plqkrITc+W9QT3XzwQ1YL95L
YSc7DJ+YU7FPLEdscUy6fuq7ZATHciA2sEuwRy/REg1KN8xsBM7FHW7FXKbAI9UHNWF1KQcjOqq9
ToVoEzwyhx0Pk1m6C6R2+S3pVAX1yfHj4P4H2wG1FIOEksvtjl1aD6hmgilETMios5nP6tmhQxc6
0bla8U04v9ju5tDgNRl1PkodSC8DMXQ8U6e/03O57o9jIKJQW6Y3bM2iUB/BIwTy/eWwUVbEziEA
rNmrkWojKl5GDoQ5/j2YqNFB8rhATrSFomXNjJJOCudB53N47djHRaP/6XY0ZNvCwfPSbe+hi+eV
+0ZkuG5ulfM2Kz1Z9bBuCGMb9E5QjcCqFukuh3F0y9cF24oMN1/RMmtsP/EIp+aa6OKfaBRm4n3g
AbNPgqRSFOGuzDjyIpInUmjfxvM/enGn2qdF93fondCpAT8l9QLwqIutxNen8HaLIVWX3lV/cQ9Q
wsUezfhpjPQ7drmc5dNHUUxIph4zf5nCQSRhi/l8/pyjVj/Nd+WTd53voqGCZROF9dHWe5/rmi1b
elMOmPm9HMqpxKRPPXDN8uHtYOjV97cNe6y+13d67t6CPzK0MmPtjeYP9Ar23l3ejFGSyoN2CjSN
KSdtCE1CJqvBX4hYkw4Y/RZugBkcoMEoaSGoF2yFOCz0JVOV/ShfMqKAcoHED3ipo+mBYOZr1SK6
p0vSOLH/pWcFFcDdYSUSWHv2rfKQbyS22MFXwAhu6AkBoVEs4K3y1+DdmOvNodyM4NlRyMO6OnyO
gqTWawDWr5ZFEA830dfo+wUmuuUa/DCbgZI18OJx8TwyR+El09QMU7OLBtedWFzWI4N3FF94Ldiv
c0Bx8sIwTytmphkeAOA2eND4r923cup4X9KD01TIFhTYLjVbNqjfuLHCufWVbIRcvAa/l471kI7E
Z0IwmH6Am41gR75kg8vW0QHU/bLmysom9Sd93fy1aOUtckW4B30znDzQf9xgz3Y52gwCnFUFmgRp
KFPd9ykyIX2SxrYYXV5X/t/JWomMSb8DsIO+IAmaxNNH+Iei0yby5GVTx1WgSC/EmHAKHCkbHfRx
Jq4lnuiq7IdGeKSX5HzQMm1rKCnU5Ozx/2yI/diEYzs2Ztbo5jsfBPGSNVvMcKIYslj++hxH/FVb
Uy6GmxMsj3ylN2BtGOylq4Jsg3aO08+A2BEXJsGPaGcr4LxZj6+K+6HrbqlrBLAFSnlpSSBWYX6i
Q3qmL21wdwYNCrC+g9w7C34y0row0zchh7xauyITSKZBPlS5QwNf3LOpFZSo51GbZiDPU7Pp6OlQ
4EwQR9ld4y7KpfTRJrFdCZbodWf6sQTfzMxN8feN9K/e+x/UcnafaSgbtLfFtMzNXuZ8Jb9sJE5Z
vpBpq6ZmADMN7hhMoOxeVxTZlI/WWF5CqgM4E8ZDyjQJIyOsrjGpntn1PsKgsEE5jCd4SIvzlESb
hchmD/td1JHFNQgcZV7DkUfX+muHxaUn53MxnluMgxWvq7aCli/plXNhI3U3oVhMJoEuRuprM9hs
4CFXENGqsizKH3Cez3SNUiU1Rcrx3eSRrBgxzDujhMNCqcFEceH3IO4CJiBjzQtRiz7rCYbxam+3
71XAtNXyWpJWIFbRdwmUQ2ZSmQJuW29n/NVzDxfxNFu9MNGhaWKC8U+5GGHwnSxpjj1dsppWO+OE
MXoZcbQcy/jT1m480xBmJtzvEBukVpcKm6YPdAHFqxxvymewdyFGZVAdIcdRpTYsWk9824DnULNg
AU4i+PNuVOqDUjaxXvIm69bZvvosXzFatW3VrKs7/IlRSo8VD8HgI3zWtOhIvy4rbjfYDfp/8SNZ
T9/I6Kbs+IeMR2yjiE9zgbtVMrbqaQcjDMYaoDkEdDpWZWS+pYXsmQsTp6nenHk8CCX2og1PG3XV
HzP9NFnOhVVfeIts4orBDXxlyjB+8syEFY9d57ut+CF0w5B/FQ4kq/ls2sgZxlUkoE7sF9Xqb8jt
N4GAkLEFc4D3/DyNh1bZB6Ohg26i4yi7jb4INdbpaDeDjw0oAHKl7MaD5o75QF9dB4vLMTZQyxkK
454JvCncWcsxNOzE0PA2cvWvvBRfVw6imZOlq6HLKDFzxvx2aoXTzbvfjUHtJFhu2S6FepItX5iH
8exYjNE49GIDm8JgYCRCuMN59wsbftFEbof5HDYeNryzLrXydHBYLvJtEi6hGAvKNp3t7Ta+vCKi
m5ZJx2izEJGRYsb3thTsIAVdgbD/HDFeMmJ61kAD0YWvDHeL8oT46i0d23Z+arGCrQxs1r+pEb3c
BJRbOee7UNGw3RMUJ0DD+DWCznq/VnNh3Xe7qjv7+VUIEehDDfX4auEKNrSHkfh70M6NV90Nf1od
2TUV5CzwoK1Vte4PHgPtpnltfIqfiLMeku10C9V+MMy99eNrnS4VOj55IJ1DQakmg1VtlZtKT9+o
VSzNPXhgvYd8FlP17XOoid+nP7P53DnzJNlDneFj7L71OUjxpP0alYITGOoETXliIh0Gp+mp3RSD
y3CH0WLhvO97Bltcl9YnWlaern9kNk3M9u9zSDMWwLtgAjMdu6t0KrB9ZNSH9+x7RZGCbLLF2YSK
JYK/ijnzrtpD8pZJse//oGJJidavKnSkmZ0ywMOcNVx/xxCemCIcR4L9xmg7o36bW6gQO99IX3fR
GksLcBLakzUMd/+zEA5yegxeLsJbDIgDRS04ZqOQ2eT8ypBLea/mM6u8fq/I7WybQKaPOPT+waUc
r5pen/peIO3EdC8DlomMQqbJzxv6DdXoS1MQkNnTEjbn7lsspuKSJoyaDAVVPjKUawwv9GOiC+xJ
ntPnJtstgyBY8UNZAxW3NGC0ufPKKmZXERkaAih07WirsWt9gXnNrEBPr6C15bYv0fgQqsnjUKaG
Bp4zYRCCz1CAuXqoC8tig7E+o5HXlBZ/n8J4Zr5zafUTvfcFYjCd9wu+MnYaNEp4fUjqIMPEgkj+
ITR1lZIrtMOOKEFcMQiTSoXaerwLlp12GgLXk4nOUqJSmIFHkcuKMYbGkzTkFCWkrfXqyyKykHgu
GGqBKXx+FSh6bzuJzH+QNMFXb9uu7gkTLEhwXav/BVzp4Qt7nJKvFebxe2QZ6L/gDMPpGkA3dmaC
A/74bRuhm/3C7J9tPt0EuEfAr8a9G1eCwVZ/D8MaR0BC3TGFG/3RzuPxjp098MDnlm0KX71xv764
kdQUxsYXvNa4zXoGebqgB7E62A/cIJVLRjvVXIipYP8cNT0OKnPzpxqUUzgddOsAnfzEKUjPGJhk
N5kmfgch5xHKZrUpGVzQhVI9moQOXEP1DyZsNHgjUV0PhjbYDtCByrTYdJ4PihyuDL4dPdvLyIHA
mETgN6cY1Q66aiSliD23/lM+6DIGbYeOg2Id49zO7Ul0JpvvdFsTCB+3mv9Z5uXOb/A4Ie+YaC3t
E6OA58EbQtpIN0vcSTsl0uCR4xwjqFVhSxzHQm6/Rnb11eH8sgNhoTsjHEXYhuNnAhbZwAvhP8vb
ebIVY4tZReARfAuQD8/lS/q6pnS2Eti+j+MsQ5ViV4DKfKjU8rkxxVul2DGFHfwi3uyAt/H78lG2
lbTKsYDAUnKIxmC7FpMFqTMh6HVkBBcUhdjANZqETRuRMvVnKVC7tOJLy/9Rk3nHb/TLuSrk2DY4
Y5wMG92PvO/YHD/49Alrsq/dOnZEnHaw19ko/Z4Sqm13LcrsN9DQK1l+X3r91yh4rgIuy6xY3AUx
sTMRaeBlye7gb/MpmwmaHdjDuHLYIrYwtTZt/1ivnDkpCTzlEnG8kK3kDzMQQ4J/EdpT8ef1cat2
PSQW1ddi6lDrSv6ihbT98sTDiE4TtHbqfGWj41kWhe07BkSzdpnVIZHQgx8rZzwWWVSgPKn8BFnN
sWhX10CQO5qaqXrY8S2ucJ2cw8BRMBlySSDS2g4R/ZfNDYs6iE9DaSzjV1v8ADpcg2ustzCC8ALG
Zy6cOexeE6MNbXFmvTkgtLBdID7Eqi/3L5RtgGrpalqYuwQ2TUKh5mu/EOGy8yi1Nqf4SIjWi1dD
dFQzSwG2eM8exMhMj+zI8MRxFS8oRUC92Sh/62TYjpXc+oYrOroIIrReL+t+MSxmtXMrvfxov6+F
6pgz0zN3uyAmo8f94Fu9oHFc4vi6U7vF8znVh4j52x6HTqjdOBDNvYyZbGZL+mTzBBmIvGdJT4st
IqcVZTj8OYZbnyXL1WaCbGYaZVR54mgcPQmp+HlOCrNBqkOh/lM1HtfV3zijyvL1Z9u7YrsZqDYv
xSymEHLuiq/1alprB7DlrShZuK91+xmkUXOs11BkRBgnysQYTW/IJ/FkS0STghQTg0XMjRlNmaC0
z8SlVI3cwxfhhIULbYGZXuQqgLawWQwF4iLyqSEnnDaIdWPgCASTyBWKWw/DTZfecG6SuQHJxfC5
L8kBh9qPvJw2XtutpJGa/PCn8XCA7xcbPBTzqc4fCB9vKg29EVn4yyfUyk6dGUrP9ohE/LT5rYLf
D45YWE6q7RmCKAD8iRuzgixW/xz8zXzj68xYSfUojaf1lpc7xZBQc5f1Gi9MxmD2d01TLWovQ6bM
UicK9nZfTEBQ1CxzKlt4Rsti+lsaQE8ycXTWJhtZvzPKYQ119hO6FVwodWYfDnhDeLuJbIxgO74i
s1eb026HQrN4+hsaAzCP7QHs5pAZtSb0Gg/yvq+M4orJc+TWtDuxRTQmpoNcUsS2ix4aAjeGiwCu
bXxLowBvWXxk4zu/JLQlot2O1GeDSYuestZhnmJ9y1cALDslQNb+1KisCE7WwnvzM5c/NAeWGqy0
eeuwUkujHcEoG81Z8hp+QSgFORnJKtLbVaAY7U9WmgevBBe+9uGaYflPdWUVHhDZDWbbJUxjXExW
3DoyROgvSdPYMOqpcONQa5gDP3c8MTPgcXDbo9KZnnclIIkHHO5kABFPSyara1c7mFUD00M4M77L
9gbp9+X0n5OCbGuwZxREK6dxxw5R1GE1365DzBXTM1my6CcqY0TCXafXCegpXRZ9OHgy8YfGa+YQ
/3fwk+MBuivjRh7o0ZgYEbZKsvDMgzMYDnQntN8g6pfdQeqM3Q5xbaAe5pceoo82k3lw54U5MqZv
fuWPF0qy5fMXOlwx7qZEpd5vklzvJYPpyFyfEJGjfvFJ1mLFmbUWhZdkwRkjhJZgYzz8ITXAjNft
f75xZ2jecHX187llgKvPPIwjtG8Y04wQECMzHmG3z2amRBw801SBCyfkvBHGHgtYfrEukC+rvhMW
J7bh5F0kXpEcg/fqOxw9nA0BPIPR/DIfm6+vzib9ocKiH4eSe+9P7+erwYKBqavwM1GQHeqselIw
qDUUCzCnb9gzNfPj5iELQldwiivXEVhm1N4xpnwdBLJoKTm3bcG+y3Nao9pANzvRw9p5C5jG7mrs
hFhlxnjZPTKGKpTuGdxTvDDsXnYrWh7KcvQnPx3DJtbBKFhOqBYDUq04YfQgsuc96AV9k/Y9vFHb
kEJgfIFa8dtyatKZwERXwSlkp/hjr8HHiMs09U9htHvnnJPWHF8x0kiZRM5QOa8F0YzR23yt4mtl
KaffMmXhlgTtkZA2Vms8JEsbz3d4zB/LLKzUE1ACxWb9AzEPK1bssdnBlNkq9PrT14bhzE7L0fMm
6yaHDUHgxi8D7Ca0CtFNmHVlGl6XXY47b74pH72of5fVerZg1l+5Es8GHQYQqQcINJtZ4wX292ys
8sSY4vO0j7bifYYxOwPMViFbwYiB8kW9wZsHryOMC6HTdaMRGM1lkp96QS8giZ5mGKGbBepH3yy9
WjFmErplQC21pmL4MnOeHEeMLMni2IPV4eW8E56onLGHsqITgJ8k68kOr508tD6wv4MNvOxXp8Xs
64LOWhRSS+Qc+Kzkmi9Kwa03jykZAIImcBzTrzII77ywN8dzF0hjAkgjYZ+z+vQrEWfWCfZLiafc
fXkjZtu4tgIcETtPJssIxHOgKuRzV0YtCexh5Jex9Cw7C1xSztA3oDQwuSPv4eDxN/K6vaC1fm9C
0YFA+d1l53dEaMwjXcwB86raU+o1PurpUISNNRz2/Y2CMZ89pwc3vkTJDcdjTLTWiUcRHusbgZqR
7rndPoAzUwbiOVY+GB+Dh7eMgWqn6IJvi+s2YGN4sVrzjx70bgUkwmH8ZmXOL0Judh+0yI6C4wpe
YIlMmCt0hxBz+XSPYHc6NZrPtcPXhYFI+r6lrBuw9BHQLakYbFT0d5Ojch1fI/bYRWkzNSegAELu
Bz+TTe/mjIqmhsgklAHzl+A7BpyDL8MMNgpAGnPWxhK8wclVMHosDUo1W7G3R9fMEtCrzvAdX1B9
iKHJGB4IKy5s/CkSFhCnM0TPeBO0+rMZc3BNJosxiOGSNfGqjEzSDt39nq2wHMlWVsQMuV2/3yu8
42VqqGQ9vg/FAW+15QdzmAgklo82APtjXJhoTWL1MPwTljoJepijzAObO0MZ+Sk4L6E7SQfYVgXP
NdYOm5GV2p9BiT8FHWPJDFmdKEJZkhastZekESkHrS+gKDTLFQmkxIQ5NFOjS/nEBGt0qWdexlxk
dkpDjGz2zBR7wl+xTSDdCO4ycRTiHp4cPl0uxDkoda8fumiwCiZ0ROVlpElgV2BZE1g3EWw96Zx+
yQXoP8ZcUSetJf99e70W9arDk9/QTprUn17MgLi3a1rNtt9TKYeaeqFZNOT8WYBEfl2fcUxiBkCO
CX7zii4dutYsxFMLXwhHPPjed+ykekK4+LfOjiYL3LTUCBcusvNmVtZ542XS65Sv+LYtwwpr6xLK
iEnp9S7MKVy0CzgioC5o4HsQocQ4uSwoneCuZ/g4wf/+raTfSUB8APsTgcHjDXFCKQ52kppQ3B6B
ImDaB0Y6PIzMhQVzjcw10JYfjCF+0kUD+8mZMaTDwwGFb2HIA4WhxdaegeJMHT3FXU8HyeNmJbE1
pR9PnO86w0NuBzsJShXFT2wyz6ZVHaPNga0JR8bFRAgmpG/3CwUiEZeKTj5zAmiyoFpsO70np9aE
cuQNlut9R2cBYZAMnRFe6MB4IZobWHUYm79oVE5JsoaSTlEcPQN8KoplyxQGayXudONVxTLGTGuO
Z4Mr9r9VvJ71SwH8bvTRxyLmIxcxt5UZkBhEWuw3u8cInc9IPsxD5lP0QjKkrFF7bJDO8gyOczfO
HGm2rNmropdMsJPT1Lso95TICY8F40but1jvPrVL6yD5biHb6fgyuHxGHZ6TdE2Sh+UQqUT9XJMg
SnflJqeMyw2YjsKSye5OQVxNnwoHd/NR19wcPFvYyqao4nQEA2tMdhoKM3DU/0g6syVFsS0MP5ER
IqhwywwiIKKoN4ZTAiqCqDg8fX+7OrrjnOqqrEyVPaz1r3+ADoKCSYVMsMy3et0Jt4yGMQ+cBVs2
vqYawYCkur3h80+7WTm4vDBgfXFUIIrB9hcuL4C7bLzXb0aocIoJ1YOKwBDtmzT7urbpOGR8kCAj
o5OBNIsZYQ+WnDVikPw27p1LeYrkCRsdlQmdxf7u9hL4kFSbCq441MqITE99fpsT4+s0nC6Yd2F4
g+78Hx+Sb8rN+sDSm3KUU4nC+AGFjxw3ZhsM68y6YJQPs4Bu6IwOqRTtJPAtFj2KyVHc4L/1snNc
7VTxYlkgEIMvpyZ75W61uExZnfMR3Va1YL1wCPWBBAr7OsRpyCkoh/v6D3Zkz/sesflBn8Ao6q+3
fJeOBOWgr0d8vCa2YFY57Vk6xzFpyOaPjdaYXOEy9nEjCwBjC2MX+ubWpDkqCRgsfHoZUBV45DWG
LK68NSQI9nStSKnxIiJzsraJW/muu8Z5MtPAhpSljXkRgH9GSzzTQtrZHhYNPfEy+YjLRWHXuBaZ
9Sm3OAO2IAVIsPTnfOwSrKGqJtcwFXLxL2SGE3mI9feN8IoRb4AyoIK9KCosiV9Qu0S3OQhLteDT
VNd86tc5tuE09XEvqRa8bnYrPj7Wx/8ern+Nqx6rDtdztr92tfqS3j/euWDAQSAakltnFV8AaB1b
suFUmf/C7XFo4Z/E7J91OUZBDhb/49yx8XzqP9hw6Fhd9gDMCLhk/O8FgR+bZwVpdwjUglcj1Kuh
zblEihf/aZ132ES9VsWudzVx7+ruhw8W4bvxbCTsoLRb/GNk+NwpA5rDm/NSrCFtHgPr74di1Okt
KtWB8w9Hty0MmEowzccbDjd8L/9Kdas/BymY7PfQSP6Y7CZQKL4SpsACerASycKX6m6+7T5bxYbe
BVcG313NqYUvR8D9sCOt1RqsyE+Zb+8uf06BmcnhwBtuAGQ8Ilkml2nuQK7w6/ilOUz7+UywOlLg
JDJBob4XvGu2a8usjCOk1bfRK2iSbvNKSXnDMSq6LqEVRv1VBQMM9+UUrop+h43NjJ6j94fvCn/9
Czvn5aHAXYDGIuge94grh5eDX5LO9/uY7cN+B7iieuRXbxTYR/PHXks7UJ8HhBimh/y9YlHvsURK
f9Fgdv/rRVunbz1mmNoRAeUqf3QBZzG/pO4BsfYYOF9CfAvdraPOlFkfGjRHpqsF4/HyQsEWQ8Vo
DiMVJzVsR3/UTZMvbxK+9gyN4nbNhO0y5d6fNpEKYRpxefwJLuHZQzs2GYU35xINqBuZL/kEM98W
w3UxBVCYDmYInH4H8MWc9KWVFFUos7HI7Sc/krJ+dnNO7jdL2WAYAV+sc3r+nbU/sjFd5ZdgoLnN
OLFbV30nz9Sbv61caS5Hv9UdTvJh0NpQX0eb0QIX2kHjIGm7vtZ8KsdRcl4Us9f+vq8wtb1hiclg
idFqHpExPmFbHFogX847C3d4eNc8nLGTJRcQnSwUpsqNsfvaD/vGgAZ+VbkJJOjLZwLcrfcBxzdP
sXsOBUDwOPzQNmC4Pv+9FpzbeYAb1x2TRLjLil1dbP76YD62huGIrAdAe0jxNwvyNyPGBzUAyWv2
G+U7UzSYHMIw5gU/H+ZVM5OxsM7X5ZoIxUlLBswJYgXUbebC4/SSYY1DKAlfNRQDnvNG6AnoYSa3
e4CuAXz2G1zm9Fyzl6dSOaz6sKNN9DXTHqiDiHlgJg/dH0ZULy7nF6LtmQzjJ3GCmwZjhOnPbypY
NbiPI0ca2eXD7F1hyumXuHBfUbMRH2+9R/4M8H7Djh7SIxylyZnIekFsHcESAWWWMYKSLCIJ+eGc
qfuOr4C3Fd98BCvRmBdUixe/eUUfKkEu0i0bDVTJrDofCH5GCqgBcR2PjRgPDLhw/CBUlXwUjQOb
DP9Oazu0CvzXn540vc3aBbVmBhz+xQfBbXP33EtU0NDehJnhdfY+VseWsgAzb5xPtw7gNlOtV9wj
qlyaPlIyFOcINbA5IaseB2QXv5dIOrV+DRS3eoYjzblj6w25SjWeSwIDVRcqEZUBGgnGwjqV2M/6
y3/mcF3vwcMhxX+uSd5O8MR9Kfb7CxKHqECQ2M9I2bt178igYouEx2VuMCS5F2nvADJeM21nrU86
iqGGrFvQ+7MjTeGmhUcRXnOdkR8JAEFAGA6UrfnZVXi2hIB5WGnhvrcSxkZsxwFr/R5cPKj4MULX
X1J6Zdr9obTAD3nHmujbF1hDffuawEa0zvB0dZxt4nrSS1sE385gf2VAN2c58HDelbHFQFU1tQKY
cCqRAosnCMRUjLAw1yA37Wk1qNf4MFGV1aQEb5M6kq3urwhb7oF2V8ePuIRTWlq4WZG2G/dtmA12
iy8fUNbFeF2wuyFiFqNJHe9zmnkQZBMe0PDIOjNorL0WQjTwhk5tpkRrPL4EtQj5ycP8ek+nyo4k
fqI17YVPAj5mCp8VYed1mONVCtYMaWNsarMPuLXzReR0D+DlWMUGxixc3C7ZrsYXV1yIF1cA0Km8
ZEoVPmL8rRbfTBiQPPCrYYq6Kqj7b7BcTJpL6e9yHAS8FhM+GhZH7388DgXLzLfgUbUn9B7+O7ik
rBnIbVB+PBCD27JbEpjr1nu4TsZwNli1ljryIJPRYspOOEquDiV+Cf8T8teL4Vs1/yy+cGgh0j72
LV66KvUr433j3HNH1FR4J/BrjAPoxhb0XQqias6/DPIn6mCG6OUQNgMCC0Lj2AFsiFdj5hKOwkxs
BcOQcTNXUbcsKBWhFD/dZ6LlBqYGCkSrI/UBeaAIh/7eT6vIYRux6x1+sV09UhlUBGvtN5IirgRY
+sK1vp8x7VoPTaFJuq9vffxU4Gl+3R4sf8kjYKTcDaMiuLsKh8K+v6cvbCBkALs0Jk0gdwqzrvMJ
htmwh1YKps7svBlx8NrtlADm55Rx1+eKY7Ku/T2TB7GTdKeyis8CM85niVqmPfEAkLD13t5Zs57T
p6Irk9YfL7vwSdzQsS4IX7BoK+8p5r9wCmGEQfxqjTlczH3j3Ncf65DPbm4VfGYfY8iNtMAe1qhX
miWC5Y0G0iGNtQ+9MhwZD6ObVCdq3XGipK3FAkvHuzNzCKPMnSuBnY7IG2DOoAZv1FEvk5Ysa9yP
D1UKZjEmjDZbrIF9oGuWZvQ9OOXY5CeXBYmE9KRt1uKEA0U192hX4tp72DTbxFr8krs86VGGIppb
XCaXyWcOlMdvUK3vaQWAAWrE0phgvk6EEGHSDJ3tMqk29aaIikiN24xaunwbJfUjQw8iq7VJDWQu
2fR/5aljzTBHwMlcbyJAQfBMkIZy88xGtK3eb/JwsL3Eq18a6LayvB56hfNIOuivPNmQtKoaDwTI
WESHQPsDyuiLb3UV1pfm+3RfvBYfb4u9QlR/jBprbkHI0bAERJ5DTC1xRnLwPKp/zyP4WbsWfq9b
mpfTjwFe1tvLDdmrWDzYWkZEUyLbfR/5EuKd0R8omupfJiVQ/xmEThgcBGM43QKf9qG0IRieegW8
BucxpeNH1c4WUoWPrMbHfWzSPKnDi9vOKeWBpJGWa5UIokJdggfDwOr216ievcNn+uRHUhbifEGh
RWoteO4Xuc+/B1GsnnPAASp4gIe7ROYUPVuO+QIY1T/4FnAFVcvPALImwICAzJEtwWoDhCYN5ez9
DtvN1RsYDwgtPo8OPhQ8KOaBjEhMQogqAPncp10oGam7tXDnRXaMy9e8i/s7Fa0I1xZZDOY1eNyN
LWA3R4yM7OfptVjdlhvV05J8hvH0hHA6/Zr2fVSzED7ZC/fJMIXtPP3ZxRqx1KoPddjeLvG2TyUq
Zgu0sXKbuKLA7MOJF/l45St4Br35E/UrU1XzOn8xJ1qTuaQa92WVnLHDJXMJNwrgBfbQXQHh0bd+
tVNmDK4h135MOdD2ffE8+KxJw7xGfItPej2iBLZB2T8GynPAGOYDkzeRXOy4yWhZJ1cFwZE0ocME
mtQC4JtXI6YRCiHnczl7ur1dvcJNuLE+HNUL0EfvnvDjBtZlMpzcTzKBZAi3kJQNV8TuwU44MpSj
RfmZryWmJ8x3gRDVv0LW8U2LBCZZ2ryUlvMmHpf60B4GKmdQduY33JvLE7FGp3b+Pg2zu68VFumK
S/RRD330N7Y/boXyclr7X9yRjWGg0Qe4/8yMTbKjJp+snBFtJh7QrF6Ag0pIQzeP6XDy8zrvkjBm
vlzJWqxmH9G/srRy/xxVDCZQT/mdV+DCO4cZcqpPj2ljPz0c0G8pANjktbgJIctwUk6unS8Fb4ex
l0pHqtny3Wc8QLvfzHnbdWe+aRnd3GIOI8LRznZFIheZXPSOXh0WsYIfYMFagT5uEXLsazDYVRLj
DDQuUxCG0frB5D+5crhlED8YLV++zD1tzJvFnmvsIcq2oFJX9wROD8W4kU8IBNvlD+T2FckZiLfn
L0sxIAuEPSuFZwQYPIov01/2cF4hAZED6+FQNRqgDA5pbhl4GW3VPwQPrLleqEDNpfXliHmEzOpb
om7k+ZdgK6pNBlsGQa4cZrK7/ZgXX6Snet2kl0guLGVyRh5ThlzpxUU7JOQ/xRzfCOAQIHCAB/So
zAEBOp5ZMWdKQCIch+CH1iY+r9U/xEHWF/HZNhZxX3lQr/p4OE00/Cl65AP1F5K7Ff4uXfbJ5IzJ
x23ezBULAxNPi7BTFClt15g55VTaY0LNpFTkw3WTq5kLPBgJoTwZ/0xQ83paTuWwPpyz615ZX6aC
X83Z1hLDVocMF4iqWRW8x9rp4dsNm9oeQRMnMA4ieDf5MbQCWjWLmDDOIu48DbokqWlZtZAQjyw6
d4yNRDm7mXVCmPB5zkDuM5FcfB+MfNGPNets1zOUWUChx8dsyIjm6TLzO7P6l/3pOKsvzgNA6Y0Z
svulk/y4g4tzuYaEtyhI/HF1SQAMVY4cIKg564E03uRt9eY/Roy36GINoaLqtV/6wCFnW7Of6Wsn
rx5LQEOeNQEHQZ/y+O/LGTDCcdBgwsP0TzOUBQbOoyj/eApQV4t1mt70oJE2paV+XJY3CBHoFrma
8JdBJripmLsNLYSi3tCtZD8Ph/Or13hP7xV+WlzBzT4l3RwmKR+w8OPME3oPLFBdpjSNTdqyEAzD
TdErgo6Z37wZz6sAwSLlXC9eXDrn1Q9+2KE4XDQrH5ntGoMZPsCKO+MDnDnjGB1yfEAJ5AqZcjG8
VAMO+OS2bnkhTXDe+iN8n6cFnssOROLRpv6TDri77HL37qtLDnHCihFCXu3+6Rs+Y+igJBE76lQ+
gPVjvl2FnY2CcOBD3EawChWd6mV5ww4fCW3aYIkEgkCbo5+jAde/D/8SJIOCyan8+6kXwgTyUOgZ
uJ+4n/QljFk40HMuWTA92KMwU8lorpzcks2bd/MGFjSG51w5Xee/yTipHWCEX9ARUHjlObInz9Tv
oGkMtc3eARL8YNG3FHF1l+wxbin5SQY2k52wi7A89Dq3x41dzzDjJrlgxml8iy+7y2iiEfPwcuoE
420TNBcICD8phzry7xnXBmCsjaNw3nnPWDZzKjiIOrIhQMybeULSbtDcmr1TPx5gGkVwJrHvYe0w
nzHLANCexqk3fdk/zlod/YDN7Tt7rCHwWIBq3uBN5YbymuKPFbddtyqm7tugf9lrlaeUcVXDsJXd
8u2Crwjmh4vUBBaoqF16+3E23jNSy2flhvuAIh4KyYHwY+ZQJomBi8dpKwKhI67MZs9+T55z6AYV
h9/F12Bpc24JqJ5ZA/UgOZI18APN2kECcwCOPvb2+NR/TJUWhdNxsJT0k+yf2Fw2/JEpxR3f5J9p
eL1gc4MwxioRW1tU7gxckIzAc2PdX4xizln5ySRqTZCCFzf0lzXFHVxuqIgem+t8ux6HcjheqCRH
BIimEsmHZr5RzXx66LDo00nurvmmrjSpnAbeA4x1qyY5Ra82oz/KpPQj3tj5+OUd/WnzamRf1z+E
YT97AFHg4uC6bsO3JP4r9zjxsCcDJeAzXDJaAYoHc+ZDqmXhzw1jaQTqSezUlePtNohLC2wu6ttk
f/PGWsb2VI3sWnUtZZeR2af2NZp9L+E+YVxo98J89mZkO7v4oxjBOq1BdHegvqB3GxtC7/Xwnsun
NaDaf6OEuyXU73T9i4Gr+e0SxSq1Fu0md2JaTsXB/cN8OSYsnZOT2ZZOyjhBliKGlRknemVNL1LV
UbjRZB6jEcuOZoxi8ReZ8g9F3Ghhl0xyZGfsjA7CMEHG2/ltg2AnPetqjk5aCYnizuTOf6/qlXL8
iQ6aP1F+Bn+k7AgBosXwqBphCWG0H4zMHqfPxdou84/O5oGjx61GQIFIMRWuPAzm/LfDvLyDubE1
+57G6fajZqqNgzovwvwIUvqIgWHeAcWhD4OH446tsIdK9sRBOJUWTEHyUuf2O0MiR2RDu7qgW9C7
qLHp8zOGrnE+G7rnlTa5zXNczoZhbu37BsYVlDOAZRCDVF4pZACbQV943/UXShe00S06z7uMxAq4
Le0czgwr0Hu6+Omb9UBnIvgIRtElGKQfEBB0zDxCUP5cH4eoCyjmoTe9lFDlp1/N8URhUQiiJLEq
FXV/5T81+7fvMigl8advoGKk+QGZbKe5nWObwHxeF97ZBTMJOSwX1PWoRt1yug0KIEtatW2gxFpS
L2pBXBeFIoXjWtwzoWJ0CpdvySNGFugouHbcdh2pElpYncppP24sGTuQO+XrEQjH3onkQoLH2FSq
DZbC5GNeeQ/vY9Wk1EHDY8OiQMDfhsph+hS7zugTbc/owWmSN0S4p49THx7rA3fxJkDc3j5RboKK
8K9UekRl0f618MThN/iSg3HGiCHf4bZknE3Swhe/+Gdjnlu7d7dfZNEQSFoF35vdYEWHNv+G/99m
8DTLU73YmnzQ1+6krv9x1GCsMZHm4mAp341pTkzuzRZBu9XiPD/PaQZMzYK3CH3CvTuNTShCbkUo
Y3EK2zqUGbNbdGP7KwT5YsU/WiIhsTDjmn5mg1j1fi6DV0a1OJhzc2uycUlkE0E1fLQeGwUjFour
ipTtuMNiQUqLQzWjh7o4UiJPB9HDfK96H+JdjKIw1BJbGbKEDIRAzKvOe6JhTJJVJ2j2phdnTF0K
ssm7aOe007JLqTPByPA4Dkla4MihYelb28p6s91LA/uonDFgQuVlxCRAHu8BTiY31LT4T30MZgYs
EcHroyMlFveKSRfrRRy/A09O2mwUF6st639KE0OqLJ0qezGEG/SaAfZDNoPliuthTQmjolPFSYOW
hgm/uiRl5y1e59dhXnf59w3Pe4bSeDHq1xgiGvw4bj5k8qRqmPCxlsVunPz2T3fMCAXupZUpx3zK
gM4i3IW7B20R65QUBu7Il91MmHiBQ7DIwttEibbue70dL8dUnGd+MmO3GVeX/ibB/EFt+XCoYvXS
fSOWZzrGw+HFk1NBB0Cj/4yZToHsNWdy+S7Leolnhn81eeFnbOeGFMmQBU3m5NPO+PmkKjKD59uI
H3CLURswtTXgQFO+0+uySrgTGSS48D+1nSBa7Tn07BdmEP0/XB7wBiQWKCaYePVeUmfwqPBSMZ97
eA18ntCEDbFZPv7H5z2ilgSLsR5nc7CmshNNCN06xQ5nHKZ1BW8LPQLXWGUcOuiKW8hnA14NkW56
IcibY3tPIYUyszAxYaPsEMtpsBgGJb+CmiFQIXGuHPB4dcG+f4YavTm9ULfo4uf310xr+PTF7c+o
XjxvTPYQQHGVlTj5j6KH1y2ruNUlA00zAwdm6+g86xRclW9MQBiPeexLRrPL8WbkS2hL6dwvwv2Q
X/IVL4DQ80RediwJsfUufm2MmLnaSJhhvoJu8SNpw6H9RxAXh7ABYH18rQeFvPFeMvzmkH4vQSj4
MH5sDio5D6b8grqvAdjdDN3nHP9HcEZdovHCzQsDFnEliJ/HfIkbGnKbkZ9o1sS7EhQVwZLEFMkT
b52bncdKezGHz8Dslo9/MswkeszKqfiqiwHbmbfx4/+xApJ6EwAn8HM8KQwVNh/jDqvhFRVbdvQZ
sZX5TmiNErYNGjoqEX6kGjg6cgdiScdLJv6Sc51wwIAVjALQAtCjDSgXpxqsULwPsRlxAO+jQNeM
E7zqFNE4OcBwcr3Eedixqnd/TqDHUnJzA0dz3oz+4LrIfPyjuaIfIFn0XHiQPSLsH8+ghh6uby5P
u+p5cNuuB2xXoeRdkeLK5jDjQVGGvKLSh+PXmF6qJT1DiQUlubDTu+OhWndiXpLVWWg1PjvYAihm
9AAd8anTT1KSOa2VwW+CMq3HL4U3Ie3PzIIgANGKDRhUc1Tp7e8f9ZmqH2tTiRWWnGrDs5l/TCKP
299LThTGDCuN3AlaS/hmW8W/CSbHXmsGQaOG2u6ENABkn+afLSw4hfr0sptOKRTZN16PD//jc0a0
eIhAnHf5USbjfx4mx8wVGfMQVZknXhAv8s4ugQvKdqvEi0w/GUDk2xJUQAAvFsdofTrTYiAoN7q9
QCikwR50b5psvRjCd6YHHUnNvGtQ9Be/oEYJfQ4a/Q/x8Fdvp/5AD18UfA+7W6C0APJupxjvITZD
Tw6eztTAp2RGrrS7pzvy2IizqOEDzt0Fk5EHBcLXl6bMpGAZGDuYLAIzD9FOnRPySjKLxmFs5Vba
y2QsM08XhwV+yEZIi1e0h/SuDLYaPTs4B48CDCammWCi5vx861c7i47EhfDSGaE4DBxuO1hOoDES
cCpB6euPYuzZatDv2SGpTCHEBqGdbZTTcGDZb1Bwg04tGXkjjDn1E4/z8wrHLvCMToG9sens9nys
GKDqyTeK6UlIuZhjfHk63bLT2Dq87Ncq6GuIfSDEacfXLWgnTRkNsb/G0PhtQdUhZxXbEh0/RtmA
U0U1YZ57joprGdwrgSxs1zjA3FkpZklXeTM7wU+mTnHgO8DVESAs/kCggYJrTi+yxTNxnMEZoU79
mRt8Owempo98zENsW2Y3kKs0eqz7L3fUt8vtSdSTRsKprCdsQ/SXBm+p9OFiwDXMlbDFgkL8xy3i
AcBIgflUlKk8IhuSoOaBu00L1S7R1HJ8w33qizB5ON+1caJqA2l90euMfJGXlIJDTh6F3/+ttL4u
b+2ynO2ZZMDPYHvA+hhb3XVawaTvvMo4saVAOKG+T04XNPZO8TNPqPMDY312f9ZlmqQPJ831D4Fs
BeNe53zPkhIrOqw6se/0oo0Na3kVRbCkB1za+80tvSd4ftE/C6NOfpvgerFxfzQu6JXOnEBvDK+p
7qMN4vGpbHYc/fqQom9I6RZF8gT2o5523IE5w/18RtQPvG7NqFyAfXgyssshnu43bbq5CY64bG8Q
4wZDbJo20svnCA/2EqHUUHmMKAdp1e8hr0g1hmVChIkHI48x4tDs7WE4f1ItiySTNgzNWIeHurGn
iSLR7W5FYGu6hlTF2GCaxpOwvoBxhDZqxiaC1sPVIek2lFj7dpShcLJkL3xk18mwI4kHX9qXKLMY
TYpXKJngvg884aYDSklwXn3zEWdqWOsT1OuVvrrv8MuSIsBnsfQ14Vb67+1VyW8LGKFh/ICzUBTd
Yv6cXokLTelZq7MnDBxbYlfMsd5g9GTBacC6FYCETg9HDPtJzMtuWsDpC+8359/rqfkJm9uTxdtU
dudB+8f7LGM4c+P9gHXzedKee7W+IQzwY9LVlU97g4WYhGWziXIJO2NSFh8Eom/2WG9ZqZgxpYJ5
RaV3ErbNVBzk3NF287GcC+dj9nq+4vN6xu7LkvfOGHYpntnlGAF4S7sYjJ3QQtkqOnCTgQAC9g6p
g/40usT/jfTdgiWOugyIWQQUgCxaCySJWqhCwB/pORbky/Y6x5Vp/CZMcAkzTlCq/EAVwjwzgxvz
MdZbDUcN9eWE20+GajAbI1tXuSYVRATkY7V2fbVB2WAUIcPRfF/GNIifhV6LyXBceW/JfPNPGA7Q
xjkWgGmWBTeYGDr+Q7HiHeRpjA4VUTNnnO8QFm3w3TEKDQ6tZmptACELbhCscqNyRFHWx/FMfxJ6
JsK+aYfpEimPtGnuAaf/VUy/Rt5jjVLHf8HqeFpbm2Zho4WD+I7VLz0MJnz2JR6t+tE4eWLUl8kJ
X2/U3iX+iDGd8dw32TZosnGIi9DIhCUhirAxtx/gPh2PB4GvuwMy5RvR8L8wiUIN6D73yG7O2ZnI
1G76PWpYpv6jXjMsoVR+h5e+IdDU+Bk1UT5r+euz10LSOW9rB0Mdb5hBhN+MYlD5EXqVPjscZg5U
UIyBwsZ7VyYUngb2VorpLT5usMfHDJ1TpO3KjipmtFMWXBDoX5SLqQp2HmI25yva1De1Cql2BvAy
owAZOXtp01JQnj2Y9cBw0/tji06ND4fmH5Lf+olfI6aT+Pclg/icKXhI0eTA1MP26A/7FRJRuzlS
tunHpdltGaDSeBIfpqyef9oCGhcwGbQc0OKUeSKHOR88d7kYjvT2HA2AeS5MrYTGVEFR1bNiJA+U
vmSfHqrc+a4uD5dBuSllcO4syZgTQgq5oQ0157Ycb/rznGh36J40e3N4ludwcCBAHsuUO2lieQBf
DM4rmbj2fVVk7/jFHBYU2Gqt/moUDTe9pUq9fSJf3Af9czQL2H9oyTNW9xgTGpzLQZf8/CgtL/EL
XUZFj17HXVKitn+YYwo+aGVopomVnctUL8wPovGpQHkDRP/AXfO5HByK3f1rn1XhrzN0yJa2xxqe
Oyx11iyJpsjXhzNktHhgokA5FBjtfY0L02FttrX/NWFA5Z4UkiSDJYpmcA2hX7plgxT65ONAb6s9
7VIrBKsUPnoNZfVsyoStvgSbvqZ6Elqw2VkC16Wx1rCOmMDhlD8Ba28bQyrFJbppne+pVK1epWNg
D3mAwAEeNM5wVkcfM7C+X+fXwz+xBKWjMvj6KF3G+/PdbOe0AQwrqNM1Q0zPGuKodSBzdTAT2HPu
Kr4yg9sl3Pd6LiYF3UGup1I0BNhj2VMuRHXInNVjvrh1Pt6NOfLPrpafA85/hfmhDUmQP9FfDlbf
TX/380SGLfORbt7g/Z9oIK3PmVBHLLiAmmKCrEFZymAoNwefBvIIcKwHsYfw9t3lmH/dca5jXL4o
VkxR3h+zO7akdJ64aP6qHTGlay0YhMr0shz4v0Bddozk4CULHuowhAQMmcnmcMieE9y00l9NFvPk
Q3ff6FJht7KrvKbF0LkpSFf4d4vqAtEd5wX4QrHnGV33UHbJOEYtyLmCj7f61nMZiajNJlCDcage
f6MUTxRJ+A/9Ow5rQJHOhCZe/I2KEAQDMFRqMsjY/Y+jrLuMskhLWjfv6fIMjGg8gwh1fNjAw7jv
LCqoNzRGmg3vl8a1ZJDB+VbqA1riYMjUHPwdYVso41uGVohNs+crJbhz1FOdzeCcA4HTHLsm9yxb
L4exlMyrp3xqTB68RH0eXBSfFbxgmIbbWRt+KW6PEFn/Bn/MlnGhICXXIrc93MAyVIytv/kyUTGj
H6o+jLboduiCzT3Me/ECGHKIKm1zAaUEPjkz8fpOaSnR6Xx03NvauSAsswaQxZxIecWqinX9j7/s
UirDEmbOTw5C7jE2Fchv/67vv/T1a8or2nj14nIKt97wgQd5gw+phprDe1ljigMKiMKqXsHXeu+Y
5hppfaIK7+2bKK2RDzrF1mrpFbMTcy00AHQwlJJPcX9LvBzQHH4gdFfnvRHKQvEPJXfwewg5q/yd
9sEWfkmgrz9/64Et++ust2Bwc19d9XBX24sPZyimhYRAvKSgP94peC5CodwazqG3PLCXUUIggzyd
TaH5pTsPR4iTDPZ5x42DYJ0Or3jFCWwV5mle1B2jyqd8vmLervBUOXKB7kbUONE9iTSdIahAjynW
gUv+zYW/p5QRU21ElJteiuJSpXuhQBlP5Gw/MqZNYSk81GFhbW5vJ5/cMFsBFOlxL9LVgQ8AmoET
uH0ci9ZY//8PCIkOM3nQrXM+GQlNE+g8c2cocEYDo9WvKX7rhkqXAuu1HOFbxhS3ABWHVyH6mT6e
zQGIkMOSmNhi2LsZOMsW/N065vMZxBMsnv5EuteyMSdDxsBPMwfrZRFT3/E+p6Pdz+wbH47xZJg7
lG5pYbNXkfop4BwV1SXOXGJMSOSWriypuFPYBS8nxT6WBdqYaEEqq3L3UBEMj5E8PdTYKo3hVJ7i
ME9FnQBf8Pniu48km3ZswhN68RzwzE7aSUx4bFVOWqZOmB4KNZa9V0twExqFaCMy/jabLkXRtld2
tyNTHew1ZT3qZZjxkrMAjDqHegK+ffOuvcmrDr4KUK/DIdLDnIkdxJgRcEusxUaMGHoGk+w33Wsm
mvBTNaUPd2i2aRq+oWionIHXCXUX6mhabKgQMPL1JDmgNO7AipgGI6rN+XJQVWtwg4/CsIXAQmgZ
YGMQfLDXvUFEN574x3+s+wfiucsaOo+8VwKsoOmsPhoHfEcoymnzfiJndWBRTlODC92sD57vdL6T
p9SA4EOsC1TrhH2IrA8ejWwicBUPAhxEALRYm4Y/OLXJy75O4lOPrxa4if6OMyh/gSWI42C47JCE
nrPy+Z/E2QKtBSGSDLTL6/ALSrBmpDYGp90lzgtgjN7EeEzT/ceTRKsKt4HpyYLOzWdimiJqxxZj
jdKc1ydCMe58kDS3POLK8Rh9PPS9BmD1mUtpPsam2h3h93PWI20fSdCTIITfbGFE/DCxauobzSe+
fmwEyqdu/q7iaLzHf11Mroe1138zZADixKV5Ik1Er/pepLcbBxgMcMm1daAO6gLLRwmgD/aDLh5i
EY772qAlkaQxBqMpPG2X1Aq67I+H28xFttR+gFdtdU16WuCTCUp9TEGE3bPm13Xap6wazt7CYHvL
xYxyzhzMOx9zGfuDtzXAMNbIwmWvwZY1GBs8hcFRlZxN60WcZuJEEWgNnt03sEs6ORwbGCBNz8LQ
CZoO2CKT/lbiuNHhxyBPEaARuroyaE2RaEJNuJpu7GYtMdffURmDN03RFXdznMOgvf9M7iXF2Gir
/h+L4sJkD/+Clrj70ce7gvmalw0XLKduJ9avBKVLBJuL+wHiD5hiClgtHtS/o5gC77XOQdX6FlnB
ts1ieWB/3+kOPIizjcLBYGhPlzleSfbqFqw2D13gYyc19TxWfkNvt2xoesQBiqXyvzSLRWWluaIn
/YaFMQ6v2eF1iLmmY6/LaN/pVzg36fSZV7S57gShr7pGyDk/NhyuFE4HDu3T2U7khJOHaXP20T2v
siKABucO9nbbsbEN8rFxEKOO9K+ZKuv3twAx4H0IlIEz18uD+MTvF7woCiGuK9xrFwnn7INlbXkn
8RVsG0JOMDHotf/Azf3Y5Y0luPtTeCVsMiRotgOKyTyCI0HQg95UdMZg/Vr/ZqUX/P4sPaOMCfrR
U4+BW9gV5Fx4IKNkNuOq5q91MNBUHHugYokjzfIgqLzsYpwEMY4N6VjrIOYz9TxgVFLIwas9Jj1M
XHg34qpHBQ/uMfEc3dINH8bmHT+by5xVbxk0pqFs+FiLTqTM4whOPO/MFIDvdii9jGC0HYphw+o2
2hLLGKilxmt/Nf4Md2FZ2izMjRAdl557vPrkHxake4mi61adknn6MMFYd4+YOSdBdmbitXNIEnrJ
jWOkAPs65zjrYOzuocJYyWkYnlLWF0fd9w/pfZT2woT7g8+fa4a/hlqXw2+fcvcB4WbXHWDg6VTy
9oCQBl5/nlnX0Ip5CXvZ5K3jnVDYHmODDHqybPnrVxAGeO7rB72/yl72I4iv4ou4aQozTe9kknDE
jVKamMca5JFTijWRRsnV9JI4sPw/YXQZapwRYbhmWYltwZk1TXVv4GUPE7TaoR6GAQFtIfGo6sUV
cNuLNcWYbhjs3ycvOfxH0pktqYpsYfiJjFAR0VuSZB5FnG4My3kWFRGfvr/cHacvuvepXWVBDmv9
6x++Pp2vE6+wG5amk3IKqposIbUH/JpjSs2WnDJ0Os6aIvQqenNYBtPapieex98VDaNb7OcDM/RA
ik8IRSbQTMLyKviOfkdK6WzVWa1mrp0slbyDf+GAO4XJSnN0j0ZbCev2torBdIXlat4kF1crDluR
1nCu62RdvHcDc961fHdnoRw6mxt9rkfhHZ+G4ZlNhwDNKq6Wq/6yRWxwGcqfjF3X+iZZXLMnO4Xf
kNnwLDAnCm6Yb7WneCX9ttgzCSIj4Kazbo9ee11dRDhiqWJ3GnvUhh6rhaUaX34moAqryPlmU3M+
9IU5ot5WlCGqHzKV2JjUtT7TP/6TBybVjomrRLIg33iVSunffH8eQgPoa8yPjFF6BqxK1+zKhxmm
DCBUbM09G0MEYMsZQs5PwVvk3WC3zwUL/Die+32Xo2U/diA2K+cTmkE4CLyTR8ByBn6jMJl6QJXT
rwjDmMXe2Yb8LmMm7cyMKBSZvlG7nmxzewtSZuwgNE+pLagpI86n7mZtwrBn/jrntyYcnSM7Yc2y
vjXHdMactJ9U0XCrEp7SiLvXlKvam4fsUMxXEwYNJsi4z7KUjsNq9eyu9EynnlGUeuztOavE64xt
b3TkEYn3iHcLRcLR/Fi6Foksk8lzNhBBJvEAZi5hzguihzkhdgw9chIpzQKHbtQUxC12hDRTczzu
iQQsklU9drgBltb4czA5H/HoGPGhvPffKD1wQo2mLFEeK+VBFvv6SobLUJrL2QB5booYhmmBsM7m
JCB0xhU/kLV8n+c5oiays59KdkKul4sYmyylSLNpZhLguKu1ywISoqzAyu9W3D2a8ZtzSJP7Gf5S
b3ZHNyzcbHBHpbLLJrPb+EjvZx28u527T6rkYIH3hflaveLGZNWrn7EhGjp6QceMD6KMKaavbKyj
uaCD/piLekS8l/0Hc8+ttqQcRY2IriCmIM7BNz05VSDyttl3/XdBXPquPyJN6Ln9bPl4/tF6okoS
/LYr9bvWWQZda0R0Hr7+o1tBJiZoO+ZVbWUiFhfCtco/1419JMwr9XiUhbKFNfBePOLV1xG7XXA1
MK/SSLNuC+7+SOdrljEl+9n2Nd5VwbIlszx+Zr6LwtrUNog4oFFbgjevQpyQZqr5Lc9K5Hnzd3GW
tM5yMzyZYreMUY1kO7bN9OezqtePKfGVdize5DLbwPYvM9tcIjcfTJ8Oocbzg7+72v4nrvDa/Sz8
o+0OYkQNJ8idJsglx0tGmm4QRQNnsahXcNZnPzuwgnwQFPXS9DGlc4PKnAUVDkpkEkWYjRRxO/Qt
K+guSGozLGNTmy5BMyRq0G6fxS7oxdeHnJDPNltGsy5Jzv9CnFz3ghbIV8m4fpW46NNyDplhJuJO
Ia5J5m5KXv4M+y+zcSaY0uIdJ/Ins0HQ3b04p9JwqM4giSdABVMjC7EiVo5sYP27lVB7QqWh81bm
zJ7Ny2QKVRXtY8TQSE1WWxNA2BhTJrCtgTlFm0ODbYeSR8dnyqBZg64zXvO+s8ZH+SayI6klXCks
WzWSxgGAMSruCtOPXPkiq8379OLsno7/jrFznjNH/OyG+MfNO40p2TybkprQ/KYZKT2uQBt1W+PS
C5gPco6jzUHMIn0Nvm8n+HW49ilBZOAwhIlq2RZBN/uuEaG4rnu1BAV9zGmO1C04TkGtZKOGC193
3LEWlm5tCB0Kgga0P6L1j4JKZPxRdhKzICLtbxFZrZs5MXh4AuXWqpL1L2nt+Sb0lfeYZlPi1X1d
wQu0J/hksyr7MkBCrZLOZm3us0pMjm2HJD6/Ged5BtyDy23DmyIPSmfHanaEMc3kttY8Urp50TsU
evlzkTfYhBLBeMakCokHB00oaTrJx22dzIvjTiphBXc1HgG5GdtRtMwMuBObbJgSUFsR1dZnNy8z
GHMMNxbKxFE0E6b/BzmbDCGpiy6oHws02x3ITMfmyMT3WLhDa9OXwPSS0CqvAWH7qYnEc8wkI90D
y6nBRazNDJMBEHZPuNybL39yEpuhl9FRz0i7ceBULXSTECyWz67cTVq2ld2ijJwAFsqs3r0tbGLc
MsiIRmy7bM827JNty6pJIOv+dUrT9/XJT85b2Zx+4iC4W5g5MCAKpx9A35EzoGjpWQyf+xUJwZSI
Kn/QMeN76otDxmuXPDEC6vmKcwjC481v+CCYhWBPPPzimvst/z0itnkDuOhOIoDYJzxBuVzKt/VV
VTuJNeypdqz3w4G8/9XmAQENjHKzQrVCLNt3W/L+aFgY9Qb56cQ8+YAL/mS4zwhSQeoq0GwRltZY
ApgX52Hfl0w9pu3EcVRUIhg6arrxLZh2HEmCAdgPtIeC2SIh4Or/214CBhtsDoqpefHd8hDCVA6d
uNAK5cyo+GfCJR04Nimh1m8qFxYJCmJm2UK4k85bkHGW5ziOQu+K3BMZt3be+xNY0LS59trW6o7L
tSg36PaYO7FJD3w+7CIrogVuqwsBIpiWezc5wKoK1KTMC2MCnh6WFjHZmulM5WEUL4MV2jcLe6H/
r4MqyABWzQkuWxczaqttgnIi5t+uPFVWvR24XCnlnKyxbZYRhbhoJh1wGmuy4cRY9Ntm8UpIrJ90
8srXzKz5a7svTse1StrmksTrTqXKdad5gYNNjLpSCOIl3Ewze9HTMvIOIMIaYlpbPmqRtXTRqdH9
IrjdEUOsg0BA5xhVfxlDfd2qzyI/Jq30ynY77b0d4Ly7w5KaPfFjzMSJiBZ310rd4lf0puhuZk9z
9fSLFyMJ05j4FQjA/Ac7RZ43dThQtnTzxurN5jxmsvXuXBf3dIk2PD6Zxe7huH7fJjrtMynDaXgO
LyZ7OyZ7j6u1CdDVxge3sebzQXKbvKUR3UyT+wnFGJXpi7JPcO8Z+AfYGbHqwpfpfZCE/jOmLh7R
UaRaNA2xhCca+haRDYfLla82Ce5OEtSjsXzO1gZXc+Av5xTl6HtVof4T0w69iwjlXFL5+jKerrfG
aKtmWVOOfMrNE6VE1j38/3NZYbrvSAgCI6baBm2JLPo4QlMnnNy3QQXMajgseHKDPy5DEbdYyfD/
fOpy2iaqMAaTU2qI4mHyu7WKKTV+bSn2E/fmd7GK4WvgM+rustaY+5AjreYwbLtFlytLwxSa5vEx
iWUndVkKrPC8ZPWinrVkHH75/PzpMakx6P7V5uZR7PIBXR3Cwzu3y+9sruJjighUTKdk2jnzedvi
KsuJni9EuH5Ib8TNaacYBV54V/6Dh3a0OXUJjEcKa5KHR9HDuRM69XwUzjuCux6Wk6Dk3JCsTrB3
5vKcp6eeyvjGJTWUtwDrOTqXjjmib//Swb5K6lxzHconGY8ZP4Ip7IW6hsByw8rqoDGzCge4KTmw
PEMCULBNp0rBaDvrzIOau1WcL5GmmdV0t8vPJDRy5wNw3mliOftVHNBmSHAQf22HVWT1Nne4rnNO
k8ZCBeFaQVvUUkGld3PGLXVCesT/qExeXJyCEIciPsG+NGG4DEFoOcGqsUbJanU/InfzzaaUMxw0
/YgEZWb2MZZBNQjq7OLVNF4ASCuosdLn4t0Mxwi1hvxp46q3jjNgH67b6hv712SXUadzfQ7NWe1z
rbxgh8K1snEECDOet9+z+7OCHZ4LFsgo5rccIIhO98lmA4A7O11F8h4vBk704tZ9UnxQ/1TkQVI/
qCfxXLfsgeT8RiVP3lC+p+6k6iSNQ6f0j4Hs4tXVKtQZmTcejr8oqSHISpIPH86OS5a7gZn+s2MF
n3nAlmKDoGZmQG3+Cvwo6Pg2F2cgJwEVCkfe4uv9RacxTBkfFoaX7XKOXkV6h53HdPA1pqIntXOX
8Q4mFLonImPffPllDM/jbd+DjapUsfX5Kzm/qSggKLHY7h4jT0qA+X6zaoeCyuXf2/KjHvf7gA9I
hE6Hyzd6WBkGuu+v6eLbPkxxBBCGnj62rTlL9+MI+ZUs3Dfwkjpa/DY/ZLOfUolE95VhTga8Yd08
/nFWIqe12lZsrJ7ixvpsu8/obLXVRnuIHfE1e3MnTxkdTU72BpGZ3DmlNRlIa1fgeolYGfSqa65+
ExhTOdGTdcApNxj1Fkp6fdzcLj4BRCMQmvPa7wiwQ65a6yiMbGm+szc5ofX083V0ZJ6l1DAZZnAm
v1xJ9mPXTSAlMpUMDexPbi7qBOcUMP6297zrjve0ATlZi7yErI81ALkrXRiG6TBtAt1/+w2EezpV
ZOA6+mxceKiSISFGKm1smF1RWpNF56JMitqEemRokact2/CqYCD5rRVScseXhNmrd2iLJmQG7nEP
SBBGGosf+AEeThHi+hATJZcnJWlsWm7P0SmPDUgtnvIz6JNcto+fZIhiOLG9xBcqkj7qcN4ZVfuA
A1NxkVQUCMaSdEkMA/1LcVkctuUUn+gFbtUeYhnGZadQ9Wr19FmRlskW9j92y34FdXBPPlnPLuHC
IQmYvbxWhif0BMuw5BcN3N/2WTy2Vywx/A+RJ0NsEUwk6uLkn3MuhofZhjaKJvpWELhQBUdU1A//
PGvAp51LBi3ulCFAx9ncoBmDYQw1dNGd3lvWu2tXKNCRKVM/PE2AqT2s2UcQlvaxMvvBwSe6qYB7
h0mHWaZA0vkJL/02PIP0wBTO1qCh7O0Sf0AYKfvUyLozbC3cemnv18/FcT0gUhK7gwEKc/wrwhb9
VMO8A/zRKpds7TMop/X0yaFaaD1LsfweILJQ68AtWhYVZ3p+8ZwrD9kCJmFV0g7o92SdED5oTvD5
B3LeEHFn78eGA1pznZMjSRIXMaAMmrKL/6XS5PtHLaVst1YQYQY5rcs+7XGSORdcoTfGikCvy885
ti3+OSdYVvSWBMrSEqxw07kcxQsGM+UsjRlcHx/vTFTa85c3XQKQfkbgUZMzBN7+5jr7+t31ZzL0
6wTmgO701tM3M1WgNOjGrLm78wu+bi/tjT/Y2CprbtT6Nuym0YXuUk+XkgzHfM4yFQ9CVpFrhqAG
kIVVdvQzWp25fOkZee23vXj+IwpdnAMzYInZgrhNb3/wc1/2j/36FLv73zAt9tAgZSuKGYyrg6Af
PwS+Dygb8a4UmNQzrabaU7FO3sBU8irK2k7wBSni9d6ygb2COuoOoFHD4qcNrYGtf0o0JDD7w7D7
genIRdYuFnF8FBxP1HYGvR0DNeLaoqdYjG/3ljY+7waAlRxinPDyF2mr1m7IIV4xjHJP7sWtE2Wk
8yFVtQk5zjBP6HA/vUhGPpHe2rN/soWxPEMRpmM2EVhFi3/jF9kYeIFC+8SsZUTDj8YCQ7+UTe/h
J8kpXrPaMQhhjgqF48LqQJiBBLbtbxjOk7Yl9+B6+NfdMswxnApN8wGz1B+jbLJQeAncN9lSDsMD
n+JzJqSv5qwkTIhs2ocgwYpYOW5Bq2JJbshTWX1tenv8FZ7+Tw5mJ7cTQUBtzbvTHsAWrmhiWdHm
aKIoOQM7c2NTBV1cuCACM32e4+LSx7tgqagcB2wB4n2EWIoWJ+xhq1r5N1IO35imydMI9w6Sgo7i
Oj4jua18KiU60R8cS1r/S9ydneIXThZVWEPAMsguMVlYcMzaznXXUFQ2RJMBrE+W68EWxagDiWb3
hKuCCwc0AshRyKsggI3OVIIP0wG16YflTF8wkTuSXpNoT2KQmhkkhjfhWawK/HlWcBfJ/RqsDyrW
qNexYDs8IYREL2DLEcVif03nwyGnO6erdRyabRUm2yT1HH47nsNNqhhH5CjtrY8svY4c2KxSJpoM
z61bXG1IVngTufxd9WdYtLVoDeI2ckyzldEG9Wc4NgGSshXYy4uD9XChPggDVTCFlnvyCdIlpogf
g1fOa3yKl7nmc00Gx/RJhFuPI+8tVE4hzdnsrLxfYRVpWRcTLujthTZC5/P3C+Bd2XdMqPrp0n1K
jE4I4qtdDq6Pcx+wbtvmquNrUYNaYukdow51iTdlzaj2AFifIwoOkkOVw8bu2317wIq/WtzvQE2n
ECRNcvN9VW+gorqoboSWHny8K3MDcF7n21EJtgBJVN2Mlbd9nJxCHJYAGnqjoYeZfjHM9umduYuN
J5LZG12nd9klkbNl8+mC9h+iT6ef0L9S/XKSw3Srk92eS4AYw5fH639Ojhy6bfTek/0cfaLdjH8T
EgLZTGQkauGJT7VS0rwrC79HGLFhaSC1lEAY3AmNqh5DPgkrKmc/cm97FxoGzCxlCdOICohcG2CL
n/2meqRccfZc2hipLW6gd/yiO3bz0SaIgbvXX/dhOEKzIiLLfQIy30gTuxMj+mOYtwTT02zDzPbA
ORe8WPSJ8cayBMXfEl1IF7soZcym9KXztzjmQ+5ArxkZ7Ooz6DSWZEQefKQ6bl+oCChOXH4y34Cw
O/PJcWl+VqSxO6ggnGVMVruk6FljhBXCBHQ1FfQqg2MCRrdmxVlHWlScpBxIm8WQp3KQcW3/so/k
/CbydAnIiq3S4m6xrwDrj+OXtb1nsHcgh6jns08eDuetgfckw2l5I+tLKdd0j0eXF8tpyxsIbex/
2cT0q7untUQ2tiCCvvTO4NZai9r4dmagLAfz5bjLpfSk1GrNG3h2FwPW58XlXKGt5vj6YkLltZTx
j6Xjj9XhzmiPCXD4a/HYvswHGo4NSRaKY4TdjPgvoYUkWt0np/EQ0ZrZSS8OhHwom7vuTBPtkJyE
E7Mj++IMx41ZoOYF53ilymlmifnYLfxB4UDFzSeigHhsL/5npJipe2e5WUNQdbhrnS7usDZWFiA4
jWHWxI5w6uqYBKvypSaqGMNKVn2dvSScNkvdJarKa/Ao4maadEDGaIC4JXA6s3ZWAPDGeBuSCTwR
e4Jdo3yCgzHCIaDjJ1engGzvoJ7imolLGu60fP59TqqCa1izFrDfL6UlcTHd87FlQ6SylH0FPNlD
9+W+uDvZMEbamasFw2XusY/xwdlAlebvgoefzlb2CtgL0NtSFpD4YHhC/BXYtPRfATGULOh+wrW6
YYjvrKGOgCh9R+1kmVNp89vxCal3hyEQO75P/ZExzvHQ//iVxd9vSA7uS53VoWIMgQZtGIgfkmtV
2DpmZSMd083aPObVFDsjHEXbIEIcPjwxdqhkw6Jz5reqMPt4Ac+frZz0ieTLL90QX84aoILkUree
VtcfOP8/c3oWnhNeDu4JUzZ4lfltVqowqfMf3m1dTLkK/NfEYTR03jFBM07l4jAV6smR7N69e5y2
9i54DQXm3kZxSjhrxcGEN926gb+d7gfmyb8RkIM8jFWCfW3GcUVPxo8lIB1vGswEkKARZMe19J7w
k/Aw0i3IDLD7quyAhOj4pKIF00Nwaw89YEGZMW/v2h/nU9wkugymTz5E58vkxVhspFEiHRb6vJxS
c4ll8GQyd7J/zPTewdJGtrU2wEvwX5QXtPI/iEE95oJq1nJMShuQ8eLc/zqejvQmDppg85JG8pKE
TOIx1nL4jqzVtt9QLRjAqdlNamwbFodDw1vge8o57iBS5+SHp2FkQ+dprt8BNkS8qX8x847mvZBm
dWV3dE7YJDHZpdwnmoL9gHG6VjdonaxhTaH/+ZIHZjb5gQGhdVqUds9mSExWXX5J4FmPaFRkCb1Z
6ZLZ4QeXBCvVr4gnAdZ85KAX6Hz9F9xnz0n2yC4GD/jhs+02jV9jCcUXURyhOv6GHU5mVy31X1L5
OvsR2OFCQ6r9+5Kss/3huHhjLVHE0T52pKamTeDzEBVvHluwHVak13f/TllpI89mFRtkvYL8vkKs
D+xjfitISCDnBRH5ZKVeNHtAWaUhq21MIBX5Wi13MMqq0TG4tgVy6MrRpsjPAhTBPOFyWrbgjQ2c
fpR9sRg3rzZOaIPpIwIKwLQMmEX9C/xc6ikc0od5BhlzU/LdKzw9uqR1zVTsIV5iPs0CYlgNbBR3
ONlKTh6Jlrwi0odGgG+G39r9Fvi1c9IoThrsPG4YiHA6994tAwz9bs+UHkY6xCWJoZ6qu2newIgX
VxvPXLrK4MyRhq8V19p7c9u8sKaV7wwj5W98tYkrtWr+BOsvMCWa5barbVVGdSvUPbVyD8Fj9FA3
KFvgEXZ3urnB2c5th333NtInX6c7rYIz3bd1kqEedZxl0qGX+uEQRS3iVVOQ4MfDfFEsKZqdRasF
Ch/9MOlrQjKCqd/tW0xop9XagBaRSU8IGKcUQ3YwW441ky/NEY6z0qs/LvCgQe6oQxVXlyw5uaKm
G4JsNm2/6LyR9JzXb6fHIjpSwMrbjfQck4X7HNHK1XilY/aAbTviV75b2p11X5Kic5B8d+3wAWyq
6SRomfu/fkOkdcWJzAezgKEQPs51+faHRZdAALg1PeJMlWVWuXT5D818QymDDAv1wxCl1UJ4ij74
7JCYoISMxEGIwkA62pscEHLC5EL/iBGRc7Xgn3dEoS7fd9SYwQm4rOUpU0UsBBQA3Qfb6JM1PF21
rBaFE6NX+DAQRc0GzPnnU61DxYFUZC+BqG1wPuG+pZ4dYjzvAbKW4jOnVKesuqZ1yP7WnwijVVvW
436BO0GFRKn9shnDZO1g/pTIIFQv6XCT51d4IGtOtE+DwSq2G9ulVXLUaRA9f2PyRpCL7VNNgn8G
PH2aVz4YFXbNMUW/gMMZFpY3kZ1tbkU89jCP6jkNfNov0wd6XoVt9MCh2Zc2hr+kPz/8u6e2IZFc
4UyVOzVWPR2ba664rbkdmSYaDoR6MPaH0ycQjoVx8XRVkwY3h2tc9JwhxpHPiFRQaW/woaMP1jgO
1XmuNtKbUezQ4eVYwCRUD/0d+6qVXLmuGmeYd/L2aGhIrRaddADTlPaywBvXBA5EymFxQ6GANaGM
hxQwMSmA2LAoitoy1szFM0VLwc95yY5dT25e27+kHCCGjR7YeuKgwPE47lGzvPwhsRlQevETw1mC
6S0VXJuf6rTCQ2sE3sx1SnsdvDPll9d1iTJ7sQVScBmDxHX8UZ1T9qCZ7kzq5FM8CtrupeTK7MYH
6LUzsoYvzgt/1t6eGpCdbfAgp99tF2gpIjeOzX/xVZHNJ7GuCVsI7EZcRmcNFShEoDr8xi+CNCR4
hb8UJQ+XRpJrgCDabZUf1wQ+E++3Ohyj44ZLE5qFqiGxhNAeKvF2GB3H1/Q8v8KTWd7cS3TKeu7J
QE2DVSYA7Ko7w14X/aMBb5DJ8uyxGmY/QGT8Rs9rrXjHTKAeq8N7tMyxIUjwNK+oyT4Z3hqAnsjn
rl2EGyV5uh15cfkWUD4XnYKJF/1d3+3DfDdrJtnkDUBDJztXzeP2KXJMvI3gTh2CHs2GAtr2skSa
El7nD5/LdPpyd30kR18l1cXtoW9XbI16s3sFd6rO5q+enkQXyEqd37/kvTYSbTZc13x0mj0HCfrX
bjunvUuh9EZo26JqsAasD8MkofZTfLIhEnPVKl1claYKbM1lzq3BsWydHPymoYcyI7susb03dS5V
YD5+FVxe8G/N+rxxkoa+S0IczTY89b89VN2gCkDAXlMMO4mFKnPe/m3RJxFKRwYh2n83DLwYeIHe
ch6RBYEwMj44XerAMaZmn1AZ4+EpQL8JXPZwj2RzfM0aZB9DRv6QatdnkyVdav9Rx9L/ON7NIV8a
YtfyduHATwZZGysR++WCMlGBI5ymhT3npKn7OAvhBEdg3tDlOHLp9L8RojuBAb9ljPrzm/2alOb2
F3eT7hrzOCq8MkdcagOx8tZ4Hifxxtb8RHW3OdHaTEksHp9TTvaSxurgDScUFy3iALEHJDkctVSO
rye3+pfp0yAhWHS4+BhW7yXxLAi7a2xPUSdvt/31i5Rublvn6mF92V+zVkTtHyd6gswP7cnB2082
xU+QFzHMQD68G8j/LepfTZVGTcEVH9hlhIuP2SX3MSu2P1smz8nLfgbtvOGMa6j6y2AZgz5z1HE7
waOwSCVj4SlnAZoW8zhTDY6eHi3Z4EMPCgdEpGF5i45phc2saHkdQZo9eLU6CqjMaTUu2QqamUaO
35Aq/myBXaUYs44w5tz+MGiymnEvvHBYgf4puPPAXOpoLWOKC7i9/bzj82SwEXln52Qp8IL29NTw
kK7av2g/xw8T4BOr1ZdPZxVULudyRMvKYOJUkKPO5VSLZkDlxpl1KR7RZ0sFSj5PCBbmlX8saWLa
JDwBBlo5yBAn0ZMLjuL8Frazy6y/4PhjWHteccRYg6PaCT9We3rIWKQkWbrtRSf/dCwNCgOLbvKG
GJ7w9xDKjTv5e/Ybwnb5OsA+e69NGguM7M0dsyqQn85Ex8OitDSOMXc4eh+UFm1PQg1YYBW2bXry
YhAenedfD0fP7B4xkEftB7Ucv5S99/VP8Msw2gefmZGhybhZTcBvjFaRwGEFdfe+zjuicoEEQDkS
DjpciIBm3NfxwwEQ1WlQ8cVVXiyaX2JDAqOP50gfAvHsdud9Mi+HqomLeqqzJvbeSiH/GKFGrRwu
wk8TCpGkZ4ZxOH/Biz0ArX44Ndi5ADjugBvNsO6yhHpSYUaVMuDunK17Ti97KXoQXQjPHXMglNMG
bICGhjR7Ld4zHj2Qy6SJls6PV+fqZXqZtm/hbfoMNDxjSqRZWDCatDWi570s3Ud6hjhZVQpPLojl
iGo6fbBCKVGcojXBSI4CjhDRiOaIVfzihCTMzWWvYgOoGi7AN8CmhRGpQQv+zJAmB1PUfoAhP4m3
rwM2LNvQyG+Babhf7LgrLncwI/ZKcoOnePPnX2CLZ9ENoMNlh+kjQOntG9h6UZAo01SaG1pCfGLR
nNAEUhkenWOxd/Zex58qL56PW4I07LMWiHbHARbEOF9QnWDMaunExYCyPVHwUzXJPbXFkvqZ78cs
qZoa48P2LvuRAZFkCppKSLatqUhxPS3v6nnQ0aft+LPuRrqHdThFvNcDZeDAxmQNxiZTs78D3hRT
ro27IGSdrN/LQ3V4A0TpLJMAXAKcrD16FlcP4AOHRvpN++hhdHKTnflyyzVAabrdz7TJlwtKAPBb
/FkzHeDEuMNt/5wigA24Jbn58NmhKXran/WyuIN4FYNkVZuli86Nnmcv3rIi8xlNEbe0AxoQnyba
4st7/v6PgwcU7N81vKYePcYCN13xIVlGlO4v5QzujS6AIG2XeRjz7PSb9FthDxp0/IjKhIjVLsYl
HKJ/S+YL2fkd3PN7zmRBeT5aFP6YOr8XnwgiTpuYhi3e2xA2jwfrptsrTBIQMOKHFf78rn1m/4rB
7LNit7E13+65GKIx6nFuomYjuteEF3917tE7uTtn9Y5FcbUPXDBHUAkyLCzBKUKieOW2YxrJBAPV
qBW+/rhhle9rX2rpaUtZ1DChHa46zoPq4OdrGWLOj4TdW7oG0RFb8IMXcMmS/cJnpcDNkRInXzYp
s0oCBtKvQ0Ls9B3ReNooSPmk++xaUClHA0uXnEe0mfQyQ8/YqkHaI1KIH8ga5zZNGWrP9KHcjPe2
lh6RhU2/H0+bH05OH4FQLUBaOvMSOqZBmPs/0uA+6R7ty5ZDHVTjycE6ff3L56ZePRXXKSuzfJv3
P2pYhhTe8eydmHGxn0AzT4i3Re/udz7uZUto6hVxt7JFNGm/MJgClLCW3t35mGtgWApVoOU35kB7
agmJj/zVO4qBh/hTFf20APK9oLY3YQUrUAGKMaGoXaZJ4dJSjiqIlpwBbY8qZIce2e/sqLd1Yz57
Q5g4h+xFlVmo3HPzUdxI6aXru0iwCJwkXGWtBTq/+8HuZLji/dLeog1ieBLKqrx0q6CT6imWBuGB
/48J4Kg7AlByiOR2MAsHczV8znoapGrWMN/aW3sET4jdX2nDvOnODydT3uoHVKIcWI0Xw8choUF5
d12CivJPmXNzrJ6tuMR+6FwMOAgHQGy4ulJvLGmx2Nx8xnPaJcEVM8DaqsZf50k3pQFWIUe3fvOX
33O6/jJ6h7DiwCxQVSOwVXCzuDMBRqPddW5rfOYtmvH8Pletum6dJ0SQ8Perf2b6H8IWVaLUY8JZ
vEOJxMLmSVbmJns46jlpHefoPaSyZELd3MxUxfSVAOdua2xAXIdwadMoOqSv/BmIF7AVDHZU+eCL
LGAwg/HJzeHw+tnA1b2HmA8XdKM+hStV6y9q7ZrwvrlMyg0eGUTYcPCkL2zUGcd8IpIH+Efb+4+K
PIImvyf7hBuQswXpvB4//gYQqYHV+MVdpJA6xtjXWU+5krHZR8ojWxfAS11OJKQh1jvQ5WvdJtDT
beMYbj7+cDwZf7NjqGOX/RE43EcPeXW+TA9fdqtAEx327K/MIRdi6UpAm8lVSuESvf/piCNQI3MF
Clatz+lvAqLCHC7sJoPkPCYBivV2yfYzUqaBuxFT92YHd4+PS4KKAfbyX+U2wZ7BIC6T42XyXp1T
Bls2ewl8U8FlrOGQNtZ+OywsD2XU7oOvFVMOvvukM+lxUVMj8JYY8eoFVLpu2A15GS6V65L0Yf/2
FJ3JN35GdAbfxXLdZgAfaLvHUJTjNmtqT423H9ezw+ixGtjqVjpsjfkDKMGBtRf/mHujdenA2as2
SMigbLP5X38t6zOkiceYeFR6n9051KLL3xnBCYbCn+TEg55iMh7qBZ+RzbndgzfRVlMhfVyCZGl7
dHFcG9h2YMQYH1Y6FgV6TIZUv/K+T4yHlKYO8JDEFUXbKIu3S72QNOmbTGLOmT+N0wFFHfw2lKqT
KrygqLsCpKgyAXk01AhWDSMa+Dy1yzCueqBlkfhf+RpR7JBrmMVeqMIYF7sva6UOkPsfxQ+8VfuB
XDI/BJ0fvzmky5jQXrIEGEIeGJv3UcczmZGqvXrHNUsGLwOADlXIvGz8sJgUgfj4Q3/1pUID7KGo
g15g7spAB3eglhnDAKxyFfRUBrlqUjQfubg/bYOgnIAOG0CWn5qiwLJ42rXQPByOyTm5hfu4EjR9
nbS1ed7g10D52bA640P22NKV7XNeDoAqZFIOu5ZFYvscGz2BFBq2SANDk3J6NADPWBYXSiU4FaBe
OJ8q+SpFtzjgjBp+nB1GE04lZ0yRr+YXMw1UGzGO9tlniz3biKwPLgTc1BlNguEldCBev4B94A/i
ZspIG9m1ArJpVmgjIEnR57QAOXIae9Zii/XPtP1nXfySUOp33OQPPLTOu6dd8vueGRihKjRVWcxE
mmQxFt5p8Uo6kzK9+D1I8sCpsWFxQEHo0q2hd9niBhPsrVtheJrHQNHHLXyGyTeSvwPIDVaR3oLf
Cd6ymrwpHfiRAVLSJ1r+Chx45pC8Ts6rR0jGSx2cczjDOvr72+y6e85umvjlYBz17LvjMLt7TLYr
TTF7COIrw2oGhfhMAbT+gRc+qDTVBKROSg+vsJxqRR43l/iTnSa8iEqBSqjedaHpTIFvWRc7gOAN
uEQrC+MXUkt4wrbvLHRLm4FLM2+tWDwUc2+HO8WCUwv36MQMkREKwxk+JKfSUhjhCWHjv5m/1pfY
GiSd2YsRRGKsu37tE/+c3boKN8huEMGe4XEojqOL13Za7sWDWyf3U7CdP9A977dhMEMQxk8BM3j7
RIxagcsabGBZKiRSUJ013ABqc9KYwl6qxDBvOzdvCaJGwx72cYpB04589sXkqT5gzH/iYPR1z0jB
dv9B6wfvPGky4lLTKmilDGUwwXGYmZmt8KfhOA/xkJTTpFMoQbWB8gJ7uagbMGXj9D/49wQqbwnA
dZb3ObNE5njKnlJfdPwBfSWDT0wN3Ok3OzMuVMOM0j0BO9fJdUMa1X8cndmSolC2hp/ICEUQuGWe
RBHHvDGcQcUBUJCnr29XnDjRfdFVlamw91r/WDAmeBg8rXr8WujT56o3VzaPoTOiMNMfJk//Pmv4
c+TkOYSZkdMy06L+RmRtCj3JTkOVN4K0fk+gB3Zf9+bsNB51kaXJ53HBc8CEOhPzFRwoCA+9WWQ3
82Px06tWWtOiAnUYpJxlYTZGTWv3rGrFknV+RY/51+JK55NBZuGTgfXHnsJSd6pWqqVGt9IY+tl4
6JOHCYg5eZHsYwxTYP9NN1XI5AfIRrxk6j6i9xJ2A+Jjzm/JkcbaoXuLZ0Qsgw2BIwg4O+O5QhD9
pUbWYkL1+oicloKABW71Bsi4cUSwNL5AY6PevFppL1uLBTXFK402v0cHGrwVCdhmjXNvod3MJoXJ
qRrnx4DzomvFFHAKr/v+s2FJVhL2j495QaH1memcmFujpeEtt4cPS9rSaQjgjRmCtCcaL92iT6jJ
hAvkipKTqZ+f9jL5wheTa/kuqYIzwd1VoGvj+rShcaX/widOnvtMQgVAtGGUqViBDYlXizKMkE9H
P3FcMsPntkzDT2HRXWQJEthoF7psgOGQ+PKheG6HGfzN37fMltnqx2GrwkdhcPeJ1mZce/EcCDkS
iT4H2fn4nJwsieh5a8CPyn+TMkNd0dBeEfs3RY3KZMPVn83KWOVOkY3cvZ10WwDdg+UXQxBvswXv
URHqBnmtR9cFmlmiJpAcsIqxzN582gGggFmzoL48IiRJfy69LeAf2dDtTJ48I5QlDKVzYc26kl68
BQ3++54Yi2fyTI6r/SUFWp68IbcEFdqtRy41817OvDEk+1/gWxpQm7Heuj1MWniIOV27zYvn8bkj
Ruv5sN/xY/pjaidYaw0ddp//dgQC5bHsZqSVNN7VLA+q9TgVjhzKnEux6j8w78IBjGGT6yEEKPJw
wihnX9nSp+qx15BRAolUHIrJ9e8T6lBLJwAFxrlx96cZaLd/QmtHmGraOxZ77iueTN3nPO75tL+w
KPBIEo+/dabcdcByVPcCkqqHyl73Y5Yrth4HBojJRpkyvPtPzm2EHvomnwguc8v1xCWV80H/3Hot
xW+YM2gpIF+gLNWSZg/3nZboHxlO7Ef0hf1gqePs5TTprMu6jHGUcGFoM/C/8c89cutG+lFpjJJs
mmnH9aKSfSmXLtcXIP0IyKY9k7lhvplC43aZzyVHXUpO4W/TvBY6qkMd8/zS+ySv9eAzRdKIYhtk
XCzzLAwHZggy/Zh28Op9k9csX39426w+gHqBYkRc/D8y5AzxK6PJRuNOA9qCgXkCCsnvdrfr2c3J
yGXiwUeq2cb8tHVjVGBcMfrxcd8Ts4n4GAhkTcgFJrcrjq8nZfNDkDGpnYarFDSNY9YmAzUd2ZVH
WgnlrOCozndgaCioFspJYj3CHPaDN6sBed/cGdAE9jf8hhI1JFxuRYp5giOTf4fGJ7ByBMTVRLhP
CkdInvQN3kCY+yG/TIFy8yV6qvxE+IfKaJmzXzFf/2dn38sScPs26aH0365/URnUf+j228XTIR3j
6eZ/VyI23ZF/YJX02KPGlxRi0RqMBezGhmA16QvdQG9MpyOLmsY7OwqHp/ZpPgFUWKiQIg1N3UsU
rsYhHPl3VjiwGuXf69Ts/zdUaGC7ZMyeR94TnR3nNWM8LiEUCepSwCY8/WYvJVaxtlRMgDUa5Gfa
LiXIzfcepXHDJ1GPv/AuV/sXDjfDzcONG2B3ixEREovdDcXRHaUm6maGZy6QzmI7/xmbXCRwCLhX
nN1CSxpdos3VtmV0Ggx26DSooFjQhMptyHH98DZCXPlmZ3WLA+r/OZZj6GXQ/Im64e/1kZ4lOrMG
ecvhdgl9DOHxA2fOxhwY6WaEMDALJZAJmNjvgq+X4dtGR2QqE2VNalzS2MqBKHAtyZj3k3Jd85Eo
C4+G29no3DeV9GWdy+SZPk6vvybE3QlzRq5BTGvAGgfb6rpYU6btvxBARhweyjyorEzAfSq6g7td
7TkO63V/VtlVeKfe0eCjhJGkypXNlnMESgPgg+8nubJl2ocLAaWlmA14oFpblGrJTv+JmGCAZAnQ
CvbbR7YdINtQkrcFb7yAEXN6NJaBC333+R+pkeGNMl2Xh5fDF3yKssQJucVMdDxjDanxJFFxUbj1
+Q0ODJzu9/x7sGnYlDTny/+mDA/yYcuUIIXv9DG+nq7/G2E5n3pIk+SYO5ez5Ll6qXax/6rRdhtK
M5msWfSXpfE4tBteOyxH2QkeWZ9CvVx4nE+4QZDDV/MPy7b/UWYU5TJwXEPJAQ4A5mN2tQdD+FYU
kOjChNpIMFDChElmcAqWCLjE2/U34jK4u7t31Pj4NpnUesAXbZxvmgkiMBY8rl5WHnYvddXSiGv0
xNssHlCzdVtbP/PhI8QZ+LJwlwoCVqWUrMH1AdCHehR7ENv0iIquLYKLB183cgGVAfMM0z67emei
zv3hHIldIhPz+TRGZ+2vRckPt7rON8UkW0gc37FEjGCNS8W+cHCzCfT/yFhnyAlHs5rIEn4XgTYK
4LR0LrvB+jodwosUQTfvpEhJSeIEzIT9vpqNSmmq0x+h3kNd1rro2CHImvCzf5xQoX/dETCMy/yB
du6+KF3JYm4HRXoF7D0bdMyPBUg9GA/XNCLtKpI4tK8eeyzUrpMFH7yoDMiAyF42lsAWoFqAetNe
TjUhr00fbihliYeeNj/B+3zZvUuO1BvVZddIRXuP7aKPYGsiuXVmSWcpUOgr2Lpl9LEH6XNJVtBv
STBhWjvd9PtzmuCp0Ci0/80grKNqzmhBMce62v3sD6e2GumRcD8AziGobRDchMOJ7QFAHPsWJLOO
h1U4o9my2EEGKcceDiQTgaRtmokXsnc+YGZAq+UZdhUMsPjI/5s0UlrNV41xhh07q5vGwPzJpoJe
qQmWfVV4y5KHm6aDE144mhd5ApjZDY2FzdM3WOMiWlzZrYxkeMR8hDKSImgn6znD+ZOg+qF1xB1e
4N1r3TiG2MVF8987hbCXTTnD4nDSzdmsrczZXLZlyCOLCAhvPs9tci9yotjdbd+iB68JkTeaaBTe
msdVYZR3WC6k+ppRlWNGvmg1TKau7BNJ72Nbw9s/RCT8wjKWA+ETFJFbaXBFh2cGr78U940J5BX9
d9rJ8P7LLIw39VJY0vSxACvNoJrc1kGC0WP9sS3cV4ZwstH0iIZcGLTTMBl3k9CyTMxs5AhEgL+o
EG/zYo63D9wPR5xZ4gJLJfTVXPyeN/AtKx2tFln4ydAOal7KVGQlZAKMr1Pcjtb6ePxsDTNc9jys
xl/kEFMhogl73DzTXusm3AGZJFQUpwEeCuHp5MsNw7FqWOulh5NdouePzwS+MgeJxmgeJmaw220a
3htELsD2Mn4WVGCL88/4CjfGbvEUKIlmXDaXAxfr21hAe5ChgWEi3nnipyNM0rVQDIeeySls42fA
iIdP3wux7tbgq1Rs2l8Mtltjoex2YqBuKu+rOA1Sy3ghTOQAWckRcPEgdO5niMkE9Qd/vC+E7SPG
FxbH1NM1Hlq8CBYwAB55lCEet76JZAxr2staSi77N2JpJENXcyl803kXFYBj8OLY7/GQqS4lRsXd
PKyibfowVgSKqE+bi8Bs0MnbKxTxvOqETc1fpMMgMw7we13VMMZ0xKBM9t5CePWFmEIDd0BRE2mT
kcFycdHciBj19eZl8CmzS3uoz578CsndTVJYWdpMZ+SH6FP0IR5UlZ/FHcyZCfrAzwZy9jEKPhhe
PDslj8w482NDMseaJEDtSOoBPOrnYQDZuHh4uzT1PJo+Z2d+/9fuic7zWC81ctZE2qk7CI2TGkNX
9owV41rsmZ4sYcfkx4I9IxujgUclFkGkTrQ8NGipEWmTkMKsQTDHfX9Fe8h/GlgRHdv4srxNtitM
rPEjjglmQA2XBjEDHnZUfbziPdnw9O/ibGYzt6RJ0p9ZiYCmjIV4C8lqYONPadylk2jMN0hSSkB4
qmnxpWc+87yxxFX+AU9Cnmos12wq/phMi+PxYWL8ptdSSwacX4APxP5+fP1450F5LM6Ycd8SmhwP
zxQedvRziHBBc42BxtezQxOQvv44181mz8w+SQmTiGokxQ9cnTykgQdkx78qTI7VirMr1wzv/E7l
G6vKmS+L840QuCbhIVfTDGUi3UfOunSSMKnHcYxBNJ+vZJqMg66PkL41I7y8qAIZm4PFM8USwPPw
tEw7ehFVYJPlEJOgIvy1pHZel1GsHWx+nBIFnskA0hIDRufQ80kIz4zsHfJ8FhS6jCzDtQmB8WLD
1SJxjti4RPnhxQQ7nCa675kSLy44go16mjdQRJathF5rOq2NE1URBHj8T5uCK/XfDekxFFlBtvCU
NxPTFhFpMDJkVxKtNDPyCMj+rTMyRQHBgSTYyryk2AbiyCBNp0fjOFUoFIJDHO8f4ZYyyraxkKJT
qOgx4RrEJgztdzMd4fN0SiTukWguRaBSzmrO+H7l8aDTtKIkIk6mP6QWIL6jQCaK+B50ikNuhF46
P0THMUb3rCCM1h8hSXYEZFNSi/Y1M2IB8Vvp4q+hWhQA+2IpoMxHffdxYI8YDytDZY89FvOmRJKK
iufamVlcniF3Jh05FVv8BCQdeHTVUPxQhjBP6OEv5hf9xyciTHXXcKkLG6O4STHT2WCePYxyGjCH
QVEpS0XynbU79uwLesG4/hnyxZoKfetgdhNNVtSySIiH4MHR/BOvi8LlfgYk+HD4YVkj/4df9Wm9
kT/ehPA6yUkVg+vHTZ+FHUdAaX67yQ/vx4H0PY5hhRbSHQUqlgJaQO97wOWXEuR4D4ez2/iLDzCk
BKcm1rVHauc9FGwHMzM0ryCDwBLGNzQRswY4brMFsSwMauuR+BIUrEH238kQNLtkZP0wDk8VYoiI
SVhR9rnJYd69L2rkdkUTmpOlLWHSfZGfSVFmz4Qgi0RhigJpfkJtj2Yii3O/WD8IP+4t+yiSec2k
Y4YXPf4uHzNQ6B7RGyhp8jm31a9HIC0s0YA8F8Rw4d0hCvH8s4e0Nqhgl2DWyPgQUduUhsChmJZG
mXrCpmTSgXZ1NDKnKNkApqVeYKPHSlwjIvJvRDZ39rQwb9D491BOcehA4UzgXhqfx4r4MQZ9+Dv3
42wgXUbmFR+AE9+XKDOIWr+dtOlA5LO+Qpjwfih77gPpgUFJqld7uHoghWg5/u8KoouHDQISOVpU
HiNOSk6p81/mIchMjFk+KkX2NkZ0Mx55GtLIC9eRUHTiWgsbIgQiGrNSkBSGPEbHxTsczpkQ17+f
Kf99zDS+4RDldQQo4WclPpi98L/qFoXstIZu5m3yEbfUzEFRs+E75/kRGgWxIAoy5Ibe9gEyNS0e
5krg+BWc6NDf7ghjnCFPPOCdWTyFh6qZ3kTiizDRwKDY92Dn1t6IjfRr9pLdzUd0ALzxtbknxpB3
Dw9FRG5R8laCW/Pn2WuCWI6QtJuA3JDKp/ccJ8DfE0soBKkMLe0HtzmdsUa3hz1GcSEaRVURB0WF
0OTA8uV/ELxIYYX7Size0s/S+YXgv/F6CvVUPO1mlbXiOTAVH6jkKASt2B/GqnW7mh5eLzHriY9T
ohpFCZ5TESNQoyVFdrf9W17jS0GFSmkch5MlF+GftkJU7hVgah+Dk2IQsHmvsALbOWAXcQpYHH6u
8Ptobo/j9EcCLX9XgD2Qf7hkKUMEAgnztLfj5/K9lMwC8GXZUTcN1bPWzLNiXmFamhCLIqYcOCDU
FK+xeFr6fbPmATtX58o+osuxNzCb6AhFcMsF0ypu0mmfn4D/0XV8jri/1XEBp4K2OS72fPIvm1oM
/GZAa3c0bJCNdg/P5jUZxVjN2nW+bOyR2SwURyUoE3hP5MlXyw/PLNYpG2GGEHYBqfFM7ATYLcQM
b5JwemPaegHWwSYdmPsx2xE/g2B51b9XzJCFaqeEr60dkxS5L3MjiZI28GgNdf7xcr4QVjplc3eL
sMUsgFMdm+YdBR6HpsnRjHoizLGyzAbuddknbmaJPQ8cmGkec57YS9Ieeq+bA8ZN1gihmwhPULnz
X3iD5toAgAn7DrvLeWA+I8Fcqgl7cVLyUdGZrImfl2SodspQ25u3DBn7Z+YEEXau37He9b3PoSv4
K0DGmEajCk0PJ+19J/Rc9BJ5cqxsWLHAmydbxoEBKnSP22ExSIS+CYJulfEUYCiyVKaZfkLrLbGS
waTYSe6Vtk4Eghdgo3yFYCdz0cz5mU3i4QdLOJQm4yLSMVelhF1JsFCgbkIVW/jclh+Ug0/0UTzh
MNLwCu6X5cbuNoi4bDmRXSAUBl5awcgx6AseIgNU1/kHeEt43OQQ3SHuHBlFvkvpGnEj6JrrRYbe
AdMePLWKGqLnScF7VxMKBlCEfxAtljcan3ePnWR15+9ZwNcPxkXAJR5kjF+fPf+P8+JG8yNmrJSx
fSxDE13okO6j8YSMw6HAC3KfCOdSf9ZNRwv5b0jvrztaSG4eDwnZ9QmUHzptafXWA9l8HO+ldc/s
4brY1YgwGWXuDiCTnnZ6MDj2ovvpacmUvgg4yu4F16AJ+SJGrLLhE598NqfAZ8KW3B1v++EGuttl
VxEKASQDweXQbVIFZTz75/QdajOEVZ7M1UFUxtXLhGWy4Ap+7wdnGCA+2hcaNKH0hphAO4dW5Wkq
LTD3E9wuwq4drn6g4ZhQEp4yKrX9kcMaAgLhlFFJvGYR0PBCzCcuCXi9E2C5RraQUc2lFc12oKEC
N9Rag73dufu9SR873eHuyzhA7kglQ+1tLJdchWHBNKBzqgvf89UpwK76EwQnIV3BTGuNS5AzL4vJ
EEMbn7y7rvPwld6Sb/o4XsJPQma0wvX/shq3i567Ekn+uj18WOOJSY1GrvSHIhmZNRq1yfLu1rLB
Opqn6rTdXPaqXyA9FIYcoD609L2pNhPEgUSbx8ctkgZ/wn4QUmVNKlybdvMiHqzbdR3JqDPf7uWP
u3hAu2hPtPVSxOi21osJcVb6F/J2sSH14SoGaMbsj6gQqGkhQfoKHhV+iT4k+9nWSSenGU0/oG8U
iiQ9rpD0AyAlIIjdIQeNzaPXmqVA/gNQQ2ndBwxpJ5lfk1ez/q5ZOhqrj00ILheopD1WswfP87Qa
uM/GQlIkQSHHRd/Pl3LpPBGMv2gPrDcAvoP0PjQlvFJsP3p/mck28nvpj8Or+nnt2+NVfAwHhvU6
DFhFdHA8pa8YNRAwjacrNgo2rg5ZKxwimjLuuznZbw9UP5hD5PD28qQ9wVVMTAuUjJUN3pQhRLqz
XKxHBPKqW0ASIgqIHeDEzdNONrR9BWZxwlYTKrr5OH3pivArr5tsW6CAYg/BWn79n0qAOwXz7BOm
ikwR4GdrgUldJur0OjLvyWsMy7KqEf9XOBf5XlEHc44sLhPkYZwiH91Scgt8DlTyvUdFRYaHZneT
LHpd7ZwV64LUgHJwfkX+RS6kwfSBckPojBWUX8fa5Wvxf2BD/EJQCCUiFSzWKRAotr+HjfIc6TW6
DYi6OOVkW+MooI5iovqqX1rfNT3j/FpwxscRSB+M2S9pVlXwZLq+B3f4OcUe8FgECOnp56TCrnQ6
RkJGDv5J1ZYJQqY25+ugoO+pNsdZ+Dr8gndhUaxMuIIxAOwHdedaWjzcJyFBsFVCmFuTZABC33AW
IDAjIoK7jVcc0nlcLm5szDyjccslI9hhIX8GncMXQvJXoPEWPaCyP+k3HnHqzFtUlEjAThiKVM16
1RQvuYOdFrLSwMhVhIjSlYbXyM+G/oBCkanKt0XkR5+25mFM1O4IcVaHvewHdHmZ6oWtTTLu5Z+D
vI2qNo2UVt0c7Oh2eAXdDm8Vug8ezckQ4kMf60jleZM5uZ4Trn9Z2r/4m/kkeW3Ofd2vqMOBaEGY
BbhAxS2CaHw/GnURW48WLbcNtiliCGldqlZ/ne1+OpZAaZ1PcUy8RPOP12FVPl1Pw80X18v0E9Bx
Y3e59cSqHOgT2ZXvFuC2DOZXGTU3Jiwi2i7AnrF4F/f4QrwmvXoimIBPXUh1VjrKfxgKb/iGPYe8
wkg+xMKH5W20l9HFWtUUgeF2ffcggCzy2O6zivwBhKSId8bIKVjXbusHdQ1R79wgNHhx2b49hsbf
rNtkYy3mKgVbN3iXHu5gg/L0IllieUPWBf5B5acv5lZpBdQJTwrIgNTOgsxFF8Mw04uapL1YH056
UH6bwAiW3M0b5WAAL71d83Equcnt0IkPFCMCEmeeKQiDKiT0YU2u4VlFm3xPoJZ8cCfMdZTabs/C
YcS3hAgg+gVbV3U+yQtLIT7fntNOOTcdWtJp6TEI1WipGP/vFeIP+Zpbxf1lS87ol7p12u6Avgao
sXkmcVpAeVPfTolQi8bxZaHa8ERoSkPQvBqil+QEnohiBIBEi37I5DUZYBqjkugWV5Uj7B2lj1A8
f1iDqE2HkQT2wpK4/qCvzGxCs5e4L4ORLT+8zw8STZnex5BPKJN7nHB10i7A64/4hjHedlNgecpA
8HFeQ5oHOT6iFtuKAK0HVDVbn31/JYdoGliWOnKPOhQPibznG3NaRxPRo1rfQzNvjDaTFz8EKTrn
7tAdGs7kQvzV3K5Tffmc3BHZZTReN/blYY12Qwey6oP2iZDS1qKSYtW43964eJtXlqnMpDXkVtic
3PhwpKt3i7HgfE3FgWVmGYDZZG36cLBisafhnS6yj6NYAjBX7boxG/CXmrlEJMk8UXYD67Wgej7/
/Q3AncevYfxTAgUGvOfxTP3ksYIKFCLo7SKAGcWcMTlfJ18tfq7BjkGhQ+eaT1WAsWa+pb2ccj1B
5Q6vdtGJ1IjrCT4JqT4HLzmTauk9IqAxQcwgdMHfsi0cgIn7yEQTXPDwynzOWtiRs9O6I8RAHTJl
VMG/OcYOe8TcyJhB+YwzmmN7wtTIBoWZesPeVOGATZEJ2pLQB4HezRZ4+oAsvHh1Dwd/uY8IDQse
X6t12ZEQQ5hjsKURfvbYiVEL3cXs6gJJlGh9e9TzVjQl1vFz80gEF/+cj5wfLLyGD5QkPlhFb5A0
kxFJCai0t6zzQlPYgxxG9t0Th8bQ7oJ2RnZ88kXYeGOmJo0SsexzR8InmCt7KmhMf17/daf2T/bu
wgVzDfDY4fGAzWKj4P9YSnrRGRlrIMSC7bhIO4k3VegHRyyDmC7YolAyxCz/RCkLxZ94huEfj5Dp
FVaEAv3uZdqsvzbjP4Yv1cYwQraOkKRCpqXiH9nO0MQqqEGQLqFn4JJlOo94yBgzsDvwFQLifCa6
OGqdwYzk/0BHJozgb5OFzQQbjM9WCMZdntivObmwxM1l2ayOyvkHf4c25x6II2jRo72S81NSjUXj
6Ek+fW+GQxzTin83d/cYP3duP9PkhymZtfk9p0EQkeXdg7CDpsEctBws0OQhs8RVGcn7bgy3ioe/
Ht+cDweCIIMzm6WF/9qg2CRqxi7jYvr0txOiWpB5M0QHTLckNwlx5g6ebvxdZF+LP1gLrr2/vyao
93EbuSMeKcrJOWWx5k8QXAkDq7rLNzeUAEEWE9Zg+ljICogf8oMAH3hMyYIK9NzkYryjFwfg9G6M
qM1eDsGPCFTGcSrqj0TiErzTUfWvJ8RuAHIq4VOUqfEdIQogqLFPIGRyAxJGG2MKChUpbg+Ufegy
9bbGNS1DKcUQhCz9bWzDq12iTXyJIK0NSAF7sNUcKO5G1P/etAuij/q/49bmeKCfinFQDHHlqUhJ
vpD2CLV+aB5zB9Hqa/yclLRXuQBUt7/n0xyufpr9PrWI7hEFgibtbycW8AbjA/aPEmuKHP4qGMvs
JP44OqfK/GD1Q5+34gGOvji03wDsAjqQkg/tOQX1GKa6ksgc/WNs4ngnCpC9EWoTH+0dfTu6rdHX
EZiGkbNK4AM4JX3ePQmHp4rZ9+0Rv7oeWKpXnEQurDzDV61hMPxaN87F5ixxSA6whN+W/STsOc89
j/HAKlYiLup1yFOMPHvUcthKT6SRrZnBMCwwmMFJXqxcOEuH8OH3RLiBVCYBe9Q5mE7MnBEMSjaU
90hyfPIQxKlyqCABwMpVM5a94kDU1ETySFylwq2L2YXAa/YyyIN358hC1cGtijyQv5P/kQJrfcE/
694KE3j4jawBPdziNuE8B/FavU7Cc2MMSzvPTInGUCwq+w83JdaAgEEPICDm40EOKkSayqIFHGjm
VUpYBGMP5Ly6YUyLsaTMWFgQDgqPIaJYC1c2ng8QKACjPm85w7LIcEBjgDZ6RP57BjPFjBw/Yf+P
NxumGOFSDv6brzVuONZiZL77T6D9vRL1iJwPQc8PeoYq9pxdllVEOKeRngTtDjAbrlHlXtej5A3w
iJAB1pM3Ng5u6CZxvEBjUDvHQz9Cb47F0gXspA+Z/dvcEsSxw/zuPU/VIoNDFSlag0UzfztfQso+
HqTdoWdPhaLya14WN3dVzWXUNggADucjEXLzP7IiQ5LouB0ulohjyONRwGgb1L5koxglFwPNC0MC
6UuYTSUv6W8hGLche0Y9zsa98EsUIWy/fr7bEm2vA54uu2ORR/9aOBtedsaK8TDpH+Q5QsMeDmRg
UUTxNbq93JSYobGsbbhfaF07FhEJRkLwMs5cjpYLX0S2F0cyugi+o/5K+OeuS31MXD8LVY+4bjQB
jjR/eEMXG84cpmOFZz+s0u5PvHWopsgE00mWxMxNsSu/IG5ULGm4TBnkaVafF6scje0QMPVqrHbC
HX4dkxdBKI1oaLZ5GoYEHmqhiO65oU17Olsip0ardsKbc0WTQDQY/jqh7yHgZQG7biLBWbacSd9Y
JuqUgDL0ECnelf+QL2XspGqYj+TijJDhYvVUF0j2vDtJPS5ayFRffvZvdjo8JLPLXitNLe4d9QhV
KMhx5VxFn6054ggWQcED4C084tAbFLa++FH7K6TMYDtvuyKkqWNqaczHAR+bkXsSnnqUOu49GD7M
Aaw3udecsbMnGx7vIDK0PLpgzMZFQ4MeSQXcbX0UW5ktoeJkCXTYwA0oTh/4j9VwsWPDHTNugCLT
pcibf0QYn9yFuiifiXLN1qpICfmu+rYqgkz0ST77zuXgxhkw3/JwMRKg0sTN7b8xVLVjqWcy2b8S
1GNo/4mKAZTyZXbj3L5PL/FtWQBm5JNha9wOL0I4iskW5FQhQlP3PkuFCZsjx1o+oXhHXD0o/+3f
XEdUMxjDdlfREEtBA6RWRZCt5vf0dADm8CCiEe/w1QkFbwaEQxTSbfm2PdwDDp+DyH3EBzMdEfEN
XsmYtiz4G/kjH5AkEcyfr/IUsBS0KvtjWwgqX3Vz6i2ysB8yeaCj73kPH2EHt7edRdWZ/8LAiqaY
rIB79PBH516YcjtBDRDQbf8PcE5qPqMW/QnJAUlBoCTIN+IPEKDLnqfC6I0smgLJPaldLvBJBjLO
aeU+f3aJfgo7QPCe0UETVmM4vM6soy8B30c+2MG0BC+mH8ehJRfGbFJHuae5+Y6BOyRAk7XmY9c0
6f2mrH0zgiUntN3RR0ohlkWh0dsj5iAakv4CrGYVNmqh+EWlwDbpB+qESh6rC8lHJ+BETr6Ag6xz
yeMgj+U/PIYIAqQEKAbEo/z4Q+r48Dk9SO8qluBg1axOt0vCTsiEkZXNh94vwG5mIS5ISEEMtMBu
5DG0ElXIRsM8dEO4pBk6Sm6MKgJl5SvtKDFq3S0gPfos/s4tKvjLDG08UkzGBZe/B6WtR7jd+mJq
nEjAlA252ujhufXwshnLbK6BgzthR6W6tsZWMdy9wGznyHR5eLlT78CO5E3CkwmdIMc4VVF8F2WH
JhNiz6pnSGnccrqG/3ORFr0nQx2/Rr38MhIduQs68wcVTWmDYjUsoTI5gwUchPtF31hMB96NEQF8
VOdvAi6lqnXgA2it6a1AVswA95v3ghzZA11eQV0Z6ZO46mUzB3P8FgGgAM+3e74wX1ciMvM6fiIa
3/EIEIR5cRD099jUpRV1QYTAIRxQcUkx5LJWCGecxVgPGsRq4+nG+nJnd17LwJQPB6yEl7ZkIiRu
jb63qcDrcpKIlQWzbEPQTbNsHXT0n2Mv0BypEuDrLwDNHquHxiSHEk7kw17zOmXj/4I0/h1SJEzG
z+1MOX43nG4KuRygfDm/uGP9VvoUtkkgIbBQ2J0CRlsJLI3EQaSrv8lQoXcEJzhXHBXEH8sp/i7J
vYbKU4hmFbxR66quSHZgeZmdARL+UG0zWOASaWeKrRDJl5FdRcr4Aupyuylc+n3mKkjDIkshmGFO
RcUED9C0X+PuRPVNgkDPVZfIZd3buiZ/YtOa+ON4H9glqGPZWrKtO99JySfL03CzqcN2ys11c/O+
qUrQO3r1GwyVAjD/YzAR/tDN0OUSkk9Mk1RX0XJ1o+uXSkyDMHFCZR20RsQk8BDjaJmiwN5B/xFV
aw5RlIccYrb/dk+Xht8SkM7bscIDIURbdGAg3GhYhWOkjw2H96TGyQ4XA3sddXG7z/GRvYIB2cXL
dolYqFs+dgfIdzICtbniyEHfVgRwcfpY1xnLDcJXvsLJa0xbQcjSvB4RS9JnG3Qrihpf+294Gz/I
nYuZLUjeROAqG6utwSVY2Zj/DZE7ePx5/INXrsNiyhnGFIaQ8UPct79q4/Yko/NG5tYjdW1gSSAj
bxeEFmk4dBOAWRbIfuNvbTm+WOA0G+ojjph2/LCxyylidJOcAEHNMQJiMiXchmtrfjUvceZDncFe
GYqjM7eha/li2RIznXxuSRrFkYMkSRa3PHmzwoPQt4/dpGXrxpRi9eO++4paFC9n4V9RQCQ7EmyI
VZnoUxY4rBjChwdN6XWgnX5/WjGaHstQm+r0a6BhoHuWNMrZ5sZ14dQxkmZKOZyBh0tw/kW/XPmN
9Y5yu57+0KWTx4PxiC//4pQz8TFqmKW3HmlQgbQWj2VuZ9TDZZMu1FGIULZJBJC4SHDhDDD2VTcw
borWCUFwyl0N0uYUnmB3LjD/iBFW1xTTg//+4tjlk6D8DcH6MwtbZJLUibMq9xi9wzeeUuEA72av
cOuP5ltu12/cnfpkrbJ0OwDZw4vD7ExR7nMOmZKBt1iK97lRlCVg0Mq6we9fEqo3rzwJJFWYLyj/
0RzW/k0eCxuwv+RGHLONgaiQTjgDeQ7Z8da8IuEghlc/ijFrwyhraEta6WVooZcngnMrcieHnGoF
w78Wi9ONT5ZPW6ypcqjFwv+uuBHZqbQttR4AsyF+P7L+JgO3Wh9U87obMFmublQ1vmycyZjrFZf0
XWEQAqh34HmQohPAYb6TitPhJqJucJLxT34AKWWvjwdk5P6WR/zWqET2KMFPz72QGTeTT27I89y/
etj1ZqSu9MFqqigLOfGo6mOBFGcs1zxP6MVqieqcsRUB0or/PZiL5t85Gv2Xx/Xw9Nmzp4Pdz88d
gQ6MPFvhO52MJnyXAJWv0+NE9AZ+SOvpTGuvGGdn+GEHwylnO6cmJgnE+ya6jg1UBItl+qXSaMQs
0B+ztAMMdxQK9kSSwnRLNCgBuMQtb8cCm8MV+h3zpy4TKkWZVCq8DLD6nfOMNbIbGbCI3bZ12mLh
KOkRMrWESupltbvwCxLptVOC6liPj0MfsJBE2M5Rc/MonJU/nxA1GAx7Rf8lQVMYGaEoGJzQ6lgV
kgDvBa/7mxIJwBJE2KHRiRS/4v/oJyd5qHOfl9yjtAMDRxJsxJuVox2pd/wnLq5sXJCxD3SGtoMQ
OhNblNll5oGDj7+dboYAm/ESCxBJlyLbAtOnw4KLjwE9NGpkj3zbCU5KJuhiCfd195el2yO5Owku
68ISkTxhH/sCFn2G7+Z88W7hEED3Ev52A4c0QYezuOcJKf3DPxYpuGrfondHFIp/d4RzFZtCWBQr
T7FG7hI3zolZcnUXexF3FYQpcBywKL4Y2X3MJyRNiEoFNqK3rYWXVX9HcDmr6YWDXCfhrsawgSkR
hI3hEHDvKH60KyKLH3kyNwkoe8sTgysuJSzRxfnKotwwXQGqT7ez7K//RhfyuBir29Ms98+oIXo9
QJkIkZLRFqEeC4UTSAkuDCDzD4MA+Kp5frAsfzwNVlDU+RKEBw6JlQQuCZaGT5SVDEcpAAoPPn/E
V5AdcYIRxspcNy0X7ZjUVKw+5ChyofxX14jQJiEpkVHnR/3pTHcQC/DVy2T8YaXbsXOjEonQIuHB
AZawCpKq+6G4jfjXigEZA7rIrBCIHabIIXA+pQ5CNiNhT7iOkVpzzgSfEMcCK2ZJ3xwnDa/DgdR0
Qj0TgptmIpoaWXzU4TNagu5cmKIGx6RCbIG3BhmG38LCPz3mEKLIph05U/9YOrNtxZFkiX4RazEP
rxEKzRIIgSR4YXEAMc8zX9/bs/r27e6qrsyTIEX4YG5mPvp5e7zhW/8m6RDqy53HDnfkUfQnoh7G
W9n9mgdgbHKlAL3Z/F69pgkRcD97+7MTomNhpG+BZ8ez9BBTbCTis/N0O6pZXqmuZYjCGpNvnrQo
LupzZglGGEsdiGmAbQivi2655m4kGHwlyGUwprIaIQ+HcRm+bv2Pc0+beT144KLkMdlhsnZ13zic
3lkHJr0i4gIme5ijz5DIHPvdHGccl4sKoPZwuKK17Aso+xpeMIcUoq/MllvwKT50hTO0+7xnZzMm
Y+OayGohQEw0jQeniik5L08gb+pJnAixcByc7O30jqm5PDIGdtjD4Z46qMddunX+xOiByUwF7m0P
X6XTIs3PxBdyD1qrMXOy3qSFkHetomcEzQwDDL42vS4YAIKDbHNisJK9oQXt8Tm6gkOR15bHvDaq
YRiVwBj6d3goqS7LDEtw/52jrLTqUHyy45CNpcmeoqt/SWcTalzBNmvqNOoU65KDB/I64IFCYeKZ
ladoNtyD0Nlvv+084zeTMAf/NYQ4kzeivvlD5Vcx7YMNFdRpC4SsvcEt84Z/82WID6tmeI63im41
cYbEE9Ca/XGzryn1B9twli/EGS376TSz14jdRcRADiShirGR/dpa1RPz9jN2yftFN7+m9b8j+Dzi
JACBXlr3z26jfwh3erwRY2bE+hBl1mpj5SLnE33UkYke0VjsjDAnDwDcGPf3qMSAXwGAACI7A/p2
DFJZrnahjbzRI4I8YxB3V5uiBakBdJP2YIy822ZnEshw8Zte+0fYSKJ4QkxgRW+HN3KFjaKWqAVe
mP+BYvKrZ04bLrZ7ZjRkCLGkGMhmD8AsievvrOtgvzdIzn1G8/Q5KMdNq3h4e7aDNqxqeVqgjrPv
zI8QVFgpbBA8HD4Ow1y5mRhdg3b9xc5iNcFhwqE94sj+cbS83bKpKxtzmEjBBUCfNWFRDZpsNav6
Xb8+fFTYWoBVD9UqIzi0+ZsJCYeyCOG4h9LOqw/vOQzTwdFqUvDOeHOo6mXMWQE3+5AfOePIo5f3
soa8kziMXPHkPVgqvgmlhbFoQcnfGBJkXarSQYuWFrH+P4kp2iX1mt5ZPdAtHgYjnGBDtbQebIIe
hlRby5dioie1CGJFK8FLDovVX3RxDuO96vCvBKC5xom7qfzmftwDI7SP2kbiHvm1W9nGLYEKHX4X
LoocW3jYb9glfHB2Z4zI0TbjLBZFVnFAetnrYZcOFV6ZewYgm6wtuvuM8SAoJq61HAy+mnhn2l/n
4DHmXAe7wc6rJ5X+/Sf5gDh6eKElpg0R6pNuY0k9WEur/e3ooOei9mQqNuIyA12D0zaHsCq5T2tG
4ScWjfT07mF9QRnvzrdqN739zjrvzAz9lT79HTsGLLD8EQ6hQr5JHPBfT8GPhFgXHp7p/rWwCfwl
34K+V+FKwixdqMWYUO29TtJKIBQOKn7YGa7hbzHKxAdCb8dNxgz4legHVvG0kbKhgx8DdGY2Y1DT
ftwxE4RkAGCguZ5wuPDpf+AGQ/ChauDOQ04WCeXojosYqUsCwNZ+aNYZ2Li4YYXwdi7212BFHP0T
xaOkr0Uy3qorgh/eAwgTrw8FIXE7BbQ9/z1sED2FaUdwdZqcwk7660N5wWiIbuEdNAYbGBFjUTa+
rA5qC1hGGmMFSqQ6iLxqpRChMbZo8zHueTX4gSvBCtQnrKuJQNQNmE2lO+gpP2fXtroDdHScw7d7
/3sHj+kDRaawP1hchJyEYTLMNZaB36mrFdUlA0BsibaElH9ArX3NLxqHp4YDHzMGgLrMK6xuudqY
+SHckG4bXMje6kaM4zB1MBbuIxo7e3wzuxy4ttiHN/cRiKT8F8HvVneoNtTgP2ryF7vJ6AgIYBf/
gbmW6RqsA+w5ZjFB3qVTfDi75FjHlqrLyO4DiMZcDbNfnGgQlv4jhEKEE/ky0wOHsRZn+VtSVRnq
Bz64g2sjqrZM2BHLPTY3Av1htGDhEwo1YUupiym1qUjB+8d8B+Hbmk0qYhTFOlTrADQgF+sBcPUC
MIU4U5FZrLhpcaBI+Fvm6D3nEW+Cir+hqiJTQM7GkfJmw4BrUlg++aBwLhFHM0OkQujZXQjWHtUF
b4zHueWJ4qAKzx2VOm/R38EiNQ8CH5PdIcXWmymWuwv4k+DcQMvAAXDflzEUpBOssqqjb4ite2Oy
m1bCPXcWNwtm3/irOqwttboL8bGXkoVzg7VBpd+MA6uoFUeV9Ti8N8fnbMfmlcxfc3Y8o8gYlKSr
EkUVm02DyGYb3DRi45SVnfYDig02Qq2tJBP7YyoJxsvT2REL0rvXcybb7RCRDuNm8SVAnC7rJ0+8
tZszfqP+EO+yB5pkRKtQoEDnzBbGvdjz96xGQyGJyxsRS7yMD7Aweyi/BGYAfBpWXUzI4MLBGLEp
dphAi0+MClet4UutZiy2ZH1o+XaXbKkUrIkPz0k8YE3DWFCZfI3gVYUcoAkrpElXOyaQImemtvUK
lLEiIiuyoASlVzB5bppqsoQDkLiaBb4sFO2ZEVnbo7ewJxrIgcF2Sg00jxGXEDED92FXUEERAnQQ
PKyCwR2imIM/C7DW3NrJBYtkyGBJTdhDjHcnM3cSj1PWMlF+aEaNLP8e38bpuGvzTagqqXNx7GPH
zMnvDdirhfhdPtTOjMWLDbnfR4EPghD+lSU8WaPzcDiSJbgDVEQGM3lET9u2uEgwdvnwvDchpCbD
V7yyn8FNE+Es7FXwswvWt1rJxUnZilgu2aO5xFYGPQvGzmmAZJhszEG1j1vGMDJSgw70Y37wG6CF
BNgbkgZa2PZuzjYkDGgSF2rQn1qCAzz8N0w43t/yhO/f6JC3LXaT98xwxijkFztDtmL4xxX7TLwP
4Af/DItuBTd+MBxekWJjW+Zt8Thr2ibsaQQy54gtkoO7jRpHgJYwvNesPFwPUI4s4N2HeWevFoO9
s1qEDkqwWERbP0Qs9T5scjO/k/X7bGMZ8xe8Fh5h6s+NcdqhYpHxC6Th3mfAWNs7L9G+WdJiMFLH
B+DEcOaZL+HuftVpxTGRPVktncJyZ1MWf/3uI51kSRsSQjT6zA1NiiKK/+ZAddgz7QrWllLSwd/3
PzqsObymCcMxipLgF8mYcGdjL8IApYn23HlObyzOwwKAPQ46pW3/osGD4erJzt7ELY+cdhbOWW5D
RcVh9DZvpHK3ITBIgAcKw4T3RqXIzZZc4I81BaIIeM18aSYdDREW0pwnfsrODm7BrGSGwS1lj9/8
OPpa10ENV7h336Jyq5ppFBWUTSphh69f37IilOrGd60McK/pFwXruBOXXYI3fw7mwIyGsOfDw6vN
exk3Z0+F7VedLBCNZkMtoyhqGrtmTwMxJlL8r2l6Iri7myQ9WimESGmPr1cn6Qw4greovFdVMtNu
SS4t32yPjberJnyAmbVJh4xTGIqbT0Duag1XHb0dQCiTxFQbPmgsAIvQGrCcgREX1/bLLhDSXELB
j9GrLLU7Ltfo1L20N8Fcwkl9Q1dfYzU4wxxcgM16cjKtrZuyzY4HevGZFLyhlABODdbewsDPv/cf
yC32YLTvtNtzoUAB+Mbb/RjBgAUO+fT8d+pzYQmHK8K6zIFgbzxHJm5BmWHLR4WS3L4WDecwH7RH
Tp6zgXeOzJNVveycW1ZsOuAkKCuWrEImpu4ramA4Oj7PbvmGJkHiOwS4KL1g7MDPQLt+xD/u2YEn
eg9oVchRkJKwzWa+/VJFlOEKBT20dP0PIroW+PI/Oe7VI+p2qUGgOqUldWWSLKsQlJE+A5VhgR1V
Dd74lCM0eUULGKObsPT4DIR5s2Am0NmS4VAQjp6ItZxlj7K5PI2rf0xLSc+TklPLrvgF01/rIj3s
b0VWuA4Yj/TQELFiBjCa2rgy3VEUYJA5CgHulHfWQ+fBdaFeSNuYJ9AQm7Vo8V8VVtDXIt993pxS
PFaZI1hfx4U8zuOBQvArQ3+M7rKrUaqSXhLoSnwboTAf5x3Vf8bTtyledvbU2TrtVlWZWkkvXAZM
c3ViBVmVaM4Z1b40W60jH489YhZjK64W7+M1xkZjFpd7ko8ECzjJfOUUciTTqQ07OIOUUX+vZaUl
vo8iIUiCqhMg54y4NhcuREKgGLOYmmWog3tafp1W/yzb5ahe0v2gozf20b8iFLxl3UXN3wJ/7f5Y
SG/G4zRFKfD2xsyhKdYFgIRpNaxYnJfg6yM7dsHC0/1Duxf8275qTB/KayEHcc2QiVoTNqjT/mex
pgzIYJz4EUiSRaWFkFj2zMtuTtZbqiA7FU+CB6ENfNT3y42fSlwzcceZ6Jj1RC4gFstg2TwHPGSN
G/y+Zxgf/ulivdjlGlvLrg6i2TSQqsfiQKTuwfCGCIS5isneJM/sjgkSkujS/dAQBSkybjpTENWa
SSlK64CKcYJNCYrq4gDo7Nt3pgs8KTXdIf+bQKTRshERVwwSG84d4JI4bIeBy0l/99HaonRObyv4
uC7yXepjmHgxKl5QQphlQcRCR4TNgSX50S0tV8of0B+ZRUzdkhMGbZn0SepckgKhp94weCUBbC3N
clRuHA+LIo25KldQForig+aC67bGPgJ312VZQgJpSRgrhyjZOK0lu5890OfXKpXNofjxvN1kSXoh
fvcp/QgfbwRzXd1chObGtFsUYawEmtZ2miTKAmG8YHyfL4PLObTtAWtAb9r/t+h07dQHP9YIKI9f
aPjtCgm15koGDVIAA5cZ71kSEFyJ/297JaOCLOQT9OMud4UdGSxBZ9N1y0oSAKkGJunOfnCD1cuM
tXZRy5LPPtbk3ffAMSjt3eRK+cBS7JTdNDYV2naERpkkIErd0Pnd9GL4yHGcHjW4UTtRMpeUkkfI
AqBGvHlNTeVjAId4ltkYMz+ZDjuw2+Gz+ff8yW61F9JntprwiDhFy+ydwIM4aA42Iu/Oh//ZDeq8
VGLjm6OWBEWxjSl2OTZJwpUl5CaHMWbbSYpRITJ9CrrcydtASMm2ADEnNVI5sf6P8qrkhbPFaOAi
VGHHXdHFK/fv2WdUBXlr16ArlVxKeTvE+A/K0ehjt78SYBvqNcEjgujAtkOvIzxRPAhQG4pYkUd8
UpQn+N2xHanvlyfHzbAqiBo24zJbTmBZwmFDC7OsbmwOjcCILj0hUYeJiGoumjxNCh093EFUgYQ1
cCiJ5uyldTfEu5T7OxOrgYnmQTGa88lbVxZtB4h19ppdRM1gHBM6KWY40NjuNhCEeGt/PfXUcDUL
FxJt2X/so1bQ5F5cIhK2KFEE9kljG+e24MYYetj5V7PBGRca60CI2GAZDuHcENuKOs+hqEey3HxL
PN7QaE59KpKthaFeyhGHFwiN/zfAYb4aNzHdqxAb2C5UwGIlNnZMhvaMWocoVs1d11py/9EhcH7r
eP7uyDOZVVznvNo25J263XFaq6rFVD42zsCpN5i72oM8PLlqeHSGV/A1SoUX8xr6zf0YSqPp3QIW
uWGIWtWLTXYIemgAOSgsN1scgtXtb8iAYfBPOX6idzVU4tTrOg63enXJV6tBqI7cfS48y1nV0Lvz
Q2fWqhHDlDQsNrfGAH8cR3c3dtGOGrZw56GJn6N4UrVZiw6bERl40Bm22Vss9/g7AsHt0wSZgUPS
85yFUVjcxCoM6Yk0mYymg3fZdemYPHU5qlP+8Zn+WN6qMsdTIybY15ljzEER7qP5xAASDRkr2xTF
8Hh7HOwqRWN54U0TmrC4VtpMIM05nrMfV/RqRdM7GnjDvc+eY0MYIGbiT44lRC3F7YH3KIYZxP6e
3Vg16c8Q1i/Ykbxd82mHIXmJ2uGxd74Ui09VHy7F8QClPDuycUygcZz9cRQM3nUbbIHJxPMfhnGq
/xpNT6NrTKFZQNJN+HOAdFkommK7pWYgwkQpNOcEgxNbillLV8WFp5oueDmUAWCBY7dkeEOtp5YZ
Nx3129tMZ/50P7T3gRSwRDICqR0BiNlRkCXX/JcKj6ZDjJNWjXdFD0suMz69jkvsK6K36e92asru
MEybCNdPfnyFdo/QFcMjYcZyHMjuxt9kiR+IqDqjTD47lzmCYqiKFpUDdgy/PY3sO1hSSETgu1F0
H04hXwRBHafbYMc0GhlY2E3bEhRin6rPbeEX+eYJkEMYi8chi8ehK0/qAFlYcFCZvHXxLjFu6NK+
rqmWcmJkHFP63gi1sCUtEfjMKZjIzU2yJgfXBXGwoumU2i3LLLcEK76PSMFMj7EIHF0YlDSkKBSj
CioCC5Utcz75oPyNRQm8Y3c9e8/xHLm6S1kJz0rldhEb2SP06X8KaErUVfzr6wRw1EAQKED8OnXC
rJgzEOMppOP5M/TJE/In8E6+ghomoL1gzVC0l1DqOGHMxsCYPuxlSHPnzU0ON24bHjfYUlpCnMU0
iGq+HbaG0CfxIt61GPHQtnMi4e/BdVRps04dzLi0Bf8D5kSAe4bmXYxnAV8BcxM6kRuHJSGyUZNB
5A9oYij+J/m1gJZ1BFdj+YM5mv5ZBUAfVlIS+TiSrJT5PDmViMsi1yrlvUdFxm2ykk6YcFBSKu7E
TWkrP8PQielb2iwnpQoTt57duHTptINl906lYGlseifcWjpHqTMLLFOpwALtnomU8jERSdFumwic
NmIAlLn/+kEozwG1lvYZzeMA0hnnSAR2PZr5STMuk2eeLGsTJOll+WiqcokKjYMrpeluVdLjELV0
fPXoYXKS3zz+emNdfrmZRKuSUSLnlfLfanlkHvm+T4UYo8tOd4/MgoQtSWss0tR3KE+W5siGZkAs
Gyobvk5tusPm3RVCHWQ7wRRPrNgkHjxdF77ob/UrY8NhkARueqMNSxM0G+8PGeQKP1737+6BTT/+
JSaQ8AjQfZagIk8sPe95ku5IBrjtsszPiKsO9/mupnLXz+pvuvMq1ht13S6ppU9SPyYX6vlHscpm
qNTVeTzh4PFANxj1UNjVdRFtsyzajAgOFKesructYU5Vo45rEQ8+Y9DtOXU/cge/U7L9RUHeCS+Z
uS7UhCAUc7Ylo9l8mX+fVjxjIGEYutmU9iBNScOLimNo8dPH3mBtwM4NOekJ47rq3zvFBLj7tS9M
gSCBsFGnrnfuemeRTSprNRxsQ5gQGt9pq0xlTsV/8EfGrJ4E4eGPHfvmNKcC59fQHUInGuBpSIXD
e2RzHsvKsE8Rm2D4clDqBtlvQstAe9IXryQDqabZ9SZNm5adzkNZ/Dqklhz4KdeSQaD1QAEfIlcG
D5N14iknsjzTJH0BIzXlO830h1qT2ZcLDSwJUKIv1/w3LU7R4edc8EKDwncIWzCXXrTCBgohOiVr
b7sxuBricE7g28JHTb9OUr/gn5J+gwQSZVC8ILB9bMyWgozNTklv9O+l+kEExL3VRdEh6th12mGc
ZqnL1RZiw40Y1uSvzxYUkTkI348aC3sTNW5LiBdxqNRk6nlB3yH+jKy5wnGKCNHnhbOQDMVsGxUG
OhxsbMQECncyns0zWFLytpadUQMi6O7AOJKNhepZFteyUgub4nnUSlEuw4jVG+HFU31hNzvoPpcy
1QYPrtGn4xdj9hd/huUDn4T1Z5UB5WvWSumez7v8CQ/Drnxignulf/O6jMzeZKhDWMCNIK+DZ10U
PbrGGSdp0fNtZQpLuMFzfgPR3UWRkOwcN2A/FeqHNf+wJ9eeDUP/0D2XVpXFpKmcQXq4WTC+3DHh
kdPivvOv8uuAEw7gJ+v2YJOAFU0bPLWNeaFVV09qmS/0kbJjLddAwF/+DqMtPGSJu/uqRWV5WN1W
dw4KuQg1lE+rWCaUczS8vHgSM75STsmiCep4yJNwqGB0Av9s05SeWV7P+y+lwo83dzpi2Z7KTyZo
dyFHb4Z+nLqdAczGj+O7wTGQflFmAVIzk2yZvKvWPzcjYihPDJ8i3pDFMZpe4WgBsFljNglPtKTQ
cja0PpSST33v5o1NTDj+MXS+QPClD/Ml0yd8PebdZQV3yLJ1Bvzc4RsKIwi0tIMWhy8DqJfcqUjh
sicug6MVIFkFItEnZORY7F0byH0RRWt3GrUI7n5HTeFSU4DQAApinJE7QOYiC9C1NQKQb/QLkPkz
dwZlgrFxYHIJtN+gtnz11A/7Rc2deBXCzbgs+PpRVFF/UWHdTfB1qtMAgTAU0OQfwIA/8JcfJGvb
GnbfPlmf/PZ3HaNIZ3skc6W332qYJsrtpAEduee8sZ7elY2IxosFu1AjoLjLJF+6h/Ttxbc5cFX4
wxYTTjVUknIxu/mN6ZmBIytXC3YqjNp3KjQKEaqWlI05Pxi+EaSWJgDnZdgFhLcOLsNuRGwf/3Eg
dlCeY8O2Xvj6xE7VYn61Hyvgs4JvGkLTrTFHphi/r6Gf1bQej0sspBg46Dhm2wqBj0svEZEq1OGH
EarjKwOseSPbBYhRQErhgRfsl5z27xT/a8NzoMOvAN+iuOeRJUFrwMVeY7FMnbqTIoCSM/3gXouE
7Td91w1gBsjxD8KTmnxIAocM+1x4M4MVbcXG8lgd4I+Ar4cMGKh06Jkk8pMYdfg4UBCTXW96/IT/
Baz/dMGEORugSmK7BWPTs16UISzAEwJ78oo+P+Q0Jv85uUN8NnvynUAHQbYJM2nZ+dm0gGl5WWGY
hk8Z1QwSLkADah73NoU0qOedKwHv+wnmcwQ+2ONOJggMeZLwo2g9wwmiros+TJGAKNZJxvNWSQ5f
j/LKRTPglOz1IWfRZj516DwnNB/Ngx2yXlA5jJ0rSq0e4ocF8lOH+oN8W66t1rwFNQDc5x+lYF/8
KT6+roMEjgsRITtETfsN/YdRN/FnN5UrT93hBhUC+90X1icnH6qZXUFfQIH8gXiXXMkW95sqal6W
UHNqXgfPMWhRkVEAsJn3sOypekntE51NlmyoqoPmVHIMAABo+c6AnVM36nn8y+a+lOMxicvZfA1N
eNWONf/Q4k6fXaqAiHEIpT8/Bw06NmpBxunpYVCLsBg5RBXkgj07qVS5zSiYzhy5qmLewHZJOEDH
gLoLQBATUXiE1EHOkgK/ReuEYxl/yh85BOz1Sf+CmBPRDSWyDA9AGmpeN4mmdAx1ZmOquMGBQAKA
GUvLTF8MMawelPw2f15d8s6VvUAtLvYhlNLljEshyi9ScNvC7QplzoJhVziJdy4KvK6q4t6/yCez
fnzFSkcEfMz5xhSkbSa76Zrg63a4BBaht65YxYf62OPAd3y8T/gqYi1YdFSUZXTuLtAGf9MoCp43
p3i8LEt+ExoQPKQ8XngCegHMHEZFzxVZw+QJ2Z8fObqpT4/jBoHcPdqUKy5PN2o7UYQQBw2zvoVw
c6NU43A9o+BIURi6WWfUZRzlJrKdRWnuJg4mUBO39nMJvw1Ctwh8ZBaTPoCF5pOzNwGTgSvWZY70
4GfRS2XZtGNHU+ktAzd9RGmN8Ts+Sme6XsOyG8aWmiACnkR1lGTVOKGaB6FzaAg+0ZhzFLgtTPEu
YUdl65K3Ayb2zycP/3voq6HxcVssg0tLL7n7gnV08xTRuY8bP58gWWYPmb3wNdrD2hgzl6eF/yn0
sJ/s2sHOSmNIibscUZOrjsAdrFEyMvXrPmcgt8KHAUQxqiWDA+YS8cV9w2eg5F48/AX4KfO+OXMp
kOQjNfT5qGNGXB+KGlop3KacxPrhsET/e2bz2FGxcx0s8mzxq8CfqInfgevesCLdj4jeJGSGFTSx
TFFpPrxfYkgNPv1juXMSeQviQjdznVUl/kDmgwnsssYpnLT8eZPFZ+3FROpdClzsSHEHJgby+qG6
yG4NPk65XP8B3ew8lA64zC16qlNXU8wGL5yIN4+xy2YIwGuKLhfFnp7j88584gmUCNocN+24wSJN
zKiFEn/TMcNrw0xk6O39/ven+soDKzm17V3bjuensyFCYrosFaGOMcuOocHC9SnuOH3KGLvlJS4p
KqVvdwLxA4AoCA/AYkr1t9HXvepDwO5/rEgMLhMQ6Z3PlyBbBGuKHuLW1cjGbM5HV9OdocqY/+YU
jlLG0vD6dT6vIcagAQSvFDdRFN9yxT9QES5zpB/HUezTcWkWERKHjy+AIOnVl4AIXwTW3PGsEmQE
WTA8iqpblr/tCdi9z/YQ/wvH0LsXd3pqGdwgSu4MjkEUUGnYe7dPZwoG8QwSGh8mh3TGTnboOusa
xi836wqZCBiv2M+JpHSXFp9zQ3tBYc7Cw5DLBDLM0CLUY7mPMukgV/G7SKAUvHOilQQjahR/bBD7
kjR4kpxyVJJMPb1an4BOD0BxVoPWzHzoMIKZ/S9qdfAp7kj/DzyLZwP2dPNeMf37xlu1QfSn+9MZ
y9LZecFvBlTFuqZTnDEMCi7CbdyBosMUXgLoUqjB+dui/sGU3HfZlaLRK3PXWFBWO5pNH1nncoWp
8moz04O6t7iYU5VGFV51f7uFVCU4M4eUaTwnvx74+j5AVrQx1yPqYhvs3eSPjeYAVvDgUWiMvhYG
GSFUggEkBxLqkRZ8HQ48UEbnTl2rVh1oClyMRsxf08ctdphvQCvvH1dOJRsqr/fnAZoNBxeX387x
Xg9IsvV+GM7hGHnxRIV4QKpT+gAA/5FXWcCuANONWvzDBRekXxpRPjKdG3iJ/jECCx42pS7eLQGc
Bd5HfBxBFdDjE3FgfHwa6vgf/06thDdW1dNmFtWoTyOQJCY7FJlKa4a/mPPIVUmWu51pGGadIcuM
cigukzGM0fkbwE26BNpXyxhgKc03VeKIGZvxO+VcgMDQedrCPj2H7AdyPOXdlfLQwYSMm4BBX9RK
3siTAfgrC/khjamDr0q98JxBEyNFCGZVNWgZSoVGEsYYNH6t+Rc4M1QA00Ovf69q2xsCVy5+jtNO
hcofbqAXLQydMCNZAoIz9Dx41u5ded4PeJMAhZsw4kvMf9+qToKR1q6Z00wxRpzTefoy8SDfR+jY
/sO8YI/TPQc0vaCqMtH7ZHMWlxsN9HJI0hnYJFtMrIvX/zDUZ6kpZcKVOfsDwJDVXLZ/pWFV5wc+
AXROMrlf51R6GyCg9BHPeW/S8eDigw1TOL3GV8H+qf9TYeXhCVK3bh42O3SWQZEwV04tPg2vDkQz
srdD+TWQ8aRkwq6aXw84T/ljWZwC7jU3nSU7zMHYnkBclbmQYdbhE/BvY94Rn8mYo1gsEyI7I9Z0
Ggz3mFCwuDIMmyluukAyLHGcjOMGSMiJGAobBxjJdcdS6gktznHCPKf6h0PwiHYBpDvivVynydsC
l333ObVhzq5txhXU775kt2vulngAXQk15BlG+9T1DLz9eQoKdg/KklLSOFU+BB9Nu7R8SVYnJ1Mk
gSZyIjnrZ74mE0pxv50ySkH8IptT7Tb6UY47vBvdO2nCApBap/+w6px5EicPt6g9Fe1TJf0X7yTg
UQAOKYjwaR93PPrmK/sh3A3gRM0ZwGA6APBrMjU8zdvNxj0WQ10QPE3LpMLBQHm0ACt8XAfoRbvK
n4+ZdbrLewc+PhqTCRnWh4OBjpmc5zI72Hskywc/DcT/h6Qxbi4mBG9KYUGSUo7x3ds5J0TKI9El
krvGLAD5XZUf0zLR/n9xhvXQHkw+AFAX8CUwWDuehNARch5O7I/fXQg+ow4QCKGn7g3pV7ioLTPh
EaduCcKms++QlOCbCdlkci9CQne+pRqq28Y8DAkAz+IrzTDq3CTk8oul91jvi/Tgl4DPhVUhcEAa
YkgGukCXSsKLD/HccusxfdfBWZJuArx6KHbRD9oGqhP1XsXOqGkw75Lh+RN1UH/MA6Jz20Ks4rPE
tPgUonbK3YgdrHZXOifpzzkYmMtlxCmfoQ2vTCpBlznJJL/bA0KSeQG0MjXE33PeFe9CapAUMg6h
cKfiNWMwK9lSxvYgn+J/iiVL2bT3IcHE9jYEE6cjo5I8vDEKRkNFDaQ5kpP1KKwlOYi8C6rSjqEB
EPMc53FUq7yesonkovGhi8EqADircLgn0snsFWUtG5aB7pA06W1bifn3kYk3yHDAq+bHMSIgXkds
Vj/Y5DfWLZhsQ4lfZ2SnfdhwUmqUFpAJxUItrRYc9XbqgLXJbw6q00OPvAv8a8IqH8TwTzgPc6lN
XKN/snSWVTPOI+NitXhcgXD5kHaDtjOFSHhrblBcYWD0z1xYkizY3zKhDuzxiSlGXHb37VUvoRXH
Eq/qPEJWi3lN+jaKwZeYf07mbm389WBs+6TkgkjUoSioJ3fEfeeAT90YHW3S0ATE4Adv/O638aVg
j+fiN2AbMfNnTDqigBqCJNQ/2H1wXPgHoncXHIchyRyg77f4FJvRuWw7lQUzvyYTOrZ9UPSYG6Kd
NU97zWwO97nekmEbWzbqrj8hGSEJujHzxiGd1lgMmVimyWKLp49cJGlRLVvEtgps1EFrKnarO2wc
GFTTj/a8JMXfQZ9gqXCn/a/wfgCBNtHO4XCOe6t4Mnsq7NPXGwtn6IqWfTq3Uky4Y7obbvFJJf9A
CX5A3kocMuB0GtlN7fWHHoc631BucGh5L1RajSSf0KqlGpyetw43l26evMNQ6GAx3YaL4la5XWcv
3gXx3Wv5oTKQ4QAehj/y6lY/iLjNvnBCoMtrCjEegG8kvIfhDXyHPwgaAGkOP68Ck3iEP/yfHLEs
+/Uh8HQITmKjsE+JM6RopLsP7M6eB0RUHscK31jwbW5+0Bkl8IbpEeyYUk+edDel6tNcNp5K33DP
hBnhLtMdFvVmk+UcWPBKDuoJ54zFSzukfluy8nAglJ6QcR4lI373FDECnLQDNnGTnJ9ER1xLVV3w
UTxDkNk1COxc+1RPjp7iDJLRgb7Z+cjxZ3w/4ElC78YxrMAvqS+1KoUoAghYPDGlOXkFYkQXuZ3h
LwTsFIaQlF5yUuh89XILMVSDz4DEfYrs7mfIkTxYGTat1MifAMv4/EpYbfGsj8GHaXH9wi1FScUM
SYZhODtITgqbVtP7RguG6oxWj56YhRsWBk7ongwSTwbIA+yvhwv5tSHTS0J/ZUB28L82hJiEFwx1
3qoF4mkEmk2RWJs67EMI26yow+dKMXycHEehwTXZ+ZdqSevs7GPEgu7OJ8Av4XZC60KQ2huHuOMA
MyR1rsvJZfqRuixSztsj2Pg3tZD0wPxvwH88Ee9d2Qls8UCksY4nOXXmmXskP9MlWxpNuCZ5gXT9
+5mNfxGPEtqZTVmqSI4rU4bCR4/0yMiS0uLOPhvM5cD09dhgsJ1z8mPS6orC8RqNnOFnDY0ln/BL
x7S8JaAEKTQ1PnwJeTGPmIj/bXLEwJopw2Cu8j4DKBFEMpmXwRi4G2nHYch5ifBui+g4j8jyGQhw
3dlDF9zYRPq/KKI225YggAIYA6QCBnYd+6/GcTy2uFL2tFVMef0oWNV0PSxgBTcpHQhmT4Kbf5jg
K8LvRLuSdI/my5J0KDLS+pkg3UzXFgUaDqiBFcmg2T6atdr1P6gfjNc/CQfztbFQHxLnaL6qf+XB
4SsAihc9Vg5ppsdAT0xP7mKSs6x5gqNg/jCixBj2+zbJIoKxDVK8JMVyZdxlM+4OK0E3qernvN/W
I+S5SObYVfHFTjrCWa1RtOzRKbX50DLFRRjSg2cVfcJ71tbIw9fJyO7XTX96g+VE9AWcyq7MQ+l/
Lezq7a0ZNeF/wsc4/lXC4ES0RpyFbQJyepuISAU6usf3rGDHLxmMpVVsfyR/8irJNEHxs6f9q/7r
MyRtqXN5N80pVxLHy40KyH0378sCKNy1d94PMoxgXj979pUnq/Yditj2lOB0ACndeYBO9yslbyAv
u8POARYCfPl7SucDlYp6wBx0e3iNyM+vPJzq0XmT0BKgeVIa36ff749qrtcXLKjr/MdVBGS0or81
Ep1wjRhN3s23bLGbks5oNsX34Op+zqOKe/9aLRiAHXvX0tcKRGp4hpceYRN84WRnyxNGTVUo9/cP
6qyMtFZHP1lv4Uk6Q226Y5Tawc6zCbIDyoaUAGGbhjAoNcOyLfKAdds/fAsghW3ew2MUvj5wDQ8b
TxRwQ/94dDBLgkD65EeyGOwJW6qh1thTa/aiPXGi+QCZ86/3xWSN0e+A+eodIdCb3VaQ1RhpUoHi
oMeoXLfQeFb1VYqIoIC/2//Qn33Xut8KATw4Oj1a87bzsiQx4OHAyil1ZxKueIk1+3lXLSYZs4v+
YCux2CHWZN8JgzdbGEHPm/3l/5GrYexUcTOmFi21L48Y8qp1XGAl2uERz6SEsH4MyDxkRccf260E
HLjQ7bwxnFPdrZ5Om0f0R7PMruT7AAD0A8W6rKwZf9y/erZleIJw7tE1KFiYSIM2vdhzuWbOznzy
62yY63w1TdAX/4IOJX9wnNMA2LRYR/2isWdnKXUZIAQAKkXWRcj5zybC0CzAKZOKJ75AB7bb4wzF
l4C8mIFgmIKpAh+z6RwK/qyz4fush0dOzfyIEj2rnpzjwWdFxf9IOrMlRbUsDD+RESqCeOuAzDOI
3hgOqYCKgiDi05+POtHd1VWVWabCZu+1/vUPvAx9HmoXZgHu2Zh9aC3/UQf6lB4vc/ph0bl/PgCc
ey8T9g3q5WzpcSrprfa1Me1RL/J+cUGhjxCIRjRF9Yl00oul2eou+Nnl6rdx7TqDY5/Fsx/MnfCb
K2EefNGyLzIUX/z+B3twUS7CqQG9a+Gg371AhzCO+BVkmE785vd6cTzKb6XCTmPOB1jcJyjZiNOh
qgIDtWr8+DG52lEvMkkXtzLGCWzDUGXZvDckmDKDjIc807G863dFAkpnTpfy+GY24w2E0fPlp98w
2XepM73fhKd9DuHWwJs0tpLmUl3XQySrYPiH95o9bGddfbYiBGW8o0LbFT28T4oZOvbV9DSkc+sf
LjhoA54+qnWXUBgBqh2+s+CvU+hNoxUdOwxOmutVZA/6dqHvKxkZJFBGea3+/bB+G3EuECTAynzg
xrFoJ0oy8ZL7mPfciYy/JZLXeoAKg+/CZHMrTk/YJn3gDxQ7OmHQcrAXGL3ek035tUymSR5KpNVf
AzZoXuBujgmdwrSKkhAleMuMdI5We6A95Z7LP1kOTAqUp8rxxQUihoLo0XfqPIwa27lQOD0Gvc2u
eBq2SwbDUwcMTZpSi9+TmrX5wcQJScjlMjw+ryZUiV4OwPyD3KcAdCLdXXQGtgP31a56TQH5PW81
2y/OT+LeCcWan3kRecUg8+cMhBMkPA6SKKuMx816UVjvX8cWewdRx0CzwFKT0YU44GCGo8O/Fhx5
BYEGrpaQKE5ri2bFHqyzqObvKPRloqZFruuCdQk5TCcB+bnovsB6xVZ8IlRWh7j605uAXwGQM8Dy
5EZBdHbhJ/QEH/CJXeFlSEHp5ubVcBVV3G31h5u3UVtPttHTcMN8u1UbfFUJxtH7xOq+JMFJUdi2
rBMF4cRcZAueb3hrGpX5Y4kPf9NPOeRjJYEC09la38V2a0tQw3qDmODSkwIAw4LDChuWZEXtqhNb
A1kOyJf9FbNq/47YjOlOj930BIuedh6fOyIsxTmcgFp5wiS477gXnON97ZgtC+tCJ6hj2GL3veRs
STmbHc+wkplt5wZQwqbHW/u5DBbpvPh0i+KXe+V9rZc1PZNUrc8i7GUM9FMMZfI1zjsI/3GvYDb9
z40Hi2i0iAb1K27LA34Eon8lC8Y21JLj1yVBMco2k90II6XCHPpMRzqYU3wIbE/gh6cW/8qdujOz
Y/w/9cgwsAZq70I203JyD9G06nKv5RTcm3Jzn4wJh9rV+tkftFTt8b0RlJuFqg3dBm6EhXbzUi0F
l7L6hOD7SiQJoqANp7kxCOAksy1b8ub1WpH8vU0CRlCdRs7UKWNJfcUTrg72vXTP5svGI25d9b1v
fpjtBvYep6WfPd31zmnTc+b8LIAsPCKnmK/JtuRNz88jFgfuPkj9fDdyuyPGj4yua6A/c2Kn5h1H
qNakqdk7gnVXK2usDvDsb2iiSKzBR/A4xe2zPY4ZFPD+8+hqZ4a4YWT3TUQ2vICn+XqR3vPvliNA
fM2n59umSGT9u31sUu23GfApiBA2BafVb/7wMHMwUGYHOBRQrYHreKHeEfqOG4DETBh59G66fv2x
sw59onuYvTpv6I/xyH1ZeKNqUL7z+H7olhLiI8KIX39j0Mhr+CJlGYa4rNb+7Zz7Ffk+GXl6eCLg
4tpgn2rJQbclGevL5/Iy8ooxKtF+RHG2Ln4ZJjYgUeYKOuadoOKMZ70c1Zlg4tiGUB0bWDhok6O0
qk2uqE7CsY55KDIk842h32EKFz0gdL2Zy+TMvGiMfnqXvENyqDXCjzmDNhPyBMfoUqYsk5GHrZZl
f9Ubo1DjS253oxF0SYrNiwuPMAzxVubWFGs/4lrn35PkCQ66VutJlHmGLfQNm7QnPjaN8VQkeNL9
sLwxxptaKejPC7tUZuZYB1MZ6mmYrjJXSsQLAnIymDejLaeS8QCB/f4xNj8K6PD+uE6YGjbJwJos
f5sCpVD0ZgZe+x38algxGPWYmfE7Tu2CSwMDIx4bFSOOKXNaah+iCGbO25+ssMNfTza1hRdTicC+
4wgnlUkKXmBITTg20p3gwp7DyMlqLSot/8rx1WpPR4gqDFjlCMtpr1zhY6u1RFo8yFonkBoBU61j
XEf+NIbIxp0UcDFAmkp9z19NnY5cnnwNleILm+Kyv9zP9/NbwpCFQjjfPr3fJjexZb609z7uUSQq
8USVT5A2kkgARIFFeKh29bodc+2+q2EyJrSGLFps8fyOnZJteUpaO4yI+nSRHCkhuhZNrMuW29dF
dHpsfsiEtceGTQHNN6dbaUycFyqSc0Uxh+f4dZ6mixlXEkzk9AhTvTNexkT7rBnP4AVhVtxYCQkR
HBNQh+2V22gtpyFm9qfO+21Hg7lwpqpNo2/0CEtI2e18hEDwr4qraLoW+lHLz//5N+yCjPKYnTKn
rwVhGg88glF0gOrOKDzeMfv3WVJuR57xmzP0m2CSTJLvYW/n/gfDkvzQWL/jK8YXcSdoLbAi81hc
3MiexAQ20ybEhJBcqrXW1arwOxgaLS6fe7V373uxMj5WE0rpEjePzXPD+d5tMODG5ZZsz/0Bg5KJ
P9DaDZEgChM3vHgKjfBNnDC+20anG8OWwehlnrkx1ciA1zpjsskRQkg2z6GS7mS/8z7u1xxhRzzg
e/7FwpIDjDybCnikvcLhobMKFxNvyEkNK6ted2pmywtstgxUfAicx71Zkaj1tuNvA33zptwUp68L
/UzrerAOeV5lkYthtwzX+qJk7GPPwyNpoh7Wi90XT93vX8oYYcZTdHW4tiyNh/Fzv+DrA6c+ieE+
Gvulg9oBPQlu0vDrNUFng95yCdBj40wq4ipANoc3c7DihoA9pkIYcmC04T2CeTX00QBbN6075gjX
z+DGuTbqzV9Elzu4qZKG/WCywS0hYje/OcKWJOw1ONA3/kZMmtclu+ofGyjVi2T9TmJAigU1v+w9
DlSbA4MSS+TsJKXYH1mjKMPTlvmqImc45rImM+Vl5D6kmEhwZgZbjI7fmf0y3xIvV2/Hu2tMO/bD
9eTUejx3ko0T499A/SVsKQBkqHdxF3UakwOa0J7hEumzgNTc4v301V1MzCyy7YFJlBSc3WAQfiJ2
U6ewuuCpNAQsDCnq765wFBV5J7KVysYbojOzdLT/wml6eh442V+IhJ69NqiIekNbVGc4fwjay/3i
p7Y33sxxEEhrDX4PD3dipvhTEI5TarAObUQqgDxHElbXovrwOsarsItVpCwSsEuHwQrugmrjXdkt
357MOQBt2pKPrGaa0qjpE/o40RkdZVQO/SNLFJSeo8rIQGdmbnmc2M0RnUqzmfgso1tAbiQ0GD21
ZF00ejK5uMT1HctT9IiYc7RYHo/X/Af+OaQzVXQnNhJjDqkxggVef+bOgpkDbKsPPQrWQTg935PB
eejfNqLAZjgzG7VGmIEewOr0gfoKUaNYI+xmptvOh6vpT7cl3BC8DA53j7oK1hPN4teVcaBaDg9j
nBGqOa0gRfaM8d1jWSFlpHnjsE6X/NpcmsvPgQbRkUWxHIBi8BVpTknSJC376k0XMVZgGwWoGh2I
RfocMAuHuUShH36dn/Nw83gafX22rxTxySk9DKyZIRqvjbzNg+KYb+qgxPq//ZO36REcszsRvwQN
4BdDzBcuU5YQk34ZSmDIgPW2vBE0SRQuctuvxcNGDAlJxf3z+XZa+gcu+tu5bUnS5duz5GvBhole
m/rSoV5lxS1fxs0bbUbex25cjHFJTyZY2eWrNh1aUMX71cidbcf2Bz4OJr4TX0g+PIhX+2oX1t0b
HscGMfLWzBVP2IIcZuo97GNCkHT6pfKAR9UeS+cTjy4pJ0bUW8BE8lLc3ANxlSVVJB3xiXJh5hfR
iOOwCKbqE0to7Gi8mqhg0t+Smt+njBr++IXgj+B9fDudydXY85Nle4Yf1dWhI9Frk+8YcFLnfeQ1
Pg/jTRrJxt2XTljA3WioLLDk/MBjSPJP/wp3X4zhIKlSImHpGJNdge2w02yCvSOuuOjvUIxZPTgc
QRjGDxtcKWJG+YwH7Iz2z2w38jFLcBJ2J5c6nMAENDtSQKDsBnQoEcn1urx5Gvfwav9oqZJGXgrK
tX9cB2HF6cxbljDr5eSfmRPrGvwsDBWaQDryHUSTzGf+a/N28t19x5Ds7omhGEreMGon8xuuXMIp
wwFodir9ziovj8uP/hWbZcz8yTejbcDPzS385zY3xL82mLEy2Peh4Pif3W2Lc9I59fenfYIh9zt8
brOkdPHZ8gRdcp7uzE3pKAX3GkzsHOFk65BPfcY/6y87NP6bgjfIQBH8UUCfq7/PYnQ71X+/COrK
HTYLEubgs9tvsOvj8cuCIQZHMuuYw48Lqbb6DNSoCbqwBnXGWK4OW7tVS6eOGr0Ki+3sSL5F/Lb6
bZ51wKPf9zjIzXbNRuQjV0lPtJVX7ECyz20pUUKCLbcUEvlfkdzPYgKRN2ni1EvZpJyc0v1JcxsA
zzTej0LZe/j5NndvXmc1dhZf/cHpbr0dhEDaGw+60hteHvE9eYCLNfrHKdxBIkVfp/NngLwY6Nc+
zAHMsTTg4XH89Ktt5XZR6Q9x4ZtpQz8/59sPzqyn9wGyYLHtqnmRlNDoiEy5yIwl4h+xrT1Ni6iO
Yb+gqnPjZdc5u70MM4fo+MccRvGPw27KUMu+BRP/fbhRQelc+ZpP+Dm1rwW4/v6hynbJ8EXNAb7p
nt9HEdjMr8O39+qDrKt5qn93Nc1wvSt214aGtOn3ht5Nk91e31u5lm7vmmwQFs8ufrwR2TRcc8Oe
/tOBnlmups85O/TxG5X0Shyy5zE0dYo/Cqrhpt7R+YjbWzA2C3iVONHbNyLTPW6MsO0CbFPct74/
YQmtDpWZPmBX8if672/gToimBYvTricR7Xfxx2d+HOSLfBHQbDQq2S74SBn1H5aVWyi8fTUR/Q4D
nckU+zk79JWf8N68L6/wedgbTYgkH4bpK2LGb0/wXYQX5xGQfsZ5Ch0IO/HUbLRPfN+BxFQJ6WtW
uRkFxV/ldZuf9bhkmzHIMqRoSpFAPkrEoPSl4xqXejZzTUwEjBvYLJqQE0V7w1XnNW8H5p0VAsZi
R1sWNyHP2SDEiNlOOTbBcr2xQdmWNLi6TTbdpk5EdepMk4/JDLaezasTiBDlgyUrM03it2Z/Gj9V
6oTcvVaL2qldNpcJBO4Ltcv+8BWohlXxn/qAqUZ1KlpmnxPrdhmnC27Pfp1vH2p+yYMP9Bngyr89
tTLjMPf2Xgx3Al5stcVDWmB3Xh0xxR3VBEE8EybYP1QXF/HwCJDGVPmSTeT6W+IQD4OC9Cbhh6xr
iS/qAAsI7GHFJfDMZwISvRzX889zQTDCTe7/CKYAqUPEm5E1+Vy86RXleYeTElsDtqGlMvp7DnrV
A6xy8W/SrFksPKp7+AxnvoHTAslGC7Gef5it+JVoJYwLBYmvE+8jUyNAQ0AsilEIvA88UrfYt/Hl
r6SIv4UAPwzA6ZT6NaGziHbShfBbvM9PUHmKl+8cWgR2NXSEorjgv5/JEn8XsTDlX4+xD8olpV1D
a4fN2HQBuC8zwh4t8cW84yn2INB2UaVLKV3wNxXEnpMkeuUWSnuRLd7jpdTM4W6QYA7VuqQbwLG7
XFTlQqLKaEhcJNnpDpd9Nse3Eg7Cj1PjvkzBg7GnpKTkjwzVtwOuDoag/tQbYlx5rPAR+7ujjSHR
Z0rc7lJk6jFc5K+lSK2LTgkwHrdTHgku23XxRQE3mefNv5v7nUukYnJv8QzmtWoCIhcNX9pcIeQj
bEEWw/s5/iIABv5cB1guT07i5XOoDiwJMa48fDGF+JlIwjw98n6u5fxzWY2w0jhIfcM+ZACCG0Q3
57N/mNRy3gG3XUbygoNWbhY5GQtA8OfniXbwdZmlC8ojSGSP1/y67U6Ii8iIQhFaW3RN+S73fn8t
jvBdIhH1PoAl/9eor12lz3aQXL/x6k1UllMGlfeKUmts3y0ycNZtiPEllkX0Zeo7eLsPuoI0vKpP
B8fTTW8MmVsT+673TdUjIIna4qQVXEHDRNDeK615t2c7yfkRWIszb1AcfiT6TvCPe1rvbf+EDJPC
prwwWq9b1wo20SfRKk+tOw6IYF1jZkgiwQyQql4R7WtdTfzBSDIkStgognc08nrPsCdBUAIxzZIz
8F7xd02Ce0ToITN9OWm1sUm6Cm6Tb7uvup+ACj/16qbqXn2GhU/GikrIQI0r/WBLvtMxojS2f57s
sGLG71WbcCuoXF4+R5SFFY7+Jc9zBqb1xQ0NEMQFN41gwO5GWGE9ncL7/AFYoKYl8sOuLC4o29UP
4c4rooj6k2whvLuln9l0tFBYenhwYk9wpHuYor69ORQyCb3PtgRS7pM+G9K1iHimex6ab5fHHL2E
zpYGXYiU3wiUKW4v6Xayuh7Y30MMCjcP4wFNE+Na92riUEXV9QYIK3S6xoJWs7Jqj211Md68om6T
2Td1QP7JwCj0vuZ94/fsURogH8hxkEnDzL6Tfyb7E4/Zwu3wvkz8+x+7HUEQAwU7jcvDwC3SwXMc
5QSFRf5HA6zlPt3JcYT3J+a1vqxU3meXr1K8lQpvehibJIjBPCwwvRTdqdYQEdQ/NeHEAfU6feIy
/MQ3oq3pHp8sOgRN/jW8bmXWC4vQLA6FXR9eesPh8bJGeqFOlq0lGl+D/FS1Ibjpqmfrp1l4RQSt
tdHwiqNNJ03Bm1nAaUYWsbZdyf36V+vxN3H3270i2lBNDf6O3m3MjmJ9vSap43uc9xFqd9h0pxq6
7unKFNO9/V0N2ldDpuOQzOyvs2bHu1NgUhvJ7fx7bNYvVd7WRrZ9uHV8DVP/cwCDQtAepUhte8Zs
b1L1pZYTt5kirF+b/TmHVbpXnl5jvaio3D5fclMjsiWLfOB1WHrtHdJRtFIhRMxprGZdOw+LiDjy
gnoHnhpvnZxY3JR+9EPs0tiZrij5DBh4egE+ud+J1GOVhbkZAQyZOWAZFKtv3PeuQ30WvvWnfzPe
HJXXf0hlp352H29KYkS2xc96h4DevLll8NbuANeyD7GZaYNBrQa+AYXIGa5nySy540jwcEr16kug
wY8QPODe74YlU6Nix//oXB1pnXJcUzUGU602u0Pl3rP1dCMcWwKhRY0D5WMBPBdeGRTe+AjUbQwS
hhtP5nKydWUo6Fdhi8krrmWQxO961SdBGQSqh6QQerWSn1P3cShCMLrc/SmyKsREvwB1J7kvr4Zr
SO6n3iyaHJuAdJnoEXysJ17bP0MgWf5ntf0js07XN/9r9maiA054vODUG5WofMmMm38nmID9tlw9
FSzi8HqaxR9rqvV+uQMldXt8fgItrHIBD5T76kPN36LWb0PqOkxkZVwlrwqDUrthwCOzx9GiWUP1
jOJdkQ5jXV6TEGeO/rgCEIiCezQNMz9TH/oNbQkFem9PyxU+veM2HpntemgIf3vs5ycJWvOArujw
jVKP0olhAwAK0Onio36PPxZaAwCAfjhiZfRJSw5bH0AHUZ4mdvMh5rJk82Xq+QV9CF9VwoVLqInE
jbiCCV3ML+P7ttSbSFpkGJDmu6HxNQtH5jskmiyg7dVXwTyN4quy71G5KVnDYP8BJcmHeUVGKNjU
HmsI1QZeQwv/xhPwyoPS+4K3m8LSZz7zDvOnwznllhBlgskS/29h99bbzjDUdX6gO8KBppx+/PfX
B9M2hzqU44p72TiUML1JJHs2JhgSqWwU5WjC0vOeneyzLuHLfZLZ6ZPNq/H8Ew4pyXc35kYjk2HE
XxvdB8vnTlRellTTJwLPPIL738f8nptdh4Y5GIV7PgsKJ2sYfVyiW0ipoasDHtoBXqstMeRXnwhh
9eWyO687nYyQzxwjanOv//i8GRGcn3AcdetXNCJPPe8XQ9DP+XFs9aqgPtfuzR8vZsDTxbn082S6
Adx/+mnYR0gOcM3G+pCChJzJAqPbql6JZndbjjZ7XDWxOPsoA4fKSnDwIqcEzLA9vWPRXJsFKsub
S2VYeHj5Mk9u4pdZ24XfAF7CxV3QVftvGzaDRSmApWtmTOLWLsIxgZa0aIS8O4VOAztn4qo81gOk
7ilQqoGjtjPxmjhbFUquZWTOV6Zy8zPj7bfRR/ua0vajXVU2tdQZbd7WOO7THkbmlHhlyeqYWn3N
J0OxF2k+36jyWN7csfFFREAxWePHHD+2H6+hGaTZ20AhMTLje/6G6RYHcetrZ6drcj0xooinCkHX
iOf6WPSCLua1G+o1tv+INzO/Ytjcm81PTGz+mGiwG11PIH492Avmr5G07JY7jo9ywdZBdwnDZNvZ
k79vmEMCscfrZ8DesL6bkFqYPIB6ZvNXeNfEWIwHCKlkm7SxLd1Neyi9cTSmgQcRCzrrYVMt6bUH
B4BW4Q1PhU3uj4aMnq7HhEnzAOT3J3aryOeOn3UCiGVutHsegSXB4+gNkQkrnUHNhU6JydPTBK6K
KObeGw73lhldubzj8Sglsx5XtuBKDv0nk6BSGx7LzXWDDa2LJYhHNtECB9uz5PNgvvFzFmBxwjQ5
Qx2iUG/R6o/W49GcU49qdZJUmF8OgivHxJliKAtLsu2mCA+lpURSwzY/3mN87ox289Kn4Yv3M1vC
pSKwjwHtUThf6f6OtHPG6yi5QHLA71BEN9mSzmB5X+dWJJl7FkYs6s0m/Rto5J3i75raQzQIjLqL
jRwOmTpi6uuiZI4Y2SfcvuNAmbmETK5H6syZ9RBzP+grj4yvwDioP7D4VCuux68/RouN4DcaFYrs
S/6V4/6qYYy9hSbgtAaIM7Ha7G5AR1tcq5RXb3xOcFxnPOBvj1WwukafQNcBXdsEOM8arYsBHcMW
fjahpsQ+sUehhSqIjb0Ge3aZiUrjm1vNMt9Mrd52Fn9ophwpxzX20T4EL2jLA1d0fy7BOxeGKm4Z
02ELp9Z+2t3lGgPu9xghE/gKaGFoDk/dhrGbPzFf+mMZzfwvkmOMYS9750Mp+8IHFpvdiLm0UZ2e
cRmLrrx6OqLDgN38HPiY1FxmuaGmct/OlCn95m62KomzK3CKqTtQ5cXenm17eBXDIC6gI1FgMZex
Bsz9sDcnKnisprHk3nrDlO9CgKLNZ2HehKf5/dIwdWWXZxaU7iitDU+HXqPvF3eXJwkwpgozY0jm
yvQyw2FhQmJJuwTs5Q9J5b/PL44DGNG6FBdu6jb8+nIkhoCDU2d/sbLudHZTrMUh8Hd+o6PRRVkw
Xd4AmwZLTMLX34RPWMYD0py5zOEU8D7XO+IkPvYslpn9PIN736I8QD0Z+DBY5kecBfNtE8YBv6+J
3tHdAf/BIJqTc7zhexuj4bTvDnvYAV+7PD9dcFf3mowNLBHIqC0iRsVOQwYVLOjVd1kveSSV0niZ
8oJaWlalzYfkiSfO5ZXLtVm/nOGfaEigrAzE4udsMSPryHnoXwwXSMUNpANX6nWejvut5U5bdoB9
B4a34a/f/sOu4AUCryaT1dBjagSmjR0khfCfnMAmLfrPjHdXj+Y+2Ko77eODg647EvH6XgR4aU0V
vppght/HfUmw+1+9DOgJEYdg401fFA6ok79r/O2pim4BAhBFd2WaLJHh6t2v9EZlkKuUZm/sjAcl
d73GR7rVGIMbYwqUroQzSQJ7XOML/9QnCxhAdFp39Ya9/9ckOAIRaUb+As37+rVm6KlNVlO1cIhU
CgYskTFFR5/suGdYKJIUIK8F5cVXr5R9kwt4zDpTK0fI5tKlhbY5Xk9NXiYgmwXOcrlq40Fy9VkE
3BnizZShPUCSmdP14IBMJhXg6JscPzobS7QHZHe1/mDT2vm2Dgt3yNPXrmfH8g/PqV2t4bXhY4Zv
thxm7aGxPgHxbQF5aNsxS1zyb5z60pG4RGap/1faYx2UqXDbGDML/KSmMS7JSQ6c9uADPVfp6hG0
C9oHt3C7tbwC1cIS50kh2aej7Y2O2MGB+vCnytsmngyWLW4UnkzEoOBKKpyQX0RRrHaAXjcfVFEw
R2bVpxsG392XbjzHBh9tPyTOlzuRFMKNOXKC2vkGeMMTcPMzvxSohTtlvPjwH+rMr7SUA+fyS74k
CMvu3XnGqZsTipZ6dz2zJ8yWDhRJd3PgMo/iobkZj5WoQpUm/09c7vVn1PDcMuqEQwBpEZN5YhKs
AmIus1KC98jpdmDd+0Bxar5925VL8f5ZEg20zfX7muih7U8bxqXeMsKfGZ/wo1WkpaX6Z5m77WEY
Pb3c+Wz4ujXmx/OejT08HQ44Zh3Mw+yn+rE+VmZ/tJ/2Qkb6WV8VQZlRmfbI4NcUT9Ae7CkdtKSW
xsP+hIJZgImnSRM1u5Lovfr89H9h2bc182kyuRRnLq04Xmao0eOKggxMma7jvWwOHQ7MjB+DllSk
oUVZzHy/JysOQXZOfKW5tBAlCuqcGbKVDZbVZnMs/hjdMdmrojfg/+TUJTWgHDD24WMTY7ChrP14
BUD4FGA/pFWZegyJ8xgAYmy+/NFhFIE50DcmwBrOq9cX+x8mQA0jltdfFdXRlWZqT5buy0/XxKyA
1PS7oU+/FHzWOJabMDLDh4QXx3zETA24c29RAhMa4ZTGM67DJwFOhIv1MOkO5b8DOP1LHpevm0ZF
Up9mZ+F8AxAFJsNQhW17xjdKHrMRMpsHwhyCPydWz8XNl6OWcR9krwQlyd5nOseJTFkK4IxLDMhg
3eOD/EuA1G+x6KlBpFjJyhcDGQRZIGa45UMKG84xX+E3M/inhFETF4VrDYxf4nryxQimBCFwvDhi
ZY+zGF+vKA1zl9DMybzY3U5AZSLdewM8xxyIgovhB0Fp1xFFH5G9gPxQ4PbHzw4wVT5Oqel3/Tft
2FSpKaOHU4FmYFUPwewDXjPmJk7efTA15EuBgIPtE+Ic0usN6SSMOX+0e7JWjJdt2QOZ48cS9S2s
TVBkqVsg5JEB8tYJRAN9fGrQD0L2kRcPxhqoCbZUhUy5MNr6HJ7/8L+vt0eoEcOXuW7H+OttEc3C
pOsPzNcCVCIFYqQiB3zEzfqYhfmhHUDnmwNAS7jR/gmUD9sJwZ+QgShSmb5XdnkaE8/yXGaMQPuX
L/zcADrlj5TKJ34nObU+WksJnSBIPDHQLFGIC3n8SCpcao8j8FB1xOo3rnptTO2HNnbAbjIrIxoz
07otVsD+SE/VbtnrV4CCeD7xD1NaZUbXDcy1eq1GEHrIhYbMLkB8SqOhjZAwGXsAFGoOG0v0kGGQ
98D7i+lvsLrmOVTw1cV8P6OvfJIlkSlyQpAPmT2Q1awfyqnhElKpIvuvdbccaPXiGvHG3grHs0It
poBHqiOSt1Ef2SQRUPiMDZi2b5zbwozwCbg8Y28WvC+wARJ0qilIC9ethNZFzKhJjuQSxqk3NGmQ
feqGcGwN3IGJYaUv/nXE3j3M67pLpmyCMkkqqdEtR0cKULvVOhOu0r/GLVtyB7NzE9KCsTR/3JJP
9MBUYx/xwdbtaRCl8UPjhzKGxvyYcD5hxRwIrOChiDrWI6WSKdNgb8mekFBZ4c9AyjBs/G79pkDq
SOa644PwWfAS1kvH0HRDVCWtMzWKmjG8pBPcYSgZisHdhG0T/rvRABmt0wS3U8Wd4ZwERyH0QZ/C
EiQMySkOT/euZuGbjMe3mV+ksDo2fw+rgktAToTOeeVmVM65WsQ94Mtw+OuJvUCj9GqjT+me6tlq
srqDtlzXGIM8YcABx63a7R417CPaw3fM7dl6tNprzZo2YNlpxQrWQc/VigmUJ86D8OIlyB5pEqVD
G+PtdcH8mpNLHhYmMDXZFKMYrgKXWsBvG8sPiw8Irw11FJJTKHL2V3+G9YKeRMtcktkVRAkch0TW
mS+NTAOQsbfKFurAWDSyuDb7QKKCA2R8qZApMNxDNDXCo5UsEgudgHnVJqoQwJ5YM2ZfV+EQsGSs
yp6kzxzpwl7r7z3JhkvoX11u++tQMU85/CwutNuvrPCm0Fb3blXUUyRRm6PlQCG3jw92U3OXGS8c
mhm4LCLz6XKPv0ejjcjVY/BoD2Eh3d10++KnkCjFMnueX2R5Ngf6aqW0OTbXUOiosLzeQYHrx5iN
e7jlGYGX08e859pM1gadIomKmFBbbwDc7KJcAI7bNcXhzBzqPf9+hQcr1Qe2IVAnl4V+XbcwxDJA
Tc6hVUqcLOM+FMvi5hmRKnnOoRK1wQQcqPRgLv9YuY07MUYOwai4l93skdkf39MlcITL+zTK7cvL
VWBtmBfM8B8KR2CN9G6BYVZEfpzKIxK8zJH6Wb6PJMNEcCzoHyFCNseW/LKpIyhF8ogZ/v/M8aVk
AjqAaJmb7RHfhiiQldzLw9StsvnOuNk54Azzv1K/GdB6FvV6T3ALVSqIRQGTh2I6aM49y+XNfW/t
BkyVOSJ3eRYwmCyYBmg4JWiCwidqFgrZnTdCWWFNHW4QXvqx/EfhwI4BuRnUgH6OBqvsXB1aWGof
EIbbIfOVKqwIAb4h70Hukz8W6ZmjmNcpD7L3RoJd/IGZsgV/D9+4ih9MLBZo0MgtX4mgigOXVYTg
9U5+b6mRnXr3CxhVRMg4jwNdNXnXOOEjEr8TAoX2kNKtIlbpAWeydMDZIPPkYd/VfLTclWHhDAwk
u+6EJeITmXqQk8qWIF5CW7MALSgq98lnLSMXRAxDEyeYjx2zcKs/HckJsacmtLKf+7g87UcMmwCy
w0/PwsPjH9X5tR6oACYkdwggv3i3qC8q6J9SOU+yc4kBxs4YFHpBWWaSlKj27vDjNYNerW9Jxjph
vCsJ9lcVd/i/+T1bB3LNhy2W0l6HNq78KKLwlbNIJaJDTDUhyXrg1pzBm3kQEXlqTTm5uWTMktQs
0Os0jEl+Zwp9FuM4lnWuw+JrQaagWYS4rOOfq0xPqfs+POyXNkSPSYYufXrDSOtNAzN1rkC4wOb0
kC8TZhm4EhNqhdaa0spvTQRNq7uJdMJFVUvKNcwauMvUiDqI44HkJfD5RzjTU16k12OwioFyG57V
iTpBv0PkUBqK4Jof0oQ5oNiY7lbNo/82ECvwAL19ekx9zIinuaSr1O8IvCa1dtmHyXXBUKkNmQ1W
AO0C/F7kSsaBPXb6sMwSU0/qKQULIgdinzrkye4968nXsXLIkBP9EXDKbHtqSU6ER0FWLTRvj2ZH
lY0RtfUQuWjOaKfwxIW8fMM2BZboW01Aj8J7hsKK5nM7sgTQaxYQgXfU9n7tdDsm74CjP0sApd0b
QrSnJYen/Qd39CjZsMVGpz0z3AtTdx4UHy9S5Fe5i1goeYQEE6mguOEVVHjP5cZiVmuh6s5UUti8
AZ+SqDlZvfWb7YOb/R9JZ7akKtZt4SciwgZUbulBURER9YZIO7ABVBSEp69v7YpTcar+qr0zcyNr
rjnHHE3rPgj0fmO8ka+/6+uyZjs4oO4TV+1MYowjZs8ZNXSWzvO5dCw45cX8unv+9Y6DI5S095y7
PZC5OcdUk/YP9iApUvCnVgz1gPy4ZuG+hcEPXmoomBuSonI7DfrzPq7JS3mdzwThGcLLMl+gCG6n
AEladSA+0MtcRAPiz6BXbho2JmMOVKTS4W32JffrdQuuAUbWB6JjJ+LVQ7gy8NgaXMq/h1ta9SY/
qfCj5vVG2v+83+G+/pnELM8n0+/s9vdm5SSjWGFOx3BeYU0KV9e4nwdu51VU/5T6z6dnE3hKL0Wk
IP6hUKU9WE6GbKkB7xT3EfRzHb8k+Cyw9rw+l/J8Ykk0YIT6AENia+6Pl6TxzF4IaELAWnLSv9M/
skex/UhZIN9dZc4SUx/yTdnhWgWvB9CpVtMmoAzAQGLIPazoXyqIZMlmPYVW4NZW4tVoKBu/zyYC
qspMDkqDI0x9pAvB+WSKQtQm5EL2XvN/x2/KBCq2VtiJ6/C2YZgZJBAbKsWQru71xzBrg1sIj710
XdFKr4s/FR00kcGyg82myXDGTQ1XfJqZX0oAUj4/x9zj57Kf4ZiIsCDkhO3qeRzPRvti2wvaS0dW
589Sjs3+NgNXJH6JW5jdFqh65XSz8h9Z5QqKDajIUAb+JGQyhLyRHK+4IBIWc8t8sk0OJEKTNlSf
cdT3bnZOV3DbA5hAde05yWoAOK+45LKB8NHrQkaGn7lWT9Ls4fLAYD4De6YLZjzj5qvGeFnBKW2Z
VW4Ro5M4tXC3M/8RYe/sYycsloxsK0jgMEe8YW+WLopY7EclHmjjGfLNMWst7CVmhXGno2xiRECw
i6ppglMDqyhIRHhOLjJBIOR/kAQaMYUB8VoTr892ULqZ0HKHY5OZrSHu46l9gK9XRFXz1jXHHp7J
E9qiatGbUSgv8vZF0wXJ1KZY8tLXZsZ2uQu+dLqPqLJYnBo9ptybl7swevdZIEOJfWIwQ0Kr/9yL
FdbYluwPLvbEmS84TvQLRTSGUQZ+h9UAa2loTDKQ4HOTbHFMNJmwPt57+kWiNLT705GRu2PzYX2j
F4HbDwM0Y9mfp/YQFkE+6+xrBKs0TlwkpDo2dQZDUSoGpN+FiBFyijtX0lsS1AkJdPvAsLewnFUQ
wEiz4jgNAbMfq1CyJ9MRpseFS9C9KzIFASi5aEWSd8ahzo/fNfePQ4Q26ojfOvFohiETdntVZLRx
+B5z2luDmg3TAkKZzoljiU7GHuhHg+wRsvnEB0OLFecesMoKxk7PTzxpAd3vgGvj6rVMjh8gvbcv
Og88aFf/aiTRmXxx7LR4e7Bna6zfpXGfRA9OHBKPQ0CslQy4km8IuJtl7DMBroN8fVvxB7Balgvp
Aso8fiT4MBF/R/e9nUAM/9FAohKyQzWQfEVXT7KIf+yzCBC5pPWG8CCbZFC4D+Wa7SPseDJAoDFn
JtsbZh4EWvtyETKj54uK95t0Mpw20Qf7MotJBkKj9QdmgsoZ8S77058tru5sKhpQdqmHVnRqq87K
TLJ7PFYNM+ErLbAz0BA0uPAKKHJv9B8lfCfiycgJZ+6wB0Btud05ULBYbd8XOGL4maFAfuWZ6FfM
xwSTA+Gy1188fKyLZyo42dMnhxX+CBoreHA5+ysc/pAwfCK8Vh0xwbCs88h0BcRSpoVVm0MoufDM
iwBf1zCJ0VjAywVPG0DdVkicveod2Kx4vf+lFgYVjB42v+wllh+iW0fOKGS9H5YRYcZeyoEWX7zC
ZqBnLPusfVIS+l5+tngYfE9L/DwC//5gdPvl6Q9oEwfuwFL0n5lZLKgcCQO4oS5wO7bMwTX4RhP2
xLQUZB4hGFuPpjk/AUomODid2eNnxOMU9ScKJhbEDXaV5GVjuEfQ8bzEUqFPRZxM2Vd62AjSbrSg
03dqY0bmNF5rc0qe/7B/ZMb35+r8GpHq7BAYgC/mx5FdvgYz8vSxkMmsG8TUxKn4AAbY4+FnRTBs
BBWNf6Cq4v8GhbqdwkX7RNcbxa4XPyJUvWZvVuzpRug45Gmxv+2Lc7JK9dRPdikPgkRP4RK6VRdP
t3SKiEU5sx+Urfhzhi1GMtochdMScmN76cOWxYQpHO+G4R3b7GSFFpll3BRT7I5PEZx5IR8I8kXB
OPBo5vvL3gHqMnIWxt5TMusuHH/WOWySUFblq2b+ABYEu2Jd8pS1p/iOLIHpSO5Ttsy9iJ3Ji7lq
d2fHQt30qGznL1wAqBBqrH4YYMgpP0Oghkq9f9115iG8Vil2yvK6+eEKQfXPfvzXBswfEhcSleFU
PpOYrcYj//X3XBIH7ySwUHvxmwf5ID25/Xt1MKsnaNSq5Q3dxnF0uIaXt0UjjKL5NBD025ZV+8h8
sttgipUuI45T6/1onxBnRA+GOvbiiPAXDc4H7KkhvLc2GCkysWiAlnw68evdcMtOZy1B3/XoyibQ
j56+uih2o3MdVud6eqWTquM+7Ue9vu2eyxrO2PBQx8P5O6xhqXyWedCHogZ9iVK+HlDMEsjd6IWQ
V7zmY0f2Pmt1eneACmzy4v0mEms1IRt8hCOG4/s0mWXQrRm/Mhc8yE1YDvcipGkOS7j7qga+lVaV
3/vLTgx3jxwMT2shXv9mX4/VGHfKT3/vBfdRLJTuYf8MUgM34+N+lmPnN6MjnAJKvoR+5cleuJj9
IK6LnmnMWi0PednaWEh1Cd1N4oaGvmNNTm0WWzDaNpSFglw8Ag0QSAAudz1UR3U0Md8gFlx09ghL
zYn90qYIvYh/HU4B6K2K/Q0mBMFnpmzp0Zeohy3C7yhEdBQsYuS4x14PYGB+Z0JGUDn/LBX3uk2m
dUD8eSRSN/E7jYZuthzZRsNIVC1VaGgsxj08IBWn5t9PYiYBtiuFixNT1OJCj40qJeFLu4N0H1j8
FTRRz1/0TDYnfhuBAoiGARMuD29CtH8oVrxsV3pj1DnqOheelpmbBNWKHdhWeRmZ8CRoWg3iOLSk
xANjps35p32JJkwqw2MBlExpFuqjJJqskqgfPrZo5QarZH+F8pycu5104vACgw/o9viF29/6wNIO
1stTiBfRP0CeFceeTQLb2iGANM/oa4FG0+7dcVL7h0yDZoNJo/vR+KffTt7fNxz+bgsWAJOPFLUf
2Dx1AwlhHcH2oycQzQljJI0bM2wwJCYOtxB1OxImEHqyRw0e0yOBjr+hBwBQ739swSLeKo6wPEby
p4v2BfbeR1B62f0PocXOxpvrDh7wM3iW+pcBWRb/vcFIkgQaWO2rvNWAKBoFUnNFE3e4hxEbBqdH
IYhbBN8QtltYpKTSYIcJ7XakTVQidgxAim9mDyT9u2yYXzfQVYfMxllmwkvtwJELnZM7Wd4sASpv
ERtH6PD4PIgQqCMlGhx4UChOMKXlR/mkOvtkyZP8xyLbVlHO9RzzG+FcsoO8RQyJ2Jdp49VrC8GV
YDI0V6+1gpS1sem8DJJGrDPwijHYjf1606BhERF5pfvYSFyiqKBDaJSoC9UluhS9JWu8dNWApixZ
PDaFc8VjErRUJxJxp6xufx8E3sV85HR2nWrZpjJGFi4LXLbPQB9RwV9L7lVxt5JFGD+52lN2b881
hiRw2STA2M8fv2jxoMdEDL38wLZ6GyNMSF4syFpPTEcfKN5C8Dz0igN4sfVhq8cEBiFP9RBGwbS8
RdQB6r/ojMP+FoMPdcFWajui1O9ZKVz/qC8dywHBcoCOqcthiUcUVgnH7vLckApgKaccqIaCxfu/
V8NJ1OKyEGKwMPB+rhQ+Id5gnZJeJr6sAyUuWVzHT1Z+LPnFSYLBEY8J1rXu7uhlYKD3wHeb6vfS
68tgy/8mKq+cwW9U9812GJRAvwLtzFB4VzN2BbAY2Ph2qAwG/qg20s119bVBNS5spBsyD4T+vW+M
qDzfzcOlBmOJVU45WcmqjaFdz8azepduPtuPEO+85uXqulJDwZ5H9GhXs2w1mNUspx+moCIpEXJL
Y7TI/q6zZjsOOlYN31mP6UniKauB4sth7amQhBlkgmHQgHLTMup84Oj0U6zAHmbmpa40L2Jl3i5x
AoaBgTPF9jUrNk+zR4geTBp/9DDGXw3lBLIK1c3sSk8DFlssz9Udx/eoGNdDscWDOtn39sgdECBB
Y1rgmyP0A9my207oypFZrpAWRZ/jyG+QV0+iDq0JpAKwAmXdkefHRL0TwFdm/gMmQE6urN1yI5/9
gn4wWqgRDAoCG3qxwFeyQIKmVsRZfJuz0/Np1vbD+YSbZApiQCuNWO8pVKBCp5xPm4sa4hfUrq4Q
PDmFczaA8W/5urQX0o/Zgnjs8q4r/gZwiJYAnTu6K3AXKABj7BIQPEwi1BPpH4Uyn5eHYo/06Hri
aqODGJ6b9SRGecB+ql6B1u7ZVdUBhYhjDiOMWG2hsswALpmLPfX4C9kW37bSAGHNE5Xx8dYnAL04
4VaCWiVzjW3JbhxtwId2APHFmp8dFBWdwZoVIURmIvwq6JQDEvQQQcQURBaIaB0osEgpUHKdbv7J
0BG5UsDp8hY8mazSfzhRdlRQrY9XA20Ozh9ozzHgOY2jSkWFzuLsc2HyL7CnQaZNoDoyrCTmmh1G
RIy9TmTCIdKugV3L0/3Er6mWkwMWGnR9nnwiAFXeTiCFLaXLbXXdEb2ZmaxxvsxodcReBesUQezP
yDWuubpCJAUcqgE1FmS1QtoPdon08NSsX6fxBYFcktqArhk7ZtAN8kqgMQFP5DqDHf8/RyL51V9b
FY4657LcsvLjTzeGRJSaA9CVK/5z1NWh9nUBrWct7wdqhk7rcVvtUWCvBofPnrgY9EtsY4iB5O7g
QQqHJAYJwUrvrQqGjx7aUhwXRGtfwsAaHIBzKeRUd44v1zZz9GRagmFfjwy1CJT/8pP488zZFiFV
aoL3sdv9BIM+rOIflL5k9QmqZe1/zkD00ImW3BVVzOeFIvswWVW0D3zNwYzVNrN6G9Iab9ttR53l
B534mOEAdA7D7thnpXed39aJovEK/6DVIv/EUoaix123RinFG0AP3DtgmBj/FvIqX7N8Wytb5K8s
pj7MoPfDb5HVInzlwI76Jxu3SHQ4eDqw2ZZoGvCOp3emo0vp6D5PC+4PzGf3/sdKcvkMRnx51KV3
Hb4eQ1jnsxD5rDIWo2EpkumGEc9iuLkeYerKtMvyoWDjU7BJjtQdIjfGGOS0/9bkCWQIYhc/AQmu
Pj417Pdu+yvjPFYsULBYw8FvV4Lu8jo9VywQHn8YdiQh3MIdGaqz73aI2c28azU8TWDnsWh7CxXI
DTUocwXKPVT69BD7+vCJs8N4NYz7q2HQowdaDekSd7wtGV0NnQd/xVyH3Txd35fUlK0cJ0SHJAd2
SWS0jLG8qFfimfzEKR8d2JfTnWQjXbARMepi7VwaFB9mrt+mOY0kXWT0sfJAG8rjgbZiUOHyAzWJ
V5LmAYMAmgJFL2TxeWU//Xcu+UOBCCCtxixXplCAz9VIcfQrJB0olFAE4kFfy//JTVFT8cdVOo1T
/sTF8t9feSTNPxsW1IPt6KjAv9jL8LqTGb9GCqgZwx0uB1d0pfeQn7hdgUXB9cvOn6CR9dG2Juma
axk1Gd6W2FnF8Jvn9WJ8yFef7cMfb4YblL6OEt43zfS6HllD/8MwWx74HcfhQsHrbgyaztZOT8LB
4nPhR2hmyu6fknM2WJXOBLcE3GDiBm7dkIsa+qkKRY1IvvWYt+ym3UGqij0Iuyez4ED/0VAPuWtA
XlAgHAfIC9EI4ji4RlELl6m+PP9qRgZYQ2y6Udnrv1iiDpJp4o6DF7wSsK2nnfypS2xQkDhMwoqp
AnYu59tP3RZOcC4Ro6N1mKp8YwFrBilLKvdzbJGPyCueWB7jxJIEnLJiOdj03eYwXA7mE1Vv44HP
PQE9i5LhS8db+ERFe49zwnWOX3ypA/pUVG37YvFZsKKms2rBSdDIX8oNWrx0PsRYj3an2HIUJ3Pa
xt+yPYxnPzoDunfG9BozcLePQoqUnAz6OE05QnSmoRAbsSdFiWq6b1odQgpYSKrx4w72XGA8S57o
b9mFfeyX4LdK/vf4paBivrUrMII+FWNKcsMwf4TF+sYnLRP9z71Gmd2HmbFltc+vRfBzuu44yqhl
KHsOfeKdzF2t5NeJGJOc/PbHmXOOUJ8/wl469la9mHIKmxJi7o5yOeJfXLGF21fLcWOIegkSwup+
Ju1HR1YyQHbo7bMIPiV7GACWxQTmmpwZb7z8IVDyh1xVeBQMDj8CFf9ZEuFPEj4Q/7BMz/TJQ4cg
xGHrb8qn9sYJE58OOBmoq2rz/ddCNG2sdKl69aoG5uprMlFQLkHANuIbNHcOwlTrqfUvaKn80ni5
KS8jxwGqST0f3KzGZTf9MSEJg6hxDcfcAiMcJHr85xb3o0mIyTIXtcUqbDXiWc6bynmtJxbGUqZQ
jb5TfQgniSRf9wXpA5UULRlGh+MF9vKsdR9OsyZiQgZzYESGMLnEJIkTIiyw2KYcJbYDkC5cMdIX
BDthNGrCQ7OZhNj9PVghPXw2Z7ZEzOCQNgiJCPmi9CknwSCt4nQB94ZX64/sh5KlmWooxsh8QOEU
/Plc1hPyXP81AMwjfLWxi7vI/MoqCswTDwLUEEgO2aVAtgH3EjRxlpLWMGhZt44s7vmJBTQ7gGBO
IX79z+PBmbSIB/ik6ez6uWEpjg9B8l1QRb/OAGj+bgjK4MuhJhrfZctDtQZWa/UWP1Cz0ujjiyUv
PiwMPWo28F3PeY70rzMEnAJd4w2DjcKNa76jBpB1DM3hTXDNw3yYKswBNDKUtv3riY3RmMeINbe+
7xubq0WNHlCBaAp1OGBgfVcRxISFX28Fastxe/CLkdQjwKRLgnJocEgczNrWUGU26MLsUdxFAuT9
WB/rcl8rsCgg2Gl4k3rSdojrBF+sYuOkesKyCuCpnb7heYAkBz/eIlgXRoq6l/gvNkr6wBZIBc4E
3g2+M1ICfsA3MQjlWoTnQOomI6Ilefm2Hov/zFuCaaDebkabB5qDzKjYPn6gTcEWrdiyIuIo/6qR
BuvyhyEH22dz9PfSxO9Fw2OSe8Sc61ATzaGrhE2QK1pfaDawE4Myg3Mvv4xva3MG+CgHVnRi/TEn
Bg0+oUVn7ISp0aHhv6Gr+AftvaBebDfXMOULEGZLahaWT7sRTraJ/jbQDvS3cEA3IoSzh91lz7x7
48MHjvoGXx8obIDsfuFXuOZhZAnQo/BMfgbRaCRHSdP/7yiRcHPmQUKbQ8OWEFhDNhOgxdP43U2g
QqhogkmvKabsDucoDhvr72rgrxgS7xw2FlQXs8c8SKax4uXYvd+hSHN1m0daJgsFSvw3w4aZpoYt
EPpcXfBDNHm5nLAex5sEo6gz8xLGQuJNaFmL1EQlAPADPPawDhnE4gVodDQB1YJA7pAyLOT3X47u
qdCFNlmPJ25HzQBIf3LkSct+eC27JprLmoXGT3vTX9L40FlIAre88RZy5UCaY2sHtlJTMVI2VAPj
gfvcnQw+WIHaCQTLOQnHiNbETyMfmCicqJF8OgaQQVSHrGlxUkG96D5gaYAid2SRkk2OQ5Cv4Oj/
XeE1YaK5Na49dErCtFDVxjxvg08oMUlC1iEPsfkWyi8gZwxtzrQvfCeZXbndujmxtCISOfNZKpjU
OvgBmUn1Z4GqyeZ9ZIynCoSYKczb2m1westh7yxTgZKk1tsu3nqGAPrFQIX5HbJv8ryugNig4ei+
oaRgB45RKz8iKdhMWaGS4qgXpyYwvxlz1UKNZuHGjnZkYw8xq956iieQ9fIhJLboz3ntNkQDhw2Z
CLyEJ9ZqFnMLn95UXUpkZlXsn7jiJk5jZBs8qvjEaXCsockwBQWce231lW3sDCWDVgxMvgUCaw3Z
2InplD7EwGzO45Xkrw7/jLc5IMRPz5Z98l9g8/UXuMCYoNcrrqaWTVG5/MJhoW7w6itGjYLp2mnw
CLNTcfqusqOEQyMeZGbfSm86xg4ZYaXRj4aWtpGLHd4rpLVzweDD309gvmMLmrL4TfyWDjh0Egy8
cs602ZowBzZQVJvgunkabItRkPio6m/7hEU9hK4QLc5fb5Px1kKnPPVgSoPj/HthaLZ1atMUmQCv
X24O9M4ove3L2Su1vp9+7BEWifKBDPgvJfQ3xZbgg1rA7Wt7DFpNDEC9FEhThgvNjj+QZqgqyNJh
24IeUKhiyvhl9hBjAee7QgDxpSBzIXZ/asHHnZylWQMdg8D11RBmEq/LcmD94MVhS7Mqjcu/Mi2z
2xaBP/UmPWUgzk8j3yhDPaOWYOxpjkkNk6goqARqY2wlMEx6QTF7z267id2adVgbg6AJ5JUgTiN5
2n+JtqHb6zjPD4yWhDfS23/+dA7mUwSytObn8jMVSncXAq/+O4li4fLmiDxmIri1wVr8j0A5yILw
NHB8HF64Oyr8X+6WqCY9Q55JHvQ3FQW7caWqccP8OJUnVAArrsXEuJ25yFFYcQRxwSLcETgJ72cI
jQgic4fv5A5F5eG8aBlb4qtgh9vtLCeo0i7orSd2rgWwUFhTIdvD+aWRdM7rpNILljUTcwAX7gb7
CFiON50hiLqoIHh5G41bIVuHhoyy6KO9ATaBID3AV7wqrgbdm67MGc1GpFlTrUCSoYRgKGK8L6Ow
7wGlTWsnDSTcZWQjFh80Xg5jQCKqHgiVWTuSCSP6kJqCT4meihN81d/mH10VpqXCR7OzR4A9jDR8
b7o/dhlYar5mQHLwa2TtT0iz3wR4RSNyMxmsG+PcTUv7hlGBtuN+C2AAEVsLJso5hE61SwjoNmot
jkZi8hBAKY8tTv3+vLIgRK5+ZqzdvW/w0o+JQ8UnfOdpimUyPkU4LWjALmK5fAS1hcN+h7RBOB9+
Wc1iqMcSdKLSPoKjfvldzBLGMM79ifE0aZ5V8hPphBK339fzBnvtt5P7Lz81uWl4fH0fKd7s4zys
aj8+/LTZbQovnD/laHezPk+tCvLgdygq/R2j2RI0QHDkANeETc/qM+zU0MDpIDEGWOU20yzozpO2
6f++QXJp3IyXRR9EhhF1UktcVrK7W1xMews4254oQCoAAG59GQanjTZnpe+rIEjl8U4iQX56oRrk
Y4O7ghiD/p++lQ/S/FqQjQ3wp6rSq/hzMx9jk6SzRWluLiq032JzhPu4FCbv8d8Va7lKmCgKT6/b
Waz80J70tNOTG6YxNyStOXD2EWxTXBGxgzGjHoKmjOQBn3j23dx17AYk1geIs/kgcozd5f9P9eyr
4aaICoyHiX0NTvDMzgTMs6nd4iSJyvdmPBY3a8ni0Zv/AhVAEx48uJiw1mhsMHlL1cWmR19OlmP4
D/wYjJ+wR+iQ/mq6V2EjmtMWXsCgt28nMWBG+M8QGwtriQoTsFpPzwjdgSxe59znNawkXpIxjAli
hbD75zSeJkt1rpjKHuzaOj8Xpa2a3XxEezXht0ORYkR/ERQRpQYj6GXXLEWjOMLqajJHEKl8TQAp
xq0+1CeKIhjK1SD/RBvbGFIabLt3iglzkv/bHdVUOyLW8JaSPnJTu/N+nEzITXphsM3EJoQD9p5K
f4UjyMBgaDpPk4RMyGOADxO+JxdzFvzJxtUV7xJbeQaUoXmFjnBzAyJ8LoUJbAPw2FI3gLWY0+BB
0f9my1a/TByAC4ufsQ0Y35UhxS1sZyWlA+N1soGgOuvza6NjQPYc8zL9iNTByAK0aCoM2RoaP1Xj
5obCwaQs+kGc8jiO7YLz/q+pU1GtKEaKY55icWsWSxmlbT29cUX9jM2YO76CbsEuD20PoOqDwIch
89vYI91qxSQkz1Dlax838cY0KdQweFhoUyrq24ZqDeYIu9eEwEM/cSoh3iCumJT07KBrKbPEEEld
ZZIeyUVx6RsPrEV1Fo6cBSp0y2869Ke8jF4SHCQTyUcw0AsrQ3BL72taPweod/a6fIn0YjMjMayQ
nsBkBsEQNXcsHzJzNK+gdEjudmBKIzt3Ntxwd01BSHDArN6gr9IH5wIjvmY+plNMrX83OjCP9rCE
0IgdE0KkLTdAamzQ5bJcpjv48r+eAeUdyyBoRxhdQ118uDxrPjD4Z8aWHahB/JKXmF0o2zSFfKw0
2ybGL3UoHRKkYrJWnmvaQyxHKj+NRo22IKwDKo9WzmX9a7NRL+46fi5AjCOPzbSHW6/V8e7d9Vwn
mtq60oIiDYI6BtItEhbh2ZOimbHVfRrVRmTiqQxmYnP9Y6AtGHjx5dJeOtRXiG1bYOQ1O2bet8PN
WqA+6VtgIZZiXZ16NjDFq5C4DAd6RmMLgpVbfUSNA7jxb/e+QurkbmQi11kpwrLVcgdHnDARbQf9
3sM7iYc7tGrsXn/rp5WaHOiFwrOD5aWp5pkNCfTRdaVL+mD9cX5Oc84d8gCEVAjHbJ1SivaI9+vQ
OUzDvMkl5oqfSIxtKAFcBbRa5RpccOIJFxcteCXMCJzGLnW8q80blzssNj7UgQPbB66C/wQlPOA5
s2DGOuCWztnjqUxh6L2Ng/VCeL5/EIyAmyC+YqCg9MMZUPHrIJ0yVw1P6ITRTAjvPFaXzmNPxZ8g
a//y3SHmnlkO0JQ8vSgWN+KOtZADlFyPTXnFuiRkliQPhDrxCHDLZhfUj9C/Yu5dGuGcudC+o75V
yXSrdfRXBI9j3Mf1Gkl6TEWidbQVGUFyRuTdEzuOL6ytFzNwITy16c2JI1up2gn2ESwhiL4/jsXn
CFkOnge/u0Qag2eNJsh1mMSn1pYgw6AwoJNdn06Jvu2n9aEBnBnpVkMkvnQv6Gz5W4dwQnbpyW93
O2ucjiYk+k6f54c/xIC64RIC7TizQGmhONJDQV8qdG40yp9y+i0S3ka/1Ne8Dxi7MY6h63KSsT6Y
j3wkfRCqJqJX1psoZ9rRWeowtmKzAVUAs0uuMPYoBF2Ogwb+JebJAaBxe6DNwaqYheh3imxnAfLI
DyMsSW82fR9wmcLR2fWXj60I1Tje6PN4HHDWI9HNFBC3sogp2yrpdnwgOYy9uA12cOAbdnpDqLdA
uLhRwrVIhHasbjRWDjnZFtvWVtGlGckU3ERjjZMUjrJ7Q8GQVyW9soThExIs7XeQVryJIhGiNDuE
4LDOgwaNOrkhtSET1YDQ+jDkuv8ZmY6B0A+D/zSg+YfEDrCUzFkT8NsZ6MhtMDqrEv/d/LlUhjxS
5zmSNfyZb0apyb44VHVPI4P+8DFqnmH0NLaijKN+mg5ljgGKCzSzX/vlUUMtXBQx1GB5T6cyQa0n
Ot0PApG7+QB6/2jjXFt3Fto9DzEc79wiWWMQpt0r6tzbSDrORmep1n1/u+sTSjP+sTvVPFBdLiJs
Y8sRnycGscAUAMkar/Fh2vJhw6YdUym+/uuceoApC2ZxC95no104Hn+MuxQb0gUAyMx7QHlUV3v4
8Nht8VX4QF7TfvgxYOwkS5YSb2x/f7wu3EEcSuk0WLW2xHoa1QtP9Gq+9CEgx+6GDwNVm/wNPho+
VMb4BLk+GcDa3awgpnEJ8GgqO9Pv8wMpEfZoias+A/MCAFwkmKCzbvRuR3QIYABuXniifgysOMyX
z68AOsXhv2dTRWno6fT7cX0Y4B4k0wHo9Dl8QmDRdAfzh3mLSNl08wsIB8wfQBu00jwnUkBXP0Sz
a1VLImyXeCyELENN4QQcKPnBi65aNMWqlXt4cC/6zt0+9C14IPvOqgnZlZwfr5JAOVvK7v3vy8gm
aGNAdpTgfDPg3z4gCN9mFZU+BrseobzBsjjZ3+dJ8EB/AAQKGIICE5tXcEy0cdWUQiOz4E5W98SA
ncHGfYm6cMP3pLwycc+VNbJjLfUO4l0D8YBCDYBKJqLwmxoJJQy3pFMdQNwVFxSKK5Hu7H5I/jBp
NVVrciGGsfmDsABJgd31tME69o3XVEPjyHpsRBoPr+/PIqADy1MdAafXhSzuGPV6b1AIjFtY2ukk
JntAbfp9j4WbXk8Z1UUvvebLkSMS4lAPWRH7EQ1tPLMB6T2iljLQEZYMEEvN+fBtxqAIXwLImVN0
QDJx1SjQXVsCaPAxgWlID00M0WmaWtMCcXFtbKIrMmeyiYmAG81Ls7rAdV5AidJb7F9Ob6x1NfH1
J19jyIvAjRI0d6Hhn1OCYE+2Dv0/7kL6E8CYzh5izsdgYMHU9xsVXOTwxVMHnyzBnQeCXtR7yNBk
n8Sqex8A+pP0w/2uTqFDEZ8g6e9waEDLGvT1x57NaiwtceF1Ep1vwzWA7R/WSuxomwMcJXBlCYdB
5jhdtg8v/bp/ozyOC76K4B/vG41hl1XSi50yiBEfx4N8kUic2A6QKfowDLJ0A6TFhShF0gDFguap
sLrpwyjcodNR7kRBAOF0p1jA8iqBjZkQUrTJGbHd9urI0TN82fBFDPrNmL0In/fHFndP5k14oCfG
UCQoV+zAXnBDcdngCBJYILotGjSeNrlNDziK3IEofamuLHuXI65MQ5l103uEY5aNZnysnXd8VE8N
5teTlu8Rpl4a5H5Hbdh0Ozz/9YuYrLjGAHeo69IaI3ibqBmf2wXsGiykI570ZyE3O9Ck66nXoycj
N5dTzlYRmurNeAHKZqE6HyzZtJt9pzDe9JHbiQ5Ow8+czkE2okBdljHf4WGTVjwa6VjsgL0yBkb0
3vuWSivqDqDFcIgaXrxLQyc38aE0uh1xnMJ+ifXumR8zmZ84CHSEPvI1hmFoppgcWJTe+dVTLXgn
3t3rXKygGB/YR6t8HrAFph+qfEgXEPTO1LCA/X8WUrM5VR2tL0gDpwyWNcSywnj56mqyvO7ruPQq
P+P15NfZKSDEnSQCyWx3ksmix+YFxQGCUHO62MrcQ3vnj1DS/LxMzmSloxDd8gjp5XPwb6O0+3RO
Kj4L+ztgLRfDhOrITWqNzFc85jiKwsh/ykJszW5T/qkfw/rqY/xCAvl1VcxwemDvBcroCGBN1seg
4mMHCM3iPVR0Dv53ioBU33I6MOddlD7INZdzxcvC9WHhSYNeDvVbXFg8bZUgmB7n5Rk9UYduMtWC
95ZZxaHUD511vfx7A6Z8/4q3HH0a9xFuWeD+xn3PE6wBY/CqpHvd34zC2FTTKyO5gAdZXxIzgPsW
x4EHxxozHj21gnJqHKAweHTOxovp1yfcD/MzrqiHjlMRKji0Z0FG1dAbE+vIAp8/Ki+de4pW5trX
uQ+HmmQB38ND/6IxyH1Qky9DAqeALh5RhU7TS+YUn+NjQcJodzjgSzmjg6E2J+xrHta+he4pBGOV
/aHI2zx0jc4WWhmGMmdUqwzt4tJStD02S5wW6Dayt3mKdpTIFyTAeI54QIS4yWF6pfWd/Dw+lFE6
0nMblcDb6tHV3b3hoSLcFXlhuehBTc2AbHkvXBJn1sL0QWxnwOogOz7hUL2tx+xDgyLqYhmqhvC2
UZFeKZT16/S9UOjb6INkrQczxjhwsciMgxZ/NjTy9JMJbeM+2w706fvFLq/PWquB/wYeysYO9w9t
39ekubWpGaOglfOAerYYrxoo/EKIHxZHiW3UzWe74074vBfXvcRgxR6L3tIAiJH5sqKx+Zo9M7G3
JIIJFn1LXBbtE0RdOCpTMZlscWjlX1I9qHlkCfQNGrCQj8rBV4wsTrgKPfBaWtveFBoDDBFKTV8r
QAXpRxQBkhTagnySN4shrkfcvpGJQcmjezgNfALzACP5JL6IdIroDbp5gL/5b/8Qd8Ypmbc0/ssE
0RNE0ZZJjhILBD39HiYMujOQgZvdYw0kNuRjMCPKtqXMcu8RSnPxQiPFcrARS+lr3NSIBJIVNs6N
b9eIXfXYZYcVgfmuScnQuaMRVOUsC/nifF4R3iTam8/3VPOx3xeTFU0YdUtmR8itxofUkJAgVlac
TzpcUAcmBxSohfj7hnQedmKfc3toSKQhneFl0pXSfS4V53uGrvTz8NwZr2EyGBfAVsYt5hAFK7aP
genzONGmvOU0x9j50WLBleSnegpfiW6ILS10ejHrD5lMQYXJZsrgubUrvgoDooHUTXvSSA50XAw5
8/efvj8lq29ifBjeodCaCu9bHwN8Kh7X46E8gK1RyTBKkNFh/WC1mAWaFeo5iD8/jssPx76afqBm
pcCkP3TGWM4rmD1dMZguPTwalVjCtcKXB9YwVg6i6Dm3xRC/j6FFz7l8Tbm2lx2sq4AbvgzTLaeF
DYHVh8aBhm6a2aAsjF4j1XjU7niZ0yDxGVT24crLVBh9CPMFtM/8n6tDBBUXVJWaSViXgYGwjLst
SlagBsJkl2Mi20VPN5xicx5ePZhveQQHQVzVrEjKVerwAA0288DlHviuSILaX3gz+fOteGVKUyAD
PT418do/BKWufOF/BvqWkztEK8nzfxifGA9ebk+wPy4Fnfw9HigBHDRM0CkyrYy4z/lRxf3L+2So
1AaYidjCDQEHWva4BFUtULibV++fU4UYYDqggBeDEnU29XKff5Pe7H39H0t3tdtYukQB+IksmeHW
HDPTjRXHzExPf77dc6SB7vRM7Gz/ULVqgZNeKY0wa5TbSHTWLhmmwU2UQO1KOPDg3ZrUEi+9cvd0
8V7+tJLzBxpRPvi5RcnBqaeUruN0jDLn0N/0KQxN5MqJjkLDDJlRVPCWzsxgvunstbttujIF9XEe
fysJWAtlOXuGXTtmTHn4R+OSm9gUpefoVYgWWB5qSt7O9kv2UDpX90M1YeWkfn//fBYpThyVJydY
F5M5YiBn3iyPOkat3SIazKjrV9re1yV4rD8ZbdT1GHSFkdmpfuiDtrXwzd3Ey39gZN9SepAwfWYz
EokGM8aKI/oxMPIoPxcwLp/9k5BJCVBKjtdFNK1suHHPTxQYrJs2uRT8fdXeOhOtaRQEmyoGjvYB
0wzphQ4l/0gbGazq8bFKpPBoXJKB/dRBuMjWv9ib5Eku8pwxHuxGFdsBOTN7+brCfcJm//wqxNqb
24A4i8qbS7KlGvlJ9jwVII/YMNGXceBBjLBi1b7ZrUE9eDuByFRWa5q/4c4wtRrp3Q1Ng+DFoEmH
LCJyhjobV86pEO04l37ezagrwOT3TyUVNgUlZpMmR1dHFrF1abCZUlvFrdl1/dNR4rizK1un1rT0
7G6LaVOJc/XgMtk02NVBK11D4CMUjSzbIK8z7QRI2ZdnjpuER5VyvHh391W+zCKetL93/mWvQiR/
LkKXVUBJqVzBq0JHMCz99KVQx4Xnqa6/wa1yWbCOam1NP5anZPaJ94mR7Sb65i7GsiwTefW2RXUG
yF+8cvu9dD6FE4r1lJ/WQX1IfvMYGI3HaeQYB7kKv7nwMgh8o4bZlTNiB9/VFRsWU+L2u8tMVc1i
ZXUPhfBvUN6uDBZ+buN0/oAkPYz0QonCY2I7BKLs/TxmDKavOiKFl1jabLfNPSneJX8jxngXosbp
BtZAnHgx1L9+codj7uQMDweUWyzCT3N9a7zO2ZPem9eCA/eV+2y5zPycOIFLn/MBrouxeOkrAhsh
R4iGtMv36KQkjJcu9/x2V4+dCuloDlsr0Y6tc4h0u2k2bqqpq7fM8ilk+rW8wFxS/q/1XHoVeQY+
Bap5MKkC/+59JJd8V3aAt8qldKgn8+/Ok2RUc1VA33y4kA8qGTSfREnAn0y8T7y5CuVOPLEEOQYM
VxYf2cMPxJ2FPo3jvr3R878M9KjcEHKLZ/k2VLkGnp/q+mnQ5BW7DS4e/yY0Y0pTgRyp1rl0NUSb
9tz0Jjlbxn4B45UwUXBqdt+QkfYTUulU3sEkYs1SEGdGIF6c/Xrxwfbtk9202PFgIAGA0d4pVLEe
K4nCUY9+yMYmsXYgJd+wV0yXOaQncmxwaRwTgvrYjP0klrHCxUYDiPZWvciS7CPRXhmMsB2+FUVy
TR0HOEqcz9SrhI3rMtFk+T14FlY/wUwy9YOzGQ2qgnB5N0rSnQZcpL0EHAWMmb8ZJ7AhBpwIbKrM
AfMJIdRX0kgDjizyJngIW4iQ3UBDDhvV89dw54Zlwji/tWMxw6aGo04LVQ2dSLCUTxTAcqlH3eb3
RboYEfpsZwFpTPcQYY+3oscV+L+jZzU+xVsxU/+MNi1f/BIgD9hpFbwJfj6opvmE+j5TQI6upJv7
Rrr5Xqa+P69oDYd0/S2/YdtMxkGppfhPfBylWBmm44YanNXzlml5xX3gT8Nod+xyifrVAi9KqWqH
HKKX0XH4xNqTGzRbGWTMn+1oMaDU2L901eH8xQhMQvzcm+bLyH/hopNtWMyPXW11L/grG6OBlT/5
yT5BF/9o3ieyxkjghRhOlR+X+mVffMVy71Mr9pCvklulyptv68v1iXAhlSqe8KuabwSrZjq/bd7L
j/FxiOpZ1Zfuo7nXjo3xNH+crfq6iKQ78WSM5uicJ/MhROV1Mczuc6bxxZDj43PB9C/cae82mVws
v3Ay/Xxat+J2+XgXQ7HSZ/xC2h260leLq47wqVRwQRGJ6pjFtvaTvbWWaFphCwLT3xQ8N6oIHkk/
QSnh5+mfFns1GZoIF7dzsrKKs+/KJ0PBbafiAvpdSkjXnenyrtIfuZUp60Pe1LapEnhXAWjVoCFT
QpiFjl3+iY65737mXs9sc0ckACSJbx4eevpUzplibOYZmIJ20y2klfD4CGbuJr55X68fsZQXJyDG
p+/7FdO0SrlYJ1T4moF8IBvvn9Qsks4maoZin29hPf83brttpLwpGFRI0/xq4e2/XdOXd/byDwG4
lSI91nAid39TXHR5D7ki9OZvj+TY/ZatyEK0mSAgQvMscjKQWXDDcVpm+gk/iGPgyP0o0WeJVeRm
/tOzL6lQnvNVOeZUqCC2PhLUGc99cdX5DCT0cp48I5HE64mfdV+1rIZnxCJdSFXbuAEqz9BpUFS6
vv75LFkCujndavUYG1e0oQl4XFscRCK+1MOogYbUOH0BT9Jq2dem7ZcY46CjYpfC94q5Vuk0exjF
MDlh9rFS2BnQBj0erHWccWAiCOdwbNAp73XC3OFrhj+hxu2+ixgkREEp//4WE90rXNcMvz5XYycB
boVo45gTyOtQ7cfhYUE728jMw40AIWLdr0iB6iw+fSv/1/DRVcdLuOMqV79AIxqIW/siyW248kGw
hij3QAKBpVMpiBCFjRbOxZuc8l1pccolarfSlzJsUwoUZ+nevbqCwzi43NmVSNkqEGh4IWLcFFiK
CO8NL8064v/u3M/ylbZKdoN4JVlKTqQ/QLBWC2cDJ4dz4cJGwJHKty+BZSp5Nl48GYgYnLpoi2k4
Z4vvbPvAoaAabSUTQOJv9awDnANBaTsx1M1e+1/C82n+OlSvgEugMzo8Y5rGjWY4UvwMghLktMkF
dToU4URlB/JE5KmjFuVODUnbsVpUzzvUV702uQ+LAPfoo4JSF/nTWBQDS07+k8Vt81o9K5yr6XG0
hb1KYocTs0xmO7M3Vm9vch2fxzcqldK7yLYEfPkRG8zFblq69zzm2sVkIvnJOoLQ9nPIva9K8Ewe
jVgxill2zb/1v920MfyxKKwbOXrxkU+GAN3Sfhib/CBugyTKL6xCwXmG/7T3MimLzzZiXT7TCwaz
iHt0rlhLBjG78qlCNFlb/U7rvnlc1XXQUJiz/7NFFXce4glrIEvu153+rhKVL+rTsxDXWTJgv5X1
ZaI6vd5rBpMNhvrvbJTcMR6kHpnQIVsmxucAWDiOoiUVbuxWCIGNUD7PY1Pv7YgIlreWDgetcMdC
IlO9/gjrWhpDpiJS1cNwVaSkUQIdCXGSoZ3NTlGdyWZEjobYmQuMYAEtiV6+d25qpLPN80LU6h5L
z845nItW9Y3b0tdxQyISkoSngNmifcqCLO2D/GgT7cwiUoASSonEkviUAGgIZNAXVUyAdqzkdb2q
D/+NCk01lsquUPUClabnFVYk6+4z2NgAhQB9E7/8nYfKYT105eq6jWIiPGymtGQssFkrbVH9GAyA
QB6p7DfQPCDe5lfm3RDCnPggSr5w5f1nAl0JdcH9mVU+ANMQKAh3LJJdZ8Oj1yTArbGCj72veTTP
6RLjM2U0Pi3FauHFVvlbOxslhguvRjhgdZkqfh3KOrSMsVci0NyuJMpVknWBpWDWuO4hNZwOYG7y
zdcwD+c2ieQy/Jv+jWdy8W/uw0/H81eu0ImAovHlSSp41GKj6HHGDHiDqNBTezo+tLe39jQ2PnOB
DU+m0UomMU95o3Y0Dd+e3ZxvoP9h/OX93/3J9Wd7zVt8J1+XzZ3JrlVmPIsjWWsxE8lmmM6a3Pze
qK2T9aTM3Y1ICmCEBj6Tv2/zECXN/J4NTf8yfopv+wbhtzGlmiEhkCRIAmS5O0s0/dyxP09WQ9Dh
jvwD3Y52Xstjazq4NbAZH6azlxyNlNdfCcSaAvpg4+PoTNfUNxaluzgEak3vMjzxSQKUniP/8Y7/
pFZo5s+jCDPzCHLB30XaBa4bHySCt0+gvkrD0SnirlljKfvWGjZzhRygKicnlBn3cQSrrwVvMTiO
aYtM8kZO1ukxd+k/fs3qN8uEg7b3iQcytusth152WqwQXjZZ3mcerdvuQ+GE5jOPaCdmr/ZpGSLH
HIEiNioQu7Tu20aXD7+ZCE4IfgGRBwWEFrQRWs900H1pP/ePbGgW8+qlQ+dzyDMKnMf+vn+x4b0p
0MwpPbn9KpguEw+EkvUXT6HGYlYiHzsBg47QCEWc5VtLW56qul1EU3rWl3Z4nPlmj7Nt0+MJdR/1
bXfb23Y1epRXfjLTthawE23uPuR+/Htn22Dei6PkpFe7pKqPzn14wd/tR/vvXmC8Ee2/6uDyTdv/
d59lOn7Y+GI913Ozvu4H/WTgTf1QrlFN0+sQ15u6t96cE8+tfe/Z+w4x4o6J5rUb73ut2CwAYszp
6o6p6+w2Rq5rclUABg8e7bUopoDPcp9FhpsOH4jas5uYeYlbPz7IjI6H4LILBrnWMknoIDqJBH4B
g8zsU9+LhVIJGTzi328a5+Z6+N97AqFBQTyBw+LqnIFUzh6h7Gd8C2Vf5oDKPUg5BEWVEQxRoDdx
HiXfmhSFBwjav85zfSycrxdhsjdPMzcdhMQ4JsevyRsSG/594tIA1qc+ffwe+QgFD2zhDejQZ+R9
SEGTUCogpa1p6NkO92PH7LcX/b3PXzINkoNrK87uB+IzuA9T/aSz2pjOHWVAZPOaSxKHdXSxmX68
F+7G6a4Jy86XXPpvq90IFEIu99g1q59a9TYaK+U+7yLBInWCuPymrhIIfDn/1F3GEV9JVQy/2Ib6
J/wB6y0WMNtjTrR/8EmUFVbPh7L9u3ejfAEWh8npnZUi8wrKHRsnAfsB2MxOk3s6G3O7o/gAYOMB
nm6cflqEANILX7VEbwsJEZ9JuJ/83a102/n4r4wkbMpVIWvGF4KEeDBiJUim8Hae0awr3rnGNDFu
+hPICauHTc5fEf+vebNRL7achsus8Vi4InmCF1d5d+uGUJ2myCh5uX9l0TLMJ3aaX83tK3d8F6NY
9i7Dm2ATePilrWonY1rp8LJROq1UNjSwW4AjwQAehfMbiFhjzqJlxsht6KtCeRbPZqL2WiTuwQPZ
6JO57i6w0MO+w2w/XDtzzuqp+8wZsh68Rq/WfrZZ4ENMex/hxdWe2qh8wRjPJmbf3jYihOutt108
VrnQ0Bb49N+CmH8/7pLCqixvsLuxMGd7rXtrA+2BoHiwr/41wHkPEycFRJUcUQ2g77IXk2OIrwXv
HX76U8Yg1m10EIY77Pq7BWhzJ5T6MYk8c5juwR/os4KBY6T8+d3OxeW0yd+rj8l3COhZstYqbn5P
ELhWJlj/9v4GwINu6KSyaX5Xw8E2lzK/9iUjMU6RpArndhB1Mo/8fkFKAc+PHIyX/sSQQDXB18tB
/ctBioA7WntxepExwA7zbHYXqt2WoKjOdnRlioggt4j2nZaPtjtToTP3YJzKyszkMuo6Q9mSxo28
5nT+i5MP457p6fc5SJT1dm8++p79GTjglFIgqDzN3F7ZA3jNL9wHGNOPgt9edSp++w0+98/4Mrom
stvlUTPb/cxDk3jXx+rbXIPP1TcKtz59Lk+DRyN1+rdc1znW0yfXHB3w0s3tUryIP5Mi6vHR9PhK
h5l1Pn9q3H4Dd9FP78C7Be+WymOdi9EodiOsRgcpdhEjor7nkhrw4oKH3AU2yUqr60Kt5K93Iuce
fu5zSrprLOdGjBKhOt6UTniRS9O1dSYQIO5dmFhHdBVGbUaJxtv/bvhEqmDec0lnX0TKvd14RUgB
eP4Gyu7tJufVCRCjlHiT6WjDS8cYaX6aZm9UUTpqsNc89Ysmep2kh2ZjyYbSO01QiBS9z50UatRv
0rLJKu1FbkjyMP9CrsqcIkHBluDg9+/P1s+cNbMqJyu7X+XJ6ZVXJKwxjj9u9lyGM7Kx38/jkCXJ
v8K3P/mnjw0f7aSAZ1+Kh5s/wbrklGjXtG6LKBppOJvghoJ3QK+wiBERDr2s0yJNNEBiv87DqkOm
u+INMHHn30PuPE8PxKE47J/Nh2orMbR/TOWfs83ErPa02GI6LzYIarlNW5d3UyVP1rFCZvbuTs1c
XpNHe4vFNbBADWUtlDm7Ii0OFtLumz3De7Xxl5zyTi3IglvN55+rTA7kqkDK+JFTVXtnYzaRNBcB
UNyDaW3yFwb8KrhppXbNbnVvK3P8cWY6E8xB/OX2xkn/N5C2wqNGudecRR5HBjDT0z8cy1ZrdE5j
+plHJqdXMAOBT3zGwOvV4vvvXuoZV+yx7K0dRwfo8QyD9K0dJE4YEwjriQqcKgsM7fGqGoYnrzx+
3bJRfk0gCWoZgB+0SDl2yTm8/SjXabBVAxVeYTs/ju8IqDuWXgCD4mhXfrM5PchXI/+B4A0yYIpW
+lftAFszh3l3b51ElRKA7lkqQE8VXDm1kcuCAXVVCmthU07wUZq2R99a2PS/mhw82Qxn/iJBFRxe
+ofCjWunmYAjwTp0RImLK8VG1H1Ju6weGx0qVuJnyYKizgx0yLwuaDQ4ENtb6ZyC2gVp6YRTeSdN
UHMecqlY7hsLvleSxAlQbqNMVNgOxtPy/IdoF/SjQT2JRaYmXsYbz/FmmZqfnD7zG9aRKa5yRHP4
t7NaGfht8nuWob6F+UU0++J1icD31PoUYonC/SeKTsnQ7AtvLtxJS475ey+se4lWmGLs06W0ufi1
fBl8lO18mWIlG+a0Le9DxecdG3zV2neEWC3TvUiH7C4ysaEB2fDK65IM+RBs8BTvH9e7w/QvGgkC
JN/ABGQR3dE6v5rS83LiTi3jfyvsq2pisMpkfUHARztGUM8vIa2U6J3NYn4Bn0f6nwevqta0eR48
6CEnJDePHj38+ArB/PUS8KXJQ8TkEK4OlnjQUemNnSKk+Kvix3z110ns7RoMUPl3Nz0BciXvNPPr
jd4tIaVCvBgxJPOhfLKJM3ZUYBxzZxyzya0NVNQ0hvAwLFxYxhkDP4bfJXQPYEGjqljuBpmxSDhZ
AFidl2mZntlY2uQ1+2FtuM6/FEvfXIojzT8p82vqTrt/s5fxexK3V0YbpNng3ymk4FD+249QVL2z
qcCv35c2f5vRiXBrGPVxuwLHH8IuEJvLapoNB14ebyXMXFjM4NJKDNySKzsYZ3nEsmnnjAzE2+94
Nql+YdYRyVHjMfHQkW3S2bipOJIAOo9C1kgICRM6kwiosfgcel/9D47lic3yuZTWSk9zGq1M79Nh
G9DStc2/Lf5U4rOTzZi5dTYzj2zzW6/GNuWffROxEC291iBsHksI++wLQ95QopzGnAHrT96P09ru
nyH8q7bDJD5XboDmm19tywJfZBuaqPTWv2tOCHzbWycZiqn2ruWCyzDl5SzyHngeiV9qrLGfPjGY
ZsqCUhr3ErZBvBqqHNtsS8vJ2SmIMX7WGa7MvOxony2xTCpUupxqBfru40HLR1iVHKovvGfDb1WR
XiWVdU0kqx4Ud058KLSfJk9L+qwzfeWpdW2v0H/IP0vvFkrgBrQkMcGlPkhlsleeHn9pw3M3rcsG
L9kDqaXBOW3z/xdZJyUAYLIX7UTz4da6c+zcAwmk8IshTGk/is35ApqnlJJB5acjyNPEIAT+PUYK
DUFW4oj0QtuczpU/H+dvOg5jFLVKazpa23ACWqbDMO4FsrCm1D8pr6wNnmsMLtZBAnjk3ycdNhMz
jUcCdaKksuJ807qOnn3iLUHv7x168sYHdhbEveswbJnYZJfJrjQSTgsAmfJ1mnNtpOffcOG4tDG2
v8reRMq0Ice3RX2rT9oOzwPKco41k0B2BeuXuuXmHtnT0a6W67SYonBAhVhpDCG2lxGbCNv7g9I3
c7to1Zqv1o+WibWgYoYzAeKg/X7N+dm1y1+MpRScMrdnwY2YE8kpxkLBy3+OueT8ZVA53/qick7r
EMnp5rbD1r5Ke1P6Ns7rXBxUk8geAggke0QaY7KWz3Qj5ACDEB6lK7im5HJUeBav3hetvce+RAPn
5so4d25/F0qIcWjJj+yjBFQSnXpb4+0Bgx4eICaAnygPvJdc8704W0Xv+EMnPknPPoZ1s/ci7WZV
w6PWcXeYPTGjhnbsu78Z2+BMyYbIkFC2NldTFMPJ06QjoFaqyLaTpUmWTccZd8qeBI9qFhlvuicE
fA7TpX0/0XJ5ANY4gObeIsHUPhxkBaQkfubs8maJ3vT3SsRNma+KQAGvyxH4Ux6FILVzB6Dw0NJb
Povj4hHOPa0p773x7TN++WR9ns7C8PDgTSgUzUgtKVWiOkIPGgRcQeXvf/9EH3+Yjg6f0Ny6tLMc
ToS7irBd4NqkmYPY3Kxh10rbLgCp31Qp9X8uDM7oZaZ9HGiy8B8Wr6LjhJ9oupgumpmVz/I3z5Nn
6dDacZi5N74ohBOxwS6aXgrNcBn4TPxe1M3thEPJTRSpp+PBODb8l4Gm1QnmXSpn+sVV9oH4F1Q2
OvzNRJEzHYd+NUErB5fWOTy36XRv90guNov24ws9WHPXj8C+Hcft6fw5W010DJF2ujv9w9dnibhq
PZfRrrsp2g2VbKSvaUbVqhB9clxyVrrOXELb4Xq5H3wdCPpyWLtb0ATkYP7G9317U8W6S+I2JPzy
V4Qg7x30pXcO6vvy9sI+gOFbaT28zRByOGqM1ImXQb4O4tCoq7O368Jbkc0ggP51xbn3+XfWCUdz
EC+OJDvyRRJtMAZqZ9fnofSAp/lsdAHM3uB8FlnaKgA8uIGHPssLmssul9Gm9iNyFhs5oaWT5x9Y
ukt61uZJrvTXbTL5NQgJAtdfbUhQybezJNmW9z6Ta9e467Y4lIrqNHO0wq7xqtvst3oiiEysvFub
5bO374VVGL/fP2XTs/UCHKmypPIKrsdn6KV/L43MEFYB43v/uf0uzG1FdzWPra86DP3MKR/AcUqd
5DWHtoWj9HElOnVgFLh4L6MaM6NqpK1AcI/7EXdBWs27oevazX3l3T9PqDmek+TQ/4a0JPRkQrHK
t9m5Cur0k24X9mlo7AKJjd2R0epSgFaFmfls3f+C9hyX1XvnW4fPR/pyj9rE1HbDDPnUzsYHmmlr
9eHdM+GDanj5rIfGS2l5XTmI/EOOf7G5a5n9QE3aaOB/ZlO9ZrdecvZthdsJya4ndlMGXTsCovPi
/bvvWOG7+bPzXjzrDo2YkqG9qT4Gr3ZqnmkluomRHrn+/Um2ZeMtbMwwA49V5WM6OmQ9jEI2z/yA
GaqfTrht0hHSGatv8VGcCO4tNEhp5J6ATzSVyD3U+v9un93wOorXHS2T/Sr3jRZ5Uh2AY/+cuAS1
OkYDM49NM7GI1Fd/UpuDSjAy2LB1qYr0HYXq98KtGzBjjxUk8hgmkCM97bA5dbn/08MrmufPMQja
9eocCXdAtRpYrkXVOB8wmwDYmWw/f5K/r8HrkwViW9AOwOPEGeaPHU9azWSf1Coa/AYmEGk+lYXg
fCxvW2xs1bgir4Y7rnCTPU87FcwOvGRqzAnErG12GiZGsfKpnxqm/rZSEf6+XN3OSp5Y6x4E8GRG
fARhvfU9AhuwToJ2upruvCqp0WbgOLTDMNZuGCI6A+flub5v3/ubrrlAO0oloMSdfUO5aVteGbw8
cS+trkUwtkDPASzry04iXtwItIK57XP+ekOv+c1XH+aIPLBkOqHkuk+RzeQccKZBPHqidGq3g6Lw
GqkCWUjCvAcfvnkKw46xFFFD1MMgA/a1Q1ND/CYA9av/mmwqsXKirN+NXEq6QgPwKAYbHt3w0Dec
bl3csgThp7wTPOnjueNt5rTZzqdI3cf+8rP++/yZBjtTbpliwPZPZd2Ddkh0FoFXdXnTuAaup4BM
vEuraPM3KktaV/1kKPs95hxRSYTBbvgfLgppAvFIsud5odDxyXa2dZkNm9zx116+HXJCECaJ32k0
nx7qMfYDCMpTPzQ49++LcI177c+H+aZiJV62p29B36XQ0rEde7uO73xrXzoOHasIoPy+BJKnkHgi
d/c0d7OoXmBAxKOg1LJkNrN4hycOy/jgJPXFHMjozr+HunSTv+EcoftYt9KusbEwtVos+w5jJUOU
84r2hgnJKpvR7mvOtZ+H3FYD5RLA28To1Ao5Qy+57+8Hjg0ccVwRaIw4eVZTy+sgOjo3Est1VbWx
7yhfIo34fD9j315+L3fzQHzWjyxeXZYUt95ndCtWpmUAwixYgpGCWjBg965yO4Uf4vdfOp1NLbRy
701OC8KyKXOhvedGE4aOrvPPZczOMbHE78sED/W9BDB7yKgB3ti7s/XHk9tImMMo4EVp2/7eS/2V
O5rz/aV1VwJ7RWbUQ91D2sNsRxaWSIySQwMZDtz7jPyAtLGff17X/x1kKu3TLFgkC/q8J/PaFW9Z
ROZ30GXFN4Wdhkrf5CK9N3ZsEQaZwbURxGds5sLchXItP/Poj+Coqte6A+akJZAmcrjGmGo2OBF0
MaTLU7xEb+C+WP29ulE2oLPYW/kWRvc5lkN9xMzhTcQqw08KpiWcnaGVT5SBgA4xCid3z5sZq9en
+l1RNO3pX5D1teazGpfmchutJabfO6dW0qDpm1MBRMffdqg/nccReSJtWhSx2KHxu574TY7eSxUn
w5EJu5qq8k6pXXv0np1gxhiTDyG21eOJKzfqAmJ7MkQESkIp66v5eXDoaU19Mu+O2ltNnGZjfhIK
sVZlrhepMeOuZYg2I+f2ciJCIaOdzL8+72pFTJ7L+Mzucys4819tzYSXXw0/kA2SXEQrCu1/Xcpp
NhVZH4BTDIbtVHeCzfTt3sfOT6AbqW18xgw9kiN+RCZ2tr+Ms5Ux19KuqRBxAKjFgoTnzfjTu7Jz
+TuNAAOFWy/1yj9LpI8zNo8+lvZjfhh/B/G/p2erUrr/6lumo9Xc9kj/7Z4gUmlxzdvfKjD0uA4i
S3G8bWXc9JY/B8mG3Eqbq9p6cPhJiQ24CVQL4jzS9u0wBR+b34QDsd1toHNc+4f5+TeozJ4BDGHi
EprAAC6tdSr3mDOJqX1/Awtq0VOUQ5eeOBle+f00Xl2sGq4/OtLG2uFfTwbWfPFjpwLYLenh8A3Y
tFAAAW4ptlDr4uUv3nzlk92MePPI4NJ01aiza8dZeHz5C1E+SSCvnXngh/9ef7qOmvnwSAMW6XBD
Wi1iE+sYv2xXuw6/pVjOUCcwAbsun5Vn5dN8pnRen8axeR3CqTM0eWgwFYyqn3M13Xzkk1J4jpwc
wn8YU4vvsbwdiv81RMit2pbNeph0K9XPpXvFL+xxLeJxGdTQBqy1Sp/PtrCLdyVKvSxAicx4VZLR
UdzOvh3/dSZwAd0OItBoGNHHIrOqX4xuH9ytvhVOvZIGwpJdIzmNlGS9CioiP7JVO56//aSbwh8G
bNqaaHHgiUwZzQFzFycyey5n6ieKtSDza1qXRlITFoDveC6x/Be6QypUObAFcAnWo+Jlb9x6jzIo
D7Vd76RhWjGzF4Q8OZWxeFlpMdQqhfKFHCtBXlPJRjyIDcWujOMonX53A1WpqgG+x87zUdA0ehsT
Xn/d1YArZn3VzQA/LsyGjaQfiawK5YW0x/SPfCBLv2DL0B26cR1ATs8fmNOSHU7LbKMTHm07H6wo
yMy3u1piTXlQpYHhg1vvFMwK7EOUC90W+of18VB7zhUnjkpX6UUM3rmtNl8FImREzQ2Ue3L4O+vt
M4xVEhNEQM6Gh+b3F6zinnGqAAORl94Th72TM8JCxRwdUi+5VwO8NCzsD82EG+w09MzRwIbbJ4Ta
x9zVYMR18spuApbcXof3b7QFCkj+SJbkYQlxGIrRq5Il0l+kSlNkVloO4vLo0AHAXjm/r8SHnnfF
dL1uetHd94NeAY+X6YRBgPqW4QMjlUMQvNrCv+lH2oHTx3kQrX1+nHdNGYVDhVc/U47oNKTlWEzT
yarh+PGtnDtXASuvWri2yt1GfLYr74GgJRlce/FQNwKmM6uSDOPjl/QNKe2/q+q9l+o6CcITh56+
VNF7GVLvddc9uLzhRLJPkeqadqJm9bTnSVQVXbVpa9f+aRhSpJZf7SSvdP/Re3z/1zcpfa4LYF18
qGNqgB5ePym+ylPkumlnKwELiFvi4USh+RTRl8Zx+4icSzZgfN86V1aGyuEAmqJGo7xsxH68/La8
q52HT6TvsM2HtIZIG+bUty/wJZtkGvIqy+HhFhWGmqb8Qk7dNeXgTFb5rgyU9na5qT9JyJO9Tf3d
2Qm1Aa3yO9q3Q0XC+fKFhyH7/cqqPLUh71wR/LoZ7WjbFT0RSvZjOzw8Vg5NKWuDrWIjWX2XngIs
ohLObNHChRXhUxjQqXxqfkqrDpuOOWepn2MdIR0dHbWcujjWXLHpiPytC7cfhCAZl6fg7f6gG//I
wGMQ9BoS/gt+1cxKJ+DKVAzL78CyaovFlYt17OvD1v0EJwzqrtJrFpgwZcwF3n+74qF3++Fa+sO7
uXIZbuvy9di1q2sE4WXK3UzpWdrJhEvWA/F0wtaX31L6ZNur/PyVLT+y88DWbFtP/QROqPYiZsaz
dhDlZE47+f6Q2Qtg3zSOvVQzIldK9xaEdJedEOHlh2gg07V1g/8jOaCZhgd0nzUz2YC3N/g2P7Ng
/rw49sOTd0uE59/ld1WOTq4jAuWbVoTEVK/1LJhjKY9izBG/AWhij1iib6tTHfaXGZGbH3iyYkap
wBM0nrrKoeSlGeAOeKVUM6sDDc61oq7b8zvnDOHbQ297TxgoWJhglIP0UYh0JGdFv985rB4aLH1A
OujEjm80nQLLu+9iM0pW7a+eYyPdvC63Dd6ttx4Vb3k7E7TGRCvS+VbiQugzk3hrPUxVzAxuI9gv
U4fPbDU+4TROW/z+mgq+fSIXURlFliuFb5OQw9/hVjQvZEjCHpQEkUs7R2/fO/2Jhp1vwEDrhgpB
OToa8zso0/06oV+uv1Sudc8Ov7JTogFjj6vUvcDAtJXuJJr3mvhCCjSMQw7vuJ/Ne+4i8k52VT7N
W4p3ZXP3s3VIvTir9F/WWaxxrBri052JTauKCVoVH8W1LD2zRhfdoxgvGjA4ZHZN3OpC6ZVnQMQK
/tB1FhRjP6tZjHlWEOP0mSXGz/Hai+ztGJeUnKtQjxi0Fq8G0kPBUrVtOYwhvuOJFFyD11y6GGs5
xZwjHGmLiToi/XaQaAP268HmCEJ/trVv16bBkEK5U0mO9o1zYyorFB+9tGkGZXTpAW2PM9N1ZMQ7
oSrLdL3yn+Z4NYs2FNzcPIUt/GTqAlPzkdb/Xdq5wQoMEqFDRpCgm19Xz43g2Nz3d8NoJ7ApPMva
CpQliTyrXSWx6+1WhUh62JxUqnh4cmtRU4X1xSsMIzvbHilFHvXI2fDgVcn3kJ53WxcqUL4N7sXb
UN3bSjdWjU0nWtoNw2XnUSlwGDRkLKT/qEprQgUHCZk/T9q+3SAhMTHRVaqBVPjGX0fRgNEVASxL
XRDF2qa28zAeNRvTCsCsrbBDCKq93fA+OkkiCZdXstvB5qtyonlYPkcq2MTfq3SugVWOo3TfeSF3
EhWxfQHigXOXxtn28Qrxn/zm1w2PB/HrYngriGqJ5ma2m/lQYGhNcMCr/53pnVV/Ki+I13qm4P+0
cPYWl35ieG6uOsn+asDD1NhRZeEV1ouE7d3LaG8kdVRlQypk/4LIdrkDjHEuk3tPzgNXjkq4+uke
26nxpeoCbL2GATbSERIMqOV/nGIJuJoBWEeAMurgvtiqsUyeGVSleJZGEFuGrBkxex6ICO3auv0s
wZ7cZq37HydQ/EDcflLkiacCfMj8PbupWayGjYQaqUBBQnPTYp2ufhUI5oEzkJICJ6hNtBQlwxd+
TIBuPcZ2l0/gRSL769hm645J1/33vOQHfhqxoO6HlKrYcAPAUKjiDa2FioFyT3kxd/3IfDVLdu51
8T6TT3ctHkN2KHvNzyyaHbO2qd0rDOdevMbIZsSXceX6dd0WS+mf6fxaDpxq47XAwTgxxnJiAO9z
hwplKRxVk49ZzJcjNBun1vGbXR/z4Zr8ufbhWgLJV5L5DA+4AB4sHNlOClmdxOAOhWiQ0ZXThBwH
m1oNDz23akUqsQYc4Fv6gKvf/Wf9U/tE8wV92WdfPNXuxEDGzrHCDq5T2wFKzgHfxP+hmoojbQaJ
JSkTO/Ky0qY0Ld/y6SwHuXq4O43mMhOj2K+CKFncUm9PO7GxclH+w2RVREw/DcHyG8GAlA8oScGk
Ae5+m90Ckuzzn43g3mZkWGEw8/vlQnutBQt7/xOtGCgWPu1tDVk1eynDN5ONUPXFDhgFpO3sNAXu
Tvvx9mVwW8ZhJUI7atPK9SfJEOVUdbTw0vj3OGgaQsIiHmLybq0TVt63cbn9HJ4SoVe5tGMSA09Q
YzdwkWOVHCkQM8nuoblJOB6hCc7x2xgAXzEtZM68LYR+HkE4cv/59zEcb75r959d4443YNn9c0uo
rFtPWZdMvTqpXriD16s8SNC6bX/iS4ke1RTqKcDIqF9eA0g9aiXTRuw652n26sb/ORQ+jYSBXqI7
P7ZhTmK4FrJ5nCu6q66rIq/bvOmSwrXIMj0KXVqNa0dONTAgMLrOlO3gdlyj8AmoA8w9qOPO4j4/
BfBUSrjimUhJ1cKxcPTsRLDVmNVhmNB9k1UlNSbs4dhITQty6KDOf4dDId7eNXa/2nIM1FeuDc8N
XEH7U8/hfySd2ZKqShaGn8gIZRC5lRkBB5xvDC0HFFEEBOTpz5f7REf3Re+pyoLMtf5RjBEA/fEg
fgaYbnGtpByf5Ks4AKGNkZ2wQk117JWE0EBoEWLLCpSbDDxxQVBdwhcMNe6Bmz09Zd59xyhgEQNT
aiKb2YY/Nj+PmOx4kBIgGRYjQnSFEeAWYB+/Hl/cNK+jqPcjtwUjxWEvTkID25nLMl4fBxQivHym
int8WEAcsLhUuzfqOqLdiA34obY9HCdm6QtFltXNDhckPbeNvPw5HFqmVWHLwh1Nrx6m9UVFjjMx
yk6SYDVcvxhLHrS29QIqxniZyIYmIZjz8gy3/doiu5+BrxLuThz/b9yfKw6cXvd3Q4NuPLGd8It0
0C24poVaKCcJmELth6tgxJKQqREzSRKI+aHugDfltoFxDHd6ePcGfs8nz9RRLxjL3H/LGHc5O9Sd
IENYxBe8NAUoe+Kf+Jo/m4oN5/i80fPXZ7kkl5F692wp+0TTxGmAoYqPC6vH6vmvkoiv7WEiY6Kr
pTIQh/DiFVsWR2bjqCLQPB7o4DdejmWPwNMOjw4RkRaiJJwT6w63LGI8kmmifNn7Q3pHMzNprUi2
+FO+yLAgB6zlv5rZnz+DFv8zPc4NOyZ0US+mw17FIFEeeae+JG3wh7m3jppq3W7j5+y+uB8imawn
UmWn2ZqJw66C2qzwVjDQi58buVR8rN2OsRt5OowWShr/vcDHoQZ9NHCp9cYMoqzeRoUPiS+8H5JU
s7ghm6W2MqfL8OaSqoF5eS6fvg5hJGbBwDndEzkAW6N6BM4aAjSOrp1xHG5QpgHhkQYBg8/buztY
vLKMOmxrWjP+wO9wqJImNjQIpuLyyVfACb6EsAjtOkcVuTvDxT/y5hZXTP/AAy3fR/k211+OXjqV
Z8peNCS9sC/u5BnsjsdNuhahxN+xvgPD529JwnYqMzv8wyXpaPgXcAedEGSkHdVbLs++D6ImT0fC
4IPyeSmTLZheNOaz3BqSnn5zKpcIL9gvB38XZUiJqf+JMmWcCHyEpHnRBRt1wc9i8wTRt2UTFQJv
/oDcEEy7JbvCa4Y8bIDLG/ZchMHgWGYtDZ7UFr1PwjJ9WNynIiik4I4gjxyFk0ZzGpVA1xyNi1+x
6cLLc1zeSIdNJgpF5ikx20gjCBBiyQNzBIVt3OzUjw4XhQ6zwZZwHKhigzgliwo9Uw5GaIID4sMd
KsbxZmEzygi+IAXD5MilnzTFdU5bedR6H4fUWYKzNMhipwsgPFw9wuG3QtXczITMyG7XhNO6+WbE
pfi22ZU6GAaIgzkdoTZW5PL4PQobsf8K+FwQJXMLcD/p2DE0SB+oEu+jmTiTJR9KqIz6YbHMiDPE
N0mJ8fvIW8Sy4OskXaeuBNvM14A89u2oBBlWTGluOf+JTOr7/ENqwX3yItelt1AXqoUBFRrM6xNF
n2KlmXwuwxmtj2NC+cat8UZfTixzWGxSQjo3JJw7B7D+4CYbN07B2eGsQbBpY1JnvZTdu528w/dq
NCsfJoBJu3nx7WEGf6GW5O/O9glAPATRiVUN6SkzqyN5bFLyXqZ+8rmQUIYhUWaLRoxdGfJJc6Vj
rRjPHTIVrCY0M6tn6Aq6XAj5ypftuQ72jI/RYIz1zGCkbqjJbPm7hlMl/sF0+Hg9uZ4ptnyebhci
h2QhLKdzEsIb3QZYBHJvNN9oghWi3wDAmAGHDqMoKuIq4DQRAWBSJDla3N/LVNappOI/sMU/zZJI
nYENyk8mSWui39vf96ias/0QPvvLLyd/X7oRH1MCFMhWAeUjhMn87Gu6vdNI8lXbVOY03e80++Yy
+5IPfRdTAOffnzSvyAODEyU+Bcu4/zQ5VZpynPA5Vlj3oSGdwUKLkJH0FmirX/EjRkbygWtC/R8T
JCSsai2YKN5EmGMinqtADu7uc6n9NceRU4r372blaBQm+HUJhaV1dAYnTY6gbJcRAaNIN1uP45jH
DiFIHJK5QcqNx9tZgYYyqXLFZWbKa6GEZNhBCU8ru5sCDnTT3kRm7XmGhIEwx6SL8iKSEL5WTSdR
N71vBHDoZdOXRU04mTHceCZlgevRvEUvP+JzwCrITHUjp6dPrumXuJgXhW8U9mESmHE6QNweyET4
XTHgzCiqVghzvDEdEoB4ix5B8ccAIC+5QTVWemA1UjDJ8+MHBTeqEoPBEAI+X7s1FaqnRtD177fx
xOBUAxUS4E4c1g5sPQtvIT5ix5En932Cm7L1ldlw1syQSzDMYn5u7KF5wYRLQBolQTSvJnFKHAFe
l0h1B5S9pxc8NsPdaPlyIeek+EN5/dejHwPOh7FDpim2/QfnL8kMnrxXpIiJsG/kTKT7zpFEszsr
IjUeBqZYD/8oFLgb5Qx0lz7x7vjxMg9RBj5kzqUyOpCwO737CV7w3Kp/YzpgQ8RpY7h9Mmp/0eHL
isrEKBTbrhq8fRJBxJNOhYzCAPU8/2A9ImG1+ueskjEzU4CM75nE+4f5Iz+63tzmRVxMOU4ZD9G2
jQtUhDdrwq53Q+xf2VyDHPwjEuhgk7mB1ymXIVi5rZPcQjz7FaEDWzKgBAOCyLO9H+UtqRYWnqG7
pU5Um0uh7MgDodPCfqnWgIv+j2Ox8LJjemz/kPjcHEo1TXEZIBGEDyQXgOwg9w5BvucawGvI3fBa
NRuJZOwdAIiY57noPAVsPBkfFQjGx6ReiHK75xyKn+WpBLdAnPpmvqRhEEnlhS92PfwYUmcIbT1S
554JzCW235VW23nP0Iipmdz2sttf9S93kpXZ/++EV5nDMq4aa6Q6n55BDQidFZDnW7TwkcQxrBld
anAe4yoZTEi4/a4OngqTM2WOQLqju9nPrOI7MXZ73md9ZH8dzT1ARs24GTgyKGI69qPCVBxUvES6
8MFlfj9EOG7QcvglqPPjfgALQPh2IAyQVXtuEYlVizUP7euKz8ZgZ7j+4kFYCtYpK010n+WM7Xmc
QvCigT12HXmmdFz+vC/qoZeF7538K5Q4gL0v/5e7qDwVG00YsNKakHy+sSmotBCRWt063elkXMy0
a+5XK5rp5yq00xJOaVeSiDXLPA5mFXUz7K3Oagi9GMzaU7Eh5xqMrPL751oY7VOPzRtikNmipMeE
1yUYEp+/hf/8BB090XxfXu7Wvgyq5vMPAMiL4lZAP8rMbAD+9Cz7v+1gLsW/WU2iTfBCP2uNzHaS
YfPiekbcAXt8895/wIqAdeCrIHg4iX6z3zkNKKsTmePkvZLugyaPW4APGmjIxZzscZCqW3KWEfpm
BkbMDT0m0Q1jOPUxW10inBPns9DdCshvQDisqWxLT7u0lrKl/abBbcBbipubEe83OUjEyTLK+0wt
ZEKl04fLlGcCnuNNL9bPtcDwyD8nFQo8Bh3cwMJR+s94KgILqWkHiEURJBBqSmD1GRXu3LQgqwhp
t5WdB2Hq4oU3dVyHc1L+GalnzbWz64BsYZ2XL3NHx8K7E+5MeguHNLz2DzKD06qjV9omPc7Rkcmc
kOICzr4aF86TVxDyNPEzc9Wc1Uu172S7A3vGM8WUEz8s+Oz0ryckwmC1v8m572TXl/dalseOSd+Q
5r854jy6hhbJBeUpb2kI/MS8z8cG9MX3MowIB1/9zAK24z3DVehge8YRwpWkxRRtOl0M6+88LaTq
iJ1ttkRjUtloPJCkscNio2NUJYQEdGQKA0ahEjMYIJI5wCQPg3uf8tbysj5J2KXYAV0KblQelG2y
xHJtHKJsA2zJ1GimfyA4xAR8gpL2IipHPtPO4ly+I7LrXfLJ8EVAUXcamUhTUI9rVAeNxvkKwAiI
FI0vDfEeohYFgcdP0P8cXQMk1CtkZu5vkpNBwL51t5+X9ymG5/rZEMABiKYPDTYaiAAQLHAoqtEU
rLTLAKcjnI3/RhcARuj+++p8yGUUBIS8s++CQmdENjl1BInGprkhntn+LEkqgR9CE0TKydsm1Zow
7PpuyEcWequP6P8qE49OeD2UlXB/Y8xlm4chf394G2TjZ2PjEmg6dBQZ7MSiY8RlaI0JTDWaU44K
j4fitULhd1DoH1eCl25omVmtJcVS5wLrFh//m72Vimb4XIKxwenC3vV+5tZaDfnFp8VzJ9rGcbaV
AOKqidJnGNHi8nMKjFODv2fQF3I8+nbk3XdCWpA2VlACktflUg82L/wK8LpvoxEla5M0Cw9bu80p
JqriSHkjWB1fBBnrHGvK6V/MjM9iTjzi7yTUPeR8Iizs0RjVx5bfzlWo6HIK0LwEXGaip2rGRM5C
dzLwG8eEZPOvTUpR1HUgTKFv9lBcnxDJLBtucru6UEqBMfxJxhHBcez86PDuUBYEM214KiIW6JCX
mFhznNAI5sAaURjRtu524U9EMwZkMFOtpR0F+CcylhBrcXjwaNB8f2GPrAich0cjtIaIWyKq9xWv
HfojtvjCrAPgBjKc0dD1Ju2snCB9lzgqsJ2hdb4I6z+gpu6hmHNJnSCDlCChGX0ExtsVf5rt24H8
pcNEpGz2ggJoetr4nZkH0o/BjOBhkjne89Yd0nsxcGXep4ed/D0JOjnXs/4KGHrZeXpOknnfONN/
Ryb4vNyINHE0sy4uHCbxBya2X6ilRurnKeGs2kRnY8kuOQb0EzduSXszG+LLk/hJYcYjL6Lg5rzB
z+HZXz22dNois/Sk9dBAITDFlD7YM5SQDPIh1fA5PpFIVljJVuBot0Lc7TXEyfyz+oQ4jIFC0Nbj
BwI/Kx3Umk6D83faBbp9WD92QAkMkav3EmSICYKfZY9iLuE8ISLPFj0E6Pvey3wcwWgz5zCxEqJF
K0CfZ4zvWDMJ+HSw+y5HZHaZSBPhv4dGdSl8cFTGXqIcfE6eFv0OKuxaYLphP0hLs16DMLOYsUsk
Tm6yqTwMGBdEx8BKn6m8QsWBRSNBCVmeeA4zA+FWCPwCUtBMRiiNq0i+lFMpIAJp/56+VtosJgA3
RMlo6m9D2AjSGNoMdSOC7gG1ueHTL0IGipaxEWS+5MfByML2AyM/Y+02hyFcwUpjVs+RSoIvrmYF
GTiDqBJ562bnbPpm/TIPpOvAgPHnR5OuHQObI9lnnIh3BbDbZ/chC4QPQPO7o6xbw02GfkCoPlVe
sImocB5tuH54TpseWCi0e1B/kECUA4fGYAeY904u2INwP1qidtDtY0QUcV9oWUVwZUFIhsSNpoD4
oFI3Emg4JPhhbQE/0Zku5BqfDQhM6X55nDSbH9i/82Zk0D5ziMhVhIqcDSOsM+t0fFYmyLyofovQ
bMbkjMd6QKCAeIf5CjmNhyVR54h1cfKgMI7lnVAes5wQfO1jI7DuU7wVnIvNKUNvyDs0ExkrxAb8
AIB1o1m/UfL8QXGwLNGCIPL97rP7yPvg47UQQFXGubV5rMYSnHaNWuWzIX1idztBgQ2y4McurY/z
bb19ejgtXUI40fqYoqngZnUu5uXbuB+9SB7upsPVa4u4823NidRyPx1gqrbMTgBC0GKE/jc5sxd+
MjPvsStNBmTNcuW22w/UEdkv8Cb5DJc+XP1uwAsAEA4J4T9CJs8pv+d9LaFV0GXgmNvVAfAa56cF
JsVUMrJyR7SUXas5JyWvcsrcMzrdt22Iidkr6ZkpbQ08fN76/e1oSnzHg/lnYGUkuXLwxTDYyKvo
bXmEh4JWpKc1tA/bYg2GiSK94NhMROcLgun7qb/Q6HThiz5K0BhUZ4137UI0CyDqFcwxppOdgjME
E2RPiIyz0/30wIqu4Sad/FSfX6BwOrFv4DOxDqDB9oa4iiuQ6qYB6C9GuIpgBc38XUl69D8WGy2d
HCWheF/rFbyvD5QfQmQj0ndk4gF7hkzkMSnB86/zXRBdwu7DYEx1iAKCh9KaKg71zAk7ipg03dIi
5M378io5rFduw8lDqd7l5bRhJcoKeihtamC8SF6WorquO7Me+BJR56QCuuh2MT/ManLU6F5CsZCd
CnG0S4467ewvER+8F5bgqC7yDIQF7PEGAnkuCI6F9WUyC9MIza4Ap7mh/EPE9SliSURgm5hG4Uf5
juni4ChKUaWH8yQczJCCHkk8pxax3Pi45Qw0mQyvSXgb2dlEnBu/DUjnLVY9MuGC+uAPCleryOQz
Ms2UFetXjGskmfbnyIODqzFTyfLl6yCAL3tZUHafo/yHVoE6MRJQeH1VG2SCEL08+PKTAlvMRHYR
0xKMOBKN1H/EBzweSCXN11TfKMr4vW/C+wTbasKnIYKaUwvEydOBBGQT0ywZM44oTkHTZ/XhzU/d
mAhLQKKHJ+3vG8QjD8RaI2dgdm61eYcoyWaDZAwoxkciwhHx3uac4mdyFBD2OSCcALt2NQOyioAY
Rr4aDFz0Rrc9LHbQLYkpZCvmuiX0z3wuH4A4FdTCYNqLy7HmtlCs3bIiPp2fGpfRwATtgRWEjUUk
53/JI2AYiNuNCHZkriW1MHOem5IxxXmveuB1C36rCCAkNMxCDEdBFaY+SoGanY6IX0RO9KYD8yAQ
GzhQgFQMdAbEKPw3OwWmY2BTUS8u+R2jtg+j+i/w0cj+akYW/rMHs+a5Pzjf6OvUdLH0tkyGol1F
ot7QqGHawGscts4opY3h4AlsQgImKOfNXrEIW8TWBD6GIIXZAlrdJnuc9pq3yJg0eF0IASKJm2i5
kfewVRGEdgsxbo5p0HAJSFgMPY45ApAKkpFkkpa1aR304sOcL1UQ9yoRjQ+bpWVOWGogOv7a5Wv3
tJEzwkMQsgQCxl4vQqgA5EkQw3pbC4BXszV7xDPwdrkooNWDH9M/6ab3+ZLK1szYg0TNZNeu0Utu
snnO2WIyeOjbmnpIxpkhf7v5IAgMc3TugZ8klCctlfWBUBSJ7Le3j/03GA6c3rTd9lp7NEcpRy8L
5z+OXPqPEHgmnA8/grQa/hdmZChECTt8ilbuPbx0LT6rzL3jkCINHP2Jg8dXLEaEcUo05FhCEkvz
QemKWoWeiOSilAq4MzGZNqg1EP2v0WGBYIZoIp5ibZstGkBxUepYOkST4EN+LdW/8gpMboJdJDvu
silwbxp2RK5XHo/sgSdIjxU/i7Aoc6J9jkxd/EPfNRdGuujxSIwYRzF5uBCwFkD5Jglxcwq6EwEg
a6CVbpHboFIXLCKZ//iGmpgIR+gPRGTy+WC8mJlWaKUBWvBOve0SlELcDNwtNlQHdw7z8s99OcMI
IYmBk5VVhx3RawO+mCrAIN0rBSpKiqLXHKtl87EHS3CxzgMG3XQTdVLHXG0DFAs/q/By0jtA8jRS
MXiEXrNfCBSUT+upyKSGbl63Hqv1tkfaPD8xwJUYWRMqg8LONr0J6C4Y5pPEVM4vZmmYUDfHtPI1
CPUFJAVld1+DMf8JtD+xd3IORU1EgBipSn1On4gMWJ3cY5A2GDMRd0rfBlqeENxI8frxl4GmE053
oJLc/U1Zdw9E8d6BODhaQKk3ykXBoUOdJfFQ29rsTF7JFa++Gjxn+lZhrA0ON6BoUlTpHvfyoA9u
wZreblO4YHAOSqWn+d8PBoG+JafSeTWK4EfiazZXT/VEXpS7GhAmUuACOI/MjwhSxLaGfr/i3gZE
zqyPl7iao86/Qs5MQ2xi5pjHuDWuPc048O3PD8vX6R4Smz7ha3tVmBiMz9DsRgL4VmG3EZEwxfkK
XB36lGwxbKmP+hEqcyDBF1SNq1QNNDIWuAAGZhPqCFwO83ShclZdRccRfLPNfv+Em4r5mCsQmZEB
Xotu4A0SQpOkyQLLDTuMaNTiRWS1QczDUTFrjmKIIg1jfgiFAoU3Cz0AaYXylFb748FpFkzjRoHE
iceGW7Ni0PFHJTZ7quPexAmkpxHpFH5uquiUjp+nOfrYTBFda6dXiDVaotm0v8ZwDt8OrvqGZ9X5
4LU4hUUj6s0rbs57DSVZ3+DTIVHT43MpvnuZ+4Iik0UCdqNuCfxOWXjAsr0fNdXsFKRBqPHHWt9O
AEfk+Pukowd8s6pdakbvRJ4b72l61KZazCkpT6VQlKMIdqxEZzhc3SlFwEyMJHmj0oMMyvUSRDQj
Tf/61g1SkrAZGvxuAgUyZ6gZo7AKBDYJAb/IuZ/TK1elzJfTt0qe7GoKiepoi+QknRMz/BmJLnRh
DzRew8ntr5wmIiuuOVFJjd4WC86OVqgM9SYXUZ+iyQdLQc+Ud6mZYqNA32yuhyuakGdfTCrgQ7zs
MO4TeYeqaYXMDPnIPv1Dqnsw4QMfY0H0y8sr5JjT+shk/hdvRAk90W34RfuebpmtSYnMMXTjhUDm
BmazBVz6ekrwqQ1gEuz3azy0ZWaXS/QgX91R2B+u2RS3NC+/Pn1IpnajU4WAL/pdRGbaULVb/Pi4
+rmdm8Wb0aUjDWM4ZrJhkcawC3MC8UECBZhQQ2hiEpxFh0tchGJueyPoeVrvaROzCekXxQXrJjvt
QwwJIQZ8gT3IKweLqMRnMKdR2gFAwxCjIRcI72hY8S27eWpVIV3a5AoRUBI/o9JLWyAgiW1lNAYT
ALj5TZBBecgdmWc4uy15oZhfW+TmFf5hg5DvioYdsQCwbKD7HcczRVT4Amz824nfATGwEaJt5R95
B31bCUijhZ4bTgco6QuXR8x479SrjJ3n4xEX7L0RKv5ilmpgZ86fFakizJvcVjTRjmuaNW8xpizw
2Q+KlcTFqkDBJVHEP4YYW6OatYnBz+5AfiXyc6TBJmLpl4OqJqh5qJpNvqL5WGQKu75k91EG61cA
syNWHyDsbEkgoNf8sWJFha9gVzvJFwrUKYv9l+E3xmUQJqysWF0EZ9A/vf6VifAuha3zpqlesUlh
EP8W3WlcRQ9svfq6goDuhmMNx/uMRIg5FjLRf304IpL9OTWaQ5aMPLXJ39/g1AphtVnYyRLu85QC
Zlr5Ao81zz27jw8a5+NYkq/9LUcoFWJ4+mmv63npdBA2/zTM5zsEKoGN7LISNWUJW9KNUGeefUQg
4OCHWIk1p0AtQs0RVazpsaFdhrZWl99mgI+RHamdmflEAab3trEWcbGbOdAvEoUQVadDKapR/bET
oFLpXRseisZGsr0lFGPynbUD7+O9AxVG9wAs+rHVFJjq66an76k8cbejewqhuTkDRAjpCLSVKGq/
YcWlw8vjFiJvfN/4SMPs91wcrbXNMotyBGZRJJ2K4lgK7klCTixEwQhAxDGkzHUwEZ7zB3+hTEE6
er0E/Vbup3yn4OOVSawMSn/RCJNwwv+s5+w2abkCOHacEQCPd3e/zoCg2ALyOe5OD5MZDeJlsIGC
edIelbl0LrnqCRiIz21AqnliP0h4pyGarx2ZfSDGxtbVotHs7eT/Cn9bs9jV087rbTV3AO/v/dYa
VFe5yHfVMiFwCHx3f3Pxd3Ly4m3Ot9ma+jaX/Ejne0VQbnT3dUqyDXJtAcThFwGTrylQfK0AcOhe
6M6VvX9M6YI10wn1JSKb6E7u0iOQz1g1RRetg7Fq+ggG3v0k7WlVjr9rZa74xfJpHmboBCQYtMvz
btfua0KgljQrxEQNECdvmtXdh7svqA1LLQLxFBOHhKFHmWCZX9OGaZX1sRAugsKGcQVTwEthVJPE
Zvfi2y7hmkchmro/POBEr6eTyhswNjBbfFDvCNEThHGL3DnZswnq3GEv8PN/PSLAvqgCc0Rg4of7
tpCL2yANbAQLfuQDG/LiVVkFSCJ2YAqdmElsPIxd/JmQC2+yJor03Cu3hIeG4/61W9LSN8N0jmn0
YEEMq/SYz4jCcHnImxPXje4VDkJDKvNoFOcVcmQAZkpEJpAz7xH0xB1Y6QvP2Mdpg+YQaQCUhN3a
vysyPuQadVCgRwtRoeDxJEWjGau126A/39Th0CVj3HtzkBMhCk6NZeSRuO3bGLp5hKXPBSwasTr7
T5gX/ohI8cj3Kr6/9opTiM8TIn8OfGeT+glwz6VC6PAFnAa4BEvm+Om+rMTnpIelAs56208gHcpM
IVrnCNeoXZT8EcgMz5M+46DnfBx1JoJTqgvKab4HCvmKT0FagJKG2pQmO2AHoWmmKWguhXCoXGx8
T6XbnF4cPA2qJeJNi9T6ia/7Zr8uXfiZwnhUdNb3hOB+wK8BximpcZjA3CBNPUQSQHuPf7dH6YgU
dXwMF3Z2QXtEd/uHZJqmFqAE3fwSDQL/AeoHulf6c5QPdPHK6HqpfKB95+Nyy2LSFfoflbqakZXQ
ASgt6KkFvhavOYZjkgJQ6g34s8b9+Fj2pmQi+fJMHj+WyLoOzomQexv9D9ESVIA2P7R1zEo6YZJ1
0FAHvte5WWEEov6FbEb48/oMCoNCgtClzigX/acjo2nlYePCXCDTaDPUaPrBB5M87BNA6jsLbH/d
CsCW1KL1kHEUxkp8nEqYEpf2mBXBtrQkLCr5pdyMaEAFV+DDz06E89BuIE4VCUwqfHLcHByIRtIM
cQojZ5ixsEsckgNKZ4aLoY7Qr3FfxmHzM19rYCsMbEIoqU1lDCv/5ityzF77V2HUw/HI5sdOgEOI
pIoIe8SgLIKieFrhm0DeM4yLKwbEtPCIrLhKzMwf6ko8fpcy/dlCIlTBpPZCvFV3frYv7ne2IzRg
7BLoAekPFxTbA40CcJKtUg2GxMlTBQqWcywjaTVhqf0W4R15BtlGR5X+wHbC8S0qeA1wWyqaZLgQ
PcgRP7E8iv4+zpjx+eeM9tm1/aOWfJYEGgmS6y/q1T0KgN5zh4kdrgJKYnlf9BjZRKzngBNuk8SY
js2Ro6iQz3y4gvjBquziMB3ZygnjzeTtvv4QCeck4AAZhyV1uznbEGhfAHLPxsbTCN7/ukgu7EWI
qnaB6YO/nC2TPjqj2YiqeaIaVwc2T/aIN66EOodzKWFSg+T8XB5Ctif0NPPf9TmrYMId/Wcj3SXz
gocOwcEVbABgCAbvyp5RUSK7/uHQxgbe63sgwCp3k0ifI0SoO95AXRmb1l+mEH3N5OPljQlr3WBQ
ESgoJCgzGGpXhX1IH9/g3ZHA/L0I5Gb2WXdzaPg7kkW20iB/munNUtGLs/wjUmV4DFDmIRMuIdxp
TqJUZVUveo7sy4aFJa8LX9AnpLyB18tAs09L/GM8EQOfRwYb6xcaAjFdlHO7MWsQNY0gtTgWx1/Q
LxHQm0PBjIkyHOYi40teL88Kh30LLMADIUrkGzr90HeMOIP9dv+xgfO2X6+FYOPqQBsuMb2g6gAQ
zRBoXD7Tb2Vg/Mbr3BQWvpFH2MAeo0Y447KhKwZu/TAZXOpVsh9FDx9vtSzKFNnZndsu2w3LOTNb
3hKcZ+lXsSrwk588+ORsRBB75K+NxdkpuTIGLyZUMtktxZWQ3XKBweohSMcHKpkyA0hj9v+olODh
IH/E6S3fB6PgwHMee8i5+BtLtXH7Uy/ZTu2MZGj3YBxEblZ3s7tQOv06kzsKDtWHnslMjWP6zmvX
CkM59enFBd4PEx5ERwvV5WDW4+dFWNAmm/Z1m/8b89mSmBzztlWJNLNr9mZAxjXz6K10tYHzo/fd
VVDeJ37h9xwd+Qe3y9OHI1+x/sJuSnH/j52ASZpD0YeAGnDIQvgDiCNu9w/bfoIMGLx9YJA/uMgv
3YOJNPrjmIDYiG7B19Sdnl8snosDcVgD/oTsI4lcaIvDOdmQH6NMScw6tg4JZgy+7frdC0tpjD7E
axcfrjraPha91RuY5QdnozL1mS0t2dxmy2TDTEVV0tCUEPtdj7s74BlrC96aQP6ZykxSjUY1VM0e
Lru5toejZ7lZPrnK8ZWcVcRRWtj8kSDwLxqtxdNgyw4qkL6tOhxmOIg/J7aw9ER0uWjhaCbcj4Jp
gCWdSa7CU2DfliOc3n2yvzAhmM+QCylfMTj7I+t+um24OmgXv2EpvZDcYnT8UZ5vvKWF0WdpOcE+
fHllWBd3Ly5PRNQLZUEYOQqTNIZrZ7wnYIKspBW6i+cKvy3xJp87GUK/uEO7wAV/ee9qOHoaaXDt
i8g3+eGxtL00c4hzvEUyg8xE8CYIpXIYNRd4H7edwu0Qlidmm2z6pDwyI3QGqIMpJCoHFrmlPnad
9/oZfHIQT1aN+G3Be/QjFvmP2+LkY6qKuyH8Mx1bDwp6CxOq4pRuejbNjcKNcuBef/BwCfEy36u2
u9vYAH2GUitDpA9lDu27Ii3mdtYJHzVeuTD7IrW5m1JA4sWKIDSCPZbZuV0/3b75iICUOhhN0iQe
HE8xHtw7eU5su+W07zJRVCIwU2ZbCz6Tz4kdYJfZuBc8ICZA/4v2EO5Sl5PaOTLrhZD8KUQzX0tY
Ox9eVxwMREJwfkn40jWrT5LBc4JsqEdddG9cnOrNIwaJdojMNbRjEzPs6HykpHYaG5g5cIGL9hEJ
ljdrBq/6tFWVbhVKYY75ojoCGfBX99CpIPw4LOLN4Qxkv0J04w/JYTyXi4y+MeI9lqCloKbI2Zxk
SYcHeHdiXkqzQXpCEB32DWUysN4BJziqQnX/s2mdxZ/SrpVtRvhcI3A1nXPd4PWiE5wpIe6tk01H
e9D43+bOI59AofyluqNhIk4mBPcwAUJSitHwXyR/xWrL2f0L2r2oGGSfkOOKEjoJBzHAhRbfcRrn
zHIkW0BUkdn2qq1qYDcy1yAGnrEFm7OQo7tTbarT65QjLP56Y4hP52ErDOOcbeiMQMWC0bTnVBzo
a3ZDNkIuSpIukgj0kGw2r2wEugwgz9lyOqwHqC1n31BkkRPGj5mQpyrWIAsIJmgR+RNuv86sxJQ8
ikGcJhxMUqdP3SGXxWMCojMemrfVyCTw3uHTHNeX1hkYf4p3W0nL799wWq0RoMAvfB2qnC6dQyql
Sz5My088agAj+EJ++245WGpkqeIvpU6HelzvG3an76o609Twbc0mesDtp5R11UzybBzLoYfclnSD
dw1RRNXaSp1omAE25NdYEhKtCfHRCZxFCRPYuczd/sAmbNT8rL5h6QiFc8PE5WZITBFtvzqTKDmJ
UL4TvEWNkHfTukn8DulKNDQ31Yx8KnSshI4dvNv8y0O6+iHRs1T+D7wcHvrrQz5+UOQ2EJKNyXMK
tMwHTT8XoeR8AAfzvudLpHOeARSa6Ltq4LaPdFhbCNhlvhe7mKUuphuZ6PIPyu9y1XmoqdFtgJzX
y5eA01+Erx5Z25p9FzxIifpCrFWSNdj86JFWg8+iXMgTdNElqtzC4y9k8iSZ5Viue1M1pkR08fap
+hP5tWim/yiO/rqn2+R9bBpTjVP4SBlB+Gfy1KyBl9B1ky06CAB8N1z/EGAwQr1/QX+VOSRNACtU
TKgpRleuyoY9dyC+uyBd9H3ON3LKYXMm2E3SReZqk1ecOWo0iOSQqUlD8lWhNZqWqIHqa3F9bx/X
xv6eBZwU3D3kwBB0UbWpJ63bhAdTo5xgXKOfH+BiC3kM+PkT0SZ5Tjsvt0LuyzDK4zRaDiJ132xB
tJhtkN2Tos0/lJxKGU1Z5qGJVGjRUryDyRZtpAYlEdFzQiSK9zvr6rwQSkbRLve4atYPBCfqz1pK
FEHTJY+uk9rUV8VVC8HyEE7SxISCeLR9CEIWdbHHx4IYnjaqXm4xJ5cER82YcNZMnmhScV58rTag
6o43SjdKU9oOp7nV7GojWQsT0IdkCbLujY1u8axploYcjUCVRcI9OBGXbG7pc7yujg7S+v7jfnVG
RJyStwpSfiomFNOBmr4tFOkhVmNBa9gE1PCuk0jFs3wDe3wLkwVpHYcYbzJTH5Ch8d3Vfud3HJGx
1orOsuHQ+lLauxsF3O4HdoxJ70Iko+JVkKb1SYvkSI00g0HAoF8KC0Q16XsFQOx0FCvjRc9ASF9N
b3Ri6zwDso0tFMMdAEBA8D1NTrWrNLQW0n+geBnvI2sRzPDNQjgOp08gH31nNVfDEPLeVKY3T+Jf
FrXO/DUmImu/cO+rKY/CeHEPePtGzC8taSEfUwcuGwWo8Odovh19oSw3wtwjhKP2Ie6oM55+kHTr
AoodxioFN53RALRhF7F5MCt+XzwMtEWBQw2VY3/LLfn7O3BkzfMJaM2KxkTFVM63gEyHdf8PF5Bo
wrnTsf72u2rGu8BZwk9PMWvrD9zGem6qYqLI5nCZYuY8JycYjIT5SzOUm5lfVdrTW6t4r/U9j9mL
hA2HRiwFL/kwZkyfIVwisxQ97gyN6/NIRNCxvR5AEoEkeEYAD1kXF6T5kG/RUh87qyIKugIceEzb
T+e+EVeA7iONHYEifj1yVSMyb/tTRkHrth95v109wZMyq93D+cX4tEp9DRcGnPhasgCgXNWSHcbI
JCJqIOBHcf7a0h/vooMIMcwtZXa7INTUbxy7NNRG5XroE9gHzz8ya4PQT49Pj3ewWwzwCqJy5s7g
PVG8Aqs2zqR0lSTjZdaOk/jg5fhss2W9hkA1ao7zktLKJ+WGMnNNWP/M9ODeEcZtFa8X9SwWuPEK
k/3qILuDt02aUKewo5hY99BtSPsfcRUEIWSbMrEZZG6ozV8uUOd/JJ3ZkqrYtoafyAgEBLmVHgTB
Xm8Mm1QRFUWR5unrm6suzo6za9daaSrOOcbfoptIQYQCUq0+OCyHhyYe7N+J8cSI+piRQIdq8b5A
YMtoAX2LUlNsCRstNvwmEj2yTH2fQ29D7oFGnkUr+njZFwwfqQbTG0p6IHfzFTCoear4kGp6IhDj
YvGcAlcTl6fMOWHd6vDM7fyFbB7soCjZC/hlgg8ScQ0MCjMavwTUIjPba4qsRoi4e1vJKQitIouQ
xq3HHEWmUF919i8lVhQ9V29u4O9qp9jW+zOs4XerxlyQaotHiHK5QPhZe8xpj8nQI5W4i7QDMZ2M
soRK3dwBlxYnMoueSGfrs5U8yQyASWjHb8ZjwA1LYzzKSSJ5kV2bz3rERVqxNnstHxgX3z4kI6p+
DEsM/h5ir/cB+I63nqQUHHGTWoDPHyDZLQ57/LxJjk7ABil6IhUGfhS2HYYp/2dA+mIhAoxQsLQh
zCjRTFTM8asb8ssdHj2kNVgLmV3desXniV3Hau6cmBbuUu8C8g+E/H/pfO3fFt1msCFBxhP2BDgg
Zl0rZwv1sXSCN/BrX0fYsj4WS5aDHJdoNgcdIvrFkJypcTZX3Ht4IYzlKiIztDkr/c5pMDi65eGK
VCIuDKGdD3ssSKNOJ3wog0t5OsSdZQLiYbYc9F3myAqwYquN74VV1aNsQcDoblOGmW7XX0tCc8QL
meClagfWJeUbVYKkMG3Ne0hRuFpOVyrh2NOml7G+/bGfYMF1Nd4wetPj3UR/cbq1RFCP8R08pwOX
4d7jbOHHji8b1ntX1znTYhi6tZGqE50vMNB0+rN/ImxbWrO16e59+Vlzs1zp/8p8EIxsDILKdwxg
8k3zpHijsackLL7VGOooav4ulFQfpPDBxiUfvm7rZyfWX2n9Zm3UeFMLHhd1wq5hNkRFguc0Nhpq
l/wNt7Nl0p8vZM/kEFvPAJ4hbsdfWlItFuFeZGxBGTIC7xnDUeQCIKOUmhBC3k/LuzWINYwOvOWM
bd0ruKJ2vU+6VXm4uJJfIIVxi5p+dfSvqDoiXApbenAZO6j64+DJoky1CN+DQttZ3c3kXB/Yxbra
EJz1FVPy4cNY3CCifc0uQfn0Gf7sInhaRDH+Stcgu9AUADxyAzoW325+tw3Vuys2bTaL+g93yr/q
YXRLlSuMZZN/xRS61xJwAc7G/5oHbZNihyEAgZApn/h/QM9dQDmbdi5Pzbye6gcxLeMwcHOEl7zz
KwoQ8SaGYJewA7TZuxQNkNTTrL4fEyNWSx2PfWE59zuR3gnmJE947oazTLX7mCklVMvMtUQIEJjD
xOBnOG7xKmx59N7Ekkz5WtQbjfrHiCJAeAnhILykLxqeLqLOTVMtcd+Ohyf4jcf6viKpDIPmHOY7
ei1vU8TZWKCR8pOGEPS3ypQ2RcAw1iy4ratJJ81LqCyuE2Y1ah9GuWrzGfOUmeXq5fGTx1h9EUeN
a5+8gyljOW3s9VmfvFth30RRvnhChhoniQQlplqsJBYhyEOOmhlp5AGJbExjPOnRYyytgWAreNbO
vJ+/PHN3DyyrX1klLjUobwbY+JKwGAn2lUYNVMCxVnrs+MQ5gEIfm/0nAeRlp/1x33JEs0JTxPMB
lM9mQtVgWFBHLst7bi3usZJ2LLIFbDSk5w5/k8dLFUmaYJsEjA3pzLGlf+rwEErh5kKePnyi0nZk
UAz/HZmkOUsWSZf1AfA5FMOZNMYOlHI+3wkdqMlYQezK0fx0jfkFhBCy0MoJ7r1w4TlqmZtXBThj
h7KbnCewhBf7cbPoVNzsUN1X5D80w+ImIVp+hVpaOClMtmla7ulYw/Zy3d4iqQjAWD4QHIytoLs9
b8ge+UY4SVv6ufUejmLvYwaVf7GOzFHZ+EpdTk30zPf83D+XGBJapzuzoWdY+eBqLph9e7AICiQ6
mA2GCD3INxozBROo910Sy/mKGwLWMgShJhJuQd2iVlr9/opZe5AOJA7xusu/eyou51b0KcJRbulZ
CNFhmbLQj2uHZ8C1iUcggg/6YFpCZNyttfTGrXrz+HQBAy5mmQKf6ssHuMqDEU06crQQ2SOveXZQ
gPITgJ4F9M+UxiLlqJMnidOUn44fJ/IAAiVCw23ry99UD1RQTIwCPBk5cXPV5IPHEnsgskeugJuL
DEuvbDTE8Beg9KgEZjBdzUTcY4AeSHWREDLh2m+bS875OSiib4vLTBWmB1WU1lbmj+hcOb44iEOz
Cbd7iH3LKSnd/JbmN639K+rVG3QOIvnhjCAT50e5K0nDXNMOXhjRA+xkCdAMjNINqTv0YoNITJAH
4B3x53wF10TF3CXGHG31TzO1FQ6T3FQaMYHwzmoOLIYFaUJ00LgY18gmgHllr8HAcPh4Hx13H1pe
FUiaD3x5JciBn7HeRYhx3izfTCm61Sf+QTehjlArMw4QecH7Q0gw5J2+6c2VOULg/MwtjyalD4Av
W7+r8MAIrRQnfy4KK640YiER6fzu+PIba0c2yY8aBRcDJEsWhoE5aTyECwmu4PFCtA/NINbWH96I
lzD2Fakyvp9uJy1oxhnj6o7tjBqP5I089R13rKXrW5KPZp3ZX3JydDZnkIsQv4xKPMCW/jYVIj3H
Q4+6gFUfGHkShvTpHTsy0XZbY6Kv1QD/J05LVO9IegdXeqFH/C6YzY8qDwnSHLYq7GyoR8IfMuXD
2ya4Fnlz3+9j4sf/JK3whUVX923/yKDbMctDSHpnfvsYjw3fVhTFp3rUAPthIZrDiqKn4fzie4d4
pUOxISPUK1Y8Y0JydQVEB59cCBKJsQxXocN4SCgMkkQfl8VMA2lHDzxHY39ABmESfRm1E3lWH6+g
Y0TI7r9bsMzVB6ax22ZrLAePPpGjxEsITM8nF3CUs7RuZP9nxnK4Yyb62nidqEvGEcESFhHsQFRN
DnnRYjQsWSZvbEgxvABIJtYb0CTOy00egb0TyMXTgT7jZbO9xZftbqP5VAEz5syJsQz6QQtXRhTh
Yx4H9+DLfC7i4AQquyOskgHOR577YkDkXx6rvVF0H7fwWKFyaiC3uEEQa9G9Rt7OQjkAt3ho4Vgw
/HIl+/2U4e6xrp1B8CAqJ8aUiR2Nsj9+p8LNg0/Ui7PI1U2WkywSRmTmPMhkDg5CEhFvVGsRcfYV
xfT4//QVwocIUTqP4NseSCMnp7exbz5AskTA+e3AhAhw93t62V8HDkAULD+O9A/n9gc10oIKm4BQ
szdIO2IF+2c++TYytJsPc0j3UW3iowZNhV164yTF5ie2yW+LTc9+ErjXeaD0V/SCKRMk69i4ZcBY
gWowLlEo939XDxVi9/7ol3znyJBBuudYcrLpN2m3g1XPFtJD9VhDqWLqD9i7WJk/JOGtniuJEOnD
0Dem94m+khD+G+YNoSiPeUi5IcHrgYLQ5Y37Vs2FLvo2Ufo2SzJjVruRZqAFRB7neMkb5xeUDLMu
GCpnzRUgA2DgzsITk3dAOhaRtf969kq2U429Uyc3jfZiwAx5846Mg766bL+rkgHdgmVjkLkMx2+Q
4HJSgAAYQKfwIxOmw79ujklJX2/RBRNeEoKUDQN6UJHSlX4eSn91THvOb3zzK1vmTO6ONRIQZKcE
zGG/MJsjImD0wZ9txz64opGv8XKM3GypMYJL9FKuEEwODkVK4S5i8eeqxxoLrgomwHsGm4v/fPQB
/Gm86o/36pFm219oEGfgVdaGsmTrQ4KoLSWdUJfvINqb0WdREkjj18sH0rA4H4wMDkLaNziaxVtM
+2geZMLd3IW87TQkxmDnULV8JoOVEpazKn0ln+WTbPwBmmuRZxbriK73784WncPD5ScdAJuXyZOC
6aLxBivklUOAmb63W75xQz9PyhibayYc+MIKQFOajRC2ZorkP0EpUwBk8OPVxy2iLGCrjpm5qwjQ
dKMmJVmUvxFyWEILHGELIAIZsDTb8mq/ZHjfRTnVC+cdxDWG/wOf+Bev0PIdv3x98vTJkUOiH+w2
HVCvSAcA9//4Ct4mYdtgpoAuIyoJI8Ekw57FWUjc70zTXcAcdHdsQXUFIwgaCBDx4jMQZH2+Hq5e
6e1uE4jJZP41JeRNkbrQOEVPxRQluFUQe0tLE3c336jaUpDlOFsuIYklHeIcBwwENju5gbZ7Anr1
1+fGgbigMJzEGhqqLoD7XBgI9CCekaef1P3duVpAS/n2NdGZ18NidCJziSxzTyFdGP0YqhThs/zM
IaUvmyqhl3omjEQUn05uPvajyXLbW+0oKlrj/ru4O1QWYzDhEmvTlpicX6jHZJqF1A4F771ky/DJ
HE4N4K2IVrkei6AAyicqO+cZbNEQUlIDLsNjd8UyNVbJRwO8SozWGuJ5Q/s1GUz5LgJBgnzhnadO
j+SdxSdiJQHKrgncH70Ub75mULdocWZrm1HNgFGknKOHdpoDoBLvDAxCel0CeVG4UoMqvdlC5H27
oIeLImSGHNKHysqlnsI4fv3fpJ52BADNeb+hRo6S3XawHbpNFC1fUDwEAkPNXTiEe5iPST4WeeKP
9ROM7nfoVlXUzIRdwCFLIP2FkCeEvBiHRtw0ksVR6tHFhjfRNMLPoh+qFCa+l/RidMcB5H7Un5Ct
pRy/aMY/EdyFhf6FQCkeXRunCF3ZdxLEmHwIvdzjz7DBe+jMEqqtYTyM5UhKGbLuayIVLahwYoFt
EKbFz+35OGe1p6cgLseZXdk8LgQOoCQHkOeyZjRS5vn5cr5d7B7z1lmaMkQOgPx1swUdAtG70/xn
swTjkskD7DNcuRth9OdKIkfwEgCMA2HfhSxP+PJRlzk5gmUPOLo75KQvK9Or81mAzS8IAnW+ge4y
XJvEm8OIHZHA3w7SJq890NV+0vGfpA9agjIqtorFE40XluyVJ8QWbtigXWh/bVQveA5A8N4a91KQ
wd9LhywtFga06ISv9UWcTc1B/NfraHAQ7QA5I9KCUpUH6kO2aNCGmaAtQEHwq3yBgw2sI4THyIis
rhFdnd87bZLdulhefeGeodSLPEWFzsn3SrO/625SpyLKtcX4vbOptLCWd7eFWNctOZIZp3IyxJR/
Tng+rrmQbedQynL6Rr4y01ysfJFs17ZQMarmd9IQZnpQVXzs3o1HX2Jq6VJBoHGRGlcHbOYBM7Iq
Uv07OkCpIPbmzaFkxEEr895/iNtSHOG0kRFaSSZAjkYqgU42zCW3AY1mlO268l+FhB0mCAvLh3S2
Ebs2UT3OD7k6eUhcMtqyAB+YkBRJGn7jcjMuGvqj2A3M2sm4KVAEF0SuWztvCo6Pz3FGzqiv4kP0
yR5z/iY1wQA8XvvytHPbcx6rVLiYIOu+al2XGQQHoEFPeBndaoHAOnx58mkwHYqqQICoXwjexJQz
Rpxkv/92fhbBCPCVL+FkHrAS8mbnfyKKab0OyozHTTBvM8D6+LrUcFy6lKgNgstcSTXrf2xcSkQH
lMpObRO5QCTqNRZKaJZaSqiBp9AmMMa5ABkCq1gwLb2j70FNwMicO1QRvy/ok7k7fXQbFtZV3I1O
VDixWWDCkMT0bmPWhPNFria7Gi0AfI+7MQUXDHGOCpxsxEyUc3WmRMP5hajFJpVPOlp6+nwB1LCx
e30UzEZAf/OkTZSoTsA6oKxf9jX+WLfVIIbt0+2PdY3JtMhHLi6Fl715c5JGDSEPqwIv6kbZZAMX
dcKA4nOOf9F0+haZHxwVxILStsv+LPDwdiZZnzHisP9VYfSoWeXqkiKbdTh7QY91ZxCX3JPsvM4B
G9lZSim3BG3nawVPaTK18Xg6RXS35P07MDDUAvIS/sS8n0KXhPc+0E+XUiGGWIUVog6JyfUEiwsA
BCbsMgb7wyUHOjk8JYiybMXH8kAwDx+0Pm0TJm+hkHra7PLAfhY88+1crUEF/4SqEHiH8Q42xt35
fHecARYOpkjdmZDdcabV3mG95cc0q9wekOmBDgyrJKCu+wAfZxxFig9CYThMUHn6CKqIL1UbYxwv
EYuKMUGGwaJ3fgV2JCU8d8O5OqfX9svi1EX6M74NzV01KrAHcisvG+r94j4gqXK3nmgmEbVHwzGW
PrydgGJkCQ0T9lkmt+jqFFgjkP74ZL2jTppkMSMf1/slls9vPJm0S9poyfAbPP0aYGn9eTICEs5g
a/NfIIMIQrLx/XiegVLJwOcFw6yT2w+wTVyv4irEc8pkB8uO4cLkpFXmSpPelim9AvnmlhFZLjJ5
jzbpLZEh0IX9DZNDDDyyg5BK7+SBXEYGqjX6NwbLemJoRG+I0rjWb2FPI6Xg9G6IfCPmZCF/zJjH
8QPetoEi4Che0YnNUG5DIhOtfF09D/yf+PTJTnpznQad202xciw4v4WpMdsqB9ENfOCMU29hFpH1
dbWY2IifKuevMXi+97kGBS+UZBcXJ6h9nTDBIensxOD4pp/l72MOXUWUa6q5q+EmOuTBffINH7iR
1GSoQpVerQF/PBqQawAYi3LfHFZW/WcYokCUZZ2C5N+Bj/r9x7ch6scS1CJjrQ3vuBJRUD+P4URN
Pg5R1h4DlKWOWXmg5sOnu6eNxdojmaUBQOb8WhhIdHD4o2VJ2IbR1BBHKYfwOvmQMsgRiQELgGmR
wfkMqGKiPBCl/51IR40BiN+1Z/7/LxI/AiukY/9EkBNe+iIQ+4FCjt8zJEsEMNAuCZDlIytOmrN6
uO8/6kGTIYupoBmpaTWZrl7NGJNqvuhWn0hmJGHvxWNZULHbUJEDSoicBH5QfOMzUK/CQy5Om1Hc
8tvmpRAeVtYIytm+EAYB0oOhyzVoaTZMDUy+Qb+0uMbXB+e7En2DQrXBrJhdXSg1pp0GDZqzsxRs
nlwDA/aoF+grzR4zFhHDEjfb4m5RoZkw0ceITpOXM0EygWSZdcR9jNUJQ4PdhHxzNVh1N/MpwfT9
Aacxwx/xQ0Mf4BkqIajGCZlNKyJNAwR0sU5SaMHm1p/eVhX5Q+BrPNkX0IwlLIDLxoK2akn+rfOw
qjmuGmUvzckvENn1/mPoPkmtn+E19x+Mru9ot/mt7gpW1gP5xFhfr9DKH/goCP4RvCXegwlLkYwy
HQnNtvz3SMk1iRqNr4QZETV/DwqMMg5cn4FwRSrG4fpzEIOolAKWIdUF/HEebDqPKPbF1T3WKcTh
rzaIz3oLhjpk3WSu5zfl67SuS3aEkU6qx8N+PuxLiTgsqJnLN3LC96pj3le8IS/wj7+XmxLrNJW8
wujMP1R2Fp/4Zcs//656LYuspU8xACZyArLKwWGWJO33rH1v+8BgRfbKDNkh4w6hpw6hdKSPP6wW
64+IekGmOzEQCSguZLZfcMrxUlH5TQx7l1wWA7tOmPQn9/3X3hG2e/c+s70qYIWEMCpMrGapcUk0
pCJM3x5ksxC85dYGpcdkAF7DkALLTbTmPeVaClAQjjTyaXizou8PF0ErMGOg8dnOFFE2jdWftwiJ
OhzUatA/3satiwLwoCK0Gdq9LzrT21b+Fzj/kO2hiCFDpOc9F0byob2rTgczfVLKo24tnbPpP+k3
uy9JZiB2NNILv/lG4o4gdfC31nAMfDj/AhHMOUh2MQPWjmxus4HIo0Rvoy+/+/xnagTvHTvcivMh
MdAG3jXeLKcX7ELa3f6oBkVyyKW2oIoNIdybz46HC+CfOxVi9eJd2jFRDm0RfKCsD91AhOvrG8rH
LjOIMloOZg+GW0tZgiGiczUsokMHJ3LLt++wphiimPQs/aTMW5BiK1tWAcAozn99TkhCTpIeRTBB
MxnaCOw080Z2bzcbnHqhYFM3nFuUDDPlYCAdLYBoP8kPqXJlwVNbvTnRazygvBxev4mE0kiEpBFw
V7lZ4oMj5n7IycLpG/bCrBzx4jjdjIR/Ut1MUk/QGg5FngNMMYxAhKVDhH32xvfocXi6JxVFI0Pt
zQbxZZowLCj2GgKgszTORLhsVmYkjTs2TYpP7hFZCsbpqmJ60hNqJIiOUIJvzPXRgmdRSbK4wsVh
Rm5q1MHdTNhqNEwJrzFuP54gRE/pUGCiaXXgI+Hd7WHzOfDu7+KemK16Di5GwEwSpeBn4GN6pwx/
W0fsFnH+EqnnEmcp7D5uIJSjaOYAiRHg8T6AnOPD2tk96zP7QL0dik3h65xE2Qxq035APPIWS9v+
hjd1PsQmpobK3+JiIg13IE9gdyqYJ0ReC1KHEjByYlBG11VvwaIrHR9MSGch+r17t5S6DcYmZu9Z
NXkIjT/Fm7z6Cx00iq27RwP0z9YYzcwEe/dCYRPCAEN8CncgEkjEGtGTGwWftF9gec5tlvg3WVgc
t4OpNPsF1EGNi7ngW+5Yy77kA7AEfIc4K5Xl4CyjCYak59jnuuF+4iBbo6lC8ng7SxMoG/WYj2Fy
VvLmW3D25Is3tlKNAK6dgDl94VLgy4GTj85BTh55ilL8QnTslUPAzVgo0WBkbNm7kxHfnJfT/kmL
4R5ozNx5g+jl6TpM6/cxYpb+rlA0c3bqKM7JbZ9xBZRTefyi/6VnqTEya5JFvsvagVb/2XcP/gaH
Ro3c0mrd3ngXB/RiDZCKDIJBgC5zfmG+qWMS/AKRQ042B/dZSbErjsTy3BqCix7DjhtbOGSwFhoZ
CBsm6mB7d1Cijq+ojlobmqJj6YQgLvkaodcNag5p9xt2sUwI6i/QZr0on1MtRLTZZUBMkXgvaGeh
8yH3Mz9LelEBOg28Z7MoLZqn1266WNEBo4E8noXVTR9rKckilTNvJZ86GCLgi3ajifvhgnyICV/z
dfuoWc9Q5F9yOekcHQKHYRQ37JZRov5rNVNGOOhxeZNOS8GLzxCWPonluCe3dYUFk0g9bicyUcAT
OAzpuleZnpkLkYpxgR9/DPN7xq21kiZDtLX+0O9AL01tiR7HNMxshMF4yrT9gKRoXDjeJkUVFZNt
AS1GnOQtKchHwLdn7cbcXKO5wq3jf8MMrpvIvnGj0IdnAai0WHSoRbjjm5Eo+sBmcewdNfJB+QEE
lCJplEVMNb4QY9YRrZJ2RyLkGwL23lRLiKvtc+ZeTfBMkVqrIhC5zTVXYE3CE62zKXpai9WfAQD2
nnIv5yLCkLGPyYQ0ywQOKubgSEETApRsRAl7Dzhn/Ex05zUT2rwvy8iFNNPSN8KacGUBRVzs3CWR
d44/D5WG5Ks0BI8Hsm80tA6DXxmLnVcyTtpFNGXj2TxXHbNNWYgFF7SDuYirnE3j3jMfldWbgpSD
lwa/ELE3hp1yTN68zDeFZC/nTQQ3ZkFuoxNgviK+I8/VjjsTKSU+3lm2UOLdCUUhkLGJaIOiInXk
944/FtrL9vlzLpSw0COkCiQlB7X+jRuH4OkJbzWBEx5hxfzR4axBDotRENxJMnkqdn7114Ob5zCQ
52i6kNqQKCcwHSPOqHAS+1O50lH5fSyUfeIkFPl3LmvTdaKQjbwLaKH0O5ydV6cMvwF8TnIJCkAT
w/4GKIf/6Kwj6I1vzYh15hYawQA3c2mO26PaF9o6E5EFBAf4CNEt6AqnDRGtrLWIASnucJSwW70g
U7ltUW7LPDEIHAbYRHux9LVU0c2r8Hwu+M2vsyHiJfP3T3dXY4DFKNgDdjM1vmJo3fhyJvcYOQJc
992CKpGTbx/d2gtwi4X/Z0GdtEl5oJGKyXosKiA0r2GcGbkM4mDOQTUlG5lEbWKpERzPRe0RJLkH
QYmDAoks/4+ClrfxmNf84zfIxgSqbF4Hg2H16SE5tMSRawrLGashX2jgyNqS53A8DUCrGF0nDTFs
hPUss3jnvhK8NX9NSILDqljnmMY4tw9DuOKk4jdjPTyIFNxmuhurc2UrtEkW7//fDTGzVx1JrLiQ
GsHSf6eLBrGoSSNmwvgOa4PpIe5xQZB58hNy5YiMCBbT3vL7QsFiopCs13ycWPnci0n/zGgD1uI9
0EWVNsdGZblPkDAOb1JFoX6dZvS05gQ7Jb+AhRvs+V+CNaoU+jpDaA/2g5pHF7Op+Vn3Us5kGg16
SB+ErWI/oDkFiomWDi64HSrOLgU1QuETfJcYjnjarCLlNU4e9jBQxgTyhs2cqDnwL/1ut5WIhtBK
+32EubtE6oZHYmd9Q9kXzhPRbVcxSDmrasiClPecl/dGh4Ky6IrC5LZHlqUAhyRsDV16VE/DU7sp
uVaYpTb1Rp4V688GOTlCY20sN/HLG55AoANJMQ2UNGSncmUKxxdKSImT52EeeFNhZuiZfQRwT5wK
6ozfUzc/WP7/QeVluBuLqICxdtJQNXP9lvbOQso+iKuNEhH/YF2J9VFBR0HIJ28ILH36/5OdYwbt
0DR1Lm/R7Szm1XqMNAGEORU4Q0sQER88fRbdvODvGVrtpHN3Y17+zkFb+gIF+noEbwVliLx6MP1D
ps8G1wEw8NRsEO+ix2bDc1n/K1wSfLFVS9+iRJ3rJVubUPkoNDvgTBg9Vz8TtoXSDlJJGJUU8RJE
YYL4lnHRSOwZ3F5FpBOAUuDxJtXfVEHBbGlSsxmPWbEQM5MXgHitXAL6GRG/GGsc2mABTbVWlgyC
11JPs/FtiXGEI9XsvNcEKkDYNWG/uOSvlmpJPAXuKxwAnlCZSVjmzeYDgZF6uLp4RDQfOdiED/pB
3jajsUc2tKuvBMCM4zqQXKAatuDv6upc11AaVtkD1+BfCStGCpL+fZ4tuw9sjqPdHxybNYJ6TvSH
C7PFbjZtpp0rHbM5GB5qnnys8bJErKKIYha4F/DLG1b3bv+EJL+hSneNzIEmkGyvv638DI8kwy4Q
C4VSk4mA9Y4dkwgtMkIGeKCxVz7OlAwwuCXKjFiTFmABWwpAKEu+jHRENS8BOG7Vd3aKxQJcbzjl
JEjMF3QqVzcqL+omTsJxwYTBZnwAqMrBk+munvJHeP0+hTP3Ff9ApY5gxV8moCyEpdxZBCS87DLs
KmcHIktuVEe6AbnQd3O46PP9ApgcNxgiMTjnQRFxqHMLZn/w/s7b6oEUfEOV4qrL/MjH4jYHzkXC
DxbK9IEcCZLmwx30YQXbMhpyfAuAjKv8afKFnD2RDhx7U075ZsVCjHIW2HA4HCPs+yKsG9oFOclp
keIDR5lXMRJ6mfflPeF7tDHWH1QGCU3iLqa2f0lZDxdB+YhBa5KbKJE9HA9I2Okyt/SgdYi7B9N+
QEkMzzoddOKl9+OGR1BDrvyoRzpmF8g19GMAX/+SbzrCAmDUsrQHz8yX1VZHm86sDFBknilp5ANu
KeRSIs1idLqOHiZu4NEi/nEtv1ZH2Pw/LZTGIuKRS5ej+uOP3xaukZ8tNKkHY4OXa28bg5EO8yu5
n6OxRXm6Y7b8kT/Mas8Xm+j0dcVFLc/7nAqsJ9x5IOzDGRiAjYYlVhLBdnSTEtkZNYMomxdffnMk
rT3FaczN01yQ2wz3jfvwYWVzQHZoK5FWcltiPeaz659pUhWhH7jqaD9xCPtMHidwm3iHVGQ3uxAd
/QbIlq3HBFAYIUYT9FKENKKSBY0Luk8qMV/HarQA9HkhvPueYQdYIBFzDczx/zDePqdpYvDX4vRV
NtJ3BJbNKdkjRQr4iHWRmiYc7QWt3yLC9izynQcwWCiYmSw5uRVS8UTLUy/9nTlYERMiJ1kswKRo
ZXAFxpFDpvEE0KIsMkitpLGzU36i6MrO6EnqOVcXeIO35npWYunE/O0eaVGg/WXgEu7SimK7nNyO
0pFIbnr6sCTuy/yhoUWejUwKmoJFA3NRiqIheXu3MXy7CA6Dp8WAqLH/4k/CKU3tAp6ciTRl25m9
FmSfCkU/Cpif/fQGsLI4o/kcIXWw+bBVyCEYwwSprv1ewyv45eh8I5MNByx6XwnRNjnCBPpii7Gz
OVE6nMsU55mzK3ZZBDBpFxfMCjhcnS/lHAMfwo6/FUvpAucmnwM4ASsp8DkmiopDlRpaieT+jOte
SVueqWKCjdtvjz36sUUFVmbho5zX6VIUqEh0IZKxdiUgoUcONKE1G+FYhRwBLeTzgCZ3z3wUoisI
AAApUhtKCIAyczfvYugl0KrCIv/0RMrvsePRR4QHYjKvgt2dPBWM1zbo4H3frvdnzVZjHmPUSq/c
f+5/5z2qb+rokKhbwpMDj1ltKiycoBhuMrUTZlhnSIcuMjkSPO6I4RDC4JtWnRv6rOltSmeReVmR
sUjTUzWaYQf0Wdx9ERT7SN6bm12RcIHocsiDr9n6eH9JSMAOXtMhuNjdhEOkDA7bsAaW0kORSnI/
RReF7c06u1waAT8e1QGBBxi6fuFvNBXypF5q0HUPrREYCX0qOLXbURCA7WO+BrS2NLe2w/fyNic/
+yYMLPzVxGnZS+AgEgbwZFFFhmphdfVELHEzIhiiHNnVnDSZf6rCB3GPv3FrnsjLgDIlAfk0IPND
NjGkWzMN26VEvjnZAf7HPvFpuFhF3F6ftCU1IHiuPcNVL0iCAFQGJSISLxYyu4YvX48/Q5AiETnc
TQy/XFnvvaj7EJGbVD6h0CdAxgegMK8/uCrERwFJZya7CJT3fU72ACrmmgwT9rJrAsaxJyhxPcQ0
jRgAZaJ01kurdxddNjsaUcXaWMELEqJM4QQWtq/TT/jlIHwsYQC2axhUfU0UlOTmh9YzEtr73MGs
P6HXID5/6QMW/Es7WrK2cf3B2aAUMZdwP2fiyPrrL8kmNWrRnWtM1muSLfih5jp8HpsN0EM9MsOP
sOnKn9BLd8zpfANfxG9WXmqiWfJ6KjgWTHZqULdXeEof9jG0Qin2RvW/KmYeEGyZd49kg+jBx0ZF
20jriUrN7BldyEGRrIw3ntve865ImBlTOH0570bCmjLgAX8DlPhDj68JGeP44UmQv7lFeP7QH0yk
F8ARGUW8nHtQ8H53o/rq6mcQT8X8gmc96BPWkCNTX+p/xFXDy35h7bDRCwif8M37LbslztpUXaHQ
ZYf6WO8E2CqQyZVY4UCWPADN26KHLHsF+7l/8OPJzxEpTFWoetqH71aGUZ9HKmz/ed/5gpKq0c1O
16DH/ocS8XlERCXdhZvjic22HV1QWnE4eSeNzKZu0xG3gYRVKF8NYpOA/am+BSg+FI60A2VXXDxq
tbXHN2VleMuGUUWAO/cCegi+y2DB+3qJqOuXYOaKjP0LlIfao/3PbwUDlqMFwdwPqkBYYtwkCAES
MjgJRKcob0M16gcXg2HRFUMWMip9d/0SNc4ojuA3G7IWKtHn5cgnEf/JKP5DElWYF24VRJkoXOYA
771NGfEBNBzEO/t5hLshOq2dEZNGfWCMqpxJFw5n1zhQBF3mI1QfjpjgMSCMCrL32XgWZIbRfB69
nSFSvM1lg5VjYfzdGOOZGtnkHGTO17AcWh1hVUA1c4kH4hngbmFnJX2gSGQCNsWBQYjEBfPGb1mP
y2k1Ga4auMLMKdVRf0jQAt3VIY6nU+3/trcQVHyAALfvPrmthGtFbBhCbxiv0BGSBoBI70e8WC+9
k6rlYG6H1tpNXkuE8uY3EGknbNXck5IvyGYj7bm7L8myofpzpcz+bjE5kXUDss77vVPdO34yT0ak
OkDhCqpeHWhrRQ06oIqZBxig9u2ovxGzgrR+0elYJTrkCH7GBYGVIPJYUVoC6vlE8c1fRypLSWp6
JtYsf0BktpSBGMCeW28EuGQZN2fDVZ0yJngtGqTckLx1fCIuGnMgvJtH4TQtF8gVSlQRQQEbReLL
e0Uct3sbjbCXYwsBBy2IYkFzyj8tqBdGVf6m4P0H7/V2iIoAsEgL3rTbNJtXZI0SJnJGSvya0kLB
dR5xOYt/Fx009VfoyB/cfH2MMTU4Q9TOq/Fu0sLX4fbjtl9xqAD5Cas6HOOC8DDGwvakpEKjMKsQ
CvI4Dc3MZ49EqWKhRVW5+NfXuD7itaClg54VD0uhPHsMzB+jSnhbVo5uIzaVeyLhUvpRgcmS8DyQ
dcmMhVQn6EKUPIhcQGdWxQK9aq2Zg2wDH7tLHhFEPXaUIYZwLHjwt21EQq+E0RbriQ0WIgc69kqo
KJFBC525sy4Dq4Fu5H5hsHpZwz/16zy6hfIw39Nyvo2GUGUf8eUdpiB5HPvF/sMD4FC/zgSbNszy
5E1C6O1GpCPSbjDSKFBqcG/FFdI6J0PESRfC/JO+gx/QEU5/LkzukAt0fWnpLBZroD/ukDdxrUSC
IdP5WH2a5J6jcqIIVIX9ziPbmDIyYrW8F27rbn4licjlz73makBQtP0eOYPRml/wTAg3oVm/tWj2
WK85wZCUmWRQfLmcXGXGq6b2yiEaJ5URDtJ94ebed347dZWbg63F+OrlM68s82oAVWC8kADav3fA
eok3A0IUBS2wOepJBeipnD1S2qU8CQha0HXS7EOrEtQcWRM/cFv+kPsFEIlUsxtXbu1e2ANjzEEB
EDHZvPdZ/zDwrmhbTjrmdLLIULLzHuJpr903exGNWR9s52hafa5p/sbbhJzjtPS/hAlf/gCbkDGd
8CaVkypFgqp82blGRXonjxnhycADyAQFHvpNONyDWKgCs3uwJKIGVW1MTnGxH3Kc5nRiQ6VSYWDx
5OUkMCkkdZBgtL3Coq7rfXMahPwLfI5/Q75bLhVq7vPEz3r/R9J5LSuqNmH4iqhSDMgpWRBEDOg6
sYyoGFBA1KvfT8+uP9QOM7MUvtD99hsm8J9woE8KCGwfGi5wTkV4vqCR3bYjDCs7h4gVUbf2EKdS
t1WG8WHMzdMEVBi1VtUWHJy/oyH76ouCxqJn3tzyD16ykrY53TnfcXmwOcgWmn+Fln4KbrOfvx7D
sJjDeJqquBNU5vptgtk9K+vxcbFd4A+CFGvDxv1YfxjiDWmlce7NWTGsADCCc3BLcq+/uaPnQ8gG
Pgt1hDLo6vB+RVGP+blo7jg7U1puc4xT84zhutE/YBBlqrNf8mK0V5n1tBA7Q0NZoN1k9hxTAsRP
5x52NrlTbnniM778n2T8PHDjZcTCZEg18WUmSrltJAfsNHISLJHFOC/mNTAqlAPNLtd3y2NkxW31
TAnEXmGOiK9+20yxxjr0R8S/9s020oN/H5RoL2whoNjAKmd41B23kaQioXaLRU8zi6MMa/B7Qliu
xxv6DauCpQ5uUws9EQ9ZBMX0UulG9TZcpODra8J510MGTuPKmuk2XwFpumiycSDm4sRdPVBGAIug
uPS1S2IVCJW39FWE9pafQrsMH2l8mfgkuHUi2B+WKARUC/O2eMIs9OQTvGA/ZveNNqHP4TcEDkAO
1oJQGT4eoBS60iVQZSrkiR91v+KavunfnPO0RTVdjkZcs7ylWEGfn1ZeiiZgXvyh+oH2yqLRJpJ6
VMvdjpMVRTh38EBmryYzyIfXRtCEnpXUwahNbMXDVoIrc01lRObHP+v7avXmyj9ggumTaBMq+x6E
LLD/Rshi/dIIaJlP0Pr+lClYbiA4cxYh3ylthA1uY1ge7QdKxMbGqLJ+SXk5pqok0gaLqffPOMFV
Jf715mvt8AkTEMiudl8oJ8BluJd+ZkZhxSgJLEOxv8gVVKtTLLC3eoweeG8C/nLWnOFvtWwg7Hsq
hoxiG4imn7sNnJHLEiuiCz5WRaQumXjqoTIvl4ho8YDqMl2M3n6FI/DLBmD+0dxDF2hQ9VptjVnD
7cDGvo5vkxkYTwiM4sJNWs9eHa+v2boGhYNdcpvc7FnL1sHLGNMwx4xP+9zWmELg4T7ijCb7ymMC
7Dz8HLIv5S+aSxgB/IspsFTYuJ0Ac+l9bwQTtoH3UlqH7A/4lZXwjX5GkZ7GNxiuXFAkzw9PDs6u
2Dt/gIkwcoHtiuDRGiDDhVPGOEWGHg8zhhTGVs7sBqSbxQMTDOIOgkyId3MuPPhJ0JLwXqITha1s
UiwSvhWtmVMN9muvPz0d+d0hrB56e2A6Ug45OkAl9GjAb4iZ+JowwqIe85r4Yf5h9MhPPeihOt7R
OPzpyc0Gvj+8t7fDnWRDUCn3PMl8mQZjghLnIe0KQNbFGUI3yQ/qivd3DTiXGbYMZswBaKpMymtm
jpcBAyFBroi4v6Mp7DL2BpRC2bLBoc28Jw2oPXQbkop6k3yI9vx3vCSwTW+rWOem+qAUwaGD1PAv
MVPQ8SEPMAyvJmeYVmcG3KX3Ys2rF/7U8p9PHj/pZH9WxwrmDJwEjRLEb0NoKw6QtGjdHRTWXO72
Lv/g02YyMVh13F6iY9hK4zB+OA/q7OucowJhLYfnPHPqYFoZ3iDprNh/d3d1HhKGRu2+GjBnxifg
Ek4/NrCayR3XMw/kr9gDKI1UC+ahxWmri9gGWxCwAsKmiOaco7RFl5mPbkNjCx7mlH9P3suMk1GK
HWZRlsZxXru4u/xLr/7Z5RRDtgQGFm3QiJsBnIkjilQ0eu2LQYnMVHleTB9unBIKjOXr1atnnwUS
nAh7OUQ/yrCmkh3BH2ENWqC7PmQPpOvkWJxsxHY3Ywo3aghdYwLpKj5zc2xaXkQdyFrEWBXEuz9K
T8Yz8B8z8Ygk2CjE3UMnvATCqE8kKc/ra4x443z5eojdChiQSKCskkLo/8YQLc6OG+oP8QiYJYAn
KhbePS3kFofecY5XlNSAmFRbB3KG+ENEmlQPtS9Y1MWAfJ0z0v2Mu4AgHeZVQFRwUyC8SNPqN8Nb
nFntFRYNnH2PLX6EP5zALvZge9tdPZVChiYHsSYmwCq98m1qR5kR5+Y/SCtXrSwfab8h5fXHz4YC
7CnGqbClTGGcpQK8U+Tc3G6cH+5nJzvkIZIWJhIrdV9S/Cpg0Dw7q6ysii4TJlozSkH2V4hX3DOB
o0D6XCF73a7PASPCe9rRHEDdm8PdSQwRQp+/7kxMqwYGVxMAZh2YI2VDB0hkr0kSnNGbCWfjDNXs
AQpOeJlH9cH4rRcVgHvM7DBvZiW4CsQ7dcd1iWXfau2t9I4xFeUP/kkarDzFPqyJ0/vYhAn6j/HG
PVm8RWOFjBk06cK1vbtPT1PmM1ZlDzPw7wuYNcPj4A2L470laz3oJX2ghM8fJCh9AawgGeucwFuh
iDChtjfpRpqWv366QhEWUn+1Vfv2MVthq28OxyezcW8eQiUKSQuffDiEXFvBxbuDVz4dSBjY5RhP
wtXWmFSrI8XlX7FzOaF8SPQG4ZpQPMC0Ug4490wVLWcrtTtg+ZN4Ca4gIvE2L3vKUmgMW5vzpBkj
+hibjLR9bU5Wd/YlozN+oWQvSATgSO7qk0dctqjKP1C87uE8raKrmJbawKtLRJxtewD8twSzs3uz
KccA7CuHaBdW7nr/MaPCnEMKwx1aQ4ed+rfhPzQsiGoHTPVFJPv2gjvOP2icNB2AN83SvUvIzR0B
B259UixspGxFcPewYuMMK7edfQEci0SHR0M0HPbO9ge2N81b218R4idN8/Fp7QraLPYrU1wGlbVD
uhV0UiW+TDZUIYwQ2M6j6f0wbZs+LOFUIKxocGJz+pnV2V+wtr6Gd1j1+oRYKGQ9oBdIEL9OadW0
esLggNzI9zLX/B4thDRUBalYxoDx20e2HViqoBPYwwyiB1Jn3VOTkxhLRvMJlZsF9Yv4u7gcSUks
g4odq5/qqj98p7j2wBI/sIO4Pq4H3hqmI7kF05PnxaqOIMQA258KhwWlgFmscnf3ZmzzM+LaukaK
/3blDAIqQHJytzkwTYrBGSIht+Ac55BAbehxDP4OI3ifzDSdhDuKGBH6NKTLAvmR9anYO84+Immh
yuQu0dkyE46aLavQAP7ktO+4z3++ZcuWdDkMTwPOOehghg+HzI/vQYoFnA8RjWse9DtSmI7+6Hyr
4I2tYst6zr6xBhuix1jxYmzQ7q2Ymju03XTVJ+cAKb4yUpUZw4bTlCNi8zJ2bX5IiwUOY9rL+QBy
6x9ISOOT/Azu0R3Pj3fMbgAbxTDHW3Mi/8yVaXYLFkrPjHsoFUJYwDJEdCEpstcZewBvGedxlJsp
VjvizYeQhucIQm0k/LKfKfswH8bbz7TAjwmPJP6+MG2YlRCZwZSN+MlFtWubo8MNcWqGmdIZde2h
46tYtUdYO9tYprut2WuORSW7LR4mB2jgCPg7XJttzrkvHxDCAn1FUECwpkeANg6xYJtxEBnR8TFG
/mrEAyOh2GFrq07F/Ltc/VwbuL+E1bVCUQozakVDH3y33eCNLzuW7SYmC++Q2gx6oQr2RWltNqNm
pi9OfuNJTnSRoea4LXDAJqzrX0AhDieg8KjMeGbvhNGzMUjfczh+wQAVEW03OgRLyOC6dWTSGuMi
T3eQ4rZmyxV0Eo2yT0j1rvQ1zhEWooNKhS2/Py/yTfk0JWMLsirCYlILQfB/R9BIxPeP9ORHvwg2
DrgQtoega2DlrMzjPYLiYsuJ82RG/V2UChkusOLg8rQt8CaUN3yqAuTFHgA9Xg9kFFBI6JBIAJMZ
Kv0LV9CHevzdipE8LM3esLCIGMGql1GyA/LwFbdvXCWJcFTd9nRg9smPgnlua0P2c7i2H3a1yhwo
0z9iS8bnuOEN4WWD6z2ahn85oHgYMo7AY4nZhRZDp3S7iK45c+jShphfjL6zi/1DlM0n6rrWjyhW
77mAhDUsYSeeuDg6prJqBVDl/7ppOeohWIYuSRAoXp2Y4dMT4+aismgVizsPbvKlby4QUbStPo5g
Tzr/s9dfnD28nP1sATGM2dgODjNDUgLdrsRKnuacIAxqrub0R5bu7ImDQUU9xmPmI02u3oeorjU/
t5VyJYSYwJrK9GT+9X19TAqQ+7Lw8w5rXgpcXG8dlNMuZh/8qsqxwrULRITbIgAH+sgvWSb3IYGL
vCv6I5OI0g+hHSeYqNjr73679rgfvtGcM1ls9m9arr5N4OZRrJOp2XisOMTH9SJLqv9jtn1xCMB3
w6Qfs0kP+dLIGxNaHuOc1JvngiihHCKRqDGJQ4paE83AMMYVWjk5cIsB/FQkcLDiYPORmeyT7wSx
6z570UAzn6hmpJeNCSQgVriZ4a9++OcJcjUXjJz5nwR/MNsDmTntPyNlDEAWdAJ4TIDWmGm9rQUB
hgmAq0OwB/+hwHe//Pr7rA0kldD4QS7lQWxY/37/yDRmWpGUdg7g0uBuWk+PwTn5OO/ZwG/ZpLIz
9t8fJX2chE++8s+5YzWNENZCHGtn/C5AVDvbPBYCm0FNXBSjfs95RHVSIUgBqEDUgcbT+5qMoaDs
wY4z9i1MHC5ueyjk8SqGqYeOiKiTBXYO3hOk3X0tB+F9mGFVj3QPf5Gf5NDynDXsDotVFqhzktgY
VhGANXkzsmv5i8Zb0EhgII5FGcounBBFD712mX8AdhPkRKeebbmwO3uZg9b7B07Yu8xaqO4eer0J
YcgTQ68ewzqg5c1mj0DUajiI21ztdzDdE7Ts0uYbrwZu3xV5Zw3xpT9pg0X+cDBfro83iftx1pt8
e2GzvPE/ojaW4Hbib0/eJSDRkEIYo1oHl1UiUzRSRoXN/Uh+1mK/b2xeFEKSAWNkzAnRZmhY5Xcl
bYcsQHbKUXV/ZO3Z2vIEQcY9b6qd+s/ce82eUN37Tp/lGmYftxSEAtygRSHX4WCbM36Ztvzc4Hjl
7JpggUuPAala+G2w44LGWGBMNETMPDgSEmSLKlSzD9R00CbvIzHiaciV6nq48jJPyHRjgCu95HjW
CwXOg7nXDNJB+cMBBLssDTEMPyLuMDYnin/GrsxYpaBbnmLSQs092dr+FjXZiKeMkc1rJydYw9/z
a3FTmPXn4Bu0RZkF0wvWUxvyoCM8emc974E0z/JtK5qQuXemPEIBzagPJNHL22apGZiy6SNmLXXQ
bDPmD98r/jSLnrUPAqKEMcAlG4BR78BsY2XCw6oDjM7u4QeGI6hO+tySDY5UnQiT9Mb2db8MJu+s
FezPpuT/DpDGD1/ECX/979q60CJBptMdBZJANzoXMHdY88NzP2y1jKq27pRMtOiP4aBt83Oyx/Ch
2tnFgYKItVH19Qk36JZi8rP+Wa/c6qkOo5TbuA0yVzgdmBY0G1zUb2LKLGr8QU7Uk92a6agxW3aH
CglVF1gAHMzHG6W9+SYbmLEbZzH8XY6B3RnFCFLgj3H7w7KUCuWHPAmrTKRpG6F8nKgwcdhxTncW
fkfMo19YQ+iJVNBPWjB6QAjWYR+H4RKkDBaJWJIc1069+kfzhvwyxUrCJCXLKyBi7GD4QTBkciv/
wUiDdzQR2I+bH4egrwHkqtipX9DXP21ZWRRVhDTw7lEcWaenAX9GgZtORWdUFNAd84immpuGlfaz
/hirTjtcs6dJNmbIMiSuxWCtcQEQiQGDBSO/mgC+mnTgfqLFNZcDjDn7TpkjGgqdpJpJG1hiVuCx
MW/Hj21PlplNyBMUZczZLDmd1oiKf6DL3OoAAaioiJuEg7qnnS0Yufe9tW5f6HNIsWQkTX31Fe+d
H/qC8LL2cIP5YY79779aFdYgYkNOH+1svdfepVo9EKlVi1KbnsErV/fKevVHF8Y8BAhBN+labSRh
yLJWJB43LeOCRILGujvsSLTJieOsC8PzM3z17T75ffYVuvtgta4s8DSyWJg9oZ49ZCzzalIkzahz
fMYghri3P8cFhvQAeRnzX3X0ir6qxSXcw8Tm2N2NKLm/s3LYRqpwQlbBTFYEQTx5RsPlVDgkOb5U
mg+tTxw3e+4JP/cbdQVbYMRMhUuznnJl2ZRjDvn0Bu3UnasaAjxzfR4yV0fXK3OJ0MXbkkqzsyn3
OUFEfDD3RU3HS5bYL3p3PidQr7GnrLkPC9h3xuRhgbYQnwBkurxg/o0EApUxrWWxgznEQN1n9sbx
z8R1oJt78lZIsE0F93g6lBTb2/hbmueLowYjgAKKIApruqnZz8YloUvZWvi3+OTdSlqZlvU5vA8b
nDOhpbkZC7+ZtmEO2ZDo/grriCcsjKoF5joUhugODLTsR+IeSaj4cgPDe3qiVYeG89fAXbmL7hCp
GQIqlVen2h1PAy6xlhSEzSRzFPy+q8kLjyyhdAk9AGSG/6fSo3VqLVWnDc3hBDaJa6nKRBgMfIVD
hl17reSx1WUfCzPsY36SK7s9YxdDiSDwqWXxtUIOvMZYL3HWEL/bjBOBXy7RxChIcLmjuuHhcbf4
n12+uRDgcBHOz2spiF91FLCYAoma/jIB3GHGTqxn/HHky5A2eh9N5M7SJfva6i6+PxOjFY0Xrkwr
btEaYPcyyxctX65zDSuMfNuLm+0t7hxJk3IIercmAIowyIu5xkSB5K5XiOVmvsMeLcRfhhevW1Ns
pSI6V2uv+t6U6Xl3KXe2Yg1ELkVXG9Q2Rae5x21vcd6/E0az1L7mxx2Qb4jQyNeB039/TH45/bkk
ZLDy/mv7ytoGHDVvDAxSZDU86ugdxIC7HKeIe04eq4wGiZ+vah5eRTijrVlZ8U7Fz1ifJFowI5sv
yVZV0hp1uN+BZABJWIvwVDDdMkhuQMe1FuLcGT0xrr7ec6habU5w5liYgjDuaBlpEYxuu4dz8vsU
eJpxpd+hLy0AMntSjop70+aCZoxgcuuF20RtSAV1isXxCsaNQ8RoAtcZ68N2SrnMOoWmQ+QSco4k
w4+PGKeP08WfhRZX1H/V0vJsvgm+3Y82RDykwtCWOgjOR8IAWZuEJSgrRE1ESSZ1WoQ0TxqVH8UA
K/tFyXvcIzZgWs4ZgQ6sM8RGAxTYwfiJXCBiwgBX2xMhDtAx4Pt/w0VKsKPzX8WVAMyDJo8501Jd
omtEt3NxMUMPCKcEQuj+YxPwhOBz0pMDFOMi9fy6yJLfgr8LJilsxBvbt0s77VPq+JosbvFLrWEq
vv6d9WgfrKddUF6PobJ2xpQ7yJejfQ1VltkyYwCHWEKGAsCDPE/MCb16m+NIFLQm9GXOglhFIFAh
2IB0036Kdxd1j12MektajZOQ3TdIkVCCjbGH975TlHPOXsguLWg7mvVCwSaX7Ea4L0j7ostoMKfB
8GlrrE2B/Z6bEc9HXP2cfImH+eUUeid3oxO+Aa4UemZ9AkwAVZaHBtZQMtoS7yaAaiGb48CJqAHr
LZZQNr4Qe3/yKbaODNwnL+v4tdrH84zGj+EbTv6o1Gg/DVS7GbLhH9hdK4AGY2PwNgg7uojj9TEO
UXvpNfZQqu5DZDU5UO8C5wtgSQBRfFJghV1QsGM5109Kiq7tecqLwqeRDKr9P1sU+OKQSC3cskBn
mXmafWx6ogETVypCTMABYWEdyeOo/fOiT7BhTSg3kbrOETrXjnML0VUbYTnY+Rml3AMzlteDpKp6
EeCIx2VmAARa7WnXLYZCemMZznHv5f2JdJayLJteQzKvKd85B4ZFCnHa6Trd0UpFp9xd/uwr3Xyn
MY5EIaEXzxzcjqjACaeWGw/5s6vsGkjQH0cKYoTFAU7nFoh3nXZW3YhCbwSPLk/eMMhpqVyNQTMn
UPyl0UeS2bGfmN2jUX9j19+6EEnxOlRzxKJDMmXZJusEHiwEW+G1A2qhZiTki7Tl+cvNdpfJiSrA
UNOr/Yzb83Wq9CG+YObiY29OnMuYBQB+1yOQQJL2zmAU1hnTeOCVWyHOvauz1XDLDjhM0eBOtBkm
Q2m9xZU4+AEy0gOZL9C69Y4JOOQjsy6sE0PyAzLNL2XShGueGujr9nnffpY2tGUaQQwnEk+4muly
fjvuCBeKlY1u0C3miqOGTxJ9MF2qx3DOFApRCEsTuXxIaST1HqC7IxsTV+1slIVCUNl/gBBZhQKx
8It4tl/vPMaqj30VrdvizQQbpm+d50RNOO3RCeYqYiKgD91Nf1gVZEwEz1SaGCEiT4Jr4r+3Mcwa
1WMsAkseuaP/suXyxlSBuHVlVm/pQ6hOhUmALRwTQXBPQzGaxWeIsRMUGbyno1q0gRplaIURCKbp
sAAzzoGnkzuoQjF14mLGNgnUgfpQH8LpUqF2oCOOQR8JL6OFIAKN7UIAH44IduckYpDLEe1Ef4jR
ygsyiE7V6jPHz/2c8YvquJIB+vMOA+MD5Jg+zM/0UIl2lCwMTliwWNIg1qQxiBHkAJAHE0OjBQkK
LoIC7zx332DQRULJTn+2I1CEPZHhs0l3kC/hPPzdbd3/jgaO6kF1hW5kXgkJ+kTX6LQ5k15EirCR
HTh4wdw1KmXnwbHX7AjAkIfF5KI/6k6bjHEb/xhqlKXbt7lmq5SBl+hjN8CP1SS3uLGxp8xjfD/P
jDYKTl1ee4NaQLfTUZ+YnwHMgt6ii1ToFTGvcmiJ8BZ+OqjIfLoYGSqS73h1uwk3IM7iE4pLitTN
nFmArfM1AVXh66PI2gmXQAJPuh6uBa/gFL0YaiyhYfX8eyIxbyTB4AkRq4CPqH1Hz/3VLkKm6VAD
2ZOm//FXDIYZIHnfWSug6FAZWZMXiIV2QlMKHN+HI8sZb3JUdJhzzWQI8bYw6UJz7fxQgahmbfZE
4N1wRXSjgX1s4N3egm74PHYnDbldTNgRVgLtLCWXgFBn/0VwueL1xg0zxrckUxc0i3CHL0DhpPQB
cqrJJ64wVLOyVKHdkToG4Sx+AE+iEZvNlb3OpLIFHHA+Vg5HYjOiqhvBqd8CulKpy8GOxtFWMGqh
A4Yvz0zfwCGIC7wTl2TznReozMmmneHrhUCNEmmeQdhAQGS3+W7rBhaTsIEoUqZEOc9qAJIGj9IC
9fJnVlPYuLDC4za+/6c4x6DeYDpGPzGqJw2eV390sKlqQ/EVmgzwPrAA+Ngt6uHjU84xILpPuXkx
Swb37M+zzYtR8hPndXWrWxVCLmJyiyUH11aPW9tr+PQU77zIYNgCicJoASzVgxy2PnQKzRg8bHx3
75p9B3hr23iSl0CKwCGcvkzZ0VsjrU7XIMozjXELvCgJ+LvMl2ORU/EOBquf0U7/yq2G4z6b9+vB
CgeL59XySXjUcLyxSLgnnczHjx6i8KOVgAbQ5mcFWbFG9vJbbN6/x5Rz9314HfDwnd8gFLRt9Ow3
yn3VeR1EZM3Yk8SfzZcHNiFYjEsOLgVkRfdJK4X/NrOl90rDRQFj2HZ4vpMlRvleDnUeJS+R+2iT
ia3MmbY3GiB7hf0I+eMUZbPHrKsanaNqfeY3XqjF7u3R/eiTO0A24m5LiJE4icwgrQL2v6OGLmaT
QVMJaOryPWxS+KKEO65NnScvXryT/rYe43rSDhGJjyvC1fFGj/O1ka0UqJh8jhc+dAusdoedeTdA
p9/1BuJbYLaZgDr8wHL4Sl59qwNlAoO3pEcpMcMiGHpOjKMtI3WozIrv31bA9za7D6E4IoP3oXBJ
2nnPcWqBNHPo0dxObpADlOM1acZdAtHHVXI8+e8QaD6B/kmVjolxG8ezl83o93WFONVY2WqAkXAN
dbv2Xx1zwPOlQvXIVPAHnDmsEogF2VSZ3UOkCyUHawhFv0byj0vzpPHQ0tif4ymSoECZATDx5mqT
aSUc47EyftgfUtzbnAS5wIyVFV5pZVpsz/ElRIuBCGr0A2XgM8Rl3GUkd+ELGy3iI59Bi4sFZ1eh
oilDSTC7+q30yxTMuniY1EN8wL8IJBkUjub462FCwWPmYGNx5rhwnC1unn70L1wTyl5llX3rvdL3
bwAEivNoje/I/hZ/IILV8KJPOIhb1Zx5sf3aiuAPKAdL8ZD6miS28/ib9rcvF2rR2+3iIM2h8nb7
22+6ZiiheIqz5ghQA8mkgs2ernmkOK9g50ztk5kgUaBI2NV7LU9NK7fZYzVM7N2pZJ2TBwymKDwU
IBJLahrGe+PHUFyOz3skBhYTu8w83DjfmXTCuuLFA0CtqIemz3TA0N3TRveRNgYnhnB+AcjnLX6I
SeGK5WKmtMU00iw9crVmL2f9h4G0h932/XB16ZSxWc1w7+J5lOKf20OO/rYADguLKVCPHbcpFl+K
0xwSocEDGiyhu/B0atgUXUcdqc5184Gth6Yo6uLDI2IkfbVO6Nb/WPIE3d3Gb+ZRDG1CxPHzAYdv
MfyDoXqffcE0ZAql+VlcRBCmA3m1vZUgntf4Hfex2fZ6UnqO2XkK1iYMzIGiBUPgr7D0tXsHmdiA
feLnweLQASouAXVr+jlUk64DFiGMxspX91zgnCXg2xBOVnM8sIS4lPb4uFCpoe9Xxvso8SCP+UfH
sJJbm80JGv1wqjlMZbgp14mQe0rQGYkh68QZfAgOCJ4iZwbBWRB2IItvapQH6r+k6vZfe9KzMRWd
i8oawzamnwtU1uzcjLsI4xZb2QPYjbQpnZgKOKwTtgd0A9aNmm12T3S/5mCzi8WPLOQ8VjAJRhGw
0RmRYt7+WtCLS/2Asx5WUjHX/hWIquvAUupNYIqPSR35N7Ap3Oe0tV1v8Rin0V9LFWQrqwEFN1tr
HbwnzxnIXdr5MKSnqIOjg4oIoWzctVDyYa2tllhI9LAyv6PDYYTNCJqaKz27qKVqq9ju3jal9pLV
jqJmSIeNsWYfqOa2VPGYiq/QLdAo057+621fT9phBvJW36vmhXcgKYACq2JotK+tGCWuCmSOngTP
dghNSkjCmNuZPy1YqM5vUfjfAbAM2YsAn8xKGCSuEdp1g5evwADacJF4z+nJ3nD8Gh9jRlLNXKPb
ASiyX4d/rjClR2P+tK9Mv84e9GqxeY9zVGK3IWIqrDOxCmRyerdZwrQBxRxHNUdsnmCZSuXbYVp/
w0dedeQZutqIMcOosJBwQAFj0THJm2TTfCxmmPNGOiy+fO4KcUJ0bbyEgPng68CZqa8o8a8oE78W
Qk7YoHTtiR5W9iVafZ0NwmLACDR/4s++pUm124s+KAGmTEoin7HvtE7GKwQorz5s0cI94WjHgO7Q
oFfKUnrzjNkSceLdlPoO1FdbFSHXEZQeIiw52blLQIZNdXLDg1MTqPlioJ/PZwCiDk9yJWEvdtsV
MkUuP+w951QBT/gudbEvTuVVPtEF3JwXPIQeY+PKvPwRbB7SuH+YxFPG8Il/wQ8VspbcPahrV4yd
uL+Y+Pj4ONI7O92Vhp8O/KIvSrsNjMiccSG/gx/E70ZQW86L8UDow7xPVI2S84FxNB4t5ewXnuiv
EIehpEA5w2EhAZsB6gJa0w/RtRpiPLSCCOI4/AkAZ6bFVcbBJAK6C5oQyF22FgoNU5QHqoPxA//A
vExZl7Td4PR35P4/Ju4yradbCLoBzSfyBNeHvs3Q/4ezYw56zDg4vc5BXXn+uIgMaeFMEkFyVx0e
MJXnPEEP8ppfwzplPoshP9SHn1VvGVA9PIxt0P15zJGTh/Oaq5xZGSRFnRALjAE5Auvta94+KENd
DJGoyddrcw4XagTthFkTEhEm+mhIDmvwQvHmsF7Mu7rWgNy9wxeGCAwJJpbzHtffocb/bOB08VQY
WNXa0qM1/gkQGjlJlIhIJJY7PGwTv0TW32DNvIxaiSRSl0uH6Sl8dkuW7keoESHPk0Uq7eeMT5L5
HzK80f+e/ZOD58X5g3VjjBu9w1vqB3QxHmaMPB1tBsCLsxBPidJeBI7QNtBQaTHtCDijuKnn7qHE
FJADSKPhIw0+AqfhhbF/gMzvLjCLs5GYyj4NUm/FyN7jAsP6CFMtsWt6ogMreX66meg26wlmds9+
QyqTs1HQISVu0d0c1sk9VJO+TRzhjZyLegv2ZBbh5e8MKbHP8Z5xagrd4DphuNZZkSya02GJryTr
btZwQIOeRC8/2wmz4pKgIbcpg3l4OyKgbJKKtv3oTeH9xzg9IKphC68RXJaGgjkxKpv1tLC/mOmw
nHqw7OB8QubEOKZv8gErgCqYdGr8DjAyLw+99Ba+UhkntazBVkNHtOS0EvxzkLC5QHshqYFfYmWI
zRI1DWxln6flPdHxVG4Zi/pVj3OFIF7k4BpnBsdJx2ZiFGJtdZmfbIwwyuUN4BbvaKYYQqnE7iYE
AZBAw11plSV1Gh5DK8mzadNkuKBVPsopbNPorSCw7HBewCqm2HbleON+IvD7QNOyfTGJBJm5RESg
cwl/bHlBMob7OsoE9RKRC6BjcM1kTiE1EW00L5sL6+96QHV833Kacje2jA5Xe9h4gGnlCguQMdkA
zgov/bCT7FYl0Va5audje4d9fYO5ajYhzoSlBRPQR7zISDk+hZ/VY1vxaVz4srdh5RNlTybSwOu4
mNm4ssPPbgbLHXgxB6FFFVwbExUSEyasbGryanN6/my0hlmquHSbHpzeEvyhQKULnMdCXnvK5jzk
TrJh9UJHF74t6jqad25MVjarlt2pGQy2NOw042oO2sDMlbOSR2V9Jg8eOOhgoAAuANMHpY8Ad6Tz
Pgnb8rpbqKUmcvidHnbM6Lwj4NnE0BJA+EXBAni+juZ4meBWwRM3eGYeQchGk3IlALZDp5/DHDrk
VkpIG/mq4TmMI/QI3udtN2k+tQGlMpDqLkfZawtZlXNNGV7m/YRWkkDR507Ux0JLRA0AUcmET3YN
2sydgVgVV9ucadWsBmd08bnguz+AOOSKUVNOFJPmcw+VyW77bfcF3e42+i7fHKl94tw1i9saMyQ+
LjC8cNcKFqsPsfsfpVeU3M8xQra0HAp4yeB6RK3ahvDCDfNFIVegm3Cp8ACW+dj4gX5w0BpgEggb
fSSeWbxHzIAGlM7IpF1wRbiPoL9ufZx0GeV1H8wtLjLG4NLB94PrTuPryaWOGJKYBCnNYQJcjN3A
+mzlzpIND/CbMXoqPCwQ3t6BJecUcxiPZ4qRFbYg7DrqNiHLrnT/Z6d871AI6qSYgDqxK/Pwvc3m
0FrNiAyYj7kXVgLT+P1zinknWpE3/ESG7cwB1k7b5YEb8Q3jATPp2SvGnYeux1HLXVkYe6iv43tI
tcl5idJCG8FglOcff8JO3Btewk+MeuM0h+jM4Ig+4Itav42vbR7JBBgXX0LIargecKPazmfYY9h1
HSIzQ8MNi4VJkgZe+J2XyJ70MWKx/uTj0DcisauxFemlXcZ7+DbFzBSYLpQ+aSBAyHfMXfTkl16t
F19OJhLn6Ge15rpz4+Vw5Y0b6A3NF82w+7wMhTOhYevRM4ix/zDDKWYvXmg80MhGOW9y2gu7t+y1
LRx4LaLREwgiUIvCYlTM1v5l+XO6boa8XNyxwXYsEM3npEwa5hcvphd9NOCQY57g6hgdRq1NhzFI
/TUGUmg2SZfgBMhYyROWzdrNX+bymwDT2O0Rom7eavweXnfNBjVaNdOWGdMEryZsoEsBZD4n192X
gAZ0djDaWF0PwHRRiCH4nmpB8ydoPWZ9aOoDBVYTNnLUcyFYJi/L3OZR2xislOhiPf01mr8mWh9F
pDH7GQfUp8ufr4HXkEVoDEJcVX5gazvF+2YE4pGgEw9Snq6ZQZRa9UZNovIer2zfnEZ5YO6PFztn
PrOOBtjvtUw8wd3ysIUpleAUBvwKj3TU95/RddUsAPf43beojwcJGTKEJi4ws9+r5pLWCoQKFMxt
JZRyDiW4QO4gFtZ1zycLKQx+TBOFraBOwMrj5vg4m83xlvDOK+v6ppM94dmDHb5IiECYaKPbnGAl
FocUHVdMKJJf19L3z6AHoxAW2sC9JdjIUAGPlYa4BTEpvdkBxKfrHyUJNCOgvXNwgmPAbeWiVsE4
JZHssn78SzELtHO6OHTQBmWyZn0n/VAYWG++csfLA21ZR1dmtepfZ5YxZ9oXd8p9ri9oFHUqFPYL
lLyOcSfktIIzpK+gJMxltCZr/+58P5SQ4lDW57m1/MtwMMcHtAD5gJjDIQ4w7kF3ueMSSbi7jVsc
Sy84zRVIuuIyqe2PaCw3fYemS7AXrDow4VfBNWpbZzMaxfTGOu6TI/CLe9MX/LbnlB4Vl2C4P+mZ
eqMm3fditSLNQhYN5zofryN99hSLSLEQaJlnr0OMUNe/x8IlShfKFJMntq+LmMh6g+njZ8LcM5tq
wzPOaRHeA/yVmG+4xbHnkrVHfvU7rA6ttMUUob0buOxBfg2hPHPAhRMturh+n0ebRgGhIIWDJ3P7
I6YVquRT5lIXS5K+Xhdm6JVzx2OmJDAGY9hy3oUh2DP2/DFo2iBSpdqq3EKb5GTqWLi/3XwZ8OKu
CotuIOUB6z8iMAonvD5CVBgRsBXp8upN111ArXC+BO7RLUHYOGJKCvhz5WQQe+7vRMgVct3wkxf9
iUY0AX/iQZllVssQsA3qqADhGCZz7PbiDigHHDF8NR8wDCsiO7S2dYH+1YlxLt13hly5sKyQI/28
wQqvMhDuBvLQ8FTDRkGywS4ltNB8Lspj/sQ7mhxIUHUAWG2vQw/geMujH+M3PqNZHlWfnTdc+01C
jAHpe+cJpu5O7b4xGD8HKlEf+In6BJ58SdOrYph+Po55Q7wL6+SGyBUeBnsNOQEjd3Zgx6xzr6tZ
DeMSBMz6NIsw8b/OfjA5Vp8pNvzv0q3/wNPV+dPPoA+TCfGeqXCEZ7/h7Uq2kXHF4uOH8FJmobJi
sIzjbbFT7f9IOrMlRbEtDD+RESIgeKuIzIgoojeEmgo4gggOT9/fro7Tp4eqykyVPaz1r38YFBMF
ppBmDM8WJx1MogHHKq8ld7MkhJDIUJnmhj7Hfh7y/S9mAyEU8oRfLmWGJWK6+o7iF5B9oM2zsXgb
hdmyaQLYbLX1C7FLTBuH2uMGDo4KnSNgi5++mFciPz7hjOmMkO8wJg0GtMVeYZfInoA9zLejRHp0
VqaZDxUVKkEHFbKe/rlaD8iwQliDvfpkEMBYZDrxmYIu9TwARzM/0FYO118ak9l9pQdsCbBQQlVX
2jwRAsE26fD+BYpkWbASr1RYJNKKTQCjhD3R4395cNl9zL9q1sSX+EwNKco2hsSM7fkJppikM2ye
DyBnnElBY44OUtyLFEAR9/7POphDjfpkmx9O3SpPu1WxHRlv5w9CEQsalRipZ1ArUaVClN2K8uUB
D4lMdzZtCxJak93B6SD6WIyzk9vyH60J6hc1G1OgoIYfxdHJZwmvmUFJx3gFY2OzsDJ5ogl5qOoo
B+huokHGbs/p+cSgyttuepu3EKNxCuUWgUN7UCg3eoyZbPAu5GzF4hwUiyp4zNUVD3VG4JYJdA9d
waQRB16RAHrQmapUU8LX92ZsBFzyoSUE8OfjmD3Nd0R0cHyndoRxni3EVPsX635zYlm/jNOQDx6u
4JVK68u5UczvggZiRlLYQ5Wn7DNmUqTLRUJFimK0+4y9u9sgs2uwE/pyGUJAmFGL0yJN5FXfyOfy
7HF4wxfiRcUCFmedcZyBuq5Fe0Qaxfo1XoP5xJxFTCmwRBDeJOpGNOoAh7RgOhtYHj9wUvxuNVPj
Qj7bw9lzyZzCzEN9QhZHqs84qr7T77YNnrBiHOFic7ZvAfznyiZ9xUHaD5vFZpPASjJlmHz4lED1
ayB7dgc9IhFPwfDmc8zTvls4sbQ6Ub+qY+hF1FC80/SFEZynJKPxhaZC/NQB/M3rRCE5jdCQCK9g
A9UgzSil3hurpsv4hEWDR9xioPPsYwiVkwIrfF4CuxdoVmGMAEM8izKfyJT4l6KR9rrDE2qJ99vA
F4a6Rr/OHL7+g9Y2XcvM6j7+b3d3oOqMtbDybskA0vdvjOadQgJnHbqAppjcUy4rLGN+UzpBMS69
B4K7AuxuCQEXDoaNx8jWnp+NEBusf8A/JPnMB5KA7UZJt29YGDf3tVEh+DaJlH7mPYv8Gg9OAnrb
p5tTeLZTIXTY6oAeczGzfzA8fps/shVzs3ahZI0ZyxFXM0WYgSjhQkBwGQK7wATQ3mPKasF7+a5V
+ACKD93aIoRxg/1oAUlZ83Japxf+FWLJiVK0dF/ey4OzK3yNcbgd33bYtOr+O4pAIUBCAbKnXGJ8
nNpBM5vZWYCsQhYvGX2nsB/Wbz5kQGs/KcVugdxO9qC8/w5KDlsHwkX6Vim1FHJv+AlwMwjG5nHj
9hsQeE2kx261Bg63Z4z3UFVXpJe35HihkgRNE774vfGVKItmxtfYlOXREHj1DIkETQUWC9DRWYdv
R8dDAicw3ceNos/PaPCvaMeDjPS/W5Ix4bwecOSdy8TNvdYiSu1mt97D8LisH0jPJpIYbxrNjkr/
zJvqWfgbT7cVxPu+X0cqmSwitf0IA/GBHnWIhErFKLcX0iqYIMPUBXgYGIfCrDigeNRblF5zyRox
qn1zVhEraaS8E1MSMmbqPQLq0RS1/peKfv9I9j1YbCPw/2uMm2oFQZP7YpW7z/DngnrxAYd9ym/O
aTIP8MRiWIuOmkAwBMf1TLXkNVgW3ATrhU8l4S8O+lJbfzsiB0SnnCGu1sX7ENsLXpII1kFHOABu
wCmVX1ZWDf56Cn48L7paYQInJrrGC60YV3m7urgVc+Mfx1yTTSTINtOBD6N9US3RC1AwSEYVShgK
MCz4hANYvPTadWlqilGiRcWikOrD5jJlnE3o65LMXo+fDBxqKZzJwIwIG3HBEHETskV/ZS/0Y7vi
j0HyQECK8YlqkFFFwNyU6DqatmuIaQVjTaEqA75nSOJKOPBJe/5oEV9EkNFz3uIQ2/F2L4FmZhjs
oWtgGj6rttBlJuko/SYtmSxwWxgZG8NjiT6EG4UNBKVxwuxf9Aa/fQFRRQaCghVOYmnMv14fdq3w
KPvTJxJG7IvrnSipqAagiCjCWlYg/7k+TjDHXZGuJhTu9gHsekKOr+TSR04I0d0hjp3pQCpo6aid
nDs+JYLwLz4OcgLYnfxzps/R0fOes0RoYn/j/ShmhrlQEmVFmh+n9y3gt418+vFYBRZXeYjJhPcb
GNrTUAXrC/Knl6+lOaok4mu/pHafUJNvWoLXkevQVHaGhFnpD34opSfEBshY8IsgF3F4bd8z4pfu
bMwhS4ORBMC8L6OrMLH8nCN7d9WH+PxlenQuTwRWkC38wZYC2WUnsC1IPnSu5Fno0Bo0ausRapxE
JYhwrAQwNBoaWnxtAJeML8MKBAzmP5fmF4SLp1FQdGMX6WKNepuJwvLNWVTu+zM2OJyfIfUre4Qa
l4OaKi7B5M//zq5ee6LCKpbZtsB9P5+2YC4xJeXHwLvGukI/WNK+YgKNTzMQMG75QLJCrHunhm12
5J32KTqpmYHdCgyWuFhMbChCwDOJY59duK7Sx3fc3qZa3MMgj2dvDYNmfV/dSDhlOUJvukwydSb4
KSDR+3Nlvte9PwCjmATzycMk3PYIEanP57al1fpC/+hHjGzoQ/Soo129zlpwN9G+TVOZ0vGYs5Tp
LLkFKuQMPCT04LQVnOP9STp0hEksUQLHojeR10Jz0+4eO+yQKd0sKr03aFy3ufrv9XlWE/8HvxuG
Kd8PVLtnU1ixU6HhNeuRLUQcaBncgo5IVK0qG2ckKoSQdoQenK2gWo9FZRdLkZZQqUxxRzQjUAt0
8xXBZAGQIWyXR5Ux+h4QK4NgoOSHgmcQhoe7DySVO6tUde+xcKhxBjhxX3a6z8bhgkY1RX9FAuJ9
/HjbSJ2tNvmwO+7cBpyOzN/wG+VbFJhXqxiOM5ZdNsEXQggM++Q6L+aoY4BkvpNrmsGgJW10FKuh
JAwYuVChGGULPviravCQmKOJv3MYDaa0onyw6DsYRCvAgxQdi78R1bGQ+nz8S3xH6aIaLANRjNzR
rGmcO+RZ4obN+1lf8rgZCi9wo8W0BwUcdkK6o89QIoFr0XZKGIS7VGB86hwG2NvOOp/inf/g6h4x
+wOa47F+xm2Gc9OYLdiDqyhIk+c/FQzk1CYoRWYZARgTiEzQkYp/pKSXOPhkPqgXM/ehz/EeYZ/E
xIU5Fy0TWIJLntlj285eOEX9O7x8/fRY3BiyJ/VQ3PsjfDcxDjLvbF+8mUT67/DLpzD+FpBMm919
jqwPiZmgfprPZlrqE0ilxXJ0EJotPu1iIksiVxdZh0oOdDWRnlMKJ0F4bzg/9wUFBdPrKT4ByNbr
eEgxj8E9rIoVRmwiLQVaOkNywkvYGOp8sABomMtvhjpnSxLZEIisuPvr5A1V+72mqaHOeOM3ZSRo
doRECPEBEITF+vtn9KI7hF8CXbBGof+iwiJz9pp+wuFW85TF2a+Og3VDdACR22I5sKViHsZ5KqJ/
27XEh//X7u8r0AmiJi5MZUDL3XwJwxmBsdCoIxSnQ2LYBE0FMSLzpmzxtiqB3zOBr4XYKQv6e/gn
HXKuz1gBcJ0+HUlMfT2VfCkhB+YsgDt3gSR4B+ZtrRswL3lJq+G6Z4P3xaOlaguG6E7MJD4BVnEc
luz2sXq8INwIBflTyLHAnNhiiv9DEPixxV0sxs+QG3x0cigwqfY/QKQ+iWzTh4nWEOkMMjx2EOH1
eIM/WFF8YotX/PZvyAH6dPbQZ6cZCJ4Ho2Crmu32MWO//tYfK/fJDUPquuw4oPY58zTg9eCR1GB1
RAVGPZP7xheDfSK52dIIF4olHe8Nwccpc/AO5/tw7n3GiKy5VDE6awlb55aN3vTkfSclEDIcjZ9x
TVVUHrl19vzuOdbhDnzoTF/uhRx11NnwridUSzcYNwyb4wEMHE+hidC8DjjjGUro5Dn2580Mon09
fXXmJYJ4j0XqgJq0w3sYfgz1aUmTHEtuNmcgSdIMoymXWhe7GmbgbCNUoNsc/R/WkEjh5Kk+nCir
zBH2mRxI0v6OmEGgu6JeEuY56LEdzeyAg23Gw/p72lyMPm8gM+9hE5E2xSkWXyjy8XOE6UH11hmj
tYTSGAk2P3GSIfn62vz2CMZldNv+6qmkOUrhvHB1iM3fXsd1+BKRNsEFtOcl8tLewZn9ApqDb7UI
HQDKkA9vwAZqWtYcGWzeWbdLPOY/Zpn8DnRhV0LjwFso8numFL84Y/qAQxTbXJAclCTaaszirS/a
TArTgwZC9AwvLWEHRtnffem9Uo3Buwe6y43IZQgm0gEeQKnH3Y1xm1eus9XtJNqc57wLVZckPFjP
Uf+Yu5IJ3gKLvdTEK/OwUzpdrWuABu7KxKGaFLs7RPw7wz8mggCdYiJaMkPnPICOBxcNktfFHsbP
YvINi3XHzY6+EAEGlSE7bay2BrtFsHypspAL0iJ14jasqF6cbH8J6Y5wGFSQCRciZKiMbzAGsoIq
haFj7kkznXkSBDmMSUAKdpD/8Li92deAQFS3H498BkMT6FBwDKhr1s36u+9DypKnDcJBvvTl36ka
V0IK1VDpnhQkE2SjAcI4o6S2R+SwFsmXRvYzA79p+lAAxCz0sq/3XwSG/geEBNIewoX78XVE2IUX
zwOst9cYX4oaq2BIJxhGP8y/VOdFYi7ZI5Z6ei8/gnvhMK9icC3B5+ZWd6QUEBGN02vbHZNbwF4k
e54S4iquOqLlujFy5oSN9O8KfzsZdQnHoalFBPcuNTSFm3PUIoH3Rdhvz5LZOeET3yu8UOHEIUvx
lSUrl369DN97aLV75t00DA30vFYb9/H0xZ+PZo5kV+c5l4XAGOIdF955VT3IQ3878oFTHKDul77F
xSMZCDqdDw6zw9kwojO+Jd9/8KAy2ee7is8Y6stCn+XcwBSLhMsFhSe8LPVIPfxSUT5+3CH029Vn
vc38F+ue0hqvIq4KvHznek3li7rD+4UEyMtpHeBZDsvO7OzKfr9J3qWOGIMB9MnwHZ7Qzwrj3cHs
msrhjdwVfjrxryrzphFsHfA1pyDJx0QejJ8edoOA1XX8tRoKcGBwkqPJpg8b4CWH4wb1k8E+7Wx6
og/K7rMN6SpU3rzn1wYM0ruSMQVYgav828vBxqGT4XXDZQHzCIgeIeqM0NkFwE9OMpYLHGUgXWUR
wQvr73moOpWHQLJFKlgfsQ6S0JNCT8/llOFqQ+ZRjPp535Kqh7JLBRyv+tP14eciNSggoUMLtM8L
gRaehDvTy4G1hslJOZ7JU/k4OmLPBzSFUB/JuLx8O3lNE/6ApgDc0dvcVx8Wa8QCQnIF/nNfMSg2
aTtdmM8gyv0D+Z4L4ognG7Ja1swhga4oVnDWlqMXMMvIeS0uNl/N6+BLadgJiDKbKa7G26epeaot
bXrLBgrSv6FHxNnArJgDyH9GjLmH7mtBQP0AL0bv6bThc7zG/QcOXfP3jeeC/UZB8pwMhKT6zUjp
i+ixtchAi2BU4MgEx4nqCePCSd/Dm5oBpBJV3iASoyDuVTxbQIUF8nY9MqYC/nk6Co59n+PQgiWK
WwefKqUNotmkvgpscHKpUEFJRxwDbTwSQebOLknqNvJFH6hsTeaXM8QN5ilEFqYKMgV3KHNvIQzK
CYc1WDw0R2QrvaVs96MRH8B1dmPQCpIupq2k5zGF5gOEsGGAzXbHPtgz6ksIJ8YDQuo9um9fyA4B
DpFNugjLk49whXcjjeknqHUsqwYkGI/hHuZGTShB8JlkxGELwS8KZm5EY1vMBNPYFwbbwrYfQQvM
gSeA8V0Y7uNJI8+ElFF8GmshRGbESwcPlcaCKCw4kwBt30kvfYsMY7F4yvChQ3WBOxOI1AjFvbOq
xKT3ZzCptbBqtGqskvxLIIeMh/Y987w8231a9dLs1gAjPsEmOFldt9hzUeYgbTJvVr7txgdBov/Y
PayOHsHdBr10lUWxIhgWnAYiEOEBcO+wyBJlZWkoa8XdzQ6cF2bmegpRCS1G+ug39kLrijvt7KRP
NgJ3PU+/LLoHTrNwSmHXYLnMKIoX5tENXna4ceLmR0T3XUhBVOxhVm30DQipC4goFuw2Htz6r5hW
2ztuDSouGM0O4MoscbegCeuBoAzQmY+vxH0QmASOXVjvvzPW+IRa8vdPcHZ6G7gJM7i+LhgbZyQN
xFoizBrBIJlr0lxeXieT0vsgF5PGTSpFUNqUFA5AgHBcsBahR9u9v+/iedCG1oN5MONXenLvsmQG
EmFAwyqEhxVCqGQTEKtiY3VqfNe4PMzP/u+v51HaN3sc0dz+Et4KRLH12RVbHH0LBAIW5exHJXve
ngEbWgsUwss5Czwp/v2py75wah3zl44oZqlt8GoDl/vyGhL0RDkNf8QvoDBBy+RDwh5pbMDOuC0+
TFixzZm/ENjtsFDFSFYHruTkTeS4vx0sKlyjKA3xefrikN4xjLsE6FvNB3C9YCH1TS7uqLR/kwLV
T2t0KKfM0saVDnN9mEAivxtwtWcxsJvVjBKRVX0pkDVL29fMZe4H2XYZY1eMZbwyGUkMmJgYI//l
dPpsQOvpGin00AWRlQG/jUqT++BUuqr7XT3jzmb05+S7VzpcMexFDJ9ylWM/QKNO0zwTqz/faQeG
8nxdhu0lI1Z4z1DVYb16IqRCDHGEnLYzVbjtPGKGBWC8ylQ7PMntu6LgK1EWvuHZp7y+6mmngNhc
2blmMIenX2swdiAgZVnXk5xSgLyUn/049RD1L4cO6BdBchKRK1T4DpNAcL7e4efV/I7ORTmKhwFT
Ldiqgl2PzdZ+21K69lCRnJFrs22OqvVbvrxRSMFwwK0XSOhpM0dgRsqYpzu267++AOrIJTUf40Sg
bhqMBBp7PblSZqMb2jPtzybaxi3d9oejZBVWiKp8QPVA2PU85wPCcy6T/lFjPFkhKstsGI1/B5wT
4iqG6Le9euI8ANkd9/ZfVC143P+9QPiz1ciCBvtH/wcKVbtPg1LBuNr57hKc/zLmh0h+UuH/RG+B
xSNOcPPrfn6guNTxd5MIvoUDAYyCvwp+ijIWHIyU/obBIGBMgcNqYWgsKYQovELGJSZV+8PvBUNb
4LRYMMxLYLEeWTaddQ17+2rzZfuf7dGhT1PWszgXA+gO+A6PTH32oIEBYLyiPf8j6gtzaQwoFTo4
plU6qAiP17w4NMFcYxyZQrwDytKA9uK8gsEvrAJL5J2VFDRbqolp6Tw5I9Gm4b2LOyVwMpK9cksg
gK2FzHwZCuFjaelzCDBhSVBCucKUkwffPymTi/OjqIblO5OW7/e05WpoiFUCXR7sbgs+XfgL59lN
mvQEiOx14SuWyXSFk4S5J7CNAdXKZFy/YFlTcztFuL8yiCBZavtAIthZ2zwY8Pp/1uUI4IjgKuEh
V7V10wT3Jhui/obM0s3vaIFvFGwNrqRDXlrGvIMykfCNWQfUmDkjQspelhqccWwVS/mRAI9MbpHM
dL1N6qkwnAJ7FN3plXoPjAqr4wshzCgY49p/OITSCmyR44ZGiFCdlyfwF517tpx2cTFh4KS5IkWs
R4gcUb3GKGxPAmZsCC+CyzxWppUNKIrB8/IicEgYPtBQO6gGF4t1BqaA+nVSYpMAdwA1HMU4/qqP
oLOZiytf6sR/YzkcVcljxQSFbYQPjEFHOdPiyw2PHtxmTrqfJ/mOKTcj6tzCc/tLVVkgIP+kGeY8
bZAlUFqYYdc7XjOHBOQTWP8kUMh8TqwE7IBzt+OnqOn2scugEDsaD6RZaRxdwo115BbpuWeMgEg1
9ChmDUzPIyinyoiR/bjT6dQzoMl51ps2Yvo+baFuP1wq+S9u1mBgzBFvs/wxf7HREATDJceE6mp8
rjjsxr3aoHvkmMrAmYiyhAFG0QcbCNCL/GZ4uBZXBHKwxQAPXPxQirW+rNakkjVYIplvKkf0AOOP
w6yQeS7mZ0JrDZ/WLVAbPKfXXXvox7/FfY3tWFNBlW5pjaGsI0WwsUW/rHrY5zL4ZeIrShfBypYw
08UBgLwTlDJ0WPT8VjnnriC7GR4i42AhkZcDEpZ/xHRO1G3NCBAQFCj3IJO4DGkVYbHmPBNoojOc
ewl1y1TyklCL01lCL0/Hd3f4h+a6MEiNgqiZz4gshJvDnoSMYskuSAuBcNSg2tfoIzOZokxV1zD3
OJEINWxAIyE1obhujYL44OdM3QPeNGNGExfs75rxkA00I2raKo8k1KctzpUjvM5lt786w9LBFY1D
/rYr5iOkUSpuiQ2BFOJQ05afzSdUGdtABZn+iO+gLZzSsQhjECyRZsgp4DpRGIIdTGhLDiQu27f9
NRVYlGwm1JsMbO9ebwwokVuA2Iz+hJZvWga34LWk+edqmzEgg8qXs7CaVekyvECxfnMHAYg63hvw
OTIxWhekF+QpygKcbw/NXJtK1HT5+IOWnPO2doimQZPMKf7hejnP+OVpLwVoApMC9iPJb9uP8BAQ
NdJedKG3KbgTJADAAZqhLxqfK1WYkgiNUY80Hw1tw9MBjCV9HBsNBvQwwbj5cYlm07wn+X7wFRm+
oAkl4ZKx9Jj02QR+bn7oqswMrhDYgYniuKZLL3GU20E7+KcUoyIERX47LHftA+UQvHvf+1MCBOXP
HoP47iDIhbo/XFHzPJjUWtC9L6AfFFt0/1Q1JNUawFLwl2grvFfymAs93dd6kufLCBztTYVRILJ5
aKufBUtGgThpUojTHznFUUCbtqgdoKshNKd7BGTh9n1OqxTUvKvty3dcYOQ3y29Tmh1Vm+kgbNmU
jVvzMdZmczVUHJxKu2aoJnnvqP7ad2oULXlR2hXzClatNs7RHnQJ3WmxQqNHF1qtcHNCiVDNgFzg
7SK5EHAHULL9V0FihUeLx0Rj478FrVUYBUFjudD9MXc3Vc5KOZVTHXAR0zT6U/Hse3PhwisYwdXk
RQn1z7MSQFR8GI+lCHeBAOgMHJeADgJTMlg630m5gHX1hDNPtLRR4N4xFSFRBcIM4CL475jmZZPB
Fku2aSIccTBZI2MHPQ69P/kEHNY/iF6alRMSOm8iyS0dHXPhicyIiovxFZ8PCpMyLoljN95fSalk
hBqzXwf4Vl5kAvxqeOVQMBYKtZdu3OeD5EHC3dfpGJK34zva7p1GUYlkpRXDQsbbklEmlPbMpSPI
DGpMud7ypkfjLxUxxRwyW3X8Sr+0EhZosz36G1HZA8h9F/mehYp+VjV+oUplZfUAdKcyRAoGQ7QY
tIN/LNSzZA6/xu1h5OQTEjT58UaQEl4GbCYCoBh7/RC7yWP+gqgz4PE2k44Mdd3MwdXwJ5NMAO+a
C2OpxSS+mdQLPs4tdMgjwi008fccMvOqiX9HBZwshwPaX5dxu9eWoHuXPTZg4IZgzahPeLkC+yfO
Bfou+DYvib3BDmGUASFqZPBnspHQDCPXhTc4eBj8eeAmpv7SFLAPDaHw9YFDyQIcBJxVvSWe7nTH
f8WM8YKbp038jIrPBAr2Fesv/sJDnT1Mpi81AXIYZSzGef3xk6gUqEKVABMZEMnUmUAvTAT4RQbc
zAcYrvydGUlSlDNzPSC4vxEdx0ZcZCguPsnvdE6Gy8GGcmZEu6HNWq9zgYhJePwlOOkY2InMOwNv
i/uCNoSqoybbS07oTTzZffgPqJZ4wAbwEsyvPb7MafExJBmiExpG3PfQIBZMTZS1vscmIMQVH5Xl
IyaOLKzRrDRh/pe5isfmOu/eduaijqTsUme62afH/Zygr8DJvvv9gDOVI4/nhBExV9+Kt3bblJs+
K/LvgVL/hHU8kby4JqPW+LqlTX4k+vsyhA0aFm7Pf3vDNIuv7mBTp78ImUQ0CPsbcFltQSpqKAPO
U+sRfUl81KzjatS9cqpHFzLKpAh9lU16KbaKEG0JSuucQdxb0cMZ1+SaDKxe1NuOthc6xrjwmb4T
OAcmBFoy8GVMwOCZQp/LVr+wh3KwAj/Cx5xt3loP9ywIb8oCUdyCUc/rKB0xo/xjtqv8C4chG7RA
tbIZ2HWqbBjk22pwWZGdu8y8fEmGfPgKMBACw3q48GkX50g/FKRpl0dSiWNMw+wbEc7nU38Dwr1t
xNPfXJx8q6IgLRZaNR1uPkjJ71buvFxa0/UVyYo6HfnIUBEIAk/Z2ZwrtKYggfW/67uSPQyQVBGs
wVx5uL8QUacEUMQcNWWIrnmwfTk0wENxL14NPB5/sZTmOEJ7bM8XJD26+j82AqIv3eX9Hm7Je49b
5+K1yhejVHH0fR3eI2Zn7JH+ogft7xlBlXGex25RL98p/ByiejEfXrYIYfseOTrEX7zXTSifEFxt
u5nMjKfnYJC0fjry6XvIj9oWzyVX3kjhYI3t+RKiVD4Xi2/g6v4lLLCWLXYtuTjFAnwN3y5ENtcA
6NqhJiHWWgTtUkPd5q/gHkGPinswwYYH/TCMyVkMIfYlmoOBxezq1HDqRisSfU151eHHco7UDYTi
9OeVtJx1cItbbGsbFsojHmF1rJul36xe4CZV1MwH3nutB12qsXC7RAnvrogb0ZYjHC95cytw9WW5
ejF0WBC8+aIE5JtkAesoYnrpPsLfCrEN2ujFxz0LExIUo435OI4WFGt46nGprDO2X9/r/LP95SP5
bADE0XhVzJiECqjCuQPfnQAocSqHVCiM8u+zcokcmDF6O0dYpNlwf/0X1KUtTA/TgVMzb03MUjD0
wECiZ7PtptdgNP3s7yfh8mETDciyYdjsqzFeqBjfXB3ySndn3AtwDBOExPPfbZE5cHHw0Kv2kIP9
EekN3Zp+J6gF4LHN12SxMgGJCP1zBzMGSH0ws2KBKt3udgNjMzrh0XlA7EqnQjq0zafiNMx6UXT3
0a1rFgvHbEOEM1kgpQoCUcx+1udIsnvuEMeRt/FLXr4GCecdNDsd4ji4OHTn4OkjmoTrjq6eWuoW
/oik5/aPQNbcXkiLcjgvHwu6G4js4cschXQ9OCChDfZegRKVgXL6mPC+dyWdTDZ5sfnyBSc/DjjA
M1CGCNRk2vw1kkiOn6TL3SCWP5nMhHcg9ZYXV58YuM67HUOkuDLSLs0WOgdlFTHWdZUYOmwob15Q
7fvo8jA+O31DxfqiIytXtzmKM7DfASrMInkGwzBf4lEHVT3WQpog6N5ZdF2piY6RwH0xsCIkZtx9
w4Dbrzxx8qLoqXbwKBoYfhsND9VVsyZCkMSt3xb3lUXGBJP7XFmo0fvQ2t99cXy4FIn3VZd+7Bt5
wxJOrEBhWjzYIq+Ihicoev+uqCJSU6xPz5vbrlo9o4fLzXwnJC8LKetTQZpoKZUhIxfHlrsZcism
F5hHuqhzIlJGF21Qny6xUJTrlhRnzi/Gi9h6h+oc0JPCS55+TbKpKeldYKxiy3CN0gIvO22OoM+r
A8XpPP6bWW98PxbUjFeR4hlhVDAH9CyDTwge/CLIvGf9Uoxv4aqXhhbfD9IfcxB0xmv4EBQHkCnL
JUcCJxZW2fNh8PbOIPk4AEMap4qLPtNqf1kijbQwuvYG8T3pUMwTwIa/IONzvhFRNsvL8uOL6bsK
ArmRYuaXX3eYVk4Tf1AbMTpgDMBzZCKwH7oY3vnUhXjFbeo9JQ7PSiev7YG4Mls83HLXrgf7n4N6
DE8zLhAzOxbTW6x5txNFe38PNSiSFpoIC4NCnZabq5gRBHMiMGJvWjDkaA6XZbUaHK5TZatBnVXN
3gZPPN1iTTwYPT7+Bu4Zbj4ue5ypjBfea0hKZdLDPqKE88qEKqoMC/0fphuwjvHlpfaT4opVUK9l
vjfGDtYlLigZfpv7EutdOpc95I3RoeaoVikNVi01NpyKE3zaqflOGihElKJX+AR5pOMef8FLChMc
+BTZTniBoZTQQo4UPG9MAv0c5v6e9g9kfxvVTrCqzzjFPXGFhsEyp92T409YzGBJEBrwtTB8zgF+
+RpPj3L6I4zbkEIz+3TfDlM1SFBCC6oyOv6A4tx8dVGY/YUSoKSD59cRO5PNIN8sCejpE3jJHwSb
a7DfwDxE2H0FvpANEWPt9BdQOZj6+ieZRO+PfZlyzzFChpM5oS8hyeiM0FCJzvN+wjzOg9yGYCFH
YXh54i0gb27rx3TAQQg/Mrm4WXQrTErU+2isRENs4+bn+HvCUTas/B7xL6Q/R6p7cyRXC7Mtbjte
f1aQjWe+zBtphg8om6Wjuk9Pnn/O7j/DDMwe6FabHbxC4c4N+YE53S2BYYNf+QnMr06AYMtFg//a
k5Libd322vy10SHm8n8Ghw123jj/ANhmq3uKJ15wWcPA+cwvewDpVHZrBzzoeFvX+FZin025w5GT
Iyvmjd12/+4HaALF8m5/LHRR9OlnPnhlSl7jjrsCLDp9pvx0TgbvkdwS5QQvDK+grwOsz0H2mQ8g
KrNBTuVOEskwFn+0FrMv3akpLXA8hq5SGmXYOj8+Yg6qH8BfvbgvtTHHeJMMohyCYs+A4dO45frs
lVAcR1gW4AMx9cvd+6RAQYvy0zP9HcTStOnRruPLSQXXpvOtJgM6U2Fjnu9uyXAOZgfF+oKQ5B0R
Hr6q1mdy7Xvb3H7Ragb9RI+eeLrn63p2jenw9u9JMpz+3mDGZTQA3rmaCs5jleAFMs5Bq2cPAKIw
aTp7l6Tbw8UiYKwwNcy99Z2aarSH5UJ3uuVl1yY/u4+BvZo+w2JJxeh1Xh1B/eddH4ACe6666XnZ
imP19KPp15GA/TzpMFjQkyHX2gCgrJmmsrndx6lJ+BItZsW4BGyvGM7D8NUIO+4mFKnUBKQ7uYOl
YmsB9l9R6ZXecUSsQXOU13X08X64/Z7/kOwveaPw3F24mfBQQHz/GEEjNmlOcnidkyYe5xEs5Dlw
CgYVEPcugt0JjYwveK+u5mMrWJ0wVeqErxqeGiZ8DKjYuokKE4IxeZ3I5ZgF24JalzBnxehgoIv0
WH6FgXpRGMzeM1Ts/BkM59PqcImfvu4P/O9CDj8hmO6i7YtZhbIlm6tOMDLfgNzgeLMvVr8/COQH
HvK2shs/97/kR2TMd0orJ+IeuuAKstBCmf9s/fRZagf6aTWGheONFhdHXowCKG+BDJC7vGF9gRMb
CP9n/9uPFtUeuD+AreLSyAorF0LJuBA5bpl9WIR2kzIwuYQMl95rQq/HLifIO+mfkCmtqVYAV7ZD
TKyzFX++H1QOtUYwhPjZXwxX3wiSHCv2F0t/9Qmh0++QwcGOeGvrIY4Ca5iN2ZKPWfb0EwUOn03h
0cyXScelgnJrsEXxkyfVYNwk5ekCA/WS3E71iVXJy4qzTRN9RCipOMF/WC1J/nUL1ZGL3sMDcckc
aORl21+qb9l6DCNWCll6y/rYRL9lvWMTUSIWXpU2wWuuHiSoV8zVuPDmALP95GUTppjv2PwGpCKk
FnyTB9beeCWC6yj7syufavMNlLTmv0cbRchXExbtSjUxR9uwi5mWmcx8A7A62DPoSTCmQjhyneSn
H4mmBDPxMaTwHYaLngeRsJp1O1gmGEgH6t/Ll09XtE88DF7UPYT0VC1H60sEP/wVKqv7X493buCu
dw1V0qoxQsMUQL2NhWDAJ7EsRSFCo9xcx4LwQaDVgSHY1zF4oyzSR3De4NC+QkdTRPp0gqn0me72
vqpgpPEk1vVhwESSqShj0PlbmgA0gMwNf+MbWhOWP/AHM+tccI14B8AtECDu1I60YkAaoCNaj/K4
XvKbLCzE7f01BfOVQXSWajwXqpAyhvnC+2vE4aUuefZwRnwe6BU61N+PrCe9BN3+cK9mQRtznT93
uFCWXOCKUwzGaVoOYR6Pv7cplKp8MON7PZ0vqUVJfyHO7DlVNQ8OnsE9wvIw5lMYcMcPt8OTHDMu
fa+lpKLlbD1wg4hTO2P+sLtTQjCIkFIWwNsFW+A78YFhbpwQtpiztJ8r3W0pOXaEI0WAKY+9ouGG
eV8VSyQE790/bfEovW56qUytAceHppAGmhLYQzuzu/9xff5xYIzi7wLF2t3gWba+gKclqgWV6vF/
eyVIIiC+PVK4/oAw1b9GNyXENXTT7wkAI78jFjz/gkShMIsj/qwwNGiBz0fAI74Wlm1xpHw7H0GH
wKVABHi9Q8CU1Xs9wf2NJhqXmlEHExMz9j2lJs/6tyn4zn96gC9mhOPWMdu/Q3Z7BZGW1XfkW1xC
yPXO6YmZ0ni4xsXmt1WP9Icq5G/6ojtAL1rH8ehIvEoB47Ida0c83UjXamgiIfDRhDMYTEfD8Ruj
mRFhgNU4x1gRuiTqGDy5/zqClgCTN5jAgY7B02caAOLNQ8Eeo53IXxPhToncG9tegkagY6KzQpmI
u0s5MZ/w4jD55EIj4+7fvAZRyQXaCCXNbwJlcLh7Mj8h3Hz/YpWTCoPtEeuayAtKNEyQ/yPpvJZV
N7Yo+kVUASK+tiSUc0QvFGGLHEQQ4es9+rjK19f22ZsgtbrXmmuGv+5RQyLKeAJ+JEFQSkFdgtXl
cCI6BMqC5mI5wLnJXPZvTCrJSWVq1M+Y5vb/UAKAdzK8xW9tpTjooVkAS4iCpwwd2hPfYGQhVxVZ
9QAaEz7fsIPgZULNZ8jYgbyAI6DAdrkZWi2UfS4eVNHkx59Xe4VLwvXZ/yPBDJcHwBBmbzC4uFw0
7a2c9uBqBuWt6p9pqQcumdBftll5ubkFU6qHgSrd7c4qgmIK/arXECzJTQHhA/bD3PiA/zZgbU8i
hTQEB0JD5YJicvgbwLEZL49z+p4J7UNbH2LF65aNCx7B4+dCq5h1NNhbKRQeDw9v9Ib3fKGjR8ed
qclh486PzjenDvQ76Xn2RMPAxvuVR8BwrawH6o0SErt6DotXTf7LDorzFpcWpgzPNYEtlERgXyFy
Tv/J5vrhSPaUkg36bTARzgfxq2iKqTlMaDDrcdGJOdfbgsRZadI28YcgNY986o7niP4A1nnU1hDm
QphGDJrKCUarMN9Q/pzI3OiWU3sSj6JneQ5o6GdKgp0ADDgqf3aFU8gp57T4McCSAFiaWr0SwXvE
xFlWsF0PKM2gX7O38XEF9ewSHcsWJOfr7rLXCrUJMCLnPdRsJe3MESxAcmd/r+Q+8Cm69dPtbVqP
PHlv4u/MKbUTw9UZq+gX3uxXIYdWbpO2HEPHgLvDDvCOmG305vDSyQIuT0l/DqYHLk/S1pEC5pYM
Qk4FiJRbHJY6ONIl/I10WMzduJ1DwT41Xb9iwBH3V1LqvyP5Uut72vcoELi/16WSYH1BczWh8/45
V596+8fTuvyVbDewPX2ZGKtskAhPsmN+CBdVs6Q+kLdnQtjCMesbVA/R+W8SQk3rWoh4Smjtv3JU
UdJON8oGAm8xwgsK7d/qSxX8yBlLw6yk/Jq15dXrrQfVlAeMB++fcZo5YkwH2xvjW4KNMKX+lrBc
s2F4rI/+LThYfLBhuPWv4CXjdOcd8E998Lp7+Ob7ELuat4YyOoTVRIrQyfq4MiLnIqMV8EcEpdwH
TDQ9Gfw4ipVkkvUsuccWHbPJzlBBQupVjvW+f8i7a2i12YsKgUX2QY/I7ElXaVFJZgg4nLZMjKlt
afHm7VxJmi+0kF0+SRiylqd8F59gAL7dK1Y5aF9Pxrj66Zyw+AFXZH/TxHIXraH3nSOewXl3Ov/A
GhxXLZklfIQNUTDQCXPWx21NJ4xw4bn+BA+Zmp491q8SfDM4g1+esGx7w3FefePp+lFvi3MAyxZQ
lRNxutn9cWZMyNY+xgOsmeojHq7OB8hNu6V4FEcIrRFNoJlAjbFNBgXYN9qGU3XG0WOQTR3FZWu2
UMxzGe8h8cZteoPeP85HzmiFEDMhds66ZZBouhI72Yc4AfyB+9L8vgEqKKiAGtjqKcIhTKEcVfvB
Fowl6VOi34ue0QVL7Ae96BRfbJT/q0XBc4qUAjJhxJ3+wSowGPdhA8dF+G34T4e/8QaO2rn+BYpw
XvaArKn3bIgDH+YUXaQtzao1+NajGLlLcV4p4bFQkuecX92vxvARo7FztYfJy+4Q99tWHP/+yX3n
UOyjQ/Isxtwj751NUa1BlJDPBMcW4va3T18zguKjIJGoEdsGx+U96XLFCUZ2kMNa5/jsUAaMnf7f
yEYoTbJkjaXLauc+omOGwGxcPuqyiwI/P4qZsSLE0CPEzYfzBJqAzVsBpqBeAsV8e7K57rgsTQov
uTlSuVo/82fuQVa6xsKnSt0mV3MUYYYA1rCzoELPiL81f849Gegv7+wdSWwm+tzEmRxy38njkCLX
sskueIJxDMgx5hgAcb981OPyujyE+2CxPqcfzDG2IdasKJ/3ObLopLfe57cSMlrATEPmXLQecGOG
StoCPw0vUcP/bhnKF+KgENX27bvVujxIqJi2TuNPZ1KAyixdm8z3Njk81sL/2jxqJhMsmNl3j0Kl
E+LNHg8DmCMM3SFZ/6ECBaF7LH8h1iCzC7nAP29CstHTJ8ACbhs5CwQXvgMO1ycaGBnJqv8fVsAQ
Dosj3Iylry7O+JIWebChnppYkWSwjMAL4EzerNuMO+d9VufsFLy9Sch9Nn7BlpQzri8CQ/wzrsnJ
uELP4cpqrdVgnwcoog9RAm/toyeT0ZF5BqAouJJfqE2b2dPjirMG78wX+vA54bxbdI2W85zJdAdw
Q3jyuNG9nBswRIdzSy4A8jgdNqvl3b2Fh/XHArqC1D3WTPgK5k7A2B14MAE+AXvxL/gRrQiMsoiP
BeFVsRJSFb5WOAUrc4jc9cG9Wde/fSM+BYntlJ8Q3mE8ckSZNL7GFJEiyAZKfnbg+lkCmpOxebbh
ZRyS69/YfzoSLoPGIwudW8mR8LK/WAbU5y8HwRel9D6nZoVXeEp36RAKs8JWfE2G0S1/WH22ZnAL
DZIpvEkdV0YPV61qUe3rzmwQdTjvOtGDemJSkf4B4JEu4CtcC6At716yW/RROPG4LzDqZ3hsP7x9
ddanKUx8Dlpc3MEhmV6ibMNyfJK0O6keiM5IzZnOeOjcKUjT82pAzCP1cPZZwzGElUHcjmAC7S7A
+b4xqu9+BWDIRv5WeaTQjNNZTWCFAsIE+7SLfcIEC9pPID+Q3/XpTrcxX9u+rz7UNMeCLpkX86/a
hDnQlGlfnxHL0B6tb/LZ+fuEUxdi6GeOR7m7+4r3/Bf9YrQIam/O8wsthU26k7JF9jbsaBiexZf1
IoMFOogQtINpvw1gUSUB41/jdIT6nUkwPze6mENWOHJ3DKJ25HV2sdmknj9wSMIrRb73m3MyMRWj
kZAN23ofnzO67Gv2xlvoFCrFLgWG5LilPl1N03atzKH+7VfO1RluWrj3/oNdYzvL6D1ArJWN/Fv4
mx/rE7AEI3ju+Ory140x64+Qp6XP8FpcV9jjhnSS24LzfJxM1z9IOMDgQSdG61PcA7YL+zCboVVH
LPBLqAso4TLKH3cMXret9oiyYJYdXO5uO598+ORKyhfOdxYMDfNuvJjU8GeA7wikbpYk6sGlKPr+
ORrPWDDPsmNy8tyMl2Dus49u1lB+dyq2c9aiRyymUAdhSGDQRtvLk5nSUnezUQ2m9WE2pQS/NTdl
J20hFrjjzRm+VLTcP/xUeOz4WpzA1EVE7Q3yLR41Q+x5HsUj/zJ5Vgh4ghxHE8AZEZN+ARS5pGG9
zsb1lUoGsPKCraVHm7cDNDu41CvMARRCwTjp33iQQm/Z2fgPB/v5M//UDUPbrXV04Ye5nMwmZGlQ
d/wUmEvk25Bpd7VgM+vgHHJMO9GzflsDkifPAZnsHiYWq4gSmZ318scZ0tnQZ9J29ebJHfB0FLN+
IOXc/oBRe3MWIX9B0Vws9/XiD1wEa6ansUi+awYC8xPepPe8W0CaoE/9QZCSnBi2HmYPSAhhL8dy
YAuIgIl741OUjpFNDZN+dHfp6NvygpnmICW3FEukaAhkwbOUE5mlpBM+Q0mRI0/3sm+wwJNrdP37
ehDl7rIYIzwRiTq6fe4HkAGsKaS8XOqMyTKpVVzV96r967uMRbNbBtDN09KmnYCJ0voG4LwcB5/1
ghPptx6Dc3UxU4KGjE0z5I0VnFvY+rvq7DCUninulxkiDmprb0ATwAP/C2Cno6UZZPfwpw3A5iEU
JWec6+FXZrB51q8JkVg4B6XwX9hDXx6uWUPnCE8apbGhgKE3f7cAvBnV4CEEDWGE7I0Y934dwmTX
l7RTfhH4D/Rp8fCAY70hzc0vfWOKnRxwcsMoCQkdWOrE6Mpt13nFF/dadNBCI/IIu153uXUG2dAF
zMA7pAfWMu8uFxj6AT58JEALbuWefTBMFD9LyAPZIL5FTUDrv4tu1UFSm6gGzumZygUGjr+jpeac
fNdD7F0U8DRlvV0q825x4ASWxnYvSqpvfCVQYIAeuwnuUQ8Vxu9oDOcL6RTj99nmCSeIGrsNx8nE
GDhX8FFG/+YhxN6OOo9psPO0HnkTo5yzuzQEP+tEEOc2QZVp9xm3kCeDgfPevwcni7FrOJyP7GvU
RHj7Y+1MvYk2lvoD1ReM8g/Wu4yXooExqt/LoftZIykotmv61Xm/ZGCfYpA6ncM3Y2fAvQB5BClV
KrTq6F9djwX1jc7sVE0wFRs7qx/6doacBcLw8pJSgK6UeT96U1Ed3Avy07qDU1mTEDSLRAQheYjN
SYAqwMUFzn9Ac8LU2oO6HZNY4CHppTZkZ8w/eWucqkvGbsoM0//hEk1iKptu6w4cRluV9HhTEuZV
ATvCByD2w5jwrF1TfOG54Q+HZrfuE4reLce2xPXywfoHavONMbti/6JDWBOjhRqvfWtj9rR6z1l7
JgOyj5k+9tmE4L2wLoJTz8h4HExRgWEsBPXsbpy1o/tgTN26+Kn5Td73GVvbjCWPKSSdYFcjaZxW
HwCCB1IJSo81pIN6nzbWdv1yZRIHxk/8IGIx61XiYgzyHD+w0OxGGCaoCtrBlzmpePI/5QgWL4Y0
MAAkk1buBlL70Ki0sodwYKgbrP6dXshxR67HYEblvmVqTdUGxktfy+NC8D0NPpYokFRGwcK8BGRK
Qgx4VCRH5ODUFLnJJ6JeNrv5PgYtZSvA8XjNm4IZjaxpfKBs29Icj0khvYOlQ0ogmMRVtNYkvnK5
j9vg6JyCrWdN/VNydNCZMwL4pM/0We4xwcPH/GRec0TBp7Cf0fTy0gPcGZEhYklm/v56+TRfwFF5
FFgVQj7kQIXBibIwavJH9oYtekseRvM3pjC8xujtnimoNhrvueLCsSF3gG/G5LjqrAgHMrbeMyWK
Y0NV5sKcqTn1VpQ0oFBwWJ6UPdsYpn7ffhcH7xA+qocvp+eoNX1orf5p8/Y+aT9vgwuTuQXYJuWt
DRXAmCSEysHwaD2qkpDW/lXTpzP7v+cHPIVYbsme2RJSD5wXwOvDk6ux8TEsCnp4KICvXeMmg+zO
frfgnN+pCBOgNiAJj4flMe6sr0vwHKYqweQLKNSyRYW7hEBv/tpnbXEpoERx8aVKA+QOV8on1JVx
0Vs3RneOE+HmYylxWyBBaJACtA6GJdH2r6s3+RTuQCA1B1eSkUB5wXg5rjlaO5ps+Hnax+G2HDkT
JLB9j1JvUZFrmXI/sFQqQUCY3FFosTU5F5ehzPxun3nsoCUtJzFzdpxBUiZjlpIg3EJMcMHy6A5o
0clf8x3GTc8VHisSKXuvIEaAJqafNezREEg4PcwBvr/1EXsCqQl989hy4StSaWNJ3v24Pe0TgNUw
R4AqyT+AXDHMRcYS99KxDzscNyeGF9CecFoLxsU7v6WsbKn0O6Q42spYXia37PbSGwlUlv7wgbES
h7QMCi57T0NaFyllV6WrRNYwWIAFYImhvz/6Y1C+7NKDLz8hoAP2+OzLQ/YW5kQH4B8oXjtnRAxH
+NISqgL78PTUFEt7rWrytzsqrCto4FdXwl7SaQXvRTRxuHqqZXlKcZ86475B6UUNz0wE7i+tXg9F
uPYBUgOR/IhE7a4GSMOxZuyoNf0ZQjtOHo0MyBgr4K96tvykEybJXahzvXivC/2t+V/XBwmeESD0
QXtuoyOChcTTZkKiU1WzNcjijBLS8Hzw0CUbhukzKdV5Um3/QP4PyVZgyepJGFgwJhfVPJgqGbX8
2lPUG2q/N0OCenPCYhohjNb841NfFoA+m7GVwBPX8Zu1bDv5igid3MpBXp4jfTJJdrCcMaPVEixB
91YyZJ4+3vC8p8YitTxkXh4tOJ2UiHiTogYEJW5jW0NHjc65U+bRwsc91M0HlfMpnbeKdaIScm0J
0+aewZEdjixKU8fz2nTmldSvdPR0dnW+X202OCosVoOiE2qwa2nBSMzbYYQFnrxHrMhcQcflhKxv
4reBkq6iHCcNTpVkm2IrZG7eZkSlTU+NHaNm8nEYPdG5ama0J3sD09EEkJqI7IOKHI0sNKShJp0x
clGu4ubsoM/FEo4W6iVQRUBvSJmyoHTSosNfROztl5GU/H6MC/woSpJMXngHhhKEdbfcA2Oqh52G
foQHAUvVGOyyB1ejdJREKz/uVydwUMKa3pi5glr19WB2zayU6CwQd52LXDLkOAqEzB6/OiZVDpkH
5k30Taha8BPAkqXta2/8X7Vp+XQ9HsZ8UY2FwgnA8JiR+wjHcnWHUc5F/zeI5LzpTKgjGbR90BMg
8qDjYMajUgIQVzSyK0SONp9TYBgL11IE3BV6TzmRRyz+5aMdc2oNAeq6zzGWjjbfm/76uFtKydcD
IxhGAmOQLGxe1D0ACUgZY1/8AtXLM7jitf3D9bC52l8odurpYOz3gYJTqvdBag7hFYiNclnR7m/R
pR43GO8+AQBkq9YZubeBNtoFEwgnLAF4LrQYF/ODeG1h7jzlY2yYMr5xuhlv+gc1wvYCc8aYdD5a
BBJlFxq9As90k0zUh7Mgxbw1G4AXhIRopRpI758nIwXnAUIwpMhoaJMYIDZSDzedXQ7Gc7vp97If
fTzMWS4A3SFmR1fS8u6YxLfWdBAye20osTpK0V5YPt+pOjiWfSYuiy+K5ScYJag+PcmVslin6eGr
b9Vth/YOf5v6ga7vn/RBunvDxOnKVoeUBTJsRfeqRZO7E9FfwsEWLHx65jExrVrfH6eb311HAHDX
RhXTILUteR4YCmp9lE8/LRi6KSdN2hydvf5l9Qj80ZSfBnzHebUFfseDqctMFPcIDHZ3wXYRI9G5
6Z+Felt19PfWnoQjGi70SfehgXmNlVq4Gp0YMUVbXC7Us8p3n0P+YG1MkcRgSPe3FefsJywOwK5U
o32PxmNn7oXVWx0mgrcGgsQXbauno3dK3RdgDYbJmghAJCGv3XQMi62z93NGCEcFFxqfUbWHEB2C
9JuOifNOtAw+wLJ1vNaR/arT3WwSdqFqmjvt3s5iouHpXhk7W5aF9ErEltU9hDuc4pSGXjbqHjS0
N/ETvTcJYj9+9EJ0GkrZrH/QJhpZJPw19X8s2xFf3YgX2oALNmBkOYOTHRy0dLwCuirw9XlRz7az
P+vWFX+7WcxQ1ImNM6FYXCq0aOqEAcE+RJYCKj/WD7ioMyNFd1y9WTRiiAkTkzpW9hutyNHtWq1i
HeDdYYM3nh/QIB+5CE+gYK3DbkHaCTmXRz+doRbpqgO18jRF5CTDIvIwh1hQsiU7jnc0Pc3rmLTB
tAaza5Q+xAyAaIabVPq0cJ4hhZ1t7sdG2DjYO7N5s7u2cjtlE+NcdbxyYgQYoOI7CldKKKuWMpu9
GBYP/8BK4rbeuhp1KzjH+Y8rwm2NVlJky628B6nCBXpgJoEA73fT3ngxkdUhLzZXHSMyddjTL3xP
9eNAxKd+kjwBuXT+uPvPVdwnK068F+ZYN+Ix2BK3Aekud96RV/gULCzLkFdSMKr5iD9o+Sor3Yp/
X22qTvUrFrwiXLsjUQhhWTATqM9YCKzj1VGN+ZgO97UbGgAzxR++B38i3esWN1eLlZjmPn1U/FsK
CL1KwR4PXd7lhEoAc/94+hChfNfDjB/hD+OjHqMl7c8tXBFX3KGjSo3HO37MWISPg/iLnwUYDBw3
52891A0j3dtxvMePjgUST0AAtO+BdYpZTbS3uZLnvxEudkCe0EwqrH6ynoOjvn4heTC5eoNlp2jT
HUpTwn2k2dZVMc5YBuAjvp3d4QoNtd7VuhD8yudj7ey9j+jgxDn7yC8ZU6cPuIFpCxk1ejYmtsAn
RRvBB8KhFy+yFUJXJ+DfOySzCQhK+PtinoE3xmOJsTdeNFj00KIj48cVn6YGrtxuYg1BfjnuTg88
Fr8Mrp7xt2djLTAxbn3tkjLg7k9ZfnI+PuXOhtAnOSQZDbPJLwS70y7odWFoYF13xIQFI2PEH3oK
uwT9PHk/M+5Ci6Wlsxqv0hMLTKOfgEE9Y7X9LNgmB82yOmorGN2FA6noW6PzI2kn/H3A4EQXFHii
cbu2QswW9rgg68O4OEZx113KsLcF6/grdqIGjDHNjFkM3pDcCiNtjKPOQpjOoOsgfGE9LdyjOzrO
QqjGvKECeZTrrIY4ScXwMp13q09CMt05O8mqReLHhqRfxyoedY3O5H2vdzOUnhf0n9V3yZUEMUZb
x0M9WoIGTLSuvlrk8gsSAMjm9NAq1iEP1cPbJTxuZFS8B8QrgXGn6eBv8Jztgf4u+M/jNZVXZzJm
1DsIAf5/Y2ZE2NXzJvQY/hTSk3bYrBTNmn0KNOXQnNX0dqTA4xGM//4W7nq3MtgqOc6zxmA8n+3F
qoLfIxtG6b82xgGHIElsHCZ/fOCfC/xFGQItpnp2PGwT/tU12Hcsu8PZlTZVtlQI3RGqXm3uLu+N
D0PaM1NwXN5mx86mo0Zlt26wiEIlyRI7bSiAeOqxROs26lhSnIjc4ge6b33o9CiAVvg3foa4kyo4
Sl3RaLbhQHInMLIedfRvJxk/9XaDHGmCBvvXqtO+Ri11goO2X3ZwZ1KbD5oyRuVjujncqyCPocr2
GwHfkh1oosUfxwLK+mlVgx/kqhFUcAPQCrqRIaMz/u83K4NgT8Elql4rqhtveMYysltTNtOnnJeU
0yDz+ZkulO/yVEmBRtDNmuTivfwdEMPbdKKuUZa70MMMrXTYdMty0zAC3tw0rfS2zgp82d8GteaU
Y+Hhko/J6lfNcfVjw2fTx7ARS2rMfzYb8qQi5xs7EcS4i6gjhCmbzVtyay5qvcHBVkWz/uCatybS
rJ66oUMzGAk7eResEgAaZ7+XXlUcSTjGPJ0XU6sBTib9GbftHqxuCgNQ9czQ03kBND61HRLkMb3H
CasT+PNnDRrVdo0Bdl9/bN29dvujlRlBJs+9E9Vt9fVfxtRBdkXvmuNq2GCsxUL0gtZdoPEs4XdN
2X1m1dPVFjdVdn6grwKTofKtMjTOqdVNAO+aVJEPX4rBaL3zyK1ACAVbCAb6QNvKPGWCfuGOnKnX
s4iP9BJ2ffmTz/a2tM2a8ove8MBULQF7kw0f3o4f8S+PZUV+23mWHP7qBaRH3EjRd/KYorGXJjn0
WPhiiPZnD494vcx2Fb4+eOJxSMYnjz7KnpjLm5/dbJM2BNsu3Gx23A6QoXDDSFGTb7YtuFNsMzh1
CH05RFutDpc2PKXFTUu6pjQwpsoPE+5h0mYZNi3YOHM7I9xIxBnbITB7bh0mHlH9/Ku5xPmpJM+A
Tas1wCYTlsUJMw81ikyGbY8kSSIzcgYP4Zimj58PHWlEFRbqfkIuD5BbrW6ii/z4F5sPgF24YCtc
YsasX5HICN1O+gUv2h+LyExUm3QaXEnmPfUSf63kZtSvYqFHGNmo/FCkWJFpY5B3E2pfcL3Q9Al0
I4vCNvnjt8lwhkl9/cySqdZJuU4T54wbTVc0d6Mrkr6wddvv78WSjDF1p0cjcmEXXf0lal789q9V
m2pRtAF+cugq6xPm6pNPvEBlKFvxrca652pz4SvejuPZqAdoFkV9DpS/LneZX4awQ4O6iXg6Nw42
l9IWs09xpbOEpatK9vTegf1ZLnc4dSOZxI6Gcdz1Zl4u+ty3l7DJukxgMWyBmLqJ6hOXzJTyPBRU
LAfQA3E3sjayH8NNh1+05lt1tBB6T9Xduz63W65Os2G28uYK2bau624xSly3O/NVLtPpL6I9V3WY
FHT5L1EMDXdaDSsDq6IlRmYqT5vR6c/kV25uAlABX3KWcqIctcQc3HQm+sAGxC2Wc9uOaqI9k5uK
lA95hg9jNOPx6DqQqfCjTnxXnET8W1EOnZw1n2IiVEiEGTJyI+z5rv7RdXzXXN2fCJ3cJkgHU8xk
cBkTfJKExMrtLLH7wif3kdCe30Rbtjlfz3WLcI+PHedr7Y4N3a7rKP/0KFanPAaJOjKzZbMQS+R2
R60vMp9cPjVhnCEf2fcmS248wBiqP/FemC2eOnFPGpeZOb72NOyMVfyr576S+/ORos57OklENivY
+4pa7Qr/GPrZK7zErOSk3s5YKigbTkRVFZ3qxJc4NHgH3UFTfJumn52ErXMy20z/rRnmTF4UwWus
p1bNxbLtG/ZUc7fjFZ2Ie2ezRex0eALqAhlmVMxvy2Gj6j+MMXA+8P2vxQcFGSFHA5vySJm/HB4h
QCmNISRQg579uKbZOeD+zbJb7MuHCSP0n/rBmYxILa52wy6EsLRbEE9RcfsuhGlDn4vfWn9rvDXU
l1d+vj/zaSJU+xTVDL/qi0EC7CmrGXpgvMVvo83espmAxciTANPUo8bW3HUe6FH+dl/Vfjy0JvXR
XZ5GSLH24fzmy1dcZt2J+LCk3mIzuastXKT/t4yLrmQZe9xymYDVC67xQSQmS77NWuM4Ns5snyhy
D/qUnNMjZwJI2Q5VNOZMGC310YAPr6ryNypqPM1w0pObtjxCpCBRJwurzyfvrpgws3UejCv6CfmU
4PEqPq1Xc3O5VexVlyrr87gNf1zKqYrMSvMByOB78tgg2QTRJ63+p/MUoJlN4L9tQLiYBR/rHhHo
nIhG45APxe1xfsZeUV2X+0ZDIpbzlytXL0jbRRTMCeQXnxJYFG1DVbdtPp590VkP+3BJpm+HBUEX
HOqoR5FWSGW/deFkD0lwsZcYKiKee3rm16nlF5KQEfJtiBAnle+fbDW4xrXZB4EXEwT6s2iLaITN
Rk4zsbhiR7HPSf3GtefGMfQqIvbgekh+g1rLi7TT2zfBZQlu9CSkUldq16up8W2JwCFKFy4isc4b
p+aCMSL7Ss6tJCLxkF2R7f+rHjYccvgc+ZxhPai2nDxz7nn3ntTRlfqEa38fce6h2NXlZ+VQYmVl
CtU6AZvHgJfmZ1Y8stHx5dcckF3SSyGhkogpzwX1OdA2/QnwxuOgZhy6dzuRm9RE3lGwyw8vV7Nn
y5MDR2S244ed04ritExoiha9zVrltQjhhY5KilggN48G+QQjzzdUmmJyMa8rgB4U9C/c9jBHKEmm
My74o5uPm0763JDaZjrHWLgdho9z2W234kXhqPV7aiKt7hLGOrBaB9b1av37RDBd29vshr3RTe9P
4C0SS6TzPpsLtb34cnXw0/qu8UN+Eta63/R6qzgcCJ1EP5vjI2OTHRDtLG4gBCPBYvomfsdeiP2A
PRU+GGcbLuq2f2xVyEacORxzPBsAxBdIB4xgssSkrpOhLhxK444FdP8agz3WmOKCU76lsuwGhx0W
QGuZDRgm+xkjUF2C3sochKxZ8Ts9/EF4PBtRE7lMEmNw8jbcDhYhm1D74kK+nQ3v0DgPs5ZZDISU
CwdCAOiEDGiN+n3TjAjCYX3xs2Pg8Tx3vG+OkZR4EOQH4iC7wCnJGHzRpY75XAcTfiGHq2yY+fJz
0dBLUnK4Ll54Q1GED23LSEmenkc6KLHv8y89+Hfo6r6zx44IQReqQT6664wrsILgbDqQ+aU368Jt
78K9WqpqS4gXxxURRZQtLD3iXkVd8yyr3bHY4Dmc2Cop9rBZftXyS8seyv1Sd9fvcG1gEfN0/oYx
8MAv1o2PKnQoxeEhnoism7KzqzzcOmedcaofGp8R81BXDxGLGyO3eIDpU0G91HmBIao4+KOy73Iy
ypOaoRuHEk4I4qO/FeB8fWr79onibadTiOGpod4EZ4Pfn7HfkooN/bv0OdBVU2tMk53Kd79rNpGf
yma2pXy62E8jYfentl7j4wxrhGeFlkHuZHnboxTMQYp7Gzz9xYkHZ1vkQIzOmDA36mFZmtaXCtcJ
i7OLj7Zjm7sJqI302HbzwmMHBACiY8qwx/aVu5hTX7Cxc32Z4Ej9Cia7GmRbjEklRk83D8RbAmyP
Rfm8m/hOK0GuCEwcNmBGeXTuClLu8x5J0w/9/77Tc0CRGZcxwylPBLkIVFuGdsXuiTlLei2cTdcA
sKK5n1mzjmrNZoBTEGIuvMYPqzJQ/UD+9nE5pkUBNGfChEEfvVDLdX5iT85AAZjdcH6Eo0HIhqp4
UnN6DnkVju1sA61W/SV37VmisrLZUqS/OjX9w9lt1eSsnddU9FnGeawjsqXsXfY8G1vPr3WnCGWg
LGzqvcyH6ea6lL742E65RYeDBbV1j9PidT3QQECvWvgNUGpPWQX4DrkFUXtAx2J9138nbe+S2zsP
B0HBQnFdn93dpLeg6thy4eRsiMhvlRPB3EiqHx+QYvgdYDS6Snoe9RoHD+hvdleXcx3LT99gv8Eb
iX8e6/HEog7RoakbBf17z3DveZPC+I3Y4XxjWhVv7Ty1hkPYNzwX34QDV0/OVI1XCkloxPWDrqpe
6Ae6pONRpWXBJx6thkGwKHSVeXRDKMOCIgBL5wJOsLC9afd1PpBzFaYwVzEL9gAws8pzdu4dZzSs
/fBNpFGTJuSEiOEJtBeYuAEcHvTnagEsCPwMMeA9heV01XHHUweR8xryH2lFCbWpFK2aMdvJI4qY
5FPREOJdSVNz1UutAi0ZZD8r+LnVIXzrY1ZFmY9J4RZA4KUHDkLr2Bce9kdl+dDBQe7u/qd7FZAA
S1j3OF5yhbKAhPGcj0akAgMvlpZkmnvB0QzSw4ym1dMcWHos6lPJjzKR5NUnO7VslkxMVpIVE5C2
ETP478PG+OBFINXuX1FdWj4S/GdAfzPiTjDQtdC1ihwhMiOUcuu/9OEn6U6I+FNY/kN3lq663moE
eA/yJoVmmNClPHIYlclrMtQ0esPaZIKF2JgqT+ZcvFUHiyZR9qmYrs4TzyyACTiNjGg3tD60tuqJ
gckGf33EgYhj32oP+hIh1tzChw05EU5LJbNnVg1xYSieMmBLcHHyLWZEfozU6FHUXdn/1q/VVqNn
+dczJ8klsnsXDTLV13yv6puaXHSfDuPjZypFwUV1UNxwX/EyyuHDy8hdqMnID2UAnTPW8huXAocq
slUpK5KJLIGSVzGF0AR3/kRAVj1Y1ZEDLVpyFUvkYvrOmlQlt42Z23mW2ThiYvAikC3I5ybaXOXm
n+nF6cuGffH950Ms/cXa93kQBP0mg7OdkC2EbvKQ5R5Ga/2HWHUzAL4UrNsDFVfzTb0N6CPbbNjg
iFTVVEN8iI7jbC6ZFg1F6SEHuVkBzuErrIgghXN3uEd2WV5NarypbOJ3Z2Hf1UTe9cXKth8D1W6j
7Je/8elY/qq+MBG0NBMqIFnG1cRyCecJiY3xJYLOgOHryGCLe7qzCrIGkrgV+GfVEQxdNxosr3eg
JoMVx7UyZ8B2oKU9ZWaiZCq+9LRsBt69Cxd7R4PTZLHGrkxbMJTmCr+LhLdNoo62idh5NryEaWeq
XoyztW609KZ+X4MKQtd74lRNaEL3VsGZrlPISiApIo5+qm16ctSA6m5DmfkXRdyl0qums2cQeHKH
TQh0+FfxIr2Bc39Gn1nuCQBAjfBWr1/5u3zl+8FPTN7hCy2P1kbQeroPTb8tWUjsfne2vd1YtbEF
hmREkXTBZgfLZPpXKhKZf0Orr0WXdU5BzX+YbpjFghpANyKG+hkv53OD4bhOQtqEz46rOCXPy9kA
ikXsWU7Oew/WEzH3aUbZSBtN6DTwvAmTYF09+P7yzqGMzzl3MU5a+mWAuEOGty3zX9WU+Ibbs3Uj
DKc6owveSl8uHJPHk8k9CE2Ow7A4/fNgfAkt2RGYtfBrZi2OxwA9CIIjE9e0mvWugpSWymNX8iRi
uAUyjIAA7zOyVrD15qerAPDXCOD1aVW/lg/DUHD8nx3n3x2UZSfzblbR5hvlTHytqpKwK7CmPhV5
L6GI78zNZLSym3Dpv/pieeKhkNSxrzMNGZgTmAlXAizNTJKlolOzcU6VBUIO/U7/e9DN+vB3UvfU
pQIG450rqfZ5Xs5Am+gz2FugR7ARsUvJFoy+j4mX/R9hZ9acOLts6b9yYl830ZqROvr0hWYJMQ/G
3BBgCoGYBWLQr+8n8T4RVbW/qAqHXS4bI+kd8s1cuXLlJxrCQ88XWzu9SycXiDYtZLyLeG9Hm6Q6
Qg2AR+Btoj6H0Zh5rkYe5r6/0s8MVrBG+onqBJAydZxSdYbmRyczvgJGnvCJdfsZGcMs+nz5Lz+4
QIcCTxD0vtWikiFesS7WQxbu4iI6PlEQXXkiY5pldZopUhjnP8KKU72ZBuNLmGZez4BRil4jCXR3
fvElBsw3eK9kFAbOgGxuRnVeVqxVMAT2xaeEhi5iIGpwoNLU4zbCjHbw1Oa5GWAPYIs3BEKAIN+B
/UU8Wire+DLE214ruBXM2hipHyxT5/O46ATcOqEaYIg3n5Lj9glKq/Cj83yjAfSRL93O9o5ri0vJ
UQApVmgTrZllhuDkUnBYh9vOyzNJQNNslUPRIlnqn+8u5yGLCFIR5ymaHkLd2H6s6K9OPVks4UTr
/NXvvwQvJBxBXhnVMtYYkDMMpzZ5QdIHkGBCKjfHXd7rnEBnr6fAjk7sZLqcue3ZdaEcfPIE6fEO
DD6zdzGsHzQtXFHBxfGjSoAGR9TZUfEWKLQgyPZzIS1RYgfGA6dhyzE6z9t3n/57om34iqiY7rSA
7Iayp8h0tlqWOAiNMpgcXsibr8wEpY32dgIgvp/awQNUvmqvTgHoNF1Ejcg6JAaQ6dKskgpGNKUk
S/bmG1qoB1S/5D5yNgQOHFlnpoKBpdDzh42kGGdQv+6Je2DSt0QMsoN6Gc93G2H74cVCAyPtMGgM
yIEXwdwnbb3tIwlIDrQId7OLZ1D36Vag0eQlz1UHrQK8H/K5T3rL0R7LJS1bdWabHvNGCW9TBmjb
sWSONE+ZGLD+GMYnH/70RnuQO4wtffjAWyF95m0owzhNphS7IGVc+1u0uqJU8Qm7Dn6nmXY+bzRH
/CgmTEVU4jpN5ZvNJAOjAspaIG71qVpu+eQvTgeQXg5uICpaRUNiKunCRorg/OMIPozJL9qCoMw9
kMX7KaQ6Y71GGZlYCw3NwdlbgzwMT1he5wc9+K5AlEDLRUw4cV5wIWcCMqRjRbTwkmxICEU1yOSd
HeGzeR4EGG5ncfgcd+pGsNjEp7tnndy0U7cpJTUBkFE/w4t9DAVHFqhAFieVC2AEGKBJPplC5pu/
8AkrLwZoEUx4PR4u0sD6qr1om325tLsacCK62XwIfJEHWVBOPj3NBRkXxGFiSF1L0+dQXBNM8ot7
f7EI8tEnG/IpYBGKVWkHEugcAud8argRCmV3KdHJe9C8RpxVwIFscqhauzkRf3EL73WwsGgyjy5a
r0617sfX4/OrR1xJ7Lg49ToP8cFTVtnOxxUYjpuTBkXeX9fsw+GH7quLGEJv93B7zTbRClqS2BbN
peP94swFzo0g6JR9ZAqoKHYZZEA5jj0IG1FHubtY7ewjh2PkfmBC9PRTZuMGpDzE3jNXIQDAuh+v
oABM/QNih/iMHl4O7goj4I3NRTwUI9qaniZ3vz1PZ9JFcNqm6zersxhRv4V/6+EBm9MphAHexwou
sSQ5aBmNH4Le42pBpAt4CxCGiayJh4jfMbeoPgFZLyoz0D2SH6kP4tPqc5b3SXfBhtLD6Yy35HyO
PYKdLTZS0byFEXYeXSDHNcD+eE2UwpmATCWxbbUNwMxbqJWsVjbZL6ON7OKQilEWSAtRfm/fRrST
JTQed/T12V2MtXdG5Y09QQRy+6RZMKgwa7gLbp+YkJ2kB2MQmZd7IXJ/dCEAt5DUblM+02KqKzhf
bpG7QKU2uO5154Gmgj9eK9Y5FeMdYh8OnpYE4JIVqSC1YanZrPhzbQebCNNigvGEi6d+Tlr6qMS6
CYcHRQ2C+37c5LSOSRNh+IwLZml93AWgHv2WWcK96jM2bvrGGj7BzccpPheGcMJTd3EM2Lyp6XWa
SAV4HObDbXd4AmvuVx8s+QULZAGyWLgsoEBrsYH7xAfMoem2keGiaWPgQHmkwMGrRxYZ6mDW5H4j
ia8pvc+RVIiwmz7U7wd1O0LRWzX4c6TVaDM5VdkHAER3fwYPFa+gT38zCGJkPGc7XBJyg65o355m
o108m+E5tGd53O1e+lhVY4JUewgB4tQeqW6X3xzxXxqN1JnT3pGavAmF3F0ywSxJYCGYP+7FCqtd
8grM+uOypREeNDnlsVDDJv1po++o4cL+4NSw+iz3A1X9vCUpZegLEKVI4sLa+7qFE+Ptx89nrRZs
uj6ecavPqcKUIeko/DuYDnwheqTjsVRF0LYjQlMhzPWI58MmB1AbIAdDuLl3wxHkAZw72BIrjYdy
XNLD9npJM3fqyEl0djiJEVXGj3O4Nbg3QGpUotu0oQouJSXpJ0LsbdTYiYzHhuuccVhUbbgrRkB7
FEOhudkEejne+/PzhwDL+7sE23oH1A4SKJDow4WHT8uY8Qsyqh0ioEsWK1ojmIaSnPTJgaH68G8X
2VwCdgTYXbs1JNdAbT3QvkMTCOjSGKoSC6WPFbpt5RJA7bpxTOw5JUGNyNGVxvUQhGicehks9WxU
EUy1Z22cwVNAXBJBqSQ93fPFUYVWsTj0rgjmg4ISl9lXH71D/zB3P8FLB2L5ocRmeNFjUizilr4o
OgRDcqfwCNz5mizyY+/OHHLFB1rsujMFku5KTVbUzpDZ0+kRz36XhMGVgI0oEmMHpDNGTGDjPtte
iuYgDxkTQKzunNoc3d6adNm+/xzHW0w9EXozWR0fpERJm2ENMRZAuxB4yVU9tnKfwr+VBKVXprSL
6ItcK34z/ivpF+SJdZ5zveuCzltguGJ6KKxAlJRiMB7xvvAu0CSZEfhAizlvn3rrvUdIgqqwKvDF
frrKFZdU/Rq4PK1nFUHrmaoGwq3ognqAN1bHQw7dLgj3qlUPESSigDBEroM0uIIrmYJEuCkpB/6w
o64FYXwSUaFTtnh0iZ3eaX8MtsodeX2coQ3NO5pEV2cCruGVhE6wvwLi5p+LIvAeH30Pn7AT4Bdf
viRH+bkgTxKQpEJCIqC0MJBsBxRlwiUuDZa4Br7U/DQeHqO1b7Iqzz6Oi1cIBgdNFqokHiiBVP+d
TSjS2qAVo/+6elipoUF7l2rFaPNeXvpOMgmsvaLWjVvtbwKyrbmUSsXDJ24F4xf38YSLJ8OYjm/A
wWsQIiIoE0sIOEVoAf4iROgimhQQL0Cv1hVSnOEaA4bd3ANW7DCz48dwseuRdkYpEfYf1CJ8QY2R
PPiPFXtgdjx7jprsjl7HYIT93edrtEWOl5OF9UNS4zKUZYZu7ow4XE6aDv+lXbWHl/mA0iEw1uFr
vKgnhbsAJBCQr1py2nQCgMGhlKREOAhnkGJ2yjf6z42LB8STYNs4ttI4Z4NGEsmCYTjx1LeiNvjN
DGy1DlXs1ZsyUUFosdddewG3+DDo3lYNN6Ri0SUogMBtL3TKz8FWoO+oLaZ+3uQRAD24JXbeJh4f
vrAWV5yV5XCsZOO65p5STl0mwBj0qSCdoRzAwO6DjlcM8D9sYHMq8Mnvs/NiIlfS8xQs+EwNRexq
wK5qIglrEtVQ27mOSy8lYUyLDxYJG7YhGNC9TS6YgJspzkMCUctAB5x1HgPFehkpA7B48WmOpRtl
4llKHEQYyHAFwSOkK9gnaJAFRQG/9eGtyzGpdchd4vCWzAvBJWc5+7D0jBZ452uJtvT1SA7zEqeX
LggNiAd92z0xHxO0x/ThNUDOH9wCpacd8i8eyv20CIAtjdmBsy5A5XQ2u6Dh2XBn9cYn6CZKWDv8
xwcc7G5p+UDlpZBh4XhTlwmQTZnoQRDx6WXCG916XUrBPGcboqc3SuBpyoEEBOSMaGUIsaevdHCw
ePm0+SW1nJq33GD9zpQf3OCPPTqUch9C+lh59HDLVFo1wcjzSMxQHfL2zYwr1yy8J3vI8avWGhvo
bT+to5ta5xh/hsSzIEN9/9Fv+8CuxgRdDLmv0SHVP/AC6BMZU6xUh5ve7AyTyj3eOIr3n5o3w1fA
/r4iK2i9OOo9wgMigydtQyUzs0L0ml1HeSNAoAQsRJTIaF9KdwKeDKn/HNj47MMgsLtAJ+l9EA/X
MX21W22DK7zBiy7SWoShQKt+aIZES0KrKjmSfQ1nlILGViz2G9GeQ0h9ic2ekmrf/mZ8o7wSHMUq
PNYU5oHu2XJGSPqRQmPfG1ZDQj4MgUrqzW98rof7lCxa3IR1Bn2DvC38GbZf36JrJeHu/UVTKkTn
fZO4BOHu7XIyKbI3wa7dfmYzKoRxgSaN1mRHV2gAiN2SQxk5E6kwfTvW+1Q879uY/zRha6M7td63
7QGyjJBG3KKF28ytlj8wCZpPrrBDtIQV0cgUILjvr9hYx4gCNyCnzeQjAx8AECgHZJmADIiS/T4e
b2tne1NQZ2+lDVBL78LkdQCbrjDs8gBGNCux23CX0yerYyrZ1kZGyNSnA0cL0tqlBnPGqXIPubuU
2J3InlkTgL1MQopXQQOytkHPCrJIYbIH9X90UL5BecZVLi4sSelj0ST2hryn++hOjIxgtkWQGh0S
OoYQ0b4m9M3IIC8jBSSgAuJcPYoPmO55X7B7sKuueWT5JlwKELRI2hBFdQdczCZYUWj41ntNGhUr
ojiQ8cMC6pQbhXT8YcVAEfQQNKMpO4nU7NgIS19NWiDNaKO0ceYwkUfqsnABn3A5j58X93UNZ8gr
kU/1EGVtPltA8rsGL0BOR2iOR9x6l3wDveDA7EYHz3UlwAqAgggtw3PYBRhRS/jW7LtaGMDi4NGj
EeQEY5tgDNo6LEnIshgSevgSvZeAcnQXDsAv1nSclRjbW5HVEASEjMsEN9nrTin/2vCEXovM1T0H
ELmi9bAGPeXmthqNl63SbT/DyYZ6peuZcpbdR5+M+TB+PsnvzGEh73zq2Hc+iUO6v2HYCHbQXsgx
B3IEQ1Ar/QfVA1OT07JJlu21PrjcBNNsBK9Zs7Wk8E6JZSZxepevQPGcL3wxytkR2wLcpKgllMla
zi/e0syARm7IaLyC6hpCEgJBXhi1hwvb4EOrvVkxwrhtkd0ANUepoR0ut1R/sMwct9T8dhM+M99W
exYDiZgNz3m4rF47gD2SJBDSQkMqaswh4Hnw7LG8iYBrDppYZEwpAkmInhpxBQKmsWFDxAR76Cv6
q/WZeXYh+UEt4gPLGqycuEWPUOYjnIG3vIe59Cf00rymKlr/AnFeU4G2Spfxp8higo/eRD1pNmt3
Q5YS+2oq5d5EFTU4/eC6cNyl5VHTIOTwW/wjobRJ8kDhbJ5j/zk0+KN9xmBT9t/3ASqEroexaukU
/zbd0MTKUtZDhTXWlnEG60IOzjyNTeqjvRobET3chnyvflLfVUOFof0SCz1SPnacwJKsBCBsRLn3
SuAgVhhZH+BvO5jlpFFm0zK7+W02vRTQE7P5pku1EoVAlDCjNpVIkT2uzhkaIUlpHHZhadgUzOXL
Vau/Xq/vKLSQ2aCK7TYJoO3cx8MhMIFoUkypb7fAdK2zB8N7qLvqagLRpI0NbAYteKCslviBKvUm
xVPC0aTVtTuZsKSvEAFpewA5vPaqZEcJQ+9RDGoq8T92SLd/EDxXRJeEER/CPyH3M7TjFL72EFoj
DjPiJ05EQYP2Tg1/aaJCSrv3IqY7z5Sa9tNi1m22yCv7BdWeQrSuNXfzyXQw76iIMh6kVRiRSR8O
LhKuNc03WRg7WcTIzMB2f8caeSx/YkPsRZ89mW8TMtKNYI9Odqil4iUQy7KO0FHM9g6hJ8Bm3prB
6H1HdwhDDDnIkIQlV4yY5YB2tbdge4p2A9EYQ4LSRDsVxYkq1Mn2jjvNCH8HxSpAmdWqgNEZ0hm2
pbP/zpugnC/2B2+j+bylHISk9RhyBCvYXDY5wbkn2OWNwOtCcdAJxVsHfSHaSPv+bTvpn8wohn9J
HhFYADHz4gBwvp1y+qAXLQeTeHImpFv8QgBJnNJI6IL7sbLsr1ekfcjyUqAxZTtCA+YMoM2Mhj+b
nIUawj7o3kdgRu0pHUvm7TvHtdK7bwJSm3of64BQzPT04AAiWylj1ig4D8o7u56g2SHMpTI63A4o
cm5PjcieAUzo5JcO18m1IxE1PHiFtuhL6ktGh5gmokQiaI4EDc1lCxVbv1sNRoLQHmDFaF5SJ4AJ
etzdsgqQxgOGvU3JWPb7E7tN8uhih5AF6k+tw1K8oHsE9UZpzY/pRe9e5q1Vvg3zfduhBW+O8djC
osNXxo8Yaz4kF5rKkuujq6PmpTuyB7GB/Q95hCW9ZnNBRcmeQHuzgyP+JSTIW9gCQF+qW38288kq
74hCPvoxFAag7xlACFIJ04k2aJEygY1NZxjvdIivLt2BoISw2LxtPHuSbh9J/Xnpvyxf0kECxwPh
9atYnAgvp3rbJSbCYlxjGN4tnLW2trBvoTUpHgTOeFjHEROwmBpNj/dA8fUcHZwe6u5mVh69O717
EF5skr1vVRCuUOKqqBSnOg9PTh9JkpYIV8wXXj39h/TIya4GpxBmA9I29N8YuJGYemtFFQ3CorLy
qUyFXsBX4Pz9uKaGANcOL7ApQiOH5fnmq1j1HBb36eyvi3Yfu41D98PxEeqgq6+bL8/o3bnVdUDa
e6KIKT2RT8JYp6AM3HyPwOgan4k2YZISYrbKEDBFDO4EqjsSTGX2ovkd4vM0KXHnP+ZjciioO1E9
uP24xBVxGiQyIlbTCrQ9qU4RT2qr9AG999G6kZAEpl7DhBaxOn1IxdUSCAHK8a2LDmlN3y6zRxi1
hsCFV3mk4hRRibb1gUyi1gDsMFp3HFAU896rqUID00y48ZjzXU7VpbN6wxbwOeH4oWRn+PYJIj2D
EJkP4aCTfl81jx6lzPd7AM+PkMxJhv3VWjdoBNVa9yF8bZ4u5z1ZJoFCbHJTcmKoyKuDaiD8j0Fi
FFJsJx6AxfNiFvpI7KwRlR8+sP/enE7KAl5ySUoeiKVJMxNCV2ZEQCyUIshzNZN/hDPWtwbCNEIr
0l7SjYqm9kVof7ATneAyD0FEX9DDflgFpWzeurJdaCVuDoqhxeMNSglU84Y1ZCcisqO45hKNtDZi
hYa0Vj8JjiLzTRMhBd85Aomn07Qwj7Xl1ieg44E+CTzzIfFNI1uthjRnOJC+XjNxUFg2nJ3+q8XO
BUit3xANOkVcYmhu2bgn4gEuAUgLv+4x93KOMlw+7zAEXegoB0od/U1L+KVnt0EHMciuOzKSsAk3
MwJWxsrySQ2AGNP++CtezHUAbyvUYFbVIKS2ZFZOK+Au17nC4iNL9fCjg+Z+fJQg8gGUMXIRR0LL
KUzvbuVb8FXqZNOpdA8NHDQLs+Zh42aPU/cRKo3QKmM1beL1P6g0gVcOWQ4OK72xyescBCNMLAJk
Bcr40+vkPdKhj5ERQuGGmkcCcs+rEjjc+0VH9OxFu5897n4o06h3bro9vR181ByYtNGgEQA4PXcG
HPHSsChKS8KXMRH2y68XDqRv+qNjDiH/uuTRXa2bBRRGE5STPF0SpNSzUxgLVs2imhOICdxgDRSV
9UYHUdrrev/6r//9//7v1/P/5D9OqOO88tPxv44V0lfb4+363/9StX/91/n7x8nqv/9l203TsZqO
7ZiK6qiOoVn8/msx2B5zefX/Kot7wzrqynZs4m0W3cYHGZTzy13AnKODVOdvVzP/crnmr5cryrti
7vaN7VgIOHnntZaicbuNQvadSMYZCnCMUk+oIAF3maC/CYFrLW1GX/1rKo3SrnSVVFvIcVAe5rSq
SP04jZ+s2O5ujPDOdkY7+S494r4OcZO0P8WCAfV80S2luhH0fCPeCx6x4w5ubgk/24ysIQAlFRvB
fIg+ANGLZ4UKre/KVA2MzArBXMkWGRv0U3AyZnOqNzcejaNoz6eE0jbcmsJR3fXqoA6qUdkxx3tC
AhqAYFUVDAEdyT+UAUR6pGjmVPc36MxFzqz4y0RquszUn2bS/nVoD6ernlf65TlCxTQqEepXkJPR
3h+kIUYv3Ey1K/2X5KevqEC+VYvQIqQlwjGzZ5f1PiOTSg9vEsDROduj4meg2Sc/kb8oaeDaiBGo
4X3uzA/iFXS6LOOmZyT7JXpx1IBtaNl5DClwCnfB0d+HKnqF+/DeusEDbTLEzeBKa+VdokfbRI0Q
YohNeijZyS1GBTFycmRZctSuDBofwiIe1dExPvML+SxjOzlEcy7y749WntLClD+ki0L0oqQESb48
MgPDpwA5OQdopPEmZnCZXkN6b0V5onxBbZb+NSjJX8PD9DqtIDIgrpA0uScnejGd8gnP68tMacz0
75+ZkcnvaaGCbTGjB/0VT0n9Lq3QYmFyHSFaO0nFCUpEMrKCF83VsTqBRVYCwd/PPa1YIlpOBwB8
yJXpiZkgCv3+SsoBRYZNxJ/e0Tyl9USkfprJJZYf1j0ruIXwWZJTrCbyx3/ejab6DyvGVhzNtFVV
NwzL+XXF5LV9yxtPveA0v/kWncFFEbFEORDMHAfz5amZhswhrd9CWoRGRUiA7+URHL0OxHDoGk+y
abQM5lii5OdGtcUGoRUto6ackiOhDgENepwxlfuXO1f+fOdN+f1PVkut7q9cvZjPkckmR0wl2oeX
iDYZHJJRzlo5LrfS6yM2CZxZX9CXKZb8UXHEqDRGP0YI5y2huqN1IhN1AvuWAUcSn5nZQO4kzIof
TIdM7t+G3RIb9/tG/WnYm8avN78x9dvu+Dxux367TVgVkpRDNO0N5kgE33C7qruH6nmizplushBi
A6+PEwJGq/Lx+WHQ3PzuwYlFuWTYn5DAJ5d+9Dhk5VAmSoRBTXL3z2Pe/Ntt/2a67fzlNLcq9uXE
ui5ZlzTJxTI80ge2WjoUHhODXhJ5rNP68xodZmzN+Lw0kvN79xu+OjODMpbNTTvuZPujjGkAwZ7d
RnQg8yvZmSDSJq3XzUihJESBgbcPaKFI2ULFDpPd0eTrJno2cM+bSdXaRGrC9mAPiRDgnx/Y/Kez
6ud5+s2gPjf5rnKel92YcwcDSNCviBAoUYOUWjwBycg6Qm0FdAH72fSUoHvyHG8eWshPej8onI96
H+JafD0xkrCm6tQa6hFwPJXnCW7GmCo5vz7zLIiwjM3Rn+/f+ccJUzXLMRS7qTWt3zbJqbocmvdK
fY7OU5rLhHfytWjqwyTfZ/tskyDA+v4qz4b+b0QUQuebF0Zf4vsiuauuNVYi2SDHKf2FsQuInWKG
b3GFRc2ZM2dW0brW8MV+I4b6494qYzbd2wbXEVaWBp46FpODM2J+eern+oW9VVMFK1pSE2lGOh9n
Zh5hFF4l1rXAElYIv8qVX9GfB0WXzfUfm8/UMXrNpq6r2m+bz7Sc1/ZUHHQgrjosPs+0/Xj4KNDf
EKsEYy8t0qsieUkEhKT62oG6lFiTbe41gY6UwNYD0/J38/RE4hnGCTDR3YOXowM2tneUNCR/vt/3
/fx2v01H12xNNU1bab6f5ydLV2zti14fsXS3kCazSLfSCJv2O/eY9sydJieqzl45SMKQ5p8SWZSI
dP1tK+j/sJR+uQvZKj/dxa661mfdNJ6jI6JVenyKtuk1UmPZ53Us1nfLUSyHsZy+NbNbk6Wi6pBa
7WMkXOcHREsycJyWr1bF6faXUfqHrdp0moqlss4Vzf79PLhcn7fXbtt8juyITteJlcJzoJfSnD5G
KKnS+VrWrJzrTnTN1KBJManc3+Yvq+ufZ+un+5AT96dx2mvPRq3Oq+d4gnoz2fxgiZqFE8j2v8DR
JYjDOkN3BsUjiv3L1VXnH1zAX4ZBnP2fLn9tNA76dW89R+KkyU6et1Hb7L6QZCYGz+gNVKGtaHbx
Jdo3ZFbptFIk6J4hsYgp5/V7Ilx7pvD6F6KMinT4LbIbnp8YBF7Qt/qNoZaSK4BqTcu/fQJMpfFC
MR7iTSrpK7X6dMOkwXKy573FkZTW5PK/M8dEzt8I4nVGZVBJ5XcWUwYMyrsm/ENXR44QOcxvyJic
4zsGBMma6EKnUTs5cbabgZgPtAw5y+sAJ31aZRUZdieiuDc00ys5TSXcUsGUiPXRziM4dBTTNiM1
PSEUvumIQ3dIDiIajvERc4TIfKimjZkePdNnKqZoCwsx3CY1fqP4j3NuhDPqC28xO67V1GnTLC0z
8WMf/OGmc6LIRWxcFTrtKjzBcJZzjBsiif3ntW7/4178aY3pv06yUufay2bFj3VSg2BGdEG00mpC
30j/nm168HletGInk0C7uvOoWEEB6lCeQQseGsrTuiI5DQ4DNO1SJZgffJp10eG3zX4Z0bra1yZw
5iP3nlbhxe8dXYPiHD3dDE6JhpZdpmSHq0+jwlD3OipheumqwaIW5gPCH0jwuNvPghw2JW3p7hPB
brKToHpZ4fp/HoTfxwCH1XFM3TANC7OjOb/Zo83GsOzm46i3bdsz7+F+jdDl0d1rf3EB/vMymqLp
tmUoXMdu2r8N9fWQG6djvru2zwYxHy065lUfNKG0e6fD5S8+rXgTPxt6W9WUZtNWbFs3LU6n3/Zu
81UralmWt4x+2vuZtkkP4FVIpTb8x/wvoyd+/e+XsjWtaVqKaqkcLr+uoDx/KGp+O+ltelPZE3W5
sQXQmHdVyHr6Xx5LUxUZpZ8vB8Twi1X67cg9VeXTbs4bzxHMvbQRz9uNWPwQcRrFFphwFNj0Rkru
b9exEOqFD1aiWGnS2J3DN9VhYbyQuqV/RjhHGRbLnsn3d9Y9ArD8jHwxrdYtvE/5rZWKH3qjT69B
oz++77+LT8QG2VH5/vGRt0B3nYsizcihIX/2lAqAm2gu7hEGBX5dH7FQpNXsiA5pqzLZoj6c5DFK
6dk8Uvit3K2B22tHSPi/v9tBC80HWnpOGohd03xCrGMJaRuNkjLTUv5vlPzoSHCNEUX2Baeqw/tA
gOwWIy0tRhYx92stfyP+tBXtOk4XFRlsJqFZQWu7RpdH5PE45ug9T8qY6imDP5SDj/ff8npuutE1
vzSydzzuLZMH3HVM2ut0ttyhzZsa3BaXl/98e+4yMPLmNDfpyAMcE95FrPF7NvhCc22eUZ5DPgUq
eL8wAyAYKQzymTsimWPxS/I1YCpfr9TkzpS1jA2tOxgni395KN7lLA/HZeYRoLydonmzRXNWzghy
FxtPjgs5EUiNdJ8AgPwH4WBu6n2q8GOEuXk3bS3v8D/vSO83xsig9SATnzC+MjHyA5CMd3TS6PJk
CEoxEyYpc+52y23JZNi8OR08ZbrOWUmanjf6HmRuVCaHxqeMt8LhZjDOsnYRtsSPljNNDr9qzYk2
ksGWuzlwWVkDZ67Efd+JDuQbGaISGy3XkyHhjUb0t1jlcY6K8D0rWZaHjixN3oRXywahYpI705CL
kpliocjIyVjarIEDbyGPRn9JWUrfH3IT8gLZJyoToIc8gfxXh4wi9+V8ySzIyG35e43NQvINQj4/
ohFX7yQKxqiVt9/vydxwR/KSc4Iq41ReQ5PlgCLBfFBmsgeQ15HqruN7KuRej9yxHPo8JdtEpkxW
sexFuSdZDiwh9vSmtx/dWEqyoL4XhTyW9eJuQQZpXt9gL5YZnbyO75GTB5UZlaGt9zyN7AH51Jhi
WS4O+/bMxPHvxnO6eUfGkCZD6Yk+lLKIZEvz9zglFiiXAj7BqxlUeQt5xZ72s+LFyI/FRRFH5UUV
Ion+7/nf8wYCjOEr8d3bZ+JP1K8G6iapNI3iRuVxZNExqgm4ZhUwiyINLLXBrxBex424dQMLoFHG
1XV5OAYWWmxfmw/t4j+0yREAfO2UYTFBFFcdIKegUEkS3tfit2hf4nAIIIWqM6CUAFLiw5TrAy4I
vWHaGvEo35hRsahpFvPtlezXKr6KODYSuUlsNkfYB7iMaJWArhmULbNTfMzDcywBOzpZYR4ZI8On
H2Og8XkmtCtjDSxVsLj9h/xcwngAQIJ680UMWALNGYn2SYzPL+VtbwB3fLRvhWclYHTyx/LTG1rB
Ev3voru0WOlITEkreYQR6agOoPckkgAN3P64L+ligjYY4kuAdibw3Cl5BghC4/8hHYvnpvKI8lMt
RHiHr05k4BeKjIUGfFBPAPD5z/qQEK01CZUoI+d3RmiFtGHgdU6kA/XZ3VMmI2p9iZ9of4kfeUFM
vw7k945AEqnOtcRj/P6QUFXG/sXo12snKqVGw+ECu6RYyOjrvPiZlmvxQu3ui+hDHFBmctPRI+tL
ZlCNDjiKTNH7CvJVriahsXzMEd94e7AmeCMaIdye3D56Cwv5tZ5quFxGiGyZfx48A4TEu7QKIM55
Y5osBnncggLsO/7qnBbQh6zZl9/VqYqbW/P5vRpkhdR8XqeCmwo2SgaKdbJNKpRoNp1iINd7cVvf
awlXmWFhCri+oN4kdIn20GRgUuqJQsHKIbm/sV5tWBN96fQE0P0LLjyacMy/nVgjmlZyresbGdB4
ZyfaB/uI6nKi10sMBBdCJvN1fO7GWOM+Ku7JDCh0FP+dH4cFnr/AtXJjp4RSNf4PAN9FLB3QyGZ2
5bZgSScCR9wIWV8dgQqPYQVEXQAXIsrIjSHvOFH9nKGQKarCnE9x3OvgPDD47vTvDZQnZYB8RXbK
CoZfYWCu7EMZZPxe6bb3BqnokMD1a1YqQzrYRs94TtMegcLzVIJ1CSRUNp/KypGmRUifONEFvsLB
v/VPPS67uGYXLvIKpbmTrJhDsqcH14sRkN1rjATTziNtiLICu0b2k+wxQdXmoWDgtdzYG1EhdiF0
ytuONDwOxYsyMJElSA4t0dN3VEe4x5EWvYgKMWuYtDlhVpPrSNilzuSK8l6CzMitb+ny/H73uI6c
8TVsguh9vwI6bPwg7nkQ/0hQJZ9y/2Z0yb7/lWeQ7JzgP422PP6WoZVtJANadMixgbdLIEctLQMK
3RAYlmGlHEXAPkEBS3oHwFiEYHiNIfY4ybVlo1bCI02NGe2NI/EsBWtnIbU3pCoEND8Bh3z/K8j7
JVapdJP/CyYmCQ29+yDeLbKrNIdhVLKKsZHPF7EsoF/5RZcl3sVEYq4RNkL6mIE3XuMLBCTEa2kS
TOO19iMlsbOQK5kApAJcNcLb1yvK14L7A5aCMasJSYHx9oOc9S20x3Q25ya+P+gPEFYUidDqAArt
+w4BfL6+f1nQw0kmDDAu3iSb5H9wPBr90GZGwLISZE9+SjM2No/cn+ChcjcvJlfcCDqhUHZAT2oI
oVqgBDSajvUQd49GTJsE0h/UiERK+nkX9P/fvpZ4fAKfyGvlr3S/yVcHSEUJzPCJEy7uyZFjUhDF
IpFxBGf8VPhrkVg+4nE8M/m9JJXkFfR1eqOMchC/fWDO0G/cEQa2wJECXCCGz83Tmp2iwwYQPAQL
tjukhgf944pZGVnxgx2vhI2ZwMdz0kiSCzoAizmdQ/biZJCFJ1tnl5C4rdncYuuqUBl+x/KCSJts
R1np5TpPnPdKv7UO0ZUsR0l7pzpS2cIKh0URw1yIjsG3QTHCE7JMaEgEOj/ZxGx1LiMXE3hXVrN8
fYO8cvjKMfBttjGXnEcFHasunFJi4xW+7kKTGRB/VHwFDecOwpNkj+wAjZn3G8vGwyqdgwNbI6c6
EMWrNOfs+DblAjd8X5LTaKqnEKzGjbZsrnNwct6JTZ40UoMyOkGQ/TaTl96Jm4Fw69OXYfHsOOIv
cKPb5DJVhoJ4YGl8TjJoATdG30R4g2dmDM+c609OerFB317GeXLB2qu8w3Oyp7XEHg4WR2L6AnS5
JOVArLv6Hn0OPA5eScEovhZuYtp5cQDnn1cm00z3HfY/NUcpzd/FFF+oNxZHR2zhjols9s3oiQvE
0RxtEe7AvGTK9MSrxAGS41RyinKmCFKDuUYCOb1ykKlMpaT/tonVfTI5W3ruCbRjwJnhhwL55Ik4
T+CWXxUeV0rRkNO3u5AGMP8miGHBvV2zOwdO0ZGn0nAP9p0L9kpaeZ35rTyBOBN1IN89Mi2syF+c
/COnoxXrwRO8Ee3e4NSjMRlLYcOqshiD91i8jyx0e7x98KKzORwbPuWrnKuFNPxhzK4r+Rltw/zH
SMZxE18SOj/5h55c7yil0ldurAbcbHIrn+IhXGnWeUn4jSxkvBh+boT0HXkf2RpTKjciSNoGJ0Ju
6JFs4huVTTI9Ko9y6DlRgw+TPiXyGznytbARNddOeuW1BtAzWtI+27RFj5GWNF0s+/Kocvuaf8FD
E3zN5IDnJMXDUcJrtselqDLZGbJIWLM92Q/sDFA6FRo5q0nl3OCyTLJsowNIm9XdJs+02Zb5kvNI
PJZiXayVoUjJgMu1Dxy3pzcqfeErGDV73Om/uF15UJPRvUXn9h4PQ04UMcuY2JAu9ZIRn6lDsfxO
XAvkKRZbPrDFiTkSl4Tukqh/yUmgr/6alNAE3PlPiMRQTF0zDEnG/orIODu13JfP23MMrZQEoEir
wnSco4+aQZg9jgAwKvjNVNPRiRF6Q+/p5/F+lA/4BVHaY4IawpWMoUu4QU37AM7f5LLY0Hw1OdCN
kEQFjFWK+OiwgjZUjxLyVyO4Lq40g16Ypa+t5ZcTx06qa7ip0su5g2orOiprHc2WBu45ESytd3tH
wjVjvaN0w0YHnht7aNEFEIKlZk+NxhBBZe2Qzp/eXkN31kAxGS4AstXoT//YeZK1bOAePKTEt9Pp
PL1DtpmgqWQP1ejoLpA1XoiWwCG7Pob5PiwO+AtnSOOLIHu6X3soFyftB1GA6iuQTNMcSDJEuYK2
DtQJShkAha4rv/MBOwdmYxhwmf9P2Jktp64uy/qJFCEhgcStWnpjjA34RuFW9K2EEE9/voQTe4/l
NfZweHpMN1io+ZuqrKzMmZFG6y0B/hy6gRF5uMDF1+DQQy/Dox35DCgvPwnvY5FHYh5twvSDZegE
SoD0QDpdNgMbYYESZQJE7ooeDW3oFtCNh5cnq+kKp5rL2+LT5bayGRRtOo0Z3O1mZ371V8OU1hti
c/REMN4WLnpFY0V/WfWWIwuNxu2In2+G69HqU3MQ1QIcYN+2hJ5gqkzzBd3LLC+zKEUpoR4gfw9R
GWtGjGIHe7q1/YbkUIMzDXq0Le7RBWmP5iFke/asiildhZ0gpMy9a8EG3nSx1Z5gSWfEGXYZJ3/X
KvcJdDYij+vw0IUYLtV/e1Yf2kPaaIiy0qhJL3JPwjf/RnCtv5APKK46lOAAIDXy/3PIG+nhtG2s
G1Vv4wXpNbC7+31k0DNqHQN4XLTaltAJm7tfoE/71/f9MdXsS7o9zrf1EpqMipqQu9tOxAgnJLgS
S4hrksbVjNa+1pG8szlY9XdUHi6kLYrm9ZGT6CqqXxELYfF9K4NtOtWgFmUtICe8rwdYKwEYCKKh
BkUGpJBL+LqwOHA1xUT5rSq7nypqtZ4arwp+qL4QiIOsAIlMhZII0RFWBPyHi0cn5ZxtQsX9VJEd
sS7Rk9kBAKcFFJEf/YDoiRBQfBHahxQKEz8RNrH/zzs1NGrOGD0dkxWhR43dXT+HpXsjoxDxEo3q
pug4t5xA34GJgPyQwSlx2lPxW8fb2OrarVok9kLOskhbJGGrwr5VtPiyN/D4wQjeETu7pfkKtK63
rxoUjRWzCWPQAq4oZvmiSIb0M1bCrBBj0VZykd6CkFsZOb48KnBzyeRqT/fSs/Z1BVrKwRQuqN/f
+dBOoyBBuTUeu9NblkZCpFRW77abioCk1GTD5o3MBbuiqFva1+6ogfY+JSJmbH/rNRXfN5MLW3Et
VJ637FBk7e6TGr0DcCbzYMd93CfzL6xFb4H3naNAzwHRKzQTkoU59lwldNDxLzPI/dsUskzL8hxV
9926yhd/lPvmxmprG7WiHGsfOzIk7qR2pQFU90hpxM9QXe44VVStn2p8KBxXBnh/ndGCYTQ+xtkk
fW62spd7bmhCe6m96rgVWFia1GF0rTGPTdt4IWX+is1VYI4SzMZYGFAOnKPU/txafDX5zgQGwrnh
veL/Z36uxF+wz7nV+NToAACCFtaw/eaxu0i27zxbQKPraFUCFQlqUi5bG9fGl0ciUnbyy0iJvPJG
BTGCb3asb4qQlC2a5IYLMAPWQEZ7k7xRFB84WV195bZp35njxlpHdY9SOfmh206jklJ0eStL43Ml
wOE2VVDPNEKPFO73KvXPehKVECpXltOsWU2eWO3HA3P3y63bnB8xvGVaCS6143JwHkKWi23WEz6Y
WqtI32uSrZlsSkgo+sN2uwCRaZ3y2ppVQt+yL91JzS5Sce71fWyv2gcE9oj5STGgU5IL6UOENn7A
tsmUE8hRzPYtcw8kd8CxAIrdetLgwHpENwyOlOr6vuONVeu/f2Yd7DxSnrCYeNAhVn0TLjpPVgCE
OYPAxzqqOa/zOUyFoohrpQeDZhK0jjVzCBCgtdTV3q5OVIa8K9KAZqiKqSKU6GtlPMpyFNwrV2qQ
eGGQyRHrgVA5XFKCDcetuqWyYLJtmmeVZmsVYya8Zu96gkqE0dgg3lMQp6RdqyPLKIJMt8BvMdFf
i/dVb0MrmoM3KKG+s/nmzAIbyADbauIZMni8KCOU9wQHiKN3S/Zbl5nN6qfD7Ti6FuZdJB6gXlF2
7rAEjvCsk0K2rjOdrEALyH+/jjHrL8w4Kolew62ZjYbr3iLNP9aEfX5dHorMrnrl9aG80A4W83xP
QMLQZb/2EF7L5N/LUO0v3Iv/eMcfgzqbby/m+WJVvRO6ONSJKrsIz3B7DlDoXf/SjJdWsMmTDJOB
E+bQ7GXXMdrADfvib+2pZNsznMGQuih7+/xhfUmau7di1/n3Wf4sed5m3h+35UfJ0zFzx6wqbktu
B5yn4bQNK8pqYbaNiTP2zi9hRs3+P7gY/xvS/yhRm2lzvVvM7QtzXUvvLlp9a3MF+GFZFRqkofKi
3EO7p6AavUzbuT61666gR89Zpu4rmvWhAo5W4joOVyENyzYByIopt+BDGJsABVdoRMeDpi5ChBmj
VKodEkzzOY0XvRt42AZq8YUqiArbwFWVKa1lBmfT4fsF922z3wiE8NRjVIxJNDa8jeg9FgvCbSXv
bt8bY/21aLZAf+ysmq0CCfWp/VbYhwdjWhQJpeYVXwke4VRJ5gRAQxTivAQkrCdaw9xoTv3hylKv
n1+JxvgdccJumuK6vYkagc0ZqVBGEUkVOpUKVYJxH5ZtMUdu8VAeqzIDlpIge4r2oSxBk8Wb0wFc
EWelQND5ofFoUxNSEdoh0oEkw79zGP5QXcqOIChBUfBlOlCdPxbi/WFaDfSmT+2aOHt+F/MAxzeq
Q0RK4GY3DLFtP/DlGqdZ7beYWwNvEbcJ9yKI0heqKXHy9+KfKrnVtwpmt6Jw9a26oC5PVUIBQgTn
yZ7VgpWFVnBpugqs0w4ukE5nrmqV9nOVZlXIdulWPPawDm+X37oY0XlUatc90mfzyXmk3fAV8h+l
6GTLLVyCKOoQOlmdp9PBKlORqx2vh5SxYQUf6D0DINSbAhRzAzRY5xxQA1aHpWJKcx8kQpHmkEjh
FiqGxC6cEZx/NPr6XvGIog6jdbtfgpzTviqQqpmpeqcaHiVwSnPU0/ntUrXgftW50DRFNAOzCC9V
cTDvXHRdn8FE0iMrOK6+x5x7KsYSDVtMM54pN4twVr+6ncDtINyUvo7r8eBBPntE248U6NK+5t0N
LO0RUusrbofqgNPrVE9II0gFwRtW11ExWRVnFRS5nYw5Xcn9X91VIa8QrBRxWXjD7onBxJbdfKfP
irE0egue+L0qqaKxioYqy99KjMniWxi01gTdcq6Yq9LVWg8VDK4tb+lRgGY4C1vl1CqoVXrb+/nr
hBhpjEGN2Xu6YJIVaM8S1bnJ4qMP4G9+piRE9AGVLvc8BlVNNSw01g5A6ijLoZG3B/AV3+LcPvJB
0RfasqoK1K15gMwwspRsRA1d90jsinst/FijqJ6N8Pgd3MhfXPea+8vweao6+Mq16wyg27r3KCKq
AFEuJxvQYKYhwqNhpNcZaiVXzGRk08RKWCdnPemG4Dbessfa4tGc1dIqUL9G3sOU7KVvJo0juodN
3lPDwOFdFCOIXSrV3XxmPejOFh3uB5aY1pPHaBXYLnze6xs0V7U1gPXwlKEJk0+fNdR0FktWCpsD
6HHUkga3+zb4KCQ0UP7Sgbc9m5OvJVyPBh0GemAFjEkHL+Ezj1ezz3q4XRqDlDt9adKNyfPU1bvM
eNQJO8hH30cetXDWOiRJUAZ90MoFpe5Ni5WWP4B7xgRG9lqTOGF9qIPgfiI6lbnXco5xuR2iJrmj
6NQDZMpoKMPWmfZaf573F4iO9E+kSFmcItIFHktchXQKtC4zQr8MTQIkBegxd7urBSV66Dp0CZgR
23vWysf1+DCqYaJs36oMaSeFfgCfb+TGK6x482E52IZmfxvXJ1bLatm0h2xDNY2oWUSp5ebia6sR
z5Xok9Th3HUIehVUFjM45GwnChaVxAkFVH1b6PA9cNSW0iCKvVWW+RuYl2wv+xu7WBuVSuebIS1s
3VXwsagHp7j2cIqRu6MVCPYfxgChQZtmpwjpC0NafYEmrm9VQVlEH0cEa4m5XbywNlMb0KpxaElj
bhetl53N9GN99F0ELs3hIqkAn/xGHozWftuiwxlh3JYRzfFBm8MQH22SNk5+iVdE9FpZywD7tDQ8
5r659JPl+yIPK9uvD1YJ9ndBCJhTp080/Mr6o+WkWiTlYmjTLmp8nf0vbPKQ1xzOz/F5Hi/Nt+b5
Y2fF3ubtYD1xNGeY7QJzmRwnSysqaoOe11vWu2sSHydatYd2YjSfJkqe6YibgaA95Okw+QAXZzP1
KxDeD0lpXgPfpW+qCK7fJeKeSAJWDy59hw9jC3q/eqvyzmIcuY/NR6B7SrkoFXyfeiiFYhYOEbAz
KD6bLzTu0X8IYPdEHO8758CLD0MzfAvKHvqF4GSHNiFq2eOen0ILARgwPWQAmSqQmAhSYPuhFo61
cPvqxecjvXbd9bszvlz7cDKt15rKvLP1xLT9fXe1xC0rKBAVQmPjEp9pppiufVoFEaJBni2BWJAO
L5N1mEWoOhyic7eBJh7CbLM9vbErvzRwC7ugwYuOLP+Nhic7yIZn+AVSxcHCxaJf0bOD9WCGvFhw
E1QOGriZnUPp/y6T+hj5jCO6Nc0a7beG+3A1u/VPUofNu2cGjWbojWjVQDYPwR5UVIYp5jvolCBm
RWeqkcMZRU6Mro4l+kptmg57s/KjGTCsDDMql/6oGi4yqtGbHt/QMhpeLyCBWzeEHBIWxxApdeTS
D8fwDJQ6ocW4n0yIqQDjH+fIZgIR81A1FxAFMmfz8Gt8Suq9K35zG1GgoPTC6xnR07ANMRaOr93D
l4eViD/OIptG1Lj+vkRpw8Bb7915dugQQs4DZ7klKv+T2B40QuYKJm/E92FcjOaIYOR5VEW1YD++
hlDoFtC7ah2MxssET9vcp53/cfGYRet9SJt569R/KJ9tHMr4pee/L6fq5TsPEQYbLWn1z6CLHSCw
2jn7Tc4uVO81g3LYQM4tND/SJxsPDn8D8FpFNI9OU/ownXg5j7M8PAK8ZmH1YWbhFTuYDxo1TjH9
GJeAug/+VMls+TYfOZduGWborPk4MrAZvlCKQjSXFkBvmuLvEjBMz7BJMEfYIdB4bVc0Wff8gj79
sCDrzYFWw2LfN07qA6HW2PedT7BvwFa1mNYj3mRQhNu3WTPxLSaVgXhAaPYE78J5CIaUGuPzS8WX
u0+LaUR4GCqYD4o1UpDnSFyfXc+H0VLGXoGXzrHy7cdL0Owb/cbDKUxb3tyH3wM7IpijTfMmpPva
oW+WWuTTjmZs4mDKzdEhXL6t36LtW4QCZy0GNK7k4jCzDmhKADdL1NMM3eSAnbrvwrrAIOj6QpGJ
k7uAg79ls8YCbDtH2pXzNGNKTWuIE4ehqqMHal0W/wcjC8/PKhTRzRO6X7vwMrCon1IFpKKl11xB
q/Xn6ccOb48drWSnB32q6qhK5ZnX890NrdzcIIB1dE5gTeiINJsdH52WZPoMjO4NouZtf/6qXgg0
stpzADuggrBAa11FLiem/BqqnHUZFLzDkiPUwtMD/JOohjaXyrTCzfW6AqxJr8VHlSrnhfPUmeoY
eo1qAKoBAk5A5zlAILoBj1QtbSRC2JhUVFQhVa0yaZy21DBnkdUo57lDXDmZlPhNly52k60LBejb
5ve1iHava4TBbfbGfbzqqKWKCRZfb92P7JJ0tYKhToRJr/mptklKX3xuYzNyIHxYvHKBam5dYJ3H
nkgbJdVuUU/u+ydMjYT2FaFCKlpTIgdjJR97FVLKysLyQHWOaCApCWLZJMR7Mii/qZhOuebbomCq
Ap1qeCrX7mivUGFU5VHdoNrt4YnM4U10kwU2Q98I8ySH7CMQWsDp/cOksr8HfxMwLRRu/boB71nR
+mXSYtlowVPHI2fPX6IzN9GgUSFbJb37u6jjsOpCEgBrEl1Af3VMljhS1Dim3sts1W5H0M+AazsG
Kz48Eg7bFZyrF+hXeZ8/fdgmdK3APVBfJ+Kvre0z4+iVV33pj/VqVcV1aEZ7ZxNb/XUkJJ2LDB18
QhicIghoAqhGatwIXKLH3O4w2S/YNJq/dZGmODf0ENpIWN6uysFt4srX/IxJhAconyoBr3saaFtK
mbpDulKTIU/TPzQZUWPK7rJ/AroCcAZkmidgnIBY7lAIp1gv9I8DhKr/9MZd+f+QvQvuhSENzav4
LNzga8mSCboSOqGv1K8quxuwq837vWlVPxZTS3gWznU7drqjyqjCNPhQQqEWHyMWqraa3F5+w9h0
DhUhqd5D53H/11AwjvgEytWK20WdESYiusycvEdoniJYZcHrqXI/YXxKP4l6p8qP9vyrKPdA3K+a
x7qPB1arMaDK20VSnssWJi+ikI5PVE3I7bzq9Vj8UPs4Jue+qiMYCdH2KaugLbdSN5HbSFonnOU+
8TTdjEEODEIFhBh1DZApVFyA6AmcQRlXHgsrxAOGM79fIDeWy7/MhCWqSqIbqzxF7aY8NH7nPVv8
Zfat6xQ+KaQSdLBVjW43idxE/7/hmADX6hMuWnrsJcNcU0DTQQxBrUDi8QlAUYSsqNh9tmG37KM5
ELvxtkH0gRVINRMq+7dnzrOGL0RKONYhm6JViXnV1GBprXvm7WkcGEz4TAOfH+Mt2aLO0xCC2Tp1
qtGhGwrU1KjRC3hYJI3Klfj3VRCX0k0uN+TXGoz3e9vsCZvluqTkRPomtLXeRjXEOQbcoSWD7k4H
1KXrKyH4jLfo39Cg4/69QeF/oTq1Vf2BmWb1VWVnjdplPAefoGIC8LOE1Cuqd1b5BZBL0Tl1Ntwl
ToonNXP6J5AHgSAauumz+EoagVWy/xA2rCvR+OIO9nRNdwwa0I/nKr6BrhkFFg1e8sAOdtnUGpeT
O7d2kWySRuCRCAI79b1nZY8qyZETzttqyAJo4TfcXSXGQFGbaE3OxwtACNbc0zv2ohauG+jRBpC5
Ay+8pE0CnQJ+6IBwqgWHiOrFdzqcfq5PoQj6oL2LTn/+BFwGFn8VifFPgvnceL6nsmKl3bs5BGcI
PhBL7Eyqde4KORSN3WG66YYKzth8qyCV9o/TqkM+rAsQZiENAs1KD06c0CpltTmwjNAtoREigUsv
SvjIGshsi0KE1L4MGwklejFexOyssyvaofZC7aLoQ1DM8J0n+lNjLZSa2fMIjXbxfgc2RQQhpiru
CSlVmURcA5WhcpUuu9eRgE2HQNFkVrnEC5p3miheVLwX7BlsNMy8OyNJ4Kagz3vzmGhH2mlVwLgz
z8SpEj+J/09vFCRmqDZU8cYOsIcInahs3SDP2/YgtqQ4tjvm9C7Z9DP6LXfIH6j4jIsql+bcSi0w
Qdnbb/UctmU7OVL8VGObSM1SNdCqwJHHd27yiU3kAJ+0DslYTXIO/eY3Xo54tC6+Rez2QpK12UNx
ZXu/s6NupZkPCxd4ykeKZqxHXZ5CiTOxgMIKkcpPQnPbxccZQhX4Mh7ULDVUluDTKXM/RjXx71rN
50Uv62VY/gXCioVJpy1V3u3XDP0HHXNLdViI9boLP71XG4uNrrhJtLwzHDe9p0hfCsm0Ix7ZjP69
Kth/qRjQteQ6HsU6t1n/WavLyu3lernQZidfpHO7Fl17p9GlZ58lxo0zdQrj9hAS9x0JkN++v108
IxF2+cYxdO7j5fNIxLuJv9Fsevz3md3Kuv9NFvqfM7N/9HWf8jzdVM2DGgAlgo0s44cxhePjddT2
d4FrcEBF5Yy0LVn1IE0MejbieATDZoIm2Zshkl0RTgZ4fCBQnPQiROeJx7FxvVXRZzM8Bx8//33S
f+9avHXTozPjej/pHsv9cm+Yq9Xm+eUcn6IiwsxCAhMIxW0Gan/xQIrovkGdZTvOWuuhQwViPVzi
9hbV0VLM29BO98Fyiq/7oztZhqMkwVOUQH2MEzAUnTd08mHc4dEC6x+fUGAt0ikaunnNcSS/V3J1
EdyUecDGgYlzJR/g1ZjeiQAHs45MRkpKv6lV/NdQojxm180mLYn1eqNuNn6UgnLrXGyzzMDxZDfL
1k8HVAhL7KGQMUhOLIGwny7d5jHMz4HVNQniIW4/ruyXav12WoYWrJzCedo/LCHhNblF+Gm4df88
7+8ukyzrZs3X+Tqs6vi9L4d1AKEFmvib1vrChnX4ZVJYKpP9OfRuV+IxGbwmz9K6aUT8sVOW9Utz
eTpk+0G1fSlJAoxnq95qnkGqwA2KXQzpcpUn5qHfXIcNt3Wp4Rh5Tkq64xGUKte/9aU7fzsf7igN
k45ne9ZPKY2VV8uc4lizx1M175Hf+nH4gFprFjnO4KsxWyWFAXABmpP7vhcmaetDahqtecerPjJ1
zSNahiNKq4U8I5r+cMXQKNv9dtt+EjVUH/VMpw7VyW6adF7+Z4CRb7cHN3OXzUFe69UX0cr4QpMp
vK6m582TgXxuY9Uvlk1/3hz9e9ZZIjP9eF7/8ca6f388r0XWzK1F5XiDwzFeUAFyW27aXtixe0J0
vz1ftjcQ6bPYJtU/RIvjL5GV+3/MesduWFaj3rBNLbJ/vH9lbXcXg+rwM9JkgetTDg734/XnZuQB
Cy+Hm8G55rtau2zk++qxMU1v/Yj2wx7DnTKIgatf4zKROKhPyDpJ0NXY4BSzxcfu0j6Prz1aI11/
dcQsh172Ge6+mCT4ntlW49sc1sdhPzQLW5qrJQKBCH7b3vtxTOsZRZ/Odv9Ag9onnnSLKnyYz97f
z2ncRNsG0UMzQtL4Db+COq0TWev0tiwiE23VKqqYgP4xSy7rmLoXWpmHXfccUrOYvs4/S9w4+iWv
OPQRv8bXDuiQugymfXDvWZZpdpMibPmNBOUmQgPrFFeY0z5wI6Qg7LwUC4Rwm/H7wm8bEVAxxnq0
anuojGAVdnpEVbfRmfa7iDh/tr4xTUOcO3yWTD2eAKckH10XrHteN/g+fj11nhvxG/gScBa93NY8
yL2gjkelf8zf56OqmdQN1sDjeQThzuhYQQmG6YXnJla3EQvmkSZ+2pX2L/R6n4ZIYBCbRZ206g5M
VPLntBMC6sJYDpZbsKrObjbvzrs7GCoxUtEwMR83O1Rks7j1hPYdqG8V1uj19B0PHHWA1ZiRkQCz
G8FadKNh+4LPDw/anYxzywf0GI9GzWAReGf+yVvJKEMXXO6CMYK6zPTVi+yONn66Trq1pE/bJ6Po
3Y1RV07DzCdsg9Ma18Cw1/4VG1Ug+0k0Q+wL++fFAoG++K1jbrEd2CKN/+gM0qMokdkWI6fmmO6S
R/QKsW7kVqMNiqRmGabGpChGZbQ8YWLb3aMEcMRtrllNqnSwu4ReZz9PakFlPiBQWrDXLPrlWy04
WkPnu54xLFGc3/khuri7qIv+Ht4mXWKLOhgXnFyq+0ViFImdPpjFSDLe5YGG88QmxAvSxs5/vbTf
91zcGsti/8BzbG9BDevhYf5kVd/FpU0e8HHpXdvbWW0RuAjbzc7ngPHo0lbXqt6qN4+24OnxFF7B
elXf37SOw1rDP9P5v6B1v1VuQ6u3AfRFkG64HaJqQw/2pe00/MsG4TSvs5xB0DTfkBgwo9Mg/d6P
qQFe/WvvPO6/irS8Z2YRhrAGL8Bz200UjNam/5WGRmAQMRlBGoKop7R/GYE5qw+wFa5mRNk3J06X
WNHdTYBMu18HssD2AnpRz8WCKLKDEpdbBKSvwJPqatszmPDuITMhkPWmtocO1VUCG2rD24xp9/N3
4/waHF+AwttI7A0WQ6H2tRjv2Xg3xqJsbMYcBke31g4iPWBfLVx8nl8EuML+VXMCpNo34L4AHi82
QVbgflOnMPBwn3dNVBDWxAxYQrWxCW0jog8zGJ/vgJfUaMg7tU+w5+sd66XWU/MIiQLFoVAgqg0o
lH2m03R6eTFuIexmWIx3YybH+Q1LNqP2uMkjN0UZ/viRQUykDLcquIScYt1eviMbydFjo9Fl78Is
r70/hufQqY0tpLwGdWQy3oDwr4Nao7slvgdOghQuDW05nz3KlkH2a5wySHdRmF3A3zPyh5d1zY9O
Y4Bbm+lsZl06Q3Zh+bSyUEa9JGYeXJuItDZ3gcUQxsoBILQOF9qOSmgp+YfRWdihZT5Y646bTdeX
tyaBTn3zdDonNW7OslvDuIMLrMUpNm0enO0yVDOnbHuRXiVY073Rv3uAalzbzR6MabjVh2DPo+Bh
oE/AqzzUJ9Y8OjM8fQJAU0eiS4JTvD5//3v7/Luci/c/29eNbPXH9nXI1wdnLTmX7twOpq+upHZR
F4xpq8H/LskjlGUZVAG+D61fGERW8689AX+8uYKKP97cq+fNZpmml/GlACkoOmcsSECJxLJQrq68
GWCADJrS86uyeQgmDikwudwpWtZ56Ok8MD7YbZDhu1SBAaQ7D91u8s56mNTwXS4YlcfREdYoO5XV
l912cEjbBn4vg/qemgJ76+P+RY2xN9LOrR8Hyi1ZoRPeiT6i7arqKkBbPb0X/j0Leu5sEb5n6wxR
ZmdPF4NYdABBHvdGMJ033FIaxeq8TrTno6gzEoW+M0HUxq6+M2XyOmyJ+Ct4lt5t/a2+n+WbeoNU
/1WO2ySX3gC6K6cWEibI+k4wVnJKfwg/E134/nusnHEmYo4D89Op4qBZVwwdUGgVDQQBqq9OPFG0
uSBnCcqpRhZCfAd0qUHy/j3QgJp+BGo3jYwmeQKEdduGu/efD9usrc7eqbbcAIDQW945h1UHghFV
fYU39Yc8xG5sQLjEI6aSSh/5FFGBw9vhBVnrbIQ0VUwgdKn5u7ejlmpJ4cPiIfYNq+jcvoRHbmUt
cAJ+a7C3vJRv2+F6pqhrN7B6rPBXlrh25vrGKlhEBjvuIdzQTez1iKrP2HMgfNB8oPrYn09X3RKj
20t3bLARrR4tJoULGa1Mqq+ChSFZkLHtXjePNgX+K/7Ga8/fPOPnl0UrzI0JeSIjYoS8rr7mT8ag
jhks4vLX0EHpdOiFHhY/KBt/boHD6q8rCU+3LpPxextHuHMg3cFV4sw8m/9Z1IbKwMDIuc6JDxCC
7J+71iE5ors5ok5/neQ57LZNwvvOH1wa6hz+avW1et70+U3aboQz/OaM7wy3gqHTo7A8qjOfV+H0
06YGZzIqdmFKbSsPnssxUD3RSyWxX6+bTg6EP48mHpxHTO2Q2X+lvNF3E/YYLKMwDlmAXtDqHOLY
dOkXw3NSEXc9O+/H1zXCr+/7r+Xr+jX/qnC4WbI6vyLl49NghUhHKHcdBynhdJRGHpqvIHmACjvM
E1z2uTV1CLN7oRaB8VKO5NhTxXtu0I2WH2P2gAHa/tlpnftYE2EEBVyFdfDqO0UMa4d2WWfXz00E
BhkYsFYAwcKndZJGGX21criubX0Mq7yYUigOGf48XlEqxtSmm2P5ngIQIZ0vO5ZTNwsLfDsbkBeI
3DDWYOPAF42HHWDkSV+cVPBnDg6xdHdAOKTdZ8Yin2gvqVGvwCMOJeJFjN0Pl+DgFPe0fqZu93hU
5bHl4Bsrx7pNiI1T//yq+7vhljdDI+Te9ZtUzQ8T6Tb3M0rIE5U1FhPzF8Va72fq9mNiWj8mZtNZ
7erbCmUxVR4Edt7585qmEHLgQdVjJxI2xyKFEOmZEh5jG7BKlEdXjQPfznQD6gckyrpI3QCNzS2U
H0iBwKV1iC9SQTRe7nTH6gGsnqJ7HwoKoKA6D2qUQ1XWLLrNW51G1OQmZAKjd2Uh2kE/Blt//jW1
/mVFsn7krI30tLuea6BMLxiJlSA2FT5xhBGHYDHKRvDICdVXhGpNVovMXz8hd/hFixZj3O/Mo2dF
Qxi+z8zQo1mTCUQKgDfCb6qUUJr/vXLeIIs/tsl8vynr6f54QaWRh/JIpfxpvaBNRhQ/Kwu9Rrh4
Ec49byv6wZO8DNxDuPvOw3j0NWK1wqgEhwkm4Lt8hU2MQqBRkq4qpiJ+AUjzXr3kFGEsom9fgkg+
lvRd0VyWjYuPC1Nyturl0WzQa/izAAsvetKKcIDVA2L5NrZUJBMv3YrlPKVzIR3W4TOiProJ7d1D
XvPhTNO+Z877xrR4YYnunZDDx0Bi1TrXQncdG26r9l2D3bGCbkeX33zoeu3Tm024fY3LoucRWieL
k4L2xiE4ObOM1qQsdqkLNZFRIhOpUyc8jQ2qt/PIq3woXBDAXjx2DPKA5lQJ6bFXRtdwBctk1SYn
HtZwivHwfAg5B/sYYuDEFj3vkwqPLqte4xutG6n0kHGdgncDYSTcDrt4gsXYS8jaW8msFVaXsDnF
WmB18iuP0mh0XNB5viS1eEd+ASHls1iEUMsuYTnAVzC0nCDHDE0PZR9fyclll9Qgd3ICuyeLmEuI
20ErfYEJsuqeH4rX8WgTDIeTSUF/8lY0plPNv8KMmLM6leSvJ+gwV6TKTuPsczHLByeeTbPVOIV1
xy8/dySCY2rI6NQev9adi52wF+DqF/VGw4wRTr76krmCICLaH4IEa+zRaKF9D9qL97b/dIILNgUT
DAfgyyyHS8C6RzO6tksvrF18N7Z6da6jjLjASN4t/fFXAg+AJbIICUFWbOgPxceV8GwlptkG2s5N
XvMUwsyaOP66u768ltuHBuEyJBr4H6i/9jGhRbXSDtA/x4m7CmfYzMHNkhqv49R8j/798hm+BwX+
Cv6Tf8ILyA3hVl0pGpI9tkElPt3OhUaKtxzbOHU/ScKjQZX8+Hp+3kHlgWy+jCtKDpCb82g98Oai
h9Spjfs3HfR6JydZqk0LRnCwq0crczD3wlXVPe0faH0m6fx0scEYzvE4HB/RBkaY7tSiwRGCOsYR
EUSaIz4WDKZmsr/gsBHMq2dOY0FU6qGI3gAaqiXYmtAgT7mUhiwc+XYUQvE/xmb0CYxa8DeWlXxs
/JAu0E6EAXfDn4yGoy+MxYPnDNxiteldrJZHAyVBTYyDY9D5hmr1+PjIlHzBb0uq6iYbJXxcPHDE
m73ETNGTF1QkI4/WB8BPcA5lmYRDZ1zCxCQmQ9YH+Aw8Z0oRLMRQSNq9uAvhKwLzNXSSMGw9B62n
Fs2Y/rjtszLCP2zw2Esy12cG+YYHSqWGNEJqsNxV5bBstumDLgL7AaKNGcxEpOE/LjDhruyt5EGz
JGk/7PyH9ujjFNLUGlUA2xCNTuExYjvmI4kS2IEfQzbcXtThLwbPpEs4D57CmedPmCU8A8g9yKb7
35+/6ATXf2KOP3fMH5jf6mxXl2I/3zwTKbO8XDES2bT2lr+JqoHb8t5MogcQqi+TxleU0gfqmzx0
diBk3AHyai6UqLzqNTtLJALKNk0awXFgvZ1ZJj4v/cWHTYWFli/rK8ft87XqrvEGo+SSGOFvyH3j
l2up/Si1rOvNeeYVi81zoXAcMj9pzGm0/YTL2m3G6Qt81mTXYSmb2N16a/u0J0pL0uG1u3yic6q/
6Ruj1XM6TGl65BE9LsbGoxOfB7UWsSAtmOERd9xdrABnQ5O/kRw75/72lehNjmdSF8ebLXtKqX/v
f8kv0eX7742TxkEHYNazGq7d+BHZ7NeH+umyqF17C/aBJs0Px7y9cUCbcB/ZldEWuSZ3mKqZZ9Nf
NFiaXHoxjjmtzr2Kgndea3vGuXNNSS7c0brqIi9zGFzPhzAnPYeEturU9167NF85UoVKONucfTkM
N/PtQ30Zp8WH0UiKwmkZjRH9vy7CVYcgXU8M5FpXGGEsX5vbRacBie8wPuWjWvZY1KvEgafvNLrm
aZRDfm50q3nf2dBYANLbxJ/o2K/RXb0kBrP3uX8+Y2C1JWREWLB4bxyWPU5qeQ7oODZKN/RO72yB
J7N9rYNGQcxc1E3fTLspRXwgGP5wTjv91ntuzuvBqlFnoiGxQ2+v+b6kQlqfnqrJ8UJwtHpznG/T
HW0WZXiu+4392MkPcQEa5YBpXf2abQFYpFznfhk2D3Z0LVmOAaVczLy5vkEJXw8dYdhzTcxJtrsG
6xYmZka16RkuRf1BVh/RrLRwymBHP69KPcmJADMd8uxWzZhu6TkJzRYF1SNy0gChdciEZ/w4s0l9
OzzRYoIGkusfLgEPo8CZkv+RFF1P3fTytFyhO3IYbRdsdvvwsmJfv7wZ24SjFqbZLfDwKcwnJz20
3W1UNIwPVuTaMQu4Ck6aK3A3yXnODgt3JC9G9cNL0Xzf5hsczyyME4hSIv7+Sifv1T8cQpcAo/Zx
otpO88KcUGfuW03Tv9KyV26Ti7sMd+7rEZY4Lo3l4+KAfRuEf39/5nocI8yXw20Z5VfPnxcP/07D
rcZfMJf/mBM/gl5ns8uay1VejtXOY9jQdMRqMmjtFadFbbR3toP6gpQKqG1DBAqBMXm8mCxJB06P
kkUWp91u7QnvxWq3J+LuSZbCmkh5yoafIE4fuHkIv4/+qhMJhGSU8bjndeXzKjo/NIJaVDxu4TbQ
j9UXX15pxi7JOkoyPOoDdzl1KVYhSgCTbB5VXfUnr+HRiVG3gCs27+z57kj/pfonRcM0Q3HSzi/K
LkR/kPTSjnRF4shss6h0iBahDxEQpPghoqP+BkGXN/1cPD9Bd9ICUWcmfZ7kKWLsmSAoLhSf31g6
9d8ezY9SlnOqpce5ty/HIlCJZnVv31LTjofeXvPDJApW54HJp3S+1Few5O7LhAKGMeCU+r7tb2Di
Eb1/uNRzA2owN8WTkkAJOCkNpbIFENvql6H1t37A/xhaP7bFc7l2q016oPdXjUCMGlFbxIN2ktO3
mm1ubSnwedToIhoMdJhXEdbu5DZ1DOYzI77MJF8iEpVQKf3rJLTkDEnrGRv6uI+k8rlgPG3hxNzv
xTY+AMjcm/fVX3xiFKrJYoOUmOgdFaC6tOd240O7gY4QIwpqinr6qsI3nsUgE1GDPuzlLT4VpcOh
87uBRqDLOJScn0BA9SZDzL+1bORQn0FpMn/7Xs4y6CE2n9KWE9HpUBLiHKYcVLpFPASNQjCX0GM8
iTqxjDSCjRlZL43cBaQq0c2ydzWrq6FFlCGRrgzugQ1VUAwxcQ7FE9NDPIHf0fjN+syQ1IfobVIj
Xyc3smOrPv73M/4LY+TPJ/xThDxbrxeptWZDnc9D86UG8X8ZnLYx1TeLeL/2S1HZ+y/WmocovFk3
bYTsUT7/Ke/v7aqiuT+u0vHLNMYst98lt8WvkIpSPO73p68n6jLkT+84v4f8ttuPx3Hcxy/zAb/c
NtW0hDQneI5mk8kAwgSwWwRF4hq9ERSSvg/oQAgGwffgOfwlQtRM/bMo7XLiDqLKtunVGv+PszNt
TlRtu/YvsooZ+ariPMTEjF+sDB0ER0BF/fXPsaB33Wk71an3rexkpxMjF3Bxjutcy0F76M9aZ2xf
5ks33xNFYxjnVuO0axUIjGZ5w4LZdt78912x/qrgcLig7niOb5RMIzIsXwoE58WlnqSFtx3uMrTE
DEzCMUZYEbdiPmWR3fQT2pB0Ki3/gTEQI46bF5SqitWhscuyZrxsH5YMUZ9Qdlp8ZrWglRx/2jeK
tK4vSECfvm4bDG3DM/3nCo9z/xzt6v5xBh/zxWwdPpfWNDLQcN3VX2smAqbt5WcN9VJ0IZfdxQ7d
LxBuk2A7O5KT0y3JQyjdi0fkhiWcCherE0O5Q6GGli1FmkPr8ubcOExwdKPGYRSjVPacDX7Vto/Z
pndGH61oHteDHSPZEVEfOadjNppZ6JnDevrElNRF+n63DooqUZhcQuoe5yjM0mZ93umsHdplUdNB
ALhbR2ivOT5QWIVh5tlm8IBG2f3FpblTgJWiqURLoXk4NjOGjNNWXmMYXeqLP9xvw/6+dFXXw+EZ
wV+03fU4q58Wh7M0EzQXunqSAIbG9TRFKEOrSUKN3ZX0rTEBW1OYQ7Ud4nHtbjfcPpBzMkHCS5jh
BA4prt8SDjqumH/ht0PWjy6MpvDk/kV0z7AqJMFCTcq8i3tWjL3693wag2QsKWI1kCxAgN6nHA5W
ZUpgWYpDTPMSQDANuX6oBnIdVrwbghWAar8uguXyj7Ruff6eUWWmV8fQUf1JGYi8C3JZiXwseqd3
dCIZtC3HKbOn9FNvqfYRXNDAFJgvXD8w7ymMaAW11BtpJlZnLXyp0V8+pJ8wIONp5bV08IKfcwX0
0rNOYxjcqcbGMXQaGnMWsrVErXINgWhzcRQhJfAEHviTaoiZEijRPGzCTH3S4tJkpgavC6ZCQdby
ohVseCJZpkPFwUqQqua79Qt+xNJ1Hhoa1ZoAYGhSUsBYDqLzqZpkq6FkrzSvqSlLg0ttUbZHiLya
6ZaLNdkXRse90/IU6GkNmtstymlRuWLtGQFxhVK1mKCudUXYk4CW1ZvqlQoVc3ozFB6FF5Z3OvSr
WEViW/V7fd29M71KcdJ4Eb4e//V+6CcUuIg3aC6FFRdZrc2cLgVd6CSRmFUAiuPXfOo746U0b8Ha
MwzNu4OnBVICIlVYbGHfg279vkLMiwFIGOQKbA9mPlwD0wdzDLXgCbVf+KBgpsh4PvI+M7IKbsGf
+yVaGSj3h4IM4bsJMgZbsCZdHwKLLeBl2Om13nWCvC0AdV6g+JhB2RNwbZ200PolYWZ4fNZfCjZN
bZ6nTyVrnfbmHSw/R1oPtCYcOMehkA0KnFfweg0ECPUvTgRrdMHccBSfM14jOqse3GK4HpAVPRlj
XlRrbcH1V1SXSG/SLNWorj4YD4bZRmvR+2r8QUMR4rUSjheNFy1Hv0h/g+pdQO+1Eoiu2YmcgQdN
U1RlfyTUuCCKNbQwAbq1ps27LjS0H+GZSUKdhZqG3UCaPvmAn1WBiL7aUHvqYDpLAhQaiznMpkKH
C/sOB8+NF9aJrri451udko4j5LtiGt0Gv1cb+r3lo4Dy9VvdICPidupFWdsZ511nrGUh8lHjkmud
uthIkDLknHYDNrYXSkRJ9JIiH9FGUWbDcTiG7qHiKYPBiGgB/r7WLgaE9AwCiY6FOqUt+C9jsmUs
WDtBnqjGqqGPOxdFX+gWN9A0F5R1Hy9w33of5q3YaQ7PzL0p/rMADtce9H/N4hofItwyoHPKiCrB
PrM4W/Q8H/kgs3mOtM4KSq84N3NaGlS5POuMdWIWj5CNpEC1fE1UlPs76O6etJlFvKLdGj1SO+Tf
PLjA4/U46Kn8T8hOcH85gqTHXDXmr4SNLcfRrb4Ti7ooeoDL8WlRuBYaRgmbPVwzZFXci9ZXInQV
LViU0l08dvkf9DhM+aoXdBlc6IVDFzZYLBqKzjXULHrrigAZBBYEHl7JqXPqylkz56yQeMEkmmaK
NjSjtSmlo1OlcevW5R6RonYOTlvY8oJ4WsNlwKdBL3FxL7cOs2HFs6h5dYfmbV1u3veEfHxLXN66
CfvuRdpo8YguKJxOGeRMFZWQyLlE6eTop3S0qqEE9zdQO4IpyEV3yB5Ly6vsc/HOnjDoEDp5vWTf
EDAdLii408T4tOdFzNEGY7EKiQRKNFFLJrRBsDMqzfuPSCWg+ZhD4yoQuHIMMRlTBwH8zR4Bh+9D
QQ42iN/o30ozvA8RtVk3DPkyA7sbgDMfHJk65dhsLV4coR2YPG4G0XDTzUsYv/4Y1dyh3irqLBEs
FaU47x3QmdOa3FvdiHlCCS8le4+ZXqiI7OUOZAX06MaPMifaUftn5pz6mkjhIZ5pz2nAg99hD+X9
NIChHadMNenhGuWu5KhWpT+xpkfofWsYMkyW/lbPYNC1RvGjTLck/6DgooNbWRtNVkHTl+Eb9GL5
CyXZmBiOx9NcWaTfSAUGipQ34v9eFPYoDMJh3evPnBcMf7lWaxx0o0eeFLzh6knnV3omDGeG6zlz
Bjo/+HwhM9mSocp769wCPiA1AnKStcEfyTfCDQIICRZbcWF4fbEEk3XCZ+VQueChGXrNuF9nk8D0
xbWPGNbWRgJFUnuIe6LEJjNkjltjAC40MJtBaSG4UZfb1cAcc8sGpd1gRyjddMMNpFHse4jq03eh
O+jb9KoZi1N/OfxtrxgC1niCRhaMXvoeXKYOoH2jp/2f8cBk3cWjMtf9QJsQ8is2sDa99pA2hp4j
/V6PgAgItEE1bqGNX71O+1vvhLWDEKMkZEH6V3wwmnORmpI+TiWPs7getCt0JTURhSvHs3PT9UkL
9/dkGGYY20K5iGHOOYeXedBhIE7DfrKkmQYjIpajkQieGB5zzXvFoDVElqfxTX0Eo2oqBIr5znKo
2RAx6Aq9o+EJpk8Y4SjHNHTVeRL0AUUQN0gXKaXmVxHp8rYuExn6tcA+gtCIlp5WxgQIEFOgUU8O
4gAxeA5ropZg3XgsGpMw2r8hYIh5POaMOF3gFIv6/GDAIwuLWCVAwHzImzrgJhYCyB8XV3IEshPR
SLcpe/P0dtgK/Z7fjcUPh5ViHzChM9wNelZvmwDJEl+59kD+JPmiYHSmrCCEkIZWVV5QP97sZ6uS
OxgA0LA2YhKTeRN4+J90QTdQCngfbK2ZWKVFNzenZqThHwGLRCu8tZsap8+YqwcUMSmRUdDbMolN
tZWx80tfQCkxHgFAAqQ61AiwPlVjqr5jaIV7EYzsc1PbNu6Jah3Gwxfdloh/CeBUMRcf+0cIb3Wz
JEOlkZm8nXzqVbpxuulau71r2ozu6h7rB/r1Ltz3dU/1BzoRKi6MnuqtdbM0wssthN+USRoVvqj7
vAMO486d+nqZJnzjIXICzNlc0MPyJseSInk55E6/OxPGmqYLGGlZ/qnvTnVxlr0jvbKJXl9H4xAW
btgJTIBY0WzLdYYcml3jHRiLFlfH+Z14orEc2lPG1jlA3EseOJGpiYaB5qOqoSKuESvV/l1z4Dpi
zloMil4MubAmHbTGxLvYr9fD8lpxDVmXLopQaYfyznO+LCPVYrgPsjSmdgVH0R+mw9gSzk3TTsxy
T0VETCGKgeY6iglineZWDosnRUGi2o659AvWGrB1TPBwutGbB910zV2lQwsBCbTAptUtwtgRHMlm
KTLS86pny33RGFM8zJ9EnFXd8mrNUFQDq/h9IN0dfwpnNfjI0sJxXUigWZRIEDXcpROrFqEwjToa
P3enJ41VaQ9w5lNR6olHe/OgR1UbTQ8rL8RGkoJzsznICDjgncHWU8iglVkEdDsMpTZF+UTBnE77
YwLqb1SA15Ux1AO+Bo21ASYghRea9HJxTvlhhKqD13Gn6IrwVoLe5S2eBuHvNEauryo5uohnVE+n
1qaXFexfrULXhcL2S055Gmbx0CAignzzRQPPFoE1wTNx8NgLqxlmgmp85WIk4kalEPKb0gZV5Pyb
s08xN5E/CHPoIQPwND5hlSaf/ZucvxDeT+G4/g4Kv+789d+FCYB813UeCWHBAPlfXULdxi+VqP3m
fJyvEOaa+UvQGcOCsYfJ4WGJSHT8QF8LemUAAb7If4zmZRC0ty/esgu+2u8e34xm9Lh9MELEkBjz
GayD5mqCeKXjtXMeLqcJHoLCD00jaJmde+aETu820lab1nzq+c1sloF7f/BwP9nwQLdtuPpVPO6f
008WsTx3t4AqGguIHJymV0cNYwPk984db16dhj2wUJlDQxcwBaQXzT1NK5a8aJrrAdQZwf2ZmZZz
GMyT5oV6yD50L00DQewsRBbT4lSA4+/7RfCaPcRFw7NaQf8Qdc7HjkPFPR0bWQum41XRNVH5e3Pj
VvT4w2X/rnFgGKbroEzmwDR8Vf9bb5fWPlnW4SesU4/d3waIdrvj3Gmt43t/Ps7Nhr/9pAkVmz9V
Hv2/CnvwfX499NUNvxiZ5122BbKZ71XhCbJcZbC4eiUs6AaViiSkEV1KKUzKSnlR0aJI66w+N5AH
i8iKq0iFR4JjlDv6e+lhUUF5p0LTyfix4i6B0Y69uK/QWqGRpAtx6EQmGfyqRCePXq82VohO5CVW
CLzn2CEQq1RDxKCuoEfSP7h6gpoL4Bf+rgw/Bst7C117HCOMKUoN4g70QqICjEdB89eeNEG8pITQ
pZQPSQzOvEoo6sOok8A+o0AFJ4/hw1aHGkTFEcuqyheJ019I3oqIosDmL39bPNkGnNITwkc0m6TH
Lr7XTJP6g8WvisDVJ39mXp+ZfU1hUw+hVKBELwWgAZMegRlqcCWrHsaJwhvVGlRIgfjSGCt4/EWa
IPy06n9C9EXd5ENZ34lBxBPct9C6gdSTUEbZFSQZdXvToBUjUbLrGPQo1KtQT00k8+qFielUpCci
CaGuLIb8qLWmBXfuAn/k66J/6M7HtRvxDzCKxjS4jBnR/C3j7T/0CWz7G7Pzxy5UufSL2TnuF8ts
d3TEOqv4XZ0T54VCGxahTISZ+37ZUzNE7rPklVOYKk144cy1bZUwU3KDY/BC7KaETvEa+2P1eH4m
5Xtzdgi3K1wug+pBsYF0ilRs32XWY8/uK7l/B/qu2inLDhTCl6RZRt6/yAt+CRpJT3MgeuHfESMB
75wdJR8S9ReQLJBAb2l7Rv0TOfW2bOupZaoWn5pZq9bMfVTHy+ym6vv9Ugc2n17A4IqhdkHxCgqe
Bb9ekpycefSUxwM9uXVh1bT5XNwIvlOK6NU7Htp10gdi/JStIMhmBWK3Si5MWGsJUuW0icNu01Yw
CkYOEYm88LktBmoFm2t0MMt9a5WU0pqsZpfTWpMOsvWuiBRkqChW9JEuQKvpG2lfS1IKBew2I9ne
k0ZVpb0gnmo1LXNIZ9ShZSxLENEAwar6O5MrUKLo6VjDUQJ7VDmvnsBnqzaYhHIoouxbqii5s0UN
JKT1QkpYJrNVPkmF6uMILmlWMiT/7p8deKMMmpN0spPPpC5ljNGqF6dyxZNbfQV/oYpZgv/VD6pf
6yUAEShU+RDrQhfCNq/6cwyGVG06Ne2oW/122Cn/F8uF1vNvL1Aida56LDZOwPUNprpt8C5/PgSb
uVskUW1FpBy2YAZdX2i1ZK0zl5ZhqMvMCU+NxcPeG+CrnOSF5sUOzqDz7b9X4f0FVkXdk7lZgAcW
U+V19wpfcDLN2ma+PG2GKZwNwB+CCYKtr/6Tjfd9doeM902Ne1q3fKwZc16/bO/pSe3edm88MbvH
+fMiDZe/rKS1f4vvPXF5yNID68oeQtDaGfDqpG8N6vvGenIcne69gfNoPGY8HUvaR41dPYx2reB5
sW1uoHa9x4D1Gcvp/tRz+zvS+fM8y7nQLyYnKZxil52ZkDsSK1wW4wI2tWwND7CJtz29GM6v+DA9
omwXeGkbfdPt9v/V69dNmqJMW5u2afsEXFdGrzZfHJJ0sfCH7ippzueQ2KwAKhTTmtfy9n3PTQcW
iEsLGqD14dTw3Jd/32nTCL5rB39x/ubVCjbZsZbUlsZp5sBaKjuqtot6QfR43gPIQ0HR8Cm7K5ev
skDl/FUygp1V5B2wg3TqjL33PJSXJdQc0G2SFGVGuFj2a0qmSHUf6MPw8pi2TcnU6polJW1V3LTb
8oPQN7a32O7N4EjeQk7wqRrBvJuJ2VCJiXw2TFIY13kPM/smO4q57CcgVJjvYE5fUgZ+mzlUzO9m
kkINDiswib1Yy42Ri7U0yg9GfXjeRVCDm4ZYR99540XZfVF7hQ4T7oQ5FiaAgEOowA9RiMA0TR3A
Cj1eUDDSj6qWSfWNCju1/2RICZ3amlpDoiNdjs324dUmevL5FNOk8Hlzho3U8KKNBtWqaPlR3Lpf
lR0ttdfk1ER9QkhF0060pOpXiYM26jqUXsDswsQlr7PHHwW0gHEfld8DLAHnqZwBfgJO3ZSyWPyg
nhVLgjVGJbML6tqSjFGZ7YDyRoBn91vwJMGyNEihUKpjPHPYmsTMxKiGIhHnUYGE9BmkbiYQTQ3d
K30qKTmonI/bVrHao6An8hR1uar2l/aUPsWVor31n9yWQkIV5ar/F59qwKkzosK42m+aGaPwD8OP
Wn2bntkqcJjWverbUR8CshFeluqwtoNq2D4eUty0h08V+dQGlAimdq52LTUsKlhU7+UVBpvRHPYl
dTfUvrBnG8qL1e6UY60ULYDTq32oN1HrMHpQAV8bmXbbcPMU4GlUpzxzSQnleFNRs/sfFQlLRZkt
4iddfC2CTKa8/N4YcvWSnEf1Sd6RAmnJyl51gcoO2P454CJb3cUS1GgyUotHYBwp2x+IJXY4/oD5
4y08KyK7pzpchi4eYW/Usal+ezNV3xQvq75ilaUINKlUTzq8i9OkrB0RUFMBK99ArYFRDBjGASJH
4RtrzsOGBqNkLBSDK6O2aZeoxHjs11UoUakBfCVNEnGeqIigqum+q1KoCmAqlBOD8J10OymdQLGi
N9tQr6s9UPx4OVE6PxINwYTDCahYr/J6VUD1R86s9grLSljcqBGjMpGaMVF5rKIsFik0P6C36ExU
i1B9qiwrsUST6WoV7FQTzViPPdbSlSvQPFC5soy69t35R23s3fTgix2vNHCl4E1Jw3EgDQBFa5JG
MTU6zdMnZeH8QeG2JFtFEHxsZy01hZ2pauni566CcDXwAQZKvenQjz+h0kA5lRq9mIHLnk7ZZ+bV
EDLx76k5QdZJZVf1cSljsyvpOY7Fq6VUbFt2X2WF6MNRVyc8EbkZFGI8yNWmznkIVem/3CiS2Zb0
Z9qFxpg2FD9XH2BbdgtltSENay8maq1wLQiYq3qy0ioVL72ZWmC6o/xmLNk5XbcdNDnn5103gXyo
uq8xNXKVQiW7AT9sGf1yE21k7/ZIsTJ5NfSgmqVMzhYSYw53Q4VxNdqUa1VlIJX+VgPtI7GriwWe
Ugu1RJWIlI2pUKQykARBywIcd10/U33R7NzsG/m7TYXInGriU7V61WfonFCZkZyKqoqq0alSt+zh
0gvKSyp8LqljQYRYVeGUx2kbH97J+N4DiH6Qp3svsWBUmcSeaLU3zGiYYY14VvHyibqQwugFNSJF
xFIz8ztuX+DwjdIr0i07lAYfTTRqcRYcLhIzq1KwfGLB28gM2pOKmRy7/PQmknaBbYnU7IRuvQN8
0UWFyYGDSTpjq9fjp6REBWU8QuGn31AzJ2LPhzkEh1qlw3Gs4WmcosmmeFtUfVsmUFV+U4RPOZVk
UOPjQd8BzgY5Das8ToveAoEo6eMl4yP/N1pp+wiDlJLFdbuA71JrN0Mx1Fxgm1zcip1qB9xSche5
KoyU+2xIGVXTjmb5cHMb9Bddj+uQUjmLZ5p5lV6eVqKvmKO+29+MIfKdlalo+wLMXB6m4sMCUkd3
EY1Fdav1Dyhl8LP/DoQqcpM/Iu8/iyDXE3TLQ+4V2/mxwAucS+Js9b2KUspIrSZFO2AbiAKUZaoT
op+CSvilJglNYJpNi6FxpNWkpF6/zHimScXtJi0pQgiqtwBTFD3UCQEQc0WrSFIqDqGIFSKU4DNg
LG2mPYUAIxQ/gVSbZN6VdUqCWIa9ioFkOWmnynZ3Nm9HZaVlbko08FbZOz3L2riqy5eVcoqWKqpX
Hyq/qzCup0f/V71WfZMDXVjI9+hR0iBXSfSCjBlsWrLJsr1qaOjHWIXGo/zKiRaLngslkqpKay9Q
a35d946ftZczUke8R1n6Vh9sR4tGlZJLf/FaG60BUrIr20rYEtgQL8/yxsoDVe6k6vALoj8yOMIQ
iCKlhper/UhfkfROdQhCJvnz/aFByCZZUzlhWUoHAytP+u9NEhjfDSN8DZavEqNod/IDe5tILQPM
AoiF+a8z2qnCGak9pphPVTFSJokDzF0yJyiU+Jkit2BCMAEBDDwBQ4rQ4rOrRsilwyVUliBI1Sc0
dPQpCLkBCRE2CelU4ZOAeykGVySl4FEhJmzp/J2+q8NKL6SUoqszuCv9OUoKvKcCGC1DMbzeSpGZ
f6dwRD+VuIDwSzpMGePHHATC9nJZinuqOHRxhO5e7JE6Fo1iHU6/1eIVnHFOeRm/mZT89E6IpcqR
QaP/nr2r5KWOrCInBXtUegms+a9auztxGwUZRHW6XBeiOJHmue0llZBlX+G7/UjMx3DhkSKi4rMK
6OWLiZ9yvnAQVWiNWGCb2Two39vMiqj5Cl48GdfflU6wXdm/+lALkQ47z9duoJ2PYWUqST2K/ac2
s8w7063vMvDqPsnAVuS5+orB5V8MO/dWJMj0XLJPdQ2q6ok0OaVprT+qujp6PujCQMTD8RXDcPSZ
yphquKir61Dx1POt1qLqSYyDQ6fHBArV0v/Q0iLyZGCOSAm1pVHaMQegqKcMh/J34u+lZfJEk+rV
4kxPn2qLKMZTk8m4UxvycqvvdT4siocPcVCoFvA6GY50zbg+QHOdlZpOtalqNyI8lrOQvKhKOPwf
K1F1StRmUmtRJ6sWkyA3WxpWuFh+rtfKM8vl6pzl9Y1n1diOAyZB1XPhzGVNcmLAS99CiWndC4Hx
v9foAKtthAg9/ldevJRq2jTVjUduiyikFF6v8CynshMr01Q1vDXdrPRwyYt1W7Xk5FXq5BoeENuC
OnZy/zpRtal0Y1XFkjcXWoXX+yo8s2I1eMtinsAzN3TTy1UrA5WQJzU7gmU1gKumb8TZ6qrr+kmp
XUqhVYlYzk67T+XjKkbVFYmJiU8RdlaRkuqVe1QEhO5IVESMp1E/JsXhK7pVvyPWMvMFtcIp6q6r
Tq4/lx+oThdbzT0LuJY6IR2x6r3pkqojrrslGINWoZ+ovFddZnb0Z8Dd1uWQg1aZW2cir4GeHReT
ltC9fEp5zx6UQQjaQDeVNdQe5I+q7ro1k4Qx/VeuhxqLAKeKhrp1WqrOUs7KJA23oYHez6yQYZHS
FWlxiqusdsbwgyPebGRfBbYXh/ZxWmlu7zrMaBMKBADhYD0ebTokqEFZmBAAEVf9LtyHNwKy4kEC
Kpye4CDKT5Woq7SIGIfV1LdK/sr0j1n1supYuqCYeBKYjOp81hhA21Ceh6IgobN4cuXeFafLmEnt
Rt+X4JVQ/kfxO8ygpYNAkBv+tnRg9sDMSaJL8YE+zooQcGaKyiW+JxfH/0cuwBmkWEr4TNCFoVfv
DSATjsB2Dg8R0b8xXQyVaav9p8qkoIEK98s1zg5l/X/9WWnNeOSN+iAtpYGnQyhX118sH9WIdG6p
iapVIHgfL8MNaw1Jx74xb3TZkGgAa5f313BXDNIQkJ7f2D/Lllepqs5AaYoJMHA7iKkcbAcBM/+g
jIBK/tsBu85P1aorDHpWO7jp3DjIAevqM7mlK3XmW61IX4Wa49KX6b4Qvf/5ZLnBI15IpQSVJeS5
9DO1hKVtZPSZVaeGLqqEPY6ESTMYYjWNI2leSUFLXVjPVCntjGGSnUaTgZaCtjX/Gh3LKpPmo5i1
LBnPNbsiXhjNVWkeag5NatSvM9XTjaAJetQrbapVJvnlvJOOs57cmERqRN2wflVhRBV9gsbSGe7a
uzu9p3jThc+TbVAWJTPpsroDrdmyfq88Rz1q2c7Vm9K7GhA+mV1VCwTum/e0pC1Qv1PZipCHJcVj
npKHUVCzqE9dCQoUlRb0Igzt7xhUHks5n859jhXfkwnqEBUySYUIqE/UI+ENKyVA2SmB1+LSWulv
K08nuJ2yT1mzMrccY8dYMleUBnEredQfIc1YGjytvmq16A90QDo3qhgoY5UnrT3kxK9av6xV1GES
IsQOD8kq8ftQyY8qkEuV5i3JOGWzKuRhZUOzbvEsKt3Ky8E9SDCLRWfiSIT6ouHXXI/AzNB0k8bR
J8a/AQ4DEkgnkQut+0BjhNdC+S8CKjYOhlY/NNqwe5FlaXBI2VTcjtEDpbWmabhzVx26imudCTj+
WnNwe+TQ9T3zcK38jnckFcsnInE/v9EeLAeGVoB18xKHJykgpSkqmFn8VKsESAC4FksptnDKemP1
8WTF9LjrU2NwAuuWvT2wB+Wp4ZT4scwKCIWhDIjGzZaPCtAXIJxlN1dPKqip5aZATLtUn3P2afCk
HAYWoBVGeRUGHYb5lVRKtEAnjtHmfA9vqrfKbOmQ9bGWUA8BTQBuAHet7koJdBimg/jxfKuIXsv5
Defmj45MbmAO9XcluoI0gfcpSd+DmU0SIbNXUcALK6FoXbzvOmnVQcqDcCay/sooqYz8kDB4fw31
XCWVVzNE9UP2O6kscYod7AsJX4J9ODg4+ItKS2ZD02/OA2LRoU+lacuzZd1BPsyjq31KUq/ATB05
xS9yztGa+Sfc43AVxm2mWVcdNEQ5eaG25Q/iR2HmMYRsVDplP6VBZUvg71S57pgMLDEi5Vy1DM7u
eVkLAv+skex9cXc5DaJTWDDuzibPXhgorkZum8v9qAYi7ifAgvn9ZQUjYTiO4QUAVf7skq3Xx5Vv
X2wpypbjhxhzr6OJGMl5SZgNTTeqZUKcb0PNawArxTNvB25LHp32MptGV0i4UHlvQPJi4ddWZKPI
fUhTLUL5iRz80DFG+7ttp1EZ8HoPoHBp1UAUrCk/L/uHjt2qQ+faVWbvkqNIijCn26sPkYOpWCjH
orcTDjsb7LrrJwIopH9Bad1XqbcSceMdug1F04rbVCjx+ZjD5yl+DIWpCpDQsujVn3yKSfqodRx6
rpp/NUCtGC0VcKjQlFsEgyIsgsyHBUHPZbRFqkFmLL1LXjQCu+j820Wbf9EIQ6zAjNj/bs7VwP6x
XjM2nuWpj6+mfBqCID2261CGVWAQgdpV2VeDw+jA2i64giZlhEOVR5bw2pqWxX8DLVgys7F6kgmS
EaoNeeBnqMGBbq/ifDmcIKTGKCzH5u13PoWWiSLUEi8IiFR1RwWgu+4B3gwKGLivmQJZiwAVBVB5
HVU0Y6Db6jGhVPsoX6T30Fe9m/y8iuG6UcqhdHd09VXoSyjHaX5Zs8yyapWdVKAlW6nIUvMS8NuC
m/73Jf82Jvpywa9ioiQ4nryV5Z6Hu6i1ILX0GhsADJvbmKFBAI9QVvz7eACSeL7+MgD/O6J5ZdbM
rTenTW0UM0W7GlXQh+JUqchS65Jf0B3dQHw/omQh+v6qxSOsumQjhcJGvQn98D1Zenq7wu7BtwoC
T2wzpCVgL3G8SkKEclQaouwazCIXntosN4A5DiS8iLsUZ5yIUEw6gdsR94g8FJ5IVXwFubxQbVLy
RV2U4fAEk6lpBUkrEw1DUZV2Na0hXIug7D9cKksX/x+X6pqaY7m1sywoTD0NakZVYpsqtNA5yIFT
UelwqbbI5NSRNJA5U4dIRZzySaCDeAArykVDTnQIWZ4iwQsUCJ0jPIX6aeV0Gamk57qYedRNgGkR
birYighOcnb6HkasJ32jur6eEu1vPSenaVUNKQvjZVVDEa4y/zoye12nrTIIhgWDU4E5lBqqzlfh
PpQ8Hj/1b5km/eyEm5fl2d3CkYIVkmBMNfKv1thPV/cKuQZM0QYsZ1poi/s2I7pX9bg8tw+1ojha
tKfTM1Q9vXTRLF7X87vDuXVGQ430IGgsEf6E5rgWmnDJWDNADMbnbj0M9uHu2MiPYQI07TBJ8cmt
i3Fr9Fan9qmR0SNedOFJco/t5CkwmxAe+2Gt3s6cSd2k5gN17a+L/3JyOzuCzfXYvYPxdlFv2nMk
4ax9w9xPo1rD9TrHxoXuIVFfgu5w00FKnDJNAa+sBAcilpSHlh1igRKen137AJPgrrki723ApbGm
wZi1zN39adF3jgJoFctmwEKTD6Nh7ycuaW7A3IoJG+8ASnWbmqjfuaDKO9mhXzayjfYyu8uLjmu1
i/Usugy3i0FUNJZxC/LWxamZ0Qhdj+Y0gZng3fX9KJzvmkbW3B/DOA1H7oe5ah5xF/Pm5te/7571
0827siJ7u7Zxi/rhQukw6xUvKDG7tdZi3i6WnQVMfrPsk9sD3zTsTO3d6HJo2LNoUs+bB4gj2wfk
tA6tHbCN538vy7yK2a72VGDo919AIcu8Fh92x0U2PiR9F1LIwEUhAsHYfD85XmqN42rfCoBonqK7
hXP+AYvpX6FAfx/c8VzHcfw6dOx/HtyI7W26mO92Y6a5m1FMeZ6JtSQ5h+sYxsOcib2a/ZmsXi7w
VsEit980d2l/lXdqidvKtzBcj2DLaexqMwtJmJOxbO0YPLSYHDeXrRUkmLXgJs3uzc10H7TNCzxl
7qlhne7nC5C18a/zOmp6nt1CKjI9OYN1fRUid3dmMCaFR6Vmd7dYdJjsf50WsKPUYBhe93MPyIgN
z9hu186hjIzzQyvOSdpqwyTpF0nS9Ta7oumaKFbO0Wj3jY+d8bSON1C8waIG4sdNtuO0Nlua646x
dBtxEHfFNp/Vo9G/b639/Y7739W92nGXy87fr5fsOOrFnwvQv6CVGEjr1rJOsRycik8TRNIyPFN+
Wk3jU7MgaTgPt/VhAMnar3l3A+PkvpG442LbPRa9PYOQdLnM5vE0XZ3gMh6ZcDAbDYteZvffS/cV
0n7xI9cbo+Tt+LIr3SQ9O/Pd/jyW2DE9JfiB8g7ahYCsFhSyBtEyPO3gH4+mVriaue0zUXjcrvfg
7zlmkoi0s4HFkLwRZkAGDo3tx2nTWUELDosjtowW1Kmd1jv50yFqYROPh08IMbz2JWrGUKGvG1KD
jCfzEzqOowsD9ucbmhrwW+GboDWD1Spo5B4UOA3jDK9ds46KeveUdFYkM4wLboAvNU6Hls84G6np
GfsFDnzktn64St9eJCQfDMcyPe9avWO1ONt130+zcWQ7rGJaFJ29/eLM38xg8UMQ9L31CpzAs2wv
sJ1rzYBkcWIV3ty5s0brhkjV0K9vpE04Lm7hpmXi4DzpnJonCCvE1LpogIJrbcP8B8H4a9qIcl+4
hlm3Hdv0DSO4BgxeDvbcz1jGufl0hnhwCxvgajL71Xv0GrSC7fDu/iFp/nShr3GKfx32CjK+Xu7t
+LwOdPZM+ANUHB+H8D+GtdtOY94toBL13tWWXk/UyPv3Xf7hnE3j6uC5j+DNapOn49XKbu4wSZn1
mSaP6WWySFb9VWqFa+8pp1ECY1l8e86C8OC+neLDLE5e1j7CfInTyFC6jKAM3P5wQ+Al+2YTAuSz
fMMKjPpfkL5zPt9stvGcmAT5LfvOvLMn8/v4gUn+API8CAIgPB7kYe0u/5y/xA/mO6QGF31JP+EG
mL/4d/Gr+SQUPbReq1nEEMmr98n/zg+j/ezwur3NZt4Dpqt+aaa35rERD5A3fV2xzUC33tZfXZRT
R7VH51f+UnsM3tZYWKOxhM7uhsldK2nE97sBXaLPwzOztWRAz+cPoNHFvmXTHireT9MLXH+M50BN
vHuU5bu3PlYBRMNw475uby6v9mf0HN1YQwjZ8170nL1KBTSfEVBYW9ghG9Z7NDt+eu9krCdoZeEL
m08o/8Ah+UR9cgvDZd6rd43ZBo5DO1w/G+AUth9zmITBZN1n0OVNVSNyn+dNa7y4N9aN5D6alBp0
96BhKFL7Q/OZ2J1xf2PwYd3+VLcpWWOvre3Xe3iVw2anJIqjZW03XiZZ40DGXIys2qZ58AFDLKf5
5h6aygBxpYJ+/wo/0TWLqQ00wrr3Fz8gE0rgwV9rESQYHh1szTUwIfUPzqW+cby7zfv6ATptn+t4
6uRFQ3kp/Jwo2pAyfawXIimB8ODfD9v3l+J/h7evwqFV7O0Ca7nKxruz+5ynwXT5ahzw0DmhghuE
9vy5ON8cXaO13AH7XpxuDhcUTL33tWMPbEDaVvGT5f0uRiJc+O+ClIMEX1yhFa/2yd5LuTnRyCJu
9pdHoqA6VoCY0F40gwQC7fPirr6e7B0DeiMYe0ArOYRyK4ot+zhMSQa2EZNCZq1hWi/G+dd5//nv
62Z9u0rLcjDOnmGA8v0zkiOwSmxn6Tp30Hc+MRbVfYEptrFFLBtan8bw8nCfNe4+Pz/qP92w7+JX
98uBr0LI+eJUP5wWtnN3BMHxdOyBwu6mT/aU7KxV6/1wljK1f23O/x2sRFh/uRf+fH3Jo4SztF7c
CdyMvfS2GC2n0QsRB9M7NzBuxwxWHihMnXvUnKbnx/QxS37aEsrz/rWMK4+wWmYnz4uKy3j+Upvs
Ps52O0JG4vBiRb2UioAXtRiedNGkJ5EQ/8cRG3xzhHz41JwfRfjn0Eacb6Fh+Pf1KSshfy2MhzaA
S9+1/bKf9eX6BDubpDXxnbv6C4zazz6q0cjhfsxnmG0wM8uPrH/sxHfbN/hD1j9Zjm+vimd7ddJj
z2Ck4M8tGCxOeydYWJsZfCqTWkaLCddgt2IkTiC5pZ+VOk10eFZhrfcTtF6R9F/n/eXQV5sw25lu
doTlcRzsO4uiszwhv9UKIEmHZjJuWbuf6iz+T+d6Hdp7wS5KV1Y6rlGKQ4fFby6L1tlr5Z/WqnXJ
+3tkKfKwvmoV646+gUoOhSEoaaGZSrrHJ+Dr+bmRomtstqAZPaNYsv1It3HXt2uQfrXSogVcBvb4
WnuHlqo15K2Sc9sjvXEHNnww6O4k3fwcRtFosWpTjeAdzwlMN9EDwJg4bS7XLWsKM0o7GRnjdZhM
6kUje9u8oQb/keG5kYm7NLJd54Ju0DZkHMD6yO2GiQiTTe7ZAuFtfdjwetmTgNct2hu8IyTRz95H
8dzx7y27gRdHi4d/Fw2Qu17LD5rrTdNHKecRaGvzchvtW7VNK0a53UZKpbnXQS/UvWAbZjobHnEY
v+Hd3jdPU3+8ewSgQhHUQCPgF3oI3g1kHfW74+H1uA4ts7WHabbtLNuu2YeSE7xxbTCfWDkiKKV0
u3VoLhfhwuimfre2DlPnl3uZ1E8DmJlPTKOtuoim1NdtWyTgLavWTOK+7THOYtICMpvxrpUyChUP
jkxprRsHsMGHBty2hzWU0j9Zj28tJtMXPKABz+h1OTO3NtFymazrY3+dt84mqYP/5jqAUI3RORvX
dfvirOkYfvvsU6GIIAwP/N48fUoYS83yQ6PIlp3U2SMa9Ja7L7t69MMKv61JeIbp+Ejz1S2/3P1f
zAg5jX88n5fs7hp3cBL5A5hRbXYEE0y0v/MwAE92+v/xJF+PevUQ+7vawl7POepm1fZBQLWDeQty
gbx7bq1OLTPl/v10ot8Fz18OWeocfDnR2IrMebTLNrOiSUuR/o3foODTiUIEtib1CdpIzdUPp+l8
d/s9O7B8m5iddpb1p5k81LK5a9czaxyBt9w2lmPY3y1qS1Z4XoZ7K9yl4eHIQ9JZ7McLMLl3AMQd
FfJqVKwyngsoFE5+i61uv8Jk7lM89JsbtxXXmud6e240T8fwsEUNsQk7ENS69ZCseLNvbdwfzuT7
bfLlTOw/z2S7vjhpWpycu6fl615qXVRvHs9PROKvy58827d36sux9Psvd2qx3hTZ0bCcu1oX2vyX
CyMi8H7A7h6gOm4Yjc/TPQLpP5zht1n3l3vlXm3Ji3+IFukptYAmUgvfr5seslabcLNuw827XoW2
FdaL0IfuD9JyaIRNVO9As2L12wee7UvbiFtevbF1e5bXmTvN+Y/Nye88n+ewkwLLISf3ruI+hrv/
j7Pz3G1c69L0FRFgDn9JSrJlSbac7T+Ey4E5Z179PHR3T7tYgjXzAYWqOqcAM+299gpvELxYkHD0
rdZWvVKYTlBmvoVX/la6Ne+SN9HfHADoyTbFkhdgonKuOF/aKX4X5yhWIpiNiem/XfFek8zIIPu8
U19nhgIGfx5WzeEq3CMauRUCB9V78UyycbK39vOiiy8z9n6rpDVB1GfT4kPcPynZ/WOB3kt2sCLT
TgrM6Y2PKWrtWBDtDmXGRmnsIOYVpJbdNrUjC7VdJ7fl1NtlvU0qzzUxeaKWjCEEoiI2NALq+F/k
/raSvyVIYHryQ086ufHVzZnEbd70ywTm5+Ms8olMCXWj7ghEHegcSnAHqYGLwXlL7/qr4+/XWoKa
/ut7afA+jVnlXFEWr06uc7/NpGn+Xv22CNwodQrcEZAvyGy04hjr1duaPAUznMKJvRXpyIg6P6SV
DoK8b0M5NqHMfojX7XOBFSSp90u0xXR2F70ZZBO3BiO3K5AyKuMDC7nwTTI5MoOg6QJXBGHb3dZn
VsPJopX+2/880rITV5Sd5BkRu2DOu+A4mG+KcRGBWKCXrtmT6YgN+flmSFc6pjHmISxs0zhzmMin
ipOfN7GoCnRtTJJIaNU76dm4llz1sbgpneQJVsuXdiRn0Q7+A6+vxTdIY0QebJO9HKxT0c7PVdHf
u/6f5fTjfSyipRcIvSLrDKpIBId5ACX286y2TFFiXwn1Ci3eFvcjTAo7p6WPOq0EnDtl15sYijim
uerKlRi5RrC2mGwhzz66qrTmLzozpB7vNNv8KPBjQEqVzOm9na0S1z7qaeKlZTgcUOGLCgSA6b/v
iIJTMBiIN1brjrBxp1WSr6JkM3pO7zkDtkcMTmO7xA8FLi6zA34AM63XuDnzgU62yn5+oEWszNWx
EkarpsljXNLaLt6nCkmnTRSteQeKf5WX64wGlehIxtEwj2l8YwIgxvsvey1j2h6NHYrPQ3PVBk+l
sp6QIinp09f9SjJI2WylWI3k12Zm59AIUBBRdm2LvI8T4bwyQFptV0F+hVq8J7x4gKP0XdFd6rAm
k9LRvSulWI/Kqq+2SvqHfrJqvvftJpIuMHOScCDJLlqwjtPOUNC9Pxd+Tp0ihihJMjxwS1OXp0ha
MRyxYswRA2E9ZoesXjWXQeO06tPYXsYNJuVJ7+aW7QFAA0q0Nno7AN/giuKZE/fkTjZUmi3gfCza
6otA6FmxqOSdkB9a76bEfa/cpp16ZeTbiVaiWTx4SX41Zi9K/aBPzJhCw0HE2NGD0dGafvV7pFya
QXxHSkOX8ahGI1n/x6JakgfPT/0mu38tAU5O9s0ud9Wnj9+vcrK5jRyvBsKJiCyrc635I7UZxzys
AjmvDrK3i3JMuYV11N9JLSdVG61qGkbp7WS8RPhLeuEhKN+j/IpZbYYg5USrtcoZBLRX6fD5+33R
0j9xKOFeLMqUAiyK73//cWNdnZtyIAX5YUABO5kNIjgTTK7qo59zXR/GLzgalCvTh/IuH6WPWrTb
P+Zx2MWvMTA3Zm3lU/Ysorwk2+MX2XuLF3sED0SgfffI/EbFBy12G4Bmb0G0Elr2z0Um2C1l7VN0
I/yZRLvHyixxJtnxrVWiAS+5pPDjqPZa2/PcJnKYbTMUN8Cz9is9cyKkGlBjiTbVYIvdOvYcr7Tr
TRPsPHlTi9C6MexdyabTIVrG4QR65FF9667TvQaP2riyDDuZjbsdX3OZQhoX+afFRQR6epsAn73J
nf+5nPUVpdfuC+vgYHCHLwVBGQ+6AaR+GZaJMzwaj+FzeG2uEE7c0flvSMcYm8HmLO4Vt9yrl4nk
mC4t8bhbWeVGFmxUZGj/5o1bEDo1p83m6lirnTB3KJwzzVYVt8MH1kPfEP+bVdtuhHhL4SuZjopg
0JvmwT+Ur1EC87G4/RjpQG6Rb4BVS0Yxd0Ico7GF3G1Mu2beaJefnOO5uVIpEkDWao74YXHiAxbo
nVpel6pdxE5y5wl2zqw3xntWv+txBaL/S/vo3X+vHvIn/vtJfZr29d3wYF7UoGhCJ93UdODydbKB
qnrZwfWhs3AZPRDKRhibma095Nf6n+mzw3tsG7azHwYySO19d1S2zFJ25gWv4KBfYIeBFx4yvV/p
l+k0Dwzg5af6CY0Yps6xW8ZO8JqbtqHalu+kik3UzXf0p0XmYZfi/RTbw2tyFF6yAbNYpxnsIbab
z4z//Vm8dirpoE2HDoTO7CYY7OTb+Gs8ijNGPf0TPwHWefL/dC/WB30A5UPeM+FROTMVBgSJNlek
3QOTY8aVPQfAE+ICID4Z2H6qT+ljtWbBg1gM/wgf9Z1+oaHJaSLfynCS2Yx8K6MvkJ054ZYKE/8V
sH7s2MUJlwq9V+EeUx0ELVkXXrcSqmM2r51dOOwH8WE0eqfxDmYMiwFtgmD9e8iQTqSxKnEEVXmL
BiCN2r9DmZh1XjlmlPADHaPWGi7NwFsNYbbPO/XdD599RsEaliudCFNNBYzXmsbbmXuY09dF7qPO
KFFZnqeUyndQ/xG1WrEwpMIKq4PSbDLvTdHeG+FNEw86mKzgqciPDNgD9Nw8zx4tjyruGoywsrL6
twa+1JmbOXGwqgwPVEAAaNnr5vzCftxMmBZx3HpJfeijbQ4kqMVm72gS91RWk0+kWGvZtoruWqDZ
lXgp40g2PmjeXfeoV1dSujtzOyd6DyCXNEBMc7kofyPtftxOWRVpwoiZPNklGbmx1jTNw930hRfR
H+PcxRbsxXkxqoZuGaKp67Lxj6PBGHm9n0l5iS2OeZXLL3MPqcaROXuofdXu8Dnv833ALvpPHvJ/
r/stQfLjIUM9i6ROKbN7jApf062/spynh+AouL9f51SS/b/Ph5bUwgYrn9SkkWJdQm9b8VevjE89
zkIAhliRK+uYDu++xLQ+uzREW101u1lHPfuoNTdo7XSwTVAqDSo2w9b4YtCJY7qbJ46wx6OPdYhu
lmmPO5yxSaaxGWw2huEMt95HPTjlLtYe6Wdqn8yePaw8rmgI9ldT44ojCjrdS9GtFBBg4doDRmPH
T9JwUMczjy+fyA5oEFJBYrMB9GC5z8ysiJLQzxHMjddNvQIkKDV0oa/6PaYK+gdQqmFbtF9jt8qe
0l3brHxEw7ZZsPU4jYxtBnr+XD9POxV/jFnWi9tSZWtZB/rBUGW5Go+H8ktPXeDZr+1RfuiAGLUk
Af3r+Fk0V1qxbfgiUNCRY1nnPjDPGaTC6qS8nZWrGEY3X/idf9saR65aXc2j/WdotiZZMBYZ5lqL
XASC8FQ0dyKe3QgAYk6FFdPo1Kix+degUJqX39ebtDTL+a8NRVDTZNqyGCIvomvi6WpqTIyJW9aW
ZkvDuh4dpXRn+SCsRNVVIbG2nNlvC6PJ0W78twjwkXyvAnlDH2y4Ssh+3gV15YdOxREJmub7d3Oc
ZRIx8m6Y9+Y24ooiBAHVoY++nfVPWrDlPbnauFH+WH/qT2b8pA8BMJtP82Wm8Hz6D8GscR3vocig
gSa/1IKt3kRP5i75EvbWMXmzjvpdvgNdi7TCDH0OH8D+YdY0u1d3UC3nbt60RSnBQBdVdd9B74C8
LV100EGAgqqFsTdADoTvj6soaFvUkEv0+WKEnqhsGThs8FncR66/K3Axuw4OMEwRn81bh7+0qAOi
Ed67E+j4t+ggbB4QOSFJMIEZZLegw/DW819IbRjfgiDAozHCchFz+rX3Xu+UbXTb7opDv8Mkkhzj
Rl9X2/JOvpKvGt2JhhlyNIqQayzXR1x+Rvy2VwV70rpB/Ou2frLu0z/lE00lFkYfOQJjsXMzsG9P
1+XBZ3DGmKamsHiW6FSjyWuEpYh75WpaXweoIpP1HHnDN2Rx9lswkGvJ+BOfM81bEjT+e13+z4WB
Bf19yFE/hV7Sitm9AixIxiZ2sj3X34sfUDWdQ7huoSOe2QsnzxYL6xoG3kSgZYwPZF0QEyNhVtBu
ZPGiTjblezZ3FjZS6g6fUHV+v+DcMPnn3f7f60ni8hxPtKKvFak66PAA+41X7OP6TBE+l3m/XWKO
tz+OranxcLiLpu9LZPFDmGwC5VUndSrPYYZORu4fD7PoDsWDUKS5alSHqDhGIBjyZKt1GE9JA9ao
q458X1Fzx2gfJiXatBp0QeA8v7/P0w9rsEzVORtZ1rxGN9SDLkj9IVHpQ5lfM9RVzS+Ftnfjsxip
U4uFQ0FntcxTF33RU+j6Sot1kY3xLLkJ3dVqJW0fPBhfvz8T7e4Tn9AUIQlBVpAkbXkhTfFiK6ja
5jDUK30vMMaqcYGXZu1a/4uCnulM4lSEaw9J2cl8C03HkD7T6Lofdq3ltAr2iFfdnVe/1hEztn1V
u6l+ZUjrIXfCN012IujoIeXZUaEETax7InLUXpY+wFILsTx93wvvsrWV+2MsI58XuW0FCNCiQlZv
B+PPKKySOnf76KNqD3yD1UStHMlYqI502ybabqEvbHWF6rEEWnpjFStZ3tXevgMmLsF/8DwJlQAP
9Kdi4jYiphslHp24OI6j5hoD2sgN9oeVtI2QWxvTcSdZ1rGXu12VAfAa1PWIQ2KtM1djHlLP4lAR
Z24Me8kv13miwBEIxKM2Ja6CErjyISTSXhSQzerGz3i0HF8C0SL+GY3iUkPMjtY+AnqKbQ5fTfMQ
cSxZU3vpxQ9TUdxWIyYGpCIJnmqPxYOB2se57/37515am41WLnlRmJWz8oYcz31E6uRicjVuPXRa
SLjRJlXOrbK5hlvGiR+LzJhz/B9xIsHYq+rCsKGJ/dn5uG53nxoSiEJp55dhdSFoV/ITcxC9e6XE
MwecrNLjcA6Jc2r2p/68i0UuUvliW8PKGQ+TAVmBD0yLIkY9EVxYDUR3CJ7N/pBp3NS5xPPkcWOK
hiaqTM8ta0nHC4QsbsOh7Q9eh8t4i8E0BOcexfVW/bSU4iqvaDB4QNeDo9Zj/imAwuovsSm1W/3M
LEU+Fcd+3sui4M7GUKnKIjYPVgoDFfPm7LKVj3rT4jJKG4b2e6ZgKhp/TqHiBjOrHg1LtHn0IXOU
UcCENWMeRXu8/BgkkSHMi5X9KXpctvraEY373LhXfes/CL7obQMSIvTS2lyc15bVGLUYVdWhoj4J
E50oQaGOWn/e24J5po14ajwIZ8aANkMiwGk9v8If67Utks6w9Dk7sGlhbZod8F0sV25GiDuVfTzz
RaSTX+R/L7c0AMSrt2+ayJcOg7Hp6gsPdGDwnLMEaNALrkpTEo3dMVp5yWsU3kn1o2Q+t3eZeuYd
y9+w4H/26Y8bWaQMRStoYtso8aG2bsauDWx25HzENnGL8yvQeHze5U+j1cAn9ZscyQrN/5z8xi77
944GZBgzpYqq0cn7B6vayipH1xC7caTZXnTME90x0qF2yt56V6c9nmGjVK5U1GGSkumWdTWkT4K/
7ce9mE9OI95Y9G97QX6RgCGNwTXBQa+wEAB/Ih69QN5q5WsTv3oqxowjUxu/c7VquqxbhP98/dDX
4Hp1cZvr46ZLH2AqqR6KAm16kebz2AbTYGVVPcfpZxpUtjQr+jFhqvPPKky2DbVxPmN5GlpiDKrL
KLuTold5krel9ZJoTBz0zq1L0rbBx3dFSSPbqPZx9dGj8dv2LwlqpN6L0fgXIl46eqg+61r6lMX7
cRSvNSbvXcIgEoYCIryW4O1aKf8STO2qt9KX0L+tpBEuwI3c9OAvYWhaKCN1A2D5GoC030iUQZim
12rLkNzEXT4oHuQ+OuiKcm141kqMsQ5sreyQjvUfNUttGRSsCgCmEGg8Zso6UUE/SEcty5jkKNrG
1CxbCqs3AadHeArSvZjgIdug3QMtz7OcQClun7LMePQtwM9VU7oCPeMsvpCnaC3L4qNggJRSTLgf
+qfEF/JFnSm6gMDpUVZ7J85al4WhVbsSH8MoGlZp3x1HNaaw7vAj7qGSaN8BEMqOLTZXJSSnIdRd
obV27fCup9NjE+aHTke42TO3DVwJBWkxpdpYJpsE2xw+heqj84bnVBc5aTq8Ftp06fWxW0Nwy/MY
NfxdXejOAKjgGKkHdXgf1asQNx6FkXycxNt5Ef9+4p48+mQJEjiABwUixN+hJA3yQh+afDzUrMaO
Yk2MU7ypWfrt4+9XOtnJhG1OJkejTDKWp2wdmiPA/6g+tOOxSp9jMNctID0EExLbHu+tzKkMaT/0
m9+ve/pAkQmWIizDWZ//70e0IgxMSSzEQ0BrrqKrMDDALsrM0dJ1XT4Irb7WawTrzS8hD92JtMoq
O3eksiz8iu76KsRjJKP3IYubGgVA0Xvwu0MsP/jx0TJW5SRft+H695s+HXN/3PQixMvK5LdSlMiH
rjxW3l5W6ThvZGntebfB2kecsofWdlVB0hkffXk1WY9g1spz3Z/v/sc/EVchJYCNQ/L9nTj8OGnC
PJDNQivHQ7OGjUkgA4QayRTnOjnJozW7SsCeT/ehuuKXnDnqPcRKtmXnrYLpohuJiC78yH7ncxBC
VmSI5EStq32YD2l6WZwrKk+166l9JFxfscVQtGUVm8HqKeNuKg6+EV/UDQTzZuP1D6nwqRz0Il13
7XgxEQo8wS2ZZ1nhmdV2+gZm8W1tLuL59fdqa42aHM+kPdiC2ykf/fArGmu7SI9ycIjybVjv5Wrr
Ga9Z/ibKD7+vmm8o/z+fy7Qs3TBwoTWXTIOcE22E2tgf9NGxApdlzLBvyObPZaAyaTj5tFekR6Gh
iapcMhTT9YfSv1BDtww3JTUHHojKzVStq9tBx8PiEKoUkIBN3Q7sILXPOVzk6QX2444X61wV017R
g6Y7pNmVcB1K++Zy1Neqo1xk6CCsC0zMaRuuS3/DuFx409tZaJbZYnc9V1e2flHr12RzU+moob3V
LEf/M1r35spT9np6+P31zveyfLvU+Aay6oQw+VvU4sdm6KR+ykMzqg4JiUZP15gZeinvxOTBGF9+
v9TJZfTzWougNQpDb3lebByyDw81R6RSwpXm2bMUe+CmxXWTb5TPNFwb7bliaE6ifnvKRSuj74Si
VILeOPQoA5Q3cXXjJTxxbKf9kyDDL157zcFIbgzl7vdnPoX2US2JOt/SQAgq37oUP96v2A1xqwei
cZDSayPt1jkw3uuE5Ewf7wc6qLVwM1QAzSDUBkbuDCUi3nRWSvQSgiBY+VTemmQ46Uj2pKIkoHCw
lHeW+Kwpyplj8xTCQLVk0SQkshxI/P/e5pkhVZXUmNKhJDUDhG64XeqYui3FTh2TVYIqdsCE55UL
WkUSL5s3sVkBN0jNuVlpKufCzqkxFAMoALCqOVOPFwWIJFZKM1STQYu2otW6m4AvgCYbt36ItY6I
iNChGF5S6UzEOTmy+HndReksDUbRyIExHGisTOqFChVV0F/r4KKQbKFwlfI6aZwRlY/U9kjOwAKp
nL/bwLsYIyevNkryHmgUMTRf/Ko6UzGcTDkshWpSmn9jWvj3VwrKotQFRmqHAdcolFWrzWDeR/G+
l3YTdonDrU4/ummuzfTcLjpZzVuqpIkMB1XUUhbnQNUpVRUJdX9odsm7Ja+ga/e5o+UXaXDRdWup
pmLYtiZNhRc/2OYBYl1D96UhXYL2hbQOe2QEjdnfhC2f5og8I+cM/xTrC209IcqXrFukUqh+GZrQ
JyBrhij1hI8ISAkEC0DIxrZywZ8hGLHQYT4KG1C8mzwnAeThORF6AOgfSndmeCjfq8fookE0/F5V
r2XJUao3nT4/roq5rUG1RJAm2nSXECkYZ4RYhXCISnaMFatySPNthMoAKFj6ImhyIvI42kV/5b1K
1aX3Wlo3k3SHfWQTuV10JVJVSP6FoB5kUHSa6o4YVUuOHF3719lwLD7jws0ZfJ0JLafaiMBp8TyX
ZYVUcPE1msaI8rBsw+tSAU2sv7ficxc/gFO3jXLfCjiNIJxuOELxoqXHDOCmxzgxTR+DCqI0ebvs
5KgcFzeN0Lttg9JN6Ujys9k+Bf1LaiUgYhhVBmcOgW/Y6CIUaxDPSJh1Q1VIa/5evmORZb0mVwOK
+9qzmoHlcSNt108b4ITKVfBcBXZSrSDAg+qRENCIVhQWIGOgkYBzkRVQpU90q0p1IxZPwCiG6MpC
rS2n+7ySfAfmRoECH2BFaPyvQAXPzhROnJiaaOkSZ6VhkM0uomSa+FYaQ72Ye/zKBBETLSYQjlZ1
DFSUh3FNaF+9tV6+VqABJfg24VjtenLbSfGpxc51EE7BFbkfjhd5DtvSEjsQdH45eJNfHbJib6HY
GCSuRVsje5mGQxMAabjSjIvUuzKB5VrR1cwkkTdtdC9O75LU2wDzXYF+Q44rsQQSxg8/jTxwKs4A
jYpOtFYRZ9IY5w5N6h7RlW5fqrItyxiszpgRsDQDXNf0BTpNrd822C/IWN3xI3wE1UBsptmtWu81
wx02wwhoU3k0K+KVsu7RiABjpEZbj5AwwXyKfeRFtNDxldsggDEe7QN1a8TvZzbOqS8oGeAtFA3m
Cr3+v5dgoHWhbwQKYWw4JMFtDGSoXrXyVhhWJboihVOmtwNabKBwutWANBAhVnvT3/yjnDg8iA4A
GvHr2OkD32GeJyGzDZzz97v8JngsN4qM8RpjK0OBYrPYKGHqKWae9iHG6fnjrLYD+Bousu5i5w6a
LlMdiXEovfRplXnAqGu6m6ACGUobazME9gX9Y90qNlzU/kX8gINlxDbIWhTVH9TM9p8BVKXMg8FX
SIAArhntiIbtX8d/fn+QUwk8LxmsD5Q/3bC0xTFujaUfBNGcViBJbIFYdYJ7SFNpZZudOzzXzBWm
FYEq69cKqbm29+amp0vNqiYO1BUvWVfSXhJWumx3k618g7SqcZN3oGIc1Ed/v99TtTWYaHBBMz0R
CMxig9dVm8RaZ0gHqwQpMQ+7U3hr8Iow/nkhZVMCNyhsBfBxzFnm9mDwR7tKXY3GTODmnaND9Bgc
3m0Wu6AYFCKXcOYmTwFgNcWEQ6kAX0DnYXGTU6ilRqGIwqGQdjGWqNl+xPtSeWgaOMSXuncL2Bo7
Jm1w02gNDcKmfYzh4X8wI2SJarohGfQ/mGn9vZWiKPWBIcj6waKpDqD54DcfyUz647jJpYNBXw4Q
gIRVEUOZt98/1Kl0RNPnNwBESVRRePv74t3gh1kaJcJBgKtHedQ7lra3as7Cq/66jBzL3wrnGCUm
P3O5K5kQzrkXZ+8/0LU671VBLfKGHBlh8elVQdjGiI9C+jm1UCOEM23xk5uHGT0QZ5BhBhXa38+Y
WkJf9hrwmVSzu9KdSpAl6yhZa5Xb967S2ogyg6kAgdlGboZphWCn3aqRnD5eCZ4jTNDJHfx1U9Cs
KYNBu5SdWgGAQzsZGR4mue7vX+V7Oy/fEMN9/Lk0Q6bXu/gqglKqadoW4wFC6/iAhlXVXiXtoVcO
ZbfXw/fGXDeIk3o4WW7H9FZWb0xoxskfE/yutJH9W2O8bv2rbnKy0InRO262RrK1+ouqv5AjJ0SS
jAhd75rG7Ya1Yr5pSHZLR7RUimgVdReIS/nZhQmE02j2wM91cIS6IzJv61a/P+q3E9c/jzrjBzWF
NaEtu3BCLcnC4PfVgQ90GSjVTkHpow1GoFzKdV9+pkK+HhhlGnG2UeWjn4yg5LO7BmC/vlYs2ASh
eK1iKCb6iFS8Rm3nJrm476P4PhKpHLwQCZtJtaUShRsKLaC/oby3dLRMELE3UU4OY9dAaDrG4jV5
oOvg5P64qqHzjX7iZkJPh01FTmSf9YkbGBMRQrO1FG/meoDQMzhi8hUOOFx5r7m6t7xPXFxRZFUe
dHQi/VcfQZyaZm/9KpIZSB4KROZNGWAACwg7CsTdVL4rygtvxu2CfVZ9iozZ5hGjKKAk3AA/Slu3
7vN1ywGfMFaWgAeJY3IxoM2TtPDcujOr79TUT6cpSkZkzIfOd8z4UW9r5hT6QT4F10ZGaEbQNavt
DFUIrd4P3iw6RIMf+LQK7jXZ5tSRWYhVXXpG0+lUKc1tUKbN8jdM+heHd2OVQqgVin9duAM4qts2
vgxFx5h2JnZy4br4E4MMu2f2F4kXnp35a7OjK2qXwhW6Vr+v0hNlAsJd0DUUCUAK0kB/R5A2V/LR
zGRob80OgQEbdLPT7uJzL36O9Iu9QEKv0eMgJKNAtDiQ0q4quMjMrqPPnHAdjhz0Qb3ns+3Q+d0t
r0QVOjfcZUOnM/r3A8Vp3qd5bWT3rcPwyYbza1PDAcGaVuO5Y3YOr4trAVDGBG8eIRvKUqyAUWUp
qBEvL7XRykAyxqXi2Jo2uBD9TCfuFCzkm58J8oTH0r+Pgh9LVxZJg3MhMg9qfBcnV8A7rBChHUof
Wj1hL9q+joi+xclzL6XvZnRNzmhrJXlegoBV5OZZ41jeuTLz1ClLHJ/hwIYswnJZnEAIGepyP/G6
9eOr4g72TY+wIno97jmwz6kRsMECQtmTs0PWlpUVpURXk5LNV1LeDcSrkjWawpicw+hfV47vnlUl
OVEJGDrqWwxwmAXgevj3UpIQtRsEdsd95T7LOMCZ2wE8o2RvnorSiQ7q+m57bmI0b7flioIopEpI
6dERXKJBEt6zVaVcEmTm2tzKzoQCxn1iR289gyr7g4Td+fo9Apx8sYZCoiQyV8c5c05qfqysYAKW
xsgyuzfg3DY7Gb4KVBPMprStutYvQrf9T/YNsgUKAxY+qG4ukgDVbBAG0PiURIPA2de2v1Jtzjsn
XvtnIo98Ih6QB0s6ajYM/P4hqnb+pKaVUs17VHfio/wZr8pjgEGY4AjO01u2DVboIrmw82bDwP/g
UenuEiPU+eWiq7N41GQK9UkQiuweuojLJPw1d94np70c9uKFdeZZT2zGGTLGPBgjVkQgv5uDP76k
JPmhpNNDYcFatrV+9e1PhJ6I5uc47SfWDFdSgMEpZLnsyMUJNlSiWYVKmqJ5AJPz8XWWiL6BfYDz
V7MR3I//7yXK5QxJ1OZyRlaWRWLbdqk6FmHKEoVHtLmHWrMhc3FjFwDu5vF45nL/nlZczqKrDNCP
nvfyUJSjVo0KIfKYba86mVpln5OZ8EqDbdiv75r+5cwF50Pp722PeTrvks6XPLP45n//8eGqDIiN
qXyvEtGpnXQ/mxW2ro90xCMaZ3Zwpomt/HtycUHOLX6jycG7/fuCY93qQuBV+gGsZhl8CQwGlfaz
C+E5W9ZdVtfrYOqgsmcb6PobKb7PDJDMUH89HOyzV2/YFORJQXhMZqHOKr6IvMewxZ0ChZUOxcWx
Qodk+AzC0a7TPQQdp+7jbWCc7Xf/G6MBINGrQQWD2Agg6e8HEZlPxfB4KCaFtSWMdqA9BuS65aMc
0WtejRAj6kM1XnfNTixf8nSnm3AMwgv/3Px6qZrM7JM7oaSZv59OLF18w8TSBjX3AoNGBmbTwrpH
eVMQjnmzU4S3HKh7C+MMwHySXDcDzbb2ecwgmw20LIWPUnLrEH6AIbp63dI9us7DEbAjKkj9rVDs
BsrHOFxX8vOZlXdqISgyvsmkCSINy8X7a9FDHJp55c1CjFiTEhTxMnSgnLkGsvJnrvZvMOYdwfWY
E0GUYpfzrswIxrRpkxRl6Xkno0GCZ1EPl/3/QSLl1JOR4XOkscppgGt/r4zYEJqujwMBYGW6HZpt
UGRO6aGVUh7Kft+Mt9EsRprY3kBGivOW/uEZmo2Wr6R8VjgUVDq9y0C013XG0eTdq/ld33xECozB
6VnBeoU2utRcVlbqjAUuUiPuIfTEMzT8ZcMtk1dDJAVNLkehgvjaAKs4p+e5zAnnJgOZAhsY5oxu
adoiec+7DsWqwNP3efaYyF+teBmltUOi+thHyQWnHszYTdhvuxl3peHWQS+/aZudD147A+5F4Ryf
qXq/r/kjlP1zT4vIEod6WYZiY+5HQdoqoroaBZRf0w8F7mk8KKu69WZvcHF8mby3GTrFONzOxoOJ
xpY+PE6D2+WbZLjsih4Vfs1pgtautJU0YZPch27HWDYvpkP/aUBV8sODIT94jPwnncG4R5MzqR2c
oW0j8OxYa1bCdJ0hWtUH/WprxvWnPzDmAXb2ns6iAeJTqj5YIrRPHafGMt2Vfg18mnYJG9Wrb35f
/ovk7p9Xs0i0WnSSjSDV9P1EN1UJwN9cp2LgTsnt79dZQgz+udAi6dCUPhNRbzD3SnHfph+G3qxq
8yBniGcRtUflAbJJIn9407RKjXKFBIojYO3TYVjipzNzJYZiWbUEgSJzx/FYQigP8n6WOt7E72Wg
ruvmztDujT5EhMFNkZZuLf7YStGZsuc7x/5lOenzLv9xMipK40ltqer7sH2zmOAlYNVQQqxbzCJS
x0epyNBHtCegZrUFLa5mlaRIuAa3QpC6dOqF+M0MYNxi8RK8TLCZhwHKkABQ5SJvnyoGehEYvti7
HoaQM+rc7S8agssvsZyJAqvK87pkh1K92GH8HDY7o77ws3eVVa+DcOh8NsF41Stbs4Gnx8jFtx66
5HFAkmncgLryhD37uNHZCRgTaZgdMWtB5l3LPmIoxpnwHIjCJhMbt263dXEvG/tcfq8s+j5g/nPm
fWM4Xfy+wJZ9lP96LIbuMhn8zNpbnHWpqbRpZWTYL4r7wtp76j4tRtvvEWwVmBNqxw5SM9SP8TXk
TBHcTof2r55po5iL0+S/7wK2kszJr1KC/702tKRIjD7t8n3qy3aKaoypggcTJoARieoYA5rG6UWL
FZDJYeZ/EA9XJcjPKbrtZwmmfiUbj2VLq1RUj2r1KpnMknFAjHWsrTS0pfPhMgIAlonFnh5MGxiM
wmpXJwIpsGzNxy5/H9rwtvk/hJ3XjuRWFmW/iAC9eaUL79JnvBBp6b3n18+K0mCkTmmqGmoBkioj
GeTlNefsvTbhoyatqqB4V7BGFwqwE1rBwf0Y7kUBJ1ybuz35a9WloK6mp8dh3FtUvdVz1WS+pY+0
5bO9lUhOp9JpGmcoA/VOMAbMcedJ37Vw+jQaOkHyZuXPYcxIiF+qQncnc0/pZhWFKNRCcCipdRjS
adPG0zFeoMDXz3Wx0D8t/rCM/zLW/OulBK/x143Xfnq1ptqUxUrJ0rvlfvF701lyEGLhSqTp/jaM
xAHcASMIzhriqcoCAQ+xAMFtcrTowxqX06JvB9KInfFMNz8SDxDZzWwfUAwbvYH4HXc8RWSwS062
0vANCjutc1P1kKRPCN5NdSexJRbutOot+MPi9Z9vK71btv4IzU3jxwTdLLJUVn1YHBFS6TTVTDa3
ShucStjwGcmgCujwP7xJP3Ypf43hv3/lz/3XEJZBO3d9yfmwh5dC+Z3SmGrfsi5vNY3f/7afhce/
ftvN9CBD/kNE/KO3aYRLnsp5lx/ZjEPgR+9bp09ZeC3T0tNib9bKVc9qmVFdZttQ1wG5CwTCNl+a
ioJR+CpQ8iQYR020db+/tF8nxn+NqX9c2o8pJSxzuUfPolGU30zsYkSAEmN4N48bJUZJjs8Mp6V0
iZSb0IfMAImUJHMzFq+lIPuzBGfoJoKSaleNDVBcxaup0ULUjJ1oRrvYnGzV2ItI5oXljZlJKb71
8FoBkaS+zmLiLIaxqydSkmlw6+quQFXVt5467krB6fWDK+A2nnucrGVwSnPJngdlk5ed8/u7oN6+
5e/uwo9Na2j2oxrqo05aogXRIidwwIOcmB+jwVHDSzXv0l26tRz05PeZtC2Vu0V3mUZsFNxHkmts
XMU3fAVKFy96qzesDJ7B+f8CpCLRHYkYY2qvlEOv8rzJdwJAwD8UlH8BXX73FX5sSmPL7IYiM/VD
pxDwAlezya8dKZ3R3Sg9WFxUQtuczn8gwN1kdqjFZy1f0QvUja0WXUAduPq813n02ufNRrDRYa0g
AtGSlzDcSWQc0Ytnwo52UvpZEOTQvQnKRZPuB/GlMTYmrqkqW4Xdy9htKuMPw/RXAe7f3w6voclh
UzV+wf7+sR+ZtV4uNb3GmBe+wRUaRlrAlbyxrMU5YCh19Cb2817fyD3sXFfTiaTrFltoLBcQkM2y
7A9z8dz0wj1/YrUsiHBgaZRi7ijGIdDgMd5oaBpmBM7igjwBVdUwXxnPVg05xYRoolRsCyIvRtrd
lpdcT3YVBJQMkonS4vuIcrsVj9qN65N9j9FTIRao7a+SNDkt8IgmAWIgv1bLteikVcLRqJhPeGAf
WvNzKglZBdPT609Ze22yxdbVwL1FioQtgSrN1pzmW9fJC2r9D/Mg4vv/HPl/39gf54Yu02md1pJy
iEIvstYQQwND3WWdp5WHMPCMtrCHJHat+KxDwhqS1kkiwx/00A500w4DpDbzK76LMlJBH9DDHCXP
KF5UJXAi+V1FOBQTtWghvIuCj4hjxoKey5DukOosKTUsrXCD+qtCsBIBiwkOjXEN268+IqsTMUsl
CW4MoEWmcVq2JtgWPraa3bEdnDokSkG6Lul5QuLTiw9qlvh5comfOV2z8zwOVueoerZpgkcmN3F4
w5Vj0+Aj/WIjJX5I5bFm7WxhyYz04fvwblEaVztOY+REyASrSvVS82XMngq1wMLB62ucM+Uxjp8y
4J9S2wHzIUZvntxGv0rtW4MsDvzOYqI+wUvXKFQWElDwGCxGjTbvQe5VJJP0wrsFzwZRnc2wHmvJ
zylTiPkaR5o9VCKtaxIyhDuFL6go+75a1ajazUtan4PhoemfpnGfWdckp97R6E6DGDQrUAVlz9KH
1CfYfQKvhSQ5LC9y8RKC2DIVxBtTbkfy6E7wewWslZPc0qaWnZSz6hwprgBOSQv8Gnfm2LgVyUNS
9K2NjyWMwGKkfjKfrcA3Ex3aGyHeoYiOwL2ZcW62Vb5XqZA5NTfbGDxMLpKpJQpYUiv4R8p0irLe
E5l0kuxJlz8W6Klm8oDoDIaS4Q0xG/H+m/qV12ThIS2PMmf2LnmTIBp07UosRaRoADGC1K+n6lzQ
cS0NRy3cjhhvy0fyPvWsIp5E7KQCUdIGIJ3Bs8oIM/Hgr5aa1z3pmZ9aiJ2cYnakxtFJ4UDBOzjU
2qLOD4y13q2swGNwScVajPGo0IcAGmfymr6gwbfNMHOKipyfl344JPeSRsc+LMuvBZmbWWRrs7Sc
QmUfYZmuELBqfVhFSuucY50kepFMshMDoZXoJ2pwUEUnySR74TQtwW8YZAMo6vNU9/uxJk02KzZj
NLMbrQ4Jw1qKJ9+qdS+sSdlFFT13xVqR2odq2Xf9k9JgpZGJTWmQaUWa5DXl+MVIdCdN2qRm6Kbz
RdGEhZZ7cJBC9IUGCL/hEobrgT26VDVvqQqBC+viEgluG3wPUuMuvN/ggpx8qX2perqd12JWYwkz
pCB3yI7POuKk5BzXV6mDtBm7Ah5JqU8RMkJqgtzewkxBABhgxRKLkXu5eNVI+zsHxbFI2adw43eE
5IGUw3HU6ueqAKMyp25M2WiJpqcGoWdQwoEUJs2Z6Ru3Tbkd4s6JjVPbH6swOFZWtMNBnCay17Jf
UTAV65T2ugBNf8/OZUGd1CCoUHPa47S8ZUogZelGkU7bebws2aq09G0xoYVD5pDNx3k+BwA0l5CD
AqqhriIrwTKdSQqfh0W+M3PF1cvOy+cRyDSF8YKGOcE4SdwAp6bsmgQDDr5R9YJS2BTIs+d200Mz
r6tyK4Pna+rWSxbNMfhPLTryMmEWDY+mmdsYfSP4H7cxJLZvMjsgsYo2o5WchBjfZfuqxBPbrdpr
vEk6NPmHDkNL6a8pFTZDDVdpZnkBXrycfv/UfVjpRyPujJGwSUl8MZmxkn7ZSNk1lx7qhUkhQ0CL
Mg25Zi0gbgeqWSnDsVAFRx2KrdGJbpFTVUsmnEhrI3vWg+u8HGN0rAMn6Dmjf99fE6DgJajuUvIN
XAIh+rXKuDetd2M4hf1xScJ93s37Dnpl2rkdFT8xvhfYweFnSINVmz3O85Gyj4P7zQNMRRUJe1bw
UstYQeK1VZofodKRb4aaO+/8nFw0CRSI3l0sds1VANwUPSl9LTftVExtm5QFWgL9GBm2Lj8qYvWH
veJPw8T/3cz/vWL+OP7GixSXWixrB5YHBRFDk0O6E023sfy23ojK4oYm9iSerTGIQMtuO5U/9bf+
lZz5qwRp/L+L+NkjzaWilSXYAZelGu1kb0z+gtBUlG19eY3mc6/ZLlnVd8yjpLI0ysYIKzt81Ekm
1g5KfFqqZxIw1Mlv8pXMRjVZDpj+srfZtfBSfeNmWrxpRbyKyC7nNdSuyjT86T7+6Pb8dR8t+fY/
gx7hzy1d0AWd1FhtSS+LM97kvoPo3Nd7yF5/2OQY/7m7/8dv+rHHiQMml3bWlcOienR5eSXvNHLS
2vS+XK5zCIiOd7bO553JStQpMAnmhVVgcRtBXTdM5wB3nQpYYQ59bkyfEkJ4AZ8m6ctM0J6Akn54
0nTgcQUJvLrTCdNZlkYiAwcnzjRaOpsxYDOqXIISSXINf31QudG6ay6pUysSzFuu664syhstnjnn
rYfX2atw+AXTqYVon9XisUtV18xrN1te2M7kZo+UjODrvFgP3WbirWGf34Qa9qRgX70UIGPnuIdz
FO5TOYmcWgzsJmUv3F9bZkENBOzvD1G/ej7/2qP/4zb/OMbXVa9YM7SpQwQPHc2E00THSHL0tHU6
/WGk8ZLgzfj6w2+9Hc1+81t/vgnWKFgx+hrzmAg8ARB1GHbgSxzMYa1Z40qaPi3SGVJEuJ2y0mdS
YxHeVl6Hce0PV/KfdTGYBigfkcFwFv/fulhex3LQtFVxlKI3Ybj1NGYbwLcdjBckTkMQn/LiOlbb
+E+QFO02gH/eA6y1t7MR/VOUb//7m7NF6PKs6KjIsR/Ll8dRrFd9GLtjVFEbptTNfC4wsmSpv+8k
1ekFc9NENAaW8ByW1joeetYZRjNE43s9eRjFeyV+ktNNnkZHNVS8yM9CfRurLMHy4Ch8RJo8Zcl6
DE4NWRgdmRHWjc80rEUBIOW0T6rGKYqVZfTU/grbEirbEKuzKeXHZQZwEUa8HvVKD2Jv4dgx5b3X
Ksmpo+Aw5kCohDH6FC2k079/Rv9ZosdhiggNHZiOoOV/79RcBEq5mG15kMZ+O7JLiNPREeCh1Liq
loTYG8vypKDym8n44ny2GVF19wD9J7QnKvzflhdTqS9Bui8BftfEa3TEUtSGb2GRhRP7bklgK2RP
Kay1AgdinBqCGV9qvVmVUEPDitJ9LP9p6Gn/nzrO3wvCbXD+44DcjoKRU+eULvIlR+jQA95EYn6A
rsGRLeSEYziGS7421HBKpoodr2f9gZtul9smG+2T7FFxah6CQ16vhNfwpAgoN8/RYSKUzu20jeox
061bOocc9gKq3it4ZRt1lUPXlJzAPZ21tUZS6FtqufE2JV3XGv1JcJY1Rd0H6QQ31Um3inYYNrf4
VZrBmEW3XJ607qIdxFL5yeht6ZS85niJrv0BTo0U4C3i56rzQtYGKbYyrK9V9oHwctkAteVeSr6u
7wTtQyvtkh11+lqTo10i3Fv39WZR1sm9MnmcZZaVPJ+FwMO7qUSbIV3H0V0/rhL1lK8ETxWomLY7
WVirJZvF6TIqu9hT3ovC5m6V+O4LMleX/RhuOmZm0lvNM3BXHqRn5I/NuaUnk9xp+rc5NC5HXDzd
G5H6bLfN1dfkBfxq8V7YqisCUifQsNhAvc3THZTmWHkRUnaVHMvW8zfHBDdSVwJ5K8/TWnkGQngo
s5XAye121nJIkwFQzbqRbiSphTOCfIAJVj0LZMSw8pRgwkYf/pNlrfvCDQf2Xb5wy0XFhGwUa71G
zX9PH0em/xo6/XhKwQ+NI4V7Ejy9Qlnr01YTH5X0wbJexVuNLtgPua+Oj9HnXPuhtFFUYj+dL0Nd
p/UuMbadgn70XN3TA8yGT/2h3uv985StKUAF8tOYPnZPx5lgZgFllZM/oHi+lc35p9K6U9pjFm/K
xLu5xNDJJfq2V470bOPZ8Cv5bbBeJ3t4ntAmr4edJDFpX+MQJwyCt8TvBj/YUDXV6pXU7tJVwaCi
+i6x5O2E55QMqcXORafyOYJb9Kj8YLpwODH4mPcq9mP8yAx9tzc2EobfK6zGBbidNH1wgIwwVq75
bED+ZgX3bR1pJ8W8lAQTdR7rMpY30HkmgzpzOOuyi5ZWwlW7sKyjjet2sD3QdSdO7QhHMMEroOvz
hy47Nx28vEFmWrROeRjaW9qmcDdw9enKfNDP3XO3452AzjesYfrK/H0zvCMcTx8hUZFyc4zJSd2Z
54DMbpIOSPLcDTvyJbxA2snFYk/lOiLXQrAFTqwCSga6i/tyXFftPU6h6CQcI2wH0I0627opD+z0
gpjkBCgkgbJc+QKHI111vywvMv38IAKjZE7EUwchcGAZYMBlh6Vcp5doOCactECgcPzmsD1dAGcm
kw9MalDX8bXKLto7TWSpQmzMZO/jSCw1t+ergro44H9QbUgTADKB69M9Ns/slgfQVgtlgFtIDr5b
fBMWYLEKjqDwqkhMFjvcjPMq08mlJWghGyJMUG53r5MWG780si2DjXJqdReF9GZ2ibY2AnTPnMp+
RRRCfQdUqB1iw8vDT3nwGpIPhM/FeGjeNW21UB5FCx1uc90xocyc+xVMyTz8AlW9OILlPDTw8eCG
jCAQ0mk1NPeZ3qDudmasjxl6IYLNRj+pvXApNzruyKbSvZLXqLCI+VQWR8pfZo2e3CcJz/qDhOio
X9NYGpJtgsV88nUVBMrzJOICaEx8l4eeXONNUh8HM3eKnlP3E0mJLKyq8jmqdzd0hEwMosoJ/Fg1
qxCXJgluWy251C+NcJ+Ntygr5Onu/CLJpxJ5f7NRyeUdVuPeoKhYX7KJJewbq2fJmJdtZqn7WALO
tdFfQmuVDnanEbpw357L8ThHK3nxs9Y2UEmrn9VM2qLlGJceuHxAmMtI+3el6UwofsWLB7mh3bQy
ONTZ3c/7BriNnZ5uLMVetK19u7P2kmL373V3SwcCIb1mfUq+QtDTwpne9i/UM5HgrxgHxz1a9+ax
AGRuE+0Bd46YVApyOxrQdGP32qnYxG+oCMwLmPUHWTwoL9Azvlm+apK1koPuGeDSVC9LPS1Zaaot
bJRz/C7LmxpgGaJP5bFO72RsDQc42vJHp+0y6z7DKATz9di6teK85hvjezrAux43gbkyik8eihxe
mzfTXKWLP2ePVfwyszpU6i7AiBoHPo5TusVR/9pkd8lXqnsiYRZ837R2DCA0GHJki/gX3BCcz1xz
l8MCX3MHsOVBtiEm9dJ67NMIo+fKrJNlK/IeB7qVXEk0hGAinaXkrAkrQrpe8W5JmHqUuzRdl/NJ
Yc6Rud03S4YQI0m5VOqxk2ubaCHAGNO8CrxYXEU0MMCnFn4zH62TgZsFY0FJ9WlFooH2VIDe2RNg
DYKb3fuUu90FM/U4bEm7QqPKn6nJMhedaDxNlV8vLvsHmSkGEL72kJcuNHer9IUKIa0fkTje2Dj7
7QTAjbGh+XhoXiJh00qPIZVHV6/cZDdu8sDO7hSOL67yOEx2fKK2Tw4qiRQOaNx+lxJILWHWZ+na
raE/VV+3S8oOibIrUFJtxrVieOU7z968M8ijr+8bktIJjLkPK1e8DbXQFTkaN7d8UDwP2/q1ZvTe
a68drRvI8kn5iAs5cWndZM0jnWG2rxZYhA1N0dsYXSmvBWnFrCTTitFrcObjQQqu8UXZKHXFdxKQ
nd5TO79+Svbhk+UKPtv/4YDDRxeJdXVGhjOwxDw6qbkNcPQ5rD2D+lu1ir4M86m6Fkcv2Q26BCLH
URQmEWdRUMzCtWXmPtO/CDrbQ2i0QfQNoMklQOEXYn3KduKzsC5Wg0bn+iBt5vpZtXbJoTtY3/oL
3lAP8A86K6vfaJWvlGTMWZT3V/Uz34F/ynftJ1ERCu3IeTudKQWHqw7RhLKxRF8nU01zk60xrEPj
gglblNeD8GmN29iCG6TZOHosFVvRmqeVqpuhvWrjWnC/gfTY0lNIxz7xGeDis+jjBc6OWkSW3nHC
Wsgrjiuk/bRCfzj0lh8a29bo6QY6Zn8UqbozZMonSm3IwloWXs3rw0dWNYWAk5XKuj86lXFWlHso
9Qp7+nN0mYOHWsI76wKvsoX8HirsFyVnhg0IqBs1gNlHuwO6d+vfCa5Jft57tHvOqOljgaakQj61
V20jlgS/f9DQEJOjNnglWbalbd6b4Z2Vn00OKRPu7tEdX3U3Z91nBYKml0SnfEaWT0m2G10uE/59
cWkutHcAaDuyq4IlQJO1bhwmFCJ5ggdK/+GWkABWrFfjdWIP64XH6aNYsbC3ZNi+NsJ6incSkwNp
quMBIwsmV3Ar7wZPLnDoOYgVgei2NjqoWBP7MU0dU/LwOlr75qu46Hdl77fiiqTdRyVZa06I3Zzc
K0jq3KdTID0OUH/W8KtWC0W8zlmOx/Nis06BZuloc84MBDbGEwHxNrgu3LbZOmNEOYLmRKK3FO8h
ygtro/rpw+iL9XpyVr2xDmFJOsCu0zN0SXaetgK/gjzVT9FRt93eXOHlB0/23V2tjUi+OPkIDtoR
CSCiUzNbbEmGxCCNnuiAxYOq1BXUZS+7kjMlmxTWscJKwNhMfdZZos2r3S8CEGtz7mbHFKyJl4ke
fc4V2Cf47Zfl3nJHdOfNdGjbFS/dIyt6o51N2+5YDrYGyjaC1x6XW4yD7HaPQEKAjj6nHHXuKJaa
1Ta8D0sXVw1PdWPUa230YrcbXjMPU9F5oiwofNTtLqTyTZM4a3a9K/ozfSe88ccFJJRyVI1LRbsb
m0zpwQnyF9a6s1Y/qsqG8UyjxXxPK7RFHulvBHQY0BiYKoRhXfr5Rnhr/Y4UZ7ST0huHtelR6tfd
aCfpLnSSN9G003fTI4iYmjxLSVNTf2KvgBqW7o8LZBw8Uraik1Pzgok2psNq1dX77EqpnYSNmc61
G77z3rAwpfXHon4iJu6MNRV5oA8HXrIkXLfyuoEHzRRt+Y3wlJdrMXzNvlg+UNm/1sp6MLx23rQG
xdEVVulsg/DLsLXmkHUH/SI8EAHW4rgY+q3+JqefGa8rCVXiOUx2uVMTWhg7dHoIN8rK022Rl0I3
/O6SVWC5FPHCp77dqfpDyfU/zvoKL2Fsvqa934SraAPFNKQrtlUrB7syiUAbmn31NfkYJzLeXC13
AOkbjnW/g7EnSwcVoXTrZSE+2btgduv38DW5mzIvEO242wnMldO2V9e3peBzSF0hOVLUAyDwqKnb
jDLLLtOeGVFfRJvgDpy1VYJ1jNp68jqdGSdvs9Pzaxxrz7+2B/+pTx/KU3tm2Yv5yvSC2tPi6Lxz
Hu5v/tJcRjRv/pblSl9Zm0pzskPmaa0vAQUoicPcD8fomAXPs19t8+Y+7b5Dy1cPFfkAzQt6td/X
Tn5VkX5WmbB0AM5RNLzYP8OUdSnKRzOa9EPdjHuNjO6ZEAwLqu1wB9cuSk5D1pwa6yqEx5Bdqh4A
plP2VdOybLCxtl6YziVogrwZ4kIjn/YgsshM32bVUafz+DHWLyH0cz1aK8BYkYWidYLhsk+UTTvM
GDYfUKYYaBCKK84PDLTFPjToDYjwvK3L77+tZP5nYREcN2AMhNqkQPxvRUXrwj62YgENIVVaC8Go
ljQfcm0kdIqpxibWFViSWrCJ6nyD8qseeE16lOlClcop6Z02QSiLmmnMez8bOMJUBvtO1aGBKEqf
egPIHoiUoqzNovd1pdlFseIIyA5a5jpy4d0Gt3TZjf6SGrR6PjIZPaIpbnWyd7hv5cDG/B2IvyMx
oPPm3BRXsy3cSa8OckgDIiWaUgPkYvT8/yh2Ej1CafbG5GspMCm7yhA6gYYyM6v9gA8UZiZywdUb
hAaKeur0i0ycOdJtV4q1bbYEnpCVbkiDtFIZ+BGtoclwiUc0M7rZLfOzSkYfwAqziFwUqfn8bSy/
RvKSk06Gt0GFgDHDKQrSU2zodtCXp6T6GImfhNDpN1D9G0QbSz3tM1AoFcSlxQx9nT219FKTDJ0/
CsUuE8e1Rstdpqy4qJdK8+X25dZWVY0JCgO9DE6OI5igaPIqOhhJBOG3I4vLoOX0lC6YrbnHWe+S
28e0W0h0kxeDVwipE7dIyJatpl50mwoGKe166vZ6ezUWzp3ZfBEm8okHYiHnE0HrSAcohKmUQsYn
q61Ocj881CbzDmuMlj1lGVnA0uSFYg5POnYTptzqMIvdUaTXNvFODKgrbmomWpt9TtSGbXyOnKnn
dTiW697M3jKFQhkRcyMfqs4iezHZMdmcFLcAtjLxo4ja7bmosz9IDX+59P/9rv89+H+0TIy2kyag
l8ahljmmS5wW0/0cXtIIYec911pNkVcMx5JjeN9EbtMrNu9m0oukla4W7R67uVPheDakwkkBMJnt
hxY9zOp9p+ETZ3Us4AyTl8qnj/FaMj4yXLgtS7L+JVqPdXxcSAkdZNA4xKwZuWsJ1lo2rx0b4jJ5
m0zL0ZJdSXnBjLHP8pibZh/333EJ9AFdA0f+GDV6ORIr3HFErBIfe+yfZH23YvHvbtKPhgeINjkV
g0k9DBrbYB52/Z0v1yjBK9UjA8XVrZItMBkEUFHU0dNdm9FDGjZT+yER3ryI/JloHzOFobEscoUw
qOkPBe9fQu3fXeOPbmVZqYnRhG0BdjPfaHpK5EVFN3vyWpQNjRkfZmBR6BMpi1qemreHnj1j2Ol2
Ki4wbsXVRcvfxmQTZJ3bdJe8veLeOmOOWCXvs1az/ynW0mI5Az/Wq2pvK7lxN3FwEo3HbFLdfHqm
DeO22pdCCqtBP2uh8FMt4iqOeXMn1Ni3IMLUHZvDEOJ/J1NqDqhjgUIpaOZXpl+mE+W4w1wkyAlG
Z+C0OTfTFYQbsTsVkDjjwk+J2h90zj8ZPn81KE3kqJgY0ab+lNtGMq9nJ+gZLXEd9bLJa76A3zH8
BHRBTNvDCDbyRKqITgIwZwXmMzfloSMBmms2cFr6KkuhHS7nvFzsKHy8/cwgUqOR3HKU4bXhxa4f
Y0roOZqPKbtUtPUX4rVLjg3sM1BLGtyDaQE1M6Z3ApOjjIVkEpPNbKE9o9AfsRXm0D9cRJK5i4i0
U020tfJzAetCq2nAQWDEexBFh8RqIBsQKZ4UBKxPD+qtbpKa5Lkt7mCmrnZrHiOU7uZ0/Yel9D/7
r/+4kT96E2nZha2iIX6YGm/MW2Z1cHngWUK13U7V9gaCVVpucZZxZDgMKsYA9qtz+yfX2l8K6X+/
DX8/0h/tH61Y2rTAUnaE00Ic2LqKn7rRSc6MsALskOyvRw011DNa1hLL4QJeXzKhMNgGXTQQSqux
NTmKIEyPFh+1GHsQhF+6rTEWsXNsC5MMtC+RUV6g+bDyS6R91waJsANpnAZ63xqmjkm/+yjpd3A7
B/npNgq0cQdvn7kHhLdyFvpnyvL7KWvXDcVngoUa880IEQhZGDEAOJuR8sDqsOrGggpv/1bQ64jS
935uVmaFagQoBR8MjcGPXqmJpsZLAxpJ0eX30eDEdckCaoi9o1UHrZW9nGL2bP1STlVeRfE9r73O
aFz5JgBBuWCMpi2+I/DYqcutCmyr6n7OjV3Km6AXJ/FDxujBxsQX2hb0XrHSOYWvamEjh6ip8Pwc
mo4SZQFcHk9nLMXYjLRdXDfPwiQ6YVnjAlrIsacWQawaMTOcr4TWuuVg9zTdZIT6xkgAHPueRUEc
R1++rDAdOmCWBok2vHCQJTKMJMkZ2FNa5VuACamBlK2PC8KyM+hcmddo1HbYVfKEgj1l7+o5bu7N
5V0Zt/zEGCtbZTrkxpWStFOWx3JeQOVcZPkCMO8s9g9SOK5u5ea0+m7SxNEp2Qbm6NeScScyAKLY
S7P6JSoeFYZtgkIVG1uXvrbtY88efugwS9ROw3eg5Daalya+k6P7QnlXIaamc+ynIlNYY7sUWOjh
L8KXRNcnEVFIvwhxDnV68WtqoqaeOFPEZiR+NgVij3q9eBVFyhncJVPqPkBkvwvgYxrxKYqAXjd3
KqiZQcZeqAxr/i3Inn1hvOns9RSaSblinvB13ROIaoTzJdYo3U0q7ZsZbLj4UhuCp3F2b2NHQ08w
HGCiJMTwNtmrZj1azIv8hlxeDQojKs0vnVxs++RrLsJri8W76/d881K2vEK/AaLgS41vqbStpUMu
X4Uyfx+HdgcKw0OWEuNl0kD5YiRZbaamQ8CoNSQaVjy553mWEctlpE4FWm1C8YNtXRf7IrO2eio/
JPRxOUVls/gxmKQeIe2rJt2PpGJbiqOHQ3u98Fzy8i7EEL7A0v4uVN4AmtTCi8V4qGZKtA0Nk3Gb
1E9jfo0X9r9U0lvjtaQ+mn/efErhsbYmt2LqYEtCaAA7srhapwb1sIPFjrcHvOtk4XfePItabuNL
fOh3IQ+Sd8lRaLpV6nqQHLKr57hFY8YUMSgPUGUxqN5bWXQpDALS9Xl8LtmQVgvLiu6b5ZtGAlhV
J6VdG0SUIdnmNJKr5jqn4lar4FOyu6mgMwqXLzIfWw1piEJ6JatOyQdMWeZ0s7SbiOaoYMs3u6Ix
VmlNUQXUi6BwyRpne0R5eip6s5xRaJA8Of0wu3pV6JkDVdfW1MdS1BwNQd3cQ7dgBx4jdxvMiyl/
z9SGWie43fXosrAb6PLF1Xlpl+E7oUubInIDGxY0F/6kQRBszmWLlKcJGS/0IwTyXN00h5nTa3CY
QsntAbVLQnoWKVroc72RIFj2T8ZY+TkYbz2kxT5Guyl5CpXk3AIf02/KdvaUWkxWSV0xdroqXyvC
PhjIf2obp5EO7SkeSTJrIpr4lAAmKuEUWTqLo8TKpCY6zXs5UFaFemDhFZUcvmUiHqs695rlmo98
v8iRZ8q/mFstvXxSCmq5xWytghiwAFetMq9Wdxp8zMQEPml68Qg+sZrXWfsmiea7RLM1XShJkWIw
SL2rVhXH9MVOcwHH2PJrupO0kDG/7LoBgyJ6FUJSmkdN9mP8BVq6G9roYJk8BIsTDg4wnZ9mARGt
wM1FESdPdapuDX9GtpZ2p9jK1kZVbW8TqUF1x3CkP3tp/mt5/6em4ofuJZwGUy5jUWD6pLZNz9zM
ERmithQHHkiy4FNi1BtbvFE4R18D+giGKXBj/qRAQsXxX4f2f17L7Vr/IYNI0xEW6myxJKgvGtZX
Af+8TM9DBlkn3xqP1U4RO0YDsTSrHqDL/6HsPJbb1rYw/USoQg5TEoFRIiWRojhBKSLnjKfvD2fQ
fa+uy6d6YJfLskUI2Nh7rX/9QVYdU4bVTxFsOGUUE5rDpZF4Z2EqlxGYYODUvyg55zBbj+bXQPk8
9bqXx5oXyp1Xy18yrlYS1RUPamI0MeqnKYg3UGrQZvnZPhl/okRaKTOiK9BEa2LCDdCP1jbDszBk
zbQaoxrhNsfwTodd0EGEjI31stn104WIghlON+d4MwurML42vW8XCHgTC9gcnnJWQ4kkey0igETh
rMmsl6YBh5BXmEfP7UYKwuvQfOodbIlonw1M8V/H4H2q6KHq7mANnzWNXPSpi9Nal78xXiESAPNO
LkqGbj837VqPrlN5sJCNTZwJGtx7LbglDCRM+YwmIm4qt2cd59+Z+J5/qSIZYt1lxGA1BMJoRvjQ
Y+yKwOvc5gIaeC1r3hifZl4o9PEMMH5MwbT7PoUVsSNYSoxfB3R7OqiEPuJKT4fg30YxsYvuce5J
2LiVbDCatkuMxha0u2i8a9xiLeR4lYy9pKIZIw+lhwkR5e8gSDlMuUaGbxRl+76/JiZqC5jnVo1C
N7wq1tnI7yLgtjoxwzYEEGVTPqbsK5b2aTaaE7dg3+1TbMxullITEouHEFZ8S6H0GMFbK7Ur2R/d
Nq/OHUcAuiiCnvpNbEjksBuuGtwmIXQWhIMOZqeOt6FEf8rYoY4PyDzdttBwM/5U+mvGfw8tmh4K
qVnZRuV7UXz4rC4B3mCJOQET3LmnrNth47XSpasgvWcxVvcQkwNtwiZMXqfCmxzSEJ3TCeijyc/m
YL5hxF6TZTWMcDtZZD7oSXHUh6uUY1cHzFBo97h6r5maCDTM4ym65dm16H13gJ6uF6eq+5hSmZAp
yMagXbk6MXKpd5rM1Hs8ClnjaSg05fCnI8JH1TFpbqp1ikByZUrhU4SQspd/jOwYjBjjldc5hiUT
aW6GfVLWFq99vReTZf9+IUftofK/TTYPrnKtV5sSrX+V0FFbs61WOCbgkbagDj1LOmghqr8kgVey
u0gI7iPEipjW2zLSKx9ZplGNuGdAO1bhB3bQ3KU5dNulfVK+oMjDljwOjPRFjcFZxW0IWgei8Tpo
bhLvdaF1PxC5a76xGZ6kgARKrd+WCkyn2TWaAqz8RxMdCzZ3zgs9+KuqwvSz3jTGXdQYULPwdIFs
TR0nnBdfufa43PuEvAjpJmsIEAEqLmCWKjojoXhdEmeocECYmqdOxQZnZwJcXNM3vowZ+lA27tti
n0njUY+DI+XVixKcM9RJxQxwJwdfcaftovpFGBMnk2N+ARU1wJDa8Fp1TA8h/ZbJa5jAqDEDeCt0
lJYWBHaTBUDPC9oXvYuCescuZVfnIi7SRHK320Fs35sYSXGkOWHXuOJ4NounAXGPBfI/j19S/Vpa
vD5dguEcNXrvKp3xVAuKI5eynTAuS5kSpKngYv2yT/MGkoT60kduqZRHtZBfdOh3jh8SQImlApoI
hcAOiVtsFpxXgAAMOvIYrMs/Vmw00n0qjo8ilZ1cvPP3cnuLy9lRtZ+RI9lClxc28R4bzFU2YQYd
HKPs0vCj/CPXHplntqMtondRwT1C2uGZtJ03q/+sqQkM+PBBdRMnEQ+a3QDhVjbuMbruFkwnkp76
9t4MjS316RoXF2Fj+h8TFo8xbKGox18EYckwXoMY8WR+D1JxM7aHsgzcIWTPo/zSrXYlNT8axijd
Qk5A4o8chnlaYdRLkb6NWDZGoNoScpZOgZSPsIoBa4Lkaer2unaUpEeZUjWVbmnEMDigO/CfZJpR
pFBCrLhmF/2w4S3EJJmaMRTWcQ25KvsKlIMUb3EjWQmqK+ZvMYVvDYMpE/S1wE1LDELV0/NsPSu9
TMAOgwxO9LnqUBmo2zm/0Y4akQCPg7AwyBwKAwpS7HQrWfvB+BRYxHVU2EUXybqkYi0sMnCH67RM
2KLBo2btB8WZhdQbCCkatGkVacr7aL0VyanGnrSqo7cMGo4kVjupek4qnBCD76kjezyon0LCyfGj
VVnBJnMcvEW08R4zVEyZ1I6yeJHqyBv8ylPbQx0Kq5YZoy/RMAfXAovtuKZtLAzsdm5m69tiwOBy
mbcmnoTep28jxzCtk1qMngEnVYnzbYDIVezHt1Z/NOvh1LSBTYjRW6ror0YSnxsK7G4XYCfd+M+6
wMsB9zZPZBsifiregvoatdcBVtvcbIziVl166SMH1Bw4SkL/PNFPQE9lSjIfZkCjKua8oqDWs5uP
GmvGPl1PPbE7wVmP05407HQj8IUJAqrvf6vKZ626aRbaZWYRmKG/CSsfOkozlAzzn2QBkwbEFAL6
BNMKj0a9qcOrHt6MaiBbjfq9NTz4sasppngMWi/ITrWGJk7Em32hVxbHqWMJoKyUNH0v6oOjKMHR
776UpGUZF6eEmPqsPfeG5nZ981jnn013VZm4mnn2wLeyFa1a5SHLuCMWINQOtdqveTlsxDAcUGzk
2S5R2lfDUFZAkKs2h4bPQV/xz8Wu32Hr42rJ+KXqJL33yV7T+0tQo8CqCUduGW8AcsjNgfEhCeHS
FF1K4WMc8PbXsa5XVxXBiXEDFjJ8YBPqBAMRgzXOwX61WRQTRrwwrCyn5GAdhMgWE+GozV6nJ48t
ZUDWhtCWFfiaOJlk7xZANhagK189yxrfW9p1JOLokDnDyFMK8aWuxn1YCtvIws5kjFxlmWJVAfy8
ZlUBKJSxaiuMELRKtK3uTRXSu18+07gNzN2Hye66gxGcrOCU9S18Rt+zMhUpVgR7HSmPT/eSl+sE
Bw0rxX6fVicwIMxazPo1R5BAE+sH3zxwJPiNua7Rd5gMAwvE0tJlCsCEYIAz6Ikaf60hbw6t5w5C
kKzLbm8qD1IyOz7Ub4mkb2LfaYoK4FqrWrdI04fhLR6iE35dVPEWrR+qVhQHZS5CBfabmz/KR0S7
b4Fv7s2uvDTkLeBM+GPmuTsl0jbAkdmqtEsMMNbrpdOjRCSbyusD7QhbeWNUAn9HIpNmCLTsvpeW
Ahq2QAcJ1pn2i/Au2SgKM7X1ucBZ+8UamcHHKupS6GsqWWxy/hB2pLdk/xAYSuKe4dvDS8lHfRfT
dw/wQgXUuoTLxnDvBg11M6P2edDs0le9MYcqqJJ4Fl+m2kC7cLakHMNr1OvwQicMoAo5sNv21sI9
McWM13LJJ2LC084bPD5sXEVPmOrhRZnqnOXpgxIQbZBpp3jqdnFvrkV/hqWqVVtS7OmuX8ZkEG2k
xxBJ5csAb0leSxNbQaWY+3AmrTPLxYM0dsggs61kNW4/d5tCrn7EjAlSrhza2njUNN3N2/EF93Yb
dSwVWn/sK2bDwbW5GBYV+Nzd6iIFxruXg/6eSYFT6Lwf4h0jKGeSlvk6RsAz8jVj3wrk4MR+85z3
yLaCwtP5pAJp5DTID2kCvYgR+JwOe71HXKZZ555NDCvtGtNW80fivRVrH+dYKL4i7hjdWVTpvRAM
xzo+NZGIXmtaq8hBcvMhIUc62FXhpXgJyz2isoxEZW2yl+Oj1heRqGa6A/Eeg2ScRBxxmp6ga5Xm
foZCYw2Xku18qGCzHUX12wzukZjAG/Y3IkYEIp62ZRHhbN9eZ7h+9ZR65ixAn7vUpQ8MlT7JI0Mi
NZh/kmTmE4l994t963On5GSNldlAVpugJm4Ut0zqZcSPEqwNEj72ZKKsR/YjZXjPUiZvqeY1sApz
K7f1MPBAmO5DBnzP4/DrHCzkJ8kd4tecQZhsGYlol0KDmELbbAPEqJobmOVrfzD8ap8IqR210mYM
83OXBa+oEg+9al01ZmJmihNNT1locCO70rS1IretxSNDhjSI81vR/QRshx3+7YBM1CAYnAX5Iq5O
HZywyr5EkVBRasdHaqJDHs0vcwnvgkgAH8NdWXweHyZSa5Wx2hAHjWKHkbGI1VBavMEjqvP9SMRd
eHUO2LCsvMOnulp9eq/eavXtRevP04G/i7beYXU6tKvXdPX6unr1Dq+Ny++Hk/d6OpxeD97yW77y
+jWcoMOBpL6V4zmEhWxRv65Ph89/vuDxpX796p0qm3+WlavOlckRB3h5Zq35eJz+iM9MnJ7kU+IJ
T6b93a4aO1/5j6IrkfvevTTbed3YMGX3AX4e3riHxodaoSWeB9pxsps3hOUckYOuozXX2jqGNzuV
23r09Su2W/g6zeP4ndnQRVfxXtgt9g7Ztus4mkhPcOVnXFfMw2fBenyixIoQhHwaPY2JPX1Jdwws
lAZzrZX1Pij8pn4RAUA1Z8yrjoCMAQ4Ox8ECAaq81PpBQzVSOEhV/UO+1xz+MZ4Mqww6Tk7iFGc9
3hniAKJUdLCkbn4cbEOeNYtfiXErgZyHruZczVTcNZMMJvQiB68Rq24IJguVOxBg/J5ySPAqTNex
THZ+HhbgVvNe9Uk1Zh1p4lco8sMrx3KWHo2g2XcMT4m3eIlmZd2L015lZCulr1JXr9VOXuSnEjNX
rbtkg7jpfMXO+rcCmvjQtq5ZjVsdLqqsDauSKEK9sGwR5YTJMMDMKMpwiDIgvsbAEyNxWjVtdtLO
65H9FT/RXTt4lFwABrkrA45H41HyI1dvkUnkiqeM81uGV0E6D+t07jzVz3Zhd9Z4DSYMECv4AN3g
wOGCdtIxhw+gIRf6uB4FtNiTb//DcohFBwi6CeFNcFGaf8+XmAZeKiZ2OE9DkkX4kNoqMgVzvHfk
xy1mA8P8tVQdAPh9n+MZDg9NeChKYtkn055gK7fgDeGgekoIUSuuvcj86UxeXbEllxl+YXIxOZ8N
sXbHGX1y/dm1x+XOdqR7xkVm1/W+boiK4EaAQ0d8ZZAW3ue8aoufTngjFBenYUINjMl3KZKgNpI8
Sb0ZIaCwRN+ZO/GIx/oRCvICg+M/51WDAXk+84Zc33bRM0Wt7dfyo9nTLaP4yVYt44YmZmPts0M7
+ocQxEboV6LSu0udH+rha5dHTjNrZ1lIuKeKK6Uc2pPsadKPDw6zeEREZsd32sCi1iQXSKeQafm0
CDsb/1As4XjNsDXgfehDsASz2AYRnR3QoM9+PwoIaZOHNviCmti6i5lTHV0tevYqegUHWc2ML6pF
FhK8JAykVCBSmfpChTpaQ9DtOXh0chWeZoO7RUuWiF4CMSGAtxiiAJlL8WlSDUcJMEsDXlnKuRZk
xIAqrwa7BgpNrPHNlp2dJBsV6wnLjTpYF9k1Vaw1zmYcPej2qVwVM1mrAjsjoVvdQ19+ggrwOZ7A
0KoC8lP7p2a66KK+rWuuEr2ltGR5zDd8rJFZZ2sG/3KKW8rzOFO7N4SnHjVE0T6cdNgOQ5etCvVM
gFUefKpwoaVnITmM2rHVb5gdtPmJPwTSp9LWdg25LzOPcT6hXb1b+nMY44I1qPY4Gzg+UB53Nw3I
nsSEVS4fhZ7Z4yxgwuYBZCOl4X5i9GBpeCj4EFvg5ucegi2quhOeAjklhAgj3frA0CPv7W56GrVn
3JNXZvAeJEzyRJ/w6Kh5CxcTzWo5TpR9Il1iTvq+3RqWbaQvGVhQCkuKW5yqw6GU39LklaBLvlU7
o5wXY2y8gPuAqZRDmDxIIpyIrjjE+ks+cUayNYgIbRDI+wApdfE9IReJBqQKko6itbANrXHaQdqE
48cooLimLJ5zLzKIL7E+Cv3KIe5OBcwDel07hA6PEFTOjpjoSTRo9bawgJ8mSOXy3shthSElq3JF
1dgV7wksUDqAF7VGWWbYgeFN4HwzaUxa9m2gbAXph9WarqTRR3SmuSUGiznPuZ4wojESRPkKRiDe
PN7rXmVU9yWMWG6hpBarjM2d1Jf5PWTvKENCfJCtp8zuFd8n92VV96i8iHgLmZkZ0SboQELbi268
iSP7Xh/ZOa8rOOJUdSiacLyY53XEvf/JKkwRMv0Upo8DM94oSs6z8NbDNlOvPeq30L9YNBTjIK1M
Mg5zxqQNVPgO7A6JgaAxUjSg53BELdYsRZ5tl9dFgGuLnccEU3QuItrShwwcK9WdCN7La8ufy+lx
RMwkC+2auzMmz1HEBkqBNZfPlU4CC2egr74ujB5cWKa4cNWIEXKCQpY3FSBOK8jSGJO9L9+7+Moc
GUMHee2HmJSi98c6E77DXkFNJAPkxEhPOuuRGxB2D1b8zoId6ejDBhMKjukmfqj9Zwhxmm4b+j5k
wymLfQT5GolLQFhfKgIBfirVi0kbkbWfszC4y+OW05G69mfyj1afU+cpaOzQZkz33Jd2ZT3vTVIK
FbhNmlZcmG6K8w/BCvgjRZW8NUUfdtg1B40tC5OJds1s8qfAyGcQ593cQAOYcf5lANQsVD204rV2
4V95dYNpJv3SXC2dHYOmgbJ6eq7LJz+CEjV+d9U/+FIN4gurrl9oagm1gqq0tlCyiZMtVxNZH0SL
dGgTl9ZNpBgONcGpMovGqcfswjyrcmszzD0GC9NDMJ8IlahZXhNigLD8FuL40FrP8Ej2CkdbOhIt
ziwHE5lJfMMNFBokAwypRhFJWc82nJX5uh/w48HbpcYZ0U91t4kw+2bg3JgcqQhnC4qdPNjOScuQ
/9scBVvOBGdqN2awt1gVae/D+aPaTKqVjoOfyf8dx22tBnaN0QXRh7ba16ilwL5jIselDqi1teWA
0ZYWcpLMJyNIv4sp2orltPb9fDcYpqMb01nUcfHxTZgQ3ZpMZ35hdQDzJo9NqN+EIEOq4zaXeJaS
CD3R6ZfZZxzd2lRyK73HHYAfq+7RYEBDNOotk78XzXqzFAZqOfao1AOmaKu4qxicETKy1vlmyFTa
Bho5gH6zeil7rN0FH90CWd4tK39SPS0DGwS4H0NbBsqeZ+JUGNg14s9CaNQmCIWZCK5/Ymr70I07
Bu7qV6vtIJ+sinx4lGQfqzHYDDRH8YSni9lz3hvtg5qXthDBwpCJs/4qwzvyRzU6ZqidRgMagaAQ
NpYe+9Hfz1Hq5FUOZxnrw5Ke80MaDsrC++pf2VccmXHtlKEqoWLlybuB0LgNzFMs+vZCsJ6j2RM0
0Ruba8zbMU+do4j3HEo+LMd1l6aORAdUWtOm0r8m9arV+TN2SkUUbfUKEFPMn8ImPI2LVj1sF96g
gQMjghbBFvNkLyTPWIUcSuFW49oZwn6pD/Ey8n8o6HfS/Jhz+XGzrw3ezKxxlZJdKRDCXQgP1Zry
jQaCO1B0hmYLQYWLqwPQq+2CLBWKiQYZ+6KZnVsAl5wydoYKRNOZktpl9Dsld4JJbbOZ8K80neEm
kcqOwc6KuDS/aFwae7SOFYrC16FT7HC5c7S/DX4+ZEOkQrxhTg/rXC+hiYa8LSzdBXYQU23X0102
IL2S/D73361Ufhio6qtUPgZqZkul9jiLu1IezwvLSzZrckkIfH30Byp1aKEQxT7MTqLOqvENyqBS
3a0ECYtwLovMqycsnYto62MTPtuJ7inEgy7pdgOfIVvh2Y9LRxckT4kKTwK2VSgchGTf5vuMxTjr
MDjjQ5j2x6A96GCvZm09KtUllrHygxHgBj7EX1ufbHadPq7uZXLCEG0rSGRr4QcE8yhZZwGmw/D7
qsRAThNskkzbSPjfin3idXSkRSUDcqvkTqFSGQZaWKQLnKDqPGyH0f/RO2RdSJqJVoYVP2ybxFo8
O7dpYRxGUiShGW2XSKc8I04g4TXScIP2tYfOl2lD+AW0SdYZspRG8izqIFJ2DM0mLkeQCHXQYTgs
/Xl4D94yWF25KTM3TfonDTM4vy+eZTJ7pinchjwSXQKFhV/FGCU7p0Z2LzqEbFVN1w4Jo4h3quZ3
K7FKtlrkgxg0V3HsDpW+DdNsJ1aqm1P9+XD1A+Oid3DEUYENlzHgvEhksNyCaM2LVmvnuQPojnu8
Z0VsINPNUCRbOZ2fMgg1obxvFgMHzqwEw52S3s4EVllm/nN/HOrpMIGsiTPpTf4H/kmboqXhiGNj
FSiUOgShL8enM84IbxKB+ozkB1W8x8TMS3X4UkGrL9vWK7ZmfJGDy+JYnUHhpv3A3tTTOAQE7lqS
ZNR0H+KYO4WVbMO4D/nWiL5Hhh7WtG2f8mrfqKPj8+lDem4yipKrnDr4XE9A0ON4aeTvBi2hXqU7
bgF5WACBZnds2zOsopD3K4uj94GBuekV6gw6O2RoM+r4LQygfJrSXguTq5qz9IUwYHJN5F4m42rS
x76dT6A4CS1lrjRk2T9HWPLOUbkVEOMqPXmxJQbc/gAfmN6+yl6V/q4O4Et4FIwsB+2lRUWjaMnV
MMsfq4KINQHYxaMjcowZyqPWkUTKUbwuVGurCcjUzJB0My2VQrfCPAIiCyA1wdbMqOzMWuj7Mg8o
GvDONPvLNEwvgQ5OoA8922DcHqRJX5ddfynb+ElvtBtVKfbObOaanB/jOfwMcjmkgb5XlMMzek6a
7xnKIGOCxj8Vsey1Ai565Uc4Hmu5e04L6Z9SQdAzcLTkNoeJC/P6IagUCE9wk5P5EJXNLQ3gH5SW
k6EzVQ6jjsrOelA0a2cMGwgnEyJWugUHt0j0BOFPX9yDMfoEJd1OyHhKjVysSjzma7+4iTqzCDHY
M4WCaf3TFQYUdqJuED+b/p4RDlFSLybUR61jhttH+8HXQONEhIsBgrnZckYmv5ssnq+4C4bfkLdn
YqdNawAtYxiJeKQdcYGCl4GzpF56TKV1pMdkVTuhcS3iW5XqWCZCpJhX78wxBxUtW5KwpRerhm2k
n88D61AEfte09CPV5vOCn03y4CnGSIJkvw4J+8bnw4PCDyOwek04DKNq3gy1cKA3QhER4I0OEsX7
ndFQLYyVoH9Ia99ljWDRZk64Uon+s2EVPynlY1Gg0qa+ULEyr/xzZ3JZ08Hk0jU4EYx2VFqqCYXc
QOldp7jvR/NJj5hclgNc/mtZxKdyHC6C9lBkuESkATSsEdk7HxzN49rIDn1TcpZwF7O9BHWkkO4j
xg8xgxfOtFVVNI4EfKCV4bc0tdsK1W0/vXYTxZw/ItyeKMg04biQzQVsgWES4dJ1zQKS0PWb2sNc
rzApsRonk4RLgpLCr9DVtkTCBlGbIlh8naeHhKZVhX2isz8ytIaM4vJwGmkj+6/VxA8bk0gKxj3V
6gNPDt+8eNr48aWqz4H+7ksOrZptjDQQ8lVMQi9MyDBTp7OmAKoCzlbLjtQGjtQTbaQiJEbAnjfW
U8JpX6JrzYbSIxwFRT393bOfzBtZKE9I8c/h3HwEoWXHTePoje7o5lc/GSuIPnbvPwy4rC+WS0kv
4nZSOth292qzJ8vOMm6S2thh0tgDsi1Tk/dWMrn0kcBUsV2ycBDBFQp9IWuwwsmhNom8n50jEEe0
W6qMMS3dNLboZczHEUKXhXwlT0Mns6xtQMMmcvtKyXgMzMHx0YfqKL4CH3rPUZGoDtc6khezPcU4
dqA+i3lT4UMichvbrSXcRkatxkeDpsfob5IOGZQxhjl8RpjwzOo5NsrV4Hu5jNSKah6ImJTLtke3
ckt4fWof20Oo6Jr8bBWkuU7fVvoUJYkd9mf+HlTDGcoOSgOYJ/XJUsEv3nI6/AZtgK4cA8X5JX0G
tha6smGwmYl3rVvEQjRweDyM2pueIzJqSKGBuKKh+JBh6I79E2BFBqk4ATir0vHQFtTMAEXadNYB
wlVKsPo+0oQnaYXWl3afzFatm+yxo7fpCerIv+LgpuTPIETwVsZiPkzzm6FATZHXXQLA24MUQlHW
yBqUgT3zDlvMwosYfQRAL2M4bsF68nozJz5KwkV3QZL08jLbWcIETjqWIUgA+Sl1x8QMVqZbA6RQ
ZgvS+FGoqGLzx38hxP9j1P6bh/6fNLVfhk2iD3ooLxwj0kxL+TvPJkcvI9D7jwkBCbpcHspEAR9L
lpsz4SGFxzWgWYMwtfTMDWa1IqULHmIQL2VOweFZKViHKqSz6B6pR1w91wI94ESpmcbolk2MBvw1
01E5esjinxJ61GD0z1JUuQLqGDkycI7EPyRBBgoeMIpPyXSMhuUUQ/gDgbQEmPShRGiu0TfPamk8
B9BwwiE7lVrtJY4FQRFGL8SgC2j4BEpaaTPny642HooYPxEYLhMgToYnZRoXDh3UOlYhwoiRGyA9
w3hRxQcugYGXX1RVsmNf3/bpPlft1gSojTcpfkTCd8z/U7sfU7ZrBQQ0uTwnWfWQ54EzYcyCnRPh
1TBdEnGd5t8lY0MSfahorOZJp29bPNb+5WH+G/3xl06w68m6Eoc5e6h0N4mOebXL8Jq39qUG9Zdm
2w0qvA+dUMKn6JAL/6LU+p1/849KRZYsA2gMPyti2v6b8djHwNhSrKYHPXuATAJoDGDGML187B4m
9YXRGr6uB4ldwqsNRCar7iXNNrBxmaek/gkKIknD+VHIsfjaDfvx7e+358+OWzKWYLqoSor6Oy1A
HnTe/yQSlyxQELrktf2MD/VW3xmPhOG+la81vQMQ3479T8Rl+lV+kb/oFHkZVWfeAfna0TMD2pBG
3a4+sp8GApjp/v0q/wle+p8X8v9e5f9Y64t4evok8mhHXfRg6cP89VGeI31r3mXFbbXvUjwo4FtF
az6ZE8S2Bf3PzyOCyjosdzISgH+5oj8uq/+4ol+imXkMcnzIYsz+OSdkT3ERe+Ppk4DDQP5djMcB
IHbpxfiX9bwIwn7fCZO0IJkUXyIPjV8SGVGbKyOX5vxBAJao5ruQnTWNuea9WHqFcq3/m3vdH+N0
/vMTlzvxH5zdqbWyiKFIfKhapCxQUWanp8MWxAqvBwD0/NzWeO2sDeGkMJEp48zz9as8EK/Kl5g4
qSSi9uP/Z4ryPy/Wf17Wrz26FbSSuyPKx7FmPBNeDPmHHsUucXLTZqat9Bu4pwf4i7XCYoDwHPfb
v68Bc7nX//MsDDKGJSLDFFX9Jd6LTUbCqhKXx26a3O4nTXBGAVIE/DTU+mwVnGsAqbWOwVUB0UfR
N50YMHkwPoS82I3ytxi2m0HHZSKkN44gAsIgSlH0zoX5FFMHqvm3oqs430xPBAHsOEfc+mClmErh
GAanUIsw70k+JAPyIVoGyF0VIbSiETtWO7+No7HVfB+jmiZ412BsAaSB3WbpvtbkXcFYyJdu89Q/
C9H8asnadzywxfibykTbjvmzr2KxrwPj5UzFJu3Rz/ABm+cDBJJtq0+uxbyuT+RdOSpvUVm/MIl0
Gn+ArI/cfcBLT7In1YepHXspjs6uQv8sw4m+/v0x/DG+wfx/j+F3DJ4WW2MFyqUecQDDqQ2WFdV8
y3JgQpHuewQUln5scN6EPdZYHngVMxTq37nnktFFICZLXv5+TX/asDRuO7mcBrGrqvLr1IEvCUFW
ndMHnwnmMJvYHZ+bEu91tnU0SiMGFQFERpgCgnReACsNWEbqELEUDBGNfZg9/f2K5D9sHP91Rb8k
w1kxlmU6JMapwqOj/qABDtODhpP5tBF5R7Yt2hfzrAyfJK4M5N6vKUHUR2TdoK/6pzBT93kA4bjR
1sy2PcR2cO+6f9Mi/sl19j+f5e/trYxCq6gq7WhMpVOxiyfzbpjhCCg739qVyWdmflFG//3e/FGW
YFmWbujSkmCv/PpUS+oCnSmmftSXLm7YdslNC1Nb1BvHhw01698+MmW/TbGsYAJBRlXvVOpZUckv
g98Jca8TPLlokI4c8KmvRH2ttHDOJ8r+6aJmj30v22QXbWX5o+WAjGhA9flZDS4D9lNWfugwi19E
DvxR1KiuZbehKlb85xk8qvd/hi5Y/f1n/tNbwzmqSJIsibIiqr8i7vQmU7vOyo2jJB+kYnhEKfOQ
Y58X1epaQHxBHSf7oOBacEyFm0yZ4hs/gclYDUyc+a4TdNVaqajDJxF0UfoXO4s/+Tj/1/X9OmCN
SR47NVN1lLGXTKmf68Erpt3APGWQEfEyqYLqvc6pSX1tG6lojP7t5Fv04b+29/+6gl+rQjN6ZSLj
N32wlO9Rv1fpUw8mBH8N11bz5++Pw1jqwN8fJlmaJuu6Ykj6bzUzfWvdBtHQnCnC5sALyv28xLS5
WeVWIRkJrlU5s0zbts5bKHyezAzOFmHJxi5omBrDs2Tfc3C5U68Z7yh49ODUb7m5gWCvM5sR7ap0
YQ6RaIZnYPhjMl0VSLrbVJGtQoYQ7HCyNdpS2V1oks8CfB5ymASns7YhWr3WhdEQF17CHoBKvFoX
X3Cd6hEZLeGMHq9LoG4mdYtZWyDsA/kSgewEO/CAv9+pP1WsjMFMS5eJ2CJg+tfBb1hyWVozdyrc
MkrEi3ZjHgnzO2RPNTieW77kXyR1xCsaVs94kE/qVnP6HQqc+YehwSE61e/WEmKEmRV1AtDnv+xh
2rIufj9KmZhtUdeA2VT9106rTIaQivrYnHFSJQZKCRjOwnxxAlgg/XrwnRYbwcSFrdHzhwY3QopU
Z2AujuEI7h6MK+gsocWsRUjMgh0/iiemuoJ/SCS36bcLKdgqnAQ7QPgCxqbj55wxfthRfmAH7OEs
xZArHx3Tcjmilw/vXfyCQCthWP/9aSzn2O+flbzbxa1XlYlZ+PWzEttnAoZa2WGQPD8hNgIwML3/
H87OazdyLNu2X0SA3rwyvJVCXnohpMwUvff8+jsYDdyWGIICfdDZqEJ3oRgkN/deZq4xNezO/g/X
sVRTYsNChqxMroOWr9MUgesg2UPlRFGaZWm116gy46YyvR3uQ0Jkr2HIeT7Wv8S6imJlskXHdc9k
MZcZZVdBeAqEWwzbaIm4zmuFYuj3Wztbbk4uqouaYWk6YaTEMcSP+nLRupCYztKi5A5LSIOdN7vN
8jkjP0pykz6P4hOyb9QLrzgtxObGxxAye0DLysRtr1BbWEXtmDdSwQHsgaDr918n/fBIdNGEfKOY
/NWSxtX+5dcZxdDiw+sxCMVsaLVNOZPTEmTCSquXqnAjyumcLpYrXslzpB8iAZ2QWtcMcCuadT4f
vlxX8MugA03h77tqNc55BwVisWHm+icDJjLy9LE3lVwz6jwf9V9fhsQb0HWVeN5QcM89P44vl+W4
19Qsic63K+baVh8e6/RzRCJUufGh033Q3HoFNHQVBMUzc9EaZkA+88aq9ceC4RH2+sJEQhJr8Pv+
qVq3sOClVSpfqnooRpDQLPmTkkx7pbIKIUsWVs/kTXv7+2sbv4eL2zCweeUDVFGYTN6aGfqh4zLE
sM/qFaFnGi5069ER5pxdv19ougGMz4uPX1I1ncWrGpPFm5Z6o3il5O9DqoGgfVtrSy3KDtt//+t1
ZN4G8YooauPWP9kA4kAQxUxhpjwjzw0SMBQrggNUMFewIhfrnWiIjVuV2c/4O0Ufo4IvCyBWURnp
upY+VEt5qyz12YAUVn4ZFoF9ZbeRp2f++VK6KYoks4ZinvPLL5dyLAQ4oZi5R4kDqS+kVZoFTLgl
y9hy/ugV5Yz0s6FgzEBJ0RibUBDwXzGWDYUy/zHSDmEJe45Q3AVyUr2YUc/IC9iTWryyB0wDoenv
HO/jy+9sZL8PTFH199QbOKCghNOApE6Y5luGNn9/zz89fx68iRmywYSLLk5WrlypkVQyD7+XhgBJ
/DKI3qRmZQDG85i+aEeBGYx299l1g2tbzjRF4j5548Rg40ejUgz7fp9tKYdONaThnuqongHApbzR
OY+KXi7PRgHDcN8AOqaY5DbxuoPMIymMch4NbMXKsF9oTPA3sFdV17xy/J3hbd+/Z1mWsNijiiiR
V8rTz4xisBVqTv8w3Ci2cvNi2G9Lyd5smFhf+avGdpbR7tnfPO9fj7PZ/f3fU7CCRrEI//eVYICo
sQwqKxxU0iT2ilKGxH1K3Huax+OHyJFP37yvSWn8kd17ZS1MzwBeyLfLTe660XXDN8sh3tMwdJXT
4CwRIkUYGCpPojzr/snXsiLpcjvjiuybliJqQIWmN8gEgJTWAAD2Hls6bncs82EB9YUkQ2CW5xF8
21xtod90qK0SlkeDdzStcKVKgQ4rAJevhgc/PQTM0zkLNR66Nk3UFLltmSbJ+oenp5dhmdo3vPc7
a7ZatPPjUbRn62vb0uUzIB00JUklzNLIhyc7oCdnGvPAbgBwHG2NMpcY78yl0zgoPjDJ0zG5p3jv
yIRnFlp6GYst5SmLGdAoH9P2FNVgaBpx24/E7hY4M33peWTsrC5d9EzJMZZ65eMYF933b0MReRWa
pImGbMnT7F0s4gRH4TraS+WJwgr+l1b59vtKvMiWzycPluIEhqolatMoqHOLUDDzMNwPcmGX+mkE
X8n+aeh7EHXUukwq4ERgIdNoqrCTvffQfdPpIGvaaw9i1k0eOXkrCDKjxOf333Z51I/Ve8VUmIAk
JZq+LpUlKNQFJyP4ppwhluBwfis3jXPFw9K6PAe4Eh8FdWdl3AMmn2PRBkYVd7V+ZH8s23zdp6ve
/fQJ9kdKUgXdJ+sYEO8B/FFyHaFKShMsQknBSc94oEALlCbz55EHi8CkVOqQS9MrKAfGNiCcwK0d
OTkC+JHWAE+rV/sQaIZMU37A+lch0vRB/JQVvPEkQ9azEJArCaj6my5ZmmY/s3wTw7xbRb8zR3El
3I/cT9ZBE+x8/bmLHiTJPI6UL3BlFpSorP/HQSa1T07bImhMF11eYgnVA8iludsa43Cy6JCCH6qS
QVbg+zTshhuoAoucqE1XyM0hH9OONRpqN1qxxEgZPTwqVTnOCAMhwVYHT7Fe5DDZNKDaswIjrDil
VQB9RR9OprRtQvwMkAr4MEFc+WQYHHIMYYdk1mIlzxJ6oVfzHHka1I/LGaoYpUkKDoqsTfbxEtpF
0imZfoSl5JUHsbBubxqLOacMjReyhfRYm6g+F9bw3mDkJ3WPRvhvJlVwupmXiv1oQ22/1a98ZRc1
n/Fn8XPk8ZTjz7mZ9iXQ0GuhgnuRhPuSTV5TSVmlQ62uDP9QtIdI/qyVQ1LHc4Fxp4AnXqfB+vdv
6YetTyLw00h4FFJ4bRIB6Jmjt6x8mnMyrAt1TmuhggQDV/j36/wQ5XCnqmapKhp/4tnJhYTCc6RS
Ldiz8PnKmZemfZbg5rKF3+xHby6VQf3Nia9s7T9tFV+uqoxHzZfnW2e+oERyHI3pLQAoXC5A6ZAV
XC2dSWNTaLInSzphsk5fxLw8R6uwlRibaUxsD+ZxMo/jWxUMlfynh8ZAd4jLVghyEpI69kU/B60Z
yFfCuZ9u1pRgSShsWGOQ/f1mVVCw4AvaCAvGGSDFLMeaY+GXsOE+r7zMn1bN1ytNXmbURLEZNOLo
Vq1v3TXC+QW6qBU1u9mrvO539b07v2Yx99M1SY45jDj0OP3GL/zLq+wZA0irWg/2iKjU7gCdsHP5
c+XWzgt++h4tQ1b0MRkac7zvl5ETtfC5vI+KFuOF5C5iFr4qt6mu/s0V5hNcuNktbBiks0MvL1OU
fB4ztWU+dqQOdRmglk82MRhLhkQFa878qwFSTgzRW1VwXuEhuH/G+DHODnqTofl6jsyHtHyDAzgb
MAKVmSElruJEjVH5SCZas2aW0WamCJYQn8iEFgXSCuQWmOAtQ4ZhVVqxo8HXANrFAJGDvNSzbqNe
WkcS2lMwV2V8CFX3SrT603qjGmlYAAqpIU03L7dvfSxTdT7p5DS2efpiLJ1iZDCL1StJ6rigLt6K
ZRGKEKZJ2vTlg9AtHayywj0Fmco/soGY2SMt2D4/8DVjE/77Av/hzmSRRJ/yHrW+i6hfCQINY1ch
GPMi6nwi9R5qMKnDOAQFsivX+mFhy4Rz5jnFUC7Ku25dOnVVtN5ey05ULhIZj1RNsJXmsxCVu9i7
L43bIXwHmcT0/VxUVg6wuY7J5nhbNasCGalZSStAdinSwsCS1xXwsKAf1qpS4DEkHytfY8oTKQtk
serJhFcQ3I6TMA4ylKi7dUQTGABJd1GuI7XfsCEn0TZQxaWv/0vgUg4FEwreqvBNdrY3FdZQoTz0
zGW4GEnnjLGniXjHjqoo1W4s7lRCui6iO09H5MVAGBBZ6vb1rYNrCNGh0VmnrpbWSjZsaz2/M9Kl
NqDqxokrjLcWHZiIYe7Eaa4Ecz+dQLJoomBQJFORlWlFtakTrwvrPtwzX6k0fCGMBtINdP8p2sl1
DqVVrxQwV3F9ZUs5h8qTxfvtwpN92aj0MjEbNd6LDO5DZGyKg1BDHZh1z7xc31gyfDJkUFuunO0/
rmI+zXNqp3LT37cyVRXhyui6v0fpJzNtPMiP1MSk8vFqEXG8g+kdgn9BfmChIhPFyXkQJoNllIJy
LlYz76Hi7HRvPjTe4Wr17ad7YnCP5NDULZky6fd7AqUn6b2inIukAIF7LoXhq18i4bpW6ZfHwsvF
XeEESlhEhVyTxyP/y4lTNwxrKh5lati1o9P6sGYjL3OgGAZjKKtRN9kw0w4zHf71IkAQlED87lcx
J2F5YpAHGo7A2r+m8PrxaRuEbCrVR8hH4zP68ru0uKvCvOEZaJY1A3Y5CuTxjqupFCEKbtXN7xvU
j+uXCBE1lyXy7Kf9pzLynVROGMZw6MJ529GsntgioHtrgh/X/xXmLT7xzA674GmvXHtco9N3QJtF
URXkP2P8/v1ea79Tci0B/qky6IwxHnzEFhrJifakCqe4jJcNRjP0ukDg2LH8v59wdIopRGk8bcM6
F0++POlGEShZwi/ZEwGw2vxohDHmfL5X+zA/3efXK03eadKIQVyZ9GE4cRjxxpLTpzEWbVX5kDNj
IYnvhAAIjnC2FMNrTqEXUgnSEPZFljnPWeQ/4xH15T5dtYsKNY8xd1EXwNQNAzXe4KCdIdlHyT0Q
rnrGvGZyQoMhrh7RhYYkvKZLgyaSDnB9lKXWFYxlHkeGT8u8KG1q090L2OU00RPGy0paL+q8vbI+
ftoOvv7wyWMTq8FxRUdkJBmhL1Itb0t1ktPLvLaJqz8kkN8e0WQTD1XHTWox8Pcj+IK+3KmHQWsw
Po9Ge2WGa6f213rlsUqbu36RdckRLsuxaOO5T98ak4MuzlawA+iTznyhn5lwDvpXNYZnzFTWSNd2
pODA+Vrr1XzMgTOa2rHwqALuMiLvFDLjPujwA5JHSS+P5WAdx8Em92rl9afdhYyUAJsC09h+/L4W
ek/SBgIP1jz2IOx36K/5zIm1pe7EiM//4fv+erVJ8dsLaxHDAzGgzbmSHyODSRr2Fb9dKz0y25lg
NBj8rVJGBbpw5D/tfr/+hVr1vPJli+6XzEmJyPD73Up+G8uFyRnpw6ADpUguWkNc7LZC0M88aIot
9c7YZwYAsnsD0KSWQeDcWpCprQck/EL1kZr/GMgqAG0YhG2NpyxxUluYBMQGrUMPdzOLSo2eX6sC
/vSiVLYlRdQpTSn6uKV8+WiFUsHQwZGDfUZH3dk7fHHke+wRKqL8q/3oHyJw+evVJhtx5adMevtO
vKcwSlWLOng3AvnFbcw3UOtvmetf+bb1y/NXI5OmVsN5L2mcAN9vMG6C3ip1LdyH6gnVZ2CcmGjU
IGxDml5KKbW/ZilhDt6uQj6hNFwrDtAQ458aOAhXkMvIBjPn/i7hxM5uA4/BR/VRUFH3UMKmpmaM
83hAhz3KY6c65w9j7xAKi+yfth0Sk7lWCCDwPlE0kbqV7UqvdYbZUIC0jyKzW0wWSMxFOF64LttP
C3B9Fj4RzCZMcXWMaPn1SfQ/Eg9l5HuqMauhBjdQr6Pkmj2GbF7WzMdnRRpGIkYMpk5ejygzVqJK
SYTXs4heS9vnSvcY+xWetdYyVPF0a4XT+Gz8f9SW562Kd5GUbyDqbBOGWr21WbbrslexBdf3jFU2
aF8MWdhIABU6s1xF7p2eP/nDo8EjoD0Fi7yXBSxCHMY6MPVyFYjXORIOps9MBtLEz6ICU6kL0IP4
MCpKHrSNeqBLYXSKJAadmVuJQ+FvCENNdoFxm7dt8IQtp2s3TG0E8vuYUha416gM76pUTke6dyVV
O6lmjvtT9v8wkgH32D94w78k85kYTGdGrm1a/bUF5F7CZPeTXY9fUyMzFQJQYKAwnY4nGNyp8Z8e
xGfVFZY40zDzAl8MMGDlrnyQ5jGsAQX9QxDKq4wZsbGGOiTiojJV2H6Uf6NtUZ3QV4JsPbX9jcqY
aHzUVcp0BjTOOwmvVYqY8fCnrf+YLkiFZusmn5JBpE+2it11Q1MBwYUkP3K2E1WZLEZTxRQseE8I
bwYN6VE+8yE/BCX8CH2dMP/EV81qFxJtkwXJIsSxBYuY26he67W1Gq0famQSAk1KwMomvgrjo4t4
jDr+8bFiQKJZ1ZTk02AHAc+uOmjkHNA5ejKBil/Pe64dayYBWK1NcBC1wtgh3PDMEkFkuSsLjvU4
1jhWOcb1XdZMgMbRmtJo2RiHXkaDVHCuhWJ4UzBkKAXUjSWdYZfqj5DgTCvkULhcdV/lMhE0JTLF
PTYaQ5GjIzFjZvBkMCqNmnoh4zxDD6xCl9BkClYsJvNk+iKQw1OBH6aXtWufajT1n8hAbyoBLTib
9r7XroWTkL6uGLtJLf/FHeejzW7buj0F1eGj6P31a5u4h9QEXNHpq76K18x1MgwCg3Ussjo5E26Q
IdcxSFkVVt1o/EALel6RbCRmTsiDURHtHwkMzSjLw+wjI5trpDcFEgzEy41OAYf6sQBZqNHjbZHh
aOdCT2NL2qrC1pC3lrzl7916K7B1scNvRvR3XzezApG/232i/4dT+2hJAMIrSCPOWqNlnpH2FxIE
LqyTvVdIDXm1czpUmg28/7hhno4VpJifav3eCCdNFBapUd3+fmT+UOlEnCLruJAQMPKXyVZTaW3g
Vn2VjqFqCN4RolFlp9lqNBWJnU+KnRYegCbuRzAkUd8lFJVvxfbp959xeR5pKLSVsfKEgJVG2PfD
AWK8E7SKG90XPkAy2+ErWIKYHjAhVLPV79f6oXTAxRBJAZa3dFM7n1RfjlqpqHvL97zoXvlTWzNO
lrsWT0KAw6CVbf04vP5+vQuBlESJnLBWFTVTsXAHmRzttduZyDKU4dTcajDoFzUkJVunuEe8Z2vL
5AZ3a134o0MXiRagwbt1fC/M62fvn+XfgrRESHElE5Iuo43vP2ny1tuygYuhhwlegWyDJY6nlHU4
TcY9cIBGY/JhsLeTiAbzWvWAxBw8voZMqJYh4ETOUKoOveHMf39UPySn/K6xC4igRJMR5n1fBzj1
mHWf+N798OJ/dozaoouFBxDNobAdmVqrKzt6+f2aPy09XgsNc0zaDBbE90tymsa+y5TyMY5xLZjJ
+lLUUEQt4uKkIzq91jo5qzC+58Bj2wQphEknkkR0cj3J0QKmDooOPf0MwXq9ynXqf5TJbI1Dmkl4
7ImcVRAvqz0wk6icH0pYD/2q+9vwjyB23vvx2njOuwd8pFG6sw+VS7eeRfK2Cp+14o87POOIVqSf
DF7JODGnD2zNjR0nS/zZe3PLmY4ha8xge/Dx+6OkpsrDmt7cKKzQ6egqKjX3ycPsrEDscOQYvXgg
pDDqoeDBzoFlywXMLbzUmfV1gOAZoINHyKyx6pz3Nr1FNdgCVE4piUcZFpP6hxMffczLmhwL2KVh
DiuFgi303ZbNwVmBKpjlwn1v7PTsr5beVDhxJ6KEVdis8R9TvEsIipamumVqRdBhym49+vqyB8sI
SGQdrKRjWx1M57Oo2dlYZaG16R00egx/9xjfujio81eXGDQe8KGD/cW5SuQXcEz7DP5JLeNbCRLL
FcbMCiQ5KflM4k+InPOQM6xvUgZMSWP1BzOHOStwkisrQ30JNGXZ+JTXkSAH3RurjFJLC0xv7MNS
YBP5+ip/m4MILuq3qgE9StOYKW6Qm/nSLxZXszZt/Ni/vjQZ7ZZJRZHSuMp/z9rur/thLPiq0AYt
pA7GHDvM7PUPNVL3aFnpZCubOr6XYaH7fWKLHc4Z6ZsCwgXBUF18GGWDc2o0K5VTi1GMSIG5FqNN
Wzy5GiDoUmPIZ6EHRw1xsKwRuMXSXKfBP7QM31QAS9JiQZoclgwEOYtIr6GymYziC891w8gP1HU9
+5QtxsDZKyusOmMlWxR6txkP5xA0zogq6NNXDdMEF6dkzG9+X9MX0onp05lslbRR8dloBOnAdtj4
NtaAT0q10dbOLQjFuQtU4KXfV3e8mzmovD/NKvxfN0VZsfiYyAQkE/0GwuzvHxWViqqRLSIe71bJ
F8m6+sSP+ECBbg4Gan61eDX+674vh++Xm5QMZCdpCr/Mhr0Y7wxxX6r3tDmdcuE32HswKLmxqmt3
+NMlR90aYSg1UOrOkzv0nbyCwjHsMH3gn7J9TM/xpcl3Pf7WiHRp1gM///3FTotN41P9cs2LZrIY
FlaBUGTXM0yWUW/d5cyKFWiVr1RFfr4QSkCZsitq4OkCigtVaMwShrPzTq7l5Yu2XgTZJwbYv9/R
hSzifEu6TOLIgMGop/n+GBvRdFUxxd6l0XFkkt8ybdPH2dxJ440YAXcYui1JY9+DVtw2UYQmRGv3
g55g2E6nUlu40aOOuUXQ3EcW0/MACH7/gRfH+/kHWox/jgMQIq/6+w9sIwVjE6j1h3YRroM5yJ91
sxgWM6Tp82ujwRdh138uZoxhJUpM+iPfL2aEaRP1rScewido1XE+G8fN77o9if+Dc+PP0D3PqALf
ejtEXp/mjYTbtDx6tx+vyR8vguzxpxhIJejiI3+UtUl4K4SD3pODi7tKLRZWjL669Jda2i157nVy
FwcfpRfueq+ew4sGAAEPhj6ofmV9XGjSzz+Dur+sagYaZHFSgqGpXGdJCXAV0lbm3ynDvzgkMZH/
RNGWGRhrDEeBwV556WN4O91PGEZAiEdEwDjh5KXrTqn4faWdPzTWf2QNGBDkc0kCf/fRVsx34tlZ
rNzOgcbaroG5/P4Dph3Z8a4J71Aa0AHWmWn8vg5EsVPcRsswt2BefkSH6VuBtCy2rpwU51rq5EaJ
8VFDy9yqLJ7P2S/nqIfs12DfVB9eDkzH35BdbwfbtZ3NHXpHd2XvnxcLDMrXve2d/BvE7OvW/qtc
edzj05z8CJRRMsHsmGtwXny/W/Y8p5PiBM0pbkywDDGn6t21DH21+uj6K6nUuWl2eTUNWadiELZP
8QByYIRtHwYa0pHD4XDzsWS88GZzV8FqzuwZ6s5kBQnCru0r+eJFDsdLHQVgCpsJsbQ63VSFml6E
KfYRLM91nP7FxHUWedYbG3lClQIbh7yoPj0MOIzgynI6/6sv7pmS+qg8w7lTm6ynnoEXz2ty+VDM
QV8Rj+MnAjyAOlO9rRfNvl1YN8Ft8BrdQp7NHtxd+z4AScBqt1o42+K123T7Zo8tJkDCdxyBqGTc
6A/AJfYkAoj75Dkzq8Unaj0XsCURB9hZ/hQ2dTasDNLGzt4FSpE2tI67ZiVgDDYDE3hbYF2BcYZt
3kBVfhPx7liD69kI+/gjhPB86F5pdf1155ihgjI/OFcKvBeD9udX8uW5yN9XnqAKajz0sfaQzV8O
h+XyX2Pf/lvtj8f1+nRNyH0htZtebHKoVo6gWpXOMo/+irhAW0ut36dE9QWc8kUMEd6hgmOLOKEF
Vw4x+YfzHAEt+6csc9Cit/5+nyLgrdYCuPfwFNsv4mwJW3L2EW8fXPtuFdn28bi1nraz+9P6ysL7
afv+duHJPQMd1A0nk4OHfiWuggfkFWCTbHGp765tIucDabrGxz4pUllJYRuZnBRxOAR5btTRQcBd
ZKzI6Ac0JYO7RliaUO0DuEnl7OQf4fY+QOEFvB1iN0iH3CH+fwG9ZjFaBIppRzGYTEl99F69v9of
72/+qB1SawORG2tlbw0UH7JLzczuJzNY0j+X8TBvAcxFxcO6xU7IBsBVPMYfsbyO8Wx+C6/Rcoxp
AWBcSvRbACCo5EH6tBxU6U5ksKHXN9CQd/VngYpkGzL3KNnCDu/cJ6Na4fpQVPPwAzxh+qzN411A
mfsIg2aBkSkyn5l411JdBNmAamvul6CzwW7PgXybB3Wlr6KHUIAVhivgglI2lT9vIRc24qPRSjC1
paXJ3zZ2gsjs07IP2nLYS2wDEdkGY7Dx1j0ka2zcwSbu670H0IvfBp2uQBy0pAOxywAE2wbgOCIL
6NjBCqheaztr483dm/egype+bxuP+Vx4k7CXvKlfwCqQI0OHeqOkE+2sxxBb0DsCU/2hvZWOaBD6
G2ml32dU7V1bvseXJ3/p/1b2HnAhGD6mWKjMzGDFwv+Rbx04QsiR5tUHgOi7Dm62sM89O3mDCb7U
mRFvZ8LrGsuYNj407ESoKyzcBowtHk/z9KM1l8k/pHP1/FO6xQ7B+LvDFJKprE6/bVYDaXZur2uc
N7QHa/17dPBD9vv99U++qr6Umsp1jeDg7ZkKunFOyYO0x5pzl937Jw2HunTroBRcO3v5tdK35WOL
69dz/UZlPN8quxoc/rHZmjfOTRzPoBk1NoYnL9Eaw+StvMseTWnh30Tb5jBaIdiFcKds2I7dm15a
0PHAqNO6Io3SxwNo+vEqyHeYaWKXItL+vkF5hamFKfytvTtYuLxiCdDo4i4e8DCA1id6ZTbvMeGo
sVGN/IdOawBb6vM+/oNPswExve5v62VDrzaq99Ql8a8skhyOLN0L2iQh1EYx2Q2cU9lwxLrKrj28
JiCEBLK1GXmmBRYvrq/etjLDvBzBgc6Hod31iQCtQZlFYrlQ+LATTmqw8LMasXyMyEB06RKL+gAf
mvrUkMKJKswEHTN1QNUPzJWS4ZTiiIuR7tm3w0ahID8WpH2vnP++KH4KohSDXM1UTJW0bfIEh7zU
BSLxcN9SVGNwv8Ni1trl8aMWfwSwrH6/2o8b+5fLTauecq/R/JI9cRcIGJKWH3J3SIGoE5i7OgZv
dIyImfPq+Ptlf14n/73LqTi2lfDzKdGq7Fzfu81rCrrOc+HdOQkf+2jC57jeqaalVfTJLnXKo1NI
pwyWtCHS7kkOOC28tF60rtIThk6a8+5oGOelxgKDq0rYJ8NdUb878j51XFtt7kXY9qD65V7ZJkK6
aPxorTsfkYQrH6STSGQconWXWoVqH056K91mNE0g8zkmc5kYkZhrD3AnbZkwTTZ18O428iIZzTdJ
pb0BhKppp2NfmW2nyW/BsppGeuVFaT+kEppiMlpF+5qva6pfqmI1C5TBwvXDj8FUfqrlh6Qc+0ZZ
eOIS9zg9X3otzCZw4ll+kvqdGMj4pZf4Ov9rmhfVi3ZxfVAjimh9M08MKrGdswmA31ie/tHH+hMA
1DfTwfR3kyTPSvTEHL49wMAVQxpfaHGJe20J/GAFCzkpaead21C7oivXYbqxCgxb5T9GBFwQixgZ
KrQyWpNSTM5WLa9UND7V4c7KduE1ke05jbvYdb48m0nIIGe6J8WS3O0s1HVhqSwB8ELiD2k29/Mo
F9dpF79hjkYSXkkLQTiUivO3DuslzbFTpz1GureS8IQrtOdmSJaClu/1/sUb5i4AIj/BPrX50+NG
RXetJt5zG53us3SskwCUB2E/IpsWkLOIMW6cbxHbzWsLK9b+sffePLPAINSYa5F4bDVmFfTwUTB7
HB2rvVr//f27+vFzNjTyXYaZUE8qk91DaxypKr1WPmCnuejmWBTNhAOe4bNrIfdlxsmsB60sOFrI
ASirTEocwQD6UQnhsD1x89uXF0x5ZiRh4WLTrdPZv9tsfYspjrjM7KO5fJwJm1MwuxaKn4Ub3178
+CMM5ilp3hlInyf5kDCK740uU4j7Y/tAxz88dPZmeTPMb8iB7zakAZj3vM62j+EyWqzXyYy0d3fl
oZ8f6uRXjIfd2NgbmypT6c9QmnJpIXl4SBcv88Ny2Dxk98sNJkKzYzqfLVb8kGC5sf/sZ7N+M1uv
2/Xn32B2JUS/zA3UMTH4768YN5CvJQCtk71Y69SHfPH0ciCUY9rRtYNlt7v782e1sKXZ8f4+2PrL
0+eVS/8n1754AiakPou+Cy3HSf5ltAMud0Y57DBYmVl4cQp2LaH+1gcYHtY47tco2rEUk3UEzqzy
e1xuvKXkw9D2Ef7kdzi8M/BlrZ1C2CGTPPRm91D2OD02mIqmJn5Yp14JtgozZKNpWZLhMItENgX8
PZqWMS3ZiRgZZ8e6oCwtApelLa4VCzwKNp4KEhqhCSUmdah3XV7NIhwpfURvDv9b7zDbUmcLCZ9d
ByPljmao5d5Y8Wdq4sNwVHEhDcsb7FNtlwDBFz4HvKlzpZw7Ft0668mAradhoiI/95aDL3myEB2y
kbICWktVDamrb65aQdpHKgca6i9PzHD6E5aCG6z65KWR67k2SI+ZZc6kXNoFof+HJAiuMBbXRvCs
tsZB93vk9RjxDOD5LXr0taEc+sJCKo8nUJThoMqIHz7CRRlfOXl+XlhsJYzanz/2yctVpUHo5aoa
djIWLFH2VpKJ6FuI7AvPhS++Lfye2W0gmkW9ivSQkTemXImTGuVditd+jg8HhygiibweTajTeVcO
0FqMeRKls9HePO+eouZaqjzu+RdL8suvnsTWjp8Zjmg1cCLtlBkZe3dI7eUN6TIbxMbOFivKVC+J
vegW2/WVuP7cVZ9eW6HgelZ7q+K07Ac3Mfe7MFZ24koEr0OQCdi7Dw4DRtvCwT964b4x18wJ4l3V
7f2jGS0ib17IdrYBk2Fj6ycJ785wQxVchz16oxZL/k9ziwN1MkcqY27A8IYH71llrNPG0JaAfxEc
xewQbgzmMckAMN2rZxhHKEh59l6MKQ9C0Xk6b+7opRAclyPOHouymH9vvwtKW3liHsMp1x5NeXxo
Ieyzr99Xywq3bXnlPNa7NIODM8dR1Sxn9ZUt5ALogNyMhgdFQ+T4CsMVkzK1XPYSXHR2r341500d
lvFi4y3tO2O2tzP7PbC3p2R2raxxgSw5XxUAB613cHOaPgkcQsvrVSFv1YdiuTuIsxfAnTfaLprn
B+/eu9/YKyzgFq+8kdVjHc4+2Tuj2d9rt34R8Y+3LgFkZBqMn3IuEnzZuCMRg67IyeWdF/bHnOxE
YmJLftOFhZW9xrm2k5pn0zrBCNCt46ABSIN9X9G2LcVyHqYxAg4SfY9kiMUwZCaSJ8Y/q2Chx/lT
jerahUeX5dTcmyth/IXc+z/P7///9GkQ4EdZoQ4onB7mLxSetf3NGxWb1fLtw17aK1vavma2OD8O
h+3n+kqadCEjmVzampTC1HCQxVSP8SgL7svqLnKp1aQnecCNDrxvcFTwSLV8FGWvWrl3mGlDXFWx
5M1Wh2+68YUrr/GyBjm+RpqIokg1R2Xw7/v567iy7xZ6wdjtFqsTO5oLM1xaD8aadtZcOGAdczs2
at25eqyvbNGXJenJtSebndd3SSY2vrhzUvyB5JmGPDUFgt7MgvadsjxH7UlmuLxurGuX/mmfJeOX
oFhR9ycC+H7bftZ47QDZdAeIuie6VumcepvM3DqQ8BXhxQ8eNcyRU/+uFF5h9fV6weKMlr8Hvj/v
H//9GefA+MtH5AdyGWFpTjj68pJt3ryZtbwJ5iuKRgSg8vxoru/X10KuHwK/8YaN8WUT+jHf8/3e
8QpLcH9SUC8gvVMXen7reY84vCTNLsHYzd368ktWztNopxREALZZz838tla3dYQ8fJ06Cw1fVmlW
kWlEmKE/4k5fADRm1WDtYfnz9m9cHMx6pjGhGBxNYYve8sn0siuNmwt2B0klMzHmGLzS0xCn5Jim
kdohVXv5ENz2x2bTzcdWpTAbjSvrPSiAZXkfIjH4/Z39fFVKvXzK4wjS9Kp1ZQLdjgaZ/X4nzaV9
try5Wy2yY3W3XV/bZS/Yd+dbZBhhRK8wAHTGxHxZIBU6E2XQOnHn5djv4PQV4hml4IQidIu0R+KS
s6s2WjOXBTSp2LPFIeWkRF4DRAUn2x1cXCDxlEQJUs9CuM5tUT4EA+0XRMouxm1xm8yG9kkJ7pmN
C8X+JcL70gQEqMmjEtWCy15eCXIum9q8NyCUuDxBG4G+NVmATenWUuZLLEAGfMrHmEAwcB8zPn0F
tW1b0HvGd52S3KpHTUa0/Psb/OH8HK+PPoSxJvg/04fqCY6uA2fDW3HvHjV3Qaken4C70OfzK4/h
2lqmW+YF3VN44qmiZZU33uewBQHq88v2xhaH+10+7AHqUgq6Sa/tyZdH6/j7mGkAr4XCY5ofWhSv
rNCnaOKmt47REskAbUziHVzUc2qRFhl2GvTMcvOVdJ2wtowQ2CKHivEFIpfR5GNhelc2qx+2a34W
0nu6wyO9akpL6iPNLOPGFQ/oC+fqTFwwi/WyJ/ybXTsZxt33eyT67UpTwG8dyq7h1mG3kzGQ41Qo
sdHgVOhg0OFkIIVniMDviwKs2E8XPT9yeEDMvE0ShoQWpeukTXdgSn2ubXL779Ohse+I6rSNvnj7
f5ydWW/iWpeGfxGSZ+Nbz8wECEm4sZJUgm2wjQHj4df343xSd+LQcatVp07pqI7iaQ9rv+sdAguu
nLveiva/HTWmiQOSeZomDk1H+zJO3YtPeWMfALhD92Yu9g4YlhnbNCS9xs/tD/oWdmUjGViK5kti
OdPa1szV8vWpJrvXWTvEObjrz8eX1EzNKQ+ICdkTMWEWvx3ZIvGZ37mPyM9+v1r4zPRUJr+AunZO
/s/Td3mIehAZAX5jDXVAZR98MgGlnvPF7w5kewkKZThECvaz3bIVhUVq4Jsgz46JRbuGBx3CXTNv
ztA9+sHksiifTj1P9UvD2q6fqtr6mUFpEOBK/9zrojyPxToliR0dNp2KjG1CnRxm6pywFaJbJ/tZ
48XzdJ6OhcmZnCACNl6Snvn8yx/0PzfRuvUMIcwiKvt5E3oQXgbCEDkwdPdFPg+26SJepGvDrabB
+LiMVifOPfPs6kaTbMxJeiG/gdIi0khacgCZYytcmUeVF/tDX/PLxdANJvIrC3hAh2dUprT76JuM
QQRTu/LOj7SqWSjmfdyFe8sSS7bGQ1Du/5ogcX3JtWggcINDD71AhBvW9UrKgkbXYZk0q54J2b6V
7iLQWt4zVlgH8Vn4+daKII2VRNeryWU431+vZlChFcRkqZV7GVvFeJTIyxWRE8rG9u9L/1LFtR8M
vjGaW5hHMJw7B6zYSGJJPMBL2T5PZuTaEipjjszA9mBpMF4tB8c1w/6cPPSMlDv1YHthmbfLXMRK
tlMRHyJFGAxvYHLh9Pl5sdhsVmazahG5OX0/yC+Tngve+6SYX0KtFnRUBMPOg7IFpQNmiDA5ZB8C
OYEyxcKB4MVJpnyK6fvfr/XeEvP9Yu3ff6tljodUFXIRhvMwm+eNd5HmLOiK/vD3Ve5/vCE7O9Ut
OG/3iJXUSUbSPe/Qtk+jhevunb0pT0ajgbVKZnvivC3HkUzmO+oB2mLmJO9b6O5tXwgSVQ1GPuK9
LsdnEA2S6lgkwoT+thFUzrmZF+zKR3l7o+VcGDgaSjPQRUWeYwZ/iV6LXHDaXk3IMDcUYqOi1e3Q
d+ptv2V3Pn2/q87YgupVDsWkVDfP1P2z55u9m6U2HIzB/CNqs9dfms8X69Hyiz6k+d4g+37hzneP
0uxYSQkQ4TnAyjB4hXJU1asoxT1d8no5nV801F/PqUCKRQWokfXZWTdqWUuboYr8yobw03g56juz
elthJ+kObXXlmY41Ft7Ww7fD8zp2zt6nMaLNc3L6JvOXoUbnRrCVUCDwYfekc1r4Od7PqRAHsXou
N417GhmLgtIB6dt8MD/ANmgeGI+Rjx4K1+pmst9dnyJPsQ9W5cS+4kuCaSwh4wxG1SOqMM4yB/vf
3xPlXhkOdsX+qMusryyyP+8vEskBPubnmgbA8EH1C5oQrbPkcV6uaaX2nLjvnWQ4dgq4UcGPYYnr
jIIyqs9FIZ6lGaJUZGPjfFtbKPwaWzRVmK3xIrDLgztc3GDGc4ALDLOi8bXJn6sVpHGYcaRjwQgg
ChRWgzi69IqcfrGUUBSJ1CWtw44EINJ5HcO41JpDCkHqdMVwgLjV+ixYolGYN4jjNOVxf7juZWSY
Kjc6L+DhiJgAFlrlyCDjCq3JnCS9v7/RvQ2BmyJHiNY6bEG9c1PGQI9LleVsJo3T5X5SP6qCqTiI
MyeZl1hXU3f20/gTEe8HJnqxU48GpXlYK9ee+7gDE/FyQA1UVD+0rbQOXpJkBZHMLVVt+7zbA0Uv
9x7NmbW1/leYfVyq3+3A9ksoHGMlHVa2qHQmDjLQ6ni5QtsKR/l8aOuO7Gnm49G59NF775QY/Pgh
ZCUgXPzx2pXr2450aF0hgCWlr6I3tIihn5wm5/nBNhhlf3/JLyPRzmrw41qdNzhII/pgIsPrnIlE
sT80EaHvaurc1Md8mOHpT1NhG5DbKQow8Y4FRFAD7f2gL3jgN7Wat9tS3Vs3k1Yq3Xm7SXlRhTI+
xVO5errUD4zbc7PK6ucBVmZXlKcaEaEP+wth8vVUvAkWaV99o0n6vRW1Zr80G7BcpdjqrAXDaK8O
473Me6fbe/BLFumWzZkvNf9k9ZXf7Q/rvvjvF+vsB0iDjwSiZwnNcQtCqV7Mm9NcK3q217uvtbWe
0yXI4r+rY6mMbmmcq9JMS3go110g5P4ykr5+ZqPI7TvZ3J0kfEN8QFvOIdXGz7Gr6kmepDcmSeUe
QHsCN7cxSHN0zqp/j9w71QyLIs7MrWshk7/9mN8miXaWiIY8k7tUjAmrtUj38yur8vpa8/fgBYWC
jSW4tWzCSPDndfZqJGMqcJNm5MsuLg/yZO+o48C8eXDieiiMv1nYmD2Lw5YHMPzyvugsq+levSXZ
VYk30Ry6d34xL6szOZSPweb4xAbkHkZR4amW/rpGLjhDD61DyDCPMxzob33L3Zfdf2eAwo5pjzgq
dErKlp8PXqcHtW4YVLTAn2fZajabDK2JbywDa2v4z8+7XQYrnhLBXB0s+WKy7o9c1zCfE1N6mOw2
i1VlLnXnfap6U8X8aPW5QUkPna7KHEuMtlsIobg0feViPliZyzut7anzfktMzxmvkVD8U+3tZNZk
5vPMX+frTz9w2EV6Jv29YQTxHNI7uxl/dqZhRV9bPORFSwK/UQeFNBoqR0WO9fdovbdjwuCj8MMy
Q2duyD/fJtF8wUEdpvGUzZx04cI8SWevJdlVMGInN/1jmK0EaV3xjo6EzJD6eUsxmGcZvJ0neja/
aJ/GKXeqoPoXXgosoHX3XPfR5b7suzvf/MdddlZASD1n/aSE6gbmxcV820TjTeKtRkvYFu3hpDQp
Sr3Phz48+Xcp3sLW1DetuIq51lk0hhdRPmGDHk0V+LjDwQpQ7XpbDfNxoI01bA96vsXvdZ7LqaoC
6tGC192thvhVbd8MMJNMajSNheylYTqKxWAkgUqHoUuYSWOz4cSJaCbCmBglv4Cgnd8iLwxiu2m5
DhEc3BRD6iAwlqdLz0Jwp65p7xBkBhEn2RPdUZlHxqG8pWf6QAUMYe4m0Y+jPacznDMQ0BEbgedG
4l8AVAJJ87LDFsbGWdWdZmj4ckuSqtRt6wsunfpszu7QhOjEC1DKh+2G/csH/BalhZwGRTVVohG9
KlPQAOZl7xTOFcWUrosLvOuBKZQPWPSHEWQUpKD5CoMXKX82ajtMRpHq0JLRYw+3glRfJ6fnSBsX
8ULiYDqQSbFfyENL1a2TMIvbdKueufh7yvMA3H27c/B6ux72sSIOylQ/Cwtwfs3KpMVw8HEpLOhl
4Gz7pKcx8wXb/5xTsNIxMFdZXbCAVTorzKAs6jCOD82mtIKHeCNAxJ6SDL85uuFiT8r7mOi3LWGN
ljCKpnhMV9YrqwIWHy9oqPj7AsiTN+kPPMFMe8q/OxMeHiSbaJsLCuevi2YR5V3rw+rUbGQTltt5
KljD8XkTvizesoeRebGnHDjm+TJdERLvr0/WQ8+3+Eqy6bwdaGesh6jYxFZv/nNdDMrCGJ7Ksppe
4ME3TnjdoM3VkZJfXQLgdKW2C3LAaye5euf5LbIUKKXHhyug6N+Lwldx9+tGsEzF1wGJG9b7P2+E
g86lkqSBggLKRg80yxFCNS7994u5afMNlmxzF3fqvbzkI7qgsbles3mhkjB7XskXutW9E3yfdcRY
lDV4C/y8k2bQ7I/qIa0Wyjjb6W78ko6uLvka1VI1TGmb7ZRtXUIMJMx9JBDH7FEYeNnH8Da6+c1K
183kgygu/JOgcisVSX74wI0K1ap0F737VXi4iWOJScqGa7hEIuuNdSXEnZiG67NBWPk0f8uc4yh8
MUbYhFNbHD/KBUx4p/SHzll36pVEwrxTPKiu5IWeEluRYBa+4FeKefFRIYwkR/NU2VQhfuuOQIp2
D5h2p9lJjwwZoILvIQhGFz8voLeE2oBRIx3WN7fA8STfxsNxVCxCHH5UE6/H2mht/y+Ny4g5nNAm
/D1evoCBzldS254T+D1mKwzen18p4Rudwui2f7zSdML4dinbKW0VzF5MZX6h/1LM6frSe/k8jQej
tv69tZjC22W7HdgXP/Bonlm6k3tQZVf7sfdSMqzOgIKE8ka7qk3opeFnaTZaXx/8xRJc1PEe9Dr7
vDO8o38oMF8jBLE0s0lpXrE8ia2cpI2TZ9AR+vtpf4vn2S+/P21nmt6S05EAdfFG4IZ9vSCBMSH8
L4SP/BHwrHwZcL+yRRS6eDSd2+4Ryp5O2mjUMzXuFMjcBgdtYqpArwiC+vnS6zxok1NSdTNBmaZZ
m9heecJoSWvKAopZ25+6/bDta/v9RmBo1UDHwOW69bTplguna3w5lmX9tUTtcRkjdl20IH6d+vIf
7xzWuBL+Z8CzXwaXnceLL8lRwimsmmoVoagseuLIwGjwfCWD+fahskDXR0su2pB6YiYMdX7tTbVr
69DusOYRDbin2KYDEv58w0WhHatEDqoNIBN8V0iIdmY27sBMrKFtOAmQLMH1TrxKzffIMazcblB9
6/blrbDO9tF6EFbisu+sd28P5V5oUYFdY+fe1ZtXRRFczyR5bCaIAs3dYZ5F1g5K7ma1gglympx8
kyrOPG0xVLDGqjW2/IH9z4hBT/vaTb/l6NiPtz6MGskAuPN3K3kxrHXUHHnDRvE8OU93b29wgTYo
g1fO9LBxSJj1BZrPD4VfmD3rXu+1O1uDpCacIYJ9W5/f+C4D0wUpH3npxHQg9qHQXMPre7D7urD3
1ltdZalj9hlf6MzPUYFXihhK10O1MM62ikqwsnFbUa+sXgOch0ZhaAnSNIrNKHcUMrFUO+4r2u5Q
5FWKTYURIFCyww37eQuHNOZ4zB49FfcYfS5OxVhkfwmtSnOGw2mkLVXJFxu8cDAdORCTM6cCbSuI
00fEQB46WTCJDFer92aTPLEznCPL4Y8hvsilGyrrsLdd106VzlTi7Ax7jSYv4EGX0JQ3V3FYB4GC
1G2ymwkOJdUms8xVZJnmy/RVfrXWzJft3yv1ncWqjYcxcJ/EhFJXO9gh/cobSdnsjGyKl8rOKC8N
84pXj+j8faE7yDkfpD0x03gFPu8S9QeqotUkRzTQPTVP+hSJKctNgwORUzqU1d7Bk1fCEpYyILU4
30+NmfaujkOfnAVXH8Wz9GPP8w8mx1lbV/Tc3G90jZtrzZg5O9Ep7RqRhNm1Ou2Tk0pdy1aBQJPI
0k8kRi+xbFLQrRJrRYVkQUg9vbLtmuIWVmwOCCGYfuR+lqbd09K8AwC0dwSLGXtsyGFdap8UcISM
wbC5I7u2ZpDqFpuGuTu6EaFU2/NHrMLsnvXiDrr746LdonY4TMSgOZ+rqZC7pW4bkinqY7zVrzoa
VdScBsQ4Uzw6UvkZKmPNWPb2Pb8g+O4sIJeTphf1vQy2+nPe4hw/ILsxjh4BcjDuQN9Pp2L/GL5m
m9NW+xfhMYmU1oMoPdofR4PLqBkVswPa+5NzWcbw2V3I+tNiIzeYtCOFTTYYe5F3/KLu6QsZj5w1
z2cz9UGqZZQNVsXkj630YLfmihmpF1FqHjVLtQYf4Vz8KK+mQktkCRnhNX5A3Oo0C50KMfXU5RVD
ldHfA/FexdJadPBPu3rih/bz8ZOLnp2vCsUDsB6Itsu5prqgHzbVxr2WrpLPKSni6whxB8dnagtF
81mWKC9IcDBk/OxETsMnEw9CfamWPaeeu6MSlJYFip4bfhed7d5Qw5sh1yK8+QJipLC8ytYgU0fJ
cYRGmfN3LX9m4eqsr2/6xkjnA2WinZ2jKnvDsy8r6DNszm3nAbZC+GYSUfD327vDSwaiQYmkAfC2
N9gZPIcMBedNNCrOzlhCOorz8Z5PD7ObNTQleuSFebZx4Tj2nYrb2r07ZrGvg5cjqOBhv1Ir9b0q
XLFBJXtxK7o7F86Us6r8yjxYzguyI8l+9OGu9zxsu4P9uirSKzzqWCfogvwcKpVwDgujxt+nzkL8
tTBpZOW8YaKWHOfn1G/IBB/ShCyb2hrkmFYOVn/fwNeG9PsGMA7jzAl1tdtqlIrspF0O+3pTOLWV
+4bPaj5WnL2DDejk+nSA9jXwEOS4Q+heht0s/77+PSygpZTiHAn6Bf+yg5SI2Pkq0kCqN8a6sK7u
LrNSuzGjGflHTjbSPcHlnGnWPY99p2WBxo/Hxe8Fit2vvUKSrs3VOErVNMmW53pNBYFoHo/C6Abz
ZBySfKuW3t+Peg934Snx8W7tZdrr/vzWZW4Il0LgICNzQnweejobFKpqE0SdVL2DtTRf1HE+Emgx
++tJX5Hwtep0vjRHGbi7PDNjTe+g0ZF2wAxvmFSLwKuPfuo2/NYc+YWVU3ZI1lYQ+BW+AqjnKNvb
+vIRvBzxJviAe69b1UpZK5sUc73YTBsbL2BVp+NbPze74wfeDiAGg9us1bTSjpkB/yHYWhGTiqEz
Fm/+329SbUveX48Cew07JPoznFl+vsnscMxPg/IcPQreFYP7d3LLw0fdzh2UQdbe0ectvSF4wax1
Wq/oIzKmkDQ410lkkpTpYuY7u1jHxWC+f7wVLmGehDdkFNPx5Hwwpbe9G87YMI4zrEhMFA8lgz91
8kW8k/d+X5fgTrMJshM1QqvaAWDt2nVoURjtg7CqpqpkHUfqe972QQHACpxgjrgNFUnPBnAHC/1+
wa79zukaVXmqoXVoPZWqWQIchHcEBBi5mh0PV/PaZ+J0D0nAnIOIXs6YHJ660I2A+L/Or42yIC1W
0BB3W/UY678Q55DAxDJOFzCBtk0FGwscj94xVB7sH4wcFYY5GPQ8vXKnTPx+M1+U7G9NxLKU4+s1
VIUFhh64UtYYdTCGAuwNnEvaysUSHCBfB0NXpkFQzJVsmmfTU+rLqS8O3VqxE9WKh64uOnv4h7FF
3uLNFEYELg5yExBESckVswNECZWV7q20lTi6ZWNfY1sXJ1U1Plbe9eYg8b4WPROj79E6U1wW0pMo
HXi0fW6l4s0ObtatnklIz/+egHf4RPQHYV4CcoOCwY/4OQH16y09Ufscp2G2fxmI0SqlupEzwaxP
K2NYmMIRr9fgOk6cWE8nuoHD6RV+uypaqEEcNcdZMshHg0yYnkXMOgoRS5XZMIPf8kaScDiMbCHc
m9rphoHt06UUMRXMzfPt+gQz3zPSaKEmMkaoVLOpZkti1MfAuXOi+vF8nRJJOBClncWk8YZn7MSp
XzENL2sPEw39pPZQP+Q7nbDvF+sCXNnJqAq8V6sFUG9VeCQhMQJbPDY829pOWN1c1Fb+pXLEN6Im
P8EKDZSKpoKrS2wLa2MnItbBHv/z+hq9nOdF4hYbdSthaelpTjH5f+2d3z5+VzOhEMEY5hX1I/Fv
YeNiGn6iJASmzhZ4TJ4LO+rz3ZV6vkcXCNgnWVBf9Hiw2d7sWTPVtouNgS2WvfFGCJQqhwi4+WW5
liZrjnGf8PJ7Snq6kne2nLYqJHwY4viw6+N51A9pkhZUpTKuQvjf6ot8e3WF1em5HldLwt/mqntb
KK+BF6009pYqcg+76KH+CF3sHN3Ajt3w/QPRtVvYH2xAE9U/oJOkie8S4bpi5Rg6BUDu1VKnjfku
jnU8hp6z0SUzI2sARIzE2QkR6C+NB5VeiJu/J8/1kjB3eTVwUiAwbNOXwb/GLOeZ9Q6ovKycdAI2
tm228lYcN05zMWNA/CXgeA7dUMUEwzy8RBAhP5oZmcpeMRk68uaS2Rr61bU2KwiPH7jNgv/UEBpE
nxHCnhfO7+MCzOnvJeUOJR8WEGa2hFdRhVMS/lxSzuXwGBeEuS/FdbE1nuiJsx1c8f9/Ft4x1teQ
/1pH0e256p2qH14kNVHrCdJe+udVE2mfJUIZ1psaGzC4f4Z142CeYO/Xhyjff8Bvl+oULbKAc7mA
1BtoCE9oRgBmKTApPJyD8aH1e2CAr1Ncp0aiY9vaOqDcgSXXAYUC4wSoy9/j7DABOHxO5jPoLM+D
hWS5+gT/YrthzDzR679BMQTqvZqqQ4z3S2lb88SlMLJxIDl5/mD5eaTj9a8PVL2z7P24wc7R5ySc
8gHDoI0hdRIMQDTseY5reNg34WIllx4s5l6Z9e1ytPZ+funD8SxjUM2XlrHskgG5M564nY+p89kz
qO6sVkbLLKV3QKC30F3Qw8FVCNSIMxWpvi6Y6YLg7JCobsgUk7lmNt7LZ18Vee8ch4ISX1aB48xv
l9JIUvYntVEVuiTpiOu9uZ7uLGFSQ9inaflg93GF+Km/l8Qv0l7LKWbafhnufCuk4qFeprkYFIvz
0MNAjvxjKbDqMyRnb+ihtHcULEnf1afKvj5Xi2Jztat3dZ3M61ftJdlVi+hVNovXwT/CWuqH8rX8
HOxtuX7CXeZAURbVfrKLGq9pyNydQ4eIaNjbytneXxH+e2UzD1+rB+FZ3GI/dXwN3pX38llZp6+3
h9OufBNfhFX5UL2wjz41L8mb+oJvQo2iF4vWt+Rpv23eq8XhqXgrF+dV+hpv66W2aVanJ+mlejPg
eGC/8HZ6O3zQUz2/SS+np/RJ2ww39RKF/bJelu2v5/B1sGvm/HqQ1vXi9EQu0zzcXp7jrb4rl8q6
XDYPHJz4dZzsp0EwMh7L5ckJtzXpBWbB/1c8X4be9dNI7Joe+Gky5EEh6eXe7YVSPN0dd7cUY0gL
aKAo3CAdkz0gxbOj5ud1awUf99bHLb7SXTggDkIDow8NyNuZl3RdwkFeXQYsHJWLt73dTIevRWOu
hFkxO78cOCQDEcSuQK/SEJ2LrW/TcTJKCD0IJjAX2GPCh4sfOqmDo5q5Ffyi1SlyQvt7mt2D2RCn
/PeNdhtEiXKMzpwRo+VzYYYjiqfTJqAhbTwa+zk01kYnl9s7XB0tM/FqQ8mN2/f1QgSKdd2FDwFw
aGz/fUv38PEft9R5d0PlHJwzmdIITA2MLxsGVhmpyxsIDmeck0xIjEVL79RA3HE1eZoG66uxPsdP
p3Tb4oCAauXFirBcU8al+pHmrowlF5ajyUq7WGQWUWA1OE7wxw3owP/79n+7o7Z00f95o90iJzgb
pAcVerXZGX49Lp3CyicZDpnJrvRUV9xkY/Upxl1iQsCtK7F9ndZ7Z+AwHkaGRYvIHk44AL0q5nvl
57mJen8Zebt4hDqb/yBUd9yMqdreEavSLXs54cxHcWMtBTdcaeayYCuaEqtiHdxy3RwcqbGRnBr2
yRbdh4OLwdg/7sjp89y7uzV8f+y2SPi+kBEHHcoK7Cb6J3VjAQYJoc+XwvMAozyJZNf/S017p6L8
8bKln1c9SYf4GIq6smHzNWdiq38B7F6tVpr9PnWc1zWghrM+ens3sP71rd53GF3teVxsDaWBwYD+
fl79WJFQHDXM8sXVzcx0RKIbs+g9XHKQ8K9T6hOn8t8V+JkaZN7XNtvkVfONcfCEOtHCr9U9I4PY
97IO7hzPye2GEsvOCSP2l8z8WJ8bbZBowQZBIa4zijfbVWua/puLicGIhl7IMJEj+gtzdKFANHWr
cL2p+PniWJLNWg03wv+nrHyfJtTO9/sA298FoyZgDmZIyEdkcr466LQY3fAxOBwxVwIvfUMRYAXT
6cEOmCl/T8Y7fd/2SmRd4tDF5trtOeflQQgaPWu78kh6rb1/gqmVIx06T1rv89IOQKxOznz8b++y
tJmYr66ynhVBbw+6PzcDboJhKtHvA7T80pN+mxq3k6IH6hkvqcNcehCsxJdtxanMKf0bBXi+ZbQU
r5JzgwR8mBSz/fhDHoMg+U+O4FvvwUjhHhV/ajiZFznv0FmmEoZmZ6divr/K1L6cQ8bnMXIRW7SG
bj6SzE/CDqm/j7OjlTkExaMvznx9tMdK5+b2veU7QHD7gAZUOMRALQD3cx6El1gj1IV86dvgVcGp
NFUrr1TmZ/nhFGa+7KjD3JTwXP77495p0v24bLdEHJZqrVyDhOPkWrAkhynn6041JnrSPzvz0hdf
eqX87YzufkpaUuhIVNzsla/zybdPOVCzmyRkejTV8RChr6DqoChQltAAGwiOnwuMDy+D2XXekCZU
9GkS2tWse3U0nHQ54G79Br/T8CKJQW7cprB9i+xfnTi0/SjoGnW8jxGiTK6MkJfejvXd5QRGS3sQ
AmBVv6DJb099i0Mp0C5VsNF2s8qd7aLJW7ldXEw3dEeYWdGcz2aN+YHr+bSysFt05o9WPfl3sn17
/Hpz5mDx59l5PLZ7ZtYduq/WGur/9411ln8oHeFFVOJ4irtqmagOVqWhjh7dwGY2cspYN/FWTq6+
8kadN8Q4uGXdjvR6HEbVKotK8/81Fb7fUQf0qhpC5I/GoYU4MG2lm4+psRmwVfcdVu60+DS0bSrG
GyKnI60LH0rpULgkxp4UJEySL2bpEa2XmkM2mpcERhxEZ+c1cvMnY/P3tLuDI9GWhmAN2Yr4JqGL
I51uWqhXQl0v9pppQLdf6MvkU13K5sk+LdXpbU3s5Ad2zPtx/kjO0OAx42i+oDIv/tW0MlIzCs3i
7e+b+rL07UwN7Fs0xiasWDqfHeQjkbCPbapr/ojT9By3ozUWqqQiPtyWQmUODDd6OK3l1AwH9n5X
x7b8Jiqc7RqMpcmnW56dVsjrKs8YdZMYADUreYcqyNnBv5xt2QrJ6JDcxE5ntSdzGg2c/fttpU0E
X0vMegwyS6qsQ3QbfWcKLbzm5qFXvsnL8xYLcIWgTvOowBMNJyQJgYxEi9a2Pp8cx0fsKUT7sJLG
2q5ER2zVvtjTHlR+H0Zwam/52mSrCholy8/l+TaIDTlV5GZx0ynlpwdivgInjy1FsOjRAZAKLRdM
2eo5kVQBroKFYl5j8OKktvPLYkCGQ7HJQgpvnnYIV/Zml8PHoj0LHnfSgpxBcRati3SUDjGfCVIr
V0bS0TARrUFnJ88OsWVtn/rM9e4cFFiKkWhRSgAqKl9mEd+WpaOqHW7xbS8zAybIn3eLkZs9jt4q
5DQ4tuHhu59WD0/4f85f/XXxtKfAqAYmHCur6ato7qzMP26lM+2PaXA6RCiyOe/d6EpSaThsRrie
ClMBkt/fg/2OAUVLwAdClYkxh3nduVqcHcWCpOTzo7wYOsNZ9BrMjtNgd5oeR6cppagjjc/TW6tS
RpejOhoVzsWFAm4fRq/vmn0znzz0ed7Z1yi9LvaNe42gyV4tyb2arTkJDh6O5GdOLx/ud9ORO4eT
gCMLYi3SA34OxUOcGVJ6uEGbIFGJROFnvfBqwqIP8qw4uXuxHVEqEO458fHBuHrwJP5+d7/N7kFa
dIiQCu8Prni3VhGM4ngthoOABfr54mAYOxOnm9zbKK+LkwuQt4mcTZuIiEFjaPEXo/3M8xTTmeaj
F8jr5WJsefAG+W3mU/NJnT3NHzGKyt4eSjP1HnR7En0+xGh9/PHYGK99n6RDJ3j9+ymQ6v4uBb4/
RncRvu3FoMrjQlhoM2LmtJNFG8kDlyGkQC7M7LN1esrMCrNx+iEEF/xLIxPn5MNrMcaMnCxs+Ty6
YlNMKpthDo5uGVnEz+QAa5uYpyTxVjFL2D+xpZLjhrkKGJ9osRQcRYd2L+aqugGrFmS5ehhuBGw1
FVvObOUlfKO1V6TWMbBw4M+fRXDv9X6jhabKEltaNV72b0k0aQxbCPz4Ot8P/KJCxcLhSDFeYHBE
a/yyo5N93A0np9VgfHiGzbR/j3fHx8PQxAFxKEIVHbxwoIxD39i3YifhOPsn5J6Ue/rVbjL3oHo1
xwnZV1jVscHr4//cYRz/GEZdzFs7i2KIj1mNswfWqvTDRfujGhvW+5NsFcu4B9i/0/zlcjriCuB1
rBC6ljOhFF+uhZIfllrZIKSXvMK4mW+6GE6V82UmJOOKLOAQaua+vr6K5d4Og72nHaDCVImNHcs6
1y6jveLvD8JYkfqEYV8Hts7ui3ckZ05YGTLlWOcAcAuPKcfgFjjdznDlId94vjtvbqOEnowtjGeL
ciZP32gL794WzLWWEo1pKN6Q0+nZIRNo/S+b/PM/fcd5kh9eSJrenMyBB7MwexmPp85TwiIO1Q9K
Rz3x14/GNnnBQOXz5H2ihSp7HZ2/um//+/Mgrvu5TIUX/XiTg/0AurABaxorqOF4p30sRvlHg3/r
rnZmC9pImTdK3c3mw4ugIlbADbJD4sERL9cHzfGto6O/Pkru4+vaf8idByuxxxg//70StG+2e6eS
iL0ZnBhEOF8E5G974EC76mgp/rOgnvW3hsibeItCL6/Xl8AVgp4D9VdV+et6LJsA5Eh7MV37+WbU
UjpGVQCbOK1InFHtdPgvB7DdezQxTycToqRwmCSGVUSWqkUYhFqG8YigrQAIDtrUwyU/wDIYlUcX
jKi5rOl77gcoahb8OyaZo/Tqq3cwPD3xjsIjp5uj7Kc3V0exV9MkNU/AKFnt6WFmJfTEIyGdnnBv
juCeNCbQtpiW1kVc+Vel7/jVbqu/nh2bcXLb5FbR0Hl2TE3lWpeiCmGvYUZOYJ/99/1MGlFg7N0D
JX5PjsWXFObXBZG9om2AvG10k1LVzDiiopED8rQqe7Z7090dXajZRHsE7DrMdy4IzoiptByxKEwA
l9eYjE0Fdy7YKs3cV8CmR9zGI9um9VT6xLb8Pfi+vvZfN9iZ92UsA76VasAq+BUFFHjQhJY4GC50
f0NX2XT55Ju3I77jFB10WAPz5TqfcxZwxpVX/Hu8ejXaPEwneqbFHTOUNs+5LQw5pqNz6hQahbaX
9qc0rDb1uHbeWuR0RWi2jRLQ64MB77SNuBYSPGpsSN14Df6cE8NcOhhZCfR5K8wBFpKYEiSbTHlI
1en5+KpmPhoyWvtnoiOS63NNfIz0IF9cEWkSPX/dNOQcd8e+eMd72JdMsk9bI7eM7q9u/LelQTLS
o6qCUFIeLxpzYavm8zPqNROTli9GZg4xi3VVMtflE7uu2/MJ7vBbmCYiVND27RCs3fkEaqhIyYCz
IiDkFWEgRHKMTmI3GBF8ag625EfY4frj/Wo6r6/03scvrI6DqbxE4m1rrVqLgWvwK3D+HrX3lkzE
BSxgnJphEXZQ21LUwizPGRqw762GE/OThCNuHxf2Tquax+d4wnbI2YvEx5+jIqyOhNJrnM+vFOJv
oa2NNDuYljbcPy+chd7fD3XHJguJD7ApZGlwXxhiPy8nnm/no57ANkY+aD5n5nEjWYvhdsMBz/04
T5oVS4PjzJvd+jbz2xwEr2cxuGPD+eMOunmizemcaieJO5jsFDj6JJGwRa6CzcFbVqsnc28Rf6C9
fU62z+fpbJJMtqlX90LLdwC6NjebDUohBZQU5p+vIdSu0UE9h9gzsSdcJGvYkEmyVbWPUp4No+1B
ODs3qmX59EFMWqHt/v4KIC/8/O6KiMecDmGf9jj38PP6QXoZHveXpl7khPC58PaTcf3KOVp4lAOc
byTRrMiuPng4/X9ykvYHghkerfoB5iIGim72X5xd1260Spd9IiSKzC05dE62+wY5AkXO4eln4Rn9
46/dco/m4gTpBGigqvZee4V1/VZ9cqpJk5dONIJBz4PlzwcGUx6solyXIZacDTHb5aBxCyb0qAjL
Y3kdeSxJ63CWkurErEN9Hhfqu2qPX4IlwgDJVN4xpbXLzxCOHzaH+ouzWKdCAmm5AvEUGQCHsXcZ
N0j06aDY7IG6MdpDqwM//SCipwxh2UT15o2BaqW1AtVMnmSE9ZgFEuec8lN1xUXl76AHaQvgIeaj
wdq9locH9RYes0iQ/y25ZttB5vuMTluGl1/l4qUKNSUXDtmYIAj7JeLcGQOn/MEZfPeqeJ1Iroc4
aFlb/75QiKdAYqtyhLwZiBaZnV5LgK7lOn2wgO8un58XWqqPH9t12Zd5gLM+OF2E6zOWiKrBzw0d
KZxGE/OkpX6qwcVzNeu67oFOCz+xr69i+4jysjA4br/fJTdLxHOG9c3trjXMQ6RMDTT+yBEXIaHk
w3USbaQAFxzbB24N3wr+vy52U1AVTcdzUQWGYDvzRqFuqJxaHMPaWfcmdaB/IiY9LQS4ILyG8HSJ
1RQZk4EZI2WryT1GQARdoOgjdeaOOFREiGpYOdP4yjY87GUxWEE8lgRH0ijmHZmrLh3b6QGC5lQs
S74tLjPMJvsZPmWI3qowgle4tYDZO8skWFNkxaihu7Aqy4B9TkPohGFoL6Vg047xg/buu1v8/SAw
CkN0y4Lm3hxJ7BgnpA+4b1ACRmpmpY3uFpM6wDrxBimBrXmFToTBFLmzUcscEtsFdUDwkO65fd5a
rotIDO2JETXuHQGZJVJAMNiaLyDRcloTmZvIgbATI+BLCnjow+/8fP0oxeBeiwrpPUpjxA1D1y3f
/IZSbOoqh4koIDDqMgi/SQ1YMb+0vqwDSgCICrqbAI3YgHFVp/29736fbrcPEPQZ3ADibxad2L+L
ByejUhQEqM5F1OLXK2abobZ1oy30ashUU3Vb38AKYnFUW05frT8nBuhD++JBaXFHH7D8dHjTQtaH
gJrb4X8m5WKXxmG8m/aAVjgkjFwmEBKPaukN5+i53gmVLrzOIIuPeuwh1NThRp3AAw4kVLgNr0VW
49NTc1UEg4KrYATbttGIqsux0yIJcjAnJwhg1apFidGeVSDLyK17Kq9pb/Tn+pwGl0565MNx50j7
5zfd7ICwDhtI1GNaK+faaFVadGwwcYA6ATQCZpv5HJhKSyG1UDTB3H6RdaQ3QxpIHYiw9pMlWI0x
7Sp8kcfGaemDV39nw/rn7hbE8ce2mTQ1HWchVrf1El6uF2A8ZICw67UEdVsdP+gBf9O18H4VRN/C
UhDWx9+twI+riYk8x4PYjquCB7KFsEA9zK1y1NXi9cEXfQcpBdMfnnkqEaQlG+/f31WTPI36CZDK
onK5NpvYd2Pz8G7bLx3CUjQ9xDGADKf/g077Tn2MK8PuFFmrLMyFbg4ivqGKVAmoj0Ec0DtIPgot
0BGEalUmpnyKOxKgyp9LnFepnyFMPAB1BE+JmsNb5zxCjO+B/P/czU1BF7eNkLfsLJ/A37rAXGT7
RiD1ydZiCdKMHdvDDlmNiAWVYX6VGWcARIN/hIBcmLWPwNz//Vbu0MyXgQNE/uhsVOzTN5tcUOVN
GuZ4KwjZepa16xZaempRIxE09xN/d5B4bScY76amtxDTM0sD436FizBWZpYberTz3bFfwR1xcBSC
izvEiLeDrzBHVOOsykuXtbR360YrrcXfGI48IDzH4B3p4kaDKTZyiOFEtZ/8zNJxO/toDYvzJ//y
9xO69/EsXBiQO5Y5+S3XoUnoxI1TAV57+wrhbAv3NXCsZLOhV8AzgGz/vtw9DgDIa0tUD9w5oW+/
2ZyanOtLtk+ga1fXSKyp+RrxWmdGvpYQXBWIpQFzjMfUiuSmKL7MIK2V8FjKyYP7uDdjw31gpAG2
zRJhcbMNySGE90KDD8NvYeQ2W9gnt5XmnujRXYTrtrlCMvPK3OiGU1LNwHDA1NB+v+BY/vuJ3Gv7
lxSLJf8UcKBya8xKAkhIuoih53SVvLIIW+1d6RzpiN+uUU4BVi+98BxYs6gFqA9WyEXHtG/NALFH
6hhaNP6RNcb3yX9zOGPUAs3SUh8Iv1KVJLngBdhygdv5zsHw4LV4lTK7rZ2eGBUmqdSV4RPG6uxV
SLQC5ZgMpYoWvraZXsywfNMH+L0EGhc7yE/rM6usDDCd5djK4MCfI1HHihOjYxxMFHjFUqFejpxi
cHNksKLeU7eT7CqNHfBGK2sYQ7SgDuZ2ynnh5EMROm0LVcPD4InXf5WhFSKr0O7IoZSMqDdkhCIn
PptsC3E7NL4MO/ZcV6guu/Mj3RG5d7aIoCph14c1gPz9z3+cLVM+ylVCAC/ChUyHhvO9NBVj0Tww
Gwxn9HNoZQ3UpX9/LnccQhZ6Kg60ZTgMlOJmty/7eSwLsYIq5Lm7XBP/rdJB3IWb38kd3ZO9exoV
fYXoqWNshfhsqak7H+zhwa5xD0JD4gvWsYpjFb3dzfLJmwkzhGKszoh8MaVL9C7o9JiihvSJPRiV
NVda4dZQLkNibYGB3PmPRizfhlm3XykYFSjcEBahgOb+74EbthXm3202b3nOaFlLDv1QsjjFaEBM
g9FTpjf7FMjeU0FcMTDIW4/s68AYwWWA//MAy84+d5XEGmEXCstGZdAyxmGmw1RYYXKh6TPlHDXz
ZxlKNjsPdEVaKrqYMVjOWNwMzxyYnoEWC6uYbHIkZStez1kIb2+JL9GT2rskt6pJjzr4iReekGEf
MThiDvG2lVdK+6DQ+UbBfj0O4M4Y1S7hKbd+NjBKJkFaYqKdgUYO0CJZQ3qHmi9KTNGVNbADPCCX
xnLiTzqi9MRCKw4nO4wM+spZEhQ6MRhrJav1/i4BRJ7ssHB0GeFvoFHoD+1Tl1bxr9tdFtePxcPM
dS92y+2C7oa8V89qff4gaJkbwOHpkc7mXkUMSgVyLgloMNDZ/HuxqemCQBHneRsQL4/tklnBCiJP
zL+X5j3oAUOG/1zm+8z58ZtIPGQz1IMDdDXrwFbNHVIoF+ThQfd5b5YJf3VhGS2i1PxF6ImSDIsC
etYzp2eSHi4xJylobPvWUbbVsR71cAuHxEev7NtR5dcr+3HZm52HG5qxyWd23sKOpnTpSzcYEfpW
SEBhfDiY4WegXBbJQmqUEA/P8HTDrQnUbhIzTDbV5KlIxXhpMy1/I4cxMDOwdL7QAwepHsEBloPk
uAZEpGrDZMGeRKGnVFkl2FMGjbwA+AJGlcAx2VBjP0v0oXTkAfNRnRQWtWV8R4Jdvf39RsU7U3uo
iFhMcgAKQ/p585PDus+aljTVmddin2CeI2osCEQ6omYYPcYewqBcS7eQSyDJSY9xMGuMObeaBLOT
136zo4iimfXAwTGNAZo3vSEDuP+c3j4kG12mPjjyR2Hl+qVyhgfornLvdPp56zfbI8+0QlhTpjkv
DNLcncytYnfQCNbG+AwJCmwdDAScWvCXql3ZIk+VxqsQircuj0nfM2vPGFbVR8DghqCJtnAKjMSc
3ULvtU9Zb02iC6vh2IAfhqNORTfZ7Yvrgpg2KO7RST+DTIOD17TZHXPhjpXxvRbMZgUe9ROrWCFC
ZWsbg/8tmmNqVvCCg1nOg4cAPOHONiOzaMrQHEGZ9N2t/FiSdZx1WTlNFUTzDBIStWrUYBYYHSU3
WCUYVVpMafAt6omtopjyM4EOHHb4eIPJBonNXosvzcbREK9hSHeAC74fOcJOtruddIw9AoV8BL/+
6Sg891fpNEk6zESq0mrsYcMvYoAl7YZukbgBx0vJAgMtxPOa3mtQALFIWx7ugnA2diQtfapWw4r1
FRwkOu8Ga+VJ8otdZBYG67ArxqV+t518soXjy5lsW0M9TbDPgBgGPgainn9222TbvFF32hRXUAY2
w0Y90kGXd+mIQM4i0xHOrbMnBjP8N8UBw4v1ZbdH4G6jc1f+I/JUGz4HTxI8jaAdGh5sWfc4iLCH
gi8oygVo4W+pX3M4R2xXiwRBnQMcL2Bq93aCp1nrYxSvLRNQE0oVR98/st2846YF56YFgYbvi4SW
46YBzCSuytqhLc7qMd4gdKM5Ayu36Zp10s/egk/pM/EznWzSJ/EKyPatfApXxa4FsAjcWPKjdXB4
pKu9/1GC9ghYAtaOiLj59zgqsY9OYo4SLvwq0Xw8L6PhbbGwQT+Zw+nU2Sf3YHPIEcWDWfH2Ru+2
8is44l/KY03EvcEr+HgIhlr8ZzigCP/eTCLlERukzAC8HDimntg92GfgqUcYCDyUg96e+gTiTJRr
LMjQOIV/ufCIajkVuZqkK+kMPpOsvIEJE8HBYvBgBUT7QzoZM4TEyYMe63YXuL3szV6YpQF44AEH
3LrxmM6mWJ/IFBY+q9r++8D41RPcXunm1YZBrkxDFWQbNTxg3AX75EhHfkUE7RKKED2gkP6ElS+p
tTZP11ysrUjdFdxoTn1miD0SnpHR+/c9fa+tn+f29z1BJIksJwg4ROHmEOsRvZAiaGRCq2usF7vr
k91qdrp0t+C77R8hCr+Izv99PTD1UJ8o8L24QcKSFnnyAXbdE3wDAQDhY4YiwkaEkoOL/f3bfil6
lmvBR2fZ3HElxFX9+/VSqSqpmnPqhidfY4NyQTZ6KbVUgLGRAN5v7ldkHQ1eAS15ak6JPYxexbil
sA7aU6MiZGlGnLLTq5gmHMsMMAzcMZh612E8hllgL2oJoqplBNKhxU17NKT9Misr2PrBJ/qrr/v+
JSDGIzUJ6X7QZ//7S8KImwUVP2FDWjhisUdZStxJl6NSHzsPQGklDBpHrKZ2ytlNhWcMR+ECm4jH
iV7UNMGckehJDTldtJsSa0JmNBQN01Fp90kHSbMoapTJz0GGRODFk+s8lI8sHX7Vv98/AdbPmPap
4LveIhlY91Mh0SjfUDbUchlpe703U9kY8XjbmBpdlO7wXWgsKIatNQtQ59cQ0sE+g5EFk69GqANz
o84jZxbNsAjNMuw9LNkpKfS4mbSMeCJT6T2zj/HvJfxs9vnr2MNorDaTiphicGUi5LIQbwTHWQ3y
UyvD7A4xnbUIu1ro6qMA5rFg2Y1B6Ae4kwpZ4sxUmlP3xtVgr8mCge+Fk9DudbPXQovXT/KWxh2y
2l+MkSeupDSbVIVSLEYoMG5mUmAEq4AdUlFAqxi+NmlmhtCPQr9LxUifusBQ0JLlCtlHEX0vZ+h9
hR4xBrMmS6FFCsUU0XXJVIRTHcrgweVFO5teo6nEmIvtnngZEsOB0zGGcvNhOPWq9MIlgApjKOpR
fxQt9hR+hCGkH9dItc9AB0VJM2A0XbXQ1TZ6r1B7VjJPKqmTD3sgb8vzaSqoLZhpQ7LiqcQzoFlv
CVP23LHJq0hlq2xcAe3jRK3layewZuAoLHjJ4GXCmq0UDx3kOEz6spclUPlKoqInJLVzPB213s+8
bHPjPpzzC4/db8gTLaKHSVHsioIwOJ9VvL+ZNlrBwYOmr+x6+gy5KwVywOSii5AqhsAqbuRgmJ2Z
SvomgCLFFbkhUi+dJYOMoJzhf6HUEsLoAqflz60yuWwE91Zgyakw2Mm57iarzSBqHCuvQprfWCKq
85Bi1hjx3EnpMVqnpdukryP04zwPa/RiX8I5plO/KgklnwATWD7fyBhNjOkXAU9uiBHWFWCA3i7Z
DjVCzTk8g56FYjTX+PyrizHVaUGIbQYkmI49vJosIu5D0eyiGM72KAAnsF0jXU4+M9Brg3gLV/KV
mAEhY1IjTvAAhzMHBz845RyCxUKQx92JUPaSCws0Rc3sMmA8lUGUt9J6IkRFyKjOE/xBaj8RqEny
hYxneJzoJvm+lxSdqatXBicRmUwaZ3ZcKvbI7ml1CRhgJZPGi6EekHMNe+sgrPad3hONKKWtwKYG
zIw08iKZ3wV4Hx2U0E22DmD2gy9JlSZDJG4iCQ6oIsgMT5PPMlePQs8YbQH2fumVfONVOWtRZE2N
RH1Jgq8cKgpO/eii8S3PUicM+O2gqKdsKraJ9Dl2LcLqOSQPjP0W83VzTji9B4oR0MpKRcZcNpew
hBZQ77BfgxKi0NFOscQeHC23g6r/3s3AmoTFKAyCpZvCiOcgG8s5Kmxish+wZwoz4w0pLNlzbF/Z
ZuhfyxTZQX2isSFwLhFwH2X1PvyaG1ZDc9520WlobRb8TiZ4GasXSfDyFvz9HmXBJIL9CNFzWDo1
P66WD4wNTVJQb14sp5fFUkpnIOAU/TXe70gvf/+8X/rf2593U6kotMgnoUMphkQQDsebmYJeBQO6
xTbWADxSD85DYdrdR4pZDLwT8FhBg/33jMPuotaq2BQrFekusRk356B4zWoEKKwlfB//j18Iu3+o
78CPQLG13M2P3q8YlTJJQFFY9eiTUj2oP8fs2qLp7OzxEiugzOf78ZHBx696enmuP696U5GQuJAr
RhiDw3yUOy1fZa/BhR4hZGMyW7DC9/ABKeMXGnRzwdvBI51n2EYpibwZ8g2XeXMy6SzIt1xzHuXM
amh1DPjPcP6sQ87Ko1rPqlaLhupB5fuLTvB9GxgbYJS+xId9N2I/nnaYRR0jVHA2Ebg9Nxy41O0j
Vo96Rc+3BYwzRZU6vXQFXZgFpWMOT5VQawUKrEbxMgVmtRF8NCKb8vKj+nep7m/r3++IMUTfId3n
W2Hy485ozyWSkqjJik+uAX2qmW2BDlqyh97lwZGC2DuGcReO6mEtnOZ5nxdWl+0n2FgI+1Z+5hF9
4I65wYAcoBooNR58prcY0/eDWzBsfKRAmm5RwyjvEj6ukUWJwm/sR40toLtQVlPm9ILd4Rny6SWs
mwdP5dcgbrksHPGgCsTcCZ6jN1V62VdtVtRhsCmog0DZDmWa6qDOJK1WNnrRrZnMT4FdZVaOQITS
gFTjwQ9fWu/b94LrA2AD3XVx7Pl3fY5pTBi2FNGVwZKvgwWBfIUTH07jGgfSuhwB5Y8wIiswis1l
Pcpq6zFke29HwggHc0i8AewRN/AAUWIyjo0Ur4BpovKrd3O4m9vUAy2hSg9gJWCPyCbYsM1XNKmg
5qBsnmEMCxJIdX7wPO59p5hGLnCVhPVzC1VESSqHQ4bgUXZQDDpN+sBMTsIBIIcFFRE+lTJ1svgi
R+xqSIZLhnw4CLfxzSC4WH4wOCffndPt24HgH5aZ0Gmqyq1ERJoywohtLG0glLswffw0kARFyGgq
7XnsqE4x6xtjDLiGLz5IYfOxQb6KlkDugqmf0ja7ugY3hlccGtYvTcA/tVG/X+pWhnCIeGQheWcn
NwK7GoHVPppz+KrUS9bjchZy7Be0oQ5Xdw4eOyMB5UL6Bi2hVK1QBfOXhOiTqhg4h9MawWuM6uUp
ZI+RCOEm/P+yEvYx4I5n+767DMCMReHMRuVrL6RU78beaeb9HB2ENjMYlyv1ONVSJl5nSbkng6jJ
OJ77rt61InuG97dW8LIXgt3J5J81P5+UqtTDFEZobqkERsHAcrNQLKlFjEVde1NVe/BBkUG3UYOj
AI+ARtERrWYWUwEK6Lh4+o24iQoiOihOks8JgrBaLXUUFk/Lt5ZjWho0R1QWuoJItFjckEA1qJRu
Bym3+lxyBzQiWZj7IeBkGNO5QwPP9wn2IznrwNMR9SF01NXzg+/z3npd7K05cNNhJHvr2Tm3glJR
PkyP0alf4cXr8iGRHHqBd4mI/A+qYQP7+5L3VueySWGLQi4F2Hb/7hB9kwwdDeN0hRYYteQSrRRt
xNxualtBy/v3xX4xMxYiH+zKYSe/UFaF24IvnwkNZpZRN3PjsYGpKDrB1CzUw9dq1pMr3OAyxIED
RKbH4ixBkwyd2ht9a0DtfJVaXd3zsCvaNYLOnxO0nZGGWCqywywG7MUX7iAEDyCD73Lp3yUKbTBk
JoBAQETkbgucMYDkqUGGzrE3Kk1+mkBRg/JR3cMacN/ASMJgNeaj08gjU1/h93vBhUUWtF5Yu/2e
/vJJkzStVPH7bCO9oq3K1hIEhXARxgAg0CAWbayQMSssLk2uvCzxmWornMttDaS9N2oGBuTa7L1E
ByTykHVbvgVIB9aEp8kReS1aYzbgDJg/EK3ZQqHxAWMoSJEwQ5YhPJ0evPa7TxHx9LCCxsNE4unN
MdTSNIAkhoRH1g599NSBO45mtsqMI4bWV6DqfgFY/BFPavm/3r47kNIwvsP7A2/rpkxM+KABJifC
mKL10OsCBJ0LkxnObfqokfk1t1u+6x+X+u4EftQ/NWlydqiHbNPV7VkEypLCeIufPwUwHhcgBS0e
4voIXxmDdF1KMR6EvGx4rTvMKkqYAy41SDj6wF2APxhpeICLz0qMA7DyEYRA8i2GJAuqKfS8k811
qwciZ0Z968V8uHlP+RieULwRj/BYBJmDBIxfTQnmfjCwTNN2N8yis3SnXHheYKqKvA4TuP/wAa/0
sg7hwM6bHOi0cKCxeEZ0J4Q+9TLvMvVZEB8JAhaY7Y/3cmsYUjBKwNVjnW+E7jVlGZgTVzEY9bXO
9usy3nLxrgwjdykM+q+2PVfCoxv4vcsubwtSF5RFCIn9Rjx/vK0mpdzIDHxwYPcsJjKvqpUfgxfY
/uMgCbTgKV0/tCNfvrXfv/l/L3nTlvVTE6ZB0SXf3qYsMK1pK7GFm9F36PjCsrkQMLJi9YzaHU6F
y6sbGH+AgbBYZVaC45rnJ7N/+OHewRPxKMCLAn9zUdPdqjpjuEeEaZnhXXB7QIm5CFTrXBSvNVkL
qxKxXnUsP+j6fynkvtncS/407AmQZKDcwLCI6ZY6Nu4mVP42fCHE6dhxHhU/U0AiLchqKW+AqswB
UcWWxRooUtTCI5PB8FYrIOjASAVrZHYxiPH5ia2eM8WG61nP71MI2bq3kjhVs26gKqk09i21lyTD
kIKS0przi8SCnarBUPjBwXZvrwEx9T+/aSk8f3xSncIPOPjKeZ/Bpa7XIt6IduC85Vu6yyGkmlf1
yzOEbdRlv3q3WX4c1h81AnCvcnvWUwDJsTZkulpeXnIENEOQprNG8t4g4BP0L199FLsNieadTxK8
TVBpYQaGbIKb7kQqx2ocp2neN6iLjMiFdUkamZkfndvQEFlDKS9Eec/gh1uh+gDZbHSn3Mh3EmR6
KXYsI/iqc0v4wivMILisAlgXKPO1rk7cV9rb+C9mXm+38B6THerig0ZAYoQJNHzXmL2obCTW4no3
6LeId4HdB92NyCbU1MoK5ETTXkoAuqw7Y6IvjFqqGIykFZ0mcpb6Wcs+jfcBsx7nbZo6MeOBSESV
E7HlAzSojSFsR7LO24viFxjD8tDlvDOwQEECWumAOR7DvvhYhsZ0iLM1qHU8yB1LeVpAf2iHxQPQ
/t7SB4trGf8trMzbWQ0/cq2QzaK6UVOrReQRHg10sWiJW4+LVrR4dNguFdvtVvPzesuA8MenyIA1
FrZ5E69q9hJza8wuAgnYKsTwtbSPm3XAwpil+5rE+cEiuIN3ffPV/vNLl333x5UHGP3wfVvy+97I
QXGQbDABkDHmlV5Wm4jebF8erLpfCr9lK/n5W2+2EuDqpKi4INjknFaMBgH7IrIJnF/3aedM+RMs
HKbZVMXzQHcBAOw3Zdcl5ii5eAthYSIYOcl80h053hqGLXCsAfxJRu9CVwkuyvCStkcBbuBz91TV
G0KxRYdbUm1lyGEy6GvCTSa8jKIZS9a2FogR4BDLivBM1GTLQVEzFXAdAYK52Hkwc2Uhp1eLu1Yj
cDoGVqu6SeV3qVPw+4bdkumocoacrACjRNORVqcCYYzxWu7tAcRk2UBhUAA3xCfE65WCRadXskGe
ZTjUQFmX2n3gZpmTKT5AEE2uT316DplNi3AT/OfzlXYeWKNCu8pnC74WHQoUorHXuIA618jiJQiH
vBDJrUVzIZXW5pD6aufDHWHgfUncqIVTjxdqVCWMBcVNhDSBUdoy7RHUP5bzcybXakjkskGb4g9R
OWWMXQy9Ris7C800hzvptKo6N8ZzlxpPGo9D6NdkG08+n7pKuKEchLfh28yVWJD4RGWvzjZi/CUn
H9Fk8KMWYQ/JzjI0btm4G2H20ESbXIFBXSdqI+uGzLqXfFnyS84O8RPJti9MtsQGZBeqHSAMnnW5
cBOKiHx/E1KLyr7IeWUJZuFT02tc42TqOYlemXAN+0yufcbghAk2SeTTFJazq1KAA7ionQfRpbJO
eb8L9gJEYLzBMtgsvam229DNwGvoPFrumNnFTjV5IjXG0pJHGImaQ+cLnLHM10Rf7lyFMTJhRRE5
hzuLJ5NUhT6J73z2SRLwJLctMCEKTaPCw6iEh0C4eqvKfY44gEF8ywFF1qbYYAwIhw9xP8TIAHDY
whnoNk0uODUm1BdwI41aC1OPZQRh8q9zYovgAaebIrDScd2mO0XxwOutK2Rb2orqwqStxuCvMsrU
JvMpU9YVsuuzUyZvIzjFowWKca41sFWen7AD99mG9CYfr8oMXJtDLO1l+cLEGH2xb8xcanHxXA7r
cdSLyogIfpQpIwWjM1RYcfbnlF6j2qXqNmlWsbIJF28DzBumQ0936qCVExxLDPjdVND9gLFTer0A
70r5kZ7xXj0INRTG24vCAyz9f/etop56iYv6BLapoJ+2YLLCmnP6TDFqxFypRE5yDVv4dUxfACXI
zOffu9gdWBeb2DKOVmAYCM38zeXDIq/kkmuS1aysI/WcM+ey8lLUfAqDXAORNSdxj9J4FFjkKYX+
8sqL8DUQ3Y6VnQqc/mqCxkgNrW4UHlBev928fx0mP+7tpnPLaZc2E1+SvRwaRaoh17x0lVe51UIN
nSbpYHu7ZSov2jaFlX7kiovdKChXXI90cd9OrbLTBGDzLoPokX5NiBmIoJprLquYsyb6aOQDeH0B
+X3iG78SNN5HK9PD7J4/0dMM84ad5EWIaPKU4UwZW5lg6jPCterafsiRpQDKOrNkCe3qZFeG1EnS
SwUWlpPVrNRgE09PY24qgV1it6jYY0Ctegn1ylWMwjVOuvCQjOGQGqwlUGb+kHIXgzhSYbuBMVQA
7EvLJ6QV9xT2QO7fr129V3/9eO234sC+JEPVCkK8WkBRiJc5GPuGA0ZdMi7PfvE9lm8fGpQXta67
RBysqTBSwODTAHQ3s43LYE33ZbBT4CmJA0lI2FVceHOeak0uG+F7EuttQDYLINigHMoAWNSaSEtH
za+N3K1b8ERZegnjfa1iZg/HkKqY9QoWnKOyh4kY4qwDrytYtxVAnhlfE+I2sRcCKOtg8Z6BZ5OG
V0yXauGKeaPYTPZMHDnvrIrHfLba4C/BguvC7E3AsHRuJR2XEwtwN7EFzuj5JjXeMVNq5GQwVHly
Jhk2oBLvjfW5AqRT5KUeSJwTc2gPab6eMQTsBQb6las8LPRUr2HnBQjF9mr//XZ+mUB/VxZQAcA8
byG33WKzuUKVSeHlaa/CcwvqMs4mJxZQ4B7yClDcwQ1IjIEaUmH1fgg+YWZO3G4AP99LIOosap+F
3f8jp677RTtsNv/nttTbkYLIV4k0z4y8AZjOqKgwpuuYvA6AEIBwsKDNRIhlhhbHaJTCHrG4atB1
YEqjZZWqj9B0kOCNRbHUKLsSVuID75SsYDPZnk86hwrnKouNIEBKm5pbDHoxUC+aeDSAGcfjmm+A
PlMZLsYox9Gc5REatnxTqqGujIW10GOQ5lbO10CRPyK59NCtxYIdA8slEA5MMSB9GB/yAGILjB2G
D0F1RvElz8ARKj6iBPlYCEVxBOlAiuM0MDDOUzXpbZnmfgWKgLKjv3wPB3JDZpsVM2CO9DqquKmq
Bhcl0rjFMCB8nZq3BUmXEafRY1A8y9Ccxe+ghqCEOAIxnJtPqJ44SFHp9AJAhuI31dGkLX02E32N
4dffH9Mdyhp2+P99a9+Doh+FccCmA46fZNpTtydAWvVkNMAixe6yFQOMEk0wVeBagL6mMJLnqoJ7
4oM7uHvEwfhYEKBeRAbezT5eJtmQ4msrVkP2qaB6SRQ3bxu7Z0o7zkCUEz2xT3gtZRENXth4yBj4
P7iF5RK/jhIgDAAaFtPf2z4oqDFjaUM+XQHdAtiM4bScJq5C/QCMgyjYV0B0cR+YpCrhNQRDRIpL
rU92fDrZCY7iB7eztEG3twOxKtzDFl0RENZ/D/0+HCt+GsE84bj9wpziy8HHAhDlPWgZutCsmQEI
GaQpaBizSX30Qr557X9d/+aNNDOlvcIU816AVrhlPCF5ihS3IHtmq4AAz4HPMzoMkqzqUy5cxlMo
PYWsFy3VtT6lHkqUOYar8AfdhQ4UNwQGQgo2Q0EjAgIDksGVWa3e0uduI2/H6CCqmiVrzHQkKmYp
0iUzCUJmYL6ZmtK8h99GEnmNaJDiymiJM8vrMQcEKNnyWxlpY7bOUd0rWLpWTWAbCzo7dx41iT8W
4Jd36wICQtCm+K1Y2kNuAWKMLrWiS+/fG7fWE7uU4SCafMTtPoT0GeMkU91DGJNeYheY/pxqdXhS
veaU+w3UMm1yLBMHJgtamZvZCRgYCh+ldpX3WdFT2U/hpsUbQ3sMShx0tWr+F2fn2dQ4uqbhX6Qq
5fBVlpxtbLDphi+qhjbKOevX76U+VbvdQMHuzpyZmgMNCn7D897PHaqVoB1l/PitLSuMtqqT5fiz
4rceVVRKd0hu0NHxNKwBOfjPsrxMLgT7xjqCckC9sZNho+4S3cl1aIs2CwZIP8HAd0O+N4/axfgd
1/j3+k6vrqm2wuguil8DBqZ2yFaiurcmd5hLaNpqjveiy66fnjHgiwWsw/161Qxnobiq96CuIFDB
ze9PUXQi9Y1PWlG+aVp8wnMEaPxraM+IxF/LTaQLgjIKzXiWHqZlC4Utdov4aXqxjpli+xxmcOBv
HX3Y4ElL1FgFV8GBV+XT1WObe5yfAu0BhRkd4o3ansLuVmfrlCCXyLaeann99VT8ZGGQ8D0FDsQq
YfY///d2azEQBNFvKOy8a5MeZOMR7NciBn5o3a+vhA3qx1kvmTKGZYhjsYB6T9SFDSwloTUk+7pN
7V5ctR3MPsqMiH0V7ta09nC4jZOTl7zEHd4DkbAU/fveO4TTcaQHC/bOt0UqmGWHkIAO82Yacxe+
aD0sBRwJxo2SbnSyq8v8V8wRInWqEcqhhiquWwz+tQ82obJU1AbxZmCL4VouxnUINbuiaCLqpCAM
G6o9G+VzAH/GE9DuP9Tj1ScYfCqiZT1eTHkXGc8Cq6M/r96kyvkXuX/yvcQNA0hOBmxnDg3Jvdmb
a705d7iKtlTqKUaYUfaq1lvfIBZiCDb1+FPRgpXfbMcalY95HNT00qJ7bbH66K9h6IzpsicixLM2
iejmne6OGX2w/F5VryZtDCseicdOYNq9zvQ6FYbRpB87mYYyYXvlqsZNJD1rmjcvMr3VLQNQAr93
O2RKFpaIB1k8eZUT4rvFgmd1/qXNzrEFpqemKyGCRQMHVOzmo9CvwCJR82xhC5EaWy1+JQh4oWrr
phpXqbCATzoUV0s/eeo6zUtQwi5L3VhEP5hXJScq/yTXuB1rDcvjzM2MTE/8blH/pKSHmasyvMjB
nSOz/x3JYV+aWaVOyX4E0K5X9TT9FGQoe9Bgc8EJR3Ul195GS79LXvyg/eCCbKo0jVFi4Dn/3mIp
ybtONDi97kcOiYaP6Z9O4c1Q0uU3GG7wv0z4HXPdJraGDb4P82IMIKBWvF7jGgs3vzgb3nF0QqfF
lT6mlDMhMalY1lMOqah1vp6J85n23e43+9DpuIBBy4EW8u+bGsSyrmI/jeY35SercdjmwjXzv4Fe
P2FY8F7+usy7o7WS1J6MOz2WMZAmZn6zBVG79ayFlL01VuHkI4BcZDq8gCL/YWj5Yeaj60RId29K
gkM3LC+pw7pYlb8ZK8YnMC2PD/qOMwwMofcHjDooMy8zCoTMNAXYPYqtkh1SN7E2FCSmd1KMQ2pC
7/AO03SKE0wDhWfmepQX9ig+WeJSzymeJFYIxw+XUb8LjA0trU7fm+KFBMWeZPrh93xGHPRVKK+V
5pzHj1r9gyVWsZ7M+lmKL3XZ2oO6EUdjlcq/zQzp0+SW/q/eutPihzbcGZ7rqb9NC17ESlV+pd22
hUld6m9QyrTxIph7zXTS9G6cdkK/kfel4kzpVs3XzfDdZ/lxyBgiPmbokPESo5/7bnLJRin3ngyu
PWya5iw1OLyn1s/GUtwqbRbwR5Y98o8AJ1cr2ZqU8uxcehyrdhW1TIbom132Q4SFxF9kHphEoEHz
+qB4LbyyS/02zo6ieJCHq949Y+LsBsa1V/FnsqBQ19Nm5q5yJHZgRkbI95LtsBekbCH2OaRmUlD0
Uw5j2AxAvVjOZncplaZKIk7rGPRsAO/1+WN6GW3F5tksLbcDvkgEsLkBx/HmUFQ3HbF1m2ergnSk
QF2m+rXTo22p5gvV+C32PTDRTYseVRPOMQ1EZBcRfJtsQFRaXfPsOVKwzIng3Z49D10hQUD5KhMF
THdWXoFbVHbo8sjWsreync1MkfaVzzjLLxIgFA1fszo/d9nwzfT4yJ2b366iqwQKc2TAKOLfBaIN
IxiWLHQ7eeJs5PmbyvNxlQkWuVDZ7C8DB1/uc+bxANp52uT2kKMFlAGZ/51t5IcODvcC7AA0Z2By
Kr8/KoheJ4eCUs6Jcguhdjm5QHG9r9oTA61l3/p6aZSV92sjlyNZjwxplnVERfPJ5a/yzZxEIy3R
Ul92zs/DXWhv4ivuVjesQxcIfIRNj/FYvfv2sh9Koz+XtTQa46YImfPdgaiv06IhTDA9ikIOCodK
0iJlpU3fIHeC9l4VuApq3The4iEK4dg/xjtJvrYokCXdP5eT5rRh6/r1OfWDdYxSPwLZwYVoasWz
PwdM6aNd9Ocmus1D5+uX9t3Nv1vodSUJCFeN0j1eNAiHD+O4YourUreQDq35DXNPnj+Bf3avf1/V
H2jvr0/ID1PIJRIROjs+IMm+wNi3VyeEKeR84Cq2FpzfZ8IEvn7Ej5AUMwKmtaHCWmBqvOezBGWr
xX2qpkflgaNfay7grXvP08/k0h6b0k2HRUHuDY0cEgfuy8DJZZumMtNFRPnbLER2iZsSfVNSf/Yu
1DlOibIHPgUm9v+O1rLMFbGUs/zPm4/gF+JDBxANxppQm033Vj0cqwKpSZpj8grXjnByZpCAQiUT
kdXqyIDjYw7pKNKNB6NPVpYVPDTI3r9+fR9J3MyqWR6rUPXPPqfvVhTSlYYk6QLjmEwPAk4rTuCI
El48hM9Fm7baCLi2E1UQrJv6Lgu/UdF9hIDmq8PnYgWZIcU/TYC/hoxnNWYjhXF5TCv4CX5wVvJg
3TFD4uAAiLvjlVACGNHWaqYD5B/SwnpUlOG6rKZzgz5apf31zRv5UK7+uScDsxNFpz/9xzbnr3sa
0N0HmlmByOBfBUmqDN5mvRUsqSatObYerPh/wzn5cN57d9l3Gzm2aXGgVXV6DLO3bAo2HUfSAQa0
xBgopHGTeSrHaH3hKZhi0Pc0QgNuauy2dbdQAtJC/OuICuvrl/HJAsLn8z/v4t2ZWSKbUC+A4Y8j
jOxQRY2o5Ys2hDfPwlX2qH++mTifXpBXj8mMhI3mezJ/N5MkZSvEa0g4zG3jcduhQAzoja5U45sF
69PRBxudpUMEfUM68O8k9VIfGVmUJEfyQcg8WFXJuMCgXKLnNO0yGPFCfFAMkiA5BUZbj+N/N3dE
jN+Cv+3M74h5H8tyRgBFvylCi6B+eu8rI3WRJU1Fmhy9eEs7t+dsYmK5NAob5gBAtlGvom4llgsr
LfFnIgLccBT5GelyWZTA/+kuAvX9egD8eeHvFnWiurCImkMkmBDv1oe26+Mg0clknzRCfHyqrcxJ
xGY7Sa6iF5ugNzahJ7vRhGut6os0tib2SIjPQX1UYBIMUbvsN9IYXAJMSceu4C2/lqXkpNnPsUlP
WlRvc326lNK0VYz6UkzYDxjYvIMxfP0on00wSaV6YK8QoZa/W5IF3apTcsaTI8C7kTz7wRaYd/LP
afrduPq4gsxeLDKpDhpGSR/Yw2hJhUFpoSrG0tyhE2omMNMn/dWWgKq4kcT2/+K0+9lVFQ0M+T/m
WX9Yxn+tW36jxmqboigQGCJY2wzFIfFTu9GgyXlPsrLyh7PypxHRNgfwfUpYq7/yRVa2Sd5iNkUm
yOPX7/xjjSijxoWuSx8Xr7E/Nid/3dNA/BNiDzPec3qDYJPzeRtnAzsjKQcdcafuGwvKj5xaCQNt
HPdnoA/bxfdzqFc0wRvEzDuShwPVXYbF4XbdscJyY95eh99SsBwUavdXjeOCATA0tbilzhrY9rt7
mafGv1NHxmpABlAzdXKJlXcrOt+RvEBUo72K70P0K2dvz/MfgPwcWgwOZMlwX4MfBYASGXDjlPOp
/fr6/QPZf7wJFZs53JDnVjrpTv+ucUpW5+WgweeIsb3Nw3qnmCt9IvI2b+mi9xQfwQJBZQZKHYFv
GRsrv8JyV9PgolI06sK+CkQXw9RTHsr3Re0v0sB0Zcw9Oq9zzBg5JAc7U6HMqpU//+izSbSEFUiJ
xpTOBRBXVpzStWghPRQusyOBxzG7l89+eFNgBtJnazIyTsHQsjxxxW46KoK410BWW3+X18+sdGG8
b2v0EIl3rLE68QbLFRWftqx/nizw13yWwt7n/oYle+Z1ZDtFeTKma133qLMxua6Lpd5FEEcItnqK
DCz/CKGoa9fPIMLkzUMniZsqeSNropijuoV7Mmomb6FmNOloAAHk2xr/MTlyZPNF/XeAHzcAeore
dg6s6U/J+NqE4gGpjjmdrHCdFFhbj9LLKAk00ko885hrlZytpTKyPQnyurfxRUKmilskGK6eojwt
txExPIYEIieqCHDzhWXAsGm7eEcYkkt/bj4kDC1nU7TJJdhGM7hdPtg1hl9NMNhefJ3RRz0ol5xe
lfI5iFv6WsJubBYJVWTXJY6YvEUq1KsYm/n0XNFpDrODTBdTFwe3ngZXgXIpobIJfCLM/DejuM4H
laJYiLWAFqZ2663HVO583bBrhu03Y/aTeQMAxq4DUM08fu/M3ktqb5iqENw18t4gIc17gINrFiKS
8nnutrCTKwmF47RCoWwMW80Lv9n1PlYhhIT9dQfvZ65eaHmuTjN/45Zki649cd3QeM3jC0jSN4/7
3cXm7/+1RvZqqkytQiamLm3bREfQ+zyAS+uKBw0rWeb4pAsWInvJ1vGmNPub4b3l472V1fvCkN1Q
vVbJ/df39OktaRRGaLDmxNp3tzR4Rl1rgxHNtiVEssBP0NNfabsq4kev+2aL+MhWhBkJevDfF3tX
Y2b6mIRCpbQXxcZOm9DTxHmTyM7ZR/b9fWIvXzzntbCT9eNxtG23+DbD55My8J8beL9JaZJn5lrY
hvusOkMN1dvERqJFTuBc/bNrwBU1kZR5yG5qn6ZVauvJs1RfU+OZ+NKv3/yfmvPdpkH+Hjo8jCyo
Ad9HhIxYYLIEDFDHrMGZSKQqqoPkP1baKr5lcopTxCbCjYJ7zDPNqfu3b64/4xkfrm/wqePaguXa
e1vWVtUKZIiMxgGSQ6CIFwpxAxFolZpHi+vTnnXMmcIcHPJyG9PaQHrvQxoIje+Ys5+Owr9u5d3W
1YtTJzWTALTZzrJICe81oCW68Fb4mAj/rxdvKWiISWtV0Rf9Ow2DIddjteFqcfsrAgCXvEM/RAtL
uYOz1ZYphhsANVinJcitokXffjMPPimVkC9jr0kcBEvf+/JNqQZdkMu8OHrAoUW6brrSHrX+rsP3
W0yug0pIpfH0zaetf/JpI0HFzU+fs4Pee7+0UiZosa+1l9R+mXACTlfpwreLl8Q+kmC5PtCH/TYQ
7RPIQcYBl+p4tgQCInm3upICNIosZ/7FPOdHQI5H8zBu5XP1s98aD6TwbOPHcesdjDtxW+ytO307
bKZNvO7u0jXL3Vp+NGAeJba3rY/G0lgr6/h5+OFt4kOxM67hxjoQivwYnvxT8SvfxBfvNb5AGtso
2+jon6yVf6J1vonuta2ylbbqnXUQ76ZzsivW2jE8DD/8Lc7VuABuijWhnktvGe6llXXw7vJNv+mu
/p118o7eff1Dv1dO1jpfaxvzWP4YTt6tP0931prci2NwEDYYilSr9hvI5I9l5PsJio/BbJkMZYVc
13/HaSYXTVpFZXpE9IrIQIzXaurWhGjRSFUXU4cxxUyTyPNFVSCKW1gehCHHN91RWNMlTH5kbx5W
1N4CnhblTEcYLCRY9KHdYtRdU1gM/RqSUahtdP3g90u9PVXdxc+dr4feH2LLV88xD82/tr1BzeMG
zlZyrH6G2hLylXfuf8GqSB7qW9vb3pPQ2PSIzWnBv0eqpcmG3YirYYAU948SskG5B1nWJvEBZYwH
HwvyVbiUDTeMXfxL+N+wq5fwwdoTISfoJCYyjTpbo0y6j0rKOPj/Dq2I4VndxxddWSizLs1u4GDq
9Ff5MSlz1B8c11TkEP0iF3HplkLaiBS4tuoGBx3WHqlkpZudvZzsWgyln9IfX7+p//RMPrwqumH4
2JGYQHzbv68q9dO6bOS+4ECdrYCRF35R2YXXnoP8DleYRPilkGEKGJ1yshKS0Z07AkURQFpnmsjL
WktWVOMpYtlqX2i/VfmgoLXR6kNXD+veRDs0FqtaTFdRcVb8xwgHAuscwprJhJhugjozJVWpWtbC
sCnlkdLWPwCYP7XKuafRXpV38qBs0jonY281gxU3tk0FMv9UHvLhGWMf52wN3aJsbrGytYqn+SHI
mPXb1LVuyUATtvAX8ivV6xDxURMMWaNl9Z+xD1hRo/Zh4nZi4tClgYahaBeVblE/vmXxzIVejN5O
qbZGZzgybOyip0oCTlQCqOXwIj39JIdvlPunbvyRAEA3arYxSMHpKOslVWIiQFpMTiP2LrIWrbQU
r2eCqvXWyYH+imtkUCgn21I6i1aJW4q6jECV50JcljkYmK0zt7gEhLlZqy3n4rzLYM/ADJQZxwxK
0kDy7RhgdUPjUKoIBoHinvrLTL9WNKSgEeYoIhVyGKerESS4OpU25AYj6F2FTSfvEf1uhdpyB+Fc
VYdswJBL1B3dT5aBjG+8Gdk6BzG8Buv0LagPmMWQIaYv9CY/DcPJ9/2lAVsQ3xM5xBzDcEa/uQfF
izglZGa6mhtsfp5jyNTuY6VbBMZzJ3ZoclAEGPJSqsQDDVvaSQsdozhZJkdc7pxQ51g7sq7kJEs8
apq0mJAcMKjGCJOkuFz6Y7Gowbx7+mA1JJlsOpQ8ROrDaSqndRJHa03FM1mCdYOoaZicQX+GNj2W
165a+WPvVmq6MwkX6qtnvcJ2u+scP81PeVRhlKEtvRwH0JH5O3rrTMUWqX8y4VtA/SwGYWP5p7i/
k0V09/hCCYKd4ueTgkw1ZJ0AWthBdm47dFgJe4AergFCl2OkLZv5qKaNKORgYAn1vuaEHEyxm9UB
nt4PQ7LuRg+6dUm0uxvp/lYWOjeWUX/cV723p2mGXt/pqueSNcbzZ7Ju56T5sPZQtKiYgLa+cZZD
eePlEMLam+ebjFsARUY1xp10MuPkWRzkh3leVFW45oDILxRJiUI00I83qL8Mf4VbSqL2JcVYQEg8
2zeRZxQjWDC01mHYzCMr5BdK2W2++ySHO05P01OQy5cri0mdYVXX3jClGWkDKwiQE+1JitHwIPfR
YQRAPChYAyTSqtvA59yc72E/odApbyqAIJYudh0/G91zVWNcxRI93/AgPRsqbl19sOPPVVjFl6q3
gpQq54CBWEKN3iXqglWLdIWldxZc0DxtSmkZzetN36+E4DYD2WQpYX2V2H6ocPg5DulGEKtFNqQ7
fRxd4NCyP8RisUiZLB1U9IQPY5BO4YhDUmselXn4wCmiuKezwgchOK2OkMQXnNnXiVNrNJ2lKVkp
wab1UqK9Z/FLXy1hPhQLXWK1RzI8d3xNON/tBA8w/QnUYxc6WszSX8Q+Cd6jsRR8AhSmmz9gAQY9
J0vGtZqYsJIE2sLCgwrTLEqCZSfRJ2yFfTMeZisrHwaC1m3wjbBF74koFlFBY4gscxKfJYkfZfVp
1KeuJ4RZOwXN6ILlIUmJSOHSnZmWFagkNZvmQywAndSJ04wtBHl1hzFYmRPlyMBWtdQx1HATld9o
hf+TlvDVlvTuhNiL6QiET7+z9SEZz887Roc0PPj1NdFvSqf8nHcbK8FEMJQOMUniPWuYXC4q5RZn
rgD8oQPL1BHO+cEvvbjJQXFMpdgVy9gpI9OtBootn3WM9Q4+YhM/l7m0DvLZU+w8+1kEzKSp3TYT
xeAtjigAgFXYz6BVvo6atTEZnoXXuX35SvTBXkgLDW92/xDhJ1dqP0u5Zfzh+zkuTAMD9yepNiUk
sBz84gMs9ShyevSqWYLyX+t2pv8Ta7xmQjTQ3iflXYZ5DD+KTcQCMipJAP1viZV2OkdVB/IKRTXh
a3xLAWazHqGQ4G3a/UiitTEty9g1jHmxsJsCxiaC3XhZzETufmNVDy2FOO2+civ1b0RCqp2bxo4Z
LlIO4uPGTF3wQoFmVLUanytyigB0OrrJJ4Ffhylc6kR32rhMcV8meFpfhpY7EQM3PqBULZChJcWm
EJxawB4J1md/Hnp/kY3lMoU0oHnWQ46aKEMUGjFYh+Rcg7r5HdJiHy85jGIJJEq0hRw9C/z53CuX
sjmsaRJsQ+y/Y61+oUcQxIuhxuodh2ad1J9gqzNPE4u8BlYDCY7nVoaA4ofiSqt/BXGxFIN8V+XT
qm3o/NHykBnPuSovBTnd4QtGWDy33HbqTzH4nfvF1tRYTXH7A73XYG1U2IfVSfLg47TJLYv6tFao
Vnp87y2exIL1IplM5IzMsHFP1GW+6MV6GZj5MesQvjaOWdURferqtxreq6MV2Kn6WwRXFCQyOLyR
vDr4J2PYu3NpQgOoEEMkMvlCKrLlXLGEcuRaOAk0VLBnI8TVX2fs8CZL7TAqCqUmvM0hdHwkhFis
GcJvq34GVxvLs+RHdIRXno9Bd3PATBD+SqT9PFlespOTayVuUKf+WcFnuSQE5YmYlOowbwGp4b+O
ir7os4lSVkDQmzwn7XVqdMcSurVE/F/VthtPtCH+zwyFU9r3i/nKw0rxwu3szzk78EkBCr16AQVB
McJN6dF+8e/agphtQmosNlupfVLw/2Hz93JW2/GAy1yWS5CKiyXtk5D6AYKNFGxLT7Ej8N9xuE3p
MRMhY/bHzDip9a+83g2HunkouoNFsnfjQPjH+0kYLNuqgWINRGyTbndhcEur0Al8AzEMXUYBw3xj
dvZ8G7XuV2JKF2J+UIWbjFhoqCAVCqK8Yqhf5LQ8TVpAWoi6E8v+VxemrjoDl4nqSPwaPT6zlhq0
f74u0KW5c/R+MYTdSJeMBp5p6u+PZI1QmmEXp0c6dFRgBnVrf0ubAdfPJ7ZfpXvGuXDI8VyUrl9f
Wv3u0u9OUYI56lUil9YRbhy+FyyTwSzYu1PLx6LZRJXr+a8B0jjAaURBkNyAVOzA3NL9yqNdF11i
Crh4V8cvtJg770esPMLXRDd3jTxs5Pa68JJXW3na1/1S4/zcnvrwYvkgodmiCuZjJpJIds/6G4nd
5+8U7iaQiCQZ2CD+e+YZwsQSM0MM9sZwBJSTw7OfPHbgol55gbyBySjO7QrkhO/wyM9QJyyGdNUC
noBX8u6Njkre1CXii11IFjVKaJNeq7aCe+37UDG/I1FJH4KisH4BfVFpF9KyMmlH//ugktIWlaoO
ICFYNE4pMtB1iv0JprVwMUK34BQSrYfyZ5bBysC1oSnypRW4fnEqNDc1dqK+jILWtn6oFjiR6/VP
uf9DDB7GO0ncm9eiXqVQJbyVnx45IrO5WMJLz5GZQMx6ulOb+7h78YYn2d/WubqVctfzfglz2TPD
7NhvWHC3w3pToqkoHn3JkSmmTKxYo2uo33v6Wp6dbq0ru2qEb6zpO/uSJkq7bzyXXoyouDp5S+K2
in4EGCJLq1ralZGLBaWUr0vVCXBQxgEO5W/zS/DcJtwU7VLD6yy+S3ynjX6zBSKURrtRu91bNN1V
+S1s1kPyaEbLNljV5roQXLyrdSV1rGwnYesjunXuGALvxcmzNaLF3LjEAe6E4bIRAqfmlBGh4kbe
kXuXEaJ2R9XLSDbTY1m9iCKayo3Unn19W6UUMT0Ev+BUp7epytkiG9bLx6+n8WdtSwaBCf0GIieD
4V2X3UqkpAmzzDrCeUVQmHjXAS1EsBeDNaaVUrjp0+dYpYjZDtN20I6NsNblzdc3IUsflzHC4eHY
zTo62G7vajqfWKEmqFDcxv2Vkd80fxKyRv9tjKFh4FDcW+ZaoqM8vECd9oQrHpazBKlrnxIB0ykc
/T08K8jY285GPl/f3UcbBXr3FnIxepnGzMV794p0/DRHD7fJ2eYRdgQx6Jv5rOi/QdasUxie6dnC
GLb7bnH/pIOqSngVWlwaa+kPQuQsNSc1rYXuQGXkpFW/UKUnK+bgL3Eexh5kAqgNZNUdsNeNJRdm
pjvp2XHyTTY2fBt169Iq2zpjV2xfS01YewiaY06B585ntCfypnFk7Fn89kZm7QJNLsfycD7Wdt6i
8Q276wtXnNI7FXElvX28K/HCi4Wllj4ZerAxvDtLmB6b+L6hChGguIVdBRfjknP0zYPxJYosR5Dx
eu26e6k9jlguFcGqH9kRG2iwQEaaIwKWGBmf5fBs0FLMC3KudGnp5/FSDR81bzXb0OBMPYz9OjD9
Zd42y0qoWPzvc8qduN9bYr+2ImWLTtfz8BwQHVTy8tAv8J9JxTf25Ew/tLJgqyZH6fsBEwoTKUet
EuDkh07NEQ4bYEzUOSKC8UnJWiO2q1Lkha9NoFkoF5EFiTnaMxNOIchboS9F7yDJd2rSrXUM+6Tl
NM06lcd+vLZatejrVzk5hbNygzxkuZBpJL7OXuoZEYGlcAiD2qFF75ALtyytJbF5+9xbpViDp9ZL
nFI9cpga+RzVkdCzAZPIn0NGxFFxtBQCjoVpmWcDUpVLXzwbkb5QiGgXeBseiWJFWyxjfgwrw6XR
ztlPlNcI5kJLewxyMEzjtyk80SBnoR2dkcOupAkbH2pzpRmnb+bO3Cn5t0ChnQmnCE8bcrM+mK0U
ZeyNAc2FI/ve3EqRWa37KJ/jD9Aog7PhMmnhF60Jt4FmdYHY+Zs7+LiromOS8E2Cn6HDiJnrmL/Q
3kJWYqUS4ELUmCQApgnCVfdEF30wfQ1Ue5m26vI3LJ2lW8YRUj0r41NuPEvenqrt63v52GihxYOt
nypiRApJ5F1lEUViZzbeQN1YbUUUKVgAF9c0W8Rz6xwntG8u99nC9c/13i2rXmnlXhZn2eVRXEyb
u3p1++HZSEm/UQLMdcK7z1jBk4/Wik7OyQdqeJSLqdiHAocH4zdIrJ0WP6fv+sKftG7m3YGYABgt
xPPp7z5GdWoTCJP6H8OuNp+xxsi6Fj5yYzDy+gqwpIOatGqwSFV9to/u/+/eg7M45K9bmMf6XyMp
DPuxDw0x3gucFrh64h8t0ITAOwA9ekLvUH4b2nPtc2KuzgqeIkNYwTjhmDN899F+ZCqoBtntxDlq
+DfiLf3vvfQCC7aQ8DpEj6DziobplFFOA7xhF2+C68XtOYYqOR+LPFW5q9NrDlZWky319Zj+RBgA
EqvMVr7KnH/xZxP7662oSdVD9Omyi3qYQ6Iip3kISfWEmWOba2FVkQbmf3PNT+YRPQmOPH961aRq
/vvwXVWLnUdYxL4VtzQCgP2j+o0GLZzQvFxJ38X36tonI5wmJQ1h2Hs85numdx4b5kgYucdZpEXt
46EbdQ3vNaI/Y+AQG/uHok7cxgdFg9tdqLLtizXMROPOMx5icr8m398a9R0zxSUMddG7gd/uGg8Y
xNhNnoer/bRQhHjj6SatV/yHOR9b2oHNkGaFhCsbvLXQley7u9q+e36WF4furl0R67uk00EQ1810
7qHiHC6Rsyrsq2xH9i/Tdm3JfnlpV/VZsvMtmOuCItptj+Dz/HdosyJc6sXlEjhgYpt7zmrO5a4k
QDchnhUa/XL5cre82avJnvhcQ/sSLF64wv294N4HzsXHGnQgSShdGMc5BdLfAjXYpnO6Fbt4wXtY
40hypMiwaY4uLNfkMq/G4vWHtTitsE90mx/CoiNYawXUaPMI/BAWVbdhN+2w5GoHHo1E0DvJptG6
Vd3MQer8o7ljZ0SY1T+/ILNGSbtUXWMN6GNPFzqSBHZNG/p2xVP2ND9l6vLDbjg/wRK0xM6WL4Jd
8jfJ5c/Lzf0NGx+sT3wbFvjzHNuLPRD/r9vdwu1kl4t6FfJv38WlgNcy/x26EzeImwMPy1sb1jT4
Ft1uTkNr1mSQ8NOX+4aWwkt9K1eXcJsvyms8Z2kPu/w2rcNtuAXKtofdwD396X0v7u/zFe+Cr+QL
0CQ7JUL9BlKVrszN/IvT+b2ki9V9vLi/BY7PpQOHDyzkYr57u53sgN/E/u+kK2iG3KtkbwZYLPOf
9XkAbKIWCXHnL5fUfQl5yAt/1Ys7bf0yfznhp0OejwR7uovzb71teAzinCNG2OVS8P0Ld8Il/0T2
updl5rz49ork2A1XW+7Wzm7p5DZq9Zc72TWWL6Xt79hgHRqf9rR/wWeUlv4+a38EsUanV0IBRoMm
oHtRQu3KIVrT2cxxv4KfWwGLYTGc5uAHmSL/SpCAV6DfIqtrua3GggbWgwr0V4x0EA1jaeUsc72J
Q8rMIXNls3EAniiOe2rZO45sovhssRCXQFjS3H72dNugVWnQiahTOndDxEtJOs74wFRwMCIZFz2M
tARpHxcnLQHqGwe7jNVFop6m8NeMDxsbFSGpQl6rWrwq88THVUUGQhdUA12nYpsDn1soggwCu8uN
o3kSFi0rc7CIpZ7yvUrlVhP2wPySf2xDCuTutS1AZUMQOVFwVTFb96JT03nUppXqKUsvsGyflnBJ
C6CXLkCunMPTYtVi0mUoVMMBg63ZVzJSsGqDO7OBH5Txiq3EASUE+Uv70X+1GnJDO5pYVQvIbfxk
YUilY5OVTtUYJJ7QzqLPoQ3x1q+1RTpJToLTcSxmrios070HbFukjYs/70uXrcz8Zwk6KxU6Iv9m
mYXyuTMWccJloh3uuEX/5vX1og2gAVuym5nKRcWLMCvJjdfGbR8RHydS8/fCKgxRvxum08fJQ55h
kyMO1jKcvJWa4yBQiPddccwTDjdFcggCS15VHsZpHiESE03cKUhBS5pVX5PrpztheBTbtbgM1TmY
B5eCrMUjjhKw+CmVKd14bYUoZWneKzTeE4h8KXX7qFCDmuQTipLThf/F2ZctR44j2f5KW72zL/dl
bLrNhmswFkVoS4XyhSYpldxJENz59fdQtzorEiUG58rU1ZZSSAABAg6H+/Fzvgk5dFZr/laZkAWZ
SfFx8GdS4pMaFk5swd86VC4FFZNYAKWl+EUId1uiFkUYpdcdAfW9Ce6mOSrhqv4tVI4dsBIQ6PGS
PL4fkVq+fhaj7BInH+OKaaiAhEuAZD3wPPPnF4cxCHqKSC7EbF+ciU3sxhU9CCxvcVW7h07eNvMn
VzmD68QR3NERrRHSd5mf+cH3Dr9Z7MEQCN1Eectvpbf598OXxM9/yh5aiE3R4zbkLH5vILIe+eRc
OmCLOYIS3EMZtYdLGX6ORmJTBYGGgHa6s+zVzlwPf4vSdkf1WnSGl2ZDkcydTrol3iVe4GjPuqNb
rVU5gzt/6Z64Vb3MVz2I1XrtT3E7uNJbgUdPTnPTMr5Ur8NvTq50bp3OpefaoRhstMe10K6cxkaM
14XUC4gPs33r4HHOgss7kl1bKFuB9cdJsIXt3VTehBhPt+FwOOEQQ7jFivHV4UybbSxE0x16DzDt
x8GZwhgCDPZaeaWHwNCxAirYA24JFrfykOeEFZ1tKSQ7ncjlLM5RT0iV29qfTcqmdpDNGAej6M8a
moBFPMaoyY/x+8jxgnQL9Q0uwfE2m2vAACxwrR0QNOUc7cZw5obeQG1oCd7TXrXb5+iVgv/Q4p8B
TsMXeKY95P+tbotU60b6Dro689SZhhPYdzmamk318AQc8n3iBmB8hh4TPswt+SQg4rKtbFDMOYqD
fIab/JTtySMOmKNsYIH3gLXgqYudboeYgtCp8dzzSHG27oW9ZKtWATNf2OVjCMF77W4+6oMH6Q6P
jL+U5zlwNEs8tq5wSx247Q60MV3iiPeKMyLcb+J/GMsIVfr+hHTI/FfiiT/NwzIs/QTcH9wL9ZQe
kO7Cl3zCachZ/sPrUbZk51W2eIfHmTN/KXAHhgekrn+EG/mb4gq2ZGsuUiKutKk9aTM+Fq7w8S+Q
Xu9w4uIr8HGibyb8K9zmXrfRfWhlzl/P+Lc9jwZIa5jG0JN9ugHhuK850B2yZD/0gD3ksFTwt9NO
2GVuugUHq5MgzwA8KQr63fqAdMeWfHRvvIKv67Y6JJyFynbwnuHzAn8CV2OHWzpchUN0/H/PMT9Z
10DUOPCbV6g3+8isWJWtOMpd8hR7GqawB6UKBKfOhjc48Q9yQ26g1vkgmhkUNOev3AULq0Nv6fcc
3yE6CXr05k57kZzMqXk7c6zcbjz5KXcTJ3ebR34Dxq/X8bXwoD3ugX4K/9X4ajcwoYZv+O0mes/w
UfQeWJqtWzv+TnU0G1K0fg+e4k1yyA7jrjjoUH7xyYHfcchj+dF23I0b4qVu4zUeNGHRfeFM37tb
Asvs8LaE55Wc6iTaA0YgHCQrPvEfz9tYoi27lR+ca9/wKvwnbTkPktMOSNU6B9ELG3hQi/AWmoJk
x7E9wg335uFAlNqb/3/cICEbmpqv+IodeeVGdYaTjKCrEz+Bb8DZ6ZaNXNCD9kPBUWUqdvwKk4Qx
Sb58p9izoUJ8CJxdPqQMLVTfQ6kZN3aXovXUjZzE0Z+qe0zzx/e5XR/JLd3O0x9iuksXLGCYVkwE
aI4RwEKxOHKofr/JDqj79iCO2u5a9Kg6kcc9JJj5cSM+Rdt5uuapKpzGmg7CAQc9BtMekWN1+E2E
7sht5uD94R3meBj8/nGEom67M/z6deaF8QNHDM3E6npTdwIn87hnxO7d+gmnj4fS4LU4y9/zQTKi
oyh/wUUIYUt1Lge5OHoqCpKVOp6GW2TbsxbYKYc7Q0KKaKgztuvppvkGdcQ1AYPPQhy/9TpHli96
LeB9gaeqLR6AnHImWCLgtnkXEUD7x8fZ+n/ehv8K3wHcyUbwOtb//m98/1aSkcZh1DDf/vt/2rqh
L1n8UvwD9OfvL+0/yp//uG9emrhu4rf6v+fGfv3xv3//Fm392Zf90rz89o2DrCHIf1qwj969123W
fDwFnmr+zf/th/94/2jlYSTv//rjrWwL8KzcvYe47v/x50f+j3/9AfHVC5dibv/PD29ecvzdKYqz
mJC4eK//9lfvL3Xzrz/wYv85M5QLKFvEy5Z5BB76949PBPWfCERAktIAdxoQgwiPFCVtornXf0ID
XDZ0JBkMFWwR+KhGnBYfyf/ENR5iPFDIQuEhUlHGH/8Z/W/v5K939I+izVHxAza0f/3xe6yPQ8UG
sPzIYczRkotV0DdcQFoln/aD2vtyPwB3kTTAEUBERUhkXxkz3YXOxevF3PzZ+2Vvc7juL2frr94w
msve9D4Jwzgwxn0QJ+ALb7p9oQUiEIvABAzZE4lWCzXm5/+sJyboxY9xFAZCNezDUgZvciPp8j3X
IymZ8jrUBI2oA29sou/GOBHOpSKJPxF8HPdtn+Q66LML/k7ngbI2geXl1ijWf3c1/xo9s+PCAvgm
iC6O+36GZ9G6aBwRYKuNqiX1SpxnadiMKQk1oSoKPdb9PjFORUuPfLWWa53jY5/M6AfG+WKlRHEw
B3Oqbo9kYvKW6aW24ToBNM8ZiW7kKOhXXHKGTPbXNH0kXy860sKc6lpM+r2YRsO5qwwF6C+wb9d5
oThRWXeuMqCGOtZznBHVyL9MZQj++USVGxsMe91Nn5HpIQBBLSIEERim9bbMvolg6xwcQ5sRRwN2
nCfXkBG8vqwZDYK/HpkJT5coB8qlCMtZFBvjOZBRBq6QkH9o8ThIi6Q8ytB0nTO+N+D+yMyGAtIh
D4Pw83r/4u8nyV/9MzHNQKATst9lt89SggxNdKqk+q3kx00D8BDJwJWdxAcZPCnNACFR8BFrGlQH
QUXfoua0J7opCLrXK5B4F0Qrq+XbKcwdEdSr02opwcLiZ5UqGgG5ijzEFMntXTVsR/6Gcpvrw19q
et4MFwtG7Lqg58Z59oWtEe4RPW7WsjEL++mDn+6i6QDaNXyYYtGX+X2UnUPl5fojL20mxjwZkHHL
U66GMhKK0xPtqOqooYSr0yIX9rUeWGMTRLADBZ5ciu+m6UcNzPlQv8WQKrre/tLMMJZGG/JAh4GF
BR/vS9T5gTzDvt7ywtyIcwz7Ys4How+BZI30HccB6D2B9LsAuyZW6/MsF7wyPQtr5qPA7aKT3BC7
MMIpt9cCaO5WBmBfMoINjtyMK4m8pWEwNkHJ4ppUEtF2kjqesk68D2IN9zVoi3F6160MY+FAZfm+
OwnE2UYbYK4mFdUk5xaEbApFvJu+KzS3rr+QBR+BJdeYEgDxtEzUd2mhuyHYd0MgN5P2RQ5aj4Pa
VSPdX+9oYU2xTEkqaipR29ToO42okHyeuXB10tKVuVpqnXE+GqOtVZWg9V4LIi8GJ6Gd6fXb9Udf
Wk/i74s2aSVgCKgGIv4Wom5AckHtyJHTYqXwdKl5Zjd3oLwVuDjQdrJWHTNx9AfZuOVIuVKotNQ8
s5nrWgvkpFXUnVz2N3XNgU13yIAQIu712WEuHb8OqA8ajYvthjqIXjdIqIJL2lJawUTsVeoABjjn
1cMgeCBD9uMVqdOF1cqmuBJQ+MzYSnUXFSqSNloO8XNotwSo/orE+7GWdGDp6Nc2OVvlwwVjU/Qk
UHZA4YK/lbZvAFzeIaaJym6yxgG4sMk/gEgXk1dPnVFJKTopyxziFKhjKXsog/RI19WKZAskXs3b
fe7jsXVqdZ30WdvPw5HArgAuxtgEW/UEEQVQltf8z+urYWEjfiSsL8YjxEXa6yV6aYA/AOUnECWp
kq6cHkuNM7sc1yXgoSqsNBXWF0rI0GtUOGSYrz/6wkZhIRENqgTiKMGjZwAQhch8SFIJ6EW7YqIW
zoyP7XMxM0YWUIknMbDtzVuBapcGhSVTdK61fmUjLj0/s9Eh7dqLxQg7ggKxaCNCM9GUh55YqKNS
V9CgC2PgmeO7yDnokoYGVqs4Fh4XChloboBdAYAt8Sh0Eq+/iYX3zALfeKOXOjy6tjOCyVP18C7j
UYh4ve2FWeKZozuhaWmEcaXthrQGGrEAmrEUHQEcLt7XOpjn7uI9i/kUUWTotB0uVSiUkx4rjqKK
ss5X8CULNpDFp0YA7fT5xKk7ME6YIuQqIpV6qLhCXUp3Q6A3L4/v10ey9Brmn1+MRBOFZBTLQAV/
HmCXPf2AkyYrrCxLS4nZy10iEUHtDXVHEUXOCfk2DU0GPSABbOrAE18fwdLLZk5uriHjxBWaupt4
5VtAq/PQKi9TjZ3xtfaZo3sskz5sEeDZxQ34mHCqyrUtd9PK3WdpipgNHdV5CBlEVd1l2g81iY99
C4AWNB1wz13ZaJ/Pz9/YXdNUL1Wgr6BHJNAXUQykZwhVxQ8q365h8pd6mFfxxRqa2l4qpg5voIzA
Zwtq48AGXBIxbdwvVgbx+REKzfXfuwCZGBiMEwwiS+5G1AxxiCVTEWn1QgY5zFqd9NJAmG1NBxKO
skrIPuZGwaNqIHlSqEueoaa1f301fZw0fw/DAAz3+0hCqWk4ED5k+wCKoJY29KULEp6cOAiPRM/l
BCz5yNfVIQvyrnIM8FYhA8GPyBP1iAsdDQNFv9cfZSHqoLDMx3UATrQAXEV7WkjAz2qhAqb/EkAp
qyJigcy7QaBOrmlDqpn9REWoMRQF51dENg5Dx8mnKuhRoYqgkhukyNRrU2SENqe11YkHnc2u7EHQ
y6sBCiIqDalpIdS4Pemqul9ZFZ+bScVg7EthdAM1dJ3um0gqkJpHRBzQA9pyZwUUWQDzAt2NH/SN
BqACzdVyxfwzZNf/cYexPX9/idqooSrByMddY8O5cmZkTO5ATfGmO4IHafM2R+IFpCheUA5nNe+F
14JkJUEOBRp0XzJLYCD7/RGaAGW0wLqOO6UYb3KFd5K82RTlGkXHQhQPMi+/t5/CCBmVUmR7CkGu
RJGO0gBwQSVuEFKytVqE9IJx6PC+0wh10tKhCSdzFKGJSCeP9m+NMSsSwHVQubuhaFHDpiCRfn3h
Lm1TxiLHiRHrXQOh6LATum0jV4o/gBN0n+QcWTHLDDXMrzdsMHYZd/6UTzmS7VGRRpqbPki4EMLh
Gu+rhZKi6txQIBAt91Jzw6EUBArGIQgUOkzQt7QLp4OWCeK257r25/UxM6DDXw/EVivkWtKVIje/
b1Nx4czYsXN3AtDQrP3A5M3MWyN5/XDjP7FQKrOrxjYNsjRGTzn4q8/Zc7oFl4V+0pz6TfqpxmaD
TGVih68rA1vYxCy8VQCvBspK0Z0O9pHwZrCTyu4AQEeS/i0BDbzohjCTluREm2GlpPZzpwdYyt/X
dluPnKaW5YhbALlXwu5hGOvHleEsLE42GSjEZTqI8NF3lZPeQaUJCAqAk6zCBNOFJSDnSy3dud7X
wqGosJ66IFJd6WGFoCF80xDtNCapGzTNWdWJ0zdq/bX99iE5fXG+p7Qc1QAMZzupClHkRh67jt53
ELn/WvusZEAUIEDblCTdK0UrWDGyk94UiJnTlm23MlUMc/Gv7aMzPkreEK6TJKPYRzRMvxdhi+ys
YbTlO8jcs+/4CBCpVgiQn4g7twso78rGVHiaTKVvAWS0t7IErSYwWYImbuS5aDDlrK1RKd9KylPT
EkDHIpIqu9DQpduSp8G5UKm8jUgnAGRmNOOXbmdg8Pp96RK+RLmFpgN8qp5J+b1qWqdSpG2MqsPr
i2ph/SrM0ZZGfK2BEXbY0XHXo06A6OcBmsXXG19ItCgfcOOLpdQXKldnA4Q2265tnuEzglSlimUN
tB1NdwMTN6DiREtBsQ7ihyqCYlhFaPS1uWOLEEIQDPOZhHWW0aPUQK+++xmVUHdcuzkvmBWdmbpW
52seaiHpXqelbKmZqB4oN5KVuNhS6/MLu5i6EEVsU5uU6b6jjWyVWuYQCYVg11/MbDI+sfks46yS
0p40kD7b46LjSjlvxqCvrzXqUOmo6OegAz7M+NqNDQziv49EDgfcxJH924cqys6zyik4HUxB4spY
FsyiLv7ePEKV2sipBG4t3UT8vgGXmQxmLwAfpx/XZ2vJO9CZA6To46FpMF/7XJ6Ul35SKq9TiYBS
7InbKKAUO2eaAVoS0FBavS5nCFvq0q4RRvweDSAWUNF85SybF9dnb45xVIpxAJepIhd7HurkrZyd
8jJ5UQrjpPfKmsPFVCv+sp4ac9LopKqUqKXQbLMGIPUqDw7QDD4Hxqy0AG63ID7ro8zeA3GEBxUQ
+/o8S/MgPhmcxlht5EUDWRxwQ2kA3FTcV5TDeTMkvbQAXn/a728k6+XxvocSKxTGTNG8//FjDd2z
YAc1xtDSqmwko0zKvdhL+7jo4Mm36a0gdu71sS1sZ7bkORhIIPEDKqLCgpAXEdQCblO28oqxWFgV
LBpWJXwAgwpTRNTHAMrP0LADWgg0ZV+8fnxIklxYowxxTgFMUihE4VDml8nQ8gkL0HTpYrlmk5bG
wJiJaKrAy0jRRa+MgCSHqDzPwcBx6tvT9Vew1AFjKMAmrqq1nqGwKgTvOWjPIHE/E443hbiygJd6
YOwEz3Np2YgYgsInuBAKpgCXQURMLwDv7vVBLK0jZv9TReVrFTCwva6Xt5MGYeMsX3n6BUPK0mL2
kdGVEaqRdmA8kO2sp4kXzuVlrUNAR9xyAbdyMC+cPiqzzWtc4RJBjZN911Q+kaEAlHX+OFJUjyG7
zgMQTESnl8And33OltwQldncYR4NUSpkYImm0l6uRXsyRKtNdVtoEy+F49ygTp2TQy+CZvb1Phfe
kzL//GLDjGMq1QkUQneV1pb3ddXVPtVQw/G11pm9kuo5KLpbbdilemc24qsEENjXWmY2SSAJmjbp
6rBrwHhWx99z+eV6wwsGVmH2BorNCtkQBSCPq/egghKi8caJ99fbXli5LLss1aWMK5rM2BHQzUE0
GmTsuxGyiV2Oiqxg86VOZPZQVGo6JME47NRGckaQI9PuRjFyd5Sp2QDT/LVemL1RTo0ErxKXLx13
DsN4yyEJ2s5F2rziiH25kp9emDCZ2RBdzSsjivaGnUCgfDApwOiTek9T8qMYqZNV/dpdcsEisjzT
XQ1B6LDrhp085gAHkC1KKF05AMp+zaovbDSWU7YFKHZQwKS8g6ybXUQ5BK9WVtWS28eCLbuoK0hI
ZDy8F/wEZ0B/KA+13TnGz/pB35X3a+l8Rp3il78ls9u5TSKd1Ogo8hvR7J1pr7lzqUGBCj3B08CL
qmzzH7oLKkEvX8EQLEWmP2hvLiwUNnkrtjHWAFFUKK8Fm4aDCOWY+yRp7TzzQrV2RRHQrxyA8iK5
l4Jv15f44rwypiCL1JznQgwXgBFUttiJq/q8H/pYgSaCNNZaznHB5MjMWSmIfZukI5aGESpA27hV
HMDKrxxiSyEGFmDZjaWkD3U/7FAHxc34UFGzgrqL96ibQp0F4BkzeY4cP1GFG9yug078ENaty4+y
YctK1btxFXQHKZYJtOsDyKDEYP3CNbIHl0NQ7MVIAnQnz4ltjGKGDQTyFZF2XG5ShcRrl7MPVNAn
PjcL35QRSS+mCZMEeQZfvx3OwW1+o251rzQj1OdEgF8ctRtwwlq8nT43IE13uS00RKy1JLo8v/bP
noAxRhMfAYVZ4QlSs7FByGNx5jnzQcNtHh+cOz82X0F2cxxMb//8MtqChVXCmy+ojAEFGm4i0NZ2
YpezdWctJLpgUlia6FQrAdup62HHB3vavYENeOVwXbpYsajKPG05vVYxVG5TO4PNmcoGzIYmZ73j
oIJtaRwd15rURnIZu4BfWaqLM8w4I3zRjgDnYcP1FmR5HbCR7EFo6EINFsVxo9VbqCmwEnCklCaU
EUwIzdmtKeEF1KiuhXQBLmAocd62b8b35EZ9gza6AmpFK0KNyHWTsJR+YIGbkRzSQSzxhBQrQNiH
u8KFeolFHahnOPE+9EDthytfgz5DO1qTEls4nSTG2amIlugc3+JFp9sBbFQ1kLXZri/XHM+lhcQY
uoZT5REH9wCl4+eg8cR+5SbzgRf8bMswli0JQPIypWi4ewu/IbJpzmtJstubeBN43yFUhOJllL1Z
rT38lCCXaSrbHlz/5FCvOEOMssCvI4tFfepUK9IAHIEwG4MdeKID0WxEv0On2QT7YK+hggsFcAfe
TTYgDXU4O3B0R/IbF+oDT2sbVVowHSwstNeqQutCeKv9LSo8PXIMtt1+sgUYEag6oMzcQBWZ6Isz
z7j5QlDPFG3BBHwk2/oobgpLOSn2ygqez+pPXgkrElpV3ZDUHCZEq+wB9iu8m4vx5uhFsyGbFDvr
O/c9aM3oRrCgBmvXO+6h2qx1/7FkP+t+XuIXpzntCtwzinlF2LJ1bs3ejO3A0r3oQ6Zd6czxRkKh
XfwYuPqx3ncvYHNC0RZgd3g7gtM5IqTH197LUk6JhaAOyTQDr2aHBjKAx+aBFOb0pJ60xxBe1B4q
d+/1q7CyGZbcCRaGyhmTgXMXnU1H7b44ca/5QQMV6OgqW3GPt7yCblny0kTGSxM7uc+g1InFBs78
4lTd9CiP1e4wofeaNyFfpVi8maD+TPFH7/qqWjAgH6n8i7c6JGotqBRvNY1B0BDz1gA65utNL9i+
jyPqoumxEmLC8/MrkkRUWDgSyqUJOEyiceUms+RZfNj6ix54jRa8SnGMUhdlCyNqyG8Vv9qEN/lG
2lWPlS2+ZShiPYI+3kHlJ0qGCxzmxSF6l56vj3EJ8sDiWNUCvLJgv8KucEE07BOUWYeb1kPp8hYp
fC+1aru3B6z/1tdhp4jXr3nXC2+OhbXykzGJxBDh42YmdyYnECk/iv54TH1tmz5n2/ge5YrXR7m0
AVhUaxt0gUJLCTdTL950D/whuVfhTutnfVMeEXmKvrYaWWCrKPKGYAQYUwA29y4qnD5ctRgLy5GF
skIjkBv1CG1H+8FVPeWcQnQCMhH72OdRF9v6ipUejRVjvXAx+DBbFytTaYuIhBEmLIwPnPBCVZdG
P1ZextJAGCsx6LVOomGCT3Gb300wwj+zZ/lRfK5KM5hVUSNwmaBQFcXuPudf73NprTFuTB2pbSCj
IHVXSInbDEdYwxUjsdQy48AY0hSXooKYx6BrkOu+VbLXrz0y48D0Eh8lTYRoUKF0Dhe9xnn2JSyl
wuJZq6HvwzmLsAvpjZjOXKY3ZQ6yAPFlgAiHTtc2+EIQkwW0jvUYkUjkZ59a3opgCSjcxObuyI46
5T73kw1Ebw+aX8Ht+VoNj8LiXKWugawChTXLtacK6dR+zf2eb1qfOA9zqeul8xBFU81JId5GZtSm
BJ62ujbMJD0lVDeHaa2e8sP2fdbNvB0vth2vhlyjzvaD2tMZzDI34jbegKRgx91oDnco/fAU3dGb
YhusXHyWjmx+XtcXPQJ12usaxUYPvqOE0wDX04PylN+Wj8FzCEkJa3Aqd1S9YCfuw7d2swq1WzAC
c4XwZb+anHedGmKkYPoHnelxcEHT41BfApNE6KRW7/Z2dEN+ptDMIS/GtrgTARSZfYcv2mqesQn5
pBeFWuKVAq10hhAGBE8j5/relRaswlxpfTk6KQonLSUYXeVUDsj1cWGvvf5Q48JI7e8PETzvzFVe
Sy896HaxAwGkhUu6Sd8zJ9kVIEUAkfcpO3wxN8UztgS+ppqPYotDHkbdhFJ0aooz9Vigrpx7nx8X
ssFEfkNuAnF7A/tajS/9sOX1tyhZMSMfzuPf9wQqx3+fy6xU1EJLsEJbECRxR8FWdsQdfMNNjsNG
BVEJmH23IxbHrBWVH9UNhVG5/h6XhjVbg4vNEY9Ep9WA19irusnxjzn3Uo4rAealthmLIk1N06r9
7F0Kkh2ieDwgoJoB4PT6oy9cMKBLzjx7L4ZJOeHZgVc40wf5G3/I7ukucKFK9UP7NqKK9/l6V5/b
RplFzYpBnqlTgp5oENsxpEbkDNA48B9ykplHxsqp9RGT/GwdsBYjF4Ne5LEOzqIFdrbEfvh+SE3c
7Q9gUnFfS9ONTXCcIU6UmVBk8VQEg3nzZ4RQWGL+3H27zaxv1wf8+e5GToaZWmmA3G6Lgy0uExgv
tXKg8PNyve2FABjk25nGOSWb4hGNl075U8pwnzHj0BwfyT3IdL4XNyDBBvsHbyu3w7ZzEA7dJV/c
xIyVGHk9KqoK71EhiGyCd3mQbkdRXnGUFk4amQW1BahnV4QJ9jZ4BAm204ILJzmCWGfPGYhSwsfx
+L1oF7gbZgA33F2fzoVdxqLclHGEBkIJ9ywXPTF8iMGv2AkrlmkBgfo3DlcScx10rjBhncsdu72y
i2/zR30/bKsT3tE2PgKstRJNWlhyLJJqCEk2Jco8eQbE/0REP9Mf12focy9N1hk7UXFtO6TZPIj4
Dsq/MneCjATUiRQnhRhIW7yrazG5hXyKzGKqsoR0tNLQ1XCUjuOW+AboAkHeY/FHIOLfro9nIZUt
s2AqA5wYdT3ilRPSIX9+I1aKGQuBJUiSL0xIG8XRJinyDWRh7OtdLi0yxh4oKPE1yhQ91tGBSC+K
cJj6h+tNL9SZyiywatL7vJuE+eaCfQkZmFo9j8EbEcEwHchWJb5mEQjPjbd6Wtkxi/PHmAGpR+qz
C4ZhJza4m4EwvIM6SZ1QSxFKM+Gg35eCezN6aTTBvD7IhfljwVRcHolZmcPkCTIEdKSnnDuW0uP1
thc2DguYKnQOYvca3k1cRoklp819zWWn620vPTfjHgyqxLUJ1KT8UCj6LXgwkAFVcAUx5bCCw3C9
k4XTlYVFNTHVEX+KNZ9ScSZTHhs/IGVrZwaFAMYkgNqqzNacraURzT+/cHgEqgJgZhSgyVJj4zyo
ZX2n6nILSTo1J+/XB/S55w+Ont/7CMQx7Xk9132t0a1QSKwsPmbkJm7TlXNs6ZUzjkJIqyCJxUL3
FQIe4Hw4c1KycjovNc3s9FEaMzKUjeYbBDhjodDrGyhI5yvraWlmmKOfb2SVdhVmJtWg1JQeDIgf
dZD8kVG6fH3ul44slqG545RCFjLZ8EkH2EeqF0gE9JkEsAkxlGNQtoKXauBzk8D+agy4tVRKtSn4
pOksTtNAIh1nWI+4AQvDoZgGdeV4Wxg5W3/QlCEycFwZ+G1hxLd9m5bfslYFWlgE06c28drXZpgF
cAnqVJcExBt+mIEhdZAVMEDQ2460Vk+iNUcV6/gTP5XFbkFXg2pcZhi+VBanPFQ8MaBrPtS8hD9r
m7E46YQiuInLNT8qhQ7crFRX7UbphiOvxoGv9lTckRZCh0E8IifdDX2BN9jPbKe1HnyL6SSDFlLX
06/dYdiqr4gvi2oCL7lfjSPQiEhpAO7YIUFbqrJ9fcXOt7zPRsxYpGxSw6pKdVikuq8Ms0g4eS8k
PZjljZKzZWAKAhRhpd227Ivoa9c+trJIhRqVXsAd9vNEBNfjuxoGVjmuie4sGHS2mkg19BRXPwGk
fGqjuZUa1Ru+ShJv0MvWkgJpcKOcril6Lxh0tpZITYMi7HJD92nX4yKoZvQEqR9i6klprOzdpS4Y
f6EDPXtcC4PuB4pKPHiqc7JElbyO19cgGIxc739yqTJb2BPoAGCBmkvzGwkszCMnt5YmgDlzUmcN
vkqP3ltu5F1dHnQoRAb8U46CPLfNCHfkBmg8h0UCukVtqGRfhBCVU8tBfZw4CdBWTo7wrZBCxKuT
oBYqpFA0S6W7uhjiM2CkwV0TCNquKiDmKUfQB0y1mDq8UYMKWQ0p1iXP21wRAuZW97kVJ0XsgIEn
fWoand+mgmFs6qriTziWwoch7VqnyWJt00lGDK7nqWog9wfVo4Hw2zrWVT+PU/5JIRXUR/i2r74r
SQ4iZ7kLjbuslsYbtc4SDzJf2mGcquSkUV584DIOAsU8YlhJmk+pDbJhKMKAIQ6UqHXC2bToObuf
qmqD+UOON+ho58aUAPyc5218GrUWSRCovPY2AKe0MZU86r+D4SpAdC6XZbccIKZhCVk27aEN30CV
txtuetqB9XLg6fn6Vl/YGGxV1UBqkcMbwuEKgo48yay8fVaRD0iUhyldsycLq5UtF8qMLCmUiOIE
4FU/o4Drd8OhkgT3+hgWHAS2WKhuyqQ1UOrgjx0ETprBT6Vk5exaapqxhIZRgW0sNTQfBdPnuAOx
cQ5u++uPvXD+slhclZ+oUqIG0BdwqQgScFsIncmDdJ5w3673sGDHFcYpK+DEFoVS6r6o1bcqVFos
DrJdZdU8TdV0GDkxtugwraykpeEwbpqo9Qofalng12XSWTP5oQmaujOqVDZVmn+tyl9m8bqZFuR1
rOqaj9odhwqBKQ7tRhjWmLCWBsHY1aaWuC7XcpSXD21jBaRS7kBmJGyLsGrPWj1VK+7ywo5gUbsK
ScrSaAJwC2tRbSpCsmsi8MPrsrZSkLOwcOV5SVxcKjIhSspKaIVdn6BdSCK1exJBUO/6wlp6fMYl
SmhYj9pEm10KMepcaRRTbKIjNMpfr7e/9PTz67l4ej4c4oq0VbOTUw7XOxHs8rze3l1vfOnhmT3d
jREluihWuxDU+0VudmQ39is7biG1L7Pg3Fg1+iasCmHX9XXuh3TsBmtMgwgCqdCMVgK5dlWdG3/W
+cjdJFM7WQVK2zOIIjTRSVI7+TSKQD5aaRKRbdMbvcvJnAj2xbw7lqoxtlZoDHxiNnIvGBat9VlO
dRTANHx9chZm/qMG6mLmSc6pAME289Vdfx6oCpWs/z+5ol/+BIvNMjqh5+FUCDslTE7gzr+rDUBi
6Np1ZuG1sqCrRgimUeso3QnxC4gqLAGkhcWaFt2CXWBhVHoW0UksqLQj1W3U3ZMMjoL21oLZ6vq0
LxzDf2Pgy7WpLqa62VVC1diBDEQkMmMQ6RU3JBZOHBVX8gYLkUcW080JidFMOkHpq55BeL7o3EkY
3aAoNhA4JeA0438EYfA8dtrm+siWgmksoJvnjCLDsseOKFsNZAlB8QCWU2KY+shXdxA0AmHo2KIy
GuSrHLQ7phSucgBhaQfMitqKvf0IPX1ypfnAoF6s6yajIWKjxbQLtB5CIuH/5exKluzElegXESEh
Jm2BO1LzXLUhbLcNAgnEjPj6d6pXbp6pG+FtRRRcNKRSmWfohO+BH9EJeNZ1mevAcKT9ZQJWfvcy
1gGo5lNIw/M2vXInMx7tpZ1DeyIjvET84Rzo+WfAW/968uF9jEMDTgRe7kRC0f56mj3xbW6t8tsA
Mdcby3fnj8yrYD2w+JWBpeigIWBX8ClqOlrbIf2kFBFs6rOXpg1A13TYVST1cCXv1Qs46OqqgTMS
FNr68tUhqjyOeUfCcmim2JGF2I2FBZC34BJeCFS99nYF2ay5y/e21vYBbB/33A6S7OCtBNN0PfHD
hA/fd8JOYbhXtHHV9QCF2x10/HsYhzt1Xz3gjlmw0FYSiDzI6lxXA+f7ySL2yS17dWhLw0D/raek
qLv6HtQQHMf1AmsSlPzQoNG5Kw28+1SlT01jLFRnO3EPLjXcyb3KdmlYzWP74+s1thG01rg+2/HH
qiU47FoGMwRPnD3YwH/96I2o8m9j7Pd1o7nVDPPYJ7472rFX6zSEVFKDXI38HdzXWSP2nb6ExE07
tklLzEcfwP2b8yoUnflVcD/++jM24tcaTs9HO9DZPLSIL++QDQ5BdQ7orwyL8uvnb2SabJUQgFDQ
LdrzmqSSgRWPOLa8Gaa2RPgwBTv2VfC0NPXr1+/aiJX/h4MfstzKBqjewnzoeyrnB6kUgx6Iecf5
cqJ+Jf9y0FaJAhzd3BTG4sEJDkH3rgeQv+/dinTYp/N0SSRu62M+l/Rv6wuFJd6XQ02THhlU5Ihq
n5rxoHLYGdQDWjVe8f3rUdtYyGsoOweVppkD9IHaqn32yvKIxHzvyksc063H2//9DhS9pgL30zlB
DC1iXxUwASO1sx8afUlnaWOX/4u2/m2o+pqICuSwHkTQwP+nqKv8QcrmUlltYyLWcF3mwboJxdU+
UWPG4onZoMpaXER6zmGXkhcfgazM/uu52Ngt/6IufvsSpCXNWFMOs6W5uZ+znoc1xd1PLgAIW56K
me39aDm9kJNufdlqalqbltQpHZqQWpB7PmQcirX5h8MnegQOFnBh+Pld2DIbc7SG7/ZajLaT9zQJ
iH2dEon+b/f69aBtrLA1brdmTWC1PtLHgg31ccqD5eRbsHLlkP+6UOrdGKk1LrduyzSji6HJPM3X
aWfguUTlqfTmQzvlD5x4/oVwuTFMaxguzmYsNcVJkraQMC9TX514TS7J928E+zXwds7T3pUcxyGv
9OOoYbuGSvU9Ufkjd/9OsdFZg245mJrjUFQDEmIvPXcOPLoFQ8n267neGp9V5O0thmrmPAxJvXA4
4/Ir7lq7rx+9Ncefr/xt7xWsryRtmzYZJPwTg/Ig6zxuOvfA0X33lgvRdmOH/4uJ/v0tPcq/Yyvb
hBnnV92beufT+Q6CNqe+BmS1m1HjFrV1YTltbI1/e/+/vW0oRVqB+EKTWnsfNAdnr9RA8tmOuDAf
W4O2bpL5WqBaEaCaABGuur+VQO0RxHkkzhEn5YVca+stq+LLUs5B0StGEDxu/bSNc7jF2fnN4r53
XF/Aj2xMzBqHm6dE4WEuSYYSkGe3sJpY9FAqbug3VggdNrkFVhlciL9ebRsLeQ3HLXqrltAebZOa
Flf1EBzzdrjQMNl69Oco/jbpWVfpIZcTTcp62U05sBZALX39qzcCyBp4CxmQplgYQm1VX1uOiCWF
/bb6aS7JyG2s17WwbBVMMxOVSxOHmCQLhkel7H94bi40A7cev9riozFqgDshHt/bkW2ax77MD4PI
LqiabA08++/A1zkrkNoMPfxjm/fStx9k0y4XNtrW8rT/+2xWaWjH8qBJWijxW0sWlcGbcqaw6tQu
Zb/a7kJ5cGuIVhsa/dJcTQ3qDag/P1WlR8O0mF8z+IdfWEJbg7Tay67TkaFsOpOIQd0yrg5aX3K9
+POj2Rr3OkIkZZmzliZpZz/PaXHFB/dCdPjzsLA17JUUhlmtiwSgaHDBdqCUMn2v0Fv9m23F1vKx
esxT7XemT4RATTkcVQHFRuWNiVQ1PMV8oS6Ehj+vIrY2pwaJoej80pBElM6x9epomSEqIyoxhkWB
r4KSHICG4hKGcWtCPkfzt0jUWT7JyZQ2oNVVsYJAp1ku9Ui2vuTzlb89Gj5hFbYyyqm1pc/ARsH6
wupfghltR+Y10VTDVqn39YVdsUFZYmsp184qgq4D9zaZPVy+Cntw6pCOtvcNjg/DDnIOUJdK0XqU
6L3/I0VOdlmf9juiRphZ1q676zy+XEjbN8DEbI2iUtKd56WTLHFsqa6sRrBdmw1NXJMKkHx7nI9t
QcHizPL5VHdkusu58uNWaPXhDlbzFrTUnOH8xfZfL9+NzeGttnRHmppYgXISTqfxdakCukddD9TW
ys1ev37F1kpahb+xp4HRDvoKk0lvnK578iFK8HePXkW8kWkyBLgLAVbOYDMczOZutoeLXHasx/8v
L7K1UKvMHNWOo+6Tsbl1xxeU/S/EjI1BXwN4e87EQBo8mBCReCPZaz3dNO0l8c6N/bWG6vp+Zsiy
MJp0sJsFgX7pNFqQ6DCrOaYcgqHyQm7355SCrVUP25E6o9fOJFFudk+MTUPmz/CMpMGPACr/X8/x
1ks+//5btKClzWXOVA8wtRdEvoLJlyXaLHblBH5312Z/+Z5VwGOTEU47oz01zdbHkr2bIgiF3ZwC
+/vffcgq7IEghNxiQIrRpQ6JnNzhb8M8lEneabmj3V/eFNkatlt7EkrtwB4kRDQAHI7EGyOop8OP
s5zTc+9dlAb4c2rP1mqIrvRR6kABO8m6PlSBe9L8tclh9u79QGpzIUBtRI81bLccPeZYNZKasbIN
lJzoO5oJ6i834ir65Y5ER3juWDL45I3p9ls5mzdF6sevZ3xjn6/huCMB2gIjbyco0/2idgmdcjPc
Qmn5EjdlY3DWSoKyq3G1sgxLAj976iv0HTz3Et53Y9+t4bLtkrVuMY0sMXPxs0u7HYTY35px+uH3
zoWcfusVqy3HR2/sSzGxBJpiv2iRQScNQcsh7/BRuXBCbE3BatO1TtVguDs7Qfnhtvf8XaB6vmuh
1Xr4uzleXRy4rKAkyGo3gVdB2Ewk1FCfyptLijUbe8xfHZ5FR22XEMCmZh9ShZVwzkaQu9qGep1V
z/DMra0LEMR/dbL+cNz5q8MUIl3aLnLhJCX3hsgGuv+Uj4597TYQa0I+kkasoBXKKqV1gNWiBNmw
eElLCpNw4JfuU/dTUW902gj98gpGhiCdNwUkGwGmNC9j0VSnzG0J9HeBueYDvO4D5tc74/TBXruT
A/qPQsPKL8HLN1JGuWe9LK0mpy6obqauZyfRkHflk49CA6HmO+nVQgWL27IkR9XMP5dML5Hizcuk
Uuw0Bvdix0lBlbVRN5lH75II7Ebzk60xdK6tdC8Nyvsd7zQElKolbr2WvNpzDT/pVFZo/LX2qcAi
iycPlio9MQFAOTl7+Ls1twpbpoWxpupJhaJ5AXiJBX/ANKzneff14zeiyhrbi4716Il5dhLfMFSF
hqtpvCQGt7Ed15DethubFDUnJwFYMByyn5n8yJZLEtAb4WQtvQi/2CGYrBzsoUHt6qwJ52bYuwv6
lheLchup1RqnS9D27ZSXOokEgnuAq7qjfThoflAKEUAZE19eOJm2vmUVGoNgtrMA0pFJM0Gcr8qz
n32Rv+nO/YeMy4WMZ2syVrFRSViSLrXXJkqQn1r2RRQoc0N68uPv1tEqNAIunaXLJw3OquE2Tqxj
yZZLkJat376Ki0uJdIotqXeG59Zwk8kU1q1MqShl7aWC2UboXUPpJYDhFdCoNGn67HUwIz2pNuMA
wfk6FmhW3peo5VyY7g06AVtDNjPCs7rhjYNMBDSYTrjqjeJKeBtQ0Z3dYjHPoJS8G96KBJ13KE7T
QvGbKs/bawko430xG/toINkCfB6z776ewI1FuIZ4+pZwDNcEfcxejogG7VDGZYAbMa0r3ELrDoiZ
r9+0MZ1rtGfjiiAzhU7PkkAN2QGUl6GQ700XHr/1IavdxPO5a1jrSFQclLuXHV12spPy3upVuecy
ay5ciLY+Y7Wjehw6JJhzaEEVD65ZIo8f/bGLvh6jDWsYtkZ+Tl2zLIZlbeJ1/bSrh9qBWQfAPQNs
Yu30XPtz++Kzmf+SdWo+HCyGHZB2/kMOq7uwzaEHWEB+b9c0PIejzlRqQEdF0/xq5srckrZkP1Pb
QdN9gkB1xKeyv1WpcEjYofxAEq6oe5MbPhQhK/1xjJoAZZMLE7QxcP8HnSygxww/z/TcavZmOnIv
PO8u6K1L+2vr+Z/x/LdLJOc9cQYYxpxp1x4rOkPvlHY/tDs/fT03GwtsLXKqZsu2TGmwfv2jJlfK
KuGXfGv3lwSrN47ktbap1zgADizCOleCvkPe2/7sclzSrtxKaNa6pp3Hcqk6VySuH6SHYLDtGK0u
AkBJ1YatoAJlMzmJZ760kMxh3XiwcK2JgcubHr4ev43vc+3/zs+iZ8B9Wz4lYi6b2OWefE4tgD4u
LK+N6VkDjCnzuPZ1k561dQY8M3bFEyvH2MJV4Ovfv3FWrFWBBx9cCQvwT7ikZiDGkkDuU5EVj7VU
yxnorPIYiMwcv37ZHxfzJ/fgv4MF+/IOxjOTlwymghFVExKWh03/+PXT/zgVePrq1B68fso6XLsT
HnxX/vPkXuiwbP3q1RTD7gQ8jQbPtXBRAmvC5R3cgp++/tF/5triV68uL73jD90wKJ3Iuhn/aWug
VHrdL0c9TD8Xq0GMtCy7aqKWE3I7gWUzhnQZGvfC/G993Cojt1tn8l1Y5iRdh6LUQCLOnJA0r19/
3caUrMFkcGovhZwx4eUoIunq0Db/fP3kP65blIpWcbHjdOjmCk/2BoGIBem0BdDsz+tT/UguGr9s
/f7Pt/8WfftptI2r0COxdPVRj/kVdNAvbe2tL/jc8r89u3Ia4vuM94kNe919b6lTxaiMICGfpDpN
INZ9//VQbX3Eal80rEHlLHB0Mmn6AW/Ff6j4KyoNZmG1NZbSX6D0QaakJrh5y0H0eZiXk4GhZTal
F2Lg1kCtdkhGG5aphbbJTKkAoJKXYd6hYzWNMLue61fK1QU48tabVpuhgjYFUI8AFvgMVKzSe/Bo
/oOBbw+5rFv8/UJ2urHn1tBzz0tHj4vcTlCGhIupfetqdj31l5y8th6/2hq6n/vFm3o7oblziybi
3pP5sSzohVTxz6qmKJ6uNsWAKFH1DUapz9o6BvOi+qyj5A+D7JbI+SR+Ri2Ao7hqNPUdlJXUVedN
4ibgcr52SxC7rLLUMbVhKp7nmbcbRKA+8B/TyRKgfBG9NKHVdHUOO72ARswZ+o8SvJe9tRQgLXAz
wrnQUDcasBl3sHiZLhwgfzxsWbCWDmtgeOW7Xr/gWpl/1Ga8CXKVAh+srvJa/V28XYMZ/ICXxGQW
xBx0EYH2F9nZ99K+1LDfmPo1lIEqe+RWnZOEtfd2XoQUGsbZJerxRhxZ64QFHpW2gxCb2KV9rgaG
qsEyX7KC2Br7VZAyFRkAhhIk6b1vAWgn3XwgporT8u3rILh1zq45DZnp+YSql52kbslvsr7zdsB0
sRu4j5DTmDXWHLLObWKChl/kgxLoRRDByMvo6/f/eWZAB/tvtAfgXrs+M0vi2nk0sf1gyqi8KKvy
OUr/VwGFUdRqS2Zl71jBsugEHBA3pswFgm9x4alk59lVW4j5Kkcd8lcJz+EbNFfIwSvUlGQK1NOA
kOxYMPWXOd4a/Q5yfdZ7PUH9p+G3C+GP1gSL5vzSibOxCNfA2NqtYbJeUDvhfa72ng8OXFETvv96
ljZW4RoKO82kGcc0hdheCm9vlHibWM/v+fxXUpEInevzskVoNjTvgN8vqwhuehzL0b5EWt8am9VB
qadFofzm2IDrFHc61d/hLNdfOIQ398/qbOxHOPvpTrMk98YANUMB9gzIKG+qECmLLdB1pgPuPc59
Y5EgCytd8eeCct/+q8Dpr0WKOpMNpeUCYLa4D8qdgBp5WS4aimzszrUskWqoZQUZIGA56tJ50++8
oAs5Y3+3+deNTeEPHiWMNLBeMXU4+wE5TALylEp2FxpSf/6AYI0VngKubfRoacJyr951OrjDdcgK
01kOF96wsbjWIOHUI5OS5dgkaugSiaZBJsyvr3fdRtq1RghXrU6brJ7x48mdmYNwrMuomKtQBq9l
V174/cz5M+uKBWuUMPy4XaYXvSQT9fKdNDR7abzFOVWuXR7GsTC7sihl4pVT9t6LIkNHzFfvqNfy
HbypxjaENssnA1K7T9UixhP7FOII3WWYP3gGyEJZl+0tLC0k6H6ipbfu4s1XC6RMogy+UInvK3Mt
TYvS2uyq/UjK9Inl43Cw51YclAVN9DGru2jANn7yeJ3ti6DVV6lLrHNAp3zn2PkU+lQGN1UJlI3x
SZ1HZBr0C51VCv1IXH+vAS4AhWpWcCQojbnTpu9auEDzHjYVjkPPudNO57E3+XEMulSFqrGXG8cE
400K/h14ZBl9MUNQn0Yp6MNApyaImikDPW+BA1VoVJkeG0n9O5X3w1GXstgZr6VvPUv1wUaXKxRO
McVL3fEHd6ZKRKnnQY8EUcHKdqLT9S4wwLLjyCkjJ82x57ypiWnXw8yC5/rUB34QT9w2z4ARj8/A
potDmfbiQbRQmIRiS2HH2mH1PXVgBaImP0Yn8xFK3T+RnmSHirQvtLDFjXRlYrctEkqvY+FsArmT
VqdvpiWowbKrIpHmpzrLT0MOFQk5jqdqEPoZCazZ5XookHgiAEivS2Mpy2XvN9Z3q7SsHV/qZje4
9ROzIMvHW/awcH/nDejTWbru97gA/YQP0q9W1ssj4bqEEXKwnDNCSDgQYLyDwr625uGbm8ogGvT4
aC9wypmdZ8LL5TAb76q1uymEjnoVjgX8CATbF0we/KC7h0/oZzM+g8QhR6wqlfzQcwvGflulUUbm
IVqY9g8lh++2z8Hk1aQ7+lTkMZ3L4KofO0iM+ELbr6YCE2801Rh10o6A/B9xUXCrCPZTIvRF6T9R
6AEcaslv54K4H8zX4CAuUOZLSy6TRvMgLNAc+RynAWeZVFE1cu8gZTtFoI/3VQxFnbEIs7kfuni2
pMc+7wRI2V0QPQNT5+dpTumhgpPWqcnbcedIUBrboJiPJFvsOM1bL+rSRp7IVEITfdbqTKoaCrG4
n+1mJ0X3AHWZF9rT0YS9sa1D17Wo0dTMPqapSMO21TU6unXTPaAvFcRKKQ5zcLA5WWvL6zIQ411Q
8bfxs3BslRruaugKG8GeaVGyGCyiJ9qUO4uW5zqnz/Ms62gqy1+1kuSJNTQIUTFDesO8X6auzlaX
fgQVGoRtDnIGzkl5nYn5XLJsn6ERBn9Scmsv1ROOxSEKCnkYalMdHUbwG/10VzTqSHT17rTVdTey
2OTpQebNTWVMkivv7DXBtVNkD/C8+QZW52NP+F2ZGxm3kznq3FF7beZlNzJzZG2X36DVc23Seq+J
/kbUvJur7hHOZVeLnb1Nw3gAAzRmuYUre1WdNSE8RAH7Clonx3murxwhEw3WOMx8T62GfgLzs7h1
y9csm3lIbS9KM1zXrNx6kJl1jTbOKUiXB8r6W7/3Xpgd7IfCjaWi9yQ3ewi4/ppG616w+WgJduv4
1mPNnDmiJL0eO//OWtJ9SrO7gYoynnzcXlqaX6uAnUtZHeusBtEtO9YqPbQLVC8Y4k2Yp2l/hGFu
AufIf4qq/Mho+Sz64AYySXdY3ztQQI91bZ+WUTwJjdpZgWAFrInVfToWH/C0vRqbm0Ha/7h+lwjl
Q7pmyveGlF4IXZM88v0O9jm5h0y5N1kM+Y2YgOmnyXxlOfN1XbVnJjoZYegjjMGTHWTXHfr7kan8
u9lyY7WoV8tBwbMq21fPWM/Ktd6o1tdzgKhYsn3uux+prm4g7tiEABX8VLZ5LGb6pG3JgATAuoVO
2k7X7V3G/dfMNXuLu1e1OxForAJWFBQ8YsaSUWO5+zzgseDmGFhdUmVdDNOLh0D5h8KF/5JleUeg
Jk92BXNsIu7sRb+6fJFhRaYfHreqaPSaG0v0SU7Ma60CEWo938mpuwNV+76cv+UBzoymCe6miu5z
Wx/HQl6BmnhTquzK43OU5fgKo0gZBpn3rJzm2pXBc56xa+Ds+3BBmAK3fApN6bxyG92Y2gv+8RlL
Jt++qVCyiOvAfSTN8GuevScwK2OhYBJVB+k7d/RVEaCu5DnTbe0ED+gDJ35VPULeag4LsGaKqUkE
HW5Lpp5zi97xJtgvHGs4SCGu0F8tqrz1rBYdOlK9pQv5yb3lzpuqa7ZUpwYncJjP1a5x9J7gl+U1
cMqmb29TezzOGYELhLgGaek1swHl5yI4aCj94wQV4N43t7SqblQ6SphSVQgTNZpC1Lj+jcv8/uy5
ebN3cjYmHVuaPfSkSDS08hG4gpdelFMIdO0Nze0R0UsnNi7CwHi9jhzQqwZslxgq7fcuto/pympX
fddAl90HAoBbwE7s45QF9r6rXH6cff9GfRYpU2/MYiOLF7qMw1Vf9uYI1T11KPoqD5VnCpwCvo5G
5i/h6HgoM6fmWi/i0TWOARWf/PQUVh7JgPkalABoxrdvCesfweA6UqsZoblVPbUSevHd1J6hinE9
c6iGukU0qf4V1r/nFDy/cAG9JfR1K4CQcQ9t31YRbTHQFjSM8mK5t8Z5iQTpXxZSnfkkb1uVPVmM
vRpTPA1mSozf72Agve8rgbNNvbtVDdPFSb0Z1dwtPiocrBYHMerrekGDu+7zLC64gF8lLa7drNkV
gy9C5g0H+IydyqWUIUowx6mrjtwNfvqNGyOu23tmO2VY6DIZXZInAm+mejk1vrgRJd2VvTcd7IKg
QF7Ot3mFCBSM+QkwHZQlFwymyx6cyt+1lvUTyR76+aZ51qV449nylDHbuh2I62N5GZgaKPfO8dUx
Y80VbxBxmxapX1AUV3DUWnbQv5vOyLtwsBfPKKbetYt/VlKdplk8QyCqikhGbzwshmymezFB9kHr
5qNe2mcfbN2FyuPYWO960jFyFuSBcC/bBaUeztRvjqzpDrmekjmTR5l51yzzi9Dl7Xmyp8Sm/Kkc
xvuRKKQcJJdo1tris3rvh0PO9mkHUWIin9uiORdVb05Qw0o/5GRN/7Rwin3XbbYfBuDITIPirM2t
m7Lgh8r19qnKkrSZXmeYuIVTU6bR4mNzthWHuojnH/1sEE8QElAnOEN82tBP6Z7qCiaSboCIwQv3
ZiZ9HboVhN8k0XZc2J2PRh/3kIAE57Kjj9bs0lNTeU7oGd++y7KuvaO6WCJ0h1HUK7DmUdYZY9GR
OZJ5RqJ0aqxwWuwfFIIux1nCgkeyhuzcocsj4OJeUtL4sGTs3m3XOQuubNgFtzL+bCrGs7D6yK6x
12WRVjFte2QwFpaXUyw4QrW8IU56hFz1EuYQSwll5y0hE60OS/3JI6zfFza1uyBvv6VZ8JOM9owh
M2oXVNYS9r0NVnw6IfgTJ9F+k0WNP9+3OUKdkw+vLitfBoYlM2Iz8awQ4cDyOxRepr1SXo6NPfpX
mixYWdp7t7h6qswoI9wOeJhL744BgpaAYMrecN3RAxLF8kBHD1M3mLMrq+e8LiDN69j4siZ7H3S3
K/UIbFgXNU29o/6ChmS+0zQ4esFyxRXfkRJzXaR5iFxvt2gZe10Xor21LyfsNQ/W20pSpJBdzDIW
jZCpqDz1a6JLtYPN89kd9cEz5sWdlgO3p1fXy/oI6jTPxeiBVYOaWe3dWJxeD+USIfQfeE6v/UA8
+yp1Y+R7ScAgXAbjvyE0sj6ga5bG04AgFyi4ezW5hAGhR1779F+RIyQwZS+PFD3kENaon2gBdweX
h9tp6cqwxPxETQZW5ie9QKT+d87kN3uCOE46md2AXsp7De25sG5EEU9T4e3npfVj6o3eKS1H5ydo
tVa4wLTtpBurP5qUwgipm/uTsTIQI7qgS7gNwURUMsrqjqSm/zkTBx67BnO0DxTx9k5AsmfhgekR
T9aAm6Ee2qMV9M0VOLptMpaWivu66nED48thgL5BjBTePiuDj9aIgZ9G65/gTlMckDe7j0Ar1Dc2
48Ohc2159JVljhbJEGTHoo4bk6kj5OjMgU4cfJZBfMICoSzytICeelJuEDwCZ6weIUI2R/2UTrG0
BpgKdrKOg9omz+7i5I/Qi+l2XlrVb2mz+Ik3SXeJwA20P3wKN468t81+cSF8SCw6Qpdy7AE57NP2
ySdBf8UKm1z7PiWxRmEA+6sHA9Idxmthz3A+RLX/mg1eHiLTY08N0vsbZDp635h2ecftyrvFqZND
4rsZyTUdxXIOhgW2UPZgQji62hGu0x008KCriny2it12GsJF2kHkUcduQ2vg7q5HHngaS58/Dhgv
Z87m81BhXjOrbB+NMyg78lGkKGFd3fdXDTTybgVQV9CUhjd6H/QV7khBT/cUi+gOaQUcFwZwSSJq
5/nJdZr+DnVAdsqpmDjkVG3xZOXY9wK3pQR3M1zwdAdxP5LDoyYbB9LtQGrBzWpM2U54Qp2L0U3j
2SnLg9JoHpQAip7l5Mk4m900gn4vKhCdLw+eZXv7QFvBccEdae9MpnsRKcQLS96MT9ypvrk1mtrB
JKzHTsHTxJpbfjf6vrlCRr3ETe15YTcWLHZRWHwwvsif3YzBrQm4AZhC+1DeNPW4y6DncePb3rRr
/GYJ/TGAvqStgoextYfHDH7fyJ9ygiEfq2SCntZ3OTArgpSuPlBVlXVc0yDHwZzV3h0nzAYWP5uQ
lPiAxoZ+XsOJes5FNFS2Fzo+hmGGQPVnXM2rLqz6yYpAUGIhy2f6OMnefUPqphzsgQFpQa7rN5d1
6jpHnOgWY2P7prf803LEz743jvUisqzccbv8yFUFsZBaTSGZ9I0s1DOb/IM90mgRc4RZOU6VZ0dz
36HbzFV1a0GTNHJm+lnBcKYYgLcmghzqES5z39AvgWdE71/7Vt8cvGqgp1q310SyndX4LrpmbZBk
lnSRqrDpm9cKDJMJ2kjVXn1TWT74otmyxHZX4EQkug91O0RtTZ5qwb8tqm0jz3Gz3eCVPeoibRuW
kw8pcFgG4Zws3vgo4RWbTechMN/aEjvT8B0kKus491FymdvljlfzdAS16cfQCQg8tbO3H80CAyYp
b3IyfwgbtzlcDWHaqrBPhl5ExZghmFYCcpOB9a5GMwE8XY+R8Mcbm2R9LNL2PsiyI1GUxgLsgdBR
6W3m5HEvglOPKNtJ/wnpHSiT8L1A9hAhZ3sG7xNTObMFjtrpR8cEDNEUNEHkzozTa/s/is5rOW4b
CsNPxBn2csuyTbvqUmTfcGzLZgHBArA/fb69izOTWNolgXP+Ohnv5iR+bHpnU+o9gLcKLfdJt+aX
X3SpHvyHYTfTvVyDuHXzJ9/fqQt1GG72cb9OvvPlNNsvEWynYa8e1kG8+MHy0mxs671xH8aH/D9X
eU3sr+Gzl6sdZmSa3yeZL0+KvaRImhZrSrEvbeaEgwvw096MIryhJgwPjV+3j1Zgf7OFGL/HXC9p
Wzfi2ih3R1KxtYcl2ii7aqzhAoo9n7vZD576pptOpJLzavO7xkZrR4lX5fOL31R+yrH/Z7bW42Qs
59JlPJm3076Wie4ojDTk36U1X3yTGjDTF3E77czafn1TBiQWBvn3Xpf/mXPzCBZx2XZ1Wp1hjYlJ
kJlnWn8X0jDctTpsvXiu+nDPzNreyOEuHi2XfmjGt1vr8ijO1nA2x4AUEFcCNs61GTeKiJBQeHlM
yKnLqtBZR6vQfCHWeNVMItncckPvNYuzNTSUcChhJtUQLil4kJ34FSOMvRvWfoicvvvYcuneAuRH
GeUTnzrYaOoMg5sKwp9FxfvuYEKOZ6PtXpbFQ7QsKi8mS9CLdU9SiBctP1UnKiKv8gPYUybN+mzW
/bv2+199XvySfvTbXEEOO2UBRvX9pyGHPy7219u42OSqeu7Jm6VOwj48IL95MVrjLbJcUrdczMKi
SPao5QHzFxkvRGGv83SyFSdE2egq6we61zb3a0I/1yzFQuXvvDnfNUGqZ9v1IRmpj/bjfnDDWOaC
s90bnCBeVpeW4Hl2u6vBKneZV29MePvaT8+M3AdVyPyhMjeAymYd/2srZ6ay2+vBX0Y6oCYpHrn+
2lOQW2YWTpWYgFFmY+LUCom73H1Do4+YTNdLcsEgU9PrkY3IVJ/os54PUtnup4WoYc9gjGegqrDs
YNR2731yqzzEeGfnj14vdgIVCnf7U8tm+iE7GfybDK/+ZUZTq5IgEiXNfbp/z8kYPvlzn6et0/hP
emiGY5TP7rtXjd0NtKu5zQ4htEHg5ydnHnheZzWaRXxfWYN4HMz9fd963KT2bFeZVRnVlpSlPxSH
1RRGytDufqy2B4hZeds/IqOa1MWx90XqWPPmzK3ME0ZJ+2kvdGnFRWWIa2dMwwfzBpgD1AjPR2nK
X6bTWS7YlRR/9opUvg3k/eysagANcYYnP6jVydSL8bdl3U+UJyM77gKzONuLoY6WCtefZccJZfbS
yVo3cN6a2tBnFN101Q12687pnOO+jKXnBeZJBM1Up5VneNujNvI6y82RGWNtavVm+MNpYgj7BHYZ
qlToQR43r6rfW5s84bgL2e9sHc4UkKrGT7kN3QO/o5n6ljKubqntBRFsJBRZlLrhRxqb/DOASjhY
rfIfS6OH3B330m5j2bvry0pG2nE27PyvFsHwS6qeMgQUD0bqWSVvVWNvRybTAkhT5Uayok94kJ0C
ttKSdaRaR4LqmF2q4uA0U5PZKpJbLE1nv0yVN5D7YHmnxcrzJNCDdQsnJa49V9Tv7t7zZ5cdHZZr
TZeY19LSNJb7yTD0zFc7hkfVjFNKgASSEqG2VHDVZcPqzM9bu/nEUOFYMQPKPUXph0eqPaKbuxjU
TFmK9UbQ5FER32eogyGr7mUIYW5Rtc1+MuWheCHvght2E+3wMOjWfh4Gmaclx13cDK3dxT4h3Gcx
BeobAqQ/b5My3hj09mPZMnAust0/mPHDr9mpjNdtKJnio7pY02mUYUpAR3HM29K8jPvUHgdc0u88
vNGX1mb5utd9T30mP8FB2GsRxIUZIvGy6posmdIyvvAVBV/z7qwpBecLhJO2iQCt6GTPcP6XkLj1
+m0PS8UHWPavS+hELH9rkJS6Yrqr9H4vClgfyZBpMaEtUfgV9IFzoD5ou1jEpv9X6Vb96XuzOnX7
vB8JrF2OJrFOaQuicFg6fz837LG/zWBr3aRRxPPmlqKmdSnma1la7qnCvkh0msnQyOJ8pBFyva5B
TrNTGFb2h0VE9a9xG9tfOQMM/6S8Iql9Pb9N/GXEVG/BoR0VcG7TeOF/bqnKow4t0AGzjU4kL+7/
YV0XF2Po93cBAW/FRCqMUxALQmrI72Uke+0c+K1UwzW33By9BcxTW/VHs1Hwck/HYtHRNoIUaAe6
c8uol6fG7s0udiPD/lpqYwkPi+caD4pmwEx4UjdpvujiezHq6oeZr+ppsMT4vg1j18TlMv62ZTEc
wq6uM0+L5qBHe4hNvw7TcbbuE2IU/Gy2BY5QG/1WZbpFdPEU+oQyv9kAluWPkr77MivHFhx3lfNb
NFQ9KNIdAmkE+NwaNTtsljISH2wzq+syzNbemMq0I2HgnNvWyBPK7w0oledU2zf3SRAiKoaDMj6i
0FqTyZyDC9HiSibO0g48eU3E2lQ7T3nPAUG+cu8WmbmsO/cDSZFOXMzV+ptTb7uFrJGHOZp+h5av
UqkclfGBkcVXDsaWeiLQYdIVDj41/k1cGqF4nmYtv2pncR/NZjQewnJx7u+V/WTkDSPJqNfnUsql
jmey2n0m1hrO0TCKVy0KGn5GZWe8Tu8rd+/Jy+3vtdge9lB+DUhF0moG34v6oUtUQwPF2D2vGgpo
dk5eMF8LZwe4ripmw+XHvBpHIRmpcnniINbpHjrv+9rN4Ani0UCOfxN9uR8FqAmCtPbFGCKZijn4
glfLdGU8mPwW8Y6wnuqLqU2ipsN1oP+6LgPznJMTjzVlT7cp/zeh6AYACg5h2wcZYbjs9O5Yg6Di
99iaSLLY+x5HrGjT1mwLoIQGOc2iY9sur6ZCLdXYFCN4u8pqepTytQw5BuaVPCHbytwqWuOg2//M
2AdmSOZEbMvb1nM6FYbxUvtDzTdn/wx18GCB37LWGUBxq/nd+DO7QAmmJffoZ8HOx6qRc3ji8EnY
7rgyOoNEzcL6r5cNBuTZxaRYlozBw+ccupe9NJykgAdKeRt/w781cRFBbsjwNNt1Gw8hd0HRtxUR
9RNdICW93NIkatDs1J+VKzQe5tyIFccKsFcpMU5OqPtFPp82Y/qIgq48mm4hAOPcsyzEa9iON7ew
b85Q/FajaGPLYjhky0+2fHpw3dmkmHDX6tAUpnXiCy6ed97lZ6eovbOlp+3kqwEOY2NUGpz2RRdl
dJ2YcjK7NMQxKMFkXct9ruog1VZjJoVaVWpL++pKcK3cLZClVPwfXD/6Y65WkKzslOluUhOAQSB2
d/NS3nlf7tNMb1GXQED7sJVap9KAi/Vk+81mzjI/0/dZtssG0QEQvgGCxWM0p9QmhXET+N9daT/l
Yzg9+GsdvRe5ptjdHFpCXMbPYEAG2aAmqJvqzxYZ/qG2oL07XdFoZ04SEh3XWbMZFMAY8Kmt7MKn
cW+msx/Nl30IojnGI/iX/1TEUe/WccQ2jnOToFa98hkO7kRaoFBVavAixtD4wUFbnpH05eYlzrjU
GVf6pVm1f9p2820KRZDVXh3dNMbWE9Kkp2LyP9qtHk9mtzrntl3/yweDk7YvpxTyw0sr2+u58kFg
K9uaE3swlzRQ4HUVZ29mrf27LSrySMImj8OqtbKSSq60JdQw0/bQpo3T0CXt0dOIYvEg2GLjNdfu
C1dW6lYywh7sG+fOLmfiTFZYjj4kldZrr/XeQVGbPJX2RGBs2OUad5vRPIxOR2+8hRKhdvfg5JOR
2JfqssFtHHt6WD6GPihPvixsCNLCS3u12ElttkSfRWuULGV/zN18oWyv/TEUWx/Pzr7Fe9TDUG7L
mk1qAhjqPRaGqvmDiK6An9QvYUkQCm9S+xbtUIG+Vr/5imjNCUILrMb8QRbpHbYKyKd1uj9+brnp
UCM21Lp5tcX0sY0dWbzwZMlWBl3q9yvsfTnZSZNPoOcrWcCFJ5IJZDJzPYfPg9TJbGUa+WATEg+u
kXd/WE2v3t5+7Yt73zmdif0/Cp/7Gj56FFnvhMYp99wxq6MeuEfD8MOm7+ksYQNssUbZGu4/wt6U
113t+bmwi/G3EUzcPUFIPZOI6ouZuyz5ZuMnPNS034brf0zfHaXBY8GQ7C3cyfrJ6nLJbdg9kdlV
AizxXuU7yTSr1VOD447EMCLidsyO3B/JiCt7K+DVNX8x/3SUAIjpuWKdSLSF1gWo6VMavOAuxrGH
PFy+e3LeH7u23o6NCfCFt4h6JJIbvCL4N6+F+zQXDEbEZRIWvFfs5Rv81KAcE46HrxoBG+vBSHOC
N3YqWU1AD4/NknPnfkJQNBN7nTkfyewSGfnIv/GR+QlPzk8axMbrGMn5sQEKraSQaW1M/wJCjePZ
58FqJ8UGoM9k595KXjRuD3RkDQcKZJXdfrYdtLJ0rTLdx+IDf/ptsjeykHRB4r7r/l389mF3+fGW
tX13xukQNvKhbaMpMXMufeCTD1kiGtx2YcTC8/7wUfz2G95oynxg0Cr5p2/3Y15g4HLF37r1AQIH
47PflY5pkIPFW4k1s7asGvslc+a1PAq3f/Tmhr/TnA7G5L2YBcaDBTdq0/TVwV9XQoaZBx66TkKz
WLzkrrX925zxX7nu14E8oNRtwxFtQO+IFStPZf2Fch/Zzc2IQlO7U/Z7WORFGxuLZ2X8H+ynztP+
YUNCTuZUzgK/M4Qb0V4c6T62ugNdAVytpPeT6leEat3iqGZKSwOxW1dmyg6X9FQcfFjqd3TZ+7Uq
uuCklVseA7SsmY7c+myJUv8KbHu+mvsSXiqvGd82IafL0DGIMULl2DTFsAQXVU1hn+ghbH6uzuT+
NSY1jkQroxAwLIzAUFm6TpCFV4nued65CEd88sv43UZCLskcuMVP3g112JZG5m81GD7IVl01p3H1
9p9jm0MwzJ6ezhSoDA21Jmo6ItfbYsjTEROn/FOXXvCw2IRd9xNJpUEjzasvtf0dEj7wAs6ls9Cv
kfwoR/6G011O04ZHUolwyPxxs04WuM7ZrvMtFgyGKehYdBjdLucb1vdmrygPvgpjWE+wkiLZ5644
ut04HoJt3I9L3Tvfq5r3S6Xqkk4cPR0BJvILoivnx85d8KcKt/LfpBzYlXHps3Ux7NNEW9GpMlr3
bS05281Agty1KFriaLBnVF/TyoRnkfcpdVD2aejvBnRcTpmYWmg13VABiLiX1YACAlNnnHtVdWju
0Bq/k3EIokreprBQW1yvXVXTTxYWj8qIyjQPKn2wtKYwnoi6OS105CSRGpYjG9f+CkvcYHDnsART
Gzz7SIyaml6IOwCRWmecorgLZOaaG9I4qSZni02rD3kIqpaRp9mKCyyW8TOg26pCBW5sN9QsVkIA
B6GlFXyb0O6/qJTjP57SjXJW1sGmAA3JB1ynUWWD4zZLl7RlDllX+/dRhLAkJ5TTly+pX2gcvRxG
QLb3SBTtgW5jNHtlVd+iORRvK4P2DaOA+8XW7Z5qpatEUthwbJbQuG7Eex0RIESJWXapw4Xp9K4u
056m03RD5fUE9mRAdnu+e5qXzv70Bx8OUivopRuCguiOmK+SYwcoQ95hnGGLecNwaLU6P89RAMig
9ybzahLGCodByQKkSBdyYCpS6svgXJBye3al7v8YytXZVk8cFI05fN69TC+jXdrnzo2mT5fo2mcR
AKEHs6UPU66AMgVQGhn7vXv0Skn/9TiXmd8PJI8sHYKhZfLns8nFnuSDU38jlNcPs2NaV2FZ+l2G
S5muPKNZvXX2iSQRlepppo5yH0967u7BFbVMPIE00mjaNUNatL0xJSJE7AM1klJWgSRvRZD4wAGP
veCCiYfAKf/lUpanHXHTGhcBMkXPMfmtKmk/ExVFd6wuikNE5dQ13JCgM5+P9bvv+dNlLit1DJn5
z0SzL0lVIDGqnGF59AkpODpbbh+rafTebJkX2bwJlfne2BKf1quflJdYXAuRfPS20s5YUJrDBBAc
h85cc/NMqOoQCcUolHMysGDLl3BoTjgSu4OLjuJXxUl5sze2bF714qEFyDi4/J3PCLs0x3C40NvA
NTd1tsJ1M0Z+GgYVPdPzjtlMlevP0S6GJFoXL+5BcdMSq1jiKAO4qfBmlYrCnb2YN5TxeXdNjjX2
jF/hUGOLiYBx+q2URTKyPKLk24zEKgzO1tBWU7ZGJREpzUrflCSFH+1Udd55667tUNSvzui6DDLd
/lDVcwibPDaYrqhAwPXuPrHeaHh/JQ9uFYofEZqKBxHmfjL3O5D6QjPp3NOUMPBniIm5/A1CxElb
bqp8YXkWj6uUdZT6QSGTUoxrVjfecl7rSSV88Hysy9IewdJQ8ggxHQPOq4fI7dzLVK790QtU91NK
2EZLbcvVclFExsFYVk9VwKZuRt54tkW0fmy6IC3F36S8+YjC/vokaMdwh7gSg+XJEhFuJQUyjGh1
FXB67gEhIuO2Mx1WFt/YbqxErGhQNicNXcV7nEcvBoPIUrVJneMMdC3A7fuYu6r+cM+31WExHtvR
ONJy+VJH85HHJOXUZhMYZlSi0IC2VnGzqmxa10uA1G8vRIpx+FIIyOpmzNQUXpwFbG2zoYL3S76J
61Caw9GsjbsyWjKt9udidhJvCGW61s5jNHJSB6ZB72jFaBdI8SLGkmmw8p/5hp4GOT3Zuc2rR+Wg
KBySHgznUfTNc7mYiWXMb6LsX/IdiqMfnweHTcVT/WNEuhhSpMo9e7JoUtxl4aGqo0fa6tVDwCGW
LWqczg1ccZIb5Sc451FU1U0MNHXk6OAcp7zZrrTizsz/m5fxYDqhStcFEAviMLNr74Z+tzjnLlEQ
O1RghOgN3tY5+cy96DyT3u0+Qg8hzkK13IU2oeJgitniOIkE+6MIP2j8DF790QrOXbfXL+sqnY/R
y80oDedt+O6Bqh4GZEPVwZlInGI37HHqlwbiXz4fET4HLY5dhIpWzMi2xP1YTMmIZjlRtEcdegGv
VxisKySz0PfNy5OuTsuK7Y1Y5RDoBUcnCBqcwYV7kS6RQrYdBImUuXGsdbQQfQwraRKEnOYSJUtp
QUgSC0mHSuiH62nO/TUB6nAP9bD2OIJQuTosM9dtkAt3rnCAZGvxbo/bz94rwa3u6jn06v5HTlng
W+jZ6+Owo0NQnYrOFeP7ZZ797aJliYoS4DuzLAbvWXruDxjq6VyEwXS0jaD5Dat+97vcURVdjypR
qnTOFgo38EN3O2jgsyc31Pwy7IRxwfHz4dZ9mA3s1xbM6DYd96rxmY/cHeYVM2OyVfZ8BN9j5PRX
ez9ZBNgjq2RHimEX1PzS5Mr6jrbBeqkrS8Eo+/JaTTbiE38Wv5pqDV5lZ08PUSSbh6IJxi61u4Le
hqoeA0a+0GiCWCrtpr4qeBeDdjdug1l0l2KK3GxrLQkzU9xCmAbgG2+7+CV0dGXJf3YeLXEupP41
AWId8l1+2hbUNhTpM72Pr2SuQnyE0bzfnNrjrGj9Xh0UgmcOfxz+vTt3F6OCSorXfVtfQb3Ecat2
cgWGrUWx1IGiIfxPl5zDtmkh5HS0hk9cdmaZ+Lbb3dqKrUDbQjyEQwSuMdPTVJW0AgJTWXZadqPx
2Dpa/Q25s9EATfnR7Zv+7NAU6McTEhuciXn1qJqwPSA27uIlHPOfI74lQXLNERw/quKlrZcPdJr1
t21TONhVZEbsO/yvcKbiUrbBP5I7aFVa61Pltj+rqJNgvk103XhSngZstXwMDjKX1ODz/1NNAWFb
dv1cucFykdHEeqCJ1t+VMVxCkvPOph+yL5VhwejnTlkhliZbxbIetrzEwrbPW9Ys7Qj4HDXnPSRB
EHWwg7xrL7nGEfDadlG+c8AM6AK24Wx1hXWJRn5Y1uchq5a2/5xabWaLta10Ofvd2djWz2COvINk
XzgSW9IkKC3fAesR24eMtpjy5aMUd9nH7uUviMDnp0Gs7b/NRs0l6tFPlmFfUhV44bFtOw6MErNJ
y1ia+Foi1SkLD3E/5imn2txkN5ftztn7b8ZUaTT+HgJZD7Jfs39MU8263dGuqcUmHjthOcmo9ZB4
8+QBdLoOuMM+wLevlftEKHHAXk4X5YKX5L7cRn+GagiAv8VfxlmGCmV76rz623x1dY8oARzmDUIQ
uWiv2hRtkjzRs+nHxrzkl8iT5XPQ7CHeHBUkMwDapyrpQQuUa55MK6xv/R9wYp+iH96KUIGC+KXt
XBUM46s3FWs89v2Dp2BuW41FnKOuyQynhNIw9ZqOgcePOgTiYelQbwlL3ix3G9/GekEY0C/Wa3Gf
1L0avRXtAdwem/WBOPDQ2cOrsesfVbm9+G3w0kv/uEcr2EXTXATKaWvvPwYDLTe40aMOfPMh2J3u
tPqmmbUW9ZLhnYxl/bAyX0cXR1vP3oTBnEaif8sQHSQfE5lfPFCBeYc4R+fIw/faGOW719TQRhB+
s6g6jl2G/kk73q2I5J6NLmJAX1bzjUYaN3Pc/UQZOTLH3jsxCsoU1rc8Of74VsxrjqqR0zyXdZiI
YH0PeudvIdu32RAPxXZ3scCZ7HB99yMPIn8fX3zL89OpWcuThUw+hYps7w4iCM9qxVbNy47syn4p
UGpb0s+8ZpCxTVReuvvND5MEobgyQEECGL54q6APihreyrZ5b6Y3A76SGO6xPEyO3WTDRjOTbMMg
BdhyYsspfg3TOIFt9GW81G2eoc+FCee1HSZS9BYnXDPHMThAeliFZSYZwPdmwNJ7UuXUjmO2VnYZ
A1n/MNt2e0AdLJNZ3Sk3VbbHVkDPCu3lh9mLCqDGAKVUi73F8gtiJOwCeT632G0pjeUUaAQKAz6s
EytCdwpa55m7GjEyGgM+zPCWI2VHa1oY16nMq4MsQkTsUJRxVYn/7HEcQCacT0NXJxeg+ZKH9n91
heplsLZvbY+/POp5Y8ZcbAcIfDIGGP8c9C0XuS3nlzqQ73nnf1HjRfNWNyMipafWtYvH3dhGvGPU
BoyrajOxDh60Pl+DV5pzTBQ/d8l9JCvIsoj9GsmkYgq69OVoxGgS/uWNy5OHXjFF5bkzO9R5PGr0
teRqPOZ462M5ot8yZ2dIIM3NpEQohi6iCmNrVS+tW7xVS/5oGN7PcqpeSPW8O4ryq02wO/MBYPdg
IQW9O4k8HA/XcPSCJ+b7x941ks4XX7sYfnAmDYBMig7YfNVX+i4b5vkFvz/6T1vk68l2MLKzg69P
PJE/6qnOys1/1+WOhsR/d5T3GO2cG7yg6EHF9qC29jwW/hndxpvdBlfEJPw4Ghh2EnC59qrrVKz1
D8RpJ/SNTmovXpt25fxY6wF+gJHhEEUmIGq1nKkGsJETrIjdhGLhAVu1jd5LSOuDB646lu9QZcpZ
/wzEs6OTWMufvKf6WPvTP5Tgh2UJP7cSUVNklk+G6y0HBC91bLPWxdJxP3gQPkKfx6wx1zcLzioP
Shhk7b8a3f6O5jjPoDRSfyKFhAThKeW7TpfI+1Rme8tHhNB9x4+YW015wBfGMx+0BFZZsBii2PlF
C+7F/MmdCJBcFsLsIrt8WwrzUlj+sbSm1LeND5uWs9rvSOgpzi6gWBLs8ldvlNmyuxl7MwebwKND
n8dHuaHwb0Iu7ByhDtJ9/jSETxKnGsKalbmi6Z99K3jO8SVso3kwJ/OTj2VJasv7itbiWEb6hDMr
HUv3jAKSc8DcvjorR21KqnQy70XIEJ/f1BSx0ezdsYPcu0AtM3ZohMABepAHpLIfkJTgs+sLQVw/
d19syYxJhxe/+WdOKA9m0wGbHJrPrhNPENB5YjqgkcWgceE05YXX/FtZ83G11vuFjkiZSw4LkF+k
rYfQsUGMmtW2Dwk+sFT3FHP62rYSqrtx+nQMuc3mqARRASmWxEyikZbGra577k7Bl+WGT4jyR0Az
/z81I3ALmCRvJvmkT/niwcmUk84CVxvnMiQjGo2ziVpkGg+tHDlwZBj9RiNjnap8RHM1oNIPNnmZ
Fz5jHQV9Rgzif8ZQAwrnU3eJNvhLAbR7lj14jLU5O613JnReP/z1LUmSqIya/MnYK973AkxDOw3K
aMa2kVd+8ownrYDXrHodb/grXhdZw9dG8IAIvz5raXc/FSTXGSa8vajc+lnRQJeMdPalIbtJbBM2
miFAsb6nzkCP1MNBsISawwFE/b/aEQcSS9kx9tves3UMyI/sYHtx1v6vE7mpa/CAmbsinrK03zfD
OoQInI4boUQXQBfz2u6bd9ktJtJ2BkiyfRgT0EOHtultyiwUv3av6Xey3oagOw9ye2laeEOdM9c5
Kz62ypgepeVcDBalDFHhX2Vg2IyK4n1S7m/bAAoUI86iKVi3gy04TUxj/FFahO7acORJqQYbbU5V
J36IybP09K8NxicWFbirziPnSDQhLPv6DiQvki24hz50KCcYUhkKUb4dgB3SqdyXRIpGkI4K5YSx
okC6W/SXqHXOcE0b/opiTcLd9o8jpNTBwOBQ5dYTSWS/rT2E8gx2xjVTGeAmiOyivrT+lf1yh72x
vhYRxYR9XaisWPHLUoQGrDaBKhfwlIlrWug+28Z4WSr+YdJH0U7PW7P6z9Qz6FiWhHB74EbpjCD/
GGE0eO/cybmYZu1nne0oKmqNa4HNa2OiMfzFTrcV65o/oIIPhpzgV/+xmys3E/5+65z1xQT3vfhC
f4XNfDYC4nO36C6gOkdIk9e8yfyifug7t0hNSCwOMQOVQui/c1a+NpH7Wpqdd+E7aePecf5Otve1
9UOdAq8/rZbzKQFLDtAx/9piZ4iVvNeI76uue2PDehahdQ0jIP+OIzHutulQKMGUA1ge2/U48+Wo
H3jj+A56xFOhsBKTVqF4N/fnWnQgJ311ZaW4jWT3pNq1z0h2/gXLAh7T/YVVRZQ/c50NlXoro7GP
ZcecbFEEjeBvjLX0Hsxp/gZavxuDChfgpXgNDJj7oF8/iplfte6Om+/efI8nVvgADBRI+uEP2jNO
vhVSN9xoIy4mNKmFYV5rc31pJeOuaXfXbVovhphbGGmAeCuIyP1kPGoNCJklr0G1RzMRZkAo0/Sj
vX+Ddg47hTXZ3tyXqkFsttjjyeIlSdRuvNmd+TQG1juClPc12mDjKUxt/PFyF0gSfjU87Lt93fYt
UUV1cXpxbdeWeHs/OE1gQJjcb5Z/V/k3F6t0LhuHryoCdALT8mAOM1BaK9GmgSW5vShie6je6nH/
xiD5rt0OJ1e7Pk65/0f70QfBd8z5UfdY+GaXBLl5q5sCRCW4+2ceVWCLdLvfWzIIqI5xYNDtFjIq
nLz/OTuT5UiRbYv+0MOMvplGH4R6KaXMnGBKKUXfg9N8/VvkSMUVEWaa1a26FghwP7j72XttNx4l
5JQNOX0U9Sg0HkqkEjvR691BiiziODWzfjZjq7gt/AibF7oqhG+gbOTBCtgRGSnRpwieSXwYNw16
wGf6HPWVaUbKrenJ2YdU5e0jrJA0wq48XbovlOSKTLv4TuXr/yalY/mgdCy2jD6V3mvRip1fdPT4
UgaYnmfmVhKEaWCX46S4joPrVsPXLEsZVmoTR/tRlEZ7rNFx76wQ4AoNeEvajSIi71Or0mzLGXUW
4Ptd1Td9PlmNWa9wCh0+jLTcJn22vxNlocHT1/qbWrbo2UY6nq1Rrhrs8fFgcInhQxlC1jK6kp7y
qFDc/ysyW9hmYLQnn17W3ypDCLVCgEC5jf5iCLqJPOe1MS3rAvhjAYnyj/v6CVPmhXnYmqi0TjrG
R6Wz7u2MBggsjjtkeReQUktsienff7qGpmWSqnV9eUomrYxEPHxZWt+Dbc2zz7B9S+wdugntMW6Q
zh0FOuFSsQ7n2RVL4I0Z0cXmZFGKRiKSDPQRFUYJm/EpdU/nf32iA/0v18f+x7389GAyu0giwtL1
k2QOd3rT8FWsxCbG/r7yQuuNA0Qkncbm/MW+DGMGjzEjvOQyn45MI27Is0MSOGTGY8mKrAy2NFMK
/NIyoK8BxXfkaBcuOb3gL+5vnn/W2pz+Z15bnqK0flET6wXZ1SVy6sLAnYedNUg1YT4owMAtu92D
f33SIo42Ugutqer05ndY1BoH0v8du7KRjJ2WTnU9JjwZFUHOgUJ8cfp9Pb6sOTIToANzTgs8F3Lt
asR5E4ztqrCdC7N76edn2C2nwjpt96PjpnaKhX3cToITZKPnR9TXw9eaJz+xl1Y7NlYjYldUl1GJ
ipitI2oF2L/rnHAXcqG/dyPO7DWUqi5ZdhjLp65tt5bQ17mEQ9MKtufvZOE5OdMA/jQRTVkF2hZh
AWcN8IRKnCPg+qlGC/O9n5+9BrlgGNEWHU8Y+a7YDN3lSuPK3aU4j6+nmeXMilSq+rHZdMZ4ijN8
BDSyKhyc5//yr4uG5cyYU2On5GaBCYfg7dD169LN44hTEgcFuaEpK0mtD3Yp/Zba/gKN9WtYkDXP
Nhqz1rDGAoCe12nwM8J902MbaPLX2sS5b4hL4OJ/Ze9/axNgvv++crQZctxqXn+ynfCR1ioNFSs8
FAgJVNXYG6q+Tatk2s28B6qkHs8/zq+LljVPQDIddqAhDc6TLHz8qcDo1jL9R5xbhYMJUJaKC/Nl
6UIzYhydaR5Va/SnMVMJeX6aOtV43tdd//a9O5ku/GnGqJHpk76L9D8CcRoFexuNysZEdbLWs+HC
tFmoL/McH3PoBla4lnwqWJfIpXPQWX1lXvXQWYyLxP4Y5OHCi1koAPM0n9Fm/c62V5zIQ1zVHPcY
5snU2935h7X067NPL0AMOJ0JmGddnmxH9hohHFbxS4GpC89pHuejCEGTtc3G01ibePOcKUK47hXQ
R7bV/GZPNN4VqK0VPiyF/ff8LX0dDEB3cvpjPg0ATRtDThOL4VRI5YBzszqO9PcSYHGFamBqz561
Fslb6933dvqoafQ9tNKAEOJrT2ZLHkUlLmW0L93/bLAPJiQuTDTtKalp5sVtIq+6KVrDsgo3RPSy
UjUPm3QvLixrFl7nPIFIZBJdpsApT4H/YHroTG3qGOepP84/WnWq21+UJmu67qdHy5+M5NALo5Mm
l941MbUthucixTU0InvHHj1spCj1foxN3SYbreUkG+1SeIs3UByrDMF2g5XoZxZ6qZvnZrmJbI02
rpGytmjlIj1qwokeeliO+4hD3jWiEfXn+b99oe6Ys09RLesqwj19WmSi0FbLgnZkYR76yjO2WtN/
a9FvWbPPdaBagcGJiu36akMvCJx5Xhzqobv+1k1Ys8+1Rs8hHDVy6sq0fDV7RbmGhFjsSEi03/ye
Zu/5y3w9bA15dhmprFAST6EMJkajVdttyUAYt+FtXG7PX+Drl2HIs5cREcQQh3boIXlha5vRoG8G
pDXJKm0vvIilK8yWBzFEm9CXB8U1fTndgMMRb20m225U5fXOjPRsf/5Ovp5xhjwroKBYSq+Oa8C3
wlnFw5FoNKTLF7anX/+4Po94NcLEsCxZL09O8Cq01wYVnB1eWM4s/fasSsoEo5SDbChuj+0Af4D3
3Fi66xv0g77zZPQ5GlZ2PCC9NivXThEuuKh9VjRYN0z/W58ufb7Gt7Ko9cJBGk9mRdMkSPVnYyye
AnBHF27g6wWfPl/ZD3JpZjbocRcLhr1PncDYOJpSnvTG6I+mGYRPkmc6F8br0sVmhYP2MXhxSEf4
BqLiISlDdTWiWsfU63fXZYXRPPCb9vH8q/l6fuvzfFdFHTvWxWBBQ9u+y9oO5YxsoCaNfg6Ss+kN
PUERGX5zEM/mulco2eTaSk9BlbuDCaJ1wCRDV6G5cIGvNxn6fCfQDDZByAhvTlhirrs6dKPAuzDG
lh7UfHYbia54pWm56ENf8cjcEBiIc6Cgw6ulV6rV/EmLS/t5ome//Lrq84V/puf0342UUPZc0bZR
WDb38qA53u0oAutXbtkQBhytScddphT9LpBaWg9WYNJe0nIEkiut4VQ/yjIVMFOW8R/NvECBU2aH
CGQHbNnqcSx7k4PdWDqBDAF9kzTxyQzAmjQWZ9IddEIgbljGyIW/6xzPWFs2h6+hFf9tk8rcFgiX
rgpE+rTsiN8NmvpJC8eHBuwTXYdg55XFnWG3705lqJuyBWbQRDJn7x0NI7z1yqaUjZ8qMuqVzM5z
U2Y4t1VETDXeIs5Dk02jT1T3HmRGGTxFgfIsx4O0CnTslUGtHOMAR79mmO9YrOgJxeE1jTnlSEIJ
eZoodFa5hIq2bfNTFyLKcJJwG0ripGaxfdCFle9hiT9EOr5N0YxHr6jphXriLctGemBieFBKGmT0
e1FBDr1Ag9TZRx2ZMrZiUXN2P3gbc+y1TaeXPnDIgHiMUd+PVXWXt9Z7W4DtiXX/rY2cj25Et6G1
EOaxRO1Di8PLRAGHoADZWFVdLoAGNIhR9Dhdq0U7bFkFpYSdcz6uNydOqEx0q75+KDMNZrt/l8hj
uxuHEW9pPe10h9hYwdajCR/nb/R4frZxBRwnzLttmPBPWWdfazHoSysb/qaKo1+nLNxkU1x7CMtX
CcAK9I6BtMlFGm6BUnncM+79vE2kTdnozorTJfaeNbJxp88fYy/atTr6DifjnLyUeBGZCv4yt/oe
iWdhsAhE3QBZMd4RFj2szDb5WRvFuzJ2L6kGnhTHdlNEN8R7vii4QFaNUR6jMnyAXkinWBYffoV7
08ansyoi81EWzR9HDFctNt1VZNu/CT68z4z8Vu3D7BQhg8OGI+MGniglfBuRL0voyTQ87WH3gNUK
WmbrQgQ8mnHw0An4BJ2OMmDIH51O/ETmm6/91B+2NOHMdRGmzybmbjBUxQbmM0pB808VRvfYAw9Y
cdEUGfgmy4LWA06Yn8gpkb0KXz6G6LNx7CkRevhB3VlJcJRH50cCBWzjhOw7A62+bblzuqx0VYyR
blNg+Leq5FzJ9RSGh8FTHpV9kXCKpzRwuhSYn21YnUoJB3wveN6WLT2m9SC7cqi2K53EDo44Roel
qyhwuKpEJkbSLswmGnASij1JijlSHtpD+EKxiapycQB1jLtTy5w1Dap8izI03vg+enc7K+oNCaLW
ztT9CNMT7Ul2z3/0dHzrKpqEap5k27wxTthGfw059jy7sVbeEAxIh433PjFyPGLCVcv4JaBzC4yL
MxkFmUua3qr8KVsgl87aDoZjGIeHKB8fEGtf6Xb3C3qZskpt76pmi7hWRXSbq/U14s+jGGx1o8dt
uxsGW94hbrBXbQMWTRJtT7c4OmVxf4f6HTKWbcr7PKifvbDrTnHfqoekpaMj86hTpN04qzuIDqW8
opVEMrV2HBWM3gW9fXiA6BTswEf5biHuQmEfrAnq1VZW1d9WiNlWQ09RMHsoBiqGiESzrzkwr9em
mPRIpSwOWWo+MxTr/VhYrpxnzoaYGHnneV2BUgSR+xCRywUSS3V7WwfTSFhnVY75jTQa0c94qMAZ
995TpvNqgWLtKl2RtgKa0NbGXBTndMfguZyEbUub1Ki7JzNWjrgl7hqzfrQllBEyyldLb5Cxtv6L
16vZmnv7MSj2g6OSQg/EFMOQP94mqoIw2DCuU838TWrDo5Jk770UXGVWfJT8Wgf/RvUJZfNPQSN6
S61jyHV2ezQi76dsycC5PFEe1EJATfE1Ff19YMNYaxENlOG40zs0+3VV36hBkW30IP9T+xJ0qyZ+
jMG/AsYZrRWK8Y8S9dqK0fbIRi/fVbGg55eqz1oKTDDRPaSw1q9RwDfRPRyrVXVr1R0Y46r/wAIH
ptsJ/3IsYu3SgWPvHCnhbTSBmaIOkTwN9RJkkXOr2gAVGwnvZz/G2ywMpY1uZ8ZmlNJ9bOFW9cz6
SqsGxzVqaCxgG0DFWP3RC4OrSMmfRye/lX2ORmJz+BvX/V9JF3/Gvn400J3gaYjcxo7+9KEETSrw
gAF49lYd/QEYqXYndcmriNPfhYlkTaL/2MjdPqsRfEbquxibG0/2X5q0fVICaBcFLgBNbh2EDlqz
VnJFYjyqGwM67arF0b5BzPjcRwZ81yF0jVBSkHn3iCXD0cELl/8MbGqFUVNmhka9cfh8bas6C/dJ
wGdVRL2rKUjDUWaLdRa2OiIUdLCRbz6Zvn6f5/K4y0Nk3LKsm4j8YHLGA18zY4weJAkZI12+dan6
nBJpEc1w3UBzEp6CYXwOS+Aynan+iHvdRV583ynWY++b1rrJUwOtURZAEZXrtdOgLW4EcZOilFjQ
Kj1aVExyRS8pa9R1GaHb463Wlw+ItMWO8eLspRDttWYn74AxJoE6/6v0M2tlAak+QtFCNYP8ay23
fK8QZ0cAomIMapUtnYKOb2WYw971jZyVh53dlT2m+xhHy6pzshOCET6YaXAM+ZmqS+8tz3B2dYkd
hn59CjAGNU+fmW98lF80Jb2zQglCeM/XNyDgTcWdTBf4R9BCbEaY4W0sod6PUoXYcYzvlK54G2Ss
HjnZj3AB2OG2VmudjEADplYE2coKO/suhWp0EKwg1pUNhj6uIm+d2nnhqh3OerCl19Qvjo3q8Eb1
u4cwLn/oxYStMPpiBThEd22m5san9btBLI8ePkgHkELms2fbHTDvRJFPclD5dxXeoiPw6uEu7LD5
W0ht+1XSIi1wvPohlaEbxXKQHcdMb9/iTDpkNaq7IMpVViqF2NV4wf9mlu5Eq0aK9F2lhu06H5FQ
q4HcYGQW1bVU18NLkNFYy/xYuS06ybrzhe+8mIr0LKRuvCODCAEV2cJYPvDsHbVg4OtpooC28gPN
aIDNfezsol5VEUsRvjMBYNZqJ4N6dNRq6yEG2uU1PuWgN7rHVkkFy0gTAJczCWr7/j4dQMHi+n7u
8zQHhNgPOBQRQA9SqByCxoBZRWMO8IWurPQyD0H8Vo990ejXSmYoh07YfyMb10TVjq9ViDupcYDQ
NyWqa61RWkxzzQ9TJkUnxlS4g+ISbvVSBuFUt6Cppc48BqM9wqiSs3XG6nkHks/YZaViw82pGoDe
SHulsWo2EkanjZdPzll/9Eg0MiaS8MBXT5jM3sIEOyHRToItRAajlCu/i7JzrkxVyGsi3oEBan5y
lZkdeuQaRrVO45G0M1InrR45o2/JwaZU7eQ1TZwJm1e1xYtSGuiedfqEZSGcj6xhUVPp5sC8Vj4S
jWw8GKnFyfGQXzcIT9cNjly8JOgZFBKkd9D1MP12QEA8K/kbdKW69pF7upFt/tHjDnlZkGIORSP9
DstXA7cdv8WFF676fNCMlcewy3dDVdWUQWFuyzBh5S0pBYtWenQytpgDwR7xxsn735GkZ+uuGvoj
4DY+NZpQsSslEtAgQ9vkCDSunQhGs40NB4AdRc2Jxm4Vq4EFTQO7i6dL5VaklcKB30BVlo1qq+Zm
tBvr+qfhhEi2sesBoGUtm4CjcliI7wA/hkQWdK9WK5Ubf+zvKvY6aOGaO71kBlCgjnFfKSuvRiTe
+pgfjDTdJjDVNmFUPsYymxkYGHhnMcBdaUaJHc6pHszQyq/9Hof2qBpveqQ5Wxh9/Saz/WBL04DS
WnRAIjzpp5xWEBr4i+FPPSmY1FZWlLLjG4lndtoYFJpv9xtDdtitCe9vHtgay22L/3+CKqfGJ71r
ESRvZY9r43v8BZooRyLpf6Qo9nfcSrSSjAQdbC1tm8aH518irQIsptwjAEGhBs9+k6po4i2BzXoN
szvbDNhhUWSqU5QuuyFb7aN7x+v8VREPJsMVevcwRsCSJbu8rUxItTZl9Lr3CnRjk/s5z7Vm24yl
cdBtDYilqld3lGsU6HWHppNC5ZgwoCMfGlsdeQLneBRvy1yWIbmq8g4B1ZVMHMvWyCVtF4r+I9N0
g61kgLHMBO6FF/6FFUu1Nx0/3eX0rm6sjEprG3q7Cpv0vcjy5DAizFn5JrIlTzSPfdnZBU4AHBOB
o/+WLL2/FYbC5nZkJ2Bwgy+tSB5LuF9QmnvYxgoHllkKVdZ0JjRdQn4YKLk15EVM2IUPYyJAIBhB
WO0K0Ix61+BmdTLs0Bl+dEXU6l3g81mqbevOUKnJFttUtUc822oxS/2weS4d774bvUctgu6O4eXJ
soxXM2W3h5+1Y/0v5w/ZqE5mQnR9RgkSNCzEH3gy+bovZLDsfHtXduJYawaxibcWRm+kSbJbxABW
46kn3rXSR9mWv41gHPaNxea8C+TrusH5WGXVRy+311AX/mQa/JUSz8omQhv1TgYU4Bae+Ips4/Sm
UKFo52nEe60ApoKSGEjckJHdGb7YGrKur6UKMofQi3CVVawfLDCROwHW9xY9j7fyB/V3WxUlEpks
R0qr6etM9qdBFD3LtV0Wq7Cb7JVyYLy2fhIeQjWJdnUF/zxu2LhKI1Ae8lihs8IUO1TJ2DMelWfV
1OyXKu6iR3005YNp4scg1m1g7dfEe8lnGZqYenCd9n3Jwp4PmMIXa1docv0jgwdg4euO01WmVAST
FimiOtnyrnMOU35rMlZ6FjIOyvIq9yCWBv0fHaDNDyNxurVF1AoINz/AvtTn/c+qktSdymN8VOos
Q3Yt6h2WqRDZfhRexXJlPpRSaJ/qqhr2skfMUOSRGpsgjD+MeVx8VOSDjOsGoMfaGJ3UhWUarrPI
1jdK3fBaOF872LVT7Eu1tbdj3FT7IOX0Qvhp4bZxKEAr4JckAsjSDkGL2l2BwssxWZ05eJ0mNqBo
bNwNLCRGZT04nX5//qBx4ZDZnvW/ar3Rh9qpLRfzWXSU4Pbt1FJqWdB1xeH8JRYOTu2pAfCpJcWX
QxWQUWW3F2gBCodPgItpdcdYwbbwzfuY7u/TRUbcPmRWhLabRMj1qiT5Y45cA9GzfuGw+et+hW7P
zn9BooqEjYLtBnH1o9dT+vz90UaP3eib7z2oWVMHj0jC1DF7iMId37j3Yog3kQkeAdavJcT+/FUW
1Av6vDVO/EoadBnvo0l7tgj9Me26PWIyQA1+fqMQAhMUyqkPLaoYVosLj29poM26GUQWVBFRQY6r
25LjBlUbPViFnbHCarsLJ/RLb2jWURojVVUCWXVcVfLKtZc4/hV2BGUrBNM2JjLjwhNcus7szDnM
PLmTZE1hrJm/KtnwDyG7WA1yw04owyV15cLJ9rwzD/Ru0GwwDKfQw3Pj7EQDDsx6cpxhg/zkkLUX
OpYLL2bejB+TivV6mmigwZ1Dh1R4jYn/uk7Dp/PjbeHw35pVmI6DB8OUheoqKvgo02dRVQdReOGv
X3gX8376YMQY4o1Q5TArDXdjJ54CUXPIYlUf+Si9nb+FhQo2b6o3VSvr0O1Nl8BntmrS0G5iL1B/
0UnvDzBbehxfJK6cv9i/OMT/beHr8w51OjZpwwqhOel7bx8e+sfcbW6BDRyijbTGXbke1+puuDJ3
yaFyy1v5kO3bAzTZC9dfGg+zKiQlIjVzTr1OrfdScWBWP6AGOX9rS0N61mgqBY6kLowNJg5eTC87
KjSx2ZD5J03X3zI9vOpV+UL3dGlgzIpB0hQZHUlugyToESxbWKwatXyyY2wyVv/NkmPNSkFKwsaY
kxGIU/xFbX+jKtwbEDpEpV2oNQuzx5w6UZ++a7Uw5EFmjQX8PbkqfPmlLzntPf86Fh6ROSvJMJmT
Jq09za1BPsg1e3PzqOIZU6toff4KCxPHnM19RXRdXpqKiQnIORagCkCMYK/YWlpyDMzD+YssPaLp
9j49oizrSs8zI3yihH+xWjSTNYEG2YUxu3QL0zT59OuiT7KmnnTImVOiayerRsFqDX70gRiBrcli
+8LbUJauNN3fpyu1faYn4JLkE4k6qFOTdtv+8LfBRt+k7Fbfee2Y0+4gum792/HCJ3NhspuzyW7C
U7Hp1/KRAdipyKT74KPt2bGdfzVLtzSb8Hmd+0ls5SgM8nCl+L9tUe4D+zGADQeDanf+Isr0a18U
THM21VU6pIk+TDIAFOMu7rjgILQ2uR8sTb8Fel09ciBgXBeWCioqtgLrqSeR4hnDRnJHkz278Cla
/DtmxaDqElsZJ6meo76NSrY1teYJesohSH+mnsXhvbPHxMfBfsgxBclF0fdivXVjViTUEMpTBX+Q
YKhIHLGV21eKhvla4izqwkyefuqLZ2zMasUQiCCis8klZGHcpEFTntDu/eSQtJj0mwan3E6yK8iQ
34s+Dy4IBxaGpzGrH7Hmicp0Koz3jvNkyh74Dxgcvt5dGDoL49OYlQ5ADniNZAPIetBiju/jGFZl
lsQPeAPhKSQC3pPaiqvzA3XparNSgqRQVbuGq9mBfkeg5E0HPxjHotluCplZzTnwhXmnTkPuq9c1
qyWkKClSohvlqXX1fXEVh2uOmYwr65Cu/W12UG/jI7ZiQm9u8l1/nd62FywPS7c4qydVD5FVa2rN
bS2NdgruMQEnOYtx9abqXkrs6sIdLl1oVlloSmso0iiWBEZOOF7AQiBUaD8N0KRyPYm3VWq1Fy62
sG4xZgVm7L10nEjQp64Ik2lzGWzswaQj7VRwL8NcAsFAdyzNpHB7fqgsDfxZKSEDzjImg/qp8F/p
yZIoAXgYj/D5X1+qVPqsYOC3BpZfktXuNQO8FU6nPc6zN6y+IHoOIeF6BJWsVLQBf/wwQAigWfjn
TcUtOf69UFEWblGfVRStG2nv9bjHeuOhK1+T/G8fv52/v4UVgT4Nmk9fUjs2Oc93AozmdfnaBdmr
JHHEeP63p9LwxczSZyWDvhWUnijTXBOW4Cowa32fhHa5gqfze3CEdOHpLN3CrFaEnkk6SorSSKrb
+8KW7zlXumSIWdBf63PnUI0IuZGK1HO7wfhbFhKZIbda8XNUZdzRGtEH0bEq7a1PhoYy6Ac5zq6b
mDoydShwt59/kAtfFH1WKiJ4czWkVQ4EdBJNcmRTcFs6/Ea1JUXdOk9+xOysZUysYItj50INXhh1
6qwwGqE2yiQ/EIBZ5VeOLd9Azzz0RvW9D9Y8Jd5rEoOT1thyTfFbtI2/R+1jHugmXCqwC6VIn9U9
v+2LLK0RBqLfTjdO0jxrUX4f0F1ryYNdZeyv6ESOF8r50iicFT6spYme0/4/6ZX0O1TUt8awL+zP
ln56VuEwlqllE6Bd6MrgZmyGBx8+4vmR9c8D+cUc1WblzUsG+vGar7pBHd3FkXcg8AODyWNIEKpO
x7ErisNAriOu5lVifPOcU5sVtMBRfTn3xxoIiLFOlBe4duBGmpUX/BlJZjx/bwuPTZuVNo1jByGC
enQN8kRdVUxYfkdtNud/feGrqs2KW0Ajia1TU5+IjDp0TXev5+q16ldHvwt+tSkiiPPXWZiF2qy6
ISuoqy4mli+uyAXKtJewS2Dt+4nYnb/AQpXWpsf36QugOkZRiphpLkLnZiwJryUMlU6G44IU/uY1
ZgWMdtQQgnId3CpFHpOBkhTPZE0AP70/fxNL73o21414TNOklGXXK5o3pfJukfRcqFNLz2c2sXsi
bugBkSmXFbdZpO4JvF8jBt3aYEjP//FLr3g2v8m3Q5WrjJpLSZd+BY0sTrFhIvQMYvH3W5dQZ9M8
i/WwkBVHdmOvbWhs5aTXqp2FLBtI5flLLEwIdTanRVpWRiF4BU2tP0S2eB9C60/UybSnnXs1bC5s
HRceljqb1VWloRUpUtT9FUJfwg9e6Dru+3743stQp2HwaTpIqQa6g7QiF+XefQ+8eSUSSJZt+ut7
j2m6r0+/X2Vq5qd9BwSwuMOCvk51aQuWl0StrQfb+3sXmU2HPCRaAX1kdfLAr/hW42yLwnjMKucx
6KdkUdDv3ytP6mx2pJRxWEUgFfCnukBqf9oRgJpmPJy/kYXJ92/T9ulp+dwG6NG6Ozn+7ynlRR/u
yg50BZzO8xdYGE7KbGIMnQUBGwHoSTPy8rrrh/gJC4x3Iu41vnAPS5eYTYyw7mnQDj3g3Sp6bGTr
SkTdY2VEF0rf0s/PJoRC6CKYG8pFT3s5kSK0UKQrII49/4BUY2GDrMxmBNqO0tfaocGnpR80BHpO
ctWqhAqibiDBcA2lQ0FzWf7Swq2XvBVjBBCu3zIgVoR0H3LvoIekCaZPSEo8Z9hr9lMcJfu0f4H2
R2RCgd7sJRKB6wT1QdP3dWVcdYIAVDCv8cbC0FMlr0HpFqRoVt6+kBEyoNoImp0u/DuvRB2eIk1t
SuBgJI1rp1G5ESQuYfaajh3BKEMzXcU9qKbqBfnF2uMfvWcT0Qcx6eVHJN9QG/npexD8dZruRn03
Zu6ERO3irWUcvMC6s8VT538Y+XhPpV4biKRjH8w1sM66h3x15TXFTnQfhN8pfbeLgPjI+nuuI1FB
mU9WiJwkG2ewNwZKx/IH+T7PE7Sps0hU+OXIiLyvQ/jhOsFDhLv6xRaTTpe4/TCtU5/l8RCHT3Fe
rjv/V/mMzJ1n7BcbDupzzg7gsgNTwSueEIaHGM7s2wOhRSvyFzam2Ke4BdpyNQI8isZtKz8mADgH
r1lF6XuJj3QAnkRMNIG0AL4G40pOrzP1UVWeDFZkk9bXkvZhV0FahwBYnCoLhW7/qkbKLsYHKhXs
uZpqhRw2jSze2o7Tag4tUUdq6r5ClFj6p9A85iFhOEgLkRXlGxqmG/jJpgVsp7ime0pECTlJd4NA
Ps3RRKWXsOY4okjSdanD0SUdk86E8qc2rtHG7CQfnBe41C40YB0jtazlHesupDw/iuKJ8AhI74hf
g2RDLDLMIpBl1toafukpqnJpq9MlrmQ3Ka9K6Ddpd+X1v6VcAzj8UKpbUqlIsdlBRVt1yY8uALv7
SBECnNgR3XMzEdYzVqo7uOErqf9td3cGhiPMNWubLyoIFhiEoMsm78V43SDpT66Ldz3ZJ/GK3KB2
lTkfhfRXCf9ygtAZ0O7FJgq0C5V/KipfrOfnFj7NFE0jy5U4WcFDmRJ2oMQbkp5Xmn8LfHCTAcM6
Xxe+vhCHiv/9jtWIqEAiNeI0wPRcdwgQ0YmHe8MgOkgzgP+Y3WthSR/nr/Z1kVPnRwlDG5GGiXzY
1QJBColvGzvdz+tD5NT5/vwlvl5CqnMEie1njS4JR3UdlEHo5Y1bJUNdcv7Hl/7+2SI7a8zYCUCO
uXaUtcTBDwmqXMkFRXlh+/n16gtI7X9fh0nibmYVI5isLLgSAUVzNIAkQQKEYSn/rYtL66+v37s6
31Uj8cb8gA/KJQZ5V0w1jLTODhidbm5j+dHTjuef2NdffnxP/72hrm7bzkae6Gr2H8FUh76xmoTF
ae5ceGRL72S27HYUFUVWTLCvbdeH1IRSjWq2cC41p5WFJzXfWsdI5hPJyIVr+3V8nRCGQ2UYBPg6
GOIfwEbzTaNmzUMWk1rmjebwAo/O3Pa6iN02tewDagBcWySZEoEkxZjj7IFuPSTbEnL6+/nHvPRH
Tv/+0wKrFlZh+JEtuaCRu982IsO9YdrdH86Y2vu2V6IHYwKwr0XRBD/PX/Lf2vB/a5Q635jHZetJ
sVN5R0y6fKAh6j1AR1RRgJOGDEJ3G1YjLf1eohOWGcmHR/5HZZjEtYx3ungo8aNAjDPNH5rmyU+W
PtHdEjn90WADvgnTwtsSuzle2G8sTKz5Pj/tdb8r7aLC7RVsoxpNs8j2Dti/BINdRSTc+Yey9B5m
g7H1bVrjADjdZpjiGVkZSXfDUEgfIen2AcuGWL7rcyn30F6jZzx/0YV7m+8K66JwpBFCoCsrIAyM
+M5LycMS1TFu+r3i5c6Fm1uYafOtoazWDVhXwTN0qmff0l79NLpPPS/+XnWd7wmxcNpJFnuVi+K3
NF8c5VeaPH3vEc0Wv2bn0R6C8u7qPidgeYvw3yJMY+RLH2F97OtLh3xLz2j6958mYoMu1Oroz7pS
NDiECNZZt3V8jDED6U8XZt5CTZ2f6AZ9lVROW4GONNJbqbfrK4ITiKrt0le/6aW7849s6U5mnyJ5
UFGYIsE9Tuluhek6+UcmLuyel35b/e9T0goBJr0cC3fsjH3ftUS6tWNBN/Jit2xB84cO7r+X0O1G
4MSJrKNW9e9V3yPJ7robiMp/2iR7lftxF8fiSYzOO4r+7sIMWVh8zPe5zTilL2OehfAAvJCQyP4K
CVh34QhrYZ7PN7miUW0moJ+6/lgqjxoy8K1BRN62KqPk2gRvuyrbTvz41uv/9zn8NJBBzwGj7nOK
ChbBnVyMxh6MSLxWMUB/a8ur/pOFfLqEooqe5OHYOuK0CaR7p+03PVuY83//wiSZb3f5y9sAAqR1
TDIbI8Wtx+KeNFTC7R7OX2BhDM9ZkMLT0VXEXuIGnYFDOP9/zs5kN1JkjcJPFFIMDME2yXROnmfX
JlSucjHPBAE8fZ+slZsyieRF60ru25AQxPif8x2QbuGVAQ59WJ+/wVxznz6yT6/HcQEUFj38fAVw
uxvs9tJHKLb7wxDiGXAAkd+FXY+Nz/m7zT3OpLsPTthmcHfGSJsYnJu+MOIPHAfN0aWuXKhEzfSO
v7XZTw8EIyLLmri1927FI7ih4IEsETq/MMPPXX3S4fHljKkC3xIlvmS87mWosKsOy4XuMNcYk4m9
G2LM56UA9ngYGbC0HVxyAO+CW0sr2BtZm9FdZjnV9nxrsJmnmcIgG9Nxa0gcZOwA1g8z56oD5QOZ
ehuFs5ghRGAtLECR9B33qYmSe6PGi0g/6HQJNDLTfabAyIbY+UAbWwNOG7LHzOvAYi05uUYodLBz
IrN0LjWzYKKn9/3pm7BrpJmkxnSHHtnOAX+NGPHxP23w5joIykQG7/kXOvN509NzfrpP0QP/bGk4
3Uakqrhhe9UM3kXJmt/nLz/zedDTbT9dvgvLiNqa1IcQ3JchT1cRFGWiQxTG+MiQdX/+LnMfxenv
n+7CaBVlVAf1wRnC/FqUTngPmpdcGNDmmnw6AqRtU7e2VR0gHfXV6dAhtXwcOIze8/d+Pv//z48R
tisVwhYO+pTA7o0gGRcf5y8917yTzl+W1NHIC60P6djAUOkNKTwXQYMY3mhJoPJXwvnFfmd6JkMo
XPO8tuoDbDz5LodFa1eNXEIf2cN2dDFYhosNvjMJnzv4HayLICgIlblsgTb4QSuYAJKgSMkqj2G2
ljYkDpUUuQ9nvNmZ3hJ3VpYFR5mQ4hdmkR7ZFS6y6ldVK2AswgGlhsk0iE5AZpiF4W1USN1Ny/oK
INbBF9Df7RLGUYKtWdzsTEOjDwgN0mNUWPFrgUBFs9I5ppEV9p1s7UJesRuo02wjVVtgCWC9+sgS
M/xyvV4AK65B4AyRh753sKXYQjJJUmSpNOYpC6xxnTutu+lkWTyYkvW3wFplG8+UZO0EWY2YEYN8
7RJFW4T7tG9BGBvsfZRcIe0A3HWEOJZPTsmh9GwALWhduOws5ljfOhFADuD/vzOdKR23FvZ6A85S
tjHc+Buvi9iFiNJgYSr7uq8w7zScfeqJAmyWzgwteqKT2jeAXUMYyEj2q6iSdhcZyhbmga97PJsC
q3THHRsW4wqC5eoGXvjH2ikWuvvXQxabsqogPuhACXfSA6ycxUUwxMmvAdt0isSNAlyeWAKHyVqz
8CBfd1D2D7gqs7KOIdnzQJPqZx+Sq+KUtFDLcGH58ldv8m/vBDrm/y3COi8soBUIjkrZHWy1Y9Ug
D8SOhz+yGhFNq5w2/wMuU+Cugpglb/WYu7cmKMpHHVjJzgmZ3La2S5F4MEhEEcLFXn9EbaR34G2l
iB/wDJL14uaNDxlctEhm/aWRbIAWd2DxOz+KzbS2M5mkrMq4kPmlAdBkNdbcOrauRprWh/NXn2kC
5/T3T98seFqd3aYUBRrka2fF/Vj/Tt0l3fPcxSev3/MIQDMGF8+q32PLfKbf3UXh3Iy8hU1F2wD2
W7qAP/FAc5RBQHgS13royVFnKJ8AGIeYGA8kZdR8hzXyaMqXtPB6QHeRdfOtdzdVuhRo78zprRTH
pdYtCiWXBhIRHVVP37r8FH5WgTDSVCiyH8Zg/JEi6BziOrolCvWh8zeYG68mUy8SIeHcLyAYb5pf
Nb/m7nYAKykIvrWfZ1PcGTV1RWiZqz2x7plzRcvH1l7Y9M798snCWwWQgkBopPbGRm4JHbvrMcdx
Ssq8O3LKEz//fmaOC9iUc1Y1ESZZxPDsi+4UzmqVegUv6pXn5fvQoJDQSOtq6JH5Ao8dIrfGyvrW
oRebQo4BSi+AmY/JXqcvo7zj6qrqPxYe6rRy+2JMnFpde4uMYRMVag9sjpCrvPXIXY0AknjVw19+
2xTK2oeW474UuTQF1g0JOL4jhHWJ9F4ylzsPFiDSCzPATENOj4sBnYgDkrvBYUCyWwC9L5Bo/Tul
iNCom3F9/pFnRtDpMW+pWx5XSPg7JBKZJm5okXVgtUt875ldGZsae53cJkh1G9WeKkSiECPEJY/C
wOduCQBLFg10HRgr/qUzAyBemoUbgACTfRWS6m7sjL2JojHbusQqFza9pyXNVy18Go4/j+mFsRzs
S8leZvUr0EPAY4XV2lDEj9s5YB4K8DBjAAhA+Or3TgrY1BbsemEGYmKq9mWNAnHe98hsQZD0iujg
WwecTE52IkHhJTw+vWbHGq/TVNw0KX1G1AdwWvXCVHt6QV+9uMmAmGZ5O44uukZsyB0Nux9pbd+1
Af/egCgn+xG3DVyklAZkL7LYxykXTpkRhICK9PnPfO7XTwfFrq+6zinkXvVQZIPGVKbYIYBF9a3L
T424Stq6szIZHDLC7VVgmrtBds8Vs4uFG8x8tlMHLo4CmzLQXXyANxGICafGBqAxjfuQBkI9lToa
LlMUM55bZKfdhY3MFiS4p+X5P61uwWL5/+7Cg9TK6j6FXxoxWwD75v26a+jPAYe17Rhsndh+yuB9
W3jKL0c83G3yGbOykSVXqIE57I1VNzCnrPPmeTTNwtQxd33+/6fRSEUHYnMkBzreNPTVqgCNiD/s
2L44/xl8OZji908+YrwdN+KuQBo5zEG+Kmx+B6pftNADvy6s4vKTj5hbwdjG3MXlb2i9AtrzefiJ
mKvqKnrq78gP/ipfzWN7116pa+v+/BN92W8sMa3lFhUkI4UD5DLYCbFvdexocwXXoc4ez99g5pX9
s06sMYcaZJgdQGVx4MoxZk09xGWev/pMg0+n0LgZWQnkR3/UPPlZO9Cytg3oK8ivyEX+fP4eM11k
OoPaTdpzEDKQvqGZuopaT14Graxeoz6AC9SIKts4sMYhfLlvnCUm/1y7nP7+aRrrPBVXZKj1MVOm
BSJJJcZvNFFXo5UND+cf7Mv9Ltp+0veHmNYCWcXDMWHt1iMAyGTIQIV6Sr07cjylyuOA4/yt5tpp
0vETpFQnbTyog0ufy+GPlzh+2z6HqH+fv/7co/D/vy7gyoDCEshfGId4A0jSBgYJEGLfEzhHMv1x
/iZzbTLp/aH2DKn6YThGoKOsbS050soVEk1ZC1Ty+Xv8DZ76YkAWkzGgN2PCZA/dQjY0MP4AJzEC
dUnBcIzScg3c8KGPQb1EwrnwAogFnX0d3jakfD9//5mGmlbOSyJEZoIoOLrsQzi/3cr1Y36Tdwuj
wdfrRUtMK+aNchDhJxxyEF2+yUoEg7fZhsB+ZEUHSuwnV70EUX/oymPkPkGgucI6ai3t72z4cffT
5/OpV8lUVZH0wMvqM0etwcsFHhh8yE0OeezCUdvMeDeVWTtFxDpX18kxwzSRhuw6S52lj2PmA/xL
i/j080liStBWYw2kaukLrKGCTK+7bKHp5375ZDjQ0C522PqYYxToD0A4j3Gj2oWJee6XT/u/JLwe
tEsORfmb8HZF5Z7yZKHPzP1w/v9WDYRE0I9rxUcn6DcQL9yKLrw73x3mfvekyztukJd106kD9ASX
qos+gArdIulladk3190mvV31RLqgMsOxnvJDimhBFK7XcXdXsfvzDzBzg2nRN6xpxMoWK6LMu0Zq
Z5eAbx3d5en3vplpybdExmPQEE8dQFsrr8fGjBuCeOTvbJAt8XcQ+fS9i6wHJL7A4jSI2/uB8CuL
DJfKzV9iFi50V/H3ROmLAXeqIQDDOldFo+Ij04CVlvnQILxUCT9OTXAHlOu9HCAkBvfsSYFD6Rc0
LDdNyvMtR0z21vOYAR+6BqaO2GW8y8fmBaxMAZw0ee5F1u5F6TqrNKGXCDbCKc0IZSH+76AhCzjm
A2X9qWIob22rvisCUexjJw2PCojItTnlHIeVDf95I36GMWS2bt4BYYacSzv27FfRQjGeVG0Klapw
AB8Eq13HeQFpdVvjv+dA7sE3yaFfrFrXBzszX+Fo+2NEYCOkyFEISIb0SsA3We43SO5d8+F0SIhi
0caqcMSTD6Bnp0UdHVIQWrcxqf+g2ga7eiehEm5ydWGLBm5yd0hWnHqOj+CZDh4o0IAReNn15j7z
Gvu+J4RgtdxZAMlCd3SFso1CsbtqIGxvyxbyxASs7eFk3x5JCQW3e9enTvwD27fwdvQqs+2QmntM
KyjSVUaQu8saoAB0xG8R8ts8GhhlVhXiT+E2TyvQICukHt7UiogW0urKfeWR1xyQGB9eQaAAyTDp
h4NwAW4NEi/DGWkGQmEBjb9AMBxSdVGzTBCGXVXFXZRIgTwJ69rj8QHBWxe5DV290o9dDaB1LNOX
PgGC06S6QVZC5L4WLo56cQDhrVwYxX0mWXCBEqLasyR5AJrV83lWCkjX2192W4NS1uXPtEWGNov4
g93JZi2QnQp8ZGQgKY8QFCA720/AcV95FlT5aQ9pOlJ8AQGXRY8U1vhPI9obGWSRb7swSsg+L32n
ij48B/g7VbU3VaZ/Gy/baWOQ7CEQ4pOk5SuY9H/CUCHEPkBxQ7ISVO0xG+HUR3GtvqUyEu5aN4F5
SzR48zZ1xCZpcw04td3eKRINOzB4883QCXfDY1dvyqjEKS0sTBvldW8G9FCEsAbJJsiRbqTSeDyY
JAF1Php+xGVtjhAlWxc9QIbrvMgHgCoVMs01MMhGgFVgRAnwMVSmW7sk1yItEPA7omCXkbwGbH1M
Vp1Hm/WI0iE6D8JzvTgu8GZyBFC2oF02lUIfG7qrlOTPYOc+dE5f+V6oAj8kpb0q7f4nQpU9vxF9
vHEKd3hBiAtoCIHWVxCakw0s0MXPnIXjgVou6M1uCa1Pw2zfRoluDdh5dZHwoX2Ad+4Skc3IKGj4
Xdtm+SpTFCaFtv3N45zfsaoFEBwExRV8IMVFS9w3+J4RC9yIFynbH4ImyGEnJzhomd8PFQIJaBaW
K4+EMB0ZhKVELw5FArWLR8Rl83cpqj3Vqr4E36xaazvhPumzxmzgj9IbRJERurUjYDMAJXPgKqoz
axjWHVCszcZjzI0voCP10BSA22fI3lLppULc+H7sKNKeBmT2vbgmD4FpQVFESUseaatPViss28MY
Il8/jRzx3jhuvvNC8PtsUEHw70dR7sGV4x1kV5EB4qtRADHnwUHFtXhwdN/e6a6X13rMSl/zVOzq
zsvqFRIKcrJKW4E0aDZk1h1EujwFwtMOjxUGQMB8Y18xfMPwjELW50nv3gaj9hertEZs3ADGRNba
v5x8jC/dtkz3GDnAmT1xO26UquutaiSE6S73NgnHGWSZRskzcztUSGiuYrAaRXxhsLN77E9UyrqO
yje3GxA30STA34b5CYnaiLrcC2WJbUik7ldcpeOzzPLiyqowbGVAQlhrQnECaA2ID7d7VcB3pe/k
yKxDzUQG2qYtfZMatLDmEQs2JsvEM9hroJ2OYXQImYPhLzRYxSTJjwDqbbuU173BYYCphnZDgDA/
SIu02wjKgVXN4U0p+rDZcwK7sV250meoTa9bkJrxUpGzk7gRWoBA0zkkV8pYaouqR7ySKn/ygKM9
hMqu/LDI7iuj2y2jxAEeO8KiMkpf8FLME0rv9oFhKEVa5vAaBjCTZBon41EvX1JPIzhZx/RdFxV9
9ji/wvK+Q0JvESEdBKMBjR0kimBivDA5NIBA4QYIG6hgKOGRAyxIVYGf2tV/ZDLg37pJcOmOsYP5
Tiev59c/MxvDv9usT0uIBnGW3I0bROQKZL+3v5PuKtc/8/AVmRsLy8+5W0yWn5Zln9TlAWzFIs0B
E42vxwSxGSJeIx57E2bl4/lHmTmHmKb9eoSOKkBg08HS73UNpYB+t1pQoYAc1Paz6Z7P32bucSZL
Upz4FXChuLiNzcE3L8oHVfTM15GjNgE1jwV8befvNLO4niq66ki0yI822M6Ar4x0Lj8uP0S8tCv4
uoBlialgC9UxY4LOIEQQUQXrKIr+uKY40tr9FRTBa5rThyDIj0EwvMHos6R3nXmmqUi0ZcrKZdK2
R1CKnwMJ1H3YIusG+Y0L9Y2Zzc5UIurkGHQ9GXsHAhSwbtK97KOFvcLMb58qz/KozUEvyOSh6dgu
gYAYFGCkZGQD7IPfa/HTLuVTb+z6ABUkrPOPMjQ77oQbK+wANf6WpA0tfnqwT5fXoZ3ZXjBYR+yR
f4LObVZja9+q0NML29iZl09Pf/90A2R79RReFnnIlLdxrO7Oi/v9+Vczs1GbpvkJ8ICzoLe8g4MQ
inVBh9Lv43RE3pAIMAWU6dJwNdfKk+GqAPdf9QKHEyhQmzX0INi5eAHWHCFbCg6cu8Vk14yQILAj
AiIPnXpHlAUmKkSjJN8pf6ORJ+MThz2PJWEMWqFF1T3qbuOhcpW4bJuK7rBeUguj09fjIJ9qpoKY
Rjh5La2jot0qYeldI4erwvMuzGD2w5henG/3rz8pPtVNcdkTxVxuHeuqF75ps+JFxUz+Pn/1r1uC
T9VSCNfuELNjkHSJUzyRejdCRXvqJpvzl597R5P+jGkP6q4QQZq8LH5hZbWKnIeMArWPvIdV6jbb
87eZe4rT3z91u7rKTwG7OAxHVmm2siSF4xYwf+RPydvzd5Bzt5j2bMFyTjB/Hz23F9cQ9ZVPbYcc
grYo2hZ+V3iWYfGudsriwWPEjLxIFRDZAJxbPqJxxD7RKAwSpzcgnTXpDZi06VXAvNpF/ZtDkoMq
BUW4mjFv2Jjyi6SMWxDRm6qADbnt2TWRA3m0wnq8LD1WX8sQG3MvroMjHdwRqR5OCO97219YVZ1c
cyS/PGSmSBDXMrrJNnQp3VjavLRDwh86DbxmY1N9DIypXkcY1j1kK0kJlUOZYwlWYGF9yYOqv1E2
nOCIa4KwuIcasxm9/r13ENbje/C6XpZj4PmJiOkqINabtBpnB5h+/WJrCvvLyPuDq1N3g0wna6Vl
QDfAEg17bzDR3oiixL4YuVWF27TrkA6wlbMg31aIXEEa10h2RBRx6/euLjdQfTqXFmCJuwEugg1C
5OpLKw1Ax49YA9GwqA3eRybscWulUl1AoMav5GC7zUJvn+uGkwPKvusAL4xBnoJ6GFLScgNhxrdc
XBaf5qvTOERqX4sRtxh+tAPCk3BOYT2c/3DnfvdkqE0KrWs7VOoQefp1qPpj2fOFgXbu0pOBNgO2
XjkdlweXwwZPNHvtRPtx/mfPdLepuKhLYHXsEaxzUOqF2h38++U6gI30/NVnfvlUQTSoylZlWXgH
w5B7kkgcLi2tYL5ehPOpgAhOWhKybES9tFWdn8pxRM8Pj31S/aDCPOaku+VN/XL+OWaWsHyqrlEK
yOncdPLgIBADYE1k2bUkQqjBqTxUbQPb8bEeAXg4CVZ5tbTE/Hopwv+OkZ+GW8QqNN2IYIaDHDQ2
TfA4FCiz+iKEoR+c+O8V6/lUNYNwzKHBFI7FVNbelgxhkoChwp17z3P28/wLnHuSSa/GMF2gSIvq
NtdIHWsiOGBSL7OBoe0+FBAL5+8y97lNVlTx2JZJ7uVYdvIcUEgMV3YAOMf5i38pDLH4VDeTY4FW
BwkQ8E5bU+TlFOkqD+rLzA6uEkbf7AbrNwSP3elicZU71zknHV9ajsZVAbRmdhvtYVe3+tXoePy1
ETp+Ov9YMyuHqaAmcZMqdWXGjkPmOSvqhb8NtQo/YvYuhoFz1Rm1cKeZ1pkqa6IxrhFCPOJOXK6D
XL/GBuuH7z3F6ek+9RSRwxJIaDceuT2aIw5csXcaEuS3xQ4HcQUcGUcX9DsKe4tPMfd9VeWh63TD
MRvqCEgYTORlS3FOreJX2N0X9iF/PbP/1kP4FHTvAJpXpg3EfMJ0iLdKXXYbIWTrlocsfHZKy/qR
JNLaGIjebtOBuD4KIt01Bf9hV1seZANVDQ11XIYEB0GEH0ekBa3soafXNSvBc8EOeadMZV9jc2xQ
vAZIHxRk1AQjlZOFqWtmlHZP38KndukLFeamqNUhpf0HTELrWEcXQWlv80o/WnXkn/Jnz38Cc5/X
ZIghTiZwQhrAGiAhDI1P0HEc49W/z199rptMhhYcndu9K1A3zXnxEJDwN8m7e+U+R1DhG8315vxt
Znq8O11FOKTqhqhXoMxZftaZTVo8OFW5PX/1uYeYjCdcij5wU0oOvYWjx7ReMYI9J8w5iGoZK+qf
v8tMQ0wp+UTVRcUZ1CwOQqtvw6p0tqHTpn/OX31mJply8muExfV97FrHXtG3vs1uB2T6BQb6P3vZ
oj3z2TqT4QROMyeHywjyBIQqgk6EKqHVe5duHWBrIfr3qFYKqXDNQlefafWpuaIXJIWIu0yOIa9X
NTLlvPpXhhja829sptWn5oq2yuwwHDk5VPq9ddpVgLTULMoAYIRspfzml+tMenpKEdnYGtMeM+yQ
LhJte4+UNC0HMKz+df5BZmR58LL9fzRBIS8ZYxQujlw30RZbE28/IAHtMbVhqEHgO9gtOmwuEmRX
XkoE+12UqUUuGGIkVxVGya2XjezCsaUwKyB1gQITCKLD1NGh+IAAxoX3Pdeak6HCBdM27QYsqa0K
C5D6kqTX1Cy8grlrT8aHuM9ig5BZdeAt9N0B24kGxC97CUUy13UnA0Q72swjTo1Demscr0Knzi6j
IJALi8CZFdSUjF97iHxTDTB1ahgAHFEqBCiMh78cycSWYoa492IH0eBjKa/GwuTtQoPMDBlTXD4x
pd1azFYHnbIL5TbIXafNhdM0L55K7M35j3OmZf6h41dRM2C1qY/QHfVr1MRAK+Pp75wMH+dvMNON
p3j8opOMxhJTgz3eQonhOgAj5U+W9wNo+YUXNfcMp79/mq2BJcitEVHlR9lx2x/yBp5Jy/6TjIp8
S/fF7ckoQUjP2gL1vUOSjy9OniFtrrhhnn44/47EaST4Ys1kT0eIEKZjmgxQIKUFvZc4Xb0Ctc1b
xSwNL+GCdvdhjKxqMkiDInDpYOdIK2geLDVuwo7ZaxgVrK1NCN3FcVrudehmkOugbIVhOfdb7p4W
yvpJ1vawjhHVve5IlSPfFnLNLkd/tG06+ino95AlWs56GNvkurJAKCwi5f1IdAA1R9QgPXahydhf
etgXjzwVjqtkpHHKC3UYy8r2WSb0jekGCBdAc3fzrENQn8evjV1j75AO40vSde2R6FRd1GYQTwV0
rNtRtNU7cuzcTSJMvclqRCnrxGovQQNX4BF1qHAHKkSOYzA4KAoXalXxvDkUEoVm4Th6axChuvba
0toD7ovsyriOvF2RIAIKYabJtqCE3omk4xvWUufDwrnZNS3j7IJ1sfcYjEz5HuIut4hKKNbjOHTH
nNftsW6gXxGtl68CLG59S8bSB/s/vnJHxQO/afv0CK4T8j65JtvUSLUVLcA5SdDEB4TzqS0SMvp9
nDqPbczIQeYocQRJCZIh51AS4Jz/p0BcebBKYqvc9k6kXrk5iS5Daj8xlaY3fQomVgy93zVDUuYO
2qTwcnRsrAg8UoltgYSbBzPioNDEpVlJCSJgHzNEHVvcej1BqK6dIAT7AAmn+Q7pAQlUOU53UyHB
ZsUHrL6Jp4t7N22hIiyrdnyUljXma1VTuKlHqJsUlCL31hDB3F0xfp0xxQ/ukL4jk0yxlXFYec2h
nNnFvSyeecuKKycv02zlJqXZ6K4JfVdDFcuyatynCGNbN4ogvIp7+sotCDj2ITWIcQ5S97KOwepF
VitZ9wRUGpwlY5i2IqhS0sxYQBEGSHmOWXlsRByvowH6J4Xi+5rY+HwESyFooVHoq2Tw9i0MkD7Q
3+Wxbetq42UF823YEq8JEtsug0I+R4qcKJvIbL9MXd1g+wLBVNG48jC42tmYERGYbdoA0nh+cJhZ
1E0Fvbad9kmWM5xBsOLdAjOx8bLqIisbwLAssYZCY/DjvFvY+cxNdvz/Y6njxCFIyDmOvmLTbijp
+41J4SinQ+36qLxbW2oP5tCQ2jm09CTBOv+Uc9PEZIXQelVaJki4PaDzwZRk+WPWbqCx2UNt6CzF
yM3NqJN1gu0hlndQFHEB3VOM00INy0LqXBd6yZ/yta0WXeX0Wj9NRQNiR02YWHgMOGyiILphdVKs
8mh4gzm8WzGrWlNZbCoY6For3stK7c6/v5lH+ycJA+XrwHQ4gsdp6MoGx1SkHxRL8oQ9nb/BzBpr
modhJ3FEG4HFPngz/T4nZbDrIfZeqErPNP8UY4mIVj3WMWIXc0FQkjjGlvZl8LMYP9zse8cfU4xl
gcJuFjCDAqlskGpNtiMLryDmRk74wh1m1iFTd1JTJEjA7CDGjbKXJnJXdfYcWi/nX//slzXpmKlj
VyMGKHlgtnnsGvaThmKne/mL0LpY8QgB4mVX7mXO/mgMpyDJLtqK5pp+0jddL0W2dsO8g+IlMip5
l7wUXh4+wjsICngY4mxXpyVHoD2BzCoCMLJQMWKnGQc1oHXtNyAruk0hIrUgup170ZN+XHRw0kqN
Fz16NxSi1JR62xxl+/OveqYrTS1N0ILXHnNPpZzuZSixhQYrpCvf+ZKkaObXTx1NKLKWTW0hxbQW
9Yq3KcLHn0fW+ed//dzVTz3s0whkB0xLk6LAEEKPK6sSKV7imfRFtzBQz72d098/XV9VqqcFxQhn
jy9hAZla7awqSMKQHb8wFsw9wenvn+5QdYLZDDAXgC0QsM1fO05XahGPNHf1yVJeIE7OGzvVHwNL
VFskrbANii/jjoyCLLyiub76d5n/6QlG23OZwanx0cqMekdOXPaGKJ7gKXWypLgoCwmkZ63t4oEC
MBhKKTdtOJ4oGtR5Ov8VzIynYjJadDW8KX0SjEcKaXOdXwmdX9TRFRDxiLj6OH+PmaWCmAwLnRuO
gHh3EfKY7UvAhxKYo9cjElhEdMfBy4xhCUPBwVk6LJ9puam16GTKdjxA14/YLF0PdXqkKn1ngi+M
3jOvbOosqjynYW6KE3gTQDEfvWaIq8pD/BPceNAKnH9nc88w6Z1WilzuCoHnGMVDaPNh0gxfM7p0
hDPTIlPvEAH9G3CxfDyS5KnMc79O3gIAy+ltQq+ZvkHuxPb8Y8zMCFMj0ai8KKyBkj2yhqDo4jZ/
CmO/fO/akw6ahh2vE6eNj4jO+zUoz4/iemmVOfe7J/vsjgadrMyp+mpXcBCF0fAQ2mQpmnbuC5p0
uhJg/rAMKlRby25v8fwjfSlsAj9/tY1CvsTlmRmApxjOKkZGAJwZmJ7grnSx0Sy8e6TOV6FYmEHm
bjCZXbnlUmkaicfgj4Vz3eawCUgUEJaq6zOvaWqYGVJEKA0C4zuIiBecJ9FqqEc/4ZVfoGjXV4qv
z39JM51tqqWUujG10ejRiJoEJdqt7r1RvMEFsMQmnnlTUy1lyIylBcMNkGy2yoqfRv4M7EsZs4XR
Yu76p79/mkdAQ8Jsy8v4OOTlPm2tx8gmATwwzm1Bo28lkVt8asGKupxVVY0WhmHDpzioG8rhZxAO
aHjuLLTE3INM+vRIwqS0SIChG9PsxmZhdyltBBd0QVhtM9qozfkWn7GH8qlce3QHU7d5g9k9j9kh
hNXkOhUwPeUtba9tWQSXUienE5TYvgTfKDjkYQNLTaKHy0Ar1HfjKtw4QWl9b1s2BXRWXEejKSCF
UN1PO0NYQ5Wtmzb3Iyikzj/y3Ec+mYUTkXixQR0GfGy+S4e+X2VBtR1Tc3v++nOLmb/akk8fYScg
ofQc1AXC1tnowtkO2vL7Nt80iKuEsj/xYxll6whB9he27mEDCmq9MCfPPNxU4R32xHLhD4Rj2rtW
6T6w7sd04blmpoKpupuHQRRXAVb5YdkOj0ntkh0tVfW9A+OpFJrztI4bkYzHgNvcb7xxX/LoqC3z
83yrzL2YyciQwz2WF1hTHrEvHNYVcOu7BttbMAbDJfDPTJ+diqEd6SUCPhZ5wPHiSkEB2KGKKPph
nS9lV/ztBV+cAU/l0LAF1HHHoxxe5/4mSMJrOIcvSFnehEl+UXDyGGhUFnuZ7ZUYB1+T6q3W7QK5
ZO75JmuBuPVinPXlkKdF1qoW74Ptrbn1jurX9wY9OlkORHSQbipArohad9VgI9na1Lftx3iJ/jn3
BJOuXxhAt0SLG4jqrqO/c1h6RIz6jfd2/iOb6yKThYDnEHxkyIA6ZNw+Zsx7hM9iYZH39U//ByiZ
m3CswxAd26Flu3cMydaagLhDAQk8aOmEC/1w7j6nQ9VPg5eWLLWdRroH1piVFT2IsvY7cWWWTiLm
rn9a43y6fj2EqGGQAjoEmVpIZepx9FFdMIf3qw7Jp+fbYe4mp79/ukmKAYpziWWGK8JV2fFVcGWb
n3oRZfc16dH6ByVZVHZ92o7iXNTOgh1qf9naHl0cMNeWPdxIhzqXCaLl71UaOgBuZeWFDQjpVdnb
CJiQlO3kydsYuA2sbShm/NJWNPg5A5N+lWQw/jYkjC+73qY7t8iBI67JgAbnVlMvrZS+Hg//IWid
ICe0SVh+TK1n0d0Ww0NcP51/+1/3gn/QWYkYFBINVYnIOO9BW9W1GJqF6c05DQX/DoBMToaIptSu
6ybZcPRybb+llKMHN8S5SzIT+ajFxmu4y50bG5TMdR2XCkdF7g1cloHv9mO/JpAMbTwnYttY9zBH
a4JyXs+rjd3ZyX+cXcmSnLoS/SIiAIEEW6BGenRPtjeER0aBEGL8+nfKq756TRHRK8e1b0AJSalU
5hkiq8/TeyKV+DHwBP9AavxDLkmYgD33vaGec4KJs9wXLoWNXNOAw20bYJpKYKmKoUzDZDG9wFxy
+0zryg2NBr4OcHy+mPrK7nH0037HciHAOMlYQEoI77JZ4rTrlwxeZZ3/Qi6WyRVMLo8gixuw5nWR
NjiZg+YNeOBtIGSfBbZN4Ajle82DQ+Rjxedf8C0ev6PdMv0WzLLGIEsgT4g2Vr8DCxCIVaybT6Gv
oMd0WU/vthY1DT9fLkXhyn7w2Gvib9l9f7hn8eDLanr3YKnAQleN6GPopT6hg3Lf2fY+a6u/tWds
hOe1V2gHmAU/FC6zaUCNZ4AfbT3dZLn/mo25FSUdoHfXl/+HOwsD0ZbolFXZQmC5EPd9NpWICIk4
QM2M346d032//o4P6xZ4h3aQyZI4wMIAhCPTptinFuh8yhrIt5TkzZ1Sfn5uU/RVgtzk6smgifHl
+ns/3Np4r3bA1Vku0fRNFdxXWxVWjWceQZJsTtef/q/Y9n+7G2pcl+G+WwMeerqimNG2hkR3AQxj
B60DBlcw7LPRDTMGjYWhViwaaQ0WR1nn3QH3oXQH97gCHX1hHX1YecUwol0iGHAluxlq4ucRKk7P
be+OcPTL2rA07Rb/M09P6OGyP3AyAfg1F3yfUOKflsRlYKNjzrqK5Pc92MlBdqGST3ULIrvr/7k+
1pW1qGfTPC9VbzeVipsSjHj5Cmvmw2Tdu5CIuP6ClWWoJ9TwghjBVYCrmlH2EFOB0nHCH4puiz23
9njtiMVHM+fOS7rY9bp9ApIvAturYQ8bgX7t8Ze/f7cSysridT3AfM6S7MGcG46SeXuGePCWjtnK
StYzaTYjXhM7g1unso9cylvTnbbqrv+0Xj5ax1qgKRchoEjRqNgnSR9mNtrypeFnOMyHkxxNqG82
r5Du/s36flfD5Lsw/Ih46X3uJI+oVj05/vwkG/G5Taun1VYrRzF0qYoFNwOFkGQVv6+vsbVFrIWh
th/apvOLIa4Gt7+p7QwkHqfaCbsYIAZPNkoCHwOkoZin5aR2WaUT6ROgWY7Dfg6Tg7nLQr4jR4iK
jrcA6kdLeDPeiDvULo71o/1W3qf7rX1k/SsG//9sEp3SV3p0QY01q2LEGpOEUwIj36UF4rEoh34I
iGV5zxn16gcbpTj4ZnY+CoANd407kPHbr/6wgDWylMV8D7eO9oZDOonsGmrYwGCoacyiRBjzecB/
n8dK8DzwRn+IbG4kv11rRNNdKnvnMjiTDjn19ij1wrCo4kOUo0kRcQZPNV6AULZYlg9El9ed69Y3
LwASL4T6bP0wsY79JXU2x3KAQdzsZcXeIZXzkMI/JnZJCpvRdCBBNfvZo2nDMRPi3zAk4l7iAWI+
GS+1UP2ppVa2b8vaRRoFwAy16uzvMg0KCgNIgA9Z4Tp4BOxFO9JAC2IxVfnbl3UWQfk5O3nANMJ1
tXPHh9Ilxo/EkOzGbmHTmSKHjmzbVq9LV/Pd6NHid147Brry9fCCPG24K6YM2iSdg3SKjH7IWVs+
QdU2wxmA08KqcCKVw5zySFBZRAwsuCNSXv+4NELdAOOYiF06pcmhanO4vsG7YGe3Db3v8dluzUUU
oUkz+4sD8BQYj7PZwukwr77OSGCDFvyCvbQt41B0lREjD0v3QPHYsTnZZoiCi3/KDQM6UtxFeadW
vbNbjKYj0HaRyVvWpxBOaZVfHZM5m0TQu6YLGoE3T7uEN+OtYZPyWfgXqiCpqiomXQs6qhBHIZT/
E/INM4+zyiFBg84RstnRGPfXN+/HIZboJDkm+FJnC4JUIR/z/KkCCsfYEvb/OLoSXYy7r4suNaZO
xZO85dmrPf+6/pvXnqvlHx5oqaSSi4gBnoJsInShpNhdf/QlmHywy3WCXJuAZ7lMTXceLFgJCm/8
mvTzF+VDB2s0jri+DWG+uJ+SZwM6UQtps2ogk4TIeUa1vQ+SLvmeZuVXkXob1/i1D6Udz5W068Yr
EDLVmL/y1Ay9Id0oA33YjUA01o7mrOCUuRkvAM6+mcgS2vUUptw4wkbrUMx8a3VezpAP5sO/jOxd
BpAZbMpBKFHxqLr8eZzz/EYkHHphiJZHz2+B5SMWvKpRsbDPeV/bXxaIVH3tgMmLZkcWAeQoirAo
E3U/yEJGVeeSKE0TfjANwY9AUxrh3FZ0b7XGEgo+N89Z7gDkIsGlVVnK9iL3ugMawypsFiSPFW26
Xe/n3h7apM1t2gO3XI+lfbKHpDiUQ1XfokitHtFDGWIBG4gwASB0h9p6ekdY654La/AixO3xjrmd
sZ/tFp5d/mjuxrZpj7YJM5Yc5lo7s55wF/XhQn19ZX98WSA6g9JCzPOImSswKJcRTYoie1DNwjAq
e77JZhhG1VTIv0Q58jlhiJrXX/sxlxILRcuCFmUTPN2wz0W55Gm00MEHsDRRSbDkuXlc6mb5AZHU
8mvW20ZEsk7C87jl3qcSYKJTkmTHCsYb2H1U8tQuLwv3AyK2lFQ+znyIzhPlE4MS0ljDS0T29y1z
hpPVpHHdWGRfZGkZXf+Ea2/RtlpeCDR+WD/A4qVwduUMnT8oYMO+GrpcYQY+/Mv196xEC50YOhHK
YV7U9rAucule1qy+tyy+pfi39nRtHZAspf1iQuQNABJyDyptFXpLJTaOhI/bLQil2n0b5AUJlqTf
np3K+ZWJJBxbcz8O9Z709i+c/D0qMlBGKhWHNh+31a7AbW9jglZioc4V5XKu/DJBEySjIju0uPc/
WeVQHBtYvoezjVwbhfotx8q11aAdfgNSFH82zP7MOtD9FgoFu/tiohDn6zeGs3IG6hzRoYUUW6dg
7pUbvYgaXtZBUzsPbd2ciZP/ROGsjEp/2LjuX1bxBxFe54kW/gCcrGXCwAgFVB/SBU6OWtqYRqiM
fdIpgDCt3myWxJorC0NixH91R/tUJZBeGdytRu3aIC6T9e6YMuaBOdKHIS0bcPNgkIwci/qLm9O/
17fmygrTyaHFTNICLiDyrFgzBmbtPRi+9WBZ9EYNIyQh5RbteW0g2i71PUw9n/hwBq15DiG1AzHk
UpWgj7ZyIyKvLS9tp461sDwjFQhndpMFrGJxXcBcoTfeAIx9KZZhCbBdt0BlawPSLqdkBpEhb012
gsX4XoEQ5ibqwI1pYzBrj9d240inslJsYSeoErbDz3yZApE+XZ/0lYipMyvbfG7MjltwXkSHJ5H3
RfZ2/cErq0knVc4mABjchi0Znc364IxLszOhoPKSF31xk8rEgST0vHXBWBuFtvXyfAKGRxTyXGQy
fyhtD8IndWdvZLhrQ9E2HmPpSKYRdnsFUMQ/oWep7hMxQiXcKCB+4rf01Wvc4lMYIkJ0biVFbyoD
NoadXPKlte5zr4389HGBbOb1iVlZTTqr0qlomTAys5Ps7R9irl6goYh4m24gRD8WOcfvJ/8NU+CP
17WER/25HYRLArtxhRt2bEwPHm1lu7cZG2RYDVwIWMhCISZoUFrOw3Sk5Z8yg2aNMbblcaI9+MrX
h7wygY62gUxcJKyOs+bcTexuIelfy0qySJWFEWRdycLZ9ObD9VetnJw6QBkFmIYiqSlgJOzeE7Qg
A5X4TdA3ggUTmikbx+fKa/41rd6dBVMpF0gbY5GU83ykStwAcf7owkSejvX++khWcnmqBTXk0EWe
V6w8Z6bp3iRygs7vhJ7Gm2n2S2T3Xve3HK0qbPMFsrMSPnKP11+8uoK06XKLzoIyrnBPwGPeFUUd
FdLelbkKCQdsem5OqVej4yUj5NwPqYTXk11a0cy3+Bor0UQnlRpux3qoi7inGgLyuzSh4wF2LcVG
NFnZfzp1lKW5L6xl5Oc+ScA6oW1xaPp0CDzGi43V8TF4gxCdOQrfS8crO6hyFq0czmnpLAc2Nyrk
QFff466e3w8NtD/7xvGO4L5MMXS+5WG2bFTdvIlt/Iy1kWpxEzqm7MKdrM6cQti5kehYXip5+wEo
+42d/eE5j+74ZQrf7YO8o7w2gBc9Qz0bZTvagz6UQ7Un/ybN6iKt99aZ/FPcA0u/ZFLRTZ6aXHbm
SBmrCUJPsKHnVhmADHp95X+4qzEaLWvBJT5xRgVERFcDdCkOM+TWLO9r2m2M4MMJwfO1LZ0uUphG
QdkZPjQPAKXuSOtFlmN96hqO52sbF4qcwKFl+EIQzQirzA1To9tJ04ac7iuZ2x2rqse0+Zo0nzLn
cv7fxw7MWkCt1AxI4Z9m+F5WA/hcfz81GXrdrKcFs9LecM+sBcehTCOzvMnoG+w4NrbHymzrxRIp
LFXOQrVxZ9okakVGQ+YmaVRZdR0BtLG/Po6VSdfrBwqeI/3SLE28OHUXZRlkirltQG2dFcbGSC67
7f+uV5iGy6vf7ULRennLudXEg8j4vVeCTht0ibX8vD6Ctcdry5Z48BYecvQU0kzclQ5YtIXxfP3R
Hx5y+OXaim14T+0lL+jZ9Zd7iIXfmRN/5m2J+w90cJCBBNbQZqFbzhvRf2XS9XuvgM479UZvjqvm
m2VlkbzQKOdb4B03YsjHtTDH0u+6HcwEoFbvzHEtmYqEU5R7d+6mfdv1VZjnWYnYBcFsf+T5uezQ
Z7F4nm+M7sNEC+++/P27haBkB3uF1LPiPhWnQVWQnSdwAGTp905B/FcY9aeosJaul1RBWwyKQzOk
ERwzGg1U0aEt75IjATixIP5uBoVj3vLZWDlk9IsxbxNemYTNkJ49U/VLwbgHeVDQqWcJkWwj/3V9
La4sc72K6BD0n1g20rNVpne1X71ldbfFPlmbGC0phx+qncjccAAUBus7s1GlRoIzh60xwNSQDQ5k
/rvi6fpA1l6mHWO+oo6f1l0TW1Z9A5DlF2jqfTegut/53nduQaD/+nvWPpgWF3g9WbYJzfOzarrn
JKmwibOHzz36/+KC1ZMC1Yk497K70YQWOwxcxMbvXonI+p3b7QFptzyIfSkbZfka1h9TGk2wrLj+
21dCjH7z5jO0JmpRUyj08uSCKPnrWONzUQGcCC2ojbN+ZU/ockbe6E5QTy2buG+LBEzmRYaicfM8
yFnbHRWwr2FfGOSR+8kW93BlunVJo7KoLXTM0ZGTDokzYZyhqL8xmpVjQL9zy6Z20fspkrMohkDg
NDa9qBu+CcZDB/oe2S2B4+f12VnZHPr124NpM0Am0DDwVZUEhjPL352fs0hYJId+QT3cUjfPvl5/
2dq4tG3vpamtoAgtYurP2bHNszvaEdT3+D3p6ZEv5nOCemKuAHG6/kKytrbt/54AS4+oknA+xi6k
uWNhFgrOF9Aq8WooLcHjxq/gvWJZ0eQb8BTKkO4GZj+xJzZb5ptvesrAjqD0y2g4zp7SSR6c2eqt
XaMsog6smOofYIZR48SmxrjIyhW3icfSHS/hbjL5HfvmS9XfdBDaOIwe8/8Kx5Z/oBdh7HoXQnql
QYZfKi34rkUf6SZLKhPiKSbbCH0rw9e58vDZM7sx9XkM/kJYVixE4xs6GSy8/nlXHq/fyTOv90uY
zYAHhKvHPHXhNP404e33uadrQc9SxOiXyXdAvJGP2UReekPuCCeH649fiUv6tbpv4d13kTk8i8bC
smiFqG/9sfXB4hTirZztLfHRla+k37DdpK5ye4JxZMVSOOOkz3NjQSKHmRvJx0og0m/XVjlVbgry
LNgJwMwI10mDyUm/XP9KK1v2/zSZXOKhTA12sPDlUVhT7JTGgdfmTd2TO+RwEcx3dkY5b0S+lXDk
Xr7hu4wNLrRjR6tqiblphw2MhsiUBEkPkEknAgL5kuujWpuSy6d89xop08HywLeKx4oGuN2CW6tQ
+f8cddfSNZos1qQjN6sCaE710xBWcu5sF43e3t2SvV9bvFpc85i0kmQ06piNTx5qvWUO88QZNb3C
3vhEa4m7q6UzlEIWx3MlO2dDAOKbOR/QhoGR8sxDg8LJKvC6z210V9/oDL53iU3dc7tQL5CGc1vX
kK0rRME23rCyRXStlQXwVy5bp47LkQDPmgdm93Z9Ja09+ZKQvFtJKB0pKGvlc2xUro1WKzRzOVs2
5mBlmepCKsRLxporTs92zo49qX9aS3UH1+bHz/12bbOlee9SOTjsnMyc3+LeBYFpkhn7609fWaK6
apeCoDSUWS/xFXrnt1NTj2EBxPShhnHGl8Stm+j6e9Y+EvnvDLRlslRAhSN9Lb4zlMGKixSEsD45
BdpGA07GBkUFZReSNnOAvMy/B15vuC9ca9q4pa4tIW2j8QlAFMDbihjMV/ZLJenCob09q43vszYP
2u7qiNWQaqiggNIBWDNO6pmVLrpdLZICNEQ+NQl6n0FkVgHnOwpCViP2iOA3kvpHOvcba2lljnUd
lKXLnYaLuo0zVokg8b0T96c70Eg2QNcr30j3dm5QkHCMCeLnaMq/efDeSrMsttvihTvjRrFz5WTT
rZ0FabgtL/rN1Kq+zM3O7oKpcl5Kg/6iNiTzrs/Dylr6lwe/C0dlaS+KEmRkY7vctVTsVN9u5Etr
c3B55btH+61f8MG/zAGFbZaVhj3gnKW5RZBfe7y2jSnqDYVpXQ6BMSvCfEzvCpbf1KZdb+zktQnQ
dnJKm2xm6P7FE7VBf4Q8WhENpj1CR9BJTwzWm3eWKeSW+M3aTGi7evZtuZS+J+J0aJOgBuQLRmxq
I+Vb+1j6nuYsNVk39HGhqBlBaxGCdS4MH+eksD833bqEyiSB/Css2cRe+TZCf1N4XztYdF5fpiu/
XxdQqUFGsmdYp8eg8gQ1FHsFgZx9vlXRWNnOuvfygGLc6BNpxSj5HZ2yeYRPsg3OGwlFYjQbMWll
gv+B5t/tB8GtEdXrdozTor+HG+Ktt7CNg3nt918+27tHd2p2bSetUMCWXwli6eyHBfgfU/Ln+udf
++naVr5YvlpWhYoYnVMQtsn4Jsp0d/3Za1Or7WPfbTxA9F3nXIELniXf8qwPxJa02coetrU97FtF
LyqZNzGYHfa9XYKlCIHLsGkYXDhz4Lg5rT53E9G1U1JlFBxFtyY2bPsraIbNfkxtMBR6wGBrHs/N
lkDOJVP8oFtha3u5ZrNb1GPqxgOuueB2hi2hB8D67mCnfJ/x+d6Y6fOn5kaXUzFK2A8bXFlxYsA0
tMedHRfGCrIM1x+/sqx0EZWswLWnHkxsO2L9lPACCoDh3EiSVraErp8yw5SyhPInZEG6L7l9pK0X
LO0XOCVf/+krq1b3rp5yt4Uej+8gIJVQmD2B0xDk7gYGZe3hl79/t51rq0a7yEhonOTVA0cFF4QG
+BFn7en6j1/7Ntp2hinAwFOOxvLk/G6cJ9L74QKCimF/Llr/A0a8+/2w0yU1hIVpnMGvSAy/E3DL
Vf3l+o9f+zjalpZcFlMFq9M4H6rQKEjUez9KQKevP33t02inMDyFnTyH2lJ8QUNDqd26a8ufcvx5
/elrC17bugboKpDuKCCtkQ3zMVsUoPNw7ds4BVa+jM4JzZ0iLzKb0jgHqCarZ3bx8z3TEgD26z9/
JfLoTMy6qnErBnInpiP808aieQOB9tb3h50hYAqMrPgPHcXGt1oJ3Tor05Qj3AZt6cZwY0I6ZATC
J8EAJljP4OPh/Lg+pDV9AvOyEN6tVd5PMJERYoqlNORp6AZ0GkHPaqPSy9JD4fvZiwDia/6y2Pby
pSwuho2o605OVCJlwO3R8YFB6C76KHUlQnesuzmUo+M16IFb/YmqzD948Of9zj0T0g1z243fCuYB
c7SUTtLsro9jZd3qzoP1wvCTZONCMG9+sqAQE0AT8wiPHCuE+9av6y/5Fzz//+gxdd/BCnQLG04o
c+wMMoJvaCgVfy2XAc7zze9Wlfsl7+KqGk5N3f2avGUEWc17FkN2gvf4HoieQ7mQVw/mdBs/iHx4
Fpo633E2vK7zq6yGAnk5hL6VTbeG4zdRs8gp7FPPDUAsV9FAjNQKjEIMDxX13JtUeMU9RcdkJ62q
3Ko/r+xuXdUmmwq3x5mMFZv+WNi5pFuQyrUHa/Faua0N65vJiU2Ybs4V1Lsbf+MoWHv05cO+W/75
zCjjQ+pAJsc/pY36DjL4RqBe28BaoC67ZEmU28g4A+v+0ZhG+TCROj9B7z5RAZr2SeQ2jrGxAdbK
j6YWuU27U2ox4IIiPB6oCtKU5kEgzesHqKQ3ZlAVr5TZ8BP93P3Q1MmuMA+FbWKKo8JLJeSeHwXs
By7xyUMq0EEl+foS//grQg1LmyDZpZ1/sYiyxWs93rkg07bpl9x8Q8SNrr/i43PD1Glq5lLbc9KX
Ii6tFu3DJc+iqvD6vTC3ZG/XBqEtYEf1RpM4cO3yMom4mX3N3fyU1vXBtvODwemnqjKmjnCTaQJn
Jbc0UaWvGPJVtjy6WVlEiyeLvVfyrebxSpfQ1IFuKudEuE3LY98lzT1znOzQFLY6lQWlkQvn+hDe
Z/kJ1uTts9+oOZq7qgR+RKnkwEuPRbnbV5E3mJWFddnNR6JSDzhiSX6Pc9VFC/PzXeVk5lMNi4vX
JePqJ7UMARNWIAZeBhhlfnHgfvU1B2svrvzCeet8YR68KrHujdGf9+XcQc7Pzyq0SAs6Tyhie2yL
tb+yYHQCaG8Tz8zLyo6tOuco0ip3v1SdCBsF+Z7ra/Lj88zUoX7OkADBwDw3bowuBCsFLfo2UKYR
WFvyTR9HPlMH+4GDnCxLAk50mfLv1M9+Qi5nI4lcWe469A6t4Yl6MgGAxBt2EH59nSh3Q7s18tCe
khMrff656KBj8JTb+VTas8BMGJCe6gdjhjS4V31d0pw8VI6sdhy6bVsJ4Mo307F4vE57nkuUxFyz
fpaEHuf+c9rSQJf/N87BB7jhDrhv8ZLazq4CaBEGCbx8GEktD9fX1MetSQDg/vuKuYK3BErNfWw5
nhcyWhcnCzKPO1YIO8qFc0hUau2IP1uRktPr9Zf+81L4IGfytBNW2hOIsXyx48ksZBmAZu+8NdZi
/ZmItxzbfiF301wP927tXniw7a/FJjDmdTrz0cgXJ+pqZf/pJtGGRte4TzIrwH8nDC4ipkEjZ8yn
W2mOw11al+Yf3+5ZQFkH/KJZmKdejiQ0YNIbNonrEpi1LNAHgSvPsF/StHy7PsSVcKBr0zdNYrnS
x13Ym7o8oCbuHAb7XfBpI5FYiQWOlkh4ENIeiTXSeK6yQ09uyxml3qdWbdFf17ar9ny7ttN0UfN4
8ZQsdtARGO/dNm8QOKdfaL0DPCUM5LTXP9baFtLSFKNRntm4CYlTKvpwGQS6aUY/PF1/+toS1y6Y
rmUCqGjROW68cdfNP0SXIh+n8El+hSHFDoTtsEIR7PrLVuZdx4IOjQPKEoFoNvxLYt9O7uui+UUZ
2TpmVgajI0EzUZm1SgWJ7bROQgu2iW4w8cbfCb+G1zIj0PUYsiz0IYUaJIrOn3PHMnUYKKcUFHhe
tfGy3EGYVDrLcyPso5WQ6PqXW1kEOvzTyebJrqrajkFqn19mm+bHihJ7C0O7NjGXv3+X1M+Q2mva
UtpxRtoyGNgAjHY3kl2dZ1tI2ZU9qYM9oeayNBW8VOKsfc7Mm2KEWIBTBcRtNz7R2gu0sNnIrE5a
MD9i+NrtPA/Hp4ApjfLBT9xyv1mbBW3ft4YDAfkkcyF02gOgQCsEr6Td6Lh8zAJyTN23cmzMMRsF
yrRmBSE8p/bUHDS4rwIJAeeEPjO7sGCt/yWjZvqgDGHsU5UbkUmFevGmwQihObglMrKiXYx7yX9X
RJ4rNZBsILEvmhvRzwKMaDhWkaQtT3nj/DHa6i5x6j/IQPeD5/4UE/osAN8tkFoBWsTy240AtRJr
dexoW+XeXPcZiU1ufRduewMwX2SrkYZQdvjZunQLMbyyfnQUqU8ofEWkkjGEDKcAh/0Z3pvPxmy7
KB6pjYrbygrSUaQFpBUZNf02hl4DVFZs94c1pg+fihE6XDSdijKtSGnFFEEQYj7OrQKPNrj+cLL2
y7UQ4QtqZilpzRjunUEFYcVbAP2qPX9039rv1AFhZOd3uMWE1k8V05MT8Zv2ZO/JzjsC8Ls0X+o+
gqhQ/lS/4A/5ko97M9hScV+JXzrGdE7bxWMlwiPprTu3helN6t96ef16ffBra1ALLXW7CLOs3DH2
8sVOd2xU6rnrCvkKHdruZpoyefBVzQ/X37a2ELUo43GEBsSwNh7NPGzBBhz4Q5M0gQmSxvU3fFyW
NXVU5Ww20mucxo6VKw7+4L4JYcJMfMljVfa/yCK+g7/28/q71kajBRIQ30kLQdQW+lhP7YhCC2Nh
h76+v4U+WVmYOsqS+wMfU5rOcTv1dpjNyW87w7XvU79eR1YmsqAQqEnM2JmrNszoePTMQQEnyJ6n
Tm4AN1ZWrw6vTNAJL90SzeTCewGbGKDh1xQ2P9dHsJIT6fBK02IjVBrgTd5VMN6rD21jh04NE6H+
zhheOO+fyi1Q+do4tBCRuktuKWG1UC+if4Usf1kZ1CyX2g+vD2Xt+ZcV8C5LAXU7zRigLHHu8vrU
AXS0l2TMdk7Fs931V6zsdB1XKdIpYW1qkHgwISWfNqcuZbFhjPAvhjN952zc91c2hWv/dySzhYZA
6oxO3Brwt5UQAw2AFn4k+UXgePp7fSxrn0u7OHCIp6TTiJdUxQ2DT7E5EiiKyo2W49q60vY1HVQt
0ow70JmA1jTs5CajD4rMCsR0bPyH8gJzxtXxU0PR0ZU2Qdkvy/GyrHhpxU8HYnU0/3b92SvBUDer
G31V1tBzdUC2GyIGRTnLzTHVb+PkHjucz8nnpkOHWlauN0DYumtjz63hCCnD3LQPM98iyK/Mtg7E
V03SD0VPnZiJIUyzPJovf+afzK51wzpm0aZgwkBHYclJ6M0E9JfEe7I9CKUQ9Xx9KtbGoG9w3BEg
/jSxOEFu0TX0CGufoO7cz8UPR9sQRlfUTiFYE09ksEKJiy8c4YBpKno4il4fwcrG1oUXfKdnI+q3
fdzaxhyVTuXHjlTqSwd++o2CLunP6+9Z+VI6GrJsLDXAybiP2TKaR8QPD8dfae/npmUb6eQ/qNQH
dSgdEjm1YqoyB7cdEZEn+0xDfu5e2E+QXE7dzn2YQ8hm7aqn/NH7Zj75t9a5vymO1WP1vf5O7d0W
1dZa6dOAd/jfYAlfS/AuDdyLWmWlUTob9CFRZnqmHvNOuefMv0c+md9QfEG22/i4+wdj7iYPEHev
A9yLyJ2dLXAKGdwGlrULjj/pL2monHk6CAjjRI5VAK4nub0cizwF0cQcnXqfZ5l3wInvnGfoy96y
AmoFFYHBX7/w9Eel8nln+XV3yMvFgzJR49Evrm/XIPvXNMDtrH2aoDK/h2r9tF9mhx3yYUmiEQDl
nfJqtU960Z+GKZ9PUMFUgcxkH0kPXnDNNLI7XEXqk42SGPRHveUs26k6UxwURzkjNXBK0UPuTs33
piyMP1WhXt1mGL9NQqUHQyQknN3G3icj5WdnpiXMm1vcIY1ZTlHmDsMeADBk5qk17Ew29XcMIM4h
FEXJ7pQluidHEsTB3sHP57zeoSkH9ARsXVPzu7+Yp9RAK84cXfcA+9cyWtpqAXfCpcmNZ6V/ofyZ
3jnL6OZR749dNKFiuVO07UAtIwkI2b3zVJd985iVkAcPB+ifliGxR/qjS710Z0BD7LktKxhJEknz
OUhguwxWTiZMoCkBu+bUmaJRUSMclGMGjl/yB8hNFzRKnKVLI4P55RZm9N/l+4NN8H84wt4fDG4u
EGya2jsXXqZjuHSNBesD6ZETV7bxqKDB9pdKSOcHuH51t5b0ze8yEeymgqfwAfeSYgejH9hPgv9+
AODR/YayYXYLRBzfC5mRc+3Pyd4SKMGEXTEC3WQ7/JtaCh6lnT2FBLN/b2Z1H7a9UjC/yMfDks4i
Mpoe51U52k6Y2x7GDwjzjqqhPnlu6wSgCoBN05bFGf0m8eBBFua1LCWJ63GGIHKmyMnLqRVZ0K89
K29YXgjEHcMhsc1IJW4beAqUHG+W5YlmaX1bFl5yrFy4oZpmWZ4aAndX28/dV+iWdygij+muKnhb
H3zZGbvRnCfQObp+rkIKE8I3p4cgRliCgl6cJog+KJyyPVBWKmt8VBfMV2vCqvtUfNSl9P20g/RD
5cJQh79I9iTNXT7+3nj0So6oq+lPBJ07LvMptsaFQK+YTqAVVxaLqmoiX93K8iK15NOhyqHiAoPU
BZp82G4wdUxSkPBGswmS1/9xdiXNjfJa9BdRJYSYtuApdgYn6XTSvaF6RAgkQIzi17/jXuXjBVOV
rRdgNFxd3XsGN0pYRBl0ZHqHxcVfYRiNbbg+bytTKxW5Qca3FLpCcQ+D0V2RFuOehh550o3Tgm2u
u+2YbGEd2d8P6aT2vC3anzBLnmJperUh2oLnad5OByi0d12sQD57SzNmf+uyXDwC5+DeernFbrQY
8tdRJOktd6eLzIfS3p4GJbDj46WQBltAcus1Y+hHU+N1j5JY6qa3U7CoURFI3lAmQoVNBNbDVCYV
2a6MMUL7/+06CMvN8mMhXbesHMc+6Sq8h0sEi+re/Qqe6Bpt88PsFS+YpQIisUtiO9hq9US6TQc5
mu1kMrpL4bwIM06tNk6W6y8BfOrbKEPMXVs8Cx82y5pr6hsZZsY+5ckr84bIAqonYy+fGrV5qUxm
0DlnFrVPkMCNIRNyqr02TiB89bnHXxLo99evVnW5CgG+9B233ZSZ+4cEPbRWBZScr7/h4xKoAyTJ
f1+RofrcsBoXaxhieS/+NBYaXhJZyuNAhMXdKBuGk8Ay26I0/T4YWbiByWSLBlXCt40gkPZmzdvK
n7mshQ8W4bye1lBbQBMc11li2f536FwiTLUpjkjPSKfA/ijVy8R9VGUDNM3SwcVFNMy3bjdaKyXh
D7M8DMfl93cjXiYeBsCzczA6Qh3pKdxUAqU2HYhPrphZwu2GpgxUgpxjMnyTEYQMCHVYvb+7PoSX
x3w0grO6WUkVky7BNg6qYe/m5TMMIL5ff/SHiTaGZraB7dqz7IFO4ykkEKYIBnAFvwXwoCRyreWy
NPizrcoBJ7R5PeI0Br58BHMACQ1YBOnKTWHh8fOyFeokDodfLAy5BNBZb6r4M1lrQKOlZ892atn7
QZDBfO1U2l3E/Syewh6S3mu14KXHz3apKVVtLMWDY40EoIWmi2rQjoKK/PWpXYjN84pVjqiiawUb
HAgcPnEXNkpDcJtU05s/1IeszNoo6HOB7GatKL/0PZff322zsBqg62DDwbsrXqWDWk99TyGudf1r
FvaAO9tigqjJLkMD5zpo5JeTfS9LtlK5WAqX82oVLpuTLQyeLQrb2Qfp0EKQMyR7q5AqCm0V3LVF
02yIgbepDi2oPGRa7sakRxKbwUghdRKxpky19J2zI7vvGdq7kpoT6doDIlcsEv25MDjnCaN6SUXa
DZBDqgwmp44bW8U1/fm5CZrtc9tlGaJrCL8xNuVPk/arnYDYzub60xfi1LxyNZk8DyFEU56Uyr6O
Y3LAheLiSP9klZ8qa0CLe7bbiaReWDVo4Q/JuSvuQ/aWqZUz8MNUF4+e7fTczeqgLHKowhTuiSbD
Uz2JH2ibxwArPddl8PK5QboM3rsNOJgLMkBycwp8tISHJnMipbsSNwMSe8KswQMW9vkcFmLBzNEn
QNKcXLs7TxMy9IS0EZrpj9c/4zLgHxx38/rSxJqe5hO2o8fMbvBvfcFij96n7V0BTyzKV0wClj5j
tmDJZJFxwlUafhl+ugc5Od/ovjC7HiyKlcNpYdXOy0smsVXHRoyUB+wEZ5FD5cGS1bdBQNTq+mAt
xIt5dSm18ixDQSM4hhPfplQ/enrNKnLhAJkXjLqsYXyUMIkF3KCOfYjO3bRpkvURtFCsw0DqfI/r
FIu60PutFXQGPvdFs1UMhytelSmMCxVUT6F6hmueS9cKi0vDNTujoC9VjXUA+8uqYtvQZL/hiGiv
/PGFXf6v5ftu++UmG3LlwQMb8jFq6059cfBEbx1VftGtySbYPYOxvLs+SkuTM8sJB7+ebAm701OZ
DY6AmFg1vmWTbuLKWC2Y10Hu3/WNQhrqqvondc2nGK1o0F3+0LuvHEKpu2kCbdCD0zKMaA5eD7B/
z1YG8eNd6c2xRxmxg3rMIAlYs5zCfwZqPm2G1ItRZ63TufSKWTTuYCXhgEgDGdPJj2ofN4L+p/c5
dUbH/2cc9258ROGpFPq90ykn2aZMeaSqZzf1Yjtca64treFZzm6KIGl7A4L64DQXgIL9E5XdlY7a
x2Pj/wNTvvv3AVDvFmzcx5No6BaoxS2f6Kae2P76ql14/JyrbISEO6WNbN3Ju00CIzkIzO009Ig+
9/jZET6A4sObTGBkeN+hmzb+bIP0TQh/e/35CyM/pyvbg0j9BMqPqAyYJAInXUYlT1fS0KWxmcc9
1rFGFPBTn/o+g7iK3EIVSsYSzuqf2ls+vbz53eQyA2qVY8HAGjXFXW/GHRHOY6q+XB+cpf9/GbR3
T+cjNabVAD9M4RDDsXSMmzJ9mhJFV0LeQl7wj0n27gUNkCM60FBw8S2/OEMbIISOCxCdkaemdiMA
9/qqE+W+ZsUAaefrH7UQ0+c8ZtRMNG18DFmie37OWYumDVXuroXWWoRvDA+NQoHr+ss+Xl7eHJ1Y
dQ2ch10EJoiBx4U6anC+rz95QdgZ7kf/nRyQfkahSFidsqm2zm6By0CEKn+592D/tR87S+3aXkMJ
kbXlnkiAjEZYJ+7KPrB+lagvr3S7l9bILHSJqXD6PGyQEGHk+rG9gfngBlDwz6V0c4Y2SzS3WmvE
Ag+tPArGcdxKCKhvwJJ0n6+P5MIinDOzE5MkfGjBxBvDh2B0IjF+dQh81MVw7JufwIKvhLKFhTen
aHtZ4MAZDnJeQrjxANO14nnyYBNcgjH85/qnLL3i8vu7/WTXrUhKlauTyr+nzYuVAI2G0zAl4wZQ
6ZXvWJjxOV8bXqwudxiOwz63vrm8/2n48CpNtnKnvQTHD+4K8wZFClh33ynIkOneLyKT2W7sFGMa
ecAG1plcuZF8vDH9easi9QkoBEliQNaDkutoH9Ox+dSe9//VJN5NQlOyUdG+C46QU3+GdtoX+HGv
UdiWxp7+d4Kh3ZwWNYGRudUlp4C2P8CSe3ObNejK0vqZbeasvQx8CdXuwcios2E+x782EMiBgUGW
frJ8+K+b/W58fFslQYMKN1Qq/O9pMHyFNeUD6ENrkXFhjObc7YEMyGghyH5EsDgaeE22efXH7/nv
63tsYX3Omds22H2JIMN0IlCtLBS8e9Gu4ie/9z63AeZsbdUq9HVcTAKDRbhtfSsJ24nktstXIvbS
B1x+fzf+TgajC8qEOun8VhZtVNLXKrAjtoZL/pgH7vhz8i5B7Y3KegwgdFWNm74bxzgTZox5Msgd
aIt8z4hX7AW10sdegXHsTSy7TesLWABInQO17OJtTMH7NM3QxT2ZOlB1WRgRz1O3IF6E26K3+n1P
Lj4UhostV7x7vT69C1uAXALGu9GxE+Am0gzaGXxg6MtDo0g3to4TJ9sJy8/jJEzG3fVXLU2E899X
5XYW5lWFie4kHARME8FdBm7ut4BQXn/B0k6YRQvachcGtg5ONv9XBiAaWhgG4gKfe/gsViS+TLMq
B7PDT1QQhVXiRzJ0sq1wPlnOmRPxi6wdWxeem8eGgYKujbBjEzQS6gXt+KmP8OYsfAYDk8AaCYS2
6+DOb4uvIrGAh8k/dffy5px6DuQZaBHQcfTH5xa39+Q1XbOV/3huvTlluoJScJcMmNsW+uYZQnXj
/e2KNdrLZbX//yHszanSfpDrvOcpBeS/bneNg3YpMSZbSeo+XvjenCVdKon8XgicYtx5EwHq1nYI
2A7MSQ92Vf29vj4/Tuu8cLaRhV1pVkC2+WQq24tcYx2clL8aYD7ssNyG4IpE3jBur79sKRuf86WJ
z23igHh5QlX4TubgC4r2KIb6puvEaYLmMjjUVhIZQ3ZZFRyaOoTsuuWsRJKlxTDb6PWgte8NQoOt
XZ15npzTXn+FP/3K4z+uTHlzBnHriraVBdcnWMaKZ+P73hbZuLsr3TBKJzHuPF63x1GM/r6sKnuF
gr60BmfV3Lb1dOW7qHc1jt7VifNjLLLf16drYbzmrGs0AfMQVF51Ag4Y7bLvnA+xXnMLWXr4rGRh
mdbrbZHIE2AtPIwtYJ1AVJpIE6mpslfy16WXzDJ9t3BVzny3RvcEwgy9C4/g1hpu0fxfswFdesNl
8747CE3KBON9aE6V96szPVA5v4PP6Us70An578PbjmpWwnLmWPsdjcq0uS8c+oJc/1OGAHjBbPdn
Llz/PDP4R0u5ZWS86Qa8rJWx/xh3iYfPDu6MV12bTIi9YVp0Gxjnkb1pccdqLUjEd66245AB5oQA
mhySllaPsldryIeFsDY3Hp0AduuV0LgeWQCoiTF4ExcfS+ZlR5r7J9qkh5x0K6nox8kQIB3/naZe
Tx2hLrQ503yI4arjwftGhc993URVV+yvb8bLgvrgrJkbr+TAlaI74MMFMDc6NmO+C4nY9hba5u5Q
raFlF94yZ1k2Bh6DQajRC3S9pzBtH7OkefKm7Nh19UrAWtgx/mxZKEkxzxnrT73/WwdfGvWdD1+u
j9HCrM9hX86AVZxzNz+hynrvCPkbYGrAGHUJ6SOvC2I9tq+kHNaoMUtfMpt3b9DwFNbhcKp5AgGY
O4jNRCFE9q9/zEJgnzMomW1cEjgK7aDJ2rDm6E9rhoYLwzTHeaUlLUvdDwlsTdp4BJcqde9pt/Wg
7N+3v7Lm+foHLKylOSHS6l20YxkYBaqwboTXvWQFOw4SjNN2WikdLxy5c7xXm7qeCK0xOZbY2TEp
AabqjN88EMhU6I0vSqgzhaByy6Zu2g2TU7kyOUvfdvn9XdinFSDeOmjzUxGYaJIsIhmkHUWxqYs1
caelV8yCP6+9kvEMF3QbOJZNU/Qwo4e0mgVhWL/gccfzNQXphZXmztZxS9NKTyk6W2Iy5xaK2JtJ
kE8JqcKcc5afCAvYT2N17clpglhZX9oSSu3eSor84Q6k4fxiktORp3WvCACtNb31UAfdD35h4P9J
7ZU6wIdLDK+Y5SluYDxWw2L0SBMweZNU3mehuoOi6m5i7UE21mPdAOzjUrO9vm0+PE3wwlnOYufM
0qVjxmPG75wJGgf2vqQ6khC57ya+cpp8OOV4yWz9AvwWlBNc/062le6mNjhpap2v//+lOZmt26xD
n4hzmZ3K8q8s850J9zh6Pzk4l+95t+9KQBdCL4GwOborJ504DvRtiBu1MigjT6L6IHm7hiZdmvnZ
QTWRNoBkWJOdsOn8fd/Z+glMevVYAe17Kio721m0pJuyN92NHsNPZZSYmtktxW2MbNHU5qekZ9CR
Y3u7gexkl26uT8/C8vq/lG8CarAeaXdKBvZTGmcvK15GgQ3fhLJQbmxUcrPypo/xZTScZ4A8L6Ek
17Dk6NmmyrceUOXnvgmTQ+spdR6avITihc/z3Rg49d9isDpyA2PN8fdUVb2KfBaONZpNXfXHGcz4
BnuvtjmMU8lE1Jk2e4NA7PB9gKPZCWJTeY76GdwZwB6RaHx0PY41kFqiXhN2JqhKgdxE6QH4L3Ac
HE1vIcEynqEg4p3bwM5OhcXpS+Xk467JnfQMnFS6G4wnNzUj1pvvkvJHjk5R5LUkhAVvYdKzSiqk
YGjnfOUg01SQvGKigMxv3tyHwD5tmPHlPrO1wUUargUMcI5TZmfiG5wYvO3YyWSXVP1YQuHWU/uM
Tho84RwcziIf96Flij9DAmR83dvmfNFZORZdBoOZGoDpyUqskzKMPdpW59hRKXp5LEXaYDfXwz2a
glREEM+cdvaQyB0wV/mDJTu6HVImb6F7X34boQGBlpfkf6lp6K1T6K+idft9w80NBQ+lN8hjLTGQ
jbCmagN9H76r4ZCEMoQtN1MZ3Kd+c+slkMlIyPRGRxi3F3X7XFZdFfd1mQEqM+oI6g790aZ5uUOb
tIgLj0w7Ny1vC4nquU7lwebTjXFrMEO6G+lSG2Fu+l0O7h0f65dGF9kOx4oGN7STGwnXMvjej1bk
a/osnbaNrN4hkc6hiCZ5eJZhmeOADN/glfKL2K7aqQamhEFNOWoz2aNV+E5kK2nAzlVftWghAc0A
0c59AVpzaDZZzrLI9Q1eo9HmKsM8jGVlftmy2k8XZ6TU/eal9dm/gAkx6zfEDiFpkGY3lDK68ULS
xbS3frQhPKJyiNyDVTMMcTV5TjzZxQQHq3zcZLx+cCXEllKrIg9QBusiZqizBSp+Z8bywQxK35Kg
+DUl+VPdqTMIGMmmK0AIM4L+cHqQsUrnC2tY+SSI+0Pb0HKxa3DMe1cR7LSW7Ixy/L9EFw+Oh34q
CFI6yoi2jwrkMoxxFh5xnSijnlsA+asLbMCrN2XXPddTy6Gtqm4cYMUOQ9H7CLDh39GAxMHS8slX
1vfSQ5+7qtpbz01/hG7xNDpV3LD2hQfp17xzf7dhg74UaW5t5f8eSSoil+gw5lmLpxFwgExH9kjK
p0gFiYhdVtwmwBTAXdXIrc6ADC49+1duShDtrD5yJTKSpKvvITN747L8yRrEAYS9115WIrY7faFe
3MliOhNTfVNyumvgl4A7c39UDiY5YPmtA2m+KMgJ3YJnqTe9j2YNQp7eOJzd1yn/CVbLE7T3v1Qp
u2lc/5zCnStWxLnz+kTAtsMGW2cMb5BiRrotH6iqn6BYcucV4ggyK76wM4dsCu4cf/xS186pVeE2
afVdIMwLFbB4JRVMFSRLj8xTj2kzHiw+7fyE7Yop/92ShkAAo9zRquaR05AvsiV/G2G/ASgCwIWX
O7ETaCzfPr/TfqkPxK+xEdwhiVIJdHatRR93lD6QNIwTwEFudRJ2O5TVgOHtnA3zvWcJLUAlFWgR
WE+Iafa2aNNpK4j8Lbm8pQm5x1JV0N2GB9fE2Gsqk02ShLsQhbIIKOd9otMI0rRn8Lreym6EwTRI
YJumcjY+A+pnpMHWsPI3yGg/YPq4z7WL9moGl1bwGOtkIodJexGqPyePmK0LvduobSHyTQq5pZPH
zswlSSxk9ahS7m0UjvfYF+YA+cNftVP8nMAYioeq43HO9I/EsV+EU8CsSttWbOzxh7CTGvsy9SNH
9OnO9ycVBSSpYpKaB+i13lSIFIyjuVwDSXYo0N2MkjK5y6rw4PTTdDMO0tz5ShVQKWnPSQV5cyi0
RQPxvlYWFpBU4XCujQvgpzlbJLyDai1G3WxV0j63Dv2e15bz3BTZ+ENewIF+lhLIc8IPjw3ozfb8
15iPT4lH9wL14gonO1TTkrcOCyTKTH03IkDiJBn/WqS481L6MtjorLg02ZvQLqPBt7baA6k28Z6Y
HOXO7qE0C3r1S2akHeUgJEVtXaCFNNjfbG3ddZl9KvMRXUrX3nmlDm8py6etnSFut6m/rSbkGEOn
H2p4Em5cmd5A/3OTpWVzkjUWYl7VCL4dTr8pPAaT9a3T9m3Pgt+TnZ4BJL1BwPmZ1xXWWF38DDr9
Nez8b4TBSYol3Z4z8RLm9KjURPcsGKEGR7oHNx9JnAv3xqnsfO9qc2hxOkcK7tt7v4DgC9yPMQEG
3NuGA1hj8YjX0w+4PT/XJBSb2jg3WjfnsKxplGTNGx1qGCjSMIXnufeWy+kGKQWP/J7ckhBBzyMd
2bg6H0A2K/44jQhiD7j9mEt8XdeFf2wNTk7uWXeen+3zYLoNrOQ3ikZIIEijNp0InnuXP+YTf9Qu
/luamKOudLmpHFnGIiucky4q6JqPbbuZiuQhxWqJRJo6sW/4T7dnNRhwOOFNYA0xBp9FpZwe4WCh
oKWh3ijUtKEWxGRc8uGhkuzNnSpkmJA2xroaaYammqnhBWZnWNVVaIPMmsOGhKKtJKfktdU4XDU0
R7FS5QsN9X06lHeFwImmyydIm23tPjwU/QDqaQaiMnf9Qy4h9GO53g8/c7/47bCXUlhRAwfcGIRD
imJvmkRBZW9tmTzJ0INnSzLFjGR2lLYllMqKetNomAFVEASMHbspt6QC7ppV0EcTSQ+kfVhNOyye
MepN+jqC/8/aZlv1IYkTv3w0SC6qmv0GYu2p4JCD7werhZE3XGJBHPwyCX4KNDYfUlQnKnp2W6Y4
SPjkg74RyH3tomdRQuAZ7j4/UQI4VU35rHosH8WdDQiIB5p7h6AI9+Po8FiHuo6yEbKEqQ1+qewn
3OfQoSYQFCoS9oc3LZJG6P2l8JePUFdHqpN3cttXqCOANl7cZ7Wx4aHYBtsG6oZb2mX3EA37RQ3U
UztE48gPZfWHufbgbuohBRk2F1X2DJbEzh88ZPItyttDdu/6/o7L7tXh3ltd+Pkmm6a7vh1eq44+
1x4+n1jJk80k6JtseAmC8JtwMrQ9SbEpvQE08KDBRAlp4VzXXUTq8Mc0QlJJIglOnFuowh6phpiW
lbVunHjM23m2VChPVy7Y5fDLrh9VciGG5QqLI5DNPoVI2AOFTsMQ8Qbhss1TzFEtLjxg4Vm/lBNw
uRG11MlGK4w7B6ouiYnFygcywbo4cpUWr6E9JmlUDsB+C8j5krjpMjLFsLGHNahGiv8adH43bjw3
R36QDLzcGzHJx8Lt5R1lTvaUtyq9y2unfOY1k/vccrMnZoNjEWWDV6GWY/m6AYOdhOcCDg6vPcoX
t8QRDWR1kLDspeV0Z4ikD79Rhw2rDS9pB+kdZGIHW9v6pqitFCNmT7A7gFhEBUNCkvgPzoRAkxZV
UdxMthncZwfG5SoG9aaByyg6FJCIckaIHFm9jZIi1sSGg7uUbxTzhIyCJOl/2c3U3Sf1NOL8lN5w
nvBPX926DX+t3KgW7tZzncDM4kVIs5af9JhCOcFVlcThSPmeYMAOEvnKDgbV9W4SYFcGZEyg9g+M
f5ijMK1t1/rSQEf9kMrKPhDd1A+0rvuX0A6Cs+jaMYhh1NCdw553dhQm0DOJas76bGeXl0Pd5FD6
DFyBPgFArMLpxWZI8/ycdoDL+pqxA7h6Dtac09N9YYL8Nst6lKmByD6yEbZ2KA3IHfNgSEuditxJ
TwPmGcI7fBt4w83UsU3gW5smpfJeWHZ6mlw/OwTTmG9ghNjDGkEMB0PTcddJyGYC7QRn7rwZjyFO
v7PoOduxsah3NOu/CYhRHZiTlG+JKMr94HDEaOWArzyCmythWgfBU6c8hh04n+BnBpGT9qCSj136
wNNCb1kdNLjaO4iPY1LtujBba6Z/WNej4Zw6nIg8G6ghKGFkemOAO+tK6CbDlW/ympXqztIrZjW3
bDIeGMpWf6Ry8OM0qWmMovuxD8eXIB3XPmShkjAvIyuXDHaeyRoswewkKLsx/vCES+1DWGQbS7M1
ccwPy9XgqM8qcKz0qWldWZ2EDWhD7cHkDv6IkIaIiTPtJieAO8TnalfzejIzAQGaNi1PmpxZcc5a
3Gmmte43XSi6zQnBvOhDt+3wdO9R32YHSB7Euya6EZvkm1dF9cZ5nI5oxe3V9pkfD9hoYNavFEoX
VsS8H+Ypkvp56cIyDhcf2X0v1L1ATIANRXw9NC1EpnkPDMecpEBt8pNQvP9R46b2nFW02NbNxHfX
X7EwfPMOGJzP7DJNUFjsWn4euFSx6nGn+tTD5+wOauHyBTgAh3im1+waXbFNaNVrYLWF0ZmTO5yO
saypy/GoC/crhAFwM1bZt9Er1hT1/63Q/2sPIqpcJv5dYdTAGoAZtO+Odeprb5uU1RT1SZhDZWka
HprEFH9d3qi9r9xxLxD1DsZI97YYuvGLsWQYF5C4PXqoR6Ky0rUbhfbNAbeG9MdAHHs7Kcu+EYTQ
xwYFrF3dVhbyqhFn7gUGjot5D0C973IIPucBPDcKe2fXVrhB5mFtYbbkbSgULs6DTui2DGpxqPwM
sjDql+HhuHOLID0bMEpxTw89ncT4VeyHcZRvKeq7wMDhzle3Ba4/Uz0mMAMZ0lcSNMhnayTCXVfg
Fl2bZOP7xGzsqfT2YVJ7T6p1/FdK0BrKoIES1QN49lkr6j30jsTWz+zgpiqCfmPoBDF5aMJbW6cd
2juLVM5dQhK2UrVemv7L7+8mpyWcWpYP+KPw6kfw1g556zwkVfK5qDVv2hYp8ydIvHDQG9iPwU8h
EhSAyd42fKXb9Y/n8dHqmpXCqymUVovSz4k8VjcPZRU/OGRz45Xxg33gSJ5P8saDB28XHQ2PYvvP
s/f6nD8/i32yMoIL8Wve2c1GqNJo06gTq/y/imcUXjbd2QpkF9WJ/HM9BvzDmH/wmXO9hBAqJYXT
KRgwDs7GFvpcjtlWpWM8+lDISeBXKceNRdF+97rj0PA69lA7H6EVDGZglIs09kH/1riqEX8NtLTw
5XNpUl4aR/CqwtDndfk38FF2bdOsfWAAgEeys9acfBeiqzebYjU0ZZZaY3XqeHqAwONOgRJ6fVyX
PmHW0Qg4pXYB8WZU6b/1oXXv4BbU5d8HU79ef4G9lIrMO5h+31dtPpanbOwvbW0NUxRKkNThgnHv
+5zAkdWzNroYg42BbFvDhbXr8jrdhl5pDta/exWU6uMxKMPbXBbsnnHWrLRcloZ2lo6xwfJowqwK
lnxmhzJ7RNWnlBpoOFeBSBnsw5pu6k7AQ4sYKPsXKAKWKPxbK9qiC/99LmAKUBmDsE0uT0N9P6GO
igx/JagspHVz1VJis1Qyt+pOKKWl7Q84baKtUuFSSKsD9GGur4yll1yW5LvIm03SrkbbdKdQoT+T
4HNwwee/IPq6URUYvQljd7nKvnzubbM4T/IydznaBsey6k8qpD+G1OSRHNkjak2bJg9yKE/ba2ri
S992mbJ335aLboTANhzWC053g0pQT7IgA8fjsbRvyul26rtPjuIsNlRON1GvE9VJdSaepj/QIqzR
AiqS5xwltDHhn0vC5rKmll3BTqL01KnV0H0zACVsrIIFK2HoY/QpNsssSpS8yypBdHUKgx8X+6Ts
7AXDLbQhIpvYO4dN91lVHKF5suu9nwSW4NdXxUL4myMgQq4K7o9UgYnyxaBUkeeHHlQXd1qzk1h4
wVwjou6tLIDK0XCsSx6F7gu8CqNiKGLKps/t1blERDFCaE/l5YCCCbvhvQAYkaZPRDawP85f4Kh5
W2jLfG4VzEUjUlxVCkuW5uiXBsWri2Vh2X0Ks0XDucxp76PWXJEOtVvP2g28OIXw9a28NcvdpamY
RQC7cSfChmQ8NhpcX1TZNIWRQF8eXWzI68tpYduz2bZ3Ou1VSHaByi3qp6HPH1hufcX0bKXOj1Ot
DjWpn66/auFYnfus8L6WVZYW5hjqKhLh0QdyvqpSdK5/ZTo5XH/J0pDNsoNuyEPm10xAvCPfCZoj
hI2RzHEWpM/X33AZ/A/SurmuRjdYrhizESaChVtsIQX8iIVFAXbv9597weyAz/MyDVUo7CP6yTvl
+mg1t8FL01i/rz9/YcrnchroanTSBvAFBqFs1+CKltDXnD05NYSGQcflsDq//qKFkZqLahgKeUEY
BKF4rMwXOak/tLfzKK2Tz5Uh5soajHQWCr+Dd6yoHbPid9MaVJAfGrMyUAsLdm5hb6cOZTzE8zP+
lp9k812hCV8Vp6ZduWpdNtkHS2nuXg+Kh8UTWmSAcYQP2idn0vbb62O/sA/mKhodMMkmrEDGq8f0
pQEhD5KLz2Nd3o9MPV5/xdL0Ov/NGCjXAaxFcVAM7AvK3bFPHkKxhipdevhsH+c4g8JKjepU5dnf
EZCZalTP1FsTQlraA7PDO/VrO7dQDD6yS8nWqPCi0guZ59GGrQeByG5t3kq3X8EuLU3GbEen3sgD
QFA48HEQAS4AJ9oS1JQjACPdo9d6a/689sKo/Z8wRCCdzk0dpDw9l7s6C/JjDZ41SGJ+AKE+x/6L
tkpWoP+YUQfqJha8aQcDJ8KN9lL92o4Ju3Gc0j65iKFvlDHUOa4vFvsysh+s9blqAkr7Wdt4uPR3
HcQTgFQh4bHVSm1Tws2mDEgdDZZyboF/5ND+Ffyhq5T6LVu3WMmc/qkNfPQXZmcdem6W7NGKPtHv
7RsINMfdeNPt4Q4+RPAn/MKevYf0TG6TEz08F3f8Jft5/dsXpn+uuGC3AJ2VELA+wW0YxB17YBBE
vi3dNT36pefP9ood4jri9mF76pV+pD3KbQBXxUOqnoowXRm8Bfji3B4++R9nV9LcKK9FfxFVAiGQ
tmA7scnQ6aST7t5QPTKIeRDDr3/HvcrTF5kqb70QRtK9EveeAWvnkgTNltkd9m3MQi7pwwRuqWDA
KqjhaRkn9Bw2biUfu845QpcgsDI6k6GCMSAk5eDUkhcSZpAUbuhVBlbiaNl3Q11Nt76/0JPf+vRW
TsB8cXjOHAnp+R5Ur+FmaoFMgB2H9TMFpSJIBMvu3Qn6swVaPs+kcsY3ZeX5LYWid9D5MTkOMi72
tbcUMFGeyZ6lkF+Dod8cdHMGQW2fbOVOw9HyHyFnvqapsFGBKga2I03zG9goGaCm/9sBAg+dd+/l
8t4zHDG61oq3NMCTu4C4TjZ5gkL1TZmDFHV5bFO2Oe/Hd5+MDZqekOtGjqaopf8WskjfKDBaWQBx
Ar6ROj/8/y7Rz2B/pl42Lm4D/C+KY5ZHdnzify///w8XAWOf3+vd/0fjfeqQGaeorP763bczmCHL
COQPoIOcsv3lh5he4Pz7u4d4C+rH1kpRCUtASrSTIwd3+rqhtQM4HaGjTXuvidpxAYQ/aWASC2fI
y4N/mFQwOVpS6VPo0KOQhf8t1TMagHMwOmj5F7F1cpNNwptpdrRzOJvswaYsa6I+LZ09zwZAG8be
2aBSmd5BO3e5Z4lFZjayCKqv+VD+7keuoJyKnkXVblWeDA/Rz1xrHqqiz2E/vKTLqzVDAma2vL+r
SvOQwjr6mlhziR7Hg7+23PasCSXr8TNYEGhsl4epzDbucoZ1cM4v926XolJRlXY69hEc5H8pp79n
Md/4IjNEmX7wiw567moqpsii+LKgDnvtrOZQVzC9qBfna96O14XDv0bpu3cY4tjt1ridIqB6Gshn
jPYXBYHrt8vxcE4K/7k8YAG0YGtKqB+sKZ+ixuqL1wmIgMPYjQCgAb991cc4nqHFXG5nzuJ0QNih
A+MdBsphjdAN6U5Niw0ZsXJ84Yki+xXAlI1PKNPiaPEnwTHuWlvZUUH/Wjh4FBT8naENRu8H1Fg3
Fsb0EC0MrXUd0NGIhwjdMmDtYX45x2sAx5MkoIBtrUm9Ee+GNdJVhXIK7EkyOSoa4+dqucOH5pRv
TJQhynUhoa63bTGJFtqjjSDAM+MWvUePFL4fkAS9gV12cbhqn/1rSrzbxUU2xVMO04yT26wwDW13
tu2EQ/Pj8uiGpdB1hEZbAsw9t0W0tjDeHkc7LMh46zvJgXlghBECzsblJ5nWQosXChxpLxOsRYcq
eed8UfIYX8eVdMm/muy7SSrhDNFVHmgnaQKwby6GhxwI5VBm7UajwjRPWlx0iYWefZYm0YKrAagb
g1ui3s+Coni1+n4jMxqSri7KEzcCWLq0EyecrG5YJ3zvWE25EXSGwXVFnmpeVFNZ0Ahsy+IeJKqf
udyCf3z48ewSXY1nmcUK05oxPq3ihxienZ4/OfDYER6MM4rkqeq3VCxN73BenXfLDCN6lk5YiMj2
AGqfyxt7vQpDgXfQDjxg/dcExjckSoYUptnJJO5HNGxPKXSpdpcjwPTvz5Hx7t9b1pIULhx9ILVz
pFBPqeOrPvjw589PfDeyKF1LAMW0RmkxWgAcMuA0JdxKVpnDRMrLPl9+gX8t/w/OPKLFMOwFmoWh
PBGJOFt+2wNosKGzVj3MYwYIW86zy79BZxi4ENZ48wAUVVm6aBQkKfQj5hG4a5SXecCgiXOIY389
AUk24dtsigGKBTgq8B3c+irfb0MB85Iv+QhEN3SQB/7g2qrfoXhP4DJTLbe2p/g+ByzsHgmSA7kd
x9/ctos/83Tu91XleEdVtGWQWNMZeD9XYUPouBv8XiQBoKt2Ec4l88NW1TEMUOxhei3c1Lodu7R+
smTf3Ta5incWTGpgsFQ3n4VCMRHAlJemFMm+6f3lNPh1/Kqo6o51KzKAkScLDggivWsbQnaQvbZu
WSPlb0AoQZMoC9Q3IPLyd+VNHoeC1P0Nh1LHLezal3sU3fPHeK1r1LdmqGz4hdsHtIzXU1Gk7RK4
pd9D419l1fPltTRtRu1q0S1Aq7KGzRGhbRJ6XQ/waamusT/AftSyJfpdLXzc4zYqukLuZQ/Zzb49
qaZlERxAtq4RhhNFlyZaYrjgenhWJCFSB/sZNe5btEduOpQ8Ng5fg8rEfyjAfdINvXtObbNjHRSk
mWlc3YEmeqqXFeih9M6mxauosz3w8fHGSfnh1YL+hxNcuULVRVlAZyCdQ6/63PhNAF3UedoSe/hw
4vAALY0WgLDyWYo2GpsMSr0tEAN9WF3VD8HoWiaNJXHrZILy2CAhJpLerjMPpNjSLTD9dy2JDvAv
6dZeilNR98mXeBzYPaOV/J1AoX3jGP7wrMcLaNmUJzKugSJbQJEl+VMGXMJt3UnAxEEuDdkEgR0f
1ievV8QhHqalVOpXdp8y4NmTaRxuWGMth7Zzs41qyccFYAyvhTl3epsVGYS5Yftlhb5lOQ8skXRH
l7MzWu7/aEe3u2MdIBFV4sUw6Y7joGxBNYytOLupYye+lW5b71ZvJrvLr2xaQi07gFbQMoemkFUA
1QAqPUGKspy1aV3yYWbDK2tfF03eAvTnUQ5OUHuYPDCd+VanzPDPdcmifFadkhy+XWVrHxJePeDu
fzOMxdZqnVflP+crFfx8wXp3jo8OawHyz6CaSO34kAl1KAssQsK+SpkD0CvUS1+M93D0eYRo7xE8
3k/pmbJ61bpwLS0oC3pjnY9mgUtfePw5bh5nf6N+awgpruUEG7THpvBQeGkn8qMv6E+w24BJTlRI
s/5udIG4vu4dtPTQZQ3o7biOnmLb3aEzHuSVwrXh8+XRDVtLZ7f7SbWC10NVVA64XJV/2y19cNPA
WhZY046sTeXgI88BOycr1QOz0vy6eNPR2V0BOZY2s6CYnyygltdDccZx5NVn3009/7pDS0doJx7k
/xX6rpHMpzCRvzKQPGpcSNMtpQ/TFtLC2gHZxaJn0zVGP3vJ10RCkSXvQ44GWlNtbFNDfOsw7Wzm
wxD3sLoGZzSY1RwskJYq8t+Xd4/hXNdh2jiwCt9WsRvNmfvYLfwh9+Wf0oZnZ7V43y4/42OsIhU6
hycdEsU6MK/RWhzdo9212SHlXfK9yur0ZwUm+JPV2d5p6c7QKtnxvSx8+G0LkZITTP1QVz9Lf7uk
X7/E7VAFrSfLIwFYeqNvZFhGHUnuDFYMSxMYfssGXGoCWOuNLUiQqT/jxk40xJKuyZ1S5sP6MGWQ
nEVtrGidBjRYKA5enmDTFjk/9V2KTp1YpF2CLaLWKrSrekfcV8WuQkhg9bQ84DRpxYTlt1GZpzkI
3jJ+QjG5D60ZePnLL2Daheez590L9Cu4hdk6QzdpdvdttoYJgYRZ64ZQjrguCescJBzlMfbYskZD
QR6XUh0cmh3lQjeysGkJtExgL4OIeUNArQRnceTprnG+O5v+mR8fwTrtqB+b2p08fKTT+nGqf1jO
SWzph5liU6cagfwIe1WO40N9hRNm9028MQhMlIF3R8ESD5oH8jJ/f26eOCjwz5dX2xAMOuVoXJPS
6vFpcnJtJ/mEBL3uZpFNh8ujG1ZCpxz5qqz6aYYXmvJvm/hJzs8re7s8tOmPnx/5bpu2Cxx+4BiG
e/48H6jf7F13ax1M/1oLYZspsoDXNUWo2aq9B4Lcrq/XPPDS+cpZ18J49MHk7SofnTGmnHtbIMrq
xN76/6ap0SKYQbK0r+OpiuCu/E219rEQy0ZyMA2tXc05eJ8QMwPIHT3vG2rPn+KlfLm8oKZPaU8L
W4ejQ1+fHRwLZj11EIeSJRxawat2w6qqpkCAfnvjtU63H0vp7PIEDveXHy0+jmkdxp5R4ol8hYpm
7I9vYwzqWw6fH1ClyztgAKAQS8vA4fMnsIm22IuGLKsD20XWpLKv4cjgu7+W/kvDSnCXjhnbOIUM
66Sj21MWj3mSQt4+O8tO+P0tH4f95ckyRIfub1j2Z+nwhvon1S55UDRAB5GhfOuhtH75Aaap0SJ7
cXMyjgqfpFb+nc2gi7tf8akhofxzefzzx9IHH1G6pSFr28Fx+bpGpXiT6/zodctudecQTY2wBdum
7LcKuqap0sJ8yrKF+zPOihJVCUiosYPK7CPJK3/jIDVtXC3S04T2turwPcjT9aWdZLOrp+ZhTLND
ksDuXOH8W6rlWTry1+W5M72RFv9DBg9AuLf7p3VYu5ObxfbZPr3e5XbpblwATVtXSwOrU8SZ8FQb
TZ5cDk1mZXsSD1s8I8Pm0sHqxerV0FpHknHGAiI1gPbAbHhyfzBn41wyPeC8696dS8onq4SpNNxy
EmcJWrsB8Y/Nz03u1vuhhcHM5YUwPeZ8fX73GKviCg2JHv2HFfzH6Se2wk7glUbofl1+gmGpdah6
u+B4BdDbO60z+ryuZc03vG+8h0n0W48wLLWrRboogDGyeNFFaPJ/G8nyvRy9jcgw/fvzI9/NDxoR
NIOvEyxpfChIyJd6pNDn+XLd1GhxLZViblXCl8QjFQTZoKCSdbC9+XN5dNOsaEENNSgoiQro0VP/
10yecuv18rimKdFiNylwr5uXcYnq4fMyPYLwGjC2kbNNY2tBm/uFQl+SVJF0nkj1s2genGXjbxt2
uo4+h+oVG4HGc0+Z/ZKREnxHFL37l55v+WqaHqBFrJjrIqaoPuEBEM5I3tYu29nLU7YF2jaNr4Vq
AYnQvvWHBdX0h97/VJ3N4/j3lG/Mj2HqdcBb1o4iWV0b/B7xAPZNnPzo2Y/LO8awE3W8WwbrDty3
4FxL7MdqvS/X604RHWvujd1itRCfOTWDxyCW04hDkdMhbFEH3F3+6+fJ/eCQp1qIKsst47bAosII
5nvZJdDTI1NQMGgHDVP2R2bW4fKDDLcJHfYGaYPVbuHehS9ypz4ki90fIEs2noir5t8w+KIQi/Kz
Y4Hazu/LTzQtuBbHEj1tNy6hXRkn/p1bLjdt3QzBzOaN8U2rrsUyjEw7SLDBDi3zQB+0kqkJwI2/
LlHo4LfGK6rM6im81kDjnu0vqHEHaEBvnIqmbwgdJttbcykBFIMdQSGfrMU+tuOTz78OtDgT7cKE
HyYH+pZbGq2GxddBdiVqSem6tGuU1dOJ1Et9OwwSqhNN8uB4VIGsaN0Ty9+ycTRc93TQXd/DVG2B
slnUe18ziwS8TtHcekxVEdjrAkppve/kz8u7zBBAOgoPAGqwux21ROX85UyLmtXvYiqDInsmfEs2
wrCTdQBe64oeWj6zijIYnh5TOdWfBGMLxCD89roUpqPwbIj9ezBJ6aIhWf50bvtXVHIj8k3/Xjun
oWeUDe6AFIMuM4Q6/xLxK622KI+mwbUgnwRXKWwi2cn30mPl+BCEVK9DttxcXl3TxtViPK7R9mMs
XSKIbh4q8FJ3eeX9AM+yD6mQT0Co3oxq3qiaGw5AHWUHka+qhmKHHaWeFa45DYfMOXGPBn6+sVk/
5tZSoaPt5GKvtFpmH+648kvtWi+8dwDgt/tbIGpiqEl5t2nDeLC0IzQiuh/UhhR43369PJuGjKlD
8JRcoAJh1ZDPpYVCu9LNgCVMS/l8eXjDXvjHkHl3lx0qF2L8bQdv3sx7RF75AdnBu95lG6ex6d9r
e0HA/Kab0sYDfdD/VNvyhap4Y11M//y8I97989ruClUwXkZQPgts//uAG1ZLNv73v1T0wRn/r6f9
bnQbbrM2QyEqmuYhP0A2MAVYAcSPrh3lq2xU8neBDpnovLNxYEpPLS/o3lKA7dTSn0PeDO7t0nji
FFMLonhJw48eSzOo4Tne7zJp+kDZhY/LWrl8Ykvm7ksey9BBt2TXq0K8XLe6WhpJYbndNedrOYOf
ZQZIUiM4iB1bR6JpCc6r/m6Seme2/KXBEkw93YMmuuNUQr4qWbYqWbbBSk7oXorVSryzOrN/Khfc
6aAo2UOHuF92tBzow0wWWJWrMdmvrd2loeXF8F9aBIUM0MhuCQW6V/pniyliVTvI8I0nkD6doPTK
DHCdKg3ZqGzYt49yl3etC01BFu+TYQY0pfez9RHwLgVt0wpQATp7kds1Gfzm3O5YzaMfpH5W3fWe
h7zWifhljbl6LJe2vUUzcngZRz/+vDg9ZPpyzvaD8NNj2dTiJlutdA9FxSz0lDOFaW/1u87Kfsa+
M+xEW+XHNR9gWdMJvp+FPe2HpIIbAzzpDkvXj1/gw7HupdNXJ6jjyEMqZyuEOMjy2ldVui+Kdj7U
jZ3c+OUYHyH1Eh+92JdHKykxKirD8iFPhfM2go/1c1h5LoJmZeLPIG15hLZgcgPd4eEF+kI8DUoI
Fx+y2kUbxS/ncErX4pXkK7AB+G6CdBzs+KCZmu5pJ8lL1uXJzk9L9pT2Tv85wUVvLxXEZ4upq95G
T/y1bHsIHUAwQqsrcC4kQGmmIOPeeqA9hYOYSOS6FQ0ZScrjwhvvLYOMHDS3SPrqc8V2KodIpljI
YwrVFRi1FvIAbW3nduzzPxDwhuhtOpW3QDHNx6rsh5BTXn2STgbx4mpYdl0PwScCV+PnYRmw3vZS
QPQS8IY9DDS6jfqo4fzTwa587Yt4dar4FBOIg3K3hHxu/jyVw8245IfOoZD1LbdY+aZbqY5/BUhx
7JWEiE7n/I3r4jYdOqBs1S6DrKgCeKvLzrbZ/hDCRfmqpKLbUyZkdako4KmRZF+7/q9ND3Wy5Slo
OM51JOyUQjEz6fszsn2BDzc98Pw7TYawztnu8r83PeGcy97lLBdXD9QqfHFaMoh5WlARq8dvbZoW
gcKGuO4Zel4UEOoH3TU+2XYaUgklWWTEeJqDRF6X2HUw7Nq0xeScn+D6vfcJtWDI9kJCMw6VSNnf
695COzzmaRK5lWKdYa65g4T7XVo9TGw6jXF2e/kJhvNDh2pOsQutOPhjRfQMsM0Xu/0i4NB0VMBo
XXc/1HGagsOfuAKqNXKIs+vL1zH9bfM8jOMt8vbH78B1n5YKpdIsySo7clNYJeG8+NTNy+ck6bYg
BR9rK1Ku27QkcpEU3t4dzIbC+ZA9OCc37EN0RqzACt2gW8J+Z92rPTnEwek52cUP5Zu333q86f3O
33Dv4iUrMlcWfKBRAW+eZziW5ve1K2iUdu3abHxaf/w9CB28/3+GB4x13/SyBW6EBsNXwr+u9HGO
i911jXWu+022Lg4ZdH5YBLLwwbd/WrD7A5p84++bpkgL95Wk3VjQ3IUSk4J0Ow3t+oF1W6DT8yj/
vYlyHaSZOB2t5zF3IpigPoOY+Lkl00b8meZdi/AGUu92w2dUNBLQnxqHi7eWZNb3iZ7PYNgo/GW2
3Fpk0yxpX52527iCA8AW5ZCllyiTjQz+m1flKq7jLgdVpk42Jl3kWDC7ALwvz4Ep997K8nhNqoIq
9f9v0QbdWfD5UjfqSQ2kbIV7fRsSNR4uD/+vRvXBKuvoy8bp4IptUTcioRvy1+ke6IzyyxB8Wk/d
Hp8dt863oQzcZ3KAA8wRSvVv9Vv5k3ye88Df+UeYj2xsZsN204GYIOrYFpy43IhjuY5+5aoXz17i
LYykaXgt1AfPFStkK2nUJqJ+4KOHS6UY3Y0NbdhjuqskV7VckwSrVI4DuA2DDcCJugelwtpfXifT
A7RQF9Lu27VUTuRX56/l0Oqh4O5u1C8N4cjp/++xMbPW2SYNA5Pmew2PilElN2n1yxbpoaY/r3sB
LeRLK29gINazqIInQwX8cz+2Adj/wXXDa0HOASYv8tynkZqcW9gR4QuizR/okn+7PL5p+2j1hLay
S8uBN1a05Ox3R7zjmG0pSxuWVsdfApnDnBHS91E55SdIlPzhrP1NfHENiY9yHYCZnxUrUg93nYLE
T8pdn4rK+lkJ77i0UGKeYFV4eYbOgfRBIvG18zoRfgcvjYlFU7Ly10XA/HT2VLrjS1HsOkiAbkTC
x185XMdSDnM3tZ7jjlB3GY7OQGF3MUVeCqGWuf3cTvEbKDgbKckQFzqoci18fAv7uYrI6O1SPw3y
ZbqBnnqY879+/uvyvH3s6IUF0kK76IAISoFJjhguC0fZDpDrkCWMjiua3xKSe8dk8MZbmZfOfQ2P
tJ0PYf5bhzcKJK2Rfkns2Nt4YcMu15GYo5cUuRN3ICxJWoYuOlownUo+XX5R0z7XMgDnHlxcWswm
eCWBFX/ryr8DhG4vD27afVr8V4PMh9jLgDIci31X36uF7Lrut6Bvl8c3bQUt/iVZszWDHH7UOEmQ
11+t/ufqZnA/HWHIJG6ueogOw/RmuZYVLmKRYgvMLHxVH0CdlDdwyCi/LzORNw7PtgrYhrXWcZmq
9KyzJZ4L2a3mDvJICQpa+UbOMe1pHYE5p62/JAOClFA5hBNbh6caXkgwogA0MAdJcAlYviT3KF76
cEjx+SHzMgkRm769by0YQoAOIKuN3G3YGzpgEyC3yrIK+KRwfzyO8MYLvHV8PnfEHTZsycCc72Mf
pD9d57jxXEgtdMKN4H40BbL0936sjsyioayLu0ZZfSBpygKndA+Xd4vptbS8kbcZrM8Qr1Gdk2fF
ocqmqjP3g+UAz7TTlUlQFzGucTfsh2ZxIhDyH+jKf5cFeCCDsMUB16k8rBm9CiTFPS1BMJ6T1Z+l
iuZ82k11ievBlkOjabNr6QHFUJUVPAUPn88PZQylr2RLRts0tJYZnLKJJ9Vj6CpmXpCvUxUysaWQ
ZBhcB3H2vCPjNDFY/Ch4Ic/rS1yojXPHkI51sCYXLqRzQBiClTiHjLMsxd1YxMkeHcB5Iw0YkqYO
2BSUu7zIyjJaOaAJSdKovQtjoHt/GoZbOqfxofY5vi4ux4Nprs5x8q5gYBeZTxleC5qwMf3Km7n9
tsK457poI9rmnPN2VpUgEmQumMe6/YHm/le6qsgW8J+76g30spTVtLXn93SNbJCqmfLDYssg3DQ3
503wbm6KKUM7oxyqKJf9mw1NtNadtjSTDXlIh5760mGClGD4VLIPa//Bb7odEbdpvVFJMx0mjP7/
nx8gmzOCte1GKJ0/gs35AzXIrzNQ5tBqxxEyxqDaevZX3xbHwXIOsSifxZzBwmDzbmuKFW3xITsN
3iLFCTLEQ5BWbVBLFXSMbay7aQa17BTLIq+HBK7esFb8Y9Wg18zQJT3HyLJcl1t1weRqLOqanvlB
gtt38Au7A6Zy415nGzaXDj/NKaA7bjr4UJGogtX/ye0fjXLA3n5ehwfa/yL8U5W9kfZxbsaAWm8w
29qYOMO66BrKdZ3DapA0fuSnxWO50jjwy/zEE7plGG56tXNmexc3ikDjdpQVi2KRRVVSHbntvlwO
dtN/19IVySd76uOaRA2FWrZHyZ+kTn5TkMc3JudjsUnkWi3o0xz9oCzxS6QoWCc4NLHvh94Xn9F4
YKgjZGm5LyDXLM+dTBJCEa93wiVmQ5jMIwwpL7+m4QzQ4XZ1mzZ+t5xlj8ouaGEygf4QJEyXYznd
zXG38RTDZOrgu8bnaHxkdIwcMZDjCkfGT/2S0n1n8/Xt8osYLnh6QR+evgOuy9YaNV4PmVQfbY/P
TUkPdHlBN/rsbAs7zo3vsI9fx9dr+0kFWnpfizVy1jGQ/Xc1QFak/Hr5RT7e057ewuF1NmcTAYsX
MqnHzKO3seP8uDz0x4nM0w9J3noiHmYGiT84JzQy3cMoeQfZv6BUfy4/4ePt5OlHJGSnp9pKEv8E
ybyw6l48uLVSASNOF8aQqt84ckxTpN3pRF5xbJzGPSnXe64pzCtdudGk/Xhpmd5UgUheb1MIgZ2g
FtJ96WtWwCRnQT0pZXSjGPnxv2e60gWUiLw4h031yeHqBATJLZun/TXTz/SGydRx3sMjto+glfgQ
S+umr73XdkB1oiHhkNTXwZeZ3jepCK7QMI21gT+s5siSCbzs5Ojd1szrP6WWlW6cXR9vJ6arXuDK
2M2okNETU8+W98djHO2Z73K1gzqbNnLTP0jYfz8Nmd5IgRl5LOfJn0/WWHW7pCm624lXzqeuhy0M
0AXjjlTx+CrgnpgH7pDBhKt0oJDrx8UxLnLxVAKSt6cF3IUnf12gK0NKmPCCuToNjnOsYre/KjUw
HYsJ6zlrJXFLIlmvb5TVr4tjHy7vHMO+16GXDRAkJR8tHzJf6UMMLQe+pNBOSm4uD29YSB11SZcR
9rcc9Fg//2L7Q2DPv+j6fcXJ2m2S8Q1xpcMu6wH8qmVuyAlKrHnQqvxz4YqNwPo4czJd9DA5O94O
yURO0k52rE+PEBG/zXoVrIxet9d18WJZLyRxVuDG5sWbA0bFt1TU4aLiG9Wg8j9vXcoMr6Krr7SD
jZu35PaplCySkwz8/hPHB5OFDtnlxf7YVIoyoV2Y12GM4wYOSKdpyo/T5O+rlt0w9gOZNSyWu4qW
jwWHYSI+oeTao3Tr72fnNZ2Pbqc+5xPYS/S7RbZa/Ya9p/cAmw66b01O51PV1YeJWfuzP3Z9rnjl
+97aCE2OG+cHSUTvA1ad23MfRbKoctqItAv0VX3II6nmvlqBrwPBcF8Jum5sR0O06l1Bdz1bdo3g
4M3MvSscMQL7NL+u8xbEwzT+eSrf3auzMZPgVxJymgr7e+b3DxBHjWzcSzd2iGFJdOmVwUodr7IE
as1x8jSr9q7Olx6uBeWXqszqG28hy0Z2Nz3p/Ibv3oRYwK/Ch3s+yfKtbO+68Y+P6qXIfgug2C5v
d9NknfPR+0csg9P3uZtGqEC8tat1W1vocaXOxnXBNLz2ee2QpJng+jid4nWFHEbuLDexPSuISIxb
9WBD5tTFWFYI3mUZc+bTGtt3GYUhUOFsZDVDttElWIYkmezGgbG6G8PFPa+zrzPk9IJpdfZ2at1c
XgHDIustulEUbVvFWGTb+oFCb5A2zyDw1g6+aIp14xkGQB3TG3UcbL6kSPwxatJpl+XlAGfuxQ2F
FAe/t4/rUDxABfxv/k8Otcic/eV3Myy/3rcjxKpBUoc2ejdUX5oOpsYdjBp5c1UNkOntuqooxhSO
0FkEn0vOnlHjCnJ4dVZJC4eyq3w+IHVyfrd3EZK0NIPSC3A8osirBxhNDJFTrtZdH89PTiGKjUgx
5GC9U6dimbZyHPBZ4Dvqmaceuc8BY3+kHXV3LU26DsUhcjZ08zY+qEyLo8Xm5I0L2iHMO9G52MP3
/lfBi+/MysuNPGka3/n/iXPaxVoVrFRP1fCVetVhgLT86IiN0U1hox/TyaKo6GZcJ0v4Ms+22inH
/jTk/hcI8v9N+PB0eQsbmBJwIPj/14AQpeeXzVJHNnzf/dKx9mrqrHARbnU7EwfOnRU6XY99mcd7
p4y9wCF9ue9W170pBtpu1fEMaU73a3DmuYVFOa4lhW3Vx5Hn1X0CwfWN3WeYTV3v1KNpDgxvg0oK
CqwoqxwUjP3suQ4T9086bdQJDRtCb0GqvJMVSgbwUyY++nY8dOC8pCAWcnmlTMOfI+tdoLIU+ATC
xzM7oQ7kAiWkksBR8royENPbjuUiCMzZexK15LvdRzn5PqsrJ+Z8/rz75w6PoZObNCSioKrZiTiJ
cjyQND9cnhhDsY79p38Yq2zOUzDTsYl2g3Xj+jWoAE2ouv6Q+W4ggOd3Uv8T9Ep3Qy83kD+G01N3
Qu0WgVYsTHpPvVzGkK+tClmO2pldPyunlxsXGNNTtCyGFNO4voXPyrkm+6z5SdTzupSBkN1GojEE
nt45xECTmrymjVbVOnsC0+wAelj2RsnGEHielsYAaq9KT0J6Zi2+xwk9VvJ+afOdtTzN3ZYKoikw
tAzWOMSmHUTJoqHuQ1Z8xWUmHKqt1phhdL2NqGyLtJDLXyORsXCAtMUyJOGcOxvTb1hfvZXYWCsO
eessfWXbO2cEC4k/9rTZt2zLr970AueleRd9UyYL6pK0hd0rVChGvyrvVZuuzwu+NjfSq+klzr+/
ewQdIFfjOGyN2m4NVbXuWkjmsPaHJ7v95Rg37FJ2frl3T0izzmdrldAT+qzwTLXlDQo+ny+Pbbia
6D2YMREkn3nnnFpy35afUs8+Sn8/nMGosF1X13nSU6Z3XNjqZX7SwbY07aobCM4paPU6v9qh/375
PUx5UHeqrLs4rukAmkRXkdt5Xo4r8T+z0guLpNsL0YdL7QZxR+5tNsNGj27BzQ2LoyuDcGA2J3QN
Ye2UCveY8bR98Gco4V5+LUMK0VsxggFnDnETEmUO2c0uXMSZM/DAYuRYg8Ab2Lna8hgzhIruZVlm
KY9rSckpK9Z7UqtdR5bH2PI3wsQ0T1oubxbe12rJCXRs6Wvb+X2QOtV12kLM1a6jPThy9rja5ORM
fsgVLFdJshvplk6O6b9riVyM8KBrFtc+5TjDnTF5YQVAfZdX2DTtWgIXtM0Z41MNT4nxJDsoLwEk
CkLb7vLw/+6QH9R/dMWQBVhKxW3JT7HXvKgMrU4Je6Z7u03oH2ER+bYS0T3acSzCZRTtfswtsvdE
K8KpwIc3WQdyaN16/ER86dsBvpHWW6sg3pPrrrMKBqt6syjZugkbZkOXLFiV6mS8du4J5mMC9BfX
uvekPxyGetjS2THka12mABoRUg3raJ+auvpBqFIBSumnJiW/a8/Z+Hg1ZFXdu1NV7TJ4jvJPgoNi
kx5l9z0mtwkTgWPFAP5Vh8ura3gX3cMzkZ7K2lrZJ8cBatb+1ZfQWodL6LpcJ4fLdEGVVi21LEru
nxYcnof/cXZly3XiWvSLqAIxiVeGM3qIYyeO/UI5nYRRAwiB4OvvOnnKJcanKo/t7oYjIW1t7b2G
BlYtcBPg9RcRGnHFHGYjxq07vX5f5oMeBALP0D5DZPCkaXCOJrpTpjjO4/Ll47naes1lc/9xitoV
JZHDi/zUR/dc0tirh72Bve0MJpetrlUUtt6yCnO5GQdrmmD85TW/uvLbFHyiwxOPHZSzPx7G1tJa
hbquyvuFMSQDoV/VWb5IKHouza8gt58sNZ6sES0Ge6LXypQboc9dhT67aHs6mQDZTd3va2c8NqS4
ciJsLd5V5BvCLoC6IJTNh7YPU0pC0Bu7yGS076ysckO2/3jGtgpkf8usaN3ayvVOF/OGFhqo2PHw
NDYm3EFJuojz0T1JZ5Rpx/UNXKmPH793Y3x/KT3Af8OPgMo62XK4aMbumPWTOgyA7DL7+A0b0XIt
9NAjsw0pQ2emnUD37z12lLK5K411BQC7gaDy11oOfTHqsCWwwfF89yhYsOfaSlgQvHB/uLE7mgR1
lNUAxlq8fpumZe+zYTdd097ZGt5lYv/YsZJHFtq50D4c8vF+pOqbC+gvMLjBleRq6/mXv//xfDLr
TiwSupBITgECAKFM/rzIOH78cTY26m/U0x9P74q2LXSn7JPU0cvAyV4IqJUvXXTyWDAksCzZ5cN8
jceyEXd+f8E/3laMUlncQhA1XhFDCCJx6m+qlkmpXym5dnRuvWQVexag1/LczPQUjY8CbYsiSP0A
dhsNgBrmWsTZ+iqriAOyFUi8kDA51UO17wsRE4ijU8v6tzvn7yDxx0RVAbNApc+hh+z1O9uRiAXQ
RQ9/5exaIr2x79d0+soWOZRbkUi3Holpf0cAqTYeBJi+fbywNiZoTaBv4UVtUV3aZzQPIU1/ICWP
7eDKYfw+Wslfc+X7yK3B7LPVGWxWACVt18Nd3LZtAj2CsN7NUGrdu1bEYMTsTgTqTsroK9tx46hZ
U+mjyAC+oACUYqXpXgc6kjstBuAW/m3aVrt9WcJGalI4p6phIo0qNmS+7JsstOhwJdl+/8sE66oY
QslSA+WVnyJt3VQzHLGLslBxW7pXjrL3l1bwF6Zek8HJw4me5pHFtLqtKGyRQjDpQRD4eJa23rDa
4mDOqy4anehE0YuOWtgr2EES2HfFNSvArTlabe+yWrggcKE9VaFdx9WF6RV1fsbra0pUWyNYpRUz
YT6xliA85dKScLIS3fiw1GX3JoUrYIPQl/xKKHk/wgfr6phF7LI0U8nOVddNqbRa+uAbIf9TGhUg
ZRNx746MFGnEhHtlhW298vL3P6MXu+DAwqE+R91BuGc4Zsm4yfcFEUluonNfmytj25jFNQRfWRDw
EzVO/t7uknr+GqlfEtTRdrkmnLE1ksuL/xjJoOBXHmrYBzctWV6CUVQP0Kq3U4v2YNNbir8Rbo2n
gCww9Pp4bZPfZZO/L8PBupIGYSoQyGk/Au5Z9qnvVjDTXGw+pzjWrJ+9CqxHu6tUkKKiV/DEtlBT
J4sD8xgolrxG3lKeIc6/mIXsmd++Liwityq03H3kkzZIcqr0ueKKODGuyKGJrQkai8hlJQzsglbh
Y6HlKO4CYZkbkdvFfiKSvkS2JimI681TE1TFDnJBxa6CE8Ounpoio9FI74Ogc/K486quiXtp47f4
OUtEW5in3LLkd8clLwuQ319d47kcDtg5LBfHcVp+dTyqbkxf2YDdAe/oUYiTzNpu4SPjyZ0qLBpD
Fqk5QEBc7BtgfV964coELkhlmmurPgRDDdu1uf/PYYruwqEhe5cs6tIf+9EsnohbR4l4RHJw1Nx6
1aFnHkZcD3dozziPC7GecwiVZIXV8F+C55CV7i0B/Z3I3GM/4p/ZvLBzPos8DjQmURWQnYYbsPXm
ti0MT8Nmzqpe9CmDU3u84KKTobc0p8yG26MebJq0Szk96pa8toGOjjMJ1a1Xgs5rWwG451zzYw9p
AAB8hioJK3tO5iWYE0eyH6XfFugv6iEuxrCOnWJpMuWCprTYuELHk7ho4fiEn9ouFMhEuALSLhoV
lBjYMkf35QxAQuwrwKClqqMdq10Xdz2PpwODT71n2jevCYbU9ZUH9+cJGUHiX8yJUFztwXTo5uca
mkiZO7r+MXBhR+hJ0u2sYXKtWPCS7RYgGj97HrOQA5Weum+soYq9HuasY2uc3dRrnS3Ap9zpQn8b
wmk+ohbJv1q5cHZiatTnbpimvexCCFdaTmu+N5NnVOxL6kLpx9MZIW6T5aZdXmtr+uW2gfgES5Qp
xaeByx30pNwsCP0xq+hME5RmTDbO+bLzPKjPdhSIs2S2TPipAOjjzpajfOy4j9QWeSH8LKfS/y49
ZUAsa3IG819/fGEVwM+iDqe4hPDeQdT9t9agbjtIkX/yJofw/eKWkOS15AzQ42XCDboObGzVzQST
350FWmtC7Rxpm27ol7Fa2mTMI3e4UAP75m6CGtWnkrL2ZSrodGz8CdTLXhOVhJ1hBykqmoEJ+xb4
3YucNE9qJvKED7AchHlsn1WN5+xB+ppoYuXKywRRZRdL7UUsjerIeRqwfnhc4v74GY7nwk4IMqEp
dRZgxDq/3wUF61ONDZrK8FFqx9pHfV5DIEuwFnYVItzZrZBfYbr6xKQN85yhLmQDGJYKT1iy0IMA
nzYpyj781IjpGQJsS5DSUhX3C5OQlAKYHB9zgRct9lLu+jde1JWpUh6D7E1T6GtN/t/XvHfC5bo5
kDMzoGoetmcGL85DE8KKigtUVw0BLyAENPWLQ3wQFotugaD0iEh4kC2cHePW6sOn1pbRW1EJ0sXt
yGvcE0wduQmZ0RJLxpna17q3Wxd8f5VT5KapZtsM6HBP+rmASCQmXr3NovreuHCtrIcnp+H3zgB1
AtiBXsF6byQya/oSmpPGt5XHz4rlsYXQLiKTav7t47Nq6+mrOtLkhaTD7dE5A97z1vByzyk0HGdc
Iz9+/vtXucBf5XkzzbvQv1h/de5D2weJ5EGWi9d+fhP2NROL9xP6YN3zccE8FyNdhnNRyTuAr5Hy
FVcmP/wN2XxvbV4G9kf+4KLaAW15Fp2gDujQ2NhD9CiabkJJGivukx589F1JIPb4L20nXsxsxQDE
aZyiMHc5s2ogLxTdTX3r1WMgYs+WjTqwSCoewy+Az/FMavbD9oMOZ3fgTPhfiH8nHNtvY9vn80lV
UzXGo+75oRH1cFZ+GSZhA4ZHyCGhxZbBfXSsCpJq0zQvp4BO1l5GUOrz2aKPtNP2nZt73nFiOSpf
Hle7Ge4LSe24+7br/QfW5FXCNDHPqK9HuxkiN3d9hMXcQKvrW94VCBLSl0AphayYkibwRdpDEPw5
rJspVbAVhZq0ew+T5M/jCEsHyCp+VgtFsKxcK1NhWWYYprUzMirjVkw07nIB9wenzw+YhTEWhvEk
KpnadQUsx+exhYZ/6S572hB7B7F6b7dYPkM3CvqAjLMo9QWlByuUOz63p1K37eeK6p++C3ljv5jv
BsudYntWY2ICyOctnD9PXv3VmgwEBau+SwC+UXvSlq9RQFA4j/S3ysnpsWG5SXCYsJhDMzl2ey1A
cQwenRYaX8ZDu7UU5qYn4a3fARtAG5hxhxrG0zJ3juPsCKgh9iwrB/sLwBivVo2fwWfN9mHYIAXz
ygR39gVXHRpmDL4mcRm09Y6o7qk2xQ8tm19RL26IHzzZEHTc09K+gdTJFzbNe+ZVFqjTEPBxPYPg
Roeb+sLnzbveTgeTk0TV+W4ZIMBTQ4FbxTqflidoFmFV+DkQxxAuugDzRMQyJBYmtiP9ROogo02f
RiWUc6roh0+qBwZhm7gyrYqLqrBSragExpvCGhfEq9GXBbLDcjfl8sCKME9K7p6GuZ7iPJo+DVDt
3E8tf+wWT9+RUeuYWZFJQBJ+iWpRH2gIjSBUKi27pjveFNA7Ctt5p4fg0BbR6xQ2t24jkCmq9lsE
NqgXBa/QNXgpWtnsugUFQOEWJg4HxVMtoYOVk/aOGee5oflXG9S6wZ8ymDmprI5gW+OpCTIutNz5
LV8SF2zMVNV9kMLQGKKKVberHAt2wpDYigOCEk0w1UiQR/etMdGvlvkv/oQ8i5fFd1hY3MsI5TsA
kG6HQdzkXXXbV+VF0D+IWWuOEjyQcXQ/qyoCDsP9CejFd0KLAvIfnYTi0vCZdvZN69X3xGt/mLZ/
ASv1BnN4EpEnk7D0/BQg7eWoc/0YNaMbmwJK4JBLvPGleAtAXHWXoEC+JP6rJ+ocQk/h69GIHxhE
JuOxzZ/FxR1eLIB92mQAtDzkAsKm3kvFyaluljF2W5fGsimgnSHDA6nsLNf+kFkF+W6z4LFvzL6M
ylulgzsSuTd5nfP/2DihUSdZkdru9F9fcdwXOhSxahvowsJCrlK6fUwMAFPSseEcs9Anxq0+5VX9
IlssJAFobbzkvZtWkP+FmnWYRqP7WsJ7KdJyj/xvl9f0XNkhTJ9h5JkhQZ2OrQcD30g3NVb2IFJX
S5MWzEeCOCWDqpMqpM/Ks6D2ZHE3jno/R6IZffGXaMHOzes3DcglcnZi78cROINAYHU3jWgyWNvR
2K2dKLFJkXmRA3u9qY2JUxOsCNXso7z4qj0Nwy8e/Bx78gkMX6Q8OSsy1SIv9ovgfg6Nl1oAVUum
YErOynghZZFIJCt+6f3HHM1TlkckcYsw3DkeA3cxjLx0GtsfuTsd/bIfsyVHRu8F/sFZ5NMAMeME
WlrRJwcpaTYV9j30XN5sCE2kEUCvcNSAbNAAefMUxZnT4LF7hMDHsK5hje7jbuRPuIwh3ONoKtqs
Yeg9WBOxk6aeb400MubKgtv3EuEuNQ7fLKv/atfd5ybQn2BBZsU8kj2SVLiTGwa/hLDungIN4oId
uv9JM38tUBDAqoQ6L6loavnDa83aVEC/LPV96cR9Tx8Ht99Bi7U/V6W6cT19a+bic8PFDbTn0AGZ
gjkNhPfiafPMZ6BSJwmJYJ/qJBqcl8Um0C7t8B9C1vJpzqNX3k2veTgcvRw6vSBPo1ZUkZcqt+Te
zNPrUjgyQzKtMjOo8eg2RTqr4OTwLimWMXMDhbqCancg4TLMHAYFgtY96jP3RSC6JCjnMra66B5Q
/wiHbXOUS08TmzYsnV14wM2oPIoxBJey4FNGjflJIykzWJgqXN3Mkvq0OM1yeA39boq1qX7hwIGf
hZ7OYyS9uI5GOzFRx4qY1tK/naXOUzV4RdpTsuw7o89zQxO/UmcLh20Cbfl7y2qCXUh9gEfgUL7k
zS+/rLNezyzlXXgQTFeQoIuSnCu4btpPwQyMw2LICQfDDe97L2au+DYvS7kLPN3gyhLyLOh9cbBn
q0184lkZPAy7fclAgrQsz44HgzNc9HxIFsv6Dn/AMVMK6T0DiT32OpTe5WKKJAfDdOf69gMwQnbK
RB/GEQ8ecl6TuLf7FAlRsWcDc7GuFayLWVS9esuEc6ufTOoO/mM7APpuAmbwuuayMNqluTPToD+5
0vbO1oDZx5W+ua+B88UxpQ51re5wGYS0UVeZJ4j53lrSgniWH/TposmvQeWfvUJDZLKSt/Yk7qFC
JmLUc48+pRUO2IEmKg++czcwRwJVv1v8e9hRLEjYBVJ4JESzyuCq3KS94+BsJkrvoskjD1LR+r6W
TpORyc4TGQjxrHv2+wAr0m48TQLtCK9NuVWxmxJkjnSYS4L98KUbfjHWZjDyAbB3WGKD03IM6gct
/NgGVj4u+tw6oeiy79SEw9wVr40eVRJ1+KQDSZdGPbRu/qRAvmxQpQCr/4fGRbpqzB2XHRSazZ70
gwN9gQ5GSqGbSD3cVU2VDkuJanP9VPQ3E1LU1p72UHgOkgXyB7iK77kjkk460Abih3Zx9mqoP7mq
OTWcZNKg3lvyc95bmUOmm3ZAJ9ZDVd7Nk6Wj37xB3kxz/9q44POgXo5uxpx0aKemENHGIIu5TPoA
l9Bwgeb7WNwSS8KPGa1Qq3/mE8TCRXFAgpJ2df4J2X/qVyYTInippuCB0f/gtBCHTvWphapTCBpb
jCrJ7Vjom4X4qFJABdzXwYOomySccSy7cPcC/fWLBh488+0gDSC/fGzbKpWFvG1klM6W++rU+FVW
pVxkmT/Loob4CUeKSoB0qnC5daMTrL6BjcfpVQ/2KzxLEoajSRHgQKE6ra3ukVTBrqjYwevyLvVC
ZEB+N54nOZ+s5mLamy9PpTLpBEdQTwMgieTKd92HGmbasU8FTiRPxbkFennj4fgdK3Hwxme/fyaj
feOhLg053ygb2taOGZlndDzytjsJ3xF7u/N3Xd21O9lFaF135Gi09OHHZ9O9VsrZR8q60bwpf+UF
bW9ZcKGujE0TRzW71XVY7HzglXZjPh4CAhkQwE8PfZuDcbaM6N8V49QkuWM5GVjRKuOy/dKH426s
CfYFUCtNNB1HBfXfqqa3EHnMJq8EHHrAzA0Ag2jEe1nYKPAY1EAgVJ3mjKCahqbgDDy9cDAjhed2
CDeYMOLBnnt2M4HqINo//dEPi+phsmcXiQVrk3LwQxzqCMKd6/UZURediXLw0C0VSKukV7xQMamn
zp3DJPALGrNeDm/c4s09+kYUd/BOHCXFkJbOKo6lZsu92/D6pgZw6KaCd+u+iKhCSF06N27Kwa0S
ZWTxEJXIaA0LUE2qS3zePpCFe3BA48jKoulxT5sinPou92V+1EbJt0aayIuhNF7fKWfmO92R1o9x
hFU3TQso06dmCMWYTXa/RIePL9LvN8yCdeOV2Eve4pSmJz8S3m6S1XSqFqWxAUs74eN8HxbyAsQ2
WOj831C/wRp0WESgwNX1nJ9qNS6pY5oimYPiJxgM3pVGw0b9YQ08dMdZy0ovCuX5HtvZjUvndZjs
f+surLGGszJY2ByK42Vv9o5YXmdmgoQ3+r+8vapDvDWEVQnF2CPzqzbowVGp9X6GKm1aeBb0XUJx
DdS40SVZ4w7FBKc/dA5w1WrHuEahV8mHmdYx7671YbYGsSptAas3BKzthnNvzF7MQ5Lbz014Dd+9
VaFZ98rghSDzKBBnb3KfvJA9LC25wnvYmJo17hBE0L4Ka6s/l6R7YVNJ93AauiVsHFMILsordaCN
6VkD7cKiVlWrwuVsKM1q1IX7usW96xrYaqNKtsbXMfC0oY+ixLmte5G2lSmeaL64d8AtV0cuHZXJ
xjdXSnJbY1l3xJZe+AN1IIwvxUmjrh+Nwa01qSuBauNbr2F2Awlsj40Cj7dQn/DC8UXp5spn2Jqn
yzv/KMaVjucEfu0i1xUofDFh71ydPyFdOw65eAjK9poA9NYcrfZ02C8hh/xYdy7n4THMixsotu6m
ormyaLcev6qKghpdWOHF150bH1Rsx3qssLkFDvqPD4ut5692s4SFCnykFOBmtPxaFKAtV5p/dadC
XwnbG11Vd7WhpwhyCQtzu/NQmsTHcd0GbSJkkdTWiIKJwd7zrsTwjbGsUXUF6jxjDRrWWYxvThDt
cd7jFude6dVuPf0ywD9WVFsPrhUsLvgCmh0Kmj/hMnMaXfnt4w+xsWDXIGBcs/JqBjzvVPrId2Er
Ak3OkA8pTtLYs1j2b29Z7WgYqnAiiUFfIpQnT/YolQK4GbEI1mElgPutbf9b7FirZOS5Qm8bCT4u
Ez8ADopnJWERPV/51FuztdreRARGaQOKC5sZNGbBMMK9gvXtqcPFCU4CH8/WRoBay2TgMiVmrVG3
VA1ukrM/HYclv0LF2mB6Iqn+//XE0W1CJQKob87Gz/DWfiKDyebAsQ7ahPVntxq7BI5yw64doZEe
VS755C4hTQXcTK8EyfeXtO+v9ibu+7kDnUFysgO7Oc5S8tu8H1Bh4UJdQW/9dnt6pyuy1uqooTaN
W2Bln/tv7rfubnlqTlOdNbh5fzNv6v4UvaAUZV/h3Gwti9WAmlqyzpVwdF5q3IDG2eJHWxT5c6Aq
sVMhXzLbkuTx49Wx8bI1mhZi0J0VmBZBIL+PpiWt+H2I6uHIIEPWXokKW7n8KujoztFwkB6iU/v7
ojXE4zwdIvdVhF9MV8XNUsaaT1eW+++l9863WoNrh9DPS18rcjIjEi8kS98YroZZVTY8sRwwQAgK
FUBWOLKCNHw/n3CbaHcaOq2ALi8Vaouz2Q84AGmsUUA+e0uL8pdbAOBQLt1wRLGcnlFIFG+6sLwb
4qB+9/G32MjtnFVcE6gZc4+j3zpVzwy1P0L9lFYakjnXEq+tN1z20B/h38nh8xa2gJ37pIO0NSpG
buM9os8L9iS9hnV7f0MGa4Ru49hE5VWtz9BfsWNvLr4NEDpUEbk2io2I9jsY/TGKepH50HkNDrHa
v/W4d5pz68fHn2Dr0atMohDQd5otMJ5GDQgNlf33LsqvRJGtZ6/2NYoYRU+kGjAv/IsdFucOGhL/
tnTW4Nim9gJbKCjUdRqNuqqfYqnIfReGKHuVzZXzamP1rBGyc+1WEKPCpQk+3Rl3rJvG04+1b73C
yevt4/nfWDtrnKxTaMe3gVc7kWIEgshk/ljtatFlHz9+awSrHeYDfWuFF/B4BandtIM6BWRD82G3
+HpISse+duZuvWe1z0Ia9oyryTn5vXqKFpNZZN5BefFmAIbt46H8PnveiXNr/YG8AO6NLlF3pmhJ
7+HnXZ+Eak2dEc7qW12Yuo2BpANABFJFbY8iujeeOzqg+hWKASi3vraadKmb8Kv0UIlO5zqAz3s/
Nu0ULwOpH4ahl2MKk5UCkBu9NBcwz3wlTP8Oan//fH+tqZgTNE5xMsxnqypYEIcW488Vocsbg8CU
nSpOu+8CFFD0xrXx2sRza4C1lnCRUPWA5sg9/BXJTxAUvcyHNeczhf0ZgK/QS7uS27x/Mvp0vV1h
twRJkc4AvXSxY2EAgwGwpQ6WylGyNvWS+d7cX7khvR8b/DXqhYcd+oUEFwzUH9GS1eg6X0mPNoax
Vuv1ueiqiOA+gZ47qsLoSDc1hxsiyPlNfTZ6+Kfo5q+RL/kYsUkN0KmJYFB411di2dcjwJQfr/Z3
4wIIZZfU4o+QTwNkk33eyTNAYOlApoM3A0JamN2/PX6VoQBAhUx2qfzTNJRPQzV+tqvyhzdek2AL
L8fHX4sdP//ycf74+XZvo2MPsv+pGak+GDhLpOOIuqZAk/VxnNzqVrmj3EdT2x4ayBslrQL9qJjc
7tUuK/cz6WHcl1uIi4HJYW7owHbGR4Z9MMzU94NBu8/VrbnzGyWTQc8msep8uRdWII99EwATEpby
QA0rPkestw95OIv7CQTEG8+grbU0sK21VJDfRgz7KepMczOasd+BxjPtaEWjL0FgWKJVBB0qyad9
VfS4ogD2mykYKsK3BAhTfHPCk2KsYFwEKGkWQpzylHPHe+zoAuRMNeuDFdAw9TrbB0p4qnbeMOlz
bQHpNQeRREGUDceo8JC8lxVK9VPHv/Bq6p/zyUErkNtlOkaBRJV/wZU7AtOEm4aiMVbonQdQ3ZVT
YmuxrZIAuzWi6k1vn4uWHXFqpwITHzn/VKXFYlgFFlZOXHuudk9lldt3SxF1qSN8D10Sy+xGr8/3
Hy/qdw8hvGd12NWUw1x9QI+tEoog6fDRqYCraPAlDLj4FaLveOVF7+b3eNHqtBuGFjJMNMQN0zdk
wcXLp4fJLnna9J7YA/rlZtXYelC0unTWmTVeee/Wd7oE0z92lQc0iJ61MyCSjSaBfwY/ijkc07zT
/pWotvUK9/9fISHGlVOUuM96maFmnbMjLPBgit7/W9KPyVvdoEE1Ya0tQFSHBh4S//yoZvqD+ObN
Yf7njxfCu4cLidbJ4TARPoE8gYjvAhdSv+bRw8cP3vjw64TQt7zBqylF2RA6JmP4La+/T/CW9TQc
dEkPnL2Tjs41yvTWKFYxVNEB5eERReNak8dAmNvGXJNMvzzinfC8pkgVM7ropX2hqwrroeubE0wi
E9bUb4bPX+2C/tshZq/2ycKKIUJrYDnngxtLcifbHO3Ra4oHW/Oz2g3TKOmwOIafgVk6h42zs+R4
+Pg7b+yCtUR1Y9g0FS10nHpfxUN5rnFc5M2VLbYRptYi1S6BdVcXmv6cV3yXV1rEVag/jZH5z4eG
/b8NYBXRg8gVQe275lwoSBEZb+9POtPBNQLn1tSvIroNqxl3RAg8ecNwA5nVTDFyJX17f3b+shWt
QUhsDPHpyW2tgwmmI3ru6PCH7BupgJj9eHre//1/OYsaBWxS4EFMqyTLcDNEVX3rAlicfvz093Hk
MI9c7VyIFrc2d0b7bJXVF+O21Y3q2p+D32VjMR5kxzJLtscI6UFVXQNiXzK3v7f0X1aipYbWMAEn
DjA7kva47igAKUFGj9tuAk3CjlVLr8ze+9HjL1PRyFY+krsZNVDjRSksxf0EhS5cuwIHcCoNAkcX
zNeEid/firBP+f8DqQQy01k4tqLTvjrLZ65Ai/v08XfaevTqrFP9XBlvuTQ5sMtnc5iBCGuGa2yC
rVlanXOmVC4MwSAhPgDpB5ysUUnd+I+9o24Ya2RWde33fxvHarPT3gDdPaGZBc3wX0Ew3kdVCdTQ
lZva+8ovWM2rza5tLSOL427vot8wW8+R08fSBwgGTCbNVNw1QcaQ29rQa5tHmFtNR+ZFMYvuCRqQ
VGOXySjBgi/N55ZdU+TaiBNrPeJoaIup7XDNm207nXoVR6GOx/wRltBXtvHWG1Z3pCIvfIDCFfSq
+4vqeRcE5GsQAs7H2EjjoMg9mf3TB1xbj4YYCY3KENWTAMhu5Zgz2sUP+VRWV3bs1lAuf/8jcZxC
X9i8MtCrBiTLX5ofnW7v4Qd+b+byWrqysZvWFqRkNr3lYT+dqdW7yVKBfMh4q9Pc7tnu3+ZpFQs0
L1AZtlvn1FvQw5kVFOjryCYx98vyiiDhRhilq5jAuyZqjLLICeROI735zePt+A1Ye3PuBFDpTltC
rWhuG/ZPJzVdSxPbmjIL0lz0FFrLvRcsdbzI4ZMM5JXmytZnWQWHxlXSZiFILMZYKXNR5B+4gexO
fiU8bD1/FR1cmOxFJS0Qn+Ee+Drb08jR0kPrYYYlyvPH3/392hmha/1jeCRUFhmNfQqjkR/8lgWp
C5Dprhh7LwvA3LgTPgpnpWWCY6m89khy1u4haNTFtrFk6rVWfQJ5jN1yoNu+KojRPH380zaGvxZN
7kZaEECCUT9fWoCnjAExZXS/Qesw+/gF7185aLjKJShplzovYNMTCWo/qlxx60I5DWA54jvTsbfp
/MgpuvVJZ6aliZUsr6labkSNtXSyXVrtWLChPw8E0nesPOcOWJkgCwCd/fHgtmbv8vc/4lIzGM/r
fOjmwtHgsw6ml4nJAzzKr1zXtgawihdzO7v91HD7DH7paWj4MSwaBZRtd5xc/8e/DWEVMKxmQClD
F87Jm/IfocPB5oAljITa2cfP30gjwnUaMZMSSncFur3EBd7Zm26hXvMA1fdd3yHZo97Lx+/Z+hSr
OMGrljcoP80ngFifyTBBRbrit27ofP2356/iBKTElQvBOHNq5QvUphIKC84GqiwfP33jS69lg2vP
pyD4wAIB0lJqV9rVcOicwM2KWuqkoV55pUa+MUtr01JeobU61545ha6TymaKe4p7FVTSPx7G1uNX
m91vQa13l0Kc7RZk7xouecuuMz8/fvjGSlrbkBaVD7Fw7ctzFz3CrAoOp1bcQ8K5sm/GNsw+fsnW
CC5//2NH/4+zM2mSE2e38C9SBEgMYgvkUJk1l12DN0TZLoOYEaCBX39Pfis311kZUZvuaEebZND4
6pznWFss7ojsnAPtqrTMr3uikrbuLlz91HH/scn5f2CUctI4uWlhByjN20zkzmH8Qj87M/GvkSg4
A53qVgPhi4V6GUPa3Q/JUqtNg7PofonzUl99/obOPcOqQwMdAYiTGRAV5uhbG7BDbS9tzM5detWH
HQ8iUm8AOyLL++cM0hOzXFp6ndvTBqv+SyevVZUj52OHRD1wEI7FJOCEAgSNc34zTPaB5dM32bqw
AcDE/Pm7OtOa1mSUEVDCmthpPs7TY2/ymHZvjff+tWuvlve2lGOzFGips6GPI5tfucyOWFn8+fzy
Z9rTGnwCl7XuisLtj27W7XXgxFF+r112n9l+g9jcWNtLXLozY59/+vO/utzc99BO5C1+aaj8d2TO
OHtf4DkiKkpQR5riaw3XX3VtDg5qw1BkP0ZVNScjKtypBTLh89d17iFOTfrvhwgiMOvnsD/2w7e6
fGvK2wJIEKdzL1z/XEtaTdOUOCGstro5Ksf7Ewxug2pF+FuH8+Pn93+m661PAwOi+cn5Ux8JzAd7
yQisM8K/VEs4d/erju1nwJlqgbPGrBQGg3arYxyENbFb+ZdSVM/9xKp/19QJqGnQv4sO2Z8uDqTh
StMIFfz8/ZxZxq4REHwova7JCgRyu4dBokrho3ZgYjbIWLvFNq9v+u4SDvzMt1jzAipTtxEH9ORY
5uPeb6M3fwTm6vPnOPOa1nhowsbZa4RFZ8thxZqxX8Suo3qkDkwrX/uFVXduh8CRnQraI3HhhA4P
fXvbIFzw84ufezWnx/qrm1HDe1jjUDN36uFuGJenfAJI4PNrn3s1p9/869ooYoBTmEFq6yz9Y9Sy
u2kpDxn3vtbDvFUPXiIiRznUw3FozQOqdteBtQ9fu3P63zvP/LFe/GJpj/7g7AkEYxtX4pRYUfiu
P/+Fc+991YFNPfWqUhje7JCBqgtn8nBpD3VmWeetOi5s0qzGvePErtLuAzVADynEvv9qm9E/oCiM
7WI7jBca55lheu3GKKVTcBxf60M9+/pOhUv+6FSVhXKJ8O848Kfp5+/rzOy59mOAQLNo5Y4Nikl9
zDuMRs2755GERdf+dBBYxH7+O5DU4Bv/Y0m5tmagUQ2V6lwJ5tncPEkWBLc6K2HpHzJrHxe441UM
LybbjVB1ApoFi9q2pTR6GwBleJpwMt9fl4FUh2mOnLvOY+JRR0PmpW5l2XsOlVqfzt6Sq7jAyQbi
lPJa7fUw0O+dXzltgqDPAaihYUHcgjRP/ejZCdbYHANjRPtpBBDKKYJkbtS8r/shgCGx8dUj85v8
oY9CUIdCHNXGSGSD6Z03UTCmU+GiUgvVl9hibVBsidf2CROe8wPNnP8Q0dw8q9YfX2o8+e8s6rtn
2czkWS6sxtGBgRpHNRGMdP2ptOpoA5scaQ7MJ8M1N2jEji39WwiTvGvR6YbHlM6lSRujQr6xAKbE
rUQOLkzjEfOSQTvOiLr6bH8NPqtwZt7VSWuRlaqa0JnjsoWSIxZRB5lsI9l3nhXOo5gL+60OKeIc
JBf7iEevLIS0uhaV+mjdor/pJi/aSWR63TfV8gSN54tmVmFflkWxkZGFSwGhXE7OCGQz85UTYR0/
L1AyZUErAKDCid681CQeZBHE8CuybRWJOomWVgG/1d3Wjv/a+aD6epo8LLSVgJnrR4ByC0y9jtzC
MsRuMP+iJBh1V+HQAvsrJTaFhodJoVyeOq7TQBiS/QiCmsIU64oN1HhwU1Z8QvGy6TZLgVI6sT1e
8MJewLHr4pxMN0WA6CiieJ1OHrtdPG53bSmyuGnkkOYssompSxuPGKMS/B3QNXM9p8TNNYyKOFxC
dfR3a3s/NjOMtXhA8rFMrYhdEnqJjsQBxx7hK0zXflyOwHJ2IWIUWuVLoKXkKGJd+eIWWS/sKhD8
vh7UBKQPAW+DE74phPsbNP/mRxkW+SGqRb3rGwNuzABmzJ0g7vJER3wa0wVgV6KZ3i6t1+1b4amd
4+QfZeM5u3wqb03m3TU96gxdRB6KqYIJ38urxLFeu6O5D7u5n1e7fEBWAcKVwt04AnzAW7QbjsD3
OnGB9gZu1w8AXQeHDpwHrCd01TyyMbjB50AWPLfdzSJPqBdc+uVkwwkqhnOehoz3IQrJcVTk3oF0
M7gIxsl+VTDyb5Hhg2MglCfelWNeR1L0V7bm9LtYmhIxh0jzbBsTbVy4UfHz4ewl5ez2EPAM8oH4
DAyYkxh/ChS486qu02GOln3hERLXkefGs+uNqfWm5Wo0xo9pEby0yF9PMwEkyKKWZ9blfmwZ3PO2
QaIci4blwALQAVjeVDsZdS6mqQViTr9+GRVYQLSFS7kQXf1UYggC4CzAP3gxJRCiOIDFiY9uyB5J
1I17UAJFMtelH4cWuNqozeHl9ftnmw1vQTUEe6D2ALQOSJNIOoJI5/fhjbVZC/QCAAGOHcwGBAJx
CIJwcHbT0gzIh4Ov1y/98doMrvfMhmXYBt0M37whzUOXAwLhS4gH2wxwtrCx0DC5Lkr2Nr+fgrEc
4qbHEFJ1njq1ftYdqkGJGw615iaAae6nLmA7sIOqEs9FNjn+D7nJF9vezEzo97bvl21bV8AEhSid
xCDjLTeubcqH0TMzRA1BjbDRKXdn9HkKgzzCCU6JDgPwQvpPccqgcZD5EJcnaAqG8TChYMdtuRr4
lVSS/LI8qu8gAas2FtCRg5blBLCa8WUFnKXwnzwta5SkM65uBciAIFAsfQ+p2VQ+GZf2Fc7Bqm4n
Jp6lrF+K5wnmsE3R1aAnKgx5GI2m3eThewJgQD5GReDgnxdd4Fytp863ZqEiRlQo2ys/JO9jUJgp
mS1l3xrp9wEUZAbYoRZikT3D8Wu/KfgIHazbkfa6GwNn60mwr5PI81z8I1f3bAryMmZhEOZJR0ug
f1WmLTo9qjYyCcuc3RVFE/0AdtL9+fkke2bxs2b/25bUuAms/dE2+BNqUKCAjHN36QTizJpkrcaa
RRNNQyGA2pBzuGs00d+gAO03bjUXe9HNw/YLj8HYev/rNflS14geOcwZXXD+5zj7HqaJ/deuvlo9
S8W8rK19HJjWPdtkHg7VvbJdvlK3xL2vFs/MGyufgWV04A7IlCK/Wlh5NbrVheXaP9eguPxqAe33
tFBOjkWQKtmDDcLvPfi1+1nWID9W9oenTHHhI/xzk4FfWi+kJ9gqmskZTk7pPA11yRPJDAO5K/rK
gRZ+YbWebiXgLwjmGw6FB404Uc5vyVxgCetLroJ/rm0ZW2+FbY2Z1a2ZPAwjP3Ix3mY6gjpdRVvh
FFdDZZ4mZK1+qVWtt8JgIpB2gWb+IOfiDTy3qxAm16/safAcq2K1q83QUebLQ7TM+3Lm4My4S3Dh
4v+uN+Lqp97+125ywKqBz3OPdXUFguqcYZKZcvP7ZKImnG2pGv29WQhWpfzXxNrnz9/Xmea1xhVY
UILrwJfzAZPVZsjyYZNh6TEA+HXhuc59/FU31/NQidE682FqMMGUTZ9AejvFYJ09Zr7z04DSuvD5
Qq8/0y3XW+aBetjDtF5/GHLH2+MwTOxaAHJ/9pioXpH3PW1BMXIuyNrOvbrVGCAiq1uJpe4BcEmJ
RbKmxZXXlfyWEzhovvZ5Vr2/KrDRdTpaH3IbiF04UXIsvGzeBTm9VH7552TF2HrnaUckBYaBag68
y9qNDkK5KUNyCfV9BoXK1ttNZStnafspvAJTbsL0rwIBx1VHUSKWwQM48uPDHNYNEqJ689Bgg1SC
vmLoMW88IHk7v3VACworSE1lvVOVDK7bCZinxvP1BQXEmUaznq0d1dc5qgjlAcLf69EtfhQg0Mdq
LB6NWKK4y/kljvaZFrMmCQy+m4M3AyryOE3FPTy7ON8vqXeFupT9Ss0aX3PV3exclhwpN+3BuA0Q
jqApQlcIrPLnzfGftQNcfTWr6pIpvyPzeOy9j3xsdrL0wYSz8QxQXIu9TACAhHW/f/5jp4Hv/xUq
8Fur/jUPxWQQs4eAOHnH/DtB/Zgg5ks2Xypt4gdWnWsUp3QbB/W7RTwO4b3O4fD9ktQO115Nqopl
xPqhGY+F/zFAMW2Loy6/ff5iznyFNUDgNF3z3OLaubbY9g8Z5PHymjrIyC6jA2BRHSzs2TbP/Quf
/cwYvg4XA6U/FJA+8oOCvFPnp35J70dIquKZ030HFKvX8K/1xjVgwGK/2gVdJo91CBJjdVdUS4o5
Khndn16YXXigMx2RruballdgHWs0LQmKlwYQaSko8nGePv8+565++vO/ZvJswUGUO7bDEdv4RGT+
zieAInL5xZv3/nt5NYPLSsIZl9dAYA+DnSHSOpkAm7rYff4EZ4bENVHAcxtBgHAfjlIl9kbSBAdr
i9mHl8K+zr2hVdfOXRVNIaymR0OvNXnus00/X5B/nVtHrZ38IfCUkTrFqYdNdJsVSJEKb0klwCs0
963+nUcWQdjquS0vrKBOr/0fw9T/VKR/fW07Tp3GOfRwHOWzL75p8+fzb3DmHa0NcW5ds2CZCLKP
vWtLHhvnluvfn1/6zC2v46+WBfUqQ6rskI3l9ZJNL9whr59f+sygvfbBLSgcg3eby6PSWExY0O0M
usAYe+LCquvcD5z+/K/X7UaQDo7QuR0lePmgbQK7xgFftgq8ShjpLq2Kzr39VR/Oq3aZ+NTh8MWI
rcjElSDBMdTdhWn63OVXfXgZVd5mAeJ1fVbeIrdiV43lt4Cb+8+/wrkPvJqnVVSbKBzy4Vjp8kkE
5Many4UPfO7OV123gwnFZoyccvqWcrMw7sLoIqs7GVQ0/trdr+ZlpqOikzNG57Zw7goqdw2tLqyn
zwxs/xs0/mo9DWIvSqBT8VmzpykvgcD96MrHE9ysJY+f3/2ZBrr2YqkKRse8znBgKsJtm0dphoms
woGmHV4+/4UzsBK2dmVF/jw3NKizK+u63h5gp6CKvbphj45b1LeABYInlSmSDEO7XJFu0OBDBmrb
1YN5ltJx5AaR8OpFOPPyPQNpNf38vs683LW1f0a8S7Gc1lNhd9cjQ5bk2/BAg3cPKs3Pf+FM41vb
uKpRqmJZoDHp+lsSMEgaaOypj88vfqbTrM1brVcgt2fBQF4U927werFBnLvpVV/nwOTboi4k1rE5
atGY7RCoAaTl53d97qWvujrCNPxZR8FwRCbw1A8Ihron4gVRBD5q75//xLkXQ/875HYddSZPgUNg
fXLAwunGi/rt55c+925WXT084TGheYkOUAdtRjLiIO2j6S9UA84sW53VGlwHQuR5B1YVA4W3GTyg
Hr20RqIQpX+U6+5hZ7/wGP/u83SNOvD9xre6Qrm/HE55HgLxK0PKQgdg9i+tKWl0esa/Bq7QGLBe
/SBCgqB4yYB8RbqK/8Zs/TVwBl1buHKFbMUJcNDjCVOPNgUOZ46T1yqFjuhL7YhGp7f31zPwJc8F
MK0nlypI5F2WQkx3Yej5dzui0enP/7p0IVHXHAuFcZ1GEA0X4xEZA9fIEf3ira/6cFUSUKw1Vh2+
W7uxyheN4Cb7pQIsXVswDECPpi/BM/IRpdS2DzP7qL9mGmV0bbcox2zS/SlGYxjlUzDQa7e/tEY6
0+r5qvMuoSC2QYDXwQF2aFsViGiNGqruXKX9TSMyHB9+ZZSga1BHSAnIuwOeocaGx0fgBNEAW4eX
SpRnGs/abFFFfEYgiUsPcL7gdFrETfCTIXL085s/85bWhgkzERZal9LDCJB6X76N4paHv2f2/vnl
/z0407VdIgeH1HocqZ9t9t5o6CY4uXDj56686q7lAhpwtQRoOUFzN4XTIyfV5vObPvfGV93Vd23X
wQ1KDxOFuk8HsYN/E6Skf+3yq94qtN82iAOjgH1MMXQeXv5uuktW2nPfczXh5hMNVSgLeNd4/ZtO
VR0HRfPbknBfRuUX3w/973A2z1aB9iApABL1LsfRMid3dKgubD7OfdhVv41MSBe3BRHOaqhmiIDh
+8Is9e/FCA1XM+7Y9HWV9Z5z0Mu0A78xziCxaBDa4fVlovqvNfm196EuQ57PkHQcJgcc/Wyo9uVk
3z5vOmeeYO13mCyOl5s8oweXT5vFA+7e+6FMn8r5l4VO6fMfOdOEgtOP/zVbOaDO5Z6DB4CqZPRy
1LY+bDTG2rtUInLd/y26/39ZAuEm//0NOQ+Aow42u6oIoa8InnU3lETkqjQq3+V9gb2znLpNCWDZ
1pnCyMTwPU9XXTs0W0eP9ijdyN6SyIMISSDl4KGSVsVameWo/Ki8b0bX2RK3Aro5AlNPBXn45lfh
fAtqTZMUDXFuio6Xj4ZWODtWDGSSiuoD9YW3lRPQ7aSt7yo2ualHlY393gInZLNiP1poXZD6HSI+
jwMJXWnIouJBee4HlAX214x5ZysjyHamZUKInpiGOwgq+rTlIJQkdbXMTortu/qmAkXviSurb5nD
BzcOvQ5Hs5kJEI/B5zDNYQG6yjQkp8IM9n2C6jTB+bbzs0WQDBaJndpmzIQfDl0QoWKDGoF1pu33
UTjl+yiQ7pbWFPwYdKUESQmnDJpxofFcdcutLqJ2gxgh+cSnaE4h8oG7Ygw7bMfkuJsDYm6B9w9/
etbKBJi4eTsg3GPDFzKnbUAGlCQVQzK9FeI3CaBMrgJd3YD1tbxBrimvOGllHo8tvCwYkDIXd4ow
vLiQtNt1sxzuiwHVUknbeU6B+81uCysivGC3fLQ1wi4QeieCWExheRd2ffhjHJrgJvRr+QNkSgmt
UQWAY4Q9ZOjr8efCC/WLRnWzowBrp8Ni6m82imzqAm6DjIZguDHd5N+fzqsSvP9mF0WafS9quWyk
M6kx9RvcmK+XHK3JGeElqno6o9weZhtDTlmWJV+SkSPThbvYXQwENwF6ofOdAVwQ60Fkt1mb54l0
SbDxw1PUjdO0r2UQiYRKEj4XaFSpsbO4NZyBOV1NjdqdzDOg+iO7iStmdqpnyODTobODboUep9a1
qZ91c8xh+NuPJkImFzAJiFDCbqF4nx0nSsBW5699wIpYjCPf+VGOitMo280gyucWZtxn0+Kv8Xb+
Zqho7r0M8C2L6TLmPpLTJBQ+N1XbgCU2mzslSwvg41QnRJ7ii4ifD9e9K4Hsl41JlwmRUR6/j6r5
J97CdNCNREqR9di+oYxs9dCQZx8A1rsOciaI+FoQa9CXv6MFFtctseCjqYo0HdI6tdOmtBmrRIxY
wHtB4z/1Rke3UF15xzGv8qOHCOHNJEUdZxT2dUjGo5RTicAPZ4bSmyLDrMRPPJfI4ziaILIDAlyI
/tHyGfEgEZ1fsiFCbGjecdRRRLnl4Ki9TP0Y3SqGiI2yEfndqNthE2gEZwX5jN3LHCClMuqKa6jv
vRTgvHJnKsA6xeJqVEja8K6uGPQ8xPTNswsZ5lNIvNpLHKRS1Fuf8eBOq9CLIUs3r8SZoOAJJbs1
0lUHO3VQn6F5AUWJOccgG2QLUk2RzB3SV/gIUj4xqkIchBg3tZrzPnazpUlQJBO7TvvTzg7cwt2m
6V1eNM0f1mYFFLiZf8hhvcawFfBUG95uaWWKTcn1eAf2IkoQA86/QHHtd0Hv2g2ibiSkZq7eIVK2
3jQRvIuOjwGtyriD2OyhT1oS+Fc29AEmNA5Pc5OTHcMxIAQeELiZZSj2y+TIn7SkIPjRxr6NqDO/
aV7Oj07uVWk4lu115Chz7+qqOgiNGKiidl8UAKb3YTSaXUaQMRR7rUWcGsvFsUdgROy5KksyigyZ
RSL8L6v5H1lZ/u4KSLPCHsYEiEDaOGR1hPm73OvIO3oISjtKJpc707BgF/ou2RQzwv0QaMV3BfYV
OwSZShzbVhYs//alOOVXFYgCTEGCQoduMjikMeL9ziELRvRGMSOclobXcwdsbMxQUPy+eLZ+J2Hh
IKbIQWjWMCCLqg+hPA56gRRaOVxhKhr3qLPnbWwQXDLAFRLwxyir+EfHfJ1wZNW8O11Fdm0NzK3P
iLfN2QIPbMsQAAep6q4a6iXJBHe+VbIb3MQbx3Lvkb5LiwjJcX7o+YmD/NG9bgjFiFp7r9Okyu3c
T/7bjLy7Ta8m9b0qsuy5VW53lRV4DaWs2BaAGFQv+rnDmANcmvKRhbwgpmvvCgZTEvjitwOF0m1Z
jLsziD9IC/hP45KOeao9gS1Na3VcVe115uDPIZS9K8um3efgIWHyQxA6Ml8xUJU48Sva/Bdl2Zw2
nu43dpQUg2wkjq6DNKxlnnXsYqFwj35jARZH5A6r++Ypn22Aftq8SF68UgKRsTeWza6dUJly8Slj
eHhc6NqX+re0jd5NTj7GZR3+HnSBtKe6Mwm4/c7pBH+4LiRusigpcNNO5cdIG8IQ3pkZImThPtLO
+4VIvntUQfaQIM+xv/RlikRI/B1Q5+AhtfSKY6e+I46vUrg/2iRAitvGgi+3odLtYq4l2UEAC2jn
3CFCca7lYymXYOvlCC5GOVOneWUWzAfRiI4EDjyCOHcmos5NIDEqCDbuAtuzI2KQnyJSLbdyjMim
bBCLSyvAyn3MEklHplfdIBhqMki+zU462A6p8IBRfMuzpt9EnL1HqnkuO7nzBu9na3IRYwzDzMty
jSXC8tGGwQDyOX8pLcLEUJ5E6t6kgrhYxgnI7zDaGkzVkJNOP6up+O0ruJg0VAZbV1C6yTP2p2L6
IYzCJ1pG4d6rw6tc0xvuUsxCVYae1+COsJ557mB93yNJB9G/Ed5QFIHFh6RImw4UMVi8yrETwcnj
9xrJ0QOpIbnOByRaQ/+CiEvY5RGR08XLgPqIWsYferKvmexZcnKYboIpCpMyEHc5CcAdCt6M4i+G
9q9ugF195itESTcWQ6BdRBe7g/MxBGORBiz4liF8YRth6L3tPRO9VwFF2lKHpKRQBfdC1+hc3vAY
BNlrVTCQCXKkuHlwviUlRqktcjzHRGr/Z+Q7AFeG/DdkEQLVob5BHM14F1FPxG2pkHsYRr8tQ1PE
iNMgfsjBgOVpPGULBMFUuRZwZyQoZdUQxnwUfuy3/r1oxIcqdYvNJUJKzWDcVC79bU/LOWWkVIkv
uUGkJaJ2BRTFV+gROHImvbtzKwFIoVv8qW32h5d5gDQ5F5PayR4xy+WUIhV+B+hvz/sA3role/FU
/RR4WDki4Hu48k/JVNSthg2a3Hs/11kahGo5pfM9Fu5YpxqZd0k0zlOMuM4PCEVZUuQWK10wHRPR
I0yTmQjGhF57qZEVFM+desbeSm/cGWmBpcCShRTVsMd4gbVwSf/4IloOGT4e5OnOtjL9glNn0+GA
IHtuHN7EIextG0Ly79bBb884DIkDxGInioNSA6a+TlWQlamLoMvExVIwmKlz0hcsiM4Lb/LazFDg
cMQARXOI2wHZGydu74Yh/aqBxF8u5slj4U8iQZr2gGDZzA4WydwidVRLTCumdu/dnM6HHiF2sDZE
UxyIMoBEH+Ro2xkSk2j5SZZm3rjahUgMaAEsr8UfiAdx0h3k7x0lPn4eGadULSX0y9Dm9HY0G4D7
unQJIgBSMtRFfTgRiMXUZzHebMyIHQTyy/1t5g7dRyGiHLxe37nGGKz3FBPHtndLhDiW9Gn01ZAi
wAdxN4ACfHTIwO7jEFjMFBmv/jZv6vGbBtq+63twu4HaTKFRWo6unF+4WG7LOp9iMYjqZpgZeWrC
onvSpCJPI0dDF7WXxbXLn0KPFrch0uOQGmvFthjJ1ZL79Do75WxVHXwsmufgs7cL0uCDeou8Jjz7
TPZiQVLYWI4/B5yRpci3eerLINh4bgnPBuXIBJ1uQNt10kGP9CoPEcKWKfU81JCgm1L9EMgniqHg
cfF3s+iI4m6Z+MhA415/qzvkPHXV3VIuiJPSE4Z/P39o23FO58g0V5XOfvIiROYxahPpkJeYD7FT
SqqRfOe0faJVgQlnRv+bAQbfmLn146DpAEhqxp9Y5tRXbmjCU5r7z74fb01DsKLMnAK0e9luxZR5
e0amPCW8exq76mgA7EkR99kmha8twuiQfmolTBYFzzakdH6AVk22vTR3doRBl2RujU6PjL1ocPPt
iKUeGPAocejWlIlETnHiT82NVAoC+sU9zowVVz5oGUnu5/PGG5vf0dIXsCX5UKdWJcWo6LZblWdB
iu1MG2vZwSXfV/CO4LgiVe3iYQjCtE+oc91HbbMxvDGbiC39VZhl1Q5ztEgLE2AggREnHgV7JQta
cq58PACNEEnZtgA2Dli+NHCMIve9wn7Yy95N1t4vU4csyPy03GT2rvQ0Tcg42cQjcPEEmoh7qnxE
FYeM7+EvwcSk/R9jA114GYwWkFhX7XqFG2pUER4KxpatP8K/UDcz39mwnGLXg/+JkPAtL3Bu4ZfN
69SZCGGDFMMB9qozMlx3xh9k2kikMbs9NmCw8fAEsTX5LmzdKTEDv0EuaRAvQY3zgiqCjqbAoFm1
bDuLvkY9UkO/jwijZATO9cHrxrdQyfGu7WbxVoum3PlZ6yXwPDT3qFmoJGMwdiAsfcb4B++g6pC8
igI52/SNXdLahQ7S9qF3hQwVvaspMH8ICjabmYPAFliJotD41FRwCkV+C/CGva8nvsTTrLCKwJrj
KnTUq166J24QUqeVdO6bHgy0kaFEJSUBe7quAT8fSwIrbQ/jGdwBcT8STJIcSXt1hiUfjnOn1BsX
srMdztyCftRv0Mg7204LzFtYzaOzofzt+KFz8kdMO+YCIGYzu52stkda5r/bWevNdPq8bTZVNyUi
MJ89qA6ueuy/YrcU/UaXBlnG9ZzHlZ2OkQecoV9Pz7rzKAwP+fBAdF8+OTrkyEt0nuyiYavpsfhm
FVyEQqIUjBK92UMVLWMBcGrMe0yMLZw9aeBWP0tTvgWMzfE4ueF3JfW9lMCk94a5G/S25wbeHSxy
UIzIYOWJ67LDBScvu9LWf1l4D2VWoQskQIpmCw8Wzha0EyJWbijSosvbPAHtNO/2NQdHNHbKU9Js
LzIFaPmIFMW85y72mp77JMzE7uFmW67r3tC70tHTTVB0mGSxg20H7E9DNDpn6oA1MQz5ZOlsiPku
VCheHTiF9mWr2m2zuOLWkZDitv1mKneCOC+h06N/Ve18bXjNktYE9Y4zbFtsRXQCRWp1F+W0v27N
mG2Jv3RHl071rsZssi1NFewE9wG4LTTi0B3qbxyA1lNVhvI2QqA49m3QVsa1hZ1p8QK+dRFTkwLr
g5EOi4gtl6eJTQPHeKKAhrse+vEHPTkM0Y4jsipkD5ckAn3LI9jo7G6csnErnZAfMgwQV7WTOQm2
yae5mEypaqZqH5IcW8tgwTZmtPB72756Iai5ou+DrRkUSHbMQk8ePbT5tPe7Yt80rN/59hSaCLrH
zgN2bROUYH0CY+GphOY1SzFBzWklnP6RFwhKj7uJt88mbAXqMGK55m7NbxcsjTY5TL3JUI7FAcqC
6JFPlh1I3Q3Y3ubdC+YfnfiaGowGsijeDa1dGESROppFg0a+LRUH1bYhEpv1GMQTGJr7gYnpKvAH
5NZW8DveLG3dPnht1KUt5cGji4XdtfBNFbtz4Gss7PzqlhLK8N/lhAwHbI+tn7sfOGPvHpDVRJKA
n4otBhnrPrrlRjhRiIFJELENppK/ZSKzOwzkDbKOUazyECiFVdjSHiwTNSLeS6/3YSmbstTrovLC
SfSZ845oVc+3nersWNDoANVPHeeIpgwNu6nZ8uvzgvL/WML/qvauSvozCSoiFTSBE1yTG72DWatI
m+/BG0wEMfPTwH6FVsqAGv5vWTl3GsoB6x+OddfeqwGZmZhgMLW+Yl/78PnDnCnBr0GHveuifRJB
D30E21T+zYz6/zi7riVHeW77RFRJCBDcGmd3zjM31ERJCIEIIj39Wf6u5ueM21Vz29VlGyRt7bDC
yQPTLc9RDPrXxP8vLEm8GKgH0TTyKuD+8dzTgEU0atRoh8T+Sov/0scvWvyw3iajLiABDt5XylmH
zuycWn1tZPl3aANOwv8uQ1bOpaBZBn3DxB0Ui+7gVPOCGvMGQQOW3dGtnMC//Hw9Lj3K+e9/TCuG
IvMKGsB+qVATqFTPgButIHJ85dMvDKPi89///PTOBq3nMHxtNNlBU/yHKti1ufHfZfSYv1SAmtoJ
/fN4jvGKdFmkUEsPt14hbGo4Wg6h7oDSMuX44caJzCtqMvcTDF7wD6dmgpuyrG5R3sfQvaJg5DSi
2rShp9LPX+ulIdDitda+b5PJj2ECIGDu3IQDSi0S0U2vxuwYT+E/DkOXElLzNCfWTcV8hN/qKs5s
OvTPzXBt0nRhcyxVpDQXrRflOVSkxBNaPqsBsun9+G9hM1qETVFWBUY4qj4N3nvuxnWQG6QxV2Lm
pV++CJm8DhpPJcAJU4NqutI7fvb59X792+ou4iTscqO2oUg3IYxIdkFUKYwHGgDhgH/xX6eJdR+f
f9F/eOC/hP6lZFRJMpR6cZ0doO/U5GunqdiPLKiaFYo2wMLREeYPIYm7GAUM6tJq9nuUcuD2T0hZ
ZpRVYPjPGNjBctybN3Hkyp9I76dVAwMBuH1DyUm2wzWjjAtvPVyEXU0EEsi2CiGljLYZhhjndCAs
rkFS/hMB+dvbWMTdlpUOEpktP1hPQ00mgOS7FNl4A4224gFzGP9RmnyMVy0GiPuyMsU68tV0A1MW
kKDhWhbcEz60q1F6dE+bih60KZMThmB6jZp2vAnLaHwuhRnuOqS4vwZbxHBvTAZzV4rzNCKzkb1l
1h+2fuzla9vbvkmRAaKHOVodgzedu43oQIBG7zfE8KNEh7x3ViBRUuzQlCCWbmnR60NSBMiX0bTM
ruyUCwFnKZsFvDHL6wleo3X2Hg9PPIfyLnlW+sq1fWllz3//I5A7reD4d8a5xBIkWIxEZ4AvRNtd
CZcXsoKlfw5LBNdT5gLYdISoMYv6K6RKXqoxOkG9RKANja775yfqwo20pA5zV5gQUxT/yCldOzib
oja85j526SUtIlpWej78xyCxPGC6vIEhy7cQfXIQ8Pju8x//n3323w7AIqwJUfB44tl0HKf8Tqh7
eBnNqxYaOWUWghsfbAJMjyk0A6AzkvoOalTJN2KvUX0vPd8i7PE5wayPABxj6i4EhBADeXSkHrPq
mtnRhS9YcolFby3qt4oc85idWDY8y0QcA9+8XHl95x/6l9e35A/3caCbFifzWKFv1cOC6ysGQuIG
2gkQ1ZgaUT4lodeuZ/gah5tEG/k0RBiWfP7t/7H0/vbti+gF6ZwKvoPZfGzmUqeYp3G0xWqGyRTP
5nUuPQRjv3Pj0wTaz/nr3Tpxvfcye63ZgoucoUDE7GIOcrKWcyCnlHcVcAnB3OzOhIM3HlcUSjIy
OFRNGEEXrtR7JVt66xkx3ZrGk8WKGa+77/Ii+h5lhL9S0He/QeSFjanO4RM0xLzfVb5KfoiZ+ddS
tQsJ7ZIaCQGL2qsIr49QW9SpUcDKRaG4ndvprZj5F+iE3Ji8ucIhuXDClyRJGLCGUevF9ZEJr8Fo
ORlgHuA/fL6IFwLVkiOZxabI0FtuMZMNzq1B774wuPc9Wt9AlvpOWXOFKfd3GqC/5EfGGjoWfczq
41Rj8jOjP6m6Yxu0P7FMD2HSgTLb/65F8Pb5c104eUu2ZCiw0xK0H450HA5oQW69+jfx/kmNlNEl
jDHW6FaVmPUcAXODKgpcHBqaquChmh8qmEJl6IZ9/hgX3EMpX5RO1RmPjyksOw7FhFEzyQIkIdSh
LY6DXu9j4HrTCnCGm+wsA2MAzLhVXIR7amT7qskQpl7ksE9J4R7GvoRNFRyWISEj+rSNOkyafPXd
dpneQjtSnqah+zfQJOXnhfnjgs1tbRJBlHdoVHjQc7MeRfKYqOSfUIGULwoxNMWCefaj7GCTee1r
epoi8/T5O//7kaCc/e8vV+DJh9BmQUsLakEO/cZx+BGWv4TG4Mx//fw7/p7d0KVs9IzhzBlXlB06
VFNxW3/A6SRISwUEWZD1/0ZNonxxuyZFTQCJ0JjWZP6O5JgH0eQK8vDvQYkusZPTHCnkjS3ePynv
JoiPx3l5ZWn/fnThKf6/7x8KZlU0lXg3fjUVL2PoAXHCGvOezXiSz1//3+M3XeImNVWz0gGPD1lz
01pxbgKvZQtJNzKmgfHWDea5n3/ThYVegidDASuYCfLXBztGR9+bdgM87zApegzbaxLklx5mkaXF
Ywa4T5ZJJBaQG1CABQRd/ZWK6keRiYeRyjtn/kmKkWGc/r9royzAR+hYymMERbmkcTvaA+hgr7Tr
Lq38Ih+D2XAFfFQljnn7URi6Mrq9KUb+/PlSXHhPy9IzY7QZ3DBjXyV9CL1f/kpY+M0N8vsMgjhC
DF3pxF65Vy88yrJy7AipKqBqskPflrexGmDeS/1HuM5dY1Jd2FhLAeO5DCHABjm9w1AMaQnor04n
WqfVMPxTYUGXBViuc1e7GV9QOv8Qun6j8uBKp+RChF1KNTG/KfNYiORgpOj2Js4xYYiAMC2eW+yp
VRn9mygDXZZhPdVjrhNsqDh+ltXHCOBqGT2zrNh8vqUurfLiqsgzFtuaIgpm0P3VWqUoZ1awuLmy
BJc+fnGyAzJzklAsAWTGUlLOq/kst4k49fmvvxDDl2JNKggKaFf62ELMf4KRxDEkxe7zj770yxcn
OQIyagQHJj5EPeQh23cYR6VRkaw///QLe39ZVlFnWM3nJoP5mLcDvHXlkHoVAwAc9MoFceH3Lwur
IuhnCCFa5ADGbwCcmed3EWKuBUVBlXz7t6c4n44/MiQ1dLPKMIU6oETx09zPX/LW2bXHxAHT0isP
cmGNlzpNU9Ml5axxAipfyjSM+/yHiIbo7fNHuPSazn//4xG6OCa1DwjywbjmuTDyLawRWptp/PH5
519a6PNT/fH5fSDnuAlAC6j6TsMZJwMkbJ6hyIWYPcsrX3IhGgWLQ1xUtIfwaZYdJOngU+tWYoBi
zzyCBlIBzHWtg37pXS0OM9djVFUYcmNxo6916FDtTjWG+BU0/v7tbS0u564AAm8OSHYQMbD/zbcE
Y3/t32Fjff75l/bS4lCLWozIJPro4JLk3k7qVNX1levynNv9/1YCXQoXh+BSlBFwxAhBIIwam2/a
eIA4o/JOgsVPwpbA5XEEv4BuPn+YC6u+LOFr7hXK73txxFQ8pX2/oeRbB9yh0eUm6forS3Ih51jW
7o2hGDqPkTq2DHN7ADjlCkjfABPnRq87AsgDkSAeQSA1/7c7Yym3U4JbM0qJ2bVszX4CcVtCZhMA
2ysPdOG1LcV1RqomJbtaHYewX4kOWJMBOqTQ1QzmcO3lyf7z1bmw1Za6OhyAazXFBSbw8Tg/u7kF
fhK4Y3IlKl7oO9KlpI7tZ8iKQrr4mEEuBtaFeeHfxEBlgQWwypj+aroXH9G+HGFfPbmNF7hTdFVh
8EIk8BdR03YdO5v4qmPZe3tazVsD/2kJwdV/e3fLoNk1GVSh0ZxoI3VqB7NFGX4lcbsgV0OXUjtN
iGFFEmI/S/9n7BOUAAx+e0NKGd1KYW6TwL1I4zCN/PL5w1x6V8uoSTsFkFwMZVfGGoAwBIZqGHKW
a6Zr9fH5d9BLu20ROGcZg0EzZ+ro/HZThXZtm+gnj8PsHqK7JzfUT8oHhpRYuKn60Qfrsi9jwH4G
WZOv6mR+//xnXHrURXilI6QtdYlfEVpAQhGUgHpx/Fq8u7R0S4UeL/dF6xNdHlWZf/cYuRtseA9l
8FUX1mbdsPhLlWRrfwJnAry2zx/pwotdSvdIPkEQPIcgYBiqagukZvZ1rmpzJYG6EIuW6j0lBlt6
kLKAzS3yJl7H9a4MpmQN4DR6cDxr1o1g0+7zR7mwOv8N7f9IRYCkAtEyHHN8md8/tj3/QmaPHXTF
gu3n34Czcd7Vf7sGF6kIxwxPt+HMjtQLky9AnE9PZBjUE4CD0ZySUJsfnEaiWfl1AHxJDKM8VLMV
hnY5slW39UpCwZRouvq1gl49UPQ0n9e4EObHQrBwXkmWhzfoHuuDcNpCLj6m7cpAzdatjODtswJN
xVsZzs0PyNh0m7GAdPtqFpG/H6s+24FEMX83nTX3BsSqHGaYAHJBYEO2aZfM1ZrVmRzWyXC2U+19
9tYBp7gxpS9eYZLW4w7v6y0GiWRbt5GflqXsdmAK9SlHMNlFBeMrTIGb7dz48U9eO7KJPVYCM+UB
x854BqdeeEGcEj4N264YBMD4EyKQBdvl4Adh/zJbY3a6hITyDFRvCrP08KhiVv5opDU3opnJ15Do
6EY1gj+5rI1+ZUEkTrXr898G0889j53/LVaWbuakh3htjgFoac1AU15X9YbJLAL0Immzex9nNU+B
dxZsBdCju23i2j5AeVvLtO6G5FcAkv5dLL3fVQ3oMAhdYtUEMfTu8wjouSlq0tn2MKus5wpQsYhH
71mcsx8upiNwpX4xPsQYfv8C7Cc+uiKZDg2rAVOVY9JDMVs2u8ZroeEZhPJOWzGsJ1IBCa8hCg4o
4zSZx4zHOvUxtntS4Ds+albar0FYwdWaCv4xDq4r1lCwBD2rLoFKzFr9PQFiGkWOCFBUKQ2dCvgk
YLihu5BsSGTBHGWDqaFoYM2jH5V9Cq5RuQbZs4QTQiNb/HGyakdJj0HzlM3u1UPT5bUqsSsa6H8c
sEtbt1K0YlAWhyDtBqYh0yM0MsFFDKT8qXREDgQjamSwWTWkyJiA/sZsGRr4M/b0hwJNNRWTHnTq
lTS6p0U2HjpatUcQ/ou7ELBw0FlciQ3DpcKaGxW3K9ZVpV0ZIHZQo3eV+9a2fbUDjyqpVzRqKYCN
U5vfV2JQLyCiaNAeB7T2Y4l3CpA4yMdpPHBIsvtFgP5EM9xmiQzBJ+ogxLNxXmYgCj3KYdpAyZKh
1xMHyOpazffoZrqXWRfjdzvCdTIUXfOrwf18dmHAa1slVSj2PK8Y4jCYT2jigIoGbE2fQcgLfFPh
quEk5zB/MUnMb4Qumoc8go8EsM1lo7bovdpvnYWQHNplnfsNdVwCL4GYk22oo+AYgDqwSajNnn0y
i4PORPlViaEHCpV+Aa6zvO960++1V4SPU+UFD43I5H0zeWTPGuCYx65lB9sW1RZErnxddmj8BZqF
+74CRzawrX+vYFYP4rYCPtN0clfQfgI1o4zuxj7cQQK/INvMlBgmkb75GetyAG8rzJ7BDpmQn/jZ
xo/neYffGX/BJVydcd/q1vj1tJrLuEoDJ9fIyNegQIGRGVRHWnVev4KxabfLWF+esgiiUqkEhD5Z
s35Ibkni7KYn9Lm2oBkVWa63seLDNkaqss6mLuCpzfwJdiGd9TYkByr7LPQ8KuV+VTQO9wDZ/q6T
s0EhjCCGfVaregPEMDvUYzDsB16GgHj2ZfwoXezfGeoFv+ts1DtvluOhbvzapVPLu5sBrM1fCfAY
b/HEYIsnc3NS3M6gJdb5pkuGGoDpSR8BSgWqlwz0trSswPYGedvSBJo2HUSj7stM262XR9UeDsTx
Ewsm8hKEjOwBMQJHsbOd+fAyOJl4mQPFYCjmDRGol7ZZlgBNSWDEIMGaWWEWjd4q84OTMq23cTYU
oIM23OTbcWhQh06I/l+oKshrMo76Vipf7sa4z94B9S9vJUqJ4yCq+s5OU3yca4IEJau9dewmse0E
sRsDP74765V1Wrcc03syqQ8b5+Q4RcxtM4yibuZQgIOmc/Bbu7hRawhrgHxobXEjulbBNoAg9pCM
ssfeT6Z9pGW9A6ccs2XLoQ/WaaCGKNAgk2DVN3wnr4F3T/RtKYvwayI9/RgGgmPbTOO0aWidvwRF
Cy4fINpt6vLaO8Zl7Z6rnNYHyRvYIGdEb0MoAqRV0CZvog/MU42w8eiBY73z8OFbHo3e7eQbcVLt
ALS8lDmA1Jx376DQ5Xk6KhBTaMDbHxP3vSMN8/i9N8KA0JuL92Eo8tUYkmAzijG/baMhO1HN4TtH
QLkcydy/JgUwOaKT0bGEAtov2DTB4iOo1Bf0IPTR6wcft6igAIKH9FAMkq3qoOv2ETxz75zMp29l
WI9bqNphjjGAJxmDqviV1Tk0pD07AbwUWpLddpDs/irBVt/FQ+6BgSQy/itXvNkrNiepKSh8P3QJ
TLq1UfVIxy65ayp4HlNbiTcSS+rtGxAUnsbRjidMusOvDp2yt8FohFHIEqRGRsmbr4JwXkMtfRjW
qub5UQBG8sG7mW6yUAJrBFD8BgSUdqN75YNP44UH5zG5y6QnYCExBmSbRFBSHWL/Z96rOm2MwCAx
hlB6NLfej6zBdTdwMAhWY6vg9BA5A8cXZdewa8Ab8IC/b6VF2LcVCDVz4T/PXsWgbzd2RzTD7BYN
BfkeFCw+GmK6gyzBRYC2dL0NORT8AqjvwhrG1Nu8gjWGRTZzP494l/HgmhTIqup2APDRgQkV6gcV
+nYNjY8KlG4JCqdsajQT+hmOIqxHilCDxDQDUg/oVCIzegNB1HYzAKdwwgqjxZQ52sIb/nzPIpuY
7mnrIUKyaEhHPoqnUcTdOnMJxYtpEvQ6ezrtrdPkdur08APOL/MJVOjm5AuG99EA0dUpAVorQQoZ
+n72AKOvBAThCByrH0a18y7O7biLWhvtJ1lH9wEBZ0p6cbsHFxWEzikoEF5Ev68iCgJBw3v608Ga
996QAmfTH4IEYKCpxGWu3EcdAnw0iFAXm7a3IAFQUogbSSK+RcKRP/FemmIzjk0VbGvN4a7iq2oD
RzaIRmS4eczIwgrMXzme0FMCuaaHCdoAe5nBfvQBCE+rDMELgPuwYg/thCQzDBsE2HnocGnCgnL+
mbla3BkJjgTvAHFbDUGOmxVV47gpCqXuEiW13cQZNTukWI1Z5VUEOmDnTUMCcWiZek6lNYAQ8Gaq
w7RoAX2DpwjcV3wqfQNmK/QYthmUesTWWmRVYHxCRBoMPuOnmebgTo29uhN1lHxTPsl+mglEUg4t
kzWUENwjmnJkH0903lYzisiVZZN/X4VU3TIQTDczz3t4+nYUy0fnCXICkSZ3ChsGSgKI+h9lPsTP
lDTJsfSL5kXkHTREwzCXO2Bu1LpzQf2AH81PDvPeEgoair8R35urjS179XFuM5N1FHoGIBzbgYAM
dnxczPZX4EgJFjG19BcoR9HdlPXV+fmdd0NZjgy9gSctkI9tG+IelSB45nyGMsZEwKnoPbZhQUl2
CZHliScTeDQIh+vOaHlELozmUCLAi/S1qu6jaByrNKeg767aYBgNPm5mvyxoIjdwjXpJmAjWlaD0
Hh5+IM1jsBIiZ3bBq5ADBDUJWnTIAAsXrAnzzT0QPt4OJjQEEgDUb0Cr5PkGqIzgtWtoWpfuKKeY
7OvOSz6AFoLRi63z+VGMln8UdTSmBIP/XdMXZWqrUj1xyF6f4EI1fglRMlUrbgxYiYEavwB1CtaM
Gqf5JzIj8MEJqoGvgR7KL6OX59GK4Ra+9wrGbkhHpycDEYmdDKn/hB4MOUoT5vVaR8C4Saiu4GWq
KIJ2iIbMaVbnd6yPsUzNuGeh3HHWVncezNpA2NHtznNBJlY4c+wp77hYY1jTPdWtV93yop/fsRmC
jcA52TIPjsozBHSAEeqjNXJqOJfZpt1CRGPctCjYbhw4Q+tgnPjb0DvQzGJNHjAB6g9FMoh14xTa
d6WuUpSa/tHjStxVPvCmhiSQMUE5kUIF34ITUEygLkE2c8WTKNgLBPnXBtaCd9rM5kmLIFn7YzCd
sgQkRQReuYVpNbr26Ey/AUzkn7DZs5OOXPKBFigcqqASuEZ2UR+TIG8eWdEPMIaPsmOeVBBV8EaX
FnU9wzZ+Fl+49FpYnJfAccERzOwh5QIZFkvHXRI29DuXVoCDlPgdT+O2al56VQ4n5kPkDdlQlKyY
jCDhEEAEOSUDKtEiYnXag6QZrwiQk/l6lDrSqbau30nVmPsyL+iNZzHlSPPZ0Pt4OOeLOD9v4SgD
YIqG9kdXMvHdgYYpV85N1Rs8nMSReDn4P0yO3G2wKeTNCNfIezXm5Z5JL0PmCX8ss8l6BRIS+a+8
pX0td6bFLlBJP05rMoouLWtV4n+Z+55DKP0NFGeLjC12SOZKqtB+clkpvQ10jIefpiDjU2DKIt+1
3MDmyWQVe8P+m8GOCiu4CiXNmKUYsEPdB3VultZeB8Z+78EkuJTNAYoyDtF3sFDIwD/6rhugEdDP
1TGyfDrUJXzMVrlJvJt2shAxjmEJmojMvhtb+iuf1w1bZQFpYDEBmw6QJPPqW3+m8sYI6aAzQGXW
51EIFaeuaVdd5OaHIpjpQ0ESBge9nG+dX0LDZ1L9/Zirs3o+K6sN7tP5G3Rv8lve5cGewFT9nlAa
f2sRPX9OyGnuiqHvbOqyodom8j/HODD//U1sPFSwhjIozfgip0j6CGbk2nHvO1N6rLbgpcoDmha4
kX01Y3jLwb6FUEEyzl+jIh4ncHKbfhuCc6XTHu0WsiJR39QrP6og3aN4OsxgCsMPEIapEIVAm1KS
XV/lZm91MH2rJIDsKNeMD88wuPEGPAfRri/M3pXt9APWOADswoyHn0RDCxDBtFiPc1xvG0eTHUMQ
2EreQvsAJM0D4iRagiKBLGLRYWNBth2sbn920Z6IGdaDOocGAZLWKpUR9dcc7YTUSa4fysiBOAZS
l+enrM3YN3l2GkNWW50FFQDGD3h9KLwa1NOcaHlTZHBBhKZAsS+I754YjMWObNDZC6xWoJ0xBFG5
IVX0EY+y2nHT5ls2cLrmCSy8MICA8gDxTHuQsoG6aKd1ALkIKJiUsA4Df1Q0D35ZqR1RhXrLQxOc
rNb5vhLCvaGBDG0OjihdTeg/dX3HN/0wTEdLRtgVBWGgYDap1I2wfrxFyV2vTQ7w7sA6+zvhvgKh
Q2Zqqx3wHit6VtEZRabRIejFiLR2YrdBq8jjaHt2pxyiYiqLqf6C9Lk/u3OyFRJciGM18E++tYXr
10b5ycahbD8kuByPqisFMG2tXqu4D9IK1dQW87DquwN3GPJxKucvdRayB3gvBq9QIijREggRQ9tK
QGgMFhRl4OZfcJMC+49Y09yY2BN7pFf+NnGe3uN0j2s7tv1JaebepVYRSEzMIEfKGV9j8A11oI5X
J9WN8i5vwXAHyog/g5UIiZdojt/BG6rvIi3EkbpGPUaUV189MdD3OeTRfjQ9vr6vQRRqAg9Wc7E/
b115zn0l2O3MQVIANfMk3jhsJ4/Wy82r1MAsN0Ngv8/cHw+8H/V+hgTFBr7B4cnNnD6FBQZAxRA3
h7IGx5XkICb20My5gVNXcNeUkVyzzsl7Kur55JsRQSupC6jEj8gbqkIUX3Gks7sJY5k1FAGgiFRH
DcrxhOuTYTPH+SnabSak3ejEjWjUzW7bW2SNcOX6FdkiW4Gt7t+JcmS7QHNo5/qq/pKglt56TdX+
1iHu3brx6u1ZQQlFO3x88nwq7lneQJXEKffdgwvaY9Hw+ESieNpLkiEZm6cAvZMwwQQK54XAOtfF
96zw1LGhE2+ha9XIbSEg6gX/FYzc+BQ91RATSM1gArvCULmUKzPOFUll7rLnCmXVbyVL8+SZunhA
yS3TQQf2jY9E7dGh9NPB0H6j0X/bZn3X7kydZ3RFkiA8BqrRkEaQNjsFRdVDzsqg/lFgzdxGguY7
Xkdq74caL26Mk+dyNHZtBM464Jio+oryLG4kugik2pC8Qt62oYiMaHKl3LD4gVFd3gPXTU+GUHYk
hA0pqjzvILEsW0ZtsrdjgyltAeNIQSes8Rw1JYwox/52yniEnGcESxhhnEAoh+AOsnW8oRLZTlPH
5tAPJF8NESNfqslmaajqYV0UwvysK5CfoZGng9e4juINVJBQA7Rd+VBOM6wIW0b0riBWHP2287bE
Rdnq3HCFItPooH6a+1BRImFO14PM+XvmKntLx9zbAWbReeBOi2B19oRe+34ip5smiiHGjS5IsZkA
YtiRWp3lBwZcvrUXTyCVA8KLkzivfAj4f2VRXr4PI9LiEULDXzMj3YsaYBmfR569dSAEYnuKbNPH
Eb21ee+ecbtJVPq8OAxoxdxwFMcN5HrqEkprciyRmJX+vgsrexgGgcrdR9c7gXjXNowpqr9RN99J
XyD5cdDpyUqjTt6gk6eMW/kc9SDir2Jfu+dyakZyxxpb77rEP3vfRVBADCJaYULFy5fRw7muutqA
Fl0K0JhC8gBpN/nidX5+b70gOYQcZOMxZP3GqBBt71KXWBII+87aDjuYoMm7ooDEjE0G+tSgifsG
kTmSxsZ378abseQeC+YdOIr6l+8hlUbNG+/Rq2lv2hL5FXeSvUIvYHpElxrgLh8NnDnT2S1qObXz
gWDeFtC8Awk487/rOJt3zjVouk6xPYxtk61RceVPeV+LG/BsxR2rvWSNy9t7y0HeflDKK7cj1lvu
WAw7yW0SQMk6drZCympR6N2GBDs2b6iKNkhw+Xc4R7kC4hoO0jOEc/IQQPLLpKUP4RkKATgIwgf6
Ax2YCbrPJeqQXYELMNoy3DMfIQT+LA5yD0AThbrMB8109AIaZgPnJ/i+fkfHMfyG5ROvMSmh/xPL
gt/7iXN77IvgNadBgGGAleyNBGN/snUDTYKSkbdshgu6hmdkFCHTY72Nq32b9xKuCGS+lbr0tsxq
/zBlvvkNL6DoVOqgUGsfhhWHdmaYweMcsz1UJ6OXKg7H5woS7kdsJe+9d8S8QpSYQ3k/ithjHEEw
EZxi/VOQ3gwrO8dwHvFaH9VNlbgC1PlGPSR2cF+Cytd7rQb6G5h6EOZZyK/Muy5M1JaMgBkJcF34
mPFDp+voxuGRqPZX1M9XZo8XpoNLBoBtXR/MMcapsIZJE/4DMQk6XTUGIhA54NdUwi99y2JoG8Ou
ooBdBZgADX/RZX5fZBo9mjm4tSF7BlTiiur2BSTU0kWTI1+IR8xqcGVh1I5OvkgTwrv7omLdodOw
/bgyhDz/8L+MIP+bkf8x5zRBNsRlnBfH0ilMsijS0h01PHuAKmS+jikrQMTS+XScGVffo4m4+wYp
+ZWR7sUp9WICCi9obEI0OI+oJNEUzH4SGpcQ1uA3NPbTMaiQF4T5nVEjCMhwY/v8qS9sxf/msX88
dGH5ELIIp2XI7kx1dq+BZuznH31p4RbYAitlKBrLYfKHRGqVD8iSugkKMGFkv2XxNULKpUH7YhtO
IYSHZpkZaFXF5Dbvz3Iw4qrA84VnWJqEGLSzEgQkcQzrQw3HieY976HDGX79/BVdePtLgxAbNRhO
OIwmKIZYWvIUFYki14DSl7A+S6MPxP1WWbjjHOED1n9UAiV9mJ/nZdD3B56280GDiUgfHdHmGu48
0pRrAkWSbTjH5WPs0ekZE5vhCoLm0qtcLJQL4YIe5q04OsyES4ighOA0BjdtdOXz/w6kAxkMx/qP
nUzJrNoMtufHMM/Epp8gpNyEjbcakLHhJuzqux7ga0wVOQAtQ5cn/wY7W3qdQKIopkjb0fgzrYJi
MMTjoHBn1TagY2T/DXy29DwJPGg58/bMmknoHZ9+Bh507kS/IYPCrfn789144SiR89//eIMk0XXc
l6w4Ykj+UPrzt172VxbnP7DIX4IrWUS3OQrQLhEwZrdMRL9iTLlvmiTG/CtvQPqZM8A5onBSaDzC
phDxPUlVCHUjT0FZrYSJpEoVinJ0cubJPSWy7Q89WDj/dsWQBdRqRKcZJG6HyE9EWazQuui3IorQ
YRnpTR4iu/z8BV86AouIqNo84qoZqqOqKeoOAidG4el+DVaMv5Jogn/+NX9fR7L0IGk6DujRgKR3
1MB8oJGDkfvnn/z3B4Aiz//uEM+Ww/9xdl67kSNJFP0iAiST9pXljbzvF0JqddN7z6/fU/Ok5opV
gB52FhBmyCKZGZkZEfdcAJ+ut6+kArVNNIzlCyhFfaNhmnCkLux3q/N3mulMk+3TT/gyGBul8DoK
z3hwmjVVU/Zt5t3YgzCGOAinWw4K5+RBuLKzpt94JPKdqqD0gNioWOrtybaz18dFa4fNjwaJPLUu
CUo5H0qDWG2bkHTGR6yjN8rw5F0yI/9+P8WZ9t8HzkPDSyu78PZG9kkuYynZ8Va2NoITexpdWJK/
X29ILv57Dyh7MVkHRoat/IndOzt7Vi4qW+Z+/2QSCcCJdMX6yb60KLUs3Nqia6TNU/3TCApImUlp
rQvZ9TYp5wS6/u0++k3CbCA3pATWVYBzyyaq6ODQMpFtT73CW7Cn5YtehpTe8rSMD5bEqdKLh3Zl
WkX8K4qN+FgTFTmnWZHyonU+aN5YcunaSa213StiVwhI3gJi7trk31sFKVy7nBaYh8yS/ZGpjjmw
kxmljlJQwt02qMSNZtTVh2lGEOPiUi535hCeEuSC4kjWlcmSVaVfxn0p/wLbJ5gGpMduzaax1212
zCLgCkByLLiCyqADuk6HfhFGlubUQ69uIiMg62xmIMGDTI+fa/Spiyxt20MrrNLh33YPTZqkN3nE
IbGp3JS0gR1KlHo77b60JXMTqon0SHP1sBjp5toJb2zAtYKOyiRYdjWR7CCnpfr7/Eyc+a5TnbTX
5EEE7ZEqtPrXa2HCxh+ljkwAIwTTVC9M95mBOT0RiYQMgCAfAXlyJ7BOh14IgaW9sERbDO//X3zk
6YEoDAIdRCB7q7oMr31R/o7i+oZupSshpRvV7V4iGMPn39ZchJyEeENSkh4BImbTNHi49qtMYow2
hSVsxwsxeG6fM9lH4SPTu3In6I1QyxfX03ZhLl9ZxfBKIfqZQ9lOSsbfViH7P3ui/8N8jbE0ZAPH
IlnLrkkoX6X28EJ1FK5kdeHrz7y0KeOLSlCUmKJDquP2T55aq9flgOZYjAGlDTZty/PfZmZdtCar
l4D5GGJ64e2h28CQVRZG8LP9mTzlfJFzA4Box+ToCIJLT+5emp5Z6JbbzPLXZNMv3Whmolinv39Z
FgUAak8qeIaK3GpXpUTLNz/9OP+CZg4M8hTyRTuGXPepxFzvRLPvqT9hJazGN2WW9jSuKvU6Tqx4
5Rq2BNgSh4kQ1CRVJD/fDiTOQUEkl3QQM+dh2RL/PmlO/6tMV0Wwz/3I3vsjclWawtt82cKYuXJl
WV/l/hBS6pD0sAW0WpSlY46hsTv/Mmbm2dQZGg+WPPOVkvxGZCcPdC2FOpmyuKp4/CG4HX2pV50y
jYsXW5jJHxHLySU6y7cDVTW1yVJKHmqUZZccma12j/jXHxFqPf7gqbj0JD5Rg7bpI5azgyrXz76w
Mdh0ryOF3DT9JK/+GD1R1P8kEXFJavntgOWGk3ClQpwPTasj3+eVd4pub+g/eqRIeiF0zFx+Kp9K
W9v3bE6vB40iV+vjmhY5evR5/mXNXfy0nnyZbH6QF5o9lnyHxnafwLiYhyGvpC29W/r6/C2+DX1g
dqYxKda9VNJY/cvol5o8B3CDA3PTXiI6fDuIufzptl+eoDv1ekKdrw9meFTDP3KmYtfw4IFpd2mU
UORXjFgurEvf7hO41eklfr2VqleKrlT1oYI7GEsfCaaBeQU1PfjQL6rK5m5ymjFfbtLEut16iqgP
JM+dMrtLseHJMC4K4kfY6BdWvLnPPok81KGCtqEt5lAafXDnZS01aqDdBzjJ1oUUrT733SdT3AIE
xxm+aA8SfSpAryNtNQaKTDVXZKjxfaFgxBUpYDjcOl3XY0YXqCqCj0BVvF0CzXeDQgsUyqjHD17u
2ohnTZwyU7ekZ6X17vpR757o56lXHUWTq6xJlAU045725ELsapNRTEU4v/blpryB/yqeKTD6PRRs
Jf2rQ7i9qVQj3OKZ3V4lo417Gpy0gNXYzJduaRhrJQuEo/s15jUvoWx39tKr22xnRmqxFqOojuoA
f6Z1Mz9w4pQUI53dIw4NofBvyHKmG/boeJEgjV4lwLAQImbVrYfV7Q2Z68L62aec5u+oB+s9ZZHm
0NNKLUv9lr6BZfIjFAguapP40MimLgIrt/dJeZtzMPAaa3U+LHx//OXSk7hQ4n1Mr5veHDzX6xeJ
1HRbCw7/MRVVtYPsSfqgCKmtB9TDStXMb2TRIJGw5YK24pjEkJXpj4VNAeD8D5pZkqZb6KAUZtrF
cn2g22CLwemr7ibjhcgxd+3JElGNygifsqwPlCrLVS0nyS3lM3EBrTETMqay0LBty9pNAmZzmV4r
SXXyOKDtaSwptBuKt0+MbHn+Hc3daTIcUKsAIxnC9mAl9Cf28mbMPEcKQswbHkf15fxNZoLTVB/K
BLFwIfKI6OWjj+NDhZya7dmFR5j5FFN1KH3AhZW3fo0uqAu3Puf1pUGN4ELUm7v6dIkQKBmL3G4P
nS8HRwzepG2vQ3E8/2bmXv/prl/WhswvB8EZniGaRf2VqaBatcegX5AOKxfRkGqrcKzi9/M3+357
qppTPWil9raMIUN90Ap0HHkwvuHTsSv9fO1zhlWaceVG3VJKQOxJ6QUe2ty3nywag4WHV5329t5S
72rxVJuvkng4/zwz65E62RfqPiZuGcq6Q9VYwUpLavdB93xl3Q3IImQscs7f5j+19P8dxXltk7ku
hqiohpbmu2o1rstdu0NLvxcHo7uK6c94spbF0nDaVbVrr4eH/ql90j5oP8n/eDfSzl09P5//GTMD
caoIzWjvgR/PUFG1twaCrzK6F+LkzIZrqvuMS5RdXRURbaIGn6m6vbfDYGegIhQYaFN7r0zHK2la
TgG//uxhTvPhy7gvcMvWDZlbmkOMzqMsk52nBpesQk/B65sPNlV/DinYxLJlo+LL8iFph00QFFtc
WzFha019GcrGvuj6C7F6ZoBPa730B+uxHftsuPO3ottlw7qyfp1/S3OXnkSHzh8lLH7T+pCq2RLh
Xd6bIC8+f3Zx8e8nUFV1gAp7Gk/WgyFdn2ySLnGnZibmtEBrYAw3uBiUsIOhXoY/hBb8LnRyF327
PP/j/1MNf/eJJ3NfNXDmUWmLPQitgZSiZdEyNBFYiqLANEJv8zXdhPKqtmvvke5LdzM2WnpLY4+6
EtjlbV2FLWzcqcliVLRx1TYoXQLJu5iVOIW3737fJGaYNPmlmmtXB71JUsc3x32WoPVFX+jURfjZ
B/Y6s+2FlCRrP9Y2rWmPNNBL1YUpPTNypgU+jyb8gQ6u+uDbbFFScz/SDeOGl7Tcc69/WtsLI68a
1JoNCuBfevz7sbkGkoeMD53tXh278ggbil44EwtEeaCbsFMNsQ5lTE5soWK/gmDmJbJG+dBzetjU
qFJuei8ZLizac48/mThNLfU+tmTeQfjlW+YN26hHOaHZxeP54TczwKeVQakfAstVOWRHtvya9fl9
PSZArVM7WdKF83r+JnMPMVk5VXbRNPMVNioqxH6Y26yyyPwYK+PCS/qeVsl+fTKHtHpQMBqR6kOz
qFb5Lrr3Du2jsqShbO2vyU4tu3W2s/fVo3a0DuUG7cWF2Xv6DN9MDnkyOQAbyGPZc2Mt3pfdkib+
n7wxY1pOH1KbHrLCbw6jUjphjhFsTFurdylb8P1XN6Y1SnMYVDLl2OYZoHI1zC6VUkDoNCkRNevz
T/D9ymVMi5WlhRuy1PBmWmyGVzGchCsMS+t0mV0iznz/7pEe/xv2zc4bKEXzECZCa7V6xeXr/E//
fitrTGuNRRZitRMScuRy/DBt67FBV7/QlOAdzcZdoEgXdrH/7Vb/f/QY06IjiC9E5D1xzT+KG2tT
7/R1vmYvhhbxOrjKD9WazcRtdwwP+D0e/L27sh+zw/mH/H5OGtNipO5RzaUYLvYFbo/Y60QfVYAz
WFCZFzK4M3t0TBX//T6t5yOUs/k+UuPgK+9FuKWtpH6VrQ1g9gh5Pn/2JJPJn8ZD3renkZaGOVJa
aeVJdLjHP4pdxtTKJY5AzftACQ8mSRbLqzedKFdu4V96SzPzZFrgYY57emkn4UEoosK5LenxrTVq
HSJrQE36oWILMNIx4wsdafmovyfC3tdlUTpjHbwkTUix1vQ+6FuCqGGnw2OFRGzbxGq1wJy9/9Eu
15jWiGorLDLvpNpB+3EdlCiYZXv1o883rQuFmUzVI4spMljmJx53d1orPw22/vGzy0+iRCaC1O1Q
su01O40PYarh2laN4SAcUxPJ5mc3OU2yL4cAabAM3TIY6pp9XTRLw1ulxo9WGGNaFAKWUxdtSmIX
mZ0zSHdJfyFAn17AN8FnWuHRQo2mboTJB0x3keEgV8YLKzoZXj6ffykz8dmazH+6bIfIN7hBG7gL
iNuOUC5MmrkrT2Z8iJ4xFwqjsfGUnVKPj1aL/ub8r557LZMVPUd5LOuqQjQp7izzVjY+MA2JxIVf
PhN1TfvfgeJpQaLarpofJAPfSCz4+L80uBAIZ366eQoxX0Zhr9gBNoBpsQ9szVsl2NUt7LZUHzXb
UJ/QyhQXGqns/7Yh34ydKYc8LGRTSZoOgA0e9xQG7SwdNjkd3giivMhv4CYmLcGpSWwnU0paxM3I
TV/F0NW3tMa3Vx6uiAeJ9pD7zFf1TZbUw07VR/l5bHT5b1Cx6OZ2Hj8DpAQlZ+AVmzq64tvPko4R
96Zu5Ogutexq0StKdJ2ZpEzw0kZ8oJp1s3LzTNsgTE6vGvdR0t51NTvmbbpqMzr4+19JomGrN+61
MdwpmJ+dCF8uXb5pTFIH9TwpybT903vFhn6j0lYWAifkkq58wsiVlXM7PCZ9lJDMyJSuEc+mlUYs
o+bVLPul1AeY5FBQOPn2qfUz+t+BFimNQkH2m05tlIwf+Kc5A4Zv4c5t3xDSOTlyPDOMDrqFXggV
Uww+QyDXLZSV32HDrP6W1WxljM1qqC1ceENzMyB5snscaLBmGREBciiprRu1e5OFdGhVBQGNvys9
e2X65VMFj8rsgicDlgj+BXszBF8idU7iDo9RIj9Y5ksayQ4KBr9/DeP8CpfxdZBY6xq6mpN2+YOG
7jTCujwSWbJuozfktHhhvlk2kK0B7+UmHn+Pmbgzxw5BQoeOXd+bQXyLavC+BkexDqiGpGO/btpn
jJmXUmM5UdDTc9N6tMGGGy19l2OVagVIBzdamBJC4LuCGjvN+qBG9IUFEiHrryLt3UPGLau0KOTb
Xj2oeMuj/E5jaTUKehfShdzfIut0SuNNhrODLgGmEI14PcaT6IUPvrXpC9uxCnM3xrITNdoiPr2i
aG0i1OkiBAzm0vVtwu14LMxiS5MkntjeEl/4RWa461z20Ks2C78LNgFcJqRJi7KhqGIGyMuGfSn+
BkL2Hfe5yN/z8Jj33qKmHhcd0gx+E5a2ytXw0cSO8tJ3tiPLTnAtAA3u1Stlm4tnCA06P9kZqfos
gJEulE+lC/8qZXNwx8dM3tSuhK4VIoEEA2pvB0dESqjipGIlixd4vaq+cJ/L4FoPV7m7LW4o+Cj5
kdQl2r/80Ui3yX0QHsoce/UFl+fxUBKZO6247sOl6S9y6aGGtV1sKO2DIBofJH/Vp3eDRsHJc3BF
hsWSqouiuyOPllfwteRVgzOrK8e70QaB8Gy+mLa0ZaIE6SmfYa21DfWvZ/QPnoanL864ymvDP339
xkeyuLXAd/TbYa9ry7AB5QoNQHsZ/kpe/ypX/a8aN5s4xr01KfqdCJB6mQrjMQFbcodebTEAs3Sx
9NRhJ1ogOQxHSZ9lfE/GK/dGoYNxTDHrjMJVGHcbo16mb5VBAXZYKL99+syifDv6/loY2QJB2IpJ
VI172CKJuaMt38Q0FqNQyV9inko40RpekyNb16l828Dd8R7k9Dhqa9vMkbE/uuJaLW+C7sGk+Si7
qcnoJjn5EaeKr6GEQIMx5E2cvPbxMQsLB6UkfKaEdgZGXCjdMJ58cgu2E3vLAbGqtB63mr3wW6dQ
6UdkOK/q+yZz4uxoI2LbpwrZiHVYNKinP9p2o/CQn2G+FA+6tqiirfzuj9tSWaXvfbb0AL8ajvZe
/nUJieVSClAeL3gU2/zkt0X9eqidRLqtm71svHrS9QmFZtxhWU99t332Eci1x7I51j023Gtaxaxq
JxkvxsmoHc22dm/IC1e7GlsLr42rstlm467zS8dobj1yU/lepoHPNx2TiW9gPm7xh2KlBYvOdNJH
1P0KTfEhB9I0xj0lcszgGkxqSNO8VR9P5iqtsRolCB7qMpJWZtLxrZCOLgIa6v3hJQ9/Fcadi28b
e5s91VC8gDNHN6KbXFZ3liy2foLUKK8Wqcv0Tg5D8kcqH7P8HWqQU7v3cS+49h85ufKbT7k/SR4h
dChiYQPorFofSkS4j80XWEebiH15Hx4U/0+XyfiXlstWfevF9qTIT9QX4VL9xcpQLnXAZpSJknpp
dbcI0tBmPdVo2JXxLQ6KpZVfpbhex8qTaT3XQFrbtDg22n2H77WrPZfpc1Dsannj6cYiLPqFngHH
wWC0dckO5PwyeBfDjVaaDqJYTnKQG7DuMtIIK1q6uaWP2MOJ5NP0D2wQFlQTFpSU0ih3cLhZeFhz
68EjOi2wJNYWCKXj8sM16ejqjD15MY4ItmksLst6aTRQVY6JHK1Iry9x8V2CXYkMDCf1epH1N6kc
LwdmoS29G1CyI9dfu+lGQFWJk3WB07sBIE8P70FPIb3d4iuHcbW3qnKfWna6SoNVawxO01aO1stX
Sp2dEAT3AtCRVd9COVt2gXZSs+YLY4hBadHMSmFe9/ajwWceB/hNWrGp7Afa2A+DCovJfCgsfVEW
8iGu1E3ttXf1SY3bI3nroqPZdlcZy54Kc8PWQQnSIKMlBVrskIoBn7Ed2gfDr+C7hN49LVZLqfpr
Dji2Jy1y6tcAcqtBEBGgimoBOa6yNkajrdj38Ep8p5RfR7nYDQzhWMsWmfzLknoG/d/AevVjbyPD
aijwTm7vdPsjzCWnGdh/6wDFpae6s4BneVAcQv7DiKBrrirzTmZp8uSjKydHkaUHkejb3uCsV7ri
r6zgPevSllA9x+lOB+5aWu3z2Et3rubGiz6/idOjjfudR3yj/lomtzQSxuweKGEv+pRGJ3dRKkvX
eqbRjbzQoC0iBTnqsMFJwqltITtjr+60kM0Vaqz2DXPz1gnLEkzI8ID0GgtvzfOd2lS1BcPpGAOS
G6tm40YqSmftzlT5yqV2laRI1qMkv9OVF4kp4CsC58i/TWTdNipEqzRfeNFV1d2pSrQqSb2b4wnG
1PzqFG9Zt/4e2sKt22e3Ua69ohorWaWC28BMjqhqVt5YH6hyfUZV/trU5dKwymvLjQ+l3J/QIJ+R
HG2NDOiC7hLwS1959YL2Kkwx6zaLZVq5f5setGVgwX0rXQket73V/eF3Eze8rfRWFMo17cy44AYh
gSQ+mJq1A+cklmFs1Y7uIb+O0FusY2t8s8ELLoFM//V0k9jStOra8nm7SjyixjXM3/yHwM5kSV+H
eVptLCQW16DjRse1mcJ5MRZObWUDgISCziSR7KMW84IIFbzT/RXNSs9kaTF4irxFzcTyoLh4kCvt
LVDLT4PUNcYuubcM0mCZxlQuTu0qC3y5PksUxntTSqRVhEn9IoIuxTcwujWVmr8a0TvSMY1Iq2wb
aH62iJLqSohc3nG7P33nYQwQoVL3Ah3oghflB5/t51LOdI2TRyWWVSQ9y0paEfqtO9Xlh0JCYRgD
5atLHHm0/CnqxqMJzcFn9zaWZrjsUjIXUfib3vBNkugPhpU9WnV70Acc5ROMOQe8iUnAA0LSQhZE
XJBjSAhU+XLFXFm2226EYYorxt9zpmXeCvV5v88U8cf3utzBbbl6KksPF+csbnA2ZgvpGbH7mrRC
dVrTB/kUtaYT9e1voXjXfV9hmRd1bCtKg8DVy8AmW7+CncdTWiFNPWPY0PEWVoc+UaBZsGUYzN53
ikE/0iZ6o8fBlgIB60GCfG1otfXAu0YlrATs6bNP1xpXEFQXkGaWtR0fPF2Qz0lw1SgUBRxIUa3h
QS6SlN6eUEnuBqJFq7rrRo+P2J5v+yaWtgAJzUNeYQuGGt0EUJURMCMVZhQArr0w/chRNSBwdnfa
N7ikx8EKLirQd8ug5PTm2ga7t0iN7jq01ou20MvbSE7vRemuPQkgcEA7/ZbCcbO1JZr8dCVn7Pl0
129LPbKWzehVO21MzBe9VpItdFDrWPZlvkGybtH0Db0u7HPOSbWB7wazySzvbEtUzaqB5XCQYkvb
55YNwBEn7je6Ir1HpMfiqbAkFuusizzFoXPYgLyqQUQqQVFSJqM6Tv+4caW5SV05wH2JWyBpPsin
5r8lmqavPEOrr/VaBobVhQ0LXwwIVtK796GuUohwgbowlVD/yAvwf0GhQm2Kq/7NL/X4hrVtvLXs
5GSCrVbXauNl1wUczIe4rUCjRb2bvNMylYccUnr4Kllu/KzFhOH67yleBYYCJYXWBgzMl9WwESWG
q/GFnMxcimCSk1ElY1QSi+a6fOCwswZA0fkrMIzncydzKV9zkpghryYV5BkopnV0Hy5xW6sfjGxd
oRNZZ/7RUy6UR2Yy9OYkSeMp5ejWEvfxbOsG5fsu4nTW9skNKztEskvOPTN5pqkjVN71ht9VIjx0
KPFXUTwKtqqtfiHxOfctTn//kq5hHquqolJ59GAdORjEPyqu95hX0brryC6c/yQz6eWpHVo3qiCK
NJJwohzyZVgN0crX1c/RV8XRaz39U2RMBogr4kJyaO7TnN7ll6cSVR1go0w/hCd15dqq7WbZ2GW+
B7WSYk1Mvjqkb2d5/ulmXuHUT8sNosLm2wQHiFwPcSX+apm19UsqJ5FyoRg0k7GbGmm1hJc+M8g1
quUaXZNjQDl27bvzv3/u4pMh4KGnl+nSqQ/srUBQN43EPk9vl1oevP/sDqc7f/kcmheDFi6oZXUh
CayEHO9YVAfDv9AycspbfpMInNpmq3pGEOwKNM4JMm1oNPmuDnTQfCn0ZLAz2kLzUrGQ2wyYFxKu
C6aOc+9tEiOzGFPH3PDp8wnybVDp65RjPdZUq5+9tEmU1Ns4BtBHy4M0FoehuPeU4lAXFwpv/0kY
vntnkyDpG7IovTL1DpbnavhyAIf6A0HEf3Q5Q+D8QnvFwUckt1ZCtHWSXGG1DqGWnV5SSXvE4eYm
KjgRmF6R/JZ7uMLLigryu2nI2dakRQ2/Jt0ilYKC56VG2/Ye50n+FqcsXU4hwTjWBbMykzL4NMJs
nyogfwFtM5R14PJccjeYCZ76ZGzDJJEAqaM4Z/NytA0X8hm5hfMfaCbI6JNRrRai0IUm4c7g6XAi
66LKd5rfFFgqo4zdRi0IZaXIxcv5282EmamdV4ZDeQlZyNxFen/vD/WrYgVrvz6dsEkMnb/Hf2K7
b4bF1FA51XHY9pWanGSbLG33g/2d40HO9g0DZ6ATwdaRgaHkyqLzpYVqvysAyTnjyWa6GcmXDdIh
KK+AL6nFJuGIXDTPLkfRdDeoPvyym5BOgiJ9zOMXE6pTY5qkCn5SIxXytNKjhRK98hWfOlHzdwuu
peN27lvZqcqFl/PtB+AGkykDUB1xbgwnw84FO9cnJOkb2D2kkX7UOcgdJjuK2MzCoRaYlwwgSpON
Z7woyWtVaI6UwiuQyD3FF55FOf3o//vQAjH9vyHZSFxXFqYe7G3101YigNEQb1M24yBZ+wIEqBms
Yvh1miR/iLG8IKD+NmRy10lxSFcMXQaRF+z9XltD8ed/+qIxLu0zvp3tXP40U7+sM2YimU0Q8v5A
cV5nYlhgufCTYM+lJ4FE4qgQmshx97l6e+Jd6wDyezlbn593M0NrukFKKpMj+dCfXGvKneH/6VOI
S+Q7BXC/n91hsiPKoTGPfoeULY9JlkTYi8sLKTCcLJd+eIfJcig3wgqZITyDVn+K8cOHAe6cAEfy
JajBtwGXb6D++3nxTJYSo8iDfWoJUIDtMasRIOQR0NQSCym5UX4WSqYniKDre1UqB3+v2rKTKMa1
Vb+GAMDOf4q5x5jM8ijqS9H0XrA3SDJuNGFbT1Uf9occCQ7+C2bfkTdNL91tZk5Mjw/A+o02s7Ai
biK93AX0kS5SM76Es5iZ0NO9b2dkSUf7kL/Pk19ekHJ4BQwrX9ikfLuvE/J01zvWjUhGBdl5pIid
4snSiSf4Qc2FNgrxBgF7Ww7dRgWKeP7DzL2qyRy3wzGyi1HBMTiF6kSyvw1vxKBcokvNTHJjsl+g
7dCzhwqxLLXn7t7QCpxu4M9T10l8dRnL5J3OP8fMAPu//XAa+l0Id3dfhVsVeGQzdktdeXKBixZk
OM7fZO5pJtPd7cDCZRCQ9/JIoSgQCynFcmh8kxBynb/D3GNMpns+kIjqukLaKaEdkihr8jspwi/C
kqzyoA1J8+ANhnzhnc2Ntcnibgc0PumN5O/Nsjrl00fjSA192A+VQiuqqpjBG1B44wmhFZ1qUhS4
l9og56bQJBx0VMZbtxkIlCYyIU3axgXknfzCc82M6anvb+e2SWECFd7L/XtdvnS4Vpz/OnMXtv4N
xmCbjTwM8cKLEhc4K1sinbB54dPPDK6pv68XB3EemkT6xs2PPnUEzELehU8Ssie7ef4BTj/0mx3Q
9GjgyWrbiBCvQKVrXKfRsqMw0l2VDPiDBfR04Ooh2eYPB/P0sJCSzy4GUTKYu0MU/QnYKxsCq5qI
Gi72Lucfae6bnP7+Zf+TFajyAjjtNMdrH15cg8mz09vz156ZjdOTQWCNng5BFzteDTNvvRPZHc4c
xdbLNG/bgX924qK91KH07bdR7SlLAcQJPkV1buxdLefwXiwG2rXTFk+cwF/wdXDB+xF2hFtNovKA
1JecgMdXMZvuMcYgpKEoHFCbS4O42Z1/eTNzXJ+EssrvjZJyFHbSGpxgSqqw6AF0iguxeO7yk+BV
2UbrsrXGsDeyiJZACEYfapJ9Sek2d/1JiDJbC7pvhnk4OLgCKP8Y73zp/vyrmZnq2uQgoipQ3tvE
cnemZ9GR1ay1aIxWUmY/kHi/5EQ68wBTR+POS8JRV7DSNfsHGxyWXXwGl6BNMyuHdpowXyZdkgmp
dC24Hzh739OtFJ+83+7kobyV1fAdZ4BbrEneIcFdClxzb+z09y83BHKhx2XG1+7L7eiyvOe/RPLC
nuJnwVc7vcQv1897F8MpQN/7ysV0ot7iuX19Sv80uXZhOszEKW0Sp3Q1wSxG7STSJdEfhe6aQEb6
d348zX3qyb4k9NMh6AICbezua+ovGu0TFylC/5EMvlk0pliOPsOlrOkFmJoyUfe2FfxVJT0H657n
e0qCeNVo5gaLP7pmVHw6WWHe8RUrVmWa4pHe5TckcPALte8Hnxa1ktZRRweZHVTlMQ/iVaaKfVXm
O78vNUczaQnUEv0+ssJXfWz32NP1iyLQjkUY/EmMfjkoKRI8erLtUUbvVOuXpN7/aRW/e85JRDHo
vFMA7oq9hXHezdAM0U6lqrouMEC9wbpb2lWQ7BdYNSRLui8Fy+WAKWSBIR3dMxiUKVIk6IsbSMFn
qrzrDLjiUY+DhhPavnEhnTCzJk3BInlCV4bisib50KB9jybBgZ0TDRr9hxyIvewW7fr8qJqZc1PG
iFfCTdMFZvRD+VHim+iq7AlvM3g056//7YInZDHZTZ2c7nErYYHACyCD3J88Yrtz1Y909rT+feoh
I82G1fl7zcyQKW9Eg2xrybpJMBThr9Bwf3cC5yu7uxDQ5y4/CU9Yn9QkxFXWuhjVa0wy2fBxLyl+
1KrPqzrd90t4omhuSVmP0XcrjfLCy6z2oQgz7UZuevfC1557hEl8ikAI4SkSwdECAbfMFD9f1rgw
O8oQmKvzH2Fm6E6RBKViykVdwruqMYJx2piuMnacR2ycrmB8V0sBGftCPJ+71WRs+WkZ2al52qnb
D4H+kGTZTjRYNX2Umdief5qZFzYlEvSFpJMJldydW3/EGCVlxY08/v7ZtSfjKW9oeNXott9ruUcP
26nb77GJhgsvZ+6Xn/7+ZTTRujzURmh7e7cDzd5abbnvMabYkGW4VIyciR3qdDQlCnR1NZR2SUuL
YeAu/fqjCDJHCi+8obkbiMkzQM3zPZ0buHngZEnsdO1DXj2l5aU1de4G6r83aOgOkfMCJ4RUTj4g
Blv44dZ0l7pG9MuFS7P82ZeeLDpWjmlVKFKOGNm1Hj/Gyp3ZvZ2/9NwTTHawtjUqhkXfCQTDP6Z5
r+q0Mnk36o9E60KewgSaXAEvMgLes1v7WpckWu1o8a4kWrLP//6ZYTplChRgtFXRtWBjA3cl5eWq
1TFTStQLb35m+flPl/xlFqilm4SdWaX7OCrceztpcHMIK+UQNb20obF+rKnZ9fZutLL2/fwTzXyR
KVQAF3gosiX1WlnH/ueottVioDicdc/nrz+DG5anIIFWbmpFk4p8T3NBfzNWTG1HDls8BvRW7Tex
cJOH2Fea667Qdaxr2uwqcH3vU/Iby1ygeJNHusWD+K6Wsu496DRIxR12nemFTzr3AiZhgdyWEbUS
4o7YJdmPK5Yv97tMuuEeFzYVM4H/P8Tfl686JHFETyzGeV7npodCtzaNliyxLEmdvJdJbZba6sLL
Ps2jb/aLU0SBpZuVlQyGhQuk2h51I5QwKPH7FTBudenjL/OgjQgurVaiYTqrBwyU0uLC4vN9ww+z
bxI3Khz90sHOVUxZ3cfa1tg1d8EqbarW6dzhOoncZwwwdwDcEtQJ1YUB9h8X5btnnsQU3agaJUmN
ApxEXP2PujNbjhxHs/SrtNU9swFwA9u6ymzc6bt2KRbFDU0hKQDuC7gAfPo5Hpk1LbFE9ynZ3ExZ
WllmKESQ2PHjP+dDmq5E6AiEr+JrkvXuAfINQNeswDjjcuQvoiX1sxzzsIgrdeHY4JUnCSdVWPX8
vuKs/uHGFbLXrQFqmIULlEnYgeAC7i/JcTNQqfXplpqZSKZuWDZpjZObihycHOFGruoV2C2PQEKc
aYxj7/2gUqZ+WC6DRahbZ+SAQxCIr96NWwZnTo1zr37s5m+6c2HB/1FnI93XEfQf5aDuRgrtEozE
zozIuQKOI/VNAYmsBmRjMrbPpFmpATDSAEm9vfTPPH9mPE5dHoLCCQSSugvwb4tUh7EFvmhHqnEl
eaFv6MDsFUv5cM4UZq646QQDLRLtKIwzCfKVtecvFAiHzPsFds/Coeck9nOVZr+vNKV8xWqMyX2F
7FmYcifJHW+HKDy6SH3G88gmU2/2GgTTXoxwbmAa7hgBhdwD6cpICR28c/azc3U1mULyBrJBeIiS
fZG7X5KsvB7BJUjH6ge1vcuxGl9Pj76PPSLwKdM5o+ZljTvv5iA60cuwLqGJyWkL3RVtU9AOcSUb
/So9zV+VxC18pWGmXSAT785FACED9GMY1pGy7J0TdHQ/lA55yIdxqBd6TIsfvt+l1yKIcBlqPMvZ
ND1Sopnu/V+nX//Dwc2CYFJLQZRQDefsAWrdg6qKsOv71eknfxhEw5Mn9RIzrEwWqeUhA6ova6M9
t9ObodWbsk5v4dm7KkSzqSPvzOZj5kOmevdWQwgq0nY4ZBBx2eQLTC3OfMjck487rDdzCNLQUgVf
TVhaRUdqlf/AnerM/PfxOodQ9WQCBMMtT33pDnuhERmykx4Zbvav0YcjDsKoVy2BYbKocGXt1nxt
SevMNeyHY4Px6YF7VHqMkxFaTRYAFFW2KySI3TZ29UBYewc+3PPpLvDhRIJiJtPVUHhVkKdVcRAt
8qYU2fra28nY/kwCBx4/madwNwJRh7Tzg+fYm66tV0nPvnC//cy6h8dPj0gZSGlNFoBwn2mAuIeV
Ts7lGX48Nrg9GXVpDIiIhLUwzEcHbw3kZhhVkOzoHtD40bqtex+u+ZEEKzRtzuW2zTXGZDziBJD3
uHsfDqP1AGbcYpS7lNln9qUzD5/GPiSyAZt0HFFX1bhk1RAa+zUT5ZkReBxp/7IDYfy37dybEQil
SwD6M+mQut6uqFdBKOEg3Rio+LTaQx7yrSuAjj3dZ2eGxjTukfpZbkO90h0K/1klUICyJIzcZA0L
yAXIsmf2DXNfNNmX8AKYF6cX2Ae6LwpwkqMSPO1+evzC6uk2ZeIze0PU3LG93tSclUg4Q+OIf+h8
E3oV3UOftyOeObOMfzw18mkchKUq0yCxDgfpaAhy6oUid6eb4VgRHzX5ZGzD2IlXRdLUB23bhxi+
kgyY3jqVa8uTZybBuZefjG8SOdiatXFxgPYG2l8o4lX57fTbzzXvZHyr0vXBnS0hqwZfGgYCoEZD
Bhg5w6OvvIObUn8Ra3pm5ZvrsZOBnSAPGzhJuztIQDo1hbYLl9+RdUyt6ZYwtDzTZWeG+DQgois3
N7hCyA/wKkZWSLRtInlZAT96usrmHn+syjc9FZmvtS5KOFOZ6mfmbRwBa7Rzs9PMdDuNhYjAidpx
iIdDrn5GuN/p7IcG0medmeum6kOADZEIPZ6ZrGa61TQKQrsoM6bGmEiGATIwkJrtL6eraO7Jxz9/
U0WBG4FTR6ELHEx7IaP2AaGbl889ejLcLNyu1To6PpqUmyFXZtkT+FaffvjMWJ5GEuRRaVWA13po
2fBsp87XoWr2IL5/H6U503tmxsA0XgACd0lHlQ6HAZBxX+ehhDi8oD/glL6onDOjeq6LTgaaLKM6
CHLkFQS6AU7cLswqJ9AdDiBPfG5CnZ7lK+Yb7I9g+KOMvRkqP+xj/bneMz3G+76datihdIfeJOu8
M5vClt9PN/DM+JraWvMysbAVs6EzbIPrwW0fM1v8aiSuV6CsC4VId6q2LkuwiU6XN7Nt5lPzxrYS
DMYqljogzareFcjTh22JNy6TBOmXdOysNTVHNi51yNXYjUEImYMdnil8ZhhOz/xJ1iCHyPXRRnZX
Q0fNyXctuvwKXsReaOHIuWpNgmxWkEVXSD4xYRlFVlh0EOh7ehi/aKQIbqgq009tg4G3fj8tqMxH
RqOBCVUcjGIrrZiGtSXJT0Qd6bld0dw3H//8zdRTNr0Vdx78qWv+3QgcaqNfp2tzZkz9i08k0LWg
B/r9YfReKPJ0IpmFbiTPtNXc0ydVEzRtoG3kaR00yeOl7sWwsKMRpgol9lyf+4DJUp9WoPEK5UBM
zGA90fANIxHSE/iZuXOu4idzjoXsqKzgEPOlJnoaaXztuOOZ/c/H07I/9YKMbaseGgFjc6lxDWd1
9g3kvNtceX1IxTnJ0++t4L9u5OBq+L7npBZi4sPYqEOVB+2lW1vmkjp9RpZ9HJTfdOwTOIPdAhVe
paHpvaJCNgFvrkXduikcNQKfIg1VQE+QAu+0AVZDLjROTQxR1iF9inVWXPcEaRKLnnilhKXHiJ2P
V3vx3slV7i947p5L6f+4LfzpYZ2nnqmgdoTxGLups3qlmm5zuhN9vF/0p8lxcUdVzBierKm6b2G7
AmTjnRLjZnTsK4v6e+6Kz3VYf5od52n4Suf52B+cVqyMytfCZ4vKds+Mh7lPmcwUbhSbzjNJtAde
d9NLYNtIo/a6ry/GAgqyQmtnMej08XTFzTXJZN9CiyGvnFgksOGIxi3w7mwPTN05GejH6xq8Kd73
XUBih1QK1sOLhUCxD5tsB6w9bOji68ap92UFDzFk6mm4KTTnskrnRuXxz9/MtMrAkNQgwf8Ag0FY
gCnn+zhET32vVlaTrz9Va1Mj0tgqkaVVg95DxwTOTvpQIqr/uUdPml9pijtNTCEHV1z5xV6e8+Ke
aehg0tBj7EFK4Rv4CcOsqWh/eda58N7Ha4Q/tRNlQBpWpnb7Q93ilitfRPrg2WeOZnNvPVkcklRn
ld2q/lCYehFE31rr6+eqebIs1I0wibY78JesywSmPRJOGp968jSOynvqipqioof6VbNH5Z/Rb8/0
66nTJ5JjGl60TQNmESth0goDdHhfRRV8iWIcivd5VTaf695Tp4PCpzHGcjEcSH2Vi182PycXnOkq
U7VSRYM6YRTGIaSDSRB89TT8KrLjXfMYdHDgO90CczU16TQGEY4WFoLRvoiLTQMbIEbJtUz8bRqc
6/P0Nxnsg2V5qkvM4aFBUydGhKJq4JVRiejCjhp532rhYsYR4wHm7PmudQXwVXD5+Fo0jfrJMx/J
LrCSrXAPm+RZuwhc0V1GNhfhILzoooaj8aqWWofwO0o3vlH80AUpCQcl4Uvkj7SHxi7iF33bmG6h
hapuvLjlq6St62coXHo4mpF+2OkI9mbEb/hiAODnAj5A1kVhGnst0lLcUN20t6bL/Zujr+OPAlcl
fVjHSO1aaGrx0EVq3aMsg+amrWJ3pWrkIEgoPqyFaUr+rUwIX1bjkeUyDk29sJRstmIQiVhomHOs
HMX0FfB31VbqUj/JiHT3KpHBocB9xo1JgMgb8lFjm+di5YlEcQ2xNF8UyDHHs0x0WSL9YinqXqsl
KaDAr7oUPmRFkm7yGtBjaZqnQlTqNi4GistzXj05fV2vosTu1gDnQKfJWrhQlWlww6vWOmhYa8BD
Szm7DoDkJeobvl6Epmvdjs43WUvxBFkAhy0jLuwaLZwFKatorXoYCdEhatamwbnetWUZUg4rHhHD
/cmzGnDo7BTmxs0YgCPloD0HBsr6wEazipByG8LAyV0lUZXdI4MqXxoXAErh+TkKtpIdsogQ1Sob
ZI3mLP4iI1querjX3wSxz9Z+pHmISx66yqyqwhVD/z0BU3VjgwQb6hxMFRCP1A3RebJPtEyuB5oH
Ky4y2JNFKfzLEvgy8aG9bnWkFrQu7RfelNn3No3ql4oM9arKTGcv8qD75OI7FW0WpmsiVmNv1Ct2
zwhke4kVXMLe56o3/MyaMDO8pzJdVpRwxGWwldYFx66CZ7pYlZXb7QX61X3eVe7t6XlkZvGZKnOD
BgbytofZyqmH+6bHcIJ94OcePdkY2ZLxhoD/djDts6a3XH89/dyPUZXMn2pye+MZL4Zx86EaSOou
HHj+rAZRVPtgHPwN4K4kbLpergXviiuf9skN6/1xE0SlddskLr/0svKcz/BcQ022MrSRDfwny+FQ
uLC/Qh8b4iuhZcjTT9biZKKPejmCOarLQ4vbUGxBtrkb3J+uyLl3n+wPOkt4LAqww1NjX8K+qd+Z
vj6wUT+Jrt+dLmOmf01lqE1LTO0p3LgSee+R10CyM1uQmZefKlCLoHUhPIY1tcth+pcF6l5V6qEd
6arX525e515+0oOjttHYUeLl8/rO6R4CrDufq5XjR73Zvzu+CBrbws4s1U9V/6LMOXXe70D7B0v2
VGwa20Hh9ej9B1gk+0dTtm4TY5FdjYS2CyizYc6Iy9BhFacU7qtZU68rA7m/6+TVjtLRgs8nLvhH
AatApyAGZgpVbi2ltvgS4njnSrXGfLJrTIZOEEdR1MWYHzp6XUGmCn3O6dqd6xr2+9rN7DqIVAJS
pJOyrxH1w0CTHaJ8G+Bcz4RFZjZ5HntfRGPZPBZwAT/UXhFyOF/CdxrVe65zHzvYR604GfTSrose
Fn0wzoHLqkh+tf2vobq1mYUzuDjTB+fKmIx+TwYKB1YcO8q4apZWbT3BBhO+oNEFlV6oS/r1dGvM
lDNVouZJ0Zo6wmwNnlS0qEdHXgaqsa5rt8jXnsj1gsn8nGH93NrgTiJJfmpbwWj3wR7pVPIFF6aA
zKev6jGGhe9V+miXyyhfxD9Pf9rM/DCVq5Ztd9SdoDAwq3Ry37rfTj93pgNPJapD5CCttQS6FUov
HsPKE5GrWn/LiFmdLmDuxY/d+s38wwVHzm0CslcPY5cI4bR4eD395JmBMXWr8bDP85EG0R14619x
abZu2fxIG7E9/fi5F58M7baSR6sPBFuyoQ5b+kiiM005996TAQ0HQ9pjq1sehtj+2ozWE4+773F+
Dn439/jJgCb2WA1BicEWWGm67RoE6piru11UN2cqfm6YTYZzZgKdjw4+IMl+dCZfplm+KCVZHp1d
nUCfmTRmeuZUtVkPWDEcydNDno373s1HWFNp9cvlWXfpYrcenm7mmeqa6jbNAGm8SNE/VXsBT07E
cpCIflZ0Nff0YxW+6f1RFWSFJ3mwb6okbLmFbOE+bKj65Msf6+7N4+0RFpp9XHWHJIgJUv3gSZtl
9hWJYu9MK8y09VSp6TBqvLIaM1DmC3jdEvdeILoZsfTeiuVVofpucbod5go6DsM3n1I40CUFGe0P
eaD2CuGjHpQeOTwpIAL6iJ8pZW7SdiajukycIrBHjI4mRRK0X/dHR+Pgm02ye6/CpNeX/iPFuBSB
vwWO+TLOJWBBMConpT7DCPx4YgF56v2XSg0BLym5OqSu6pde58EInaZnZq2Pq9GbLoGQhVI8lQa7
tBmKb00dWKEhMb9XPcfozA1Jj+FKv/iMPJIB/vL+WwizdcNZwvYJTj3eaK9HE2xU0e7KrFoYzz5T
zMdzgTdd/aANKmIY/3i7dDDb2O5+6rr9Gtj5vdOcSw/9fTX/rxshbyqgl9wrLaca/F1jcLJDnkRq
H5Ol201S3TTZcytuy76DaX/5XNfpp4KQnjuZq7vW7XHrYXx4x7e3DcjXtv5hAnqRqafTo+rjGwNY
X71vH8ZV2dcKWY7a9fjWGiAdDiLPCVspKZzYnXQH5Xj9HUIZB4aGVfd8uti5ypxO3knsmZjAi2vH
tA9sBaul92z3BEnI2AxoePJ57pJUA103Y9eGth3X98g1sOXCZxKojzNvceyFHzTpdG6PEZbCGTx1
dh6rahjnN1lprXnCE5iRdVAOrzKvoCB1yzbbubBLuim5pHQNfWmKEwyD3y2sxCIIKACAh2IWq4NA
7shCWEUGh/TGXXdGia+nX3ami0/luZFCznWDFKNdUsObfqDqGTFDihlQB7A5TG5PlzIzPUyFuR6Q
qgXsseF1VLI10fEyiB6hWtvU1rB0qy+nC5lrfXuyLNWIxfHaQgr50DAnW5lESdiZeW19jd6miwXt
CnEd5Mo94nIAALP8sgSUwi3uWQwBzem3+Hjp9aamCb6DfFUTywh8Vw8phkgGFL39WnF3c/r5M1Xp
TD4yQSiZuFzyXVLCFT2+Nz7Wx8oscvHV7c+p5Oc+4vjnb1ZFk/du3fbc3/UtOQRZkh4RCyA0OOLX
6a+Y6XZTnwTK00znnevvKk4vjkbhnQfiQSphncrPeKfOrHfTJTfiqos66dg7iPO/SsKxMLjd3enX
n2sE9r5+NO4EpOCA/TgtA6rG/u60GLVF4t5YSN5bNFSeuwWZ2Tl4v28u3jSF1xESswZO38mIzJol
HPAb4GhNsu0EXHCM54GzgDBGWDeErmkXe2siW3tdxxSmx5FKQ4d79svpz56r0sm0LoYM+hfw8CBS
Mdc97s1L9rlwgze1IUi6oo2GjmMeKpEBTrxF7l8iqTY8/eIz/Xma6I/s8Ua7KrB3gpOFzvtVHOFf
+Zmnz3TmaX4/rMIohAQR0E/avW0Cb5Mws45qf4MYx+r0B8wVMdk/OpZbOxb3nR3vfUDYIxzxa9M6
S8zcYwhv0DNjZq6eJv166O2Ci8RydrAhaO9TkVvrrk3g9gGo2plt6FwRk71HqWJPZVS6OxsUaTAm
xmUL93lIxvXN6aqaXQamvRS3Vo0DG5ZDVXXbPEFYRGHsIwDT2nRlJ/5VkgebzOwy8UuwcyqJuVKn
qf8Gbgey0UbicsxbsBFzv8WP6HV05GyPLrLkFegTgKwo/xrhtHMfOzMTTTUBpKtBlkgxcWq/CKwl
zSWNtuh/lISltOpvcefWuKXLSRym8dggKS/znEcR0OFFKPiVL4cAnuvbmFjDvmyp9Wgb0beruveG
Kx5r/efO7D+f9X+J1/Lmz92P+sd/47+fy8o0MSikk//8x0OZ45//Pv7O//k773/jH5vX8uopf1XT
v/Tud/Dcv8oNn9qnd/+xKoCUNrfda2PuXlWXtb+fjzc8/s3/2x/+x+vvpzyY6vXvf3suMQMdnybi
svjbXz/avfz9b+jX//n26X/96Pj6f//b/xpfm59PcfI0/ZXXJ9Xid8kfNq7gbcKY4xF4kONhw+vx
J47zh+8jBubbNlwynd8/KcqmlfgR/QOGkcwJoJMigesfcwVV2R1/ZPM/oC5yKfx1bWDZPYTV/vlq
75rmf5rqP4ouvynjolX47eNA+Z/9q89cl1CbOIS7LsXcMj0x4hZQ+0z1+YqnSA+PYr62bXPj1Dlb
NE7C1+h4YKH0ABSVJIr2APkcbDe5rpq62hncg4eWiTPYP+p8JS3cryZVDbw4wDpwX8KZ566uMRMX
tb9tXYC/M8OBrLCWyLFMbgggGvsoi8Vi8Nw9E/ocaZW+X8OOH8c4KopS36GBx6YDZ4SGFCMHd8zc
8uHhYq4k8r9I4F+13HtiTncf8ORrVOZywRr/mdf0wtYAI9ndYzAGr286xV81/66m30+Gvo0mC9AH
AtchHg+CqYAkIVlbBSlAzladfC999ah4eRv71YXq3G6ZONvMCzbs6NGi9CD3siqWZdJfekfuTQpl
jvSjnwQI84VU3gKWEEdQ2jFnIAELDPPtomqDfOGBsB7zFyr5N5vzZAWm4QI8OLeEK1lJGLiqTeKE
sdveWiOHm1FsbQYv+3b6U9+fifCljKBD41sJvpV502kSG0sbE6MgK9q70YENwtk45KtnLLXK45bC
fzKyD7gPPl3qv9TvsdTAxUhybNejU4B5YjJc0RcFWSnKbxMJiFPi5Wsz1s3ydEHvp+Hfn4dRi+AK
YUhfhNH1+42hX2YsdgFFWZm+31pwqFwNVqz3PeULhEiSw8h1tPq3i3Qx1glK86AQnm6lkcTotrQr
6aoeAcqxkOKwzFv/FkQ1jaw8d9joxC/P1Ock4/z3d7oBkiYdivkJlXrcp7zZldLKDiAkUXplO44L
n4d9ybwvvSkOQ5UdRltfl964EdTOw7Lz6Jl91gd9yLM9D/nuNkwCCJss8H4mogS+D3pFcg62pwbY
kIPtV6QA2ST2l9KzboVfrE9X80eFOgG8MajjUMqm17xWpCGi8BKzcjN1LdiD6+Jj+wEoU+cROKtk
OTre2Wo+7rfezMDH0eKhuwIt4DLU9TSSECCfxk4VkITw1P1hxeKqEeyqjKM0jEB7ClU+PDudvOA0
S0P4NHjWNi/S+Eyf/mDw+MQjHOsUVhyMn/dtjQBJhMy0DG0d622RZDBXyNC/yvj1dA2/Dxb97lM+
CuK2R/3AxvTwvhzOkPE7mnoAaapaIqdlBUnwwem3x95c9fCoSkA5Y2ciVO5vY7t3dezgf5iBGSYG
wKKmXVl0CcQmTp2sYsfv1ryUtwCc54eUXrdeBM831y0XPfV3VKbXqS5e0CMleMvgWpZx+9PKb1Hj
OgSiy97oIgF1L/qSN4laDMJe5X3x0lrZF5bLyyJNxx0naguY+oU0sDcsBVzvR4t88Z5gp3ejXOCb
jA5eaMVuIpy549Ta6PQBNhDPDcXNXpx/g7zn+5CLHzpJr7kbdn76IGpg7oBqxK13xZZtr0ONlBGV
cSBvGzD7sow++aV/6QA5W9jia6L0rzKGZUxT5sAlQveVPkusuxoGVLD9+86s7DpI41sIoa6qodkO
wdICdyrIWji8kjufug+4yN63NduWGoleIlkBaXXlxOMVGfk1Ut/j5cjUfYOoWxyRrVObdSYvOi52
lIFkC/KX04Aby/3msnJy6OLB6vWXXswehiaHWiUK/LWXN2KVOfVPh3fu3tHWA9hkQE22yY2uJX+B
4btYcwK7ZNRhujD0wHDiPcgIG25D3AAeib27rKsv4Ht1FwXPbrWXlweE5paMWBCjpSAqOxyx+FJ0
8UWNQ/amtN1fg32FYFW6za3qx6CEXuLyBJY5kdiVss/uKwfQByys7iCGi9azcQFiq0s05i+kuC44
QsNLPyiRXTZGKzvy5QLTItL7bJHjUpbqZWlG+9BYYetLB+TZAXgJ22kX5aWE3eUVRAgcrJEI5LYd
G0cVtkhVWiHx7x5hhuGijMow6eEJkiSVvbYcEu3dyvrui27jgm62J06cLYLA3kTlUB2GNBZrmQHs
HLtqkYom2orguheyPIypd+eT2FxYbTluGe6sgbDpF67bdzcjvJDwyTbUOgQpjJk+tBk4J3ZUfw88
cZvWbEU0EMydVKtRO+VOJSSMy/QObLN7m33R2mrvLa/dMvmCCEmxtAMCXyemH53RATSlsMmGBAVC
zjasVGQMyC6yyroSKXKBDcVO7/2qC39piIhAFNbJcxWAvsxrsrBk0F/HCJMSFm2Rsnll+cnXzupF
OAauF1LLrsM88jdMMLD44upLEZgXwNu+po2h2zxFCk3cpxio2AhhrGZxW4B1gSGnHGjlO1RUC2Dl
nnEYFkW2m20SQp+QgyPWpMyOEgTvWi/8KrFveesIkD1hBCQ9d1NXqlhn2Omsq1K2MJ4h47bMNECb
RNYrGjRDOJp8gy3O8c5HmJVjrrgdRAvMt+YyZuBfd7F+LCp2FwHXF9ZJOobIJoxDEvR8XReAFMN7
Bvu1HH3Ur0Hk8ZwOSLfEWxsT36aceociSm9M1TubngzO0gbfDT23Ki4ogrqFGdvLJm5TdNBaLoSg
jxVomb7asT7+TlQOgmfZsI3lNI+maJdZ6dxmPdikxB0B9bwc4Hq47/v+Vbp1FHpK/aDD4K40xfFa
MdmvxiSo1xrjA+xZehekGsRpbDQDXT4Vyr7OQfDEG4P62TbgWIvHK56xcaV663IUrVkKV7SwWC6A
DCXP0pKHOM8RWgqKO9XibgJeDFddguu4LJDjMu34so70LxaZfNUr9y7zGrlhFjR3mJZJmwWgdxdq
WVqgoiei3HhEh/mRb60QVF+6vfXDr7IbPqTRgiW6RKH5Jeavdhd4K9c433WeXZqiAu/4eyErvUgi
HywJ2uHIYr6XFQU2YWz5XqnAPJj4ulUORrJFoRTtOyS7sqpbtFrn68rhm5jWPwud/OpBsrtpJLjT
o/ohfziM3QpxhX7XL4K0emgTd2U0TljBgeV1s2o5MxviNRu/HMSy0Hgr6SSQa5k8gu0rj+68nBRr
gTlfFJla+qQCJtky47Kp2h94oWIHxxU/dLVXw/Dd7xaA6iAJpYZRL5Jf/ZXAMQGRRK+8NtJ1l1YE
bng/qOURNw/gq8e2cUQ3iCqAO25G6w62A9Y2gSuq6Cqy6dtYHJjBAc2QBa555HoAMjgCSC/0nbgK
+beilv2yqKhYdSzItokezAKpHRJ3W/wrE+164PRbRHkNfjBmHz8j49JvcKeWMv+1g9UEjYov0OSo
RWALuQJGEReWRQHLmgI9ACBn24B0OYBoCZ+CFSaqBAkAsX3AmXgIrbJwFmO1aJ+7WF1q9mLHdntV
jOWaVe6zb1cj2EL9VSfyGxG3LIzy8a5Nqm9DH22oJe/TzHqpEg1KqpVdFcN9nZpiNTZVulSmgloo
8UEY7R+MzOW2AqtYZc4Im3jvQKGXqM3ooE3Lb02RQm5Z52Ap5j7ZQSe1BMLZuWE+6Mr2fdxKfaFr
grwUG2dk5UcABsInF/KtHszUAYtC0l9Lhb8tHPXDUcGBtuqLTWmFbhIqx5P3Q+Ld9kV6yZoCJjuZ
eKn4xjJsY2qL3OURe/SHYgkQa3LtQKl560ZYZeukWXlZxpcFVslFIvlxQA/7uk1/xX6/dWx1wCnj
J1h8q/Eit3Ko0uLkpxfUw94WwQ7XocuB93WoMg9dhphXOeQdlGvwtlHuqGDjwx4sJtzt6a3h72uo
d5s0l+DASKnDjscNf3quCvwgxswhWyw+Xbnp0uA2Q0rveuwDCGujLENiap/vmwb7Cw2o+d6qsA+q
QWc1XWYuBkOeygKnoAx9DixkZwkjs3bbVp3Z+Qnw9REpLrgVwSdAfR+7Qt13ufwJUfMK13B3bVaE
tcyyq8SYVw9Ov/uuiC6E7z+NXW6vswwJWH5p6TBq613sN9ZV/f335/+/jppdxs9Nqcpf7TRs9i7S
9v9RbI0e3aXmo2v7p+p9YO333/8ztEZd+49/Bs7+DKnhh38E2OAjm/qvqNrf/uOfITX3D5fhsIXj
HW57/4y2/RVSY84fBPRlHEg8HOzx2+zfCalNHPUgLscFju9jJvBwEPH8aSACLva469WV8zAqP4wN
8LX0WeRdaLvx1ot97MEu3PpQOY/4/zh5aNsv+Je+/VHCIoVDMyK/Ml8tYaoGHeiZA+4kdHF8NdtD
PJFTHmAjPkVMiQbiPSkIPCGqfMs1PyBB864q6NYrAO/4Nzlsv2sCxQVQm3AkINDpVX0N979qkI39
AFdDvapGNz4UJcyq0gzZhm5bJ5dVp5IdL3McVWwm/OWItN/LtE0xt/c4oF+YoSD7su6tb7gUsa4F
iBo/8Vnxsgo6s2aj7HZc8XZHmqA9lHRwNqwugpWD0AScc6heG2uwwlSDQb+IK3e4q4sseAB71tup
rERwinbnjHJ/2+a8mceOlYxaZjaO0xTnzakmqzGBsFRl7IexZR2OYMTvQ4tya+tmZYyrEEbBl8dW
urhgsG64DFLHvoERtL+xzXDceUu2gogGuNHjrUwO67hFDo7Zr8INiLcWAxwZa1Ei5BMgpgfRplk0
Rewuym5oF7KGzacUZbovAdAwi6GKBnZmnj6GAiaf5wYeRpKDb3T/JWEmJQgXx33AcVr7keQmWtbF
2hlxgif5mRjQJChxrEgEoBDVQyEUi8Lx528CULzIBRXA0z5IjOwlkFrblLdAaWfnsGKTuA8KcjnF
oRYlHYvyJvdVaKXa1T2zHjSzK/iPHYxMMCQucefm6ks4zvx7VQj7rsABPi4IfA9nBjbNORr8ygKy
dKC3vXYuGwZZVuGJGw+6KhiLnknHmFTisSzuHyc3hGI5UhVwk/C2EisfQQtpsfGmQR6aA5Nfypof
Pk6Ib2blmz/b/214exJq/10M5y4+BmEk9Pxj4OdNW4F0ZLyaNuKWgr24hok+wTWcM6xOlzK5efN/
FxMQm5Lj1QgErJNitB7qOip9cUtAr4a9XvtydG5d5RDA3RSqaNYEkisQxqPntCPddozTfsnBOEj/
zeDony8C12WHw2kKWsNjl3rzvcFII6TuMXmbILsHqujIAsayhGK/CIJVrv83aee1IzeSheknIkBv
bsl05ZklVZWkG0JSq+m959PvR80Cq2QSSaj3pjEzNejICIY55jdgUjSl2MWBUTxbmdc/WmHVbjRw
f4vJ/HESr37DYjF8VHIaCe6iO+RJ+JZ0YvmgJ2hL4OyK1zx1JyGIEmzmBgEf9KluXJxiUkzPk/6+
GqFQ3P42i3th+Wt+P4t/rIiP/klTop1/7tTiiTdODH4kgrzHX21joPV5K1R4ZE6JSs3ycu0lA8yx
GirRq4ErMnJGEk2S+8BKkyMPhWC7mVHne6Pwyg89GjTbNyCJFEVgbfyORS3zfxNWfh8rS1XkJWpj
9EbkTdLIctM6OOpV/6hkxgNC05LTaaBRBhU+QuM9W365cQrWzhrH2RJFIg0ukfmV/2OlQz1qPXQx
TRfx/Zz0KX/qpK3zvLgS/zc53jFq8JI2l2svxygGLewRdBHPoDDtNEpobau2FpGNeoHDpTLf+rf3
z/qs/t+I8uWI0yhPVW/5llsV9Qcw8NdOl//Opez/Xh9/zGrxosgd38vow8ytwZZ348sQPSXGlmLt
6kGg1kxPlWdSNBfbk8S+FepaFM+e4d+Df7oPxKRHvlb8EQbTxh5cud3nK1dSUAo0uBYXn6lpW9K2
phbPSK2ijivs9Sl794ZpS0Hjaq+DgyWD5IE05m23dI8NMXUIcSVv3UrtRZvCvf6QZGVLK8986/FO
OOidfGa7YCEPT2sjDri+9Rmd5BBdSgPUED/kcmv0iiAlBrVBl/RQsZs+fTAjShqx5GhRczcJ1lmy
iu9Wnn3uRuuspOXWvrk6DRoJg2FoGIuYhD1X0w9SHOCLMjsLZuuW4fQ1E9JdmFBF9ENN3Efi+Hlq
ifZvn4jri45heV6ADfDAkLMsdlJCtB5pasWweNTEfolIRlO7cZ/tQx0xZK89+an2LOnhk6VHxyTP
vyeJt/EjrnbY/BsI8xRFmvfYEqUPibxNwqjMz21WgDZTENM35PjkE9Dfnu3KQHP3iyiWJi4dv/nv
f9xqRe0XvZm3wtksE1yows6zMxm0o1oBsvnrodhFjEWuR7C+HKonLm+UqvDcSVePWAE+ZOh11QZN
9P8yDstGBEuzeKnkkReqDCd+hnfDfHZ6QH4nPF8DxyNa21i9q9tTo3EJroAKCgmwuBSXSmojV3Mk
29zMyr9Qk3yWtWYDSb5IHpHOJdAhsbEklcYs8cvlB9KTNOiKiL6VRceo1BOQqcVD1ot3ceo/AYg9
3l68Zf/5f+Op8AwsoAq8Q4sNQRMxNWL6664WRk9SbQDoDp269fdmBdWyBaHSSvoZmuRO7s2N5Zz/
3Reh1TzXP8ae7/g/NmPZpJk0mpro9u0Y7JQ2KA86OcIOkLG+MdRvK4fFWDI5B7eKpersiMUd3k0A
TwQtE90m8uqHUpGHQ+2r1k9P8ssPeu1VSk8h0HZ9MwlHQ+kNLKIi/1kg99sPoNDuI9GIHilEiJ/B
i6qfb3+GlZWQASgBN6ITDwRh/vufK+HHQ9T0XXwuyCiPNDgHm7zWPKBgUG5cNSsbjPKMCLZCkWnT
LiNIK/JrbfR9z61CsXzsPCE+SYZHx13Rq+ZhispaQk+pVn/cnuH10eHMqAAdKPwwy+Xrkhpe2jfG
VLlBGHuAk/XYCZHZ+rg9ylVUoAG1IsfU5mII5Zd58n+uY5wZfSuJolviZ+qgkXryM0id3nhXafKW
ud7KSmoqDg3ksxYdyWWaJPQalfjcmPvN2U81U+Fmc1b1CV+GoC+lvZTh4HB7flcRAvP7Y8jfQLM/
5mfF+LSqWYivJm2M3SQOT1JU/qrl5Jj34UfVdCd47vvOCDZ4O2vjgvPSTJMSgQJp7HJddUspZTal
4lZ6+SwlOP0FyYBQUF86oY70XdYJXxHTpXNrTBv7dXVopPUVzqypm8uct5zq2gwEMT4j6POPJZpf
iKT3kxnQZYaHUplflK7Ad3fcIp2sHElwR9xO3IngyZYarwiBeWYQqvlZ75vHvE92Zqg9ZtGmMoXM
0i0uJoJLRVK4mHBHXZYpvCpVc9PKRXdCUMFHpTMSf1K6cAaveSnrT2OLa+rw2mTCUfcLBCy2/C5X
jgxXvyEpJPsayj+Lq0cUKz/lwYnPycw+TGv5qRajVz9vDnW6VbVbWVNSKgAw5POiRjnochtpPaI3
Zh/J55g72hHSAX0fmrLtWPxz+5xch5KaxS7lxmHnEE4uJkUFplLjyJfPgRjsVdX37bSvvimw52wx
aUMH8+5vWjt9uT2qvLaWKsruOvkcMJirYxKXZqbpQ30W76MuffeAECO4CuJGD4avRRl+xYihs9sq
aBycGA9TYPxIJxTzO89zcU2kzxoY3/J4+ledhHzXw1bYUVbbx7F4VFKcX9ooP+RJB95Tew7C4dkA
nL0RTa1OgaSf+g970VwSjHrOuWhS2zwHkvmYKNN7lgx2D1u3FYWNJ+H6ZM8xN0AhcFkKD/Mi1PE1
I4u9Zgheh8kdvHivhV+z8VQGH631UmPLWRsbt9j1hQ0EjAfWghJvwJebf9AftychcdeiW6Cc83h8
6OKy2cdKoILtq1W7CGrIo9mWIP/1jmcnUIikSE3kcSXxKOWR0UWtoLt+mv8cUmFX1BMAIzqAt7fe
wsKKD0URHITgbCuggVxefjcTJFkx9XJ9FkZFeIXcdt/2+vug9HtRSPe4+ezrPKg+NWLuCF38WE4T
mFXQo6ae7IGlRY5cdY+tFW2Uz1a+MVcbG0lGFU3SlsF5FSQQV4VUcGMrB3qMAJUAcD7KnSZP87sY
9vOhShPtg9M0nToxno4b67KAXs/rQmBFvdTkNuedWkQESWb1kqqRhbQRL3Ke8WglPzN9RBmWkhHC
GeIeWNwxVowjaf7f1msZfMbCmbIBNM5YBvNamrehUlumm4G0OGAjTesbGaWNoOD6yF6OModef2zr
oR61pE2U/mzV+UtgVc4Q5yex0w/6YG08xmtDWbqoEknjYGctj2zVDUHWYHF5VsTwNS28r1EwPfu6
/qhHWx2QlbycMoQhAtCHhUz1ZfnljBjFEamNz/VIr5nG17+iOFISE/z70aiPSIDdSWoJubuUD/JQ
nPwhfIuara7FyozplrNzTYsq09Xz2KlY2w2t55+HqDuLSvespNo/AqpzdRidNvbq/KEuQwFaB3Nf
i3kDEF0GlJKem2ZJLuKORnZSoxSlqsIxzM9p8KXqEjsRaFJ1z0n7fSoPgTYSQPs2hlT72z9j5chS
b1c5K4Tp1D8Xt+Ts6auZ/TC6TVXL35Gajp/Uqec+DsPArXNJ34mF2tz3Hjo/YzBuFduun25dNeeG
My1UXodl3ZU6iOxPkTS5qL+EuyhoTpM03uH//svqZJyPu59C3zm3p7w2piXNTWtWnSb1YspF1BsG
nbXWDRoxtE1Res1r2TEUY1eq6otRJq+TF21VtlcH1ZW5uk6Pj+leHtusFWli83S4uhj4e3kCPSZP
1nQ3hZK106VKP8q1YpGWAdy5Pd2VR4k8gta0ZPGhafFcjiwLuWdVZpWcQ9Ebd7HkebtWEdAHhLW8
MdTK8ZmDWoXrf17dZRcBkFnSFqSybqEF32FQKdjE1B+1CiRy6pst7YmViZncTRTQ+Mec3l5OTEnr
WFaVxnLFdtKPZulBgxARMsdRK7+7vYZr1xPlGXUO3Gm9Uw66HKuyEHnMMkVxBwnRQlmrjx3AXivM
76dJ+9yX/k9xqn9U5eAmGr9A7lF8RH3s9q+Yv9TixjCpFpigLWQLhsBiD/HsxC0KkJNrQWc1nbYW
zSOitsFjhmXIs0IJbpdA1Ns4LtelYo34HdQFqZFCTrjMWfQJ75zBHDqOSVoDUq0R6pSn/g5VSuWl
tkp1PyVF+hmDIBgzEb2MLs41uxmb/nh7/r8fgasF4IGHBSNTj1tqjqex2tZ+ELau1uHimHkHKxEc
FdnIFpcAWnPJTsdRJEcUts3DR8OPHqNC3ZV9ddS67jkeBd8OLVQhvOjj9i9bucuBY8y/inhTlpdx
x6Q1QtwLmuSWSjGe2lDMd4WmbNU+V76EburUiw0ZggPlo8UGUKUwTiNEO13VK8djHbfBFz0IzCdh
EsAMlD6OqYnafLZEf4S/3BV7saq1TyEQ7o09sXKbkURaAAiYNjf34jiExmiKhji2Z6vI7tqk/Bdt
W4RQMxOHujp8rNEo8LXx9a8XmaFm7gzJ83XpPvJCzBJiX3EVOVEeAi1QniTkTDbShrVF5kHmRaQx
w+WyfJJKkwxBNITGjdHkzYP6TtDfKmovUfu9EQ9VI9wXouHwnjodrOjbU1y5QAkF6MsYhCCUaOcr
74/gThLLPCmnRHTlpP2hhdUrcOUfnj4cu7b59R+GIn0V6ULQ913eaIZV5FkftKqbTtqLEtVQfpuc
FzA/RVH+H/aLNXc8VN4/3vllKX3qqNn7QhW9Mr/GbdvIP9Z+Ln6ZtJorTO+NTwrQlGOi0vPdWNIl
Y3HOCdilCm1d0CikTYsyhMB3xrS4U92xKrvnsh3DH3I+CrZJvH6M8gocsp+FT1MraW4tSz36uuV0
bNIw2Qshsdcw6sNL5HnVRnS9cpuD4zINrlZWRlrGf9koGJ5a94qLCagjVsqAAo9e2LJq4C1M9iRP
/kaCsjrizHeb0aAU9xan1gh6INjTOKGZLN83ifqEePOHn0sfqCu9BiM6pX+/xSzOEWeVhpC27HP1
tNqnqstlN+xbm47GXTHFP8SuOAaD93Z7qNWpWfN1RPCuUra8PDhzPzfux7JFO3hsHJ6IllTB6n5K
oIwPStq8i0qsuLfHvI4/qP8D2qL6rDK5pfaC4IWWmet9dG694c0SqxdTkF0xtQ63h5kv9ctHzyBE
JlI1Te6jq1zfahujzfS6Oo9J4IThXWKGdqLgx9ZQR/kUZe+dtLFPrm/3yxHnv/9xC0VR2wepzIhF
1tlpNdlN3NtDFdr95NZK4gTlxs2+spIXU1y8az0ie5iZJvqrUtavQWupnyS/Gnet1xQbU7t+qA1i
YcpdQAnIO5YNMBBVeSNIcXFWK03dV0Yn7HstEDeOtn69Hak40aOc6zMSSd7izskKLQ570y/PrRrH
D0Otfw0GrJ6DsW0eYL+EJ6kApjgCld9FI6LDyNT64ynp5fGtDwMKsgA3D0Ldxw8NYuV3nZ5M+JgM
oMUJL+2oaPPXngP+Xc/79kspidETVnTdayrBOuvVVKe0WID8NJvGsXycuLxIGO24EWvuumRWOYn4
B7LtTpKFwakf8+5uahXzoGe5ZTdtWoEIKP9R6qLdBWITv1tJmP0KAoCdXSl6L2LXhccYisRbKMSI
rUEo3ecphkVpZphP5jhAGghVxalkiQstK9VnX6s0uGCS/AUKSXhKFEEM4EM2xbkUpsZRI1+9Dyq/
fEhFZfyUtYWCQrmW7eU+bHdTC8Pw9qG6fmipd1JFoGJMsqIuH/kpzQHGx3VxDjvSsaoFPloqkZv0
xfdk3BLz/e31uTjCAH6InHH71gjbFrdT2fVFnxlxfg5G3FJ1uS6dZvSgW/nmLytp9aPRobMRp6h6
RpQzj9rkiS9yUzYoX+jqg15rxb7NKSNO6Fa4+ugbd4PRyN9LL5LnTyg7dREaL1lomHfJqKoovtfB
M4JeLXyxoHCytjXsym9alNyF+HOgmpPT1zJJU5/JR61PjQ0zqevlJWUAaopAgMp8l5ZeaeuXsWX5
SNR3am1HymuVHYQ2OmrW+PP2h7w+0LyhQMXmtIzIcFmEB64XTVJBlVyPSogok9Ef2rzbMkf/rUWz
/IJzVDh3xWCLXPUyjK7SPVXJzkAfZA1Coq87HHzoJhFVKkurc4enzjx4hZfuYqLiY4AUPOybZDh6
k9U/DbHRPJMaZ2/KYNWhLQxV/5bHGdyVvIZKifum4JZ5/NGLTbT3UkwuosjTPrd6Fv9IwSXurVjK
T32JSUBZ5+OvsaIdJ4XN9INAyrKprRUnxRTyDyHp+y2wzsoqQyye6weED7K8dG+EChmEqT5M50YS
v/pkHL655ZKzMsQMRiIaAuqvX7WMpbiWU3OUQOBBBAAUE+MsNG6I5/yOcC4/I1cy2hxzBCRdVxnb
KozHEZ/712B4iNPYRgIA0t14ysXkyaxeE/HdgBKeyAVY+ejEnXo/eVuVoOuzYXAsgLlChocesbx6
VFNJel0JtVc1B03ZN6dg+lYE/YEY4OP22biOHIjxYPNChiU+uRoJh6zRyONKPAtV6dua0OxzufnO
LfyeWy0emdXjGJl3aaqmG4Hf1bekSgHgSDcQ6DBRdVg8f0mhoyEcTMU5KVuN/GnKXiut2rLIvIoa
GIU3BjUF8JoIOMx//yNM0RK1U1FDSwnsvb0vi/sGFwizLTYSwrXJ6PJcE57hgNayMj0i5kJSEwVn
L8rFQ1iVkdvFWGvc/la/BSsvtuY8G1qzdI1ga111D/woQMNN6TJXVnK7kZNDXQd21FufQYV2TfBY
xyX8jbtGaJ4U410bzacUmGVCv07Rm4Psv+MCRnflQ/LhUSO/wo0r0sgDNayb+BxMH2V74n9L5BM5
zYwbMDUBS+Iz/wdBeaFxY6OI4phDcWi99LtqvOf6m4gHsxWFTksfaS4/Z0F24t8Uyyc9Vu6r5JX/
ko4nI9m41Ne+rIG2y5y0yXM77fLLtk1K7NSJltuNpbEPhxK2PdqDx6Bsi/3tdV/7ulRUqKdZc3Fv
CcrtvEbsIiuvXLmO/TuxLYNTIsdbNbTf2hrLrwvc8Dc1YW6ALiOAmjfci+vwNcevcF9Ng7CTsWux
BTn1d0OLGL16QArrOMeCgdnkd8oAszX0c9nJQI69hMLgf6kHIXwU9MKzq2lSHyZfNOyxkdS952/q
UV/dUmxHABhsenohKnf/5SeIMqHBqMw03KCTG7vJxFdv0k9BCWRZqHi/bn+F64bmPBzJG407hqWp
eTmchvDyyOvnuUk29+8hDgsnAcmd164P/lUbFUmA3BqeKr1K7jVISS9KkPSfgKaoO3issHJ4ge91
pYHbmwah95DXcfrl9m9c2ymsBv0w3ikVEtLlT4x0r4inehDPSZA9IynzuTaku9tDrC06yz3HTLQb
yB8uh7Bq38qqODJdWpfH0CqPppK7SUjYHnEObo+1Mh19RruDoaQpcFV+8GDcJkmuqG6eVv1JlevG
aXNV38i3Vk6yjtIMTCDiX6Bui5OMfUiUwyw2XSPWkHEtIWJ1fqk7hjQNG0OtTkhBD0WijUgDdjFU
IpfWZOB26UqlcFcBLOgq5e/vJT4/Tw6J+AwuXOzSvAysMFUH1TVqINuVqP3ypvSUhcPGPlhbtRlV
AkpHmqmFi30AVi+Z/ASQch3WMtpEIbL2rdU+ZX7e7W5vg5WhDIIh9gBYumvGhYr4/BAhAkH/b/jl
V/lAiUE8mPIWRmf+yYsLEPEwhfo1D7UOAOlyazeGXoixValuW/THwsNnWZvZdWnaHEZCYScoEpic
wh1U9v+wmMbMgJ7xtdzzi3PrZ0aTJWXuuaOpo8nWlV+a0sRXzDCrjZGu4bXwtAyZBvJcwqV8vBgq
EtU8HOnAuD4SMsFOGJLAFviE51qNeKsn0/+GI9hkV4oRvxX89dQIxVZjeR5ksdIwdWf+FKkIme3i
R3QJXsFeFumu2fWPMUoS2MsFCFlEJ6HCzalLz3+9g3QQHxaJLSDpq/5i2xSTbniV6apamJPXlO+o
Mr8gTfLP7XHW5gVCaeYik7hLy9p4OVmDkOdFcabdB/oxNrWfPs5ePaoVzCvR1C1O0MptTJQOeZmp
kfct36RRk1PB9CzLtSpqipkYhruiioyPTJiGfVdqWyHgVdmN3WMSTDJDIlpz2SLGXAWrWiPKzrL8
VW6LF05CmTUvQ44zcN02Np36jTdgdYa0FHlrkD8k2ro8lKkwEZanng5MNy9fhzQHVj+E1XmoKY5p
6bDV3li5bAgpqMVTeiDFW0bsnWDo3STF6VkhzJGkMranLroLlOrTf9gqsLgAIWEueNUnC5TAi4NY
7s+q1LxaUYdOiq7c92P3KBb+06Ql8kb8srY3Z+ocs6M6QGnpciHphRc418Bba9XiMWy959ZEf8dq
1cxRgza1a6PZgFqtfTp6TAbMHS4bAFOXIwatCWDdCkzXQx6oECX0NFp0PwTxLknajW2yeq9xcWpz
/Zk5LoNkgZqpJYSq6ba5S6z50Ok/CsPYJe19Kr2n/edmFMk5xg1js9UpAiKfy3MkAstaLdoQCSx2
qXOnfLqjfHLMJHVXDTgWiPnp9oZZ2ZhUA3nRJSQ74WMsVtMXPcGDUtq4SR05QTaFdqq1rqAYycZz
uzIn+qY08Od6N9XH5YmLoFYmXs4zmHSa71SJHtLtKTMcK3GtgPmUb327lVuFphvoWDASzG8J/0iM
Ju89s1ddUHPhU2n42tmKGoR25LqGP2P4j+okhpDqCv+xQCvbgduKDlpf5Q9DXByqOEOir0Mc0YsT
1Jw0/ZuoJP4uhTK1xfJbOUXEIvTRYYwDC1rCR6QpibsAWJTbmtoBQ7hjkRR3BkoDdjAoRzmq1I1j
u7axgVLQIlR5sgmAFp/DGPCTVud6UG0NxRsKvgo+Z4FSvnIPe4INoQnVBLHO6mNT+SQhMs3A96Kq
vI3YdW3/wb6d9SiJUa7wA2kS1lrtE4UhKPtdi6XveRx+V4otqcC13UcIhEoFbUfwbYsgLNb6Ppbq
Oj+nmFzHRnkUUmXXSZFiGxLMidtnanWwOVKeY0uajoszVfLd+jbSZTdtSw8thbY/1oU1OkEiNPaA
qNjGx1yJ/2fpX/B0NHeosy/u4EHPU1OtdMVt64zSelR7iFg17d9Xgy5GmY/bH0WnGLmjpq0F1a3y
zimq11R7v71sa4Hyn9OY//7HAEbnAXE04haKVv1iGGg0lRSEZQUDtgJkXGF9p2h/otCw8bnWUnAq
T+DTrFln5YqVGGqZ13ImJ7dtSgAjSSum+3jgqs3Fvvqpo99wzALPuqsxEqZZ0iE0mVvlKYGAY3ud
Oe6jTh/2VppVd5VFXq57QfX3jx6/a5aj/Z/+wmL/qrHhV36UVa5S+J8QB0PKY3gBVP7JULqNetza
Z0Bfhd4Q6f6M+7r8DIM/8qBlYurWpvcLJ4GDhhRbjvHPhJFA3Lb/Do0U2WO5pe++dgdqlDVpK7OT
EU6+HBfxaKHrEl10h2pADH8AYVOjy4Vvgj1N1msX91tqqasjEm0COSGzJd69HNHzlTEepAlUWWCm
IZoxQ/5DFRMFDoDh7WKzrvadNkQbj/va+kJ8NmZECDNdYtkQ5IMHUlrxWQ1rmNwq0goGqKWKJuSE
+/JoaHeeaqL1lW4MvHbVzn17GhkUCa6uiSJGIzoduWpNTym+Sc0QfRTBQLNUQFft9lFeuwF56Okx
kiBRlVjcgGmRDIMvtaB5IuPfntrRYxlNpoONtXSq0XnbmNnaBUjFHagAdkhAiBZbh0xelRuzRwQ1
573WgO3doXnab4RKq5MCsQJXCuUTau+X2wVHtEmhti9hZC3tzdx/i1KYSjFUbidupC0R3dU5URCc
GzYzR2WxOXspHKfJHFNX7b3vTah9isv+++2vhJAUP3mRMfMgzoRR+DUyBL/LKWEnJ3mJGSRuoQqR
k3aFZWslsq6a0opHYVC/Galp7aqCfnSKH6pDwQsb82n8gUzpMNtppw9yJ7kRWqc2BFf/gQJu7xR5
ZCEcl8k2hq641MX5VyoA7U5sFXlXDzIiawYtwk7NYycZhTco4D/9QYaPGxfxAXY+Inc+qgNqmSPZ
3MlvRIfZYSjagBZ/Pe1CE/HSeoTKCi+RL9Ckb5FArdaIzGKPf7r/iFCjaVtBVjiNjoJlXOj6zmei
TqEJqmP03uholVLtwSpkdpYGOroeUYouKLqEo5Botjgk2WxRVzp16H/pdYTxrKBDmrd9gA/pAUev
B3iJhQlaXW6cTk+/mwmVMfCIyFJ2/KdAN++jBHXDFHU9B6N1XM0y6zXSezccsi99Gb0WYaMj7xEa
jtpN95rV/RoJNe+MAr91QRn/0bv8WzLyIgEh/ifJJJzZJYieCFYNnWU5oVp9MVvA47lW8ckaDRnS
RPwYA9CQ9I6eqDk/mDqyAkXd01MdZdmJ8vLFLLD3G6ZBtwUTR9BSr8pjp4mfClSe7HHygkNFFmlP
AyRswZKHXez5KJeK2ee0npC+643ciSS1Q+ouk+8BryCKIs1e7TqfgH3xjKje96gPAAdFb2liaU+w
HkYkezXdGb3oMzSStzyzRExpKCOHWfUkw/k6xFBy75RqyHZV601Uq4b6rhyybxTl3ny85z5PYgnE
Yww/qdr4KNTNc4SHyqs2NuKdP4xPViEgJCg/9Hn6REuptusaZ1OlHvW3Ig2/Smla4x7ip0dJjNM9
asHJqxRYCPf2pttFUbQfEMVG+ja8T4L051Ab914vnOem1z7sUaIMeyZh0Ai78wIl21lWYzh9XknH
22dy5URSAgeeYcoS7MHlKxikoecDc1Bdf6Dxj3xsnN95RdHsgyineFxV9a7TpK225crTMLP5wI9Z
FGJo9l/eAx5C0lJuRZWrmR0wm9KXUt+OI0M7apERb0AkfuP7FrcOjRX4LlxIFmJci4tUMhs4SRP1
agUvkucgKgt3CuTmPc7r4CcmNdKznrfDXa4jczqTfiq7LivlMRvU/qk1hmYnIod8X3poNVVyDg9I
mOJdgfDyfa8XxSnJK8BbTRXsul6LnvBUFnZCJqfHqfJosOiN5/Ba6I8FNs8ooodIjWaadLj9Hdeu
7z9v1kW0nEaw8IJW7s5NZzpUzn/4YbWFMrwGeNIEZiWVuclAcWLZLZTppltG4WvuzIhqfONeGYzX
GqScnocfNMahgxbmrjfEPU2PaIfW5kvDHSSNwV4AJb2RhqxtIsqgdG+IpmeVkctNVGtdQh0t1dxQ
b7jd41g+WtosYxon3kZ8sbK6MFioFkJimbUAl/tVIRspozI5Rw1t4BoHRMBW8cYgq/OZK65zaXem
ZV/Oh2BjKDpEpl3EyQ9IfPDkWJ+nTP58e6dcw65nQPsf48yT/TPv8TwzboWIuCxOv+nIe8XCdI69
6F8kf34h0b6LS4S2UEy1OYsHQTL+fqvCvxGBZMyyBajfXY4/jTmleUGOz50S/OvX7Itw/A/HwaSF
yLaATUdrdbGWCJdrQSf4GWWm0aEZX7fC7j8sIyPMMn8o8MnL8ExvpREvC186GzlCYVF0BrY+8WTQ
95ead7FGQB5jbXSawFJt7JSVStPv/ijU11n1bwnF6mhZy54pCK4UZGeqC6U99gBjleaUV+kvWenf
a9iRG8dt7QwQ8VoaaHna6ssAUYhLq4xjfzoDY4/t3JL+kcJwf3tRV8egs0grAGFB+JCXW0PSxXJC
BC84V0EXHiJqRgiy+cPn/79R5MtRSnHoEyKDzFXwsASjMRL/3B5h5SjPYjazHCs9lOvQnUK53Bu+
fybiMhxkk/s9BXkAB8KkbZym1aFmTdS56UZ5erFkeqgYVA1iwdWjLDxTeDXvDai/d32mihtDrXwd
ji17Tp5TdTLny3UbM8DD1lBn7tA14FYnUkpl2IhHVrb2xRj65Rh9WcTRZIWei77me91mn2Te2rwf
P0pZQ7JbwKLA2uKvr82LqiQkFOoPGHws5lWK5iSia6C7ZVHJO6uYjJ2ESvLG6q2VQFEfUn4zMzSL
isfl1ICbVkXZ8pEKM370huAYqcNBqVo3xLDQM/3nshJeTMD1qKFr/97ekHQl+bcvgyAalQa5HVEX
iliXo/ulXOoWgAo3l8TmSW985T1C0t8hOIt2iIE9NaJTmY9xUz4jWdTuclWCx21OXxBt/YXZg+Ia
xGeHTCNd0xvsrbtRM+1Jnh6z/F+gSar1dSq63jb9l7x/n5A1sVFEf8gEImM/OfWZfopb6WEITLhT
KsiaBBGeHdBK1PnCeleEfmWrCr4Rel+Mx1grZVvoxnCXIiKC2p0QOJr8PEpt+ia3AKyGIP4uh/2z
P+rWA8iqoosqR5djdSdJBapORuof4VTXT20nhwgQyHaDhdRnT+rFxwbh7KN10kQ7H2lYqeKx7Kx/
ZHwAdnmRArUSJzKUL5mnlHbQwHUDKV079MtbHBRq2S7LXXwcTduYzobjT4JDSqLhQVjDvYgP1Feq
gzlioO3FYrk3i1bfR5beOyZgb24zewwfejP1dlQsalbxKUAVShzi3VR/V4WnaFYAtaRkh2SZQDet
1T+EQVDImxTUXYGH3ofWMOyK1NCccapx3WKCRxnBnH2RyXhSVEr+Ecq9tRfDMnYAJSbOKFujrYl5
6tATj3b5iCS+oJvoojQ42VSR6NlNUo0OuIJvIzX4Ry1G3EAkA9pNhSejvymGnyHYS/eConbHcvQG
Jy0t6bkUx/4uN8VuJzfZuEfVF/Z0Fel7ZpB+Bqze7Eox05/EJILrC49sj7RPcjDLyNtpRj8dqNn0
OwBYFs2AYYQGlLPQedO8SK2fHHqiAxuCVv04yb14qPss2sVkV5+akeqVofqSbTaJYBcK0sQ+WRmb
KtYcZQrC+z5FzH72OT6AIJIPuunldoZG23Oi+zKyqka58+sSLE5eq8kOzoD3fRbQ3Q2RVduNOVb3
QawUe3kcfEcqU5DzAXiyMquyO5rVMAwCy9sVOXi9pjCiA7dmcOe3qel0qYAaCnnCTh7E8oBoY4ls
dlyCC2z6cTeogrfvR338inxMis+w4O3kzKwcqwKAr8FBgQQy4KmGpPTeH+LslJcmNV4lCm1ZaBQn
iHlIUiIPJ9KTEHKKZ+zE3PDsCEvMXaulwQEdqvKupfWNqKvyiME5svRVHnyCKDwg+ierTpgI/rH3
tPa+DqUfnpWqb5KW/R/KzqM5bmTLwn9oEAFvtjDlWfRG2iBIUYL3Cfvr50v2W8xTd7RiFt0UpSqY
NDevOfcc++KQKvTpxaJ9IavZntpG+dgxEGAZJyNQSMzsM9piQrtQh4dszrqw0es5qOlVPrprjqwb
EbDf6mjrufSxBOO0rEFTKkukL2b9OZLCDqs6zSNNyTLfaUS5T9y6DODvm6LW2Ej+uE37rDbQI+b0
bkfaiDCEaanmfmtdmqrHobgZAaIdIK5NrzlmFoGiDuaijMUwJWbmw3ToQWA0JVEK70DYLdPGsgBA
Pq9OGoBRgVffUZEnHecmgsN62VdZah4SDSoJt3OLvQv7kR/P8RDmuW4eCQiTB3szh0NdZz8RpthC
e/UQa+mzEk+PyWh6yJu8qQ3UTYyBvRVdtKmrE5nCoCcW3GUEPQGSld3EwjBKPTLcRo2aBlHcvPDK
sK9d52AIQRep20ONiCRoYA1F7adFatz+D+kJSHELo76Df90Wv2r1D/7QP525AGuB3Foui+L36MYa
8mrLYHW+E015pL7gq/FlVX+CTg09d0b5tIj+/TT6O2scDDX/946/nfJNJQxtLrb1Hg2mR4UVA6zl
Lq7cO8uMg8Jdn5IkPVvevO/K/M6xRiw88bkkmIvdyMCE/fvzfDlJvx+OaG+YoLPw2uge+e/DEf6/
rDUzy7nLOpB5vqmSt9JJv96Z6OFRjPRMJSLxA1FEg7jW2VmcnqhiLMPEqrZjovbjDv2xPPCGDvow
zuXHrFkc2BU2xddWgegSkP6jUSprQZojEff//vz/kOL3vtAJ0uWk0/Q3B0Zy6tqtUuM0CdvyF3dF
sz6BYH6OKj35kZTKry6J9/3yJ7V0ed2/DRuuOvUTTmHqWf89bCgRbaPnTdad2KqfqVLfKkpztUr3
D+vznyJWiU6WhGEqqfDfIbK6LeiUq/uKsEDbdhCGjWi/txXwVVT+OnKFSJKMThX74zwt0QJq4cZY
ZrFL+3j7E3n2P74zrcNQosnw9ffSOYpUbq22aXyXDp7ii7E3DnHrUjhSa/cPHqMtA5HfxxfyQpot
XZgFud1/j++qxHOjE8XeI1ipqT5CVXclbMnXxiQxGC6l6KwbHRG2zx5RzDevUbrvWzqJp02xc7TN
srWh7yiHZ6pcMLZu7N56yzaHZS3qyIRGwW8rd4LiDmbkOh83sOkOgnJoMCWqv3U6/opudwcFCosF
QXQwhJ2opaRTkflqo9HiO6hbv0uzSYn9IY7NsJ0S5ZhX7VsJuTNly9QkyV122kHpmjrxlxx8YDhb
Vbv5NN4meYAhTjlKzWw3kN2+n1LUq+J2caBA2ZAirrTROnRjqvl1nShn25zbBwOOvruMxNBtVqX0
7gG22OVrM4dGvHp0iq/2vaIl0y8OY+61Jsofgu/fNxsys+ByINai8cID1fvbpDBTup7BP3U7993B
XOc7Z0LObhaInXdYtE7NX6mufIML4E88xr8vva87k0bTSHlBs/V7dAyMBDQu2JPbZRhPaZy+QkP1
CIXe8Ic3/Mf70FYG3ImQ6G/LrmizdLDWwoX0yKd4kjs+wq3/brH+lpP9ehdoDcjGgh77G6Nkv4l5
tgF23k7dYRSxckMjS3u2klHx876odvY4Z0GmxR7KRiZlFbpIr6KpwYSbhXrwKmd8sePR+2Axrm+d
6U3RjLbe6I9rv7wS7KSoBjrNaXUb51ovNrLSoqKA09mp4tMN6lwnY1KPgBzbI1hf0E5Tkrz8+zvK
Q+z/7t7fX/G3lKwdo9y39u58140ICiS0jQXT2OP3K+2MTp79h5L936ykvJ/s6iLpJfNCv/c+9pYw
RWJrLnX6LDLM/qWH9gsajx13va1afWfZ9d7NxCOFs2Mx/X/Rv1+3Zzp1YGSS3ui3w8CZkwQp9tj5
f6ya34sVX7cgycF74ihCTfHf9hBtwH4x886+zXTK9mA3fH2an1y3elWSwJwwkf8+g/+0EeDNlphN
vCPN/M0tMOukdhezE3fNlGpBVUzKgdZEA7ghpuvfb4VDK5/+9/UCXkinpx7W6r8BEsrJTQqTxPnd
NM8w3qD4KJsXR+2HMs4J0jooIl7Hri1DB2aYsB1a8em1cXsiS6LcqM3YBht55UtJpslHUF08Faut
n7sMXLK+KfrV7LIfU5K/NrE23Xjscb83V+/GUOupDqi8+ZPAS9aKpdsXecMNRbWEohWtrw2jBjWp
6Je3eHCU82hqfdQ3lh4maoJMV5OYP93O5CsVrIuKOWRRpzTam9qKvAtjPK7nHH7aC5Vy49CYa7+f
kHM/lKm3RuhQqKeJD/qGs9oR7DgomAx5htK0m+1aqqNXx8jEs1qsJYo6y7SPdQ2LXxbwodjLALFE
WoV1l8VR7SjostopspJ1t9ZAZ8pkb7ANw5QqwjVBGvFhGQRlWW9a0ZGz3SxqB+t9FX13dEqjveS5
CjeG1ee3SYtMbdPASL4ZeRIVik5drqtyOAbHThKna5HaZQT8Uy6CJFfV02qI+VbZtpCuzqhHy+iy
QmUQGpBc+O2Km2ggo3EUXgHt9GhF7hznD9XqVaExbD1B0ZTTW6ZnCO8Z5skZOu12Uxbr1M/W5BvQ
lUbTFrd7WzIFiAVJNoqwtp86uXWTqXN1yeNOQ23P6MM4KbLdlgzrAy5VfiTNuvLA3XIYKt3G007c
KJlXL4R81vHrbt4Osb1VgeUSe9dL3TzZ+bTuR6u2ImNNijJUKjAD4WbSrTbkSlBgQqt2DnoRUhlF
Y1HpC/rl6A02H/NcLDulHN80PdW/EckvQQ2tPbXxzkDMcnB3eV5NS5BvU3qsWhIOiNSubzA5xnjU
MCfv4xosTKxa5UfXWED7ewHPkVI7Biyd23o7lu26i/V+JglpzrtUWy3q1TRXPCGn5H5XR8V8RsOz
3aIM8ufpUR3y5DAWmslEsrkiw1pUEidjbDyUrcGxYCFFaucJKAIto32fVmqmwex2NY39ezuv7EM7
sS4R0TNznyITHB7V1r5uKkxmSac4gz/Wef5WoYR0GDsJXYRIWD3m85YhbK0rQQzLzT6e2rUJzWFt
nuqKzidf64YqrFSvgCYTkREDsOqp6dm5MFEOoaMm5bnPu31tU05nFOI5u4wlquATci3q4i8drYuQ
x1QQ81U9kobZsDPJF5EJq919urYUJO/JypULmYnyVCuoDWQuicXWX7QjZ66dOscpvi+KDxR3+X1B
inRxWCeOD84ZUU8tSrs5nOI8UtZ3rqQT4Esb0R0c5nNaSRqqyNOIXU67pAH8mn+pp6vQPqHVS5Qf
YKOtuN6REKsJm5zsji7HqvhAdCSiWYpQ2aQnstmN2nNlP1vwDGrTN7NzwN6pUdvWkQ2Akc8TX5+A
Ct94lXWZ3B8LWIPEhA9Z7Hgmz7jViybwsmfdvEcCeAPvYSUtXGgf8Wj45AYBa7wI730uct/DZlc1
G2AwQoHMrl1ByM3fj9q7MRHr2wdhegDByqCxSELRFR2f505r/L5NwpK+BDI1AZ1pUZ0r+80jaZgk
lILvtRh9HGfH62f5ir9U7vthOeMh+iusRdpS+XGzhlQVyRNo0daV/LezkLcvYp3xNZRLTRudbp9m
fQg0vm4nxN4FSs/0qAIlqa6xnu9ZBAdr7rqARPWjpgn1LsmzmzapG1+11jGK0eT0YyylD98t2qBg
QJc8ua0QzlR0xfQh21NxfPrLVLTXztBuBtvdl7H3qToEUHGZkygZWt/xlKvetAmMEci46uMNp9Kh
4YU1pX8G6hCls/ZaLuUl0wdHNs0+0CsfFW51bOnADmasdQekeNKsRyC4tQ+A6apMBppxEDnFaKUa
48VUutBuIdwwh7O3Oj+UGM0lawwRJbk2zLwcQsNRnpy5CnUj+WG05l7N1yNxrG/bHUAOkdz2Irm4
W31VOyyhlt3VPAL79ntc2I+FrQVU4qOVPt3O1Hdrt/N4Wsv4KOr2HE/F8wKJmeX2EdmywPGO5JNZ
UGraXAQ5RCudI9p1+RvmlFxkKBdw36mHTFN80rGDd1t1D3yNFoeI1tIdMnE7Vh8tuqP2GasXg6Zg
q0MFEgQKl6b8uKy3q7VEQAhC+pUOVNh8zE2AcKo/qfnRdt+tZb42bOx+K6O0ELumISkCTE+zjn1m
B6Lv7+ey2sM94m+utqvtz3l8GVhcRprs69VhLgEc5CIkjRok07Om3bAVexfkpiA/NxsnC6z9NlS7
igo2TyUXK7TAco3mxYdDdCeX/iLT2pO7H8Hw+KNqvUnDY8z2LaMBXefXvc28fdaUvQlYaYHz2alW
JI+nO6dy6C2bo0x7GJUkXPkn4GTfFWsOHADwmJkaZnGuU3Q1h8LV0L9xDIds47wWB82sfW+7V+ef
hdoHKVBI3o+283CFcWWTvdMMEoMh3PGQb40Ea22By6z2Bba61Gpg89CZrq7jcxrKj4SjQwEDuZEB
5QVpMyoi0CE/q7MR2egCAcgKh95AyFA9L3T+yI9NpKI6NC6SIYHk7kvt0BCfrRsfWAqqJfZ2nU9+
oscvGFYXgyLU66jCWlpAhMg817n3zWlnuZoGBzxI3R2GkqMl1Xd9NnuyPNAoZlhX4jjgbvCr7uWf
yqidBmbKbH8yZxyaO93FyaAvOMyN1ZdXgfcPCMW6W/PG8StXQ/Y9bnfSTqrK6l24dct1KVPcY3cV
S/cHVdyr6gBUGHD2ZJ2JJsNV0yP4LfZy6cnVoKwf8qUzDrZ1tB62zbk4cYM86460ALyowGIXFRhu
cgCwGjA7Cj84MUYxRKz3EXK2ivL6MH9QGzlZFblphrkZ34jrghpYmN/MXzum1uvQiiXzy3iQpEp8
ue4VmYI9zIh6ccl4dlmolh8rx8pKkBhgR7Ke5A/beYy1Tj5NTtWJkRVK8tw39t4gsUsbvgk8rucR
AJ4JJYYXJJVrKsuaYKHA5IGDM8xrq+J42s+D+9oOuV/ScTCvn404Lqbhc8oQ37Ke9pINdosvDpJj
YHcOTM/srAhImX4an/lNvi3Gmy5+foHbnZzKU8+OTHPrnkv02Yu33pvq2S6+F/OZLCrSO2clx+mR
WCFQ1FDuI/6o7PVR6jrjT7DuWNqcPXx4gZWWI46VhipWSKMJgyMPoo9mfkJ9OujsBWaq8VaeNhvr
XI4Kz8EY8UwMKX9eeWO+8DUkdf2WbqG0fZZ6kacpOxDdkJ1hHRF02TGQbP/FgRF/vd3AHGZ7BKzI
rd873SfcWL65vRL5t2CvubZSv03aOw/pUSypEjN09RMpzq9zkbvXWNlSe1HT7NB7esjn4Ek8rBtq
SwDIpP1sCliIip/SP6HOA2EkBAgDwK/XpHx1jVv5YGMP4RLvKddjlWShHFloRqNJW6XZAEscJt21
0F4wREdqKztbHdAlnY+KDtF0sXPY1GwET8l3E/2RLIKqfpEmkb8sTdfvp59wQQVqqtxOBZc1YlJL
h7J+4f/ES4FX/MwaEPaKdlSAMsl/l3aiWVXEe++x6xAtBisuhljst207g+O50XP7Hh8gdXDlD0qe
+HRfP/AsSaHeEMxded8i20hSwS+TNIcVngiSaPhiB8eqqZBy/RWQWFUbNw0+Gt9s8vsGfEViQsmM
48HYb+REOI8M9xCrjxpO35I9Sf/PKPtvVpOemvWYKrva2HlVEhj46w661uWW8vFL5YTTOtwq80q1
6CBfxQBdL80FNoC1ETNYduddRNPum9F4H1mQ7BO574orm4s/SBMxdO6DXK8as5paFGSM5cySkPu4
6UKvUjF1APY7Bn7y5XGYAf6M0WjWV+MeDtUQIQZkpbvdVhR3HKGpKf4yBLYXpsVnXPy0FWnmeX8s
KmTMwv5YjCKKFScSm76TBx1mhjFmEUtfl0st6k+zM27d+rzB3tNsScQ/Sz+BF/3ybK0d76lZ9/JZ
xqp4Yg1puBK4AZNuhKa3ShfSaWCIgq6psfLj0n+MC6lQtkWXB7UJydGLHFO5W7kUkCq/6Iur3I4Y
MTi6WL8Qey3R5uykIw7NxpdBlJ5lrdqXzABCFROVuYu0W8A7+f/Xljc+WipxXDPGPCGMGit66PAt
skW7rhyeleTxy6fCu85r6WRDXLGUmlzJGG2En3bbYDVy98udtHQ7gwnhN7UhWOSnHZc3ciyZDflb
C5UcPy1l+yXdvv+MEz8E4QudFb58QxleuBzIDF+Cb8C/UiSVLlC/tJwVg/XRmg2YhTEalMwXnbPT
FedRfpOJM8wCzrX8yaZGbmvx7UTNgznCQeQcj78elI0hZyEV4+Rrk7ib3YL03HLWpuHVc57j9KfG
Xubu0tfpGvWibOOVf5gEkUc2fLeXeEekjnTs6HMos3j5v5zFLkW8Ix3ALtNnRRXmJI22h7M+4Y1i
mv3BreVa12E3lzaZtccPuYTZnXJPM6qJJLWhliunxO5P0lXdSvMngwZrx8kemxcju5TJeM3t4kGq
QrK3KC7LcIjRX/sP1i97hc8zbnS3RRiFQraVtDv2zlG1pI834eB3IjsM2atcgRhMo1LJvGcfjtWz
jqrz2j7M5XbiGo3i/eCHk+kf+lJdUmHtGYveqp+wPpIKJqNpaErGR/44URQTyYQgfHr4z4mSlev7
thRfS2ytnlvRPXSoBkr7wyvypIyAPD+wkCLRQhY6x4Zcgdq0nb0hlPu+ueNDsjW6/87HOAtsUkGF
96m10vzieVlneaaZzguDy+txQtPlFnH9PFMuufZQx9rBU3+s5eZTPsXjcXnJna6eEf+VVCxsdbZn
3HzY6hsHLAaFbS9XEi7guQACIQdAjHt5MNjuk5kvER9As1QuzliFcoetzPqsd/z1moIB1Z75BVsp
3Sb+bsKq8ybxar6tOLYNuupEvwkkYfZgRaRRQy/9ybWK8SSPzJgwxzpi1NYKvFYhPdQJoyf0JORd
mVsuidvwV2Qtj/J4/WBvcgG5rNI1wkThtWbTGPCDRofQKb7zek3/sGEaBjgK5ll+vJm/NZshfSi+
4fbf3W0MMGfywCPB/xU3citpZHgX6a879ibDUW7Dt7klphU2OjknIHD9dHqGLlo6QLydMEPdLffT
uh2l94WPwzuC1QpKUglr/GhqrpxdeS85avh6mAH1auOik/aaCcmlE+fZIpDWQ65T5ohk/fu4tHDx
3maaTvYBM81msc58X9qNUQ4TVhT1JPm3aQE8DFSLDIAyPHFhLMFcpzu5XOT5DcFlSnzsVNLY8B5Y
RkmvxHh0AMuspt/jg7AipAGFrMavCZzzWYsmevSkzytXH4Mq34GnZxev+hPDI+OzJrdD+WwMknT9
rPYkD7zOTeT8yeWJVcJrqxkaVAeld0ChS9onQT5HHlBsmrlTyEBdsLSMp04D/djcqEhUGiQZ/loS
cvJHfAjunnh9KD0PYYHCKZ6EeJ4xUMok9jwXA92q2a4jLJcLmQOG5yoYQZtGa4TuCFrMoILviQfg
7eWM8xUeQ23UE99HYJzeh4cxyy5QbhE7aIj6kPDdIo77vyYux73gonAq3THyzExu4lt9nTbSneXb
5Fb3bAsDtis2zGLuRzMN5Otayk2x9XKlM8V8QgbJpWX4qfexWM0Zqj9nmo7Zov8opmuet18n+Gjh
zXWadmF+6k08D/H2MOYPLuckfHPh3BHK3a8xIKh5PLlTJe2BSeopsfLv+DZsAOn0AN3ey1HhvSWt
n4wlrUyv/WVsQ+h6b4hzdvKt1Y5wftlZsxXZmX3l9VgrxvZKDKD7vf2Kz4bDbrlPMzxeDJh0Ernh
YpGcSx/hPJBxw18Hr4r5ZzQYpCauEKT0bjJbwdUWvjRQfEmTgi4oQCC5gf/gwEwnDZj0SBkJ4FIY
C1eubi6sjMTSZetzZfakOf1YFvsq1xteE/YwtuIT4eOeM23mSTCt0iApctMuO7nD5X6JAYrJWNcq
vsNqL4eJvLyPCNghN9xfJtFUrI03MviQTgJDXE5Xad1tPiWvkbJs2AT2Un9OiJIUjXF0dOchz2g0
ju9ZalyRKuwW2G3+IhcshlefvNDhjNf1Hs98+crOsf3l03CPatxCIbzb3nxU448FlI7cqQDKdknf
3STE9jKzwRD9Z4mRLAyETgYTwy5TG67zLGPU3sUrEBcM32QMEkvSkk8jw/egkDxjAGTgVGc2+lEq
9vZr4Rm3JvEoxs5liNkBzOSUFkeZkZRfdsbUl3tjxJXg9osSf0gnrRn8Ausip5DThDXfk73JxaP8
MRc6WiKF/Wz0tx1e1bAc4cqTftSk39tUEAEK0BIC38cQxM0mswvr3O0tao1cSK4Iplm+7mJUD0Qh
JIIeWWxMw6Ivz/IkbNc6zIok4kkg36NjtQ7U2mFqY1JK7gmIJL9gFErSd758E+Kspn9PdfQEJuMg
8/hybY0YMe5Ybv2eUxYs2icInaCRdtAB4hUPgUmYozl4e+Qg16yS1tsmRWXFZUQb/1NGp4c/iuzD
UqwfzDz4o1BGbaw6p0YdQFS+tLt43S06njW9KgC9DrGnk3v9HBrlHMf201oQrNvPSqxdmAUn3nZd
0+7qRcPe9pdm0YMJr2zo16fafqabxder5gUxdrkDpuaGyE5thogKLI2Kyk/FjI+LW5PfESenTt+l
V15XOSICGyVQ9WYrYM5LP+TUxsl0R5h7qGlQnb88vTuB2eI0lPYqrt9aTEiT/JIDoLBjZCyJbebl
sEle/pV1y6bsiBWQI5kryW42sOEKlONsP1aztMFEJHJf1AAdY9U92irSBIz9XyEF5NIyOFot3J7C
0HwpgK5ZcUTlQfpHLh18A2efhlOQbun9EH+I7JXCF1ighRQoPOoxbTDq8jUzXjpfpH+4Lp2/kG0j
Ngm8fLmrdGWkUa8IRjoUV9KtlWJGkwmdYvqDRmvyrdn9Codv0r0ltGDExXY0hembuGQTJkQhI+By
aa8if7olN2S9pDEfcUgc81rD+Kjp9c2EkyPWeScwExuOuRTU3Swrkic4BkBsceiU8LhZ+l4Gekzl
1oLYZf8MZOw6UQRoWQUOEOwgJm2nls4t+YCEOL9ejwVsfb7ca7XQ9xU5V5/D0Om/p5q3n8mnYptT
z5FjmpAMazCIzpIeDVYprLKE3XRzyywECOyvpII0ZZxgiMvSRegGg64GrS6iSZ/22qR/fD2ftUXj
moSJ40gXe8MTcNbiJHeOR5Zn8jLpMLrqcCNjQehEu3q4StMobYU0pkOcy9LF5OlaYAiFWHt4n8Xs
0whIc0by9bZert7Ajc8wEApXihIuVhKJtvLZ7exLaRDQD3bi7IdcrtJwz/PdqnIGJr9InGKUQWqe
mmnZZcWyVzrtJH/KV2HtaOwUDKDc0WSNLaSHSyp3jKlOjlJozwCe5X1yV/0pDRqBvivumC0cjhWM
x2aq0gylMtHylaZQXXEETxtQxAzMMp0DYaXnYSDEBJCCyrngoBGAH9E17I5tPtw4oDatmFhj2cmr
mDgzVPTOLB3GJXaG0Byf5ma4d1hXzFxNHc/V12hLOQ6KXnu2m/Icd1ZIRm+XKqZGo8l4pymmtIV2
Yh0INCO30i/8upS53Gsw/ONC/2BDVV7ub94dx1DFihExij943TR2HL2moajRosL9wuc4M3OrORW4
Q5jnUYAuKruetkfH11sLqSKdZCdy9Ks2+9Ki1ckoU0bqSKaEBWT8kp8qbetUZKeJHSYz4FoWf4st
+yJIp882Iik8IMaE0ha5XXGI4Y5fCveXweFkcL4QCRlU+FenvqsNnTN0280gNQoxpX7rDZs/dBsv
s7gy6yAPRSd5rwACOHp9qKbmK00rzwR6098KTtFGs+5kuajEYZtwhC132dNQRXPvC5UquaHNIpVh
WNPGQFI5TPLbwln38jQtnN5P0caU7lE9aogHTyFtMfINpNFxK0iniWvkrMe6Hc4FoNuJFFLSndLJ
+cXT7XTjQy/zgPbDCLtYg5WGwAgdgj7UsCl6iYVgB+hterGwL/LEkspfjA9mtVZf4EDfd6m4Ygxv
qCOUWE1t0W/1Zbpb7OTkzN+bDKzoeINW/N7j8QbSbWZ2kaZ1gW28G4yTPPbZAyQyAFYQd1gBbBuc
4ELW5HjDohQn5j42q8c2NR6a1L1FmMLXc/eyTU7Qt21gNUognZzRNP289GCBzjADGUXuMoC5mM6F
FX6IeW/k063q9Xf9JO6TsTjlGvu0qkPhur+m+ju7wfU8+D/bc9bha6qUmhzOyKTk4KY2Ij0TGDNx
4ImPsdqJTR1gYvKLj1Zdn9AFCQGf+a0y7zns8nX43qRvckfbWBw6R/YyBWYK8URHlkcRZYz6Hj4P
Epdjc28Izv2kD5WYdvR5Bts+7KXvU4P6dtX1Wcu6Z/p3UqhIq2OON1g3YPGNiop4+Y1UgO+SZ6Gk
edel60fd2eAEXuT35TyYDGxNitCoaZ5dVyQL9GQvXa4y7665Yx50ddzbsGj4hTFeBwcPqygH2PE0
SpVkgOO0PcwGhT8Xp0aeTKt7Nax2lw9ZqCteiP7PPSzoSyi9jRj5b9fcqJGWz2LVbH9tx7vN7l5b
Du60w9lytfQ194BdG0v+MWpOWCTqEWBWuFTGdcbNsmngWfB0TT37Nec27Rk2nQXoFRefbldEalud
s9q6dkx9OVAO6FsyTUk4Ix+fZt6umIvbmCrwyNLVqGzUtAj4EHkehTGFHTstdMlDGsS+dWnebHlN
dXpJAWCj6xu01nbKGF5PX4/xVh7lfUFXR4mtXJJeP5Ztv9OEckU84FCPFqnjBs40w/smZTrddXuk
LbTB5VcPwySeW7v/LFYPfxpSd1kUyE3CuHQ8KsXK0vMia2neO6N3wiHtISbrnKdtEIBDimc4A/b0
2J8qOLGZs2jzem6O/Smr7QEasqN0ciCA5QgaKfYayeKXbfeZ5Jbum/Ar+d2s+ctss/Gs6WQXM9ne
DlQ5hW9OdoPDdUO8wjWVzyI33+UhWFqaQpeKd8nd9VWn3cgymhsNJRSEEELp6whLp7RZhszH19J1
VbEfHL40mzP4HLyjKnOvtU53fTzcqYMbMbtWkA8eF6d0t7hecq4W8R1YU7DAcL+1XYFdgtHA0nCg
24rlTgVVlqO7jbZIq3nInea5Gqdbb0iDwnmv57z3ZdYxUdicnBIzWD9/KbbPpRyOLc6tg9nTOC03
XaVvw+LIVgE4Y8Vd72sRyb0BveC+wRVq7WrFdUw+F2N8Muz4pBnpPulobGjnLsQO7y1XAoXEx1C9
TuPmOwuhDlbYKnSwTEngFjlmxq2PWp+CzdDyD5HOe7mmheq+WjQUmQRSQxXvM1f9hsrEY7pk14oS
h1pa3/S0eGtdcamkCcAnLTQbTIGtPsmFpwhzJz+IVSq1Ig7rCUGc+CI9QwRGHGUL5DnhkOKuNDLr
mLgRd7gwiUS0Fsb99CVH2xOTTp56ajCSclwIpGj93ttU6zxXnNV+u8o/g3Xfb3UrESkbVXO2PZ1T
Vxl3ypPBWw3fdTeK0eszRp/emCdp6W1idd72Z64sL0CRWN4TsHbryyVSZNOahl9uOlgaZdvPvZ74
iVj31jocM526FHkJO1GmqG5Ar6Vq0XyvzGk4ZZBchGZRG8FmJN6dqQw3A0HrkjbvMozT2vZXMnlv
hVOHCVtQBnqlCwJhTc4zCCd900MT109BW3RVlf1MAOHVOGkzQTiGeuVAjGPrNFT1IwpST3nZ3+Rp
sy/wl2psOcgVUEnNs11a55xnh2yJLIi1y73cpVc/+eRpj/KiTIWK4+wMyzdbqW7QiomkZbXEjNZr
8jhtqcaZpt+u0AYrnAHeWFIeMNChA+1sLujDzfT+1OdYFCcTbtJoVqrG76jwEgWIB0Bm7N4c+eER
uDBO44nd+gBeQQ9EbXRknux3ry5f4L69cG6e8IuihopuZ5hHd2v3Aw070lRrTbxLcqoINps/pleG
JG4EbJKM+jjRlWd4UwAK3gcMe6ZVuI+UGUtaaGN9mNqx3HemYGHpo3ZJNK0OIeYg393jF4wwVvhs
c5ZhPTbHdYmVwDGX7oYt0p60UnF+jJVinDV0NLBdC9hAuzNoGkvXJSgsu3gb29oOB9i26WeztL0O
V07omPNEqWy096MzLzT7FHToFfDdqelk0v2dUIC2y/ncGcINWaw9owHLiTI5HrVV6VJn9UebE5KM
ttHdVKAKA701n72kVqnRxT9hP3jf5mH8pvZ9eVNay3h2q3S+j4HGHMy66k8LQMYLun35vRBkomx7
LUIlz5eQDjRqtr1RB0kxxeAuDLHvoMG+zJvjAuvOZv6Bnp2cxpBoyip69Wa4sUBAZVUAELu5FtlQ
0UG2shtHAcGu4WT4+bSbHDtXfW1hGN7CeSnbvW5BcheISUpRaD2pA6TWt0uZsqHzIhlvjSR3Tt0y
56cUmO+xL4Y+rJe4ZM+Z7tkUMZ4zogrWwROT/W6zqmB9QeC5o3/ptV+6npqblcXPbr1ODyoIzHvX
Tgr8qFp5yJrUYUYMO9Qra7nQ7JQfXQhswzJb02dWQRut8Zr7mVYphxXvjLy+rUAt1uYgsImXZ13E
96nVdRcECuNIrVNnI2OuLg+j21jxblBAEQFTctsHW11GsnBG+myBf20IipC+gdW+uvZEp83RNjfy
EobI75iLNpwKQY+oFus7tf9fys5rOW4kWcNPhAh4c9vesNn0onSDEGXggYI3T3++5LnYGUohxWzE
DmdoGkChKisz6ze+x146lycr1urbJKcwhmQOHsRXxorqLtj4hhbBpXYceoLgIsICsYnR6/u1BwZh
pU+OtUa4yzzaaKw84MA5bELq2teUCbUGB8WBmoaxy1wZ5k2beMFWi+dxvcyJo4COjy/K8cYDWLyo
BB8WTPRKpgkN06i1G9ZLZqLjkwXjXVZHBFQzx/6nMNNNBxx6gxHWsmn0OL6nn9behR7gHtPul52q
MWSPet9/xkHSphlTJNUxgL9Sr1wzNH6M8MPv87JSdwatsXMe2+VWS43XpM3re0uFzlYt40tmdeAR
vVjbGtDrtpGBvlUZ04PqB+CGTTfUTB3F8Q7uN7ui7Ip8PUb2/Dk10oGSlMTAcmJOVGGJcMLvNrvU
S5qNPtnLio3febJmM77NS2JazgK5q1PTOBVOPG1QaM8fDVbveixKh1TMVhv4fjBAy1A/WfA06aTT
UU76BIjsXDU3UafPN0tQqy0n2d0lcPv00qFl8ApGedphgv5WdoiSu4okXvUq29i8QTSGJn0/+NQF
rV5PZ31hD1j0ati3aOHRbJnNBLpsNRaXZA66de0jkG9BOLlMbZ3vsYHKV8QfYJHaEG+WJbJObczx
mgLEDTTAz199tLCf26btd9HicO4cwzXLPUh4Y9S5q8ZTzr6BG7Zjb9ceJksLrvi4FqvBqGPJ9QN+
T6u3aWojolQMVGB1/lXZVn9MxPAj9oYFiyndox5uh92Y++m+q5Z6W9lwHv1+/tGb2ripIsu8hHbe
P/RoKWwaC3Qm0kPGt5Dt/AenF9FOBY066ainrWDsZBtjSJ71OHjOalaxW5SHMlXu1ovz/qJmpXYD
4jXUSDXrzvZnPO/jAezrUlOV0TupyyjjsLjkOMcpzUs8TskmbPVml7k9vOqIMVhMMrQuYoaPRI9V
1xT+jeH0+baGcnm28rDjhLez2XQGQaTbKU2WMRg3i5YEhwi++cFFBIuASEvV6SobD6yZxjAznKNc
y2XdEimcvOo2fkhXO2p7Vnrn0n8YNA3iJmUREHwIkUsgEKaw3Bh1Xf10dZoxRd6WkFgBd+tl4YOQ
jcEKFoVLNlPRzMpmDNa1ItvMVeuf6Qujc1w6CeXYUp879PV2sQ/62aV83BY1wSDzJ4JxakSbvpii
Y9RqHP/7QbLLc0Dw0Wh0m8hS8YOjl8t2snII7HTz1pFjKvyeJvDfBaa3QMR79K6icn4K0U4iFWG1
RlO6G1P/pYrc7tX03PSZYASsTI+B6TixuR5rFk1VMDH1YGgPeWtS6Ewwof2SUwu25QmFLOBtMIvh
ACNqs83AltEaxKfk2mO9uA5dCv0BnPypd3BtW5SHp43XDfiC+O216EoCh1qWg3Ip98FjfYXAOtyz
7sFW503wFOY50mBFpD9aCXbp7LvTfp7VsEkX9qAEx8JPCaH280IOBgzUjjZKAM1jMIByqePmLko0
/T5OUWYjb0FqB4Y0CUZT/Rjqptz4+fCIhlywSw36FWHngFvJmmCld1WCRzyoMcRWh23ew/V1mklb
z3mRR/CWreZT5aUg5G0z2zYc4681F9GUACX+Y1lFCXbc2QhAR8WwBGyOJIukoyc+A0YPndrYL/XQ
PqUTvaqsttx7VbRKFLe89aDy4CEySmqZnHdXkkeeEL7NgQv1J0vLf2rYcIMVMKtbz0vVpqo9+1hF
Q7+ZQjLufrSaXW+2/X4EEXUTLguYkansH7rU1bdmwY7T5WZ1o0fj9Bg7Jn1rd+a4UjNzCmbSjMgM
4mc/rbNTrQ9gr0en+xz3VbrR2w4oTlzqnK4r96j1S74uC8O+6/AP33XQnE/WsnCgusTaIYmHGWQR
bK91bifzFQA5jfx+rtaVN+QHvTc4rKsRY0lHK78vA7gbkULzOBiBM05KX1aIjjsoluXDxVmG7PHP
1JVfhC1sIR79g7jygehkRahleWXgXpfEhV/uNGdJi1WQX1y4oBVCu3ZcnCLLIIx2f7NVMH5Lm/EN
ghu6VK79UY3WyFPUVOHuYJDsxaRpWrrPEs4Tbd3/bjZ2cgpGr3gRadVjVJVqk9Os2OEbzOTOOvOi
Iazw/OcBMX/HU4LAg/wLObeF7ti/eUpQX/q+ygrvappTwFaQxjsoFD0VbTeCI29zupuhicjz5NGP
DJP0QfPn/DZKi3hrBXOza1nKNB5peKvEQmaAHJKW18TRcOm7+7n3UgSFC21rJoo+TpeolVUE+UvT
+sGR1srXMUnAjy4QVf/CiPodpw13EQuTJs9zzI8URI82i68NenzHwgKRYgY5j2OABG/9eT+m7X81
1pKp5QNQRP7SwcbrI/O3Mmprzma9v8ua2f+irKo6akVicX5fZ1dc/DiU7znFm4Zy/FwsZXz685v8
7Yv83+XfZ/4/pLLqIZ+HIe2DK8y6aJWP8xlKEyAhDlPt5MnK/iZV91GkRR4XnDwkJ2p2iG4fCGfG
hC6slVUxysB9djNaMYVL1Hh/eYmGzL+PTDMYgmjBQGoz8GP69/yEThYlVtSH11gHFUzvKGebVtlD
iWV3kN2OdEHDmgD7jin984j+/gn/d2n5+T9GtLTdbI5yq78rOGRctZ7/xaiN6S8P+LtZivmBB18c
snjgflh/UV+ZYxtyEZL1J63SIABlD5mlfYOt9heV6t9QBGHi0XlzXXRnrY/KAUtrooTFjnaNyQFr
T33Bq3u/JMvfyJ36r6+M64jRCOLBCN7Jffxj3KbKXULfgsGdAwjAgIUDLJu+WtCu9SgGlWs+sc2n
6GzWtw1Arz+/tN+MJ8R7ZM7wMEIt5eN4+k6YNvD8oru23FczWfOMEl49PVWcHvz3Kxl4A+gYjBNi
PvrxQB+jGs6W6C6fjTXQu3MDICRJ4UTQaPzzpX4XpfGYQzDYgWMPmf8DYbXs5kmNrRkhNaVi1Fyr
hcRxoYduqsBdmZzzr0s4YVsth2DVQPLaBqgUcZ7naVuLKg1FIKMF2eq3r0of+zXevT0nNoV16Auv
PFM3tdc8SettUC30FhvOGspJyyBowlNu6XKCZRihtenO3+zrf5mUEMz5HxY5RGofvuG/J8tAayxp
aFjfTUgzXxZ+6/toF+FTPATDf9TTJ2L9cxADmbf/mJck0fzYbLX/wPr93eyzWGO43riiJ/0hWi0Z
jq613sVwfDjKye2bBmNcWxuulln/ZU78Jt4TMf53qQ/RqYhCtxcHjisIl1XuTZswLLdOIEg90BF/
nn/GL2+JocNXBF9r1Lpc76OSRGUnsdcg6HQHmScp0IxJ6Y13uyVQGz0ZQfAIZI0zQgMAWwFkaQZT
6ISg7+K/mcbb5m+iyz9v5cNz2/TJar9d/KsfOvm9Oye50EE1FJpTQESQ1qHyLNHeb2g3RmHZAlMA
cxtoHPs3gV5eUrqKKxQttW0zuOHFBjkMcCaC+xtUBiRekzwePbo1YlIjKHROZfDkCNaek9anTCkK
TJiT5yjro4NTxs5OsxvzvrEn/y2sS5gvZhDtgKnMmyAdyc1RwNoFdVNvVEoLvZ7RvmqWqtoh5TSu
kX+GrJLDG/zz+/rNzoVfEPsyOyb+9h8j8Fzgc2COlndtVFOvSgBFbv03JbrfaEsg5RFA4eekBjL/
hyiPWlU3VwjUXetyPypaCapG96gEe3LQOUSYhwIvQn/z5wf7Xf7+r6t+yN9T9H9M+lbO1YQ3fewG
DmvgeJYg7sEq1XrYbJSnp5sYUv6xDGtqEaPgbPPPd/G7pYdBkmNjEIJU78dMT/WzGSotxvKzKs9I
8z9zjr51CvO1G9KYJrz+9ufr/S4JQhvUJEH3yBF+EcQrtB5BId9I7zQ7AuBe2A7C3b3y953RTJe2
MTMO0DmK6TJ/HTcjqOTSHTbugN33X+7kd3t7gBeJ2EEQCT76psWZjoB96zjXEPQ+gGalHtKRxkO/
qTmH4jSTY0vUX6ip/nzh3wUgFAEwUuLaOq2tf8fuJSgnk902uovKQKR0unCLxF/3nKYGvOQ/X+vX
mY1igw+x8V2GmcLg39fiEHbMyn6iRgTXoiULygENxwvOZbKsW6rcr5mTXLyl+a/OABj/cF1P5BbE
KD748Ix2mEaF3k/pnV/N13Esj6ZHeeXW58YOHv78iL8GCEMnd2E6GWIs+TGe20bVotpFVxsWVrdy
0JpbuUP5l0TQ+XUgTRH5cOkDBIhWfpwsKHAaCPG54dWqMn9bg1RYJ3GXn3yvh7cUhYjDjwRKt4x7
zg39xUQ/jlp3CoHk5rUAqAvfvS2L0d5HY+2vzepzOz65QL5omtnnTtnDzus5qndna9mi+NrQvGsC
zgqrMrkMfotshJ9ytmHaJcAIWDLN3NvrudXVfsSL/qDpKeggZWyKsW/W/timN97QXhrHD7/Ffvmt
CgFioXOu31C5BzQZ62zXF8Pa1l40P4LU2YPf0TWHvQ91wV1iDemW7SlYK7z8bgtvAY+L/d+68YLm
cxzVZQ5ZKnSBbaoKdUD4uv/1teIIbjgYqaEUj2Xqh5nLOTxty9hdrrYz2Rzu0cZBBfXbny8iIfZf
FZmHMCiB3QpM5PT4l38vj7zG5LDlwOealIY6JWVVfWpmcB7ouaDMGQzNfowbd1Wp7G8m2b9Gf7k0
drA2VpEIJX98virUs863GnUtkpyCady0mY8jCQf2wp46jfqyiTlFmqrqL6XTL+vFQ06b9BvUApKk
tvMhr6uaoE8r3DmujdVysqewU050TsX+PLK/xnkP1TDZtimKsMT72LIY85jZ0qT51YzUsZjD3YKZ
L5Q1Il6d7+xKu7ru8KRGNEuc7uBx5PiXG/glf/WwCvEQDvdEq5kv/363FrLsXafV5bVVqYHmaOBC
xZ8Ix8BJF3sbV130yuFVAIV+cU5Bk3n+fkAXkIXrFABDdWQ+OCgFua6ao9HP+LVMRvyX7ffXl4Hx
Ioo6WDo5LsdVH26SeyrwU4ia+yHM9n1i37eqfvnzQCBk4/6y1dE0EpsBHMAcNq33Zt4/yoXRXXIQ
VFZ1n8fRBmsekFb+uuIMM8AerQziYwabvKiCO8/rzhyRbkyj2jhq/N4s9tWp5rekKW5KzIHy4Lt4
BPXonbhpg0hLdBsX7U/69HuVhCAO0xfy62NrllcTKU44SyWN5ubGKJK7luP0VRBMwBDUjyCrH7Iu
WLXokmbNeAxL4F95dZMUPfIn5fb9hur6ZCT2LvT7T0vSr2fIzSvUqx4iAGJR6645s98yeoc5NQvk
O/0OedQa1Y38c9So7xWGA5YzPXpx+ZItJnQe0LxQ/bKLPuTe3m0alKHH+nHGLWKy58dWD3ZD7L+S
3D7b6LUp4Ig4TGyK1j6Wc7f1TY47aTdkKjy0Sl8jrvbABH/LQeg7cZyvNbDA1TB+GczmU27ER5Pc
EYe3awzEsC2M7ZhrwDz12wS23lLWahPn1dXLis92ktylPgSCwvZWHPRxBIu6p0GKgNnZOdCnRxUW
T2DUzo0J+opfZxvyHjhIPQ2LvbdBFLlj88kSlS30FAdG0llrKInpJb5OKrjNNVBBAAq2jts1eKcs
n4E83nRj9ehZOJnQ97jhJ5MU2bdzMz5GcXrjlMMhci3w++PzaOD66LWAkG3w8kl3iJbhSwr6YrWg
kL1vU2NtwkHyrfl2WoZtV7UvWQrQJeENR058C0p7NybNdulxKJmCTxmcw027DPdt4K7jIL43Q+dV
j42T6VbbBo5s61cXDVzAqEd7p5o+LV11TnIR91X2xgE1qXconLTgDbL5e6u0nQkqMB76Y5P2F0S6
znbR3k1ltCvgATVls02Bi2WK4+twvgf2spWXprn5TRR65yHuz0xsuzO3XjUhjJfPj4WLm0E/eme/
hr2GBEFVIbukYprJPlwzrwOiZlw8jhE9D7laP2hWfgmZrYit3egn13Huv822+t460RcXeE0dmq94
Pf00IOzGo/d9oXc1y8HeFJTHtAM90nTJcTDtC6ZKOwfUQJuGT4Ez0YJ1t4Y1PfdNJ039db6McqbM
VKhv8iraN6M6VogXeK3/WjOcVQfGbRgbMvlwOyVAeMGUEOezk7+Qb86aeR0QHNVGRrhx7wKEeTc4
IcGmGD9DfPJwh7HVzk19UhO/uiflggpe3FS1+1TYy+2QpPezQ12orH3q5sNm9FJwinWNjICmRcZj
lQKNNYAeWFXwBUmMqHJX3QAALQ/m9NEDRn7JKHXMOb7TZn046PiAr4qxOGEGgkoGYBKzushDNgUb
MVLZnEGdxvQijDALbHO8vI3adJwWVyGlwEFWZHLeWN/WUHu9nBv2Qggaztap0aON/U0Km2LMu60I
A2KcurLC8Vi3ApDztk7/GkfAll3rbDn3rTdyk9+Vj4aw+jFz0t9B7Ggg6yI9ceHYuc1gN0BQREPB
LPxb/lViqcUyR7UUsA/96aneTgj9KkRT5WYjb9jghM4R+QuFM6JAw7FjtsqM6NwIrdXPLZ6frpd+
4wmr0H6fP9DeLdPccys6UU9DFVifTY6Ud3RfAMSqbzgg3HTIAWM5vvW69EkvEw6qAJrqCLRVRnKp
3WxbuB7NV4wsUazIW3sXh6/goV6buDxQ1851esiq+R644qqPpl0LX5MLpRV5D2gBs/mOWcplmb8v
eXLygYuMFlZ4ozCl3gnQMqqmc6/lxxJYMWoqKFzBs6JLKTqx+QBFA5+ZAXhopf2MsUaX4eQZM4i/
SVtvXaNfW6wXmsbCPHJbDxZ0uXIRpJhmR16yrNJBG/Z6iSQK1GLPip67srsUbngG37nu+nhrGG9p
GIPsd4BQxruJazSQVlCsQ4rHeJU6jlGUL6JiO+fEPBNpxWjm/0QgF8Kk5g0PVZnuEzYhPJpACb7J
7eqtiJB/onpCv29EpuybwXdCxBNcdHNKE2tTM3tM4Wy6sIj4m+4T2h/Ie+qcDvKpKQegXoiAoocL
zQvZ+DryHmxNR9DpXt7qEBjy3JqGVsbsbhkZg6nUTe1Gj7R7RwtvJYbX2DE0Adpm8LXIWSIEByJn
vh9mL0UoxdirzgAQCFZDc2UCG3GGFdKPwkWQQEcqGdCmy0bW5g8dH+aQ6YX5t5zFp7Htu5bCqQ1k
gT8/RAj+8wfyOEii49sFl7LEsom9fePVzQsqzZtoedMSRXTI7G9jW4ofy7Rp2/EujeujnWZQEB5Z
BjAud2ZG8rq8pTEEv9k6Iyx6rjgJgDu4FB6kl3wdwTowO/WNRbkpHATdZDvvGmNljeaNW9efEMpC
lfs19vpmpWf+qWFtZnlx9Fv+ELDc4rHVOTe5NtznmnYyEBSh9NtUkwPotkKOB/RgOu7e16YEDu2F
G3qP8DyybEs9GVA/dxsJK7psCOahISogjGVmxUpG0qYByMNULVjSfniqOQC3FOifvsfl6j5isfLe
ZSW3lg0B3APuEp9ltqbMcfaBs4KQVJMo5ODYATE8aXV3Lnpjb0AHN6gYLXkOERFwjikczWzI34Ml
RIvNiEC8LABvSeXOdC/mTDJ7COJvyGmj8A9v3TzI6jaA8ECPoiUHhhQ+qoO8GedkgNL2DI/EvC7q
93QGdwYvFhTXN+5khz1KMAok4KvPEpB7ETVog/uRIbEy61vX6ieJnkXwvTAE0Zkfc/e75/pH+Xh3
qg8B/isDv01uvzaMCDGi9GRyN2EEAZcV5+Xqm8FoUHVtZEZiebM1kuYr1zaiF5dFJb9Vzu6NNf5o
03jvaj1eoMo9G7l/z813sFFUUIGW+Trbxj7q722Zwdj+gSwBX5fhXEsJHCnAM4N35QifdG2Bsl6y
l150JgiQwX1TjBse/1EeTi6KJOOVpTLCi8L/RkLS0s1HvHd3YNehl5bxcS6so5Vk/5/iyqM2rYcO
y3MNxNKMa1A690YNibKJrtMSvZk8DfeTGw8yQS33gg/bNu0+JaQccnXl5XfYKWwlxlmDOqU65KCu
PcvgsNDXtakdCl6lDIdrpJfGhqcy+SsNeB36d+9zWxZtW4kcjylqak8Mj1ZHxwV28mwOmO8FyTWu
aFo7wROuB9RXgOx1TSGOY6yStPqhL58ILAx5AWcnWRdzsbL9r7I8EnYAGTcx0AGETO8EDRqHBvOy
8RzSG4TdOshbutaDZnnI2/yQmQerGJ/leRyYVoA4f8pvKn/+CfL83FcWJCa4FH19UwMWrIVIgrfy
NBfnlH3dgfAb9cGlhiSYGNcYW2/sPyFHhXeO1yNhlfd3JtDKchmMTd6GlznoORKonNuoC36qgQZ5
PUSvqho/yT6udeOnfnGZGZX9KOsoCRFuslCJsHjtikElWd3pQD3XaTrezswJoI+3RWScdc/bG1Ax
NNfb9m11wBUk3bDBFWzO2L3iDYJc0rXXMKRLoEMMsHrb0nqow/5rEsAYqbGkWplorQXBeO2C9GXM
h7sqsLZDUZ/k6n4BjBOyEljDW6ddthV1ihXEJCQWFhsTYF4Se3gDIf4U6RR9D13tFmjcQx3H769T
X0grjIbteDzIkMne4/b9Wzw5n1F6RtyIP+yD6KkM5munTxfHo2TCNoIY1B96px4Fq3KvN0Lq0tqn
usrvmYIPZeMdO315bsd62A7udIfg9kECnU9UcFxrF1rZpk/zc6SmSzOEn0Yv3EfB8h062b4yRg+V
GQqjpUBQWp8/xyBT2SYObRBhUKJm9AnKqx51R7uP92UreguAEkNv15X5oz+qN6AhJ6BVu0LFt2FY
743WukcEdONa8WtLvAK7sRtrHOYZRHSfvGNmBt/GKrxGFJtzEoO5c48cpu9bO0TzCbZAYGTnOmP1
6/DlZUqRBuFwV9N/GAdAQtOPPCruK8vYc95bcevN2ojzxyGtJU8lHeiGF0P5SPGZ5m0xZmcJl5BF
P1ep/ehG9UNTZrfvo4OPCEwtFH9onDnD2Vwsba2H1i3AWgSZqtesgjSvW/vOQ/SmBcfcF+5NYHFa
zIMulrurluVWb5wTZFe0xWtIDPG69APE4uuzw3aNktLGjruHFLnxVWMgvmnhOkFH9bNMpXzWtzFT
ZYqqk1uk5wmZcmAEwKk3dqJ2C9G2RW+oRmgAWfy1X/lbWQN29oW2xlpS3IEXotz5EU8pQitdbzM2
NkN6KfpvNYxqVjeufBIkXE5m3dmFQeVsJeBY5LMWEqWLzd/nSJ/F0qyKuk+YQ+6awbipKKLzct2g
Sw7jjdR0N2bwoog15QwuituRQEkuBbFu7ZZnPlTisGy93UVCiewlIDTQcMi32ex/TS1j5/Fm9cG9
hAUKuP14G/TePh3RJCGD0mNvm/jRCoTepkVTS1Iv+Z2ZCjCBjdqxM5NFyOYI3z9gQoU6WS5nkWjd
AdpkVveLgaJgvA801FlodxJjVvIKZZQc70WCstalt/I1Q0QGnIbcoHw4ABkZljC5cymfwvibMVHj
S6sX6gh2WvAE32j1PpG4Y8v3KrFWskrZpfMHPXqR+aBV6SOPT3kgCU0dTRfkL+SJeAs2vQZJiRZT
29a5uZclx7fRpF15aI42wGPY4RnQieLIUBuJx01k0h1uLo49rPsIGdfp6FA04IxWuKimDJiZsOsw
2gjtArKGHcayLZJnboqW7ln202Ki4ZkxKRB6IX1YzM9c9D3lYrAjKG791yx+NZh+JLaaNeBx8l2N
T2nRrhEdp3r3jxrqToo3ziZoB59l5+X06r1O4lllkEN7fN/urCg5aXCZ7Z8yR1X4pW2FlEmfI2/Y
ow5W9kVvcFqdv76n9p2MTull60FnqeFq1Ko9NxcsyYohhQWAUgrGwIR+qQmLyF2bxA9JPnSyPIot
yfDAFIv8Hw7tHc2jF+5oMUJYaC9duNxgRcoUfpBlIoSbceRElvFbMgNKcg/PKICvifiiRzmOhHne
cwXGtP3RqAdZmWmk75n2zeyecvrttT3ds0R69E4iJ4GFNGwiuxO+7pzOB9svcVfVd3n8mnTDPmET
NrV9CrdGw/0I+XTQ1xGSGSZFH2yi/lVCZO7buy7VUJvRdo1eX0Y4RYbMW6Ty+E1epKxT13WE5fN+
87iGIWDgcpiNMAsPw+V4ROZOs2Rr32F9z+OJZMAmoZKYxOGJpm55Jv7ZUgtazALN9I++m14r8rE8
gxjfPzOJGDuXBFXWfGigkhCOC9Jx4Yb8ikmvqmlv1tNa4o7UdhnnI5w2iJfIDJ9b8g4k/VhQMjmk
5moBP1sRemt8lsU0HZq3eoj3smhMnlAqyJb/ZvTeS8XUO8gYSbCX/w6meiOPni6PkQ1J1rIOQ8IV
qQpIsOVDZE1KsGXKyOVUKbqxSlLAug7RIqCk8aN10n2SLIVcE2VrohXKh7F+GB3nTIyUj3BGfW3R
XMhAqXcwi02sdJf4kpMXSy1MnVd46tl1oK7x3hkIWVUyvxuejxJ+hzbPMeynkzWmd2H5Qv1zIRtf
13QCHNm0hgQytbPjNrGHOcil3ucSsj8izFnEF4s6FSOCtQQbrbtvungzKcyQJI93HxzIxtAtVopg
XmhvvU+z9dZC/aVlR5KkdJGoyehX0CZ9jjvlrkcXhyt+1lIWoZn5VYINtx5mwToLjH2KtCBtYXn9
FmXVHOT3Q+Cj1AJNk8SMNdzot6TW1GosSS4Ov2XH/JE1wZeUdyRxBV7r2ST/kAgpvyVvWb7KEq3R
tqYbb460uzh75+llH8sRe5CkRkfIzgoquSfXVTsmH8kok52n6z33oYnCNXFIolpFfVZC4h7dT0xq
KXMANK+JlkNl3PKplj7tKrYvvuOYhCKmzAAveYyJFhLz3BfmndKyfdg/E6Vl4HgCrkbVvZIlZtPw
cz2RAfsajQ+sgTR9jr1cFo3LHkbstMmoqIZZBnTK1lNE3GRXkTioIWyhv+pae9vbgDNoI3DXsgZd
vT2CQpH2iNmjUMjnx5ZzwLOOfJ3iSWkwpmlhmgcuQ/hpKoI790Tob39klB6Morx4hYU10VGmu2xZ
EkB6ZYHP/ap427Ui16Yvz57IfVv9q/wZQ6oFzTWhoxNTEcmmwiw06wiWIxsZn5R0MQPovUqcoYzm
D0y6BZnhrfsgP79fK0s2uvfKvVjFvHcZ8Jj0tHbOljcg4uRtTTazYnrgT7kwl5ArsfBsBJuiGls3
Eke5X5m3xGl6Guii5Dtp1NQJlQvVCt+CoXKxqIoJX0o3t1L05xokUYJA90lPzUdFfJfNfiqd+5xN
PMvcQ5B759AfDkn7s3c7qo7wcdDwsGIzb0ZUeCdgMECOJvUcIxJhUDg1RneUd4KW0Lr2Fvr21hpP
u0OC7QeDKBGOhsxsNkjpv0rIGe1xn9jB2iJj8UmFMF2rqm0oYlY6xhoGqrbltE2oDmcXGhX7A3rM
FgFGFrLkjUr0xOPuxi/oYfb9baUNalUViEK780kH42tz/pLyMJWt7rq4h9weFyulO+8rSwaO19IH
6WdZb/JzCIXozrLFuzxOh5zAcpW+HNEBIARykDqWajteT60nW56FW2pthmqhN8KLidovDZ0op/3B
CpPBdzt6kC3hbr6qMr8x3fdAyKAvEWyWNr6RlK8Ikf0XHH45bzwt3me0PWJ8rc24ww924PvFOglN
APHd+07I62ekamNZzZLXmofRfzVpaAcJPtE0stRwbkemfsHj5N8qdjDL0k/l9MCoS45Mx3nNpig5
n0QK2dpQyj3L1ISKexCikkL1RR7KI0uSyKY5C0LDwvkVX0MWv9GdR+KYGb7K9oHJyVFWHw26U0bW
CpF2AwROunMyq+TlF/NjYHmrIXRRK3U3OTnGhHqHhW2vQ/5lNsEpAsQmFyYxZHnKJO3QPvaTOz1x
d25bbkI06VvGl5RRKW8HmYqN8KcviyabTzLyiZ3dE1vo5bnmqWTsAoSiZR9t3K//H8lJ4vIHeQTZ
VSVtlz2rJePLqVx5o5LhlD0so6TcE2Jq9EsN7pHgoXV3LHyJ+UWa05sa6NEh3OS/OnSVMhup4fCm
cbwNlyp6rqhhl974G3kGXBhRd8RvAkcFPmkexwt9hcnu73W9l3yN7T1i/khYbyDuJx4KILwpKBpr
5psnnRkmiruoJ6utbiwdN4dCHfXupSVvrYhzWeRyuMimQC4UpIFkqor2QTCWh5AhALxNTYfOmwy9
9hZq5TM4hrvJiXcS1jUR+9deghqciXrQ6GUzVaysRUho3MvnkI3yHdP/Ku8ppOcU5N+kQiLoK1pI
kvbNKtmVLqpapBQGZxrsuXtJx4Albn1qBwnxPIt07mlKW4b7QDTSfWMrD9lB0cFho8y6bUXjU5qW
AIu4ZARrp4jbi3ScZei5S95fGr+WJEmSnJZUPmTWPC+pzgaLUgm07Nsl847VacbLRTI+ndkkU5Gi
i9lD4s8/qfL3bIOLq20Bn+KB8cYfjM1bMf7UO+PQ+axipjjzWvIRKbHyMHx8T8MjZK4hvFEDZkWx
t5FMlhpJkhzVPkpGr4vNBnvXe4hhE0efaNtTvHNzMuHA8krv7yDZgqyzOeowTtDmXWt+ldSB8ZYG
tCQFfhc/eCzJzAh26O+sbffFcS8Lx3YyYyRnJ6+L0auvcZaoeMQa9MPcI9eq39L2lMW12PfkW4Ww
U403XiKDILkgy1GyK8lpyWBNxrXy7/gx1UdbJZL8MTq2eUGNEJYrMg8gu6h9m54a+k0eH/OulcqL
VYqq6cBTyU1JxqXDRZK+qJaRNCOUzvsRJnGTknAyTFxQln9DitxaIcmI/57LSM81NV5YdIS0hDxu
yKo9W58UXjzIe7VPetIlkNyYZ0sujoVi70GZygmO8k6yxKRHPPfOPiP/YbskenS1fUhDbiOkuqKc
l+ux+mS6tNHPpvfPRmrfSBEhexf1DGi+PfMJhZ1N+54uRXKuQS4qlTLzVwpJVyX3Udyt6HCs+uTF
RjOkRE1KbjKYF8kFJAvlM1ncAwxHCRlMORKQFJsAef3sEBB81/poX3BYOvSMuGx6vT1KeWCEEIiV
S2T6Mlg+dpZivXo13H4TDU8uFF9CXIC0BS+ZN9b27g38w02FswTT9T0Z0P0t467N9ynbSTaADqji
p9Zy7kZOvv1WX8ttGVQwtWTXZIgRQdtBU7TUfko1KE9p4XfZZh6ute1K0tcctMOCjckweVuLlrVM
ZSkHnW5HzsZZAXel4Q4D73Gn1erkcRghGTnzCH+ajc5EMjxkxfOHLM4ulfpcWBW6keighcFe1frW
XUiZFcJD7Dn8lgABZKyqQTSVqLL+j6bz2o5aa7bwE2kM5XBru6OzDZifGw22AaVWznr6882Gc0Nj
uyUtrVBhVtUs6jE7o3tKL5YwEKZYSrZKvN3oWCcMyEvzcaEUc43ohUOfFeAfiSMOnYe75TqXe2oQ
zwWkL3j1u6tXgF1h0nhNB4dDp18HW3vSalNDugOJaHASDNitFUrU+QCEhuF611HtAtIcPphl9Xxx
idpiJiwkEyw+LL3MV2N8SqoYFfAIVMgXs4e14etKjFMoGJJGvjwfZCorlwz1zI5AhXP6rM47yvks
ZhxPAqDJTJgnsG8XVo6Mz72/Vd8mXriiKeoIbIU5i+XKcFP3j3a3Ro43Z+KTOr6atfw2fQiie/BC
VJlVYD+x3v+2rgPcyNYqB4AZ3FJIp/m7zCB0cDy8MC7+A9nYnUBu7srmrNb3Cxxo/I9jklnfhvyZ
9GKulv7it6g4BsR/RqiR1h5GNOjGfCyqtqZQm9AiJgs7yAOrazAqdI7i2dnLsLuiSBYMSFj2NERE
woGj2PRtNYL6KCvcHItd4WEQ58/aodyK7605bSeubnVL3EB6Qmqcg6EfdVspJE42vwlk6+NFyWHn
ElnqDBzFJFyLW9X9O0+EzRECmJmNDbCv6NB4M1j5Yby80VARZ4LspuFxIP8lcNGVeDJkV2DX/nv5
pqjuPQghAo6koe4mIKAYKSWRrrlTuuwFDGaY0R++QWLGF1adASDq0Gv8K9CEe3KcWFmpTEQ4FUHw
cpDhxiJo0zA/FiafTNtiRFYz8bhdWkQkvTG9uZW/N5kDGT2acpTZFZPhfUbOPQcSw0W3529lQDQ8
Osk8g9sb/1jWDpK4wzhEKcj8TqPudqufGTp+t08oZvzpIfmwLrCFmSA5GYpIM4bQx++BGwM7gp2d
kJPSIuiD9kvBHEUBBLHNhyCZ8efoRs8OBd1T9Z0o+njdMex+SU1+Voji6kPhXmF6YdmfZTi4HDM2
pDv9ryQvQDjGRidy755Jaar+kNQfA3qseCt9YnL1J4XGNzNSShMU8PLsS8AgfdCeSsslM1qGp5M8
JIl7G1oTBMLXkCDbQrvSDpYjUvb6XPtLkWSiZzxyg8yJjiPmrGT+Mto7OQKXOqS6d7stu3EnAy7h
b8z1YMcPwCOKa0qbhQIrcuPIe8iPRJJJ1Efr5ZGxy6YAZzEvu+oCaAC7CzK8jWDDiN5btiTCTDoK
J5z0TgknqWauYESxeIOy6sxKGcZB+1H7l1WuwhcMi2T7ESLYZZ4I0EzHV3nJ9vyoAyPJILgDedJG
JoRx7o1nKmLFppMeJ7WVH8xtOTBpsx8g+4yr+4AlwVekUHTm6qm9reY/vgcyPsOyAd+OlAO6IgF3
8YmJCdKAbZHrX5GuHQAd7YRkRXMS+WBOOAKcLnaexQ01QfykdWEP81d+/2/DabcrcMqP7MqAA+da
vcw/vu9enXs5pbKQLgH8NGwc1pGxun5zB0XT3xtpONxYgTye61FezfvJkMO41uC0BdwYliCYTZ3t
sKQEW9BqfvBtJotsLN5anIWchAF27oI7pkNjEs1vgCjYxZwVnjOmKXVv33zHf/h7xBlFhOlnRq99
SsKgeTTd6hARt8wrePsIo/6z4Z3OufEL7JXhGzVoO+1iQW7atAxTSqR4ImWQ87Ra2+1MJknDTmFe
dSCZLFkCmjomRUAXwlx2mbQMJjNICMdSTtWGVuJ+mJZIOFGoWeg/m/J8finjCrhRuxw1oVW8Chtw
t8n+wk7knpKpvGVKftu0nvMlo589sWaDZsLNbxQYd/EafHq2UUsJ3j8ZRgjnafI/HEJz+MVAJGzF
38WE9QCJGBPEEBmobC5Ktg5djbjk/ND4fFdVkNZxFFgwuYYx0EGerGf570N+j51zAIniPLREz3QC
efvJBxdCm3DWMhuCIsIv6G8aW7J5NIG+pPhkh3fSnTqXV70iu193JYP9xogcQoZ+/z9mXc4FLeJv
U+tbi8O6ITAECHDohG36zD1vRGnWnRY5DaG7wsGUby4RFA2sKbqNdCw0LE1ekGpaFalBDAEaMd9N
JBaFawoyMO55XEKc6rIBOOHBbXX5sEGtnWIfm3utUxB/MZtH1Tmi3lCPN3IP0TUIcRfpwatiePIv
csi0/jPhnODpgo5lz+Os2uRmSLpVpIDg/fA8piKJWMs03NnR8OLaxol8JX6LgNC92H1KkzHKd6lr
7sYekMMo44IB5eV8Ow8bpvR4LO0MKvVX7YCwfOCDBYDoUnCk5GM84mQwyQBxinZjbmMvc3yZftIW
NO18katYkcimgRCTrVvB3Svlr0siIlgcPaFJgjqxQ+gWg6NW/lPrMuyuuLihbbhcXnRIrkZolR1l
ApHMdSNzE8PuRpuMPdeRyAaKECDT/u5eXpHdeBVHTALnKXaetxV+blBHOaG8vO9z9phUqaxhoUkr
WL9NP43hQ9sOI7BpT5f00ENgJ8dHslJ/F/TcDf49L8xySgJRbNlYMPqatF2BsEdGKvIJOSLMRfI8
hrkZ4phnt41PCj1jJ/BmkgUYlAIjA9SLYjpxjRFjPiF/RwICTDjCvwIr0DDRMoBuQrnYJvU/K5zX
DFYQB058+zdYxDnCVWJYiIaKvEGeYlYu2QlX8cWH7gVd8175Q4s/PHALbU0+5uqBzc1yz9ZXeSHj
T14QU1RQozbrPxX/98XlPco+cTF1IAk8CnnmvZA7XKQZZg/R2PKg7/3dDp6DSrnY+6v/T7WTNA27
RAPGnAeI0wxLQ5AtwalqyN/IzE/5dAIX5KPJHVzAdHknQWDongXSfBYcJ43gMCRQSjRjAXUH+gCx
kUZ/FUhJqkqVbbA9IkF4GwbENCs3Jn9MKUnnhryVzIAqde94cVmhnBt5BYAMLCWj/Dd3iqUIO2p8
877Kv8tjiTZSmDnxErOyHmVycDVD4DL+5XHCbHhFFvxWsgojkA9CYKNf3UmDpDxJ1q8yH7+tl/R6
cBgTOgg6/CsyyZFFeHMvyfc1+JLDxsUv2P3ICS7UuqBsG+/WMqLXJCfD0v8WEkGuFQxfoR99NMkK
iZBSOvMV7Hq5ddFZFTIGCrJyEKCOux4IJobnJbbow+mHQ0QiaQ5jZEkyy2xkL/AVYOLCkin4z0eQ
5qaThMSaFlPnTgvFjpD0+jt6nUk9nxELP3B6zFX5hezqiaIbAzvHnZojeTJXpO7v5dJjkJwP9S8E
mqbTf+Rd+Y9OD2xpZyRQ7Me3fveT+HPnnbRttGCcAA4CuPvRhdiVmMQ1yQfsist18KGaoWUbf5ne
PHgauTtj52aYYLkSlThU82ZTu5fvg8i6H20HyXtw+vZZGVdmtr1cwxnB8FwNdFohRy9xpg+psIH2
dOy8vwJSw5Rm0YHCkSPuqCSjtaiPaH6JG4FRTIILqKwoGBtSCNKKQsY+vkpVirtzcP4YfI9rhhHi
KXx2whDcLB+8PTkxSMXf8p6LoIGJ8kOGK2da3vq4ON8wsaNLfuYpTAwCin9NfGnw2GSA0HD48JEk
iAEdG20S4FAoBbHnsKqLp3F9ZroZvw40h0c2vwaMJQxsjMSSYctB4UusM39BHCui1UJ9ii3Hwybb
fIbMSguvAEDE+/HfxFxOMt+dcMGMnZ7kJ/H2gtRk6zIeiXmJPcQaNqKsNXYD/3OgU3cwH5mCKE8f
xliEaUflSvB02rsegtB9rO0EggvjJKkngIEnXmNr3v1fneWRH4EKhYiKPFXQPRSdgP2O7hCgrtsE
uyOKSThkWmLFoRQi0kq3wxbXL5ekP2xbdONBxCfbQsdf+LHMKRsbCbNmp/PEUoDRapWFyHqv5Jzg
dTHhSOl8PGkX1LRAYEe6NEhUdbKGwB8JrOEQQfZyk6YTwe5nYQMetvDWARkRHWJ/VROkjfkR8VdY
tB0CXPl/B9IZ57P3LxNDJzB6ZjKl/uXf68gzW7Ic/x1fugm8tcQZ2G86s3w3RFjFmCR4460T3imo
J4VN2rEWdqwu91GYPwaX8pjUyc0GYDEEAzRnK/g9xLVsviw986ZwHN0nlXF/GT83yKh4LM/QLpMH
A8DAWZPjK7ftn1kbkvQxZsTyMIYv9fS8NcXDWHm/aSf9vbXJWFku5953DvIQmEFtyShYf1B/dSg6
ay+4yCPjwCdfUsEUF7g/DX7JOZCgYnvAiodc6J+UT6Srw9X4Hefmvc48rmu4Qe+OnUdsoDbTq9HR
wz4D+BAfBY9eLei9HB29Ji/EYkqayKymkY4De6TejeWxiQsoRDtQGUYXBSgjnzkrAXHdxvstieOB
DEqnWcDPYrGPbRqshl/wPbU8BEgEbBTGf/xELKNHuhv+IMuOJaVo66m2Kabp/stNenaYZEaT2Mbg
ZRRwDANSLvDsWUsukHDWhCLj0HAreksQuyC4682IIHOspbkTqmcYyo554rjokiuYaZ1k6fBlbowq
w4ORUG+d8ZcOgS5EdaWY6jJ3pHT4ap3/qsiL4yAzXAToe4Qxq5wrhkMgguuvDhKff+W69iNqmS9T
5kqumZzPn7S8PjHjDr6OY9MK1mX+MK31cAQZuFeONSF9Q9523IA1XydYwuWvp8t7aEjt/EURcOxs
9qSkE6/dObcjNnOSffI7wZl2O5+VySEMEwkh1UwGEgYy8oF9wsAoM75TXoQcBAX65YqzgwWast4W
1vxVzpju3dhHt7Q52hF5WXz327CSjOZ8OmRpaEMahb1HXc3xO+qb2Bdi/JrNprlAGcgTkqzp27uZ
qJvgPW0RoQttcDn2IFk6JT5hVIsU9ibC3/sc106gHib1Qtfj8dPkuHF3I7p6VImFowsbI+snUc/8
uF7+oEQhBn6V5yw1v+UO1A9QlXPF/RD80ikLlbwzVRDMoMKQi0FrALJ0ubuQOu0K+RJA+dy9MK9x
gap4q2vYBo1PXkChD+7NF7MB2uPmN0+RIaNHE5+WV6iYJHNuD8EDZ2SxP+wQjGX+LotNQLsQlHV4
0XKaLT2ZJThCaz4YHrbTRMEZlW7NWTY6dzGDk9mtjNWhZysWOc9uSFVyhkkpTSlbXLir5CP8Kjut
syZPO/Kv/cjStOX5XwBL+18eB1cKnoKPS/7odRKplVIkVzHUuJvvdN63CAb6qzfK2zLo4YqTCUzr
IMpd6NiNauFWxfKfkizY+Uk4vbsE1YS9aSrZy/SzxsBCTXO1TnPnj/s4epJVMJDro7AlJqa0ZmUA
dXP6OMmUXEdDdeAcsL+ngcQYMA1z8+8kbRG6XMHt5LaOdvxDOVq9AxyMHV4pS6IL4JPGMNisI36y
QVdw6d54eiOwxJ+xt3VJEQyHHAWgmdArc+oJljPlfKUGAFtqaAY2+VENQAt7RgpJsJ8uYF7kjOqN
pBpb80lClslUbmH3MygqqXwGcS1vQDpz9+hi3E6O+8ByK/KWLz/K7BCmvxYjOggxH2FcvCTvPJ77
lFT7ycaTmsSk5GYBwCofvuXdNAsUkf5/9aV68bAUoaCHMfoBhYZ4sdm/ugV78t+QdJu/t1DMFuIC
6JcutIvFqPW/1cy6LehNPXljCoROrs2LMx/QKZCEUkKOajwxZdwTqBbx0oMFRBTBIGgRI3qGzvlV
0NCWmmQWmbzaVjiDFHQQpslvZSpQCGE9Q0/7ui7Du0OZADwonHw5bba/fQ/K4aHroqfYpWdRkRA7
JF8xHC8vRP5ftgB+9MtqgOlRBDcN/o+i5+Q6Tf5uZ/FHALwlz2Rx50cpztqJTu66fSfZaS+Rl9O5
b5mpw6yp1vOimXZm2am+5Ny321/i+d0t1ue2XeebBoxL2QHtYr7ir9sYkt77gEsbltAsMWUu/fkg
PKaFruvf1dy/jMZD04f/XYLioy0u3xvy3YwJFj9r+V9sxV9sg6Z85QV16Jj9s1NtR3MynyZY8W8W
2qnQ+aj4QVYABQYd5I8dfJy7uUY6FmG6I9vohM0qoEoxM5agH8pXDpPV/VrM6cFdhwtVVt5932YH
nIJlRawN67inRSKsia2za8hQm6ZvcSbJlf/HZubqOLefpQ6vDFXL2+BbZKKGCBKcNgAkTi0lZIel
pL0JTAFycoyiMnEe0uNFzhuNIln10KQO1UyC02y6LxOEfFdljQssNFH4Tx7jsAH9bB8IDxPhvpXk
eNG6qLb/tEZzlnsYzlTNleDImRG+EQabvfk1bNb/RS6mh0na2kK/z6r7nlG10dnTO3FTrdtAQBsH
Z6buzC+znwD74ez9r6htYExKJkBvppHUhZVKSKQP89Z5dXCQXkLKKLTb0oxUL2ugUDmyWxtBE55+
SVJqKDnb09qd9Z6KCmaz9T+dkH42sB3/yIEvwZiS4mdPTVvZKxMb/Y7kZbnOWApe353pYEmc/l4Y
Lgn5X5wswuyiOhSvMKEMuHa+ltt0z/lTmhgJUuyF7bWlvFkWu2wJYVOSXO3iHWuVd3LWzHkSzJEW
217xzanL3kriojVmyRyal3vsns0KHmw7/+NX/Smwmp9KTN6gEAIlLHY51bQtlldYkgcV+J+JMgvh
n1B+bTxejC9IpoJFntL0q5H55LXRqxMppzDQkAdnUuDlmktQ+hcHJkWj2ZdkDSpPY2zIyGJwZbM+
MlSItU+Q2N/YIHH8qKQ2YWYC6ZV1wYvTPA4mAnDaZpcaeUohIiX85kRTY5oqgidJW2L3aM0K4iYq
WVOijNxRVDMjVcxdB1DlIdrNMxGReVnvaRz0NNABoLt4DMt9L9rlxQRbFYQns04+7EZcVOLOoCQE
wYSGhLH6OJAT0NKIVbgMwlYHISCjhaicOdNAALuTPaeIrIQd4fgBODTapjMvCN+jfE64ge6HC1kd
6GQfi3ju2w8znu+EMAVb+cu2YMreLtV/oR9PSr8hr+OcoJX/hVJqN9opHIgWwhi2OExaL8InQdB9
u8yUhI9ECPZwmdzk01tDcg+qdt/R/ZpTRihiIgkttYY3f5vvFK+NB/8u9qHGTWKM97XyM87Dtbs4
eoNA0F1LIpFgq2yLBWO62W08NXfKrNImXFUbS40+U8SIhqn5FISlidOnFhWCxmfp4dnN2KYgckP9
k5zMY9+l9zh67NhjB7M11hGenfIUwgGWhqDKBh2zsU+++kF4Hql1ZDLoS79z+/oLE2nS/jgcxj8G
Da4yFm5ppz0pX8Lgx5hTPkZvzPoGHzHJmdUFHyI+bojTOz4h+j0RP9Yc8AyPTA2BWX15FoqtZ9AV
/sOqq4ewi3+7bXkXlDRIILX6JINFmzLuPMoN4uPMFkv9o5INuJPyd/nQT3qKuZ340E+a6aIc3zZn
UUyYvanpkBLGAuEKrT4fZmeZd5XlHa6PKe3dOn9JPHYSA8XTvEQdRSfNeHZz93a0mhMvaJJ24JE9
wy1VDwr9x6mPaWJDrSqpbfd97u5r7wxVgHDrZqhesng80bfiTXBmHK73usIwqVWf/YnSzF9If3fw
D9qq8faYBP213lJXgQUdVIuQl2TPZateUf5Q0ZhkUNXflHykqZmgVzk7Sa9FSmP/6ICEIGKhpLr7
azrp5eg5cj0N5kCtagmQw1S4plLX08diphwU74LEGmqV/QTZqZlmisYMqyQdP9kJ/2bcp08pqIPm
1EHBNU/YETI9lJ2hNfVpaNHR8Don7Zr+QZmXwlW7De9I9r0EPUtATumdauWVqJI3/Vvf0uYj8OaX
mVQdOY/k6TBwYfEzkZqy3h61v3X0GLU1Ba9e3zxSevao6KV20GVpdm7R7w0awaNgbJwpf9w1nv9h
hID8zXRKaGS4r7viPp7gmSbAkjGXfX8akOke2THSRwSRkG5eAOM5RpCCT9Jn4XeGI8VjEm2X6Yi+
LeGPNarpw/OXA0mMO2fhaX20S7zxWc5K3ADfAzeHi0FWGzT3frrXIjB8dtDg0VGZWmDuTvKn9iTu
JMssT5JhIUqV9SKgj5+msdCe5jKkM7OidEQMX8KCtI4Bm1BmNnbQ1JbXtCyXXk09OBXcYO+y0mdc
0KuQMJ+q/g+mO3I1bIMfMsH+LiPejGMYwhNJ59oQcuBwpL0xegVo7TKjifkszIbhmnX+zGD4IS4g
0Ka56xW7tkzXxJE/Rax/sO3dgpzjicL6cSZ8kOyK3o9vzPxRARa2WOH3u74hqMI5Y0L0W60hhj6z
0fv1te51bttALjFD0asX/tXXyPJtFxEMz+jvyKSZfvyJ2mJEWbe+qWLS6qNT1pQLzS16svoq6gVJ
LAYS9SzZ6zOzVM+0T2Frd2gKUXZVeXjCV/gnUzwv+d9ifvBezIYL2Q6eA6ugcghg9Lb5nLg0bhwm
1nrt25gkcBrmRZ8VrSa6EfwQ8cTFrKFOpsLYrBlu2F/LBTA4xoED9sv98qfLkVEkVfMr0V6pUhi0
rqDbbpnDX2sfSZRtkoxWnd9JxGfjzU0NfLf159ZSxzmQuYbyFKIUffG+YDDpEGwNnpJNDmB+CV7J
VS6C9NtYBP05qsZ71IYPwsFbqWRT7qQSZ5UOnpWkY0QZsx5RNts0CdnlEX1XZuetSZoXFLBpTd+d
i0WxQoNrOFVfaOZAatFM+8SEBKos+9VATkGO14xHaGQ7SigZrEcDMUoYjFNQN+jEOWnwdYwL1iBa
r3Y99u9KB0qKPcFLoMZoHHcv791FIBitYRwvg0G3ang9dE7hZL9PSrpG9n/IwXpNL8GJdf/mI910
JGBrvx9YZEG11hw9KGLgloAu3VSfErc/j0FEHK52zgntMMLM+kxK3m2LIVdxXvoBAqVs8ADqkohQ
TB5a52r2HkPg9TVd6y+0uSH/LZv/02HuvIXUsSSfHjVkUe14uJgU1VFRzcasVgdayQSvsozpwnOx
2+xucLdHSHIoQwqjhXp452tbQ5adODNQC8nugzm+0jNk5650z52T9HcO6eBP4Ejv6MakAtPf5Y4w
ErkRsX/uiBR5vfXDR0vIcbbtzDjAsz3cWgvQzdYuj9D+PgvUmi/0JcwzNGjiR/Nt1KklwUaiKLbJ
ssXv9Br+M47BPoNUCkEMZeh6WBbj1xjVwU2AqNYVAWqSzhR7ghbExEoT4qLK++bZ/dtq0tRgoIjp
1opofkHnzbkMSXA2L18cIzzhipHoA0SVpwWN/GoipmZCJdUc/cnt5uGKk3OqwqXYF5VNVvpE1nt7
nClfhQCQzgZGGOE5pWdzo3FRRju+tqJN9Jq+JnTguG3S6T1KET2VZ+9x5g/wtJPrbScFcPn6CEMh
aRxW8bVCaK9euXfJuMsnl7OIofxIbelp6HLnNssCCumJuQLbI5OpkBcw0begLgEgFdIPHtObtpgi
8HES34kCw06B4UridgtLD/aASRETyPYVTZNhv6KsAaFlzPnTCGgdBQ/tQEC6cFUskHGbxrc/kF/K
n9IVHf0MsmndB5P9pOgeIcMxTvYbKSiSEiZl90ofV95ZgGEuUB/WXxg39wLGRhpw+NEpDMM7cYiM
bvvR5dABkRZjYK/zyLy36PbtI88nit2QPQVVv1QGSZpCoXcvd8d2lheCCl1cP2zK2GivYLqyjzd/
P1LFARJm0Rmh3yz6ck5Xw6/yvIMCm+YSPOTleLcBySnvv5+jq9UqfFzxdFpJsBYUB7IEJF9jHVcP
I34qNhBeDBNxhfp8Q1Mv4F4fGCZu87+OfM1iWYGHSLXHmQTyvHWb5AjotJCdr6AV7xDHmBLQlJPv
ztzSV4J3jjcaf002vXEb77XP72v+pGzZqPrm9taOFLmGVMIeQ4AhIHMrj3QXmAItHEzu7kYLrX+A
nRUEy/7LcGuEjGId5uTRZk3ygybGCmawQxr0GHOGyJdfLVBKXtBGgaXz1xiDEGkPzrpPQHrBbnna
Fc0mE2fMd3XrPOaiO8nJAvqbe6RMYYKMsdJ80leskxhX58JSW3hLyuPVHsJ9wOf9oxQe6VTtWkpT
s0+woZQmIJiYERiEz7sKRgn86VdKQoflmrzXYxBMvzGf7uU0StnD3nfrowD8eDlIKaEwBFpX2Gxb
UULcwrvLu5CTymnBvzWS8qUw6nO6dvQhQooU42dMNz2f6hXGIlHJF0la4gdmuLGghEgN/HqKMZDz
RH3ben6fyP/t/8i6lAssF1enTPgeI7jk8xUDwG9TPHfdtsfNJ+FhXXdN6j7zqyKqjullhG3Jb0F1
sVzG1biPkkTVuB80jjgXnn0Xdc4PMWLvw3G8X0v7W+eOdN+hX50P3YCZfMnN5D/E8jfhEEM/3tEx
ls4yNi2zMsNJ9h5V/HcO8m0y24/MXn94nJmezEVo+Dn95h/0GUnz/nXv9AJvZ8t+HxDUdIr5Gg/D
eUyyx7qkhlvjNvrL16yYX62AQl2rqp6SsRvfhj64JwPsG2cHPqK+/F9woRtk4MBsmf2SnTdlw0sQ
l1QaxfZhvmR7IwbQhws88fo/6VJD3jbNjBiB0QeZSeOO9uQ5tPWBQvFFCWB9SZm0b7ObGmgg7NpD
pYOK2NSLY7k+LmH8HQrz8iZrl6MMEsOGpqWx7P3i0EYwDaphIFfFfEaeh18LHUi8rbXu2QOhXxwm
AJM3WgV9yw24zSBPNW9oVxTsBoUQwu0NdxM+H9J4w8L6HfSQftWJR1Yr412N3L2hP8JDUAXlXVWw
DYawADcwUD8OXCQhOUmb/SS5u+bTXRN6Z7oN3Dpd+w5zxccVEqShl7P5FGWUJKav65fAz/qbwDBo
n7jZCHzxvOWIMOdhbutD6uV7iEvcm9RbF0hh3OUcz6V5nhG8AKqktxIBd+38NFGyduvQY6luEkZa
k+1txpxu+loOVULlRVjvQrCJ2iGyPYwJpErRwe+Ns13YD2FUP9b95buNe9wGPoXPHj3jLe8EzHUL
S/hLV4SAyOVCxmv/mI7uSZ9VPQBP4umG8UNYL/fOUEW39lxRqAQKPC0ku9rxeYnI3c+cU8Ex7iq4
LXw8XSzWCZaVBivXvxBrRGtsoB7jxb+H1PIYrC0x8nH6ug4rcE149ACcqNt+DMPkw59MiHO6ttw5
eXuIg/QXMdanzopPfTU8rMF2tByboFe024bunA4j85TQAGd7MoCdMVCeaSJ/7FN7Il/EIButQ+gG
MBQ7633pw1PkWe9JaN8HkL+lYdvu+hTSGneij1ZIyx5JZS1kGpFXbtJoCrmzgiIY/9VErtyOtM7R
XU5pv+0XMHqDY2URrKAF72MM39yAC1FSHk28jDIVYOh6pCcb5N8BZfa9m7xuU/y1uTyQx9mX4AYB
7qLTvYEoP7buSBxgOmWXmlgU9C80AhrPnu294W5bCW0PXdrmOO0jfQ0/LZO9Os3tPc0MqRNMxx99
2tKNiIJezCq3IUejSxsIIuOTlT9Pckja+Ngly+2WDN/JOKxvJlbDWsnXnC70Te7Xc0THHGO+PHl+
/gfFTlSVklgFZqyLeSgpczPr9SG2NnrJD9Xvbk62Q8xMBWUuaCD+Orp2e2e7VLU6Kf3pW/ouVdP4
uyinF23NZileo8ZPfigLWoGqhRjrbZG171aTIXTIuhzsT/izznmcH6Dxo5TTx1DF/dImuiyZdSx9
6rf6xHRR8NbvsTS/tih/Z7x82QhwDnX4pUdwZjGMGgMVqmq01DTgMnZZ3NNx70tCjxsBifLBLIds
HNJNZZrB5E0vaEK8a7ZbS/rdjwMxczq1G9ZID1Z66MniuRhOf9ck1ncB/7QqoGtg6k+3tnP5NZvO
Za9nl5OV3FaOrzejTa7Nq8UZyfUzaQV1cLFv+zGZPpqOqllnKKGXKPvjFHgPll+Tnxi43d6vIdEu
wIlbUKwI4wtIGX62zRkPadH0u9H37iVei81/UazpurjEZ2D6ur3MHZknOFVefDkvtH7ZdVmc7iMw
h9jtziPMdTsHV/9msWHyWYfj5gbe/TJBOxKs8ad8iXC5WLu4t8d9bU9fE7oWQ/NN2ltnABjOLEg9
u+gdIIN0pWvtnJwmPFN3g/JlmT+zMXypa3Juu6ICt6WRzq1USm2Gj1r2zvQouo8/smL7D/JXtvC0
HrOwIAdo9OfbbLKoBmvtgQSTePsVd3QKV4xytMuvOvVzUL3gO8H8MIXPUWBFu8gZ/+Rr3UIcYs8B
QX2aHGbQJv6WLefb4XIq6bQFCWV+72XtPhym0zQJuhxYQLpQk/m59Bw1OrcAhwN82AGBvuxrY9ZY
K+CAO/syAEn1XbSYt5ERr94xDCYLRsnObRWIpAkPvR/b5DnY4FC5oJDMzj8RRQfjYHb3ndHvIz8k
ETW0aP23DvZdkZdfhy4s73CwtBX2mcFNtnDM/vNsx/gfOKTZ7Wj/mkOLEFK8g/hqrZDUCnC4roWI
l+bULOhEpQTPZNsdKoSTySvPhISDNQ1v3BXFC7EU0FWbfVnSSFkFy02aOU+Xbnq1JhrIdc0LNT9f
jXi7WxJ4qtvpWzs6pK06u9SrjBsDIq7bZMp/JzkQucLhJYV43+v+D7nj0C7vBzKQiGevRGkRAjcW
5cpZX/z0AwiEsF6LOSQFlWoAo8gUTWJ3Vqo96YMcagFSz2wOfd47f6wGLY1JVpfQR4zpOykxeplL
9vWSAwqMVXqTLGAhs7wkd9yPHmGoqoaYyD5lZftoJPQ6SZ0z0a1nP4Y3C1omShPTmuwjC8Lv6GOe
6yeaDZKQTmKM5xy3sD7nHbnyhn8bc7TrGNgBy75mgxKXffUig3MPdSHDcDCHm84802/kNoXZpBrb
9HkwXOdr1TvkZGfLvr04FOJC6Rl1tUkd/r7vxj0f20xcRnNdEHjsqvq2DNtsP9UhbT4vVrKDv/VL
Rwfo9z4in74H7ehDoqRGs8L7MLs7K3fSnW88xt0F/wUrqXNPPayfF+e9cAqkKEHDFtf/AkXYMr/z
DVjBqb93yPKqXhbru7+Nn4yjpmUsh+jWzcZnn6mkiqd8tiyAKLOA5sShY0y8axp4833Sw1uc9sT5
DJyXOrVu16Z5KfvoUJEPzXpWdoG/iWic7MuDZ+D54JvY/culWQ9lhA9afZ94krd99PTjIn8B5puR
VQ4eN1hF/Y5OAHBQlq51rGb6g9KqkB1wqEf7sPUwWRkQDubQNG7lbdO9bWV+DOR/rI9thCUdwDG2
n5tPvTwfi/cU5ebzQDvgmAbQxQznCtDUgM9Zet8icz7m3uU+NCpqD0p6pXqmGr67v9cWG5LuyQky
kb6q9w4NGMc6uO2srwuSqve6hzVaEW7pPvGnnUE9a2JY8NxAtGtv95mz7Wl8Q1Oa9cZrBrpaigYW
dkHnWGSnZerORb+CkzSffZS5O9Ood4QzX6LePyCcr1PDCDvSncQT2lpI6gs5vMbXBqXuZS9xOb/n
/nGoH73O3Q2YglZBM7tE1VLrzQiAns6YR+A2aEEysvy7qLHYAXRiDul7HTfBV3MyCG/kv0Zy9iaz
em2sdj9C0Xdzcd7WeKG/4Bj8utTEPwPsORNKN0z8AC5zjz6pMe9rUoOFtr1p4+R2bWGjs3cuEt0m
HK19MmzrgUVpRDGfElqgo3k1cgCH8YOO6PvGzqGWpcfliP/u34ICYvNvFLYUkL2SjgxbOVyznfVp
T3JsfpQhRktUAuGk7qGZuq8Y3T/weqjK23YFDW2j+EuVB/AaVj+TKQFyFVlkd8ueNKJpv8UXzjxB
lRyaZRBvo4YvAm69JUDWvoeAmLTnmFpqhwhsMK1tkR6GARzHd54vzVKxkfrmGOdE8AfrlYjEj2Wd
Lzu6X3wfZKYFlXefGhTWbTGV0MnrUqQUeQdg4+gsuz65qfta5sX/6iDYFRD6ec58ptHHrq/cl22u
Ds1IL3v6ThZedJ7j4otNw/i1y26LtQFabnddgIFRm+/pYB6Spj9dLKVFTgdvHB8LM3mjn3FPYb9N
OHjKkn0ROmxykVK0eKJkKC6omB6UrYdtyTAtYkLrnZ3nBTlz5GsE3Wkzw/sytKA6o8iNsB7blgJx
/PjbJa1Ol3Z9cGK3xPvdKBWeP8I03NMW8eQVZCeJVQeaduPYgf+GuLG06gXGafv7hCqVIQq9Q2P5
H80K0Q2E+7toMh8Hwna7ZG4/y9av91ZFvwWneJoTGz+7OPRZQlbpWBMoBY60S9Lv8mmLbgJw8JFV
ouTrzvG77wuAGazbP9e2g8vAvIOh8yNpy9c+seZbb6IK1mV8Q3vMfe8TYuefLm9FaH6XW+05GrOd
yb4weusnDNk/INPfzWmyNzk7N2toPJa0CF9YhIhou1sYB7con/o8gJERHCoqOfZFQkQou92sej8O
9msYDhCOVtQWs/TZUnwtDet35/nnTLTorW+9AB1zqOJDF+dPRo948y7r96S1cxqQQuJa0kC+vlA5
WqZ/uuBnapmU6AQrLSHIiHWr+cEOk4ctRiku/0fSeSxFjmxh+IkUIW+25VQeCgq7UQA9yHuXyqe/
X3I309MNCJWUefKY3wwJlIm+w2gYkc72EQBJTW+LZpQHjjGqyMXMQBDQiil+GTXlpuX4WmgKFBYM
vJp9qi0AI9nGFP7d7kGcDHp/6gAieLZqlvAGbbME0Dq5sDhbvXgz8nymFkYf+MMfpYNdVJ8dB0dv
gS4Et6GtrlbS+WFhmVfTkl8yXtBRTjYskjS3Ge/vOYdkMNBYhSDdP5Sa9o7qObjJVzlpULV/mMPt
+G71IZL822Sg4RtPBlFG/YsULppGw3fOixMF6Uf+zTY1NKXHx7LuDLJewMwgqJqfzHsaPPr1nBSZ
9cS3qR+OKWg0cHEEnULR27yt1GnZ7RhzAHVlJIE6zZJ/qQXNcRqIXB3SGlpDVm+EA3oZ0LIPE4KB
XI9zZx6L3WDn+5LThB8rRaugkkiKXnTmWlEDE7DmEOUW3JFJG+I91tPUmvRxD6X+GnfAiEneMrEj
/HBej+hlBj79LO9Fw4xmrOn0u3sVchta3PBBeIrkeCkARMYWyOkwC3au3Oj/72bitHWpIXnEcNrX
xl+D6cij4MszucoMUjnKGPT5B11we/yWUrD4QZ9H55bBnsu0MOg2Uxs9pqLihGJ0JK3twoPjEkXv
rWWb0eyKsxcvsv9V1ASBph8Efq8DrrbjqB+XqLvZykM7NZ47p3roTOtA4/jVLXWuHy2fBiNC4bJd
GJmc1W9xY/0mG3mp8/4W2OWLNwIP4JgyKKixvTQfuonn2JOAaG32w8A2XftYr69dfawOieQZxZOE
ZFEMr0tKBzlok31SAQgzNOAVqGYOGBSuPEPcKyxj4ZCJZtNaGUxHjWTJr8RmwVkb2iQUIZ692tF8
gHMU9Z+tLPm0URrKDkkCbK/R2J4V1SD/1YzSPzWNhat7Gv2WCKvBGmNn5LV+dyzEk40ifYBGQMjq
2ichMUDWxDpLtGMQpR+GUGd9nN69uXjEM/6L6fSOUpT3hxtIrCSEtBpYgXPLamr1oO6Rj7eYBvVj
clUhzon7r7SvzhPYUZcazZLjfwX+ukuUMWAGtUyzXw6CqZYEZNjsxiQ6WY25Uee++vk0tVFJQ1d7
ltHW9QAQzowsUsAFyRC9oIxy65ZmGzj20dS7PV0FzKM9ROghSbplWHagaYIAYKtYNmlrgPLUflX0
jWg7DLZ79ZjiIJsZtlIceYYb9CU/5Vxa8KOBvrRMIRb66XZ8jjR3W2VKS9e7Yw63QbLzEJc0y7D+
QvBy/PCb8VY3yWliIkuxQteyNJ/aLnpUSwat0qOVKqmz4UAbY6O2YRr5YeM5pIQsZLy441hb2+Rt
RQnKycxe//8sq2pvpj14t4UUFqR1rJ9j2YWYmv1T4coDZCX1ZL1QROjkErTt7v44G6iQ5tkum6Fi
WP3NKBx/lWjjeyTTLzcZP3A4vLWDy8B+Pg9jtGJ9oMbQUliYu6yYEWmLwdfGxq7nZimjMNax2htu
47dmRGrEEsu+kinDYKskGjcUJmRPEvNZwxpQCnbBXDqRFbpZ85FjEm86WHTXmTh6rfHi1/rW0gnI
AUC1xTxpDUmJrt3mEmMOHjuWyv3NYze7PSqpUf0L5mkTNeXFS9Mjfu/0u8dzxAaoSUzUi+5ALFpS
Wzc9F7BGuqu8KLBOPeMjIF5phCzStI2q+plsC5QDpcZinxzij5mDKra085T3T3LWtukUHfIGpupk
/ov16EmHMQKTtbwygL8AXQLitLwveR9qnXvUYusxpeOQJI3q+amWAIRppzwbHNJNwwY1I9SWgM2Z
S4yEkn8pOAw6W7tFg/afZra30SruiWF9qquMnGAEhauFjMGC6usKDL9SHFD6Tn2CbN+0pxu8z5aA
CsF/AXEPnIB590qtjqViXCq996RAUMNtb81CsFHHnNYMx2IZD6BWAanD46tEjZUaomEGU5J0uE9j
9xpkEF4tGmm6dlEvqFl8hybYEHZJ/YWjXrOS2XQT0XzB3fwzSgYqLnmcImc1YzedBjh++MlaoxNF
hrbXBJxUIaFj+m8RiWpf+azgdj/ikJHlGAb66Zxs82J50il4C288lthoO13nrY2sveU6nXCC7RKh
hWoyoRw6tALAo7vePi61/5x4JqHxflIGtWvD1FlttTz+PSyb+kEtas+x6dKaLyaGHcbsvAy4aaO9
25zbVqkIMQWF9eB/TphMBKRI9SLCsdOV44UM1bMude3FKooZM/f2wwWbiddnmIuU9BZUFweyo13I
DzImEyOQP1xjYiLLQvnV2VQKPuQs1pZuvM9UZZQaDoh8qriNOrEc7qCTYsMpV+ivYnkIjCe51MeY
TI6kLd5yYS6IPq+qfvQC1Ep6UMkKvzZnnJNAEVh5kKsdSD58L7jyC1YLIEqirYwppR9aCm9KVskC
JCMIWPn19OT65S6NsmMgY6QBTYZK6J/pv2oXYWnMrTIOAMHig6K5c8j31LtYfhRkCbaWfusAUoRg
w3XIHXAA4f8yDc8ctGoPDXhRzIN15YOWRbTimJ8sIgTpkJuKDUUo7tPGWu0H9eP6K/9NqX/yb1Io
fobPhQnRekCnsaIGHqgH29zdcc5z/YHAw4fk25q6euAP/kIfaM3JrCnUFcpVJA2yry4COfBxfOXe
W/KYnvJDJboe1RB9CuuJ8n5f57+T/dA7H0I+ch2/xIFOlBtuYBwMLE3KA3Oyfzxuhx6feorqR5G3
o6vqEM478BYkP4FtbAZsERYD00fjaFN/qFtJJ3eTNQh0U+Hl1iknFV/IabkEN5i0w9ZCMsJfvhMA
CoPxko0oOPrg0SZjO5njge7cmuSuRNa7G8C0iF1kfBXGw1jQPZD/KOPVomh+qhyjDqt9brHN4/2J
EpwS9w9BP33js7Oq1Edv8t8WaDJfgXG5SRtz1fNQVHdixKYzTp75Bh7mxBSVP1xSSN7IRBE1Eu0b
zfqgzFgnfrROBnQJS5gQd7QCCGPIS2ifpQVAd2RDMJHvwkjwa3nhJa2KaXzlpbGosQUHMPmfPb3l
1SvTqvXIi3RpBOWtt62GG7kv38hLEBxprjJwuSMzt/EH5KTc/RI9E+lVCklk/Xv91brvPshImRBh
ENCDaIFUEf/0NI9JO/XoDLj3gL/upxaYKhHl4kUrVOobe/YzuIW1WoN/H1m/SIiwGgA0kk4DYEg7
KljuEHo5AkjGC0OEY+zVSBRfssU9Je38pAmA9dxHYzt3GiOMAOcPbfrJSfPVI5xRC+qe/r84eQfO
yAZ1jWOv/ZZ+SC48mLBX/RNvyE4StHACrJDSPd8p7B/+m1tQndWe5axS1UMPVLNxo02H7HWmNln6
1xILfPHaFYyyqbRTTtuAirypnH1fR+dA4VFYqb1Y+/BIcLPEZead5ZLb9Cp7+caq5P5UomRDinNm
ULbUAq05nlQsCtBzQQ0e9KO9MaW5GVslKFqjjKqgf7xJdlLj/uO94Y6BZ9nr5FmnaAyAfEAyyXWa
Zf1azt2hHXQV71TWrwIqnRn143yKkdMlCA5LfeFd9ZN3LQQleB9syrK58aITvTrxh60XyEJeeIF/
axabJC1of9o8uPkRgyc9+pooczWxnH1t3rpRvlcf0MS1XBvLm7pNtXUptbgJxoqgnkgkLVnSJqEi
sIP+VMX6C+LHdv8lIyRFH1nEApWwAFliG+R6YNL+oG5REYMl5Feh6hwB12R/qP/rFiC94ytfE+Rc
LCRWRU1k62BeqgDJv6jsjqv+PTO+oiLpX0MTCKTYQQTe/AWu5BdcFFPmv3pTo603UNFy12ovcnVV
K0FydGDnqG9Xyz2AqtiXbxLxcnal29QHLqu2FH/j0Xm49dFsUH2Xyokv7ZBfxiqH3tCR2HvSGxkT
2qOl03ycmbcy6/Fc+LRtQ8MyP0nE27UogCxlkhLH1UcxJ8tDXpf3Ikcqw/OuAck1SOLfJs4fU2Sf
QmTkzyqoN2XF6ik7woMzXzQ36xgfoTyVt8EQCk20h8Tl4fa2CYUJ8QUyzMfZCm5TjAghTYRV1aGv
bQIp8BO0GwyN74uL9Cw72DWFy8VNPf1xlxnXY6+GgjmpBiKC+oGFaVqZfXTD8MAoZYMQjGLewddH
5TUT+o1EZJ9PVYgqd6jZyy4blm1swicZYnlZoGSX4LPaGmfiCuBxGzGpn0+dRYYoYtqayRFzM86w
R1YK06ljI7TXqDCpQs8j8W4BhVYnArwSEJnojGtr2Pba12DR2reNIHSKdDOyLHjrZs2g0uVcMaKj
BqlwZjFaOk5oMtip0rejDWAnPk2/s4AgajHtR7KkvcrBpzXSnZscDg8Nvpy+BCefQwt71v/Tgb3W
bN74WYzM9wjuA0EehMWmGRsm9Q4iuz+VAcLfZhxo/xp1sNGi+GL0U2h4r0aiflMiv3zmufbkH/hb
YWXbCrjQkLnhwJbFug/sCDQ1u9varMcqyM4a5Juusa6GC2y/pVKmD7TEuAiwMAG/bUt+44DXDquz
p7XBOVjRWQXZvykCnfqMZDI6c/vFdE0WN1T7xJZvI6knNRGhByzM32Nw0vyC9bBKGshm2BqSDL/A
gRT9Cohk45HWPTP4s7ek5NMzK8y8DTWoI1oACXkBnqAABGHmt6qMAxQQHZwsXdfBmyCp4sPys339
qG63R7La8szzKIud9FUHGXuRAEZI/WhRIFT5b8IRSmw+shocOB9p0VA2eOGijd803NAmMMHABFSc
KTAxsA9BucdffW2XPg1azJpbjnNG0QwSKu3o8GrqUoQ47q5LzpCClJxjEg0GCAcM4UkbZsJmsHz3
KcreyY/Oo64L5pTBW4yJlrICJ6p4DB3E39HD8lNvit9i826DAVny5cLHUw+TZ+vP57TmcC/icQ7H
IeiBEMc2KiMRoq6jsTziOtasE8vOw4oe7T41k3E3NXmYiatd6Zu8qZ4AUG275SLINIu+2Xj5J6mG
sfjrKQdtSxN02dMmai0L9Of0HbTLb+IGWxYgn1llS3EHWHRMLmSyN7Yo+AGaZhojPG2eDziZkYUn
QC3rxQO0y3rx4v4fn0etWcO+43mxcu0WvS1jtlZJM6NZXFzU9dRR03cW08JgT6qrTvyGXrmbia0m
rKMlnY2NXphuN6HaVKw7rup5HB5xjIaH+RT03jPgy6PCbXYlMlP+1qvyM462gAWGLXlIDx2fvTzD
M2tZcrh9Mx7Nc2Yo3rl27HfOfgkuT1cKh/lHTFFgj/mxZwuY0XSEYEKi568LziMwLd5dxY6Bcqm0
9M1Sv/CauMAogTf4MsTsa506zDIYyiZddy7ItkGwHuUCL0+A/+fjmhbdXV6LerOpvikJ0BaMLXXN
bkY1z0JeGAcfte7SIedR/8S2p6JWB1ynhPeSDv65DOx7H0t/W87NOwuKt8mj09li1AIeB2VmpXdO
e+U0rQUnyVJVueZQxyfPAyFB8ckRBLsMgF1taUD1oy9BusDYZj82L1ODxBrPxXjnLJ/I41Xe4HCf
tAPNhRkMGYeFcA+Iy8NkDVdzwQ1Ht1TwQc/dQSu74vdaiOPNv0mnEiAPHwP9d4y6cFiafZIeGSuf
5ZCeC3bQAIHP4JFQ3CIUb7/WQ4sO6KRyQ3WoeIQoQKK7Do83AKcfJnzNrH0qKDkM+9gbKiPoXJUk
JRQBzTS9pcV8MMsf23rnSwLmsoqjKpqoiO5lw0G9Rd6LeheYB/K/CK+QVJMm8LFZYoRpP4+OjL6W
lK1aeocJemChl1sdbHXTzQ98N4/an0aEQfFjqb17PdA0cfCWMfBK6vHMspYNDMI/LQu+9Hdh56+l
oYKBzuFAEoKcnzgTOY+qgDILH5FF92DXb+rOEnFiUw4Is/0pcWrXaeE06wOMPmkX+Ip3XV+yerym
2AtHy/RZuNRDbTtDQHOid7P0vkey9ALrolw/JoQet5u/GVGm5nAam6xZlwG6M/RHgL4BW6sGlVUl
jAvqPjrbwxCy6mafApShqm3DBOWpJWzDgMmlgCYZGNbR7MhSEnkN5oV2LihoXQ/p5t9gem748aR1
Q/VZBtAHtn/PoZPYDNB1AoM3vOF9ZoOW6oClt/VhacEZWT5NoLz035apvfejf8vabGPxy/1I7nzp
hcRNcFBRsWHwcnFTCxrZj2XCR+7RBNKfNdJxmurh3EKwa8AyMhC0GfCpLCbGISnOxjM+XCsVVuAG
rAdaszpk60jkHCnuYzzltJafDbChaf/jS5CbzMmohEZSM2YWB8fLd+pBkOZlZnLNp2vj+mJNuQqk
ynikQtYZqbqxHW8h+m28uAv97lNtb3aR6Iy1iksmi48TNs4REHCuQ4JNQe791s302VFA51UGGkqK
U8XWDKh8GEiyKIule7LpIcXDcwt8fhL/AfkAHT9hrMForvtUZQjfZ5FYE9KIrCQmVF2pxF2w6UMV
9XTfPGYK4ZhEzyQVNhmqKlhA3lB3uOIjH49u5QKqjUBM5ngx4noJ0uTZjgBMULqog0rSwO34oZx2
QVG9plQ5MxGr6cBOaLrOi3FvNowYFcHt2fvtO3fXtd0/diRMQlXuJbiF60lwGVMw+J1+5kgpRB/O
TB75qmHGm6TC9SJ5xl10rVoRczTtqzqTZMvVVr3eBWMDVf2XyXShsPHYh9VymHoUg2dRhpYC2PHS
VHoQ1K9UQmjmm/tZpqHBACb1/p8HNjBMgRyBp6xG70djoKqqgckxXzhO95IUkYNR7VJSc2PJ7q72
32z8Cwr7LbWePEbMRCg1X1p4DyrTVps61gd4XERxTN6gS5FymNDGiqKkX42JRvuka6HDuJR40Fna
0R3Ix59wvH/QigCWRgdSpwaNnR+q+lc22toz45AuLrN91h9VPJ9Ws/uTl+PGikUIpQYvoAHTwx8B
cx+EAGdCfYRwp1H+qCPGSeatZb2TK5K0aUgmTxXasXxoVf1q0/DBp1BJVVK+Mybd1l686d1vFfzh
S47oCbuNahWi18WH5vTgbbnC2JPgwKlizN499URmzUYvrBy3bJ5SoyRkIeJttdI529SGiP13I8jX
pZbBb3XuLrlcBBHCocxnn/FpQpB4W94qu8TUwRSCsIey+9Dr4mGRZ1gMzwH9GRWG2E5G71zVoUtH
JtDiXdybdP9lOCJg58ZvkWZjYpyGMU0dQSc1Z8ivNiArgERNLWHV18GmRdOXnTqj8Zi99HCJZswA
8U8gVyTNJdBrwg3VKm5LL97azX+ppn1MSOEUhflvMqwXS1bHwZTPrVW+tBTxPAquLMG+lUMDmIgO
MaB3JoEjaiBa/CyVZkZEZzbNFcENdpKJMybz4XJ6GmJXrswZNwp6faUlP1L5Cax2O3L90ZiuY3q3
1Faf5BeY0mY1E2wtuld+iW5NTHRLOx3FSSaL1nLIIIqoZDtyzBXCpvc5m9904fwXgbskgD1zl175
NdTjcxynyA/U3ZtKeKWTPqiEZMnHu1r9c2GEAD+fASP0Wy0QWxaFSmGnBnmgEdcBhPJVcqXX5l2F
4TF+4JRH7HJdtHAcOD7pGjiafZ1nOkychz2neoUDQMBDVWmV6ZiPXl3faEmOmI8yG6PL3M0jo8Vm
IEg3/00pPonysU6rQ4Sfp8/R443vcqw/QQmh1I/9jgfNqp+Qwq6Bg/uBdfSDiv4S+J+YGZ2s1rVv
wxiBDjKbgnhSuid9Sa/kBWUoBx14nji05XjUa6WS5XwHNlTaZDp4dBNIR4B7UV7XCDxsJHjuge3Z
VvU5icEetTHbOpU3PZjfyBRwLcPr2Fq8cetXJXVASYzDZHalEioVnYckExsPze5jzfHFjL4pMGpl
4LY1DDZZlzJ+g7xBfgMwn0bjwsSHh+Gk1NFGaVxNXb5resovXsCfzzSj527+7HLUWGaHQWs2tGtV
nto5uKehZzGkAZQrSmhEyqMd8xBUpvFhCLopjFJ6N9Gso8NdKpo9HFc/b8nh3GWr1wXVZheDghvK
33nBhJycxRRQMmaxM+RobJKmvEdk/0Ymvme3eVGFVIO30BQA37eiEVIpHXpSxTlknIGyFMIMDjC4
NrNPZiNfas8EAw5mu0AqJG6CK9aM9QY8WXLRUilWKstX84ducvYqfZwHG6jrdPMccBTC5vCz+0+j
Et+YI/7UZv0Yd9EmrXmIeY6YxhSDbbeOeTTRBnWQdixGKkMburmqCXs6/EyV0G6warBYy5Ie5zZT
Is0FohYE06ELMLlz2Eai1T5abX7uuo5WQFCRhzr9FTNphGw1GYV257O/AamgqQ7Zyf8j80ChZn6L
KFG+rYFDz1ZVr5YURFhSdI9eIHaD1zyNOTYhnZDjydLSTdsLJBuqZ2nrGUi9JHiMWqXJISH+VkZv
r5cSyQRtaF96xrU06cxtaiUXPc5OLLGL1aG7JZPzkk6/nb58BulyUssVPM5unCNAXwkHyJz6UJBE
8GCI6DeJoBCCL/VWhW1tXDEB0cHSnlkY+ho4hetgqYcMh5UxQ2Eb4NzOSWu5QoGVIZBrAqJYqo9u
cpngLf4WPQZwSVL/bF0y/FmTX5ZeAKSwgRQVs+NvXJ8RdlslD54ffTUFPum69uRwkJjkNHWAOULj
BZel5Lj1cJ8PFvyKPXCJcAXDmYNhirjc4NuQXplFV7p1wkRn47MVdX0+jynsoZhesGHLYGtozNNj
v272tQPQIiHzYRL/rsKPJ7vnmiZJrE28VxPRS4Caq8IB1lUbPFL3IUaqGqg7mmwzO82dBxwFgVrF
7qPqLvhddzD7/Gxk2tnlNFR7Kq89QEvUsLGfvTj68uCUKLNYsUhPee32J2Da3iNC1qilUdnKzIxv
getAYQdBHs8LtOi2B0+QKexmoRIxMIU07BiUApKdUBdwxsWgFwkorYundTPRTZqYkI0SW07pR09U
BmfILRspR0zXjadYoRcHf0df5l338KBr0nu8pG+WXfzWRNpV0fTNP6lVAdrs3qOIbGPbeHxk9VSq
lFBHAmUdwY6eYXIDASo2gc3Ui8QCzNHdVidqkb0HM3sGj2q00Ia7NvU5gOmewS8xWBtcZEz6fwzj
jkYmv3NtfhWoBeyXWEcqK0cyoK5Bo4AJK+L26CnDDJdh10D912ejQq4UG30mSVdq/zovhPNZ2s2p
YBlrmALWzfAWCPe1cCm43ZQxe1IUW6ZZt74Cw+nnCMwP3mtmoT+uHmiZt+xq7VhFEaYKhXHWx/EN
/y73qi8VmHkDur/WvAtt+nQy5y3y26doxvsmqL8C0hqbJKqbKjaejv7c3BnXtp9+E9v04fpM1V/U
zfLpnQNnIWcj9LpOhG9FJ5qdQ7dy7QXLj5b3RaiaPz6gYwPDSctvIAR0u97FCaa0+n0SNGfXl9iv
t6FFiVJX8wMElBAhoYcl0M8jnQVhkCSq2U/hHDCB+hC0CoIsPsIuOINS2XQMH/UCTEZjmRw5A23l
Uj+5JsJO/nipA/PoDXjLDc2H42EV5JvzUUWLyncwEwPy3dKk93yw/mP7oiGPsBq5RCCH7z6T3rrE
5AJNg3LFVAW7uZmEZh7RiIXbp7rqgFdKwI4yTre9799dDJ+3FTIO4PoEemw1HCabOJjicd0aExU5
6kR9GaiZBChIdNd1oMLOQK8nxR1Iph2Ki0uOu7QarQQTqr86RDC/4ziK0+ytyPEekKRJOlXkSrac
ml0PlaWztuaorQ0weQyJnl0fnhfUVHoeN4HUVhFH+ziuHqvc8q4RneZvV2Sn2TZu0+x3ULyr6QBC
NVmboIwwvn7PSIXzNrsv05Lt4RWaJzyr+2PhQVjqhfegcoVFh4ZUTODpF2sBNz419z5jKuFXAOga
qz4tln7Shvg4As8/jZm4cG7uBoZJsZDMIaITTGfmjcW26MutLSsi0bRbCmOAc0CHklq0sKMzmE+S
7GJt6mxIoM60mNHQjWfzbIiO0YBpfMywhdH2B4BA4hmfLWd5ruArrtwETcc2SNJw6B1VbHfR/NBO
NrgUE2ZBNUNIbRM1ghK5fxtVI0wKcTVL0leRTP1bb/VdmIz+r1MXH1Vp0Srw0U5A/jB58Y0e5Iyh
A4UZ2ZgbB44N4GbIxb9LE2MWPk4iXCy3vriT3b8Af6aNz8G7DKLjCkG8A2aSYYipy/80MCxh4sXl
NV2i9KEz/I4s0xbGsPWKRV6jFEoDvDXCsw9ZqjIlimeNtmyMdl72U+QjCD9gzBCY2V14abZeBhus
fBIjzRZZ8Xack3HfFL53KnmjR4+GGEimvLkFNXwpuwE2bpfpv9TKzB+ibb1zM/j5ouvRfW8t7dGK
K3OnDZW/ibEyB69aFMe4uqat3a1S4OKbZGJObUDmccyRJl8MM7uC6LSuRQw2P0Dk0AbUUCTMVevc
wmOtdVZTaz6PwVwTu5YXzBxfZph4AB+MzzJnF3p+e5j77MB4w125dfU+1sMb6e7eQ/iD4Xu/Axz1
XjkZ2gtggHAYt92TFrB6Soi2R0AsT5kdkNlmmybAxqcjlY665pRM7s2j+y2SZguw7z6kQDcMKJ/I
XO27ogVcQY/fpRum58/N6G3+ysIE+rcKPKp3qU0Zdjxs5GLpb2UlUeJsNNUuGu7CsT5ZxScHIg2i
W75p3juzG7/nWRxqgfFHl1ibdszqilmsCH3wS3qvIe3YAG3vvfweWAzoDdUbyLNr7U4zosH4otTe
FXU+dBG9rBr2XmnvelGcjFKbgrXWwXmZkCUdOXTQT++Prjcm0BoDym+oy0Zbb4LIO3v8soUAMXr6
CFwVwWySgDTugSPCitmBAtYenUASiF0bRB1w3NALxrzaziUgNyOjYPIyA/Rskke7uYkTpq0zKkBl
H//HwoPgMPnyWJq1dzFKONN6RFdQJHYG27kpB++nTDyGBU1W6GhgNU0O5cZLncvsiwS0FaZfrp4l
QLe6hb2aK4iHNTvaKe+nlIcvgojVOOh7kaLGKifi9Ojv7KwHCw//zaeyNnyEZ7psO3kpyPji2yZK
+QkpYIZUWO5AFO8EVEPUw3vGLiQMgPm5hvrL1EBaFrOzqQKmyiMiV9mUcLR0m4XR2A+tg5mpvFbO
ND5EONTKylw756L4zMCWW2hiJHV683Tr5iBGEM3dKW21/sHS2nSfQIuupbYVDvbAAexKK6PKMsvy
Wi2GvlK+D3EeH6dAP83N8OFBbB7oOpPU0HYu6whR/dbd2BZYbd2rb37ukSIM1O1emb7msOACDt3W
Dy5tlP0n7e450m3gbeQSuuOu5qKF/91myV4OyfcUG/eZMITumoMJmNsfSrqrNvJ7mof4PhQ2a3KA
H5Z9OOrDI+oFD/MQvKZN9BTXGMnMMpyQNVqm7m0ZpEeW3wa0mssr/KP3TMAgaaZhnRYLMF+IRlH2
b5itNR9iU6CborXVq464DEBYoLSBVSIqCMRnTqOveY4fDQ3AZg33Jpu7n3ZwHkZHXH27RKCnvDiW
/UbDhYBTGtMxM4sXy0f1chRfNdpmTaa0gPNnl06dTicy0cJoKJF+4ZfyNMjBwyIyturPcsLmqlr0
F9cEIuXjSLZYwQVIKb6P1kxSaeYR80Aq20Gf4F2jxyjtld5CLhviamUn9XMZ2yH6MNtkbMJgNn56
K6tCF3fuExTbvSaJTXUK/9b191oewdfOD/acWUhyLiBXioA2SclkmcEm5qbMlHivIoUdgwtnjkw1
mm+rmuIR5amMYYXw5VpSEprOuElYbTKV66lr9p3Zb4CUgzNDHLPXyeynVdQjgcERZfTZV5FhkBMM
0cqHUxu7FLWjc+sol9M53gJiD018KFLbPNhe/mS0yzbRfw20CaoC1M8iIGVRivC2kWPGr2fpaaRD
sff0x066PFluxpjPDDKfyqp4LwvKqAVeEPqEQwyXCB2sJWu3ZYoRWMCMoisumim+Cwe8cmFNMF4K
SWYi5LaoASLOmr4VrYQr7ezoot9NvKJrQHSM9mnDdFe/5XAB+Kx8IWFNTbsosxmg2ePnpBnXWaRP
XbwcaAadiqnfu+VCahBNMLQjZrjqomVAe1Dtxqw+ZXpuQDtL35eKUZSIo5XJ0MmPM5gJBc2K1nh2
9AxN7ZaKVNMvjH7vTdq8N34C+MM/xqxvp0dyOXFCqoedegN2ZTx2ugOE377YuvlkcbLlMv9IErmX
wn/oUAHWfLEfA3dbFNkB60ccMhEHMOnR1caPxMcRhOfC8Cu3OLzTDsI58glFSlNqEY9+j4+SN/Vr
sK67YmKJTIPczVNytaPk32xFpIIMdja6JT6KLtt46YwYin5KYneTxvOeGQnaLvX8Stv+JHRZbqVE
1LhD0HBN+KEZWLbbiabjzcUO5JA42tkyIHiPzjWSxaOsxzNGZ2gq9SRW6VSEtmmijGLT1mhxS28c
ZnnVZgB8rjfz3iYEL2mNzoiR4i/Sg8/tR0jQsDgfnB49HyMgLriV9aIlHB26PRTbUYd0PozFl72I
m2E5b7HvbHQ9fmk972dx9DBATu9I7+Mpbqwnrcr9XZweFkep8hwsKkXkAzUg4BXJUPRW+UxtEOlV
rgI6RY3x6mTWxgQsDCwytFM8XNNl63TWJrfkf/2SyLVjP+Aob6zrtlmbmX0Q9XjIk+BQjsiYmc5X
HDw5fYKUi17cusFmHAY6ufpAR+FfPWgn7kJOWJu3Lto/LF/+XgIdFwb6MoyRpBg3mjEjMoydZ6Pv
TQFWmWIuz+jfJDluIn93qDaZH0M49ud7Uz/6pOZt262d0t5qaFdbToWt8b84o5xG8eJPuW0pOdnM
x0Er4bZOJSIB45asiUTVR7HF74GbxM2v9DAi19T+bHempp1aMRzs3PwfTefV1LjSreFfpCrlcIsT
ThiDCTM3KhhAWWrl8Ou/Z7HPudnUZrAtS92rV3jDc4YS3+y/zh2G6+lbl9IaN8svtRjHCmwOwil1
jt+OudM1EH/DXK75Xkk1Ml1wQcg2Rx819AjdV5qiRgpPtR+aDd+ld1LcH9JWnFB3EU6/CLBti9kG
EY+iKtaAgTGuzO67ZxUrVW7qguLeYR6dzRYqcHoMQQ26rdzMxALMlNZI9TRv/NBTaqOw2+VZCu+9
eDBGen5j2LHko3oVpXR0k2SGiS/cVbYeunSNvBtT3KVxge1VMEHQC3di7OEtbEy+Su2zCRnEjSGq
/bq1R3OoIpwm7T5xo52fqm5txXV9tjvYfcnynSzdMULgU55yt1jPVec9xUVtH+N0PqeM1bwqTFcF
y8hPqhenoa/XlfVjlvt0bKaUQVKW0rp2lI2p4vCcVNanDQ6xbF0M3Qu8EdU4eVcbo2WGxoAYzNpG
2G1Zo8C0HtAdNOt2x2R2PdrRV6uBBLVAvpAnDoo+cY3JXbhAaPfWduqfIiPlmDRmLJ2HIlgnqAI4
DPPtIaCJ1OlA9PODXxpPmoqZaDIirLv2qiZn3YzxS540r1Fqf9XaQBZqmNiTgJXWp/CxdfTLEAY5
z9s+DYN0dPuPxQdoQCcCghzUBY8jmAJhKhwGH8NEveufUzr3cejtuxC8VOto910ET1mraF7Yz7nn
wZO3SAvsYJjuphGSomNX7CYUvRKL9oSrQfQLbMh61otfq4e6KNcc1wX3utq4BS8qABtSGJKTuRqU
qRo+nOORAKVaAsW+szZNDHx3wENsATmpesqJnIFXotknMyuvJi68daMDT8cjW7NRP/Hzzdwi8VeU
2dZBQrTDzxruv2m80VaOb1HWVK9hUP/0WnerjBzwpMtlpISM1nXOcdT6W1QLz007GEyXRo7krjyM
qAeDYHmHq3P0o+UPYDf0gZPxi4JjXy3zNW+jcaX36ZudLt+Vx30OYv+x6StRpTfSW1YkOlhbo27/
aLYfviILcnMmfHZV/mxp+aNvJgDDml2GIM0ppfYylbOpdAbAsb8D0nNx+4UaZGkRimeYFyAUwqDH
W/pr47U9IN+W9tPksh1UuwAk9Hc9sCrG4FCYnKX7SYCw1MinoEaU2zGk8RbPiSrYtGn9Eza9tXPI
IfIQ4U+t0dZW7awyshIe9i7XPcgdow8nZbGPRZYedCe6dhTpi+3+87tibYUAOnXkdsdwHXlg5/xp
YqbQ5FsQH9CgGa2nNfd5Tq0NhNUXg8oNRecZcxZzbRvNcQiKa2YVWwcEumR9DpzN1M92QaafBVdj
BdPq9/C0wCQN8ZuhIepjwY5dFpSqxvRSLvWbaQJpm62O/CxEQh4zqzlneTB9Y54MLPat7NuDE4eP
Ngo9bVAhKp11P7Xf3/tT+1g54KJ9ehYrzteaVZnfx775R8w+KP448EZynjrdA9iovWfavUTllagl
xfUV0/PapJ6csrVAPRhLm1+AXoh8jnPirwvt0zdeF3S7iHSmW21iU7S80CfJIqIsY7DB2XBOX3iF
vL8/UtFkmEx9FTPUvmJfFADQkMKIXYvqC+H/eT/O/lrncNDd08RvgBbOxJd48TaJoSHGgnjaQ60/
yN3rHI+b9KkcDMMxOLV+37XOrhIMQQGM7Vn+iS8ROY/8t+j3sm18Q5SXf+QisqNdC1KlrRhTDOLD
xzXxVqNxLSC3lQA+vkzXP4bVp1GgnYlAtfXGrzMTjUcHNVPn5I7ReoK5NvIEMT/pHWi16pJwdzNf
4fOJRxFzat6WC2DcRN2L5li9r9wXK/zCVIvq7hmsF7/ixmocVJmNcdu8dxnUcOBk8Q9S+jwKGWLS
XxDHh2nj9O9ceBhlm057d8OHxK0O3YRxSbmtJhR4sm1ngnDsaOQiH44VMj2MVPBvsu/4o/8+bc5B
snK3Fb+Ux9LZZ0Te6uX8+ynnYcRcdFSvMsjl+oHKAFveVWQd0gjgkjgemPDKLZNHx5XytnIm8AMh
q7ucfy7b4cXJaDZW/0H2+GJTjnS9V39jHvcoB3YwzJ+dH2L5O2G1+8KL5YX8EPtDWT+yJLNkVYSX
KlgYcH1pdIQ64B8D6uQTuH6eAs2jY10GULn1gyxHMo6axFr2tetETCu3cQK5FkTPLA+Cd7fhbbE4
+KpjS/JlHnhjkXVO6eRJjpTU1HckQGlEaxFJa14S87+195+npLxP+S53QF6kDaBhpu+BQ9tZyC+R
EI/xOEp5HxadCuqDbAw+a6E64/MlCskPJ7mCQlZo9RVUHqx4w76ODDRZI3Xks4Yhsmdbm79OK2IA
OY3cG22mZQDahF/3zFXiRYCbX0M+A9bqV0b4KPeQS45SNlfoyw3hN6I2K9+RB83/AZCQtSDW7Jr9
6Pl/ix5x5w55GSsU0a6AbDDblv1euAs55xwJGbeMZw0zmVOq+H2/kdOgmZsVGe+DRfDhJQVbI8P8
IyS34slxn+z+PU9fB80C0E/j1MBcJHBosSVrL6BnLuMnQrwshYzLT5uUNohzUM5448VF7xz5AeP4
WsU6fFPMQrj0XsIJHEzZEFxLi9FhF35UhfnUau//PeAYGzoVk3Lz8oivJPgpWR68vLffdXM+NvPA
qOh1MjJs0onnSnXQnXgYLKhmhiHWYGCiGmBKQD2i+OaVPlLezYj8IttwlkDBTMpCQ804jz1wfr6+
xWntBh918jiE18xnejOb/3SbdMfQq8eO6BCNTxNgJJVbbynUVb0CwO5q835WPZ4iPN4BVFaJ+iWa
gQXCnSvLOCUBKpLmwEB3GP90oQFSiWBhfslTrocvGBifPsKEhRmT5I7exTB7/y7rgH7nbgX2BeY+
0+1aBz1EZzQemz92EgbroKUa7ZtppNBzgzs0FuFSMpVF2+afE/a3NFAPWgHptiAx8Zr0x2hbhvKG
/zfIF8S9FP3CoNE+JjtHpp+Tu5kqwALxd11Vz/TO6KwW86VWzGrL+mVsGbRPsVnt6ip/U5P1tyO1
bOP+4rnpccBji7EEgj6q2TuzuSpUgYNitJ/9Zi/3bjZmqD6B8V7XdLddcziaJDOuBjy0KJvHzEU4
I0GeSMbsmd+eUWtY++O4qwrvRTZ0b4Vn086QA1YozkbT/ZTq+2S0//Wh87ejkypIgHU61CfRHO+I
Rkmsj6tWja9RET3pU/q3bvK9D5eOlDXBMS3PJVo7K7206JtM4NkzazzGgfGQ6OaBNP45MN1btmgX
WUgGLY7eb3Ay0cIDfe691EZlOFwkfVbhsKaBvJZYGaX6oat91JHaI2OO515Ln2yF3AR/h4zSExpq
5yis79tR7b04vUXCrCpMNAxNJ76KVsyijy+u0m/tyMQsL8cz4hAHSbf9kDhaFq/KTS5U8R1D7va+
CKK3EuYAwBu3XSV9/ERL1ASZRunnW81nZ8dfdkwXjl4B7WG2ZocFSOWfs2B+qSO0/YvhFtLxMnKU
7hi2foyTQabMxXTVcNJaezMyyCmjGjch6+LY2pthLp9pkgPWgGrgcISinhaIut0Fzg86Qg1PzXya
VfYYE347PznnzNgQT4LsX+sfhrP8BE79MLo+iMaxvc4crFlr35vsvnnO3pGhWzkIvAVNdHI8tfG9
5rB4y8pHbK8qKXZn61y29qvE7XACSqXo7zQDVIssobnMXOrQp+NzrOx90wxX2FOAtRP70zLGgxvN
J0A230afv+qhARkAA+i+xvHOPkU1hdYU0x6NF/1i0lXSy/LUu+rgYu8Bc9y+VxExRQ8RjySBTLo9
EK/3MtavYamjQdYgnjEdKGDIHq1drrK3cFH/etVfwlaDlD0Sn80ahBF6wwOoZO5SZ6MZ6dBU9EeB
RDyNGFTgIXCsc5w1U7WRe6LXmLYv+dkZrbfRxFCu1u6rKTwEAzkeWcIQLW+LFuysILzmdn3R0u7Y
zjiUIZhVdCSbeYOqirHzw+E4cfI3s4bbHzdxsQJ4JkFEnRSHDDDi3cJH2ap/D5IaTnGyYMwe0Yvs
N/IccMqirbEi4q4nb8Imu0USlp96bQFxEF+55d51W5RhsoieFztKbpHhaB9MjHrMDYEMO13yVy3j
flL9W6cHiKR65QfjtdOsz3tJZlVhHFzwWQlbEzuOHQJ5G5u8G5cOqmBv2Yyls+8CGuot6IloUG8I
/N8MO94mTvUZzNpWso4mzreVS5dy4LbYxttMtIgC5h4SovWkgsiWnYUKOfbz0UXyE71Abc3g+uBn
7a2wp2ffcZ4a23xVU3CAKYaSGmaYqsZiTqvOrW1jrMWtSdyBrkCf3U8aTEzdsw9T5K1UZeFktVgg
clnWQd3tCc6INmnli4O6ypTGe1fPHr0xeQF8dU/w/2E6C58INTtvoVlQJtt4KI90GnZB3Gp3Vjzz
rzQIXGfa6Vl8AYCMcIFkE5CC1pppoZNVuPvI4jER9xB9QUEFhOpPlKE9kDV41dOet8Z+KwvKM5KD
GH8Xrf+QuzYaEsyAuIMhnwdTiJ3nIF0SwnANQiJHCljVVqexby5Bb/8A2t7ZQ362/eloRd02CHj8
Kt4oWsny9KqGTt0URFe3YvzhOCK1g7cON7qLA+rcaNplIsyea/qnzXQTET/t6E4WXvfKfNCDZFfb
CeE8BgNuArtsmvFAXfguCZEkuxmH+Mrp2z/tslwQu4QXoJqrr4Jt3pSXFqV3y+t3fq/fN9OEq3We
TLJoHlLPhhvJZnTKbuNmAHRCtAVHgg9CuvuaHnXqFIe0bp8rf9lCIPPufCd/RXzhHm7Gp6+HsNga
A321Xocez5WkXkwDvizeS837nGI6/coyCCv1X6Sx9qbhH4wx3aQmKH8SeTK9jWt5KFElSNoJBHGm
6pin9KMCjMZ1XDwdJTGDjjIHZ9joMs3bdgFeIWSkScXkMM5QEJHTw6gmxumKc31Cpcgw9gH6ZtDU
gdamaLTzWgDuYEz17rNLk78a26Kdwl04FFvD776A7e0tRWOelBxmOcSC+MX2BzgwmLvF4fsYogLp
QVrPAXx4Xv9dklfV9oAi4th9wg+ncsW7SA4CzzYZyqY7+cumyl9DjoJSsfSBUzyGPVbDFqi0uqF3
QmEHccoOP2jggJTSbxka87JiJLgsnKvirhfbqILQzaQ1tgPI89g23QabyydlEj2aLDv0EdIjKQjx
IroMY3wCcfQwj5RmmboLODV8H7ywjdZWRsvNSHDdicK/ZTNhaZ7uuyy7lxit2f2x1PptRKshpmZQ
PQl70aWvvpNelVk8elr7UfuW6JUihGStK2P88KLuxxgs1OidzyHGdA/+Z+x367Qgpw7aAuWaxbtP
s3yHUxYG8sN3mYXHwScEidgToQCQFfZi4Ubz9M88WLZJDxc0wZS0gu6Ylu1mIQK2tXbQ6IvHhfdn
COJ34Iq45pYYcM9PDQ8xsu3H2TNcst/kGaW2vQrVO1POF57qZhrnzdSqw0LAh0e4rGcsuGhHXuMZ
Nu80kAur4M1b/IShKBlBQpI7TkibJtqZDGDLACSAHzxsfNaQZqBvUHr7FqVNRenkzuneI5pNC6st
WYx/yoUSQB0AxbX5XDwkF91mV0fxHjPM7Zh2B09gabVTPdkSKDSabGwKBDyfZUWyXLaNouOoe5dO
U3s3m0+VsOUy1LcQWm54o4Bzvx/tfVh1eLzodFCwibkrg5HmdXEvh8TvE0rVn2UC6+Umyy5Ka+r9
ga6dMkjYC55ySkaj8mTvJ+6H1iOol3ffGBPQQlsQ3DJeVd9rd2FfgKmjN9guG5r9/0rNqBDNG7C8
RtrRakPqTcd7KmOpdOESpzMiHEbcvqJyfNT9AiyigUlLaTwb9XRcUh8PtAXTJaTq/Wl8dW363b6B
yXjjRTTLW7BPTLlir/6Xa86jiSsGN+fNTxGXUmOGVglqGLlvb2dT3/bSrSrciu3KlEPurGZRCmal
9g6A5+CG5bMjhkEaXMhwzI7Yy94HRBFNp3Zw5wJvRL2kQQFvYHLe4Kk86WP+Y5rDl2ZpFBHdp52K
OEchSxTrAV5eD8bRtuy/2ZRtWrTLGgfp5FQsi9iRivoA66g6Qsfd+6YP9Fqp9Kh72i6pulXfklKP
bfEku2QZ/aelzX+SYHoNx/ZG/QtkcL6WtXnQZ7QX6dy5tMas0LnIRcquMuCvWjSW21JtaYXT9iJh
piIA2L82CBR+xPXp6T+9Dj4GDERJHjD4tteR7WxGStWZjEQyZo4PFm8Dz2uEKsxWD/CmnfFsYCXa
fqnu8qJ8qEI8GxfjaW5q7GJcGuRw8bPyftYzunnhpaTvJTtgNvODq/Xo+7qcLvFT7dkbD3CxU4KH
1iyQdQ306/TYttnboE/MqNrbb+TGZ1KCwpT3HPnFJbCzP2M9g7hHzTCkfa8Lht7rGvihVKY55HIj
eqCtQLGZ70w2pRUnTykj4h7RcY/spqLW8OvyWQFRRMNy5xjTXnPVeTKGS8b6RNzB2xX1uJbSLMvL
ryJyV0QJGvbtUb5/NiKlQ7VjUvXXlnPuAottHN17bYfryRLjP4mPa+GfpmX4U9jWn8FGGwTqdpgM
58Grv1QKYzvX23e9QRPJCvry3ja1V5ssNmzrC8OWLwCPL9SvuzZiJIfm+gOjmGUdB/GGRXRD5e8L
YaabPJkYreLSS1/qnu4McYLgDHty3tmeem04EvS+fmuxKYO3Da2XNIe+3HXWxi+EpM8k1dsgM441
y6NKrPPQ6viZuG+VxdfRSKarHA47Yu3+eCjb9hhO8dllBWdmeq/39m6Ox4cRtd4og4fXgDLl9iCe
xuAZgHVsal9o2Fek7N0FUvYuaOqdXY1bZ1yOsVXuQShfi954byZOvJpk0+scVImK6ZgzAATKDdSI
tYrew6aLIP2F2snwyl1mZJsgmE8UkfuybA7ywai+bAbuhqhPK5xGU/pVnaxbwz7ZwPvhBpLSRfpe
1l+F3JuUylJVyjeSE3MK/YfESJy7KFdYvTm3rjW3+eJvOZrPPTF+soyzNaGk50LWzrVYKL/OvwyP
thTpHlkDKZLAIN69ixXlDcaZ4ccyez/LGO9LRslJ5P4Mwg1RAW5NuK+Q9tykGloy61HFqEcNJoJV
SXimJdrTkZLzfLbntZinDh3q5vmY/AxjUm0koipt2gRm8wVd8ybddTmHYzYtmi53tfY8AyMspHXH
OTm4LFRXSc3FKWAiJ6C6adeGohUXwfROGPEzXehg8s97sTEZyMJNQP2txXmE50m34PBg0kD+dOhU
xeV4rRLtLfWmi4STpY3RNPfu7S6EUd6eugXuH+tCanrZNv4oLMpma3A6dA7IruLbQkyc/vnCReJg
d+9k1ZciS/NNQMI1MH+a5dLInQlY8kBdqzpkeYbvRv8nQ0pVdcZ5trsrwHpcDGG30ofmBu60Qv+b
68sFQiSlUgN5Fb78TAe2jH/rLlXDwDE1yuFsw3x01bQByXq6ZQYE7d5A5NFDUPf2W+V4MPm4El2l
YMTwhMZ/pliyOzN67YHOSFgVsBXNZ5hpj4lQQiTmDDTYtFM9oFAupAhzLx+naP2Z3atc5eJRRLFc
5BTI4uShmNKdO47o816xC/OzDtucem2j31Vly2ri7Kp51v2ov0gbWLb1VIHSZDZH0nNA24uYQp8G
kSkMGJGipu+aT0wU4pWe6Gd6kNOo7qyMfUTMtmiwVP134X+5MGPQvwZnnN6pyVhF4bemrtl0A8e3
RtMRWPDCYLeHkgeB2AkfuCtyIsgNc2jMDpaJdc4/+SY2QgtEgxXwsbO0A0wSY7qS4h7xGwbzGFEt
ekWgBccM8Cc3bW5MvgoGWSyMKNa2RTPdLHIi+bum/tN39dGlIJ4VLgHRfGDWeScniBmF+GHTcgGV
zyPgL1sTqxsOclKhVQuLpMOlNs9RS8n20lYdCyDedrnGXHPVLs1vYuZEAW5myPBgppXbf2TX6P68
rujZN2F57BEFl1WC7XgYtccybfZ2gDAKqQl9T9lbWs5rGUMtz0idvmbLxzBYlyK1Vl7f7REVAgmM
rGEAJ3pIjt0YrVDKowP+LStFFX+UateygJp03lR0xgRBABrsTm4du09ksDPD4Luik8e1iehy1873
clcNliSK024EEw4bGWYdLCq5Z7KtiVh36Jt8y9ErSY5MVwIEZewZCakKxQlmViS4XYuZSfgln6ZK
9Y/vJDkb3VYzGu5rbrJ8eKQ+JWwgu7Ux2d9BOe6VbRKcQxQOEPdX3pkXFnOzMXDcrcitpvQcml9l
Y+BBF6+ZhoyRcT/0Grq3Izni1D1IppoHxb6jUDVD4OO0QYLu1rFyk7z7TWTD7iZboeew7PMJoAT+
02W47xcyQJYj34B1TyyI0QRpdiY9dGDjlsEsv2/g/DXY+VG9Ol15i7rnvqmgdI14Yz3LU6u4HQAo
tzLBoQmKpCw0AKCCsiyIRz07vEiHba61/L+vyVBpJY9JmoayRjhTF4ohD5fnpKP9iWgum1uiocUE
j3pQVoA1fMR2d/Yb49ICuHYwjQmLDQsmttEsBopQS3ruMXZsAfwVxVMMNrz704QT+Yi1yXREVjtt
DZD4QUKO33krnoysp8yw9rJ7JIQwDFM8SQW5B5PdlQSm3huAYnzIM2wogEdgtBCZz0QUKBa3tviW
5z2SkHklJ1X4wTCT//o+837UJfx31lFEr1H2qCi/83UirKVq7s1cfYgNTu0yvEjPQQMQc0FeIoHe
RI4ji1cnhMhBo9M1YCoUkp/yFGSDMnqZk47pOBNyNijTCo8KxE5aqNBfkNnuUmcCWkldSfjJI+3O
CG6pFgGzdYEfMDtl+iL3IEsOvo38qVhJUMVKoSSbngOpxlIqtz5QfTvKB1IjrC2WBT43suQr6mQJ
WstoSSSUQ0R2hRuhaKfr3oG4TTfqhscXPCP6O3xthwaDbLNOXUbOHqUv9+Mc7IkQ8B84gVt2G18y
jqKdRAkLJIaejw91ZZ+YQv2G74rJG4WfrMY8nUl72jMrN6lYAXoCIgHIXUiHmVCVLf6jlAqsP3nc
adtB94KCzeErx77cAsN4J3REJTB/vkSB6ukYg5ZEIdb6SLj5dYEng8QvthK7rqLCkUMq7md2P81G
D2HEgUGxRH5a9lsxm2trH/7vlv06QbeT2CFjRZ5cd5NoI3ssHiCLs075rcSDRcpeHAC7Z4k2Ju8V
w33gPWpyWZYP0L1DwNFVTJ+D6LrjQe7AgiA2DKxZWSg5B3AOOiYqoaVpFQPJDPPGdzhPl4zk2h6u
dsFf8ww7y977zPgEofJ/q0biH/vApZcuz89wkIgMHySYhCCkmzi+OAM8TTBNPq0GaSm4fnMHWfik
E46BOBzc1vqTMdNxlo+ml21h5O0rMauYvRPXH1pAbBcYbeUlLPwHf6y+fk8UQ8Gue9dcdxU4qG86
0OqgyPuxef4NCc4J9Oi9/V9wtbpYxBymdYbDHWLFK7o8tJbYbv70kGUXSeY4e43oNQAMhoLVUbZ6
PI9vXZgeje6V4M+FIaWycdHszuN+h/vl7wfL7pZjnH+WOyT7caiye1bVYqmdB4YXqYTfOEDeiQit
gTo8IuIaQEb+RhYjPzIIc5IaBHoM3h7EFe1oL00fGQsTyHjrOICkiBnD3OaXBiN7l3uJ+eBBtllK
U01dZYsKBMCMTwQbXsIGgo+CJDCujEQkuHyYKlt0g74HnAlcgNWSb85XXithRUIyu4Slmifl1S6B
TbCSSwInOgAbrUBYMVL3QUALic93eIbh4O6lWpMLcJZqxXagqwHVnEdHx2kYqh2/kpvCNzSN95Dv
qoiJYu8sAc2zfwIAMaTo7eI+yhkwETyIy7LCnODdhoPHe/2u6u5VbIDntjtKVI+m5qHn8K44rh1C
ChGP+jHYSBBu2ARa8K0NT3re3mzcXiB3PvgsEfmEUNdWnI4Sh+Q8lU+Sr6ix53X6bnni7Wpt3obB
2+wg9tMYwLNuKVglh9KUZS6OOYmPeRgR2JnHXwu2BHOpGTJBNEcP84y8ooNc6IQir0iNsRsJmstA
foWntxdsZ32QEqLQmMrOWvSQyhZm4xMgZqc5iG2RfDoif6w534z/oVzHpCpD8J73SvV/vE9mc6Mk
wkgSIq+wO+PU2vEFUCYGLkGJPg0Ws/SmKL2Ft7oBz7qZWNI+1J9mGsFSEqhYdAa8DtW1a2u2X1qS
gI7Tlgcm69ABJtC3xYOEUa1EF7P6ksPecyiD4mVXUcvLuk8i71KEKASz/sGHkXf2E2jEsiUvjhi/
63sry05eisQn+0FCadI7B04N2bV2HgHUIJPxg04AH3cSIwMHG2vM0HhTCXVgr+R0g4/4m8yMjX2R
A0Yvqm1HOI/JhyWipEZM+iKks7MsFYmDinRCzlYJF8Qk+UCJOTyf3+TVzhhWA5SVLJaoyNDyXqZR
MV3DvKdXU6bbGukOy23WspEU9igTPU5ZDRKN0wE0e7PubFjXmbOXlaYxjPMT87j00HWj4jcxQnF5
FbF7Aw6MTL/VEE188g4wPeSbkr1KbC2AMlX8izwW9rwEMPlYFDpgsaNuwJVLyGVFSGNlAmHPDdKb
5ZY71TbQ7W1doxXMopPeKqF/UOybQD94qcJcLQBBVJOlIJlV2ivVMzmrmkuRaCCjK3QHSG7S6W8b
Ak0KkfRkm2Th8kaFx9m3BOD1i285seX8WVSxVWTjhoeLCqem5BaEjN+1GH5P9BcEM1XST8Xy1cne
Pe9JrhaIy6ny/MeU7IxJ30HSFJ/mXIwphmd569q7ymK1STDrBZPHQoNy0V1rDXUfVkdsFC+8nwBD
JfXWsHiRxCYixMmCAoG2ldvExm6pTiQqSMpocbjLGmRNS1rqMQDp5uoqS6AmhHlWsZM8R049JpRr
LK4kNFAsXv97ZsPzomB2kKZxfNc+mGTIzF73IrGYHSxfUo9efy9mnJjRwkclukTxZ9db+99PMfuz
pC595OxJcfIq+1OQD7oDY3dW6v/HJsk5ndjeGZ13L8FoomLvWHA97mDyuEMN7/kpXMP6xWPDErF9
dPOcF1TdqdiG7qhr3EG5VTVinrHze9sqb95OugLiHJIBcjjKORCUy1o+oSEb5UMbob8W37+BkMYz
Z4EkdEttv4RRhfwk3n3oxeCRMIUvkqMEQXLIluA+MonZjUMWEr02lraXgG52KQ7b85FSFDjDE2SW
vWTOsrCjiW4K5y0quuwi3dyE6XjN2k6kNq8MXwT1+Ohl76bVbiSuFrp/lOwyr99CT/vxfR0ZYW24
b/moWTRa/ego6Ze0gqamY7egywWoGSIkY0FR03pOGuJIo+MBlCfI4viVdls0h6li0V/6IHpFL+sC
waRYLYBQVkgdQgaJoI82TqSASnSnsO3+oWFGDJk53/twdO56LIhgWWS8OSx/vTzVSb4g6Dcj8R1m
2ltg8JxGNSP3GnTuQ98sgPNLRV7tgYjOXbS7oxKduMUyCgpr/5P2k06l6hPDZihjZVRkJJLqbTSa
axFHp9yxaOqHCO+KpVCBXwMCZXGBpWj6ofDvQ5NyaR6SpmhPsQPZKvXVMfEnD+daJL7mnQPLj/Fi
mfCZusbTwwMxCMx7VS3OPpcNU05obbZeQPngtct1FoTZ0jrNSk9N1PdHorSJSj/1lVgBi1+N+lsU
Wg40v9ra/g+n+T0j8cI6FsSf0YR0PkSHLvwHDa1bkWboIPfqP5VWHicCTgWGS0MpYaXS5UlpaHSP
FZD4+qfBthroFym8ohOI9EKHVq1LATS71adlQ/nxtBmYqB277s5p8x1wbWycao33SrP5KW94tiDe
H4MQSHHvgAzM62sdAcuRjLX3MP5EEfAVa3BAl6b72hjg6OuRc6JyzR9nhNyiGlz66iJwd64xjdtg
0T5Shf6zNrYdUrWos9qQTYA7nxafLRfPn2NHW2lKJow43BTUXFLtXB8YBJOpCPUHlEZ8BuF1DpBt
0ZfpXtMR8Bk1Qnrb3QrVvPRB+bLg07FGzvE0hjxkp9EpxLvgKRLSU0ZHHcU55x2i0M3I3I+iqv6U
Y1isnab00HOlV1rNu6qL3xA7wt02mwy6Zam18yG2QRR7Sfpin1np39nyPxKRlM0DuiNukg6HBAE6
aklExHE6vEU9ml2RoT32JvqqWVJ025lDDK4r3UMTLoCNJM3aUOpPvWSvaOr8ZWTxgHcgHRVdfWh+
8apPkQmTaLpmdf5YZQwvivYjmBE6NHSamk6QvIw56h+xnlBFm2Z8jbWCMXTJk8wGu7vrwNJHwGDR
15zOWaFf84FTIzEUR+OIsDs6NfYU5KyzCb2xBm2uVn8aFtIEVeXPoQpOWGwhWKMXT3qHR17cKHUw
TePa2GlEjgiWZ+ir5tA5uCYWdXvJB+O5SqAPZ2ZGQYR899Jbq8W3M1I9/xwa5mOhFfFxsUDDpR3S
sujeLh0i6S6N+ibucEsEzf8216XxGk50aMeM3h6No8/Sd49m1OIWNqFvoCn7B2EPqi1z6GHodMwy
Q8c4JCXzsKx2QKL4SHil/hobN+aWi2URTFE+iHl+XqyHd+UCCmpAtZ6m+FOj0cn2tOk2Wf5Ilrdc
q355mwuN1jHMwjunpAZoO8w260hth2D+KgLvmMwlZJcA7HgMBMP3l1PQOwbULJ224IA2XBB/Rll3
NUf3WvcLOFNxT6usekDxBjj/YmA5PcUpmMAyj2gcFPqhVC6zsr4Pisto4/nmVdCDCptzGkcg2mgj
4s6qDjA+ghP9PMWVTiT3vUM/FxcN6A46tDNlCXCtRyzPm9WEEgRIEcNZQ2fBmVslzi5eoBqURZhv
c6BgQMVZt1mgw4BzvC/V4NugmXikBPMMrhTM5rqvw2SrK28S9Qz3aPUIE3FbkXVDNo1M7jurmdk2
KAh2kfNgaPo7TosZIloaSPvxyyyjF5jwh9iKUf5l8F7HOjW6jht8awV7hGsCVNHLQ1212Jx41rmN
ppJWOkU9Mg4I8/Tm38ZFYSSFRn4Hswa3mxxogxbTll3yhV46LnI6knzrpm6Ryw+MDHj/kh5m5djS
Rlig5hg9s3BUnOCBBHeWMff3Rao9ehNqcsATc6NiMU86vqA65yiniVbdod8C7T12jgJULWx8Jacq
5LCHh+96ZOqFPtKbtBaPo3QoLAtOc9C9Nx4GSWYy4K3+P5bObDtOJduiX8QYRAABvCr7lFKpVG+9
MCxbpu8Juq+/M07dl3IdW00CQTR7rzXXQHktzICpJNpdbiVd9j2TyfBtYXDe9jrnaFjXltjH/ji9
d2uo2XHZsO3S6VW2TnrwXSY8jhQAwCfgA4elV1XFhKHZURLCZT8sODjo9GLUGYPZuPrq5GRZc04z
yXeWzZI6+bXsa4It3EhFYF5weaPJd1haCbWbX1fyhIDFjtDaBEAfd201dg8ECdgEAm64lSFg6Dty
mVMnPXtVNh+V54XIX1OEMvD9SB3YhEFMa9pd+pKKXZtlDyEwcGgHuEq2jSu+8k6Ce0Z/euig/FLU
0ytFP8s+uzqdac/J5HWw6+GU2rZzEEm9wtPJvG1RkeyaUho9rY3ZqmdW+CC1nKKN11e8C2HJToqK
VvfgT1nToISYkvskyoldb8v6SCOS5lohK6ixqo5eE19krGuFxDJB0sO5y50WOUhrf5d+o54br48/
R1et36Fjq+1aAMqqpMepMB/To1xGtEVNpezvVOXx7wbYzVFhqiS7wKrkNwhv4EXZAoJaFRiPZmJw
4Ds5NhlIqIadXg4AG13SnaIVtdW+xbfNXikO86fSWwBuTKOx/XlFM5FGuDhIQKuyjiPyVAM67HEp
/9USnFmZle2T6008tTkih6dlSF/wULXP4+BiI3HDbL6N6EFRKKXqfdZW/7lQLb7WMqXiry3n9zCy
tLYOlvdgRjMiYmDmk0KlxU5o3IeyL2/Botc/9RAD14r6SLEr9eIToYDsLPWiWQJcWoLcMGR6UEWS
oyMgFqm5+tvOghbH4sBRKlAEu4sD2b0bs2fRQwuwYOts0gRF+jitj2TZ9P/I0srBeHtWrDfDZOFe
GxRObi8JJrmbU+mTaZov7Pg8wWAnSQuY7lTbx6oUekevGK2LGjn3K5TVkNHbBXV3q5m38tYigC2K
sLAPo86vyyx/JFGYG+IG0+exURhP5sr5IZZ0pu+mKUnPZbGVgfR3ckq/XOg4hkAGJCY3lBX0Euyq
bcIXgmLwqSeNmv1Bg7KRBm40kj5Nsk6RHLRPmCU3rbnz80xuZ7e2YJSGy+PU/5o69SGGfzwUXIjP
ekI600+GUOnhvWNZvm/7n6UAuzglz77u4qvk3EVSLgdKosipwc4zsehGU4TbkCREUr+wCVyyzLuB
6drOXTncSYtGNnu8RuQfQmlwqnNIde2T34vx/KMXVNBC96liYd8J1z4N9Eygb2cAtRiCf0vvpcW5
f1wSteWkPo9M8nxOhstdwJKfyeVkFdbeRTomgLLwU6kSwIV9i7sKCuBydulNd15zsgeC20b/oVl+
HGQUPdWKEATjyMtOifLT79b3WC+7wCVBAjxuWb2P7BvpXowGxEL4Tcvd8zzCgHvSUUAPxFAVKO/e
jSnOtpronjU32vI78iT+I4ABca05HGbvErh3ECEPcgEd+xvLpQxb0zTysRf+SvFrgl+dUyJvOHRr
SL+544DHpHas2t0CRZI9fLwvMwONr/23LL+KeHnnIflQjBBRBntbjjvp2ufZJyeZoUYe2MF8MuGk
LwlhDG78ZvAyfIbAIrHMzf1bDWnQswhbqYEYOMM/WdGeavzfxjrEofS9EsuOePWHVaUctqMNPwIF
Av2HcTfG6lOp7pnwI0ilzgPSuI2hYIpiQLyeQsma/vLpZsqF/NFJEpw8Zi7yVWBx3a1JsutVtjN3
0Pz3f/JrXA5wVTv+06FYZCff5mdGMCoqHFoecOmOLrY1fvR63euIAiegFo2UjMMuy62zK2Pns4KO
mXHnxuFtdrBfOvAlwmVvYW1xU4gZbNEnPlICY0iUWJJWGxxQeLPydkt68daN6XWUGPHs96KI78ME
VrLnEqSMUnM5g4+lIwsmkoOK8+qyQBbTQuAN+9GmPS5T+ipr71R6wWtpj68+WtGqCD+XmHIocHBM
D0EHcrhvQVvHL5kEF+KGDXVJl9e3m9pznED2auc/sl7f2AQU+7TLwg0sm4Mvon0I16LIzpBuCCgA
6aZHhHZYM/TVghYyjsEDfpYLYBSqv1RK4em5+r0iaL4eeKPBJLL2v+MCPgLs/HYT/TisC9EPY0vm
CDQKHUXbksdjvjrNrxNzIrP0PZG/O5fYnhxt+JzEu35q/9pBBjdrRgu9AhOQqFkG7twbu5hNwk54
VMGfQb0SYvzk6+KWefpVEuzDrZba3Qkvf23r8i8H3k0v1htbbSjUAoIa5GLzSGR9CFPTAGm/67RB
zbEgeoRoiKWvzM6V2zwTKXrwFFYiO0DXVB3mgHaROs2d88c8ooyXSVKWjFClT7Z/1A7a0JUz0HCj
osD6338idtyw57i4ZMPI/LNrAEvmDZkfkiYSO8SpJpqUnF3ui2HSGsYkI3XyhydGRkOoDKNzpVI2
mpJp6rxxfTU8OgF5PG6/Sw+OAvswTit3XgMkxRpo+4HE5DN3o3P0GDkht8P8t8mObYhNmgAhEMmL
WwUmDa9pqCFztjmPY0AJgMp5+Lad5heuu8FZHgH5f1r5AgEIL2F0ikX/yRLBm5YTwDDTaR72gHjv
uV9mBlA1WHEsB/+9T3X1kCfPFND3g3B28ZAf+PAKOTN/MDapEJ45jfaP7igu5kL462Xodvzhdz5x
gysjFd5jg7Z4IJ3cevHSjrJ6H0PfmFBxdc4buGWotd0VIBIwF+hbICx3vgYFE7rFhxP9MhftOBwD
fJ2aKB4CKOaJKEp+icWm8Maf02CZ39lHHpRWKr9+RrGbv3CRfHxUkf1ZOS1YAEnzSZSAUe8RcDdX
hQXgp4y7Pxl5I37xz13nAyOzy/oCJ9tbDu6Vb1n88r2wX411FeHHc5it5ym3jpnf/OZfcUSd+Fdj
2ypAxDoDoiE53njXLhSSwZ2zM7XLB77EmHhdMgKrDg6c91Q43rZnaTSvSdrPZ4XpzGbow/bmeyqP
TL083OTe8pUk/EzKrqtIl4dx7nf9Ah6D+CMk2fwxctLe1CNd2qyaH8C1Bvm88QE/mRxi87OG7JfH
MZUBtO6GcjhJ1l4M4PRio4tqvhNcwq5/Yax0domWsX/yAd1uo3p6whX0mI6ahKV2P8Xhm+c2sIZJ
jhw6OSMQ60wsgx2ZqZtz6VnO01uy5OeONgS17w/0MWHEF+YWod7GaGze6gWdQ5f9GssfE/YGnnYT
8LfdAuOpf5ty5s1yerO7z5T7zQ0xYWmzsIHKQEsCb2motYxd1b6mLbZJNAns1zPP3nUOYRF8MU+9
Y4TYJcdB/RPgGxlYI3gR8wUfX2QfwXW7HdGyI0tx8Y8J0TyU0W7Ms86k3ATFPxYW8zELSn9Yp3dE
NrEOiF0eM9dnZzO3RBrpPaWylWVDhg3+2h+n+A5hxUUsDl7Wb8zn6RfKnbBf+Uw6zvYj8pFq+KWV
b/ywsve3CRfptiVxGw+1AFFEIdYqb6r/AfXGAgkyxiVu0A0e/Xn6CiHVMb/QO33iBs58oCnITzms
3cjpt+aJazEQNot9gCvmhoHWuQv9z2TkFpLVgyyjnWgK9oiJmT4ZpV4HKMb7UfHb1CpCPFBL0dgQ
//hfG7WSCT6JcwsU59l8ZShXaGaActkuzKXYAfTGqSrXDx+cN80U87j+e8I8LvPOcqtmcTPLvCy+
+QB++ONm5BG1f6bcZKvnO76CzS8/xLxq5vGS0MQR/79IEY+n0tu8qzfWl5EFvFRvQWwfA/EsJW3m
ah9wxR14Ic8ZLqsieIH7xXYPAwOs709zxVHzhLH/XFB08SGu5SB/pRlqaW8Bt0KDsKxHZOZ30sbU
5gra0gSJYbgmAnRvJnudjRszDs1H4z6NCdkIebznI6QkXXGXuIASVkoB9NRcsbm1I6NagSxdEzre
QD9Tj01CJI4i/flvTHE7WOPpOFMVZujyMZ11pcuEaF+TLhgPW3Z4grh1Xi3uDLdgjVB9hgf+qNTb
4FlbRj2/ODQ7fSxP5ltUSIF7RMUTtv1OMIoSdrJII/iIPJT/PaiCSj+r1wxJFifYTme0jRMjhgWt
6EePpfOBqD0hybTGweoMwZmX3iP9OLLj09oiJA2QXbLq268lM6wuXmvh8U5CvpAm1x0HuiuTQyKC
Bzcfdyje3pmczCU7FjPncCvZnfd5+uohvsW3eo8wH2p0+mRD958cB/UpXVv2DmZ6imRJgB3V2VZd
0hWABzMKN5BlTdBnDN36v8mgmWzMcTx1Jj0zDUzDSmG6B/Bkyq4Enaz5U9wSSrnUOOdZUTXu/2y9
ZEy3dhZZ+4WtAPZDTRMTBxOBi2S4JNvW6e57q7s4Izw3YtoMSqNneA8pLawsejLgd+4qQ83OPey7
L5ycruZJcB7yeBWQqEFU5lwRDGaE80InPqLQ3H+IqOybGTkYnNvYTCxV+6Yt8U1GKBJsvmk/IThe
l+wpUWZMfNOzuge0saFqd+DVD5nZR25sKKJ6E5ZAcRwXEPL0xXQyqvUYRsoxM2UfxR/dsnC/PCJ2
m+Xa6DTc2pW1GYV/rhLcemDr3qORGMtmSur3oWnTR73M9e8VphkB5H5PTw0WBcX06GOieIQZ+xCv
yX3opM+RO/41E8KIOYQz2xuleORjyx7P1a8w9ik3dpLCfTmQeTUNJAgnZ5UnTCMurZRkfBhNEvA6
g7Lr3eYi8/7HDZ1uF9g1GZk0r6i7Sco7XrAL6gFNgg+orhx56Ja1gK9p0U+6bCOGOL8XyMULlQEC
7X06Cj6pGAg372QwnuhbvwPm/E25h0MSEjaqkxmlCRPZWn74KJqtJQVbDIdj45KK/pc9HM1xn8NS
QMGzAD5kVQ+UYj/Mhg9VxYdjOaeK5rH5/jnDhF9j6wP/ThHr2FGAP80OO3kR628pwrNQzsVO5FMd
DhcK8wcJ+lWwN8q75ErWXLQpspCsZRsvv+2Iu7kvAyAizokod6KFmWCRcAY0wLyrjP7qEAOa8p+X
xVTlaGihewMlvK1MaQAbmxPAXxJwrEpFei2oEQJFgupV1Om2qJMbP8HmV6eh5iFlW3OfBGG9I0it
YbqfAvtdk/7Ac0EsVewDdoHYGUCGQDWXM26+eDt2C07W1BgxOH2nlLae2xLwV2FZbxB7/rSlQHfQ
V/fUcrCXlik9/flIDetQaPIliqZ91Sr5UG0G3yC8p23/VVQtSCJ9SppRExpQvoUF/4c6w6/Kp4Ak
xu4S+QC5+v6JdLC31lmfMswozSiulYb5AMTe5wgPHmfTMekymK8Ue54U5aywdpOVAZWX21Y6V38u
tp12CcTxHACfq+KcRvj7aUHFf2cmeAKKyHpyiVQC/eHnFPAGdEQ1qt609rYN+qJiJKFpVrR5GfVA
GPTf2R8aZvzy16jDmz0kCGNANxqlLcBjPXnPsDQTTI1Z7gLSi5voHyar6AEQ/5sDGmUaFH2WkJS/
6Ibx75zbw2Uamp2HfS5wFpAI+hTidg98L7q3pfdqujhNxPRex8cmyhCNN+5zzd3K9Fhju+mvYceA
Qv1OyTMhKLF2KLX6vys/+gxU+XuxyydKfXsDUk0bbGiIzpjs7Ohj1svz0BsZTK4fo5qtUN2GJE4r
OSBfJxJH4vhvhbqNNrWYeB2Qprg9Z/7+as34anNhxayPCTs58FZDdRJVc1OcFEXfQs+peEWr4l4n
03wfWelz0fr/VD4eytBgDKKZSiucfzuN3lZPn9LCP2TEV9ESC8+ysN9iZyZh3P9awvIDsP2DP5SA
RJD4W8lx6nHIjq7NuTcp+WxWQDIPWqLOEnCicXPp8kyja6e64DEk/InlqZjuxOpeAtzZK61+XQMx
o5PAqeU9QqRGA2nvdenR/LsYg/u4JrjG8gUCejRNxVhlYK6Xk7D1fZ/Ib0z8P4HjdTfOiKdSojAN
O/3hlu5FCW5xbeMQmpF2tNCTbVjGPGTtiwO2pmuqvHPKK5w2kOcWOA9l7lzToefAQELO40zF49Hr
/IZdSDDiL0b25NjizSVV4G52JgvhGttMu1d/+pxAEz+Qf8KgfNKxTwrOKKjZd/o9QY0FwbI/+J77
6DsAsb0+tW8oVKZ7NAI+1SVxA1Xzu1+ap4gUQCtgiHpEthQ+PaY6vFDkujj+8h7U8TJQMaf0lTjB
v9J183lHkdL6mp3YJ2Q8yoOPBFKSJddNpNR9C9kqpW6SsWki6oVqEa9YPjK2qMep1Gf2RIczJ4eJ
sUzswNV3TVINL7JXvy9DuHPHdTvpViL+JDjI0AYrd4vT/RByN0sbbHKVEMAj0OA1+pQFK3JVNtuD
hAfZepJPN4QvlF/fhOsQWaLDT0cZyiMP2QAZ4rZ+WqW8UELf1/iaXJfwuEJCCQzYdtxD2SJaoTdq
5HkkZXtoe8xDffxW0QCC+6Ef5zYaCKcN8wJYWPI3dyqOFgvyA/pNdpDu52WQoNojUJNQ5FOEnB2R
hHESIoVd2NQSciIcNESc6Cqb+qTbBqj6OWM53A9aQ+MdLkEvQPbcY2BhXfseHJsay2zSIexKoKBG
LrYJLYfw34buCMEJ8CqgMCJNiKfhVC0+zsOoWQ5BPUZq066xvRmDMs8PRUdX/zXu2wU5bfOrszSw
bQ/ln7aWmU1BNq7ElpdWQ6PI93Fv9CpQt6go7AsGq3W+EFYPYdlaUbm2I4cCD0VIghnVZqtopV7b
7sImswVnfZgXJcbqZt+4ei73UZ4NCGq7/jjpyjn4cHE+UJA3v4Vp2WxTd2XXNCxiRwFjF7IKIjUQ
wB3A+b8pEWDB6R0XRTXpCbxtuBPRMOhm+UPxzn9IZDTte+SvJ2hs6108JOoik/6nL7xv7dJQ6xec
MaMFlwYGnWlFscmcagSeSszvTtmpSxMiBKJ/MG4nyH3QSIOaQZvkhCfucDx1Wxto5ikK4gnNwJrK
71CHogccqsI96png6gcOAlZbkMcUjBFGPj8dt2VHsg9vNIFvY8ceDV00tDdmxyTIMSnmWMuiMIjA
uankIePgtnOnutwqUKJbG3XobRkzAAF5TOOEdOf3ZdG8YXUmnypapSz4yQ/QftJRp6WFLhuXqG+S
atcBw4aHwH6MEixc3AnR9UyX3oojb7u2IRnIyVaUeMIGTybUbAhE8gPSZpY0Hbae5aAynWL32voQ
xNOIAoIIYip+WRr8WmaFZsCxsgcUM+jCQx2xqI0mxxdtdpQSgcvZhE19kFqMvTaWW/Cw7d3YJD+E
XtN1cQOslhPYnW6qxF85ls1LbcQ1MzXaeyu2cJygW3KwL5JMXKiBudInGlClvBpDqMJN4yXOj7sW
IeIe1kBY63Tl7bA7xW2A/A64xaaqoOmzZmkySwrhvvPxV9YXZvx6zcqnJiIYibyP4JV0tWA7tY4E
ijXhMLOG9LF2/YwyTpW0aFwk1Gdfhl9t3o4vjGhsrmvWH3VQ+Aym2icmzl97SptO+dcJ4Ut15Crf
UflE5EmXyU/2K0IH02waW8T17gD+MRm7T4le66lwO6kBuA/ri7OIeVeNj6t9o39HGcd3cxAJA8lG
yxR8WWDUJIBKvZkcMuALru/g2CV24rKWT1mj6IPUQHioA6iPIIp5d7y5j+gxdC1tgzFlRRIIA+7y
+C9yHs5+LRIQYumwLiGtbbc+d/VucYvsxVuX+UvCZv8TFgnva0JUH5SdAR+fRWyozGeMRbNIT/1Y
F6csTedj67nVTqQTmnAr6n/nLQXKzkFylE8c69MuTa9xT0ewY4mDH+MND+uS5GhE62xxX4SKB9iq
M7TqyRRd7DZLX2xLDPc1AxsKxLpemrRQbJbhOLVB/0eC2vXnsiGtbUzqCUubMr4h6qjsCeVz59FT
nz0/HB/DNEnGQ5GpptrETQ9Feu5smiFc8z+rFmm0jfyAXKUZmOW+T6bw2RJd8FP3WflmL8Mxkivl
8zWhQi+HXVQWUOcTK6u3djvaoC/aTAO/sSk8cKy/9DOSLfZMBmVIEgpuWt2Fbxrvh0TV2EvK0ZPW
RGawSP+xxmn50oOOgGILCTQvJw6RDsuuLscGMSEWTi8W3oFpa76S9+U8it6nHULmE6cKTSnHXaEz
qO6rS6LpuDirwLPW0JJMvfi+EMKmjiRm0oQweG2Kfh4fkqRCe7CEZlkYFzfaVS0yZVD5/pEGOFzw
JuDZljnd+yXDpq5i3+YsmCGjmHzO7olCC9+BvvHWcL5P6Dhd50nj++mqYTsAOzh4Ps05V7cNDgEM
sFrP3rWC/LAfqxnvkSdIhPUI1qpz3f0hLYR2c12gRC7JFEpJz6LoYjj6Y1gdpkFSs+Fktp0m5bI7
Vn/Ryg4Y1TsXm0frYmAp/9sCBrfCyun15JQchO1OdEpi1eI/bZr7/34HwfMotBv4wsoKq/s6K1OO
CYVD5buHeYHGbm8l/A4iMNKb4y7Z34znApG7GpvP1ivHo92l49kPzfxJyu+jPaW/B9ev6RMqvPRr
Ul8tZhJqZzLlvOkny4keQfrYDKt/SUW/PGedpP6zcrTdrVQvoAo0vXhHOkeDsazg6GhvegNend1D
eV3OgCATsNWzRfMUAbtyxvUqQy+h7lKyvwodmqeCFFQ6d664+CsYH2tw1CHPluAprK3sIuteHCRt
/q3k/doQuoSZd0UlGadsdpQdoykNCDAPNcLQ2JU9GcIo9dggRfRPy8I65YWDz7vFdzpaSIvmFY7d
f+Qggrlr6lVGtmuj7mF8Q5FxWZHzthlIiCnoz/7HDzJbJd/h/D+6hdqL1C33qmxAUqeJX0KUpUkf
AvigoUE/TSgPNUkOozARcUriGzl8oR0Hx46YRPp7y3rfa8Jv6h4BFsUCvR0migUI9yAQ9ZDpM454
x8TzIB67rKyr6xKUQUIDAiEPYsbsJLDfRXfsbUGOT6R+E7dOta+BiBBk8HIDCZOOHRBQ6WIsyWtD
1dCG+bhvHariHQ//fmr9+dLnsaAiGCzPbHzLvR+M8Z5odvTt5h8iI5lalV1/onb0jt7Y4STiRdpM
3io/eWXV1pZherLa2X6sp7TfJ+REbyfpBmRjIjlz6ppOhU8+HVKMESnPkhXdd5L3+Wsux/hX1JP/
5sXYnYMscZgyRHifdGn7rjzkjVYmYcdRsgMcI61jjvN3E9L6xSC8eCB9TEmL4Tm/2KM/3g9+F2Az
YrI6CrHA86ICSPtf5+lO+64FtzqoqxcEVqiEqpoda1OMh1SrXwY0jPTkENMkTck6dprgUfnD58I2
9m6FAVO7HV56F/zSXN/Cyj8qo+VzrN9jp6iZpSw09eymj2Gmk12Sub/sKP+qWzAzQlefgQDPh2Dt
1VqhL+UDxf6sgKJiP1DPfy68/GNo/S8I6eferS6DSK/kq79XnJM7/pwU67eXD1shpxeeKt9Uky9D
RpFOy3vfQSQYjflTJdWRSz1zfqcpm9C2SvvDOtqEHYTNYXbjpzJj5Q7cFuu6fuvDjBPbAm4oSaK3
fCEMo4M9n8Xzu1sn36oIXsU6fBtAtViTwzA6iDF9XGX6hITmqqbquaINDKAJTmT+ttrxgymURDGk
ddRmqBlu0Rp+Fv10gff9sLYRg3m+U7p9NGbx2q2MyF3vESORsjvGH3ncnU0GQQf7ArMu4QpQ2FTX
vVRZ+xhH9UPQBw9LFGGE7XH3kxAT1rCr0B3fSZ/NhUcG8ZCcFomonR+DJms7CBodpHhGY3JMY1x1
6DA2mU1V2FpeWq/5yb36lc0EBqVwfrAq5ya7hr5+dDF3aY7LJ8F8gVdZQ54Y7hV5FkvfXmhDHiPd
/e0DqH1j3pzTSELDxn0DobMkF1lT8J4zD+1noy+8lleES79nJqKksVlTkmcmrZh2b/KdjfW9bgLe
KZcFJFyPBqtfZPK56K2TGNyTJ1cUeeQRuNkLlJ/DPBHJqtWEyEe/2GAIBhcbukFmkisLlBI69wLm
oUeNaOnwWjb+mYiVW7RQjIHbhM+dFzuhsCUk5mtyzkEFzTc7i/940tgk28+hiU9hNhzFAPy7DrDn
VcD+Ot7ftOF06qnkaSCL0Ruia++pjdVmqGGCfdcm57kWNhxhGBap95bUDsDu8QO2DmnZ4wV4IXRj
da0d+YJqGroiNXJmnJzCfXELSHsx+Sdexe4TdahpAjuYMECZ2hufuCt6z09Okr0P1fSVmeixOr7N
ZfI1DcPVUf4vrELnrsNgWIu3Idd7S3pnIJlsFpvXrC0vDVHmrHrEUeqduRgmlYMmWAEB4Dca+V3c
ZYcgxo9tW5cBVf4UT7e1dnZO3R0C1Iizo4/RIB67zuPsMFJdLEH5bRapfs1t8czQ+8jZKMHv49Uk
rUOqw8pxKe68y5QWh2BZTskYXu2I1nE8PUVqeZpqIFN8vStLcm9QX0COt1CKuDNXSQwebGMW8d79
CWT2uoQkJk+J81Qgi2YlRSZQ8SEycvHcBVKTyWezW/fYVhaNeZTm5iYwvRTbtk5eBBpToJfOzmTv
ChvYXlL+tfE3+biIVP3Vjgn7ff2rq8U/ZBr/3HbgLi9XkowQq9XUlErQzTAynZeg4VhZmXjEzKYl
ZR21JJaOjNqqY9i27QeNu+uQNqw97k5W0zfemj1LSX/H7ZxeMt7xU1tW3ys3tM7tQ9r5/32qUZRE
zpOPphjy+LkQf+U+vn/qwX5tfWkLyx05pSOxPXTr94lajoPPQVhUZPgI+db5AmsG8O9q/U7RGt7h
vt0tgY0b2B9YJMQjnVX0f/kPI3BCLm1AGA7ZJ37xYpugy749KDURnMjD4HO51QxwXx1K2REOgg2k
1iRXOK4fwE2AQjzY+FxQcDWnsYO+pRDKEKER0I1hcGzXfnmPslTcRDcF+BmpPxigdtFcA8c/LM08
vkVF/ZFK8S4rG1cVdoQOuaJoeJWAQaglveVGwBC0qNSDIngYKhp0UU9hdir1Z4Bur/dl5Ryduqz/
umrxb2uAAoEDoSTqWLS3pLf7V2lRcNq5UaRmRBfp9FMS77XnV5boZ9BuJE6I9Vpx1qm6eHqt6b5A
VM4gf3atVA/l4Ne7qXbgTbT2uiOYsiGmaBFHP1jkySfjiTIIHcWwQ+eZukF7bFOnPdRuIw+qi6H2
9J5/opYSH0mhjo8LCoRDHPkK3aBHv9fOsxOxW+U+U8qs9lOO1rCmCYQO+z0O+ukwpGz3Z92WEGFm
UtZ7qXY+LeCXpAv7TRjmuelKlXuZDtFhyV0kN1nbmczwP4GiTeDmHn4oYC0HUxF8cUNr3GV6yJiL
07/sQ7HTJWP2KjxSEu5a3AFAwBw01x07tC+7o5hlea3e+r7D7lvRMU59wuY4246EhbhB6WxpGMRo
1qtYfvSqgAzFOnGQvrlxC0+rHXHN5WK04EZYyyYxare+IBcxbib/jBGdbMVYcpCZS6u7H0q4Apu8
i0DiR2FSeMfUCtzjUuBpHmTQn+ccN8MUrXKvA2k4ztZwXty8eIWX1KHC71A4+VMn3h0oVUSZY7Sj
V+dTbm3yt4zLs7EfJdF8Z+sPgpAl62nvtiY3Wzs5vslj07ibajlm9D15X9rlkkaaMmAI/5wydfMH
JcZKQhbdUhwD1RpgerCO4RD9J3oDY9Vnv/SEeCOjz9SeIpWfkR0i/CeWT4Fc7Z675COz1kdsVAyR
ryWYDx7Brmw0N81yQeh/Z0qFpU8pmTZ9/KKqeWth+uk0Gd0oRRLAbZbc8IH5L99BTzvvhvppHvDc
q2MAR6f03gX53TNV8aH8cFMCM+9JRMwiDnQuaYUEImcT+DRCn8s//fKyun8mrl2RH0ckxAauw87G
pzlhmLRIZeXXZOpYEhjR8hH4jIQlaeilA8GG3CWtvsPk1gpihC4c13Gbs+4T8E1esNX+VSkimf/+
wls/Om5Py+2VK9De5IO7XNjvFK2JezqH7afTJhSW/pjrXlbkX9T+uV2LgCT3X/56y7dX5YupD7vp
E51t8/O4sE6Kwzy4d+YiqrR4bKl8BzLcd3EOUsLbcxP5sQggzBXSWVXDk+jDEz7oEzHuyHPeS/sf
Ny1sGvDzz6ju7moMk3X/wHcCqNukk9pzjQFBhlywGQs2zH9UD8q6cBGlhfpwjLdCm0vilvNsOg4+
bT2aQZGmJ75OOVfuCveSfwyNNhEXAUz5BTkGl41lNKbQahOltLyYJ83w4tZ54MAsQXFWH+aWIoj4
ZMwZYQsj02gVkvybM8aWLyvZ6POHTbqR6Ya4TbdhCDEgQOnxbGD3b3hs/fyzJBga0L6bH8GtTfPv
jC2ILtgrs6uhYMOcQuJWhhzxaq18Rs2rw9epo/kwbNvE+mslotQOyH0BeCTeUFK4xFCS/mwTjUqE
oZzQK9nhkUdsHhkT9ME8wRLLmELMGjJHrHBQ+YYs5pWLIMuvAME59yTsNTgzd02IuYYfQubU/+6o
SpZP85jdBc6wD1LB/sd9rpIFZaDHduQxCpierXVmZEJPxHGU8oozRPjcXCWTlSk+b/83eKX/J2Ly
4p94mowwhpC5uzwb80u5WEYXX8m7xdDIheIxYCVVMygVgCB8Fy6OUb+vEhnEnl0mQkJEZvrdmssH
3rb//3FYGe46GVJFvmG+OJtxz6siun9ZlN8ccLh9fR3yknoKezlqS0u2M/OK1u7Z3I4OFKvXsMa0
hyYYL2ZWCtj8ELnI32Rz/gad+jC6HO+Wbz55PFLq4dv6Ljiq8YMGIMezZy9yDv8bdebWmveDi+by
K/nFF9lRsDMXHguB4BDbEOGEpLCKsd2Z8b/a97nlGyby3q3k37g7LlXX3ixqoUeXeXEZiWq1rGi7
iAgtNodDcvn0t15X3DLe8I+O5qnqw0Nh1Sczc9gNzieTzYhgR9AQhBrSnU1/yHyhnQ2/OSnvMcXu
+Medn4boN1YIsvqhSPFGt+2TLhLeZbqsuqaHXj00g/6IYnbWTGjhYJEehJQkIBoyi/tD21hffjrc
liZ8D/3+vvs/js5jOVpkDaJPRATebNXeG7XshpB+SXgoKKCAp5/D7G7cmZHUNBSfyTwZtiu7DV4m
uz6UoXbWCOVNJ/U3cA9MZYF3rQruvuQG161223C5p65bSpJUkCozr5L9WbYDQdDdV4e4h3U/ib+N
+ApL893R2Mj21Sv2nn8yCAh/tdrlfJsbk2LgORK9k22JZlw1kl6fT2w4LRa04hi55rW3xFnDCEFI
2smiWVNiujZ2cM1qcyV7G5K3fhmkuIX0p08kSx4IA12hUMYLxjL5/zuAzAHbUvv5+plEF1cEENVN
91LZLCvBCGygcHjz4BVTTFgtk8R1n6J+Klj1s8UjP4cVOKgNjYy7mkQ9ZhVffmJdotj7Tnz5iXlt
JTg/8Mudogj9sQ1a5UkW+P2Y0d1jO2YiK/YWmzcjT9HDFEczzwkbkWsdxwdPJ3uHKbRsNNN8Uwpo
sSPdDdmtGyeNN3pszSgXpHLSe3htRC4UN4tRiSP7rUuf+nvZOCsSldmk4YyyKnno6ooxSMCemW+/
UMEaqyTmZxC7wt9YBfZWwFkZ2QUMsl8Dae0Kn/VPG0SkOsOOCc1HGCCkqjOaEVRavDziq8gsNo6i
eYQNEEg7hzjquXlFbKzDhRyfA6n9ppiVloR3c17X89AyJnOaGjJJh4MYms2Yolcubf8rzMmDVar4
p+Ebmv+1kQwParBVotUMmYu1pP9rQY9EyjxD1tm2PoK/MddvKbUGowVt2YzaEUg9QVLWWwnBpNbs
RyrRTSsWaqwhdXxuaJN2Ro/SxxnfPWKb///kbr9MhX5FqL1p5+ezjo4ROaZYcPvl/OtDAzA5+Ks6
T1+8BEnoKB9GnEL65e5IXJa9aXoJEQd3tfZDTBbJDmhbO+vd6sN11ckd2DMMbwSg6o2LTQjXR80L
DiCvhOhoOcVj9LW3sChWsT//GcF+xLYFtCjeOGG9GSQFQcjjNn+gzNQudpueDS/aIHw7e2w5nQDG
p1dep7TaYpQ6Wb53npxh50B49Dv/SP90FX41A2k+ZaztdXi+HlmjMa23iJyVzjpnisW2E+U2d60v
O9deUBn81LqzZDE397J7tnRbN+tOtvs6wbuLsAiULts2aBtO766HPFmLIS+wo3UL0wLdXU074TV/
lLsrQbHYtIhTJeBsMUdVcK+HLXWaX57mzczi/y88VmAeknpbsQgHD+Z8q6Dcmz25S4LRs9MmH8pE
bgyzkImjvtSos3Ofd3gv8Uczxv92NY4LFIRGCt8vwL4IpdnWezZnytw4un4GFcOwLtQPQ+GyQYLw
HffiYAa0k96cmYY8cP7bferCUGmLrvTpQwh3A2p4BPfJnKRHGGVcKhQDT7qclrY93pwANVlUK4Qh
XgpXoRaPQmPyVtikLhMjydBw1Lpracdb0QRnMxMcLozOanTtkE567IwYCuKAWaMzBBdGWNuBwWRA
AgnxQOK9cgGI4sLbZHaLXAEiaswwty+iladZ10pDvMOd4ySI76TcMDsF3zecnTH9EGX+SAzGlTK7
OHlFvISVk+vqW//7zptFp1fbPJnYwnOdOsKTRvTGIkc/e8rLFo1//Tmk7EMmBx2hE3xgC2MKiZms
L+5Rd2sCg4kUTPJ0BOpf2Dvflrsc52TZ14tG3GUKVZNfb3XvhWYucyl2vv8gXxgn15Pk9KzG69hg
AkVz5+r1WcQpmlixme+SRndYc6QHEHIjlYQMPucvI4QuVuvyON8uGqE3LY+PBqbVxwmUVu7bVPBN
WNjj3Xil+/jIvO5IXDe2PhIFeNz6lt2DChAl/8lUu+SVepYj8WHuixeK9XwZK8ItuomuwW7xQmdY
Oh2H2M5oleM9r6acTTsRR+jNe1e/pLyphRHtbfdUVN1ZEOxQMxKyWmYlM+cnYCGQN6Qh8CfqafOG
Om/VVToUA7A5Bor3MM6Xpcv0p29PTMOPnlCHUJxxjx5Clp9Wo45zjhz17Ig4hrG5Tz/laHKlx+zX
2hMP3NkHrZl7yUobQB5wWCUTzC4yp550kyUWL4soaM8+R5yo4WlE6K4FkyvkC01+L2IfYEzxKUrE
vTNVM5yeZwhmwhlryupoGMWeZfiH2U9Xf1L3CB3NIGZaj/FdUCSFo7Nnq3XgvbbI0g69TAcvIyB7
J0Mvd5pTt0c9PxHee4ykeY5NfLOsUBKh8ZLiLTQvMIgXs8liE/Vz2g7vYDnf+lZ/ZwiEigFtiPY6
RmSuj2hrIM45HKgaOC+FrsoK2mvfFudwfhzYAa2qPLuVw93JWAXK+skS5CulDtwH/4mYEabYmFyK
eIWXHcXIb9rR02KZmjr/Ng5Yaer5du4L/0X2DJ4wWsaoXlHAMg4KsFjV7FdTUtScMFxFyFvtsUqQ
w0PTQLY4X/iG+oQBNcQfk1kLd1sWpmzcv9oYILUVA3u1z0FfrlwyuHsFRkbTn8nm3Ugxx25PVN54
SkO1b2L7tYIvOvY2dOC7Z5og56p1l98tOIABxBSTSX0BC5dcxwe03WuCsywwtXUVlGuUH0zCyUBN
PAgYc1eCW56vJ8Q7AcfzubdMpm4JbfQXd92ubJv4aX5sYhAHQzqeMwEji5dmWL4O5hsMMtqO3dSS
UDZOG3KqHl2rrfUB/WBhkMuIopDPPVcaGnVXx9uzIQhg+H8t630hQHoKB2sjWeLanAJFwKKuOPFO
XbbNt0/6BqQ4QFr46vkT4+lbFDhmeIxKSoPcDLbzJ9Gd8EmNr1HmbGpkP8gCqVPg/7nV1rQYtYTW
lvfI/+Q+UtjvzjDt075A523se0DU1OTqNIux5uusqGWMNlv13HYBgqInttfEVxVocvAwJd465+Nj
cWPWyU+sTIaU7CtqhBU4SAeqU+7Hks/M3Qs6eff/xe3jjQB1UiGxd2g3MCnqy2j6LurgE8yEjyqM
RTwO1cp+JJ6xTovqXaAE6JD6mJx26EMIRCNZQ8BvnZDL+l9jVlMnxhLdWPvGHS15DzOT3s/vY5P8
DDM2lvNhk3PmZrM1d6SoN6HJ+IxXjQoPlqtnFJkQjlFmGRyW8RDdLJQdlBDqhc3h7PB9mr8diwxW
U52i1H5ygYpXaLSS2r+6IUYO8rhzd5hD8wg0yDDFIvNH/Fyw9cf1AhVFR0GeT/o/r3TX2BZ8oE6s
/0rNJaZCzebHfI7GKDd0NuTpWmyltZBKlgChF5MlA6PZbaxpr9DAf+RQ/qV2mZD/4coN8PPVOOU8
Wgzb04BHN4Bs5+8U+Kzcyn+7FrSlnxewu9XVst1fkvpoKXUfDUW90krQq/Rpid9/8y3doxhSUF/Q
3EY2zrYhZ0JmGJIplFXtkBWe8COvfKx+cFY05HBAmWITAZYaJENFnBxB9BOVSCYSrhJYh12uFd+2
C6vCd8KtJ9l606+PG5BCCNbDS0C40dIMqu96wqNuE1YB9UJnnNze80BdQkjxq3peOdXOnQzzrZer
Q5aSX+5oSUgYOSqiPKLBkd4WV/ObE6XHDH8QKEIGlc4oNkzfP2D/vSq9sTm29JqXyfiT9eqmKQ+5
j3yQ+w4iBxQ1iy9vi9txWUn9pQ4RMTZ9flBaRvhFcnJt/TEfp2wWPsouWhm1vUZrycXoD1YWvWHq
2gsyiL2oOLUKIEzLptlISKaumg+rkR9s6jdJmm2l0bmLnNWicFuCKiiQqTXCw8xJ82iD7IaStipv
og4XZm1CrGQDXkmaqL61zjgioQxNBuSi4DAlHP74sZAvQ/QLtyKrd0y62WkY1BXJ2jUyYtL9be9H
Z7N0P/rZ5VMhhX2q4UIvdcfosWTAFslNAgFmlV5grXo/g2FHg2mGnY+Uq5ngPDgAVqPy7GK96MMe
npev3EVDZxTXwKk6vg/bgYhIPakV5keS6EjK3YB1uXSfJyjXmdFybBhk2AdOd6xjH6ZOACTRWuSj
9zBxVxvK/yuJhm2DjtRH55/opp02mmcHFVJqRO+Omd+zPCjBkFj/8hhyTqPXJyuMVw49na38JTD3
17iWlChDaUNny39gGcijkU3ffkibnTUBWsC0JrHXKw/UwAszKF4dXyPCFdJdnhEoiXSYJpvBV6L/
6TquSPQhfIjoVycHSQVdvQArcRfsr2QCMx1MQOByC5I680aG7MfkWMM2Lkm/S5TzbenDOo6YazIn
75e1AEBfUxizF5BLo8n8JyXtu49gZDkNHnu96MA9CoLNvLHNAbKciIPe1pwizMaPpQ4UqBftv8Ss
/U1Mgzt5jOFbNnEe3C9G5vWgrUHDrIKh7g+Tqy3nEQL7/oWamS9m65yDUu5VMZ26Zny2OdmdoL74
At1DT4OERHERN2hwA4gWSq+eVeTPr0XpYOLKCGd3ks8u6D7hz25tgCYaL1dYQfBp++zc2ebBgc3F
hJFkvkR+OhkWx478B0KgOsJYfdn+mC3xbrRYOe/6wPA2bZBuIwyeSVIAbgIX3UaWv7QMcAQTPCVf
e2nxKKCEiKtNO4vJB2IfnmTZAE/w5bGkeu4wIweVe9aZq6Ky3Wdhckg57yqfMNUgVG8h2a151x6a
pvirHEy4KWN2SmTjoiqWl1TTIhUvRcNTpXC7C3ZqY1VtQybNK5IkU5I6ByAsPFxjMhLrlDTXMncw
i2MOduOvTOS3hC+VgTctmIEDyVEtey19eLM9UL4RDykvWEouwtRdO4L6Qwzb1MRHxQ7iWJms9Kz4
R6OATfPsZA649WlG9Zz3G3KiPatMEotFR6lqS8DFhiRPwW0tNCfDszvktxCzop1JZA8mHGd7QotO
VON8dfsy/2nt6De23NeEkomKoeYtpRWc+kKLPToYlnJlezH69oE9GahchyFufJhZfkkq9xS5OCUp
fOvSIcbJfswM1CH1XudP4DDKNsCIWTXOdIh7MwYWLRcjcntDYsfBhfxFo7/EY0C9Fx4Sp/maS5jI
zfcCeGaBesAqXHRw2XYuLvnVOJ03eDtWRReuYmEu5uZ4fi7CebqDLjCu3C1xHysboLKRdIsBcyB/
T34gz+zQx/7JRmQ9634x72mgzfu+AESC/EIOxCPrpLJmbKD8NjYWmckZOvKYuyXcWA6CuKNfomeY
cDTglrprsQnbnX2xjN/nEtnSbGzTLq+6ESV6jnQB0xP04/nvMBUAuNZBq0c6p3DBZLF8m2t8mZ4t
7bWKiNvDP7gtQFrNjgq/LE419KSDqty7XuclzXENvHK4UL34SjE7QsVuWj8ptQUWowdwqCN1oxNV
q1BZa+juCxP0tFPY25JxjkkTO2W1+gnowhW0rFHxfvHrZNvFFP+iXenNT9zV0L869srBNkyCnWGr
NXCK3Ec+pyyMxi7thpA6/ae9qA2xH32Q5O3bXOFSvMPmmquqGH5edjNU9OGG1tri/y/hX1phu5ho
0JROz8qaxNXgTZVpxEmG72PuB6PcX9lpvytNfVWq+iMwMZrRqbTBeKk62B789MYpKdvRSE896hxr
YQTix06g2s19VONTl81ziIRiNcdlwO0e/Qx+cmuDz7nGNCnPagwGzN3BUbxhNOLf4JPQWw10qGxi
7x7+mahB11vVx2DQ//hnRAWY3Gx9LYAmW0BQdE6O3IXYFIJj4QEGOUXtZbbJSlTOsuAXzT+RQ2Y/
cqL3jARSnU2fQddScOr0ojhLPeC+6i+IcIpFIlGXzOSM0AxZZg+lh9vDfg1IOnvSZoaqPwELrSjv
fA3nryBeC7mesOx1ORnbVpPHMVLLLMIkT3dGr5Jsp0GwNZ6Nxn68G9rkxJzzgYcI3qH8vyufWzZM
4OeRdikSvMtFyn89WWdH74/EiixhQZwZ93+6Kb4AesXGeJvgXngeqFUjW8/3dTHcTW7tpvLR3+g7
OQ7Md5ybkYXXDsoIcy3dEEs3NjapOWRP8JDOEvuE1/dnpweNEKOCjZkTKZTd8x3FTv5JB3QJxILC
WOcgpzjpiJsywBAUAXsA9ggFBUxXfjupdRS+8+oMyQaj2S43vRtzUYrixL2nbXYCvfcCHGjl1MVr
C5iwiOVOAhCbz5E+zLdw8H6KSt70rHzmWeKlHhIDprR1qtf/4Ht9uybPBR8LvsuCF+2Sf7ZAbLEq
EZgDuEXo+KsSayWls0/ROtD3ei0mmpYPRKCKpLjoyO8hbnrPI8Fwv0UgFNkMpPGGz6dKj0B33Tn/
J6B298nnyWq4s1LdumAdZRjHAzhPZCZTbFpOhsjVjlVsX5irUAnIrV2oj7btP1TSHXmpvs8TGo0r
KG25yilubTfYW546oD/4i3PufEPLDqUDEwQk7XqSqUvQZ7ZoJmzzfPbOx59aeM5vMgh0jk3xLzbZ
gTsxWerh1AEmtc1kxX4Yd1x9C32Nhh6MaJ0kP13HBC3QOaIIfEHjRLYAp2JFxZLzTU4cvnpOZiQU
PmJeV7Lk1gGa9e1RF2Euxv9ZrYzOXjZG9YtFjWcS+G4vk6NvFUfkSSnlICs4uh36snAA++HJ39Sm
nLFnfSXIOWxMUdcvO8dl+ASitnyLdIE3l9UHY+Oeb8mTZNh4frAo5Wyq6Ul8TagpYq9fG3S8Pi86
J002YRHsGj6Vwangls3BMwD92D5g5hBAFnePklATS6s55Un6L3Yx5nu9+YOJZBNxNJod80cVfaMb
2KrMOlGUL/gKWLIQJcHRrdXiXcoOsSM2DirvfOgZcIdr127XDOR382ULUBk/laGx1g37ty8DCgLH
JnoJb6TdX1muXeYx1/zay2g+S07eRIarMEcd4LKYSnD06Pz183XQFWa61iHnxkbIKtyZsZKvg3q8
B3F1yIWDqZtZadRunCy4GrOH1E+gx1rdMbYkoOHRpWwsT0rv4Olpm9jqUdXYi8KowiVCVJrPdFqI
km2S6glngPILoDHUnTfNbr7mKX2WePS6xsIshpMfE5SrrPRfUydY8iAQcVBWYfPtFsWD4HnvaWpB
z5tqNRr+e8ZA0AqRvHnodFkxwNfib++1ftHW6b/5Lat1zgf3/RKZxdNU4ovkOZ3XB1Zvb7rOQ5DS
AxpqkcEFhP9a8wtmmA56r72nRIN5cXakfgTqCe7XiF2Gz1ADVQ24i4DDzZzDUQpElFSPOmO7nLZm
MMK9PaAI4PVqzH0A03W8Nh7+Afhu3xC0mS4ztJStufVGlxFBD6yuNRWGcwrupHQAYbMqqP1sZXX1
n4dAhrfkHVfPav7z7HBELqWh7QIMvaircteNyY9WodviNSnr7Ku3mIYZA1fFbPR3TbrnyJ8OeSOY
/SEjzfxzzdPPFIKFr2XaG4EFYp5wOEw3cgIMnqQyPnQ6/pRBEEKeAxlvrHzL2xAjWsF5sYwHcLoi
BigmgVObZOeuKx83lpHWBAYNa5mqZ0xjH/Mw0RKmNr8DWlvf65p+jUpvXTU1ZQa6HTlP61S2VHmw
CSx1N/DWp+345bfpv6Dqv+Z9G0SNmzuqve/1z2DVdile7irINzi/BgAfYov2epamA8IIMFr4q2qC
ihbzOg26g5VmB6nyNU6fBOYhvlt/1+jNG+KxLQF3GDVNkn+sRruVZXtNG+c+Hz4BrxWeiENvBau8
9SGV68Qc5fSJmT380ZE+vMKEGscikRNzfiZdDhcv0i+2Etj+S9AauekmS20a93X7NVmA9Ya7IhSX
i0t97Zovyud0Sr/SCLBDrNhHanWA6RK5Bieg4c61hgJXrENDhVQ8ipvhzVEmKkZuYQ1oFvHG4AM7
1Jp5m6+A2bY7JYfn+S6oZ/GdwNpCue+8ZMHd86JdynGSVn+ydx8kXK5Aw7EED8LVRLnghulONsXV
DvK3Wi+9ZesH93Hq920rLiMJkLRUimnqeBqSZjf0pkEXEiytkNqVHKTxiQzocyOrd8P458vpFKv8
Y2KmUYKVytiImz7Ic+NdTNgg3GhfVnRGofeBqxiUdEkJ5lo26g+DVNYONua8gaZWCbELu/mwxUDC
brg8Af9/6bN+O3bo9lgHhPV4U8I/hqK/oRKYCC6Qk9p1feAswYs9NR3lk1egNTKqczpmpzgCAtt8
m7ws6uYeRi5yul4/VURshH6yymvj4Hbh89g4m8ENaZjkqg+djdLVlU5ix8XEJNJdLXN4q5ts0wvS
wM18KzDfO4768J1phSv1aurDnzXqNxsTtZioX2wr+iMKrkQOQRKjHZwHxbatCcnZDJZR6h34axSh
2agdRm52pBF+wuwc0Yxs7U2P/SfiJAzK4Us36hI9e/VRs1ZsdfUmde03Gzjc+jw+tsh3BOaFp5F5
FnL6c2ly2jAVe9HT4pi28uKARcAYAicOZIVvGXudi1YKBGN9cs69+hRO1brJ/fsYWw/Edsgoxp+x
ym9RBCExrHdNGlDV2b947OEs2LROdmmsiHWkvHWsU9BWe3Slt8gZX1IL7xn1YtBBtbLE62jDlqPZ
R4tky3QgXiCJV7PgqkF7RHQTw1++BAtBTqZp+9Lsj04RMA2Q0X3ssjmrQxYXmbnmPu/ISZAo1BoK
S6dqHhItdRGSOu55/0d/nOqQ8EFUIJ2dvfqpBqFsGpeeFheLyh8O3kgO3FSg351/ACfroXKLmTRQ
HxnpjvxX9VaMCIN9B+HcPtHVtm4SkhvycJVqHdRPZANyuPhhCymmRR4HhrM24TJiW1ZY7YdkWTXW
7FEPXhxz+Mqi7jGN3dlrkteuk9fC8q/AooMnYY/HUjXnYXZzxHDH43yj4hpGIvPiMoPWqOJPvLYm
85WQ0yV585PhLlr/V4huGct5fJzhqjYjm6ko3+qyypDfD6QNiLZkpZfyhslT/7McxnWco5AFYi2L
5GDnE1NI/GxiuqQh0V1z5LvvfdpwpCxbrKnWNtUEYtzUtTkqodwS07EZWNku9GI6c3MRN4J4C3HQ
wO2W0i6V88DYtdEXRlttKA+GNu2NnAmC1sl1H6XWKh+DinDabkPzsfYGZ8XNo54q3TpKZUZHTrd3
zyixtg/0apq6RECNtag5YH5eGrW+b9CWpdrckIcZ5UgRnY2JJ2q+cFjiF/PThVtgBoq9St86FjF+
Tn64slFX9/K5cYOHX8qrJe19lHgv9GLR1S7SCTChWDuh+2zgKMSlfui76N/YtP8m5bgILfzn0sBi
Z1rf9kBuhav9sBs9pABmuTzJaYrDQ6Ec8KRAWOYjtUXhcK5DaLGJgTfcIZUNo3n90U7T3hqzbjm1
krAzX54hw6xN3diBbxCbqXS3Bi+mbkI13gNPygHuCI75zjr66GamKknWdTO+5UP6ouyMzM1x2tuh
tghBhz8Kpn6LqWXaD/DTgMVsbyJLBiw+gB1BFf4ZqJB511FXIQKMrelzLL3fNIekHNv6TwPywhHe
JdDsS8vJFmRQF8P0A2X3vSrQpAgEZ6AIsCL05PayC0PbEr7KSZ4CM9mnuUXUphLXoiZEudba1zTp
9g3apPlB7RznkGTOXytg0EdODMoy7TATOHs5IvTH8I47GAJ5wU1m93PXThxXkFBwzaKrqJvFjDac
Kb/Rti6ynrJxDqMbbEyJMKXRu4VRWdsSiI+hOHUAGGzTdqLcxpq9wPO27xg/lVH+6pXkGdoG6yFE
Z63bHtvem7O7uodIq9fcqqD1js+p1d/SID9CcGlRWWYBJjxD343AnrHu4qbW0Prl+XvuuetOykeY
ImBxu+eoHYvtLPgYzPwouS2fOtf9VdH0L2yLa+UbW8doH4qDwA3hXEp9hXH01e/UwQ20hyw88tHU
UToOYTPWl59maCUwHTcABCJvI92WGAX3RcflOZPHjoRFk1HEZqZFAR+J10H3XjXDA5Zc/ERxue3x
cdr9sOJwWUgenRHCI5Ng92/gtqnbeG9kZBECfVkWoh/R2LpQGG0Y5Mi6nEVVJ+iR0DwVMatdE5QS
qphoVqCX9CWK43qI9b/OjZal5pAEbcLzqDTQK4kGNaEW31bXOVBZjSv7XTgnub2wlWFTSdiP0qPd
CATRbdj5CjsxoOpaL6UbrLKMyQsWGTRAJjSe8pZUNgsgTqiY3Dh3BHUfG/I66r69CExrg69wN46z
OTfUaSSB5ZABeixj743dA/kqKY4jq32tW3dbRwxmw7hCjepfZaNMdKXOepQN7GAlWFG4z/0YMFOX
PYDIDiJ3ecQ/Oq0sRjFNNyDHMdaDoaOdHN7GPn9MZhA89ajBpUn8yHwzGLW208z0RtH42wb5fhDp
p2cAYNYDrGzGJS+SY18yGfPHiwzZXE31rdC8ld+o42A6H+Cdd42ob5ZL99I5gA2yLxVqHVN/6xk1
AzeD23+blfsX+cEZcSmZ81l68I18aeGW3jBbvomgPHcEjvIKKa/NLKPPTYY2eCp4TmA45MkpGTCJ
Uj1Rl49rT6FhFjJCryx6cGS+v46xDjNQ+FfgifAt6y5V7y2hi6+5Oe5NPWy8DM0DMXVRZnxC1TgA
95UgUcudFxS3zFdvBro/t093VoYcDmMWgJpxbwT1Wjg1ZPU6vidi4GMlKOZMFjXCpIwXe2XiP5qV
HFX70DLEsSM9Su+yxUwDemxPyjNIhGMc5DenqPZpl++SpNzPn2e+9BV6HmSdP7jEzkYWPYdN+0Ik
OwM3chH561DDbWPl/6CtMZADVCf8AX8epVailRcCgL/nH8DUZm+IYj908gcPIHEGDLuAalFNW3l5
ywJzMxblZZarsmJ/QQf7qMm0YClM1iwfu25r2npC89jNF8KH6FLO199kmCMhJ4x6y+Xm98zXsxYe
+TUDW7POzQNoQ7yKhnFrI8Wss/zYEzEBdOKapcUe49khMdzHRJtkFu7OD8TVybP3aGD0Zli+sURJ
AMpg6GyIt80smdprE8sxRvA8A+EUbgjs2BZYYdD/DgzhEg9HAUy+khlaIT8n+EAMV795HlYdtmdy
cCl7hmwTp9NRONZh/t+8Nn9HtyN2VayyXC4wh/2gWLsEiEL7oDlnqfUX5YS4WLqXvNRlLzcca3fo
deOyjYw3AXHww/CFQ+ib0y+jrH+fgmR2dFzINsEN64WSBGpEjUDb/FDbF8gWMr7eTMmTopzCFm//
5MT4zMOPJBFbLyOCGc+tpRWbQVAth80mi/kDRv2U9fTLEpaWnh3MBEK32Z/ssriaVo51vtrwg9dB
O2EJjzd+X1813djqM2wNf+Oy9XCyAu4HgjqgTk+yQ1+yhnci852i5o/AB+gQkF5r9wLegZSCAYsB
2lSmFeO3JSniOY2+zJI5GbksFlKA7KIZ/geKxz9b8NKN2OAU2rAwuVORuR4H5W+KOP6cNG1rMFYM
02jvZ/lpSKtDhA2TndF6/q0psnXDcVadROTul7s0Gs/+4J1SNXy3cA1gw6ar+QcUXnYVhmLbkf8z
uf2tOoEkWhAyXJo3trKzMZTtrV7gCypfho5nLSwb1AxIk5560mOesKI/OU2wHrrkNkr/kPM+SOxu
JvsyTPO7v0w58qM0uqvWmbuWSSpWaFBxJoJIGB0sPXL/n5GVeDTHvZbX3HoxyDfbTe+ZmoL1/OUV
2FE6ctD6LOOVH5vPFoOFIoZdXQ97ICjJRrnlr0iBqgCH7Yz81o6TvnWH9HvgMWNwvOD5X0+Zve6S
LjlprnQIKBNflLCEkrUADRqP5ZNZARBMP4cIFI+Xtju0Izsd8zJvmyq9j6g4+AaLJS7+Zeo5gKh4
FSDKuweJ8zVF9PuGZ/xUzbSN0OixY2E4OAm7wAMLhKtkseDjAAQuAWoCkaIqIYq1zACeSkR6ehRs
zRwiQhdp+4g1O4J6days6kEHaGzyKiV/ef78888R+NIXLA2vDAL5HZF8BLF3HFiIE+UcNCtVQ92R
gkzzZjq7mJEJPf+F5hVutJidEDPidG1DU13kBekypl79ywcLjnPTnJqELL7MWbQTY9wM0ApzPeRr
TeKFyH36mvgIWGShhll4mrfFRYC/i1oe1S/UDsyTiDRFMcp9VRI3llM78UJt4jUCO1hVGXPopOnZ
Z+t92pBtGAHhbwrKmbpNyc8eze/QI+8BIlD33IU2ieyVS29PgSjfkqye8e8pO8oG9ffS182BMCJe
rcjqpChu6HrzlRFY71h5aSS9yfqQjs7MxNRB0eljc5VMsTa+lSn84GmwItKJ11mYDhAx6uSZtJLm
UE4lbzEnCNZ2BHvMazuk6H1EGhmdyqbXsTN2uh4daPfVsZy0EPlUxezHwf5ZKabOcFXSba9K6xCD
EKQ4qsx1GNusrUrqMybSmW3fC+UVBaG2qn60ptcuQgP2dGZEn1WrmaumYvIS1NnZx4xwd4uYQXbp
uBlOfmRWyhmu3qB1G1014OINL1/TzQGNGCOEFwog48RuiVinUZKSrjsrN+uBQXBxkT/46ZIbgohv
lp6XJjJ56CjokP4ikyOpAlhA6Wcnt3bDRTmHSjP6s5ZJBJd5mrJumxCNtMzjAKy7jtUgiC02q4wL
brIsyUk0DJqAVKV3N4892INDtQfblkAlKNR2slsMrUZoPzctW+usSOo7SXsWpBVUEvqEY7YNWehb
k+qvbVb6C8YKYjHqQB547bDsNk2xToc2vHpW16xTYyyeW6MP7o5W/IF++Q1NLkNRBlzfSArSqBEa
RLCJ1l1lFvgRW+ARZhKyHSTACiouFoK2UKwS+rbfmkViH0zRRdspyNyD7M30qAo9wOXkpouoK41l
Qajkuh1Uckx8TIXVWP7H2ZktN64kW/ZXyur5whpTIIBrfftB4iRSA0lNKb3AJGUm5nnG1/cKZbV1
JlMmWVUdq6MjkmIgJg8P9+17hw8t5bybOpeUCzgdSOuSejN7wskd+7h7I+Y7Xca2MC9wYfEirQFa
OcMmO2SP8RLaBDhs3WjYSNCNZ+k01VdZ038TPnEPMID5BWkp7ullTqVhjo6IztmysPQKgDBFsheI
5cTraghayH4b6m9L9Elaq9Lh6ghSKuYafSc637z1xJw8cGujdIMsHwQVek9GJAfWbzSUrxQFIGqP
EmJ4IWtohbtQAKyfoRloyTSPmqbtiqDBD8zH+KalxvQsKNAc1yGrfoj9yrpPC72KQUl6MQx9mFPs
Rr6FHYsrSUdx7KEaUOM5twA4fmv0sDnnFnTWiBnMPWBq7hUVYmdj3jSbfpy2VBLehEUBxh/Fp8SG
kLGtVjaAyDSLwSuYnKSJDVMy8ZhH0xj3aVZRmx0TOjbm9YQorFaSmul1cR3AXgY7pnxzMrnWAsBe
KLMmODy9XSOOmONII4NsI088RPGGY+LQVt63uU2fqh5Wh7kgjtBK0DcgLSANrPM3ry1/Rs4M1BEB
5MQdKYEAv0X4ihwHx67mokhV6U9W6tMVgbjvTACgKfsrJI3WNjFjbmvHuJueJEWoDtbUC+qjaxRL
U6TbvqLsXzCQnfRXLRgoN6QYFKlJt+x+tlF4iOvkUh+Sewi6vrW+/AbBH5Ur0l9D10vZkn0wGiSJ
BztDIXFaQtF1aZbTAe6oe1sQzUqTVe1V21F37qax3ThZ8BiC+JdmtSiM7qEaof0eiATKXD+GJLsY
5lBbFoZK+kDL2QvzkDeSm/vIkZgTSTyj+BSdvIoavCiunqIJX0cH2eh12jITFQALGE5+wK0HmD+l
stdwDUSVEirHgi4EqAGPs9mAOhIkLvxKO7aVc+uVxYObersqp15S1/vnqaKWZgiee4PUpE2+faSq
G7FOpERzsZsDn7RiCsSwhjfobBwEPnhbnZtFDSm3wtt7j1HVH91Au29i434qehQR4yurrfdOC6Fa
VxLqhB+L4kM0RieDMgnKQ9GX8EjkgAepB9j+kIBBplNfuvOLlcwXTj1zspm3aWiuIDIBv8Nxk4VE
uZLsCnUtJD+BGQrPuqejbzhs97NKxoUatXFuuXcYMfJIxl1O4mgJK1MKt66/nTXKEGoVwKEuGTWm
FLlgHogra2QuCXYTMHTuUyK9jkQjQ2+4CFuv3H7MTdEad34nGuxOfJcnMHyPFCMv7HFcTHkeL4i3
QK1RWjclmduomIjzEVwiK0edbm8ec0pgYO7ya+RPYM0didJoMB4hNfaznrKV63O9NjIT8ByNp0Wk
nzUVlMDqCm4mLrEE4lsNbkU1jpeKRUExeqw7B0xyBmS1DKmiDO+LBLuj1Bg5r84rify5mVPlUtyH
UbGH1jM5M6Xx5NicRTBbUDlfB9ZCsZ2XJem+ZGS15VW5b93svg8hVk4dynCSAu5KXwrKJZwXQ88R
YKgoGNApC1N0KxK4AZDRZWSAfSbCQXDjepQal0uKQH3zYpDeOQvwmwqMh5N9LQYbb2gMdyZwizYC
h5uOc0+xF5w+mhWW60RogNwDLFiuI0wGuf7o0hXLpjI2M1/m5qWLp2GnD3bzmHCjtMSwVmxnKvSK
V3U96CM41Gw+pkESnU/U6S1DTGHkUGjcwngamQ6VpxpsZq2ZLrjrGYTFImeZjU0HO67J5S0Znhy3
oaIsAd83OO3z3MAkm9hUFvdKGiwhVlY33W2FJQdxyZXP5tv8o9sF+Ap+TYEeNsoEQAU8/dnQPBsM
GYk5KuiuzXAiqeSKbJmBM5njEQ5FsAcgsSH1Y4MGF7J3qStTy90e/CdiE3j27R7k4TYjcHERJHAf
qxG2jencInOR6/UO7qWbKm8ROU5WTTstR8O6lGn3BBoN4zFQ8eLXDjRI30OoXJoIsShreE3Cjmxj
tmNqHhstgD4dt8gEbt660CY2mcoTdE9+NP1EOC7kNHVvsJZ7MekbxI5/VgkENy01uGjOfM+BF+ed
BkVzN87krcCJxVxfKs17DLTgdQrLRaibt0k9oYui3ZC3uJVDu43NqSP6Hw2L0oZAhJjjws6sc48Q
bFGld3Y4HIlXgv0rHnxVrFGk11MT7ITrvELrtzABmwH/q745qb6L4X9xs4kIElxPs3sLx8BVQ85A
Jt4akuBj1yAITkxioc6Gnvo1M60Ja8is3lQtjqJfG0+doN4b//0CvwxwDtVmS6mAR+GsXwdlnaGM
zKfreFOGZbNQc4Rr/gDC+qhZ08Iw5geNZP/YwUM2WuImUjhqYTSXgZ/fBXN19GT4reutOzF2u1xm
lxlhNndOMO2U1WAvcsROKQ/d4BvvQ+HuzFY7n5OZkgeOw4paJHb10m99OqsO79bbq/2H0QOQwSE5
hd9I6RzrQCj2Yu8AKunRttBcJrALR5m+anvQUm2/p3jrR9VtEkd7rTh2ApGTWGVr5HDivEDtz3vo
LrmwKregnXjGXz9aD1Km4oEayWMxT8epJGs6+3V3njsxkAAufzsB0kDtN76hyJCg5racgzy23LcK
0rxUR7iWBNQExKhmK3UGqUROb9hgwlv1YhSXu147jCnS6vQMBd6xfkUEQ1LZjhhnJK5b6A2TH0qx
hCZc2Fr5AUWG+s0a2ku10kZg2i1oN56aItJVQnlUX78GWbdQNDZ2Huzs3DvLJtDVR8N7ibRk6U0H
ep77nHjuy7++nHEQRHW4mBBeBLn8+q/BIDsPdgCXMTnyHSgSaPkDlXmKOxuG6JXam2H7aKrcYUKI
4FDj3fCtCfF/foywHsb5d96yIRBryniZGsMt/ZuhGaDMoiZWx8dc7Do/CCizQFb4+OUExrvb8Cmm
xQI7wW6OmTBeU9+cE2jOcsgNX3lsfFFCuTy3n3pXPGZRTk+E6mF4vJ69vZWgSWRuWrcAtbhRgztC
RO7rl/ymN94P6QPhKjWIIfbShu2FjjAPmnXDSUV68TBM36ui+H/rghccSIB41twKFn79HLgtF2wo
NVyK3b7RkIMf9q+n5CuZlMa7QeI0MR5kiTysi4sOxcSvCaVsIHO+82n1+6+pZ+BDOa3VD9Y5zY2U
JLFisqk6m/Ij4zkP0JfGd2peaL+miNB46ET8TY0LHxyxxhZpC3pKzmMp+ntmSRIXZKQsOqeOfFXA
lKtRGQvKUDlK+ulG/TkTHFRqzf0aKbUXmIFfv7BOtfKa/+6caqdm3aAgpHZvW2GueVUjQG91L07X
K9j0JmlvxHyvmhVOvKWlwT8MUInwSb6ervIYarmpTahea+9pm7YYWP5N7zvnkY9MQB2YeQ2UJ58a
iCV1crzlE2S/EvKQdUFkPVk543hLh8LAWxvxoLoewUNfwH7Pq/nsXKjO8QXq9I+I6fLXJIpVx+Dw
WqtmMRuqkboxuequktRc9e2hhPHVQx6BUiC1b9Ww8WZvRQsHQVgmlYUvYxvKZiY+p/wRAFj6VmGV
WUFZNTwy+7TBWmuBudvaFU9Tdt8b2EBcaEuurOjS9BRtJWrEA3o/zDQzGvE1SKadN1gOIS5lcp2P
5Il5gLm4gex4kcw+JPdi/f4gQb8PKBUpoucmjrYGFjQaboMK4nDcQ0o//bdpWFnyQSJBx+CyCBhc
Ytu0DaU+NVLo9cgHk3hl0qhFEc31sldUh/I+ws6oGWQ46QV/yXqm/wRBt+r8AhfHYlEnKH/mucnG
YkFIgbOA2VHNK/vCH9IB/s1oDWwTa+DIb1e5SC5S73s/XmndPd+ppoFvMbJfc9ORUoOIg9Gvnwvn
pZ28TQ9OVz6EpFbUslHzGXJfjo1jADibAiYEvCMYGXlddUmr+wuVIP3XE2j+uZUnoLHRBEQGSkzn
hQ/XSH4LOnwM4Ek0HhwQKeobeR+Q08Kbop36uLJIsCmNuM4cd6xROGvV6gX3kuRg4Y88dTtYF53O
zp+J9lI81w3WjQQPZFUz8l0Qbq1ymwR7gefoUjmXXHOvGuLi3WB3D4QwzjisuctC8cEStMAVO+4d
mtlnSIxHPCtF54DqQUEochkSGewApqRLkawvWDn1LjJJ/xvZAvG8RRNvqD2EdTYmXv7a6tdxYSMC
TTSe7c8EqR9mvkn8bO2M9RlrhkdVe6PL3mfLIzPUjM37pv+1adSpw8xj3fhUMA2o07krZfaU4chQ
VHdxR9irSURiFXoUplPtZdibqhI2aeI8aYe4FxyLYaVc7nGdDJdqJJkctexd64Ydohwhn4s7/8kC
5TtEs2Xlhql3bus7PSYfPN1OXMN5CPaCWlIYDYQB1K5hm/A7p1qKY9ajiFlaoMisGzrr8W9ub9Ru
qq5rM0no6jqyYclkVdvNflQAreqa5+GFYbIeU2gkde5CMGmvXaW12CTnIn8R4kdSUnABIQC2j8+q
83sEycHxjMTpYnJs1W3TPkh53wyvNQydNKhXQPb1N56OhSJn6gzzFWdTQ+qK13KmU3JxxcT1KZkT
gKNsvR6woWpH/LJFEUyHoKCb9joyjq7s3ngPKecz3wJ4HjUIM6/0YcZ5gr8ZGElgbLiSbloKaixe
svUWCt9b1U2eYyaGxQhTAcNfZRxEWvFaVIBfEsASBMYQrAYZfzUaF6AeiajX1JvgxGb1MjWDraet
s9bYeN3dr++IjAqmdX0P79+lpxhP8bfUGvdYMeqEMNsHtRmNIkyWqou2hiRZd6u+uuziF69y7iqa
xKCFw7K2yc0NuXnNWlOPo8EXhDmgs5wehg/OEUWnJuVej7xo1ROPIbJjwWk4VO1DpIq2Y4gGNROR
COeCkYrzVo0b0zO6GJLwhzALUkU2gi7uPQQIi3xAFxoTN/jJdQw/4tw312UviQej4RvW0+59Otkx
aGNifegAC6wbcEWoAiLbMg1LptC2XlmYODRgvVaWmcJh89ilsLh6N1N8BW5wqdxI0VChmOWbzmuR
GVq5KBKlDUoDeFpJd4A3fsf3KJvAd49k7roGR4jFx6+0weYyZAPZLfkxpjWtKKBofvDexBKh9JpH
s/FyeKhG35Te1teeGvcRzwLr4xUmVTf3qKC82+WWAAQmTjlwagEn/jPiW2ccTXRWKaJkyauyaMZ3
ntKryJFdBClblBo5/HVnhk2ZY4LtBtxbrdHWUQc1lUhnQfnqCWyD+aLuiU0akhO/xWLzNmUGFJmA
bnReVRziX8OKVsimrxW3Lww/uDjejTJ5gkIVokXPc6GOBf6iTtt1ih8C3xucNwT63gtOZkoH4y39
Ms1o2ErCFxHKTQP8OdI6RCMJQIHNGAihoB7Us9+YA1pQTcOy5d0IB/1BdgHLomfDME5q+9RTRJVd
d1CHVG6Bjgc4Jhgexr+Eo4+Fp441ZfIYajWtPQ9Q6rDzrgMNzQdkYKC98no4wuoYEp3xSi2XKadk
FJzJWQFobWzmPaM7ZAAmuw21qsrt02HotBnbUM+WkVmvEgfO/LJun3t9xUPOvO3JewrAl5SzgO+0
YEon5Q1QRZkLVBbuZru7KIziZu7AvaoLyBBskQdTl6lf3hyASeQSmvMwgBtMPghuBDRMj/AwmU6L
mqqgfRxHgBUgJBgqC0/CdchbpNFaLWswyMikXKoxqEF34GQyBobrnk0toQ760eI6qWG2JgqpW1wy
7lEsKL5fkQOoEzGigKR+N4BQshqw3btddcUqVv5HdBg4oyrI3fApuGFUpHpG10BdICGY3N7CaKtM
FquJYeMh7BHlgR7Ia5k0uxZxdlaL6rRyACD1hW2PABSoWv5mhJlCvYwD64/NGWuSz0ot3yFYTcXy
jqXGkldXHAuYMEukDs2lpMQIBF8E1QJnsg4XGX/O3zEdrCB2V0Ou04Xi4T2yhq1TM2GYT0FkL9nU
KkCgymbgkCF1BZ24dcEo46qE8qj2hvLJxCGAO8IYGwqvUVV7t8qqBe1Qt+O9TmGo5FZEd3lRbcII
30c9HW7S+5yxUBln3reCB0VIiplEBQClDLk0KMRoxouShJReKkIOjrDkuUGqau4eTPPJatWNTPmP
atRZKMqP5gYjft1d+FrlKuDdvs9SC0pw3uRgaXgSrDMbakuzqI5vxNiujIgSHFy+anyfHJOLCkAq
XIPUufCNgtLWagdH9ms7tYvJanbjANmYOkQjE+oXK3Tfmrmk/NtV1XhE8ap4QiETfigiA3FVbds+
gegpbUnf1x48IvGwab1ip1f2wxDHd2Vr/XTn4TFoqUpVs1KiUaGC6Nz4LhOIi95PztCFSJrN6BHv
BV+MNr3sfgaNdUmWuWHyOMlcQyfFShE6vKZ4YObOnvJl64e4V8Md0WiK/iRl4IlV7rgzpmcmFqit
p3VJmSs4/kqJnqBGG1KwlCh92IWmJ3dGb27S0r4lqnyT92T+/f6JNM5F3Wnt+fsNisLTIqzvh7Lg
2jiuEMbaQ7hM2BwuXfiyHyFxxW2pL6y03mUaTwEC6EJtD7U6dKlvutjfOfZIXJkwsToyi+FuwqHv
7FvlGHLfBoQl951FtkhLMsoTLKTM2+xehWKyHhgX95saSDHJ2I2ja+QwUA8wYi4cgDWPvT6rkt4l
nOw3uSj7c2+ovsEzeyjR+/PUjbnmyp0FDI8h92oCAHcT3WzMhVOE24ZVMnjNpUbKjVJ6qnIQdXUm
/0xa8SXH9pmexs+tDTtsPlw0OcTrYEMwhSZSFnGGDWJJ980gyVBH58qhgW/uOEoHLhZnb6gkDTVl
mR881UpaFjpjVc4ScRHoAaBDKzlN6XdUjVCrKb/BQUrVpywfBs15qwsqN0ipHObGvfNGZ63Wmnp8
I6d+//1InoK3CP9z0kG2c/78hESC6jtn4XMy5zVUOGB0PCD7ogsewV/fK/+1qMAFUsQXV3UDZ6+z
65BtAP97aWtUNQo3hjgH5pkxv49m467wpn2rUheeR/2EApr1lAUFfbdHfIucQ2ODqfch8ChdCmwb
0nfh1HPsjxQJpksdHhu0g5C06q3LmZj0WZWiKqH34RWyduOenEa3rhxxq66ks5JUthKSxtlcKU3Z
FdQMUKgkXKuzG2EF+04V0WE3BXa0Td11CasFt6ngDpES7igWm9Sp5rUYw/K8JJgxhOJRetGbJK67
xJ05d916nRMkM5L21deCjOCkedZRTRShPG5ZBrZ0DhbjxI4j6AoqDBvT4DtosX9PSctz1sCClEzG
6v3eBq9j3o8rafYrdXoN7bDLcKw9G+pevez3BYp5G3/WoWnMw40r581sZc+2HzL75gBIbWgp9SIJ
s86zzl1UFjlO2RBQSGsf7mLrqQd+DDBqM84QFMStvZ1qZF6C8SUwPKqLPQ2K7KhCN9YqD5Dyfxd9
+1Swh/s+2QG03eBLEQHCIlXdDQwtYFiQo3aC9NqMXyDZ2bacI40j9upUdPWGGEJwpxLlhkbUtey3
ORx+Z6PuXXo+7iV1mU0AIwOo50gpd8LPdRbIgEM4WzaEokpsn982O2ULJHa6hqhERQ8qkI+xqd27
XfLToJDKgYwDabmbEBa2ISOn45YXoZRLlBpWoav/jAhXZoYHz1G69QM4K3T5nFjTMdWaZz+eCOvr
r4BSiMoh8FOOSIT6uxbEEPCAn2qFJElzZ+ntTZrbByungLIcL8nj3+gN1P4mkReAlYmW7RyKA10z
2oRJwGXEXevSfDA5VVJF8ipg1aUkGkKFPWfRrFfrgayZhaR3CPT1nGTvtV3nP0ZBxYBBZVUFrRTK
dUvt/S7abcfGvSjxn9Vy1alVQTBzN3hyI1mfY5G/n5fAYG+GOT50DTk3ByJ8nI+8poa7YmVJcF8z
/kWbx5Ahtxv1hXEZvDU9klxhcBUrIK1XKvAZ3CuaGkO44sth8s+nQSf7ZjzqHR5NSlmMxfJv2GFu
1l9m0bziKnih1rYZm5dRKo6xK+9yXieldaUiUBWWzClDzEb4lkfVt9Et16GIViSo1spZ5EqlnU82
UT6CL54xQ9lcc85rx5FiCilI95awRHsZTOwjUIJmrRaxTJFYdKx9MBSXQE12KeD7MyLj4I4seQDE
CJKb62fkUmQaVPqNmpYm9haa0FcisNY9qIAB7rxZLx5NSLhsC9rdlvB77a9QAaDYCJRpWi0tf3zP
VobZvA7r5kLNmVrcIyd76gz3/RCcS/ZiYYME7/OdxOLFIHmVF+4yO2gILjs2f9NpqvDrLKuHixHF
rDA3t+8DYydr5WAYlfsGr8lCi8NnZVtMsNNZYiwp81oYznyRhOLSQw8yZlW4ibUlOv8UYrqBoTgE
csSqbdN9lISQPnZXphS73KEGTIRXA4Vjk5bBiQwZMKsAb9x1hjvknYg75ysTeFdHfagPYw9b4EJa
JN9FuZAcgeo95fl2s3VtcSHT3QZ7rArB6i0aauzRxP+hOqoPwQ6Wh6tBtrdOEF0WDfqW3HE5Q+Wi
jKY7Fcn0EB3tg2LthPbl1CDCq7oiSsI5IibYkW+dcn7Nfe86CsKLdAr2KFie9Z55UYacfnP7YCUe
mrj+Ru34euLOoUM9DDiEhCk5YGfbh7grYwIBiAovwzAQnOFA7BBK2loUbSS6DcURv8RBtvKskYPT
XKhn0KOKPClCUEYCs1S/riGDABHyVEMYH+fV2gASPHbWC+II91mD5uAc/Eh77SaYgLw1dviI4sAG
BonbFlZO03Ezrkz9TdoH3xLALn2d3ME/v8VebGLXpswGoTG0BsY5v6MO+8qQ4qIgMaSsZ+mnr5kV
fROZuCzLaRtTnDJwQKpYlaNovCJupdVckyGEp6JkhRQqC9ntSLaDQfUWAHL33YzwV22uUysvUa+S
S7uETkStUXU8mUG3N0ZQGRhzLybDi8mKgGqGWXnlKFrsEpGkhjcli7yworcBQQuINxfQ4sM+Xe3g
1KLQg0w9GluyolQcvkUIZYAq1T9ULiTEdR+jcT1nCn4xXg7doC70ITB4N4VNsxm2KQdy42s3yozC
PUAMtBYPbe3v1Sx0RNvq3lsHyKK8T6TFTrSpWAPMc5SCLEghzW0/eNsMcoe6hSsOlr8IK50jea8s
fyl98DQEolIrvGxS/S1msopQrk2D3DFsD5lr3Rdh+C0mcBjYssdpCrcU+20sMbw5uTzqRo/89rhL
3XpnYWptzp+IfgWZtWsgAjJtYDrY9lGYRwrSxTJM/YsEgQFSZf61ioWGrUndfr4NMV+B3dyo00Hk
qMrbBu+/QLB578hw/V/NNGSy48S8jUoP6zxfUGoNu8Z0/l9hnJoJBTPzbTWV5FW/h+T///mP//V/
/vfb+N/Bj2JfsEmK/B95R9lDlLfN//zT+ec/8ArVqxff/+ef0rWlMLlnWJ6hW5ZuSY/3316OUR7w
YeO/INmIo5HKlT0TiVZOWmriuna6iYcwMTnCKM7/vQYtR/eEaVD1CuDHc3TzzwaBYGQ91O32XvSe
jS3RAdGg/fFUNl69daDKv/y8PXnSwdP27D/bG9qaKjgqEPZDMr8RLt61dk4ddGlY59PY/KiH+urz
BsUHDTq6heS4EFCEmer930bUQSYK8yKhruyI9cyt/ZAMUCFMfbn+TxqSlukK03Jd/aSh0Omh5mw0
dw8vymsZBzfDqBPXRxLh83aMj4bQ0f9/Q2oN/dajAY08KoFTdx+HitnUmKg89BIRbdzKNF5RUnJe
S80bfpQWMpZh1je7KDTl1eiDBgriKqWA25+vI+haF2NvAWzIUntLjGK6/vxB1VT+vpbVVFu2Y3i2
MEzTPR35NtR82yxKDWqUyCXeQVgbHKq7+ryVj0bDwp9AelmXjump938bDQ2eijwd5HDwCsQ+Jnh+
2gQHXJPaWtiwfmRztP+8xQ/7xfwKFpPuALb9s0WRZdlsZnF2qI0A0tr4qFyqz5tQX/HX0LmW5+mm
SfJN/tUpCpy80XT2KEkmYB7q73qt49qRqfGqfOkLd8MNFGIZrVh+3vKHw+lJCYOlATWrfbKK2w6s
MXCZ4pADhPEckeKkxteULqDWaWtvszNu/v0Gbd12dP6RQneNP0czMUwKBcNpQoWxuRtsZ1GauFAe
ATf0VM51zbz5vL2PhpaJM00DG4uxPZm9TA5D4cJWBMIn/e7X2dEJYHDEYmcTEZSmgyZIQvVsU+H4
ecMfjaxteybeLv93pfVnRwvKwEBJQxuOpphP/iSDVblAIsvt6vQyseoXH4j7F+tIzdbpOvq9zRNr
25rG3E1gWsHnFQ9hKSFQ1pH48refd81Qk/RXOw74PnYgnTtdNYZt9L1A4u4A1VMApywqzRrO4rqC
gu8qBIBMogIGRPgTEcxoR2gnNepNUxdI1hdPon/xJCfGEcVEKB31wt2bE7EXUTQ/gVRf1pX+aIzm
MfPKt5oKNK6dy9xHE+Dz1k9Pb2XxbFfncm57LK/TbTsMTu1pweTt82nmAsRt6NIYHO8HZDzhczc1
3heH6UfTKwxbCGlauuk6J3sHKCl4SV2T+z5q5LbPom994M3LzEjLL6ys+8GwOgLPxIXyxbbez6Tf
rGzCbdJs4II/9EZ3ObnFo+cMr1XZPpf1jASc8wDh9vPng/mRmYVDxrUtSdkO5cA80m9NVqL2Ed5F
H1KTzo3eUYmFKf8PJozdKFzpYHmc0z05IrtO1M6KDlUX3NdOuw1dNEFTQHSu8+3z7ny0NqRl6KYl
6Ixun3anqmGOgvrhYA+ad4PoDEJsOdHEcoJAK4Xm9/B5ex+ZG0yN6wlheo48tasZoqLD0FPNPAYv
Y+otoLAgvfPiU8uCYujnbX3YN9sggCZ0Sy3IP6fKzZpwglgSNHcbX0VcaYVuUywwuVs40R8/b+uj
lShx5aRA3dd1zJNxTHqHOy0e9cHX629u6MJJ0zcEr+Y7enuOqBK0WPKLM+qjpcjSB7IrLGFL5+TM
6HDsymlo8n1hN1ubKpDBAHb3eb++aEMqw/bbch8qrxjgeqgPlFcBxEOSQ+XJP2/jo3liQaC2YZmO
IU9d1LLtOt239AhOC6rEfAtp1rHwzjKzhY4opgT68+Y+Mk+ezqC5JoOG5fizS0HgTZRieMFBJ1O+
qgk7EMObxcZh6r4YvQ+b4iYvbd0j5XBqn9q5gWt1lMkBXj8KFxpAb1n57CXxw+dd+mhXeRgkZY9w
IU5XH5n60pFmQr6hpd5dyIPhwzWiW/GqrqlTyKr5C2fzo+XOfHF7oV9C/OXeTq0sg3gMD2le35sz
lPnEtB6h4j36CTEpKonDrCu/GM0Pe+nYjuNRb8YMnqz3wqyDuSAutpcUwVxGoqwQN4BR3avddk39
0Hyozai4+HxoP1qcHtbKs4QjMfrqoX7bAF1l5q26rO5dSpTD3H6AnuGikuhck+T+d5sydB0qME5r
Chv/GlS37smSiTrfE9jaomy/j9Ppts+AvWm+/MI3+ntl/tmWmuDfujUOXmRnBHQPmRVDqT9nxdF0
nJ6ojIi/MlMftmU6wqCe0PAc78Q25jBm2QOu+t6i/K6JHntYFQm6LcYkWHBAn01I92XlsAd0VpZH
8tCNaRybzl2ZAdhxEEIkURUAEaicgp5NgIsU6IXEMfBMUq8keLMeVewfWKaJcI4ePaVA/sTBJJvf
yJKCLkTawbCB01Tpd1K8fKvCksX3tQHvqm6vP5/Jv60mo2vjJuCS2FyXTnpsaiLORaPrByeF9xfu
ek8znj5vwvjbpaQNz3B1NBxsjgE16r/NYGlO7RRhlfduWrHHXdcEilHFVrGMp9x66FDP2Ws9qkOF
l4yvxPch4Knq6vHzx/h7T0JNJQGSwP+rQ0dw8hScQWme0cu9QZkpdVV9tDY0pHxnlE3gX5zhFtMD
Z/F5o3/vSRr1DK4l3K0NS5xY8LFq0glGbkoXM/0JOYh13/voRdroqQK9+7wtZVT+vEMo58jjfJW6
54rTw6nIbDKbwhwOCgsBVktfIdONfMJqJs6HRLHC/3zeov3RzOKvc4mH39Bm4/w5s6IfkRFwZnsf
ic65jjQSLWlDZO6smoD3610EKVkW14p+h4R9gb7kuZe5545101H6iHqJ18OS5yQgB4syIKmWRpSm
miLJr618GC9hfehIBDfTcmiQ6QM2q/9ousZ5avwC1aZIADV0DXOE1t4bbkm6ROvSTMDEinqA+6s1
H4iqQu9rceqc1aAPAzv6Sbq5P2Siy54rrdbPKT0O9qAc7JfPB+cjWyKF7WGJXWH95SvYI4IIdWD0
h8IzthEyLBDFf0/ggP4PmnEM1xDYLN0+dYsThCEZr0Tfm2P5A+KQ10gnl5BPXyzkD3pjCOHCn+84
CNycntsThFtGGNQ2wL54q9i+Sj/c5GP4hQX+oBkCXo4noWOFRd06OTg1aKSpz3DnvQqH7du6asHw
Uodbwxr8RY8+2Jrq3mdIwhi2cE4HLp2yLiJPkx2GpuiOrllEKK9ZwyObTIOqMA+/2Cwfdo2+Ealh
Rfzl+Ti6Pkx9ACNCESpOj9GGxmsKj47Mdp+viI/sLa4HoSB8LNo7jdCA8zQ49nPUVYrJXji1uesp
EQf7J7Ydcs4NhKJQWbwZyB1R7FOsPm/+g34KSye8KmE2sFmVf9oEjsnYqGYpDpAe3mtluDFLA/Ss
s/y8GeNvx86gHZujmlZMfMo/2wlHywvAJOaHAXTOmTkAuPNGN78SRQF6vLGCa+oDKel1quwyaXST
5G1krADtUEeQjQP16xOkPaluItbMGe346CQIO5zgEajnL3yYD05ZnpU7skdQ0LBOI551rAkoA+b8
gHkGoJ6UN5EbfXHd/+B8EwCAWMs4u1xYT8Yjd71uhuRMHkLwjLaSm/EKavP8MyUSIik1/Xz8P+wS
BxuYKsdxdftkmmeYI1KEpdqDKu1R7o9brT9v4aN1LCyH6LfDIjbo1J8zbIeF0YjRzw+e1x+TRFHb
Zs85xBdgxifiGYz2ApqnbWxlX6zhD45SYTOQnG3SJKej1vhvHkvvW0mPMUgOUXjew0qvwEfocJ/F
ZN6REO6+GMsPwn+G4HJM6A+HWv4V2gz7Ip+QvDOpV+mMzWga2V1s1tAcur288GFpIAwPhfJicsFn
p7odX+oB8IQkiswvrOKHgy6kRxkowV3zr1tEYEPNVUcmhGwThBWo/b0XFJFQo5gMStDZc0H+xF+0
+pHNUJdcV+oMN47on+MdATkK06iGrSPVIcMmiYkQTEBhfPmFbTw1Ggyy1ImWG2SZUEs53YhT0Fp9
lPrwHItmlZTzOokCyI3QK5mhXY67G4b9i315es78apIwnKdWknXqd1Z2lVFcHuo3k+mAKi2fHOSq
jCmCbD36/vmO+aop9f5vy9b24FeL61y/KeakuYzmoNylUY5gyIwOQjhH9hd361MbQLLV8Pifrs5r
oponNqAJRNTP5DhhmMxgakfaK/w3F4ZK5+Jecl6C0iDAeLIwQDKBBTDaCAk/lAOHFPIhE74hdtNX
x/Op+XxviZAOLg7pR2Lwf45dlcToShkSsqV6dJfw5BQQzGjZJrSDi9IRULZaQ338N+eL3tlEXCSb
3uTBTy5fvSxCJ6Hafg8ySfHnoGTSVah4usgV2/DKfd7aB7PFDuPK7hgmUQlxckD04HT9ooyKA0S2
lIDPa78WXzTx1/aiQ0Idy8KlpNk5baKI2mboCjsF+0ixXHQWRIqZ/bUFIW26G06nr+LPH83a7w2q
B/ptxae529dCE+meK3YEy7cC2EB6gvzmeQ/S7fMB/Gt7nfTuZDFywfq/pJ3XkuQ2Eq6fiBG0IHlb
tqtdVY3X3DDGSPTe8+nPh944R91sRjFGZ7UrxUobiwIIJBKZv8HDEhuri+2JS90XJ88MTz0OTxsE
DdZec/OQKPfjq5kJ+fR6NbMaoZbKbrziUlFs2eTVWO5VpcV/vAF+dXtems7/1+uX4//GovangYKg
yT/bh86g8SmbOrnEIkJZRAthE/SPhpF8lbAYgZychP1I+KImLSyxrexjZWVxl3+EJXgqcfXyXJod
QAUIrkewUi8iHpsPtVcMpyRG3dgVFKZ3Yabg3JRXz23b/BOFoFviSS/PGHlXKyFnYUuRvsr8GdUJ
WeadLXwTmFrm+unFr/tHM8HUpzOhV+X+L9XtfiIjs9JP1Ra2FRmhawIi0UhZ3NnEnSiZ4qyM4gsE
lvLBGyseyJhIHGC4kMA1evBD9UjftSlofgQZ6LHQmYB6Vd14ygGtAvUpmh+OC17K76LmL01t+z+P
82SWBrvAoBrN0rxdEuqIbWHqfnRxRHVQE/2TXU1/r+zBhf1uEJd4G9EjcM35HvRthSISYDo6oN8F
bfqO/EYBjdyY2gM1DMl7NotwCyLpAMNJBSbLke+rn5JPufJT5lUNjoMs/xlkP4YgPs+ma6HqjPyS
l1x8M3b3KbBzU8TiXkQuj4OpzWjDDsMh8l3uWfUYaJWzst7vECovv4AkXi65TS1ntiXQ8EEpXknT
izE6T25dXnxAYImCTWTlfOKB/l0Y7f1o+QcTzqtVwvypfPTRUBCwvCcbrZA2BWMZDqeVlZF7fxYo
DArMjqmRIPLHLAKaaQqeL/KQQoSsRkNs7yQI4aAZO4DQ0yt0Aadu+qsdwittLmTahtWEYOESo0ks
3zg82d136IMuwzyhbGz7EkGhU0Ai0w4Xxfb2PJdOJGvvujazFfo8rykkbMvR0+TiRdjYKQD2sVrl
0ZY3Q7ePqMRcb4/3LumW35vmKakLqSnna/a9Mx87AY0U+GLq5R04ijuJRkqRJxiASpo+opBe754c
RJnWP+rSwaMoamuC4A8QaJYWhGSItumHEEowP3Ca6Vst6u8j3M3bc1xIDThOlCNUdC8wbJkN09lD
P0ZpoJIajN8mZPec2v4d6Q2GPGg39uIe25CVz7gUyUkcCScEV96ps3NcIOCdlUFH50D0e3BkO9SP
n3PihT5kaBwgMHp7inL3z0+Hw9bUQf8YPB5np8NR2khg9pxc8qb66EzYssWw6nxRf6KV/EXx9atj
Fh8lBPv2uO+ej3L7uKphGhwIHo/vJpr5SmFXyHZ2evrFdsSpxiHTTaM9FiZnT5J7IBYaKMFqujiO
61e33J6ziZvMWuMXmJT352lfhLFy34ducJkqKE4j2TWq1Wn1NE6m/jEvjPLIpQqdyxTlszGhZdmq
qYD/4qg/Y7POIBk4ztqRWtjWJi9KnQYc/eZ3xQOspBCLgfp4gW66jTPrp4/ggwsFFSWdcwF7onFh
Lyjd58Ehv0pQr43U5j5Gv15x608TPoG3P9LC/jcdesdCFjYBU87SCm2KnZRrb7qoiGME5iaxvqBt
XESAChob8YiVPbEQJ02XJ7VM6ARuUrPh6jKN0bAv44vUi9P09nPtUPi6PaWlMbivkd+icWy8y/aL
JM4nz86tS6qXHwPP/eGldbhyhpc+I21iwTc0eLfPKzECd0knC5Xg0tXFEUn2p6GbtliqfLo9lYVQ
wSy4aSllEYbnGY4VJ1muATq64DScbQo7+8f3Yc/ZNv638Ig/V0McHW8PubQheIVppkpSxQzlJfQq
wa9chLlRE58ubYkwu608GTCrFQgeBgzBasp/hsPKFlyIT8CU/x1x9ljyOwsrKqwUaV9iAD/QiJzE
PWaNj1kcp2h9BA/1GO3Vvl8B7i1cp6bBwCqdRsB080otgopN7iFGeqmoPreuvpui+Dw47SmpgpWh
lkIhdQjKwYI2H1nc7CZ1GsfDuLcML14PE22E0pu1zTHnKpV0E5kyZQhYS7oL2NYtZI7/sMavx5dn
5tVXVdsmjJWhDi/5MD0hV4qXZH4iodkVDZERC8gkbPEAgrl1ezctfVvDILiQtejvgVijHVdOr7fh
ZXTCh2oY99zF2yzp7uu8QV8qAzZYWg+SZ3J73KVdTFvTsjTQcwZ1+LfzrdvU9xJk3i6S/WWXWEm1
UrANrUoSddHYZzHZKyCcxan+O6QxexlHZlB1LfKklyyAzmg7CVp5+RHdhy+SRoFTyUOWmQ+hrXz7
/5qqMQupusCwXvOYahBxq4X1FemOBw3OhCQ9uX5yF6Lsc3vIpalKSK+tAp6SPZW3qysKBb1ijYsV
AQz8i9JTi6On3EU2MHBB3p9xb9VR+uP2sEsHVrYUdQ3Iluxevh3WSOC/4b0UXLSCd1ZQkv9Gfake
+0ykQDzKAQre7RGXwrzgZUG2RpPRmSehGqaaSdoS5kshnqdR/+5iMsQVtkYPWcq0TSEhMvxBD3G+
onRhqgLpSfbr0P6Q5MlgcEp5/X804LZQ4viCy9i5tbULfiQrX3N5kv+OPYsNbtXmGH75xKbOP1lG
+g9aKT8lGeo/rCV3vm5R7XtfzSkL0xVDz1pCAn8yp/yDZINFfr3CTlg6+QCchKD9Rsidl2aTACq/
ZobhJamr+8qYLqFLS9Mrsq/jaHFpDrt8qldqJYsb0+Z9RC4gAWSzaNNTFvGHkq8HKf+AtDlOWPox
trsdyc7aTaKzyedJLWnH/x1rftzrCrfr2OBrqVVzsdBZDiPnYPCKkHQxSUBtEed04vqHlF710M6s
qnIl4izeZq9/g/yNr26TPhvMsDFYY9Smn/Rce0jTZjfZNiotIoBZinqFhBwVACScWvtatPpaGXKp
LEcM+HcZZpt2MIJJ2FWMAvzkoO4lZRZpCfFnH5EbYeQn+fcq8YgEPFDc/1KL4UlB9KNjw/Uyrzho
XZsJVoHNPOnObkqCaI+GOyp0OCehgFYXOwbNdqPZlqeuHJNrHw7lyp2+dG55IVPTJiDyW2aBP3NT
zatpJmO0gTq+G6LwhXE3LKi1hHppe9sSIQU6CdDnHJKgp/7QoCjPkVKy+7rRjmDNmG58HSJjJeAu
bq3XY822Fn7qY4BXE4lK5ewqy37KXO9BJmhZXj9Xfv1P33YHdUgwvB4euOFWosfCmkL/AW9GrkK+
PQ/4IqSMaPtQiwLk1jBp2alxfjLSaCUtWpomnQgoVMBwLK7RWcQQThlqaeJkV7/7jMAc0ixShAX8
HgopPKlxKRnRq8R4bo1IIc/FLHzQ7od/xLuItHdeRp4Mr1fSwsh5kyMAPpkFcsOKt0YcWXi3yLcD
Ob0hNJ4ScplfBYjKSPs+ttIYfBnAgjxLH1JyHy6Go2sWaD/VK1fYwg7lKU3Xn9YwDZ75Z0sUvcA1
aUAJJRBfbQfzDnaMEqZPrtKtIQwW5sZdSYkPFif0w3kWolcm0jb4+11iePtSF6FEpx/9HLFv4uIT
dYOVy+XlbTD7ZLyOJAMFrDAMxNk5x3+mtftaVa5t6QTfY3fEv3Fwc7TEM1v56ChR7yGEp/B2MdXx
ufYNBP076GRfp3awPneQy9C+CNt25SZa2EmSYco73gI9os6fNDQJiyieGtTICI8/lRBoRxaY1umP
s4Y3o8x20hB3mWiKRpHMCvVot5p4xlXdOUaJ5q804Rey2jdDyU32atMio5+hk6X6FzOFc9mVR0SM
v3ip3eHw7fwI8STALHw4IEb84fYcl7K/NyPLnObVyLmWVmnp6MEF38gNYkI41qlbZD53joKuWP65
T6Mr1axDWaRfbw+99BGFTp4E5Iy7ZF7H0HBu65xCdc4mzjl3uRrb6F260cpHXAp39K/B58EioWQy
T2/D2sxU30mcsx1HcB8rHEsd/ZAq9UH3nOcuKz8hYH8/DBhUauVuyMyVeLt0ZqlfSwA6MCeC7tsF
9tS4bEHsDJfREGhWJo9Jony04R8F0tyyLNai7NJ4wAQl9hEKF53nt+Ph+KIiRW8556Yr8Ls1q08m
ddatgqbChMxDUJkre3dtQPmdX+2gAefkwEOn9dKg7zpBwwa99JxBw46b+mA1k752T79vRslKhkov
iPKh7Hm8HTDKE79WkWS4eEaxRW3hCBQcLcPM0b8PjrgjOTy3yPlaYbWS9byf6ZuBrdkz2w3VzDXk
KUUwTQKB6L4dRXGP+/AGJPufng5AkRrvEtCRIL3mLdDAMjKlT1L/oha6gVqa0zxiiZVt/3wUAUAO
GA6P23eITw9/KjOLHeVshig7YXoU7lTpTnl7lIUzCBOXG1IyMVTeRbMgg4x7Ogizd86JijdvpBzC
LDz0HmaiTfmp9cqHrO52rMcHwIAHYU2fbo//PrN6PTyx5u2G8dH7qL2wCsBk589kgAgUI7EjKmuN
MvQ+jL9w/igUMFuO3+y67Pu+TgYrdM6Y5GzygnIPO+R/InhV+tUJpdrf7anJi+HtBS35oZCHuAqB
zMyzHQ+dtEnLi4EGi3+fG0iSoXulV/mhF9rx9lDz3U869QaRNzvnlTCb0DOL+Krl4zfH6NINgg6o
SzvJuYx90OnJyoDzz/YyIPV6CRfn3T6HiQVegjJXqNIfyzX8oN3QeeA2ip/NqFL3t+c2X8b5UPKf
v4phUAKtLLWq8BpYVrWzsanMxrsmrexDvUYUWlxGSIa2C0dUUPx9OxTShVGPLUvywdbK39IsTUvL
LxgsICY9/g2JfO3wrYw3D1pGZMGtbUP9irwDhasBjSDAzj2edEU87NSoWskZl5fStSX6/gVc9XZ+
kVVGauW1xdXvMdy10fsPEWrwtlId9PZHmycQLx+Nqhf3ukpveg7v7UNy4RjxxeuIJtzOCx0Qd2Lt
dlucDgkEdF5Y2JAX3k6n9KOoE20eQxmuaEK0wRndMA+lxfqYeMbpz2ckewI6rSNatPOUiOBiouqm
ALIlaTh1nVacRhcFyNujvAvHcuFeDzPb7fQm86ETuXqpkUYt0/uS1G9qmn2Z1I91029ap9nmLRUV
97tw19Qg5kWyl8FZR6ZHwfGdpok96KEaVnFyjfXSOfW1I506nYQqNbLNthlypVN9+Rlpfbyyukuf
klqq+VI0oSMw+5RWafZd4EbxlczrSfV9BGO7h7HQHoIJidbba7w4Fo8mOmj8C6TQbNvUBt0dx0+v
QZ098OjdONhv2ahoNU65cocvLSgyF1RHqHsDPJ9dOjFN4zZAIe0ytjsnOkoJxxd5+wbdI28l11sc
C6oL0gCAM971Hms7I+30Uv06NtodLpQ/jKL9kgoc6WyMVRGL0v01DZyllUSY9P8NOdusY922paEN
ybXQ4VLZauHyusZqK6o+57pYCV5LVw5UMS5waltkKvKfv7oHwsFwcoHH4dVQh6dOa+4TBeCdWf/5
ToT7RlDhBNgkX7NP5iuBXrttYUFHae+bJn12WgczjeSQO+bKYV8IkpQqyRGAGMjm92yo1ECUMTeC
8hLlQbkdofBvsty93N7tC3eMTdUbdCY6FcY7QDee2lnDNVNecZmq7vEbRtlLQzbMdZD3Nxpsv23N
8+5uD6otTQ1kpNSzAW9tzLOtqrRdJQ2dGmfl2vpS6umIjmTi7KzaKw9jrHOR28Z0LjvDOiDKqu55
GXhb10QyU22FjpeH6u3Tolhr7i6tBpU13lgmWDm69G83kWr3RuIGQX5t7RJFyPGDZ2gfWmGlm1gF
MIgU6O2FWFoHVyWXAI+IEsSc3FTpaa3ahZtfgZz8baLIV1f1t9tDLE3p1RDuLINujAHhuaHNr1HS
ZMAMeYiAOfO3mZ0VWOqVeLhwe64Em8VBuamoc8uK3vz7uknf4jKWNFehgjDE+cJU0PDT75Cx/eVT
cLs9RWPh7Eu1Mvmy1BcKh2S2qjuaWXM1m/ir7z2rLiYl3fSh68vfbpY+YnmBbOmhGQqA/WMk/0Tz
0Thj2unu6rHaDmiPK8ndVGTU4aMMG6D0BwbI52bIP0obxSb4QQb9aFjdfegxDax8rJQ1hICrojg4
+ojG6/YhrAS61UlTrESCdxBKbl4myJ8Bm5kuG/PtvizSrrJiMwHtTgryYEQRLi2eQJM6jsZjIDCR
8qr+azYqNFAVC53+fMj3bUIHo63raaO1o72NixEJUXNEVxzzNbyfg/9AfAGYRl5MyQaJrzlyqlGE
6ESUGlecixVMiVuepKlT0a7jxX37k78rb7IWMAI5qxBw0U+a1259nOrjOMzSq4naaWdlzwP6xBnm
a04S7ojHMAVHzCLM/slQ4kM8JfeT3TyFuELf/iFy5V+/4uTvgAqH0hFvZPbe7NpxQjUIQtFkVwlR
KLPgpDsInWpF2m91B0XI1sFTWfj0u90/P2NIgWnoW3APIasxi1VoN/oxHtrV1ek+C3yNPSwlMO2i
YeSM5d+3Z7lwnhkLNCD9DUoOc0GNFhGVrm7S7Oop6J5zuiuMNuz26KWJQb8lV3dmF64SyWRomq8t
kC+5nWywTPP6X65MvmVXRUMbrNNwR6lOlTpBXVPbRykJ2xlD9uwIv94k7WdlWImbCx8WXCej6hAJ
QGvPlteuRr1HFT26NsA5p1zd5ln2VzyN96Ud7EJT/StstZ7O8FrDe2GpST1ZY1oTsITmD4mODn6V
cgVeowAHhCYdUVIvPUX6Nvj4+o0mzo6IYq6cp4VUDUjaC+8JeT51/iDr8jSjejR5F6RgqjsjUIaN
Q0MfVg2O7hVKCCsX3+J4vP6k9gzg0vmxCUbS1HZU0NoQd82IzqzyhMmD2lQrx1Mev9kWkh0X+jua
fNXOCxGVqWPJN0kdHY1PKNAC/dZUo/rXkGKMe/uMLL3NgOZyPNBJgfc4L+jkKOLZeZ7GH3g6ldbW
xW5+bw2R+5TnrvLYpHjA4sQu/bG7afoUxHm6U7Oqfh5U7JhXHjHLPwaWLv+CAAbA/e2NoRsd9t+R
ml2SUu33LuaAG2usscgrHWOvmdm08dUYd4yysLHYqf0nrUmy7Vjix3F7WRbeHeBEeQUIGu82mK63
P8R0krgrEz3gUsit8+Rm2EPmz/Bwu53uJ8Uz5eD4MHVlttJoWvryYDkcoHrwL6Dcvh23rKfGk82Z
S1jrZ6dMTwgOnPzc/XJ7ekvHFQyOJh8D8lkwu5nBoRo2ISi7FAZGhXV0rQAniye7d3YDHgu3B7P0
he1s0WCGf0lw4mX1dlJpG7S6k1fJ1a48SrK6dN6pYsTDBs/xf5GQSR8paXJsWJC5CMxf7Koq9mxI
sXFaZdp2aiC+iTo39p7fATZL+9o7VLqN33GUxOoJlG2zy7up2SW5jelzCdxmb9plchCD3fwddL3x
MGDFuR3IWx9sFBpr6TyZ/6rrPsSuInHTY+erZQX3L+Um6q0QcxoPcX01aT8Kr6y32DtgitUPiEGP
eCFvBYql93EmoAuOanekwDCQodohHto9BvJuXx1Lyxcnq1G8nZHW9pEiTHPfhMI53l7epaD0eqvK
rfzqCenYShdMhuVf9QRNYxk2DrGlVx8Sp/5VZ2q+MtziyYCpwAeFfoLY0dvhUjuysqoPlMvoFV+n
3KP93DznxYEkd0Qe2/0BxWh/e4ZLh4LjYANBdyisvzsUcRloBn4UMFqqAsfXHhsaeIBHPcAA778M
RWqETg6HY54yeMNQJq5aTBd6+D9h2VhbrGAvUeH+/g/jUKcBT22CoZrHl0DXqS5k1LajQi/3NAus
7ahjaw4/rf8vER5dSxoiOkWGdymXLZowDfpSuxZNdrExOw+CdEBTVmDRPh58M8OdSju7aX3ChvDo
p/na91vSiUBOEklN6Ak0YOcPVAdmQugWlXtpBgPxC6sZz7mZqtt+LMZfVmc0d51ijc+BngnsjVP3
H5wn9KPLe2ZfqSVuJSM2CaGihF+QllGOeg38UvUVzcfSIGlWQrC5EK1khk6XGp6AM3+1eEOIyXNl
2JdJGdI73yvqB9HE9d3tDfA+AgOeA1shZbJJUOcxMTMSQyu9rro241jupGlZn3sPLuWLaUgfV4Uc
3ueFb4eTk34VJOyW/rPo1OqauLXyEPXNKRzNoxehRimG8Ufg2I9anv8lsLVfaUe/a/gbaJRJIS8X
qUNqBfP1tPvJCaYI5k2O1beArNbHv41E26rNdpx+R3iBCR8fuuiPPyMMa3YcLDfATZSK3s540LJC
0UCKXfO2lMX6HovogtFvf8b3wZdRECmzwCjSFpsX1iy/qUWBhvI1UbN9UdtPWq8cVZiKSiBWdszi
UIhTCKoTiEvNcyOSW6dsvS68Fq2jbrmdtqqPuaeJaS2uPiuDvQ+5pIRoSpEaSrDRPA76Sp71Wt5F
XCo6xpI25iUUDTREqW+v3/vDxjjoHRLeqSUhYvD2K+HTpkdRGE0XMyoCUGDiQdXDlRtrae+T7Ej0
IAnVO1UW9IPTrDAq9n6c/eib9G+sieqLqQ57KlntNtf8fmsawRFg2u3JLaSzsrGCoMaLzjaqYG9n
F5NiQo/P7YujKZ+yut8OMebXgRdt1L78VtZdvi/D6G4IxcEsm2+64a0cgoUoY8BFpdBAxZLixizP
m2zdI9rqziUbym3b/BJauYHT0ivXBH2D27NdWObXY81LdrRUcN/xUnHJM6wCvSnY4B+7E7GxBUN7
P2hQdZ3yQ+G4h9vjLpwLxqUKDPGNLTtvmLldisiq1vfXUIM5L7CWnYb+5HfN99FeK0subFdubCgW
7CXAfnPwc5zFfhjmqIG2Q4mUWVhl56hx293tGS2FTFNjBPkM0qXS9tt9k5vwEUbgC/KdmVbThr8k
wyGvPgRU6lIpgY8XXabHK4DQhS9I1UCWJFGBob0zC5kK4gqqXqnFtRVfrQmfTNADWGRKG2YzxQj3
gI/XSjlIX1pRCZ4kyoBDpVD4dqqJ72h1pkTuxWlt5+SFEUXrCdO2qrDMZ8+o6x0Cdv1Ohff8WVVH
9dQlJfI0dAe2Y5AEj3FRRfzIuNulZR7cWeD7Tx3X9T43bX+v64PAYjEy9kOGlKOhJdu+H9NN0jl/
jlYgLFPV40xD/+S0vZ2IpRVWr5i1hrahuCfC3OdR9NlP1L2oi30p/C8re2QeoSWLS6p7yTNHsjoH
t1oiLbUg1s3nzM+eGlmvM7Gfdv37Mf5o+d0m9f09cW6XgNOoqYNt2qHf1EILdqaGS10Tr2xac/4l
+UE2hh9gQwCm0kyeBbteoA+hdnn1lKY9dLbiPp+6f2qr3md5dIeK0t7MzE9m3xTocWIz7xe6tg2R
HXwuVTqkcTVuDc/LgZH7RzvyvpmBEfyICucLaM+P1Ih/Ixz4pLneMS1VXGpTAz0o7vRGL7SdrYz5
cXCMcud15dWt1PBQWDHWOjaS0db3MBy25Nv+plaGfV542yqsST6QkcbsPvgcRcAe60L7ESV2uhIU
51+J5Ec2wqTeEQ8Y9sXbXREmY59oY5peQVs/txjZDOOZF+rX25thIQTCAOX0GC/QrXkdTDGU1DOH
jjBPtvKI5FKxqwYjJr9Sxie06tdAQO/0MpgWCiFSwYb6PuSk2bcWYdcUus5mH02wumbmAhXlfftc
5phQWZEOtjty1J2WiOwTqPJrqlrZQ6WFP31T9Hd1QMU7nIL0Szrl+qMr9DWh0YUFsSTmQGplgFqe
L3s0qaOeZUl7qUT0XZTuSW2r31VaHFy3/nB77bWFT0zbXYpD60C5TH22Fn0elgrIAvXS9v1zatQf
rLr/O3fGQ1RbIScOflGP3TDSLq6q/NWX/rm28XwsxrPEEvd5t3YRv+OLyK8DDZ3MCjyMALn9dtNp
ZSeSsh/Si4fvq+0nf7lF+GXwpkfh9h+MgZoajLkcFdTWc/ZZPZziyV8hCL7U8d+WMPkNL1oDNFUs
ygVvf8PQRqgtJ6qGM93oXXlk1v9wP4u9WdbtoQ7raQ9VBI+9ACOrFnLT1tUy81D6o/PcW26406dg
2Pp6oXyzB3/8zDT7+9CO8V0MIOJs4oRm0Ji5ytfJHrqD3qfGucqt7H7M9WHbdJoYNryshq9qmFkH
D3F+qmhjir900ey60Cu/xWYznEFG5dtm0MprQcnjYI8JTqRDHe9AJrqHop2oPXa50l6dXsPyrZvs
6FBPWnis+jEGadRldHvV8QTVy30oJiP/PCT4wSp69GWcYvdxDLweI0tFO93edMuxVlBNo/9Njjkr
EzZ+rg4ibYYns/3ppR8m3K7+eAC0zunwogSMCs+8FdrpgZGn2Co9TWFX7f3SsPdlZ65p0i8eHRNQ
DkYtvLTnIh90x6cK7dr8EnjiIR406+Bqfb6rtDhd6RQsj8RkCH6gt+Z9EbSdXSX0O+PiKv2PKep+
t6gMWDjq3V62pcztTRYw+zBGYTu+XpfJtQto7mGgkVv5PcEh29Sq9lPRvC+am5xSN3yMpnwll3qH
TwDYARaCjepSYqFwMYtE2ZS72LIH3lnvjBOOSBvpzDe2KPbQ3EOP7kgKhxbnTjg/Mux+YI1FzVma
Ot9eBH1eIpS/gwvPkHJ7KGHMb4euQcrXUEy8yHF3wxc+bq+2O20yMkrGrIpsD31Nj509giSPbR3c
VaKQgGaFM5x+5X/N72y9XwiYAYoMY2z15N+fuuwz/6DI2zuM6Vd+8rxp9/KTSeilHD6FxnnGHYb+
5LeKCsGDovAgCXUjIgem5JjFB9wSnx18ghOqFvzMtioP/KXHjlP+pf1iJ78AaPejsjXMlZT8heL4
Oo6+/DA+KhklaTm/720cpbGmjmhueeea0lAGLcSI/J0UMy/x/Qs3A8+pbNS2I32irlE3WeZ+byQG
xv8yYY8gLU8TdIlYSpgzh7D8BDg4c3Ewl6ooiLXxX2P2QHzwKyzwxO9CUfZdvtZkkhvv3SSkuBYp
Irix+YVkFkPTNJnmnTXhP4STq20rtIxPYw4cEESNsdG8lftn/pR5WbZXI8oA+qrehdSPUZai984C
8MZm9KeDHlQvbnteVp+TxD5Cb/kR+9lKYF4cF6ythGWTD8yPIBX4vgjqzjsPTfAglOkxLi3wjXiG
S+KH1Y13Sj2eMxGtkUTnGY+csATIIbVClZXr8O2EtS4J/LzIlLNjASlwQnrdwhfkgYWTHE0rGPf/
4cTYoKEMSeuDij7bmMno4Os+9soZZmZ8dAzkrpn5355VfIH9PGz8ZGp+AQTw7hsva+9Mp6NpQuZL
EVqgg+wbhxp3wI9mk/Q/a7uFRevDdgwDSE9JiviYlTnVSlFr4eOQhNPjhMBFzfVdTmLkWpCrrXLm
Tr1mnvJUas4mrPJuk7f5d60Vn3s8SyOxxh5bGvfFp4uWriUViN9+m4JGUJGKUDmHle1eTCe1UAUy
o6NuY51ecGXtynLKcFMIMUT3UORYeZotXQwk68jGoSfL9pj3rTMzgd2vBrAuvPK73k4/u6F8HEbv
JA9DJ02q/eh3gnFpR2gLJnvfNtE+hSIRBcFKQHuXuSC0wbsB0jpphWRIvV2LQTh1rfaqh15p9BeC
uo9KYBz+fGtSTqSeSFYOEWtex4j6YeyRgPbOcYDqVB7q2q4ZHanGFpfHGunnne3AWCiocG6Fgoya
l0U0/DLN/eWkgX/Xur61oVBlYXSKhH+ld5QNWj260wePxLnA3Vj3J3PlRC2c4JdLk58OqhYdnLcr
Uzddlk+G43GClU1faRsTvBSXYWCuCZUshGNoqhRc9ZfDq8/eB22Y4+9VT3wDyzhWnn9QxvifGu96
Fyk7pW1XJvauDEpsYjyiBEgNMrB5jWfAKjwdRr6HWlS7IbV3wvd+ULH8mjX5YfKMo+5G+ynrPlq5
c1+G+sqxlws3u33IY4lV1Osgdswp3WpcZfRPXdIitKMx8v0+KAMPsyRa2XdLy8oE5b9B8r7DKkdp
q2t+3MLWspqT3jhfEyt8qpTmE571fzf9GoVkcThKu7gcgqR6lzwbTlOpEZUU6q3uxyLrKIqIi5M6
p05x/zb0NY3MlyLCfBm5YLBRAGpDNX0Wxdpy0rVKx0GZXL1R8tw65Fnjp6ewR/rA7iv1LtC0cWOj
TognNaz1GsWGTW0a/kMAsfWennhLbagzD2Avkx9+Sdk9wl/zXJpFdlegMfAlbmCj1/2kn1IehiDC
enPDEU72mJf0O8+ZCtjjobZXE8faWv4gkKcenN2LJ/FQGaj7oBd8JLOMjs1U6ggrxfoRCHL6kEOE
3AY9epFJxCvUNaf2VzsWKIkPpunt1RS8oapB2pzCND9lBOvvPuW1x8Jq7a2KBsw99arkkEQESbSF
4l3r1O7GNxvMgmvhbQRZzX7qPWPrGa2z62EhHvvCLD9ldjN+ze1ofGgVnrCppuh7o8aZw8hKbEtx
f95ablyc0sH0Nk1O4AmHQtllid7uC7PDHilJswNLFx3cxKh/3w6V7wCJHE2Hx4IBYM2mqjwPOraR
tJpD0+/cdsomLZtjUELU6Vp1X1NSVLDmDNPpY99YJ1Ptz1J1nPT941CEf9/+IQtPhje/QwbHV/la
GZReoTRsZmcU3mNTJeHWCIgMoWq1Oz9x8q0WCO0ptW3l1+2RF8IuI8u6GbcF/5mF3TbR4soNoAoW
llce885V9z088m0ZKHx59JL/ELrOisuGKExZojwVnlnwjXWaXEmh1xfgsVLEYtP4DrX8u8xsdx15
0+3ZLVy3fFdZzEcJgOfYLEsrkbnrY9tQznVua09h6cSnpB2S0+1RFiIsMY8uNnaraC7OIywdsNQu
ChDSnSOsPUol2qMRmvkuEOqfonVfNizaAJLLA4973nCtAE0EGE1DHxf+fVU1EDMCcWw7+/vtKS3k
bJAl/h1Hf7sh3dYP2HpSX5YYwfMJf0XeVPr0dWxU+Y42qETfHnHxCIDIfXk7I34w2xhYkrROXOGr
GJjlBYlbDN/1+s6ulG9pZX5w4/JR+tzfHnPxw0mMNggU6Ts32/xqgiynblfdJbFQsmp4u9xHWtrf
q1GyBnj4X3NsdoEgzQmqQoXpAtNYXmivzjioqzTUG/j3Ffn3ydbS9p6ol28sNVMf89RqPgdRPO6c
2O2ehSijHSAN51h2rb3vA0/bWmM2baOqaXeZr9lbPpF4mPJRe9Kdsdg2YCf2Krjbo+ENiMX6UfdP
IGHvWmhl+C8ZcLa1uE0xeveiz4D4UqRz4m7vlpKsblXuMYrdY1cFpz4FKGaaFZj6MNxqoXnQkzHe
2Ynq3zUJFHDHcPxtFUzNZlR1escg1jZJNGFSUXUYxDb1SGFgch69UYmPutOHpyzu0sfCD7NtabbT
Ka89czPFFiY0DSkyo7bGPdoVyRX0rv8Y1gp2Kn2rcMPgkncQaW/sy9Tt94EaT/ueuuAXv4FfH9lW
sG3xALnvxiHcK72XPYzK2D6kTZxeikBU915rppuq9qMHGiDhBe35ZIeO97TJ+1pBhbWvn0w4+3tT
BOR/U/ipdEHEqapiHJLUju+02tL2QTshJj9O0M4NYHtGG0673PbLR78BiJn4KqCeZFIA46nJLvcm
bxM3IwC+IeoOmq9nh9Dpk52Lb+Oujt32SXN85a7VjABAntYdJz7lwfTG+li2GKX0iuLgey+mnVrG
/4ez89qNm0nT8BURYA6nbHZSS+qW5CD7hHBkJos5XP0+9GJ3LHZDhOfI+IEZVVexwhfeYHtR26Ag
WBiO28ZCug+w3dqNmVnukt623KxIJDfKYn8ThKp11Pxp2meOEe5NrZ5MV5PjbjOKVNtEmjDdOEiG
FXzL1Q07t9apw0J6ovN1BVlVihL7WpwEEe3Igg+yX/SfO4dQfvP+Sb2qLNJg4IkydTDBUCmuIJts
9irVS7W/SLGf42vnCORbE0AMU5A0v4Ze1/aJhHNJV1n2C0htZLsjdFNWfsXVhfHnVzizTj29xytB
mDI1hazEdX3xsxeUXV3SI6j2m95+BbK8wbK4S+RNm4z3gX4etPGhcs6tvOuQ6nr/h1xdlvPvmAV3
wICiTLVsxAdNqExNFNe4O9rqo5rp+iOlfXvmfmHyDQHZSyctckVarNED6Uov84n5kqarB2iLKs8V
ZqVN8Jrvpt44O4MC63hiu5t0UTZ6Xbq9rktuqhjFh7BNLFfKuvRTJHUjINOyUS8j5GjCvC4AFNGl
xtEO5GYX+3XjJcEEJEpu0a/xZeen3BgpPUm6tGk5Fl6AX94pRJrqRHEjpCaZPRetPXpqV6fHwkKX
vwozvjgientEIhwMlPhDUSvqV3PMW8/0g+qiYGb7rS2M9Ml2wuxJgNffNJqNUWveoMUQJdZe6Urx
YAHV3RVjpXp6CK42jziEFsINQGJV5VmkWbfrJ9HqLm+1gDDT6IeRTsjGqCPtgRJ0sull2rpxIEHR
NOvunpa9/7Xpw8Yj8I82sFi/1g1d/LpLfiZpWbNLJKlx8yySTwSp5n2g1PFLNFn9E0uZ3+dxyd7K
M91L1BgOVNL3R+QlyMen8pPS+tE2C5r4nkXyARLSI6oBUT0NliE+ogHl3xXkwTDwcPAJJrV3BykI
j06rF9+lmOLgJNXNo+ih/VRkqntkYno3Jvp4wgyVqUQSWTjEym0APcYNDHvYjxA2T0Ou8L1NP0xe
gEWZO8Hdh0RjKx0GAM+byMlhWhET7SnIjS8BT3DrYiuceRN/7CM1cnnlIrqxLWdFBmrFdD5npNPb
51WlqOlPQ2s9+aFFpoK07UYzJPuHFNrGYwJCaSXou2ozciOp8OBnOg8coqsm6xgPKjx7LbyYtBoK
TDXDePL0OtziFUB5Om9fDftbpkReisVfuqqEf5X/MjyIA6BNKq1ocOxv55u1xjRMEYByIWN/hWMS
d7ySppugxGAWGTd/7+urUcz1bY+yzuyOAb+GXfOn0vZXDMNwuSTiOL40pmRDU8vjjV8WL+9fbjcu
WQZBRpxAAtbSshmBnGAi67TgLpKQ79RWvi+TmoxQ+/TPw8D6wK4S1fCZCLZI6DW1SYcuFOQGjRVQ
h4zGY+OY+rY0lHb3/lA3vhUmDvjRqfNDyX55+60Us0fIyqziS9AWG1n5MA71Q1IYKNUegmgt0ryx
fNT95l0xy/jTc3g7WK8MAd127LJSAwpsoIUg0ZzwIVfXauC3BgKPCUqSGi01kWVAa4WWloyVea7G
ajsM3VnKTDxkG+PH+6t3naVbwNp4cvlcEI8pX7+dUR6Olo/CS3xRLdxofYlFGw7VUHv0mPdK+rnC
lMDn/jsN3Qcnru8ccNzv/4Q/m+FN8P7nJ8yMbrYAnhyLRVUatUJnhp8w1kru5mo3bEORTEDE1Nit
kBLcxGoY7exBJXKNS9/zLT33YH3Un3qqzp5PwXFbxnl30WgR3FUZX8WOgPQkqFZu/RIZMr8cA6/J
hb3RQ8N0kc8C1KMq/WPeh8Uj4ppI6DRI1UuRbO5yxSrXeCqs4mKK9IXmqxP0/1yifrvKbV/aZW6O
4SVusS9MwnEfpca9nAXjShR14zT8PdDSJl1KQ2g3PBqXLlYf0zR9QA/iPnCChxCktKuYcbMy4K1b
66+ZWYv9EzWlInezgnvVlKew6J70QluVCZ2XZ7l81K6JUEnLZ7Tt2+UzcYx1CEjDC5vzUrUHOOKb
+R/Er8dvcirfQzDSsoNFotK322jWQ5O+piiB84/SfBLDVyyb39+1N38SnRcF/X0UnJd1CT0Kkk6D
Y3Sp0WIqtDH3dCc23GFMj1B+doPR7LsY7WGxKiV04zHWQZ1C7qYTD4VvcTWofdCRJCHfPMh2iUNi
oW3sLkZik1d56KRqJRy+8YEZDkIiLGZepmVtFh8FPwmx3r3EceYfZZHm91j5rRka3LzveJUg5qMn
dBVh+GndOFqiRhe1GJ+nLjxmyfgSKWuBxdowi9KLhPlUmw0ivpi905pYPYbixVG6+FKXuVgp89xY
OBRtsYNAzYFcYvkGSvQ3w9IowwvtftJeJ3nQsTLz/n0b8sISMVDbQaVhcTKcyrRTUEzRxcqK+CkR
8FZwCIxQJCWlZ4sOnqWOA4HEgJRCHazx8M1bk/w7MlwsKImS2etczxejtIr7bKTZlQ1YNBe93R0M
jU5WN+api3t98EDONxzLKQSumZXWsau7CTUljcu6yCy3Vu10M7RkI64hIR2gqlWmbhKo1V6RBea+
tJ38MTHTdp+mffRAIt/izFbLwhWKELtOOON9rZTYv5SZPmfjxUaLJLE1W3l4RBCg2puBMr6oeSRj
HBAXntPZ46ki5ALqINvxJq8L1OI4c9prbRTlD7+hseLK6VRtDLkNNupQZ/uqmnzPtnPIg5Nrqjwy
KmH8AR5Os5faRH2AGa59pJfx2CiATbCZ2v9xTekNcT/149aoCihmod5kW6vra37Tqk/NdU+MHJ5u
/awSCeL6Smc4TooiyJyW29JCNqcvt23t/0JX5KQqZPNcTMHMTMyScmOF8s9Kz1f6sDcOGSG/wg8A
rky9bfEkZB3kcKsOTbJ09VuIOtNWDlm/TtfSf4/9jFlTg9IINI8raniBOokTFB2qpnr527IEt/9w
wLQr8jUakCs3/o17FzEQEFA2mENEDLW3j5DIlTKahtQ4x1heuOgXZoAB81cnLb63DqjH9w/2rYM1
F6FhHXDLX5VsAz9WhNVl5jm122obx4rqWZVsryzgrfDvTdKxmFRQYSBTDg7+r2n/MsliA8p5O4Xl
FyVNHLczrMdQyQ9RCYsEO2lbjfdd2ZztUV0BmN16Tu2Z68SMke43FgGSY4xpX1t+dIGHtEOX+pI2
XtZ3d2Bagfpavy09Q/RUX8Oz3hiWsJdsE9FjhNyXiW1EbwGiWpteGjW5RzQY5FIWClfSox20tqcw
VB90LX6Ez7t9//NenxHSS0xqZz9SSnzL1pBu9X5cVFhpRv3odco3ua53RDTvD3I9OwYBsIfSBrwS
WJJvd2xfBJXcZeVw0cyyOJlKjWCe2mbf06SJPCeUbaDyqemfLCuGIR128cpFcGN8UHpz34Zsnsh3
8VERMUp07Ar7S92NX6q5PoJm36EoR3Cr3Z7sxjmMkXQ/cZWsBC03lpd0EN054AGIKy8DxirQu7bt
quGiJ/Tl4SOJ8RBra2f0+kYAdg/+AIApWSH/vF1fmIH41ndRf9EC7ZepBLvaTptNG1R0WgsjWZnT
zdFYChhX6FhDI3072gjNJamroL9EFnJMnI1USPigVsZd2KzFLjfWj6IL5iDQiAn5lmNlhZWBQja7
Sx3K/UlFpp9429TcCRmdlQjmOmOBigSgFMQOBiFXLsOiQ4FaAyJ5mUL7VWDx4mB+4qM9PhTDtgn9
lT15o7QETAv8KPWduda6JG9OzWTQDwAwSNY7vRiV5Wndl9LU43Mhyn4Pqj/16lRRaxcPp8cSPXRX
SBBKa3rxK1P/s0He5jXzb0HFD1QHbdRlwzYt9BiiETofGq6v6lQobmH4d74VbJzJPlSK9eA4vUty
2m5Sw4VtOLmNE55Lx0pc2kfT3sj/iz1tA6PhBobXyuW02GXmENKy6SP6reWB3mTVe6JHaPmfXzfm
PQ9AhY1m6/LeNRM0pGIAZedssj4qeEXJsb7CT7xxXODZE3tTTUe/drm2sYP3d9OhTZ0a006ptN+Z
nm7tId4ZY/H8/j17I+JiOn+NNT/mf5XuMkkEupRGzaV04u+KnBwTK8pcVcj3YaIRpU7WQynZd31S
/VQqSGS2tvaQXYcLfzYSEFjbmoWJF1etFbcwlnNa/zpORQNqOOmqH9yN25x9QWA5iwDN7Ym3k9Sq
KRONjoozQhkShlOD0Lciq3GwRHLdbVA0PNa46uzUwJqgMzTtShH6RnOEr0gOSh2FhOoKY+kEsROY
HcrnhRA415vjYVKjZymrvDKsDqAiHhxkssfA3gedeVdSzml8q3NHXXrslPZZiod8U7dr5LQb9xfe
Z7pN45kQ4grebUpa69ipb56LMSr2FSZVG1+idypbYbm1nRbYZT4lK/WkGzsOujElXL4GLzzyOouP
EdSGHwpjLrAig9s64+S2k9JthC3przRnpINl592uydLm3p70yBMVP0d0arryKl2/FFhX2cp8kokz
qCK+/SGEi4rqC1AgNM20w6hEwT4U5H4dmdu/D4WsN3UIrm3UoZclF4WkKRsaoCBRKz86lXRXBcVh
0KKVfXZjRqjK8SkBPc+P4GJpLYWcMs0YBnpBFsQzMWCs1lhkN3qufMC/RlkkzkjAKEqnghwc6hZ1
iuyLFEmfKUV46phsp1Y7Cl06Gb392TT7D+9fV9d3BUOjDzGrEM1nefHJetMfzbquQccZmLKWBh1x
q1+rC15fv/MgsDbhZ9GsW74jGuegtYvCRybdVMC/QQiIhnqPEN2nrhXayta4NRoaCZTDLAJ5Z5ly
6mWKdJYKJj8tw3u1rO9tMz4i9APAds169Nb2cJDzo+bHLXilrmG1Nr46oeqfM/iX7pi221aVv8vC
Oq58pSv+MvOZ7f5gNdCDAui0eIpHPeU4IT92VjH3w5uq7fe05jN3ap3QVQoQkOZAhjTKpyAYf0ah
SO9quYndTGp+ZXH9TcQN9u5t/hoL/4OJgYxTG92+6/vPSWA8VDR+wFf6tJTF3raQMGgdcPP6oRlA
0arOBrD2o+y3HxU2JLHJpqpF5JZTA9ShwWs2kakf1PFz3ZnnuA0Paaq9hDFk4Dw0jp0GmW0IPQS3
fnQKcMaK/xj8/tw10SctMNGklEsXRZ6N1YObkUfjl2V291lRnjvFeK2k+tQ4KrycAoMiCYpv/Qyy
cz+w2lJPY7W1BbSn2qRLIe7lYhphq2T2ph7HXaf2R6NOP6L4s7Uihzcpee6U6WlIpXtCygPSLo8A
ap4zP8PWL/qOthxmIWN2tv3804Tx2Kg0F+AldEGSXPdS4dDidjxsbyHgtVt7DHZC117qxt9OhjS6
YZDelxRFOx2VXTvT6IwKQWs97dwkmCE8jnnqLWOfGsk2dqyvxdhewly9GyPT00v8/qbqaz5Zx6xS
DhgnnzUw+llUHrogPbGclWvGALZL6MV9FG7lKTVdWTJ+20Z21xTVt1YytilObDYmS0VnvFjKFHla
2D6kZnJnN/q+GknzyrjcSD5sHVUVx0adNFfNZ/2h8nmemxo0Ryduto5T7BqszuSi2eboS+O8CMuq
0q3KzQc4ijlt/m0KWF2WdLS92uRoSsHnNuqfsqb9DrJRcUe1A5hbijF2hT5KW0NWc29SmsCrqxJQ
YlfG277KbSjVsb7LKx5vHxaz18rmnHtzmZMmqG5aS68iSuutMA1pY/uS/yXr56obQBXXKEb1ovud
/CuFhVy4VqZps/J85MW+5NBqn6batVMJbNRYjy4QCb1zwea3gzvVkXyvWnZIM6gXAJX4m2WU+htU
aiZIddXXKXLsx2j0w8xF+EpH72oGMMBm9CQnU++DqAtGb0Rd/AHFZvtZrqdsK6WoA0Jclz9oRqzt
8Ep6zekKqvp0qsP+k5lYR6zMvW6U9/6IDFI4fTJMcfDz9Nwo+UOvhoc2C/eqkDZjpZyGyNrFvDpR
1Z/9CF/ceLgTCTbCvhO8qoO0SSfFmzdDWJuXqlTvLQ0lhWB4CBv7HGnNR3Dw54inJRj7hwAYYzKW
d0Ud/5i/bdMqXkCM2Kn1pzzvvoVFckGNbl86ReHW1vQz4aYebTl0s8wpNnE53yEBULqyjIRbF1JM
UNPtFTs5x6N5svsBoJmuPkVpdml1GtfWQJytVyTbpgml1gm/BUMIbMP5RT9TATUVHIXRUfdoKg6t
cz8J5Q4NE4zXla+5PH0a/ZZDZTo7I2r3UaSeDKW4iwPFU3P90oey11jyh1BT9g0aqsaonUc9+dgU
yqPTIt+n6ljcIu3tgpT7opRT6laBeGjV8JOZQv8NYEtqcnavW+qDbdi/bWeiVZMcaH527tCod7oV
v/rhdK/7zY+xGRPXBHSAntPFF0HKUSy2g2rOStoXFQF038z3ihXZG7ML77NMpO78A4NSoZCtfMUa
+9Cn8sEJqq99bOymothqmT7sJCsGHjPK5geqtKCblF1fdt9DEDu7OjM3GEyf2tL8apQt4JisRJOw
/xiOsZeMs4yF2GtttetF9QOdu10b1R8Axz/JSfs5zJVj3ODzlpi/a6t/TH3nU6AGjy1rkfnDQ5Bn
zyIboo2a+3CTZdTkWtq5emo/DABqfPDwSB9OR8vvTuAp//x/WtEfQ838oKXpQZOVZ/omlPhr6+xr
1lHlK26qDpBODeK+C5EO0ZHN3rLxtpqeomIonVJ9OutSuA8EcKKsxX1r3Mimf8i7NOCiCj7bBD3z
slW9VXIRT0d8O1NX44A0SvjaSXnOunPMuxy3ZqcOn9paR2qmMeSNRHq98enjurlMLUTLZ+NNvJfe
f4lvvPig2GXSDuoG6DUu4qWmKSIbnw4bbl1z0pL8qyW1W+xzVkqgN4ehB4/gDGVmfRmWKSGlkLy2
rTOlh1ID9+WC8np/JjfCJOQz/n+IpY6OJcd0HqgvnQHTbgpJ3IOiPuq5fZDjNTjfNbuUhHQ2jmHl
/gAMFtFLkVR+3MGNOPts+Z8lcOAdYizGaRK6uekGeHto0UeHLizCnSrnHdbJyXA0EiP5khS40SqQ
+TZKW/EgV4WcurQQpp/IGBUvqV8nPzOqYKcxNvODbFIwQhq2eGiiVNq3Y1icwKI63lB20UEZ1eQS
IFW0gfoNhssc273IRbmSNFxJNRCs/Z0HLRvvaM4xO0gzlyiOmvMYRM0dsurZTq50gfOEXdEJNsXG
CZ123xdmvbdUqdioozR8t1GRgDhdtLsqUepTaMnNSrq42FqUC2cFI1rVqI4SuC6r6/wsgbzHKJ6k
pjj3iY59tf2tDkHpvr+/5pPwVz1rOc4ydRpZIugoqLfDsUE+5QxUYf4nsSpii19y+B3l0fdHXOZR
f4ak0AoDS4b9eNWV8ROR521gIxjfzsyoT7nxSucnz3+Z3Qv/qY+PSex4K4MuzhGDAsxFhRmRemqj
VC/fJr0djczUCeTgHHVdeymDDqEtfVC9gAU4NI1FjKXp2nbMe2OPx2HugXLmKbGzYkMSFG3Rzk+2
sh/rG6B9A2QkrVn5iddffFaS4idCB0G6f5kQ5ZnVTvLQT49WvW+Ea9f71ZLTsnrJKjAGpiAqrEug
w8uakw3Uu0AfL33CNK1F92g6Dj1RrxO3l6wQh2iqD5mTeMNg78rB3ArbPo16tNUm85Ns9t9DjH0t
nrg4HT69/31uTv4/P+zPnvmrHCcyBwhMlYyPbTIVT0aZVh78HLQ68PNZqTIucunlGvyp0/w1lG9M
jVFBVXvqlMKjofMUDOrT+7O5OQTFRfYapEkQ2ovNJlm4jCHGj00s3iTqWZT19v0Rro8tH5I2Bg0u
mghXZ0hNjDQ2BLjdGimE5jGTCZfVM9XfsE5daKqeob68P+KyfvW/6zarc/BC804sGzTJ0IDDsFGr
L4bwOVVSnyp3eYzH+Cy32IAaht+5vq89IDFzCAgGHWww3v8J12eYxcQFaUbZzas7w8DffDnY80Ba
2kciG/Fx7OV8X6O6fND6rNyOMjn+P1+ObwbUF74TvRqlXTCwVQK8SdHJEwTDWQ5bNPd/6wLLxiDc
ki9/cyhdvD/V69XmGAL2nKE1aEZd+RCMvW1PWaArYHiMTasIJIf3s64X/1ijRDoHWTmo6CnIeKAl
a/oB1xfFYvjFUtcRKF1lYoqW1reuJAfJzjIkQNF5Ln4kIh7g4+Die7Amy80RmADqsaHbPmziwZC8
2vfTy6jAlqu0GAbdiIWNwFvp9f1Fujpm/EjgeQgKcadxoS2OWeHkBVyzUn1QOyRvtHz6WMf2Gl4G
hvjyiQSVMTvQQouiLg6e+u22k5GATUMp7h4yzfrSpyqWDLFJllLV3wJf3SUhxupOvum1Ylu31lGy
m0OhDJ+FVRKWJ5e47O79QidHD8RO63DACZHocvnhZIRCwsFOHPRKPFST/Bv5m5euVXgADMSR/OFg
55BzeqSui1Z5HSiwu4na7Wyj+Fk3ybfctJ6rLn4OY/NoYbiktukOd61TIfTNNGjtrrH7TZROJ8mS
fyppgFpaSpWh9FCnA3+ut5+nSPvaj0rslnbUueksBQw15rPTOndmZGPoBB0x0+tnR/FLGDdIbKMV
+CMdKPJE9tO8IbMpfGmH/LnQ0V63O/sQ43I4heEub+uXxhEPU9OP7oTLwsYK6q9qb5auXuvPzJD/
vTDgMzV344jmi6TIr3IVf9b6Otrkvfkc4mfo4lGyCxT/w6jDADJ7cxPU0UuWtTA0w89TlcNPlbRP
dYJHLbA/2Rv9qNnJEjiaIYp/0v28GI18MeFYVDX+LWS6VpEeA1v8oMz02iXWZylPw+00NfsoL7Zj
qp8mOT7UEIZFg3q41khH6DSOF7fAzxCkNzeIqW1tPfkCAwip2qxDvQw1PRQ58gPlU6obUnQyK/k0
KeYMXKIQoXe6V9T6vgiH1nUo6bs2zDHLEbU7/zEtN2ZHm6nZJFF2XxjgnQqpf27qjZzqVOFs/ryP
0+jUxPp2aCvYEQ4UiSiQzwryKVL3qlKEk+DsZRGoJ1qp+0hTfDdUG98zoqY950ZcPiO2ZYduaRRI
6Bt5uI3imSOF4sVOt0Z7LxVyRX8mdzzJLEXi6r2p/rKjdDhbEnc/Cnvx4Kas4F0/5Hd+WTpoKIrJ
dapQ3k/QOgBxw1BJ4t84Xj4keuW7ODC1z0WqGysX8zJcINniY+KmRjFqjpK1t0dSUh0UolmVhykI
k7NjJOIrqL7pIXCGYeUmni+R/wTIRH84PzLOjGKFHa0vDQydIgjHJh+bh17JY2RJbBMYRBt+HCbb
ee3xgd4lWBH9ev9mW8yPN/ZtarK4cqzIKhO0xwNgChA/2yeYpmp2+C/GgLsFo4B740oNVollAdrQ
ks6WlQJBNNOvdSkdnVW/v7cLyETmRiuYV5AzqFBRdnv7rWwbfniCW8QZyk4CGSf3vUimyDc5DQBH
jaanbjfl/v3JKYsA6c8KUl+exUT5dlTy3o4KO28IQikLL6IOUaL3041mxZ+zyv+J+lC8B8+Ej1I8
b+Gu0zdJPAk3pyjmBgWWQsJE7SOMe8PTarNxMXXPN1GnWieAoyXKq/JKSrR4yP4skYGN2OwPDdVj
+WM1qR58RN8xZS5kt6PGg/fT++tx6yMQy4AspBGMA/K8XH+FTkGkT0MD8nWuVGC9mbngAyi5aSvn
8lpbhl9PpChjNQ007Kq3aDrRIGuNH1yIG6bHzhoMHqOaJCp39J2Ax7LNfd9yRaQnzyC9daM3j4ZT
OG4mLP/OmTTqZ7x5H/959mgB02vSULMFRjKvzl+zzxQUb+gQBhdhm5fIRjYLOuim0KNL0k7bIVJX
spkbq40bGkgMTYZIzXX7drwxCG25FCGOv2X4KnC7UuLmPha6F8LLVPN+ZdVvbJ+/h1teUZrAXyKp
oCqkkRF4Q2cEmwlnn7UjNR/U/9yEfw4ypJMZs4x6EGWBxSriogMroWFW8ajgmKFybOhDRUF0sMwi
dWVqpZXStmgWjWAnVICJav/t/Q95a6YoqwMUg4iJ5O3iJ8SDPWllAdRlrizPkNH1XvIy8p4PI7eV
OV9VuEtAKn378TKUSGrVCKyzLAfK1iyRCoqSpH6a2qj1/MIa963W9A8xKgO7NE0+aqNJk2EArf3+
XG9sImsGA1LUhsJ91Y7trUFuJt+UzqAVdoWq3JkdTaCkkj0zl56QkW1Wiqa3Di9oDQzAgJFxwy0R
jiVyA9lUjcp5yIAlQLXU6UTRwki+ylr4GUTFzygx5pAfUVcZHZTkSJvoXm59b66Tvz/7G1+acBuf
WPQjQJcuofhw83NEE9PwgphP6yqTiW4aOm3vD3L9zDrER5Ru2dzcv8v6bdQHqS6mCjByr7/ERbDv
QuWJPv/K5XtjGNITYE1gxvi5zuI6CHo/oAFmRpcxUeRHhYThGNSafudPpv3r/Rnp6tUhpZVO7/nP
7kUtfDFW3ya+n+SlgeSclnkpCrQbyWl8V0dpABs5bfAiCKm00NBeeJQT4Xzr5Ho4hamfHy2zomZf
g2lDLyuhZ+EoX7nvERZU5d4/KDKQA3ywB7ABza9Yz+OHqRribQk7w5vKEuC+P06PtTPBaskRmlPH
UCDgEGWHCDrxJsQF/r5NZRq8dhM/RFUsAVOrp52JlfI2CMzpd1KkMeTQKH5Esij6oAgn2pHglMf3
V+k6OgAwR/mL7seMjXKWF7TAjVQrUVy4dH547OnNJMMui186+p014lcWfXr1ywxCVarvhraDVegl
5QdrdiA0D1DPXNoLGzGuVKauK9KYP5ITcOzZ8vQTFlfP4Cd+3/UNcCmn+GK1pXGpnVA5Blpangan
g9UQIGFGQTy+L+xE+TUNRUZe6VvWfamQ7kVtoh8n36oQqWzVFTD9chejkQfVj4oWyClURZeHpcd3
N0cva3gEMcYowGbDFEUL4TdrerbXN99M5odYNCsGo1aziN3yVqH2J2XKOfRLZ9emff4wImMxBfYu
sKN9W/bFvxJ/qCLMLRyuGtRgKa0t7nxcH52y7NGDElp7GHK/3w1DsaL1M/+RN+/nPMgMXYcbQJb8
B9j/VxQSW0UU97Lwz3kQxq5k7Q3zwZkARUTiKwwIhPX/PcZnSA4oMSXgqFkg4e28JitSdMSLo0sE
a9U1RhSF0MI8sM1WSjFXnwwsHcw66vmQ/a7N0JsqS3MUG6OLHyeekGyvaChdtfo+bOIv/RSYKyHP
oiYzszKJtbmGCNSpCC4pxEEfzuVt2byITv8YW8/JzElC0jC3OaLDLg7XOopX79F8XRgztoeq6/xo
vF3JCodVrQ0MqN5pSoFLlGI/kOuvvBQ3R6G2CUaJXYIT1NtRnF6a8kZK44tm5FtJ9kPPStI1u89F
GXUWA4CY+Z9B5h/x1z5s1NbI8l7yL1WPNugIRBz3mEJ34NiuTOfmSBiezEBbZO+XaPvGLEY5h9l9
wV39A/aIIrU+NMZJFyutvOuTBV9AhkrOKDzmy7AQTlVT+ZY2Xsqq3UyZ/1J0OLlExRMSdF7j2Cxn
+NL77UqYf+trAeuHLTGLsJBdLBbS79o4bsYJdGvgVeFnK/vXcJcv9fcAiy/VtpHqpxIDBGlveTZ8
55Mwymqli319dhmF50Zh6egPLZtCuVL0yZCxtVV13Ikk9RAtpajbzh4fqwSXW1uCJgLxCSwMiyxx
sWaVXPmGNUyXsQKckWR7GTVcC8J4VCne+6/8rc8DRwHIH7wBroN53n/t8xaDGCFahrIy22389ns4
9sE/30MIRBOlmggnALReZu4dUid4DvoDD7VGFVfbIRy9T6yQ/BptjxGhtbUY4das4AkCNCQtmEG8
b2cF8z9Ti0YaLrZW/k7zJtnqDi6cVeqopzZJpRPpUzNL2Web3sFDzldG3+tgXB+KWTGsEZF9msJk
WokOlhcySwA9AGb1rPpGBWDxsybDQvVeVctHgbjTZlLLZ37kyVbVY5uiLh6YSEZF9e7fvvCfQTW6
pXSS6ewuD6BpIv8oW3n5OA7ImwzW6LaFtmbqdXNmEHaJynTO+ZJ9IufSpKWS1j9Wcr1PKa/jtJ0f
cWlyEOsTz8mA5IGqjcrKzrp1p81ttpk7RO1iCRcPcfDQ6ioaL22mfJUdAI6G5ik6BaIsnKBlBU3q
KqAk9pUcf39/WZcznh8IxkT9cGYpX/FtMknvR6IytpiMJEeTdLsKVUzi84tMPdqVw/jjGOYrmcsy
vPwzKJ15nifiyyv+kt4WKXLl/XhRuv5zGMYPqIzFbizkNbrMEn/w5/2bMQD/N9I8/b/uBXOyqxgB
mvFi2JPlOXrvPw3IthwaaoInp1QpZg++6sUDoNVQ36gCc4D3F/jmXDnAFF5Ng9rrIiyrMYkAyziO
l2Eqj0amP4wmRt9avabSeuNDEgQRKFGzMWcvnrczdaxSdEFYT5fYGXO304yPQqTeJPtfxtpGc85C
s01BsOufZ6fw5s8Xwky7XRZ8sylTeryjpksEqRq/ebt8CiwnvBsbS195um4cEuh1czrAfoVksIjK
AD12SueL8eKMg0kd2bq0hv6CcewPHacxA4yJZMZPYbfWfr9xCb8Zd37l/tpClRwCsa7a8YJO8c+q
Vg7NvFnfX8YbLyXCKpi3EHXO0fvi47Wm2RZA5DKiC2vayibXuDmptoePYeiKoJ3+8TLlAKLmizEj
9zciCMtNqcMzNcLZB3S0hLPx2+pZzsOVQ37r7L0ZRH27cBneQMAVE/EU2tqpnE1nEvEhMnrExbI7
UwQ/h6ia3XFOPSYH76/njW8GB8WhDQFa2CB/eDu0aCtRq74yAeUONmn3WKhrBbQbx/rvEZYglt4o
1RgSx4QEVojTReQqnbZr18K1m/OYa0lczOyKZSlfj6mHhL0WXyAdtm6sKsXszPbPa4XaqcMp5mwR
2yzOlUNJHB20fgAfnCgPhd8mFwXv63/f4XAWic6p8pFzL2cSN8IPI2xvLyp1MeovkYeII83pWDz2
lfn0/pSuWaQz/Yqsm47eLDm6DJyE8z+UnVdzpEi6hn8REXhzC5RXqVQlrxtCphtIbOLh15+H2Zuz
PRs7sVcdM91SUUlmfu416JozaHUuZZadCuvJ9Io3u+22jtFfTBMdiQFCyFhpZ1vGgYitp7g0wv/+
DP9hg6AEjuY4eAVW9s9s0YzHqklc2BfoegKPXKI3dezvmv6fLAP/w+eQMLgoIXKB8B7/SMawc5tX
/IxzGfM6Cdten3ethhgpLafxfw9ljkoRjpQvX4qJx7+fKkOmRuYyxr+YS+/+6ErG2LpJjdBNWdH/
efVIv1YvdNI9+kJ/XIia3sd5kk7jQ5+ac5C2zS6K1Q+3H/+pcPgPtxS3Lp0uXtSaY/8FlP1/1zuF
Ziojl41J/Fb93HLuQIieZXLMnXBYTBw0pkd9VIKs7et/CJ5/P918NIwoIJ8YavPHv6/nXENHrCfP
e5hzb9+IdKNVz/99Gf8eM/kEF4whbU/ApdYfZ9sdomqGmOU91DSDI2vwlxIIVUwzX+Kt81AaGCAo
//Ct/h7L+My/qpV/pdB/fKsi7ZhudmVE1UceUn4gn6Ck8DyS/xkujYIJdR3YWWhlMDvX5f1/by7t
bQWMSFI/2OpkBiua89k1R3UbzSOi2qK3/mEx/zxpawWy+vA4FJhQ7/8sDvB1iVwBjvU+dzCSnCBB
WROkFSO2/uFG/vtYim8Go8yFBv/XNfZH1rpY6aI21hRfq0bbiNY8DHG7HyrN8Ascf9R6vhZpeshy
G3V7CAILF8x/3zfrO/r39uX6AHi7gISiQf1nrlUpSisZ2eQPaK8n11GU86meEaJPcgeIypTLIB6g
jf33D6V6VP9+JEB5EbKxjluvsz/DBBw2CHyYpVxatBQQFMYqvJMlqspqF+/qzIzCRsQyXBbFOI+o
ZAcJ9sG7eoYuk7AdwlYxMNmC2uTX6mDuwM+81CVmkWql3Mskvcje3Rqx8+rYC6Qi866ym8EvMSv0
ndb9NTpNqHc1oFez+92gonO0lrbcjEbWbY2kSfZdNLSHZq4fS1SpNjg9S39ZQU4tEw3Id8iSUMkH
xaB1IR6YEkPT2fNpb++BEum3Oa4/iXqWHyNr6je0ywKEbPE4qJfnqYk/14frR+sGBArRx849a1n3
CP8lo7BvhwCU8t6o0qMZ6++VsM/dMPc4niKNrUT9gNRz5fiWzny9TzATyIe891vRZXc2LoiV0n3l
Tbs3ylr1m2RlKNpouBChTB/jsscuMm/S6XRyDA8BP3tnD/3rZCefrXQgAQzbumhuaY9d5tgP16Xs
L2MJ/6vzZm8Td9klnftjrPAUVMjPVmZ/REzD29baWm0UggU4gAsJIQgHWjbcg4C7IFW7y1dc3KB5
wDstJ9A6C7LmODZ+pZpffeFdGFwGhhI9mgv5VY+FFSivt17Vet/sqtcayp5vVlMKP8E+wYgXPgya
jW6OS2hMnbtRpfhMReb8JJoMzLq7RPSnW8P4SNTlgIP2zhnKbZa6cIzmCYpKOQUDvompv3SVeu+Y
bXaDxd5vRKYd56Y5lKoWBV2Ndu6cT88kn6cEccTABkdn2vVh6uc3J6a241cHIq1emL5+oqTwM6KG
jD8EyuDmCZVxHDtQe2mWQ+bluzLJhqDyRiewsR3AqXXGrHb0Hrsh25dJERR6xKCdfrfi3FUaPMfB
PMgaofDODITXBPmYbKu6uDR19tQMuJOp1WHQX/HBC/rS2ChVgx+yCHun2ALRDAs9eUWv/H5cso2n
1Se1Tk+ZWpziKAGh5gW1kh8kjDo7pkSFwCWqL+6hEJE+rRGb9cOUFEBZVwbqYABlGw8y0VAbPlSW
s1Fz/D7MtTHrbrLePsSi3Fijcu9guzOnBi6wBvlW/Q1o8B3l6k2Da2+SFCYqxDDPisbBYkL/vaTW
xpuMXZeZ4TJpm6au7pC480fHvmlNaTK0y0t/sZuTVkQbp7A/KlN5RrY3MFzMXXQbu99cjHuYUDdL
535OKsSwB6W9yTF9S+MC9XfeTBChV7BxmTcTRw5eskyMTJqfxIOub/bvs5K/2VmD1FD0MuXVY8O2
6ScDSi3us+YlgQQpDTeEzRpINR79MQIAJwRITId7YAjcsd/GZBBdUieQH+efPHkbYV0sUru5bf8C
zIgPbKavVDSY90bo4EDxPNhJrACwlb/a3Akq2zoIp8WDYzmuVhHAxMIJ5XQoqhsv0n1TWtdYkSAz
bVwr1UsPi3TmBlMLOxTSQIq9aY8qCSeKy1v4OkC2mxSaWxlkRbfXvSu9thNexXfgPVfNZjOI0mbn
DS1psjw0anaZ6TcFGGLHXAtLYGT5xRDwISBwT1PyKtiDkaO/ztoqtQUuWe9f1CyJEIiDnonbLsLv
KF1b0xxYeFD4gzhP0ffquynG0wiTDkWXTde6h8bsTkOG/Cxf0Ot+6gLHFxN2Id5AqugCBbyxRAx/
/ec6918ZIzDfum/2OLHe2mMKIsbPIozVnNm6E727R2varzTrputstMqfk/Eum7h/3O9G9EcnTzd1
C2N6mhb8N2w/n6FTO1oHZRmt/iRCE05srP4ND1AOMvw25WX9NVYLwc3jBpT2PnPZC6ySM6ZPudYF
E9M2dXnF/nD9mmZ6XW8Fg6m8HUsfcfSJd98jrdcBN63j8tnqjY3b56FaqRujf1mHdcDst0PaH4dy
Diph3YGm/qLdsRuWFHbw6Pp1pbo+E+4HcknYy1gda9BTPc862jyZ3f1wKPYlRMTe7kKTzy5Zz07m
q7HD+9T08DibU5cMXwZBSc/Nx6iwfkobRLMCo6+zi3Mk07sEoULXKU+p8HZyKMIsWYL1tArpAOGN
gxqxnUJVz6OrAkqtfc8aTqohrzVSzws4sMICJZrVL2X8WGNS5C95dFI6RfpRMW7j8VaAo52jb2nK
fURgXMR0RvnKRZxJNL66wl4iC3yvJSrDpxlywxLWn/LubU7rItS1+C5qHUwPTVgIcKR723nRC+3U
j7jYwPgPTBDJoBress7wm6Xe4UV7UAv3tTLwbFRL1LH1nYPkyCKbTd91+8IdLuuRSNJhZ7bWRc/Z
wNNYXIYqvTFH3pmQvY3UuBq6kvsF/j9E3QmwRYmBXNFsp+Re1T5nzsm6LZsW2JDMNyoxW+fLW+k1
rl5FlR3tyPjM0uGwdPrOGIBSLfNJoPk6eNrbILxtjGMCicj80GiQ4GdBHMuuBLXnfMTvoG83UZF+
FQoOJI3jJ9oUyhkBijynJVxv5hb+2gQ5GmQ8VME0anaVrUDPU49DZuxKtPCs2Q7WTZuyn9fLZOTG
HyRcWUSrwGh3HQrp7dEo5EPvlvcFljTobCBqlEhfOOWuV5SbqPCh7K/OIjYlfhF+BeCPnb4+/WRm
d17Zn4yagC7cnW0gttIrAFrtafputfridcrZxUdJV7oTyJEwSZKTQiN25J2tzyxUdCer+eIVw3s/
O5CWscBI663iavuZLQSzewdU66B4/UVM6lczRN1mYA8WTbwrpUka02SBUw6zX6TJAdKXr3efpRqd
XHKybQ7pF9r+a2RX08np0zTElvC41PIsmMUrVj3+dbw1nqQguXeS9tzmcqPghuu7kRZ60RxGahos
ref4EE61XT0BfWnL5Ti7QyA0eNbVpH/UgJkO3eCixU/MgsJy6QzikVJuO6Nu90k+HaN0nO7ywajv
jAoRP0GVNPL5Gx35gs7QQ5vvUfXX9Q+o3FdHyQMoTPdRoQQqEU9Vfs0xAHvLINXgZlqQ+EmTTPgT
JEpzSN6lhdk1BdEan5Sle8wkk3m7f5us4jan7ouR2NvFjM6LoQcjq2z01RZj0IuMhgdHZRStW1ye
i5/zc7YabyInDyGD3a3J1ahWW7O0SXpqVVfCzK4vhtY/aUSFQs+eKZAuk5NDnWl4COFxoq3R6Xyh
zD9tb6K4EH3m5OuZnr2OEiY75nDZhuUKOlsXT2kSH01cqoPRndmdOl0MDzOFC3nofrL7RPMdJDUM
v2oW7Da0O71Lvr3RuODPMvtxD2BOr2HLEH2j9NON3J9JVV9xGWVduI3bRoHdFrXM66Z0N7bAlTwr
DaKiN69M4O7TNr2nR3DKo/mo5+kdOJFAYz/3KPPgGH9fVugbdgk3GROEe63EMNIpi4ruXyPFM4rg
2IzhKGi6aOilyW5KkU+t1MswAlcAnI+H9LxaCjotc/hup6dah4y8LepAB8yw3lXQpAEWeln0RPTz
Va8pVqzyZ1qoLzK2D03V36ne+GhGxqbrp207tRtXOMq2yy17m+vyDmlPP6vK0EPhjp1R5PijOILY
/FtRZZBwcVQoC86leeq88pCaAxsKO7L+zSNsJVLzey1/MK1rpK9i1BQmEiJ80Rl3jfZq110QQTvp
EW7lErBaLazKfK+4ydlrlEMxG0dnkS9rdJeazW0kD5n6DffxI8EGjnLvFVjyUxINW0Uxs51SkI4s
nIEIgQsFLJQP1A0hcRSZF+8HxuQR5+S9EcV+m5j+AOdMt/tPN6aD5ihB3BXbBu9Rh/PRAkkE3L5N
p+S4qPaR8LsuX5FZCHBMJEZ9WHTxYX2L60bTC2NAptzaVKLdxrL7HgR6h54ernEGU7qrhlazNcj7
BTpfqVS7sYi2Expv6jLtcG8NYqsN1QRR56zcVd6COkeGUIIDaT/lwOb6o0PuTOc7BPsFY5iLKXLb
0G1RNCdIrCu6/vb10yytfMaC6OhY0grkHAV5f13X0tBeGTgEtfdjaFQ4oIbqzjusIaZVyxBbizBz
ra3CO+u5/6T3k8khnOGqoHUfaHZ9mgFN+XXSZYE2zOdERdfAZrWiRcUHeGI5Rf84Vt228z6yLH6e
CRNNa12TBhMMrpsnlp7vXpoHXOND1TT2Rlbdx2p0KwhxVmnH4RAZpU9r+muSNu2/eQ/T/NlOkR1B
sXLyRWbxBoplX7nRPQFwdYhZ17NFVzdz4fwuUFemODrKhUK4d4eTUE3CYH+bEZHvoiWUOqRQoWPX
x9sq7E1WmQD6x72eN34CsLso220x2AGyF8f1T6elSObi6jIDxYh474huVxrL1jDFa5qszHSXbAmM
H7saZOY2xfhuSc3bGjljM7nHdSsYrWseW4c1joD7oUCmTew0u9mov8p02CLTwIqRfbmIiY/eLhoh
ZDUWAnxT6LLjZqKvK54aZaXClL46d6EDbBZTgoekKl5HjXBigy3k+9eRtq0UpHby/KbDqimy9rLS
RxMslty4vPSJDUMh22mV9ZvzGNvZs0jmW9KR49CPGLSZT6qoU18iTd+Q829djnxUvjIzvgJ3B5Gg
7RE4Ddd4MuQ31Z0PtFnvcASEr2cf+CehpRivQilv5dRy1wh+xPH7qPs0e+fTU9tAgsBbSGNK5hox
umRNPeOG1R9EP97VaBClrn5tujO7VHPTeybjQWnL45Lo23gwvzLEobWIppXboY2Ido29vEfK6scQ
qX2AwAYuPfMx1lvKZV5J3ttbpYyOWj8dnDKlgx0fjDS7qZIOgPYaRcPdgjyLkO1DCVUyMPUKb6Gi
S45dIUngqT5bJbmXYJljlD3XdVwXqfNG9KctHQguBwfmu++lycPo9Ada1r/zSODzh+lo4nU4uaDP
DhoyCuoIujcSrNh0CTeYpvm2XmjoQrxOVpQCFiVNFzPyi26905gbBCKqt0SnvenmYV1oz5nI7C0a
nce1BphYcpbJK4v72BabQRnpO7WHOc/Cqm72nBZ8FaN2s/6SnO0VIrJynDF7aCz5Mpjzh/AUBMAA
tLTe3gNHQ7+OSlyLnt1Sku71pO4yT45uk34k0/TRSBsH2yR76Jf4mnMrp2291cuKu8r88VJ1s75n
Dv5cZ18qIkWjI55XH6eC18x1GnA5B45EC0Q3whiNIZs8dRmnvYbQisX3YTsqudzOotxWKp6XeU8j
udhZLXQiDdae1hzM0aXeb8+CUy+zr1orqTI9BLr7bb3Ih8oVxyGSN2euvjyQpQ004moJ67k9z0W8
qXGiG/r5y8uqkMhIsG5jjma8X99hYYyBYb9oYvUq77aj9bkeaK0dEU0xsr3nDJvFLbkEJ7SIUsGU
GIRTkyFC0R8WswrcJTtMfzX55k1GLp+O9BdJB32jae+6xN2Ydny1+uRQZy6SXfOzRaqeNOZmTU9h
mwQKee+o0FTBwiQzm4M7crKcjPoBNaW1XFJKyhtvOKqTdlxDFQuA3NItXYBNc8JH/krD+lGNOYHD
8M7lKItlF6U5vvfV/Whnm8yIEVxJ3qI58R1zel6/qJr2OKhPaOWO9yOmTCWyL/yoS4UcMxvpNXiW
uh2mxnRlkhyoWQeOPltVnqT7bk413no9BBhuN2VRAhi/G7X38CqlhMwFX0Q+aJHeYKznXmkm79sa
FkAVOJ2zbW0tHGwE/41pgxpGgFqSb6rZtqUX1ujVW6YzNEnf4rjYGXOyyWL7mDq7ZJZBr2AA3k3o
qk/7zuwewEZAhUzd39acjkHURsd0oP4y46elzV4YhjxiuHQPtfR1NooPjOE+zdiafXuWv/GcOpR5
aiNBVfzWugK4tiC/5MhoUt8aeN7RZOUezTvtLqltaLXDxenLkybbGxDLs86XLMxlbyu47zWteR5M
8dH3Osl5f1uj5xqg2CdvdundW+74ZZTqS+EpSShSkQe0ch84I/fmMn7OpXPIpumlzY1dv0zvYi72
82jcN/ymMXZPErnuYBaJ5bNX72JDv9G42icLggtTf1bG+aNainC9oCSyT2XnvCxi/tESSHJ5RmtR
T+uzgURpNU8P5ASFXzqUlMNCF7C+LDjUmpa8xEbGWhiC1oSlB/SLDq02HVF22q5HdLCV+5JyN5Pp
za5r3c+Q1vQtZzUM47eaK4HaROKCHyTFddHHJJKIQzHInWiGfaMY7EM8qzJQ+4FX5XczgmAK+0fy
N5rTUD7UzXUa0vahIH1AeJQcRyOLbJsKZ4FF7vhHDmVje7Rz56Wz5k01dh+6Uj+kKLK36Rxy9n7E
Yrzr3bxxx+zUe+Ihn7TzYqvXf6VIymddk2oPCVle0R6WHjW/CYaj3ys16nb9zirmg9JQPYwSAQ9Z
PucRiiYYSI5a9+jF/XtpRXvYZjdZROe8y797dixOHFtqvF2S5NDQZPzSmcodJpKHSk2SMLHS3Mfn
lzR/iM+FbO9dM/mgTx9Wtrov0vFsqzMKcEXv6/SeWjfVAGfoP703TL6S6Z/93L2ykd+Aqdh+kvDb
BjH+yiEeo+S0wJaK2i+rcSLaOc5tTR4L2e8BAD4uIx2zxUyuxZLfp5qklGnNvRtFu/WOFlrze3KH
p5ILV5LDSoVsp1TVrR17r12qb6eIoYfR3eSCKWDeAauaz3Zd7I1GkilUBh15/d2zynul9izSd/W8
zNOxXcxjjG0eDUUFlAnG6D6eiZ8JvPWA+Ij+mmoXxAooEE1S7posQqRXhk4bP1rCfLOm6k4jUiAJ
CnUZhBqqukjIuclm1AR3Rf5by3J4YQSRZLSNsIvsnZohdzYZl8SjYusV2h+Vts+TJqic4boCYIgv
0VMOs9fvO/2AAMTRlM0xT5tHaDVtYMTqkxpDEM/l80CXyocJXwZKZp8ccECp426Rof3RsxjBfLnt
bTPhpo2eJI0mmATnZvYedTkNfHTyKES6i6SehaY2bGOM4VwEIKj+l62gCPWRCH6skv5UI4iVmxRu
OHFOVb7lstm1LV9UaWFnKDSbzA1l8x46noeUcHvus+y2vph27QJMzWMOEdCfKSRj1yFW9/hS43eJ
atKrbrXPyH2ezKJItt6S01/qLCYziK7rwtkvk7dbClKzWpbHRiq23ztADxFMeXXJt+F0NhDpJ/3A
KaPJWGYfa/6jaN1TZaDJVpE6Ozn1hz66v+w2Nqlbly1aD6xta8YbpQer6ch53nhlUgaemauoiRSv
kqilFyg15RbwmUX1qcZ3goo2wnrVgSE3At4w0/lmlfnz2FeXSfN2rt1v4mHYOyohr3MfAOa8mZnz
jhLcfeU1QI2rEy3v8zRTzhil/VxrZpja/bNX1w+V2VEJMCBq1LGmTHHKcOy17ZpnQKN4VFV6tYtF
AwYnuZ79gE4hL0CkLleDe2ZU+TigT9315Zm6g5SlRYDMadOzFMW5n41D2xoosbPQOh4gvq6R4Kdc
+HrNQLwmatGjRLfO8I5RYZBXbByrNHyFC3LAMhXg3HvZaTtcHC18C2vf7ONDZic7oVA7LO0sQ/hP
tLSrKIiycT+oaewntef55WJ9rRNjf6lbl5EizdOUDH59SdKrNy53Ex34OxHjodoQXaN8Lx1DBErq
cPay4X0whzHARBX+lfZhZ/1xcYtDQtfTVemhpN1Vb2lVodE4TAo3h3c36Z2E+8zy1XILbm9b9O7b
FJcfohZ7DtBd6VWXoW0/+g6vlCJ/LEX3wlUIJQCzK3rLbiAU3hYSwddmrROm/JIM+rFR571W1D/r
jmQYh25Q/E6BTfvA/oRQcEZw+gl83gnZifd4UF+Upt20iGcyM36uRyZGnOi7zlZRExRXZNLv1Zi6
QJjL0XSLe1vpGgJ5TiXYNk8t91laKOe+KR+cllSp6uPNQh0wiuqu7acx1Gwdq7UoDWq9OnSz8XvW
lb0CVB7lRgJR+cvVm40RU6WJlj4cvV+LCcSUbN1M/lZk1OLBQ7O/zIo9fkyhzLNdmhXY2AwnGfGM
ir5XV0yz6n1WpUj2rmk9t1E+MkRCkaHUHwnxp3iNqbJevpB22Ud/vTHRf5GA0m7uGTWC+sSEhoxH
4kFsOMyjp4i5RPycS+fXpGcY0HiH2BwPYzkSHYryJ2sLLCknlDJ0/nk39dconS+OVf1aE8fOoU7L
R+1UO6Pw0b7qwsGQbUCG++1lSyjc4TA42rXs6ZIrnAIp2mOb9qU/286lbjsaUtE2IZKkXv+gLSP2
a+nJmnGVVYqNrSh3RZefUWO7X8ioGc5v132p0egoSmOv9US4uIhoKCkcgSLOQ9ASt7U46h0sf6b6
hz34UAvtLKf8dz2oJyGluiG3qYN24aqzm7XfXL6KOTmtS6HX2bGQBaHFkltqNaRTSeYXF8vehBlU
Gep6L0KlLWAMLl9Zg/xlbDePncOsrxbHaSq3U6GEossfkKg5xqp7KjVIc1DPVWc4q8i3wqfYuaI4
6fk6vSiflyHZa4YWrLVyA40xltVL33bfxZA8QebcT7J5bkV8EjW4QQzjA8TMP8e4huFoqCdV8X7X
2JuP9dT43ANTOMfRxVI0xVf06rEeyKCa+nchBann+NWpvM3OoX9GmJ91IqNC+1xHhNwvLWNt9dmP
SWr9bjz7O+mKz7pAHkarla00Y2RsW88K3a48FYv55Cqq4XtdvHUdhve9wLS6w1xUtD+ZV791oj1j
EHhdMibnsnN2zjQ+qqm664X2HLn219IWI1ZCwKiQA3tzijT/q8WcqdltPacLA4ZgEBbcmfrJpG2O
Gu/E2F3+TNE6v+rT7/VBZOaeYn1Zm/oi6PFwC9bki8rzJ411QAraow3qJqnGUMz6EFhjRxt2th5M
+yWRYCz41z9FpPpGUT8isRHUVfsYZfItpiTt5HjtTTroAz2SSmmOlayOczIcQadfOSMfdVTVd2vQ
NVMMvhOn3pKxhFqNqFeLIy623NXPODRfy2Teg0E8ud0UxGLGEbSq/WYk1Ij+21Mp+/PIpRGKbotJ
bA+TLj7GXMlr1pxY6ojkcVKEUlhskD4ix+qjr0zJkQWdf6F5+42ZNpZTJQnPvKR7t2mOhdAPlpXe
yra6DoQahWhSWdpT2hVPwo22pZ7kB90bnlLjWxvR5Rcifl0iw9rojXgZGf7jvH61a+2pVZflMysH
LLIbpt3tz/rsmSQvXDHPDaICVpodTVEdO2FdkrzerG1wkhk6+NZA9ogKDuDwXVkP88aM12R/KB5w
U/8wvAZZT31vuMWuVFFyVK0mKBN78OO4OQh3fMi04nt9YrWyT4qJn/Gc3Q2Kflyv3Waoz2o3/k6t
AkXYOs9fupLf60WvpOQ8vdzyPBu3Nn7cUmVqWDC9R621M8gpYo9hvFCZb6btvUbKPIrEOBQtyhCp
2ESx66+m0TRLYSHn6g3J3mOqDacK7WvRlbtiwFu4m5V7ux0+dNw/kNX/yPT85rgLPQKNZrrb+QZB
VyEdUrma/fWqxKEgjMvZDfWJwRf097t5QYaa9kOlpptSQfeWLmjLwMf9kZb3gFkfbc/scaT7kGZL
kFLrt9h4E0powhrc2sygh+ozrheakY54zHP1IcuZ7yweaX5kbNfbpDE4cqb3k8d2EboxiVoqzXcX
R3B/5HojH9ksesSEs9k1Ja8/UbY5Sm5rdYFv+5tLn9qgqxKUrm0EsZt8lwOL12Ktpoz6Xb9wDNlb
ZdI8KIV7yZL6BAkUvRghfDcuROhYxkUiC+QAiOk60AraSPmUtZ8UB/u0oYmbqu/5WK3ZLFkNUB8a
KZnj7kauTRBvBN8fvUfWWdvkqFZABluF5hC+CNeapM9v6zqve3JtwaqMsWgU0bekiVDsUpt2NxCp
ST6tjbP1GqcN7zJ7yJ14nyFsTqLETuifHe9di5DE1uZd0kKxAe6gu5+M4IYJ5VjkgvmgakSlkKnn
Mhph1XeoTYt7NfHe5UD/gKxsxltgqS5d2pxwKYEq3O9E92pwfyT474BOOa8dlrX5lut7BeimgU65
RhBg/JJG6T4vQIVkaBr5VrfVbCW0NfWQ59xoIBW82rtr6ht64sf1W8Vm/xJPLQ3EJIij8RjV94VU
TtNsnNetht0iu6AfgqFlgGif2erYo7u66486jWpFbnUDL1RtbamEE5MpPtEl3kYdlTIyWKwSyxGu
4pSFdusb52DSTxHJW0PksHJovDhnkg1kiXsxmc0Vpr5vtOVeX4Y7LaXHkN28MntiHnmLq6HyJ8fc
LOUdGHG4ueuHebXp96PNImsMZfsA1MfSOUxjmbDXDsMLQCE8y6g2Yc7UlFrH0M9d2YQ4OZd9SdxU
rrZIDouxkGVSK4ho38RIVgrmakEHEKjQ6fI/GKn5URoyVEmwSwMZnX6/9qsI3Y4DbuxTFkfkXTvK
qJ4gwY2N/2GNHnFJhyOl4VXXB/7GnObLmMhbmT6vMAGl94LC2ToJolrdNrapyfmvsdi1bJR2fOIK
u60L5aTm7NezuqlTa1e45X5mS7ByulXs+QmVDbc+F09aWr9WtAoftW4shwJ9LpzHMe/uwd8Fgo5B
3447V813Y6OLQ2lkoYPj2ppYrlu/G/OrUxsbiRJern6XOmckO3OOHGcKTRoSHQOZthzDRn7FuoOd
yV+rULW/EbIeEtdfT4enrMfqZWY+sPbhO3r9ht3veSYemR1Lys5S2V33gIn4D3TJDX/FvP2ZPxLz
oitaBuqgoHxZ2HqEAcM98tXWOXNWv667UrBxOQV8ek+vMOJC18vLevz5P1Cg/vWTygfjg4ztpN73
KsdAB4D0WNp5IImztmy2XPFbJLaDtchYF0Ar/voyJYCmfF0XS2zlCFiQvlC8HEtFeVrje1UC9S2j
UwZcpBRF6NF+5mPXuNjltwFkCs9Sed+xMP0isjdcGyzj2kZmZzG05PyjbJmudLDlcZ3YrKAGp/1V
F5bf0lXhDK/3+/qfdjufiuKgyPJgGL/ZhDPa/Ir7ZLRiO4I3G9x4R2lM5+w1Wb7W1DZv7Su9b57H
5QvG0xufzqquK7mWe6kHnpTNyWqa6XepfCqJGdhCDxP+wiOd6Fa5JqZQ64ho4Y6JgH7qtbNZsM1m
h/PyMkWGXqHd23WEhsmtrA9yHq9x+i09dePa9e+hPaXdK5DQDdTmM5oeIV+fMyLBSq7/dz015XRr
OJTMvw4cYQLLw7i6qnNfsEDSaeiaMCdV4heoz5uCW9F0/o+m81huXE2W8BMhAt5sSYKelCiJMr1B
yHTDe4+nn6907t1MT5+WSOA3ZTOzWBwWuXjjB/g/pdhTSJj5vJcqd7JQaK+3bQ0glBPJ287KH9q+
/IXPF8NpzOZa/ARvDvfZh6rhcwZ5UIfDWtBfs5w7dJiNN8YnblQ7h7819oY//zu03Gx5Pm2ydy5u
HQtmJ+kpLaOvbNnF/b2Qtrv5YPbviresaqaGyp+/Rpkc2xw+JHK07OnSs8du8cyjsdOD+xfXIK1n
Vds1urad23qloTdoup/0QTaNwvitxdxHEyMYWBeAJAxymNfL/JoxEAGjMdMp4CPkgXOnfPOqcC9m
eKCKa7WN2B7zVWr7aRGuFJs+DuvBpGLvEMfzjr/khCSspmHdCgrBetyDupzXjvOqAAbRov+ucIsN
khaahTWde2ebOtu66P3akOvMcg32vGKL5XikW7TpqXhumZmxsr0P7oQW39L+LmdQfkkMFbdSfK+K
CnzeUUobE/5EOq1/F2SXGKKxBf6J2ayTH/kFMQdyxJU/EeETayc2Xd4TK9B44lPpga6ULNwX3reR
XLgr4XDHzWEw/ts/ntUmEtcMJg9yVedlXOm8UdCqv0WQimB91jZWb67LgA1lvbPqrXT7nfyUyx2i
/8xWAFrlk8LRfBkCbm/PsdRp4YOK4vHqMvCNgUJgdI2WZS2NbdY64bOYB5VS81BAeOKm/zNdgVHv
JItT0If2umWlpgnq9e8ulfSwfrGy8GhPgDOyJ75Q8UB+swk6GEZ2m4W2+m4jy6mLKj3B+mO3gIpR
SbEwKSwQVo9bwR0YE2T+8xNTDPyc8tyMQa018ziH6iGKd8yIXJnKq64gAcV5wiFndLJSjgC3luOR
YKc6laoDh7m1jQvXaQrrP5Lzj3T6WNtufpDz999Ns24p4KKk/9QIxU1ll0RfmM9+UrYpqrY1CpFo
XIIqoYMJ6g6FkBIMgPLK+yTkcOmkHhnMBhz7GqetL71RWd1kpjDAT/THdEw3rEaAz88ZBNjpxqWd
SOCrD7H6cmLR88CKPqHvcm1nFbn+2G8795CHnx7Km1i5ltRMbhJPPi8e6B1Oauhu6mFBlr33LeVV
5kMSHEz5tLOaT8ugr1X9/W81/nvLruquHqEfNkC+Lh1PCABx94E6nJWI6X2WtxObI2GeJF6pnUp0
xEeQK1rt30ZCXgbAzHsnuFK6jJgEY3U/rPbvBQ2uSbLcMQ7yGToj41XMfWo/AZ5o6w/LuvXBuSpM
KOJ8RU7KSNgUc5yXZNgwAF0ioALzE4beRu5sav8kun1GOVDiA+6nJwW7+bWanoj1JK9YIPhFnXkK
5aCW7lGvqV8r7nO3eD5b6YLYkKsmh4vzmeIapf0vF5jDqarJCVLrTrHvSnWtWFl72RKuXXrgHEHn
gtCP0eKQccfOZSlu8tS9jsIaq1dy9+VLcQd6p/uB6REIYjbMYflwQ5YmOhmhvsNQZ5gCkyGXHD+t
T+kMq7/hirbYQLeDd01/T/rSt0CJymcaRvFstDVzh9RHg/2r8qOq6qccSIpWeqeMIkehhGeltr9o
ZIG+nCYM5YCwglIorwhTPKfKizM2K3g+D81o3zmo+YRrjl9VGra6F21nKomcSfGTEEzYpmUl7qGj
hm5KAYDMkRMmkUatXiUoEstCGCK2jZewmVE0tTVyOQj09AqMBajpImJeam+0p55G/TItwWogbmOm
3dYoHtj3gKJRm2vfHI0WvJCa5XI3u32CRzeXgL4zyTaC0piX32dRiThO4RB+UHGgjJ6+wcXZSuWs
cgq/r4H6q9tZfzMGZPaoFjMG8vcGcYfr+S0uDOCL5r518qOYvraeMN9iebgb3OnRZck/a+LjKDR3
+TiDHwWu57w63eKsK9ZCrm9gef8GJ37Q6bGSmwDNrPRpnZXVtk4oiVTochEGR/p4kxjYoVwdGtZe
7eR0dpZ5rVOQr3WyE2ficpgIK7W+PstndfMfq38XE6CG1i4ZGGz0LA7Fwpk2jAXiYfWOjJ4wmt+S
yENcR9Z/enQiq2KP4fzSx4vaFFegba8FNRTSGt+rg0MvkAYtus2q8ckacf54InxWLaBBosOuoU2V
APgTFx6a7S6oXgANSdTNt+JK2eHEe2rVrQNsxiDg+S2B93sxmcM43ZbyOLnvVR894Ofj8s3qmW/D
h/OJGUX/uNZPfJbqlLvACi88AiT7YqXB9yH8mYirrVA9mVj0aorOYz7QJjIdasfy9VR6L8yWWkli
P5fuOWU4Is8jUT4WRpvmg5hoPp6//ZoQDsevQWRbvWVdQ2GJmbokpqPrf+xJhdr51bsNibCmYsTa
VRBizeczKms4LYW6hS4RrhF337IiiYTlM/FJQPdzomXE99Cyo1Ia0tfrNnLGIAg800iXBVMYfsQf
OOyMrCqx608OreydTNL4DGxOaUcc+t8yiLmd2nIfhcV73dQb1l3QMNhULHVellt5EY4/8HuC69B8
kOwrdbodY8ACigyJWNoEz6/oRIh0Kqpsm3a3IPrGXUqewtlWyUYxcyQDhEVl+sVBD1kPomoUbNZV
Ie/KthfTH1p7j2Ne7XnfBGDzyp3LV4KhIv1ix4KK4lyTv8e8QUvcmO8VU78zv3JdAVGExrcOKmtf
wsrgZRN+SJ6LMwaI8Ket5nvulherKHwNiPHUc8C9q7yqxhDYuP3T2J4PhLCYGn/yME4YmIUyfa+m
55m8nNVg4L3UEvYV6QqWiGLJt1hkFvc3mMs4cNSzfx/UZESlvvXw8OymfGdrK/tJJbInf5VgKU9U
3K67kfg6plooZo2eR0SbWCVHAi0bw3OSwON3/dVrIfNSimezv/U21R/dPlT68BeEeEhlt/bTBcFu
b6pLkMf9o6snX2oOeD/LjwsFFmsGtNpBhonI8qpak1HgRw8FTmgZawjpQKzU2VwxWAg8p+AFABTU
MWU2lTKukKyuSefgwnUz3Ld2Q7dB7Z91xbkOEzxpo1DIBa3HxIQgsVTAzyuATRHwqpmRbiW3GH3V
nhUkRAGEaOXqV1HU96agCa+WLr0Zi4oQgQz0sxa7UAHMic3IB1y8B1V4m9Fs7+bybHTcu8hJkAss
5mmzxHl1mOvmsKTRX+RBFB/wmHlqVRrdnYepT1XvKxrzxyWeQA128HecyL3FFT25DLw3EE9Fg71F
5TQK1D9KwJGsqXn7HeiTZ0gpfwu3FCyb5/jMfh4edQqEa9A/DCmN2792Ajy35MWeq4wSu0UZh8Fy
8yqZaAwitxasQjeYTy5dpzXyxhSOAC6sGlMnvMkHByaJte+X4LbE7k9jjg81xAfQMfmH1S7TEZEq
Sk8MrCzi2HcW418B4XibF+FHFJYzbX84X9ZENKwi9gfgTLnpAXQRytxHQHcaRWDUfubi6MUBRKo+
+GPNOYBhs0eBH7Hbtd2olm/Oy58y0Eits2bd1yGgfhVajDIXFZ9k8+5jMp9HfX6OnelVrScSmiQ6
RhYDcCmvQ6krm48yoFI/GdZRdynyVWH9OMx1f8qDsIL+QndvHyud85hGxdGNw2Q3gdgHGbdAndDs
GAuYwI5SJ5eMAG4/Rft4NetVtVaV4C134TiFVfjPzjBexojaqLTDapOOXhpb9FW9cdc36TWOmT1Q
LenVHdXXjve2Ku9RNxlcV9Wl+8AsqxuDCaarYhYvlJAP/dwcRvCbW6sfj2ZuXE3aIhvXMg/MKLiq
ENWulFN1v+NV1qM9b80OW0JZwdlQJ3ysO1ui+TF8hha4HJdZm8+NRUlPK5lDB1+fCW9cTaic8AXa
uFnNU2mQiHZg0ufQ9r3IGc+9PhQnHVrkhsZHSJGlrk9q69Epa0dm3jqats3DwVvHff2pxNW3TKTd
VLpzj82BEkqK4Ta88kdb8P0rZiKFGy0Ygr8zBJCNGjtpt9JQMvxMzax851Gr7WAMhKVjk7e7oSnC
05zTRIL/aKLFD1B/p0cu3V3HNq5emaiHmP04BLZjbLmoplS5GYmTjfGz0mFFgGPSdtM2dQBCr7fP
mZfbjBxbjEPntfu6Q73U8fYqVd0yz65zQWAFFOio6uAXadVsjb7v1tSXvtDafKsBDtoMjFMTnI01
JS2HjiIw7ZP0plvgal2zsSjLutvJmPsNgBSYU87APbYwG0nhnVODXnRC26FLVUI3IBo+symTFx1I
7bbW8pcsHYAhF8XeVSGMZeGfsm6ZX5qmz3mKfw567H2qz8au5dY1Vv4xVAwXoCABRLMt1mZA4l/B
tc3d+bEfHCo9ALCjGkjvYhEiW/0jUxIebQUp+4SaZloGFJpJ/YNoOGeR/S+GUWnSFDCJyufJeV5s
xUfW/IJoL/hTQCLAMi0KgWV/pYSS0KCvCwOOYQNvENwXeD6KRxv68091bL8mYfdoxcPGajFX+nim
lEqoQa0S3rebJ37K3ISkdLmmqXqxZw2M9Txd8mkCYYD8Mk2z+SBP0tAQcYbgagKv57CsGRP+Wpoq
gNZkugnTNtTpm43WnsV6R6IDHBDWU51KZe149WcPFQBNr61W5g96vCjweFQQyWH42NntY5pmu8Uz
Uz8sKeoZsQt9LajQIxPUfeEdmiWCoK6fKLk+wITw3SV7TGzznzV4QhNT6WwX2aOOtOymTJlgkQ8J
yuAI0isqyut6qQPWZ9Cuo217+lgVKSLFlBBerfUBPP6qjyWM5jx6ixP3uakjGL7UYfbEv5fUdeqN
4Ti7YMq2zGT1NdbPLJqn2WV8jRYf28R5Vi1P4Qc8evh6+aWoeUZhgulf6F0xKs4g0aWlo2nBFme1
tZwKVCVFWiAFA3Arxljc8lj7QKDF2TiZg0+PLG/bGSA+YF9NfuOlOUMe8n/o7dx0td7FzaBC87Mp
yisMsVCqj7jQPgbV/spc8JSo4vxtaTBUY8tEweWjrpSHLtXejIaqplt0e0AlwGN7UqrSuWZjRwkK
lKZHaSzrQki/eg8BMt8i8Qv+Qfsa0g6XFIAlyO1zYnc++h1vejL5tpG9LUpBE08Jn4NhPjn1EEpC
T1PAnshHaprURmdc52A601p9xXF81Q6T/9Q5hd1kDd/AtLfBGHGalPuYJUDNiCIGFHXh1dYRISuQ
23ixX7RpPGsGHGw76J60SPtUl/pimOklYNDcaqhKxBqpMQyt++QU7tugTIzDYDIHK98O+2nxsg2D
43zNindZ7Hwkk7HQlIMGZKdqs+on849RtnvmW6xBNGorM09f0oo+etcU6r6dBD+YeJHfkyb0cfFp
B1pOujhtjLx9HCzCCDMze0Ds0z6bg+dpjikelK29yhWUf019hLJHn74FK6p4MswyfNLd4NHR51ec
9UudOqeCCSgr01oeLLUkb22SOx0sJnAwihbOEQuQc+UJc4opp8ji6YiamTvNWPxWowYNhzNTkyc3
YvCcBIhpiEgrNHYKFa39zCCOo+ssn2Db03U1te3KqUhDhkg9ulF2UzEwTZRtwcNepmQ51677PTFO
kax82oeacgAX056bMTp01ZT6mhLe+258nUst9xPUcYCAjRxM1VzVQ3KkB4tGhrIHaBDTKDU2jugz
OlMFPKQmhE99Gb6bwTFawRg9T5Zzq/MC3MIyjuuFKGyFGPBKnUlL9H5L3H5oAI8rQ/XRj5U/diQq
PYTuZlhocGntdrGdn3okAtVUOEZaFz/ldXWOVYPCZaFcSgMeeq0+uhpdlS4BZ+PMybK29HpjJc4r
CniroasPNeOjkRyIYS8SyQ18k1JoTymtIrPX1rB2KobXDAvExgCkHVauMZ50vsiH2MpeO4E/I3O3
igbnDh975xWTjLWFmQAHCwZw/gRC5VzZzSt2Yw9txAfZ+WhSPnYYgBlpyTGf9GLdpw2pW3kM0GNA
H4LWhFptSrhFUdpeC8v7Kpzpy6srAPVcUgBm1yV1702UUCihFpDZu6pyAP4VsFDcu1Lq66Wrn5QE
0pvShFQndb/QAFgpxp65IE/ZAEvcSohZK6Ygm9pJsZB1BIYNWf8pminviD0v4OC0EpDKHXU42XNG
6GfP6pubzj+MJX2KqpFx7NqjpVe7mgQ1bKxXrYgOqTswsmU8B8v00rr8PfXOpjdwvMex3ARLc4mn
Zt/RLd+YhUN/MZ5OMrubg/mdMzG5SMZr4+hHJRuea/BFaN1s6lEn/CIE3iYz4phhUNCRybeR6h6L
Iv6iXrHuHc7uoIa0trEsRO4og8HAVQQ0BEgGmB9CsjsQqRtQZQean9+yITrwRVeP9RUcZ+jEUwZo
fPzjGi2DDIctN/7s6UwqiwCALIpKJ6HzLa0GphGe6MYSw9OTiQ0HUJH7YMCaJJSmYaGdjChl9Ky7
i5LgOlDdVrXq2+mnS0EAPhWM2o1T5aPTnKNH7gNHPvGXITi2Y3TSRocSkXeQfxx6h1G8TrSrKFrA
ONsuVriV+WhNmAAVgtxQVmydcZRDpyXOYx3N23mJLrmr/9GgUzAM+UUWi3mclJm5gXVkg5kqpgMz
z86mOflZSlmDwgOTfg7g0SN4Vt47sv23hTpKgrAa9LOVmyJl5FApXrSjTpjh1NaRosCdUj4WSQOx
Ge3VqsLeWS+TpT8lAGZh6UCwo/M7SEWfkmCWNXcjy7cigNTZ2VYI5gXWdADoQC22SXuGz9m0BqHL
CrOdYoNFCIIqta93r05l7mId78tUm9WiQTckkeymDhwgWDsg3fuMUjP5yF48C8KTmyAAR6SOVGew
HXxHlqZ/nFo/6ETqDq5fR6Wuie1nCA4Dufb0EzvecXDsdjsNyx6N483URAS46TFT26cMpJU3lMLG
p5ag5VcEJmDZUT1txgPh82l2bV91OXdMSToZhbYjw93I92qa5NDRaSI7gxE5MKIbQoYdr43e2NV2
zYioEh6WF+/1Pnru6jCAdUZf1QgOVSIk+qxvmK48FqsiGQDpMBlPpzQFKvaSoKIwBMhJC/A1ysk3
3Q4ZQ0gtUxFuNXZkZmcc+CV6kb0UfXmAnn4XC1JzwXqDZi6rXM/h2WkXyMJMbnSTnUXhbsni55kK
pUECxTC9P9bCqqljcR1gdQfqsGtIEjW3WoveXlsBuKEk6zAD2CQ7zwrAARwTuS3jQLSl9zuvCbi7
Kk0Serhojq8QQ8LThuO5rVzYUkzFSx1KJDpf2IKXTQlVV3Vg3Sp7Psxd94rYhWVC7xU71xnL1caE
ykM4jfRCswNCOOeljF7jDnWcJLszj2zjAgpEwGo9OTElnOajrnE5LvO4k84yoJggIEGxmuKUAbcS
2vCEbgK7livZiIqcEa/cqqFhNc64AfafmYkkecbwMzWaC2YlvZpx34gjvNMO8mVZPObBZNHyQF5x
jMzCPqInCSoGT8FVfjXIw4cqu1dSoJ/Bs5KdRL36VoEpQnv/rjo0f3slfyCDfcsW1gezPJa8iGX9
RdB+pfbNKbMCFRuW7Bh9S8A03JpQCQEgsgwAopO6oRgDalyBOh2Zd8jOA7It5TZiGm+PSsQCB4Hd
UX34P2sxCQsmy4F3ngzNpS4VBrPFqFawTZAsiq2GIgU6DhYcIJstsrRzyAlsdeNUWzYJPA9smF4I
8AnZgHk8d6yk2hJVLffQi24DHMkxK88W/SeGULVkgwF6K27C4O9mHUJa7X643VAWdLfx4cJFiGCB
F0TaBjGrIy3qwZBUB/AB1fBuIti2rW3LUAPX6P9MbnxK4NyKboS73GwQKJ35N7DnozNmX0ZHG5PJ
cMfJ7N66bDmC7StBvtl3MZPl1EE+0cCmTGc9ZUYLs4UsvL5bW6eEEEiN6424kan6+J2dFwQre4wh
MAHVbHrHNzisUfSsTvrRIjtysSaATh47spheCoHd1gybY8ew7R7QtNnEz6OdP6Ygv+0coA3ABwws
710yiZ2c+nGq4G+W/cXmw0b7zcM6Vj0tLAJY2ToZ5t15KEhM9FzmY5MEq1YhkBiqo5QRWzIt+ZOs
59nR432c6Y9dzChe9Wp0P2Wpb+LK2zIOw4+AZy9J+lDEPLhRHjT9Q8IIGO0St8Liru5TrJ6RcloT
UNNW+Iwhlxj2ZZgfOrCk7FnLsjjj4MvWlMlIA7jf9H3zLgYUWv6GMX1iPuWfU7TEWrSyRhyUOPK0
vzFx8t2Ym39h90ZrgMh5nVJZ04R3SoBHRZt2kq6jFjWaJxlcaSGW12Xx54J+5NK6z0aUPMd5vpeV
Tpkt0lBurWEqwwoByDP4vERCaAUx7TIBEA1LyunYDZlZPnHhQaDupiQBK6OgPZLuFmW5YVtoaafA
Rzr7LWKauhZfxbdNan6AEbWtrfpeNcaH4UKuQC1HrWcfEYpN3oIgC8PNPCI64mq+qQDcuXRTdjJ7
Yx9MDGakwxwCAQv6/DY07ePCBU7mYYtE12nGmTdkV2FcPnsOf88ddNDy7ZSYR3u5j9on1b01f3hm
B2I997Nq3tPqaNkWPQSNUB4KPXj13AG+kzetvQDaop57wsg/2SHchmzZ0789zupAikOF2SE2nObo
qLnB2S3zYiUpqdZ4R9PrBxqSb3GAhBlytLYrhXkGC/bhW1oDjy8bhgfmNKwQUAlSX659ERsXA+qh
7H7lIFc0P2RLiA8k4oYmrAA+TIuA8ZbuISXkNHAINp5INtvUZgodPy0NUoYJr7lxGeWPjH8xyKIj
xCRCal/TIjfsmwmxVy1m7gwQT8O8daYDQrTc5KD5QuKFemHGY3RjXfAhONpgNyFcIV0ghqANNBjA
8uzFHbY84yzEehoCnL3YRTBoaF80zF/MoeUsmnx5wLT5oOeNgT8MqFUZXKiRYTPetJNHjYLRhx8o
5wRZGZJIiF0M//SzDn4vVPvOI5mqKZphPtkmg18x4lu9NA9touzEzHp8eEbMx4jLS4bynqxNT0GP
11vl3o/smzjdwpmfNM0FM2dt5ZW9nNdGfY2NlyjJozgVEY0hWQFMP1zx9PyLbB9/pG66R5RaE7AG
L62ieNCbf4deuHrZy8Ae2gtTG3oFZTV6CjrEYIY0o6K7zhOox/peNmbMGl7l0nKziIfQeHFw2Ych
CTZSfhQ33mPMa49J5/bfqpnXOJdjPXcrtzapc95nz/lt00CCwthVS7ye52ntkoElHVPkCLYBZhKi
V3Q4svE7A3YX/usGksX8rcO6VYT+csWBskzap+Rj7RCjMTn7OSajMUKK8ePKrswHmVps0ouImE86
VBuddkWA8INck4hC4NRnjCKPrggUg9kBqCeYIo4HB1Dit2g0yQC+zAmwBB+oePW2Z4XKxVjLSWGy
eEQvT0KcFnhfQVU7sFJUSuL1b/RVA+wpKUFA/VnebPezpLJJqRKqu7nBsfHq7iJMZyEffAQlGTt7
rlAvoqynzY9DgfAg991Nzb1pVZvM++kpN+rWrXe/27L8jaVMnOfgfuPhCj7dMgLfpBj6K5ZUzjct
TTY5umM60dhI5Do3X9SgtkYSbtCQ3Y4G/Z0qPTEVpAT6O23lm0MXCY/uIsttUFrn69qexGjwdsN8
5BwbprszMnruVrdTuChIRO4kwJcQVvOGQ4sxTRjmXRLIcL9WHf02LyKH44SCd8DlLNXwN0MlQg5o
UQOtrvdywvtpBp7AwF8GgE2JFBl/skF5WOReKjalPpQRqQiNRJVqpwDW73b8ZoSPZzG9NN41wZzQ
tEVCppqfFSX5lICzcWHslsUxNqk5KLRjQuOYEgTRB980aD6pIGlV3AfHMoSsgTDFGlNdIPEXFgNi
DPpJLBNzMmWOPIk3iaZfLZEvfkOi52WxAOV1r92o+iWptOxq4ezpeXbZfIqcezWhCpWr8H3GdRdT
sW+gciu7uglvLhzNME4OjFEQ/S/sVJ4P76bd7Sz3U3KVXLwn4xUI5zZVQ9uYro3kDJWdN+sOB+gW
DWAD+1KS9DkQaiNUaUZGMEIa+LUeBt3+UYeU5VR7aJ7PGRmJPHVHTOA6hOL1sq8JJSylZ2W8PZml
j77fm2I86HZzbhXa8LXhR0V1kl+THbORwlCjL3DxDy5RRZaSILMutrnImKEQeSExshkhUwNUUH5D
SjxF6G21gql2mFLr7I7tWo9G3yKiFn9B2nul29pjVAsoDzMU4V+L7U4PeDu5lQFIP4+wOKntvw0t
W3EEVjqf+2ArBwszUNg/cC3XCQrMrqSP1nyLXTQMiBwML3+QPe/Ncl0RuhcIC2rmLUY6TNLJUhih
kP0eI48ZLwp9TTmRCO6s2jH9Rq9ol2JGiyo/tOW0YxLFWswn1K2Yq5LDWRUTqSKYLWdMvqeZDjin
1Hb8Pj9i41sWYqm0TQgborTvBuFszBBcZJYAGv9IUYL7OxHLi6lGxbDUkoMNqEesCCcvZFPpamvh
Ky5sZbEPg/0VUYDh0X6/jxilIu4Sy8lwRuCIE2O9PwmbQgRuaCWsOE66BfUL4aGCFO0si5JFv9/O
OkB89CXELAIQ1L356KG4Je5Cvp4LX/bfEmDn0KNpC/weH5S7N/LCEw04u+43HkUus79KyBCWr1BV
CWyvFQm8+D4lhL4gq49Fl10lrJfEtEvLHcYFn8R/4EDp1KSIKAEKDviU/3d/YokViNQZUgC8OKre
6ximjK2PWzSFxQrq49+GE5xqT0HmPUhIx+dJDjsQV5YglfBUPFQJLHkGQyuuQPysPLbcFvwqPlyO
VMmgLFxNASUjTdVdxZXStTeGtG+x3eJY5XhyMYwF0hFWB6UaIEnjWgXiIhfTRbNQrObMf59y4H/c
jqBF2aRCSQXgG9VfjyArT7/ExWBvJMlvwQzIzYpKelbaEyL294XOvfg0zrQ4WwmKJBKmEuOb0Yd8
k5wNdnchmnAINXk8REzWWB6HvEhiZGIYjp3EKJwoXk+zow2YDt5VygE66Yl8Scgej2RUDteFNXPN
eWur5gVi+9uA7m409IeWsb0TchOa80726Kw4QuQlMfD/RfOndLkWg/ISjFCmgdcA5lspFCoRawTR
9RXWGdCSxS9p3Lc60XgKSZXzhHMZxXt66rphuVodVGvY/VBz9NZerd4dqz95rFtkq36M87aQD4Q1
BmceIsNSsO8eKp0FA3Oj3zyCnJou/Og7rL9H2I3OgAF0WvWnAaiv8WU4fAn5jkbrcyZqd+1hC1AJ
ezk8CGxX89JdMai+XJaMI5/o2ZvMRpZgbRJMVnpDJvWxV0ugp7lykqjQCF+XIb6EbYjLn/ZW4xwT
A/I3Gys3UMIZJ8AhAAnwahSniDnIp4G22QcdV24WD0TUtGkJb7rnsrJPckG4okXd/2YPktxoCvCp
uvYxRkaf7joslUOIxLEw4mgvT2oR0Y70QoPAXA+UwCkYQZ+kW2r9AE+UBEhMQpz/FDoofd3ZTex6
KZDQfN5iE1CQlFvdxsnOMcqNu1jPHCK5sxwpaCg7lCYukmiY3U61bk0DkIaulxrBxYnDBaoYsmuW
Wp+GsmImFt0aMDkN9xo5UDoWxMJFoT9E4ENHp9mXtXFGPwi0Qgv2oJi5gs1eHG1uxWj1JbtZQYKZ
6nDcUtpqjWmtOtLFgUGGf3Et+6nFEYSB80BNR6Bp1bofunOZZo91Gz9ITGd77qlXDUSQ7GuFfO3o
VR+T3jw1s0JpNX4g6/mIuA9uq53sWrnbQNwkAZZVcIzuMwjKXZsQ+dVzelUAVxnVt9c5b10FT94e
609qzQ5SPyn9ebux/KjSwk2BkkzT4NJNuwXk2D9YaXYC8LjSxpGapHEuxvbM4T0WyKBqpnpLqI4z
L+DspPERZ7gEyIf2lKnlDEgr0qPiLQdWR5ZH8jST4luWxG9pX5P8KWekslCNU/YwnY9qGf6m7xL4
ziSqEulzZ2Ky3DBSKSEh3A0BbuM48zWK3cfCtN772XspG9jsdLcQintlHPhG8vZ2Xg596X23GT7N
nNE1DRJ9ZQ8WUqsu1PCgUGVgdXAo3OIWqMu3QeyoF/FGJU0Ulwgh4qAN1lHigYSaWkstTuHAWISk
kNge0IrhkyZyQcpXSw3iAuYbJo6+jk+uc1TQlZEH7qL5n5bpL7zBRzarQEKb7LnTvCNKBuZvsClL
gKgCR/amefGOmQQUTGqL+GbeMm+e0icEBpqYEsD0NKzdHBmZqaUlhHeBLYacEt+LcwE7Bt6NXZAo
AuwzUlSbEZMPqPnB04sdbiUHDtZTr5gMF0Q4uo6QDQRxG73rEhqkgO8HaRa8KPPN+T8/1Wrec0k/
gSsNXk+yQyR0hBngxo9EACV5Mt8p/khiKJ5Dyn7ilRFA2AF74wFp60l2pEUMNgerKMlrpR0JB/gU
UD0ULUhuwRrKh/AQjkITT6UJ2d9GWDQUMAnmKip36VNLiYKvKJIfBYVEpSgoCLcbPlQMvwRXfGJp
QyThpqekIBhoQuBfwok8HDZNccJNX4ozgrNLW7Kgri4uk3fw6uJMQUuKFL/hNMYRxsRFX9AlB8sY
sJ6CzxtoW0dwCOmpWB3IUeWVV5RmA8jGP0Ch1mTkIzY7QKSjCgPE09p1VwffQemiXgIoZIfSfsrP
lfG97A4NxjAZz7JbUoLFxXvLu8Qw+Jegbd5Ydz5fXki2moykSn5AeMsqAwjM5GTgJstpXAvAgQWP
g1O3pLj36UXchmyF/DC/LZvHEVFD+psIMIgWFQlqpYFz+Mm8q0Z6UtXzhhx+IwvPD8RkzSPN517o
IoSkmvbCCmG3pSbRlTdOTsO3S1zD5+Or5X9B1Q/UBiXlz/tPPoX/yChs0+mPUpbiJLBLkqxIBjri
ksXbmjwbfhN+PshuwIssK5AddBUlyI7wZ8ijrCzqTBphuAQgOige/qmO77+tkJw35Tg0UlRPt6lB
0RYwsZY2R0CKNpEG/3VAPBek8UwLg6KUaYR/dPsSk26RQB+0oD9BLPogbsqIm8bZIgJgQUiSTPVE
1CBgDXGYUmwo5Z6QxZmoYKMqsjEBhXSFdZXF7F3mEPFzEtQhvaFZuj9a+YviMLyUy8Jz2GS6SVPv
xOCwZtB4gCYiXlHepZUcB+SnJuW5iuMe+5PuPoCsvIl1kbgx4bTHmAVGwjwn6JCwnBJAi5eEccDZ
t8JDEZSHZkKJHaEvTUomvLlZFCtFoRFZ3H6DTHQfx5NtL4c2DdaSRjCA7hKqJtWoyntjWaGpHbP+
Dt9wI13t3vbes8E75K4Gt0rK2Rwl+nwaY+upTWCicHSPPFzqZsJI5JyQB/G/uT1cYE40kSO0IH6V
5+ShpUADW4ifFDyJXphHE0eDxAhoeBt2Ywt30KXsubVJ8afRfQ5qKh804OMse2sT8lsLj87hlkaQ
PbkPkv+wChIUVFFx/q3CAdMp/sfTeW3FkTVN+4pqrfLmFLqBxhuBhE5qCTFT3vu6+u+Jnvf/j5iR
RHeZvXNnRkRG7u0LCfkxYKg8bz9zoJmY+sej8QHCvKW7z1zc2CCSwG+W7DoL0Bx4/mWZhpe6AtYD
85BoeCcjpJkmR/RjTaLn35Hk2n3y6tMVak74AodPvvvYFq98UO26gGXl1RL/nSDtcNw8+gS4xLcf
G8jfdDbuV5S22NZBCkcHP4u1LWYf9igYP5sFiJhgVmXtLVY/v/S9Pny6FJ7Gg1kkB1TT9EHTvwl1
yAsVZBYNgEqwDewJdqmKB9+139YAg5uhb3H52JiQUOz4rf/tuuUE0nbRumRq+08bL4nSdw+8c8Mi
nLC5OiqG3iK6Bq8jbqy0V78RdvsNm4g+Yp41hroIK2Yzus7aL658sk528y7sMZj2cywnaefdOza2
K0ZGVMOnmEyeN2ztP0cILUyBVCpiW3MpiIVMhliR0R6Ukgypw0Z1/0C5LbyUdUP79o0gdsXyAXGH
PpHXqV4XNrcRd3jSjgDw5P13Q/5aUNXgk6BjAe3E9Wyd9AuDmBUwe35RwWJeADncF6odEClXO0mr
erFV15X0gY1GcE5Bwth9zGKFy4cseE+G7VbF0kq66kfGv3Oc3Clxj5z5piPQBvZfGp/yLLo1K+cL
96ADeQegvEFPWXaY6O/g4yUa7IER3ZWGZ3z3RBMrcdlAHrM0PkknwhDx2zb3bx26MWcwQpzisfvy
r9wAWVDRXajgWSFsRMQoMAni7FaawfBUWvMI5P3FmUBo7T905hwAIrWNo8g5l3MJFv1a3ot8k+3H
HOPr3fqxuy8zlt4KEH7u/VshNV7HHoYRO2kahxNwxsh7c/MM4xoGdRQZOfx7wtZAeYwBFOJEaAPr
BwJnpONPCGMP2krEfyzKqGxUjoKbKFI5BiWw1hORc4rVehJM7kHn/GK9WxAjKY9YZaoYKP79RFAQ
GBJm9Lo+5NVwyGJacHlk/OV/4YZQp7vZQHuFfLBgBdJySqn6FxynPf9fusMVseJGVjr/RYzh32rx
1su9qr6578hE0X2Ql7AodL6oyNQzJvNIAaWL5ovikYOxZYAp67xjt5Jr0PR1RnwEMhAIuCwujupk
YTq5SZbKl/N9nndPXB2Sf8VgNkFysijk+VfDeupm3MPzV5NWgd6MFTbT5kP7KHuhpJ5ozoF5gXTU
lbPRc1YJEBdFxIX2JucyfyfVDd8cIwjokYMmFRM7aAbGEar4EqANUsGhk87YMQaRIqZqeA/Y2FkB
v9v+LjR/gToSJ8TC9/RmrCHe/BzsS3VoG1IPi8oVZ4r4rUlw7ONxK2VPds4VPVXV4qqP8zmkazy/
4ze1Lcqk1dNwccvlL7XfBKPz7//3gyPKom9us8prO2aqAIuKZ89DBUvkiQnL0GaZy1t6Hh0PcLY5
UnkqPPAh1CyD5Rz37fu/tWBaPxegN44jsZ3aaepK8V7O0YRlpIhpspX4VPa8trPPGnfj8ZIgyxWP
u619dOTxO4v+oFu+WoaaTtmH01J089f8oda5lF8+wN9MryngDNfCX5AXLaF/0zXDozYdf8KfR9kz
r3JoniNqNpuyHLPty6Y4v9agKA7g5Vw87Z9R82VReis1Fo1M1UtKSYKWgkjyTHiKGApQ1oBBGBhB
vHXQBMPO+gaiIKs+k42wNNtL5fy7Q4sAAWATbv1cY70irqFac52FAn6V6WP1abMEi8y6RmF4JW2V
FBN8MokLUi8w0AR1KMuEXycxWzEjFgCZeelRS0zpZTcVh8X+wYUKMOohbbWLdktPY1oD4DPOmuSD
jaa8kK2qZJFP5wdpLKlwv3zFWCgR3i3rISTd3UFWvIy2p+zFQbqT8I50ZdkSXylphPNdVP/wIhPP
vmCsz2sOpJaATymYgkvoRmkYTT6IUaXxNVOmpVZ2zQXp6NSWR4zDMm/D4CFkBoYw1zVkSge/rgQ5
ab/0RxXMoMq8HGbOAl4f0+F28s8cFR8lTQ5PJUeerITdvE/R2eg1I3rgxmjBODDi7mLhYeh6QME3
Qgn6TQQngDRaf8kHL3XArBD5H+GtAl3XUmNnsmhYwSsDExBQXSoKV9Y/1Qx5ShJH6NuHF4aHs/Tw
R2NVcMF001y2U3I5Af7zwTxXVhWXKdZ3sku61r8LEumd2Rv+d1l4B2t92ggD7ClwLr5MwVw7UpEc
xG3u6Z7Oe50ebMUFolHPjt7rIqfJA86kZJVFP6HLE0ioCUY0IJcRC8oWxZIYzRD/dT8SEL2iP2UJ
9ge0Qp3T6O6MibnejJhtuyxIiAWtK7WroNsTZDYosnSr+Vr8y38JPuScqEpcE6cPgFvF/dGDwa8K
5lVxGlOcE3Zty0WpTXVQf1i2cLrpXLex5l3sN2xsX0jePHAoQAYtXa0mQTC8gn0C6On9I4NObkr6
sTzQ4Qp6N6W1lZgvEUkx2od9hQeF+e39Pzr/ukdePWEkrv5EgSP0kmCDXzFwlH9z5ieFmgMJaekr
8Zg4PAXEK4ybI5ZCnCI8FptkiF8+H1dIRc7rgv3RAWbXQfaazNhjUL+wZvihshRu9LjyTgj87lR/
KkkAP9LtUZ+JREdoUPk7LmukSDtWpKAS7DPlIRo37SM6ixvzWnfJc9vSD6Nd8FjEXAQmTMeexxBV
TG9Oa/qhTcVCkq6yZEfUYE1soRScXLsANk9qt2KEJQTka5i6kbdU8cNBmY4JsMFTEuHZUW3oSOcg
ZeQJs8DOeJGZV4/Uxm3GltgD2kP65zObRcuZsGcVYs0y3QlaYlOJh2d3GMg+aaDFa+wioXkMO7di
h9TZacYFP+YHMUAPiscAy6XMSpUyuxBgfq/PtUPPmaEvUo1u+ptAYf0v75K1z1Gr+yFsa3+SOuoo
+f/57X+ct/bOspLVVkJeSGh7UleV1UH5NwDZ1953d8TqGVwb4amGwswxkQqaf0DP+R7tTRjuML4l
Xot+Vjmm31pNcF5UBsLA+HdEQdhtEoKQkodcAFhzI/8jKysZoTBNbzpn9A2sI7H62r+YugAydgR0
eQqPBwxPb9LuUYWSTs//ZUfn1JPMroOiJktg1Zz1KKwJtpcvhoDQTdQ/E9tF98oVK1citCowlQSW
ekjOJD8Pm/i1UjkLgM9K95pPEN3Ayyqz7pog4oMCaxVKXuXb/k0w/eqZyAB5p5XPu3E2W2elShNO
d2VFpCz6aiPwbjgwmJiBxFnCp71tkYpVAJJoUxJ8DGY/OhmucfLX/CrDhi+Oa4QwA6Z6vXcVZA+S
cPANnLp0B9BnN/1hm0pcxw8GjF8xnCk26UCarvelfkYI8mQXzbMdWNRvxkOAdLQIImgXq3xNemwv
We972V7UlvVrRVTdmvt72sx/U6wm89mG8/KGT3ejkI/2hCkVxnPp9k/9mqPFj69j/K/PKdKACC4H
xGqn9rWaOBtiAgRi9gck2W8i5fX408q5y8KYptTsqhiSv0Dj+KAi1B/67goEqTqMS/bkp8Ft3XdP
29zfMADhoWv9h37orySRKoeYynpNPqAwP5J0eBVBPtbr3TLRGcv3L4HzIS5iLHGliocfQRn9UQXC
HK47pl7dhdF2n8gRAOeUvicKxJ40ypNDy+Y0npqxesx7+57F/oYRMHOo5oS97RDHIuNPjvnXRT6Z
L3Ociuu7DvrxZh3Rs2VYJBYcZZ6ZkjunwA/hlMCB2cWt6sJxjv5w+lO9V0eBLi5cfw12Jq4gLHfY
vtI6Il5iAg5uVMxhYd70nTQQcde9F6QNqZshmqYIzozuOrISqkY2SeSHdOV0zQsTAG4cO7rjXJSK
1vENchOQpbBHRJV4rXcZsUptd7+rUf1E008mIb1h0340FvrZeM46htOMNsPZvaef5vkslu1gMHbX
/lexL3VClDt4IqBhG0bvZBbNycM8vS8j5gu2p2XJ79ZguvcRflx02OQCgdyW+/A+Wd5FN3xLQTlT
PJ5pFcQPAyqAST5SQs2s3H12IO1m/6dyXHrXpWy+pnilz/k31rFfm8usk8RhgmL9AsH9gQPnU5vg
W1pyfg2D/ZQtPjrO8taASazSlWkMoXWbogFWZjMSMFO0LT64Q77vouJohMG/gHNccK+4VUuGi4H/
TWNifp3uDZ2ozems+l3IeVwPkynG3xB+fJ6CRSPnHvZUIAB2+T7+GQyTIsgcftRjlR5AKD9EiLoF
XvDkkS0tmUO3nmO0h+4x8vYvj7xJlWWxr1fnY5ssLsiDI0iGagxxmSQnryMFqAT2s/tPB4Rd7u3I
HKJVc99+RrF7pPv0tO4looD5Y85wwwaLNVfjUlgjh6EVhcdqfS3QM2z2j2B47gmirBLFRmlQMr+5
5hxRDCbIKSmayvFeHGhIX4MgFQnvU5dDsyVXhOKkCBMuK7SeS8ugtByIBk5WmyKd2T0X+lkCNIv3
IoqPZM3EWqmphB9Skjn5/KrcjCBWFl86GFW2ef5HnLXXA0oixUqrSZ6brPhF+hBWhQrrcVguXQiY
nItJ6j+jFqGzvJFRcYDzWVy/dDGwz+R/Krm5PH6boyUounvBKwR2JQcbvAJ7cZuyf/kcZZ1pP5wU
qtFMpUP6gxDeJ80NkZWDBMEIRgs6pIUcN0BTpj1+KfWLGNZDCyTmO3QRBa4oI2p84hFs3GOPaUoA
JrZFL7pXWAvOFAAVFRAcsdQYFA/8KdfKG9/qP715r6FP4Ag8Lblp+DOsprFd9fBuoUz2eaY67ySG
wWVwOqlW4e4zNtxKVqDzMFZ+zQMlOzq/pPa1zEgzqw/0oH1NC6SN10Ic35pT9CgkyYvwHWBKKWwF
39AtP+jzN7C8EcTOzuP1KUpJdXSewNN8WsVyciHqqwKZ9fQyy4XTesiRq9bwzbyFgrNfoBhnJZ9q
kxhx0pGiYc+ojIS0sDzN0fqXLsMLk78ds+aV9QiEumn1TjWTDct7L8TMBfLLgz916M2qAdXEVxvX
vNEAW1fV1bpAEPsFhyZ193A5qi+h13Eu6ImOUmKVmDbRVvS8VtXtZH5ZXXiRYI8siL4DaqB98mOE
8mZlCEVSGhinKaoS2pjjRyWIrpy+SkgX4Pvgvah/CUgSMS1uxQJqIJagLknCHxRNJW+Tu2YlVv63
FhTCPtZf276iPjJ99O3keZQiWjF6OuCI5+xlwOUIX20rBlH5o5QWVKZHhEd25LbpXb/+FqdCMXAj
eapOU35b/BVXxUfqVAlZ3xsdrGQbfVicePx8q8AnQajaijvKEA8MmldLUiaWjMsEO5gC8iUCvPa6
zf2w+qhV2uz9vy0Vkuno6Ebl3Ge4uwFLT8D5C6ktlTG8F5pedNHg3JPznAUT9q3/8hHMVcprk9E4
X4gWjn7RHkXgyCWJvxxpg9vxqzWRtiF5qZ9sgLIIp0oKEdUS4EwDWVxL/7DKe3BtRTUKN66qtM/h
RBUsnlQ6LVg6EhKUcXxUVk8RYTbNMQneQfVDTj3Kcd5RTDijVQzsUywK74m9OIztA5iMeHxh4biz
39k2/UIZyiy4bv5otL4pvFXqIpjVtVCia+kDtzobjoVA/vxrXDQuc2+/EsTAqISLAFswoFrFoJEC
NmcNildwIQV4W7wzvX9Jc3T5CvQsaq6I9kA2+K1j/uhALdgASD2URWlDs9b1Is/CK9yHuvMuFWnI
B9bgl0GPOLN91S4lZnXu8krazwXzNFC/UtcJ78DxRPiaRDaBG94ylzvFXUb6aC0iM6a7w7z0t/0s
jc5eGozL6vU+nbHrRIEwcKj3iA7JmO3VulkIdmZYwFcgb9jwLsur/92d2IzFQ+jv/+SyF4TBrffP
PlhXvEFuM2cj84PL5M0MrKm+XEBL2bbjwfRx1zCWB9FKFrKMqZovlal5afXbLNvD4Fgn4Twjfd1M
0QnP8qUY+QjNGskPD0/JnukUuPYiCltfqwhrlCpAd0On0RIUpwnOdu/7N320nuwSTY9jByw4peNd
Z5mffRA+JTa9GyOWUBPeSqI6IuDXpYRzmgLzu/fQiQ7gKOLIBky21u3bLDoGgPZ1dlXt3t/NLbbD
0jQPGTq9sV9ek9CkUnDxlAw66F47wfu9H5gHk9V8XpEwQ3WAQ7axiO2Za1U/Re32q64gx91AJwrp
tluHmDrNJ4E4TTPjPDSwd5yXaUjwGcNRjYmpCMcf7GD6EOTbxhEwR9LF1wlqacsGYI0X53MvXOBH
tKH4iW6fWKe8TMH+7RrNj2b38QY1jRtF4JkxCkJ80PNcOTGdhLWVJ8CTKdZw2NNHfnNvtxjBd/HT
7JfflmvfFxiDlNt+WJzhL+4fuKfsBQIsAhN7372eMwZ6T1inMJj6s3ULEs/cowfDri4qJpyjGlMF
KbzEDHC2H1+cebvGVIj5oqp0W/QSafBqd1+ed6qIRrhpNs1fovYMQ80PYdpnBZEwQHN6Cus7ApxO
Q3CLqwQypyevkO6IlipFQmKWyA4J+RQUFUBi1LmEZ1Nco4DfYWlPtVFCHsMuby8YgzA0IOAY/orR
FFCObywcfQBRS5ehGlpwIkw3y1vbWjmSkNqW5uHdiP6fBlnYFOOk8doU/SjgmUGaFDFEIfSYeh6K
xVwIF7lQ4TWZfXvOkIrfyuokB2Zn87y48XPsDa701rgM4qNENhuueYLP29o/Q3BFg0uU0zMrvjlp
B7Er17T7VORqT5FCWoLcNUeZPL/mtIVw9C2gEa6NM9R+g65NuQRzI8h8PleDHQiGglqurz7Qk7xx
LR36d8IaF7Pxe+I4VFobSMYyxnxEomFIL/RIdmO6JaugExMmC7e8b53n0y/I/hjfNL1Gv73VuTus
xa1wOn1YNNDush44YLBQA5DjTsVU8IQIbxsqTTdDp8PcN/SF/KEzuIgPf3GXgimkdk/tlKZJdEtz
doeI+8GJ0c44QlXibmXwcmu9uzbNp0QmOhWBzPpnZjs8UsCTVKgtgAtdObfLabxWGOZrmTJ0HEOy
SOBdv6VbuYOUtPFhmQMGkHIg2LSybUF9Q3LK6lnQYelbPbCqzWrpvBmucH277cm046H4GAncKwZn
DMg82v136aF1HZPx32Tia7UUOCmUFiv38UElcCLCm2jObdk1MFbGvdQnEWDzNGFMN63A2PfAgd2p
/5xL4O2AXGVt3h55/HmEj02Fqo5qKUHL7TKMjjQgVl9UjvbIA3oIqV+MBF/xOMhwEfZL5lRENxVV
OjoefBIK4zSi0KaJihgNXyNWpw7HG0k4qFQOA+AqpU3GfMrWdr5Hyg+1ZepG1Ck6J+NNEPon6Qry
Dv7BMN5UI7jUqGI917Y9KH0hpRPtIhCQKp/ruZYwQ5EJk6NLfZmZxZ/eVH83e4nOvKaFefrtjQG9
JunRMWk6b5gMBK5HYtFRM8RleJI+ofP/cJJxCulKRCgFpN5MH7wErOERGSPOQDStME0TMe+wLD/d
DYuSobxJVZkS7hiWdp2NPEJuNHIAc0KjwBQYHAFRcbXRe9y7j/v6seAio+zOpYxfkcSx502GDTI2
+QIM+CgKCVvzC1USpb8dxZKrRBECRxyBF2sQErHJaJXCeOre6DvtNRJFbky0b3ZToL/lASmjUM2D
F5txLZAPJpMlLhrKK72/kDn6Hha1eHzGfl3GFDURqZmP9GNCMQPC7ZGS8oP/U4whHjZA+Pk8nfyU
7gToGkoW4YKy/ZAQqi84G0l50qB+K6oWeXmX3wScVEu030Uz0ju0e1XtP5vB8Iuf+tTIG1E5ARMF
4cErftuxS+vAF/XxRR58D6yPKCJS5Gl+G2Ngz1hjyrKcjhowtWex+hhdrtSCI1XGxsjcvoI/zu54
WYoVCCQpV58tfJ4KtJAEmXMKJuUqu3vLX7jIy4IWbiMNUdDT4oM0FjkG4fQMom9PPNym+emu6y8x
jQVYMct2Ks/UzkxDbYD7OEjwQx4bx8GjxxAgjrtaQHAWRpF6wKThTpyASFBHk3a24gI2N7RH5sJh
czxhKECS+s1ev8VjAucELqzsirCYvM9moA+7vvRUYoHqedj2Fcwlod2MnOduC5qHBf7dn/Gbozz7
3+ZDiC/32szCDd1bbhd61Sx8mcZvEezl+MTf2aRv9cBEyC5DQhUMOgZ5oSyhtn/2QrwJ9RykScsg
Sed5xuwRUT++q+2tDwRipF3G4wcR+59mT50hXhhiRenf1CzmnFqU6FylrQizlh0pGJVvoacdF6p3
+c3VuOoT7zOa8TuGCkl3JHA12b846UGAdKQGU3I9Mr8REYJN2VRE3DlQAgoBPYvBkeHrFePb/0jS
LI6qYOfgJZtl/+Qj7lnJWeQiaipvymsVC3WVPkk4Ra4J8wCPALDcA3kSWzuG7TGR/HewXy1p+UHC
X2tsAWp1ukVeLdgMNRMpSJVu8mCUpwy+QpJEZoUcO+Qlk0d9th6E4rAQuNueSVopbj4qMwWe6TTU
PXB8kVzwTOuGRhM2KtENDshjFF8S3/Hnk3qk/Q+toXPUq2rgPcy+PywetE7gmC6dPHjvR7yGME1H
ASN+eGY7BJC4jIvm/ZpX/I6KtZZCEAzI4VOM1rnmNXtFce/3HMMrYik6B/Ac1Umqg440Pp9Oa219
MOvs0gRYTAVH0I8ZvOo8mOGKdfJYJrpHjVhsnhAUQXT/0fEE9uKUJxnnSLfsIVqvpr9oaRZOwMHC
snsiife8WzrP7xFGPa8DIzgKGjgYgJq7/l1sfxXbb1kcSuitQ8LGNG0IavO4WA7R7qVPvPfBbyg0
APlZY3aP5lcRTPDKNgK/jDLFpsXBQ2O0tZvAUHwNAwKhfoXNzJtlVSJqflSisdbOE9zYuGI96L/X
oCv1llISgBAQ9Hkk47odtUmkjpN1ROelQG3yXGHDk9rF9XDL67/Cn+M1J83jGxQAJOfk/ei5Glhp
hoytCOg7DprujtctnaEudKHDsNrHp5COVpdTikh2sgfjo5/nrywL7/QpPoVHh6xYy8jfnJuK9EPL
Qjc5LvbJGJlShV+pTrB6WLFfw+GUmK1HWNf+yzDujztFjJxUEtO+R3XzqM8Z1+GgP1dgUPwX0KWD
D1AsXeanePVeObLBE4yzeWNIKjlAWyF5UqeHsl94ivU8SV7PYa/HxxYYssMxIFvucdMGyyEZsXEJ
5aSRv/NEN6BO/YRZ7TJyxHe54bRixWc9GYhFNTEjJLPy+M+UmXc7A79IV8rKuAVGpjfKOmsF1wgC
Da1jwNJPrOq922mEbdUxWZA8K77rvSa4orjsKAMzt6xI71Ri5vnyrz80hxnKX4bVO6vW/6klQY1B
caROVgFhpF23AU/dNpKnDHLEwxMonRjNTrtGwgR55Rg9DsxT6/3wmCmSAp/OHl42QxKcOUF1W7Ey
L3UkSwRgG/OTTXvE5K7KdpU8UhhB/IQ0Qgxo+BxM2icmYA2YNLgXrfW3sjtAJYBNmrRPOxUjbN50
6aNaAO8YmXZMDvJFbjuqFDa8O0lF4dMmRAihsT123K2a8sMZGtG77qKSKaSozuEPXLbbTG9HZ4Un
6ZXAYMTRIpIHEUKA1ZSMPGHZraZ5j0/i52zsTxaxQ7KFec6TU+Qk/5AcCPQTJNQZ7k3RpgwzHJPh
Bmr3r9q7JHvkvRpItekTRvsTvLsNdVNWFsalV7n0AKAtgX88iHcDLRJV5kWfiUGUIEJIYiX4Ee3o
T6dOP9Oqfp42TWSkP4ZdWFfOARdp8AaOSG6aCQgX1ey+CDIg23GX+Gvj/GXa0nI3sR2nCYI6/Ju2
xCs6qTndta+VKnhb9xDO+1nNoMUp5rCi1iJy4RV5pZNLax1BQUH3dGnHb3TFnIQsGpaN8yIzunCT
spsKNIvWxcnACLs5EyUFkIU6PmfipE4+5cYr42ccXGJtCpUUy4LVjR+zfqATCvR4uVeYCrP+qim3
0xiMiNOah4G512FjfleLRecvHIU0u/rMFueHIkdKjXKE/EG8sgt9on8i2N6n3j1fvXdvpsz4QgxD
Le0SxCkQzj1K4CDc7ckMFmmA8HT78AOgPz66bHBjQxinqhdxHI4mZFykjixePfFzKKLIbs3o58oR
2HKCh/Z8n1BFiu5VJeubxF5OAowsBXh1NNtwRNG3k06nPrTuAk4RLVPH854V+pih8lh6jRqQDezu
bPyd9VUy9OT0CnEI9zMUtiWcmzjoFpUBR6eCtNC6AIgPcIX5uzQOUUwUMSPrUPjnI5wXn0DxyYIL
cvM4lzUN9Tb8EW1hw3SrKUNuHB0A1HVAT0X0IAxad5+y19e6Q+T3PsU4RzbpzVJuP+xyAFAp763F
eTg3O9AM38fmCy5cADetdaza9NGzrech6t/8JnwZG+sxnzYCjpE7+AUkH3Zo0+JGuLLx3Sj24VQG
FYk/oXPN22vQpRzLPWO5NvrsvWb01BXTPfC2j70XJ64e2sb+ykv6XKitgaD7hITILaO7wqur3zlJ
bmU7xymukIxu67WZdr82H7P6iyyskYin4Qd72rjg6v4u/vqVbGR62C4g+jSxb53q1jltRTsdsdk6
VDbTNRNuzEiLH+7ofgaF/cOjb5dhjROr2g1u/DTK8d/eo8OKm8i1E7shGLTBSFwTD3SrOg9IqgvS
AQYQYgPfd+TEgdHbUK28xLrHLKmD8C147PjqDdulYxgmrR0snrYhBWYqKoBxRXKPZvYBojZH7ebf
u+FMIZIsJFYrnm1YCD91Nmf3tNpgwIAHWdG8jrjz4j1n3uTWdGe0dvpVuwwZ98cJBgeAlAJjeNtr
REFtHzNBdWh/9lGJXVCZxydwQB66My0Pxlh/lqSzVp3VB2ufH1uneuiX8dfUlKd83f5SyX9vcc7s
R/QD1zu4X0T/cVj5YFll97LivnXhGX7HaixQaOAtli+e9RgW9vrHxMqMUQ7ei0WS6JvVD2g5eRCQ
m7Kkbptgq45OUCHmMPvjUq9fPglb4czWpZ+WuPG28Z91J/sdTUoBd2mw7vJi5ujixkYM+JwcJier
h9Qg7aKbMi1JP7z3xhvZpItxwnxYM9DhPLpgeocAScnVrH/MGIVXgokELXvvjD9+Giszv/f86oWp
y+WT59KMNKS8nsFJbZxwPeriYHowlax6OMR5qenILexjX8b7LkK9PSSHqvdwA8Wtn3g3cJS1fwdz
pRUC5XlWOpRkVX9jjKiw2WJh6COJKaqfDm8VVq38p+va33u939tW/IXenU7IAQ+taXnBuPYTw9/j
PDaoCvbXvEoAGjEEHKrq2ticnx7TcGvX/82YoB9Oy3pvFye+97r2cQQd6fzivqF1xpvdHqWeVx6r
0MGVPMguK2v6TEoKREu4vTxm3ab7mrsVZiBa36y6QBXMXK8lXH9i7+wyPcH98BpmqGIdwyCilO4z
8w6baQx8hh1hwYQ2vyxf0qLxT7Ezu+/FHJ32Jr4vIDgmDvZmYaiDU2b2KRKilASzc2yGsULVPaJz
6A/mEDWnrsdzZrKXU8/4SsyZsGqMht8hmjEjJxOqmoQKWXitP1Wn1aKPLnGZN7qoqNtH59CZ9Fsb
fsb0ESP/0OmUZeL8iz+LFz0Upv/aR8Gzx2JCAfvDYqJOj2DbiBE7WXNxk4/rV2FJqQn7yITYy5wx
23UcMAmjf/Z56cmKYidwgDhJKVO06dhZIbNxzbeEsgEPu/iJ3OB1RTdgxHQs6p9tA6iVS/tmHlEa
eMxAt2ojvFgxuzquIfP9lhWRhlVxKpRFgiDLIo9y4hkVBJklUgt2DTAQBC6y593v0D4zQ4PGgJmx
jZjp3tdMsr/bxwY8XL+KcgBuzXXtyxp9+8DsQ6EuwYiuhXlJ1ZT+tBhr13dwuSBD18z4uvS4uqoJ
0Ys4/qc7l9FnsLj43u0pVi+b9541yXXuOPgM7Ol22Jyk+M0QwjtOfvCu3NwZILcBy/s169kvGCjZ
xnTjQQw02DpuxG+s0azn3kP3mHbP8UbULOzbMN8fvYoqoneYYJv5Yf447tuD2Xr4eufookJrtS+b
yN4Q81VP/rA/bZnZXdruEFBSpu8WKkknnTZkNgawMerZKEvR5M/sxirlkmqLOqWt6wWVFhZRw7Ib
SADc5DFfxtclsOk5KO87vzxOO5ADlqx3DGx/MKaEGgj75oMZI0fFP4dC/NC1jLmNF3+6hfKg/aBi
IFlg+c0haHKuowVQ7zYmunsGrot+gF1xgjrLjJCD8npHABnbiBlbkkJmW+XJrMi2+uBfi1MeKJih
RbAc7pDSQdA8gozMXUFnR4piuqR3NGDyunGyzOhG7xTFoDvBHYBAkSuTLkyglC1sSUj0AAxJGEOz
wxOX/vASRcVdDhEmJI4y7EJ4jzkjJAc445ylG3O6bpf9oc6RsKwmvlpMW1pWJrynZBUd0KHWU9ba
V0k8/iwq9/dKdimYdRQBlrfugcLsxjDJitP2uS0nrGZ6egQ3EHeWVoz6Yef7rPjsQmKz9AS/WPi3
Wg5uVPWTaSU3TT8/WWuhQQxn80nTTukNzM9FIljZTZFk+Mj87TR02vgQ5ZFgBmhg1cOjUnk3Vd6n
BGMj9fJKYkxNrScbxFAqvX0z1QYGvuWVw24VP6nYZtO8AqLh2hmaT1ZM4rnvKyDgQAFbWQzw5f2V
2DKVRsG8iIXsMIRwmTD2T58KCJiZuY7tGF0mhf/D0/zzppoYXtA9SxdQkOiLWaWA+WisFTF489F5
gEjAKSrh14TOUYDagBRND7rgizqG73RBdZri8SzXtukPIX1jeDuTe6eHzNneSDQFc64dzsgev5o4
3a2FJWgFZKsn7QNOgikWJCd2nJ60FgdJqThpAugI7sKo+sMOEzPt0VHLLQOrD3f6M9fsmGTrjV+3
12W6PpdEHS+ZsF1tTxihy6UkhEvyyuBQW93PYuuQtI6o4fcxOQ4uwvGQU5wWNrO7P/cFjM0xo1hd
W07oOr22QeUuFD7PMA65c1KlJ/iRacQCwGjvpzLHWJfaMg2umFP87eUNhxcisgGTs4GyeEEMNtDC
SMJ09oLgmkratCy+pyclSCloybGF6DbzfqduMrlCaz2M6ymanTuxBPUfa8EDV9qPFuBZWtXK9SHl
WTpLBgpCEF4alnEBDG0f7bW4xI6aib3Rm3q3XHzDSnz1Mm98rJr8VADp9GE6i8EW5mAHwQEdExDx
Q0rCO1X5y8Aw4bKAuCSUt6v5EldILor9j+WoO2w5imXVfXuTc8wsLMexcs4xUrXLEjfu5F6/n7Wk
tW79yDuoSO+HeXxI2QLQnNee/yuniSRGeGn001UJvzFRBfuwd02X/MIa/6oM1rs6m77F2POEoi3y
mMlDwDFT1CyorRBT32QTc9/QZBe4uvh78w/MHuwl1UbpA1dQ6k4uDooR4g1IiYUkRy2FDa8xYO6p
YG2N7xRwrTWGF1hywBcGoYCd34NCFM5w6pVY08Rs/HZBbDxuBdlWGYTPYwcmarXmBhFDutYHzXde
jl9Cv1HdvkUl07KJb0AoJ6cpfpGXPTp2ekWyd2psg5YlZP2GUWBayWNMEbqEpmp+roWxgsoPXkjN
f8FzjG761FBgz4WL62pw5j73gHnmjI7AncNv7jYz+mdYU6YNFT2et+nzsDS/5YIUp/uv/xQONFLu
2VXH4kkb63dvIlHq6mf9ZH3VgPKUyxd2592LncHX4iWhLMhWW1Jx3QZKMLgOqsfbbKuvFWPqJmK9
uWIAm04uMGwmweNSxeAi+wpNfjPjUSJ5hDQ5o2MSwPhHSi7iLtfCxk7wZKTZk4QyC3duuQQ0F1xn
dqyD5wEuBNt1zEAhv2LQsfGz6fqbhJDVgnikwQotwDy8BBCaN2mxiE3feYfBQ9UxXG5ecVPtGHKO
jg12tEznHpbU/S6s7D0N51tE6Lde9mL12Xe0bMZFEGLCGQSfyOJ9YpSwAgWtIvA+MhCkmrNXKljx
BYHAf9AkpFNda146nA5n6cj89xxOXLQG7no94hgN9/TVhTXdu9mzbUwfEZ4+2HNfdBw4rKlpHEH6
XkRdEYSyJWc6kX/n59k79bFCII+f3a8o0dB/q14RteGVc3jYI1S4cUek+yrAIjvpu8YnSbzhmyLk
F1a13/losUzzXVvFo6qyp/42MsyD6ZhPY1c+xll12oL4rHeMB7JRpunCmRuMnWKOURNuusPAIAza
n2np/rsNxpMzMKKs/CuXCV39nMpLs7oGxxcFjQvDA/OpGBBXHJzJJnxfzfPApFyamhjiujuwH7Vx
oXl9afcDC8E/4TIXBxFtfl89KKRkSfK2FuNjD3it0BgT3Prd+RpjXLjN7N5b109ohbOKjKujMQlT
d4Dx+k3hwfTWK6dMHjIShHCjsc9qz6IfGleBxSUZ5OiVoo/nTaV3OVoBLHhj/PRHxka05AgYpgBF
Cq/reOR1xjzxfLwOTeOl8cFzQSDayEdYOlT4MDCUNcaHWdrAzflnQfSphpPUjK8MkwGeuO75aXcI
qmpDzl5euhl2S9RRe3PmY3lhXMZeZUd03B+F8oKVGfDz/3F2HsuNK2mbvpWOXg9ikHCZmJh/FhIp
kiJFylWpVBuEysF7j6ufJ/XP4oilkKJn0X2ijCqBRJrPvMZYJ9G000p2vnJXGnCnj3ykEiB2pexV
CJY0bswWRxSUYpNenKASz3wJKFejCA946ejZZofFxvDiRc/6MDCNZCNaxH+lLwmsVf3gxv0GGA5E
J3ljd/b94ITZRTkgDez290M7/NJrvC/tizkKrly6ib6HGnCTneoyQj1ZPHuUdEldgFNPp8mtrpcU
Mr6bkI0F8VPflfeVoba6oapLSuVEJcwuwKrULmS5ZmfGPmczMzlRH7Gmvd2IjT2Fq2W81ldMw2Gl
i2uEjpRKgTci6qCWZ3aNBfxVr3k9xbLPLoMk4XB/kshzMcGvAoCBeRvJZyW7o9tCMMe8xEM5ya7C
O5Yy3tE3LeRRfRvp43FqsLgsouteujRfZfE7zQckj1mzNG310FPwurGjYtjqy3tOoxMnhy502Eax
CTERGyBhtNqFENRmNz4CavqW+PmtNd60IYI1xg8gJNu0drgMvxap82cxieCZRbODkpLBcNVv60YZ
8gw2KoIoMRN1H3QMOxnqBWvXh9bxvrXsRYAAdPv5/Nq7SK873f/0vITWvM65U9gmJkxX3jZ07f1o
4zjSjRNxulaey2FBLNWXSFgbqaJDE7frOCnvw65Zh1geA2w+pJl6lcqw84hEqBQ7usK2UuvehL9j
byysFdowBpqb7k3/zvbEfjTB+yTWpZMnP5xZa4wGGAFl38zJ1TZ61D21UTwGScZItdMsmQf0boHt
aXAvbqAmm8hT6QNnRQyiXYskm5UAVk1K4GR7MfWXaQj5ZyR1cs1fDgdQSNWo9bAWiAMMUieh7lBX
f+bjLzlwBW+8pcc8uVCjvLS+m1uk4jj9DEF0YaojKyAMyiv92fRtl2OLOEJ0h62X/MKjAgnYkudZ
Nq2JAzVlobhNMMMx8IduHnVTnC/ljeEhmhPzPrflGosNoIg2ommj3KsEfYXUq7o7mQC56iYLfaus
Z3Ely40d9o/ZDAC+yvMfnQEvpEKvw0nuhyZ9rotxv0hqhakZJBJxyuyPMwxPYhb3SWcfgDM9oYz1
pehp3UWGh4b5wOp0A+RidXwaUnKlfQMrjqZ888gxT32ftdt6aMwlpMWFpx76AcmSBU9BtL6DKy/t
2w0OmQcrrpd95wUvwKfv29S6IYXVPx1AY22yW3Nk3WeIwPtNeDtU9TfR+ThrhclvPercaUEaP8Dk
fvni9ep+6hTkpOzJn2V9lVb+S7ugH6D8pyrqT0XkA2qZLBAFdoqnZFP+sClrJQRAE5pI+h/Mu/Kr
29SkwIn75LXF7zxquL3NFhXcqr4b5vGnlyf0uERJEcOAYp+CSRjr+FsuK1TQFl3VAu+nI5Wpce/H
dPhqm5CsStwE4HbPz63stjDicCwoPB+Qicc69UMHnFP2EDpy15j9JjCIhoP0e4ZusD5DFryEi7jZ
mM14M1bEANMAnTn9PRQW8gb+PWrtu6ie6N1k077q1MNYxi+Jgd3Q2AabuFV3shm2Q0iSnrXhtulo
lepQH14Ob50hLmao71IYt8L2uJDjh2KKE+rxFpdpUd6WiPkHHJyj775I/G5W+mfjynvq2+QHrj53
yJ3fmdnIZcYfGArEkUb6lPEGAxMAlVgVDDMQkGVGzqipsDYBFRaX3t4AJ/yq8DB3cmc21RO6goin
VeMhav/EyXe7TpCsf+aqko3m1Fu3Aqhy1rvb1KEzBDCa8FhPucl5pIVLSl2h0UyEliIrJpB03vTf
anrALCGhBH8llNPVyAVr185O21BKBCx0dN4nOvs3V1Hx8kqPA8VRWZTizZkW4mLfRFay0p1PfZ2x
2UVLHtMM+HGCG6C3Rrbdmt1l63a7CakB/fKGtC8LDf+HBK2jrJh/AditjpYtXsPygZHoq5W7KUKU
JOJMIKByEkwlIthn/CTZy+tNlC9cypiFcyWO8C8V5FDT/k3zxsY5S8e0NEdLKpYtaIZ4Ca91k2Ux
5MrmKjND2q6gfBOeyOHXsX/rkpO9pnb7mQyhbREMgy8wEGprHKlLRcZvaKawDfX5pEm7FggynRFH
lb+GwUprJj2MSHxZhFkZLMyR1JKoEeQoPbZlj4XbfTaEDzq38t1opS+8pCZGbqZDWkNv6glPO9Lp
WcLs4MwtC/U8+HzIZBxu0We/d6nfeDVuL0KCYayHhzJFBkhPl54bH50QQPB6KxCNBb28jZ0a8XWg
bzVFq9wev+h+FynprLJjSAsMB/Tfr3A+NR/cIfqpgzGCW51ptAS1o1lcaUUTUK4vXGMnpxPfc+hN
CKggbF6QxKdGQ5UZRc1ErN0IRxSkDmDoaAT7FMANoW6TxM59T0gTc6domO0cGyvXQvWfCiOYHC/7
jTnHZUf2mnA20l3dutBjtMEXWl86enh9QOLCQA5/UO+40U9kcZgpfyJURpSUH0v7ZaNIIPWfzU0A
Tg5eNr92pl/6/pVJcg/Eaq2zcv3xDA6FpXvma9fQlvTO6YZh07py7Xg37UCxjLcf0H0MIUeEEMCI
LZy0PwCgGnx6Xgi9xD8CMFv6xzSMxTbqy9GBZZHcBJZLtwl/D++lbGER0m/PAB6SvBxaKmsy6LEl
3LjS/NIs033DQFAUNgxg2HD0WrSYZYfNGKYyBO8LhCF+2dZiW9pEggH9oFneoiOQdrdDMMEXGOBZ
ANyxUViRHhBcl2IDPV/fvMeN/pKOl8at6LlY0vRkCAqdS3jvTfQt4h84sawyC+hMD7YnFhZddOCm
zXhRUchBq6bnhLIvyS2EmH9PcoLuFZvyuGR6nbBIOj9bj2Zq7sZSIpZnpiedLiw8vGe3Vw2v27X+
TRAmWE3ah6nQ6hQEW8YjJELIp0Qm2atEl4NRE+3zbjYf2yCDr9LtucuwauisTaTLJqTCEZkf8UhX
O+tRckJ1dkHK10C+a/LgaumsA+E2cUlpXyctKjR6VkyvOib83JjFVwObCw8wIEw/e14SfwGQ2GuN
13GG5HLuqr2XVXdL6H8vutOgORSR+9UF+3Phx3i9J5wyGjuRNBjosC/bWP7BAumQ+zMaFdbDILrv
leV+zctFGxQ3dnft2NMh9Aw4ye4NJ7IZqzujcw76FHYM4Mv+8CXy6xP4r22M5ZbGojrJcG3MOE1X
7r6TzaZxcEkbClPAD0ofycfWURRtVbnsIy7ZXPinmnMdIyfrNaX+DqKmYtfgzgfqx4K7Nylk0lkx
HIU62NL034qYd6CMyflMDz+nNFSXT7E3UBusDlZYPylqPcsUPxU+t3C1dA8qsamhk+KMhOQ621fV
/BXqNS0X2ujG1154tKhwQ2in3603ISR1hyUn8grQ3Jb8az9NG9su4affUPih0D+64zY10vLKQzFt
HNF1dINV3eHl0+L2YHnrJA0xTrHWttVtl8IBfMKr5JlLf9/BlaeMrqo2/t24w29ds7HdFuUk8UgG
PwGK4FMPClVBt9tYja7AFpRkKOZz+WKgaLJnDbkLXKt4NBQ09BzzSqqqIFgs87ECWYaEFcJDGLjE
5q4ynZ3Xu89NpggcKRgUww83HQYcXpAGrNVBH//uMDwYLeo5jZPfAeRfJbp+1GFGE4pT64Z3DqdD
4yTX9RJeppa7V2LchVa3zwHNTfQLprJ/CoNpq08xiSOCQGtmyfG3cPJHjNBu0ONnqQNbqUL1PTC6
l5JQBzh6fl1S4LrAkuuhMChCT4Oz6zi1hl48FLACo8g86uNIC1AojfUVw6HWMj7VcFsn9vVcx9PG
SsJoVYdZs+mDoL1KYAMglLnPkjoBi5ats+SVr3DkECNN9ruvTgitoEMkH9YBbUJIQckfACsgR3tB
LVkczMzDEQyuogTkOvv3oWc+RTMmUHGLKUifLsg90Ckl0ugIjfUJk6f+lrzzxin97iIidiiykr9p
JtuIiktNwU9/1qQxXXjA4VVOjVvOHrDVGkDQEJtAe9qbsghvx45CKpYW+0ai9dkS4IiqvIYnvopq
Y28JoNL8IJDe6CdmHYcso1kzZdvOnm/ydth3kXVLk/iHNUabMKVPGE4IHzCz+vAJuF5ztGQt31rj
NwrneYq32GyuErugMlAAPR+QZU06a+ulYjNRirHs4AZusqaLqkNjRRt9EAkA7vVi7MMSYax23nah
QhNQHDKMF/uyvhmsAd3kGKPMtt1ZhDKwYNDNCgz0s1VKwp495oiAXuTIctoYdtsC/s6wSDRAoiy7
XIa8pT1BjykswJaFGbkSvCd/C2n8KxQECuzD8AffDxykCuPeq+NDjQpHVzSAdusKTuyoMho3wwMy
luS4Mda0plPtaxuWe9jnP5Ny/oY+MYHekg7bskR9D5Yw8tl50Kw6m+UihU1Fxq9x2/C/N37+JY4D
/pddkL7MNJB9pLCTmawCIa8J6peBhNtFE073WLx661ANO3rSESJU9mlsMph6/eOyVOG6KEA4JZOL
N2Xb/OEkVJe925I31hbuW3AkaZtrxdgiRxU565HGJVPdWPH4C9d33IAj9Jz6GaHKZaACGsXHyhi2
unAVLnudsyNRTQmjJP+gbU+dZuXTTubPdSUPs7jvg9Pe9TJ6iflakzEe9X+HwH0xWri80beoynJ9
RUXFfm77b4O7HLTKeF9HMFggSTGdOVlIx7ImtL4Ohwo0cXtb9QD3KXYzkOa8ZGN7rLtxnYWc7N1k
XHmYUoV4KUIXs7lkQelQSRg8auIyv8Jh8pLYQVesCZWgJGpHcSJugxtzwYcZsYN02ehjn3IKYB3C
Zar8HuGA5lloAPVYh9e6ukGFzQb7p5tTQ+5dag9jCjtUT6jysIYITajV47Gje38YDupCjL4SgLav
CtDYExKexo9JV7zoLuN2hy7+TifmtPfyot3GSNBh5oMiS3dZK6wVqDvzLn0PMe9eQ3v5xWLkuzJP
t6+3FBVwl1lp6PFWmixB6UABcsLTBrlG8s7khpuc/+dOumyJ62Z+swfppf9hyI7MA08Iv9CLAV+b
jwONyIGrRhd1CUTJyxtmtGZ1z0644Qa13Z2MniusJUVSU/p84V/IRkxm8AajRgPnCcE+7Wcn3bsS
0IX+S0iMkYca+AFNA3k5gnj8jgkz47sJ1Ynfp1cmyLD0NgeqpPWHHKN7DZ34aDRDKg4KXR/QR52B
PPIFPwPzdqMXHRhQTlpOiU07APabUi0flXv3PYF12BYvNZ85Jog2m2St0y/dDahh0VutFsjizV/R
ZkV40BYm/IM6jevM8ZvTAEhjx0s68E0H7DtlQk9lWu8ih37kFQAo/WWgWcPbECYByVKtppi08QXK
GnQZtKDR6tJYMPiJLTaHcDR0uqUXIK/QEwdTh9IpGhOUZ3+MIFqhPYlVOTL5QQHm+QvVnaz5ro/8
sEM+PbrmifFbcM19B+aauFynrroTlBO4mBE3BDTS4acbV1fd8Mgs63RMrzlKAAC1NamYdVsDR9KM
Ul0mJGxjCwjjOxKiFxJbUJAHOn7T/z7D6H5tfKfzEnRcdTfJetbthYSsLaLybZTfTbqhxPuwKnTk
TSDOU/He0dIDK8uICr4xp7ocmKMVUDIyl7ahqGLPkmDIuTELa6+7Ej4XsN2Ln3MbrJmPMQXx4+Sr
VqsEIU/NMtJPkcY3KYI5ArM/vdNZGirevubsCJdg/1DF7WXmoAgGoWz8YZlfYDrkvY3mr7PGtQpe
E7NH1qFdbWpEDUGnrqlx6pcDs0SobloOYBR62rTedIJP6V2LrPIOfOuEJddiCcqUaKAlk6FPCb1d
iNlKAPVAQ0MU+zLM44pFCyxBTr/I669Dhe6RhJFym7HkqILlJIegrPSP6/fIvX4d1sv9GNnXFSlK
3yuOFba13kxu+UWvlxFFLt3oLUnFdIyqUzCyWUZ+jSvZe6OAvg99k17kyDbWlcMMEqQXjrv8daVz
CB09f7zkbTzzNVujosAOY8MMzoMb5hf6tzsRIsOr7mME1/mbxBjYlWD8E0MrvbLLLywdYEdQVo+o
Maz1tuST5mCcGxojefENqv31iKsF0CqtFXxP8ChbWBhITcXVTnSEQ/kTC5kch4YP/ybLhYXeJtM1
5QUW7VCpPTUodIgJn/IQTQPVo/4A/yIomgmAeokoQrnrjAB/IwtjLHI75wRs5wLwHTf0U2i9MuJ1
aqNXq2hcZCbLluPjSodRDBGIeIXcdUxtPv1Vcpjp5Td58W9LLzTSHzu2ViCtAPChxMAH0wBWU1tN
Un/ju+SGWul9Z/c+0R9itHBKReHfdHm41k8sOL71ms36YltTWzFpNNkERJBRDRlBYIh27BNJ484y
6WsA0NI5gq4W0e+90XuxS15hrwX+7gBdqENyWFugsWrf33Ci68HZtczh3CPlpeJrL9LWCo+CkqcH
HK9rXGSmkNbKpt1IqdnRPRleEjahXr9MuwFWI8Qk0BG4w7Ow9P3o3yUGhTCNuqidx2RA4Tw2gbbH
d7PbniJffBWxez0o8DHSIZxSOKKajXkqPQmLsrjOxhDyWdT+cMcuu5SGE6/mFIuPubvF+W95QS78
KfLkJlSSg9wlB8aopMnhEZdozPlQGevlKZkrCr1UichOW5rWTZhRwR8973GOQqSqq8UZTmPaIIHt
RkOzIcIJDoODt1Y0BGqXWP6iQfo4vv37X//z//zvn9P/Cn/rOuQMyvdfRZ8jBVJ07X/92/33vwCG
6t/d/fqvf0vlKA/Iowl4Gf0Ky/Mlf/7z5T4uQv6y+B/m4ssQe3Zw7GVxX4bBbhjwXMzyYfsfj+OZ
jiddEF6OhcrS23GqJG9SLy2Wk53MkE+nkXJL5pBSJ6ePB1J/v5AiyDQ935TC9dyzF6J+Fqpe+s5p
yEIDNRJTnIwK/IPT059PiA8vu17RbaKa734yl97fQ/u2ZzmeEpYnLWG/fUczM8KoCELrlLoJKxKD
eaLz1NbEUcLo7OClavn68dv+/fmkaQvpeUoxs644e9uQpmHU9wOKYiEFU8Ou0RxKJ+9uqdi4Hw+l
v9DblSIt1zKFpUxlSccUb98OAJ5BxcwYT3SZrH2ritC+dAYcb525yNYD8ssouMfVyWkJX8bQIq7/
+AEc8+8noMJuO7blOLZJ9vv2CVTpVe0sIgsTnxTIuR82GyQQEQAY5gJxpcEdG0I+ZAgWJ5p39FW7
fSJzXDmWTqD8bDoody5RDTUCQcvlZwMO6boZMwf0kzAgvHWuWo9W/MWpy/wuVBx7MGJcKNQtcv2d
19/PY1STkhKqdksu9imK6Zg6uG2jqU2KtncA4+OydC0aE0MjThPmzY9ukHfXoZ8vV4swWBYtgQO1
ZDNBSdoB2/3xJL0usrPP5AC4ZfVLtpo4/0wA1sy4neVwys0s3FhiyPdNm/dXzejQwegaO7pzaxMB
ii4kZf8+eXX1zYrDYFMNbQ4IKHO8648fSa/Bfz4Rp4tyLUqGwpWeQmTr7WcbW6+roqRpjzOllS+q
bbJHGRv5MQAeCWI2Q8quRybk40H/mgfX9FHssh0pXUeafx04quvsuPGi7mZS9CyUllh1HJCJ460C
czH3Ej+moKbQ3ELtMvYqRGTJN/eG4a4+fpLzLeoKkx8E8KLwtpemp//8HyesFTRCumbv3uYqMjU2
VD1asQAOXHvL8T8bylHScTxHYTYrHds7P2QdEw2DLMGQLpRxu52HGnAIG2mb16I5fDzU32edBJ3N
B+UwFx7UybdvJSC9dN7Y9ieYaFyK+BhdoPgkH/NW23U6vVh/PJ77zvHj2cJT0hfSckznbMDU6tpG
hRJ/vHmGrFgVUfajklb1ENU1PIOAoLBWLf4f+S7XhPe8gSVj23b4B43aaC0l/Dy3yZpjTlvtxo0o
Ti1d5O2ikJpGsET9rzotkvVYimXFO6c9iVAzbUBTOZvFol8auJm9hTNlm6taxtEpdJEZDAdofoEq
XeKLqQfq2ecPgWenR/j31ioMxx5YjVO+yFqMN36eBfA/GgyeiqAuWQEjhJumG9UzYDcwOdMESGge
4ARYqvuOavMPM3Saw4x0XHfo5tnSvijp8+hmN9GMy2lIVLfh2nFxOEaF+VcrnPlHMarukyVsOX9t
YUeyUIQAjGxKbtW3X7vqU6Tc/QHpq3z2bws3bW9nt3D3QMAwyXJmfPbwxhvdWxx3f7pFT9uqzbrr
tOq0hpwXuo+1F5YPnZzc63CS2YFuEFI+ZkivwXCm+cYg34WZDhpnDtsF3oQZreEqeZ+8yNlRxGI3
bY8gx/EdnzUrz26QLjXsfJaRfKjn/FAW5bUagse2pYjpSXoI8/DJlaXn5Z9HHxuSiMBx+Y/n8t+z
69lPF6/iwpIncECrMWsFproLqDyzuPx4e7yzO3z6RuxJ23cJBc4GKkVjqcR0UdKK8HeXdqbSizQH
nG6lFtIE7lLvgywRd7YaUEhlsX1y8oi/wy5Wh/JN3zSRgeCwf7tCsBR066TnzktK4G0qqdpdb3EL
Vf3QQA6VGd5stifvF2pv22pwcMzB3wBlPYgkk1U0a/BpKNMPc5WAJOrQ3FuSgpaMVPvIj8SPj6fr
7/Xs2lAlmS+b24ET5expycRby5nau3Rymmu7plcNAjt7+XiUv+fEJ1SxCLGpCzvKPJuTaKib1IAk
f1KlL0ClxBVFLCN3RrCpyv5GgpOmF5GpFnRC6I18PPjZUld4kdk2Z7MvXZI14Z4Fo6nr+m3GbQC0
0KKbUqW00sKs/p2mS70qmyW/dmuj/OSqF3oD/XPBw1sn8FVSCeVwAftno+IE2A9BsNhHL0urrT8N
/q3T+Oaj4Al3SC3CBsz5zo6TBVD50drzomDewFAWfz5+fWG9fRK2uiAeNm22ucfOs862+thXeRnU
ufXAJK/iDgC6tSNBHKJHnfEPd4O1S40f7vCCHO/HQ58trv83sq3AxzqmxWX8dnEVgUe2VU4WUK+Z
wJCgD+qN+Uk0fnay+LawJHwT4Ce+suGNnk00ljmq537PUOrKbLo7YYK9WpduZW4Zn5wt7wyllEU8
5bkm0dtfWzvD7MyEAv0wDzNIMc8IKVcMqyA1rE9GOg8q9OqxWT4eIRP/s8+umcRNbHqaCz6Mxfg0
1tjrLLa8suVyTMC/rT/+TGevpV4Hs12yUt/lU5lnZwDewUsix9Q8OjkiW56Tfmnw0wxCeOofD3S+
E/97IN9kQ5BAKXn2qeghNjOOq+arTE/cP2dB+HOI8WWK1WMsw08C39ej/nwLEvdywJFtM+DZwjch
DJYo0ZlHO3Q1gL+KgKCZP/tu+sIGvI9Ve9VncDpL99FhEsA/AUAdxiCBqqyOIq+wUXYuC1NSt5H4
5Pkqv1i86VA4xoWlnc1ciWqfEMCSovCkxPxdZsm1WMpfpu3QCfBmwAGBHNdLOv+oFhcYsii+NciM
oBAyaEkjop948/Ecn293/TX1smHLkxxy9J19zZHWmAHRKDp1DgzcscQKbmgaf9OrQKGrYid69tFR
Nt1EHTx+DZ0ha1Cw8/2jPZb9fxpoIDjPBiUHEybVjtdz8h9BP1fL0sdzUN0DVbxechCWJhU203Vh
QEGlSapP0r6z+5/jwOaiIbtg+0jJ8789c0YgayKVXnFvthdKk8xRSifTvLDwkKPpEH2yUc/2zutw
tq8odZie5/5121OSbILEFvl9XwAcGTwFvDy7E9n4yVEq5NmL8V0BsbncnnxZgQLm2Yt5dRnT7OYa
q8KwWAeDe9/MrvkVToG4MBJn+BmkPT01nfADRe1WognKFzfzxDekuWZINo6zXYI4OE4mdgLwUMqr
sYXc73ke2tFpU63npbZOeegNKwDw4XRZzyN+iVBuNe3DeQoC04B138e05efkSzZHw3PYFxml8MmH
xIW9Fdo4UzppMoQxQGavp4cAVe7LylVYxgLXvA2xF74ZUngR/li5N8Vgj6tIAGXAsCXctxDkr0RT
or48gce7WJThXUVj7MG/6he1tsoAJHyXxsjul8tIijIu6OWSRlDSNZ1fdhJDX3KM4lC21GAJ04DR
2Ut5XbmioAJSdzuqADZa6Oayspx4gVNEYXb0x+QWpjwmN2mNZVY2NVcEdgiiJUF1B3YpQayoHb92
yD1fotvuP/STs+iOEILOYUDPuzaRsADu99uATBt16BuY00lY2DwHpoVLtJbtTJbbxceRoCsdWlsE
XTtvmZkW2wcS6OMEWYd9uq+p09yVw1g/ZPmonmipLN/sSmn3phjzudhGBULwCTKvl3+oLSX3XdYb
a7fLYzrAsl01aP5dpyD8IigmU3E7Dg0qeC0VRs+tmo3IaE4AYMUCPOuSq7nNQNo1Hbo3bkufpwTT
hmknIH/qJdsK4CYoxm46hUuXX5aOLTFzHSg3z6jJ+Y1dbh1o15BcnGW+Q2nDvI+EmL6puov3c1aG
N6qSatflkBOgjNO7o9K0DgDAXhR0pa9d5UT7SiXjqodUvJnr1MD4suwuYf50F0tda8l6JFDKhqMb
o0bUaefBuvacJnnyohSOO0qAp2LMh1UCxXmP27W59mWDpRlUptUIS+zSb7x85STUfSrqyZvaAczQ
lsa4S3uFKnTPU8HuBoheOgbCxFmz7oIFU0I/nwEqdGgMGxqv6S0CnK57+/FhLf++EdnUvmlJ37Ic
Ic4LeUtbzX020lccxbx8y8LGQKSNciy59nLjR5kFDLLKAGZ24UZNmfrF3drvx0Z0e1zEaVA0qzlv
IJ8Ix8RjY9Nl9aWJvhGsoGqdNiMY1nyb2zZyKp1dXY31ZP/0VEVjv85rREQqnHTDrjpUdSrXYiHX
nFNEDzz6EJeDv+Q3/mg8gMS1D1Wquk0aQTIdwiKkMRtO1+nkB6T2gFr6xgmu0HOwL5Mqh2kWwFSa
iTq3KMLOX9omkVf+jAzgXI3erm1Qrm8b5HOqrhtRbkC0PQgnb7VI4LEkazWS5UaxTVBHeB46h96B
DM0LgzNhJYyZUnKXCmCHGkcBYh2vPH+av82E5+tWldVXM+bUNwzLAMRLB9DxBZLTkVHtsh7F6diu
qi+tswSf3AR/h2xUZF1KW0oX2Yg33l48bmmGs2/BGksC7xalBaDBvv9Ya96U4X52G+jQ5W1oo28C
X1f19b1znlBltBTHYTbge9T+VQKvr62t4SLxgh8qrw5Tj7xgNCZfiooiLLixS7uPqk+CubOb7/U+
cm0TVg6tLc8/j66iJLGMthcRPT6xNbL5oZcNLErhfzKv7917hHAWFSre1DpPpBaVGVHZV9GpCXPA
p9JOb4iaAlTsx2AboPMEfcas0wtDNN1jO2MM8fEeFe+8qGcKcgtT2dKElPr2wyZ0thoBkvyOdoBW
MF+6o5NZ2hIaWC8OewMY63FllUfdtYuhyF1l3wVebx8/xrtPQd2Eiwfeq30+DUM8+aHPFB2D8YS3
8dycouaTIex3lrCuEduEFz6KBubZEq6A7o2g58u7AoSHzVESwU8eaTh32ctSVStXniaaDF5DGlJW
6zEG7TX+8BvjUFWbhZZuW90FS4JyKUafICMIClAbU89QhluEwJHD47EBMdgZfpg+hH/YhgGxmWtB
4Up2me3s49r75K3+PmKplrqOsigEULJ7PYL/EYCig5B5QAazuwopiTJwXiWKH4vIGtZTNd9Pc7z7
+EuJ8+4MZX6SUSmFRQ+M6PdswQRR5znVEDbHvkfeo48mnHSb4WGxE8xpWvRKZG9/oYdjX4VU4PHp
Cz/JAf5eK56tyLld37KlRafx7Yp1Kb7nhKzYD5WAV0Mb5ug4vwyL63wyt+8kG29H0hWAf0yuUGYJ
ACuajkaUoFPVddM6SmAhCxSYwGjk1pZWB6ahyyYDdnpXe04EDDCcsb+u8/+wEK+nnc1B3U+YutJ4
tnox8pjnQVX1cZAYu0H+679MCZYmPXSvT77we2uKEh/NTeXTWz2vOaQibQXYsOk4QgIj4Lz0xUMU
otdeGSte+MJuEI/xjxnCAY5ARwB7sjI/QV92ZH0IFqydmuGTY+q9b07J0bEdKk6ed/5IjuXVS9Go
+rgM/QLyhaNoGBD5wd7k45f/+5Bghk2bW46gxTXPDwnVe8TwcYEBeCy2SYEwtAmzNEpXngvM4P9j
LHp4kkY2fdbzsTyjmXFCm9ujKGt5H4Wec6nqct5XRpocTXDvn9SShF6vb+9VQABUlLjQ2MHUDd+u
59xNKmP27faYyhln+gHr3CUqQRj5JflQUYNk8hJYbBFuYQgNQa7L4B5kqEFdBv6EjoYV+9smUsX6
44l457mILmw2NCUzmwl5+1y0caqukm17DCuwq0ukmh0Z4GcVk/MyLTvIo03oCFf4bCRHX8X/2M1h
PoHoMYzlyGld0RqWWsQt3ifLdOPl0KNVRkl9sUiUPn67d7bTP8d19YH6j3GRlqMEPeXzcUF60APQ
mG2JKjE4bK+E99kt905l9s1bnp+OlZ8AdfWK+Zh5sbhznVgSCN9IMjUMT91yOcR+LL5Wdeme3Nxv
trMlPdgTA43xj1/7vel26d0gNGMqsBJnB1YAPFxkbrYcRyvMNpVSzlfZieJUhBpiZrrBjVlr/K00
3U+aFH/HVB73IdgQoVuXyrHeTvgUx0K1sh2PlkyfUMvV2t0ZujowDLRJTpMs66n+pBz3zgHlUWJE
8stCuM46n/aeAorI43Q5zhBhL8Ss4IaWR3+ib/bxtL43EK0fh6m12SrnA3l0FDq5LPOxIP2H6TzH
YLPHz8KKd3akNLlebUrBBBjnXVhPNkknrGI6hkl4AE/9vNjG9j9+EW5vSa9cmHqos03f0C9TSW71
x2TwkZCVsavv1Rbgrfz58UjvvYxF8VfqY89h2b1dDyxtZGf7tjsCftbOodqgCi+5549HeefmoKjN
CeZIAuq/kt28QsnYgGd7HJYqR9XpZ0an7HI06lvW3MdDvfdCVOhdGmmEfFzSb1+ocWdptWjmHmOj
r2FXO2sSsvSThfbO/gVZ4iP+RVuLhurZrCVJVRsm8ijHpFA736HRmIfwB3o651BA4nVnoyGjpuKT
OOfdd3NJNUkywTicL4uuQptNNXV77DIQlEAa50uoXu0nM/jex6I5TBuVjUSiefZydlR4RiG68RjQ
nL7uumhYW/aM82tj/uphGH5ywf3VNuXu0UV64gpLANw4r9vayyCdWjYYD/TW+KvHJe9n28zllbBS
FyM2ampGGzgvbhv1l0WJntEqNV1zZ7h1f2VMRfGMz0v+Dce24hIQb7BTmQLEY5CU4xsH4/+za+Rs
fv67ga4If7gu6WyfP6/RZH0NcFY+AGfu8upnNn614SNV0//l7Lx641aiLvuLCBRDMbx2DupWji+E
5cCcyWL49bPoGeC7bgnSzAAX0LVsic1U4Zy9186+eTcvtxPzkWyDx4y9H6OBe7kmkYGmklq19n3d
Q6nxQeafzC7fFIAbfYMqGUk71rUe3X79Bl3MyXPvTufes6N0GUjl5X7Tl0ngNTh+7ueiIlFSJxSt
XpAQubXHSfTN3f/skeaJthmCzHm8u3hdDQ8ndj/U3Tk1Y2JdiLrDJhytvj6jT+YFB5kOSyj2PsK8
HBPK2MJGXQXtuQ3qW/IErxvtzsrU3f/HUVzmBGp6LFsvBSJmYYDLaFN1rvAGsC1O86ck+GYg/fRM
eFHQdNG7R8Dx7+hmdH0IIjJozvgvRlhX47i24p6mwODY36wULh5zqjw2g7XgVGwL6dhly5NmuVWW
I4NN0+pAG3r5lgZgMw2MBm7kftf2/Ow5oLIsGXdctnHuxaCjDGOSOe72s+dFLakmEPx/66ooll/f
o09OikYUYzYqMUO6lwM3LcEWX2nVnzVmcYzJB2DQAQTWOWjt6yN9ckIcyXPZkVLl/aBG8e0whJ9h
KhJon3DaQqL9f38U/q7j5lYx0/dlcaqLokazEFedQ7N+nnd9jigBBzvfLEU+vWK8PGys8Uig4vn3
ieOG1VGI7P1M/YKeSg8201fN72l2hejQrb++ap8d7b/L04vHoAp6ereD259bWfiHEB6LhrgqasUB
/Ib9TQ1e/+xonBEtUx2ZyIe6gWM6OMJ61ZzdIDfPllMma9/ritupjXuUGn26Dr3flV6x72rBHoXY
Y09JOdXvKfS8jdYMcyikMNeEVWiLMOril//3q+GYrNelR4URQcm/136AEYt9n02wqiRaPN3ZuhWB
WzXJ1+F33eOLUZ/X3ZGsmuZiJ7IN6Rj/HivOHd9tiVk9z2F9YlBbP0Cj7vhb1vXPylXfLGU+DmQc
judXR1bBcubvouA/Gz8TiUZe+ZQTkVGAlnSC8oB6QF+HRvDdYvpyGv3fp/Y/x7oU3w5j07RWrQ2E
WUaPxHzQOJTm7QCcUVfBJraB1oqSTApHP0aj9s2s8Hcv929hwbEpK7BUQDSIdHDekf3nTMcoGKJ2
zLBGKx2gQF/c63YENxRJxMqvkBBQTyIuscaQMuU6/tAWlJ2bgMywrww7P9fzpqk2YrKvwy1eMggW
YfVLYfdca1yrIJINkYm0T0TTXKdtWaxxIZG94wCS1grnGgDSa6cPGGa77C5v5NbEN97kRNqrzH3N
pHN0APJGE2JZZDOt41+NFGhnmb6dZpT2qycByX6D0OE2be2VHGNQ+pr2oirraOTFgzO2YonKMSX+
BhRrwPoMLsaLaWvHGVBot8aj6NozPepd2pqYYp1hG6nspPXFiQSFR1sEuzG12Y5XJnD65sHm4bNC
a9vm4ui6IN+knR5YhiHToAG+/IthDNLbFIl95kLOI+LKiprfOL9PMylOH6zj16/hx2fVQ7RNOZe9
JUKGyzuYyBTTuSG7E2BfCvBc128L8MbHoYi1D2o8HlbTsD9MF5kczNys3A4i0xP3YMEiCM9af66F
woY9hqe/bkCglUzZ3Oliz8QV9u3KK9XRg1llucMhbuM9qFui4LZlfFYjPQsiDA2f2IHG3ImimkG/
m6+vzSerd+aeWX01l+kQvl083rJroxxUeXrrNOpmDNpd6Y/7qcKpG9h78AvrqFe0cbEX12PwJylp
CHTywR+Gq7IOb0E6oKzpygqCR0RgVvjNEvrjLDx/OmQxjOWSoW2+tf95+ZIqz1hjeyOUUeDxUXZD
F+/+6yvw8c79e4j57/9zCExLYYNWdzx37hw756g3FuZEK319lM9OBOcJLhd2SQZL9H+P0piUcyk9
DmdvzJdaly2k+c2d/PiU0yExBW0LVCafbDaGsJ7azlBny1ALod7n4slIy+Lr8/hkMPYkieNoEm1u
iX5Z+iJtri5xz+g30vzlSg04Fbzec0eOLQZIupXvfautlal/c9z5Mfx3FP73sBd3SU8UQB4APjda
kfQOKc1EXwJvkptcDMlp8lV37MrOfHHpNd8ADf/2DbfMj5+AGdykFcWSY9ZE/3sH09YCKEIN5GT5
w77UfwdxghRGW5JSZBZvoKwWBW7aIhi3OqAmCeijY33Ba+658fy2d159O4dJ5mTl1YrgYqLIB4wj
vO0JmvHKz2/iGR1RFkuTEBW3aZd9v7VJDOELRLtdpEVYyvOfLoQUFZiLXv4Q07TMRwIoCvzfgA0n
c/n17bY/dsSokvDUIslmbeGa83P9n7fDn+DvO0EynAwgF3ejbzJAj220QZir3ZBvCVlgHihGw6cQ
6RnwCiAXBOfedc2DHpfRisUfxFVPI9omNaS/70vYgAtVgzxobHOEV6JKE1dS9167bgsyWCtj0Ct6
ciS+SnvQ8nJYma0afrpwcl/MvM3fMc9Cos05EPI9R3sg32G6xr7RnSs99EiEq2FJl4hCopZatE5R
n+mHXq8/depds0o6S1afHka2XytnSGjmYRuFNZNjITb6Rr8zlKeuBzOsHmU7NQc+p3WNBQ51FXzT
DWBQjKpty7LOg/itdJ4MIOEWasEZCGb1VfXw9V2AEPrx4WPl4XoWCnwTC8nFODgw+RQUjuTJazzo
xYOO1Sn7naH+CTw+b+3d6l2Nzb0wtmbUEDpQ/LLrXlHMqsnqadZipmhEaLlirAVLW6kXklkDwLE1
GExHHYQz1uhSSmBlSkMNFxNUNuBqpep7Skt8pNZwJ8asRVPUeIvUat4yA16ro2iss4jYqhCcTofT
A19rRcBOEAHikOWxHIA5pbBIFmFarfQ++ZOnNNiNanzz1KRviPciZ8pPerAddra1TPj1Rs0kXbYO
sWuDAG9lY2V1q6VvZ3xeddv3eMDC0PQXsmrATAUtSLRYpxTfEdkB7kkHIufId9NP9b1FLsCq8axw
47hYzE3ygx2V/NJS8e4pCwzldBj9YeVHci2d+jHwVLhvG6VAORNI4PQdcy8PCPHGhAY0b+D6qEml
yUMj5jA7EU/zoileMnND4p88gu2LPYGsZ7c09r7RLV1JlDaYjtva6LVFFE9bMTXTttY8YOLpUdja
j9i1bvs2/+lUoIcr65QDWE1HItB60z0hrJ+d0xirPfc6Tcsbt3LOxLu84IOFfZEl944/3FQQuYbR
2VF6OxahtVJR9eDn6izd9K6QE/nJ+ZWQ6bbjkIEbwO+29a0rAOQQGoQt80GZ5t7sI6zm408P+zGy
3r3lkAmfeI+xNqm1rXsRUEHQmwodEajUHQHzZ9cetv3srFb2Q5na7QIoDQTSON67sJhaDZuPg0iA
B6xb+bHbbSuKYYT1EMNQRHCxZK+R4UqnF9pKssqsAmgq8TCRX2+/foE+mT2YEVFIoOhHJXFZC+FR
F1HgeHAW5cali71oxZVTkCMZg6cilcuevFfApt8Mnp/NlVSwkX5SA2QPcVmJJXYoyKsh6U9pZ5Qb
PZDAkbuAtKjK94/EIYDPJWWV7SeAx8GoQ+R34GC+PvWPpW62ac4sgKG37H2w7oVxko/sn/VTnXpQ
2Mc6PIXSjJ6KtlZXaqrlFbGlxaELpvzp6yPPU/LFlE0rhyoNtmx6ZZc9ydqu0yKK2uHEEmEu04Qr
FD7fzssf971MUP9zlMsOpMM2YsCV1J86p7jlf27zrrm3/O4qNd0tUIVvtvQfV1n0dOYj0t+h+3ep
FStrj/cz1XB7sRdU/1d7iY9LRbYrlk4Xm6od1c6LhYZIc8sIpjC6j9sU8hi8eDItGTm+vjufPRf/
ndgvZhRYVlNE2hlQg2Z8y9r4yopabVmZTrqErve7gW9Jmpv79vVRPzm3f5YT8938z3IicWM5FLar
TmVPq4C0YDmK4ZvX7tMnYtY5zDVwVsQXS+2CfBqnBY120mgeAco9Wk5Kss4JRRzGyfzH12f0ydBC
UhHdWBcGh/7B0+loqhmcLlT/Z3Ppo4ki3nKat5jkuRFe8/XhPnn+KEfOfhm2mXNt8t8LWJaijnSz
mm5EpYpVPw76pvTJHOkJ+Np/fahP7hUlG4duAl0kpK4Xh6okZD9LK9WpbnT3PtaiatckUJm/Pson
o4RHu8diOsFdTZvk3xOakwuKoNXVqRGmAlUCBKTKg+xXqufGwaPl//vr430clNlF0qiY1Xg2kIXL
9k+u16mwksw+KZSJKiBJK5pSxK9g0ozC8VbeUD3ko68WyqBeEJnV8E054sN15bYxBYF2QJE479X+
PeNuiMn0cQvjRAN9vJm0PNiUqRb//OY8DX7NP8PvfJhZK0AvnU7Q5UYNYfoYF20kTyQ5AkYJgj89
wB4laTwW+qY3QKra+gCiJUNR7WXo2TWCisp++K7Z+uF8gXKwZfTQJ+pIdC5b1DDxim5AVXbtjdGT
itrb2v3OuomJ4vJsmWU9fGqzTx4/xOXDWrcjqzHKPGc4CPdpo+2j2KPF1kX9Uhv7cU0/8OwR/xML
e0HncZFrFtqC2H+JuuZIa/K6niiGG3m3GW39Wu8Uec3scd0/ZtzsSt34AYCAhkNpYLltooUNDE/P
qXe1z7OACozjtimc14nNwxDXJysjeNNW52jy78bxqQnhShTjtdF3j2FY/7SccW0rboqLkyMxNhq6
ss4s70aZ3educdUIH7ej3An/qgE9Hnek0o05BCpxJYPHmlweu0L/MsabOEhu9To4Kp80g3it/Han
50CJOffEbpZ5UEHskLcx+uts4PPoA1C7X94QbbFujEvXZK2ehNsxgioqYAVCqUNujsEpgwLZhsvW
61jhEWfKIs3NyaLUftnTrfIJRm9DUjKtVSb6ndv5y7h5MnryXzP9yrP0Z3RBLyKO5sUF3FGdVo28
VUN39CNtR0cFWAVEsfooNbme/KtUjj/pYWTAjFBcIkK1bcLxulcHZiGtTKBUT3oPqE0D0l2pbG2T
BpC7wdaOxg0XdTGUNiX1ckmVgMZxQrhdeedN7aHL9I0qonVsyV2lQbYcn7ERP5VGuvMLYxmyX2m5
ZEJpBDMCKbXKdY1JhGCfFXrX3iRFVx+2ozO9WZYCbhzrz237u9TyPYsqJPvEApu/SqwwC05CGyiO
1uNz7r/1FWGdY6Yt8rB5qHGgTbazwi2xnG9KxGMouJuanqyDBiEuTjbPI27b8+1jZGV7wLcOpLG3
LsSUFCfQyRAm+ka98c1wJ2qw+5Wh31HnvM268hBk/ikgIGiSwzrPrrnwy84ngbR48yoHsKx4NIq0
Ie7Y+ZOMk7tI89eqbEiPlgurpJYOruQ8NNmNPrGbCWzrVzjYG5HH9y71i4VdSgwWOjBYZwMFYGEQ
Pmw39Zb2/EI2w3XrqoeJAoc5EFLtw6hL5WOY2mfh6TeeO91pLUo7pdauM0LV6h5lbV33lf+SOPWL
ZeUrISBmUjpIbAcHEvvolg1WWy6lNi11rz24UXWv+w7+agwOKKfnw/b1SsnyLNiLQ6tc2EV5LNjK
azXI6bj5Y5V/fyLGJBjEBpllxUam2h7eCmYVroSYE+pqw3nratDpXk6abcv+xIGkoWkg1MnVwYZ2
9glfXDlT8mrrEqQo2Vv91dS721RPcNEM0HyrkdAs4gN0/7o2rGtnZAaR4soe6ACAG9XWkyDRHMtG
Nk0s8q8HNyAcvrqe3PzB152rWAvPpT7ucvB/jgjJRhl5KgJ9WTckbDEcjSm/oxHLvrFvk56USKt5
KN0JIV+4bqL4uuAH4fgscHnsuxpCZKUWHVtlG3ej35IIxNXioq6C8h0I2x5Lz1WXBCsvJ9SMxyrB
yqjV4SFymnWVku1upU9RKEDbDWejC+US/sPL/NYLBFLOTGqGkDp2b9KgdW2f+jjaysK0txZVAPiK
wz2Gul2O8Stz7SfQ0mezqh471u6gg7KNpVxoWnVJWExNYkY2G07GdUGycBlBKPXmsQ16V9dJApSq
sth74Pog08SQeJOuXQW2jYsFTRBtsPci1zeDBs/LNslBUMuhq5aZQYkYve5kwwjVnCuYsM7CTk04
eEMMX61ezsOf3UbwttOZpxaXhPf6+o3fzqDpCUOAIX9MSoN677JrbdmDWw0LAcsrf9nEXq0wo5YH
MVYvoSMIYWCcypp4J4sY2mV1ZD5eaGm9QVq9Z0LHG4Zgvi3rfdM2JQTDnKUhFo+sVvvJ7IC+mxER
tV71A8w473ei/Q4S70dUVy9kYb1HU3FTd+KRtul1a4w7WkSgtqU2LmLNgk3U44l0w2l8CLKQrYgc
6eu2OlSYXiZHTxDw59H0OAxOj5UIcG1xVFLaW6MMeeMGO2sWeDvtRYvKft9Ky3wQsSlXooAfgtyC
3NFxastN5YTdSqPo2VjuPeBiMMOaO73Eeo0cHLktyim3IXqEzBA3+1MUVXqMjDZ6sCIdiy4V/YWA
FbTs0xl5Ddyh9Rc8GH+davEj81q3bntZbuPCd48JNZUrDqFWuHXqK1nb7gPR8D4E/EEMwVZvRfVk
pRUEUZSuq6lIwkNP+eXRTpr+FyZhS0f5miQHVqn+wjVmlt+UC/gmcOPCsQD6nRJP9wNJ57DToFtj
oe/GY+i33VaXPcxN0qhgPpKEOynIzTjFB1h3I/n2dcjQ3QBNqyPtjxgcg920TuSWFggq7KVm40YA
gnAcIxP3VSMIiFTBuJ4UZrBF1FXlMRwYNPuyqJ5x35R3xTom3G0bK5UvXUAGP9lrRuvB0bceD2Mf
yQ3q6WOsW1hTcItF1XjPKg9jBlbSRer12P/K82B4Nz3xN7xih7IyjkoncA9VyAqa5baVSKG95rfm
9DlJYKBK0FX8Kd3uiXxRh2gyw10LPTzUtvU+oUtboIt/pnX/J8fUN8+5kGTAO0KK1NHcEJy7SHUy
hiryjHA/+7n1g6LHNqIdowXBZvDJetIMg5zRDPxvVeK+0wHj1e06bNO7tCzcteZE7wjrUmql3as1
IN6NMhv7HuA28F/uouq8uygCuTUl9Rud57UQxXUBQWBRmH2wchB1LjraJ4uic69bGujTNGkQe+Kn
xLMPKXPlqPrlUFscQeh7vA1HSFir2hCwQsPgJgdYy9nuerQWmtHcBJP/qDuTfWxIzl2ZU7TTg0LD
8+k/1J3b7aM2Tdd6JrSVXoJITeayWb4e83KjddSo+0ZoV55Wwv7Xr6rIuIX0vkgYXJgT1kNALGrJ
AnSe54cML/qEPbGq1wi14T8j7a8Kh0aBtUWLukOOSLwoCNG+2EzmSPA25X3oOKs45VyS/Cb3zUVb
VNu4Kx5NsBcjc30Q8LqOHQA+79kD8hjQOYwoqOmNs06R/hA3rW2nrH6phX2VKH8rLGNdjBkrHbl1
PH8zf58N5rx0wZy5V0FLKs5rWeGLSKy17ns/rApOrgWP3b+a6CZlXbOKnCKCg6zeInvazLe3QKob
VM1OufBO1O/AEMdRkuYTPcyLsYbZSOugc7bDVpEWSoj8iWgaBOLRopgiflU/h8aRuBWbczDRVhSs
dXq3fgYIvUiM32Rt70B/HdjNkY9KOSft6j9+72GHjX87uf6YmeqGzzev63uDaIYSTm/7rPEvMg/0
c5D/neYK3VpkZb/yzFtFnXVejeTdb0EJPMHEm9v60iuZU0MPSDA7dyEqGgW4jx3vVil/A46TJcEK
F8HakNaTgQS61Ys/wBFvqMffzIuiSJuOGLxMt90b/VtnacS/CtgFyJQk4yMF4y3Vio3Jj6YD7CcT
9xvpmsCmo00YJHOYtH+sLFpogf0nz+XagSsEmGpRokaLs2pOEHiKB2szax46Ozp4hXeab0LStA91
2tNqb96rsX5tgnzX5MapLx5S+HKLvPG2dauOqXSPHtITghzmZX6pxe+JoIhsOhBfq4DsGiKXJDO0
BcLVXzaeSe5St24cc+31cjeU3b1UcsW19r1sL/V+O8jp3pD1teblBwD5+/miD3S1TB2inJ+vm+a2
DFlaoOCel45SFCvgVSvwS+DuJvd+0JrjNDKDdcHvoSAYPJ6ITUdKuem75BqoG140wRNnLYeerEMe
xr5tZyuot5AlcNGkNNY9AE/Qj6tIk2Ab7HMwETfR60vpk3DLkggJ/nZMfui+vXU0Hk3AtKW/Csl/
1nznTtTVTtMCFBcMMrYiHgk2vOavNbNb0TBg3ddC+g1e3SIm+AVQJxITQRN33voFrKLQQRA5Q9ck
5imyTWPHql1NPbEtzA3sMlu0imKsDxhtNrOlKK3aw7wLBc69HaoKC+5w7RXJeh5aS14Ji3G4YPOR
GwmQhejc5ukuVcYDyam3YUcGeD8N16Ot/fq6VnCpXvCoElC/YiHrUYKRqMn/LUk4GpgqcIvmPTkS
guVwEb17OqBPdh0QKRbc0OplIC5pH1SEq45Vf5NMkowWaQ2QKU2b60x4wpFVTXNVyz7ZZpOfhdzp
AEVJZUZXKb6fk7Kj+joOKnoOURvuTGqs7Pq6yMSIVejkjjfa9usTuygucV7YyXRwlggzUA1eauxC
y8pkFpTiwWn6aj/qhANKtom23dGApZNB2unXB/xQDUQpaJh4uLAQUs+6LEP0UW+YTW6Sr+nkzPxu
+24Td3TXDhNr0bCokceKNN1YFUNpB8109fXh5/v0T81nLngCbKUUCUYEC8W/99EgEEG3U3KmnDH8
4YzxQyDa3y2WNTrVKarzsfmmendxvryLpgt6CjMzl5juwsWDg+3X9IqqTx6isdgmjEyqHW+UOHRN
d2uJYZsZf5T7TQn+4zEtA4jG3/88yqAXJ6kFqKy0FBI9eJelqH+6RcIekK2qFAytm7KimtJr38BJ
Lr3EnOm/R53Lbf+tXJc2XGJWufcVzcwWn0BXXmfFrsyf5ugXxz9XbHLDPwp8jFXKjWzu9Mh4qPrh
m1t8Wb/88EHMfz9I5tR9mPi1e5+APTcCljMHs86XhnUnVXNo84Pmxauwe/36ybqoO88jBNU1VFRU
uLHzXRbVpyioSDmxRwZ8zPzEBLY+uOEk+J1Yev/w9bE+vrVgYFyDTjdDJrKD+QH4z6UmiDoUovHE
vRGYYodL11oMXmxvyJsjP6Kk0/z18eClXZQPOT2eZIqUyMvBjZqXxVIhgRX00jbv67raT45+9oh1
T1JsVgyCmVYnq4oF9ULo5bPdpc8mvHs/qQ5eAzhFk/EmUWTQ8Y2SSFE3oKmSdAB8HBbR/i9ZoObw
vH0CCUIEbNHLqd9rpbNtdf1KK+2jlxUHfYhWWiFRh/SHNMTPltvtehjC18D0rue/QBYHln7maMi1
j2OXPdLZk9Efipt/9/mhHZIqo6PA0/KX0Y2ueiiSrR+sg2l2iM21wXiZM8mCVbe78iEiDI5osYEA
pDzaYAw/WaW7qgrzIaNxu2jH+NYkCybTX0X2k+h6gh3UlYjLfRQJsUCuvwqdX1Qw/rhTeVVo5ibi
asECX8mZYDCAhhq8O7uzt16Z7AirBVTDRXRJALLMVePUS8N8a9LpFJrtOp7EIc1+BJQrfOIPy+FV
RwJgE88gqnSBRO4QFeGSqsJe6H9kQMLj6O30dtrnuIV7Yd0XDAE443ZmUD8ZmbFuyh8Z4pFOt3at
Gpej62zKpHlIzfwIgIL87Sy7Rq60Rku+dKbHINEeDTc46aWkNJBtmtBcoOObaBTngAWWSXyIjIL4
gU5RhwTt1d5PSbOk5rxqAxlsNdbAvHh1WJ9qo1hNjVFdiZz7xafXOwpatUZkpVrx6T3RBxBhXP8o
64M5kaMk7HCAOgMdp3sICLiQRKJl1CxdD3GPmVrEeXCx0bcrj7WkN7J5m7+Rj9ZxCFG9+ufGKTco
TSnZehqhF0h/I3UdR+DNRI3rFmRQqhGj5HgHyBNHr6pP09AePfZHjWvAsbbfHOEdTB2+FnKcHnWO
7qzDmnQO2CuiYK8y5/AazRp08rmEDrNsY4GmB8VIAtOlaR/boX6MpiEl3ZciT5zbFWt4g0xZth0V
r0QvxSoHTOIXZOjyLLQscBa6QYaAh+rQGO/mq+RkBEnk3jOx9aw4fqaF2uRl8NOKyHhPGvXS6uU6
dy1S0TNj6foQCdgQkt/7B4ZSuMLlSZxNVTo3Tlc1t1lgdRTDHLc+OZn53E9NtSnmS0tZcN2T11NM
+cHok0fX7K0bldbVFWmrHk36gqxTWb23Mjf2g8iTQ9chZZeNVM9haw1EnJr6EtaYeFIQkX3y+8SY
3Juiqo/F5Pp3mma5qx657bOlSmQlcRcT3Dya6872a1RgqIAJKJ3DCoT2kqSRvwlSiAZFZJrrsK/H
G+CuID8svHx36dANKxUisNHsgO0/HhjnJEZIvVu6qLlaxjw8c4Crox7sxiXtN0ZMubJE7LzkyqG4
XOdDyYyUZ492P1HuiQTXoDQnby8kOX6RVZtXrlNw04vUF2h4pOPck3/nPta2QRE7KpvkOCbwIuzS
2lXs0SFV+/dm0CymUq2bubdUi2rTZSRqZhIlVOtbRKR0en2ovfje8ALAQMG5gnC7Lp34p2OUxS62
xS+UMc+WlhHymRxIdFhX8LC1jm19YLSUuiXhg3Mdc6idOxItXwsgZ5OZyWXUGs/uYEOKKhIeQGGx
dSdf1SmM3cT7Rs8kIc3E9sVO+mcA39SExaLvU+KUHmwWfLUaNzKj1gtTYf4BncRDNFTxYP9w5vAo
/ypHqsCXFIPxggWFaJtZxodGdpkCqa9Inwa4GfR3ueY9d5F6KacYUruk7P476cwtfymsnDzMltpD
u8qhmFlcdGy5ORWkas6pCJ5qUEGa16+ok5PU1W0qIqjrg64511pcr2e5RGkdxKCv+N9w7H52xfDb
KExSh31bLitbu6lSDMYhejN6GyF7miAwlmO1IVXoEV9wIYkO5LJJu+XpfiBslZcDakV90+XDTxWX
Bkt2h1q4vmrL6/kUaVluOakMeLTplD9RiixZyAH1vNGqn0nl3HBeXI1OHHqIUrn9KPw7L8u387En
vd4aweCtEH1E85n6hLrIvAE8dUJLfFfn0UH2PktgmZH0M5KI4mdkOzJo8qlYwURj+RiAPnZoE+WN
EW8aGNNoHw5ZaahDGTgM8wd9TiFpmlXeVit3EqyznEWn0pVO2JKZTjvJM8ePuGasCPM7EHTGhkkc
5ir4/JtYqdVw7Mh9TPRXJ0v3/DHU8+iOf+M7gqTEbNzAF6M157EdlxQjU4dvdkik2JfVDJ+ps+OH
8iS9yk0bXRNcJf3VsOp7dv6JVnVI4A5Qu7Z8Mdp+02MY0Me7+d8C8p8/CxK7J/4yqMo9f+qa7M0w
2Q62RDUPRy4wKUcPsRsS/+Sgn0uWefxWVLAL+McIledPGkbimi8BBLEVn0UM8WtFYDvLb76YBMOm
gGjbkSV/J8qZajDXp560WK5BhK21pj5ogfvisoeuS+w5bIQrU1s7kgBIfnlTXPFFU/U7Or29NcXi
psTNXC30qPRvoBG6NEryvXTLbQYpLJIT+r/BOJa+egoy/YfsLHdhyOyqKwoyBilf+Yl60FlE6V1D
xtZEjEtMqkbXBz9SNLwk0U4mKfLIJlItOYgY4kc8zPq/iWigyG+JUDbjZSiIryYIyU6mV8VMDKCJ
ERRsKAWm6Z5drX+yKwmpdBynZjtk1XUVBexbVdMtZ1C8vhjiNONtxiy9nth4LWBZUxYMSFG2yLjy
0pHrUEkWbFqabJVR22SYgVo+0nXID5YGNnRhopSvlqlrDQZ3qy1WlSywOro+nYFotMAVZsScoFM+
x56o74ZIsx7sCVmBh1BlEfG9Zdw1xLUnnKOVni3ZvGdR9COngbU0cAMvhzb5kRnjKxoPZ9GXI+NW
5hOZERiPaS66VT/01zT687fIS57dURu22EUIGh3civUKyL8yMYptmDvJ2VZkdmNsJ7tNszuCRiN9
m3smZV7FqK7L3CdNcESPlaU8f+ko/XUSDvd6KCWRWXUSL4Oknx6qenh1I+sBXybhvp2uHT3WTME9
5sJ2aYXVG834X5qVv/c6iaKi9t8IC2ldxLNAqsGSueTlQBkieg1tNZzCWuYr04iIsky158RJ3FVu
T9oqJaSHNpmqX4rGeyW71n0hzW+OvQlYUdr0wLbj2J5cUEOCquG+kLRElunUmDdz8vNRj0R8sOrw
iV4/lRmtfMyizFhpzClXfeN5dOLmqrageGHFk/Na94FzVOSHaNsSMtp17Jb9kR19ush1gbo0EOZ+
NLXuSRflFaXt/gUJqfejkh2UQDuW9t6lEL9LNRMqu2GgRKcG3Bg+w4QpyYAfEDpBmJUxG+4Yuye6
YpEQ1wNh5wWuPPHIYY1L0nIoEyws2YUBJXo2N4MjKcMFOiUC3IdIIlsVbXKVJZSTOh29WRtEXrdM
DSe8YWQOGGANfyBRGhjDPmCW3uYiwE7TDMMpCFIbZasBNj+etAcHXAVttkSFT14c23SRItolLaq/
wKnL59Kt1UlVk1zVlah+dxnokHWWminx136XJ0ymCKBR8bLiSwjfyU+RGXfPBYQ5e2l4dfQzjMd0
p6kqPoZT+KPvwz965f4qDBp+1PmrZ3/K3HYRNTwBBuW7X1HasGA07cpn6oGYgXWr3iThVL6J3h+2
adY473yebJ0rsCVGMouzjVQsq8FkQs1aRAl5IjCdTA515YzUr9xpxW0UNjmdyrgl4LtxsoUfOsxD
MZE2esTchOXypwoi+iXsLC2DFlvZrqUf0E2onJYeh0cmsmKU8r2WuIW2unPo0x3duc6vjxt3Dl4w
Kms2XxHL5Lm1WDRkJg1jvckMVBA0Tmhrbwvxvzg7k91IlXVtXxESfTPNTMjWaafTbU1QuVymDSDo
Arj687DO5Nfa0j7SP9iDXfKySRIivnhbinVrvdpIXUOmTbmYRyhhXyNOZzgiq3d2ZsYBE3i/TUOr
Hg9osLYWrbPxNFyJ6jpTN3Ee63Yr2iVKC8n8Tg/jKLCL9lb6N5AguMPCDmATD1uw62u31BmZLtz+
MJUOBCGFnrqoBtxmScE5VJyV1d7K2Aj4IeOXW+dfMWWHm8FVu2bmTJgo5BLjVUmqFuvylDv13vMr
gugGUBzvamY2rLam7yutvi5++iUnANle5vcpQGje9sFXp7sR5TS/BlTo/H4MUK5Ng5AcGxYbrSEp
e7TsS+obH6TTQe0xuMLEQaqGuWMctWV5IdD3PcennvD/CSPfNjNtoNbyVnllSDLTGWn1riy1m1Lk
V5b+sVoTYMac/EzntRhgCtu6IT129uxdELOGVu24NUsFuOoB7I7dV9Na/sbo510v58/cholYPyfT
PH3qxZ9sHC5DkxyHJC+3Fvlie8/qxgtfB8yO46ttr4Kra6UxiYb9cb24IK1/ExNGKYesGwz+Q0O5
pE8/ZSDhGAtaEwR75sZr9fnsNtRK+qjrsSbQRat4CGY2y4UWKhLaWsz6VVKj1kfe3oH5F3pJpGtx
ml1rq5lihADwrNnbmik0VlUGW0s59l2bs3fHHZ8XuPNNYvU1UnPoyi8+tApF7O/rRbyMhkGqwnRZ
nSNBTrlERbwjcumt3mmvieC0OMqxqjbxiI7EC5xlYxXOdsz/zn3wrum0Bm70vhmdUBvFjHZ62UM1
oxO1TUonBXB5O16l4vXJKfAr/cn4k89VugkGEjqL7nulNC12P6+YD+T97bBynuIyuWrDuHepPyQB
7lVf1L5GuUFi341ckJcsgJamt2zsujCN2Ws77yceKb1AeGHHc9gEzbxZ2n9UNLT5LE+2IxnokkOR
J4+w1pcirRkUh4emhB5pmmul0+Nptd+L04PDN7QPT/OliNUxXcTRrmnRIcg1SAcO5TqcFQxAKHsf
Gmw8dGPwWHj1Lk79KDazX0gCp93Mq7alQZmmMADoSJcsbtPc7Bvf+k27aEoT5aI/LgvlzqVs06OZ
E8xULdAjMpdRsSREzaqp3CU62oi4IiZ1UXD4Rp+9D4n4GXpcP8SZerg6KzM0hqSIAtmwClVJH1qp
rx1zUURFTlPgPKkDdPajLez5oYuDnKVBjyxJK3GpshmxGmf3lGpSwRUVq4zNyRDyz4Udde3wAan0
UgmfcI5+otazSZtdU9lR0xK36qvnWNAK6FIbdlJat7On5j0rbeM5qwfzlSIi2vOW2CDQF2rMbGDb
+rG9oLsDdWir5uDqZRPRYoMmpOOIybBrlyQO8hQQV4hPLI3AMiNP+S+9ybZDVWMu8ghiDztqC2M/
SA5hspcQvsVVCbQMuUU7EtIRI2wonJta45C65g3wNyEtpLgkK4OcGPKok4CIMpHwYEg0OeQ7NxBX
K3X37F44QeRMA2nl1ZHu4Tlw9bqPpqWXYeuMT50xnvJqPS7D76+cyzZGWzLOku5N/TNAaJ726+7p
25fMm+5DXR7bLO42Iu0unsjsDQvI1k8xlnfVvszck9241yydv7Eqf3ga+hNLnZeiuTZd+lG3A9iP
qSK5vjOKSOTtMjh3u6e1qSvftLg5+73pb+LB/2O2FDzaGXcPA/A1GK1w7OPHuhLvfZ68qrT5GXIR
v8aVNLaVYgGcaW9dV0GqQqUWFrwDjQ9P40LuYXUOvX6KVMOOZMUHyyt+zbB5hWGHVY4jLe7VSRYt
w0pu7QMijUhQ8x9s1zkxdF4o16Y3UrsJhYFhZK4sCkjY4Zq18RfFjxc00x9zC+e1etzGxNkHXD/F
ZudgLXPtk03dd2dGgAeZrvh5R+SGETPZZDdtqSOiXl/We+5nE+2MbhQjUXI84PbReavHALWhhnSn
OhKnEgpe5jnV2D0RaWT5fRFyD1n1tVRiTfUkTZj099yjBlqfKVBy/ir++vofJHhx0APdZWa9LW58
WLwRdHKKxGBuh7ndVfzigSs3sdaJmTvPKHfmtDwl6pepSIiv+kuhv02uS3Dce9EYkNZrBWK2060i
VLCPSEWRN6VUFNcPCcrmKQFSJKYOQ5H5YIz9OTWaYWOniGVmyzsNgf0yWBXJltoRmPraoE3MPH3j
2+2ZLIyXjMSxLmH4WB9BuU5A7K+oKq+Tax+p7TuuQRUm1eW41qL1uxX1fPBZtfwZetdZcvR5ono3
2iE0WUNjNHeiXPZZWj8mtfUk9fEwaDqBhz3yM/221kjOFnDf+k2s3wrXdwhm/5wn2deQTfcKx/oM
i7cfed7jJv2Y7K+uT3krl7wO1YI5flbZwZ0RXVDGaw/kyNdULdOctbFMuZ0T47ZoChuOCHMlec9p
tgMYMdJ3b/Bwhxe/U9OEZeXsUi2M1dOiEzzveqGWIpkaZBm1U/GU8Z0R4n7PTfmHtANkPlr7W2+Z
Lg2tCN2qoUagKbfD5D+hOkHmVVNJ/r/P1kyBzsY3VKj5Hp8gDmNvOSLtIROxUy9OhVqFirZDQnTt
aDPr1QVlpzSfiL0vrJy6Ug6lxlyGixpQRhW7AQyzZtxHRAIfhbFpHg7WyM8M5skbjYch028arn7O
BtQodXpDl4j3J+srDa+Kv/HpnZ1QpJOKvHed/NILdTDHIpz7IuqKKsxzfcvw/lIj4KQuaq8V/tdg
0OOqAmoxE56luUK6tpplOeHGW2FRHm+MUc5rVWVyL83iVvNMGAFg9PTTJ8icA7lfWhM4zvhjaSOa
CaNy6UWO8xtGireeivvYl3uXVVshEtc8+xJzrzy/ZE0hNLTjzzjSDGlDeu0N5+osxmcLPdZp9Xkm
eipbr2XR4XixCFuAgLE/fTbazeHxzCh93NLsTs+l962G7FwKdtAxS5Y9XKk4FqjvdyCrzonqd23r
uVoXtiYSWrScnzyhH+hfli2vYGvL3cJDlBnarcnKbdFTVDnFHZ/D1V+Chg+k/ObF5sEXs7vr2B4V
SMsqL4gr5xojUpZThb0QoNL09k2rDi3zs1hd/PPo7jQcr+RO/zjEZEt33qn+l1zna3oZ2CbCnMry
PGuvnMhoEhYXIy/Ome+f6MC+GnRIDZp4NMrgko4U2IjqKwsM8HROlqX+u4CI2eiadlmw1Hf0qzvS
Jxsb82+TsYfY+27gWfIgcIgI6rceOHPkFt9pgOBYp+zWzoqTg38VzUpR8WA0RHp75W4S1bFAuLrC
UKb0PgWdRlvhlF9LOhxcZzwkrWAA0UgeEo8LcN1Glmt7NuRS8ZfagXs8FL8srjFw62Ocsbwk/lGU
xckKBiJ/1Tk2eGuceep2bJvbekqi2OaNW684px/YyYOdTewdGdZneMlIa72dQL5TWcPVR3XXc053
Uaa1SJ6Uk5I6gOeS4slN6gNIBJmifNrGWuhNTQs42hCPMRLXj3UCIduUhJkZrCvuweoZhMg1Aujf
q3YwV55l2s66A1+kvxnsN7VtQ3pBcAzovjrdiUB+3tYHEZMYK08MUaYeijg/Nip+GFoRGnn2g/Lp
pSQIgbqA3QCyvnHbetc17rMj5T5wjahu5EHo4tIkY5R12LYBN23asAdzOZKpvwvoZcwtluNOWA9Z
Ade0zKticrkX1VsNHZP2gJE62j7dad5shi6kLBoCV3GqUdqOUjwngb6dUueziZFcFVKEY5kxb7ho
D2F9u4Jm49LnZmvflpvv/NE8+Mp6sJbb3PX3vHBPQR9EKDB+hmL5cOb4zPJtouLXo6pfzgyZlwmY
YH3MqkL7XSvjz/pBaJtAnqH+CMawpWsvJruznr5n/gSpzDrgQdXl3XHKq8OkyRNnnF1uNDdmD7AP
oqVTCUyQG2kEUnsQ9AYxGKDGGZDSjJ9kce/ZI2m3BLFPWczob4qWsX9D1Y7EG5tAwvLtNvUvo+Ne
ymI4Fm3107TTTyvBhbRPL4PpL6V1ncYmSt2AbTZ5wuiyRckXpRYbTVK80OJX42XoHv1Ou0+qOrDZ
HPSZZpHWS2id0Nfm1v7XxC49r63K2CdxhgTx3xE9LbWDHNPWI61Xqo3PtUzKejVGYCq50v5xf+5Z
qtY1JIbVHRoFQqfloSQMGuMA2iQ80yIQb12j2OxxV8SUJm+4efdB5gcBraU6WYNUK4DW7AlOdg2c
t99irWVLNk+D0/OmOS+KTdXQsz+tb+QbzMWKWxi/L6vnf43FZqUx/tEdtaN/6tfDS59X23W1J+b3
d9IaR7XIBX80YFJvF4cRAGFX5PVdJlbGKGi8B7zB7B4VJBp9DaM0iW9oTnWZIMlf9DeysLeLR6X2
WACV+qLcBkNLaXp2FrN9k/VqnuBkg7vYvuhpcetijwyenAWeInmVgrEW/q2iRmBj9/lTU6bFZmqn
djtZMY6OJc3DOq+LQ9aVyWMsYNLMzj5OY2VtyhZ4WhuBd3O+YadEs+5lA2fNvtcibjzDjV1Cj48K
q3rAGb92+5PwmtdUr7PtvE4UBVOSSfzqri+CjO4sKXdO132sq16SIvPtxiQc6T0BHnE41fC8kP0I
OEgMjgaGwaiBEUGQpXdGnwx87PTMhq4/75OK1mp74HPSiVszO5UXry3OglA/FYyfedwlYVvj0Rik
dVilIcTR7qkwOAs7/euMGTWHo2+EZlsyweGxZKv61VXkT42lPHcma/1sTdaxztjunca6aV79qveB
HhKxeKSa95F+F7gsMzt7LoukITNgmziqfZ//9e6baVXNSTpqNylGnHLVjwUc74l2b6rzOKU+iJLV
snUjB9A0rdz1ovpUdKm0jbwFAsm9GsAadF+5TN9rgcXyXDg1tJf4EbVzL/z2zLEZGrDo/mQmTCxH
+KOdFo8owx/SRmO5Jzhvjq9aEl+BYs+uQtNgL8TKS46VC34ES9RP64ZQNUKFhqy46aa9CM5Mwhhe
5iaRL9KzkJgiKZ2bk8mW0wnn5M5QBarcBZp9NMeJ0DS7iDImPpRWKsWj4nYxfVDVp0U6PHuz2kqD
KRPZO8NAuQQPWq5XMItq4hvKXoJ2cnDMZE9xLY8kEJ2KakC0M5d7v4DFG830Sp/6sSH3YeJVzG1K
mMrxmXaxg20PewA6jBXQs5X9Sd5YiMLkkHOk7qknZ4Sm4jslRQH3ycNoDn8KCjrwG3wYufhAjPcQ
N0BzSOGoJ/cmOxzTzNx4Sf5iI2TbTwRkchJ0a7KAghK92tL5pMEn3Zel987zMCJ3J9CHLX/qP0u3
Qhu+KHrPtd/SzXjOB0o+0voVSd9wSovlVAkJx9EOdYQQ+k0zY5bLFYSHXb7p7j9PC0oElqU2hDa5
4tsim6MSYRljCRhKJE1lHPPmGUVOO/jo7ZYypV9IehUoAarOAWqqdmv/vcmoVdCXMntcQwnpffdz
PpKFGAxwPD6uB9EHuOXy2oxGdUrtAempCTYPnGpBLlzsqmHzoBqC4sXuaYpxg1kGvBFVXEsXjksn
1CZGCkyvAerhfVv2026BFPoIEgeXtFmIGycuN8JSZe+nwYfhcqfF/9tny+huXK+mWCNLmZsNizd0
VdLtMsfNI802mk/ufH0uDHc+gWzCh7WYP/LNxHH7TEehFVpBUT5LEER8IIm8Lx6sRBoE+qH3u/Zz
oLJ4p60VqHHbxq+upbX7PNE4VcSCfH09qKM6VTpp+uV0C/TK+gWwA1QZjLzx5ATssnToNtUQf40J
cpVWQ/6Uz/1xnDRaWkRb4+DzgU+CSRnEiI/ZS87DUEFpgU2zUnnEaixmCUEsbQ6GZrY8MiOpc0dq
0tkfrSe/EfZON73luTa75lIZ+bflcBeqNCP8iWr2sLMB0WcGX3DO8a1VGgB06e5AYH7yWitY5Jcc
DGf2jouLdDHp9PwlbhKNFyhYj7EiK1nuBosWoDpTUWLYJeJvc/6u8949WE3Z2BsyazOfSis13Xyw
9lOuW8l0x6nd91cAWiuOKkwaRAsbjNU5eNTABrtzEcCyH9c/8BHioU6M5e5D3eLTorDWqKfuuVtS
76cs2x6Pn9d9qWVIbcxWSxPZ3hI8ZoIdGV1DpwZcODpqSHNL3mhfhlhLxHmeEB6PfpqdXb1Vu5p4
q2+CVXUjKpdUS3dFkFhH6U7BGNnB/D5YVg5n7VPOvZimAM5JOERZbUE4DA9pwjBGyso4eh+zVbmb
WDOHh8lSoHSr08CPaVDgkU6q16nU46NjK9lsYFm0W98v0yZgPATw6N3x6FREAm14rueX2EMEBlHR
vwqZ2KENz/PsJHCXeWDEaltVmRv6RXcvWVzdbd4u0ylDRXUTWj1QIdQ4iJaJhd/mcnTulejNr8Vv
KkwOCeGgfLK7RWBgCixYxm15lsqZz+Mwfjo12iUCJpJhqxEmw0Q617K4Z2C4DS8tCh5vNVQBSmob
5Fb9HBaTZn7Vi9F9FTliWYIzYTakp1evBcF1hpfaEXSRwzxSuLuhD1CHp1mPMrYl5udjmdo/i035
jS0aSLC4d7FHAdPrmoJMFcumyUlZIg1M344GE4XQADCUoiupMMv6UbPXRIMxoSfQhPjYTHRNnSWe
gWVT6sI99HHs1FtupfdU6zDA48Ay2vR9tgPcTAm4A6OOjNgZb3lR2Nouowc0BZ6yCF5/4kHTDt1s
E7pjt81znC72fFaAEsGOMiPy/Aorrn80VY1PnNUAMBgyDOZBqta2fmU32y4brY8E8UvBqMx1kPsB
J1LBSZOootmbpijyowNEEeZWPf3RJWneWIjfnBHNZ9hPWdtBHmkcL/zER3YxBWT9OMMoQ8RcYyT6
Dg+R2S7HQWoiqiVmuFSXeFrtoOd76fWj3RTiq8Kz4e5NPbNCz2gnwMeuCGsvbo6Q34xmtq7vAhl7
t47I5s+5U9YXWTbBzMCfkwlUGD08NxtEZ+9nV/jxdsahuVF1FWPnoH9YTPWL5nfdW2KZw7vol/Ls
DkLebMkBVtiueNNgfhEkpHF6100iA6XtjuFsACGq2ESEkbNdPnOaJjXTrgidSfzik7eT47ygBD1w
5BpSwYFD9YG2gWb8XWEEZBE0UMQW9nOXlEM4+S2e0C5otkZjfXXYgm9dNUkdMGToGDI0hlnXt8Wf
KTYbuBOfjX9q8nJfA+5uZT5fMhdfcNn0LowR9twyX1AOxnkOJKC+kRt8FkHwQ2QABGiB/clNqvqB
alr7MlrtH93vZ3x2+URaUn4D5f8r7CzZL8TAbduJ453GUoyhdIkPLO7xI3qHVe6RWTut0Yuzri3B
GesGkpl0IgAJYQN8JwinZ2JUzvxW7LI2RYQVd8EvG37wme4aAnjQtu7YCuJI5aRUVb7RbjyNIEZY
eWB1FiqUjEzYtb2MqIV8GN1+RlKnoD2VBl+ZZH0eEgjooCWgDXxTaySk5+sJ1LL9VdRpuPTvIXK0
E9yb02J3m7znk+aN/BnK+HXiKfKbNDJ68z5lSN1cLdRMNFoovZy8eHCBYFrbgBztzqRwvTkdAZHI
9G8Qug1MRXvgCfXOOeXiG0OnCS8rdiBG7yBhO0k6E7NQ9jUN+aNBLKLmTMd5XO7oqlY+w796+iSZ
anSYWTe/FAJsijSpC/EEzx4mFacf3mD+X3LTqkFdOYBX7lnv8w+XAzQUjL7zq+pJNXm4/gMWx2ut
m39SZV3Syg+d0Tl7CiGfWP1IgHppuZz7vLxarfWmfF4h2X8M/XTgrYQjt4/jCOVpVzUjrnzxWncA
STP7k1Ut3cZjfkGU3/xzCcOAGGDJ1KnXmojGKkoPqBc3mue8yxClzi4m93SEdEQVSo/AP/Jz2VmP
k9Auwn1lrvjqa3ZgepR/tKFj5M1EHha86spAOWE796QikWCWuckkkVUh6iHoOdiyVYuT9PWzOzt/
UHxuJtx21hwQO5AdHIYJgdQJtPaJh+ZXHgNCmqZaNTfbXAOU62cC2fS3hWSQXltuOEtfS6lumawg
pY3QyMbfg91+D5n2nnQTTUJBGfqL2KpWnhhwqo056N8sModsEs+i0Q4yX9AYeuj3cT6vqvbUIacX
Q46Cisum6bz+GZr/OmzV8a6BLZrIxwnXCyoWUOEh+WDK+UvxC3Gkyj4Mk/dr/Sl/oWPPysodfQlI
u6z0hnkcWha8oqjGkOSI7VhpN/IFwqADehXBtXAq6tkApmQc2eX4QsU7+muj24oGEmSQJ7YPjc0t
fe1lf5mC9urONSfNLn5vxuRU4e+iA/NAtCXGyy6qE5/CrPZdVP0DxQD7SrC/+sEvCt8YPLyvDtxx
Y7eMIj6ZgklTn0x/PjXV9LaieWRwZthM/Qc5d9WhavWIBWHbdUTI1pzwYBxsJyZjTVk3Mk/O9Km9
E6f4kKUMjIWNyNlKvZ1RLsel6B/blhJPtjVz77XT07JiHwRWPpIRHZqT/GwDsRaL2HXKUbhp3nJH
NRANxUeX6YfCra/OkPB6G4+JVZ3kek0EmpFfcO4R+crAjYICkn+VcnfkL68wfe1GIwmyhhAUh9Xx
u64bdxQAH4ExaNspsYDYUlb6JnbLCNwgeOht9BpjOTyrIi7DsfLfE6xsZPr1b96MDz6wNfzgtvaI
C0luFm35Sq3syzPpL1W4rfp+PJZZu6MAhFQE/1F1I0t0mY9HpLy/0kFhak/NS266aD1dcnsH3nSn
9X6ShoG6F/GHac0JwuyapDNvJ2Nqf029MTeEzn2XyKEORqoOkL2HOovfEnR1m2mcoTdZyB/sMRV7
otfLQ2H3Ff4z97Hu3WvtBBeEf4HK2q1szWFVJPqpdq5kxsrT7HW4DDd+L4W1W4DcExYow/EjfjJ0
0BUGSEWrqt2R74lsCDP3+nJ43bQzCafYOC2rpY9RE42jjeVPsegmufVVD+tGbkIDZEf28xCR+H7K
yRYo7jjReF2WaNaRzabWaX28NcjcTDiXqZIcjgFHVU+pZLfrWphrzwlz45MAxF1eG5gISW6zrfPC
8owjcI0CmME3c6EwgS6cFDG8o8700ae61MgSD3kHjg3KlA3ruUaDgvR9DdgHWZz5xjTf2a53wpTJ
Q9cZm0q3XgJID/SpxZHyz7OhBZdqxMmInFI5j1ORvLd4Hp2g3DFQ0mAX7InfeJ4ssEXEIhzYAOqn
dyePI83qcSo+1qb16Cnna+DD2H0NrWISghO/Kx+xup4x2LfmsQd3TwDpMV1tHHjaXnXHinTe1fTo
lYCwrDV8NNFJdqi3hAEj8SsC/95WMTF5kTt9bPZO/zb5H22GS9oYDr3wI/xzm3h2duVal1nGikOW
jGbgLQsd8voL+VQF2n1/aGHoEEjNafWkm9bJyEjzq/30lPriyGktDIjvGTztjlFxB851JtVvjXo+
Tml1d8z8IvRH9pItCtwMFWlnf3Jtff2wXrw9EiFdtKFBDPx67+ZsOY7No4lbuU7rsxwNwiHRga+C
rFb71KYU6jqPpB38sjrzlaaM33PnXFFucrDlm+PB4Lbyl9YnbJVLs5VYizQYFBot8hGmH8qMxwOv
BbVqeozTI31e4LlXeybwf0muiPrU6/jH0/Wog80sQQ+36y0pxVDCa3btzhcm5uTpLrXlcxDWzZrF
XnGUR8kADNwOjzlyllp3l52NA3HbjdrDrBAbuK/a4O7qfCZb1b+0WhPaC+/sMuiHlB2qNPO9h1IA
Z3l8NBb3mRZJviFvRtGhQI7RFfOaKE0cNChiv3NCGSButfQNGoyEQIR8FxTdJ5XJR4mZZ8iKsB+D
h7hj8uCOkzBVh9ZcRSsmMDpiO0/s9lVb/9YD+i5hvY+Cl2ea/EgHQWJLvnHWfR4c14AWz8DUGuts
rtAVVzJm42Eag1uu+zi8FnpU+TeM7zP/pZOCx6U7Ax5KVm+C44lhLSelqlMFIWPw1WpuEcVSRIZ9
iwNcxk4jL2UQIEj2QGuxnk6jTrBQ7GdHsum5Ut7iBPuKStMoH7SIw92eB6iUSDjNyTuvfqiuTS8N
p2KGwTMnk+vI9DJ0Jh4AP+ot61C25YPi9xSSGBL+9npd679NifGrxuYMmA3BbKHYHB6tKj/G3F8r
pWN4XkAj8x3/7MRBCC0Pnqzv1ttucjODLIF2wQw9Nc+J7j25lVxCHf/GZv0OCrt4LFnvEEA85GZ+
HHigMj6AppfPiQ8xVbCS5/wmbqtA5L00RtQr4h+s5cPVxANRpvg+xHZJvxtKtNb7sN7pQCtPhv0M
Kk1w+KIeUZVhjoLARd3LcjeD1mfPriX3GiCsy5Uapn2ahzREM4eRtvg7kKBUIUIoCufN4wZzeoOA
ZoRPyYcIMqK2Vw2gIM0X7pvf68FW6RJnPA4jiMR2a6O0Yly7CFwJQqCDM8EBADwYdwvxbU317zKb
EHcvB0Z5EmxQcKU/hIKsvv64rE5Fr3BCs8f79bWYIk2lvwuVHrGpIIz4kJ4frj+8upN7fiqhMht9
PxNo8liyJLk0BrOrZKSxKr5eDvRhzJtlcCjr0z7Ui+wpMAghjhHxYezCDIQGw2btzTYOWu6kbMDJ
wd+uskTUb7K2C08Um6YViM/5SmyVEueRnjkqnryiF2Q8sWzb2UmLmfjjLiWLtHlpMozxTa2d28V8
Jyom9FjY9X4+IEoEKtQvZZWN3D6ycfgwvOblBZGGveG1xsUukeYsg8L6QSbGsKSvhVU+jRk6XQ2s
RjnGk8ZHUHPxQyDJPs+TU9knM6elYj7muOxrgIswBy3ZzsK61JNzhwiiKZ39as6r6+DUr5J4lk07
qU9CZ+OGddC/SQRognxXt2lvcowRVcIiJtxij09HAAzZAKN9zAcd0r6x91aZ+Ru6YW7WgruszUIL
b1jejnsmRrJaINTGSnzEnrQ3qaaei7G6OSq5Otx9kLGCJKWqew+8YTPQOp0GpgpjbDtb3ckg1Jjl
DmPdvVFj/iGwggwd4V/CMh+oM/iUBGQ0HAwbc3nPkooQSB/yxu3q+dPJu3vjoVTEHQrq2Lfn0WuI
WqauejJfOTyHVjyfmV3gWtrv1E8IYMiws0GUPApHnU2mFNRR39QPHVxbftiZfWXOfyJO3t3IFEtH
kbwmS7HLNesxqPpjnvd7Bs7QJkeJoN+DWxUQTBPmaT+W9D/424TG3qaFBUaBzTGKZsUIpK59bPFr
wL1/j3P5FlflQ29mj2QIRoabvJTacFQZ0hsRE3hFv/TDGoO05oDYDTuEYtX2B2rGB0NGXtACF9q8
AkSAGxedlwlK57iCiBq/TszDUz4P87HvVYWXrmx2vav2azqZKlitcwKryJ5xYLbBeTaF1slNXiYl
ek8kOCQCfTgVW7kNDNnjflTIkEYX5XWVvBBQdjcrhVi3IBtuMPpqz3lIbhdhEA9k+5esAfmppH4v
8f75imRwz62BW8ph1ZXE2zoojqnjveOuPCe9IKhmvjUTh01nPVsPsP+AvYaP1AatjerbR2+ZLn3W
bD2tR+AaoCYwe5d1Lm4lAb39Q0lM6aaezWALrxZmbfXQ6PqhczzOZMYD55+o1LUebdTwZNlEs8FY
XwZhPjXa+NQQQaEvAWimdRC5szM9mvC8kTxno47sVD9q0xpQBaBV+iFs+l4jz5IxYjQ9UlpWIDoX
tx45teFW9EKw7VBqzspYbjKvPFREwLCaDmQKcdFFEzZG+uMt+ka6r0FXvxedwfQ1nkRfvNlF+1qT
qAOdFE1F8ZBm07khH6nWyN9lN6r4ylHCoudqgh0HnDdI3Ms84J9oGQMN2zwqvqEqgI9b8U+Po3lN
KpoIuv3gUq1MVh5VyLsepf1GD6q7yt1vksB3mq6yLUD9MUUz7jbFvsqdQ+BqdZSaZEHZ2FXMBE1x
Z16yHFn4fzc1/4dLnnnfBKmzPB3syzP/ZRM3EuXKMQ3me55iI4x6+SdJUagu3X39VGmMCrBt/j/+
pqt7REn8b/jBv4zbEpYlxeei7hPCtVnw0CdY4PPPIXPPImVtwPyzDP+He/vfTcZ4t+nc8NGS+0SI
opL6V5LtpMZVe70Md5GfAuNZOh98XiBtpFv2z9SmEf+X4rpmN8RgyW///Tb/p1d9/eOwcjZpDxSh
/es2++RGlYmwhvvkJHcbp0lePKrKeRnyOfzvf8nG9f7/ZDv88zFtnRRpisPWDOJ//SUy1/3UCfrh
zgjSP3FCWM5d3/0fMQf/+dQQo6kT9+rYru741r/uZVcoJ3H+h7PzWnIbSdr2FSECtgCcks0m2U40
3WpJJwhZeO9x9f8D7R/figCDiN6djYmZOVCyCmWyMl9D+fIMLU9JyKohDI50vpK9O2Ro0eSghNuF
kY1/6GRkmibrQqiIdViKMQnqeCHd/LYpzonkS3daCjqeFytIxlIblhbLOEuTWAbKiKNNoYktqz4R
j6gkr45N0/k7QEPUEBLrN5z59O5ZFXtGWkkINco6p84+a/RVkfULv+DKYC9+wLig/hE3CECFN6Xn
sw1hE0E8y86hCM9txb/cXi9XPuVFoIk0hwYeooOQVYzbAtjidsD3R1YkSD1AbetnOdA3KXno7aBz
dQrLYNnICi44Ks5m2mSVxoWaREMljWa0JGO1AZgT8oTkxQgJyU99/pBAy674zyHE4duxrw5Yx2RK
wc0GHZTJgE0ZHTXDYsCevQWlRvmiPVRZ+BSnT+BDXjr+1QBw/z8ExXtLQfxEZ0FNxmvXPlyR9D9B
A8wDnDr6loBVVBugLxoYM/+bkpQLZjLzQ4cDVlHQ98WWw2Csl2sooYRrZlE+vGLW6/3oNQVGpty2
e8xZhIQtgpkuTO2VgJqq67aGYrgizOkRK+wB8yq1MV5z2gtu1X1G8ArhDp7gzufb8zk/5dD8+CfS
ZHuM1uxlLlrj1WvSfBfk8YsUKEt+81euDG5FTZcFhU0ds4PJRUVVcZDBdfSvENnIIU9yYjzGsn+f
G1YA1Ele+4wt7NeZKGniOOE7rP317YHOz4HRZVJVuS3xawMyePkNXc2KW6PzKB/L93w8HLvCT/lA
ong7zPzLWTbqjTjWGLJlcL5ehrE6SI8iz7NX3AfQh6ChCG3b0fp2Xer1wpAmkvLcUNj1sgVsIfBa
U6fiR06vcPlT4XiFIGvBfnfqfAe3kTf9Ny2IqJ0sWc/Od/wYEGcHFXqHbZiTfZDTnEezxitewZ9Y
VgYw8Rsw5lULFNByX3RI52m6uz2f8/VJSJtbmBxHN219clfhUVE7aEkUr6r3C6u0d6DiSxZL8xA2
mRviT1T4TCS5JiHyLhbAV5BoyczolzMKTKr96aOjwEuGMxqQkGVy7052ma4NSVnoWf6qdCCbKYO4
2wpM6u0g8xV+GWRcLv/cdFXf6HIu4vw1w0h5EIF+3+gRZDHVPN8OdG3CAGPQ0ZA1GYmiyTIwDcw9
kpBAbeBF3G9+BOqn/XU7yGw0uM8igYSeFdpECGxMNpKo00xDIzJ6k+PyF3Q8GAxWJ0MVDl8/Ggjm
HW66MgZQYm5PnlclYEgrKd7svNxKA86ZwfBOQfl2lNm5YHNp2SghWbiRafrUx0IoQ6Q0dasAd5XO
kv5A5+c+FWI1GAs2tPN5uww0WQUZKgyd2vTKa9/8RduE31PKElURLDkjjH/QRWZnG4xFhRaqKTx3
/loo/bPcEt10tFrPUGu13vGpOjfFGiW6exXMPDhXWh4fnsCLcOrl6g404Q5Nhh5nCofSg9O+wZdI
26hDRINHtoKFc3x21I2jA6+Kue541P2VJ/tndE4nXOCEXvaW4eTk9+WLCzGmqbQN4hzZ8NY4XCCI
CN4e4/yeJCpvfI01IgRllMmiT0qUTs2qSN70UcTHfPedP27eMaHRG8IuKwkzLinr0Jz605jvLm3I
2/HNK4sH/xyhY2HDsHVTu5zkFAX2XinM5C2PSpi8iDRA56ZEXtF00jbKSPhSJG/tRP4pkx1e978q
yU/Xutmg4KJbtLcghWRu1pLPIwmMgOm9aiM14ZU085DeVUT3S4IFhSB8vCpbMez9uEUYpNIh4rpU
ZBOYICKLaJI35q9Q/iW1nwv4HyO/spP7p1ZttyqCKYB9qJh6qN824otCF94ELLZWXJcOTgrnPXmE
ljpWGngTV6r7p1T7M5vvJ0ykUBe7kT00SiSN4O2x8xdE1IEp/UlR+eBY2tfGgewaQbJzsfJy6FLT
IEIXonKUr2Few1UptWgLOPMbXCwqwdnPPHOOPeoaSeh8cDtjac5SUPH0MdCBmz0QOx3Jp3gIzbMo
IzDvBRRMADyo5o4A6dtff3asc6BzEOK1QzqvkRNefvxCdQLJVSnXeqFbPdm4nN71WMgtGNleiyK4
zbHIQMN+lof5KSg5o7KCt6wJkmenl+Dph8mf20MZb6DLs0kouk4Kpv4V2LQmN9TgGOCw0ip/803t
vaDCrxVolJfU5PQHo0i/3o6mzo9CgR0GeZhqySrqjJOZa5W8sGUUVN7GxZQY1i5AFjH4kXWU40bU
k23eZSEoqZQTEooeLTyPurz8qUFXxgCRhhAMrQTbMV9cALekkHRMPgO4XIGvppTPVWG0SIDc3/7Z
883Or9Zo2OCNThVnmj7mWmfDOS7Tt94M9X3RG2NnNQi3UY8u1+1Q89vPJBCHmwoGgPfT9FxTB5jE
hbDPcubCNqy+ya0JvJyGRQS+4uOxLFsTpHOqpXDfXi5joFpS4tu9fa4drH9j71MZDE8abKzOyBfu
pPl3R4aTZBhVTKGM5enLUKquFBC6dfvcotcB7Q6RNOSjilHOCgE/CSG+Dw+NSgqJCgYzvAqnOxQ1
fpfWWeWc/bp5qXA2BgG3GYz6Tujhj9uh5ouDOGM+hJfMKAw5GVoaDp7B89s4GwUg4zyuPqFdMpoy
+gsX7bVApkLh1Br1Ym0xuXJsFLzMPle1M9jMAe3B8JOtymfoHUv1GWX8yZeHgkXdwNR1ndcEq3Ay
JEUNCynMDO3M93yIQcvzrbJCuoMc/+giwGNLJaIl1S8wgpColio1V8b5n6olDxkKYrMt4DZakiSa
dRawoLGEoFMjFbDmQAcuFd2mp994Z7BM6NWOC2U2UORnE2pFjmAH9FvkRMY1iZ9wTJIU6vpCzjId
199gvG2o7pEscXNc7oGo7AVKrgQbhvBno+4juXxqWnf7seX49xo07NHAyRQanPfLKGVhmnGWeEjl
SQ79b+mTk1rrQtGWVqMy/tx/FwnFEFU29NHQV+VJPX1vWnlngluromNbKdu0DB7rugCOLp97NSjx
s0QCQlI3RZjdN4P5wnLeiNB50KQlE/Zp/jkWZWT23bhicb77+zv/yT9Lnd0CCl8/tobUbm01+pzG
YbqJEEpxlfIlIGCXgMdOEM2+PdWzkuLf0HQztPGLmtSnL+cahLYxVKEqH2IQuBvL8t0738q6rYos
zh3VHQRVG6XYeXrev2WyDjQZhNrm9o+YrSqGTxuFNIHjx7anxffadC1HLwft2CXHUM+BKzibAn2u
j0dRFUMnzR+r/NNJ1vqwyIYqEUfDLmDkO88hrD9cYIIPXn/MqCFz8ek8jQWeWZPVG3loXjSFlB9x
HkGm3a68L4iY56g2ltp9IcylrsKV2buIN17H/yweR3f1MvJs8whkCWBavtF9KFlDjSza7QmcJnPj
wGzEry3ZwOUTk8bLQC3A71zvevkoMIwZBv3Q5t2Cg+GVsVD5UYFy6IgGzwrcmQEUK9YT46Bm2ktv
oEkJGE95vj2OK7uNhcarh4SRC2L67kG0q+c6TZMj8LtR0RLR51XeA5x1wxVOKmulo46P6frHo1I+
0cmJSB5mBXSoPIgcJRD/yzT+FIcQEoZC/5nh+RXmzRO8y2djGD6Z4ZIF4Ox+UHVhUj0fbTUVLvnJ
Bi8NJRvhr9bBTI0/nZ9tWbEYPGf1nzKXf6K1PSzkLbOrl3VCidJQqaCb8PWm80sJz1aKClwznsho
iCg4DLl33gCsOza3WKs8eFnr39kxvlNDcK9axeb2TE/zz7/x0dIeT3X6BtP622BBG+0d1TiEDjqC
YaJqO9RLqq1ZVj7dmbCtzrcDzl7y04iTnQE2N5djJzIOHUCm2vXvS3AhFUWYLHVWtTSskuAx995T
2lCN/j6A9rr9A65tG8rd/zfiyTeu0hZVW5ud2bnSvhLKneTTmQdZcDvMlQNgbE+wjLiPKNSNP+Of
k6YwRlF+pZGPYTQ4z5XnYvLDFb2/HWWaZ/9nMv8bZXqewcbJgpbBQDrfGeI5Unca9FbV+m42vKcK
d2FUV5eLrXL9cPJgGaldjgpWbg1bKeoO6I/1K7KAJ1kGIsIqflObdmFzXAuGWzDNbIxGxwfrZTC1
1eRYl2TrEGvDCyCN76gTYzgYotdQRm+3J/LKzjfJCylLyKZMw3myKnM9aQBZBsYB3jDYcD+sVght
/WyGHNQMHvB36bB0fo8/f5JQQedHwZ73xJh6T1YItWIjtivfYyGWuxRFPuhJnwNqrn9JXugdu5+G
qH2FjvXhi4NR2hjFIqyk8rqdjNWkiAPMrCiQqoJ5bUEVkP+kdApvz+h8eKZB74Br0DJMpPEnUYqQ
HI1pbU8lqgBhZz/ppozBkXMGmPnJT/S9FimPureUD88/5GXYccf8s++8JK+9GBenI6K/d5lsv40E
jiG/VwG1Wbl6/78M0hgf8NR6Z32fmMoFDNK4hdSjPTRRDy8schGF9x/wL7s3VZQS6vyUBvXC1rg+
SpsXDAkG2f9k33dZibKN1qvHMPe+tK34navqkwXqSvOMT6of/7w9zPlOZFJpZ3BV0WnC8fdyUsvS
t5sOU6+T2xTfAoQnNvaQ7WMkfJPU9RfOtPnJOXYdaNuZ/B031MlrNOlqKCSV3cCAR+Nbx3ZuJZCL
vT2iK7n8ZZTxV/yzTpqwCUngnOZUWtGXxkruU1v7CRhyp+Xw4W1R4NrX7nPfeDP64Xw7+PzUJjbv
UEMhcQNwMtn51MScsAUdf5T7CAoe0PYyvle7L2hGvnPO3Hc2TIDbIa/tRmJydNNoljlwLodrO3oc
0quIjqlh3DdS897r+q9UyM+O1JxI9e/xO3sMc/vr7bDKtZVjMFqOcApdVNUu45YSrGYAtPFRyl/l
nieRg6kG2l/FT7UW3sYY3g2jgPEsHwdLBqgrr6lE+9BjtfB7U+ff4q5dekFd+UljskWZlWoAioiT
2TdyJ+hT/GlPMYX3rxIVgRMCGi9i9F3UUi9Y356CK1uVhgWJIirmQrPVycx3RY3+l+LKRwl9Ol/6
3fIyvHNrGgEB4o0dMoy3440///JaMS/iTYYnt1XS9WYrH6nqBuYKiV93CTFwbQbFiPkYu1yymH5U
Rfc76tRdfbKisXumNOpdgZJKarvQanRp4QlybUCCWwq+GA1vMoHLJYQUqCVHQVafQlC3KIu6oKlj
X6yaIlIXdsnVUED3NG5Hg2U7ubPIxZvcxmvilMGd8lYQY4xHw3R00J1B0iw0MK6cAoAEKRCpnHOC
gsLluJIwzGod/hia9OjFqpINJD8Dkmrgz7lBZwXxg1oKjz1Kg38+vkRIq8YHHR+PE+EyMo4vqIq2
SnUKyvpFCcQuEzZSk+YChO/abDKHpMCyCSJjinBDKcMoFY9lglZ0LFYA/bInIDXJd9i/2vb2kK4t
SV5thKEGpijT0sygZTFuD1118lFNhVMItMxL4oMNYr0fsp+3g13b0n93NHgFE+TOZP7ULiBcoRSn
whI/5NSmG+StjVz/2naQ14Jo+B/W5ZiYEm6sxlDmvvxgvqO0Ebbw5cmoS2RxBIRVtKM+cz9aH94B
47Ob0poFNFyhAnQZKQtzzRi83juBCEIq3pfwKJCD+M7Em34h1Hz9X4YaP+k/NzB6njFUR1M9dqj7
oLC/08vn2P0+dDC4VPgUSwCk+VcDHQtaTYznsIV48GU8MNm5mSmtehAxcrQYszbBs2TjgVF/af16
oZl3LRjtgRFLyn1LDeMyGMqQCh64bnrCVvh72fk79GR+NJ2drNoaiQIXEeLba3K+2UizVdoE1GpG
BMpkTeZlLVWDzdFlVMbKyYPv6DvvSth1t8PMPxrXmE2tgJ6erVITuhwXioyuXtHQOhSZqb1qRii+
Utco7o0qCh91uYFzXnrenSf64vDhyNRXqUAbICvG2udl5EBUUG+FgVyG6Lx15Lg/U717gc77NTOQ
/DMwooEafjvmfFJHKA/rhdenMoc3irAXuq6p5Ulzmvqu6FV8Suyy23S65S5c2+PGury26XzICmF4
lfGQmExsXstGAl80P1Ry/LtP0xNCqefbo1GuxeC4p43MiUyxZzKFaABD38pk+RCoaOhkvysb1jky
Aj3ko1Dd4bqzBiG4cdXm5CnpFmeDN6tHuVapFmCjV38IHEJ291gAnqb4HR7IfZXW4THRQ+21Cdvi
KULA/vPt8Y7DmU4pxm0cl3QKaG9NHhJCbVu5w5vnmJdoUepJ/yUr0id0VABTZBvXRytNGbZQ3Ze8
F68smxGWoAIVAI074wHUHRJTkd4WJyOrnE2VOHAla/sQO7W9sB1n1x45NYk1jXX+gerdZNUgf60i
pzFIB3u4z5WSQaEpA5FxwB7+9mTOxkQASlakYWw9jprJ+TIEVdNmue0cBMpdpzrSgq2mhf5R8Vv1
46F0yiL0NuhyKDMLvLKMldhLNf2gYq5y1GoN2QGyiy+6K6ub26O6Mn/sNyAR4xuFBGSyI6zMymh5
ifAo+eI9ctSdyO17JBe31E/eb4eaFz55N4MR5fFFfkKtafKtcmFCbw+Ecg4VH6EHBY8jJF7sYZ9B
nOvM9tmR9Q2n63MaGO91KZ7dtFnIyGY7gp9gjW9OKjKWApLp8gyl+SGFNnWXM7IKyI+s7dh+KHVj
O0Zs1T3WbpkiL0zx3+LAxTYcj23SF0okqsngJysHkSksAIy8PaPArN9VpYxat45qkrDiZhNFYbJ2
NfhJaRbhViH17qEI/PwdrFe0s02nvXNNCOIfzT1GuCnoYN6l4xKbOneajqOm0MfLc9CW1X2EDfa9
iBAydW3L+erDgXvBIAXdxhyy/ELo2dk3Fopsnk28nmDITg9hJSwQlpX07FybzVkgvpDY8m5hqY1T
Opnyf2NokycT4oI25i8iO8dev3crPLTxUIp0bwNZYgdBEue65i4a9WxrlE+1ctc6+qYokh+3f8d8
d/GwoVfLxUYJfPbS9tUogrHuwtx01XtYfT/U1PEAZAfHHKu127Hm5xOxVOA6wuLsncHBQl12eipX
2RkZnjVOhp9M1d85Q7Zw4I6bdDqzfDn6v4SYd4g4Q1oMhPl6eS41d5I0ILOIP9/OjEZurN+PsjaR
t3AgXttC5KysFYpGtjrLJv1S5LGVqtlZhP5j0CSPUo33lkCFJ4EgvCHn/SQHyXtmVkg44RDvOFts
c1pkluuFO/Xa6h2zZ23sn8w3zuA5rdLlVnYO5B6quI2Gcp4vfMrrc/zfGOrlKdXUQjJCz85YNuXJ
lZJNDpG5NotDEw7f6UguHFBXV+k/Q5qcT14DmaBztOyMNsWjZfuvpYo4IpsjaoqFJ//V2WPVkFKC
+pKn143eBpURI+ByjkVTPSPagGJK1iSn21vh+nL5b5gpALlGI5BHpKKfvD5cFzIS38lr6b0n6m8d
0ZeWve939xaoUxMDMCnEkAJN6du/4ep2/OcnTHIvq+rgHpV5drbU5jE3tE96judT0C8slb/Fn8l+
5KVKz8agpwfKf3KBx1Cr4s708jP8Wrj1/uA92U6kPdYGpSioLeWd6XbBndMg9yskoWzLzMz2GARm
D31cVo+diUaANIoKOF1CS5tWz0quDazMgt7B+w+NTcuK3IWfPc/EOULI9y0LYhol/KmxMNY6HGR0
m89NnK2RPNadXwKPSLQfFf/oxXsl2qDCWmxE/NKwz/r8wyW8vz8AiN7IrhSUTC73GKl9iiR/yTnm
Ru9oiz0OlnJvFZWL2pH6enstXFn16HiMsKGx0UXecRkr6oye3ptWnR2sQ9eYpmwTF8z47SDzXUyL
kAOeNTD2XKclkiKpAzO10ursD6a1wiQX6kWK/6AlPUapfH872OwVPD6AVf4H4oqm/TSlkfNaRUYs
qFh1GjhoKS/ugtBCYEqE3YZHc4EkhfCeddVbQrDN9xXQK5DI2oir5L04SSJD0hqeuXF5RgeN/vib
IWsrI+oXxnflBBkRXoIHvsb/KfFefjLFoWrd+El1llED5hJfsRDb4BlM1Z3iftbYM6OTYlrvpfSH
pXxuEA+4PcN/B3K5sfkFbA54xrxu4Llc/oIiCSEAdnxP3H1Odece0Xbbd2qy6WNjK/xyjV3Exk+w
ksnT784wPEqoPVRVuEb5eBeV0S5FP8JQioX7/8r8K5ycPExGQMzsTRkrKFtTO2LfBNE3I60eDJRe
3B7Q/sL4xxRtMn5Ft02mH6r1/L3lpCLL/dpMz3rgVnd9573IzmFM2/MWX84eaQX7oVCNe1qbtyPP
dyvvPBo2vKhscpzpxEMisTDPKuBAJ7V58BvZeLUxbX2/HWW+g3i0AhAmKYTHxLvy8vOahac34HeK
s1qko1Cn6AdEMhBDEr0f7DynT/eNrCg4EiO7cTv0lcOX2Bx9ZDBUIGlMXcbGwTkSqcbzPNfLl8aX
39JO21mOe0e1/Hetqd8rJfhmZ+ohcjiaA0t7GbBGSztn26fO+faPmR9b428YIb42rMhZ2hq3+LPX
bRudVWU7lN6Dg5tB0nMn1P5CVjDLqqCZQl0AiQLsdP6qjpXCr9PCa09Yev5QNFwFWvuTIyEDG6Fz
ZWrH2wObbRSQ3xTreL1TsabrNcmq9KGLGsNrnVPgxj88DRC/avwOZWdhn8zmbwSYc1eCJzUAbkzr
kXrWVaiooKqJO8Ta1LzvbJG6AtNnYu50e0TzBzz7npPIoKbD56LUeLluBhVZYjMusnM1YFJd7w3j
SVJ/qXSHYuWMIC2FMgQToS24CkcTQ74df7ZlqMYTloISGOURD3MZPpWYAy3xo7MmN8gNF23zDHHX
RlAVrm5jSsq2GhDDa1NvEfur8kdfHEZIIXAkGBoTTAVoWkmzRU9Ny7eQdxd7UNqr3kewTWxQ3Mz7
EdjfxL8tez8o+dbQPlwYVbjpKJqAgafQNQO8NpldOoUpuWcEKg+mW6y6wlooLc/X6hgCnKbAWRXM
ynRmq05KBxStz4G91Yfyc5jvfdP8dvvzzREH40AomrNiKWOzXC+/34CmhJ7qgXOKesTM0WP09OdE
TxD70lujHqV4HVRf7zPbhqNavQZyerr9C+YLCLI+fTjyJGC98xTJVtoK4KN37uPfeL/wLfHDoaq9
98NPvbA+2gGhWsj3Ih3jdIcxNxlun5UZPgF9dMa8DDljdReJb0Mpsz5t0mx1f3ts2nyJmgbSJ9oI
3RzjTb6hkQlg15kTn2ikNu+qqxXbLOi1n6Av0P4dZLzLBlWsnQapxCHzi3OHQPAdl6v3MNQNTmJD
MKCwqOHHBD7jDVw9ldsg6TaubRenJjKTu64Puq0vsuCZPk64N6TMe0wd6ucVk40DuS4Qy7dw5O0M
bV2XVvhIRb1Dny2JeSqnbr9QzZst2xE1it4VexL8NDjSywXVCrNVBkn0RysULVJwxlNN62SlZcav
25N7NRCTSl0FzYUZXsVE4QUp+6I+RU7YreoCl4QiVfPRMdZeOOTmhyyPOdg1FrtQN8GfTwaVubHZ
IkBGB6JRnvLSfpJLbTPo9m/XM/dVOGAulty3hY5PWrtqus5d5Za/8Ewf18rlcUduopHdwS8Yr8tx
Pv7pTJpumlaWqqSnJKm+gBVdIZv31op39NsQUfR3Gtdah4zx7VmeXWUkvLCFR26eqWmwUyZRG1Rn
nRzghqFi4SzhYWEggYU6Q4z1u/hxO9jsLCCYBQJA0NaCLzUF3httKReSmWgndMPeNCu9U4vwoNbR
F5xR3npsHLN2WAh5ZXxkkyjekBQI2qKT8QWSl8hwo/myBhbY2GKLLYpJ9gYJUGSlZfwJbw9xXCkX
X5GSszGSmnTaoVzck6/YG1kBya1Qjsi3IeSKKkMV7PBCfNDq78JaeONe2SJg/QFxwg4ec8pJsBSO
Y+/LWn0SDeodRt7b+5ib+N7JMnPz0XHR5+FdN8pogOOcFpFSLZAcaOXpEYJ38tINMvZ0sPhQOGzw
Ss2q8pus+/ESI2T+9caorBVw+fCvp/mcoqWynwm1PCpIs96V/jvXvgyVApLY/e3xXY0EvAhEDFcy
CNnLfWDxuLOUotOPSo5JTx2/Zki9YBh8J0f1wsU/2+i84KlQ/1+o8S30z0YPUGvXUt3ODlXhb5H/
HjM3Uu+dIHkcAaNF+8PIpIUjbl6z+huVyaQrMiIAJ2sFHnWVl7j0Ht3S/WJW+W8j2TXeH5CGCKJL
WM3avYLJXlWgq+2NsvgrEPp7H9HwCDEYnwRTMR2xNmqExSIn8n4pZaYtbJ4rxIRxav77I8ev9M/U
xEDi9LAz42MS1uaTFkUYIOhJtKdNI2+D0Xe11KN+zyNZ3nSObK66IFPXsLDlu9vLYb6zLn/I5EKQ
zFKTXNLuY2uyi8N6iwTYWgqNhVWnzE9E4ljwYmlw6uhGTeLQM+k6T62SU1W3zZrLKbtTbAcJVD/g
wulI7SWsTnAOw4/+T9pLsBbCyEkawOhB+JIEWfdKpynZCl0SnyK3CR4TxS6OSawPz1WeJEtwlvm8
8IrjMcIWQaOF6+jyAyWB6fH+V/8/fMZqja/c098UtVlar9c2Ca8eHutUncZL4zKQ25ZlX/VGeUyh
mclY+ZrJM3vEsDEzdFBrDJGi3N3+5le+BQBNm2cOHAmIxJNvgRuSHqZenh0t/QtGvChgo3uQv6gu
OjoC75oPIwxVnsTy3xoyKjTTDTm4sicwxalGyKRiHIFMxsXp9ojmFTUEluAl/0esh97G5HOZUp8X
uVzKh1DKV1Ka3jv1m0fxN0ERPoJy2+H2RL9l7fo/hb2P8uZOxa7w9o8Yj7PLG5GqL4oJKhUlkHLT
lLzrVTWWVSs+FIq6t8P+OIwC/LdjzD/dWFke5R4B2NLuntzyEfZmbVN74bEeWue1wexsXUXNKLyt
5hKAfE9dFXmhnoraHhZO8/mFfxl6cmS5PpIlFn2io5ap1p3kJg0CA7hNdknUPKm1iFd85iU08XxO
KQeOtQeNv5C5m4zXqssYBDdMySCv/iDi+T1PFk6m+f6jqg1LZEyLR3DjOOP/nMRYZaiNm4blsend
XS+LcfOFuLABkvMUabyjPNvY3v6K81FdxFTVy5i166hSkUnu0aJbhHCD+y0THz/YL2NMZk7kBnLc
ET7Agx0+WEb0go7Hq2zVC9N3fSh0BsBV8aiYpROScByc28JjF3U7BFg2LoLtt2drfhSPI/lviMls
DSU6X6IeiqOoxLcqtx7KDu3GfOGbXNtZ4xuMtx49FBoPl98kVRWsmjOrOI4Oqp2v36dNjae3XGK4
XOKRqPijTlxjf/9fBvd/YY2xUP3P8kO6l3UJrflYy72/LkWUw7PO+3XvI4BzO9S1DTziMZCKBrc1
0xtr9KpB5icIj5qfPjgCt0uhOGe1bjed5L4Wkr0E1LqyNgCEUpzguCKlnoImyzZx2rJz0iMw7Gyb
kW/v3DLvP98e1pVcit4X1TkKItxcs8KLLPt60GitfbCa5rH2c3ybBvqPWvNSGt5LbodnL1ayNaod
G0+2v+fyknzSePJNDn6uH34CTWeq3tPXXpqXTZ0MtnloyuQUJu7nUPW4hehb0EMqlq6AK9sBkonN
ecX7BKDoZGPnmYY5R6CmR9vxq5VZIUge9P7OFfmSGuSVSKAiVNoVKm/YGRrVND2jSw3JPNRKDWkH
IxnF8XCfSZJftz/hlYWi8ZiUQTIxkTR+LjdBKGGyYGE3dpBqo9zVeCjusfCLPtpcUsdLEwwJtRZK
kdPaR2DK2JHlGAogPoPOgpLpL0Xru/uqxeB1Ya/Npw5cG1haSABcKrM16RupqLGSEMfQiBWsqd1o
b1uF2NSyU+1vT9684TKOixhUH8nlZiXcTtH7smkUcWip1qPFHFc/Iht9y9iyMJiTSwRY7QLUsIUM
7B4dqeYJ3aDgqJpluS+wy9rhDCmtNVz87hZ+2Zh1TTYGsgNcq4BRqbhMW0GdHIgkotd2UHJN/Rb6
uY4VtlqvLTMs72sUI4uup6zfZI90sdyDCD1zazvQJm//jitXPHX9USHJoLE4O4dyvC1y5MfaY9iR
AQ5Hvz37zpOooLuUYq2Y+4blfTvk/PtzHP0Tclzx/xzrMW8T08Ly8yDZsr8SWWvfFWX43uZoc9+O
NC988/k50VG0InvRZopxgxQ2ZUND+2Cn6SdTGj4VQ5SuRBPs5STZceJtI1l7ijOsuetcf7sd/cqd
MvJric7a46E/zsM/4zS1DPvcwR0OlEzIsvW82wSxXME0b46BlT7XeVMsrCp9vBInq4oHE09JGf2o
8VlxGRMGQlHAfDEOdmGYX4xY7nZm3vVPhkj1Tadk9trSSmNt5WjOGHGb26uo7SIQKH2OFa+delup
10DuqEq2TxtcgyK/CfEP0bCzyKNoH9ilvXHDzt/z8cR9ClluE9YNviWGNvy0dR+/gxzNRkMp9E+I
Lql3oLUwB/Q6qti5Vjl3WiWbTyH1F5zu2tjc6JGpbFoF+FookuQt4WBfR6Yrr900aD58yo0iMtQ4
qfICZ5vWr6oi74McNOBR7T35LQzM+kQHJHuULC9eeNjN7z2a2Lx2KGOgj8NOv/wQjQ3L2UcI+Rhk
/luS5vjwjH5Klb2VvfLL7YU2vyKIZVDfhNEleExObr1MmFESZ0N0lMv+c6V4z/Hg7m6HmO/ZMQTX
j8IRMQcflEbXxnFXRCcJx6CD6rjmDk3L7sGFqr5wZs+3DaFGBVO6C+PlOnmuAr6Vwja34qOjlpuy
tPeB/scPrN8UTqWl9ts8sSUWdW9Ki4BpZiIwSZ1pYVmC0+/tAqv49psql3dBlX/SO+2sUvkJy2JJ
BeJqzLGLynN4hOJOvlbFhdrLjHJ0JCjTgyqBweqek36HpFzjeJvbH25+vjNCm5XIqucFMs0zaWk4
slzx1AF0bHgr2VArfMcQBPV70e/tXMXtS6l7VC1144sVZOVCQ2O+D7Al4DFORjb+iCmcR7VsnJ5a
yzjISkl5UfO+itLeSZn8Bce+j+p5wSe0IVDy1Br7C0CVLjdd3oogyHVHO1pWc+7SHDehXqRrWQlO
t2d1/g25dEcUFvcLGu9Ttf7W1JwW5Qn96MSQxfL0YHs/u9iqH2wpzw91BcC9TVJ54a6+UskhLHM5
aiNBkZsm0+xP6t61EIeMiuyQNk8+0ANNRrIl/IZtMuY/D5Lx2sHRk0L/uba/Z/3CsTY/ajTSNs7g
URjD4p8uZzizHYEw3GAdoM8piFm3f/pwqXtypRGn8+fzagZ9xeqdNsVbCDmmn+fGoRqSfeXmX/Mk
/e4O+RH3nyc3x7tKl3Z9qG6bXPlMVkwzWSkWUgdbZSQXNymNMKqbJN704eakrwo776LFbOYUZr7y
hOaBvjFRwBqRpLq/gl/3yShdeZsrkf7H9QrJ3/utnIzeWSL9KtEvvndxlX0ZatP/2Q4IFrHL8YK5
DyOzvZcS/CILwdW4tTvhIxpo6gUOe5hi2rXSbH1viO5ID7W1YfV40A81ekcabKFWD5K1XvvtC69Y
XsJxnr5rQirDR5Q1Q3NTVQGlUgxBxTbLiua+owPxyYi0fNukarxVRJDelS6+26vC1JEhziX9V24X
oy9I3n9hHAjfual9H6lvZp9uCmwzsegZ1kMQNfiee1oIW92N175XinMOVu9z65XFyvC8ChwR7oVG
3Cv7Vq7LTa8iEoFrUfnLDAPvQVL87D0K6/ae1k231l2lOIMJgICvIHsiuTU+ognFOt+0/I0orWAX
56p4kpLWDFZCrdW7ptS8twz21jm25T4EYytJ971pV3syaWWdtaNnsRJo9mvhuMZxwI1nP0ge1lBG
0NxTOsQR14vDBXDF7GbkbcEjHjgmlEsAR9MdwcvdUzwnOjXyvajrZJVhxxzF7RJ2bHaQj28YagXU
J7iJ6YNNdl6cC+H1gzjlSBDbrbsy8iTAqLPfpBh7B7L1YMpltMrKZmkrzAGRNIe5QqA4Q+4UYN8u
Q4dmhClZYCZH36qMtVYKEr//x9l3NseNo+v+la35zj3M4dTZrbokOwd1K1iyv7AcZIIAAYIJDL/+
PuyZu+tmu9R3z9SUyrakBgPCG56gN+W6mrrGIe9672h4vbEtRtiV211nbEzawiHQV0Po0CKN6FgP
SweeJrHdVPAoc+1vCnpod5bsb97EZD+DdAoR19TLv75MT3bKgYqw9QjT4n3FxEkazjvP7hG35lsg
InoHEg7AM0z5EmA118N0jPvwUW3zU9qZCKxTiy0RdZZ3Ivn5zUyjIHF1J/I10uS5CY3SsAxqYean
1n2t27XXLJPh28eH2M0+exkD4GjwkQBwusFWsbxwYJCSFufS2QG8NnVW2jdm4JgWh9GBoWWTrh1g
zEzahZm6lwbenKFIfdFiRW4EUe9JDOD6Odo5GfS6qOpHbF+RU5w99ZZU3wxmwwquetHE68d3exNW
zoabXusv2dhYeKSGKWfyOOTB2UYqFFb6sc3hcRY0/q6t/DuH9c16nWobYNVCIB3AJxBBr8fzKrBq
a2Hnj6Pdx03FvxbBAxSzmy45NrQKYdn5n5frpyFxPuPQwoZ007tyc0P2crpF1xIxxHF8bkeeTzZw
+w3L4KsidE+07A4U6LbEOI0KUJkJLgFWxHx3aJhGLc0k2iPYWO1SFWqIQQtFzzZhB40UKGhMhpTZ
K8rKIBtS2KkWorD/w+UytSemQxqZFoIGVHqun/YAVp+nN7gI1BXaiLbtOkDM62XqHofutqQwjTSh
nkwoJ0+wi+uRgPfuAhxPyaNmVYvafgZNb+EH4z7ts6VFRtAoyhFJNgkT/Q6szf3dzgPaBsRyYFyB
uTWbUijIKTshTn4q87SNR85hk2eZ+YNVSxix957a1T5MAVNWZcsgyN0HqRRkWITzE3EOoG8dcnxZ
Wf1TUhr9SuWWs8D+Vux5UwaPgvSgYrN2nPxm89cMySuiHljGGfCw2I1iMJdGCmgZZJEgFhZ0LVlq
deXGA86kmKYaDxNlSHSCubuBsTd56Ly+iYLG60Ju+z/03FYnIjzU8VU/bIgO+I0OyeQF05og7uFW
jiY/3KQtE5KORGEH6mHFYIQm9HInWXk95l2QwKazb1YFZj+UcxsZW0H6Mg4wrITYrR3bGpyHwVJw
Y4/CKxN2lOm6k1Uaj52lge9aqP9wT8EGirWNHQz/4Zyfz4W2TWQl4LVxNpzaW5cDemIMVoFrG3FZ
nCZtinowcZcfb2S/mQUTYBu9CoxrAld5PQELImBCg/rFiTfyK7ACXqgZ/Z0bu6mb4s5QTJhMbCYc
PuBM14OgQeJabSDkOR80M0xQI41KlhnoGWM304aGb+p2tMcQPmxFCCNsfe04qcDC87Uoz2S7zure
iqBf4N1Z6L+7+18vbMo3f9nGQcMSE32WncYExwaDDH/MoY9/Z6ndnL4TwimAvxzSZiAz5tUbrjRZ
54PQzi7CqaXOemNv+ll2GKBJfed1Xk7yXxMN6H1i65skoVDzRp94dg7qVYtMs+PZyVawkQCUC2bO
ZVOCrZrX8KEE0XGnW418sNzhp0SRjdi6iJJWiAdTT6wlh3PcvnGM7JjVZbkkRQqS2WCq0IaEyovm
ed1aR0yMcs2oofNvWzjn2y+W8Oy48joAfVoePGtK8Qff64D9HY0U1ssVDYVh59jgchbL0uiWqGPn
Eeig/p37n17Y7PYdYB0ntXGgzNF6uH6hAAGKluhpeRJwsrDK+lGj/Ghw65Pi93wbboa6NAKgYhxg
F52Oq+uhkEOUjiMC98GWtnbUpD9+gYEJfa5zLg4IHOs75cb5XHUMsLSARMZxjJIEAI/X4w25MDqu
c++oDa31pczhnMm1gX76eD+YBzbTKJPQEXRCwA+6ieKc2ofDfNDXZziXRzkplwzNA+hkxZ4uEejA
lePj8eZr48/xPICVJo1hWIhd31WQSL0yMlWfBbJOv+PL3lEHWHzcKRxZ87d1GQf9NReoERDO5pUj
h0ovg7VyckS6KyH7W3oiCEcCjHpF8hrZ8SBEyGsCdRTNbt7MjLiPoocBOpRTVIwpnMEel+DQgW/q
ssxIsKg1PVmztgg20O52z8AZkH0HXNcYur4Itp0k/GFEw+8JviOwwUhZvZM8/2kC+3vSxxICpwZP
X600w8ZeuYn8hKzdfm2c0R0iiOXiNG5L5wA0eP/08SO/QYhhi0DYMdWRAdtDTXmKpX/Z9Xqvr8zc
YvKsEwJsN7OLJRuYWBRWA9dvU2+iPjW9Q8m4DYKvk8StWRtrcEubQ2Lr41aKBspvyje2tTuYB7AG
VVgqHeAHPJJ7bJHfTHuIo2O+Q157UoefTZCOqtroOkyQ2vMB7x9TBgl/5a/vPJPpY37dODA/oNSI
cwicAoxnT+vil2fi0gx+6p1XnavKWQnL5iEga49NB3w9TSOvtzaWZLHSaUwhme44FIU6LXscR+/O
Mv/d2wFxDTsKYB7o1M55a7Dg4W4XpO5xqFSJgsngJ0ZUuvDgDUXOnRr1GwPKuHYv1uCidgPkVs0U
S6fM9tRgeHcu/JzBCJOfIGkJ6KcDoAOs28WXMciLz0GZ9PLOGr59RRbkb4CFngSC0ZafvSK3dziV
LJBnV5G31GtPBnwaP34/8/wHUxYBEYi3DgoXUyZ0/XqoQVsDQC95Ti1qf0s6p1wEGeOxpJpYlsIb
v6clgIyGAyf1xoQ/+8fD3yS3l/E9c8K5gmR8Mwsdr2pLt2vkGbjr0LFWWrduGHzEKpij9WEf+Csz
OPvQ9/YQMlvePSOX393+VDYBZRbHO5bC9e274GRUXCCAavyGRHKErYrb9it9NI8GU1/AXwCeEw7Z
IrsHbvrtnaNkgBtHWw4g2NnQWur6kuqdPNd6VR9qm9FFURrpDhYyYq35DAwuE11QSIS0G2wJ2E81
b1i0lbBimHaNy8uL+K/v/X+n78XpzxVZ//N/8PfvhRyqDBbKs7/+c/VeHL/y9/p/pt/6109d/84/
nwuO/+c/cvUb+Ny/xo2/Nl+v/rIQTdYM5/a9Gh7fa+Ttl0/HFU4/+f/7zb+9Xz7leZDv//jje9GK
Zvo0KBeJP/761ubHP/64RMP/9evn//XN6R7/8cfT1/ZH9rf/U339ln29+bX3r3Xzjz8c5++gIUzV
bRjFTisEe1f3Pn3Hsv8Oy7vJ5Az0Z5C2JldOUVQNwbfMv6N9gz0GDe0pOrVwCNRFO33LcP8O0AsC
SHSZocGGJf3H/7u8qxf07xf2N9HyUwEadY0Pnp3wEwdkKqOh2QeNMeRSs9NmzFvGbGhSR2bgfHET
x9mpgrq7wWjGjTHCq8urA7LoHJhtwOuaHBy7kIALmM3Rr8xxg+z/R9rBDIM2Jl1Ix9wNo7by4Pd7
GuCPdqqKejmiefJVN0cX9udpveqzhuz1YIyCzuNxKQYRtpTpB5pDcN931Tfm9PYSYXi/aDHaIk/I
g1863R0Y5yV3+uVMudz5pEkAxt+Ey5oj9lBJzYtSSJTYobUSDq0/Rgib5WnwUrmswCpbBig1b0QG
R12OUnpCE3fhGaKKYKheLc30q6j1fCOHgq7Q+kd03alqb9W9H5VpMJwyF/7zznCPGj69kNllI4Gf
0jTgHBDkTtv9L0dhztJyZBmsrEp7OCBXMLYi45u+HYfYYomxcW2KEn4O5ObHm+ws9MTjsie9RpiP
u4jSsMlfj9tQrYDaGIS/xsGyof3CYoP53RLFxvZAsd9S586hMosJLwMiIYXTOOrQQJ/PBmQGKRRE
wHCjkoKmrcVmeSYTAEvaibh3rN/eHfIRBNWgSIPkC8H067tzep86NfVFlCU92ep8KA6iHs4JJN9C
gMTdkykCFSpW6C+2rS3gnxtajXL3SWe+tdTQHxiv1rUGDgHcDBpgj2R2Z77evne04iEGhDgIDVY0
lK+vEDWJxG2STkSNlHTjaqW7c3mxtZXqI25VbFkAul4kPr1X85udbngPE+MIwko+jtkJTHE9sJJ6
GwQl1olvTXHNa9AJ8dxYYMx4dhYRq7VPhv85hYD8E7Ls1wT49NAZW8RGdpE/loMJFpZTsuXlr63S
80c0Pp7T+l4QcPsKLz12sLNRygDOZ7YwUPYOCGDSPKpHBu/dEjbYWBnvACCpWA9gKGgMgX4GylNz
+SrLLXFuNX1cAELDdobogiUvEsSU79Ipnmva3Mt9L53Mq4WLEAE5L7h3qINPk/r6OTLb6KGFOoJm
Z7U7s9PUysxlsEGt2kTqDVWYAqtrlSZwDcUNvBeZSp8Tnb8IpJFLt4PpkD19AbfXg1JLxSN0wxgq
fm0PDpjVhLpk+aqpHGvraGShkKyVxjB894DlCVPIci9RNx3COm3LXS36+OPdYd6uBrMB4D6IdmKS
QIYNp8n13UHjW4K/bfNI1c6z0z91Wlr/YJOumoReINM3KTPq99YMTURDX+BJ8EmUifZMh/pOOecS
z86eM6SPLtU65OPmfN8wJTLIzPB5xHqcG0GwHRs92NJOf8a2SSKrBXsG/ak95J+aPQ3EF3j1PNhm
5e5HiqoJseUqYRY70QDWKJAteeuaLh78XB1teKPY7thtYMwJ8VH0dbcSGdCpT0S5rFEWXdigrnCr
XIPf1i8CRofIdLkBoyyWQhjNvPPQ5xSv6aFD4w3O6BD8DiB+PJvyQ61T09LgHQPdQah3YIJt7KBc
QwBn3Nl1AqPbuoP8ZmmvEc0tiwwRcOcZakPssdr7fZNEugW+a2XyB9vfDKaBBLxMNkNP7UfoE9y7
XtfEJJi9GhdHLWDKU8CB+OV6kmSJhRoeygiR6Mczmu50i/j40YBBYMgyCWMxBVuaknt0PfTNM7zo
kp3KIFlhinFEOP3WD4n7uWhVsISaSx9ZmfG1sjLyZCTOhKfxJ3l5b10Pllzlo6tF3CidmOe2PAD3
44a57SYP4PY/SI96O8SV3q6mPRwGGgYnGAu6pOA2oqPu6TxsmD/uaCfqhS9SZ1lVpFqSUnTPKVK7
MLV9uXeHIIl6q26ihhC6odkwomaa8CV0JasVMd1PaJDk+7ZW3+FnZIRws3XOTeD/kLqWPRG/0xeC
BRuBW3/yO/ic6N1TKsDs1q17xrIXu9yrJw8mJwLJySUD2Mib07sWTgEnEMIjH0yxDR+T2Na/ZAha
Cq6gGJxDBtyAw8QuVYaIEBUhKBqsB136C4Nn7znXnMdCs6zNf7ZrQJgQUDYgo5C3oa4F9OT1hBhq
t9V72yARG8sg6gsM3lr6uM5RhI982lUr0xB+WAzOehyHAwCVFYws31VWlCEaCt8+vpzZETtdDeIp
hByA0U+wotnVyIA2xGyLLOLS8JeDgAxvRvSQVks66puBad9b5cp7Il1THPPLq5nK+hCoBTFgEmeB
EtFsUTiQpSbAEZDITYz0nIyqX7hpTRYwHLZeLE19LToTWjUVV+giprtg+oGP73ve1vvzEqYLwHaC
rWkeW7g8xUxNZBZlXw2SHpDJ68+dV6K/BYOMfS/FwnCJEysvffZMtSZqaO+Fl7M8BJcA0h+Y+AA6
QS4e1fHrmVAjh+/oIFMId3U/Egs7Z1C0P3ITy/zjm52FM9NADrD1kG9AKQmp8yysJENmSLNC1Sj1
aDQw9glQ9EgMaD9VTRuVeoCwpv5uqXsF6d/cIHpYKA5AEQiq7hcM0i9xe6fDPwl7mRZCEAJKcdMd
AvxI42D608e3eOFKXk8pdA2Bc8QrncLoS9Xgl7HyBJY7teWiFmGlQwRsXH9yOodusvRV5+rN7kvz
UNbUXqd5JkJElv6xMJUdan4yfGlNrQktkn8jpuSbzrD686R+EOxd6Fkc7LpHxXnChJZF1y5YoYK9
ZvNVUGVBJI3MghNVw1a1TbeFrS9Tvxh2HULAIeUQX63WjSj9RVp11jYrU/9IOVtISwPmAVKCWG5B
2NVWHycAH32pej2SRWptWCNN6Hn27Y7x9sQQZ0R9ydpzaWErNs0xiYpCGxdJWuZvtWv3oU8ctTR9
9t1HJHV0chfGTjC1vlO1ngWcmEmTkyl4o6D26EjxZzNJNAq1lzojUTYGZqjX/dmr3NBS/iegA+ki
0Ct2Jwe7nUPo1U0yVqi04vCfz6FszAlMJxHEGKV68druRfH2RcefP54/t0tkqhRO0RxweQagL9dr
EW17G16fcPWCQhXyHMN+BqkG8hR+OsKDe2GnKtLq4mhnqCx9PPLNDoxHCoTKxHPE4sRSuR45awEv
VcxPI6n5iyoAsoBkY3L0HRgeZMCcbrvWDYfGX3w87Dx6nV7lhGuADDv4D0hZZ+OOg5sz4OBxx4Np
RwRAmdDNZb5mmuQ7t+ldWJkHKuIMO7EgIBhlVaCWTS/zFcJNY9GT+nTnkn7zKHAm4hCCBOzF3fX6
USjBtIRadRpVteBbKNnGZeVXW10b0Blx/ceBZjrMXsv8QAjAYYPnqHhMQeiVReGsskRzlumY7LLO
Ow+oOW0ZH8bQNzO1/vhCL84y15sNFFSAF0PtCHgUZOrXF8pNQH5LzYKko+OyXcuBSUv9rn8HSqAa
LP0I6W47lg1LI8L0OgQOqV9j+yuBM0y+LwhJgghORWYsknbnqaKIBs8s9tnoIUvTXHM9pmmIgL7F
j7rBIdfb9E4UcruO8Zh1NNkBRJ3MSmZRNOe5bAOv1MKyGl6MUW2y2oRtvdu84Nd4RO07+8btKp7w
OsiTQCVDyOPMJptBOz9VZAB+YOwvq9jHSv7frGLYeKBdONUKfKCxZ++lkUWPElSbRoWvwWQmbV+H
AWETQBLiUKeL1tMAHNIhH6R7AJd8PCl+c4sTHQZPFfd3G+h3TeOnloGyGk6Z7bRRcR1eZXc3qts3
hzkHJS2kmwiikAFdT73ccbK6KW0t9MbU2jbVWgtQkSgSWPnZYkdJ8+M/va1J/QnpFmY5oml/9kgd
IKoq2gRBWI9VDn9xvYtsp0N54e6dTeHO9aLCBozO9aQxOtkAz0ZqPD5kBfWTEHUK8SQq9Wc4iOL9
AyGdvfz4vn4zGpryU5Uacpyouc1CUEjIlEMChmpoOkN3avmiqFFiI1BgXkKVU92ZHBfjn9nNTU9x
6phMAs9zYDlSxCyzSZMAydqHOdR5Ig5v0AiSVzSshI0uH5yXlwm0VkNYK+THPsu/5a5+dCHRtq/N
AlUDTzx41MBh68nvqrP2esPXMIYiB0tCQSsfYHQmavexaNx7ZN7bwxFXjFr+1OSHjcYcw5AMtUi8
wcGzavJyoWuqwO40Que868eNTjIe62kPgLNlPeaudzdUt24nxkRgQaaCauVEfb2e8lY5DkAgY7NS
MMhbeYP+/RK0wTCli2jQrcCmT5Z6ZT7pTB83Nqmw4mFOL9vGOtm1uod8vJk5qAkbML1APUuHQ9G8
6MY4DYbOBQraKtojHkYWa6hzLQJv5xFF79Q7bo5EJCfQHwuwo02YHXs2TbWRVcrGaGFTjScUExoc
OZ8kT5cWewIdxAnl4N974PM2gYXCCuBeEGQE1hKkq7nSBIjiSnMrloRD7difi07WMe6a7oNi6BZc
7wgQkKjA+C0n381ahDVNcdL5wVvZVHJfqqLeZeJ5cNELMUcoHQCD2ibZUvbEPfAeJO1xlPd6BLcJ
HS4afaVJCHmaqvMkp2+t2nfTEk63BBA73+7OfcCbtQV5JcD0ShK7vfSWkrYOIh4ODgHcIip6pxJ3
cwjgIgBPA7UChyrSkdkeplPqI0ewENInnBxo0p99XZRTO5beiUHmXazpJWEwEGYwCadG6GxVJMjp
C1rC2XdsSbtpf/YNqqmpuxpN9GBG7mhxj03nsWHduyIQ9uEo4Gypp8guqJtD3agWZR6QW8yx6UOb
lw34omQClZu7FC/qhK3FCwveohhQ8JCpYPhiaLJdQrOmiNH5fXABzDgSmejbCiUqGxpkYdsw8URG
FKuQpxnbkbb30Olz5B5uG6ActGSQEaB9AQTG9WYwNGMlQcOc5mZjLxHLgzTCVdxjRjy4qbHpJYe2
LRNDnBgoSCLBJScBoVlR5+xsDtlJNsEd0hA6x/MdapJRRtoAVWF40+Dr9UXVadcJjWCDbKui2Qjp
R4nvfvFbGywYH1xjFPOOKH+nyy5zIaGdEmMvl4hh25PZOmdgFR+ctNXXWdvDZCYjkMdLvLcMAKRj
7mlLRZNX5VY87vuie4LAUhM71BIPqKRBQtoNvrEBVBRUU4iJuDEDG2TN65GEmt6t5ZAnb1mXmt8w
azt4GCgfgemTXQbtY69pX5uxE3GdJPaE6Y06iWBfploXV04J7WDES8ey7+rIV+hw4HCWcaYC+QC7
ph+iNPRdrkEnQw3BVhvhc+GAZBf6vLBWmUL6W0vx4mmH3AOcsgLEMu7Q30LNvv6cWCo/AvxkrqmX
HCRpDpx42qmnOkPhM1CxkKgsm1hCJhgYKKH4e0squm18/cHVZPUj7spuNwbuuA2qPNhxSVZ2DcNE
zdE/qU57aw2ovauyzM5jn/708r2ixbjNWdAuGYeiG2DW7KGoQTMZqd8vwQEyI8ei/kZ35GvHW3vL
+wKOYrZKt76i8BJN6iGGp0i1NwzIC+UorYME5ay1InfiemDDC6k9iZaqeW5E8172lfMkzaHbmlLD
8rI8EkJCMt0SR3O2NGBemFiGtqCoVpxMq8jCURQ/eNoUAEfWVaSjAHWsZbEHYnBnehVgHK5jH3Kn
YHtswnJh5eZB5Ln2zMWbW4184VLPOviSn3zhOUumqLdMrCTZB9I9joalHVByWLLU9KPaKPVVM6T+
gfrsmUIlet0y/71tqLuxFUXKgiJGjw5f2Ara7WnqLszRch661h5A5IJ1aDrETDXDTunVSQNYLaJZ
Z61k7rjrmiAX0pUiG9PqVVyg8oXacGKtOLG+a4CpPeukwEzts2Iny6SMoNehHqys3yTAnUWQtBh3
arT8SLS+8WB59LMVDP3SSyq6q/IhVpoOaFHLyk+ieiElzh1aZu7BrwYy4berdZkDtusbCVgeY84e
WF5/cbgoHgLm/nQdUpybGpY4onmop3aeFPpPj2fBwWfjq+3uvFYle9EY9YEY/ZNXQLYWvtzeBtaH
a6V7w9Poa8A7QR0GaVpySAafge9VfdFIkG+5LM0wLQ9WtkOzQZ0MlaoTTEv8sMxNEo5+QNYg8bOT
HnQ0rjvtXp3vJjIBGwPcYqDGUMvACTQ7fWoErj1tAYVPDGsDAhoQYaQ0FpkOoS9cxr0j6LaEgPGm
vMBD1gWu0LyAmXSj1F0TQS2E5HDGtTqqXAoRiuVW6wCMhQVAAWUkcPgf+6aPSMkwH53sk3IgICU0
AXzJv3Aopz+j6V+BHTepES4HMSoAIsCJovU5PZ5fSoC+l+DpYjMNmVOzcMjzYgfKGKTtKx6WMBHY
eEx/+3jIeXiGzRYFR2PSGZ+KR/MGZ1F1OeRsHS2UEkq0dmIHITWVtUXoYa8Sc9FKs1+MWf/y8bDz
F41hERWibY+uI2ARcwQL9bVsdBoMO4JR2HEfG/4Uj/uomj8K9fjxYHNKiIXRJl1uNJgnVjDw4tfP
Nckzs60JBMaVaItdYGBXyYyRhnrLh1j4ehmOfWOsCh9RsGmhNKkZNFt8fBHzdztdA7jIARJ7AFgQ
e19fg10xECUs/texz5hDFlbLIhs6XbFhIxJQrLpXvr4JKS+DYnKDJgDMEjgB14NmFN7xJsSjQ6Wh
uJpQvm8L2i38QnULHLkRcdhSTy0LxVdIsYtMbkVd5E8f3/m8j3V5/GjtTt4b8DO5yYv7AZB3x29x
6+5IF4MH4xT8jgnETYW2ecVWPNCqY1covs8FZK4p3MAOJGmBsLe6p0507XJsDScu/MQN/xfXhtcB
zg4mIgrCsx0nA43GHwr7r5y9kn57cju2KKv2ufD9gx6wcmcb/AeM54qXjMV+XW3gnrUlUtNeNQp7
Nk3TuvPHVzVPV6fXNiEiYGYJVudtzqRVBgUEOAlRZiAHUAlYODr68MJKi66ZV7Iwgz80QswHkA/u
yXtOE/HXRH8aHDE5qjMANE8NyOs5w6hss6JotbDt0HouOLIzEI7vcUFt94LVuh4IoFMU4lEtvfCl
ZiuirnwQgIsRAwkLWw+V28ILHl2PfTXZBqII7xYc7Be5GOghsMQ7yaEtnafmZ9THvjdEfA3gUIzc
0l16A6SfSfJmOWpc17q+qbokPZg8DUWirGOlbSsy/kzzQkw1+HIZlB6Krcg94xyU8KUkBcC/qfA2
qa8DJ+cU3QYU/5dAM9+RQiN8TaBlywKjWIs+AX3LXIFaIxcZt7vISUC/8bHogSEujwbStwNea6iK
9EfumfW65u/U1PnCyiYjZyP4DjwxXRmjETd24k9yVIek6X5q8IDdlp79loDWtbZbudPd4XOjjynA
9GqVADSS+kDeWW4qoO5XLgvUI/cuH3dFXm8VcFC7hiSfqwLAIlKaA/ZV99g61crnb1K3AcqUb44D
YH1FbcAptExboVF7xG65yOtSLqQPW3knf3Q7FJR0izJomybr0fDXCmyypWpRkmkU7UMLyLm17P1F
gzl0tAO60inEt1XnL4HFaqARUz71uv2cZa4erYPOBFRPM86ZHJ5FGyyb0d8bvVcsCmZbq8H3v7ll
+lhX1g93hElOGdRHs5YvPQ0WdjYEa5MfnUwCooEe46i8qNKhs14YUFmqe5QQR73n0G33jKihAcr/
I7yWWxgfw7FolQACyTl6d3lnbZwD6T6BmQedx0ldCpp4BChGxMau1GNQKbQoaJss5BZbjWNWhMSG
xbFXVuteRz2PEB+Bo5FmYVMnT7lEtJsQyALDIARpuD3EjuSwPGiS1agNPAJ6t1qMEmK8epPTVdPy
r6Bnv02V+KUQKSR7Ur6oTe+FGx3MNmivBfuSpD+RWIiQiuKzUpDTY5YqFlZafg6K5BX6unwFpGoE
glMVDpVLju24bsrus5nY9b6GmVBlDFU41nhFjnv2/K9iGNUagUQXIpZwjESGhp78rMGGbrDuYgiW
V1HZS8iWB5OJj4Okok5RshSlDc+PFKSxog0dBcs8nlf9OhOCx6Bvg8ZfOJEUD4xm9coDSCJuMuNV
p2jwFJ46mMrLl0TkWyDOnFCz6BGCA+sRrLjYsXowDRyZQ2ak35pOK0Nml0+Dq6+mQkEYeCFIadA/
QGIGs4ziOUeiCKWZZVboT1CKOlcFe3A7BPEFlm3WWF6UEC1ZWPYBihgL3EyGhxwnsDjcBEOzzZDM
NcyJxxGVoKaVK5fJF5kCLVIZ+dJxyAvQOejLZb0WfbM7s4w1kYjIzISzThrtyKjeLH1Hezc99qJV
dDzZWMl+xcjjIPqTJ+v3RLjdU57aXzrsYzky17dUdEvVdD80E9oRDjVx8WO1yKhTRYFq0CgpOxnn
fZmGLWj7q65A1N0CJUCs2JDNOy1zD1Al0scsMYe4JZ9VWZvwq6IyQgvVoHq7qitXW7ljj2a0Q/ip
hif3gmjBu0lggqpZSXX2hvatHOR30pJ0nSQMji7K4Ac7W3KmFyvlMH2da3b57Cm27g2UR9Di1UMQ
pZoI4Bo/dFirb432wUX/MBraytl0XdqFFE/UHvFxdscCJMpWulGKwq+z0N4qCeeKXlrJhpERMrkN
oldKPlGHUIhQ2mB6uGifqOLJaArs+S6UOKiwIkNBPhqlWTN0BhsgTCQzSz3ZFdhWlpWHDLNoobxb
9c913a5SMN0jVEXApml1nMNqCZLMK4iyWVz3rQNzDObsmxxkhUoP1Hbg9jrw6uZbl8pjkedrUIbd
bzjO9wQE4U8Otq2YU//V4do6QWimJ36CGkSXxMXgels2lM/gsMBMC451cVZZbaijpP2ZjeBFJJ0N
1FJednsr5VB1MIKdIqMTGWDOblIU7KOhSSq85EaL82YKq314x5YEQCqnHsqtNX0pbVluvTzIoAMy
yLC0PflYSWThVpY+X76klYNMIPWcXc+CY1UnLEO4ZP7MkzZ5SMwAJQeS7i5/48AEPIwobAE0WbGN
SzR5xi7bHbhKUVTG32xHj/yaaCAaVqa3A+3EX2cggmLFyfSV59gxbb3N175HySt4nCpsfT07ULBh
XgsxLkeRyqcR/YynFCBMk6sfdS1ACW7Mbm9MXy5/6ty62wcqyCBY5vY8zATYUP/+TkrSfn/5mcu/
/fmDOSw2VugxfPrl3/79M5fP1i6f2DTVcSgayLVef8zlh2f/VoxNCOxmvhVOEBejXWwQZDS7y5dA
DM3OUAVkBsbL139/6/In4YlTO1K5pqZGkOt1nKKc1FTGAqIPIwoEZiDjoTDt/eXLn9/3LfWTt02y
vPxb96/vGnmHzniqlytWsA3TpfhOdGxjLHOac8H+L2NftiQpDiX7RTJjX14jiH3PtTJfsKyubkCA
QEIg0NePo6iuqK65NnZfMIRWIAJJ57j7Gco9Zgu2tm0Wv9tFsKO2x/5C1CAoaGcA3dXA+uwVZuh1
lMXOu8unfT23kebdALN66t0ghBjtVEoRqjao1HtH2oNpIxpsuQimLoV+Vuvt3O4zirSXvihb+fuK
4w+LkNfhPhwr9i3s8N8OaPbGJ8wunrT7hbmeF66zmhor25qky8nNZZl3C8QY3HgGAMVcG+iQYquL
Gpv1WrNvREogr9NTzfn4RHXET13OnxR382cL3o5nCNTBAUjjYpdzkT8D0jKdEOP8Kqy6bJZpWhTL
iVbx1hSmfuufyqEHtA1VTSPAiEIErxpcrE+GG3N769X5J6Rj83cWBgpIGMGeg9pim5yE2d6e0aJt
H2SJCET7qYd6G9lZ+/dUZ68w8NTvwcgYAK8yOo4FllxDDTGhiozZm1/k302z+RQmceZPXz6v9bL3
w/JajE6zG6kTbRpI9TwVYRculNuwH4GzN81TbolFWGv/2R+6eM2dQe4bJ7LPmP9hgR4r68OLu71p
H5/YWweUzLuVWinm8kGcBER0Dlj15eu8aOQrwDr3O4wjtYReavtdx0O3FFNlX1MsU7Z2Sdi2LAV+
MBxBIYFT7l561p1IKsYFbbFWTAUE/CjEiYDLCIAohbD9a4roUAloKNbG5JLRomtaFBkiPqJwDd7A
xnNTGKPnZMg8awcUj4TKEuqOducdRoFXDa3B+lW5mO3TYvowmRL0mWtm13tTE4aW4RlTwsKkzEFE
r9M0ps+mtIYixBDG9GZa8lznrQ7IgFDL6IYP0OPQKTgdph5VVbMMNEnvN1CEdpd0dMq390Hw3lvl
EFham8JV0YlNhq3czxsQUbXrq9hemsLgKMLEkrrAec63h6Dl46ml4kcTMMgvgiWxCiuKpW8uM3ZM
Y6e+H+BBqY/AYPJFM0IX9bcyCE4blokpfr9KmhsVbYfgsf9WNs2YElhy1seIOujgnk0aslZl+fVb
g/fTR517mtcA3RH4aRKT440xev1fzc1dDmOw0rTzdib3cR8m+Vvlws3EljG8v7nWI/cxUJNhDo97
YVUfLENYzeflM2bV+THdB/Mo/chBSKJz31jNtpP5GSrAfJexzD2FLXdPigcIqj1EAKBAIqvYkDbM
0z11AU+T4tTF3SgQw2ycQBNENLUu5GpKHrWttGiXXVez1W85Jrt33E3MBXi1pgkOmZ0dtDOPIWRn
pySeuzblrA5/gw6ciiVV/bza/zUyU4bo7CMWAtPBVALgOiDmxdEBgueeJGmPQETcH5aDxc8A943H
2u/ErZ394lhQQ2rDxiJ94mAaalgYUs3ZsQI6+WaK0cy9sb7MjxDH76HjwIOnqKmiwz3ZpdkLJ7Fz
MBVMk5SKV+b14+HeZGo5b4hz2x1Ma+aQsfybHK36ZxuuGj60mvJ7ifuwyuAzg97B/t5LTMX3rG/d
/b1JUWc/0kZMP5N87P/G+kv+LAw3JeStEF1z/7jNuIWkigzh4/g5qFmPTMPGvHuMSsmqWkDNwt/d
y4w5drMg0lk7MyRTEFYBqI0FhYKw7fw0bERHgNG+Fj/rwJ7VLfw+qn9rl/hw3nNsSO7XzIMKuMbO
B/bv7aPtqoLgVaUjb3tve3AHLHrZYG3h5oWHsUdsBOwNsG+6j8+v4TTKbAWWkHl31IVHkU2kvrd5
f4PQZlmoaCh+tokdNFl0AMZvHvftYi+6DBQNNvd+Al+Uy0gre/MYWx869dJzJXRfzH2rCiv+uuzk
hpu+QfgTy8IX7W/tjlnZLxUEoTf38ZUOLBITyfIN9n0/f1xwjGK+msoYm/j5eQYkspeRbP2f6S4f
vWUwDjaWhPMz6GJss+NGQfvS9NtbNaCacpLrx1gzCxExayAp1z/HFrk0mXxWr809OzbIJNK69jLq
ljUm5w3CzDObH9xc5ruiFf1NC1+ebezyTWqYpNhMA5DtPfQETo5QmyAQUGiLUzc+ef9NYs+/iQvQ
ysux7m6TD2+oFU8buHGHfGmSc4l7ffVv7j1ZDn50gubuxlSt5/rmUoY38WjSXCpwCVzbcdXGlZ0E
1iBuMUy1J2xLN4gJjdR8YHVYnCHVsTZtpXuhfJgiQIhfY7cRnaTv3NsdySz/wIfoNLdrejf1zaW0
8H7r/VdFU8eUGrIwPM2lHpfquflfFe/XlZfDXQXhobKFkCBE+25RIUAy9ofobEuaPC7FIrXOI/2K
wwJeBqVu8OmoW5MRfR6JXDV+Yx/yir2a27ahS3huM7kmIHsulYqqDReWRLt48vMd+vi4LWpds50Z
bTRFwUla6W/3BP3S4NTw+N+3wpt7iZ8vaU5aKfntUUFaxIfnlPx8q2ouMSfNk0sz8U/q9dVp4Fi/
qo5+wmntrKdKRBub58Gtt5ovID3dqik/0hE6WzTXGtLOUfhBRQ3xXcc9N7S4SHxHj5FHrKUeA3eb
RjJe1WlULbzWuo0TqQ5jrBVoRiAH+qUkH6ODYK9Yx5MjWCzV8xQ1T7kdwebUaedU9XkKsaWS7lsn
KN5zN166ss0+nRIxzEagUDcmSfyN3y0dGMW+1d5Y76wOcaEFYml8ACJ2BGSheVGQGD/SwnOXjRNn
FxrCAesPiBLUjFpALqMZLlDz+zkmxOPgy0KO2YmBOf4Mw8STm/f+uqAjDEQjWOxDofy3yK6qBNGC
9HXIarYZZUl3fV3rZLLa8ViBO9UDt4VTk8ae8ucZ5KveZSCnzeOSOSsEn/ftcw1TDaLVYN3ksb24
twVv9Xj8rY7poKxKfgRA7HH93oxJP2qYJOeeWkCRExsK09Wjjunv3ovHYrahlfP5qPxn6UfbDmlh
7Byq/eMWTTUeU9z841bqkOELmdk0+e2x/NG9KU36sNuVYYTIK/8+hp83Pz++x5BMNhfhc6tJtPlt
gI8i93qh7sqV543h/QmZPu/FTRO/jUFP0UGp/W9Xfr27Pwfdjp4As9JLV6b0o89Hm/c+WGsD9jKN
P/7X7fx6l6YFVohg15RviAJ+rSBC+mELRM8MLS6vNa3r7TBN0y7g1XjWXo8VauCFby0j32U/Df/g
Bpug8/7OC1ouLGyRX4tGsRX2qNaJQSBp36aw8I6RJ4G6ssHSchr1qbvs0PFC/RPkdEPr1Pty1fy3
iz355EUA64BiQA8xVIOO2q28Vc+FfmEj1tVZ78ofEq6+Ye48z/O3KIeiRgwzdkKh+nOp7SzaQpwk
3MIMMFxMhimCTc/rzxHPLE+v++Ez6N+7fjq96GLyVlOReUfTsSqLeA0B7v7JDMsMUAY5DL/ok070
wGUwfBI4PJeelPJmbhHcab43tx1oCMUM5eC+1nBKLEIgj/620wQhVYZ/5ucWzQ9wYpabFKNSZ/BP
9G5UKcKYe4g6YR5+F5fNRzNm1/tT8mgSQA3sL5LDOVE74fAsXMnXBWfxocuC+BDCUbEeQqaeewGy
tOC6+MuOisSMeH6v8BnA64B5EdSOiu8FqHP3w9SOkElPpbuDIRMq/ZNYWZCFPzMbwSgghwJrq9u3
S4C2xrfI6qBbO3TbKLftSy1K0DsFvrGs1JhE0xTs1lDIJUkhr1tjjyTtptyXEOLw4+cRQQi+qgbC
MJ3wX3KNxVHpxdnJVgUHghSzKJTOpq2cVLcOEeF4H+CDvceE9QngPOA7UIw/Q7gWAi6MbDlCRmAN
NLAPHfKPgmLrL4W7DJVVbQBarHZl5dZw+jrdyY9K9VR47d4KgB/SNEMUitAbT77TdAgvHEfrtLNc
kOdT98R1452Kka8wJxZJFlNrW/el/VZ33n603dd8QDv4H5TPwDdVSa35BpRs/cQ4XBoUdLnTvinT
F2fUQCC6BeK0MmxH+0q8Wb6I8XBYh3h/wTZCeGUAmCCe68rydcho9irkzA+e2mcEuf6LDLWfpAiB
c2K51WGiddtVnzUD4vc2kPCd+AVEoWmduaTfePFGgD+dwScE6+tHMFTsnY3cTsAgUmdOm3LpO1CW
wMDIZuhkcB3L2oII2ZB9RiCg2tAhfmmY261tFQ57dz7AmGQnIvIPHjioJ1dU2WkKjrDHuidzBTiw
HyxETM9hvmQp9rdddGThNXV+YI7fbGM815PAymftkqG8VcNVxjVZ9h1WkrYAzTFM2fgNTqmChh9B
Noq/NOevEw+HV2e0gOnmLf7gjJ76dqQnPklnZxegH1WRBg0hLMp3C/HhYCCDGddpj3UvyNH3iTo1
QTtiPfASMVjjPGhIvJfgg6/asuMbguXQU8sWBbgZSw2n6TuvEUMblDt/i1gB8bsoi1uriHXLGTjo
EHo5+GkzLYVL6W7k+gQ3MRANDtRruFRkWgQwhJ4qAN4lI3TvWJP6C6bjaDEWNn3PHcCGmjL83tkZ
rBHcqVYwuwKLHzreNuimAn7J2r7gK0GSnqd2Eg5WfgV8KogHnS2hBV7eFMSNQyfdyjBIv3MaQhGQ
gxHml4C/BdK9RuPobVt/kjCeOuw2FHTrePkPPjEEKYxpkGi7rAG28cpNxiCZYR5R22bwJjpZs67n
hyUJFh5iSKtDNcAv3yCo1Br2/HXFpH4CF3LJId/6AZY4WQQczjKt03oFCi7eYQ9YSVvWt6yO2w89
eJCRLAsBC5rHjq7gaiG8Zk95QidXHGH3Xo3AdKwpUP27nFAfoQz0WTRQGstTIa8g7UU7pwmDhS+D
tVu31TvWUzpRk7fHtjZ8Cqf8vcSm9zOl0I6FDbw9uv+5Dkvot0o26c5CFFErYcNwzSbB9sxqQJnj
TZdYktRrFWFF2EFrIbHCSu4RaYbt03BGi2fiGvRQwM7c8ehYGbSGp8o99NOrg7/vJeYwqLYsDvdQ
Ry8u4LGvhOMi9pxa2X5df/AxjDe6adnanZOy1bdBw0QJJc9ma7tdByW0odrqKEtvBGbqRlvvZJzE
izlU00ugsSSE+nh4aAvqvgIvgc9uCSsbr/FMxvU48AaCQeGwlfClJiCsNietR2i9jnofqtY9wtkU
9QvdRJBASRcFYhe/46eTbabMfQPhBRMOwlMfAXCAva0NEYe8br111Wfe1e0BwbUDhlj2zXhwhKMO
7UjUocvLj6wJvrXwAPWBB2wlfHZPkPqjTxR2S/ycrzV4pDvdtvmeB3WwKG0SPMFvg9UAhMsBnRPh
E3PaZwdCrhc1wPQzkY8SjgFQKtwoa+GDI/Kpof5SB7RdQ2XJXmPRrjddnOl12VrWeXCxvVGu/u4C
YLj0PB1e4k6QRDAOVzVj3/yu7W747sO/+c7nZ9fOwFDLbvGoase5J4lj7wY4jLOZd8/aGN8+X1xF
HgHTCKfL1S2tCyCEUG5bySnPX+CVbm815Nn9zE6fMHM8S+2XiSpC64mkL1ZI5SWvnPHsZwR2Yn7B
WL0dwWfrYAtZrP3Kh/urB06HI2bxklTZHqbZcwVN1o+ixQ++FfzYpqwBgvVE4aoF8tEfXiDY+zL0
fCZuio/Jf5+o732CA2ivQLSRe4SF6wChdvERaqN6D2gnYpLDu7SgwOquKb7yKx6Q8GAOCFYIMljx
VuTOEopp4qI51DcQT8C5pt0FS7p600WNC3ArMFqALr74tVQfri2HlYLZYWeSWHx49dQnkDUhV+3a
696X7NvUYIvmZn654xvco97pKo1WME37CxY0sDBkzDmBXWOfgiYvYWCH08VD5LODLd0pieDo/Krg
8e75EK7CKM1WdARyjPDW348IA5r4cVes/CwNjjBTwBBlw8zIUiHwVlPolwGDtPdj6S6KytpJ3Uzr
DiIPp85t6ZM/dgAtQyztAgVRurB7hUibU/vJWmBrSgFfJUy9L3iY4MLmdb0DK7/cMEm8I3T+XFDO
EbWzp66987uuWmNChqMlK74A6E5fwqDdQM+BHGBgz88R/Kfw+EaQto6hXUpbmsIPPxXJVEJoaVQj
fEChaM6Ne0ZUVe9g4KtZ3x9E3OHeo/nzhkiurzC2nzPEITikbQXMs1MCKs/KGj44tbbcctr0kVN/
Bg3IajFbkppla50revAaBSSolGv1nY9enkNcQZytsM2/RvypsarLtp3K9bFg1rYLR4galBB6cjrf
OrfVgchOblmIVX4I5U9IGvtLEXIIhVAbZGzPYWuACPi+zJtyS335RDpQzyFsNpzTym5eCthKYbsK
x0sdeM2yboi1xzzKFk1TltsiyiGG4YzDgTgdmG8NHLkEHnveeucy5WtLaoD5MyiDUAplkI768UZx
TJWYBlt8sCIJDxmBrmIzAr4guwA0Ynw711x8ArCp38q+1WtYMJ0vrw6/V0V5ycp0eqb+l3JG9hSm
WClEuehWtpc1TzSE4z6AwWfhA/2+HTwG8x2p9h1kSFRUTgdfzWGY00AdKEzB6yYuvqJ2aE41LeOk
hrfXdjVLFBnIviUI0KaDFGKYQeb5cEZNwbIH2iRRMuwunWgRM7vPwyTvR7kCMZPCHOAOmyEDtiWI
0hzTbWz9iAZYuAMWXFMHVhtvlj6xIHi1qiSJrwgpTjs9PpcMADFbAzus2sldZp2A+CYYCZd8KL6a
zvV2g4ROhhcPatGwMFoOQribBmClZsr9Ywrg3SITXn/izSCWdTHqg0hTF5/myduq3JXXtCT+ssyz
ZhF2ExZX89eposRdSu4i8DQWoXEy5fBZaTsQz2ldnYliGcwq1YxehevMtrA9IKlzmbAIfE4rf6Ws
OnoJRncNW0OfOAoO7AkrlR00xMqVTXX8McXsxhxw1UMSTCdgNvjCEwiWQ+0ou4KxCR1t27l42oqW
FJMqKAf674DBhhOG03GwUryOTlcruc4aMZ7GFHwvt0n1pm6v4K7uoeK/HQAx/iYd+Kw1UJxrKJZC
O7WcnGTCwCdr/E7jRl6l1agTVIrOePNYjUNc7RMOIKgUFtNX7vVAeben0sroCeRa79Y7fbjURQSs
l6icAxEfLj69H86yiYN+2aSAFnPVTKs2dMpP2OIweMHPIGynKyd+S1XcfveLAkzFsJ/WVTApLONK
B+hkzNPlkHYJSNUI1lANcFD1iAoAWom7dwjgKT6MeidAHj+HPuZvWI2AH13E2ZVIxNOTtpYrfwRq
gbOoPvA9INfua1zYAjYLODhs8DTC0nsCDE5GSYm920L07m4c8spdQZAkAADBA37O6/egxfb7UeXY
A8xnDHJXWJJYc9PQvUoaxoe9nrNJPA37R7KEo2eDmX8di1LtESJ8+O3wuAZ58wb8kD5MSirVXsHj
Cl2ewFbwQwQArkixDsZUYQNSW1s3SIM99D5IQtlIrpPK9Kqo/PBC7cHGJHf18pTsICe1JQr8ah3I
MwPAP2ts+2ADRJVYbXONwAiEgWK0Vj3VfWJ3SmAH2wOPUlTQkM0mFIPq3DG2jlw43qby8r0Ax+3M
8F/ccWvAfrm7Ajk4nKoBe7SorvsN7bsUijYzoZeS4A16xGAjIZ5zyTQ9eS3Qa1Q2EHrgAETVUNo7
ZDwMli6bzZc+cPZVes7DKf202Y4MbnF0ZDgu0kpPq8obbz4b6ZZHUX8EHS6SUH3AqTnQgg9rH76x
2XlaHSFErty2P4LnhpVGC4n6o0lXAJdUrRtsORidyHBTb527w9+iEEg2Xo15WsGGhKgnHbhxVB67
+WCS5gCEfZsQy0OgqjHeIG53D2hO3QGNg0PWKZzlnZKLOqP9SluItGO0jBgE65ZhCchNGUy9vF9M
aw66qJxWNSiJpwICpTu3BPrRbSHhtqBq9E9hrdZ+r9MrYpwsWx97bMkt9wBBB/dgziRir68bSv8x
qTisvZ/X52J/lv11zcESiC9MdhlbhzTq223KbNB3/qiCSfX/aEbkGDy1Vbu4V/7/7d4M3zQdS/C/
ClLu/ujXJP+4Ziowf16CmByPB3FSZZO9+O1xzLf42939v9p5NFuKdjk6LrQH/s/b/K3PqIKMoFKg
37cTuxRe4H73CFULyJPzm99k2I/VwbTyy6n6tFMCJ6Fwv8sW8HOoHtIzkFoKe3ZBlqaqk/8AVp18
low1qxxoyAO2l9ZVlbBTmQK5jA9lJuO33guhWeLkHjRT4/IljdtPUwDrVMg/E109I45bh6eo9HqU
nLzD1L41JWzYBZYeZryLzkKCtS/A5boOy+9hkwRpBKpZAcYoC2z3WNImPbdAe95Hl+VzsCedf8BO
RNeRrfJ9miv2xEIXloL51nktX7TTlK9e7ZVbO8jcjV+30atd9FdTIOog1ZIXYrzJOB333lS7mPCD
8ENj4WmejdOPeknAAj6XTcdPOcEK0VSl5Qs+Pu1X5rNyJfnQH3oKE2BHKv/euV3G+8yCyR77K2zj
YBrdariznwtWfDctuBZHxJ1JPtuwRO28MHbXGqv997DEz21+L7XIgIMLQ3KZhYcOTHFAn7HH/Eqx
N5oLZBMQmhUR6dEvhXtGXHuEqptvHIIIyQjk6wfPMYHpzmb7EH+pG6AmWO/OVfs4fyYt617B1Mu2
eWOFG+lL/TqK9GbahkETpuqi9W8Obbo9GZtwVY56+kjTPDElVAhsn0Rkw3PmARcODbA6wUyfhE4x
fRtiZ8kg6fYtBZBmHTfC3uaYvl4nWZ6BFYy/wlnGDH0452oQOaAqfFhmiHb1RUJn7xbB8MYiwN+6
oGk3aizpN+D7V6YAR/CqxMOv5VgEeDZ5U7vAjU3RV+mzN6yr6Ivfw04RRyPQOkrbn4G8mHzAtHOE
FZf00HWUPtWphFfcVCzScgECZHRzc/zILVVjLzBnOO1r5fT9Z1h45dqPBrWrRsFfxip/NfkxYKZg
r8vgwgpNjtKGpQxqVPFXP0DFDKHD3hGXo9uI2skB2iX2WxqTnSkQBeMIFbcmOoGHEp6tggOOOz8X
vJhLler+FRY5fxvmLmIQiK7+qLHmNDXjTPZJPw7F0edjdIwi8tzW0Zm1on6uGameuWZQIoqhuGWS
YJumB+m0P0zqfgiwLaNcD4d7rTIv9lkMhUfLGfxmSVl6YylWV4iKVj8XiFyyLQsql71wf3YREUCo
SIvF3lwCNnoA/x1XJqZ1c81Ln/pGFE+mjtexYdWXnl6ZAiEYMLe++OsxZJ9tqwrAYGHz8YDPhXxv
BL4PI6ueFQAFT6AEwT5fy/dWTsWBMljvTRLC3PbK5gHwinNu2mA1WjV4qALO7/eePUUIxvVGwjy4
dAH5MC0PPZCy8CbrxNQBuKVNOsnUztQppf1aE95fOx/SQNhOz18v+Q5yc3tigikg+NARCBv1xude
tsYnQ75Xtlst28bCCn3uF4ETNhltGsR8m4anHhZoUykAg+CQ1V6Pzx0qhTLVK21bNn4eqJQNWGtz
CZyeyUVEWCxE2jcFse4LT/WnKTT2sKBDYtRKTDKHdm4im3y6jz0N2CuixKmrL6R4hXblwpRygoZh
osZOo/gqlKPh9/73AD6rddJ9p09+EbaruMZ9mFyT8ShnziaG/3uv3DB5ZFT2CBiHSfcToMsVLfPN
bxfvp5zAHtdWzu5RcdZhgPmrOJfQfDpm84jKKe5h3pyH1A1Ncaj7aVXWNtg1j2p53dVbuy0/HiO/
twRbqL8Cbw7LuT+q+L0HQWE6yXszYEvai6iEQY3Z0ErM4Eqo5y0qc9J1ajfdB0zDUPTSbeI5tXUM
4ik/wYQTYPHtpWeBGQk/AbbE7tf6hNpShkoi3dpjP717DU1gNw1fRyfbu03bLLpW5onVl3NYvUxe
zCFVQl6Ux/KN6IHK/yOjLB0bsYJ88mdGE4EtQzGmpakBw7u8mKa8riEAPDUwCc59mGvmzIY86ypl
Hpbp/83I4XlZQXEIukH/zYgpBU+D0hqM7f80xSfA2/Io7ZNH86YIE1YP8mkI1+J8W+aaOWhE+Ut8
wFxWf2TQAXGVm1aKPzOI4DYicLn26tGKOYPVDt8e6Oqt/8iwRhA8eBrxPzNsCdyPLTj2jvN9mIMZ
Bgi3UPC0bTz7OePxENMKPB3ZBvKe8agxWSF2dGKGC/23KQDQYC7pgD96FDZn3UzAdrWr/8xQQv0I
gyLf/VGhBGoC3pj+fr1goEkh+iwAcfgA3IDlrVYxGRFnvgAxuwokvanUZiv8jPNbTHWzirGBu7LG
aVdpJ+OrkgReMGxlrrDqiZVqagS4HjK5irG1vLK67FdVxO2ryothFXtMXyvsC1bK9tU1g00UvSEQ
iOL491WcdFcE7tMoF/FrxlwLvan2CiSsjfa8+qrszF2BCVZelYa3V2WkQG+lj9wGWglOG6xSGaYX
ksFYGHtlfAHbPVop6QUXuDniuTf/wmAuwr1lLnjhhKAcsS7ZUOVQz0mnS9aBLBHTVIFiN9J1BaLd
RQnMyPgXyUs8eBVyJ3FhNVwEaQU1CaW6Zq0owv5UmWzXqmIVerNANyMjvbAuFOuKz2G36qhbx95E
zhXn/VoFTXxGkWENs3F4VpVGAM7M9s+KIuZBnAGrktVUIzd3zpkU1jqNC5i3PW2vq9QfwZuMnLWK
K4Uz+OFdFRewzcBmA3v6G2QSAAPKR3h8WfPmcGadUx1+mbwQIOljFeGTPc1FIUuT7ysSjUuTa/cx
3cK85yWmKoTNurXqw3ptckfEeUL8SBltwGe393kl9BIqyN5sPR0O1hgHr9grgwDV1dCNn5NwFHEE
S7L0PYmt6kxpi6tT3PPwlfHqH9/S/smULXnxhV1pdzZ5NJRvsqX5xeS5pH3SeWtt7aYoN7IK2bpt
gcgHBirAlzzvoJKIMHTTIoX+2aLpg2KNsHtI/1bAZSIpG3c4AJXzb/GC5DiF4tYuItHZtGMO2aQF
hBNSuDhHPjhLU+7e1v0I0sFf8ApEG1O8MX1j2gWbiiC+sava/lRAyGJZq6L+Un701EKI86Up8nHf
VhZdlfN1rvMkKgP6rZuBULgp8OriOvyw+6c8t6ovx/bClYKszY5ACP01yCCrONcLXE3BWuoYaAhp
cLOgIgy2GipMbe2B9euKSwVGwllDMKYchipRnhUf/FD1Vw/LDlDDnPZ7RvWtjYLmtQnLYetLwMcs
lk/vcY61sCkw2GLZTno6N+BansCm8ZejYO13NkEljg3w9yh3hFZ1DOs4dPdflNV8MzUbkQlQy3t1
y1gFVYGS43sSVelXV9z7bqGWkagqVvD8YMJDUCDglXPZnuD34idzVsKsf3QB0vrv5Xvy17WcY08X
sBLMu/laRhy0MZ8Vv866TgOv08QwR+B6ZYt6XPxRzse9wApNNo/r935+jabjTr92J9hDCkXQwD3b
DMMc5oKpSEHNAv/pt8xfDZhrNtRcEuIO5H5Xf46l0e50CCCIci/81DHrMoVNc7PmQ2VruNeD+shY
+TectMWa+x4cW1zCTlR1u84FXiCLEIOpxK4kgSjkCnYtGAQtmT25PZGQ6p2wyyN59mSutZBISyjk
HeGfs14hlTIqbMNSUMTs7DTG7g8fe4grnIvOttelv/BDnT47Pt8RiF5uauApADAqBrJIS5W0IFEm
0JECOyAt12PB/orrONpbOh/PrHDcXaP0TQARYFX2EbgSmIPaAPg+v2gUGLKshpm/shKJ3crngCVR
KaDLqd1GbfuCHxSBbn9eDtMtk12SaWe8gu8F4WY/eMoK24HXK4+gyUEAbOPwLlZ9vSsKLld1yW18
TiFpQBGoY5OSnm7clDerwKnKVV8gMm5kkfFZDWQ6Q0rzRHoY1OU0qSfbvRVV/TH2Xn4hcdy+9XIE
IpgVTyZV5BvyTz4J79rZ03jT0VRdbf43hTrhSVT5i5p8sqtIl10Y4rz/D2Nnttw4km3ZX7mW76jG
PLR13gcAnElRU2iIF5hCocA8umP8+l5g5r2VWd3W1WZhNEmUFCIJuvs5Z++1wzz2tPd4mI7ltMrO
7Lg76AoaU7ONRejEaMxVHt6GJoCfqO50f7uRdDjucLXeJZNVvzu19YKIwG84o+uZsK6C0yRKW8c9
Kqo6bpiAzfslasw3zV62ADRf2gmFI13wNOIUGeU6ptO0PuTtaG/Ya48JU8QTlpK6xrQzuJsGO4o/
Kk3kE6udHelJmvvcZWtIOAtQtBNobEb4yYoWz5w03hOoQaFp0UBt2nWEjVwCvxtTnsYFHmVhCf1E
I38xtDT75vTPnmnnd1niyONU0R2qy/yOvXXn5kpy13hW9qgqzbfayIpzm17b6SlxhvQNFzGgVXGc
LIwBso5/gU0B771OZ7VxAfc8mu1ZdbdVnDVvpZ6ph2y4Mi6ML0XC4yKdJn3JqaZO7lJDfPU8vKWu
isWyI3vSmgiErHIhHkr6n/uO4Ej8//jW+n52yPNGQSvYk6MxVc9CGGOIZHB6jZn3QYoIPDOOv8yy
+NK8RQNKrtiBl4WAEIpzOTtRmDAkPwxtZAUtMrENHghnc4NPlfQbMOo8dusQuqR7X5p1/NBKuUmj
enhcv1L0vPVUq3/PaMpfFFpXfjr3ytbKre9jo6nnomlMvFy+kiAvacoG3GbMid1pLH5Lorisglrt
a7garwbDZTWd6x9uPNr+AGXg2LjixVPy+k5IRESijnAgd2UZjjqtG0Ohhp6G+FFznPLoJI7YmXac
nJlruYeokv0Ouqcv1ul3N7qsHnaXHZVxcU8R4qUgktC4OWX0+y7Ry32cthPYH9oeM2bcD7VoXxZ3
GnCxewaAmWq80xNvq7HA6cqyz8fCeXdS5U6k2UCe+xLts0E7Osw5n7n+66ACZsSgNi72qdGP50qt
in28foR5qWD2OxYHJS6PSsx8JEC7PJ6Vsblaai4PUd2PAM4MZz91FPOFEC1+92y8r+Ej4Tvoq2Aw
0+zKdAY0BpIIRFD8j+bCOVHNx+VYR7EXUPSDcGU8FWET2EkEcJwQ9Jz+Tz4HAvLAt4TS0OxFczJW
t18K3f886TSSHLdwjybMEjLeSrHPJvezHqqz5Jx8MdSuDeTKLark+5i0B61uAebJ71WOTnK2vOH6
xzm5v/ZsxvdxK7WwJLok9LrF2OTSE4dYbeS2EOk7Fu3xcWjOTW1n7wgBtb1uccK10EV8x+m1+glt
akXHpc2m64/E0NgBggi544T9qjEdeGwT560UWOo5q0jq/lLdzLkzg5uvreeoQHGuCfVVU2flNJo4
6PWSuAVjVF7sjot0yM0uQGv5qsyN9eKk+rvlIP5UvVVLohihha5nNxiJ9dSu4v3Iyy6Og0GLUepd
r5h301jqZ89WNuk8CGbAROPN6L7tRP8OBCvfln3UH6JxlAFPQ7lXxxzKb1Mle0dTUxwKg3HuCoub
MnsEt5ZcOgCLT6U4TY4YnrWuPsC4NwImPxiTF/N6u/HK9uxK3TtNNlnIWLih2i9pe69QQIQO/riD
41B/uvUvpc5+9kNKNEKk/wAVFz3YdxmTclOR1tPtJpXlK3kXZ50sD3yQqMBkJ5bvrVY+S7VPN1Oq
OwcQwXJjJGm80274+NJ9qPjoYMxtdXTVIXs0NSTgieEa7+mgflIKuD+6Mb+bXCNCtm/8ihOz3IIk
NcM1KOdxUsqfqo1WXaxqlmKsfooumXfl2D3Ts1VRWyUXFUv2gYNxcZzWniQbs3YAz4iLzhPfzC6x
tlbDeyPJ0QMZqqW/RLZxgXuh/FDIDfZl3KcoiVB3+nGTa0hgtPQeJIUkbBqlmFjC1hU6fk4iHPS5
Kz8FShAAZ95bk03WZnW5uh0Tx0nRmQOM1vQjnX52vSYPTp+1BzzReyPx8ldTb7BrALrYIPzcylWJ
MSRetkErBA2i14963hWXo2ULsdEZkSLEYitV8/iuq/LszLJx0HLNRYIbkbS8vpXG2Pwm5hEr3+rg
oIsIy43qoBHKtewT92jnWR/Gc9Q+5Va2L7pIf3CzSYQJkXzPHJXvU1yQx1nYghEf+iCErPllUKeg
p97A8nKnwEh/qw1jCOqiyh+HNAU6J+ONQ7tt3+PCCj1rDKbcfSoWq77zdG9z45C69ICftWpE2pZH
9wnS177v0k1fFMeU/nQ+G/G7pW1TZktvedc6x9iAwrXUdEmjQR1OnLwtv6gs47Gtp2IXt5M4ujIe
9yC/pV/Rc/T1NC1ftEFGR01tsmDMGuxQ1fgJE4ii3/vVawONxaLdCf7MjdWP8QGuA0M7V7ivTXdn
pHl9SXRjw+xuRIfXVv4Ue8t2dPQn6EPxCX9+tnNjoAGEEdNlNOfufiITJJwHBMhu2tOvHRp7X2S6
tqHBU4SGonh7QnGgdSOPQ6jlhOihq3tRukeZ9nS5xZDsFV0BJCKy4jCuFV6iqs+kkjInB7P4NPRH
y/GOpmvED9LumxdDJ5zCpZHBYjQriv1ems5jgqcvT747qAuDDi7FdpqbVdKr4wEmEytrOiRlboWg
R4xjiJU5v3jVR5dU7bfMGDpCreGy3W4SU2g/LWWfG4XP02MZnFjJTFzWNy8b3RRmJhKY23v59ulQ
d+YGzNwJtXLxLuwuZLxkPSWNc1w8+EJSaVK/VtKC1iAeEqWfyteBbu0wdtaXcNKwwIkUKoNoOECr
wCBnB3f4+NcP0PogNZp25BIIfFXcFKNCRDBNfQxr7rLuytbh9lEFP9SKaT9kTvJkrJpXJrdKiIIS
BU2rPdvjeKJ48a65mT5ymfUbSbz0QwUFctF7fLRZ5JwpEcxDr5RZSA9X7L2+bg8k+PxECJ0+OiYD
OFPXLV4WmT5S/bp3ogTqJsvQ8Va2SCqLrdQUFb8YzQun5LU2JLK4hrl7ihotckW7T5Ty/DFkm3RV
XiiC51V2uRbGCb7gplOPWdr1n/Opm83xEPXwD5fB0E45YIxd3EVP5irwHSEkn1DvB4Pe1+c5Wvyq
tq2ndFamq2nNh2YmEy0WCCLqIdYvwKA6IogU58BQRaZe9JHFerwx2HWB/XXavcVQ13fifvwhouxa
EB64a7iCgwKE1VW2zzYG/20TN2LbqyaC+NGqQhKjn5Nb+gbVihuCUl0pjXZ0wsmjhGPsqO/Mw2ho
efWL0bfFbsyVi9SXfFPhS3rPinpD5ToTxznq/hLP7YMeJRBoJivbkaBOVmbi5C9R309Hp+OYUrLx
6jrUTMkiW46O9aaPNPR61vMzwzX9Mk0DKh8U2AvykJdBziAAG0xKJUk8oVYa/SG3kb4BG3d4jeEN
JYP81ovxg0P1eAXs5oT0AdwdA62NLpX8EVSM95RHCd2MuCo/6QEad7cb+LH9Gag5QjU2A+BIzU5g
r0EsVCj7RZVIw2ITlzcqlQ3gwhGdNV+zjPF7zymapl4EEaxwXpTBVLZZL/M9A842Emhq15tIcUDj
Dqq1Sbypf+oJz+hQEtzR8FwPWdrFGbNXaXa0MWZNbpzGJNwvicgmqk3jxHHE8glSa09ekcUHxXGp
ZiZL4009WMyvvVamb1ndcUprJxkIQ5+3me5J0B0p2T9ufLndjEr1Jkjo2ehp18F/bObXWFmXCrO5
mN6UX62cFHBdxs7FlWxmHH6Ws9nIetNDB0IJ6E7hWEXJN6rKt1rq1SYqKysYu7Z5EYQdhh6brt9I
/X0RUXqNzCW92n087ce5+0hXrXSVJeLcGI3nxyOqm7jO1ssPGU8pCFWdqwVv2lTfke2Y7ZUMkUk8
wLNsE80O25F37yweDOupn7G36F5rPbDTF+HUp+YeMw1ZJzRBzaG6ZwQ0P9iCHBTXRlaW2849WJqw
6KXyWGnaRhFFfclYwjU1OXC6RCrHprMx3Uk/WQpsF/wnwU2qrDaFciABWwauxZkxs/XpYU3qma0Y
QlWHHDTRouQkVQOakVGy2ztLfu676iB73lALAs5tviKtonjaEjeJ2c2YUbyPH4baOE9dOZR+aYx4
gtnC3rE0JOio3tFkfcY5TkTNxO1R4R27VFBVQ8Xi/VZrCAGsZuo2tWd84wmd/LKtiVoaPlCxRFDe
Uue6WquOqHm+tZOx8IcS6Fg6FiNrwonuvBnzG2YB726ZasH+veJXZUPaVA67iTnxfI8A4VCv0V+9
XqICX1XRDMgCkWCbacxY+0FdxQ5W9++YQ37GErV0m3ccaU1qiDLrHltVjQ609u6mahyhwQCqVfBE
+CbHhlOJ4S/VBKqBeLqQYxI9Qvnezt6k/BxPfTLfWyxhL8Ct4aJl+cYY4vZZScbo3qiXJ8YX2Wag
N3yXzbupTkjQ9tLxgXR0611Z5obkSjS/uVp122ro+jOIYzucMgbl3jNRFt5VteLCLyKGBuw+QaRp
MaS0yp97Vp1RH9pQR1VAunXOl+GgPhoDM1ZVKUE9RzrSRmexntuGQ0m8eCzyymz4U2ZNIWoyY9er
fX3vRPrnVIzzW6anBzcvBpRm2fyWEqEIpTIBI2lTcdzUmYuJMhycJuQehppDm36liczfciWLtrhC
VaCHXh3UVidgxQ0Y+GgY4YKqrEc2jfge39DOrCg4Jq1/T6IBe9bwjtCcCqlWfphACkIviuqtpeN3
Sa3vhFQ6B81VLb8nB/6po1kDeGZaIXNdB8Swrb4rNe4nYkfkDpLqz87s0ldjpEfd9691v1LPMsT8
mUj6V1eb3F1VA9+pSyUPUDjbe6m4ZITg2tj1/J+PVfLAMsDY2RM7VauXq2jNZ8FBpeZl/k4b5jTW
TuhEdXtSLPpIWkpXcJzU1xvUu0tgKSyG+Iwmuz4paW2HhabEp2nRVd9U4mwrmP5fx1yCkx3adVl1
P1dEv9M03pdwHX8pPot2SlYIc/JUDizNXjdj5IjVk94/OU4N1HYeIHOvyyyFNQ2ltn8fG1Xex0b6
a9HtsJxeEof+YOkk8qGwsPj3C+5bKUETaUW/a8lM3bhMwjZNRD7y4pbuYzmXTdgNKJzqPq+2gCWY
1SgtjolluFpepu3tOZ8ovb1vdt8yS+itXa5O+rFZlle8s9i0AcicYqN9UdgVgtJFSVG7s3LNhGse
hastAfzoMM9tejvKYAW1MF/ytES8kdUtZcqLC0bnhyL1y9C593HT3s6j6XEytX3vTPHpdmM4HfIl
rzlXVmfeGXr6NY1tB3J8WkU2EzOaxjzVid3c3240urWGrjR3ToRkyYndLdS86NIparuLEkwKdmMq
9xFKnx2Dnx7EX6jLpH+Xsgi8rvel8uKos/3kpUv+XKVHI18+ZJwY7N0Gveg2vS/bpN5gKxH3uTO+
xb2RbqXS9wHipuXKWevUdp0TljifFsRB93NiTPdj9GOy+h4bC9uQZqArohIGSVzzLI9ts731W9Kq
Y9q3zv2UjKUT50waaDFwg87OykvSRwJ2VbacUtu+liA1sJ2UTJSL/nA7HXN5XHJpyFNlSDiM+KUo
ompa2SL9tCfb3tcrlG/GWGT0zY+SDnLYyVZjVVKaIIdu0y3pTsELwRHO2rUkM2PUGa1zZdCOtJ2y
2jqZPZ7NcdtYnDI6VQeSM2cbcumjgF6t8+glOboJxklI2elfqTMBygURhwRelZRElXpSsmo/2nir
LOMCQkgDTOdkJ5hp1HOT+64qPOJ8srcLovwtxXV+1mmEjzpvQgwL0SbmET/0jECDdLsYnct7XlrP
Y2e/TroHXqBgJykXbPoxGZ8QGt5jm7+koAg42BLkFifqLW7KaD9Y3R0+8eqpmEH16QPekaqef3A4
x5nhtZc8bblgCZVkxiOeRJ2YH4wgwMQgUID+kn7hvoiwyqgJHLBVM9RH3jM0MFxiHENaVS9/pLK7
wmhtfiXIjPUuih/QYGdhmTcbvVPkR0U7OaAUy+5F5BDn1br3evu0eBMmEeGYj63T/ICEuGsVK9rX
WvHhlnjEFCR1j/FTv2K9RZT05xa25AEBr7nFko/kTak5PPYm+BWEbkRRvIwV/q156FcNnlr5Xg4C
XHT5zyIxfqRGapyTFBS9I9i3nS5q966dLKHriXzraQw7OP2DBjLo9pjVt2EVEDmu0A4cueDbR/qx
Guf2k+TdnwYMpvfKaR0f+2kdFFHU7bJOpJdoyfHmYYkYzMTZlNBQYF71/jpQDkzV9hibjt7ZSgTS
EeT3wlMCNel0TIjdtAW6pZMeakzIF4HZET1i3SeD0u1Sujo+FYA0LfwErjsg6m47Aopl2tFQAXSt
9wqvF3WA28fi2NE18vsWRpEfnUSdesdayPh0u7HgheyY2SWXZqiYe8rZO81p45209SPRL2jiOq3a
spzrfjO9LmACjgMaPTZNI34uajTLakm0Jjr66RHyNT4Ps+M8k/fu3q3z+QSv2Ax1reTcrKCHMTOz
OEt3+owF7pnIM3HNMpBfJBdIgfKe4Y8nxYYMtAV/kA3fJzWvKGYSDBv5BgvHqfcmtPuldi8mLzvY
M4p1xGjJXW4pBd0dB42qNzNmtOvQNSZnS7J6vek4CARKx6Kp671xNDm9tgrv+krALogd02BCKb7r
fXnKhBE/WRkCtt4plM0sE0b+kTZvEYFbELXxmXKCBe1JUCMdHS3dZFUfWC4nQFYZ+ZhTSx2SIfqG
/Jsrs6kcvITqz2V0iBRjrGqpMEAWtQMdVbYMK7J62vGQvozOOTejZKuNtS8hgQRmRTXtVREwgeK6
SXUN7A6OK9V5z+NKOcG8Ogwxhoqp5W3N4GjYDGW8vhfXcjThxesBCrqdubVF8mWqEopZPaNGwCX0
b4If/k8MN9mZBrN2U7ctB9rl31m/szrDlbAqyMzrWjSKksZ1YgLB9kAvzPKPDKH/8Tn9z38G14tb
sP0n2bQdMRDyXz79z+e65N//Wn/mv7/n7z/xn5f0s6tF/Uv+P79r91XffZRf4l+/6W+/mf/9z78u
/JAff/sEHGsq54f+q5sfv0RfyNtfweNYv/P/987/+Lr9lue5+fr9t8+6r+T62+K0rn77867Dz99/
s7S/4J/XX//nfevf//tvdAFrllZQ8X/8sv/6ia8PIX//TbHtf9DDcnXcGqqlUrQS3TFyHXGXq/3D
sWxPNdeg9dt9v/1HVXcy+f03zfgH3WDT9Wy47oCc19gdwW7JXYr5Dx3IHAINk6RJ1TMd47f/eux/
Mur/eNH++Zr+lVl/yxn9J8bZsiwbIoHhqK5h8UdYKg/2r9B6DxPpWCp9sqWeW7a1IzZqJ8zXvrai
nTI19Q4vXfpeDQRr4Ar7UDRBQYP7jvpJ7a84IvprSsIoZvP5Ppet/aTDTJ7nzAzAUY0+RlM64Sq4
m+TUx6l5iUfHuXTTNC2+0XftlpNTFGR94v0bYPu/YMvXB+bxaGyeeAt6OfXM3x8YCRsQmqci23qj
eiwcoT4MifE1p7m9y11sIqyvMJaow7MUs2N+Bj3GtjJgnDGr6lSpmEiKYdH3f7k4/i8ZAbcc0L89
3w5KT4uWO+psUzPcf32+Z2QgakWAkjvMWlCu53DBYb614Tp0E11uJ/bGo9JaAqljPWZBOll0mHBk
tl08/ZsYPqRwf08MIpiVBcTmDyEinXBo+3b/X0ILWkgcM/QCWrw19jmri3bk5j5HwmgDJI/mJuvU
PVaW6qzrbRSCPS2CkUy7gz3Oj4xwaz2kx8g4OE2XcwczmajxsT5VEwkasZ2cb3cCuGZEXMyHhVbW
UV+ARM24P3wtMUz0diK6AKLQ8A+qNrkbpne5fcuCq3FvLc6npJu0wDOX90m8SDRv/MDt2wxL/vEr
aapElz++7XaHIMUndONKJV1oJVIx8fQpV6btpFn6ZakksDrULmevzMCG9y7ZKmS8G5dqkcoxXRpQ
qeu3wGrojunQHNr1zj9+thb6hiiAyI+oH7rd7YtmGksfGCIBav/84go+s6XVnG8/PMraOqSOcbYy
wpZ9K87ybYxJ1P/jc28olrVAI7iHevLirjdzMfkoesT59tnt6xr+xD/ulGS+hKYTfcRx/IHqH8Im
ECixa81yU0EYP92+hsAnXmjIq/NO783Yd9a66nbP7aaP5Z0JW4KhDV+vmejjhM0xZK+/71++t6NZ
dx6SH6hZOa2JJqdwm0UaYukni5tXuo80ZB/RYAc5ZjcYqxG0rnm9SbB2X7SIPpxs+93t64RLUum1
Ap3H+h15T6uo7Ji+2s4UYS7N3TCZfnWtitGOJGqe8ewjowdOPKoFIFd3qxcd7AlEa3IJlmGMQ6Vt
1zAXaGllkXl3sdjWeluEkWi+CrJrNg0LzWYaQclWXD8BzAs4nU0Gh6MS005TmaSOPHkBs91njwyt
HbuFjogC0nhEJ5sNtt5VpvNQVvN07rICwJpHxhHkXeyRqVLj5JQL9UkDsWkk8qu0iu7Ik3lHshqE
5abJz7OLP3NWqjFMegKQTRk/sAdHWxgfbxoHTJMhN0F0HbJr8rgxaB/xzGfOG32UxMcZJ8MKxzU9
LfzAGodXMbsYwYX2BQG78Z1UvndKT2bp0Lw5GfnumvJehLlWbrF0Hd1e3uMs3eK6VTYmtOKow/I9
WzVEFOOplCbsh7XnBVf8iASZUHAmBrR8yQhM8LQlFfFJsftUC2ukKIw+82R8so3oPLYqa5RYc9gt
rqaI2bK1wLdudY1pMnE+almdNP1bllabQoUaQXdrytQVj+CmPlld0BkUkB1puZ+K/uRU1cFY2cOS
V4jq/pzH9bc4+VrQkeiATJl9cB4tlZoxtXXxZrDrFjDuzrA+Y5UaNmXQKmM0vp437mJR7TUJ2r3f
eQNofc6Cb7WGkgBNADZfa1NV76wa5AmZnwsIUX8qFMPX8/Rye37ZOF6aiZRqve52wlHvJ2fYYF99
NJzoYektX8uiYHDaexstYpqV10onfMft0lCz6yup4s5mYWTp93Cvw3byPPbY5upEfRcuagR3hNQo
Z8R9rq7Tz8L66lZJhmIgb2l6BUEAro1CaQ60p74GzysOTM79FtCPz7ifA6mZVehe04uCHiMYW0Xd
aVMFkKeN97I20oPTlNfc6J6tllCoFUA2MU5cKxd0gJvWwQ6K2V2EaWnv55F08WGcGEFxeM04e4tl
hHU8x7sc9UOI9uK9G2ukNY4UMBnucinVJwRJ961O04BDzoROsKBgeZxnhtL9kFTkMehbEqXSnbBV
prt9fGxMXqYU8e1U69+TQsHurhRnLdb3SepARoeDukvwUmcayfSts3xPUjH4+lK/jp5h7NCVkXYD
46Tg1I/g2dsmUhsZmrrNxm7moxMzAQHypt3nKTWZZwM9Gji6O2r5jCnwyppev5dYPltQJcS3FVtT
izctp8K94yoPRKWBLB7HHSo2cbzdOJ03Yowb7SK0GSoHtlD608A1+OeHSa3zeUm/EnT5Dwpf7rh9
LUq1utrGsWHtW4s4q2pB+vTfN7Hn/PXT2x26xToE9f2QNzNN4uLFTuNrV0XfFb245rpBbUX0mD/n
peRN7wbWMtOUsrHV4e0yYWGlJtCaVr5pJFL59Np2GluYrjZHW1cHdmntIVI0O1g03GdZOm9baTBr
v4CHS4MiUzt/sh6jEf99TLvexxsB7ByGCDl8Pg7AVZkBznNKqHgZoIWY0BkSK6y5FaHuKdGsmjzN
O/wl5Kub6ArqPWHETMqLPP3mUP77TJP2ZNSh1rOyqzFo76lOnozSuZdhrq94358jdgBiYkjTRG52
zgcEFnnabXqj2g/qfO/Klmao+dpk9i9asHeqlj1ZRfTLKwK6TbCaC2drs+SAEeEqHiZYNI1RQa/n
MaEKeM3s/qHKxCtSHFrUFZikaXTwGw/YmCKEq1jxtyXuxU1ZRPdsmvyvQ0eSR+93Y39KMQNTS7uH
mZaBUedt0CXGZs76+yZ2Or+UecNioAXztI4nCjp7mdSf1Ig8DbS8peYEgGnesNoRHdBZ+jHr9J+N
YDYy3mcDz2qbdBpjV+vYhLcXzFOMdGO0ymGVv9kZaQ7RaJBx4WsM1E3Ebr7CuWo7pNWdbQPHYQdV
0o/Mk6dJZszoMsLAOq1fiI7rPjFu2SxXfiLkthvUh4wrwK7OXqHMgcSriKBO3xge0DzaHc22Rqam
xI0W6Eb/3udyoEEo+fXufdfRCh1ZMLGSW2SflKfIg+dfVO/ecNG0LN71Gc5EV3twVKruVtCdLAgH
QMW7bReAxrn7lhoDtrP8WBTT1RrdXc6qpsKAaseKASFwur7m7EmOBeQs0shZdLUie/Sc+YvmaeO7
1XLtRvNBm+W9jGckFlF7KTqGxIL9kML+aRD0rQc9zIcFimMl37IGMxNogzHiIKix/TDO2IjW/VUK
W9srRKXgOqWdU7CNKrMb4BkzQln1oRWPRZgxNPPAnB28BWvCKJMTbKlPXcJ7qBTvDp2g70J8CtNM
O0gv/lxgLgUNwoXArQmON/L46qDBPHZ2t4saKh0EsLlfqrPjt+jrwJQthDX36H0S3olJ+2Npc7mf
G2hyyzTQOi4c3zLYspNyPudIOEOzQfSURj5pAbwQxOGpQDUVP0Y/4Of98iWWxoA7gKeXC6jZWVN3
VZjOrUZy/pcC3cesZ8doaDJCV4a3Yh6/6Ur8OjTd0U04J6ZdOvippT/qCZxXHfwM/9FLUpBlK9sy
jGRn+2PGVWa78DKW4pxmy9lQarRATAjpbiIOK8T6jnoerfiRgHdGCqP4ZSCPNSeeriq5r+f+a5is
grDv6hFd7DkDneZLN7q6BZRL8JnKHLEtAy5qWlrHscJ0yc7DqteClOU1WBBSBXHtkLZntRtCIJuT
0+6SmVAdk+VKr2btTH+X7cMkWsLoQjo3ia8DY/F1uss+Md55MJuvdaSRYzWQcegtzl7DuOtbo0Xm
RhJzSmiT8yLqcm9V2NhNp8yCYfg2zoazU1mEtd4hH35ACQw/6N1K9JOMBaywbPQYDWOp9zZ9074t
sU5uLZO+Zkrf6lGizh0QEko6fPEUeHbtHKlwVK4kyG8VS20pk/2UoX3ueca8VH5DoUD2kAO7DTWg
o6DBNK8uPeNjssy+kuPF7bGchar3s5i9+zhzvzQXxRAqiq3BWejkxNaDoee/ymgZN1MmTg2Aq02k
prw3zSJseObcyLtrC8k7bpKCrOMYxZUqqZayeZPKirN9A6WKvhhU1QCYN0t7b0IAKKgU41KEkHY3
wuL1QE7L8d0cLt3gPLctoB8jr5yAq2fYp1Bmk2bj9PiREA5CIKGrazNeCyfbe1VQJWda+3NGT3lU
9QzgyII1+wiXxVk2nCDqo5uN+RLcPmwLajpfW7/h9l1//MDtZ42hdLFKrneJ23d59kuRoVdg99cQ
5hNKf7Aq58oYkGvbnIN68gKbFjAKX3MjPe8u0SaUruZ316BQTdK16lDEV68ZoBsIuGUo/F0T4ILd
3DljKEP/JJlMDNjapn6kildtht+LB1RHRYrRvhm94fiK0D4rTzl3dZUHmTZBksU+WSqndOAApbvy
bAxeaMO7x9nA6t9oSpBhleaIOFSs31AUyVPyU8TIvv6LMadRad/oIoVQbOAqVgG+68kXvYOTIEm3
I1mpQZf67gogU+uFfXpucXApEG1JQnWQge2b0QgRZProwBasQxXHFSCfKB0qv28ckkDbwq/a9qmE
wVu41bwbFu15oHAzoZpEJRJaT7mLDXC2Y8fO6yp3beO8gJ30TULWtjVJJT766QC22lnqTJX1pf8k
LYW52AqgW8rTzOGAhGRyOnUdB1LisFRMhp+vUAmnGcwgK50rD7smfWGqj71r5n4yevUGBT4K3Iwg
j0zA3oKuTTVXICBUJ/gNFLaJPywokCJDfVIxUG1TQ2+PYppgrajtyOUxbWMX+h3NF+yLOTNzXXRU
c91qv9LjUHMGTk92ux+0yWCkDMI7iRYGDcZD4xRPXL0a4yipy9bXsI6FsuftBErvMFYZoVwOA8Wq
xu8uXvq2qgK1KJ+5RhPsOeW1aTkRmgrnQI4y5oFQG/TF5rZHudUmGRmmefulj0Xqa50C4yWFEXa7
AYD2SL/ZDZJifC6Evmu6oQy1Ivkc8u7kGYxze/u5cyoj9PRYoLwejnmtqzvTSFFdRyWe+Swqj0IM
/5uj81qOFNmi6BcRgU94BcpLVfLuhRhJLSBxiTdffxf3cWKiu6UqyDxm77U/tiJMeTZFZeliDGNU
oAbjE3foTtTINV1jArXavccSg1ZvQ3zNB2iiyfYpmkjzCctBFjbV9XDanhJVb3x83Vkpgyi7soFc
Bvb9c1AZ00INLR9BZU4H1N/0fvw9qrP382S5YbvWf+QTkZDttiLw8dKOOGsKyiqCRJezcmAelbQG
IcwT81zSUJ9H/U3TdELcCvld8xgwpFwh+lG6VfrX6DpYA83hkzElNNLES/elfxq96cG3mjvh9kdZ
PCKN63ZjoREF5BhYG2YMWjCFZnQRWSe5Irr1p6vy/DA3nhHkfCbLtZXz8zCdc/REQZWyOx0L8xWz
wd7ETnHCsaYToBa/uQXIInc7WtMsX44o4nZ9VsYvxcPQQpzzhRlasbCCfiwPzTBpkV4s/2mOcRgQ
/JBq7nahYpVl+PYfGS804VkaoFKToZBEvtBWPo4jZ6bYm9XPsBnUmlqgxZcIGYg0svSLg+ItVHr2
OqpkDNIGftS8kXy1r943m12v93+Jm0P58VaU4Z56liWvwyZ5w2b3Td76m+W0Nywnm8TB/ZJgj8IS
aSf6CP+H4uXsNMMOkM+bwvkVCe4GOeiYnHUJa33G7OhhFeACwZ/l61e9BaA6kxRAnG3I9NMI9Ksz
VZw2A0yoerBPc+FBoJII8RjqzEENSRt+IfPabRtYishl33Iul/Q1x7YR0ikneP/f+qk9eXFR3NXz
ny2H8khInxE5uaiDWhg0gh7wC2RV40Y2yCOnmZklzdRUzqb0iWTSDs8K/ujAKD4gru3UGFN+z5YZ
MYMZqWyCB9VBDRJzfSKu/iLE6oVJb5IoaxF/lbokx41a9tLAbGLG1skgFghxLVOcW6DmMAF1GIqU
CBB37UZ+S/Dye2iXnE8djMfEiiHUZp48EKWWBrFWn2hCjIsql+tsl2OgYPIEc1zFeztB9J09dQQd
zDMZI9VoHnLtud2sVc38nzcwqy8R4QWwZbtdhyQg7EzGESy/0ArFLA3xq58tXoaaBLSyTq03fZbE
KW05Ngi2D36fhK05703LavYq5lHL0wYeJkMu2vWotrxo0F0yiXn+Bkf/wNFBdsE3seJLUI6GPGiM
E5jn0+T483yOPQfieGN5gTGE6bCgT+8mHRwd2Yua8+Rb5Yx0DDN06/a0ieuxygwEDAgIArXVUhYV
0q5djHi/zebQtIQCHEJoO6mxl+Ioy5ZmKjVRX44L4uM0Wogb2c9t8ktNxj1ZOS9+7LN8kIYZMadp
9L4JCwu7wwYE1mHMnee1uMWW+wHGpOZ+ZNbUiZiiVg+yFNO0r0SFHQ4Zjgt5nXFwd+4cFPlFLD2S
WizIvs6i74WYZWjU6m5tnXK3auZ85O1pD8DEItBIqMv79W76nmmunEKdO53LsByUux9gYCfkjOM0
7pckObmb+SIZe+PKjOu/zmzlbmjZ67Oa+W7RnZ5hTdLqbAlmqx1Ii9weNI8506HDqFffVbvezeuo
PXruCpxA0l7wj7ea+aNvg8Aq5wTR8T6EuqYTzYRLyIeUwlDT5aHzNRImmuYX+ZA/AvdsM6zGBYm2
mT4E/ozRSi/RFg6D/u4M8r+l0+5XVLxBU9qvCoNdMOJMAXmE613mHkyvRhzGtkD5SGV5EAMAkDYt
zsi4flHPuUdzcwdOBDbbBKw5S/JqtuNdLxT2tDy7xKP2Y7SvWWrRo6KL4zWe7yCnfPfm8ibEBEBt
K37wfp2HJL+iyfrRfRxdqJyePE/6oacGOzDN/mTPnnlzxmm/2i9KH7sHsp6iRsUvROS1O1FOR1Ib
x5ABBzPOmPEkTyyvkL7Ic4JG1lId10mKkhQbDkIYWHy09yORPTwkUz/NkQAdwrCGmK+cnUDX/FYG
wktlR4ULarfJqaurJJ1DB5kn02K1crY7KEANxh8u+k+SUJhqGRQWxtGSlEbWOH6qciS6MmnfKoMw
lsFP55uKE5CwONAjwGRP6Ip+jM3CN4XVSJZj7yzmXWl2CFqqa8kAYZ+6I1M4higtHVrbiRt+jjs4
0uwAsJIokGYWxqR+YSKYF8mjrRCaFcWNh3a5qz2dwqzLQyz87gGj/ZVnVgXSLNP9SM3Ia9eddNd5
0swdjuL8ootUkbnYhjgyjV3M9CZouQd2g3Dm02LNfsB4thcr6kKkZ77hX91y8ELPq2HmQv/G8xOa
LjPNNTbyw9YnGDaaZLteDu3CJqwoip1Rio+5MupQ9zYoQYPItp5Z0mNHDnjpbrYPTa9Ubs6P/p0y
D+MdNzlhXWYLTf+NVqHbtT2ZLTYtt8FekN6KG2UbVtdOhp9JlY+65hO1EFc32C5V6fjHfOYI0J3u
bTJNlxQDWthM734YW3OdW/p7mefZrqEPYDhKl5Ro25tDjR/nPez4iq3EoJ6H+RMHzBB4vhefXFVz
8TnWadE5dCrx5UmrYM4voUUW/QU006+cluTWieLG7QkZG3hbGLs+v2U7vUkTkK9flj36CtaysWrQ
vRiUBipBndSWB0WNFlbmcPYNpqbtROwE063GdQ7lOKwArDE8LHqfR3Iq782kvHPZFAW6j9wRpdze
1tpwjYn50K3iLOvzmPmfBdgrinaxS82RBnql8MgWhlzptG+MZYQSHtdBK7pkG56AW82OXJCfeczW
BEPVv2T44nRpGZsmTgS0/sd3qptUpESNDYGE3ZDs/RTdE5vNNNDWlaTc9dpQDtE84+ohcUpHuNFj
ftd2adK4VKEksa1qpEv0SVPFnxbA2LSDIfdP6E2aYx7TOhTTw/8/Oqey3/zY+XE2iVSqP/XtTKap
21PzKfqlPkV2itOQ4Tx3tljtz7QgI3fOXSIrPTqYeZCY0g0n8GXC3QBAPaJxSIPUYMnTaSGI3AUN
n91HpvTmIMsBpk5QvOWSubd6bg5jJXKsdx2jBRMydVWkQZ1mhP4yFwHCHrBRZ6lDGhy6dnkETdVC
UqIowusfdB1BnsQnF/tyGbmeFgNjGDSNdMLbUOYnYcReVLY1pSb7LFESH9u6AMzTgeLM0NmzyqtR
2eO+cwvgmtAy8jV+FbwZqNy75x5EfEAyLLOGHEB8adDvsc+cNA0DsBsT/th2n3CZ/ktUWYWgBZGU
6RfRYl1YGipUzx8fRG1/DiPq0FyGnlUAY8rkHVj0ItnXMWG4WJFA3ioGvBl3TA0FrGv4x6B5BBmJ
LSCGx1O1PaY5yao5ZaSrjefMbchsqS+OuR6tkQUg3PU4QIvOTTu/udT3s119kfV5I1oaywF4/IaZ
oTBACVX05Qz+DWUbEA0RLjYgTgg2ek/JaLARSoctSaGY14viSbbjpRWYdnDBOHbWYC2xMYfgMdL1
9l0nYblmZrpKJoVGrf3GbpsdJ8P/lzcQX+m8O/07k29r25b7xkt/LNP641a7VGMelpb807rlZMO2
LIcXWfU84htHJuXENdI4xDaugxgw6Q0zlHI2oniGXhw0O9zABwmdfNnOfNI8ut1UTjCjQFHo3jln
i0nTWXEksqCHRtV8Nr1+Vsb7YqChGkfroYEwd+gBuB+0Upz1js8aAw8BPf0TU7Eyqpg772aeehpx
72Lh8t/HffqQoPoASGocR38lw011IDn8oYBMaiFSBsb1MHv4f5JEvRVOW1/qxHnIjOYvyT33Oytt
DFt6mBnAS/JKYcvMbhrpm4aTnkqdnB9mnW/Cx6eXZvaBxOfxNFn9DywS491FmRZMubo0Rv3rtA4g
fVJadws/MDsjBmvAZBkFOlDvV3efa9h8eioA21Dv5ZrbdwYqgD1QdfNxzQFbOEv5z2nZjrIQQ3S9
yCc5Jb+k29gDBaNd80dlyvHcrM2f354WBvHFUB8nj3wCqyEuOUpyXgOuwF/LEf/h33Q/yMdMiuvo
43hw7fWfmVndqcqHS/VJm82UaKKzpqB81ukvdsJvp7Dz1N0w6eNBYMTxYGRYvupDLPkvpH4ugV94
AVoDJpvoNaOx33Wpqe+NmLJXkD5lVACOhZWkgdd7+zqb6sCfOOQZFpnAdYNJqeno+N1XbeG6qlwb
1CWbVawsbugM+U/NmRZ6kqt4yX66eWJLnNsv1tyrsGgYXiVbkDRCaRftfZJXMT6S/IFt/ANRQ9NJ
5tY5xvV0cOElh/Z2vNqV/oAZSkcyP0JFqIxrnXTZtazMcL8M+fwU4/sHvctdPSPPR0DoBm3cnzXi
THclJgHhijt4iSREmIB5EFC/1RXXYk97g3dVa9E+uOfYml1uZhuvanppvOl11XOWeFqMaZK/EE8U
94P3FdfZK4aCrXhRjGyQ2Z4sS7vULB84u20i1Iz5WyHlC3o/HS92k3GOceEVZb1XuTccEpL+Bgug
eav7uPN4AXyYMYzIdfGjZMXE3rb+pJuz7nJT/5CWq71f6B4RLo6Rm78xd/SRLDnO0TDnO8U4qRn6
l8WNmb8AwrstLFjYPrlHohMgrxJf39xXLiODGKTsFLv3LI7ckNnOrmf9e1l69zhm6U66bQms0RbM
u9FUC+e58L6KBZG7Na5Y2hlqtKzfrj0O83UpWPQLT5KvYlwmKl6ylgBn1PZ6h5yV265Qh6xNnnob
I8bM3B7wza/dTo9p17UBxg8zyIlLPnnJ+AxA2gCM6P3E8cgCbOJeqlz69eSBFy2LrERvAiEYprU2
G7m0trhjSPJJWuQ6C4vbS6xPf8RYzf10c7CjRTGxXrzq4IMGnESZHqm0esIE/CwQtyqDNbIamENN
9zhgNgUIL6qAz6thYgmUwHyVr8OHnN7o6h4n2huzWI7EA/LZtcMeTdXVks2nZPa2j2Mm/Y49sEnJ
34qGvKI8Jy8eouiDmtWnWVV+uJqWYq+QEQrB5DBbu4dJ84DvweMIADR9e+YZ57l/zHhRo3Sd0DYZ
7Rf6AzY23nymBqtDp1lgdIJr1uqY/4KqGHkuQasFuQfb/twZCvZ8pN1BsmQa0jm8iJk4S0wTfBBW
tUelAKtiWVWI8/oZX3xyhG5n3nnFZpdKhg+hVV9sIshu19p7VZPwjsPnTit8qj1j2cX8qW6t/432
KNmDbxJlZ9bozOlV2uHipgnq/kQMkV/qVFhZFxRm+yBAUjPX6e8WIqCHboz31CHvdtnw7+TVEzKm
ntr9jN2nCTqbfBtdh9KNNaUDFxIQi9ag71kgidMt9x2ZmYqnEwhsGs2FiBxcTLjXgJEb7DtCRywn
Ag4tBFXxPzWse1gGSzRJWgCz6R4n4oKPlVExI2NRtNdt54l78b2Apx/lvAhUVdV7Z6l/qH78A8/2
e2zltEK+zWQ+7s6m4bu4Jjv/4rZxEVa5QOGj3l0v0c+9V/SR8vyXsr5w7Iuo12VxVmXdRJ21mCfi
jyMg8zO+m4Gejn8D8xBBRvAhuoqs78bUC5Rk1UvF7i7Q2i55kOVwP9go7k0YGYQ7ZEcL3TLOlZ7J
VyZCYY8IoPGjjNkrahHc7ByiTKvkTRuN0HZpHhy4LgEiW0bd7chqSzNxYWAQ1YRxMvsCPWTYdBmn
iEN7nZUPrHAlQ3f1NHb04oLmKB8QhqhqOVZ6hjiFoNbWz7LIRYBPsjuFaJ1/mYQWBYpzu/HUnxKD
vrsnd47kRimtsFq1xwIvuO8yViHKjls9m0WQ0nL0aUGHxZjYsl0ajMmCkT8kNz8zPjFAVP4aNiuk
BJCTe6K75c6T1RbJM5k4GmMZID4xIXe/O434nWp1InrlWRYeQwm9f4tnvHf2WryUZozkM+5CQdZs
5Cj2l5Ik7oIZC3h7rCSMXEc4aKg2iif7zOSPCNuEhzDOnIdVyIAtfHN2+DXC0T/gr3JwJRXLvh7K
LyT9BAcTqiG0x7g0Wu7R/HkT3bMFaZLDGJOCMeGiaTd3PEShzGsf8pK9n250+xSbbVQDagqnLvtu
Lf8zH/v3yuMPuXPmkSyiSY8ApCG971hy+E3+5bias3eVRXqUp66WT/mseezSmj504vS9FeVBU1i+
nC45VurcaNN4INEzOdL1P7mI0ALi1a42utWw0EA9EF3eFnsHfRs6kWWMHEmditIxShetDXKb2YS/
s03OZM/ngGdqeWwmQdNUA0wanR9iqIHa8pIc3cQ/xtQCYb+QgGv1y3Ep0NdPE8lpdWax8nUbGY1G
RuVPuECdaUOQDTBTSAXJ7lK7Ry8DADCdvcAuWPzYokkPrl7++MM0HLMp/ak08y9XcKXQSvL1zbfS
KX28QoyyDWoFVknaf4pON8Lj61h2sRsBsOOE5QUbEExqvjvtXBb2YQ4rCYjGj1nMl3hw4y80Uzt9
XMKEAjmyoDLtzY7RjuZk9575hhX75klpBvhRj/R9VPRfBDMxw2qg3DOq9RTfztwgqjClr22KzZUW
qg6XifmrQUhEQCgIRlXRmeFWW7PluO9FP57ANbCx2D5oAM1Uk0wpllQxhp5ZRLCWgVnT9l9tIn9H
336sMligen4rjbW5oMcAY8CjrFICtdyU7MpJoYPhrWjWB09L8rO9TtBEWK0Rs2TfZngN2oFolyka
FKNW32Jkktd6sIpuO3w6nQ9f6kGPdbTOKlRTSXx1McOcuTDfWW7BxRDNvlCMKS2GGWE5skcdZvqH
zNJCqxYvPflil4J0jgTu3L6Np4dWToeKecurb5x7jYQzt/K7yC7be9+xwBVm04urEZVsb8+3TcNI
Qpt19vPiz57sJ+muYGNd90dkxlfRxczhYu0HDtnvWEmNDmdhjEgrqIOw6VIUsvGfaRCKgcNpwn1P
2pK7PqR2ThM4K/pRPNS5jRMQVoMXAEzJIoFXPEz/U8Zysd2ZUIkF+5CnWQOIq+pQe9sVZlAATtJ9
04l6Y+86sSpW84u2Bl05AT/mfx3QGAaCmQjusofGSCr2k/J5BY9xQDqjF1t7PJp1ZGvDVer4R8t4
/h0sh4zdFIBLMuM3ttqShaKxdwf73jXGJyIufQhzsz/27CiG59ZN0D5kL0ZsOrts4j1zKBIdozPZ
qbRIbVgwhqTggMTgAVLTMG1N+lk1lbPrjYadFNwuG1niwY750hGj8BGQ3bDv5fzgE8lCj5fBvqaW
Oraw0ysuMzx81DtZb5wbl2WCXt8MUve6SbNRp+noovH/dX3L9KddqSPtL8hIFbN4zIipdJ67rguH
qcDHwtGQ9TbzPSWv2vyWz2kKAqjcuS1dddy5f67AokZqPSVkryvOnUjT+MXJDeGgfzSX7JGT58lW
mO3RD9g9Z4eyhGDY8IFECUd+LkFZghggymEnk+IeRGp5Ym94rhuy+RKS5dd0eCHGDDmndAJ7Spmr
EW9WVO1OowMpASey5DKQklkLoPOWyZzhmm/aontR3VJT6dI72DU+OCBRE8eW9zAnJtwwPD8MdLlp
E2OIKFKSiCCEducZzLaLHAW9VFN5hazIPqQwQ8dsk7eOSAZTQblBwYXXVpqRxfbhNe20O4QBfOa2
0T1BJSsouNls61X8r2bDvs/SbJdXm1lbIAhDlGRHaZctu9Yip+Irr23n5nvOjzUiehzyXYGHbkcq
zYELXntHhrHL1rS8SzYhf9ZkToj+7K3F9nDwtPpFFzw4hRj5R1f9J8s8qj+MkA40rcgY7Jd5hipt
DYyOWtb0J75dlJYbx8wse+ccUwm0E84lY9HLxykfq0hp0H6myT/OfgJ5IaXe6hHmrG52NePk6vdD
/J+OG8yZ8pRqdL32HYSmacJlD6aq5h26z0q6euU/ioIJ/7zk19pnIAV4vQiGNHksNEji7Jyi2uf7
xMrJy7wCWIV8cSlYtF8RQN9MZX0b9ZENt9xZzqOPhe9IQh43p710N8kCgJ/yXmYlZTFV+oE2vkLY
OAOFgjtZZvqls+im3YX6melBZs33ZdqBJjP8P+eJpbONPQL1XiWW91zPh6ia2LjVhbnrS+9905Nb
bXZlx0Y6rhxDpGqMIS1tSxHFdzC1+4GgbDNH+ziW1XO7rBNbCTB8Nr6QbG7vUkTfQ19/acXEBozw
3Q75RCaIA48nnSW5863FBnuLFJ68NpQvqkCfJlx8zkuPasPuPX4NQ735berCgPhbPgFHvjFxfUJs
D7QK46nKmY/GZv03ekketKjWYqVuRYYVcEhOhZwaFkzyAueCiXPLNWf2IoLE8RUv6tiuSR/kvfyD
+HGmBydnUiu7MEF7jroe153NdC4uNG4c5vpEDL0IVtjFwk9p1ibbl57nCmP+GaNPxmJw2ImJnBop
2eSnlXPsMQUdVhM1eKzPP0MKJSwfUJuVCSp0J5Kz2UZlYjB/XWz8lWzvrWppdkuqvzG/Eltm5ScI
x5cUpvpRuzqAZoN4Na8ZSo5HJwZENJVP3jSxaOmJf2i9Mei3Y6Gq3IyKIM9gUTknzwRnUEjvU1Y6
C81W7ZMBUuVuvwDNpJrZmk357KJkC7oWLm1FmauRLENxYGi7TlRk/VCJp347sp7xrbPjA06q7WPv
5giok1ej0O8nkeHDJO6Og62/i82vHglPANQbbQfTI83ZwsFy46MU8UM2HLyGtsRwxRtXnBFhCtkr
n0YBwAGcLCASohTzcdYMjoqUW0TzkzBOxeOsYopo6zWXrBMatoZhUaTvyL3oyUEpsEqG4awIXKhR
wmahM+espPI6/dH6yd65XjWHiMCNSIrHYvqHnh5Bf58X7JGckXNlwbo9+Mioqme3JCeMiNMToguc
rS23g5vPL1mX0Qjq6U5YOsM9tqnD/3MNMpY1VERaX6w7q+roxnwZmq0wozZmPtc3YC9W33TvxJLw
OyGYNbvAcbYg+aHkR43JrbQmtJg6ArBSftks3gIpSbBJJAhTlVyIgBwLv4ftvH40I3oRmDijQdRJ
rEqWE/56ikeKsDgjP27pHboFMleRqDkL/ToZVGQtenvL8R4G3lWwfvMO4mUGW8L7mczkUxevTjnB
nIO9EClkUHhUuHthJDwQl6DtEuUdfJJ+w0GV/3KDxzXd5LQ2cI4wMdAr9/PEUJfKzFbDPjXxObHv
n9gvLUVQgi0OrLRjfpZLrtmMk9B3vmAAzBAF0eJ7GD75+gYUn82+ywyayHR9GWq0ikQuhVjwdJy7
xp3leVGVcurXr4ipSPuJ6cYUKzzE1xc79U6pXoDQGJpDH6w56b8OslDGPDdkBQnYrvGF8NmXLHNf
muQ/LV0+zYked+p1qjwTBxQsB5L3kCreVbRS/K75u9ktPDj/nFS8xqlG7EHpdeif6DrvGWhdZ0vc
L+nyYxomDHJtOTOEGYMZsRtyU+Mx9bQPQdCWOWYHU7d3kE+etMH5qEmN6GZx89CYsfMfv4wqNZB7
UJe3EFrZbIwfTYGgUHXfy5rcD0mCq219bVCTS3Q1lyImPqgm2zMqUhPrecxXKQ6mHPuosFhXZ8s1
nhFw9s3JbtJfb7I91ojDr+m6+v7dy9YTurgwBS/BtoQbeSL0XkvccdcC+QJa2Ez3vV6RXOW9ta5R
P6/udBZ+6UaWM88naeBAMR3NIvT8n2uhx7L08m9lJ3/u4fpEKmeUCUenPzGgaXh91uEmkzsf9dZL
D3Yt5uvAjL4OPAvSOg5qj5UzYaaEUcDIPJ6hlsXD0KDlTrNrQvQ0ybMmZqbi5BmqZf0p4LEX6k6a
jR0WLl+y0gBEDPGVoUiHUJlcFpHE7xJKWuKlN5Tad4kYH2w681CmKUMW/biu/sFO7CcuUyLVRLmp
0GfUZRWzuepCCqIXzlnxEmvtIzv/w5A7XrQY1oPAC5Aq++RP5szALHtf0u7dA7K6wLHSzYrTc9xC
EVkfbyiWdhZw+dYC8RuEwBJjB7Z0QJPlc7q5+gfgfhr2kcQxXvQU5fiQMXol9rTtzVeWsu/LSJys
iXkmxJOe7dRaj0CysrDn2YpLk3oTylk6WmFNS48Sc9EvOVhD0HdloY+7hbBjgzEaqVdrg2wUTUiN
WayhDDd/OE0weYG1AOK2l5Z84Uz3D3G1EPKSfgu4v2iPmRN0DJgqRm2TyTjGXux0p4yZvypPQgNS
4an0Y6KZ13SnLdtyzyVu3YLtiQ7MSqoLs49b7i3jYV3/GCBmhzSnIVFD7e/akUVNMn3nDkZzo5tY
CRQ3kY1k3zXZicneXzN966mNhrZZXmVfnw13/lc1LfDbeTtH/e5MACp6ZZXY5EBaGNgU/QTBVeXK
3g90+CYzL97K4gBaaM808Cj1bIoyq3/n8wB2PB7BBr5bkjOvcY2XWUho0/px3ESCNtEQU0zM0Zw4
yJ67Xab5NDnNB2EAoPeXJOisWdC9+AfXM15NjiEMH2FGtQ6w5hMeH9uI8Y2b/mTEDE/M0f+B+cE6
iq1xVknIQ+yHUq6RgX1tmY0s5MApWBb+h1IUV1tDIUNYqBuldz4BHmHRM02Ode8NgsNFKJR2gw0L
H39X6Gca7oe5OhgQetKBm9z3qyfc78S+pf1OgwYdGIyAUaYT1rdm1rJ3K/t39vIzuaZPNSIEnPpn
ap10Z6/rh+ENEyruy5jL91LpZBWACBvKfr3QMe97cCNuOU2M9eODhHHRlvKDwTgTdSQbpLwCLZ/Y
12pvlWR9jCOFC4/+MtHpkmaT/5X2OiqY4QuCnb9PYmZqnFSQfPP5fiOprOWEM0IHB0LSFR4XQUSn
PyIaZWSJThXN/pTuikF74JhAYBBrUdIy6U26pArrbdmX59Y+S9TzpJp9CsSFrnQ9aB3MDyefv0E3
FIh6OYdKL78Zfv2dgI0G4EYHqEuXIoxVa9FClp28uXns2uQD19Ujku4SztRYn1H+bDA/oN+PU+ox
Pk3tN7LwMvy9uP4oJFk0TaB1/Trm8vMteBwkaVuENznZxMFTIyRJLXGser29JPVSs+oTZ8Psz4Tl
bVKjitaLqZfr+F98Ak82qshFX/7m4TWzm+inmfVb0y9zaJTmcRXJHabIPlykLw7AFJmxrJRcKCXq
UJu1u6rxLbbkWrWFCapoHPo1qqER36RlWRclh+MA9vSO7MA9aT3iWpqtex3QIbE0gTVK4fXuUn6e
Wg7aK2F+4p5vTq6FdzNrwfVhM9zHsPyVX8C/ZzdFSjjakWuDcXATlHlH3QBLhnvDpCa1L/9PA+9n
3J6kt4QL1FvsW3MAC/iDnSse0+lotqw0uvYmq2afTPKbmHZ2MWVu8AzGn+yNufrM/oia7z5D/5jo
kuiYZpdj+6l/usxbwpE9GVlpOt5i+Wp1PM3CHN4sOaGna8958akh2KIAHr6IIaFm2eQXPqDM3lrO
fv87D/BN03L8nUvxgpNlhvqNdr53vINXjHdKXQrXSyOm7NPZY47U6gVSdxJbGtrCnfTMl4GhlNc0
aqc1Cz48XgzXkq+yJD+0Y8S52NZ/bDE/i5UfDb9O7k/ps5shZzcvI4gZe+3KXV3oD/WYK3Iqs7/W
9p6og4+9HHmWVnsM3X84VMyLxWpmSuwaBnNydPWRI6hgQJEvTR+4qXvCC3uyStQg+FPDKd3aHpNt
ie66f0nn3yc6RW61Pnlz99A0xsMY87IkIePACLg4NgrPQcY1P0+x/sFg/ETV0m1KFqxCzM7wAGg1
pswKzGvtz5cOn4Gy629hqH8Et3K1UceW2whZsHY0apeNx4AgvzOKhLer3G45FPutjh28uWmT888t
qgNFbxs21vDAEjTjbvN2vkFgJ2Hq97IsOPfa7r20m+6Sdm3Y41niu5K3tbDbUwpDNqRiPZqIqzLT
f6lK4Ghrn5G9iNkg6vynvBX/bZwPVfIjjBSBfdk4+3lmEjr11CWj4mqPE4dgAUiCS1ndDeTEC0Si
i8NmwZyNT8fqxEk61j0rwfumcO5sqS9nS9SvcE+fTK6szor/qwsATasF20XI9jq3oD2tOl4CuWWW
xqP8Nq3JDqxfz151ZskZV3/Z8CIkBmIcSrR6gBswieQMnu+SxzkCQUYGYPvq+ZV3N5r9E1qf7LHr
TBKPRdKDMP6GSTcc6mR9mUxOzJy48cCrPdh/s3evyey/QYvLpz6v7gdz1clWxxw3u+OJYgpzkTu8
D1b5UVQVuKc43quUQHir+ENHA7BRMowDs22yVQ0ldta9N3P7wnCKLM0R9/2qtFDU+oLQOjvgJ7fO
S5q86xaKhiGNSg1nFCHPHUOk7mq7vhXOMZf95HwM9HUeVFbcSZZ1nyJQTAvYVYDzwqYat36jWiFP
4Sdfkvek6fhlAdEg5yPMxECNOxKn7virouGm10gcrLgD6jzf+AOdQ7+q9wckoe0OPdlZL2R2N/YI
48Gj34SozM1JvJ88s7sThkWwIIwiw9TfgEldcQbVF9dMTnq7npeug92QIRlVhxiSFqzGgYFzUNYc
dPOI+m0Y6xf0VHpUesqmCqDZt3SAoohl/KAuHsyVK6aGRk1xaR31NCX1l1HpjlANSVmgUvB8+2qY
iVd9WG3bOGj5l3D+x9Z5NTeuc1n0F7EKIAmGV+XonF9YbXc3cwTzr59F3W/mTk3Ni0uy1W5ZooCD
c/Ze2/DQXdR6Pxbq1ci6RfpcA97w7Q8dpngDC/t93FhoOZiqJXjpcMKZJsC85RLp02Ddms5wttJP
08CNV6m5pjxmhOKgzz3apr0xsRQcguZP0eXQLQNnZ7jdo9E2r5YPntyEoNfFHo3kgt6aCBA42/Fl
rtAdkTA+s3hhE3eL4bWy/LsmQ7URMiLfDNQE2wyXBm5kn+cRdf6GzyDe12jfmxFZF6Pzh7nK3vOH
6jDFHI19gNRZjz/inPtOQiLAcHHa72juDvmiQsxib4ekiDdHz8ehXEjShvVlNSRIRBTReEpdJFly
pPBLqE8b/YKOzCZ62nuzI7/bpq365VYxUQPjxCBhKPYF0Ld12xGlPbbjvYBIubqBbwEydX6+MYFe
bpsOG2k9K9pS2YsT8DRd3Li0UdC4wYlc+1l3zTl57/juxkfLsW9m/Y7a6C9avAJppU87KEVMauBb
ipv5t9Xi6qLWR+4TYUjCLMMgHJ/AXkmaaQZLLwlH0Li6zCROon02wmkrKrzuYrIQf2poGo1Bl4y2
9KaUgCN84XDwDYdnuG4nko1+4R7V5J6oB2bZT7lbx4vANNlKloNwRp9q0DQuAg3cOmCG2TKtWngI
YLBmekQjiW6rAfZxUYvhsxt+aXLYuknd64k9LEs0XeRwjDeFJESnUzLdgcfEDY7q17e+QvRsmFCn
VznHr45hzBsfSj99PQT0+fhkhdn9KBhgQoYt7pBbrafQus4Gwi+hwg/JUr6dJ+QSgiwoHy+DDln1
i/4xS6KDGbfDSyuxCbtGu46M8N7KQ0HZhlOrldqGwBWs2jbYV9KvIf2zlDoI1vFqAlpJ++YyyJeI
JzOZmvCpsGkBKvOy2r3g8zrViIBY7vuqFZT+dswmijk7t4TFUsf0xyxwV4w8KplnZlPm/OA3yXtq
Dg9M3pJdnsutBzZ/U0I82MKxxoImeAYSD+BSFV5AYTqPUUbuHT6maoeGFP567mW7kEQsRPqeRe94
+iydEPI96QTrvhhQcfFhJviY7Cnaxk4zMPhjdYrmZ0OyB/SRyJ9k7rEv6W1nI+VrC+ep86fuxN9B
RkTvuMTh5PGplZnetTPCA0kceNN5w5tr0vMcGeD1CNGOLSwPUGnZscjzNaVf8oAi0t55M2/wpH9C
5OOvMTC5x8kB2akK55o0xV2RcVaKy7/JIL+zopRHz46fkTbqB0l9Gid3uSTyJNvV42ycPO1sTCXl
xQEGdg/oxLy0MM/NqvZpqpRy17vRsNKx4+8rL7bXI5YJ3I7YzEePC8SpGTxInGIUcvdFN/w2lEKv
a/TxI1jNVVSYxGp1znCIIDzAXyv5z/rugV0MzQtVFTC5S5Z7w7k04/m+arNwPebL6N6fn6EdjhgQ
RIiNkBFOvesrz0BNPZgPcC7y1YSuzqBBSxdHWulvDK0C/Dzvj2WOGOWUWIZVdwRChNtWhUswwEMP
JGzXWuXFbW2a5Xl1Low4fw0dPZ2AAKAOUAEq13B5b4WRMqUts9e+jNS212F7gSLqnXM3oXOjm4sR
p/bdzNnt7nYr03SqnRjpvDPLJTQLSZFXNNFVdTJeEcDu7dw2iq59rde9HtRaa09fJ3ztJ469ckkx
9x98dH9M8OfgAzRj69eXKEunD1C6yDczcjFudxsyzFeY2OS9JJH6eXmYgzlg1QbCfMq82GFaWdv9
YTCfDVfVG461/v2cdv797VY7GU8huvfT7VveHBjrcLQ6nLucvchYnL7+uZVXHpEOrr/gJoxDn/Qv
VYBX4vaF7DNXbKDr7fjrkvPte0kKmsJJYrE1ikIdmXgjqu5l9TiNxnvoodCcOWDsZuUMZGZ0xGnj
oykGiKno3lBegYekbWo9pLL70BlPQzXG4qvJm0swO9ZLP08HzST0003II2sb9qwAGsw51ZbYm0W7
lX5ovYZG3j8Rirf1RNgfcssuYDNlzwD27Ncgd/Gy6B+Z5fmTZfjZqo4b48SZTZxKu5TrMkVA0SE9
jTZVWM6HxOjXdeQgd1PZSNBUTbybQi2Rbgml3Xqp8DV1tFCMM3xFkcJeFyo2DOkENFmRQN3JtC5R
WvIJEaq/57rnYhwUia2Dp5/qumyf+im72kKV7NmlOGaFHT4Y5cRwsaumL+yxDo5UhemTymHPsLLp
UUVMIw2BvH+ZDLtE4mBwflvuBkkVbZvIs0F0Ot1L7kTNFinPKwiuan17RNI3kFyUcb3duz0q7qmC
TLN5mgSjENdrnO1oh/oc6vpaQ4ZJt7NqUaZl7KuswRFqm4ypUeDxWTUJ4Vq1ltv+GYJfGJLkzywm
5EXoDJ8c0YDe1GN7TEzXukeupCAOS3Wgc5MRY+z+uEwzfy03/P++4ZmW8VrbzZORe7vG7S24bZNH
LEG2EFG56/g+bOolVIBkwH3ryfLqBznc0rGzXhglcowq8uAntiOMA9W0UWVaXRxUuhuytvwzFp3q
2XWrF89vrOMUEf9G/J2zMRzWaaepsk8FcyauP+3eFsCECl7sRWjB4POa2n7Ixc+tLDCNpSCMEWhb
w7Uz6u8JLPJeh1OL8Wew0+scUGakiEoahv61ODBpP8o5UOg9pMLPGFinrvON9gh+Tl/IkBo2adE6
F5W35Z2UOTaYoc5/LH3WretfqdjKdGu2hdqkc6jva0+4G4BGlNrL3V4Y82kZKLWWMewjNwY3XVXT
x1SHP34PQsqNac3aXvvVxmn+k3riExYsOpPIL8p7DuzxKeoNoAIVKqmseWvAUDzpHil1VShqvqbt
723iZlZzCYgBAH0OZkYlPmomhyurbOiloqo3DoEb9c9UgflZjUG+Cjxgnrb1zEBaXEre5I2IRfS9
BGMPgZ18ziZhHXnYTuuuxK3sSVUBT+qsg531vHLj0JGkOwTJtBhP3c0Y1NUnIw/FtCoSO+pHQfBk
J3Yph4l/buGltgjuYq1Rgrc/tkmzrSvziHDG+d3a1RPlcEh47nNHtsylRWe7Hmj1fKmhfe0USIoi
to27iByntXAD8YZwxcBpxi2DeLp/vnf7qdfK8ehp394UdfTlxaHz2yjag6469UmpzSDG6uBxypJl
OWuzbdWYJmBYO/kQHpyL2py+PHIS12iIzw45j89RXfconnmaof02WaZ/Kj1p86d5H32v4u/lBoaY
/p50trdiMWR1sk/BYzTbqKGjPIz1Dvh28WBm9CtRv15Sm1+rklLd0+wAr0Q5ubb56V4J0KEcRoIV
75mxb+hQ7dB00F0bc/2Y2MDgbj+YRG9fWsUpdVms3Mh4akgvJN6Me8h9+qtFQNry7dwej6XCSJoZ
NTTCxKQyiGP7MNtOdTfZRvI0wZ26pK2Wzh7M6e62NNbM1u7+9yL50SRRdnV6St/KNKt7u0aGVIx6
vJp42Cm16AXkA/F6ocQdcTaIfDzj98oiZ/w9OhG+C6LknvvKxyLnsAwlZvcXgQXS1qJLweCZ1juw
tpMRAEXUqWMeQJg+aLeM7vUQMZWBHh6Ostm5zgDnyzRaJFFeQ40bArMbBpTtls7Dw+17TM7JFBKe
+Rrp9D8PKRkUXfocTkpFGMJjGgbNRXsDnXZs2mbKHoYpKEFkzGb4WZIl/bQAHdd2VqcU40o/WQGF
g+6nGkFyy+BM2PmmK3tkhWn9WcU2Upa487mYl042NGOTj4MtOL/XCEjnVvt7iUbuKYgzJMcM8b9j
/2eMnGXvz062BuG4sWu43ShpTh4heMnYO78VBpMmWdwflQGANu0cJMA6OAgVsEzXOnv891aJ0ff/
fu/fn/57a2F+ULKZ6y4LxFeHkMEjLOI3Gw+Njb7tn5xxnA6RKChrXAYGTpaD0yNZ6ra/242H353O
wWFe1uLcAovipsNTnKpXoGy8YmEzfVhOR9wQAPOTX3NiKBOOZpy6m0crK9U5Ev0zYLzmcZaJfuRM
OnEUJdHTEABB44wzVce06b7FXr1FiGoRKODTOrUxvEW+bZ48RpB2bJrfs2n+c0P+943lR33TfsqK
mAu25qeK0ee1lyFDchqNzPlDDtC5UuveC8pLMyt1DqSJcFv2+1sElk1e22nJweK8t79Fs2VV6zwu
9/raqZhBzEpjVS70PvifYA8JAAV0FAo3JGfh1WZJxPNioU8uSvCFW8rxYn2rKMKB9ac1pXO6fVSH
JJvufcITHSfk1xJQ45ysIR3eW3VNunj64HyCeDWmneptMHEn12GpzrokT88S0j3Oc/QeHXa/KEc9
YotLHcnkMGfO08jqS3CVLraxB6Qrygu6IybiETcxnruY/BM3A3rGYWlru51z1vJaggFirHaArGi9
VoEdLHeGphkALI7qmMo4uhauHV5nLx3Og2B35CRNCpz1qkdO3vn4WZIsEPtLYxjt3f97y2aeLZGZ
3CHJyfaVwHLhMnX4dEV/HJXq6Rn48ljPtGGqurqE1USEWM4bXKvwf9/NkBAvUyAEgkK3W4p951f8
iAwj+rZDr9i2gM9OINN5fuO8af3JvdIQd88QGTdNx8ypKJjTSf2KQTXcCKJGIfrv+74wD05cfdHm
QjQzyAP6MET0Wm/Y4aL94CPaniNaqn3dD29Ih1kFew+OAwdwu2F6gTeCDw6mS9IQXxXiQ9safrdk
iaDrvm/TfB84LQvCtIEHcCgKjny5PCgXn7YKv6bUwe2q902tvw3Dy9dJjFSpKMo/NCQ93/iFxbA7
2AZusYQLeJvM+DgpSWjDBCczEkD+yNymNxdvtBk/lQJDnIr/lgzzRTEQIoVbO4Uasre9mLau3FDS
VjujRuPVhEd4NO1WNBhG5or620dtlqdYjmXiQEza9IsUbGZ84OCNxWCEsdmhB4o21GVqDWmUugXp
Eba4vS7HO6Aqn8Yy6Xc9Lz5kwCdWToA3b+jzz1Yt/zfQzNUtIq6xJQi9EF0XVVu5lWgNjdKPz+4o
T03qQ0w1kFrj3d5VofdidiA2hEnb1KQDAKqn+aVy2ZFEyCw/g+kp8yG4kqH2QYZWUiOKjKYCbQxn
mj7W7bqJaU14gf4ArOLsiBSFByptuJkGcBEfHYZVFLu0lzy52ISEFTG9M2P66sKy3+IU1hlhsC6l
f0a0Oykky+y6rAXxMO2utoJ2lZHGue4M57uaB+ynVUfonXbXQ15kOyOev/kIHErvW6GZXnexJvw3
rR6zZvm/LIvhLYGdK+uNolbsTIpiOf8axDgcyz4nAk4TEceye9CD81g2pQE9H9vODJsV0T0DjVQ6
j1Xff6WRb2zqiT4Skb1czimgINV/2ZwXjJDg+zrFuGaBScpIitkwx8l2zcAQp3Xi34XXlxu3gVSj
8TjFNY+EqX6IXH/cj4s6nwbE1NMRDbphIyJNK9JSw6otmHHg04rkKa9ChUKTPynx/J9ybj+s+TFs
cBuyM0b7anrV2vK3THQBAbfNh7aLlzZQtGBm5GWTU+3RfW4lru2DqPNoXYX1U5nbet8F+ApF6yFi
+DPzaVybmqgcp8g5dhfTnWstDj5reEgEZhKVuTBg9I6D6sDlayVnrpqrcHqUTAXE+JgzogpEC3in
ucsK58yBG6+XJc3T9ErKnftkxT0Xt6ObY0sd4oaD+1h5wIKqNDkQARbfN443H3IiSVZFl1GZ5Nhb
8qjuDuTzGCO4Odwr17hH5EaIxH2eB3+7pVpxm2bfCAsRIFFzX01aj5slnJLyPbyGUYf5gRU6n6h4
nt20/JPTDX7wkG74DVGFrrqLfcvaFRFBAAVyxQfHc1moSTUIx47md9H9wjKR7N1MkcQQTMe+BdNk
gHGACErgq9U/EzcF1U/609Fl7NWUDgi8OWmOouJg7HBYm6oAxhczRmMO1QkyoXgcCRxPYy7KAXuK
7uSVHor1SCaT9Yj6DvsU10jeFNcCaf1jZ+fuFZPDjgbBu86SiWWVvE4kE49p7p4LWkfI1NGVwgX0
mJkgV8nDujwW1ELY/nxBXT61z0LoeD1yDPoCUveIZg5wDFKR7pYNZ0SPXtkUXxLcIXr434BQ2qfb
lxz9t2MS3Xa7N3READkgCY63+jruhXWadfcddDDtwlTA9W2oRams1R34exYdoVjO2yR6JTX9rwPc
53dki21ZJM6XyuPPtjTOt3wqlmfAzMZijls2TeEOJ1uVOSgEP7owpi2vHSRsomi69pVdYx2HSf4j
+m7tJFPD8/YuSuXJe9bonw7Tz0tuI4DMEusORpa+z+Mgu6dvn0TiC2wdeWmR/kw4qbz85xQmJhIw
VI/ELinsw5IczUktwj/mBkW6UqbbHZMMx2iQhf3+doQgB2na0jqy17dmT9Yl8BF79ImGQ9Xn9Mnr
TJW5ODl+CaO3DgnSjI2wBr2GE6/Ot44KrsCC0HrBb8LyZDB2lSt0+AUK8bZFXhEIMjPwF7XzmL8P
rQdlywOwb7Nj72JdVRc0cNvKAucBraK5EH6gL7dbty9OwfOPcE6BtnGOlt2Nr3xGYThZdbh1ckOe
k3RkojUEdGLClgGjmlj43bnhPtpV0qiIZqyQwa717NrPtqSRjOcIQ38w3w3okndEsN0O517h0jqa
td+C3Vo6S7CxGY6/j7AR7lvZ2A9RgYYpw3Ox8lhPD7e7jMrsB+rKcWuQt0ajZakI4+aEhsYZNnIw
X2wt2kOjnBq7wQzfpiqvbBCcgm43k2Aqr6YjfwW23eCNyjlFcDxaRWEkL8nyRQRhwgu0mG5AK5A3
V07n25fYHxGJ/nv/disw6WhjYoN9ENZXldbB3e2LZ4r/3FJVfzXEJE+372vPZ4+8PevRMslgtFqA
gH5L/w2TF1v5yGhy+YKCIgfIvlSwtEGgNoTpB+ng/vPC8jw6jpvugH4mXwuukN4iTqpG6QeyRd9k
WCWvCVQnaD1jcxjyKH5xZftjjrSMGBuYRBwZIEtMWxywjZuvt7sj6e8bPl7PE3saVgfRUD+TwYjM
rj4mY5QQpKzSQ62xqEZS5Q9uNJeHtsXdG5tp8QCtb1jnzeSf+tram2SbfpRtjh7TUv2JLEXjwU4M
E35apWlTY/IPJgRxyra/K4OM9DBsqidFY26PTdw94o0B9uucjYHR4+1WUU4WAWChc0arYh0MmtHr
3m0gRC39p3QqouvtFv94QTiu68FCqGSZJVaHmSkd8tn6nFotlB+knTX6BxfJ09KF9OIgPRLK/OJw
PWpTJWdmnhXKpDxyTng+9rmZZRtNOfLeGPZvRhTyT+N+FGXVoHEsjDtDG+6bkQ40b0rGByZd8tvr
+u/d24FYpTk7TjjzlnXdAT6E/PSsi0NCysdE++uogIduXWMWWNSaNwIy86cGvfaqdJr6MPnen8wc
LeR7mbUndsvaOkCs30PK4lgkmw5J1u7f5ilh7XsEY/6dcqiS6kTW53AM/npO3j1E6SgfYOP8uR2U
yUANNtoZGKZZtkSoKoh4npeoM78YL94SvmvFvrH1e+B5iEOssPaW1nr+kuQIJCtDjTTvrPzFBRW3
sWM8H0No3FsDkzwznPKfmlMu82b1mde+hkloQwAoscSnHB/wCvHmJZXvA1+vSF5b2ojL+tgPMGFw
n7LdHyazag40IfIDfp74WS514e3Y7A6krcxl8OnFk73xfD7EzfwYjPa89tO8/pjS+NeYS+uPW+M3
jjpEUK5NcmFcNq+jF54acmd2BhbSLX6d/iW2R3JJ2QdX5nLXMAzegCCnyDEmportZ0mX90KNy2y4
dIOveTG2L31DKbt2XXUkkf/7CJBSwdfIIyxJ5sI/H3hpRv0aEsi7D+byPqOF9gZcxO27/m0ebPPB
m4JHDizYFtwejUNGg6sYjlOGBSVezqO5p3iDFLTSf5YnEp2qT3CTcmOCAWL8vmjInUTfU+rpe7rh
itpqOdrqifM2Sl7W9qlDnplPs7dNyLwntg4K9zwQJLRyjTHas6SHm7Yqgosce950Kr7nxBjDtQYG
8jUV6hIom8s+nFB7wtti9Uh9SLzL1Y9l2Xx1jR4N7tStbz9jX0DmmxBknIYLM6AuzbPjpAWKovyF
Dm4BfojQaeC4a7AymC1hYK8WqsFT6+NyLyzzfsaJuSHkCu4XIA1MpIC5NLnXCKGHfh+YI4b6slOM
F1G+jpiEtqPbfZnwsQ5DhOtBi/Cv6jRdP36FP5HnA7BENSETiULFK6crKdt1TUjp4rfL+p+xt56n
qXIPGS76PrtL3dR4VP0E91SQRo1iJmpRy6UDjTJ77o8Yxe2jnMDBOFwHRFE9RyLtd3PJGkakFsX+
4moYtcbrpkFD1TXS1onEisGArhLQDlZptcHUDCrYjO/HnFNDlLnvDKU1bn+U7Oj5i5X7MvoGnmqd
X5JmSLZgLjPbNgE52SmWP5yufC62tlGGeyEEHhrAk6t8Co4he9x6mF3OolhRhiiOV01Orysc4j3y
+xqXl3wzPbPByxTt7NkU15BiN5uFt6Wx/qXtBY/Lq7AS3gImYxykwshbU6HPB9N9bGb8uSg5D2MK
dWlO+zsfgPDdIKNHAiTV0e5sBV7Q5WJz5YcYMOmjcso3lkBc7FccWAeDMCovF1dhmAz7nYqk6ryo
kEnOG6Zf20C6TyH72W/ERZm3xbpENmY0qKfSMZ09nqpuWxedJoNyOEUJClciRED1uBa85xA/9RK9
AGCNiVRNEq4ewa7XBLUHRXOf9iXie6+wjhacedxBEB8mmzNng09tg8KMJk+FgKiN5FlawQuAtCsy
/faYd295jdCpAfgVZxeaheVFiuI6lmqCklmfGsLwtlEe/nbQVdHvEITiGuW3oeozieaHFtgwmNjx
T29xaBCu2AUjM9CMQVVWyZ/QCnekGtwP8yT2BST/lGuAVD0PantkH/IUdYnsH33OifinsD/ZixdW
CbkvYRbs/IQUX67uhIcjg7/6zG0WbMDbaEW0QA2BH1lWwdZYajG6rxodw3Uau4MCERNHWFQqj4yK
oPiyu9KlUSEO0KC2wh5rjOWTRa+z3Jvm7G7NEaB3drWIo98YBhaZsPUWkSvfDYyg3ddjcICq9DLU
E91r1ZGzLPhZCeCJo2RwAmKxYuEp9nkHcAnymKaTE7FUyD9FEb+PYd0iKAM8EKlDHIPJAijRr93o
lE8GlDfTqXeIfAFv1eG3L3MSnkV20WSTBXOb3Q29Q/zmtBThXf2IkG2Rl09qjxOu56M0J7vOd61D
VCZ7lVfmzssY6g8zKWkhsPhdt3DCxlddkwvRWOBHR9FOu8heubyO25EAdLKfBZx0hM4ZLm4B+DJj
vrqq0PO46esYSfRP5iBA7Qta9iIip2bhaodquKvjEgc4SR2uaRylmL+W2AWncjxeXM4hJOUEGzEJ
FHS9cK5UV89KxsPBbXRydWWNsB/MpGn3tFN6zhslUSwYSyKICm0BXlb8tPZG8W4WCfDihl5Iy1w3
sI6u6z5gEwiuGVLpK6LZD9RP5V6gSBgcthpQ5HgThuSIlfJP1gRXb5ygRNnelbTSD2h2X60Xnb1g
AoCQbbxK/XQuWhT0SBdnhgCAy2XcUxSGoOB8w/ygipr2FioePifPoRU8DYA9D1UD/s4MySoo3Sfw
hl9thNvbr8r3pvD2roK27aUoVpyKVA/1N52JQmRMva9RtdJEKh+HYnIQjIERI8W7wMtzKCJtXczB
g8v0xhzdIoKl/4N6IEVb7yFsnvU2CuKX0va/QRIAzY23Ha2bVStSb8sQgWaTDdsz5uMq2NJMN3u3
0vhPiGo2sn3+8pgVukQFVXu2s5G9hF/ofeQUnnF9yZZrU7X5N9soVCfoCT1R5jvyRRHHUJ2t8nNV
ji+NRZiqqJ0PhhK7qMfrKPlwx0RBbxS1DnPF0F5lc/gwxPWGI+w9TcpT3bnXQHrYTQvAJXHBG+Gd
iWWkFHnNkPbvGtWRRXIjknUps/3qXGUu3LOmd3Z2sC5N54/n4RvvBPndiISeu/pnSCBtD5ozB3LJ
Y9F4zRNZIngFrCShljKTu/A7x+N8KLXzBCd+NQsSmil12JR4u02bXp2JFmStPXHRKHkyxoiQwiFk
8Y9A5xDcq3euC2CqA2UZ0xxe9wCP1wNq93LO3HWPkm81LWm0SdMwpwuj3ex3HUfl/gFxLJNtkxlO
54ujiUV0A8H5rhkX2K7XjDAJK+QEPZCWFm4WvZKY/6NMUwRIlzChguSF7jeGL38DvbHo/yBxlD8d
UVs4iBqY85EGNOoiQl1skKIFJ0KIbc0ENsLgsUYqqml0AAvXgzusw1y8W9GI9nvBozXy2KfylCye
mcwq9lzqfP4q7PIko0T7Irae8ypAfO/jXpDIienfAreC/9Iysh2Id9iTHIbavMo5ulm/Yz96UW3d
MNRsNyNng9zF9oGAErtjARq2oSiaG/uUm+n3qP3gLuiCo+mnmqSJ+rUlROh+yrpHlYljLOmjzgbd
gE6y4EbardZMdPezDT6sjxsYYN20LRz32W4gugUhAQTdRMj5kmtsmn74wN6/7DEFEHPQjxxXejrx
Giknid6BSVda1mrrDLZ7YNiOc6OnN1tb9bshq/lJTjVwUYCnq3G2eWwyPSRRmuyT1IzuIuVlK2bc
IG10+yfBn4socS5f6+wjGwznQoPCzo91AiF1nLEzN02DUcyeTqLzwBdOjdjQ7NFwJrlwVTdhEG/J
a0iiS2lyBseEYbDPrXNNyYTTJDOtmB4skrE01UfZ2WePOnDbm9O1rbFOlz4aeSz/hDyScWVohV3C
SXbLpkfPHQExvoSNnMffg0U7KlABkV2mty6nCe9z+pFo8HCFJz/DXnx70SeXJiZwB4aQWS8RA96c
7ws8MaavHqzQeZ2BGyNt7KJDIyQCzcg5W3X6gi2PSmS26JE3LdBstDlD6lCX+z/RDPxzapBbpcUd
a9sXKknEXv7vEG4i4fP0fGmMr2xFgDb5tCgJawM2kwtPruy3cyvf7Ipia9YetDuWFQKMtxaZoeRX
0ArC4L8GB2/m9MHF2DoPKA1eNQa3qE9gRsVwtvskfYoH7LwMFAvGMp6HHyiZdLFR6MIzpESG8ZKU
Mkf1g97Ga43XCW3c2ouGbEuKVWy2q9Bziat3qENHYm+rGHPm2BKU2hW7AbATnWTUYSMJebyP1don
6WojXWPAr0nSqyUb8y6Kxjc3ZDiiGjAqyOLxrISowaSLi9hJHwdtpCfhT/kWi+S8ysLxE5qqYMqZ
bMqatjMiMbHr6vjFsvV3kInlkK3vhQ5/ZdOdapA4zf2v1gXwJhnprAMWKoopSDsFwmkSlyQ9PmTJ
agWfDYS6a7xU+J6H1kEQF16DBvljN1uYrKn2sJa0P16Pn6duPALa5LB2m5c0z4joLT84QHD2wD7i
5M5VTRFnYBxQhokHsIZ31LCbpaHiw8gbt/HT/tlAJJJOpcPV7cf7HpwVi5wC9Zg4z81ovKTa5X0d
MDDr0cw3g8Q3jCQobdBaucJg2bE9Z9WZQH3JWpEGwmQMjhAp8/Vb4s0gtcowP+pl1bfSXVy4xMPi
TxgH1EgMLVfEuWBt6OXRPY5N/RwFefWSKHE/crl5fnYlbG4N7I4DNDVJwtg3yw/tpLGS1dScxgU/
wn505bVIrZ86yrGtxDSDCzN4Ne37bElsd60y3DTCeLb88eQJk0XZRjSskld8TQckD8fB8F8SpuGr
psi+iCfBvd3jaJM0FSJrZ6CEX7lHF9oy2T/tomLs78rUQSZd2mdXemtCz9Fi1Q15S+jNq/AIh84H
z1cfYane4cjTACGy5w6R5dr3nHNtm1xhKPIoT9pdWNbH0f50eFX9fKGcRNlXgOKQsHbgUL438hq3
aAxjDUzUbCCMzyj7O8fALQviCAqR3//RU/dDwNPtGmudivHnq5L3JIPwIBPaUttaRGVQhOYGbxx7
44quN8hSMW09abxY9Ic3Y4l4Icbl5QzT2QEy6AUxMxpmH9awXLHxQbaA/bPO5EN9MSPAk31fT8dw
Dg62V/0o6qbe9hcLPfb91q2f4TojAPUf2RPH/YAdzxvcH0/KZyvAqJ0K/dx5SYSoYHrEwHNRlvUr
Cst9UHNudQz9hXB5K7zmtz0NIHaUrval/dfESWTGnToW2fRmCe+TVRh9ob8hfGitGZ2Gdf1g1kn3
zfE4wiQCXQV1ZZQS5BDQh+UEeGggV4YpJ1qve+gNZvaQBQv+TPvBjHEHE5183wjmNHE7PZSRv6Fi
5HK3iz8TAKstSeoATwSamESwg850EjnsjWn2NbXDG2HUHKLrUK3psnNZIEcTHQqZjrHk9G6njDpF
47+ryf0FpOKv6wL24Pc1Y3Y0mvg3rBBn1aNWJkXuHZMruXDi3hFqXINDlBke1YKsRhcUPp7Blzrx
fwW+8rdZ856iq9+QC/AriUFTkk1xtEPzB/UsIAn/4k9tvib5b0YGwtCPU8g4VB8tfSY6FN6L17/Z
bk/OU68vLWMCI6A55hsMwBOLSsKqCBD3HcQajQ9Kq+eMiu2BkSTkiC4+sClLDuYMb/z/4uzMluPG
siz7K2F6bmQBF8AFbltlPvjsTjpnUi6+wCiSwjzP+PpeUGVXJ0kZ2VlmaWmhoIKY73DO3mvrxKDl
eLe6+taW+BvR5uazJGkz+Tj4GBhWUCRZeSrkwo6xRSCTXTi18z0sDr1lXOeDbuJRqM9YUV+Bh8NS
77uAfCTZiAreo8tC1/VZGRJAR3PawsdTs2bJn5Sr7eVAn8uAcra1Q3yDNhy5TSv9TeCPLzUFjMni
Y8oZglDPnWd4WYsCl7mvbhNdu07r4ap1GmNt+sRgtDXKFrs2X/0mOq/87iqGh6jZ8VmUeq9WeSDu
sKSGnb20Aat04FQ5hQp2eC+1T4Jk3sOhqb1DH/XVCovpCmQ5RnTdjiHzU95mBbxVzoDyQkuOKba6
eU6VbbaTuNiniXVCB7XBE+HZbNyNe2bFUaPFix3zMfPrh9HKLgNpH+Mq+RljLQhmdRc9Sp9BTB9q
TJazsbZH7gtyAYMIq4RKeeRn9cwDVgD1HLMGouBx6QojWZrWyxgOFnvmWi3qZpHWdGElqSy5xvTO
wuAok/JHda2NFp1bZlZ0puUWMuxNISjvjCIrqc1c0GAmA6ip+zXg5dveAamTBr/IHk2xEcK4EcbC
HVjR+bgEpokGKOoWjKxpiaIReEj0AAgTSzidjEXrRz900OZtiqSWeC0IldFlQd1t0ZnZz+a+F2sn
YMUxtSQM6F68s/qBecTjGy8qirNVcEt45bBAfPOQqOrcjdt7PVU52hTnyTbjEyQQtm+h8ZwUAK1E
Lq+ygQG+I65QhifE4IgrI0wpo9Hd8uFfJ1l9XxFpgsGWXcmcnDe2mBFkR/aATGaTuYawrPgxaBpE
2SgHe0R+jmBRjWgIdhjZ58x17lPb0pz12itZ5/iBgFuzSt5kMKqoq6Kil6Td5lATXTBbW30oHyIn
nFPwMK9jVt9XWQocJWs2o2tcWx1LwaHP9hRSAddYmbuY3D18q0fQ9tpEZHyg1aRVJPHPwhWrvHG8
lR3T/rfF+cRyk80S6BAnA+WU4ccKSqT9bsRANoTpOvG/t013jhflVpqzysCzH+dKoUtpe4H2GAWq
arqFtUHfG2XPuqHdeJ0Go8bvFQyXVUx8DxD+HqM+0oG6Kw4qSR5TqCAYZDE7j3QRMyDZBy0/76vG
QL8/Xo1ldtIhva5rfVrPGlviaVbU2858aT+nSblqTe/arZmm6nboqH3Bw5hgTXYjkU6obdHyFb9K
BDh9B+8jVEawkVoMp6I42amJSsNkC54STdo4+a7Won0s3O8WPSCbim3Uxpdx0z5Eo38TG/pxwuAy
T5ZdVZ1a1J2EhF0NJSOrE6XbgCpW6ckrA8/NmXK0EsrVUY/Z1zBvbXxLdsuBZI1q+kX1gRqwN9BM
hQlQNqTapq3drnFb3qezXLA0Knr2WX6fVdZ1o/NxjUy6jM7pJsQNSzd1702olHPrsm5kRO0cN74L
e2VkzwLj8/uoWDWUFaFsvhZ0a+roB0TxAmfI+NQaP6kJlXzNQJVC4W2nMDmRXJBSIXWPOXkYNUKk
86KNHguWfjKRR4fcurXoIxbHmgkOvOoZ1aPu4EsQ5rm3km5jHow428FVqJcRpnTyDOEmwWLKpAb2
KTyh2zr1hdy6o76vhPMcSW8fdeU19+Mc3dxlWjjTMgS5hsH1uwizWRfPCirC/+SNajVqzTllIbIU
2vEstGwFIcUkpM997UeiLwoJj6M5GzqmdZZ8920qngsLrUXhoeL3LVS2dBZ97U43+VAqPtDc4KdE
ld1ReXZHZaG7sV1WQD78eh1igI8CF+8B4z0onrHqbj2YNbDfjyYLJRW2+oUmee0RvWE6oBte0Y5c
ZRXHD8LpNg46ZO/2gXfhBb079gN8pbAgKAsy/2XG2DOS3/QxGudwoKk+egr+bgXwrJ/r05N8QN9E
Z0q0jI9oUzpDu0L7QsnPcy7m6xgGwmWBN7YplIhiYpbF5GMCr8GKRcpfDCwN3ylC+Pm78CnDBc6j
74W/tDGy1iYzUJYU4LS6tOHVI7uqYEXQ5yHuLgYni92KJoHk2qQPkK7khxnLVlzYuDLOlw7hTtBH
fPjScXmXxMSss4Z6Dqfm2OY0vNlXLSCjQ43FKzD5I6x5Vheepaia8GbQFkfDG++C6pcV9B1j0AxV
UlO1zt2BG7fCmAu22cRINCpWIlBzQGBgkW7c9HIyGoICLCxqBv4MjOOlSXhAhTZvSC9Z5M5+YCKX
zOue0ZCCkjrUFqhgpbPsKrL2mXXKROCcSXD4ItSqbRHZJ60Yz9y03uQ+8T863VJK4xGh6YnlwyJO
Q1pVqrqaivOy6J6J59iUs9zDzcpuq8iXjKZ4V2AThhCH4IV5xQ70E2WJc7sob5Vl72HoUckkSgqF
9WzxXcvCAGTRl3ADfetHGY5EXelXKjJ5ZgbbUeAybZPde7HHp0bRdiHzg5LBZSm0p6bEIw61S5TO
ffKSlLDGUxNdDVDyHUakfOUmGY7Lsv/uZg+d255GYThbdxDXbWCnG0wwMbbFey0Cd+Ca13VEZC3S
RrL0sJf3xnd/DmRNrPZMzwtY+miQzWTwaSKVN2njEsUW3lj5KVP5U9jY4SbSknMSgcFaIYBdmm3G
zp8yNwUa9xm/4FJEWrmoNP2V4ARu7Kg/DGjvPOiRy0yr76n5P/ZRcEM4Dnly+ZU/EptKVi9JZcxX
ekhoa2o8/r7mVL/Lu+7INh3H0UB5SbtwJqrPcmb+mDJ5mXiXD4ocbhRV9nWCfXz0KKikKrWp6zeP
Kg+yNZyMlNC5KxTODzh/8Hciza+77qwE2o81ONvhswckocobqdolDh5iuZgeRQ2ehqVRQIIB6Kfw
lFW4iHveOabBlt8Z25JteInDtOrOKxV8h5lwyhroXGHp/BphMtEwVbZxrEkg67SYaHlXnHdwdil7
IX3MdqkW/9Qnmt9muhMa5b/YjhHH4UVeYMa9L9vgkvYk0W0MCMZrkeaPVVq9+DpIN4etY0rpE/LD
EXl7tWhr+dpnSFjyipXP1ACel+Mlyj0CsBMU1yjN9BQg19B3N1RpsNXAOhzjdgPE4iaGRhfjfGeB
f403s9/Y4JAEjhADlYV1pUf4YWAWZjtKy3iIdBqBY/IwJtdSaichBko4lnEE7TJQt6YbT4+CqskF
mSlL4mTblZ8EN6p0z9mUg6X0jCNRybeWq28IGFhBYNB2s4Q0xjayihpqbL4bX2GcdlkbTnOLZNN7
w9Jxh0WJFmCli+5U8+9dr/lJLeqsx4ew9xztPnX1/fzhpvZ9bqDTJimL7RzrHElAsOJbXxALjw69
0x46cowXrkPryqnza2LeX2ACrHMLHpaVgxVnwzNnQhdJfonm5dnO2kOmw7GpCorPceRvpB+v3E6D
PNwjDez8B6g4d07ivxQGgEF/mhfeOYt91d2O5cTWJLrJBsSW6JAWvj7smeacRc7NVYxDRidOmJ/O
s/TcyUjk0JNgKVPFZ+O6W1RuYjviVK1tFlP5eJz5eQvbZH+pzPDaK6BPsLT0yuzWo7rJMtXbAE85
Jr69FZC+are5glj1YCThi47NcBLTc0ZM0tK063v6Yw+aZTzQozrrbPLuG7YGCo8vq4+VwyqPRbF7
K6zsZTDxSLs0b4Y5zCMK21uNBeFoOQ9VwpAk+grcbmfF24mmMXWxXYfsbEtCib7xCZOg0rfU+ql7
hEK7wCu9ymrDWis0ucQmjle1Xfxs3Ad4Vz9sVGXAlCjQaUl9CBgMyeO+7sat0uNZscikZCJcQPJN
iMlU78POw2gaHgzKHqtAgusnTmFdNPzr0T4leX5J5ir/Ul6nRXAfjOywe1nv5wBihfJUknCvyGzH
+xd35lqjTMDkz2QxTNTD0pQ0A2jzcsU4fRk72lo3CDFwfcqW5F6fDSCDivyZlKoqsh/QmG3MJqhA
jwdndtPeengY3Xi4qCNwia2azrNCu7S2pktIX5qMGrUiclrrDpViUj65WvNAdJB+Cc/gLC4c+8Lx
Oko+qfmQvNA25JrLC4YiwskN8VD75WU0gSJ1rjB1IdF18n3ZBaDACYbCJwOkSutXhLCi4iMYUBbp
3sybvUQo6o1XpiJexbd50lkHAcmmXeu2tG9guxdz/PQ0DvEKCAUFepDuPWtd3phwQo2DpayL8vtQ
9RJ7db7TWvjFBaO4js0H2y4iua5OvhsA9OIB0NEQM58m9kgyFl7nrhw24C5m9UV327DT2DbGmOxi
BlSmCOjZkboWLHg3cUo4Ufu9ZK1ZTXSC01ZuzFjTlmPaHFFtEhZNd4dp+zZ14NQ4NjKsqd3Pqc6g
QHbZwKoqDuWNY1C3y+WdjBnTSsY0LCJzGl9y8sM5rNHFy8sqeIX6Frm0OGdTc246RbWf+wMahMRV
blLlw2PBAiBhq1Ek3nKKyLDqfHImCkG1KqXPgxuzG/n0IRlDLhyOgxad6H07uy6Pb+siN1adW7GL
X3tyCpByP+LsoUA3ICRqCW4Bpk8mZlJvNVgxulUc/HSLJA5pu/6r6o7llD2WfVpsoj4HnGMaRIbF
bKCEC0ijLwecOP0RLgrMT7z8NErJfKAlUxn87RTnRNfHR9OZ6guL21JVSPxVRyJOQfGxNYtNWszZ
Kvpr68PQwCtx2lVmyYcn+bKd4CLq/Jcemc+x1etD9+w3wF5jY41DlyQWe3r2B7/ZUpo/+ZTsAj/9
0SU4tpwcPWZdijMiA8sN6OhbPU0FMIfsNelVOetFw1XFlmisCNBF5N/mc/5y8eyIgF0pZ0RNb5f3
9ASBEcEHonHK5jyMyhe9spN9WH83WhavAaCkFSv/QyeAlbHEUZ4Po0E7gKi6H8uo3sb2D6mxSKKU
iRhCNMCTtddRYf5gtR0tKQTbdrDKpulSQUFl2w2TsWtumzDDf09I/JoJZNUCV6Of86LId1mwIEQ/
i0txzO2Dm82KXPFgo5HihaLaVefPbd2CaJGsxueUbbcwz6FOQu63p1uk/w/Eyr8K09z2ifOAWv6B
eW9+ZjbBtUgtaNEorJA9C4zOh/ub7WG7BRdewYgJY8OIDNbskH6q3H3S7yEXPfZESyHXo2fgxahj
E8JIcSgtFEqjRXxttxONWyf9hbKsXWALZKT3XnKvNFZeTChR4L9EIfViqA1E+SXgt+akqr6pmKKT
9GAGv0TcIXjUYGla9M/8QhjLFGZzjsKxMotyqWc5DjmU+q6DOAcFfdS4aueblEfbDBkjcMQeWmXy
s/VNLNMBH1dqRbdmVb/EmrFz0DzDsm5poMprM0YNB/LDGOyctvue5jafI5/PIqmjezRPY0ulVRH0
xQQdXSDapTuVshExYs9E29GuvFp9T4f6dmgqJkOLoq+KmpvMxJZMfadexUWDCEuVd9S7LkRaci1k
Wvj961wSyGYAZ8R+08X5a4esTFKSi5ZJDeGxJHWtz8iOofy/7O3pjj2BtfhFvfNmwnCxaIaBYpZE
0i6rdVwD+BmBSeSTQABDfnnU9FfoooGgsxhpPHCDpf+rjNUZrcOzmquEbZBcxX55TXlyXqdMPpv0
KpnugjOg/DDzJvu6c8t0N+Xk0KlN1eSoREYqexFmMT4mIBz2MfMEDDG8Ik27IWNNwyxRvYbRd3/E
dwNxaIXC4YF4dfz1iBbc6XbCFImY606WDKIkGoLnmkHip7GOHmAeQgWKRqooebU3O9aCtBBDinPh
CwEqm0qjvuOCbQC5iJKlWVmAzhGjZyHVKIMF57LAosRiDFVdVpekf6bXGYmZoUsLzyhg7k/poK8V
5HqR1Sc+ol0cGiNrUHLaTP2hnXFudfZL9tTHSzldWNNRdBPliJIQjCCaq+rYsw5G9lPPMGyEdPub
oXud5ehLfOlr8lY9BuucqNEJMWHrUJbVtOFEeTJZ1FD+VlpT0HmE8M0CUwKwr4lc9Cn69B1rYmre
bP8L8J0aMSeWLOy1Jsj6GakPUyMmQCkFLxFML5Whfrf6FwFYc5MSmijp9ZUGv0hpbNmNra9atczM
4hDUN0WtpzQm5HVB0kpA5BQpm/TsmZmJFG9qzEXoRTgrGE7p98GlhN06J0K4UVXFxZolDXqypLwa
UItxSQ69OLPedIN5ORS414ClXLsNFWpAwT/0MNZ2SWffuWH6CK8JsNl0VdgdZL4QxYoYnnsYyQGC
yWWraF0XpCvRJen2YWGDoCOsBf43NCddjDT5aAm68un3v/CKDJgyyPOOnZzjwyOC5sxcqQfX8Vz5
mIxzFeAFB+lDm78mOziT9i4FQAGBjoUbFxWrH95oV7Bolirj2faTdTAh5HrTdC3hwK7hOdybciOS
jihVzy5pWija7RnVLXcfNsMjtY6RbmnyKIbxbKC23oXmiRdMUbSywS74c5wG3nnwefduKom9VtEN
EeBghUr3iDB1YPeLGMunm1DLaEdH4yRbbWnF1IbtBApt0l8ybq5aY7omAGghrBQ9MngslgdRSb6r
qVbOeD3gR08Fwq+CMm5detelTp0ONMCPgbVPGQAmEeZwMQ2lCVYzi/Hio/c1JFp/i7Zc1kfFA+gb
uaQErJ0ZCq4PUPCzUjjqh1TykEaUDWimQPbSpv7kJuxvzfAxaJpmToCJtjoxPY8tmOSwya7kYOBi
Ks2CmUMb1iYrkAeGvo3XTnstcPN7l8DBQ+DRuy2GIH80RHI3mmQOa5ZdnI34Kc79GE6VLliz06s9
qbRgd5x2YguKUxyngt2vyGAesO+2sbYm1UUWFPWeuhULrsF7slngPPYk060Q4JpnWpeWd/SVjm4v
k8dEFQfdccplx+yxT2RHUMUdvFT9II2+WVUhyl7VebgnfnWz7zptwc1iiz2v0eksa+L46gLXeIg3
OG6Lgxna9soam+BSTEzTcUKf1xXOTZU56bGoStiAYarRI0Toww49v2SmWLsjyzRUV4hL5htJZYzf
XGXt+Zjl+u18E0nw869y0yZYuNEreCM4+0Ub3ld2OfvecBmMOdmnIWpbuimEqFI2lz0yy7DHHU/z
QBnefTpVVDrUXe/L4JA05k9lsn9DtnKDY4zd1oTYFUqMgwWzBXWtw5zpm8fOY1LN0DeQawyYVga/
7BD+EkoG0v0wu6UGZmR155fONi7o/EfZXsvS8nzuU/ZuD1zbjR8NPFVrSLveAlogtkoJWr6OZnNA
vIU//gL8olk31CVFuZk8Pdg4JTcor8MVsjnWxl24huY67y0pzZjqGLmptXJSdO8uRbkg8B40R/8B
QQM4UZZ0a1CHtrsv6MytQpvUinDKf5oTmnWEFJRtZkOPab+EsgGjaoqrVDN/lLrJG9EfJYnYOzNs
80U0wiSlJTKM8o7wT+OqZ4HZZ+eF5YfXnSYlMZmbgPjyRe4gXUQ8Isg0pfhNJ3ncZTC1ZY5SVxtI
/8kOSZHfVwZI5eTAxtVdFpo5bcbIwNwYN8GmRwjs2qCTFcRSfRTk01vVEn4ePe8+LnF3pMAMiEhK
L/EimVtEEhV5g9NZYNrGxgtpQSqMCUQTFRs04RmFXuryoT1BYw80qgtJuTZNfcc2rQuJMA67ASiO
jVhac4gu+mEM2GN7VSNA7n41bdbxsbDBJWcEcSBF6QCs7k66FWt+jW6LFiUnjWz0gw8AvZk6HwOL
v8zSMVnZNbpih7DLtRG95DCo9oYX3ZeOCpff/vqPf/znfzwP/9t/za9IO/LzrP7Hf/Ln57wYITKh
M3/7x3/c5Sn/+/3f/PffefdXjuFzldf5r+bTv7V9zS+e0tf6/V+az+a/fzNH/+fZrZ6apzd/WGe4
/cbr9rUab17rNml+nwXXMf/N/98f/vX6+7fcjcXr3789523WzL/ND/Ps2z9/tH/5+zchft+n/7pN
86//58/m8//7t7vg9a/FU/CUPtXv/6PXp7r5+zfNEX+DTGsajm5IIqFsye/rX3//yNX/ZlFit6Ar
SZ0Xx5bf/sryqgk4qvM3IensKcNRkoLUt7/qvP39A/1vyjB0/r5pCtug9/Ht/177m2f4/57pX1mb
XhH309R//2Y43/4q/utRz9dm27qAreACjRLQFRzI6/z8+ekmpI/M3/5fVkGr3uJ73Qqze4yopx4C
GJNbuHf1RZzW08FHe0XBoNsErRssS79N6QHl2h5rgksfAenlSE8EuGy4xpIYbKqUOfRf7ug/T/rN
SXIbPpykZZgOoAxb2Y6rvz3JRiB4gDaab5nYm1kB7WySkl0AstnwQhrhWVNG3pqEP2gMTetiPZPD
hqXBusg6MFw+oShek9+kE50ewzfE/ovzMz+enw1pHfq+bdq2tHnC/3oTc6wuHNHItlrhUQSEHLmo
o3QtImX+0GJSplGc1zTk4Znp0L/BfhBj3AhrugjbCp0Qc8/nZ/SHp4ox1xW2dCX5Tq779oQyAqCw
fEXZNqgEerlo/AkB/QqjJUJ2UTL9W2rx+RH/8IikaZiu5QplmMJ99x6NPvMs6+10O+l0IRx7n1Bn
cutgLdzc/OJ+//FYNmYkXgbYo/L91SH+L6tMAsWoE5vI0/rCU/6lB0OPx+w5X1zZ/L2/e/vQ6Esu
yxbYeQEavL2ZvSjpRYks3bourlZQttoRVf69TsVuG3Wdvis6xDI0kDeBLpm8DcL8MHVQSqNsVCAw
oADGYnSonfZsmlhU685YrGOtbShhg961I2vHaJxduJ42Hj9/LIbxp5NXpmsq3TaFoc8//5fve3CS
oaVhkRJW6l7VjTbc5PQMwfRhixbNsKSTdhy1IL0WIUALcn1xQaXrz09ivkFvxhhTNyzbcIRl4Ld0
9Hc3kJuau5RheDeCsVjpPhqxMcUm2OxgV+wHAmsWDcrnL57bh7dkPqqjhGHQejM+fJSWVcRto+FT
VFmRr1o8hCtMIYcBZtXKSJrgi4v8w+FMISj3CClcXcl3H0DWUGGjeJ1sEfawEszv247NT+2BYnO+
eqgf3khTdwwH2Ze0pbSZIN4+VMJLVBYndYwOcPTWYTGQzeydTVF5BS0LJCxldl7ZV7uRF2lTP1Yq
ZJXpNebq8+dqzNf07sEyZUjlMhkZTErvHqwZNk3tWkm8JZ9vY8zmp0qtZfqEqXaD1/kB1MMuaWJW
TyF5dMELtcUrbNWXwgtPn5/Kx7vP5GoLi3dMdy3HejdDZC2d4Z5w5S3IJ9zFFYrBUjNTJBuRcxCJ
//r54dSHCxdSukJ3dZ3AI3AMbx9An7UWe++BbDiIR97BShEHm4gVqrMhjPD/qjug71+Meh+/Io6p
GNUdFH1M/+8eutVXlTKmBrE7oc5ViM1uKnZATp7j1v8RxvKnmZo///3LhPL8+yJ5ra1373Q7Dpms
6jLa9k72MJxNgaJoRSfUSW4MnfZ7QAfBn7QvnuWHycsU0uHjdU2JfpbH+fbmToHwaZuBmpwV2zgN
DAu+pT9ky1jUj6q8/7ev0UFNyEJL8TGZ798crTDtSKk8pM1UrCst4eWlxedH5j7rnGUwhq8USCmE
TVrzxQD1+4m9/XyoikqL4YJrZZR699IaUxREo+34WweJ69I0aWtkZxZ5A+ckBzZ9lh9lPmqgvn9G
vpusbQwf1271aIYxkmaqUhd1fKZqr4Xx04jT2LTrobvy2zO3SY846eoLB9vuKqW9D6ZTvngWPUhq
y+IySiRqRqhCmYD3yC3YKmAyj4CMLlpMYkacuucTLsQvLvjDV+MoVgdSObzGyuY9fvtgbYp30zBi
wffdAjn7GJEP2yeXehNpOGszmunDLtAobvE7vjj0h3fq7aHfryALPNZpoFGsJKFWmArHurZkC6qW
V7g4v1iufhiLOBaNGEZGV1jsG9+NimHdI1Ia3XJLSeAQI9SuxpGPtjuE3hcDsPlhdudQ0rZMYx6L
pPH+UFo40rLU+pLnq59ydzrNbvt5EbRMrZSISufQxsUt/Vcsg0596wKtWYbA/aIRwms/ZT9JXid0
7MT0jFqnrhaWFhN+lrAptsfmpSTLasHAujPQWlikxwVGr1ArdE8GaW20ZXIkEvBLVoY9XX/+WRp/
uotyXm85iv2RK97dxWhISVhp8nLrjxRI8xIdWjGoLQ7am6Epb6OcIlscANPsCg9Depes6fyQi/J7
l/9kwgFdWO4wATzls/r83D5Me9x1LHiOKcBnsCV5NxKPdTBpSawVW/Kn0AhF6Ybimfh31xMcZN4W
SleXJujkd6MgQRPjMHkzIMwrXhxvSMio8YifJG7Hwpb/+RUZH3YwjlKMQrZpWAi6DXv+fv5lmdhV
9ljrYcHR3Bp+TaUt1OBjpU+9defN/UrX8c9IrUl22jD8xBGHI9km1rEQMKq/WrT+YZxQwrJN3Wat
yIrx3aXbJhhHwxvKbe3YLdALHr1sKHXUxnTZ1s1jJui9TKHaY4C7/fxG/L6tb8ZkboRrsMNme80o
pb8bk1O7IGJXioL0K2aeDpRuLTFiYcmoVk3gbgCLHhsXxjXqlR+WkEgiioCMduuHbwJnncoywL1E
x6IB3UYlrX3IG39XxzOGcO4AwCmwdsAn9mZBVaoZvvhsxHx+b84fD4s771QEqyH1YWkIUyTDm+mA
KgDesHaoWANOQVwO/TdyNkZDqbHJ3XsJzYV4HePMNkOxQmCMCymeY78QffVYp+F549dDOXSWhwK4
mEgJ8SEA+vO7/WFUnk+WV5u9qrIMlMRv3zqYhzoIbzvb2sgyl2ZqXeQTvq2UJIbSPPeIkPniy/39
Hr+7PTp1FSFsHrH6sGJ1prZmtx2TjUFfq4zt5LrvzTs911Nk1uyA/Lm8GCfYRih4lwU93QDNolVg
wDQhtBD4UXwPjW5dppGP3JKQbvTjFN+e2NfvdHyJZDwOC9RGe6kRdU8RdyklvdT8zrGbC/QGG9vI
dqI3jgQFUEaWq7jqc6xndgOCEQermIMTBkDqGv6tVc0/zk0k0hotRFfIquICxG6rfXcJazcD75c5
Wmc9NRmYtLtW0++nSUd9V6bjWuu8Y9HqWJhm70lKjOznD+/j5MO6hdIR48VcU9edd08vrey+bmwr
BwQDFkCIc1WZ3aqImGwYMs6TJEwwmcVo0DuXu2rUq9QZmap6s1nH0XSKGoKTVaTuAzVeRCm9wrKT
lw6a/lVkY0m18U7n/ezIx8bfYrmO1lXXFXRyh1NY6KDb4vguBeq9CBMa1p9f3ceN8/xuOr9XvzYl
ut8f2r+MiOhII6Ixmmw7ethHi6NrYr6fYnOVdmy3XFLfqewQr+ZYu8h1VrHyiv/B16HEXMAhfMTm
A3n7ddiB8ILK4AxgbpjrouLT9XsN+B0x6sDfGJPJ9/3iqj/MA1w1Rh7+D6KCku+vetBr4MdUSrdB
ybDRxgSBjhpkPclDMk5THuyLJkU2WpMFYji01FhQQJF5yPEjf3Eq4uNIZrK3ZPyntqY4o7eX71BL
aIN2JCgtQ62Ee3obCGuvxbhWvF/j7PfJmyd0nBvYGYCrL63Gu/riFD5MRGxsdeZFqbPEYuv1blYE
ddEyX+LTBJe3sMruVZBUsxh9AqVEWxFP3GBhG87I/yTBBf/tSj0SM3oCjuksSmcCeeSP3UqpXypg
uWRmEfsIfAqfn+UfBtG5sGOxfyHNmnrY2/vU0WtqJugdW4HfEV8Gnv2ACk9gmxfzI9JyefH5Aefv
+t0Y+uaA797LsJuGqdQ5oFNcl0GDa8ncpcRnWOO0/Z8cyXRtGxymTqn87aUlVlTCJuNILRlGtPfT
sbiFOPQr+WIPaPzpXaMQzhRkGQZOxXfvGgGdlVMhUGIiIpi+Umc4npL1TRk2am2F+hZW05WO+mpV
ue7TVGaLIZdfncN8Me9vKxVk9qA8Qxa9754jc1bkVE1DpS6W4Tqw92W/7uatb+yAr9VdF4xWWefb
OcMWkjqWY7QOcYg/zSZJno2i8cX486cTYvstHCS+Jp/9uxV4gB8L+VqIzVxAFvbH+ikuGds/f8TG
HxYslItpjOhc8vz+vn3GvoMjzgLvs41BHyHQCuhn06L3xQUwNgKhxRlZh+HWIzq5Gl8+P7j5p4Oz
fWKZqRyXa3x38G708HIU1Mmb7js5ofE2Uk2xtJVCnpu/pFVAZurw0kJ0jsN5KPT0UxFeYglG0GUu
wK2YAzunoVHfSaSAiTAZ3nndE52urSZfu/eVc9/nWLwrYzpJfzqJAGG1744AlYLvWo/c8/MLsv/w
DuFrZLfhOqbzoQrf5IFBbVxxMwtN29kWGb7owm9VgRjp8yP98ZOxpcXqDZOgBZH37XOb3ILP03PS
bWcwU6TxERYqLsbe5w+d3exETUiqpe5b5E1baLgnUFTkNA3ZFyfyccXuMvYZDoOfpIgj3ncDKn0c
ak2CyC4BlC2a37Zi1GeEKuFNsp4r1xkXdtec0R1apCX2mdFzESFNL7bEGhGT7zkaCL9gGoAvFmhV
dC1NaHR7O6IHsRk07cFBS4tMckt/7Itlxh9mGMJa6MAxxrHTe99+i2zDqkZfS7a5hvCscESM1Qbk
rTkis98rQi010R0jI3K+WL396bujHA+7nDHPsdT7r1tD15ng+05YXbDvR/CwpI/dLPLM/InB+Upv
nFPafs+nmwm68BcjizEPHe/GOsvQofwKFlj08969PJ6NoMmnRbZl43wxZNpGM8Rl7gVngL9Y9E4v
Q3eSFnuX1j2kToDAfRQE/E3xclCBuZNmiRaXDCLVXZsTnpsv3u0/DAtvTu/dDOcF5qy145Vq7BtZ
Tcff4x7i7HpV9teFUOuZNy6OUf7VmvrjPpyXWYCanltb9twYfvtVVb7dsu53Eua7BmSBd+VZjUNS
pB0cRsKoVrwPIZ5Yu0vXXp8YG4hTm2rqUbVXXy0/zY+DiWFKRpN5R6zrVGPfnguyO0OP+yLBoZ6w
CydyKADt6g3dUzfWagl4ve2HYWmPs0ChN+wDW5yN0KB+5flVBgZieHJL5xn2KmHiN0HV38EDJ60D
D5GFVwDHIG77CIEgpsdigORZOv7SlT7cpq5+0qzyllAIb2mp4FqnKLvI0+C+7359/qzFx+UTV0mZ
ibfRsiihvbvjoAQ7ZG8evZSIE0schcU24NNLqrshFlde5azzmgDZLk5+6JP9yFNA3Wy4B1IVHVAT
pPwIjfhec9omLP5I3cLFo/vMyPgEGVCg8cX8x9ZFU4tiRfJcqXl4S93+9PmFfGzGuHxKtCN4UPwD
Faq3j0ty9KTNZbxVEcLNfEyr5aQ4BT8WqKPRMxYF6W/dZUv0dd7QEQcbOA3DXeRaTGVCRV985Jb8
+BnReZaWw7KKwdkR714glyAL1XdpsbWa8/mt36O5XEirWtUZWJLi/1B2Zr1tK1kX/UUEOBf5KnGQ
ZFu25cSx/UI41wnnmcXp13+Lt19u7MDG10D3RTc6oSiRVafO2XttTVxFLRJ4XAXRCXJklQCTXTr0
g5Nl+dWIyteqq6CI8+kQ1ciK6uyH5iTYZYnDDDFTDoGaDK2XOBEkjsG5aDCl96ptFYcIKeI3aNuo
q18HBv5XS3YyOlyatmw8UhrUO8Sw0BPkkcjscKiiiUAU8VwMpBxZRvctyUx5LR31pUSMGRgJsuZO
kguOlGlvjiJi4OX+M0YjTLpUMekKqNEt0k9CbWZ9wYPSIw9kknwcyeEz9a1zhlF94xn4y56QttjL
OXxymi2JzwG5EZlPq3FOIKKGOGB/1vH0W6uR3kdV4k265UCQmV0CvJxXFiWmp+TcDdAT3Hgegzrp
Si8rIEZaPUjBtUX1nyVKd26dKRwiTfPZdCFuldpCwTIMj5hC7oqJZIA2gdAkcou0odn5yXpMZA66
6ePkFCTVdql1L9zBul9rXA55wMYQtsTJv+K0KXocAfKbXiXVCSW1JDQpOq6INM6zMU8+QcOuPt0Q
VPdswoTyxDSMgSgJI4zS4QeovTvYYDl9ZOyGFaN3mOpEsovxVxQpP8bCsMMKCsOOLJnrqoB+k5DF
ZSfLWZjKpSd62Dd1ODq6M13EwEgDZzKJAV13LqUT0CA1bias/k2roRRWhMf7Oh0GW79KpnQ+9JC1
eMqwYsTawshOiN+lKrVACBAgC3w+b4gQnScrKdkpgmG3a7/ZZKvi4myi/TI+TwuRKQ0NPz+3GL6W
hC4nJTJOxICzBsjH1JrzWPfh6tbFvrSII1drAdv6sECgxSxRPaRxykStX2I4WfPzqDZU8O0L/swc
wInIjpl6kzSnsn7tBWSZLjOPaut0gOGfN/AWXdDk0LKEZIoGPma0HCK2dGJKdYKOsoDdfjxobd/4
Do5usGtIgwa5ESWISlDFLYg2UIiTwkZv8txBhi3oTKrpQcnTGzO38TXRCfYVqYSThZCDp/c8x4ri
Y84IlXQ4NLr5NriD56zrAzE6B8Ktf9k1zgKMptCCtZ9aoiGQTFH+VRVdE31n71KE/I9i1DTw0Enp
86IjoZ4hLvJdwrHTMJdJM8wxA31jejTjyWGpNPL5aTFEeXIZr+4zs6RD6CLKHyp9PiEA9jIbYWS9
5D096VKchlXHwAW/c35s1568XMcKJWoknkX7xREExHRyvq55doJ0moGJjKNXJeyudZS9LGMeI5Sc
8muAPCE/2hibxTdhawlxr+R9TKKI/LwpqRyhBBVkhqtbhkTltqpXJ5nr2XocH7MW8Xttx+IEK6GW
cr1TyCZYLbKsxhZLH1QVsY8yzArG0ADvT6YgosHmj02H0HK4pBEJOn2qaFscFiF9uqohqIxeokQy
GMzT9HbKQSOagnQAGIKt7RsM7sIomrvTaphPM6xuTdXrwJzHME0kC0CndYfZhUFSqzBIeq0azhN9
JSTMci8dod/C/aEfSXRmXwCxL4tdUSTLtT0SrzjSbSPRbiFRD1cl+PDRr+GlHrrSgMdS9eNeoqY4
kuDDM5JPDwmuQl9BcQYHQQbNEA1e3qdmqKJ6OU9Sg2ckXdfHsS+CKZdXiqp8n9I8DfPYsffdqpOn
4KiHkkEmDQ/ilfAH75sOvxpxLjdj9ws+lbfEr7XbwPnRDUCXa6rt06V70minw1yJb8htd4+j5M/N
hOU17T8RDD1pRjAxV3ylBN8SgYswCffL0NDZXl1KEBwWUH5/YmbIPWMUk9/nbRQUXXkxm97x2EHg
ssSoSGzl0aXchOLyuxMGq+Q6W2GS4ndvrMF4nhpULFRU8pzaJvkzqoXdz02bqx7WuC81MHZ5rN0W
zly+1bV6744DyCX4MJlFsF3LomaMxIyo2hTmSM32VWbyXvNydkOU+TM6Wqemx5yZ9fRSlJoniFhV
cmJXulWJvCwvn0Zbw6A0YpPJhKBVveaelNmVa1Q9eLf1gmY3ABpSX5SOqt4EWjYbfXvDiLoLMNbk
Xt2xWPWdOYYW8Vh7FGOKZ0ZmHBRV69vZCmetULLHFed8T0/iRpXYjrBlEpWT1oA9akcPFlPP/HJm
ndqQtv1EKt0wVmHhLN2NJNkRnyvxc/oivM9LoA+lnLuNChFkWAznEEq8q4AKdVXXDO5LkMEqM6ex
9fN6+cHrPXr4+ytd/vj8eh/PUFyQxjfdKfRhFk2MP0surUpg+jjlHEz80vDpHE9PF/xMqxEI8Cd7
Y0lZOMexxiUPpc4wL59/gA+nR66P4s7U0RAwLXxfu7aQxyKYjmgd4ZMezZGslyqh8x+B8+rTi54M
+VVao+huteWLQdOHE9x2abFNt/m2mXO9OyK1atvldS3nAJM4hJNkj+laOXL7P9j6VaJvbX9pjC9q
3A8dKS7qotbQ/r2u5m4PwH968nGsddZodnPgWl3l6V0OR9jGy/b5t/qxkv73Mhb/os/pWPZ2MPrP
ZVBgxBIrJoZVOPQeBXd7lB2B94NJ3nZGI/YItvKEvGsAtgdpr0ugg5R1oM6lfjsuUzC49lf9lr/c
uoUvUGfYgvoHOdufn6nXJe6kPpmD2YIBMM8wRlbRv31+5x+ljvT8WZWYBQtt64a++4IVbB5tSuQq
5ubp2uyif2yNBrupk5M9t1r/oLfncq0etDiyyIDNgKcPcagVxNXkJoDPqJniYEEzkJArO45RcqMR
vDVU8zfGjdpeNnHLwxm9fv6p//La2/xMjK81Winsb39+NSbxlDgWlSnoeMohMOGcRrjEQaB90yF4
78iXMr/oEPzlxUN2gfLO4oSMCuDd05+MOcfwbJ4CZd3CutIXs8QDaUv7IS0CtXpyMgbjFelTX1xX
F+9vVgOuzryUt86i2tHfLzk2VYBqTFR+M1TOrLd2ZaOonlE6Nc406tkV44HUF4xvxLjDNEleW0lC
fGu7TwXlx06MM7oFck9vMvI0A6w/bKWYZK+atXjs19kgKUidvi9FXTCapEyGFYu1Sprpsc/czp/7
+IpTZHTnrPgv8MtaiqY+8XDssYHxTqZb/LMBSyQixY7pgGByo5Ga2+LVTajUAdFjvSiiuX4u1gWT
eI5/RVtum0nXL8v3ZgEH3hPX63Eww42OSxWbcIYr0F7QRJmrhXsrscDQCBzFqqMEjlS7u2qA2FP3
s+Uni8n5O3J0eCI/jZgkpwKEXJBjmtjX5lRfKRUJn32vv1VS/dGS+UGyOarEGMe2jTZ819nGZUBv
da3CLro2ybHCfVYEWmcwxUHKPdRZfCYhaj2aVoJnNElDxWqnU2OySUZY2WJUBceZjDuK/bdGM0Gk
sGZ4uZzqvZpp62Ge6CBo8i7Fb3SphG752F8U4sq5NzgbVY9t0bXz7+ZY1kTT40bLrPE+d8fmqKrl
wc27heCEdG81zh1m/EMj0b3DSMBQkgz3bb5cZFtpZ9Wa7med3jZpQ77TNeq5mOaRMDn0PCb9UvKL
OeTYbf0MWHQlbm141p2y8txGtYKitx+hUe37RM5+51yBLdQ0uLiMome4br1+ApEOKdosmvESa6QA
9FPuZz3LkrCwf5NEcdFIzTg2jPeD3ObffQlBgxhzIt9tjnCrXQSwKRMGZXI+VMB20jZdD3CoEakt
4gjeBfV0Z4RQNAkEs3Ctwo7ZGxz2z2q+kK+sEFYnZH1kwSJVScXQ02TjvkdkYTkLo3I9qXk7Fvgg
Iymj05ifAFCW/Jkcs/2NGBKyp3Qbgm5y3edU2sniRkejmH4T2KNfOUQ03pFnQpxpBdQjL00jWKHp
YPgCmoEvZ+XAGHfJYzIU672i34w56DL80Rye0lb5ocO/bIiox4au5rkf98p6l2jR6E221vqRkOhZ
uvopK1olFBO6GnNajpB7AgJPMRs/gO2gdpjTMeS0ij2+Nq8pqXDb0rTWzYZUQG3+Z3YG0sxiLYVV
BT7Z1ub/YWuzsYLMhOkRMPPU+WAtebpxbQJkpkOeRM9J1x31yaUb5EY4TQvaBI7Ik4Djcb/HZG8F
+dRy6F+xQVZlz4y7jS+8wzRLqCf2c5HfkI/BMcVIrmhV3LnSru/gAsm6hUJJH/uAhxy+RhWF4zDT
gE9d6XVZxkaxoqbM42W9Lzt7I3isg0c7qNvj8HL5TOZ1gkn8hqQ1M7OSY7oJniJtMHbt4pph91VJ
8UGEiSReFc4mS3dNigvj3e6Bx3qc3Um0QQYYm1Ez8DsOOzH60wcJnVRaHQJJJ/knWoC0rGnmJxP2
QQZ5oar4adorD4tq4ZXRbJLWiqkOBMqTfZr/tKce8VBjcQieY/ihMaOHdR3XU1Q1TQA5bsc2Mjy2
9At1ho8YmGXnD8pgE133BPXybGZC9dO5e23j4eXzLfN99bbdNHJXlDCIbugbvrvp1MgJZ7EkdIZv
i2SzSMqZN4e5JOIXWmBAmRugH9hzP7+s9kEzwoUR5Vv8g57rZon6c6/OS6N3CGJp6TKMWy4Aizgd
PZab5UlzZswHpNC5s12FIw2ittfbsNgGa/U0onJdnQtRmA8xOxd+S7qval9RC5bpBclutNftoT0Q
s8HElGiHcGpVJxiA9xv2ixuJ7FQTx4hZcLk2pUGOYwYwFp246VcVZIjFiiEvkItyZWgdUMdJI4JF
EUVAgQmjbBDJdWN87yJIgW3d/CJf91duIHlJTfVxKsaTGO1XxyCXpMa9fG1NJkdv1g/ZOmEhGRzH
Il4CRcGw3c/upSlt40aM5UVG6nzAwxD2Wkw6mVaDTKwiQpObNVS7tttnk8LOG0UpMmhESE4z4XBM
ON5G7s9MXRzIyzWISHsddqo57F1CEHCa67Gf6uUdsTY/Rru+LKBJaYjpOI/y2u/4AS7mFkwyMhOH
pEIRwXN5HTlqShrdqaLXntJZO0pLkUHdgBozu1PNaV7gaADf1np6XtBkNOn+mcG8GnW4GCy9ltm0
e2RnRKFrRPyRWfODZgK+TZcuS2dOt0a5QGohhxCai8RStjq/l3KDSQKVYWqw3Bhjc0+uotx3hexu
rIoECgCGOlvdzXa8POZG33mjYn5n0Epi30DNOfUPa1Q5x8+f1PezD8uh+kUMju5D28rtrRz/zxGg
StCF0IFuAscmxmSViIzUdvzpyOQre9H7V/HfK2Fj0nVa9sxZ3l1p0NkFcnRiQVy0v6VDMLoBzWxn
Vwi9nlWIMVL5Ykj84XyzXXIrH01Obthy/pXe/ufmcuhCbcYjEWxpZRAPpgtwORCsWGgdeok7Km0P
WbHcm7PISdSC29EkVO4LDJ8R1haMtC8OHh/Vvo6O+9AWFnIbhDbvJbXQzjKjjecitGZL35kSaMus
G+3tAl+H4LBpvYbpc9bZWDxDDDZaxILGm4Qp2BEZA4JzQwpTj3ZNB19Zs79auLZf4c+Bpc5Z0MTI
uen0wSz9+TyQgGY5bYNAIEUFCYDhpI+IMnLRXxQ63as2x8wqGbK70/SkWPOTTZIBE+hfso+voW8n
X85WPn4ellHD3SyRODffa+8qMKeYUCxAW4r9KoZJubFUUiCqSBkPMeiUhvbXFhFl+3at3Y1m/yMR
5UG0+QDlzgLsT0pgnNUZWIf5sY/K+QAyjCB6MmZ1tVdJSh/IERkoVE1QEM3AGujkgvRrGVWegyNE
VDTczNIKs9n8aQEMhK2PslVzJ48spIdWz0+TDiTZmtDqupVTBSg4dCgoVCgFmPu+7pbTkLhvmd52
j2vefjW+/PCUo1xBE0C7wMEtpavquxOzno59o5JFHRLhhV9iEg7+7uZXZ1glKyT4pBUL1T7rGSMB
z+LYcDSiuPCMCm9matNBS5h3fnF+s96/7YxRsQvRV3UY0W3D9z+fI2bak+gXjTODQzxMEQ1+adow
UdSBOZhmk+IdIe9x0+jkkIjjT6SOIbMfYGhvuZJFQtjkYjCRJWp2ThVS4wjTHUpJo7WzaKr21ktW
CfWQwOqxisHea2ZihPwg7jd7GMAnz+PRkUt/Jr/Gz4EPPwogsDbwDGWhyy1iy73rNA52qLx/ZRnn
j8idgaXM66O0R/26G4HoOGufPbBY/B6ss1yL+WWx+jqo4a5T3oP/FQ6VkC63DvAUZjCuvTHF74EG
OkSQm130gf/SJk0I/K/44sX4ywAdFyoH481jgjwFd/QfCzckxYZeXURqocxQ6TnSPRS6vETk8h5d
JsiHqVp/N4lzN6xmEcjENnfdMith56qXqMGu9/k+8pchOpJ6jFuGbdsmetl3Cwf7VaN2koSUzE7r
C4c4QFQxyF/0bB0Tu1i76gtDvSLw5GAuzXAe24oJYdffy6ZQD9MoNvBiszAFn9IjdAbzmzDT3C+z
a2DEKswamI6rAu58ddzuULmZ88CEjAGBK6+KvHV23eSW3yLRp/dlre5na+mu9W2cxMn7pzt17TU8
TzMwJsQFn9/6x2aSw61vAlpEQuiE328zjh1lTNathHzL+mdrKVNYraB9Wrel4m2Ufd4POkNY0nP0
sr+yzaR5hARyz+jJuhlWcU1DnIa3o6Ss/UDbM5UJMERC3gztQhp6dTdGGsnaTvbt8w/+F2nT5qy3
HBNNgIr8bXuJ/7M/0mOxyl6T+BZb5lCVldzjRdnD/658SrxglkT8Rs38RNAB+WIoVErnO5PG759/
jPclCEsF3T4eYURxhk5j7s9PMeTWxgYt8zBCFqH1NDh6Nz86q/PFdf5t6v25t2Fk0TVUHlv54bzX
nJhrPOpRz17CJc+xRcWKj/nJqbXvijU9rVbB8ZsECySvzq5xasdbXNwunC1A08+Tl485OYTmkzA2
l5FFI7ylTqjglKhi/KYwdcJvguJD4qLANbmrMwLMNJe81pqALOYFO6mhXbS0+tL+O/jAXWTwDaPq
yuB8jYdWg37E6e/u///90lzZHDzYePT38payEMTbdiJDgzQisZnd7whQTqRyf+UH+4uUnC+Y958V
YPNtvscDsMjQnqrWLIybZXioZ2ybtY9g8NYis5v6fUcFHRgrNpcUOPd+juvui33nQ7+SZ4lGNuQQ
xFbUmu8GFcpoyVTT8Y66dfcKZ5aTLFh4HOHNGu1JjGd3z1xEYJgKPv+SP/IltivzTOloeCmf3jtl
yzbqJa3CLBw52cc1uphWoKS0CDDxcw4jVpZfd0xI/SpSQ82ghNL5RFn54E7RS9K7r5qCyjsm+8gW
8VeGRO0v7xhl3eYxU3nFOJH++Y7liZL3poq8tFe7hyLB/BHlHV5x8U1z0vtaX8LNNkefkiixFouM
OnoZsPhpXjrEAojCB6F88Vh+rDRxHlEJY4AFdYE79M+PxCheJmozkp05TK9S0a5L1p/Pf5T3PWRW
lj8u8W6PbNpqJZ6GeM7MDR2hIbzr32Jrk1ZzyP6qVb4tU+9Wlz8utt3vfxZTtA9LKiq5DXmbe6rV
OwrnkNIVW6vy6/P7+tulhLCZh/EfoCjeXWpm4J5YDUFG0OJucBCTiN08bjFlg9o+fH6pf/+u97e1
+fNsfKxMgN4b5pYeYXSkbbc1x7DKAA3Z6e/e6k0Sfer8LmZqrTr04gvWNQ8cf18Z0KLBG/YluhSl
O4zlnF03g/t7NH6KETMQZ2YTawMPVZuTz05bZDecB5IvdtB1jZ1sntmWKjhdPKlkfztk3lBXqIE9
EXacmu1NamRncyk4njSc003w51tIO3kN1TqyZtf7LHIEiF6NgJCM5ieW39H/4mvZXph3XwsLKgJG
nVXV5uj856/dFR2mqgF9i1uqfqZrXkYWXiLEQWGT3EWCla1XIK+Vhntr00TZqz3hmQZ5mnyPMAkV
+SpHzgK1I67Qf1+McmZtLjcdRJeGs0iRGpY6OoQeZ8MMjjkbCCoV7S1tAiQszurB+nrKxPCaddnD
PLcx8hsUhYaOZXTbzZe6eOiFQkRx8yBGVqKM7k0QYaf5/Jv426JPmwst/2bgofx59x5vTJiE8Cse
RomKoR5Garume67MAoJW14CVG+FEAdK9zRaDGzKHESXb+KXF7m8r8Oa5VjcYDKdXddsb/vMCtqSq
A+cpkxAChj8aiMP1MtOCai38QWQvIKt4YqIk8cGY/FzUbLpa+TncbtZuWp7icdGsSzLdlYaMTsLG
HS5wrWWN+22M7OkKfTQEEzOeDhD8Q5UW3K2mIv3m/7AZ+Ak8oAMNQToxr9QM1eFgXQtQV2HZnucM
WA7Acr/BAYLWDzV93dKJ40i/IdipDfsuiGdjOA7EeFirLnE1u9eSxmpIRkXXPUHjWchx5wb0XFs8
tZA2xMLpysid3O8F4RyapOOEwHEO6IKGZLraQdxGCdBD86mSKNSbnolFnJv7MqXHNlQVIScq5xdk
bCTnRvsBUog3Fd1LXq4/YwMm6kiO+JRtSSA9yC+U5z/NCJHboOkIWieG09H0qpmZCTBVJR2nRFa+
SnJvulK8EEFigsN2Gu9FakyUqf1SUqvTawwdI1DP4lgA2I5n9Oh1NoEcrGnY191+cVeNUpn/2e3I
niys+D6Z/1GNEQYkWc+BpRJWw5HLjzr5RsrivVMm9yKen4Zc/LKfUb4+E/Dq0fQF6jSJKzyKg0ZS
faWb1yIvGrLPgPXTEmuCrrCfzRS0TYlpAZEZ7RXyzODFzjbBCTn2cCdmUVlK/cR8g65Q04dNq1A9
Lls8XUpEpoOWdK0RA4IvU8z4n8FW0QWfHHMu9jrjN/IhxEZIh+4g65/uYvz4t5tCPvobTedstxlA
O3iHvDMoJ4hqBe3xpqT9ceqdC/AnjGDDYWZ+w/qmvGGbTJkLlK7/K5+JVOz5PnfaVs/mWXdaYLaQ
WNM/pFEGCjcfbgAMkOJXTytBLdkPrBEBBvpoX1AlBKTkaLTerBFjR4F3HIDjMFKpJIQu7CukqzuC
N7zN6xitPYloSu43TiSOw2KGK/XUnudKR/KDKqhXMIYVxK0UETgJS5zbfG7odus9EThT6q+F+jjk
hKIlfe9FWbt6FqRTH6/PCfs9iVItMi8i7cnxY9BiYy8tdPVKmAIBj+iBfGcO0rJ5/i3kQJPO4jEu
YwEwGjXvgFeocbKHZWgf8m54zem6HWe7vFgmeDzZii7IGuV6Lu6B1CRvipaeBV6O3eTY2WWq66tu
MeHS9jWPLroxBsp5cyMZ/RH/uG4NttoIZ5Nsir5UzbA1KWht9UxulOHPtbuEC33DMI3yMmjXJ81O
f5YdisL+nir8Z5sjhttCvWjqzQQahAnN0cOU9W984ymzD+49Mkjm1Gr53coajBtgpHbr2LXhYnXt
3mbV8me7+d7wbNGCggOmWqN9iJXptZNtH1gKHhREZu5OM+gfWxHI4unE6Vwcm5kAii14Q/umWBV+
UrSeRprlx3Sq9kznUFoZm+s01okpsJ1DRijctluLHeeHkzOQ01gsYZvUvBkR8gJbvVfxJ9yk9nqt
urlxGF0iqprhxu5Sv84rokw6B/Ss0knPdhVrpyNu+d/JphLo2+ct+AWfuBaPbM8rsjWdyODd7EAR
a5xndLx4YVUaFUOj7DLm07APNUaxrn52RvtKLYirXYtVBwotuj0d8j0hIPVhjGHq5m9Wa98pzgBV
9qlw3BO1KrGdOfmorUrvQXF5UKN8D1uV+mFjqmvMyLsMBbBmIGuwrPEubR+UeFwPgHb3Vplb/pqS
nccYPXtiTN16woWRrL5oY8VkhdXDwyRL/GcG2xnWZUPOdkHDSOPPDMhl+E7v42zZp3T3TzFh9Qfd
fRZGchicUpLLQf0T9UC6N7aNvmwg2UzeziCrDGN6IreVnCPBTwFy+kBSNdpPZzi0OX+XlilXsiSN
z0UK0OdQKKWCKb9uERsvIoTNvM+IU9hJBy2UwGKSahYbzZVZVsITm3LTUPPHhuiDfIh8uXQlFoT8
aEwqYXwTdjRdVn2oDxbx9ARUdsnFZWCBiCHZR4kid7jqadOohHMP8piZjL1b66gp/jhFb25q3FT1
8KvQ5wG9KP0DOMl3TpXshdycEHaBCalzSZcBS1laeetP5oCGrtyRB2jB8miKvSrh6tWAREbzKjIh
PLmsAyRRFcdlUPDJzytVoHNCPEFCMqscCkyVYIb9METnUe+xHRQo79uMcEMEnIx7aapblfHg4nvn
O10d3siKrCsTqxoFtM5MYDm1ZZ2dE43EhWJMrUBGvkUY7slY5b2R1OQmlbSIm1L/QT7Q86oheS4X
dvq1YYNK5RqMbX1e8171+Nr2ihjuhOYeej2S+21JUtBmoLx9U5fmJY7jexuw3qkHE55YRDLYmmcq
1rkv9es2U/n8Tjp5WkbyFXncS+GLNmsC0o46BlXzymlSfDf0XrAZmvKqcwUe8cLxpNo8dCg/iCcn
jChiI+BhZmhf81ZZSvsqIWLZqry3bf16Jj4xUImTyHtb9VCRr5it43vgQADgkc+qMfE2SGNSP051
ez8zF2IqiC9bkSRWFIrh3qmK+aOeBJhBBulN36JxBPYJted2FSS5F/bCw5e117aMiFSwc9hJAAL2
xdSRw6U2T1GN6F2U7t2iteC7CUWvrBqdMs6YWLkjngmBervFg28Bj41tfu8d3HQCNIenrAh1zVOU
JfIgjI1YO4BPhZBS2qILKw1MhRioHhb6N3RtbISzR6wK1OI0w50M1DysOnj5OUT7KEmhn6svhlvZ
+0Qh+QPlAM0njHWxER8mm7J1zsbGq1caOVEFl7c1Yk7O9c1YEnBcs/3v1oo1uNYH5qf0H/c28XI+
C4kWDFWihxAROizTai4QkMQ4AVTSY5d8+mUmPZEAnfo7qynlQHkhytBN9rL1rS9LDF88d7yG2C/U
+FooZymKh4EQgp1wyn2kohke2qLYS3NgCDwlq6dVpE2qqn7b9ewTCkUg0VzTnWrXPUh+3ueowsil
U/QqrK7+kFlXEYYGlkLEttBvxptyNec9BLEzVU/tpczu9wb6JrVD7zKWiBdokHtGTMtLJgo6YGb7
lrWOgbMAgTcc0N1xQfbAnIS1E92VpUgDp4Po3CYx5YC1ukRImBhETcl6w/EOwsNJadWgxxwQ0CEM
EzBYu9Gqn51m80E4E7VvzLpqT0RKkPTZ2XcmauVYao5PHHWMmtws90hECHBvUv1Q9tEBmEz6QNLV
RVuFgjsmf6u0gcrTYWpLrAzNlWib+5GDdTVYezETlGkkOnnjsc2AN0Fq1g+j6gM2wfuUNbtB8dmU
1hYwhUudvQXa5N7sKGOIHZPajmdolxX6cojJqLoqNE5Yua7t80q5See+Osh01b44cOlb1+LPo6e5
CSRNwHg0uD4oJPkbwTZPahToefYWAZLXodyHlgQILgcs03RtvWXRap8v5cjRXA/aqV359gc2wm07
IeNsP7qQlttFHw8LSjS6P6RcIRu4kATj7ooXYK2Dp/CwfXFu/jAWAvNqbNQZWD/Mnd8LWwXekIWs
piiQRmd6fMidqXXuTd/BXUox/O1k3ZCiAV7z81PqB/XLxpc1ORmiXgYYg6rwz8MhbGEjqtMhCkxt
TQNTrq9RMzj0Z4jDKLVu4+R3vd9n3XimvfvQuG1zC14MJYt7E9lze+jBg4SuVB6UaI2JcyA8hiU9
FKAjdmyE5P+QtHFYjOhBYWc+r4OIr4n8oLD7R1MWJFWSmA9mSx6KGiQMhaThzBrNCcen+MJLxLQk
zHSA+p/f+YceGDcO3YHbZnpKi/JDrwhdHdQZNyjK4ahW3ROyyoXUyeHaUrJf61DJL37iD309xn30
8nk84Z8ZH0C7KIllGksThHWispCTMeKlTvf0+V1tP9cf7wAHfB5/hPe0YBi8vLuruCM1etooM8Bf
HnQ8cMht5I64L+/z6/zlZjDM4zN0obBCnXjXT8bO0ObaUDhBNFvqDlAVuSmN/OJm/iV8/Hk3jG0R
9gIBwaH8QY2MRg6uMsfVoED/FcDtJMBgFOclx5gwCTYQN2dbEWrMdr5N0tz8Qhcku6lal3QYUgE7
ulSg0YhKLA0NfETKVpTH5T8UH3NIg6Z7dGe3RJyGzyLFNnlQh+SgEiFwKl0ErZC+TXWpb7vcnb56
8cSH5WrjiWhsPfxizJjeT4KpZsmrVXUzyDLZIypKHmyA/BDwI3nu8mfiwawjj9Pz0o8nNM3JbdaU
r1GxHBYx3qPTZg+HdxmQZ3DDK1scYrDsOzlDnqoV7gmx9J4jKpY1EkhJMFJfUZIZJO55alOZ5PWO
xU61MVa1hUPaKgFuOzI5jAtBwZY3jsXD3C9Im2sak1bMC4tq8pJlVk4fBVB6P02MwCp2HELepScK
TEy0O4sjVRw5OlFOCvoWlZVW469RNtYpzQjCJno4CcfYrZ9HyEoedTeHHp12cG7c5LSVQnxiuie7
7HGoC6aCq/UmM5o+ahEHs2avAJnqY2fGtV+VRkfqTcs5kMCTxFxOacoyVCjmU2s1B1N3L1Nm1Gcs
AmfUzfEB5bn0LbGae2FStAmiNNrVLoEjkpbUjFp0Svv+Hzs+oU2ovk2tdqW4lE9kkvHErBhz0q4T
D+WWdYp0kvhv0o91OV4LMoch5Q2h2blWYLrtT8dpk5C2U71NOxeqomS8E236Mpf907rm4opEgsR3
u97wjWoLIaJU2qcEZvlFK5QrCznAztjKT05y7YZjfBln9Y3DrXLlJJByDRaEY2r+yLquu8nM6kla
A8djt1YOZtZ55FTGNxLldhCTJoeoULh7Vu0a7fTGbOtlKKg8zqpInttuVRn+WAV66S0MtVszP5vQ
BdcJsrKBHrTuIHa1+p46JfpW5nguskqiFy9t5Ujd59xObXWm/XDFmSRCErAy8rPHqzjKiPCsLJ8M
uTKoMy1+7cRV4jg7DRD2vd2UP+2SJV9p5vHG0id5TeQGagisHUfd7hUk0GOEsoVssTWutUNejvV3
8GV3kZQR1jmbYBXDUr20Nh3SRkcc2wOJ0KI27uaK2nrs3P7btOavBs+/4S4lGT0WdVYcTgg8T2at
oDQkzkGmeevZlvB1V4wHPrrpSyx4oYjMzI9W9kHhRvU+ipu7Vi3HEyfSYRTxrWj+j7AzWY4buaLo
FyECQGLcFlBzkSwOIiltENTQmOchkfh6H8ibFtkhLmxHtG2VCpXIfPneveci0zZmqwilG2EEIbiV
xf7Y1e0UoPHaOfVQ35YOrbL+BX1E8jIx7D+RlXKkmUXruXKrA+aNcotl+I46rnyJO29L0yHfplXa
b7VSS0h4RYxp+OSpNdkhshpkxdZSbwg9Ks5TtZvIcX72cV153JyZwz5PabwdbfhUfkcnoGu5jPYG
oeeOvTdyqYKhMxW50BUOLPGVG7lB6IwtDrQ2s62uZQuYLdfbuXH8rcd3eBpJhZh18lix3pE5phM2
PVkuLvJMoA7RinpHqRSHY9vE+6xH44Nt1Al4C8S+lOkNBhDeApcYirTSza0zR004NPxJ2ZKVT02+
3BLrpA7aEsljAu1U9lFxaXCvb0Rp2gfZeF6QEdRG32Vax0UGnACH/csaZbubgISunjljm+XLqddp
TtSE1V+wJs4lQdJ9ZfIImo5gt1geW0MUF7+WPjAysXauAQmB8rGwTeq/nNnnml4vQKV8dqNuSa0D
LR4SWMb7ugB3kGCA3fhetPNF05DtqokNg+n+AHtLhGarfykbLzn47FtqgGhQq+FV9JGBOcBRzBYw
rtZmH8YmFyS78Kfr2N5k5v2STsjuucPnZcf1PrdIpGgNUiwMtgzHTt07Jav8VkzEz7L8LKD8Lo7P
NZW8qDczXupL7Sf7JkkyUsHZkCPIjUapTkzv77QhS27qoRW3utVeWuvoVxjwI4VmkxYQHj1Fb7oW
1dfZ3Dl6/01Mer5leMzicoby0U3+mQvyoHrXouWF84a3K0c5Mtdvni4PZufqQeO50H8rVnWcfQbk
/Y+BBdMjKAaIEVxGle9Ha2nn5EnBAG1HQ/ttaOtvayFTW36+aWB1HZlevs7yR5U7bojqdKbhJi2C
CTr+jn4xh046bL0CXCWYzHOe+J+5DD/WPjrWQoZ+QMnAkr6vHCM1cy1ce85+K+4IqUs2syD65u8F
lvgwsfd1qDZ0apCuMc18Lwtdja2j22AuAYClNhhEmseBSyhSpeYJeNtbbGCkNolt2rKE/JOmtABk
JoF/tcoOftmSQQfk4Q7qQhXMsCy3hE188yZpH0hEKxh0yAZ6wqjThy6qe9froKP7M/kkjUtEJwmm
YBQyXn6fiNlBcqhLQ9AE8Irh0Z/8C2TM9NmW6xld3AIR5qYX6W+mX4y3blJ/Ilj9eDsCigJoTad5
Tqn0vqpd3MKscq9nJN74CXGxKaJl9CjOmguaaSR8D/Frb0yfASz+42NRWOK1QsBlQjparxD/Gpz1
c+NOXqWS/VLUBM01IzrpwfH20mySfTJxsLZ1fCdS1/nkx/94lQXWb5H9AfVsvZaZ72QJs5st8xBR
R3C3Jq2hQzVVDcV8EZNCHmVlZxW17rZJkNWU3o+IsDZa52MQi4J4vLEyg85LeT8jReAYS9MhC46c
NY/AP3FfCpzlRDDZxw53GJfZz7QmH98PkkzonTAYR/HxQT3V8t9IYVO1j5NPv4LltuEd/+wZ/den
4KVZfxjdwlJt/vnjeDAJ7MkuXS6u8WtXZvAcSPz65If4+BKSEsws20WdjB/yPSMJRAOEi6zmq+gC
ZKXPW6AnHgkPxl2cD8So+SQ6z9ltocnnv7//H6+n3JuZKTChWOFWH7RzM0DnqGBaadXtBR0fkcDS
suitxf5+0HVy4NGq/P0jP6gnVpInSmJEOvZKgXz3RCF3JGocXGcnqTCkpXAlrbNRaeWkeHef3Ib9
D0IBljY/HNdh09bRo6+/779eLtNruabosEcECmQ8ffEZQax28JApbwsd1E7j08KbVLJVuXOyREzr
nV7l1DxhSc2Pri4ngq0JyusyzzkIOlQQSX6RgRwde8KsTj3hcHgIyPw183tIJMx8zJQE4egLUlCd
4Qa76mzMp2owKY21BAm8ZMaZkP+GN476JdvmVftNm7EYJFb31jtkU5Ka4YZJqb2NVFqXVmPaQ+oJ
WdPO4oJnJ5WqnNHT4oEpDvDmpoPTcDNmzjUep+x1iLtiDXx01zSojITP5CLMWruhqLibRkZWVPPn
2PW0/WKTAd2XUm5wRbIV0z3c0H/+kTKxDOrS/UlA3y3q4gnvH4mwjemU20Ufj020+unG9ocjWxSh
+fRaU+fu6S3tC2W+lIsPNspV02lxEa446bw3Uq09ZMVtnj5lOsxdjnPmn90cfrK2Pq5nBGBA0T2P
FhdRKu/20hn5nqG8xNnZs2gCpVQfxE7zzc+QoHCUPBV0BE+Gh/0lIZx0U/UziXSmph7odGwV89l9
VIxkiCsj36OLHlLrpGv11wG0xcaZniqdHrprg9KxM8R8dNjUAUDdptPnkJLKP4t5pvoxuM3NsxCX
iWYmKbPleWmNaTMZRM9NLbyeYvTUyTRitSfWm8lfzoTJreI4tHhW/aphqE2OOwGrPq+so2jno9PG
ZmC0oO8WjVpWMoi1CHhj1hS7W88jNE7a3wZIKVsxDv2hE5FNmYk9BoXkuEud+W3W+u4CLCGm8/bU
yqTYtJG7MqaG8SxlFO3+/lv8Jqe/a6tgYKCsoKajVfreyyCHhkmbxW/RairD2b6om55QyNAdCgOl
5zCcExU9llx1OOpadTK4qlWGtM9eV9nnZfSf15xiNoeDKjAtUaOi+4yweC7O7J7TxNyZk9Yfeyxg
B0QbxzkdkovPtS2cFrMlyi5zbpuep/337/Vxsyaigu3SwY+NvP592Tgga9SXpnV2yWBVtCyX78yq
0Q552LySJt/okw98WMfSIGOlB3//8I/rGxKCTV8PX92qCltriX9tZwL9djEvcE1UQQe0kPsx148y
JfXUmJvLemf/5I36zw+Eq+XT5XN1zsA/P5DUd5dBGB84Fm6106q0uWUuDrrSZhZI0+70GSP1Pz/Q
5VpNtg2wwvdZL3nlCWuQHOv4YI6eQCdTTpbaCOIk2qm1EEcyhv77Q+VP4Fv8uVShHXD04nFZ87Xe
H8B1aptDGREDWjhmgkQI3+3qcVZt7h36bHJugaTItcxY3OWOgeS0N1hiW6+JX3Q0o7h2vR+8bLCa
HEUCa1Ys54Jac5PoAHqAudHldrK8vdhL891oMDpJ3Wwu+SBsRB5VBSiqeRlM66ZgwnLNTb0+RcSf
RY2Bm66FoAWojGbZ5N96TLHKLp7Cw7SmkEmqoFA38f9r1YANAcZKII3qJ5tvvossbQo9N02Dgslq
wGCSgGN9ZhaFxVjk1LMmb+fGHKz7aqQPVntMppyy3Zpa+zjxwGkhjXoINnVkXj0eU6c08JhyJWzG
mkuwK69i/bc6wkBQNSaSVTw8bo3jmHMDCYNz7EzJXzzVIKVp5Gs3RXyn8hhfNOpyNyu7J4LQ35Az
08M3E3okfW/u7ZZSWLd+xpEwHiHgoFOcfO2QEb1o3vVGfWlMe9wXSU/GO82wGzX5EDEUSgQe3t08
N1SkuZFsVvjE+XchPWXWBELHcLmGUsrLRUTbpB479A9o/d1lqncD4rw8zhwciOXFm40hyFzqhb5u
LkpQVFYACoOhQcra4ISPZK3vvOTeHFGGaGKwggU1RtB38mqKkazZ5ozUTIW/y2riLr9qJkLeppcR
4YkKDRdRirinLvrsXrVekbVN7OopjfFJMXllM1GltkWQRtYc1KrtVOhPuh2/KqYaW7SZd5DWftTi
H9ed5ouRt06wlHgdoD7HrUB5aaHmSWOXDBezItDdWWvHNuH6bzzZFUpFCjtx8Ptsv2T8gUNFfHWL
C25vV84+WZz8APzh4nSRvtN6SrMElXAgXCLwPOtmXjrngD31Oo6WumkLlkePQJS5+bYf0ZDCMqRE
yn1jJyeh7ZK0kDsRWSCMSDnFGw9ytxheIxyoRya2T11WG8eo5PdpzX2ROy2OHRGf1fhldHvIEHkz
hYWb6pcu8p4VePwzNIMoNFPUM13LALhs5+SxUlLszZSA5iS/Gv0cPeVPDFF7GTiRtPdLi+rGo3Qz
WwJooXv451ZDTuEl1X0K1jooqqq8Yi3DcqelhXUkv3gmB9iWoRsnVqjj8p1qbjI1UdU3tuwuqQ+6
C0uuc8JHRa5vJk52In7xT6IbzZBsFiSBMiAh3aLwiYcHEVvD+Qibidtj2dTjzSCWsBDTl3RGDDRV
3q9xNN0HiIF7bdTPczvLQ1I9GdAJziVCot8vEqGo7pYEQoOerT/sarFo+zoTVHQQT4Koc59Ge3EO
Q63BP3IUuI60nqFVIdcpuIzTgqSpmlv0psoJKVeRnHM+6Nay2kOCYJM/hka7MrV6O69kpbrU72uq
jdC18+ImLfsTcwL9WXPcb+5CpFuNFywUc+xsRAcYzi8T40vi7JtVLVCp2iErjPOhLi2E9ikfL8g2
2g7tILbtEF8bfXK2cHAfyAuVR0+D5sITe01TsrpVmTQ75GihZyZZuBTaJacDs2/zrVuSG5QsVM2V
bRzTnq5IlMYkXy/5wRzXUHMDNJ1WBKlePNBS3qosqs7VRJ544mOqLuQybFUKRE9Yx4iY+zAu9Xpn
FD7vRzoDu5hLoGUZ45wYAhaRuaCu6E8pdBQY9VJ9K/IFJr1l3dSrhJOcAep8LAYAYPYNHuot0eGv
7jQR7coQaetPdEjG2HmwqxWKUmIaLxV7ttmKTYc4pNHBUs5M+KUCU2ENNEVMi1aT6dqhhGvxmtIM
N0AZIsgqQbwvBIY7fh5Cz3mClewFs9U/Nj3/NCYzsPIsLWAMXyJZOXZtWu3X94vUEIwXQ0YrzZpZ
QamtHcVsWHeET+2B+wE8zeerwnrcO+10xsI+830C+prWtW3r5F7V+a2dvxqZaR6XudzXs13SnfRp
UdYTLloyoNC2jjt9ZyicjehVGXc36mfUQDjAY5aFxcxA47HijvuMOq3d+h6azxJpRxI91lanvdnO
psf8i45vAtvZdLSs7fRZNzAKRAStxdJiAtW7W2atYZHq0zbB2sA/Fvz+dvxId5Wmc9H2oT62Pxfu
YtsWOfA2a7PLBGACvEFBZISm3jiZ9OciUkGRN/oOVKYKpLJcBGdztQ4+CHlYimRTdB2fkbYXscZN
J/xOO28xvjhF/7XP0dh2V2UubWhVGtld7bC3B5yHeTeVl35JLlNj3+PP9GBSsLkrr9pSi+rsVfF3
EryrnTnLOPSctgyS8VttifbQgZPcLDrYuWV49cqJcBK+UW60dK1Zlb/bK6rkIGq83NsoQol3DZBE
wxp+mq0NLaNkSTvuTLpYvMtzfwdmJd4hgGs3kQbhQEMOmmFtu7Hcyj/LjDDide8nojphrAptImto
2/QRgpClMB40SZpelFdF6EW6HUbk/TItYBL25HCQ71RCgVRACuOitAWuax8azVuCrNAfrbx4tBYC
6lIjI7kEKssmpcvE+c6GW5c0jpZ/il8SJtBt6zqvysm/K1SfPzhWnn1IRl9ItdogXoerkPkvWVob
e2ehvvHLDheiMsr7jnWM90lngTccG4gcQmcEM1KpqEN5/KNeCXkkEL8ipInumRiNtyBoCSvxdjEK
/3uVOCf0DlY41UW3LTDB0K5CRTziGfDYGfeev9hhSQ+fUQAKXT8pxysjL7AE2piyqWnTJWm7C2yR
MgTmHxYArffOBLyFzHP0KMs43CHC9s/ZjMxZs/tjQpOVsURL7tUra9o+9t2sMBk6j9IC65rUQl1l
d+8P341iiU6G696OSXyXlY3zdj9LlXyr0mvXMHwCwGCfdZX9nGz/tUWSUxtyQsTcMCcaDx284wvq
4SOia7hdFQJ23oec5NxIbpiqLPjZHW2Pxf3q6NK+DHHz4nmnDuNcyJod0OdXRTBPPG8wO+LctwSi
cysOEPDVO/CjD1mEl6R2rlU0XUyH4JW4srNvYKTHztp6kniUEo7rJm/bDOiuAYNU1eHAiAnLzIl9
zDzYLToee81a6qb8KlxJ1LU1w/4bmDXNeejf9TM+hRQl6VmlOdJDrn1aksCUISYhFKSzVPg0HzK6
0bXnzEgHKTirtjmwh5obzCLhKJ/GUcSPI4CN3/s5iuZq15CnWub+3m9GXnfKKW90H+gPPbm8dkxd
+wCbFjXCLAJXQAdhYLpHbjVtK93b4PJwQ+ifKYPPgjFcpDbIjFSZ3mgi+ypKilGWM1GJjJ5M3KcX
nWEdU+nQbTn5hkVyljgeQir2C0MWJqNX+KS9l18KlheALaBMs2M857Kbz45dsWn7K3u1cp1tkVWv
yGnRucU+nRriisJsFuQrRdFhTvvmtjen7pD39XerLJ447h+XqpJhl3MIdTnbF/rYL6pvDjHtGgDb
FdtoLh75TxVMvbWpnNHYFKS/h5pJqHHWSuAgQpx69bKW3FlFlVfL6Claxh5SEOrVIbF+1Y3/bMlm
Lw0yWhIMuNdyZJCdo+9qzCg7x7yuRdC0RbU3yvIMf+IGa973ymWtDaIFpcTEIbQEgKl8KVfpQD+F
vzfNRPBorPprKZNf82K7sEImtcsNP/DFGodu2pRl4skv+nMxslQLSS9FUqNSc5zpch4JZZqOzHIK
r98aZX90G58h5UiDPV5e7AyDDxJnRAdj/GrUj7KPCV4p0KsJQfiWAOO4W2KkAFpmoLGv8GmSxEG1
haGqG4wBDimK4SK5VQ3keFUohqQrmc+ya/e0JM5TPtrtvl6c5hJLtcJFvzpVn9w6eKFO0yi4BtWU
tnbf/hM7zlVFo70duHtv5iZ3KMt/rfrrveqhWxVjrHMjGaYjvElt8/t3TuVA6BO2j3wt6eKS//c4
nvoI/XrVMZvspgGWa38VEZTmqZWfePo++o1oO9h0QHBbe5ZOB/7PhoAzZdzgEnvt6qSPfiFenQ7y
lpX1Wy+S6ND9+BV9gR/C3ywTr2JE3HzS02V29OG6DoWPbgT1poed+P2gpi/NuEbepu+4XlPUWAmZ
oQsSa2kLuSUebToMJlKEySK72VhdvVLZ7WvE8mr1rT74xKcWBZ3RpBTojM3n0ixEGIkkPmQjIOEu
+UZqwQ1BO+l9V6j7pIFQhMgv2Y3ZbdvV3oMeEfcdEYeiGZm4J4btl+HGO6sl7WvjxOkmhW/bedL8
R4Gpiosye3bK+VmvRhwwppAPaZPWR/qI8Z6a/qgPxfhg99qPQvj9MZv61yaK8gdhjl+r+JJN3fRi
RlghChQiW7xLYmfpRb5rzWoJfXg+BwIL/C+ohPPwKU5aB3N1wREFl89vKn2zDLnFnd++6bxkOufS
Rp3tNYe+L/xQZrLHPhLPAVoabDUzPovYjiByRRCREStfkr51b01vdW6STOrWNYebPjfhJKU619aG
dpR2KapsAQXwxCy3PZcoiTG2R3vp5zx6J/tH9Kz/VFO3JgO20OypAobGeS76+gV4xG3PXfk+X9Rx
8bN73Vr661glR18kbB3e+GgmptoNkvuMqQ23hp2WR5RgMcOlPNsVbhTv+hlz2NSUy77vJiu0Odsp
DkDDAoCTDm0k3NnbanF3Gm3x57Kcb2UUb7tyqkLCteetYvzNUk52UaO9jlwRghmBJ0wz5wmmHhVe
138lqU4cIQF8JQAHqvSkrK2sGVWalQSQqzd4ydKDsIpob1vjENgt/ddsZILJBdKaIR7Ra1H3jllq
R6TI2+JLypv6ZCvXCMzvdRenLzOCxrtEm3+MUGTpVtGDWMiaRBRfB4ltvlTTWFwMU4odGvL27Kx+
HXuhlOs4GA5sKtV5MRx1hJic/H9PTU2bK1Ms79Xi3FU274ATsZ1KpLOL1ffcDjAm+ppm77GPEYDG
ehIDWgqtn6pbe7435E1XTXI/wafb+YOmDllcVoHj0QVvahFfKmVeiPU17lrPQBE1as9GNzcnTBBm
4FYoC/7eqPvYemUYDk2MwYburm//n3tP7VoVl/IEL960N7sZ19zSVKHbDRR+0d5B9m7ppOJVb3//
WGOVGf7ZHgTTgDDwd+cVFesqh/xX1zW2COKBX77sMk+PghR/O5SUN1sscKoJ6dChTilJlt9i3GU1
18O/f/zHgRm7LCQzk6MNf9P7+bCnU3GlBf3WWkeEI8vhZ07PPRhkXYHnUk9//7Tfm+efX5YYODqv
gtkwe+j7+Vyj91nvFCZCSG1mexSTt2uovFCw33ZajfVGIkLpxIMDPelsqOhl8OFsMV2bN7PdNNul
05NtLtNmg5Yp2zQG1pe6p+uk6QSXxZMelMqaEUxzfg8qvRN2Lk+FZ+yXOZm2joUmivYL02TsB7s5
jc85lEVcT8u9ReXiNNxlC7+BnT+P+EXHY7F0VAVaa9O/cN4I8WuwuLCueT4pi1t+/fvz+T/9990D
4tRZURY4+nHArKv0X6uhQP8QA0HBDTlH+tmb3aCqU6wgJDHeTqGRElFGkoAfpEJ7QxGD0QZFdSBH
Qh5hWjss1TGUypsDAOS/ZTt3bfkritM+kCVyxXFMYcl35arRDssmehhyvAWWMn9COPiHoGiUOzT9
MCovxoWb7lNnDPMTkNBu52HHDEfbvjFn2/raE9MUVM3EH59Bb2ywC1U4nTaotL/1dTa+9DduCtQ7
8e36GKFuCnvNPXft8gxEMrvOq7kBxSy991KLLgrxVigtXj5Q1NgB3KZ9MSUgU7IzCsL7zPkwW548
ddbbQoIEiPzceLVspludMY438dQ7VOkVBLqpvsrZz2/BtdNqadv0hJAoVGCe8S2xp42TMR7toXxQ
TdyFTW7F+0JaGCqKtttPFhM7u0OP5UYAHvuBKBjptdelHozAmPpvdgHbrazKR8uZx1ucB9GmBa2y
9+gYLm5C49g82y1ntCxcsh/TBTFfSY3MVe9imnFDCA5URWkHGBJfjdKSRx+j1FaApMTHEaaaHe/M
xOlOVmqfU7r/e9JD+C3H/IQ+xb5mjXHSxFwfJ8RqmRtVJ4H5F9WbzTTAm68u6cLY0k3/qMYItC5x
ZOHQlQKQPBrUWlhaSF1JrAI/XObl/dFJXG+bhxVjlwP9fi30h/otynxvU1S6PEEFNS5pXMGSLJLn
iT78OdGG6KQIkOAu2j6ylNUz1yv6C6X4URFkcCYtg0a10E/2kl8x8d3FQ+MdOCDLjbSNceub8G6n
QgVOXbsBvoBQOXb9tIjuTPVeD0N2cb3xFYIZLuTKHsJaTYzJxWAf5nbwyPzGwTvat5WT4pSxzznm
xV2b6qSUzJDVtEoi763sm1rLH+OiFlhGJoOA4/hR0vm1l9rfmE5yL2uFtq0UP1OQnIFbg0pUZ0Vm
PYEbNDA15jIlA8P9Jy/4R8kASWOwOoFX6Ey93o+8rD5O0qGJYcs06tJPQwNcoarOyL4SK70j4Q34
b43Ks4if9RxsvxtF5SdKJAQmH44cFDkesJzfgCnjPRsoszMHtHFJcIOVaASPmnGY+vN+XDP6PLPC
CFdaOCC7OiCEhybGwtCANVWJme4JxZBRUba2ewl0rLb/oVVhH0rybUh6nm/QbJoz9l8EtTmEAPxl
c47PtMdv4809mXFIFQrP3jga+Y4zXmciUup2W+vufCvoqwO4vOCliyFh0saLaAMEbXeNU+cuiw39
ONHF7XIJhcEjhShrG2TM1n3t2zRBiwd00wpv1OTiu/DuUH9bR0sTN9PiMo+KW4xa9tPsqhO4wgd2
fxrnkkZSNfyDWX05CWRpZUyAIpbVB1IuksNCltXG7OQv+rA71Sb0Lxa0h4uNQm/sO0ze4IRge2aA
hdvHaDLv/bgyL4XlvZDj1mEaHdURGcqFEvsugdi+m+PkXl+t4y4TyMTQVAgtp8PLa796s6Q1UpV2
4JgTAwaih2BcmI/S0PRtEuvYYiVO2gkshN4mJ8Idy12ifSqh+Q/VHnwFSDdwAvGUfGDOYWEZ9R7H
6q7McNKVUYS2mtEvrC2QynZ8KHJMbGPL3zMfsl9ahXw5XULaTFjWuF1PL22MB9ew6TfWoBnIdth0
sCkCh/1joyfa3p5waGXowv3yS4fVec7qcLRIlI6mX7qZ25s4ih897L95Y+7GvkeCP6b2Rp+177Jn
Sa5bsyi+4M2KP6mGTPvj+4n80tTJnYZwTWjrO1OIXk202UpzhhrcsHEPAm9ZFXELB4FtEtuGBwxn
vjtG7Va02OQrthKPluLOIl8nZNwKd9biQu/Qf2jnbnggXeRutIHgdnXJsefvPaPFiU0i9cHwp+kw
Za6k6qM/ODSIW2cMohuzn/e1ljz7ql4TAnSCK81lhZoPvICefRrlUB8XdH0bW0C3I9HikM/kCFiM
XaNqqG4dp94dheboQbUK3uuBtEaVz+WRAVq9dbvlC2fedLSKmp0uR3TdvaluPkRqfJ1nUACtVVxc
w2xuswiGRJZp7jEba9BOJqBfrcAv4Dl9DQkHbXDv1Eguuyzd2vCyfWO5n1p/WCeXVGQaenkAjmLX
lzDaXeSI+OI19wmG5qVrXEQnjmp2OSdagdTzjkyag26KE+obiYpjjXehO32s3OG+tv0e/2dVbn3W
ZkCPF9FNpjHiFuKuqBPaj3pFL83jzlLhay5JBo9OkL2hv2NMO2T40VojL08tPATs4vqNkCQjqcbe
x7ADuJdbDEqs7EgQLt3CpHub+ulnIooCsqt1o0XdcIgevGpAbmUmDTKrS6LH5VXA5bmd8imQq0LE
ZgIQGgkqn67lC3sj7X4jJlxdIOTxFeV7XIEnL+q2p6w3ZrJGnO9ZDmE6i+VFrkItP63N0EF81Vs4
/9qVBuIkDC/61y4HIYM8xdozCzWWKg2GjH8zY+DHWKmgbSTfksjDj6amXZZex6JNbn1bsesu/rCl
khgeiZ8/VSVYM8qF81AxwJnHPLnx6zd+CIv+wGwfsmo+IqhhlTbMOvgdrYsUS5BKxVypccft4shn
xw+jSFgns0HiT7PZAqSxM0Z/ChpLpReBzjTPSDHR3DxIJyc96pa2mxEahZrW5PSno6s0Aalrfssd
OMp0ol9gMaaj+ZyPZndUZJbB8hVHs3BuEhJC9lVkPdeRwbRpHKj4U2KUXC/dM6hGsu4xkGndqOAm
iSJcgckKGFKS+IJjiKKGBRA51spTMa61z2PpF8APtpseC1CUu17V3xlQFoEvffDLFQYrnIsN/EyS
1h0EqKj7yzL5R+r61ffm19heXpR0j3JUJKyXy0/EtRS8ZvzY+W/KTG8GI6m+2GJ8dDOzPFkF9vuy
68yTxOhtUElxrbnM2Bd6TYAAlEFvjpxKXDr+Xm581LugQ6A9yuVu3cvfK3oK3Z51sydHKplMyZWJ
075yIFu2IoEfWtCdZ57wiYroo+KY4wPDicuNFvLwe40Nzuq8A/4xw6jh9oI8a08BGbS+hk3qJpYu
FCR9vvz9ezr/8UVNoEjowBDTmh8IbZ1woqjzOwmNeTAPRQwE2IErHZ8xvxCqYOdfNOIhPFid297X
NwN2/k3iqmzT+UjV6HPs8Y6+8GcUbPe8s2rJmAmgxEQUZoW9H3/Ve6Yr2iGJnP3QD0CecXo25RCU
C4obFDG05h9Lp3zLNT9w4jKo5+qtLVydKJHoSstugTPC/xLNwxeb+Sxa9e6MTfptXtSuz12o1mAI
0PphtG4YxhJ1z22tiu/MLLoOyP32VZl7mJEsqKvSIBjEnKljgTyofBiYHpBr1dDB2LHUsZ/1ddiO
j9T/+i5OF7YGoS3kW37HeJ18InD6j0cPrRTUm7+afwGX/XljzWcCZZAOyl1W9ofFL26i2U93Brku
k5VVYTdPn/zYH/Coa7tCx1DAyhY6Au13Z3RLgnE2Yt7YFVmt8OZ2eAssywtjXcNUlmNCazIjcKg7
7Nak8TQEMk6WUxZnnKj64e9Lz35fTP/+26wKa94xWiO/lYr/urEnrd35lj21O3qf7WZKkbIu5i8/
Mn66WXrSKggjTgv7TDRGsmehxmDEvLt48kc0Cf3bxCYX4IjrtNc86n7kqBaHRiIUTuwHuBrbuOiS
PTv8tSqbF85mhquGRm+cYIMia395yfI6JCYCCLc+5wMaW1egG3ItyMZd/qqn9VueVCLQX5w2sdAt
Eqap9+mrza6JGxO9VotVrRxJPh+OpTn81D3rZ9JnT96S9AGBcqfcQFfw92f2vun0/pG9a3KUUzTQ
ooXcP680AGZiPZtTHl/RA3zWUHnfXfv9UZ7j6jZq8LWw+3N1Akxma62qdpfE7g9QMcEQuTye9VSY
HI/Dk2MEzIy2HSdYOxKp7N+/6vpV/t3PWT8fI9CKQaS8R3j45+f3EKL8JY3bHdNf0nQIolnzOt5K
TdyjdWG9MI4ZovjJAWP8909ev9m7T0bHgHWBd5Ny9ve6/de6JIS8JZKhq3dgEgk16vUjtkC0Q9hP
//5Bxn98Rwtjiy5wh3Ot9Naa+l+fhPevA2Xe1ruybO/aTn0x6+xrbeNq0lMHJ6MYgrZpxz1WAW3D
2GNYY3+ipcbB49+SvBO2Cpx3AfTnXPX21WU4tKYIqE8OJvM/ngiST/SmOldehDXv9K0NdiTWHUpT
x+2vJgl5FgqW0M+6g1fNxHtYencBvrgxUNpwTyfstGB0Y5eEvBCs/XXWPHUE5b7VaS3xVb4zLFjQ
VOQShxYWfGHedzEayT6L5yPMA8syPrmefHjS3Ed0/gWSj2Pd87x3q7mriiYefKo7gAbGdnCKn3G1
RhrUzmmO0zIEREtfJfkfZWe23DaWbdtfOZHvqIu+uXGqHtiTIimqsyS/IGRZxka7AWz0X38H6DyV
aWeF854IB0MkZZEEgd2sNeeYuX2ZoDlf/ESwyZpjf8XWdN7yFAtQlFfuzvSEeUuf04CDQJd16P72
nPh5Vpjf6RxHjNgGE5zxMzKVDN9KZ/jvsL1TCVKOXOijY28M9OfLmdmR9pchrfG0ts+UW/ZICtwt
LD50c+QtUXFFW54XrrEg9HBww8Ovz9ifFbnf3xzpegRtYf7/+aIsMT40Iak0YC5xdJMbA5du6J5/
/SJ/aWZevyh20nPyNKrfn78sBK9JCsKA9Ik5m8Mf2q9jCIxd5OFFpeKjcbRtSYk6Ip+it+cqYTX8
zfLvL72F+S0YDiO+6/pgAn5eixkxTBfGxHaDYYbaREuIVODDRypD3JK2ylh1eJe4oYBe+GTvDCHb
ib85Cj9Pj/NboKliU3AKvBmB8OPgkORuVNb91G680bqzR0VMs5ytmn10Uyua+BMdWrbzU7zKxsRb
0GNztk7+7Fnj37U6zP/4VgLDAsMAjlr/OXZM70kNNlGebYqYthqOd9I2U0SMrJLy7dBoX8wAhLEi
4lc3UFGI2KqP2Nvp90Z3ie3Ga6OUHzgIt4Ug3lVmiCbmYKuWcMxtXVXrZtI6glq8v425/09v/Jrh
gWTd4Wj+fAxDHMGVk3AmEau6F6xQSfLt1pVACFJM8lQZbLj7gPibVtwkdAMc66RFfwv+/w+XDd8k
VREHGGhg/jx+0trWoDHYzYaq2A4iA15ebfPr0+U/vwSkUcO9Lu/mlcOfppLWg8RQ6CTDJVn3JbXD
RaPs21+/xM/7E05ITkWaLDp7FNP5WY7fa17lGMqvN46dn/w4UahyzGMR5vt6UOvO7Y6OGP5mLp7f
9p/nYl4TayquA9yfjAY/z8Wp50VMPawC2hR2lZRfEyDMVswW2kOn9+vP9x8OIXMDjFRIQgHF5vlk
+tMhLGstpdEO5zIZim9aRanHy/+3NjtmeczNnATzisZlSfjjazi9JuKcNejGJRKcglqyyWFiLViJ
R4gkx+D064/016+Ml2M2MXzTdeC1/HRWCCNTwBQ0QnBT/00NtEZqRDeahTyQbFi4R4RUG+R0/PpV
icn8y9dmOOxiiZEEB0w5dJ7k/nQoKz0J8onItw0p2nCXwmQ89oVdrQZSXw03Q+8w9cc8ourQe7AN
u8BfW+goKKAgQiBUU+yS0dO3UxqdZm3xQaLfXXSthxK+6u+JWGXlH2fpTR2ZZxTpoAeQG68Vvadd
JKmW2Kb2aFBxKybdwzVfBCs9bPTbOsimfRfVX1Fv1LetFy5rjEO0/gJ5ToCM03Q/xVRztk7fRsuc
DtSdjAz4q9qTlobu3TRIFK9aeD8AaVpRVu1X0iWoLoqSh6GVAjtj+YBtcdy0RoN3m/7E0Cb+XtPr
halF5sqOtPAu9ER7aEZ05I7+mEXmWvINrrTeAjtRh+LYogcJcls/+TI2TkFLmOQkBvfL5GhfLRRb
GE9ZGIZ+tq0FDlQVemDpKs3adA2vExviBQkE29vev01zHe5+UKMyUz6ZC7qIUAMjo49oK0RRPyw1
3t+i7nU0Qg3IEzPTqlU2iZni5cASmDVTc86SmqXAJhKbvOsPSaAZWwKkCvIsVsGcd+vPPDAAGGeY
bVQU3jrbXrmsWdN8Thaq+W5cweyQKxjDFqrHjIi6TYl+kIQYavT1tBAKFMOchoIiE6TGIFvsG4A1
Vmz142VMosySpRumGVU1h6JPlphVOQBJhc7dFJ8GmzjCyQqAA6ad2NXmJi08ycEjL970mzv2Mpsa
580mlNQTNSS8C0xv6LpdjtvYd9ODNRtLZiYxMV39rtGDPRWFdDci+OgNvzgbZaXdtpqNVt81X6hu
cdh8pM1W0YFDQ6Y/tlsh0mxpfDJi0i6HFqmoNqPzgI2tPTOX58wPz2kEDls5mXUEQ5LrxRYvDBmL
ibnybOqreuNL0mj449T8L0MbNrsosGH34qM94b2pd5bf7SrlPE5To91buGSoxKTPiHyNJfxkc2U4
xZ0UjrUp2Y8WGIYuerapUMovcffqF4951+0hNQYU6dZFHxLqyaaSFmBSLbmae9R0ZrWPzLS9oMP9
nAZonWyR7wm/MyggzlFAUYNxENvS1MLG7yfzxovtj18PIX8d903gCmyNiA7AO/qzwRtrdFBh6c43
ho8UNxjDL6U6t9BM61Fe/tcvRRGCdRxrbWojP08xfZgXlgjJemOgefFG6MWdtbMBH3LSvfz6pcxr
heXH+YzdE+O6Aw1Mx1n+04Kk9NxSMSjFGzUbgGJZPiXRiH7TyaMZA0x11qgXReSVO93tV8Jp9E1f
9BQaQO/VofvFtgqShoGxkjWVoZ4qP0sEqjugYmCE+hFcU1fVN4Gdfnb6rDnAlO1X2ezsTPUZLBT7
m6yiHSDcYiKKfi6ox5g49a7SVoygn0vSMH1LgXwRkHAgHyhqLs03RIVfx5HE89SFNaWJC/6WWSkK
SSTiPSHQWRlYOtCfVK9mShx0L8pp1feU41ONHMtC0zdFYy/02vmSljLaoGW+AM3JEAbzllz9FTvy
15GFLoOF0W9yXR009BlYTsK70pMJlZdF5rrNphkSc5Ei00VnLj7axL2l72gBJi6D42Q5u4r+Yt+J
jdO5LvBJBCB+mrsbvYIVG4l2U4nEXosSv14g0no528GyVqX7xu/p8GflDlZleerjwtlXkXeEdAqL
l3362ul8EN2cjajJPpkpsAHdzYhnELnO0jv3VrnIXJq3/WtVuuZGUbS/IUnC3ec1YZwMRs/eUFFg
SyGe+9F6Fq0/lfQ/2WKWX0cjMneFCLOlm7CRzsHhSf0+6aNkh3DLWLQlmpQglcmBKZNyJTUYvHTF
TjPs94bB4GhXKPhejabSHj3J0GJ05tlxSxTYencqLJdLqLK0s2jHRz9Cix16rrkS3mo0nWiFhBY6
1j36drWPpfWV3kt7U7ogZwyC4XfWkN9nEeKSRA3+0axHBM2Gz9ViPpoleICopipreV61pfl8wFAG
a0kgGe/GxKYLL5FefgHu3Gy8vLxrmJBvTNXvlUZIa+WHMdNsSkK7vPVJGl0xq43kC1b2JjVpMFMM
re/icZPTSu3TaFWgjdpbhXYPSmoGjR0poopjb+MWUxOLtdSjfMAQCkyffQgH0AUWNnFpGG0OShG3
iTUFW4lncq23xWPcAGDHEsoMbbXVEs0gV2FnMCvF1TdC8mhnZQCocPJuIkDcKxEXe5b37VbV5m4y
ogphBcInTYNOA++ZiSXBE67VTHx8Naeqn76FrfEcyCo/y1pn3Q8EEKMTQFon+0jzalrHfsmU01u7
gqm8MHPnyPWpLRqUNktVDRWsVtzLtq8F23bU3tVYPWVQF2/pbJE/HmFZ/PUQ9b3A8MMQRVoAMZ3s
u1HXwT2xfly7hRbcE4TD6aZho7dMHa7kSreQ7E7uUo7xjcCttRtqvaUlHwGrsxX4HZhzhS65yZ17
JRwQyKnY61LlIEFJHmMw0zZGJQBS+/FirA3r5DoLiMWfucI5ykrbxJP/TrUWIp2qd7ZmkGrpe0c4
weUi0d1qX1ppstQ4ZKxFEEOaeXAaxq668WT84jX+N1IYvrlJtWadg+Ddwt5BKO1J6ja2IbPBbFNj
bkhGRaiU+ARr37uJKsbavozyU5nvO5z324Ge8s00oJjIu68OG9X9ZE2Pmo+dKvcLWs6KBlgUfNMb
tdSsTN4MoZQ7NcR3eeIZC2uc1C6w9sLSxFm2r2x/PzmqVHe9p+GZ1bpTrBJvSQI7pe5BR3OrRZt8
aFEXQ/odjDQ4DwOYYNdCjkOK+bi2NYVvNouL2zj4MgQvhVV/TlgmeEE57d3IvHd00Zz1xARLYrlI
zfLMvzNxT/k2LWxZ+sltyEpwMvOtzeZwZbfeOQtFeluMwYjyiH2bTGrFYoBeO26h7ehGbz09aOmB
B67zBm+kj9evRTzoqqzZANUAnR046oitK8BIJ3xkUx2AYj2dq7TdYSza6RRho9oWpr4dvbo65Lof
brWVkl61t3Nh/o3+1PnLxg0apcGsStCaR0TjX87YXBTO5NXkmU+VgslddWCgAAH3HR/NyusvdiOG
RYVeeGmXicPS0cU0BeMxzLUXi+trS/pQZqeIAwsFXBcv6qZAXg6lNwjWNfNZQ/+PGmB7yBCQABxq
YZ8N8p7EInUvVHHweuQOhj0EB1Ksg3MyS5eL+BFexYsIhgguXLyQmX07dQF+B9dXy6nN45WyiJfo
xqFd9qkNMUAr8AASyio821iQEEOkoxxuQyVcCFgTfp/y2NisWr0UsRA0O0aHkY3KdQT4P+/D/40+
5OX7pa7+9d/cf5flWMeRaH66+6/thzy/5R/qv+f/9e/f+vH//OtR5vz75a+c4vdaKvmt+fm3fvi7
vPrv72711rz9cGddNHEz3rUf9Xj/odqsub4HPsf8m/+/T/7Xx/WvPI7lxz9/e6cO0sx/LYpl8dvv
T+2//vM3ipV/Girnv//7k/OR+Odv++KrLD5U/PaX//Pxphr+u238gzYqSzpqTZyPcxG9/5ifCZx/
4MvA9mnRcaN0arFbLmTdiH/+5vzDhdVKnRMMLXtl4Ei//ZeS7fwU5ft/zCAo6qxojNG12u5v//Ph
f/gS//hS/6to84uMi0b98zeLsuUPm3J62EyOKJNocM79Bv3nsqoiibtpWy3aK1dz1sZQBY9FGPib
ltSetY7L4TH2VLCvESDhW+NZI6/GU5SHb9cnPcN376o2/f4/r7+gENFgrsg3yBPD1fWhCVTZWLnQ
5+Y/6AUF2w1bBYfrkyJLSYyDyru9PvvHq1+fbUoj2NsdYoLWB+Y39W2Ayz3t7zNvNw5G8XC9gQ/X
EgKMdPF6NxlMhcCt3GW6kN9/A7tUuixN9lnX3yjNkfzYOnz542/0HeKU2Kzzm9Bs5ANa/ORANvKI
6ZKXYct+qltZnL3WfYjNKj3hIBcPNjHl+wpqOVUFUchlW9oPYEndld/HKGByzdg5SeDd9KIwd9b8
0zA/Jtvcv9Ex8+3sLtm7jRG6oCSD7JLoJISL1jGWLaqCB6QvFEJCLCBGDZffr3QToo/eCThjQ77w
tNrcXysS1CzvMKy3+9Zth1PAe0OUnSSbfr4b6i3uMam92P2b45FF4yfKwg4IlZ9q8niQlfepCiN1
Q+lJ3c3wQLbGihH6NrKt8bM5AJfXEdDdCNPbVW5hwJCfjGel9U+UPMIP3YKID2XuS0zpYZlBm6SU
K6yl5rB1xEuuwK0UHSnTWo3UqQzkFm8FOMxGZdsoNBAsB+Y6zyP7G8r9Q6vpzme9o4fqkZNyHwFp
2dSjp9ETKgAz+gc4GSgManh4KxUKOBCe+lS4TOSF3q40Wjh//knr+r889qffI7mN7n7zOBLz80TL
R4t6GtyI4YeQKn98o1yVrqRtjy9Z5MwpG+iKZOUEZzVTsE6RLp11PQw7W6SxsTCSnlMZkTUwXfRd
OoP13dSL7pRNczJK1nEwAWvMu5YXCTJ8hQh/fEHASTGIDQoW3WoPPpntt2y1ZWhBtyoNpzpKq6qe
cUlSexhfdC16S4R8rEs/xuVEoFac6s19WcnmHp78C8c3vLk+xOwwasLYA3ymZ9iX1hOYGw2pG5FK
nTKtp2IokYOVmGhAXXyV8JvNW+yDCKrNPCRiIHZu//gpKplkmhmkBQ7AfMJBki5yfbQOlVcA/kWC
o42TfpSqokVGnjjauf95zBMKyZr+pjplbVnsB68scjuMY4s8CYJ9Ew3y3M03SeQ1S8lEGvlyvIGJ
P95cf/rjRq89FtN+8/03/njcXXKBaOxEBBpt5ail1whxut4QNa7DGUrwcePhOTdBiaOPBVjZj/Wd
6IS+iibi5euhKJ9JeNCK5ykW5W0j5TvbRPkctInAFww3qhozSR7b6HNS6yVyMl/B6xirV9/DTC/t
ITxMym+eU7P4/ngpQ3+NBX9lzIdMD5+xMKjH651seCaXPju3UXnRMJLdkas0sguBv/zHZWiRfvr9
sbQB7aWB5tpoTjqc+pyz3Oortb1e4UNVv3ZBjsAmMSADyhLMvYrd7BMokLvJKLPXElm2Awpo49Rc
jlNdjZcWUNmlFY1/rnF9f783P8QK3FlqQfTetZ0wcFGXxaaNcMd/P+dTx+62XjQa91rhfpusMf6S
jvAjKehqdxk11xt2vdnaNIPl93M50aZd1VVAab3OerY7oE9BNT6WbqwuRhg+QwZozw6Prdo836ag
7V7LpKm3VoI4HQ8jd6HP9kVSPA6EYpxS7aHPSRzQSjevl1r9KGQw3WuJ7jz0YG8XkF5WXDb6Xs2n
vBTY7a+XwfUKyAb3OW3BGTiUKhaOYKJIg/DsdZV7UFVNACfCukaW3omdZ0mSWCdWqR3//lHGgqyu
pj5gNJ8+a20XriaHrADHCAADZS6hTGnpENHkyXMEHXLlp5W3twHgsq3rvs0/YDf5/oMmfv/h+pSg
0mBSf6z7d7sL6qNd5MPJnW/SNvX2GCVMkHtkJnH4kITrXgKNtSVZ2zK7aOMg6VyJNu33DnX85yQX
t20t/LuQ2OP7po4PFZyIpnL9cxB79d2Y5uVhHARRSZ2nX2JJD8pCKcVyWZ5jMurOQRXWh+8nlB1L
qjKa/VAEhbcjzI/BfKidB2pm0UOu7epKc9lnDD3VvyQbcT67/n7oggOlGvZXzsXwcjA11/GxM8jY
MCpNUlphYjUshh/s2vEDk6UiP6t5RXTCJXZ9llKZtrZy166+aDaV9euQ5taZv6OQ7NHfZby73oQt
JTLY3sRNeMNbiV/j1kRFdIvc0rwBknT8fu/fjwe9ExDPgk7coiR8PWJ66gtQCXm9vd4NTICYKLWd
cxORlx6Atd22E9ScsnxOo8E+s2yPFqBcuCuhUUvIs6vrs7k/JcvRcLcOKrnt9bPBbcwuwyTWeJGm
TTA19r4z4bu7TiQ/PLWGHxN+9FMCPMlw1VNRWC8IHK2ZmMJmnzPStads380doTJwknv3bLUmFbD5
56KR9mEI0ODojpjrt03P3FGTnZuX00Fv2682+ru9JR3+DJEMS6Di4U1SLKQ+NlRp5n+1t4nZb/L2
Big6lr/AP0MDAb6kqkNwGU4MKUXo5lM7362SgKi8Dj5h0vm319+4PsTMaD15mfX7f3CJ+zmqHk4c
79FEJljO+rGwqs/wDqbdWEzYFVlnNONgAwFwm/V1DKxyXRxqiZQz0szpkUwXFl0EjdWB7ID/Wqa+
uy4dKtOqqXxjiEnyVdPZ5M+kUEb2ZdCUYI3B92RyrN4y9vk2Xq6i8mYTOzI+o6s6iIOG89QkmX2e
6P6CurKi29yIggcYRvscN+7G9GvnqAG6VyDAPjtpGiJpGNsDwhutXufOmIkVAtpnJeu9bfTVHQF7
1tN8j5A43D4WYU+1I5MT5Ypu6TQO5igLrUuQZoyoXWDUGzuAGFYkLrLrzNj79HIebGW/qH6Iv3RY
w2EMaN4lMoqe2Kh4nTYVcvZaD56reLiVXuZ99ZDAz+y5sxfW32rlVrga63rfyrx8HPzoU8M39wUr
GdAh2vQXKIftahJiToef/VdULXJDFZdrbnZT1NGmnBzeExCM65/v7WoReYn+BR0ZMmSWvBcAt89i
JH86Fqa+hGk3vqQJ8JNC2f1NGFA77JVkqkc2uHCl3n2lW7JUXqQwPnT2QfqTegtbpNBiqsyHss+g
sGmo8CknaYvrkGf0kpQQPSlB5g0m+AaNbDLSyN03r0XDrkz36/XxQUpxKETsMTFTAbYx9+yDIHfv
9Il0i4phplXD4/WjXW80VueXWASnTgPkL+zQRc+HGxq3DgFLOs7w0a9CVs+0hoZ6vNhB366JDZP0
zBsRHJyheircjLtoS6ZDSuIoxT2R3ncgMFZOYyT3vqpXLSVFSAkTfmbahCJN5K1eQFeap2z2gmQC
CJx63xfldmzsLUs56WkUnHqI5cNlHjcelRlmd5AUwakGPPrgWq14GBv8E3L0moM2GAwiGrY7GnEP
GsSBVUUVbMss6jyIsdRuRGnu0NffYvt1v2oob91M0z4rwwA45MiQqTa+TFU7rociiG642Jp9VOq/
/zQ5I/Li2qXQH5RIODitiyDLzhWIi1rTaCXGQXpbe9p0S6k/J6h7/sQlu4pTEjUotrnnxKV2ljpf
X5Qq3Bv+UALH/eGnOechd40QIVVj3bhhQa0Uwicy9wglZ1aaxtYmJ+62bsPkVNrJbRBan64nnI6j
b9PC3KEY3AVPMgoxLeiUmeP+2/yDBDHwLUrHufAcISn363VFmXZnWJAcrp8H3sjZN0lYwlnQ7u1W
Nfe0NOFDBKG6uKWbEW0UpgH7CsyCHRi+d/yKZWkks7kN+HqQyItZOxmjgT9uqsL0n0BqflI1K3ut
sf3u3kvScdXpmDfcon2shDW+MLUiPDX6cGlEttgVdV74exOJq1Xlj5MRj+cYK+z3m6m3xnNSNWSl
kVh8fTz695OjqfRDYbzVjQ3FihWsXVrN0VYdLLqoOltjnb9bzcAe3LT6+zaNaUm6NcLT+Yxs1Qgs
VZI+e10INJN/ihLeE/Hiw2lAiPP9RicLHJswkJAyVW9OoVtPeubL82i2b2ySUq1HduGPzaGaT1Bq
e/6N8Mz3LiiKhV1J/zTV3rQ3yTdadfMg4VSDtTBmGhAONRJU3MJ+YjexxIg0vrAr1PdVad3D43uP
dK7T642ocYJ4mbbI5kGqNxCIJx499QUMKn2Zemy2QyI7bzE0mDeawD0/aCHmTZohy3IS6QYRmbPr
QEUc6yzvFhgl1V6Ps3P8788Ks4cRq6Az7+oESxgELd4meq3fIDSDpJ6Pn4RO/sApYugz6oemr/J3
pzXpm2Vedw5yOW5IYmjXrfnQBIU693lpXFpCp+7GIDpdz9a8qvwtLm0YgTZO/IhcmaMcra9RyqHH
shKsoHKXdN5eBqM3byoM1ssObvpdkrl3nebiJerKbmtxlTyFeqitvh+DMOrI7ASidB0crjclIBot
AOUgXX9AuE1xws/ST8gYHAg3eDYDQdOUCC912w0BSnw9xA5WWkczB5vQp4C3JuJ0qkILdkPRMmux
oF0UvXtrp1+ClhACPGTmOg7ug26S936f7FyWApheHmIjODZyvMNojFPHJPRhUNP9QPyk28lgVefV
jZIkHNlRu+8NrN7YQce11TMntQNuyP5oawGdtlhzKb0bhwHdddaE7aJurWAT0jFyrBRoIl2WBY3U
jRHyjlMyH5dmw+Vth+1DU9OpHyyDZKPmdiK8Y+UldQrOnn1Vau5G0h03ZgDqoGlH+xB36a4d/GGl
8yrHIeV1/TxFzDc96HR0DFEFWBOj1RTq9i5DALZMG+3ZkMFdmtFT64YUd3tfugs9okCIymxDo39F
YXjHxgtvS02XKootajCY2/W5yanE+OAExIcE5DTEbm9u2GIcetsa9k4NoKUsxm1dWHRdA4t5g8iV
BrkGvLIxIsKAnTYX82M+xTQepfoi254Uls+t+Zkg4KKEMGYSeFHa3nFqofZWIbCLyId6bNgm50go
tZXhfR5ce+fl+vN8vMh0DheFCGDt6SP7LqotDgszljYskhR1jL0Hg3Rlp96dU2cnW2/RnjrjIwKc
ch3Iep543jGAkWfXHku3eHcLZvDJz1g2w8QbiDORfn0QZvzZr8GGwC5KOAOMPj86lpYf0HICnpv6
N8pmBIiQQKmILdqMzsRCbTQHZqqoPMSjd6Ea8N43xTO+/UulnGnhM1VZKArXqVn3y9zrZtCQfkFO
d8jQi5zKbtzjXSBAsTIgXo/dM2kQMP4m76CX+YdTcqn3loXkyP7SFuVDTKNgZbQGOKzwUZtA3dmo
9RcliFkROuYiGgptA+XsoShR/TDQa4YVLToZVxzoCtu/vCSOSQjFCRWKdZNMNGuGhEhWFprFEARL
LxwblLcZmKm5J6n59UOWDjFJhQ2GKPZNTU3B3/eJVdBCC6HkKVQjuyErJGHBfio6Qk4wuIAt8MmM
jqUCncXuYg7leXU026Y5vzRz1Dn6CMaSjjHXrhG/lxJWXZoPN2EZA1A3xMEU6sE34Z4xZ9trhuNn
pKSvOJczDBNz0io0GDsmKzWRuHF9/ibmovazlQXwdygRgDeJdlbd3RoOC4Gmie8LayxOvkpeZtSc
PvrIpeNqRHMyVxHfw64VyynGT0cmxjaZjJchto/tVH+wkiEX0IvubLfjg3jUvkxLvCsYVIvWt7RF
KBGD96VCEwVgWvfHEp9lc2hHio9mh+wX8t8aEFSwNN1j07OoGkbtw6imcska6OI0XXiO3fbsB1T4
hCPvKt2zVlRIq5kr+bVp9K9NxVfd+SDLfDXtUfa+EZm5ioa+uYzYrhCACX0jW3loCIJlYL41xnZc
euAx6fut/bZnBUMUE6lctOoyJ14QUDKH4WTRihDnBpREzFbEnRCQjpCMkueE6sUKYQILWgc4bX3r
edmdZpivmjuFbAfjT3gHPUCLLfHpWeNhAQJF243sq2SW3KRxsnVb4Iyt0siLn+kUbvGEHyndDe5K
SgwXs3FiO9Xlp6Jkb4K2bBlp0ddc9Akb2U3c+/s+t6kd2ae2dkAqmgVUP3lrt+gOXa6NziLZT6Tt
JjMxpKfhtC0bldJvfcHnsZ7oecLXksFSdizUAgpN3kzKmNzsRhY2k+GAfdqJeR/eUK9Bsd4GjXrJ
DARRyCjPgGfCZfpIY3568v1kIaoPq526GTgPPlaAgG3l8OFHVrya1EUI540jWyMN+TRN4bFy3KVn
I7rQNTQabvMQNukD32V7cAWmsjpCwOZ2+VtjmBwnCKQNtfUMMgEv0A4Gmr3AAP+U7XUrHNeqEa9F
qfeLQbdebWf0l0EYguP3ym0paoYmi3KfSjECOZ1O6H2wcm2M+34K0XqIWvRepRutTLY7WIipIhAA
Ga202OqXI/rObRw7u4nw31T6wFEnfeF3FRUFd8LF39LLDfqH1D7VPfwyrE2frNJsFzkrJZBmSMvo
6W90NwYbJdoO4U8b36aFuMl8JDgaRnDbnOiEVJfSDs31GCkP9abyaLkOnH71tylJ76aMQj5+aLQ5
RCYIuXJc9+QqEoxSHKkGrH1cDi+hg1MuT94MrSjW2KTkSjQxnRqb3W2vPZqJ+aJDpFsoyM5qNi4F
yMqWxII/GlMFd9sH7hoH/aHtWI2PbMI77MBHj+O2sNr+VYTlenR0AEQTXCRaK/FBhuUDKI3QH02a
+9a4KNP0EAZ2cHT77ANuwH2h2/2ajgS4Kh3NX4+YfVW5yDVgb96n6LTb1L347FcYgPi2UnWnNZhe
fPLhTtDG9uxfI3LKYVyTFAEdIdHeXWcigde89HqZLumRfWq1Ij+cKam+y8K6oBoeTyXfXx6ot8Iy
OHfscq3GG4AC0acYMqM54vODj9Kv3cnHdEMR8ZQ4rxHp63XVZmvXYa88mESxddXRFxiEDdhNYEAW
vaMzCQKX1PGR64T4ioQIVI4l4ysXEWTnoy+53sswVfjrIgHB138tEhCGeQobyrT8RzcN7zwyVM+G
pBlksRHsQvYhKrqkLX2wNDE2aU2BDJlMuO7YrLFEnrvL9Y7lk7eL4vqOa5DowxYME+uXb56KH0g1
K5aqIKS7n4gxDmIDF7gcLlH1WhW93OA7NQ7uoHeLsnZuvExMyLoMY11HSFMQkI3rKMkQiuXMrFmg
LQIbMW5iTqe8zF/zdgkbgipTrvw7pznWxmsU5vWqN1kkVrTB46Zfp92pN9Ea6z47+STBBKTV3S5p
cZZHOnEeYf+CpzxdOGnsndJBXaoB5GFgtp8oXnWraSAQD0unvxsVOVUBZtRzRIo8QhJiuKi5H7CB
jrTl4MfA4g/WlAMhDQGN3phzualHoemHBepKjwz1oMwzkqRpWFZo6fqQFrxZ5gAXg56ZwMi+NJTk
6HIgYXI1+TniABvwLexYKxnbsb/CQ4fcRhqrbjtsJS1BOoyAJjChYlad9RIr792G/rCwyCR4HJY9
WYoIvghHraPomJola4HS+oYO3Kfu5jDDUZEc6Cisehv+B5VK1uLU5a8SIMkhrCzshr0V3uHevJHM
wZw+SKh6gE5ecrEJjUO+Um5KTFksmlVzO9hgpecDXtrOi7A1MhpL1mpmEdOagt7Sh9OnoVLHyMuY
vEau9s50P3d+dNCouh+TIP5gWxMdxUTqmR1w5ILWfpAwQAIxYHj8MkjSctHOJis7IM48B/RGyY3Q
Dt05NbJgZoaCGPsu/uwJ2aDqTGSqkYZPULXPHatx2J8ZnqaM3A7/o2A+zIoYT7Hp4KWxK/YmDUkN
YsaGaCSw9XAOaFDu8WqfbJd+U8rWC6i5j9MMiVQDHnBplCY0LLeoCIZhSZx5j+h9exb7QHHr7fXC
VIkVL5Ny1qEjRYqzKn92M3IBvKcWQBVVOIk7ozvNVwuQzqIhiVZXxJ1p0VOUyxewbAD46LuYDX8v
NLae8DcVrQZ4VkO6NRpxsXy6Ho7JcmGiI6d3yAuBEp7ZPlSOdaN1sWS/hL168u2b9P8Rdh7LkSvJ
tv0imAUQkNPUmkktJjCKKmgV0Pj6u5Ds1933DN6dlCWyTvGQSSDCw33vtcvsx42ZUBkpGL8gcI+t
/LE0eEvgzfUVnTVI/2O/hIpxIeNULQKZUdIEytogu7v0uX7hUAy+XdQ6WN5gBUU2WrhtglCEwc9K
EVZDsYTb/ljjauBNTyPGOvyxvQw+qsNULhL3WtssGsC7Zy1rN5MAVz31/BKYwH+1DgbbDCLAwh9/
UBjuax6F1MM+bZEQJm3jzFzvEXgMWwHDAMpCD7T5oWOYLhDSLOEKP2JDPgYdgF7lIKIavf4lpXdR
FJvW3rWl/uUHNnR3muobNzKd8+Q9GfVkrCqDh5W5G/0McW0RLA41hQMkhsh5toXhL9F2wfFHy2fo
YE9QEK9Yv7gb5wdZuP3P2Ge7UueU1jfdJrMj4+S0TC1LGNhjNuXL9H60tg7oj49ahgcStwjjo+ZB
yE2qfB9cqqISV+RDR2HlgBSSERkQkURBQXxCwgn9wS6C9dgRcDxxsJpydpu60/SFMTrUsHnz3fhy
VdYQV3vOfKPy74qAKPpxYpxBbC2kF6zIlYdxQWNsOPaKlHQ18pSjD+VQ0hyJE38dmW4idqXtJwU0
NdOBmZllBWQHt3IOsi6yjR2F73ZPC8r2jKsXQMv3qXXXjX7IHLMA5p2HRAj6z57pvtd586bV7dIo
y2KbWdGzn2Jh7iQ/V24FH3bpPiAkqJY040jILHFvdIV5agT9slybzqUNEaTXZq1+7sQbL2fy2fis
/71P4nBDMzKpLxlRq+zmuwQ58LqRvcKODR62dHEseHRX1woM4ibxOYZnebsTqQ95RFT+2qPkyumy
8nuEItElVkuinYfWd5AcS1m8PACOm7Sp3uowrxaRQ2gPCp8GSv+AJsbHzj52w5tT/bCQsslmLFg1
JzPHHTSebBdGiB32i6CDTFqFzHI7IMb9oFjO3f6paZurhRd4x43wrjPsTjtihlJxBT4MM0f/UVPH
XN1ruoUWQBEVGQ9FnA2PcdM+jHmsDprN9tlGq0J3KuSm0XAW4Ys7IImcZMlg2G1XJmS5gxX5zsLv
kob+2HRskrF+AV+zBQhaRwm8yxAWqmka69blWMtOxdnS8R4rfUbFuBYK18z9HhJs7gR2NfcuSVKm
r70PAVIG0ywocptgnxEXqp+TCKEgfXPY3irDvcFdl3LWWOBqX7TzPp6N/juoOW5aPOArEbXHLM9p
bBMr77FeTGyDq9LI421KynPdNhlsbpTEqZbce/hhIQRurKzSl9KB5mYIKgtb6xayltXKS4t20QWt
t6cH0xwIAvurZ9ahJNIRXwRjU469YDQQc2qTvhEqt8n7RNA6ZxXuTbrdiDRjZ5Yl4G5Qf4GIf+vY
ZggiMq9CxemBscGpr2wGth1ZePC6EuTsmrnNMKQH9TQeygC7cuvVf3XryAHT3Yd+8xql8YPSwnod
m+U14Pu0w8G4RlVlLPTCgoqbwRFIOX0MugCCZ1sbWTUxBJn+C2vIsYPrxa0frnM6PrSL/+Z176wo
44OlPVXfwEHXTmjfBy070XwMtkgrXoNxfs0i+nFW4BPJkVon8CrPU+8sYune24GDlL+Gx5dm2pNK
2+chAu4mjPGNWAweCau+OFqRYggiUKSNp/scCW5nUdaVVvK3pMl6tDGFo0ojulehm2/9CK1PGAxr
b/QUy3RaIGHQLiBjBuBD4wcwLMICSBfD5nvKkfcAE4gXNgbGNUFs49Y3/CN5LfepFppoJMRTN7Ts
o9zpC0sbUFXSfquR5QKvsv5ofX5I2xfis72VOyRQAuBNuZpExxvYBAZLjtDoVvg8evGIfFZuIO2B
Z41XDZS8+atbg1VtJuvAcp/QhAK7nRB5jDeUHVhjbF+z2SLEDoaOhIqq+XDF34G4l2XWzzFbowv2
v6diTULlbWIq66od/hRdnS+1IsgPdYg+UoaO2tsTNOi5243qkiISvRH8vDqlQilAy8Cg5kjjjQ9J
bJWbeoISOMUA0EU7PGtG8h3RNE26uFnqTSl37BaoSk5+RgcSXvWBY5CzxssP2XIIPlMUeEsDoSyL
DKnVGmEIXn/Hk6LYPSEaRZb+1CAh6nNta+v1M0nY4RJkMQMnzXwOR5AXWSwegPd+hd1UL+0s2uZx
w1JtICVN5n5MYUH16jR+/yRhag4q8DHUwjUQXEGpBqZB2J8mfnemNRXiVDwtI0kTi8SzATnaw1NP
G5djyLfXlRDOPRjflnJR/NJK97xv4I4NB/B7+jtMscnx0DN72CliFmBQ6XzjduUwXuSG5L+gewUI
QmfLy3p6AkwnPIbzk7dI7BPH9wA8OOQkAaKAUTa51vOD4ffyJLp0OGZ6BcYvqE6mIOIv8J1iMdJ+
H4W5KuP4QtdiWsUThHxzxEnRWG/YCq9xEhCB6Mm7yqI1Nij0yYaAbOt7Ekdq+IAG4FhAsZNZb9M5
9D5tp32sneqaev6KZBgcY3EhlmYPlXaghAh11suuEN+tMZGGUJIJTueQsiQPPwaNOIZkois8FSjf
etDJ8LZWldbupgKQfeqE2lrvukeHmd6iqVq5SqmlUT6hv5aE+bhN/NbbeB0azSJz0G8/47plktNu
TdXVwNFnBzkZwUozwKy6zATsDH1C2sP+5O+XtkfXTKNK7KvyDvMPcQY0dU/03ze+ixY7U3a51BLv
HqW6DkTYj8it4xyfeD9hPK2Akq2pypIFfZXvzi07LAjPcTStoc+hSatD9Fd59JyNJTHG5OFUiqKL
OCIYPt4wrZwZQB0vlc1vJ/KiJx0GKENpWhliuGeOToWBM4GCoH3uSsmgAk8hGkPLQR2TiDUYoy4G
8x5kHLlnedLE3ullxrTlHIzJpnmeHLnFWVedAsJVaEHWd8WgviwNTu1Q2R5JPX65dNjCdQfMGPnH
H3gFPsXgPddpGS0MUkSA5Jc+Eijl8xPEP6NmRUc3k7tqiN+IyBk3hZa+uwnm+MlGva9zrtPLS2R0
7mIIQ6CuBIYvi/7QEZFFXHmcL6XBmbVjTr/UqUwXbo4vsmrytRw9amvdvMd6yI5hJWpD2vVHqvz3
CtBaDGK2jgrMfvHLmIBMhefEDT+FWPEwA3Z5dRr4RDQe3DU9lRxHz2owwAVXQk/OyF1xOUXPnuKm
di3OksC6+yXtlC2MHpzjbbXCfvQnm7JrWPbGPpKsfaCk964/0U+ew0gdUZubMhvClRhDCq7C/iN9
TE0q6t+sEB2LDMSsqc13IapwZr/138x1biE1uL5Xvd5oh9jHbjOqP9bQ0njw1Z0/jNVRT+Jk2Wsu
noV+q8U4AVD8tUR1OeORHay2cF72SU3AYphskc1RSxiv4KwweUTkdzHcW6ZhXu5kheZVBWtjtKke
wEksGsEPZppLlcqX2sv3cGxfIouTTE3GMbhqZvwkBi10z3/LJ/le8WEtupaQkyB8TuBhLkVILGbp
69ZONfq1n4ZLPthsaJ2lb9Pqj4iifd5XO6vFL+kT+rnNzXo9JT7ttpjfUZBhPYZNRxXwHoyDtcwC
5BfQPZAM8TvMJ3pdpbYKEouL2v7k2z0C7tsZivFQ6GlHtok5PgiQQBntsXx8NFPL6ctz/4qSUC40
nXlr/DSDu8M2dkgRy5rj0B8mBJi2MsqVG5vxxtBPIW4W7jVZ8yGhqejTb2V43Pwtj4HKWOdNrFEo
/71lEpWkWxkgopr2T0swXtptO8fyt24x8/g8+1Tkxal1+0+BpGvljemxzf13v/QD8Afw6AmPu5o6
0tDQLECFOsO6hAu5pLHxFdpGuUTZyEmvxITlDv6ZJFFWRLNBk6xFTHSvUGvRdpaBv55ABAcJ44wu
RNYxkbNlucEr23E4VH+7PMVgG9FCKHEbpgWehlgWdDn86aFK6GK0dWtDtqNKNyw0UyQoLarZ0aRU
Z16V7X/D9daQhBBJ5XCSJUKsXNQY9PYlUznUg0xHeimwrVI3UWiG324PACyIA41VDrBxbY4wnMpm
2/Bj9cSpSQQcToLnslQGPbRtJPp2i9DTQumJ4Hhgio3rc4aNRaco9p4dsBdoX5iaERizQ3bEJJYY
sY60jk15zFM62i2ixJgZ3VPGMGpRtNyznH23IftVW3MXty3sIDxQX8INOAt47ntbc6voRbCLui5Y
FrD0FpOfXB30WidaC5yOOqpvZy3tUvHIOZKIFf3MqkZqHCSLUU0lI8LwubEpUoIUjw1iLp5JrCpR
1N2jQwWpOGZyZY8xkQUmjnBZHzodlDcxAXtY/0f4gscRQYzYqjkqSrbwIkSRPNrgCIbkUeHpX2ps
g/ZEEBHgnJNdDeZ+6vsduTLulnY/zdUpyRdVX208x3ghM+E5FssYNP7WjOUfM2PHK8dd1wzmxu5D
JgC+gS5KxwKPJM00iGlEdP+QlwgPiJa7Gx0GSgA1dyXd8yV8S39FFu7SqiF2GNbor3zLdhZAlWkr
yOooMyPGFA/0Xue3IxvOHR192KHu653vdgxVBkSOxI9UB4nsKxpZ1Y3C3Zlu9TLq45/ytQo7f9fJ
mENWYgBsrDzSgqCQngNHHSYlSOCbS0KRn/SaDi7RIzmFLKKpyaJdVlaoUDn2lqO/bj0LVUI6tJvG
Oejl8AZRLlwYaKAxFn47zcVSUbuK3erTHIxvZCGbAkfCYijLrQvqYJcSzRe4g7W2nQwQUWBvDdt/
0mvAi40wgQEy6UuqM1E92YZYcHOhd/5eCeND8zj6u+5JkZ5Lo2pm21XWc5Kp6cg573tAoVlGqUPt
1Df72szgRPKtc27kk0nNcR3af43I+45bVjjToLwHT3uRFS3V3Mo/qibgWIH2eBOV7X5qL0Xx4CdI
g2FD0gLn0HM3tAJ4wThA8m2sVy0Y/7YVQ6vYawRo6u5kepQzVtnrC+LxFDrFZ+X54YrWykdVMChF
D02T1EomLBSfmmU82uNIvSdIsRtqZC1e/ah4kKgcgB5Am8xWQ/vHwsI8ueEz3pRlUyTBznPGV7NC
Zdl03JFyoF2h0//s8G6tAoiZK4ImnxMEKaEy3pgxfBaqUjROSL0j4JKQqAm+KGgfDixnlebPdo0u
2+vNNRpq5KnRR5FH3wmQc0oaaETFCNCzpf8/DAVWVUKXbEuuwuy+BwZHf4S8CoIij7IAHtiW6MOi
yT769KSWWcyQRrlbJO3ZNrPFtrNTNadrE4irM0nwWYZMBnaNNImpo/noeSmRFLSWo5CHwix46mKb
H8/LEKRL49g1NI+NlMW4YW4d0cKnsanKWeG/0bRouvMk1Iy4CY9RD1yhN6ZNVIQ/NVPihRfPS3zE
hzzRSg0SIs4F4hwJPuI4MOwAAMDJTTfOelq2y8yzD03R9WuSHj61BAxbX3KmmMw3TXE7QQ2TK5SH
pB8JCp6EdBXD+NY6HYxB6z4X8wwDbR1pTEYVE6bj74daBtscuYZJ3bgaeu9dH2kgZkZWXQkzhWY9
7zlRiWsYXr/hFJ+eIf/m5qdM6G8avUC2nqhHcs/glt+4TC1DcaGOikHOomH8s21t9eh7otpXECag
dnc7FRzbMk32aIRoc2rKooPvwtcS/k+UDMwJ6uCsxAVKbosjEPJ1wUzEV3wQlt3WmzFrnhqhmZtI
a3m0fFC59qfPE0lIufkwxWW1oKDZQ5YJlmHtPjnTV1G5X0yr7bNnfvqNGWDNaB/sWGabElW+HrLC
6NmiEjacye4u9TG9Yrvm/iQ21DU4LspiyQET+jN8sq0J6ssxhH9xy9pa4gn+k0xNuomt4kDj+b6C
RY+iQryIVvtTzpPSCmI+uzJNbqDl1RIlgbPSNO2kULqrsZG0u0zEW4P6gAXcnUjyqB6rC4Rg66gc
m0AwvbbXdkNfxWoCIPqmDw9xCPN3fNv3OaLDv0VsLuh5WBeGy3hZahakzXyUY7Prv5zKXZlY6Pfh
IPcJrdVzn1TBufSn4Oy5PEyyihmKOHaAnwZFIQVGkayS0X0zgqFCa8lJzWKw0cYos9VN4a8SAPBV
Y68RO6cPek30WFIVF2SjWJVHWa0zR8svsTKObZ22O3AP9UMboMfzNErG30uRoibP0ET3edKyAmhi
VxBDtq1LYZCi+/9euX76bosaLcRsz8q7CbMzvl5BR3mWnqKYCLwc9H5tjOc04PAR+mggHGfcDLmL
56WZHxdjkK/jkMeICarglM6XLigT23Ij5MezFaVkSlvhWKEaMoyzpqFkjHrgy9AOwVCMsThnqA5b
3jnnbhQdGJiZjAZRgOawsh8TImR0U6IvchhhQDTNt1XZ36nSGzh3oo10DBcItyR+LmWVWzkG4fJC
RP0d5/bibjQRgvXQ3D5uf2HYeP8SPAPXIRvRwftkASfWdEks5AnIksX69/+jYWk4axzF1r2u5N04
Ie8tZcBnwuSNqAOKu4pbFs9YFD1VAK9uV7S5+AHnfxkzsNFiN9oRttCvfVdLN84s6Ai8qb5L6+d/
fb5Ypvd5o/P4FNGfWT76jInt9+omQr9p0v0ufYmqSVFzWtl3HpNzV2fWRxlqL79fpm8y4zMjFsbQ
9ekLAzC4AraoxxapBW4Xtz5hwSalJ0zWI7bwlFMTo8cMyVlJqWXjsNvKtiYFWlizW3iV1AofjKPj
SQt756SMTN6hiubMq7k+aP0AYbYe/CivdO7zwYxZ0OsOq1M5fszvt4m81qN4xajpgSzq5LPVEQig
YelZM9U2nqWiBu5l8p63un6nmYSeRWVg3PHkxuzz07izki6Zte/JaSq7gWnyfE3ECifN2y+hs7pT
Q9vu0tWjujp+w5neiw5+R+8S4ECx5vAin5HAZ9tI6++ruD0Fg/EhsPp8TOaAMZok+2VbxcUSFLv1
iL0/W5edImq8wB4ymSLjvGq8lnb/Xt8k+WLImFF74YSrHsj4TQoqDb6SU5uHXOjxSeuQi+eJpa1/
Ff7K86brRCVBljTzGslUz5BO+qwQ6CLHjsRZElh0YAuMVonvHsbZsULwCmsFfjo++mpDLsL4NjkJ
ee/KsnfMFXHYxfE2zIp1rYWYKD1yEVTA6HsV27NWZKK00ArL3zQaUXo0T8UZsW64nqCZv7gGNVU2
jicZwfO5KVPdddz58TUeS9dFc6XNvX62QsJNx30cmKtiVuXSrDkK4TVHI+mJFc6L+QketGth8aRr
NepPhnLgvRhU0YTOGXULsVOgDrSBhK+hDvpw2VVosSiCy3Xs4KGQnZOv4NK5S7TDwcUKy/CM4qVe
WdXkgokgbLksy36XFOEni0VxcQybGAqMAQvCbLIrEbbL3gmzCym9wPPnP7JR/gEHBA2AftPKjTAH
tU30ohkS5xVepkOpUnuje1P3VAi0t5Zvt0/ezaHY9KHaVmgKmXYZ8hXPF7Tk0FfbaL5ETQ9UfXCS
bdITSnF7MAMZ3xmRiK+TW9RLvUJOF9pBfa+PJHqXNbqi3zVO/vsa1Qw/sYAqQZz0+rZ86bZR7G0H
01VZq+r0+9H3yhuORsG4bZboAljilMII/9wmKTt5ph7cm+8iadx8F/T139uK4pAODDOBpwwPtJgT
WoqNGZIns3ARtpybvmsPMA43YTJSjeitubMI9z3bU9s8+d0LsR393e9HMUZ8ya5l3hOwFmMT4FXs
eEsFFGnXsI7cqfmP0qRTJHs0O7/vYXRb8V2CHhmYeWS1p+7QbMm1U1T00QcKmGayURwnJC5G0fgh
xZvDib+JexjxVhP/eObPzTxkh9N3L43qJfHGfN3HUA4i1I3Lm3BbDta7QYDZ5fZ4t6H7bhlZvWwg
aSytscCOYvtRvNcs1pHbE6q5+f1Ql+lDRhF9daris/Fe6kDqV7o28hk19gpporb/XfR7oo/v6av3
mUSbuOoLw8a/2KAyUHp2GcPQXtJyzL7HlGBmMYtIyES82Zqa3LUPpT1dWcvZ2ULN1faNzakQp820
9wJgE6S4d4/cd7vbLebONsCiqMhTnG+xVKDFGn3O3RvNDb68VJ8+pSofDb+rn9A3WNhELWt9ez+6
xGVJ0gfGhLWWGuMeZomku9SpvTUf7T0zkAdo3oBAmPKk9In6k01c5JWy9V9/IImzF63se3oMJCP5
JlobPR5/10JOd+2DcN+lJa3HNBhLgHIjIR/9U94N8tOlI0EqECEH/czMaSiEdje/683MBDW+Q/9G
hGioh5tYJFgLEUk4SBfXv/YKt9El8vZYXTQ6y6GpmzQgum+iCrx9NZZii6DLvs9VldBGstKvIvQY
hHftfR9B9orNIFqW7CInYkjtF4x/i7hrh9ffbYHE6frspzGcOTBUW5VhthhC6y4ykvxK+za/1l33
TSIejrTbWyS9UqpMrXHnIXVZ1+Ca7zts6rqTW49Ew1iPPggLCoPcOdQds+eBfj90ouZBzGSM1otP
Tcz2fbsaOAOeYnpFefU0mfrJIw/ka5yhRy0i74tMO/3ckgSzpMfF/jrF21JG8lUwp9vWk5ntIk1L
XuZ/efsPbv8y95CChQ35q8MQPXSOdr4ZT7UamgZ0K7XSKk++KjQ6qw7fhYbrbtVwppUkyifmxWiR
XkYRhCVjbM2LDtN64VCz7abQOLezp0omnHOcaNY3jqo743e3loqwo5c85Tyhp6eCteMBz6V6KNPp
dFsQHZU6+15p2cqlHbCuWr532CPFPEPzL6zv2iOEhp1VliPnUdXvbFF162K2jngaq5ilVHB2TXfR
V4TNVw3zeRJV1UmRAviUjnW7zrlxN9IT2VPOJ3CMGAHEpvvBgNF6pMNpPZYj1f6UDPfdfBUKqrq5
J2pOXo3Sui3exuAshqh6zxPgV73qq3XY99W7LsQ7wbLpqqfZc9Fy73BzFlWm/2x0SrwMrSXXE4u0
b/mfYQVKT85+Q/IXaNyDHlCaVBuUReWdVaQtqS5F+eqZzmdG9+9v9ZKbVvfXkvmTwaz7NeNcv4KO
0Z8Lzt5HS2RyrSMkXv+6/H6LN3Khr4EmoouiVzrL0acnPybAHHhj95VZajvVIZ6zMS3XkRGqb8c1
NsK3mLMn5itWN3MzNeW0uS0j3QAmObQ1cWbGUjDfh3wAPLBdS0QCm5tn2JovK63S6G/T+0LpEBw8
Ohj4RMx+6ZnJ9JallrFMTIsBuhc75s4u9dNtGzFpeteJ+r24vZMnNBR/fw7D4XCQ2HF9ZwZdvA4K
P17dLm9/CEvTD3gF+11cBMMRr2yK9+5UBD0lngu1iHM02QDTrfqQoqcijdm3mHW+GaPrMowr07Mq
y/RE4+/dj+2P4d+2byIWEpI5QiJH5/f+8xe4EpOaOXfZDt8VRmJUI/Pq3A/EfXRNEK6H2r37XXWB
lKM0L6b4EtQgGoHp1a9VE74mjen/UXinrAHNPTQEi94yGZ+6X3h7U2XpS+vpWxZf6sr5fajXJAPi
o2HKYz2qLmaqF9B+u1WZt9rSNrfVxEx3gr8/slouTcOPrrC19L1OmN628FNS7NpZgTdZbbCV5Xi0
OVE+Edk1bXoQyXsvNbt7r7H/ttKmirexFaBgyvtjWg0h/1PNOriTz+xuvnTJflgg9+4x5dLTonPY
CQzXcvZjA+HMV//FjPkXluW/MSz6LdXgP3gtFx2OKy1TCgkBUEpL/IMA2LQ694/wukOoO3p2JIgV
qVOBsDMcomzHHocrKCJdi5FURERK7vaY4tJDr+nBoTZNopDH0VoRP/xi67I55r08orPrYuKdTHys
Xk44jfOKbFTd36rTsOAttImvt6I1T+kmBrmG/7Hzvm8ggNsNcbs1op66GZPVuTC7g95H0V1RA4nU
OhKMK2UUZzu27VUoLkaPd+NmeorzZFiaWieOXe3aqxgr17qw7YTpjEhf/vXqj3LTDCmCllSPiV9+
WGE9PNngfle+avd1XFkvwFzhXIG8iMtw2LfFJp90cZ4i+VfMvsRyvhq4urn6kpRdDpSpdTRC/XgD
PGC+sugculR0KBI3qqkIRnI8/QH67UOML3XZ2Chub8bTOi+HYgu6K4fHaqwsImwpkMljn01x/fyH
WfnRQXX2Q5wkyd4iOWgdj9TJbqCqtZsKgWNKI3VN7wfmBPl9xLH7gvRw2kNOBYoYkvnmVnV3SJDQ
rskgOZVD3hCZOXy2YmKOF/B7ZJXchYGH+d6eOS72qG8t8HXvSO+yTW6Xw5nua3ly8ZhEVTyubbuv
7jiNb7xqmu4mcpDPQTt8GHholnh9yuOtpHPeq6yutv//u9a48c7/110rSa2aaXCm4ejStf+RVKCM
XrZO4usHjh0xCgpChitj/NCjEsRDWYqDtFtMOzlJ5+BUMq1kSDaDX5TUSdEqaoKLCIRyzl1Zk7LZ
OD+DDQ6Puyd9KhBKRvnAcFf019sr2IYoMnDRLHXqGXymqbEyFDNHP+T0Q3vKO/sspwt8YfWjM7Ia
uoRfLusQIPGmDWmKQonwTonEpyDialeYMdLdboLlMRWyJ3mAxBqjmfvjEvimbzjR0sYXFiXAKZrc
vIwexv/bKzoTD7mumGr43bVBPzCapniQs0d+vmrcWjzc7sn5yjStrRtb24Ei8GjcMCANyy6CAEyM
/tEtWE5uzIUqNYoLYrdFNk3OJdGop2OtNU4mIRPJ2qVHshXzcXe0+jeee3OHhUh3zfI9UXi/Bp4x
WhrGMx8T05Uh2RkE5JyUWf7cvrHO7Gc/cflj6CEN2JtrFwBHuMWw5m49L4/2gR16V6frKAtCqlTT
rlqU28awAsEd725f5XaZECyKzTSaXoqqGjc9Gcuicepj76IQAudpjOUiTDg1YWUqsl0t9EsXu9mV
jaYh/9kHRjRfTtJwN7+LgNWwukuj7TnjU5xng6m/sOFsbj0oCyGSYsBy1FuXFW2gPbmoKGJf0yDH
0CnCL/SJHf6uPoXXXMldH+vOZpK9S78qRkjdOuEXGoi3uh4pgszMWXpx0GmPk0f4Ytvo6BSDZHtj
61SN/khX2N34NhW7V3Im1+LB3mk0BK6BB+nC9qX7XhZ0PJ19U5f+nzitD+XkZR+c2CSz0768ctu/
wQTLDj5Y/tuGQllWXyjqX/LMfEvdPjkWKmJm6+fuzsrSGOZuF+xvz2oxkagBfCHMGnm9nZubjGR5
JzbRsMzNrlQH+jF7ZBCA74y87U+BOc2jcvbTsvDeRssbHyaR9CdGeCbydvo3wtDeAGvZ11b/HJPW
u4vqrNqNtqxIiuEycVIdA0lLpW7mgD+pjX83aGGIHwLT4v9jx3NnXuQ/lg4o7nA0gNOzhOj/4EkK
UEGV1DpmYwhFuVvQETaB3axu6BSCEkM2LO8iIaCfGlJPGA+xsCRh8BxFfvZoze+rf7+f8T4Mqmhf
MmBDXO6YyGhJxpRelx1uJxLhxTCaMritfp0+mmXyCRY8XXaMXokmFPRxEjqTJx5q4CIe0tR0yh6Y
xKqFNY7xO978WWntV09yaDj4clUbyb/eT50SNaoJwLqJ8pdu0HFZNURfr+fL3NOyreEPl6jz5FXL
R3lFRYysJkTQdXsvmf+i0tLyotOJLUWj+YuOQgeDbsfk02eeNCazMS3mbIJagmMKT4Ok9EUBxCEo
Vc4Xsu8zpurpx9XZp/7XC3DMv+/ovHAkNqHRjbRV3/Kj5kFTnDSzUTstEP8X1F435viU//yOHdcV
huF4tk5qjkPZ8k+scd41etk2DeGPQUUIBIygrSBP8FwM0Il+X/GbW/i1Nh0JUsqvuGG1Q9NPD7cr
RpYS3syUrzTTx5NYYerVzGS84vUer5o32MdYChL5NLBHk/5ZMYllxDQi12sBVpi+rt7ww33FfNUf
QJRLr3ZhqGgBUrSgrn5ar/0rdWaUup981bm4T/Kxu5dJoG20Vg3HTkTT0Xegj9U4q+4NxmFLFKb2
mxWEL6nT0Bi+jTcMXwzH1GYVVLLWjyPk3Mcm6R6g2XPL4lhj4Kjrx6m3xSNgzgdrZMDjNy5AE2rz
11z2sG2aGIqP6NT9rQd3e68sjL8cN8TRG8NLOPu5R1mEj4GOJ/736I40OoSbwqgvT8xwbqDLrWaq
6PfVf977fRXQ4q5Kep2D1Y7oCbzxI4+/Y9Pw3iwY9rvb27URnH4PFAFDDo5L6ZkKHLzC/GrEFff7
6vbemCY6xqHWO6XW1Yu75LGWbfakfL2bJdW4sOZLuF9qEzVmsQaShOIw6F7yaGTOgtrh4/ZK623t
/b9eJcOL07xHmOvugvkP1Er1XVNpPWsZseK396AR/F85aLec3v99v4LUN8iw4MDBaOuf0fFCRapx
3KAnn8CMdhmMFrJygvcpceVayYHuDw/fkfzl50TgDrshPkShcNVkAx3lVmMLrAyS0udX5WSA2cJG
srz9BaGmo7e0Yqwft12sq7OvLInUW/mUzXS5YMBwKbrM30ZWop05ZxI8rhf6e6/sXZUi9AfQ50M9
7utF7dXRg99y8i1M7yFIOmM/kZxyCC3sb7dXt/fYaOUhnt8LBuaJEv3myibC+1K4lMX0itQrw8vX
3kr8D1I8TnvsYcl3mVsJypagPyP1GmkMocpt5zbkwz/+WnRNtoY1g0u/LK1d7rvYYL0ouPCbIryl
nPqnVIc9o+eVAiED+ar5H8rOa0dyJImyX0QstXgNLTNSVlXnC1GqqenU6uv3uEfvdFUOMIUFBgEy
sqc7M4Kkm5vde27yyNxi/qv3qIYWhp8us0PUx1bwXOjZsGshch160W8N2SdC9wHptIAcp07VCyxI
YAozCZADW4fMNfyLg2TqjQ5NMvGMZFkPjxWL/mmOiQOxvW+dwvRlPDa2orUr2gTvFnLbswbB5tFK
v5tpMv5MbONnX9J8mCaXu9iPi8cKye8eVw02I3gbh1bTmbnKG3rB0cP4Z6ieFNfIaa0feW97N1oz
f6v1u8G/tOPyApQi/bZiGI6zaYTEExARq9ktR2aCJtXp/JUvQLi4gfZFj7Lkm47BAGNzEjzSVR8O
ro8QYJmCq+pWJ3IIZkkkiu8L7STfV2fqfVEdSQTPN95Q8SyMmKcygZxeIRbOj6IuOqZE6I3p8R1w
yztb9XsSHZysEh9NC5bS5YDt4wkhifXZxC5ztPxS36hTP6KDRxt+3/TQogbGiPFW75Ph0NPIW6lf
LQ3acdtRqq7TzqPn67BZy0+CbvnalDQS1qxNNWf6K0IPsgV7P96OY+iuKFsaWbs0l7wCeeZMo3un
1v4Grf11Y23/npvFEmQYqHzJVsFZb9EW/bivZtJgGAPhy2NB2mQR+tmpKIKXcm7HMy3Nv30NgF5Y
uD+IavpGBqwOIVFjDj+O5Ie2lEE8cA0DIMZgxjf1DCZq4u9lkYCezC2fFKAHCV3x5DNBVRwOS7M3
Zp9C6Ur0HB0fJBL0+gDLzdF8FKj8HunGm49IqtvHTj+HfkHXs2I4RXgWmb6WjdzYk+TEvO/Pd4Be
17MzUKMn70dlu9rtfowQYPe/t3TeRxosTDWTT8o0WLh9Fu4PZRlIeTyY9GR3pIX5m6aBIyYvejRz
6HtG5tlIq+zP9QSARb5fps4/75cogreVcIa960Lv8s3IOhaylUKIp3lJrfhzayay7yJ/2ttJA96n
PTmWu3xhY7RX1JqRQThAZJYpQj3Cs9un+qoBL/gdeMhG4UGnEL6k3dfvdR+1a7Ck1j4PJvZPTno1
BjE8qoky4BICRX89m0JU/5MaFZSzrLZDMAJEmIpndcQ1KJ6TKTGk61k8R/Io6Zi/5IE3be7TzYVd
E9Zd56i6UklfBgc7Y6A2tdYBGEH92C1OcJtK6CVeO7yql6KZNiEpRk+DfIsLHZ4YGSFnRnX1nwjt
5u+Xuu86Bt8dgYGuShAy9A+b8QGjWj93brq/w0uDqRouhGW0T1mFfSPOxy+ljSZ/nA1sZ3lTnylN
d3UleWZxwPipy7UXO0K+KwZk4k516uXuBkcEzmfWsVtqO9/JtinWsxMGX6tu2Cr265hMz0kpxBep
YNwg13lizDPdonT+pr5U1pPPcWOHr70zQMXzHXHobb94jYfhm8AQL6GUdLjqIrgZUk8VRLBABjEF
Ny1p5Z5kRGLLUAkKuZQwF+iUryInMsW36ld81vl5yawBvEk0v6dxdBOJs50p9K6z/MwLBwC5Gycm
k2JOaTHZ25zx51adTpRjp4U2M82vAaG10m9o8YzBZawpjJOfSk0xSF1FvYhDHpOew6ZJ39aB5NF1
sZE+VIWPQdzCjNxB6t5BXMwOqkHXYOtBd9t5W3VKA+dY2lXzgijza6nn09f/HJSMNrR01ne6rds0
7R2Gck2STxiHs5cMs//KQwv2bSnGR8hL9ZtB4/qQu2xTp6RbvtQZ/JICBW/WzdnFpZ21XXoGkXYS
Bm8mYTFq4RrNEVm7E0gSPz4Ph+Z6FUcAP4B9vA0j7Croet1P1hOKNwv4Z8eQQzjN9ATeJT/0jUiO
bYEw4w+PnN9TobhuXcjYrq47BA0T92p9SIXqmqa1NF2n95ZO+qGSVEcEF0wS9dhDEMVpm5vOwZVd
sKA2aQ32TAAROve3Roj81PdmsMvG7IfV1PFWYa0SSufHxDgUgS5OZZshy9Om9qmdkTsFM2PsJc/K
q6tJE4JsDizBsK1J5PniLW6ERCy+xrRr8Z2CZ4rD1nyKJi/YpPJIJO2T2wg8wLrefk2nn/04u+/3
zoS5lO6rNxcUROhsersBHdJ3lygvxldjstvNZI3TEa6D/TnOpwfdZZqsCYbv1hx+NaOGwc9oN7uU
6fY+FokMqCDOQ82KEcQBEyr1faW3a/x17l0Uomn6JO12BFr4Tn2eAQhtRs+8JfDDn9quoF4kdE+9
+D3BiKLCoqdO+0TX/vBNmnIx/a1+dn1o4qSBBoheWL8+hLN6PAFqpDhwvF3swLYJHLMK229Z398P
5Dtoq4lOquvp4T8/b5L289S4jD8V3qvrs4E/lU77oliAeNQ9LGNtsOry8WcnB/yDkb+Zqd6+zUTL
NSMDimdjnjDK0QHJYJ2tbae1/9Dt/O9SwsXE4fum7lJSODxt+et/SS/rvKolQc9y9qJjMo1ltr9G
LTNea1qS7xE2ECqdqsQVYk/ZcoUG0MPdJr90ZqfKGMFEXHJVxWrciR/2HM/MiCRq7j5GhzN7KWua
zggAqmd1VM59/YyVjsmxPCr17ut9w+k1vQOovMSVsAwEAlnpz9gsJuwdlniy8vnEvtve5M5IHk6Z
pV8KtzoTSBU+58jaHoVpvTEZSr60cxTsE77RLYrd5EsyFvOKRLj0D5eFIsj/dll4puP6LoMNegCA
8D7UFKDHdNyBdNgSo60vRTlPF8Kop/tRWWCTJcp08+9buEubFQStYp1FUXMVcdWuFTp7saO/c99y
b274I5acOAeS32E0kxmIFadB2g/Hxh6+uhDuMOwj3cXlH8zeFdObd1XvLn7Z7E2w3auRluWNwi9w
sxtwJnjxcq/puE/YjJxjG1XdaXYB58PZ4BDKk4HZIqT3hh4wXxjqixBsWr4EP8KMSnrO8/k19hJi
z/isTyjHtYcA7uK61zT3PYnsbWemwY8lnn94Zu2tSmybG0Il3DOd22mPpP25KDT3jNzaPTd2RnvH
rZguVrFotx6OpQNdWGOlpjdqjuOjebm/p3d4f3galTBM+Af8+EuCjQ/TZSVeAG0yeIPzeEsEwMCi
Tpoz80v7tMwi+MMtooIzP3zTCAd1j0hLj4nKxw10WgQRzXasfJD0tL3SmzgDqWW2jtq7MNz5rJiO
1OTNRpeIE3WqLYh8NDYNW9FZ1WPVvqqHeF30Ew29haGXPTnerunZAA3Twt9AWRlq3rmH2LmbI11/
AyW9QXCF0Cuz/k4bfOQEdqPOkX39KZnbT7jB6DhE0/xDN6P1rKbDLsFE5lE9aRo5UFMv6ejiKMJU
XqQ9RLfeqzcj/tiHgOc8kOgQDLPQdbgIJZetmLMrOtpVMElyboBBjAkVEnZD4ZmBr/TgVprhXCzf
k3IM/jay8XE2reKrMCNMRjCjPomqSjZlVo1PtmMXOytth6vVRMHBy7rk8L+XWuf3/DQvMNl2Ojrr
rcXQwdODD0stcyq79AqzP5ED53UvKYlQL4rrT/Qy0QUwMTy4UFuk+lgTUJAhXJXng9aPq9ZyHwY1
OmXJ3JqpzBHEGdoYrX8O7lTbiKSmsPwWC+D05TS9q/pw1vBTVjA0EaMhUW38+ZEqZdsuvUWeXjW8
sDNjliUlQi0+ehjM70xnyo2LeOmM7d98mazsWUPT/eYO7UZbrOgK+UkwMfLFgG+uzvdKl4R0eQYR
oBlHZ0Il0VgBZj/mybGX++DbaOer07wCXVx//t+frPrkfrny+WRdMjwNtoJIrZH2f3jGOfTiA9se
zNN96po1qAFQuOafo3D4EohI+9nKCLnU7N/9rLHcfVYtZC94HhvEGXP4f47synmKw+TzPyEPOVBr
H1Ms0Pe//aHJTwpY3ss4+pjHxTbFaS/cgZYErul/jmLeY9CKD03BK/sJnT0EtGTrw3d8dyb0R3IR
xUJQr6Par2/dgMDVsJt1l/kBBndDL9eLWFC79w3NQov4M9u6qJfYju1LaEZ0tSBEbHKK1n004hzQ
3PwVHNl0qWXFZiGou5oum7LRb58b3d+IIsnpci8YtrpwOE9RXF281AMeRlDGmniH7ImOEW44s4wP
rZN2B8EDY6NEiuqlwlnvwFYlDwfRTFwWFWwrhBNTR2Anf/ynBmv3Jc4J60Lp1aM3H8j17gAURg4Y
Ci+rPumTGLcwnqxPAAEOAE3q51Gj2e96GRP+hqvGwfR70+jWXPoGJl+XxwHJL//nQwLLrx2J/xp8
UO6atMVNw9OpIYOPO+wG1bseQmTc3+efwo+WlYJyZvqinQSSHhApfnuNqmmg1zp2V+En/+9IjGgd
3v79+b9H6p+MJufZ8nOTIQSCZA2pn9EDiKz6PLyG/TTg/oud+1qah8YXgyJmg6u2ubRRcjZkC6qy
2dJq4TA9GOmgXYXwprUJYARojf486Ha0s8wovhhVKi5T2vvU2xqC08IqNmpQntO5vhqR7+9dLs/u
CLdzXnWzh/8pJ6jLAEjaDT3U5874OpVoWhmP+1f6hP5Rh/JAcnzYPJYByAACKMYrKtIviex8ZxmC
iH6p8wPIGbZfStAcE5m4Uj8WRXHMTTO6aYz+oEwJJnYsnNiyKuMJGX55Hqcs2rZSvGUzM2mQBGh2
Ob+xxzuWZJn+IdLRkU/Sf58HbGo8GzYCgy1yg4nI/vikLYo8dAldJ7vBZ+KSNQWcTfmIi5L+ubUx
k5WDTQdzmahN9A5gUJfWR2Myl2c3AJPpEn8blKl2dMyFeY9bV/aDN0bMyBLCPO0Idy6wseeakKAX
waUs97ZqR9tM+ZtXifRBnRXRKR0GpNyN7t1iy/sbLZT3XM7ua+m2zqmMCEUtpcWOyI9T6YPs/XCE
mF8/lkUwrGy/AUYm54+Sqrky3NICq1E8qGeqk4YJe4uy3ir9owvW6ACPB/8KkQ9ueQudof1D5rzl
/vdHLNv0DpQQGWasmx/6HU2tVxWWAm8Pdjx6mHQg/fh2fWIYsX4MeeVs6iHz6b7rZBpYe4GBbEVi
mY510OwNvDNTdVRN5S4v0ltEe2p6y0ZdO7Se5r8uguwBuSVrbEwZ5Rjv4gCmk0qUsLEt7ucRH6vw
e/z7sEsxTUtps3Mw7YhUBcrunVXyGK293vE2UVUfTL3q6Tozw4taSRKDOgJ/u2IlBr3G58YnO/HY
2JlRZVCQz2I7zEwV8nCB1y9f1NG/Lwhr6tVgAykY3RGLUMTqaipRWCn1Yb8cFhQy3Kp4R0AJPwHe
zraRo2/vEyhvtlHjQ1Vv++zBJ8zgy1R5JFGOEPmCQGA6F0m6GSM4sG0/FDhyeErYZfiTXBnnOcVn
cEqwvG0zURUrgmRAzM5tKg7DFC4op8GM1lI0rE61lNPUaEPY0VF9qKW2tM9nd80OMdiqmV/oVNnl
njtRQl3bh3m+3EI3f1Y6vLx151sVlM8RZDd4/ri75iLA3uWaDb9BHvwVJjz40ASC8WT/ZdQFCm8o
XtcET+NjUjJ2wo0xvzNoANuUdvsPP1TNzn//XyO2Gxen3lM+NZ9oZIUPIFfTM6tNg8E5NQ8iG0gM
/OUISNa9OXz/G/KlMrhnE+PCr6NfeJDT3EUzhaRRixz7YPQ5jeR0cB1EWuyQTFD7R7tro5elST/9
o7PX6xfVwKnG9CuCbTqVQ2BflgkCf1MG9e3+RcIpoM0Rz2ybyfcmM8afrsJt230E1e9+JPT8GEOu
QpHc7p0oRddkhu3ekkeTfK+1xsuMfHqnLke2pCZPqHo6t4QORo5RP0QZQIAoZocq5F41AgNOgGkZ
b1o9Cs6a7QGr6jtbR9HrjIckkrpG53UeFv25CPV0Z01jeY5I6ngYM58M6qLy9gRVBPtLnAXjO8WI
ubUamSjLyq5eUs99l0Nk6bjBF4MmoBXLJ1NKbbALASLxnVtRmf2TbuGYku4i8dtZiojlqck8Urgm
2PJj9GZ7fntOQl9fq3WpHXSiNt8BVpSHohyoeVO6qNBqOJ8lE3YsCkpQNOY9alWs57t4RKOT+6kA
rNvELyxbFurlcTmihOq29y8Nxo++pgdnXFr50qCq3ZWNDJuSp4Inzp7rkE1Rt7wNjp2+xDAmLnH8
d28y2lePk8ZBW3Pv/+vxsAkaYhmVNjxM430NU/WTlYX2Ub3fmVDKel0bd2p/qAewYRtS0NVZ1Pu4
uQJYUCW3Bt4eP72W9HE9peF2YLleBaBYOV9K5zDYMc3sV2YlfGOHQHc6pf207kEYrtvay17MZdku
kY+3WHVLuYKm09wxqpu1PDopoHsB7QcYwXC4tzbMAnYAuLwXHRTQZin8dKc+uCnwXu89eVxAEFej
BgoDHZOrhv8nnEV5E91Ur/261XdKea5eJkMD1N0Vu9Z15wsN0nqlroa7UsZOsKX5/c2R/SPVdq31
yN8ODfmJY9hX5BYxQP13E01T7FZPZXsZxiBiJFE3NAjNghg2ksZbmYmh6PNq3oLiHXJ3hZ2X5+Xb
IJx3yyy8H/TNWQzG8K8+/Guypd8u5gM/qrXSyTPcinDDj77PE0dPLBraqmeD7fYtqkGYpNBoL4X/
8i+BX9eNbJPYg7Np08q4oatWv5L6HdRLRifi/6sqZU7m6WxdDMs1zYARjPdhZ9hpc5IaRgadSk1W
uaQZTlIevlEQn9MAhXDlOP0bWZMvrPjFDXd58EStx6CwoC7IdfTZzjheY5egC3XUYKxZ0dlIT1P/
BXRP8zq0dJ786IsWafW+INtpHS0Cpi8ofOio+Rd9WcSxAG3yoLVFfrHM8TqE4Ua1fjJ3trbH2JvM
Owoftwv8kKF9mcK6+ktP43NvtzHln+Mepbdhb7eifo5IbWdttpfvLUEwpfTFuFU5bDC7dfd/77C4
0pYjocTdArEvNM+QL4MnYRLvCU8L9qojvYr19x6jOJynxWl3kAesHd9vvwcdiGFcTk2BL0KDT0fz
AhgclGOW1Udp4NilJuun2xgMAHPDxGMhcWEGOR5ezRRYKSS0yW9YSpn9Zh6Dkcho/zTW+y8ljmd5
pucEgWW7gWd//HqpOjTGEkO2FxWwhVpWK4iLxTHtva/pwmNavaj303arTZ98P3gmysL63BPne5z8
gZAe+WcK+nurGoKY+laSAQypa2mfgwgFQMT9vVNzGPn+UvkPJIVkJy9ujId6iYwHLzP1hwJ+NJqz
qNmpH6j31E+dcjKv+fzcsFocPb16baFfop4kz3R0UEd5QOEZJ4uTwzOH9cf8URp+/M1yfUTb02g8
9anxSphDuS1QpH4w74xLeQgrz3yFBxjsy2BBeSi7xY5xHu2erBl2f3tlSLE9R1v7aKF36pRhzHyE
q079XoITkRuIqmdWVJOr8lC3ZkXWcdutW/LR9v/7ngx+n8XKexJ/NihM5LWWJ9unvzecEdBzyQmD
gV5JbdZLv3HQRNYuZ3a0ujfGUj15j0pLWvCYxuIt/d4PryoUZJRSb6CP1prpmLWzugxBjW1fuUvG
U2gnOeGM0EHb0ATuawhisfGvPvktWTAhws1Rp4M8jYv4nAW0WvQSRxMfQPUZ/dD72LBLdqCFwYPs
Mb5j6XsOavxLGYKyozpVL3NHhSqK4dErclL9COndKpe3epml6Zvt0Xj2uyx5II4e85BRc3UC3afd
0edszttiT4S4uWf+kuMBbT+RUUWytukVNyJ1qx1ePB5ZcqBi5nC3elu0D0phrMxVtaU/NiVO83+t
Vjxtuf26vN+XLWpIl9B1tYNRM95RlO+MMovDKObA2LXkL7SZsTxnNYCfie9brTGVZX0NFkbzSM2/
6N/Y9tpfg4a0IHPRplNce9NzwPbtf18MH8V07Ch92+Z/toeUmHmZL3t7v4wfQsThdpc02j4vkpCE
sepr3449iZAh+YmMe7ZjVJnvy/SyRMLeGaRb0R+Z3Z2JQ3BfDZHx1xTruKiK4BPZQPR/nbHduGNv
/JXO9t/enJClHobNOZyd/uoDxggkU2DKpinYmOFITVYwAZ2n8EGb9e6guVZ4JiBAO49OTxDnbOf7
0urxaNgkwpDpnD/OvvZLPEkyAN2YhJ7tR615TEadzOnZdwFhTIzM2QTtbc1ja2JVS711swhjdjVh
uRyr+q8s+ln6ufHZh3BwKkqPQKW8vRephiP0fT04/kYJrt1If4qcqV1HScgOo66Nx1LpzNMUZD56
TuCV5EKesla7kqohHnoLwOSYac6DLpH0AxSbF7xYsj2U5ERCOtknIyyfzJyGBw0zFE+OKDZt2Yqb
o3G1t06fHsTkJ09zUbzfPRrqWjSW/ovyFwmD/G8/YSirTh18Xesq6fkK8/hzz/5Az5LuLc9d+9pc
EedhfKZZU247qZFWQumxFv0Jswvi5/sfs1QQHO4O5t7tjkWZvTP0L/aq99bqVMNT/XBvvaVaSyRl
tsD2wssQad6jeqwxZ3SPMFzhccaj+4c+s/1xpIsKQQ8MnSvVtYkUVxOhX67VHrphkbjzcHQG230w
0wIvc+PvrcKKH+3ebM2bbcgcIpUJmFhJxZIDli0mmoYbX99UGpDFnIoMyLXEB9RVSm9OeVWLaErP
d1Pkfd/jTFjde6P+bjhpdcDailLG1MBVO1KjwtLWYKg+zXPw6gywX+4lqQNkfDuyxGTp8qwePZNX
IC/smcql8klUNvjLR6/YTbnVbjOZAlpNETmH0GVPiTw1xvzZa9GYuyDpXv733W7Z5of+ETGHQYAp
SLdcV3cC1V/67RNsrAJ9oXXShGGjlipxpcxvXlulu0GFchru37lUExKzATcwzx9M0oPP8WyVtN0R
4iVo9B0ZHFYtbfokYmdlz8+O9+wZMfoKFIqHpZ2N7cBS+GpkxnWRD4G2ZthCCAjoFxeBiGMF7ZY4
n/BLYG/d1jjkZSy+4MUjVliU9Slrsk9l64ut2pz7VkY0RQ3kAlMkyjDg2ufBDbehvM3SiUo+Tt3u
utTFY5T14feJgzQIA3XA3rcHTgJll6itxDGZe/VQmPAQ+EizRzL0ggzYCn5Ge02x3Z5TpIObOcXf
Hjo5ChYoDtytrQDvjwZX1SpagIigjfzXGl0u+m68DnUSOKvIYJEc4vqh0912Nbu+dmv9vN5P0XBT
Cq7MNjGrCP3WRaC1cNT7azNdylsLZ0opaiZrKi8s2tDYpfrQZHO0Gtnanw1JUJhD4q01qyetpA/o
gVJLFltuZqBlnem9CLvR1tGpoeG+n4yB/qhfiGWjnBxL6OkHNtndTuiEkqqjKMuDjfBM+J9WIPdp
Y3d0tcx/7Gr/wXUKckUc75JMYC6ALKzEbLyJTGTvE3b7Fc8+LHcOtDMcuapIsLzoYrsCF02STBe6
lDp+pN6gmbc0j2FSQ0LV2vazabU/uoWg18gQ7WGMCGtxeT5yEDRa9TKadrDmxK9qj2Qe+Pe//iM5
Wh/pIIwh4MkvUIXvjUuFsKvlq73HJ9KCVXOIeuq+NnjfX73Y4SbL05ekG0kuSmb9YYSJ/Ii4CpLh
bJdbX6B4c+hmHqacJqSqcYqkjw8ekRewoBDrNWGmr5iuuUcHAv66sIHJqcGu2VKV46DDyC9dJOBF
h23uhw81TIAHoyEkyyd+1fAw2Cg3ToGbbIlQObVh9HNOmsfGI7zWZAJ4NBA4UdJjQy40nRAztgQA
CNO7zE9p/YZEa+EDEttZy/tTJO6ySjA0rNTGdwiZDo36ZO/VaSHs4sYc8DDIEg8Iy7ZNoR6p1WJh
mh8YmvPs6Hn0rOnNQ2/A5CNkD5yE3LF7mInX2Lpf69jTzmQraPAyfbKeSgBWw3Eo0/5ZPQfKIdbW
XrO4K+aMP4yU8cPGqNGM3h+xdLHBi6Ba2zlBE9+dmKE5Frc0p4mLgHw3s61YKyl2EIr+kFqSxCbi
+jKGc33gs68vsVHFWy9xdhibrIfIBX7q1W6z68AFSDdGD3ndAH8BbaGEd0ozDnpigd4yYGy6bVif
rzVTI4aNYroEs9S/6pGGuCNejMPUa0Sxp+4PVe8NsSmdPcN8VZ9T/DO0XOOQYlzn06D0ZbpvEs1n
Weugw8bkjtN7DiaD+ozIPmT7wauF/DNh03RsWxrX6TRHm3pG1VcQ03hmdAaRIAosukGuuS/lyHkw
FlxGQQs/txQ/FZRFcxP3Ks8qM6JkmAeL5JfsUsp0zrjPXuHeap8YCN1GAOHAxwzz/rUaVUaaHTGx
V11U0WvL9YC5DG+CUZg7Jf4MpAJUveTT9BlEsn3JhJeuOkh5V32oxo0Z2d5hXLhCl0GL7oSEYW6/
sSmxbxWy5GLyu6NyjFWhh1mk4TOOHf+7Tz74gWlQ9gdPj6Na7r9OPRDI0GZz6MZ7jimtrL/XqJ1V
Vy3pQ8spSkCu9vF4Fmzq18rEbjWUn3lmfQlJAdoag0unzsq8Ve83xRm0gXYBdMfT0kzK+FRJK9wk
FmlfhFkeGNnXphCASufiu2HRyc7s230dtN162bhtGhMEZkfXf1+6vvxkofm9G2qBpiGUkk0h5eEl
ZE1sXWsutsBTQ9y9aX8VSRK/Akg9D7NX/TU3Pd+EYUFrGoiDnRcZZh23Zz8dnE8LEZnKKB82hsCc
nUQ7HssD6Wb9snfbBBGl6vPhr+bRjTjddMx6jZ6hY4YGZ2oooEJGRTMeA1DUNz8cTsIgj0OHu/j8
71GUB3u/gdXsVEF4Jo0pPEMpIBpBnZcu95s0C+O6nf5DqajHXKBHtXtaEJAr1Da4l5XknJjPlVOj
HE/NYKtHibdvQV3BOiGiDdgMuNbqIV24uhQrIPKTDuJEHO2Icy9eKHzVvy/z7a8lxd9R/RdDPJSn
wbc/qT0XzdXTQMjSyQ3yZOP6YjnwaAh2Qx6KYxfozkWtcSRiLfslKgGm942PwQb/+N3GaORVCYAT
PTRthh5+HN5GEcxAe+UIIYFxvY+01gC0Tid+abkghLROSBExFWB+wHmlo1tIkZ7I/jCMV2ND9JW2
j1v3oc5TGJ2yBdVA4V3beomUF3HMk2izR4YiAAUmpFaWd0U4Kx5U1ULyIpdhbabruNHsrepNqR9I
gkaYejgW6CG4GpmDlOD0mBiGW1W+z6W3hreX2afFMxDtMniZe7CrsXzKi5lrtdGG70G+GkDwu1o/
3OpQp/NMNgoIg/TZgkR/VO3vItKatQ+6batYFKEzf3ZHvTyqQZJ6aR1Aswtq37+iZBBHtaLUHulK
nWlwRaXPeqkRySSRZ2T/tmfhud+JlWqfrSYziU6cnXWeTsE2H/Bo2UqEmA2XBDniCjeccw7toDp1
MhbeA2e7sgpt3PexPj3O2DkfkRi1JG1tFceKEJnppAfOtGlohqXT4P7wtZk0H8u1X/QeF58daeVn
E17GniBaba13S7dHhp09AOyTo8bOHsVe6+sY/rqwLk5l2p9oXK2EN37D2ZBd7bQfT/cV3KLXu2W6
ydhpjs2jWnc13emP9/IixtYha6LEttZePufvThA/EUADRG9CYyGkB8PTLJxGtXfyM9d+dQrtor7Q
Go007sqYOAyZ83z331Y8mlfKvquKPFX4NabebwYkC7DaCMZNi/Dc+SPrF7FC7fH+axqmGCkf5XLb
droMeC+aXSuXummgxWvZoKzRY2HbHjzWXrAezVhZb3Wl4el2mnmrhhpLWrg7T57KOQfbmuDKdig+
h7jjmc5BaivNmL4pyA5Bm2dNhV1RbPncQDPs7igLf4p+mmXlzfsmihAotvVp6W13q4WzhYQpR2lK
b7Kqu3mrKqC5bbqt2fnhMTkpdWNI13fD0hWvI2qlTQ6B48fSZeZ+UG7iIYlZ46blrD5EJNhvSTvT
Z6VdALK1ap9UY8rENrPOGrqttMDf1X9IGZ8JUdmRulc9FTXd2MUTN7WhL7PkVasJKZz0dqf+aVWi
lRDz7/0CtAYHFM/TXb5lxDfgM/TpCctw3YjKjLK1fO7JPsSUDfCbbWhaVsEOURBZVo7GJgLqKOMG
q7+pQjNNE56pE186THMeO3OddjtKjuqU5xDFDWckfM41eOgmwUzLqw/gharOBS08ojAnJmpjVRQn
f5hpLzjE1LgNEBujgsPYev1TGNfJRV2tc2cE15FMsFFPX/ugTK7q7jWJ290XhMepJ576JbzSSoEb
omjCyApivR83/hLpuwxS1jn3SoCFXa/vhqYCiEP/jGwHOINmA7qha4Px0pq9fSlZZbfVhEBGgj15
MV9F2wffBHoAkaH+B+MbnZYoCo/C10+RbOWbFkkJ7CHAYxpDfMnTJVkrXqExLdN2GnlmtMb09d6W
aHIuHOsfvfFdZRym/QEKwwNZG1iU5vTNpMr7NkWwNOTsRCmAWs02NySiR+DaGY75av2EeNFu72Kq
KEDhZekEF00zu6XKrZPtpPs1miJdP9cEXigNiJs07OYqf37Mxp+BXWnfzNjn4dk01q3rNoOUe6ZN
JO8eJqVl1ZxN1c0v2aStUJVe1AJ3NwPzffPQUY0jJidIvxusISlCpdBK8itealWgBBYMTgGa7oyf
YgsooHmtfdKiPIf7vA8hl+MJs+OpuFVwgTLDM2X+TnT1LmMw+BdqiukUjPppRo61Cnw487ljXMEr
uXivNbGOUa9WOik98GUs7LPMDcbPGtvJve9OeAIIqtnO/EFjQGoF3UFvUxOPp8YRbizE2WwkfKdm
xpI5TPj6BHf+HNb8FtxVa/oPcHIG6AO2vDn1BdTmErflqUNlRXKE+SchsOF87AsFhsNN4LqebThw
2lTH+5euBuIswYpr+6ehheLpkyaGYiMtvhfu8MKqTExJSc+1qRhFa3ZgHXRbDC91U+3iSD8eFHjN
p/V1DpJPXH7djSSlF5vWhlPozyGTjdc8nAD9aFN/Mu04vVWkKIW+GL/mTH/Anv5Ie8QH0wIjoO8t
bc1m8zUn8OqqLiAyv/UVpsNvArreRS+XbjfYBDSqPY9g0ASoJi3OYNOUlKfOSNNzsb7JTpy10VId
do2Q5IjSjHbq1KmNct0swau6tO5FWqNtBAbta61c58hlq11XxjMpLhRpqEXkiGoiRVnBUSbpsE3b
PHiluUusKi3i+1Es31uQ2a0j7qVhikKQD160u4+0g/nvJHdd5pnSJklVyoBCZm9lhO1ekQbSF+gD
d/fPSL8BloD9/v5fZO67Uo4DDDE1qKrYJzQV/WTcpF9tOpd+2pKNK4/GpHb/6sFkHxaCKS+zmxv/
l7DzWnIcSbLoF8EMWrxS60wyVWW+wEpCawTU1+9BoGd6tsds96FpAJldlUUSAQ/3e89dHgxFEAjv
U6W4qdnv29Fylr25kbwonaHye+nGGbslikSRt3ezDaJt6jctTROn2wyDy1UeohLcc5uLMUf8iw5o
MX9mMaKckvdhevepFSZvhtJmbzityF0UtsvhfP8MPcKww1tXkLs6+MSkOClxrPncXkCC/WZA3Fv7
KVaJMihveuu7n3Ge9+vccsiT1KaarTlTJBCs14mrTGs7cmUmuqYX+UD2uQpXX/+S3416jMR1JO03
qOeGNhCqJ/J4MCrP1cb/3Rm0/rsx6DiGZ5kelnpmQ/8cA2S+E/jFkCknzw2R/gDzarCF/JwPDF9f
Dqy4zj5MUX53Tahgodbd0MZNR4jBUGi0ML1YOfq6WSZVsQwe4xBPOLrhi2uy65IdsLEELSFs7/dS
AbFmb6U5nfFTcB3nnCfSBtZMhOsX+VEoADGQ2NQvtUNVMTuKVm05vvd6PPyo/3VAqPp7WKnkkcTo
VeU7J63cdKd3qdM3F/mUfJCLdcXzZsls3gXX8f+YEmhI/1eHFeqSA/bHcNivcvy/96rEQuKHBXtx
juthJwdEcdCg1MBzKBkUS7s5IA5w5QmrLCjRp2g3EP9wMStPP7fhm9zjjSGRUjXZFDgNcuUeOo17
rSPoiIXr342p9+/5JLSDO4tK5HPygWlOtBqK4lQDwkCxYxvnAYr2tsqKgbWtvtjxwLeuLZ9kb9UZ
49dpPisxarMMOB67oxkAZumxe/L1bJa2JBe3NaJLvFalb0ZudFHYfC67xKS01Hs2qgBpc8e6gxUT
B1IYqn2esjAUY3zOgqy6TUNZAkf1kq9EbXmtIwpYH0+KRTEgH+xwJMo7ik3isKDIJQHeO9UK/2LK
BV68cVZuqeXHKgRdhyl7i148eZtc71S1pKulU4VQuYLm4arl98bS8kfbwjAtlPbNmLFxeZskN4df
qrUVApyQ16xqjloj5ijRAygL89H8qpE5P9wirL/NTy8/MP+oaTbmJo6N6gkf2E7TMvG9dhqC0tO8
uKNVVPZO2x+Rf4rnqqvX8h3u/AyyN3vs57DKbnGXiV/zwRTG6V5RQTJPXcHn3JHdJBF9qIGeXAh7
vh+5YDUKh8yHUWzt/I9+UmreHSLNuzUqjmscNVQDZdce6hI/OIF1a9/FTjYkxtmaiIbrzFVNBDkt
SWIifLHRYuNM1vDvybeaTVYkf4YhPDq98jPXMb6lAYHwlvM1CeJ4jFy4K1vzyGI1tmmZfZ+iJOZS
3Sg6foei1t/1BkFEpeFGR+ppAU3JlJ+BhsIg71PI6nb4S8RklFSJv9K60Ttx6Src0KJoZUQ7YDoI
KQb+xNKjStGjfV2YwBBjs96a9Rz2pQbbzhd7x8xs3Bu2WAP9OqGgAGEyZMnGIY613ZVQdvnI07e+
9V4iBgeHhMTTCPG+1cTkIqbd3OinvUt8kYkbTqv2rdPdyiCAro6WSJn4+5KeLIlE3SSizi+iqfke
UHnHrs7+ExeVyQoEG2q8pF5As79pggd7axw6GbsZkt/GrHz4eRbsoNFemgqx4hAU+tGyjhpGmouD
nB2pI9xy4nxOodsNJ5Hkwwmfxyt6GW3mS3XsBPGrRmQGBIJYpjgfiA8HcJBxkyYN/Fg2zbeK2o+1
dbqUFczNhJZkZf6aTJq6k/plas/QvcnniVZsEPNL5jSrOBj7/cy+wlHMNz0W7cH1vXVc61D6nekl
9WLSYELlkHeaeSyCUScOBXY7MhOBStU6jXlFZWLrVy1XftWa9mzz5xBC6T6pvrhCoz87MSGTamJf
qo7ruaXMJ5GAnBistqdWtGdPiZC21DE7JkPskaqQS1y7B+67INsHAp/dwd1oCtctWqwrA5MXJBhb
kEf3Jv+j4hzxDdIIOv1zGhN7O5D7MiMqPTM314Ja7oBIOns12rkfJMKLq9YfkqcmteJSNU6yX2HU
ykErhbOTAvYmGW/0x35GYDWfExewZelODHontXuJ8/7UR/RFGDe3W0zDxY2uXIx/npLR6Vr44l6L
iaIo723fvnt5f0s1ZoB/aw8mzLznZgIOryIsCec1HpMPsc94wovslndZvmmnbM8rK+64+Da/MoNA
0ZToPXa0DsZGDa9LynXWmuvOJC2Hj2zg7cpAbMaIIOf/xu6FLewq7Ck5R/EoHO9GgvQaAmssoPiS
9pEFKdsKkwbPcxR9lThWNEMc4/bSOOU+LH/juoAEyPb2SbUPjXsI4EMArFpl6m4Yjh22izT4Ngn4
/8FV8V6AaaTRt164pFawIyTITPeuRDC5SbPF1StiEk2iEzbjrD5pxDIY4NE0VVnZ0zsuKLyw6kdV
hz9yFp4nN3m4RTKehci1NaTPnrJceXhuHpx9QSfPV5/ReAbw2gl/13J35wjjYqQnFS3TZioGTO4D
9VRvZr8DYXkbzzfDJ2bi7GG+jL6tsHmtABUfyRXsV6GFnFcJcwSsZtJ91EG7nhxEPsi/1qGbAeLQ
QSMm3adrkUokXP8VPkC2pdvzMZJtFzRFtUO49tb1RKKkgjjrynXOXH3qMQrVal/Pw41xKrhJqIa2
AetxQPcyz5FJR5lYRsaySY+DrQCdqohFJknercJoF4Q1eMPRfIIx4d/h2K1E8rPYeyOAEw8Hg2OO
7ZY9wrBKmcjsRPoM+fuIns08pri8Eu+j9SHpu2b7E4s9mV5d6i2IAoJm9q3LfTghlgct3dnUAf+5
pUrmWTUcYCWGF9V3APMwX6SfCv/VJXXIYIR6svHUHSZ0ObfKLBBU93r+yIoSBO3UqLQUNW9ti8DD
h2gmqG569KQ0jnZW4Rg3Iyb6rDFTc3lOvhoIpdgw77OSa2/Er3j8L4pHYeTBLrw59kyRhARAsd1E
5gr/c//RqD7Ns0oDl4j6bvlf8dWIg6ZVBAMHFncG9OC3kUwvr/GwdcyZ39PMbDRLMgOYZvoHdLgb
uywdgrCgKOuqCoUeccQV4Snxq/N0rW2UcedlLhIjxEkbPjKD8Qkj/RFi/pr91rSrZymbMnFz832i
wvPeB9NpD8ELOn9rbw0RjKuovS7C4JndKk+LpGGUhah3O1l2fzX70j/XaKAanUiJpZfxf5ftmvZP
twJWccz7WMPAamOE/ac1UqcKtlW+ZecWSvyKWg+Qo9vam4QO5roInPC8zOFk7U7m76FhuX+vW/Wz
pAfJe0foYo+X7tp7/YbQge6lU9sXoC/KwbLsihtoDu5cNh8JVvq0Gmsj4i5/H0rtumxXjeKXFj5k
8RL25FV5TV2cPXwT50qDvhdlpEb7yui/kKKU7MsSWuXQeHQzEnFiOsaeDNfseAhM5bUduIiwenwP
iXjCZDO6r0asTjsHhT+gDoEgL8BvUDZ0rOR+gq/ySHST97OfcGrSnJpeBpWohIK0ZgyAG8Oqqg/F
mWe6mZNcQ4HyEDFoWFWohKKuwTUJI2s20KRVHK+TzuX96fJ7MjgqA2Fhb/q5GO1h890MzNfVsHcq
E7ZuEIdQD6dxD+4f269XXWVbvU4rhN1E2cmZccldZec5/sQAJqzWNqjqqwgQrw2d29z9igzcMWIj
LPWGor6WTn7wUpVCinSrIvC+mJqHFynVIdIveXLEm4Oc/ra0RY00aK9JU+dPAyGtUmziMoB8ZFZ3
lHz3sWrIAIN5+EjTYruQvf6fr58zm2H+czJneXjNVG12nbF1VK1Za/gfnZcyJyfAy5LwENiVvitx
8D0Ntfcmx3D/PsNxabyp0KVOeGHI9IiJgXdS81h55vg6Fs9dlFGhpHZ3lT9ZZTFleIN8fjE7KJ3+
y6GZeM2tAlZOlhdrDeFzMuIObBzzFtHmek2H7CB9NbGPaGIR8hjMS/HMRCi0Alt5yCM0CX8dMQ/C
H0l6NGXl3tGGu51EP0H/NXepxVDzcpOj8wWhzQjd86xx65T5F7VNe5Md5MouvxqSSG+g1PS3+cxq
BmeXwzDaKM44bWu8C+/DAKBlbkmSOnROTYulIU8RGEocD7YD9cKKcocrVx76vsvgbdhwseRc257d
We3YQ6mstPCQzrPvfEL2YMT9HKIVdPpW/r6dS35GFL+585XnJ7mxOBAshSUAuZl+1isy/qxGE6SB
hUJZyYdmmPR3lcF8RqlWq1hYzDQzd06VhVfJk5YPCUXyKncbcyshsekg91sk4lhKf40ppVdsq34m
zPL2siFPdkl7NMSsxfJUo14NeFWTsQrf0s4090TzVbjKmObr0qGSG+QIyua0aQbxyUmBqxtmFx+6
yCyIl4oQaHSmeuPuUr9aprpPvCZ+aWQISNwpN3nRybYSELEz9wAWYkG6CfAt+BxIVJYjHwExwWHn
wGmmnSHGcc9KVX3qZAr6cT69oZbNL6XKxoq3rPqsiXW2GDrs2tQFTRUMdC9m/ZdReMSIyZnEAg1n
FtG/hKl69KcOA26eEDxRRN1zJjAv2gXjcNASzzCyiuPYJv4ORlB2U3qQwYHT73sp6v+/r0j9vxsQ
2GhVjNi6hdYTVob5D0HnhM3MNMLE3+v0EY4evcUVvudw5zFDPcsHym7GSn+fm2a/iZz2OwH1P+RY
ABVQesuG6EcU2s7TMkR1zeQA2+VHro/Bg4R25WIZ9HfYElMvyKaiWwEjBPKzaYWwoGC53YvAYyTV
QZXhsjDwrS2UCBNsHmhP1gwqk7YvI/KfpROM5Oq19OgHc0h7QV7MmMHNdSzT3iEzJ04hUN+U3H43
jbI4yGEseD/I7/OpFNEGNtZTt/GfEgU+nWGXfFMpFN7QC6RMqyz/9wgej99R1Rr9XsNz1Qy9/m61
YJ/M2Evvlo3sB6kK3YwRHx51111SEUzddLmYDLy/83PYcoiiV0zzUFPHl8jEH7IM+feZ/G3mM1tN
tIc0bfz7tb9+cdw9CSD01WDpK0iO0JPm5h5pc2ze3aZ9DP3YU6aa/i3smuA6YZCl8K5DcVxu6a1U
gckRrVnq9jd9ak+0G+xfImRyPsMiBDIUsPgpfdnCsH9VIoPeUXff+T+/9WD8kL2kNHiVFmFi3qWX
QBn+kFfj3m0wqHi+knXpWfFDPmQqrf5J6+hYNBgg1yoAcCDXAPK00LlaVmwdC5v87apomrszd1SX
LrHuCRDuad+c0NjQWJq1gxmRKqtF0yp8bRtkrUd4IEMxJ9CCcwiUP3Ks/rq0qIz45hoEpwV606N5
y6pXzDVbK1WMD2tsinNotGIN4enbMk9V2D1WGaWma94W1sBgm5+oyLXnkTjmrYDaecTjHr07aUi7
nrp1+R8DhGF7V65+k6IcBz04eD15LUH5Y7nmuQXRSvbabj90zvhGLMUrWDNlN8QEnCET98oVBVp3
rvVcy3dBGYxcCbNQz90TFtOwBVkVK5IjiKEtWFLzP42NAi8bC+b8MpaHCHV/j/NRWTmzr0O3P5a/
2OpzMq1DSvogK7lfNYH9YudlfEqBfa/qQmyaWuuBFzo95of8j5LnaKLHzNXWyx+gM6NdjWM6PCel
8i5FjICYh4MedRGTHvQP9P3TLRgKChquxI01fyVGX8R3Ja42ccHno6bYPAgiACFlTifsSMEtdhMs
am3lvxPlXh3zlIioIQr28hekz9yta3OYDsA1keAzkD6SPBfqKmz2rMqftX8/cHt7zYMiw3BV1MfO
VcezOhF3PHlh9Jp7LLrKqIn74gjsu8+iLrI7HGQELIkZ7fqyIVPJL+xdWELoQKadfRQCMTeJZd4Z
uNLnggMJW1CoRq+vLDnA1WKFJKQxI2F8BnD/TeGWKO5Sx4OUsYeKkTYECTOhQTTLg2t15w67D+Z1
xKxeFcLXal3tlqMgJ2HYKdJV6AW/JaYkLfCNa7Ax9l6FRIGoentr+VhPFr3OLNpR0wlNU0XMKN2n
9eBH7d420cXzfHMRWde9Aj/SN/gcs708dUrLOeSFQyKlVc4YUDPfy5Kl+lreInegFqjU7JKkfXSx
C1KwGNQZr5WT46ucSCYtFeEjIBVB/VZ/SFNmNjkvsEiCbRn05YfJRmfm42ujGq7l+l9TjsnLQWus
CYjYYG/laQnrbL+YRiA9G81uKGn4xDPkLnSF8Ub6KEFr+Bb8pA9f6xobkI2SH8Usl/sw0UBESSbO
YFfddZsNxhaOTkgl7AKG4LNUmQuItjwv/7BxNJ6aWfiIchP0hIZ0dj6D8gx5NwYbLqo9EHzz1FQh
seiGGTNZnWss+eDOR22mqae/CmhA7LI0i1/8FIKLaRDEZRuttw0L+sSfhKylmzoN60sRWzvAVv5s
GmEPImPBkoTcgUbRxQ4+5FbWgNJGRhPtd5rwtbf4Sh7RTGq3wgtNrnPRv3et/6cCTHEdg8xukFwj
BpzfZzRiOyz5zmswBgn4tBH8HxLhGfpyCAATfEu9fLFG2XX7exEgINtjNhCwuEtZEHfSF+ggT2kQ
mk927HVnRyTlNk2oDbtUxYABOZF/l/NLKdUPtajqd8t8Cp22WUvrsq/k71pdvdFSbNb5rH9K8uaj
86rkPsuhN0CWEBOGnG87kYGwJ+nxoNpFte+ANL8RGrAiKEx9xe9j3Wq7+1Cr5rM3cutSzCLHJBp/
EqbJ3ks395In75SOusbaMhx7fkVM4Plzq4b2mfS5rw4ewUM+sIc01qKw+MNYoFdpphXr3gitF72K
yheyKeRSpda1uy4LIYhuDsOr4dSkbdWJdW3guR/lF1WZ13KhBM1lyO6t3mRXsipispf5HlZ2lF0D
LvPVWNfk36QGHkJNI29wVsAwBV8rqa199LBbdxgEsYJrEQGJ88xdPnht8sMUeXMCxcT21GsHGm6g
ZuWDSyL1kIT7tLax7s4aUit3SvSv+VoKV6SERY/cabN87bqZlyWQIUjwEAa77ljgiYBpNFc6kVIe
JiVp9p5BpeMh4H/t4brc2kgDZoHNr+i4yOltoO/ldiC9VbVdlPSEI8J5nQBUmu/aKDyscofW9oLv
3nsO8FCtigAEpzwKevbOXskC6zcALdOSfQ1BABaYadD/htL9xvG7TQD5vmtmQ98gowmcZIJmXlp5
O/l+kzRSEdap1zt5T4WpsAk0wZAJm8FdRT2AtutfRyrBDYflVjWBdl4hanuN57f4b9kl0RXf1Dit
r0IdDyIM85+uNqkrYYvvZRrrZ4KB+z1KqejkcAnf4qybNqjOhxsi3AjFQ7jRQr9/lgN5U6AeJKiF
DR6pzsU6oAmE6KZ/lgEQw1gj4xmJm+hpejPD9I7qnCYj1Ud+ZuxRnU8bJF7dPrVUYp2ofciK1o2P
obGrPZuscNfPKuJ5j3AKg6zAJTJRazXCuAfhLy+oAUyKT7mJlCdR/WVN6q8C7SqZ3PDKe0/YF1sD
dpJW+nWp9ibtD6LAchUnFQVqiKWlYh+zrLywTui44pHeyvLKa5XqGhrazwpY789qepIZGFhbgf8P
6PIWAQrDmvLs9eglKjNCHcVFmoE/mMWpA7h8TkU3OIdlperN1d9tFFlA2P2x1TP33cBERNOPgDaX
rPkhhW9p1/bDMqsP+Y6NwuAeFbrlpTNi55G1xfK8BxeE35lIIQ1quHz/4Duve93O3wp8JU9Vnf8Y
rZw7h1M0zyLovtQmtt9dVQu2PtkPhOeK5BT1x2FwlJ3jO84DlCQ2jCwdfs50KIbH4hUhNSGEFgmk
YKeKtZWN7pdN25Pe1bbHIPFKTIH6bBTJu9ThY76jwLLNN58qblfbVD9y7B95mTgAQa3oCUCM0SIl
Oiy+ALYnSosEdiTbRR9SZOM0EkHEzRUtJkZ5Gnkxw7l2rKnRkHOjTfkI1Ujbo0Vx9kMaGO+irE9D
RyCFOrAblyou9k3utiC6iBjGueVUwyOCRUWWzpAAOiLvYkXZBfwR8dcZyxjrTKu38yucm6NyDTLx
QahjP2fWgEeaw03k1z/QCQEY0buchtnZoBvpcDbmH5GvlkEqnllFt0pWv2GYAiYcl95biVgcrMiH
3WrpbSyw5KRhmD1FlvVbZE66tzMCkeRo1nGDTz/MvWdk7vY9yfIX2RvkHvTPnzJH1b+i/KqhWNju
lu2Z8zT9+6jo1b+e+/soCEPuzrn46+cKPymvRsiHYhj53imBhnRJE94mjX1PiT7sw9K6DxERt6Ny
07i6VStOit2km6Bt8m+LaCRXyjvZgxdiRosP1eXLOHTsHYfxJ8+Kq/Rx1Ohjg95BaivNYin/GOLP
SSuXVpEopcZpQN+AfGZ5l6s6lkBtpZZvMY3rs5uU9cswwqyfdb2V39J09m0it8vSPOcOJmAJCAks
ka8TOqRc8lWwHTJ9ZnlBQ48heN+HDqufPJLPhfNz0/ycPCJgm7GCr62YHLExgkoEqsTNTvK01atT
FyfGhg52vYlnfwdzAyiFbIN2fhpiP0qGBlRXeMIIC3JOzdyNOzLDRktZ0Aj1WAxSVqdljR7h7ftO
2L1ks8DKqIavWoWZEGKbeFExxuyrwbZJiOJFQgtIwFFGg2k41RWT6PgXaGYIEx1MqNGBB6brt7bp
xBndPcrJwmMUXWK6EubUbIxabZ6zFBSbn48mX+TRPCV5ohCQM6RPiJ+DrcWk9hXXYM1tm1ErxMm7
4fT6GaqJsUGDBQE3/WamXvQJMEh2cwGBjrtg0vknJpb5QrSHd7ZTgqzNbttD6f2PgZ4edtpmEERa
TBb8rEpFozRwFEeJcSdD/k89A/7GGic0yznECLMyLlPHcC4y7e8VUWUSAo71nBFPpZp7tfHZpsRN
vE2rtt/I1V4+IAV56lOfVhJZNsu+VRrElnecaHBtlTvRl8vN7pTO94jlRoGXb8MUGBM9X7ywa1kx
nKneCNClAEfm8zgEEFG43KNkpA1QS/5+y/0Y6cvvSbOtDoCIqlOAIXkVBMGwmuKi/hb22KgCy3Xe
MLavUrDYG0MbCBBzx/CjR1lgRlb1abExOkxx5G5xteGqY+Ieo/ixoWUqzbNsSUvXYz35DxXvJak/
3xfTVBASxesFwSGc4ZjyudSsGZ4bev5kDHFJ5l3TzsuLvfvLmwoymTRd8HPgFqwzArLuBd3zS186
3XsaDOBqoofEhFhaUe61uOl31kwdHQD4nKwu3ViD4nzzQG/u+hyLizq64VuemXe/5dOZclB8+9Yw
b0WsUETNpQ2r9s7Xi+bkT3j5qMy5PSl8gSGJ6N0sKCY53k3ID+5plU2m4q1bJUbGObrNU+nWysqo
LWOTBBa12KTgOVKz5IkrM4JcRyu/L6tPuh7atunQjCsl2kmZcoZZdK+FGNdKu1U2ZFQBau2zV1kv
SAHzfNZaenBqGk/dWuPAh1a3wXcfhnCM7+KPiEhfFLYdrioUnIo++r88rfwkglB88hb6q6i3i+de
5Qs4LwNpiPaQtJh6O/j6YHGr6H50uaXuGIKxB8u88lOJ2G6OThVeEj123pSs3NIjio6C2cBO69jt
ZUTd3cm+DPZTasRnxRX0YBgx7VKD9EMX5dWejc+F4fL4BeQMjmzS6KfIwKXN9yxdxdpsMpyRaUHi
UqgYnfgA5T3noR4xaqoXZJrpBTozXZYZiVuZ1lWDU/deG6O5UyIFgHOIpaqqaJPBbTAuTTYcUGpv
mKQcYfXpv//3QRg6F78n71lR5t2klrVXL6f3EgRxdAKh+WXzV5xhJLQPv/XbGwxeqCRVt9exI239
yG5Opc6/zyiV5ttkpwdKi/Rn5lFJhwqLWkimYcwNZz+EAqRvr4r9NB+F83PySD6HzpL5kFJy0aKd
IqNuXqlG5+TM8CzLulaKzz+xbJ+JmK8f5A4/h42G+gdz32JURM53Q70NYclwp+fM+rDjoiPMJLBe
3AqNgIU78QvC5pPrpU6wqioYQ4NgiUqTF1oO/sZNPYUYwzrbdTHT73ou9PukcG90TmkhWLtBsLAz
G03PaJ679RiXGBYZUbAkALKJO+PhGVl0kS0HPnFvSyqa+9rbTrby9Qh9tqHZ69RtJhqZ/X/sjJpC
KXa2WXZro053VSman2Zrrkat8H9bwvxsUQq+h6XzW1jaCDtjGDdy6qcB932qNLp1abr8dNTlPwZb
DO8evoEt1424mgAiF/38iD07yYDQRcUwreVl1LokAdeo7ddG2b1aEF5f4BTFK4RD2YPNr33KXEhp
DYrbL936MIy3PtCTTyK3koODhHknt8w8XXpx+lmR+3Qo2IGsI2RbR/uX9BOkqQ5sxplOCtqcI5L5
7skghJROoZJ+ekp568tEXJtyakGSq3+6SOvvBJGDxgroT7PYiMNgJzRl56NJHgVRvV96F/PgBJti
C3WO2cyffGijc2EFxcPpbOUoG6f+1JRrbnX5yUnAfYM6oXEZFN7OxBW5bD3dVi8x6IpocbRrY+Ue
lxtOqLnEDyy6+CbUufUJ6g0G2aRpOixrL17U04xm8F54DRdiUv6WkoKmrf3DUIfBRuo3SUVp3Bpl
o480oqjch5TlhDpjI/Cp5bqI+pAUmUyc5RE4fnKtrQmtOUH1akhKFYB/FKXuuDYTh+5pXifosv9q
76RxewoaUs0rfTSPndpgKushBmZq761im4z4vg3dcxZFzoYkyPRHNGu5FO0HHL2OWyZUMq8Ziiev
R0WwvKA6fCHN6hw2QtskBsG1iVqX2zJq/ZXc1sY5M700nE4606krFRsJOw3Z30nxp7DLfxwMaX2I
PcW/mCIDMz6bncwaFFnm2snGA0zpI+wJkmtX23s7D9aajoC7naUHUn+g+UZ5rmPrHJhuvsaYMe3l
nmNywn6nd4j85GlquMFLQEptg2P9LKUTCwVyhIZN2zwH4Dd/Uri/mrM8Za+snbRejdbyuVjU6NPm
KSaQ1PZcmSGWXbBxw11F18ms+0vuYkoLvN0KZE9+bijX2QCv5GyaMTdDSSfiQ2f2/IhN3Gb1NCeJ
zQ8+FJVbUwr3zKZ/RxzYsDEIWF47CJ6WMqXjS3NaLlUjaY2V28KjmHsrf3dZLB/1l29q4ujETFbt
3lRoP9L7qCOzJ5G4LVdL84NyD+aHc1HwGPoeDDUteCUBe0Qi29L3Izb8NSrsYj/N3RP5KgPs6ClN
sIkabvcUhM299TXtWDWQfQp7ip6HBJKyWkAwJBP+PQwK5cZcflxnefqNCB/vZari6TiG4MMy9pFf
lpbAqivLfQFWdh+wqz9V9GFXf3eEKubdGzvBqusSA7bO3aT/MJySWKuweF/cXZWWkD5SFme5GLr5
eNLTJP2iJ2JyqwrHI9sCoqv4puAfs7YGuZzLNWzOnQEniNHkWToqL7ffUyoTwxOiGVyk+KVi3HSF
Ss2PnDk+ZtjBVRI7ef12BVKfWEdZ7ypi3AxtSy+lJgmFpaf8anUCXPSZniSNSYuGx+vodXg67eYm
y/qPqb9GBfKKpaAqEQkvuv+aKM+t6qEhLIlhjZ3wIOGDLpkl20EQ+06ZEr7Pz3dTs9YLxfkoIzff
Wl3LgqYry2uCkTD6cBs6D4sFb2xGODQS4txOQNM1PVvByHy2jd784wt0mrhNfo1p2zBVVpxZ3aVv
lt+aXjVaMMaQMolDG4l4s1ICPb1ypkqkymvkUlbg5sNImFIAmYO9i/qofNMqBTcWMwekSNaHEgfe
QwmGNwhh5o+8b/55UBV4lQknmmznd25ByyBcFbEDZVlM/fNLGfIfRV8Y35CNFYzXxvbF1AHVGB75
zrmPOjPLsn2QNPY1ShVQOPyrSWGboTjzUTA/F82v/vPnsl5KZN5iKq+d78T+cxn5zSat+vDNzhmT
GCG+tUItPxGy4el2tG1RD8hz/eZskXpMPpUZXOJM6XYW4L7D4Ols+ir2nA5pZgeqC+sQMpd67n0m
oXZP6haKQ/acsfhNFf5V1QTFBmU87KmV/ae+zr9BiKD5qBNVMY0ixxHLaVzBvIrKitRzZ3gQ7+6u
/GqIf0b4Vdo5J0ZRym/zCerN8tr2XvZa+YxFG6u0D7gA2FKDNj7YCSyNMJyFHpr+XQdYIEnsZZjc
Scy1PqsCJjXShfrRJna5S9nVYI+vNPEm3Hb6PsEaW0VFHj6N3NBvjgefukaCS5jjiB+8iNaLh5x9
/xIalysptBMj/Kn4NszJLL8snq+qAJFJpReeLaOON9LxrQwmPl0AxDe/cav7osPpguxFAnOYCnjX
MtLO8owma/ugDLymlXIWRd4nhNI2bzhlkotGsuGjQD38HGTWSjV15hJB+MdnOP5kJFGyXjKxrHiD
JVH5NNA+bZnftGfQVK+pGTFY9Sp1SXzJNe1NFSlsDAEfuMtHf0NL51b1Xcnmndt7HeX62Z3HtPLU
6Bporpa5ltFgner/FRkWNzrbmrzwtmMCiLIlCHUlf0S+kNCXZFaaotbvyHdvAAI1duFu2N4ZH2Bz
MRnR5zhr3RGovvdq9WwDHOEqFzk8J2c15bp50KkozzgqstdOYJtvTATk8jR1RXN2rBDcsZ1fYXEW
z8BbprONkYT8FdogBqAxpPPsp6z0LI2DcYEoF3V1GB+tURzZuNlnDfHmNs86+jFcoWf5kDq1vRzx
8RcrJc9U/Kw+saZTZ2jnqmv+dUhQHwFdyDmGzs8JAdO7q8MdbRtGvoLtv+G3w6f+C4faShfdr95x
zHdHBI/RCafPzCZPASNo9tAqElfSTotJYM865CJgRKQRAgS2dnZKnYH5LEUTpquvxopACvmFoZMN
XR3yvPzmhPmo7Euf+ZtiYyqe7+hRxg0SMCynMwo4ctIeR4ioVgEtReqY9sWOYv8I8svd4lEzvozi
0eNt/mgN5TPxMkjbDOzlg42Sbd3pubdfusxWFjzVXXqs02arBWRelVjAHo0XbOXfXM9npads5Kep
qH62q2FgrD2lu8t9ugGHbl/1PXMum4ojbxr1mkcak2ooDegT2NbmdlzCdWR6rfSRcdBSz9p6dIIN
Jez+xCNyfuo/JDnZI4JI8KkPTLOs/yHszLbbNrau+0QYAz0Kt+xbiWpsybrBsJ0Efd/j6b9ZRZ/j
E/v/kxsGoBhLJNHs2nutuTBYHc1h0cC6HFVIri37V6nvwt2Zjkq+oR50DQd1XoXxvmusw48Z5oLM
ZaBZeGxawhJca/Kv6aCb2zlPg2fH9eu103fOexTXH7M5hn92BnKqvpo/JnoEW6PpH7mQWfemMQCB
clOZVrfWJlpOg+ForMYQ3gYzk96oKp8KvpTLnNAVUAKA/+6ygAoOWY81j5wneAxDMW5qc9I+lcDL
xQTQY4qS11ZWyXJv9LvkVWTF8X5vKzLvy0Cn8ljGjU9q9ARteqEGErVrrIh39zeZXNWKbM7PUbP8
2ctpm5MmxJrkjN5HpAAld4BtfI9qKAN4rSw0MiLTduq16oEv4zg2SfXgNDQVC6QOdCLFdMN6c7Rp
NiJsYy91ivnWtm5DwpaUk6b1QyOv4npO+EVUj7fKWLx2PRbJrhSudeB++t2GKUa0uhzYNT0Nrg6n
D7aW+1+tfvfsLZ1ciCUscBoi6xXNK8ws4+YbRr7Gx9Sy4uLXhCaiMTQs5QZNREzGqQRbkDP2MSAb
V0eBUvcolks9XTDuHS2Z2RLLthQcI82km2/Spn9IUeooL+XQ6fl58Nwe/DqVoRlaxRcGfDQxZazZ
wOHjtfXVqqhv+dqSbeg1ZHhI+KtCvsaRwcppTJvNHXguK3NaCzQszQn+udxlGmkeKxjIRspKPqEm
o3Ptyx4dbybjnnzzFmJn+xYtnE9ImOd7ydYUWrVTuMFY12PAzMY77WDveP9sxsXU7nUYI7zoxAJ6
XhWlPdy0ZJyQJv9nC8b2eAtxYm/nKl37mBUfFB2XRNgH1EkwW7NypltaLysqHoFqk4Y2Dul65dp9
eWNlPjzQkgNvUdcRqYOxXu7qsVv2hRek8M46Y1Prff4RgpfxQ3ppmk3nlog573nJIes1Qs8P7dK+
QDoiw5yqc20Pc/cROvUly0OquhDseSe092y0vjt4mQ0nv6k/sZLYb+BuC4dKsiriMTiM5NMQigd7
cpZbms0dJUwRdqpd9QP1knnoOnD0eXQe5dbPn8q25v0fuL+uXz4bRMjRJ0AmGlhTtZqSKDqWNPXW
TsxXkYwDizrWq/3BCUpmgPQcDvQj/ZXi+tiAE0n/DZ+RPI8vPxqbEyNn37s509I//M8tlKe06tls
UrLTwpo6ph3f7cGtGfiA8Iok+04LanuXZ+X9+lyIxQFXvRBNX+/UWR+PZXg0fIjww1COBysdko3K
Ac4G/eXOQco7eh9j2P41ya6L3d8cRNR/GL4NRavrfvReuxle5zi3j6Xspw0MT96cDmi4wxdS1RDg
QmKRABHABHWs7ZiLHu1FXL2NNsd6TL/26shdOgEsK/IFDpUHz6bX20MjW3aDNZC7JfrPSrYcLeL7
OLrzdbBaeCGy1Z0Pza5nHrZuzIGlpnpSL4qt0RrjNZUv8elHc9rn8TWZh7MfxNhD8unMGZ7/2Qbd
OeVLu+vR0LhuGi+yj1xjqre6qT8TQ1PcbNo/n+v8Sf3dU0VS8NDkCEXCZ/XFiTzUH8cleGKKa25c
poOnpALKbvrcILqZzmQUO/nW8VPv3egQMck+ccapRqGWn7Ukql40UFjYBJixF2lG0FcI9ra4pnFY
bFqPMFf1m/WEFjVulEcgc9Nna6Z6TpNnuqx/6iNJsa7sGQcZC2Rqs+QaiqJ/rUfjaMCDx5lkvE7E
qJ4IJ2UFJe/+FW6TE6nwLYppLiyYt59GoE70f2UIj2EC3m+ykbAiqTdDj1rvwRAVm5eg9823yARC
BY68Wynrf96jZmyieAs3AJgcaoaX0pn+UlWnLDHzzps+oaEZ9jMTmpUTmIiv5Z030vrkDBUwXTFu
MTZOPBX7GbfWU2RnR3UPU3su96/eXMyrFwwgbjy4WY5DoZiK9JtEV/8lsmsfoC1b+Zp1a5JAPNh1
3qLI89uN41M2ik6PH6yReXMkCS2u2BEa134jEaG7v2AiporFO4Pn31/QWDED7ck+/vIizdilWdb9
//+V/7xA/R2tlYfXTkRnltvJZaRTvKr1Rvsy2eaIpCSScm99ebF71J7y+YTc021uFdYxqaDN9jj+
1Ou9hOkMhKRyz1C4W0+laRAtafhP05Lt1REZx0v748ZHUM9xRPbG0lGuE6fSpe/f1F8WXaNtilji
knqkzviza5ztOKbsDkR2oTGrvnbNgRCtaTKSQB4FZJ980xzRb9wawESaIQBr5HxjMhtS4j0LQLlN
09saLrMRBvfizhPGvC+q/MdunvnzvumIlYsDbMGhHqNREeHadKfhiy78N9B605+2Va7rgFbpipDm
TVpTTMXz9GH1mnVuPbMiD5SbZG2UgriWOGA1jC60cHL/bdCda1U7zR9G773pWeJ/wjQFkaVg0GJy
Mj6mMZPTFNMPJAbyKmuMz+u6h9cCEZMorclLLxFCxTMZjOQYBMK59Wl6AemLhknNFuAI1d7yYUTD
IfC7u4H8vubzXM5nD/O4DtbCqezus9VP1akGxLNhFdw+dPiQSWFnpGTVVvDE6iU8ozdMt72cRQoS
VmoCGhbbqIBketO1t/iHUp9M3iKG6I3UPkfLn0Wf1RZL/fDHFituqn/88A2rd43M168REt9FLXQX
IkQ6027/MAckuH5dFp+JEl4vc/VxN22juB6u5F4lWklOKUxnyOn7utUIA67FTT20vrhH0gqC4x9z
A9raVHSrdqI7pwp+Txs11kTimz4bmDPVT10WCzBuU7eDPOGn1v1YWWijap1mv8VLsJ01DhMWSAR6
iDx7tDG/rNMEikDeQTuUUw4sfPHKsxP9NSRMfOeiI8pFWBINgbIWTQnvJAPlv/ZZzu7A+NC9lqqt
jkibo9p1mAautd4iw22qXro4zb8TVQAXn4JjM4uQ9TcshVPgeM39Qui6VQykyPqx65DGdr87xLpG
fGqaPukOf7A2N8yvSkpncL4mFoKIFL+kvKpbB0kuwSlJin6trtwgb8JN6sT3XxD55nfB+O6qVl0B
oCFQnLCYsXpAEb/aM6Q3VTtVUHpXqFiJ7ygW51ixyDrGC8n2YBxbYu0kaCNAbJJOdEbVRVzPo+Ec
/303K2kwagT6hVUUfxQhggctWaIfW6V/5S40PDHhrDc5yWGPjp8Yh9GpimNXmDRqZV/MRkGQQNi9
pWal0StY3v3FbJ9VvV06ibvmTEMsjFfAGrx/wSZYvyTIwSQnOI4bIC4ifAu/JfyZoaGZDo7tvbU8
ZDiFPpaBTqGfNONDEhBL+znTWef4mB1vWknxaU92dbW1DHtbN1o76Ab1S4vpjFZAa22t2oAV5rkh
QRh6cdM1i4/YD69mKccWbWyW6Al6u92B8G1/FLhaUe8qHehla7jxpRPQtmzATRuFgew8JBsNcZsn
1buYu+Qc+1/+2bph6BK8/tNMJcHsOKh0IDauSTqm+yuY3QuY/OJkrveRPc5btdyfLHB8mOA/VC8g
aQJ9ldG8Wd0Rx3Wnc60ZzRkWktRroTPbNGJhOGCDOFamDF3Y48FxlwmJPo6dtpHxCFLtN0mfAQbH
7rksC2pmuaW8B+Fk5KuiY20ISN97GGOmyLK0RoPfPNZc2u+qSKv+7rTRuxo3aDY5YMtAdHmMJkaB
tOwE0DuEGX390x5N7s+4abp6WuulVqxQXFeyTVXtGQ/MmyJEkKdGBpwihFOhPXqqdf9hVFxiZwKV
pGG7Wy2+f2V+Yq+WDq/xMvnzrvJA1hbyYS6uRWp+TeoaI1NbAZaqQTmp5eEU9zA5Zcs876G6WsIN
d3rbR1vHyIy1cvkwR6ILLE85Syv7tYNNuFVQiDIJcM6H5oaVkU3EQbBeBOECKz8nhEvVUhG17oOf
4mePxEsCse6VLl26qUmXfAiSxjstOVf3xEbDiqQm3qhlp1qAQhXP/+V0cn+luQjP9NEdInPicHLv
rtH/seUZQ+tVJLwWJzcYywv3yvh1smNoVF17uzuv7ta6cjK8s5LM+lI3mzl9fgw861JkYb2dVRp9
D3R35cJm39xNCgRlz9xCOn3Tls7WyBm2uLJFNKUkIc6YFHbgpRGq8jVTAzBJGRoafWoApXY7uUvc
X7PWNafZ6rWwNhFX52e1FRp5/KyYQoYR3SrEaHd7mDCm9Ib6BuxSNiNTGMZg12ANW/dx1V7oFKDb
cEt+T0oGdTWhx0I9/wfIaf8l82DO5HVu7L1REuy4g286G6pdJF0Rap3kEonG25v/LYPaVOG9P09p
6C9cU03Ph5NvC9+0fw0Tw2I3Nvj04hPd9Gx6isuhggmnl4japeuaWY1PEeCsPPHY59OwQkwQ/1E5
sE16748hEpynde2ucqch4Fl60BzmDwdngg3fWFukiO2TInXrhpWTyq7f6qxFERdCcwq8B0WXN/zG
3QwJd8h7jxpLbE7jdQlucRevQ5mCVwk68PcDX3NZZs2ks1/yqqEmsnRZK9XUxgHW6jRi5mJPFeJ4
dZrMVswQsPbJxaINelX2Y7Lk0WFFOR6d1ikgjfDmdBL/2irddvWx6fDw7dyATmtXJi5dbsY9ysTk
BF6HmTNDiDYYn+83f2uhx9sFzY2SxbC1dcvI+pNHnX7lxo9ohuE3TL0B16D8LDHg46DACgxclPNc
PYiP+0fPv0nAEDRlZ47j96nMs33aae0B2Y37iTDYh2XAqiFxrh3YgBXtKYAILNybiyexOHfktsUs
Fx1Es86gTgLO+w8e0EexPG56XP4rjLJgSKJq84vxwJiskBZgz+jPHkog8E1FI1rrG8IT/QpAz3Sy
evFy5zzCGwivdVALmkTSyZBNgdjcY6ttM0PtKn+Jm56VpcEbDQ+jfbyvefpmas2fjUH+CKAYjCkW
TRrfQoCg7hDZpHPXlHEIkGo/qhRUFhF9zcO9+UnUDGYAK+rXQGCG3Z2xzYKyWd/7ijEUB4Ba/8mM
m+c6OLsSIaueY10H1aLJgn1qMY9tJ4NcEylLU6JI9Ryat/7Ydd5Hh2b9aEyG/Rh4BuXlvLwiBLIf
Kaod5F9sLaYDHx/cNznY8mUB9/A7NMqM4OX9/OiXeuj2TJD29+EmJ9ytTxx3j+GyBE5QYD3p4pC4
3kzLbxYQ6K1b5dlmkbsoBkDheR1yMUn7IPgrx1dcviaI01OruFjjDIBMUsjQ9xjY44geSpraPU8R
c4+J7OmbZlrGQz5Qkhs+OrP7adF2nFOgcolMAOqsLcd/rhQc8zfgneM4hLg4tu2Yjmv48uf/c32v
my7qAInW5zyi0uE9d2ctN8yc5q1X3N1j9EAogMuGjyBZo6QpgI4x9XGDfjs234VVd39JDrBvGozh
1VEZWDdskFT0Bm2yDlP19wElY2+HG4R7MgGtL4f5kzgpdUkYhfhHQBSy0PW2WWWWF3TJ4QV/NJGG
AQshvSeQx98yISqfYt2tVj8YbaPgQlDSET8qIK69FDWiMoLgSleA8ygjOL+O/hZHsBwpO7+YbYkr
rUs+Y++eVq1Ivceu7Z/cMmUxwG33uW3TB5IcjANthPquEKrL3YSNkGDytkWfbdYHlvDBFrc8pXO3
iCtn/bgZWrumH275B9NllWZOCIyUQtfQ0CW7JTHnqoaKi/GoZMBePTaHsBy/qTgIT16P1fNY1/+6
z+0xcP4iXSC5OD38UEaiEgGO0oUboJy4+2UAt1z/2BDDo10RVALV6vzjhGli96m1YXeXEL4uhO0N
26iu9JvaSuRWGVTvdahFx0RvjyqoPEexfPM9h9QGVpHw/gx0PrGxnbjORFssw3+hfOEkHR2PSyc8
ZL/Llp5LlpFsO+6O6ZU+0rxRrmrU05hM4hRneWhTZ0U6P+C+u1Ki2VQfMT7OAXEaMtaisTVn21sx
C63SRXgq4YuVO/M+l/58N5stAZJkZcQbyQE+aFqARlEFddiTUa3FGCBeCvlCaJZNl9ri75x1d7gm
aA5MyefOk9RB4xt9iCCeqO6kJj7J//JIhdjf4apNkQnMUIa7GyfKdy/H3b8X/Wsso9DuCI+gYll4
908xanUppsmVrZGZbjFpke5dZARomcM970N9wXFIldIE5rBWBnxlyp9Ih8b5gxVMevINF/6dL6Eb
6l8jcGtc17XvbLBTxXujMttNOpOoN3A1OUW5+WOrJcR9xzRz4+AjfKqmjBMi0dGESFXGWEW0AHP7
qEAiA9K2K4reL6TXXcbI62/NCN1cLMn7/XNQu1M07pc5pBWEaSl2umiD25GL85xXL/UwvtLRfAlB
pB4ijaDyJ/B+Xwaos4c41bdKQ9SLoXpusrciEC8KijFUUbgy6W28tIwpWyM4TX7Q3gapr1pi7PX3
mgG6B/NN48f9H5YM3vAWXcsf6ZS3T/YABboTdYypxOOEMWL+xCj9LCbzc9q2u1Tzuk/9S8bheiUK
RbDWHmFxy10nH95FNk4PwgO57ems96swKT8PExco6cds5IM6XJMykh5LUEmwJZlC+44LimU0WBJL
iSvxRGB+8XJ6qtwKCHlT+ZKja8QXX37i6oFs2WPel4x2uKw9Us6ku4xO48ZZcuvS+zaJa6Bf1AWw
QhJ3ujuHaX1juXKkOzgB1qnsryPzFu4p5pODpFUuZOuDx+G+oz2NIi2ouosee/a2shztGXVrvC7a
qXkFV+CQmot0WZgBudlt6W8il76GAs0McrerHQM+Jd4vmX8S5BkLxcU++7MT7YJmNPZxUbF6mhlN
RUYzXxTM26mch0hrWV+pBjo8LX2dW22+y/p+wZNvwi+JYkx+Nc1CcDbmzcgojr3KiL4NwXCh+0KL
cLK+FrnzoTa0Mvgo9MF6MlhhMzjHWukaEJrqZDphlAC1k2aJdgbYD74eY9OnGPjBpdA1AFJDglif
nIBPS4mp0evSlVGuErSyUOP5idr474/GbOVk7SuwPdnqxmoZtWN7RKQbvpUG+Qq8FSC/SXYCQKvt
RWEhgY8gBBYD7KbKh/0H2Vs5W/Kpc89zs2vsW6fRVPSI5IjmqMQuYlSb0Z6SjTpWoGjk2zoRl0Dj
dg9ZEsJMO18s8O4PgxHBmezqx4Gl6P6+NB2Nh6ql1fstEYV4UCkRVTI6t6zcsQazV4w6871KrmCu
LQ3TA9c2tCukUubO831x2s+huWN44uCzEP6qCVokaFKIMeV0dty6DfbO4sPyY9y1+emKswE8qfup
k6F8LgdWqfJoV5dZOjjtY59a1VY006fGBC9XJP6jegB/KUBHmsn/PJd4bXbVlQxek4CfECbdgA56
i0G3JPeZh1w5X3/+RNGKKR7Mc1jmV03Tkn0Bbu7HVqzfliR0T7ZsPMxuGV6ZJDsZBnKaq+lLKNeA
NmDHk2prdR2zdbUL1qvYZItj7HAc9I/1gKrXmW6Bnc43tWXBX165Yw11umw/RcNgPy/ci58bG2Nm
GREy7zTjrpumAUx/GLMfNKdAGwb0x7yWdv6ItQsR7xRi71ITTBE9VQYAutZdhvPP5yM/+Z/n686r
NpydqCab6cXFwbkLtJpsQjlbseWuP6epTHC0PgW6MW278SkQ8nvujPIj+VP9KpNuP+WmM+1LSDY8
i9sFCuWgWZcsRs6fTg2kU5Jp/rlmBFvxe3fJ5hLpGqYpXM8zfqkZE/AJ0xik5R7ROr6GGphwM3k0
VXAVPqsH4Ol/aYShyzSqeNVBYVcyZyZUaLQgL1wJBLKeFhzzYRidwrMHyuChkjnYOB0zLPi6czZb
9GYtvf+ljqqHNOsJQ0hrBMAM1WnQZ1xsuvrQVdyp71fgsptpGYykjQPuSoCwoVbo4WL8SCJsrGKt
SAEBUIWb2jKhwK0xrQAN62PcxQyxgBZYX9QWgDzrS1RDeCWV+qLqtMmYNTTJ8Xsih/qR39nXuhVH
sxibq7qu5h3EO40w23uZtkxRsIP69a5+mNZtjOB0cNfyKWPUrR1B59lO3esVbzA03JvwMi7hZlg8
2EOMu8uK9e19xVEU+WUKbHRtVgjb1GuH18bqiofAq1/VnnrQp4uh1ROxezAySKgO9qw1EC20ZfZS
jMh1IMxbONoL/aldnOEUuMwdY8kQNByRvuE0eg/1XpwWVqjbJZ4e/d4T72So5ht06eXjLER7HEyO
dy5J32LR4HfuKn2vtgpz1PdjeYiZwx7UrE9E+qu+WAKhQaC9zE27I4tEoi255VgLNo4YBxeaSoa6
QaEbuyS0pQ+eXWrRg8clwK9n71sLBj+py/Tyz8ey8yt1ik6Kb1mebwhfF8DPfmHscpQLg/FZe7IA
PqdRXsN0jcxPaktgWXxYSLtg0m04r9wuaW1nIC4sI3Jfsw4xGP23eUN/yX1FelWcISzNrJR6F+xl
hIG+y6/qf/WSiXTJ1OjMR65eQUN4UZjsdSyEYzFY73U/31SVoioXdZFDtZ3tRx81eTV2qLkE0o7Q
mM6L0wekWnn6F3qCJXHmsfOYjI1xa7SRJmJUGV+yGBFNrDNluAs2ApwmbyNSYkVu0TywhlYdty9W
Wcz/kq9j/caQM0EnsZLUYWTbtmn+8nGOERo6unrlqYqsWxJBAhU06d/CpgdMU1vJY7mASvDyBLBF
7rSHnygMq3RabGshw64QUmbj9Q+alOOqh1FVrVVPRlhPKmAz2s6Ki6y2S/phPrm5/cwqcGH4EG/v
VWzk5c2xpySyD8S9LTdyH8d9BIxl08h5z89dNQBFJVKu//nAMuzfjizXd3XX1R0aqL7jiF8+ioTM
09kuUQuGbV9/0h0tXzN6Dj+rrdKutftzaiv04ReI6Ksqb/o6orhshH2vdka5my+2vYpm8UMcOmSo
gfRwhOIZ1eQN/1dnRH5Pesqt+EVlsaiCzZ57+4F2eUAsJwwqCwPhPhMURcG86FSi9P1ROU5bTrUf
cU79qjRET4wXV4GIu/UOl0DzqZnF9xAfjiiJJohiwjrj2UUK6EWoUaP52ajaV/U8eVgFUqO4P6au
L5jjlzTz/f3cTtPLwDD5aWyj59obrDe0V8mxjw3GScHACLSa32O7sVZWG09XVX/dG273roIVv9oL
voiF2aG6/k7jSL8z0SQHrHhoyIi9MFfsPxcNSkRG4I1uuhf6pPaKxcPubmS4N35G4TR7NzX8U10n
D0rofqc2ZmW7N+o23eSmgZUoAimo58G0M9Lgcl+3y5X6UAzepqY5uPJbRCtB7VtvpR6L3Vz0w66R
b80OrXGVmfjt6qg5qIg1BRgZxPzmLHaxvi+SM9378DzkTqWYgP4WZJYoC2AMbiQn0vdFi7ubpY26
hPHjnbHa6JvexPvSiq23ypHIjMb9GGOfkF/g7nTVXvpE7699TI7ceoohEerzYFChD91twV97MAOP
JkVRiUfbtY21qaCa/3zsW/+PQ9+zLdb6QMt1LgPy5//TUxLg8RBpcuh3uZi+L7iy8KoydDPYsqOR
79sdkYCH1mdhiPRTEWXWnmYxGp4m9tb3b3ssDedS2TrmYTl/Ldiq2u7H1v05+dNCPff314VxKFaD
lhKzXLTDXS6VVFV6Sdvh8Z/fqv0bo51pI4HSuA0gtAsCyv/+ViN9IKkQu8eZRDvvmHszy62ekXbe
6j78TtKFsYwfSglByWVSYyqsVyfRx4teThrZKwKzgo9Sl5CWx1gW1SlqgVM/9i+0En48FYfljYY7
JyO4zOtsA3In+wikzqCNzNlbUM3IWAJDi7ctgJULZubxUo8gW2CQ6G9D4N0EA62RJKV3as4DLpHi
r1l0h8It4td//kAUpvFvYwqPHqPtONxXHdP1fr3sEa+RB1z4pnMFLG0FZIzem+y5BN50nMh3eWt8
8dFO44da+jIcPaRd9jxjsn1KnMY4eZX/lyfVI1bhxMcJuZaat/4c/amtvEjINzM6mFOu59ZYO6zw
YM3evGrGNj8EssrXZJUvzEHfd4vvrdRz0JGWc1PoznGqK/MTx+UAO0huHsKiYenol2AyOw9Rurym
hv18jNvYOisRZ1BhYIZ9sJzoel2U3kBHX2gShPOWe9O4jRG//fPHKST18peP0yNl1TXgfemm/usg
l7hjuuiWoZ3ujDO704ONhWhiW6SEXmryygOM/R1HR3mjf53hIpbVnWs72WEGVLNpibXZMeqqXiIw
NI9RWhJVMlcvQL2rF7S7XNDdN831q0tlpaeyaagvDYBWG9gImB1l2yWAGUaYZXENtb4/IajpYJlz
reb1wTLpb2lBulxvTifVb2oGx9nEXypNS/dN5U/vcdQ+T3ERPIFS/2OghttxO3D2YzEFFwz07n2r
kVuojgjITbGUjlwKpa8UvbEDytixPeNQBGCss6VotoHhf/bJg7r0EntFrEz44E0xWvogvI4T3TzP
AhmWJqJ884rO3SKJb/a53IVHDH3XAIKH9o3+diDmrQm0RW+IRQ2J3XmRewq4xVcSPiDdhrdrkSql
9N9Fb4jz/eL6z1+0Ycl64O/fNOsp3RCGRanp/YbfnaBKjjCgojMvKo9cCJfnAXaG7qX+brT6diek
wg6NbOOPn3TCXt/sONiGxTC/tWP3vSrnC30Y8rCltr8N03zrZ8DjNMH9fh7xp6oki9rUIwBSLNfv
YzQb/qm2uN1G5R24jvHI9Tl/pb9Ynr0hea704CWTggf1oBC+QZOJzY8hXIf+wUe3g4eQQfjPDBkA
HD/aCYzASdrNZpa6Ug9VQflGkNhcmkhi+uWJ3gsT9OfSch9d0p2Iqq/4mLNTQw/iHCw2MM7QPM5Z
Syk32caPRrpejPGT8iziyrlZwTjui8n5hus+2MaiCwD3a8hnY8udoM5nO3X297Z1613gAVMc/JHp
VcTAT+M9onZ4go2RmkEPjtpwT/dbkCmW9qQWZ5T52nmxUEg4FqoVgvBCmo1QnYrslEkMbFSycgCv
9VB25UBMrI9txySCNa6s4K2suNmJgG9Oh7MVmkjISGsk6sVjrB74ZUWmN4exegiKGO6x456LuqB2
sKq9Vlp7owtxEOsVrt75gUwu7fOS+4inIxPqlxmHb4amJ/uwJ2M96ProOfGrr+Uy7SLbmj8YTTab
jkCUGfDb5y4qdjGiWOouWSJofsBBJFezRSMciPkIKcKisg9cxd8W2Y1YksD5t+JY/02kI1gmCNOy
qJEdFlm/wH6xEBGmtjTJwUMLuum8pr2gV1mBDvWuFhk7V0M+qC313GT7yLdwDcvgHC1wvgxUNJiM
2GsH60tT1smZGIKDapiSRMd1sBmmveIF1oXRQpFeitVo04Grls61D5EQ5WYBasF6n4J2kniLHqfq
KqTFXLbhf7YENoaoGWIabMSETGX/Zehj+L3NEp/ntH1aHGFjl3aW61gAxcoqFjHS06S22ixcVqnI
nwpyDrb4LJ09yJjyrV9IyDT7YL7ih0Q5nOkrt4ty9JCec/YyMq/6TqznQIQPhV1FV9MjfWTJuuFg
W4yeQ5F/0knm+yY3xlT4hyWo0OBV42O79MNztYTVLamW73mXaRdCUigCuZ0dXCBTO2WV9PX3ch7j
L0lmZYfW6EmJzMctagL7BTkRkyWFGcZjOKDMR+8Bo5HGc35uNa/Yj9xi1+5UWedm9D6pRGBnJnvA
MdzuHu6Ib2Y1Eyr6xumLBA0xL+bJ+hQR2ch4YBL/0pD6PYrc113hW4yjkHx51J1/L8LMPBaYmUiC
bCY/e4X0uor7CnVvYtSkS9jmx9RxooAMS19KdIC7euL+TYgbdK1JeNs7irIbWik4wUklR19Y360K
F28g3RZqItamhPuaOmmLo12e1Dif8T4+T7SDWKWljKRAO1mk4asGCe272ii71wHt7XMoHMRSpZHc
LDNyUD805kG5PCy3f0dR0extmXBGcI31Lx+O+1sF4Rsmg0eXewr//U0KRonpEf3oaefS8A9F1b0X
Y4cZcFr0aGeMUi2l9os2R7vb69OR6nm8uH33ucuj/pzGdMfU/TCM7e4MotO67xIn0N93DbE3dNf4
oFOFwtD1/ZsOZeIy9bIcQYv51en9XUoiy1swFtpeS4IaNugYHwwtZIGuicJFm8L5SPMdLY7tRi/k
Ngw3+wZFB5SI64TBn7BLnjEWFu95mfWbJCIpAGapc0wakol7CGUD/pwnbchlxyTRvmZmTZLgGPyZ
8j9GVQCweDbSXaG9qHBA0VSEjQgYEa7Ev1odh8US5c3eJxjqn2/tpvl3NR7SHUbfOuRnJts+Rdyv
66GErKGya7TwMtv8eVkyEsnpoZtOZ33EFE5mB6hDEMlIgDVBuBFudVIJYkZJFMHdqbb1P9WeqsbC
rMK3XOlk51Gy2Lp7JAWjeGpc4Z4SqBGrcQg2ODlAOfjppTJrTEp2+bXSrrC6oXb0s3XRmDN9HQPX
YoLi9a8DK4ItQ1vtEgtoVEZlbavajL90frZTxfvia0QmaRVFtdZ7p9AysjWCeZROxox2WbZuVCdH
NXGkKmwbx90JOZNYMeHgxcEUk9nTjcYhsrhLkiJxVLxxmlZiBxVMX6tSYAF2mVt19ISCj7gEC5K6
05or2pEyD13phAgg4tMkbMXq7U/g3L7Cp3b/SBaTMjLIVqYwtV3tJDUDMdfMzgEg9IyV1DPmwGFr
eHG2jvoxk4BhYsi5lL9rTsd4KrWfzKHaDa1pfaJA2yOStUEzc3/JI5vOSYVYusdsZVXPng46yk/K
eivkUOtoWDF4SgU5mBNPHGjdtY93woHGPS31okQaHWAfpdPDwMjplLUkyd1n/sVs7cOaTgKiUZw9
knlhyO+1Ef1xwjwty850z6GLI2/uzX1iGsGzS4th1cHSWt2dN5pZJHv8hYKhlQiPNV6r2+wRraGP
XLiXxTdvYjqPOIxhx0fLSr0gFc+JQYG9GtJAyihLe9PH/nPGN3VWzRDVFvEjwoCW1u8OlaGHm8Uj
/jHIh51HrsdfjmuRUVWmX32EE+uIZdNz4xaHWEZqocu2D1nkdC8Vxia0HxLHIqsLyTFvHGR1k65R
/JE/vcedvxyNcNEerKKpN/0Q31xs+OsRz0/lU/L8vAoXM5UsSQX6VSdbBwhE3D/+3BKiefZxF7QF
fqrB09vndAz649A39g5bz2p0m20/F2Jv5qn1RlIcBLF0hg9oDJ8EkFjHyl6dxr6PkbSWy7JBADXe
Z8CbebHjNp6dWqlfAZlRwa0u8PXYg/mpcPxqDeKP8WXk7II2K/+PsPNabltJt/AToQqhkW6ZxEyJ
oiVLNyjJ9kbOGU9/PjQ9W549U3MujAJAKpgC0N3/v9a3TnLTKaq1rqxKxwv/r3NyT1RteaB7udOI
8zlFDvzFJkssYMUU2lf/+/lj/IfEx9XJu0YPzSBDPdudH09/lGMKx6qZ4U/ugYDabM1yG+aK5Rt7
I1W7hVwuyHN2o2Ee29VJG9/vZnlLN1h5trHK3Eve3IVp3rTSca29DVj8EPqBdkyQ9h0H85tTOPr9
TNHY31uvbvfWrOcsgf/4E42Kpk+U9Tjg73agT+2KEI2C1jv1tSzz5krCTQ/F1cfFlYpsi0eFYsL/
8yx253z3f1tluTpzBBf/p2XJ4v6/fxawSk3KwrZ3wHv3NGadtVKdAn7xXKDR7Im2tdZ881JF8LSk
MirPD3phrYpobHZpntlLt3E6uo8AbghwmbaUXIqNG6TT+4BTmhDu4rtd8RwjBZHioQUp0wnN4RKN
drghPWogEjSINvKcn2rhhvnhkiZbTVFap0iapc+Ol7rXOU6iboviFQmVdaD4h0QFPTKTu3n6Gqc5
Oq25Ph5MOii/RtlnVZqd9LmwPjh/SRaa7JRVEf4RkEH0UwlXIyDDis7oFpeUpYJHeUpuRJMXa0jp
s7uVt8mNfEsSarsomvKjPKUW6sKAKXrCWdFjKrWH9zhGWtpETXxp80RFXkeNTu05NXsnPNACMd3J
V7U2x03j+0e1Mgl7taLfYgsq5DO0LcWqNqg7mEDJjqP32KABSZLAr64GDu/xBIM4FKvOouiJxDHL
SjkpoOb+940iVP2fV4fKOaFRHaATZIp/ti/UKo+5cIxqr2ST8ZDrrVgT4CoOLNKmE+Eg2gprBaO1
34WEIKnuYpjc3911JzX8XTXCgE0RttbaffCghZec46L9lENJlwlyxJ3+M4u8G76x/I1A8YmACuDB
6g7w/PgD2vgrxtni0XdwJAAwntZqJkiJMbhULNQOQaI7z6bbk4xdDh8s7QDONr66l8BMeslZphCs
3vUO7Ml4nswRyD0v5EePHCPV6B9ki7nWbGVR1LW5hSpdXMZ0WuKqsNHE6ZTG5gpC01RMF92iXHrc
L/vB5O+XTt4sHc2fNDxlN1IzwqWOJ2sn9Ci70YiO8fQbzRMSRn9ddUCiohYAcaxl9cl07WYBPbg+
p42j3mAYrEzx4RmWer0TmiJnpRNqfkV4a0AUUPo74Fjvgh+Gg+yI8CViLzEEPMM+0jcVQd+HgthN
MneFduxMz9pnmv4s27r1aBinCYW2MzP4WRHPDowsV1j4RsRUzZdcZUcIHgJ69dHkrzMiDODlWlys
1PBAENYK8byGvqTvl975iOmApSsWaA3DMAhh3DXBMm+D/JSKkmg516XAa8aImWY6aGL61Qbrub5p
ibd4yhowwAZTaz2h9xd29rz8SwO4HF3rHRTL8A69RYZ8pvIpkPGRnmQf9b6nQhq7E3CYc8Rbt3Qp
ZQHeWvRNzAIydd5hzVUnUilq6BFFWM3sOY5d+pGpnhBgxSm50e9voadWVOIoTRzQ1x+GkijBKB3/
mtUGB6Du6pMFnEz+WbK8NTe5hS6HCTvY5cDQn3NsQ6vBMT9/d1RCVz/pdbtW26FDY0h2VNIK5ZdX
gDgCCPw2xXg4Y4TMO+wF6AK15sUWE8CaYo5kqzAt6TQyW+RQLO9RBetW98vTnSuAyPKjHGrknm7U
vVbA9ZaZCh0PiNf7GEfhwYzqeRXOnh5CksIiuJXq2i+xrZPb/upuji4LF+BeYr2ZoTVt6ewUuAVa
UzzcnfyZqTNlECXRlYTXrjFx4O/xNRPuJrHTDEk2K+UwAZ4wj//yEAt1hzF/8s+hKd6kQTVvHQBR
BDTuVJUVtVBBWAxAZ09hG52o+dVXuQFvrq0LNUQMbqbfpMZxbPZFNSSf9rR1PaiHzO5Q/mIPQijX
4jTSQ7oKeq2+24llrKRAQp31TkWWvpmG2hzb0gjorzdipXUk45pG9Vgq4Q/ZVcMVTFCQO51Vpcwf
KQ4ux0GB1e2Y6bEZ/Yp6LqXZzi6/eRiSN2ZEs4G+d0mroMdmy0zS79P+NKhp8TAAcl1GRUR6ceWT
w+RiQ07rdpd7fvTcV4m6vieLOHq+I1442kdNdZPlEM26AE62tlKZKjepErxVISqlPu5g0bBwUZtG
fZJ7futni1Zp7HNgNVdhGf1Fzow9p7v2OTMXYHz5IaVqxmIydvcBy8FjKmJnzU8OboU9p1MKht97
y09BDXOsWR5lpJV9hhVPPGsazQse1C2yt/iqMSVaeiNhBndLYM/tLw/7PtJX94kZhckCqBj+llCN
eagkk030itaS7wc4vM8hO2NpSI4QK3ekTRh7qfguyLg5ntVZ/K3hJPtXmomfYLGaVxhW3sH0asby
riGxU+KoWgLwSATN1vgLGX8C/5esP6t1jTJNBt6hvJw/ygRYdMR0DPTduk1y9xx75U0ubAoSNh4G
k4pCPZnmwan7d4JnmDvnP8EF+st0aKsnn/rINuLZcy8HGkzR3lBxBstxrLsVf5ZpIc0ichNY1GwL
YEJLOfzL8V6O/KzFMKQLNftujVC5Zo9XMD85C8tK9r5fvqEoaXaB4nzicMrP7byRosPWJbahMPR6
E3kFLm0fJEyUwodSREj4EjIwfO5jfPjfA71m/UfbTuiWwVpcE7YQ/PtHxcjoA0JjKXHuFWfsd+oQ
ikPip0vpOgmdgUG8hLgtK7KTAmHPQXFzP1TDUNnTO8kolizsqKm/yXU4Bym3w7eUOFulPt3T6Npx
aXYIawVhEtyYnkZ1m3FZNOXViHOUPqn6pBtV+tzmwY4LNGZqne9pCIqt4XbmmaqXs/K6gHo/BpRF
lXn9D7cnqbKwwmdgVZBfqFETbh4xnxXgCqd5fmmaQbjqs1p7Nua9QcnmtQlW2bK3Xoo5vadRy32d
FNkbs80ZgUhGhGjni9Nxd25mILoSKAPmjad6r+MsXqzmLJ54nJhBTj8TsGmXPszBbWjAiyodLwRM
YTh7bqttCrOMGEwpKSues09gUB7kTLSf22pyj4StvW6wMk/zMq/fQDWe9B6aX+Z7JDR0cM3o/xA/
KBGPsgAfe1WxMHt/H1vIVL8a9nKh6jMgr9AyP1Ho7+9fKb/o/uUyb1H3Ji5QOOObHmYJZLbqJEv/
sUMl39PaaXUv/psETi3yJJ3ALiQP+Gz6Z9uNEzI0kJyaTMW/k2uro0k/TAOortGHgNuljXlKs0ZF
NZjf6KSJN3+gF1uEsH9yH2mUHQ7DkuBm7yA3k+rlG0YezNp/n4NJ0S7vkskqBr0k/Xwj6/6NmBGH
orXMTaVjHZVclqE36XNp+lkKO2urQ+rbOQvWyzFSLpDXSm/FJ0WQXpiAQx2K+Bs8uF9SAJRVNllv
Rfv/rKxYUv57UZ9AaMcVqmZylaj8M5z/uKnKwO/xWZxA624YUSLWVmGxb/qq2HfzRh5+beQ5J7Ty
JQTpaumPPBLI7S7yvZb59qJrDevPk6L18/3EFhjEvPvH++Wx3JS5eWnNftzI7/N1ngd1tp+iIWfs
mn+CfGWq6n/9xPs3y1or2oU68UF6Ue55BGDHnzdNGMDMaQziVeVxNx/Lk/IQLC6xvjCJcA1k+3Cc
sn3y994AFW+plw0+wr/Pybf0IuKnf737H1/8j0P5Pnnu69v4VGkf6rHY9YpV7pVy/L0ZsNMuMl2E
axSH2Tx3T/dTVxEpJHfTkvDWRaKUQMbk7h9vADsNWtyLHlrE73xW85tMQq2nNTc/n6D2ys2zSwG4
u/ZYLb3A+cXlgLC6E+YKTT555ztRJRdzBvlgKrwkETLEhqTg0RHDsjDHh7SwIXfcTKdY5Vl4SXFr
L4ioQWPvh0c17n5h3t6GmSugiztHHsRrYXmHunHSzZgrBXr8siaFuoeFVdPaiMebZ8eIq2wg7w3Q
mMHOjijE1l1JoVid8ocyo2dio1qOxxzq6BS+gQVbxTl3FIropJheHLoZixz36rJItec8aV7dQKGL
gGFurZf6yvCD46CU9srJqRPnVXSstfGQ2J9kboO919N1Aug6a7L3iszxRZQ8+XGHLGly93rkPNVu
98TaF+8ReccqmMJy8N9BnIVr4QC8VLt44XWdtqC8dEsz7cmzDqI189VYeTz1d+6rZVIWC7zyVOfd
znONh9RZVqH5Ejf5L9uFfW0fbZv7Imz0W19HC+zft8qhTz8GWbbq+uhRy7UjwPdhxqIfIm0J5fqX
YMQzKFituhR8efKkz3V14LpmT1jUcyzyah834hlxF0VlX+0Xk/nLKscrRK+91vqPgiB3W4WcZVOn
g6b0UMJYI9o+XzeqvnA96nB8rArOGcCJyyiwMF/U/a5P0L32cxp96S9q0V1FMJWLfJreQ0TpxVsb
lsfMV5duBaSQItI2sodN6lXvDbG75AkQb9/iXak0tJqTtx3LPKB95pN9rqEgKhX72LlwJCr3kftS
5cq0NeS4/UalzIy6qhsWaqPhVovO+oed8QxlStzi94/9wVgMSfIpvMhiUmVvUvpluWVDcG5piASE
cZPWTXGj/DExGbe6+OpF4TNDyJoGzNPgdwNBkzeKBT9FoV1E9aHH7jaOwdUWAEQbEkdsfA9ZuWtF
by8T4scXk6692LkK0qwjPtMoXkSff3YTRQZhDEikzOfUuoU9zgelbJdVl2+gmYc4aEimDWtjGRgE
dVfwyZdRHO7CDmeDHf5K+5vJZW17w5tV6/q6HP3nyhyuUaZ9+KX+hkn5UaHFmPXqG/OGaGE0OmGg
LIqYbowvDuPyQq0n5j1wjkFXE+WOvBuS6FueoaKm+boa3eCcGNaePnS2KovwTI+FsmrzhiK2W7Qo
nCJ+RdzY5K+6vzKl+ilYyKzrdKyn5egW/TaD8msXPstbqJcFzk0v3zv+tFUGZXzo66Tco0Up9mMx
EIP2dex2NP6h6m/ks0lu5LNRPp/k3tcL8nkpD43cgcIMz3yBXgoD47zxNYdHonwOypNyI5+FdDKR
SsrjP3Yjkgi9VDW2oeWOI+VsApL2chPM4TdkVoOtMoWLCUVLsz1lJjbznnzPPw//fsv91b/fl96/
QzNSOGy8dCV//a//SAaOlVFyfi7LzX1c+DqZ1gGzefkSjj7+F/Jz+XqrPGyoSy3SwffXeYjAZGHM
Px0yTnofK+Te1zl5aPMrYKr5+z3y5ftXf729zcxPgd9nXdStXh+seZjuTUv9vSsHYQ8FCj0CvBS9
LvStWTX5fbQMprDziiV1U4/HPwR/SEJUM+fROiBcr+GZyLeTx34Tv6LMxzjrmixea9oQBhP9J00t
yNJL8avpiNBWUrEZ5zlkBZknUVmKs0BCQiTWdJJug9anLOWmIU+60efxVzXFltZ+SPauNTCdrifS
pEfSEkFIPHvwsa7ueBUm5hp5JgtSUueaJMaZwjmrfFdBW5xNFvahHk4nOduVtdgQdO0i8PJ2ncJ/
PI42Ziu1tneQWMcakbRjPShBBPaiZlXY+T4TUuCJe0PkAN/njmjYlDYGzrHcyZp62pGFjoPo2TIh
/E8zmEaCESjJh83wLSF58Bs48+A5ymggLfJvObWMs4cCaWE5yW9hjZTYyI085wKkW4Xzx1UaNQ+c
CeiJ7FJJ74Nv1eLo96/3bD4z25aFn+5kNAu6Am/vtgaVmgIp6tIBQlsGk30eIiOBUBP9JRS9xpcF
OYbhwd1HaliTi+vGH4yONliDT8WO6pUDWhIzm9teigmVFp7HhZHF7i1ta/VcCPdZHqlKGj73OOvk
0X2DCw8amfuk2tBfnTj6yOFXHSNs4OZo3hLXAXZUO+qOvHaE/D7gONwIc7uPQyxbxhaKIuF28yHt
aO0YtCTpoGzdUOqH5DZR1TT9aCO6Ju2WIWIHDHziKr+b5VRvGsHvJ/mjpsD6WQUBRrIxeFKEzh+X
GMSYAY1NroQtKKLExwPRvUN7Nz/mnSmxzY9hqN/BvlsfEzu4iYa3bCRuFwAGNrbQupQRqD58fga2
VHd8FwK3rXyhnl8QrbFtcmXfWDa2xYxoyCYMtfsaTq7tMP0eRspEj3n02GO2eQmLIH3UJ+1lgGz7
2o1ww0ZViVbY4RftNHSXwTaMR9sZpnUbY/bQw0g8ynOdXtj70PJe5FGbZitF8/MbnpmzRprVE9MN
+2oMzR5fbnYNy3qrUaM9w17R990AfPHudOWUnTnjtg+YQQxwnllUDq8hw/qqA9B3yZIaNpxN4LHN
CL+HjnQskzjCKQdI0dPFhIIDJlRiZe5zOl+qogR2x//t5hLdoK2aQLNgv/FXg54YnC2zTFWeJknA
bwLWwXcEEaLzISvt4Ny3xt6EnXcKvFZZlxpov3smQltor6Ju60XtucpDT47zY56lkArjrvqYjJD5
aC78pxZ+yhFbvEe6AC8UWnhIWzyDtsiybYWkBuu1tiIux7zpSusfxgg1mYJb+AY1g+s97c95X5u3
rLG120gICa/UqZvtunHGxzjDRWNKem5iq70Vrt4se8WOd9aUdjeyZTw86oOzGgcC3aieEJmABOeQ
JDNfYd54rhvuHIMBej5vxBO168x6golgnQbXTu4AqdwjeZGZEIbeqbJOlmGw8LW59e4ogsGpz1Lt
005uvOs9j+qlNQwblxglgj38/CQ3dNffKrt0H2qS+e6n5Pk6ypw5kIJYEJrbpF/Hhg0wp6gWYy+q
I7XUd5Xa8BYzsYJtRGk0Oi6vfgTzn4LJrq6d9hmSU7Ds0ZSduqGbrrXp3pTasN4SQM0rmsr+Xg2C
kZguseDxab81at08cD1Sufebaw7eb2EOTfEM4bTD5Jh1O6eyxf7u4vYp725JbkSIInyT4peNSLLJ
hoday8rT156htn+eI/ID6WAD6+nBREq1MorMP6RNN67yGeYLC/PUWPF0USloeZAksHCjVlzkFemE
M4Fj9Y8e9lc3O0fEuzJSotwqt8TpH6jDo9wQuNicHGPayByIzo+tbR9aBjPKlE9Ob7NbSMb1umo8
cYrtZNwxEKvbyTGUM8IQc4UjYJH3Ytrp3Bo3h0i9VU2RfiMPIULEoCucZonYlasrpg16r6C73kg3
Z/5czch5a+lLPhXkFJ7LDq+KPB+kWPZTFWFbaoT61Qtq5q68P7JKjQaTQsk1MI+jUvakdCT1JqhH
71ko8C1MLy0Ohou2dxqcw9ioDgUuXCBxq9NTGcLyzfJ1vINtCK66TJ71MUzJRozD71nVl4u+GMqz
1Y3+S8Map6Cg9x1VRnkADtIv1bYor4oyfUA8vGpaa/10PR293lR+nzpdWVkNS5u4ZhYf1Y626dzs
h7Dq/qGaE7kkHkQehmZ+D+mS5yfsmNs7hyKqMV3zi4Los/ZKniRAqTkwxqY/0mx4ki+51A1B+Dnj
g0q8Gx1Q/UfhgAXOiRYmI2dVqCkJVHMcaf8rEkRm2V7iHiOQUK+aW9Eb88ubiBuLlWUOtCrPr0Zq
ifLTcdpi54/t2bKE8Zc76Et82cMPhZUWgk+3Zh2YfzZKHyEyRYkf9r/QPyGtLvP2NhLuBtRD2AdS
JVnkAnxNers09ybpUr0SFbsyfQnUnFpS28/ZeMQdeguk4C3YpVlLOBOZQaDFFy1v1l3VoRu2izcn
VIy1qiXjVgZTxUSgu1FRvg5Dv63NiDVuQPfHjONHJy+Lx8p5dGZA853VDF3YesD+qba/Yi/2bv4U
wihMKVXLnoffGp9tTdCN7DuoJTHvFZOkvQySrKZgb3fTQ1yMwb7/W4Y5GFN4ibSFmQ4kU5sAFAPd
7m6jM+mrGhz/QwB76BbGA0bmqQEpNb/aV7VYI61l7oSua6lQFP5oqmklZmmk5YNjzfyBjFpys4FK
kOAUpGN88YFXL2zF2Vizg7FL2mbF9ZbtxHzoRumHh8LuEsetSlfDfYv0YC+MoDr5ll8zEUINPZ+y
tao6Ba3pb397NRV3XBpUCI7T3ETAM8oMpaa8gxLjAyf1ZugfrSAVj5NlGY9i3tP77E1romn/db40
3HaljDRu6Av1yrOXmeQdowlSSN/yyYp4s8sOn/PcaPV8tJxRBzhgTFTvc8z/aibT/s60fC1VB8bA
fQVSxlzJw4RRWhdBtpdHcpMySoA0Hsf12FerwkMzvaSeoT8MmIJYrHJdjz2Vn9SyzCPjdf6aMuaO
apXc8L7CWy0roBhpO65ZFxgQQhHiMlWoNr5NcSOywRzqA4h2vdCOtKkJUE+6bkkh3dnWM6670uhh
KobuIlVtNpWmpK9wWeHV0s28ql3Y73OaSGt3yJIXpVJ2EktjTpN/BK/UL+7SL9040g+FKCnxU3lR
uMQbAj0fNIhtUYqk2x8Qrwfz3jSf+9rz+xpFyN/vo8RB+THa/uMNuYVrcxiyvdsLDVYpaAtdTQlW
tBFCB/NG7qHXt0+58k7kgHoIsQUsS9VwWZ13zAL5K/MxFnmH8Gr8gJUfnmSCDV0hf01vV93Iw8FI
UsSObbkzo15c5IbnzYcqDPWPUxqFuwuRwcb8JntgvPWhyTwgSUmXnYa3RjOII6bu3Fwja29Fir8L
XPLqah/ZhA0TBttJpZ8t2kxrC80BPiY/IM2qt95KbbiVrq/+5QIAcpGKFFb81EVu9Zgr2kkuX/4+
MuhFf7Nr0oJ9ordXuk5OBeJeUpdsG1JMpI0b/pwzi18LsQ/ClZuVRnKlVAz673fIc/IdGelztQJt
y7ayeCfXDIXqH3XWwI9yzaAbYIWGovGP8kXSsxy0SDRj5asJwMZN6YPkYUlaPxDOoroUPydo4tbY
H/1K1ZjgIcuvC/KXCiGwXs2HaZJVNODrZKcWjXMyC8R3bRhsIRtkbyVMlDV/hvaYY8WkYd8zNehc
912QQJ1bocNSiMFajRPSC7BwX900pcysjNYDExztue1JcnBqL/zp1uFWjCHxmh5TAZJryUm3RuPK
nUZeOzkftFfA0Y+dp28jKkZnzuXrthD8f8LIhTOUKSc7Li+V35I/pBHD8+DS/1+FgaMQoMSrTfIX
5Iic/8I4nktShM6mB5wtyfJ8MyVhSb2vdYdzNrnVhnuTRUgD6a0vys3UFeOBTNjfG8PwsUxmkTEg
HjYvISK6g+8GznHq++PdvCsPs7g5Tsa46kpfW9bMnpf4ySCMiEa3T/ddJTmri2rRVmFzhAUZDAsj
ZHCUGyY7+ame6Nfbrakuw85fjoFQLlJpRmlLW5tTHKyl+sxoVGtpzYbbaqrEU5dpEDKAw/mpIZ7G
WXilfQjbxkMR22R/gPmQZKCGdNxNpwdXhTn2ReoAVRFd09oaLxNlw7OIvZdeVZ7k61I2MPBud353
FCi041rzZimnWijqi1Cm6czCFKoBgP0nU3TmmkXOa5uLfGvMdLjJSolT1fRO25NCxGxTb7JLQmCG
Ot+QMrQjH+gSIamg8TKf81wLtAvOkjbxfqaitU+VlRSLEAYzSaQd9Ay1NF7ustpQ8TciECdpjx6x
nbFQJFnUVral56pPmqYkOEvjnTkba8NsavaDpbz5k/5N0ahX5KxIKR9saBWkG/m7yN9A4xJJk6JB
zqkhLcmbX7rrKWu0edUddZEW4+/DoHqP1SJ7Qu00Pvn1QX693JRlXy4rsyYu3kndlV5Qytv4+WA8
NE5SLmSAteTzEd2r7oI6/058XQNi/aQySE1RmdHRG7SbU9j9k0KUDTwQWvalXSHg5RQJCNqtVtJs
QW2zpd6f0MLOVeWh6mvKg3FhkhOAlnBN7uAV3EmKrbJM0c+MzolEl3wOtEKoktG09kG1O35GmHht
5ls/DXWw96zIzRFO1Ve0gFWNj0gE/sgkT+fmKWKRbp1h1VxmZXPhSRP//LcdCgLJ/UyfOhtP9but
MnIh6aWhbKWsi9WVsgTrqGyjBIlanpV/WfMNKzet6uoHy2o2qrxf5bnGcMZzUdUl3BzlokFOXrdz
tpzVa+OjT9nj4Jk1oOH5VBdnO41pQL250x+T7L6+7ZZeootD4Ezxd5RqUojWBLRIWfATMcb8c9MF
SfkAF7ZjAYBSZ4gK4zWlp9T2Zo5pvBwpjSkm2UtBBxohtJZ3QvZkuiFpuPAfI+rOkKASDAW2CD9F
6i5zp/ffDH0kt1cKw90y3Ram1y5lP16NK2cnD0s0eedaZ2UwEwSn1KnWdgPHUnZYv87hyzu1Rvwk
nPwgfWyaRt4yDxdU1nYEsTmPDoAkKeLND4CK8FpuHxuSDTF0wQYPxo9QV3087+0w7grXjK7kw1pn
Wxk21pTExNdwasrIpNCCIVqS8RUgDbfUg6QiD8X46Shmfz+KcZFtUmZ5K6/A0S0yR93rBdITRNEp
UqqqI4PZSR89FtaHYCiuY5xlj7+LnEPJ9F6LLOVQOmi1Zyes3Eg7LLUBrObOhFiq296FMbATyRLL
3HxV1iSfhvPMLPb9t4RkpEuWusNLhwA9jIztCMxuIYf/oC1/0f7PDvKoSwjRVJRwo1y7OQOLPjV4
2zGg719F0bWD+7iQL+R13MAl7QTpSqR2CJRB669OvWz5y0N3MligsirfGHZRHlqz2vYW+WLo2lDv
28HnqKhgKon/OYZdlZxrBFJ8KDQSyA6/iU783vs61xeIm5vRgtFjB1fbIGG8mgoffUMTH1D15w91
4yuPKbrIJZKsaV+olbIStoLGj0W8TuoZ/rA42GmEqj4FidgCS4oXFYL/RyufgHPnOBQyqL/vaT5L
5MZs4QiRrKSKwpLzNDV1aaQQQw+yHYyN6mnfw5g8ycJL8xNLCzwAmGbXoNqI/3PD5kaUCSOlGXa/
cF8wEiM6Ng2MYJNnHtAp/958HZZ22+0ZOZQRiCnYIjTN5YcWRz/kjtP5f+yUGKViqkVa04YXT180
Q4sFEHKYSY3GQa8l0cWtC8OLCsCm72IVaqyZ7u73vhlm/pkCXb8eqrxfG7ZVnHHhnqQ6gTYS2KEU
xPOMnepZo61Mp39B2Dcs71kSve+uK8yu90Egmw8DIE4bKzmhQU7eNKPCx0qKyNj4W8Sp3rtjKRPJ
ykiEhGo/+go2g1g3s51OKuKlVRxUsHUSsiDH9e8rBkjouYQq9xRfDG8sSVHszHvZrGaca0jLONTC
LfxE9TDiAVnyvB2/W20BZmHqy4PE+UZPqHr6q9uN1trMVHIvgoKAyE7XjopQ41PlsXxU3fTaaiQs
oAr1vUVuFMk9LSqoQ5MGx/TcqhXWPI/kI83s6WfnIdOvyFGefH0pdV1xO1+QunZJcYzu7tyW++2Z
4vwIWmRYMgXVUDRxGBLceFPk4BZgzqQ2bncEqOK3C3mcNkqzThSWVoOf/X658O0bzlWSQWaDokST
gbXspuKiJDCYCcixdzGEHZqF1k+/JOY7mCYqlW1AbWxWH842+ans3U3Ss2iS0BQEzxiTZ1dNJbpl
GjIa6foEL84uC3FOSLte6YIFs8vsl9ienyCSxQVRIUqnXiOQdmIQbGpu1akEBG4q7bCWo2BEMuWp
Cjr/pJkm5ZEZ9tuaMLqZ13wYHhVWf2j8i5qIfu8qxjuzKH1Zq0Fy7kfH2/y3vZz83D9ezT8C0SoE
CjfJiPGsD/cBPVlpZcgxUeSrYUKQlCb2WS4K6WF+U40wuSRhxd1KEs461OhdEiKtX5rQCXcUwvHi
+4n2mPvtp1PpV98OY/wQGUkd814GRWxZ0OI+TV1zks6n3g75+NJxujufZAFAntMVWlAhodQ0fbBO
1eDhtWBhpB0Pnwju3uRaNaHP1YTs2k+IcBbtsi6ZlTSTEq9L26OMpCy7uZIklAbsWzK4vwt4aHoZ
AiUvvGIhuHWawmS+OcKMFGV3ulO0EmAsy8EM/+InDg/9TN5xdK3YqoWh7XpsExcRWgRjVbWKi4EH
JoGonFTRPYxev08bQAHyp1fVCOfT8BXmQNS4khYCR9FY9IL4reQmSBoy5lLAXkqjHJvSsbadjUWF
q7n8bt0t5yJ6bvwwxiuXBSdqHfXW9LHoJei9dmpfpA9KWFnPpQpWsCMxCRRdWm1bcgVh/UVzXK7d
vXRmv1BbSmde+g0lv3WJFb4aEmRKorawnmlDrLrCuDmhb/2cMK2xEMw+TU0QzZoECbGqEyk7AEn4
HI3yVe4hAK1e+47npQLsd8lQg2VvHmxdvvbcQSh1pANdQ2R/usMbuJocxHoESSSz3U9wUUeeq731
1lBBUcu7DeGhiNt4Li3KJrDWfWVcjYxOx1DWwVrRCZ0f51sS/fZPLTB+OGHpfwPZaG+cMlZ2rRVm
j+2cd9JCS/5ho18uSB41Zs8w/aJ+EWhJ813u9TpcjWbMznKqY8awaxoqRctxilEEWwjwbL4l+q0k
puoHPzMXfXBQ4+mqtjY6epG0L6VqXQqDwG9zwlMuTKidoxPQrREAGCAJ4E0po12CD3smojVLqm/V
WwtwVEIMhtTcoI33t/K0Zv7X03376FA0wj+d37qkCq+xumioT2HiU3UUBBZFJQuDyDApwZPbEapg
a6q5LM1Weak0kn1JRQwe5GGRMevq2rI7IDLddvjJH0khYmLipdZPQulWMeKwD5GYDrB+yp+dUzb7
rCYRIgI6fvt6r57iApnC/MNNSKtVqdUeBiMPnjPTqzfUlfRVxudBv5Gmj5sSwTAlBeDskDEOXVq3
/KKLBGM0IB0/THP/wwrC+ljeOyPTGO7IlT7LiSOcBANrQ0BcQV12KLGHsloPqaCPYogZ2uiOrBp7
2y1IJVMo0s66UAKmu4M/MmaW6HD2ciCujKrm8kNvAXyMuativcdmCTnLcb+Rm1I8JPi5t4nuF/TT
aH8O5oCRdBpwVo5a+0hpAzMek9j7TBYk5I7ET4rt8znz/wg7r+W4kWyLflFGJDzwWt7TiaLIF4Qs
vPf4+ruQpRn19NyYfkEDKFFNVaHSnLP32pYF2DcJ5C5USd/IuLItiSYFsjEjeA/D8kJBYnwpB1RB
GPNwXLZp+J7mernp2OCdPIThX5xHL7bSE5mSLuY6fXgG37gWtsj7tbckQ+KXxXBPQ9fUSbrx5tm5
NEvLFvYEWm1Kw2uniH8pcos6qLfa8vijkwxvv5NWXe+jMnTB8kE/TUmG0ePPrJXECJFtYkCtZpYH
hdOjuNzuWbYj7VmAe+QIa0SJub/UVTCa63o0x1uD+2dTa7azvX/rK6OqTnrWfMQ4yjdThiaqKgvn
sbKB8fhrB1n2Iyltzv3Q2tZr6dgYGv59K2vnc2IB+4Sa/6NmXF90u/mMGbYBEb1tx4DtUhQSxZRZ
5a7Vlm8CJES6RMbS117GeWFD0+ya7h3MMkVGsnqud++P6werMhX9PVGG5d7vV//8uWb5IyiEh/sf
US8EtgfIy6icm2tQl3H7jpTRJSsE5W7ylCOEUFdFOee7UHMIR6SBNu5j620s2pZuOrm58xTXv9De
P04lLe+4LNiaO7V8a1PEXLM22i/TmFqgZ8rm0c1j0ItlXlwJXjIPxACQJaJWA2MrwX4vJZZN6UzX
xrL70whIYmXYVXehDaih0MH5otaamZiwPuB0bqWVvdT+tFarl9Qa8xed7G3RWCwuB1bvbd5m6zp0
dJS7MOKoMxu/pfpLWptZEcynXtAdyz4RjBTc/yYHre39EgJT+4KhhVzSf91SP6D+xJ+fD8hWXRG0
SEL0EhJLhz/b87y8xkWGolrd0+2u2zcL4I9kjvCZNferiuGqaOFvhxZ4gEqSTmlsGuOwsZAtf4Xh
m6984gNeAn9uDq05BIeidowXiOqIfUi1/l729bkxg/DLONXmdjTi9IwBe9/bRHvbeglkdQJQonKr
XLlAITzxJQzog0Tp2O3sLBPtkempY3Zy85uShgR+54KhNd6LYWyeGns4qd+sauJ0EzSJfyJurH2L
yGhR9z00IHQo4/6QigVqkeJ7WCoK8QmBVv8SGJL1SWs++a1pvCHYS47aYC+bnxzEt41a4F7m6Eqw
rsxGB/URk/ZCwnlv7uFwsJJcCsEt4eO3JPRO6kodUPCTr1SK4nf5Ap9fv3JTrXxzrGlj0sghkmVm
gq6oBOSG9VO5TYwkNOhDu4TmhdPZMqZvqpT5/xY11StW6Ny02lnzpi/NZr7ixnIAU8vCrzX36taf
sYDNzcbutBLsPMODbP1kDQUH5d8Qu/so0OTRc9B3VDzam8Bohi/gbo7Z+Ms0BvEZnlt/MgtSrNRl
JbJy14Fd2alLFmzlGumGdUDLTbhd48CDJo1DqXlCO2SFpOFsyYBAPRdJ+QkO8YjVkqAmTa+1q1Pv
i5Z0H0fm4alednIirfRDMngtvpjQvwTO8FmlMpA5Na2aJLAPoYrZipZr0yD1U7q4wfJpOmN6ru+u
8j/W8swf/nLf1MXVsKIQgReajAKg/iFzzc9/FBp0FeCk3AUccCBLtBpK2KHukMSHfR3o46byeppH
SdTgcDWw+3hC02B1yVPUe8ajwG//2HZOvsNh+it1xg7eT1e8IjHt1iTK/z5T99q4OaIPLRFHVtSF
gJftZ/59J9ukoB40hMf0lqt9gkzSrhLMbN91LVkrX3znGA9OKcZ3VILzWiTOgCcpN9axKcYbKi+U
fZlevttl762jwarPmhysz81EsOTO0xd8nJmAsHGwedwzawyX7KmAYHmvn0OQACwTGSumWxfJUkdC
jrEgKuaTuqcOjZ/VNx/kjzDrnZFTAU81Gx5SwiLv5rcx8TrG+BgGOal+QTiejMn8PgE0fGmxgp/o
ehrbQGO/BR87hpiyikQo9obrWYwfBqFG2QygV1137ZDtAlEZ+5KNwy1LQFBhvarB9weEqC2Xf16I
LKpmfBDfw2ae1uQs549qAaoOZYcSWWdFlpb4PJblfuHPAYicrjyXmrEO0A0+DkbQXQaQ1urKI+Tj
kMYdmL1lxgsq/2hGHu1U9RyCgKIcTHiuaPMQGGKOS+XPFlOduV1O3UuHuq8uQ4Tmrcj8U424AstI
c1GF5Xt1ecAlEsGzXgUo0NZeUkXfaH9c8sTJP1PSw5cYD83eIidkPaiInpbMvxohInOPRrXP8MAV
k1Tn31J4OvdDkyUpPDZZrO51FWBGuyaMcLjRaNn8f2dFBeVCRKN2oJlK7osH6XnfVvkrhYqlzk3G
liseA89Fy8NJbLTwtzT52IwBjd/Ado7TwrxKx4FUzg6pxXLl5EhLIghJ6mp09J8eYNVdFFXmhZQM
ecdXTY7z0Th1+WzUgXmpaVug56fect+jV5nj77S27xFUlsI51ZqOGZaVbWqFR9IhxhdsZfHOKBrn
4GiJ+0Y221pRx7LlvrbcxyippZZ5U294b9jNpuwma6Pq+aENi/9356Oyq6N6EyvT/1aPwv79Pqt3
t+19Qthl3QLcGX8Frq4/DLEVH7E2u/cZ3ODjul9Wse1vjQGGqkYVbltMfno3SKvLdMScanmTsS5j
v/9iDj2FrJqFy8LpTNHMkpMknMemR85U0Xv52nfGD4up69lqDAMTOW+O+gEydNjFR69Zk0NLqNPd
4FXVkUjm+LUMx4e6d+evjtfRbS+9+FbSdn1w7ZnkUxK91pHTZ7ccZ8+Q2caP5USY1f1kWu4MZnSF
DWb+mDiBqGPRFE3ew05r1xps+7OltAdJeEUp6jzNdkcqzTRsaFAWb5XvO5ccIOVKIZf1LKMSWtLr
UD8UhWCL6xEqds9x3/GxHu3UDI+ta5ZXSAkVhcG+fLIBTW1wItqvfc7WEQmM/1EQWDBlo/zVsjsp
URih+hOYRxyEWiTknuNgnB478h9Xedb335K6fvBi3X0dBbE/ZlVZ+xTVuwVg8RWqxQPQneJJ72X2
mhAI0FPQASocBTcbluX9so9v/+AS/JuhCeOE4bCF0iwNXL50HHfBBfwFnDFM9qzBStBOBX3wh6S0
u13qlR70LwcvgJBGci0M8drSZLulJAjeH+ewxLga1518nBKgw4K+bDlk3WNnFPWaJVT43a+/Z5JY
C3wILuXNaMJU5xUQHLwPrW6nR2M5NK2pHe4lmVhHeN60F1aI+VvQt/Ou9ErtaGUd+qjePN0rWTUK
99qufyz5oZ5WlieSHYunxiVElAwocQhrbdjHCLFGG5soMMsZoLfxYlpZ/TwWwgGhiNg0yLzyPZmS
aIOObTj2S1JFWVXdfpRTuE6z9M1sy3xXzf6vXAO55Y2gzeQILEBzq2Zdui4ZY5Mgejs366dpmsrr
nHYPYdgcy9mWr+5k5SeZBMRFLV3D5f5EuBLcjO+Qo9Fh9u0Puhm3xmi9F9fhrWxqkg6I6AJ+M4Mi
R+sFmNLQgKNGJGURxBNRcitXlAXEu2NqGVO7HI6u6BtKutF8bmuQ2aDx3GtUzvPv4qoVJiWjUseU
QH4wQr+wzXZSfm+Vz7rS+x+o/8d/ILGgpuaJ+Q/8CDpwj1xaMvWkYcq/4zyHVksBtrmsS1WBfeyq
6ILF+YfjmjDvwtbbiETD+DRN9PG8ut6ruImQJUytGqCEC216HFj7Gp7DvSJdkaxzv1SNr4ke5u9O
kAzceTWaDtiyBeSXwug6mMJf97Ayn6o411dhPBNu3FMFD680WIqveUpAT+rb+kMjhHsphwUvgaX/
mcQLSoVpkBzrZJCfGnLhJIzxb7NN88DoivFh9j9NAux+m+n6a+EM9T73oqtvZ9W7oCVPZws/aZ2x
aYtKP7o7Tj1B7uKdhKxb6U41tVD9ZY+Ey/S7yY/JDxus9AD5YKYT0tRPGb6qU5aQOBXo1QPtG9o1
TvdSuyVUEa3AVbRc9lM0XfrM/rhf+Xn/YoTT545E4qVyWOzNGeGsmcHaoqBmAh/mMo614lBbGRLe
5VKXtb/W8zSGOUL4MT4Q+6ENDOdYEbCzD+vAPzQygWxk2D0oR4oGam/Seaj+mEfowS1vetkaB+K/
p5NaXxChhB7cGunuwe0+2ZnYqb2Ji43wOqAb4JGe95qCAGla8TxowfiK7/KoamZIyIOtbrjVyRH6
8X8PduZ/gXEsabgAeyHWSdM0rL+BjA07k1HsGMM5hAlU5P6ZBFGXnPWdAghIp28OyQQEyOHzp3iD
Bb4wT4mZNhfHYxkbJBrpL7ADcUC5ycsspwLzKZEDFOt/n6GeWBVunl8htnWrYQYKpy0N1JwWFf6e
eFj7C/KsrRYFXAfVWKUZ1YMLTWwGSItVuHmqKfmupiZ50StTHKTnB089226AyAnB0rHzXjmT9pIZ
tnkMmibYla//+30y/o7Tc11KWRDdIZMYBu/Y37DuDkUVVn1JcGIDtvQgQ5LEhfkhsygEQ5dlL5Lx
f8fC3LsYkcDzGlo+ks99zoj5RNDnvBOmVjCkQjxSh7Rrfma+2N+zrbQOZ9wgDagPVftxb8MJ0m/y
LHV/RLNGPRU9q0tVtu1jWBQo7FZ1mxIEL+WBHc+wAVRp/OO4pRB1fx24SJTVnWVGpNZPDoR6fP4y
FSaOWdnE58ljPPbRKUIu+zzO8dZGTIIPoy53C5r8rA76mDare8yBT4F6O3T5RJpERmbpwlvLdWTl
LEp1kIc1GVUWEUWpndXvxVhiAeVjtGmCbSiQ9Be/05NH3ohrzdBjf3Hpj4UOJLOZSaHKsf/4Lkd9
2ZeoA784oSSG/8NbniSJpbrszOxhFNQmMGwnhzu6ijERLtpvEKg9Ie8Ykdpi0P+JgP6o9fb8YfjY
1Hra/I8FDIFd6peP7ZzEIMlEH267wu936hpRvgnwq6H4NORFuPCjLIa6uAw3biIEckMmt6Xh0cQj
JTWXwAt1SeZTsJ9FM24QFUKXqk3sbkxJ5eiPn7Q5DK5zLZM1ZUj2iSwb13PrW5fcB5jvtwt/yvVx
xUmti76GfnmHLUFK6NaxTQqO4irSm5jvGubMYcRBczrS5//PnEkfNMtso/VQqV2Ien2IgHV8VGTd
OpTt1RHyKZ5K9qSVpf3Hq3XBkjK3MVcKJLy0eKaTIWx328RaeYZvpSdo+jRtmyEMPc5IpfcGVsDn
ijLzqqxa/fP9HxLP4wfrzOxAGkx3YRzJDkVimlvM2ctGfjg74Vyfh/Zf8ADlqVL3C5pj6kodfJLU
q7ISSArcRTFnTAR2GaRNsMCDctdCj944qOT27uz8qsvU/xRprDy01pxPCTSgW2+M1+6eX9hW+3gh
+rTO4gLllKAJHl1dTC/00t0jQkv+SqVVyFih3B92qQVr5lDrmYIA7jUndX5Y5gOanfE7YI58Jael
7l42xQnDWEBPROueqN53V9zj1VoRxNQLpESEJ4Ns1EeHjs/Fq4Zpb8TFwNOu025SsUw9ba4VjPmd
KszEne3uTJEBt13qNGOSBY+Rae3reLQ394chswwadXY8Q4dB6R6NPisp0xqsB+GsW4/ZPJRW/7x0
Gap5Az2aonDR4GEYkDR5QXeoy8OIq+UuUW9dq1o3rOoP6mHOIm/aYMw79wk74CbEjAQvhWnYMaBD
+ggWA6IKx9cm9Xe9PdEsoqb1hnbnCAk3+x4SIB/09bVMR/HDMw7qm9jXqEYMQeVTkr65leWEayoz
vyhuDN4Jwaq3/FBXMonQNVbkCxZGjbqiaglkpRT1GaPBU0DFjwy9bD7LLvGOU9hip4FN/jRF1n3+
UYo+lgiLAOtniQPl/suioHCPfs//exzt9r3Lq20yivoSgOIZX3U5yo2qfqlfIZLIRztNtkc9qcWa
Lnezsxaiq3rB6JoWwwwVirRpCRBfIjj+CCmTqW83WTTWGyWhbGcWLhvYPqwH7foUyIB9nDPjo+tJ
LfSpc14UwbStP9P0qz/bg23fOutnWRCNpeThy0HRZtSlgiHFEtsMJaGYf/8mHjBL45dE11ZlZX7m
m7PGfXsnG+mEfT0vV8y0xqu6kpPYKHkjuaRSvTYwFqzhYPn7fomdVQddbf0T6HhnxDKRDVjSBm6s
Ral1yAOo72m+b/TYOk+e+fFHravN4LOKblNkcftpFrAucKg3nwodfNe8nI3LPfVqUJa/EvrvD/2k
Vy+1XWJ1sPVXnwbSiz4ROxwMawEH41GNXp2Mw42UerGnzsYGQnHzgskx1r2bUqSQdgfeMY++ZCqf
d5BptyJ3tNor2GSpNxZAn+SKHD5/hCDdXcGQg39zh6s6iKFHNVOhZqTfGSH78p7/jEVySqtzMzl/
GZ6eTZtdTQdC+pZ6AXUiRwNv5OERj/Xm/jbe30H1ZipLlMNnNQuPrPjl0aqO6pvf1H18vg847UIm
qZ3eeEOU9DJEfvzUssp7kRYbguW2A+Z1lcS+uKS04S80T8i3mjEgTOlIO62GM+qk8qfeCuPqlfM1
TuP0qpWI8JqhMDad6ipVxltqsshnn1ddhlav3qgiqNHRgAu6GnyDaPPIDjdTOqCfadGJZz0CJ08G
BjOcba4ycgG2Po30oy4oQzR68w3dGLM36I9P9UDY2UDKwTmo6hFjbKjTQ0vmp9ghmW9FuOdj40Xi
NrRBt7P6VtyQmAFdyuVDtoQTRKCCz0EINA4d2/BYYOPYsmsfHoneGu5n6l4wdr9fHaHgboNEGjjo
//WH1dkY4UyIcjwQoLTWoyvDL+2I1CuK4c2q3SrQuTVBcs7uvmfJPFs81OVWDQFqMDAQlD/0Gtrw
7iD1inLWssKdl0OYIeG363BHcVI7FJ10Fz3h7zPUMNohLvpp71Rju9Xl2a0m+nXLD2p6I3COLZN+
GmbVQYF2mkUgQ1RBsVmQ9GtbtwmTzKKfvLHNc+SMwVMhfqCsnFN6HrkNJQQF9FzXcNxQrm2KROxb
EWzU2PfndwyYQ4eK4lZn9+IQlWx5yJryUM1783s9jvdFUhWQrmuTdUqXjNaLeED+9eB7PgY4W9g7
VeHHjlCQpVqyOpiD5kEdRgjr296ZoAFK1v9G+iV2Sd3yG3cJiJHdPplntK+LFBYCcnhtEY0fkQqf
1C3NLwC4Lwu3YgYjF9Sl2ErCKB4UiJ/GKBjF6N6UUu0peL0ocJs9na/o1g2kXTDhEDJNcAXLMLEz
lxlWJsZLaxui2Gqd+1nyNT+VcQu1WD18dwVWv6BG1DCgDpnHoKyP5eU+MqDFc21reCIJcK/CZXmn
ycwUaOsIjP6q3uDIHZKdIxp3RfM6vVnfdLPQz+W4BHWUfEJjmcmz7Kev6tNT3oq6CSnR8Y1lXu/a
q4zr7+rfOeiIjsyZwI0mr7T9/Tdkf51e1f/JzTAOVW58CocINlwkx4MZOw5ctJNQyyC3Cfe2QaZ4
hNv+C5P0KmxHD7WBQZFzUQIBUWaGsuv3vta2Ve7n2O1sb2e2w/Q5DeLFh2wf0iHQcJ+wxvYHjBkV
raWiHYxbLq0vimaXAWamkhedKt3QdpQEVtWCzYuLVnupuVIQXdrX2kvhUIYwZXhMvAyh/+yYL1OM
dj1s/OtMzN9LgJyM8YgUvEA3n41Ob/SHCLUwWKMIQbzdihe++dvcj4NPZVYhDAbLyPMkmuP9Sazs
ayw9Eoin6ANaxbpgTvhgfZpt51ybz8Joih0uc8hmy8HtJsluarkMUvnmQoVbGT7rmDviPRiTAYtn
Nq2JsgKkoWUPWY7xrkmJtZ1G43tYElPazxOQTBkj32zRorqoxPZz6+BfzLNpm/SWt65z8kNbMacX
X6vnQ1mGGAxIxVpbyxK9WuaZlP2V65rk0wPWsYuUBA+nvUAm5GqJoWJJBXDHJ5DCHy3AknRigq1L
yWZFZUbbFSJA1OvYZr1F3ARovRLlNxZ51sUzGQwUI44GcblxRZyDNUaJV4ba+d4nYcOHI8/wr0lG
SzIwTERMuXxU9gBH74NTZga7qmNlHhmoaJRaTZUyWDneJkXDj9m0LeVEWj6GT4JI25uCjpSl0S5L
A5hjTTDgFjU6sSMYA86iJt8ygWGGWmSyUU8IZXQdP8v8gXasW/s6VcZ2csYvmH7ZYnvzJ4OncR20
UbZ2xyzdu9Q1ribp0/ezIerk9i6mpJ5EXUdtxNgiXGuj+WwMGptpz5iuFdFUquZCiczEYhuhOBwK
E/ny1D1Qo3q6v+r3cXdyw0Z29+w0b0lMizvWzNTjMwDT3XTu3YTACKPv9/yij+rqz/0/ly4OV+iB
Mti22hIGUaujwoEFriGJKFq3E/msdcMqJ8ONV99ZYVbp+edxqn6TxKa+ynZIoOsVyNPp5tbrv7SW
7JlJMQyW5FlNhxOlruM2Pfr03a5tUb1UrbDOqnOmhIE4S1/sYLLPgr7CY1IcZFaax6mwGx5ZmANh
5O9KFHif1X0zdPJ1WVkfFZIXQIdi+uRk+rWW1nNNmsvxz3Os7CstTe0iI9w+L93kYYr6/jhVJhIF
d86eXIw3LHKH9ms9+NBO+VRPiH0fqYMCinB+wMiv/pLaGpAUvBoFtuZ+plYaFjcVH6vOlCbfjkkK
Uq8SpucfZdmE9pcCz9iozygoDfzHJKa6L/iZey+jL4q16SwN9HB+7iM1XLa7QuPRCxO7+laY0/hY
D5IYN76VE6vCaZUFOC2cqi4348hHvvr7S1k/lBt1U9Yz02XpddRdneIqGiqKiq2KNo8iIVC/e6Zw
mlhHk5nrZlY5Y12jefeeZK/6lnNFGzGaoDGEIJ7jcugvduqYLSykI/kD2RURrXPNhPUk6rh8itjU
jpjxXmkvv1RGALEVgUO6i0d04aC0orUSSEX60NyTrv688OdeUznPHabHYxh5VKe97jTb8M2ctMeH
1Sz/P8ssnKvuojQETPIcxG27+ZOti65IQklOTkoWmfo9XmE2oxcjbh8Mw9rb9lA9qDEDcqi+d8yO
Fb/y+E2hs+9Hp3pgAozW0rL0A1pSDbgrKidBHfm5qBLteRoEdqnY0k7qnm5W4U0SpqZetKLMO4P7
/q6bDrY/g2b+NBXapwFO9i6icr9Vl65Txyckq9jDlld16cQPrqaTk6VprE3p/2UDe83Rsn71BkK8
eHF2q0Pt/zTozz2Gyx13sIJrFI03Y3DteK0JYPJ6VsndxuolJbr7eF76hCcLCt1q5PBtGa/dJfJC
vQnoY80NqXlkTS8KlqR0+6dijFe/36G5ebx/L7IMp4A5B19bT1Y3VWQ2B+cDJ/4n0mRCZJ5+5lef
MTaTgqLLLw3Be/ef7OkvbBfI7+vCRaYzOXf3Zqe6ZDrv9hbK6PMcdwHYm/4cToG4Rols6fjq+cUe
p8+qZInkYdiBPe+wrv774dfCz/U015uwQpGk5oPKgooS5fWDsH3QrFH9cH+WVSlcHYRYIqXFF00z
+oP6GU0noG2eul8SMueeFMsF3pBXU7exEzM+lj5MUyyL1eeKEaGQrrH6Pfeljn1WgdRBgJidbIF3
iL2Ik9W9mkLQuhtApbO/ByQZ1uExvUj01E/10qaKZjt/Si/qXN0tsz5/mk4qli432q1vpNHFz9xX
9X7bWuueigaGF7R68Tka009U4sAKIAeIazm/mktUQskirZeOf8B+bry1lXFvDyayCHZzlcNeUqNL
DjtqrUTYKgJGnVWhgNkJdrgZ/eZmFlmyVqqsyItIVOnqU9/XfIDLSiF3M5f6ODgq9YyFnlOvHNYn
Z+k03R7qdr1TM/0y+ZdWNm26hrDsu3+p16P4ZAc4o9EC1mJ4IzkouwShh3p1qXf5db+NfNhc/UwT
kMjx258hVp2FDbHJeZNuNB83XWlOBVHF7AK75lyP0fyW1GNysQv35tvt012U0RPXvgNiykK/N4aj
zxZlFQ4iYu/PLLy0TADk0O5UKxriG8XJdcenGqnu5f4XUGJjTRt4n6gZm1f6Kz9NjJaHgDdpj1Db
ehqNN/UojdRfUeVX5ob/5n4FZX25YYIgwE97EEVt/wyDav0HRt9ZsMDvyxSRW+1BPaNqJZSYkLjG
BG2xnlhify8gs+HOTyiq4n9CaVp/b8ZQbaf8omts23SSe/Tl9b9U2wPPgg0xmMYRtKv3LXnuRfHR
TF17GyO+h703oup2aHzbk4QFDotnFfTF1mCpfw1YEi+LQxJV0aC1MQWpqrhFdc1AmtvTofB4bIGC
ZEcZlFe9L/pHdYtaYLnTrOodGdJ0EgOcm77H1owW3PtmLMyD5W+FEBVcHDIEhVV0Jydk4UW5XH+1
7V7b5RJRoS47qh5tBb8KZC0yChd7ceturCq0kDU55TbNWELXzkG1K2mIBmunlHKNSml+TPzya49v
7UmLDBJfhpTccDs8xnLhgc5TBnvHPMiui38xqXBijweq0u6WH0atLcS4F1il16q8FBbmu8hRiqj9
rVGgOXbpTCTlmLxY9HdWOuSFHamLS55tBkWyxnK1JLoIv6C0Y+Y2XzP49XoWRGvTCbDFlUm/gxep
AVwAmlTE0DCQ1ME8d4AcLTtvM+/LxwkdqagnccmH7JMRSv3V7JLnDojDAybFcFsldBRig0SYJSLt
RIXSBLePIa6Ypp/ulHyoX3gQpbMTaKMxjjgfk49QHK8WNH12xgZ17T0h4gQBLeb6nEa6MF1a6pnc
1o7ukpCwiPCdEsORk+xUFEOeyq/ohhzw0TljaGF22zkrso1qumY0Gta5epJo5dvPboiEodCKaynq
L/Zi6KmmxmPDFOZrd7l0KgOCDjaUlXpVMZ1Mn3QRXaQXPfYZ+oQ2rlUNdC4oT/shwvPGHN7tjlmC
HWYg2bB4zrbopXkvpWv7MNZ/ZoumuGCp/CQtgm7t8L23apOqMgWPegzzs5X63zHhLEZ9cQNHy9+W
WrlxcheISAELYvk1Ef7J+oh/Znhz4kHQ0oSY0oKi3fcz1v7C5YMVdds+Q7ohpnRpOwGbALiVSOek
J4m5orqRQmUJuo80nnYZBeyLJpEglYoQJKRAce62hM/wsZeDK6mlAgkY+kDfeW0j7zr/RLO1CzLF
rVpuQdRkumKNhngMMkcC5UUp86ck2eN2qw52I0hsxKD2KQnbZkUhXX905ylfNz2SbXArHwFws10X
p9qResGMJtBbx7QlKOUb86e61sutZlTRbZ7m6kgyLd+yavJ3LGZ+WqPFFK5H3pr8pHMUy+gl8CqQ
bSRQv+euhxFIkBTsoNoF7OgGL2FZuytiC1eBpTuvXj49B4yFtyQZkkNXO0dIBM4tGJxmhwJuWqvp
Rx0mKkFN/Q/MbuPv0gmXPg1NPE3ali5NhBz/OSZmKI0JBeqtY+5Y715JztHcR9FLN4cwDuFlWjAb
V6rAWFCZ2nixqx3YZ540Gdi3tEDnVcLVn/d47PUd//z56pnOLz0ufgl9/KZWWf2UuKflCu0mMSpW
9h3syzehh9g9HSYlw7XRRNi5QOpONvP/7ixr5n/l9DDa27Zneg4kTceTf2stG4EkPkP4zUljk3xM
emN6njrSh5YBlqrvcLAsivXKtSb16XPcEqBeJdlGaSyCMnoPkuZ9nIrg23ISlERa1qleb1SfCnE7
oLaMFmU2GtoeVSX+46U0VwwEYgqvehZ+1pzJD3cfdA2vDKwKse0r6eyNnOgk2XnBs+Ub5aHS5Hxo
u3FcRbkpEJbiuFxyJiOdOIJ8XNhW/L8QQurlW9lBYCXrzL6kS/pqaGlAvo3s0zyEu0mW3WH2LO9z
IX6q/trsWo8okVE/szN8oYfSY8TH99BYb0QpDmSxQNSuQXHvUIUbhwD8z5ckjdalKMsLLgDYTVPY
3box/iDgaTwaRuXu8jxDJFJU4GmXnrsiPnjjV9xdFpkFuBxHcQ4I9UUDpJ8Lmv5IOsQzoTVojTX5
RccHdJAUD7zp9Z6XVejE2sfWIPC+ds8iDrRnZOXjpqPZcOkaQgzubfvZbcQWfcz8KEXwFdHo9CWk
eLyycu250Kvgs1OCBh6q7Ps4fJJx+jP2Z/kYWTYVQoFgVWk+pt6ERl1oa6/EqLseU5E9qkOTx90Z
tvJFDXt3dlItw3lrFTYRq4YVP4rJehdLQnCPqfHgh22JUGvO9yN6/7VdtbAJpxRBeFbWyUVW37zG
t44qo0v0AwU11ClItJJbRBHhL2fD3Kfryak0PESUp6fl4EhT/tMqyF0kJ3/VHHiepcETN6BEeFLT
/h4l3Uck2NRTUl0CPzfvXAGYO78sq3AfKLSjgcg1slu8+s3B4nWJjcxb6XZlvpnEOpkplMYgKpoX
l9BGGA2cDRgm1gWp4Ynd1wjf/N/3//yJP2dJ8au0GXVVCFZhkDFTJPLSln6wTcxueKr/fWbO5u97
gVV+LRljTuMScDBTEf2t85Jt8T4TXr9P5167uo5domXjzKo+qcRVO33Kq8h/19P23Dal/zNOm1M5
e9kHC3sCtNFn6nz1zvQ0zl6OewhoPyFztQGb6N6yDhLLxbFDPHDv+xtr6JK3rIUM7ts9k7KinxbS
0zaB1RT7MMzJx4FstC98V78WOg7vTAoq8f6z0MF7rdpFrJUYmO9rf94NmOcowcbjezclW5gNfOqL
GnAqRbM3Ow/O+NIsnBOz2ad8F9Zt52EVwaoVAvtLXjolqpsyB5fA9CaGcnyo2H0+6VH1hQJhifQj
AYzZD+LANK1t7uW2YCaaIsu0XSrz6LlvSOZLMZhR500BhAkAKjlDJRueZ302/adi6m8KCmYDotje
hZPI7AkqXH43Sw+7bSUqAXqzMPj+SRD7vv3IG1BvCaP9fVY0Gh9ZYt5TKO04jGjAioFgGv0yluST
4Yzo/yLeiUbrK5uc+ZzabYd1XxZ7fuNq5RsdXUP2xjc1LdUd/+SmoB6qsJxtmDs0bnTw6pl2mVSB
h1ho6+A1Ij6YXkGUMmaLrb8EfM386zfuOFo7UtzyUzh2ED+W+Dp6/S0sQbSOXpmCuKWDfAxH5B95
gmFYiad0viFb2qbuWlt2AY3V8FG1/0fYeW25bXTd9okwBkIh3TLHzt3q1g2GWpaQc8bTn1lF/5at
7wz7BiYoyuomQdSuvdeaK2YYnBsfsx/oO9dMtFWHBellGYblEV3XxvR6t10bQDmDGphbZVRXXcv4
3Osw2aAS+Ja1BoNhylpnKrq11fXm0XG16iPWxbArYhZfbPjz82+PUDDBGZ70C+//w40jyQdwas3i
m7ZY4TURjrbyjLjYqoCVFOPnZoH2sQ7U4EJrm/mwuOabZQVPcM/tV6pbNIY54+U64s1k5GUUy0cR
EaGtZnGFzc5s1rTysBARdaJYB6Y5ttd4AN/qdt9VVVyZ7huRBcPTLf+kGJl7YTga5C4WNlh+Tqsa
iAkVUxgXVyMg4gM+xKua9PgN5bVJYpP88UsQ5Ff1k9dsYnfm7Cc0X0nHU4fkr0fOuCtTR6PrL1Up
i+2MV3Uo4QXvLbf64TBgQiINkmheTIDxutaV19vDsApOhUMgW+SmziZSvJHMfbApdWGmdtDP5UjO
KsljAlWhGnkq2tlJHrU6Tm/i9ygHShCW/HhVDogjr7yn/yhkPFmK/e3G7aLqIc+LRCtfCCmb/q2Q
IVi3iOteMynVh5yRIwirNbJzFCeZH3V3IqQLrFEPbPOOekSMGlsBqfq0Cvr6ac77MoRkdiNuYpRR
+7QQcOBAuF/g6P6fuLWf+vmurMV4xBam7U23LWHsx7T6Zls/uxjW1qq86eSNskOrtOmRDm4LUGqg
n6F7SjlGj+aQKGcIMrAryLp6ADw7f20Cu9l4+dgSwtTQJ2TkxOQ5GyBj2OHRlZQ+T00XAYWswqgE
yeia3yGH/nqAmaHZtSXbxSjxk5PfuebaHQz7Lam6aUfud7PD8GW/OXnqrkN4d8fZjJ23mgbeCqZP
sdbroNlbnWGf0sDrdvhm8lcCof9gcIAOt63zre7ing9Dd7iWtRNuhFZeHDuOt15mdSApaKR0iR9t
SRTt9kr/W1vWt8Yty0OX1z+o8Ai0yX02gBFRcGk1pmdhNs7l16HMRLyOEnJSfz2nHnXGfN8i/dxY
JibG0qONLWwNr6jmB3iFSZoBWCM2zqJ3X2rLI6UAZV0QgTAkUfDEjsE42AJEiUlXIVmietU6kf6c
5e0HBgN26Zptvls9PQJAVZ891ufN2Ar/UnplTq97cM6hDKNqI/xl9LpX44TdsTUS5tvyt25bwV1F
nt66Sa2QHjdM/23Q/8jLKfiRpa8GSoI/+gj+Q911H/RwxErVUeoQyI1kITB4oiVFoWswrm6IrTwa
0LqfyqZMn5iOrauqIVdBPtXbdMxqJdAOKuNbFnpAc5z+JwSf7GfmrGl4iJ8jiOMFduEBtgViBZlv
A0IHwmkWElHVzkcsVocC9QEqe9qeG9PxTFqE1dEOMf831M8b9QvFWmagcSy9jfp1vXSpt//+BXZ+
17jKHQhtcc+xDMdlU/Ob78EJ7L7C7jsxKRDzVjWQKh/msZH2xb7vGnsXkuK6pvR+nhe/fjDLmksZ
Pz4Q1TfMqObjVJFgP1j2G/oxWRR7+MTlqWnmM1P5xdhoeDvL1u+/jKMOLSAkrjg07iyyAz/c2R3X
SaasoHG3R0vMgCwIguMv2ylC2m4tPueaICIUube55F9nyuH71xnwhA+I6t1DnrTGwZkbFnyJerFM
fGPIDX+yIRnPxPlMu7KznAtN0eUY0RI6OnSjr6HPwCCoXevRnugcVG7ivOGzx7GVOuwb8+FkQLm8
/PtHoIwAf7uFOnwEwrNNQf8PB4pr/CbHJiib8VW+zDsivX4oubU6IHeNrurRbFpQpzxI+Y5Lghlt
08CY4YXqw9OQca8aNYR7KCoZQuXG19n1IHt2Tncthli/ZEzFNqER2OulZJEcCGrp8PvPzQWtW4i+
tmaFRNqdFlBcHFU6yfG9BNrN1uDeqeEsUvI3WjvuXVr6RJ7B+V8t4CJFNDt40AjSG52W9iHqbzms
qeXBNAcag4nQd2HG3A9P3ltn2/2jmt90TZ0AjyRVppU9vH9/Q7lw/7koObauWy4uHtcwLZwOv5t5
+spbnDysCX0p7wvPXIh4wYiv3CiFaTpEr5banmYn6EstbI8qe9Xyg4/Im6z7EtzGWw5h2yPAW5V0
wtcZi8rlItfDfdBl7dtgozr/9XzUabu5pyZrHP0ZzVmxC00rxYdajJsRkfSxtZ/n3qmeewxQL1YK
di4uyF5R+Nl0xJ5T53m9dzI8Ek5YF9eYzqnMXA0YfCwenX9sQRTNwcFne7KJRJLtG1t0G4UUZqDX
PZisM3z8DDO7hjGeBeZ2qB0iE9FQqH8V9HK6TkphHm+nDlsLA+v+pPfTk8uW5aZjbcQxqu3yPPo4
DgN5ZSCkbm4HT57mGNiJ+u78h8jk/l8SAfg0VRPiVZLGPMlK64TL7G4sF1JxgGtHAbYOJd+zPECT
dSVh9xnJIW6X2puCbSlNXMm4n8w0vlj2Wbk/EDiwPk4VomX1maX0uGMzgBAQfB/EYL4Omf8Q9FN7
zFv3ey2vWfXnf50lmfC2DuMoxuGheT874bjqq3j+GjSjSX7WHN9T6pv3duPTnfURR4Q4S3AnFCkr
2+i+alFM2G9lfDh2GuxEo7d7FFL6x0QE2dCH79owV6AHR5RGIczKm+k9wIIVtWZ9N8+0LcjLJTIH
woEV026nsEAayUJ2s/THhljHgMyfmsQ5UvnNpyBf3E0iLzQUDueprvJXz86fYFsOa2QH6Uc7vqlW
QenTegwmunPaoquniVGOj75ujehIyDioBd13NdgxBjqRembpdwk9kpfAQ0lkVsOX//jOub8lghE5
zwzDo5XCf2zf+L1n1/junBvC5zfBX7LWyUzPSXjEqqPRV2IekaTrxrejC2kV4i5GBbjT4FTInHAI
UmOa3pnGNbKq8SHMsi92pllfLCOZDq1TJtsYEusdNSj6AJkDgIfRfyaL01hlcxt8LjgObbmqoFj1
q9E+1y7swMWi2pasPHXQ9bFBBta9hVaWrdzJH7/n1YNCIo+WzG1GfEDHhX2DyfVwP3QHj3oD5o3p
36tnQn+KD7mMohgqLP7hcjfKfUOoQxiLsc/du/JtL0vUt8h2LfbwY7JXcSC3eDy+eNRb1pm7TvZe
jiUu+mD481HlIU8GjvBgoFTcsdy1JyuVECqbWK7Avyd5KLy3UphawiyOHV/7pF9ec7/rHpFg1o9e
WL7NzmScnJJOTUnGBjN7189XnWNk+76ZXBxfmXct6adt08BIl7c2b6r7ociDSxEnuEKxW7ELW7CG
ipioO0c2smHs9qa4d3OQIlpw1p3pqr5mfpf6d8swQwXiS5ej9QxcybMt2p5Foj0rbB9G3XKdVOSQ
ElSU7sRiX+x0oLw3s/SiRQYNKXVud/XLn8n2wqjvtHLOdwWNuPvZf5nrmgnQjERHETEiv/3shUFk
ga7FD2GHwshkkki/Jw63YFqjnV13w6WiMXwm7RDYRSbCp9ImqKqL3HAPmLI5xFgY02lw/hg146c2
BcGLq48vQV8E6DjL4kB52n4J0mK3jF37TbTauKF3tZxdY6qebDH9wFXXfBPoBlahmRn31hJ+j5f8
qks0m6KwwTeZjoEZoosH2XajtWWVkMw2+Zq+3bu21X7QAzoVgHxf3UaMpzjlIg4EwX63huK/fzuF
rOL+XmL4ukejWTccfIieYZjyy/u3ISOgOyxOTlCfIBt8mfl8WZb4qLn55rssI8x5bEPn2WG88JjJ
WB0pxtMS3X4ea/1b7D6aCXRmPZ10pDKBuMuHZAp2WPCT8y8Jp3qEFd3eLqKJoYnhJ2zTGPixTvwW
dP4fjp0c2j7yv4685QuG5atGwfsIEdg/pf70VZ1F/VdfDYRtooNcv4n26o4HcNYd0+I/3E7W75WC
L0wfU52r6zThbYxG/3xjZjJIeFYXp3rIL6r7bmP22mEthQ4rRdMs2typzPDP0zBNN6C11qPVuefS
9w43k9Bfp3VNr9oheafI6cb//9DebQ0ti7ZE5HYu7YDhZ+/51epP/BPaCSa7j7/YS2Ki9rMjND3q
Oa1KtOu/Xxve7zduNu6Y2yCQGZQOpuf8toPP8qZrTTPwT6i2vW0F0RaWT/mjIQRnVQet+4J0jtJC
8K0SMGOuJf3bTWl70zuSuTtfvtbp2iv+b/s9qsjCIO8punPdfECAXNYny+LyQmX9bHGjfUiQI6qi
1sGDA7mxCbahTk+Fpma+v/U3qxjAmwgR3R/x8qMdTDP+GJZi6dUGdlFcrVUerrymPpq9mxHf+X++
BPXIMBqxGXRvYpBbZ/clGtQ9dJkWZpyR3YctS9gqBJ1+xpN2Uc/NCCuITEGR3RB0eD9rxo8uQAs/
G0BcFqM3t4ZMPoYDpKFBavzNXGU+IW9wa7ygX8F6s17/+TeLOhf7wNbN7eLGxT6v5xQZtSXltkjR
pTsDDWi0ok3wJ2jLrMfpmBvMiX8RZCOQgZvCtrivOaM4/PvH7v+P7kBwm3F0ly++bbDxsP555TdG
VWqEZeTHm2RstAV2Vfp496HdtExS/u8RC2l0e64jY9EXS/MaocXywyR4JYGluAemCHUrsvPHOcyd
FufOtLJHLzgvbg2Mbplw7TkpUhX15BB6BpazcB/zCT1oQ/2gY4Y93+Imegj7Wx21NsoXpic67vrl
zUDfL6mDgzpk6XJkDPMZ1Ll/r55P59m6OtxV6BlMz25psNoMen0xS4R+jWN5u8Qo8ifDzEDfxG/C
9gOc6S5YQ/loDFPSyRgHX7vcyDYpliAqrRd1gHgYcqm4GIHkc2agkxUIjI3xLYGUshMYyUtXPTIj
461GJn4d9P5LCuPlThWpHWdjWuJkp5Bb57ARK2Oh5erpFMLC7jC5EmDQjYz2nfZL6ZO0YRituFvk
IchiAfVA5zd205e+N99vUCx29PpOb1wSDlQ0dbNkwX9cHvZvfT2H9cLyLAYxpmnapvn75UGJl2Pe
JOYhSQkYZTL1Npql+CnME0US/7LjlddeN9NvVYVVyfFIokbokm/boZ7uAuZehzJI1n7MFmuqvE3v
TfM7/rkF7nrlXefEz++dgA2n1DV5U/qVlYh2iRRdCvjjR6dyIJ+aDViXmYSfDnDPOzsCUqJ6chFd
056+yucBY8Mig9pxoPf1Q6FLA5eBB/jen6oz8NeZFtB9c6D5n5px8c7LgNxPDeTVYai7nZEDDPz3
Lxn17W8LrxT36K5cdD3T9f3/qYoTQ280HIHHqe3IhMDHZzvfCeicrqorVNE8WQ1Qnkm+SDKPvlD6
Mi+jND4wuhrL0X2240VbMx9BfdMZxa5oBooOoJtgDKz5HTuht51SjG60Sd7y0agPfW9/lrHREHkv
5bLqOT/2Pt1K+3mbttysk8WcE4KO2fAC1zYTqLbVQdF4WIBXbWmgCQ3qdzG5sluDGb+LOlq8spOl
RfaLpWnzQf0aWachUYs8a9sXcFmNqHL3nZl7e5RJPZli+qOySJJxcKcVWv5OhzMC3Zv6G61NCZWW
6Q55KpatYWc4YoRRPfnurmDsZoBXv/dpeF9HK3jztSo7LHkrTmZvbVL5M1eSGzRXfXG4mR9750AH
lrcyCLRPxyWPJA3mCyBg9BdxAcdJGcIibmMXdbDchNQw5biJgpjWADojkKNyTFr8dYjGestbG29v
l+VSa98wSDukx6CpDRmIXLIpvM3eY2UXJYN6XLeIGySqAq9lzUDuoRg+Qxe9kwJ9N0EKKwht4VBq
+V1at/4uqjDSxXT4zwVNiUa6urSsbU84X2QvitNGY//sdwBpZfTHo/S2rCPg/Rd7SV5vhpnb3Zwb
1xtyr2ZvGp5HUx5fmzpkRlvgsWrPYds+mw6mYX82QTDIF0zy9csc+isDZQup99Hf/pBR1Bk4VHJR
L7VBbPxH08b9vUT1PEP3LcNlMkkX7H9c56GVYEmGl3WsjPHqy/55Sc19ahAfrW/98wopVdjgqlLd
9Qxay8bW+wFIA911ffJIJm7IMotNusW+LbKjPZtfXYk5xgWDBC3zP/BJMz7pwRxPixRdy7dDeXu8
unDWeFKBU8v3IqudPy+KEGP/Fvz5l3QxIN+B/ZIn7TC0n/KBVdmPfbXEm7zzZanj5fcyDXEd8Ml9
s+2WYpGO7lik0S7wGABSZAAdbtCGrPqExJHxaBnsaAQbx1Xdz/mX3E/o8bGmRXug7IzqGjSUQ1hn
20iepn7sXEi3+97KOR5AoRlsPSpF4AwMYevglZaRdacOukziU49sz/uP5cH6Xb/iuWSA6xbbHEHt
YP+uXylSOqLWhAfW1yBCO26F9aWcfVQZSYHBxCi6Ozhwt2HE5C/+Y5WlexE5y+tysLolwiUcJi8h
0QE32Ucwt+xBsoU3EwMeVCFx7E3J2Wq87MGtjHAThHX7LurmVXlw9OS1D5b7mA27usspeYJ65IzL
dvZNNjipGR3ot1YfQfpYF/V/XLCG/z9XrG/4NoJNS5gS86I4Cn/bVNFXTNLZMP3jTZbJHuuZX6pc
UZ6MH34bQT/M5uDOIY7qprfCM8R91dDSeO9al0k3qsfKTJdrORWXZCjjfduFJhS40VzTiOzvhqaW
/SjeFa02nuO4i7/ohbQx6vMK4B+UtrkdDUibWXweWws1eW6RS+VVYlXKPyb7kUzmUDNOVtjM75hb
+gmhZpNpyeMSMXOFtIoAZWqd3RIMHzFBhBsl7+lsC29QGr/2klOV0rJaucjNL818bqhFX/TsS8nA
497DUYHBJ60/TL/uN+xo+pNdmxq3fKvaCgkgBwT8FNpjjOzZ9S7JhMZIPYr+elTSM14XqfWkvnnK
kdsmpFCmVVKva4Lv1URrdJv2MKMStL3+D74/wHwyfQKhL5aCLi6mK7IYxTb1f85Kpw5QJ0DH7LVr
JYmK1KIFJJr+v7vXU7u6QdYRtS8X3Qfwq//QpfiqcIms1rXlXu81ZxtGTXB7pEEjv58K29laZvWF
LUp+GuRZxIb4HpFIujYAK0Oym67qH8Q8G25wL9IJHqedMsqZeSUXoW3d6yzLrlbcJY15vqka7bzK
2IBpxSnQGTCR4rSxlgITrlSXeGn4ySzMfNA6LdvUTlZcA65IAy0TQ+Oo9/3XBEbGOmrg20+m630a
PXpOrALhMfZN5oQa+Ys3yWcicutqaejCuXzj73Py3fQKsRrr5Se7Hfs4daSzD6bPusatiMHdnD3e
fkQAwgY+XknWq9N62Cm1sDZi5C2CN0Ln8pdJkPw6FHO1nrHgHrSknO+xgG1/2djsiK85Msxz2nBT
w9IGmehbxQ7vxlUeY3HIrIwB3cLKBOX0Lltsfn8DImjY75Wn6tdBma1KE0gI6jHjZCp56DSU0tQ0
av9RypG8/HspB8nJNxz0iAYJw6xU/9ww9UMQaszCopM9u1BwbIcG/eKxM9czomS8XJu24VwMDy3D
h3XSt2t1O/LJQFqR+F3tgVJUu0V3l5XC3t/eySZy0jUNmG5j5exXVo7oi7M6H/gyr1XvEsWasXMR
6KzxDWHPtJdpbYgwfq4ZFK6XnOqA/NEvg551T+pgO59VNsaPdkuWKeFepI159USTPRXHybx0M246
HGfs2spQ+2HXV6CJFt2PTGDyQgbTZCGiEDlgtdwOEHDie6/p4GLDioAg2cPWkYuqC5XczfX21WGZ
LWxzOYm5F3daTIpnFYvmYLNf8AN/PfMFl0IoHDWFhyhb9DW4vm6CrTfs1JTWz4aHwtEK9xAGA7ut
wLeRbMVEFxpjds6XES2tqKJzF6V08xcG/Ooli0FYhlnRk62l7ieZ80OAXWPtDAkLkRQR5UV2cHzr
6OnB8KXs9B8lV+57IL9LlcsGQP61uWvMi5MyXXaJLdgzdIm3ioOuBt1V/jZjRHlQDlhPJ1JnsZnA
D062VnWc16TttasHNC0SeAnvjIHZXZHHsCPl5HE0xIf6piB1tdfO7By5Y7RXpnDtY910r5Xop/Nf
T5tJjk8yJZCozVakYQFFtW1np/vzBFG8OKopsirAi9qWLl4p4xV2GfzNSmrZ7f5GB09FxD9kWfvx
88+lBw//XM3PqrOlVGQkah6UJIrUnfXUIGJKBC0ubqEAcwkQvAvqljWL/AjSfgZTfu3jqoUsEG9U
XIDK/yvHzzJw3LVBVujJ6zJGOZQ5Bsm0UrAdBXyhFfwx8THTZZr/HEF8uKI8BdoS6xtR2wO9eT96
Xlo4LkH5CmPwRTXjPHid91mRvKDfRpMhHRJD6Vm4BaQEAvIY2qUElZY+CZkSn4G17FL302qK6bWg
0tr5ixaf8sTo98rCXvdtslliOLloWlaFZ69Ro5VPeUpGhJnr1ueIc8E3Z53A9UHbarMFJ7/XqmMC
9mB7I+rYen019Nr/NPzdsrTsimRihvz/CSOkKgxJmuVGtr0tznnqiJ3jLOB+OpoALtOXSLgbn93x
JZht/9Pz8/LYy/4YApn7PqLC9NIG5CV1nNLbh1jLvJa7Gh6w5qgx17ttk5UjKAPLABy53tVFetcT
onQaJT2HIkw7lxQkWeNgkmNIfBCsbOgtegKMOr8/oFA0jvDgt648+/UyDTH1yibi5qQ5ifVAysmF
htk6GYfoR9kWqykNx3jFeHU1tcwT1Wrjl4V3raVnyHGbh7Eizq1AmGoyIHlQVomUeL2Djg9gUzVT
9jl3JwEdjt1ekhz9sPf2eDIpGkSbHwfA9BujSL5XWJVfmsHlTJtRskGhVkSNPsRxgUPq7PZLTOzB
zD0kCsv1rCzGSdLAdeH2i6UpRKgCPyyI79Bav4YpcoTEcOpdWU/5cUyCP6mqIxfUvppte90mZXqh
4z8/uEY3rxT0zrcw0Ssbw1Bl5UH9HNkoRsAXE5MKeup30i2hJEYO2HK3I3F3rVu5tTHazH27/d0k
Cb4tzjjuW2lBI4i4PNV9/ZFWfndtM2h2NuMJpfEiwj0/koEQr7XE7t4K0X5qZX8Mi7x/m00skren
1QtGC2eTmzzdXj5O9XPV+hcnye9saStUB70oIZ0H9dprST7yms4+cA14K7cN926P3S0bmj/6pHO2
WS/JtMHwpIcfqimiAn64PxkrvhXWZugYJCpLIdQWgnPcstjfwi6Ui3rMSoR3DfiPaTGrJ7pETN99
BJRViKxTGj3CvNb3bGKOyiBRRq3DxM3tt611vxjSD5zYX425A8enAbQVDqxlz45X3tCB8hNQddsh
sXdjOjbbm81HK7gU2tjYknJ9AOoA2H3O5otlZjD8osVmZh+299HblNTaa0ICSJwRVRZ7OjsyBPBr
TKzNQ13MPaSzadwXESJLJYQMoz9uqio8OSuiM2ZyjAPy1FDU7mq9mfbCQEEy6yYVYmFNh1k6zu2q
746lTSyaAiWpfN9s14qIRFl8eAw+RXkmPRVm+7Srh7D7M1/QcaqNngzih2+W1tUYdwWJ7C6cp2Mg
K6CIZMwzndS3Xi8YeEpzthsz+nJEOB9U90MdHMTol9t7cJsgOTBvVr7KJQkqcQ4F4uo0pSm6csvw
4GCr6g0zPani2gY9z80Jfd7MDUqxIdRBSLC3ek6pLN0+vqMzglBSvq801/l6+VP1AR9xPo5uDjIN
yiWB0rZ4dogGPTbYM/Cz2AcikOMPkZBB1TTNT/mA4a4Hd2VkIppl+h6Nk8cVBmZOXyp30w81TlrK
qWhfJq8oCTWMoSYJ22SfrgJtOeR+qr/5zPZVjkvlVt9mRJ+IpvFlkk9WQGPQnXyjJVH1rB4Vdfhe
5voT9/XlLJjvbAvLK79q0bi2zZdqqeeQ6O1qlU3Ong7AcPBQeZ4MhEx7V0UG4OC+uHbkQ2OLqP0t
r713Sh8cyxAYZ8Dj9qaCq1F2rv0KsqC/DoKy2l3aHEiFzDUahFec24Yf/D82oqya/7sT9Sx25Mz3
TFuXXMd/lqbtUPbDVMTB8fZPpaV8l7A5PHZD3p1K6E070boJSrTMwhSTpw+W4xITKeZ3nST0nb6w
71SneabfjaJL7/xy1Le/mkOjm1TbcOmJ99Wnz1xUZOqqMCHDHfd5i4qRmba3MXsaVGPfRReHbZkj
bYQDoa2TM+TXFDPa42Jp68mYKO96n4iGdtuG5KQCDh2OqnTthqh5dNpbHWtYJkAOiF+n1hrzdWtF
3alDSrUdcO1tUuiNh2ISUEtDsycbC+og6lj6qdFEIKPCgpfD4JDWio2UcIx0owVkf6HHBvyXpSVD
PIKTKhXGnW4yQmfAIPXSPl8amOaJ83iBROtsEz+QVBL69Gbr4zzOQm7zXmTuSiMX61TVfXErviGE
fGdTZR5G2ew2AJQSDzQ/DaAZDAsarWmMxD31sA4o68ntRIrwHo3LGy075ynQovdfQptfuhvNDNot
GB+uoHJMBGkgwDM9Dcy8i/PV3RRaQFe5m4+qA7JAKmc0E9v7sKkKXLrBz6AwkKfXBu6BKs+PwBvy
B2q4ZusYMQuVzE4d3LE+tmZ2XaT+OECW1W9IlgRAWsfVulgGxsVNXA8X03yXXRm6lB2TMPax6LyH
KjW2ahojoj44Qe94VGe/Do41NCR+WHV57y3lOekNwmQto2g3nRAvtkxDzUbvajhB/LTYi/VkGhrK
fBQgrbkvO5t8TyyTK7Po04PSYihVRlEn+b1nnWZHJPeVuYxE/iQTeyTCcP00yB6tbDGeyR2kCSWH
d6gYdtViumjeB4YGSneCx63etJUxbbSYfZlTFN3uxs6h9G63wDdl0l9p6PcaVwe9WXd47jJ0QO1I
JhdwE2D4+Adk+7rQJDsscDCqiEtSi+Ihr+jX2QABbaIUbxeW5+UAQtuquzOL+msn6blEPt3OVH2q
/iwTr4Z1KTT/ZdCI7GYqfyb/1XsP0X5tcldnIXRz4y42oAlIxBGuGO/gBthmtaa/U7X97OtEtk+D
dRtiBw07SHU6xdZ7nvT2k+YRZOiW7isfS3sgaxoYOuj899Gx13F1p5QxaEN/QIBIXxNQzTta19yF
Z+Gv/UHyf3ot3ggvs756ROEkfgd+JaOoUD56al4a/eXKmufxoCJF1aGzwBynUjm4NDVI8ImQ7dse
OolMZooSsqIOrnyUe3nLfYSRq5wYB19Ci2DZyIWbI+y5uDo0Q26t7bo8ZROLpupuZ4MXbHQbLhcy
u3qbV3F/zmkK3GNcfJ375IEghObTQNdRSIFwW7QvWEe9LwF70LlE2ly5TX7qBqdcET8J+qhln6Lu
dboztw+3xRWgmRJRGHb3ARzAqj+BUrlZOOH6mepr2REgAeyyvvryudIL3LUIwJHoEHz24eTW118v
1og02vvG317/6wW2U4JIlVksU7/RchcLZ+XX9x1S8sfW997KtKk/Gngr0gfrHoB1DOuudP2T5dsQ
FZr8u0g08po9mRNg2cOpS0Jt20W1djFHUDgT28E1jOD5LhgztHVhNwNZjjHIxsXBXJBKphUZa2XX
vjOgJ6MRxmYPg/Y7r/FWecAYJ/XKYa9uPvFU/TGXxIazlLoEZv8w9U+atOkfQYSoILOi9hk1IvvI
SUbstMlH3n4hqWj+ajWdsWvCMjv0M+2Voep3t5QjnRlEroP6UO9/l8C3GYJsOlTC/O42g3X8tUDV
CQmqOk7fZNJAyKdlcmzqtj0kOpoBP+b36vqCtckS0caSBpmkyR5pDczHtswZM+Eqmy9sViBq1DYY
pmGFbZL2JSPsMHXQyjYWAWpZwtdI4FzUy+qOJiSpeICxlP/GdmvtijGDtOYGilolvqj/gRAm2Kw5
b81jbjpfMjPd3j5Qbx69dRLQMiCe6ewrPLmpwfso4sHZY8+uThHd5M2NzpB5WLxHYV6w99pvWZSs
st5KngvhPyGfCDaxUeiP6lFBXsfjTN2mZb0JZ3YhgruRkdz6QDj37TzPi2Tr2lVz+7//nEp7hABR
zmtbuTgimU8QFOi+lPZmGPwLwn4DGiK7F73NxpPlGn+E2VisHb+eMdsFzQ/fRuuezFlzd1uuxhA6
SjnG5TFnlrCJZDcEUIBcPMSfUoEl15j5LtOKskB/xnA37SbPL88MFulcEIi4pSb+6tVZDFGC0boj
yicb0NlTtljnOHLGV61g17gbQQxxjyQsQ1og3X86BLvZgpXvNn/SrgomGsdqbD4bXUQXERLTQGyH
t80X4b+EmZWvgiKr0KtCI1rofG9cK0tPCnVRg1BbKgI8NHDiL2OWf4lx8X1qY/kFsRRqMYuyVvuZ
crU+zzWUPwcC6b7zi9elAUxX1zOpL1WaH6F1FXeGHg8beq7xOyrJ7cxs+iVcNLgBcSRbsfH7XOBI
WCZ32lnyFN3Asdd6cz0u+QuzS1hqE7blge1zRXDse+QTgjeXZn+KwLU+MlD+SWrAysM/NG4I17pH
/NrcWxPoNcIXSNuLm+lQV/A0IACE55t4I7PcTd56Yuuj3F5ZriSAe0ZhgULQ+3Wuw36c9ITkFKer
nvE1voiqn744enDqkNKqzQSB2VQ4HhBc1R0VmlumW9+h48wAf+POjvEKVnEi/YMcsSqylo2At36z
HogZUn1lDwNdc2O7hP7PvDLcB8ePy4MWOTTAhN/fexm+syRGKws42j2F1sK9yBDJtZnN8m3iXQYX
t4ZCrDt7a2rYNbXd8EDq83iIcQKyAe7de2eafJItRbCOSzOnBoKXaZb6e2003cHR637XdKV2CA2m
iZbez/uyygMg4LIrKk8TnwGD2iXSRWripdq1QFx32WJaXxoh6Yu50K69WEiAr2jLlNZ3fZ69xyox
yfBAjIxnSSrKU/Hg1It+rqy0gdAw9PXp9v2hZensA3qSr3Ec7+jGVx90n+e9Jm2aVlDpD24CwkVa
A59mHWvf5MXG4cYokM+1hyELyif1RJmWzsGNJ2+lLY5/1YqWKtdMGXTKg6c5/rbo0DDHRW+v6jz4
f4yd147kWJZlf2VQ70RTi0F3PZjWZi7SPSJeiJDU8lJ//SxeRqdX5vQUBkgYSJqHpQvyinP2Xhv3
K7nwJ/CINKnnTmOdVOVz1BHJOJ8pFNuWbxKLxU6u521VpRBjVQoSmtR6qaMe1tLIJrkuzDVCqvYO
3DY9OQWAQcvV3ctY8OO5aeNsYIOmXxmFV1EHN2KKBuVe1jCPPeLoX3XUVVut6nPYM9zaEzEHRYZg
gaI4UrT5KEzE76NYo1dc5wC9yoLAwVIZl1TXJs0+B52B93tAnTcQERGDGHgZ0BKvYZJ5gOu5Fgzk
xS/2WRVczZpMGj4paPEGoWMjcagvwOWX8fgpjjBdDGIoN3YMgAEptgEN+4tSo/ufzLJArkN4ifDC
u5jTXuw52QWB+bANu6Fiqp/dgFFWqxuQOvh+Al95Q+6yHnpz5jpU4rnN1SPfofJmqyNkdJHqq66J
CGMXELNHErvXjP7pY0RWdqZ707M+cfvPRhhTdGTO/9tXmAY/WO6uQrXLvkTYR6sx0r41XW+tsb07
V/kCcpwwzfkN27JWvY0f2WRjvq1tyjptW/ZPbNGbVVq0l24BZxe4aSPi51izJz5Bt8OSEA7LDv4f
1KVVqfDoRVZo7+VdJu83foxiG/Ti0AMvP0RVIo69OpRA4sYUvOnof0pFfW+r+OtA1uKLpkQtn1Nq
r2XbjlttmvKrYBA8tSlVmN5/S5WbVCF3DWruSnOZsP0r4JVrOirJK41XqbbqIw9Dqp4559DrK75P
ykqVlypXiqJrAkDQSJDikfL5cz/HUKZhp1pDuPXmwlIyP9Gp0r9ljjM+Ov7UgGBsHXV91myD2jIe
uRDNNpqPgvmaPJLXgnrq72AkSYUkNugjkddDfnSU1+TCJqx6/nK6nx/CCD+wUo3dw+uqgCI0Jkmq
SeofbVR/SrQm/tGW6QOtHhJGvFdnyb5vFCxUCbshxKzpRoADOA2m+zxjQt5YV+c78ITqyah77W7R
3lszOjnf89emJQA9c/2JnB/CuZpsavBaU8Zemk7xe5iij3M0pgsqzF8ky4rkB//g+xEJiqHq7JDD
IGv2KBpetHszEACFFL2/+POLE+e8FxOHhbHQd3dOEtH/KX3Ki4b7RB3kBgEThUs8MeKoSGqh4Yqt
3bfaZ2o7zwmwpGfMfzZtTAb0sgs0CD9sxzqnrYHNI9LxEyr/Sm0ob1f5WhOj8TBS7bUnc+Zd9K0J
qhBMPo5pe997ZnZwU1QVbDp/ab6yE3Vh/Zo4SOcr81uJG9jrxpv6SzzHzYQ2C4TK77VHpWARKDQ3
/IZz7ClTXozeQYbut+5z643nxBbxp6JO0yNAMGsT50r0aWrxPEWOG0Dg7OkRQPFY1SFpxhMxZK+4
aknOzArjDANkvOjYKbaq8hjLKLq4imY81UH/xzQEL2y6YKrWVXEVrDmJjufo46Vu3fyYdubVjLLj
snSjupm9AXG5OzT+fwrT39mQe75S0BXI8e+O4ydbvciiC4v34kr+sLNRTU17lEV5IrmMMr0yQPug
70zIqB8eyoGKgtOFypc4hvxaavGPbmbeg3/Pn2MTXIrDQm9PF7K7KSWbptx3PylFli4ERcu27bMe
Tmj8aT98JGEYDSz6CYHV3ucOvClquJsk0BxZwWWcX9whZtT0K9C4on3OJt2/ZxB2zr5LEKvUHCBX
1rhZq/zW96zYWNnMHRvTfmrYGZmz4UbMOyMyDZ0Dz7X1EmXdATXrPkoS8YYjzjzGTUsJakYpVIRj
flzXQHT0qf1KDdHqN5PEQJIOqKZxeSXO4Wc+WCXuf9/ct7rz6aMK60bqyiq86p3y1gZ7QPKeZ1l5
1Fh7bBFI92uHMspOmZVAxKTRJ2uM7icejn7VOLTzFfMt+jO6UOYXDuV3KlLtvdYLc0k0DHqrWqEA
hXzVNu1RFvkFplZYW36xXaCKhP7VxTA+UyEKX2JILsubtHnbTRB4PTXdgmYlEBpzXw2Qppy5Uofd
USPE59DEbvZgCkquQ9Yj6OHMSRX/CCXmTbbApGhTGUR4TZzfTbFZuCkv22r2XUuKgBakjscjGzOE
dKiQ9pU2wek2kh16twzzi4Oq04qrrcwKsqOOX8YIlZ1QynNddP4ZqrS/HMlTA/P1WRvpJr4ECVWR
MUdM4Zip98xCzNgnFXKbZW/OiknfWhQi14oq/C+1jWN8dh9EXoV90e32fso6TepMAgcqLLu3aSeV
YCzX73bqKodBIR7IGjTaUVnb36WVoSLo5ylUvT0KCO8uXzwWNzvTMUguStrf10DVN+dlzTuNyo8w
rN6gJxoMpi49ioYNszwliaJd6+FIsT9UwE2g8khFCxtYaX3yAwyT/2ugIffKvG9DbiwH3X8fzG+F
FvuQ1LK//M9fF5K89FlrarD48Y3SD2HnNbw8UbbvZtXW2xoD70VJia4RLZyTws7yT1qb3vqQh8pE
/HPvGkA3dOiKUwbs4VOaHtJZ6aN5iQuqAzmbApfAbIv3OOvKTSPs5ti0ZYncOftcKh5pE50KqLh2
yn1vvkmMRdRH1kVmG8jTmGXdKmjBc5QeUvwk6M629pLNJ78Fml667/MgGYh2oM9FdMAQ9hHSf11f
IqKkcanVCZH0G5s5fd6fjhNRhzkOIwAcDsstwudeiMGqFqFZiYHWRZllCvch8WO4sPUdYLgHCy+i
4dnxneFJB7dmiloWaL35TMsVgGlNY95B6VIFA/GmM45+KHs2wipkLyfpjM8eIQHuzJQbOhxapE3m
F6+tiiOUJSp2dD+phrE4a4Bkh1HXX0bsBBuTcC3AItn32nF/GUnj7uCH5xtN9VPQmKLbNF3rrFqr
UDELhQFRlFMA8dLLnqE/kMFk3alOeNu/HYVN4C/XYnlEyXOD7lwceNjO8v4zO6FAjZhYmsx3J16c
A32uL3bllV/5X7CoptojbPMeId1nbrMPeZsa6zy0gkOc9PyVa9qFLDu96zSHCxqQR2liB695+1LY
hMhbNF+v05BaCJrQTATuM4YrjMhlf41H9pUIASb/LC0Bo5sqSDvItrMH5UQmBQx5M9irDUniMgfB
KJoRX78Xb6ekLo7Ybmr6ujNR+uM8BnazNvG4Eqn10nRR9ZB/o1BTy/2ytRUDsjq/OwW21f+cD0Rk
DfIAV6d/qcCDLfFCdZYzZ/0ZNDRNHuWAMiDQjOvoR470EsRVzmWJjwQstQx3I9Gp2RilW9+GQdQp
9CwB0bY/fZGsGJHE9wwX35oQV+epg7W6J4uvPBol+rIeFMZ6TLAW952m7lLSaicMzl/E4Pzqy+z3
QZQb3In1I5hmjkNBX0cWf+38Z281/lsXT9OlCXJIinNNGL6TsapzcMpuilxlFuY0sKWNlTx0h3vg
qbvSr1iGzliomujxi1nNmKgQQecmVkpoS3DZZ3EDksV515v+eeqPafc0tj5cCnhQ1uhO53xSt4vo
PGsNRBjthFSBRHfZL0aZLV7k2UySSXKPEU6mpmLxyV98Ag7hQGsQ+kujOpZU97dmBG0R0s/Zm1/k
UWN23DWxNvbHJRnU9bpfCA6fJteNwBDOwhmdDPVgI5PuIpvWo5lEwcPJEYhhu6fzCwhv3XdCMNsa
+W4h1CoRwce15WvHEkP6etQ994qQf7rR+ac2OtMC9aw5d1nJuiSgbz/PSwRA5huIYsSSgHJYvkH5
hlc8WZXPGm0Wt0mFW18Sw2gHcbgNbVSG+9iwaQOGY/uzjtViEygdRC3d2ZuJqZ0/XiarwWZdlSgN
CAJ215IXznbrNw1cniLOjQ++l95qbZgllDkIV70XC+VZ0mD0pv0jL9l5Lr8ymywrjOcKFr0wJCqS
/uoi+veMrlxHUoCQ1sZLnifWNquFza2e1K+50b60bjN9ZdMV02DRjJuPQvCm2HqO2xUWX9NVJLla
yTdbaePnCZn7pZhswPmw9/f07vqNOs+QZhmfiRN1caVzJnG9jRE4pyy0oYCi+Rxl/7bSg4kydmyf
Lce0tlrcZCuK3J7YlZ+WG0dLFZOdPqN9jDlgW1e09D8Qv0LT6JapLXOtxP5SY2gUfO3NkHTnVm+6
s5hf5JG8Rgou1yKX2nOQHSqnube1b55kz2KYOxWTF/YQZXVxkI0LfoOsFk29WrcTv0xWNS1xMXw3
mls2VyacvVyjq0lXgm/2x2UF/7Ful2t5fInJORvEWffto0EZ87pMMroV7xH4wprPv6ul/2OKXYcR
TXtfhrFmauxvBiqhYDK8721vNyujjQwUUqRUN8mUHnJYu97ks4NpbcIu1Hw7hmb96tt2Sqb65O0D
lP+vVm18kk8KLd+vphjRBfipemmreTWlqMY6kmj0Wo0PNYWxexj15j7WzHzr+f6LR7+HNJ6y3Q+e
rx0icqpfNC8OVr7eJl/YPOxGPLTy85ssAFdmVcOjVKnWeX5sbJXSiD7PX6GO04/cSdJnfk3eptDG
9qSHkfjDGIeTgdoPx4XQwQaFPsxZpPSrKOhfyiLQDpmp5p9sZlWZplWo7pzzHRxbtdd2I6D7Z8OJ
EDwB77v/LmrTpl6BBTzI7ypMMo0CajNear3Cnz4Xx3tixJTCK4+RlW7iuMZUFGLUDUaAn3QnTnZF
mTyml4zaIxkq5dtU9T87kYZvI0nUW1Gjt2unWZ6WNpjx59ZAPOg++291XKfp6G7jOGIcMhOt3piq
WoEpRJkT2IF40lswmlVWlTujR4onY59URa+2NOvYuBIchRlkM1Buk4lHc4zGi4thh0xv643knGE7
sLh7ZWr9KhSveUpb9ZM1r+qFlX5TQiIdNTK818B/qnOZeV+LGbYYg1xp0eq+9+gyu1mDhk5vOKLA
MFaTl9oHgyXuskIHD6NeLIKiLR06C6Eg4d6M637fEaO8kvlRVdWYSAD7J/m/lUKpoJ8fDE1N9pXZ
169Ra+OKA0fheMEaEyGurTnhoSy0PbtVcnXTCcCjBVoSDaX+B+b+5CpPR+JuzuSn1mtmiGBr+Wp1
mgZdhQKE/CTUi3hPXKe+IcDMX0tltZ1efi/Cw6S+Wlrh3SvTc+95VFRALn0LQVEPMtyAyCPUOTs+
9KHoYt+ttg74Zbrexo7gIOuFqVY8GTWFydkU7cVxcFo+eTDx8BWB9yWOXP3rfCDaZjnA/hd/stMC
7mux02dZ+dRm2fN8Zk0N2Sh1slKLMHz4TN3w/USwROjK5ay8VrdduYu7bCv/0H1T+A98LWvwV/5+
2SNQEnduRfdqT6BZofV4d7kJ8TVRH5IBAcxg+No97Zup/Wl6FX8uaT0plK7eZrbirWwtfwqmoDhG
M/Kf1opzbWbQvzzSCjPZxnh21hKqVQeacVgCaKx2V3kWg7yGWYZsDW1DYFnyLK+BcWhWdgIkLiB9
70Hd5TkzOntd+SrlBEwiwHVNUE6pNWzh7rb33gtBFrtRtxzV81Him0yYTWe+DfVwy+hY/8HQ1h4Q
rsb7OAdesPz+aeJ9BRMG9R3xs22VzhUXf0lLE1xzNsAJo9JSYSZD5OSPCnl9Vu7e6G+sBqyPD8g/
5kMexZPyHOakm8gzYzKLgzNkevVNJXtjZ9OjYE/6LJv8sVmeRQVlESQheRuzU0iZeLGKRrnWGooX
WyPjhzWnt05ZgCAdssRzk+bJqjCtOcqAVUOV999zDJVzEgiEGlZ66ypth03e+2ieUiYP/n17DmJ0
1D69JPSapKmGecnq7X35GxARaO4/qg6M1M5mHJti7amv8YSxOA7JgVqs6WE5CYQBdIvmYmScFPo2
TOP8IY+KDHbh4DaHuI+nlRQk0NYgg7A001mGSmoR9AbtKsccsKxUxyLtoo5QKOaygKwNNE6ERkFS
bL1pL9qU5dQMYjNN04KXpHx3ZrW4q5DjadU/WN4rqxI8CBapJAZYCBDb0GgOuXbnHKhZAsqxDB9M
1piGWKUrmiv5tNfVzL0g3YIrV7RkbTpkYLD3KppXY2z2chipdaTEstm0uGRr06hXBs0SlL0gFP3M
KHduOEVUowfjnbysfJVrVJdlYkav0MWRDMbABsRomG5/+P2Ya3wMzsXq6nq1s87nKmBi21vPjZDv
2DmUjz461CKa1kvOnsiV/Ih4/d0jPXltA8Peyk6wMGMe/wjG66IjnksmwtGCC8Zm6qSsmuuUGMyl
2AQT4TbWoXWUUU9tE9XHgeQqTLmfKop9jzJRYDQL/1aoorsy8gbsXWZdC48W0jc/vUqBi90YPkx2
Jtogzsc9CtZsLaWqukWvCDWTRr3YZa9IYshdHpGzMR5nKPMq96pfndnpf6hjol9neDLN0uiy/L5E
9UrRqTugvjaeRh8dPl0768fWFc2v5femgkHVCEow4QA0zMqUMSjJeIjpthCxskM0d57YjWSHwelY
lc6nOKN2SwtdbRnASjvayD+txSJ3rbW6uAxFMx/Nupx+Gl202i1NGuEpa1VMv5JKLa+E79WE10VU
K9sSsWQ5vXsDMuKkjttNksEZZOR2TvxOGwzh1XBHHr0NCSm9LR1DO8dGxIZooTkmWgUOtlOGc1x+
i33rOfeNjtAodr9KULSfKXLMNU+qVwtVsrEq77Qgen0oNyc0I/syF4O1yngul/YS4Z7rWFTFYTAK
cZFHQTmKSzhfm+ZrQTD+97uJB+9AdlzIDSJ2fv6ZvAQWXxfTKh01bqfCLA8tmtxbT8tym5aVwzwF
tc4Xiv05NYZXMx/UX7r32pSp8pIywK8bheZpq6fvRhYw/shnIAyGiyZvotYsiGlLbPYNvmvcXHX0
9yFe85U5w3sssjkv1CzXLZl4pH2lgiFF7h1OOSDnSzQa9aX886jodPXY+uhry+dyhlZOoT28QlIW
s/5JDI08ke+4HWQmeyqqg5Ln2d40ODVmFxn5Twh5i6BHqji3aGAKJk92quT7cKyGrVmp7VvVKcnW
At61J6epe4vUqluHDq5M+W4D4XNVBpO4TnnevsUmAQtp6D78praQEnr62qLjD6WV5YKSEkPR+Mkv
NYist0X+CbJmpzU6ez3YqVu1zzzyUdrXPB3ti8pcvjPTnYt8GuEyAYIqmLUVe6i+ijyahI13kCzq
XqdM6zTVXZ4JMCiHIsAlPWTfPoQkik/jIqrDb+lcZMJejwJF1UsqltG7wOf5HiQexEXNim61X5IP
kvY9eiqfdMlOPCcodXHGGe430jPX9dD7P8PE2w/EcE+z9A/GBN2uKasuhtGlOyMwfxS+RaBEUHfr
dq5DovCf1opRGdsyJoTaLLMf8l9KFDUS9K+LfiUaCzR5ZeFqOyXtok1gs/yTKAT5IvGoY0WAkT34
8amrI/2hW9ruN/4gm+52H+IWquw/WC+Mp2ZW25RY+erOv8nxMsoqcAt+S1xE5uvnNuN3K6XF6dxg
TgVFbbKT121C6nMxDMrG69kkSFKD3ybjyaFtuMKVi4pTbEZlSB62301rV8fDk9QJSVCVhvzHzKAZ
tDbDhY7zcrnhlxtb2ybqpN1GBvlVzI4IE1OSkb+cN8O1cdCuRnockfcwQUtE3PQDhcTKzYPg0iuV
s3FKwnW7JKNBM883IlEeVdR0T2TGYwBuwmKeLkpM1UGzkYGT1ejcs6xOXuX1dL6eKWN3hJXobFMv
mlj5d+ERQ535apTFi5iRmcCeiC8wnXODoll2QiO/oIdaaEtfNMuJzJOb6mUTVPDgXDTNaCEk5W8u
8VbnjxeiUv/1VL4xFkaysjJ0krmP71yCdGG1FyFK4pFAw/p31d3uiSfo4phaH7LBw5h70TpCHcnM
WFAI1bml5xF+GeYHa931iEXl4Cqhuf2LY00dUyFpDoYpwl2n+hQy5md/lk4eqDTlq1AnhTiNfTGz
s4w/CHQlzsHWu6scPD5O5bvoVH+/q495itszpL+rNVQ5ouC99cvsVpfExGh+F7yT7pIcgcqIjXy3
S/Nyq/TnRU2N/UI7NFUrxbaBiXV35FvxiDMLGutiFZa4w1L5NRkIZtqYiHAK2PFa1js+yhwWk8XK
EHp/cCvb2lEEIrwQx9FTq82bcspr8gxCzUGfi2TyjHLewaNxocXtRbohEZKHx6rO8Bgno3HWvS7d
yAnBtKivBsrwIq/TaiPOolCds44FnhpWXj2x+78bZlS+R2IYT304qmtrPo0FTf7YERuzsdE65bpK
dvRMWhn5hifDb248QfQ2grbddDCR96nnrTBkh99Q+gr0S4wkwPbrh2tqBLWlJmDnWqntZtuPac+o
wGoqMRJlV1VttlpyHK2WCaTMX0J8m8fBCYC3VzUEiLHNMVAYJFEkJHaXo39hfAtftNhS16aRP5um
F55cFOIneRT4K3x64x1xNI3mWUwDaQMmCCPgTSPN+96UTbtK+cFeTbs65/NjODTuZ1Gk8aMET4GK
KtgE3J/nMpyDA2KnvhhaZuN4JMAgqgZ3FxH8spNdDqXosnWQdXQxdegmeRyJvRuSI54gN1hptKZX
cq+G9Liji1bR4jaZWaQgsHWj5sju1ucPUmIkmek48lS++J69ct4SauOWdcVY//spsXqR7kAsFWR7
2V+LUlFZs5fmCWS4tVWawVgtM5OfuOkNK1t1TjAF8mSiXMxYHFtedFWj5mRb5vdsnkoM0UWrOhLl
xoyHTzKNgI3+V0uhRrfc6r+XMDUFQ3/e10jYAxSl/ECYb7dKWuv7vwek/A/OBc+0LAqcEGYstkB/
S/pAYaVQt6O2IvIXXC3F/qNFHIl5GnLihyytk+c47Uy0w2tfrSnCsKGVfQPZQfhbL8Hw8mm3xLrW
ocva0vRpr/UixOcG6n+2Xy9JSfN1eWQO8aWmeQOIv+A5n6bgLAYWch3F+FufsKrOkldowAQcg5s+
SbomPVRwWQ6DcztDPYkAG09W7LEvnNmbTVM9lME6SeB3pU/DiW0WSCgeBxfnCW1Xmd+WR7WyGVAd
ruUcIEzaBmXXrukwEBLsMbjXesQKl0gjDI3NzhEu6aYQ4vsNYt/bINM3K39Ch++zZATcaa8kRs2u
tfrJCbp+/+//YgQK/s0H7emOAfCBGrhLxQT6w1/NJralD17mogGNHCM6QQ3ZhdV4C6L+KRhxlFv2
KQjh0aK+i9jG59PDRv92zErV2uleC9CUPGIEV8ypSPg+y6MiUsflKPzzmnx3EAz7H18Hq+n7ZAnt
7HjFeBl0kunrWQHd9hT/aysvrvDFMZdHTBHsC7ZSQwUohA2dAmdGnnaFNx1szYcUPSusWqP3NmoU
/Wjq2FvLHXDTM7ART1QfpCa/k6cdrURt+pFS1fFRJDWM8FWcLxQribJKhIOTm83UqjcmlNXzGCo9
EJJbVQmgT0kSoZab3/AwdLHB0jUWB0mAYoS2mjScuGYfHOO6gLUf4z/JTfOzRvLzQGaEeJb+kA9r
iKSx1lDttpUS9QqVquGki7y9KsPv1gPLUZSXbUvgFpglTRE6mots2tCxTY6qxKrqgQaqPbO7lyqM
251ej84mCNvupQtE84RachWrNg0a3+hfbI+y8ySCePk8GQAEk6lY6w1/lZ2GFA2bFutfRBjJOWQn
g6wcrqrjpZj3c9K+RSb8bUue30YKn0xRiqfQS39foxPjrGCDiZ3DQvSK7u1fXxpW9o3fFCd5PWZ7
TwKNqx7DSTh7XKGIseZKUKqT3MYatjz1cyWICIRnNWv32JzWysAaxQ79+qzkhvXmWcTszrLKlHDy
A/5zLKhKiZS0wvoki0HgzOJz3LuvihKZzTae76GmT++qG+F1omG8UWzDP7ddS0toPtIzukH61Exn
1kqBxXixhFOYo8MqoUjfmk6lIzqRJamYyfjQSATcurZWgooAWqrrBV6a+d2pLZ0LUNKjIh18VZfo
F27hh43Ua5qGr6FTDlA23AbngzCeHb/+lSATvERNrm4G4T9Vdi8+FayfNpU7ObeMWjKR7Fgnw1F8
IsEYZ6IMEKhFhnoxTRlZkmHvhQbmlsItVhay5Zviqck7wDOp1DJZFqzYaeOILiLjmqKN25hGXH3u
yujUsU7foXUxEcsgA7Op4V/kkXxRtYFQZTvGlCYI3mn6GjoRARN9X30ebKqfxEtlu1AI7aQqpbpJ
QwdwftC818mAcqSf6n1K4++TKeZMxFj92rbqtGFzpZ7HxiC3xUh+9wjSnibh4gYa+yy76MzQyJey
id8F7eehgtxgpPlb4s2rdfVPtVHh5xu2y1BWemFvwOh6B9BXxrteTC9j6iJXlWy73ybTGMGBGwvk
yEl7kpVxqWLJckylOrSErbT5+kNCeaUWwxbxMyGUc7Xp442BDLFtT+zgnaCbFWaM5A5egHTfSS0/
R2OcbZy2dPFT1f27VrKbbHVv1dXWrIDy4iczSU8SWDJatT2LBtASqcKB6EzNZSuLMWSsgM/K1uyT
jXe3ziFS+CrtJhkoMvpIC/zqgqyhWJPkBEtp9vJACcXvgL5GWNolicWu1c2DbgbYrelF3ignsePH
MsxGnAyzRXCD5WE6u4aDKhyLQnItlCmjjtnaZ2RK+iFw6Hj22JoPHiFTc0HJc0Y2pIkF/K40/vBH
vDKJA3HWmk46LI1wrU4vSKLLjQErc1M7Nv6MTEWs3DomRheSKnUtVUkvBJIypzFZlWh3ZDJAVsob
Yubakb5kPWufmjAr72HFDYZsf00Bs3lllSqDppqaIABkP+rVE/Z2cfGFPcgT4jvAT4bZGY76uCAi
wAi7Z8MC2pu56NACQVpahXFOeq0CTyNOR9XfBNrKpQ+t4C8l0BZjHqwEMy3KF1TM+h/sbclFcIsX
ts1gI62WZr0UYoViRHvQhl8ktMIwm0+9zSNWKC9S2FjRC1D1vn4JAJu/kM2zbWeFo2fklP5aD3+H
2novdk/yxoz59ctiOAeOzvPlOEB/ZxxwgeL7XFchjh62de/pXNWi06tekGrxIIyKuw6s0tjQtMJj
Nru1Hb9rLsM4XGji3Apba3/EVbYcFHaxazx/kyZ6+pChh5Gwb+TWpw86xxFOmzkSCAWWjnzaCb8Z
NjK/XNPfu8Sv4HegxFTyIN47njmsU2KzNgn0h+tI0euSCsJ7MgR3OyXS28Ng6yzfSBwT6FR2NA4m
dIV8GeMmYmSPZhUWjGtvt8MVcltzthUTA+iftWkWc85ZA/HDmk+hpzMiSC5FtZaSvzDTNp2vAwWp
od46PGOO8kgDomkspBIvUzY+zzfb5yID91jluBOVikVoKWZRpzrG9AvfdUL2NnKDz7aMrLjGLC9L
fZmHXbFEt+46o77DNCxWbtbUn+WRljq/j+S1HnUJ0+wX5rTuqZu05qrbTrUO559bdcxfTjCwdUqD
+oje3L1Hlp7wYXr5WUq0MqMuTnofDLffuTaZAw0wpT0I8hIBu+vc2z5/ICQpjnI/VZpOdjV69sQG
LXu0o5jjpplhgyRce/TABLf9YFEdBwCykd6mTvf1h6Xvu3r0T6YV/JCdsUDV+m1MgvtWTI75QqE3
3i+l9yqmPRK14L2Xzk/TCXoh1BbXmA3FEyEK34M0w8mi+tNGgXu2EXPHwAp1ca+yTr1gKdSOC9wy
0BvMEfW0+qgIBE6+0139BNHC+UHJNIgC7zuddyKWJ6PdpBYJjWNIwNxYm59lvM80wZJiRtyPk9Ec
ysAa1/J7TlJi4kTAHeo4x9gvpw1WPeLdvbC6I/Ec8XTPedrDlH0JfQcRW0W7ZC6jyRehshPPVOwm
9kNlNqU6TTpECnNyqwgmD2wWD3a9zDpGdpUwTzRU5k0LWC4ghdghq/IuXt9vu2g0eeTJy0aj/qNH
cmFVXXVY5Oj1ZIHEd6Zv/mgmlwWa/SdJW15zjWG/FHm8avru++De5DhL/iAcH7k2K1rjQc1y+//8
DByi63a0xlsVCzAPs1It6MwLpIpnxcQ5mYv465hk+tf5gHqkth64s48yUV4UG0cPvAeVDRroQTkc
wS8pCg4kBpazUujiadmqJpafgeRnKB4Jf/9MXfyBilQENAjuk5mHv5rR/aYrVX/S67rEAELlQQ1C
Zeci91rL0zRzWT7Pb/QmYTTJvOA2gJnfHH/YT2nmXeXKUh1qBWmho21ZJ36VC8NuCLJj4Ip2Y8iA
VxJRNm1CbKYZYwdQLd+6mXX+ieDB6qHBcX+lk7UZZnWc7jMjzWVnLzGqc1DqwdEOp50kUUkIlTz6
eMmrXN/QTv7177de/1dqpONphqN7Kg4MkFumZRh/3XpVg9U07MQdiqGjvS9IN3X5DVN85Y6f0D7H
rGLbKLRWpFwlj9ByAubcGf3F4/W6KGc8Y/gZq2Z0YOEPBsKu1NeoQl9qATSGKjEKvCodyIlFEStb
nFGl4axPoi+A48CNzV1PKZd1CHa4zf8onLkAQk4unUuGPPSy7BXkJVhrt+3P0jIU93WwG0MxbWvo
hUUXOMeA9OcNjetg68qcO4iv5dYYvHxTl4XzqG3feaTNqrRZKMsr9jA5D22s+IPk3unjUhyp72Nm
D+sgh8afxaNd3kx9DjiC7AQ36yRAJ+VeUmw+eqbySGFPunSr4rEhZAvtVEAIwL0mAczBtqk6+rdl
TVNZ4ed/FaaCDyULvsCeBwasJbJji7oEVoafijvYd9o9htq/xDa3CtFIaK5EGawNiuCbxgoZnmub
RLw2+RSm/k9SapSv4xCtWDmjLh6mX3DG9sF8MHIFe2Fzy0ZnXEm3q0VCcSa08ibdzknBXmrZfql2
e09nuTVtkuSS4iI45VBPPy5ZU/4UGbbx1BVZvc6wlt1qXQtvua3Ty5ldv/7NnKrnXPPai8SN02p0
7zAG6Z2HEO7M2MAs6MBE0bWvC2ChnZLoYM9joBwJaLcg5MVkF68DTbe2dQwzXLPehqnrWTuk0AJn
Nw0Bet1CwfiP78P/Dn4WjwVmL/75n5x/L8qxhird/O30n69Fxn//Of+bP7/mr//in9foe12I4lfz
b79q/7O4fc1+ir9/0V8+mf/77+9u87X5+pcTzHI4ip+Q8I3PP+l4N/K74OeYv/L/983/9VN+yutY
/vyvf3wv2ryZP43wyvwfv986/vivfxiUX/7jXz/+/1D2JsuNI0nX9q381nu8hnlY9IakKIkSNWVm
5bCBZWZVYZ5nXP33wKESmOqqbvs3YRHuHgFIJIEY/Jzz6lvu/9//2n/Pv//+/X38H9+b9t//Qlrr
/2zdY/NNVZmIm7rGUMMf4hL5jrzgGOLf/3KN/9NMniSmsfAXm+oiEdUUcHj8+1+m9n82vG2GCoxj
cVj/+utOfvnAtg/w/8s7dLujvG2483cSIohQ8ZhisWvapm2wtaQvpKMXhJqzO0RxVzbOJ5tdbyuz
2v4W0Qnnriph6jjkczHsSo2UNiVhVlcPhbNoUvAw9FyjPV5Eojfit9Nwx2scDhxxII/hvLalowyx
+t0S8S2FTFayLZfriCuyyQu/3a6BTuSfk9tB4Fep+muMeOtJ/esaW7QaGkCvUWbMyx7G5K6Lotup
gFz4LddWdFgl6/adDfYNkGJ1AYnpm14rOk7Vce5VEt8RDr7z3wqdLG4OBpd2rwfRcVxiNrfUTAWR
DLKtSpTyyrqvAA2w7GYLf6mHpDWElu9fr0aPrat1eImHnCQ9mb4LBDoxzyk83syM4/5rzTHVXitq
KBpq1fjY6tHtyKHq1znmeQp/I0mBSzPOm6uBPOpPdagYd3kd3VcLl7s6Z3eZzU/e6IprDs+yu3Zi
taUMLLB2dpdSirWYBtPZI/hivhoufBLQLH2tUm93VuAoQHNr9LJlLLmGK0Nt7e1SUpMY8UrzYsQm
d/eWP+ckd3KBf4zbur27hjjEtv4JMoIYgxLATOo0f0pr9Up1/dMuDGuA48MZz+bSMSaPjuWN8z3u
y5JFS1bf67OlPplwrEHO5zrfoZf4rnMy8WHKcl54NpsLJH1n9xUUptccfv6wu8y93VKW0Mok8ws2
hPWFvjm6NP8RM9ldY+VF7zpkiaUq+QuCmtlmAMu4XmGxkpgg3eCkxXmeQJQ98+fcBotUhbTiuGyf
Kp9EO8tijp7Vbn/nRt4Xiecg3nn2vAg0Z243pMHTXRwlMk0H26iVq21co8/bXRfkw20PsdGjFud7
o2T957ZNegZjbFxH2vxNW0ybXYWv56JZqUa413LYcbY4CYafVgfsvgzFRt+eZ0x9J44tTpzFIozb
A0ocwgO7blGEZntvdVdTzwFu6DbuCyyDwU0EBHpPtgneKKifQC8MZ9cGlzm1nYVwBVyIEiyFpRoB
662uvpOmP48WFPXtT+mA2JP7ohsqm4mR2dxKhOfA3xIb/Xkbo5lJYmiTSLtWOCV4YUnRPLEps98i
zDxw0WRS4yPEStBFaPdZqLODyCkfYAh+uBCV/tWW2lb8jxhxS/Q6ztZ+N8TWlNo/xmlG+kWD7Ozq
78LKun29a9gdfyi1YwIqU8x7KRSttO5H4AUcUi/GUWk/d+FkXL8LCcgo7zlSJrqZleY27uPTFrIN
9c6mJlO1J21JPWwOueTW3Pqa1ZdBr807ucpmXi8tbX6/7lVYG683uwUmCgyyrloU17nSpFegmctr
ySSNzOm1WZkdlBw2jBqkvaaPdTenj6ahOPddTYbB0hJ7VQHCuZhEvL66L1/VmhzybIJCvKpteNod
lTWIygQA6rFfX9UWiiJVywL5U17EyBaYyWOdWfpXh7vZ91leLBxQ0MJkzXTqHCM+m6GqLj+a8aML
goa8pdH4GRrtvozB3poQz6rBzyw1yY02DlaT2ic/yrK7MOkhm4Npp9hJVYwS9q4JIQGvDTGKe+st
NthWZeSSLAqO1gL2IWyFecVSkKLhhQcnAZVQKszNj4GrzceqG3/AcTJAfL14tvA1ZjNO5vxcpL16
LSFzNgf7Vqs18sjrD6HVwiS07GwIYZ5kRS52vdazk5ikMJdtj7f4zSS1N/uah/s22K/j5FbKkmNq
W9CeXFN6yuWk12KfsjQ7RXE/7nVbQX2INNQ7KeDKe629s5Ec7kH+C19rAX9NSBAzxF0/IxO5GhMF
EZAdSSCv/f++vcbK2DKKxIPd8W5NZjqXw7/dkoSsl1xsXlaWVz7rwp0WFNHdECrhWnTsBBY7abMj
/1d18+de/p09reS4mVqyqO/eDSPed7ZuuUgcsY/8P345nv0rdT4/HUdjQsrMm4wIXWXi/etPJ6s1
s+NsLPhkZ3Y3+eh96Nke/Rs2JjaMd9/3ENxP5Y2i5TDnC3QkaSEQLWrvJ6SzsK1LsJ/E4ciUb/yk
lHV5IzaUhdyjGcP70zc+5HMp+bX7FFGNY43O00OWkDZaLrVSi9KbMCSvqilKAsUobofMmH72prO0
3g8jcWsXzxrTG7B7JNKYYwI4ynuMB9/g7E41zkBPgnmnGD+TRJugsXgzSQgc3/014nCAMubCPItt
6yu2oCHzOS55RG6OdVBpZ/nvhRtO96upAIszsRVnv47KHLQk/TYr70iw8K6hgJ5u2RALHwfFBK9a
pfMX5N+eqiVFThuqI+Lf0/dcDSsSwdr6mYxe/3qu9Ql6hOi1UxLN8xfdd58Acf5MOAG7NZZthgSt
J00t7oNOs9nCwzIYEGEepErKcc5Rs6LtpSkxA1w298o4IbUG9wRzPKhHDz3C78CFSAS9Ix1peq3q
S1uMCod5a22z+UVwZQdqfivOuXUaoGmErWNJ+z+q70JlbKerHhpjUq8vuohDLgU3Jsd3QV9dp2pa
PpQAPB9i9m2gi3F5Q/t9+cAUdDYOEIvpOzODCaZyTfLAJVz8/G3NjlTP6JqdH8S7IQcdhjZBJ43T
nQc9sOyDR/rtniQGmFgjV1Fv/aR6XJtBlIYPjZ1CozE5bM3QWjsr7X7iVAJy8YXjCMIHKEXR+gaL
VY7FdTSRuBICKwMykvXB7Sq47LVtfTXVEOyv7WDM66vYhrlvPbvZ2oOW1HxtGvUQ9OO3eEzrlwj+
pXu1YfdTiLGGtvnGYUn9AjfwQs3Fh6w6wfQt97uLeFYnF/HqXP0xBhDwt7DBNTe2UTE1sZyvqW5G
5wmK1bXI/aKCXnVpD8rgXEFShFjm0nwXuDV1py05b8zh2/k1Lik1wPISOEIhtNdK1NFX48VlxM++
KUSRfesft1vZrrDZONF/QLnzkz+rsCC7NbhURYdMF8DCrVeiHOdwArzaxBul6YPvReZdZ8+dt2vS
tD3WSTbuJU5RvdbbwW9Vuqb6uIa0XsIHPukTQkGM7PsUrVoht+XM14EWOzdWrmiwFpfWvuyWpOjG
+ALqUn0h07+/j4zE2gfLCcpiJytkfoGqt7/f4h3sIWdDa3zH73Qf6CdOOZuHXLF9uPVuvIVObE4G
vmFRqu7kGJxUiRIAN8dXul2Zn0tmOzuovNq3ThJlB/Zrp9xqDWD9entjwcA6gwJgGW9ajyDg3K+z
yg49fH3+c1LN8LyrKGx4WWBxcproR7IJM4A1KvqVbOp/9avxVqiFRfQ3KIJvA0+PezHBpbVktSKf
5iitBT+Jlz9WcQTfsK0c7LZ0ryGJrs+Z7lfnHtKJo8PW4m4g5ao/iBEqhnBnDJV2o/vhj9nt3Nts
KtlflsVfvCz+ZN23FcviT+K2RaHEVqN/GSveZVFpvi1A18WmYea3EisQml/HlcUqz0Cur7zF9apC
+208WaTK+vTdeBJRQ9a2b8ssv2Izmkf0UgQasLDEua2n4dVi2gXP4DmJeVo3UGrtFf5Xh61HXrr4
t/Y/jSAj2uiWX/OfZ6rFUjf7ScrMJ4BH452QJwuh8mbSbBBRSxOVvuEuFLbapTksHbam9FfM+DV4
He7Xvpo2oNORtsng7YoClXAoO8+DqrEIUuKXKFLjFy2byZQPPW0vTXFUSs+Orj0nN2KTAgmyYzaC
O1pNfw20dfrHgcYyBCoWG384IVxDBVpFDyTXsVEGnfy3KICFZclL8ECH5N0QfDI8RFEi+EbW0BBd
iS1Uick/WEIbK74MBQTmPDSxEhy6ano3qoT6kzEe5QZgTKuhrimG/bZQmLMw2mWNql3JEiHJyUuE
TZ2VwcXq4WKx8fdVGa+AGediqHVZIssUGS/bqk0TIcFR8qDj0BY8VzGfhS5NCublv3UciEIbSUZ7
5sInORtTeSVOyAaMByQlLuLnuP7NK6PmHN+6t6YcYtXxJ9VQ2ycdoa9PkflZX6y26SQPvgujmgS5
TZrdtA6APoHK1QMYeavr3VuBysHK/ClV2aGBUMT9NKdfpM88jK9DdIrW3TaaXwOx1El+Hsw/W6+9
YauRLCRIC/ZelJovTQE0VM9a464sa/dOQy/sCPW88qI0jQ/nkWN9B0V87f3V3Q/j6X13w50B+ZI7
sFPYv0BnwD9pWuW5u7xxC8j6KyAMi6DzanyL6ZbTfqGwkrim7sgGJosSdMKSV42QpfowOtoXaWWq
gXJzaX6RtAXxLa01MmtX30rypxflfaCHj6mtg4UOC3KKYTtYFc7HwM3uF4fY5sWxhejkjy8sThzC
65d2iRDngvkje9I8o4hmevVCb8u6VFcMI9jXA1xQmv7VHfvyt455pm0F/h9p/VMNvfj3tOA9VI59
/aFHlurIPyG860ylOCOCmF/Ns3vRp2x/pFWT/E56LZnpPTS/IFYWyuYhCuenGkEE1JPCHP4rvn2D
3WdnHv+fN4gFe6D3ath6D8NC2B3lfnpl58VrfOuna3zkWv5hACJ5xYnX9KRUyUdJvCPhJTh1VQmx
3pKW5+nAJlHOiW7Ea/G123mJqZzF2w2/WxyafnobQqwWS/UTMw1/L320moP1cGyiG75ZH/rRVW6H
zjLgw+qNc57r9mFI4nnfjR7rADGKWxtj89yA3XVyEIZiF5M4pcg030UAGIDPErrZt1hoFexDq+eo
nL1dcb2OtJfRrWX03pyQqCyn6qPawNnApk24W2pBnZCX/WtNUYENiQ2SkteaakAO1g3dN86Bmztt
KTjbaO6cvGVBIO21KtahV7BKVSnhsS9UDRlbwqXYhvj7LhIEkLW5S6O0JD8/q26ENEI4JCq7864L
LwFCuZxp9iwtVl6JzSFx0kNCxNFniERIcxsqb3LvWhxb8LtrbMHbUHLx7boQhsc7PTabu0m70heM
BOlgqB5eNnoyw5hufWqjSDwCrMjMLv5En1lQFkuDPptn6ZPFI0nzkpA9tYNx2qSnfDtDrraFq3qB
Rm12qY299zsHu/0tsD6yeAOvg8NrKWDTiGFd8U1IUUpEUzg+efW8j1nDf3VPXf1iFhpsbD8LkiZv
wSbOp/itmMZkPgEOOJVeA9+0PsCOIV6JW9s61D5rF4ne3O+Gkbi/H2KEoSrbbd0lVJpJj4hZmXbd
tWchxlJzCHWdOony3GSW/+zqpIsB8D1LKxy15qkh2VsCQKIqz1ZZkT80l+l3mFAfeHDAObOcvMvZ
ebzUilgPeEhB1ikOsYl3cxTAVMHwL19Nxwf8KtGjHLxvxtKHkVeaUsg4yAk8qZrOQ6+GCMC1W2DP
C+q9XgrQcNmtb8/PgoEXO3KhHczwCzq+VDnrV8ukupbgC3fj9Ws/sZXtn5abD980VTsiPu99ybQB
zQK1M06ZG+hPag1rRTtUGdv7Omghx72IsMiQ/e8RMoaRkui/EkeRB52Wc3iKvdwlOWtwT71uvdbm
zgf2uLXFLYHvbH4+gGoStxT6Mo7U4HLEI+21KlZAXuYejF+2v7hsGKG/dNF+u40Lm8TIEBeXvLjN
i8tJ1FbIHfvkRaFYX34We//uiqtxuezFiJCQKW1jkkDbkcDMdmB1bsuoHHeeYvenCqFZsflkjZyz
rqvO7AU4ux66+P3gTNrZ8lwNGopCwxsjgpV6d2LvFufAhgBkroMfnJhPnsIkNiag0ASv1SBDrsLS
yWt/N5Y0pciKgok7JxRXm01GkAsbubKvVAV6x7kDse6mnX2Sopun/mrMEGQD8mrzmWc99BtLdYtJ
zMTSbsRoLJ6LNnorJcOV4cDnuAy6jt9HrA2n2q/TZ6e2a2A5Zv0stGp+NqEERZ6umISpAqrM+w69
wHtpranNRDX/aZKOsxY3zyvFBVFbx7fhV1NcOrd9UbM1kujqQ+LrUNqHc39VzoH2oDoDxNfkU2sP
ZXxlqlb6MJupCh3c4nWTMTwGU4JovBiliwzj1tlLEFomiVt0XUeZtWy41bzmo/Rdh5FglYX3DpnO
4nhxuc70beicz6tJusjwHUwdV52Vq3sYDiHHLQzrxmDr8dQqy1yr7aeU81GnL0/qUqxtozf/qopL
2tJLmlKQK5EhmzFMe/nsHPn863gCEZPAUgGTNolF8tlOdYBxdV2GXdZlDClIxCJ67aPyG1i/L5tf
bBeXlPboadPBIC1k34Xq+CSFDUPRvWOU99IKlApkjGl3zyDrmIJUPmnteVwlV5luqSizqCBuNQTV
7j26kJRCczTG9L5Pma6pBUAI0v6Vp6zOgucuUaDeSIZ2LzYpzN6OTloV/ymtYglTeHie04V4emlt
obr5LXcq83GLbPPgxbAy/W6LROBE3/luXt5ImDhUfg8HuRcZXxxzmCn/eC911MNGMdXzeh+IqCzk
zMvfwT2gBzfe+5lr3KhxmwM/h1/21BUKjNhmADmGvRSkP+OSqgeLiblv0946XXQQ19rOoSQ7otz4
WWyTDLp63g+1+sS6FReXkuuvtyJ3JUEXF5WbqOsahTcn+dyg4HDQxqj62k4xWow8bB7B/fDGb71P
Yk8rUPHd7Bk3gl/I8z/HCuIFcJ32yQvy/DAvvfult2XXr701Xfkk4UOjzczpXrTJz/etrSzKj1Y7
3NVSVX192SGhXSZsjmRwSFe7aTFuHiRe9OtsUh8uurQRjIP7LeZ973UgxKX+4AWdHsUtl1kdW9ue
Iog+ZaDtsm9XvLjTigTHK7/TSk7FDM4durK6m3q+Yju9YjHPId212PImwPEWIs2t2ELKqqLv1n4X
U8UetMR2zFb2MqAUntoVZM5KKVfYXNs4VpxqV3EQNtd13XcmWT0cIoW5Xl1n6BYrS5okWBnDgEZW
/IamxY+Q8INeptcuhF9SOQxsfZ51JoB6WOMtg+SxiSEB2OX9dDPrzHjXzmmZskcQGbd52qJLBd6e
kzoTWSjorqzuAOxqOTNYjC60gwUnIiSvH0sJXruspQpsGJoFiWyHJrpTk+F3I9Pdq2Rkp1OKdYQ1
5j97rSOsdhmhtw9J72qny8tfdl5vYr0hueOE5cVhVhBcbDlB8jP0JRewluLk5wiQkhuNyxegSb72
sd+dxCmFj2rI1VjX8cEVPBcQ7vw8Og30FRM6E0sPB8oS/qcoj6tXatJwrtPGGVgcxJznBVIlhbvg
qgRcVdUulOJSXT1LNBxwYFqGCGzE1kdqWtv3yOlJ9yUybIj8+4GWGOmzDq566XoXhVYYyEIEvfIh
KkBdQerLd3pBBTlLIU0QJ0ebEwgS8+ZXk9h13ciO3RBDAvUWKw6Ja0r7yMrfvIPy6A/Pnf1ra5lv
hwsvldRIU9Z4eo7w57w5dJm76xVKZHoc3rJXyTy9WWbxa1X6TJB8H8UIX5BzHl3Y/QQr2YwxchFa
fKP1CzuXamvPeRBypKAan/ox1p6RvroReI8f9RpyNWw61DkqkjGtxbf1e4t86+dm1h16zleZgg7u
nuQ26ySF5XavtTHzICdfHGIrQzVBWnMxSrtz0NRqOKTag8Xtxp06GvU59wfrjvUDazJaYqrn9rW2
2XjmfXY1N75R+rA5S8S7MGixAL92KAKL4+ISc1l8qVFVbaBwas0XdPqCnVXV3scIDU42mzI0fmvT
exgNV+E9ZSjfDLVct3a32LTOZk4y4GeS2FwbDDjZ7rKoBw3RxsoJfR/1yvfz8qs7GFfCxudYgNv+
a0ThLizwqf3PY2wRUWszCRdZpiEuU5Ykis5/Dm5uYciQZsAadScoiS4tjffeVmXLbAuul+YWLN6t
KSMLlM1Wdf1u65v8PkPYdJQv+vZttxqz4dWfrb+Ydz8gKwJnH1VIa777BTUR4ndGljzEEKM/kHFp
L+R+QRb/MJKsvVFnNVGR9ot/ZE4LxaFQjVpT8ENbvEJEakPWYRyWkKrj4PGdTbqtaLQBaVO00JT2
KErDE7uTR8OfoUvUoto6dZMdHtVygD+8qMdznMaH0W28D+xHuodiTGwINCH2J3voI1By96mBMu9j
vChnLuY6DsM7A7nFvTT/qdOoBNYVG2HovZt9/sFhA122bGDpzT80wbQcnZSQHfTkcGmWEu4H2+aV
ZkbKOZtMJCASG0G3QhvbG00dvopNii0kXYJH5GOT3kru1g5bnFV6ZIFWgKU329YXoSn/Vh2d+7Ub
8kXpbQMmBVXL8D5CFeG+ixBBlOZqSznIhEKxAaBJyOaQ2hb8d33JJXkulBxp6n/qKr22MWU433Lc
69Honv52yGUkCfu7ronlsIXOk+dq8263qLR2cwDD01zHVWMeDDtGMXN5iprWaB66zkV5bGmKV5ra
8uTcmuLdgv9/9U3zyD5lSvpHbjhJ8wfQBf2UjTWM3gryjVYzIwm52RpQz6Q38iqYOYMojFPfm6Ar
ybahGwzpwX7yUeFKQYHNX2G6RH4rPiOkp4+H1mAalZGpfszVXj0DqBmmHZQm6lnaLsBfpPvCk5ic
wZlXuzQzL2WPARWVJbzz4vG1p7Tn1BlujcI+/11PGaiOIHoIq4WqF6WjfWi09sFBnuVOdXtYAwEq
WXdkUl8Wm61sJihi0LueoTeuoTj6K24LWYcJx1G/zWF5GvRxPsMRw/k7qcaHBHLix9gZX0jKDU/5
PGRsnSy2OUEdw7OD8qpWtPBRbFIUvbUo+YBwvIhWDP4lYc8OYurbwU1i9i9BV4enrZuM4jaOtRDh
lECme+CYbKSQ7Ax8qJycD5yFRQ/SAn7TH8KKVGZpAkA1b/nRBWiCIkdkjkb7DAfHQXM7aBbchgPw
X7uWU19fS2zfBZddIT7vpKs436481Ur44A55/pF9sO7wrrvKy269srF0h63q4spwvjvHRMm+bXiw
dxixQnfGu3c2aWqj/tNCQGhFlkn/d2GBXy5pXdDBkuLzVyExtR9V/yNXzVngZBdJnswSdFVXNcNT
HVW34Gj6NVMNmgZtMPMifFnfpTl9r0A7/1nWo/ltqbjQInyL4SsvAJ19TNQRvOhk5beNHhgv4QjV
oWxztnUNriocf4O6uDpCQnBdVSXCoo4ZnKWokdIbdk3Yv7btqOa4JUxLlLGjcI3ZojfbFueDHb7S
bLS0e4+HF+tS9ygUtKvShVQdM+p3pta/ekRNfHUsr1KIWDqgxuNBvmvyTUj63rq3R+snx9nZx/Wb
V32uPR3RicWiZ0il6EHlnKSZDR4w9NpJrwoN9GHRo7MsIK2qdBqACVO/jyWlQWh1wPVf6brZnivf
rc//PcvQtv7jk2PGZFlC0uLZhvsOSVNFThH3tdI/A7504SNLoxPvy5J9EsP5XGbKrRFM2U8jacYd
XwIECdTCTs68McKruHFe1vyD3F+YugvrhbQ28g90SPzvegvCjgS1BC9swiep6fU8oYygJkc/gtLW
XQpxgO4rzWh+9Ho3Jm8j5TqwM+QcydPfbqfEhfcp+mzNE0S50jTsUDlxjvQsIzld0+6KmTe8rKFU
aI2voYqEYErWUCUn/Y9xD9U1SzB/YdMIENZ6UgurhxEiam/WMOnWDHwgcbKoX7O8sR8dZe229dWX
blZetTfs0rE1BZOit/vvn4rmvP9YOIVXdVvlfMGGgY/f1q8/KG+EiQQ0e/iM9AtpVvAF27sGLeCT
pZqfyiQm90lsbP2F12NVwIZCym6MYGeiHpwYts5ciwYEtkOrio+Ric65hQD6U9aN9iNs10Hua/Bz
9yRMKpAPrU6JKBQjejL84W5yoa8XkxSGX/lQqlVwvC0DzWFUASlVSdZDy6C62QLrMjPufcO4ZluP
a9h8u3dFoiPmrCd7Py7y31BkowZ3yG/BCE08up31b+ScROwgjQ2qfMnvnoF89DDVz0JBOkKpf7CC
SUGM3aufxSE2MugQ8pGcF3OuYavSAYGs38GhDl/7SLi18MdstnfjBDWCiBIH7SmMc6hMc4ANEU6F
CN2+c/yKREF3QNXyrSiGcW1KSAjB0GEja5W+Kz1r22qvI3iSergNIR2HZeyLjr0Ks2+9DA7HSLBX
PC0DEF9ltfMAi4oK3pwkicEocvip/exRaeacYvRuzKb6XexSiD0si+kurVWYgxTX3Ll+HkHo5/0R
cl64a5UyvjGXffNer9WHogjVBxe2FjJKF/asX+zS9E3+RFep+4N0kKJdukot0LWrCnrsO3VwY3aa
4E51uhBG3SqclHNOwsgxdKuGJM6c5lJkjoa7WdyrVaoXrnpJBIWc1TmKcYg5PoFlCNUzZscvDbRY
qJ00I0udQXvp3T596Kfurm8S5LTqFpX1xqui49q202oP823/JH0HVExvqgl64apKtJc01ev/AXt4
D1BEVkYHfK0anmNyNOdaiw77BUCxqVRWX3lmPVnTNEKm1AcuEPmxhhfcb5sDYNr8WhiNi1q37gbI
gTlWxiu23gyOLKrQEiUrkc6I8txqY93cSg6bJK21hmHcJu34UzLatty2FlrJ3az64UFPZtsId9Ow
PEd7thfR1siPVTz8CLRl409sPZO0clcse4LuOFV3UpMCas+/PJtRYtgVy04cpx61SInROyBzJlIU
FppV8iQrr4CW+OSEXbHDR53UstW3tBronq9dhwQMJbE9nlHKcKM2qObaWR1f1bY5fsxzR9/xBGy/
F1Z1P3cpzJtW/ASiuf8T+P5nIze8L77Krn9bJd0LOxkJAOtSuWfdGd/894fxewTL8lnarmvbHDws
AFhhprv4LINmqtoCdZPnV8h8OPqPJNbAv+TG3dm0UgcJRq9GnzavH9kimA+alaWQRqE67XlN+TuT
zX0PrX2wM4b8VIwRCU1kZu70erQ/BJpGksGk/nAcq9urbtxfDR7ccGuqoaQL8vNpqkOSh3wr0BVZ
UxGZVtj3a1BK6iHMr8l9pQzw9UdQx0JX8TXoDPUqjVv/5OlK89R7pP2FaLYdymTsDyPCVMOuXmZS
bjWP91V4XE0QDQVnw/ntv/8XuWv716mGA4oBIIxmm5YBXTRA4l9/ExlQ7TI33eCzovTDLrL4bUbR
J9k60+uLxl8e2TijkYBK+CR7avX0GjYmMIQ5YbUDulk8tRk/diG/q/UWcUgzia+zhZmmbe1FrtBa
eWosqGM+sDd5GZE0/RohTuk0GAhMZrYerWPIFYrM4Ot4LG1gQGM/uXelT1rD0RUskFShDrqODCO7
zTJnrHeuOzr7XgnUWxQmzJvem13IZvQu3SOsAplPP6EZIe1eeYgrr3lOvQEUoVUYBwdual7QpEIN
pe9dT+yrXQkRRYS21V6DC+Ek3rSxXiYl0q7yuLb2eR+6H5zCy/ZuWACqzDTnQ1lBZOF1DaiRxTs4
kf+idGfxicUrOFEri3A4DWbrfnAjrgf3rrfPWid9XIh0gFVWp479m5MCixnamNLWnL+piqsGCXWS
2hRZNYIPS3utwltYnzwZRaoyauL6ICibyWNFp8DeCpvTrtGRsKuWAq2jARSBsY8XsTspMjg0AWCA
jk2L4r6MUu/WCtzwtkij4gzZH/Nnw4+ftUQrWGLk4yfOCyG3goH7G0pUH0voT/5wnWyftHUDthn5
KK3rEa8KoB5ZmBCbJmju1Xp8lBYUAZxEO3otpuAtyvDK5t6g4zvTW0dTb437ap5akgFR21GbKrtn
hh2fJ1PzDs089IioJWd7YbxPbOUlbseMnbC/QqslNE9hHFyW918CAyXghcOmXlYUuZs8GPr8xLFK
c7YHFgW6ldnXddp+l9Zmh7G0RdBL2Q32HK2h6lwOEL8vXSXOTMc/x9yrr8eBVNtdb03QTELlf+w5
ftxDce492OUQgYv14gNH6v2Ptip3TVS331gJoJ832WxwZFn04sUkdYRkt/3g6PyLkpOghogCPBBF
5xzNtvU+F6V2LQHb2H1ic2Pw6/73sclB5nWP1vxxhrTh2MYOUFozSx87N5nvWUkiV5gpSNIOe0Uz
0x+Zx7pwjgfvzs1s7zFJoCfsVD96yP1puqot8vezudTBv1FITWxS9FNlISP0NzFjmnS3cz08uvBM
o2lFMh86y+FDNVjPQxPYH8TUtNpz3WfRA1Lf1gcES/WrFgmgK2lWdh6Ch3BYG+EsymE+Dbb/4DYR
5FpMDlHWTXXgpYFXHCADIDfbqLV7R1QPF3eWQRiwNsWtpUZnH988Ylvd6xhDzg6uEins7xYcSHFv
3ywPOZK+1dqzp5KXAb+OB7mKNnwtteK6qZXod8UfMtQpx+5DnFr+daSG8w3Tju6lc+Hol5BfR1Mb
pT03gTrfB0mCdltn9V8br0RssR+QhAjL6xRdmZmBfpDnPe3Z+vNJaY2nB0hCSzJZIaiOSVAF4zX+
FpU1khyZBcngrN/braedG6Nt7ydDfaiylmlxX8/aOfGjG1BNxXPsqvlzO2fBo5lpe0erX02xAWsQ
i1Xxs8zjedYNN3FmsTWGArB1V3rItElNCoWFyH4MwvgwkbR04ZCm5Tk/ERwCcuS0zjnpshwyTiM7
aOxfnY2lKMOUgyVpn2c9ds4SKa4tSDr6yZTBKBS5r30k0MpzJEPaz5Nl7XKzR0MAGjkkaW33EUlI
63aYovxamVQT+ltgroGd27+nvb3GBvBzX8RGtgYhH7CoPCxOpCuOZynWbXgWWBPkmSOJSHjFJt5o
2aQPxdsjO36ahmztG4FTADosqiPi8cdy9VgRDMvqoF9bTJJOVehUJzjp/Xkv1VSBWP1KXFKoiVKl
uzXUhGxHgjb3RfgaGSheddV0nGuybG1fejVtX9QszncOskknaSZFB+2vre6lJQXaGPm1W7EF2dVT
tOfbp5AXE9mPesN7NYVMBAQVk09S39t7N8mjj33akjufJV8NjrVHtFF50rINkubNp9gp7wwNyW6T
pd/BD4fibtYi44PeVoiRYNdIQtqjdT0gqdfHL22l/rQWu1oq+R7ovX32XZKdi3E52i9HRDiHCOLf
Ocsfx9iNHzOesKRpOy9lXty6feWD0gnKW3XS72IjgNd6MTmF6t9vTamJDTwh+tvNGiW9JV6KLaqy
J5Lk1fpG7F5RG3d2Nl95CqR6cVNHP3ylv6nqDibrzp44R4FKE1T39Bu8TSfkx6+HwLi2jazLfsaf
/cqDxzS345G3TniV9ExfFQWm8sBzu296cRxhS/2uq2NyjCMzvmUWl/2WVPWtjnD7d9sNPyhtdXYS
pG2anBtpNfNlHIr03hv7r30dWi9oaVkvwcSSbSq78FiXyoFMUAgv9TcFPdH5C0IPo1RDpYmvUAFQ
2QD6f6x92ZKcOrDtFxGBQGJ4rXnqrp48bL8Q9h6YQWKGrz9LSduUyz57n7hxXxQolUpR3VUg5bDW
dxpAGrhRjEkdZeeACOXqzyRygBQHXsuDRxlGRcos/LY9B3tknZ8E8MACe+ZVp4PbW9JuS/e79tTl
1t5gobsqZSQBLHYVc14/bkJzZ2Ebt6T5z5UAYDb5ZYTqAagyAFw6MXaI1ZXmuggKm9h//mQLlNiA
t6QpssMejTRnIR779gqvb/8Y1M0O/DjZn6YRuysxjNNTB/agE+D97a0NVJg/8FTckbOVNAJXoHA+
KC8oTmxeZIdQGVIjwiOzjfrFFI3xjHIduxAmQHGDvj0A8jZe0+DvJox6QsLWeEWYDwPcEsDaai5F
7TaXabIR2PPtBEUa6NIANagEbOfuMpBpFZY5wIUuXBu78e9WaGDp9p5jNwi+YJgJsP6y2D8s9hY9
mtZYgCvsRvlQCfMJWD79ec4tQ8Qk2tplaG8oPc1zkS9sTnimVKg73jppkhx8QJF8EgFQuMqoe2JG
Hr+FXr8LmO9+Ak+VCa9k7axdreUpAd+V57MjjSIYew6ilL9UU2g9G/70xGvb/MiEB0San+MzQAD6
C3yEza7VhIYUj7mJ4xQFwDp2JKUQT8/VX5E7AM5oDF5zq1X7qJ2SFhEdxHGmSQb1zo/KdxVPh4Ns
2wENj5rO4ajriV37i4yRgBHpWuQIoHr+jqDQJmR5b4Ye2GOAwQMCQ+S135IYL3MaRSIeKuB6+aVE
+ck8dzY3j9KMtvSu4O1L9rwd+hOLAW2GJJ419ajpgeJyoqskd/r56neySI+SyoSzC7ig8QzaMKvp
VyQs8avPV2GsMDRfA6TvBM5i55B07nThCWgKPRZ9BLgaBwkdeoscrA/mrLHIqtBBaSPSOFAU/125
4+3tNFImmTNWwwqVmuAg/W/lMjWStWvZYkPKd4uPDSqxUZO5Q4U9+G7bLPkCF45CJdiUIZfYNF96
5n9AuCH9Miqn26QC9Ih5aPEnmU0oJHazo53xb6zG/gnb0veuJKiHSgFVwvou46oHWh3hSAg+zdN+
JyNcCIKESDOg0xg4uu8cpHtsASPXzL+TsQLdpbLwdzKj+DRncTa5MTzVsn9zgaVzpp8TNTQVMFLv
U0kWGOAJHLALoUklQEL2oA6Y1iUOpdsEOTt7qdMAJg68u1Jy79FDWtrHtv5cabFnwMsMjDqxcqrY
/rRMoi68c3eTMM/yFTvd+LU8VkTxsVP8r0EiUWF2i5Gz684XBjcjUqDAZb+5G1iU58mGTuMjx9rs
M+O+3DZ5AixfgVpryVNxKPtavBWMlTsfANzIaRHizY4BOIBws1xTV8aR/eCG3h+ky1BD/lJlAXyf
mDkrjGIb5IDRn431ZoSyA/w5qPv/Y6nWBhhsw2ZHLXlfZzcuOW+76LEEr9DxRvTDqWsbQDrvGFjl
adbSkLJIsd9EUQIwSr97gQU5iakfy2Q2vIzSFU39M4+Q2CGLvIVjHrF6MGSDqBgMx/7FrWI8qYX9
CN4f0JrRJcrbhnVfhu2W9OYpKcibLgbACEhGetQQf56DgN46zet2ezcAJNubNUg3iFGgebcODYRN
8wUotMkj/MLuqpZiACyq/rJa/wRmGn80gJx/dTs/nL+0gHoe9jwA7CZp4WXyu0khfLZHIDX+XYEA
fh3XYffGRs4fXD58QpZN94bswO7NtVetXSVzp+rrb21uZzpxsHvD5r3cJPDB7KlrwSl2IFvzKNI6
yRb1yCBsZQlP3mitPO2+daDRZpHl78FjrMSJ4bYB/92fZjQFsQGvl/EGyG08KKK+PoJMJf3Qt1G4
ZcaU7XM7Sj90HODjQqBmNYtY8gGgcsah62uOFGh0Ta/tzsg0Aauh7hoArX9si/YTTVXc6p7hVdxR
zwtR6jvsSI8WAo7pbpBVCYCj+DS5ffjE2xoINyZ7jrySPSeu4VxAhfIIPCv2THLQP0YnFMBmK5KR
Gh4G5t7jXrkmWSrK/qGYglMJ8o4NmBLdrdQ7JFPvi0Ykb0lwoz6QqG1Q/4n0gI80Rg1N8uLS3VIX
gZD6JQK8UwxKLcBP9/5DDKg/+GNBHzOtOyBen4BuAUrTOEFWoe7iTqLbrge07Dq3rA9Bwh7/3TUL
f/YvnlmXORaAFDlngqPc72fPbJU2wsmAu/oR+GPjliO+idd/+7ni8XAoi6Hagex1/CJx9ndtt/0c
GE5/EExVu8RMpy8O9Nsf+ov8Z32l7XRhOX5p8P6+0yf7P9Yl+z5IGWd9bd+VbrpBoHQ4ApG0uERI
1kOYLiw/S9B8bvrMH44pStc/A4p5n4DJ/C134uFa+UA5JHnA0nGX5ClQRfQsa5Jf3d5ST510yteo
AeeKFtsIxx34iC8udcGoAA7QXvo4JpbtJ7j4aXIUjQjZhEOF5wWWBEJVtRlRmYl8e+adsPEyHqhR
sgQLfI3Y9g+RYWqWSer3Y/ol6hOU2urRmwEL/4jtxBoJwjL73RTyB9haFDgThCYIrG0xycPU2fkn
AX65VRW0MTBT0+ITDrs4AU3DB6Q/Ok8dky8ktrqkPo1wVyDiMhafclSBbWMvnJD6Axtw//YrgFen
DzRapekm5X+lVQeWcQKdp9SHOUdi5Rpl/sgohxDZ4LrjUk6EnSt7A4IxVGU+guYV+YO/myB1PqGq
+D9F3TXGCi9EIPf1ZrONUbyLcJyN41gZcBAHsNh9Qtari416EAI+H6xIWpS0HvQQkgF+Xc6ALaO7
YD5CqXJl4sA9Ruj6jftE2mRfdqCYWmTLGmSe9MJgiB7iTh0XEU3Q68RTzx7n25vXAaDMfC+k7Lrt
uC6a6jGBEyqTfnUJEYq+FPqqRUlgs6J+5oxIwkZJTnyIoLjoLFNINiv/MNNGAM01TTlPuLG36BWI
NYHqqtnYUQn2d6sGGKKJmjuw9kp5Dk2eSgA0hfJMTcHH96uuyzFy09c6szrNJHVAQcnzUJg7QO7w
w52cNCYcQTb//jy6R6/mgHd18VMR2A57whGgVPz5eRSLqLFAXRR8qE0AMoHxtUy+ialysa1HGIAi
A/FomFsJ5IjNEhrwJfNP4O/7uIjoSlp/+/gGIQXkexABOXpIjyOLwocr6z02m0x1u+dlWoBhC2yz
yHz2nmIfvIxTn1VrcL/kK2QBdmdEuMTr75SRTLThpJz51a1yURx5i1A8HIgIX+jMBmpiBc5hvDPf
ZZSWUHFEfoEUHK0IDeRORl0aoLmkR6Z+J1vm0hp9GaktuI+iTYsaeEAvIOVc+ylB0QfHZaL9mtRH
UkmxdhAg2VJ3GjM+bQaQX9CUG+2MgzR6Reo+gp9beNMQ/Yy0oZ9XINvzxLsVZhMkBKrB+zyYWdOU
LjC/WEH7zQZbnrtpivrSdBG89rqgYMmTLifH2Lk+6ilJBiyF6L3ooB3UPMMZkeW64W0Z7hMH+Zn4
UcfeXhvMpbLAxqXtA6czBNXEdzuzsapvH0H3OTHUGWbKx6HMbqNXakpTXZCVXT1SjzQsg79rKM0q
0sGxcqeRt/Xrf/xeLK7z627y74AU5yBsxF0kHXABrLi7/LvIAV0L9rzNR9ah6rXvUu+Mo9EnYB2G
+ygDBnJgwV/xbWSDsw9jpF7VllijLKvaxpoeHmGt9NHthgfqgWsWd96AEUITDB1I5mkNoCXNGoyH
8avr41viImvjECAp7Pz+Ux3XQ5Z4j4Fy/6nh8/zU8AZ84DXSf6mLwg5QIfFWHXGCLwEh0X8BuBe7
gmtUfFTemqSO1YDT2GKzhRR5hwfXRcYwDZIFD7Skx0xiY1wDaGdOL+9Ah75RSe6u5+xz6uesc9fk
3W6tiK36NrSRYTAh709XVSdxds5to/9kxwrR3Kh1j3aSuM/Az3vXyBmwJW0rBiWeeWr16ZaDGOJo
SfWPJZOk3kpQQcoQW34j0F5DMUbgh/U1CrM+Hg+6kUVlH2XS3M+w8n73/lebwD66NwpmXDvfkBcz
zY+Aeg+u1JC8gUcK/mfD3JBslMqYR4NIoKylDC+L3EO5/Kkoms+m1mo7sKt4SZ4Dr1Jl+04kzrqw
XPVip6l6MVPRoMbKFEeUpqsXFY8roNWDy1RzVwBcDXTNQ9JqUhbAqWhSC/xKwdTgRBfSWORNOrir
0FbtntTAUw624Eg42wZoGJuktrBbLmV2KZqoQOzWdz5XeJF2vpf8NcLHuhqnJn5DeHHaN1yfDeLE
fwYdBqoptEoKoswwcOqvZM3Ka//BscbsgsdksS20NQlrKU6ef9m1j8dpGcVvmTDg8M/VX8yuv3RG
kV2HaWIfY3xF8jg3XsvaDt8mxtdlm7OPoX+xwMA0wXm6GeMR30Dd9LoB4TocpDGeh9QbQA9vTN67
RmqlCeLLbXaYR4HMZa/CEAUJMkZ0nQzQSGxEb6gd9070HrJQWGcOCAEtbyUZd0ipA6M0ohBOCHIZ
MwO+qEDuHotT3TdEeRnz4DJ3f5jxa+4+zLIgA+FQ6whQG/942VVFgBIVx9hbCI08hwFQwlDebX6N
QfbtGqHx9xQlz0WnRjA9Jmqjuia8Nr49HUFs7OvH5f2kvByCv50oe27AVnaUlcOcfTIW/9TSro4U
qgk7HNkM/2GJygwutnZDjYdK3KLuZe3iO7dKkQGKL2S284uMX/EP4leQzWbngE+P2Abzq6ode5aD
v63YNVbYgDjp+wCN4pyE6uEsMG6M0EDTiMOI/e1lMY6KfnFBoeSOFBZDvYK3yegGa7XokgorOYML
enC3dwMBa148nG7x0/t+N3ieDY/C+3pn24zw+ErAG7sKZYN4AQ1HVTtssFHXUILf59PHn5T3d2VX
2fFObibg1kJp5SKWRpydWJ1/XERkQWXgTQ9dz7/5Q9FA5wAVv+PK2S8z5g/pdZs469XD8hkRggX7
WgKMSP0/WeR2FYK8rQ2zG+NkAw7dTFP2TPf/hSk3z57M2XkxkiO78wEYc5vlL4W4QbJTmZeugaZq
PXiB/9Vs0/CQVxEH+rWWRT3DZfUZEDX9A0n6qLYeZg1RAdIUyKSfSYbaWgtHBi8fN5M0y40lQHwy
z6eJNP6/LrSYCD7QYiSY74FuRDe0IFKkPy8GB9n2mxS8eGvly/RBxdhkrgr2MQI13oVENrBe4v3Y
we8qneYhRdles0niMH3Iu2joAZ0RVFuGXO3VzRCNU+Pid76qUmFuBY6/7zOX4c4NzwDGGo7zyow3
ONbRMJhqbbzF6rmXBf4adWN/g/Mn29NDn14E0+BtGcrJrq1+DxRdWZ6RhFNN6iSV/CNJjeYp8cv3
xhTTU+HJBnWY3+VDZ6eAgnSxcyM1PZCBU+aaI+igJX0I9LFRN4FERpIfo3B/GaCVSlH9sSxCE/RK
bThhpR+Lh74PoF69Elmjgahy4T0vccbCXhYx0XJ6yWJ/fAHmwrC1gxAp/8J8l4XRcPQH0T+SRuGM
0wmkDiCi0xOoGUKRY3vUqgPNApNb/yyBNv9DAfXr4R7o/+FmkfHO+sRArHUhkVEB/zMv0zfq0Q1J
EKFvPMBP7ZZJiQeAhQIgACTqhLAOwGEBMIBeimb1oEzGYynKTyRLAze8Dla/X2wsn3H53G43HuMM
VCqkRp8xN4DSs8wKhJmvbZ+pA80ykPv2jIc2Kcy3y6xwDw6h6OYzDol58xmtiFsX1R2RwqHc9lyV
fwr31bFQYh3oKCwgHESFZGakkVPf8bIASuiCrHGKN3n5xpDHf0bqN+K4szYptrB3mCnHBJveahT4
jVUnn6IIbKMNfmfwAQMnh7q+M5nXzIgPuWYmDdyoe8XbEMUKtpAn6vqRK45Z4/AVimzBT2rm7pbJ
VD4ZIcyBna0FNCgYaGZlbc6T6YEGaQUy13bvN1T3KGGi6EjoIE7oRlm4pzjJDKwd/xD2Y9dFWxZ2
70pzNCZthVqVM7ga60bgfz/2Ho/2VLPiFr1/bMzmsNS3kHwpY1nUPIC03cmzH1UypKbg8DtiX3mj
hgwS5HzSNFoibVE1DWiwHu70uF0VnpecKA0ZpFbTgTuyW1O3Kzz2gi8knYpJAseGvQqQ5XyCCxRn
Yd/9RT8uXkiVmphLoEZr+7/TDxRSuKFP5+rZfoSMS7ofz4mSi5ckL23Cg5NQGRNrh0uAwgF81gUe
xs016rmDEzW9Vk5FC1rGuJ02t0q/XhcRiklo2u3YYmxeKDJdLJpQixPnN7wGATPogquUmco6ixQ4
BlYdWXNj/rgiGY2S3l3X9ku1SmwGbDE943d6NPDva4BZ5mVUabOnZWsxgvCMpv0fboP0JLi+60xa
x+Vj/G7F38loicYEzEKTnP4PH2JRqWSGX8P8kRN7OmR+efxfV6Bp1IRhubPMRh0nTdXDdFNrip9Q
H3RRXX1qAns8kIgG79RooB41Gc8yNw48tQdw8Ns8+sPcYoWuaIlFZTEfJH6zKiqr3s6jZP7fJ5Mt
bgLdwsyvy53c3e2yBF1xgMYhPa0G3zyL9qLxgM2uwxIATFZni8m/bmIQVgeoWrAb7RaZ3YT7NCyM
300qVW6sDZG4q8yRw0OhGy6M/qFs4PhmHJleugcgWGT+9BPvNzavD701fQA+e/KUmGXyBC4fmffq
GV5H9Zz6hfkUA9JGd0gsxz57VufqhwpJm37tl7b/RHq2nNROdHg3cSQ2btuITyvKSKcm1Y+40FJF
vfndsKLqQMppdxM72aGGAaE2J/Z2Xp0Pn6aoPjK3ZN+aZAxQATN512lMjHMdlWLT1IX81mQrUuhN
OKYL32uQYAxSTqAYAGDBEOa30ZH7kqn8s8T7EixKojkOeZC/AsjxH5oZp/m3zArEq4f40pHWLgze
09qObf+ydjHEYgP4z2Vt8Ea9r43AdnUFh2gGasY6vrouQJXCCrFZqeyvhmJAS6ia7pqhiuXEWQEk
7roo35wepJ/EzMt60KpqXWBM2/CNx++6hisqJMwFL1RfHXSgspri1D1QNwO+9aYMa6BmTw3CTXp0
6Y51FN8oL3ORNNE9NoMRIGGmLFF7U4RfBhMw+Z5twXvtZI81y7wVyW34fsFvbFaPnueBx9TI/1Ra
H49z5OYjCHvGuT//AMIAOCUgV37jbbskEoeMG+UfeQegDog58qb3KXcG5OUDMhR8EwqU11w8+kAZ
3/ASRywvbsVjXfSFjerFpHooUfgyd2kk09qoskM2uGEaKCzWijSC6jqEqX12IoOkN48GHCRTAbPZ
Hhk80kMqhOsd4Fv6OtuqCkQLR6d6U401HZ0Qx75BsvAs1x6Dy6UFG9wLa2Jx6Grpr6hLDVgBglUX
ptbBNxV4dROQ8jZ+ZB3rLhrX9I8pESQ7trpLdfBLl/5P1G3C/FZ5CBAFX+bS6KJMpmi00gv9H+bW
Ybbpu4g/W6WqDr3wkj1cSvXnbgg2OVLnviKpNN2IaDAvU1TCfYQQzYoGDCE/uYPjvw4i40cJSokt
GGfdL/EItA9MLHs73gZZH55dv8hfksHelnH4OPPaCmTrm2NtgyPKSp/dokZqh4ZxL4u0QCUF6I9p
wMq694EmDIt5hhfCC2UDbQ05hLa0IwQyTRuZmgGSJfQVNVZToSamKev1MpCZ6he9WTkd/okV82dL
pPY7m7Ouf479IbqQVlCXKBsm+dKAucDYIynujcd+g2QQVG9wVNu7QJrs4ZoO2KFogF+wMkF+eY3L
Md+KHnWOVSz8KzUpfujXybCf+0m6p0VeB4qdO7O7kIim01VWmPh2sQ5cyfAmNFWPB5urlLkyoqg8
Wg64L9eifVDg3oEXNClegEaLDHULwOFzV8scVBZtnGTyt4usxy7Q7VWraWeLFyHz+ApIrt2iEIKl
ee8mXbvuMyWOrajCNUoKhzPuPkACR2L90TgRcntD5OvXpdU+OXUDttWBsT9iyXLUgzbJOWFMfiwC
Y0Nyc+LJfoxksZd6foUDOIrc+o95XBinrLNBbqTlLvDnUF+O3DuEWfm1UiYqUhMUYNkV0gKyCRx1
ZT6WV9YW/jlkbriFG8b+IpCIbWl62/83DaZt2D/ZaIbnRo3NnFqeigqwCxkKm6I54ZyH0x+eK8TO
1Onnppf9Fyus4/4cJgArPKLmrgkuGRs8xSaFEW4q2WTObfBwiPS1re1dDliEtTUUw0fHCPkuyspo
J5g5fCxrOWwCxHwONNqB93RVZQybUz0aBOpzCRaSKw2WE/hrx7B/Lac+eHPycDWL+xrH9kQ+0ZQJ
r9NLYQwocEDW5QvI0hHM1sVYqeLwNA/sRIVX1CiuunUgRYpMU1Rw+Ty2AKY7zRo0yQV+w9rAk+Yw
hv6AbCOJ8oWfi/9bBqC8IS/G3TJABx44yst6swxXtGGg41I/hfl2CnGsMf1UnZuwVedON9SVvkQ5
ZDeKJ24zuV9U6GrRo2kk61snPhijdVp079QqsknD3mg/4UXybnjRe19W3wZ31c5zW/cAvi8AziwL
0T2nphPvpIUa+hQhuWvE8C5EAKrcOWbcJtvIKP9GCDPBoxcqi940AIudV+PFAhf1ugHL9hZFBxWO
ggbLLyOCDVPbi50CVcGFGh55Lzj46MBWKNaxBpLF2dk7Gb4w93ZaAAWgNTjy3QAKC49THiCyD52e
0GVJWjAEglb3CmOIErsDSWnCAO963eXOa2XX8UNiJl8LoBe9ccWzNx9pQoMZyhcSlS1+Yjb38lMH
LNK3UHnIhgNUv9170RPTDcr/G7iOq2bdD0P0RE3YF/GTEXvP5RSjPjJjhYeqgi46ubz6404NiCAG
YrHt9d/DdvY9v5NngibV9xzfNy3f+rUgcoqlJWIgBn6YVORvptG1j1EYIN7+vV6Dley9cmMu3ygQ
etIac0HGokc1HKEeBfzWeS7UuKvr6FxlHzW/zdSVPYDj2gjwIGThRj3WFSA+wEi3mp9jvZggRRol
mcKedGsncObfDcy2Fgv3H0DbpymkAnDBdwu/W4lUlkVoWkO0ASHwpsbSeu6aMQDIrP3gJ6b17OrG
NorgyFBks5Jt/RYrRyejpKBGESC4QAZhiQSmK/VKBu5iVGC8ojQP/BZtJBCNE1m+WSZkWA5lx6Ay
phk08L8YIQVVGd4BaEj9HlRM3X6o8cIXGu3Q0qiI1Kgw885ArNq7P8tJDVXNKHQEcc2iHwcqvRbI
bFtNCa8OywBNQPZksYm4dDeLORpY1rclEo8TXsodDZCey3BQ1jfRATKDo55LIzvmAKDL9OKktyy0
LI402NgAbhcqn2jNRYeuHD51eyB8t0jWwmdG7nxymoAuuUd5fI2jSthap74s3Xw14y7pPogRrBN1
ByZG/wz8Yus0eFNxRH7IqgFEBrKbqCWlRZ3Ba7uORpT7jaMKzjjSin1lsifq5cCaBDaxHogLbDRW
dEkNkjPsA4orjzcDCTAsz4tKUkTBmWQpTe7jwDqOKBHotcFFLwtCuC2pfz8laXt+SgDcQVNmM7Oi
Xirr8ZB5n/hj6aq33LN7s0YRFiOOWlY4bOJ6BL5vmiDxvhvhdBrsIgRWHOq/qUE4o/SRfDb2xzGZ
jpHRdMkr8s3bVdhE4a5LM6T2kyZVkyOVEWDGyKSzB8eWjwOKdD3PCM+TjdIDN0MyMUIHRr2Srldc
DBu1Xxu6nKXM6B7r1pEHp5oKBCM7HNluLnEwaHaAzP7JSKUtkRIZoqtFBsLlRxuJoYcb0WKW22EI
jMof90aTc0c9eZMTHv0IdTMrowZfXBGbwAQS5xtRTPxyOAA/IM6Y77JQslUxhNa4oRnU9JaTrUaV
ZftAKzKcJ7dhg2oit2ptFA+k9iUBzNd8hQLHlwBu9MMiSgOQmm1kUTQX5f3hefbWNFIPpcTCfe5H
ZKTmDFzm1J2m3oNnBDzM4wTqepJR4/dgpA/g4d4vMq+ov6g0qs7wz6JgfMTZxvTG+ok0nAx1ZRJu
7UW/bQScZxOiSItM9I0F/E7JN8s9dVym6yqNwgPphQ4Y4IOQXxQqbs75ZLSHxPEO1Cu1SAyDLYFb
kLaIBWLrSiPU2DRCl6OTcInIJvRJySttcHYAZ3xLE5eBpXtvgvrU3CyLb0Vz0Ej7N2u5soj+A76K
8TtoAg8M84B3cD3b93wXsDt3+TMIBiF131LWa4tqly3wH5+6bgz+AirhIVYhIDW6CUjMSEmLwYd5
DC1sSFZD+4gYVBmvUlVsAA8R/OMk5jH3KusvWVjPqNLuv9lV941xSz6i1uDvsm+KRxMlOkBkAoxJ
bXXhvgyQs+fpIxMYBuAwD+S08pVSR9PMyxcaaId9hDS957kDB8jJQhBptUxyPMCKxTIrd6lVOSvR
SvuQtlbwXHH1NROePFuok0rWiKeG2HM8z2OWU18SY3xheAag1jlGSSumsM7s92WZt2vpTG6yRuzE
WHdBY+0aoYJnoPMazyovvzpups59VRU7s5fVJtZzf7UPvO6XeW14w97tOtarsib3iaYs5ml1WkPf
ddF7MWKpDgN4UREkAnuXQGgYb8dGZZ7JO6T5udGHsuX1po6bYB+xElAS4VjsKhs4+tRNs6E99B6w
UEbF4g9IJkGBceBYQKeEctgCuM2cDDC+6d6Qdc/mCHwrPUaN99gAmumNrgP12vAyP7WDxOarH/Yo
UeSnRjdClahInTKUJYsK/8w2x7OfRspqCuw1kLwxnvZdZR5oDP41ZOwgb8gDWhMMzJfp1H0FcaG/
ne3Nmt9XW+bdLAnUqLgA6KpensRuq7L/+mVYvyC7WcgsY45gNqBPkF52hw82VSge7CfVv7rOBzfO
3GQTWPo9ARrVlUy9+EINXDtAU7i/dJAKdkHsqDyP/hOnzoD0EOBn/2aeHcrXsQQ0aWO0yWz1t3rz
UjxROEPC9pqUyHjvAOF6M49bBsqe4LJAOnjqDB/hBg8OPYPbh9IkjdasLo0Yr5Q5SVmS/nfRjGhG
3drrrwQcRWokAjzClUyQ6Gc7pOr5ajYtqpKj2oTwmwCC+9ik+A2Ducg7AaHwG/WcqR6fk7iIjmo0
QCheJShlGURa7/24gTeKZpRDeazqHsVvqckBC8MEktSM/NXhADzYl4i7tQlKGYcafHIglsnCDbA7
DGCRRsFjYtTj0XQSvKK90LxGdmVelY2stSIKw1m2DJTWkK+lnXU7ksXxOOBrPeqdG94R2ZjfNous
bLKvYYcdxiJadBcZCljSSw28r3rVWnigokyr3S2KKI7Iz/9+voLP9c7dwXCsEsLBl5YLzn95qqeI
gGKnoOSrJIRfbC7P0VjzC84O/EJXKDm/7dIAWNe/ti2qhOee1o2TCYCAy9zSQPUmvFg3ojtzCWqV
gZTAnHxr9g6yurQZM+wAhRqWHJvvLHiIVPG5qQ3x1hqW/yLifmUCE/ENW2jxBnronRPX5TOJfA7/
W8zUcKFuBv74dQV2ywN1Af3Z7JBd3G9ro3LezGLgx1DBlUiWOmHHuyYwByPfulaM4LUCmHSsG7qi
Bi4FfgJRqThVowaYpstlhK5IRorLPDKDB2NWrBYTy7w7M6hIVltgdcez/cWWRRZoHmtc1ETlQ/3g
61h+VgCvdcBeau6NnrlxotbaUbfp0/zRVvJKvZCyA3iTAOA1Gs6Zzgdo8EgHMTJwHWjUlwqJrQ4c
85qphXX21zoH9OIwGkgt8sIuGzfpJ6tA5Q8pUCPDwnrAZhwZSKwvD7w2PpN8bCpMMqnlfVFu4gLv
rGUeXdE8ugL87389m39x5+GZDMeGxYGRIQSfs4Jv3HlJ2qJU3rHr11FM7spJkHDXSBk8FH02nYvO
RuGJiTzJH3K6osYcLJyQPVHsF9mi58uo3ZsGItvLKBleum5kbqc8q853clpxgmdLh9zx2NFrL4bp
KrDaCQFbax5c5i83K4GftUqd8V/ubgCMyM0nXubSEvruHNlW52X95Sa6eJIbQ7Tvd0dTl7tA+vd0
nga2IdGgDOxtsOPLIv/rEVwI7lcXcdEtePIUDq9u+tqV3bcJiFBfzSyH2wwAUQBP5PHF44Ckcae6
2zhuNWxdN2yGHZjV+QbsP0jw4mUZ/+lPqFc3kLLV03vRt8b4Mmsq/YpsZbRVYegeHZOz7BPJjLju
V4DbrLdu76v4zzFG9YwL5uQVCEkq4xlQaNXWHKWDQ41Qhzqsvg26Sqcup/yx1Q11xwgHQOyKnhcR
yZvBzx+R9+me6locSARkY+Aq0KWf+cWFBd2aencm6xrnp7De0thidtEK+08R8CNRNOfyXVFV/S6s
+fjgq3Z8CPBjeoilAfyUTmU7VQLOcU8jQ9j8bQ5i2gdGr0YAD+XwTqfWePUa0MKSStbEE5idZTFs
snbcGj2Y25GdLr9rc8RsQf31gHTvCjUCVuFu/+tVc0fV7jH8EIFT7nIT5we8bu4qVgBMCt4+gAm9
yoS3F2SzgwTAro8+zgU4XpX9xQHUd7uivpsUuCw5qngjDqrKRYmu8J/pL7OOp2fO023ngKdpfaTe
Il/mzguQ1SbA2f9+VTK7qNPVj/uUPahnQgEuvMjz/nHLwH/LTDbucqGmE3BRvUcbGcgb1NoFX+oM
RSQatiqBKjcHYP4rb9zhCPGuaholNiF2GnxheQXIztz5Cz6oWOSmzlxwNwuLb9oFyZO/nVl5p6h4
oqtCJHzWXMANsw4pBu+aHbH7LlqB4T++pzF1wODZGkUiAfuCIgZqhBU9lCgYeKSeI6YOnCNOOWtE
uvxBGcblTqM0glJj8Obl+jejtAJS0NISJfq/WKe5JQfnCd78KUipP3BUpabrEDWIJ98OcZI3ovDF
NZvwJc1Dd5tU9rSKfLBy4kFyzqZeA+QWcPnpLmHMlUM4VXP/5hJhvTjeVE2yBqhAeSL1AdzC7Jku
5yYe6rWfgjGEuu3q37/5tuX+sssSPrIgLd+1cIpmKCH9uVirz7yyTnNfvnJWeqdAlBycdSPbpFFT
wDObWldqWlZOl8J3dhFeZ9dZjUkj2Jf51KzspCvT7eAm/aYT8GfSlCBo3yeDGaBY9W7dHhaDNKoX
gmfsl4XCFDkfP6bTJFoMlXHNirqV8y1pq+5CfmXyP+NxW55TvJhIRM2No50VvKDRxVcNuHYgKVH/
x+jNDHtKUDZl/w9j37Uct850+0SoYgZ5y8lJI1mSbfmG5bDNHMEEPv1ZaMrieP69vzo3KKC70RxJ
IxLssJYBuD9F32QC5Qbva2qK+LlzLNVAM9exweZEmlyT2k6L3BvtRORNoMJyji0xQtHGWUrbJfFC
LT7TqQT7CLD20e1SgqQUgxw91e9mtdtAi1gya3DgD9He7O3JpCPjkeNFhNaVFv4zWCWQgFi/G2I7
QzZsLB9aNcyMEKrvUynbJM6RL4McqMmoCmrB/DoUYHnigTftqO3HzJBTGkYhLrTM3WSF0i/vZWy9
8slE4RBae9ErhMTLMR8AOENW5IMNQpt9JCK99TFNKTD8TO+l4iBnCFnUoAVyBCRHY6LemgYAyqfn
KouaDUDnUDuuFCTLqyY9O3Ur0SeubGhNat0OrFUQCDDCAxR/I2s8MMbOwVsLqasP33fOaElbEnWp
O68WXYpsbobGAtAUGlyAKtkc6CeuZPAW95l5DW1mfMatkn4tINKxH8JGhACrRkfVpKEsQBOWvUaR
PiCA2wgwucz9Fk598WYHGaDuq6p90dBeiaKmIX2MEsa2Gk/EGXFS+xDpbnoYQC15yZAT3VZNGz6Z
fVmvs6loX62qM5AXSptvqc5fWiDR/BO26MDMUNnuj14AEtku/u0hVIbAwzkGt9eJOj7yJERBaoOQ
0dzf0efgd8I/WHKgHhCb1+5Tl29oQRviHohwKG5IbqC7Cu78RCWOCcy2kZe7vpRyTU3vkeXGSMII
uaYO+cpob5eF0fCt4cX5rg8G8RJUxfcWdVg/g8L9ihS/9WKXdbDTRzfd/20wVG8gSDZPjYv+bV9T
5Mw4nMUXM/lxIwLCX/kwStBzWx2Ct3byow9DBCqkVgDOUf4gfWLguOGawDii+wHuC56oyznZRYmz
GViN7ip/lLe4an92gVr+fRdJllsRapetA9iNj72Rsmkbo8IG9eVAI/BBRVycgcRWnh3QndUoIj6m
pEiVDWkLTQs3QORxcNhAIwZqdPJxXUyIF9G+qe1d7UJTtwUCQqBZW26hOzBijvZa4Ffr56Vb/N54
jsh/92OVoNGtmF6T3kQswczzS2ZXLjBgErbVcwtBRfzC/UmYIH9oRL01EZc8Gw1CnnZ/DicFNRR2
QB0ieYMb0rrRa3ulj6jqXPfVsNHzsDwgcwXANoOD2ngZJkVDTEvUyU1+LDJnXZvj9G74r3tu9DdT
cuJ0zW9h8sGvefYbycOp9GtmpSctE4CVMFmUnVjQg/RFCWkgmYjahq9oWtO0ldEV+LeASus8UJLV
3W/qAJfMi41tAYRjUGoBAeTcFitWijbHUUrJZqNIYCrGKkQAvvWRzlEa0s/7XTdmhxxvEdIB1tut
xisrVOcUoE1T6M0JYTZnNP7fuZhc1A2ECgraa8wj040Y0GccYVwCgXazDLiepM6SYieSuD+6wNPC
t7p0c1RY6OkakXDz4qpsCzqmOB59aq11QBnQ4gi1emJsdkVp9qcs7NbZ0LkSuUC8FczTqOImygHw
9jOvEzLAOzkSuEDL8wNHL3wUfUQAaImGa4eo15Vmmp1q/mSjvJmWHh5NDuINxe/QRViP7MDkwwCb
aMtHIOvqx9mErJGU2IJCeDwv/kjOAMrXSfmwiNscj7C6+hk7Rn9zdaPBSw/a13a1M4a+3qa1TyXq
SRZVD1ZcPlLVOpXGd1H+rCeNc5lr3gfd2RRaBLxRVSNfcnC8N1H9SKa06cOeRJnJnU0g+QgEDvPd
Xvmfu8/NrHyWLHz3nX74JlsUHpc4aVtO/cNgibGSOigkIo+NKC5D5puGIeyPE6qgLvOqaqoHp0Ey
VBlQapuVhbNj1VCjgenPpv9yVJe5d6FdCP/PjnCcddYmCj02XRDu9XG0kY4TzczjqkRBW9gXonAl
AlglqmrPujBp/cLNDp9O0b4mGtu5ypKMyMPf/kxZbzoT74yEep5VKc63GYpA6WWBBgDR5+ghq2cR
4aWTXFERrQRIA7asn7jr62WQX4ATvF3w08mOfNbKLpfoWUBiC/5QwrhtHZOVG1e5oUsu+8hEuSIH
8xvK8tHu7JSrKQhfh9J68JKqP/G029RdAWboUvYnNzPcyrf70gOjI9KNJzMJqgCnEkxnKW2itdo5
juCUnhU3m9696O5BQ3vMyY4MccVXE0XvQebuBqsfwODxsdaMAd0sAkHza6rjrIgOT76bhZHdncfc
mk5Blb5mht0dpWorzlsN/ckSICGDCxBZ1a0MTJ/3luXMxUEe/89s7lZeFIne7EOh9+dF5NpgfDQ7
/p18WBLFCQgRG+3KY269pcsYheIMqcC122l4grToYjnTrHPEgA8HREO311KfFLYx4PWa1PPUKnFj
sxKEQUkouuGSto4GvHa4WXzR7E4mrVZsA+U6Bj8oaheTARxhFkjGNiZyISe38PJHznV8MFDc/oyH
dJP9beGUQbufZB2dNTD0+qaR819V+BwkgQCrilmswiIxcSeqkOQMcwvMpC7/1CT24Jel6XyYIjNa
oJR323oongeMe1vztbC3iRTtj7HmYh20enjx4ix+8KrSXRFry18GNrDjL4ajX9+7jwBkZ+BukU5f
UWIP1JIm+lWikmRbmWw0v1RR+qvyYr51bdRyrk1uirUE3sGKjIPAArDJxz4ypFWukEsAv/NH2y9T
5THPuNwOyWZKuATbWD490iwPf4EuurrSggaU7YJxizcCJAmwmk29Pt0PUYJHgdo+deP0KB1PPNqf
FldkrsfdgD7ACYjDH5ZuzNNdgcgWXjwycGhocRGgkAHMWeoCddc3qL9GIMkHNEJ/6GPw9Zgo4dtw
hYBCA0Ir77PJc7PKXzR36n7SH9VJfXcnp+X93sXr4o9kgYdotJGW+ooV/IL7C1JpOJOBONnQtVU0
1OAybtFD6evjxHeeXTj+vEYmJHpAMxveppX5yE3zUUS47SsXtKJhcTO7BZPou5vOZA4gG0BLpily
hx4ceo0i0zPUqv1r5aKkylG0e2akGa8I2c6WtFL7eC+eR9H3+0hF+vD5wPSlZoGK+SVNVuGfC816
pCAZaWlgKiKYIpu3btu6Wy0O7uyKEIwt1siH9bJ3cdC71SObii9OKpCECQpjL+wy/2QPWv4Jfe4r
lAVkjyRKepA7Jh0I3CPbrxJnkxmWe21QRPmsGlN2+YSolqOwPxozjp5x3t04wMy/kmixoA0k+/Cx
WBRD++7jw4J8/NtVyOJ/XqXqUJ5mlEOFWjetfADfypuFjsw9rXqU94ObUylQJTYrGp3rB7cz3G05
ddoKwEv6+ua1ZH4dEW2mrdrA1tdzMZ+d9H7pxgnwzKcmcXdh1O4iA8VHgAYDajtKlYMNy+3wDfX9
2xQAs68gQcbjt7CY+ieL3gBkaa7GIhhPvXSKL2WS+EhcR29DmFQHloXJvF2fJuSFmsG7grLceeJu
90pu8yFLt3bWBTva9XEVbljZBWWbzCez3gRo4fTXVUhOV8HL88bwvAOaEt6mvEs/BX2cguXdA1sQ
XmHXtJwVU4SyKW3UDiQDxMSjNUTeuXV/GkDaeCTp2KXGSfmK0DqJuN6Hn3k9hlnnR3WlHZyhdTbM
Q4dICg6snHH9pWi7+Oi4wDHE3bX4nugjbiRB+CZHrUcBbTDtusC0vqJy1icDrR3qDciniiNAprsX
28uf7CTIv4MafFrlXVVdWKiP+I4D844UkvW1P7maBeQiMNdafQpsW0QZ6kkU3//+GGBxwLlDydXH
UDHucz4MwxYcHcckG6Yrx5/t2faGdl2ghHA3LwctAo6dDfIEpXX5FOBc+hzxxP5EkgbQgUBGq9sD
LQX6IvcI8QwrWlZpbD3hjXFekUgCRNXXNI4OIdu3hwHkBmqgGet+SQ8w2LTA+fZdjIRh+sBGkEnL
wToscjKjQfQaqL+dIdmR7d1+BgI9QCn23npRLHYsx5ldIse7WjyjQX9El4TeeTvuGL+XCy0mDP+P
RymA3UCfLnKkNv84LKujh3i3WMbgdLiI4DgfcWUhDuCnr30Q0XfRCrjT72vL+lkEZYsa4LJiOK2x
jOvbnnUNjluK09nux2il6421JiENViJcfevhnTstE8Adp+h1x7H1MwuDDVg35LeAW3iRVHL+lzx0
ISd7YSJcP0pEdtQmUADLb9yRI5IVYjy4RTs7I/my6eMiBd7dTpkt612sOvYtszoI29HPver8J9EY
iHqDN8Z2HSuQAJINUV0/jCHu88kEgl+SxZXU0aIB2Ml5qYx5PuCULOPUB5KiDnRu5VVdI0pH/bzY
ibioN+gnwzXUp6DBa7T6AczeKFuHyA6nCV8fdP5FyNB/NaP+H5Q9IgVh995T5zjPILFyvlYRn7Zm
xasdm2CVlx2AKCwdXQ5gIACnwMVLx/SB7t8iz8d9NxblSpc68gYohbzELU8f6E5+r42AQ32n7VEy
skI+RRVF//FcC+8MYsXs7A1du9EBG7/uEzcHMUoBdHI1i4u3NgijaxeP7+K6R0pwMSWrMJPhJps4
X3Veqw1+JuPsYgKbZPBxr3+ycKzaO63ILl6bT/Fu1BGMcC3EBJXdjTGPp7cW6O/bDOeFk84RmylD
PqI1AnEFELHoa7toZYVIWCtON9OeJb/6Ed9MBJT6c8QxaHWpbzWnC3HSRRyeFKNsAzD5qbUb5G2x
Th3rc5LXckdbxhiM4+Gh4h3AvHLrJ+qzQcqmsF8J0lXnUpyGLMPdwij9VHjuHmex4bFVw4hv2C7S
nHBFS1IglVXgcOkvEpp5iPj6ehoZu0UBt8Pe0/F0cHBz3aE2B5AiY7bWC84jv4gTH/9NIvGjdN3G
bpT6gHnQJ5FBgh5ntM+grrZB/NIth0xhUvJd47TGP01anUfPK39llfVU98z9AaaAr1ahjd/BD/mP
Bfaub46Ohom2B+MV8vKIb4dSrAKWBtvBa5MXF7W2FBSl1YROJ4GuzNcPHcVPl9WHTln+/+1rQObm
iAII1V1s1j+mCH0hAiEpFNvnP5GUlN8ivGit6twJL1NhBiRPe+9djmLw6D/lrmxme/JjW+zeD8n1
0Ot9kKbvmBVfqWXRluB9iOz4Sr2QXK3+1oVeeCU2YbJUq2VfqqdX6oM0JEjFlC4bB/MMWNtuNaGK
fCWZnn5p0qHwAW/W/MDt+gQY7BSIfNGmK8Bq7U8AUuvLXP+Ze8A9sqb6K5561Yoxe3hGih6hsUw8
mkP8ydRb92vajN6KAXbz0bSaYm8WUh7azO0eBqTW1kmbTJ/LoPjHwXPnNwCSgqj/bbf5b7ypd5/7
wONro8nyh/AJX3ccvkbbfNRQiLnKS8P5Ihz5Xd2sfwuJh0+ELAFIap4muzPf+GDXK87i+tPUN/02
sbz83KBhEOcP89aPbSX8i1cMH370foSfGtEYnaPYZorbaR91aI6eWs7fwmHI/FHNEiULx8p9W7TL
7H/b3Wn/0x/ZoTEWQGK9A4hBywXjdOll6EeqzNcw0G+Xi7bRXOO1aex3LS0XLaslsJ7APQV4zyRz
D4jbN8e6QaU7vf2ivXjjtCm+9kj77zKrBfaLGhDwf0WPMDvRSqYxf3JApzWmDDdktXCM7sLb6TSv
VA14XrP4IGKUCt3sAefbJmwYstxqFylKjWcrupyjtpGi77PXDgXmN+5ifqbL0Z7GCXu06KPWSX24
1nPsg44SSt8cdeuqvYX4nl1dvbauJHCdrD80g/2jAVEon426At8/JPPlOo8ESwEKW/4GL2J6GNsm
SDfvPviUgEviY/9sumwdGLpBnak94CdKTzRYKnDuUDg9ZAif03pRT6GDQHswlrhFluaeFItd0Qr3
KIDkrdzNpncWiyeaLd7JyZ2sH6wG4ZG2f3Siek0BGHypYz9pwvElHri99fqkPoaWW1yRWwGbyzS2
3yNWrykCk7c2Srz5NLyUaQyAp6RYUS0j0mNlis74P7WRdREicwiU61lNpY2kbTs7PdMMPMKK0vJj
HcX6sUCKAxhs+teiRv0QzUKzep/FajaUo/6VZotWKtmd3eKliKvj0Lu/OKi2V3luGDiOMzx7KToD
zgkEdKwQWOLdwIw5oDNHeZA8QWNsiIQr10vvKsER6pc52o5stSSZVVnOQxy/kqRGd9ss1uoGBaBT
Fq1IMSArX9u6uNAeD/yEYJFg735o1+jEXPmhRdwXL6gEGF/Yk2OHAToVeeaDqCB8jWvmbHp0IJzz
pGUnLdcjtHFY8qUqVDump+v/sKdqHG73NGPGN8AlFMdimMBzhDqQquknn8cOP9BywkP4PLm4Z0tV
4NH8rUXzAkpvQX9HdcFm3r/gea6fkK8CtXHX4jujllT/S0OhTTci2iRgpWuWdlqqh5VV3fa3or99
cZGi7inSddQwJQ/EijhlYf1YI5pDKxy45xXxIrpFM6/sQjNf/7b8WJHuwxIZH3edGGX4IJrqUZu6
+IW3dnOKAmBYelE+fVPytozjF6+IP0dulO1GdHI8gFvjfZAdktKIxoKJfQiZplg33jWO7QCI0TP6
1SJbNoMxGGiHdpLPWlIAycLDG1WFuGwmUs9frHFPePeKzsthK72/rlSmiTgA0vA5R9nbQ2HoYhWP
ib2Zl+0YPNDMigd7H4Ti552clhWexxHiXufQDisgNHjjXmGdPiZWizN8zFqflrgByUeaZTHIqQEN
RZJIsUdLE18HIREZWkwly8Y9muQQG1UmNwqcUMM022ieaQHPuGqz18QYxHUchhH4UHr1UNqFd4yU
bCKZDVnjBigEYRki8xYIV68fMqfJXSCKgsrNQH1lHI4n7tjiEw2t5wGtcOjRE/ghM63ys5sVJYLm
oND6exOJDB0kBLRJ4HtwEoWDkoV1iWT0qqhQJYA/DuqX5ylPGHBW8wJVgIsQbazmBqzmOPioCuv4
Y2BT+mSASWtPxjqP35V3S13v2SGsvC3Jaft8tTt3y8VjqrAmy5vPQRdAuubJw9viNqvsEb2uoea6
aCC37TUzHcVykxQvpa6VxwoUmoinYmnodvop9Vz8oAUXq1o0XzvmdRc9GYoXwK3ba8mn260yALAX
bU27bnpMO/Grt9BVILnoX0AhZKzTMct3tOy0HvWAFsDEaWkCL/ehjYwnWtGgFd8DFsTPKHHqX0yc
awHU+MdZAf6D2VmiuB/+zZkOKit9ZAyvdxMKctAjgCoFfDO0LkJlWa2qgGmdWchg2m6g7zyrRkT4
Q0GzknlsK2vc9G82T+gMwb0TLMQxD73T7JH0nY5im4G3+TbgTYgQT/XFklLoD5Udu6uMFTmK+Fxg
i6ExNL2YbomppaZWbH2KjXjYiwE1OCgUhqxVkIl4UFsgRaqBfoFVOOhmD2IlNBTyyKj9Cp3yFzKu
oryJd5ZmIKSbgONjvsx8BbSqTAMQ4a1tM4JudMpToz826A04dKF9WK41XxtHoXwTd3rgJ4onUW/s
q1GpdnigGXW+7mnybOvR+0AaTal5/qtDivvUNwUe0CQiJdkuS5RyRH7Y4DW3nlCO7C+uOj59Ckte
HoFRke+SAQydVsgRa1RDEg7ZY9C55woU06dFxJCL3A1ofPXJYtkQCPcT6t694yIq017bJyC28Pso
z2/8cjf8ViVZDAZnx3QBpALY3MGQvw115TBXskZ2kW/ZbnHoi8Fy/QxH3mMHOGFyT/7oA7hhCKLb
EfWUtCRFDmwBMMfLpylN4YpkbssRx0Geerc4yEPBTl5in0DRG6+AMN7vKNVbDQ3utGhFnmNhAZCM
rx0eyLjd4HZLWrUkW0oXo1dl3jBb0FJ61mxBZuRjcfnhwx7kS2oE2ufBROy0F1b0mfcpYNBA+PQo
ipFtEe4OzyWoCo6x1hd7G1CtD2h+KjaDcPkzcvGIJWjMerPBSMI0b/iW5mnpO64YwY2dWI+DSr1E
FYhX9FAiqUn5mK5ECh58pZumjswW3SHVhXOZn2et7hbTijygSRjZG1Zid8Uq4FIFeOsy5WhukXgV
15sBEO74wmcBGPgmpG/l+NVx6wGI5VGPCiGEUvBZujMtaUayxvEuJRrmALoGqh+U98BunpLhqDb3
ZRyBkbf4tGy7McnB83QqUR8ikKdFoAj1ZZrQykctbXUfUNrRD62xXxJ0hb90qZcfkqbttn1b9296
GK2AwbKu69h76uuoeAFZzJm7SD5b6Pp/iXPLQQhML/ekzCUgxGUL4KNkLIEBIaPo0czhkFZqw8d2
sjfbyVl5dVrtI4TeEYRHEW6d8JMLvIdPyBC4j0lifjYmHXRubaLvmi5hG1rGBmrp0qIuQGoP9gFQ
9/iWMitRxXEyOaLWdFwHiAhgFI0IVzCB4nLmlnPqcad97Ju6R91T6l5C5oRnkpVoTH5Evy0ikQJR
f1qSQjLcnwBK/i1XFiO4gQ4NiL+YKvSkYs6wAl+2b1PZqDFJ54jbf2OtqBKUrMIMLAY1QyysmCpQ
6ZCQ1PMmiVoQbzO7IY+LAc1oqMnpv1+lkCbiFiFwNi4jFTcxG//dakjCMT4NH8us50AnN4oetyYo
EhYnpzop69KfrWPnzzRF1HnXjNUX7ibuHoSKKBRWSPBG6HTrDgzTh1gtkcn53k6iu1alF34pPjNH
lF/CPgIKmp78QztArs1vHBQV69ZCOSCt1PjsILTAYxAAsXM1KVyXBF1H7oqNRrabPP4EDMf6JNRA
WhruZPMO0uALhNeOxXIWKl8NCroX+byFp9YRmAnuLjLRdLRycTMsfU+O0ck2EfWcqlHfzMK6RN4M
3XB99m5wu2Oe077Zwh0BmqqBDGCHvtjTu2xxTupb6ewdlZrRibzMa64+yPJpRGsiJqFsbvaTmtak
mTeSkHYHdNH5R+gcDQyIOQJhUYLoZ6+g8onmzZWgmpDB+DCTLZIssIFhCzzndwJGIQF/EgNrfk1U
cLT3v7YNhbBOZEG2I+Mu4rAOnznpyLvnMueEjpEHWtFAtuqqtB04L9opraL5nki3Pgo5052vBRCk
qTF0cqtb4iInJQWpaUYKu7Knrc3jaA5ZLwrauyyXvQmaCxEoTHdTUQAx8u4ai/sUd7IDyptRE/Xn
Lj7voOvebUudzkUWFMHJxcHywe9kFsD0Tp2zv/t0gQDB3c2PQZdoOOjcKmQI54dJUI1bgXKqc6sS
D1MIhiXX2c/5BdQLAUHHC7o1ioDTTTXhzA1kY3PA0xwU9CW0lLNYTGgfiL/Zyha2taKHVwQ4Kj93
03FHSxroSRdws/NTL0VIXj39Sm7zU1/UHBCew9XxwgkoIk5+XQaXJSjRiLRgt8hoJh0xonpLmptF
MfRZcdWnpNiMcRoAbAFL0pKiApHyzlOsIXc7MlStoJy6eL2TT5pln6dCrhcfbMDzHQ1rTxZodh7I
7RSfzGrIrlZYNRcQT62zoAuuOZixrzQLulZukChkK6kNU77JmfaMn3g6LnaVAJtnU3vnyPxiZe00
8mMtEAV0ojYa/QBo+5dl0DsbULV6xpClx+lsRxqA4Lj7EEUSQW6/G0elHSIpXfXva2D5v++jHe7U
/awG8IroOjrvfa00N1WEHjUAUFXnHrdx+2A5fXmmtQO67hX4cPQV6nvL86LodIbNy5rUnjDao2Vq
qyqc0J6HmqhibTsVGll7DzHEQEhkdVCMdeomoPfsaUqDF5vaIRFIByrDlgUwpOliQjPUp/1xYfZp
zVeLfjG3BgZNEmt4DWmsA5nM1jfbSTrhuQGIO/WJaPtsNarPQEI5aY8ycvCkIcPlEgzlpN6e1vNP
FeJIo6NebpdzHFSYVg94eR0d50QD0xL3mBlfSIm+6QatQPinBHicMhFG+Gc66zItKLehafwmtd3L
CRDeynJyrc1Q4A9kJimYa9SgXkzmocOR0Y2rAVw4f8lr1GTfmM0blGxEGa0fOm5HbzfnO5+Om126
LgBfMs+tkwDYIhgAdLzbRZMH1me0n46IiR5JQcNiR8sc9Wo1ChKx705tZSWamWRTr0hB/mbXd4bL
ZrJZlg2+zxmCJkAw/OtT3XihHaSnbTkKBtaTnp2tEMXWfTbIr7EBsIG4AHVc3MXyq1F/EazMviSg
djh7WZOhDwJihKferTj+bc8ToGBXwsV52W5E9BamFZjXTCCnBjlvnnmJnKySWx3AXAFvGe/ILM/B
IsQr+ZyGQ/2QISjlhwNqRjKZlesUJHRHHnXa19SYxYChio+9HYxrsgLwV+PHLthFx6CvV7pni7OU
w+sUFOis6RMA16iB5DRkUXu7JJkW4ESu3scXs/+0dWr0XzatwPszLkUDXYGu9W+yvhiTPciLn/7T
5d1HKkdN3yBo2IMu8s9n1aykWOcZjr/TMyjjnCNACZITDU0f4F7bDcmJZmguN/dOBsZXZQEuyHcz
WnZB3ZYog4fwbhvJ/m3LYgcWKfG+eQRy0N6u4vkid/6WZSJR2Mp6uQfppHcEK5l3pBloKt9nDe6K
4AhQ63l6p6c9vPZud2sII/mJDka+OwUZGyZO6uhc/3NBsrlbzpf6b/MbPR8BqquhTX6D+n6AJyEN
7BP9LcgScVoGkw1GwOvUJ5Iu9Liz/l/XhfLU1iaAd2j7zNob6h0uRRvIn1cCsGBw9hnjiGBzdDR3
AhDmjrCBD10FU3hp3QFvah+a2ZA0RukBcMEAXhbtIRkNGimyIkh3gMBI/KQFRmKIp6qPzktwhums
PNRoPT61Xm+imdUK/o+a19mnNgpQx5RK9GY2ot/G6tV8OdOgmiBeycQd53f2RVFoQ7hCm602K7JW
IPgbW26AO21tbsuwFGhqBydDEoVf0eAdPCHehXqVLMcDvWb6ipak4ChiAZKm427tlHmzHZ4A34J6
ak5kRnIxnoO2jp9okaTSOht1cB0bhs6sqUjYLqsmULuoq5CJppnt2gi8ZHYb91WJim5ZAGROuwZA
0QWYF7oX8EfoN0PquBvwxNvPACsBTK/pPbMSxHok+rAvlYEt2K09gtgAXJD8mZx92PM4aB5oRfaG
iT92NsyXKPlo0CVkWgHRlXvDNbGlQKS1C9BR0oKZb0xNVFkNk36iAYifxgmB2GHVshz07R+KG0PR
mEm4JtWNdNmkoS/8ZPYeupdiCTqQpgLnk46mq0vb9OalB92Wb2VgTx86G/BiHwpaIsvrnIPqmRZk
v1jRLIjGaIvvCQilzODn1ExsS+nDBThlhlRZ0pCEuMKD8Vh5zNovWcjZbtlXKogHLvm+M1o0INQM
OToHxUcohhnT/nQzHc2xXkepx3wcz/qTFsvMPtMurZrGFQL/KSKuwHTGcUrB2dmVF5wQAADDB031
6JGnIFojpZUxyBc7mqF3KZjVfzZUAr+2tkjzLSKsY7mrAaZ1SbXqIS8aAdz/HPDsiCmhP1O2m8E0
QStmOO2eld3tLG7jbpaFH7M7O/n33kHv8EpR9N/rSQNIRG4GOIFriDx6HVDetMH7a904KnCUFSja
I/u4N1fouCM0koojxNogi0grVo/IciVRvpmX3EZ0cAKFDxB7UTUSh6j2LLPuQCglBQiGjp0TgjpU
QZrQDlAFHTMTbwuBIi2JGc6d5I4sBq2b3RHmSTmNwCrk+O3UImEHFBV9bdDVzf2oSDyw+zTeKs9q
bSMVprSmBlKMtbZF34oDxHv7XfSxnwwW+eKDFO2Ek8c7rKg31v1xaafNinACLlSZf44Gu9lR8+td
bywtSbFsI5naJbVQ7O7kN+24ZMe5dulRZLUnJx6vPxuNQu9Rjb2zLU0XLwboXte5GBH0v2mYyzJD
1faEB2qBo+GmqY7W7n233Nw5t+hophwVRR0e5o662Yar/jyw4iLmHfbs+X834Xuad4905HqO5Wqa
5rncs23jrgffxes2KwEy8Fy0Sb+P1RsJ7xoMwgLZ3TxV60VjJ+pcmpYHUi5yWloeUKf8ZVsWOFiD
FQjjPF908yVKHe3YiamhoObj4re7yN5WH+HfvZiul8VbMqhQJ7uLWTP/BCijtg5uYx/zyQiuAvma
pzTuv6dZWr91w5BvjAbVn7SMkPkKwGI3mGFx1AYGMB9lBVy/FB17EbuGjZUtu5PaADiT2t1w1BYE
Hl5HkIHU/SkKvR1RS80MVG1YHJh0cRRQdaOLAlx7iGwU+nmRl6aF0tbWE2uS0cCaCUQHHZKKeo6K
VZLN1/FQTLzYZUg9HvIJN76FVIu0hSYOru1p50Veq+tUOdDvFlat3ghqug5wOXAd+pwj0ne+BDrX
fJ22fgY2av0Q6oicKDyI77HBn1XV+oubpuKQ491qq+lu/k0kP0nf2uiY0QP51Nn4XimwjFANosmN
leFq9o5kaWhkV2VBxKAkqpUFvrLvFkwLQXLSdvtxSic/tV3g1RDAoNn9g0vIxxleEHGFS+jJB4sA
C91Msh36D9DeqnAHCSLQykOwmhSs3M6Ygwp4sGXG70Qy80gWJP/jdpaYvQJ/GR8WN6h7ene94Bou
rhc/f7smOd4lEh3Adm7cT6gGpRHssbID1WQbndv40Maxfp5Fs7prLe1MA55r0XmoD7SobIBR4Oxq
bLgbZ+cBnRxRDBh/PPpTpEOUSM3sj9mdLMDrzskTwGv4Y7UYkMzqeu1dTWvZVO0xB7QcIHK8vZgG
7VsDyIU4kM23quvBRJ8z8zGr43wvGKhNXLT1XkPQpqxRrp19RXT4RZcVGgMLII6B4DPbDSjcRpe4
5rxOonS26K3QNrkb8VfJjG6LVp9g1gobdCwtk9WWBTBGYsLeNJWlbWlvwJBmlPYwrm2gYxhZmF/M
ysgubWJZ6JlTUxJOreWuBA67azOq81lG2rpJYUg2nRvswJGbHjXlZvE1z9S2gQNV1Mzt50VJ7tpp
MN+doHQY5GjNqvspgdy4afEyd9USEYBqttC/lFPBkFbqzSsNqTS6KxJ/swHZdijgPUzc+m4Kw3N8
MpsyK9sA3aJY/z/KvmtJbpxp9okYQQK0t+3N9DiNNCPdMOSWDiRIgv7p/0RRGvb2avc75wYBVBWA
1qibhMnKvDI2La5wjFhlB4rB6MFFcIC8s9zfyCIaTsIrio+8M06E3s/HyN8AajaAuMMsPubY9nEs
Qc9It5CbQKlpM/I8OMs4dB8Vrr5Xqh+Sb9EwvZlTiTvL1jSPSBJKd1PX5l+CDmhhHUA9J/yr557G
6HQr4N4SYAWHN/DL+XPPGOvXXcLwfNA9KYB6lm3a7myoUPgKoMpVrgwkSJTlsR3z+JEKXgI16YGW
vVZCFVsO6DkUWqDNt4RQDWspfSBi3ePBipGUiov9CHpjkKJOkI+ZY6T5rZ4EO3aazp1MohL9uXHD
C5nmTyFSx1mD7cADgOx3XBh5GYA8dh2xgysh4lJDOtpYu41vnmtLQPDew7Z5BYp6ZI+U2kBW8rtl
us1Y3x4X0xx92557k5WGEIV4brU4F5kmEBpvcfcOiTqNnue6qNzSX48QC14vNkB01ZmKP9lMTYOA
K/9zHXnhHnkOwNxTHPVYBp08HPkstv8ej7xL8M141MzS6S3DW+muLFM8/SZXWKBU8c27OPPSU54H
W2qRnfejOTvJZuowqrVWmp1AGbQNnWGVxDtfQLqyxNrrPGRZPNfI5moH1VgQJnJ14/5Tlxubhwwg
uSodv1ono2WtyU0j0liTZ6bYpYBRGJcyzZmKQNMcQ7HI0knDMFKbaI2X5hKN88AMF/ZptqE4ZLrw
UwkVjy8WD77zOO4/KB7il4D0Nkh2VfkbuJeBGLOxBQ9sUA0LARBNMrrPLmCr+3TKBKh/Q/5o+wCa
prLvvg/Go2W17g8KbXC5eRXqeaU9h2Yivg1lGRhLUlDQ5oyLFfYyCZ7qVgxOBUAmqFZCW29rDNJY
3zjAs2gf3cp7oVhoe+Sgidd9WfCKlMzwMpvGpL8HHeN0GiDwdDUDhS4z5C1uARYb1WgGMQYvi335
XJiFQQTlQj7PEQXo6f/+b8hVHK3DAvy/u6qE8CgIcC46P/BEZCzE5DJqOheqhcKbnYtpCQNn/+yk
0MVOsX8flpwl5OXvqfbunLlilq7vQy6mpavuNY1hdOpMIP5w75Hf4aWHzGIDEAGpdY1623tALk72
orykQhYOsrvJDh6Wh3JohgvuFII16YZEqb6QpuptmwRCriRGqO2Hnrm1IYqDxKnf0iaLkgjZZskR
322zo+2k2yjrmPmR+tXIAl5BqjNNjjaPv+E2fsiSdZNgN0XLmQHAmbvIMtYCaM/TvP6hpdDi9VRi
tis/COaYeQml3ldHNELmN8aed6UPWfJY7Ya05K8FUqJB0JlUl2Ri/HXCURGu614TX+H/AjCrFUXh
+iLa/6kTeXFk/KdOoe7E9EyTjXV76/c9oKRgC6RCAQl2ckO5HUg6k2yhpfXnyOMgUSDV2jMZiAij
vYcTStDWQKdMuVhoJWl7ohoVKjPwM1zaVEt1YG038ETptJdB6u2p32y7qlL4zZA5G5rT7bhzey7n
UZauSvlMgEn4D5+Ehs5iH+eScRFs8kyF9zVnj0bJIK2iQoevyAZFFaQMlDyfQ8g2O5BYfx7kcFpM
gzoZOYQ4cR/ahOvJY91ZlizEGRNYuZC9moImNIr6c0VG8g86SJShCtfksuLC2bAx7u553u+LWMbR
ilklNllGiFSXclrjlwJqKhtZryxkXgI076MfS6SUOlCOzjhYTMvIDY9hEuanyXGuiz/ZFFIHgRy3
fsVRc+lGjhtbgNUP7oyVWN84qNvNHEvIPIdkd6HhGDvoqNWnlKX1iePIBJIMuj1XVexVJ4kFhFhR
wBJKzcXmGU1mrsltxmb6qzoPQlG3g1xFsS7Y99JwcLfqRY/gmZPHBtq2q5bWTtpGjoyneBNUIImv
aW2nHb5RIq8ysVYurdka7ci5A2aoBlRTNACSZ1N/1U/TKYpBjhoJAzfMuAZ7AAL/ATt767NTsxEA
JiN/apqh29e5GE7mmIkL2BSnrQUmsJfUc/HsKArnO0QN8VJDApJt9h9YF/2lADY8IIUI8LfWw4k5
kja+T6JLj3OTPOAD/poWY3VtS6H2UzvFcEyDfsJBu8ZfB7569WtpIwcG45Epwc7uoRHq4+TUxq/+
ZAu69oNC3vyJYqmAKK2CIDF/qnOvme2yKk7/feJjs38QjgYut5jnBDY0mgOXmX9nXUzdvHegGVc/
e52tkRFGdj9gFXyvPAPamGDm2XS66QxlwzZOVYidN0B93gYCFmSu2kX+yknLg9FZ32gEu5It2wS5
ZZ8mF/gTJDqY89h9YeM+Lw+QU77te+enDYTtvcnsR0/V8YnplpFk9j3ZG5kPe+GPFWBAYcRX5KGY
krmPzE/i0+wgW9g1w96d8PuVXgss2/vQrfyEhMMgzS9WPW1618o+j0HpbmVdT6calARPMkOK9WTy
6HuUpCcvSRiy9nLwytqhdQQqr3qOIk/OEXKMHvFskZ9qlxfIxRYpNmOswfWGfRw97BeJV2IpiH/C
KLPxYrAEyMPBPZOT7GDSAt0bxPS6S7C17RpsamSniC4NcMHg7dzJUBcr4UOwcQcHzHmjanc4Jwfv
CKTq+cpLA2PfBRGYmLVxeWxSLUi+qE64F2rU7wE0UpFP7e4mvpqgv0CjzVOS2zU/L4NAufKjaYUv
flXa98IL+b0XP1T94F9cbVnMIFsFqEqCq+LKpuMpblRzJxqBCsDP7fsRzHGbVHcim82zt2YsxJGc
ZEJHCEb4F2qUUeOfskSeqUUzRjUYNii85aHBVuSp+e1s9JloNomk5nk2CiXH748Yx2GP9I88ywBB
iHAG+i4DlRX+t7ztJBbgYLkKorZ8yq25QRawB4H+YABnEDWpKBskYVrWhJOafxknAZr7oU6wCdep
4h4QoJBfv3cst73HyUp3X9Vmc2SN96GFqIS1Ii8VVl0W28wG7Jfi8AL+7bbMAM+72In3y1hxo3BC
6ftiC20U/5zN6VtNkNYbKwITFrHwzAQ8lO1FbatE6qpyBDiyNNXPTMojNVXPXCUrFa4oriOvBrLM
Dsn/ttovwTQBjd21gDwDcSLA3MW/0CoOWyowd9TzqRdZbpaCtCgkW43n9XsomZcVoQSRq9zkwYqL
n/GUWlhwDrIx7zwBWgtR/rpTpdtV6Kc5d0C2gweNIakmKOt25/M8A7ocDmRib7uqBOnVqCpkxk3m
mQBolVkUJ+l6b9SagWo8YJ8l8BzYhthVjbQ0YJ5exJrqTBsSGb9aYvQvlhv2L6ECA42jxHgoquxQ
Ysf5YFfAdJlp/sjA+gauC4h/Qtg2s3dODqVzlUJOfZQnDm2UJ7KMIGTfg8JgWlOz0gHCtj6zTiR3
ZGJWoe5YHr968cSh02C39rpjU7snL8DS1pZPkB/JfSPec9CUzPCvQMO4FizXDAxrTDw6jcI53EK9
COC1jLD0IwcV8wi2KZ6sJHIORZB85T7uqzIwBT57fT5urBL0ZtRMtK12xnWfZ+XjkA/jc9tBpgic
CXxFTrLlFTSem1QORzD1GMicHuKVaAUI1nXRJ+2vmqMGKbBZ/t1eYtL36KVLa0ESZx7nxr3ELCP4
jl+epiFl29EDrbgvQ2B6R7NZRzh/jtdxhVyeq7aqVb5vRd8g41P7l7bsx/rJVqV6WsZACnf9pHiV
7UyAL7eGAAN1604fwXyIw4LOn8CiYxdfkil/hr5h8yEXVn1n55rQRtvxsf4yoMn9FBVBel8HSAsg
e+PizFPg2OgBrM3Gg1e1AEwhy+vLiP8HwI2D/mIKF3o9LPpqx31x999rEAsH/zfXTgwXTiB/D3wo
i3LPvqV+tlydpOmK9nmoFc5zPc84lboYmB1CRILaLXIMgDLc5cFonMhkI8eoWN225z6zb66PTgZG
zPduVBOdj76zn6ZqLXtYxr/pMo9Gk1Lv2zZ5qM8/Z6fRIWj7Fey/zc4AmfMuCutoZfitBSo8kKf9
quZFGV3ISkUbSGMX2PanpGY4SrRBf3O2QJEVXajauBI94zwN9lOe3lMXUbZR/TT3LnEfMrrdbr65
7Kqjn/Ph3OT5mH//3aKLTuzkvzhtkj90Xm5tkfUnDzyqx7ehrU9lLc0P4KOQD12MHwHZKax+DxsN
dWIAgn7Acug6jLNsDSkVnFHQUzSzAfQMqvLO1g/bVKNYYl0YPZhetR0y5OrAACVDRii++TKL8xOH
euSqoXxZaoOcM1rNP5SlTeH0y7CggDT3oSY5yJbETrSi39IyNo1FTXJUOWSTx/4nY2MHhUMRf0jq
Vj5BTWnVcRfJvXHfmBsHVD870pPNtNfKe2AZEnhT7aW+kYdj36yC4Bmrog+cZ8lhHKBMT82QsQjX
ZOA6aVy81HXEMMbtwetZuSYn2bwuuc8dblzIBPCoc8DbC/TfNGRvrweAO63cKtalVwyviT2wbdQi
AyUqreHVEx3O0ETa3tuuqp/x5dnKKTpycB++IXNA7Fg6FKegTuoncLRM+F/FV+L/LUJEbnwYlWHe
Fbj9yyAn+JaC5GjLyg7Y4dRXd0Ak11vk8XSviTSfbM1S6As5hyaWirfFIK5D8cyeQ0vNUqhDW7Dz
jbx9BXDI2rlu3cfrpBht6NT8vR0PEjk2cXkysDhbgw6UPbExcvcR8yZkgPoZ8r3yfAMO2uwzTsgu
pevZPztw8lWsrb6w0bbXpSOTx9TgwaFVTnuwEk2IEfndWiGb7qvw/V1dN/nBBchzE9UAT8bMiUH7
Xljl0RX5gWyOBilTjesaNU2CNJORCreLvnFw8O4ohEwQvQMNhgNKO2jRAsEMYpsjCUJR4vcQmr9t
9PVf2uSmQLKB+CqD5LrvXxKvxa532zkmWGX6UH8FGvHgZxX/AD7YI9O/6Sj1qoM0ygl3ZsHwhtst
wGf75CrM1mEh9HWuwkARnYOJP9lGeHEeRhNZ2wn3vI+eLZ2Dy7A3n0zpf0x6U/9JhmGDlFj/Y2MI
a4+1YbipRsv/aDagi29LqbbU18wyc+eozt1S3yKqgV8EY/+OvLnEMkRVORSDdV/HxdI2AMJlT15A
393N2INmkJo1RK42rlk1SEHryi0voTTXpA3O/+1E36bpqwBmmb+rJeRmkB2jbwSkYW2UCI0DhVPg
3Oe2O7VTDUlPAUfFGTzoT0nZU5AOpy4SzosdDv7iWZCTHFwBjXvVJiMArWpF6hHEIcCLftcxx3qg
FuSQ230F7ud1Ngzgb9Le5t07aC+Ey4MrzQmZdLtqgDjC0p/riJmS4H10wf3og8r66/5/n58ULBI7
cXYlQPe+NPexitvXuCtwm4xEXRyiT81rJS5gVlCf8moaH/LB+ErWxkaOPEtde0NNpL2kYEBJ3ePc
J5meh64NH6dCuS826Bxp5Czw1nETKZkdc8iyVJoSvyhBqE+FVCmOgz2IHiwO7APBe0Fto2vAmkGR
A5O/InMvzu6WcGpSyGKLKgeaIgJLorG2PxO0Omcg/U3zsNhT0/fbZ9lqNiGndx51FMG0A5D5XUXF
rpqjxth3HsE3P49FUX6Kg4EkCMa396j3sQYN+aYZKYqa/4yizoUfPwxjv3c1Dm75opH+659sXR53
G15nkER4/1bSl3T+vpJR0Vd38fuB127CFu8WGnaOTAQXAAtm7qoHsu8DoFfPAITxi4zN6QPS7rD9
i3N3Q85m8pzHrpg2cYskEiRctCZI1/AeJm8fA3KC7Va07mN9K8mzCuAGAbVsPZQDrtbNBBDenoKr
zHHucrf/PA+lp1VlZl8ct/j3aWenjmhxmng1tVf4ELkZDWP+R9AMevpOgpvVKbP2RF3/9Bm6cvpM
8Z4e9/2f7/dlci8jdmw1sHFQXnummtLN/7b1MTKDscBEXpDu9v/V909zlAq/gzLLi+3N5C7hL6lL
5Q9AABkNEju8FMsmr0kecU4WP+MQ4ENu++7bZBYmzouncj9IH3nuVZFhaxtwaPziEWpic/pMRSiw
lmN2kh6aJMUtpariEwdj7qW0p/i5jqHqYxvJrtYtMuEUCHvCLLRB3IlBRNIZwMmXySaIDkXqgvbK
6ao9tOi872XX/JSx27yNuZI4t/XHD0aAz1GIonrgjQPNUqBVz72F/IhhAjSzwQXuve/ixdGKJn9W
DvbMbV57n9LBBM21FaXfpiG4q0FOHa3+13wylNOHJE+ybZNUUB91WlAa6uzOUE147FEVFNTfQWwl
doHrlWcqyE41XsS/4xY31bz36HksxZNhWyKZl0FicG3JWDy6LHYOkAK2DgCdlI9twdm6raT6Asmk
I952wU9ZTXdVbQ+fof1lrGNIDj/gX5gdzamHGKkZR/u6L3a4UQoeqIBgefDQOQbbQtLNw7rpb44p
S76AUceDZvVve92H4d3fxwj1IWQcNOWm1/rxAql3l1HXfAEVlrK1f+AKx+43ZKOQOLCmvSm8H6IP
U2iWvHdTkDM+OUojGNFVR5Cv7SqELaMHAPvQwDTXYk+GERkqy+j6k1BI4VnA7b5/HupR0NzLCO/d
srAGEQW2vSNAdphIf4xg7Evn9D7APF5m+sW6xpJiHfmQvjBd+7VswMhlpk746HV9+RB5IGnQLbLj
Wxs+Mqi9BxbY9EGg4hkr7FgSgE0YO1IcFS6ea2tuglu8UQViIEVY7bBh8NZLTNKP03GYjBREFBif
HGwADj0Ig93covGZV6ysdGgeaHL6GJWIX510is5zmK/Gg22CeT3rodOz6rxQ3Bf2s4VcAnxHouvC
GIpj60NE78buZ8BwlynH+kp3KJzWRMqhBxk+2QVIsH0fhQYF3MDd1VHirhYHmG/6fZOH9mWyAN+b
Cju9F6bdX2KZGeu0yfg30/4R2HX4pXYtufXqMD8jA5c9+lnKVmNvsW/Akt2lqnM+iYHn+xBkI4dW
FvLF5N3nWI8gjRpUiIMACfqQ9kckq4FxtunEGyhn9+VY/YVNyTMH5cBjUgHXnHYQx54Um3aRbpJt
GKxxLyYchHSDYz9SsGFV3aVKsz21uANEmdVz8LiJLjwBS/yrGAPuFBqRDBY87bHf3dRk9Rjtk9F+
vOkGJNq/jDIlSFUDxB9jXVXnwQrTBnPj37uSZ6BOVM2H6CkFvmtHcSaXP/1JDNsoHLsTJKu7k6cL
SEdha0BV8FKjSv6UqhRFbfJTbek+xyzuJfrKM495NdMyM/W8nWgZjmoun35CUM4NQWaXQEB9yaaZ
E3D6RtgrR7Jx9hQ6NecqCyezg+iyxMypOWSMrRJZOv/uXyaiGo3B3+dZvNYE+jMbzMTrqgEauBzx
7WN2HR+FtNI9T838EwQDwbyS5t//M2I0JjFHjGX90cYr6FBlAbLwRtV9sbzgmfld9yGNmvAcgFhy
gzvL7guf1Cdlm/5zVGGr7Tm1syZ7mYkvo0qrZ8gv+XfKNYY1jTO56od0PP6UheCQLaCiN9st6YCC
Mi/E02hNnw2R5CtQY9UnKrz32p9sXmG3+P7omCwrv/+Pk0DrVj+dmbbrMxu5LqBVxCe7kT9M1ZAE
4dgGT1gNNHfQgk4vIO9PL1QDI8SvWg7wkoDU24Hs/xrG5Hcx1uCH0UMIkytoI+csBdEiBpKiVqem
wn2Dbi32m9EsZC3tpbL+msOgctWvKGTpZkGvfVMUILK6cSxNqln625vHk7m9+ixQiyjWQGuUG39g
5Z4jV20zc/fKyNmmg36hs2Z4FhDEqiznTIUVGf0xN8qtBdr02SScukB6pg7JcidHZu+7SyZRc06s
DYc0Nk52y2g8iwbK6HdUpSKWbbwvLONl6srxvNir0N7HjpWcaqxLkFHPnerSGNA/toGGoxYVg4F0
gU2JVR2Sa+qfeMu3ewEBmwt5VWuC4YnaHMz9UCeEMsc84CCzep+myGgNx/L72OTlQydy+XrgXlS+
ZnjdPaQh+973k3y1myI6Qst4hIoEnBVnyL7oIHpNzZr/j2QI2/vHobRn4jDatR3PRUaEeZMLISt3
ikbAZ5/81BPTp67xjZPLoFVHqnW1gWUFtmFyv9iiPABXPsTufnlmebsJunlZ67OLkszCwTp4bnHY
2a8cO5weBjMXD39yQEC7PqR1XWLThJPfKMBpMRXU7On019GeGzeLsIMH09fbYodWVYQcnjI+9rjF
uW91UeIqBSkEg7mnJvhj691//5gd/s+/H3eYhQw7L7AdM7j5LTtl7ya9PdlPbhQ8ZfhOXGqQA57d
usUll86sFPpxTUVr4e8GxgSxrjOebCEOaX3qvRbk9JHxM8RqxLciGyq34NGJ7TL+YKjQ37HOdE+d
kwwXLwdTkG8jT+0KxzbjzwiKZnOQiq0In7bA1Qjn5nlxc0gKfriNm2wWAV/NnXXM5QD4GjAAYZQW
Zz8u8ewoDWiXMpF+KtrkZ9LY4U+j/BintvrRgGQaJGDZCHmHctr5KTYX//2HxYbg9i9rcc8K9Fcz
gHCf7+rrlCu9ZhEnxVADBPPkVp+6NM3usTyoTkkMdvGkxJFvVo/hyqtL/xsygkHciz+iiMJPqirb
V3/AmZ9nZkAsA3WwyobQv7MTE+fcYQF67MwRX8hGxVXMXK3Mz60zfQiReIH7NWgZIycS2wnD+oQ0
jfggXVftcZHkv7ZdDmi4ljNGBugay5LwrgC57IMPuYVVkfO/IGwi91kGPfN16njjyY+m8cRlNWL1
U7Lu4Oo2GanAxtWH4meDWwpe/OoCSqsqB5oPgW0e1nha6oE8hdzdddBHYouvH1/5bavORd3cV9w1
HizkTQH+3fAE+4ei2wJhG+bbOrdwRRa6Fw/nsGAGEkApBb08ABSpVnNIP1YQd4uQSELjUIxVhYei
MSZM33Dk0iPf7mKGXbct0zFZWz6HNrguyDHHSNB7rewqVLvFvcRQra4ifHJfnm/s1AyGJj/VvXuk
MclEhahjrSLuRua2rAZj9ae+ZMOiZloh9QaUufqj1V1vHZs+++F7pg2ljsZBskQdnfkEmWlc4suX
OArlKh3S9idILLwkb3+A3JKvHAhlniUYxQ2xnkzAF3GdaA4r0Nkhx1T2PpSqQ95BSwXYlbAqm4sm
i9siV1Gug3JqLlHGzXwf4C9xAJvgx7BvGnYyxo7fxdZpbk2Z/JEk8ecqSDJk8rAe157p+KBKUDGG
3ZA8JSbUiwJumM/xoDKcYznlC3ThurWAEsYn220hcFQH08VwOnc3GmGzbwvG72pujYcB17pniJa6
R9sbgmMpZH5O3VRvMsTPiHXtCoIU8rQUuN8HG26cDyawG789+Pqn8rC0qYYEFlzAU5U63bgXmw1K
Yyym9GiFHaZitbhuB7oKvape9Zqrt92WAa8++VxdXFefd/moV7NcVVP691LXqwmvAq6qNNYyS1ZP
ya8/1WK8mvqq59U/648faBkZ5Jz+8b8fr5w5t49XZns2x7sf5D8msl5uXvxBNEAkubaTJwU1ZFCB
gU6u9YbnUOaATzpR8xD07XBWYvo+us13x7X5X+CTlPZfMk+/N36UvpYhzidCW2UPfWUGBzc3w8Pg
q/TB9CE67kKH7rVHV8vHN9RzK34ITf+74bD2sxUH7qZp4uBY1R5764Jd68r2s+hlfAy6qt1SVCaG
j03PBFaFDNJvDKuJfHCH+8iOceEhzQno5aTcFEFZvOQQDrsvy/ZJ9UH+wtMhf6l8c9sMRvRELVeY
AqfhvD22OiIw1LT3cPy1oQ7GJEEvL9UTDUYdPEcDKcEMAdZ2LCU1oMt0ZH2fIwWCTfj9k4kAWFZc
Fpte+uYVvIocBvgxdAc/2Y9jBEptx8mexiTNnjJhbgYou0LFxR+idZVlj6kA1pOcom2zpzwC67bJ
cJCFvSxCjCANVwypL/tUuynG9TokBoVBtuNqGiMc6Uy4eQp9zYqMGJqO+UiD9wPerudxfCxMD2Es
wQaiY2jC0azDE7Kr3+ZPE09NeVF5jZShdnj8RZWaZf7BLivcCdWyC88tA4sp9H/vS90i01L8yTb3
fe+GpI7w7PoiPPPENHfSNbxVKljwMZHd2i5LcMQMPj+aYHfYNKM3vCUjkE8SOa8XCitj8BBoe5yb
/AiCbHwl8uG04KQIRTUDomwPb2Fm9F/JC/K+xt15YZIhT7V8lQn7gaUxfypaKLNatmzXlDum7Rww
xT/Z8yb6oz30wBltQSN3TRRqRKZm8gTs3FH2MDO6geMBmSpdqTHMIWSLxqwODlPsS2CYdZvI2owc
gCQbuguzzYtjibuFOtkgSe0HJC+Mt6Lnd1Bzkj8NY7oHrWT/lqcC5IBOA8Sg8mPshJxmVySV+RIN
LFuBMBG7asa+tEnvfQxEK1d12AXfez/ZDCrW+gUqhiJJEnyNArz4pnzMXgRObLd1KNmlMRUo3rpw
OASBnzykQOxufCzPj7lXv+UF0J6Q/XTPqeZNohrZ/Egi/a43Od6svx1uzkoc2+kuc5UiqX01zgit
XXd0y81VYF0BtQrAzzqlnV+sN4G1CrEfpCoVTQHZoUy6yBkz6yLeKNN+BTtdAwHgyTkNre+ckkq4
J2pmErIw2Ez+bqeGhXang+bI9z4xeci4uKnZOA3OKtVnZRXBwdI7tnByvmd1XjzQhu1HIsL8NcG5
4kMQ5N/JxnoO+ddEDRva8fHMHzdYbBjzdtBHf/AP5L/6j65d4ORzKB9CmeEi4WK7UHIA0y9LwMUe
IUOVCtt0LLxZq+hXO9O5DkUpYSR/eRO59LxxLw4agprLsJMMx/V/v4mwS7p9E3EfkCvH5IHlM5Pd
bqECUJQCIpB2T3ESVVgWVm6HE0JRfRMMxPiarn7gxUuTe8HrVGXjJp0cA3JMbI8XWISEWxS2X32R
YFY4eoL9MpHdUciHUKwvNjcO0ZbRCSdrzzd2H1T/DxBz2AwBiLlpjCYxtzxmB6CETKAtgPIPi7B8
g+pou+sBFNtTM/OG18BSwaPN0/a58Mz7OKirty4GtGIS+bSlZgXd9ZWPJcI9a6PuIx6d0J1FmIKe
wWlsM3AyjU71Vg3Ips3K0j2T10nXJQ+816aNW5DXxfsuxRe42CT+8JQmabof2AhKeCQim+c07+5B
qFk+5pA9nYsWMior12r7Q+VKEaxyqw+OIO37RiGzLfbsL35dJqe5mUEY64A0hGYl9FjLgMJpL14l
s4Plmy9J5wLLFhvPiWvXlyYrBSBCwvtsJDjeLj1kpuNCYHzKUucrZ7H/OULKxcZDnsepn/A48sFH
UE2T9xlUHc7OD5sdMDr9ejlpaCJIDNPxQiSwB3KtqdtTc3FQMHk7XJftyXEzAPaR+SpPE5zVY8d9
TNh03+gcKvyNrbtWJ59Tc651pQsIvym3i40cSsdRjYpBDMOBgSdebTNQGj736VQ9G30gj6E+HPHb
EZRmQ9t369rM2X5uO3m39gto71A0kMHdQeaP4B2CkgrAyyD88ziAN01cnK2odg5zs2tseVf7GTwU
RG2qBaHA7s+voP3hVZpcUI8xR8ZWOx2qMp5WAbeMbRiL/m1wvD2hoLLJYqsq7uKnqkq705Sa9aoL
QG2AxQX+B1PDuwfRroVjrYxBGjVLvvmD2McC+QK4HK73CoijQzAU4pOspzsKmLooR8ooVOmWnokZ
pR+QmZKuZAT+1o7Hf1lKvRWdCN9C0dVgdHL4c+2B9AjIju7CG78+mn4kjjh8tS92PvFtg0z6D50H
viSnr6rPyaA+VV3S/cWDl35i417GqX8EknPjtFPxVkdABU1lPe6R86TeMtzvOr7Zfu2w4duY0srP
ZlxbwIrhULrO26+DnPjKBKp2nZtRt8b7F+s0DW1r0jJmG98e0vugBskfQOenpBNBccbhQ1P3uCbU
vkRVEds09vDo+cB7OzESxiGUYgS46klyXPYZDxPkHL92kD1a95y194qB2lXlgCTjmIB99SCrXYTM
eBFI8zp2kyx2jhGYX7z0znAU+5r6wMmEzboAlhJcIvhdzWTBXpdG25oJtYqR0N8+kkd0kDb84oZ1
es5ihfiuKNwDnyxs1PH6XfdNeOohM7K3BuSD43TbU6cRmqjqhxmDr8sAB966tbIGOfStcD+Q3/Vx
vbJq3fxRTXm0ynF97A4JbtdTx3kxi+lHKXwB3RLhvgAdOazLyM+OsxPX4VtAcYItqOzdF4v7+bFQ
db8OdLCTGPIyDRbedGh5dp09u0gKpp5kAojmv2fyAzztaSzz32ai0RLwqf3bTHOAAK7q/d8EOYkf
DpJ3BHfNHSuhkGbrwgCec66FIP0CQZtuUzG3l6AJCU1X4XJct6NKrizU6yoK1GTr2JRuBoVX58UF
8HQrtYggtjZIxciiTxAvjk5/t4uEGx8HrNj+ZFdgPDvxMi62Vh19x1fUWMVuBb5rP8SoofEmG+zz
ApUMd6m2g48KOocq+QxGlfFP9njshmcFWNwc32L7YuFmGRhEM7ajdY41+SoxgcJtIXUHig4WiZ1l
Q51+blt92961fYGXG1Uj4ldvBoEMOFnuyMaLTPxyi8nFIE6dgAczue43OyicipqH9baChAJyQcHY
TrY5hgjY5xnzKf4KndBsP38WiqydCuSHFlJq9oUKn2c8Fd5MCqrO/0fZl3RHqitb/5c3Zy1Aohu8
Cdl3drove8Kq5hStANGLX/9tRfpUunzuPfW9CYsIhch0OhOkiB177xtCX5GPDoXGal3ND74i3cSj
0e4EKN/BMPXWVlmDvVrQfvEhwjBjk4jeIclvcOerQvLzTrCVb8tsK8ym+xI0HnbU6HDounaAMmH2
FWWF7ktlA5wSWTxa0yQ5zF+KSblQ3rPre0u5t3XfpmiS6Mp1lRXzgQ5QEFfbET8JshKJenfeC0Dc
J0g+Antdw0Fe8JPA9kf2PpGcpQzAGjMY+fIyiZw+a8GmS9fDU7zeOMgaQpSi9Is3a7bqW6cdLeRY
ociABl8WrwZw2y0KsxSQqcLw9YAtXIC9WluDxL/l8SquBmuZdfWARujWiVcjsrmLCix0y0gXb3NA
XTfSL48+wDx8FUBZbs/A985XNIyOPfSAGZ+9Q1HHjxRAE/zJMwAOnbtV1AXORlM83pke/wkO4umt
KOJmYSqjO1GneF821XIEfGjpJn5zqybvTTq98QyYY7r3WxB1k9mhh3YFTAYaRiDP9NwzNP9GFUc/
rg525uJ2CEpxp+Y0eILwnqOD6IJl7LyRRRd0zNJdkGkDBHG5IJlGDQomKGKGdFFy6YtWaCu6g2h9
8FTyG3rl39/lGGDVRhf99C7JhOhZ9uFdmgzdNsCGXi7IkS6Wdfzy+7tMkzla5KkYoM2A7XlWdt/H
vJjXtGOnPT756ewPvkl+nnqdj3su2Pkdx1gZQaXQ+Q34f29JwEH7Cd1LKuaHQk6ogvwaNYpRSw2J
zFgueDnUr6Pn8p1sI28p80ZCX6/+CcwQnsapUuesRrkCVIKvdV9AFRsa6ZBPhrnFrfF96hBl2J/q
qdgO/HT6YjqDRGbcgWCu3uIDsPbXwwxg9r6Wg+OuyImfJFh56TTpzKqBDMPf8ZYFHFXUTS/MHFKG
Nud2ERhgv4KuHeA4ZVhZBng6NKF83uJncMTdHwywIGmN13GBnh2pgnIzlV5zi7bLchtPCb4TCeQJ
L7pGtRRyOxboTE90A+40FxipJqfboqUgf3fSbK2CVGfo7MPNOAsvgSSNNI3ejAbgBFJtI5JbdW7f
FWUtX8Z+BFQYpbvUtdxVZvJiB2b5D/5sBiQNGJdi52r/jD0sNr3qrdB+iu/dVO6BF/LDXHf6dwCR
p7bBdpBFik/kKjVdgMLtDlCF30JogOWgqGVFh5UDCJsT8MsuQZdpbQC7d5d+ZvlLrIW6c5ew7oxe
0fakya2iIIUMLg34HeidUekwtwVrQeyVWkWz9FpIZ6VTfexEJfCE0qdD3YFVws1WFx9XJYYlPtbl
h8gkUkck8uctDVezixYOPflz9OAX/YK7VbmMS9TpQhr/cEqTaLpVoTSk7G/c6ByA8pRa8Fn1WzJn
T9XIxTtmSGZZuc5D7L+5ntPdf4rHatp5MAfvPR4J+3SBjgjZppsZIrG7IlDzbZxzAzyIyW3FgvmW
XHTwOZDIPppkwquPQmYbAvIpqHSWNHCdhrtjFOJrG6yvPqEvOpXWUz/42f56pW6qzFsbzefQBY1v
rhdqUtc/pvWwurroLPZYAX1P9uN6afJDbD5fz1bTLcicU8AhISOC27GaHHW5Co3QC7JB4zs63m/J
R9eid1irdOflNqRpfn0IvimMmwS7r18eiixcUIykXH34pOjSBpj8N6iczGinR2Or2cTBPhMFEFzo
wvjqztZuGFNIRYH3ZdG38fwjrY00ZAbqhZYHYUQPKKlz4qNrY2wNUFQNfDy2difXiZ0Dhe2PEurH
UAo2e3YvWzXGIfq00SaVgrHBRc0xq90vaONUKClZzt2QVfbaHT3o+9UDNCmmutsYwO6cpyZPlyW2
WlbNp40YwJzP7TGzQjptJ7FxIZZ8+ODLdYwC9aVZl/xAYY3mayE/0t712gQLNHaV8yLwk+nZdjoV
iro1Xq3CeYumzvo+Z+2+8tQch0hEIP8kOaQi458dCl9gnhiSfQT20e/RUL4F2Li9deDEQqtAYt80
aNA0dSe0Z5Q1oCdpH3bUx0zOnNLtlnlj5LPcexIN144+9JXp/IEcwLM+p5842vE4t/Azsm32j0KI
6yTxzL28u/Ol8UR0rkTX2mr6Vjor0jiDyr1yUE7QmGj0xR+ucf/Jd50b8Lw5RAIY/+oHqapOfhOd
flmDtoxc/CB5VhrTloD2MdS/OrxsDQJgG9DEpfIHtm40+W9Qmv0RUL7vM1H3omF3W/UWu+Wgx150
ljBXLhRE/GOspLdq9Zv/gIm5ol4uztSKzUVu1cYqi9wepOdGDs1uz7mbefUD/MrWHSTe8hCrnfqo
kGNZQVU3eRpsPH66Fo/Y5K3PDfOvWvR1mEnwTpi8SddtZkeHWAj/D8lC9zN1J4pWqFdBSsyxnMBy
/U9VK5A4pJnRDvVdi15LaAMC3G0+tIP1BiV08T3zzde5H61HB3/HZiyHbGuJZHz8twDsHbIbZTJ5
LEfAvlEz7/HDxIOVJAfpccl4h96r3O/WV59EKXlXy/4sXLQQlKJCh3yasacSW7lQgPoTXYi2fTGv
oyDfcUMUZnU6rjsbxnHiRnafpmZ27/t2tBOJU6PXFyYNRHx2l6bpsdXVZ4zVN9ZJeSBX1DUx4KQL
lAiQCA9KxzmMU+qChgtnkTnD2f+yr8NN290nZYK2CzDCH/49ocvZP5AbDiAbrut4YFsKoNz56Z+U
dDzLrFkO59xEltbWdBd1DzBAVElQ0/Vm7qNEnW6TjuGHJHvI0VyHo2JOWNilrXVE6mIJFTF/DVTP
uJwyc3hIRre4V9YrclbDQx+VA/o2LSBtmnzYkmlZk3Ow2wBULHrUBdXzA1g5wdKYBCealVe1v85a
8xmFpiwkV1UKcW87X8ig11EtxK2vV03waF0W0KZeJgW+KFXXyS5ssbE6ArLTHOks0yOByO8zJ482
ZF3iaArZFOeN9VuVDA3usoZa1wV4zGpkbl5txgEXK9oXVBP7fStMhbqXb73GhvruWE1xx2Qib9WM
5AQfe+s1m0a2aEDsfUATc/GUs3JL16HLmgCvb6LhySv3o50b8zqbQbWsMl4eDQO1MOiE71qQA1kn
8tGhxAYPTwLdJa2DL/NohCaXFTPaUM8u86CHCp6+bJ2V3nb2oNaniglKZcgVqqrrQ6TXjLPR9A70
7vFfpAFffItn4P7ttE3WrHTYLuAZe/gPE1uLOQdHdcj+12x8C8bvQRqEjpzTGwL1S825DKRDsB09
INGvQH8aAM0nSPwK/Fo/Dfx+ERp0gz76fJGGOfmh8vM3ho3ahP6+l35GawcW00ho6cWx9g/aP2q/
/5v/Gg9Q0od4e+TmSz2jyGN4hbEqtN77f7i+K3iCty1QV3ccCA/HvNzgngD98wR3xTWxUFzUh/VI
wke1I4aJvBvAi9kzpNLjI0/8+qWdErWeCmbvyqRO7kXM2jCdHPH9V0TgoceJIiIkcu5LC9zTFAHS
pSOyiv9yjYply3gqjhnU1nd0iwTQH3J0esMhpvIZ0HZvN1rGkKy0WeiwiYRaf4V88NFN9de0i4Kr
j534KsI6CmTpjpPky4tEEvT+6mUGRP4qJgmlwpDiVvJ7oqMgxaQ+ncQ50mGJDiu6yTmBoygGNUgW
KOCcOnWjqqAzHmTpxls0CAfYXc21sfd/P3DfOwEi1W6ufl4CAgRWqRiN+2jC3buyAB9gu08atB+H
xFdJ4MVIN727xI1JTrLpzK9OoxrcExQ8ImblN83ssJsMaz3Q/gQxX3p2ky/JSQcAvjACGQVnaPKb
OANlEPlRuwaDkJ5QsGE79Cle/VcZnvbklmIOCqPAWTTh5ZzcwjEEgAujt/r3PbyqwXLYDOj8TqxC
t6eopl/OzHRRuk6lA95A2NIYoNNmR0YIHDYYXv3mhM7pYQpn3/BXdl5BYYVsGhqUak50hnthf/CD
aZHSKA2Awvh9lEw0z9w3bgQcYg4K1VT/8PWhZINuf4tGc4HmiWhJTuZW6c1QBzhk4YhlIu7/ThGm
GZZeC6CqQMqH7BnJIFgzL9GyWXUbMs1WTgcbP9kwgXTAfcROUVR0DZiV0Hl+PSA5L5dl5OSL2Pg1
3BUdutOl1hWiSLIvZzM09EI8Ux6NIW42AVjX9grgFatCjt0Dc3/MjqbqbKw30gY0+foUybxqWUlr
XtiQ+ET/zXW8qZh9lABoh3U0mKsP40DA/T2/KtJ7L1Hl9sMwTfxgowoZjqA0PhQOtfjol0A/un15
M/SKkPDp93HAUXX9denLuxzAX7rxRvf10wwya/pDUNCMV3bZxAvVgnCfMdcOwTdt3dKBmX2EDDeH
YEJtX1zkzz073kmBvc51oNEhbtdWq7lCj61vztxFDwycXhkAQqsGYNz0ldFaI8N/X714/wBEuz50
pSGwarsuN63P4PypcHO7BZLoDPYHtHlBme2WOVW7HR1/xEbShaJGOQfLnLfZswgA7igAMf0rhg4V
EP8/1dC/YKsRf7GtuFiOPe6AMUvyRZGjNMRVV5wyTck4MfBJt8GzOfndTT95+FFqtzPyDP00qlqT
SZPSv96pI9udRDvBk/LkoUsL79wAB3C1aCwZQHOrxyof0u9YVAEOj0rFLR2gjPOKZcGwS1nl7qNO
TAekm0FKDR4D1Gx6UMW7oJ3LrS77UVV/oTGk/mZNPFh4Za1u0jlQaKFiatV7kfGC7/NxCPzshxE3
3xPTcB97ph6Vm5TTHTqcxp1jKbA+pn6/iHxhAfg+m8egDMzjJxNkZfP23/+F9udNAnc9H3sDn7nA
23Cb2OA+IIcja8JXHOuKxwmdwGBPto7JOILano3Tug9mdMdNqXw1O7aKS9N6cntVHCFKMi6MAWGe
hiIVwJydVGAykFtYR6eed94kbPnNjBusZSc0jXkTWw58sJ8EP4J6tH0FxmGPMkr9FEzpuC9KFxIq
s+X/4ftp2Z/3q9gBARMNzQtQyVgBMz9x2UFG1I2rqI8fvbpZMcjS9z5LwdJRdg+xybZIknovPdh8
9nbPgRiCetpLDC7SZQe1gz2Npn66SxslH6YW3TEmukMpqpm7easiUD899qCDOrdsFpB8L/ulmZrJ
N+bNYSU4f/WqWK7RV9LuphjQWSOVzxRQmUiRMAgFnUHbLpZdAYrzesqxgRHVPfPd8r4tknjrVWa1
uPqQWMgWrjlAHVaH0IAaskXAreJsF0mzSbzWgooYkLjgT/9OAVVRKtAuVFYYJGl7DHyZ2msAHqY1
iG+TEDeksQvBt/MCdliAqkrffQV12wrLXpTATLCuezb0Q5xG+c+uCZ4I7S8HPq/8oOt3k3CKvUwm
9G1P+1z/MNVcZfg6IJlCpmc15TpQdbEhrlQZt2Clc0F2Aj0Z9xlAVwcP6BcFKPbBxh8bTfk3dA/E
9SphPAkjTReZutH3MchLbMPac2qBCMwBTVFY17n52M6Gvxwq1dw2aBPbGIkX7Ps5nQ8x0gQbT6Ti
bOXGIbaBA4obmR1HtexNZzj2bjtCtR5naLh5PyMfWj2ROuc2OJ0D0aFFGTTY//6jg2DqpzwKBwWl
z3Rnk4kbp0fjH3517VR0qqpE8giYhziUhWOfIEO5rUkRhkyVgWQuiSAAE5UZO4m224pJtHc54OW3
cVwt4jgdzpXwp1VV8eEc5/if0Rn5Poy2LjSdmsFfdLYIHoqqW3GNvQKPuzrOEEAObW22IDLZtGmT
rWm0b1W9kB647GhUmf1BCC7u0fsEAIHiziYS1r5Nbeum4W7yUORjvq2rfli4rE8ekqZUR1f63yJZ
hsVgiqeob9y7woqPKKAYzxDcSY459IVDMgun7Tc2yLpWZDYoFwEnns47MpN0/EuWBgchNKbqK0KS
wd9fmnBGSLZPd1DojbpdFWkSubpf0RMB+Nd84Tuzf3DpGza2i9EtxdOoUu+2a9yvFOVOLXbXepJj
deEMuaJu13ojz08ArzyUHDSVcQTuUOhtyT32UVDHsezqi4WfP1MNaHJMGyAnZDOZ73v1l2oGKMuM
xnZt+gN6rhzsTQ7o7XEO1pAiwdDOVQ02FDC6RlYgkuV1vCqt73ZWZ1gbB0Nz6GJnw/XCL9f/9SD1
mjsv979awoNgyS9XNDlf0SmI5TXR4pSGfTFpEoX9cqmJo1+Ciueq9EGrWg9qV0P2Cx0feAUKnuMS
PdFKiwnrF6w4d9Y9mG+glVSBzt8ffgSGI0PV5vGTCbTTCpi55tTHSb9HBW3aQEChvGsirafNU/81
74sbX9TWT/SxAoCVlN9zEc2hJ4wIrP9Io3Hsc4AtmopDidv0egZw4t7xJOAx+P5+LaSzyzPuvSRu
ucd/mZ+SrnBOfe3hTJuTWXoh9tHBinxu3EpstUYLC2Z/5c7M+uJOmURePGOahnW8n37WEWrpEPlw
foDKbDGz0f3aSMcG8Q+fblki0j3eHHRMUWN/pNgyyWQoPRukTSNvjqY+1I3fd+Fg9Ehn4GbUZGa2
IesSMgPVMJZxPt1FPnTcwANpryfB+iX9Uuj3YXdiYTbSP4MUQN519H2DpMn8vlVDr/IqmovhdN2r
GSxo1ugKHRe0a5PqJhsdtuqBKnhJJFQt9JeR59hb2YFRQRWgnnZGW/tLG1/XcuPHsllfXsdxUnMH
PXoIvMTofu/A9beMZTHfC9T2uCEf6Uld8NfaF1cD9C7ykRZOCKMRKOm1R1cI/YNJA+8tMO5BwQPC
5DaBGsU0y5+cY4M9g9Mh8MpnR/T9V6cBUDvKs+K1iJ57+3gVVHcjsLtMoonWlkTM2Gfzc2Wl/bJy
LPt2nBXSk1AL30PlLT2hFuCv0iHqHvqqjULI7aRfW6TG9berHor8rtbpxaQQ4MD721Jmvq9EYEIy
Y8bTQWctbVCfrfwoTpapNpnekl8HZr9IlnieoGI46B37NZoCaUqBrss0k9NqRBVwX1YJGF/1WSyH
ZjlrckxKQwjNiHmlt7xkJXrz4OaQiSO/X9jlAn8gD40Rt/ShH+PdGHvm68/AH+fXyRzTnS3FuDKS
2nrNC3k3syp9aP3UPIF2FJwmOrho4mThqGo6ITFWPODGcA50PBQqp5Vf1Hno5bEDwDtKIImd1It5
RkdsOz0bTun+SFqoelgyjh8AwbY3w6CqnYu9VlmZ3cHIeAG9jNg7xRkQbnRGvlH7Uu2jM/KlvgNh
o7i6+/+I/fdrGqP8+Ip0PSMznoVIpmWtaVbdVI23KRTPLpYmUeWJtLd5CcE18tEBnE/J0tJcJlcf
8sZnpnUJ0UsxL60yrcGjiurLxKfHCNvELYDG8dbO2fwouuC1HaX4/seAAoBVEAWEbmlnP5Cx3SUS
NSkQawFjZHn50a5EdDJjWS5VlnVfDeg4DobIfngNapkzVll3ZTWCHWVE08UkqvQxEOjNblnCb7vI
dEKr6RxsPFCtTEVZPZVJzHC75DnU7WGakONdQsZ22KBYUT+JIspw8y7iNY1y4c4bxwnsJY26EZRU
BiRxF2UK+pBKuBGqqXgU1lhT4zc3KRTkp+obuJPDIRLuDwgeonUgyt2HCljdzQTyxh3FBjk4tj1g
dT/F1sCuP0gdO+jYIJDeH5pK3c97UKTPmQPZKcfyfTdwzE+tj31npWaQ9PbD5dmGavamznJvbTp9
8igBNwjB3Z7/pbLvMhub76Dixwde8upuygHRB1hk3JpykneZ7LKF13vdd795u0xBy0voO7nx4IgO
3aWT0+4ZHh03HCrXy7Rrsjd/aLcUa6jyVuFH+21KoV/jN37zYE2Ws0Vf6Da3LMgagF/WBBnxVwhx
PA6WVT5GNXp6AmwTV+S3IcpXWOXXsVcJnoTlsOsD7wiq3+QwRhNfgV8vOxu8eT9D1QqSy7GRnsuc
85XSZ3H0WtkMcIzOzlZEXYXvbh82aPxE6dDhj7ZoIW4F8eB0RHaVwubE7P+wvGWW3lZpSmTIiP34
3/9BNiAAka3NHeai2RfCcbqp/8Py1ozwFxly5seGjd6Oqn4X2UeqEaa5la8yP+uR8kDdkAqAF5lI
sj8IRFoWQNHraxGRZvpVifqnri5eIoMiglaEZZTLiMUmhG1wCDRmi0ynbsD/TafkpOHcLtKlW7ro
PNSBLkMjVUin14mfrnOdHOAZiYo1GADdQT1WJEc/ozviDEpxlJVSlFfInLRvyhUD8FA9QsYRsvVu
od7jRqwhthcnxVi2+ZhQnhaarEgVjmgLmyL1MzPz+W1iQH0hS9KBdrWY7sx8vPhVOr37Z/Df3Ol4
wkNanfXRr+PtznhLIgE1qLq0TkYzWSc6Q5bIPCX9KpiU+OC2Bm9WoZ0Gwy4RzQ2FxuiXPObMO8dO
c4cuoskLq7bzb0WsLGRjHb4kkw7A3YH6z1AHbmfl4+QO87Kq+mJjZSNMkItgQRahGVMydKBFkt11
mQM0O2JpAvp/nkRSuafr9Fz6AFbreFUkBrgO3PfpFoAnKx+r7V3fDOw0aTVU1Do0p1t7MNvJUktb
i6OmDWA/eMK+UNgwBZBTNXIo0IXMVlB1ZW2+osl0+BCU+e7lYuSja13j6Kq+tF/Ib5leiwcfP5pD
BZUfW2spXQ8sQ0bxaoIgH6Y5yV0d2curn84o9hKhL/JpKoV8fg2KQXuSv3JKrDyG0gb/1XViR3Zr
ZPDShWlIpUm1hb7NGU+//h6Na2xXFWgDR0dgf9/qA/RKkYPw5nxLJg2g8QuNliiE6EkCC9xtzcBD
P9vxcPHNUcLDggNkSfGGk7V3TnsZ8yUgIpnHblhrQjdgbtuvuc32kQPxrNA3oQpYBv2P2PRRSkeu
4zm2HUCn7HS4TWVQoQEsrTZ429vY7YIbiBmAB4tXxpupytWs5YyqOvoZ2JH/KBoxr0uQku4pdGQ+
BLmkG73Nc4WHMUL9FCw6QORQflDUhroxG/8LLYDd3JxvoMT25To2Bc4XWgIbdj1fI//DPB2JlWpw
BoxxE3t8OjEA7U4ZVunrPtLS7Np3HXD0KJmouagVIB0RWhSmCi3kOrCPUSSQTQMiVUv4a6SQvb0s
5Xiy8RBamVU0P7ed9ZVABkhnQZyEgxyBp6iUSKwSI+belsP4BAZ4INSV0QPMrg+Jxdp9Ok0KSf1P
pzRugCBlD9pJjF8mSbRMfZr+IYZO0y76QxbP+fw0QZ85d22Xu4FreUg0fyqRD8p1Gg+YtmMH1mxm
+8m+tPo0BL0K+LHJhjDt37YUZrKv9biy8J0z9YEV6bT1WjtsbBZvaQPmG8q7GRpvZ0Ewu1pwBSoo
IVEMNdIxYElogCJv0WH7m2HL+QDeVAfkhFkS5rlhHPzc4Q8iytINWKHGJY3GfK7O/sTXReeeGNDN
n4nNyYZShlorwerQA+fGyU+6ZLrQqZN9mZNyFJ7TdtdCx/oPeAPv93SvY3smOHQc5GFdDxlRj+h2
PjyZ7UJKq8+gDDWLBuTBmpjYDi/PMD/GT68MBHZgWCdDNXFGG48PAfkPj640dfbAU+0bfktJlchP
omOOB98lJx/beb5WdQsKFJ1yaQOWh0IlFoBTw/z8z0kCjaaaCLLaEoltZKfQlMS+YVcDnnlHPhTt
m4vP0dTnNBCz3+KI+/bq62q7WSGrWjUQO+QobXtoN/MghnHPAzu+KeUEpgp8Pq+izCMsrMGUy4JO
3o9yfiZ/LwoHFdFWM9WBeSbo68XYR+4rOnI0t8uInY42TXNe9JWTvgSJCa6NPmNLmq5fzhRWcT9g
y3F5OYpviur95UTkOn9YBgef/rFWgA51SMCZSOczE2lvnXH8+I8FdA9SWhVakNEwCZiku0fvsrun
MzzM38+uvg7LPtAOl9v/FHsNu87/P/nQ0AaoBoR2SLf4IoaMFYY8kE2SxX1WPKqyi9af/BRBvss0
si+Cx3R6HafLXESQ9cWG3IwgRfP3ixSkwHxRR+7jb06Qdbg1of4UL0sAEvf174ccD7H92PoALuuB
rp0d5Kl/xdAIA9HHbuqeru5Ps2iAfHSGTjIuwqv9X+ddQ3xwBYVZN6k1Fa9zP29XGTi5F9UUo7bt
SidMPBDnlI34A+m+bRNLzMdlu+lCSt31cHPwbcs1P7PI8Gm2/Yo33rm0GEro07IcHPEjK6MYedRY
gu6/cLYsMPPtFDnVve1aNrJgEfaF2FAKKX6oeQDLOT/RIjTuMmRqm948C4zdpFGSALuJbh1w+ADY
XWTvA4UBxS4aSGoMJHY0ngHPmFuA5ERu7kBy2YJ/U7QmIC6Vd3am2TvztvS3SQMylqtPNp1xStW8
Qsdhb4QUB+nXNbcLdiKLDh70DENbSQstnpF3pvkFGNtWc9L7Swph+iVYb3iXlyAfxQ3ecBdr9Ye5
sNa5YfkPcZwY56BJ0JY2sZcht7ztaICEhMzMSOZF6U3Rnsx/TgKjQBeWhf/9yjsPnWTl5c65wJPn
WHnDFyhaiXMLTlKUxFFyk8iHLSVH3xIaQ70vudQ3J/mqQFII3p0pXVHBDmvq78B5B+cqEuIMJBL4
EXQhj2ZrNsWQm4wvm0CqU+UYaA4q6+yJIckXChdtbiMkOEFqx3/6TXDndnn2OlsGKNeFxc/QtOab
QQqx7/34fTpqze/TZ6+5z3JxSkqgYsygubPMIL6bUq94ynILUvFwp92gTsD8NOGl2MBSZyNnkO/Q
aOPFHBIvdrOn0S7q7pi+xvD3NbD/DKPLc9pxQVrFenM5WAM2ZJqMC/kvtJUK6VU3o6zxpeEyXjpA
tG4uCunoTwfnMIR4ck88QlxUPE5ocgknxbpjy3rsR0B4gVbVolxTSAF4wkHgVgX1bASDJK97sJFQ
1gbFy7hCRd5uzF1EEuwt98d1n035pXbqDT1kJFr0q8nCO9pGWS7oX+E5cbGAXKtxHOdxfsRfsqN/
MLh8YqyPZb6hSqyezs2B3yTVtKee3QvbWKbRPYCtLq9dvkmUllCcfKGPodEBTPry8qmQ70JH5pf8
ferYgBjIndthZzj5BFYcHGyelHs5Yzfl9u8u8o/azJMUn7fbgTuLA0+BFvN5Qx+EVYoBwCt08tJH
0jRGcsfBnUsWRfAIG1d/6m7IoukiDdRluhj6YdcghRsG/rCa/WAv+mp4CPq2u80lFPdkwtSX2gC6
Ex14xdbRpBfQQD2Utd8/VGgFvk1kBA1Jns9fBJRS/2tYLJM8pOmNvhpSvIWKIqz4EhaLdQUahoPT
S+kvsqgG4ZI5xjWE6XH62W55mtQhTbicIp3zlPeKXS5y8dHMvB4gwkunHyaR7ZYg93TBy6sc9zS7
0DUDBZe/9jrgnhx9oDO7hlqX21X+frLyzdUPhRLIMncq7haijbIVxQEnCPwLzUNnLjYeGgSCq09e
Cj+FkM1BubbsgaMBHhZp+GWaJxVE5aZpE0Xix1WMSqYoy4HEH6z9Ot1KA2NvlqFs7XxPPjq004aJ
Yri7GFGUHf7bdfr4RzdHzYtnz/idG6Z1yP26eW6jZAnAp3zVsP5tHkxi7WgTtf1b3hnpA8iYypux
BGXeqLz69TrdR2buAWqCm7gv/xK5p9BdCd3yOh7RjqhEDsV0G3C2q01nFKNnQKt2XlMc+XPLdUMI
D6jlaAPRkRtR9EBnXd0Yl7Pm11md5MlujlwwNsd5CXq+Vm6wQmEv+OJsSADbRaZsgU5j8zTVs3/T
z3MBJm1gBBzJj6xvc/TO+eIyE8oo7CXJH6cJTKL63X/6O64mjdrKTbcT6KyKubb3aA+090EK0ugF
lr5YeBQ50FrzEKWoh2L84nQijiGKtXSb1sV+n/DrMj7LQN89dT+I6JRYVRsgJUM7m9r1lfyU6FM/
mX2SnbkHwXYDXcFTD6pDOrSgd7yckdnbbbXz1HD65P8Uy3UvdwIyiTW62z/O95uWbx05dOexVdUi
d0YGNas8emRttKHbaNdHYuM3fbSmu21Q2ujDcvtHqKVlJwGh2std+Do99cboEQ3mmyT6WvrWdE99
Bh7WBUZdPLUaQfS3Qd0JMHJA+5/+DgPy/ctU+yvAdUGfxP3nwlPizgIS+B6lFwWhZrChkUkHJBua
hd8VkcbXdffkw6TJRUkJrWzAQo08Wgx1CrRFljxX5pg8oBM8P6bk92zAEwrWLWOs4iF7AoTysREc
be4Bn1Bbj+J6GdtxvTC0aapUY/z925pCyEdxvC0w5WoL+yVC0eFAHrro5XL68p98l1cDVSyYZ8B/
Hs7gJdoiX6MOdGjyGdyiVxtb799sw1LvkQrtM+vUnf+i4Kv/coUgqhaAAnzNGg696bLv7ocu7e4V
umnDIHOqPZm96VVnDpoXsugABUe5+TSLue1bnqDv0QxHPMgBj83THJtVDyzvE6ocskxz58Zi4zo1
pnFvdE2n9kA9rkDoWt9lbuk/6EZhQFrY0y/LHlz7YkEOCX/xR+s69n+bV/XSBNLHCBa9aadfPIhp
J2x46TJLnIrEA1pQu1v0M67Qsym2rTadObiHvHJ/h53TcO/m3YmisGj1t6bTGQC+IAqkqSnQmUkD
9Mvl0tyshxduRO+XBoVE8WAbajooV3Q3oz70E0NGCljmdRFL08LKXD/JB7+9+X+kfdmWnDiw7Rex
FvPwmuRMZs122f3CarttBGIGAeLr71ZQXZSz3ef0vfdFSxEKSdhVBRp27F1B97ExsGdXSsrmIegB
KcJxzZUiluA4yUUkg2Bfzsjo2y59m9kDwMFIob/NdBM5YxNUgwzNDHMxG5hAjU3zl6P3NvUyw/uE
FFKMLXJIGks7YNl3SJLExaVokT42bHx2QL0Eohk/OAZG7Gyl0dmvozXoYQ0ZyjMkjq3XGoz51Kku
ZfpYDib0E7642Bccjd47ej6okfATlX40YOO9FPiLCYDum2cwgShnQlW3MS8AGVdvfdbw2zEWu4xZ
ENo4ewspksakmpUXSE1bu68t70+1TLiGUG0ZlqpLezt4fYTbEyfI74LY1g4r/W+q6KCIKPjGRw03
vvf+jWKtoggqkHL3lPgZRBg8y8LJV12HIK9LDmSaQBQ/VIlbAZCGfCDyUWFksrwGQXoEsgok6+RL
fPNkmoV/mTz8Em6CKn8bikZpDGTdSnCIOUFl7QUDkeKQsOxxaJoUjD5ED+Ujc8cwQM+niqBw7Qjo
zCWC/Epn7s7O8Z+tOlFB/jT93syJc7+6h1S72GMwXVZXrUOcHMkb1omGpwYpStwdZaw+rPPqdeNs
oVpc7UD71SShpZ7XmYFTXsei58VfXbdZfXzMnChL3cf1nzVUHugRelBWZP0rjovzr6YAHYLJLIDC
lOniTEpn4/zZqCs76oGpD33lr/ve3wCJM10d7DNeagxBfj73/IDjzXhP3Vk9QtCi9p6RvO1hI+ba
G/KDG8UN7cQeT/UQbzRrGu81XOHeg/+mDZnfFPt49OF7b+hN0CUZQ6MdqMFXrVSrR+uTU5bsvMaS
P3WBRYHS5eXGD1lfcGQGd6s7mVNxFbaSbsZjLPOqZ8ErJYmCpr8zJ1NcTQt8iaDzgihG97Egn+en
bz7f2opytKPfhVa/6elLoFiF3+zXYdcwsOMY3e2sIzAoh5bNX2+muDEl9aVRC8CQtlC9dpEBhGef
5s4/MyQ8TzbYBJFFlW2IE48KosibwRnV5ZW8W/16C9okkJvM+MPQpwcixOOA2t32L2yga3BjU0KV
x3AvDNh+pCdLnuxHIxebRMoaZyJm617s92JKimZAnqJxmsCHdaIG6r1EL/bQIOm+H7+RcpQ2B9YT
zinIYKCUfe5ap92ZyNLeka+bavspx22CVbFnKkox41LD1PQdxdt4Jz81oO9R4lS13rvYqPN+U/UT
VIz9mB/Tyc82tt7meJ8hcbgxOqx+AVuF6jCKQsU1cwvQ5KjVe/J1LvJGsE9D50R1hjwmbJymphAS
MbHL33TIeLFxNRqthfmrSQ1BPPCo6dwvQiTdfnWtvYw4QAqwClt9VPvX4ajHGkx9WQ+xVU8gV6fT
S6x41C0HmEOHg/BAh4hdAzChgwZ6L6h5lGHpdO1jV9rtI2iH33xkUgP5+nYP2tJjm3rXWZ/js6GK
Krag2kZVKqyJQ0kktZr4vFTXpiW09BIXmz7pvw3wIUrOoj2o4akP3uLmUejdvnBsEATgm4rfWse6
AFyPgzeq1mkKvsIm1R6xDq/BBYgrj863E8CPqKrCEwlSORfgtHMGNTdnyNGaYQ+yN0ccPxD/ARU9
86EQLfxja7qgSSAfcSUQi8KvIeQnlwdZy4ORuk+BxrAJkrMBBGNjQPAAJtUqZVLtd+Z/6GZNhVGA
/258FXH1PJSWceyxWbvz/VHbtoZef0JmBd4jkPX8blotvhoVfhGHrAAtl5y+aT5yiaQzGC+j4+G6
UkAxJRBFDQXZzj9KrdSXkUCAUX+CtHMHeb/KwX8UPi6Q4LMvdT+9FaAHM3dp58kN+ajVQ4JBvSW7
VIE9mAU3rcydva4Z+Dm5mWcDI9349XYSSm4MlLdkUQMNMXV1isBfB1+cmu61RyCwG0sHntXUt32d
6BdWJEOkdT/LElmZG3JRofdVBsUYtjc0vLDTuNYv5F/iuLLB24ouDKjFAFy8Z/I5EHNOzxTJcYwS
o/XEQ9duxTntGfa+IBMaz9iMg7fNKfv+2CXJeAYiOLagHShVgGr7h5ccYhaeEVHAOswaPw62MEKK
BI6Bh9IHilDYZQe+vKBdimE07/oZzBk3fjJzHEOV0Ku/rvHkd5ysv/i2CG/8ZKZBD1hQaj0tVgcl
8WqwId4WYolfXpk29xOIwIGeP2mVHCKwIdwj32Q8xFk9RL4qqGa14B7aA+gqPtrUDnm7+06AxMHR
0zoOKZwCacAEGLM4XAeiFohcBpDG+rtjkIPucUMxS5V6UqRveCBa9fJ++QLEPfasvoV1vvoezIK1
x9kdQXanTPoeOLYWdZYswjF2ul2ciOE5qQt+0GTTAJjPhuec1fOTxO9n4eK8kDw5loipDfwJmXEa
ZxdkIP5FFqDKCKsbQByxSFos5E0tA5KJs/8pAvnElyGGairuMRk4m/zx6pQFDtNUQSYVY4L7dF+F
TKBuGLdLSwXOO2qZONbDcqzwh7wOsXZcx15b1wnWEaZJvQqWsdWTUIxUU68jcN34MvWWcSCmRn9K
QS+NVdbKwnhDyti/szqyCZz1KnZ1US8yqUZDkvkeS34akuPP7vx2hOqKbDxVafeCUx/kjsw+A/g5
DqLJjutnz6tfSiJre/dXhqyfVTzAQ2Djmxg4OVyAIN25CvvaPrQdtjAYqgd3LWr2yAV+pQG+2Kw2
1RYnta99yJyl1YCGXwef1vtg1OBOE27hyVmrFqotztUmJ4VzazKOvmYuz7T6bx+HnnYZxpnwV6EH
lg3qhcxoDNShI0eyEiQ8QSYVyF0IY73RT6uLah+0K8juMquJFumK1V77rHIWasBOjG6o6V80vNg/
BzLYFXrpfPWG2No3WmEcyEwhNFtUtvXaaUVydnqwP5FfmvnnGevQp07Pkjv8//gb8pdlBRI7qKRe
fc8wn1iVvJhO5n71fIBSO/WtGA3jzgdz5F09J8Zd2ut/1U45HBO8Bz3kuJXGGWgMJIEgYvEJ1+7B
1lJK7P5d3YT67N8jZKERs/ktzAZ6aTe7Gs7MVF8cHeIOi6o9cjPbzJjOxYjzuA3NiwwHCZVe8X3G
tcyd0HuwrOOezLsMmpNGKZR6IsnNGryP7zY5y6zC6pOqVFDzEkk2dhRNmKVSQW7/6xjrQFaCkzVL
R8JimYNObQYAjeNUbIdkgyoEIjeG8s0YW1fXNb+OJZZscadbV84DS4LOielRCsVEimjmyr5SjUKo
NsjibSgyqSjrx9T8TOwX/dDd1UzmV2LLqDuT3SPfe0dtVDT4eh1LCfr01ddJ4YY9Y+yw+n4dCFJH
49Uo3QOyDMDqynF1haSxaBwCHrkD7m5CqgotltWGqtTui5ZHc4B0BUcWwVYWjo6DvPFj8X/lw4XE
W1/qBpiSjPHtfx/xPwxWQ9ezANQfD0Gj6QAauW05XHuvF/uKpUjT57H72MdCbFJFodJ0HByjzvha
AJK6d2PdBC+qgfMvs4TwXzGyc9olwwuP43KfCBzVASwIs0pS8L0004ZadVA+PgZBtpvAu/dCRdrb
J9w6ZA8Urxst4P0m9tLU6GCZsIzW8aA/JUUMtt+yB9GmBzKqaFZoQaqtJgAEAqLeabojn+mZAEaq
ohTgLW/Sayed/I4KFxrDuEN/qv0ed3PkarN8g12re1l8A29PSC+2zoFVY3Xnl0h+94w0Ij2fDwI+
k3ZQPINn8gOh9ibsQxGs9CEt0gVGmIKSPREe+9ZxyUKWdOW9n0/NtQRxQYj3ZfoN7KK7shvyL6Is
8Z12OZRgfBy/Mi7vKMBLsSGinjGyp9JAb661YmaqBkhpd2P+J9ai1R2TrLqTquZZlTy9XQUDce1o
m14ALsaJS1P9NC5Y+oP0kimmzCCXwWG2+TNZWgpXT8ydHwJH6ddhYs3D9kNT3E/NMauyp0pdRFOR
JUiOmTrHPdDl9NpAtcFof/h+y4+Lpeicl156XgMp6f3Za1wsjZlyOQ03oEGOq/vOlRIfzSw4l47X
vQyO5SmtFXcnm6F7QZpjjGshJjfUmkM96BGvmlCyfO5D5L3c+bWZ3cdl1b/YbjOF1uT5R4rVnXw4
NMjz2uJSEmcuDTsljQfU2NwxM7KV1tStzVovP+Hgf0+ta9zs9PgQk3MpghrMXC5nl7jSOb6r/VC9
mLxRWbolCxWNwHUtCpAGLqbAYWsEPvclYvXfxg5gEh64fShs/Dr8Luw/zGX3uJEEw6MeVrMzAaja
pLtVQ+u3+lurHtdNc6NGMNUI1KDV9N8IGk/kdEwQaU/19pXjOgNs7q4XXLpugDxS6eDGvyt2Uzva
w2aY8/iyVEFPGF/I5gZ0ebU0OAc+Vs5b6vwW7s8/bKT8HBaTRlyaVWeqGT6zwiZpqi0N6MVGfdHB
lxiYY7VBtjSPemy7KnDP4mVtCieLyAlwJcdxvgoiJzXnzvzDqLinsqzx+v/tEB9GW6oUmyZ4GYBD
Jt83pvhM6cUNMwPQ0jTFhfWl9lR33WeuWGCGYvqt/zfxNE71Pk5uze2pASs6dE2mrbpx+IT0bgd3
SeN2DhJrtQxlFXJe2kDj9mb92g/IiZtR1n6qLT9obTKvo64zqtY1Vs2/Wu9t9GwegCKDWZbJhtXN
1uKa2GRd48WgQ2iKSKjCcMos2/cSKmqTPhcR1XyRO0jXfA/yykmCvGq+utTgdaAr26zhOmgkQU0y
VVu/H7trZQ1iz4EpQCZd0V3JR7Wpc7sr1TqZtJHWYiOoOriqoJrX5HJauunNHFkQSTwtvnUUqrUJ
aPqLEqQVNw3rHPQYXhHg2l49xtpAPWjO98doAd/EXl4gXXzW7bPROY1+pKpF1UAE9hlsJfWbl5rc
QQP4mzmtffbyCVA1qjozAOC7CXRV4VT5U0hd/VZzoBmpRlkG1H2Db8Bi4oDqjpUPg8+LY9FKyMTI
Glke5ATTCuiSNbAOgvz0gVx4Hb/FkUkFtbIWVFi+yaLVT2MGvsCYQKIu/alVxRa4ZYviGVOTC/vD
v+dXsfEwez50rt7i1v5uHeRHwzGGDc26NrzHrv51TI4X9s5UmsXaxuTA1o7ETgTNFPwClF69Gxby
olidDHywpbo2mfJ4C9jIDv8c5IKkQkZUW8xphvbv2qIZYEI1mg6vI6UrwhslNqIKMn/no5DRlp8W
3ZL32JuuZFJ/Go4nrjiAtzYQ2YnXSb7RQO+KvZd79cuWAXLDPhYffGOQnJjlLxF2NkMWE0LOeDfj
r9OxnOeqqPQHqE3siDGHCt+s+KZNSzNafOMARU8sUcAaA3ZCjendiYELo/G1QnEGtVdcLJrQSEY6
HpJSiu/8GWDf+NvaXtfQBH8j9JOxZm9HVlb3JYS1D+7UiotvAnue8jY++YNmRUbW2wdpQOhigKrE
rgqq8dEcTGADysJ7YakPQnV/HL5UNgeCvsjENznwu16O5s9ew8/bm4Cs18bPrqbU0/WkOBujPn1v
tOmb7nvj1zTBYXoJLjHQOHtByPAMT6yW/W59LKD+FAWj1yyPBdUgsJXb+dtjQZQGqQ2libxx8GOe
Ct66T7ah+ItG8wItUPepTy33qVEqqEYNFom8wGvbyRLzscheqI2iMpyP7DiIgncUQA12M23B1J89
UESC7PSjZlddSJOQjznjJ7NDIjLFYy3rn2cPWAYagyIEWAk27gT9bjJ7UStiNfuyzuKUfrKNqxSi
sOpxpdGaj4H5jMtwiRRPKU89hBrYqylj7MMz/ZEpZjGdQethiHHRjm8+aNW0rji8R9hiyENk+wf7
0c8H5AXac4vjc+QQU62CDDhgHY0Wkon7+W5pWOMEqBD+FzpJA3hyYMh/wQd7SLQEY4Vlo9EFcOlX
jDl+6yARgQ3CQ+tkR6mD1Mf083EzsDz/E5KeD7MEYNRtIGIxZz4DTnDemkGR/og9/cvQ5PpX3Db6
myYQ1ovXIiNMzHb7UIAdEkmJIALgTOKuaYqrk+mHvMnYkQCQwKlusjpPX700K6KcucmW/G2LNCWD
u/adbNnwlKf5MyF9kA7j7QxkFR5THCYVbuGCW6aQXwOQZvQ4LvwmoDu31QCoxt+7rO6nzEnDVjUU
5hwBLjZ/LsHCjL2SfjZyECwCSOLiKrUv7z3Nus+00n3xp6Z/GYowVwZ5BptdcJwb31ed57wEafck
xnkzNqx8cfUkv8ur+pksoVymNLe4220f8S4oXkaeApHhMvPUWn35Mud5f9DBLbSlDh5v5T6TbRrl
s1Pd5bY1AlPsFDsXi39rG2i8uoN41BjmymkV85+VX/7suM0KsSlAmroZ5KBt9L7VjyZhk5xTA/qR
p1rhjmwkBx2zpvY3ukIqUUHxTjnrx15nwDI1UW0U1VMx41BF4grQKbwQTA/IPJo4juWU6AMVZCZc
iT4APYG9aGuiWg7yp6gE2B5U4KwaqPWm37+ay1DUjcYD/8zPQP8hDMXg23uh6VTe2Qg090Ox+nBn
7oJj+38Kob7/Ie4/hPhgyztgA3v5D7HrtN2Mz/ZmsX990pthmvFi9JN19gwwkUKeoo+oRgV3TWg6
q4Jq5KulHezzrvi0um66rg03XSkOn3sctq4jOwko9jzjryHNmBIgaCJFHAcGAxRU+//xtXWwtSDm
dWq8/h/DOUXuQiIlG3eGp49hK1jwxzBg1VNN8Q/hMui6tdVXH3w/22ES0709GcUJr9f6mOup+1BK
cVeM3YU7wx4qiqA8TWsgnxtNUWKyYzBrLviDGX7fhfKgbYmy4nFfN1DjsXI3AgdsCUU55ylP2PCt
ceSfEi+8P4KSQThMxPwJq5Zpv+Z9LRlflOfFk/Q6fV2bPOVdTaoJLdfCEa+x7ZIWRjEM8pLTxl/6
g4AW6WI2VAZC3neGi4uJkbk7kIWzLUiOdCQhIbd7KJ9cbBhewZ3dXHSsT0NyU5Rv+z+xwnWX/H/D
S/wwtpBJwRVZAAhi4u2An/jB6fr6kzaBuInbRbDDrWX1yfA84yCQWbb07Sr3jTuA+kKyJIsgxmpv
qK8R4FQptj2cd6i+IB9L8WJ0/yjnMvhuG849xO7TV+6wfD+DuOKM0y4fb1e7Bh+e7X83kCSXlPy7
GCY7rPvBuas7HSrkIMxH2nYf4sM54bMKBv9Ax3cHB6fBA+4Hizvms93qigP4lasteXFHUdQY64Kr
j+90Wn2aABwwyLGIyEsLeZtq3KLBVxmZiWVIcTSc0ieKgsp9Wbv6mVs/sOzgcB9inzjxNHHcgm3L
NF+HwLax4JvHbof1EaTJlJMKoZXjtO0bB6IHEIrbyqbAO8ofRiz4vVzsbyPBaf/C3MA4LoFIj9i2
yMmJKM6GRsHVrHX7ODiOq47W+7HaOmzLwI7zxc4G/PKavYBAVSu/FCY0rPNU8IhMt9gGbsW+6Bbz
IlnVAmjLGpprrQtmt3Tg524EKQu+5xU4MWIOmkpQhdh47KSX1p8ltEZC1wnE/Rrb1OItFkTLxmvH
DCQ460AxQKcu23b5CD4wRS9kAg1/ngBA5ldd1pfJH/9MORbDXBVe2b8VQ6J9NKmV4ijkdyY1UIir
ceeUgvdkEiB6AvFuzC+Di42yX34ulFpNjkNf3Jyramvp/EIReTlB7QYw4ckLBJgBND/IHlnsZdtg
9JMrFS4HP+/WsPR6b/sD8Ged7JND3fD4xIbOB6KqKhzAJkFT0Jv9ELVe28Sg4ELVbzRckK5Ni11X
vrnTPTwrtSxOiv9ggxBH4Gp1xiWZYbbI0kb+ykUw5IdZBTI9PjgDu/cu1KwNJoQOcUTiHnwvNk+G
GTwT2hhbkP6p8ZD51MbC2An61gOJfxVgPLlSSBKM8qI6WLRwWIOpVWpYoZatcV5x4CNvcNDLQWya
GVW8W7HhVKM4swLtHQB11bRpBuBJW9Ad4D6/imqVfLEW5DMpAeN3zcjve4uOPQHVTOQAb6nzGozb
jmjE8vpw478dtFCzf+iW6sU+H0f+UPbQLRqg41ujoo2Q9bVB9YSf/FJhEzzvMapp9FzjtQCXqdfs
fSSfbhZE5dD+zLgNpkqnBQfYiqG8gVTeIC/f+yZ6XO3JItDmh1FwuQ/4HbYcxp09a80ZBwNTREVt
8SnKM+vNlBVAYbxmuxs/mdSBYm/MdaQWOmzNhpodwNKnQYPGqZoMdxBvU5D5O98a4tYyTEy3Onfq
by0ToHnNPEDmySzVH6EcUrD6kr1Up8b4aTb9sCefPplHv0vHIxtq3KW6ECwDBwVeg2RTDcRiTfSv
PhM8gpH36XeRa8fWCsRucp0erw3kL6wpChzCXrt+8LzbBopbg0F+uOuyxMLJxS/9NaSQ49pHjdIg
/WgZZe2LK6MWqtBFDzlzf8yNEFC27uJxo7tIUETsrTj+Qa61ALVrd1lNqjmqQ1drbId0AWDa1SBr
w2re9J2B1gBJeoJkOTUATbsGk4/MtSHBTmoDSmCxK8tG22ZiRmY48kqRVM+HvcmaAYuQNnIGL//e
FtiNgNHafxQlJNZjPxB7bASHV9Oro04xK1EEgPXj8e0PyCihZfgOGCao8IIa/lfA8EAA4hvcMaGI
CYbccdbuQDHvR/GQBFGA87CITA9ClGCAfm+Jcf53AgPLfg2hHlQA0FweqsC2NjiudUHLAt2yPguw
7paGsUNOjvOKf8rVss30ry6YvvWQJnthSE452FY5niR20I+5nQOnqyJs7YcACPEbjh7i0O1xUJOO
XXwGkcawrUpWfJK1px3NwLBDMjNQYUdd5piQUNHzTyZPp6usk7+osZVj/tD5uMFSPYOkT5+F5YIu
uy8+kauCgkZugblJg24Nd+MXB+eV11SlMtr1hFXImBeHXiVB+kWgnZjBoQqkWscC9I3uPIT4DEIt
UyETa+xr9wOuqbcLRnEcxJtN0EOw7nW4fPb/eGMmD3yAvyh7DJeJ01HiIhBHAX9nlGkdUh00L/b2
5KPCnex7QEfiC1kpK5r7ytc+pKHdDERhECqOPww0YvXnLGJsYP4rAS4v501q8vIBwkwgOdDd+H4c
sjZaTJwixcBZNm8xrTngOFfFOEEB6aSaONbbYXiV+Si/jOBaAs40f6la3bmb+QQUlPJ3ld7tNNnN
kJ6CKf8OY17t3DEx/YHT7CGqhY5lFm+qu9SOsa8vMuucT86J/DbjKcT6ePDaQXM+Em7JQWxdgfJG
5c9mjmfui2HoF7JOXQmXcUi2RKai8mwzfqo9z34KJt48l0ZxoDzaASmCIPzsgiXplsZgqdnvp3Gu
Xq2AZ2EW2OxsIPkMq9yq2K60da7RjYeyFZ/j2MaBFFHWLTT7VDVqcAhK4OtZDrk9qDpPD1RMZQXZ
I4h32Fw+MAcFuW2ngbBUj9OED6HIpjwggSfFydbfcSbuoO9te+lEbseB3kAbjHdePYtLBzFYLZX9
GZzD4kIu/Ejw2+/jTyDzA7zAycaJxHzQ+/IzWTdxq48aaCiuDWlY9mA0olY7mSCzSM1Lde0TCL48
wj9i1mloei3LP9PYy3PRI67DMO+lzIKGxcA616W+N0DIk+oNv0L2vn/qM8mu0rEfBj1H+pMq4mRs
dlXadjsyXRfkOgWrHxw7eetkAu92Za65dGozqHK4wRBsRnUST4WjjuOpVuOcNzKgZWuNmnkgf6JZ
GSRhKWSyqmbpx8AY90v1vdM6Yux3bCPHGKs/NeyHLhSzBo40Lk3BuQuUUWEdPviWKoUjQRcPs/YU
uEjHjX+MS3ven7CdRzaWxa3QwOZzMWVXW1DrRKul7vrIXFsp+P+xr1lID7luIE0CVGc30V1Ipugj
kdoASnrlXGQZSL4h7zrkfyB1bbeqPqwNFM1UZ/L9a0OtMim6GUS0Ka7qWmSgjQBi7iiNtLiaSHYB
Warb7VqN62dHlMOThaNDJLGm6bfE17IN0M44nujwfXZa9t5xyg3vz7RK+qVjhWTxB6vzX3TtkFWd
uNoVUjDGzEvGLdmDZAfZF/I86wmus5GKK4AoV1WzY3+lbqIjx1D58kAbtkwNkU0FciHTAdRMFLg4
3wc3ZigTDJ3XhjTXOusaVwLNisx9/HOqWcdU6ozn4I7BDwEV3YgKK4iB9s/4UO94hhvDFtxNuFiC
rFvkUBNVTQa+w30PURZwFAXHxaT+SDiatXAdzx117Pr0qq53LuC4G2pZnGvQAAxt9GGQIE3RCWdS
hwqHQUcK/DAvhZNTh5D0fpzA6sZwO2gqTBjVRIoLwNUHLjRkE5n8RK7Vv5qD6r+avwsh33+Io6dQ
M1aO+MeMRZ1UuDBWs4GiKw2Fw7Id8kj1q1t8bZFNsQhtWEq7iEwDbCmhgLDQjsy1gToF9pfV45a6
ZkKxsQuhiotcTtaDySGzT0SZTAUxJHvvNMqr7yaETKS4bM3as5b+ArDyhXx5jeW1I7a5PQRHZHxD
ld2Yn1pcGFx1HR/G3NLMr1DvZSEYuuXVb2btqRPpE/nnwml2fGzbkywSDQJIB3L7zTgcvR4UmwWw
Al9BfBul2DG88MQbLvhNxLk8jdqKcYMTteTexxnR45xZQDZhNhyuIjPH9UZkYrfpK5Kelnh/ivtD
B33bfaWGBdnQDrdf2Wc+xzny5bt8O1f4c9acGpTbvC1Au5RqW1965XNst0CI24sxGWX1bPds3LZa
Y+8pgGGJCC615NiBtOqZXGBEBPmT0PwjmQZ4rS6e5X4li4pSSaz5SNeJaMh5tvxT5YDlnVqraWwe
6goryDz4WvqQ8ZiJhIV1EACCAl69X2wvRSJaYbZglDNL3Er0NVYtOHp6JI6VHpoXfPLYPZGtJEr4
AcT2K02LGtzV5XymdvJzDpFDBSTek29heFGTmED9hKuPJsLrcZvjsNSpkdHA4zmOQBcUR2T2xgz9
l5ZKalra3YDvtFafwRnxd5+bjmSaVi8PupO8DL3EbaIqoPnr4LAGMBbQaXQ7FyIRb77EzqBbsrRb
CrQttP6VOuossJGORe3QnJObQBPBtitG++zjy7IUM7L7zwX2IiX4YlGlFooJKlCVL84P7R+qKTQB
LZBL/j2UXyOnDww+r0y3/a3LAEtti3u7nXJgOr38OquCaqupY06QDAO7RHH14FrjhqoM7LK+Hhfn
pUGLj0MDobZ1uHUQqgHoB40nwe/1LC+WaVL/2UyC8nITeTMnxa/DUi2DqsFUttg6+W4/b7pAekCN
jPYR976fyHLsyruOjm7j5rGYfsYu1jpePoi3YGr2wXlOPZbglssrVoGgaeifACUBs566vM115yqa
3P9cMsfe60yIE0XUCYT9aC/7HmGX0t57lfkxgvbDWA5cs8z2bsfQNdyfOtOBzuxzz3S3XguQAJnQ
nt0a4Ev81CSZc3WVTAr5obnpIgffh8iE2m/oOVTEfg0blD+wcfD/b2G2Go2602i/TjpOSb9MCj7m
t0nXZ6PB1aQU1mq4VLB8aFHxLge5nVHJx0waDMSBNf5IncZ79Zzg1Ke8wGk5DgGnPJg+RLg5uJua
IvG3BFRuzRJMFC4O91YE8mTilLzqZ3BvK/k/KmKoy+ilNT9QLzlB2m7Usy9rQIH/qv9loMnMkRve
g27ZMf35VOi64kOG9qyrCsFDNnjdM3mGqShDTQMrNynPrvEkNkshRrXED70RsSSfj3wWvZKUs7Yd
/gV/DtWf9LviAkkSpjV0Pv8lQCs0CYrL9i3AxYa7Ag9M0IwADuBK4MlyQJzTgxL/e+XPZ7drtVc/
mbUddyrjrJdV+zAXEJ+nCMg9hVLw+KnS04fcyrJLbYH9iJ6Y/ilaVh0GLJAfyAUErtxmQPjsWQwZ
ywT3/zuPI5M29go7YgKSNuAU/9smJxWWM8ZQnRDGZvVRTetVF6r+rh+k2BysJiHmDUIBvSqAQDF/
BlPXHknmdNE6dWf7Lii07FS44xdyAe+rLuq92LrzDOcndgrtkcRRF53UpC45BZs55PewxEn29NaG
ZBje+eub/YNdtaxEVvYdfSCWV3xXeP/8QIwmJEqdMTjXhhVC7YXdrbAuV3KGJFTPAomD9jcuTMWB
IytBVoLytRXUo3Hl1uDrHwp8KfW7LoaWWOaO6d5oWQ3ZEk/waxlM+2QcuvPiy3pk3ndQwR45uBYW
H/DY+V7DVhiQMevhf5YswR2oItL+Bf0RWL6h65YXeKauB7daOjbrQWA19cn9MACYWHrasOEVMGGF
6Ra7Xp37F1aiaXsXDPL4cARm6GkSFFSQWMZx/2Rql6VK7Y5tAwbJnCFcnIGJZfuk+WVFackHggkQ
JGDFCvwrdECMTrrFXS4P1x43AyxQhJuxglbrTrbPrgly9/GlnouvNzXbGsqvrMPRdwm5ptvWrimf
p7TM96bGtEib7Rjwkbod9o0SmCNnrdWAH/BkQ62rn0wqbGO675rCfDAlVMFB9jw2ATvYvWsdHC3w
v3r2Dqc/zkayDtswu0Yus4KOEX6MlU8gdTGeyGO5WApCiAHHcyqg8MFry1lhbQibNiqxN1uIH45M
UlCV5zWkBibdCzVcAO/I2RRteg+e9fQe14fGgQEyixcxfEt03ubpVe9ESL4pCHAYlXPQAQFFc0cF
cqrtcIZ00g7wmNrc4Lj/rQWJlzgy9UQ0UwNF60EnT7xqnxcffnQSPNMocIYWh0gE87a3w/igRcg5
BxKGNVBv1+ruCAmL5G4I6reixcYuFh0uXuFJE2xJcQONqtqXbtTB3rau2YlxYOWxMP6U9c14BhuG
v8VduPzDnryz3unVJ/Cajed0BB9grnDHyj8EWCF3uP4/tOq/17eRbIwTVP2Mu1Cok+sVWBFHEFpR
a5208WNljhvdibUnEwkbejmap7j35NZL9DR0a2Qh7LMUhCEuFkB0O8aMGhdjVtlaIMzokZyrkiZ6
f8REdRo7Gy3RumM+iyLU8sI5scxxXiaRjuCF6Po9mdJI5iNIYL2wGjvnxdTleEEuMBBZygSdYvk4
afoSq6Xon0ux6f4PaV+25LitbPtFjCDB+ZUUNdfQY9l+Ydi9tznPI/j1dyGhLqjl8rn3xH1oBJAD
SKnUJJDIXAvnup/JYGH5b3Orx080GV2qakdwreruEzH2UsP9ZMt3Ew58HXtXoP42HIBg8IJMhfHF
YzhxAsbKmUQ6WzjuGyiBF5AeS5mdMlBtiKbJO37BUcOZRPWEJ9w6ZtUx9vWQKIqrAilWOi+NlzYx
OCoBtzoCar/zCSyuzt5xLT2Q8L1Iq3uLZ3O7OoJ8yK1BHLPVBrTIfGxCz1zvtLbQkq++guM7dKDF
171diZ1F+XoLW/DWtVigGXVZHFBlC+Cx2XcjO2Y4xRkFoBU1CPc2T03DG2QeI3pG2qS1skMG4GJ8
knQ7uHUGWCpAb3+PK/vsiroWHcV8Ycq65VmPV9TYZf0aUiUMH4yjs/L6bRqrClnw87aXe5NMbFjo
VUSNVWrIYxtAtReZo3h80tbFNPmz2wlwLByknZBm+KQKc7jDcGZNFTg6CDJPWMtKrSrPaZeiAKmt
5SdPnTih3VL8eKYJQAwDysJfTPHwoF7bZThKT+a9a5e1JbWkmFCBHHvI9FK2JI+NHkAwDuqOaaia
tKktALbhEiLqfEob4PjF2zyyJtQYwMsGoucSzdLoe+AWOacZRS3XmVi8hLw1+qUGwAe6lVvNkV1p
W6BsfCL0UmPkvW1Hi2ljWCMAtltBg/zFtDOEmpkOrAuMqLHs8a9h8LYrMoWxBIxtYIln/X/Sqfrm
ZjPess6Q6djgUUu1sJBpJs7j9KEAxttUx1dPwy8gN+v1m4EyLkQV9PUbzpVuvU3IRiStnseCeXtV
GKfq5Mpk3QCHIUrqlHo2J/CArBr+lkJxV1tnx0BDu5krTxS746dgMcCjZ2AnzEHrumXpHOU1KAfL
bQAEtBQKdbcVfwAL0zmSqLBMPMhRTV1e09jaKTPqxagSMHJcUPxeqBmq/ku7NP0xF6KJHl6kUL/C
dxP5W1O/PbJbUO/STzOYM2qXnUGTxs6V6E2T5lRgCkV3UF3Sj2lh4txx/EC/gaQAQHhilruunOtu
WjVNU9UvSeZo+8cr3bmTNfhUzjMmOsa/UjYSb6MgVbhOLv+G1H/noETUo4Y4HslVavnyaJtywIDY
KRDsWw1QxBpg656HtcbhT/HHAICgb2xZpld8Z19JigNVHxzrVQJ4Lad5A/lGGWVeVx5Jq7sMhKYo
UEc0F6nlvv+ZgQE4SLFcwP4W22LaIMvNMNhiXlc3B6uT2EKTVtkxe8POA0UpQY4ErSjNezyCKorN
xi8Skb37dQgKYBG5jV9YjorIUBiPrlMGYKy3i6c2R5a0E2eNdwK7iIWTJaeMbqzNoBZLN4HQFi7c
L/aE20GgHgTjwewFRQ5WOkQsb/BYI/UNAwSIilJFQmoU9IeS6WKKxaiHiIPhegFx1Zw8kaEco+T4
fh4pJD3WuShxs3Hyze0iQcYF186962pIwECPZH2evWmtNSLfEHKcx90sVpBf1AD2+KebxTutRuIh
LO+6am41xzz2Kf6Xl92QifcSKqfEghNJdFFu8OVU16OODGexHlWNFLLC+awnRX8w02kIzJS3kYLo
e8DfUwqFyfeRyTIgtapAbDGbAFg4aPZXzZjr61rwKhjFsMpT/7XN3EML5s05LOf/IoO+/aLbHJnS
VvI968GZRJYDtzKcc2vJmeYB2WEXAax4wzujd76aeTEcbStPdmW+8ZfCSU/ZyoGNgJS95SnTizVw
s6zd8xq4p4tokL2VcxxUoNsXeJ2RmqypcYY5R9m48S2xtPzi6gijAlzP+Ba75p/gCwBmhL0ctNXO
/2D50O6QaN8++w0CAZ03vnUeaK1RBOugegM91dzJTO6HS2EnoZ1Y9qPxnd37BMCTvZ/qo2twJ8Z/
P3W5j2zU1OAh/nErF+kb1Ovi+0gC2mfghL8N82VanipvrD5lZ8ln2CaAANjSP+KJtdEKhJfL3Iz2
i2XwIjTNHhWRWtGG4wSA1VJgq6JUhR35UIG9XsCtioZ61GxezodAjcmNGTbSGH96fOT2IGvz5LUA
3tRLUi31pRudKWROZ70B5yiJYrfWjxqIvd56Xn03l8JAWENrvoLVFrc/pC8TKJsOhQCw9EoXyJii
R80AZKXdarJZYmRKKEyCu1RIl8pPqiftwFYXOXzvU90hauqlkyEmgjqZdOGvXnYhZgKiLPgpoYEt
mAxGnMMKG5IQ1QG/edGAxH7lKptf5vFz75s/gzCFiV0H3uzF5L/gIeYjm2FrL9zlz4YQKXlh1mwX
1621m7DLRvVA4j81LBlBVbg5QLq3zJOP1TJSyAGoSIemNPRR4YAdJKogR67XUksHrqR1yuKmzVHn
1fqArakYwDDXtjw5RuqFcsOADJdTN3CA1OVuuX3XAOC9AyCE/cJWw5KNxdJPqDQGbcG73Afj85PV
piFZKfk61v6h4AUQy4S7UuRTaoc8G8xo8GrnyBrttzE2Wbp34z6/eFVjV99Wh/UhoBRxLzRuy7IO
uRvXRXEEOUCHYld9Oq+e5ZaBkQHUcCnjJloTB2ljdpwEgN8CaPGqpae4t5FwbANSLC7W9G0ZZ+1o
Jua888SQ4VETNTVDyZGbp295C/gir0mrJxpqKx7VSPf6YnYD6kJSwP2DNiwzvqYGav4BAzezXZMj
rRMMNno4z24KpioE7fvV8LfjKM4DREgcK5A+9yLq4sYcU1qRXpqSKqeoP3WtBOshz7KyiAv/CbEw
L6KpSZ0CrQYZXW0exc6ChV1X8+SSgpHDCR+7Hhn4pZtcZLdDYtfJxdn/x5bM0t58nrmN+VlL1hq4
DylSl+oEwc9Nn7UQS/Gm2I0uM0OUapqXVv/MB7AZBRvYaxywp/6xYEmN2GW3Ieihd3tw4I1X5ps4
FSnK7RBjP/qqV6BxrpJtedOK+YeOBK//Yh6n6pDi6u7GDHShGSicDZExIEYLkifViLMC5W+AKNFF
KUyGU5sj7hFAwWJI1TJgd7MC1KJlJ5JZyJ765IHgfGiNlw3xpxIrQpyOp3iPN4OpnamRY1LdjScL
GeiB1FnMYeFc4NdGViMiaBdlr2TkrhRNYtUnr0gBV7CvY6BelrqxHwQ/MwO7WmSmJjttmj1//0C+
xHP84iZFdygoKTUVmKB8i+0L0OHsCw3vNDTe6v1YAYKGzLK4/sKtBJVK7/Yk/9Dzp/uEwMjdBWxj
+TwYZeK4pzpN9QDI3841MRv6DwwqT1+3W+BSQGjb2wFMhf5J0GyBDbZwkrOh1Xuqgm7beTrwznx2
DO9WGA2gu+pCTbO1ThOQHalJSEPqkSxdQVuPvwV8qC6aetR4s52G7trV6a5fayAHB37P812+5tmF
mm4Zbr0HWbw66QV0vTg675oW7YM56UumI/vcjgGuLua5M5Sefp//1qAiVpAPcM8Hh0OFFT3K4+hR
Tw1qL/0Xo1jLfeqti1SoR//S5n9n+QoObfFuINuq2ownMUelTecx77ECEmgLiLb3T8MQ9ysiuhgD
CG9nDXih3cnIhrTm4jXhls1JNDZ8QDRk6eBI+lnzyqNrlm9kyFkCVJt++lOl166UtrtN9QpwkNfE
mBqcq4l8XmVC+bkeYu8yk5eGSiZd8P9lP45VdgI28UN+Eglk4lHfxt559R8zniiXiMXuXwDX+YGS
V+9CTemMt96jLNNsQDegYlzZ1b8a/7svTa/PZzzBUUAnRg+2NvfLKImbST416H+4fDLIpwT9v6/E
A8WgZwsZ9PtFm/2zehyQAZneP1tk/+GR4ibgAO1LnJMCARaxbyrCll3HYqhFrK0TyfyiylHhQIXb
9K16M9Jxaof9AB87P3gVGL8VoWqu611oIOhxcDbwsJIiLZ2jCQ7iZxKlm+M/1XF/RtRhLkKaBAT1
YWuC/9YU2YsogO6ipPDiwyLyEoE4L05dDZBqCS2wz0AdM87fPG2yXitT+5yIhEjDAhcBLzzUJXpd
HjW5mSTTi2aDGIQCkXO6/OhA1oVsMAQefVCy2EDfGe9kZEaBSCEfBwTPlIh673KyIhE1Ym5lr5xq
hgBZ1p9NZ7b3dJ79cKhNx9YNd7er7x4eTtpJp465O2dM99jbAUD+12N5ZUcKHzXOAV0wMbLsZA3u
d/wzvuZFY0VYSmR7RwwTlG4DInZpQ9IOqTU8Gxx4we5kfJ1BFf2Vg5pFWJJkdZzXBEi7z+RcTTwL
OajQT6k36q+DAQ6pLsUbaNKXiApYc6QHX708AY0z9qxDOA7AW4z1L1TOOkw5TtG6DhzZohIWwbF8
b1f9OXdaPZI5pZIz2QEufFClNgegIYrbcX/2k8pITa1FKigB1e/s9lTqpjjPj0GMm3ZaNJYLynK8
Md6RMNVd4JdSd8qtGKAPsOxAxit7G44MtUhp7iYiIdDh19PSe5KXQZEzKN6IB1nj+P2u9QBJT4pa
bIyoR41OGyM1JmYHJGHcu5DWnUpn5wHQYefmfe2drHhCqhuI1pD/bfXXWiT3txmr7Cec0rZ7LAaK
oCN+ctI7toPQyoxHrFTpADgD0oBwXRruG3vyajReBHLspNlwtRIcN/ACSb3Y5yQXl5Z6gGjDUk+N
mY+wTSB1JCaDFUTLF/0PpN0554QWjsrPEc7SjRxAo/tfJGFk+yTu8DCnB85MT5ks/2RUtnX2KfHz
TmHpcRv2rVvtc9+cL+mYAA54nfov1PhF9q205+qJRgP3vMPQx2ZIQybMZkSjDHNzP5HIdFAkMXSo
QtTGDAdRpue8gIBhT8rNcBDLRG5hMKWsPZGMLqojTMxmvk8QcUTEN7XWK499x9rbs4N6UwtRubHw
LISqoanTGsy0yZiD5kEHrJeQ3Sm6aUKxsJHya93GE4g70n5Hsr5McFqWe4GLtPXf8jZ/9VE39Xlc
+/lTZc1fUPvS/Ib3iXMYNeA9FdVWY6Vg4r9WPHfP2jrq35p0wdIF3k3n87OXA2yDhtjhYaOQbulF
DlOUJGVe+70ouf0Ur6jdotkSi+OsP0nqIw3FLSBTPkeAim/7xHJQZSiaul1QfDSj1B6cb45UaAge
4NwEXLXXwcFZnjDJHctkgbQ28xZ0sPGKrWgOoZpnG4zA1tf0ya1KJqcmZZXU8x40VG4wjW7ugukX
V5606gvfFgPPBzGiqexhqE9bk73RhUhBUzFwnXM2vTTWFHVxlj+ZLf7WhmhilJye11L7RKJlanvw
hntIcRzxLtkpO+pZU/PX3Bv8lAFp9WVCDPkFMN7zM0MOBRkouTb622FJB+TLCFs1UQ6y9NCLU2Ov
jEn7fnNpvD6vqAQ+mjHrL4BfvDWI4YsMo/cx9ZSNsSL454FYQImULclwOHU/34MdaR9kNEHSefjT
oQRwpyb4yM6y7fnU9GC0FsUf2mDbUTGLlEwK/aqxDBQDANGOUrOYdtiK9p/IBzxZ/5CR3YjV1k7L
5+ETGdNcype4Ph9k//N8OXIiQ5xgosxrZ+gOu6PRIkItxzbbS7LGeyLOIsA2SSxGitzS9tJMMI4p
Bq7ZQy3au5dypd6vSprS8JLj2vvtWZ0mNvUC4rBaR5j81xNGrJi6CXhk4GNrDXZUWnniSGMUhN87
s3ZG2RFphB/yj9gRx3r9tCOZk7h/m8BfBZ11lftPS+Z2ICibY+D4CICBXIAJUC9rdXAP4iEF0O97
OSmpqbwcSAEPbkpNU5EzyWIUMAVxPCK16P0aytgRF1dDk0AIaPyvl0eZkrbgKExZ3XmpqR5u46OL
j97qo3KaIdH819tQxu62GuAm/PXOH4bqTg2/eN2KZjqo+chWfRukIFlD3+K/qgvxZ7DwZyCPDQgY
2LoNgTUDfnEU+0czWwFfSmONjRagO4WUmruxQVbSVusnPay4OYTMwqEfCtTjm4McO2LuONcAlSrd
SOCuTpvuqasujmVdtwqiUeEiZ5cu3OqwL+WrG8UVfrxuvT13+TZ/NQ2PhwAadPGbxJAXKExjrAO7
oRgWJRuu4GjJAFalzV+tzM+/IBBPOmrEZP08gswK0E3A2F24gG2YGvMTNZsTv+lIOr4oUY4FTWIn
+YvGNfPT4nTda87+VnoX6yCsW8tXJepHrT9toz8C+0i/zcyAPbvHtgsFa2IeMgYW2LyrFs/H4SXu
gBSW5zkBoAfmI8lAftCB2pEijT4YSTlKZDrE/DJwzXl4VcvxVGfWxYwtBMCAsNYFakzCjM3mxU9X
UNBP5a5t2uFyJyITagwxA/WkMRltPLEOt3iR4ftmkDTf7X7zscBrsO5APgU4WFZ7RXJlsxiBA262
CNt372oVTtOePeBi7AGpkaCqihnVl9KQ3voG/EsNRBc7wNUBVJ6D5Oea4q169UbmRdUkMA007SZT
2nqp8jkgwyTZgOXgmkiJQdrUHJBRjtyGdmf5c3NF5jrNILU9yuID01qdaKI17Ozhs+jJXEWeWL3S
6hYACJ3IkXXMAIWKVWSMKJeTa2bSx2OWnrDSeG5By/tqjDh17NtKjqxpi1/5gEdwpzMU5AkLakzw
u4eGj3W2khU+Q51oZxkhuXmu57+62lqc2ZL/l0Rka8342dtMC+VIXIF6yVhEzlyxn79i8C55gXrP
VSvweKcRC1l67dF7zl2NJDQ0PAvUe9N+l2UchAtz4ds4VrVtEFcODgi5MtSd09jMDHRXW7v6tVhg
0JA0s6iW0HpmBj5yCPdOyevXGcytKKMa3T2OcJGtaLUzYPz3dc6M321z6UInM4bPzmIM+403w9W3
J/Pctq1+0PtBPyEDl4fOqh8oL0cm53SVHW6VqaMaFrk6YJwcXoxmu7PIEAEPV2FBDu8WyeAU4bgB
yVqlcjhsSZDXJTI/KB3E1+MMWT/FsiebW+aHSBS5s8zNGMCwFn9W82AXsx5uldcAjmChAWqqi7ds
t8ZeC8CXqjF32XRBojaZme+2d14mTttvXOIrsnWjSQCujxkotUcb5Jp6tZ5JRA2IDJAvIBrNcpGR
RXYtCAVPrTGf72SyCyzP6rC0SPj9hE3bn7QDrhqQnVUJP7n4HdtPJPtVkZRJNn5eBVqYMAaqBzgu
J/zNBh3FafaSRiARAEGr248n8pSbcQPZm7MPxpC7ek8k52AXmY3IAHXBByKrRScffJ915a+oN940
FIm6+nz1UeN4WQwQqt/Jkma5kjYe4xkPCTTU20BRieoia9nREHSP+OMqwy79xpu+ubar2047H6uj
IM/Aw6uBFOepxGYSFEcLiMiMRH+Ka1ssllp9D1Q1B1TURvbMXNPFu84rf7T9Af83+r9QBj2CA5Pb
h4aNGSYC3HaL5SYHHVIH5G2jPeTIpUImIFC5SZs0ALIOOEqCj+CZ+pzREN/gTU02qMs2gNCVWDtS
+CDAON4SGbBlQbqxgMFykWJxou7irQhxITC1BikDFrYck6pA0maFjfsIArhh2idznYNBG02Mnzyg
p62hCWg8TV3s4Gyk0k+T7gSkjuMSR1+9eKHLrvLkL7ENeBBKMKw7d7mWcXRLNBQ5h85g10ioEApe
4MHrVsN9MuJPBblLSI81LgfgF3bmIUWGiuOV8cUAgMqeJVUepKmPLGsS9iJP4XEcb0hUIE2RIBhE
PjRUCuX8IJNzLabFd6nN+nb7gpIrwSLTN1/8lO1tt6jOWcb9q22MXY8iAnRB/i4gdgXVQMtYdKcB
SQubg8lwtkjXRwYuRTMDt7twSkwstyYwwNOImgqB6MB1pyaiYL6M3svAPQX7ZfcfOs2I4wO+nfM/
jMRqzShXjtM20d168yzyiY8qi8MX35UaYitqAWAdIVtSYJGPb5oSj+22Q5csaSwzRIR3kzkWWOc2
Fj4olHHlAhnBviW4EdcDwCD/sgpsLjRmIOntPgGO9IWe/VgLoA3f60lTg9YXsSQcO9IT2nVxZGRy
4zf5QJZP7YcEPXqed/bwhh30clBPafWcf5D5hREu7ozDsBInyANbgM3QGe1u6ZO+DkhIzf92rAtU
OeX+f5vDEFhzZES3UCztEfE/bE1ibbooFpQHThXS/j/IpmrgYVvkhiRlIYIV5Ua9/5UM7+/bfJKb
RbDDVGWFuO9onyj8qYKlPAZcZevZY6QUQLb6GVD9MHhKsdVHjbV2oJ3qJ7736rk8+UXrXVzRdI7m
3jUfybIMuYGowgNu0L8Z/8/zzV62n3t3ABD0z4utICZZK9b9BQCzz50gQmpEQz2XAeeTeq3PQC5u
MTdUMpSUg/3owVAvkf05x8mJ5NTQfAZxKtEYNCfdCSyGZzUV9Upg0e/7qZxQYA6o9oHtMnEkW9sC
MugOGcjD+2fpizwqSUNGskvgQEWFYPq9vZgke3dSE91NLH2QIo/qyxS5XE62lXgtAod9AJzJL6xg
mSAIa0t/u3GH0ZhIwebmrV4rwEcIdjHpd9f90I/05GxvNbdDRS4GjKjpDIYlFLDzXeYji59Axwlu
XEKH975AJicBNQshjiNlcQbNBPVJTG6AbNOiZXV+kIhAx0kurZWdnBnlg2m2V9J/zOmU+bPX4MhZ
3RPNqVxW8dJ91cQJMLZoOPulbtKZ9a1LY2qQXwBCEtLEQK+90DhZdS2q1+zHg13dMCDOKGEFrNHD
DZXEMK1XFwghL9OYec8D2E/FoLN8AOtRz6vi/TJj60AKw3d0N8hLHP65JYiXSFjF4AIyxs0e8P/E
sVqgvjfA9UnaeUc3l7duku7lR/J7ZOEHdLvqhtRHot7dJ5YfkcyLamVIH8WkZFQhbfG29HYrBJC1
ubjM4FgAFXw2oGrZKvBORBW21OjrsI5XkpKlpaXlhWdAXQ1JCMIaJJKDXW7rUfAMeuTlUlkxB2sy
lnB+2uN/Dy3SnCSeDk0J4ncpVEs8Wvp11eoA/i73o0dHGnfen+PQbFetKbtwQ4njLkOd12UVZ7uF
Z8+IqL+PqUeNOfXg3vEBhCyUqiG3Tfg+yNSwdtY6AkEoyiXf7cDFjRMud0Rqr6PPc1TmulMhzbdD
0qlbem8AjKjnV1oAopBoRB5CK0h6sC+nsvy8sywQwoFbG2s24HqS0Mvi4lLkDAAyk404e1YAXhcH
F9IwJ0MSImwIJBZu3gwn0GpHMQdBoQeA2CMYlF/vylcWUR2mQOJ+NVFy8tAJHg41wMMhL3ZbN1a/
b/V8bhrT+Q9yM7+z2li+z0ZhR7PlsAtAzPWndOb6jvsAuEYtaS33Wg3OkBsUTHHEyPrqpPZfqzXp
VwOhFb2s+2uaMLazUDX3vUzLvxkSSP5uO2DTA9kN3+Mfg7bMb9VU97tiGueXca0NLPyBLdpvVQqi
o2aXrDNY9z4gBwMg9fLU4fw6nFNDEPNhM4zqnp8EYuTSMWeR6kfFO9FXW2lLSBehCT+8kriIug95
4fcJaEiz0H3QUJKSyVsQhrW4iFLLGQSPmZpL3QfdqvIlE5IpE6V9+Fx0oUx8ZUrxeLX370TNrOaT
xu8fmIZKS5PGqKs4bQ42iu+fSl1M/hk6+mzvF7r726i51K3efVtqIvVhgQwNGqNegJ2+I3IkyC1B
JRoyaIWoUAgaEkyD8DZkV+pkfwYe9Q1pg/wewEGA1IITPQcZcoBNedpmUJoi+xtFhwLEoJtZN+9p
bFNl0K82/1CTZeJ7T4aYR7qQDPWfKGGkOX+1QTZdfHFBaAQKE1+Wh8h6kAU1RyX/vDJsvFWFyCbE
Q9yyQ+VMKMJ4qDMp+woAeIWLyBH5m+CJ1nUODAuz81eABrQlljjA0Jb3c/fBqEsNGXUV0ljo3pI8
R0UUdUk9VcVnHfw1+9hAAZ8toJWZWNFT70Gm5faIpERhA2DZ6TDaI5LOMFJ2NESi2G0qGv7/yCxQ
cu56RJ6wzVxvOcmAptXOKf+LJDLlWBNKZdEDRGW480hKZM4UAygFkqSvkIj/nt+MM/b0ejeHmYOh
YmnxvZqC/KnP+u7gr+knb44FrYpgj5JdUt9JlxmFvHhPxlrkA6o4yObIQtr3S9oCqiNJqsoK3Kb9
vUW9+YlkpKUmjlmzc1BsuntQ5Nu4HivEpAJlTD3NFDVKtysYgDfOPadr009rlW0R4aFqCejcgrLx
f+iIZu1Jtg7udJkE2ir1HmQAeoaH9PNaUCGv3MKRhM8Rf+8XZBpxpIJHNHZtMz5swzyl0VaC6uhR
/zieh6nebwNLvsXbEEeuMXVHa2m734EgDAoRDpCIRm8vNQrDwno2u9/BELKgjsnUn3uQTH8GTOpn
HCx6z67XrQvfa0uDDGlEAd1DXVrVJbf9nY5A+YlGNbCDkGkjFLxCgfpiM7cJpEoIFyEkDclw2BFj
XeTo63FKpoMckkaru/qiseKnNzneza4BKtZFfRzm3KwWvOadC8Cnh9lLDSEeupqcmfQZXVOa0t1t
DR6P25BUkbyImPNueumq7pmM5J3Jjyguqj6h+D5yLK9PcorUzHC+PmCBos0j8ocliCiB/ZYCT9Qv
/Awp3WmzJw01pACxHXY6lZsCV0+AkSr1UDlZ0IIPay9tSNPn8W9db7p7FQOmHkV8kWSOx1Q84Nn1
HjFWoeC72HGTcfyklIrMlfeDQl3go2lj8JUFrZ6sO90Hr6QifwS2/38709Qikj9ySCo7Uj/4qiH1
iKySemLSTTwAHuSKyVLZkgyH2sBmVWrlRzJfz7/0S5NcvcK2voDhoENqQd8eFiq/rGzjYlY1oJD7
ouxFrkqE/6b+eY6NTwayxZ/0tItQIa810TABYclPUuxYCE/B2TqpTgUzDzWVIMVRdtqMbKoAucoz
KMX60ODpZvR/FsCf9AHSdZbPgtzbvtwNQST1BRwVOMzSsldCCp4tABYGCjRYYgqDkBjSR3xhOQa/
0Mmr/fqoII6pZ1XNHzMq3FCXh3rUCRUGP7dsgEmLd5mXL7uHvZxt6a8l27SzkgMNxLzEKdYBwr3L
un7PZmTTJBWOCA2KNpsi8MyqZT33+ReS60SogNJ1JwfcKbKrqwScFkssaqZYoe1KsPGEVCmVNv36
RD1ZUpX2AvBVqKnY6q7OShZf/epNBVjkTdrULavwtm3V+rndayb4RbttfQZAwfjqiIZpTbubWz5F
hoWihyBhoN4D0BUyJfLxlRoyjjNgAQ7GPJyUonBnC2nppSUOCeFLhknmAeJBB/KMg4AIRUVEs1oW
0NBzoPSRTFv5gB2w+ZefGd3ZA4L0Me2QK42kJI4EtRH8pG21BYh/AOLSGZvXDPQsAtjSs7U6BghL
rgczYLFAKQCLMp4BeTmt7JDlwGEl2ZoYSWTqSCI3kbj1lLmj++SBhyByBbYCBy7qBt4PG6hEPf58
Q5631zYtMdRHpwkX4IQ8aXkRcKCAZwEK8W89IVvAFfaKv3WOTSJgjkfi3EyWqsTGFGPV+KvTuwBx
hpDUG4pcApZ41U7JPrT2MjxOASnbn3nJtB2yQJcDA2bvNxpi9bYcjNkB3qLQomx1vRuS1uRb/639
oSYvRAUz3UTlxlW4DbUnbyzFV4m1sLhHsnm4s4rKm8nxw8+5jCBWBfXFKrdcallPO4bFwxsVAM+v
H+0fSFbHYIcC+/nrx+zLP/3lzsEFDtC2+KepGt3n2TTdZ4sw8kCtEI5iSDLS+l7ePyHfIiC5cqCh
D6QxEXXX9qRI7GE2AVdTGUfbzv7zYExzLgkOJYoFCLHi0rxB6McH1vdh5lmH5xCI36wKKZIIV6XP
ONst9SAWXd1HdXbbfE+zMn22Td9akICM7Mh2K04k81H3cHPAutgKrY7bOxK6/jYaOzV1heVZiNVN
HdJ3TBsk+a0sSQt0i9l/e/jy5XaKtB609HWrfZUyNoa0ARy2Ji3IrBWgwWnLrmAJci/gyAFVmw7I
5BQpeIloqDcbo76vWYb/rEJrjO3yrOx0IOaE5dj6yAmAgjyU1k+bs4kl55nkauKpGLa9kVczyqNM
FBeDDJEosYkcWx6RiPNbiQlA43e7O9ldV3r/nIumybcG1RjkPHS3izTFghMqzteBhWPtFse+1YDP
m3vV6yga6gGe6/c4ycszjVDZXb9ayLg+si4Dyf27GSmWtftd43jRTdlavZKo9TNATAvbzWi/xtxJ
TvIprkpo1x65l0PjmpF6E9ADnRp6vpOJMaaWYNBY5MuCFLV8oSwJqq+2+qa+CcUVyFxdgIZ0FbzV
X7bWeyk0DQss5gGEP178JpDjFHQYT0Vrsi1oNHBCtY1zyfUelihLBYSJUHusSwFTZ447GpJCupjT
UlzsetzfT0bXyUwcV/O03w53s3F3Rt2C/3fW/kErmbtlVUsrHVr+WKaJWpa79Q/Z0jhxY/yw5h93
JnaOIFSHPFDUJ5Wjjkju2jpB4SH229ATPxfvhlQ0ywoOjHxsDiDVA27cu5x6JNPN5EXHcbmO5FDv
6ucjCzMBLJuIZpqBM1NYfQXoawxNnNbeKXoX23OSUTODaumld5fmqBQ0C/kqRa0hX1j6PcxP1oBk
/G2JCxDIAhY+2Y1LbyETDQ246S3gspr1ZdD/oZwAz3cZREO22D0iO5nGpNFxFhAA7abYk1oZqqHb
uHBRY+pRo7n9FG1WMsgJlUIZS+fE5/8BF44dLW68nanBd78gtCrGAPyeK0DigHB6cRm6ZsY28cf5
aXBTwdTSuyGYexRz3qml0ySnFv40q3Ki6dTw7vKkke6Pl3+wn+jGyJUaN94D7bw9x4LD0pXMl0jE
OfuCL/NubLNyPYC+7yJl3oM5uZMP9UhNPaWwCpCk4TQa82JRA4wJ6kqpckKeOyoVLfZVJbXljZ+E
dYNsYE6Jcf+exib1lBi3bHZ/rrsFv2vkxZGLSpj7MIFuockb250ALlpeADzxxlu8MJGjMl91wf5M
TM/UEN0z9UgRA1bm3Hc8fJB/ZEvTzSnzdqDA0YJ/nfPB9/12QApRX1FFOmoTEPoKL7sisr2se+pa
a5lfh8q8gjVpPDpZvWSi1jUL9WHjuw3JkGBNFT7cWAYc5wlzF2cJ+W4xkhKAXX4OYCpz0z6p6Wwf
v2fwiARZZXTGyVpMI0CaawxslwXxNSTxmTu3ReGAHD88glLja8lM93r33KKnErmhTM0M1YOLeiDY
c59kL/1256rMyHXQKxNpCrCVl6WHobz27YrqRqQFTh4RqMCLQ8PDNOxSrj3Vbn3fLEtunZ2tPyq5
PaXxFtC4t5dP2CW0p49c+1Ezdn22OUjv+WVOMgaiiakmLt8teIY8hsB09U8aSnROylVedhSTZt10
P+m1R/0DApEMmDalw9gZFXfsvBooFETtILpSVSUTMHJsc3Ajjq3G0e2qiHn2YAI+DUakpt6dj7dO
un9RKmmPCtog6YbU78BAbZios0hAQJ5gw3Tp7DkCfEyD7EU03ejVzzR8V5KpklOPlED0ih7kNAcp
8SKRygd3DWxmwepNPbJM3aAw/ew1Hb3kcw1G+qtj8xc9a9LPUrQ144FrA3gHhAU1WrZu2EAAURGH
gje7zDFeeWqYYJOG2VAU7atvLIFyKgwen5a8wIbe7IsiBE5bG7GBVwCG+TkJm/C2RpmPfSI/Uhip
G7isyV/nedbxLCnqZQZtt0h6RArldRZkBBpiWcdarz/RiA9la+5JaxKrQGcNQ7ik/4eyL9mOW1e2
/JW77ri4CuzJWvVqkH2vlGRbsidccnPYE+xJ4OtrI2iL6Xw+p25NYEQDkFZmkgAiYu+kwbn1ryG2
1vfe2fTGjYlCxf3kOI1pvbhYidquNk0QgqUit92rjhr+K29RTgMKrWZNuslQDflOs7EOnnXcMhKA
KiT7WTX6rQt8DRuFnKO8kJ5UBiBaQT1n1vtQXcYF4pU+AGdPfTPYMGZ4KLTjNsxBnrKYSx0MZUGw
bNyS443ZFuy3MUyTIcp93rWtmviuqoKs82x0mWlKsug5tpg35RdqBvKZZ/3lzXGXdNe2zkawuv1e
t6EG3s5YtgtPCxtkKr0DnuGIBqTeeCYTdNlsAPK1eS4MnEL8jpBGIoqqn1F4FOxJ4nLAWTkg7JCH
CAT/NSlTrZC7ZsphN7LOBgxsiHWvxS9+63gHS1WsIoN+ANm0rCZdYYMoZIF8tsnPqhL/QKOo+YOe
VO/zkj+p5nlJN4l0RcAlAkXpiNMxfgTvInugxkc2+UO3ob4etD+1Jjiwjp4/XmZHMhp91G2Bt41j
jPcZpBrlDJ3E20Q3VneGBpVqeA4lYjvPTiM0HPqVAB49IsJdnevWWwmTR89SK5HvxrvhQGLDAPub
98P3yGLRM6mARok0OM249chy+Z2MIPwJnxsDCTM0B42Kam4f3z3IrebRtUW1aAkQkB4YcHs7w7OI
miowfvZmXdzXETA7kKJDuubd5c6ZV0GxKWMOBNr3+eZJZWspou4YiNYucjtp7DzV7DePRaj85vbk
OL78zPXP4rDbA2ge7wp6YagmUQ0YIQAtRkrwYONdE5RIcgSv/CSRwUYaG9767wPnebh6R5GBdDeT
NfO8iCNW5vLOlQbdOE0Xyt2HuAalHKh5zQNDGcUhKn/1Zp0OiJFVrXfg5VEus6F2Oj+flGS5M/9/
6eZZaVjah8F/NLUOJoFBi5BEXAKEI0Y+dBQHn6zcafe8Z2yd282lLavyBN6UE2HjuN4wXt8lgDlO
EsHoRCGe01mOPDkjHjjfT3WwwA06Or0R732QzJHqpny2bMy3FBSRVXqMsTNGkhmecyED+FSp8T1J
8xuZXsa61dtIRa+QsvbrzT6/6N+NpLob/rfTskDu8TvV2n0Q+s3WkgJVQarRe9QHSdWQmITjjzHK
9DVJDEcMk55EcqMBJP4HutDKKiCqqOl/XsiETAPneearGzaWJxLIQCB4GpG7A8oQP8sC4PpYerQS
StcyE/xIiFO4R2qE0/Gt3+QfZxXyGY1oNc1A3dmUFihIkmEnVrPuxn2ohd5u6DpIW19VpoezaQaI
9zRGYs4EW0IYJDN2yQ1OyR3UyewzD6Fe7we7wnT5jjxIdTeUdAR7Ut1BpcxD/ujzPjVZ7+6g7hxU
7JrWG8G3uGaPhSV1qSmAPeWK+EQCL72yR/Ws45ymbmfW9WosUB02j6De/TQxaCo59jmz272HPoKn
4E9T0eUqWz5zRbrX+GV6Fl2PoKsMP5co1om3piVTwB+iMSIRrYyehSuOA52zn+kjkH09LgAZqAbm
7vi5NpCKR97zODLOute4wNqLlDfzkBzIToDBCyuJJXet6jDUsea8ZKDT5akvT3GEZ4ew2+6jNBGc
RKA4+AHUP+xEsh9Z7DULO/KzD6X0+KYBgDMy7Fm7DcdYAjtRy1DCA3CodWiD1SFkuQHYoxZc48DA
fXO4BSgwpMuD0SGs3fUkK+/ATpCna/FkladNcEGefHChXqwlKLZCAtuGdA0vbbBvlliHFRyQgrPj
ZOkAdJXX3aVWE0wqmkFDPGYzyTStGLBipBkm5TxPLNZg1gN/s7oPulAsAJa+Kmt/67AmPoEqrQGF
OYrVdCCOnMb45X4bSjvIFKWFiDqNFhBwB2xp5y1oZ4gCe8ZILNw6RBmFWlnQWqDjzTbFIuaBVDjM
ktuUufZyXl5EQLfJigb0t2opQR7zHDRKzZEoD5JqrwAasLqKbip+QYkI2l0CXNLF+sEAignpKXWO
EuOomX1/d5s9sGNOAYaEAo7O74GtBVbnDVI3OlQ7x7ZEZe/obZhmVgCrssdhlwE3ZFuU9s4RUj9Q
04zSHyeZmSWyC9vG0wHAGsdAUnj3mv3JfOM5dclOptmTer45lN5xVpoV3ivASArdbWg4OxpiSstZ
OBVQfefYjycK0Z5meQ5sAdAI6Z9kmaJGjSjTdaYjvWMKE/U5eK77OlgBRBAnGm4eXOamRCjhnIhX
0oiiQP2vGJEHb7SVtiVl44DkaNEloKwEelywCML80gXFwVGgjtQgkOvciHe6NsMr9p9daIRIWiA7
zrPeTUOi9X7NPsjqvVa604C/nT4LUVhUjxwsQ+rED3wy1qFWN0SigZVZsZgt1CMzOZJITawGzyJZ
kdSCwbPj3TjW4yS7t9mX2eNuqlownBDOd2M3b7aJIzjK0J2rqhzdWGQC2RxT9dVUdNWMlbM13Oo7
5etOusne1EhyrmUHxiSq5WoBmwCKIMSTSwJG6bWuxlEfjwAzxHHEMKDwc0VKK8E3fYP4FFjEFXVq
omWuvnFVUenkRaOAU+cubvyn+bpKbFIDy+mhBO4DEKlzlIkh+pTxqr9EKjZFom4wUGdjjbgmHVln
P5O1T3FjSLCE/hpKPZED1KTTw2nK2UhzzBfsaidEJiLPt2ACdU59mhX+pk5cD4ysYivTpKtWqMRx
TlPXKVO5qERsrvXRMcvLoADWGMivg0iMyM/As2qht6ClpjE0ZR23KEEX/dPNR9clUvfW84d88526
Mdl+/NmREtlLFd5rS/rQp0nuvhQ3Y6YvGLcBQa2Hwl/VCi3FygrArjii/mF7jruZRLI4TjqeqBco
mBUSszDHy4xnICJ515FLnWP7Nc0YxoCSqeIv5KEDT7dDHTmuNI+oWtRZtQEbtRyvM1bsmULQifDU
aROtPUzfE/oeAA4bpZEJLA2S0A43XxOhhpCc4nbWEYi2A/A2opCRteESuTDxVoigWSIGDFlDOGEP
zCOwj5NsxLWuIvhPg+434bLXh+5SBPYqNM3k0ayb5HEIo+SxTvBfKvXrENddCDRItgUYOjuTjVyZ
N7wGIwsOk0fXM4F3NhM7moMaJLUj4Os342a6Vo09xLpGssR0MQ2fxCWI/IVRGmCIQq0DTk7dGuly
IbgIlc5tGxiUSD3SlRUOPoQpjnduZGRqVJtZ43ZI2de/nYMM6SCDRczYxU7yDn8HDZl75hjzlZaO
4BK8k0WWfvfiTp5Gp+qujSzPhsIylUoa6xpLO7BDNoE+2Zw6YqcUf1FQV+rdNs3wc+58fGG3ridr
/yFrdKSyhSAL0IRU5bzWCQnj3g7rXGC/Bwr1mxqk+bCTDJJsEwzgCQYlRL0wq9Lc+ZQlAmjobGsC
zmapkQzY7vYhN1/ceASctePg7LOPrA859+r1TIc7ViNqkMb+gVS2ETunDAebJBGvbmGM1sbsWuwl
FK8uNY5tu3giOMggMHQsOkRWbjrk1V1blTIVD6zFGhsi6ZAYFV7z3n3OowEvfKUnVWeB8zF09A/k
OqmUkSNfYWlqPV6LjZ96C+nZwUO6JId+HKOrpsXZOYnrdWsa/OB25ZmV+N6afnbbBElYb3qAwi7u
DLry030A9MbA8lrPVjKQCPqbF9M0gh1N7I1uezN7a51rm7HzvVrdDKhfzqYDCscMxecijV1wMrfu
I1CSNj1qfy8ksVzKhwC8tkClaZNlHISIwnbad/J3att97PQ+3GKjp+IiGE6GtgUpbJkO3abA0X+C
nzaYk0TGkgMNAV8C9g2Oa6+DpMf70zIr+0DN6EXAfpXSBv4seqSrS+8vZHmNa2N2Q50SsNuV3zyM
endj70RymaeZx/7tVB7LPOzh8xTguH4FqEUqsZmbYeiXIE3o9nHKUT9NBr+wLX9HZTkOTjb5grQW
dXmDZGyjKz6FA/KViyZGMZMq3p6qtalLTY0jxiRAfIuquEmFLSI/Y4NfrTpUoSwqFB/5YmuGKFzG
2yuuPrvdCCQoBhziRrLys5+XP4AIo18lnpTXIQ/+IrXObGcVdoOzt7mZfe7XvsfyPbJZkDsBUpkV
rwtF02KZLwCmP9u9TJ/8SuhPZsuPbVCZL2lax6BYBcys7fLqow9SROlk+klkHjuhopJNPdK5qTEc
mf9tthlBXa19X9dB0dQUV6N8QVo0+HZUrmIg0Rim3axHiccZ6ajB/uaHKQd7WwKMax+JHiwXVohd
JxoUkAC4fpbHYphcwEsEQ/ru+AeXWUW9RI+jcx0BAp9EmmlAmbksAWICgIVWNZ3CUrAJdYHkqesM
9V91reglqZK3U/Qc5DmPIV2BWKXifL5OY0MATyOlhK9Nowbuq7SwWml8lDcY+MUA41045SX1gVcA
BGZy0ZWfg/jLGjtFY62pnEWAZeT6c1G1rF/n/EALdsDCjDhUlfk2b8fbtX4EosGtHNi4mBb6N8t7
6pJ7XxYL5o+PGhAqwE0J7F/N9cFPbAxbAgEmVYyq8U2ZyGZFIhmaLP3W4eBrLRoRrXuTN5suLfQX
YNwdDFGDOHDoEV6TrvmYR0mw/397AGSGLy2my62VWvqRGtlExtT7Z10n42cE/auboXqgfbM0jwEO
N/5ZNfV7gRW28Z+Mvh8/iT6w1uCSNo+hp/+YSmT9wI4PQ6WqkA0AFWIv5ZzmBmVf+AyFwFHOiKqC
k2xAdQ7VnQeQs2915hAjXydsim0XsRF4I9p4FYBD2Tah7SxaJZIBdBvFFegUJIRaxQNkYCCqWkR+
sgPa+AdEBZ+NdzTx3uYOUj001Li/66gXDRYCf4ZmA8b9F/Q49bqiXXJQOZ1B7gRgaLfygSOZxdee
RBlEC7NG4nosI34aAUF8KuyWIyIQrVKlIj3SkIpsddPFNstdMJBSrvzWh4lckzLVANrk6DXYGnok
AkYAOuwUpPfUU4/+G1EZqiyIVm5jeZMzryVADcnbrniCLIHfp6iVSDqPGYCs7dSUvWP5IKJT3Rtt
RVPNA1gOVI2fIEVOAOxOOtubzh3/Fj55Pie8O1qczwQ1jgV0qgXV8k/OQ20svS6rXpsEkQm/0V/8
zHKGFY/jaJOHwQBkoVIc72go6lSierUAZTFqhmx/McnkKStUgm8Q+5Hg1mXiYDjZdz8XwTMS8Nsd
E5a+bbwo/9gH/FMSJvk31NV/j8fg7x1QYgC04czeFkG/7e0ONTiWnkSnpjdQZKN6YeilSC16l0nJ
avC5pq7Zre8MY9xGgIdFQ34jzUhyn2J/gczhbd803a6PvIM3MJzNVWBKnkL6k0yB/Sl6T9F8rWKt
uaQuggXAW6DulB0wdVUEqGUqp2Aa1rfI7xh0FmCJ8j5g6nZ6q++6PMDyJ+z6Z+AhApcDpPQglQf2
ZCN7kJyn1pqMzliZD75pb8kYRvAvUgvctfjOH0hX+Lq7541n4ugEVgdLLqOM1jd76iDBTlw6yDg5
4YGrg/jGiz5G/YaYB0jo+IZ4B35ZmMJw/yWQxZHAWihicC66RYuCJWT3oS1d3QRMOKIwoQ8wFSpz
ogKnDEfHyb7vm3TNpRksdNQAgQgOJL7lQrrPvUQczEbZzMJW+NwkCoUQ3okIcTZlpaZ9780G8vO7
DKDi/zyE5o+taF8XvEeGZyheEy/FgWzNLzFCr5fGQ+ICYEoK66gMAAlFyLwC3eVkHrCpPGYwpGB2
2JZ+mC5cIM0ezewHlbnOVa8TctCMNvTL7QZciIw0jPCHSMThQK9mM91liaXT+T5Zo5PirIn9n8JD
mrJV7k3QaR4cIj52dpMDxZxADvhNtgkAUxVOxgxpUSTt2mZmvp9VM8qFnxmqpIuLHrw3vw0jXe3b
bMl80wIwXDWMkUJUqB+lgqU0u/Jt6JDh6+KcO1o6YXMrJrJ704V0wDqF78Py3bkqAFEJwpF6Hl8a
afwYZKjyio197wNcWbQd/2KYP6LOjb4KCbZpI67cY4eEl2vHkDvMzSb6OgTh5wiYC88Wzur3/mNV
9x0ys8A7lrdJcjVwYJzhSfNMKk3qf9m8AdmKUrUoy9oMCBYgoRCiBjDl2Z884s668W80FmzsAFlh
HniUjkMlmrU7hi9D79anJtXZk3Sb4hTn6Su3fZEvO7O0lwGSUrZ6GOlPEfAXnhCTINtgxYCNUpX2
NJIaQKK/mI4/LrlX7VxV/QQiaf1IvVlkIkTVoKXb6zvDLM7OQ5zxQwQGJ8oExzmIQKT0Q2K4IMb4
JdVFOXKknqifRVguCUuTUjrmvI4ktBaOCXDtOaNkdgtrc9E3GVNkAwIkD0DwltJ/6FVjAEgB0Mfa
wVGwCaQfcf57DAztSKpZX4UsAAdbN6xI5wuHbSWIQsfHlPnGAfVi7jrWM3bwgMd2HY3AWrTSyb8F
TrStGW/OXodH9kSzAJ7jdhU4YIElsgTiUvgTtQJZZxdR6HLZpsgem1GBQoIBIrm18EnjcF3BLhma
u+oaA/y673SlMyrQrJuQg2bZS5yf42aAIOoBI1flEfZsb9d2cg39diMT1j/jaLx/loBjUsjMwX5U
OsdDxrmdOnIxWZUuHtutBSLZB1LlBhLdsR4a1yRmbW3jMVyXuzbCAXUTsCdqer9uN+CMG1ZtxFm+
LPTqUqLC8dzzSn/qLBMI01Yd34yofCNf6kC02tEE2EhFj2pOYUt92Xjsc+gNxsqNTO0YB0N6tcfc
WQwok/iqBRHCdVbzScsTLBhkGe8ASa9/THh7JQfQAMpFxCrrWlh+d2wyGa4L5kVfGxTaqhloajHG
/mpsOom/01cti+Pr9GwJ/be/lWL/rcra+Cq6CM8ojNPN9qsHtIZNU4JNExCuHCdRalFEMjWOCEbv
BFCVi8xtc0u6qmsphbNeN4FVvGTDB+L4Ds1IHiLHjAGu4otX13WzZVe4zWkEo/yL5d14xbYHry4W
r0aE6rDZqy0/khpZt+JQWlEyecki/emV+2Avclm+GXXZgwI5Rrl6NUbPgWEal7ITB+aGWbSqFLI9
tp7TrpO2rT3LxZZ12RvpqLnf6JKLDPmNC+1dQaaN9Z0WniJFeIH4DM4wsgcSSmLKKEHUihAr8OmU
w2xgZYMqM5x1bFM3091FkFSLBGWPgiN1Ru/Xc27wXfqvRB0vStzHz3cpxDQgRZUmLpWgeI1kN899
AFKOIdClgWi8uJvrxl2T0RKHbM6Bxs1zIxBTrFAMh+VoVg4LO+ziK8DEPISvu2opHCt5A93RSyPz
8jnIwbJV6I6OdAboU8G3Se/ZnzykWuwMYPJsMjBjv8lu6cmefQHynr1pmVvuQENkvuCUZEV2MALG
aw2HxIe+qNMPg9c+0XxWmAM8ts/zc1FbzlUbNKx31IUM1qDGObTjK4pnD0XeA+RJInBtl6V4zdvG
WQNxNN75Vipf3YodDRmUz1VrjQ+oi0Z8OzJ/uol6iHck/u7GMvvRqvMV1gAbHEraH7oxKi84MOgm
Dvs4QPw0HIpwT19RC26gFdWRhNvzlRWb2rNT1J+iQtpvpQtyZd/KzIehGfKz8PEoJYMdZbu2bpMX
r5L+Ngem+VYAaPYlHK01OSRlnKIGspQnAKs0V4sjgCxEar8hy/ctRoH1s2EmzaFxEE4nvYNSRCTn
vIW55qxLu3T3rVVpz/bYfgoQaI8KvM1HMNE9tZYcl6WHtPT4neBepOmRDeBAIFVbRN2lxAMpSQzw
aBQ1guE9Pt9lCvrjFIF7TJCDwPhmApyS/ScT0PRB2zaX2Mo2jcKgjlusq3NPHJGVzs+dUpGeRGqS
CuWgrTvy5ayj3uwnZFafRgbu3nrlBcFwmBeZoFp3+YrWm9S8u7jEreoQ2+q8On33wTneeOBW9FeY
Oji2fV+I05I8Jk4fWpPTGpzMs0i9yWdewYdZEC97d4xWsyONs5wAtFtT/MfQAGngFqgXDr2mWkeq
osZSFTWJ6tnK4GpgnCID6cg6GwZVYEO62YAkjp8jwthVqZ5Jil1ZY3Ek/lGBkGGm7jIB3eEh1Wrv
WjcpqlvVmZIx4oRn0PTXlEf++k8ekVNvSxTCvpqagwrmWKtXQWAZW3DA7IcmlSAZ7gNtlXqRu46A
o5ljTVyucteLrnWV6k89L+K9aCrkjZA3UiEr5PJ0/BB2FnsKtWS8qLlCUSCOVRbNxlOHtfNx7nSm
mxjmRh9xch28W92oBaLR7Cjs4uJ0yHcjlWcNybIYcSDqWAjRx4qslHoWvjwtIkazGsQNyOho8lys
Oqy2lyMqiCSiJb+GYQQq6BBjUpSmoFRGOS0Z+7H+OaJWFjKTwcnl68/tA9bt+gqfh3UhhCTk3Jir
yNbSFbbHv2CTCBIJ0Zc6BoYwuU2YSqly9uw0W5HyZgSchR1kk7M+xMnlZ0F0Xu3bxui22IFj4ZbI
q5db/l/t8OZ6oa2SjPs1qq3H70B7erM9XXutUfi8zNsh/BBimQd6cUc+2FmMTURX2qj3TpsDA5XD
TholyiDy2lv3Ke83dpUjeJrqoA9RHCIAsvL2pRasZxXpqRktd2wXN3LbS7xE8/OsIuRlGhsxlIUh
421ESTmy7MOMxRfcefax01KwRdnD66glzd61amfVjfXwyoD2DBjoRJ4ZeIc+eiNCrcotd22wECUe
aCK0fHzlno8SRM2qcX6HSrd94PBgyYG6cE44kmRZjIdd1+hApULur5cV6T5gNco6yIUaLQlx+F+l
5rJxGqvf0jjga6qHu8NW0WBcuOV/qiI8770Ob01D1TJnEs9WEnVV6TyLZOXKOVDOTDnfjSVrlKYr
YLYgklu6gH+Y2ghZL7/6g8Pf+znYOxxmIBfG7/QjNaY6+p3FWXc7jrTvg6dr/Dc7OSU1tjwiSo9R
EZpnfexxfsjCaOvrAEDBqghKajwFgZshObLVJ8WspZSLtASpSYbgPah8/zCyHVycfaLSHC/LX1NS
SkeOzbdAdj1f+jYgz+gyswuqieN1aKHsZ7ADvnSBnoeoApg7sjLqHxLVDB2i+X4IDGMyUIOKn/6h
SIEiHpVet7sbEYvkNcFrf383IERo3CuwMZ7noJ421JsgFsOJpCZBYHMRu+nCwZHAZfYtDB0ZQsjA
aWOFmq8anJEBohfr2UkkXZDlCqdXKcl8440FXOuCjv6dLStkfgECScQOiTyLDJ3hP3d9VJ9Iherr
ZOXHIfBpasddmxaCSQDl4WfERfAwpe7c6B3b6pnGD7OKeq56Bk+6hN3OQgZfWdNiF+MM58kPevz2
tRoRYbWxw/6l3+c51jKg0wQZj+/3Kx3lnFfa+zEc3q+dyAU7AEhcny09LB5y6e+jvgPb7N1UrKz6
fc8Nf9GO+HnkqeFs8ybYIQcoegbJYvRstQ6OccDXs60sB+n+TR4/ZJo3eYjwMyrhnAzYU0EAIL8S
nGEgvwmA28QcpM5zFpxILjJ8fp0f9msSDTCkahsyCyyCVzjarZYkekWEga4aOI92+fjNsrR6N6ck
UjKjbxj49FLOt3iZIjklb1myHVxU5QgeaVO6YhOCNYsP2WvcZnhX9JlpXbDnsy62n/+FhLJmR9Ks
z/sx3uPX8JnpjXUxVBOAF/YcVm7+ibvdpxRBL6QBLUbixuSe+bHGyuA1aDW5NIxYPAI4w8d/LpDH
LrEHcAUU2qbGyEeUGWO/K7j5WozNpzGKKjVPX4/OZ6kZz3SkgHyEl8oagg1JczMzO5Ku9Atnooi8
c6la/368g+zUDpCqtItzEHgaFtN2r060RVEjtYQs8xYQh3TuMgARjKLhaB4MC+mQNs7FZmY1FKfq
J1ATb3MDkBVanXvbiRZCoD4+BEvrChDr/QdHpPo5ycUr43HQLvEGyZziA7FJILsDiC+8PNM4X5p/
nqb3FJdU7Wd7N22GXaxHcovYU/3R6Grwh6aIG2jJDz21nOfJwenxGnFwxMfMZKv79TfieXcpPYRI
4YntnRqyvPuRqkFy2ErmtY23QcWrCJQbiXU1VVPo4ocFAJ794JrmlfRBx71VGUttNesExyvTN/HJ
4vBACxYsD9jVQx0zBg2uBY3V6jcTeTZwNkesIMAMbUh33crYPwyG7R2oV/9BnF3IDxCUP0fMw3jS
LOrIZPvZ1x3qF8Rtqw224wzJtr9fYvajK84i9e7ugsbe+Y0ggFuYfc2XjgJYbBtEsfLCczaWEsGb
NkwNWUk3u+AzA95NrRABZ8dYAC+TZqAhTSubPT5YkJGMntwJrRR7VtvIL/Hbft34DER2FlYxpplF
X93E2HVuCOpay0e+nafb30CdDN6m0TU/VrjTlZ/52oVmAnSo2Gd9AqoKv+jXBpLfLn6U5Tt68juB
nyD5W36kJz813BLlxuZBvZoYFF2VygyacqSk2dGQLsfIXJhazK/kbTZFOk+gJ4Bb04AzbGsAuHJa
0N/hPx0VYjivCF6DmhvAk7B0vxhd5l5SLdSfQN3eVWb0TE2JbeDaTixjnSCd6Rlr0OahLN54kTlY
jWLds2oDoMpPsrAByj4CrukA3lDYgZ24EKkTPHhxrD0KF3fhtRJ1/1XwmHRG8OhxcO8WJqIyJJLB
l7lcZY3tr2mUVbvJA2okGVLyEHeNToHvZkdsh08mt5uHZux+Ntyzs7Wfp5uw4/rJrTyx6v3EexuH
x2ao8m8+gN5xx0V38a0ANAwG7j2PkBuou1m1GV0Pj3nHxwY1cGtnOaevAV4MsWTKSaOmQGKGL0W9
r+Rg/jSA2zafMuGMQegbfByfWGVgHWG4R9R7qESvrHWPDm6q3xcOUKlJtsA9shKd3ix5g0zkvkdZ
pxt8Kc0UZx5S5RESTR/1atCs7oFjdg6z5DuIleuPVR/UG00KD8flJbD0hipbOW44fCmyfqMlgfNd
udqWU02ucc8lcsQS+4DIVn8ZEmASOAB+fSlHlm79VBSbTBrmi/RxgiIlT85kxaeZF77zaR6UMptf
pSwjFCIrwD3gzvnlojPa/ohzoFMORE1k7L/rWgXXN8m3/lN/BILBMcrBiWd6tX0a8BtbxonMv1Xp
R1d4xpshsWTncTGehkQfLxkwsZYVYOo3LI0AV6xiQr6CNLd7jpsgOVDRIuqBXhQE4KM+LmeDRxGl
Wabe/RRlFYqNLqtv+KtEKEoHjM7ckM5XILhhk3krvIN/WsmQsPgx6ttop3uJQNi/sxHUASLJqRMl
KKcqZB2QDuumnwbqSfKmLhd4q+R2CsbxPgZQWFUgfhn49SNiJPWjykSddJbil591WBon+1Z3EM6a
fcjMvVy72EWIrKZgfAZmk9iUQ4DAZpomZ63yKjA2afGnxEl+1KrmRDM+9JbWfC9Rg7ZALpZ4BiGP
2BhjURzTFHFl5PZ/NLShOQsE/uZby6JiUs13RqrS8fY+lm2Xf//rf/6f//1t/F/hD37lmQh58a+i
y6/4eNvmv/6tM+/f/yon/f77f/0bqYzg5bF818O/JijALWX/9vYUF6Fy/x9RVtdF0XLzkiPzdUtQ
OwSro5vZhumocZxVhLwzixP6TgyeFjzLN27axhMgD3ncgf30vg+AV90ykN0XpCfbAc5BjMjiEq/T
9IQzZnzM1AWJQ4q8MPiQSA2oLtJll7LHWFjWkiNe+QaO8iX+/M53Af6gRV5q5QcNMagNa+zsYOSi
fTCtFM8EA/BvRP2j2Tjdx14v3E2MeiRjZxnuMopezvLEwIeVTLAInTjaETmeCNbSX03vvyRMk02p
MQbOiBIJiSTXShZObg8rJEtrpxQPNxRdPhaeZzzGEajQa+E+kGTm8fjQt93SDREwWPaAdDuibPzD
7G8Oqb0DzyJKvsklb6J8kzsBX9EE1IBjKFkZ49hsmvfrMBCaL4zIDffT1HFhPQHkLDvR1Ey34svg
x0Co8qNnii/0Fb9kWMmeSUpKpoPtB6ELNxj48p+/aS77b180ZJd6yBdwfMvVDdP5/YtWZ3Yo0tCX
F+Ya4ZF4lJx6LKOJfGliV+Ko7otjHK9MZjDPHIGkW3STHPU6j1a/+zBZBs0GNZl4uhGEIcPrdd+K
NlwEwsivhGhIhrQdvwE6zNwjXAC6JhHra4Ev1UYLF3ki3K+FepEZrVWeI1DXn33dxL0g8RLpjfZm
wvi2oy6+ONWejyjJ2oYmkOnCxrNWLdDDNyZwjVDtVSXakqJNQAVFSjqFlmorA6OoyB+cDGGWSQKe
sNzWYVadQBxaXVoDyYK0mVO7N24W1RIko+20fXv3YELP+TKLGlit+Kc1tL/880eFn/79ZwWCHzwM
TCR8+EAedZX95qHQ99rIc8sbL0jLDJaj9E6ub2jPRtV4J+lZ5bLsQ/0zNqHmAqW75aUz0/LJMbSP
pA8iLVlLbso9TgmN10g7WEOnf0ZJ37ATsRGsycvB9tOpMncddk27s7KyeSiQd7JWgdYliYkvm4dI
NV1q3hpKVOadO4kIcq0ny0S9cQMw362LsAx3IinNlyEGLqGPZJuiccqPrANWo/IS9aiBKwaDgk6+
6mHTojQ4RfoUw3NnpZm1v6QlL/c9nMBGfr5qdO8U6Gz43HVasGzcwXyIvTrag3EOf37sZq+6XqF2
rJLyC4/ifake/rywT5Yo1okWwT54zZPvROmCe61+IFH3hfUw5j0ORpGPvqy9PNyimCUApVOp7bXE
xYl5bLyKMki+qg7weNOvMTqD0qgOad5NBZOzD0xbvciqI+0W54b2jTiJcFdg7uFLMph41Gz++dtj
udb9t8d0HGQogEbBNPBWoVfOzbdHGKmbhpGdXDRk3C0rx7POtiHwk/LBvdya+vdRFSSRioykJ7FI
WH40I7a+05NITTT07crtuDbN+ye/Vk/3I0NFCVdXnofSFcQIkiA31V/u9HQPbuH1h6QMt3aXeAdT
NSxHbAyVP457GLURXTL9X86+bMlRXdv2i4iQRCde3fdpO/t6Iaoqs0CAEL2Arz8DOddyVZ19dsS9
LwSSprDTaYM052hup6bXtM0ZNCb47t73d4y53H3YnIFsuInA7t1kOn7Ez4mtvl7v/7zUb2/ifq2/
Lv33K5tA8+5uVzfh9/ctITArp9e+9/8Wd3+V+2Xufb0lnr2uqVch/nW7IE1hCGdOzSGBd9IO2zuy
u/eZs7/6UF3voagwXcIcfmubS9zafimg0NQgDfWfrvGf+szLAAyIVfpfwzFE6malVeUrGgDfQFX4
CcwdypHB+NJkFfQonEIfvX70d4BjwtPPt8QjygDQSQRi4OdknZI1TvhJC/oduqnji8f1P5OmRUpZ
9N2qKfwj1vAZtEhpls/9vB7Bf0HCzsqt+JRq90jN/XyYRlWbfo3KrhBmFJXi+NFMGNv49/kmQmA+
QUFupXkqVj1gFQef2dlcdZDOrgSe4j1Lg4OgLXtqWxuQo6J8x/pQrFMbnG09+MU7y72N11P6ZKYP
HNgGdwq7Tw/wN5vpqGLFMFnGvu4GtKMWCRYwFcff+i/G7oa5MyOcslXp5+2ic1T2Ruru5NfM+0Ch
9UKtVL86EOZZ6txpoCmd84O07Xgpa5a9BX1zDy0TWFY0MX/mZeGcgtqHIE8D3c+plfmhDaGlEclC
b6BkDlB8uTRxZsQcQB8DJx0z/uof4TU+J0M1LpkGFt8aouZW5bpXzu4FLu25WJFKLEqmItmtfmbi
OhtIvDZMvuaaGX8Vx6a5eMLAgMOK18YqMJUWiJPmtEN5rZlRN1rWjUh2pk8VAahvZqDwR2uL54YH
b5YxKAC8mRjFpVvSnTlzp6Y5uw+0E/+4M/xjc2qiHUMbNkGgUoNBfJ/ZllkxG4IaAOtg7Fa+bH66
06qrpPrrMHYCrkqmTZDjq2btZH55H+9VBmSDBD4mnxgU5lBP1IjK8C1MuwdkbcZC4i3TCb5yDwSD
0NpGSLzf/mLzxwuOxY2HG8fNK1FOH8jtQ6PJ14j5pIBHofOkmVBhXav2eZN9HcowgLL0vW2GBzaB
VU2nacPchS2xEBSz28j/zzVuV/PqapVYxE6PXBYZ0sYQorWCIDgjV6p3FOvT5UAB5gBSY20A1Cai
xG/lzDjkeEwEgYDmrKhyuQAywD1AcnWrg67dmpY5BFP/vQkyYbsrowo4VzAFCydS4IeQfjnYbVnO
jNaJJ9phf2ub07h082JlTs1Bos5NSmWvIB7bqq3pM1czZyIsJsj4dHUX4r5Is3rNIa+xKU9qYGUu
ZuT+OmYO0tQVAH7aSuaVpmprYJYDJAS2pQ8PcYPSNH16VbsheTTnLsHuzoTzSeAcHKjfw6O6q+de
mBVzyEYHHpu1XfcxUhuvhPX62lAUxQj5MdOkE9LZrh25bKbRcWqaUZZkam0YjIMMJbTJ2X+Zew82
c7nLdirK+KwCzXefTt8zBxl5uEejig/Gz9RLijFHaQw8xLlpZ2BXgs81DZlDwmS31JGLIuEUafp0
LqJ0Zdrmovfo25RQd4v/vjSjPPhrbYZVPYVbFaGEYtcPGPI0/tvaDKzsjDHesVXfpi1WwV67pU0d
nbU7jnOP+ux7WlcLpEGyT89NPlOnaZ8TJ05XJZiXe8ymUIpl9sLig34bs/w0+M7HOOLhx0OgMgcg
mV4hkiGWxUDkxjQdH8qKcecjrzGN2rEzbWOtR5S86RUUn1tUXDvlwdGeM4PTPPyaezlu6+EbfCO9
Z8r77twK+8nmpHjtKxlukR215on01GtsFXJpZyTdmNGiE6/YqpjMq8m3UgteRDq+mp4G/hiAVgB8
GDsyRw6c3AZJX8pNHEGsJGBZigfpP4e+6F/LjuZrnnbpISo49CGnQbvhup7d22bYjMDKBsK2dgQa
gqtcUB+w5c2D2sFzM1bPepByLkeXv/RTetMdsvHNwXIcSLeo/mY1GvKUdf5DSfLYjnX6URSAo8Kq
95euixXId0kMChueZ5GTJ7MEjsM9kS8NyapZyEb9yv12X5ZZe418ZV1bO9ua7m5U8bburRfi1gco
8Gm1dr0ResKhpMiG14d87LALYsgCztxUpau2XVsFDX8CfiTmoIcllyxOg00yZNGGcNpeOawgZhT/
nA9K16CF/K9Q3sPP1KNOPzfxeFD/Fe8DE3u7NBOcbxjWErdL/xGa2JH7FLX8pxgr+CnLdliSFsUB
K7d/qaD0Pl39kpEu/1At4P5JRrJHC0BbIDDEMxL8AayyWbCtsH96QsEHuIfRrrAmybKnLivIyWLW
AzQPhhqrs3hTW1FxLtxWweK9lGuTGNeWPigRQYJ3SpP7NAZkoyi6gycbe+274XuWWeSF9v1314qs
Tw8ZVOwPnZ95pexZXbXi0UlKvgKm3d/FKumPrieSZT5Ngu7Yd3+a1FcgX/T6a5KOOqAJmw7Mu0le
Je34NSzsHFLoU0sE+RYuD7BlmJp/RrCU1UdhlefBRtkvY93xBp/9t+kbHH/cQBbca/sj9Jh6sPIK
BskFJWhxcZKmo+sWC2aAXkofvw3iPYB6P+47Xx5MV4baEfgnWT0sPVQYkMWzvIdoOpjg3Mc3NJNZ
vB10VgMHZVXRjrWwP56KFWI6aK52oI54R9NlWSF9AK0WF8KY6XKiWOxqDoGP+yQ6BM6yilob7mKI
Iw0oYr2NNGrdHokTuih+4mDOStZ4+O1B2rNFHXfTU93MzJ1ANBFdoLTUrqyiAvCFxeXFRnbY3BnM
ASVyuggC0q7MhAjLxgsY779FmGtIpeCpJr8x3G2feBTnu7L3YAtgmk0jHzpYddf4irYw5Fi2pZs+
mTHHSwHtCdTJtPxqLOfQj9g2IS3PbYKFAolKush1g+qUn0FYsbIKtr21m/zdHaFeOUyox6R1xn3S
ue+3sftcM5p1VXq9zzd91iiGByCzgDMhsE7g3g+t8JYTHVXXJgVboUmtYjeOdnrKoWK/yG3Wvo6l
+2K+oAMmkX8nwXC8vIZZsG5ZHz6UTMqTV1h7KL85V3OQPFGL0coD2FK11Ym2WfoS82QO2K33CDWS
+AWSNe2QvsjYIo+aNiCPICSPhuYyOvXOTCCkyh48PCdUwJLHEbixx5AXwwzpnmhnmoXL+b4q0g/T
6qcI7So5S+oyghuQWESdilcNT8JND5jXJenGZE780v/pJltz7+pzyPzbldtd85FZaxPqtV58C1XQ
2PoZjJu2SdOZE/qPNbwpnvMij7Hq4jC+kow9o9yMnUsCDQQjUmdG701p1X8ET3NtXhyhM+jtqy7y
ZtK22DvKdymyhp46clFUj0mOxOXUb0E+a4lFBIoSZVC/Q9E7xWe7JErlm7YFmK2E+vr3XlmbwnLY
r9Id1jVKS9/rtARioC/9ax9Uw8rtEwad6saC75NKliLKNiJ0s42bE/sZ8t2ApehYbow9BUiBegGs
39doJlO9yEHUWJCQpQuobPSLEjKHz30u043Vd783g6lZEc6eldt8jd6bZm7hZO2jKvBw1DHf27YE
rsqL9QLkrfBddOU6KvXw0Sn/E0a6/hOW8t5KKAXOeVXZD35rAaybBOxHoj9NJMvKYTYqC/9BFdpQ
nIPEbeUU5a5nAojQVjTzYmqaviiNv87+e18xQt8/6lFQQw12TqeSIWFYW67H6ZS7sHHQOdSx8GIo
JsaZOJozc5CiqZb+0LAF0aS+towBpJarN11axYaOUAhuCqrefAVvq6RU/ChlJV6Ql0YNEGERV84u
qzs+74b0fVBBYz3qsqArt8Ua3Gdu/60RMOWxLKJPrCDqbAZg5j58I1DWmnH4MN4GQK/GAr5kXwP3
GWYgcPksHR15iXnNr26ZbLE44yfTCu2AbcKoS+amaQ5W3bxg6fgy4DaPtbf8ZTbhf+2rNY/fy6AV
23t/LdIzsidqRSzHWlpI/j/lHJiDjHjeJ0q3U+oFtEHo7XcgUyBX0y9tsYLTj3cOugD4xjy23rQb
XGmr/V9B/1GWwvrwPJ7NKnxWz1bvR8uWt/lJ2W6/ZSyaI0Hd7lzUUI/AfnGsSYFQxb74oIFd/CC6
eLS4Sl9DgdsvFd7OjgtwAVWR/xw7tWkGSIvgCXYsHAjNAIWuz0ORhd86SuEIkkLIQDm8WwxYj5xl
rzOIX7HX2nfU2RyqriSwFC0r5Ir/6TNno4ZFp9TB8d4PJitd5tBfXZR/xjoCPq25flAdvuszOtJg
DgDaDKt9NqdWgWx2EGQ/JIGPkeMDdwYAXna0HHGB5t14NV2kJ+3CZVG3Mk0zUELeuO0GgGKmMNRJ
PGSwaTir7bgDshn3G9lmWNMm5Ex0MOyDEKZKifDzH/FT7ObdD9ELF1ly7u/jvizO2nGcmR5Z94No
79gDGAq5rLpcOUlYhHPDNbydpsRJNuB+7F0iMHKnJv5FV7wNG1bijbRoZxFgSla+bx2vXeZB7B8t
FO3mQwZ/7TEtIGhzbzua1kvXFyDB+TA0koFVH1rlJa9ZJTZ2ngXXPBjIY12yJZ59yavVxtHR74AE
NE0khd21rrN6mQ95+moDQLdIqxLA7ymY2fa3JhFATk6Dvjvr7N7C6iaJL7lOIfOHxNpzDlXdBb7m
6pxicbYekICDMAfNdjAuI5usA6q4TTx3ScnQXOUYowzvyP4VqBqww+CS/dNy8k3S+wO+gBn4wIWO
sMaWDwwJhO+ezGBpGwvnWdSWWmjV+efRDSh88DQkdEZib3XEY+QNhhY4XyziFfzZLknswb/IDlCO
hMOCSuL6AC4KUMzT2f2AalW5qgLcMWqYedkLB9YRC18k+QLAb4kEDda7t3bREnWCYB6CTGeZqUkc
Cp3YMTSHusqeIgI5Tx0S/0rAr7t2vf9dSI2NDFAyoFGCJ5u66S/TMoemBoPNdsNya+IT8PtOoZ3d
4i1L+VeNmusCZCAB4UO/mXNe9Ls6KYcFKYna5cTp3lyw1oCxfa9dprbIIsIEOBnK90SJ74Hq84uf
oHTW9O4Aj0v4pWHvoN5pj/Vei/Tyri/74A35ZX/qHluXbAdeACJumqT5FXVhB4kfy8ZdqfrgWBq8
w6pTLPs66bYRHI7fO3fZBzF5y+1K7VIH3wTTjToRjOI7nz6QlgwXmNS8pS2BlCEUyA/chmvXiLrm
BvAN7w1cj2UPwuYzfl7NUabBpOw3um/aB3iPAV2569LYexv0IuOReis7ovZ8gEKi6a7DFNQ0h0ME
E1Igsx6uI8sQDIkX2Ii4L0XZRhdvLB9MlxP7yYFhbzUzTQ4Fpk0eq+g2QdQiWnZ49G/MqInzxqJc
1z7YYGE5vok47vdJz/D9mg4p1GNzgIbOepIH8tomP8U0WN8Diqrxt35hq9m9D2DZajUgp7jIUlRt
52A8YMk+qQSZq5hAP5W/VDtC6mB6GdMfQ1AjB6pw0ThOtrBjD9KHYaT0wcMWGnJkdoDCbpbpmeMB
bbEImrA70BxZhxXPxIa6Y781fSNFzfB2auaECZhYZsRczZxpESDJgB2MgBfAOZIJWFtWrL/ZrhRz
/NHxKdI0BOTQgbnYNOALfMl8ag3HFknQCwygftlK629IDbZzFlrpseKFdakE+3G7UDutrOVjGy2z
mI+nLnfA+EqsKUcAhXmQJDo2M6dJ0bzkGnoHv/VFFpQGGY/2Zi4oIb23IIkdQ3CHOQszLbI7iFpW
IOzBFbC6UN+f01rGD8WEg/m3i7h+9OBOWBjTT6KvKNM1ulAZYKXfrZEZVliOw2yN1SPwKDwrHivi
ZnubQcme+zQp5pWrXqjlAk9sglH02LB2aOZ+3KbFvBnYAq/fnc2oBB5jZasyXcZQDYKWVpJdHed6
CwVP4weA5a/MS4vbK0sb6qiOQEZ9emFzhUoVX2/mdkEqUD+c3oxpmoNKqt/eUJVF9QYghWZuXtJc
6c831frtIWqi4xgH6TmMVXZOiIPFA9JZHRgt53t/W1M9b4DsXt0H4INXnuBNMjNhpj+DnhVwLpzN
xumWWDLWQBORZ9jEoAmnO3mEtPJV1aLL57TCshP5ILExo75Dwgdw3ZeO0+xVrqsdRChtmE+RdOmm
0F/eyrLql3ES++sW6exFiCL0ypDvzaHPwmxRliT5rS8LKMh4Ms5WKvbYAx+yZeX01aqBpN2L17BH
oGLEhyPoExT9c2RXonYFR9lqB0M2cRaxjXX1FKHxBxWK/KS1q+cua9oH0If9HeiKYiUABnhRiX2u
Ei0+qMtfXWQln7uMwNJBVnBcFPa5VE38wMF0hMzUdOMU7pnpOPysbIDy8qb/rr24nDMsKS40K8M1
ijDD1kxKwrZYwNZxfMswKVd9+Nk1xcqvy+G3SShKwLB2mpSj7PCgBSkWyTTp31dC6XUFevTgZO91
MNAls9Jg5zP81uERCQmZCbeso2D53yMGRFT/1zXASct+xinEt6aItLfgOhNlx7B8B8BHns2ByTI/
lyH8KlTKmqWkKed4ZrTxA8Igs4D1vomTsQRjroLTRNKcABXnC0c12YuVSTHLLUo/4Wtm/Nhdyl8b
QF9f3ZFki94ZvAc6WLBrtEAjMLOhAfY1O5hmE5Kxf2cD/PDqQkd4htsfuHytB4ovD4dveSEq3Izs
7EwjdzyZgWTUwzegH/GdpfjPFhlZW0DTL2MfjLQGtsD2gl1rAYhWylaxW6fAUzXpO+fPZstS9VjA
APmaYt3tp+/e791/RJt9jIlONAXpvC7f26gBhBv30/wAl+P84ChIhdaBjzVpraoNlQE2TBFuH1jf
pdkVghb22u1zd11OO9SRqp8+wR28czr27JTVby2GVgoWxKmadrpTpGnFVdv/zK3HAFuRB9umxTNg
qfMRe4jXKErZfoSf4K3Z6ixF1ScBlWwatZz0Oc20fw7a3H2Eqtu6Y4H3Cvs00MFZ6c3bLEHesvfo
XE/v17iC3W3GSAOoT0NtmNkZzcbC9upb2wQaszEGMuGhzLF6Bc05QfoQmhecBckFlDGwZFBYMV0e
SNoAcMtib1QxQNgb139NiFy5MJUaMNFQFmR1uiiVN2JFSMZDFMZwCcQjFokrfK8b+ajtzP0OaDFQ
zE05HvISpV58AfDEiOW7dge9MRLQSFsMi9oO+pVJWbJAJpcasLhkKPDEvI9OgktLT9hQ1QAyEDup
tl9D+aF4K1v9RAKngrs1sS4Q9wD/tyjeEuKBzmtZ7tJEgWZUAAQcwmADjOlZVnTVXg82GLO4hJe7
1pb4vFzUUzMF2WfutRayIlPTvwS42K6kUziyhLsCYva3Q4nFUz67t6kCHMQ0K+5gB1jaconNv7+7
z8vrGFQL0Z9Y3gJritzZFhzu6tphB3QJ5DXsdXU1PRm0K2GwpJK5aZqBMY7CWZELNhG/v+LgshwO
2Di7KUB+kkMFXUOBKpqPnOdbKOcWswjCJRdz0BwASp2XDwkHJApZolo/MIbFl2nSAApBWcrUnDjg
jtjC7eaUCaefJUXQHM2hBMr7OA4ErjVB8GG6wmJsjr/F+WEi9qqMgNhCrAnJkMvZJiTC/oMCU23z
ERzWNOQ7c+D/nv09YsJjbwD8AM/DuYk2febsFj2I1l5HPnA5kQI9DJrte3P2n5r/T31B0gFj77uw
mZ2ubA7QBizWGZQ0LAnIvzkgJaGPauJHFDb+ODAelvdBKGZ9hZm+AeSufWZ5cxNvZkZdBO6EOSW6
TA4SZiYm1kzVbsQgfprHIyQKI2ov71jbyB7DRVvF8dwAbm++mL4heltA98KMagpAfjC6BTil3SEV
bXPABvKwOWJjI6+CWOnFqa8wY+TpnDdQckQ5HkwW2M0dEjz3i0gFazHU9pJDkectsiA211aBPmok
Ul/DcF/jh/lWRTQ5KDYlK+NCvHUqgQqUzuOtacK+95BZ4Dm3ECjDYp0+urKRL7XzLbR7/SBz1GUA
+WRr03QLmnizsLXeBCd0a/p8zfVDMB2kXWwtlDn2pmX6eygBnWwQIq0ysF8BE433Yx/DY25qthUH
xYdwd4OFqo0SJHkKmA+zp3RDURhfUChLntpOaXsmwdqCilR9rZjCpKHtodqR5zvmQI7HwSYEj41J
nkd6Ntlf0qp7bTvLRSVdR9eRhPoyNgurhj1WLrLoqpI23iN/BZscjIPOEF3LNs1gN8Lx+U8RZiBO
TgG9FIn/jIxlcQZTInpR/WM6VTBZHeSnmiiYQU3NgTRqMxSoEpkmTDTEIk5td2ua0yV8j3Sr3NfB
UpQUKg2tQ9+g6XtbPY21XtnW0H3va7ucu2JUl7CPrDW2YP1WMFs8pP9OCrPuNkkNcNCaJtlI6+RY
eU0aS+aJITsYOgSxvJiWnWmxaKSgqIfimeJy+AwRgDVnZoLpy2E4cJ8wRNW58bWTHiGN+9xEyU9J
0vFblYbd3GNNcoyc1r0glfVRTJlKP7CaeWc1+bGrHXJpY/vTxLOGVvPIRnlrzKPuUvIEqN3pQrB7
ABq1r/sjFUUB5l4bz0bYZoKrw4MVRbr8YA55H50Cv0WdkXdfXabfNGtX6W7WDXmzoJAnmf8VIxjU
+Bah9sudJ/nSzJNpVW8h+ZXiB9tzCgmr5oX0jnyDFMiUN8JKuaRUbXinyRZCAvIU+TE2eTQJn2UL
MCgfef3ZAJ2eOM6vP2f7lRPfZsee8/vsromAv6npsDBJGJYCvi2cUJ3gj8LmVoDFZQf6K52ZdEzZ
xN4ScMufTdAG86EMYRqEjf7Gkb7eYMGEkrod4znN6uIp6N3TwPut8ctwx+qQxQF9r6aJYzOiEOj7
XxPjdujOQYJta88DtQfAqgZ+dZJeiycVtsofLxop6O1t7Ud8yLNNfe3Ud1sf4hO+Nc1ghjLRNnIS
vfTyZSm4f/a8SscQcPi91fKFBcrVOe1lfZHTAT3AtrzWWhQPyrKTB+wtYDAaVcMbUnPDsvY0NnpT
sw3JtkDm/dGEhQpVQ+U4w1vopO48KtXc+HC7Ep8tMDr6YMog9p9NM8qTQh8gyxBBYbjFE0A6LwMp
0mfUe7GydGokoPIkfipyGxpZ0K6S/fhil+wrgFmQlBihIG+5UX0pUcs6D82jV9Hqcu/p4se+jvDn
m3G0zFBN23ANxVxrxoWPcA+JIdHF+SabPgmXdF99hSjyjWmG/8aZPiYIslflCYaO/CrabKcLFL9N
q+eptal6gUdgY2tYU2v+PoZSHswo82uw8XIgky2vg8nMtHLuyEC3pmkW0qYJPOUwvzfNaO6tmF27
6RG8gLMhqKZ4mb1fwU8UaNQH02XO4qCy4LPYbJCphdBPrkvcqpN4U+AhsxFe2D8FVH1r4zj/qTL+
njfB+GQCiI7FpgO14gnbvFtARsP3kuuvAHOFWLN0FjZhfvjfUb1VxhvsOr8u4+N17GiA/uw/l7kH
mDdSy+obsyEYhJ2Vt6pqy62Qqx3Dve2l2JkxF3gND8uvvelMe7YqoMy8/avfDJq+2zTTDjmDtTgD
s7uVlF6obNwjSNbWzO5r/x3O0/5Msj49BR2Jr1havmmk5P87QIiRgLt/orcdH6LKPqSobTdwwP5m
fxGCBGj1nkcLd4tn3biJVReN84DKfFdj9zHcTjP8G1AzmXqROO22BTjllLXRylGoYtO+DJ7qOJxq
IyMQAsRzkNxDX9zk6lD3k2hwZgdPMqZ42qTurvUt0s0hIM9S/mQixSj2PoWQLZsCa/htQSTJkQcz
mFoMxjKcOxvTRO3EWiIpZS1NsIBD+YJH/B3sOGcOIpv35MJCBTkdZNlN03ZR9qosb1V2FUqMUwTF
m23ghfNoWiJPXzq3VyfTqsFmnQvmwG+8HcScIlW+g0Jmv+2R2FrECZBHrQZKKYCfwQIfkd70je89
ywrPbTUmwW2URQHYTqIttiZ4hA465TCxVpKhqxmb5y6XsLaELAoKzmgGBLhRvK9sjdVa8wx8RrSK
dStXZhT2h+EKhkwl9j0ItmwrXPdR2kNlCbJQI2xZNsj6JUd/OmCtnBxBAgx20GxamBaX7KvfhN37
sDkMZiTFdoL76rNVBDJG08ETqrid3fsoZede+P7m3oWEkwKNEwfTF9buuNK4ByGB8ceAGbWGUPR4
XFc7pDHc7a0vLPU8iKDoMrrpo4D29xGiWqGG9k0IiHoi85np/G3k3tYifgt8LwL/HPPuh9sVbFn5
G8tpz7RnX6OjgnUWNsDpio2SXId4npeOuppGipvdeoidYW6aEDQl18wrf9IO4AvTZepuyk0vbjeQ
26Q8wT9xjKei+9TXNDHE/zv4qeALhmzng9fI5BDFWl+Rjsq2o2ycmWmaQ+pAc7CofLGFzpy+wpZD
XKSMfouATIIEsR70NzMhmMKEKD7dfiz3poupHN6zbrczLXOdvlR66fuJWpo+1cCkyy3cYCXVCG3R
YTxKUbTXuHKhnGE7z6ZVcAKYV1o7IDyrCBlARJiDO+bbro66k2k1ZESlMK1+mHjTldMAokiV/2Kn
GkUjwutvnfNh6daGnk00blQsm5mMyxDfdtYs6pKT58zv7UVPYRDXcvnNrZQF1asyX8NBpp/nsi3m
XR23czrSs9BYKcDmHtmypiLvHRVHWEsEj8K3I7CTx++jJet15UAVG+4M49Krmm4Doly8Detc7rO+
2SGHcOybPtmQPPKO0EFI1j0W1cuEd/6pCuxnVfn1mjfYYgR4EwGts23t9e4y0HD61JVcl55Tw3X6
qCu4Dk7In24x1ZJUo70NzZIVCEspnLbcZF2qTL3zCN4hwyigORt7FxLGgCwSq9/B9BAVSU5fSsgG
fbck2Hm0cMipsEoXoJoI6yAOPorjV3TZ9JnzkMpxXgwsupqDa0E6YATIARf/pw9Iy3RZFW4FCOY/
fTpQxSy2YNnn5CK+zY1qGymGLDubMAIo2wHV7Yf7JFJaGvce8Irvk9IBvtaU+sna9A25m8D7JdgD
5Y/ti10P5Q4l0XJ3a6sJeWHa5uCBabiKoPtfdijQzG5HlufFjvpdAbWujpKlabPOKXbmDFtihI7T
eG1mmd6vqaSAiotE/cc8icxDKkpCuTMH03dv3vv+ikvMs8wM307v4/dL4McKURvTvp1K2VnbDgTN
MVS7vobAuTmICIYZ6XRIfAg5zUzbjJjOe8x9ihlIRSUyKJXgOv/xEvfZX5FdW61LuwIruxQzAIv5
xWJN8yiybivT9gPwwfGBdAyeGV0E71iAfFYdleHjmEloASOL8+k6nwVI8D9HLUAVEX58wX3Q2RRB
XWxATHcuHawgZko06UfON4lNk89S9t2MWKF8tJqiXiuaOVvbythDCkQ2YBd+/R1MysVIArWBiVGL
dE0FhZEhH/f2WGTPdiq2bmvx9zjrxIpHFVB/2tNLTEC9OEqiZ9ril9nWyY8GdcBnBoUcHwJHKHdm
zTski5Z961jPuh5LCO7A1hfEgr0Ht6V9PHbZvnKWTDbDNsjyqeSKjAcSlfnC9qpg47J8K8bE3rYR
jISAISv3hWe/TaAHc2NPprwjx0ZwET7j6Tmspdd4M9+i4j2pULDDB3pNBOQeB8c7IW2azHona3a4
+cESTidrDsWFwWrqZSmnwnjRyEULcBlsNyKCAhgQ0/jepNvBgkKsr1uAagnPtph5hVxQu3FAhYeO
JhL9wGB7PzpMShSK8XEfwx8iLf0HPFfm0tIAzAz+5xglFyewHNQQkrmjU0ht6fg7tljLBEp7M6Sl
s5MqIn2Cxw5KctgYflfc2ocChiJQ6VCbPIQYzwjVsMcOQLagQl2di/ZnAUwCtrNVd7EtFPiyIelX
SUitFyAOQEkKygPLUFOVYe7MBVZPe6ljsHuGJe6CdD5KfGGg+AqKftyNi5KpdV32OVS3Ucz2S/WA
vWIyq5oILAlIBy8oSkkPHXUg+erOUewuFrr27HUrnODkMfIG3F+DInrFZyXPvW2Cctk8jtiH7/Xp
DkKLKShYjxy3MT9V+a5LgKe2CjJh6qJiq2zQqh0i4ETeFmTjWXLn6BKyPl4Bq+CsWQQsh4lJlo8n
3xPZDsrMyFxCYq8pZwHxgBvrefjalkUCb4XAf4QNONaVdCTI81cBFieuRLpXAPpJuL0ekuEZzIv8
Md+6Wly6xgNhu8NC16BvYuSdVl5aYSk/WnxZSazCBvbwP5SdyXbbSLRlvyjWQt9MQbCV2Ki17AmW
7bTR9z2+vjaCfqnMrFeDmmARAZCSKBKIuPecfbK+F6dAh9885RPSvir/jpEm2yQwN04YQh77ZHrC
RdPsrCfRlVhV8jnmcp/2jxp+pyA5Br/6BFhGG1GakJvabTJ/hnMyQ2z3qrCCXFKNm77O3UOGcuVg
CtB7RqZZWyute3y81lfygDY2fghE8i/MhLpdrU3lSW40N67uj+SuqKzy5K4buRu6acJl/O+z/3M4
o0JHz3/0dNaUJ4mhYWlHfqTcb4vyR2T+sGG8qFFkb2SwsQw/XoyIMKmS+W0WvaUreB/B8jdlMbw0
4CqCKDirT+48uctGPkT1/GZpUbWL1gzkMbF0XFHG6BtuMaF/OwZopr0yGqiQkF8aJ6A1YpMWu4cD
e5OWTbVJkp67foOGuHa8tsTBPdtKtnGLfiE2y0NoxOVdT2hTT/mTNSp8vhVP0eb02DRWoW7IQHy3
c7u8/waOu7VcpTrO3VtdFdPJDcfpJNaNq/hZHTlHpxyKE9BjmP/rEko+AiAQ7eFbKFwCQqH64xgN
JyUZe+DDRn9/NJjDz6opX6O8sbxaIe8UARG3WKpy5n7mjuAKpeFjDpVqiVOIDpk4NbMT3DdBXMa+
yABlKmlrPrSw6GP+MPn/U4363UTNu+0os5zGeSlOTIB6kQ2nViuMo2Ei8LDIkPd6SKOIn/piayiA
iVUnm0+lm38jwsWE6JzMNDPWhKOkJrsIrtOJbymsQN5YA++1lcQIV2fAwa69l38YaGV1U1Q5+o+Y
FOa47paT2dWXmfL5zjad6kS9oj4xl3f2dhIzISmUUxoQKJs3FTD49W3680K8TfJRVtR/xlKH4MdO
Z90XYMFEjg/fOiwdNKRKs+xay3zSS1zYGUBubxFRe5IbR6nbU59G6n5uQBvTxGLuXsKlA/V6yuPg
21QGT6S8KXzB6m6TaKqPCu3BafD/B86Dak6nMM6fkxoVmo4O5DiEzakuKMurtvm1sURwTiYCR7uk
eCqTfHroDPUHrNzMU9vxIaddCwAphG5uFQ5uDwdEApKEVOme67QNfctiRtRUGaFkxKVtwpTgRavG
dJqgm0S8+D5rQb4bcLH6qkvaXGjWmi9i0Ar8DD8UFV84eLVF4HxPBQVw0+pe5rKa/KkKHZ7iBptG
0yLPWrpsF7GytxZjfIlsuqvTPKBCXwtga3M1NS2SdW2n8dDVbUVgd7tIS2xvRne/68yVUZ7muzZF
XumyrPL5Urm0oBrzgBYZPLdL/pppktwWuRE3ifwJ0Wfs6wpRWSKcyFk1k6sb+qIB4wZSXvXVgMTF
okcrm5qTto0s/p4kWqh3TqoXcsUnNkbjr+yZy1BlyoNbhhEdV4gr9mGc3abE7A7wTx+tQFgPaVQd
weTkJ2iE+z5POt7KwcZs5ma7zFrD6IIWX9lSLhCdRfVYiPCSxnm1SZtG2XJttbYgs5B52dm7GQbK
1kowFyWijjfzFFpQP7Lt6GrVxsrycJs64Xtu9O1upPET2t104WZ35TvUPBSkd/T28LjeVj27d78q
JML5MS2dTeHoaEeYdfuOYtOtVNVvg5MrXtc10QnhNrxza/ZBnWSHYYjTrd13ve/Ck2hgERSRTo/f
Na7w+zELla6ByyYjP6ZFSk4sy57vJykzbfmklRUOhabd8s/Chezk5j6zhu00ai0uGDiiNJH4UOfW
gxnF/F9FkjwvOh85TT8uFA93LCYu6+z/sY0piGfzVB5VfWBpMCj0KpmSp8uMdL/nRk9nA/Rts/bi
jfEB5OnvZO5ztPoBMUKDgSrGSH0UfcGWDlV+QqpLCFPKzc8dr2E6k9EnlsmrUL8/Zj05hTAelYq/
v5vTvwDyF1vVEfpZmGbtUYH57RqJ8zhlzRuLqYel1WbPNNtgOzrKNUni3KuIINWES2BaBBJa7dyT
qSJ5r7BsXtLE2aWuSC+de55CMkVJrIlf7GIKWP5k5sERg+1TQzKx/HS3xHAMHxruBgKKe1LjeNNE
ayHbDYIz8YOCqZ3WX+q6EdfFnCsPaa9W1vNJZD2hVaL6VpaktzpMi2/j+FZmWbapxqzaM+FTt8yj
RqyF5qOVRebBtAGRC7X5Oc1MV2JKIw/cjS5JZtaHebqmCZNjsxvrPcF7yYOVKbTHo7PtDi0tQdA6
Q+Vco0nh8gS1e9+NKJJ0avBeEqT2uV4UrvpLb/npaKjbrGRGNQ6544durm26Xq88FQHcbqpc0rTx
GOA4UlHJl8DCcnu9cZvQeux6Uw/Z7IV1Y24obfl2jmYP45XwtN5cf6nkEg3FjYYLcNcwaLeq1uq8
3XxOcovWpEhjEGy1bW37BTyXw59fAhWrnWjNb6C3H9Fc1hzKcqox+Evlvs+pxi1aQdIQLtVutNRv
GnYvPyBzlfsHqtCyirNrOaE1RA+9CZWp4+cVyPwLs9qQak3mBJNpcKoUs+fRnk5jrt60sG92Obfn
a+4WuCpMHEPcBKJbGJZvYUp2bDGTcdwFF7Kg54OASqdW4y5wBvfJMId9BorKq/Na31qKYntNHefX
Wcw6fDz46QvZBX5RW/OOlIsXhP/t1tHr3i8F2MUi73YWUtddnKO40MPW9tOoCTe6MaEKZOXEP4LF
frAo4DXjEhttBTOyHfEaps7bUhri1U3EDZ30g1Zl1pnSx7DTlIQFkNWOFzXqdk5aEYK+7vVdPF6s
XB8viggJa66W05gWnBFHqJ25QmwyHJ9LLjAoudoF1p52yXGv+a2iUORdd7lon6Y5aW/EsEzo1pf6
IzTQV3dV3X5U1Th6vd73H1PLb+la+vBBTXdAOBlOHyH3bA8fI25IViRe7PTKh1rMRAqlNDfdJQVX
Xwz6R9tb2O35QH8YOVUkzBb2B3IpyJnUmT6YfrD6qQh7nTp1OrJ2xAmI2v+D9Q6fqKZTvyTtguhV
N6IvQwxbTw/y4b2Komxjp6Pz1sQCYadyGJu+frOKeNp0Sme+Rn2hb8wprF7jnKvybNE3swETHaa2
LfwMl/8zFjhWgIYRosA4w5CKt2qDQttUkZUtja1dXWusd6GGGxQ3Yrif4mY+u0ls7JOsmx9LuxkP
RjnitEOkdezsFohsNOQnUQ3m0UE8gL/KCQ5izqLHzkqywzzW+qlDTLkFMbupE9M+4iME7qIb/EpQ
q/yxaLNtFyssY+P+KZuVfRm2+Q2FdnPoRjdY/R/mhWbra5NG0TZZqi9E6zY+IiGFhLfUywiNsUhu
HWCXsgpSfw6t/o5q9zf8PQovTP4VrT6mzB9Q5+b+VOOmmFiI98BfHpZo/LMZUnEq+F2gsDvAX9Pm
0XSjad/Y83sHU8U3A3zdDjBrUlZhRFZZXj+wOvGSAnuFaqvTodBcSSpfPEfXps08NMPGXpcSiamP
R2PMnw33q2MTUFuI+VcEGfAEpCiLxKEXYXJtsoLFhAv7FXuiV5lm/+YA2/YCpAP7oal3JOAsD6LR
kJ0LncV4212GeHR2oVtonm3Nlrc2CAbtMdfohoBNVZjHpB8q+nG/dvOj6VJb1wcuqHEekcOmlyT6
ufHzTLvdU7PovbJbjAeePi7obfpTFQv1EIn4iRuXPxrJtFFn4jE1pfldzhvVakq0Id1vCrIjd/MO
lZsSkwmxBpqT4D5sl6IvNlAbSKqx030ZqB+M3ibS8raCKpApxGNmZzuzQj8pmATeuzbjumrMyjcK
ACwp9e6RgqBDCbTYNUMW7zXjq1bm+o7r42s9FMVGy5Px3POBp+0IDCsf5r3dN+lDriNUHSvIy4k1
vk1Zbe3DIOhAug/flLakpIABn3Afrn1TMJxjSgNW0LabFtfrli7919zs8APp/VsYzDEKDy9b8Pn1
TUB9JObOJKpqW3aqvc1sbvx1/yulY75Fg0q3o7Si19bZ1Vkab0plcK+s/VmqGZel6unrWvEpARl1
K5lJW8nwU2g930QntY5h0HuqRWKv9mOyKZrRC2fGOfVfn2xQ/n+5eNISAZbf1DBOFCEYaDXF6DQl
G76V7pNV59ap0+ZfzVzo+3Rc3xBIUNfZPnPJaGOKnuo0X0l50nZjsbSnlpAORHNqwwKCWkFetyOl
IkoUeUMKkTU1V0VT+IDHLuuOambJUVRGCQCBkFgmwsN+loflkQbTk7at2oTz5cD9Bf5xTL6Klisn
IyYQxrJ/p3XQHIde0DdpnI2CDeWkA2L0kBogwa4U61Bb46bCnb4hKe2kRom11+dtShPrOQqsC4GM
/SbuemRcRdVuJtqPb1hXXdixeJaKdDt2WMNFWnCxRC1E/WYvCsv+GSb0/oOi4UZQkiuwlNTwg/5l
ieMc36IjvLTVTwgQx4cq6vx+6G+010iptTo8qCoCU4A3T/0C1dzSKgMjWbeNwmMUpg3LXKL+5tSo
PQWr6dbIU/JD0QQV8N2ey4z7VVZdxGwcCR/pDpVh6r5ikCgZBNFrnxM2odmnbhjUtz57VVDl+Clx
ype+HH8Z9Hz3w1Inh1qBXLuo3N8WpE3ACLdYNYn1mpA5CDFfAkCGSGnatzho6MwFv4OxKF6VYPjO
+q7fMxPfzSGEicjiu1hV6cVq9fbY0YDauJa1HQLlK+vwaOPk/bLt7YDFbut8U5ciOyxCjBs9GWgd
6cD4ieAKvSpK+Vw173CTQ9ZP7a9mLHvPTpZXs0p3afFRl5HxPai7s9XUCkj6dJPPX8I8Lz09MmMQ
FeVzr1X9zo7tZ33KvpRFvbfiFiGy+hb03a8CSPmmD78r8fzbiZuCGYXb0zkIQ/pysfLgqPrVNeNj
W/d7BSb19zr+GsDW2BhaNmwG/hdlRylFEC61U2u92yZmgQ8//qsbUB6yKOvOIxkMiHWyBLFgTQyV
O27VuG19MhrpI+RpgOLZJHR41WaZ0Aq9JMWBNvRU3vjkxpDeUNP6deJ0eJCZfQAt3LgLyHy9D74p
3aj7lTk7Xp8v3zLeGDUNWI/0t7LW3d2UV9EtmAzTs+NL6Vp+zML5w26no2mNIJ4xzu2NZXkTDrj0
1Ua6T8j3yNPOPVCOJsxgCL8LO/9aKnp4LIKgfA6b9OcU2JPnqOR0aURh/bC5QDB9sEn5oNXnhQQM
eos7ZGBTucAfmHWnx5RQjNFh5lVSUgP2hBugQs9/iBRQJunkbmq9KvxYjARwYXPaxehvdgslF1/R
DN0vSmO6yEd6R7nVxpGmjCW+kqAZsPA0a7pecQzbyj5YliU2ZVKJiw55ySaPd2dmvJHllOmXOp7N
M22pwmOCJN4hsLKYyNJlnS+Jd31RsKuHVnbQzDa6iaRMMJpG1lmEbqZekUW3VFhcytphsjRba+74
STn9tReUBBu6J/1jFwb0eNKlA21RIgqSkXKdmqdI24forAxchY0lyx7JSsPCg5V1U9pLAKTJ8rsV
1YsxOPmlYBRjth5R+1MhnO5cJzYwFK5ZttFMQ4r6hfA6NyGgbQ2aaMK8eQAuyaJndTRD76sfeo2w
IqnsURIK1Z8ny6NylwnlxkzKZZNRyF0bw4PFlxducKxE4y6fAvcqw+rkZgzgHaBa+RzWdDINlAXl
2GcinjwVhI2FsBnbilr1raf0Gq1CKoVcIPGj43eYP1pd/U1rzbnODb7EZgYLsQ7LsyyHKUSNFEme
5bDMui6t6Txr5nCWwxZzSNul85fikZN0U8ko7cc6PWdkHzH7ZN1pN0p6LtckI5UoR8To7ZMcWs+g
XERWmtxdX0NPtSOW/YhbtWnf5EbLf9Uk5FxTrLXCU/ifoBiIT58n5Lae+BCM3S1TLkQqRuZM+2hS
w5XrylNorJaPA5AJ+ZSiWirfSlIaSVbywaxqfqm6uQGvR3Iln63luxqcm2YevtnR3O5qfYmOgLHm
N8MazvJ4NCsjZSHFOBdq211tQjM8eQATyYdTted+QtAxuzV2sjalP4nAeS/c5MswuNF+SRSaRBOK
yQD017seNx9tIcy/khgV32IMX0uNqRYO4v4xC9CWKvhxoApsLKvHkZmswVGT0+2yzLAv8mhY9s3Z
zNrzPUUqwsC/V11F30wrn8FQo/SCiud1UCxfIM98rlflVKlin133pK9g3ZubVHuWDoS/z/yjsbJ8
A3Qw4ZX6VYZXyyzrsLYB3i9mh0Y119WHWVOLw5/BNeta/TvwWp6eTFZ8jBVzJ3GqqHWthztnddKL
dk8J/UUeuHNV5cNQKyhPlUuMHXyKF+ZY9ejYj46EZKp2sYnahnxHvIDmSf+f3Rl/xexZ9q5tDrbt
uLegGJGTaou6cddducGmlp7mMv/1ORSShbJi3DaQOAwBqYVzo44iVkM00OdpE4hvzyl680gnPbgp
VP5vi0OlLnbLaifPkwfSeXRYC1OG+Z7omECqKCddMo+187gAjcypoPpa1CRXVVWTq3w0xbqx15y5
9v5zYLaW4jE1s50cH5d0MO6ntKzB6wI5kXyRjjxSA8T0knuFEsaU13j5z42wlM6v8I94fT/9ElZb
fikIyNxWztDupZp3mrWJkNo8PsujdRRsLFsMr0DdlSenTy7xqghOqfefwqFBGINil1WcO29L/Pm7
eqyb3aCNyntHYLwfm4I537qr4LvzAsOMz3KX9+dR65X+Se7N3B6t8V0FUvVUIxuRg23XlOekBTIw
267yzoJoPBLBGhI8lCjv0QzhNsQ67RmO9VNzlfw1b4eafyj6FUBT+WsazTn6GcMjPMlqqaboH2WJ
XleeqzgL1aQ+dnbyXFPP/zx1qKPi/lSWln+eOgzm/akJENpXuzMtWsi2vbufS9UEI3xDE3JtGtd2
r74aQZheXWe6luueW8Xq60K0Sm7G9528UN64RGUXeYgNYGiMIUDJOF3rkVTNY6ds5dG4iNITnkbh
RT1OvJAS4dXW28tYj9lHnqsR8t/O4QsRdo/IGZvtDIntC2HwTw5Ij7/+farlaH9OHRQI4f8+dZz7
i1pd6vQQRxXyuT6sb+joLORC5V/KFNdU2mdCMsdsPo49RrD+d66O4ddqAH9VMKfx5UnyycHY1Dc8
rtbNNLJ/PBmfKekL62uR86ma8T+fLV9TwwHuyWebDRW7oYZTHEyI1FoBEESNA/fmRKKHtU1/uV60
vUWl+9ek6Rd3KeOvDXSH1VvTXhWd0EK37OijkBL4ogwjxZFl1DZyd4aN/mxa5f0g1xHzZUjHyWvD
BR93KGjhJna2vKfZFctZe7VcvT4YoZLhWtUmEoXWQWwmuLoClkD6CguWY3Nj6GvVgHs4Jkcv7Iv4
sRnd/FWMmbLtkk5s5W7RqviVQ1QwWjLlr8BonBcH+8O6I08wKqp09Pse56JtT6aisL5eMxe7kIl3
2xjaSd6gLSzObdd94U5SI8TrtJvC6p5gWXFBsK+/JUPyzt1M4Nxlbz1mFIG4xMhgjzX5Yn6YkliX
msEvgMFftUkNmNrrAdX9weAORv7t3C4RKVuO8WyS++Blom9/6lxk1KK9Ve2o1z/GZLoZth9y1U29
QiOMi9YkjWbKtfn9gYBMmXoQI//vc5TRBl7euelR2KNyGFpK7+3qcstBpR+Uusr92S2qh/uPMixr
4ILyu9EpEo3rd3Uxwh+45sKzHCocmkKUS9D4rQc1S1FP5AwtuLB5wmpgeobW41l55AkKd99idbXF
5+Qou2kX3to8s6mBR+2PqXcAqUTZOxH1Dlhn19xbnVu9F3lxpqbZ/mhtZACFIZxrmzX1Y8cC2a/X
JNliwAogkfNkWg2HVs2ehz6nQm5Xv0ezOJRaU/9WqJf9+8F6jhyZeDDa2MUFMSQ3O3BNP6/M7liu
EzBaf35dgcDrFHoKKRIxT34M5iGx/GSM+qPc/fdp2M/+nDa1H1rsfhk7c4y2ypSmlPkXqGDTSK1E
sAJeqQlSxS8f2V1o+4aqgJwB6eDTPWiOBjRLP80K7ek/j/j1/ozpxVg9OESh3EIR7hbWXc/tSiZa
91pdKZ+xlmjYyzWk2D0CGxDqutgni2G/MukxTxmiA79c3RdRMz/mEbobKdvunEAcMoSUN1Vruk0M
tnXHrQ6NSo/Z9kxJaBcqUXGLFVIYUknALJSo3MVzTt2/w1+2b2euO5AfcD4VFfkAloumD7lGpxzE
OLHUiRxa7BN6c7Kng8SjLW1V83zpsPkgf+OR3LCumXZWBW3E+Hvs8+hEUhONV3vay7HKoR4vX0Cf
Buusx4/toJMwnY1QIeIwfs6Xan7orMOf1IGRZjV654FQrTa4VJoWXOC5myfkNY9ySG6GNjDhelbJ
pTGW+fR5rnykLMtEcCx3e7mLlMk99HYZ4Tx1gqdCb3fqyAKQGCIYaHS8Lz2TSXlMbjCsVEeywcf7
+XIMbVUB1pCNfJYccyjZeEpB7uF9l6zwqz0UW2csqXEN+vUe2wxm69hVYEibaM19bvueNVczCgLE
avU5M8D8AOQ53FOhIxzi21wTynatPoP+5/VSjey4FPl2JmxQWL39iKb2KqAh41so7KdMFfiC0xgR
wrorD0xNUPHEAApy1nfJRkQBGa4Rbvuwy3qamEYArsSYHuXZ7vpaFgmnFlOQ9TXiItY3uCbSHRZR
UXb2ZTQGvjVm+v/eY+6DeIFairx3xGKOH8sSTuo+FXbkt0R2+C1zQpCqkBp8G0gNfcWyORMDU983
U95tuMsSuvL3+EgHYPCrimSGyNWJ3FpP7sqZhsbn8wIidfZQ6L99DslH95dJSOHcRU0T3jrt1+f6
TI5Y+a/78qxvw/CW57/v8RNLYaqUJEKT/vAYiG6rqbB+iCkSvsxph554pOYYHPJqWqjbw7I30q7e
tcYc7eVuGgekE8ZrxreqhV9mZzetIHwd18yjOdnNfu6Aekh0Fzfs1/uFAH0+PzEkVveSZ85bXmrW
o4yPM01zPg7ZpHv1Gi6H4oDvPtUqXzXCmMRyEftJOOb7GHrRS9wY8S2cym0szbzWymrBlfTnqF6T
SEaexFaem2VQbwZX7//hcERuNezUEJPGZ6SIfCQ38tre5F/zcLa3glr3aVJ17dxlDkGsDSDNPI++
Sd9Sh1aHedrwMx0HKgNxYD0n1M32IOIeujYJ/JCr+4sBKPI4hUjV0tUkPa1ONyDCBTLBFzlCHb/Y
WKx+j/kC+aMM9XcKemM4Tz8SfQKOyt93bgtgPg3Netpyq12EeaEdzv84YegWcTZCukVKM3fPLdyJ
TWEa1E3DcEiP+aXHjnwlTCHdRKgQfqYUlPF+RN+gKlZbak7DA2aKyBeT614CYEHMTtTmJWJSf3AX
i9burFpvc28+V8uUPjoda3AZoavZ/bCSxZT9Z3Du/3ZAjuUmlEU65NbOKVz4mrpCBLcyr8tkduWY
fCQ3Yl6Uxyw0FITmhZ6eaWa9J6se3bbM9lluUkXdiCqOb72Sdc8wirtTbKPmkgflmF3DqzFXWbmw
g6+hoc/fgoFw1zYaX0WYkwaJrMPHcIi3ry7u484qEElb8Wfc4fxuPd9ax/N1PIGeesztDpSFGyYe
IjD7UqWieTeyL5hm9C/RGJPJALfRszOBP1Qbwh1U6XZvrrvK5D4pVVgs79Q8LN9tqVFK8Lqr1eHL
Lw4DcSfhWvO7HofiETWNizBGTF1IV9exCCZCz1P2FcBaU/te2vAGmja3/zHe5cp9PFZ4/jigS7cK
6yo61930dqp8dUT/KGfXGrzkJAjHb7leA4fRyvFm9MpwmK1GHHSLuEnXNvnpOpSY1EraKwov65Q7
5sUwtJFA2QlQqQ74QI7ReGMCrbcVpAsljfGpVeIvnU9W92rrnfmsjUzS+r67u0sRZigPswLAWS5P
s5x8rGYhQV3u0vqDPFdkOUBulqV27uxUs3HPojNeVL6Lj23lJr7o7OgHSAdmTrRkybjXdwAUaTSR
3PKmlPaTk9bxD0WbLE+xJ/OqZmX8xymGw2s+hFqnb1kE2X5jDxRelMyoPJgw4qgqTvIsN437aCo6
8qmmTJ97N6geCJ7/IQ/JIRPeNK0OLCek4uY3YnChplLK5Aoz5Tc5NqfYizDV/CDAw8F7sqasp4B4
CY5eI5sKfTw7tCIqZQ4O97GlxCsQxfGpVPA9h6lqPn0+WvLK8aOpMp9CprD+Ak/5lMz5JVbNHGiK
O20rzU58zNnFLdHSPxsXS0AlQusix1ck7UZzGyJXkPR5cZKqT/MAtCDKCKAPDHzO7iqMX684n2dk
4fTnDL1sjC/EbN7P0GiyeGWrPAx5gdpaOsatf2xZSY87lbg3pMy98lht59ZWqFqtUc2LPofHsB++
NoupX2Rmc1JUHMjE8gt0TH+o404/UMj4BR9mOLdpu+0sXZTbTIhh47CKglbwP/k7nUocmprDPkwa
HGNrxKKxRjVq62YOpr1IKm7LMocRXhHCmV5rcGRwntzEXR3sCofsUfkMORaIycC5XpwyI0AGCY6C
5WVAqXfvrOkAVJ/4bYUtvHwmo1SOyUgAiS2s2qnbUpqeN3JMM5iq5JZR/0iH7rsTq+mbiHk/snH+
CGGHAfjKA1/uCjrWFKMMru1mBKB2Idut1SJuMoDhNhgcCnh67cg6NgjpOUwROLmhpilQD87hfriZ
Zi8GxZfjz8ZLrblbOUcQydA+fY59Vm3L9bx2WGWlsmy7TCvBYt3/nFvI5w1V4/idojo3ee1SXRLL
5sU+G2vmROmOBl7Kiu+TvJrNZnSVR+W5UVQZpLZ3cGeRKaBPoQG7gvfvpH0DQ/Cdw48CbwMIc/Q/
D0xW3t7PU4dp2Q49dIBRG3vQWPO2X6FTUSpoIdwvmVEd0ztumUvrS0jL061YU5a6RW5eYPv6uh6n
rVCf56b92q8L+Xbd5DWxe21bQfDj/EhVdeyA1j7ReoF7B91/BJiAPL3szyM5lqxj0zqWjGZJQkZt
/KxbNMGtO0Uncw3BYvlSPyJA/5rXU/Rim91lNBXym8aRa6bLdeCs0GgYRhHyUQtQgOIq3knOq2o7
FqiVaNpJKOznroTCYvG3t/NEX9Pt8FsMIvXoTgxP/RoKyWoK2BKQHV/uStIwyAA6HdmegCGs8jrL
puW9MVBduF229F6l86Uy0bz5NKrUR3kjlrdkS+al0vf/xdSTEGln+R6ri3OtRZS+IXC6wxFMq7IR
iKn0ySUrgcbf1hQq3c6VlUD21/1Jndr/fz1pDgv1YWjWP7AG+CLnliFSoqPcleBX0tn+7Mqj0fyv
3bR2KC+sz001gP51mLzn/NV+5cBMzFePtlW2XhY3y7siTBt/EroTMcX5zlCX8JgLVpdupTfP5USB
RnUhrxpLGP4oWWJyiyksliSsYQyweWb57M7MDNz1gIt5VTQCVQVF+QXe80WJ1A/5G5bDolzsBRM5
FoU3eOD/PYbT/SNqphxBqU0z02wbZg6YEo2qwKovs+TGKETkvgzKUTK45DlDlvzvY87ayJGnRIPV
7YcRnWPkL7EKjTmvr9Q4nKtJtN39URpTxC4StHn/OZCl2bkHTvLwOV6iNHsw5uSQw8yQtVRZQTX1
9gRxl7bCWrZNUpRlUL7HgyzUJkRSHNDx6Bv5hFn06jWf9dNSpNUJove4UbMUPLoVRkdTdOZLEWjq
kXULfDkazi9laZkvkE4rJa9BAzHCfftHgnAvhEvwI7Y2qBLznxE5VhslLtwzDe7snCVj7RMWk246
+fnvNN5jbaQOWNXxmc4m2C725HxWjnepch+XQ5P8uv57TJ4mn/X3a8hzR5RV9xcCo7NFh3NDXYty
Ny5+jizDvcnsGhqfY/jAZ3PZ5oagdsoZg6Nf7zWxRu22uNKms9zEZTOdw3Ujd6l97xMT+fmEBtQz
EJEDQTxVbY4iZSXuyaDHAJVcNM63z4hHRpzcnm/d3xGVjOi1swfOQJkYmxMzpB7l373+olSVfrCx
ZXqyPCOrMHIzmQFWnaQ/BbP7RR3niGQQCnpF7F4+7yeanfkBzfGLvH3ITYxNKjPbP0Py1L+feF+u
rrut1p46rUGYlovpNjX1fNPaEnsgmoqdHLNGdb5hO8B+k3Ys59bz7m1bG2WNrjC/0Jof00x2RBwx
Ya8V9Y0ODWG3UxNvZQ1qHVf74s94amfxFof18u3f58vxnFn+DY1c4qWR8thlkfEyhYN6FjO6eVn1
toQBoY+020cAcNqbwsTyXjRv6GEDu5l2sgq+1NS9BDk2XYGcsqshnvlDe0KsFV3ue2a31gUtmOKC
uNeLU2fP90t1q3RvUI+VJ5CZxEt/PqISDti8JvRSViTncbNMqvIRZ8VXNdGS39bwVemzVeKBTK7I
Ev37qKHgyCbTem37Uvjl4AYXIdDqTYubrEoDnX5qWKNNHxCSODhdf/PHpKzXSis9t8uCVG1QzffI
TYIdMRaY4uWukqa+2zvtUR41RhvWcu5o57r6P5yd13bcuLaun4hjMIfbylHBkizJNxx222bOmU+/
P4Bql9urz95rnBuKACZKqlKRBOb8Q2F9Ftj3Mqu9T70bYlna6is5CaRqdp8F1hc5B/7TfFLLvltb
8DZwXUar0cn8O7ay1aYfGlT1dR/AvOxUWxTc46S+ly15QMvPv5NnrjGeq7hXTrd+c8x0CtLgJGqw
8haw8V2Ux9zvIsu7l2cBRs3RxKbv1m+1hnPAXDBeyT7god69Jg7yRSq3ppYRRA+kp6eKZaDAnihp
epCaxFJ0OFPPyeSq59HVqj16/m917SLUNQnH4FhJoVT0SldfusBbhpOBouRG9pkxhN1dAJpjM019
iXzIZtBV89QpPonIuFeT83KaitOh95KzPJMHawDSvF7awThzBYugpRd3As2pzZM/2/y5s3eucrN+
lM8QYHBx40SP/9mzPHLKn300xY94dFHXJ1i25FPl/5iuUKw/REmLQUNTh/deiiBtPFO5lc1a0UKS
igxAoilPsQkux5yt4EBZZDVnCNnn85BBzJJzi6QBNKRja/lrmhzAxnzj22GGM1wwAkRXxwd5MEKy
zwMKUa24T9z6rS44UvxwLgEO8riwBihE3qbKYDnViZPPctYkbkXy7NdUhwoOEmoJOpFyqttq07Hg
imNZ5xmkxBU8hFGEOC5NRSvu/SKiJs6g1WrmJ/5yBKU8NaDIWpqfCnHANaErWaXLKBfoHA4Iob6W
YzIKBN8TFAH3IlsqGvRnVe+AMIrZclZiTT8zGJKkHszjIHJPQe3AzWuRMZLySaQk0yf0o+SY7MGs
AhrQ/0982uPeGQ3ReHAA7GztYbB2em9Dl/PdCVJL+XvzNiqD5agqgl0RfBu9zdUE9kZxdfBIlWHt
rLnVX/6Ye2vefm8YgJSudGcfNwisVanKHrDVVrhQkax2JifftS1Uy2Iwpwxovn9pvMa9ukJOwYwt
65QguL0yZLK69Kp4jfzOdBhQ3300nW+GkefYRlORkoqR2vQFjSPlrUuC37uj8GuX5crbLVqqUQbh
1z+iZffYf4V54S/RZugauGzBEwale4IhUrzC0flUlZ5QJ4qqlwB+gOy2u0S/IvtaYVZdlq9gw539
5HsN1kNd8apkob1eXiP74tRxeDQRtYqR0uDb3powLazWjO+w68AxYtCsF3Nm1YrYffHDSp+kymeu
6S99ENZvVZSQ7y6H5EEhA3uoSQgfnV+ztV+z7XLMf7jjU54W5k8xO0aM7C0OSDPOpZM8ZNDWDkPv
fMwONGiOfls+adaAX44fgmF0/PHd0TBhMnX1RwNrj1stevkjplGzVnvfuZN9UdANfWtHjI4GFaDP
YFHEaEh03WlmruxRQfdOrQkmy4mNGVM8o71X2WZtmjZJn5Pp1QNmtoq1Nv6OisAK0Kvy1YmUYCOy
nnd5r5tn1TW7bVKGxZvptme38YEbYlaFRtX4jKRNua8sCirphJ1IDJoAKGQS494XkycEFXKOE+xI
BNIp1SLnAUyw/jCeIi8FtTR5Ld16+Rw6c3Fe+pDl7ddzw8UiR5eZJromxYB4SCLnVSPsIjtAz1K5
ukpkfgk87ac8SQ1zOQGT8lNTVeOLOPmvY8T0Wcz6x+v85/RfMSpeaL0RBp8s3+lRVwvftHhgz4xG
5XPDLgsJ7/iTbNkJLKHYsfOTqcf5Mxlklg3QxTauP/ZXAOfJxkiwaJKQOrfvnnwHkqa4I8SU7Z5+
jVFsXsYkFk+OacyTreLvechvgE8Zo+JsZVWyz31SSKApzBd7bu7kpgyjvHBd4ixxn1BeuRbIlK0D
tAi/qaiPkJtpPiNZtpoF+zAtRvAWBcnXWJyBnv04k31yVMYhe/C/jN5ehaQO5KVwao8TpHE0ObT3
3nNImOpRfTCjQXtvjMcqVtu3MFTMoz/xm2VUNXWvFmVu8hJ6fxek0BBlP4WbBhXLWr/oGR9tCz9r
8LwIpaha++QNureyi655sPRaQXYwV7E2UMv3oNRQBcHfqSl6ZYtM77z1urI+yBoz9Y7jUJNo7XEV
uK/6ChtHARkMgdYtYbJiLcJYZhtPs419To3gyRI2e4hDJ262VpXQEDDMYl+g9fz/Pvvf49xUU8+m
76+dxij25DL++1dqVMPdhogUIRvY3Df4iqwb1NZ2RdtgrZXCUFw1E34WEmIRhFm/l+9TD9sHpVeq
T+mQdg+IK35zNbe9GBV1TkNttAtc3W+ywCOLOIFqH0PNgDIoaj6lYLYaIEx2styDeGO3CgFb4Tsp
oJqmmu9kmU2iVeUZ6OviDpqPjR9G9/toS6HrTsZpjbmdetSFhZWWp1lkjRUrGa+y7SjkAFR4YrvU
KUiI4l91SE0vuMpD4c/BlVTJWg08FGl+9Q8kuA+aUVPZiJrLLBajlVyXFvGhVzT7LLvkQWv7vl11
rRpsnKIdkfcBaopJW/1kanxmpDHQ26v08kHrwhZ6Se18UyC/9MIDpZ+e9Fz/JD9X2MPkxrx4Wj7m
yNLu2c51n4oeSBFkgb8qXZ9Xud0JGhh4aW93q8E3sS58iLSfsvAua+4qrH995at1sq7sAsxs+XcR
/xaTc5/Mp8K7yFI9Rn7NxlcTe2/5/YveOcbnua71LRhH5xyU3IqGqDEorOvKGzC0c59H2VfNRTq0
hLmDzGO2tgqruXeHyJme22erGlBFwVk5XJu2GuwbJEfXUjJQigfKvrTKx3U/hTto/t1FnebCuiZ9
BYlUlndQRYDyxo7gYMw4nsbUKx/kYfDr7n42UfaDo7/0o4v6OddHnJ/1wlyiVLHqNAogZbe+po3d
Q0Gxu6h+Ss07VR/4uhuJFR7CsClhUupUbcRBDsuBSMDJVThW6xKpzL309Wo6XTvoBvD3SSBNZV/p
9TweI40yjYSqgj9+yBwP21oREmHZdj84SIeIFo5CQM8lkAh1uvZ+2d5Pcw1kwxzi+XMVHes28Zpd
nyfTcW7yLS5DPZKNMxuVViMRXMMgRZwZU1y4pFrnPeOYNexhM47NSvbJEGxrIeNltR8dxs55mmSS
Rlcc/eQaE7IfCuYtnpUYJ8se7nuRlql0rHBiLUEmZj06XriWn4T4xHyEZhfRQNklPyvR71WIj926
fsX/2R+BXrRJB6/xxOBT9/tmvkt8QbXjj/jVEn/DOCrxCh+gATUooDjag8zYxBH12TF8aDW7F9KU
S4sqQLONCpGdZ8lyb9voEShdhi+UaGZZ2p4BlpyXd676E4SL0D9KzW7M0R4W2EKm91eZg+k0OAEh
qbBDLrOInm9SI2id/vABGBDjrQbGSeZn+Fchpd/XobAGQp4tbCFaytMxnpONa/Qg+cSIU/bFVZ7d
DrIP4LHqkUYTQSqc593HRd6E3rvsXF4TRRXUrV08DGTnHy8nm574FWpnrkMSpudb2NRV9TGC/hDt
NUVfTbGmngZbH/WjMKjY5oVOpfshR/uKfOyvnwMPAtGePn7+GnfRf0Mch79HP5Cqdhekep+Bkoyy
3NssQHSSAs6hD7SGLAdrPBmI7L539Vpzu8DZAzEQAMGZKHtcY7mC82ZTSClrGF+hrrvGBdPeAKnR
h6+2nn6JdGfYdXrbn9sx6c+wNSsfqbishB5U4hoj9IJVoR8sz24HxaewajvT4db1b2GyDwBQDy5s
ihckkkQS6YXPrR1s7Vo2b4c8n1qeDdH21iWhSyg3+HdpU0CFqWOkoIA0dYFpH5G0AOXg81+ITc9a
mxWEOnvyLWejt9TvWu8nLt7kWcK5DrdupqibrBsxKUK6TjVG+74X9fzZKNSTms/JSg7KPi8xIa+4
briXzWpS33C4cqlPz143LBhVPfC3lg/NxjLUHNMhdAtkGq4LAZNlqIRfcwNnwMAtL+EwVCTGFDDK
Bm52fjD5K8t2rL18IAcoQh+qOXm9Pahvz+N/Dt76q6He+RS+Tj3kzIUhYiDadtXxyvjgj5BSu8pR
VWxpSXP/PtqJ5m2uHEXD6GkOyvarjkUG9Ek453L5xeqbtFkwfRoVqstBFH+PJ4xq634Yz8HI1uHS
D3FyZ+EmuGalePQK7D/VxodYGo3vnYDfurpj4HsIASJo/Pagxu38YOXACww1VL+ISf7QnzWNDLTM
rw6+M1/HUIFlLLIgv1KzoZt+G32UkmSXPASxWEpnM6Y2RjncJd6wiUr8ValQftBSBsoqloXfiFwb
jLqCCUTjFneG0yxh8l0GQxwgFTz/R5hSjtpdJQCXPrqUzvgoHznxmAhDM/+7bMlDQsp125VCEVmY
Vco+TOfBBqp6dvpwvDS3pYl9jA9FfUklyzcRh/lrFmf6KZTZoQwDtO3sksC+vc84MpRLYaL6Jz4S
s568ja847kY+w2HA3QORwHyQS355YOce9CKX/OtORsindmFG4QEUjrE85mXfoLEorBF4vK0I9NYt
0UbUdKrPtZbM+x65kjvwGdSz0h5sSwwsK5l6b59W7g/5YOj66VBTZj/L1rIOaOPxtz65DID9Wa8H
k03FYw2xEALEyjBrF0+hwT5ONk80nrX9q1s0SNYDCPi3CDzs+leIK79FNI3QEbValLrEsiaKFfdS
aOrRiBKWNPJt5nN8aFI0uG9vs8zAKXkdkM5bH9yYcG85PnYwYumT8Kw7zm4Mb1hpvw1DXr/oExl2
mOaUQ7qmvqd2C8YP6weyaNMKftb4fWpcvmF2C7sJA1fSb6594CMdH1v+YUuIcMxUc+8v+dKDroui
gws3wbCDVZFEb5mOoCNedu2p5oI82VXQ7BwcRJHmy/rnPuzHc4Yn16qK5/65Rnv70xxggVpEfrv2
0/bSaO1031iJBzlfnTa2ybctiM30sYbjduo0wCl5rFYwLduDrBMhQ/8R0YqI5r+LSLqsQseg++01
vLlstypOcWswF8ne1eJ0ndtwXADL+vW9Er93kwMjLpmgxfphbB6W0Q429caskl2mF6TxWtN4VVAK
XceBHV10LzVfTYpP2VR0LxPQ9HuyaX/JqCIovb1ldEziLfDWpjMOiSzpigAfAXlq9wpfe2ye4LgI
bwG0M3Z9JLjpQmxcLRRv0wUlwi+iecMvSxXyVLM8BK4Sc30bqDsgzhZJs43veNnGG2AIp6lxdKzB
A9ANigSycx6wbsQMB5KyEATBDAfLxUNs5OaLoXX9EY0MVO6doHwdcpA3xZROhzDvylc1BhenRYZ6
J0dDC/rmPHyGt+je96b91rkRPjWYH6zUCp9QWwm9r5avn0wrw0s1G94nL01/Ntr8hsmc9Ta3UcfK
02w/hWxgdnOHaIqba/bRzVX1EPXDAIXESDcqLIMYn8uddMuSJll6mnNXFX1oH7BGzIPmoz2Imp4M
lH02dhPLPNnn2wN6Erre7SRUok3BpOitxULacf3LHM3+Zar0YAOdVlkjFGH37HYz5SKHMx01caRH
15PqfkEJzrm/HWqrTjb2gIWL7HM7dlbgF8ILxvDa+RaHivl8zuMWsTnmp6kdrgrfnRsdm0ZUSQK1
j6+dXW4rsjL3iB5Z9/JsGOpkzy7WFSJzH31eqfenOra+T5G11pGQfiGbgYvIHJnoVXnjWzchkWr2
lno0hTC7h4ogwl9PH+AdUSmW9WNZWDZifc+lEDzIlqVF6gavGG8ni8r1CGI8U+KfsiSNheNXqmPO
VRMHeaa26pufee0hJP/X7tmhhwe18b5FTvsR0arVtEOqi72n1wyHhC0kC8YBkoVdTFSzB20fgcm8
Lk205cnbFkW9kTE5eg4Pdt3irJNhnZ37Dk9gBOrG0M7e8ymzEDyYx3OdDPbnckRFM2myd0i002Ee
EPMxdQw1KD+NK+g6zWE2mDpJ2XdkSOulTaaSr5GvG0+mr71PpqV/HvP5xWl0LNf7+MwFGLwnia9v
EsAhV2tMnfPs5zrVG1S2VM8wPTxI7UoBSzZ21WYMsWQuWuPU5bUBCAta74XbRLINOoOyt4wx9dq+
wJwZ9twKZ2gCKnJIuhlB9C6eWTd+ZC9u+QpSzgn6foClL776PFkohznxFoWt/minXEf72VEjkBIJ
tjVm4VyXTugQmIoTs0ugCK3Kqhuu0sRj4BI1jfoV2EF0l3RkzmV3qUIc03qn38mmnBRqTb22+tFd
y81T7lSK661G/ic7sm3dcU61p5Rb/FNa88EUJnIoAqD7xa6Mpwl3yN/6G/Gc/mf8zE54k/be0j+h
VhTnez3xIffLXW4q9sD5rwPq32LrK48wNyC8YLaxg5+G3K7dv3RQVk4+mmMb+au01j8Ozjy8oFBZ
/dYv4kNqIgI73Vzzmk274ZuPluOGT6U5HeWdvTU9qHOdA2iUGv4r+tE9e052GXaZJo8fICu04kER
aVYKN8tUL20UgRkyHdR00oaC1gBYdsH8yWF5sNPcAiif6dU3v3T8Y4X2wcbJsmHvCYGDOcSnfKot
cKGJA3+qdNPHBH/J1uig/omuVKsokrH2kfEqWs16XZ5SEgWXP58xso0wm0YCqEZt01finao3ynqI
av0O/VAkF7WYtLRlADBRuuEAnRZb57G2nlKrHT/5LlcVjRni/ClR9b9yxwyuUVc066nGYVA2b4eE
4v9VNvG3RdMDbOMeZacBooDLJ2GxNd9VVJKO1GRenTFKuVCqeG8L2FyuwHBRPYeNjMAAF4r+rbM7
FV18IB8SJHo71GkLYqN2vt665BkGOeMV7Y3xahspKoamuUSgBPIUmjZ+bmV2bLVmeh9hxW2AFrvX
puvZZmqo6Ue5mn32TfUNEzn7OxUrChvhRVeaV81Qmk/VWLeUFoOfRRCnZ9lVYOl23475bhYBssu2
fHUXJ0q2ycPOQLJuaLbBWCa4SljBWuJhy1nFdS6e7CMeVc0lQuTAXRn5dwWxcK3WnEe2Hs6xipxu
N48NvoxpeZbI9c6HX2KL4gASbtxhg/AuyRtIooHxUqs6onm0DCr2Swt5p7+MEKme0Z8Q3JKAn4bd
7GpU43MY6vqnKQLm6+a6wBXj7IMa5rFGQAtgMc1o7KKNlrrRSV4AYpI1WahVmC56w0MIcG/27OLM
huqyOAST9eIvDcMLsjzZfSczfIO2QypS6Nrx6clPSHf8aW14yri/faxWOQJRducH2YXYT3AKEuQO
pyauSN2C0clxHgE5bVXbYXLKd6WZ3z3FaB/DWtPvHZ4EK9mPdiL64H7YntrYzt+a/uoMZfXuuM+9
jsd1mCbTW2rwpyuQRK7Qff0X5LGWfiupzCM1BjQaYmczFmp9l4/gYz/L20qAOIVEPyhR4bBNQ/4C
FITskciIWNO83TzF4fqPgbxEYamv1fogB3TPDw6+5ZsnHX21MaheZP3GStfhREPuixlB77J6QZJy
vtM04C4i822bj1rgqpeAS6/YDwYuJY1WaQ9NVaVCTTf7UWP1kAXmT1UZXmy+eW8jeivITurpg4dW
06E1TOOIR0B8N6TYvmDSodyPOZpUFsoYVwqrzaUcqhe2h4iyKmbob+amtrY9tnif5EEjq2AnsX3N
8g6RTNcPD25k6ckVJIe2NzP3EbqGei+/kXFqP/L1U8m18h0UY7IF5M37NGvzNhiyXW1x558cBcvh
kbWlluT2KUcdaqebYf4Caen74Gf2dxE6mE22LsLErr5h8JMce1Jhd4UWf7aqMlhauL5SMRD9ozhY
dfjZp154lP0JMGJtZSffa8N8rb3JIRXDweAZCotSnA6AFqdA5XPmASoH3bTvZgBOarXR8UzdFGjV
7BY40kLDc5L6M27q1SbyWALJf6TTTr83b6OyoGdgx7fux+Ci5wlv9x/fIFS6jQ3gXVSD/jmQ6+Vd
7wX1+dbf5G59Fq/hTXWxq2ZM7frOMq6jOGR1qaBsGlOwSOGQ/Na3xDROdggm5V0OyEMiZ8hTZCHy
dR475bar+48XjPaYk4MKCg1r/uZ0lnnwhcJR2DcoTIrLMQodzKE8FdZK44YvajjtZT/pe4pWeHjt
ZBOlrlOcJ/UzHgTpVU6vneDzIiDglcFVHfTQeZ9C78kDolTivXxO/LI4s0UPkC5yVYC+fQcUgZV6
BHqV8Zb0QbmSp7+1lwm/jXmuqq8MoywOSGq6947SPsjvZRJ27j2QtwcNE8bLGA8Z4n2I2WVZWV6b
MWcnVNdrt7KsZ5w1m8fSmVEIh5MxVYF6skmprQ1XLV99FIG3LRYPezmp+6l3gAvms8Qwx7pnPVQJ
ZEi/RzWlm6yHX2OBX9hLi1dgR6KFd0MJdbStleSEfLpB4kE7gQK30Lkdg09xlt2lohut8vlo+ECV
vW5uHtwKZQdzxtPuTUHztEFR8M6frfEhtrOeW3j4rpjJ9CC7lv6k2zdsCa8hBbWln7cab7jbkw9C
AOS61GjCIT9pvX/A2Et5s+Yk3cZ5XFw8BFGvKNSXG5Ni81fLRCA3zIAStPDmPIO/lN2Ie+BxqO0N
S8E1InNRVjP16LvrKgdWV/5xWQa1juFtWcz5pzYPn9oJ9b+t3qO+ZJhtefhtqxqRmx3N89yyMTqV
ow4T1MqtixEjRq2p8Z28RVGjiy9qMb3KW5TsKlQNEhS51uVOptlxdR265lLH+oEEm/HezlFH4qoJ
7tzCq8/MxmAHwuNnzA/f5UbgV2gFehYV9egjtPH9YDcaSfgZrflbqNdXzmU2kh9yRYRBdbAsixxT
uYOF7xxuKyW5XJpsDXrKlMCu/8VYKZXnKvCTe8lhkayV2jHqrTN5BShdeC1lrt0pSuseal8HMucE
FVLNGDJtw8YBN1cOSn9C+ujLNPBfDcOuf5p8PX5ygQ9mdg/IIOyfxLN1nc6Ru5dNL1FxFpyCr7Il
5zRF83mKp/gqJ3mZ3yI2l8Ubypkq9jGzuiUvHVzbGY4LWQvcO0XJVR7kgDwjbRde7CyD0TV5E57R
sf693wZinWXGFaJ/veE+liYcVtcDRDWrWNKlKcsic8jTbVKDUsdV6BmGUPDXP04w8whlDzuN5cQt
K+fVSrN92eHNzt3GekzcFnggXuvbwW/DbzU83q7FQcGi7m+xpDjpFuKqnTn+kONyoo0+1rps9PQe
od6jw9rwkxMM3ZMmpFPl9T/zLCyxhVkpQm6kmwXkq0OsQI4WKfKmdptxAxij6KVQzW2bg0eChIeu
Q7ivezxyjaH13vVw6VaRYd2rSfrRTfSs+Bi1+dqADNpLI+4c7BW6ZxpSAUE2IhMlzdh46WFoiBHJ
R/+7Efg10pR4FT0uPHOrKwDS2RBysEn94qYILiTscO4cnVsZAEBAumhtPrtN+xOB5OmrpflkYMbX
BjOlw0z18FogiVDsJ/o6HkcJyfPnCWwSjMmwuEqUmmyi21xcJUptrhEXk6PsTfVdFyfZxrSwbxp0
tTs7eMo+ZbHyUPE7leeo7pamljjjFxlWeN/UGQzMXKIxK5Kv/KveqfBqz1HUY7Wod/EhrFXEG/12
PNimNuK1zrZQ7CjkIfUSa6NXVrmrBb8W4eiJLO9HRG3abDxERG5PJUqNzAqd6hm95/zRMNEmaYyo
ubLeip9tF6lhIfCBw4q5a7q03TczWJLQtnYuq54Xzem7S5zVyNf1doPWkEgoF7p2B4YtfEpM9gC+
jzzXYsQ7NcomqDGFkaORGA0URqWHb2q4wdPcBNu5spOHyW7yY+KT8/5MpT45hCliMYaKW8ECSS0Q
+6NmQduRtCXZRj717/bcm5tuRqUZLrgLABIublAqaJ1mKDvJpoRAWtgd4TPwJHsyr0TQUsTHIt7S
sIW4xcsQt/3XeCPLk1UUYgdaCwvX3jH0jZI3MwkLb+p3C4a6SIaItKio8WqRcpnTfLrgFij3t7nq
pYeSytY6Ettdo3VyeBnORe6A5Z7XyWdcSar0QcZbmAWyYDHtg4207ZmC8jt29AJDrFbPcYWXrVeA
oEWiscGDcUrqba5q89puWMstf4Ke2TM0DFYpMsOIjhOMOQQAuONtArbwyHlp9aOLCMldnzoC2sbf
rfjR0pSDMkxGKJm1qWFK72ujhrsvFpZjjSGFl5nGNoo8cjO/1pfyjKsoP/ueCZeddeey5FymTc1R
T2abCl8TIT/Gp9lOAbThuRl3JorolLPp++1QDKiA5V6zhNwGphGFqxXff+NipuY3P6PWLWsihRW0
CwyiizTE+8WArPk7OYRROJx0On40LNGyWiKHPVE8lQOehsnWj8JNK5yOsby5RwHE3A8W1Af5D2uN
WruLi+gBvouDuqVT7lAStJZ/nQKyc52FU3kckjF4mEJMRIZp+h6qCjLrYg0foehvbPQ8Q6z5NYrB
Sn0DkzjBtGCTH/IF2cQqReQ/8gALi1QON9QUl+FbckBGV9msrl1kxpbtwRQq9bnnsSl/7W87BlxZ
WBFEiN/IP8U1V41txNjKIwrs5pWyM22E5dBVFVtsZ/wL3BOb3cH/oVlwlIPK/oziTLAd0yY+DogQ
bmMhsSMhWWnqBlcwt5uhKlFgkE1FqTcyIgXs77qZ0I6NzDt5GKr+Z0764nDrUsFG3QVTGB+hVr7J
/jzT4BDYtTD0Da5ulYVXeYa417w1M4Sjbn1ywNStaF0CcduleZCd9ah/u32nmwzZOoTg3iJxIUTo
lENSlZxsCDNcvUrvnlG2TKinFxSBfLR3R3bzP2zExYvR/xFZUPLUwU1eBiO3tnphNBdVAyramN6M
zTq4bM2YELRw7XjBjHnIRl3nuP4sAWUSRubjnpblqHlAlB1XaVfau/wJAfwQrG/R3WdD9M00I7FU
D9MjKhf9RjZbkDqbPCjdg2w6vvLdcafoXrbyp9mz8CKUaZG5RxiqtRHmyQwd8zOhmzQXhYG+3INh
DEm9roR2Uqb10UnqLFFGzNddqO9UAR2TbAXJaJBny6GycNFWomfZfwtTdL/eGnlVQ/Aqmjtc67dL
IeOPZhrUh8H0snWfNcETN5R4Tclg+oJ03nVqwgbS6xCuHGBTP2Zj/JlyabzilF5AdFUiCjyts0fc
tD0ZiWfin4ZTml4q2c4e6h9pl3vp0c5InSZW/bXXp3H4OgOMRyEKdqRAV7CM/DjcmkU0kSiW7dyf
cBVhh/FvcbJP77YoKARXeZ+yxc0KyrnODbB0V/LGdLuByVHZDLxA32IG8RFyG2gs1EM08z6opmLr
w5LdoESbP2QamjnyLI7ulcgp72/d3IZ+D1Vm4v8O7ay0+i20TaMHMKB3mKJOj0mvqLvBtfKLMg/T
KVRbn+c2lghdW+gbSrz9S98P3WpmRfat5Ra/kIt8S1sZdl6icDv+5eIv91oPlbnuahe3AJKCeDpU
9joEX/BNQZgjHUhC1oAPd37U+0e90M1PbIrZU4sI+Ex/oZI/PCVe2R09f0YAWu+Mt86kNiICJgyU
IHmM5R06ePrVsbmXASdXLi43zasigEa3Q9e+d82UXW498uy3UFhdG3zHxvWtjyzVxqEm+BDVTbnr
PMAqlp3PTz3ejg8eGp3AmeenQXWmp7Kxenae2niSTbtUwqPO2gZUYNhWa6P/rOlD/UkOmmIvMqZk
u2WTVRs3uNn6toT6LTqdCvwjOVg7rMnaLDgD6MW8koTXHRJeCDtHcYs+MP7VcFNJeovWrEUcREg8
D91hTpLvsn85yFkY5hTreU5MVlVqfirATK3sgi2gq3vdfccVuYFh078iZg0KKbB+psnaUtT8Jyrk
iMf482fPM3USQbV5B0wPX/dY7bdL+msmHZn7m0Q4WXlD5SLMDto29rzpjYI8ovE4c57jLpre3Hib
iajJwXJ9iRLdJpmSf0YpUaX8/lq/ouYeKW/5Wn//xjoKN34Gz1GZNm6GdO48xuanrojjPXrJUA5E
cwYs9KmHqY4j7HyN+p6WM2GsptnlCs8a2OIKHuZ44Or6MRDDYTD0d1rfnuT8ZUbRYOLTTcMu1YqQ
GdNm6PHAWXjUYwHqpewxzUnGkRx+TL5HSL8XWLrLJTDQffRpUOKWw6kYDv3wY5iMDyxKMdudMLqJ
9eqxx8pVQ+iuhVY5UJL8oxYA3vds2611/OPRfqsFYDNyLnPdOsr1ggyrYmU4jSjq/FvZItGMh7m3
1UONG9iwkiHAXnBRkBv2X8NyQI+LApsPURGRowhVLpMnEsJ/z8B3FSV2duZo1SbnOUCnezmV7VJ0
yrPuHddJ5STPTSVMl15byYm/RcnhP2JkM1B6yG1p8p5lXr28taHPfxgxquDUBz/SD//2lkWWQk37
fJkk38gtXyEnDFmODrQzoQRZBsKdSXVBJQTFsYv08Awg6uOAPQejyD4E4e7WW7uVhm+tCF0C5JBQ
jMkcDD+N0to3Agi17ub8s2oWNijt1nmckoiDj9o4i8WlEfG9jV3rtIT7Y5AfkalG017Ex+KgNgap
qzbSN3KGHAgCJV874tf0ldIf/FIRxjngFoTjgd6cnbzFIsbtfaShXaMF4yN6MzsJcGpRvO2fI5aM
h2RBDWjY+ElT3reJUYEJibO/akr/eVzqXwYgV9s5zlzoCJROPaDFx8LQV5XqxY9YmhqAjLCX2n2s
75XhK/IFyauf9OWxFxYmUuJGxWfeCcZsVVHm2OWD44OpqTPnoE/paS57aqGaa22nKMF9bsTWrKyx
tytsmy+sIxd+bcc3cXCRfeCBbqyEiYhIJLBwTTCJhJZN7iD2dVZn1VbmDuQIjdvI32F/z4EDSAok
yQ3KV73ghrbjSmJ3Je+6muCLDhFC5L4p4Bnjrxg5LJnYtp7/xzwkSLAON5onn5Tesx04b/pUZ395
U4Hee9U8Zz31CzBU3r5oimBlFSD2qHtFJzB62MG1k/s65RbPHXIEOfoYK9e2hsf/O6Kzspemjlss
LrvmftHwGeEv9T2oEFcLATFL6R/Rh6iucvkjThV9OUbt+1Bt2NyD3t/lWhlcQmUsLiyqnW2f1Mqz
YcAjwf7c/2Hh5K0ZP4zRRaVTq9TnVMyZwjm4oMVTXPzBdIBK+/4zbImPOd3ljzny93gDnpOxG33W
uMFfwahqW/Q7MPgURYBu9CgCoJtrkOukPf8Pa+e13LiutdsnYhVzuFWWJdmWs/uG1ZE5Zz79GYTc
ptur9/r3rjo3KgKYgNRuiQTm/EKX/vT7iLPZ1HIjxR0WYh6H+fQ4ZJjHvMeK/kuI7nbXqIDuHbvd
KUpj/ohU4zVDCAjNTcXfVIVcHBqt8/EGAKVBrVZ/nUKLdBwXbpz8ojLnVDgvW229Rdl1WPO0xm5C
QUmHu2J5H5bG11Sx/W857vKLrlfyM1a73cFDnXEl0nGBcktpwPgSVtprELY6uCVl2MkuwjLB9FDE
9SwnjYGTAhJN4UPqkD+UwmrvyZYOJZXyG08spOArxSpWpl+wFTUH/aluwEKD/AY6n3noKsZDgrgi
uMNoFalkzcdAQv+XgboxouPk2LYc7dw4+Ip+X2lucNdB97shjY97Cyr+r52PYU/hDs1eNM381VXJ
k3lFiiZ6jNQkdxT/1e9IatqGVp2C0NYe8MnZin406rgPRg6H6Gmx6U1sUFALRNPNXZm17kG8mHbs
IgqtvzWLIYTh06iYa72HlKA2gpXd94uOT74ecre5r7h1XNU9TnKiqY5qy0YOrxgvkq7BrLT3SpYn
WNBhpiMGsQsiKWeYSzEoJkWt6mEpJmV7V284wehFz1dpxCDPaq07qeiiPfQKf+sXUfVklhxBirR6
bG21u6om97pJezCfXmzTDa64YcQ8KmzzLAZSWQIj7qBnobhqFS79SaQQ0Rd/e2kntvIjyhrryhVy
htM8xJuXeh3KN2IVFM/U6y7MNp3UZJsWmuwVblI/6iBKvuM48OS7Wfqot4WyrU3uHGE4uvellv0t
oOiTZpe2ZCYVK9rEOraw0Px+Bq4LftIBC6m3Lkz+WPsWdGDfGy9QH7sKG1Yv4QsR8tza5nWqIv3R
h0fk1eGKaF11HiGbA1ZT1Wd0Un4gVtBd51PFR9yP/bZZa6HTXPREjaFDPaFrzmH/iKZ+gNWPmoGs
ju3n1jT34h8FE4WTcIwccpviLMLuLD3KEwrBhp2Uyb52K1ppYTh7OzARx58GAXPUdwg09Ms+9+Xt
3IdZ4OdZhqZWCzFBhBm9iR8Q+5f/OKtNKelACK4mOCkF5HnGpT29Rzk0B+4W7hFwpH/fZc64MRwY
M3IXs2HE84ofk8VXj/MAiJBQ3vjkUtjATpCQnlEyed65UtYdCclno+Xc4csdTkmNc/RtyV20k5LU
GMsUxbQ4wtGSG4RGmBb7/Ycw0S/CmgTJB6q3w0sBQFaEeUr0tlr/vpo1rSaaU1gO3nwxAi8+uTpn
+FhUIHlgPJsUjDa9hYgWeDyOApI/2fDa3o2CfcGjq8ZL0W9EbXUYdKzlIp9dfl0Pykod8mwvRnv+
MQVqlXfm0Otn0+2BxbCYGlJ3hfTlrUUzH6mHS3bpHkTTa3/hWVuAX+EDuZ6xQgTNXJQhasyjl4Qv
qKkh7aCXTwPCateIctdIBRbBS9kjXpu22bBFTiJ4Ue3oVZH09tZKbepFebQX3bVSDPukx8lFTCq8
Hi5h7vYHMfrn2nKYsWWf3rNKjI9rI7P/2lh1exvVWfe3tdXpE7TjxFN8X7tJX+SOHJumHUdL81Fo
4UWW67crLec+YmmSEDHzr5M+xbNRBCKb4a5iLULYb4pGYJURMbu342ofNM0Z5m1wrSt1o6zEFDhB
C6nz9WOnF8YOIdenANVPZD6lmPIhckmtXBp4C9V5upOynNO/WysrEWM4hn1Sjw1G7MlBU+xXPLOQ
e5imi5fo/UofzXhF5iVN9H6TTtJLvs3epbX8s6V3ylmPpXtOz+gi+RUyCTkuSQLSSW3tU5SYLKJk
1O3RQbX0Zcw968ouyh9pZ4Rfp4v894VOqkD0iIvRb36IC+X3xRT8P8X8X28hFgRdeuJvyhZRQgtL
6vJhxwagf8nSfhendfDQJFMFSgnyhegXYa6G0IDJ5umFh8vOd+PwAZzaP8KcaTURJrfNh7CilTg0
+chKz6u9v+kwoFbf/7ma7cj1WrypQZlrlUvYF/sBRmTRAL9BFLJE09Br6SjKXDG3l8uokFuYR4WQ
wyCZ/1/nio8h3kisTF1cOs7vO3/I+X3FaPf+MYagbrfwCq1lZNhgJhznZISdfiNLpn4jrsIKLxQ3
0nuMWqaBtgmsReGo8iId634rAlXRWZXFKjbL6jRP/m8Xnd7Ny2L9Zl64TiOMbMV7vi986ftfFhXz
Y4B1l0/7YVEFJLFs+R8/ra+hOOBp0uVPcIn9/M9//7uIRW1T7rfig8//5n9b+MP7p66ZrLVmJQTw
Wz96bvJQxrYQ+T3JxkOXbKe/FU3IcAA+khLnym6S48tr95wH1EcmJT4Rkan+h+nYff5jul2kH6dX
ZrYUi71Px4FkXORhJZ+8hiSmOYGcI+1rMg7Bd6qkHGNRpEYz0oZOiIHjNnfb6N6j7PyX0Mis3kJ7
Ez6OCB2U4mfUdUvdCuJHLdP1dTxC/cCL1T4A/AN+ilvdwzjl3spy6DiRLGpu9j8z9KDoSZJtzfZo
oUxljXF60fLWXaqdjrnYVAcxyhbuHGqAOk6v9yJM9Fuegc2OpFIybbFraVBlPYir+UXDA4Gao/0W
Mg98ChZN19byZWKBBaQK3J0it4Tx4DnfUBiuEEb53QyBc2fgVy38/lppXGdUFNAQiUEMBekw2UF2
V2wejXsXJTGgcjhw65OYGwKS8R1JecjIv9BIDB+gANcPpfQkjt2ikUtP4kCeoVL750g0fAj7PEeg
Afj+/XOO2GjqulY9yNWzWNpMPXvjSBa698PT/zLxr58JfzB16fc4ecpyky3F0wnDAmmJrL9+JZ5h
iHmyIWufgaElR8ce+HZObAU/1z9GKcoJTm37zPHlLUoey29xPaag4OQAActe2Tuya9yHnftCQcn/
1shAtkats1E6hcw+jIj3CfHbMPvZy3b2pZ8mwsdU9hXiB/e2b7+IcZAsHyeGXoEezrRim/4SEztQ
sJtAe6pGo72qIhczc7SVwM0oEKsMHpm9+yS+wVLg/KhzL3qiRFCsVbuLTpyWsOj8y5yifxLWFO9z
2mlO7afRqS+y5GDV2rhRs12lS+qGTUeBm5BtHNqk1Sf5BOTcS35jPlW111hGygUKirdwykWeZ+70
fXrJ0RN4wWZeX7Zyk5y1MYy2Y4QPspZM4qtgef17Qx6d9ahPvpB9H91UVq9QBO/C77m+F0guKYjD
ZRD2wy3bfmffoCu7SbB3ejRz50VEKIZ6k2kgNfPmq5QO2m00Md3GHEM2rAAo3tIS/ZmfYUww8ljN
5ZptuoTP5EaPFXcphsWLKWtU7xPpXIqQMHzuTYy9AUWEJ63KzH3RevKOUsdwbTh6vLatsHqoBmxx
fFB7XxEeOmXldD6LOMfruvwrz4Ynq43C12FQymUMsv/O0/jfrBMbs5KmLTfity1eUjPvEZrlp25l
34wgrY85Cmx7mQ3EwiMpUd8PA6r/zo3Uksr7hjxphkr9xOMVurZh2GwDxR4PlmD6ooaXb6wmlPDB
HPVrysoKSq2BdwhLwJFDU2OkBkQystR+F6Jodq/Zyk8EMrJbL4qGZaa2S6itlPf+vMr0AQUgL2rw
jJ2u/hxlu0gfh8i30T/jMrni9mTjlzrN+hzrMysU8/9c8/M7/qc4Lz8mlicX3wBYxxBddPmOpzki
e1XXo25M0zSS5qbP8LmPsQNdusXYrgP21OuuimjjlbatOATeiOCu8NDskkkslkWk3CHUlWw1hFbX
OTUWhBG/ktxz1lmktXs/8fNHdTROMGyqr4YdITCPbNXJhI94i99TsxADccLNdujN5pzii3rMTazP
xUqSle9BgVfokefGri70dlPFlvZF11d1AYgPzZhi25s8cyDxPZKBRUIhLn4ISHzqK9Y2S4xxLRgj
ZuX50/kuPgr8/DSpAjGV+VT1kI0a2Y1drry8hB8d0teLPg8s64fRyKqo29gKODu1X8ulXQH5AbeO
I8F+HF3z3jAoYsNGRnGmcot7vMkwxil+pmZkflc86VQUFXf4Qucn1mqgFAYgrmHssJXwZDylwkOv
5aBAXNNZ4gdZXhujB2afBNa6MbXiNdf9bZqE1vdRlaBMWPl4Z42oFnOOUrahUhYPeHn/NMbQvbX8
BJnjEFaHqhrfKq8k7+yU9oPrqfG6K6r8WpW9eK/akrfvzL7hZGoGayNVg0cj17CR5U/yXRpd7Do7
KtrTSlWcjm/i7wEGHKiqVdFS1VqTRFXvX2f+gA6m3ptfDY6+NrfMJ6rkzc4Ye+wQvcp68SlH6Tsn
OQnobdfn2oNjnoRasGgAYxMjI4Jq08iHsOQkALr928gfc1TImDDEuCNGPdooudGsKbWor6TVV4Kd
0ZWFvyyw8Lz9vyPGIEsPIOtLv0Y4aoE/LGYhKYbRHlaZHX8TBDE2Nku/DHAhNlEHr0lJ9RooY9Jf
IuKiO8iFnz8XmNlvSLE17Nh65U7SpPgtIjPPdZrbj9iPN9uoJmuqlLp7b3vp98ubNONr7Y/dg0Ix
d1cBUtwijG4tjYk9CMjvNtEs/86z4upca90Dtdv8RVaQEiM5wdN0airw9RZdGjnXie0bDyUJXtGf
qYW17ySlhkFi5C+oFlBCYo92FKPOS4ae30ujAAYpZFzifdvJXhpDyNXV/V7MgU62UTupeOCYmN9I
NprC2Fonj5nS65AmM2SzzzxF1xkelvifcjWqHVd+an7oC6MKO/Ycqbi5UIfvdb5KsoFbxXtpTBS+
RNPsM//YNA8K1KRjoY4k8dLkoelzCCtTF2DmmrrLdDmHzE1xZUs4WTfw2lafBmI569BWx2Qbo1t4
IWmR9wdErPtDFXn9wbBhG146gzJZFopq78XAHCJmXOLEiCWmzONzOMhRG0kHr1t9WFtcOnHkLFBc
HFZBoRgHbirGQVzNL3Nf5IePJG6pIxplWi7+FjL3VZX7O6Y2vMu8oe9/1PA3X0osuQp8Db9kcSLf
5Po5lHrwNbmm71OkMC8wrbFJMKCPEvzBgHjNpVxxJfqmCBPU1VHUc0W/eHnzDvg9Og98Lhs7t2+s
TcPV4j05Ie2ifo/LJZY8tS2v5r4G/hCkd+mrOknoz/2VsnF6Kboo64tu+EIRN+Sq3o/tJCBM5nZT
2ahYQ5Nq4y0lrWJxaQeDn10rVglP5X1E9MFG9xRcCtXsWswJdewnL50+LN912KCxjrvMjVs1/ott
deFarpG66Jumw40tgjwMhunZcI1bgVqH73uDgNJbaB11OHP4JLQtOKJ/CS0VyVxy1oU368YVwPOu
ujF8w1haIW7xs9DzRd+ZlBe5Agbm4E8DYoE4C8dl1Q4RIvqgFQXOpwMathw7cLdwA0Emis4Zrmio
Vb80vQIg5V8AjqJvXmFeVcCFOmvoD5wRV3oeN9u0B3iq2GZ6B88nvYug3eLfJpk8y5Lszo7a9K4c
v1Wm59yKRtE5xlWRYGlhGSry+irFdaDzvr3u8kaKllTy781E645iuQBw5zV0uI1oiQXmd42Bu6+L
FtL5rOAvpP3nppNNGD9HD5eztL8YrVChTBK3ufKd0oFtKxjrZWt8x3sj3teeZi6cNFY2Qtu3wd7l
ovlreJW+RVYpX8yiv+LqEtecDLmLLqFztw62dUF5SjzsekCqy2hQMNKejM1E0ynrai8ekno3vo3O
zWAKrlLZ2FvqtPVzSyxQ/P4nuKdvsVZHL0FiKcthTPSzo9QTbpV0gFva9ZXq4gXsYzWIJpWp44vW
5I+4HHaLceizb0OJwaYCk3iRl5QN4gA/HwFlb4EFWFX7EI95s1abBCmRymsBrVN8gKZPjWoaVeDB
3TZSyU+XwcsEkuKNWw2X6UrhdRQoYXImvp/cqhJcmiItUHI2e2h8Gc6WZeruwOWMS9EEHqecVEN5
Fa1GzZv72iaTQaQXKcpDprXoGcvqzSU6Aj6buu1wFUyDauMX67Lq9XVARUBIKBi4JCxzqy6vRBNL
iLMmO94Zo6DkMbRGnmPoLhRtOJ7wJSsXfTdiahoWxtYZ/Xbd8vw4al35K/WBUIkXLbPrfZ9wbGxR
GZj74/cI0SdGES7FVlN23XU5FtyX3meIgU/NeRogOpLzMPpXn+JEyPxGlgnyZpH0yqsLFWA7f5b5
zedFxVKXZgW6JK2Q6Z4+8r+/hTH9axuYbEiaNvjZgQappNJ8SIbUXDbaoOzaSjJIrMjlRsX+Zi3D
Xn3wAkndp9wLlqIJV98+Sar5Ilq4M5p3USsvxMx6mi57oOg9uziLAMl1QSzp5nAMRgP9wJy/RiEN
5QnI+hrDPowWh8S/baaXCMDVatR9ZSWaYkCEqGO70W2wevMEX4F6TakVctu0yOWlRwatrNMaE5Qw
3Yk+sVL2+w1Vy1+3FxeDPqqPiEwFy0u51LExY6Oq1K8v7dzhKcS+2tnN9dNKVo4gwhE0m6qpZBaS
MzICl/hUQm+uCNV7UZwVAV6Ffh5pemRKDVW6hmK05GxcHgWwFd3kSdKb7MdVXdgX8W4xqtYt2oni
8hIjLt8DBTS2FJMvAxOY1ovw17BGT1+1vR7mG1AHKDfU3pWmeZjmVrk3HBp9DPKNuAS6Oxx8SYFE
j/gYCTUESTdQPbeZbUPvGiTuCSiuGCYW8xlCJkW4yKDVBgiVAGFva/Qx574e4cZ5dL76b+Lav8yd
1us8EBjCItmLVNRWObZ5eaa8frrKqkh97WU9WYyF+o/Rfuobp9F/jxOjJCze4j69x/y+n+MCNNgy
hPinXKXQAemNeoWtQUCdnXwl3uvRClY32pVTs0or2D+Nhbm93yTlcgq2UtU/C1WROVgsB0X5LViM
qvUXNlzNba7oexVf76ew7PprmBvfc3uongK87w6yOaBJNA0GuODtZcWOIXsyGpuRRUlesdZiNHUM
bPsSEzGAKbjpxwkT4OdXbCnLpzSUQHjKvcdtexoN6zsdTd5b0eqqFIq30d/7jlU/gtcRvVlam2cX
1ZxmsB14tEjZSFoZbKQ0aI4UaJMDxmY4JFGovJODjDONVmtf0Nk5WFqn/9Kadp2iTfsNEj3WTuSd
7nWjCdaVdzeJ5WFh7qXHVEGDZGqpEiIq4AvgH4t2OKg1Fd0hXF+ak4KKuOp6ybqqAm17yS55Ujes
6qFDMK5TYO6hHY2nXnOtByMynSO6jsHS9rV7x4pMEGpK4W9IH7ANFXstVxp/JbLiXLHXqRecM6OD
cCAx5CzblN1YrkXTq6UWq9Du14jTBpQm46Akbn4vvEvG4caEoP3VdNg6BEVuPoaJ1q8qRzNu/LzW
4XsqxpWUNd7R8MHq16qeQcsq7GWdWf1zEbs/O+Rzf1RetrSdyZpBsbqtm9fmQ9expbbtAd7NkO1F
HsWJ1VsEbPszyqX5/ZiqO79BnmC07Q6aA7BZkYsRk1KciaMS2G259IsY5/a8guFdq9apGTz7NDcz
u1i4kVkfx0LSR3CNxBWh560jQ+uWpZ926yiT7QWGZeXR9eQfWuDh3NePmN67nIePprgcTDXHODku
1rHF5yh76wTAh3ebrrLSa8fpD8yzxvEq6NR0mnLMA8evoJU7fHERT7CWrm1+Meuiv/Kr0T1nVE6u
u0oHbVVIZ9Hlt461G6FOLHRPcs9iwIobZ6V6FeftqU+85IVZLCIXGFxPXSecDBNXSRGWNx7S28tE
5lteDiQyvfxnhUftojFb81GJsNouijq61tCK3IeVwQHOJz+78u2xeLFz69Gw7fRXWwJ+30shlE1U
Bkf0K+SefCpaYrmBXZ5ihP65ckMsqcgmID0FsBi02BxqxZ7EzzSUdknU+niR/g5lVU2y44dAH4dF
lLndJsjwY2r7MpGh2AVLlEjuTSzaMDCRy7VaKMOppsaC1FljbAHNajx1I2PpuqR6Ib2e4VHpvySE
h91Aqn/EEyUlSvNiWxVKs8KfrOAcX5s7q7RLSLBY3ov0TaKYd7LFv3aO8JBZ+RBh6PZdzX/WY9qp
bN3wBdl+4AlRFYDvwSkR3Ud8G0gLP6eKpSFBVEir2o/xhOoT46FpA35Xk8YjMqnaia/HMZn0H0VX
pUnKCgn1pa843hpKZH+nZeVw50sSaQfLOIku0JXNwdbqH3wRswRNK9SdTNuptiJWhKDCrtQ81kXD
C4dip6lo/IumeJHAraLQiLG8mOS0ZXhjYcswR6QlnFW9CP3L51Ab+zmcABLASlvQwGZ8bShScV3B
Tly2RhB881xpL6MN8QQNwtxmraFuefR5z7ENpHUKEDM7F3BwLfcLh1/8v6qmoltkLEfTLVYiTrx8
EF8lraod1Xzr1qa0AbeJM3EafHAazfGyQSgwa66ETHWFQNcOAqS8FIyiCj+duxC+ReJRAGqB8aHk
hIwK0i4A9HEm36pTM8eddO1yP+GWhqzKPCq0A8QoKjaka9+DRTNKqmxLMhRLXjs72fKo/pguUtC2
4sLzEu8+jUxyb4uAA4dprLJmtJ803aS2jjLmabSD8ghKJ1y3QRW+VuAhOgl2fR/inm4p1D5r1dW2
oFDMXV6m0Z3ZYnYnQjiV4tE+Wg+pyt5G01R7FVB7eNYcS1sNnjHsRHOoIfM0EDFPouno9Zr7rnyf
qWpx7+gV/0uK9DTi/XgK8X1fiKart9VOLFlq/HnfdGwDze6OJoQFsIByczbjpD4knY1zY4OqvKSC
hVWlLwYyI+uwkwIymUV6r2vOtxxBhpcYvwa0rZuXEFd7Sk1yfdtNL41RIsFo54e5X0/LlL1zqEKt
IFa8tH1g30TZZu4RV30cIpdYwPGcB2JKIlfqmL+kjTqs+GPXS9VTrDFdxKWC/UnpAefHox0rD18P
thlS3t2wAZdqLIQSMEIpw8GzskfRGpSwOv/ZVU42MlI3XqJE68+Jakiaffk+SZqcCIe8l6+T8M3R
Glm9u3RQ3b0QmZ01Z21ndFdFgkSQGKiyHGe/2AROF1v+5+A8MdXrZPwa+iTcNflwEQQQDzMAcmWy
YksaIVWziezuF55q5kG1HeNQTldVCWJ18eFSDAVdZx5cqoO7TK9OosuTgIwaHbsZP5Kx9w2aZI86
AMIxIU3P5FEjP5HVN+9Fx1g3HpqU2NJ1fcLGA++23l/pZZ4tdGxWDxGHd1Qh/rjC2vqtD4DNP0bn
GZ4bI9koD6Bz/xLX5bdtqQeUHgn491DxhnPcp48j3tDTjBeEDfqrzK2kk3gpHOSLFKkesF8FVjIP
XJp+z44xygBYvs/4FMfjFI9L9TR3YzRuLUuczrhDFGUoAS/ICwq1Q3EQV6E35ngeTu3L5TyOGUK9
1EJDu8wRA3ZMgnghLsXLoAb2LsiUXT2Ozk3e6uU1TIaFD0czWce4Hm6GoMObebLDEyHiyu8R+0SC
VdvNA1XUXOa200pzv1gkt8p0+WkgaUuwUdMiYkCsXrQxWQsUra1Rfi0srBLDpMp3Uenna2GkOEZS
tqzCQD4IYTrHSFa+FJsPmg6D/i+TRJRrAX/h1/sfJ3lGqZ9z0/5JHQWbAttBvYRqTo8F+ZcQdsXK
Ma3ipMq9dizRteGX5yuvWu9s5LEJf/glN442wAdAQRx8F8kWguLwOe5yLQJJqlgVOiHJuG86LFu6
6RZZVol+k6LjvujVcZIxak+NZ8ZPspq7wMAddWvU7fBkOOZBBNRe4i/jJGhuCn8wj7KaJWyyo+Ib
ckWLlDf9QpldWg9QXPZK13v33C5/ipnGRCU0ilG+q9sM59a+NtCvjtovOrI9IoJkV4nWJYMwvdEJ
yvyHsDcuDhipEvQ7RcX6pZhAdKOK25Zqw8EyO9l/aCJ9J/pF2KDhY2VMUD3ZVkDdNbjPuKblidU+
hQlJY2Va7c8wNU5e2JxiCs3p5SYaEJaTi75d4SQG/UIkledOkVQWueh5QAPQjpgfOes5Se2EmEgn
BWR4XUb1lp/KsM2MUtsWsW8+B422Jt0/fpVc1JsaCFtHWZLys+En2cKvBvkrVSAECTIUchtVR8MY
RNxKzBga3N35Tb5QnCxQt7kKLMNFwcRUHyFVOJemkPGamxdlKI1Tl2M47kULu6/C6qrt7ivcvRZN
aCe3Zjykt+Pklgym+zGKy+Fq7tdwSdyJWP5b0Y/r/4i79DWq9hbTJcUAhUwL1m5vgLuXoeJkPHuO
czPEdE80ncDiSTu9RH1SnflyL/W4TG4gUltnNuzGPh+gSBlxA0srJnO8MZy0WHl13ITLMQMyiPND
vr20pUL9KnX4YSIeYZ3ZcFnnBAvevvD9W7EgbPPiGtmkrRhTuBOtM69wt5lSb+UsH39NF31sXC7a
3xf/HBI9cqutx74LLk6T4ruR+H2251z3VXwhRuGG8N4nIjAUxb2b9/gQJ4K72uIr5GT/RT/QFCAf
jlVeihei9hCo7vQoVm5FTeJy/BaljRhixd5Vx1uzpcS9KCedhlHqu43XZsqy7ZJhIVsYGsWGHz/6
YY4yGzB2YYhcIhdzMUQ2VXnd++6VeSXOKwVWlavWtOST2yj1CUMSjqZB438v98jf1Yu3h0cGC2EX
AuDJFk6QJAegP1NlMqjRIZk6vahNDuIFS+e3K9H8MPxh+hxuKv640Ssgcf4gnVCo5iGGHaR0Gh3S
Ll6aSxsxYptYGqysSQTWS+AsiJhLuBjPXE05UTkXjUuPZi88BFFuXRSqkNSxrgUBwQeIejCN5vvM
SShRb17xt2o2ImL0+vzKbpJrNUcjCb18dCumMgYqaL+bE/ktCca3pkDbzU2BkPsQ/D43nQyn5FRP
UTsNYjKdUIfiAkZjno1DvFICN8MigN/gBi88dREVlH5qMGnmXh/S/EghOAISP3rOBgmLb5emOo2g
7xSbe3Tf0Bxw061lF9Ym8ALj0RpdKkBgMBK1eWxL23oMHd/cgCbS9nC/43PA/94inPAcKfxGBxTB
V6+u0MGpleSkQF9EkanvVx66xl/qvlrSY37PhxrXeldJz0WXqHtb663NmBv9vquhhBRN+sUkcfDD
rLNdZ7rmaykhTmFBdkJrVM4PVUMqDOFM5/E9FKDTJbTR9b+Ham5+WdU33kKrKbTp5LdVc7P/sGpM
qoozCEiHbOyPFmI+O3YAd4iqOukqmPrEgHjp5bw/otraHxNTWytVD1Nm6lK9CHrl58shmlwvg6Rf
icl/W+sy0ebUusMOZ4m6Hbbz7WKwvXgyGtQeY/xNODI20bGdXIvnUWFwLEbzRouOHCLegns3D1et
hdrd9EOTQD4CHIv15OBOv0bRmepdv7ByDoFzXyR+nGJYvIiRT/M+xICXbxf42fvN3s5VbZtPsKkI
As3WTko2j40u311edMB6Zj0eRQsvCOlQadGXCyhraIEANqoybMUoyvnZHSKTYjHRE6cJQqZFIi0R
78BD0O/ix/LP1QpWu0C65tXEAnkzQEwPl6HAf2UcrDe1fbajrtyWWVHfxiXaFUFg90+DBjfX8Qvt
e1jU61oUAU3fXJlG4f1QXIxYy1w1nmQ/ixFnl+XbNLWSrRHJ7SHXnPxAmaDc1pYJ86PPMDDkqHEj
Xop4sHCebdP13Oflln+TOZK9NUPEkz8N8G1Sub9yjH5fREwQTcWJ733TdPeiJfrrwd9lQGquksg8
+9BSqmVTeDs1ANzTF4iBjHWscwpyih1s5ODBUaVwP1pmvhSjjWsVZ3WsObCX4UMgDcGDO0gvSWBm
AEOJDwc+PEZn5UYMNobdH9Sczx01eoURmg9As2nvL4Ogl+H4uDJ8U6Y2uuptVZOKs2haLQrCKPSd
Rav0g9doEm4PqFht3DgezwN5hxXiuGiLkzJemIgkfGGv/IAGz/jTUpwlMCU4RYkfLJS4c3/FTXmT
54n6dSz0YpEhiPOEY5oK/twd7th79mtHLrVrLDhM5MxR2Svtcbzq2GfvOse1Tt70zqEGx6mNfM6H
EkVOrc2tayTT9W2h6Q2GdqR89RbQpF4b+inJ9HCD7Xt7bv0wXtlVozzWUYTevt0UX6xsfPSqsfnp
5ikyvB6fte5/RI4UeAtJ1q8HJTe/oo/KxkaN/OcQ3MMyDxX1TrxzloB4lZREXTXkxrRVzs4cCQ8e
kHLVHMra8W+NluKx1EUuBXPNe9WDzCQzA0c9zesW+P64M3BKfk2kTEYHJkNrZQpLkQaTZaO4a8u0
uYEezCZz6gejZa0SNZT31jSrN/hWK+ZzPZHaNMUHrxQ32lLw1oYMwatB6dRD5pvpi4nL8ERzs5w2
Oyhtri0FCU5EtRARoSOl2YuBge97FDUzbSnYbHOUWMtOLgw6sIUZ+Hmi0KOUt37Tx3wngYOkhWws
s9Dg/2babouXdto1mQPZunlABHvTjHlgEFsx0Zn/ZZkQdvABPv+tOE2YRmQtOgtvDKCE0VOGnIjo
dxvT2lem26EajmUIoo41hr1e+6A7nFcdLbmDUdw+dIkP2VWWlYMYtFTAo55tKBsBBUCprd2jdYlE
xTS11JP6RjfTkxj0MknaoZCjLNneWZe8V6q7zdYtrXEt0mB9zE09dpVhL5qlpP4s2si4Fi0tzhZS
5Sds5GTrPELYFQm2rmj8Y+7rSK5lJtX9wjLYfqW1Xzwq4aNL9c1bdP5wU6NY90XBO3pZV6Vyp0Ac
2FR63h0VpACvUOaVt/wD61utHsNVyfbgWWu9H1aSpC8W6S0ccsgkoeG+JJkzVu3CVuV61YYwokxv
CBZS5jSo4AXJhvJSdrQQADqQsLU2JV4UdyPuO1TQcglR3vzKUXX9l6WGSBra9TcWNRZOk0trazRl
uNG5vUly0trixEJRApuJPkt2RRXqR3E6EQMizkJx5xKXicPLMKY7XzXg9E2nGHHuKXuMv1Pf3tct
hiRCZcwSImQlD4XNXzubMrQXlyARP0d2JV8QR0rrqxRC4P+j7LyW3FaWNf1EiIA3t/Sm2VbqlnSD
0JK04L3H08+HZG+xt0YTc84NAlWVBbIlEKjK/M1Dh2bhf9te6AXiDYinkt1drDAMJOVOcTx8jbBP
Pbg9W7uuMpALrOPoZZ6nuz7yynvpqjXjPSI0F2GMqFLvGnN6HzVCLzj0um2enTCycG9KtNesK/pD
bRmk9ktDfc2nSt1GuNXsZbQLyac7htmfZDSLyn9Rh2jvZbDE8yaIjeDFSJDVjZRf1ysUTcYeo3i5
tjRe4mhJ8Gkq9TinxqIdOZD+pHhZupY09q0paWxH49NkVNLYH5qS5P7L3Czm9ydJ7g/BocrSerlU
sozKB+XYeO9DvoqThfY5VyhPSHUuw0VgC343OUhJT4uz70njeA+qWkWfnZpVx6Kx73olW78wDnaA
isy3PnbOAGIHii5j+ayOi3fTaLz5UYnLVuDmG4vaz5vjOgnC/KZ/bOvohK0pVEPVODq21TzDCm+f
0zyMd/6caHBX6ZODbQZf1Uj1ztJSLRuBZSalOT/CvOgeFdefvn1q9XT8FioDQoeGUe+nLD3PdoF/
Oo4hqFu11icbL6BVZY3eL95GqJ1N6ZCvrDJwPkVw7LZJPqd3qFsnd4uaoTvND1PqdNusBKIyiCWe
tMsQiaDrprSM/XSfpGG5tu38CSfy7l5EDocCI+Sp5VksTSv22mPuKelaRPZybD2ffFvfljFveJQW
y6fEW6jHJqab7m+Hy5vX5bwALTQBZwSzoW1dy0HR6tYpp+SxSBXLac7K8Bp0u4aj4iNgYqCNeGex
HePSeNN5MK79Qp3P0ozSYoOkkPVpKFEgV/vyqxUl5purGuXBC7zDNLkvVCVP8cITEWsjOYvmaR/G
XX259WcqwBPPqOsPrkilqfo7v1bgrC3z5QCjwrzr4+LkZlixhfGSwln0K6nomBsntI2diMqZHVKd
zeT9yFwXrhbac1iBQEuU0tAtVqaqMwW7JVYGpStEUS5wbePBM6rp8YrtSKbWu5Mkgpl59n6em2Z1
/S8Obe29LcOdAYQPVaafohoPzSzdUp2prprfqQOBd1Xb8UvN6//U6A7NMEujOw1bNZlRRZb3UBc1
hLvGrA/9l9rLFRg+g/9EgUU78+b5MhSu/wRqzH/qkdfcwX211tInsYCDUOMs7HwvfXJAb+9z4LUh
ggVcaApV48n/FgaI714l19GUSdZhV/GfUmsDCwLOiskd9vFyhjrN+5n03UbB8sSIUSbO2W/ZeDVz
3W7J+DuPNTYGjw4uEdS1e50FPX3U1Bmo1OgSVMVRuhABaRVeXHh0d7p6f41YYo0Spp1rzc3x1lea
9YhZOE9jjP1wVoUMHdeXzLAqTB7UGrmEpU3xTD/1bGQ/9ElMJTFVEH9ydRQvpa+uimZcXSODwjU3
t+taBq7bFVJIasfW2FRS5cEb2TG2Q5X98DHkSzrV+lrmGc5Tf4lQBuxEhsi+RjQqd0DIovOp6+Kv
XqQrr5WNZ5sX58hww2o6TXoAHF7vipfKgObqFRhGeMiLZJPzq6p09mnDcaWVpnu1JBCleKNm6anU
Ljwcua+k01NjbWVZ1gwhDPl5uadk4Dr7esvdZsq4RN5mN7rbIzzk1696kG0qZJXeUs2Njo2P4XDn
xYs8lMiWso0poeuFiNq0AFY3U2zmd+CryRijEblq8go5U+n8MC7x2E2RUqmCvWnrw1FCrtGNBSQ+
sULQlE57loM5wmdZzXZslivpyFRElW1jMbGWTlsCrmHX86CY2rM5JN3545hMjtiGlIUeHD/GR0WH
yhkokfY81Gx8F5WjjUC2E2A5KKQj7eWA5xZQt/QLiLvp1X0GpOX8R79EaCaaQctMGbxNb0esMRTL
+xl4nXY2Ekyk5OxvTelTSodSrpyWiedt4pAbROYp6YDD0OQ/8ubtzyNvk3MLJO96Jn3NMnAb/Vuf
pjtYbRTj7o9YFZ0TnRzWWNlkiNX2kMygqllb5g+dORgHnVXjneX27h3qhIW/K1sQSxkuX2urtUKU
L+1hOuK4aZEJyKfoV+aqMeJ7+hehU/KuW2Nll/2w5gULxo/pGUA3LEZzHk51PbsXuGjuBluLnN+R
mW9Kz4qf5xb7IX+u1N3csCJfl0XwrDTGzFdIMT/E4OShKuGaLrFy0ILBPoBXtlbSxIHZ3YQ94H4U
LnkGj/UDSAzjc2UNL2zO6wd9WfQsY9KSMRiWH1q/xyRymWdWzqXvxxQApjFcbpyFG78BUZhfwayO
8GqIkMNNr06aS0Rbw8MnqejvEt0NjqnT3PP40T/XqopxTlDf10vSKZrL/PH3WJk48R32ANAuSNJa
Oo7EneoUVPda1FelM3dy5aLXSbkfyVvCkqF5G7Akr6viwmY1ORr2DF675LSJAnbUR9FvGvRNGVnt
924ep21oO/XJw7rjWRnUXzLuZYvAc5DbTwHMzTOehNG2HCD74GJhrh1UCM+j66IpHjcPcsA6snmQ
frYn56sylwz87pOI24RKgZOFxAkGKQi25hiffqk0dHm8ym65QWk6jn1MIhUYW5BpjyW6G0OIsWGr
BvreiUcPZWiiUPtetk0dt5geQ4xWv5FJQ5gkb/WzXNpGnvvQjd28sZYCadEbZ0Ag5rkyPZwlli4P
/a6Tq/sI2dAlh26pj9aB2uN5pFDK/x1LBlldm2yzV6BYi20cKEAwo2ixJGutr3NmfMpSa/q3rl7Z
0FG+q2brwDrV+mcIM2q67dS+jkOwpMJc99EweU0MRZ/dFU1Yn0oH6A9FWO1erl32UbSe7DAfn0Yn
bB+Q2fQPAQYz24En4jcy5muqqtob94h/KBWHrZ5ujd8U+uOiTi5Is33pWoyumuUgZ3JwemXVpa5y
EgMs6RrNTkVxlMrYVKvpTv76ECFyj1XcRf54+bcr/Wo4RtHwQ7rwE1JRnbBSbV0mkbKVTjmY1jSu
7Cj7bAAFfKibYOM6aXqJFi1l6cIqASDa5B9QqDSdTW8NjxA/2RCw9XSABkfDXtFA/ZGyrXFX3EXj
YGFSrJKlydrhq0etCn/JL+iCRKfG9NGczpT+a2OEP7VxUB5VtUa1ou5Y3S/hKGWmG2cKojOK7Oar
bU9rtLOHr+RvzP2MftNOphdhc9JrtftkVopxB4mqWst0ZGx5pmH/dSk6JXrRfYxnl8vKl1Jyd0Y7
3da5xbAGW7SW17ii4c21KDjJAWbpjH3ks5gqjXGuHJIowUXhd8DfJs3OdZJE+bGCo4ebv0+SCznO
TLm5Z0Wve/GbgqPjuYn76plF3K+0yJrvXefgaN5p6gOOHe7F46ZfN+yMvsdJ/5yqTfUJjnhyKquo
38oEa/6h+ACXgYAF+6jXsgPg+eYt79KdzLPCaNyo6Eycwxau+YyG40FcKdGwtikRxBalr/+yq6xW
Drosj1PcVHfXkjF+nPg6Li9fdTnEjn/2AMKepBWornPXoIgV5jFrHS93ttMQ4AO1NGtZXWep/b3z
VO0ofTzCvAdX19OLmbZb6ZqWZRLbWTbZs4Gjl4IAlHxJOUj6wO6mZydRlJN82+tfEATFIUE00EAo
IA3Nz0KZKQI/ePjdqucifIgq+7OQbaSFt8C1NWRzKJEz6A/84qocjVe9Uaj8FvqEnkhhfpF0VVdX
INgpMN1JLsuPPW3jmch+yqhFDffQYmF+zXSV2Drc2yVw5IUkIwdyj23mJC9ZNwdnuwj7VQsqiNSb
wi6qL1DoK0kryYA0AUJUL4nTXUxj4iU+q/WLPdYhtVBYITIoYcm+RCgbETuuYAdFu5k9/LEk3Cni
6d5rxrvb9eQji5jynYLe7BCF2aORkOUecnNGLDvxPmmJlR/jGHc6aS5y3HfoWJOZX0bNsXIfG708
SEsOnrl3LDzzpEGt9B5Z6vlBWpbttBhm1ayulsmWPkUbv+0ASS5N+eBp3Fvml97Nkeme1UTd9wW+
GQvuHRBlHat7B2r51hzjeo31r8lyq7ARxGmUEz9tqhcQkwoE0DIcb7oG+YYWlphSNTBT+yrDGMQr
zsOCr+MF/uirjvvoaG3+WsP5TgvltZgs+JGj9UVafTYXJ8Pq9bU0uy5cHFPJvl1jlwtGY32HrF5/
34dzeZ8r2GIi7tVsWzsG4hjnWAqGxojAPgevDLudhZUVcmvR9Gi10XTRKfJRP2KlAwGA3AbgFR4C
NKH/vTclVdTVyv/VNCPtPfiPuRIso30eWxi6mfWWrW12QU83vTS+lV7cujbvJnUj3dJzG+uWAOnj
vk92GqbtKxn94xq3OABuGXrDvb77I25QG9D4yrDPQsXpWSvb8QyFb2r2rUaRRMr+1/zLrfMD+EQP
7WZPhX9eHqBdyJYY2QJhdJSd4+Mdsh0sP7wMc9ZiVPfeyke1llalegnCGuO2RLr1AqHL3TiONX8Z
8vnOWsqtaa69dFUTveWuN2zdWovvCiWbNo1r/uoX6zVXN4ct9uZwjJamGBvFcf3c5I51J10GVLdL
EBr3Mua5IXZA4rbTFN1bo4B17fBBmx1PfS2g8l8oOKerTh/U17LKyJwpmrmW0a4xrOW+Cnd2UGuv
lWpgaNo4ykFGy3DmLTy78924XGrWkofAy7xHGcySg5f27uffH9fDKuSRfspcL0AXcSjful+ePiiv
6eT3D2SUvpuLaP9sYcoYq223kaYymRqs6RLEe6sVb043/HIsxTlSzla25ZjaG6cYKD3OZo4gdKfZ
LPemsl+FyNuy6cSPEGdFsrFBYG/07miQ1wPqn0EkGjDBOFtRB10oiEf2Jsup47WYrrRk0jxPo0BW
6m9izno1bwXTWm9hu9skMZbPk6ERKXcWiEqJ/6q9qGN31t1ecgvuhNujXaTB+kP2QE7lMJE9OLPy
XknLUNG72MtpolT/TKALr1eRrg/ZCYpbwHiuusU2D59Ni4fukzq65lOXYYac6aq+K9MG3Ljd5OT5
vcQ5XtuZk566dtYuEt13ZQOjYB3UoJzXTjkhZlY4l2to3gKHKVvqyBIrBySvip1n5QWmnHyanbn/
oF7yffRaEjUhvugo91xiL+1Y/oW8FtUg0w9al7iPEhK4RrCN+Ip4+VrOY7AcFkLLYahNfFGXq8hA
587+YkG5vXVJvxayMN36VKbe2imudnAGQv6can7CoXNYaQFav2GeniQii6tqx+8xOAFwmJ8SFQMX
cuv5/yYizGAnRBkbbsvVuHdVZ5M6GsCW63Eyo+hoKdrLB7TL9ZRfwr7IjeB8RbsIjCW1eySkTPhk
SrHjsZ9+sg3QaBbST7/aiBR34f9qCwuF9CbvPrM2Bd7jk7tHrEw717VV7IIizj7xzH6fZCMO25r+
L6+GvVZmKqbj7K62QWXOd0OpvU/SFSs7WzBJrkx95LTKXUaC+sbR/5PHry30f+H746+Z1asEeX5+
gcodT7V644el9dr1UKJNQwl+6Ugl849MnhwAxV1V1u4311OU1eQF5Uve87YAhIM6Xeojse8OwQEb
VOdBrgQfCO+RoFVPMQDlUxlq38thqp+E3ZwuXQiqXLvEyluili5pSah06R3WVA23snRNWf5PPuI+
CUNkJ4mqXJJdvaXo25z7m7oTC7hr55xE3+K0dY633NdQ8pe2eboLvPpU2L4+AAC0IyCfV20OvNWS
A2bGey3t5++8dyOc1/v5LspM/dEZoLnKQJREIUR/P3l2m4jcUq0aSF8wI/VxOodY+iUbUDfLITIf
6smO3lp2ChoaVKu2KWLMz43+sZ77o7BO+4V6WuDMQxr7RXrsqnpJKeXdCw91StAJgU5dn2SwGhAC
qDLT2cnEqHOiA37rgEUXQixPX/dsZiiuyVzkOPKt48XYqsXujyZSouM1bf2b8p+21of+63uwMfRr
3xVPJzBLnhg/2mn+lCsQmZw2DC9yiCLlS1UV1v7WxTIqvEyJhuBJXoCcQQ8ATIVaeOiU3+ziCkPZ
WV2bnZLFUE76e6f4Zfs8zobZVbdzoXkbFFbiZzlkLQ+7JInjk7Nkd6QvNQ5WE7RP0pgCLT2Hg/Xj
Nmcyh88O9I7w3wSVhNUgJl1Kqb1pEA1fIj2lQgC9BkG0kgWcaZUAHjseU6YavsBDNTCzTToyf8to
OlWQSQwbNQnKnq3Y3bKWy4BcFi4qKyPqtE5v/UyNu2oxBBqrPli1Vmd+Vp1o2IIScO5UFy6PXgTd
LgtbwJaRf49mnL5J43ra6WMH/6irkwd7Bkq2tORQpImx6joqHNJ0jNg7wXAsV9KUWZqtPypN4lyk
q7fCbu9WLnj75SJKG9XYrh0nv5ufZ82uX1y1In1T6tsu0Ke9uE7mrvXoZ8rwlM5JRaVxPojrpN8m
40lrKVhJs0rh6tWLdO3/d5KbwtWbljLRbVJO1ZlXla6tK3T2cckF/yDu0yigRcdBT3NA8DXe1F7T
vEDatmeUcP6MHZo+Os6oJK4DnBJeutCS2Dg2SQN5Nk9CxFuVjQpqr8ofgSi62xj9xR1sip6HL14p
iYthyN5ZvFNSAy/xtLaPf/KNpE39Mdsp0DxXdthSafwziG99KhryoX5m/eeyt89Sa8w6DXdUlWxb
K8AEHPbphyve3cg+93NoP5YD8qS+keyk23KL+Jz54bgWGHw6xf7GbiA7/J6k1jpmojkGddoc/zlJ
otwU1SyZFJmVtk7VfjyHDgB6bUTwFdsTUvll8lIv/Lwsz4yDQan1qYdxzJqKEGQXVhqFzX88dTDW
DWbCD4Ue8fzWi3xnwLB67Xvv86AEzU/ezeTuuunNGzH4TepGP5eRgUkt+KdNjF/R9+WDqcp1B6fk
he5kCRwmr8y2lqaOr1OfYDxQAdTWxxyJPBuLl6xR+5OMzj0KQGYU+BcZrdTg1Hi6+ySD9r6cxhaZ
7zp5Zi1+lBCzapL7MEZry1kuP2eNdsp9tmwyRT487FR9XZn5wXRT41vpI6e+mFK6VvcrobD8uXBz
VFx8xzh1Cv5TMYTbze/QYWqdnz6hDlmTv4Y6ufrhqr9D46F7v6rSD4tOnv3hqjnav7qelM8YWRQ7
vc2VPVlJPKxBrephVL6CpTLO2KobGA0O1dcs6cjqhmF6jyZO9sJN/CDxt+nhQBhq9H+dXtvj+3TD
tFKZLpf1PQeuVQIlvCk2eTu+a4yIcIhndC5GnumLtBrdNw2QLIRElQFroxvOMtDaMySlsWjxoJ74
BfbSfg/EkQ/VhJcPk2XO7yv88ZE6rqSbADTc9buYGdS/mYr/Kh5nqumR2aKu9+dpMhbDCitacyPj
maYEZzmbdf397Nb3YbYMey6aAu/vK3Czm8rNp/vEDzxsmLWttG4HC4j8PWzccpvaxsQTiliwwvyG
5NSpYE9aU3jkfpruP0yLfYQ93IFMM1ApeQ/7Ixo1HkoTO2nKgKDWDYNs3W3g+l7OG/YmXgrD6MN+
VTrdyPR3t8vKJdzl2v+DAQmOeMqNXqacM92vLkrKCqkM9ZO05JCrBeXVZVAOzRT02KSp5uaPgdxU
q4v0JVz4gKTyCzJR1GPbAqbNSib3BVYrkxujtrhUvW6HW/1rsAvKXLf2LQbmKdLSYVxfJyt11exg
aiMds1jRymoC+aTFxGdZWGQ5/0u1EZLwkAWIdOaKk8HXqRtsr7XUv87s/SI5mUO/g2zbUKbDF0bM
Ya4WMD7UrFDNwpNT9Zl+J8NXM5nreF1G9x0Ua9zDUj0E6p/HbDwjTDMMMptngFqevfY7emWoQqKk
jHF76LrKBw6yhEugTq7yWIz1yhqH1t5Jdt1UGtQ+kTrYScYddPTUrZwmUoE9L4n3W1Da2wSFuVPg
2Ft/TyslQabGwKws9tgNz63++dYUaWtpZh4kRn3htNxGRdr61rz6u0YhqPWcPAqSmkXuPkNtTV/d
Z9semlctc7rnuK32pRk3r+ThY6yzvS/XMdVevoip8mcwOKOfcEypiZC4YmYTGKATxpFV0jJajmRc
FH3o9zJaJi7PPmdi6bCM5gYmQGHod3cyCpvkFfnEHoExBhcJevlisVF4x7lWhndRLqnBRl2D3Gbk
J9trcxHmetfoWkac0nwfKSMNFCh/6Xvnn0JetxEp/MrV/nohGZnJcq6vnllKDPMeV2tT/+6p7tNk
20BharfcGBO6ktKEk2Q+Zo3lHmKUaFbG0pQBNVU7uP0/pHELxQr1Ffiqc5KucbYwT7TxmLHI8B2A
9vpne3D9s26VCCga8QA8giQYxPQRI+SlD9XPo2qVP1F/WQuQR1Vy5czmDvGXBcCTzoh3Oj2bOyR6
jLfcHv8pLc14aNW2/LxMGqq2WdtjW75Ypbrx3bH4XoFVXmsIuy2LB2B5VIh3OnvST2rshitse9xF
gYOQye7ImeLmgv9v8wxTh10lopQRzPJtUQ39oZ8wnG8QSOrCMn2reyU+x7EdbqRfpicwaHIn1hFv
bhbF5XAMkKG2kFvD9hYxMyedX33Ptu/7Sj/FaqFxAtjPH7TkoEUJ9HZJ3/4e9UGVvaDVmxzmZVSC
A2tsWHqMtHghh3EMxelVqQf4/5xcexgKm6XnY8wAUHrbpwpOJJkyPpKsSSmB+BrwaMgj7OthfSVz
/KUL1fHRrfzMX9Wg02NDjy/SZ1WULoC/nHvyclvHN1QWMP+pMl6LZSYqnyxuj7f+mCfGBaIkRsCU
IW/9jt9tJrBEM5bsQYdcV5aYya4N2L2n+Vih/qLOq2aBtPwlYrFRfPLxsbhFaCZK4Hoaagj7ZtWl
r9E++E0MFcJn4hf+Fm0j/couvbFDrTj4oUbtdBQSqfRTuZ+AxeThfWwWP6Nen7+zcYVAVVbFoxH0
yl0QK86aOtb83R+G45iUI/rLGLwYRurtasupv7r6uJIAJcTOuozq8EyqRX3Wgvihkz0bSBsQ2lXV
vWh+9V2kCiCzNyzxleypjCmD+SZadO2iYTAoz4kT6t90M/C2ZT96R6TM91cf+9Sgfk7ZaVgjOZF+
zTog/KLMTLbQLE3vX6vOvvSZ2XxpWgQkMrI7T0hsJGDaLFjuemefYxW7mM7z7KvCczkmaLwWM9qL
lJxf8lGvN4qV2Ltw2Y+aSIs9VqqoNleXNB7abWdZBzjMXbj2Rn++OMiIQFGE+wfd5q9Nt9V3A6+Z
zwlgUQSJ/XkPACb5liMllWDCTXo0ZWmN5qd0czOG1H2+/RG93KNUWF8UCKjrIasfVCvE/3z0Ow9o
Bw/1a9s02YthhtUfbgCMOCi2Ok5wD9LVjFZwWS6QqbGyShRd3XuTnj0Gi9snkLVPbsdPNl1sP6Ur
0fv+4A4oxPljTkWSX2cCdAJVneVFH5MCxIlG2UrzNiDNCAU4NLI8bTeUTfgQs7hZYVsE9VinUGBk
QJmk6Va4ZCuJPt3hRWG8ZebPmWzDq5drW9sOrAYxoEhD7h365DglQE6w19lL01L797586fOXkKhR
tzq5vs2wON+2g+LDvUJfwE0s80X6kBWtlcZ9lp56cHmQFuwSrSJ81Po+vIMLVp9s4GZIRpTTN8uO
T208hPvGpMr32gwoSOgqvq+AGKY9QrYRGrC6up6NuP8a1sljmgXmv2McrfXQ83/4Y4c+VxOanyql
HLe+DdPEcMxonTctHp1meR+rNi5jlCaSVeAbzdlzwv4laE3rMFRqsfZLkNHrAfjoANr+Kc3s/gXq
p7HxLAfGXwgbZQjRCVku5eMlvhp8uJA38kBkB+4WN5phLcQAGbgyDSbb2QbOyK+Jd/gl88Y1Suq8
tpoM0iXEd//8oV2rPmUFO9lLnxys0sMrK+EG0Uv/wZstHqedVZ5Ca/4WWMn06PQlD1x30HYhaaeL
RFzDanYscZq7WM0SN9iRvo9NFc9iPejPTo9K9XI/ym0ot2dsso5J9MQhgf+fWxPMWXfOmvxBIm79
bqypqxhk7/XOloHBtJLzpB+8SDuRVw8ulb7YT2aLOu0IAo9yrN4NR/L8J+mTQ7KM/i1koFZ4ByKd
pWJMuV4t7q8cFg35qDtwequ+C/+BoKPtykgvF0Wc4DOy8x7+RiRoY8SaP/XTwg7K7ddwaVGNTJ9d
aEkyJvH6+MNEC/ulCQflkzOlDzm6/g8y5DRIHeQ66swSrprU2+0h9wD8cy1Vg8ZqL6J8MjrZWXhw
M6fcKCOZyHdBkXmqQ5STcgwbFLxYNrHaB5sKqvEFxX/jekAwBX87xc3u8aGYjjLgN6pxucW5IaBZ
o1JP19jb3KAt9m1unaWAqpYqaSDH58GzVGSdMd7XWQsqQ3UcHrkmsGu6x6jVL3PfFytpzmgzH6IO
mwFppiNgTWXMc0AamXZv2WBr/KotVrK+Z5mLPE1KHnCyIT5fm7cF/of2h/3B9RRuEK7BunXGMiq5
k4OZRlOzcseKQlDbIngmbRmaeSNR6exdc1vFjrn3tBSyHK5/Z7HbCiMYS6B94pU0BwceIKLlzrE/
ufM4Y+ydmPdxXgbGqsBRBaAS7xvpDGJGanbz90ArisvVNHsktcMeqPQdTNycp3CREp6WWoKcxVJL
kPb1VHpr0QcGtz/ulzk6pbrNO1M5DkMQFjzvckw+X2uUQ/aOX3rbdGniwpxu/CmrjhM/4lcM4vOl
TjVfpNk3eNGBlnouXUQhvAZP0GXSZNfVQxCF3yQImj1a6MsHhIjCHQuQzjsPOBC2I1V+0RuUY9dR
U1swAbo3QdYpg1Vu+sjvDj2sM1Rf/PfmbbSo9e4AODRY50nFy2DyavsgC7tIv0NTRX+4LuuGQQvW
/ADrvazh3hdyTn+w6q5byYR+WQ7KAFNjKzH4OS2rP3AAwbqckxoWWVUgU8Pq++CTyF05smJ0eSo9
TNM5t2seZH1DNRb3cpwCu42VTclezMxNfXDJj4BHMMTOnPoH/gtFsHXUNGBqHx0W/jIGoctHyLfI
/62h0D5eP8QoyJY7Fpbm8jXlC99mXb8oxqA8LH/wuyyvf4dEBb1tUYANzetfLtMpjUUHz2qeUrM7
xhCReGEvMniiiCeSd/gxrBIob3cFPPv/6OMtgWzulU2kuMPaAMtyiJzOIJtaKoiCRWkABc1QymOz
4CJvTfnvyjvHvI4KTvLWlNFbsM0r9M313W+dVzlodDQ73zKx1zCsZFcOs/8POEbWc8CIIJLDH6pt
s7lHmTY66pUbH4tuqO710MWrIDa9T0HrAJXGve6o+ylYaBvmuJm48UWgo76tJjzh0uQiaFEZlea8
YC8Ch9FbsBWoTxAnsf1urAcE2+sntonfZNfTkqkAtBFkR3soq6+DfaKOx7sNBdBhI10l3psrw47t
o66k7lbrnL7Yw+/CBDej7M2mfWKOD3dwqvGtkRtL7oJ02CBZG7/fBjjbuBSe8vnDbayAAmZTxjSt
DrahWsA9B32fhRurcpJDMoGF5zWuI6vF+gXpsHngoVnpoGlQS0IQr7urTf0C2qHdRSD0r7sZNUqB
ApJLh2LqV/7h2o7zLroHK05CF5TltU8mwk06R9P3bBGwECmLyejepg5QqbSAVDdPWVC95WNcna9y
GE4NEm1p+oqWHhGHUwHsIDQDuLt1N5lSqitBDPwJHgB5hB6P2xnz1h1QIY3q6tCGBahwv8aWJNMV
ddujYPecNL767EDY1dwe75ClNZQ8wRRDR8mvAC6ybsO6W/GkVo4BRZDnKDed++V6OVb0G2cYcPTY
4J0AwC1x1Ec2B3DGtP6THKDA7vpY9R6l5ZiWvlJiVz1JM5hUa2u2lb+VZl5X3Wk2Zn7DXjh80pum
2cVDY550TOEeWP8G6zEk0w00LAHjTJ8cACzq2yJSh7WmafFDE9u4rbDMHI591L1J3y04UJTuPqt5
m1s27/QheQBWPZ6uk8gPaHcJtneCKurH0TwVlhJcWWMCD5LmFWTU2B9Hm/9udkuzRDN5nRtOeZf4
WjK/Us/Utijc8a5XfHIr6O4saka+sysXzaXboVsEmhIwNjsAZT3vLkYVtabEL6fmoNoX6/5Dj3TL
LLmmOsHX0QaKG5CZwQNliX+JQtu7YFGl42BSUReXEelMFYWgOkEKA1LY2SjnVuXnRHgbhcMGCJEC
7Kb3LrfryKipsnTljYwOGbEfLiWnld9Wq9AhQyxNmTuVzcFWjGZvTh6MOqdBFpI6gm222bGxbH9T
L0ZL/gB+Z0Bh4aSbLXu2aYyuz/rrAzxtuzX/Ud29/PLloCbewM+iHHfX91jkBR2PV6q3UZi/vcvo
sw2yLqWpZWswufmhW0BKcoBUSfJnfkrzrn1OKqdAbF+Hn70EJFTs7qqudymJzuGxmizl2WrbZMkF
ZT8CRX+cwfe9WkUe7wuEs9Pcc/dK1DaXmH3wdkptExyGZS/KKf13u+lO1+e0HuOJnIXNzwYnFti7
XCNs1cWn3mgeupQf15Co1B5sBdt7B1WsKomxKlaxDk69Dnyo5UIhq1P3lFGQ2HeDrz7BxWvxbvWy
b4MRXWQH1aJhUZjkRSwdXBiYwa/q0DZbJQn425xsuri6NxwCc67vZuA5c1fvpjYzWBODFl8KJtcz
acrAH32lbytoX/EfdBuolNrnf365gsyjqEz7dtnbtYeSj/XN9HAblMto6qCenObfMsDYOFscj7vF
3XjuvXafTQM6uP/V3wcj60kJKfxskRvMPjlxEF3MPu2PMxlqloSUWKRPDgX7wYucpbFnYDk4fJXW
h7hbiDJQTU3UCm2UPy5zu5YVeM7G1vuCvB0ffBv4o6lNrbHuHKXc3AbUYIjWZpKZG6oSPkiACB11
fITQvNBRLdA98yQDclBhKSCEL0fpsJZAOeMJU5wr5LLdyV7D0+7XlsoGusB+HKDAoqJz0+iQs/+3
UIcMI/v3Lv1xm3ebQuo7WpchmFS7Ktdmwb0eNGiGLnS+gOTvk+kcYyVB83WGqhdZZn7WYv+7tKQ/
1FV1pyPvt5E+OcxZ2q6BiUwAWbmO9GXwBuXSWPIFK+f/kHZey3EjS7d+IkTAm9v2nlaUuUFopBG8
93j6/0OBEjjc0o45ZwcjEKjMrEKz2U2gMleuZQNSGHaG4donugjKs5tTClZHNgNs6/Sb0LlyAPMg
KRJ1O0N4SNsHl1GVAayeGwO5kyK86TkpgBlfnMo/+r7haXbqso9VtaMD2q1nZLLiWuMhURFhEV5K
udlNdaR5Zjj18AftVQkMbdPmmb1Br6u9mabR3mC77G56qP9t2UZ6ECZ9ss/OKSzOt7mpeHPkMrHl
Aecg9/knsYLi8rMSk1xKfxszGaPNsobUvCCdwhP9tIdaD1IOQYiGZHFqwBeSVu5BGRQwIJlckX7V
7LWmPYgHyTbT12yAoyexZXD5UIqR20r2Slc8nbe4V+ti7cE5TLNL1zvzKXV8OLaEdT6tQlXdyk4J
o/ESRZmxOvPoORy0VsvWCwy9SdV2lyKrsNYSQA6LQ00RV/Lz4lr7zVOr0G8nyopdbdFmM9CzKvvq
TJ222JVCcy5SoMx2UQwUhcRfdmGqyx6G1xxI21KqbXnutWjVQQ0scW+LfWippgDV6beLTYSocNQA
7pE+L3bHJkGEconC92rCx8Izr0KblkafTQed5KS0+2uuWPpZHyVt68b9CEtp/KKTRfw+hU5gnzeh
nRsZZyCar6FwkL3kmWaKUA9k9Y5vRt6+ILgXFkp2EVgzgUijn2bfW4V5/adJl3hEEMgzYTdkZ45a
TL8mLiC1ySQmjjFyKn7Z5tuhB466GqS+OPayfFskUAAa91fBICZsTmQWx8YY+DRTJ55niVNxKIqg
PPZudysnTrHFHiGPcaYPcCOVaiyv3Kz1byO7rk2t5c1boz15bEn3D0Ebf5+jIdqZVJQnYi63pp+b
CAcI0c0PYghFxYTpUDvxJ4XH4MNiD92k3eVTVqBvvOw61jnoJilbDxXp9Y2wOVE4iX4CVVhXRhHA
CkDgbExKbjirbIDUVGaSp6ZxtBd+ceg8kO403sCnTl/udXG8ztYL55B2Lq033joKvOhKvjm65q3f
U/n9NQ5tRMZokMhWtZNHV+HoDZ8OBXHaNulEp0WH1jyxnIKGNErrjTp9i6AuOLoxPUHzkrY4larp
9/zHZeF9KJOsPLUUos+DPCbnZvCTsxiKM2HjEQU+qN/FoJ1B/lyrwT2zQNBrxInTZQXVVmzo3fWU
YpcJYfnYKWe5rZpbFtPj2CVx9FcFvNSu3OC7kTomHD5y/kCdpDqSyE33ppqpz4EVfxcRZuqeczWJ
PkFFDhMNz0Ai59FPfFXQ4qDTxZ5a/edQnoagMF69jma/Bmtm2R5hClX5Dge2Gm4VUOcnGzKsfZ7m
HfC8mCpboHlf5M66GgYp6aCW1iZ8Y9/qSOnRD0/z5wLB8u3QxM5FHQqAAvN6lVbm61YGqGrH024q
hENXUO0KGxuqAh6HaafZTzFSwXjm5Z0CqxKUgLClIkbMIX2EVPpMtmpQnlzHTuVLG2qS6gpEoLRT
p91P4BbsjaazAf7DbeQG9mugBt3oQVaHbzzkv4aIODmr1GvQJsAAjVZfCZs4hOxWk7pNz2IUjCrt
p1VsbuuatroeTNWlCQKeN7L6iBwMoi6/TCJCOBEmSSiLPyY88+wSx9A3Y0+eYa03MH/qSv+QT103
fdVMgglgKmkd/0L7kboOLK+4L2q0NDsZ4gO3qZAtCQJr7cWB/ZkUKiR7nvs3aL2NFw2XdJRKlLpp
TPWzsr82bQGDoehiDeHqCvK0mr50P20iUBykTn0Rc5eO13nuvEwCEcq0sjzmfNroLlsLHIZAbHRR
8Yr/FDZ2DBZP7/TPgeZYIB3LUJzJb6PeIDuWMLjvlnXENYIImtSgU8etI4pmPXj+IzsWk90Gv3Aj
++uIJOBZjJbfA5TteKKn+VugXwJVzV6qog3u9bT6mIR29jEiX370AMxsQNhmH82ql0DipjRIT8PG
qMKVyr7kJoaWf+XhKKS8ZkkrOFmhwjMCYy+4mpTBQDKiNB/5Hy7duXnyQ5hbuhl3/a8oaIneRCld
+CbKrMkCB44zfOIGeAWT/LpWo3k/BP/TvJbay7tccxErKrTkOUOYdaMnfrivnSKBgcz1T0GS2QDK
8bZNYT04iDAKpzeZYrt+sS1yOHnxdw3MYp9Fabdv6AR/rvTRW7UTc/nQ+3DOhMonmtXz7TgW/iVT
vADIWM0bZfbDV9oW5lCoAmAMjVL9YWh1YKBN5fKgNj2M2WEbr4qp7kW3JmBqH/LcIUan1U5hCs5+
ePAsoqzaPmSR72/7znk9G3+dLd7lDIqi7qEH1b79F3HZAAqC2/DeTfRc/Wj34Zqq0ACWEey3DAXE
OoTP6HOrJI8zTt4p9qPVtz/SrvpSSoixqb5rg6vw7Pscvnd0s2kjRRoggLeQdTJJLlZ6Msn01ohz
rMoWGO9dYz7NReaWHbKhNzWsoVF1aZym+gC90I4ne4Q7O73Zt3qp7mzgcZ8n0FJdON5zADf11Sxd
il2TXY5H7upDUQCnzbqjhmzKwzikFzUrjBfNDuQLjOwTwbBG3n3IugO8pqCDpyEyn3S9SJm2F8FD
0VGlNVFsEV4v7x/T1m/uhVNXdw1/+JeqzZCrsv1naKXli94OdsaTQHvsW4sbUerIF1PTx4YSOWjf
sSylot5kNC8N372oL7eeLB+yMlV3tUY3X+wgqUUDmLIKIit5NhWjfyzSZCWcghqHNpivhkeGVZgU
B9xhOXrswHVv1+ZV8Slh62aX7fAFHC6PEq5qnMmNVHdVP7Ddsl1vp9Fosp0bcPqYJDPJ1KeFS0S0
5+RGS8n9F78IibFdChHi6S1hiAg02qRbR22sIZ9jgJSbDmKeG7s8w1BYNdilI2O6ybrKeNZMRTp3
RpwjSmEYz2lZjffQBR7ESAowIT6dBc34JCxyEj7LKIECGselKpClWKafncRaSks6skQ3cCeG4kq1
H9DuhJQdFcUwNeXtQLl4EWmK0PRM2HCBncuSeNzR7lZegFHZEKdN7EBo50714snf2yUs4ZNRBIUS
PTI7eRoLo9qErzHznCUyjU0SPWO0R1svOset2tZUvDkdPT6PgAKVo9rm4UGXUobCIw5OaujOQdFV
6yBTnPeLZjzT44HAuDilJZnOPqVFRztMyuN795vI+bQLLInb4zCs5rHbaeMZroZBWotTt0D+AhGv
Y2r8kr3UujTzN1lcAnarVBj1ppIXVdbcn4U0xVgc5khxWrY0runVGK5Eo42wwXlqVzuoC342RHh0
cc8YtEYKx4M9RF8EUuwdcYhayYNwztiyxfvLscDPFqef2MMhDtMvs5SkWFjEOZKKqEtS8zmAzQp8
EI/9cgP/J/kzKdraVcx3p2quWq/od3LtGXd0qqUkn/LbHKFakbdD8n1YLyG2Uuh3y1KwHayBWWyM
MWFL36vBSSfHsHIGqX22Oiu+D7PxKJzC1PTZ1nbM6qEIx/bZ8UxoYhwaq4Rz6JJ+m8FfsGt6ubu1
Ko1nujnRhzmRvxWlbvRTsxvQV5IJ05kRX7w+oO1n7fWpdSdUVloHWEyXDw5EYfCDCfkVz8nhWVQd
9TCHCMfKSZru9CoDMVi+cmwRMxasY2FEQj3zInsthpoZ9Zsw88rZK7fxvWt2ykMWSOqDnk+9N9ZP
fmfXh+RhomLUWx+ao4nfWQzbsR4Q4qMxtKPZH55tqKD9dCuooOfQgfYXgPjDJ9uHqlNTDJdcJGHv
VpzC0EAaPi3E0rkCCZAWmnzfYFlPOqm46oZmPCHrFdFkTfVItFm0DcSYsMTMTm/qpjDt7iVv8vIq
AkQ8GEAAtFNbBhQG+s0ZuyuUzMaTMCkDiRNH8VdVxtL+hLPguz3c00qow6kHi447ITHEQZcV69hE
wd+LSZzBd7Sp9Ma9ipFYI+dKa8Oaui+m1YQD9T3raFTSd2ESYb+mawOJ+fnCkCJnSl7OMGaIn0z4
C+kJFYDkGYe8oJnlPCoug/rxDTJ5AThHE9QZQhsY9N0y2c9zF6xzlFCAzflgAJEi6xull0AZlXOW
OzCSxFNaWHHO0WQSfqEF6mQjOHgxxinbxc4o/+KWoZznYplrl8/vho1GE+nsLbr0udGs6Bj3mvpQ
NXTh5BMYXtQW84JPV2UF/xiW9O2IUqMIFl5RaiynYDEXNkL3UVaQQAbcBsCCghqsDUHwZUqh0HkR
6le56pVhM5h1ytOxV7CDxyNBdj+s5jlJ5a5hwVVE2mWek/BktfaTEhLgYx5kTyKDFLUNDTpxFO7m
vuplLHJRIkacpeZQrtl1Ba+BYiwmCveSuaKNGsCbSB2ZMdnZ3KYYNNMPCToiVzbsi6vY6QmyqF0k
CIs6R36cWnoPmqAl0g3U1eZ5cLEdAe6dRGpHJHPiqtboj8ybw5LuKcL+1eYbIdtOxZw+XY3fHCR9
Gle//I1iMl7WeD+e+xwTSMRM39F2ucEDUl7bL26Dzqw4+GTDb5JkW7dB9e8qXSlPSNPBg5oAf7sN
CK1sbYX8tAgWNnFWZSRXg36/TBdn87oV5C1sFctdVJBUBLHCxcSlYSd7aZ3mLulkvfM3VZ5rCNUZ
Xk7CL87O/LWyszhbDoXr+K/udzGlWeLxWiU6tRPJ4rTCEqIFiKSpVXwR96blBtXU1pMse9nxjTKy
8E4OjSTO8RVkPQG3fzlQhvs5Y1lKAhQhZoj7IrwD2aFUAQ52meKiSh4F6C438YexgCOKPNrNauDi
H2NZfUSKbq20voIwXHqcMrTPIrKoyA9GY/IgRiBxPiZ9Xs7zEBSBJxwambNwIgDVwawDZ6NYtTF8
a2O3kAoIr1RAYO9MuCgxVHXYoSMdxt1MvKCggPBKLdkdTkPxcssR1mXfHuF8CtIL/U4gjaBjC8+N
q9FqkLjjT4Nd9X+5tBXu3gQprhye5/Ec6bjccddIoYXkuORibampfinqXr/oMcJ8AUWcbBopksKv
BX7656mIUcHfwxtdB1sxXCYPVR60q8XohMUasIF3FqbZu0RLMlA/yVH4+O+tgSSlg/zaxbfkFvI4
t53PFptelfQzWTFC0WGK1tsfA8VkvT1T4EPBaFqpg2jkOEjVAFt/A7GUYRx9kvwDtBARugyG2c2H
X15X4TZGjQpHKAJBgp7pSL/wD0KrdpCFVnS1ZP6Tbf6lZqHyIOC5udKkO5nOzY3wiYOTf5OnADGA
G/Y1QMR7SvvB9Mn21pupR3y1/NY1WiwbvUnQhZveDlC2kB4vb4UItKffTJyNqr1S4Tc4LfZ5xjJW
Om9Tekn02Jm2MhycoS2OdTo+tNLU+6ZVt3gok09xgjJgoHjOxbK8+mLXWbnNRrQsc4jIWrhx1hq6
49fcNozHdjCfIHC2PlNq9cDEjPaxo9//IwJVq2ocrc9J1vT7hEoJuAPCTHB1TorYTZMoyokeaUTq
p7AgU75kBuyT8N2SyFRhOhLxtHKGMC1G3RX5nM1ggAFv3eA8t9a8OW16x1/nEmQ5wjhD68A3h29D
ZysPQP026mTpoOkICXb0Iey0qWguyfUPW1bdO8UvrUdyRFfbacqHyoLt9OrZgUsnTWJexgR0A3Av
OuSHPnyqgtReaY6cbRFGHNOTjLbwbkYntO5A9avXPsrqaqCx8mNoRSFMRajZknDVPmp1Ye8akKqk
rhl6ndatTAV1oC40KKlxc98OoTb13ZPS9Rsb6akQIjDk5WyE3L1VlPN+DQ7pBQi9VlVRllxO97Zt
o4V3jhV7h5DSzUnxbeMMfi/au2DFpy6TcgP5pvUBgo4axmVTojcsNTY0Rhs8i7RkTwuF7BcULiiC
iVNxCCu1YI/kBpvFJuYElqOtisJu1i5C0fddpKi3lv9EC1pWnHWy6286NCTZ2/+E0bZKod46SKqF
aYHMSkMYvImFG1g/FuAPDoJ/zstQTHb84bIQ1g3BxGynN6jsDFDNo1rfmvJG+IPCBRLpWz/ecdyJ
YTyGyTYZShRYFziIAH84MOqtwXg3WzEUhzlmaPxsggZ+rc1Kb0nkACbxTXXtTvCNuAAsHbKHFgSl
4pB+jFNXvl8MBtCVoWglMhrQoQrGUwgexrXvysM8T584UQE6mjvVbxt6ahgKW6LHxTmypCdhElPp
N/yS6CG0RIkHaty3pZcOGvrdODTVTgwbFZx10cLAIIZ2pXzQEje4FyPnEcJl/SVyi+Y+UZqn0mik
l7DqnZNYD7IU2Mp8SPWj7mGsWvnbdJJl3nzS/4flv8R4XVV/CsihjbYHB39YvJgAALca7fKX2OjS
ix0F4MMAY32obP9b50Djr9G7DBN48VeTUhYfNddD1qilndAb1YNbNTAAZ1K11uFm/przyfaLqPk7
KN0vpZ02N60BdT3YbMJDW02+unR8I+6kGXeSyS5KDixAIwgBfpU984MLfh6GqxY+CnsS3ynj9OsQ
6JseKNlHk+riwQAjuy9ge/isG/diwVKSra0+pt0Rtu7+Q+jT3DZdKJc1D/aTskEDsegfTAdItgNF
1HPk9cfa1MyD75vVaoh7trJVA9qnkfSt+HOKz4T467Lp3qVho1/nv/X0WTGCroEor1cPi630I2+r
D1ThZbFc+Wt5Yxwp9LjBcdYfWmqNYUeXlz0qe1E5XOxzmXHydgOJVuH1Gv0O2FW2qTw5vw6x32/D
ONOfrQw5P1kNve8JGUb+Iek/xiq+93Kn+aypurxOeXh6oFYB8pmvyKkx9WgdaYp6pxtusvJb3X72
QPdsQ2dMLkmRBBfIbqStLVvqc2YXVIGLwvrb20BjlHyA7eTmTElDd8omjjW8VQHJxa1dx+QQXTtR
Zg+M6owtEdlMZChT0DKRPFFLL2Wh7ydan6U0NzhmdKx7ma4lym5LrS0fc0pZS5zwLDFiiADsz2Le
UuETnpSC3ArAw+eur721AF8IGEbCV2gz2KnPd9Sguy7NcvTCYZ47iRiB5igiGYymGd0LUx9U1XUg
KYdinoWYCvebA7cfDz2IPNpLulLc0kxO2+9SKKlftERtt0gq+nRjDdq9OOT0bV7VJN2XUMjNJmGP
reFU8IR3CSY2bWEydYSU0Z6AumyaLhyFE9V7sST/yhAPoQ/N613LXuV2tyUjXl8huEruh4nXvxvc
ateSa103QZ/cL45/xgqnrAEOdBFnWYswpU1pV5Si8QLJ4tQzYn7PJvacTtJzSOWkdp/6bXvUqr64
j2yS7jHMg4+ypTy1XemcSqdS05VVODQ1VL3lbuVa/nkqAmarCJhja5KhFEjDdiOMIqhw3dJYIwWe
HWNoX2o/Ar6nFIZ7ye0n+qqcK+pozrX30MrdaBO56qBw00+tHLWIsi+6w6gVn0SgQ3EaCMa0QF/a
Z6+sA4T3prh46IKtofEmiZiRRkruX2l/koxU3pW0tE4PKd3ntA3gBg2Tbz10WHCCp8m9BR8EeqSe
eIyZIwR4zrSUtxE5mOCVBgzet9rgU2DpzcSo7VyR7u1ebAdOBszc6OEOV+C3s2sn+OS2xrApnL45
Cq+hakc+W8VTEzfyfaOHn7IsCD6h0qXsc8umddtAiPGVkFEJzp1VeXdloUYXu+ztjc5O+GsL1k4Q
Mkm0urEr9unz5P/HVmjjlU0AXDe0bvzS6CqF3semAwurTB3IshG989VSbd3+2zy0ObqdwrM4CoBW
dvN17672Apv8XZ/dTDXJbsIuzv7p9BLHBxY0hUwOaHPsYz3NWqZ2VaIc+j7+bKUw0XRKDp076Ahn
wkT4Wois1XQGaSqdeZXvbN45RHDQZc0eKaRotcxYVpl+v0uU/L1Y+EC0Cknm+HEs6/wIg1q2yUs3
O6LcCElmFI13fpWq+7HKw3M+tPU5kvNm36MLDuchJLgyv8kHOURi2x7a7msepldkSCY62ZcCcQ1v
VRrRXZ7K3leE6dSVCQL+udXpbwGbzJ64XLWqq9zNh0pW79CVGzaS2uibd44IBDgtFeRTAsnRTJrL
pmg73God+L3Z5rWudrFhYYXhVL2z5BGZgkgqg4O4kjAOWvINPE6+BjwNBE0Koubm8rrqVL/Npti1
IeSo4nwTBt6IHAtDCOEHyKLhgePxOB6Ah01gGkV1vwEFV/lfP426jN3ccsNDSuKbFoFlEiYxYbkR
hnr80faiYi/S9r6m/ggUxIbFiAQgz8XidDm8J9cK0+q1cmfVj+VEA2QgPZnFgfk1MWWyHpLRPei2
bewH2FWP5thYNwCwFXtAu/zU1dID6lAuUtmufvQAQ6VV136T4M6eNkDFs+oggNgiQnWRnVY9IS9F
h0ns1g8k2WFjgDTxs5ek0ALq2o8QFQDItx/jslevnZCfaANl9W5YFX66d2Q1IaMAoXpIev5QT//S
xf/lcBKlrBT9g/gHv/xbX2KFY4mF7emDGC12ERsF6EjaAdpLV8WFPgl2AHRpEn9cWwVtVGJoKWNw
qSzvbzEa6AJ7onv9sQ7l4dq6afukGUm4t2gPh1keZ2um/WPozT6bXqj1CORzL8WaeYcw2Gbhx3Ur
g47JwXTW1PjlmL6QSdGvjORT0Zf149i+DIZf36LRg2xYd4MDaVt0in0V0NxkWxwmDzyrsihfbfV0
VqRacPBR/F4twdwsbDfqLwK61GSGiYqP92VGPL2DMwlgUzV6/OV8d8Y/DQI/RQJiy/NkuhJVd8mM
JLoxx2g1ZKkFE+9zDjDhyaCu9+x1yJg6YyifRWivRw7NCpIytfuoW6Rija34o5hy+2KZY3sSI3EA
AKMcXJPfavkTD9LOqQYPBgGDu8fxDSARHCpdtApgrhm16EcwZ620CaYosIyK1VvhkQylhRBHN54K
PZHXNmSQe3gh0A6yYBROlLK/p6O7fpRzPTjVlse3KpIZOoN+l7uwYQQ1gKsFGCe+qaP4Hht1Veyo
bnTIl/z6Xs+Pr8IlZhoKlNWRQavgVDSWx+ZHb9TdRVSIoa0tt6GtZ3OBuYyy6Ex7LU1ZU725zCC/
UtxzFpvRAyWgTYMaGqggK3Y3SeoDWfqFjV1QsvHw2GeqcRWQWRJL/r4VPGM8ymoKzVzxJEkimn2T
i+rW45MwSLEcrRu7guZ28rtBwPPNFK7C7kTL+1SInm5L1nQoajuF43IbR71x1YeMe5YwiUOMhvNk
FwMPHecZOlA6fJtybzgvh7HNaRwLtf6clU1W0DrI2OxKSLvz7CTihGmZIc6cXqaSlN+6SgvOjeUX
4EAhH29ATCEJk/qf/DT5Ajis431+bZ/SrfKx15Pus29PHXiuFz325TDsWsWHXL5ugnPttIe60PUV
IueQDU2HmKaZm9Ra7q4McmV2CJvwZoY93BqUhwI0mTfCVDsGmTEq8ftMd9IDrUFIbBlV+ZC5OkrH
HXXruXQixlGZ/xyHZZeexNgqQFCtkylejKupS6nQW5RGKq/YDTIlFN1o3c+VnUPmCR9jGLcnhwrC
l76aeEmgy77vs1FBxw5BZUkfg/t/Tuon5sdpUkJO78s4TXJ+M6mHnRuphLCGmZQMeKlK6o1M3brI
0T+R1ZS0fcgmEhIG70rjEnvC6dA4MYBt04sOi80DnghhUdlthE0sYNCidWwNurqLaT8pbEo6SYxa
FBEqJBRopOUgzsTBSzQkG82CO4YivzqU3pOBM/wcklOcmIe7SemFucIhQpZVciOJV7UOsHOxvVsl
rzqIRfKaPv+fCy+LWF5n00Z7WSxineW1FqUUHQNtvH9njzo2/2Mehsdi+ovq5gRKoddl/nvbbv92
qLGZ6bqyuYnYRv170Lr4AVBie8ppgF3NepmuCWddoLcWvZPobZpqX95rUr+e9S87egp3nV5Zm0VA
k1auE0SJ+Y3NtPzIXuaoZbFxnCESAjwxIzCKTQYV0YysKLuSVIGjHEYlgGMqcZRVqNQqUrL1cFsO
Y6cNt8zaFk4W3ESo8AnzCFZoHxY0iyzxAdKHKoBzlgucBHzMNH9xixV6fyeWW8ziLFPKt8u9u9iy
JKj8e74T4WmuLIW2Yx2lQHt8V50StSjAoI+xCJiqW0t5qol0aev5TrJeylmLd65WLWNRGgumaK1x
pa24kPBa5RrSb/deMt2/zLhTTnOtbaIfpQT+TZhESU8cJlNdIcA0V+gg0JiHC6CbtmHJUu4TL/Xu
RsnyP+gdu1Mq/dY5ULLgQ1Qi7KzRIXMUXisci60XlvpODFFmp/bTK8ZGBCsjhWzJKrO18HY0kAHB
4uPqTUu1ZSeBuzAoJzMq/Fh5yo0vwjUvhqKKM3LPEaNCrx7Fq4oV0OwkKD/2fLpo4in877rWyaA1
piEatsFlPkWeiVOYCy/iDC7K4AIZSE0eG8BkZvyl+Jp5op349aBNQ2NsihQALkbZkUyoXu38ddyV
XvmfpyJ0niUW+O14uZKIUYCmrKF9bklC/HwJlriwGFvWICMFWa5qyfUuUUXN2tF7/7IMg8mWj0NE
M6Da37dKZ+/fhVB0jKvVHCOWEHOsXgtRY0EaZFpaTBHOd0sL2+IQcWSK/oo0W9st9pxkbTW/yjxp
x52tJHCIgqQ5hQghnsTZ74b/i+3dyv99Kf9PLyOufDdaLS/wvy8TJR33k9/F/PHVOGpO1+kw3ItZ
8+XmZWgD+Mel3/p+t9z7l/o2/o1PTJ2v8MYqrj5fERUxOnuF4T9e07+/7turi2XE1Cpq0DNY1l48
i+39q3q70v9w/SQG9PD+D/Rm/Oayb07Fy/r9uFRH/l9ZbsGWNEhP+XQQZ51hJO+HvwsRcROe7CTO
/jh3CVni3l3tj0v9i7nvllpe6XK1Py7/bu6/uNr/+1J/fF8aSXqAoBvS8+mt/+OrXRz/86uVUFOJ
6FT4x1/6X/zSf3xPUfcjA/Zv35NlmeU9+d3c/8/3449L/fFqv30/lle5vPN/XPqPIYvj3du9LGXC
SRZEHqQuDbJ39mrgAeI2sHteG12F9ii4cgXYIUZ/Qse0De32UZY4WxEobIu3a0N6HSbv4phXAMmK
RzNA3E7LQNb8uqAYejD1rKHaQ01izFGsqMpNofXyVfLS/hJlngT9hDV8tilw12mgfnAQGAY+J2t3
7XRwAtO+hLEF8z0jcQhoY2fTnwz71AsnVqVKMucZ3gCYLdIbZY4WgWIKOQiqkll+WhYwpc67g8r5
3bqONsKgFqMD6vaO91JVirlKu7E5F53mv1ACLqgnp+Yl7Av/xbSHb7A1oyk0jdIQMgfaDu/ECBw8
zIE0FIlRro1koOAMEqt68ZPcOcEqg59gl5fFJDQFGdbpzanueqW67oEPvVrb5VTEkv6oIJMLIYwJ
wBUCDjfgaYZlYmObrrR3P3l2o70kiDlTF8qfWjnyPva1bZ98P0QHvtQgMnLZXmt9Uu+Et8r7dh1E
knISXrUPPvQU1O5N1wR/QVFTmcqhGRSvqwR0+1ca275BvqQ8+nIIi7ofTFoIaffVSvs1pYlgn5Ro
YLla391ZMNjeIcJwCtpUPztyrgZbTYJaAKqZ2xKRQwxzq5SvwmISYELn3DrnukYQdVonbyceYVLd
ByQ9nCuJyRcXGASqUnL37EIMJGXBs0XmAZG7C8kGa6cjen5nOjrYvRoevZGEjOVn5geEzlTIGrsE
gUCGpkk6GpooQEXTsPBtdw/sXN1ALW98MA1kMhFocV+98EruRy9KaQoiWOvh0U1A4W5FcDrQKwOF
kvHqHcZiF7Z9sBPB6Uj7gAJDy04E67qubWExUGcvMNRmqzitByWszMqyEm9jKED2IjjLCmejD7Ky
F7+CRlILPSXJO4iVY9WpNmybq4OYq2tgs7PW0A6mhGqXUfhk/Hm56Da16SUnn/DRMVFtsdlmjmkk
PTmSgUTiZPb1/BrqPTXbcQw/al0VHIyoiLfC68tIzUuwzx+FFwq973TbuDc9y7urU7s3ue3DjWUr
LgLgUvnc0Kx5sLUO4p1pmGm1cksT+17qh/JZa8rquR2StRdm0WNYSi86ULMzbWrjXs+ibN3Weo8S
XYcseZt2p8gxUyTHkm9wAUaPNTDxfTKB52M1p2svGLpwB8YfnhXHUD62EdxIo5qUFzFsNB3ZBm6J
+qSh4w7Zc0YvaW4B8M4rKXs25AjGUEgQTnFEZxbfF3dXZL0J9E+7DXGpw0Wk6g8aGN9ja0KuJGw+
LcYPluy1u8KDo1vYxCFL4KOqI4eE0DRXxKkFWXmK4zFEtiwlHGrp3FVtK18CJ/QnhbPHUeugtlDo
uoisk9oEfJxdsye57GQcLdj+z+IgXAFf3XlYy8nXoUKWzAeYFIyIJxph4T8B0Wb3Z1XNS9xnlD4Q
vfySNdlnaJYg6hkMFHiqrN7Wnj7sqCwUdM2cloMaVRX61ZOxdqtXj0ueehU18Mf1WlbevPZ747fR
FVX3z33pJHuzhDltDFwdBKi68aHhUWz1guDjeB8a/SZozPgQD1W5t7Lae2Drb6xVKdfvs1i+pfSd
bnxw2fs2Nk+lXtFmC05irUXVeGjs7BTrtfVglob1IEXAmdWRvK+wKZkOFSb/claVP4QPimLtQ3gG
rwlvcN/F7hEOSQk6PA6l7hV7yfKSFSwK0tUyzHbXh021AnVV1/Bt06Myn2YZVea8baNtDTPIpZm6
XcSZiLHJEW9rOY3WrU8+SQH0kHb6XZIG8r2wkGKYBE18CzQcAcJROnIPCSHs0sKmW0pEeS5FvGKq
iPf6txRZyNsie2/W6IoFYF42wiYOaeqk95r1AV316M6mjHWfausUkfBnO9KfQ+gQbkVclx+6CQZq
0JB2lSqv/ACXHp3e9ABBGcTm3M287MFRyuyBbcd+CCXzakNpABYAOkW+dI8TAeRjbo3qxsplaeNP
1cAx79Nj5IHB0P2gmeh+V0AJy61b2uba9rzubNfhKS56+6GxnZ5uCV/dulUQf26l6FNdSN2DP5S8
lRCXUgUtk5UiSVSMUm2AkXL4qnduszcAyzxSA/Z1edN6o/m3LZn3yPdAv5FMFcNSg8Ze1ftjbJOC
0OswfRI2sF3XVi1gQ8y5B8ZRlh60oBgv8iDpe8oioeOD5UgM7b4ps2wDN2LwYlVdtUKprgK5U11b
q9NWpa12FEIG6yIOcoVG4DIUZ3pmJQey0k9p0UCDLmz/x9h5NckJq+v6F1FFDrcNHSf1JI/tG8qR
nDO/fj8ILzNrtvepc0NJQtA0CCHpe0NvLIE/Uxu9VDOsw4QrmQuherqdbLy+A0fFEdJS0s94MrlO
IuUugrbWKalM5RXvsdgbNAQ1Al0yHv1UcjGJmi+9udyhGje4fSWl2U7q4tcpXFapCe+q9Tj+Nqb2
m2Z26lsROODt2jQ6IduSH0wAw+b4gBXq+BAy/jrrbTtiqB4qXlEmmmuiXn+nZbV/mRoE62f1FiFf
xFDs8jmS9X0vNeAWJvOr3mvprTGzUukH2A5ZRZnfjZAU90M/zG9Si52DcuRLokq7PNecq+Ulxmhe
RRpWrHOtDOVaSKMJjpZc4NfUiXVnB6JYP25lU22V+0BpFE8cJXYo8SyfRgV1y60MhbzSg/b4pZSZ
KZcAs179NP2VRp3yy3Dq3Vx0DeHPwdlBRcmfugiR09GR8XpXWYkregkKX+LgpJrnX3LMO0sn1q89
0ZCrnVq/JlvJv7SdEuxVvR/Oet0TPShbujO/gNDb50+tZegvdWeDrQL9ZvV2e98yrEB0GzSdMUTw
zZO28MTe3MfNPJwr9SgNbXqnVqOx64FuNjoSm2Z/UZS2uaYICL3MBaxNMzJGsEmWfQqHKtjbIEK8
UW7NhxEdyaM8xwUuxY6JSxsko3ZsTsrQFEerKrLHEGohYm558CMLzEuV991bktas5WX6cJbzbHqy
B7pHUUOOpkcjGJxXOWwxfYFUdIqUMnhBGvh76iCrZ2X9dI/lfLxPmy6+UYzGfGxti9EmInbfs2b4
5eiD9dTjCcNoEhHyWjarb3l5sHBI2yk4Gb5ow3QXOIPyWTFyxZtmzbij1Rc3SCflBzuPAM6HSOYF
BVZXZTG6WWMl33MoPYuyQnO1Y9Q4rLG+KdO2YDE/7g5lrzRPZqiViE211pcpNK9zE0IUyMw7xczi
37PRfIf5pb7Nlh14A6Gfa6ziP281knxEsQ0BjQidxpDgi9QlkNk1BfiZVt+jWl7+7rVFnl5GQm0y
UKkqs2dFrs1fRmLsLUtTvhXOULk4RmWPshnHJ9mwqnNZqOm+K7vEbX0aqtoZ+mlhIF2jutPcVskb
rKRGwBGA0xjyoVCb1l94lpEXBU6LB3Zdn7ues4E1hCRQGxUv/WOCxNgL7EcL+YMIQbiqLfYKWhAP
ajH5qPkX9m2Qw3PMeHKXHGI8HW4FynQIrmhXA1dXmC3FuFs/VIkxHZwI+fjAN+tj5dfBnaWW2QmD
d+fGKZL4bIahfanK6LdpIhsjj9LtgnVFTUFF+L2sziInysVmWGps1brQ/JYkWn/cirZqYdB3eycZ
+cg2lvGSqblbzdnwlC85vCe/aaE63Q1Gh5FVqNauBgzsLLL2JN8Qzvs+q3p2j7dbecUDJXC7osmO
IptKXXlNVfCtps4S+1JDFImdRPTBDEqdDyghrcAYI0iUR0HvVdPQ7pJGs2+HqB9ee/157OLmNwQ8
lw8SYJLoi1LYQoUL+QgieNc5br/ngwI2ytF+dqhnW1mL1nVsPGTNdC2G0LkEw70BMd+VY/OpsAPM
BYkL2m6PufwCewOvnC2la5JPxeRmwVwe8DrtzoYGvKAY7eqTajnoXmggc0XWGfN+PzbMmUPVGncW
o4pHFZLFow2xbtcrxnTeyoo5+d6NlnWZJ394FOWJHj4aZl3AzuAj7Q6jdUpRGLwTO/He/Ylcbwa0
Nkd4fmj6TynCIJcRpUMXh+OGGXz8OvQpLu3+9OpbRe7ZYfNVQCNROFMQa5KwkRB5sQGgRmEZBscy
1DClp4ooF1hLbBvts+J0d5XchTeaBFpb8ul7GdWMO0Pth3urzKUnfzIfeKezL0WH8i92N8BdlqzT
OXufUWmh30pmFjGaisfpPEfBE1YW+W3o/CqyOL7pYz2/HY36qsRlc5cHioXHqQJXXZFf5dpJH7qi
filNJEMGu7zOQ/m5tyblrjAK5Q7yq7GPJal2uyCMH/1EeyorWbkZlpzYxFPK/7P7i4Bb2diZYcW9
4LjKtLsYioohrVHAW0gtnieWxJbBG98mw7XGtv67UtrRLsD44yH3u89dpJmHKe9G2kCqv01pg5/i
5Nz4RpTvq8q/6HoynhJmDjeFYVjHpsVAbkxYC7CIH5WZbXlBn52c1nmMi8L5DcSnlw0oh8EA5wJy
5Y/R1phZAwN6M2ECuj0xpqPJ74AMQRNX8fXuu56bb1KNRBdS+7u8LJDKDfALUZVu/mb58kNDB/lk
Oz7SUgZf2B3qvkA8pypw+2KGu1uwqLgoTewl22yAaEw40WlyfRMUPmHRqHI+zxqOuOohL6L+t9QP
+5z5Z7CTim96+gBP27gRm2GMzBt8qumI4upxHJAwn9shdFXYJT+STPMSf1K/BGZ5Z6Izz9wLoXs4
//5xTm3zDRgMBOy+/maWFjN1Bcvcqpu0p6mqv0Mc9U+M5ZRTWDS71O+jnzhcDLs+KoNDpEbcz67q
n8ex/ppGNSBSkJbP/qxK6E9h/Utfc4YT45/wmiruMWIt9+BikBBr4qsmV+gDqOH0pmVAFB2tcb50
Vf2zBffzPYv7x2i24DFVmXovR9jXOFUk3fdmmyHFlv4sktb4okVRzWTbdy4JPgJXKwxfbDSJcehT
PtWhqTwA7/skctVQNQw+0nZXqsUSUawfNixRJCOGGjV5fJgyRs3yhDtVFsovpT7aOzly2psO8w6v
zX0Dl5rCP+QNFI4CIzsPxa/xsIRpz8US4nR+jlgnP6J66RuadV8EprNLWMs6OLnFoIWuunnYCo0l
64ed6REWLXcmkn7Yj6GiB3EK9+kO6d4e+JpcDV9BjprfwFysiaXk767Cmo3/riMno/nNojJ6NKOL
Z0N+P6pjuON9K8COmNY1q/QfQ+dXX2Q5DveB2oxnYWUFSd+sUTLb6X2oe/wFVng00FEYXff+OcSa
4KEeIQgh3hd+D5kVFlPlvJqOWUF717NjFdnOW+bAuG/q6DsLaLqLr1Z/V8PcqGtPKA4LGWKREirE
kjaYt3nx6UPxVpXBk4tGGhL3fbRzwsXPQw1YoumnZj8upuV2ZkU0zTQ9T4mcXdWsyq9JZOC2m1Tf
RA1muAv1PbRBK0JPzA+BFsDPwDjo6leqwuLlXB3D3Jme/arGun6RLRtxFVSzqfjOQBOSKKvnw1y8
TQ4LXI4Vse5mBeVbomax5welfhZ7dbn7JDUt088ojT+lw6Mo9dWquk9sNIb9rgD3geRGe3ZaUGuw
aHOvzzTIKYuGJjQM/QeoTgaCPNJJ4sMl+VJ65EKLJ7GpNf049bFyL3K5GjUHLKRPaYgdmGOYNEXM
976qwUmSwvbbbKjAzzRFORuh77yUSf+A2Hn7DfTa6EJuGe7sKbBu5ymLvMBuky9WERwEsFlV4Fgp
AIVw8dMs3i7kaf+7xmzQRIeoMC6QD19VKVJv4E5qXqE14fdUeoMQMHzV9EjaQ0A1z8g75vs66oxd
DX2SyVpuuD021s8FMoiPE7KwutQaz53VMqTXmm9aYQAIVOtqn0k5JGf+5W7SIPqUqVwyFrDR6xIk
3yZpDlUTXhQUEu5nx2k+lWZ4AyRlfGSq3n7K9Ic8yKtXi0XOZ94wSBWUmmriP8z+9Fzm3IXATHtP
DcYK03k5K3etIhXH3q6MG7yZc/ifWEDBRnkSG8VBqqKJkclibNgnrg1V0wuqMT2YM+aYok412OAa
ZXS+lsOGSemuy0nCHvt2PCyxYPjLxzJkAJGz3QXcIjhaYgOqLr74ifNlteTozAepiAvoyCG3XDKi
tyjxscpAsPVNlOUqntYfUmJvXpjv60kFPJ/CznfqJH2OhGujVus3kjPED8AxDdYuk3gfwqQ4aIto
wTzE4d1SF4RG7JbqkBwMwfbYxiyCHGKlDMCiRrddsUOSVZYKGMpJowc6r38SKYuV3TXl/E39ay+K
yXeWeEX6QGboaO1MtAl/ZjmLdrKfmM/odmfHqWQCV5o6jrczohjWHBXfl7owznXmhYtDhwQFRut0
MOaaBuK6M+cH5IcH+lVUjQYDGSt92VH/9w5xhBrJD3EffwqtFlBRFGuvEdphR5FtMlV9Zb6jHquC
aDp8QW/GvfoigaG9Sm1YukWpxD/TX0ap6T8M2BO4yTPtaOdIvUQg8w62pcmf/GR+kgLkmjR/eM1n
uoum1Xt0Xbpm72f2a1TJVglDMsTSXJK15C7P4/BeS8vmgWfTnaU6+NrLPjlRtGwCpgrnyI6+iqIs
rMpTqOMuQLvkxQzKH9gVRHeJEuk3al50rFVeB7Mb7yJBtYWSNt7heUMe9MgFIV8z42U7hhhnIeTG
WnoNo9ZVWiaIBzqP+TKBluwXwkikIgKtl071bClRf1QDHIIyyPvXeAHV2RP0okGackQL6LyhCaqv
pdpb3pDrylE4oU1IFnuyhS+38DoTe8elsrxUrpfKTQNEXk3G6MEp/ObaBOpptBqEThbF02z08YJN
08eoRs6UFrt4VlXWRewE9QwctyFyIPa2g5Nf5qZEZWs51OmJ4qBQ6zZ+r71mvZQe2rRJcezgqSO8
mB3moC73hZHucMmkv3I64wauJQ6ZS1b0YbIUHNDiHq6iKAv6xktCm0ZqLdozBdQgWYmbR7nXPT52
6v2mpLcUBUGq3ZeWM1yTIHFlE2YpSzX5y8hY7THWsL4VqGMt9T9JrS3f6QvuWKcBemWjhUeRHc0o
uYhDpRHluRx27S6EQcRq8ZzcypqOuvCWz7R29sDjIH+w7N52RFpWQhhBRlu28Opo4ni6MVhAezUU
OmE0kVm70DIMUAl4llYZ/pyD34pVSL9SyINaLmER17ZgYrWgvtOmKLhJLZBYRhOWz1mRECSdzeBn
M/xumxLdu/8co2dztsfTu76T60I7R8lj7zv1I9O60sUXpjmuPb3IKw6IuHbZ7ejWyLBkHj2tmTJP
1s3oIBCoYkPQDnmlRv5TJrClot4A6uowL49D1PMLppaq1hi8YMROXUkCC5r7bfES6OBPRSr6m9r2
SgNRCT2WWVqFS9cOnf1QGoXD6Cnov6e6xWJCo36KW/hTcxcVDKHN+rWrfZbcqTBaGOmhERg8jslQ
sDKEL95kRBqfvYOooPvqhDJcLl1062VabLVhgRPg0M54GWZrRhQTm4hPWqETZFpqbVVbXbd3cVSm
R7EDnXxc+1J8MUvNwjxEehLjVXGjeZz2jdZDS13uqygXRVFjPa23XmQNaoid+mIJ7vitdePDakg0
61aMhSJHDy++oziuyKpWU+wbhAxOYhCkjXhI6xMcULHX7n5neqC8KpUzX6fOeM5SqT/nTgTzOx1Q
HYNVULDajmew/zeVtTKBl1q7EeVis1UT2SxOEEBq8srddiAJmR61aE53Qgg36Pz+jgDnbjVEFWVC
E5dvZUT8G6ljUbbtsEMW20wQ8+5WxqKtfB7i+FuBrqfi7OTWftBbVlcEFF0g1AVgPYKod8Ev8l4U
iZ2iXKQGqBXI90ADeSf//PcIUSVTi1DbbbWrpbY4l9bnh3qhrwndxdFPq4uGXPQm6SjKE+HPhfYa
+G/YbOA+AcqyuPsTfYH5OOLReuz0YHzTu/m4LksCOXeDKDHu8q7W7y2tA9VeKvgYWcHtDIrskxzO
8cmZIQbqvXNggCTfRF1hn/JpkG+kPvhfKabQ9ulf9QIjuG3Ft3pCamp8ZPCNZk9xKxXoIYkBibXE
JXxj8s9iQGJGpX4KfKVxxd5BslCfc8YHzLdstMz4VjCchBS/ZMWnAwphxxyTrPiwjHncu02DzYKW
htFCQQH+L2G7jJZbfCt+wohk6ZA69C1ir+ZU6TWSs6NeBvqDQTBsVUCd9LuwbZTbPwKoZCUwDrdi
p5oiAT6hsXZkpaB56pwWclXqhKipkUXBqX0qkkcCe/WjKEnadvmeo24v9klZhlCtYyI1l+IKnOpf
GmL4xb5Xl0mInQVnQfrPzVk6KFHewUglQGIlPkrira69FVGIClrUv1SyBsHc6N9av9LerGERGEy1
eB901KrrtmNFcdCq7+snnaV1GYmDqPMf1+Jc0x6ySp2+VkxTPT9zqpu5w/46rOKrXBg31R8d13TR
LzBmJ79X/E46VtZkHmKCwF9tfCAHPKbNsdQO2XS7uhvGPe4wHcJmcZ0Ztw4MVa+IY+e10FE96rgA
HMJfhLASTlHEQvR4zS37RE41Wu31b00hsrTl/rNPVQwdixhEhIQDkzaZoztmGGlWuokBZVdY912N
qNWiNC42A6PVPzVgcGJRif5P1+hrDXHQdg5xgCUh3/P3HFOia9dRJXqoQBeAMJRcpFhRXuqomfe+
NOYHFkAU1CKm6gw0pHHFXrMck/u+91/DhLoy/ogvirUXu0T1ti4f5N5KH9baCto0GlrNF9l3g3DR
JcJvcddaY3qyxPpCZUCNVTq5ORgLAU9bNtWiZj2E9njDgMoVuWqRsF5Ty05RjXW88QYS/Z8aS3lS
Rd0uyrHCnaLSdquwQo1exmqvtwAMTHb9DVm5+c4Icvk0Dc5LN6XynSiyYCuMnhHGDlJ7sUF/M0Fd
qfplwaB8xB1mgqpYynJ2J16AeSqkW0ZYj6L9iyIU39AuVYn7bC/NPw4iLLK+Q6KWg+Xl3pfHdq/m
LM26/68DQn9unrZf2X7570FWUvSnpqID6rO8vOgwQS+N2ZcXkdVkFcvpPGpcwgk6Zs0jA8Rmyvcm
Lc8zcE/blyFKIizUugX0ymw/8AburEbrT+o4qhaLkdF8Lzm/1pymT9mtPfRnmUW4Q6BmXP7yRRdf
b/HxNyIl21VZzc3+u2Mchu6+p8MQNfQUAaXIdOJDR2zrOo5jcKCxKe4sE9Wopyy8ih2TZlxxaY1u
lMmJ7ouMuHs/RVe7iaWzIyOIGGkMj8elrCGarziZ4/Yo8LiV2hT2BW0FYm9Z0R4CGT1ZL9Z8+S5b
KCRREd9YDCKQctDynREwV/dSudJuGxnZX9hqfo8Z3/CloGu61SEfe2aQEj8uEfAhhmCxgptU92Ij
YUC5ptpWPVoBHEN1skcXJnZ9P+UGKyqhD0UmKhGKtJjOeZC36vs2wDMHMhIi1r00e+FYV89qU2Hz
7Mvlq6RqsRvoev1WGMwEGei2d0kahW7YYswQA3sD+tHRkPUJy3cbeU8Wjggm+V8nDIO8QVfKT1KJ
m0LV/PANf75qrS4fbYQyDkDa7J09691d4ljPiQmBuBnL8pizROTlTeKGQTHBmWSTZMp4kCNMz0UZ
xlPjU+aPL2kRy8SksFmtIOJGUgzWUG7r5oGxfRnEVr7H/qHbR7aUeJWkMdv0o3jdhLVzGK3ev518
vM8NB38uGRX1i9ikAIjR68yKuwDenyd32YgSj+F8qlgK2SlJnd2pQe5/ipXsiNBqALORLth3Qk/U
CnRWVnrYjjutwPwxUMbi3BdTse7VIezgwhSPDB84R50o9s4axmqXqanqWkqWXwLE6i/oTf1JbWVi
R1ws5Gyx21KB0oFhorrYiJrbgVvZVkWkkNbPgSRa075T+6+TNpostUWcpajM/04SheJS7Ah07byg
p0VeVBUpUSZNLUTfVyjH7VF1ovLiVGN/NtvyRfMd9bBdfpSEo1tP6FK1BSDEUbrR1cXiC/jCZViA
/toCBTdn42ehmCXgjdDYOUYguXQW7dJjtJeqsVnk2/JxYyJJkefZeQDqwDIvDoK1TAxb0APESYdZ
jZvPynJqInFEjVswKJdSme4bIvrAS6t9rYcdomtdfLJixnVxAfbDNeYczoAZlDB/sRbI1ycibp24
xWKzVvJblUeypkWxqL9VZV5onkYJ17Ckz7NTs+CUJ8XIspO4gQVdawutkgcwdAR9MTVdbjsaETmu
VrlWXSftbog6YgRL+Xb7xcMUZesj2nZve7Yykdo24rls2Q/1ukjmmbeh6Z90ZBnwsCCczwPeqkmi
VYh8B6poWi86Bfk5uUR2KlRp0h4MK1e8bbZrF2VB19l/DhR5cWe22iL14ZAP2Xd/fDtO6WsuHjtC
Zq7J+BLrmj3vRQtoLTWd3R5ev4esBqtQrTGme/G4WOzOL9uD3rKibHuiW1aSSgBp2wMXez4e59iO
l5dQpqJALcDVyKVMiLUtkP9gUxOjoz1nUjO7ooCeqP2T1DOgzTizvEw9y4JjcTHouy814Xsa55IU
G5xnq/f5LEISumuRIxXPZ7td717zNbne3bw2973j7y31x2Qz2O8DvtrLJl7uh7b8zr+y/yoTR4gd
4rAtK8pYEftzKnkgOCxLw+8+cW7XN1W8k2LTLR2BSFmCtCPy4kX+V51/lSElwWPZ9nz8BbFHnHb9
hSkDG1hXsQvSjlWg5W9vz1S8xOLBfijbsiL14bB/lf2fp9pO/+Gw0LEqlmyCfhctfWQk4zn5J7nk
+6UFiT7z3Z6SSXWKtgW7piwjKQ4V+fUk4kx/D5+AW+Dm9rdQpNS+mo9Nl57EySsUQ71Z20vIXa7v
s3hNRde1fRQ+lG1v8lbvX2WFsjA3RFMUFbfTiLItu51GNOktK1LrG78Vfvip7TT/+qVeUVEMDF5T
rUWNefmarr3fx6Q49l3h+iX+WCoqvKslklulMKr6ee3IB9HHvvstUevjWRl55efe/7F1GsYCCtuy
ydKxiN5FlImsSP3/1hPHisMSPfXmWG1Oa7e6XfrarYvr+19J8Twi0ZOLZADUCQDPt+1GiE+NaNud
gvOP1kN+l4OAxiy6sJSAWnsjOgmRz4AtLgDKv11chdNI175uXas41z+72+VDvb1oosqHets7JnbE
gSMR357k9SP/4T3+cKyfSaxiyZf14s38x1TKxXkZvM8u4iEo2g0ELtQ5PegstJDGxf4/g7V3w4NQ
DDDEhWwbcdVWEOMqru1NghsHcTO2nl9kP5Sp4i6CXhODsyYM5b14Z3ORtIFHn3RWv47SqH+dALbP
rhht4SIkQfdb3npR3Xe6lyFEVTVq7Hdj0PXqxXNsekX6M9RMxQB0faZiACqSa2PennSDLa/kd+ZJ
NBrE+lJPmvMJ8dC/d0T84/VRisJ3+b+PETyfVs/jeWtMaxv7O+YVpxc/u7VWkRJlYu+/sqLsX6dK
1UZHNsXTl7m9uDhRtU2KzwFoWOYMlbd2t1rFDA9hAQcUL1O4pJ92yKf86pbRneiJRArXiPfZIsyy
vZkpvwNNrS5JxyokyLzq4qOoefIjVhru+spGfSckBqNIM5oJfXV690ljVMzXbftKik/jWMTJ7A5F
AcmVOMIO9MGP7caIlNg0Buh/LW8PjfrQxbD3t2+0BJD5AFLxXlSURkPx8O1lHgSdmlMvX+UUVOGp
geqEIhdYY4wSosh8qhoHKvlYHUWfM9cpQ5kCBvm+55aJ1ivebMfo+BjNpsk8vwu+SKjWYcFZZruu
aQxPVFEatP2RQeQDvG70mt9vR8UTd1JsGAuhnWGdxVWKJ7N2VRMGuajm2c+irIojZ8cSy9U0pp8h
rJozx314MOkgZcTEf4pXPC3CvRL3LRfiuPKoXsRrUjvdKelYIprn8YaBUsaqnIr7ZvGdL0ayZ7kR
NfnlcW/XJ4F73iNy8Q0/pFfAHdK+wTJidltsKM6xzHIdnmDpDinbL6PjaHujmaoLAz19TwP4LC7+
3axuHVi/K11fNTHc3tr30NjVApVgZeHvmG27i4qVEBlp25N4vdZbtswtRdsWJ/nQB63vtyj8cEgp
EbYNS+QRmYtPmD1heSMGpn5+KHTUoXHHInaIuRSdPOyvXTbY3WEay0e911kHAiUKbf9kDNkjgbOd
gpZNFvi3Zpy42dw+mtm1iBxrL341QdJziTjukEs/BCXzbloQjWV5uZCV2hlGiXGfepKKhulJqp/1
sNbWSeo6i11HFuJFFO/5Njj4UKaJ2YKosyY/7BfZ/3uAsR4jmgHh24OcFP6xiYYDLDJrnS79n6MP
U6vR3c6b49rRatzG9HPdhsZxa6u5qbtghoaTKCKizvdE9ClrUpSKvEiJjRlIVApwsGD8OBx0dUZ8
Az8fvTH2W8exDoNF6/075FYLsz4n9VjgT8vqx991CNFMxtgMdh3W3rBm0ncv4NaLipdyHc84sxyf
6FNYXjRcJwvHk2iRAGAmqAaqi9CEf1SU9CBeP/HEibTt1D6yT6LptXO/VhC/nbLo5uVFPa9DRXFl
H373X2Vh5yyh2ei27fkyu+VoygdQXA9rd1YP/QHtyqu4bHE2swmKY9b+WU4RZ7TGRmYJKfyqhrky
7y1pJpqfHmd0ksX+d194cd3rh3J9e8RXbX2dxD80lCa6zM9mrXttLRWnbeUj6zXV62Yl370bEMsq
Dpilrudrs37XBN8lxcXrSV54Qat15q5BBe5UZBYfCTAHhzSmFYpvvJj/NiprahLR7KCMDvAu23Pc
P1dzZB7TRj9oucXYVLQmq0lDiDct0untd79ePEiqSkVtfplZizdC/DA2lTOBH8B4W/MTDetjE22G
7ikrfA972tNchwvz7j+rVu/u4HpHl4+/SIm7KAP03jVji3/u325L74rJK6qIbu/vSAE00qXXszd6
etaCUFhbhkRGbkanEUAB/pH0wmIOuibFQG/UQ5Nww3KOd8nZL1kkqPwII7/opKNo6YnaogWHQcWt
FfkWEfmF9bYOccTvvet0tre+ZrjnZWOgrjdJ3JomjFqvzFXkrcWs3mAhYaqScw9bbnb1WB0PKgFs
8bpqWfts6DFAmPXbP7CEgDfF13dDrgn42j7pUP9izXkyXYdAMEu9asPNMHEEW/7hn1vVfWvnGoVc
MQYVzVLcZq7qEqK9vzgKON1xu/+OQiApXr53W9k6lm2X/4U4orqugeRK9dNAz3ufss52zrMH0SRE
a5Ccaea1HtxhhiR0wr8FNBA9kvhlc7SifWih9PjurRHJdVMYu1StrFO2tBhW5Jx9hfvNuUS+eBnA
SrV81BTIQOPEsju28/o69zesDDZlKDMqWzo58ThESq1RZUSw/m9Pul6U2Lc2GiWR571IikKxEU9N
pDRi2a7/y24z67HsCo8I+BdcktR1UmdHeg5cTSoHQKG6j/vW8J81O6trpWNjlZ3qDkhRijuzjuxE
f6RXANdPIrkuVIqHvyZHuwkuhv699dPhvM31cDxgIKab1e7DJHBqfURZ5xQVTWV+hv+Z7YN02qVm
BuyOJaVQ/q2HLyMBz9N0NJbniLQPIALRTkS3tT5iCxzuLrnp9GX5QYwBl3XUdNnky2ZGBG8fBekn
USQ2enXT4wZwFtXz8Oo4XHK6jILH5Y002xqziexVnr/14e1YP6hQQL04P/Sl/tC3GsgWibCqZYGN
aJTRVUxoLgwWgrQ66eDBkd0Md3pN4zEJ9O2ZbHU7qVbwzgRN+KDZZvLQzZp2Rmf1GixOXFGcz0df
in4CZjO9XOolz6lQAw4AJrGYbzWE2oPiBe1Uw231+k+2LAlmoUWkuVFgePDy00vc2eFJ0zTpaPpR
Br2WQEUx29pjV9Yl38uIAOqSxWnnLVKN+qDO0Q6TUP86Ty+zhldeDu7vmqXAnWQns3DjIfzWSxMn
BJjnHCIoi8/J9LsBN30t+9K8Gi1tRUrrDup2hFKzHTmfGiisHqhbmR5O2q1+oFXg06QmeKhSABWz
nW7xqb7JmTw0MuIqKioAkSTr4BSMezueHS7Ui5wx3M+ddpKCOv5a6m+zFspHbH9NLxmkJyUJ0IiT
4M1ojZfnpfZmhl96mEPNMh7GQQmrgCWoia0tgf/fzZAdkb+E693XvzVs5SQ3VhjagrT0AHzOHpJm
gVulceXN00FJ1Pki2/GnqBshNWVYIqHnLu/quBgOpq7Ht72Cc/Xi6ZNLJu9qYd7nQbArJzrHzrQR
8zfi9qhgjeilcalhXBzk53xWXrge7TICK7g4PqFH3r/C72FgZmILFE6CF2Q4GKzV/J4gI4rNkAJM
rma1d83lDOI0lqhttz/nHKYClu3pq1N8G0uIOZMzWK9RU30y1Bb+aBtnD+0wgpAMZ/veHKbc1SOj
2W8f+HUahQh+4s2wH9wOcVWrK/N7tNzcIeAm4Px7oy6PVFsEKwIrTD3x3e5033EzU5tcs3PG+zRU
fNdHLtKzl6ysyVfYCSUQH/UsZXjB43pIuCtSpz0mP6rbJNCyoC50oIlL5aDmaEjO2DZUx9xJd6nd
KfhlJt0pK3sk6KMx8YIuMT1rrqGZytEOB9/gftt0cK8uTp4BUuPpVjoxM+anC+fsbvINBRsetNx6
qX7ECAIeXz1q2JS5qHdHruoY4a61zUeny+Mboiv+DlguSGqph49gNQlr249+q8SwO8YYOcT7dgBt
u24m3cQttrjGqWrgtBV9avsU4+y2NHaVnZ0TK8EEILDwRcWhBFi9FN7bZdA+znrdPjZxve97ROlE
TstH5TYbtHNW1sltsmxSC1n8errOBXQe3RnB4ga/wIbkj/OcnOrCGi9joux/GWiKAiizz7HaazcI
4lcnxPZ341gVLpTgEANmg28QkZvDZNOgbMQxPN0vx51Uzca9UfdH08qacz0UgMr48N2I1LYp/Qim
kJbszQ7v1GEcdzZilVefXOvLuldbRoEer/1SYBYEkiG9d4yidmsbdV1jTpyTUsmNhwQh1EYjCy6h
1rtBaUs/ksK52DiPTkh2tHLr/0DgPgGCUMOZKaZWP8ZxfNSKApau0dmf4yR6Vgo8NKU56HGtawjq
WWgNDFhYILBcyru2CpESX0Twpbw0TnjwEapCyc9tizwgWDchQBiVuFWaUnBJu8DN/4ex81qOHMnS
9KuM9fXCFg6NsZ29CK1JBskkM29gKaqgtcbT7weP7AxWTvfU3riFux+AQRLC/ZxfZNOXqhHeIkkg
FwQ90qWl8WyYVfECHxZSugsJteDfmLaWv7Y9T18Ubful83LcjJL4i1JFa9UaSiQ4QtICcRvya7un
Imq/GmEeopjh4SzjcS1ZFjX3MLP2Q4mwMJdovo9TrcamyL0GafMwtmOzayH5LXssDk6w3K5lRxFa
UdxFRJ3/YglVWaQtqFhYvbMsAM9psibq0sQItokVexlbDIc6hc8KRm7zRyPSpWDDBzsNuFjkOdtm
XgfUSAlTWpgpEoAgdk4JBc4F74IqHmaeRoMlZKzqq8IPFm6E5KdobUhD88UIDrRdaIj2LoHeu4up
9K+l1o5bN22qhZWDZdHwwo0z26Qozp9PZOkrmPoUaXmc78xVk8YNrlDDE6nWwbCtc214KBXWEHrQ
1A4XmmYOS9MAfFanZ1uPik+B0nwX0NmOHn3jleUv3xUPvpJft/R4mFWNgvZsrfSgxOFK+ZrvreNs
QVlgkSmGuZZe0JP+T4/oDqZiqw0oKFT1sosNdoFxsWr7joRpmvPIjnN72SrQvhUIAV1SagtDFeaj
8K031zXMg1KX5iNu4392alRvbMvA1zBe6mVo7KqUbEIU/uhRZMYeI32zyr7ameNjajhiY+BAsqT8
xW0K4nkB40g/FNqkLRv1MSmKZsnj0DklrfgWdiNqEG0EeM2rk3Ve5dGrNXnsNyj/k8cQFMSEXpyE
hX91Ipw9MFZyFvroH2zYWCdVKCUW8igdiw660gStJSUtpInrOMvZtG11GfJSXLPBrw5Ac/+MEYjI
zeUA/WrbWspFpF/LylJfEdYd90GalytLKP02FiQfzaazzvbcZEb7VLXlMfcCbV9XAayOWBvB9Knf
isK3ofEIfd1mFNsR7VyoVUyhHJDc0ayRgTCVCOhmFS5LPO+XiY5Qq55n7pJ7GUauaX0NTOtb7vnJ
JnYzsXaF02/0qNlNVpEvzc4I4OL1A2CPplw56eDu06rY1hWrsgoSHzuxnYKs+4nFqreMtPExsYYG
R+y4xS9cuGs1QiEFmnVzsrkTd6VivTZdWT5ZgUJaaNBWCTSbtdLj7jU12luMeStvthHspAHSTa/i
es11UB36xop3fqavNTKjim9qazfRnvOhm44aplCLxBzUp8Snzurl2imrMHgwJ6XnCsP0Lin64GBr
P5AjVi6NmXjsG1W0N2J14C3QvUGbhdMbOgeg5Xgg/Goip5gqlp4Mji6aSZwHUvn0koWfvH7sFnod
qZvU8/WTOeLKWo99unTisxrU7uPUPRUGmNwamgPgWrI2mE6supL/0DTo7YYlRZKNDYL2Oh5peAtv
oF5RszNxneoC59lh7ZorJETDGnkZTX9NOgzb26539rPt5Qo8gcJFnOxzXb0olV2tklIpFiZOOfx3
/F2oLoeK227CAG0lCv1oqoG5BtazhN+P7Wdlh9ucqldb5wPUBPFn7/bGJmlb5YA51LgSoYOUaD0/
ZiMtXaTuFwASy9rIqJTgd79KO/yD1ZIn4pBXe7xCYDfh0cXqaBfjJLZMzPxZ1NG4SsnM2m75LRIG
MkKQVBZu0Z0V/MIq3YMrbJVviaFShM6SU1XUzhnLOwdnq7jZBDXaOPh2AadU+wLc07r0gbmNfnp2
hgqCdWX0xWHs9VezCjq+iTFA9beKywTGeB+MNhB6M62fhbCq55h1r5pq0YMc6livIc+N/bGc7Iq4
v3omIj9Bh1KDGylLv3YGUlQcaabjdFZEdTWGtnoG+6Sv3dFnReVC0vBFFm/yQsHTBBuKcmi9PU80
fjBI+RmPrxzbflAvdeQB6ndK5Kn4961ksBzTxcoadBcwKCw0hJKf9Eap9o5ZUPVtEv7kZt0gwFFG
warxq2+DlaGvPbjpxSo7W10Mqo8VRh5dP4zJj3aSTAc9yA+yJw/jJsejyRpP2GpRuuj6bgvRQb1a
ajNc7ZX8LBvTr9HR7Und3cdKYb23vhedXDBc1zJUB+RH+9d7QN81/iqpEOC6j1nt5gdW6YDHOzDw
jqp6B82N/0CIwb8ChPKvLa7Ymxg+9uo+plcl5LUa4F6mJSFIsMrZ9p5TX+QRU65PF9ZaW9mTTVP3
ZJVHzeB6dfyr5Tgrzc7Cx65CjkOz9HivwXG55l6in1trfJA92dQm2rYlrIOd7KpZNF6GiS85x2ta
6T83LaQFHJjtrRyDTdA+QGHYsoqfIwgbS5yU4ODmt4hSpNVjbeBgdjsHEQCw25XR4/Utx5JMKVdZ
qnjrsv2zUFr7CiHUvrptN6ydNKwxe8dvBkT+gL+OEjzJkDBFmTfjhb1UGw2MOfjbU52xzLVAul21
uqeYg//ZQgbfmr6fRcQzb1f4cK7zVn/uNfyWWQR0S3vuDnYaPhfRVu0t/TlmPfOsTpW/xAqj3cuA
nk3UPpoUzLvneBmCekrsuWx4/cHYp5YWXpXCzQ5iRP4giavwGs1NMUNLKyPNyVTRlY0TsEMtgVUe
yIgVMbYySGlAuO9UI18CKDReCsxblqmusWKsMv2FxVy/NgUOoHKWP5C7m6n1y9yd9Bc/tvJzPhTf
ZSwWR8PVK4PbXNz/UPmzjFNQYultxaesif6MUWyAIF0Fh8qz6wdKXNrzEAXpOoDImmB8sozGon2u
zT5+UGw2/HNPNm4+u2Z6RX8b83xDh8DK3sPT8CNz5qbR8g3c7+jxdhTmSGse0ONaTqrY8j6W+Lzf
T9m6mbUATyr2cgxXr/EQzOr+8gA55nUQ/AMYXLcIh/JAhk3lWnYHIyyeBg+22/wtM6wzH1Il3Gmt
Gy0t5PP2rTDU56IBEq/qbMwqJxbPpLzE8+BybXV68ySHrNDCaH2y0q08wBus7tTpwzcWReJZDiWR
ezYKbgzZczTbAsCkdGvZDS3+WGrZrcs82pVaJc6uUfdXox9Q+ii0z7wc+6tsJifCGcZsxPzC/DlW
uM5yykX4eIsYc4e6Ajh7nVrANrIRoAtaLKqF8II/9O4sFVPyUf0GMVv/xB/AWSlGFl+M0kTiLxBi
Cw27eVIaXObyRnO/jGWwN6ap+BPn6sOQKeG5d6Pv3qzF7LLMPtlzY5W2tyhhFT/oOnWTsszr57aI
Po+Fwp/N1yeu8gwpjtJaKW4YrDKoyZd4IVMEQYWKxyDScqMqRrUwzFTZOdUyG7RL2QnE5KrQ3dnP
bZuuXeULOEXjAbvFigItRPPBEvmn2nD33Jv+xvaUcmEj7NBl4mo7CFQ03+sES6celS7EoW3SH4Hz
lHWIvxiuXiAN7bs79S2rAQ776mrENPmZX31TCSt8zHk+TrF2BeA5riDfumwd3eFsTqVYx6OJUsgU
LZ1Aj790cW9t+ioi3ZBnlF9Ne42rssDEkZxrMwTGUYcrqlfhH32rqQe/sL87dXyccjdca9MEg0Yr
kzff2qqOxtoOs6ycLPDSjUr1k5rYyiaIQpuabxo/NKHyA8YjajJliNKfDcYy+M69oX3KveHRaMtX
Q6TjS14nCl6K5bdiSNV9PJtAsJ/EZRMXyb2wGyTLkEZjMdpqiyiOo8cMyhiYbdX76vYHz7KQeuiS
9NYIjINLZUBXLCymhVxOJ3qVYY9BuTAcppfeQNfQxvw1HrLogudOxArRytaiEfVmh8ho+MNG3GOp
FqH1kCGSMReALZZtxQ99DIZP9WhfY9P0f4g0+pSZDvZSKfpfUEuoPBhlcBTl4B3srkp2lTEUF6Ta
cyooyHCyDvWfRWpmyxAA8GfXVl7trpj+FAjP2LPzUeYllJ3RJsDdfVz0UZG8OuVorKYwqHcoCYiF
ydYAQ9ayrg5ID7I081VMSeICT8HA6x7brm1eGs9qXsaZImal3VX2Ei1jSxqo01F2B00U60Ir2o3s
9piH7RMYAou2ydqX2JpfaPBH72crM2UTa7b5KONFaFtY1JoFWn38KNOI003QR8Nadl34o0f8Ndg7
zrNBxavfNEe0i+jJBp+xi2P0pNDmIeIbOAII1Muu1fRQ8sC0r2QXK5zp5JPB/3k2OzXmN5ick9/P
LOy3ycq0s/zuXm9Fq47i+y1iTCt24e5IlmL+UTnvi0tiZq+y13SjvwqMOFn4oxc8dDirPQBaiBdp
1GRkHRiTTdR5YiVGH8hHZSmrETY9voaq/4A5MJr7KKg+KKqSHezSePxtXHYDmKhmN42nriFJsJBj
ftewUgHYvpHH99R+wNi70brtSvcyDqW6rQbyjrVuc0HLQdngLbfoVG7s+xAJQveSA6hfNkNk304g
Z+WEDjF+nyTdO670F7UqOjZWWq5TQQ+sSxOML6OjTvsPYyMcpQ07WgQH5pBMq6yLqAMOsQE32Ky7
T7cuuxOcitI+2M2vH4pAtbkE1lGy+5qP0eu8u5DPlx3ZIP7DJJIkGMyNDQUX2ZdT2jimxxBGkpZq
1sWYm9upABeni14T9lYOtujzwU+vu01UJtMFpVvtAFsNi1N6ckirtJ3fmdPjEIx7KJYlOju98Qpl
n3VQq9562PltWfV5T03gGq+xGW3KycqvMrIS6XpKhunWC8dyVYeTe+sVIHFxq8qfZSRO4Itqqsbn
0CvM11Zj42i07m0uqX5oHpvTyTWdI3JAxWuRio0dDOIp6Z38VYGL3cZR/SDnkCBFowzv7HOVFOnG
iCk3GE51zfH67cxFqIFT1C0HbKcS15QBKFAnvr0Ku+I5mnC1q4NJv4JpZ8cQqXPqc6x2SFVkS/T+
uf659BI2dzutI68ydsJf6A5GR3qRl3u3HXkF6qr1CANJnMyhPuszfzoeHf/QD2h3yq7Icw1ZGYvF
mgnMI8JccECoZomyorMKgI5uY2TMtsr4pYqq8LvP+m+JTln96KIsuIDPHyNCaBdbbqBPTo2mYK5E
2boQU7vM0pnckmXHAr44aktog0TPpWjN71wfezZV5mtnkFPw4ccGSay8AfCH54dX6TS0WUhOeVxE
F0dzDH/R4RBZOZr6R6woZ9fTq++pG72XUoZsxDerTrHrI7Gq7zDG+o55ydX0tRDV4TIGIyDiB1/3
9LNbcGHPQ9HcyE+OGulbiCDRwoPphaqS9wyDa6EMtbvFzXp6GfLmsXPL/GtELRFGTCoWOuJKSztR
GtT0RHPStMpeTbqNaLFdjqAGlZDsfPVmW+5D6m2tNK5AxNCEmErBTVrlmaJguqVny6BLn5MRskte
YD+eGO2mFU6xTnn2Lf2u73dq5tvLwoo0hEPyalMNmNb2mRe8Zl0sdpYGfd8auxizjHKbpG24tvR9
UfTVC8JSvGNaRCuRWH2Svcb1PrXK0Fws20pexxBZKNhIELbnbqwE7dIQw7gfRjKQjc/Ts0/UNy/u
9G02pe2rhpjHutYtE2xkbz3HSOqS7Jh3zBUY9e4pDbXkRRv8cOvbXbK2knrzj//43//3/3wf/tP/
I0ebdfTz7D+ydsYGZU39X//QjX/8R3Eb3v/4r3+YrOINmKi2jrmkLVRbm+e/f72GmU+0+F/UmeFa
REG4a+3xLVGtg5QyLSfV4S+oDd6Cl0uOae7cH/wgO80xWph/9s2J91pRiiefB/8qTyf19kmO5Ubq
AaNgNsBvj/8krqMyDrFCNIHhOt/UdsZZY6dA/5atmZnupL6ObFg8sOhI66uMqB1r8T//4kIVf/3N
NUG209U0zbJsaOS69dtvTjVEsQwKQ2ff5x22dz6r0buORpTdTyhqzo3KGW6f/u3YbyFRXin7+SSB
Zk288JsF+VJYd0F+7lQ0jauRpHzs9k9pOzRXOQR5NV+bbd2uZVdO/IuDMm98kgGyqeeD7Pmg+4l+
HdQbXbkI8IJZoNPFX9ewzD2o1G+pqLPHdCz4T6ZTQJ1YCcq9HBSa3yyioevccZs6CgyhDkn0paM3
9bGnBov6ZHRmVa0dbj05kaHLF+3lR+SSyWIZUfEkEFB1sWn+YRTIKxb5iAJq6iy1ysifdGxBN7Hf
+qcaBOQhxIUL7W/UyztIiyvPEtarj/70Akkb51tr9WgdJKzrRYckcr91TUM7ok9Wtiuy0fnZnon8
yczQN2oY+kFuIhwtB+X0rd9oApIUB4ad+Js7x9X++/VjGZaDDoaAOK5pzl/vnMjLG97iXketnFIV
OyH+huVUjgc/T5a67tNVyjQ/lbaTncwky819mxbI/CdocslB2SiT66sbVUz405sl8iE56Wrb1HFU
lCxcfOHrh6i15xz2NC1lVyp/3fS+5uj7BH8ERN/mI+Rp5ISMk0fcTxUUcALVwsy+eKw8gJZEwXNP
EXxrOGilhpY1PCIRToKObOD3JH1v0YDfmbzzlvUQd8d2bobabm+f5JiqaPHWUvLn38b/VeyHkGQW
E+i7iRT6GFItSNUTQjzOp1r/wyqK8R3t0wrLXSddNaM9vMuoKujVkxOk7icz+8OYo8oxqkGlotIh
ozRVg0Mzn0tGcS45fI+SB8lzYZ4Wnv7m0WKYv18apmpZQkeKzXYQfBfzpfPhoao1jt+yWGrPxgRk
/K4QHURCWbPoNj+Mydl0pKqKUdslkKbMMg5m5Me4djbztCvUibw6urRO6O/7lnJaXiQpeheLdnbW
tHK/Jzee2stQi6ytHNMLUz3ZXfQlN0nSLCerQmVQV04yltLcsE34969kbJWRpc1gT8+RPRZcy7aq
9Nt5Wj0yTnXUfHZiDZgjGa13x66c23nUVpu2pdYoSJiQbM9Ho95TTivWmUquebSVGDlNfZvPCgA9
Sv0fxovEvI27RfZxfI6XzH8vGT8rZv3cmMalZ7NzTf3ee3RE/hb6fvlu1Xa+nT0+N4loynfdNxD5
UBDmXESIy3uF/yNPS+8sBR3m3uT73lkKBf2ak3IOv3pS6+FX79dx6V/OIs/56zhgVh7pg0Z7xf3i
9hPSOBgXvt85x/lU/+5gajL/49eTX/bXV5A/9NfXm3BkHLI2wFTcpnwB2riwj0ruKA9oO0ITLs3i
2R9FumJpUDxnqvVz7D57/yTjlK7W/+ZecNXfbgVNqJpjoqDNo1JXHfO3W6HtRVf7+DCcCxudAdGA
NMDyEyn3gtInt6sabzWjmfZyzArC+kQu6bUJEV1Wpoptbl+OSycfrRcFi8Yzd9YffmSaL8bosCOB
L452t/Xizo0OzieJxvQqA0D3fo9UqwSoS7g79FiUt02+l6Gu2c+ijMJHj5sjhRaPa83oP4cN+4ZC
hMCWslZ/qmrEbYcALQc5JpsGgSP2tnbLgpw42aBrGy/HwLa3pmn+HItE8YN8o3loddsNl3XFYhJt
v4s8IK2z9CnvWHbyU+TIVIny7AXieD+D3iX+4f6NSKMEKxMzQySvFe57mAFkBqf+hIBEtEK7Yfo6
tjVQVS95c6Mw3FVdyMqtULX3hLqWDND8VFsNptseB3sMrzqVgoWckKe0Z8WioBqKObdi7//mqaj/
/lTUhGapKutNwzBs21bnS+XDU7HsQoCAnaecAiooizLvvKPChv5oFtXJDLJ6J3v3cU0JlFvEb2Om
HTcrxwGn2EgrbsR7t52P44t0/JYm4LIb5GDwgQ6Nt9n7hIzTUsqHwXzsfUKnBioQamTGDJNmFVv1
Y1OV1ClzFe2gOAoGJHb4aOQZ3iGGPy7ktCIyrDHlR+A7ew/m0YHv1uGyx3ogzZXivdAqlAdD5CLz
trvkPLp/+Gb124d5aiCf9oO65G9TAyPTPPWXGN/kgiW5X+6qtQVy72Zx7Nz0O1Zy5Na5WR+vReYX
D38Z8dDUWNRqgyZyTm5JihdJZSLZZJM1qwhzo8I8BzCHE4e+iG3tW5krgE7t1Lvc4prBw+JW0dY4
w7bLCWzPQlSVQHfW1I/6uB/ne76bnRpurpn2fKvL/r3RCjB3fbHpSh3NlKJCTKVvTrMA0+XWG/yG
1OGE5ncLmFtznHBDHc879hHIHaAzfJRN9uuT40xILkattf59ohuf/+cL3NL/26PO5gFnWghECx0v
gd8edVY9kfRDqPeUocsAP2NwX/vceC8iDTle5LBE8oJlR/rSZkhvaGZkHsGkpy9xVFjrICrNteyq
Sm4deytPsQtlX9gA0m/2Hj6PqyhR3QVrLcRFZ3FH2eQh5Rs0dI5yHS/X+3JcxYWjz1DlfVKTyNua
8OMbqlKjvg6UHwN+uweefl99M+qCZVik1oeunKWE9FUKo+WzEG38z4ibgJeMQIzrKfQLCtAizZd9
WJFCVYCWSjkbmDbi1LvJ2wC1DcMYvUXiTe1+zkawlk443r6VruL/zQtH/L6j1TThck+7mhCuUF3+
G399zFQWplcs+atTDK5m0pe5IVhM+3FXB0gMqGVULnxz+F6OanSp6q5+1jBejju/eaRKUz8ryGWz
FWvnok3J0iWE15C7vnMFspcthszWD4pdO9e4UDrghNXbVFhdtpxcONKO7mo7GZypWCCTwMRNGGUj
qsmIyhUZ5jWTh4lGgRUFWYnGVr9OYaY+GVPXbFS9aDE/8ljNQg6iDDl+wXK22ejt0ILC7cf3mvGE
Pdpt/B6fBB/H/xovz5O18Y8eCuZRqtSpMbb14CZn/6HZNPnel9NZGgKv6TRv5YVDcfIjGnPMChw5
LZpI6fd5nmzlkJy8h1GQnjWR5zgtFPbeaZ34iAeWepGN7qE12+bqS0GJc9+DTd2amc421fcn/J8T
tT7hVcLHoUmibTtWX29d+BpPOSAvUMW1SrU/6cQhm1wVk4yUT4bLoOx/+Pgh9PbxQ8DtsPkE91Pd
DpUzZOiaTVy2n2LyF8cwbD93Y6BvUJ8kx0zZmlbODAGv6w/9W/h8jPxU6V296HlwrW9defjtJOac
XeA1+zcPoN9fsBbJHJM6kmaz5DJU7bcXrOHanTBRGztXNzGtyAlXgZ0US38Qxmv06xP6ST/H7p/+
bVxuIAfohl73lHkv7BuSz1Maxjs3REg8nvrxi1O+5taQfBbzcGgLbaMEennG5yNZYCXnARdz2G0U
RvPJ6NRFhEL5u9chmCbYJKwi1x3ftcr55oQIxZzR9xkfzInHJxo7Tr+A+FCd/RRNIpgW+qNHqfXS
aX64jOYf7aKEtEhyQ3tsc+/jhDzCa6OfR4wkiW9HeAmn8jsmJp/7X54K56TxSxJFnMqw/y5L4M6P
mw8JNv4bALlwWCRPYArLsX5LEzRoXPW6lY/nEQLAShs6zAKq0MmPshkRNj2qc5NQ0OBpOn+ck4JD
Zvl7GaKkbXG08orZ3/u36PkQOXPv1h7YbsNTgkWK/BL+cVa/zvEkeaBunT/IT40dK6s8wA/rt4nJ
T9tNULCDlhPxvGKQn3JwxDufrfjifkQyny8YvfBAIfL5fnYZAe86P2X6tPlwjvlLWGyeL226vYfL
08hjMHQHhIAKkw+m+Bhlw3ApizTc5HbOm8pKwXjPYxCRE2ywR+7FwrHK11R0+SJPR/3HYIYg5Q3j
z7DIMPTrrPfC9OylKMXwOPSTCzovatbC947Y3NX6qqryL1Hfj7vA4gm0/RddMKMjAJp5ZZha3lIh
NYk9QQGnxtVU1pezxirFaveBapzgwc1OuNU1mMxcafboPNwiaicQ27aY1AX6ssTKA34dhWbztG3U
okd1WjdcjDf073bYQd/wUGpZ2qPIVg3QopMGRNbawC4VJ9m/T8sxkUBz2yjsysAJtC1UnA6PqhwD
83zl1LgzkM/lLJ5jl8diUIbPdQqnVzMUcK1aHJ1LPatWHUZl31pqimGcfm/nAHUOSFPD24sIeU+p
9la3nr1xgU6B8HbiEfkyVN7uinBUWWyU0V2Myn5NfAi8T0vBOBmj9jnniYzEW5GSSJdZ4VYnOPxv
SjC120T2jImhuWmdhK3kLcTOzJ3mU9gedPs6g6yeingg+5nxYh7GpFwPZT+tMaJzrjJEm950Xt+o
f2BBOGtTe46hrOq8b2e6hvmMFr196ov6iz71CYCFzj6w3m+BClgWmZUeEa0EqHTPH/8AJORRDgVu
P2FLltpoLrniiUffFKxTG/mJqHWv96PkJ1Dq0QGDo5ffxtsadcpI618/nFLPRxPFKOeT/KGFkozo
nvPA2bdJ9i7HbieZv1ffg0lSY+OzGfhjsK5rq9wbovzaNWB67mGJC0nVMbxvbun62yRBLdLEPOtc
u6N9LucmVMD7FdBLfhuXEXIsDiFygAyv1nbStT9PEEBRPndC3I6VwR9mbwdbwLfkcTJYnkuH1r3U
tTwD3xEeLBLV33QfRrObtuprE3TDqjB85aEf2mE7dFF6HFFOPmZRX24jqywegVuh4d94/qfS6atF
nRXiW2JR3PT6MEAYH8sMGO1/uJn+To3FfR+zAex4nJYXbSgp7uPtlnsaxj+j/pbGLN1kI8flJ4T6
NyplgpPsdcg34EdWu9CPsqZaS+Ds/bDOaGEue+bbLe4+MZ8lw1vodhYz3hTwtGbNSJU30LKzbQpb
c9c2HfcyjciEzT1jbpQSMb57BGZ+3sWP2301C1DKsHuEHPvrOapZhRIMww8zRb/BbmMwIx5p+Lam
OKFzPaV2chuTUvl2N+isaBt7gS+Ck6+UcVJPvY5lnAfVS3FmL5km4eF0m/Yy9zadDgB+Etv4ivr2
WdRdG6zhFoRHPSL/YyaAwNMKTAC6ZKd+viChEOmLXgkjlqNJ/SAbOQGjEl9I3wm31MU4LJiv7ftg
Lu8BLRtXFXzdg4jyEn3meXMpm1713pBnrrZF5bQzpJ8JA/07sZG7UDdz3kJsaZCn+3UcAgQ20xwo
5gNv0YnGu24IvWBpdWFwbeJo2ZdB9tLOjV2KtyDS0MVk+fnSGCT1FbVXNpXeZC+VSNKDKhqMPedY
kKrBtaQuLSflAX89XAl1FQ2sCvpTj+KWAXapdYbxXYln0PGgvnjIcF54C6ABOY+LOYwarrvr525d
mRukE9SXqATCpyf9yUgBTweqMr6TA0jWnZ67O+rBtzNG8xkLy/t5Rjkuf7AMU1LtfUx6tNqF371E
YLqCrC3exOw/GJMtWAC2Kt7gN8zkgM5ay65dwqXxoslGYppZJ3bPqGJrT/Iceeqv5PBIpfGczufQ
fp0jzNn+Voq1KhN0O+/JhBZFyPmlfxu6j5N005fCS/FymLMPt7zEkNbN3jSTt1t3Ciw4/X19wik9
eSggM3lmd8kqG7/EyB8uTjwhYqG25IeVGRAFwKJdWLUxbLXanpRVkve4pWadv2ZdESy7oK03bWf7
D7LRbKiORa2g75AGsLaddOQvqe06B/NiGeHWaQzhJ7a+AvL097eunBE9XnpuHPOSnaO7MA1uh0QK
rN2Oh7wMu4/L7tT8GRvQ/UBE5ouqb6ZtbJgsR+DBxXuvVl46imEXT4nzy23CjcBpd5rD+3EmcM3N
2FrItpu+sfRatIM+jKUzpQZUwz9j5JQ88Fe07KF8eawceETuWh8ThC7me5Z3Vf0gb8+fo3IAJVHu
Wkyi8r548EObbJC8r6GY9oDbwtB8BRKsrKrG8s+J38fjLGeB0VyZDPrOEWF7xo2JbbhCsVImNLDh
gn1oB+zMZAUzAzUsY+6JD8OPpy0JGAyZvIlrdRar/k3AOndwwrS9ai8j7k3j9PgZWu5hKBGOdmtg
dik4lqhF+nHuda05voD8OntJjGfyPGQ1mo8YSuUf5KSn9d6apZq1lrNTVFGnbLIfBSxsYPZx97nu
Rtbapuof87x1P3UmsF5z7D5HueLCDgWJIMMixz/xTPZBlrXJGYAdXJI5THHrcDk0XcHuzgMqgN21
lXEBFyouY3EStVe/FK/dqFY816vmihmedrZV+4RdQ3PN5kYpS3WN+3AI9fCfY5pWXzXfNCGFMJQ4
iAlnNfBLqE69ppqvg602L474LDtdmXjPUKEAGTFl8j95rpHVr7jfXkGYelc7q1e3SKfurjyRuLM9
C09fsCFo1IczIkSWZpw861jEi34h95CxSqHW5xH20KAh8TCmYw8JRXde2VW8tvOKVTYo7PI2GoyW
140dw4jbNfNC2Bzgv2zYl+tbE38obCTAlsVB9inKRUR5oQr25WgqYJ3xc4x8nIpjz3rUIzX95FPD
vkUUY+I/l035/x0x/xTPVN2jFqvFGkN1sFxmqm7DqMaIsmu84BwMaBzHg5+vU17iKwpI47oLhugR
2YTosQ6c6LHdowykPMhR2eQZwjeqxqL754nm+DHqoG2W1ulDXOSZW8VK1EXL3ZOvx8j6DD4lOMjT
3uKsCO1QYb3dIgr0uhGdUaYtjkMU1eVX7Ktu83PaLH5+xVtfOeAZpTzcTwduQV9DDKYoKH+iYjXb
fP5SWjL4+J/Z2Pfm3RdgJvVFGl7MPbUsP/TiQKkv0vPEMIfbnHTKyI36Xx33a64JchQbAF62ps01
1/TfIrdjDzD3NApMOwddMGjDdAcz/4S7X3yuxnXmkagbI7X7f4ydV3fbONe2fxHXIgnWUzVLVrHc
Y59wJU6GvXf++u8ilIkSz7zzfCcMsQFQiiWRwN53eexA3a0ipDpuurlOOpojvyNXeXJlLbMKpm9x
nVaHZu6M/OTnBS+9vbHGjYALFUi9Z7qV3FjojO9jazy3gTqcm1ShXD6foXnMwrkID/g4/4yXAhKN
mqvB+jp2Qsdir1j9WQ67xn9NTzzF2hhp0W+coY+hkU3KmwRyybNr7NNZMQX++wSy+TLDAQYAn3bf
TIVx7IdRf0l0/HdtZXjIE/bM+fBqV4n+Mj/6z0WgPrbzmDazxD5RLGdhWVF2BBdZrw2s3x5Qqzpo
Lu54U5/Cqgt8dqSzFLwyOclK8woXSCpNWmgWDe1DWnV3uqHjFq+GhQfkuQAzwP/cewbPCbQAN/el
wxKLtIbI4u1oz65dSQEHQm2O1vzGetXdgcAPHiyjUJ6j9kZGo6Ayz1Wt3MlWnfTVIRAJxjzzlETt
1G3B3Xolm42forikBvllambCb8zCQr0FmulsFYtNplGi47zwxciCosaCd+gKCny1Og2HshhWl2Yl
BvcU6O6PMMY9mXteAexkxAnY9cd9X9X9HWjn/i7ya+wWVd9etHPs2jHywa0HVTOW15g8S8oeRrLv
O6tPHY7aV8vRaRLQ539cSmCBSwWGZIJ8SdkrX43K3Te46uVOxqHbTtDEpmltjm8erll8t+3sIM9q
J0ZMXJ76LT2QiwGrQIFFP2JyRzjuBGW3PESyW552qUliLkMlQqh5fNT79oy8lrmVLR8s/jGr5nu3
bIvBdvf+hKrX3CF7ExML9f/OeuK6+TnDJlx2u45qmq7pasZnII7tuAFEtzE8YvgyAPgFZ5X23oD7
FljJK2aqyZ2tVar9SUKmxqkX+0YV2B4x/j8nASWyNrCg6kXIHnCF7V+39n/Za5ErofIVfFwj8uw6
1OvwvsWIgGFu8GHXxTIy0xVmriCmG9t/KhwTBdEhz29ckQVP1KrgEVh458neyXC9R0Afc5cMhA01
SE+p0XCYY6pTJ9zTIOnK3ips3FPZWEfZkrNwpz52cKpBcQiIC37kP08kLRcmmMfbSuv8Zzx6ihUb
5BCpApp4Q5UbIOegIufBWuRYW5GN5qzE4D8PSMrvw3ktKQcXtV7eYWZ5voytwY+kPZlUxcITr014
ilFDfZAvM2nps6l4/UkO7TR+szz24728jhWgztQqKbAdDB51CE7PPFJ9iBt/NGUvODL90guz8/fB
VVP93vy3udhsLbq4Q9DaU1nax5366Pd4s7mhXd2TEKvv55CZBiaUhxRnmjleqPol5DbIfRQxUHMd
PCV2BqgQwVxbAhhmdT4L6U/zIQihGGmD85cccI2zV+uWeu7Be5cGPPIiv+ZfBwe1aq+HSW1XSZOY
j6YDzCbuo3eI0OajDOmsVZW6yu+c2DQe43r019Bhms11PHCJd9kqq0iDNlkvQMr2Rwu+OFu42cvB
mg9eB2MsGTEgn2T2TQ7KGs3ddOx9sPcNUnD+xfzFycf3OvRw64zb8a5zKygJCVSYbMb0NCRFLx1y
Rmjx4V5nhJ4xgkhLLXJwgYoOus+n2+1YbLlP6Kroz032W+PvHjmsVLZy2N9zhjp8AGPgAg9vEEsx
e/GqRWMOpZsEkNzjsyHItxcTJpzKv8jHv1wZ9LW7USzVu5OtLLVRmp0Psik75hFyCSAXCfAHoThh
NnArm/IM9zMQhXLR8Oty8hVg2P68nBwc8kW/czzuGya/ZCvo+FUGUOTbxkqWPDmcJzsqp2Mqhq+y
Jbo0PlPTQVShsGeO7Bg+dUqnssCaATxzE+JIcRewuMiKFpxgPIXHRNjhnaAe86T4erFC0ri/6Uol
fJoqNbqF/WMBgmeqiNPsMI7DanQtbI8DIEMlpO81xr+FbI6ezn4N9/X05r/vzpqsev9R/7CBFrtU
xQ0N4zP9c1FKFFGBkwu7ksBXiluhs3VxCuW76ykbpcfwbDEpt0ML7nDRIDlkVkbiLyYI5ykb4g9u
D18NxfXfDYPvF7Ut86VWcd3xMsV8HGdPhgyc1X2BdNmmcOr2FGG+iUadFfHwLtudX07+rYbgJ9Rl
L9p2g2qw+8yQXVSU/AwA1l+LKmiWetqBLGC5ubSroXt1HG5hmaMX38zEPwauNfoQKR7UpgjDRdn7
69JNwx/C6l8NMS+5NOQ49NCunyl557M9bn4/NjgqhWUBNTpX8LsdtJpyZT/t22mAiedHyok9J94i
MavupBH+zjJNfR+NtYsbMKQvA07W1haNwtqK5oCAERpmg3kjm1lORatjA76XTcQyXxAQ0O9kK3La
RZQ3xpNVdfFjFUQIJHEJX1Qz99sEUjs3+1y7NVLLKL+ZpoF2y6LB52RByZkFWRuXawlngzBpLnJr
KvcShFb/avYBaVeSjI+el963Qzq8JkNfrvt2akC8hs5Bz/1wDSIz/kJx4KRpLc5+Pj5skdm/euwK
1h1264cORt3BClHrEDP8s6/6G+m4KlHfQmTUGjS4QPA5gJ/P9qyKm1pYf8Q9sic05eBf4yJRYriL
kcUCY49hrWCzsdHNBnWAuWnUg72RXkDXXsC34tlRq45KYxgf5HMnMBQEr4vgUbZalqnXljX50DRJ
aToxilEoPS2ayWI/afC0YwPsnGqnx/MaSP9qGNLsq6r9f4+IChTmx7Rw/+0aEaL8/wMpIdRPgBXq
krbtOAY4VSARVMk/1YsVxREVbzLYsiLGahwsFQgfb63pSXHKEBB0VnCeoPR46Ale2gh2IbjRP0I4
NE8txVjoNDAalpbnVetL2w2V+uCq08oO27/HVHXjL4cIcRaRFfYpmAxrC3WImxW+pE+jG797Qpk+
uJM9Jb7rPo8FGkFCabsdVX/rPvWdgTJfq374DbIHelC/ofWB1AEF3r2Tu94pcdHVNVGx/HD6ZdOP
4YflWQhDVW120r2hPuQUzqFwmtV7KaKVb/BqsV9bgMN75QwEN0FysWy2hps8ihTYnRBJBOOVA7zK
CIs8qETtMDlrJ+KWK2Oyd9BD+CUtVm0VyEZjIYNBrojbtjGPl1g2hHwJOl3f+f3QoR8W4yOI2hli
1nqDD0rY1zgtlMAZ54Me2IvawlxHtibcT46WOWCKpnv38XzAVrzd1onhYmA1X2SgsLiqi9ZeXy9i
wr9YaGoVXS6clGVJBQkOOrY2yFBp/riZACqIVQZM8ZQmWbHoY724Sc0ShOIca9IIVg611R9BE0bb
y2jZYzTRq2e37vYyd54hp8mm1Rp3Sg/hQIYuF5GnWm7vNBTsblVLcGEZk1dxdfGSW+GN2UU4xk9e
MEsM/DzoVh6elB5j9xBa/+ZTh2wG/rwaL3UKffM0OeM6zrAUkr+9/jl+HdYqIVy9zDj82/TeIi9p
poN+IyfYgJxXQeBbyyQT/VEeVHhKjhKke58nYI8LKcXhXx0U4NP9NZT1Hmsv84i3z5Sp70qeDl/b
sDSRSS6GOw2d3mNVchOQHVM6narYyZ5teEg7Vn4wLPQi/ZoiKjRPdDRIo1oh0EZL2lOcwkGyB5sD
5Jq1YePTZM5NJ4ocXEFD31qoto/six/buPbMc9QyuxMahBXDcUi/yeFmqJan4EZeTgYufR46PDvD
as6XQfIamY+RIU70zkKO7uo0gSiWx8FznDTRY9FtbV29K4tWP9Rxbt7DvTPuY7EtDC28NKIsdY8C
kRbZ1c6DrBnzGttVupBzZMzowMHhXmmRd2KI7DACG8UTbLpJXv0d05OsXyhGn12uJy9aaD62cRQW
ri/R42VRIX5Wicm8L0IxHQu/u22s8DYee8B0iu5Z7N+DEZHLySELV4q7DhbcnTzDUH1aWChF3ISA
J1hfzd2umm9gOhuHS8zG5PaAFBupQDovMVaLBfw0/IQvLyC7anOgXlY75lo2f3uVpHtShri6HeYX
lvF06tE66LZ4i7kWKU7i0GvY7XfB90us9Jvjf6/edOfT3lro8LrYUwvbBMvgGJ/h29zvdRtSjbip
QTEAS0gsVIkHMvXFF+rUlNVvwU97rKQKsQCqnX4YqnqD5O34pTJ4lJT59PuIMdSGL0Ua1IusghYg
93H4uGGq6KCTrs6bviloYDnOvfLpK3unNkYGIFPF83Wwa1fVHT+tszMpKLaHfciTyDHDJeWB+R7r
uJBsB/0edr9+PwiU1VDqSLcyFoTVS9hX+n5wrG/se73b3Ej0+8tBRYW0hokhW3K4PJPX0eKGDkag
gmCdgQEVexTN7b1wg7ZaTJGF9KKizc9EFOzqUSV4OZ3bfmIT/Lee8c5yJ/33AfMoeeVpvrycJJvy
TMZks0Vmi5osokGyQ74CrEees7+92P91LVPv77ssVm+u17u8u89v8fr/wC603jZC21/f1mXKdYh8
X8hF7vTU124j1/KOQw8re9Ds9M3JcwvJs6ynIlzb2NQjKYesHjjlEbkhT432jldF+9AT8PTlqTyY
3K1QgZq7rocpIFmHVkO5TCggXzqulxhcWwSbTz1mh/Ixansoq5XpcLY68QGOwNuNehF5C1vXqk3s
6erSVhTak5GMJ7w3FlaHQ1njfEGIsNiy2Rs2ElRpdj/iVrEvYaePs5VVWt5NqvVIMk8UABFXGxT3
EPZljl9qhmP73Izmgzy7jCSX6B0aLcFkGunrvXx21Hb5naqXdnN5zlweG61O3TTU9R/eqMLZ+fUE
kmegrOtlhW7mksV3eyMa273pKLu/Wo4NkjI3vlou8H6R6v4RiIV/LiOHxzs4hq8oa7z1jtY9NuaA
PUjVDGsZ51fqt3311XQ8RC/KzNwlwoifYiV9jtPJX08VyjeJPjvKKjFSQkgt4U9te4K6zhx0+GXt
MU+6kTHVmoxTIzxFX4whOGZuhfVGBmV3Gblvooe/niyMyz8YP8QU8BVv7yAkdgtV1912nVoddTOr
NlQr43tu+MXKcLP6OW9TdmCtHr9bafkSI/L6oxgSlFlDjCpRsUboTNFOCB+oa3vIWcq5qn66xFLD
0MlQouTD3X/ftOXPDiTl9JOR5eqNOwGOd+Q4GZTzoPV/+CEqTBgA+acoOoyzCzRb6xvVM1mHRHD9
l8JEYH1uZllHsqnKwTNwvz5JA++AJ/XOi/xOebxkK9inNgs0vs4S24gKHhoKUVbvBVOe5nhbhOO7
jEd1fv7vW72m2p/SqCAUTZdUqmYKqFXC+ARUjLsSnV2zLw5u1UPFN1jkzG9aifTwbqAp3WjlO3f/
j5AXGsvLf1yOmK8h/yoXH1vhR3fzCNnqSxgLRZ3v2eihUu218UYHi/gl6kjSskP/gGTPc9bxy/to
qBiR1yCMquyLFaj36BbV930Rdo+hHmyTSRevqOmotzDkeUUUb1/bMdNWgCfinWxGkf7bJA1B2Vzw
5a1HgL4RHmH75M9DrcGSg9VOTz1M6dZs+uO/jbvGSjU7Ahs2rHfKo/0ipCJ3iixDbPEH+SJbJb+K
kzxDnDQ/BXOnZvZfprklQ9dhcuZE5yXuifsB+NLCaU9yt+kgTAxCW6lO1H3FQS0EEo1R4X+b4suA
GiD+MkDE5RRgEfqfAyyvLHaT665CSDtquv3vb9U/0K+20HQHBSUTnL4B0/wTGD8js9iMjhbsx1BQ
6UUFr7tN21h7aQx74URq+4Qx6vToRfoqKIT6gsOve9LL7Js3K+Q01eACo8nypZyDc+h4gyNWtZZj
xxKOOa8QbS9XRJhloZqYkci5c0pE9Wbhp79fTvXslRia6SABBfIQ5sO0cpXIX19jiatbrOiWMnJl
VCQqi//rUNkhh9b9UmIQOu7zoOigS/PzKTzwH0ZZrrpCrWGEg4mxSuOt6SrjLur5/1MyllEFddCT
31El6fspf4VkoG0nVD5Xsjf58xKFrV0u0WqDvIQ2Xzg01J+XkHPU2lYvl/Bn3M71XaAe+dekev5O
Qu4k+I7q21l3sLW4gPSu4L7A1REKjthFSjTgtUMP4v+RInQ+I6TRbAAXLSzhapauAmLnxvQbL8wq
A8Oaiqm+JRNareWisJ1TUbnrkHaaF4X1n02Q0j975aLwOriujG+uqjkwloxs3ahqsvE913x00ahF
4zV+jecE+qAN5NSpitgmAhcypEbez/GyMwZYfoya8FW2fo3PDMM6XS5YVv0yx50x93ILkejK8MKt
pFjpCfqE7SDeUaet76r5IOOoKtUyLlu9SYrF7RAqaZxsY/d6jM+E5y7iSIfFB5YIuLz3VzqWG7Tw
u29eZ6L/msb2I2Iszjq2OpJmra3e1o3SsuIYwvl2qC89a4zeRDo+ZGXu/VUn70gfpj8GbsIL1gfR
SwKze5W4LhKBce3vAstWzlllfGkK1jFq6WHQEqr2Td4N9pcErqSSDfGTH1nK//jIxafMk+5ocKMN
m/2Epbv/ZCrEQ29oU0bt1OkcEpSjcmw1+DNJgHzVmDnKUcauB68Ng61qIFM/j70eFLWwVzqUnlWf
jy/9MJk/WHEgRwYkBSHNGokXy/s+Vtq75zfBmz4grQKy3nicQide1+gr3lWKg8heOyT7oCmi/RiI
lLIUYN78f9wLSXh/esI6mi5Umy+ggBjuXlLlv33RY1N0pLjyam/AZz1AIrK3CJZUu8bP2aU6ZrVW
NK15UlxqDLGuR9/URtuW7KDJ2BboZbuT8pGlENr0GqSrLhQV+926vMusotqOo+PszMouj7A9DXA3
7YSYHf5bYaqTRJ/IpMorBW2PWnvu/5jyNFhYjem8jL6J5iZ/4rOq90g5dlF3S5pYh5WJto5VtyaK
Pl6y9IBqvzu2dmemZuMvdOXcOV7wl5uk3/BWM1/HCXi8vESYpWzP+CV2t7EyjDc5PHy8wA0keuaD
opf/EZND5GA5rghToOBmXd0jQIFxeBWA9Rn66gH0rDlV+j3SwdWDxa18F6vNLDNDXzCMzikZyM/y
USLfTA0O8P7YfeVvcFd2IBIXmvvsIc7F92QE4FE7HQK45lev5HtSeLAfHCqYp6lCMTBIw3ezRqKz
mMlwed0BjWGpKVstBtWfQlkMKjL3rPzGD6ol7tR8F/88i0QM8RbxY2hpGme/9a49jHrVtV719UNn
dPrz3MJN4reW7Kv6Qjxn+bQ25pEl8nJypOyr59bcJ+fJPpynL9f8n/N+vfqvefIqkGxc9I/EgFL+
OO5xX8PgPVOR620L/RLzoWnvrwc57tqUZzLWJS7UWdPb9r2Sl5BauF6eDKz8x05fX8aN5XdHtced
ag/Zgw0l8iYMAmTm5mY3udlDrMEHCZyp2cpYM8f4CSxcPS3OMhS5XrEPjfpDtlo/gqOiaupNhuPx
XvjTygK2TBGUg97ZE1W6+bSm+H3TsolCSyTTjkoyqUdVdst2qwUQKUZ8G36bc72QH8PbdOwElVcI
kTuKPuxeQKkfLeh3KGYE5i2aYBemat7F/rhr2kLdFKjVLWNX2AvPbordKPLgMfad5NhmxWNgqMEj
Isv+43WEjJEWT3i/xaMcLw/cd/71GpGdn8YkeG7NMPwm8Kywo8H44vm2uenJ+myLSoufCy+7lwMC
bJHYsFNOyiLbOZBgCVHVU4NvpdasIFAaX9Alwuiu1fIdiw+4un7rbWxVzVlF0tQMP0TNN1k5VQo5
Yg5xV/w5QnbK2J8j5DVGw8xRO4+rU6Vaj6CZ0X3Rwm4XUDs4YytQL41BON8KdLcDMHzfnRomPAwy
dNKH4efYYgzMw9Ck2xCDhSVZOevdSBqs0HzlB35RYJi98q1xm2A1ZOZ4V8Oa2lGfLre6WxjneJ7U
z5MaaJemnjYPFlB8PhhczHNM8dTMMr90VsK+1hyCTRXk1pdAmd7HSbHPIrSKe0cxXmUY0qYC2lYA
nEjVO5xeEBgv7Xs9Uqz7Jjft2yI3v1c9sC9kVcj1WYq28JzIQf8/id7is5PqxZtOwnGnkaZdJUlc
vqmV/p28kzgrRVefnQGneTnMGydzJcraQdJThEzOprh7/e/VPBqon59gyCWZ/DZd29QRTVI/7RFx
qS+GXNeifeN21EkWWj9GX6IgWatSqoeC6toJBufDirGBIgOov6gNUhS+FqOg5gbwPYVR772p45AK
FM6gcJwbI9nyO6MArKf1M+DO6LbWSOhDf6rRfJy6PcgIdRHPzdIml1uZOJm7md88N2o7nFh3v8qp
TtZk59zxj3ImqvsKjhku3F4mtiqq4Vn/vaHOiARcYK8KRLzgQHFoJ7/Yd6QQkQ391dbTEMbdta2Y
zUG14r5CaiXotGU367G04ZCeG0tPb4JuUBYydj3oJHBFExVUORkrD7+NNVvjVCbKm5/OzgpVCPks
bfRgE8Qkn6inqyPLyhEvFv73PU4XqtiX3G8BGvjH1Db8Y6SFoOnns+thslyxV2bX7F9xOeHTWDmM
UsBiZQ4Jdg5epTnnURPoHGj5wWHtoCz49SE0nQ0Oqj5z2wL8sua+Mf6cY3utgmJ9TF6r5X0u/LxA
39ZzN/JilzlsDpe+LcaTq/ruWXaUJTJ0apgJ4IIPRgPTRZW4mV4XJOH7h9hOQNbIWAbPa2Wm1DN+
C7Z9D1ndUsgczEibGUcDqeQy9xqS8dJDaNqIbH35P34H847kd0yDwzqOBSxlER1wwz+kw3q4mr5o
xmhvpyns/HIMeRYZKfvUoLwL3Cx8aGcJg1wJAwoXJrtLd6I0NNPxLTnjv9+P8XkHBedXs6mmuGAt
VOiBn3ZQUWiahdtNaGrZanIYAd/wVeUgz65NHBRALo1FvJEx7jTtxnUK3KGyUZx7zVZPlV3DaaJ1
PThWiw5dMO6vIUyjXITvARaEqfC8Ra9YxTaDDbcIO1ec49IFWpB0abUgm6hv3ZjEVgGFeCNpfuaM
O5JnV+qfYah/D8mpeMre3w5zrA/Ew3//3eY/zqdPcq6Aqxb1b80xWY5+/suhTTfAgGvK28xi/Wty
LzXXnqX2xzqMxDO7E38hm02q68+iQnZW4KaB3UzH6ksFSoGvSr+q0H5APTcIjnnUACER6d7JqgB/
CkJoGM2/37ltpcqDGg/OfVB47s2od9m6MlvlRVdHtEYGJdjJpmKr8SI2RvQJ5t4k15ZoQVdPZV2g
tJlaWytwlJeKUsuhz7kzyqYTfqj+YODIVyXLqIa6Y0WFepcDGBrtGiJPZXZP/MiWYdAq93KAj+z8
YszLbi87Iahn6yhpho3snbRYgzuYoniSKQuos/krjFFvUwE72VxIP56VLduIm7nsZe9wGxZJ9eDH
Gd41mb2WLB9uZy0pKBIiTUS9PoC6i0VTpBgf1J6+R7NQuHBxUBmlVET1GiWV9SApbQJ5m3XniY1W
tmJlNUkwI9xfqLTqoPSo/QR5z2JqFP5bnsFyGoFn7oDMBm8KwhR6l0avdRdq+6LStaWcTuYADfS0
ClmQoeUIOnqjgZpmY6j42673+Ln2QKWM3iCHo6Tetg37BJsf5DZSSTvR6vjNGQus9mRzaoNwEVl4
QVQK9T1oUyNwF+NeNZB1V0dfPyvN8C7DxjhgqBkmMBZnBnyXWvci9EMWrYwK2uG9nyej2Ntt5LXa
YLzxXJ/nBoSVG4uC/1Lx2+4xCDjozcow+DLJRjeGCQL6HXrgc59Sj9kRAPZzrFpusRxa5Wvfi+bg
2UGHZrm6Nq1QW09jxO541h8pixBTn0h70J2WX7/nKKvOKrJ7XLTSJ9XN5f5n2rl9BpGtLrqbsVez
ReiMJ8VUMm+hhINxm1v9izeZw1keFCPG3ya2tmlqOYfLsDQUUDcAlKzRiyXHIEITneIqLF9s9rub
zHOzFfYQ1luPmHbuRvF9ombKyYWVtTCG2n4z1Ij9koGWQCOS5tEJ63OgWfZb6KHPjKVJu0uHsPsy
Fs/yMmGUuzeKsIaNbPqCvz72Lc8NMMc9NfAMlWI4lQE3ygXJA1cjE1y6m97NPi5NvymCZYqZh4Ub
od9oO60N4IomwcgjWtOeRIvgfuh503Icc7zV6oCNRO6+yZYxuM1jUDwrESNlhJ/dIbMU/U5ONo0E
48asnG4vw1OssKqpWxpNpq8Rl64fqOk2Dxr0qKpS2ILMIdXyh0Om5k+kw9RkWcXI3csJLir1bWMb
L/5odguyBryKn4V3s6/PokpQEpEdqNyKuxEi+p1ai9879HmGoqT/mHHtqOZLxbP4SB0Va92tgnaX
Iz4dxLaDA3GUn/Jc/cdZ9Kt3sPBVCNTcio8jhIAlS3hy/F79AicGz+9SR6grrpD8NGbKI2lNPuBY
Y6dUBN9t5QcyA96PgLpA18U/54gcaQiRhD6LuMrAya5mjumoC682rnOQlf3oxtq7pYimLBrHaTbo
Pdg7xaks2IlWS+mUsnXjBEh5WMPrdYRRAD1SQ+/ziMqcujXMjb+qofRnZuqUfpiG3WxaUE4LWxsf
wZJqdzF0LPw0KgWXQ1N9q/2aO09b9MeRXdGj8Kazgpb9W+Zl49oahLINepruSs2K4U1XBNKaGtAW
OZnN172LkcZjD62k1xs0p2tMcmLgnI++xkde2qb4biVH+WdKaiCUrBXM59QNurXXD+zhAtwH6zRf
jcO4rfj2sL8jC9rNhxo3p8bATkqG3LbMVwDE6xuZ6RQk2/ajjUqL2WsftmsDLgHXurgw43OxHSzo
yZI1r2qkO2xyk9sLid5DAQbxi63pIkcJhQTNMph+h2RM48Ol3frDjCNvzRjIXALXTvTJpmmmmvfT
R9MLLOB6LwF8ivegeV7/pM9o4Uw86u34sxFWj15feQevU3VE8etelN9w/kwm7BPz4iVLZ2hLK4Ij
nE/xWuWIG/rGS5eZw8nqTCRK5rCNBhDybEiz9wKvEJDhwbIR3OKsYhxPaYajDwTMaCWbxhyTZ/LQ
GOO5j13wC0mITZeMBU7q3VZ+eHuJVRAwdybs9a3m4TZBkjX4Fgb6U0Ot4KkF4ESFwG03ahNBB7SQ
rpwH1FjGrmxo0occHte5g20+DBFPY6VsH3sk49cwKNkot96w1XQ7nHVH+wO0KHVj5U1+X9aKshwL
z3op0cnmOQ9OcZqpo1GdBYjcYdJgpNFffqK8KGVYvxk42C/TJGf1NQ7eZpgXDWFc9KwHFWUbzssH
tYaR3SuxuZK9KJlmB1+AbpO9sVK6D35HYmue2s2HwBbnzqfCgXpZv4TPHWxbblvHODH3SVfFD6Oh
RA+GAuW6rNG5kM1Lh6NjgzxPkDF50CeU3KgBnWRrSGrKshqSydQtsVWsG41kvl8+JZqBQhbUZ6+Y
9K0NcnEtKc6G1vzIzVcNI99HJ8MpN0W76kAiyrtl4xCjWK2Z9yCBq6WR5/V7lLUHV/TGX2hqrNoq
DT566CMAjHzjFje7DxMF7kf7W84S91Geu36fLCGjpDt77urCATfaJkfxdW4WvdouVbSi0Txi/dvb
uGkWBfvQ6yJYLniNqu23oZM4s4b3ioUMAgZZmf08C4n1gKGDBdDt1SjPruP+7A2NysBzs6tv7LI2
tk2i3IEahG/76xCPGUvWmSyrxpPYVba59VP80MMKR7RuqGAzxiL9o915tb2uBa/t2viDu0cHEvTR
7dl1IyTgH614yutViDbSrrLsY+y7H5oXVa+DOT2JRs0fc/7e+5iF2+oiZcW3RO253U+4H+5RAg9W
2KdEu960xdIOR9/la5AH70YLlft5KPWvk+01zaM9Tilb0hbB+zkDK3xcC6cC79NAapq1wmy24YhY
nUzQXlK115hmUdmWc+QYeQknLMYdovTGpowsSCIz38EtqUILE4qLcMxgayVkwiovNfZps0rn+1gx
39Ha+Qb2qSk7rrFiAGCdad2uHnF8tMdeeXahKVyAJLWXrrtQzBLy7m9xbzR+jztBtpV/MvPXeBe8
U15za0b99E5K/Poeki5O2e9kSAr+/ooPFGB3MqQj07VR55wSZgEYm1aNf64yPb7XTP1rF43lW1qZ
yRozCgzvZdap3gDznb6wJk5vHQV07zCPYpMcLQb4aFX1WLKE0QrS3Vp8bpPoK5kwJIYrNhfqjLFO
hkYstDTo9pLJIXtlkw9FPF+bslcOHue5Yr7fy2bvVc3S4/NYyoVpBEhrbccB1bB5nTpRb9nLhals
5iqcCGt3kd5D0jhZ5GAN94lPMq7KkeYJSyRK0Fw299N8kE15KLKyWDSjO60T4AZIlc8D5UEOlFMS
n0dulOYGK0NRqBV7LtUPXs2wd4+Kix2U22FVmLJklNgEuMdHI4wiCNq+eLAsiuEzRqELgbWkXhSu
5Ch0fcpVEZXnoQjS4f6yVIpVBz/gacqOBWnyNaxa/UlLnWahKp370QbJ0uJp9pcQ1p1aGMNbgy3n
cqjN6J6y+3ADoaq9HYf866TPLqSU5JZirNIPdzxY6hh+K8OxX1GtMA/2EBan64C6OIRRH32bjPqP
AXr8MEwWdxUX25IsyrOnIO7u5LdSFRk2Xv+Max3COXxv8j2cqVSOl996Dfc8nON50uSeM9U6ZEcn
PPRKvyf7HBxlwUdWguaQSHJSXRKP8qs5zYCb2KzdUyM1ElusEY6Dl7KFoZb6bcxYBM2sAyjzzcJR
2/wR4E6PP6zV7tzCz7YY5VnoOpiVpbAA0gzztnCy35/setJvslrV99eHvXz2x2yAEE7PX2Rc+OLv
xz4kb33JozxZyytldlJyAzbGhbz//D/Kzms5bmQJ00+ECHhz296xaUSRlG4Q0ugMvPd4+v2QrVFr
FLMRuzcIVFYBTdNAVWX+xp17lnfNVGzvlaM/YvIisn+Nk6YM/jPGEhPFI5j4+M0WoOSVbyxEm8eb
Wkq2xCbD/c/YsAiv3OVW4gqEk2986nO+Ob3rxd9bFqpOo9s/rGlEvGmcvU+B3SZ7M1kovrZuPvpg
c9aWWx6t3jKecLyEFDdV7RPsfGZRO0H8BxXmExAehS3phF9YCmemgLX0ijyVgyb+1H5t8cioo2UJ
rVk/1yR5E5w7s4+/dxO/WRgOzudxTt9G30Q2bky7vZA3wtYIt03tt3tZGUpTemVteG8KtaOJvZ+D
/7+uvd9ZPuh+bfjvH0M+lz+he70tPBuShlCaGnSkFhEloBUt1jD6mD/AYvwDSXGDXIyLy1c01uNG
UBke2JfzZLaHplGs11kjZVZ15fNsTdYrWk4xrCScgLulM54Ro+rbWT1IE5V5XtJjOQJbZrCHY9wR
c2WUKZemNgC1Tlve4EurjXP3JfXHlVwpH5WgfTXAHE8nNH6oCzuv3rKdx6N7epIzN7W/lb2ZYtZU
suu31FrZJpXirX3JAuAjOD3gsbZretU6gVuy8FhuYKUuojMZ/hPQyfPiQbGb6G3gp+pddGtIydnH
FEPt21+Pyf4Zl1AbdlrAy9BwHPsU4u/tY4gef8oLSCSD60TbonTxf5SRqfdg2gh+lMG4r7QheTL8
GgN55ITfqNIViwZL9Rc65LsBEAoUpy7aOOCkfxT4u/Ps6Ml7XCnBxvJy72l0+nC/FC3OAFajs9zT
7ZVi3Siec8mxsVnnNlmn0e30o1aRyaHSPn9KNPig9vLAaMbAfrAYnjMPu1erxTwCEZkrjqJwifSy
RB2R3BeYYup5y0Fb+CKNlTwoYVl99hL7WOPG/twsucZBRT4T7t+zaCAMmnnrQ9q92kUtbCM0VINt
alvZeQ5M/dm2jXwlRbrac3/ArPNfjCYoT44zUE122/Kbou2apfynNlDH0Ht6NopWuz1SaJ2wDl2a
8sWX5jSpNJfp996URwptTnejhm21K2JvJfqw/bIEqyL7GRpPcJGWxJmb4IZN4UVav0IanDfo6Fwj
Q5dRciEpw/Kx1qLPnQL11LZrIJR6U2C9DW/m93bEW2KFtZD1Q4n3eTORf8unnye/Ir+fKIXq4dca
I1Bhzix2R7zAdJBgihpc5WeQn0ZC5IGvgawhfY0RS/P+O6IyScLLDTzqfujjzVV9AXVmOhu/j+xt
G2CZgFFT5O71dN6QkrGG28Xmgh5oMFrHMHy4faLcdAnVqCXcRv0KyYX3P1AYVVsJhcu/qVLUw+BX
OONUnvHOFOFtluzgQZpgez+TxbOf/KSNoJanOwljhBKdN6kbd4+trS0/bfKC/wz7L96tB8BA7kpi
ckiZTtcdUqO7e8ytxqcozJ2LXJWHcfGojaRBeAyKNeL7CjSkst5ny9famywAdEqwpMm81W0h0xXp
M9x/vvBz2RyyhVkt9OrOGX/G7gRsI65JTt0kTBuWOoZi7pSZBC0ljvpLGz9JGgrmGl73Szgb0/rL
0N3CMppkHjwtUgAqRPtI0340CwO/KxuWBHVzVgIl+4Y0GJhlVkmI/zX879iFP0A7C09eEWUHM7Ln
x8pR+42JbvFbs0CoesWyr7qa/A1T0LxOyEWSEPOdvTR7TBqRkVAU9agP7idzoronHXKYfTPdpIn6
Clttfvbwh8ZbAdcnEyVzeNKVd7rtILUB2LaFAaE0EUQNNrdMCPuZnQBntcTxkDEASilNOdjp/DMm
cNsbujivf8akSc4b94WkCw+1auLFXVL0rzwrfpEDyPsNspWwdZaQryDn1oTms7ScOU1esJnTduOA
nuw9ZuQoG1U8BilV0V0Ut9NVDggr/DzrkYMIIushMkHuwJRhhA6dc+96waLmQlPGpl5Ed19SCMiX
W1lmDEx/SJeV7CK0B81tvMSTthE9vqkBJ77JmvJbbFbBUdT1mqJkXBbmwLsjkHkSTJLJ3vVWpR08
BwabWbJo0Wa1/uT2Rf1pjFCpKFF7StkufTIitmA+ybqtdOJ5ieaOqmylUy4CgBxhNmxERxmBnKiB
Sveyevl1y8z13/Qx9C/28gHK8qH8ey5FlcNW1yN15SBjsanCtsYznhT52WmCrr0YSpie3dwyPaqp
ROUgQbnIgNABisHPk+QAkkQ9pjgZZPBz02hXR1m7jcypxViP2mNi+f8rM+vdMlWQpNaIJWcZB6ji
q2jk9Q4ZLlfpX9wsBGjYks+wh3LdNaX/P3Ny3vU2L96rCuKqXJSbB5vk6GRYJnQWLX2KR2oRclA7
nrtCRUuWiPSZ7Cq3WYo2k0vS4Leh2lii41Rr1/stQhie29AZIHgsY/3AAiStZToyRmn8qeiRal3k
HcZ0/K31q0/goHgZ/2AZxKq+4/Fpkl5/hWU/I4A/xQ8jnKbTrBSI+JnK8GwVUbfGdDj/mmn6pVAD
7W8VlAKUYeu7GmKxByMeoFyUpru5iguMUvruDO/B2MUdQMqxdkOsePXhW2OVB9+x5894Jb07vdut
i5q1F7ln65NZxPEJPWlEIZemHNrk2fUU/UUa9/FBqZif9GV8BO3qNn42vE+NrmYPoKm3c5P4j+ai
+WgVACa0NAw3Ug0TWceK+s1Q9f6jhPwUkFkTZyG1jEWF/T96q6VXldLacvdm7qnkF823lLTtDv/4
+C2rpw8vm/UfuECdSrLZXwqALQAOMNY2WIocaqdHFTOvoX34xlOAP9lrHfjbcgljzBWfFb8f1nYd
Ge9uaPsbcn0W0wEsfGpNFUsVIMjvEAvIKmj1wJs2dw/D5JRfrPSjKAfnvVZy7cTDBIpzCVcDdNSs
dZtH3pbmMxjod9sqP4pwfvfMZP6ALfo44oTz0vnAKhAM+FGFBr8Dhs07JYD/3xdwV9LMaHdzf830
0H6R1ynFXtR/zFo/SDNzghArjdlcDUZofYKaZH1ifD7sqGlXDzh41tapwSp1kzRNvNJTMLjyS6ol
bAUFINhe/gQlCdFV1eXq1bIG9S2arxKmiumjjMVFuFXtHCbQYdp584Ud9VOl9/DZkUzMn0yzmlYO
26BDimKbu2ItU56XMQsnYo3Vj3WT9o+U2MZPSh32d0g6fwz33IU/Ae2BPpbHW2Gmtmu+EeAs0HqL
vs8xHNcpUIqX0qNUl5mUsSTDHKwUPw++pwpPL8r4+olUZv0iFwY69UYH/syxqfFWfCGjTzVqKUIB
pDEOCEeAspUqlFnB/WlZVx1sC0KlFe4sgUqaJck0v3+45eNKmoU5DQ+ym52hCW/KeZ42jp4VV1BW
BQKKHNgsJ+vIiIztPVYBkf6t13IKEj/L4HuHDJZrnaVXOuRAgeHnuHvv/c6qHS70yXQdFcOHq3c8
QX48zDhTAqOK6zj61PjVcElKc23WWrdSMrO+AdKz2TRXyIBSnVjw6U7toiS59Mq7S5r3Xhn8/3At
wrDgy+5V1JCXe5eCWHNlxxWiqbMegEnvpLwq4zrXVY5DO/4lrdLKk3NpNs9xvvh7lZhFoiLjjusC
B0F376ro3SSud6mx8oDgT9kn7RS8yprM+YftIsSXsaPE50IyBktr+eNxLJwa2k7Rk6UZ4+RNkExN
NrfwxcEsStPrCr69ZeueNZSPb4inRs/iNYCC6QC1DkX4tvxS6jmuRThvrWxXK1+kqIz5AbxJ32xO
krvDqcHeeQNLXenlsTlGDaUUEaF1DL3b5BgarUWFVmI+uM2LHNzlLLLN+NA4xvM0VT6pGw+l79J+
7PzMY8MGpecer3qcB3cS9NWxgP2nJfPbqBePXV4hhBBgnWEEvB9LX7vobAU+ufVkPmIoiB6IaU4f
iBKjbBn50YOwRfRyzvbOApYSRsidQVI21Wl5Pi+WU+UH0+2j1R8JYskhS6xw3Q+qW/H+nlu+jx1b
C0ghOckN2O7+cQidnwlvn+X4Y81/4/a8OSyRrJ0ddw45AWwnrBKXtLpUP09J2T23tVo+N0P7JuGS
hPYGLsQh7iaEHNXWyD41btA/eUW6s0UBOw5RVS8mx15qrcx3vBX3tR21G61jl4h8sWM5x4+ss9XP
dRGzxuF9HGXeeFTizEBlnmab8SocR3960Ch7oLmM0mSCyMRDqRbrUsNKG0O6LHj0dEe5lv702QXO
c7yHkOgMHn3H6Tc8qMNGhkmvdBjDzMJbGz6bQHZAmiyDZciA3pZ8jIwFuRGQKeXApsFadXZq7SR2
u6xZ2sXS81vw1w8pN8356nUA1OykdM+lrTjnOW2d87Oc3oPS/K/YH0NMy9Z5KKGy3jvcX7e+x/64
Hyv08cCu/hL1iz27i0ThLZ10yzilqpmdncrbSk7pFrv1y/gwMsxb1y0o7B65hnr99icxaMlc3TNW
988h1T3tkJaHc9yPGquYIdhDOLBfeEXCyinr7i/QamSWWFfaiOOo1Yybn4+qblvkxkPUaBnYSdaF
dVUG71DDDoo2W8D+yvQ10+ONQJ5mqP0PJq+glTTryfAOcUYuWppj1SbbqvfYzCz4qLzPJhI9sX1J
6tA5Bb09b4O+rM5ycFWk7gMH+2XpGOwAgRsJ3k5vg9KUtL+cOuNUnb3l8Ns93E7b6WMRbJh8Tf4s
/2ycnLZLNhCF5p1sk6Sj05sX2PLjRUJhEphAf+31/aJ2YAEkN5rN8DkCinKRWTGISWKg55etFXPx
5bm3O6lXSbtMCwpi2DBd2bxsJEEc1t20l/g9Xyxj0UXN1nLrP+4vNTG3jsmBU67fk5nV2D1U9S5U
IA5B57W046x4f491NT3dYo2DyGOopPg2gEGQw2TN1zDNlqmyVKZVKkfLGpN1knntdugs4+EW5OVm
PEhbz9p1SAr6LK3bhbeBehsees39Jq0gAhRiZH2wbnPSIw/N7PGFCRBKyGwnCrdRb4+2tTFVtLL/
DSwQMAHSFM1pUJEruGMNBHuQ60pxKCztb2DO0x7DPH9f89J+0zzvFHRO+B3n4sW8tRquqj8GV2Pq
x7WXVNF36uIHw1Xy9yIrYnI23pOt+SFrIARsMBjyngwlosIyeK8SmvpDW3jJq0ScJLsCEJgepQsw
eLfCoE89SycCGtEmS/DXlN7GsusdFhzzVnq1BiOnCoXOtfRWvKAumglp5XZj4whkovQd9DRGZTva
WXOB5YLmeWA+lX05npETQnlr8UsY3cUvQdp9xe3qpXDJdLhPFPy0nawEfyxtV2VXaxVGaSBUTe7O
MFplhRIJXFq3s95yVPNXCl9ygCw047475Lg7vyj8Yz7zz2IFS7iO4ukRqvUHyULrLfEa79TFoNGk
MwyzdF9WrbWVZtR1JQolanJ0w/A1SOKY7aKa7BJ8jbaCSWl1y7zGSgu+BbxKsFD6/HB6q9tuMYep
urMZNTiZ/uMKK2dyYJe4BkhZn9GwwL9tGWGHIqC4nFZZmEBjj2A2/bo2663yaKjjuQcJTvUm6qaf
p72bTFQCx/YAjOworRamcnG8jWGVer6lsY25G3eBHTTPvpvE+7bs2cA3AcnMext0hHH1PWOtLJVz
KZ/LIUNy6GRE4/5eVpd4l1r+uuwDrJRJODy2YJrNgb3XOsJP9xSYuHCIOJAcXN03tkVTmpu7alCY
koLvGwjrMkQ62io8xf1MlX7RFYrjwj50Gcz5CkWdzlRf5KAE7KzbkPxImLpztp4Ufz9StrtKr19Z
3tHRkh6tgH+uaFPAZUrjoLJdJdrLMEHCHYpuGwc62g6x9lnWZHfK9W9sawnyXro4Wdwc/hhndZa7
Be9RrdTCI32ju2O1qRWM1e963wDw6Ol05+MGtC6w4T1Wpuc+OovXSh2F7PNnc1hbS1Ni0uu64d9Q
BIvjPU7iDv5P7K1lAJMt5Q11vKKxp7FPzZHIUpr0NNRqyxa8TV7sBEHwsezm7+oUopc1+v/zsumz
p+XW49BPxlo2brIw1IGWbWKztzb3JaJ0HEPKs09T5V00ACckqDzrYLaDecUP0NtMbt5/Tik4r0YU
Bf/SUPADuFsHYByMPVX25nun6DM6CNn4qnRRDSoSYqEZWw02muGMuifLrhhNTUkHWCV/TZTabqkE
V5kwo0BQEI/0cKRCAMp8OOp+qaIJoRpItGgsvTpUwvMT5mrMtQOFcXX8kEbIDHUZmshZVRmpHHRV
9RaQOdoluciRpLnfrbM2BpC0BMcKhuVGvZ8ireGc5SBBeBYHv4qUg4Rud5PT24W304CEmB7NDzYS
qPXqt5tZGca53RjWG33JwiIt2K8DZrKtpGIlJmdRhqGtPo7rVnK3t5Rtnf6lxzoq5lY3oBXRTF/c
LkC7Ocz/Yn4I1mXqpotuc3L+jxGjkwZrPRnTp4V0efb12V7rVZtfRwQXnuo6VZjUjAD0FE05qGPX
sGMyXvQoNm8hic+9v9I1j3zzrzhJ93EFQ6I7yIiqSK56shj5LTYIY/JgqUNy/cO+0U0xaa+UWtvZ
fBe9TUnJYE/ppkSAKh+9TZuNX2+bnhj5elgxJSsskzMpgCjBf7TtfvK3twVJxxZuk7T+54np4Da1
+DARss1tlsk8NLfH7keopsW5R/BgpamsL4EaHXl0jRPro9rYyD6dd9pRXWKaMgcaUiz/ZAV0BvPm
Mk73zf4sQ5Yr5C6RkVXGLY/w6873bf+/73T7CEOBRarz0biHHWXW10HmoAEZpldjsOorItLNbdaH
43RSq956C3H+2at9p++9Po3eeyc5dpN7Vhu9ekasRr9GSfZxS072yI3FRvxbK2cenKjqHQwv6OH4
Vqjkx2bYbFVrcFe1bsMPSEqjukz54w33MDrW2o9mlpXi0Jfyvri1MUbDGq371X/DRFiW/nO8ICYg
PBVPvn51DXPG10KOsj+W7bIZ5t4ekflXCXVdPW8pj+T8SRAFjgCdolkBR1d+kHtMmgK5kBiOJu3h
9rMug60W6SOJyQ9wv9ZpOiynBJ8x4712avE23CdpNOxkjwgy/ms2uwDg+cVegtJ7zqYUjPINmVHo
bLNroAfCR6hIex4gAi6cPkBj2qzpV1DFz8PSktCk/AhcX3mRBi95sElzUd7oD2mYmJuwzpK90uSQ
MLX+4s4x6XsUXX+bIJD/tB5i3LhlHrhPHIGn5jt74C32R0fbvMSI/Q7MOy8IRdnPqJw9hU4ffdDC
t9GfSKW0XvRhFxYTcN64lxqN5vcME8Uo+qiURrsgbkedbLmmj1poDFGgHqSXkj4zJ3f2y9dbHa11
BjN5cJoPzI6VPZ7g2qtl9F+AsmV/8Zh8HQCKvM5QXA9Y7M14wXTf8mUFpvlpga0iu29ZkHVUYRJH
M18AgTmv3USif1m1WT6s7SRyv8g1Ee+Z0+DMzW3VpleI2xit595WbWTWEKYt9fLI6zdg+dfBtUKX
mi81CINuYF0wBqQw2wWrkEV5ckVZ/q1fWn6KLKmepPiXKPmyNqr2kVmEz9KZIlq8Koq6vkgzIR2+
HjAAPsiNDEcZFmM7mGh5gTF0CipEXoc6y+1VMDq4sv16uUJeU3eKSzXp/hY1qhALWv77ILLMp3vc
KVxqrI31ICF5Sze94WyY44uHcK6+ZXFu7MEdFA8sg5KEPS8uMKNuvssIX9aXuVV1m5GN4oZVlbMO
+/Sbz+Zg70uHDJRDn7DtDWLnHRFjdG1vd5AxQVh8C520ISWcAWcOUPvTdXPKj5UPWB2867Jp8838
eYAmiZHysk8czfS5BrnDcp6SuutRlPYq94z+fgBaeHEvvp0CGCi3yjhyRRcUD3LoxNz4PmbSMQl3
IuYut0/PtavOjzgYeXsvy7JD0aT1q+dM37ADyP4Kjfmjnlp8t0HdL8CB3waITA3y+R9+muYvg5cl
23whJOINFTzI2SSsxmShMMIojKesv0CuCvDF+EH9gEx0Pn5ouVJtXR+8qKnx/SmcMtkoWqp/82AG
lKUW/5iQlVl1Xqk9kxxIjnahYhKQKyWZBOVv3ev8p8gHhug5wVuAxu4nIMfpxWqxI1BjHX1sdq2L
21eDmOuiX2eNJwqBV4llU4gN2K+D0w2XqKswyv0VkmGtpzQbr0BuXjoMZHogU+xts6vWjZcnf6XR
tx4PlB9atTxlox9/UjRqFEFc1EeN8scTfigV2Uxw1pXdP+D/Vn6CcX/0lpdGjtbnUUdBYCNN0u71
2h18/SzNqv8Wx/30lqNx8OBzCgeNiyAZ4MWjZMxVS9Px/Xfb6LWnMLFZQDjzu79YMSi+0qGUwxkV
h/52hvDD+6C6xk7ilvg23Id4YtagFFN/zkK0sjr0RCEolYdKpNQV1bBWMMT/1c5JK2yiHuhxN5jQ
/HtPWwmmMzTC+WxZCxp+gYfemwIAlcHSW2WBwTon+iz89hjLjpjlGltaSOXJMPVHvyD3Lp1yCP8Z
IS1TQWMLKu3PEWHadodkjIEfBfN3N6mGs2NbzYsS9uZVjax9t5gBSAgoQL2rSrvd3GPLRWVnb/rm
XV+MMHqz+0IKJ32C2G+/Zk2+6RYHjFTJ1bOHVdNaaU3j3YQ5t9XDEYZkqDn7uBibndiTB34b7jS1
BUyFgxz+N9A1OC7RJTMBAvkfS3M5i+EZ2JjU7OsYn8Gx1ZQ35H/mPV7Tw1aaxfJKrjKrPUrTrsA7
ODiQX2+D3WkVkg1/hfUQvUydctL8PnivcTK48PrCrsmfD1rV/+UbCQqHC/+xmzx1oyCRtxfCY69E
qGpJc4EoSXOcEfebdRWPwnNZpS/3BZec9axFSHZY804WcKb8oveeiNQBtXFWe2kd5ruuyLUzVm7z
HAzf0BQet7xV2lMRo0DipdHfslgzDcS51Shwn7FRjs7Y1MXbvGehXuOF45J1UGP1rbMy7apgP0zN
zDPebUry+8HNqdsJaKZE6TidBv8iTS6y+9LdRX4DVWBxdsB53rjGqB9J675JEx9uVITn2zB/KazF
2ghrhAqij9D30Q4s5nIBdwzJxsRW5EYOsD0lX+t2EB676ltpeO2+xLjrQVFrf0aHj1Py5e26r/t0
2yWG8iAxvTDwMyqp+x3QGHj/2VxG38coTrK1s244o0ca7Fwn6KGrdVh1eSWZTjlVSWEBw+bQLz3/
FRs6Kg6pOb38MbaUu0jQzy5lVbtA83GyR7aQssikkl3P4uRi63hqxvoJ82wYkFalb7PesS6xnuRP
JbKsVT5MV2mlElIKfWtbZbCRWOtNSxapZyrsyNsWTVCdR0nU3tsSTIKZ30lOb4Oi2ljzdmmBwXNN
oEH5WYEs/HkPCVbJrsqm8RGFZGVVFk32WwVV15PqQknmJLtv2aCTSBuwCXC8lUz22NHmuJhe7pO3
hO/NLujyTYBW1frecZvvQ4SX/gE3e2YebbtKHf8ElEe/8OVydgOd31Dmgj9P6pIvxHIhWF8zp27W
h/E2ZYPtFCt81Sak+pJo+/uCVVatfQIOsk7daCvN+8FBg0Rxev+sojjgrLIkt05qGb+gp1k/YJXF
XhcnI3a445OntT+0yXGPd4ejVsGRJnViNtjLMDD601PSmA6GPT+vnAf0Mk1gXt5eK9zkS2AXJAzn
qNgmAcsYxw/f88zV9kAI7L0/QFpU/PQkyMWMBdga0AMWUfaYXKexw4BCIItJcmThO2+VME72bty3
586Y1XU7OeNH2LDQhZQ3nAdF7z+wEbGU4hW3mH2pR8OTN8J/Xai1iUJmFQnm9kbTnT3taSjy4mVx
jGOqTmfeh7rvvile+x1BsnaP6kG9FxOLi2l3w1d7CepVU+/F8uKLBLMRU6jKh1+rDVb7ACNagSkH
1gFppIbFLwCfcGzrz3ar7m6gB2wK9oMaGbdmlRdnp6vjT/BvbjUEJDpXaG6ZJ6kYxDaa4M71Xl5A
fBe1Yk2PwU0zC69hHuA0XLj1VsY3hjlef5qsRVSAsFmxTzMJ33uBVM7u+0EppEqzWlI8Ye0cBSN2
/0idr9wGcJEKqpnKh3Qs+DABikmINL/2aAXh5n6RQMzkRj2eHxtdgK6Jy56oCocmecP0PXiBAXKb
u8N52sXgBR9l2q4ro9s7QeCtb3P6MtnH/5cRshKoxiK9sGi43ODGOc7xpTc9dZOevkxJ9ixhmwrS
vsU+cTeg4bty+F9tRMBjSvL8CaqL0eG01MeASiQyL8ImSoMLi8QyJu/c1dSHJBjfgoWs6fpRtM2r
TD+qQDc/uv5h7qB61krYoXJdBztpFlZ/qZI8etUnbPY8lM/XcnUHGhhGjFpfO1ZRL8tdy/BLXrdZ
8mPgFb0rlbo8tIHD+hK2316cRDunV4/lgDyVNM2xKJ/1Fveo0oG7DczoxcVe5oqXX/7aWu15EDJJ
5tsGZkO469ieOx6LmE2ipTP1pvqUbquliT7HdNa7uF5Jr1ap8UvJ5kw65VDHyOqwc3+UFl8E8LQI
Z+mzoeHOl07ndNF+dauSlFtYwb4q4r8lZOkzaARbOqzsC7684XHCcQrnEeU1CKKi+gyPu1r7+7Ir
p6+Ar6v90Jmo2CZG99XfB8yiX6llVftZRe5OoiS0gv5/s9JQ4He8Zle0kfMMm3c9hH4dPMUpUr1W
VAArVPnzdyioXFB2Ygk/JsGuaVT4gktHbzfDRc4AHMA5kPbttLLrU+ro8dHWh6BbyS3u16BqYWSL
d8YQxs6z2hk/BFHjJH6+ct0AUTK3zs+8Z4OtYHAsd2e4Q/EN8LS2jS2jODUASE+9lZDlbbCEF8YF
fgarNqrq72OrjxCVUv9xMkfz6GNKs4c1Y3ySsWV39TvcTX3VwmcjydyLltmYx2bDGlOZ8WKhW3Ex
loM9q4W/a1y/XQHtA5rTWmGDWwK+hFrI8qa3+rFHwwJimurhpqjMqX5hzW4juaCABHCaMwt8LOSk
wyin5mwtB782ThH5yf1vUs2FMmvu4SbY7IdI5lp1Uh+aHoXWRaCZHDXiNnJqiZ6zM9ftkVLob9l7
nCq686Tpq1saP1mIiqFWktGX01/dfxp3SjuFs5gFMxJknhkegEN8ZIZVYbHzz4FdbjOupD15lG3T
noqN1f8+BNvx+nZF1U7Z2o1ZW/522f1ecLCyXUYdoXNS9NtiAMHowgEENyqscs2kOArIppPMcupl
+UEGStBf4MM3iM4yWlXd/GgsmWrplcMwdPmhRj5mJR16aB1rgN6nSVX767Ac3MCIyaiXyJwj4HG9
d8iZHxanpGG3Kp1hqGC2uQxrVcU+WwoaDEtL4jJemp3GHDUHiFBJUzrcKuSxDKH51SDeHuH4v+F8
gtJeU4ePcpB4bkGOLnG2Aiv37w5VLQ5WUmLAvXTIYDkz4jK7Wvk1x03QvHVK3JnyA3xPbDNT4/BH
Hle2EGmnfqRUJA7SksN9z9EF0wcGje5+LMkgvJpelK1vmRSci5/dxkk2wWzhKZGUwSVx/XJLSmz+
4DE/uY0f/dA6tkyARYtXiqhYbsZNfOzqSX/uvFFfyRBEQMnCaPM3uRuJ2Hrdzn6xLwJHQ8jcUD5r
c5yvxqaLf1ShtYYaTYWmBUaFE7PxzcwAwVe2oXxCc2ICZVVPJERU46iMHlNjaWSPqVrMC3zxGISs
9+Jcc89CCWkngQpGvzc7twaGsuzVZDA0vt+bc62Nqyq1+hPSWNo6sOCJYWi4FrYKwEP2N1YXvtp+
EO0DUDEnXg/RSQ+oLk5jRjmo686WjXWysRzkDKHw7JzObPLzZLhWXf8zLp11Z6S7WqV2Ic17r1wf
aOgGNNSid/fe+11+fWDNdhMl7+qTbWN+1Dhtd0wWiZe6RsUiGd4xJuEF1DU2Uv+ELd4VrCG8+gFG
sPUK3GRvLRIw3ohXEkBwUF3LMDeNXpVWDV+aCq0L08HZ11mGWQViCe4UPko+RJIb98zI/0NMhuT6
rByd0kbRmFTKLU8ydM/hHGtU0qCRWBhvJMV4oqLDmtuOWTOyBkh3fyST9cJdJ2mnPdzjeYrI3lKd
lBV8gKA4xbvqNCdxV23cpHYOReg+9EkKyBw+KryoemFQ5R16ilZajrvbSN2y0bAbkcBALXN6quz2
Ge3f9izULjnkeZ5sdVylN3fOFzXk7GL6aMcsF92IXgWXmsulErtfqjWuuokT3gHsz35eJr33ccun
tmp5KJGcOQunrvRDpGnjpHyQZv2rKcSjxEt+9krzt96FMyw+T/drZbCa2cWDsJTugxOt7LazOvHb
La7VLktipQ+33mJNbW1+a4R7HMWwrHdjSnQkHti+J6Z2vh/mJtR/b/JTgBD4NSYrSBlhKPDXLB3q
3EebvKkc6HQqNYrnUB/9kwmDeYMOyPQ1DoYHFSH6dRPX9V62qn/sXGXzGy5IJumVg43NyrZtPVTX
fnX0slW+t2WgXNzWBhIxoG0Rt0R0oF4cADFU9A9sIp6lJXGxA5TmfURvtM/TCOZhde+Qccqs+4fe
Qsqs/2UlKEOqCSvhMHWOZINeBa1uLzB2pjsejCZpScTRJGOLMbJTvUpLDkgzUhqZsXCXq9qiDR+W
e9xHyD3QBfl5Dxmx3OP+Kfd73D9luQfkFOc8leb/1FwLXr3U/WwDgnjArzB8jSoI9lM/VzvpjMDK
njV9MWtaeiWmgNQsqG28SMhjl7ue02g+9suIGvU7MmbAcqW3CovmqVrsOH9dDjdk31jQAxeWdlpt
fSsP/0YmgrqTFvRvaqyZFKlb9VooU8m2y5sAGZXzIw8jlVgv097jef7ikTI8mUiBVN+bAJJhSrXb
cN7dwiS95frT18qgij9PyWtcoXnazjFqYvOAVA9xR/GJp015VpEF4SuNZoBm+PlOMGFpDO/T0DQ8
nQVjRh7sX23pd+3BWwu2zMyDl9B0cNAaQgwD/SobT1MZPJt+wYPTRz2vuNJ/4ndQPw9Oyk65tg0c
burou+1ZvPd7+13B5HefDl1xyGIrfGMn+yADWsD9OPMsxnijNj2YenB0WhgqLv+mhy7EOg9xLGeb
ul795sbz+zC1zo/OsI+xWTRfHKWbNv4yVLOz+Tx1mFb8Gipaof8eypQZnTpyHwVfyotbtOVW9Uvt
Y4AEkWht/MN1jOD/UHZeTW4j2Z7/KhP9vJgLbzbu3AfaIossK6nUekHIwnuPT78/HFaLJc3szG5E
BxqZeQCRLJjMc/4G1nGXv0N8bti7/hwdYBmZjyB0UEJaQsrEXaWhM37OZytl+jOEd0wEQ3JFHxsz
z9fUcQDrWX3xSWlC77ZplfEpU93yHFbKvcWb/0m6FOwYNqVjR7u/Dsi3QPDUexkFuYi0TAH8vOjV
nBXcaGG70bXGjQybhp2z/vh8OVTxtBBklausZTBo0VRpqFHvUNmPbrpZz0AVaPF9U/c8E5K0V09t
g4L20of5Q29ehlUPh9LKyzHYbiKFZyGXcGj05r5HVPQ1JspUldlexSV1PVD+GaVHmkPxipsQYbqT
q6rQhckwHewpQbZ80FiXL9mlpDXLTZXbw1bxF9RhrjJfdYGX+1WQ3/slPmuxV7QPKD6F3C5ed5Dm
BJvpAZEcfY+qK+BraS5xMpAsbiRwafCYXcKW/kCN0KXNYJ7ErgshUeUCOuWOdZQDLnF9A7qxyV3A
9X3npbtqcv2jps7+sUMVChb80kY3/TykdcPs5GdfZFSvgRItcW+GKyqHylaGrpvCN1Rr7TVJvtxA
KZyciJl9mThYafW65R7tQO8xooJJ5nOR73nYj8YNKQwSEbzo15MeQy1XDOcse5Fm+6gwzc/X/tQc
QO+GPDHOLf7ZqyzNxr2d5Ma8iZdOTZsuh0jrzcCguBieef6wlxE549CxErIL6tgX/zLYZ8XYncXW
7NIjDjTSBuKRO90ZWRlc0MS25upT0wNhZEzirr3u3JW3lu9tWzdF8FSxKLL2k/rUKlWAMNDOKGAk
AZxDPtgPlAiW8tJW1P65rEf7JLEqCkO3xeh8bkKEP9YsNCZwo027j4eNZHIkf4OTrbs37ERdSdKn
nJEfXKEIcj+1XXsrIe2S+7G61t3jiqi+kXOVsyyxbZm+xkJiX6zdvPPYJs3K0O3kKB9GtwbtjkrO
IW589Um6BgvGGW8dE3YhX21AI+XJtMZNYpf+vXQFDoASF0jr6noUZdivjfktb2cKOHrqP9ZN+NFr
J/VPkhv+xhpsVMymrviYxe+LPtD+7BuNZ2oDOQk7VO1PkhyILabVu3ws55MWGe1ajvaNgjoJXLm7
PO3uRxc1hmF1QcuRq+XCDBz3yBJaWWkLtwUa5WtTHECvTRm9BotdqBPhzpnWM2TMcjb2WdqqlKY7
EN9wxz4rZrPlTeh/V+IJcfM5/1gGAaIhQ0r1Lemtw4hKyrqYAUrMrFWO/WjV5yiBZxz0lvPOTotm
lehe/A3JgJVjFuaPONYenAEDo1zztHXVBQqEKkfdOx7a+I7VwMd3gu7Im085BKnZ/r6XgNc79nWg
HP59HNOlYjcgM4WPvFY/ooIMu+/LKKDO1k+XRliWI5K8icGMP2gsA/EqlIrBfB0vRa/LtmndU4cZ
9xs805WPpCX+qVyOuC5oL3ioZSDljbPzUm/5a/ll+B7eIlaYgfUjDbH6pcL92UKbeN1bXfXUFpG9
U0OruYUsm5/ySsl2Grmt59l3rZVqkmFaDnfAPm+pOOUYMUH6+GbH+ZONH0Uxe9bBzv0JQh/NFIHL
VUoh4I7ZXY2s9oIv/ul/Lnt4ET4HrQP4fukvU9PfZZ7prp0AlIcFlO8yKb82ZbovzSoJIzydmNBf
m29GKUKfZfYvo32h/njlwjaOQr3byTx/m2NuenRSaCw3spsu7WEa0aCQXT+L3deoAN2cY1KyWIqN
+XHAjCSHtE3fYIX+EdCGvSuG4dkZZsQblo05JkzyZVc13dfO67D0DYrxp162OkYefx2GnSAsfTNI
x8eaWckRNgWOujhJ3Y5Ja99XSgoFfLSyr5HDIkGtzDvP0b8Aw9XuXVNBAtKFdGZDTsSKcOkcBpZu
QWK7u3os9Xvpk401B3euzZocH07um3pU9DvbfpSo9mcoSsQQh8350/VoGWwth/JiZT8VXU2C9C/Y
V9LioZIn7ekCN5PmEpFhON4WiN8guQQCdNnIavOy8PTTnEJaH++k7xqSl1TGVtc20tDwvWDybCWw
QgSbEvHkIQnmg4t008I86ipMQzcvsu2Q+DWy8km8vfqogx3x7vt5PuZlriy6QhByYo9liakFJjRL
Hr/fMxycBsFwh35ZVqthgW/L5k37za4MOYVeHMdF9mkEtuMNw6Yw/fjL4iPRK0BTLBc8JdYHFazU
pDlg1Z3vR03X3pl9/00iHEz+ZsTiP+YgUrZ5WehkPvPuztE0Za3pTPWRQwWY5qT5Go5beYLcXr/Y
yeLwBEPLGDDNwzpsI81/joqgEXxEKvU1KlqkZCWKulx1AnMs55Juf7C0I24jIYL6nPoaVXUPKTS2
Q4JT6JMCwAqrAy384uYAcGyq68xRo/mIgki77ZPW+ly/V4Mk+mJg3LeNdcM9mvOmjljtQ7+FFufE
HXy9hXknm0hpIWanire99pFjg6G3REsfEr3gEiUw7lN/6xeJsx8L//3/Vds871Wg3j78w6uuuewh
5BqcLwrpUYVmjMTEC6qoG4L61kA2HXGn1BiACZGfDnfO4iIIzJz8tClZaukIxXEwKsGxWzgTblQU
EW5byVgnS/L6coCja1BqY10HRl3l+gkRwb3Sd+qNVusTkNolXY5AFDnyDtQZWkk1Go21Zd/ALmN+
M04feRHFhxl1yW2gIlDoVQleYW2e3qEHO96NjUeOwuj34YD8vWiGiCTIte+qVdJa/muchEjwNU76
JFj6JhYJZP8WsNg15nr+67niwR7XZdbqFBPRLxJimHDI5kSLN20ORVuaMnAhj1W6qp6jL9dQs/Kz
1WgF2a6bWO5C+4rtWxcjjpWvWO3WBiJ8K32yJxsVv6xmJ7tGtDglXsMDPS/qlQxpXph2i6Tad6Yp
1S5cKueySaRSLruI0HH4tGi6gfh8x0uj2v8eUzc+MdfDZU8Okb2fx11OyyLg9Z9xsvFrMfLqYBXI
9SuXMqJYznHBH8glLl2XUeeCul0ufBgUzjGD+HS57i/j3FgNWXj8ahyjbW77ngTA293RNh7LyMv3
OppBtxJjhFmhn2RXC+3sGIzRzGRjcmqPXyXMmlXd6+FpiFrUdX7uucyDFah0h9/6YzniGnc9Nva4
bqthSSX+PMs1TgnIOaK78otYRT4jBbKIV6hp00W7WHG8nd4oT8VPQYs3WhfoRRHOQnBc9/KGDLkj
Nr8zdDoMom7JfV+4OULQSQR42Wn4ZQwAXrfS6WJHsX1Vb4e6Xq4bBZpBG/T5jRQqUSu09qGBN4k0
h2JKzyQiv1hz1r8LSj9+x5pQhmSjVNqLN8zmWVpyrshX3qmuZmy7PlZe7KpYxyDNP8GajnfjZA2b
FDwmRhT6HrKptYqWRWcYz2B6Y1ajPLTUO+nrlyWpAhJiEy6r0UhWo/OyGs1YjSYI9lbbYVnslp3W
AZ4lWo6bfp7a4w2OJYF10EfNvJcNX8BelX3PhbL0OVpl3s9tYN17vrk1vQoNgp+xKTIbt6053l67
ZM9ISYE5fVevpQlEpsQ4y+o3sPCASIL40tfowE0bNHnGs2zaOLBOean1rIj1aCVy8FSp+xsDYDIZ
AWzp+kzLNrE9Tgdpxqb3MnZZ8BA5cfNBKY7h4k5XuxlG1JFTRZ9sF3/TOkObeUoo5vZGD6bd65ip
ma3D+5bNVMc/hig1jtKS/nLy1knusopbDkIN0Lkj47BtLKvFT0yHvRJqBbJmy+FyADXjcRfpyC7K
EW7bU7RMQoulf9qH1aHO0QdbjTGsTNlc2gZ8ckuBQQ6kMk83MnLZTeawYIZdmTurCr8lGEuySFn6
IoJ2ZpnrvLXQlgAEsGRfRe010K1q08SIp137rm4Hog8rIdUSMtsZ15g7PoVkz46xCwtVJL3BJb4H
p5I+B8UcnjJMDJFyRJ/7Z3/qILP1L/pR2QpPYZvclWOAqpoDWbdz9a2IwV61YRt3gJYgbdPztZVX
8t5TQMAH+2ukHO0zCd9AHnDJBamspYWT6YGb1Nu1mXPfcCQYW9HogW1AxSI1v0if6PT0IvJT+2B7
zUk/2XWlb+JyMo/YCHwtAq/8HFrlZSf+a+fn0LKD31f1WXqwhv1kOZ9Kfzi3C0Ixrev2YWkJmjH/
pfVzLIOeufb5nQ4XoIKRjz8U1PHxIV2UvYoYNdopNj8KliFybTw28xtRW4x1JBeB1nQ1hHKRVBx+
iiv+1S0xEi0BpPslehwG8qf/fAKJbEbwCU6R/6iTmZmrCQXRNcv0Ru3L6VbRpulW9kwjYPQSg7tE
qqylu8kT86YYFOgqhOscTKYkxW0Vu73XE745UIKum+vZpQ+CHWKk2cfJb+tjhBroRoppbaQDMqyQ
0O7waHzW1fIs/eGYKWCEEgzkl5qbaTinxkcIn9V/f1fbI3X8pT8J+npjzFV7RChZ+fhNOo2QT0yR
e48yfAxxkYktc2msLCzWIQuo5aXQ30t3PkEJSaA/X76vfNDLF5Pdy89y/SKXn0ZDuH/tGHwhCepR
ZtpqVZOvsiEa2tU8mPXJiBtX2xle9V6ZanXvhlFzSktWJzbK+czzd6igWM+GZVjPquE5mB9P1kHh
Hfc81RDUc8cu1zLaRhAcunJLQn8xTUeQCgHw04TA+EmzfHPt+421rvEwPl0Hrs00D+ZmhbPKfOME
2jFQAlyzy3wKbv/drotoPmjmIS5W4Pzn49xtpcte+mVPTiF7lY7wKRqdSAPNSGy/8l+aaAeCTjlJ
pVEqkJHR2we0xD+Z5sASSwZ6w0V2MiiN7aWzSOIHs2wxtAWNW21Q6F3l8SbP8GmakcLA7x7h5vt4
Hr/w1YNDM6bpfbVsLG6le02t0VOwAncrTae1wGoX+JhsE8B8FCocasBTbOAKbPpffzuYsoINege9
xwQA/0pG5TTV6K3lE0gXKZsDehbqyfD08NYo7MXGQnvoxwJXeNc3N53ih3etNNN8TtdlUqb7IvPV
BxMRxAckpCywjKz8+uU4OTjNXf8OOZ3XLjm2LNvPqTOURwmTjUv+YwuPRNtc+6inXj6FBX8czpT3
YWxqtHo9I9+L83ONbkJafpJeDFd+9hq2XnxKVHR9pbdb3KDr77PeK4/4S2M1XyDw0oyD/qns63Pr
BGAZCoT7cZPNvvcRKARQqP6HvNPLTRy7yn1k9x5ed119DGvVOTl6De4C54FnOZPZMKNM+7RqIhCz
IKnDpWSSYFOzMxU3fcfyJl2sYaxvbTGv8262Pg8KMwUvi8f7ZhHdjeL+SzuyUKxtHUVU0wbFZ0Tl
Y1p0iB9FKFwtBUFcV5B2WyKk+TNCWnLQkBjqpsmjhwZTlMujoVT8D2Y7Z4/cfsNjlISXR4Pe4o1Q
R6q1k4XyWNofzKzKHyPgob9FoVxl4X6E+0IWp8zGlmd5mAVPWpI3aLXQki7DT3FwLaKnrvfrN/1Z
jwJWM2A2MCymgtMU2MNmsLvxjL7wePYyNFzzyCbhieLkFpehMcRgz3nsAqO4rE+uC5A3C5I4s3BN
ksXIZTdLFrMWytorL8GyeoL7/lC75O1UCHRbkRE1kx6uNu/aRWfUrLsEkYRw3uOUOm5zQ7NuhkWr
Ox4/a+NovETubBztXisAQOEnF9q8Q9ykLSkgas5jZALwWWzn2sQCJTAo7wwbfIVBnugx0RclH5cU
oJYF/qPKV77onqYoFPnzN0QXXiNjL32NRFkI+KpJ1lEwJzhUuK36rZk3OumG84X30C48h177MNhN
fsZLrbgLhAlx4T9oH0I/ynFBwSEP0b2zYApU81NcONW9y1rCX5VuxXuC+db+AlFQusACb7Xk7S5a
tXGs7JH7BIXh2elJ2Evg8XGnInnxFJmpdsjsYd7BKMteSNac7NJizSlOXagakBcsipcMQvEJQof6
xIVQnPrCeQmEEI8Zi7VGHqHZy6htqfPTN9mVDQnbCgRV4qz7JqF0kajVC2kamJC1copNABerZJjz
Na4989ZTEn4Kr3PWg9ovwhrUenMSOQ+wHcM7zTCjtcz9knZ+HdCpdtwNzJ3XZm1GmMIuerJFhfp+
7mvPVGrKFTLUzrd2IOlfpO0XBQbduo8yKpBBaB4KbS72EXO9DazMeaPlw3BrqmO5kceLmVSPemA4
z9Lfsr4h6UPB+Wc/GMszymL1V9dM85ey6JX80DoUqRy1zc+ApRFOW+T8yMTl57EGByZlg35aWQjH
3AEU8W8VpreC4/od7rUMBi6s8+UCuSK9osErjyhKZChcbYeFW6U2lGSN3CsxQs3jm7FM7ZvGaOAF
Iz2Hhgy1nufaL5H3GkbtznFt+1walEaVFskPjBj3Vld0L9hZ9PsaDaTl2mk+OAaQ1mLOH8AdDKt+
SosN3HYTqLqtvWjV12ZW0arzGusmC8aJKh5NA00lEsbuY7GISNV+X620MQIMvhzdRAgTWVBhXkm7
ESQUKCrdzSXLqlr5a/tC+uXx/dp+E68banejZ4OxHttyQhAyBosBJH3T62jPOV0R7BKntncThpsf
jFijDMGb+CCj5BgSlNtz6yyjTmzeGH1SPmWDYyO0fSNBkK6cB62q7qVl2NEEpjrEDmE5P94Y5FhT
tHdzeBGd5XTYNnjZs/oVgGr/3C8bM0feUkenai/NvnZnkNnFJ2nJIW4TvTimGuCiRjwQpn4fI7O4
iQrPuMH9iyroUoerjAL6RBJWa6nXSZ/U4QbPBrKARvy1X1FCbbekQC+2jBIro3kC8HaJla489cHc
VhOLf37zNcj591U+ThizgmfAYzi+NO0ITygqByOI/Ny/s8rmg5QgqFD6d65SfpByhRt6noxJtcJa
Ih0iBX30L45bziKRfgFx1aI+tovUbC/TR5k0+gqK9Y4dxieZZoZ+GOy9fBw3MsqsNH2YjZdBx1JY
bIiXTYms9dnXhv014Wejxyddl3wfXhAeVub93q89FGySIr1J9eLFX5hpaWgON307xqAg4a1ZIRDy
JtRqMp80IchuzSbq3+Vm1D9YWEpU0Z9Mfvzv7vA9AbrxLVNwWwpnq3zGDs/YReDYb1kAofQWWItz
Rdp88O3yqxdP88YN7GaNLHgBfBX31ljX7L0jojPgx39py3i6jHepzi1cQRf5i/46132xEkJeFXbN
Ex4qPH3K6SxdtVIgrxjrz0Lgk02wVF5JQ6ILu/D8Lpv/z4PKkGLjKGxcNbz3ipmPk8XONm469+CK
3oHeue3mlaHbA+LeObHH6q5oK4Ark/LegkMt+V/btc0DqjrTppmYs2DGEM0f6hB0YEpiaCPyJyJP
dxHe66cNNVrclm3D2sOkf7bNwjlHkQffZtmDN8Wm4uEflu20/W1AQgbqLPg3ORtp5RkudemISEg6
mfY2RJ5tKwQK8Rf2zB2CIw0IH/gWWqndNJQLjxqGadPqChEbc//gBWV0FNDXLKOyK1Ay0gCA+8df
Ri9nWEbkODnV4MTq1sT2ldm+w0tKVcDyO1Wf6Sej/zryckdEnswnMwsm84bsLonSViuQAmSR0QDa
1FZNAD086yd9c7mYpD16hr4pAHCr++v45WIakv7uIniRjR7cEw0hj6Bvldt41tRdl5jBk4r3KFxc
o/lzMNynWFSj+f2SwlJ/+E7/p4o08cc0zOF311HwmGKftx8HZ7gZLf3rPHbPrSCpGrvBXITm5T60
Yt267fThOSqV9dzqFx2BCx505Pda8bfk2SrrLFeJozucay8LrktfmmDZwmynRmDcAHwZNO+GcVRf
ug3PT+OFYp2OZ0beASnxjBdMcNVdZDTGTkZrF5stM7SAjVgdGG2zRFOh8yKU40zsBha7aVObwlu7
xTlW/vrS19dxvDJsYPLSNFTnNUSaspGz7IESDzfarCbqvg7tT7M3Fq+oV76JRv4rWVdJNm6qFCEr
NKrbYC8kcNlcR659sjcIRVx2tQ6DBMSOoTFF2lEfnEMcwsVyXOO7rqinpLKDb3kCBAYGJ0iz5Euf
Kvonu8rRGOjz5M86gAo/t6DGtAaoEYyx+EPgI+U3kth+N5S6t7a7FKqmznQjTVlRzSGPxawc7zTP
yu4ogFF+rQPzc9q7+zRb0HwQ8aOuVj/3HvNyPWvsJ4BL467iA98WE894u6YkLLJjrdIlB0Ufb0SP
TLpkky3uQbJ3HRABM2kOppEd+jS5uXZVyvQhHNwe6kzXP09QZbsE22lvsXaE8JRs/dAHJbA0YZTH
92nYH33KCAhvgZqmlIxRbprZ/TN6fvXB15ai8nKmkiwI60RjcfkA8qr9BLpeIa9B5ejVKgaDtzPd
/M8r7FX23sQlXFct4hvzBzImxrLC81CprHMlfJQlXdIjlwdfjcthWRFKn45wpe7O4aN0caEiMZjx
6pPBCUH1EwTbD0iq5u8iJ59JO8Gb7yPeV66Om+3EnEX4UDnOLGswEtXB8NTsXQT+dT/ORrZR1EHZ
6ZVdrAsl8Ap4X5F2QmJ3h/lVcLz0+Wn9nPeDce+sSsMsEP7JLCw0bMqByxzONrQfeVUMoBuN+WGw
rO/STbXM4ynt6AcjL8J3fVXtf7MhtiINpk0ww+Fd6tayQQ6nvxvDBFtc67VL+rMy0HddbaRr/vg9
ELXFosYhZ3QSGbCLu5ar1jjMkGZbi0pYYEU8xe08X3WIO1A/h1lfFvW5m53ggadg+FAvG7OIvLVp
AS6QAemT0QhsvbqgO5Z4OYUdqDwgDHD8v50jKdQvY+FpBzlQBg19eI8kn3Gj9eSLCxcHP6nLXDaZ
9Sq7Js3EbhyAJc7hTcRP5bVr32DpP2r/CcpwfnNZ4WlhMu/zYHRXF4S5Nk7RQ25ubIzGmi0aMQhA
LtG90+xfLTsNFjDgrnPreWgC+zkKP7aNPzxJT5oPI+iKZriRsaCc8qNSuiTCAxCWlzUU2Od5d4V8
5NHE5X9tC9TjDTikbfIPFJ2C/TVEH7FbxvomPYghHjqQFlD0Z8Rs0asJigBLvlA9yVjuO+NmKudm
L6ORi2p9FE7I7QIcf6dYanU3Rdrl0HrS6lXWLFjoMTDX6EjkFG8WTxabnMYhc5PvIboYzZZUDoD8
WDlffkOMM7fpjLZpXWg29WeAOimYx4cyKOu7GNa6dF37Vb4JHDRiPVRB3sSSCXkT6y/muNfYqRx/
APEGfozElFHcwcUe98qkFEwPSelqfva1CcbqoTbj7gkc5b10R3X8GiW4B30u30YZ+r10h1QpfETv
NmHVGMj6jN5R9/EgZXprgJ8omzUZ7/JT0JinLMG4r+2HjaEr8dewcGdujih8lyWdu8WLsFjXE+qS
qNm2TzaqjYew85rFaqJ5ks3Iy5VZR6/u4YzgtRq7ECNRvn6IFzR7Z9vmpd5mxyzEY3Oeb6ToJvUz
qcF1AFdH9Luu3bPpB/gj9y8SdO0vIifdaphXba4DPRbcfxU1q8aHEFcW7sYHVbFGAQkDxAGPhcue
Fk13OMQ+pRZyudd+GdRZh9z6XOahuTgwSJ9sYhfOaOfoP1jbdve5A1KxtGF1kWd6GdV+viU9k6zx
4ChfqhFdUFuJMNuwm+IFhpy7clIzO8loMJs7T5vixy5Fk9PapIWfbCVFMw/hNyus/IPwP4RTMsO+
3FmOZ60vV6QbKPYZ3sblAAlJR5yXFWSLMTvGTCq3fecse5FSuOch0NBvimf3PC17JB7ct6Ox+YF8
U7DGpN78iBLJRvxufOaqm6Ae3dOoVfq965O5F7r5qLCAqrXk/eDihuE3rbULgGiv7b51DuDozHWg
NP7eD3hB8lpoTwNWyvJulXdmFM3vUaLLz9IyFv9lbYRXKO9XY3Fn5hPImGxcDK+AZ+Uhd8aQkH6v
rXDf553x2C4b2/VyDLJV+xDMvEHXTWaeGuC+50vTUw6UAf0HibUKXh6+Nezk8AJo5+NchsGtpY1f
XsOjxc+atOVa61qWB+Skpq1WIxvtT8vZU8VX1/IJ5Gi76l8mQ8eAYilRZiTI1k5bBttrdVJqktfm
NcR1EhKfMgLUhkqA1DtdrdE201zpS5KtN6qXMB0emSOQka6nIyba5Y9Zaz+35YgGUmX6yPInJiJg
5YJVwI8zsquM8iuEkjw3yicovtW67BxQUl5x0uahxmmQNK/NpMraz5Pze0V7GopokwQ8BOWeum7g
rrxjmVgdpUvuVCfg1zT8b9JDgQcRw6DG1E+fvWIlnbWjbAbPRwzLGGFd5bPv3fRpfTYWHUTkXKt+
ddm9DBuYUvZcD6iCLOEwyKnSxShmB6UT3htzWK8UpdT3BgKO9wPyfeZqnlC0ig0F97il8xK47BlU
f4+Knj++CZbdxkLocU7a8zXWcRXrpnGd9wJpEghTnAXueqDmvM4F8oTAV3wrw7K5wJoE4XQ95g0s
6hp+6ZRzSnjWIN/NF/uMg/A3W9bxEVlfFHzHb+qyyo/RuESkiVzD3Yh9iAxc4pK/4txqjm4Mdfw2
/JQHbrlYzhqF87MSGd9MII17GYxFW1h2p0hPT22rrq6xvx3vhFheWWWOW9jPE09xeNDQ2Ts1Tq/c
42Aiz6grP60Lq3FVWn55cx1omF3sS3ALK+nrHG++r5KzXOsFbBLsvKYnnwqtdTRqhabWPdW4Nxd7
O8y10x9/+6//+e+v4/8OvhcPRcoLP/9b3mUPBeL1zT/+sK0//lZeug/f/vGHpXsuyxnH0nXUtFzT
1FXGv35+QiGHaO1/AYoeiyjI0yPY7mxrRQkUOpebfMmNSgZdMucGDF3S1frziNNLo6fjO5239wHX
MHeLzfr8WTaUK90tKQrtEOf19M6zauR1FkqrpqUo/JfTneaDD6+HEWlcM1Y/o376NI6dfqMnsw2f
bYDWcEQ/zzwiaHdbOuT1sC9fXAXwCV9hTe/v7FxVdKz+8uCEOuSOkjZlJNxxLxm6YPSxC6hggGt5
1IOVWJpRitySilOEU1jxmlREjGMFm2RCHx1YWboH7pBc+qIpOtsK179EFNVs3404H18PAkGa3ciJ
0hTn+X//13D1X/8ahqp6SLOTrbFcy9D4e/z610gTg7QLuItjmoDzmaygfkjduqZgqDUb3HbLrfTJ
Bv8I7Vw28aULHTlYWx3wa91s4g0VV/Rd0mq4h0/TXzYYcuRgRQveuwCrEXdJwwGUcqftp2hoom3b
VN/Q7d28ynyUbuPeKe0YrEOV7DKiWNAbr20KDVSw5qC5r5c9GdAr8gPS5+YOQISuxVtPOi9Hl1ar
oxiwTy3Dh4rMgvGyxMxRzJiL1wWn0vKuTzXjdcGJXGAM6qg+SqgcNJkNi86wM47yCoRT0Ryup7z0
ccq09uwHackpu2KMd9JEzy++R7HosmaV88opwUobl39GTunpio/GG4tenRvoRv7U//XLndfInfi1
KEm4BWH7W/N/9t+Lu8/Z9+a/l6N+Rv16zP+8KzL++7ch5+hrXTTFj/b3qF/Oy7/++uk2n9vPvzS2
eRu102P3HW7Y96ZL27+eIEvk/+vg377LWd5N5fd//PG16PJ2OVsQFfkfr0PLE0dT3Tf3xHL+18Hl
l/jHH8z8P7fR53864vvnpuVg7++mDqPP8zx8Uy3V4VzDdxkx/m66rqp7puN5Lr4A3h9/A8HZhv/4
w7T/bgEeYGXOjYVYnGb/8bem6GRI/7vhOp7rqaapudx6xh9/ffPXZ+flT/avn6XLid48S4Hpmp6l
mw7/mKk5OCz89iztyTjOvTP6K2rcWzTplvl9UcJ7iAr49vhreSXSsKj82OvRiguqe1T1Z7/HgauN
Pnql2q9rPVwU24fHIvT+07Ne49f59fNZBlgE3VEdT+cJo/MbvX3WQyfMp1xhJjt0CLsWLSTRMTxr
ajzvrNk5FB0kWwyP5zVf5Ms8A7lyFY1ifxKd0DeCzw6pAAha8ilFWrNp03LtB/39mz/364/69oX0
zz8iH9K2efQBqVBty3N+/ZB90YHjUTsY5dO2xn9rPzclcgVq8DXxEWJp4tzfJhqih36bo6Cchl9S
yBa2UR162xs2Jnq4RRw99vb6P3wwdfl5rq9K/rxAaDWLnLjJxUdteXl4v3lV+jrTXTW3g7VpBvNO
KTJ3PZMXW0ezMiYrQ/VyvIiU900XvA+t1Nsr9hhuWzNGnsIxn7pRCQ4VBKhV2yTfRtT7Xkgy30Ha
/xgHkMLRuq03LqJRG5ZB5UbtLHyMqaeujSgPj2OkkYsYB1CcplbfFC64NpagWH1TWFxHjaU+jpvv
80iaJ42og2fx8oA3cpAxCgBM1XEaFK17fL8KZzMbRvowjDklYtxcssoBXeAoD9wo9sFwEvfG6pBD
85V55ZEa3ueTg/pZPftkxDL8zd3o1rdG7ZZr7Cbou+QW73GDSh42r1HS2HsrUPxdt5BEphj4bjrv
4nIMN0aAxHqlFe02abobv8vyW0MpUAAvC8Smsb4Oe6W+g+4UHjsDMOyspzcVsrSHJpjRlam6ade2
GWsMAzRf325kall7MZxSc6B2mJT1TZ/xnkjUDxpiFxvQJMEmbJ2Yb63Xh9yeGuQRcGSwEg+zQDc+
6m75pcuM9KyZ03cgTP4+TWZE9k28paeq3Qapln8IreKULAY/Dmr5u/9wUf36wr9cUzomqqplqK5u
68st++aaqvFECjNb5R3brXXQNqfUas19ZzpH3inzHmkF8MZgYTd9MUYwWsdvEBUDDCIH7eO//yjG
v/oonu3oJhgzlf+0Xz+Ky0SRaT38vHBuDyqP4VUGMJXHANQlTUOGCdBxPhq7bphxQAv9D0pEqmzw
inCj2Qm64t4MwjIazI1BtuZuItPZO8ExSxtkfzrnhwIHGsZdu2U91iAtFr/DbrLfDkOwGpzK2qpT
1WyKIew3Vmw8R3as75Whvv3331JbZlC/3cSW6qkerwOd/5m//eA8IFmEjS4v9sBLz12XVbfKE/LG
xsYNzXEbGOs2PNjtbeI4VK6rdB/qabDLF1HSFjvT//BplofZ759GUzWd95Wl2lwEv/7mDhxwVIcj
ZYXkk4ahqBECCEbt5J7neLoJdLvZ+wXGQwomiKs+IhUl8hRzh+1n+b6pihBpxHwGVdGbPDz+w8fj
AfYvPh+JE0PjkcyTz/39jVGEaF0qpbIyhhe7IOttdIaLx9Z8dsY0Xs2xcRuXMzlsHEAdh1eEVhp4
SfRZuBVVuvj/cHZeu3kjQRZ+IgJkMzR5y/BH5WjphpATc858+v2o2QtbNizsYgwMxjZGDM3uqlMn
aOY3ErK6a0OZ3WVR1FMPonNYUfJes7YRkQ/tYSKVx5urieBzYX8bWqUjMZ3ExTGEJB52oZd15k3c
jYzPtiZaOTf4k718rwkfhaoZkZRkRk/zbN9uPXZWVfkXWxKAI5TcBUhpGUXkPyGaLe4y6DtFMNe1
1gNmm/1FHeeab7eZi6DS7XojO8hEagGuPMy7Zi9qlPDUpIMI0rV+qbDHwDa4cvbkGNic73NETOP4
FSYGCWDrPT8qO1VLkweYlpJulpgmmtV0cNOljk8Gvh2+iEgpE711QeSGuFSXdjmmtXWTjuO3VCuj
E+vNDCq2eh8AksLBJMVW1ZPD1Gwjy6F5kOg4H0KH8bR0DnVbXKplLA/CMuhyVniwSTSesJd7JnMC
kVYXjwT0tSuL+cbo05GPuSEvozbVJ6zemN3mxk2tTKb/zmrOKDt8qcN7t+whqIexC1pDLkwMFpW0
zbneFUmLOisfcJNpSoQyU/iST71vAlFVkIsOjlMFuubgvuV0QS/rnpHtdOyVewU/rOu+Xb+i4e13
uepcJ02peaVIDjS63+xhUh4tmZ7FqrHJQfJnvNyThTXMh1WrD+/jGnbBx75Ex6gSgD2ExmVW9/xc
YSQ7p99SQEZrX0sO4qJTO1CWutzjo6CtQZvqYcDeSqh0E1pHTkHfWdM3o0Ytgm6x8Keh0NzEbCTn
C2kmAIyOVXSPc6VjvQ7FrAzt6Eyj2RL4SV5xG42I9uf/8rTtxnw2tPE5Mrtshz++K1r5g/zu7hjV
feOSGt5falV3MzOs9uwMUhS5QDxS6EO90FSPW48Cmyy1YM3ID8ggxXi4Jiyuqk4/9AIAOVMwG9eJ
eRVofnRDhhQE8Ynv8twvjLPYndwxjiKkf9PPSMUgdVH5IcA/rhUlP/AREG4oV87H2W6YWirEupAO
UIUrzg+Wl0NCn6hMU/r9E3oykwF3sviOJkwfvSF+dnlBUqXCWE82CuDe2qveGrXtfcwN82i1u7Ft
MP6PYuuAlSMYrL6QEUd+cdM2P7MOxtic+9CHxzvNgZSr4PuZKQNWoGVouA4xfkehYKkfWsn4wzSu
YK9e4ynT0yL8C+f4W+1rsYMaQsfqwBIfO+uxdbSKb19xp07VCWNLqYJRyrqtFr+0YAV+W5NFp4fO
xBlVVp6Q9V6aVEwILm9g1ZA+Z0/7liGzp8dC9VT9NQRI/GTH1f5yCJs255NJ/6BSb21//ks9EFrh
XC6CZKQIxZwzhhg6wa1wCY++eXewxu/Ta6X1kKV9iI7GZryS9Ktnx4DR/35iYjvvP5xN9DG6tG2H
XuaP0sQEd0gmvcB4vCDSeuWbICBsjCm1pzQgicYCUuOQvbYLUGQ1XHDcrx+F0a5fikg8oISk5Gr7
H1U+1F5SasOLXVAl5IkxHkj3uU+nejl+csl/aXAsOjkhLbmdqPLD08NXXushyZOTWLTDMRm6xF1X
MfvtMHTEr1adTy4qGWkqCc5O9NYr9bloqEUMoivUqHoLkfK4it6Nh0KV1+8NmcVahO5qMeYYMXNX
imQn+Bx82SkEwYzxIzg1PgR2edkbOORTOv5/3oOlbvdkQk2xrQ8VC7MTc00MO/Iq1Z78eg7nA6ST
yzTMIXZOcsPA6DPwmsMh1mJsmduWXzbajxrjcFKMogAjGMjzUyf3Q6IPLqDdWwSI7zWhhiW7Mceb
D+3Xf7+Kvy1kylrdYqewte2f3xeyZcZtNzc6zVI9SY/5jTg4S39pNBeNkIsfL0wBMzPDiS2CMKPF
+pEvH0cUO8pv/n0p8i9FDC2vqgIbmJR82oeOcs5LZZH5ABI1EEaWzTABFXs/jktDnkKzBuNCkzv0
SY2Oe9Y8tZzqm6SNzQP9Lpyr2PRLJ+/v1c7+xrHZPyTO/LzmDFpLgcEuEq87Qpwvam0K91XCHmGK
PhB92h37ujqkSbgGtiT5OHPUxJ2a7FwV/eJFmXOoBq30yXjNDyVrtnam/m2OIwUv58ggBioTx8le
f+ZZpO0Wg5wQLW8ZJc9HFfXHFQKMoHT6my5Rt5QspXbnasBYZh4JoIF7H638zckYey+HZbaL+/yi
QoRQ9KTmREX9bWrY0zvoR7fdDNNFJXjaqTPcElB96vMDzH0mW06Mulxf3sjj+Kz21X9Hnt9bH6SI
Jk017b5mWx9WSDHVlS66VYFsxYGq5xvPQOvOBeJwVzYWgyW0HlFt9EEru5YtZPppYHlfOR0m62IN
iohBNFa41XnSRdBxwHPuYFoOR1CQyW6Exosc5mtsc+g48VgOelBs1556Vn5BXdCXJlAxk93dKM5r
PXsaMisf5mqJC3pYcxYon3zK+l+aD9sR/NKAqGxW5O8fRdjmOYF0CaPEkXSBKDU0V0TqjRp1ty2N
2XU8E1raj03sjo4qg9kgBrKKrewSESI+TWWFp2paBrPQwlMqqBTHV3LtILvGcIBgf7llpV8pRRMF
VRz3FNxFdUrniipwxB8WZQq2TX1uBBMC6mPXQAQATn9WRkyHm+mpi0Rz+e9vz/yzwTF0y1ZtyQ6p
0W59aCAcWStZimrMXRXA5j7Tu0NbtHcMSk/6WCc3bfGjxMbhmI7ESttriQaIUuRoKEv+FG2xncP6
0mixQ1wkyYaJIix/ylCJTdi9nZ04eVAisJh8xFJp6izSjFZzvsF7bXDlEol9NqjT3swrDegNVJnB
cfAuwFkoBy4FWgsxrXLfJSTLTVafeYLB7XVvMGKaGG8iIn2sOhGeFoe5anIf6XiybdKXqQ0nyDmi
DMgROIc4NbhQpCMP75+j0uYXjkqeYjZBnVhL55DFouPQHtXPetk/iwWkbqpmgFxyUmvvD/+XYoFY
wyxvkllx3z0BE41KMartxI1Ma3ANekdFIcEVxSKTAR1agoKxI3fc3esLS//fb1rbWtXfywUuRvCS
QTIk/eK29n+5mGJpVdE2vOmlipLbxsYTAb9P2BN4SisREAB8AU2Iq96k18ag0Y8pF/e58qNwouGT
qZb4c2/hYlh0NjuMCua7IbW/XAyeDCMSKHLV0HA6+6WDcFjype3ybR8o4w7tBaKSOI9JKBez5SXY
j9UjxD3TKtd7VdtaKQVZmaEMp2Km9zdj2LT46hERMWPNVTcqn5fVvZVdGEEdsGhb0sRLM7rDfz9X
8ZcvaMOmAWXk9qLfD9pfbsVRCVSpBozFHajsTnno+0G7iKyycQHJ4U/jCU+Go9qrxcGKVdtTNHmR
brhVZXE2hLu6SvsDBpR94LTb2tBN5UTkUujb6XIb6Z14GtmGlL4UhM+X9JtK+3PObf1Fjw6f3Mof
+LhpbAi5ZuuOwRrZJgG/vhVhzCQ6LtxK3g6Fv6jOtMtskuhzPXvh7M8SJ7puo+bJqScynXVoDsMw
PkxWCcJJEWkauLIwMX5Cceucao1w2DZO922NqX1apKqbIVDfUeU7u7xUfd0pp+tM5nRaYSw/2co1
8ZebAeEXtrQB+3X14/Fl1ZCcpwGcOpkN1RN5hQxEoh7r5tCXaXEj8iVB+iOVHUwcD8Rg2UFRbV2S
mWxXZTx5k83fsTxctaFBfb/sqzTSOKOgtWpqUbvUfQHxj2X2UMp+DDA8zigTOhQj2nDzA9YgPqxh
9yWvY1IxJ0y3DSuC15mp5p2wWLFOqkcktLSjW81mf1gWfD3AOtmDhfVoKpD2MOfLi9y6DxX2BlRM
o88OXvnWUOPS06wvY4bTVNjXl2snXu2xau9lrN0zcQ7ayWnuZYi6hwqnVY3yylrn8WJupYlVP03u
TDgqhnL0n2DR9tph/k1XOsSEK3S5+qJAjXLHMcHlheFqQ1yPT+A8LKksqFTUC80+vI/T+sZxptaz
FFX1pqqWnqHiKZOC6kQkGju2jvK2pz+3kB7uVpmtu05Z4Gc0aNYMQF2z6Svf2UAzg7Doq6TD/BzT
jNw3ZkpksQ7Fq0Iln5eGjRU6Dip98p2Bh+PnfTVdU4vvmAO4oWiMV0sWwEdZMe3KDpQziVs1wP2i
uSnDTA3KqMXxFa48IVHq87KZ9XfZjHVF3jwOam+eE2YqhQzTi65oHm0TnGw25+qT7sf+y6Zn4ULG
GF9HccCv3z8vWdjW1C1selKbV6xRh8RX2sE8SyPVIfRuXkYgLq5m3/bdeohrkT/Uq2KfQjNdQHQW
325s9cFYWcB5qCc7NVL/81iQxfh9suGXTEVSH4VOiFod94PvpF4/YQ2QEGEWa6q4izIV3KNagmhW
jX2Uj4WbqYVzTkDbvdIB0G5yh7N0nn9GZZ/eao02uSkqh3OhHFoZh0djZmWohb43xsn2sFKH1DQ3
F8DWJ9kbCsHPc34dGbhZkEe8yyK1/GrpLTi5phJ3M9Y3vY05tiD1jvg7Yj+UUVEO4dyfGBA9Dzjp
XpoWDCRNlmNQJ9EDoa36XTNsz4t4MMITlZd5k/maydTu24ktZmXOfhJJ6QRpgv/SEr+sYRy8y+Us
LUQLGFqWG/dt6oehk59nc8WkH0sinbHB/33/ROZH7WhrHPeq/HCqcWylZScEaGy9mK5OQJpPzoHD
BsM0aBi3hd3Jlwbv4wlK/Xs81tLVJMRWoRUUudkcNOh8u3apjjlJ156opHlD47S6qQ7ta0oUsh6w
dPUJBEt2ZnrOph9iNsNAGQhA+/fN/AVaNiybftbR0YoatvjYq+PVORaMztyuy5Mg7dPLxOqfy7T6
0huhw/afrttbwKyjaRPAPj42SIWT2+Xh66JvrG9M71ypQPPLcO4WjkQZ5+S3tiKOZBosryMK9UAx
87dIG53d0q84Nc81mqYh9hVYBV7eli9jr38VnKWl0BY4Ojjjh4P8okTleCxt9pYZ3DqcsvJOHwsC
XUmky8KuosdYzYc4IsqrFJlHOqp+AFy/AFMsbi2HyEIqk2MLlTSoOlTA/350+p/IjAkTdMPkeXim
anz40HtLlcto00aYjGCTZiIbwkQEYyXDDhsRlVo3I1yxi8nHWQ38L8oiv4YgeDcMFUB+XR+rLHvo
FzO/yiOD6CAQjGOTYZPiGClSN2LCj4P5SpKDP9q98QQ6G+6wMuk98gX3sQGDsXWWMchF2Fzq85eR
U/KTvUz7cy/DrF0CXEv4MNJ63+t+qXoS8t3KLmVUbQLbeNPUXaad+RIpa4YbSfagG+KkREyIRsW8
DM3ktg+SbnowBnJnFd5PoWF5/O+n/pcCl0tiaE7HKjfS1IdWJh5j2JojhJZZj5+g+T7FNbOQdprA
dRPFi+q4dhFewInD6AdftxjA1yGoAwYxFzZZnxTc+p8FCKtA2/gLoJqUuR/65xHbqyjJSAauNCBt
LpiQI6OcniLQYXziwgLGa9ioAXczeITO+IUNPt2lXDTBNM0Bd4JveUeX2cOItZSlcokMvJvBdG9b
zTpCF6XN5ojHSzYNorCgbW5tql5FBxpf3aRMVJ/gUSJTZvq3LRs8thU/NcvbXrS374tjWqb7T97C
ViP+3mZw1xYjeEhr6tZU/n7IMc4okypvIq8N5asqQdUXa7qeVxy0kw0qX1bzEm+9yTWbLetkrX84
OrOz9+8bxyGC8BqOrdYZhmC01qOSBoh0k0+4AuLPZojFK6UqBJNGnfne71fZtSiHnBHIiZCERxCI
PRSq/JiJdXHD3M0iScBSkoAwskxLgdxxWOaHKE+xrWaKTiuJgBNJYpYiKJgyo/fLKZ2DAa+hSsp9
bovhSLDMFw600yfP988rl3x02xR425kZlf5+5WokV6e2WOULaXlHmaylmyYkdXYLefZWO5XXRWxe
kthuuBsLhE/CCCzdgolRnfS41T9Z5X+hg3A9tmpt5APJS9/ao182giLJTaGaFKiD0xIrxgm+g4Of
+gxV/TWbUdvEUComRT5geIg/LzYViWQg9d6mvU/6nZUxncx37xjQJ09rO6R+X42SyxPYsqjCYCb+
gfGjKcZU4A3KNHkKtYuYODUnJ3KIOfpLCC6CZbsa+mPRtNSCTnXEA72JHhfVfPj3dbxTTz5chw1I
DwOK++ZfH9abtaipOVUcpvrQvIQrqWOI0Sb4/O16wF4KF68Op2+OL7J1Sd3aWQZZInFDFzatE8Mv
FTulzuzvsGNh5EPzRoygvRtWQuLMbC5Bb0xnnznN4EZkhuxV7UlS8GwygJkj1YWrhaKvMVuo8WoR
DM30rCgK4LI56/s21y9qO6rOaic7hgndulsLxzmWhXE/iux22Sr3TbWPqJquFJN3DwUVGG1ZP9ih
Cfmykn2QQqQnStK0/EapsZ7udOWEO4TY/ftJ/oUfIG1QYt2SG5vM/kjIgHYTJnHBnAjhU3m0n0Ip
5pMZ+m0HXArMWvkG2YAJcfUqimIvnYjEpuMImi4Ot+yK9pMP4H0w9eHVAu84tP9AK6y0jx8Anrv2
pEqOnXRk5phhVU3c0OoMOlfCtEEK0izyiKwnRd0O82ypNhY5HmmqThcphuQVKOiuTqzvUVNOR3q3
6FZftaDdTPTSNrd8SV/GUD8Pz3NZhOQLz+2BWLsbqLeX2ZCdtH4RB6vSy/+cBFvnriRh/HaJl8kz
UoVMKDb/RZG4pSh16el59WY4auG/W0EWcL08XSBhMnEX9FVU/5/04s6fXyHvSqC+lbrYqAofVj8W
HUhF2jr2ltLEvBpFDHpeLTmrptYt7wHyOw7irQ0p7tfFYqY3GZxhM66PTd+S/jfDe8LltpP1XVR2
zr5qE/LL1hatTklku3gjtdgg3Hyy/H6xfwK0aUc1t7/qpS1OTOnVWzWl2ooTDGXabHgZ6jklPEWm
l06jWQjXtn48mRn5I+jDasSNW6O/nPH1hPRVHOIMo90wKYrzqC5bGvOMU1VbiLvR4ie+u3mhMX1a
gZeIr8NTPraX7yTe4Bg/3HSdbu2iVvN1Y6mZ5y6hb2m95cV9/5L1QZ0zJ+ghcbukalbkUPRPtVn6
9RaeodqKm3qKM5/0xqpvZVL7wo6eVmGSEggEtOlKnuKkrALHyrBfjM15n1Nd6um96De7KWU4A0DB
k7GbQy3T9iSyL4TZpu2GVFdt9Yt/q+Pon7z2vyAwtgrbk2w5GJ9Uwduy+OVoqIw6xT1uirCNulNj
pjp2+V2v8B8atcYzS8cln1E5r1XstW1PiZKUF0m1JCdESiTqrK6ZoIGHOub1TRUM3XyP1YsbY398
W1Trnuzz+vgOH9pFMri26DronNknlYK2nae/f97bDERoHLnUM/BQf78JCDJkEuFgRUClA8MfIs+x
zbu9nEV5mRzU1T7J0L4bFiUI+3S+YiRc7iZBIWdeRokxX3CZDpIUE0rpWr3ASSwuytT+9u9d8c9a
U25TVarqDd7dSK6/X2XNIZz2rZV43MZNr7f2IdrIXuQJYkPawnNgRHyBuGs/lEm/62M8fnHo2/ZJ
vdwZanurTMl9NS4tBgGqwm5vA8XI7DCEWXEVAvhHCSyrdft+EP6x10wvU2k8rE44IvDDa5hRyH3j
JEGL8fi1pfe7Ue/4conBcY216K9VMe3ZWexP5hfaH7NDbtyWzDBVGm8Tk5Lfb9zqFiOlMkk8XQkp
kHGN3a/1dgymi35IVNhFK56cJGwYS1BPDlJBE2etT56+80fRK02dStIB/rUEU8wPjb/Adn6yogm+
VJs5gRYBS4SbHS4w6+OKlTnyxYs2Hy7k3KrP/Yj3g2AA1s/zD8vUnirs3V8KGX+bRW3tk/h5pZ9t
QNZQwldHnGMat18FDuwVOYEJFEtGVNiaKqXmr8rwlIjqzcJpIpMGY+8JjMBgsrwCvQV5vR5KIsUI
d0QtqnTOuTXK3iVaHcbuNDKPGn9OUd4GRhxRPYp6Xxoag0qH+KB06MhL69wOraOfT4m20+agWZbp
qIf6bh7UxFsNWftmw6TVJIDEJUQao+i83BE7Y3nqoj3mycuySfANBWZJltq5R9rLsx0z+CT30g1V
DCAEG2oPl9k1K+Vte4kV01VyF63IXQvGfFWkvmJb7TXIlKnM6xPDtLsI9hr8GarsVb0eJOJBsPWU
kD8QrdQ8tB0n36DtDBuH2bBSCdwElAtq8ahaC+GiHIcFlAd3KGIb+lDO12CRmTqS6Z4v5kbHfUPM
keLiTL8dO9OXwWRsC6aGgTnRe2piPWi4csL9ijED4PDoOhyeuiXa9UWh7aKovoia5EJ2yV1B6Mah
i6C2Dur6xbTTe9lQsBVW0sOuw1K075aDzbxwsJkhxmtL0vt6khn21dYMZp7aENFFgXGmeiMAOzJM
R1CApJJELzmzFHBk7BSyXkV5k7ZkfcNkOpir9YbDXuVHY309SajJbflkqM1LonDabZGao143p2iY
Ek9srDwhyLaOhvpajMG4yte6A21WR8zKqRzvu1mD8Cysrw02Sk1RzJjtxsUO1+x5kDxaa9mD79c7
Jyau2KY2mw3kQKPZLEG26Wsn5l13VZsbXlXE7X6QPQaP4LauIXr7ukofzbYu9gXWv4FCcnHRZ+uB
GpUBH7YrdzRB651t4Ny95Gl6otl6j10qgQEOdT31Xq2o4bkRvE8SL+odVLIK1n44szPjJdgn2X6N
RufsCKlcCRFfN8ZUHWvLKS6jcC2wCLpNayFPLHoVh2odKpamtyQuZyzPfsZgpUzgG+MPnXgKQq2j
qYnoyolZ9jhqfEk16oWJzt4fTG/bRp0I/7x0sXirOA2TqXgwagNMOqT0muP+WknnyX9X/f9nAjDK
+6prrWO44NYdz7Xuqpn19m5A5xgFbrzNUsJwwbEjiYyHdxWgiIuf44IhjZ0byUXUl9dYZPyv4cgi
rrIhrvepAiemN+Nyr2njECRLqh6h31C2Q3NgkrM3LYLf4xLmQ6Prl0uu0rlFVrOztckKbH3copBK
dyyprwH3BVS4H2MxisobDAA0oyOUwJ6jN61keoEWhKA5MS/juVwjT2vswW8Gpw+0JDVuQBHvOjte
d3NsXQjRhYEWS82zCvH6LtWL7OhRmXL7VCb5RO62xZccG+0xhexWz0d0HdtSYDbaj0t/sEHOcebJ
IujO5etstYz7um07EIwMizXEIaCF5BkmBNRaeIqbg+WPcEf3OLv97AY9OSa5Qr5U2N+kemtcxRq2
ejCMMXuO23O5VF0QTfP4kpKUUZduHo4LZrKW3GN+VFA89+kZ69DFzYZmvlXtCCalUt0bUFRQe15y
OjyuXdjddM16t0rbY0fscQtdQWnHrmHAYfIE7bC4TEbs9tAreDBRc1+q0X3bp694zsGC0l91pQ7q
yDJu0jmu/TK1eGFTSnhA0jJjHLU8kAtBwnVRn0SdzZd13cEWgTsxN9UYSIwv2Y+r577Rutuojs5L
y/ItsZnyU3xnfGZeOHnNZXZMkBdihD3TGitm4a8Vx4o6Gin6WhhJo6XVQSjT+DlBGCBNQAZ11p1D
V4+EjtQayI2VPpdWoQdKI6/rRGJAk9YDVCcRByXuYZDEIRKXjV08NBs7rQb1//f5u53xv5Vo2+mr
G1SYDigE8pTfa4Cptxf47WPqRYiQ6XBti5Y0n3aL3WoH9IO3VkIJ9O+f+Rf+FIwYC7IiOK8DU/0D
shB39J84QSmIPrLRt5T5MVrgXzeDbQbIbyd3SWDchWtZkBVmhhjf1HdzHWJRXkK6+vfFbNXdbw+A
W9pmnQibTMf8Q5VoNUa+OOR4AnQqHtZ0O1Swn93vn3Qgmjd1AzE2RoNuvDd5v1TzjZ1nVTZIzEdW
dYhdoPz+ALYzXzRJNbPWtCaguDQwWjUjzDotWiHGUuo4uk2SL4OvhflPZ8SYPMMq/KLNgLkLQUqO
0eS1G5e1OPS6RvbGlses0xxdRPsRYOnCWubvWJ7WO7Kxm3Pr1Ehf9FAwu52Wb3QEyRm9AtSRCdeN
rm4mt8wn56xymLmKVY97tYehlKSwPziAh6dl6XyALP0kxvsuzIaLZe5JYCvx+psm/XUyAEyJ3PHV
Mlk9JMtvls5E02m5gMToYy/MdlNOeW/knUa0GekIqvVEEgV5KtunuKIFaprQjwmPPi7N9FVvVI0a
7EaHyOgbJhLnmXJDh4e4o4UMAxNgVJ+L+AQwFZ31+CFm93jJoan7uSOeiK4lmz0spJ+gzTwOinpn
5syGixYfvRIIGUOkbP+fU4ez3jatcQkXNrpA30scF6TToc/yHcaQXpibIQx7iPRjRnJoOSm+vRhZ
0Gbwuaoxo2NOqvgusk6wvurjmJzH2kmuxgKuijKG98pMxpYxp9cjLPNjFXbKpczAaxs1pH7c7IMS
TEwCJjf9loQUSszNeueCj8IiN6C8hHD1vzE6EzEMliDNNFZq9SwaW7iGHmGjymjwpANTnfCsO0UE
4uxnYUa8x6n4pGHS/uzrNixC11WNdw3z0P7AdZjHuZwGGcUek5w3fYmSa2Mdv7RS6iR/UwNr38jy
WU5jmun7kILby2WpXORLR+WNz/vJSTfZ1hYVl6cEK1OPMp4R2LlgPZYHa9VdQMlLDxNs5xMLpvPY
piwPC6VvXc3WzLAGC3oFeIaQpalu5R6m9VWc1d1VO6Zna/3iKCNHXOVBnHjV+iI+YudZHIxeXJEd
pB7E3F69ZzMqjrnuqXhKYZLKoveX5eINqRGeVLOKTnHxA7JJtroWprjupKYwDWtTu8YqSdpEHxlT
NpzJSSx3ACEldm+KuE7TRr+eHWzs4/4qbdXFTZa4unp38VtF/TUqzauZuSy087k5ZiapOPr6pnbz
QmZ76qZpzqdtcqrkmtntwUHcZmqSXb0At4cOVW90TE16tHI20YNAOe8z2++4w3Bkpi+6bVDaEL2T
Q7b2M2cdkdjTnkzVZZYKBr4tGJtZDySWLQVzQ0gH0NnVYG0NcntqohiYExGXXcs7za7QwulzuSvA
mhjLTr5ZO8BorRUeJ8h772a8NXD9uYDyidDlnE9WAek2whCNPMJPxmY6yvmPe7XUtx2aQZXubJPi
D526JGVgyVLWE11q6KbtURtMH7ud504U5Kh20iPR81vcQWi31ZrWyYoyHP40CGOFfEJlt3p6lwAO
EYyoT1HMx9HsMJf4KiqGXHWifZO4e7q5Er3hyQKfqGaNVzH9XKesQVZBQmxjxXdEpXpp39yQMXYP
8Pe9DOfbOIwe6xIN4zrccJDtFca13TTOATEtGrOaFa+K+NlCSu2FL8zPsiPWmy4TOWZMDksfXhbN
JUmohJqYbjS3ircY1a7OtX43T8r3roOMYa1sGhY8fxySUFGUENJSIAck44dcZvFuiMfWrS3zFkTR
DROao664n2Q5YKrCxfcW9eWkZF4xPVSh80MsHbGcFFybNqB2U8v8Jhcc/nqKSHSm4K1G5GU6OESx
6l91DG5Zle6o8nhoupoGjiq0MeI7OlS+dXU/F2OgkCnmajKMaXmJhc0V9a3uaaeHTkSuEvdn+yGB
mL8rTQQGw5rdgTIvSC/00ZvrGOwuRDvc2qiFmSrGuvHSkazRac18NHmOvabP/lxhDCBm9XXJV3Mf
NaurNkoVNOZ9y+KgwcP7v2xtb3HiAMI8Sgy6uRKCYJCa5PiNubkf8O5qZHrCKkJgXUKspJpGr6hI
LrRYuVTshkOq5uHAVnZc+E9nmGOnYYKCNi6MPvMo9XQkrVNJz7xy5PtarXxhB3pZCno2Y2vX+hl+
q8V/ZYukk0olwR7WNZTLK8JXhyDEhApPk/wqTXLmvomOR6kSX8dCeYMmdg5L4RMdR6CZw//CrGe/
V6rQcyQCyREvPl8p3KUcjkUH2FkXODSNUf4S0Q+tdUZicvJVicUNDbnOppr8yJyfRpfdskheHHsL
0dR2rUMHnRaZ5vZSf8TxKPGKoigpspvvU+eMbsd2Z8WxT5hDxd06yKny561rT4vKApAf86CsauEN
1o3dp28Y4102E7dK14qJhTL+sNLxkM1gx1bE72j5pU64qAdnKXNLnQlsEmU/p7biARvlY6p5nYwu
RcqfDktje46+uVbF0XWkpW/OWt0nYbH4coTO0vHa9Y7lwJMfPVPezonBT6Fk8Wab7yWbw1M4Uy9q
+ILAU9W/i9qk4WrPQ78ZuScgSHISGCtX6TnuGsNT29d4LS+IoxKwRMKbTDfv8AwBbrbPuE9X8IUo
1xWMoncK02J3NQ5RKokNELARmmIlAdRSVo/Z1EFO5tcVNin16wCZSsKOcjCqqq9X9sSNhpT7q8OY
tgxf1gaZtUrX4DZlj1yngO1bJa+zxpR7SXCL53PlDcZBQy8k4xRduGVehEQYuqW9fcrJ+NMJB3eQ
LU+8txFxSWNLfroTTf/Ax4NDfxbR0NSgVcawUyI1chODl6Hk7XXU9G81YiG/nX8gXYZ+r1GtIfr+
tk5gR8jV6pvqf0g6r+XGkSsMP1FXITXCLRJJUVTONyhpNIPYyPnp/XF94/KuxxpJBLrP+ePo/spr
Fs5mZ06Ukuhlm2qi4EMjeYmDqJflp+hWPhb1ZOOTgUb3vgUvpcfPI5nUggxDsl8+ym3S/IZsSTfT
/pWtqDluq0+V8ddSyRRn5YglqNTDOvXyw0xzXVKXjyalalw8CJPxJ/npvpPvsKfhekTArFB7Nqe1
tPhhkvXbGPgtaqT0OrY6r6r/pgyq83PzXRfD9zS4hKF4BgPj/Ju2nFiDsd3VnFZVg1cEnBYis5kO
7mz9le1hlWIOgP44MNPyWWv1G6cmkbFKnzvXtKhm5pQnHTQoaH0KmMN+tWJ9Us7wVu8gQK5ATLAz
0+IkuzW0nA4bflrN4bde7CDzpNH7gy7eutaU+FVQG7SueDRa57hRfhiozVHhpW0ED67m7nwpsMVO
BwIpeMShq32y5OjHxBVZWzb3UFlXwQ6fSfyvr6OhFMiMAgxf9GuNYaMaykIVJ3zseCuCvyZFBjXx
8SZEsFpl+miXD6JZSHMQNXJBqnHaQTzsUs10HCYkMcl7Mcky7LXMItOh/smKrfZhab1w652ocdc/
bdkf8QPigZ2zMqCblne96B6E2/+jxxSg0lSRbgGYLulNbakiFCyXQeEsz0k5vvQc+P5MBbeVtIji
RoQNsHF/yOs9Y/GPV3smiUCKisD193byPILUcFNkk+iwtSAO2sznujY+SCAw6bIGGam75dyS749q
Pd48sD6C/an/IcYSqITK5NZc6ARGte6uXmTOcWuknS8Xfjz6TG1/Qz1cznxYaZcSKWa9C6oGwt4o
fwnXxLqYc5gm+zVrHt+6MbiYVtLl5r//4O8yhsqM9p0R5eoBMiiU4ojgnwpkPZr8Y7tdGdgMzEGq
b9GKm9VnSv8ztym5D0t1u2cmjUQCD1HbgPhg1ffR6Z+8UZ8iS2iAvY33b2iHm0VLXjIC+uBNNF8K
zoKKKm6/Ht07YvFul70PVzlgNszuCar77DVhcU4OwHOz/IT2hKsu4bgderysvn2HG/jQNwzr2HMp
nhbuFVs+TMX03dRZEawg7b63DUvI1RWgPGXKAbgrNRu1mQciCwp/L42O51lP68B1w7qHohqp0oZw
L56sik84fwdMD62ErgRA6ZWHUU+zhS9ifCa83e5GInvptt8WDJ5oenxn2GRnb/hoEiwLIOI0WK2t
39EHQI3YHrTkwvsToduj2r48Cg9CtaUfS5++bBuXv1VnV4w6oZcQYKNQKx8XpN2ia+2xtzPatosU
LhToaXfAi9kloB/VMak3Mgn6azfHP7vsSfMEjTValkabPODCLgDTbbIedqM7ryUFAaMkH2LIp3vR
krBcrPgRGIfw/fB2E3TIhMaIsJneb992n5q3jnGSPAwuDmz651ieZXpfTA3TnOda0Vg9XfPiI1aJ
30pD64hNdQ4soHkumbMzD/LAwPdcTib25f57X7gnq6r5EFbPszFo0jdy97UdiR3g9cMcvny7S6bC
Wco6NlH2LYhhy7IKc/t+ytPnYYRaoMHBzxb6M1MLdRk8WWyMzHCNXTzTXrAFavrbgtjTsZD9Gtut
Gnj/Et06aAanGY/Au510nG0So63gES7RWOqZ1oeJox/gCLDlVJXrbwrDAc9prnvvqSf8SV45gI3P
kHWW2NvtUlfe90RCKwZHzYWdYe7x2v40evieO6P6XqDIBOhoMKuCqQoJPQoUyYPDJWEUFZFjfG+s
6NS7QQqXBsADbTFgavjjIP73DnnwautBrqg97vPiNO097FZRPOlD9emY3KHuJl5qpUVZV1OgylTp
y9RJUYltC0l0v6lYsLuZ5ZM+GysJjH+srvtnNrkWmwoOabPxdcta8iqnJYJ0M6g1BCR7PQA9rmRN
MSvaWxt61ibDZcyYX1onPa2L2cc1AE7s0GtJWiur5EDRn9lYXwpDQ4Y858Zw+4Eg5z4PgD0DVadT
oG8eCID+WHYt6D3ilMiW8mYg8RsMtjJ9miUOs6W0k0TDkndHEw2DoWWHtDRpfrBlGw/rP13ryHtu
7bjHqB2yNI6RWr7adqoQIbNRCvIE1YzEG0tvgQ73T5dmsAAt2WiVu+xYfzC7rGUdduR+BSMO3i7r
j0jw5nNjGDfL5C6Xbf1BtZnGVg1tgVk51nWjOIrVCb3EgaQr08vMluobmwRI6jBM21b/kexVRX6o
2wTDvpGUbWb/d0clxiMyvXfPZptLqgLOKk3v9EJ7A1W7sXXlcCLvADnOGABKfxDifKMRoDhDNJKW
5mUHIy//qI6HHqWE7/Gb9iftz5I45I+ZtRUbjaT+O/8diwxyffduLUqTJbVWLXD5lQGgkcKuD8ve
/rIJ3belQV6X6vH1rSUjYj9+8AchqcoSJq56SapUo2bImwK744loiBLYku5jVYlgf5ePdpqlPll4
hQ8heBnTAb0+H7Wjeup/vWdBbDO0FAdEZ5+zjGigaRmYRzZ09wZI4qQmulCAhb10RAS1cWKxQ1+R
cmhMbfglziJhXWzyqAYx5DTLSrSB8EE1L/uLspw+SBvnayUhNcjpqFbQDtLILgkimqabrJAUS+4I
Oq1cBa21y3TmLWlPolu2Y2sRW10M37NHC3tZq69eK5mIritctq4H6FYtSD0VKKn/KzLQzKrMO1Au
jtt5OwFqxfQw6ABo3b9hzHLugjLExnXUeN70So93uoY4DdQ7DSshCRtjTA8Jt1yy0fXVncaO7J5k
pgHCaz+qPqOBVVaYSNz6ISUwK+YFUfFsWV+j8kb2SQaXXdd/JgeIytkSk1NjLEOL4AIEizDH1xxG
2tgYQnJ+sZCyc3cNaOAwwpNBMOOW/h3TjQD02T2qncL2SRWfXVkcbVleK+cIF++fVmnCm3tJMMmt
Q14D8bpoK7U1qYPJAt1J2pPdkWX9K8uknS84n8k8re1VHTUDrUCXs08348Wp9TLMneTSL1PYTty/
5TBeF7IQ+pESqbUk8G0asdL6+ib/9c5OP2tbqFAu5rmUGwJX3aVQpF0P27xAgONVk3v/WOp8H3MC
wCR4SssEe3XXtwtzplgPxaXaCy2YdY9WaiO13lrP+0tFBeea089coCY/l6qzI59dju5uAYjaIZB7
uhZajHDoPSFENa6DbsUkk5tVHuYE7bW6d7Gs2a97pYEcv5MhwqdtFs6d1AWfyn9wRdPcTasv12mN
SUBm+dc8RQtpMIqi9EdqB6IJFJt04qVkVRavqdGRb2N4LwR9rUEit5+iHB7SYX8z5qI6jLiNEDBg
BkyyXiEWc2ix6Vg9K2RR87bzwsnkMily7JULrdY7HieCevYGLWQsD+zr/7ivflX3ML72k1iYbvPi
HokWiej5oJ+7bbzzXnSTzchYMFgChNNf3g1x102vaQNbTA3QOd/2YK5GJ2h6YM6Ml7ZriRUi5pdo
SDWG2VSS7JUrrNP7s8KdF2769l1WnHtE6PtIZ8qg6tRPUYk8zPBNCx00UszmDW0rNYNL/tS1fOXZ
unZkXzPIp+WQeTiWzOLfZGVTaHe0jlEbGHpLo/zJai9LxyJubSTNMiClVx+1vrkYntL0z555FA0t
8loBlG5n0/kmIJwOM5F8DWyfpwTaxhKcsmvTgb720yMX5ldyhSRKWt9YNq49UFZ/ALZ8GWv3p62/
94Fhufb2r6VNHpnsRx9xzU2PFDOe8heUZQc7bxbf3GfkmhVB2wujlgtOnHzXZne2ZHlt1WxIV54G
5pzpYNU5iKRjB70wLyxVr7W2LdwvDfkWGb8zRh8jxxzGcglpnDleHu8GG6lpnJ1c5HEq4WKcQr8M
o/4IcPZmp/hieExwX2fODQckmT0paKCTc0OQqmqSAYbxCOoZ9zVtRnetJk5Wq+7bRP9RpMkQBvnr
NVAf1vhoaRXjF3HzGevV2AWLPdAXNvlztnw1hOAF/PMGVkBpWb5FLgYOvbQeTLE/gnlOsWrSb2JM
toNBa0hdi/tVOQ+tDg2ndFQgQm9uiertgWECYiauY3a413zU+xq5qeNGOu3rS97a4VCkl96BdoVe
4p5+GFfrrJbZusDMXXa2C5x75YlQ/JLCRBffanqpV8cLpj2UfdIfTC25qz2xh4OL0c2kvixrDJ95
qOL7pAzjeuoM971Wz0duSYRzjrticilOrrXlhyr94PmqkLvsOlt8R3pZN3Svtb5ekya6ggmw+nW9
7jeXOU+vzpmPBgIpc00CyEAJlus6T5xhP11FldT6AmFdcatqAL8zvXx7Pf1SQndxFEoG1X2BVBl3
llX+JOX8A36tHT0KPnwbtRAuuJIBuyYgdGX3lz3jY5toXcC0Xgcev/pd0VwQsIKI2N2nPyyeC1Gj
8xfKjp7km7Q9N6vZnCvGTawJxk3ZEho6m9dkOO1ff/3T2jj97Sa7iIfO5CPtkfJqbYAujpykMf8i
rdS5yAmNWGv2Dqb+2oeXWG/VLL7oIyJz3SGpiRr4DkszAqCiKd4kEn5HqT20Td5dwdBWYw47ELGC
MrF3Mbq8C/KaI5oO8qgaw3UVQzy13bdB10E47q4Rd7YJ4o1kwOvI2RImLyUJ/73RFYGR3xLtvbPb
Ta8jEbWcXrvEK+xohADdsWllmD/7hQ3TS0OKgJbIzMk3T6ZqjcgtX/x2NR7nyaEGpqmKoFm5zsxE
mjR7baW/FtOx7EGMi8yjRj2DW8Vf2XKCr6xR3ngxtoprNWPWpeMjtjpqtljqwH+1Z3DwTlzt7j0S
IKNoQ8t2Xi2RBlQ1Zos7Rza6dShRownz1sHNs4yHFBRMoFa/leNwm+N22xWHARpe4n4KpDh+tRaP
W40ZS0sF0j2opl59eXQM8k0I7lS3CytHfDrEEOI7K36YsrUbufSrYqfXxnBZedN0SROa1d1VWj0e
Cg1NaGOTHLcTMlFQcsJ1DlSO+OnCD+1SRCGcG8Pofle7qOJR0GZe4c0PoFyBUrIGoKOd7NiWxo+s
disYfFhzdfAM7Ymr4nbfIB/xCnau/ThZ+WOe4V92EYXXyFPB+UI01TVIB9zqSHdpr3uHIve2J+8a
BkzjT2iu9H13OkjZRmZTRHUzy10i7pwSuLpI77fJqmKhXWvh+wocsm6KL4tCr6B1qtfyKr8ey+FD
BIlQyjcF4dXX9JhQenHuygu+yJNcnT+TncSNp6iA2IsfnLBP62hN0RWe4hKhH5Y0AabnJ70h0HtN
zwY3Rz5azd9xXqBxorKav8jCUlG/wdhBNZq3nJCRK/s1mEgaEV9G2vwKZ79mfWNuBL22rj6+ngLq
4jyYLETTYltRNkaD0SGryyU5cnSMKqDOJrPgSkasCo6yb+w9u69Qbu1MIzAgioJot78xx/n6SwYh
k816V0n9r7lNn17OpNZVlh0IbTsCvb/lPDx3Rp+/U5T3xQVhh4nX3yuTq6IfeMXsfeb3A67rSmsK
sJqAfA0eTlrs2VkndDwn9ltezRdEvYSPzVYd9d0lH7JD0iH/a0rOAhvgZBIPXZ2+Vs6fxNJI6E1s
+HC8BUSe432WTBBkpoAX58RPJt6ttty7RUJTg6zFoSi0o5WSDFb3yOh7Rzy289AE88DfQPXTn2br
72azEwdXg8AghtqmUlgvyHuq4cIm9U+YmMw1UXynGgh3Tegkr8FDRUsVFjRricZFey+tbItt5f4M
ZP4xy7Dp7zl/y0rmJuUq5V8Y2xfbEMbZqz1uJio0BsfCYbx9dlvOsFdyy3bc47NXdmQi0us0aIC3
jQNeW52T3nuW43w7ujetNTMC83cbQq0M8g0joUVgDVneLtL1fnJeaaLhmbAQTJWvnT0+U7uFcCSR
RDjpZCMtS+5ycmJcgMGDCvWsrxQxe9QsTsx7etPLSbzh9iNxjGQYlH49fdwmVnZfJ/vAT0ftuGz4
hbRp6k6yRYLTzuzLeYW3XaIGjkZGTr+xCvBq8gcGy6jDzBRV2BridWNoT6kOJHyxqaKl1uG8ibT2
y72NrBW4hNMbEdKsaDVRHUgut9q82PSqJvtB55CZXKp6wAY2lxi9VUtDnTT4UF6TpsyxuNl6O8UI
QdDAOg1nD+1oQk1INC3zCP9K62W2JCdw8Xsr0y+aaXzktMefM4F4tJXOk+i7h2qw5rgRKArzttDi
Ytm52hwVL1orIs7g06xfipRTWU830tq4MXFKXYS3v6t+A7VfvqTwitt8kwdt81L6amFzikX76YEF
j/rqFoCT2JvJs77hiPtO0zI/DLm81Z0lXK9cRdJcTYXr+uVa88PUbd9JnXdEahKNi+aeQlErucOw
Cho1+H0zFvE8ee+rxgVgml/TIIQP0aqdYemPtqLCtCEtxun2Y0fG5802un+o53ox3Ivi39usq3kD
fJI5bFJGe8rpKsGAc8KA1kWILc7jiJegHA86nBMpZWDMoEYxZGwWWfR9gLEj9PQwVh+tncmzXt2z
bW/ZRSz7i7d0t6NyxGEx6T6WbK7scn8l5Wv4PJF/FrbDyLpTpZZ+rn0fNmw0pNfxyhIjkjIXuP+6
jMIvzeK7g7wDNzO4TlycSUdcJ//VhD0mdhZXq1higC4YBlszEQ4VLODbPesBkXdA1/TkiTIeaEuP
qmE66ERrEkXi7THKVzID5PTm4ax+cipx663baeg1eQcsepx0MBoU0+/01W5MhLY/mtzPw8b0jEbr
JhcrZom2em2bEkFfpb+Oe6efydb3RUNoOQmBv1ZpnvOmJUbvmtxQrl+7Zv54amJsJFeOLMzPrFrn
owXsROX1cLKnQsJ5td/lRn4Tg1YLp3dSRP5BoR0NJHG+lZJw39TLS+mKW1H0kbe6L7UHaeyOAmgL
7IFgX55pjzEICyW21S675f3iyCkg8ddr3RWq7FfyEHCL219oJAAhaBtfM1aVioeFXwyGaYYmvfnr
GuqNvEck1XljnsZyeuDyhFTOYNO7xL2zp5aoJtTqghlKFG4wTZJjwZ1ODUU5QWUCqRol9Kmd2aFc
qyhv/rloPA5ZL1PW2OmPXZTdbdJYRM6O/O6M4krpsHPur2s5WscijUwXgtuqiN4wTYHl1o1H2mN9
YiqeJkQ2qN/N+6kdv8h/eEADQ56Ihla93laoMNbkPnN/NaLIdeerckB8iSOIUWb+Qo/B5pKXpffm
h6chNAR+/JfJ7tbDIX1kBgJ5NIiUoNIN7Xp1clZTRu01rXWFGLbJwA1mq7WDegMLgG7lIu5istle
yUbwYi6QS5aqKiZUlHuvtB8YuM6rwZs7ugYJHRwgMBTwgGiQJ74IuK2js71gQWfYdPcWaj49Qp0R
RZpZxQspUSTHjPeYVUCB/gu+s6ntvlLSMJVRqihooQXgtWBgyC3yQPe8/mgtzHN6M61Ba4B89d5R
Y4j295k4A2sFjCKmggT+1jpV6OodaP8ABD9EvxK7s/mbF4IexNoI0M8/53B+BH90wd5cr7psDV2R
t4Fa6U7cTfGUD95Rd29yrn7i4kq/zOAc2fyOrpKfkhea+MkMfnw4uGBL2OuufobAdL9G6gNxORBv
aVYX4KxP/t/kR/fi37A3hZ9n9dFb96Dhbd90eXDmdII/z0EyEsTkFnsoDonIXBmrtx4pyFTxr2v7
lbfuMNFEHECA4R+nOsg0P4ZseNEmgOgCh45vXXudVOV8JhQNE8D1r2669ROTwIkUqJex26ybJDW+
xyG9GUtImqpZvzuTHG+nPK3dZQeuuQqGCvJQAYVgqoq0/qqKFZ+M3phBNlgnc3tSYnhHoPbb8M8B
NS4D7NTRLkjDs0wdKoqcAk42EMENTwGf+nxc2/azQghwMvO28RUj3PVrWLlHZ1EqDrYx3zq6QANr
/ejWciiA/YZejkhImjRMRv58VpS/nUXWw5Rk3K3Dc++ddf7b2JPJ1OCh1dC7e8N5oHu82PMHuWZa
KDSQ8szZcn92aJCbd3PyTb167EUaTqCcgTRlHTg7W0vmmkiK5uGXS+wH5ZiF0eqK4cE2yC9kQL4q
RDSS1B1JQxxy2Y/xsryv9kbGrc5mNu3VoR9/zIX3Wm+Hc27CZpJuk0Zg9s9Q+FgQ3VDr5+GWzNYm
L0hooPcVTbd3yr39hW7OP0l99bzqbpA7i/bkKXHmqGLey4u3YRcfhTv8IY6iPgzNhYTU99n1HssJ
uEhLsQCWhhnsqL2DzOQ3YV1fONUjmXenEoYdqAsioj8QLTWEmvkH/kkHdUmurAhrMirnIrArBboC
z0nuXRHCD5zYYll5+mtuTGJ7wbLhBM+yOsKMwXu0WGQa96dSq8DCYTbtQYsm1Iu+PbflQTODzgAJ
sbwU7n43Pwpa+PBQLn4jSghM2310FuZonKNglgvsoWcqlibAZmoNI74OHDdNuDzt64SzE7OAyqbD
LrY/yD1GWaJ3S8o2JnXQK+iMtgaFm3RD31u6AFL0qXhITdh1OV/ocolmZzM4roEe8ytGCMd9QxYF
tgzZkB/Tb93NpsqXSp8llEQNL5fYj+mqh3KaANBcc2CkMQ+7a98SVoNidmkDc1n5ALP9j62aGLUz
kAAKoNDURxl23s6fMhHtU5IWLBaRP/kwH/ggtHgoPNRgY/VJYLTL80WA+kiOp1lLXpmugpoduE41
NLUjZYDHwiV10kHnxgrNFG2sPDl0dEGFg2PpX+xHYsy5r2xewGWqbjykRRHV4sBttfam8qSLuf39
beWs7nqoGIJBFca38l5LzDfO38Ook6Fb1ttXa9LXNeg77a5h1vJ4cp4vEi2soQH2VrX7NJvNdkhQ
jLCZDhugL22Q1dQUEImAdNgP5dOUOey5O49W694xmo3wBZUXD956We2OlOaeiW3xXpGsE0iXd+E+
kpVkvnUDFS4ib/hWK3aia9LJeWgX96ZbPhR+7IDnijcZdMRvNfsikl2LUkfLolXo178McHz4NCsp
ohazW1PJFk2DCok+rpEkISicKQbjRd+CgboeDguYa7vnD7fvkKvpoe9hNjbY8ap7072miRnkiDyg
tY/YL+RUvV0e0aPy0BvoKWubu2QUAFAWSrgeK8oBf8Gdt1I+wJKlhythhkiyMYoYYxWkqwlSnHHZ
J4RqKHDCxEbyY0u2pITuOeLjCTme6r+mSN8X0/2rElYifYSe6ormZUAsE6L4/bThF+gVg4d2RWwX
5odVNXZUbn20EM0FA68lQeOiH1MkfkY5PDh3lpmSTNT4levqQXbtE0+thhjKDMtKicE0lvWMKtGu
WZPXJbnG+aN8QX4ruvyYG7yDicsxM9M6xEhPh+qkAvgwCZbQPlFoBd7DW5sRXIc+A1q1n5O7se4+
nBTFRloakAYtCjbWwALBB4/mCeZt8zsEsrEBK+nrZmdFpFrzXUsnx45oHqlagsKB900ghMP/jko3
X3jvvcKfW1pKskz+XYrhOJslzPowhGaz01i/68FUfzsVgNoy19dblgZfuy3bSJVOPPc6hjb8cHth
mzdXR1FjQt2Qt4u3LzdliFkOumi5N1i/KMs0gRvY+Dm6mfylQ4sq+gyWtCnIkwng8hq7k3HznnnM
GfQA530boRVq3rr15dg8qLy8HTO5nXuB4U6laBxMNFl1I0L6fzu/7GHG0LsInCsT4K5sUKMY+wHA
DelZPlanWm+u8yxK7PGAYj4LvB5tHJtHDPlf3KKNVl55RsyQHMlYerYnzyDTDYHMQvZxPWM8m4e8
v+eW130qb3Ny1XMyAitWaYmLrWSojmtzSmIDc6FmL2VItgDLuNm9C7Sr/P5BLxpj+MUN9EU+1ExD
x6aFKdo6iTernjgEVh/TnoYQ3MwDO20uVAXrvuoQKozGgMIEMUGkT8b9llyWhJzwPJuxaGsFNcHE
1cYOmg6UCsMR58QQ1linKkRYShDQoU/ssMBVH4ZJAWRVM6VVVyDFhZOighLSv+vDFJsRzjqA1lE3
YD2QqkWEHXFxNmSgI5MO3WHtb6TQHvuh7C+WR9x9lrIEGnD+SNM/DFLNGxe7p+4Ow4nsId5l+bU7
C7CtBjJtt+tLl7N0OAY/WeGsD9a8TuGK1Ing+5E1hLpXR38yDOQMORfpwR5KuvpWxnCyQclwXKfy
evS8K5fFcNPHZ29Jw7H3fq750lMZaQuCw1Uz6TCsJCkvexvOSRVrOUhFVvfgQc18I4Q3MyNPI6Um
HtOVDsq6znw9ksLYKZgW6MD2bivOf2MSLzvco5wWGAlizkpSHt1mPmoetlKCpCvWD3YSdLg2LLZf
lijQULq/lkP5PhJoRWuwoYUlpXHd6NZ3gnTjVHowGuDQDLrZQTgJlif3pKfTr9xaZFZXwFdWV+mR
3tCBtz+myUpyadlFS7OsmGJ3L1jxLvw33iQekXpk349BUXcvPI47SYFAOQ2tMFxXNqKK/scZtk83
uR9t9q5e4Rev9/u6Tz2QQHjdpqKOoE0xMmYv+Dv0Q9VBA1RsFlmmA6jkYiTYlF8rUdoslvxThY+j
2sbtUDeEAVaeBtKdr1lcOhMzTAIRrZKOOvJJnWkk/EwzhPs2aytgORMgFynUFIVwFnBNvbyKIT9a
TKDRviJ3SCprvGntLPF7aGwx9ygSPLMO8xN6Sgtvbfq8DSBBYn917KoIB2S1HRkF3OhGLEea/Ygx
3vxGN8fo2kgf2kSHoZhwHwcHOYcSkuQ/lTPpqkM103TdEepxNPuGd8dUfxFak1RX5n/A4V5cBPoT
Yr2LI9r7bnU+WPP+0fCAkgfiLzCmHQv22mpRXk4RACj2ANG9qkx/GTOEn5NFL0Gl5KObF9CsxXBB
LUZ1JiZIlh0gX2MFfJKAtVQDHzxk4tf+hingFzgfCiytObTQkQ6V78qTv45tBFktz125/NRVMYQG
FDULAvYc/Ish4uhvvvn+ZkWH7rPao4gwJKmr+r++nbLbKldfdgL86KBsQze27g+aV0X9GezDvW+r
/CGbQc7cnJB/zS0/kg0l8awU9VDi20xoFxk97rKiutK1Zf2QFVK+UEh4h0niX26AzkhCOL5nlytQ
EiZdI36OFrHc7KL1DqlEiTT2+V2Xq9d117rTxHC72OI3G3QVkJCE+c8qQATy9mvBL3oGjQZ+1dx7
AtbkuSa9EF+rfbSsEwH5M5pHqMrZmKksH+qDtmeEVgP34mAn8o8QVoJYnnJZomJq5uKAOoYThES5
uC3se2nT4fRf6sxMncG9OY33CwKkECfS64ipAcYfhRUt3B7RwUPEqVXEhB+8/PcFDDndgc17IXGE
2znr+TYgB2MnMZeTZiKQ2Uf6WDJcZ5FguN3dxL67xj411YBQznXz0JCwsyqn+3McQXnracbOxLfW
dNy2w2rdleVgPHqJcZrVVB4MSMh4NbYy3u13PPgkmOsCp7Ajrip/tBwuKFuCSsumECBfFXvsFQOi
sXqTjROh1gjnoQZNaakXS9mRalcbTsrkJFV9bdMvA0zkmO/pZsgISxIaOnY2WMQ+Qutf4JfY97DN
k8N/ueatUEXg8KUYo7nbVzIxg0QrrbDPmZsNPc+O4M0gYuWzVJoVVeTTBttsImcYm1tC929HcxUv
zbdAFByhAkpu/gv0Lru7Mqvc45YtzxkoysHYHSe2e0Lu8lwzTqhELwU9oYxhOylP3VgQBoSQhqx2
B3aXW8jreib5YUXIWK9MXlQlpRpOttLBnFSgEWtz7WRci6CImUB5NXLIJXWG9n/1PIL0uzCv4Pzw
L/hX6Zgv8fZQZb9qkTON3IlkICKDJC6+NRj+s72gdzKpwEosXcVd05MnWcy3jSYmWBbAvHawYRJa
cZSLzQnRLHtkGUX9knki8PSHflx4twfvKy91mjeK9M2re/PRyfXPeZu12O3at4n+oztyYUB/XOeh
BJ5HrnhZ8m19Jl4H8JSE2ZQR481y3Of/6pM66f4jq6MODFjeFESekkwDU6PhnubV5UxI+Vj1FEPN
2AMoFelvyf57tzeMBcbE4zL2rR0lC9L8jU5twhHs+oMKnlOl93cbTaEPCEwZoXd2jlK3oA+zvvjK
K3WpxXUi3zv37KbIRTyzPVambr8vQxYA2SV/rXL9EAWbpG0+WiayEm2gbGXrdePeM+q/6tqNAmqK
/H9V012PPSE3luEexF8eHSWfxpy6ug4EX2cyuHGu0kfuMP0ePZNEtZF5UTvut7TcqDe+M+0OrO9g
GGRO76770UPRMqn78H3wWshwzk3DEDiX5ls9OVawlkbKS8aHyLAz3jkD3gXjgZK14UFhSw2NKRmi
TLljZKsx8UEMm3OdpjEi1RZkcDHg860Xe7HmgKaDAZnYdCvMBZPEIuLazUD9JreIzOYJh8L8xgRJ
frHT4zaw69vFgJjuEIRbLaDQ9EqknHWvzYr6N7bFdKV0eoI5bck891vleCHrt3rbBxk4MmmeciRw
Q9Zqh87Iq0NXzOItU0boUb21F2gIEg3OET8MLB8AjjiSYuQ+7yVb/TReZ6D/MXZeS5IjZ5N9Fdrc
gxvQwG//8CK1FqWrbmDd1dXQMqACT78HvdxdzswauWa0NvaU6EwkRIR/7sddYvS4Y6yjjklBsRP8
BJKQL9woZ2okxaX18/galfhN+pKHwzCU4S4HdHvLOqAEAWOZdThpD1BJ+rNGfm8bjnG28otT6mIC
D3jGnlJIoxhG2QkPgd2vy7DA4a4Z+cow6wd3Ml4nmV70os42/ViDb52vUp/4801P8MENPzNE7NDv
9GOof3kwz48SN9/U4Xt0B1NfZTYJPG5dzT6GAIU0+W76pXlwTLHO+tZ7y3FlV0Q4md/m9SbIra+q
GOub25IxH1xLW48D1BKrt8eHLmEl3R8HH920ykRyQ4SBzZMu9CZIDqhR486mly4QTvKAEeSk++2w
YEMiwKX2T8q0jik7me3YMDGFxrs0Qk1/IenV7TKQUpZDXh2T9E78ItdRZ2gxVsHTkU/rQKlvNQb2
M0Sicif62F5HCYP8vhHvsQVkaVYTbbtP72npGgsjEvnJbamJD3qQO14apnsD4ijrIAA0bMBgpSRx
f/bZilWar20ZAbE5tRhcSdEfew9nacvORze03cC1sDMwyTfSWXmVnWwp4TLW5uxk59LbEG7ASBd6
1ekXP72xk27jOaT8G9guq1QPTNZUVXSCSLmHkPFe9C9Dr+JbmPeXTgcuihcGnyrLZynN/pWLIW0g
leVMZoZ4hi/PJ1cSS4xXZaA/plq0ATR4SNq6OnL17Zyma/bSYjZgB752G5kAUsumwqvfcQcprPHd
TPsrBQgH9kWUTLXU4mit7XERnfFJyV2JJHlEgP9IaIlmZ5pbWBPm6Fn60QSaybib84ncCvqvX353
hf4M/pfLNc/eGiXtA+VISHDO2dHr4YxrZARZMKtvLY5wbi3mTUuLd2HwJFdUxZwmntk7W8XhNmn7
C+pfeio8VW5i3zgoq3ZPRYkB3EVb7KK4OWoDWHnsm+US+hpFkk78mCaZ2tcDOI1wLIqr+O5MIELQ
8NQpHJkQIUkxZtNIcFRGHz02DRNmMx7ulqWlB7cGqZHbTLlMid5oFZmGMYDgVBLUCIl9zwqjO/UT
NoZoHMJzB0dr63ckXll8L0AHdpRHFcngb6IA2d4XH3WaM9Go0/GWBN6+IGb/UqTEKEkAzI89UjV9
lTznJiyTXwVxMmPeY844GWqdSDqpvj0jOUTLPKpOEbOAhYPgsSiIcqZyYIFQOsVuMqfqmOTe58ii
aUXxB6EWP/FXg08lIGUL1QqrPTVUDts4eiU+255UI+y9tRRd+m1IXsACBcSuYn1JmcR3aYLr6KLA
WitEWHwnEatzM7lTsUlMkb0dlxLIt1C2L6TOF90IlYYz/mb7crx0M3W2ikqceCzWXfa13aQShr/e
iAMF9dVTSPT0qfaH/LnLSu2r1OJD3CQ/fd/oWJBomEzzdnjXFKdZkB1SDzpdJ19lnY10UjLygNb3
JYhVMCVxWXaoPFxp5Pa4KlgKK4U1vXx0Nc2+x86IRmJwhJiRkkXqucS9D6Ol6kRPgZ5YHm5wv0GZ
i5Mn2xr7q8U7cOr+yqf3FDYIRXrbYXs0ga/r9qXhrr4A2/cdJ9xKEcj8sHhgy9D5zpRbf9aU/B7x
rCUb9hoRX3gdx/SpB0t0sDGgkS7omKO73hvD+pXK8RTRLDS9DfP/U5XO1iMIukOYBdRnOZMg6scP
YWnldqqxaBMEOX5o7G/6ifRuMXjpJZT99zibWBgrzV93yJ1Hq6S9BKTUSnNj4wMTzj7TysOYDeoN
Bu0aAXdCCkpSmA2PkeHjzLdTuS99xrdltQuDKj8JA1VedwHBxiEFCFVvn0uEy/vE+O0kgPk5CDUd
QmJYMDGchUaHJ24HaLQBVoVBnHXgNH5mWmpj2mR2qlWzXGj7h0qLo33eE1mJD1QS8JSUUH4nFneL
SKeOyWi7NzbjEa5YE96yqqs9OO+3oMjSA7mecltLWW5wvJ3Y5fOuZ6KTQX3WwnUr9HeGNFrxEttV
SLkqNxnmAyTBovY1CSf9pNPvErOyKbMyZydpsd2v6nQ90RwqkCY6zdsn9eAfTQpkCJVQZBiFD6W0
nacOWxNmLTBdRqEACPjTkWv1W6457iHBMg0xSuMQluc86B/bIIDLH3DFtt1AEZxVfEx64a3JxzaB
goaB4VY1uXbQ6CzFbeq6HAVZXTK1tViw3HOdj8O1YNIkVPYUyDK7uEBgDRNxHieGDnyU7spMG7xt
uv29MDosKgo1jpK5hdBL4uSxR2jXTZ+0Gs2cvSf+wOrNpwdzG/GwFjGdARrI+03uMeQioYtfMDoU
qfnJecE8F9k/MSy1amWxttPIXcru1bNIl4LKRGXglSzoAaF7r4t+eiwkRBPYF6f/YQCZWCZ6mu9A
XwFkjCnI9SUWZNPD9jKWTx1w5G3uqGe2a9rGJrS1GpigLOnaIedLxdBGDbPhRdbzYko/dWEE/ge/
OzwX3OHWxVQQuabS+KDhgviL4d94vCDDeE23DVtOt1EfXezxaX105btL4u7iGQphNleHGDvivApO
lrWtYWlgnQSYeyOEiHGXgHB2I/U+Q6I8Nbst2pEZGUJqbmHryENnbTp5dmh52IlmAqc60IDz65Ge
uQxEOwEOpQ12k/i1ZWJZiFPgxRs4iUK3SDjJGLgIB6Us0jldB+SRrcrl98EDL4G+efD08skM6NUV
PR0C6PEo6SJ8dTy2UxB08yePFQpK3sx3kcoIdnFuymNXSeNBlLg3upaEc4TfgS0196iSKUqspHVS
doJUSkBgZLewGhM4OMABfn1sTSeYnMBHqksuEy7dlJ0xJUFOonFJY586lsmwMak2elCCYydGijdi
jFFk35Zm0hXLhg9+2XhietRiRZ4w2iBD9ZgGL6NQ1imp8EdgTY0u+O4YVQhq8IYp0taR7l3p3Jxt
dG7zXNvmwk2D56hpLtyHfAvztozZ5EfsYpaVo2FotQMHsbjPMVQAx1wQeffZNvnmscqoAcO+moy4
p8ykXKvW1lYBRq6tPUnnJLN039OLqNW9eW9oUV1W6qCcxP3scYPZzQfTQfUjJ109kyoAYLLUZe3U
0nEWwA+Jovykp1q/qZvXuM7bc0B3326ogTTyMEXOM3FhlWnjPJRz4YUy2uZgECRThBgf3JRAKHWK
8QmGha+/9W1b3EQVpbts1JvZjnnrqOV6HFwY0NOIZ6lGpTw38dEzp3VNpdf3fF7HGM6BJjj9uzcw
fNL4B/H6afd2vn0kQq8vdTLIVxdzFARxZd/6iBNFayksMORDGoeMlkHALoMoD29amB+0JHsrhqz4
HgfGocmA4YgxvOsFokllg0hE/gjmjcq/ByH9ov/+gYSEnV13BSV8Bntm/VeH8r9AivCWxq5LgHPJ
JA/xh3l/WPgslqI1yNjywFY03dKmxY0Ag0NFfCMoCSU0ati1urOLKNpd9/6rmgSrSHyXleFtmw6y
dxgrndmbdXEp41gMc78Xz69Vy8r7VGHCWLdS8qSt8+E/vCPv/wW4FI7pGXBofF+4fwJc4sfx9aRE
llSieRwN96r5JEkYdFoAP5bp6CKe8vjea7T2Zlqx4VYdb3lrtW8nYElFffHpXQuKtTEm1llP8IQG
MSJD3KHhS0nLSTGZz3hYzANmOygj2qhtw9ywr2Hfz93e5StNK5IQBX9oFuN3M+cuoBKrONHMffD2
rW2Wd5lDZsxNzgMq+/Ijc7gPD3PlgZ0JE5ganErf+gi39P6Eyrk2OflhE8vZKnet8BxpI3R6AQ6m
zsX33spG/KpYRDOg2buYV3kwlHH89a2O+SEzT+7lTFFkOHpvUjVesDoztS595zaRN7Ex8Z/yEPeV
TskHzXPrlt3IMbdL/ezKyVtDmI2X1K2Jq818auNZBS3AnrGvFRxn1eEk/nVe/o/P8b/Cr/L2v85A
+Y//5u+fZaVQvaL2T3/9x1OZ87//nn/m/3zPH3/iH9uv8vIt/5L/9pvO8WdTyvJn++fv+sNv5l//
56tbfWu//eEv66KNW3Xvvhr1AGwga3+9Ct7H/J3/v1/829ev3/Kkqq/ff/ssu6Kdf1sYl8Vv//zS
/sfvv0Fl+5cLeP79//zi/DZ//+0JIJiMv/3lJ76+yfb333T973CZmOdbjmF7NtVUv/1t+Jq/4v4d
wi1XuEceU+g+V+VvfyvKpo1+/83ka2RuuAvgqIA9PPPxZdn9+pL4u2EJa673o7OCgab72/9+53/4
BP/vJ/q3ostvZVy0klfzF+iaaZKTNXTdtbHnsVL4I3WusTUv4m5dkBNA4R4sTx2F7rxF8ZyMV9q4
Luwr9JDwgEP7oVT46vLY9k6RZrzYcWruZaXK1b8cvX++xj+8pr/cLEzeMJxinqDCs5xf0Lp/uf0Z
Mp4Emd0K0nL7rGume9aMiAYFMWbbshaMNSriaaE3jvdppH6vc7TgP7Do/oLCtSyOh8dzRVgmge8/
HZYpSstAtC7iZxTDaWKZIGjLQXVB9O9xNS5lSqeFtNwf/+m9z7/5D/d+KOzg+GDZu6z+/1Ij6rii
qErPB8+Rmk9lVcp9kDQGppDAXAo37g/kmH5Cc8zPJbSYQ2FqKNM1kKHcF/pBMtF91krLx1/pImrV
ztloIibDINRVdw3TnJFtFZxHQ9JZmWYXGcDpR5++TQr/z+T64gUMCyizLPmAwlwfpPWDuKO1yzxG
b6RBMCZGyAeuV5k7hyTqNQ3JxEghbmmDjDbEnb+lUnNg2dfWO6eHppM0Tb5xe91+UWSXmJW4015/
wS0HzcjsKlb3fJzUj5XYWAiwFTEVXmK8Kb9L+FkWSQ4z3Ngqd/Rp7gojYoAafqCRLFETfuChSGC+
h0drQizjwYC6X1A6pF5iy3cPGM0fmF2zJSzNae9d+1ox6oOhBz66yzaIdxhc5fQpO10+Qkgtl/o8
sp5v5/SaQ8HRiNli7b61uB2XUVuu+5wJLupZdkSK9NY1DoQlNtToXpsIeNoES1rg03kamrQ7zESi
he/n4fXfnyeGYZt/OlEM1/XopGCR4JpA4Ow/0ZpLW6qxs5zPyDXuMT7jVUdUYOUMHheED19fdwgy
6DgAqTK+BvPjytq2AVHtuYuBk1if95gGlEKz/eAgbpxRoJa3HBQvIi4gub4oMbKvyWges8mj9C1J
7YVLrVHXdxOdsVWD6QIxyEf5MlmqGqbQjvGU3okws+HU2x8TKgI8AO29g7ucdsm0dkIlDuBggbtF
obFCg9S2jYqfRWgxpwCKtJJZjVFJAvXJdlXQ6q+6cMRKTaN9yLJnNBbz0aPbkbHne4wIeTUNwrj4
RoZzHIz7qcKbNpb+cNS74tUMu6M7zV6KKhnuuDNH3Zo7J9x0Y3Ss431DPfIMxRKg6dM3h7ImumWW
pOCjdzfMDAJBwUbr+Y112T0Rv3bWVvnSm/E9B914VC5bdZT1VaYyf08xrCIq3Y9X33UeS4GAkNZu
tbWZFezbSVlYmvMBr//IAtfAHuEApkOZWJAtjBeFUbQHarPY7w4wHuEMkBPNeZWjvo28gT5d8Q1A
E1sWwMEeqPM9hZRgDITorzRL/rQsi166ZvqG36Dc6FWy60bS6/oDpCsaLLgBNCkrohx5a2wK78Y0
VINruAmFPS+/5Dt85nOIg2k/0qoIXrxt95Xy1so/ObltX327FjcraOszCAKWQ8XeKlJ9ByE+WtoU
D9wtiSPGHbb5eB+qrjzZZNX1BO6VPowXU8TpThYWRpRG4GS0pqc+n9JLNUzPkqq7p5ZFGjuu+rsR
UJHpWzU2MjarjW+Hm5kLROA7JJ2T3ge8hcRpwmGXwna3iqreVxWuKzua+CiyYq+I30Wec7Qr7pl2
G92GHq8ElWYzAhp/VFecuRFczIDwgRxC4j9AgnS8rYTKlY5EP26hYkEAsweclsp7J6XDvJQ96anu
dXzn7OosIwULZYkjtTFqgS71vYr68hnbCvuHISObH2ZXTxj1Qtib0Jpd5WOiHUu9kSs422t2Z8Wu
cNLitaptYjhoNkxvRlbeWXqsNPxqMRxU2KQEc7P02vqTfiURmCErNlOpk/dc4m6qR5Fd+ilRq2lg
HJFPFnnBdoZudmxqGa5jufAgE8bNwowbsjXC203Wl16W1tXRcHgnSbev8a0sApa3K4UbbOMBk6r0
/qUnwbzsWnDWUBLvOLFz9CCJbGg+5cIg6q/IupR0QIxjh/MsTjlqWbIrzKo62K7zo7TeM7NhGZ6I
cVlW9rHT6wDHTLYxerPdRzBA8yg8ofCFdMl213QOjDVcJUu/NWnxTcXKwBK3j4Kv3q/ag6e825zT
A9c0e2cSCNgJW4agxRac6gCFIobarMDwmMjip6Y5Ae5VJiF9VEwHYhXi0ZLqxZzCTxO55saA5BTr
9rC0lfbqhLPoXNx9xAfaDTr7DqzxGzN0wmp+L+APuM6pGfTXKNDOodTSbdl3XF+Fj0Em9y+aEWib
0U4SOMz9i9M0j3kPL4MQTraGPGACBWDQTFfGY+VO9YkGTASn+jKYvB2G0u0Fj6OuWw2RQN5/BGUE
aDLIpyyHlFENF7uUSD+ev84y+6VQOMYUn86DHxv1VbOYzjca3mnsgJTtiE3LbP4GaCZnC+H2G0wq
7bLuIu3Smj9axwDOyWSscJ147wTOs9YPr7KngI3g76HowA55vtNutar9mVqWC8HoWirpHE0vJWaA
JXlMTMZ742uOkpbJfkTca9ylMDV9W1EcsQGLKA+a6EB56bAo20yvj7Vh52+t/TWVafw8yM8iLMUZ
NPvEuqUo3kbffqfhPDiRJ1wlSZXtMyd77gJIWhnpFpUCgm45949jBC/RCrhxlzyhFmZfdevaQR0o
S3KDUQ62jaKwYxJ6+s5MO4mvY+VU2YfbYLMEdoqXNtffuiJAuY9QbPEKBScbxbwpzGJtmgHOU7dy
dwWMFg6m8VJwJ986glrewrDOVHuYiuVURSDDs4aDX4T5woGLc+9EorAva/SET/jP8MukMcW9mmMF
e1xnxt5ISCMYdVPeipIE1URX2MovbWz72eRQGtOO7G0ZCOLDB2tJ0SMpyHGZGlp9NIH7gbrVGCga
3nsWiwznVUoKtOLxp/lvtOhtYrfUL1QIB0lQbSCKQFviRUKR0FCIMqZc0LsMYnpZdXSULfY0ABMg
pB8hqW5x5HVXZV4sN1QbXlODPiSKFyT2Z5tb0tUrLXejZwDpRbLNrST7CLghbkcLbjoUoQ9PNfW5
16XHJRC3q65uxNm3/EcFRu0MnfNnXZBKiRvLOHm4DsNIf0i1rroxga5uUS9+MO2PF2gxBuFKeO9V
3T91vvauOtc/M7wwVm4dfYWtVa/6bEZo6vL71AzTxp76eGvac08BloVl0xt7NtRAEyM/3rfAT8Oh
QufNeiSDYNWyTNsGKf4T09sGWlpeqFYsLyWsu2Ca/Eta0a7lJbrzXQ1i2ckq+AoH5wWE0s9y8PXd
5Lnq+OsPNckNkwV5qCInPjhdfdZVNx2swSF1KL19xoyBTKtzlT2oMCe2nrN6jB71BLBdbwIMyiK0
C+IoTDS88hlb7d6sDBoRppAEf91I8F1jdhaTsU0udpM2m6bRxPqXry9UF68bvA16nL9pWK+sReEb
K8tonFPF7SQxhThxEnyP+HQmVADGF8Gprunw8ZgUzEYm5Pbigr+139GyDXijCotjKitsvW3qs5sT
PWFPPwS6Bz7WsHdq+tBV7R6nOMC/YIlp34YeVMo4u+eFJg9mysfHU2zcefjAd26TvfgWi55vRJgk
016tOk20CwWazF6SWp7T2U09Ag/cE0zML13f7tnCsArQnFWDzYz5Z8kD3UgRszyzuzPdGM6CfDVP
85BaCF7aZOWUGTDh563CA3XjbuuaVX3B3e6supbJOulMB+eDhkGEfpA5dtMuSy7mI24vvHJ43dYI
VWBCcEk8GwGclYjQy8md3c8uAyn8c+oNw4a1SeOB8Wpk9fwT+bB1woPSy+BLQ+tnkRrpz3pQ0b6J
mGpDP716jS0WMN7TH9yw0a/FCLaN1tQCZiBXKImWwRqCXV2NV0v3imcrcvKHhulj4KckutIO+Fyg
ynMWVeW564yzG2lqZ7gQI/Oq+Zn2rTpaenUzM6ltdRC26FEtwACn+YyLPt0NUSg3QcQBh3CxEm3g
gzPoSt5j980uCTFnofaoUr+4W30DNjDUQWDJ6OpgMgtsVbwmUXnIWl2ejQCkY9nGB+HEDstvy9x6
bc1kxG4POekSeczGWmD6tuO5CWWRYPp7tgyHGWILC8vspmPJGb2y9ClfyUAk96iTK91HOqiSZKt5
IZAyX4/vaTxjX2PwS9NZluNdm7J+1xMaYj/hgR4Q1vcW/tUeK3KwoSM1fC7y5jMM8+rHqMZNBsRp
1ItHLvJxRZOcvmJmZp5wv21GHCg7R/fyI3rvcXyjK1E7E2NKHi3M76mVPcyJ2H1ArH/RBNI9FAB8
e8+Md7amzG07gqYzRSQ2JYUcO1GbxKsBsy3ToLMubBjo4IK7qLsOnj69rM4oPTezL4Kj1xCgzHJ/
6+gEQQr1aNDceiK6os/ZZFaFsHtJiMcme8kw5S246I0OSAcrH/V9NL06uFfxTgBwqLptogXAv9xQ
cI+L8q3WZd8D5hIHEYuTOSh7GQYGiDROaIwSLWSNDtMvrwV7UFN3D5HKHmXRbeyoHhhpwtA2XBtu
vM2Uvp0GLDS1r60qwLUn9KG1BSH1PeEq4kGE6Rm53FpqRmpcq2pu+3PzazTwGJ8kzsQIOFUv8e4C
1adEfQz3hRF+DiKN9pPuNfzm6MvslfNQue6WSRW8EAWW2kvTcFfFYHMqlTxAIPXBkSi1iSf3Iry2
ekIR1lB8KUWPznmWvuR9XSD6T9apAlccQGYkGe9QLGRrEAL74jEyzfPoUcnTa+apa0V1JNFH701u
pbu8ExB59fhiuxAJF2n9rA2lduwNguPtaCS3ke7apgwemQO82AzyafywCX7Gqb8d/eq97EexlYNw
FmMPEt6bepLPkUpvXsZ+0U6GtSxbmkZgEd5qAYtUN4mftEl+Tk0iNQbuykUky2HrJUl+clAYAE0u
OQDkow+9reQmzUFRDHpXrZPOtfdhCHwokoco8K2D1qodyfnwWk9GeMqLCacIhbqGnn8S3C12tesi
PltAJr3RdK8KvsoaxkQNqTT6NGSRf9cwjZC5j7ix5hY568S7h017wpCUnxqyuKz66lUhWc/M5P6K
zY6LWjhXiAPx8rIIs3lz+PVwynH7wJfKwsPURAc3NLIb8AR1Lw2N2afzI4OLewfn5mJK1OBza51a
d5Onb+sI/zr3VpRw1Lq25b/XeRCsusCwyQHZ9rZg9jCyIf2e8LRjug9qs38ySBcxoI1HIsQUwior
vmdt6C7D5KueKrnuaAem5AD4hN+CRDSMvYNSCVSuUuRHjHqly9TE21VF+9Az3zGhD4fCy7mq2QES
AtKrs5921RWqqFo7WIKWQhs4MEV0ESpqHwdr+tFHWowdyRSLyOqSs++Wb0A4grsMbLA0Zr5trT48
doVu7yo8qnS8UhXa1dohNLv3rAjHZRi6NLODwbPrZB9U+kcbDg+WjRPNibz3YsqbU0kBH+tHFa10
K+FkpcTm7Mjua7LGeOvQvKOSySHARj9kTzr71FKI2dE1sR/ml5LLkYbzHpMfy7hm6MhppJM4MKzV
l34g+wNUxOKVhpq7WfTkVwLEETMti2NjtT5ajrC/oXaBWTD2Os+dJ2In7pa5Rbx1A6t6I5G4oKq6
M8WnoQFKtPPevViFR+G7DZTD6+pdBqf/0qa9ve8HaklZDb+Xnlu9yCSHw5kN+pHZn8IwR8Gzeasi
39th4wNNgQgFfEmLLoUbbSfqbBdCdmRVemnxc7ZzstreOZXJT5KG4DSM6FKhDC8Ty9EoPEjqXwIW
IFFbkNfDIC9kS2kB5q0FSj/kh3alPE17qDIi/I42d/IRcti0RRicS0lAxIiGK3RAujd4lxvOmwpj
zOQfwVf7x5od+gZm8tnIDefiWK1YWeRO12Xc08QEoiwkF0UYMDcuUdm+B8LsrhO5n4FeIWhWXEgm
Ick3s2EwL3W4U4E14rPwo+km3aFfeiBhmVcq7dx0Rb/pJR4jqmE8jMPoSmSrUNwM9+QMfbz3aVtY
DllYXgu3Lq89kf4eY+MMtta2feucba/SzuRC91ViqRO1wBBXnOkWawa2/1rPSFtAlCCLKWQxW8bp
izU068Vzek6eMShv0/gRNslDn7BZd13nWbHBPidUXJ1FlB59UQswL4N1xGaGYXy+9OnLOvWFhy8R
+OljH6bXeADuNOHFenUKZCVFyGEloywjnYI6hMvklieYr9PKVk/NBO8J8LjMki92l9PCEvm1CXQa
JS3LeyUlDcMlWIOtA9CGzER8Jzi7LLs2UFfqx0YYkJo8SFWRi8U8zQb3taOmeuEyFiQBqIsTQqy3
J+Ia0gdlqqXj689ydigJPaUfAdLzIm1ScxNF5BMQfwFCGvNL7UYDn0+Vr9Mx/8h1jXF19JY7ZnAC
uv5C0I9ng/PQitI/hUmwFuSuTdVEr6FbPptTaS+TIVXrhLP5QCquJDXGPD41I2svgoeEAtV120X1
QydxZNITF+4coLhNXREk9Ju7zz+9JxNaHNVIQxt9a0Mh4xfRDj/7Sl1UNHcsnSvNjG8A1+LbGJef
vRnQOKNp0UnP9xNMknOMt50VHJ0YAMxB6nCN5qAqlrVRvZFDQEEjVrFzj62w7XMNcBdI5xfg80VJ
w9PB5jJfI40Cn/PlLRG1f6SVqGDVcJ7IupcN7eh9qZJdY2AF8KRv7BjfF6TWYpDQubmfZK4fckO+
1r1Fa+TIa+7TsnxxtXpbFRLbE1LykTvZ+FDazo2oS3xhKfrBiKM6dlbzYGRm+OAiW5dsFK6NOz5b
XdfejAnjoFtjexmL8tGe7E9rxPHZO7F/cieIJINeRmsKCnkEq0PXiIe0c70dqupPFuz+g+uOV5FO
+pOTRTXejDK94wvowJtsTQ0mYpd60zHyGR5AxNL7CelN68eTPlnyAhKLm8ysgFs483aJdGGJxnUN
WbGuH02DdXnlxw/UEB6gKcYX6M7RxVI3vHzgN0pStrndittArF7SCI4oZGgrSxvU2qaWhYVN2S27
WbkrXJRuS8ny2MJ+XeoDRUFJYDVn4bfJ2s86LA+dcO+yo5NJ6hA5etu0TuD/H9Midp7dus22glWo
GUwjD5TceiqUAmzngnnKafqBFasf2a1Ei1B3j02RWhvR1TYLuIQVdGuJUyw9uWY7kC8TG3vaILJn
va37fZxHL5mKmMthr19FbOlgpUyKzUuH5dY7Q6zaW4MXcHVha9OKodjAVd32Or7qpEsvJGL6GZ65
MrjNn8vJDbiL2Xs/Haj0MagWnoABc1MOCbelAkdoF+wt2Xck8TuWfO5zGPnI6DFAKpEGVHf2Kd4h
kpN4Z9pcFqdgstbkSOXSbKoHavOoa9LDD8/TIH9m3JDjYNhHdX7pNXFiwF435rUsVLIwWmg9rqDh
xg/XyC7kUqpwCzw83WCGjZYhMgK9QNEXxn3+NMLepN6AY5GdUiWzZVeVn1OoTr6EkADizE3xMHv+
1S6cFRXFn1kK90fLibKmJgKRPWDKoGzgUATRQ+UkdLRV8aYLH/rAny3tmHSqot2BrmdL4rM8yH8E
2cB6JwGqE3sHAmlEq7Jw65kFQijmnMY+Gn02kaYAMoiJl4UpjGWvsF+meZySGQSb4tK1lzYRbian
Mt8PRXlwxGB9VA6J4zCSO9O1AN0O+ZbBmbHUku4KnX44RuWNROA+Syu4Pdj761A9T01FbEsfmk2r
wpUog2odRxxgandchg/bkdNryTipMzi6QUnqzuxDvGG2vifa18CI8nG+Daz0GIxckTTEgjR+ziZa
3rkJFCvZayvazW1ycTA4cHtMyaBO0m8pl3T8dOMPhyzmY6/6mJ5XK3jVaoM2LvMHTMZxmde4BS2t
XiVZciFFj3WLpTv3kQs51+Co4NwPYs66Kpqq9VqtUnFqGpDXA15pChPWlqvpm8yZvcoxBo6QR76e
dpuYfSxsElntIoOOAT0Gmeyhr8N4EElprzgrh6OxyCot2qbcaBc2KclVZxDAirMMLR3xtJxxNdT3
EO5BbDca2iKztmUW5+o/a8YQEcEf4MOvOViciPNmUzUt8eipA3QJfIHFarbQHcHSoUoYjhR81iq4
5nC9cXkT/JDqOhDN9xqNAH9ePYXxxvqfzJ3XkuTImaWfCFxoB25Dq4yI1OIGVqkgHYBDOvD0+0Vx
Z43csbGxtb3ZC6ZVs5us6gjA/RfnfKfzHvFXPRQKYtYw3LKbIhMIsv/e1fEqqFDihxPz5axjoDYv
Kk+xFQzsFzfMGOZK8Tw4XI+yZF/EWoH/76lzNm1hlXyAI7pZjP5WE4qtIQNIFIN7Spofv4PJlyle
QSOsyPAdhmbp0cCe0HnLtgaMK82LZrOXzqm8qGR896C7lo5tbqw5fbeHGfpJG5+r3nB3uoLqJhJz
B46HgEIniDfDTeadqXpVmclqtkfyBzAGIqrD2ZymcPTS4BirWAJsxSnMZx5dQ0zDzOAgWLUVywDH
RoVuIZsD01utkPjCRJHroh7ufN3fOMCyAm0IfpauIFrr2mYG1pt7iwfiqOJs5VGW7Cpjekv628DN
0hviINBHNjBymYoTm8LQtm6aY1fKHhModtsEYqOnTQo76UMLlca8T3v3N5vacedURfwMiJ0RG7eD
NVnblKyKOPWOntnPzG/VuyGxm0x5FCwS/O0EuaoCT0F8JTDIlJDMPPlgOnNzttCM3ufljZhS76K8
7C6olk6Q6U0sEhy6Ndd5otG5OVmAfHdI7oB4kPecR6fB7s0VY7U17QDpSsWqrajtCQl0eSVzNLaz
NWx8C2acap6mTgA1oey3KmEdSfV57h3vCbmxs+c6u0GrbLzSqkHIN/X7YBxhC8TzfTsnRGQ3kkCn
GNNcO53J147uplakJMtsU3iiUDceiFSBdtWs0E3FLCDiVU2y6crSvJQwpOp9o6svMLkn19eE/mIH
fFDqPlQFRMYyeOxy+Sbd7pHL3VzUpHkYBS7qdCqcZS7H9ynr0UeSg7aMkYrxxg53hbcoUc+19QjJ
H+QCy9wU1bybEx+StPiy6WmzdarTX94+Z50baNx5L3hhb2avTl6zCWt2x42zYYUqVtaNzdMDzkQk
ylRg9M9VA9h+YOqOn6DJVrJKmOv2sQPvsIvXqdd5a+2PKQVL8uZ6uHpnnyh0VML0+UpdJ4tVBOm9
2M/J+8EncaiQDK00Nib0t42gRC4lEE0uRFCxIPd88yn0/RPABW7xkD7OdI37IOn5lGO+iibE2EiS
Ld1/ebATQQHkylVlhcOaA33cJKr7wpExIoBeZi8o7KcrxuPvsWCFkA3jJgiHW3UwcMC1LEKivZjK
egcId1lHfGou2UAcLnjEAgi9yWsUuS9j7MyHeFLvswjsR0m+Cvm52R/W4Uz2CFseTLFEDdIvZlnc
cYETR2x1H3zvRNIYcXfXxti2NLRWejIO9KhLzxY9Lh7nzF4DAwfMG+oz2VY5KQ450NYSXQToQUrt
dlZ37F7ZQ+JI0Oau6oZlHdfepcylS6Np70VevJaD6Vz9vrMO+OA+nYJh5xDBruXYWwoy53H3rD0n
7NdhZ78EILN4Mit2M2bxOUZGd8TTe0gLYumUto1TdfthopaAbIFLt0PyuTPY5xDrSfiB1uD1UOkj
u0+LE0KkaZ0gZ1qlun6M7ZqRh7Tne98hY3je9M4ws752EQhgzt0nUBKnyLp5V0PGs9iyTklvni3T
uld5JI6e8OwDELNv7uhirXB1LeCwP9tOYa16JGEL/Be3HTorz4ycNVYB2b2eMCsNoIqhZ5SbKpvH
NXTFb0wWEKJshjx5MV+J/VwNjQSAZWdPqQPIxZiB2KhHaUCIIITaO/VT/SVvAUPSaLJTQEqzpV8y
w1tGsXcXWKm5HoJJcwdC3morFixN4W6QKDyKyh1PIvSfbFaH0obPLSyz26DYx5Y9xOMqrxzYwLFz
GHLTYNrrRk9x1ezsVP5RQqp7HMP6oiqud7+OMA8l6dpubwmxk1de+7DNDlZe+cs4ja5+U5nPjejf
uiQvvkWhL0VFlSMxqy3CKmI2iRLh8PdXf38QWuseJoIIWJCP0l4LjZQCrVN39Aer2Vlkt94VCoao
6kLjPPk4ER0mAfSTpAYMtyDD2pIr8C/Jvq5kdBhSZCcR7th9L7v5mX+C3q+aLn//akyT56lz9zHj
0OOIm+OZ3+5VlI19jis3htxjw+mRo0AlBv5pAaGELIHOkjv2BtM2CuPhpciSO1P7+rOKfBej9IQT
MTSQ8mi5JE8oWLKVGj6r248URczKnbV9rG3YjzZGU0JnfBeOnsEayC4vcTuKZ00G3w4RhLX1hzx5
jCZ9rNu0PIwDCmW2IfwStTq/7JSE4ERrNSOxW+GsgOFGIiOMhEzcqByRfWd7lXMneigZ6EgO2klP
buiOV6xaAgx2U68Qf0WvPV0U6W2Fc0jahBqPhS/qBP8w4P0HD+54F2V6X1UB4DqrZ3SBoIQ3HTGY
bxwvrNl7i4kRxtKlW2XRYfI+gl4kb90IfTsKuB///mUq8HZio1N730Scnqc+AUi0YE2TPRJ85l4N
X786nZG9uSHuASYqxnok1PzNuP0eqcHlT/+0w3ZkPAsGV+aQybcoQ1tdBaRukexTvPlBBqvbwZoD
RNqB78t/Yy9HIcdnLcru3DWCngct0VsKRGyNXSwClIZDQWSTxpAW3Iem3bzleXTNAit5KJ2puCff
9YVW3T5kgDqBwNvd0RtHEhVyL0WjUQ3irZwwqeDhM0eiL6SfYBXXwl5XmuOMRbh3dYOgXhNRNq9g
dXnXxKg2ykOkrPrAY4FSuYukIyUrietpm2t9Dr3i6o6yxV5q3lkt5uA4xargwlBkX1ip5QBkJ4JZ
eha92VzD2w+ZuwPF/Cy5tNivDYwb0lFpNgqWvvBgsnafkX+3bDxLs01A5TjYK+LwgkPFPCaSFLrQ
NE4TWD8OVPMy2I0Gu1/3xh7BzKthN+al8WF64q9McGympyk1qP4G16RGYs6c2pAk/vmjFcFlgkvZ
NAJRkFmuEHIxiHUOCuH0jrUqSwsZXhIVpkenEifH5UYRD73hm0e8EdAFccRv3JHZgOOSNNKa83vg
s5ykscBTUjJ+rwomzw13cty0w0bEjnX5+8MWiX0xfPWIJLAH4CcXI3fBsqT32zbxNJ5VyH6wyVq0
NOwb89CpToWJviugYbJCKc9j5Xu7pFSQwW5yrGGLWXji5Uf6RZq1jTV1ohm36HGn6opW9KHLXOfy
98fc+89jZuJokNm2jF/5HIqzlwGICroZSlRtNatOGAAkch7L/ItTGlzFUyyi3zljsROYWQe2eX6A
KBZADvTMTSP9lV11vGE1yxGjiq0tRMj0v8kaDb3/U+bI1jbwkG0iYWNrZaOErv9FDFy4cVJNcGlo
wvxL3ZvVWRjBKSMmb6VKNCFmeeoGVIJG8+oE0XSfSt6M5tZopazLRVK1IJ2jhjLX4W+UwIcmaXwY
VpQeipZcEN9J2uPQcj3nNbi9Gl/Ash5AZJkx8CejK6pTIGdijNt+U+IAOcVp72/NrIXip/pFJQuG
rSJADYGTl03BPWnkX0Wm6ASGp6AYID1NCPzsKMyOorKTPQ7xLbz6Xz0b6KKIJTyww/gMzEmcRDl0
W1xm2aJrfcNYEGi0I152wyoS7XHMeHa6H52ZMQCuQ9/oWH6XMtiVQ3snrescGeq9QatKW1YVO+PW
TDtWtS9cRo3Ab8d7s8rfK6u+T5mhbXuaJ+Igoq1rYqWKudLzwgkwiN/S0DMvOtaleV8CJyAHoHOY
eOJiKtw6eAdDc5+2N41MzzgmcFg3+keQasxnYyKVqOsat/2nJvx/ifv/Tbj+9f9gPfgvXQX/Zlf4
rwwK/x9aDywTcfz/+A+B/3+yHmz7tPz586/Og7//g386DwzxDx98rw+qndou8E2Hd2v8az3A7fgP
k2ozoBHBuGqxmP/f3gPL/gevnG2FoWuSS3MzGPyH90D8wwodzw19Eqdt37Kd/xvrAbr2fzcfUIP6
/CYI3alYAxem2U3i/C/vNptHFM6zv87IMuWUDr9yd3QXYNvypbrRQAFHQXlrgmqRG4yJc/AEJYgd
YnK5/jGpGWxFSsDfRJ0hAxsj+yGWQcQFov5gdkAApjp2ahXw7uIXQzvjSm0/Wkn1Vg2E60WVfBCS
Ez5oGI2z3Q90/myEzTM7o6dq+FMHzrAaVQsKCD6i1biatTSTLL85uLWZnJijp331O9jxQxyYJ6uA
bTH15jEjZnI1RQ35q0FuknuSVewKI5LkqZjKgWbQTvEtTvWznJjodKQD1qMmq9tvtq1P2gPbT6YS
Iaa/Losf/UBdiqY29qPXUdU1905hONepS7HDp8hiJ8JU5vgxncILmdITOZHRi01Ue6KeDK/6jZ36
oMj02socLCZJd0QeOfZjQcCLE6d7UY+fvlBs+ikM79gZrVrGOQFHyofbWB+oPdyYf2la4GDllExm
U2cTEMCzjy2s9X0UbWrdQNAKidlkgHSMpf0yKVrcjCnC1RqrQwzB7UayWLlDkB9gFpAruLLyGgse
jkbZRgQMe986YVLq+vvGArmO8fFaBrvYkc1d4+g7R+TcnPSsWkVLp8+CA90xAxU14SqeHNrbYIAu
EhffMEUB6UkYsRKsxU4aBNWL3LtPyGRLMMYROulNR2AbT2R2fceu5OuK0vrNGvauCrK70SSCdiyY
EgwZ5VcejKROZJJRqy6su5zkjGVnBB+z6bvnGkci5KWBSyJLVoUmzI8JWmTAEdAFOvHR+3CF722D
yV+UnJ6MqsROVMLAe2hFsOqs05i2e8WlhymUXJu26Lj7TUhbuiIfsrTewjRlXJVACGyrKl6gaUuA
65jdteqL5zyhRDcnqHXa7X8JPEDJ2/YJQL8l+5inBp3eku3NUhh4+NM2OGh7ZGWqAReXVWBiBhiX
uYlu2prMvefzKLU5i+AgsZMnDMIv0KIY23pnc7QIPexAeUShWSDjI7gtsNhjwJRbWTVuXUh/KF4S
tMx17ferVljDytVKbctcfysTeUR2jas6xmOAkoaOP4UBQXFY29QbWP5lOl5T+hbLt79UC6Fiyr7S
UUr++Q4dZe9tDXwqB9ziy76LvpF9zzuohfluBgARmjHvfmMiswyJ9sn5HgnlrN5xyReL0gMaysJj
vFpmCHFwnvfa549o9fkRzq23QSdORgpDsTmrrCX7ZqwszB/gPJ+BHNT0b8Ci3Uzurdzb5HlN8LOt
HhMZEl1A2LTHa5Ea+gXILgGaglqz9BlMYt3J4hpoQsseczSOtm0/2SHYvd5qjk063ZGT9jhMrHHL
JDZowY21aFfVzAwKgI+9tJyo21t/EdKSkY4LAITELNbjzF4WNiKTVMiv2vCNTYqthmD0PFvIyjSR
MPLn6Ec6jkpDcGiD9w64IAR0xZghNt9h9NF0F2a6TxOaMLLrbsOhoEOmbPvicayto2DSXDvPbCse
mgICddKRRu3xwd6QQDWbtp7Y1i50OMLM8VkY9p3JsD6ZJU5vEwvGODc8dxobuGi+2i6GUABe+2D4
3gG3Gwlapb8MBePbIZ6ZwYn624/Hq6xDYx83H7mldySpqEMey2rtDxKjV8JczZDQDNjm0T614odx
d07RbCA8iUnLy+0/aQDZgqiIm+daX+22GJecGoecAmsdlOCileWtGfCSI9nw/RMeReqpUAdcxO9R
Rb4D+rnfqdf1TkoNdQpg5mSddQ1kb2h/7K564cChKWMMdV8DGSZA89Yr6O+JoVNRiGH9yYiW4SL6
mEVeQ7wxujXm24seexYI2Lh8DZSvaJe653mdUKAo330KUar2FlSgdEZWbEWbkPmlhO/kmNmd689n
htKIqVwMsemtvtywtYwOOMZ5aAccsR0BJD2fZT+mZ+XFH4hCjyU2OVYrjBpxmiGgmy5GUR9CxznJ
WbGCV88sEqAykVRsppcsYOmYgwcoelSS40iPgt8FjN9sGtcE58DCjO6VqJc8neU2R9bOHLsGdslA
cpIXJ4s+mHniMeAXGfaDkEnMUtgvrU2aRsums43Vc9zJlehbpFe9WEfkPTR2dl/7NnRCl22bFRdH
o0W42WeEMJfmfK0pxDXgeEd/27Xxo2tEsxx8uzSZp0UO29ftAN1hbPyZm2I/dvUdbKV43bvttbdH
Y9lH4WtexaCAzPSBQMntiKMuL+xpEZs39j2mgi1q00fNu96l8zouzX1lVX/0UG3ZTp9IscyQsM8v
dZvY2E8y8piuVlKWCGMB6BhutqMVfXLB8Mi+xdwmkvU42WBfIBhkElbrlM/pWoziT2raz65TTzs/
964mnW5PWYIYlDSKvuMYYbKbmTMPkUu0pONqRKvRjgxS2EL07O50sSBcMjYGa2LnbbNwQQgbEa9x
lUbgjdPhpUqmlsmWAjo+bGZV28+VU36Mld2f7GDABkTL2tqEBMTswZap17ec/eZDfUuZkOD3OciX
eRmdsvCPMXu/FQN4koHY/1d+8WYWACdqUXxaeM3wljhLEvR+2BB/FYT0EoqGdKgfxt0QwprEDu9W
9mYq7Hg9usFFTxYqG4+VVXCTQs6o3jUdMltr+KryJUWIphR/t/GQnlKMrhrNPW5qCg5hX1KNgn9u
q8cIPeZOOMELk4RtmBeEC1k91Mm8t1Zj3ewrLTjeOnXf4RzwVUHimBk8t3P4R8QpLg7vFlw91vdW
2GwZ9yNmgEK7RfjuEnbb5mwhiBltN7OVRwcddsSw9nQ9vULVT/afboIt2CkP3lRXfgcB48W+MH/N
XHDyaI7UAX4S21tEgrzT5ZkbdpW3BeipwP9S0UfBHUISNavtwB3URiDRWiWNe+o+FfaVzlYnW8zR
NtLx1s0Evj1YeB5hko0B2SLDxaliTRonI/FtBTF5xB9ZKsFI1A2v7k11FojZ4XcE9JuzNYOWJNet
7tKdCA4sh4FTKuJ9CvAYd/nkKvRP5vbG4+mSILuWItsgnUj5qiZewrT/cK27sKrRBsXuNmH4d4xv
aWS+jx7MMHo28y1vIEEsVOCDtbMC9LsszBYwi6OHnpFImFnDDoBnuhSoGrYoGd4dhUwBOEa+yj1Z
ruLKsKiBjbvZRk7hNr+1H/6Ek+TP310DjyRwPC2sOgG6t+qvx5W1GBbUcSK+HRD5xNcB6t+OR77W
gOyo9sewgenbA3oOWDYdO9wDIvZzkwrMcikPMq5azH98cyhs7+OfnKt3LX2C3jCsMJjmfPTVTQzt
V9MidMafPkfDG7jGiXBnE5vjPO7nYvxIepTDHTOCpeHm4aJNpi2KCXEhDIC6iKKtd/MHE4yYm9JT
k/G8SaziB9Eerllkm6VogQgJZg2lLZptSm/tutrFBoS51/e6YEmY+i9032/CuW4JJuWaTvzOm1OM
QRg2IZAHh6grvZ3LQk4b8WkqXgbmD1kSbNtb+FSowLNbswaUgm+ViT5XAUA+36t/8gaprrxx1MOs
uuUfV3wb3TNrmtMcjp/a8u9FazzGzKXGL8NoL737Xut5X5qwb9Jb6G+g+MDM6Ed66Y2KGN6gXe4j
1/2vAG4M4GSD5oTyw243RQi3FzbDR5B7+uQIHAwlOiqvgmfeNl21iw0i0FOP380e2+9cEq49wRxn
im/SbOCHULcpeWeNRAz3fAxslQsdHtOA0Wxl9BTpwlgzN7pkskd1bczgqPpF6JPZKm6MpD42nj3i
+1qVc9b636pS6/l2FVsD6n9a4j9u2FAgtV9NSEinYiqedt1OC0FRrN9Hn+iLKOs/c+yfa8ljRVBs
du7THcoMRrUjWxJsZ9pdmu28JDOPf2PzC5j+aS4mSDLRWxWwbG8JPbFbHqUa8U3esJrvGlQaOSCJ
CV/ogjt3U2NiW8feWQ9vFOFMfnjVjac24JPKatJoitEBrO6hX8VIWGAhbazy3In6PbwtL2siHJH6
T9G5ssdrRDFZe782w0WVzfXSLOI/dHh/suiJtV686WbYiBTDUWkfeTwPlvIPXhPU+9j2P4gaX+nZ
wy8mLAdXZ/k0utkrrKGHLhcsmUdSH0DqVmHD59SgVk+Zzks4lGvtuetRsM9HOAVwpkApBGJGTnNP
1UDYKQnuFp5ccEo7Ch57pXT0xLRqkTb+iy47pngxC2Vv2rjFeJL18KO9l6n61DehRq79MzP/DQ7P
5ykzX0bgHXCzqLkWDfRjNeVvGo33ArP2BRUf6VGdYmjG1lc0N1kYWwhIxIGsP2l5bew3GBMi7FER
lZfwTfIL1lo5P13u3o25sBjoIcv0GwqXFBOy/yViua9uJ3tivDSDk4Ax7L8j60mTR76Is/rZzjFz
EdW6Zfm1qz3aabMj1q/vj9hP003o3ERrrIkxAZA1UO191+OLLuYVcjjSLvKntLRfDej3ba9WiQlm
qxziP6jMNHTZ+8aqHstuvOi2ebbZCHBgyLcekcBSuMOLOdh3ox3vMSq+m4ksvih1/qiZjFXO/RUY
AHDx8w2J7wiHD6Z7MezMP2sRP44lQrJEE8NB8BiAOy1+7dHBLJXvoznudj42lCX/YYHh4W6ekujL
UUO6zBxOHstWZCQgEAiNy5jaR94a+5wXxLMQtEdPpwt+D19CFRzdTVVxV6Rhu2YLby+FiVeghAO6
aCaLKypTGwYc9ZLeNCYzilWRoOdlCmkCfxmKbVA3+hTA0kO7BW6oIM8ILQBcNj5Ar0jIQgIbs+qz
sNwmAvx64HXEUteYCwwxWOuUb7R1UhKoyTWpk3rj4aHB7q0/UkEMjhgnFsV6bYsKhDtFNBx3xkZp
dx+b5nS0sEEDigEPVHtrvJikDBjzL2EepMG6eUaHAfxP8UD33kAHy+rDh06BICHdu4gHAIp/ANEM
uW1LHtCEd7u/h2nxoMzG49ZlFRg5zzAgUA4VEbmNZng3KPWFqXDmdHEcJB0xuP6JK8gAbLwG/vla
QmAI3foOr+NpgE3OKrjfqPDmZrJG0AvkDaDz8WhTecEqYnx2fioeUikLZlwDrxjJd0td752cS5ug
mEtslLvekuV90fhqEXr5d97c4FEjjU0+EvTYD1gG5ITEz7o0LLTLanrkPtj4uCC2joUGsrm5hXKM
M47thZQbFEkyXVXkbKx98z3UdJLBvCl6XiNPDNNKOKDZZB+dLCSBGFnmpYxbMPguWrWhke891TF5
u/dI2MUZrSqDMMQptFv5JZzQEM5V4201oDiA83Gl2AitXZ8bvq+jD+FSoppBjKnBI65hhnBAHGL/
lvuK/XEMYAtjRL8njssERqT2QMuQEwrzSfewyuy+p1YVkSTRm8sSpaubaUK32PgwjcRwVyrjRkwl
OGgmwVoksOHRYP0Z4TK9aZiMrJxuPk8pIEy4HXoPH9dLFvU0y9DIZUL6akFgDxZme1NFiNeUGgH+
qfFT9t4/BaFxS55AEP32slXcMK5cNqbxoMDm6h50Y51baLejLTc5GU4FEAzu3BI2wHM0lU8pzw0B
oDeoUgtRM0SqClcjTvFCFjaR0tOP7DGIEoMYwTjZGU75aiFXb+sr9A/0l8zFGI/mSPxU9KuALa27
IXlhTxaP0apgPEsaICF2iZVtBP++S3qHU+44u3I2sk3luvdicN4krY8xoQ5hsfwmahumW4EZHN0F
mzE+ftWhdCK+KsShjslkZdjGpWuGfFNSSBDeFGCsTYbHJmdOavUWYUdZs0I4dTSbkegCVW5RV5In
ipxhYXXV09QCHXEliKxQeAOLLOsRhB1V1lT+RHb32TYpapE6eafjWYJ8WbZTm6xLH0prZ/L2M2dc
NjGtmkbPY1qUVvVtgTQm7saV49klWSUAwbe0TORighwwpjG3kMY8qtai00+JVf3KQW51fpM7ltmP
7dAXEDvQ9UyEiL9kWVNHJHAyT8rci0S/dImQrSOruoudsqI7QgkzxOHRJLyUy540REiqO1qLz3ZG
g51LlH4rLbtwl7gvYiJWKyG7S+DILvz+4OcA1fToMTuIALgKpYnzButWD0hjZpcYUxzlJGI+ICXb
5yhlcYqyQdLMHHs3rhcNVw60RJ2NZ+0RsxDZj/hedu40mMeiyd/BhFAQtK5JsHd873oks9fo+E0y
kgmvSSweaPSCoJL1W1D0D2Pm4lUDsOAn6RdBEsRkGEzBKoiHFBjTuGwjCX68khuJGxql01Eh7Dw3
LqPgubSgGMQbO2++7TJ8GLyOdiMrbJLSWHam1Pos5om0zesj1g2Me9DvQuTom8xq51WaX2Ozt9e+
Q6b20DLQiiC1E9ZGUsuwUiJYuk7uraMUc76uq/E4d5yXFWv7UoINmwrqhtlVEGXb9gCbjTjspI+3
KjXVLvezbxQ1ZErOvNLEtptszxadfsiiLjnNDuJ7f2Dc6kNPSUbxW8Stuo6BwdvO4AFEQRlT8bDo
l15+jIHYFqTPLIiRefOb0uJjBFFr1camhyPta/iHVZ7hW0hicXBkPuyDugrJBk+yksK9dVYB2vIz
BxPOuda2Ua+3Ls0sPxxPdKvI04QDqdyfVlwn9qYL4NgyJr12MjxSYIe4ysEqxzGb6swgqCiPHCQJ
1HaxP8o1059+SV29txvUN17OrQ22dgPZADBEn+IqzhhRzN1VK3+j0ppuSeZ3WA5ILhqu3hRe0fF4
o1hWrs9vENM+NnP3XAzpXdxbqBhRhkQ6MrezjdWSsMQFtowt6cGh824ExrxGuk9OVOFgbQkeYP4E
iIqJyh389qm3pmMFfZ97kFqtt6zdaBTGVqefpYt4chBMuE07wEr6zZ14mG6pqtorD01v36CSFA1G
ehlwriLUQwbeEfnSBOrBdnJ8SfWH5GVhFnYZVTdQHcCzb9vytYqf3ZF2pXGn40zrAzRgY4IQWA68
2WE1f0qLuOwa2PjNyhxTFq097G3GaO9jXf+2BgEsvXDSlctZVIVxyAvppCx8EMHRHVDs2f10yuRG
Y2RyR93c7MDuaeym9yh69NgfM0UcMkxz5m8eVn/Cklm1coxpqTFR9Zl4baiS+7R7VUh+fYjLW4+k
5CXDRcVgcmF24V0YcZHoqt6qIh8RmeIBwAuMA3FS4BAs5V4Ci46ccw1paMryyy8hCJLLqDQcWjpk
F2LBA/SZez99KWbcH0PfGZti5FqKu5gzQs3sozQTvTq6JCmxpt790NlA+hGaNozHgTbchSaO4jGr
/mC1fop6uzkEjb31M1iptXtT8xYovzSV2UDwotf99OOxwZkBf6Vc6yJ0N1aQv0b2dLbIakZ4gHo7
Fc9Ff6uJhn2CERiFb5uu87y8Q8F3DcXEKSpeyYfqzAeYRPHKt8t7PSCirmJREoUusMJa3JbAjaKQ
VszIX6WCrBJxizto1Ve2MlaenM1F71vn2dpi1Nxh038MHSYek+tu27o7O2lagteKrknQPqDwzJnA
dj9S1KzO6pHABuDYVUdd3YsnJl5b0XUXK6jWDrb3zmAyGJsuRvV0vCH3uz915+8K4rQ1sbWEtnFc
E8w6teSsxwzKhv6Gw6bOc5tdl471ruvDN9sTd+6E5p2tnjXhObYPKZyaJuXy0jWvAlQlciS7e6Ok
1Mqa+YWYbI7dCzKyR5IEAIu1X1XvpHed5X1UirZPe9MO8A9IGWPcsXhdG4MNz95oboup/Nyxkd0o
N33xrZey677STIHZMv13LThTWpqP9aAh2XMIkGJAVOgsjkZBlqrjSTgeGOplHvyYLeqJCXQFCaDg
KDj3w4JA1zZsHkz3pZwzjiF33suaigNzycy3lMojIzESqKbiqRHVnQ7nVzak7DqgLcR+xqJmVNZS
ZzxDSXSKsDnxZEtay+LDNthPleHZ7KZfN2bGF+ruIUgyAkq8H7BCYlK8poxY+xDXj12yAiFWVh4C
5DhIC3OeEhuqFMPxdEmAh0tCLd4n2irsrCX8focEaqMl64HbqVqQ9KnG71mM6zACSZth1lwgnGF8
zVbB4bVf4W+uVk4nOqbgC+vm4CqCclpOTXAaiBBcJrMvYZy9Rxi/1kGUkJrp5j+ew5x2CNLHORin
/YCT5yhJq9W9QnJrGI9VrTfKcrvFiJBFIXUuDUmlWg53JWiOevrE61hjFC7QVbXkz+Xa+ZBD9YT1
s9858kip8ljWSbrjUvJxF4TflRcdyMX4QnROXiLYXuoNB92t/VEaWbtVSXy1GCUnN8szTLktGxgE
t/NROz7DjCEFBVfKc9qg6uogrTmkZ2THAd/UymLv0HbttcAQUDJXhTR8CJjJdF3yPHCEgbWp6bbR
TNYleQaY6Dz90giGTOhbV6McaSPzcT/WpE5FK7eB5o8749wU5mc9VoJZRfzUGSVfkle8RHH3aj8Z
jmWuI4gYkzGdPE8SHFbOwGx51Odc3Hm+emjr6nmU7N08ezyITDwwA4eCoW7Reu5Ick3kfHKsq1H/
FH3/WZg2d/0RYPynAFiUYRUgwvqWbOrGh7p8iyMcK2iOtkE0PhQsnxe9mDhDk6UtPQDzzUCiQ/89
V9VdlrAOEn2/HzJiDbFJqIHVVZcMNJN4yUSME4fQSwSTE2BEAF1s7CnqGEkJzer7qg1ynIoSfVmd
D58+53jWM+/yRmrROjyD/bKZEA3M0Mf4Y/abx9sUvhvH+qyG7HxL0zYisgkFSB+K+ppRaLLJ/qqO
Ci4HuN0n1dT1mtgXGtvfdCScUFh8MZ6+5TSG+wZq7YJ+iUhpn4VYBE+gMOoHfOjNiibosfHJiZgE
6+w+YQvk+2pfyOkYmNWA8ncV/E/2zmO5dSbdsq/SUXNUwCTcoCYkQStKlDcTxJGD95kw+fS9eG7H
jeq+twc970Ep6vxGv0SCmZ/Ze20Vc3thOhmnjoiUbIZttrgbAq6urtGEapP85MGsdzj+H/sqUFER
hJciF90KD+Bedt+qG2E0uk+Ejl8odkyyV7wPy5sr1B79MRZBHC0uT/WYvAvcioChX6Me5NysrlGJ
rlVsjbjA0KkUxiymUz27bi8YX7Qd0jr3v2YNkKEO2geiObbwHIzVrMJPGgJQ9Pl7FXorEi/pMfz6
y4Z3vBZA6VZUKV9mTjoqBEmyLpvgJQxZBGrb/K4DEg/ZtEN/ym51TcFqKgOXWY3TpA0yGmnKN3Lm
7Zuirt+9DnugEjNnqhmTrUf7kAf4GGYzu20997MvkVA6PlkZ5d7kPeFzCiInAU/bUS01/oI4Fo/u
2myuFhLwQLQ7CWC3zoO+VbWwZV1ubkjf8BOG/HmciPJDpfbdat/YxgR0n9AP/mEQjgCAcacI8HH0
8sEwyMXNRRq1Bc9FliLmGSFYxAZsi7T56WLjcS69Zjup8AYfB0Zdezws7GNcXrSNb6X3fMQJYZss
AAp8DD2FOWEmUIBhKVnCZGzaw7J2+5bhCTofUN1havzkmAGirH5vatZ7nkH1YWh9JAoRe5iQW59I
F8xO9cbrqL2LkOzHEuBLwdhkNBW5xuWNO5VnFsifhTcvURJam7Hl+E3B3W1M370dxkzvNbKOgfwR
TtItGuA28oW+RZp04uji29r9J6PrgaDz6hkd8XcsxmeAVkR9eHa2Hdzlt4X3NKbOWc4Jnbr+JZhI
bnXTQls3ztXsvXbmyOq4CQ5TOTURHKVAu31kQ/bmGE+yiOg2HIrNTf1CXg3eTBMOBpMX6Ekj4C9S
suFkAzQnrxoMvY0TeR5A/qecObEdkojb0OD43jS8ZHJg104qCSjwtwSK05frHfPJDO99PKCrtE8P
LNF3lT9Dyvd5yiZrTo8ig7AlFPdJlZ+IyDhJ1yk2Sy6RYFgEiGPs1Htii0w4Sz2ybaxLq6S1kihV
NPVuxzwS1SAdTrvTrs2vnsjhkCfzFlDaZ5j3LPppyBEEsGDuO7l1QECzdeXOILXIVKK9mTvc7CkC
c11VP5JCajU6lbVmj+Osilow6fXzJ8bH6WoBcLU4zYtwKdmolr/rYnoOOkY+vUf/yV3n+7eDDb2v
aCivFkn/AZYw2PeDjLIq3mK2fS6Ii3JRVvchXT3QUgBKl3BiF9tm7rNVgPbJrso08gNKZlpBMD5a
bopJwt4liJAmERN63nbfs5mcrUZaK8kJhpr6Bq3r9RfypqsjkecD5OQo8lNCxkOQOUQMJhkua7Kq
azgkos4wpQc4aEvfJVAkfJNx6N8akhQYqcN2VzdyPRsh45hUG7ixzfn49wtm/GrHJOFO4zDdop6A
ZGfIbg3xz0MIwWCLASF+lQ/c0fWV8VY4ds90mQJR0ayN5gJxMVD3y9R8TCW6sjj1EhIqnWhYpuq8
+LiHcl2vFgV6zm8Z3xElIgHlyW9Go/We3+S+CvR96pmc51XCDgfVNb5naSMhab8V08CowDu3konI
DubEyGpypofm7Jou68yF1KdiyN8QTh1Er1CWaTItvUdfDui61NXzVUFv98slwUfLfQ/S/GRi1HL7
ZNjZTEBaDjZQJEzmfbu/i0eQ8LBxSzLwZpWKCC+HtdaxdcqFz+mdMMvkwW6ghHByVVZk43YQdvfu
mk7/BNgGdUn61uQK/1yKxMiXjns9ly5OF/z2mmqVnXdlQMNiEU3s7VQ8L4F+bnMz2Vp29j3Pubev
XPMpRfwVARFpIzM3x8d2EUTO5NAMZ5pZHEnsKJ3kc3Qb42z6yfvcBnz+ne4infBcImxaL7gddySi
3g70UR36GsxJrA9hgM3M2fY+Q2k0JN2lSQI8WaUHNJKWl7EOonSXWNdhZ6mehJtY3rgYOZAQGOF+
SpxvyEtcW7jY1mIIXwzsMtj5OW9lmewLLYdnjtQ9EFUV6HVe8M8aHnTFJDkiiSZB0DKYmprDTT9a
Jr3bTeIN1sEeJbr/WKEMa5KDLpghMZzu2xLYPMhqDhuIVa6dPIlEIBCyzCay+vLJ5l0nHSvdDgMJ
bLKy6NJ8BptQjFZ2j0Q+BZZxHQ0NTf0dM2Zqg/aZzs5atUb+MqFJQ6GVIcAhetNS29zXwaaYyM8y
meZQh418Isa3OucMqSYsodjp+jXsgna/kGtl6vjZLM3L7BOtMvi9t5Fd+6epxJtXMgKem/vSMt0d
NAZSQuo6oodGrKpADmOL2IdjPG3bQd4Im/WKEZhv2JY0MTneo16aqBuvewTBHZtZsXkMZEy69HI7
W0bJcpt5cgs8OcMTthGm463z8m0WJC2wZ39qJyiII7UB7Q8lfb82tTUDFyvfJ7d4Mv3gKzX7Z8Ns
+Guqj0o7A5hrjbuy6ilWbIY0g5EcmzI752HcEl/+EHcr5nOkRiAGL9ueXIgOYRcGnCxyNdXZcN0h
pHeELGyp8LleWz7yIe8e/vdyg3WXlWiNczxjGYQBg8kdelauGVPAkQOCrNxvg53YepREyy3VbJOf
jKtvMISH4s7fBw2JccOUontytsbCjD6Jh4cFAdoaRsMFw8hbks93AaS2lZ/kOQ0BxXcaxjdlyJA5
NVOIgT6oV7gSZHSpPSS6q4xo3neJ+6w6PO4tvdw4sivNKsRhcT0zMWJ/3E/wc30zjpiibrwF3NT1
gmYIxRQihSyYI8Bz4OKJtu1PZHLGa81tj45eqlPm2epE1fwmBhOHDIULa3G5ZsOqT3+/1IMA+DKO
4OkCsvq6ajjOPmfW6u///fulSEZv3wnMt6Z35xRVfnQt4wXfZr8zYQbBELAoZoe5WztOf8Yq8t07
kOSIH2Oll7eHWbS/KSyhrZ0k79z2ZEVnrc2+IP0Kw15E8dB9TvBLHtL54ElP7Cv8bSuHHB5GnQlg
JdFv3Yk6tSor+27iIo2qwQ5Wpk39nPbM262Z1sJ6yzyTqZmGvuZQBeIPJs67KF7xMhOzBDqMvMw3
HTzmZrAcxzi514WObBMHD5jUFblG37Hq3tUiFVuZgexONEqIt15nV73G+JU49jykG3351ZtOuTYQ
ZhO9nO99032cObz3CZIwFeeMsXpUUjVaoM2CpAZYWvbMqm2Tma61ifG3orQW78lg/o7XnZRhBxw1
iI6qXBI6Mz2gX3zzMNUmQv6JJ+eUST4PTFSLFTwNfYOtgrAZNBOTYa3CxO1R276y9qLXnghzyJFa
2goiji3QhKffvJZLAlYcct4BRVhL3trKHQCMyX5+GWfcTQDeSO0kQHvwk59pCLejtkYUagvyWzYL
K+58f5MmltrkGI1ke8WSItWo9dTsrCplwes2J6VQPqNYX4+8yoo9N8Td5E1p5gtlDn01ZHnAG4GR
rV7nBEBGteEyTwy5SfgPndK8uC1bz2MUjr8FTeZqAkJhtrZ5wzc2Jz5vORZ2tISOvNGEZ8x4PeuW
aXSVBnBdU+e3RpJk6wFTx7WMVggYfcB+21RMCMFLck0bC2mfZawhKgWHwf0A6THeNuN31qnqFqB8
fMocEgwbhWwiNIBFbp2gcm8XvLCBh92I2V6zLpcsx0nJvsykH4zYBmtATghaYj28On2ldzQd9dlI
2m2pQ31I/AD7pMoUCmXCaXlbkE147aMjqUlnBztkacRHh7CjvUca5TFAwd/lWJzz4Rr7QSPXg7m8
LdkMEiwefOBBTdZlAoW4lM1nZeP1HPQjlP4S4Y3H8GsxokqQvZZ7NyAyXp2p+qTgeAWudo7dFK3X
pA5qSm5ZjAXreWJm0KOD7Gv3OJfBuw1OgsycmyRERGv46o4TeZ/28VOPpZ8fDAFzo7+cSkQNsrNV
N8QfSzl+DEodh9mLNLOI3kkJ9Ugx402TOgoYYKve4sPCzOKONfZ37fiPSffdcaThAdvVLfVP/mzr
6jWdwUDPbvtQ9f29lVEEp0Z1N3r8y8msfm1QQF6hegyw1q9Fe7ZWVPkMzG3IO21zwH2MOhZxH/uV
b/Twxd5Z6scavNtmUiJi29I/aLPep6XuIzW1Ub+YFzfP9gtbFdcw4yNBr9vBG9ONCYNkVRfDicTp
5dLNJxHCdFMOsFKPoVURJz99On80BOlGJitOd66snVMzeMT11O3sFGMo684jcPX0SHnwoPt6uVEC
hySJaG5PNlOJrSCs4eYUKVhjeJggnZedDFkkFnTJU08+TmD9GG31gHiv2onGT3Yt4VPM14JyKxJU
5SkeDDzc1htBT2erUk++SNuX2mzSsx4CdAmOiRxYkwtjtUxz+ZzmD0QO7oEbAC2tiokljRlfSs87
G3Ww7fStTWjq2pTu3sTzuR20gkQ34LOSYxdlBkeIY1UwCbXch0t2a6OF25mKT44tz6xqfGBKbGdF
wv7Is8A8gkZuE3qPGG7NMbuOJ+dgqaMCUOB2gQEJgng4ugz6PwMEOcWo3PdEN+Q8tLV7qBa/eZS9
/4xJ0wvT6YkFpH1fNWoD/KWArseScR4a58HOG4yHVm5t//6RlFhzKUnHQmeyGlH5vJDHrU7pxNOV
N4l7FAL8ruQJ2pNpxmvQou5xAWpHtrTn3ZTF7gtTrHSNDj4m5RZzJUMQx2UWq+G44uarLBRCSDaT
4MVxs+QclgXKs5HLgSh7QyPrKfN2O9p83GTdXmzUmwfQEsURgTiz5pQ8sTBTuC1D/NkdSywrRyGU
uLW8ZwFcRlVg1I9LzcnRhl3CnZQzb12cPyQwgrfKf+vC8C5SJ5eqdpE80mA+TKQllPGNUi2ce2nZ
u8xpkWSV9qObtTk8e9d9SmKM7KYonnunjJ9mJi1DzPomoUbbaiDLOwKiU8R8k3s/BRLdcShfei12
Td8QoEcegD9CG+pLa5UYyvyBr9M8ooDgLo8Z+DeNW2yA41wKdI63nTEDr27Sp8mKGcD3zlVB36Cy
JOxs6yh0C+3MIAaq9WZ04CpW2fg8Upv3ZngKwd5VXklYaS2Bu8LOJ318vJjAz1Fzz99wJvo1P9yV
EWN7B7aX96GaFlSUpeR8M/xtPw5YQtqO3Lxh+k7Z954S+Gqtfda69C/tdKW75UAkmFFhvTTjvZoV
+Felqesy2Hlhm3l7g3+HbUZuumsV4llA5ivILgydgykHCh9XQ3WMKUd06G8ylwDEpXwOm4x8u5j0
cQaByUkJ+7tubTCaQvzUbhWT5M38q0PZs9aFPdz38o0ZFFZxryZ9YcgPPCLmpha4O1ksolC/Bn8k
HWo3X/ErWHKx99hpSfSWE7HdGJuQi0sJNgtPMMGF8Le6Yxj3zSNTTr9z6juT5IiDctgRVk1CrvJ0
XfqkPpTA2kRHBGV4LXnYDnn2Tcbkk4+4vmBPnKftY3bdk5kezot8JLtxNBmcoE9+S5S9KlLcVEl8
vYcrmNRsbZpzF9vljZ1R44Fbptv362cyYopdCeKIvS4RsfbA/LxLaSy15jQIZ3E7DQRvkvnncMoP
f7jkzG3SjcyBEL1tMsf4DvhGyNOuAS31CEgPUavnW6u+BejmWgjnagWvSc7Opr5+cHAfi0Mcsuuv
+8C45JJwA50N3sqhnNmY6QTnNkjvJcaNj66e3Ovafduaqt3a18IDHUG1Tq1CM+ODDYGL+aXJmvmu
opy4c+rwbWFu07R47c2+848MTXmMbLuPkskxmIxqhF/FlXdDtk3X2eo2962nosFpWjcuWRPWIG4t
mBqRoYqzapI4olJ9WlhdweTi6uW/X0cLz/oasRN8zt5x1h1qH47kjImASEGkAbJdTV5OqLzmLcmY
maxJov12bV8+VbnxxdJSfE1cjCjEwhdVMZ1jyYR8eIpfK8IussQMv80TOj2yAKb4wUgalq5gMUwH
hAoum/vETXd0lSKyysDaiax7SX2b8nIy7kmfA5B8bRkhXGRHCQyem4iSF4XpQ9qybKEdKQ65ddUS
sPVbC6zD5I10URpTQVeppc+G29153Z3qpLdLMtrTeeie8JUj6YCxQMyC/92psTv4wSzoMcvhMgzo
hB3DIT1XyKP25x57H1Wy3fLBhCLXpUOw91oyCniimTdPvgtIoIX62FHL5fqqzSIblKY3QVVClgcn
oU+6utfoPU0e7RcagD6z5gNhGuTucmH1GlS6OzDRItHpIj1wV1kXAOj02026iHInbdpNGczLmzKM
t8VjA0ZHml+qbJv1RfqSpultF9QTg7jceS4mvJhMaWtNIl/OumQ75Xb5NIUXjXfjxBGDLhiaBGsa
GUc+PqVtqyb/7E/T/ZzUCE6xGEaLTviFr8zRoujeHdRamyELxI0zMwFSSl6SqQi3aiFFoBkS52RX
PY0BqHG0yDe+aIazhy9DW0xDZ8Mtt0o48bGG6n1EQ/bXik1+Zb4bjU5t7Nah06t3Rg3BuWqek3Zk
JaEKBLFA9DeSiNVTA0MpLoe7wWXAy37ripCRyTnvf525RQSgix9GfWc4ftab3VvM81uPrr8qUcUg
YTOb5JVoD2tlV5HhJCXtLnc7I5galkMGNqJvzsp6z3EWuuGyrFnq3hqD/4jzUmxMs/RWoyHWA4Yk
rIzuM+G2X43F8jIUyMuAVK69iY+midXiWHfPsW7E81JD8AsN8SGamYcibUCLyQRr04IKFWDqvUjm
VahHB7ZkZx0qx/oQhJ2bbYP4ShO0gVL1A9USwIoe7XMSy0/YBLBpMg99lAjOOcBI7H0QwGLCKcg7
7gk0NjittSbc28mioHHFalJ8PymIganmaavc+I/RQ1+mrahu4A2nCDgGsNFI9ZbGbO5tMZ7Y5UHP
KcHvFODmApdh9rj0t34QxydNJjrZLGxy/XvCfB9jh1zX1gpzIAt2FFQ7LClnETLxo7dciHD3d0w2
19OiQ+oe/yGZcg/sy7sZ9x8+dtJNvvSsmh1SA1hIx3N4EIpdlgtBiNfMvtEatb3HPqIWa5Z765bB
8ehSWIkyBjM1D/dd6+NawMwlBazdsAbYXDlv5ZT9As3+zHPre6wa0HNXdVsd5k+h6t+NDIxTejVJ
+3WBBMy0qLhZTgyh+ZhoWWxs7BVOjDGNSUtAcA82SeLAxjaAi6ghfvnUk0W3K5TzMo/LmxDhW97N
j8rjn57b7qAREmJIojJMjX5fx3GCNyA4Y71WV1ll0Lb0EW9qASxrZPIuHSgS8tQNN3bhvRW63YpG
uSt/DpAlaSJROmCbsY22ugOZPW6Q47kMV5dP2aaoCjEeyOGp8YK72mE/B7q/dgPyn9IzyRrQ12za
SiTB/tYxQJ0FI3tJHWOOnP092iIbWXxwC9uG7lLKTaEgQc3BV5gtzkZmxQeylE+GyNg+AmAhc/UI
OvLSz879qOy/UWkZYSU2ZATCs4c7EGDYhPg+wkE1H7TiNUk6UCA+IRSYfcwxmrqKmo+rfS5oJ2NT
oHQFxUhfsw/dfgGhOG6b1ue5n5LTMA8fNhLfgkCk67eHZ3iDQ34EZ83nhzNnKayVsJy9xXJ3pbAW
2DAjyTYKUbg1d0PO0YhZm0Rkh/y+Q5iYnBagUzajld/6AlYDuRCbxa4QNoO0WJG3/ODY1jcqBrn2
YPALiDddWzywfbxMU893MN5LC2s4MijdJw9hv6eLn7FmECXqy+9agVQuFLoaArN6SQgLYlKiXGuM
vsbonPokitmZLCxLzuzEBgFtMkdgvHG84lE2urr9+0Vb5owrDfcNYA/A7k9t7wS3f78MKYK6HEMu
fRemIjVF6cTQl8N9lVnVExG7oPgtNZ2mfLimJlm8vnXTbPyxwtiVB6wujAmWFS08gj7UzQPpISGy
SGzTuzH0LpM/QnpL5G9G5hQBZ8s+ICGZXit1iTFjY40WzroM3nxH0IN7wpBiXbi6ZmLocqh+lf2H
IFBuP91Gs5+JdVzA413ibtcAnVtB5dDnhK0NH+GaFGd7PBkdLHCN5oDrkZWR1TN4/ftHZEv1scOD
sbJQo8wTO3ie1+44I8sKil4gNZqJdJjjifaOL2Hv8NIMPC+tbTlHsSQwOC3FFeM1xraakvvAk09+
s7BVH5zXQU7mUV2/EFOVbIx63vIJ/tILICaYjONRDD8uheihEzhwnZYxPbsQD1+iH8q1brtwz8Z4
OTrkUx2S64bWAFTvmd1wXKBbWo+IGbMoiwfBCJ2X2xIr2+CdcF0DdKCdFTxhi7fx0YUeSOLYJ+zF
1kACGU6D5GdvUmziwTIOxVAcOzAqbLS6s6d98bAE5f5xmYgvSoz2yUOay2ihLVjG+tn11xZMeDAF
hBnCdr9KN7ylI01U+113Cks1iwakve2D6s0YLJkGidv723woto1ZDsjWl4mqS3W7WWDiSlArzGZx
LnDgbTq8xuu8dVduzazXNWE+Sf86TZqJE6nms9BfaQwEYOquOGurs27mc1ulaSSN/qX2w20nlT6b
CcQlGz1xLWwAKTxW3QsFAfSveuEtQ6zncJXfGg0SWwi154E1kyvFGz/6HV65wW0ZI5aAv7ACBy6k
VT9L9lmMvTCYjqCaHxvO9lTAbwmD/HsIcf8Ki9hzHFIUPqY+pn3+G7BU2jvJjzuxxA2S6U/XcogJ
nO34H5tvj5xhHwVM11+Zf0nxa5IVs5IKcdi1fvAvAPI2VYvEcS5Rpw6UoJWJ+jaTye+kMjJpua6K
ZusBpeIKMyvQcMtZpsmRRh3O8iyP/cRwRPVYPeLKfptn31pfrxBAtlW7ZmsSz8FZ4s9fcZWPuA9E
EQXI4Xcd2vNAd1uYDsEmHcbfTNv33awGrnQUn61VN3uLUfYMhck1k2BvEwPvEKWy9drhCZUx5B9h
RRgjlY9cGsEO69L8PQYcumpNFweDNN+qsg+jsWCaysKZePfIaObpth4uPsl/VNLyvfcNeph2wWYi
cFrNzPbR9JWnqS/eOjrwtRHiLCorvrhLTtZOR5PeeYE4t0lMeOjQRjip7+0upL5dYmNT5+xGTR/o
oQ7h/jGaZL/lepP1AKuf2D5iQlAibOYM2IVjx3+s5A6ulopiL3/AaPtYtstKtifgl3xEvZhwhamp
I4FkGHyRiey2eggyyAqtbJ7rxgcKJrk1SOZ6GuDxbmScKIzvhIZURdhGFZxeaCUIV5cFAj0ExJ3V
WG9Wn2wYiEsCv0zGHoiayHui9l80FLPmAHgcGalt6xVzWvaCJCrhkln3VUurDS5w53f2vPcWBFzm
3M0R+He50cyIY54uEXQ3hNaBWLD98yRL9CSjTUzU8GpIEa/521ybLQQ3wgOqTVV3K8eaqL2SoF1r
xNaBN7z3YO0Lk3bArJziRqLU1hOLaA1Ss/fWdtwhx68+XWQ3eYb6KYbJ4oB+3lD3gmrwP/ulD3dt
hbEcX9KzT+qJXcMv8ahobFUREZjN7FLZarkZxv+lR3EK6TZK0ZQgUUFQbRk/NQESvbPNRP7AtYNw
mbXKB303qM9wnI590j7LtNyT3vaWZf2nO8gXkH9gBK5oAii66Y7dl7dq3D8i0bjUekiLSffMWu7O
xOffyOnZntRNaMkdqR67uc4/W789wpG1IseBwuTlt3nHi4ITEqc8ohY8Fyjs0l8BpnjtZkfXufI0
Ovc3HtNTDpJyDsc3THTZCI/Y6dBa9S22bFzoq84Y79zUc3ZQ04fVlEk28b0ROeip+6UTqznjN2fM
c+Pj6rv4XJVGSVJBrplINnwcJ3FdSTTVA08Q5Nz0dqIWW5leH4LBquN1pcTjpNIHL8ZKMiqayZjG
mVjtpl33iPHXiV5e1broWFcXFppX8EBHQlyZ/ZM9jN9RIMzNzkXimju7mWHmFcQpyGxlLsWni8ls
wQ6uME2ssqJGqBhb2cdY4TQo0o9BXufCuva3yVWvRuoZloC0HneeOz4y5j31ueWvg7gaEdoNKIlL
4DFI4lILB5vZVuYOkP4r7VfIVH5yIDrEp5pcvVUIAH3KLHMzzt64GQ3mQki6kForK+oTl+Arl9fS
hFBCLG28I/lnbdsYXYyZ8EYnXn5bhLNlyAvmVgtO/vgFNQSW/zJlW2tMd6XvEcsR96/wlruVZ2t/
tRScXCbKbAOZ5MaZvK9pZHrXDNOtIzNMHVa7d1LvDC0CnJlb3/EYne0B3ZU9XHB1X1iNrPyp7/aW
BceyQpc6TzVhGE4O8jxeDsjtDoPicfYrFm6hnA4zQ898WaKuXirwlRzrZVB+XwH+TsmO1bX1HfkC
6XUaRmVtsIH3JCSOJmDfpebvBvZHSZnLhNGhNnBhsnQT2U7YME1r0ZEhyrvYn2+EZsyA+Y0JpmK8
HIfNR9Pn97kjAsY6/D34LB9JUN6TVYC0SOcrPVX6YPvNC2FN8Yo9NJt3e/5pvQfLm7595ATs/ygF
vBz2NxAVlgGAKwv40UggjkFavvpWfoY0jj0Xtdbep2Bbxd1wjvHl2sDpN5YXHkc+FVsYvcRHeU4Z
LThooFC/5V4ZeXWOyM3BbEk2ZpTQhDKp+hWOUZ0VNMeG7+k5IVs41L0pmpqRGKl1vlBzYD5bD439
MCaQl9wW/mw7XSb8XD9uZn3l43DQCNtw5gMkzjZXuwbodq31W4C6zRkSSAZL/B1UjxWOYBwoyEpL
E5nCAKfmx2TM1FFvnQKRo65uCX4F3n5sCrtmI5WdhASpKxbPWnUmzVdlW+QaOGweZeA+GCFeKCAQ
z4lQd/kSrnTnX1HXgL+FALirqF2Cmndbka08DMjOCts9uL6C2oQzwjdhpA6DeTYYYq7Br0JqAITE
bgbdB53Weka6uakUq6xkyc8LQbarIuhuY59utKyKnzpPXrSPmjjpenKnBoaTxZZgSOY8fgsbuPnK
xmXg6GxeUMC/xqUDC8tp3hiV1wjirnI6eSOX+VNWBXv0WrOVxgTvMWbc9qFxscOx3aErafdZ398J
3Tj7PDXLk9PBSK74cAUteAsR7g0ft4lpMUcbm+uszfN4wrFjY/+7iUcDeIWZbHyjuUeuy9AdI82c
HO2iMA5937xgGIUeUEjm19mHo8cdyTHvlsFBV0kGLVfrp5zpK9LxPsZI7ZrWlb940yOl61npD819
W82HfDZgIfnkjrGaY2rsmf4qapMC4yd4dEAXkNs7Owe7P1wDMu7GFrEi6r2T47MkZtbEjqehNZ+3
VcGYnaIdDI64MHwGLz96TuT+1BnWBm/RD6Pe1cwTeTElV6PfRDkbjcjO4cQuDFUKd+8Sc53O+bOX
xe+DLLDUYMc3+NTFmdnu/JSCZG5PMvWf3DD9tnjr4+tkwbBM7F+kRyjctpGNtNF39GvmxjykBpor
oV+GJrgd5Z1mRcPkX12Wms2h2znUEc20Nw02kaTUnK//G0b8iIDUwMh0EODtHErMWBYc5iIlpnRA
QQGj9L32+0cPoE06geQxrmVFwrSl4eoFam990nGegPzUjAWhfvO67nSMl0V69m1Y4JgNbfBfljJY
d3PX2NZFuWdd5C9Lzi8kkxZJ8TxTyvBeJlUb70Em7oydENTtnoXzQ99YqHgRvkyX1gzTDcPZkz95
+35aeBsoeg6tc17aEhr01F8DX5yfOS3v6VAVAK3uWGcj7xDwzShxmj0cj/jY9xer8nJQ5hn1dBOe
vKy6ALAgtgt5jm/m5LBzG3cWDrnG6cLnNLPWBsAvQKEgn70Gx6myXqXkYXZbyccC9jWct8+5SXc5
reRhabrpck04My0CXovQ+uw8cGcEixOVKm8oUq7Wm+XFZmCxUVwW0JSUvjTZkhMg2ILLkpcxLX/r
mFgfyO6R2cyUEeayX0RXggwXfJh9rtqJREtSPKj9gziBQmtBtySDbstWiwOC0Ygnyucs5s2W2l93
IRhSV1V7TLa7IqYsvlL8HD9gTAXZurSSvbG8ehL3YpqSIJCrl9xlkjXnwxOGmIsO7K/BmXaElyH8
4oNS9sEPzMx1r5a3unPPi0bMI5X74DLUXQ9D/IC0Dx4SCUTkb4E56Yh/u1ZueW6/cEeA6wZMDqeX
QIA8e7UgC7LBmtD8IAmv/No4Z8A/yDeVe9a+LwHwIWAAYQH0HIXSoXn345yrKh5PCA78TUUeHICP
gY21emM+o46NlVEy2GDT6Q9WyrUZfGnwWIG+pqdIrIIFmPbSE9FStjsyW09tcJn0tOzm6zAaJt9d
N9fbJab+ZjDNpglxDAvAS+X2N0XmP5IfaYpu2gm5Ny3724GUs/rLpPz/8M6npf351z8wRNWyXx5+
kqyp/53FGcC7/L+zO7f9n/rr5//85/8D3Rn+E8pmCGhTuGHomUwt/5Pc6f7T4nG2CQIzXT/wLAdo
Zt30Mv3XP1zrnyYWJDdE8eRajufb/0nuFNY/HTfwaTU9xpBgB73/F3Sn9b9DeUGCooX2UR/anjD5
U8CP9+/gzqJz4z6GD0uvOy370UGjEkOYXZHCmwI1ZM1ZurRDjfLHxyYgVb3+cPKJhVEggQT6WqN3
5Ni+aXSb/MfDBsA1+Wn+Fyj2f9Sq4iip5fCvf/zXn80VDCwd17bBd/Aqgi/995/NxL4pwcqj6ayA
oyQK8KIby0uXLuZ9UxL+ly0I9nNMUbuaKvom7EZjjzbZWIdLgBeLvS4EIbcg3gsw+L+9w//ND+fy
DrQNEuSmPnzzBvHCc7A5whKAEEwSZ69E1H8jnoIOhnxHB7laRmZi6wmCPOvJ5py0/5Ow89qNHUmX
7hMRoEmavK1ieSNVyeuGkHZL9Dbpn/4s7vmBf+ZczAEGmu6ZNpKKTBNfxAoxX0pCbtvKZbnROT2T
P6OlOEPN7LHirWmxGhjGTBzUMrO8JjPO1pkIAYawbjoV6WQ/RXH+LRvnIRPjo2ji5oBvgiCTlj0y
OTXu0op24UDKJkqQLf9WOg7BSIKQfq4EJuA6MovwDPUxvf4drOlGwbgV0WDuaEcIKZk8G2O4DukQ
+K6hsaDL9g+M7jaebsXbwDJnv5J2cpcp1AERZs2qQt5QVpc/43+dH/77r9KAUPtvv0qmop7F/olh
ynBN23Ks5f//t19lYwxAnUA2r5oZFdjrsO1FqXA3nmVxljITqMwwYO+exHqupAsTbum24j7xZE72
dwgTxoyt29/vOI3H63//7pYX9N++Oz5oW9hMpWze4+U/7v9C27L8xyXXGkaPFVMrwZEas27fXAOa
E8FWDK0eXRNLUjNXjZMfVpp4olEEZsVLX/XltWu+qmwUW83LjXNjHwPbsV7gRaBqY248WKSvkUpV
yIWsMdYYaCkLgdjBQ6OrHczstasNztEao4aqXe3AhdfbAFMkBGCAcERDiR7+fiFMJbexpUMR4qX+
P552Y3nV/uNpt6VhYOEwbSEgzHjGf35ESwkMFiU8Kv/6VyNJUQzjj8NcvkVuSeIfS36WiWdThtYL
7dsnbOseUYBsXmhbXA2g913YZJtbupgJ7Mi4//ePyYal+h/fI4+RY5m6qXN7NkCL6Q685X9/jHIv
dsi4OulyoJ/9aXQsbo/yOo4IjCmXVIp+gcnST74rPUXuM5JYka5BaoG3ac9xCQlEMxzrPFHt6dGM
zME4v1T2n8YV8SWIchM4vstdHUNjEkv3kil6h/BLmoSMjO+GUsu1PU7CdyLzN1p+O7MZfIw0vNDs
isnYMDDf2ukOIYPhHYWAwHNkc8Yut7JgIa6DBDWAv+pcWg3D7qx7juipcSGGrOfSvnuJ99InMENT
7RMZ2NlXpen5Y5O8oHiSU0HlJztHM8DGtk3ouDaG7mpjU0vXRAmtVVFzd1HC44iiD0O4J6EgeGqY
3YW6U0DB67NkkmcQdg6tt4I0qJV631mSvKALPKVR+KbRy2xQOwqDcuVJ2gma0HhRafMEpGOuACU6
yCHrjGkSfiIGdSYdsk7/VU53lbe7Dtcbt0qKAvLolwSHeDUIGLqLU4yXjyC+8UjUNTmQKZdAtgrr
wMGXoE5pt5emaEfaIknCJaUqbkVxYU1J7nb6MGJxmB/ph+TAZdjUJ+W9U22Mgm+Cpc7wNY1Wrcbx
8J9ShrAxwqF8NHV8gp72NeS63JJGfEjTyXxAnv1/X2xTxzFjuw808RECZPb0bsrq6NZkykeBoVTM
IeVuoQAUGNEa3MmoenAJZO8s0KT4Y5Xc4055tG3D2w2dHe9scDaPnkdWGhOSejOi+TfKPMrXyWwb
2dbOuaAozMEPf7/INhC7kTMgk/NwbRk9ZU459xhSrQIUa6byNZeTkF/zsq+UEcL3mIofkb7hCkDB
NfPqkI5T+E8VZB+J7MrP2FYDyl4pXoM8HomA2sOT11McSs0gpstCXTEKkFBk9VUNqy+pJ6I9JIQz
4T7TFfwhumpc2F3mS45sl83WyZUYzlr8Jc8x3X2mU4u3tK62cdjOQCSseldrIZRQV74SMnJ3osFS
WtVR9DiziErZ2rfGbuelzoqL11he644xOTk06cPyQwg1vYPssavmHjaCDHsRfGaLPMBUmU9Ni9wb
8Qy9iCD8ogaj/Axq80YrNxkey0Z11Hp5LAv0OsA9v3//TCUeEfu/f4isEhSDOJLqhFxTKks7/uuL
qTGYDJk5TaMt/Gh5x+Fh0C7gFreujB/NNKdAxezqcy2Ij9dFJN9kcIUXLREUsaSEcj5iYWofWoVT
m/aagbQoqXpLkY6U+hhWxOCGZu0K3cNqsnyxHQ+taV2jsPekm9u6ay///4ui+nPfl2yNsubD6VXA
fScd3knvO/uEbwXNPzKPWl/D7hGRRfgCF4RrGuc0ivRbovMDmmHVHcyMBkZXitfYuDG2/3HzsNmO
cXorhql5gNXnnOxUUDgcGWcmX+aXwyT7b6NMzWDJbGdbbQUvwK6x9PRcVSR8BFPDv39WRLBxMKmP
jx0YZg2Z6+ZZtCcTSr6U/ONvbS1OCibfIU6Xzt90osjVxkjYdKW5x4Dxq6gIWnaNcu3V9lsZR2Sp
KIoqhJje6Qnm+h3Qjp4FDruerndqlzdte+y5mR4JIUx7HbRyQcoph5Ez3FUyen7IEWE30lmX0fxN
6eqP0ahvApjqIbI4khl2wZZs6tkR+xFz3io3byHlWX89lxTH1DsQ7hIz3j3VfF21kpR3RVmLwOUr
Sy7EC7q7megQogOHYghZyGMM431x85InTQzS9WWxnqf8T4nf6DwmgXkwaZ/Ty6M+GTkiWgc0kO6g
dyb+aC5kCEfh5qAEhjB6z3o5fW4bqy2e7b6Fo2iV2qZd/jTNEcPL2XPv+It/+o5PL59nYgYj1R6R
eNL7ajr9/dK5rsnUp85ekX5mn+q68jw25H2arlE+tcfwzeRUoHJbJfkU0XMTjiPoS17wxYmtvMzU
UlzAvQhW0UJsnKHQAQlxbpwa0d9NdyqPjYDRJtDn7hoTKkzx2VtvO90drmN3d3POQ0ArkBeYTJCS
iBDPAp0jXQo/p4atuwhxgplbP5LAYrtGLUhOuKgppQMVSRv48uXvH3kFhATPSDdj2YWPWGQADSw/
WqDSDLLnWwPS7stIyHx6hOwUH+kQNubZrnCnVNjDt3lv1X7gGebeqjlU83YsMDf0z8YYtW1lgTYa
2Yy2eUIJWZBNw7mZ0mYXOpP9rwP2TPjdW7DDvMeYOGbz4jpAmyD6vjJcdW/aOLs3mXn2stP98/fn
1MPq0CVe/uiykaxdRXRLxm5zm/s090Ud7QyzLTb1UFkvUYlLLysIQSxWMToxTcOut1RNDitQR/Dh
Jtjd1UzLUp2XZxOn764mvLkiwFI8B3VNx12MQSZsCfeE2KbX2gJipOy4fgLVNZmWcdfswvPpU2dt
JzvRxN9xHT3PTUm4jY8zwW26yz3IAmhhN8C34C30oThENRGSerY6uMukpCu9urUe5han685xjk8O
OvoHDZdHu99YZo93rPKOlPnSJ+rZsK7Kmp3Ys7KruwwCKq0qtlE7PWHRgVo+qPIeFj9tZThvqZgL
3xxH+qjNij6TXFdPGtw3YuPhP7pNQenfvzxvzPgYOsvpQw3fHQ2TcIfN+ilOjU+Stv1ZMi95YthH
NkVi+hAGsHGvvOk9olU3JD/eTPCyEw9JMtMwhtIXO1ww2VWqKVd/5gTdZMCVbdlDv4mEYHzS2Uc1
9demp9XcNSrv4mZpSUUpWxe3rCyM6m04uB9x0mJHN2HAtUX/WKAFnOYKtshcAjmzmrtgIz1yRBmu
psJm3vbpWZeVsbI9FMUqXkxFxCLjJ5BbSSQ+xZiEh8EkYOxCQFtVcxtve+/BInEPzYH75Lh4afI8
vuiSo2lGsoyM0MvU9oip5Q3zBS/LgIuzBPAHnqn0yzp9TYzQPiuuLHA4qEO1lfnkJNYroTh14nfX
zxnAoYDq66w91YKe9QWVSCK5rwiDT9OFMF258WwjX5FQ/Zb8c8Kw30icbh1wdz41LWeYoG1boA2L
1lkF2mVytI3Uufi6Xd6fncale7Elnj9X04PjcWAWM/NznVAtaRXI8G2xVza8jaHGs6jsoyUZDclO
jlfQzHGHk9GUGofYQuOYZmqnyvLGXVk+kPPEnqbCW+bmmAdqW3Heo+WjexrDvuTZ+tVI2gO+Ogb4
TA3LUGsKebkppLovZ9oiCJPS5jtNn3oKMt/Kd0svsijv3KywMevMAsySb6WLhls9K/BOFrp4Wm1b
M6DKN17ObPpORh3NtkPxwFWE3bAxR785QR2jcBjWD3ckvzD7gs7A4MkpiOtqs7ENq7L1Hdl92oVE
xs2zn24Kr8Ip4+vIwawZUVFNgTVdglSo8GzGLa7mMfuH2Dj+jojLsDU/RyGmkLrEwTJCiwtabE34
7SnxS/E28Fi6E0+7FzGaCZLh2egUGEr54bK3rJolcBi5xOYDo3xLsoicJ94wADAcY9LGBTf2iUFp
4GcIEvbDD+QDVslBo7hE5VtIuVCf8QsMRJJy3Xi1c+C7xOaaU6RVl073buZAz59pBQCkkvwSpvIS
NMYL0evQH4DR7GqVPDCvtTex6fx2LCKbyESAZaSJ48z4oE6WkQkh8njSoPCUdredqplYmBZsRQDX
EV4YzAsmlB3vKjDl4VGlfwanucYyyx+YJms67hTOdeNTXuif+gvzQ2svB9LnEQX2hVRAwLAEDwxv
z5egN/0xgGfYufgjROE8dIRwzt5UMR1I5m/Pm/bKIfxi1MrznZjMzEiwGekfHCYGf5Rc6EZ2uu0j
fBJRa92NiQtayixjymBO58R3WC7bw4CPfl1UCPNuVujXJPUuyqiYtIAXd2rralddfcyQ2zqsoxur
oTCi6uHN0W+6CYrpFIbteHZZ6nWIn6YYcL1P008SExQJ7fEgFusFs242EdmcFJFg6LeE7CzotWhk
L3EuHrFzzNu+s8hUlPInwT/VTbW91RVdKYQdaHAnSWF+hqVOXqqOHD9IWE7DCTEJ1V1Nhkc+eF6n
fe/u9XnAGeCEYNO4YmYzpcVkBfKASF5FuctZQr/jjgsDsrcTxVH/mOd9t8Ng8lJogXySfbxyEl3d
tRQuERgpiTH3e5gLeg9Dj2h8hBYyYmmhE7Q7LHeiRKuXCmiXDz/hJUm1NZKqth08esbmmUdYshxh
NSEkjd1+5YTBHXzRfHJw9DCiHfdNz/ofdTqlPlL7KkJAa8USP7JruEkKi2MusWyjPf7GaAs+HiNm
TCPwz9Q74wqc2Q2sUxCK4FZUDq21Ox2j3JcnvNvIDc4ss7e5dG84+8KVBWnYt92m2E0epxE6v/05
EcVFZciYucpQ8xlkb2ab3pzaQ2FpjXPU138ALrM1cqHimWQ604G5KoKmwmRb0mbgkpKgOWrYcAyy
StmCaOigUwbZuIc49qfWhcOCUDM1D5U/V7nwlUdhXC7gxBT/6IZ9J6aEb2zmiE2BOA6UMi9InJfZ
2sagyvGbGCaDF54QsGuEcwkQ02tSludSzSwRRZoAMKQJedEjAgeTZYp1IS5xZ3hgeRlg1hcjCfT9
nKYnzLDiMA18Zvhljb2FY2uFXrESTVgcrdb+QBSADTN/KmNcUjFZt21D7YApJV/XtiTKxIh1EETR
ijnfV3aQ3gvc+lX3llJ7s86HUm2BrdyY3KHqcI5bjyauDM8E7oQjn6tyjcM+oGklHUIG/JRsr9B4
s5U5GlBGdX4HuWKU3RqUdCwJjqxkLS0iejwyRl8EGCfmXOPe6ONsF+Vc0bk++403NesOpOmmmeL3
ZkFY99V3G0Cp6qDDOsSYMfCUcltxQh/HOT9oljp4cvjoNR/zy88U53Q8w9hmEu142aFsGFkFIDLm
iCvMkIxrozcOwsonv3LIIUawCDv7jTZ4HEFlzk/jqV2ic36lHXw91HQNeZMMtk4idibCwt2tSKwk
ZPq91Eh9Yh/Q2gHSk9djLRuI33fJJYSWCU2HklxvQLe0a7YiME4bYvvzugVijJmLvdvRWmyd3Fmq
UrCPCV3xYHcp/UHORidQtCaOGu3NgDJpZteOE2GGQqyPvTo44v1d4ZPNXgYKb3HvklLLrApLP37R
ISK4iMOcuTL8P8AfhqG2Q85vfcyJ2gqlTkhDzgXtu+lZSGPTLIFAI3kLvSJkQ0Wsa4xvk2SDBy32
5HYLBMHjihaXsT9VboxBD2vYYDrnWSSDr1tdu2ngVGAcN6eNzbF2wOeKIc3bGlljs56WFRtc34PL
5al0aKPaeKL/NPP+JMzss4hVC81V4zsgOEo5jrhEovRhzBvY2Z7aCYun8HRqlDxyEZBeTUJ3kb0s
aEwGBEHnwcJ42OQtnRdvjh196ySKffpkn4l2PrUdmSJM2auiL8ji9qNvT3zC9uwaROkZ05shW0Nw
EewPWy8Y9x7hWfoEsBHRksuk39a/TaQv8BKwexRYFUhDaPmhSJ/anrov3XAwx0ntkrbcHWbOQasi
86xV5aUb6C/g9mKQmWM8EYTjF1dTy3VuxhHpFEqUco3Qb8eiWeHlO1N19KJFtJhkFeyadHCLS65b
66krTJ9gDQNsl+w2Y2ScGHhISVV0GOQjbMSAwvkBEfUDiz01j8ONh5t3zXOq4wXk79H6Fxqx2mOE
DTKyZ2MzGCr1Vc5VF5sT51ln7fL372Go4BLDPDCYSX8sqZxfzRyrGaSXV6UvbCObPorY4t8+l2BJ
CbRucj28ctJHDhQs7QPlUV0LvSZn4YPGOqzI+VYWAk5VEdVxIiJycUtLLzYGUU0ftTc86hXqSriY
0+LCvqlpfIjoRottokoVfu8N503soTtAmC68Z3Fxgu4Ee85mSaO50YsXg6nAzOgg928NZxZXqsk2
XGefpQFpOw7ZS3iU6lrbMaFoAN+iknDfU0fNgv48N0nF8hM6x2LJexPZI+vTeMXJAO9BdzQEzS5k
AWwGuQ9nAJNDhyVaJPRmBS5XMTMYN0npgVTRG7nNyPXosNOOoq0/aj6fy0jBaWpHB8Bf5S7WIvMy
Yn/uJyAXjar80Kg/2rGZKL7UUkBkOS+9TluQZhy5Rk6vVkNDnFstJQRcL0n5E1TpQ+2R62W8T+0y
2gpFrrl3N64WGlezSCklmHr6AIjvMDB7HJ3HdB7p0lLtb+jAOW+d6Apkxu/s4VuzmyuXA1/HjIvV
RJJ49aO+/FK60W0az7py0MCSWW5le4k68a5Av7gpqKFx6wyBvZoV6CD3zzjxP1lZDsRgOuBhOHQT
K7VTPne1/YfT2D3l7snG3mfOT6D2EZOBj4oHXBH+8+hnJtgFDT10z3Vet5wU+CGZ0z/rGYEfF3+O
M1BOOgJ4YVN2P4h9UIhicD+2k58uT+5TbVJStHYC+mYCe9NPGbKyXCBqINQrtEnnTzWIb9UbzIJC
TG+Un6DXFvfpjzvyPuXZ+IYP2FlzZHhuFdcWezqYE20x3OIn8gPkcziXrf5ClrB//BOJET3ReEYC
47ljHe9zaiuGoFgPGtwJAi8fSTLhvFdsQm1NKfkEubt3oeMimtSp/tKWI/q+vrwY8YN47MuiotKN
flYcUGQQk+wZAuaDlt+SoOJkO0CLamVib2k1sg9BrT9lafGa0f4K8aK6Nimk/sbD9eQkXCs6rYFx
K5QAIIMfom5f3ThH/s1Bc1WOYF3pn4IibS62qe0jo3O2lmuT1wHdRc+TpbYdHtY1BvnjoIAGlL3x
KwnbL4ILkUbXdwcwuY7aq2bUN1mdMnQTVLTA52Pp6MNNK6mMjUfxzVmHtFj0zTiJBnBPPLh/FA5F
an0o9I6Q5f0ppgKJ8csa14tDTcGyv1Itwin2kAzKgpOFB2+UAat9xtE8k2NwjfPyp52DgzOqi6aP
22SwX1v0c76fCg8m3s8VxkKCCuTM1hGp5pFQ8jWIzHKjs4DdiNwDH3uc9LK7UGJrY7eq92Set/y0
OUR/AzZD/UmFPf4uTz3owEtxEWc/g46coKdfAddTDufje8X9FMqYg4rB8BPKjMhhR5HhB8hKBVM8
Xhq08HXocCkv8ZJsJnMCSxpobyTnMHspzmCBhh3ZGd4E2T3gvPhSSooyohQJuLba+2RCq9eMFly4
3cWrljnzWfUv7OXhHnPYFqNv6rbfrYpfnHHp2wFrgKCQvlIdOOxm87UAzv6gRxM9Tj2GqkTxO8ki
uH/DNMZEsjxEM6N7jWqur0E/PaBmx3ROfgmCD+uuwVE3RRSaMYVwi5o7UUAvBFNxHjJT1WdG0X5u
w2rrN07cDt96YgLKnvmgQkkEs6EZ3eTFURU8GX7f3pPrZv8oEJVznc3vCX5hJ509FNuTVx5NZMWV
3rrn0Uzex8lCDm6eWoKxvgmCsgQN+ChmGLKq4xgupuCuzK4/NWVxB8tEElN5Bb0yqwYU2nrq8+EY
jeNOGLQUNcpCIiiBrGsVpUZgZbgJph3G0Ql0FMRDfkCqBfjVH6WTo/oZw7V39aPTvWC9GrYktbHg
OviV21CiLHgclvrWb+Hkk/2Fx1gjqXgdo+yeAHrN8iuC6muZMwbi3cLKujeFHQDJIXEmtLfaHUnU
m5AEvMH0cb38tpEs9/mkvZiFe80AcZ5wFtBkUHBFKDLrodEuFv6nuiO33nuruhp1XzXupgq8bYHN
rWLmt3Jcrh65G8KRDt4zN1pOzMFviCwDlZGVsIV6prGy2JxUdeOW9/Y7ddnsRSmtD6ptfK2zKw4A
BP8z5DPgz9vJWJq6bkEJRSIhmkU+f75PJeIz59gPkpA0mpHrWffEF/L6XtL4t8IP8y4UuqVzMWLC
NU4NV621ULHmYu9BY/aHabCRJMA1td5bqrd/srp5Tb0Kz4RSO4V0RJzEVGAyqkcwF0Q+2tyPg4Sb
Rc/pZBzSU98nzw50LM6k62Axg9a6HWwBB2XbvtoUy/3JSp1oa5o9pziLSR9tfpsiKQqOIzjNZYPH
w7Tc3jcTAg45wdNNKTPcaS31AWGFFadLreEhrArUsWTm44JuAlwYPgCL7jhTtGup5FoWYHKoq16P
bk/WgPgn4Rz48UirBFqrcg3yeADlH7p9ts0IUk/yDWjtzQ0k7FEkCWQJimzMoeSQmTjDSg7BqTHM
J2lY4KA1JpUiC58llzHftgFHz1OzkYIhH4Y2cx2XySHOLGJauBt4fwVsJOX6/JiZr7PMXwyEPQ1Q
DvhAlMbBK8dH6GC7cMTL55Jos+p8m1RgMTPk6gVd+UZUTmGnQfOD8eeuuY7cleZ+Yuv/ZWnAo6ii
bN0jaa1kbrxn6Mpru6XqPUlOhstceVxY0Fj0av15co1dpCEFOLjucYx2H9ncn+2sDh4gmueYqM8I
oZTRiBlTONsVTY4xoKNj/A2fzdgBIft1+qXACnLOph7DW8eSqDLmq9KlSahtl6uLox/gM5EfJW+J
FczbOWnMupkfDW3eA7an9ZddGCw6pcgGaeSF+h1zFRsjmOJzRa7BHHn56xxAsDVXHbcOZinB42AG
333DvMxdfIzkGixWtZlsnxo+Ex0G38C0j/xZe8zm9KSmLCf3UpBP7MZjOQvzmIgYHm2A63Rydq4b
ckiZRu7+5lendbxoOsMXB9IVit8Qlr6Dub0GygFI8Q/+sR5dQlLTqXcvEW+GDSRh5ZqTeTGt7Bz5
ZWp/ZkymXyPohrXCFz4YutglCJebOiEY2YFTWYe6s0tHqNXSZaFJXfMalkQwLHL8llYc+segTZPd
hMa1GtvmmRO/YKMms1Eqp1k7eIMPlXAtBkwLxKXQgCXLB1rM1M6azy53yU2YwwAuo9+SyZIyaR0J
LeJwTSueClGfXDdhb+S/x5kyCB4dv2maN63OuImJCpQ14yOtz9ujPTXOThbZkx0lt5QKNI5MTEeZ
smwGrzI2hoStP59mJHkvJ8XKg4/XImGUDt7Cb+Ctcg8qHWjMcXpUMKmSrDh1Q3/MhT5ickd0mD0Q
NIN2KOv5yy77AcI8h3aqrYhohDlNUqliDpyaV270dQ9fksuj4YR/IjqCpkgbCZphP4jZ90jtGfGW
KXawkpGH3avCwCtzDirihyu3rwwUfKSQUrvVzntCuAbXHS4Pwo/2wxhmWLL5pesxDad097jSeYqo
Dls7blVuFnOUxPS618H4QYUO1srTnoFMZxtPlv0Gmmu05oZa+FXW/GCURkoj1hmHTBUlijR/+bvR
AtI3Um3edR5tulWJCSLBHO0x7z00zzDbq4tZyQOdF41P8Qb+79RmMfnqs+IRGsawLvqBy1bDXT7F
is5zl22kzZuSqgi3RjE6EKJqCgUM7Tx477Wqw7OZNmgfAXiFtIbpNeDjkM4/9Ku4R7eBuSKfolLB
82AbPdKupIM2zV/nhueSHNOAPyPqr0KGt6hB4VB6p78nZv6q2eY+q6pyJ1smvtWj4Ny1HkoaiDgt
/5MWflQ7b0rDktJy8hCefTSr+aSndnLuuKdH3Xdoh0sDOS6/mLysr4L4HzieiWwSGLtOxcW8P7H/
nKnibX0dG/U6Vs3ansRvE3nRAZJXSIBcx21drTU77q/wkPZjTWlQiImdDG2Ct44yA3fUjL1sglPV
kRQXxcgoEweAZT8U7aR9TSkSmbckFAg/hbdR7mjExFLSlvoxbeKeUCqYFgtmS9e6J9OlCLozVmVv
YowQ6s0p0I5nEsIaRIABbHQFLG1Lb5nlU++ko0mTJuoLFGHD49Krw1JE0dKLm4FFZ2U4BWgaZwDd
TxS60bh2pJkVEY6Ul9ZlKbe0kL6YPF8RXKGYudDiQ+F91IwYT+3kHiyb61UFa8on9L1xZu03S+JH
Y4p2+MDTLfGJfTIzZyuHmndjzjbIZxZtMNjHqbWsD8zr1/Mwj/wSvU02l5TvNRSPj58sVx4wFfNW
SGJ0eprSHVguxNvaMy9KpRSptXyr7bazk/1gx0vPHccAS0fudQK29oQzrWoBC05jSmGIOW5REgJf
vUyJ8zzJ7HsyQrVySClYKHn0Cnm4pdCI1/2iympgmhH3V6PrtYfInl70cjs1jObSkEynRgYo8DaK
/PwqS7TvwqBcuIocJrFc6SKCq6t08hR61HFMYxwRGdAWOxhvkdY+Mjc2d2adfMWz9yCRnZBoQtRa
k9lzV95L0ZFrTmPfAqWk9RnKqaN/j2PyOJWaTmQbhxsXoFWvW9UqSqaYlF93oT+Iw4lsrrqmn/Sk
O7oRwFxNgvOg6f6KU+oOGW9XpoQX4Re8E6jelpGur+S7u9xlYdLVGg56zXIvhUPQH9MGWLPlqtqq
9LVt52ud1X5ZokmZQ/OigbTtoleWCbWil2RDrcYIrI3Uqw1xfTPqLFYxfdFDcxFCHrORse2SbCIR
d2mN6iPWrHNMBHjDwO957pPiKOrm1E2JPDgp+B36xICqcdDN0cpXfU74C4OIwhnWvTnmxE21Zv9N
Yi9al0AnFuAlZhyrp4cTWTxOgcNGjtwBJ8GzqYm7bZ+zpfhumgPE36rblyrf6ylsyxTb1p777zrA
a7aKRkttBgdrjz5R78aUBPRrXD7aerb3GvnF4YzkplNJpiTUYbkcuohdsQ8Ys15tc0EIJNK2mtDh
zxUTSE5h/mROrBGdwl/YyI+hXrxni3KKb5oQMrenDlNegQ+GzYjkLkEu9ilXe2wcUkYjNshoXlqZ
2cewEBwtZCTkRu1EsByGhuShlXRT5a53mGYH+QQfTGxPGVag4BCHg1+ETNmmkPNZLtsIr6VN2nHv
ZVgVgRP9KSOX+KZZ7cbEPiHukArU2NFqPOkgFMsHA9kziAu57kq72iaIA6fYi1/58CmSC2H3m724
DzZJr2LU16jkFG5hfeD64QcBK29Sgoo1xizaMRyl2QZCLKRyyfic/kLSsad8uNgddgBn/slj48J6
PPk15kzegU8SWG+tPa8DWE+HqONu2RrJJlRwI6Mh5wQYPRExpwauKv54uf0YVxBvesXQCYwSyUoL
ElxCtQ7kFEnVEA5DVMhMm9MdEk+ua7+BKpxHFFmjdnc549JM4yANNW9j0Ay7IgSoAvvq6Tk0p5RZ
c87O0UYtUdIkaHYTMF1zxA9lBnRDcoQ6JzaA/tYJt9zgno3c+5q77IcRTLKiVaPDQQIZIDOO3KPE
uhygXelh8U/dOM/uWDFDtngAGXoSqf2SAitC3OlM8jMPLIMbdnuy1hvPQJab8+oBGbyf7BogXo63
Z+kps1JaoX86y9y6gHV3rWMwrfBgVHYeHTsmKiKzH8QIqdNKmsoCOh2vq6iByBB34s5UbfDYs4fS
gtO6fM8iVi+UzjcbN2L1rpmua0NwI/eE22o5nArvGybUOVquqzLFu0C0aV/qzSmds9+4tsBZDgDs
25OKgmtUAWLG4gIJhUhS339wMMOiNAx+L+gLDwuFmlbfxiT5DhetgO2I9lccTX7Q1Exe5NWMubdi
+2Huk4IokGOcoPxXb9Dk/uiBIKjZII+HYbfpLDkR3hF4FMwy34v+LWhIDA8pia60HNiDZLHPrPI0
xhxLcwZIrav3fhDWALE7uiMcAOu6222qtqEVGTDvJBlHVRPsPEu2Zw1DutLQPTVi6RC+X2uG5IzI
3tPo16S4YD+Q7UbI/iasVK5TF8e65QZ/eBHtXUDH50pmjbaqcLqstCn9BVVE1XXp7HLRP5Se5mO7
PcFEoeTK7u5sGSx0UNkSJQzfqaw/E1AG6L+80D1Y/VGMuD0OWr/Mnrv5JW8jemXqBf0RRe+ToJak
alpOZQYkde/WmtFPF2mnmQQIThT3t4DI2/AgdC3wL3LteBVMrvMjm4PP2JcCrkVE1os/org1r7n4
wcz00gz62RnQOIhlYzT2wi9GeoOM8NEm3efUSo6qY2bxdKW0bDX0KkB6Z6KRgC2WYHYSy8FTm56Q
oDZh4PHSNPaXjDhqEubZJ5MTQXSJ6XtAEKd4zNgObQevyh1/0z7CFRek714WOvutO/MN22MjuSh5
q1LW357QPyAMazuCixwvKlKwkBPhgjnfKcOjbe/Mb3ONT2BE5dJyHLDNSOa3L4yvbmwfAqyIZPma
g13hukIGqlDBotega7YGzidf4/1U/8PVeS23rUTb9otQhUZoAK/MWSQlUZJfUJYDcmhk4OvvAF3n
7lPnhSXJ3luySHavMOeYPuuXdhwebccaDb1+vb4jcf7MBW7o1HaSjRrQ7jkDY9dRtw7M4qNLFGt3
Y4hWNm/oxQRp7eO5D6+18VU0w4+0zRyIUk661tvqD9v/B7+1dNWgv1lKCmj+DAecrWNirSPiHJbD
ozS9Fy8WF7IenE0OdRGxA145U5Aty1JtYUJt2U6ShpYVb7ni2D1oAUsu6lbC56uCdYDOwTZ14d7A
qJknvCJCr+xWEN2I6KQy2UJTQZvYwOUc5aeXangNOf2KTn/Lq+J3xwVONJ57qwza9NbrH/NRuxjP
rpnMywhiLCZ2O6bTfBAFAsHHba6AlWu3uBsN87U2y7+0AuyR35HnU9F0TUZabBVHzbkgu2UiR2XR
a9YA2arlYsWC6xftgEf+ErvBXxlU30wL7z1gat73aIsrE7uflpmQy866OTsSU2DgJNhA25Dx2hmQ
JRE1xDVSWN+2eAPWyM3t1Dc2Wi3Ahf4euVvbksHJdeXGpydHik17l+De9vv83XGGK5SZcDvj6Ksq
OvYtius8CXmr6OkqdQjk0z6yPH91C+EwdYYXiboWcIE6xtOIRsZcWw7/ApVxrCp1ygP4IqIgojSp
m10VJEevoiguTWNnlKpHVkZPWXvKW3hk+iAluOoj0hrWzwed3/2UkQsrh2DjQbIn4Y6Zr6nUe12Z
36jAOFpDj7u/ytm/kt4TS3YRxGK06yjO4HqQJFrg/of5U2jLLFKnDrVc00XtXiPAg5c9K5hK3IYk
gUabhfFWpw8RcdQCTUQk3gbyHuYDcwufHgLD9xXE1F+LWPGV5el0FZ56ZwDPzHTibd3Jb9Uo+omh
QpanxBtOAaoMDKFVEt/xudwjXkXU7xVTxOnNN8x1V9oBFyzTE6xY554dMsRe6oupYNSgkuBTTaHc
kKp3icr4UQCzLqd038p6O7F1O1aucdBnVqXEp0CtwuUqXXXMmng1alO2iAdyJXGJwR9v8YAbTlqR
l4g8tgXsQXhJvUE0zvGnHWpF9WTr45vB86I7A2LegdA0MIHBZdZDk168MyvlvUyuRhHDPdjRQY0h
gn6ubVheLcR81kEGDSXU5W9hTnLbu9jBhxFZfEcVytWe6uiux0Bf4ir8oQJiXWLQU7Q+ZNRoDnKA
WLR7Qp1HrL362QoAn43s7hW5e5jsv6WJvKWcG6vKaK6NoOlyWU+CBjdyLEJsrZry5JC4ajhDv2sx
D3VBM+5zW30qP7vI1AvWUwsfhpSBZUt867m0unZDMCfurFis4zFNlkhFSL7Rqh/lrOxH47tswznu
0K7LDaEfS1KWVykYYoDa42HKHxbUU4zA/KKxGlxlJbtt4kBXNfPfNe6ehRyyd9udXuteIQB0+caT
DhKCJg5Bo7Pvxn5HB/3WWMbrBFYNaC2FTtE0H83obYeoeokUfg6uhLXfi0dodx+dwrhLaUdUiQah
S7Jf6ogydELnAdD2b2hNX8zIw2WUNJe06F9cH64LOmKwphoYMV6QsEZ4EhTKd1uIJSlo6VLvKWQV
9Mmq/bDJzj2jivCWU8Pcw3W6pbCKXZFN5trwrB5lVB0twzq6d2iH+fNx7aY6dSoOS5cSAjhZu5Kc
9IuS6oCSbPigktp7MRdZGXCbdjri7Rh34DYfRmSS4MbNmmMqShBqWR8DCCtNwh5xkv4uIoadjIvy
U2aSTuJdtIodl2yxGOrfYZrfZGKBZuiZMnYEMUMiAWLJynDtF4W2qFLtQ+Ju2lhO8U3YDSoqd6Z7
qL0qTOvkMUzZ2QOr/8kKFwOXMSMkIEOO8ijyrXPvI7NvqhaRYCaX0pNUGnLmjVLFOjFAxppWtbV5
g3WFFTEnlWQUO/gfG6RElKsTzEiEBIHWs31CY7JEBvPLbNxLDA25l9Y8ZSTvB1UoEkuEaEhPVw7Q
vRktKrfpfGtjnQQn0jrMIIBGphqYWe4eZu4TkeOR7K5sbwh2YnYHstnbeJphgGXKmL22vwaMgZtc
K7/NrOOS/ysdK1nqtQiJvwgtHImRBkAjBD+SUzrN5XMG4IJXB5uMNo4ObumxB0tH5r7WL2wsxFPV
w5kseCr1IANk5LFYctZEcSBOTK+AOS5hY1MF6ktAFRfMKektmaLbmMcWFLn4tdMuIInvTjuC+dbI
nU/GbDXm/paewdmXRfTZI27ZD0m1zqrkPCYTL9MqJNRqbTtHvYj97WjVRJHMkh7N/EiMMN9Sbm7L
vCG6GPMdO+W0puUt7QsBUkhUk/C9kwk0yTmh137A9Ay3acp57UXBEvZZgHNueIG3im6a3xQgAUgo
vB0lLEEfYaUt410UCHIiXYWWkzTQhRtlYN5tdsExVrbQ+RGn5s5KspFBEHIv0n7OQ292y3YYvgH/
+MTFzXjsQ88wfX7t3wkhjG5Mgnj/uft8OEWy3aZOXG18j4FNGz8GeMprl8www3KXQevO9Fmcv0C2
ug6ZDUvLdRh27cnN6q0WZ/EWYKaG0BRgUR3xgUiD1wA9+Ujor+6HK5dRP8P3MDuMxXs0tRqrPrmC
2KJOIyJA0YbmSqueducX8ifyrQVi2mr0I/oeiFYyBmwgk3VU+1SgQNrXQ5ntQyLl+Ts0kXFXLYo5
0taf1cVqUBZJeFz2seueFdX6LIuxDuW8Fii79paQQpSzTJ23pQq48EDCq4ZRglzWaMSLg7gCbsog
CKVufRIlESxamvzC9OIhGh+8v46dmY+G9ZoZO3CDRnubtsgHIihzWhtdM91iulNF+oK34csAT3Qg
0WnZuY2+8ZzgNUsTuTdL6pvC/Akrn3GD0LWNsOCojm20z/CKrmO1NgYS07cVNoM15BaSd8wWHhw9
RqJvsiA+aE10JYSCgHsnnveVPGFET5ARwcb1UpQ/9d7+nUJOQWdPao5vpUd+JrSVtpHv5JzgqhSG
FJdBAGFBtVF2R5Qn29zLfykswPuhMskoEc8J5i+cE/eGCm9Tc7XO3NKFrbU/S2c1dfNuvXJqZM2D
WHeehnZ4oEAWzEgWY/bGHg2X+7zLVGP1Tc4EYlAPbYkJvZ0mIV03UVwuxfjtGjRdEd4oMs4qgmj9
8csuQQfmaUXcCh4Nv4Xkxs28I1uHKwpnR8EQfF3bzwQw9oxxQXlmp5EPELHt8TkjAQ61VSHm5GiP
CSxiQnOb92KDXT+AlEW6UChIgtKKaTPV3Axlo7Ar1dCI4UMmy8Lhm5mUVAZ6U0MvfvLdLMKfiwCY
sh8MO92rceiMPd0i320hzOiMtyUt0TQaifFbCxTsjpm/PICymVnr5rVg2sd8qY1WaCjIZ2rD97aS
f8NEXRFg6AOp2pHWVZeJCLeSU0HrEZh6w1H19BBRhRGJcOqatYYM4VU6fXPWa+Or7J4Q3uE4xe1J
+O1p1MgaSzVQkUJSiiVN9UnOo7kGTUkut3DQTbUjdzrKxuFNUOstkfOHpESpu8G6YetbDsqLxHrD
nfcH3lW4t/BN0Qsb29FguM4wFfdh37svcWIePcb/OxwPXxrSMeRErhFfEsYgS3cUaq0nBPQGgpXt
kIRXoQW2tdNyrC3V7BqdLFcuPMlUJamr8CUHJ1Mmgbe1uwIivJfktx7yXNx04MlpNBkehQfUJuXS
an0EvJa69b7rUj0lN9ixcLJGdSz9pgYCXY5vraU0tvvMR1jVHrhi1U7ztRme5XyN0MbSNCwOHlA/
nfyVKceh13gBDWtmr/Mm/pMlTrQH0jrMHWWyM23kBQRe3+l6KmQBPTGgloh+qITEnKm3hhdYbM0l
acwfFmvxPD3xWk73blL9QhcY7MmkPtk+xCd2GN+lHLDUzJ91drccbcM7Fkmpn+vICzYdk22fxcoO
WM5JDT2iSRu+kKoY44QIbtdMQFAoksy+7iYtPzQF2bkoOQPgfkPpbdhijACuVHEx54fnR+ShBYeq
88//fb3SrGybSS/dxWe6rPpVAf26QDDn+kD4IhDh3K0BJVECFrfuLLT8DRgi5sn1IiT+ap82VbhV
HtUDKnQsqvjsV5kw2iuCQhfrK38P5xEbF0gztWcba0p+sdYYki6w27i4FCN/pzfU3IM77MFArHg/
Z9+o/mf2ZbVItFy+jdmEXt6c++/asd+M3PtBkMZc/xjTw0xZGOgiiS5WXk6PnNOtj7LmHvWOfDfc
7VPKx3ozupmwDp7/SeEK99SPpLOBuhjvIXQCo7Tzg2OjQgRXar7/r0+59i6ach5Va3S3rNqbgcjv
9vyAoKPYI/b51hFKmGNrXXydIE5z7LddMCBTE96x1WRwabPGuXSmCWlg8DdA++XRzz1rTzLEW0Zo
nlyEmXvowxwt/uSkZ6+xlpES9lFMvn3kHc8vltTtZZQ6zvG/h6FL3GMXk4InnIiwq4CTwgTGtseU
Z90BbMuLcOTOU5mxzLOq30UyT99L3O0JGP770OvpOziSi5X05ovnpuFFGt1DjTzxUm/Frmq04W7D
Mbnl/kcC9fxej5CjrWyoN4AtnLNmFFh6MXPUnXsvSb8oqfT934J3L6zW7GABZ9knE9Q/RxFqM0mn
WUtIsFC7kDI56EbWDdXJLk4T9VXGXIRulX1gMDsUM3M0wehBSm8kviLM4oCyYBXm2Ewh2wlvDmhj
dxXVt9R0fz1BIQj0Zpvve5RAVD8AKXAwEjP6h3YZkOFg5ztFLNLuyd94PjS8iE7/fQqlils8KneC
YdhO6z0PKRRKZC/r3j2I+2fXY9tlI31YtVZtI9/Tkw3WCB0xjewfhqrAKnNJ76XVrMO2bI+Zaavz
fw+Oz4s6h/+JgnAvXFOgEfmfh2CWp/aefq7QDe/zp0UeZWxNawTNQFpmuMRINdIKYLFM+6Y5oVla
t0hLLuRkz//c8igDVo4LHbzi0vZQjCONSsOTzCALm2SUWKayD1odCnf9/LCLAK7ip13WHsAI0RfJ
yCHIBWHDuKjL+jamyO/ycgRROMMvNOl/w+Apt1DwxdHtJzIrtU+jhJywhi7qv3OxEw49jc2Nhg0d
SzyjdpBUlSd7PBJomEOwZjirD4a+LOw8eXFMZmcTOwfBbfPcJKioOWS4lTd6Wp4Q1rd/DNM+O5kl
b4U+fRbGWC4Z6ejwVMYl8nR3nQ2TtjVsoOJ9+uAfBx/VHvqTzSw3i60PkbQ6ntUUu4TWojtWTE7d
3Ps59MAIbWzjLBdGVoW+senyiPxyLASUDSFtTEbqFC6WGQuJ3G4Q1ktZ5jB9MyrxDFvfEiAv+rv5
9/B8CHQkOK0iJNqCLqfPZmECbM4o6o29NXvAA58ZbRRhzxNiqoniCaxN0nz9OyxI1FtMA1Bbok8f
bGCYE8yoG4WiYKVPsOafz7w+AUvv4kjyFJoI/LESqSO7q6reGZV4JDiTWH6Z2ZVFo7XOeUtSERGv
Rqg6HnFSwmItDtfuEA5HHd/Nsp8nrjXrWaQm3hGtr38UxCIQipgPq9iAQdcCVUdAHiIys4M7irk9
0W9c4N6UnYtQE0tPc6Kjhqqib51oEVTbUl5kJarbv4e+KF8ih2g1sAVIANS1ZwZyjSuCVHov8rb1
NH3JUpq7xiby0qD0Y1LmXLOaKLleb8n78qfyNJF5wkkGfpCw5wdPVHgIDI0wcB3pc6rEoTdN/bGy
ssY+BhEZ1W7hx6ehqODVj9ZXUvYMCKXZs3eSb5UMuvfSqeKVnKgrG8v8EFGFV5Ar1crtbgtSoCBF
l7URm4Wo0doHzOmF2XcwLbGDfJqDKVfw5dO93cSPyJxAQIzGayX66JLyIgrgvXxPqUU6DZuDQLDd
cZM++bCosdbaCOMPmRx4WZjN5uSmNKJkz7VZL1Ga86mr3Cc8eGcN5rIAtrLvJ3og5O6c2gUemTbv
MFGNRJU5jn0twKQDdqmJCixUtW1Rgl9SRJ4XTCT8LK3+Gy7QtMaGgNCFFmHFyjw7VWGJLsmpjcWT
cZMA9Lsy1sNRyqCLaOTRfoM4LJeui20rG7PkpLTM21aRQ6mUkZkGvmrN25GlVtyMl8R9YF7sz7lu
a8u0RyaaJZo48S6svfDR6MTIUoh2bybZUktV3rrRJR3LwN4gJHz7jDzkZAdJG/T0k/CUTi3Ltean
rTX2qxX/7luKX5vBdIno4hpUeOUMhJCcEyE2uSym0S3is5oBD/hQjeO/wycBv9CiZb8zOHxj6Moo
0e9r1Dhh8WIJVOeFqS9QgI0/JJIPw/TSdTXRSgwtMKyJ0g4yvkwJUA5awT6m34dZol9zrfktUmRZ
ZWCKUxWRz4NIy341VAJTtZuFWWAbLKyrjiI1q/aG5AA2IL9OcZiuNRQ2KP0xGtii+euQKYFTg2XX
qOcwWiFG7KrMvHcGtqO6yvELFZ1PvJm5j2T6tCEzyOuAmUiI3fSQNmV87mGilRG0Raz/BRqTBRYy
Y/V8YoHC3029xwevsulIxKtJKIALxFo4RKA0mo+ByKMFDlvtFBKpNx8OjEH1ejwNFhVYLH0kE3X5
qza45AOagOcJ1XIWbqiA/xoi8lZh7IIrmRy8Bg1pvyLMtSWOIzLl+x4DxFhjxA6jrwDCxWsRMMCm
+HP2Dv3JUu9MAfOBBy0DloUacIZ3dYiSXtzao+Hi6NM8M8UpLmyEHkS9DCkT8hJU1RACrhCMBJ+H
/xgCVrVr3gduitSCvHVxfD4Mxkj/7WU5QxiPMjkREXv6SiM21+o/0XBgDqtCzhDPho4UwiFPXEMc
QlaJ61EO06mfH4bGrQ8No06bgBI867YzHuJ5pJeY8UUyu5MaNVHAZuiFix72qS6rQxlnnykgtjPu
kvyQo/UBawvas3XJuZKO6rhkUVDYuP22aV1PF9JguCj6gKCfwtsWAeTbZ+9TA6J6z4FfzKbGB3AD
+9wJWd/It6gk1d/zyBlC8lHaRoFcBmA8+s3eNmFb5WE1XPQ+Rk/MUbRtGtfdauheAZAzPWYcxirG
z5JVm4hx1wblCZw/ZvUGFh3EXPhMJjr0Ks/lNlckaIUUH3UXNycPBDG9WPqacfCsMDT1DwoatUlJ
emY6JWHpdOMJs4u2Lf3a3mAAce6dywExJXNPb0c0mzJcSbLpt0ZKvLHf7ayqC+85OE20fLTgxH5O
KqpONSGIG3OmX/z7yYeo/zHMJyDy3etkG9SYIw0O6IgQ0E5j6ScNebCKMbnlVTms9PktIzBy7NL5
UzDRsM61SC2RmvhHPlBo1pNVpfIY7AWqZmHXLRUfpNOk9tFuAqXPIt1AphFMW1ki+sb5nJxYe8b7
QOUfhcWgcoDcfIhBop74P9L+qtK66E7qr5y0GTADZQ8Xp9wOt2BK6w8Gxx1Rzpf+RKQSBC9Ppqeu
/+qn1nmxiTfd6kwqA4x6L8/3nGOUYhU7jXP2eys/hLrxXsXGodcG/aNHULVpIJpjooUhzKTakBLM
F1Xpgh9tuMo0S1dKFbOKF69IhgJZZMEPePMwnDyAnK6ueKfyhmUgGA+n50d1eBrk9+wFmmQQveD6
kldBWXqVZKvDEDoOqS+Q+fzPl5HHAWayC7BCGW38YK/jpMoObdolix6c82rUta0eSfMiGxZjdArm
Lu488ypqtRlpzs5M0ba1iksw7kH9ggXBPzpVu7NIv15bsC1WeVclMASD5KyhEeQ4W03mKN/0onOP
mH7kMmKO/TV2zoq7bp15ubyRXWJs2wazQCVL0jrGyD+NdquOxlR1Vzcusr1LLb8QXdBdnw9KmOdA
z/7o6XSzYPO7c3HpieGa+pN/BPYMh8pGaeMRbhvJ5ljEdg6yvfVutuw3z8ugn5Ra/XuttoX1Cdvs
xdB4OYgmSd6U7fBkBIa7QgtsbeuiTfamZ9swlaGXq2aETlS1cJ97+2i0KWSdgXf1hPfpWJSClblX
U/xNeAQgleX3uJi0L6af7CxsGWwlycxLP8NMpcDIoz6rgsvzQZoiuJBzPx6qpNqzdNVXRVlBd4l7
qJmROSDWMGLtxjuPWiLx755AoidatL6FMykWhnimYwX7WQs8ba11UXI3rbcUYBwKb8l9CC2oYUsK
D99lmFKqhBI6scSxFax8YsFdXTF0GuOw8DfhqEnyL8jWCufXNB5YwA0gMNaSsqMKqvowRUN6GuYH
En+/OBQGrpwoOYKCVhuvBLVL0kb4NlI1tHbLinRw603Zt94O281N1sI/tgYdoIX0+lDjPV1E83ci
Z845K0f9yAHNHW2zDV8j3OZLZWThrus6QDaIp7ZIhlDm6g4+dkZNG9JXFdJXM7320rp0QWqv7dAb
ieSq06sn5OUJgkq6od1EnT4eoxbRVhFZ4PITdgIyrWGsVflDtaoP9rZduugqCEfIGuK5EYkFq86b
+qVG77Qo26bblExOyUTNLllmdzdsT0DCQcMgHTLOfmTfGPHUr+bELIMIvT+Uvv1Xgjep19IUIJ7H
zQpNSRMjvZeRqoPovb/xaFanJlQOjgv2Vux3p33uozTLKhGuxOiqK1nizlbHn3moZAjsYgxMJu/a
Uovz7CX3bXelxQbArsolXGL+0VsG2owp03D1/BSDDSdaHjLnJTuPtpKeh+hTbdFKbE38TGc8x4zb
DeIkets6JsIp8E+bSGEl8TzCN4FROr554dgF/aDaAIEyNlu44/W1ayCKmQFOj7LxHqZFWdHQ7a3E
5KJOmBX1S9Oo5IlyTZ5s04/2Q5i9SlXsErLqr1MugjezD7mA6ljbihTJYEHE5FEPG1JdQpt9vAsU
XDeiT1SkgCkQaF7GQfsZy5rkZdvOr70Tbp8HqtaUm0TIngHErQwC/SidKTlpoTwjdZ/nqfO/MsJ0
YnOnrDSBMGRqzfrtSVdS6b6f0zEhJZHbZ8RwJhwrOFtGxG7fY1uMKrVR49WSifmSuF++rVG9VP3S
MTS5S6P2IkTGxKrhe2AgZOlC98JIxTRJjD6WWSxBR+otJoub3hLuacxTLbqWBRMT7SLa5tUjgYQD
0/6sIa3v7RDXMf/HjkX5nr7WX/1rtAyyWCcGBbhfPMJhXQKjGb9k/U6wtzwOhsulxjnNMBlcozn9
GCewGk8MVGt415J002NGMPVBppTqQS33RpD+IftxFdgxOmm4nPXaBpXOwrbwXgw/is9epAPgoPWt
jA4wgzXtiIcrfITxsK9pXQ5Pbps0nS81VWwKcWOva+U2pzKpHyEGyAvRwbSgtXwZrIocK3giZtBv
TSe1SQ8wexBD8yATH192ULVk5Kjk79oowC0kffg6frfYOTZpzt/U9HY6CtmunY47poTDOTZCeyiT
GRnMpznVWTz8JguuQJKij6XJvPmoKiPdGIgONoRx4neercj5mIfnlnMtzX860D0agbZyWYvIffnv
00xZZF+BZvpHPkuIXNmWrHFx8qT+NpTLvG3Kd2GgvbU1bVy3QFp4Qq16aUEL3hoel2+dIEsu5oKi
S1QAiiDG9RqV74RCH7QwRhWWvs6K1QsG/+j6fEhGCgKZlOYRT7L2jjhokelXrXHCby+eg0uC+o+R
4E3sNIj7ohgYs1nbsA+YH8G4giKA7W/l53gzpeapdaER+bhoSwbuz0gv/4/qi+5Qqab5ZEPNe9X9
dGqMpyWRA6+eW56kHtKHV/m08RPPQvmtqp2td9UtzVeEM819yqh/FbrJ8+VFdzdjye/U3VtCNmk+
acDsFJIAN7TrQ+vC6y+VPZ5pu4JNYIGH82VLCLsyMOM4UA1Nrfqsgrbb++irXiKa42WaetDTBms6
JpH/l0kVmnHPg7TGoclhjP5MdKGLdqjNL9pwsHtdgWWBXqtpKbshqmFtoVnGydJgemRC/swdNd3t
yLyAWbVeBMp+YSVY+efPUgyypkgLIPjR+Dnld0aozldu6wxTh7TfmEPtfLXMhmBP2u/M07CpWh9g
8Lp1MTrma0Yqy4KIp+gIxQAMLDvPNkq/TG1U+woTzyrnfM+h/Lxq+KBIzeWjKGZR+PyoZ+SHP7df
Ww0y5diOjNvzwYoqFIMOKqb5S+3gppd5L1tJlyWlao4Ui9m9ySb9GnFjt3EN0JQbnGq5GgEOdDo6
sflh8gAMMIsmZ1gUt15mRIkl7P/h2BVIdLDku2gGTkiMyOu2QDTIPvT2WTgJnDR0BE1vsv/VekIb
h5OYEHRaBuXQ0O5pTuOjNVcTpCxMGD6SNwnx6AsGyQc+Y41iAERFJNLmnIxU3z37+R2ZgWpjKxTs
JpQUrBDOH4XF5tpRSpfBb0aP0e35wNrW2oXzD+TkpnfV/w5EXG2g6nc328STGDKxv6FaprucqzJC
22PujoFwqzj7laCFZcZeJy8KM8GKvvZXX8jyrdPaNWo5CNvEZkIPk5LUCvNqozxz0q5F1FysJt37
MxCYcDKdoPxYWS3FFIJV9y4bfonlANKhmN8kRaJutFfBd9dRj1VwoNAn1FvHLrN3FbO5R3EgkFFH
iArBVehTsx7IgF0EteMK5owWBJiJNACQWxGea+QfaQdusEM5uIa8ap+GEv154qjPBHfb0gz/VKiZ
jxUVgl1XN9KkCyxE1MFdUV881CE5nEPPQrxVSi5KGi7d/YltGdmug+qU2Zu/7gY9PirCx1HTOwiN
CcQquzI7UnMcWQltYMR6+2f0sJhCQuHm4TbZgxg4qbzXqVYcurQn51PPm2Wdeaw7KC4STavv9aSP
3P3o9CaL9IMBY/kBC5bB9/9DHmy16AeverNRS0I2yY4GYcsAx9dSBf0i1dEDjGMh3kg9QPfb1GLz
/LQzchhqlXgFwwUP0WWbboeD+63K7iUyu+LR12W1rTUXGXbVxG+hO/40a2Ff6sTOFvjPrEs24m7K
0dTsignJHqkYQ7pORv3MLhhnyDwXVUVd32aQDH0jX9PsoL4NhiRUGg8XwSUOfyVotF2X8XRmWnsy
vGEELMgsNEsb+6cej9/Up+reoGr2pvqF447omAaCqJWW/AIdDhhtisptZjAbZxCFY3mOKLZqGjJg
yLgQRybP/eQ+Ys08t5PMftVQswLL2IAE0u/U7eKOmAKZv47y2vLYKDgwBm5VMcsglZf8FAWhlYqi
UTfZPrhVMp06y8F0NP9aM2c4di6QIRMJHXJYAktLU31jC8EZWAR7jh73ELLmXQWT073qzG0qTLwf
LHERsAgs8kEdG0dGLBlZxmZwHco/LiuwJZyQ/oMiADa14yhr6w48wcRlkr5qFNEZwFF0dv2CTel/
n5tt/FoxtNg9v/Tf158fFWHDTkUDq0SkSL8BZmPjbtKny38PTg1om1S73zEJG7vn10PZDXMyzR/d
aBJtNzKEPg6ol4+jrI2931riDoO0e29/VgYKQRwEODWrZrzym2Zb5xL7wqlWvfg5yCSv8aLPDjzS
KgitZC9mCHnV1DtMXzt9oLSAiGLffd8/czmMnx2LUOoMAXys8F6LGCmPYf4uTHwVgd5a70bMBR/1
9U4K0F/PfhVJvrVvB2dTsLfl7YZqrvYYGT6HEkqH+zHiibkrU2tuib8VD/jU7a9yFN3SiJkmCKI3
j0gp5hBBuJAds7rnQ68PcDYQ2PILf2cssPeK1js784PW6aW+GmrjL69Li2wBo9BX//4Eh/S27nWM
4P//b4P7msAFTJQhXV1eB2f6zcDD2D8/ez4okNE7rsOSm6YQJXYotFyVHI5SVKT2mbguO5y/yAcq
88DY/FYnvvXy/NLzIS1CwZsf3M7/+QPHb94FWeVVCXrbbcLwrE1mAHEl/XAn1R46vbPW/HaJcI2M
v308qi/cS0z/p0DulZ1lX+MqnfeXhSXF3qnKK8Uqk2HHsO612dF9T8J6oJjhFabp5Xvk5PepcjdF
W44/ekmaG1ZtFtvw+vaw6TYjjt7XqS+4o/3R3Dyr6zg/opJeFlFgHppUoXdsUm2RjpUvcIpypDOr
+m25IR2YkTe7YEQmAUfuLxyr2XhXFdBtzOpD1/W9NucE1aJ4hchSL0nHymBpViy9ATWxQp+wjBGL
a12TOCCv0/w7yA9G/7SmhhNv0wYXIPUl0mQrNhHMd/HBNJBOa3p1cGb3MSstDx1hOp+paFQdxghV
+EVbQf7sYDMOtloHVYCJEsRfZfDQMIJO1UaLv002wTszcgHdsRlHtLIKHUiqMsZ97lFuumjmWG5j
6CiBKYJmKY66WV/9vkHSVIflshjRVje8QYren4mBSIJtzVyMyhsWLJHNJWpJItDb2Z7GlA7Ze3OT
vmIZPv+HOchPRhTJ2tPcX/k8/bTI0UxZ8S9bUcHtoDFcq5qaLQzpkfvg98D826bOXOIPZksDpLjq
cnXBcQXTmPGe772MJpmGdua6e10m+8gCWcICtDyktrl1Yaos3UqBKBlOzDC7lwzzWhFbaqHKqcGY
6hjoCLNwPdm01i1yNE/UADExvMiYAoqb7GfgM7YJmMcihZitn9b45SN/W+S6KIlyQqocWE23a7Aj
pz22UAaQh6G2stvUcFxE7HNLi1HYbIH3rHjf+dmpbvOTCup+2VCnLybThIIRcUcyf1uN7Z/KJ8aB
mhrAbhFcW830TjqpDaXbAlTp6PKjEqc21QwTS30gLQ4bb+ggO2+LfSz0LZnsM1as1jaFrYP1iQbF
gY+py4ZGvySq+oeuA5BIOwXoxSj9tW8RLEAaUaOJCwGL5TIM0LBKVNKDNK0fmt4tfSLdlvUUAw8W
9f7/UXZey3UjW5p+lRN9PTgDbyK6zwW5vaURRYo3CEmU4L3H08+XSRW3yKqo6omoyEIagNTmBrBy
rd9kIDk2RQRDszduQmq3D25ow7uYOnJtQNcNB9Ci1fo3YIVJfgtF0dnHXk0deaOxCVqpyeBtq14/
k4NJ1xQjrxQk+bd+EUXbvlIW9cT21cVnAKIX8mtzigjI5LtfQmxHW9PAXm02nU1ULsLwB46B/Z2P
wuXQldF27tAKMF3+yS30wF3ewlEIYu0K82wngytjtdCnEKFd9LmTHAYUGeugJV0K6aiaOuReAmdE
uJXy83RVFzihtXZyh7oBlausf0HG7hkRjgkJRaNdldV4HktIchBEU6FjqYHMWkzO+MU1Q5QREwcX
NNvYuVbyAGDPXKJ4xrOoJ3AdrB9sopa6br3YYCIWno2xIR7N5pxoK6NvWlEkTRY2m2CcSUsTKlm2
Uo3e3/kVoMkUwTgqfcgtIkFIqW8miDOyh0ShdIwP6xcYqqQaix+YzpgrZ9C7swGO1DFRS5zL9geM
c+tzyYOy8Iz1PPuPcQZZtJ4oVFoQMXdjpH9RHGh0hW3dBJGGve8AARs3zh+R4/BJh8qzR6J0lY/d
xsHLrkRVmLA4XSU1PIud5njJ2WOHVM7eQWPb/2yE7TpuY2ep8exFKorvm1n9aNz+h59QhXQmuDE9
nmcg/ao10gJfQyf/NlqpEAIRwkgjNesQNNexELeCqxra0kJPFtBLX28RA36ceS33mEwsO+dTSf7g
bMQo8Ac6Uguo2K/0sDAPUYSPllaPCKhgy8MLgEeVXqJsY6D3VYHTticYEWqPVWpT4BkxmDgZ4Ptr
l9/wvzlFhl3eoKxOzjhG4IisBkKRdfLSCGEfmzoiWVytWmi1AwTb2raq0u26wT5PuXkoNWDw1Ihu
XB2dctObo22r25GAdwu+MiEHoqAgDfpjh7PTVRID/Vb77A6bIDjvfvncV+AwpgoSqD/31SLU9eVc
5+YO9UNAz/E+R3pcoHlOo5PfeF0bLUs72CeV9lMh9bPMh3KTDKmyqyfX39nceiR15nkBgX8gs1MT
dhQDwO8ONDLC6z8VxB+R/vL2VetGYNLVR75JjxXWcsCPvZVro4NiNprDrTbkyLPyiTVavSh0UHxm
ASJNsdAT6bIXNNfQKoyu8yqATK3pyO1+bkoEZdOsu08qxdu1/rmqYVrDEymvQZWCQrKoYHgJkoPj
4JzTCkWaKcA3t+K5szJulIZ3Bzmm4K72wErqFOSJ9/St0SjpFpIhLP6wPqhp7p1w0YmWvotZg3nX
BThAoKx+nHXuNa3GhlIZlZ9j2p5L2GfrEutZ0gHazzLPH8m8gIvyk59l1z/k9fxUz/oJa1oFaZhl
aQJ/JiIUSqcGujcem+wEJeO6+jK2SNN06vBUTbaz0xq4aQPjEGvRtU2JGPGcU57DYtph+ldQiG/V
fJM53B9Ou6HCvnQwlt1za90j6MMuI8VIdpwgFKAQB3h+HU/KsIuBhLlxbm+Rnz7YznCyQf/vwCmg
C+5Hu8wbcagIYJq0SpXvuijqVlnOdymBjTpO7DP8Kjslg72CyPAyB+pN25dnLSj0o9vgxl4HGzvK
tUdXwEOA6aTApaNnz4v4pfAAj5m7H/wgJ2nFYx3MnE4K96pQong1Gr560qeHSZsAl4YHy1EBJxY8
g3UDipJughdBP11R7+DhwV2HDb0Zo/ybh45PrHTO0mqza1XVyTbrRbt2dSKPShnUa38KwJe11rKD
3Xw0S/bvOXJQdq0DFwEy0hfZD1KEPXaSYFtNPBRIYF17go4PyHKBPuvtbGN/MTsxxp1r1R8Pc/st
LzGRyGxz1WD2W6bBs69iI2+NoJmQRSD1ji6EFp9y1Uw2FBSuEmWtKB0JXiVIl1hkdmsqLbe9on9G
pS52i296XD5HY/+9HC2QNVByViRrcQgMpuNQIxHrpOVPGHk/YyO/hQ0FE4GawMYdiQj71qO870Xl
ThvrckfMRAn5WMF/uSo9FH6MGn8BgIjWyqVW8akc9UcNdWGo3Hm9ILuc+ghv46uMy3s03wGuhUGd
5JskQpg07N3bOAUU7RUekkyIUSx1zOSz1AJBZpnddVuO26wnO+to+MP4BIJ3NXawaO6gZzkukhha
OaWr20hDDqEjfXptWcG+rRtzOyh4cOIHa9fufKgzXCj72rPPVkn2dj6HgGRf+kG5hQC+HLCjeWh5
ctVCgFK3P/G1bk4VMPs5FV7ovbsafraB1i51E1GHFhRJAVK47b1yW+qQVcwxPMRNQVPhNQ49doav
dfQIrq7apMffQpi9WhkCjYr61Q1K7VxmvnpGvrvFsHTjoSG50/JkBZqK0GeaP4czCqO1mTxD+VHu
Ta1ptwFgl6vRtx9bynaLxNfuSCDgN4912gakibWZGhc5BSxxHO6SDYVa1I1LlEl8YxzOGazWLGuN
Hdvl/xMOFIbMREiotPkKWcthW8FFjQNcfSaVLBgacxGkdoWEiDUAVMcmJgvKE1Q/4xPOtfveQQ1r
xL48/KwbwHlH7TzmYbzJI2fLXnpVpB7FFUqZmyDBRaGY7+zEZyNvknOcVv/gn/UnmzNbt0Bam7bp
6p5mGMJd6zcTNnMEb0jtmW9TWL+QhaTIbUUtRN4Awsik7abSuvFzLb+p6xDSdFIEZ6oFP9XKH84d
coq44pInzkh3r/3auyvZwh2BRT9zrr3upqk+Imz6rZjz5qiNaCPymkOUCb77FZbSyrFACGl888QD
Aq5DN0vRoa7G8H7kQQFFuzuYpkLudzgYYUTkUqPGQqHcGk3o3f4n6EPVl5lY4xoYFdWWEXGXga3O
yoX4swIvqhpkvRy7vu0xgzjXWXYfkTm8sseoPIVN/kJGDrOrUdsFFiWzv/989T+5k7mGpTq2pRkQ
Om2KyO8/X8Ru2L1NLVXpgDdfEo/4DQSpf9tZK+iRfBmwVl1ZmbrMEnO604z2eZyiR0uj8DGWyqop
0QUkf3iA/KAhLsOzMNfJjWfKBgMT9XGGiQSbuvyHX5svAL9X8eZzCMrOc1Xb1R3HNlTVIRH4/veu
GxvxorRDPFCWfBq1TU4w1kHQeZN9AGmW3fF4/QoZNt/MxIivqB4Uf1A4U0y8j+D/UXq3BjKJ9bRS
ptreDa7X7OqxX4KnSj6ZevIp8KZsFYB8puzWrXgPdSA2M/UOkqZ610FNUxpU9Gbo5vhwoO2gVi4y
kyRSVas/dHk8wIZudNQrrHBhtYiaQrdCztLEkKEoEEjw3egAZD3bB8U8Lip4IIR6xrLzq+Km7bTm
ng/ARHoMDwulRKqsiUuq+Ro51lTNo32EcuM1CEAL8ucQ8dIZuVHaOOK5jt7cpkFYDBU82FtV6br8
dS105SqI9OwW232fo62URHgTEwWYWzxx+VajCTzribcLoDSimYsoL9fQYWrpyjoujOY42xj4muEU
XIcp7uAwAqqdVSq4CIhGdhGC/xyDxFxdhtIwD1dk/z6jNkFlr01IBPKaw1FLnCXPl6c6oY0TA843
pj+HZ1s0VQ6JWde7w1yXkEgKNtcaQuMLd8op0FIo4ymmf6+Gxr2BsnBViXRoHQzuPfkt7Ek05Np1
9m9J307IvNOkDcoZnRXAKLLjk0zelZoxbbUeMExAKmY5KnnKJqLDTCXCxjcpYBfLxtbsBxDV5hq2
V7yEj1SgFVM5G69Rvjdxn8GkRqsEL8RiJ7tmEp0nCkpuo467OcvuutaqNmSbyQQrp7nF2Ws29GPv
AWZFA+1JI5rdTqGB5rxWxngyYBQwNpN9q9cl4BMXrwqEM/yDbPIqRWbDaRBmNUPlkKkFUb3a4n1D
pHhbD6XxECEJ6SnxfD/nuQ4kctYXAdGgFgbOc+DpA8wzRFyMAJchfaRY1lbDtR3hvZOSs6dKC0dh
4m+BUfSNXh4T13PPrV6YN810chJTWVld6+3cEUjEULdI7xr2SFLAMnb46aBTX9bT4WbkW3mAZV2D
07YCFBCaul1RxMHqeHYi89Cys1REuReyWrqTSFLCBXJI835UgvyEJVpFAbT+gWwqFpdOhosw8Zle
DdpuNDzYsPqk3JHvobBLPveaJKvwCMcQIq+08ToR90kr7o586QV2usGLsHjsyzy5CijQGXVW3pkI
I6L0MWMGIaQQqIl5BwsKx3JAihVPsAptf1zSkAZWn1wN6Q6z1yGYocR9kwbwHYq8cBahLXZhUYre
YOMAxZuz5tpxxnqnQxi+wjuiyRr0cWsXKngMQoSCcrSb3OClAVwMvmY6zLMJFhm1fV2vsPqwi23r
xvVW90o2F+TvMJ6OmlPkN7BhC7BwfuVR8xFjMc8bHNggz9SNy2aLTQAYVreq+Lsqxt5RvBNWeQm/
bRkeQIF8961kpBx/JOwxD75pAcBN8y8gCay94w8Bek01lMakyZa1CalzYvfsC6NQozTZYKl5s4zw
EVuPWQ6ERNF+gAeZnkIh+O4VmYk64kAJCpXjxhohS4NnzwCDgVR1vfAnvGN9Q+W13GboYC4GHjfX
zaSgSjqo5U1szMEG0u/eSb3mbES1RbhdJg9dyC2itLvCzNID8EhMshtXPSkOiRq39tKd4YBDNovh
aMBjX5igFYk7Y7R5pl3ixvGXTkhQT0nnYMSgkZcBsQGhHjSK7nffJJMJH9D5KlYeMUwYUdnauROw
JhRwre4zeOU9KUNv42Wjs47U9mcf9tltlI7VKddU56o1jO4EBtNcTq0RHawhmTa93n8penI3/QDd
eXTGRQa1dPLt5rHJnyIT0HFgsEuqh7QgwkLDM+1PrdWJ+pBSrCGc9GfX9nZ+qB0jTGDOvm8q2yl3
ayxRwivVN0DVovt1Ihqkpjizb9KGXIHBV/errOjEByqKrQbUOgU7CCoY9kuJOtIhHtC9aoNg2NWi
MckBXne9bi3RY+EN6lTahnJh9mlGX3zjsGXC3Yhg1/ARl0p1VJIQ99xGOHwsFBIe35R+g0hQvifb
VK0zy5+vgwm8FVUKsOJZdjT5FB6zwUeS1ffHHaVm/dUI9v++M2Vu/vPf9L8X5VRHpD4/dP/zqcj4
77/FOW9r3p/xn2P0vS6a4mf7t6vWP4rT1+xH83HRuyvz03/9douv7dd3HfiDUTvdkjLFsrvp0lb+
FphLi5X/28l//ZBX+fT3BuCACn6L98T1f50n/gH/818PMM5+vPzrvv3a/mh+NwKX5706gSu2/W/P
UQ0Pm0VP11wHK+7hR9NifO3o/zY9E6lMB4oieF3vzQjc0XD7hjhiG7qr6ZwBjlEYhGvuvz1DtzTP
03RH6J86/z8u4MaHKM+0Xa6uerZm6I7tGa7+wQY8RSk/14bE+lEZxdHKVZBOyI4synAGSSNwv7wc
dF4VNaxSMau6CsV/MSthUXKWGs6v2b8697L4r87VvK9YHYSLoC+rvWzcNK1QoXvrU8AVSqw0H8bi
YC7/WKg0Bxuv2I0EP12aVBjtXrqRSSW7SCDDeMZjUKYZSuBsRCE2GY/VlPM6GkJnjdSX+ag7LTqd
LVLK43zF5nlZwHmhpDRMz1aJX0+reY+Qj4D/4v7mIy8/mwtZMJwED0geSXR07geUCy59Np7Gru9j
NBjRmEHyjUp8zWNmIWlQI2IKFXT2Pzhiod2dFUyov6F1HG8mPIPA9hI4yOgh9EcKQipJ5A8Tsisb
GWokZaIgJimijnLjCZipnEtBOABeGNGsC6aeFM+MuEXDgy1AH49tEUfziIJO7YE9LrU13Pjms6dW
yg3IRdyMlbC4GoXRdS8aZCxonGrCWwkMAtWkALFgM8OEoKwgNRpte9LwiD1J8oFWoJKg937wivcN
g3I4BmXzUGWg59SQ2P4uIVe6QwuFnVVz14ltKf8OIEtRFL2OyQlxr1x5EY55smvPenD3dyfJC6VW
vzHqotgOo3DAtCLc11G8+b2RYyVqNL9NyLHeLB9+/c3xmZhiQPfakJ5rA+9S34cWAYxaI/Vgs3nF
IuuqHxpBBhta/BNaY6/B792VztBvXK2K2MHGNnCjGc2p0cUrQ0nCxwS5DoHA6PdlXgEyRmToOh4a
RITEEbnGX0cNDMHXscuRY+g6FMnQXuJjE8FtzS186XzKcbI/wBtYw7AJNr1GTaefQwo0OI/fOyMp
JQDd1SYYVagqDbIQPZySl3Aclm0VZs9oCmiLEOzf0cL17hCATAYzOpGr6FAef7UlZh+J06PnI/Oa
6sUJ4il+FU5dnCbRVA6xMsCSEvAyE7U7UUuR00qIBjZ4/+9ONx4rP30G04lccOlVyk5087wH8AeK
WtlRC3vm9uQf9NYlW17fNvMWdYVsP1stYYkEOsV5SvG1ZVsBJHnG+0Sgn17n40b7ZlMf3DiZFS1h
4tm8nJUYeS3lu9JmIxkLwpZsRDgC0bP5M0AaLEurKHBzxHCpsWlWCd/TSqYbb7bG1yZHxX4EKPvb
SEDWnCz2DA6LpSMUJEQAJgRDEBHBJFi/0qc6+x4RDo5xNz4CFTphV7BOBFBeNjz1/L0lWBayixk0
D5NLnz/g2Z8xm3JqLT60iMccwxqwEK+b+SnwkcETAUkYzfcosEaPSHQOeElA7ivmOjtGnvdraZ/P
B4qvxeNvr8Kb11zBv/IuuymivG14N2nGuxyCaXtsXU3Psk1ESXhhqSLH8FtuydEyqph26P5I7Cjd
Rl6Cijks2ZLti13s2gTABUVpDj/2Py79rf+nw4/nNhOYGKUdTXies/rQVcEdtWbsx6MofgDD6GfI
0/vF5C9RXTUQm6GhaA4FXYGpl6ft6zjiruS75CxiLUjyKYCy5LrLaW9nXMYtfcadTp7xzz+jyutj
lQ/5/QQKCChkMdxGel0fcFOjrGu35dcg6Xegd4LPsGajLRa9ZEtqt/za79soSL7icUR9NypcZEmA
8CpKts0Q1Bzm9n5k93WjAIRD8aYDi+50T5MFgWa2bXOpOW33lPcVpIW6Cc+ZBfgdWwgQpkJH2MPg
+Ln3m+k6U9Xx0OegIDNUNhwx3kByW6oZTiZVZOUU6JDSEOOdFzurqY31NXyo8Flrz8M0Ok/+lBNu
d7W5lMNBb27buIweAo+Iv6UuumA7FD0bENv+4dvnvs+88e1zHIMnHggWgwiHr+L7b98cG25jq3b0
EmuJgWEar65YTeZnU51tjKh0YobSN+662eVVDo9RTT2KoUHbHOZmMu7Q3X6cuGFX0LuRZUO34iDh
05ngLskjOabg85vk7Kk+jMsVY4dUCWkGzr1Mx3Z1UxuUY/7qcnJMhe9Qht2tY5nFkv39cFDbzBLE
gXiZQW56au34DP/UfrF866ayTfVRLtUh5b0u7Wf9t6WFkzovhWLcxGWmPbJjgywAxGFRhzBakC4x
lbnMb1wskLglV0Nssu8RR2pqwtILuvDX0fvZj+sURCvHpOCM9+sKt9F2eo3aK+xxsI7T/Hvjldo2
BoK1/TB+WZv4pXqQXdsiDzpm/iZK8Ca6uiy5nCvHrCI/6wNGiPJUOSnHP56WeSqOk5SlxiKhAJtO
n3h5UhtytfrJnpDEiVp3+BaU7RHvGExC4wT7OXKUkNgj9nfI59xp6O6gsJ4/aPEYn3VBLHvrgfsn
RRRVD3qfxWeJThNzsqfzprqs/F+dN4uf8HaVy8+DtP3609/mLj9PzF16b7+ZlafONimjDn0hCJ0u
5FRsEnVqo4JKIcfk0aVJ5ESQonymjb/W/dXicPT9zd/fyTJFfklFm+ydDLFNAjWh6h4Q5w83cono
mMO3132hPgcyCYBWpS/l/qPQEJDSlU+ykySbgUznpzKyi/to+ooy995v4uBo2zXxxFu39FXiiRjL
EjnrkSu89QL0tnhSYU+vHwzMSzZNqepIIXBkiDF5JMcuswUux+vLOnk0RMOdluNOPTge0auJtntb
1c1ZotFkIyfA76EMI/gfspFLgAwT14iJ0kqh/tbiPE0MystcFnrJ5F39/WfsOO9f1eIzNkySHYat
mZ7YWL5/WI5hpOhhbSgvUazet8Dsbl0HZUsgf/21fGoSdn3vcsO9JbyMjtXbuMt48zbezzDRikqf
RJj2fcRs47f1ctwInO+p/zWiVuS14FsRTiLv5b89GV6PxBiCDdUSvQb07kKI32TieHDIadnIO1oe
yYVEIIg9GiZXlIOvF3c1UM9wtQCWF7CeqzQpYc96Ocjq2rrHjUBdhyr6Z7KrgrYA0Y65kpgEJWTd
G2juYgqWFfvIep6RW4TSb+G80DbnQR/Ka9y0s+8Vf6LYt8fnjK3I8rLCtl6AVqPwYm8dA1jBL+bK
W780/iHisv/8V3TYHIpKnolSFHv693/FwOojvMVC4wXaGMlBKdLy1thNxKcIbkA7tILla5fB0mgj
iB9vQ1XO7ZVig7CcI8ukYpmYkMmQfDTC5mgKnR5dNHI8ik1wXBOipx8m5OyILnyLZ/uy7RA225Je
ddITTNN4EenZEzUSbWsVFohrhAvOhjgS4yBBJ9DfYm0C+OJsdpgmkQx+mPXCu3GcaC/T7gYOBjdi
DvTMb3ON6Jnm8Kko0mlZ6Eq1bYYy3sujeJh+HQEF/nV0mb0cBYMT7xO9qdd/f4e54rPn5wRFvn35
n//iKWbp1FgtC5qyzaPsY6G1tVEvQcrA/55M+QLZFgS/uxmz4ZmCF1hcalSyixEVIrR1DIhnJjS+
ktMfFsZoFzqUpDgb6BCLcBn8daHLcnlJ2ZWXdEvrnOpGtoqE5kRkGqV+1fopqhB7OTIPBlIUctgp
BSCQjDw4qabSry7z5LG6K9zQkvWsRUhlyOlfV9HYV1/VNfJfRbAsa7cDWql09UGLC5yZ5KFsgPMg
MxcsZUcdzPrw2+LLsknMhKrrITe+jEponQh1MPR6iKUkD1bH8FdQSItjkwtPQqKYK4dsxFGOycZi
rzVeyUN3cA6lOtVbO2zDX2OXhSE8qdcryDGvtLzd338BNONP3wDDRSIcrKqreuQDTfX93Rk6oZ/G
k1q/JG0+N+bSQW2shgh0TCGPlsrYb2XvdchBvAWqSjctAgPx2fS1L1bL+TiJJnQpqWblLjZrqFr2
68krfruMnJBrI1s3F22B0JoviM6S8iy4zyAhtOCKDNnUOvw/MG5GPRcegoA80jZX79VwBlVX4DVb
lWq81aO82rrgbY4JUdMS7Gl9b2Q5qAcMF5/FFcPEQVayPph+kIDjD+u1qZR4qgxV9t1U1TVybNNT
1Gf+clacYaeltn8jV6S1PZxSISN+UZYazQ6gvXxoDRXEbcsI0ld9AjlzWVjA814YuFpf54PR3Hoj
zicCPmBWXnivDx1mPR7sZjn2tqId8R7WcBTDvaq+teYQF3HfjxaN6Mox5MIyavQE//AlSDkEb33J
6pEL5ZjiIRWNuzmSEoLuc7kW6G0ijRyfDK2htIIT5RLgXX7qgpGEiDhyhIwLsFsEy8CNfhiXK+Sk
OFMuvZxkiTNrcebbZeUKOS6X6SAP5GXl0IfT31+2QazhH77t5ofNP887TzXZfrH/5wtquB++7YE3
x5ZXtsq3pEmWLbkLypC1SwkPmfSFfEdc3iVu740n91kORDnaMFfynTJl2KUnM5V7uV6OyaM5msdT
/50vkriqeEu9Xuv99V9/aBQ7PyH7nqCdNbeZaHrnLlTN6uY18hPhH1vwy0jgZslNGR/MDjFTHjm3
+PJZ956CfgnOqDAyfM+6z2c73tsVjj5ydtRG616cYPp8DeQQGVdOwPMJcRKhzgSLWMG9HkM8t9jI
bpBV3UJPtWKjitnQ/2NWZt4vszLzLmdVsfjDuRoV2AcwPNl2LkdgaHp2E6ph/trAwXuZy0TbyiE5
2eGYuo31+memNflNqiJ6PKLjwr8EhdFuJTBhiBNk3+MeO2a8P61zNand3mkseMqNHzw3mDYjQ2w8
ATFeBBCx1v7YQSEvMc7sKyO8R1CcUnCrnOUQIgQFQVYZLgaIy9u6w9LQaztMiJWov7YEebkyKXw7
4ghZdcRAbbTSLxMjxNZjReVZLruMy4t0LcTrywS5wvnKUBUCiMiHk0rdkeyGUKMG2HGjKvb3FiD3
04R17crRrAk5knJ68rvibHfucJeE4T/cBw41nHevfbJi0B9V09IcyjaG/SEH1iGxWavVPH4D68zm
HjQ4mGzbHK0jcdptIaX/gIf8NBDER4NU7e9J2zYbqoPDtezKpi8/IU1R3cmOHvG9MR3HX8luqKFo
E8TWrex1ft7f91Bxk7Tq9nqvlCdyq+ZrnmtC+A7pUWUvc1ivuaqUmvEq7FEiuKwzZBYLIwgYJNZC
SXcyCMs89jtJmaoLGXcV77se5PZF65Qryl4YV6XFvRTzkE2ZZDc4ueL5K4Jqnz/BMjUcfPiEFBE1
KPuyvtAAcvUEqFRNwcjJowx1ik+I4B6k3pQcRyLK3Hmt735q3fLjuDGovA1j2DlAHQP/HyI5zRJV
sd9DOQ1WsQkuCpk30zDJb75/kbs4HwBxtItvyHa5i9z3622bYfwwTugAAuUb0TKqx6M8ArHSbO26
ObHXaKydXCy6olw74Y5zl6qpc/SKKNugPBHuWmXIjk4820u0BMZ74ijvCsnO7Cvy9vukQ+QDbXSQ
Sj0quQ52gzBWrJNOThCHbnSyYtWdqCvxQqpmFZ0JO53yGzgReE9irIdhH6hRUFA/dCqbi3xCSgnx
1RqRuD8aO4yaA4IiZMHexnrMRlUNj2YHCCFGngjP3xW9jf5Fvcn00cC4MESgpjStrZUqxiOEpIMP
rOIOCfLhLm79PY/A5HPpnB0h9MCvkhzkkWxc8GH4w/RowTSptpFjtYcjpK4H6vp1S0fh6VNaNv76
sgmU+8ZLV2765J7wba0ckitsBRV+q2+3DTiQ/aWZhc5Hhg4e4E58EjC9hd/3tuS174R8RUFKba14
MM+zDbYpz7ARFD051PLW2avteJQ9njG/xvtCjVYTfPHry5hcQg3nWesmrGLJ8dbfYgNfzqEdkbbO
bbZf5RR8yYzcuCZ3Oe2LKcsfNZixcrzAQBAAUxwvycyFX4wCA63M1ryzmaHWo5ntgy3GLTbvqwTb
6XWuOIBbdAS+YAZXozbt+3Gw73OjiLDzhkBBwgrEv+zI/JGJf6CYkR2MiEjV9r8tC6JVFSPF9/fR
gqFS0v5wS/FsdHTbAXKoWrYtbrnfSgWjMeSll8/GtyzkfnFM1T3IBsIwRsUTNk6XMRPmKShbEuGv
a3KUzQ7cedbbWXLth65cb6mTIJXyT3Kq9j5UZoTIhIiSbCZLGFwQiVyG7KhRIcKhjFsJXJacCA07
WdkqXB05ZgyJtrAqr1oBqRxhnTfZVoPo+6myFXVpG3gYyG45m/UG9DdiMWI2ntCs1QrsRGW3w1P2
3KsmIFkm8ZMpPgXW64lyJLP7jR/Hzk3gRd9jNcv3mU3SuTMxZZYlsEnEnx/GAPATjLxfdxlToHJd
vdbaPpzXGe60twAOXc1K8KVLsuRz0+PJqekhr5Qp8I/2jClVaiXqF9S7t6if2y/vl0KG7/amWGpV
PbY94zis3Tp0qLz04ckVDSK2BRS48DqMhIAuKDCojmJC9gd3PJGlMLcKmiAqEnis8XorPNUKOHUj
RG7vt/NwZXPWqQsOoILZcDbm9nl2PPVzjMbYHn2f9Fp2QfmZawcZ+6XsNnoaLQ138Nevi7ETvkai
u97LbqBUT44VdmfMfDDwSBrQfNaPDrulK9MyrHsszqJjaWtP8i0mh6jN7dneRGen8JxDkJh3JtAu
BARFrK+hAHFVamQEL4H6JSqXszqUy9WHcF3x1WI7Iney82afp08LIgllFqzoR5jAsY6gfIlwjSGa
ICsbCoYczQX6UU2J2O/bkDySy+QK2ZWN2jrN3ve1Zk3VHQvJoEMRxUfjsIC49wQ2HNbZPM3HZAj8
z950Dp0+elJ99MWw18mvZVf3MkR0bBV3ATGLyDz4V82/i+v4i9/YX9HHcxaBDTrJCwvhQIGmftpP
z3IcOuW4gxzwl+MOj6gdnowzJBfKoaPt4WcgurImKquhcuJSNr2MdXO7KWe4u41qHH01LNBswIZB
di+NJ2Z/LUGMwKrMCG8TxgK2vtPr6rrS4yP0Lr+sjGPsxdUyGM18acyGe4QVglbEMFQQ9Ey0pkMb
oTPyyw9l53OzR9UXM1FwOdaxBEV8ofxS6eYx4s2O8wpepvL0WSz7cHrWKQs5TqhkLq0oPkSVq/wG
fzAKQKxx5hg7CX8gEtDODdJesjflDnyOmSjR7QIEg1F3Hn2oi1JOM6TYCINOqZc9BjM3cszC+eWs
Ow/4M79blltPCfJwMARKxbsFpD6T3EPtG+33RQIBaCVlwFSv8sVkJbAPgCvPf/+G0CyRgf496NJJ
WAGRslXNsGyLXeX7N4QDl7Hq876EqQnlJiP+2qu9kFcyIo329dj20d3onRKb9BCZDktOvS6QU69N
bZXreACfTvGzWvcZaGS5qSpFFyZ7upRbLh8dknUBGwsJG6BQdl/8mgWJXNwicrOS+AWJZ5BHXdM9
1Hhmbi/jFyjE8MekXC8xEZdlnjo8xHNzV+j51Qyd/AGiAMpJ2fykayn3VJQpZDjq6cnDkPbKI8eL
S8DwukxBCAI7OkW/lgEP0YW68i0NyUqRVJdjl0joQ7b9svhDOPWhe7ky7ylca96uLMMrfewPLbSo
sze2J1mXzKLhVlOS4dGsrWqJLjOSl0riHZRgQsYX55OnxqhPUUOZppMJ4jxogzufd+mVhpXE2bSI
fQdd3fHWnp6Mxso2cDuo+oiuXKYDZYJ/ie1L4U+4/5Kkv7l8l8FHPvTlqO5ev8xQPMeNkbHHlUtk
04ovfmgXD92Am/Fl/LJWXvP1plGs4vV6cQHrsZlDfMbnFAm/BFzMiPD+shTaq7LRs+h5zsxpL3uY
P7k3eALKjjwndHxYjcipApbhnL+6zpgn6j+EWOh2/ukGQlGArAwgI0MkoT/sWpIRuLEfFuVzG+Iz
TxY6PKamFxzHZgK+z+YDJrmFSYIc/KtpOdGW1pcGadm93Gi2HiSgoL+TnQR0NJrgbriWXWXstCOU
vLvXTW6SqD+qwkGTrnahW2lWdO2PozUsYq8LFkZVolEGsnpTxd1jxNZnWWB9vWjn2Ttb5gAntZuN
Rzc3450ck6pn8CapE/nVWvZm7KsE1g5s04AaImZtRQOj30d9yA1nSB/sjDOdzIOa2IgDiL22X3Th
LYXsa7sIhnu5ojaRqi9yDApkt4K4uxtEokd2NQONryqJhnVqzvmhxACwJVpCdW6aTnPVklXXQiSi
gg47FyzHcuxGxFSjqM9e6Zr44wXAd4Mg3BRTjpjbOGpYzDU9YkapdhckU78Ap6/dxWKs8F39qMiw
3Uk0j3dkRCk9DW+sUKdsIhpYvs1ZjrPpu5G9OVKX1LG9vYtf8c2s9F/ko6NBfnXVl0r2/yg7r+W4
eaxdXxGrmEGedo5SK0s+YVm2xJwzr/5/iPZYHn+zZ2ofmMUFgJTcaoLAWm/YalXvH9smsvdB5t01
yVCfJWSt0bN4H2AHvkBsKniQByX1sLYX9VlGXyMk5E1e9fsecgSe7uPC4IlffM2LcrLTtTo4N97P
v5plKDo9OJOqksHXlCnnR9nntT+/Jkt5VprnrnYq+2Z+WRXYyCICxfaZfSNgmMjqz6oGt953koF8
XxDyoVrRcxsgwpw2Zf69TJuLm5jep91gHTXaoCDQRslBEP6sG+1bhn3Smx/biBGS7z4UOhtqkP7i
LN0bpJBsaNX5PtPiO8zyjFlzoxFn2ZE5D3bAGrBTlXkDPmB7k3VYf3yl5oYs2eSQwvkW3DlI1/z4
fZL40bUFbayvrkYTt0rQxUcbNZSzEtTIX/UVqcXWUiq2IjS6GgjOVdl4xSbrRXgXRpZ1KJBJw12k
UZNljcEJ4lqxu5GLA2af6i4a8blx8CCZrNPX/Cf4NDas99Llderr6vsmcJS10IBZ9mGcPDL+VfPM
9r0NbZhQGrl+y3Trg8Acco3PSvlNpFh4zCPyVgtXTVXF57RtBdJAWL5C6NH3ioMXPa56FoqLmX2s
5oMMvw5VqYLRT3AAnYfJQ2vHqBECX5+etaput5R31iTfAgx4IxPxG8O4YAqI4fMwiW0n0JSDZRh1
m6C01aXsNueB4RBE7Dx8CplltHVCqN5GZ7jbCPnlA1KO2QlWo7ZpERW460zThGbhiZdSWD+Gyco+
itjAfBMY32Lyx51SVsN7rICl0NvaW2GqCv4LsbOHHHc4V9ftu6R2SuSG2hD/VLziZacRNuLWU1w4
NXTKJoxR8IAgIbmXoaIm/dFC122R9jGEnKlPnpLISM5TCV+lsMDjbspaTddhSvEvSCgGqqZNMVCe
ykZ5iOfu65mKvvACI4Zfw2WjDJlubYxHBuUQe3B7MSuqwkMQRq8Iz7m38MpdBIE4QwhQWWJNPqJR
RtjH+bDzMLRFD3nCXtwLmVZmpgoUBnYy4qXodO/oD3iQZ6R4ytSMpmesgtTZei+6lwdfeYKN512k
Im6DQdVRG6tvX/1GZTrrHl40lDKu0dX6u5MPEQsF0Y/DNhmR9IBt8b2xUhu9DT0/hb0q0PgckSuc
8ZX/YUThq9j2FuarwfbsHvfNjTHnQWQUWfDqfkdzHysN49qXY5r1Fc19o23HHylJ3GOSt9GlBTN3
fd7KhKT/QCb0ulyXwOOs7o6eCWDPK9KbETWLZ8up8WqdukdPqbt7Vcv2SZIrz4iEDKfSSBAHnEdF
RS+2UYmTpOxNogAno7oAXVwABJG3xok+uWhQxOTTLQ8dck8Q2aNfv0HkQ89p/BiP29gxTgNc8DYV
U8JfJkzWOA8PFPSc+l4eKJfdDKiJrBuvvrUkqKKCYscuvCF5Py/+ro3otObbDvF+PL0iXmG2wt5M
jzPkSzv0Kialv42CvWz5av4aGmhWepEdSaoN81AVKtW2K+BG7MJc1dfkyFF/su3kowZcpuXeh0id
kApB0zwhIwJkX2sn5Pc0DRLWYmiXLBLxLZsBKEYSYpY3deh3iurQ+ZhX/25H5io6ozL3jjLjbBgQ
YMxmuI8y05I7iFOHPVbLMk3jiVetQ0FMRjpJ0GXXlvlBhp3fuCvKzslWhqFhI4cSCn0l72aP1XhA
dBYLNcfDsVXLoezpLqVCr7JOqkllpRKajfxzE7zz7N11Wuw/mQYvsEJPUdMJ8xLPeSpc7Ka3daWE
P0VipMhBJu0DMqXKtg1GrAsRG7lP0C9ZyCERirBg1NRvCRT+FQbKgNfQuPkfOXDzPywmhSoEqokm
3yZD+2s3ZoDr9DW3SL6F+HPbXdletJllHTd6fCjqGCkm6h3QmWmDQqkx6eM8IEPZMRkonv77VQNs
2REJduUByYBFNi2dwU0xgUeX5V8nlNbTO4Rx8cLCd5Biv9HUR3nwUqucdZG+TygcHjPUfoqFLvT6
qM4HOUSGWJBxnTz9uviPa+R9hrF6+x+7V1nbz/9Af+iC9xDsH3DQIFP/8XnVlVoHfWr0b3qXpZvU
R1pDamlr86JCnhVBwmsd6ts9RiHRXrZJze2+tOigDoDUD3SwqxB3i/3hOdUNjJo6wRYo99mM2trt
X2d4YejXtuH32f//uF6vNo2FeL+sU1oAgheBSWJNbotl6JtRfJR7aBnG5hD9Ecrer8Ff1zZIz8Ou
/bfBX6FfV/ygBO9bddDEycnz/NYZ4106F/flgXy9sUxdw9iSgA0e8HTMbm14tiZE8fcqxtEWjHJz
B09D3xUITe4Cx4zZFxgGotid/TP2YMWO1U87brFQRZjzUGhMyXaBBx7yHdmrPzLlK8GgoZdImA3i
UclFdpfpFONAjt0YrpG+IsZR7wKlhWogw2iaFnbvoQ4SdeOzkX3gI5m99kmWHQ0T0zF5L5gGMFsd
tcb1gN7RRNgE0Q8Ao+rAdoLfQN5MTUN/I3+Da2i6j7nTZXetm5X3dWfdpD7i25YVhfsWeOSqGoRF
SaPwLmE0Y2TjMnzn4XgLndx4MNTI2NuhFmxqK6q+OeJdahX/daHXai///fuv23O1/8/vPykqW0f9
QLd0VYcc+td8MRnMmoprp8+oLqTTs6k5yLMgqjxufJR1uhYjCdvArKUr7wLfN7cyku1U1oS0FUaR
fh4Hm4bMO+zrHUZ+6X60I/Z4gZlj/qvjRCO8qd4bnTXclzjyXXK7XfpVMt7LpmxWYO6UrFnJUHaY
uvuAxgSwz/kiATnnVAfTk4zkYfC0AnIXWZUOyO8aCXd/I6ZabPPWm9ZDBIyPRSbWvGqTnCzACC9D
CCrBSccnkHT+vozwAA6Qnm1mNAy6OqZwVvLJvj7y8lEOm3xrmtXRb1XUungtbSMXfVKpSioPRWzq
CzOxkj86pISpvELMV8hxWWG/a8bsKOAW8OM6v6U45WJ11fw+q2SPjCn0Og5GReLHULgAvueBeGLc
NKp9+SsPIMOvtnCc3aTNk2yRqtlfKQOMDkuqbJ65CBw8J2GAKM+IPHwzmftvZdQ2t4mZO0+p7qV3
qghuKTspz3o7m2thArusYOk+Q1IKtzap1rrXeMdBwEEAkuQRJgtIxMWqhUozB8QK8oVbRCVmUIRp
gflLk45bL8KYFcvK9qjkI+7mie4Ui69Ynn2NcebRMmTbdxOQZNY7bdhdN3EByQtMbYonCaOQwAl5
ZgZtuRhyF6T5iAIExjn1H+OsHAZYjTwAywMNKevQstDTYQVlzKE8qI1v3WZmcTejTQ9jZaFg02Ck
dsZscvHXsKhsxsWVHadOHvL/s+mnPGRDFd8440UGZANJO5NZfs5bHQXiqUdmW/aIcC4+mRpp2/lS
ly/T0WmiMzNOdD/UYoHpeHKRUWHHKfWLcJ6Nont5SBNKXBP8qqsPm2xD0JK1PGT7NO4QLKnGn7XX
GU+xXTgyupoLKtMfETW3a3T1fIi9P/o6SFE4HqjouRb2dECQWz3Is6YfpuuZbIOHaSzUPgGg32LP
ICynOBi55lFuE22G3Zg8xw0i3qaIySzQstP3TjmO+yFtk5PuePDxlNG7aft0WiuUOu/ztMA/IAua
J1znxcLrqVsMXfgRsZ/8YWUaX+cB0b4ojBAnCNl01FW1ELGPF9WYtKcUNbN3O6g/PbtxXjM3dxdm
oaVPOSyxledARvrvE+o/mLuOAaKKzSOTKpMp3X/Bq2Ib74keJYSnoPHUhXz19kVbwhCMkoNMXw8K
TNVCRfRBvnplbxrWv3pVLfnV+3Wt7NWtYd/qeXH3n66Xt5MXBDoIY6uq9PGYlQO4FhSrFn8xAuwW
ODibYWTprkksJ3L7E04N9ZL9cv9UYNS99F27fzLZtLdgHRVFvzXNsHiZnHA6DAJ/MBmSKVTXjm+M
TJL02r4A5l025XlqtPzFsvAKGMtk21qNu/abwN7B/SnRKtPtp3ay7uVGcGymYOEAeH6IesuaxVvK
rY944ZPSGfchVKmdbwXmzhjKg1rn2ZulABsPWeaeTSPTj4ELf99FA+Q5re1nmeX+PTSts19DRedp
16GOO7zkfaGgS6OLs+nAQ15pCdwp/IOPjRuwpmtH3znrlGDPRtM773qK0hMP5btqlB+zvOabUSB7
iSTU9AJrDUqkbXdPg4CEkbp6+5BE2bgqW5IUqtJ0a6cMUPHNlG4DLjS48apC3Q6t2eC+Zoqdrgzu
wXVEekBUfdiLvldxy8PeY7QhA7oo6m3boRA3RWQpa9sZp4sOKpQSYN/eZ1GeIBDnNI91pbOX17P+
mYkLxcp00F5DgQBdXfTKNzFNr/xPqh8sAM643ogPq083ZptjOUjRBrE1/judmSW3Yz6Wd1lRvg+R
ob1pvonOtq+Vh7iGCKkl/UK2p0MjthXYts3gC/Ut8HEOTZzgsW/xp8jj/eSO0a6AOg1TChcDilrx
D7NsF9L9ciwd1BvsFj1ML/E3uoVQR1NmeJH6VrpO1NJ/QSzvuXen9kNBUL1tLXNj55G+G9nTLHMD
98Y094yN0ardUYDdZkLEXrPF/u+hTiOmy8BI361y2mhF1RzjPEyWIi6cI4V/cT3I0IbCzBoEhSLZ
oQmERRfyVE0jTuWg66k7X240U4aZwh+3kYOdcJYSV/Nkr2MFuhp6tcI1N9QPrZ0hPg5q8RHAY8YL
x8w+jAArrGD6kbFPXA5Vpt7p5ZTtcDVwdqbi6xclcHj0SlG+1z42pvM1eBx8trqaPxWpGW9avnpH
5Pv7MxquAsB6MJCOrlRei1F6YDZ8COcFCjBPEtFAc25le9VOD19NX+1UJR9k1Hs61JYkrK/3+H+2
yZvInzB0yWuKATHCOY61gsjiP7ZdWd80qXPRseR8lE221RxQyBpv1bnJcasUAmWobmVnZDlY6kYU
A2To6iP5OHtrCjWqlzV6VNDrbgxsRG/tRmkeGvxN/SQmjaV1qMNplrHu5qwW1Olo0enIppSokTzo
rf/HsHYEaZm6L0Ysxl1Bmi51ezDreulUp8ECuyYPMkzjkb+fZWUYRtrGBSVi/xKFB6i55CtlE9bl
3wzVbX61TTYPOjCAEk89LmCVURz/+/uEPMO/L9AdCCMOKE9Kqzycmqb+BcApDTwH8yjTn6h/UozZ
MNcWh35ytjZ5tzup+jS57hba5q9o7vuK5j45skl1/Wn4t5H/vE6OlML6v3/C7+vCWKm2PY4mC6/z
KKd42NTc2Igl1x2YydmhU7bIwwgoaovSNAyIf++o8YzaXxPFjpOqKxc3myC2ALLPJTcecOTjKm8n
I3kw69DaMlGgOWoFfQwCEUHYznXGbZDhfQFuCQ5g694KHNAOoRHdhVnk3someaaElGtaf1J4Y/yr
g+xWtcF6ebyJECs3UWW5+PMKdUxL5LljpQR2klkPOCurR9YP8WJM9feKPO9jqDkfqFcFT5XW9Zsx
87SD5sXWjWkaOIQkfr0v8t5dk42CWdRY96JIi4e4yLZSfAnVw+hkteQGZTiAV2TWsppNNWTFyzjp
IVZZBzsv2hslydIVOSkdtsnsuaD1COshsDfNhgzIPSl7lhLNukshwW7HafoOSRATMnS+1mSmnae2
0O8Niq0/0o4SypDDCAAahM2SQSX9P4wgu5njVajpW4g8uDoVDUUNHQkb9sDFOi3U9Jl32U94At6H
rr+1TVtfEpjF5s4TKJ/qJnJkOm5EFyR98FshU7IGc2+9qkjlBYOV/kA889cIfnv1MFMH18KmfFUX
+IzgQcoSfIb8klJvl0nFXlkvALmAOQ0Vpz9eIXJegA5gOA6nQfXxxKmpojQI0bHoiyyUO3r909fM
G9LM8XsFt3fRAYV9cYoyW7IojR/HLtRWHv+ZSxK6mCgCHccYOh13QwOUZQy74Iike77LndxBPshL
NlGFJAB/MUQZDArKo5/auLHZ8XQ2yhEmkJ4be19VxtdZ+EkUg0vO3KvOA2wb9ONoN716WhnBwLB5
4hpK7E5/D8OE2UI3mxlMGTPu1li/hsUxFO8Yb7PQiV9MPkJEFKo3H7mDdWI7wamJyuom0WIP7kOr
v2soj/iq/SNEvHs5NbELMsrVD3VThfyyevkS5ziu2bH9I02Sj0zpq0dRlsX/WvpafzELmKoQqjR1
jXSaapnQ3f4dCdIMsSaSNh+fVCt1UTR9doyWiRe5jIPVuTAGZlOBNIyKha007W3XlwYuIRrSGrRj
qr7uxn4VwDpCxX+I93IjIsMQyek/Qtlr580RFyh0fZ3k5GlhvwmqobhPsAFcDmQ73ox0ugslLtd1
9oUlys/aLr4bY+K8KNAPl2mvpXuKP59NU6tHRa0p3rQ4GCCFfV+jGPRQze0BYHy8u4zxW3cqIy+/
7VVS73JHn8eTuumnHEXA+WUr8wIUuIZzqBfW3k6E2WytXMVU0jKi7dUcB+I4tUonq34l00WvrUBL
dycRZT4LJBWfbxmjsN6f/MFqqUoM0d8dcoiN5DSr7Xlg4yKznTrDU2PaF4kklNhDWO7JaW5SIA3c
BYVIkJhw+hUUWvXsCPwXhTpvhlS1QAIkHH42IaxKnI4+hVPeR56jvCIoYKGOWWmXCbI6879GLu73
5QgB/rqcT+56uW355mcVdveTMfq3ren1OxEi71lDK1jkvp29VhUGW46w061SoQcWCPut9cz+gsd1
+OBC6ZTNo4sxOeIJSPzMF2Ujuz9Tr7yTGajNS5jvTMNLX928sLEoAfYhw0EZH2Cb3UazIFBWeTci
sspHv2+SY68Z3Uq2+xmKYrhzPhrNuMrcSVvgzL4xm4YlOCv5E+DxPw9fbapo8JjKK2Mhh3x1yBCk
aL+GoSdWWV+Pq0FPkzukf901yw2VF2XYbcMoLU9+Oeb7mGXhIQW5cDR4QHdG1LZohOCnp/qdA3x5
StdjGg33uHh5y8LJ6ifkXD0UabX2VQ2QFk6xffuue3MNuMg/qqLejLHnYVZjbR0LLOrCGL0Fes/I
xao5RRhPND9aP3wwEGmMPjvAFHtZMRuQoC68Nr5T52pa7oQHj/ntTvZR0bn2GTMp/nefrML98zo3
roJV12f6lT3gmqENqNQNdhKBCTcWld4igIo4Uw0aX6Cv2ON56C34RrYPrurvWcb7nxDV9gHOBBg/
VhoTxRDfJG5iHFSkbTa4z4kHp6KKHSLN8hHZS55+8bPSSnUx6Zly72hTvm1YDBwGH7kkv2S9WerJ
+JaX/jF08dGq1djAYYr8AIlP/xPIaZqZxqdSNG85xeUXxN2KVem0060hinGHTGWxNzx0/ZHzDo4o
pYSbJKi1o1Fp4VltymQN6Ct+MXCRQgeg/QDlgiGWGXwfcR5jZzgGF4gRzDRlFuz8qjPuRIBoP+bq
1rvov7Fkhm4gnflCSVOwh6I/zvXJfuYryA4QQb/OTG0c0DfIp4U6Wval65u3qnCH184ZRwSoTXKN
MxCrwWJZbRX3cUz68gSvKVyqjRm+tnkEXI2vB0qShO5Undva7+8rr2nu+jx+0GVzbiS7tBkRpZlD
kndkPpXgR2b17Q31BD4K9CJXXyCpKRwFleaQXP5vsNXsKIEYZn8rm0Qmwh2ORVtqBcYxwUX3QC3I
3ZpFzcygJsqq1tr2MbaxrlCrrv/W+AUS2gWZnUJZx3GM7F8WFcfR6Pz3ZtIgnfuh+YSp0XVhoMQ/
mKixLTSNF+wIpl2bZsFahq7btUtF4Um79vLf6jPfvvnv63T7H+8+G4lmtBBA8Guu+g+GN5J/UKTt
Unns3UwD22QYS+wDulu1T+ND3VfeBnJw/ujlLEtMPRU/C3CBfsND/DV2hMW7H+MblgUMD4vssUCQ
fFHg1fM1PFVRpJK3TuA3Hq5j51tbM5uk9hp9eSVqZ1MLpD5Jjg0Z34+qQTW0zeNvDVaRSxyMsgsi
+vouZ9+xw0s2uvhwpDH8zjFQhoftsyiXF3W9iMmCgtOYwE3o80xQWGn4iBDsQp/r8QGCV48xntyS
mSD7fkdjPP3dN18HykX8D1kZIHN/b5RgnBgoUai2wT8Q6P+++iB945nACcWjQWkXB/gxLl7wWl4A
MYu3AMXqo6P2MJHladVSjsRxqT5eezJzdJeysU9qKpHT6Cz91AJJak9nCXGRcBh59hcm5q+w7zHQ
KXGjMXeQpdAGaruOBXjnPAgN7evM6dqjppTi1MR2t66RfXhCqgQzvvkDT/HEE7n1U16UKiEXiajF
iYQ9v7yojn0ey8AxntC2Z6mf3Op6Efxs+37t6Ei1L0ofM50RMAzsvu+isadXV2vqJVwW614dY0jg
cWifMbBSdvAP1X2sxsHZAi6AF0qvHNzAfA48EmoJIBuceSz3CD402ijp1D/ioQrfCJr+BxrrUWPy
BQGPB96ji5762LXWoVv9uohEOO4v80VsW8vfF40SKVAh1VUleni9KJp/0rxtuv4kDy/QR9WzKZEA
ANp2ppuuM4Cd4fPU+N/hhGknnHWjw1RELotdsoy1x1q2HgZ/Z845yNJQ84VVju41B4m81GIGJj0V
ibXqVfCbiqLZr0X3Wc8496ZtBkTsjWKH+7WYm0sjyi++Gb+mIvWQR4OZXtf6CzKG3o1skgcZummy
IfEenf5qN2sdV/UUH4ZsvI9bYzyiy10hNeRCnZ/Pvg6yLfY7/EKyEzOU07FvUx+yeAYcJ5510mYK
qrDB0+pOZp/0GfEse8dWtU6V++BXQ73X09h4iSd3Q5HOflAHEdxVQf+QzCSw3KzdnZbG9kqZdGOt
tOgB5UWV7fD97VbyqdWcMdu5o9NeQ9mb2sXe08atVTSf1rw1GwDqb0jj2DQRKpF2RotY3Hv5T2MU
yql2R3GWC9xA24RCLc/XNa/u2M00Swd3+Kg0LGdi1N16NUI9rQ5AV7NUY5fpr2CrB6ciwt3YmqI/
2yd2fUNmpQ/zeKtN3Td8SZMRhH+Kn8dT3AZrU/5GYVrsWfqjrWt06s6eLP4A2HAu0qZxzk2MHYLS
4MU9jx2zFh1e8sNLPDXbh3EIim3hGNFGFgq9ODUw2DHdU8xH9pJFl0LVxmfQZ49XEAxYr9mlXVE3
rI3FIfVa5eygo73yoqZ8tZr44pdx+9FFxcFOM+utj4cIoLgb3pZe6O1dpa63oe+a90mGEbQDVuVn
o+MqWn9mnmq9Zfk9yeAcEuG/ThTl75Y/uzLQC9HizzFZ2Yg3FXKfLDmAfZlrRIJ06/x1ympKRnqo
+RvZ20GTLPPx3RGLbGSv7vHnXEIlaG4S/KlOrYWrSyJqHFzTal0njfYDkV0cI7R4uktYJAEEtJ1N
EvbuU9p0j3JElYZsWMPkqSmScts6WbjXkra8b+fkmxwh0B0orG48Y5oIe2bWG6nmQ69CplGDVFs5
WoAXdGxHNCKHv0xaET2lQ3hj6El5kS+fnIgLiov8Gs99X1Fj+H9Ev6/zPL6I//3t76rin+//GW5D
5UejUPdPnR7DUmrFV4fxcXIPlaL17T5MwSS5rtmtujyyj5IYIc98rNebjQnHaRXVngKWrPM2LT7k
gN37WUrbZWdrDg7Vc/UxFrhU4MwFb9Zsoo3t4V4twcQSZBzNSkU4ZyyyEsJaiODO0WZmfRam+5w5
sX4rI9UfFkYWPcYhWRvNzrwD83a18jNhvcG4/ikAyt0VaLnfxFOHtRwMs5vRVUpyEMNd0HQ15L/2
p4VS7VtFZg3sQje+RNjWL8MqucSj39/kESz00HHym8oV3i7S+nqPIfEiZQ+5HtuywzNCnU64fH/T
Jr17GEt02aOm8ze2S1Wh4F3307Xx2eaz28VapOxKr3nHDtC4T03cGLCLMla95lbfNZ72TC/Eizma
3hY6cLa1y6K9Q0D/nADlfcOaciXrSmqDutTY58FFROVdj1X0fhhC++hlcFHkgdcnCEWs31hnwhOa
eVXdZ6/zvqVCE5bua5B7CG0aanV0xNiQVLd5lbbhuDasodxUsyFjxey07PE63Dg9iIIFrG0UhdpY
3Dt4oRjA4L5rAGYWeZFnC08UBRuecZOrzktgZd274+BBW/ZVvY6mNtralaotmQH6F9fGr6oyg+6H
Dx2+8ss+WLTGY5eZ7qfVKXdsincN1XkM0GAsjLG+bBqtWfRp4Gxjs3GP+VAPO9tRDt6UZ2tthMWe
1Ajlg65+mbJ22HTg4ja517IDz5pbvQC/VwM6fG/j/uJQbP2g5ETORrhLH3vBDXJBzSEBFiPZfgz4
Fy0wGyfskMbkNPhBdCcPZalqRyUGwjc3xYpSLcPUsdaFlWvnXozwD/ridXCKS2lnxSOo3EcNLfNb
RJTUp1zRnnNfEzd6VNTn0aouEAGA9KdRxBbuI1Lx81ND/96F1733sZkzIWLjN6aQgHbXU2Cn+FmS
NS5atdrIUBntW6dge2jrXX/T2s2w8JUsezOVKFxVahscdbc9A9N0wD+jcCVpNIHLWYlmU1wE/jYd
+1/tsjMmiUm6Zh4iY5SwvmHhlq06b3yiMpLdlkn0xOqkvhmHiCdp6rVD39cdRqSz1Rf2qluSJD95
7/Z3qdMZ52EQOysxg3CJLBoJPRMI+typjrPn0SDEoZjid2qMjOhRSNi7IZpZ1zhEERdHQSwbvCHr
1gWZZQzdo3YN9J7X2hzahu0uVVdr9xn6zJvQLcZl39S4oLW2kR2vp8LEzdZjxeUs+7k19nlBOTpW
g/1N0QfuIavHSzlG1q2TNlt2nzgoYdTaa6zwoua9N63uMjUpJgW5U22q8G2qAPpG7HRG3LU/e/Oh
d0T/VMeBeyq9Ce5wmUCrQJse922mdCT8vJ3aY+NR8DhfMApGHH8+E6Z2SZn0j7JJdnZ5nW773vCX
MgTclN4oWvUeUxLOa2E9VrHa7fvarpYyFKE/kXmLv0dKZj+iLdzfp22OHyZRkcPYDP2uXQ/qoJym
+QCa7NdZEhvdtgvs719NX8O+xrowiilt8NN/Xyns+giK97P0CucwlHW0d1rPhRKKF0poav65D8N6
G1RGfEMpEW8WLIVvJ6cSazdF2qPv/YvLm3mXpzkG0w4emgGP/64Nc+dkoJS60Ud1uh3KJl974D6Q
zIyRnjZ79bFI7qrKAnXgTCn2OlG068yq2uOF1NyOYYtxuptUb7qXndWSJz1OwBZoWf0tqlpjCVIv
vRiUXXcAqdRdV7QxHho6dDuyqHvN5m69pcyvjL5cOsLQvttsLHS1sj+cIn3QWEMsa5KKl95Q1oiL
FJ8mpLKAufDN7/gN+yDOL1YWtrtqbG4cHqVtjEHWdrDAyqjCIbdgB/qLatXvup1Gn5l9BqWJwAIP
88Wm9vwmAgOnMvxe75F7aTdl0uQnZ6iObkRN0POV+gLDqF1mNZWAEmPFIK+SDzVgm+VmrElsx8Qg
Ks3y4zQZ1lkHR4LtdK+9mv14JgfiUKh0NabsTa3a5fcwsKZ176jlgTSluM/q/gNuBRMlVXt2xLV9
l9ZtdDRCvFGctBtvUnfevljWe6QVPrQMHKO0oGm3ts8SCYGuuxaU7g8XmNxCy9LxfkzNHoQ51hNV
hmMA6QkKJIwI54WzU+bpnd7XOTiAeqcKP9mLybX32hTlJ/6W8XZUG/vWNUt3FfazWtEQubtRD8dT
VgDHH0LXe7RMs76IajjEMFN7o18YJeVef2iSc4iM4pYKcrOW4C6fz3Jl92G5l9CvFmFzkCJOg6YR
0K+6dRYtmqaPqtpl96qXkzJtrKNVdcnSMDuswFrNX0+Olr1BxPig6jJcShdqR24EP8N5zrVid1F0
SrEMdfKwo6va+y7sxu3Qxdm9r/cYMeZt/cN2K8Q8W+1DoWRRqqF4KlVzWmta/OaMVYH1CI72uHC4
Fwj2/UKP+KJ6tqIrCxJB2mqqRLEOML66yIGua+O3G5nu4qsNYS/4LRYTy3wXOSyxBvviXO99vVli
a1sfVEPXTy8jNvNrJy+ys+KTAIQfyPq5M5KTG7nfRGy459Bgfx3UD5OB/Z4+6QjWurDcK+8gXEc7
FxBUlhP62kBPEMV3E5y1sy4Zb4v5EO6yMc02bI7DXcFOYWXarf6C3Ol3oxqGT+pzE0hlFirstisF
C7u6cfN1T+6b6TLxp4OSMFGbinU3MI/s1FGJVklpa0925IudFysZUpsZz6uWvIKZSVaTU7PgUgsM
WDzQI6lhiU1kGwN6QHG+cdRRnPKybTuUlNoHKxfpTrZ9HbTa+deQ2tHJqwngX6xGUCSsa/wM+3qR
CTN87hB1X3WpZVxiN2CLChYCPPcWxxMoAhASwPcg59njbLOYwubcVwZbQDJUDyl1pgWk7GEv27TU
sBfdhL0RDC4MU0LxQS0KF4Rl4/nOvW+wSg519buqKOMB5Ol0MLG3Shce2snhOKcmMDdkIRi/KnWY
vPVqAGAdONAMXHZIgAcHUOkdcn+GvYwHp1rbYOitAH/4xE/Dk1oM2T6cMp6HAkOiUuDmYQSudz+K
/t63/TPcaD9AHEghwRK3Ww8f7zvyaVCS/4+281qO3Gii9BMhAt7ctiWbbLoxlOYGMRpJ8N7j6fdD
NkVQLbP6Y2NvEKjMrALYbIPKzHMOwpDg2BC3n22emoDU1l/sYorPI3kNUiFt/SUpC/fBS8zPvH/s
zzPaYgtrzB8IcWdhi1mhYBW7uF3VUwAWgLg44qrxH9ryhwzsMFT3hYM6tOPU81MCNdbG0NoRZIIx
P11ssH0c9dSl92IJEQe7BThSFDhgsJRDvAir5jwAL3SBo+dU912Xvp2lRpnsoY20oPkampY6LDGX
U76JeF+lan+AMh9aPAvKSUUF2p1pnn+WA28D77YDaWXALXK2apsfgCx+bisl4ePP1yJPsM6zNo+Q
o/DK3Fq15TyLrXWLk540800Ruyg7mSC7utSmCj/CfajmcKpU0wNVJ+NJnSZra/hh8IzyeX2cnAkh
IbaWlR7MoNGmJYXwSAfrrrdUk59pOje9UgeLE5s/94D6zmH/K9LlFFq7qTx4LonbMkqcU+M3PIst
Z1oCfc7FKGM5tM4DVd7p0Heo9ZE2pURRgoQclPRnPwmTb4gJLIwoSvuV73tt28Z+8IlelGhvxrX/
aKu8KaLkO5srCvBdTfN+Z/HTsgzlMHg6XbWWR3YAXBsu9KvsUz4gGZzqT0bzEpkNwEbVhnrF5wWG
EgHmZNWr01vf1gfwGxraWuVMPsBMrHQXzYrxLIcqBBLI01Z3QDX8zVa3CM3Vo17djmltXuIGTXug
oGffJ4XlHcp46RN3NPPURmRaPDisP2uh3bwMzbBRIWj9bDr93ktU5Xl5UPe7Rns16FhFuxJ5YBla
ZZZt42mID5lexjU8sChglND/H6FgSqnFFj9cdOTv4nwYTnzWInbM5vhswaSxnbx0Plqe794ltfI1
jIvkZQAhaXZ18zlA5BDhHBfQU6s9lIFSf/aMwdr2cFTzDcsQFRb/qPWkZvzWf7AKmqqAbvkPeWz/
qs1z/Bpk6FAhQURFyAuSVxu0zN4cmuhGvCAioG4MzZLuFbzITMBVnCifVNdUX/j9oI0F8+j04BbD
wt7YbDTvHGWmYbC3jBvLaFC381UbxFTSQNhE9xg4cPtLRioB/QpX3ZHXxzup2rEs+HlXEscixRJC
30ib6F7m6l4fHEut7PaXuR1NZ/zak+dbgnnCaw7FTGe8eJOe3J85zdVlSJsWP1jTqB4kOB9S6puj
CXnncl01SPJ93ZEYu8wdR3/nUNA+SrDRt/quDl3/4k3tpoPfIqtuLnOjgcJbT0lI/oRkDpUtFdbk
iBjPjeV4/WMP9f0hi+by3k3u6D6JPivNttfU4bOiOf3nrB6/gqLyzoWZjzdVD3hTWRQ/uxYKuqj3
wA4pkX2xtdr3aoZP7WLqISt4MCk2oy4Lz23MjplG8/DkDu7wKGvkdZTCeZJHRzdHkNbJBx7xImdH
S3V6FwQAv0G9/chJTn0vyxA5CGSbHzPfim+i0T217Zw9dWiMd2oSvIJH1k9IWMDG7I3Ba5207YFc
+3QQL80DiIZXqXcSb2HWn7Km6BH5do2v3femyoIbtLLVXTkgRRZndr1rwK0em5giJ5oW0CAhgtZb
+9hy/jhNl1NTyyp9+yHgw6mZaeUhmUgfBNaLDwjzq82f98kzaeMdveCrwbvt2U9Rd1hGijWYj3Ew
vcgoRsLvocqHHzKq+aOBb6MXH41V+HWu4Q5yR2p0smrczsYBQeJ6F9uK8Tj56tsBsS5HGYLH1cwD
f3lK/eCLBK321Oy0fThRKb5yFEGsbioftMAaLCHkI9jrwGM2vF/O79kwWrWmfQEPf4iGdvrZnW1/
N7c0NU9arp5VnXQXvdM7F64X8O91uI0WsRM5oKv0dpYalsvHO+c33EEZRbza+1laZN5+7AGUXDkk
WLxDpwQfvIB9AkrYQ0NWgtzrZdWmcTdpM9O4h4SnTYJlmvMTdGFvh5hHhVO6HORsdaxxq+Mq7j+E
rMvPdktnm6y/zpPhGrNe6T+EXC21zv3Hu/zHq613sIZcLd8ES2PelfvqSusy681cLbOG/G+vxz8u
8+9Xkmlyl1o/VYcujF7WP0Hs6/AfL/GPIavj6oX435da/4yrpdYX7H+62tUd/E9z//11+cel/v1O
oXeoeTo0ii0sIDzaRcvHUA7/Mv7gohTFrDx132Zdxmh1F5dVLuPLhA/T/vYKYpSlPs765ztar7rG
qNSd5/3q+bjS/+v12cyw9R7MmKfz9YqXVS/XWa/70fr/et3LFT/+JXL1FgyEVQ39Yb3qeldXtnV4
faP/OEUcH259XUI86fIvv7KJ4z/Y/kPI/74UPfXdbkLhZ2PGU/PQjaGzr+mI38oQLXooAxb9dBnS
o4WWbOX6O8VtCv2YNoj6NbXHE+UyWQLHKaAnjuaVe0DqyLgWaDbtxB30e9NMvTM9vyDoxNTPXnpX
eTwFlnqpH/XJcHYmRaUtuL8tZQZaLxe5touYm+i6iaQbmD0oPeXUGudE2a5Cb7rzNnE1rVJwPtqf
sBw36Xc/apRbE8rnbZ5lyZGaFPkoNSte6Mq8Mau8fYBsKX9RyL7cW177JD6JqvjkHjy7HnfAwvMX
CdMTpMRCki0nCdF9lUeknEdTVpWAtCzo4TJjbbMu9B+vrrv9k2PpPknUv7myN8G8pPu/BLlBBi53
h/NMJ9a0seH+OMsYsclwO6bem3t1mO8htqkQUoyEFMPbNJkrB4nz3lexqiQ8FCbgXa0E0WLUMVUA
OZUDWUJIStfxh6DEdc90X07HD3PoPP0j/IMVcsXU3Y6GOkDTB4U7Km/2Q69FzoOcpWhX9H3ena/s
PBBFO55PeQ9dTRjb8L5PAtga/lhDIuRQsr2FBcruj6tNzsLU6W+AQf52ZZdFysa9q8vZPolTTE46
HDJ1Gm4r+u3pmaROiJCTxUvkbHO79i52cYpdztYD7XX2nQxnIcCTU5diil/Hb3NlWmNG/i4y6hbN
s2w80ALQb6MYzdkN/HrN06bSSJIgaqTwrqWFmrSdPR5ir2ifhkBtn2qtdE5O734W02qHfuuzlbUu
ew1C5ZDRjnywzaDfTstMsV2uISutRrmO6wTT5TriUMv5p6yom6PAdOUMHqjnN7zuFXQXEj6v3Fx8
l3PB7Ap6F1pYuh3anQcvZ0gN96SiGpzCa15lzUmpFJtzX1HrP523mlGrWwn327of71pNtzdB02e7
JjbesNOJ0nku2Q3Q0evBKBvIOsnmi+lDyDXyWvxB7ALH/hBqKP4g0wWIDX3BJkLVAuE0ctamAVC6
SV37LlyaIlCIVL9lCD2LkMIagSS2BmnwkG3126umnySj+fwgRmeRDAX/apEA2RXvvUFwGt3ldkDl
aMkA8kl5iaiiQlwJLZ4cIGTP0JVr+wtpXil80ktcSzXsEkerxbCH9aSBOq5snheGgkPU1vEuhOod
5QMnyWkHyeLd4Hv1czlM9bPYtMXWAeoOtw052oOMxX21zqjGj03nB7e93Qz3vWr1995AhXgj4xgW
+jtXfyi6Ysx3FwfJJ/oBRqf7JUTchsK93sO/HJS7dYUuj9/WurKFy3q+/nBlttVIOSr6+Ny9q4R+
+F15UxGtUWUmh6B9+IW5/OxQAry7xMj4w8zLj8zgR+o2oOlpC8IPflyFimmWRq8DuLBjvojNySF9
P5tEVG4di7sfksuMK7sM2UH3Rzr/f2qGzp03JD5BTXmAmDMzUs7rIfebt6EZtJuONpF7cYr9MrcH
jbMN5nrer9PIqvu7vqy07YXt1gRwCAxqgAzQNKKIJmCt2itO87MxdVlwanNnuM/jnI1p1FS38ZxW
t4mRuurLYJE7UEc330pMvQQmAlWYPDqjO6pu5CEfxOSGerHlYXSAHqTR1Gzr6TZ8xaMz3/Azpz0C
ZtUf5SxDB1Sfo+682nWk2+4z3YK7iFBPpal2o42ldXS4bSB+GNcDaT3+Erq+d5ECifXFHZkeVJXv
V5PoZrkkeuyUZLjaegNhnTf3fWNervbBnqcV3THo4g2zfjunUXUkT61+8roMokrFt3/VEa8Ju2z4
xW3zYVsD6n/y32Mjw5mvYgfnp5rLpBV8yoFGCaBrIEdD6J10Uh7cGPA1DRd3ZUdkJOl0eLMVAKuK
sUJgZZlxmSzrDOGS1KtCd9MsnhoeM20nK9pjeCMh11OWtYHWRrC+M0O8hVXtUt1xRvuRnvV87zYQ
DfOvs3+1Q3AiWlJ9D+0YXg+rSR+rOkH7FzHDgwXO5bPECl3Ln2PVfrYo09D6oOi1snE0fpIEM9Cg
egAYJmG4tBGrBrxq4hW0gXgdl0YH8crcoqMOqXqG6dVbn3W2JnXyTb3oSZGvJwNf0T+1DsVbQUFy
8WYFGkq1SUNTo8Hy63Ub008B6lBMfZSz1bHawsVLB4d2tGPQChInhwE25osD7MavMxW+eRgooq4T
5BJXK8klJthOYIRmYQler50uN0X3VXOuaGsyHLPc2xPteJE9xj+Dg0L8SP054AWgWBhBNTx02s+V
pdFkVU6fpmIAn6ckKZXwQPvZyVWH4qfqn4N0VhFA5A27TJdV8zavb0fyvf9tVX/U4cZQFNSseHi8
tQbXOmp+DzKb/qwN/GH9faRHwWtYzrdBRba/deP5c1EV23EhRgM/VzzoHapBwRIFaJFnZxuNGfF6
iV7xp7CkeGVJUHnDvXgjU/2wZD7lFIpZw22LXykppFQYvIIOeqd7USEcv+3c0D6gdWR/VeboQX6H
14iUxs/bMnKsQ9hYkC6bsFMNm3q2qqM8J89xZNyZTr69elYGVMkT+Kyqxp0Vv3nfbOKJmvqDZxr5
+dlcHtUp+NwYRfMpWeQbjTSFRcdsTq06KMPD+5CiaHCWw5wj96hN5dlWUCVkoeKm0dzoRQ4eDR5l
Qi+ejOC20M+V2d4ZvYkATDZl4zHrhp4vWSbMfP5fnCxtt4v80rGAig6RmFY9lW3nnCVk0v3hwXbn
4zpBt+fkhm9QUPUyASiztW2hT7/EXK47J49lUYSXRQzoHR/DicKn3IVDGz6y7b61kVg50DWd7uht
Gg7msvysuOV2RBXhk5Lu1Bhu16Jrhk9TUOvbaED4VmwjHbf3dEX96i18r2KqChOqoEw9O4tpoDv9
kNQ2T5HLsGTT92JYP4lPws0YHKmXAdlpVd88TZn/M9whw50XBMPd5I90ocupHPh6VxR0Ld4DrqOq
d4/EyNAv2qDayBiqs2ivW3N/WXONyYp48rfrbFnXqqe3+7gsIeMycz6rQx0cr0LsRuUXNfC+hFaN
kkrnmSe3VyJ6B2eVUzmsY/FLpLgdqLLeImVsr5EXl4RSkJi2WgDPiATJGnK2XhJtAsXY/u3VJJI9
agjrIJ2Jqt6Mjw4Eg7t41JK9DHsvxNYb42Pvzs5mgIPicOXwh/TXkHrL7bW9GE9hmWl3dV6nNnIq
LDK6n/SpHB4CPWhpTsqcg8fO8hlS+3rj1/NwK0M5JJ37opp9fC+jKo61584adzkCQo/FMvLMIHgG
mLlOqWDhOHeddeNPzRxtva6FZcDLvmvAv6MtHC8zHxEdsj+Zvlx4NMPh0EQZfUpVvaW9Z3iuHTX8
BBCAvkr/kxyM2G7pILL8U7rY3IZG1XlWEHdZhlTru8c80E+V6b1N0HtaGCx05MQEFC3bO3MPbewS
T+9tft8Xzu9rPNBA2rtsxM2WgKqvpm3Qh9ONDOe27GhGs6OtDBU3NV7y8muWpG9XgxWpIn1pO7dG
2iZ03RQGSRt3UemDSzTmL4uDHRTrxVlsUWHRRLyOzVsDoBzk/AT4yySJkqEcjMiO6aMpgt2VYx2i
3WIeQsumR/Crobno5ExGgFSKS7FphMfeovFx1w7NfKAKD3W9G4XPauRu4qnM/uKVuSaSPBKbGm7w
SeYD7r+eLxEh5LSXiPUK79cX57oGTcFw+dKE7kH1f7BCOLySGsHIjQ145+wq7R5kRgCRgDX8qNs4
OMVLj/VGojs7crZTaIxPcmhhTT2XfgOtfTs95TYgjyz2s6PcExTTSDJY9f1l5FJGaxRr3CTycrx7
5e6yv/GmpMQ+zO2WucPy0uVqYt1Qqw5AOKVAb5KyPtEuCLcUDbAvY7hNo6Xgv1gKNfZO9pj/Lq5L
UO13+7Ryo/06JxiKdDP1wds64oDM+P/jOuu1x//7/XT9rG4NC4ayKrWM+6LRj32sW7etb/C8lfa9
cT9VLMOjV2rcp7YRn0YgwKgCGvdiGsR7iZHwClDOXms9sCTLFImUtWWojKhH7KoAwqc2qaa9GMV9
uaKEj4CQ9oCv6k3kRsnbt3Q50eezKU1jukETY4/6XWRuSWqYp6jKLFq3+c5vA37ykJhg7Mn3u/jJ
5Uzuvqza9ubtucYfo1uyfMoDH5Dg0e1S9zAWrQHX8R82dXGgfwcyp9Yv9hzmHYR8lxAUzH/qdau8
lflikgkab58d7xRoUZb54hj6zL239Uk5xNkInmMo7+mVqO5nzSrv/24oDgmZYLW26xlo7f89VlZK
o+C7Y8OIVtufSsVQtnJm0rRyOcsXW5kqiP+9e/89DjlQha5gkpluur/ixpKhThuvkkc0zC7PcWKS
Qx32wQcZ7pTWgtQ3oG3LgrPmBIDPqC+bZkaP82gaNDDHn4zF7GddcprYS29laFVA7+FIUmhgnotX
XSMJTxYIwtElmCf6yxozzzRPsRN+CgArvXJI+NiaPMegcGFn6L0di9J5aXwb7dR1CO/8bR9AaHJU
Gu/iDSAre45t07qHInx8mqFJsSaju4MEbXryTQ5NpMCCXUX6zulLvrzG2E7uZ/dtgsySg2ukl6ky
kvmjlcR7h1aaXelWKbnObjoWWmQ8lwCt9l1Jnsy0LCT1FpuvmO22LOzmEiKOiQU2MLPlp1KffusC
SzuRGjaeITU9qXGonrWudaNt8TqBFXtuF9fUtcpZs8eb1nC8CJHnbDoliv77JdIErEV3ulls5Zrr
zaQBXN8xbTElPex3Yk9br91WSHwcL0utNyNuucHYSS83si5XvGpe4tzmsR5AmMDGzlh2lm6k9De0
+oPbUtjSb1ajNs303cp+UcLp+SYS0vpLzLrE6lht6zKo/cSbmc8pWvfjV1JorwAqlc9tMVnHojPL
mzar08/KDGcZjY8//hwwRghe1AFpGaECmlRwMgZEXkIGqIa2sbOr7OPQXIYSLF4JXofivZpb2LSn
t/RYb4fOMs5ZQj/Q6Ls/0d+q+adAgy4dEA8sX3WpTKRpYvNMbtc4S3QztrukNoa7ov09LSzzFELx
dAeSlH9VpaBTCTK0qCERw4oa/XhHSki80xIiZ3KoG0BSF8/12I5a42T3P5A0s8FFL3GynIxJInVA
oatTPAXQtQdJnwGD5mDMWqjcjBUJ+5nfkW1vVbn7e5qa2R3dwCWpzyjL7ho6oraJ42tbmdS4qbeP
ui7i2Sp3FPOMVC+o9WECAbjo3C9DWKOmRy/0EbFFFOvitdS+fp6RBjgDwHtl11n81GXxvNGKyH/t
OtqRtL6YXv0qsjZe2+SvvoPsYFEEHioKjbJRLDC7nQGiibKBd9LQYr7gtM049i9DTageoKH5MFy9
gqv7r3PTNIi2zsCWvF3Qn0ZHe4xRRxrPCp5zthe2E8pndLFP1AzvhqDai22k5XLeXdzLlKwvtH29
rGAC6Np7ml7v3Vopb6BPcfcJsN2f9ST+2gAxeFb7Sn8csirdiD3PenOXqbSRe0tTL/BnHs20n/y5
ak+8AA1KJVnyM+i2ZtMEnv9AL+D8Uirts9gDPasOqW9aJMa4SNS0h86knaiFZ/M1+maE8fjrMAfI
FfC19tyX7XyD+kl1o5pZ8MJ2kB56O7d/jb7pLfwnEgm92fRsx9DCvD1ZwzcJ8glNxx0UFikYqJSs
Uc3X9KMYgRqk+2ly0jPdeM5jXinKVgksfs3ez4KcVKnYovez1Xs5i8fi3OWQY0WB/Rzy9HrLe9F4
kAMgdvPBin1UG1EO3Fw5ZDjF/nNZZu6txK4R8LyTCbPoOe3T4AVyv/yTVqfx3ldp+y8agGOxUpZb
q3fSH+0Yb2dzGr8FqIvt5zr5GNEsWtP/GiE8UWkcbbMonL6ZgQLgI4dq8wi7TcanSFHDR19UxUPP
2VkqnGAXyfBQNifOqjAegG9QIuvOgzO023mLQ7xe6vKhSevzpJQ1oJBlT/Nh2rI2NeDxrqnP7SK1
q/ckfI3KK18mGhNvB1fRD+NcKl/JYF0iDEA/m2yCeMiOgUTl1Ie1hVsdEejvlJ61O5h12xd4FKcH
uM9vjJzb3qrFVBysSR92EisHQ02/Q2Gn3cmo6qIZTGV/A59788TmctvPNWVJHzE3EcptG/JwhUF2
ZG7a6Yuj5zuBQEOPynYYOZWdoJxd3dE2rm2rZwCK2zTUeuVT5E/THtb9wgYpAy2uHEJbVU+KtRzo
Nc/4FuGU3lpTB1LQ/ZLx3UilYPFI+IJp/6fTPEAEsgYOC+61msbnaPm+huzLooaTWmzrAS7kv81+
mx9WSc+ZvlvU/Sq0AifnRuzXqp8SksfGeJdOobmZYeHYSaA41qXkLEiaY/y+1FVY4j4qnpY10RHK
FT3etZm1a1s7f7LKlI2mmcTHWm/TXaNH7DTVFOB8p6Izata/DGXmHfRenZEiQJ9atKvF1nr9vB2V
sXkWxz/a1GUuCD+gqWuMTEnrZth206jtpPC4EkRfypYf6pgh6kUHfxi+SNXy4r5wR//1/FLeNA0k
6S6c013R2Ye+6L640Q7yy42lj+l5mPo+3CcKUE8n/8swWVDG+UCGLu3bo4zeQ9vle0y+zN7tsqKM
xC4R7/FiNxeBpPd4uaSEet/sCgKmEnJMdskcitK3901fz5vVJmcLf+ZZLzxobCXGcuElBK//Nq91
B0BBEjkkFVJaQ+Lsiyr5GLOu2EK8dqQa9SvKB/apqqyHy+shQ1ivgEXzAqx/EVW2S5iY3Nzh+/x9
6mUonisbGd/vflBXG00f1H3T8s0m7AJlY/xKQ33/GNBaTA+rthEOgiaosnvThCdUomSSE/SwLyxU
5n+d1DbJ+a1UokUaSt9mDtytTCY0pAKkIpPSHs8yDpDHOfQTpUSxKUvMx0BQ13u+rZzLbHGTE9ao
LJJ/o/fagHgo/s2k8nar5JPxJIe57Z2dMzTBfrXVwOsoIarBJstVk20xUu3DIhwmB7LV8K3W5Lzz
0YfBcdEZD+3EQIz6mwR8MHe9doDONtuKbV2DnBx9T43jXNYQh51r3lkPeNRcLtW9X48uoPQwz+Zw
7eCZ4wel1/52Xbzy+BiUZsebz9NvYFCCEmYRbYXUsH429AKctWM+Njkq9IhD1s9LgJgkQA6x89Ek
octEmpWty8Q/r7Uu/+e1pqL9yYti7eTq4caxreZFDrFWoHiv+d2brk1bQIqkz55526lp+9L3mffU
Z+GSo0JLZgjQV/VVoi9jElfU4nPtLdoBjvNUsJW5jl6vJzPUZX2xTeboPY2sL6Ou1F6jLHwdk8h5
Hgce96rECG9lKNAdb3buQKE1Z8HwZLEXPMfanQwkKISZHiyj+TlacD9iJ9o/Jj1dU7UFGGzbIZ23
0xo+OTJDYkAgv11qXWq5lEMSF9ltbkZri/DZr8H5LWuoIK/uBy6TeUtlS/XzQ6CGNFnQp/8UZv1D
PafTnZjkUMLqdEQUW4fMkTAyj3DJx8SpFs0DieJUp2o0YwclYWS3b2QrkchPnJzKAQ5Hf9dqmraR
bYrYZFsiZ6ttnXFlkwVMqn4b1S26fQgAlJYhY7hwg11IwwCLOre1mqLEsNCJAXd9IwwrpnpvWToU
mT3iggcF/OShXgqkc1JmB2AGyaFaqqmrdwr0H6NGBw0lvWgLTsnZX7XJy1C8JSXHi3dtk5d2eqq0
4WXuleOy1OJNZt7JaBuS3QJFhKbR17mEqcvXYPR3e8366nf6NwSZ8kdxdq2+gSRP/1xltfcy6eFR
zGGGEJ8xgMMd9cj+OhZqc5urZbITrxU0yj7wYupoywV8tI8vF7gsOTpXF6CY+OECkdu4B6hM6XoF
5tLeW2GyZUjaRYaZRUPfpOnbNOlPEHi6950/RbvGiqJfKoAcsw7/KUJw5mHQCxtSiyL5Mir1swTQ
QOlAdhEYj+tM5AHDXyqNTbDnmz+lc2YdEHfhbWXBWp+OGfwwS89KvzS7rAex5QivQG+bH1e7F9XD
oaJRkjwX4mBXU2WoSDPlMhecLnpR7wtPL3HEm8nqgrrcdIs+hRzsoiNRJad1TAtWuxxWt9imOQh3
80AiSBzXS1zWKWsKxWShd4Ze2/frYej65tSXtC692wO6ke6NEaK93R+nQA77ufkQU7TReExa75c+
GIsHuJL1c60cZAA1NDLPNo/jF3uVHcUuFjlrlzlD0uhnnm1Wc4CgJJx2FFn/tOiH9Vb7nxYNEMTq
8yZyna0OcmrZU8gGxPJd+ziOyTcxrYer/QdA4Z8Q/aKfdplJf5l+iOKRbPEyXGOdZbUqjL5ddkDi
vexn+mrY0dDk3sVGVpHSyetPTQqAT1VmwChZ5cAjXDmfJxtkOoQ1vyNh537R+P4kh6f593Nc13e6
QSMk+kXGJ17zYRMqrfqr0j6Kztcyx6r0tzm+pvj3TRAhzZ0U014bpu2UFeyKyWh/a/l+3vSQuDzW
TQ+dhxqw+wqz+VvjwP0AX+S0TRu4HJ1hKnZUVOJHWo/HW9udlKPuNMWzq3kVOx9wWIYH3fJCHjZF
w9PYN/pPV5O0tlZgWzWL57aG98CddOfWHLwpQ3WCB0jwQbVzSKzc+JrU40M6uemPxEhAUvL09gK/
Zg3GlIhQUY2v9dA/SP7s7yLe1/jHCEBs7jYHBbxzu+QLvBTZkzQ6dHuV6tZXa2pqAGDhZ2moKELV
Po1wbF3aHLLSoNUTNYyDMcJe1cG3eyyNvN8WhYna9tIJEefRZVGZ3+5k0YluSVlUeigAdjqXRTtt
6vYxoiW0FvOYojrDU6BW+T3aBuxAECe7DEWkXnhjNUzkTmBYWR53xL6Y6ljN72WJ93XEhKDn1okV
jZcZ+n6bpkeAV5B8BPezrSePzSKk14Vh/qML6ZhqPe/bNKv+LmWjdYmwWrXfhDTpeHTaHewmBkD1
nk+FDqB5LMpUw4GM3CT509VowYONzKXC1kVmU7SpNjqcD8sPcmDvinEmvTZl2WNWwiUquuZdFY80
VP3VUdsKe4nFEZBRu8xIeo938eII4tK81w14iM8jqaqsaNTm01t+ZzCc7DBSoBa9u53fT+r3NnlF
KTT7QaZP3UbeND9o9DfdA2CHIuwtIO+jfZ0q9PMpsXuc2u5gqa1zZ0++5exIlySHHCJFuozQmBd3
pOjOXcTfA/0QepUp0LvbVAfELn8ZbdZ7g+7/126E6WO1w42zN9MkfP2beHux65FX0NnYwEVWQO+R
JjWf0iUnKWPVDeoNZWMLQTtyF16pjRvTzlokYyvjtaHyUrckIUkOPIR1V26EZROeFSitFPgOZWja
5r9PqjST5rx8OpOkKqC/XQ4KPJW0F6Kf0c5/2BZHjEwZijADbU+qvZ9gNy41t7qPm2l6DpdDPlr7
pixgd19GcqDh34waHjoXi5d16mNHrVhGUDrCx0FnH5LIwd1qisc6uxt69WcxycHuvOLWVfX2MrOJ
6vA2r63fkOjp7uD+RMaoG5MecdCi20KEblFjGkry7YtRPBIpZ5dwGZtB9lueqir9Msl4z5ZJ21dz
P2yk11IbQN/wXI5HxhIjZ3KAJQ3eguR+NUPfG3ebsuveJtQNEtvVrD4muoOUkdJ6Dt/Jis4r19X+
fqoCdxcnxvS56UPyqJb3rKv0coVjCXuorSl34pwHVQVQidC6eF3on24Qrfa34nX5qTnbk/MdZPH0
2YIL+hNyAEVd1922qJXHaoBbTCILC3R2NeXqrayj13x0GmuY9uLVm244aeBdYcPkjujjiJ9ivTzJ
shJBJySEfUr1IqMoh4iSLWd1L6uRs+ogsa8maLRs9EZN9PAsrWcbNof6Fx8wKwWPCJoolEhvBt7I
twY0umdQ2Xw110H5uYIcY6MOKLMVvGg+CZ8AuaBmpwbxeNMFOQ0XS06V7bS2jaKwghWPYaYXobGh
myE586MEX0tpArZRTGcXt7G2Tf3sT4GhgwiAX2UHNa9QAV5KcMpSgvOX0lxKDsjrx/ZBTOK0Gwhs
VM8cDhIhDruDyEnmi21dRLM6enSz7kHsaqMMSNKgmQVeX7uvuyq/KUP/2Z8VE+ovobQKMh0iKw2O
1NmPf2T8lkOusnjCxuMULZjkYKMdvBEj3M2Ey+klFOrKfN91lKWQp9553mtYtNPjmgKYFBNYgB8p
N5I4EEfUmCNC2E294wvWeBJHqjfUvAvtFYKM9OQURc4Xn6cfzazzHsoWXYPMihBU8Od5q9ZO/NoO
brFx5sz/XrnVwzCQkN+M87eSDR+vatGCIOmr3xIz+2oNSf6tU/jXgl+evrAfyHZhnjbPXV+QEDAt
7eyG43wzBU53qlRvQJVX/8uVi9H8eGVrubISlg/lVJBnKdJvFO0/Xrnvkq9xmanbODf7xznKD5CY
wcY9m8rRLCbluzHwPve6RIcMu3b3UPx792D++xN1dO1oDLH6lEBotnWaqvzJarrXpWmb+b9DbUSl
c06+K5qivga9k+x0PvRPQeorR/Db8SlK4uY8tvG8t7y5+OyEPoTRoan9gpDG221o3IbiB8EvnUES
8Oo2ptn7y21Eplv86TZqHmzOBs/J227k81wNyFdQhMg+QwVbPBstXyvLyPRUDvTy5c6UP4iJp61m
5zVGd5ShTA9nepVk2BrjZTq4bqfZLlMBBoAxhxTZmc1o1xuhhUC8lj2z1aIxobU+oSdgfeqDJQmD
CNKd2OogWLp+F64rSI4/0WGUPdv+23QkwagnRhbZBLNT77vWfDs0y1lC+7ut9HSXLiM76mdyK6lB
4nTxQM6Dao+m3qqwVO5E18HUyC5QApnvYYNFU0/9IWbURZGKWaJEp0ai8nma7stKfea5xd9GZQkf
5jSY9X2/MKjIQW/7nudjyKAj6B9vVwfSCESr79HTWO+L1r9BrrPbGuTPbqV4lyZwX8Ew4UKGSp+1
eOG89m6l8JfpM3K8LvSytu/vL40D8/B/WLuuJbl1JflFjCAB2tf2frzRvDAkHYmg9wTIr99EcTQ9
0tHdGxuxLwyiUADHdBNAVVamEIswlP62jK2Gr0jv3dJGaCr4WxJ2J7F4uqNeBha3Rad76w7YmV52
UF0HSdjNJPgjI5Za3Rpd85EobKlPt6592tP88Px9HASGZ8+KNxyFZICFhdIZ12kHDiXaAs67QTKq
uIJOiN4sUqqcLrO33XFU+SI1f70EozGuxwq7XyncXWIbHCCFeHwDsGtVZUH6MsZNhVI/2ImbNo0D
MFnU2Wz3R80w5ofjm7Zf/S1m/8D2TeIdhtiL0oztdOlShmoR2ccIt8F27Y20X+51E8AOdFosslxc
IgsLV9dJVFqMnnoNgjBaKZ6zA2V3vPJ2msb25Q8v6SU6t3jIcIK/M/BP67mLxIUfe/bKLwQSnFqY
VfJW3dUj/qWU1hgYzmyUXlPc8O4y2+QPYNlZG1hvoJni9Ccjw3mNlGpYZmE7xwSKiHK3fIHsSwFo
umiP1NtlzmEEbcV9FAmb5iDzAGnRk8gxB03JEQcDHinNF7koUyhY9eKhGusa9DsAKtU8Fg8liPtB
1uIvJwX22WXNB2gahqG3qW33vTfFsZqGkulv47UHdXoosFs70KRB7UDjdZX+VdqZwNwr7fqEX6Wd
OctNRzQn6p10Zpx6kR2HswC/+bWXvk3UFB77PPZvzvRdw1stPcljEXtqWbiB8WhE47/uRsXebfLj
7g8/I4GWu2obtW2LlB+F8kG6oz+0wEHcj5UaH5yh48eqHzOoGuLD2YDum+P08slOH+bwl79MwAU6
DaV0zXXleggQgcTkOLWCHUfWuStIwvMF2a4df2silsDqBY27dvNicledgEL2Hx2Wnj/DirvqfA6J
L8MSN3TJy+wR9aseEI+/THQHXrdgCU75bF2SXiYZq6QFbYrrgwLtd+9YAOyeud+uZj5G8fUJuVe+
P8FzgN3SrHHBkkUiW9OIq7Nr5A+RzPeGAZZNVC8lizpXyaaDyie05Hy27yazvpg602uIPDiaPSAG
OtOLlba9bxFzgsxCDd1W7UEdeWvvLdSQzYNQXtyvWoibjdYUXiBH2i2MLKi+dBXSkQ7LxTEPh+oF
emSzvRmhUgRBIntdp039pcJe1bLK8p4XIdiK8hFIY20f9HBUQEXX4TUkVx8it3+GyEW5gvZe+iBN
hFvojmxS20Zto7v/Hz+jRHihMME1rZSwlgGfQLev32jOdhrG7tVmYjyOJjDLZE2z3FoqiTdKJTj0
K9b9BBLsACI8BgjyNk2bWFsSupg8fnGs0rxPc5Xexi37h8zk5ce+uS1se3zVXmbgbXkOPExp2A/Y
axZHy8FLAPl454FspRArhSLHO+5w5yGBUPPKA+p6Sx40wB4R7tQCsA9k0wMGF+ytcxzAZ1EMEF+6
Bmu3eAFcutmHQ8PWQoe+PNidzvlsL3EsetP+f7PLKYP6bB0uhBL9JS2kv0nZUK7LQuRPoDHkO+hS
BksRdvmTFA2Klr3IWxgBmskUIihRgR6TnC0OPp8hlxfqTKtkuk9BQhZh6yShs7XKo5I9sl7Gd9Lr
5G5IXd9EGM7tDhUWy2whrSjc23xrOW07/EMdRgm6q2POVHeY3SHbB70ZiFABPVWDhWWq1MWOy/6l
W7nKli+m0XYQnFLZgppR1WuGSQMysLoXqqQVxBVQykLNXEHBLHLkAzLTwZ3fu2cy468LhqIIIPcq
bTClDxW0HEIwO+r1rPEttMduk2Y4312XW0RHsnERI0ICLYBPyzCtttfFN1RrXdT7yYH6BCmwoHOC
zMu8VtNAhhh0DDKkkw12d5whLbkZdJYt71V3H0/hputFdEOm3vShdyyaf6iPTNdBV9vvgzo11Uer
l/+Q//91UNwDLQa2B/xofesjTuqpmyCJAPWoWsnrb2MTHY0Eu82HIuzKxyINf1p611V7TbzwsZk8
g06Qz0339yb1Xp0RsWrP16ZMUXFmZVG9Cox9aOvKYsX96RatiOqMh7+2uFcUC5m59T0gIWzp5ILd
+cwaN5CVbk4gghsOsoVYTuD57Q3iy3xlADDxNNUQ0hjLuvnm12LfWsDbLkrAucFPAKHQnH+D8o54
dZnHlinSbfOUg6FpH73ifUo5AbDUS+d9SpSUnyJ8duOula9GyQZQM+JuRA3eAjoH8rVo8Uy6k9r2
V7+ST6CJDUBYulRdLjakDRYirHJ2PVBc1CBOXlOz6RsIhUORk5TCRDABAJYz7/xhJ2kxFwEMLMZp
gr3g2S8gG7zAjR1i/VlAqmO++dz1v/iYAPwchinmm6jn/UpMXriPg2B89SBn3cuyem6tMjlnYIhe
KOh6vJJbHKfGHhzB0Nm0vUXFhmCXpCzcChQrrlCYbK9jWeF/XWVTv+JlBt0Pao+d3YNWxLbXCqJC
0AV1pzU3vS2wTP+EzhjtibceoKvuhu4+7FcT2SfHmv2J4p5MjgaMKNixqkZ7spOJOv+r/Y/58Rn/
9PP8Pj/9nAEhOj7mlszZBKhq21iGa+MD+esygMh2ZP1NX6Tgfa+lj9RFkXxruBema2DbEf9pepCM
6AGzD58SCL0kHlRhEryl/z3V1fIx3Tw8AaWvq3IohGs1BLt09KeorZaB5WcbspF2Qg/m04vMzAUf
GHixsZRyO7L2SI2aM25M+pm9cFq/P3tgmX+Ka/6+ACfVu9sMI9NuQVf2Z7CGuE/pL7epU/+a7Xc3
Gl6GEf7FLj79fMLBGApMN13lQJOe195d3Mb2HdCeEvXD+KCX5inrwGxBnq3Nu53rch9ciQyHEu3f
TDGoDkUDrlvyGQ3HXTQt0HQMOZbZRz8B7MvOpyeYq9k9k+F0Am3ELXnTtCrAe4vPySGzVQflAbVi
h0a+y6CD+WxWSEmEXhidqQmqv22Td/GDAUW6h3zkq1HXuKYZZ6h6assFNafJ4juQMZtzb6YEgDCq
KHbUS1MKCG6cqamnHDNw8tGUBeh1sj7qzk4UghbFCBCsEEtGcRN9aZscMHHIwZ0oltJH1QRNvDja
UNNKhTwyE5pFQy2Kxwh5owc7m0Mp5NDUoHy+Dm/b2lwGXr+2Og6VwigJ7lSNUjWm1UIrOYB2wusA
NO4HsD/820P63bFRWOr/8AByCmFxnfL4yxwezu8rFXPow2PPkrM1kDgIqbjcxnXStPtDYmyISH+2
zf0g1QfJft2ABdYpDGvr1DayEgyspsiD1SePmkiZzE1C2BCmRkhnNl0xNR+DCK1DXh8mapHrx0CG
coSTiFBKnbDyps/SI+QHvQdAg70Hj7FnlHE1Z5DEepAsr/014ttqTZ2dZwTnESGrTneSqSiyS+ll
DKy0GJ3GTrJGSX2zoeG+2Vo4iTbf5tF6EKQ0toD3x7dkMv0BmyoQP2/pJ1CD3x8F9IAX1EtzMOTg
CpMNd2SSlYEKIumlO/oRoK5dHxzmmgCA/PqJQPoD1S/jniydmUP1afoWJvGwpwBcC4Lc7VT31RzA
kzHvLlho76iTPmTIxkL0PRF39AETaYeyj9+Ht3lVrYTLQN9cpP4+xjoA7K6/74I6f3RYUjzm2Cdx
laqbqOb4jDvMXjpMtDvqBEJ62nEQJSxpwMdwvK9ykLiO3tp3y+TC+QOBJhgWoRUgvRPYd8B3n9ZI
KjdSxd9Ag/vV7aHvA6KRYJ8LqDF6WWa9YSD108CxMvyVkwA0U6wMM2F7R0PwLaMed0iLWxp60d4h
L+wswqrJNj5YCyRkkF77NOZgO82Qwci0kpSWctF2IGvZJ/vv/sgZnlnQiH6P0mUFCGsKpIKO/P0R
A6y8uFryGAmNa8enYGFDkUBPglWziPEOH4YSXBoyvIOKV3jnWsiyYHscbAfI2N6BIwAxfxelX9IP
TuTBwsS6Vf3XaXScZJkFwtX04T9CT7rJ0tHswI2eknxpDprSqRto9ukn1AND8LaHenc4oOhNn+zw
XnIh4xd1e2o2zFwJsMI+xTh5YNvybzdaKgYHCtpB3v3VrdazEZD5w02fY+bZyE4PNXq7vT6UZusH
MCoPqQRwAsJk225K0yN0wbJjbhn2dgQK4UbIEjD20vIf+hCh65o55RcWiy+xkNWPOoHeXeopseAK
EOhGlD/6oP4yGqL4ktdFAmmc1HsYGb7MlSGyGwhUvD+lttTnp7h2nKyRB2tAf/xWc/OdNQZK0/II
zBZxxHwyQxtyppX5m40GaQoOP7IgsRH46wyxtweIxJQHBykbCPM49gPZova1k/ZwLy0sB4ED2eFm
AhfW1R/SV4A0tiZ2qY3V3M2Xl6GbIFpa2rfOqNwD15tVF9iNjZWOCdLY2LEi2a6Adv3dOIvHk5Fr
z2RtH1Tr+/+UqXkywXJyvfFca7YEv25+8ymTYHyOu/qN9si0W6aN8jhAbL4NzT3ZZeDfCO4D+5BN
X/oIsgPX8C6FgbXdZhA7t91oQ5UHo3yuIihVQCrCWsXIM0JyLpkuPGzNJTk4wXPa1fZSFChWb9oo
W7aTGW2m2LEvBhC388UKmDgFrb0e8hDhLeogFwm5pWWBL9mGbAPq/1amE0cQpuvbm0GCLqRzUrUp
ixZ/v7o0EIBsxwM2jeMr2HM9SFQ6xqHXTcY2daC8lwrkNUfHh3qf0NrRVj55y74Fhf/kGQWYsKof
1ciNN33jp9X7jQV+3LSFIIhjIbtYWJn1XPtdtxJ9a99IC9oCaRPnByQMwOgQTsG6YlBFSKywWGYV
yHciLU9X6LveB9obQB60TQtJv0SZ1vo/+5AjXZIEbCdCe18nozuRfy2KLsBxi5/oyDmUYrplxnQi
GbI0YeOt7qMTJvU1DJ8WfTj96PvfxoEPBSz3yn5rIMuwAPGReBA89DejD4yNBI3hmSVBvO7r1nou
jf5rXiqomcfgwcOu7jvonvlC6UEG+zUI4Ft1RkFPAmZNw3yelJoHQVZ1HtSUCGgBbmKEQ3qMa8dY
ZpNMlog5pccoVCBpp54uTMb3W+qaUhMBFCefDlwhgVbossrSQCF4bEF4HVpg8SkIwaBh5G1zb9hJ
tSyrVryNubzxHNR6LQb5dWj97gdKpn4K3/GfvYyDh9lX9k3qmSl0n1pxwF+2OqcjZ+vW9r0HlrQv
cRhtJ50/oossxwDYGoG6cWpnHOni1FEHizJQn3w+uoUvxgO1OhOK890YTFuCBJUKOuVDg4jejBDS
8CFQsvzd1rpgoCBRanImP/UxllBHNB/5/cf5nAZ7dD/tTuDfQHmK6Rmra4RlsM1HsKQDc6ODNIUN
UGDpuKAq0+hofaFBIbSd1lfblAQXy3ircew+xH5Q4ZRsGgp/w2g1N5XM3ZtR5gkqd+MA4QIQJ8X6
Qh1gsgsX3CnE9pM3dsurZsyG89XZ8TSxd1o9fHKDkHu8Vk7egAv8BQQxwbktK4cvOsQD9gEPXyrG
wsvY4tyyAvx+43IwkM0uqLmaFkkcGni7jPkKeCKIGlzfT4plFcis1/Ri6shuj719KbIuX0ntTD1h
hgzcwmwBEEza2fmPlx/NnjNugWwRZema7dDV9IgRK1CXSbcmER9eu8gorcQGqg/YDD2ENPA++YnB
KsWKHJ3YQnkQrzy+Z7acbfMMfKx2DWTabLHIqxxyE5Zl38bpVO+cuMv2BXfGmwlCkNCIS+ovCnKP
nhEZP3xZ79ySeW+dl6slDcrdpN7JzALzSNCPNxxTzoNy0z3TG8Euuh1iRO48KASu7TZIxjWDQt8i
15UKrq5UoEul6iWCVsGZ29ICrkYf7cG1IUB/hdIDEDK+++HUBOaStqqBN0fIZ/Ex2CxjuYU+GuSN
kc65AWZY3eSprM/MhUJ9y3IX4jugQDHjZjyUgXlHLVeb6A68Jdmud3V5gh5Kk1BHYUTpxqwAv/PC
pnifJciybsV6RFJjyw/jdWHjoKlSBkLC66OQW8JPAwTNjmZTY7ILk6S9tCBVWPu+jNf0jSr118qM
iwcoubETtZow6M5F3YP3D310CWpTrl0gLtZJGbzbULl6F5aGP38XUVVbnKuJ35A/fRVBHt+uIyHr
9XUiGba3HLLFZ5oHwWHQb4xegiATKFUqzX9lpfHPViberTNAvLsNwVpP9tZ1vKXVWOzYRIV6YonY
dqNvfcmkBSXrohm35JYihZ5ZONg308AO/2naiRnVwpWg4aJp81AWB06wwMbo+Q5Vg+E6d6ZuQyxk
1EwQW//UFLpJlGVmU4fra28oEZQwi58RloWnAZpChzbFb0lNWyBaXro+ChF0b+JojkhRAZeom2YC
7GGrafqpiZRBfE6rLp2b0SjNc1QZP+aZkPG4JFHxlVpR6ziXoTOfvWmanrqi7W4M6IhRn7C4uG2y
4EJ9CsjF22bk4AzAE8GoUd9hg7ULQbDyFBuTAUzRuKG+fGDWvQvCQBrXO33zMHbxkvqqKYof3fxn
hU/eVibAuvdhMTzIvEhBy5UNR1eTOwE2zHcJsyto6YAvanZBNU3NHeeOWkmRMWAAY2tDzcEChrtI
gwu1aFCBDfoCAYLhSE2a0vP7Oy9NHkdNe5INTXpv6KhtUQl7iw3GALkbUe0Vavcv5IKkjLhAg2J/
HdDlrblFIQAQFHoSuvR53M6TRHk97DmgywswTARIZVfuIqkDoJkr2zYWzHAERLbaYGX3U3hbZWV4
i2rJbBdD3mhhkk/NUGZXVP2FeulCzuOhCCL3dnZKG7xcGnwG5nnTAExJppNGu+ug67MK/RgrAYVt
kBbOCgVXwJAEkcmODv44H3uBXMZAa1P70+qv4jFb9x6C4FVnbpM+G3YuqoUeIuH8I5Ip/16YATIH
XvmUgy7tbw5p4z0FY1nNDlh4h1014tClZ8hwWLr3wCOziF1o2hdWVJ29zOAvrN1MYR6/VLWqLyqO
gNPW5r6QYpsCOL5BMoq/XAe9N7FbTxDJmqbyOK+MigX4jsSiRHkf5JE+XfoQgDcxjFD5RUej11a6
g8y7d8GBJ+YqWJElYAz7nLQst2FWQA3PsQPIumbt2mlZ8tTm2ArGXdT9UyJWZTDb/tkijVV5Y/LF
6RDUyIDPxkm7x/EQ2++DVTUottPDQ4jdzMMn32yekPIY1kmG3X6jsRCuxke0jY3l0usv1PJMsClM
XdourdECvkP39r58740ilMvXTgnElB76MT7wVbExAzCYxqCwRiwAhfCDrlHJOGhV8AV5QN7eB1cU
zgKDx8y3Xj5SfwhutxXjwXSkgZke2FFxy6Qe6yweD54uq6g7v7g4+o6akRviexoOJ2uC1jZYOMDP
WJfyRG7kMRlRue16kMXuAT7ql76T18h4jsZcGxBmSbmILVPeWoNfXYB9MYBmRerUlVWJz2elxUl/
jeBRGtyBEBAc5pn93Wv99kiLU9/EwQUyaNtOYKVfNiwaNmDSa1bXrZ4e4MqsO5JJgqZvY/ocIGmE
R9vEVW9hVu1BvGP8sBzrBOHS6UsLZoGlh3r/G/BmGTunN4cdykuB2tSDPAd1i4lZ7yclypsptItF
OhbinOmq1DQGPFpCEmhufdid1inaVS7zQ8HBpXglmQEsFLo+Ru+BXdUsDtSR4eO1LjMbOX4WQsm1
N8dzDYa0l/5nJa3+JWIqAkcuWNGCOuAvLfi/Nokl1YacwNr6Poa5tf1ifbejbCfrIr7ray4eWM4B
jM9M0Fc1SfyQtWVzwhvnC3VOQlRnUFSfC+VmJz6m2QrKuBBY1M2gxwq4oFu6hEaCV5juGVWKHg/C
nVqox12TcXC+ARKX3dmjV18y4EcX3RCYr6JRxqqsWbGnZoqMBdQx5VNq6SMYcLYLAWaY1zCpFbAV
pr/3hJ8cUXXqLrEdWvRp2z5PeSTOpjEGINAFDABCst3KKP3oUOqmdmu1mxnV4ox4JTTRogbJMKCw
VqCyEQdqfrhZejaAxcCNRqCCqfmGyg4wbFXl18BFTF1HzBOzkUBa9f5FBUV5QkWcu/rwQEoCJQCJ
lEtXe4QdKOXJA5pE5deofp+DPAwozoGLCBzJeCGZ9x2SaeupRg2IKmvrHqX01n3WBpsGUcob8sjj
hANxEKgFolPg2fUSd1rgbTPuydnmKMxuxwaYKwylEY2eE+HIZm2XcsqXlWts1OB8YdDU2qegY1p0
mhnGmcLqSE2I1PAnp2/fm5Ea402MUuWVqlt3VxUQDKOzuovfeteWMl7RQZ56qUmn9auz3cnwiKBO
sqCsVmd3oApOimETN74BkHLeH1qb+0cTqK05O5aGoORSyLDSALJT6qwZVbwdgQGaZ7oO+HNORIqg
SrhKBbY9LAPQTeRDehukWNHU5N3VYQETMARHxfy3q2lIXEgi2LlcRl3WJ0tP5O0qMbp0M7eraNKc
5THfz20rxOJbl8WFpihzN70dVY/zoR4MvN08f4YSW5DUqUMWH/NIpifsdt4vk58A7PNnW5TVcMyb
I9lpRBcGHDSqJlHN8IunwebTEEIw2EMtJQ8NtiCbozvw7y+XBUBR6ysNCN0hjI40KpB2Is4fJmd0
HlULmMwY3/St4TyShRvTHvQR/W2rTQM360VS9d6RPApkJFZNCyW0xmhc7KhQKtnW4JCioQJSsgcU
YwULaqIk1rr8lyd5vO5vY0BcGmThgz5zUCk91fmx05dYcbT7UeTADE35ke6ou7R7BXJirsDb+DEm
InfqJ89qqsDn8+ct9RvNUK8hpRVv7SxKV6Qbvs91dViFz8mKNaY89wDgn50sS1eZyfhRueWPNkz7
kyX790uU2P2JbK4Pfj3Hzo7UOWmPHmwNiKN9uFCPQgUdKJ3Bq5Ybd9c01TR44miO9Zf2o7LcRpqB
TJSmoovRgaJSe1GLXGngJLp54JzR+jXXdfrf5yL7xxOvc7FfT6SZWVHwI2qx8frEy6hOUXlLCF7/
o4njDntKOrxWrr3YTnxuUi8S4iJjzdl2DHlWrA33WNoOHUuA2CHbfOsDoLJPLOtANroUboV6Zn1B
mQFISl9EhxMEeLtab3wyAL/3E+Ol6uryW8H9Fx8fhG+ggp5vgCedb37rMkPlPUMq46C7Cz3yv0zx
/+4DCTBUeYG/e+30jnOqlWsviOghF5nYNNCpndkhuAdll6oynUuHX/mZ+Y/xxPjL3waFPmtmdoh/
D1JJxV8ibscnWaD4ss8NdUuXLvYyaGUur5YJgbhbN9Yb8lRo0VdTs1kWlbW1YpxRXWmNn4Zm/dII
6zKcpxwscHWYSgcl9BN0TO+2DoW1TUMQwZLNRoZy0XReAWrQoloPqKnfh16bPY/GtC1qBlCrtps8
Da52GZXvdg+Mbfsa+Lpnp8QZ8sN+9f/dXtaoX6Ps1Zz40tkrUF5Ck3mck2U1aGtPfdA8XvNn2cDq
7eD4annNn0mkMBGFjf3NNSnW29GXLLLVkUyzXSzLEBVllHObjDA9CV49Xh/d44WzrWsxLq/TNOHw
eWrqGK1snpomMkHlfNu7bDlZqBBs3QmBwQyQlEtWue7SaNocdQAqvMw9eEONe9S1POXaRn4NC6Gg
CATJlmaYx9IEH7NIsPugoElP+nHB9nSe6Wq6zlnH6RbrjXekTuDA7hMn608DyvhXKvew49YbmXnn
gYWvGm2kZrXJB8/0rsxGUHXpJm1XnCJCrk2G6ZFsrg+CA4DCb6hzdtPzukiFb662gv28TmuM/udp
aVBgIJiVyDbFOQrbIJp2AKM1ddKl+5g2bHFUGCvsqlRnOPuqw86O9jN+BBwENWk/Q03XHyQKkZCa
uDapF7Vs+L6kJz/CqWdABfE2VNPXoMORKPLM4QRCcezxqO1pI93RJQ4LSMSmzZaGhmBZx7Khh1D7
OkNYguCfD839H/Z55k8PGbMgXnh+ITcIcQx75UUPzB7MNw9CrEHoxN/zPhmWjUr8CwR/uxNoPFBO
OJbBV6s+k4MDVeJl6YFTvlZVdS6gI7KiDnfLoTH1DcrO9cqtZXwORJRfxATsAVJb8XeXPQ6VNX3l
KEpfQce20NvmcIsUMWIPLYQ7seaOb7lpt4s45dFtUbj2hTpwBEBthe4wUGI3d1QG+JdDhjoKVR88
S4Ba0dEQKNXKe7LJzgHKbhzG+xqRwQ2PDHkTZoLdWI151+pNbYJUErVkZ4iNAcZ8KAJD5DHyPHZA
VGVPRS3XQhdqQt3ZOYD8fO4kf7LTZURq6eDE7u5Pu54W7NDGobS63Sd/bacHpJMhjijImTv/GI7q
XeSPTTn/eNd6G3IDJLI4TlW2vU7LgKk/J75c1karzq6LhI4CJv9mCLFco9Asvm/TALDfEooNqgmK
pWVb1YvXNijjk0325vtAAUhZfA9SkCcVbv+zt4tVmuYe9EPvkQxKcErJ2mUV8PAnUmeAcWfpNxX/
gxq9+snu+3Et8Go81WZRHi1kVzeTb2NTCfKBRZT73XfOoqUxZflPcHA/985ovwSGQnAfkfeLa5jm
vrRRuu/hTHaXFP6wlJ1pvY32sJeulf00venQj0H9BtAmBLrAfuj17ULIYXowWZFsQ7tOD7XXpje2
L6KVFQzyDUj67Vil2Q9zFK99lozPg1QjTp9WcQqs3j7hm12uvcErX7we4UDtyrtpH3u+ONZN7Cyr
KOlBge20x9i3poeutR7A0+G8QaMZak6h3Z2gH1bdg6btG9nxyyAqM9TyXIC27q5pBYDUsb8yAhTX
gQAzuhh5EZ9rS+Cwz/nwrXHWbhIX3wGugUyWdmCtO25RQynWCUuLWxS/FLdliAIvBBwqxOud/NaC
9pq/qHL8xFN2QybUcBnITMuAi4Uyyl1kdMlGatAH/tXGHfOzeIGwsTxwve7NHSGqBaawvKWWcMPy
nDNxvg7KSqz6o4hB4vkxUYGE8QpfpmRjEEQEG+r3icnHE1a7yP3mO5G9TZqPs0r78djli8LRlG8z
8dt8JR+6fGpXKpqOLbCuveUfIGGzcFyweJQZv8yYhQnSGAgOJBvCOEQFa88o0HimTjK5wjozPrz7
t0C4I00WOUej8Z0l0VHYZfNaxrZ1zxA0O/3FPtTFZ3vCulcna9/9awCAlsRegc/NaxAm7F5FqKaa
I1lFOLTv/K5Igpw8F9yghEmgUrUc/Atd04F7IrRv8YcpnwZIMu06lHBvupFbrxNevFHviW9YwkCf
0qbGaeyd6QYq1T6IMlCQrEcip1s+KT2yLREYitxqHkkOTogiMBrJgai46ROIjnu/RtIzTQ8QRRrp
CN98bQE+Igfs9FB7Ea3zqLHvgRBPNvhnBCeZxuAbhnj1jre8Ql5AcKiF9yb0qDnoVTlLv0O6aDNW
3hShJlGswdFlfU9sVBYCMZs8O5MpVwGT7KaUkbEdpqE7uHU3npBnh/i4V9b3NV7zKM8bii/YRjyG
KcC9C3E/9Q0Ywyqv0qoi9pfWMIvl3362qef/+tmiyvz0s8WGAZFdXftFpVtCtfmy5aI7zMVZugnU
fHegsq+WGfeoI2n3lUxTuUBkFRRyFK7zG69e8xiMAbPRRdp27SthLJDGLnBq7byNgpjZUqgQf3Uy
tmWMNTpyTpNW8VL6UvSmt2kjiJ17ldpy5RUHA5CQs3R7daY7uvRJCYay0HVX1466Dr/FrRku8sZT
G55EfO97lbj3R13SNoLqF8iTE0o8qxfyGG3OkN/kT6j+kUvosUcHhVcJv6b1P8X451tymuBEKQAv
iZ2NVALHfrDRjQjuOp6PGpQwW9caVtzytltYHZCBA2BBj64DiLSdTq/kFpqgOXWqChG4AWeNOO66
S6fdhgi1fHr439wUvvnbAlBEyFh5/VOT51uUciOvh2/ehjli2ua6KbNqmUA35CUtavOQMhey48Zk
fjEd9WNMAv8WiWZ1AzZtVKxrf24F7rLtPWSu9LR5X2zJf0y892lLxI13U47KdlBrg2F34wMztkR2
Md7T0ZaalZkk+/ngq3tRsRF/aiKWGe+T2kQmukZ1qU/A1Sh2hoVlDc46KALz5BDaFYvE4G5QnnH7
/kSo0xyjDnGabGLdCUUmoJfIQVR9gkBnyDZRhaLy0lNyQ/10Mbz4a+JWbKsK1qOGBZe4iIZz2dYl
SvkzBwwyvqsWZIzL9t2Hu32/rNoW2V/tTR29FynwX0JpIa2QvIXWen/uZQgwIfSlll0JiUaZAs2P
1D1usfPqNmB86xY+QpNqQcZG99CdD6TMvqy9m6u9shioP+benq+sCkBDhZ2Bg2X82NIXDV8hce5S
G985uhX+Q8WzBApniJvTBTmqTCKk+6vdgV+oAK8/WT6NpPaUxhY0y5c013UMhIQQitcXlnt8bavM
zS6gB+s2JrjAL5UV8rPZP1ka7kUXMtPdJCRfuslYrGPsVDycQUL/NEX5klxSso1B0UC/R9jr6wxN
bD7hdCJA0+f3xcKAKtkh0Be6i1KnK8Ck4MKI81ywJms3NTbgu9rL8WwonbfjjnzIZDvlr9E05bVN
PtQsy9yxl9ce1/LKleVCULKRSBjJIn6/JIhGNqiXRztTfg3CoejHbMuoh9ydxis3Q278pAjkpyBl
GsdQ+REgT++AZj/h7Pg5mvlHcJMG+070ZMTGM1DQ/MwM8ANKLkYoxY/JuR6zAtxLvXGHIjS2rDvB
EOPJogUYI4t/VJSuAVIsgP2IIVzjhOJHn9TfysjtXpsReXvDFeY9Njw+uCdbE//H8n8o+7LlunFl
y1+5cZ6b0eAEgjf69sOeZ2lrsCy/MGS7zAkkOIHT1/diUlVbdvnUia6oYBBAAqToTRDIXLlWusdH
qwULToVsfi9dc3xc8T64OZ5F0g2n+dSwtXEwK6yp8rREJtHUQgfeAZk1gBavx26wiS0k7YEO4xXA
yyvEOqtHMRb+CcmC1ZLqDQ3yRVVF5V0a2OO97/ZYv0wdInAFIGKk3KOD/OInoSCn27H8OVRjtejB
yHeiw9AZ2YlNh1sdFXWn66UrrY0aAQjv8vpc81A9+0DBPtQiWDKrioBrWVU8l89u36hneF4Bbyz0
AxmGSl6AkhJ3VKqS6nufl8M8CPTqQKsqI7yH05hq2tBiIur2VJSjO66ABXK2VGxEgfAgHNwbKg5x
UGM3VomVPV0UXKHxHtENe0mtiMQbh1KB3oJaBW/jc9NghUqtrLeqO7gMrtSIpWu8KNyB7TLDsEew
LacVEjKqQ4PFAVxJWRqc8dsKznRmdMVn8GV3O8tU7riwyqCFA34AE7yZYWOYQZl5OqNDCFWAQxDj
cCv+zu7WjXqQCXW7Ff//h7pd8pehfrmD2zV+saMGr+70vjUfgwgiywZUQtSCTm8HEH+4K2UX/QJC
CfJ4a/BiUNKXKvuzC5VvzWIa8Vaks18vIBtEJE0PLIf/PExU/nVjdBW6k7nydlWq5FXpqAV3zOuo
Y+zdppu4daHibEKn1KUokhcob5Z7w47VfQNpSBehoFM+MXbSoRhcoECMoFgOlv1e19FZkm4MiBqd
h+kNADZa15tKp8iV+Ksv9VAJ0HK9Z51v9SND7vYoMRPRVW8NA+h1Ot6ll1xEWJnrqOXrtIj95XzF
vwaGlwqJ2+Dw7ujaUufYJZdmspqHos6RfpVeF93NQ0ltFusoNsrZxDf8iw0Soi0YJvSBa6YP85kn
2/ez39SRSS8cT+LFRj865H+d3er4NMxtVGq41ZVgCV0mDt540Lv5D0XrgZsqApM6FQM39R+0BQnt
LrXuosmihLzaLmrcdkmNpSP8BwV/S1Z27Dx36jSUApHEA88XIKK5rvM7YdsX0KSU34vRvRicFd8d
7V0iDyc5akSQ1CcvluBm8lmw96r+mQDpBEMPJyw6PAFz/a2KLKg+K8c7ZJkv2IANgXSTexDoOdck
TrwLJqQ1lehgjGBzlnbzvR3CFJG+Boi8wi/rpeABWAy8LDxW0pn28yV/bf46SxPzvY7OWunw1yga
5IKpzHudW8MtM/3HVOv06rpuegXvNT/VzXikKohDpNcGQPy7AHMZVPP6cElmbXuNQMZ0T1Z0aKp6
l9qqO1Opj5P0WuXqRXk5mDSmkamqr8FZwQ0r3N/qWmVXS5GwdEsm1CB1hqQLhSQeqqMxoxJyomHj
pKvbVUNP29u0BwP1bbzQltbeM3vgtUyBG07UKI4Ob67Ujf4k4CJKKJUWH0Y3S9DwJvMt3P6EFDvK
Duxfl1tVHlT3ve9Fp9udaS+IFyZoEpGTigdGtjWvgoVhcO/DX1VaAWCkFuiqyIQO/ggOkNqszfmv
okG91ofoXpbp5e2yrMnFziiBW7/9pW3VGgcmus+3BwcHKXj/tdzf7q7PXf9Oha801vxv6PfF5HUd
7ubiWDgHMGx0UzJNt/csiCQYKuvfkrp5smSWPiWQbDx4jAGhO9VDz842VHMZsQ4H+FPUmwZURnuR
Fc6zBtEdGTFumcuGs+oc266xMlyVLTQE+B7b3vzUNUN+7qYSL/xxA6wImJNL33yseF/dC5BeNSI1
H6mqNUHtFWZhfKS6vg2LXRYrtpw7uFb42JubQGsTTJyA6GFd3SZ7GhycuOkBXhFzQUXq4OPHYnCz
v1JVO8KVKPu22tLgyDbJTomd/0GNdLtGbB4Rwg3v5qs3dge0WczXNJjw0u7CnOJC9nTwk+RNpZ55
olKP5eE28KwWdCL4g0ajD69AqqyokaoUJDIXThX0ByqmY2HvvBjOOjKhW+iQGcfGR6owPGi8+OXI
dnQDoPVgh1D32EpiT9XFLyy22+voePq+GLvvQef7nyHtPqyhCDjswh7FSBsrkG4Bo5n4/qmoMijw
IYP6M3gKHVDiZs2xaGNA16zrXN1CgU+XJfhC4KNZvu+4QaG2m3F6N2x+itDHsc2LxQegnp3UEBM3
7QcDt12EwQvFr0OWf9W1Vk8Fgmw7XUPiB15a/2kyoNA21oBfnfqLASfn18QFADLtnB+pLe8aOViv
OmkG6IFa+ZXbcbsVpdUfgpKn8FOkDKyBTv+UDlDGzSHQ+W3qDo1S50eM7l4GZzB+osEmsCV+GpIh
JWHKI4+FAWYLM0XymYz6T9CoAJcz6m9m3ZR9Ln0PYUQ41GYzjtx7MkN2xPtow2R2Gy1OvgVEdADJ
4wE030jvMBbZ8D3zIqBLfesFssMlQIlmtqv7Jv1Uts7JK8zoK/J55LIAPPqiPYudlTkgtGYP8de/
enYSYhTUU/EQsG3bZisjSRAgCnP5ic7ykKfzWfebut/ZhcxkmDcL+SHOZnB7OIIZbPchqjfH2Nzh
0XBHvqfw2tzqIUq2do0SaSZ/xejImEaRZb2j+j6Ri3xEYPdStEWx5aAfeLGyYuaz4lKY69QW1R4o
JIjzSjXzWWEtjfqkAYG25RufJnsBPxmy1ABTcAcFHmWr6Kz1hJ1fRtwHD3YZpf+m3C0TvQhiHRz9
FLIjgMqk6pKNLgIuZreiBsQJ1SWGhqC9SsZ+BQxVcLyZBYMbbYZQesveQTZnB6DGUWdt+xR1Vr4G
S1m/mYsjiNgcXuGWLK990p05gsBVnqiRDp0HwjAkdV2pRKP1qfk+mmN276OFthFuWp038HgJK10Q
Zxbkh06dMKsLlWom613iZ9WSinSAkxfEnGF9cUofgM3JogaB2NKZpESo7jdjzBZTh5/H+N1V7BLa
r0UL7slocIpHIzWPxM0QQJ10lyLXat1PLwU0+uLJF93dlRDtfnS68cgg/rrG5OgdozqMlo0YnVOd
KvsTA136TFunc3UAC2WxCoGa+0xmgSydk8nCrbBUi6R6/pXemLqGcEUJn8W1Yaw5NmErVixM4686
O6vS9r+0KWhXx2aMDyyT+ePUkdqrVEFDxwJcyI5Tvk8lxuG1xb+HcPhEUdN9RbS0W7aOH92nwjQh
5jqCZdRWI0SU03dbF4osGnKM+cpE8LQFQy+4Pxy26unMxla1y7WAuwBnc+t0ZkdvbtNDxV0gTWg6
gBRTh9sagN6t2zgIymrMRA2WEeD398atj3nmWnoIrU98afM/RtQMq5rD6Ur/ljJqkyuU5SYNrnvX
Z+4XCa5diCl2X6yxZ0udJh209MJu1/DW2DFEOu86pIQvEZcbX8u+PxGHtp+DvTNW3RdWSshBIv/C
6JLsKUfqPVK3cRZWBWRDMSU/GYl+r7u10lnOWL3u8grMQA4mSqRoZAe65YBLeeJl9Tbf8fSn8AJk
X2SRRXoHxYLk2c+Kk1KG/5SA8OmAGWV6C7vhy1QvGb4WVhQ5B+6BKuXn+hGBjIUy63KH6a8/Y8Hf
n0eXd9CHdtQ2tYp4UbIeIgTU4kXxuGhKN9qqboCumQEdBOFPTq2peKvzUjnsgG2rru10qEGsj+gF
6qhIDbc6VXv1pgysdkkoN8K7YQ989Rwe7Anfdqs3vGTcMmCHF5JoWm/KVr5dXRFbq9e5xuwRGqZ1
l6eusY6ns5AP72dU97tWAEtBnwOs5DbBr+cgEDrY1KNXPFdV/t2Gl/F7XNYbOOK6L2YWpCvgp4aL
FgKePVPVm1x6fGnlo7EIRGaeBDEikKOYyi48cljnhAeqooM3eZHpDGEKaLkWI4RoAV7dJJ5GtvKU
cEcgLqoDAQD0b2x+hiNHXfxp+s219WqNDdsljospuTD6dO8wA1+JMoUGeluHDsR0zOR7gLdCWNx9
K/woWZmum138lIljNKp63etcI9cb+eJQ8/zu1NmPQbXNk4jiZhsEKtuHmQultGkwshhtKK7HtfsG
136yCrwxX3lMDDtQCBJGnQ5+npfrwHOtNRU7JO898HcDx3a3PMsAFx+axzEPkNqfxtkeMQ0kGELh
4QplkPe60jsbQbLPI77+nWZFYONTOzWOUyjeyyO2AmSxMx7hXcNT6OKwWFHuf4rQ1Q6xXgufMKg8
gUixukZwxsx1VKQGoNubnb00PBAgtE5rPSMNvD04VjFxUwu4DytIQ9yKHASKeK72ObFDIKQF95fp
xDAOqdZPvK7CR89t5Kkd0mBJjN78z3qtbHlS9iTPBA/8Gly+EqKExQKvrfkVfBsamH9L3nuaD+B6
wT+EdOP2kYkKhEPTVDtE77ZtBEZj29LRQ2SCvFoHCGRhbzh+cRiUeXo9vEAu5r2egBjgyJzryX7M
k2AdGiNyDJom3TldHG0Q5EBcT4yYFxErB7sNkkJSKXdmmjWfySJqYmebQJxvgcVWtpyp5xuD9dvf
lol4HvEyZMm4wt9ZHNRwEa+hfkaPVFcfi9QKj3+3p+dfxt3fWn/pezNup6FKYejtGI6HbkDQFVLo
5bGHB2CTV6b9mAMSBpnjfPyugrui74I/7LH8YbtCPGtpYmcZ9sEJKPBq7qOzwljnAzKV6H1jg1Nt
EyNS8D1NayA9LXi66SD90V4y9nbLmb7lVRcgk9hnJcR9HGRedzyrIVA86PdM7JsdNBmwNm+zZ4fV
DL/TrgI3TWZvpAtwcZyWxRlJ8PkasKfyU+WZ3yi10eDfMG2l3299WDxGKyNwXzXHPyZlrQFhXG5u
Rb/uyw3kkaON9MLw5A5IvXL7F0K/K9VCmi4KhotwRHeyNDYycRmYb3U6G9j9I+vNBaIFJRAieCUU
VphwCzvFiWRosqnoTkVqtVvkdlIr9orWM7X+rm/KI0QushwEqkZ+wTIB60oI0FplL46lZlhqTvVd
xUEYMDSvpRbK/qFTTzxAj3YFhtswu0bhlMCg4xOYul3nW44c4hVoNZw7o4Dq32B46XMoVbWGktR4
RsqXPPAi5duxUPa9nRTusnV59Npa+UMmlfMDif3AN/r6e1T+2d2LNOAbbWqByB/fCvAj+HDF+NnJ
bdoA6IH+E73+VG85Od96RTWrD/mDld0jt/uY5xBGugkSZUXUbF0dgQx3hCDRrcEsHAh+GPdgsAET
VQHUPpwri9KNuyMVm0G9Fyn1EF+Hj63Dz0VqTRjSw/5tXzUCo1Pm2QrUtie39vK9Py2wgEaEIpso
s+hMZTpMJoEa832SevHJxOKT+AwS3f0RuCq6513vPLAxvRAZgp139haw0WRDVkM2/oEsvfAea9vZ
iqqtwYZVL2E1rVz/Ggv8FbNVXhd8o0Vtr+GhBEC4r9hLbIMbDu91cM2jGnzcmPzPyJFBDCpoIzhd
Ovs8AioOccTafmhU3SyVmfefE99+a30v/cMqG3Sf4lCuLLFVYul37kNotQ9dBkG2EO90WIMbpRsQ
JmnN+ByYxps0AmdeULapmZ1UEr3RMo02CAJZrgtht+mBFmu+g98gkuGLNbF5Ea+X7gN5Nip8Kibm
L6pveo3Ujqne6cTyZkr1kOmU+DD45QKEveMWSTPZiwd58dwU0dcsQBq0By62SyKj7iKQQA2oQRN9
TSAN4DJwb1heHGx/7pma8XifZ/ZLjpXNGRRM+Rmr3vyMHUiyc3vjk7Dj+Ggn8Sa0svJRyqS956kH
QEsHZdAePpdlFTC2o1ajdZtTGIovcysb+PcayR9HLI6wa+GOAclLeMjIlg4grtu4XW7cUSkufb76
13/97//7f771/x3+oe4BIw1V/l+5zu5VnDf1//yLs3/9VzFX77//z78cX9jCdR1wWLg+2Ec4F2j/
9vaAIDiszf8VNeAbgxqR9ejUqn5srBUECLLvSR6EyE0LS7hufWdn+xOrAjLpH5p0QBqu1t53hM4R
Ps+/tcZq3seGXZQekbGyTWmF1bluuwPUzJUXPkbZVhCvHORSnUU0lPF2VhlM4+anMvKILxGAMLdl
RpK6yQrRmAwCIWAmokOYBh/ryLjM5IrhN36APDHQs9PBzbP+bE+HPmmqjcKkB0amP1tlpT+DTD/b
uS3Dit3NeAU8kmhnE+pLxjQA1BTY4p8fvWP9/dFz7nD8slwXMWju/PzoQY+njK72+GPTxcMOQeAQ
qClzXGeOUb5WKYIm03KiG5EHXQqnuicLjpwnpGozwMR+b1XlgXHIIvFhnI5NNBt2ryFWbBxct45e
ZVxZq8ROu7MHScxjWYAnY0Bs6tMI0mc8Xv59MgX/NDDekykLoDQSyuFEr5lZDXc6SuyD41iYc5HS
4P2H36Vv//pwHAavL56OA2gId7n788PpRFoKQOfzx3mRzgsXefnK+YQIhbpCUba9IlX/mabDuM6N
DU15VJysANfKr0MBrWIr8t/gA9Zr7mY5WNMwMUV5DbEG120+W7o6e9MaER/Fhzxh6sU1CkgGFR1M
B+Uca+8+MlR1D6D9BgF791FNbPoluG1Bd5AGR6oDZVi6bQrwP1IrdajifuNOvPzwmkG1tood5O3Z
2RLOqWQ/ejlY+4McKY99AM4Mu0urZR0gizBqHqFd7z7+YuuY9zW39gLKHb8s7UlhztKuf5gaSX5u
bENkJ3VwemD5y06mE/9RdX721EwHeAqLyk1AAIZCFvN20SL18JD5Rf5kabPaGOao1tRKvbtOzr0V
yHvvZn+jU1hsbTlN+oFcvm28aVY2mw01lBaL/sMvwvF/+kW4jAkT/7tQzPaQhuzZ0+v0YabCzGIN
oJIJH118oiAfx/pLZ4JemfIM4/KT6dfWGy3CHKPtT6Eb9Bcj8rFEMypIQSbpmVRlZ5VYEo+d5WHp
tPKLolg0k9pbDBAgtHfKBOIyaXmkTtRAxX9bNw8WsjTY1rUAymawhdx53WgemSPMI505fWqXizwe
gLZCoIjtHJHsb81/s5krnEpv/8Pc8/O0Pz1MEEBxh3HhWyCi8/nPDzONKmbKjAUPXl8PCMVm/sJE
/sK9FRs+QN+ZuW6ln78q5q5prUsWVRUhS69zOjDcgngWYcRCIPe4LXY14gzTPFtNs+uHA5KMzq2G
eBsMqBoaH3A6mRHcaeGYL6vUBL2rxbKr6afxgpwt1MAy470B0ZkYXgLQuhuOzpdJUYDLJvDllQPn
8s9Pxff+9hOzHY+5nmmBcpc59i9PBSsqJ8wbyR8Y5HLP9iSYAWqTFBC2SeWWOFFDniSrvrjGfJSr
D9TLCoIGRJdMdeDPQ2KsAJU8USsH3gAcXM+bVV0lBri4s3pJUEDlgp4DUsjh0Z0Qg0m49XThvdys
ag50mscg3dhNrqEiSECKERvhjop6qusEMpSiwf5bHdkVk6tpNp7sqG6oBZbajvFaTfTeCy8cnUdM
w9AVscIETF283FNLXEJjK6ggw0WtH6x9p64hkOv4p0hb009g+IKfU7FJrHrc5S6AKlM9Uz3HHAGn
IlhTsOMHYb8AGN8Vi7b2+0drSiApkIiM0C12SlNpausGKCjJBm45SIRFYQ56584M9hD3Li66iUEz
PzbBUWTeZ5nr5oGqFD5dK4kYxoaK1GBKpFAx8+2ffyOW+7dXx4fehm9CXMB3HezCp/YP89DgM3zu
Brt8iCJz8jrnL0ldxV/zDqDDoOfsHpGfGPA8AIDBrxd9LcCIgfh+8FogrLSBbipYMjweP/3c069a
hg3McPIzI0aOK7hYeJdU8EmBrpaKIh7XUaHHxzbywCoS5pt4UsQrlKHOoIkF1HQqYofR7IQ3sdxM
xawC+Wgp3H5HRSQavQ9JRUghr2NAzdbCxq+cMoLiwKrX8cibD6nXyBbHyqiq5sQhOKrGvXSQ6jan
XrsZiCSgBGbOqddQm1N3ge1+SL0uwr5e6y7T8yXoOgMSc4D7tlLv1bI8feWWH96lLfJfeyTxvNra
glI4Y9kJCAXvyQzLfRAV5itYRZoN5tRgS2ZJAv7zArGurhHAO7XYQVA9d5q327B2OMIDPHWnYQut
Qrjii1OtnRG4UUg3DmUbPYFz3QE+B966yqv3Q42IANIKvCXYL+LvWD7li2wsg+e0Ha1VYPTyLgc2
dKdVa+1pJLdBBPA2Usey8MEveiQnQyerDfqlBdE4OKeRmyymA9W7VTOsa9fWS5OP73XUQHY9etmM
2fMYIt5CxKq+EyE8KLmjsy8ggD+QMmSTNEe3H/1XgBj5MvGGCPkTkE/1msrc9TEc9qZl27gDkX0R
cX2og/wZyQzpHcN0eB2wMYLmBQSuXdU+Ic4VQs4uVE8qG2vIBBTtloq8lHpftwCOUxEizPZ9XbNN
om11hYfdXCkmvQerVPKOld7WHHrvgar6OGhWgRWMG3uqs5yyhnLHbB50Mr9YRb4nZy1Eg8BuKPme
HEYRRcimuqb3gI1uGRLCsVgSoG57NXLzGlcunHqq3ttBVf5orfTNTkaBnNc6WGKb7tyXpl1vHVkb
wAONoGtAFuemiLV6+N04Mt33WVFu4bBo12ULSbw8Lh6KKRsFMEioJE+JKLmhINpYyxyvFOro4EI4
gGz5iFlKxCVi8v3wWSi1Ggc1PCcpEjREyU3EWrBjx+rWQYKGwod0Ijd0ZbFCYlF/6KqmQgSua7v0
XCeqXNYm86/gJ422tihiKM6o4ZRa8M4Dkug9cguBAq4i8RU5VWuZhc6PUPvHtkFEhroDDuBfnTCK
twA0jZt/ngntX7+WWDU4zGb4MHDTNDGn/DwRwg1VNlZvtBCMN+Fi7QKElyhlAHRT936kzR2owuAR
oboW2lFR0z6NDS8heAOWfO4V5jVpc6wHujL7pvCrBLjMeblZAMMfIlAdxDtvolghnhUNklXsf1p/
TaQqehKwpTNIOEIYdxnWdTavI2ygj5faGdKLjhrrnhoYIiD3//wYzF/XpdNjcBnWDdN/nNMO+8P3
wOt74LwF05d3TLvnT5mkeOUZlI9B4gU3gG2N4Mu8vfQytFdOb5e/TgbUo5AA+dPbHxXgs0OkLFn+
h1u2ESb4eanjMkt4WALaFvbEjhC/7vsZdFCVF0f1VurUOWgILC+BrQDmp3PDz3HmgzQMUF3hVcgt
c/oYOS6oB2bC24C9DiG7OI8+++CUhTyMyy8mvLTPGSJJZJYrNz+GETaqVFQuiHzrpGOgwYuxvuib
4oAYw1fAU5IfWXHBZxbvcB7a8OEH4nUiZ13Cl6IfnEA2m4yV5amRrXdA2K3bNpUz3iObNVzhx2+9
TOO0TRD/GMf3cSwD3Hgc4ZeiuJhhhFcOnHvtBdDkswhTdbAc7MWnDbUGZ0+oz6PxXIGp4EJWVE3F
QZfjDvmib1RPVdRIh6Etg5WJhdJyvgJV1tOQtdm3C53n4ZbqPlxMeM1WD0l9/FCXtXl2ali5crsS
Cn3UhS7lIl1ma8kq+1hHNoZbqUk1qsUW7+93DfFerKIF87f4NpX7kIE3TiLXBrp3JjLahMxXyI+y
3FNSWHBwpmYAYjFttEcqK6HCZROaMdYDw1oGNYcO1ZgOS1DO4h3kTfbo6cg7j05wx50IpalKy8Bc
1A1zoa7gZvB4h87RcLIfN4vOZT9AG+zhZXBSfGHRE6ELb994EKalMfxpIFBNI81bu2eycGSZ7uBN
hMtuaqQ6O3XW2OxH9/OVMn/YZMMwruYxYqwRkjG586ptXKfg1pr6WbXI16Zveut5BBWUVxuKgLdB
PXOMV0iNK7Y0qjMWwSWW4UG4zFVLJFCBw78Ihp1k83WaMHBOELt4IXMap0cgdNGAevBAxSASzpTn
ACTcdAt0KEMwEEhunahXKEJjVxX4N6G7ojrbAoAb0cEL2cdODDqDwIxW9GyGPvhiqzo+CbBp3VVl
u7Eix3kANZ7zYI8gDwIDv79uuBvlyx6a7dC4yK5kgqisjaQf6DfGlqXWVuI0W78F/yrU0WUn5aYf
nXjvGFbxSY4BpmxPvgEzVq94o6wjdBr7B6Ntv5plkL4BSYLJN2/Miwj99A7fc76ghpz3P9rSM65x
oNLTWDdyRReAL/EoJgCYaocLyM1A/N3jn4IuIoMnhbxa8FX2ciuLzt/WjlF8hljxcmBVsLFkjWQ8
H45vozl2SQlvrYb7ZInZJdmbIHpFVioeGXw1bFH0MSuXASaxwAzzK7WaPG5XHHulLRUjwwcCBFKV
81AVfsMldrUX4Wv2CAmBeBNYcH1QscwrdocksN1s2/TIaAW5utoEtf2NRvMKz9hCltRdYt9iPloG
vPiZfaS2uSYHdjwDRmi+VWE0+QGrPIhTTHduS6xIQbuARIsa2k/wYL3f8+RFShDe2NJ9aMWck+3k
7/fccXEHAGY+3/P0c9ggG1yt6arSBeZ39DzEHqcLTAe6b3jouvm+/umeqVNfG3+75zCtQHGOSMVd
k/ebzkjdra78fYFoBrJ2dIFQuNEqJPhMp4PUFYB+8CIXsefufGoRhkJ+Vy4hhDVbNoDBJ64IoXM1
RdKnjh0wqJsgFi+pHUF6l+oYCBmjE53OtUVrsQXASUFupKsoxgfATh+TugQCvgIvFvJz5SMy1eRj
mUHDr/OvZIAwq71mSD5ZU7FgqfWAzmRIXaCZJFZd1OUbqqsFwms6XkI8ctirVi7fu2HcOmqAZNBQ
vI+tVj5C0b25G0y+vVlk5aDxZ2q1o7H02PhnPBFImJdFcSQ76lqFPQSsWF/vqS7vWXcanOR1LEe9
F3YpV/CFJVun6d0DS/PsHPYV1jb9KsiLvUgVBIFYni1kVAx/RONG5l79Y5DjN+w5rE9CwR2bVEEO
FC2owsbawVLcasJrH4B5I2+t7ItlCkTX0AkQQ6wNG+stcW1Qlzdj9kBX7gflHpKk53uQqW0LwUHI
Yo3esUmiP+zOKhFYMkAHyIV7jvHV2DhFaCL/CCLDQ1r6SxYgSmzU69IBlYFEXPpNhOwC0uEpYIR9
rujxkBOEVqPYUt8NHX4roYX5mfcsXTrdEDzWYPRbgbieASg/vl8bec/F4ZfrxjoUVyDIkWgURd0n
4CqREmoiBvvT9SBqjAwoVRcbfyjA+Qy+6E0F1oRVICE6kremB4xfa74hlWkRtFb96tdITo7As7Vj
2P198h1+KLNp1Mo3l2KENIzdt+ZdHqfwflNPeG+CqBweA98sDh7kd9fUIcu3o5WILwDjS0iKdPUe
wGbxNPr8ntpHnsALZpbdJSrg0EQ+GBSipytlfghqJMd7wmvX7HsWpZvSqoIvQbWZO9qiXVt6VAeT
wScAWbTP840AZ7gwcjy4FFpSZwse76WaBgTU46BinX8aRTTsLCTPbrJG69e0GBZkYNjIaILaWXYE
XU354AvI9dClahfprjVWDfchosYnDs7AFTUYbr3xMWu+aGE7WwFyx22U9saLcvAvP10TpGDlaoyE
RNALGAmoypbz41KQol4AIRA+cAOaHsEku0o9qgQYCWy9X5uRh9t+LKoddBuGT6OCMsX0oNMMmeig
DMzOfDR8gJYSazHik/QM9/5zOUDzIEYEdqfCFEJLc6gQ8UIX2ebwAHAEeybqDGowQ+/R6CFnOH1N
KyNxH4rpICTWdqWdGGv6fMZ+iwbxLeJ9PX9QiywetwpMKUvqRFYt8I4DlpNnKvFe+9Ap6PAZVsra
YplrHpBzsvCAI3iWjmFc07A4mkEbvvSewsNBetzsvakqE8AQlvVrauVZKFcGgh17ctcAe/dDFoJd
qDSNaCHu/JxPI4LQC1TU8Pi4Ja77Z3qtjKDQBxj9CWg9cdJui9VpW/bWrvP0nTU1IDsIaTcfmo2+
2GHS5/uxSKD6BSSLOAWu9efpEHHokoz999D80jkh6JF1m8Ft4NvpMvKiZinwjdyWNnPSJQTstlYr
7EsNhP7DWLHobGfs7t04NxAi6XW2mssWPCzIaSsbaINMg9U5lBtZcpWxLx8QTISLNPL/0FyizdIi
W1tNjZ8ZXah21DddNOYa2F22BkLUBncRT15kaPB1ZvgKUiAolh1IrIMoLU5U7G1rB9QOVlEqcB/z
sVirIU9fwqiC73eSQcJCOn0Bv7zYVix4b01kn67AcTPsqbVl3pujouqOuhrherQZMN6yLO6xXX2m
62S5Ux7oprJpfCTZ/v6mqDWDv4ZuygAnIhYLabkNhpGdCBc3I+SmYo6Q4SLATmZOryaTOfH6A5Yu
NAK4JCcjj9KvbwPNRjRmPBm5WTauyiZcD2O/BJAjeUTkfHy2gQ9OG+RTUol1Cks08FdTSZj23h5Z
OpdkMZzsUHX31BY0/h0YjsQdlayQPZYg45tLwKG96N4zL9SWh9lXM3LjmWeZQZMb3mSnO8+XYJVc
4N0ITsSmDErKapH7A0Lo080FWiHL25TiSK05vvMLM3Pg2aZWKGbjnZLAJuqQPXPPl8uMnRtepXsE
E9TTyL1kmxrMXFExlKw5iyr47DEe41cMZcdwAD8TNbIGl1J27R/y2lBPfdqqTZ7AqUmtXWBnp3rA
jDb3bcAsIeQTmWY5yJ3h2sTCfbpopLt2DY58iXglBvKRs34AXlpWXX2RNsjYZZqZK0Qk64v7/yg7
rx25kSxMPxEBenPL9LayrKp0Q7S6JQa9t0+/HyM1nY3ewWD3hmA4piUj4pzfVDijAmPgNBZkpSc0
7rf3ykp4NGHkcIuz3jzoYT5horVcQyV1nhnZZz2IAwqPSIolQf6qeUN2rSJxVTFNL4DXzWzYNAMD
lqXVipr2FExgdIKsKl5lHdZA361MB7qyVEXegM32shGa5AUmDZy3XjQ8fRk/aoBNAoEdnizKEXq5
FUmvvsgaTbDWm6w02co2MSXDreune3fZYxixCO5KK9nLokugCKnz/mV2xu+Ii7RnWd0qAMH4g/ZH
WQybyoSbAcBaFuVhqPU3o03Ti3wlbwaQHjF7QfLgjcqDaq1xK1jzR0lvgzmqG0Pt+g1Pmmqbt4Wz
lgP7QlNehp/3T9tU3ryeoOcCZOIqc2zoT0ka73Qx5a+yu5WTytLVWf/99t3QZA9kffMSHHpWMOxg
MIcrvHDQQnYM45Y4C5ZVcY+PKnmWjM4W7NN4kaV7FRYFJFrGcQcF8fdwlNENwLZTv4IbfhDl6GxS
E2T4BG7w1sdudj8EjbtI1AdHrysQ5sgaBMLGMf/dz/C6Yds5WKF5oozWQxJqFzKA7QXsVLZOxlT8
GRxkYO7Rrpr9/2yX45maMzZ/abElL+CsK4Lqp66FzSz9pB9FKTvyKEK2QLBj6Qyxi84sv98frXJs
A5BtXXvqeHCJ+T81hvZLJtFsVyBqVdf2TibRWLVdJqTbX1pWobJXEDvv04DCa5gN3vbuOqNr730X
tc+e6VXPqZF+SOxAGYfu1ilLb9sxdZLE8icbIhq0zGL3UCZKlTo7C7YtSRKJEtzEf7pIVaJkFNUa
8ZBxMw1FMvmOl99QiosPElJyr5PAEntsm/XdDguXZFLq5YhmtK26fGlIz4rZBOSYQzVAKc14l62Y
MmEJixJ+mgzhdgyJ05XKgP6gphfqRSTeRiOfcDOWw4RewC3Myh+TXidHWZL1bqf/Hirr5EG1lXE9
sWl7sgzUYSPkfE+T0/RvVtI1m7YSzXZYiqaiOQc7DqOVbC3M2HuqavMoG2VV2fdrz1C1Z1nCYQRB
0ykrTrhW//NqqraNwtp+xlu4fVGSS6fnw7O2GEYPGUlHL2hVX7bJOjtUMP6JBgJCS39Z5yWXtu70
cx9n18dAexpVXxb/NdDILRKJDIJBMxCmmH+/khwQZ3mwL3TXTa856wRo6hohrNDZK0qun/JgsP+v
M1b4W80JwMu0RI+IpBGlWHDbJFSHqrfOstSNinXCSuAPWZIHQNLTKsYbemdkA9LGvRu+9MRTl8Hy
MkHUKsvdHa37JkGneLliKyzrPAyKeLEFsJI0xzVv/tDlR4oRAl6bwnYRjeTrk4e4rk+pYSgXWZoG
mIfjoH3IUu0M/bku3HmXkms4R6HAg285JH+fWZHX7dqk+pI9Uq363UMWpzRdWWYZY+Rmtoh2QpuY
Mfn0PfSFr0OVek/q0pAtDYUJ/A8JTYjNxeA9Qc/8PQJ+4K+51CE4WOmhX5K6hjabzyZ6gbPevGRL
Ytfh0b5vSsIosoOsGxb5FAX04H1QUyjms+Ntc+diW+PKTvQIeGluXuVh8EaMq3Ad3fZY0LChp0G4
CzR0WlpMGF+jQUhN9pOtwLHeenys9lKLKPdsTCRs9ySliDwNVXJfNsjy0qoE4Z+g5GAsC9xXcm/Q
Xx9noTKJdbnUKSGtZuL9s/XRbyysM/YgP8QwVF8EZ0d/4Oe/kqnSXyryN7K+xrWbsFlT7tUxqr4E
26RsLO2PvmPBg2ghW+6l/jE8x9fjVANmvbU6Gh8zzjff2EggGb2c1UudPJN1slX2G/pa/LvV9Ybf
Y4s6qFfeIPSdMhvQilqBrAza5UdS9htZ9aiXZ4XdhpfONZudZyXzm5kGFwVbg7+WE0BmgzzBRvte
49R4n97NmwN+iS7uxFGptVsasIeI5C8nTxtvxt7EnQYCJPym9nKQDcasi6P3nxEun/R6J084WF2Q
FTfmtV6M7W5wK+2Nn1LZDWmYr2UxbcBmWoRtfFlsxoRtGiuFsI70bmUo+nYY4hi0BUM9MGF+xZ13
UlpDe5MXruOKwOpSFDYX9nJi7QERXpRVJ/eGJNOmFPp49RY6RTJiqqha4bqHJ0LyL2hN4xsaS4jA
JVm50rzU/KbYOdFaJa9gBlXGt7psvibLSG8h8c+3/zJI0SZ1nRe6fckxIlaUOGGttA5DcGrcMetI
ngzzmhnL3tuGbW0zRc93E6hY4uNMvrJoNCY7q2XylcUWB8rVnInqeZpS86innrJCOGf6VJGZWfWd
lZ0JufTfQPFI73nZS5SmAkHHGz89F5lTJHKys9Erspcc/N96GQro+VyzBdGQpP9mKhd5hbLtfr+s
LP7rZenVpEOxrZRBW0+6nl0fh9hAQatUL4+aTGMe90GxrOraKs+yAT+G/ApduDurSKF+5hn3MvPM
O75K9j6bKmubmKr12dfNOl1QHrGD7HtYtu45Rjvzaewxib7DPxgZ1HHynlbt75FakN1Hyg7p3yMr
PTPuIyU+BFO+56lo9xHq/n80+W5E4udXjXefX5W9/W6ha7Ap+iG61JWSnGpl1LeeZRevRFrIbTm9
+Wc3d74clRTTVyfm6FtLMH4NDkdchRmUR80ifgdtMHmJm0CswiytfkSDCy+ezFkSMKMqZfM5R16F
ykUjnhDY6w9uXXyx6M/W1WgSi8KqBoWcyf3OghMUYhf9WqwhEnhCX3mmOaugsKKb1gb63nUTe18Y
GkkiEMsYmw7jl2kXGH8wt2Jp/oUU3LXTLO8aVFrx1gO6XpW4Kuw1ryjeVFJVEOS8eVWaonwbpkF9
avGX474r3mQPa3T34TylN1ll116zil1XHGT/OeytXZVp6Vq2EsRvrwhKPcuXklWuGNeYk3TPstQK
w4OhgfODvHYU1crWxoUWMU3ejB0aBbDB8rvsOxZZfc0iC45spBjYj0TZG6Gra5/mxXcjAlVqIoJy
rF0XNOIMDB6D8e9TMKF/2Jn8KXA/+CzVH7K7ooHmGF0W9rIIk90p2uGrMLpqjxdZs5XVOD+uWzPO
QJ9n+qHQRbWRF+0V61hwM77ZeQuJyTAPoG6Sl6QwcToxgcM2To+jT9EHTIUVczXR5JeyBZchph5a
TD4kKzusuz26RwoJ0qX8/zj4fqnl1f7rBbQQ38S4LdCrWDjuLVxoFADeYw35pk4rLV/W59o4r8tw
MO7d6nz8R7fWTf/ZzWaxdFBZJ1+mSJook0T8K0paz28cDYX5dja/qXiV5ijofqiqJ55suxL+vDxE
WR/0Ow80+0YW7cqy/IRAwVkWA+O9D+32Qxi1eR2zMCGNycV624J+2SEKF/e+nU3dn/B/16qeE5wA
CnKKNc/7bhr4b2E2p74gb9Fvx6RVToFXdSfosO7WiErlOZ6QyBKwYr9bfXfV5fg5QThniOq/yhxR
/9FpBzQtcWstAy+/OuXUHRD+nfZx0LRP2aSgw4p5wwcJop9Z3Itfobq3dIP3UWn6u5u6I/4d3HvK
QsuJ40rbgaXujq2Y8bfsc7zpUUt8U5cHBbv38YdiN6j/EhPDYa/fJ4Ya7CelDtdtoxvvedS6+7Ii
CCGLEyCcfaIk8b2ILaSx170muReHkLs0wyxqrRax+Z6qI9lyI8+ZXym2VjxStIt7Z4d09b7Ceu7e
atdhu3eICN3HisJhnZcKzNmWsaVN9qSZNAzzlncFISLDaEvp762ZBfWuc1V0+5ZWzyujfagp0701
9QJlF/Yafu9L65zGwY4UO/D15cq1QyIEE2Xj3mppeONaOhLNsrOIVGOntihPyiJzm7abuwai9zI2
H4d5p1sBNhPLlbVeH3cYXkFumZpD45btPpjyd9xaxtGHl9Zc5IGf9/dZbDw5zTye/91DdhOQBH0S
eelOFpsSW9ZcWNjMLIZ7mam7F29uVwBtgycmX8NBTsKOtlWIXKSslP3kISziH04EFk+WZKOtoNjX
ZcM2XsY/usYpsag0Jhf2qJNnra6+6TkmkI9rN3hZnlxhHZsoYMaT3YIYlmKFushaXljLePj4EXzb
DF7q6fFiQYFhQ6UUt4QN+T9eH9B7gyxMHm9k38eLOXpysNymPD/qu1DJjqj9fshXflw7ynV3RWBM
u1/DeQ0cDXLdYlAhD0qEN4Xw8BWeFh7Of6rTVFitL8s65gJ/n1qk0lC8gKRtKNlaBWBxvp/Krm2Z
Kr5ocTCTLf/jcm0a7fQgJLWwvOS0XMcOO3ZFsmxOiosog6dvtNhlbYZyqDdo3qEK+ZfLom0lDvsm
UVxUyws/alyvZL02usahqlWWscM0f2oN5Bm7ASAKLtR8z4gGyPok88bDLEboVPLiGJmQIwGJRQyE
Ba1GKkAeyjb2zvVykMW2taqtGkCtlXVDVZGkJsdf+qqumkSmYucSO61zSdJm3XnGfGISNomNLQ12
4PQbAl/MK0nOOlt2lC1ahNHd0lssYx/18swLtN/DZPE+tg6to1mgUvmjSpvdNOnKGUhD6prZRR4m
M0LiZznIM1kXkTBagxytV/9qQJwZytYyVnaOlX43qWVx/Fe97CGHkiYPtjXL5fsr/rcXk2O12vtB
AHGJzBH6TYdg2qqLodzDslxam5fSci4FiH+wQ3VTy+Kjz2CE6kr1lGGnN07sW5oVYcFbhwenzNLd
IML0IwqSZwnCn5sg5m/R/rOHB3z3f/cIlKpdT3OLoKaH5qLXtQSv2jA/66qzMQ3cSR9VThpDJ3+U
HyNqPen2RlFdIBRkZ1l/7+xMqrPuMzzArK5rb6hzwwUw8TgYiZ14pPtqZ4+RT+FXk9Xe7pVl3uwG
XV+kL6krlkNTp9GGPba6lpe5N2gOjhsJ+sOzuhjfLG44ozKpqzQNutWjLnaF49zLhXS7eTRpGgKU
vhwpK//RLstNg3rAvy73XzuOyzuQLfIgr2hr7u+6R5G7jold9nFznMcxgoCys/bIuIx+GU7lZcS/
jsxOUamnCjS/agiKsqULGr1bh20NG41feSsr7dpebBQmI14nNWqRxtC8VJHKs0SPnIPrJYRLhjp5
1t1P2SZrKiS69w6Rx9WjzrZwPohy+EdaYtUvAqzAS/Eiu8tDangs21XXub+GrDOFGiOzIJq9XrjD
XstUMDBZll4IxqWXhtjHXsCbr4JCG/jvuhxli+wTjWMLgrVH+XbpLRtgm2nbojcQWcpS/VhYSd+8
BRkWqVaFeZjnhq+ZFY1fWgbKt7ayljx0hY1XGgKQyPEMnypoyCwcwxvSg1jaKXDWErbO/pCZ019Q
k1fA9ofQT7sBrJHhgVkyoWCnUfemBCTxeqNG7MBBrFhNk/igLOsu2B7Fxhin8a1sgN9GNlrkmpsc
7lfCGpLgSoBEXsftl2b5NZgzZCfb8mRYOnlcZ0pLskP/KcszeWiiptibjYE8Thhe7L8PhNZgC488
1rLI1Xeq23zJxkf9v/rOYyUWbNt/vcZjqEjc/oiL2UZe+1Evzx51c+lG5wih4eUd/OuVHnXyzSQz
YrUuvm1/d3VzM9pVdo40UWg1F6Q0sfZ2QmM7ulmzqeMZxHP27DlQ35Sidd/KXL+VGNY8qSRS35pO
m/3ZadNTP2Te2xx0zZq4i8N3QKvZDPbWYPm/0Zeit7iPzgoQHHmluK81nDbEH7LRQlzlJeB2Yc19
rhOrxLgq5FbHrZpjsAiAkoECyyDL8hRh6eEIonVByo/eexbgjJyOw1WWIL+9Zrk6PN1LwiSw5Y63
e8l29tlcqM+y5CVESGyY1rnhfAOxC9FyaOcnedABwm7ywFCBKFCXV+bvhhpEJSYVrrtpVauz4UQv
LchQ+CFPqP3jChXM6qc4FLs8jbDv/vvK0Im9TW6AvvSwLYQgkpkb1JrsWwvo5mYWTryfTAcuTl8C
LVkOBlGRS4ZZtx6wG2FVSl1nhDujnkeWp5Rk3zgydb+2Iwi+GKLcOmxmYmU8q9E0rDMiWz/QLak0
+0eNNtlaTTL9bCilc5160mqyoYKfi9Oh+tUPFqy3GV/2THF3U9MWxwx5e2TTHqexBQSXtG4zr+JQ
L46tZuN2NCrBARF8Ys5Q0GyrLt9EnxZkzPL6QHCvfMtY4OxqzIPXsjWDjnWph+yDYHTarrph9t0u
al7KJamKLsfsWw6+d33oIaMOpwQjhi5Xj40WzPdDkg//LP5QZjtDGlUJT0SFQPIvZ8FciH8UZcO/
6tKlX+nmmHbKIdrcbni2WPsaONAoBBmPKRMbR6g1PMIoftasGu5A1VQ/mt5+80bVeEu60dwnjhls
07IPvikZYpVAaX5UMyKNeT+111jNjMtItnNV1WP+NEZCbXZhCHcnB+WFgsAQHLQmwV2v0YObvhzY
NVXXYaH+xIT7N2BgWaQ3Az4bNMpuTNE/CV/HR3kNeRB2BAg83ELkA5cmzBk3aMTfTGP6bpQl2oQk
0vHR6eJd1IMID3pLXGOY79eiEqhkNoFNJILio0EsxcxsgT4Z2NY8GhTbqi4KwE2nytEazRvn0wgD
1GlF7ZxsqJjfhu6HvVQHuOYcuiU4SJag8kEwh3sNdiCaQYOCn6StnKFbmpshzEj8LA2yTrZaGttc
5K3pAxy2WqHa5ivZ7Dx5LQhx1zGjH+qUvjRVpbyVQLv2zWzq27TKlc/cUlayw4Qn8bqrEvMsRwY5
UB1pVoExw0umqeR3f4vnt1bKbJcYT7Ft6U9EJIdtmCl4LvxdJ8/qWFSrJZyxnbyph3XFzqifRpc/
JmPlwapT/eoVb7JgFDwg/AzQ32EsnL+ceuqSDevudGPCeVo/RlXL+NAoe7+ZAmcnG+RbCcA+YHoS
Isu9+Ag7kJeVrhEfEy7ZT32phT4JfQLO9TztnKpxNrKbG5AisE2PeXdp/f8eZfVR9d5hV6MYen9D
zqW/wUZAHMHAWZZM0vlR30U5ieJ5dtkO0k02JKmqngmxHuQgWc/nhSbfDkuIyzGeyHYTYR9c+5tq
qZ9ShiT2djC1nZ9K2CB4rrnlh9Mo9rr3wNcZoWgPDR47e5BZxpNVNr9H841+gh7+ZYTdTy4XXu7K
aFIzzVnEPISF700UYIH4EFOTDW2P6XyaqGs91QADN+5l0tChkho+ca/vQjVyL7Ik65cq2cubRbC7
J371vADwZ9ritZz04FnJXgAJi1d5mDGxWcfVGG1lEbjoYjxbTbsqnpECdLtzo7XTkzVnSP+RdV9B
QpkPsjFyxmmLb22+ka04hI6nLMe5RLbWGRpIEzgu2SirYFoAtTWnJ1myAmIMQXMO2N7k+npx6E0X
A4IeQOk6BZC+ksWHw+/dGkSWx6VPUyntSroAq447wibVplfXRehQV7B+ZMk7vypqtmwmxvdpKckq
Vdc/ENZML7J/w192h7E2s87SwwVG9NwLkwA+F/MgUyBLAFJMx3hEj64YCrEEHHn6lOnzpNqsHs3o
Ql5KXfOGhmeEwHQWtj7Pzeex7kvAlXqymrIJhzKlR1e9+wxby7slR5uHzbMDGzadJrKtaebsTKLr
W9fx7K1ZpJ9lXCqA9G1lJUhP7knHHpBOjZ69gIe7Bqvru0ug22zRtNV000AVwByv8kyxgBtVJZJ3
us3PGitDhuF1ucjEeiviT8zShGKJnDElD2qAP2wTmGu30IniJguSfO+Mz5O3rIg8xFBDXh/RgKk4
Gno9r971CF4sggNH7v/RB8b2Z4Eo2UupGuEhdLMvrw//EHHo7YJI8/ZJoBDbYjvMLBnxL5rfrWhK
d/aCZnCb8RDXJZ8VxRE3wtjVtPwJAZ5bCXdrKyCKJwHo80p76wztu6fprq+CCFubXUC0U3H82iBB
pE4Af4awW/UDdw9RghyXnhajI1QW1JvnqQhGkyfEtFxAACIRsQH07EDVK8dmTaZjMwwd87KaxqcR
2KIvivbSEY4Pidj/lVg5opyV0W7CQqu2Zatk/mACMNXTfoUSH0Cn6Euzu/mPtup2OL4dmtl6Mspa
PXkN2FYmp37jRXXua9H0K+j+qHP0atn7/kQ8mO+i+UKXbRd7+bc+A0yilx3kxeJFB63mDzV23Lry
LcyTlVVXTCtVi2GTMP9I80+UkrYG30zuYTM2Os1PlWXC2jI/YANURyDH7E6wx/DNuCdkoCjDSp/z
FICV9V2P9BnAN2tKLyrEig5f0O82Zc4EO2XY81Rlco1skNVzSN7OSlB1H4tuB1r0D2XI87cu+FUh
Orqr6uZdITrKOmG+liMBpCxaJHrGlMljdtaqpl/BY/JJ5godG8ILQCSHn2kc1ldtMrCPSt+6vtfe
DefYg6BcKYF40+CFrAu44OuRZwART/OAIfPVnMdjIVS8i5LsOrS45GhQZDZzwo9BorffReBJj1F4
8Kp24+jYzQVFjamIOTx3WlSz+GyrXWQj09b33Q3ox9qspwEUsnnUClfx1SjKQNp1r85ckLCcinnd
BXl9FPFwqDuwuYjTkJoFvq506n4Y4JgVZg7wFVwXQt9k+yMH04mSNFHb4a/Vo2MfBfbVdYA54zMi
usretV2E2mCkrmwQkAKy+n6e4TGYmKb4WpBrR7bl7mroFJbuQX0ghu2b+DmB4lCPsSdg1FZVpG+q
qWqOXYLU9JM8reC9pf4/2mZdpSIv7H7XqN2hKAl0gY5klLyKJpvvFwhxVYkD3c/GedhB9sjhh5q1
jzn2iPLA3ByFF+lbq1OfVL2sjgDJZ+6wyMVggv3xupkAmXT69JO5yoYmM3vPjVj0t1kZ+Mx+4dHW
oaPn4SooHVx7UvevFxxwvmKXDRz25JGf6z9023kVQefr5PQOodGhqRr3f5YNP4/w5ltp2kielqjd
koEv8kVWuPee6jSJUFzFqtIWb3k0V5u0A4hcdz8zB5UHgLoOQpNluZmVyH3q6+CQza7yGiCJGkzR
STO699xqiy1aD19tniobJ2j48ZDCQy+lv6i26Enhk6jWmuK1ifrvYW22aL9F9i6xSaiUQ7cN+jpf
8X6TU5aNOy/iC8lKVC70zOovVcGXpaXiLRvI6+sVW5dA7JI4284ElPe2aM5ZViCGkhTvQ6muxOKm
gbMfxjq4TJHRTLZtEZzrEh5+ws2oav2tDLTPSHcI1TT1SWW/sermvt/AXLSOiq4IYvaJeUgFsgB1
W/0SWlH4uPgaav0LXZPYH80YM+cmxWIyfG5zQ9ujaVqHnbVGM7Zwmlc1FR+VqUa+Z4xsfd3sGjl2
uK2NAUXWEGxq7WUHXWORkLjJZ1t7s98l7rRymnPZpr5rT7YvvByL7Kx0twXpnmsHZLEOm/aaWx3R
XAQckJ+Ch9UKFRW/pnsnph/7orc+jSKEkUXI6Umo3n5IUYlwm2OhTD89B8Ugy/uyhgzDRGM45GSe
/EiQLmZyHleTBZyv0D13RRh63LPzSsmuof+RZtUpHlqewe5obrEb0P1u8UY0Uu0DCuwIdrU+m5Pr
reOyx20ggZwqhvgkD72w4hPZ0VOa1fCOoBMC4+1f3QSCBZElP7MVv2vrX7FhfVjD9Gett+TAIvMM
GPtUwkJ0JuKIpu1Wa5jj3xrsGTdOnr4hxGxdR6Z7v63Tel+GTXbLJnB4StQ9i272zS5LNxmLurUO
MQsZoRhPJG0AS5vZq07Di7bShYGEipvs68wNzxh5BOijGNFp9jLrELBSO4oo0Y7xYMDQjPL5VMTJ
sM+RjT0DDTd2mhDTpY+ykMUstFbgMdW2H7CSI9ekbco4cW5ZG0absL5UHbQeU9gkU7HMQ22AJXFe
4QwXIZe6WlCQqzZRyZubQOItIaw32/AwWJtF9d40+16xUWjPY/e9JWm/qh2rQ588QpW1AwZkTJjY
ICqufpsrdk5a1RefSkVO1Eva8VBaprWG8tr4LY/Lz9GC6YOFuf0JrbgFnAz2AZwqPmmdMD6ZwPCi
g6r1Odpdh+upUHEjtHAcIC7yGSIh4fNYHz6Jp7NhS6r+U/OC3s9ASX16FuIx1uzWn2HBIwLlt+oT
CtmIDDGiWKFiHLFo068o9nkEJJxgLYuxmPVrrsAiGqPPuU3KFbwkE0x32G4rc2SSNc1jZLMnDkKz
v2IqPlwbPutpdOstgDP2ykxA69LLoFqmjnVhrU1Eybspc628tQlf2WCuept3iShLgvjxOKAqi4xG
FxpLFBT9E6BRwH5DPMfs0dRWNpDxraoqDVYTzR9un5JiRk1hU6nFKzmdadujwLAGKWSv8A8y/F4z
0qfKGhx/EomxSQgB+4bV7/Qi8XBxjoftXF77pJr2XRMH15nPosT2GcziexoF4kYgtfNR8WHKqhX1
CfFoNNDy+WabExN2UU8rAgmg69A6JjHFTlbt424FmaHdGottZJfHKwQAkid76IqDN+NNiRgerhXl
/L3oCpwZinlX4WO2mUrvA3DwuquHGOIL938wg/idKlfwUWywIVi0tjNobcfeBEkU+kFKoLWpUQ4R
nG7jGMqQCFBF0ob0ZivJVV8e3WFK4MrOunrdobaooFzFxC0gPhAQQL0ysFadlzm+mhUkIpke2jiw
X4bSI6huZdumM0p/KAhqFF7orhMss/yGzPKmiUp7Pbl1f0TawL7EQsNkPJnBLTSEyzSTB2rOEvrJ
KeJzblSAdI3zhJjXprem+AS3o9qx8Ld4Z08oTVV7DY0BoTTBqeVWRU6n/NN05g7rKmHte8Q7oigm
hDw52qZtg2JXhCJdmfF7Y2vVLZxG3Sei9p2nNxnmQUzH3PL7qS/9qAmVJ7tsuutoj4qfk66/NGIQ
K1Ru+eCqd4wwK8gLwjxJW9+IdgNu6AD+FDWafbmF5bCjaWh5oxLoI+Ppqlpyhd645S8xXtuGbCPG
c94xDFw8JjP3gvT1rg+V1O9d9ckkoLMx7GnytVY5tl7xLoTtnPNW+VmP/FCjpRkXs6zyTTMlfzUG
+J0aGWa8Rm5FV8fntB9GX4knxx/RZW+Z9x2o576n2tkR6+NgMwX4rYgepnQXBNhUIXYgHOWnOZrD
yQyAb41ltIq60Vo1gv9JV+rZURE9FFCDwOg0Fgd36vFScIvqjErTVa3ZUhlARQxM5HRMCgDLsiIT
mX2qRw8PjJHFk1b3zQ6S7SYaFShrlZj3mZU2QCvLt7YpnhUVwBuSxM3OaZovTaT6yqg1kzss5ebz
zKe5G2HJzeHBDfF5WWKiXR8lGwR0WcGH2rRW2X2UXiSOcJRUslfz96YxwMqxLFhzU8ChwJl6NY8j
fi2d95UGuem3Tk+sA2GbMUVNt7GfSJWO1xGQISovzTZ1ww8HeY/N6On4P4p0M4+hzWa45wvqe7G1
w0DdCCf9wEJlXFeEzDaIVKqbNAJNWCgh0hR6ec5HFISagCkqs03DdxDR2iox7uttFrcrEUQ7YnDp
MUGs1FZ1+8Qa/4w9YIvwc3wzNE3ZldxIfjDdUgAcQxaL54b9bGiRaDZc8iYCXklbNexY1Vpnpc/O
rjTCcZeVtraOAdj4wkWAM34KxWixvGn6VQZCcm05yXPkiZNtufWmRVSUvHWmbnvoePvZUT0YvxUi
ekkJlaZPsm2HVPbc2QUCSDHq9ShQb4NJ3TSOW/vQldNt4Fk8SQIRbtDF+dJQKtlUXTO8ahlhoQz2
TaXrmCN5Hi6PBlJJVRCPa+zyXvmpXGIs7h+EP9OtUPAGmIy1k4KRCQnKgdZ3ajwgaiTA9CAD5jOK
j4j4DDzXlQI2EFB7W696lhRb5GchjaMEATq8aF+qFAqXQSLQI+dfjyDo09GcfJWVtNlhpsTz5wcy
C8NJxOmzElTzqle14CIa48s2ycPPfXmMu0Qc8onHtakA5yrIZpTOyWGXCfX0hFvpWsO3a1VVGhoy
RQB1LgCnlDTHVs8BeY0pKnhh5QdIUu5UhT1LX1n1/WDNoCDMIsNMxraeAy+Zt3A0sQ9IIKR2s8JO
fcxigABedcAksDuOg+iP8uxxCG2zO2Yx0Ck4NczUDuF28O27KU/dHT9ueTRStTzaxLu27VxcJ+RR
j4jIzMc4Y9PmwUtayau5LcmALh13FQlGxLhORC9cn1D/VWhefUyq/KN2MwIouTnU+znK2CJ7sJrd
dELItZuOg9Gh/uw0uIfaWpb5lpX7fAnmoVcWC7FyN05zfmQWydkEjcHG6ooPOwIV0PZhwfUJtTQ4
k2ZmsVKiImIv5QZHeWD5yjo0Sq4WYfdtoKj1ce5qFIYGa1fzODzWagJ2MWJZ6ld18RYn7Z9Nm3f3
70qeya8pmi3Uoqdgdv3/w9d5LbmNa2v4iVjFHG4lUbmDpO722Dcs222DOeenPx+h2SPXnH3ODYoA
QTWbAQTW+gOBx3AXLP59cp0ht9ylupiZcb83dZmPnDSFPQbD0RbvkJpKBjpfQxyd1QVZWc+JP4xc
5Nq6Uavk0LYzCfd5ow3JRVO8GP9v/jGSbxbCfShBMINvmiBYM0gtJ1C99EXznCgMF4iOrqNkCrJV
pAbBbk6r/dBUCCvk+MjF0WFo4SUqTNaAwY7GUZ4BYh7khZ35nbRdicK/4c5rudloUcnyNzBWUQuI
EqkQ6N9vRe6xtBpM4jVY+BwBOujHEI75unTgsVU/3Dn9QdzF5coGqG71uuWyOqaOaxDGkVF4kPeq
1MfiWC+FrMrCRMyDx3y5lf9td4B19x+9B8drttMQElzMd1qJjXxvf2Vx0q0bEx0t31ZMBEbyZN9X
mUdShw6ixDG5cGPkpadV7dXgM0OnAnJH0YP4206fISr8ZABHTWnPQdpFh1TJEMB+6TBW23ZRf8mD
8pwwDhzRFcZTqsy+I8AlCJQ30LQ6XDln/aVBTZtwuOL6TlIrK4DRpBNEPF+DKssZu+dsqw3i4pAV
C7IbTtXvteoau34JE6iWlR1HgbBeXeunScMMZAcRwbl1Ne+w17vgJbPizZM0SATbcwGRsh8OSmEn
vDru9BxOSFhZjtIwayLO6CHeUPXpMVBDlIxbhWkVZKwTl+aAFoxirWayzitlBKTlGvoq8YR5QzAx
L8vk6BXzJzcbRw9AqwdzyHEj1ON2E5Ei04fWex7C2dgRVC5hja1jlhAbq26KFzWD1NizjFqHaRmv
ulQUL1ZMxrkocmTO8x1E+3lDFsajFxK5xogWKK4gujsnf4H6r09BHptrTGTzTaPM1TlBOMPQCuWj
ZJjdOmPtHlKcXC64DZKTtub255iEO2ducetuzZvjhMWOVyDfB8TRP4o8QDEhVr53gVmuEfTsQYyG
6bOisu5pvN4v0yj8LsronUjSGs9i82svwgsSks6vLCSexndBzxX7JQ2YvuQirla1itGV2dg/iMy7
xAIYoxy17fYES66kBuG4dBVEK6Ilm0I0yUFHo3vjZOa8R/dx3s2kDjagNI3NrLSNz/RxU5RDvFOr
Jd7hEZHKibS2YWc/A/TH4C3srzl8EiMuoq+BUtowwUkm6LekVIuFvBL5qmHP12ZQv7aN9lc+tBV6
zhAmyfaTh8HdInZjDx2gId+gUptcwjjJILcmE4OU305ZeqqycjhZS/RuAuo7GHW19/paeccs2A89
g5AqjL1N0KX+KGLxDlLwR4g1z5NZ68qboVoKhgPq4LtdBrLRKqJtWo/u15r4de25YOubYDoR+BSb
1EROqSeDvEfDfOOiff298QZj7SSO9sIKwDjUZdTsGrhnt8hsYb2TCf9VI7hqefFnjYUr82nNuHhF
Wi5uDebeM/rwYlQBoQ0lzH+m5S9kBSJypFG5mmvbu4E2DrYiciAMVzOuRHMyvxBi+Jz09jBPYXsb
mta9dAhbRDl4Zqx56x3ayQxHMv+dcrJHmfNOyKWlq0f9vlv2lI2yLgvZ/XH0o+2//oTcbc+BHOcD
PVMOgsgn7I/FBva+WQwYxMq63JLfmz5S6STrf2w+9j+6yzZZ/KtN/o5sm7Q23xhqOa5Y26XpCkhw
yUd12VQdpjCEU//TavQmE4Jlf6oA2fVxsPq7fj/0XoYTaUDFUrYiCaujLMrlMzuYBeJjsm4203/q
6P0yi+zjczHp4mppKq+DmxlrQETiKtvKzGZ0j81hJ9tkocJNV6MhON+bMjt5FQxjj4NavO4OJvrn
9za5I2/mmvzOog67/Pi9LVaaxfRcPTzaWHGukf82Xgoz1fzILcXOKhFnLpTKelZLU30OMi/i0ze2
32tX+8DnfdEjUsbjHISZb2PZcimmmeWTmFZIuxdfIxAXuxjLvD2JEVjLsBOxJdtoutdv+jollhLk
T3bRN2czTncu39gT3odMkeYkPcAc2yUs+U85Ipc7xF3e8zp1nqEfqr7CsothRdhPQzvGzPDVp2Rs
j4ihZCf8TkNMSAByg6KafcPTbGwiMvTjivl76CDUx4X2bgT0n/K2Vr+it5ZvwsHOfXXWXkk3dywx
O4TtimRcN1GV78y6INOjIsik6RDlmHpvkr5X3ytnADDaJgubgkhSiqMOpj3C+CsuP42ma1gpA2js
hPUxD2a5yeDOXdMIkYJyLH4Qy59OsqkWevfspdlB1mQBUVhsG6jfG9lftrWd/u5ZfX2WtT4qZjJM
41PbTh44tTbcFFkyXPMwyKHBRoOviGG4yraoYLILOOpZ1jx8DE9Rlf1ChubvDvOIuC9RSTAoy2/I
ItN/R4MVXuTPeOUcHVTM3laPDn2HQL6p1OlBtlW8t+dWCZ69hhz+VGxG2Luv2pyp2B4m09ZxxRKe
YNiWbcKKLllOBlU2WUUP6jYtfspxXTZFwzyt1VLTd7IaT01xnYiK338hxzRYB6gkMa8S5Aoc9DUu
Y2cfN4yvSLb8B3R779LMzM+14Muj/d/9CPHnwCENfSt/79Gx16LbSDaOlU02rFFwKp6QDDQPxrjo
51TRuJJtsugLtXhql0LECnBOfZoXzSeoOf/seHTWktnZl7r6+miSW1MaFE+PNjfOfqlezeynjryV
WzfxU6GTMg6xN71vPdpspQVEUHtH2UMhw3Tvlosq3Ss6YJhWR6c5Lk3sI9SsfRcEgvyAOcNWVrWw
yNCP7+BdO1bzHgbBAvJZYoVL52gIs30choCql+oQdiUeq+BMkGpi7RXa74aXgm8rTCLMS9Ukqb7X
G5D77dDZ72NeD/tQYcYm96Zjk+zbupw2woQr37e2cwxqJiV2QnROVbQQkbTUfnP6nCWYF37ImpVp
yW3JE8ha5Ab2m2FaqCS12UU2FZ1gNpGV81lWQUyZa1zvvlboPGz0sfLerKhXkASLFN/yPPdNY2q0
V3MmdbJaIPWC/hqTHNnZYLh4hcFwkjsDEB1vX3Qe6349TAbvVVm+qsuPJi3T3dbz8rPsiJErc7qp
w0sGq7eVbBv48vhhgwqVx/rei8oeEg2fvFF+2OS3ydWdgHDnksZpe+gia8PW572TNtvQ6VOwnyLa
5aiFvInhUpZ1tvUUrHTTYdG9HDBoWOiSBpwUvwCV9a4kPdGpVP3SiYSv+5Rn75Y2TszzGeWw2UiZ
ixvOaY6gOztLtVdGki1e8IGALqYFI3K5XmfuZK0qh/rNMQ6MjpFv4/7ngAo6OrruQd9KEO/Ng/C9
GYlkpRUpKWg0+l7LhbMOyQksUT5n3YN08aPU7LaEsZbYmMt0PrtNnZGvTT0Te0/f2AsL1V4cNGSh
p3vDVF6MvP7S6QrmJW41vXDSyHAUI/HqlLWLYkCLjEker4VdQjXU0RBENav43ub9axBU6hvebxJx
s6pNL7hlxLWSirm6qlRcn0kDXbQUcitc5hh2YT6JXKT3Jm0MoiMm5de4SX+WtmvsG4T/n0MLfbiJ
Ke4pq7K/mHs3P10zfO7HTPuFMcE28RqLxdJLM80rJuQ5Oey2BS5hJSsPOdovYsFfh3m9ErgJvJtx
c4gA8v7UMoThlNcU44erbhenWlPzbaERp82VOPfdIS5JekdfmPRVu96FyBC2Xoiid9K+mn1REwiw
o591+F0Vs73zGm1B5+fuZlKJEeZxWGA17BK0VUHG2rN+meMhfxu6eGEXpuFRVtMKvVFAE2eY9/Zr
0E3kobqhgqthjK9RbS78srjZggqO902FRoil5HsMcpC9T+16T9Cv9s2FVs7K3Lgy9efPz+QgSVBs
AEH5sUKin6RWuor1NiJ4Y69M/YJP21XMjEAGQ+1WBHqBP3IO6kvRynfdaTHWyfKLxWrtvZ9d7dI2
+lbuQ/rUO3W4Dq9G+7NjcH43Q8e7ZSWC5pgKvPeWMeE7jG3tsm9ECI5YMz6QS01Fb/Fa9UTul1pP
svia410qa1OdldfGS7ZhUFrvbVFhT5pnO7mv8yz14gT1/l4rzerSDjNWfYmKrIW+T6p0fs6WolWH
0xy3OuEaamXX9NveVWy0jHT7edQ1hzXvlK2I6KAZIBuNZU9s8Y2ZpuyU6bX9rA4ae4OpnX0zinoE
a5e63CULEpgY4/TPsnL/qaxqLJKqBWHUbAj3Q58RlmxCLKZcqw4hDKEcJqvF8gdIAtgcvcCeyVoA
J6I6tjq9Z1edD104vd2rco9Wl/0xspLnLO3/Mou4OGREvJ77vvq7QAHT8XHiqtb/2jGo3vikcyqP
vq3haMYKU45qBYAcaZHlV6KWYNCoxwgGmIF4MRJ33IY9ZEotVcULbxIkAbufp/Pi+iLbZD8XM5UX
WXUr8xXGHVGG5fhH+1w1yBfVtoIuo6iZygXaJpyCEMYpRR63OQBjKJZDWpJEXtoik9ETISABnMNu
3zIrfy+DKnyWNc+bggVaiYfzsnNoY2WnDHbMQjrv3lQ7159snBJAjLSAXuhRAUtlcXyTlbAmx4TC
93yWVa0FygEZL93Jajnl8SEYPJDDy5HIeGYv8xDd/7Bssq1pHdWpuMqalQ2EWAc0UWQ1wi3bt80l
EL0cHtpWeYSLYa9kNdUd67WGgitr8vxaoe9TO6tf5blnC85rtGIFB8LlvBdg0aRrpS+rJXbcPJr4
ksuqZ2fIIMUIQS195a9FQf+aloR4SSyTWrO0XF0rVVMfbZIFBJKnirHaLJq9apMZEtglvjtjMa1i
IZzvAIhPNVu4ePE+Ndb8m7jFx0Qk9GvZQRchKR/ecEbmU8/UcIWrYfkMgiPdl4UdHFtjDk9BoER7
8pD5vkDE80XP4o8UebbPdnKu5oTDteOWn3lW2JjUJuNRK7GBdWPQN8R+os8DifiGCD4LA0248XM6
5jFIHCFOpEh38Ti/2XNurJDjBL5RpvZTO3fFvMoqjcebN7VPsxdZKLadvhANxYM4+O6g8LjuExjo
7lCRTxNVD+AK6DkcOhWNzQ4Wi9eOJ8Dy86Fuqh8YDSoHS8umN6ureOzGVw0H7Q+cqn7ms7smQf/U
T2WwDe3wV9VlyUsUR+jWpo6yhaavfpRWrDFpbbeaq9vvob0jJZZ+MeZ52BpKFPuukp6E4v1kuq4e
zTr6ZUbFj24MTdI7lbPXQIySZXOxGkJobKzjFAUmyA9eaCTfBpJE6WS5QJEqkpUOL3ZSjd5GD0kv
VQABrkWxIyIfk/LDJrrNY+wyUCcmS6B9qWbh7S2PzCfA99SvQuQxTQew0gAWvmn64Gx9c2F9Pw+5
djXU5ggRvVqRhRJbtSAiZiF3SeBlJN6rMjevHeNlHL/peEQYl6K13f2UdcgfjgCU6zVxRmWvKeTV
4DRVW7jzOvIggXH8CdRDfU6JgG3QV7I3uZ0vzpvzgc8jEpu2+Fplbn2bdT7aNOkvDol7wN1OSMSU
QjHH8Dx68c8px6ZuHNDOxZzu9wwNpmx1D/80XOytPmwvJG+1nYXH7lFYOVH5qHQ3IleND5CfPwYr
Ln+bqGCSC/oVdV0F+TskWF+UiEMMbbdSEak74HU24PiiRa8VKBVZk0VltdoW4jzBsaWHLIJSB+ky
eqcAssoVGRUN2F+8Bxvhx6jXv/Saqd4mUqu+p5PrllULIcXnLPaeZK0HXXgbDMjYo92fZZMB+2Dn
RHa1adxEu3m90YLyBEC01GSTZlgIvrU4wcsDlq/PweDLzNwl2hdasKh9lt1tCoC0mlF5kTVcfISf
ugGmI8vOkZUN+er2KGuernW3SElBCDj9dG/TcVU49F5uw6LhAFkwKdnyamDIuBwgXGXykypRQSPQ
g1l1/NrpZB+WncpSjAOBPwXSwEH2INQ9HIMCFajHTwo3PSK+mtzPOYuGYh15022KCXdMlqbfmgAz
qbwOj2kW8qUr2vi33droSjN3ujqhfU2HzxIX0TdimuvJsEbMHHLjrRzLn2GC0ITcR4hWXSNO6e1B
jJpvtoYDnNJ7gy/75oYujhXGHmu5d1DJ9GBYbe0C85XvfQkYpp6yoxcyg4CKFl1lgThK4VdJUPjJ
P236FGEoXnmId9t6dJ3ECMor8ND+NndpGBk3t+iMWzIrDPpgWg6yGited9Bm4CGyizbYxo0P2ORk
0b1/3pBGHlFp3dvL4ZWot8DdAwTR4bZVSudcZZHEDaNdM4wHR8TOtUUb/XmMFWjmOgC0whSwo/Hw
2MnORATDC1pyrGmCNl+D+m18LtDoA2z++/fq7neRKYEPsx9gFEYTV7h0OqZgTXevyrbWrDe1xvdM
1rB9LHZzBcDuXtUDjpqzXQBw40U2jcZMOq+LVYwQKnGTbdMcHLWcF0PW6lbp961VF/Tgj8qit6eX
EnDI070JFiQeQIO3Mpw8enVcXvMW7Sx70s0VuV0yxcYgrrLw1HCnFsb8LGtj4DbPUe3uCj2NkvXc
LFHgunJWcm8R8ZVPLZ3QWZPE20eb4SW/PFXlo9eXzUWLYJX9cnBjHBv1KgueIxQ8erLVj7bAHN7r
SB3PKPqoV8zY43Ot2X89OiSsU1DeaJrdo83F4Kkd7z/a9AOCFcgIra3Rns56FL+2o5c98w3Mnkmh
H3tIEEdZw1rQVldy00vDq9aa7eGPNnmY1RQ/6jYQG62sMkA+uXORhVsTJXQgBMBQp61UFUC65GLq
YZPAUb3VcVDegqQkvObF0U62ZVFOrDIGYh7mRbmeqkBd8ewHB9nZNHC1LFApNkzgP6WKgVDKMOuL
Lqpv9VxeWwKFT+i91rciQeTWDJVgrUIHxethODmd2XMB2BkCn9qQSAUppdn1TZ3q+KWJ3YPcKZtw
ZtII3jfeQZuG8nkyx5Ndhz33czDeG3Moj95Yd6CCJpE91aL089JX1KHcNI1TbzRLzACPAszJFcN5
6hMoGnEfJIthk4/z1ZfGCAr48P05KPsnqxcotofkpOAl/Ai6eGuFCB4kFiudghmAV2rVfozsz9nN
QbDVB7UXMCeUEEy32uubljnIumH2kXs4sujZagYlvB4jBSJpwNdcZvvAx8CuN8Ggq8pwBDHxrtVO
tBN8EAhwq0DSASn3vX5SZ7TmWk0xSC7ATnKVXTrqH6y7GGxAL2xKQ33OuvSAfa9yrroSemw/uIes
hwBnGO9xM8Qs/1zWyaA9sz50b3Nmaai2K0fiHS3BRKNYZfnUwplaqSPeo6gTk76dcAPwyj5ZtTPf
SBbDT2p/0cLGe11E+CZIDPZUmfAehXE2m1jdKph7roroY57nNzJCm6jVym1ht+6pz4wJB6pl81FM
AwrwtlGdEC37AsJixLer7belE+J8qevBc59/8jPhEbkVY4Xu87B2TIPMbaFo54y5amaN6sVI+eWh
yuaTheCsCAGJZAomdYkOJ29K9o021Me6C2ofw71h0ziOOKduPW/UVv8iRvwDQEx1vpihaKhzebGA
f1wq3XxX4qjaZ6g1npFJBFfCN8VPG6c9l0VBlEQf4G/NwVpUU38GSLDvagQZ2zpZ53W587LRO+TG
VG1S5g0srcxwZeA/tK77bm9VCyJQdJpvDnayBSD8A6mm74v94t4kS77mavVr4HDdGnU2Ing8N3aj
ANdL2vakUaKTAFwLLQlW7J3B196wYduoP6pEn+DVmfVpAGhwUJaAh9Fc5IxaW6bVTFF4jDryIGmI
MEueIBkRDa36rmffe1t5TlN4voijrNP4Anr59+wa1ZH8m8qXMKnRXFOPU1FpVxOGh8ljT7rXrocE
/I1TrY08jM5dXomjGJlhZBrv7xQWa+idJXJ7w/L0lhkhK6dHk8KJ3rE2ZYKZEEO1q7rehfb0wzVV
9zy6SbsmFNiGhELvYAfcqMgt2c5B9CGOEAIyjZZj81TUS6TkC0SAfD3E0WeTlfgKR+aeb3mfgFhB
3qreckF/1ykWMSNheLIPmHK0lfVKYERfxaDLNkHc3Dy3gWPmNvhlqUZxCGvGwVgx1/PQN+uyIyZQ
569omqrnPoq0c7sUjonFnwMJM81XoS4C3+xA6oWazgpFcTrGXqvxRZK4a0BZ26gQnwqZB5QYIhSF
CGX87K2h/GiRNeejve9yjL8cF06TLsiBqCP0VI/p8ZNoAPLMF1Yk7Zq8Z1WazxhBZyvcAN7TWA35
8461QKg3E+Til9EjwF7r3URWWFwRVuHz2VYglAK1A4dvxucR5OUKoyFmFSwKu0SFw2O2BK/nVGxt
b1GfrfpP4QYZAmUG8EZXTwExmDnAw2AXzpjb6RDmV50Glan9NUAajID9+o0HnK+2HaLOzsrMW3WN
0HThq0UHQrlTMGDRVAX5SPRihAhILJTubaqm6xjazZlQY7aeuwlRtKx9gb18JdLcrCz05A/epIMC
1QPr4NjuUQl676gkgXu0FpxOFXffG9c7lxHDrNkoDGNpVe1nFJYwnfw2AETdVV33De8DA06wLXyl
TKanAa+is0PwuFgIxCLVb6njnsA/TMyyx4ArOHwbWbUT3RDAl+LY140uWDUFJIosrghUtMIk61Za
+8qtipWV2O0O6HoBKM6zAN3wMdhCZj46OUkpvUBzC+nYW2l1LlGeQtskcbwrp9bc9XXl/ZV6b3CZ
OrUNfs52vYHzzrfUWyAyys/I6Ne5lYmjjoX6Wq/UZsNK3dv3AM92FjhQcCekpJSAxVsH4d6xCoIe
qrlhzvjkjdbwmg5oFDnUEJNJ/NYUb3mm2KdHUQ2Fc6/azPwPdg1FrJ6tZytg7ugNFjhGNwPoWXne
NhCBtw491Nc0hr41S+aVrgpexcA0TnMdkzZl9vGZ5rqfi2Q64nS+7xCKumix+GUtDlFQdc7oFsuH
kdUZH+KlWMRzzHzUzqpZt5ehb6fnNl5GbmpeKdpLHTHVrep0VwpHDdepw20EE3ZQWtYfXZ8y87Ci
jyTV0Tk0i1fLGO3tmEesv5cicJ9mr4OH1mqx33SX1GmSY8jy4JgGTrQxCggAsLGjk2WbF10YsDe8
kScKg7wBxBXxvdgflPoyY+lHYI/FWbcInGnZXmLA7CUjDVUYWKJpLV5XIDD/KZSOfFGPtmnhYZdh
hEhqBSVIjTHzWsIs+DU4yJ4viQBl1n09wAgTwy04EtgnenCsRQ8aaxLDxIoz4FhCI2cEpQ88qMWp
MadXNZxHqB2BvRlRpVlPSxWZgmndm9wsM3UBmjlhCq+kQ3py1kAXeWZxApGxHyYYKcCVnjuzuygt
/k+5GScbHdvBeS0xc+FC4LfAn/nOMOVwCmb3eUw1jalgl714pOaOcVN9zMCN3vHaAG1YfA+HKH1X
c1xivPbTLQIebhklcJZQQT3rrHRSHijHc7UnWUx8wgBYecomkL3RABdMKmWpAPYMQApMdW4e5c/g
8/cW1SI/ZHHJkD12zgaLY+AhpBQAwRXzukAxLXIKm/fCXpsMeU+DBqW3BiigdACrkoa/h+RI8BQT
YN0nc/gRIgWH+Oh2EkG5cZwRgvuCNwKgvUk07i76v6mC+lb9m3VNe2qHbFePNZ9JUIGJgwmwmkAS
auFx1vXBCb8WeWl8QUIeRc7xqifC2qeDcp0JAiz0VnVXmYvxQPxN7Yx97I0h2fqNF8/eIYys55hU
2jrVkVVq1RzhPwPEuH1yTX06a2n8NqqsUnFNR0YxhDK8mDRVAbo2ScPfAwr0cVeAEFndbW0S3mC5
SvsuHJFOv7vB0W7Adl2ksZWJhYDJOK0tuPo87ZtNkdreKywA50Wd3mYQfK8GYAQ7F822ipMvJRMD
5CsjoJUlyVRZnVM9Y86HZXucK8ou6dyQ+ZORAn+xNrnojHVVFv0edkTx1pl1sx9hi6xlVU+cBrxx
beGwqDRPTJf5f9rO3uil+JxsZdoVcTqfEP547WfA3qZrJy8CKZcX0Wg1mWGkMJ3eSX2rtqtdCQ3c
ELAzlASJuYzTW5ga7oBUsBOSZCzEypnHzGcV/WIQ52AU32QZ1uaAxb7n9humZe0hWzAz5YKrC0FY
HEznJVpwo7UxqQeAEeGCJJXFpEcfimIEfvxPk2yX3bPltauPpeC6ei10ulVWpJQS6NnoIKe1uhKb
YDupBhPD8C1uQAoEt7ER6VZA57VbA27RMN4QKkfdEM+7u66GxAhJ3FBmsmBwYwcl70VwQ+7oghSS
5PhjchtxBJdlzT6TVc5Ebso32qrgku3lZjITQYKFxb831AVoX7fVURAqld20QAqZy2bHogduLRq8
HoJVomhLHIFWARbLJ6vy1VHyTaIKPEU/zX4AxbxcuGb5Rbn1wCfaWqLOvoQqysZxzqZsL3tGTsuV
QRZR/H18u/yI7KWF6rSynSzdyLNM0JomAYvw2eLqtxONupMKI463huQ+HMBw/uyW+zeakbPPUaOW
OWBZJPL6y82YJTIpLYzvZDXLql1YKjr+M8s55eA+Bd4Ze/kn5WngVRtG1YA4SV/5WId/yuPSUcAx
X27j/Q7LRomXygOyLtZCGn20jaXe7ZBawZMJ0Mcd+yufBmi3ZKjHKR19Va+/SzywLAZg1F0Nv454
KpIjWTXYmBFVTsoY7za+THrfcV6hKr71MBd9rwm5ozYSots2aW7y3tuJ+zIQ99nOtcGwbg0RentM
3UlvFcfUYfnXhmi2PW4a2GEdCHUjNvJ2ybsht0pcQZOV3JRPgRXqAXnlbuUVfX7E19EDfSY3lwIi
As+Gsqtwx2ZsGZIZIAIwZ8xZzdn/Y1Me7eBIARLZNfLjfXNOe9BQdrSXf29sGmLUzSZuky/zqB/l
lbtfJailq8JKp4281vKqJG3B+r/VEF9ZMADynsgj5JZsuz8Osi4LI8UxpOlCIJqIPg7dVd74+6Mp
L83jaZB7aiKfqwoM+0ZeCnmSel9zfVpR6Gsi6MxyrepHu9iGIHd5v75m7vQzwCtjmzEb4Km7aVXe
wrQNt/kM0bnVp6u+DB3ys53FtrObxQwSGDu+lQqdEyXcBj0hK8mL//WH/zgHuYntFWR3PdTvPe93
DzWZHKSJoW/kECC/7x1y43sbQNZ4TeHy3i/uHU7xx1vzB6ji31fQII1XRLAm52ZrhLk2+7EbflO6
TPUfV5hB8Kg7LpTux+Ci9q8ZJpZbeS59UL2k9qxu0Wjs53WThed20BVgHss4tLzW8ki59X+2eV05
IxwQJhv5JPRxumUKw9JleRD0EWknE4714/FZOtjVTAdTx5pdTHv5BI+dNeyn3GJZUvm5M2B85C7g
yv/z79pFeghCsMJebgBXWAApj2dvjp9cfQEwGoVdL/I2DG/LsCyfJFl9tBVEf5YRydJnxw+cagCz
kr46QmGMlP1l8Xhb/3hE75ty/1x5w95rzLV8Eu6HYCuwUz7ahgSBHAtZsDc7FLoPjzf88SzLNlkV
y1Oo9v22AaS3C51oK/eZ8mGXPR7H//sRlHV51+TW/RhZv2/+a7+s/qvt/tiWlW3/PfRgK0eCPzUP
Aq7cKgUeU6SA3HobhPPy4dA9iKZCZ6E66Vt8KMjTMy+Qd3ywdYxBnZd8bi8OcwPWh2ediMWsFrgS
J5ccUMpQdydrwarOY3nJB7fbmubMVKLR1Y0qCmI3PQIzKxK8W8k7mPLFLtKch3ojovLFyao/brz8
q/I5uL9Oj7psfDwmj2dFdimGtN332A/Kh1EW9TJcyy09gb5kxnCe5NWXP1KAZ5zArPDY9QG0+rV8
S2C10yo3/2gdXOOv3EJESa5bJlyDfUh1X23JpQi5YF2spAfi4FBD4gXfMCb6e9QDd0fGxJfXWBby
tsfL9AShXNbIU/ojn/SjFxvZVp3HU2KWCJR53V4OMhqjdgtnt0Q9dxMW4v4FMNpPSPnZQf6gvPNy
i5G+XdgwdjR8zoP3ilmce8csB4l9C/A82+byiXgMBqqmOgeOe5yf3o7app8g3j+uYpk5jKTJ8pnJ
3MzaBBZ0IUkqgRfwF7hkg5m4h/yo7EJuDcqJgS7KqFn+XcdMTrbA61a7yXUOE8Ac8rk76JFoFEf2
OsMx7D67uq+iIk0U5Nx07T4Iw6V+ro3E2Mrfl+cV2NF4aPWX2cjbrWoaF3lXH7dWbuVd9zM2pmg1
FgVK/1DI/16gPQYORX77Zf0+sWN5WuJIw/IBjL+vZXYOO7/NhycE2c090LTqKFk7Q9RVR56F32WY
Zff7K+/EY4x53Bg+0L9S6Jnm5NUbC4I0shiOgcNJwUvgMoJvUAj0Sy6ZvDPysRYqsUcLeHBQ4Bvy
z2AuOzxG9MedvD/Qy3j/uAiPvXJLdvn/f4q52gh76Um+T3KmIE9GVu9z8Uddbt0b5wjbDya0CDPI
ia7S2XsVj0XZRf7Z+5RLbuKwyat23ySv/Tes/v6hlOf5xyzjfmyZu2tgAWcSgthj8KGX81eSI4Su
5WsyF8jBrMVkfkNrhXhy2Cf7oglD1Zfd75vB8gWNAIN0Ir3P4+STKmd0j+LRNs0ZKQcNpUgNmNgy
CZP/zqO4oyRl/Y+57P3sy3mEifM0Fui69Ww3wNO3NlmqeY1eb0ES6ocrT8Ssj7qrqwd5seWkTm49
rv2jjUQQmtcCAsijs/zrj+rjWLn1uI2PHY/f+9exUf7eIdTBGMaYKQfODiBAvpd1+eZxxROW8cv+
+8nPpVasImVQ/5hGylt4f/Lm7wKi/UE+rhFKuoCml3sQdh2SG/JJ+e+b8uj7UAUop9m7Zbr5NxVE
wBR5LOH+xQmRBA+597HjsQaUO2Tx6CerQ/Bz+B/Gzmu3dSRdo09EgDncKmdLzvYNsXsH5pz59Gex
1D30GD3AuSmwAimJYqj6w/qUMt3fv/10Jd+TPeZ75j6fuV/MotVR0wb/yX/uO7F1HyU2v9fFTvej
fhn1/QO+7yUpODZq81kZQc2K58o8exD7/lvbPET03ufZYnMuxP8xV8WW2O9/HvXLckaMFgO/fdS/
tX076rdP8qYHPkJzZeOT0Tfd4mg446soxvtaVdzwosCUQnImaUQs3icz21zMbWOCJijpd4wpao3N
+yDxuBUHn4d+6RGbru4RIYQL/n5Fi5tlvuO/3VTzDTTfaKJt3k3s8T/bvu32b4e/365jOiX3ZyHR
fv3KRqGNae00FxYvrrm4r2Tn+hdbxb8N/9Z2X09Mh71/gjjOtzH3T+gi56RI3R+5cfyleDSINajY
mt/R4hkyV8XWPCGbB39r+1YV49wWYED7UylBIkSZSSIfNye+d6a34hK+b4pWUR8xZbOsTopkozrZ
0/x4J5iKtPG5Lo1TGrmoiyc/cyEPi5KRGPbddOR6Rj0uxeMB6z9I1goy8N/paveHhiljQxBPlywf
ScIE/rYS/6Qo5setqIpLwRKL/nnMfBnMbd8uofkwvVfFmCxsMr06edRXjaXG41KsfyMCDDAXRf2z
V3fB5n7Hi5MyF/fH6lwXp+t/VkXHfOuKqoch5e/Ht6h/O4JoG5OI2Akl4jaaH/b3ifW9X/w/854V
WiUs3pK9gWFEmywkX1aO8zCxryjExGCuiq1v48RDdG778sNFz7ddOqeQ1qN2JirwWpJKgWqAGIGl
XFOI5JheXDmKePWTeHS5SZQkO3Fm8qhNk90oW4sqsYyd+Ifnf/R+738xZn6ZKsxDxZb484OsxaJ3
H3Q3cqUW0BMtDMCkqLCyu9HJccdAc1GGi7hF73ZKcQX0oxpW7+JG/tuqVcreGulsXCcVzsE0TfYR
iGCyxElaE0VZ4a1czHXX8CT4Z76xyCfusDUaCJDxQJ4tH4aqeFtddY8iZ9vAARDIsGvEWRX/S5mQ
yqQW2XMekmci8snV6Q8ea6A79d2e+e30i5P65S+6L13vZ12sWcTm/TYPcE6Ojj6sxVkWHzsX4gvM
VXFiv7XdV3Wi53sy5zxSdM8/SfV9dWkirbdAxhCpOC91X5ss7LcaIMC1SsYsVVLPAJBme3Qm6TVU
fGeaBaZn6nUcwjzVKEK7qfSeAiXZKtMx5KhMzrlX1gsxamySfieNub6S24Qgva7LFlXArS4KJ7H1
pekQ4KkQU3SKI3sjB76RrkEGIbjMyn6NVZKo4cHaV6pXPZCTha8ZaCyJ54mFelEon2K3f54i2h89
MLCP5N+UK6hxPVQOqqItAXiURLgnyh4KRGgW8WPoWJAF9eY8hLAQLMIWNiq+/a1juOM1Lqqf5Dvu
Wl3JX/tUR1Urdj/TnCl5iQ78wfVkIsWT6rl1RuOHg7Uez67r4XBQaug4XbfwqrJ8K0dielmS5y+q
HJtLiDqEVwVgu+RskgXQMSWPqVHAb5LlVQEiGDJUThw3QozFpZ96MCUhJtChKOBHyrbKzPwyDlFx
EVuiSLLMgnuWpoCFMcIbWeit8gL8kDt0HzrOs20tTyi/RC405EggcawmA/DCdlm5hVkI9Vom4VNz
ERKVIRiu6iQjJsipO9bDVWYfiNTAveZgbK+hfg3tEFy7qSDRJbi6cvQJVlPai6Y8QaQb7iJUrgzw
mWbgrbG8awUN+yrjCb3GkqIsh773WEHQEZoOoVWxyblMkRRFQ3YxdF1zUaLGeRinokwI2zO5tsiu
ZsTc4atJvFRyC1W0Du+MPiA21/cqXBj39xAF4+VeI5oD8q/FNTfvXwSG8wBlJlgWfr2Ae6qtLcXQ
V8NQpTDeCKbPNEU/mBahzoS1KivVVKN6gRQ8GAwUwHPHz08FqXanairmKtfnNsqwoXagjUxy03L1
kI56rC0VXVMOosgG75/GrC2k5eCQ5e74McZmoAbPrUvAqG327UfUpe8arnTiwkn3597SyWcmMpFo
hayAEtOOv3F3vvlppH4MVUS0AkCcZ69PCLuGg/UwKviSjSEyjoWdtge1DetdHIfZhb9AIeW/lh+r
XuLiSmL9LGvtcwk16GwH0UNnFhWpr1L5GLY4jixgj2tRFR24Ql/Ar6frsl+0CHcshml4qMSI8oXE
ck374cGmyZJIu+WZsfqys5F+WvGoH8WhykpXLpbj70gOQ6kzAYu24YVTrOZvUHvRH98fo/txS22s
H6qmXqcyWJuli8Ry6yVPCBWOGO2zirWyqR9JtKgeyT1vL5iO96KG0G79iGgdyVBJD6xpGiHaLC3/
vlNkP8s2PC5UAwnUJu0Hi8W0KZFBd4Kf1p7KDrNyHkM7ER0WJIs9GMyIaDZOhapL9RbYprIUVXF6
klieXlUWMWHT+TH7nkCXYprohVuz/3P/OXGUulszK8k5m84f1Gki8pLBQZ+ea6bvdMgpYlMUhTeS
4T7XxdXW1yAkvzSKbtHTkNyx6h4InCECz+sWxHUhqZAXPJTU8r0sPX/Xmp0H490vPvN8I/rDzi83
sQq1qRglC4O1ZKMWjj1wX3mBd2qmoovgntiau/3S0bYxcjKvnmuGa1IYwmPeJ2gYToXYEm06q2wk
G0yIaqESVOgN/o+BYpf76Hnvpkcc8P+zS2x3xFfIyvb7YeomA3J76y+5jDVw+e3bidHiQ4YsV6tT
XE95FLgddaMmAxYi5TmYihTAxFlUB9eFWBi4HcnrcohxferOZcjli3mQ2EJB78iLr8GPzM6hjVXF
zwsHTYxBkg7Wq0EoPmQp0fttV1EVH1xDHd1ZgMDvu4pP+7JHourrJidA43vH9K2GPCTZ8TZm5nuM
PCmRS6MdH+uhiI92HxBwokDebBL8jDLeinWU+cqTnPvdyVbLv1JfkZ86M5OfVL+8NDxgL/imyXQB
Osjbr9Xgf1llrR5NQkte7YRD4czJzzE0g9egkN7IR/YeRKeee2c3C82r6CNSeB2TUPeYTiP78jXq
FP1ZcYPsRYn2YgjvnORJrirSLy9+GQ+n1lPicz8VwP3UbqFHJZtmNS54ZhONN1XFGBJNceS49m85
6lAvtbFdkrkUvyZOCUdb0eqlqGpt1e00VFNXuW5AxF+YRtM+ImMFusjo1XVAQuVr1SKLIJOvt53y
K18JBctXZuLqux7JzGtu9s+E0DQfRv5jtCv7zZDs+pDkAegkU20+qpFACtky0isQHVi6fvvHs8z6
g5AtdTWGqIiblfusEHwGw7buiPdkK/Tr9Yg0LPnC/zSRFvl357c21bCIik3GU9455Rq9thzCnJU9
J5JhHqq4GWBut9mzSsb0I9LvC9EpEcb2TATGG5m88lk0mW6Ff8Hu8q2o9tAk9oozREtRLUNbv454
6URNHLHp5LMM600lI/roDSNxCZnha8cSVgxp0aULhc1Mzxjdw2ZFLB5YT9Cy68LtrIPoaWvXWetK
Z3DdoXYyujx5AMYEr61ctEtyfIKDqFqBbBKmELRHUTURIkIHUnVPojpKww+bd/5F1IY2ufK8Tq9a
SHyP23s7P+ikW5zU8jlwSSP2XeSqurS4EuizBjvR3nKnfonCWj4SrNDdVLXmVgmhyheRfRIDRDtc
xE0ulclFNIlCh3IUmCQwlI2K4GqGemxiejcxPCQd7Zrqt6rKNnZjFwgWlmsw5vnRHKzsGDQky02w
4PwoyRRVU9hgZuVhFTot0HEzqB58xUIKfDCeIYTFH7JROGu4mflOVMnRIaRezV5zvQdJqbXEEkzD
lHZwFzD9iKpJe9SV5ZpA8SL+IIo62ZKOb21UfB8fpqEdU1synnQ/sc55ZBBgMQ2rB/n3QLTknleb
cmZap6BGxJY9FaMSu0sseBXxu/+0zUPEliHVv4tWVbb/tr9aEwDTmOFD2Y/VpZcKwqUzG/QdUV06
b6Lfqey+6H1nvlZWDx8oVbNT4msmZOMiJiKuG9/awr6Job0Wn8pAc97LKpVXdhka5zh3EGApS2gp
cGFfSEf6KQG/WofZ0iZs6CTn3FR2H/5oFALEDM2uHhy98Q6SaUXbIPblJ6gq5UIc3hrf5dypfjb4
jQgj0kM4jIO2w2abQ93NjZtjwhzndrcAWyrpIkrKDDIujKpTzjP1ZOb+qnXV8FACJ/+74z5GdOdz
K3kkBD+D8V/JoyeHK9HvE/d4EkcLLZtGsyCdsLD0/b0qulVHifoNt3ZwH+kp6s3QI2Mrmx252/Mh
DEs/moSXHyzfkNaxkqnIUnXWziDed4/WTXVSNN3amFEyXAd0XFZtLVcv3I0yoT+29cnc+QabR/pT
Oc92FzEl7TNjc3sy60z/SU4isEid5zxXHzdtElkkqXjjuiyK8hKqdbnTtaI7BHZtoO7r5sgSNBZ8
LIJVefCRmanmYLHc1v0Ivf4lCnTpt0Sk5f2DklQBFZcZv4a4++FLkvWumFUC7VgZn3wTNjhTFO+B
FGp7m0xQcVly42Mbh8YWc0D8YJMKRIxzZWA/40FmuqP/wQP4k+RD6ZfqoYNMdBIzbCbhkWfrvxPI
yGrTPntIc1T1Y9sQswynuHp2ataETVsoD8RtNITnoLBE3pW1wrjmujtV1dCg6q0JaSDHqMUpTXIU
W5ZV4gIEgXBuIrAu6Nc8KlbnPKex864MoXTWW8fhHIDvLf24PIhqo0GeS62w2athC5hKYV62b3JC
3bLKdl48EtIXRefL57bI3ZegHD9Uw1MvojZOEeCWajyIoY5iHQPFcK+i5rfeto7z+FHPVPfFHfEl
Zkb1lGuW9eJuezexPkJeldu6l+utVXfeZ6Zuy640P3MispDMKcpd53XZOzJ3y9YI7EfWkSdEHrJL
6UrA8z2SN5rWVxb3tqkjyPA4o6w7ZbL0W2BHAzcR4DUt0H4LuUMDmJpvec3LPKDSSm1VmI2x6ZAU
vDRTwYUxrCq0kVeiKjpw2GaXakRtC8nqI8FOfLLXFEQ3IDi6wHaXXbSpMEHxHm1JO6dWMT5iBXhv
8mD4HIIp0KMmnwMOFMi9WH0Px2747MvAWPZTezC1//d4G+TSPN61XY5DeNqy8myAb/8cf27/X8f/
7/Hic9WiI3Pb0dd6aoTLjgX7Le+G8qZauro1pzZwGeVNdKQsfu9tYgigyOqWT23f9uXNCc5Kcrah
yjtRFMaUbekUlbzhykj+bpORj3ZSfTMPE5196DiLsiTfwMsfpKQ2SJgk56tXys5bW9zrqxaOzSrp
lexBFL3O/5W1r+pCqYq16kfyyStIxOMhJSoQ2uVTPRWiamoSSff3elKsWpZrsB7/6RXtc1XsIdpg
2x3TgIC2uel+pLke89Abe/sh53T9aJH/gEjmfETkM3FR5eneccklVXvrcTBb54cGgA5rodM9GLaN
4GgEbyWL5QDvK9nEJB7vq1zaaKozvkFk6LYNRxXA01fSsvbiM/yEcL62qI0zStjOxW0UHF3TsRGv
eFA5ay/EjRioDmjaRq3q/qCWPszuSXBHKOrcxXUMPyM5l8WX6BBFC6t7bRNkRSZ6a+31WM+B69Tu
LbEi6QYgulmpOwcZsWgcYbposGOAkFv6gikIeTFhX26lImm3LP7A4mt/Cr3+BDHSvQUhSvBRU7cP
QdUqOzmsk73bx/rF91Q0MaR8fI39+A9Bh8kfdvaRgz9Iug4dC+nfG3oyW61vvEuRVdUtmwpNZnro
Z+ASpwGaOqUiVYRsGHV+UWLy4kEmy+vOyZqLGC+GIfC0RjRyQAANOE00abITMo+WbBvdPGAd6KpV
8RXoEAIRBsJoWiP3G3TQyovhNdG2ILXmHCUkVWi9Pp4sm8hisuPNo5V0wT4DZXx09MDYY/bIDs4w
doek6Pu9JAf5MdEyhH3cNjhFlQviqbPsU5QPaL2WGEmCJnI3YV3LKDDI5cZ2sp5EV6DLAKDaK/6J
fB2HVnNzoT3BDSZ2kCcO0UBF2z6NDVI/iDv3z4EBHrnRF23jY5TyMvmlwge99HtZe+1tG5Y33NM3
tGfaRREM/dlFhwoEdRqvisEPIGHBj+PdRMKHG49/RZW9dtEje8d7XcG1CaZc+zF4Ipb0T2DK419S
pP2F4Zf0csPDUO7Z6iapeTm7nb5tpyPYIfodxIHlSDz0LKjMAUgnISZ/ZcQlqo3+wyHWgCVg0h1h
o/bXEiH1icY/Al0rz44xNKCQuQNYGeW7pFIAyQDv6y8htBYm5f0u1aXg2ZUc62IpZNMKIXhfb0m5
M9xu18bd8K6brJ0UxXu2M+4UZUgzsAFy/x4QALj28q7dib3UMNqXWqccUkvpVtgSswMZQSFL1Sky
2HAQ5HDrxb1JHwAiiiFi60ujOfWIxu898/A+EXxCPmA+jmgrCps8NBx4ywTFwIuR10g51lLz2iBg
eehdOQFfwSlJ4G1jt+zI9JiqEO2c9VBn6FxOVVUfSFrSjWwvqm5cKguyE8MFIg8kyZkWi4KpUFMf
vadcH/Jj70QFChZsiWIeI7ZEG0rjjK5UQpS6lGis/8d+I8ConAT1/zq2qH75aAsdgT0zocWXtnkX
8fl9kI+HJH6vBt9/5pnrLrLQMvaqS25Fm2pPsmO5W63zpeWY8jdbThZezSLbiZrYSdecp7pJnLNh
SDvQRePFaSpSCuu0fmt7q1honeX9qD3pmYQi55euKJvU5nEAB3zpKakaMAAob5OEfzBmPEAHCf8q
gjLktVPV75Pc/TIymvyMnfsoA3E/kyhQnFOl8DfgTMdFpMvFee4QvUyw/h6nI8mT1dZSbl4JkUG5
eTqC2EUMnKut2VsLqyvxWf7nQ74dWuoj8oVU9zUmRhVg5vQh8wFENe7kHc6v8LCyO8k6Nb2HABHS
oSi+SK1PColqXXVIjtfYnJ6+SkaEge7b9zYyfZFUiu2dhangbMkIl4QyqP97dWpDqbs7B1Mh2gjB
VNboouEFmXrnDjFOtBWlnGz0DlUAUa1NLV0HYGFWTThg3i/KvwISF5xMLj8UbyD9rc2HVytn0V4O
lfuUjmm7IlSsvalNCA3T6pMHWwOqEgJxOw9G2+0yomohOAbE7CNbtTdiBybI9BTvLDm4pLFcbBLW
ulcZ1i4WA6zXsVFKGNaz5IVv5y+xedtvkQkBxRh1/RNN0Xe3is2fueEeZAyZHiQc8pqiMmIq/ZLl
tQm+DyMDDo3mTz84JzdNs59aFf6QdKzUPC0JoCdqyDBa1LB0UAsGSM9kTLoXt+wqmOYsIERvb/n5
0U9IBRS9KRKeJ7cdq4XoDWM/QfMSppzoHWozvpSS/hlNR8LjkT7EZfEk+kLdxuYEaIk5efCQ17J0
CVESYtszxuBBbIlCTryPUZWL/dwktlBD9VchOj73veZe2UqsbYgjaiHarMoHN2lX5J0CB13O4+bP
kbvkXOmZeXBHlbFjiCoVmUhPfeTkuIhcnCdKrBwdu1GOMnlU5KwHyjYeQcWIDlH0NtSgpTSNKSVp
KDbzPoor/czHHLLdfw7zZYhhheSQiYPPR2uR6Vi21pCv7scV3W4c8hFfRo6mJC2Rw9JXmumQCDYd
XupKUgTJYP2yo+i4f6T4gn4iuxtH11/vbZr4BvOHD07EJehajbyv/Hr1r79pHv33cZVfiQe34f4d
prMgtr582enL3b+T6Ll/aJMnDyFgV1LFt0Zty8dsGiYGuHqJmUdsih5RDOL0i03dbkA3dH85eITO
UtNtmG0gp9ZX5yoKimWJgIUXkGrmVekPI6sGGHrENLby3vTdcWs5zW/CcodVDFhRDn62aoR0pG6i
R+HAB3O6Zu/H9a8ycZ0Nc6ajDcI0KNRgpZjDhLJ1fpoSEtlhs5BKHuSAZnVw+LaDjbFC3couo1fW
mTuS8F70qnUWLbcdXI/huXQLgoubF8XrORhpfhCxo0srVycrJP+yIOoJg846xrqV6eoPP+tOEl7P
IUMScQDBkE8Ov0zC6RCR77sjj5hlqhMdA0m5lXUkXeWQJW+OntG1cI86cxHk5aamrm9Jk4qj871N
QcRlMWZdsp/38rDkrZIS5BK6qdJVdJCD9qMeybgq6pZUzvGpKp6qWO+uHROh2iphoacsybuRkBHg
ZSFfxHuRckRWUMhB9qBoLMgOdb/oSTXVHeINjfjSKj0KYFMxxO6t7MjjT7Kj5XUGUf8UGdbiJTlm
/UbNYI2JthQCw3ZEZQ2D6T9tzchEAqSpui1Q0ctsw31IpgIchZNbxbU2wTXFNVycnjnMdZyKINby
nT1Yw0JUeYJo1xAaBQlD1b1pbq9M/S0wau0gmmypUOGS9SNyoVW2Fm2i0FRXxU0Es1EM+dIBMU8b
qvsHi2ZDzfDvDlm6Fx8s2ly/W5hOra3qocRjPX1J0RlEcno0TACEU5OBWf1iWdKq8/zwluXrjITg
a60owQ2f+Z8+KNx9p2hnQOTxqUes6ioKe4T1D9bK2Mxt8dCmiLhB5o9kKZRIaXQ1NK+bQ2RExhVj
v3HftwnM9Zi5qB/5dYWKls2izY3RGBqN3N7e6ygkFZsyi/Ulcb70+7mhHqfJc1jZD6PD7KAdC3xF
RaNfHSeSHozg6E0VLQj/Lnqj/GiwWh4GPZ6WheT7oP5HYMY8ro+gHMUjj15xIEvOTLQrgiuCd80l
z4bV/Yoa88Aj1rheQEWuHrIy8W46RrKbGmZPuev1RzFMFEzJ1AWyQPlOVMVYBcr6yiiIHBd7iTYy
KmJSEqIza7h+6ciec41TzbnC5R4PmtZ8em4JJWRqV62kRUkqXLihTea/GAYBc4/n3j+LEcz8rnKg
aMdg5PrLhqDeSZ5jXkkWta4oiBVrxbfRMuhH6yo6lBq4p5zjnBFV0QEwRb8UMRNGlDckyLF+jStZ
05ZtwPM3ao3TPNbHdoqYWWVtY7UIN/ZAxAQ4S/+Wkw2xQp4lWmsWZLSlVRfuRnM0yOHwW26gnoOb
XlfkhmoR9oMee6itxYgKTVomomDuMqKWhZqnOvbMNnIPOTwJsRB3IvW5gIf/3pqq8PXe0hotP7Q1
HOLvJmkVF3Hog9hCrjnBf32opyyhZgphFFui6ESg5FSwqCVwUjSCrm22jorHuw8BvmTDs38PvJri
vGWm3eW7rI6YWWpWsVPiw1wwRybVQdQTkfXQ6smbPiUeNVMmTTl9BbSJyDwyRf6RUQB2gwaJUQDu
7kEUalH3IwJH5cTf+M+mGjs/g0iFgVGlYB9Fd9uOZIiKzRDsDMj/KMTNATgfpx2UvfsZswckSCI4
I6Ft4kIUZ/HeDezlOFlltrBPkDsgw4z0BX0tDZpEil3ze2j0Xy60iDgrtj3yXytDefLQdTxkTftu
cVqPAXJgm1rRP/1Bd9b9FFUbcZjMOfLESdbi985nW2yJfwAflr/WPc6VhEraUW7UVRl5+q5GqO1g
alm+N1kkREVYLiS52Xa6+RLzqw2jJ0OfpA6Zf5hLQCmZk9sA6UfJWIUlScxTUlo6RVxb058lthKg
DesCLAjv3VY5VJAtvMLE0aXlkPiiuD99OTGkKHPeTKcCoWgpS0lKXOz9GNwK3/ipJ7601oxT1pX9
ofLN7l5oetAfXHU6c8nwmShqcSDltzg4aQF0XGymttMqa7EppFfFligiyy2IdnKgYUyx89kkx5Jr
BQk6TDr+9cLKHSvdBwkggClHdPqZohA/eK42iQZZRkE3051ymMYpRlGcjkzknIrNesTglSbWsJr/
GXGdzlWx5Sgd8lYk8PLwzuAEUmhT2N9cGI3ubxvdOEZT7L24DkQRTNUOF8dmDKqTaMpdA3EHz2Y2
ImQNWqFoYEot/2+bZY+xUpWoj2opOWBT1th902rUbh8B+SJJnnM68SEKHRkDUYhqGEAhVgLpT8mU
sjsiDFkvxspqUUWRwv5o2dlKQ6arzvph4SVI6/roU69ku2AVo8ruFtvPLyfun5V8AusyH0E3NkNw
jlT6Adf5Wk1a8kajc5IV/gJGGY7SMfdPJrEwZ89tlvjbq0U3JJdE4RWROoWxcqCsHuWiXvLIyHGh
Y1nMi2YPbmBa2o7yjex7dTd2KAiZNpq01ltd1ulGxwlDFHvTosVSeZugRohSTxdSm+AfIUxwxQuX
h0b4oKuKuRyUQVq7Uo0sTKtuYP+DpxtfND3ep3mO/Q5JoqDSP4quQLNwiDfgl4K1QaJfVjcn3yvl
BS9HMpP9LFtVJGT4zQnwK/EkIS5dScb16oUYVcilWgJlCzZdMWlE1xpRuJgocE4vx1zt0De2q1UO
oqKysTW2/Z/K4sTYrYNUCvuPrXPyhihcBghsuWkowzVFojRQMFe3MuBbLYSOj2hm0f4JXTKyZSKp
lv1o2FsX1o2U17ta9TkJcOgC3eRM6z654lWnExfTvTr2ZLpECJL5WPXL4tU9PVsUBXaMZe7TaKtJ
A4nAEvH+TSdtmVGMS/yPn0ye/bU9kL+fS2YEm4gwHXtk7qmTm2ODRyN8kx/upc6wi+xbDwJph8dT
PhFMi3qGjQKDnPJH52TpkjPfeACDbc+W0dpqdJhTZD350p/aRVum7M/TFaSGZn2O/fG3QecyrXhR
FiyyJcu9ZGrzs0igI6ncokulaxFrGjr8jb6FYo4c6isMoqcsqlDANckTI4N7FWNO0HSSwsdIjpdm
PSFFYC0verV+c3lfrKC8LtBlRh80wYVj81lm4QQwIcZ2SVTOANHLODeFtEm8yr0NENfHwv4rj1HV
82Tvx9BKm9pmIdgp7WqaALam5h+JldsYjv9LgsO6yHq0iZV+fHcKDBYYIBXpt4VEIlwjLdhrCpY8
J5RvEBfspTbEK9dvnwfF3iCES/iITyiWpMt4W1khSdHPqFCazVj0zWrw43wj2a++lKYLI0zcdRmn
2GfadGOYUnYafQ7Y1VgGA0V58PqwBk057Bv5Byt/f+kMVrtuyqcqQqq1RK8Le/7adPIPpW7BswBI
sjVEj+v2lYhcDdhR6C9R8UwWzAaV5Qh/deEgmLqohz5ZhJa/M3RJXrQgu8xQfwUkVugESYL5ipkf
FfIqDVFfsSGGykqzUzTPoG9485z2h+sVJVCn7Fc4vo9qBHwt9n8SnJusKvUFCcWXlnhJvC7QUruj
AzJ18m3UfWOvsLX1Q2NhMiMI2HTVP5hvQJiYH2FnXLIep33snHSVYYnSnTWZ2T/P9HDdojpc59XJ
HRsEZNNhizyvibps6u+Gv1DOxl79HKXNp9IgKC/Xw1UPmfk344TrzTAEIo2Oo0/nCZ0CmWyIGQZs
6HFNLMusAQgW/mg5SYsyRxRY0qR93jPJ8nWlWNZbzr28ii0M/kgKHLV8UyaGe0PbsF7j2gmXfWG9
mH2y0tKGB4EEhjaO39G4j1eKg8O7KutgUVXJG/GiJDnWrKH7KEAviehNs0RIeNKJJTK6X1dS/ArM
/wY6zV5Ub60Jga4IIvLuu70dqL8yKfqVBOrPqtAQCywh88usobBwb9OuGTZ2grMgUIhlt2PiiPzB
e1ewgvYJsL9uyJ7ksLgUk6EqHSZH7G+tspBe6PjCPqGyVasv4N6V614yp3Tn/KH1w0WQmVhLpkDd
wuv3mcJLISFGyATeB+uFp6bpLUNlXybBg0UgxiKPs0sSZX8SzdoXhfmjClh49frVt+NkpcvxjkAV
7EFujV5L55JXb3eHGjUzD1T1qiACfd1oIUSero1WpoQavSrVw0Iy0n7latJPG7KR77YEogfaWkdU
Sq0tczv05TMyb7ihE32LFWBrjFgy/fQl7eWNjqr3xvZN4oeJWQkMLjMpe3fkLDy0S8+3J4bYY6v5
0Mbj12Gs4xX8mWe/HH9mvfmmZsOtNZdqYhYb0+vPI2jOyIQ8V6E/qZjmOQNjbWcVnMFMxaOmV/vI
dQnTNrddIK3sAK37jyHIPx0vfjbz5tSbxDTK3atfx7uKGJyo55oI62oDkg00TXvyAQcS0AYYrYyN
VZSzApfKlVZyf0KVN+JdUWUdRtwBZhx8aKABaFd4xudQ959oUycLK5ZeKhuQTR2oH1US/ezA6WlF
/0F+2W/CdomL1bZjG+wbPXkeSCNfxnL2mDfAywM4TG1ERDXn40lHRGyb4QYg5k/DdlSNWxyQwNSq
vdc0NzSN0BC0sY93tfW70ivQFLxh0dhG6j3VQf4CUF5IeofkpZyCbYpPap3eItA8C2XsjLXuONve
dPYfSQWgD9rQPuuNGt5+RLD8QHiEj44mauxHRDGyC3nDhPBZYNNV7sjcxbKDVbg2fspJfYrk7r3h
S7H0ewsIwoD0Gb86pXTkyfdEcFm+aBqLU+9dFJTpM0Pd1mG36zN3U+2qLt1UnBYeEqz88R32C3x7
AfP/DhSwlV8CrFS7Gj01uUJYrHdOUQbrs9Ei/Cnppgu4ezvb/R3HSChHxKelfflmNvVJdeprY8dL
9Bxuee19GgnrRlLIkG7o4g+LnHr4pFm7xDWDyoOO9OfItYFHAGx8yrShVDpmNP3a1mQCjJutzjpj
77BazpIL0qMl84BAxlbF7dK8mTVG5TG2+wUcnoc47KtFYUEElHUCjrTEe87M+Hde9+UiqeNuVTgN
ipEkHZa+vG9l59HSmEQOPuTs1GuPWsUsO2/cz6bmvhsbdWMC87aq9qxhvYOcEq1A3JlSjDe0cEGJ
EjsFcvcNBiGBTh4mNA3bYdlqnGSL04jkycgDXUlWjWo5JPzb9qINu2SVPFUJjKg2kuSNqsFsqMrg
EQH42oVtzwuOmeTN+SX3TXNSAJGxGjN2tls/S/oAdtNpPvUa0vggBcS9NJ9l5Wy8FqRoFaBR7ETO
KsZEUOLgiAmMX6Xy/9F1ZsuNKlu3fiIi6BNuhVqrc29X3RB22aaHTHp4+v9DtfdacXbEuVFYCCHb
gmTOMUejcfFQhCk7DVQEItDpegFine2LufcOhEy+iQTzHu7gXS+/jJbaeBq4PCv8ddLkZGsVCXMD
Hoopp4tKHg2WnzXqJFhN5PfMiTpFSfVDyGi8so2OsZL1EjYeQSXlp4FznTfXqCQMEsHCxCOfszx3
kTq6FItRW156n6Eh+SJYXZ0REL1Sa796DC0CJ1qyIszxz+TQAWReP148n1uNO60zr1sSBrmbuwRI
pQ0+quotMxVXxxC49axfnb4YKcbzbGV71GBuDm8jSn568Oz26FSLQ5Yz4vc2Di9ONWwM0xkprAjN
SATeDm53rw2jPCRadm9FFORk0pamU+4skCml5oGCNu53iLStxi3WAEIvbhx94m+Fd2oGZy82FFcA
J432A+j3kVTZIXStkWTglmnlpZDYmGFxb69y2Lb72YnqdYMjpj+kQTo757rz4aZ23452R9TyKSGY
tQSExvAR7l0mN0gZ79Petrd6qX5hsnDXlTOOz9Vi0fxb2QRXj76BWL+KX6QtqITgQHmABCulR9Sd
VYLNJBT00ttBWnKIhhRDkLqIe9wJVYjzkXZYQPbDRGa7a25ta3o2dfekUq7AmP9wZhMqwVTy2xFh
v85bHIeLTWy4u8Qdf8/jHcyZlxxG6opcELUpDP5PRIlfUGJAG5np1120Su20QPDOm4Yz38JtC3AP
eTebo2ZsXQKPVr6jPdmVve0xuF0WqWqFDypSqAkC9W5xlyP9I2Nh06wj1oG/+tj6NF1t2oZmj1ky
ElIcDWlP8xx7OypCx+fsrzS0AxQmxCbG6Feo8dskxiMps34sty1X7gjc7+CaxLoJhOhgL2jqD4mn
m7jKiXVGyulK8zlLhGN+ALh8k6Esj33G1NpkcD8RVZSZxiOGfcUaqgwCSstY61nlLG/YJGDEa9Nk
sO9lO9vBl9YYx70weo86IJUBVnMN7inte2oo7Kjbo5ZwtlW1vWpy+ZLmJXIk9w5jzPVcUT8PrU+q
LyDFys3j3UDiOK6d88WFwi7tr8nw/8hiTtcQ2SSnafcgyuGXaIY/OInu52kKXNP4XY2Jg1vygEUv
4otwrB38SYYyYA6iS/upz8RD13jIMtLi3HsdAxSlM8j2f6VOS6J9YT2H7WNn61h14yFKghiJO7oI
12NcnnPHPtmGy6UbteQ5MceodXGVdB19VQ7rONHvCRx5MXtSMf2u3Ebx9BiHTg8XUDwwUCHAJQ3x
bJ7fPf/RczVIIubixVe0Y9C2KQU2BSb2ddE6Nav1hIstMeervu6YN8Q7TZbnMn/BNs9n2BnuOSeD
WsbWZkwNOrHeYFczKTea6VqBd9dEGHYC+sFdIBvc7+CclGIzKP1dy3NGLZ25C0c898aQMLwcGzQl
uiDq2z+xgnrvWAfqi6bMKTAGsXKoKum+hqueHaikHVyHc1KqEj8wqt7lY8hDyH0tCOHmlsoyAs9L
vyYRv8fMKaepKwKtxxsw9c3pIKa3yk7yTWjucpuBdIkOFQ1qtHHJgans7j0rowWhpvMPU741360D
bgjMSmoDpJW8Om2XIiKd3OxlHLl7O6R6b+VAydG7LWPChvFwTEi0L3w8lL9kSEZGFstLG8VbiyCR
rT+NR5mZn7mGYDdOcX5f/IZU+wdG0gsD8WqrwVFZKa74ja8JekOfS2kYmks5bX1cgKcJuB0+l1qH
WYQ7W4UsUKFEyJlqpQ3avzwEC0mSryrMT7rQMDVPJclCocPoKWn2MQYbK0hLYlVX5tdgYTuVvxiu
KHdRZfwWhrYX8wh+4sPmseRXVWF1il/3F34zH1TUw1aZ8WXGchhn3ywLSIPFhWC+1jERrvcjd1Mu
RQSH5QeUGKjf/Q/5lpfQJ2I5YY0yCDovevHqG+NxqjEjwWeOLHmrvva1/VHyZWGJ8pBkvrnTlsjl
WE6n3NFxfU/Kbpsk9Gk6tb+UwyvXKDQQSPXLcuhu6mja8T6m4F2E8W18IFboJTNMbU0C1u4VIWm4
GlQIe+jLH9+UZ72BbT+LoqPahJjqzDDOiK5GOnHMM582lSUqtCh4uTYh2YL1qhp6zS/dNX8rAy5V
AWcCwPax4p+3KgfrQcszIEPbeu+ZWxrR0K9J/1n8VPzoFDv2czS7eyOnQLcjQvlYnagAcNqjh/VM
vFtVZ0E0xkkYwOrej6MH+c3CGzL5GVBWjnH/kNt0am6NniYdiEWx9fe4JqhhMivyoIZnDEjzLRyu
+1T0J8YKCP20/GLnUbumCTwNi3PrZD0ZH1HpfYiueW10TszMeSX74sl0y7UdkVNIBDAu4ATJTndN
zdWCrAuG+L6x9PeudT410YMrw3RrLLLrUh0wJuX+L+bEQjHRH1R3yRQ+4CwA0OAW82bjV7g0r54W
nWacCrHUPmWmOwPcNX+kGrdKaK85kcQrEVtDMFQU3roDmyHkbKGK6crKRypu6yvHzu+qsP0sbSQU
cTdjSgn9qe6eRG4frcJtAlPrqKlK6Pc6BtVjqmlre8nn7XxjgxScKPq0+hMX8R7jirs6ibd65nzF
Xg1OVTMFJEmVKMVkZ07ykrkEitYqP8ieyNROlxtY4R+Z0UAXNUnodpJNmjF4Tlv4b2GJcbCz4Vc4
dvFVJCUk4eFUagb+Tq4RrxA9hoP1GLZIKMLwZy61Z5MoodGt4mct+41nYunMZqBFOmyswbxMeI+t
rdb4I7r2YPrJUzUwWUcB+NWGyz87zn9PRv+WleiqSVvA/arib06Gy5QN5yqFnhdGH5QQHwSrxitR
9VtHTr87uejydG7kWuHDCJwrvMdN2HbU5gtSOe6Y4sVrawKa1ROTAHgTNCH+7TskUmRNeSpy4pQq
57HwBpsJuvZrjoaTrrCQ9suzyRJuC2/XVpUXFAMmd2W7SYbkPclrO/hRjvzjWPlnKCVcS7N6KHBr
bEXB4uLWpC05LfZ4x7kcNiH58bCc0Gob8ojO6MnUesjpKH9RWeynAVvCmGzQNNUB9bqy52yEcz7b
1lpnpooHV4QWpBwCPWjnMSUpMcm2cySOKCg/XFv9zuf52uPzxVjNPXOFvLkZbm1at/bLCg6mF+3M
Og3E0EE41kiLSucL4qU7XGvnnXKsjYO9AfcfgzzKPPBMrq5+1vs9mQ646EMDH70Ok3X+KGn5j6MA
vBHgKSuLio6zuDxb+WtnZ2sCVO/ruH2Pe0bgyyk4T0RMQSzRt5HLiYJ+4jLn4Q5E/D0U7QXk9hpi
lE+XgA4tV8aGFKJjbhdPbWz+KkbXptGLKWvRU3k+Lk92y42xTJ5uVIFIB5QBPJZ7urEnQrXfZZv+
oft9RgXaHrDNJ1N5DtfoXt4deapl+IvyAD5GTIkSAtSfNAY5tUHYSjc52cYrzD0sI2C9dLIoGVRE
PqR2qoTULvSab2MBtjt3YktedrmuHHegpx/9bTFjRTPbebYv63NZaQwIOMDGy7Q/9L2rCS2EnYTe
fpw1dJMFlpWEZEWjF931yUDTiHMCs30tkKlDbPHk7KamMO60nAmWQonAJELQqHmxjjzD2E2Trw7I
45JVPZHBNBpW8ahNDabxImt2t6d/t2FDn3JdNnm4Fkg4MOKXJveqlrBxUVRkGSzpT+O7ZyeYcRNg
4YpxCpQ/HSqBJB2R028XHNmw4Z8Kq9P2/D3b2aBQ7ewQpA8Te1qb1zmvm11PhV4P3MP6GgAyaZ/I
F/7o2nxRdnH3mbXhYBu9vxPhjyCzM5hy4wMeGfeaBrpbqtsROcf5L63DULWyKO3dwfgOS4+Lhgq7
CMNPK7W7AIjIW2MbYPsWJs56yd/ksix56i4ZlpIt1o6xgMMXij+xb/7pG+jbE4tw2IUHnJgxSAex
an3zzc8w/Xa2ctLOavm4ZJnAWC70qQHne997xT8P28OSZIm5DPopPc26+1jIq0ztfpXmw1MZMX3O
Pe9QSxtIU1wzEzW58L7q0cHEP1L3k5M/pMvowNcKYMOxPtp6NARNbXFF+KTAoyq7Ix+jXKtIjczw
2zXF9cBlbR3K3iZQx6F721tRbGM2AbNDd3EkMITEEzWzBA6NUb1JHXmt0/59LJagxTHtd6FV/AzJ
3JxbnDYi4G3doVO2Ip8b7GQxH7CsjR/r78kkzn70YzYWM9maPDSPhlMmXsnymD4Vw2toJbgLefRo
cWRFKyTWq7HFy2GsxsDzU3pn4QwrZqq7NNGNt8xntcY7lu4WiGUsyIcykqPdgb64vX2hx3529eKt
Kbx8o9V2AtEiesdjBAm7Z+5QM+kBRA+WwYV0KIgdAjkEpOqCBfbc9CZidZPv2FymrbNGMKSTZTuC
THmXebSYhW11z/2YUfIXA1Bl2DNcwUIFiTsT96Ed6eE0cpe8MveCzHUNFE39s5FjCKhbWL70lYRW
BWDlyK8sVXi/lMM+n8CZjdzxD6Z9aIu2W00Rg6lmBnwSIvvoAPm421TaqoT00ORVfIjSfimgzV8O
EpcVaGWE3clY3+tFwWDFdD6rZfQU/lYgLIGRadSu7akBs4QmW99FSAM7ipGH0OWsLCvAzk5Hd9Jf
evR1ARwVufFLB5f0ibGHuyTWdArEL5m7gXkZJwzOCNmujnGpoLxbjXXWPSgy09cN8UaLIf8RXP4c
OSrIO3CbEUcNYwDWpJaSh7RXOH5wR4iVHQaqS/RzO+jbgppyNQmU08lMYrmtX31pWztb79QWh8jD
rFKxcrNyE5sEtswRN4cospvjAN6eeRDc02x8dUtIpnr7wtSM77+cof6AyIZJk97lFbA6fSs+talL
9Eq/xYsBFwlVJqdWMD9VNaC9tEYNUSx+kLlfbObW4mY8NO9Y9GxKZ6k/K6Rxc39wMlbSPKleS3e2
9sKsYDPb1XRnN8tMqIZOQ/wGHD6R1dS1OXniaDc2dsxpoQ02AuwGIJALjTbLdV6LvC4CYZRhgOVK
CZcT1atMAyLbSgyglkvymo98RDZxCVt57QS2bS95Curk2Olb6/K/DY3W3adJBoGJyx6Zz2vt8hcr
h49ETwQSE7ksa4xkXK9/c3wHYnFWnLD6HI9R9aADoXBGlauQb2UTZw12301Nu8dnG3LaEjTSM3Wm
yhLMejauJ6sgjfq9TeNOvHBBxGpnlzuGxRYeMVu/P1cx4S1oZT90124fCzPc9On0Zg2oLnvRvzQh
Wk9oQPWuJIiGJbq9jsnMTtqPTUoQsE70KS23Wwuvu4uYoQIc+ibGKNEEbO7KL/yb+RdN6X2vdxrh
0x4KmN4jdqNEmKAkfFoThM4kbKQjYbPkTHZC7Na4kFD9y7M9tSw3Y2keMCqpZsoKh3POlsbXGDkf
uvnTj/MX1jOEW2AU7qj7uXF1nHFCcOjwA/Mt3m2b7lbPUVAwMsS9pkFkAu6hDf1lYMbskuKTxv2m
ibVffm17m86oCVxLsurM5E9s8tkjHc9mpsPYK9ANKh36HMS9VKz0tTuMfewAT4xszW37kFrhdOeG
OrMNWh+7hJIjomrcanjBw0N+arVc39bePR4XFIb69NqPxn5udFDhsX5peyYi7tAGZlQ2wTj4BoVi
PvPbR+e4aX/lLiMy68fsk3uPbp8mmLti349QjWgHupEBdOxr1Oz7Gt34NSKPRKsIsybcaT002ldd
9b+siFyvPDxnHdxKu/saPAB9mQLBw658bgEFyHvz8f0tXcAP66UPaQ9T3Bs2CHQ+tEW9FovpOAqi
C4o0fdBsiXu+M3HKzbJaVVBR1kZPzycWT/xGlt+6NXy2vU7F4g57g7Vnt5huD1X+CXeD9ErcT5n3
0hmbon7kL0o5q+IU+MXJdzEWuJAN15mW7gudQOc6tO5V46d3VcO5bal1xD95NUkfeiBDcEP5ziZu
h+EivY0Fe3btjTZpG93HNFVX7rApVbC1siXyuboq4YHI7ZQugt2WvoPQNgjys/xKEVnRKqRPpu6H
QayAXuPKSfgJ4CSPqu5auihztT9g7cNvLdozfdWxdrIvfcOYbR7LP0Is3iw2rVHdQKzr+VYMfd5F
/txck+XBAX0rYNLe3Ta5uSLKCORBZi5/bbNE0ITjvoD+CCfXZC0lWN3TfFz8635aS8U6HErjOe2S
lPNAf2uwl1gbpimCyNp7ruus7dl/i5LYRuUGpl01xbCpQxqZYkAHka7qsVIHNTbPvZDzzkytZNPX
+WWEMsbsmOmcVedqx8VDsLHXZfgIj8xqmcRRwrHGotLHpgJ0eGPVTXfppfeYl/xDyzlfFdKoL63f
SjK8tx43fU/iydIy3sB17FqHEyA/MGMbj59DZ+AiLhjLp53xarkwC2XzWyqcXFB0UQoVG78W14KJ
2FrOdhNQtG5CpIM9I1Y8c5agjeE7rad16PYt8YV3Wd2NW4y/YS6GF3+OzpFLr0Jbts1MGQeDloHH
GMOdQf4ARc74zZKLeZTw7g2rflBdBgzjRq/5xPzT5r4U4SBda9PPSH5wGlrGJXGsft2WRbTVcpIR
lOH9CAeOZtG+jm0frmxskAMx6YFoJtZna/6yR29fW8Rkpz/C5QSdi/yPGtHW6qKl9tMIMSqn6DhY
8qXOIFO0nFxm84yO4+jXMHyiMN6ESY2LR2euhG//WRQnFOK4kzS+aQWhKU4mzOuc+cumj9yDD+Xn
DqHii7HEjEdSY9pe8Q8Q9leTI7ZER1QBvm7H0MPUJs2ffZc5tSnIKMIL5M6tpmtvMT1w7PBXfA8D
hVUlCId505lQ9/v6PHVZvoOWcZj68EpcCNIXsIjMGKHqCI4ZTdNbUTrf9Tyebbu7UqViWxwfs5A9
ODs1CEHNNrM7zu6lOmOOcnXT2KacbQqQE2uvnPZgjOSgF+OTNs3GuYMLZMID3lbJvqgpcVvf+jYz
q1uVbvOmVe0MzpVxM+D/ZqLMVJCeai8+tszSwNw+TLttTwZhsWnsTVutbf11M1eBb8ecLclDjjND
ELHWV/UOW6UDnElu5Zluou+Xv3OXOLFwtEic1r4jp/vI7OyzreOZs9/cDYrvxU4ILyRvfevOze/I
AoRM00VOnzJBs8h4MisvCmwsykAYmNg6/Jv7ut9CfGKFvUvb9IXv/1F81rL21xF4ATAtoH/j6ytt
oK1you+xGR8bU3zLvH3zpuaJKUQYmKmGT74gOMvHUUqFtAO2sbB3mKNqpAa7NpRsIg+8VVfMipZf
Z+osQuuIUdqnEQ5eoEp4Yss0q2yR59Op5Wtidw796GL+cDdZ005wBZVRtStYuENXe7e65AdzsxLk
WY27SofWhvw9rr9L0byRMwUaXVZXZW+NkDsnazruyv6+sHvcj8tPM/Pgpo+bzkug1Om2JJcB3alc
4me0CYJdaHwJ85uBpreJZ/88QklblwbWCFCvE6XD6fXju9GZjVWaxGdZaaRWWsXJRa2WlarYtZOj
b6DNOVQXQ9CV7s4Yxgi3MamIYFGPJgfGYY3LP7PvaprSCEUn6Y4xwmtftazwu0mm33GlFtOp9mCV
Gn83qZy2C4pDeUsTtmSgTcOrMcf+EWQjGBuyxz0nMTajKJ9jWd9bHUEQ2FTzayTroYDr6oGWo/d2
zm5GK6QYlwfJpBNcZWUnPPUeoH9j+jdKJlYjQ4yRcCeYUzvVanIzyGs768axLPrtUGrRWmUUZbLZ
V6VB3QomnJQJ395Ybrx4PicFC1AYq3Kjy/Yu8ghuj3RiF2AcGb7WbPxcQ67cv+djvan7hhKgje41
g6J/KKuviIGeSgmj9CMtWWuT+eG26mrr7b7w82nTGtS7eZu54EEWYqEcR5ZwuG8j61Pax8hi1SQn
UDAO+/HhOFS2g8y997/JSPkA/LKV98oEZTcSA4em5WjRlMYRZcQYmVcEK9d40K/J0MH2MA4yyout
ATzgFu79aPoLlYdyVCqCFCe4rrI235oxeYZhSTmKD5XT9gg1SvdSztZTaKWPNmvK1hPdLqvnnS+N
u5A7OWLRoKsYkBFNuUlT0EgSO9OkXplqtNbQKHnmRRQ7El5MU4Cao+VOqng39cZWtC1VCWCjT2bB
Smr5yR7rrzDtv7KGWUU6rwz1mKuu46JB8hdW72bsfiWj8931FX795trSc7nD/J552YSxgqJrd+NP
IFkG9rKsAc+0q1XNz7EjXlMx7nXTOqiYUlVrzRP2O8g9bDg6HTdEp/G61enHsLWN0iU3DKwhet/e
Ooo7rD581iW2gdmnbdnksGUHQN0HV4DE5W31Nof+up5mexe3xotPDqtS/q+4WxjxSXzSBogUEO1I
gSjGk1OQe1qZANyF96Lj4taF1RXDox7mVf+kerCYNkIMWwn3jHCMQLtQPhYIGVb+PJ3Kzl8ns0OK
ErswMTlZ+KQwZvW2jlc/Wk7xUTdklWm6wGsfQpreP/s28LLlIytwvKehNSjYnDVLLhNoPBKg4dov
GQGdyE2wF3Os+qPUu7UGS1WRGjom5tU1BJmh+AamYO6dDPfLLY+5wNtcZs7Kjku06Uh9QuU8KKu5
OPXoBcwaabsJrVtpyrrPO7fZlHB6Bg/m49gezY5pcMQ4pdb+4ORA1CPY6mqocZCEl2oKvtqBeXme
G/Sl4gAEz9qYGJL72rzrjO610IHAcEVaFOk7DWF347sUJRSKA2qVZQyIn1SC7YQeTYADVL9h81t5
xrar7VMnBH4okmTIjDUbQwtRAWh27XmQdns2qqQ7A0DMjPUGbQ99ZFg1mhwPRWPLx9TWskfa6uXn
24aqQf+ITxG3TTfECzKMIyOoHb3Z/edldtTGfkOsobreNkEHYA7h2L/+PUg6RCnruDdunLmRj+Aw
6hG62JPUMe+4bbKId70oX9//3WHZKyfAdMtvG6//PRBAOir9wdQOt/0gW48PoyK+fjnq7QFtyT5G
UMnYmt/stq1xmzaAYedg4/LfbXniBQamPtfbHnh3TbBdUgBtJxuu9tj/54He7sGzy+Huf7bb1AZY
6QwMtP67v6FcXCzsE3NS8/Lv5pxotUsEw+h20Nv2vJqInoqde3qRrTRVeJ+S6fmsQohTlRzau9tT
16+yJQNu3iRj2j37dZQfTQWWWEZDx52j9R7IQAhy5DdtUIrxPOgsvre3TrXfBBFkvcPtaZr76Q5h
g73+e+AoHE5kFQKaLR9b57jOZcbfXW8f5fnyjamLfb590pAQ2TiHXgQgwe5Dp4o97bQW3J4mKE/P
g2++FErj99D1q6WM5ul2HIN3AmXU6nQ7kFNC6lOlH25vr7apE0xwelHV5NXD7cHJVb3Nai4trLLi
OOjcCq+LoWiC28swmqsHPjDZ12Qws4ov+xTJHMO6Yqj173GyZhrpB8odIIW5bVsruQKxx9tqGPN7
RvALc0DKByzqxLqKkv4xw1Jz3eCq8DTVyg1C1DfP1F51EA1u/tqCvnHdOcNbPONnJ3JHvJejU65y
rat+27X8JlQWuWRdvnl9WvwZZYlsMLW+yhkie+5VP+1IRVEwU2HCUQW9Llk4Zv0+HKloVvUJtApK
boELje2m0A+IJqbc6dl7rnYxs5BvBhFHq53VV16LBwHD/zMZ0l9eGdcfOj0B1Vvj/zKZ3a6yNJ+2
iYyIRvEN9UCYPL6auWAJWgKXb9uiTCKpnDWKn16ph9sLRmQIFolQbm5Pby/UCeBQGuUa5Q6H+ruf
jMaNC8VsfXvaLgeohOlt+tHDUe+fzyDruYI+zRzNGVQVB3Mt9K1mGbgQL/vcju8zE9yNyun//qq3
F8om7HZlw0zrtsvt+KOmw/PvY+b9lYLPhiJ9P/cZcZGMQK+kBRX7TjkpkaAyPnOZaZtWG9MnTAyS
oDac9neRaxfTkUPEjPhh9sL4RxXOBwRv/21wTY8I5BbZ7CByUBVfHbWyso7CHLwtzWvP9V+YzMWt
/n0I+3enwsoldjaoB/iC5mx+KIV0f42uWQVRNMyPvpFUW98tsNspmv4Odr+3I7U5vBJr2qwtlemv
MApTDJPie6Vnj+VsmhdLFhgtWO7AaIJZYJfF6sKJw6AoqrJLRuu0s/BaOGeZne86hUtKXjLgKrJh
OmeO1e6sElZBaTP872yjOBvdZO5wtonOhm+6Oy4UccoyhAAVCy5X2V0J6WQnkfbvLSeNH6hGKOkM
4f6J8jt8Jdyvlj581bTR9HjbNXFmDVTmv7uOffM/u1rInB91Mr53feuw+nbZE+yp9ET22W4I8TbF
bRk447YNwHPXKznEm4G40LWsdaZ+4fBQmA3Jymk4b8xkHh5uD8TLisDCTmJ7e2os+xk9StzIks5O
srQR3J2CZePqEx3MRI1/3xengMqeGdZ3DMG/ZtL8MKoC6Yfrf99KH9sbdEp0g96+IkUFjuWAGBhd
woOFq/Aa0s64uW0bKi98oLqHo4/jJjMh9rttE4O1HibsmW7PhjgsLliU7W/PbgdCn+bvU9LzoDNz
jNuDYzshwc1cQ/9ug89ZM8p1zUP3z37MP9Ym1nbX2ybpeyWWbvW+qolQH/O8XevmALsCAKXdaqnN
d0ccZLxBjYgeU5szsCyzuQpuCxABlo1gk1nw93mjagz4wHH/7nl7inE+UNPy8O8hbi9UTtReXUbq
eE572MAMzdUIJ31/A+5LLeeX4MT8/2yMHFffawYQ/+2Ntx1vD7cX0KEyDl7ePM8S+njmu4doaUBV
XFuXHvznGhUKWguugb9BDRuGPE51b0qMKpwZPU7VMXC0RPldmpX/kEQIb3wFnn7bXgj/CbsP/clf
yl2lkMVoccf+ZXWsJK5QzkTadDiVanPb3sV0REMn35jiCMyJRuJVU0aXhUPkrBEP2rERnE2r24/t
RHJpOfZYmTva8bapTjNevT3/++Nt67+v9z7CtbzQfv5n++3p/2xzTM84FCrbDB4YKrlX0zE2p/88
6HrzkHT8rbMNX7yIhfNupIgPdJnJ3wztvhxbuh+aKF9bw2gPtmvZO89I441fWLh+4AH/alcG4zMU
HqXpsZ5GBr5MdZ68kXhJqDELJqwMbdNY09HDZSucUmsNK5z1rxwvk1LF9yQx9ewa8z1yGh0GaeXR
sQ/a3fC2N40eW1Gd0f1KH6xoHxYlrXWLtMsziw/pG7/IJ9ceMcyujqWJzWAiZggJY7dVhczfep0h
2qTlxlZDwvXbDQMOUGy6t76O5J2h6nyrIxA7VF1UvHrTdACMLD+MwapQPYXhsYj79DG0o5/bx82m
xzeoxuoqqqK/hBFThnF5w/J7wKBkppXCDSzdyN5hJ/mZYkl6vj1Y5didld1Br3U8LA40unQFQfJs
mYk9rm77oOVcfoSmjQbOPv7n6T+HuO1eSPlWFHm1//fQuQUt2Nb6dtMppAHjOB/wbfEvt2dlhgBN
9Nje356mNSwW6KmHwWsugoFge2hAQGCH6UlQKa1+m3rmqmlpq19iZm6djHnzUeXFGzSP4Q8RzeeO
evS76V0kWWVEgn01ryoPmcBKo5Ff4Gg/Qt9SjDBkvMhe5PYFOvEWnfJiLlcJhcOcachVQrT07vb0
3xeyXCvIQYZn2QN3X5NXrSdG3MKQ+uS5sfK3jYTiO4xuc4it7u727PZw28VZ9rs9VYu6yB4i8LJW
PCSjrh1KD11XgUqdLr3HRMFEfLVOlpdv+9RaqAd5DiZaOw77cFv9Q0uv3f19i2nkQW1GzvXvznxP
F4NkCad2xAOCIQ7yz2f8ff8QFjVnFp/RQCk4jrIdtkELD/sxyoryMVxajkSv4er8s81runadAYFB
3cESDuWKeV/rnndSZlqf0LK80RM7zzqyKvzG3HvZCCxlU/jkghPxdHvRwdV+DQ9E7nUJT7DtLbkr
BXzXvLWilySsxEb2mCOY6YiOCnkn4Tk9UrexcJ/nHJaNX0Xa95b5Wvhd9pSkVt06zwXH2kCQzU6j
Y8VrmeYIiGAKPIFmbkaOdW85lvM01yHAqTDpMBHZ0Ztj6m7Zbbq6vSosJp1TK8IT43kMRpMkv8jG
rS8Cxhoj9Dr5VKK4q8vUea0tKdBURNiBzEXyJjUAhGUH8f++k1lqA6juxZ/wRf6+02XFCuTUmPfM
lkDchcqfhxyFEgaeyUMahvhGGW3FiCQXu2FyzWPKPQI6TNEx0U6rE+tbu5sKXVxs/j8bkWXWQ5UT
f5fomngeF8si/HhXStnerunCeVoVSwZDJybjzKgzB7jEdWvZVMLgP8vl4e9+bf1/pJ3XbuRKtqZf
pbGvh33ogmZwui/SW3lTVTeESqWi955PPx+p6i0pJUhzZgAhkXQZCjIYsSLWb/QUbwvpzxXTkarv
cUhudQcLQsjt5LiXIBLrK0OrvevMQLPCR+htOW1OH5ygm0Z9RWQ/soAQHno5YdrHCYrOciArIO3W
sWsdZ9rG3RtJVBxbr42XYRxVd6ofPE6PWtF++6L1fgW0VRbTe4wuxmsspIr2+nhNZLKmUAR6eTdo
Y/qgdZ705PmaxI6UmWrFf67JDXApYZTsoVTZe6Xq7T0pT/JbrUpCIg8SdxUyNhS4YXMomQ6dfiUI
1hZS7a+iLo9rTAp0eHy46s5Kao/KMz7qvYsIw0zIFp/JuOPlo4p8DIBBvd4MEGmXdYfjeul32iFN
1HDpi0C6hyR/3tIKfwm/udDLVruHt5CQFi/fnerE9fkUuuped5HZ/p9TT35VH2Q81tM8ZBnxQS0S
7VZ2iuzGbV5t+M2D0hjq8xHFfnXk9JrMztp1WTiAUIa8wVm8lDvGWBj/JERlfTl9DRUEAfzxI7MD
FCatcxndrn0RjvO16WuCBq2Ep+rbvdM2yvDFbtBYsrZ7aZcIdw9lRF9HpIp3ZOWl3bQf4juLp9NO
Je4sdJHHs0n62clsOqs2lFpsphPKae/0dfrILUGuzKyDWYZyxp/zpyO94v6o7cLb9/TzFy6vxibq
WJhT4jy5cBIluZi+EYXeVSRTdy/7O8dVNpZG4n669O25oE3/nFuh3TtD46BGdthyj9OHQOiTdhTr
SzOP0S6parjf09eXc8qedMfpOdNhQxaItTQYy/jADN0bCfH3fZJUMuvT41dVAvE1fZs+SpexC3iS
N3vZ16hWnx9ftkNjCFdBjI7ZdDEUR5SaTn6H5UqSNGVp0F1Z5Mhe/QaBkzlP+k4GX5PB1UKur7H9
C4QMkgtX9pKLPOpNOOKOtrB7NX59YFM1CPi97M00zVyQadUW04XTB9LKyUW5KcYzpx1lCz7MIORY
w9OIcZq5H0g3HjFDyGfTJlSmdF1qKC1Nm6oOZVSCq3mYNn3DXzBAqjeZraoXYazfTLtbH+3WSsdD
LuiT/r5USPUyhTC301FJyOc4aQ6XGGXr12UyPP+0Hen1vg3qDD0lLiLj0S/RFWI+Ov5bSoSaYCok
7azFV+ledXAmef/f6uN/Sxjmrcgkdfcv/+30kyH/bVwi0JzD0l9PSugxw8WqSl1w0aNY+rM6+qin
/rKZlx5MNBsIzXR0OjB0ET37tB3JyfdIiZLNtNXH+Z6uEopPpCztgFgXWqDvX6Dt1i1K1rOXXWn2
QJm8eO4gVHCWEgphneQI0g8F8lnT2c8XmpoHdjq3Rl8P/0JIpX8B3sxlatFehvhfHBCQ39dSZ93L
KsX3dgfryLYv8ia8LcfdiQ3PpghJp1d1aN13lRbMWYj3D9PRygjwxOjDO1cBPV3pWOx0rWTdF5DG
VkkRdKvpKlVtWY6sg+DMliL7bggOU5GW1MgHlF7JAI5FOUFAIrdIpPW02Yf99wHfWTSsyuymdJ3l
VKRdkRtTBpyv6yZS73RYY6FvHatII+Mhy5CLMbI64pRtHttckHsJFMMBF6pf932kIzf09+FOAsPw
cskwDD2dKBL7gqFVE7BOvOba9ermGqMllg4jwKGOyyaSNxjItP3DyxlK7dy2gRYdp/NxPSnXWgPR
ctosxh8cs7jjb03XtEUs5miK2GtbE+uq7ovzLoFvTwAA1L6QeFtlRDJrzXB/eZe116S/8HCKwQm6
o9eADtt2qCyI/m1wK4zyp61Jya/QUYG/GPk3TRX5skKZ8MBqpHHMBiXHA8k2fwRSvphOzS3yfGor
W1dDhDdcL/uMJKJor4bMbmZTeQYkxagx8gcnA6oo5R3BmBSKfQmpcpn6hnUPcOA4nVoF6vfGkuEg
qobCP8WKzlSH1Gnzuck86j91CJlDPdchjYmppjoUsIZu/ST/CXy3WTl5qK8iORw2gAPihYqwx+20
2RRhslA9Wb3Vq/LP0cF2tVebcqjmG5JG8Qq2M3kSTQruZHzSF3IvF2eA4dttroTlBtlkdEQlP1qY
6OZ96/vmHgi0/tsq92UkDU9VTjeBCHkAoZyrB9spzkrWM9MawYVWSx7aOPfW6GXFyN9FbXZgZQ7L
qPHbyWaNyDM2w3o1Zx7A2Xne9rAjsIF2qtg4ixRt6XSSfyBtZM0j1l2X0/7cUsECQXRODppIl2nV
Yhnh1lyh2T7GL3ZnPf9Au9VMHVctZbTXM035oOtgQcetPHBB8aRF/3ywKTxlWRQNigTjgemU6ajd
qOmeBAIq+gEJKpTAVlHhiqPO+ubRGD+mTS9qjf2AueS0Ne2fzlBi8kckfUyUqZMA6vt4bZviceSJ
eOXhejOfBNhhut5mCP1f+y6AyVIBZzEJoZtDeWvYVnhNOt173p9F5rxW1PIHahuwzZtfqI0zhgF/
uXQz3dm4SAetLS9KrsOWJEclyc0vrZXnCEDXDzKqTQtkHJUzpFNxQKsjf9XlUnlXyMqtW4QtkjoY
ZfWJfS8CPFQCxQwPdZa3eIBoPar9vXvBHAMyduJeQitvD5paGZdi/NBVcIsivewD3xgVxeojEMw9
/D+wloUeFlt1IKx4Ob8uS38lV0zZpn3TZY0HCr/363g9bU4HZL94QrZe7F5OM0FSmWUan0PeNC6j
3CnPrUaav5yAsgyhWdA/vvxMqZn5uhog9U0XTQfq2u8WYeQ5UC74oWmfUiUdZtd+vJ02m9QxVomf
gYaQ8caxXXFvMaXbtzYggGmz7HtviVKNvJk2zTC9rUh3XUCmcq5hqK/Kqhb3We9CYLOvlC7Qj6Qu
kOB35d/AsOR1UGRMaaZ904fvJ+UBzhW0Zc6Vh1RbOUORbasm+Q4WGOq57agLRbaCq7ZPxIWu/qxZ
W4A4g13FFhkzKK/jwbRIwytZ9+WFTHZoOe17PuBk37VeVfbTFlKK4sJOfk6nT3t8ochbgtbXvxNE
qQwqopKWhdk0EEmr8rsLh+r5N5hcANfOh++QX6x5YZOZDkj9K2MH5KP3ev2y5TjPW1Nf1aFy8XKs
ebP193VTJ/f3mdN15Jzaa7UlVz12gH+f+VzeeGwU3PngOrtzQT+67dZt+/AIszE8itC5quO+2SDH
Eh5f9k/fnvflHQmzFmQDp7/sTgp6+tm0XQ7NY+QCzMef4ejEIj1O36aPMu/RVFGjGgOx/xxwFNnv
Xm3rpr9JZTfeBS0+lM8/8/ILTSn1SyUYtfvG358+pt8iKGhmf/3jv/7934/d/3af0os06t00+Qds
xYsUPa3yX38Zyl//yJ53b3/96y8TdKNt2LqlarIMiVQoBscfH678xOVs5X8lcuU5QZfZj3KgCuNH
53TwFcapV7Mo8kq+FeC6b3sIaHyfJmusi9nduWqEMMWBXnx3xpDZG8PoeAyooZnd2Cz97cIp1k7U
pmGAAV47nTJ9WHFuzZMCvG8+k/zWJlDBJCBauUGonxWD0J4/4kE50+lad+SGudeoJelnoPKztaS4
9ezlvOkAOTcMNFMfyeTMZ1FUJJs8sdqjSOLuOH3T/v42noFySkIYB+7UY2pydFRlW/l1epn5QGkd
vX+1ZSfyVnh2v/r8zgv79M6bumYYumULzTJVzbLe3nlf9OD4XN/8VWDjejTUOD1razk6w91i/A57
uyS/Me7Jl6LHmQzYRod0yPjxZ3dQ2MgG5qVzlEhuLmJdFgjedOWl7ZsFEgrs6xxDACeVGw9W33+2
s7p4zKOixn3Gu8uB65/7ZMPvZPUuCqv6VoM0dRWC5Z72WnUVHBUHiuG0GSkkVTpNQjx/vEbAPVi6
UVlA3q/FHViLaD6YSbSfjiZp+Or3u+zV70uavG3rAqKlo+B66jgVYh1lc2T1+fMbrb9t4kI2FUux
LCgz8L3ofw397Y3WKEBJGj84c4DYS9eDYxbzqnf9H4VCRGf3P0w5BtZmOzKAtOfdZdT0HJY/2u2i
pPF8tgy87ocOPejvs8sACQ3hs8LIk8hli6y8afu3qlimEf5yvVdKUKhJLSX4cVxJLrI707d+3Efu
w7tKXAWDzvHby3lJCpPg85uiqW9an6DZyQreRqam8frDSjppfQhrdtjniBCruEIGCABdvWsGb50B
Fd5C5zSv2qFFya8v4se2Di+aSC/uXs5wJH1YdrWKvIzrZLteJf3vd12UzjGx/InEjXvotdS7FnKM
1/V4dNqcPsCn/+yxxTt4uuxdv1yftCgXzkNF+Sm3+8+rq47P+KWbG6ury+NrZliofiHQctIGYkeN
+9o13E1VM17iRjBv+6bxlnWk2EdQ/Cikk5Mrxo9wcMvzaX8D5CsRERk8ViD6HVOdfpcCBZ5prqoB
MAPRwFI7w++r7ZfjU2IN+4rPa2Jrb2rC/24aikyvbeq0ak3WT2pSW4nF9MtNnljfa1E/ojeY+gs3
tukiBMIs0FTRfpx6jJfDbYrIb5kku+fzvLKG944q7s7Th+LAIiXs7pDuMzb6GgvYcWdjjWj46avj
6ONX7u/zWZkwnpqcWUTuZvYWBTZt2VjV8FDxnEuyOwN2Rys5VuttHevWjXCUi+l4zJyd/I+awUt2
jLMCse552VjDg1OGN7Se5IYR7eQHI8A0V7KtAZuddxEqvIPoLhrT9A51mx2nLVcghvxnf3OBazl6
kk2WOLNGQ8cU0Ja2cPSXU7i00pPnS1VJLxYD0fYmDcAseQjhYMjgd1eyk9/0naJgV9iwMmpVY11c
6ZtpLvtayN9lvCw2QN+M502j988SGNnXmoXllZ+KGPtfrv7oV8fLCw1lj6lp/NebwbycBvfHNOsL
3/Wqk81/r5/Ss4f4qfzv8aq/z3p7zb9v0pi/T085+o9FWoKLOT3rze9S+p//bvFQPbzZWCaVX/WX
9VPRXz2VdVT9JygZz/y/PfiPp+lXbvrs6V9/PaY1SX5+DdWh5K8/h8YgxjBfvULjz/85Nt6If/21
dPusOj396aGs/vWXZvwT+o1lwJJUbBvVRjrB9mk8our/BN8PSxxNZg0JRCH++keCiJ/HRco/DRMn
6HEoEbJmy0RMJXwzDqnKP9G5AgtpayaoPXLEf/2n1n9CsefH9XFoppwECCppCUF8oOsMYCxRmFTz
dWhmqOOyoQ08PFsE24HVB9Qifzs7f+PPzrvZE74GIAIfi9kum9vbV7fog7Bw/OmX7tJ8LlpwQzRF
mDLY37dFNw5SfIwcyBsiJmJ12iZmHSZDWBUQD+bM5frz4sY+67PiToLQLPYsJOrAXNeZSqI9gDPt
f9FvKm+jgD9VQphH4Y5qCrzgt1UCt1z3XYJGiZl990ps+FAQNrK9497mwAPxPQnLy0jCHww09ee1
U+SPqkdwTYpFMWxTHR/0qxg7RLwv6aXRNT05b6pLL9F2qYLIUYNmUOMc1IgJvPEjUofLzwsex/CT
2wojZ2SqIAsto8f4tly5a3Iz9VFJSgfy47NWUX+GTl2yxhJu27BdaPZOb03p8fNS3z1MS7MtXhmI
iKbBKHVSW2g2CHT3Lh5gOoJG0B6U9BF/KFf/IoB+10YtHcqvZmq6YfI4T++qMLUYvY0sAUMeIWxU
eh7yVRHQ5g6MfJNelTXIxFkq5wgffV7Dd/eVksf3m9tKp6FOAeer51mBZoZuTOKdhHNhon3pgMbr
0FBI1oUuwRNwc1Lvs07ofjYfQuKG5ef/wPg+vHmwlm5Tum1bQuiKop605aFoy67Ok2BeWc4sJlPX
qSE1hZgZh1803vdPcyzKBnUuELN79zQRnhhX81Jc+VxxzaO4cgAyfF6bDx4kDUY1kGRSBM9yPP7q
dipOaOlD3QcIL9UIHqwGCQcm+8phXlgl4otb974+gsBXIM5Dxl/TTlsNKPBCcyD7zAOVRH+U4m9V
xOUXhbx/PmMhtqyPU47xlX9boyFMYfQnQOTCNFcXnuaCEk4HY682qBxFcVF/cQc/LE8YmG0a4wB0
egelVqkzuaNSmttKxwrT93DTenX5MGjAUVZBisv6589sHADetkBB6DkOcbpJdK2c1LCWLT+SYfnP
h8iwVwAu8QI3wNSaaq9/8bZ99MQgnihC01UaiDjpxUa2GQZLajBX63om+w+e9/vzunxYAO+SymKX
JpPBe/u0AuT9lTo2g/m4Znfu1hjn2mpWfjGkfvCMSAzSJFTTYuiUT95ZxR4aG1Im6jFmhvJNGGhZ
upPSsnksTZyvQTCFnv9Fu/jgKTHUWeMig8Uyz+mYZ5I0cZpACefkY5e5ggyCn8tr1XIOn9/B9x2i
wNPQUklIaqwiaSePqJIzpSpBLM2zIrKNmVbBzaY9SPqDAmYC7Y+gE1uk4Oeepaf+4vPCx/HkpClq
qs7Kla6YKEgaJ+NNnJWq3NdlOJfQbERA4UGx7Gobk45S5iXyPixObAwzKP8fiiXMQ1NLYRgwT/tg
dN7rMEhkgJ4C8SFG+HYZY278u41D5cASqLoMmDNvG5ADiL/Wrv/F4H7aaseOkkm8ECbDEIHqOMF/
1WvGQifBKfksZcQs3A4hChtxfv35rT1ts6dlnDxXbLVBgyrDWEb1o03FZW14pGLDjuz7VwHaaVlY
fmmabfNyyDKD+WnH3EW9kqBND6wYqDVyo9JKiboIPRdIaoGd7j6v2endG0vTCfAFjhksCpz2XwHL
Gixh8jbClPpm9PYqh6b5eRGnLx9AB4IDOmUGakW2T6OvrM50v7bpVvrirLchrVv+zEbS5P+vlLGi
r5oBayml1jSU4oC8V/ZDfqd+1Qq+qsh4/FURsYRaOqa99PWooQmkpzWYUzrSMp/XZOxmX7/H0/3S
6D/McUHU0E/eY8N0EajTqcnQX0vhjWR8Qz3mstduPy/m9MlTjI7qML2FrasjjvdtbQY/BDGsFfTD
TqvMOg8fc9KC9hft67RHnEpRZNkcewjtXWUs0WpCTsibtEMB+M0JHHQisJW8T+q6XWZO1x0MpP+P
WdD3Pz6v4AePS9cJcej4bVmVT5s2poDMnnTSQ8KNzZ+eqmGA2yXxZojr+uHzoj6sJUtqrK7RC9IZ
vb2XyL8AkBtUauna1sHPckQpmvqyNLZVKNezLNF/SbEvzT8v9cMKvip17EletUcjd4zWaim1gOGI
2SHqn45U9oi5oa75eVFfVfAkNPAbYcUuoM95mfU/RaBpByX0bn25u4TuelvYun2FV9//NOaeGo/N
2hGDKhOb0yeIx2g5yDIU33BIkO3EhLBdxTATvojhTl841n6n6MAglCMeMcdp66v72EAYs+OkLeZK
e9+lMmq8kMUEdisDlM6Lz2/k6SA9Ds4qS87M1cYnZ548M7s3gAZDoJgLNcK7xE/vjRIJE0e3Nm7i
IdEV3uATvB7wUv284HeTb8Yw1ZANWUXp1DQt66SDJDtCEt6DSUaAfNs25r7v0tu0U5E4z29osrcl
EQk0KShQ0f3nZb9rqCdFn7welsbSel02xTy1722znEnJo4/DyeeFKO86tJNSTm4t/OtQB6rPAgbO
lYPjryQlwdDYerANJwd7GM6xFlnrGeIQhr+TSmfrhQrxpgjRqXbcs8//ndNGNd1uk6VpoeoWa2En
b4yB0aBaYbww1xpw2NhAlaOHiQ9yww93tRz+/Ly4j27x2PVYhJ0yq2UntzgvXbPWep6uZWQHP3dJ
zHSoq4ivbvLpEs5YLVOFrEAjJllqn7wrgIQQs/Z5lK4aPLUsQAehvUOcZo1ASr1QWvz7st5S0QjG
V4K1ls9r+dFNNXVZ5n8gYauexpqgAdu6rbDvAGqo1zeuXQKM1uIgHy5Qe9Gcq0gHULvqkN4VV58X
/UHr4qWBD02Uq9PNn4SAxqAEWVoBlBGddVDU+DfOLF88w3ed7EkkezIiIxMaY6sl4zzc2DeBDPUS
Y7oSOcuyUO7olC4rp/+iXz/tjsauj/ZpwOlCE9HWT94ZtcsrW28IbBN9lFToy2Au8uRHGIqbQWni
hYfcsxuXyOAWyIL8z+7oVDaUFdaNmG3KYrwdr7pdT1jkjEhqzP0sKtZq5YZnkqSXXwQgYw1eR1Nj
KYLAFu68Kfg4abBuJVUeKKViXqvBthSuC83dWqWunW5978so9LSVTKWN7+GIJyCuPnmEwGLlxGl5
PerUQ7sCLGJsfHHbPqoQr7gtWFI0x3W3t7et0eOE+JPbpvpbHVcEgZeUnY36iV8U9G6leKyMzYvO
m66Pc5KTESOLVPimkMVQBEU0GVEHF489WU7Xrm4i19AAm8OKnTxdeYmKCVrX/fLzFvJBVQUDP2+8
ojCxO53RwjTRVSuqirneyCsbuUKwr26pImpWfdGxfPAeCHpN3SC9oDM+ntxU2QxwelN49ZpvVgzP
IP2eR3shr6MOPSixNZT0i5v7QdUssgqs27IwRjQw/kOvGr8PYMGVYaTDmvcSDB8aE3WTEAyYigBL
0kj/03kez5K1D7InhtDHF+6kghkC0Q04VgbHOP89GASlPez1zx/XB42fMgyDdVL6EyGf1EkAK3CQ
USnQ2sWgiMwdqrSBZnzxqE5HOmpiyyZxDDNkY5xYvL1zNbKgPokN9LkgqzI/8tXfWMp8Ucj0Fp10
G5RCh6gxopJ6OhlPKxn+FHpUQG1t5N8i75vjifscR0ClbbZYxywGzVpKpbJUkipGNxLZIq/cSlq7
dioFLT9xFcTY5mBO68zqPDz//E5/0Hp4KVlfYtHDZHZ90s148LlRcKrzuVMoWMJBrl00PbD4JEMh
QUqb/Isn+y54JLkgqyzxmLRVFgjFSS/K0ngjj3luVCmsJfDgmRrbe1PB3K1XN43Tro1COg9MnN4F
KoOfV/Z9s8L5gsW7McHA+z7hh169KsPg6b1hFkRSwrrSzfoyjtQv6ve+TVEEa6sCJJJis8r/tk0V
bTrURk+b0sCcZ/VFyaNLsDv8vCLjO/a2TTEusBDCWIcOJk/ubSnALoasz+hPcyTqVOs68/tdFaeL
OuhwdQGKrX/VrU1rK2+KZEKj6VMQKohF7fFfenXvrNbQCslkfK8VHZieh6iolj+hDb+p7eYqF+Kx
TAE+B+4yHRUoBulbWNuPqY/c/Od1P43cTN2gZ9VUlpVVFkZP7zCWylXRtTQg3eznrvhO7mG0epkp
4pubDl88zne9+ViYoG8gVYOonHbSWkXkZDJeCtGcJMNFtR9m6DHO+/tq/XmdmLq9exEpieVeRVYN
lh/fNZw28vROZNg1dwoGrEauDsoi9/FnmQe63JjnHQa8FSJBRHOrqhsGeRllxuhrpLZ4KSD9Tk6u
KCtNgCxGCtJeIIbnuLMOza7hSuTSzzrXdzhl5UvVrNxfqYaElU+ov0HC2jwaaKctGm7DQk+CfKnb
rTGrdAOBKgsGnFtov2KpRwHB6B8SPbvFuvka3O2CYr8bjbXGRsUZMEhTMeVolz1IkKhH504nFZT5
cylTL0Ns13GhtH8aJX7toA21EsF5KVwCLsKeKJRnWbEWIlvkAi25tF6ahQ3ZZwP6NUcKTgAna6Ac
eGa6h5+Cwrh0G+vXSpNsWuQQdJzohAJ4w1yq0VZgF6bIyLpryqVXQAfVpZWFlqBhyMdQwpBJjReG
AVIJUYu0QxwKLMKIsmr3em6cpZa3ccw7jIIOvUgPbQ9IufXPjB5p+EjEMBRrhPwEmgdpo0H99AOs
XeJNpLET8zAZsZMSkWLGzrXLuNKXzVlSblD63wnnpjIefclDxSy4lSTT2KZl92h34lGQ6EGp9jK2
urWEm4evq6gGMbN1i+Jgerh5+uY6MIJrVMXvFQO+lYNB5miLgKypygIDOCOzwvmHuZqJgYSEmha2
BGtjNJwR/sJECsOQnZ2DI0mngznPfuOgsPTtjNxFEq10O75stQqxXx3BPMwUCoTeBnTtql2u1vMc
XUNH6ZHgqOZo/XXRFuwi1i2Zhf2iv6S3GexbT+CZcYV7ZwwRKT/axq7WNhp1CHrEh3ESJHPrzLQ6
BJl+FqPelz94+GRZ7dLrDwh7+7jG4P2Fsw+qHMGqlvRlqecLTMdnRbqGMj9rAF5W7n3i/+qiC2jS
yHUzB1dMBOiV4AbC7E7H+1VO8NY2w7UnENP176WwwQ5EmWc5OrE4Oluxh3D3oXDmiMJFwRofYijk
pr7t3N1Q3hTYjQWGM0OAM0nQI7hhZrHPDFyeym+pfNkJZcF9VfTfCKfMHMJlqdzptAULY9JDNCqs
B94t0snzThwH6UK3N1V25XgeHLdL0aQzUVyY9VU0nNe5gKghrSLcbjwsfRZ+A4SuO2qG2KmGtNXU
26AjwKqRoEUaTfk5ZNvIGRa9sla9Cq0b1Inbu0xchw2uJCthLLEgXXb+bdCYKz086uotMmFpuy27
7gZJXCj5rGQYJm6Ny6G/KbIQADGEN/UYu9uWlIBd3Jc1K0m4LKlOvVPc5lwxIx4wTHcLA4QgSLZN
vGoDZH36beR/d5jSyQMq7Vs52FnVhQ83q3BuO3nvWT9N9brVHiQFE6QAW7Ax7aDvgb2QUSrt+7Re
UT4yNZ11rgTarC4ORt0sPJAigi354GUoxvBkLKaw0CnFFrJHUK/jYBXoNwjUi5tIhc/y0IiFsI9x
ddapOxaEkaKZ4aRKULHoxEEvRw/hJxl9J9QhMZ9VbOcRV7jzXPRPSWbMTdm6g4qNWFxqrCK9HVZR
3bDO0iyFVTYXPevaywIh37UjY39XaVhN6jnCl7zQXVGfoZgB6dCY5Wq5iBDgBN43F1gQCh+XaZxm
u3Ue4/OIk2qNFUuNvajuOjvhobxmdc6lLaXncZSfqxFvHIJ8l4NarHLPxstQavCSReJ6/IcNz0AH
0dy1Sb/TBv0QesatgXqoJzubEg7CXO0U0iDuWq5okam0KpriQc86uDJiR4eCORtTKuVHDWYWKMe2
TJBwKc9SRz6Papi7w04LVipPPsWJvj7XUQDvxnCYlJ9ra7Tvm0K5YqZr1YfW25h+DMaZvDieE80q
sm8zSKntHnBiHK1wURGr4rLr/CVO0ogEJM6lGtNNh+hMPirom1YhbmrHJFwyTvji0iruihp93E34
kAarPoYRiMwtnqiMsqihmOqOxaCZx1gVIZPbbfRujj1V4p4N7Z6mZqUbZHAlc1+kqxpXvg5SUzmq
EbvrIO7XLna3lvXd8KOfrltdC3Sv3eap4t/IWK5r3H6mlvml0rdH1YnXrd2fa3gXzqFszUSrIpLa
CSybCDM8y/+WxSWKEPJ1pWPEAXHWR2RQwChg6PKa2zrEvbJf6kGzsWATy/kxbb9p4V0YfneUy1I/
Gt2vjPjfWNvNpvLXzdjZXQD09ukcpea8aW+7nkaes34Swlz2Z611X4oN0oJ29Av9YrCoc+xda/tS
bx4dr2OguSmQArWXvrsP/R++so+SHk9MFPD9764FRW8+qLM6cGdhW9A8f3vMCa3fBj6E+pIRbZY3
1Sp3kF67B/iCk9WVjF6FdiaV10gtzIRDcLVKM6RY51H7G9CaY6SLtMgvbPc+wzfVG2QsAO5aKAWj
6Lnq7klM4M5kHZIUUqnOICmVzU2SdNUcGcNg1pjhzwir47JNFgWi7Oguk99VM3RueWlz7dgi4as0
d9BIF7VffjfcK8F/79bmEfWILSy2tZV/14NoqbS4mYSXatBvTLkY223a5usoRTdyGwaoSiMJYKAf
i1dvlV6LOJjJpIjAJd4in3ynCves7ZQrQ9nL9oOsnGv6ETb+ourERrE9ppu3OZzmOskWktGf2623
K/PgFlzlRaDa+wD3rL6/rCr68WvF73kqt7ZZnUGLXWe9cq3LGIDUyo8Wnx+/GpY9pAC7MLbdYNLT
YgqVP2Cwgm/yrHMw/rrudHtuaucozM0xVcKBYWdjmwWLZR65PL/eWsTRr0Z0iwHPTTnHiik5lu53
yFLYaIpolTmrHNJlXBMVxde6pKJR46/M/Aci20p222pHI3lwYtQuMBDzEYTPWmshS/QjQXpWKP7G
wNe4Fz9NeVi2ks2D95eEQlX8zal/FqI5ACRcR/lhsFaBdN063zG9xqkMay0kilOUV3rUgntZP49H
l4+mQxEcpZ8+TC+Nvt8FCgrwJtFV3CJ5SCc0IJ3lHUMnW8gNmu5aeZ5G3QZE12iPvglQ8gakNe9x
tfD1dBlY4rounZWE8yOL/XgEViNjqHB+FEaLJGicLyw4sG2sbGvZWLRjrMIdSwkRSn1Xqdte2emV
vAjbB63tZpbv73tHrL08nouMDqJn2q3nO68Pr7WBaBdcWRFHMLeS78ZgZjMzbg5ko688/c7Kr6UB
I5g6XCltsJBr/+Cb7lVhtevW0J9q71tEO8z2A668vWSjlKavel89Ssxpa1xU3ZrZkLEVMEu6dlGl
qCGX5Y8gvXRb8z7y9vWQX8PS3sPUZRColmWBlo6CR5GHG8c3zcMYrw7nOEKiQm5kl11pLRXTp1+5
9TBZT6Xytne1lSrLD0n7hI7K3IrKWVWjyvigaivPzK88y136hKPMoPbApnaRjL7ITWTCSai9bdih
2yfbQz2L6UWxCF04NqkrzOd+WADRZ6yWXPXtQ1OA2tYPsrPUGO3w4VUWiQAzAaG2I6ZhQjFI/Gdq
Zq+yxkEwt/KMm7plVBfGgGEObraIX6c2j5mpodsV1jUIqwZp6yKBSebip44P9QzvZ/u8waBnp4RO
v44rE7UObS+nvrocbLvFG0JgZSzihcgLuibCCrtQr+VBPlpBZSx0z1/4vb70jTheM2tYYRl+l/XR
HEmWpRondyE3w/RkxICabVLg2RZKF2UVnWmKWi1TePR3lm+3G9zmQEmVMzlt54l66BQaiCmd0wx5
ESt1Z3bWscnUddC5M0/qLnI8fAorOBQWapXJjVv/wiUEaNKohr+q/Lu23CXdMehUJjkriJ2LasC5
MSSOPdoqcyQF5GFClj5I90inz8JMv3cU78YataGJ1grtoqud/aBi4OPdDqngCdTIHyuzIcOI002v
4PhfF+WDEE9YjjhRc3A7nJySTYlkNQbxGK5iXgv0uTFvOxzIEdhCjaqcG1W7kEvGDuvCkv4PYWey
3DiWZNEvghnmYYuB4CiRoihK2sA0hDCPD/PX92Eu29qsrXJRVZkZEaSA99yvX7/H9iOesgYglBY3
Xr/QfpC+X/I8Lc5WM0euHLrFhqismsyYePbKRX3llb3DCdkg8Rbu5DgXmCTPhaxTuzzClOvvDtSE
ydqNXEFfi8IBxRfCIt9aHHQ2qXAwSR7QCoLRKvg/IjvBQfPGPPIWHAxSDht+ONrTZ4kztZ6pVqSz
ZnW+5TQn0noyTtFxZPxGUK4Jz1mmMwFtQ0DftZaJwO+PpWluG2Jyy9aE8H5ccq69Z3LmocOctRIN
IcufacBdibmf1P10U3dwxLBLQUZNfRwkNb1LEu90GAFlmocolLQzWAJM8yqNaQVIAgLyWBBQkndf
bIt+K45yllqzQLUDk6G3Yc2vTsTmhsM8KHOegIg4yXk9Rw88ilmur121/MUy0JCb82CtHlSboAzy
l7kjDeNYZdAgxS9Z4TyR9KU1afLJsxKDokqcvQNHnaMiz7tNY52WmB4iDR/X/BJfq+Kl1mWSN1g1
0dyM1UG9Anxo+xP9qwmT/dmM33X1fZ22Znwe4wuwPYJUxxDe4k9E5mBK+VfGSVCA38XQnXQnIshJ
fpOBWYZWQ0R5tYvXkEy1JSu2jPtOOi1KZZMNPmCpJaXdmEhTS70yfmKNeYZKQsRmDMFvm/aeWdak
MmKKv5PTFrbJ0YYO23kCBEjqsshrKDuVBCUL0X6nUKBqrbdQ5BnDboyIelPge61hYc1f5coO+lpK
Dd2iCHIJ0GT5TtdQS77R70c9JIiyI1SOpOrqtFi/M0+W6+R+1F1GNphVm6/pr+lWTxGpq5kNX7ce
xBA2AVB6zjySBbpPhnMmBZm0G026MtpWIvNo/cyNgzRmHSIc05x19uSvsRcttzVSSNH4JZm3VTBC
PkXR+yr9KuMzeUJ2ElrLZiqeutJxy/rL4gAWMxm0v1LtWSmr+CDv1nsHvIn+06K0nQ95le5IgLe7
sxw99dngioV6fHzph7tEEYwB5iAX5YEp1kvWkKurehUda4XC0zde1b5NMGKkGTi0XvtS+k8qrxNi
TOEs+5wQDlghCDELi7aPVfDXTub8JCUaeLeIPhcTPHaHxx05DKu4m4jH/WigA4B6WuBOwYtIvAbe
0wN3ka43hBTWgLyGyOdUWjyk+FOldPte2qeQMtaWxA3OrYmIURKpr+QTrPkXy7GPMSGKkJtHmV9F
YiORI5vRITl05rrCZevH8caYLtlynnhPJvswmxgCZuJDqIeofvwloXY39nOp4nqmnidspyy1J5S8
QzVSjdYvtZ3J7ixkikJUgZyu9DYRv5PlxDbJ4FeNJTBSDlddclvttZH3Ri3D+iUlAPKhpbNwH5PG
ZRsIHYRJTK0L6XyO2aZSwlidg4ynOhu4jQWNjqYE7GDo9XPn7An4PKnKTx6dtFYEJhyXBLbryFgA
PNiwa2Y9yKvop5H6P8DUxFeUO0mGjTR0BGOuH7Nlu12ewhOrAgYnnNymj+D0JGFal+XBy+eccOIF
AQOwVEWrT/SRYxMl/JVDWY/E09CV+7G99+rF0Ra3jeNdwZQ7S0n7PYlOnCnX+IhLMK/gN/P42tVZ
sJrtATwk8hZ5CdrjbTE8YRekhEG0InZCopOLbAhlCvW/43TpJk3MdjPYZnbsZc3gQ0MKLlMxEBUu
rzCqyh5tbIowzzJpN74Hh9orUBdzEQTLxP2lIKP2w2iQ8OHhpavt1soYvSqMtrZZDOBiiuz2k/S6
BGOGDRNg/JrURPnuu3JN4TPPRFQsbSy/NJVkTO661GBNxQhofI1W6bNjzgJXK3/cS3zm6syG6sTt
PadSsPDfWHnQRnkntCQ/EGy2mlzkEvvVRat3m0hYNQod5gRrrpE7TIxgrtVBUNuKVEWJhMTwaTjZ
erBzyzqwCDWzxinH7VZTzOImpbNZ7USiN1ewjvUZdbau3alKu2cRmcN2ZIr6Qv55sx8mEB2A56BS
wmKYQinu2oBRzfIG7pZ89FbVbgKywutkK8NPWRIZOjiRMlwZm5UOcc/KYsPZrfJvO06bfZew/4pz
PYr8mFzML6Ua0mK7JgN1TUssywZGlXCVGl9Lz/jwwXinWvXHOVcCreWnSHidzQZG4XTth2mlIlwF
uuO0sLMh6r56N8dRfhLg3s5AWsdtxHb2tRt16h4DqZUcBRsNoDNg1xVGNHuVZvSX2kiBAEqSaDnd
UvMjQ0Q9JiZL8aiKZQXtXnQOil8LbmpJuLqY4kGbHKtsSlBgOZrkShpBFujTT9UtNMXToIFeKvsU
ZRz6dP2WjvqoBfJCYLPnZN2wlx/LhGNTaJeC2M+ndinnc6mp9adNoK/w7bTl/Crgq5SG5iCi9pMz
nEaxGtmG0SdrvaLKhfBJHByoO5N5CEqppjJSSRwtvSGrRhCvNgeb1ffKS5srpFVCK1QhJNmNr7Lv
GzTdkl9Maqf9YEpEPEha/ixLucWrv6yZW09KjNo4aR7M7p62j6SSuFfkK/m47ZctouSYdJmFzk8g
CXpBIU9vol27MEmNOvYIrZbDFQ0LmVXnaC4neXiNrLlg2tZ1n9aEUTObCk6MKbfnl0ZU/12CSfck
wQT5ndm1JoGRvBKtqpyHBbwmXKYZthmxoYoBCC3HPcw6OiB7AB6aP0DSlZ/aSm3TMHvEuzC2sFQV
fFJCoz+QuQ6TsG9WorZgAyR+lGZD6cJ0IfOxyMeBYDGwWs2uxRDuL6XV2R42ksfvaWXArijmyuaj
VMZaXI1RKlm3ndd0D9AIXwSKnXaqcxnlT061DABNY4iCFpaGbDa5JmjYy6M1WOPPOswyX2tRkbFA
hOo0bkZNTyChZ5Bi8zp9l3OY9VkFSauEL48ooelQVYknhZM2Spyz7Dp4xkATTd6FaXgN/fibPbVt
aC+NypSPm+8wmgonp9JVwkE+bluyRKqacqMpiCrGuCaLcJAjVCyHh+QypGX7G9GiXLtI0k5pnKHA
GKggPAFVzIoBYVIyT/u9HRdkN6A6IBTSeNauuVCsra5xsHqJg1iupNG6WbScAcQcpxqcvile/zpM
qq2nLhaxT6tuP5eQ44QvTInZrtUVzY+am2W6ESBiXABsRzIHXqCFjzelN9/VoVsebFUSDuWqO0ZF
UxCHMH4uII822Uy4bQyhmz2/5JFaM+TPEyHk5mlwSgEREBtk4QEXxdRuYn2gAYgbmh8SSIXcfLf2
3P7QYIMpGh7oP0Oev8mxAYPSa7Pi9WyMXPpVlU9GtmofqkBFB1k/gE2ZI7ctKzIVDanOXqnPmA60
KyHVKJxtk/hiUNAoDXN6tyd5ZFC5CPEm87PX3JJU2W3br70npYy9oS+1RAyTZ0M5xYbj0zrK3UfR
FVjYFzI8NsgvDBGSxSBtA2gvkTGMtFRr4fmm12ocACiebGSGRZnYNvuJfY3vZXWyJ6tNq0s8V9yJ
XT8qNw3AChheNoZMEOG2RzyItsdKBGzPlsr4kzndfE/qJKN6Th4i2zBLzzmG6lC1pOSlBeJCxnfW
nCt7IXEPYNY3zs8Ws9wqn8eWaDqEKuhKTiPsT6lz0i8lAmRbLw+yVaxIy+ekjTWialtntOxTLjv7
AabXg57VV8Eq4tLvNbNCFcQ6jX1q6bjYIgDJUhrbJ7kpHmA6p1mLTU6k078qlTrY1Rk/Ob/DMUCs
bk/aL6O3QXtRl7ZDBjXna6nr0dVYIZp2+tzAeLRsCqNScLc0bfxWWehOTTskMCtiTvnSUd+NPK23
uZHIzoGcvZdsehToesxKIFEv9TS1gU2prR5aSZ+77djGDnGf6HbEk6QFiJ80tcAPYlKz/GGYNeKw
sH90FGsJSkZam+RbqUZetAetSQa2feHJwREzBgN0LikLSLE9sLIngQu5PpeLFbVkVI561H7xrVtV
0I/YYlGlx6XwM3XJjCeSJCN5t5Qk4z0rOmj0nRHLkFm4EorilPM9INvOY9m/l7M88XqqRpFHnyr/
cqSDbjJWWqA5HZDSpb6hdF1mlB462bpnJYR2GS1eUySC8d0a2Nf4lvT1g94Ws7KmGtTdq/UJnlL7
GoVMQAzdlkJmgAJwYQKS0A5kiHl2HM/fo54QWMI3k/+ItlDetFodzoVwxDvGcuuUyaq6y8ryPJPK
tiPLi2M450B5ixRHnOc++ddboDw02Q7xAUi0wEnhkpo+u3mv61vyLrUnu9S7z1hrs4B+SYM3aopw
SehPuMvuSkcJZVUNx4ZsdiEhnk9CQ+1Arbll/fS3ZoLZ08QDS8GlWQxUTOtdlqtNKoxjp5cnZ+g3
aosGak7NVw3cJdDkCXbMQuPREE3AvWmH5F/7JdNy2FJwLinlSrWjLjTV0FhIxdS4h1wCeOfQkdHP
liqx94YubtAwPUeQOyD0fzXcSeZH/d4SUheo68SPjBLOAD+HWt6S5s+IZ1OsH1XLYeYYvtSVrB+E
c7qQgXCbDUDwYJhGAfkq1ph71M9V2QRRt7qdVLst8Qk1jom5F59Ce2U/LyyHY0+hrk4QvIlCtPL0
EtNL9AWAC+5EaUq5NLtznGyFQpTQ9Dek9kWGEj4srxDD31lIQ9aC9OWknjUSGcnsRn1bh+GgKlqY
6/KXkz0vgxxazFHJfAuaWgsY7/2K+ZFn6k0ycNdFepminCyLccsGjKv31EYa2WOlpwwHm6R5EWeh
3Mx7p++uadLtJ6oyq5X8Vuo3evqzyPEzm8+QSuHODlrQDEs4jdo2VYRvZBPCKY0bG0T00OS5rNCn
gEskCVWIZHyYph0Qk/NuR7nfDP+R+LYmsfX9DiIYQ970JxaozABIQBsCUdJtiHTpU5TiaAXLF/OT
S3J6ZdmPH9TR3ue1I6Ri75QDRL+Wjjfa49EKcvtURU92NGwUMH4UnUyIHfvKcbWVbOPSNRkCnl9y
VmJxDTqlPVnTeLLU/K6yjJanvxoUaoKtIwEfOtW+taoLFIY7Nr+tk20YDd1GcZ/hmckjDCk2iBPm
+lMeZDklrC29FqSyrv0NR49LUhKo3FPiGIcu7T8MCKaEBGzsRiOFriKxKN9ZVnMcBjj1BCWO/bBJ
HpGRjRIUXcoiQxMMUFIbnTCi5A6GQgNTHusygcSWKw33GAYSSMoTmkc45BDRZJP/fV2ZHOKnuw+L
HFQYrpkf9omD7wyAcDyERqcd0xWL5EuXPI+V38tvOSCDXH6lXvWr4VzTJuvypl95wQs2i0cjgPLE
S3lqoJbH+JHqPked/eoK2itIHjXkdtxubLF4pXnvobtC5fOn7md5QKdbelmgmzZSNbec7dT+Mr0a
YltG60mXEArTK0weN8bQ2A4TprEunIpxO6TUJsq0aQolXCTGvKutLwi09j0V6b02LF+OsqAQKw7P
e2rdh/VeV/eiuKzVtJnW4XNVYGm10Yc2kRuaGskfEfhuHzHxQseZl5TuF5jqh2O9TjRD/fLUF7tx
/Brt3NfWIpCHUxP1bq6qzwMPEaH5p3UmCAEolQ4cT+Y1E+exkv1Vr72UfyKfzsnwMeZvkrpibj8N
xT5nkKD9zXHPqDMKnP4IB+6S0K20BqNxjWjeSfHRWPLpkE1eg5eHwTY+GGe5r0wpV6Um3Pg68URG
uI+pSb0a59Bij5QqBertjdh9NyZ4mkE5kzCO1Np6HzX5rAzmpoUfay31W12JkETbnQUtGKk7JZsv
uVvxVZRPj4ZQ8MILkGsYzLxBP3X93ZqPMwSgvn+DHetSy5+EE13nPvvOTfWfmbI2r81ebh4aIi4f
/Z3Wn5LSX2UMJ+fHn7lONwp/y64wdtIyqLwJag53lEmjc7CKz0TaFvWf1v+rBcBKWF+Z+qEU4bie
pI5o03c2BCJnJ0971T6O5WFxgMCIMGYHZngEjccKQcLnab322R1n9W9KhK2UeLD3FhEkxmEgOGq8
ps0d7VZvT+PQPqwgY3xMaRyX+qTZH8J4Iscs0FK/sdCKp02vJZce7ZHTTonj08D2YV7AjKeomTEt
sgncyKuHoWcn5c8EfYRU1Vt1/F6mnTPBXzenDWy/rfmACytbbdqbdEl1jBh1n0paB/bnvwfK4Mic
GRNiejJ0xrJS4EDlYfMhqRWfCehJIfeppkSooMcRkVQigo8gfkeVkyd97se93BWhPY8utDKyenc9
p5Lc3qo5f0YojvQbsPvXERBkk3zLPCpqvCUoCLXVxOEUanApHnHnco/q6jiD384fhCeqk7ObIA+Y
AriWKRhNUSRlhW/X2m+fmR5pPaPMgevke81oNor5vCakPscHoAU7PDfPIBy+aH+o0yrqNg7sWPWs
mJ66qJDzuF2RG61po83rvrXSPaSAQJ90xqLMfi1ZeYhjG0tfflSj2xcgMdYhC1Q8LGmKZ7T8a4tz
rphuJG4kLmCXZWnO1P8kp448MM6mFq7yXU2XN9WqMdW2Lq0cij+2Eht6iNlDKY23raRtDJCFjl08
GUvvQ9NwG0bfJG778eMMW/kjq0mYTA93EgHnlq7fC6V7KahZBJD2SCS7xWLWxiCmSKx90eZgXzCB
UY5qWhNoLEOtVU2RWZ5a8l9zRHQwGH5VvgvthU2TQI3+LTPyGY8xaR++2StfGGMZkkmHqLRCICVr
d40sY6MPzB3okcoEkQtgQq9fcHK95fpXxuUl0kArZJx8iq/ZCTRlSkSdamUiOr/8GjPKQ2rpESKh
6Fs/zeSj5OhePOjMkeRwnFQaF6OkgkkY+6dgG/nhjq/agnGusS/mA3ujFLDhqzS/so7xpBtOUFBX
6tHCeFfbxkXkL20OvPkqD19Diq8gZVq+ulqVXoREa9yuG5T1A8Fo90xWNq0Sh7aabGEoZ125jVYO
tnnaOkq/Xw3W3xEaPBgYvjMn+1IuGd2xDWF8jwPele1oMYleF+SMm8ndbNBvqWxEEboJYkfjQ5qm
FI4DFyW1lnxeG7K2pH84k8G7fMU6zclZFkwQxOpnsuQ5KRmBseGxVkzM7nUxpkMq+k03YbXjG4/6
IhQqb6Z0sOXbOL2RHHrIFoipUgfyLebNI7csp2ORteXSjSuXq9gTZIdRi053WHrPUsp9Ykm3IlX3
cpKLM3ulJsDxnN6lS0nNarMeSZomF02hDQgVbj1b/04f7nHoaoL73Rvth+YdWii9u+pch+28mRJ/
uA5ACFyT3UbHVc4W1xSs2IvIT3C/B1AM+jamPhBXZaMRMnlktunJWWBLL/LEcx4YjNgk3tm9XG8U
9p4eJS2QzZAqdjlk1rG4MZzIpa10t+yb+hd9mIsv32WcYXe9c4GammTe+3HDheW3m972VHcJeOun
y+zjK7vxeZu9BJaz92s/Q9cFzNufSK7lLSbBL8VxNwr8DeMl0bcR5KQ9vh9lfFo31rE+dZsymM65
n3LIZ+66VfcMkY/RT9nuiteKnNLue8D8tdE48s/ru7HrvXEPd7nln8Sh0L4RlS+vPnum27r2BnTC
rXhibkBxdtRDaqaHbnyR3sWVqgZnVe6uG/utVA8lWOEDIU3tdnyu9F2cPaGOwTZmpBH3EEzgyGeZ
X2ffGTiIGzi4dJMcEu5F7c8qrzxLrJwi+MZ4D+Vj/Nqc03382I18sfbVfvieJB9NkjRszDBH9NqF
OSNn2aZSGRfzhXowDr8Ipd5lO4h3d6o4XokkFOzpBv29afz4xmPC0OtxKc6bRt6p6IJCyRjx4prs
/pz5qwZFHV2t5VNxrkK8O+up4rfAX1RsVGc3pD7Ueng4Q7dVFUwvG2t+YVjjQE0y9gICyx/dhdZt
KA6w864MG4e32fSRmAxBZCj1qNdwO2pIbRgnmQYmO1n3ENBmHDXrllmCTET7dMwGjKH1pgVMBMIs
MDeCQtB5rZBzrUBG9CBF2C0B4+Belz0lP2MCgKWFcRP3q6EeqNmtjFkjr0AYH7ogepWwTJJmvdFf
Sj6Jz1I0kSnjq/GiHYAbkPYNJeVx1rvxzfizAupWk1KAoGKo7GHqj5v5yKQnJYT9P7vZNcl3Oj+F
5rXCXL72j5+Jm8de3wU5C5C8O7hbcNHs52o7Xlvu+/LXEsf2cTd7be0WYATkLbjcvHkm31Tw9eTx
EjRPJhAh3H94gMcNf+TZI5fY6L4jK2QkP80hPG/8dOgncsPQZkuVfihx19JFU73GL9hx5DGYX4yt
tp47xR/TEKNvfNfTXZx6wxVg3H7eY/WmQhE869g6jVDlsuYvjXjoN/MWb6J3Hpj5oERuo3rKfbYp
fI9MJkwucKirdM/Ntcdk3u+yH7itE03cY5dVcbtXeMtsghe/cka2+V5XLp391UG5joMYXNk3Utzy
T0k32kdZvtcf9pVdHfkyZXzZJ208PcKiSW+qQiC2JIKpZWDP7srylwDMEmR8Tt3V/yVnjvmOQUiy
wWWOALN82rd49cD1RaemD9YYclzAv7ACTq19cTeeHc3VntXACNkOPXKOUHIjNEiBDo6hcPOFwaKb
XqKWkpa8eJ9PoZoHM79G4tvEvaNBrq0ZS27Qp10T5hHmA74ORmq/GYniszu8pC+0FBFPrfOktxtz
8qPoqOEvUl77bifLH0kcFiJoOQeZgUL5JvjeDp3eI0A2nam81drVzsu4SRRXf+PD4H9ucUYQ2cJz
1Z7RIYXYqCfrg8YBk3lv+PZ390QR9rKs+xiFkQK18mZMWxqYrHOBE5gnMjIDo0fXSH5ofElDGaYd
lCuYzcL4M9ZPZ/mELGTYT04LyO0jMXHYl191HDp+dlgxkS3uuK0Y3PxjeK/x1zOQ1S/MfnzqJij2
6/fak6fkMdyQtrLs5h/SRT7k5/INQhter3/RmXOo33c8XMv+oVjIrnpPkay4UPm3fADK3CWoxqws
suhJJxZ/W/TU/OKt24nt5Fyb5iLPQTpuqG0qz7gqbNtOro317KQeClpd/s/aix5wYY9RCKfSm3RY
46160D7qOGCyvTWtXcIwjuHL4I8YXefnvvyTNzqy3Eu/z9FC0fphkGWvfYNg9TJlAZ9R+qpPvBsf
qnlzDrrlT5wQHNHCww06LYEzc9nEVxRJ6dc6mtRXQGqO2C26ciPvOa7GS59dRqD0LN0XOEwJZ3r8
NBlgM4/bW6xtxKcVVdX0RbbT0/v0vBobzjG8SPpCT+5qT+JYbfj7zS4PTKbq+/g5jan2XPG93pev
XN4NEGM887dU/DnbzeW/hi9Q5Ymke3d4QqPh3nB+jHnlyfVN5sqvx2AZA8XxtXrf26o34bbIhr8E
yWlbyCfSsjKMHq/Srttovry3toNH8EiWhdH0i7FEI9Y88eI+NEJWZ4Ps6Hzg7aPTHH8bXAnqq34S
O/Ee/0ZfwN+Ho/TJYJ/4HVf/zAJ6FmLdpTdZoGm5HIIL+yv5AVsTuyE/08/k7A11l79me5V/1quC
+K69cbEP81NPcSt7WD4WN/10pH1L7fTDbFd8VD5Y7MJHWz3wdb6PKM0ewyy2RIL2UOfb+J6+WKEU
NGcT7eyZv1GwBkNjeSARHF9Isu5IrqZUgB3Okf2+hkvQlrv1h3TU3/RTHKXzI5neRdUbjw5XazZt
2m1y5l694Mp9oiPV7s5L+SbfzHfnKSs9fn3+k7rcxe/qB5LYKD9Tj5GwTA+FO8TYONHZ1l5MeQPL
1dJoq15pRFTnrZQPY3+rMHI64+do7I380rQEu0PqxNthXQe69qJHWqSvYAfRfkLo9c130HStEeLw
n+Fv655Q/RxRrILxFLTx4Fd66jUqNv08ZNJ4mdMjg2CS3bw6YV3jWaHAjYejBU/B2dbaZ5dgK00O
RsK3xmoMDcu/YRplf+p5WeLhuS5R803nTzzcdBZrDUnMBWRLmuP1VfRrq023TbUlxtSmnzV5fIdV
siul7OA4jGBNagI9U7AV1Nu4vWkPxCoI+lT6pyyrt9o8SQbx+465mZzozrjNFffq4RfBrgvADwvd
mDNDtQMW6v5ifkEdCaWOHM9cEgzLM1AJlvQD4ZyX7mBN15Qug8VdJyS72+UW6r4f9siVFoSHUQ8n
EnW6mzQ/sRHD/KfDGDHyjh5UImNGtot2lbFP6nN1T2VucNzifzEKgay67XSnt8hHiIEBJXYSAaw4
apCUeABUK/JaotWnbF8BXJ16iIWgeRnOcc1GzzBNY/spw0M57HMRrP1/P8zIV6/NL0iVYg6SKsTw
Q1s5DOFa0hA0Q5A0PmfLGgcj7XPma4Xw5YfJLH/RsJbTOSq3ns89epK96wdUB7e9NPqLRoQ5A/X3
7tIPey6ggfVR0jo8YsNhGodrdM6hcal8UbQ5ui9/i3dauKV7H1WY9fjGzk17Bgfbo1qIT4OAY+Vg
3kZsw+qpsXF7HJ1/i+aJO05PJukNBtuPjmmxrm1yiePZPLZIj42VHOzqYxqKnSI6Ny+0b1a4txqD
COWLo3VIPTn60zjjUbAfCwzViy49lam3YEkTzb3+0odgmqBE7mssaza+wKbEEpV2gEEaDxTFaN9W
eqm+vKX8OPKmoxlmuWnePGw2htc3Hy3mB/OS0xe37vJhOsHyj7deWthm8leWRPz1kysLQHVm70Bx
ME6p3CktdwkbD8IdnNvCZ21DLi2inZGAGOdzizqPKkByioCPoBf/hLaLu9BhhF7TbJrUDOgSHUDt
Nhu8efZ1cYAP99hgSjziFTW4KdK5SMNWCZ32BQvH5LzXa/iYHVenabnR4SN2yXg272vFkNOXGskr
9SpseaoJGGBm48cWTzaiswRbqLMRQdurVRfejGBqlCoTjDry26Z5nrX0kNcTm0GouI0GQteoLIYv
2jsDpEM3KhJLYUNzWJJU2SRUKmuSJ0fJHpx3QwLChXWQeRpDvD4CuaYhGPGbYB9KdYdCkhE9K2Y4
JgfLXg4qrvZxFtLBAhFJtkPRWt9dRhmQWelX3mf9xpFTxqWsvs2ZZl+ivk2NbV/g6/VZa0AWbG0F
EVOTJR5y0yCptZ379UOMcfQxZyrO8xjHJM99dBnHtIB+YwCfiYz+PSqTZl9EanGG+6L8Jo2tboa1
Tm/lOtJ0jNN4UZqpCNmvxNcpG+veWLCYFKlZnVYzmneKJl+yGLksN7LmXU/z6CjnTIAwc1vMOkk6
mpeDWSpED8SCQ6A0CEwjAU9Zno22RNqYBkk7SkbJ4L7vYiOMCF99TSYUBidhA0qwz0lDEU8LJRiM
gSCtMInA0CrYDWSXFdWB9UNhViOTZQXfIFkEPNPpmC4XNeY+Wccm9nO5sF5bSyrei1yN/TjN8Itm
ZjXUN6sDwxYkSPkmqz79lKy/Q25JRxln0s5kr8WXlFrCppsZlJiVwFSGz5Ml/vYPCIkSoaNWGFHz
5gHCauV230+yvs2gzZ9mi+UMRh1ZX2+VoYWqKQhZXV3TWj/yFCEZio52qHVJifDYxc0Wnzav1JKs
Ei0P52mtMOtT41jBSiqKEBS5QmMzjffBfGRJsY99QRKjGslQJU2jQ8GIkFrBZ+m3VTLXx6OeVJOf
innwO3ulk2sSK7D7gu2HoaAzFNXyL57Yjhzl2ASmSAsTN4rYq3PC0mWm9FC/NRQWsOQPWxberLTo
bczqi/wiJoPKKNXtllOn65xHwyEhY2pKs1CmpeYwvwscDf1zrGqtulnVMh9oUxphYZ7XGtfElONN
Iy1gYmriXo+KflMkA9PbWFszI6o0bv2ii/DNto0ZmqQiPIRtvfu1O7YLpUifvmulkjgK5oIUoVHU
T8No9MecBa83rc/AwM8aw+t1rHB5qv3aHKW0oUkd6pH3sbHs2PHVuChpj3WVnYtFN2m6k8iRvop5
ccRno85lfh5anhVGb0snH+K6HJxdBEHIOcydhQs2cQbFfDPR8aWXVjYqwx0dZMQ3ja+durFN4ESo
cFacfds6Q/pjLTPST+lYo0pVXERLS8JTxeA2sgtJph6uGnssOSkUVu3KxFSKzYpZLjlmjs29wY+4
494dSDk0fqKhZUEAdFE+fDB3Y6ru8kdzHrVromdsEuG3gopJOKHNmdTJxtMSjUwbpwIZdE8Oil7C
hgQw+ERymD6EYNwluNRZLIHVImoWOExpxNXBSaMFu46Kr6dhwFXV06DaQQytnFq+Jghb7j9sIMtG
+cPDtSaSX6sswraSDbZhDsw0Z6MafTOXSkwdmUIwkaSFKhY/rZQ3itUZ/0+izP+1ys5LaDzyRB3N
sf5X+EJlOmNuopF78vQ/zJ3Hlt1IlmX/pefIBRhgENOnlWtJTmw53Ukog9b4+tpgRHUGPaODVbMe
ZCwyF0l/wmBm995z9slTTJJ4Qjw13ZfSeGy1CS+H4u+fjebWYlj/ZOOHhvPvHyl+tfHnue1neIdR
V8dMJIsfXKh6jY+IhlZbPkD34cx7Ahv4G9P+558Lds0BrsnDDmtmwXp8wgcU8+xOwimgSrFBlQVu
H1ddW2mJ9P8qp6tcUN7Nwc6M/gQy/AnJv/3jvX1i9n/67f+Ezv//ovz/fwjnD2BK/N9Aov+A8++/
19lbPv0Vz7/8hT/w/Jb8F3x9ZtcLTN+Ho/h//qTzy3/5kPHhKfw3hZ+/8iedX/J3oILz5y2B1ekn
NaP5g87veP8iUMfzvSU8GdC0kP8bOr/4hEAwF/YB9GOH17VQRG1ew18RE7OnstJuacV2SAYDpUW0
613PWRkl1uBmhkmBGwphSDeVV3PQ4TfQvoMeMSd0lLgtO7N3VSKIRAu0i74aKo1DRjzp0viFzaAU
25+/9Rj0cecbPn6mksyVgwdnWAZBs338ywf/58r7axLUp0QYhlOgZUziEEDKYgMBtvzrG/KGJk2M
MKK3XHpvP8NXifVSZ1kGTLpROwi08vPkpedJYGMNWtVfVFgMFzVjKoVA2iN3IpugDS5JE/aPxOZO
N6pqLm1E4T1p5exLC3N/O/cedqLIv9hh7V9cx4QT956Vhwo1GRO5cLjK4gLEi8AK1efz7T+/TW95
G3/ZU3ibNpRiG4XQEgXke58gGQWLxelrGusEB8tzVRLhjv03+6ibPtnHcduvF/VjHXJ5jFFV7iXn
DFZs0A4dwUEMLjV1FqFS7RgdrDKYrmOHFBvSCC+JnG98LrfoYvBWJV5Wb9zS1Qqxdp4tbng+TEWp
WFX1sfOVsTFjM/pWyj29eleo8KbPpHGAHS7PwVRLOhTm97IPrS9MLruNXS74iDHcSDdHjXSdeK69
7ocASwwh7IfOs8ct6L2ezMb8XKKbPZDJBSGjc9zzqALG2zoMX4mhxzveJNbu52/HfGKDU1peR3Hu
n/0ho4+K34qTxjimtvvS4frCl9Aq+8jjSFIgGk6jJSpZTU5KLnn/538QzvyGMiI+YWN+flGuI8Ee
CSIMIKX9uh5b9GlN6Sa0Few229W2mV5QdfLj414ffPp9nUYHkCXiqnY9bLakpZ5xiqJzIMPrEE04
bCaOJdZtgXC6C3d+zxWLWBcbhbR7ZSQoBvxlDcSGEawZycfHXHTxdvJpDflxY5291Gaio329+ec1
+JPX92kNsq4dAWdpQe+IT49aOZTD3BtA57Rp1yhj0VLAPsmuh9hT2D0tefa4CO1Hx2Pw7Su8T8St
I2iObPdkNHhjyhINmOPEVUArq0DfzcMCSOg1myJ1beJfvIyi0ZfAmH5D+v4MR1u+FQ/4Gtw8vhrs
m5+Oxt4sdFVNoOZLpiakoLrHHpPz81AU9oIOOpdElTPzRNPHUDA8S9rFxHukv8GIsVf/x1OMLFsC
YAKSZoPY+XVxNOMwtp0JJ2SoK5orGgyEM+n2bA0OAr0wv6hAZJdo+dVk5hV3/PIlQgnLV+49BPIu
4oZ2KiAenn7+apSR+uNXoUt2p9W7PrN3OA9WHVebnmvPqmuGeZ+RUPO7t7Lcmz4tBihBAFjhV0Lv
tz8ht2g/eZMogbR3RokDdUz7c2vfNzq2Tj9/0y0P9c9fIaGvD8T2TId4WSP//g9xS/I8JUGzquLY
3/08K6Cebg1sgRBwfIqs9Df76N8tBJ54zj04dbzuz3eksmttaN02YjwC6HMjZPQgrXSDbDnd4r41
NzpMPrLaCo4ZYWF7ZA64Bn5zZn2+qC2rkdsBhC543sgYPm/m42x2rrbxR48laqi5Ct+ln1pkr7py
xT5vXgIcOCu8LtFKVfGtF1X9b76+z8Q0XgJgTgndyeeqaJL48OtKXLTu3Ygaf51qLc+RRUFnNLq4
inGMWtpUZ79Yhjg2IJnACJnR05mwhzunwrcM6fdhzKPxyqXfL6qwP5tDwTQoC7r06p/3nL/5qPDy
254pPZerD9T6X19nbjeC3uiIMdvoWOFL6nNtifkkmmWNICyqvD7YOC126QiJf2FFv6kffn4Svy50
1slC4pPwt5fssl9fgYddOK8EQsq5PlhOGD+MhIFFDpo9nWLTSbD/NRXutKJraHYtQv3JEEcpO1rN
mXXxmpQ5uk+TSuWBeWl9lPuQt6KtqcB3BOyyjOokZrzWvTeb2gPdGDhHIRFFSLlzy6B49XrGUmpC
jfvzQM96LMZGWryI1JlXpjs714i3me+POOF+bsPEHzW/i6Jb3uavH4PH5cM3hcXqBWT5aetKfTMs
IJoWDDZOUeWBvTCDwbyOGs+8tr32Kpii/iiR3HV908A4Mh9xaNhPljXh1q81HWjGByILe2AKc3hl
tvYpjUfv2FKFoYKJgt8cxJ+oYixwzwQmFrDjL6lzn1/vPJlONHI8/nFhaisaZ+4g6K/b1TKcCV6H
1l0HfIxESvc//nnVfqo5//jZ/EhMuEt0xmcGnpspFAtOV6wHUPo0jAacUrNthIwFugzdsMnDZKbD
757pv3nLxI0QJWFZLFSA8b+u1FZZ2H/zcPmxBs3lt7xL/F1Yxt5mDOIOsFhtXmrcKgzKUBR1JCWH
jpuciURBpY/UyQYde0plPENNgCpFPfLQnHtd1785jf/mIkEUGa+PaoLT2Fliyv5ahKBPDdux5POJ
PGF+G8oEOhSdd9G5T4kdZbtCRvfpmDWortpuPdgmYgyj33d9lUwrHKaS5pFsoTrN30q3Sq9GLJc3
XYrGpSGQE0DBOIPI17/5fP/mWyWPC1YaBwgpPJ+3IhKiQjdX6BvoVBD7GvfMZWJ9hchLbmo0U4dZ
Q/3455X0nzcG1+S2T67Esl2juV5e1F+QgJ2XzLgjHbIcKwSCqfWlqzqGr2K8C6IQd6znIXwq0Aaj
JfN1mG6cODspH5kDbYJplfsg9czkYWrCb0HatBwv0WbOFNicECRTZew71Bk1nlzErYgSDCl/8xy6
LPrPWwcKepIOuTSC2OW5XNbtX95DwtfT4uGgUelwb5x8564e03LvowzoZqZLhh8p5gLRXtuwPHoj
pf1mJPf9zhlDxIEz41XGVSbZRFtHznrjEhSE9hINQF9GWOEmxWBAumuwC/MuzvVt2RLxA2a42gx+
n++ssL6bES+vZB/s7ILoTO7Vx96CyUaj8jtAvD634q3hGg7BGuk5Ddr7nPbKfYMGnr0QP7Av+00O
Its4pVYsj/gDOwTLUCyEVi2t5efayLZVPrdoXyG0uCbNbQ6OFeH1YNji5mx1rz0eJBqaBJDHfcC4
uGSMXdnIBBzIHzoqV00wPOW1g5y3jL43pb0rGjT9OXfujRl6iEuM7oc7cCvxEqgPWNKbgIE66sWh
NC559eSrpnm4o5QDU4DcZMtT366HRrsbJpgb0rUzgGfwi3wq840O3kITcRbXDSyopitPpkoPkTPY
kF2Q2jUD9rRYG9umZfUl3jazYJNpfizh7OPZma1bgL/lA+3Qq8G2kztPJd46tG1YUaJ5YYRJLt7k
ggiojV00ZruuiG+LxBNoVbDjWgo0G9bveN9Y5akvMjz53V3jDnCtLchedHu7vcoX0YAwu22e9Kg9
SiZ6+AapGtt+awTjCwCqb2OEGnfImLYZeFb5atllvbd6srf1qMV2TGW+mRAK+hFqaFJR7V1zmoO0
OgthXI+MAdZhP64gy6Lrzgvoirnxng7jRbXFeBNaerryC4vx0PStyQW8VguFvNYeGi0UYC4Afqo7
JmgpQKXEgOSRv7WKi9tkzGpTZh0hZyqCDxffdD76Aj/lZs6dkGYL15rFG+2fyu4416azSys6lHMU
neFhJGuvfk0je9w1RvDRuVV2M5awa+2sTPes/w7FQV6CyUYlYp06wshWEYbaQPv32cREQadQbs5+
mzIcS6e7gkHVVRjwD5AbfydaPKZhX32LSrSroxpOs/ndlRN2e5HqtU6jdBeOLPFMOy9VSCO77hTa
tDxgSssqGKSETLwhOBdNUC6bHQ4rkmJsuRSrDWi2eB06PbGkNqV8lpfvYcJnH/Akr4TW/ToHS7wC
sok4n0/7FEt73XYhlraOfybWHWyi0YBZMObv2VQdgjBp0UBkGIwQEJeCp5wAERNgUTqvDN3PUHzh
vlV5E6+rOnW2bZsNh7i7G+r43DTsJ8FkZdtuy8hJHKoG/sVszWQGpw9dBuQziphpACQStKkM+tP7
bsyOdTq2SFj9HusYfkGzHIqNjux4Gw74iPquL9bg7OGADh+EcKGfIQorKnCqIIDFMLbtU1baKKJn
eIX+ynMLlKdSZic2e5RephzpAZQotgdI7nUPAs9FhjMF5oOdm5ILimHhPhAFfX/sF0Y2PEbOu2px
S9fuB71Ca024wCNmQ5xA0memnqXuwV8EDzFDpF7zzaiifkjZYPZJ6plHf/5iWkBB7CT/5vLWROmE
WxCp4yZrxTqpgdX7TqO2XDYfo3yKzmnCyDy2AJDVWMjUdCQYWV0So9oFtHJWo23D1TDRmAonKbex
w+w+MxXeY6v9ADawK7MMVVvu5ys3v62RrmOGfxQLxz38ktkKqEcPMihExeXnprnB8FagvtlE8SIw
ouTdJgH0qbheZFuOflZpC6GitF9rLIc8aJJyo79Ag17kpu17u+wURGIYc9iCWarjFQSodMMtRIJ/
K9+mEh1pXA7dxWndr7Lpsh0ZMF9JZYuStFqnKeaLqiElKM36+HZq0K/Ug79ijpevqyAxVt5ofPGD
6uAXpXPrltCcE80BQvDCdKkjcSzFnJwo7jGyyKTjXIjvG8u8qNwPtm4tX9uEvHK+X/ZBJGJjRFvS
k+krUwlrlwxfdNu4dyVp22iK4wAinrOqR0w5ne/jcevNlxmL8UpYmuqhn9dkaPUI0u4NFw1FEtFv
mY30wWzrfu2b+msW59POp51ZRTfRI7fR75nnN/Cs5KVV9aGRzKq9vhJb0aFqK+qZ5aRRY4ZZka2L
vK5XGAslFQUSL114JLjOIdkbo4PRscVc0zj6pZd3qKj3GVnZGweR3BB5zbEumEt1ZQMkNRo3cQqh
qZbpAxgHQJBVjJNUpQJBWfge2TUkpD6DHON9lfhgfcZjdAmR2TD1jASch6aQahsmN4zSbuDkCrqC
+sMJShtTt0lTEcP4NMVv5bI0oDasONFhf3amRDZowxQBuR9Y3aVLEmRZAOk4Ko+1chAhApCSQ/iK
AzPZEKY4bBmP3EiQupk7yAvA+TfKFYm/FUlQNQ4nXTcMRaV5zTaVMe/Eoyh4XTUxnpaoL2VmvES+
eqTYxo6hYv6YtwOFB0AvwLc5WoeU1HIsugPaYvTItj1CBMLgh7DMOeRlGR/pGF5ZoG+Bh+YQ5g33
knaq2Fs1PdQZ6p0dmuAXcJ0F3NdGG1RLFnvwYYrkpZ0qnNMgF/ArAJ0ozBthBchh+gY8KyaVOocn
PPXHtjBI48XIvSJUtS5bBtblNm2aYQvSAvV3ZuEKmeNkI0yPSdzY3IQYplnmE6CByui38Pjfpw6P
5TAGAh6V5x0Y3Lk8yOIJZUx/AO9UXWKNTM1b1qgJbbzoijdh/NBt76+zBgmnnnBfDYb2iR5FWdMD
BOKCejVbinO1bXEBQC8JllepO5nd/Qwrty9lLOwvnHh6m/cJ14iq3wxewrOARD7kKgjrjakkPGGm
XCjtS/w/oTYybBCOd34ckiz/VvfFQ041g0ewAyTbLRzmqkJhC1BOv8IxfkhTdPoFgQnhjutIONuH
ugcmR3TKT1SwNt7CBvKqDDEJHqZyWkS7vsUA19nCbkF8wq69EvI2jlH+RDW+jjSTG+zRwTYK2ebN
9Awo31z3ScF2B9Yl9NQ9aVwAT6H7TW6LWoMVPOVBdCuq9DFPWP+VhWoZWNe+bVBvdtxJgoi8+c4S
00HUyH0jK3xv0XVt7CQ7hGF1A6wCJDJpidzTviYDIeduU16RsfkFtZFFb0mjtkEB0xfcTWsEKGPP
d7pgA8zY5d7Zgu+aXzpnOgyla66ssf3ROfO3IIkQcXPblAManAHcIfzAMcV4OSLO4RhzkUkNt6BG
nItRRtux9G6CCturHKKHujMPfonDKTHVJpOlsTKqAMOyZz4K9IwpRvJzSXIzunRgrvM28fQXaJzc
rnLkB2jCruxR7DPT6668Rn2RyyOhhXXNZprv09iYV6UMBXVRe9uTdw7Yz73Pg9C/T/3iyYlFdcy5
dwhh3g7J7G86Cems9nNUlDP3JAzDXLSHEkPZ5BnbIrWne0vQqpjihXSETd1vEDEKm9rJkerk4T8M
imifgObIJrt9MEYkf7HR4M2RgtFaEmztxPiSpiPwO+vgdpnJLXPWFxfP/yplM8mWzMDEzH501Ouj
zng6yHKvrpNGg+iV/YRIxyserCbfFy3D91uavsgPY0Buk9XuBv5H9ky28Yz5cXCcb6Nl3NgJUgqr
PleEvisbK3gzgI6SbPNW0/4IK+jUyXd02o7ZXOeppKzhPig6Z69rZALCvKTWcKAquYWisiqrR8ig
OMEdvCtNvM9NFEXJdAYD+ZWe2HJDewssp1ulz3bv3cGi3EIKPwpBO6drS27wtnE/xRGsZaYZuOYA
upbzurDm61KKYB/kPcaONEVBAZQXt+Jdxb2qw92FI6J9oShJ+yLdGZRSKx12XDgGdertYD73mXXK
g4R6DR00F/oC2GXzlcQbm3U0ebvULta0wh8HedJS25i1ABfaTWI8Ipk5q0ayqpSPd0bhr11eKYDN
EOAXklIRbcilAhkhFa9XFS9xrXYM1e8jYcGG25t5fKsdAVOB6VrRmh9RYd+hl0JY5PtIyS0U1CQP
bzo6dpzRXxi2AibsEGP1MnpCQgQwDsBWWKpNR8g17KvvZiq/mSYOClDDGGMgwKwLY8SniZJNmPkK
IFC1hYt6l8n4kphxv4Uygv8Ep22qnngy0CK55hfocd+cTm5wy746fLIZN7EoM5o1hK8nN1TXyKMw
OcS3DVd/+t/FIcqdYQ/BNQxfqC2nuoIbOn2JEY6j/VhoWPXGb+F2AnEEM1dwmKYArOd4fibv8AW2
3lVVeqCFRI3yupLh1rFPXl1ZV5NCxjY71tEC/m2XADUzk5o4t3CjWOIGfsSCwwMshVKm3s/ge1Z1
XqK8EYBVCm2eDKFA+ViYJjrjuWESI3fxXIfHrjcfVe6QQj6gXA0RkZki+pGjSCFFY36eBKQKP0vw
ugX3CLj3kxVmAOBKsIS2f+LM3TmiEdcix7wAuMDd5Fz63AIHSA8ONSj1W9UYX6wZVzP0rO8IU7aZ
zdphn1OF85IG0btn8LlyXl9PHtAX7iNMSdHkV6DewDkHyFCxNHbQlrZTEO8z+0F4ojlQgj/YaXLs
MmSpboRGqyPsGIcmRhVTQ5rIZy46WWMeyUa5n5r2Le6vOLrdfijQ3KrwWBbjV5FYtIESBP9REZyg
819S8BMQcr4aMFoPkXAT1LjKoOBrkX839bEg+LoC0MbptJXlgZwsf0vVyYeXDgcvBCiNvbYMIzAm
rbeeMe2tdR7fI5LB5S68h4mZ8sGF1gQeUrNLNnAaUfeBJk/J3EvH6MVx6mifVVAUllbM1lU5Hi09
X/kdsbnVlOK9EjZUN/o2/Pv4BWMMWCAwNlGV8uCp/g5H83DAnOetIXTlXPxmziJ/xicsqWl1rtiK
1NIzN/pbpz9EgEs2IxHpZ3WMPfKn7B6pEwZDj0QdSmDE+Yboj03vnOCAecyL46+VaL+rmtuSA467
GxyWafRSj8iWufGXKyYk5SpwkBpL7X0v0mqLkIyu7r5UeEEquhqdL81VYIN9dn3IVYtHwB88xO+6
u0uLHq2z2+2rtjgOgEJTSRKzg1jrbFYw0NKSZWTkobsyElsd0FT+wNU6niIXxp5PuQDrB8xb5EBd
Xhj/0CcqrZ4rWvBroErOdkgL9PaamFQWihs6+YY73KE1oQB0ve52fg63XE3NzsuwEdvdcJV2zfsI
2iopEYLXI/5fuxPIg+Pm1lEjgYmwihRfDtYcbCXpYO6NEqxkNxjT1kVSh3qoGpxo16TYGJ0+aY91
Zuwmw4sujBRfjbEONqYTo1qW4b1fOf5jVUKylQzVsvrbhEQU7ypsZQWJZgsTdRP04NmLcaScqbGl
p8axWnpIeTtgW8dtj1oW1S1dlqH2KVD7i46TXe8Y9w3u/oqd/aQHh77EUnYG9QeaWhcOpPpq29G+
16Kh3nU/8gbNwpDztuBx3xGS8ozWDYW0s2xmIwdV5qXmFgHkV0N1bETwk91pP48G24B6jmackgXW
7t7D/0BXyWnDdVymz2VewWnWfDsdX6EdvaCwpdciq8vwlYEy5a/Mi31kFNuyTrE1ujCmdYV8cmST
8oIi3zQe0mi//EbP4Bi2OX0ULxuxWE0cogZq3Apn6xZyi1rbEDwjNXS7WDIh0B1CUggyq0mA91cF
bXI0DxR6ZZdxO0VOo9OnZs62dkolLAkUmqqldqhpkYoYm3hmeOt4mE+jK5v1PBBunc6N2FXUHKQp
7XOLDSsaS2MLKo+LrwICaNWbzKb7p6WRHczJrklDxQGvYGLNIWs/lSTfgPnCfovuObcedGCFpxjV
N9PTDpEdNC/ukyDLvehH6zov9Ef2rRRfAe92FIW4cOyexwfZ9JrhaMB5kn3osN/7Lo07b5iG9VDB
LGwG2qEiei865zt7KtbciS8NtY64MalY9WQGK1sKSp7quRuKO9iomWJ5kI5GcsKM1zrL5b2IeSdR
0xxz1e+ryLmPc/XdmIZihfvcW0kR7moDJmYk2lM+wfLQpHytTPoW2kYKWmcjupLawzDa0u1avo/K
6ZiTeu4WTsT9YFXRPrCqR9uIc8TdTngGWrStS7l004mnmJzuDLY2wXNMGKsF8hCHi3HjjlexAIvV
6yzbJngPBzjoDACNeSsnLjAQmQKWGguzHZpjYdCeHBrcIjVtHiO4H2FRVVNxb/heeRzjL3UeRZcw
b7ZuW+2RqSo2CNh9szWdAC6/BOmLWz2CIuHnzc6dZ+F+odMP17ggbnx8QeCTk0w1FccC9kI92sfY
1vw/YQ0qJk7Wbh8VTArqp6q2V/FAek4atVezMr4RLwNXAdvX3Jo4nQf8uUmjUO+HXr3Lx+KgPRvv
PskMknF2ZbdPFdVYKeEze0UPTLrvd16esuEJk/5JJdZB/xI4gXmqQcaGYbEBT0ezpzOPWRtQVAZq
D5oKIoSDnsFXCaAZAgyKiGdKe+K6LdsXu44+hBT92rUNXOaV7R5jYOFyHOKLDQVhtqJrI2seCkxB
5MgedTI/2bIADI09Tit7vp5hYqzDYox2w2Dt/Ma5bjxr3NrQUujWuTjoPBQLhVu+59MUHfxVuvPI
n12jmZKrCT91leK6wmoFyzK/wADbcKlNuf7g8YW9C6Ogj3fanJu91XcXV3wZncpcT9bcrnK+oJ3O
55s2XzqSgfHecleoMgR5GFr8VdZh9Sz75cJU4cjWgeYsrvAKXSmNWFeCS6YqoytggthPyxEkp0rO
Rp3eQGAL19HARkRRzoAfo66dOGBgm+7eSGn1oGnHjQ4iFaicwRCJ2WgKRczkprCKIj2utNM/0csa
VqBJp71pWiAO5uzdiPhRVd7ekQVpUESUVBILxNoFibQ24NXTKMOV49qL22lo/b3rYu12GitYQ3LL
5o+CbwC/5wQp1adTGzsxyAk5HoFC7YthfvQKSFhR3x4dBYtL96wKEapwM4uEEo66oG1Vsi/MN6Hy
mZ6gpXickjNtTO5IOQdwaSUbYwL1h9LcWY1lfx+WOKMGqzigOAdQBeuLDixxYioaeGTR16eabqI3
zPgPXagSBhN3BDjNFW2LYu+ZwzcjaMJ9vHhcFrLG5AFDHZHvw4v1Pyis2K0d+wppugGDa/xgTJ09
TKHchBFnVVMuNm8MEgxSpHiGJjD1OApb3a7DVI1burk+SP3yvqta/ozWpzpwH2TrvXOI0Enoo+ns
ifAjGOqn3vflMRbGCWXgil5axlTpu+t7tCWLF8fnXhyp56ZOPhrD+GpPoKgNBRDbbYgT9ro9iazL
B4nqyWlhTcOup3GX8I05PqU3NDaxKaQdgrul0RUuTrNyl/QMGbswT3cFzj8sJtnZmiNSwkeX/Izu
La+oEkR4NbqsuAF/D6nJDnQLxfM7AbyxkAH5JXEXzr1LLYKxHT9Y+zgnmHijNDixq+2NOPoRDtG9
rpYZek4ZCDjUYuLRfK8N66pRYbUbDPsprohOms1LmfMFaVENax8ZlMK5oadrr86AR2uYBTNky1UI
2CJ0yxceJO4D+nu4FGyjqLgXhBx8EbLDjeUvmpydliVsA4+RRR1gYLBq56kdO26ZOTsSR3Xbq6s8
yL/PTUJiR+d+THQjFPmDNEPtq7lLb0u7BuMbGft89tHTLBi62qbd1xbyUo7jzqzD4OL0eQCrg5ee
jy99WzFAbKMQ7jj6sIxHZW13zc7EuV9P7Yc2yudMlYc0SMJHlxgl+8YUxzH48Co8zKN6pLXzwMC/
2KnBuled89opduaSz4Bu42li3Uq+r2TCj5zkpsAjZl+b41fPK2CgWgYUiUBtCOUJtOSVj285g2Kr
hk4fGBDIu3YfW9O7M7XUw/TuS995boW8FgrKGIMMYo+IPkkKhI5pchi9BNYProHVtFxV6yXvwG3Z
MLLmJo2GH77NJlUYUMvU0N5D39VGrpiH9C84fwrAYsV2iKLHyAdbBcyxW+dW62OrBhAwYNUyvaSB
fc2umI0p6Uo2EBdGpfCpszrcBBCnR5dWpx/dBG4l13yrS7LWsLMcVPimbJxNlfgPpVvTaCHlIPKI
x0ksrTexgr7bRx62zdC+N6dWXAbOszLivKyG3NzKrHlRe9FEXxvLGPYOyXswF/sBunNEForKHqrR
njcO7a71QK1njaD1XVk+26mXwXuAvaDB6q0qgzyt9JuoAy5FJZuNMaG/0B2gArjMxN4A3agShvko
n1ifbrfDl2dh72Gl6qi+zQVwtNY21bp2M5zhhQPjKaQ5Kr10a1GAr1XxoekZHxqaxquBAm0lynI3
twxZ8EiLmJZ4UrD0WnJxPGClGyiQEAcRPVM2mCz/XMBK7zvw8TUHbsB1hc0Ni/7Uv8qBPb/3IM2Y
RvLhzkwPZDkMq6bMzvSCuCrC/tEexTFJm0Q6NLS3W3EuM+ZUGi8P0C1CB8IOLplJMpxO05BZNawg
q8LPYvvOiS/9fWr0ESU3mQwJpVCXbKIQV6AkQI3EQAi+M83idkB6ofNbptFAXDLJ9KkhNYws6i05
6fwt9yAKABzjUG/riK4V+M+GcrZbCMTilA0E+k09aBc1aIYYJPI4BlCAomGA00y7KjVOoQJZyzxs
M2kCuCyaWR4oYbaDTUroLwbxOeOzY1U2SAO8DiGGUxwSEiNlGOxrabw4Tfsu6TbTJAhmRpzGa0hZ
kvn+c2eoGz9XHRooc5cVTQFviXFZTYLhthqJsdFlx7woQO1QeO0l4riNjbI4UFee49y5ppk4weMc
AMHT5nfLhDSO7n1kmpzTwxqmD6tlF6kFhcM4AunOKW1r215m2VdCh8NqAGO/ruYK82T3DDD17Nfx
jyQQL97P7BlRPLtBRW5wkWJAJ6xkGBeOySxJqKmh50dYzGQMmrWAR9JjLmQayR3FOyLcvhodma8F
JHweunjd9gmPC8DOXZg0L7Sg7+xa3Iz0xmHJPysnHDeKzXht1ugI8Sz6+0wFW9qgwR4uIlPC4t2V
CXZgPPiF510S1D00nqZ957cPPRfPfElVnvs0gENUf3mDA7ieqPr2PjRV0gh6tPyEOcWFupvc6g1/
HfdKlfdY8AI8QFGHWs8Rd4zuCGCMfOqmfBz5VepsYJa+ygncd1T4731OMQ5W+Tj2wUeFqVhazUvd
EECgY+e1ZBfZipY9CezdTaXAAlBG4x7XuvY3PYV4YkEqhq3HvTiM9YtqsvLkFz9qav81sH6TfJ8l
WvHJ7CsEfb68YGV8tALjFZncqexFsKolG3Pe0GDvR5frZzbeTUVzJWrTPaQdrbpej1cZS6avHnvN
7YQZL9r5FLMCH+e6oJ2eOnc0uVx4JtAVppD4K7+vN0rgBa+meZX63XcSgJAyJMG9SOia2TojFALO
9ZC1+znkCR8INUhE/R3sqblhQrCtPWePwxDZWWNWuyxluRW0e9G7HYB+1vtwlC4NSSB7PubaYJ7v
vAljNyvV3QrgGCnsEVyrZ0tDLw8wjq6KKflSpO1drxYaCd/VDp/fYSh8ohoIPaK0CcExLLEJ9Fg9
G88jozhEA1P9YJlAwfVXmdeHtslBuEO8ZGrBdqzw6Ro96Aw+Px8PJKmHdHWWmdQKgnhwhIT57DET
oFWUYZrMB7ZDyoERySI2y/6IDyZ+LExzb4Jxiqr8TjWMnCyreiNngO52jkBNStAVMdltZHRNq0HM
7yL66Bl1HFLGnGHmEDJUPiREvJSwwryMQkBRARjWfa2A79Pr5abhcu0bGRf65qWnzJMTp0ZnxB9p
Lkh6KfCmoDihOTjp27m5KyHgwnK9knl2iw4OVQ9ee6eeVtQA+6jz9lhoq23XuofZZFYyceHKVfya
lA0VI32rwNH03zzou9o+5pX3tbOoz2owt9LbZap+9wM6VaXVJpsmnS7IY8YNVWe4thL62dqYnsJ6
MndAbv+Lq/PabV0Jtu0XEWAOr8pZsuX8Qjgt5tAM3SS//g564+IcnBdCslewJbG7umrOMekuBKc+
7GZ+FppXWysu2QCjP6ruacs8P6DpAAMyOzu0S3a2mxwKO+G4UFs5Me8Yai3osQTMpxY/WiVJkmgz
lD38f3UZHW0ZwVqlv+a04kUmbrOONbYzHVInG4SDlV1G0ju09U9CglxFhcXswnmhKozXpacTMjc6
eyJ5aDDUuMUzRCRZBozKCTFKAsjEISslSo622WbI+DdV2Dy49gB+JTQ32gyQcL1rW+HIJhzQW7fV
59ilBlMf1rGcTMreldqBPZgQIcwxBo00See7aQvrDEGT3YvOSJ376Pr9JzP5bjPj0VBVx9LS8ZGD
UhiTlbplevwLtRVamKveupL3GpPquuU8uXHL9POxKHxKNc96rAmAJVWWWPKyfZN6/ww8HxnEC/rS
qgg4REj8NtpGn/JkjcO3XPc1x+E+PJkhPTOL6RG0iR3BJNQ4FuBtgSE39keXzFKomkX/UVhQi0am
MwvRdV+RQo6ELIyP648naQk1nQfSm+NO0qYnN1YHCnGd/atz1nGevGSp/hkFoOwdzfiFiM1wXpkD
uIroX6fVE94XBHF2ULKIsZ2m4xgCxqreRiP91XtUMbiXF5Eo0SjmDexQOhH5oyAGMxuo/3Abcx+T
CVP5iBRAwNNgYfq50PvyvffKB9uQG1fCeScDdJNkObejY4draTxPvr9yhdUf3Ro/u0RRYUTAXxFt
cYtxUjcLleOgMH/1cOzegKK647oNbcBwmn1PRtafhFgd6fQvxCu9iYzygbnBU51NGhokFNIDNjj6
MXRsKS9i14u2TvpueWO+8d3swxuQlCR09OgxvBBbztCHxXuF958RfKMtSbOuQOYYDf8GbYWKSTzF
Vp4tazPfQc7+dsrbb4V6s0+FWHUOUrjeSl+llY+3HmytHI6Emg/ER3vpSgbiFeNtznoGSFxzwdOV
CAnMAlR7WlurmmPUfIv8q5P6DasoYvS0v0XEDWOZm7aZkPdBKDg5ZB2s0BFBJdTgMTotdKGaLMl5
AdOymVTZ/4Zk6i1cBD371re2etKyQiIlW5nj+B5MOpk53ml2AZ+HpDBXUeq995ZZb/saIJ7vbI3h
x69s54jK6EtMWJDLoBIQ5axLVIDfUNLzoQhQ18umeDTHhupv/A6w+9BT542TNCUHSMswFbqNRw2/
HGIyoVQdkqDngowaem3OcB6+jJggzWocP5UOmmtCXrmkrbZh34RySOTBDrvLWktbCVjqodIbaIEh
3CFcGN9GJ170/CtxB0h4hMmw4o1IGBR4WYO5VFGhsUuRDAATdRPAEsk8waMRlxwNL4Svim4I37q1
HR3e1NSpynmA7sIgrfdRYH5pRpcdWt2fbqVb6jdpxQ+VYbz4uh+fxlyVdxKhnvrCyRmB6TaqTXUo
2kbbGwHehFilV9LSiXJCisTLy5inKNqDaOjYDqF17WN1z/R0a5WT9k7+8EOVx9vJmcATTRmTLtxO
oROLy5Q1p8Rk/5ZO8O6Hbozhr0aWx6Fm0xhUeo2AYYs6tRCkQ5n0n+jroix2PHqkvtMzmZJiG+kl
XC1VuNcB0/IiMR5g5OdrOxojBu2ifal4Y7EdtqcpHS/olbOHFooxA+ujzlj5GAckryc6FMNmetUE
LTM9HgHFjUi0QLjOPN7p16MsH1LtHlfZSZImIDKfrq6fWAcdHDYrvncuJwWzLkGCkTnOYz6kwRIW
ymLs6ebLMWr2kwf+V0umYknjxmXzBjDp28N1gOaX98YZY7vF6WN6bVUgTj6j/KWK0n2XmF+NN63q
JjR3rq8dK0GH1SJdZYmF6dPRscl5CNuWQkWPPU3hOcKHDz5ywBK4S5UsWUDjo519S8kCL7z86uHT
YQ1O9QWlGIBUGr7mDeVnuKZBuJ+sLF4214GS+GD4SXdwakh5jJ2vWA3mnmtirVKHHqfDb5iykqrw
amgpOnDhA+vMgbpNeX8mKZRgyBi9i10sSi/YVvFIQrcDlmOwd20mz7pfZleCEneO8h4gm1D1ZVYG
97bZGN10bTTYB8lYAJSlI09dGR6KGg5hCOB5CSjRou1FQwGIC2rH4J6GH8MIy6zYFQ1EtyR6El3w
aLElwbAO6K8y9mj6aSemCLXA6NxKqwBr3O0N9FdjOl59W27CsB23ePLEPtDom3WZ80oOOoMkl3yX
TsuznQjmsQN7X+HDK6sT69kwQUoqr4z/ZfXGdvs32pbFIseScFQDpZpUxT8VAAYjCRFjCrqThV1o
8aLsxK0ZhLkztGRTeqhJEyjsq5HSimgOTnwxPdpacyLmZQiTAyf8Jin+0I9FfKviIeO2iN1dP249
Xtlfn1hfvyGgJ5zaR4Oh72MPjoIPmGkd/p5a7PHLoUAq7hArfDQjHbF3FfFWZ7hD6yLUb7bntuda
j7eqrY1bP1/++7rl3WqvH4+N5WPLsaGEj0Hdn9IKuvEE7KcQQ3x3RBDfgzkernBNkDme5+yooADm
eWZRXcAEwACNxwBKFE89Alw2mqT7xwKkmdxqI6tqkJ1Zt63L36XzaBb5dkTbm0HQqe6fSxVS9kZx
ex3A2aIVtOpHNOi1rfBKDD6htaE/vWBF+6xM0PB/z3LEezIsogfVAdycbTFZqK5s4PYloVfy5Csi
Rxmrutu/byZ2VO5T2HWlHVDUNs6d/LPq3tsMLHgS1WzNhcguWUpOHr7SR8sKjUdSNY525FQX3Yjz
fdhWwzIuWntbos9ArOoMt+ZeNExDFajzuPOorMe4fKcN/iSVALBUh8Gm15hbMm0lo5Llf8++T3v7
z+WOXC3dTA5wtFLUw7GdZ5p/l0yNTDdF7ezT1oSzhCNTV3ZzGufL39O/S9HbZ92bGHnpPb1BsGFu
4QTA//EyL/7MY0JojKE9wsrU2DyYMPyBm/Vh0Dw4fhBsU4Xty3wfTf06dbRS0fO/DbUNyS4V/UHF
WfKW6FSOfjen1LXxbaRyXPN7txvXUfnRIX4IvWn9pQhEvgicHc+t0Xz18zOPmJXVAD1jaU+KU7MX
vxRzZois/BA5ue8+oNeev/N3EW1rH/O8f0Wd+6OjYnsae5o0hu9aLyJPYNwz+rvltWq3bqs/h9EE
zdCfsbgNiXo2TYG5afFCqBMaM0x0UJ+kGBfNWk1TcCWRJrjSPbCv9tUzquCKWY4A0ZIxVSN064i7
yzq6cWORUtf/+LFFC9mhceGZ4ikhueNikMpwaXsIoAG0lqLZd22EOnOM443HcPTx79JmFbmhNT1q
Pe8ehzbE1eMn6yLsHDxcmv0OWgYnIJBX39I2JV7W/76cUd95KMYcTX9ojNy8JSPNqGCYyqVEEb2a
Au4p9Fkdyek2HxiMGNDSvebZrzziXzKne6mzGPEChGK24iXq8egkyiJ7C8KDj5Nsr1cifyEdpdmT
FVY/alNyxCSoaGxrDFS8gdB68OeCKNlHzQu9TdxbAyPCmuqRISl7AlIaNKFqmcXtq+GUwT/6tI3C
wKR0cGaUmPI4lwULzEMTbSJXXTPh/tKssFeB3bYLBVwHJQF3GvWWc6d5kttGf/fSor5WNbgwyDdH
DTkQcKf54d/FymzM6GOO6SHNgu0Qvmqxb9455cfP5uBj89bDawW3Z1N0Sq5zH/eyUo21t8trHKsf
W5B37UvSv7y2K0ji6b51Ege2WUt1CGbAMk9j/1QEbj97VCjlvQ4eZ1ONB1s56ckcum3h2TdypfVb
NkAp599rd3av+jvKQDJIYXbbQXT+u2TklPz3CKTNT6VjO3BbGL9eJpIvvFnoSllbHwtrpvB1Q0tx
bkW3nA4i0/FPhX7mRw9KllLaOncXWeLWNXS5xRGb7v7WYdPzi0OEa2zR6DkMfczfa6J/LlEjnUfc
ntENBf/vgHjlouIuWEcByXsI+I5eywqtB9LlPOFtqVSLrTZyfksGieK10gEzzYuDmleFCagsm168
MVDkODoNdtwZzYPnkEcmhwBSdkXHp0ybF5NA4csYUNBXVZK8hXqcgJ0Xaqu5MnnzEv/dyati47Qm
x7d6bI8RuKajNT+KRbIJ8QTcIo77zKrrd48MtS1ye3tDSHe/b0coIpnPHLGHgYVe0QK3Ol8sz37V
UMce/57hI+J2juJVytL33x/AxTBtfe27DUlORILek5e2VZ3XXiEPtlc30fxdmNm/tSgPWlF9F0QM
MbZOkueOaEEYCPKx0aJhYfJXjhoW/JXfEAogAhpDqtatL51kWbRMxo8D2GgmrCNiF/Zws7N6usiR
yYweVB9OPAJZzQe5Fqn9LzeDfBVLBopLZ0DdAaN8Ji837hIvWHxu6pAOO0O7Tcv+Ti/XutS61M/l
fDEzelWLv+e2KuMNFj1Cf+fvEJtSbphrwvSeovYqpzpmpF3mB+nMpiuvfsSUlqLBEeFWszjdlg3p
fn/UjgEnxt1ECL3wrYDx22xKlqOZHP/+iOy9HD4/KhU+DpX7Su/0tfLN9qvyq6fKOKYMAc4uadR3
yxYkJQBDWwZeSFAKQqP15NDV+Vvl0Eygp2g2hN7KjGBDYqxgDyKngU4WzLgGi3CX9qbifDzSKFcE
k7SqPf33UA1ykxmDhScyRn/WZ8ZL4Y0GYYgtnOeKmtwIIeeVBZriOneMlxw4ZRGybmYWJRYxzNug
9R4ZTMBQLZkdlgXt0jbwmBXljI4TJ11T77n3kTbNBfXfOQibest6DWnfzPqbM6QHpbMjyE7tculU
66zSYuKM3nVo4Jdbx41xcdlzQC82X2lnalttaoel8P3+FEPFWjnOTDPniOMFw4sViHKX5RisDTN/
RhCiKY2M2hFSPXmCtGJ71H4cONdWiU074Pa79b3xorUO/d2OCTbJBUhk2lhA2OcEZFASV8r8tTEv
gyO3dBBiuX7MGXe0hl1cpDaQRTdRmWRpszcH9HauBoq1iohE/7uYWnmUcTJsU5YYhjuEuI4yfTPy
hl0OLRzdW/r+1I/GsaxprOvMKrXYXudYn5YsTb8NzprtpJJr6mRsII5znSwY9b6pHWtJ3hPZWuG6
0VGnmxBJHka/3Fq6OlOvDuRYqHWKNvmceTZvHeuchTpX9Ub63JBxq5DFv+eRo5aa7qHDY8zrDWgR
VdKFayzg9RmPgL6vhtrZ+VPdXoRUNWOdMQP4N7fScsO5lD06W00bXktaI1+lbf73YP6KVtEETSKs
Ghj7jM2EBnCHuit4yuPhscd+hlgdrWQ3qRw4Cs48T4LTawvTfA5cfgeRhXdE8pvxrXHq+q0m2/vY
cppeunU9vg22vpfYRWNUSBOmTl+dm9R77SNaA5wCBvDD9bCdkoY8PJEBijDmm7jLnftgDOyQALyd
VnvMWu/FxjbGCdK7Wy7Zgn3KLKIwRH3DpvfepvQ+Exk9da7ZXes5sZdP4f3vglvlQWWafYTX5KMv
jBBk/5/i8a+C/Psakkmi2+xfIY36ATcnbsQkK74z6e/cbE5Eb1S3sQbOra6TvMC0K8+BwavMJhKe
ks7wSK43gU648wFAslxcMr37Mo2Kt3VGFvxdwpE5+xgAVpeWug5j425Sm0NQMArnpkHgWQeVeTQM
kKXN6JFv5abNsqSvx3yp6HbjvGQRsdafWf8cDAyHWO9OqpecQ5ijXeIoNs4BGp0QbsxHOrW7uOFt
IRHcb3c5cEJYnnr4IQxj7+ZZ8Fy06bQnXvWrdKqzmbIL61IaV9PXGF7HNDBS4oTwwAbbkbCXxVCa
+hq4N6xxH8Yw4t1o/1dZ1lo8XFOgBzOCkf+4pwfooo+/AXnoLr5qQ4iZVIIFsqN9p9NqNcmY4CCE
yWdsakqwGYaU8fmTRmzviCk1Fm2lV+euEXCwhdjothgPf88MyLWBnmfnUdxp0Xi3tDfDB83T7gPi
bTMJPGYAE4NEJzVuTRFH6yADhCvmp39fCyRbhpKzKXmceVukpBjHPu14yHHlszbHcmsz0Dr9XSrX
rQgQE8gqfHFqu6sWk9iBMNM+jn1noHpyDLSs/nAMagawRKbYK1K7rD2aIT77dTi0i7ofSyJETObh
1fiRpLHDXZqX+1BC6fVdhsnKnd1hbjUDfzvvKXXVCQogr2RrmugpJL2VHKkQ4K/onOhZCoMcAOvZ
g0BWtCp5LxvcFbpRItbUi21nKH/XmG57r3WTOzbrzZVTIxDSKr84JbVNMEC+YSbpn7rJzbwF7cGY
9LoBM02piuvUHkOcky+WwNpNKshHa2Huimp33MfOYD+4dfCcYFuFPDAFmJl79/JaBAGiCcNh8DiR
aXmmZ3wZuwS7eu+qfJeF3i+KxHLTW5F5xND2hhAJyUYu0w0iNo6rMqH51U76YiTEcN/2WMUbP8fJ
alimuylgbPfR9GvnDtNvgkMvvCod43Gh77DA3kqPWGhDhMR8hUa5rtBlbGI3944ChwmtGiixaJ7G
D6tjWh+MVn/NmEhdPZk+2qrvPysyRIwxq6EMSzZy37cfB5vQsCwfx1MZ0poIfcfcRiMClrir9W0E
t2RTqaC//j2CziOvcTA9YUNTh0rQ7vTcFCbAvO61k6lORfMWJpl9EbQAd44r/0Upz/56AX9fl0p3
ZigtnuexFMzkkDPpFXNpPkOQPlD5lC1Gvf//LU3JYK2DTMHZ7pkHGyHeHxlFm1eYv0dWYsktJIaX
to7G4/9cJln/76dt5nCI7KH3/PdHEtRRdSDmxAx6FX8/2t9P6s5jkjhGbPP3jT6hGDSMMT0qER5F
NckPw2KdyjBYMezJkm3kTvExbLrx1LsNI37cPCigxocpD4eHYhKrikTNa9jJOllOn5XoxENk8v3B
cngpCWv++4NOrMgswJG0cTwzO/hA6IAX3wSD+lM1X5LSQxT3P88LFICBm181zPCfhu/hXRBN+9AF
dDcHSeZLAYF7muKJ5LfyRzfspzjBfivZRjeJqfa+bb+jk8Gsb6NN8XUdvqaNNd6ao6tiVumAzDNh
JsmG5sFec617Ojw4UfTQm7F8arXhI2FE0TUhKkGxidjQzp4DWNnztG1M8nvt2Wdg5NEWqJG/tM1V
z7h6Wdsk1hT5YDyNpsT3xgBZFDbKuCGHRl5XJ843cymWcizLymlvKF55364+VDnAjeLcsYs6QPW6
2xjk6nZfVZirxzLtnSXelr1u5v56WWgIqlHuEBnHBOCoV1SLgY8YWk8mAiPgip2CoeG4XWSQ/3iG
kGqH4fYlJFtwCT/EWamEwlWp+pA10a1usYrXBnRSk75fLPrpWGOsI/p3A563XugDFIbGi9u1XftX
4U7QbiptEXjTq+8wDnSIfDTT5kCb7Z+lM9C2c6JEnS56qYvcYM0fVmPXo6H0OkKCooE8GzT/HCnc
TWcPAQYcz4I1Hy87+nFLjK/Ex6HFaTZUN0jRY7zlGgPtND/kcVLRAsPMFZfVjfj3Y9zSpSzMol3X
ptiVUfbl9e2twCWtpcE1ssRrgkP4QW+LcxfIs+8IbyldelZsYfghtGovaD4AEkCr1IeLZsSxjyxd
otrS1XM/j1DsFhmQSR21anNVn9LJOTA9nYhfitr5sL7UBQmCHBxvEWS9uXtGR11Xd7tijtIYCWYe
LdC73UD1EQ0nJ0XFhAXVPyYTO5ZDVJzZ5CSONAT3qT63zlny2lTFi5h8+hI66jShO4Q/6qeSgOlH
IRjslkxvaCcd6UNfezC3i8rw1cEv2M5xyUB3HO01S/f86bQWYUycVeh2xY5TjL4WlfErSIxzkJIN
bUdcX1HuJ1Ey0oZ3tfb0+tYS1TFpUXcO2+a7apNPDXvjso9UuXNiouJ0WgYIlodk2Tbu15ASuKJk
06zlqEhLjFPSA5INCmDBwab4jqbg2NcJin50kaghQ2wNxCoui4xP42T6O9//58rxlw2eloHp/Naf
ovDfBrpkeKHovTejeyZzPFllITIqzK/sRvaEWUukHIldfkr9PYqgZ+AUuBFRiQJCFR+gP0cUnmo9
GBNFftQMSwRFc1wuvQbR/4herx8YnvIPjuMR5ceSMsnHDCCYE4mpPcyfoFJLD5povH2fo94spXMk
9XxAbRs54BbUWMhF5cd4t3vGJYaApJkZI5pxRCGzU/nZV+bDkOklaRLiXZYjyUYG0BG7C/sVGt1q
RcpQafr+BXYis8fexdNlBhuz1r+DjpYGo2HOVwqEu5HJHdb7YjNF2bpvjEvMG7nWCtJAfKAiuC3g
KfRO+5kJcITI2NG8TK+NWW3bYvY+vsjSyXfoDANERrW9Dvry7iin3RdpdMmkgKgi62HV2ozIvYxR
IP3UFTF6rIvybpihRY6zu6rC4c3u+mNA6qtqqr1sYeiXXWGgAZHNYkgxpoZoCNIA9ZfuqxEegaY9
RHu7i4ttopEPLeQwAUuL/4XYpQ5IpshsbzEM+6okNEK39pmOvIND25oGnbWJFFGSfYetN7ee4mHS
mI+6G7NqUNDEZr92B4n5VeeQT+5ObQdnKbWtOxRM6jqV0BgKb6ImhgjXz5xbysSE0+pl9J+0kKr4
DmkDx3rQ4vwLXkZFUHxU4vXylbskl/gj0DmetcHRdu1uF7UYgCtm4NzZbOKJRpDRHGWYR9PBiOJ9
rpAWGAbcicGj/BiaUgcYAGG/HFF4O+Su+qH6RDSTod61H2qLVGUVBcyaCD3AdoE6ypfhIuz8a95o
Cak4LSdXbAE98qtxIN6HBS3d5aZFRB2JKrPKCwEgvuUU2QDLGCsG1aWbgKwt+EB4nEm4SUgeCcao
O3adcx6BuJ5Nwp/TkYg2s3+RgUU/UOO3tWswEaK6hJmyV4bnDBuzNImCLci8/Wvpy4rZUN5aOL0V
k1w37zghM7hbslzg8aCeQFuJV65HoeRG2SGWtTgxvHvrRnkcy1DbEDj9OQcviJK1bt4TVxktbg23
KXPshvz5WnF4fi+y9CGL8aH1k69RE3x1NkEKRe1XK6/uv0KF8roYyyNT8+2o2rvlJwdbI1NcOuQm
jd0BpymK0pHOM4yQ4Bg0/VNWeG/VGIMSlU91K2KkLg5KotxjTNTVD/40metJYxoli/pfHubrNCW5
KzOkyUK3EtqI27DBaEFLiKxBiAMMi6npxnk4wjGnSrxrpzyJe1IQqUsgBkJnF6iDaRg3B3nswsao
MiWKoWkK39wxcTHY6TaoDHywLMsc7jV2JZyeZPsUbSnWpgjzo5H8jBZKHA1Hhyw1/9HwTCbw2D6q
SeeZeytYeVeJMqxjAMUYicgc68JMf3RGhHAUzGXAGadB1Fp0jFRtFPXI8xtrXbvRax6joY3850Sj
Kh3onXGbEF9QRrwplGPtwLS0irWPJqecTAOcwXZm/SYOfadLHQ/hOT1S6rpLPY4Rf0O9Zft7bEXD
iZaYMwz/a+BhiMBgteo0ZBgEoDdPfCEQBMdE5hhiT5xExL1Ioqafg/DRFGG6onltzfIp7+173GuM
syWA31Kz8IxG17gwSHkLxyMBpnDEU2bo/tjB9C7qM/Wog48xaPcadioN2yJa3XlY+mWplJIDwg7g
jj6k5K++iFCtH4SBQa9LJcwP8g+wzNHIzEvia+bzsRV28BWIiu4M9PGOOXwFifGYdd1FOq2xj6zh
o4F13BNlsfNi48O9m2DRbt4QoHpwYRlxJmXnMR4m5OYrTzgPWmYuhmJyGMuCqEhOZj1lB0HQNtKF
ZG3ROlvmoTM76rFXxr1+g82yqz87t9GubMa4Lx1YADFhk6HBsaBu3C2qc5RvN5Cu5grZMitF+FJ3
6jgKzz7AiRbLwmi/uZV+ZPaW+aTL5USk7CIFQAHm9SVHxIlVbpmGsudmmBOMTZq9RUVcmUOwcuDl
KwNt88r2e527cCCUnWaoUsE/s9Reixbvf2O343Kwwxn7xDhIOrRo8ToGq97ssdO07SnpE8IW3F5i
lpP/JKvBMUfLVFsSgIDO9F1F6NnnYOWxtw5VZ26nUr8rh2XKDUN/hgGRwIopHj8/9ZrlN3hvjKWV
IStDmW1tAfR/B+6AIhnCGIq0clNlpX2s7fTT0Ng+wfZMI0cUW3/rTDAXqX0N0/gFR3S6cWY4j263
q7jNdiz9CMlchkI2ZjXNwehFwEsRgJOs/ANNTHJyODTZedRskpHo2kiLD2PAvtphjCCkcPquJx/p
RcOEOfHNT+SCxkKW/VUfYw8DFqxDFwJ4ruYoernQdLTBg3xUOXemW4wEuMaOD7sgCZ4Dh0Cip5ri
GFFg/ClzEqxUKl9UmO/Kohr2eSU//LZbNtB8I0Y6S45Xgh8EzXlY2HukPwWxvcDxkIm/1/07SMvZ
OMnv7E0hHRFpHssWPlFDrImjIe4EmzaxDlfWtpAk+spkuqN/QXSXBG+pr/3ryqnapIkPfgbqdZgi
+KhT/310M45cxaMbkj8+RgnmryzfN1Z+lUH7j+buc8zqiRkxDDfi2NSVdhIu6Im8fgeWvZPOtAsk
Qdi0mEmaJYKM8e2jrKdu0xbVIU8K0qDHZAtL2thgASCPDN7QIkMP5MXuZ4LKcJWHMY0P+dxP4Enr
yGrQJNDb6KPYOU2IWKO6wQLT5DCOx+oztzBwKuz+CgZKHUPQfp6Q5ZcjwsRRO/jlXiM+Zmt7lYlP
pHodPeNB4BmRaCuP3ZS9wd4zOHkwyAzGiagf4fBWGhUeObxzdOmnlfkxQe5jL0SU7Ge8R7F/bmV5
FXMcCOePZ2oYsns6Jm+ez23LO7cuh2fIWWrm9X2iEzAf7UR+RRoOXt1DRplYLOCskPtcuuTl2SEJ
TnNNbDq19eCV/rvfFigT22tSdLTvC4JKKs1jhpHrH+7wo9NXTg33NTWwv1qB/9VU9Qrs7h/b6kkJ
Isa4N558Q3V73IYMDxSWsMmdb4WWYCiOqFph7X19vANQWAC7vYXstUQbozpUnbVM3Oju4CBGzgVI
0MgQUXNSqTskimNYpCtlKQLPKZpzD+qJHaFzbWSz7XNuwGnE74D0FE9hipOkw7gkI4JRZef9Myb/
MPb5va9NrCytc+lRFxh0FbFAExOLZIt9Tron98jrtemZNi1SNjkQGJwONYcaP0Dpa1Y91vnK3kiD
Q0yfVWIdOfUaL/ld83HYYS9j+o6ir6E3S+WmwycwkDCZFtQSYoU4P4iTm0q18gsk/xh+iwDqiBZi
ZVXDEevKinf/PQngzwx9+qn1YhtG0AU9DGkMFp4ZCq69ggOdTFBQ19MXJ1wS9sKJv9/kB5dGL1lM
vCFLAu90Dfetk3yqDt9JlhzitvnoBOcVTyOah2XkG8KPv6ghztUivhDnzs299frq3exxbjFFvSV+
/hnkBmfFDrVsP22mBpE7s4qvYhCHKOtPrd13i6GVZygY1MimuE+avba1Cu24IV8j3CiLMQ3/JdOw
y2LWJp8QSBefMXTxhefVryqwz6FJwR4bxA6Nw6mXdrSxVTuvzd9enKxlfZq0u97QKjLNkqIeUfmQ
PdYqOOVWeJgksE6nr55ax3spWsQ+00DpOv/UIu+eXYAIBe2k5Jv2uIs0yYT6pFUv9cCxRtjPWt/h
Oaxol5i62hqBbJl0yC3oEEZGUVchgFl0A/MPopoe43FUBJ4kB8jha2HvA+qkiHd3pSNi2I3d9GIU
TbnR2Sfx7lnFw8i8jjt/XQuiZ8Z5AYEMQ9hkZC+sRi9h96FhqHHWw7SDwabnWOtK51mLcX7SQiM5
iRQ4wYp96sFaWiVcQ0+nShsFncli9oQRC6POttZ1JDtiGe+imsazV9+GAC2qEP1nHWuvdAXEJqwG
nZmr9eN6Tyj2AQ70vEsYL4z1vFqUsMdAh5NV1uOdm21UJSrd2G53tFOv6Il+Zr1NBFFiU1oOaDwN
iaMnozX1hol4AiNjM7gvU98/oe8AmOaVT55RnPI4vEaC/cjTv6z4nxe1xDs3NM/jIr5kjIGBkLwx
vVbLIr0osz/BsXi2dI041MFdmh63E4ajuT8TfGsNJs60we/W4C6GW2syoPShzzGT88hnWfpG8mDh
AaK3oLb+qH/Zbvc04HaYOJuk9Iw1u3qMI9gpWRyj2i0hbOhN8eVrbbBTpUPMgWN8aQmjmYy58soZ
+U0DZf/QhqkXoYWLKEybRV9wcPSY0/BRCngZyLiv8ZbQVnmMSzZBNDrV2uI4sDCMCZR3ghlRLotO
S9AIh2+mjkMhajDM1J6zDpFbX6kbD3kpz1LYO60g9SIP9r5H77xW70WjX01kkivkkhdwFjerH1d0
lp7sAGdcAkeE43K5rh2J1dHVqA0NOICmX7D2gQ5Zti5DSrdEqtVZ5ubHhMW49i2oMCJHudyPjthS
ZpoT8hPPaC6JC1KMvPvdmFO9U0MSCRzWwdIYP2bEjOXSm3YHlIwUj09TVP5gVKE5mkrMZ7lBgcN8
vwPQZcP6ohjLf53J+TTy7olDHSwGla7glp7ChujfQsPJ43L4w6vbQAjhU6/Rpl0UBbfZ/6PuTJYk
R87t/Cq03qOvA45RdslFRCDGjMiMnCorN7AcMc+DA3h6fShS1O2mjJIWWshItrG7qrJziHD8/p9z
viPALU1tYF0o3h5K9AsAa5Uu+e47GjszZ0c6zyPbcZcJ7Xsu7lMIlnRPYi52Vcw+lV4qrIXJNcFC
MLkdSwJ7WNUWDYNtIe+cqvhALKg21hA9hNgXQ8DkHEKx380RHYluKOkVI4XZOj+aPn2t8O9NCJqb
3DHO+oTY3OOyUeeYyK5SgITgK3l+U4K+cbEpiRE/cEwcG8QcRMipCph4osfWs8y1KHgjloPDNGPf
G4ZFN2IPpSFy4+c4KNJTV1rV1ovhgwrlsE2sb2OPjksZ5jQFz7wgM+o8VECig9I43HLaBwpoxYff
a5G1L7wuOtdWzo8k4HkcB2oDTQ/FZsrWpgr8ceY9x8BwmL0QPUlz0QzT/ofIy/AGNxUIK6YXSIP6
wvuxRsNc1UjljaPd2TgPjtisFzRlyynex95aes8xGykfnEmxKhdeT+39jBpst1wcWGWP1hcu/nnl
8HTd8G7f4jBai1lUW62qWuqSWXbOHsHyATUJ4ITOb228N1PgjojLO9jrNWFxHNPAbSFaEt/zOePh
5WA6zYI8hoPGs54c1t7Qh31NCmmdOlRLB+Jmdo37AmjCKrS9XYSngk/bUXiK5LDUEawK6AwQJBia
Mftw9NmuebZa9SOXDPJ9juedMAih7JRdwBSz2qpd7xPTE1iYujlxGy2OeTk9svir2IkaN6B3f1bF
hLzdHCp9Gu7KRjsq/Vzz3slalwLIWcC2W96ube+NR9FL39J7njd99ByKY2B2T2rk1d9k9fLqvURG
/mxFYNK61mmwI1MJr9LYPZPxGVY6ySSf4eu57JSAQzttLXt+CU2DzYIdbIfeunf0EG8f7RdDDgrU
FcNx1sSJ7rBLoQ3WyhPox8nElUuwpY4VkYyJEXsi2kxBT3SX2+I9GLhTc1wdeQvgBTX7s96X94Yw
ypt8CPfczXPaa91bvU7eLFmjjGndgsW5Ek+ols+2Y9F5TLEq+J0XCl6szqZEkLvAP44IN2vvTcFs
47k+ZiSPB268GhsdMBYsU2t6Uo7bHcgjBLjU1gk0mE1rLCVtWchBbSfmxuqts026ALhmyR7Zfmye
KIxd8jzuCLw6vxE9TiCtH3iphaPfeBbq7gjyPHQAn+Rptk+ybrv8r2nTS1K7xjklpL+Z0xTvMTYV
wu3GFXOYi9F9fKUmwUJ/3IIA84vIHBkleW8bFkLlyNKSlQnnaWplvuoaVi4a5K665XISpFvubjv8
tHfWrH0XSemXBkhPHjYJ+TtnERGiU+7+7AotPjQtyC9QPitDC6GDOjjsZeSdccNHCMv8pFmJbg2b
nISw6YsXueA754riOptDtBauOzPBkueuIpYRTlhz6e7xsxOokNuBfqVg7i4TOSmrEPS3m1QEwpb3
g3ixFmnHrnNOxjj6YcMXKQQRhETX5mPdSvylxs51uvDqulwX65gRK+FZ/2ZalHKHPZfc4QqOujlE
0j1py9QLGH3eDkTMV1qn7rwxzvy5NfdkkfpLzEsroZVeHzpI3qGIDrqpf08z9hrdGtajJjqeqtVN
KDqWRDY0YY9Ng9Gt0zL8tFs7gIEHMsXk/b4pu+YdOwjLuQQBaz6Zpmsde6LUbljc6Z78sQClKXgy
dZ460nRoxbxEVEzRQYsiNHf6fmjT59YNxQsTYEgGI7hrbKO/cI1XN4XHZJ416TOirjin7ugevQUg
ZKoHaVVvuSL+OTafkGosrAHtLQxh1A4B9jIOo/DG7F+MTNduzKg+A4y2d0kboSpUFYe3Qfd8yhHs
TaQwnJnIWBpjnUngrk8v5YB4E7XUMyU4ezd6hcpeyPJc3IuuSw9FOmw6NB1utmCHcM3Ou3EySl9Q
1MW5so5CinfaESgDFM9TmTVfshgKYiW0iMNSIjEJ0c93hfcYwzpp65xnkKk1e+GSnMBV4nuKyW4w
zYcqNnex6Xjbeox3HmvHaiqt2wxSxwPvLcCx7Uuj4WTOWJjqvoFT0iu/Ro59Q7C6sHQdJVBxP+i1
HmNkMXK+BsjIdUiJYQdqAOTue9rXz9XgneXw7lTi0hJ2Dqc6f7FBt3EdU9xfzXJA567nNxmyWTDj
LUilaW10w8g6ZDgaMIRPqfUcdXZytMKSxluwK+uOfNmYsBEB75qREAXkMcGImojGdKya3Er347bx
x4ljREyhs9Gj6GolyQMYcnvX2Bg9RwIRWcdC0wnJVtdN88NWbbTh28ncmVYnrV68rdWpTSLzQYVw
EZZkjSkSn5Kzb41ZzuZS5xvzTYs6tCsN57ZsvIsKWQjrwyRP8WDOB4Am7IdB20BdCEGVdc3j2JnM
n11KteStN8viMJTlT5UJX9eVcSHCbGzEL9SlxWw3gGchqLThuAIFS6ZpV7UkS8K8vku9vnyGUvka
bnQJOJNrEAZYlsxhNfNk6J8ixyNmyCuKe/a7HcKd6pbLdcRRGem06dhGdNYBnK87R62NI31YXC4m
EGE2IY4OjR8XXnwbWwwOVqOHax7eX6ntvAZ1cpfqZbGdECPgqNaPOps3TA7ZGu7BIRRobMwAXHuk
Ad7F8zUmdvYy4xGBxG4enWCBCkzEFCAAQJdpseRPG6ubTFLrgC00I92OZvNoZ19urcxb9mo9Nst4
zngOYgA8K+HeYZy9sWRcb9visxKetW37xUrDUZIz5hHk4zSzyhI1JavYAwd3iepex1B/KiybFSRX
3yx1bjTyaCFA07pFLx1DVtXMQyAi0Sg4GzdW+4plhYQ4bvyNUsNnD8zHN/LsGaPtCPaHt5cxpE8z
LVBQ8tZBRspzrLJ9XaqBLCsTczhl+67PbhPbFX5TLVYrbCUgnvuUA0W2fIdifCtMxxV1pslBgZfK
rTYgHWM/VqrfoO+/chH5CHtG2Lm1u60wpl3T1qBvRngTEt3C6awLTangJMYf5uJvbGvvI7DLL3Mx
Wzgm9NqGHYhoxMBqBzYF8893OTcPw1wQTGe9UmXwp+HhxBACv/HpExXs3Xml83R0hLYtURxt07yj
Mq0UdbyzTEZ0t3rN8VatITlVvGmmvHrDJ/+BZXXbTKBIBV+saHR3ZRQKj6TmPo6m/jMftE+9No+x
Z3XnYdwVVXjvOOOe332rcevYFEECA82IRx+f7rmC/86rxtLgRiBchLr2CHLGW8/auHUbQipqoMut
ohmV9ms8KASdEbjwuOeswiAyU/u+k13xnatl7dNhFXDldzDIz0E8NfDmBsSPrd2A9o5az9wUirB3
o+mfHi3NvnDx5tdyHjfZLNQhwQzgfSX5PbmE11RmLeudU6kQad1sSvY1QUG2SKDARi4HJjPeKOwz
4NsBs2vdzEdIFgKZhx6OIn0JMptVE0f2CkDO96hh4ZW5StdY2h+dWLyYSC8YHsxbO6M3flHJkwiU
KbGUiP6IaaSMluk8XOOfuY1kuq6r79LZw8WOt3qTftDXiKRc91gpZqfxvc6iIDjngu1C0Wc5Tqt9
K4Gip9yBe0Ahmm3iryimJ5GK04CHeWYxv4s8ImkGUJYQezemuvgT0etEPJSIvCa0tdLcj5p+KgCa
5MzCjn/CqAn25UGH01GN0Ieaflnpms42yRXzafSjsd176iG28+RGB6OrbgscJgO/b+0EqKQhwAK7
rHkHJtErz/2RF+GMPYQ7OjRAxWGQAEZzvWcgwu1NEHGC640ebAPPvNNrhgyjGU6GRwmDG9e3M1GR
bawwwnlE622t2ogh4vilkUZmzpuwqHMmI+qMP6YYO19J9GIVI62gm9cNiGy8H7vIqTdhmAAdtKFS
YKcGRplC+luEsN5ZsnG0JRpuciJy3BXJN8fpgBzsWx2vgaRXcheZRE2LGLhWS8dyIkk/99G8sRTk
6oCLEDT+xQc3vLeAa6kgNniMB690Ptd7B4+wQRXScQg3XP89v+v4FO2BKEwgvzMR0gVQT89azzex
xjoOYOjJ06nsDcumQAMq+YDutO9UeudkjI0DjpNRTVgSQ0RbHN2bkFjKzTRme6ffV7qXog3IVVul
4JXSXvjc9ELsEPpPPKRECOOu26QZjUkRVTynMjDvbJxCsSIV1En5GVRsuMjznqUeaHs1kz+TTi42
zlSoK2usrilPLh5COzE+U3TcPgz3bG3GlcMG8jBJyIXoO0cv1K21dCKLewHd25n+ECTZpacxuKj4
3At9wkzUy1dp1tepV4ZfkCm9m6n9g5lxiAo5H7PZEr45QZ0jfd3p4rEKwp5xPVLbaazf6rDN9zH2
Qrvmdc5Y/S4DegrE4tVvi1sk2/o4x+WbB8iYdHqxcyPvi9j8ywzuNEnkxyTktHcmWEo6rwO6uV0k
gHmj29O1MQbQYawIytpKT62VH4JLKzL3aqj5pBorPFtEu3yCrrTeV1l/qirrHj50e28ukJ/JaXgc
zgNrcmUvV2bMBQydN6XlwfrRTXPr6oXhC10Up6aka00jOFgUnCRkD/JdaZnWbmRMqXJtPYd4WGZw
cNsqWrLyDE+7sSbx7blq3qh2sDaVodF6D/HMMgpnN5Bi9jVe7iupLROTeVyQdvQ6GCdAvsAmCDuu
uxhPfieqHVB9b4XxuLiolhxge+T75q01zeDX2YWtGeqw2Mthn+fWA6c+Cjwah2U24lDgXl65tg49
D5xXGqBTlUV8rCVXMIHha2XCAO0j47Xhk/QHwRJX02P9pGv4rIw5tS4VXuYgrobNzNzIz+QSpW1w
okD7OWnHY5KnLJxykLCAHajWiB8zF+FwTPJ3SGbbcRh26ZTfx1jW3Ujbexm7iN4ay1u3hq7kRWtl
89aGMUWS2lPTFsgaWOCRHXZhwnexx+82M89JA2d7wDbYBEW8C4LsqkoQdoL3wUaP3S89rG6UGUmY
1NnBkuVbCR587bKpJp2H+O3gfjA6/cMJDAUyK2Ud0m1jvXKwhg+GP/YO+MYq/HbT4iGbUcmaRVSX
jDrW6D17UfweWFThSB13nTfyrihEQr9PH+N04byhvgFgWcJPE+I6mjhHY6rpBCi5q2j4awgS7iks
ADY1JBYHhTi3kqONYRukSyNYStuUOpHAvFHh9KDMmJRQ9OaFeHbnNIepGfkRhUk7hwGeljR7E+C6
7WwdM/7k2keVkhpv9fEsyvoEKRF3Dv7UHsn435eAmf9S7EZFo+O4tlyKCCkBW0qd/0uBFluZQfsl
lBdMU48er+PJ9Oa3Caf1ilj8qaTp6CIS2zuhVTW+PttvjAnDfuLNf+Ua8tBVevnSaTiVUsNFlF5s
VjTfnEz4MjxNCKNoHet7rRK8y+MHq9HEPVhamzO5Kc9SmACpqBIh7F9gI81ZG0+peVeE7GuLEmIQ
9JZnK5ElSg7W7AoD4yoqxlvN7It1KfR6j6LV3laO//du2LgjFBUalGOvzCkluoYjrvYm5xyQjfT/
/TdP/kttmyOYeR0Q39IwbfnngmjJCxs3joZ3zqztpVjH8YOy946ti1gP6gfcv4CYMzebqWqxPFTS
2xZYaRkwp2OTgiiRCHp44cJtqkXcxCj1Wxt1vG+alMKMEKKRiM1DUlHOkYwsTWWLUW3dl1W1qQEm
Xa2+JjCtjzsvN82TLDNKgJWDrpqH3qM7aRs8ve617sd66wLI/t/0r+nev1R+OyxQhJCGsRRZ2uaf
Xj14FkG0SKy6tHmRqClt/a4MolPSadEPC9mbfWGIrpejyVdEZl6aLPpS7Yg5KOa6LrK4ZnVVcE3S
ACP7uKknzqZiuqSgW0gBhaSqegtvKrvDXxXSM3wxnKrHiMqZPUH59hrZ/MVowb+ZJYiRlHabGyaL
N9kU722jXoAyL2DA1tiMjarJ7qLk9EbypDwdT19Hj1ve2RtPtP1unkr9sdN0e7vYE/0QD/vKlDxc
ZWWUD1kSPnBr5/LHkudGRgKgFEffKnaq8AjbKuMOA4xfg6h4sdXKqSnp0Jc/2CtYZlWSiQOm/6XB
hhBPlbYw78DT5B2QoynoxC375PkwDhbDSFmodc09ealmHlAfIAfOfciOumL4y13jHe6vd2thc/Xo
RDgH0XTMKX/Y1zrdzZYcPZzA4WtpRt/GMLjb0YWW1WaY7MKF8F4Y9Jf/KmTNUjOFuDyAetE0ndid
rl8awSzWQGiCr7Lklfa/eiZrCSB1cqggCPo+Bvjv3o0BMB+QB+UlshBwgLm+T1SCTVt7YdBHMHDI
G+g3v/4yFrZ+k3vifsqc6CefHIjynlNVqqegreyNymAB/SpYr8shOJXdG5U8FwMH1J7Sr3iHjOO9
AVtlJJ+wq1YNdoS53RoVb04/dAzx3oMuWZu1c5bUtF5QgfDDG+0tCrm7UZF1xE5nnfRqxpFtt8Vd
NBh4fHrz3SmVw2CPFjMtgh5r9U85jfquG8S4GaCTXefmA2LqDa/PnNKCYj4bRlj5Xo1ZAJwgqLey
jq75IH7EZZzCdgFvFC2mhWYZndH3oFtCyjy7Nr43MSJgtrJ5TOd6gU5WLXtI6ONgQ+qfgiMkTcZL
vWSh5wkrdKpRosjKZWVEwniyW5jzE57rzRzBXLTk3B4gmhV37QA0uiJRvGmcRHDJHSyc+wQGA1Mh
rYQqJQ9Qp9tfh99/fIz/Lfwq7/7ez9r+7T/5+4+ymhrmpO5Pf/u3xzLnv/+5/Jl//p4//om/neOP
Brzgd/dvf9fuq7y85V/tn3/THz4y//Z/fHabt+7tD3+ztFR007X/aqb7r7bPul+fBV/H8jv/T3/x
L1+/PsrjVH399bePsi+65aOFcVn89o9fOnz+9Tdd8gj9j//68f/xi8sX8Nffbr7e34r/xZ/4emu7
v/4m7d9tNr3sWC2Th60weaKor1+/Yv2uC9RC2PsGFiYKiX/7Cw+pLuIPmb/Tu8rFjP/YvBZNiorb
sv/1S/J3YZlYujxhObbu6N5v/+Mz+8NP8H/+RP9S9PkdVa1dy5eim3+q4sXFvTzODEtyqvOrfx4H
mMWcPsYusBYO0FWF1uT3pWV/6BgtvjrYjacm9+KzBdByY8k2v1GduS/s+V45Ke4ArZouYw0IJ6Dw
o0TlLtwTEMAroQq1GWJCMXaRctnHDb81ckKwuuJS7ZUAYOwQ0KVpwbgylBZddDiDvoUXmFUk8nFd
4t+CmfNZxhMybJWk20ZoSOng3kqz6lg6YmxOMgNUUjSP/uCJZg26SB4kAX7osc3jPEnqrQaHSTwH
Q+8tTRcdNie8uigbNp1fSD5ADi1BwFRnKcG0yghOB+BqdopvWGC3OMGAg2tI72mNatK2XLhDfHN9
3t0U1BiyojIwOqz1WKAmsm2BsK1X70VR0WwQdPcNXQ1banz4d6InHvrOcjaECx4St3af9aqOD26S
OM/TnGPZKgMPNwtJOoJE9Q0FXtgipvpZFBkZXghYgMYypKb+1Kji1URqK7SAGaM02XeAoLrNAWPt
06rboYLRhyG4WgdVDzfR1V8SLVWgf8Znd5qep2h8inlaoz+yj9Ateq9YdypKwmcMU4vUp8j6FLG6
bYrsJssNvyu5FGJSxbar9m7hwE9TMecylOhVZfNV56HxhJZCtXSBc1poeJjIRrl+HQYeXoJQO6Qq
eKVj9ETw7tPu0sy3Gve+hMYFAQ3zDREXIHNT8eAOKn4qSuuni42YbAPzt6Yo5OQygEd/dL+sOmFK
VB0OT1hwJHnKYB0lFtpbs2EUOveJo3zYwlgsmmYfStYTRfhaYPflxcayPRhMwOTTMTa1J1g1lg+S
ZxuTQl0Vkpmk8YwPqoTwwDFU9FVdERcHyziWxlYZoPWHOOi40phLd2lAXbdsXoeK5aw+941fpcbB
aSI8swFVQ3Ju6BNKW3nfYEncNDkV6RC3a/in8rMrzO/eMDFgJNmIht51N3KM+1su7RX9MbiSiQU0
1xbiOlmhxtcqxdXEFPiInVsdQQuEFBaOsV+AlckXD8ZrnTLseIlxpzyMFVGg2VsOHt59XngIG7o+
i6D+MebhWzFh54K3Et/0Tj76ca5epIFICFo0xQSgTddyZHSJw+LYArpZ6amSPv3Oj63pfdSh/cLc
ma5Ci/KDqGFhGY7JV+rZF17zD14Zg7gZMCpwR0Z0xtYNit8D9aD3rM063pyqDInQSwPQKXcVUMUu
5CRzDokwpx9UmUdweG3vMBoe/fARVR6JjvVcTbHpc0kmBDXhRugoQwFt4HQ7I7Sn0xiP4SaQ6hqg
3wIQro+16JWfZtg15nz8MaIp+bbrbjOdcSUJtLPQ4wdDJ5jjQFIhcmDo62DUX5uCUr3eqr7wa2EW
ozFkZc9yK2Xdst9l69ho2rQvRPtIRRCsZ9kyObLix8eqafvEzYOzO2QdGMzyFo8aJqdw+aY6ZuFP
uTXeW4qAgzFBJBImNn5eyMPe1cSGj1/vZtD2CSblKXtjjg8P7Fe20p1/9mPucddVF2Xz6VDxvF6u
KOvaTF/yZP6GcAKIXwwvUV5+Kxz4ZhG9z7N1S8arWHvl/DNOJYsFyiOcwE+oFy4btVXYx0JiQcFc
X9qc5aAUNDb2TUm1WkoaRStbjmvrZ2OyS9K4yxaJP8nc2VIQwH7OHRfsU/9kOfVuCGxCDxnAWwfD
1aoV9mPjxp9EbF5TQ9uXriB7YKH/C9qJjjklP4xfZbq3Df2dYaba0bUj9tSA+UlrNcgqqjrMsEUO
Jj+Ale6AalCFkV3aWb/DuoncgrshmRQWnzkYbvLJvm8Xy2STGXjBM+ueN+ILEOB0k7s0coYBQHx7
cj9yeizcDHUgNoxjGImHWQyv+gI0oyll8TkYgIyV+zizYt+mCqKR0zc/FQVQGIWGS9M2x2Sx0Kms
v5e814cqfQjH/KWIWyISOWuiOMV1EnQpAdG6v9F74itZ2WU7OFID8+VMDWPRApwqwPzJbLzM2ch6
0qFNYPDye2c0HmQgWPSQpVk1ZUBqNL0PM5PkKtKHM0pab0Eoo1oUj27Sm6egd+ZdrXcPZIAJVCSm
u0209mdVuj8B0cWQ9FBBqWeg8hUrgEGmhw8wj7RXTW9RSFKhg5KlZ8NDYwKYgyfwRDSZ7Y2GNcwb
R0QbY6EN1OJZo2IE2jbbWqN13o3W2tc1kFd7psUc5p5cObl9z+URXb7Rm5U7WoSBanjNdJlQfBeD
iSWysclBtcKSQ/bKnr28/OQRyblUbdoZbDHdiCGXNPu2RYFudXs/9D0CeveMfeO+olhY9g4OPSgq
+IGKA4yIHV1OOEoyaa5So7lOoT7R6+TcmiYu6DBU134cEQfRmVT/DhD1NejGR6axh06b3oPRBUk2
ym0inYNnLXKn1bLOU474UYRxdCiGyruLJREgzSWUlnVcFWttWyvOkmTCyK38tm93EDj3SWM+QP3C
sBxEzroNm0tWmfgc0R58Wlof7TC+4tR/IvK3z+2BciXCplpG6pH6LBPRHYIy/VFYO61UXLOGSLV0
qosVJp+eQmAdCnw8bsy3v2QVhfViIls5CqQKY37ucUKsY2fmWWClZ3dEMW7M/smu5I0Bl7bAS4Cx
8gadyrfSZs/RsEfGO4+Sa2kmi/d4wpBDEBfz6bpquoskGlXy6qdleiP69OLqlNoAdTRa82h21r3T
kmdroMs1xQ1A53NGyIG9IQWGLqjf2a73M8j6fdlChKwlVCGDx1lBaTrJ4wxlJ4i8S0CCI7C60+Dg
7+PZmVvpnvDuS4CsgdoXYz8eltdfZD9EgwsrOL4qO3+WFbol76WknZH2vLM2R7u2bLdN0aBuK/7H
mpVQvKSAKlQAYox6AqeCajbZD6CICQDo29SpdgEBZQq4t7SLEFDJ9hH9rNVQ7JVtwnglK2LoNaTd
qtxIqqu6mfKkJmivUEKPva3TUdUQS6yWSYtCzRjAxajEQ8vJsBpl8GiRp2X2vtMcYpieB4OJmqo1
wcjvGbifmdsIAjbaRsDFv9pyBbikPd9vU7st6UJuiuoRsgXASuAemdmhMkQW0RybmU7Sn2CYwzoh
NmfFzEJ4/TdSVfj5KDwnI1nvReDsS3v8mrP2LoUzVxSc1VULbrKx6EnoknMQ235n17s+HQ4VJ1Bh
1LfuOJ84d3CcDTPevpbDPGHmGrCIyEin0CYHRuI+T3lzjEbrfuHd5IRcszp4N0Gw8K+2v+looHBa
qUeZ4dvJ4TOsMwSrFd/sgYcO5ECrDJ84Yn2uxrtu1o+UNJ4lfP4tRMEfjpXdNQEJ3zrv9wBuPhR5
OaAo2m0noYwIGd3MdMwaxCViBpsFQMFcz4gYu86tCoCr4H0oGRsS+0qn3CaPb0L0K8I4q9ysn5Q9
b8ZJvwYF1QtNDBia2HdbBDyG44EipDzyFXBGfO8v9kgjO7Way4loF9Yz1Uy7AhncreP7UPzIl1Je
G7omzHbEeT43aUcPvF45a9NtO6KjoBctZ4YYPqdqWgWkhPGRfI9dup/04Epp0WYY78nn7oKa8gn1
befFGTmEZp14DZYPkbxci7bGzhytuul+4GHXQ4dYoghLdAI3pF1ey5LqnsD6sjmbcc9tBvY9c/FQ
euHJC54IBqxSULfQ8OEyol+D+gJRsUkwOUTutiPikrePEyTxKh1XdiMwzknI97+YT4/G5ODDpzgC
QZXnGGju8BS3pi+t+ETlLbfw4AZgwMrykLgw3tBgsSqR76xCbtNZPziy+0haWlKU2niVzTe69DUG
63A2DyWetwYsvAYlrMa1CNtg7UYDvL5gEyw5w8Z6DDqcSKzSclwH4dJXF3xGkOw9azgXre4PRL5o
O4WrRJq+pGDeCMvdkoVqqgvq8GHuScPjsFiVRAd7VfLiLXZh01294bu0m/eaIzOZpVy2kncwmGrQ
uYA3LC174SfiT0zgGY+GfPjhEeWyqTMREk4wDO6Ztt6GlwlYERJrZCHZwnqBd1X9y2g8qYGkNd7o
gS9Jdw3WctNaZdYh7wAvueXiqi7YAoUHV0bvDXvKcBQ/LUftiVTuZjPmoCpf4lIePMwdohL7gZPU
S8h4YifU0HByLAEWeqnrwBLNbf5JPcO2DXOdqoHMllsKIbfIV/cw+nf84MQ6GooHwRASa+nVNhbP
SV2x3uOStFKxuG/4snuFFcIsth01eH1R82gLN3SBHEsMmGPqXpFagSiLO659l2Qxs075Dt3kqLhf
TfZ4Z0SmRThBQrpjaTXqmB0DfGbIsLwwKGQEgYNBfnxh1t/TuIt2JAZrRxCLJR59gGl/KvSQ4ltN
f+/ixp/Mbp+5tHQLlJ+IiYt6AcqOYWhucrLseyvO4gNkL5q2EwcDqA45mHAGT6UxvToaHfC67r7n
oOL5yWDzKgftdgDqM1TvsFywNc97YXOyt/FpBG0Yxuq+JRiy7uEhAsZyX03d24Zpw9VeVAjYvbY3
BINGreaO+SPZeOAQzNDcjrassZjntk+Gz++j09DSFgHNNvLSawIyt3WCtRe50B7hP3XOxpFPo6u/
9m61CpP6YJvyVEQODqN+T3iG8c6iKqvm4IjjqT20GgvzeYjJqC7U/rK0tg1s3IYKEFWLs5MQyzdV
8thYPYpR9DhSYHo0+/rcu4O7SjpGG4uymvmJbcInmyAeVh+UhG5MyjkqIQ5jC0SsFafaG7e0pR1K
SHIHO4p+DrjKxhlsiKl2SZ0j+2Z7TzPfvSp0d1Ze080UXgHxHJMohjBmnEeH9sG4/RJFtOfdT0CI
TT2X2xaXQOxqn4hvOzUMcp1O1O022BzD4suYMn7GRsDUkROhy02W/XVHFsE1L12bLNWvsBadgr3M
NFk76XX7OXB3OERWRlbuWx0d2CoeE+H8jDP2y+MM6RcBiWIPr8Rz0oXt2zjz3JvAhazlyLjRmSSI
gElFvlnKbi87esSn2NqlMRVL5A1j2owITHoeczNBruJcom3f1mEX/DDSajhYmn3Rmya5BZYvtj21
jth1RQbelw2KRq0U3WMJOB8JnlvXS84BtrcJ+SUc74wb47bvyAHhPyAnZVsz+gF1AaHeWUTf8GBh
iaVJzRiTLcxDLC69RZ9ujQE3AaZ2/n+y0f3/aVe7CFL/blfbll1U/mG7u/yJv+9qDe93E7+e5Rnc
J03psJD9+6rWcH4XhgVCQpe2TpbJc/+5qtUM93fLRk9lUQHt2OX//HNXq0nxO/tdD9Q3aqspTPl/
t6t1/rirdXXX1G2A5QJaoAk3Xhp/lG7jpqP4jRs8RTn4xbguoHHNGgK7bWvQ6JmY6Y3l+RBwE7a7
8S60kp844O1DxZERsHmMuAvMtfM26xjgiKFp2yyC/ljz1svMkrZrSDdN3KfsHcRl9uqDa/BcLwIq
aUqo2CSRKNHSOvOm1Yb4MNjJbVt69lYSjFmSwcR02wNOP57NQv3A2AvlJIT2MwEgMUrOSZ2TYBs3
TrENh8iknx3ZRFB4jcmqvaOZtAGMyrARdASQIjczjwbjqTMUO6MZkeR/KgG7JkxoDpaFdxQYD1cE
3chNSu/eI0/YFawMY7IW27jHU5LWTzpbFAgTOoHGjvSHIIlJfXrQ0saobANGQwJgsLuvIxwAVOXJ
tIAJUXb0UhqScGhFWoGAFr6GGEQXuBIbetsrU79NOJBkc5NyZ3OkRqGHYRRbV8uPLByGG/zDLL2c
8Jhq3fvMImXH1EkKgnoF9lcR63O7KPNDwvVV9SkuGO2nosFvE2DX/O/cncl240iWRL8IdQA4xi0J
EpwkUaLmDY6GCMyTA47p6/sia1G96UUvetObPJWZUZEhEsNze2bXvMZ8sXtVXmStPZoUU6eeE2gS
UpC5kFNsjTdqOIqyQUtkkQpRwiCrtBAlXHkjfPYtf0oY8CPlvHnShDlDWQnmQh/Lo9RbBnDgI8cs
JSqgYmyoiQkeAbecRaqYpyG9oEXpw5IYyJWZzU/TDRF+xhLqcuB4Nx5tLPIHIj61llOgQzV5N5re
jgiFobOL6hIWe/7g7LSpdoK21xQBJ+xY9BQyK0cjz3Ihz6VtkxpLyYcMxf2kmGzpeQdCGMgEFXKO
rC8zNjXmDqg37ZB9+1h+J3vOX21y3ZDMVtQGUbZNKhqK2MWknxpXHrJyOmezd4nLZbw2mX2x9bq4
0PBAwVfMgXGJ+ju2Fkj4asnIyTTWNfFDKLq0MAkcvSzmPIox+rMjFFAxW9uzJ4g3BnWa8Ay6P0k/
d4SnVnO77VBBzJ4AaNYbNZ+xT9LaL4DudfjYgVhVp3Zw/uaFHx09NqR6p/+dXT8YJII9hlLCr4Wz
c82ePheDM1FRxFwIHqXRRvyjCURGRDUALpXGrL6Ca/VZsROducuH2Azr8pqq7iRmWBVWEhOznpFu
Kq/fYjXPdvG8RtTIMnCK8IMOt8fG7YuYukH7g5zlc6nomFMltsaUlhgma3JiU79lFw+aIFGkrH2s
IAYljnmPH8uF8JZnH13azuecyBFBIQcUR/9Qd6gYsDYnOf7iNOm24Ddf2GgBfjVH7GjWCFPLxNxo
edMHdUS8KAu8plFO7Jaj1mc1Lk+LxVmN4GgGIJhqbAIcmuni8e1Y1tsL8LDJ+qzMKDlpszoRxmjj
twUg6k6m9LeZYnRCXBo3jszPMUhh8mf3Dm/azehORDDt9zK1jMOqVZO6cQJvBpskLBoY22I4LwOt
zCg2P2Y88C5uj2j6/AyujVfLxGaZ8D7vaSvF10GvM3fAtOus5s1A8xa9i2PDP0nLO8AqsDfpXH/Q
UEwGujVvjn6X5OXrbN/MpbL33Liij0QIt4KVAO5ZzJxOQK4KSadudvHE07eP00sPn8WU/VvhjXcu
K/ydnyKFSm8sQihWF9jOLfKyuzEtWDnSXBscEhitY6mfbCf9tOqlOWr18MvWcK/XHZtphp1Y+3Gb
/OIM9VlfLPL57YnpON/w2vqTkdMDiiQtAoLUzueTHhopPC2P1XkQNWZJUi3+VI3Vh3NHQ0JDV5rO
dTRN5Av5iQCRezDsuvGNnWAVOHV5qE0DSbzN8+NEdsKLvW/fwvDCjn66+Jl61NMVqGVV5t5ewIoP
/Xp6ozIYjP9+NsWvJUQa+DYFNb3wr31hjddIjtg24yhADrCCNJ4PMva4ERpyZrxrrqoDCFElJHGZ
kNamKnNv2OtJCbqNO5XQU3r1mldOs+/A5xVpilo0Eeaq5z+m8h5nYJZR5T2KISvfWZBhnJj85BA3
I55q0ttprJqjy7eGafy+thySVDVWYrfVtF15p4/iV/pkOg0t6fbCFE+g9rGRduSMxnltOuhVKHu3
DIv6GJNbbf5Z/M9FAJF+3OFZH0hRPPR2/h1xUeRuVX5PuBBBJ1Ar962Nc0Twi8HWYY9C4vynSfBk
deTx1i/oA6yMCEiu0DPU+V8w+eJNlQBn7aNzU1c+9EsXupT2DkWwTDgVu9xDdGXhXteqIKXpdqhF
0DqdsfdL7U69iA6jqda2hFGdPCYKy+JrJCu9T4sfWxZ5YJTOyTS8B23SWjrP7HGzLJM61Em58zTB
V7+0xCON6dZjAK8zc9zTML5s7Y4DYA8roJtu+Gzf6SmTAbuk6MaduLXy2tkppd6FMaJcDLS8pc8I
ytZujS95uFM3okMgHWug1b1xwkcfW9kb9tEjD0/EX4Ps1iiscV98AzVhPIrcdqePxPG8ozZ55sW2
ySuXhP7I3rlbCMSviV48Ub6BjpJPZoBnCCKrZ/+p4fbvctC624b8NU5AtG96BARvx6M7uctOiIwt
Y1Ow3iljogCcIdmGsgvr49DAGbrpsvpcd8mFmAQolImfLmJ5OXgEDHgoscDMq725UDc1JfN6oj8b
OmupGa0toj9xIqaiPCgMJEpqO1dB22affT8/r7dSX49/GMN+a58jAiH+oz0C0i+wWrn8/hvLpZOg
Vd1Xk7dip0z3K9E/Gp9CtmRAtKEBz6WrJLSo6rI9eYSCFKTQkEZWVFOR/WqLw8m3QoRHJduz5OOU
TOl8b+THhqZo3S+sDU2j8jzSSyg6seO8zBbBN3aVbvz1bCPgqajzQRm/xhLibbK3mssw53jS34uq
v1gLOBFsJ0tAzQ0twWwNUuuB3Tj1YUA6yYcWX7reHDQWEKRg3Xvp9U8Rp8CNzHp0K9Xe7M7/sLP2
sUsQ9E2SgywxeVfZXnTBKEvTjP1jqtUqmq+bSbcE5OhRigq3nY93Wk3CLYgY/zMeVtwfGaVaf2Kh
1W905CW9rO4TuGGADGYSH0VLKqU2LrChXiI1THuZ1QERgIc66q2zq/rXzui3bSkOBRQXhIHnhBaE
w1qqlg32vPNsCFyD16mAc/bV6q0nn7y0AKe6tRyUNUdar3EKipG045ABUwjbNmVrhIpDkcVfMQ3n
hKTDqkzeF23+MmcNu6m1oU4BsAVP4+7rPba4dANh8DFrqCwEEMnqDaVN+flRl5LgiCwZyThlzko7
+ql4btroEmO63OJM9rNLFPfPzYzI2zvNCSzoHhSFfdD5WGD10aLbPBYqeU+9E9+isebo6NtiIcIt
TJMpiT06a3m1mkgQQ7+xFvOrnfMfq+1BFisU5zkLpkTvdnhddLyO+l1P63C/gjH1e8Iqdz4kCMQi
849ZAINWjF+8DFB4o0uGuxGhaq2aaN+0qob2Vn7admSGWklaE5bEVSH5xbL+60xvMoqmYMF6um/r
KcwlmLwOniLB7o4+FP7ONehiE6vBH4v1GndKE4OiO+9Vz6cfTze6kxHlfwd09r4ceM6zGw44DnLt
tPIXDy89P75DQpVD+5ShB8X7ETZI0pOugR3zswzzb1F/twTvt3Mh8nsiZGgJNbKaG+kHNfSfrss6
ZRk8Sm0p+K55a4VWW/6JupNySTb07jdM3lM6Tp8zuuaexczH5J0j5L++tL/Ytg2A6jPua0XpsuNk
1NCMJFstYGI0YcaQp56olKOab1g7ymArF9r4WHeEEId6/l2TxV0mKCGhQp5gMPXvjfZBTv0eVoYH
gXPLoSoACkHxpgcNoaIwqyNjRZFd5uFAxLtZTYxRoFE2vtUwN9XiI9ZbPnCLTiccISwaK0maUt2Z
+nKVLfGPtEbOqqvmZvfE8Zl/n3G8N8BeKeCy+vk6TIVNELg6uzWAmO7UxDRGLDSE0H64BA5L+SRm
MJ6zhNDMchOdfosxhcJkqLH6CJzTUcaAUdyZhmHsEGMfoml8Ts3oY7Rx+ni9CebLe5vNpISHyNzW
l0S6F8mLLSNRAPerhHKNa5ho2tDzaBS8fLbFq1fFP7h6GYQ8THoD8cXazT5dOwHWPvzVqROQEUC1
j87ndUrqmitXv+N2xk+T2S9xRNBviHkN+gM5ssq8V2hmm7VxxC/TT7Ibc1A8KJPkiMfYgp2ArX7d
3KwIfS9zz57+ZAzxeznX8dFWKiPqTCkwRzrFYVnTq+8sK6yrhm8sBEq17xeXryunW4Vs5qbxbZ4e
mv+nSnjFgGOvdlbyYdARtithv1HkCDLTN0+9VZt3GHgWhs9daqUxhTHFwuKwXKla4AnAIFxQcrVw
dtnBydQFNu8kmEThblHsquXPlVourqzUOdbaS9m13zRF16Qqy/mZODKyJ1Xcehb7gVtTOFYO1TVd
nH0zdmecV7C+BeK016NKCN94rajeBHPxp+Gi44JdLowqPSbGaTrOVjIfhwhgSzYT4Oh4kXHuPJRj
Wu8oy00fGgCvarjaksaHHF0iHO7Q8B9W3DN4B6oz+5Q8kw/9JpMUPZiZezfzCCHP+jUWXblB1aHf
YHrRKGheNPjC4AVgHx5rVuw4lw+dFn8D3sRHK/1jzHRCuBzXVIwDoM5+R3+Z0TWreyeZkCVMlxWc
VYQ5f34cDzEglT6/6JbD/ox35QqTcCHTue/+H9PNKChzUr5cOyxbuWMJ/RYXnr4JEv/CvPeVivg3
IQi4AX+HO6OyKIZ3Htt/sJ1OStSTBQl25ZX76bwVa2Fug3a1H4wipTK5YmuicAComBfRnBbEYwEA
c7EaTx5dGnr3q7ccS0a9xzLgyvseQmoUO+c+IRc/UZ4CdyCBGdzelN7jOABWxv3fsYQq/uS5V+AF
cTW8aHcGOaWkeoyF91LROENflHWmmIGAF5GCfLZ/esNquDS1n5blKQz3kjNq4l1KuyeVnGL0WfoH
gxasdXADJGKtdRPPowPPV5j6yR1BgSSp3FcR/jIsuP45oynvxsxcgXuC3n/JtIWEej2/TXH8yYT1
03uDc+LEGsxdjTxP6S/IPKiJhjbhgahv0sFpHmGoKtlJ4M3Aw+Tqs3sZ57o+CoSnEkDTnmP9jzQX
fv95fNHVaLD5qXadr0XBnR7zwBSx/SSlQ8I81oJUVDC9pvGsm013KTEbImuFTeUcl552zEncD25n
hKgzjIusUIgBAGmedWpehOKkILtQYMnhyprtQIMCqnWzPEYsqnWUoUEAYHRUy7pojcElfvnVNOVh
NCz+o6L5NUv6jXy2OrQgWEEtYmv7fyIW/7+z/66C7v+sKIfJV/X13/Xk9Zf/W042/mWCCrB93xWC
ZizHwcX7bz1ZE/8ybZsNku/4NpqxYf9HUDaMf1GSYfL/8nzL5N/9x/tr/cvlOcG/8nyHDg1TWP8b
PdlEhUYv/rfNe/U1s5QWyNoefxTDMNG7vVVv/m9RoLXKzRq0r2pq5TMy7IlSee9Cu0kVJhSSnaty
vsuUlx5jR00hjYSpNh+nWNRbw5yjkKuOrC+2dpWzRzbMCiCZ14SaLKl/BNO9dwtf2zRCzy+11z+M
HckBv7MZ/HejGc/X1ACX46GgXQbasyisNEPl+Xf/ZEIyExMa4XeoFyPSoux6Ks8jUnRgnMNG2RBK
qurq+ivEBKicWqm++cbQ2JMAYi93NIp1J4wfm7T7+edPZsZW/Dha7HQ8k0QuS9P0nOJD2zbewa0h
MlTMZ6dxac390CIDlRKMuj9xRpLJrN3x+MSkAJQX0ifxEM35Rvms9gC5yCRTK/KLs2jaZwbBJ6NN
4UT7S7pfQE3hnKooN1x/HMqthiPdFzbrHYN9EzNdoOh11VN+Rep0H92ChLOJaUzYOF2mnV1Pafyy
Oew4AO0kp4pHUqIYjAXp9kwfbgxh/Un4jN6SEpQ8i0oOMEEzZfJW4rzaFDazhZhFDgzGxGoRj2Vx
ngY/J69TfAgHkNRoR/cOnmNgwMlTDoqRZORMH97CR3WRRHS3KmvuFV6P9yoeHjEphiQNygeIs3B2
CeVwyOviUGWjtcfUCUDroGVD99gRICMWaXH0M3Vwrql81RqEWPqKo5MlsbDyiX3wVOe1w5p3HMSC
AYd8cCWQ8Kim2ERrnEJvYJrzwacPLIaTh0KUEBxzTrwxUyZmOxPCgemhJwPDF4aJIYgLpcmG5pUo
ZBEUx9Ln+/LjHZzD5eK5ql1bu6k67cfl2UhLHNCR2uHetAMgodNdA4yatLc+7B03BeY1lS+ayPxQ
Wy0A3Tw6l3/+UiT6rgV/eoogguURoSBFpzwrdqMBAEbYHEvCg26ssG23sB/4j5/HsmqPMTWKJHuq
Z/4M7ram0uXStz75wAGiGRMnxhZqxpTEXEKzGQYow3tjR0KixdK6X96/nomMmyzmI2ugdnWi3uV6
/lIaont3XAAOyHCVOak7Wqeb40QKagNZbrgTuY6jcPqy2kbdOS686K7QrYP/UE71r1Z5WfjPrV+R
Iw96hP8LWk668YHSugaVPHnXz8dopL2tcdLqToeJRFX53sqG6d8fisADflGEZl0SNGp71l0Tsyyr
1XM64VReUjoPBi+fOc+UyTEBTvTP39FKxPFEWB5R4PJAXQ7VUY0PZc9a5KWmGXTmPgbLs6TQ4+KJ
CnhOxeAr9PrFEnHTghg5oZ+NCCgdEm/Uy3Oj7f/5Ijn92OdmXfIaRfRol/IVPDIqbzq3z2xBjvnS
UH0Xed5hojSQlIA/Yz70scn0ogpiNu5so2eJbU5O5gOjN0wZmNPQiPKzYCSgq0hld1opf9wxnylV
G/Nd7kXxK6lO4AkFGYGB0MG5nFC6wOjx7mZ/SJsGPvlz3CTvdlsXd76VXyhZWR70KrWD1qVRGStk
frZmp7mVlTiCgHmEMjjvCDT/kTV21xwyalrFv1k3H13NJVdNIMKHHhVUPtSAsdM5c2Hq5n/1jDip
ZDzomAjaVmBFxgwWsi+SfIbda9ES9B1ysL8i36MCzlvgcEM/PIuF31u0jDqTxSdI1/l2lP2y66uE
ZX3PCNrhuEaFoDSu06dTajvtJmpLin8EDJqiwctbdOMff2LUzsrqG7WKbxr0cHVVswtfnAQlxgnI
tLYiKrk4UCCwWtgWeBlEoSls8/6PTuKiWubVRCobzr10UE8uDb9ejV/JH/JvlnPxdtA4h2styPxE
laENR7AD3HzFF3/k1HOmz5eIxbnVW7Hi5AAtzIziOCxhDpCyazDvAkejybyQy0KrlxNtcuiGG9pJ
ceSqHake3L7kFcKuaTGI8dSbV/daC2l0AkOE6AJOMH0ZsPbYbQ5lO6ioCXatwl7Dd2G7UAtuRopa
ZGID08hhqq3jx8wGON9wG1J1hk7KX7zKCapY54wS3ZIKHkHiUkTFpb/VPEqjo6l+MVP/rSjwfZmx
wCGZQ9jnkrQXle862Z0WqXB1UiRJ7afh0uNmu+XOYRKm2aCjZXsiOCLnZ61hH1SWOCZRzJ6MpHvv
h2VEmMakYPoaPMsyJOAL9AkKm3rSfAwR3XIrSrIhpvOEJzhkrRat+LmXFgch3bYqNHrvzm6Kb29e
29N4qdLvBcHvPJPD3JgsD9uIF77efGpmA25gfAf/rOgUjrG4JYLS1pZYq01pzbY1aUBxM+tTFc4f
bZov3HLY6tMhLEcXvsFM6KGmOFH0FgcsIGwV+SnkK78PyeMQWUwoSRe0PFVkC0Lp0ySRyU+rwOVR
xNWXEKiRdoIrGegtag98x11Hs9mucrtsl1iTh2XJ29M0+MAX8J3RaxeY4/TU9Xl0gehwm2ouDAPV
MkzNhsvGYr+tISFswENRWTKxteUd2mq43Gma3dR9UwZoWP4WjW850n0IGp5EO1+qv1eypZu6JSIv
bQ+GLOSeOl+zi4hwp8HKdoq2943CSY1pvZ1ZBRZo0i5ZwCnvzMPYLF+V09d7FY1/8fxmGK+J2JOd
4RPUR8LvLeeQae4DTwKlac7u6C13aih+BE59nsoSTxmB+FkS7VKDsesGFSi3vnSNyZM/BkIquXQ2
45KzIOeqSdPmK87MV54igsx7fI6Tms4xzqajF5p/dH0978UL+/go/3RHm78bPHI2LZchb17pcIth
TcVa7LbefRuD5QSKMjXji1DVBBDY8e4xU7BJVslpGLEBKuLYAUhtGZY2G8HKAVRVJN96uxVEt3Yx
IeUAvcrBILlc22YOoZ+iB6h4DmIXQFZpOhj2Gx2IYmWHHtt6qBflie4lLnZaqfkDpEyDKEX0191Z
LqkHEgpfdNw+z1n94nqLxWsg9wIX4s2mY1ZgiuE1RA4oczVwnUR3inTIAYqKH5/zMiUww3MM2Sau
2Z/Zov12zBpjnBsHVtxufWpyYLWzIsWmrB2Upt4LbnrPjMy7YZRfraBwURuN3RjNoBFQ/Fg2spOB
peDd553v383y2lNWBKo/JaaFEAHfJg7z0gkmgxoPwlAnt+6ebL/FZClreEsDiNvO3korplfO4QDK
Ho9vd/Wk8g4sxuUvJLzhYOsVyH8paImv1NZnowcYM7SmxHzUwQT12vA2VShQzvg81sXbaKDpjY0V
wQlh1IgqJrYOb4MG04iH8qOOb7fuY34nvCeagP9YZNOZXjemYcnuVltWc9mUnv2VJYQHirsqc/SA
OAx6uA4DXFaI9ZJKEOq2Nu5tyF3Yp7ldhg4PxTQtWqQh61GtvSl6TwB25FJlxwl7p1+uoyNPeFrf
PYrqeH6bvPqpm+UtuO4M7PRZGAB17Og1QRCYGpbBvoerRTTvM00YW8Pmod6yVQ86km3ArOk9by6q
G+6ckc4qNWevGhpX6cb9DqIIKobGPbQY0ZHycBzTFZUTw8wxnxqXhzTOvmYeTbYGfaIfh6CwqKGn
D6o9dUV9TylrsfOfBJARas/BxY82/t92YkxqPlxcpdFD17ACk6NYyzoJLlJtXdNyQZ/MA8G4rbvk
v37ds6spkq8JHighK5AILiCwTTW59JPJ9HPkuMLXBeYbz/UrNnN5IRB2nGv3YynLr56XyFbygexc
rT9kNXhEOrDMQ5qXtJBW5hErA/5ouF0wT+AKtYSebQ/ZMC/b94TXRetn3+zTi20gUnWO6u4UZQG/
6sGM1hegC15zkXyB+Fqf44zizhJBXosDqJb+dq6Z5drRvRQcp/RlInDWtpTUdrCI4ZswXOtbuWQ9
k8JwJsZz9bVHBkEuUFq5WpG/pVz5My9UnrTEZsBGXoATN2dujwVVzbsI9iFORK68HuYnF3QDlInq
Ro0oDayWES7wCJc52WUV7pdoKT8Nad4MM7+h7xrpS8wJdPGLV0ZZjLMFwSAd3hf2Pt+QQ2jZy51R
4hLsLrnT9RjIxW8xJqfGaT4UxTFXkjRfZPHI//kIRMXIe6tW/HgaGKVLNjowgDQ6bmw/2tazQIRe
d01L+jW06XLhuRDB8Q8zXhQpr8fCWLDovuqT81QlK5bGZKzTitS6Z4TcAgR6Ratrd6NmnB0iGVZ6
y5yO4Kk4DVXjMqRp98qwVJjGYMjSfJKXFVPcWTpCfuwePEybwQJgf+fELj+g1uEMG07txJ1dt+CY
cVzRTnqtEjXeVKF/2RKtMHEweBvQ26aZh2PksutZQGwJk2O9xzmez1AxxGwMap0ZwXnUg9kIdF0u
l34YQXnYzJ9A/hB5Rcjkxs6bHQQvkfeG4EreJnroFM3Fx9Sx7UvKEThzHsyJ+pK5cX9zers2pHkw
gDv5i+5Y74MybrXM7ypT8ktmL1QSKwo/vl9CnhIa/QC1OQVSPNQ5gRTn6ILTgcIqWaiMmIKz6OJg
1AFEwcTv2G9WeyhSCdpvwcmEC3g30msFc6k66Akj5dgzc9NBw9yjce9WkXPQqUxil9afhlTHv1v0
p6SlmhzXC4yTQu69xX8hzvdsAh0rOUbjRvJx9EXr20HW2Qsbmr3rMLvPeGtwSbCK8727qlBXVYvv
zKCBze7qAza9W+LZNz7XU6/V6Q6KZLzr2kXfO9ycrP/ZOYh3W3e+Z5OsLHfodeqJOxQLQmNZgTDS
2R9KXCXT6NwMWs6Ad2dXYXEjDrb1Mg8v2aCfBFwz1uzlZ5QPn7otrvRDjMGoqc8krYPJNK56JO1D
xoeiGAXKaHhMouh7MCk7KXw/DayWt7c+91ewqm+cwQ66Hr/gIsOd4fWfMzqzqeBQeZEe9qP1svKQ
uqUDwpsXe4PgzL7ucNQ3UY5ZPpI7PC/sfXwX8vsFk1uBPUuR9LHbs8b1mJLXTofpaqS8wxLTvlVp
+xOTfmQpHr3UffVhl+JhyT/cxXsnLwa9Ih7+ZD3BdB5GiycfgEQArU+gblvY/az0t4nEvvbmtU6n
3zV98mokRccNndEChfWILno6YMRBGGuB07C8Z2bylurYMCMvPjlo0MdCKw5qnH+NxrnSEH2zrPgZ
duB+xIxH8fBFJ28rpZFuDW91vMPOBAvGLeO/CJLx/Fc8becmXMOa4G6D5HtvVI9wyq91PzssRBbS
cE18qcBRXfTxexLMWtDbtNxutnO2fLdyHZVYgkUJwoKH+zxzsn3R4m9mgOHSQ5Zrkpb61bg50cMY
7XVCELbN8OEYRsT6j+eJFRG1iKglYl9nTPPGAwmVO/mbcvSbMZUc61lWcBrE3gMPcLNWZ8VJ+21S
Pjzn81OBsG3VMqyS6gm/hrc3W1Xs0hTc4Pq+pir3VyNvvI8XHEwCa4oz0ZSi5riESUA4BFn0IeeF
WhabBFodDjMx7KorYVrnWGvqreDWoljGAxGipxdt1WEMVk1eVo9b5SjYiJxb0BSgmQ6AWcygZa9J
ynT9mCpqAAZeoTO50BSo2FJUjw0qZyImk316+hO35DrdVhGhbV7oOYG8N65VU+ZTQWB48oF8DqkS
rIsGAHsJWzUO4czYD2JkotGFIFyQ15B38ZukIsPT8kgdbsIFjEKD9a3YqImkcyx3qB+Pemld11vD
apNmF/E00LT+nQny4OdakHt2CDOBjfvYHCxj/qSJ6cACoYVFx4kq8ZM3L2nZo5bLg7UCKqvYYwGb
sbBzk7deDOVlAARjSIX5brAulQsG2yvM7Ti6YN4VfWWt4oTVHvi91WpHzHsyLJX+oqTLoTURv1qp
fWk9BFWKqLhXtb9RlOw6rQsLQhaNldzbmQwBM6DRGNjY56x4qCLvoxwBjxrebcna71qnt8kw1pBP
j3Q1PTfKINQyptq2qcofyeq7Nq13vabG1yU9pVdsi8VdhlcARq3/mlXu+zKSipvkMoUSp+2OKsdp
5xSIqvndumY+DnZDNq17SXmy7CfaNbzR4cnC83oxEJeLmQ2UMzQPZMDWiSdrnzKGJQjerHAnNLkl
Y71uCobwmml3fSpXKzXex3RiykwLy2Q6tnb0nPosfCHNEjThdxwyQT2hNn3rYIWCKjP/aGxzqYSs
3g2QUYHggIqZwgFh7FrE7+A54raUW9zb+CexDNl7qjJvLIqMQKPO1K+mm65sDiA1ZhnfHk2++RS8
ckQYSUTjlsv8VE7Ge+ebL7POYdMS9jvK8VulT39ql6sZ1yqEfBTrhes0m8qDAYq1g1/grTBxMfAx
lnHzRK6f7JbTgsncUBc8IMq1T26lVVCaflwKMStoPUVEFUHFSLwlIb2ZkfNI3Ri0MpEQ3ntNXm70
HK8AiDD0Id98pQg62WNbv8WgTZ362vv+K+YKC2+Au3XodBuqYT4w7RAclNYpWv8i8VWzvaYosm4p
DDF4khsQWWsd61zq0Oek00S86Wiu65mLkCohKauRSlLaC925noNxAsXZieRVLsV4KvqUjA8PVvLk
MLaa7CkdefOZmEf3YJW2Mu/+YmPaRV726JZk4IypOc8xupSvOe+poF9IWPI3bQhIZQAvDdndPOFA
Wxgg3znKUgdNJzEkMCtgLnnGbpKEguPfRrAOYKLiuZtPTEltyfltfkLDT9B/DR6uFEdvRsqUNw3m
i7yZzvOIp7W+2Em/rWvvC638pluMLzbHJ9n92j1mRC3mR7QNDvBxIq+VM5yU6xsHmRs7iR/ZzdA6
ISc527KoNwOuLRYa4p3WL8B02zg3+91MdS7QA31vFeOxKpsXy+Ni6+wrIaGLXvZhEZdfXb1oYWw0
24pz8kazLIZHAuTzmK21qOuBpTZeE6k+AD+Um1aaoZ9El6Qt7o2ucPHAJTmWH/RU1XhbuGnFzlDG
Y84HNWCG32XtvOegS56zfncMTJ2xPPWxsccpF++TDDRcOiQ/LmmfsPdxIKCBcMik6XfI63JfINOB
scTN5nKWAMHfBgkXBmrJBxltggU48900wBNMWWJjfBoJDw8QIAc3n7CW9mJXmh5XLTHeVrZIZXBv
UGnrz6SejTBJ49fW/WsVsAHYoIBKj5GE7T4Zz5SV3mAm/Ag1l2doLhrQAwjiFCWFRJfvleYdrILq
R93b1UVzov8Xh7cFld3jUex1C7F15G0QtRzra3e3JP0xNaHFYWwHGIeGi3TLGW5HKPqTJsTnFgRy
W8w8d7rpE0DwUV8xFJSN7OrxrDxxXQQNY4k5wGPkUdy8Of6CcQ9TkN/2YltNbP0LurqAMEMQa6jd
JTXZb4aZD9Bo5MNQwbiX06kwD5ZmO+yE7Ld4RMapOxEaiWOFleow7CmA95LteihUc1q6jHTG+MRg
Zp50XTzWMvnDoFXhZd4ssC63pYXfYVlA/Dv0mE3S0Q8Qm3/IN+FaoAaJosxp12aOsbVV6R2I2gf4
7ViLj1lLnre18X6N8cFwPoRvqxC7/cllyXFWXfVHjaj+M4cHXsn1igYb52MlGb70vv7Lrg9zn+4e
G04gmzaxqQJ1n2eW9Uela0fN6i+mXQ671GVWKqvopbGqfk97rzopjrfkh3n4jE321+fPTNeQvMDF
mEObZFdfJAxoSRE4y2MKRd7RdukQ/zH1UQZVXvm7oRnai+bYA4+j6rMjTxSSbSSWz1YP7JiKeMS4
P90Ip9OP1wpt134zuOgCehfupNW0TIt4tGsIh9VK6onnLwNrnN7jdRP6DOhGfXe1IBZR+GaAq+YZ
4v4vFqcEj2yth/yaAC5iQpfnWAVytvsrVrqrZcTuRg1JvsdbFbrc+8ekaN6wPlJeaNv8cvqj27jp
gRQiuyQRElAzcyxWkt/Z1sr3oqtiUgNFe/JsrzmlMatO3TY8kikQdwUVFGyxzvRKLnQL8aRjeWER
gT5RzeOdTHv0ToJ6396JH1VCRjkpnLucSM6piyh9ssxSBVps1qf48s8/nRrcEoIy6YHKrktfXcGr
Zhuj8LEndXqI+Z0Zz4fjovy3Aa8W2zj5NSRwfNjbBiIvntNkYirGmij/i70z25EbSbP0E7FBGhcj
b33fPcLDY9MNEaGF+07j9vTzMbIxlanClKbvGyg4JFVmysOdNJqd/5zvlJi6OlpCDtS/PFggJjdm
F7Dbkl4Nv4AZrFMKjGuojZUFTrtmCrsypE5VTChfVFm9Jx3TAsbXxuHrxU63ZDppv6lhpUXFsfK1
15Yh+yYog63dNpc8Dttt6NNvQJxrWMc2W4eQtsMyFc+x35jMiAM33FZ2/RD4GcEAYVwLL8dTN6cI
m2AFJwO4eA6owYuaDVNe5uR0M+D+5FuarOo1CmMTZ0kUHgL9OAL0OxDWMcPqI6s8QD1j+DMs9FPj
66+tdMZF2MZPVBvTGDGYDn1kKP1NHj53WZqvrLh6z+rs3bI4QJdGqB8EMNWIwS+QrnZlGkm9pe5u
xSHgzvgQqdeIbx5y5oiEAC7XjFdzUL1Q+IWzgudjIeja6GFRFxRbb+L+lqqkJfqPdqQYzWwx7zG8
iMUvA0y0OZi0LtU4w/UsPcROku09I/mwCFrDx6h5Q4qHgK6dOIK8tjGH7SEYnl1Y1xjd3e9FRk9z
kaUAl0cGM0H55iYW9sjO4qwf+uteH86RjMMZZzSQstlpdUqsOHmZgiHFY4wsarM3t1TyVlsJ5/fE
x6IV0m3AjtrZDIIDWuDfGZ80h7GGuVeL90zVHoeGUjDByjDWMvRlRAPYLwXI4xHJi2j2zNnSbr5I
UxSipUvgiyDJtInhvNY9DHGBW6gjmhD2+rizzPKzHXWgh9K8c8guV57ITk4tfviZZ++smMmIQoGl
7oi4G01nytL2vmOcfUd8CgeHJxkRaE8o5SaRLBOQAbfYa2SN4aUPCQpmXTLSrvXkK+0p79qdTTPY
pgt4tpWwy/0WM55rujsiZcaaj/hnoCK2H6rvtlE5Ny3mEu8usTAGnaTyqhmdf270ma3mhkxHpHvr
uKqwzv2oYDmM0CUdJ3e3E8UHMIzlPigGbxuX40ZzFd5JQApkRt4j2aLZFs65QSRoe3xTNFRfmh4Z
y/brduGBLFsNpXYsGG7OrC2i2Cl7QRXS0q53kfFc0FRuJy8qcdI9A3cOkVNtXyJXbYzcv8E2K89B
53fMm6YzrIurNacmDae7hI75GflQZl2woR0eeAVrXY4HPP/ejuoed0MVpjfYwzbDJE3EEImgVp+J
TcZpYpgPKxjrFZARSEWmsRzskIvrlur6eOnKI15JH3SwU8MMiTa5GzV0xShE6nS2IJo2IpMR0RbJ
jtyXeGUcyRVUiOmokCrqIN+lddUd8evshtiwl9LMf1S6FWxF3nrAs8NnidD8kHXsFAqPKoIAv/Wy
aCFa+L2xKhtG4YaXyX1boxQp4+DUPPS9ITm6sEFJ2gQ0Zku2J5HLMZc0APGkJPo0rOYH0c9h0Rkz
4WCwYI9HPta17lzqDsDzFtcyEHbsCxPZBdxCpkp+anKuz9Ne6sz2H3XWSVyi0zHucRjEVQvrGAhI
SZc3l6rFfKfgh3AZe2QQU/zvWcIwd6iRF1seuBa3HD1ZkG4qILEk3I1n6gg38czXdDswFCVzKFrM
LBd7P5G0SXuTkAyEbPZJTv60ThlTR0aFNEN9GKv4smHuPW+L+HJeqrkRWIv1ftVUxrDtOuyTEw13
Aaf0Ze0xR3F83PejqS6ZxTVjQS5Ma2EyfEARHMthxwIan2d6LJM9wbQ/Mwy5dirxMKvmxkhjbMqB
CVWF/17foIBQisY3xvdLreHOC7UftXC3FpbZhZ3HJgMAlFaypdxX9s1qJKfvlqgU/xDXeYfxsis5
1bJcSK9aoi7+0B23XXuuxITAeRn8IQ+sCmhVqOHLMTZ2pX8bwvDANvS9E9Z3oisoMDGpmMJK3A0e
97cYZAwPkfIoqCaRXRsf9cgHW6iQNkzSm6CAFAZ3JyZH5puHISZqjBzLQy30FqPwd/aUPEQZ1WAI
Zje3577M0+FZZ0cEs793OcCC3yi0sy97iAF5+VMDnzhCvuH5laAKw2kf9aeeHD4eWN46IdjvUZDW
2zgMvnd6eG0HDNgVIhPdwd1KG0ltoDvm5abPuXny9BiRiZir4LAVu/q2aOyQ95qtCURhpXQQe0xS
yYvWqoOZc49XKEIknF/yspFngjkvOQfagJ0NFfHHGCs8MjB0IYdieL2SLT7Mg8EB9TxSzYKhLB9X
tRr2Exu28zBMwabtC4MEBmN5HRR/K6nSITC1nkiYnppUUxtFU6HplL/Cyp8OgMeWUax7VMoFcmkD
i6d0Qz06emKucNbf0jYojtGkHjRPYJhtmqNPqIc9FXYxI7/VkhZtTlJixo0UL0lxLU4OHeBLBLpo
rdnt1SpbCs0p03b4cI0aRA61LhPOvWWp2vQQlP13PXbJJ7o/iScSp1Cjs4rjH4jwIKUcxhN5my8o
KSjoqbG2gtJBa+AB5yYIxE119TMqSNuEeJIqEeaSb4M2PJNbBe+IsXmjxdpPe275jlN2h1NZbTAn
AaH+RWAQ7EfTX4I+P8YKr6ya58GRHk47WubVDcAHtBevRsyf/OoYKaAeNZ2CACFoCqr1b0xwCDaF
gvMIhUq501SbPiJWERIg0hrdY/2yjZlyXJwKYApriifpkarxKJsujcj4UlZxXf4k6XHPIxZwz2ci
IKPpwLGcOriCqXtmnbg3EvpP2ZsHbXitmaJN5WxijLjwulG9ek1iP1aqPvDzZ1BtSAVo5fCI150n
H8ZHtDiJBbCPTM4OU8pHFaEoeJ15HxJf7cyqBe5lf3Ruqh0bICTHr1/ZVsdwTrdo3pSWv8fKVSr2
aWJ8SqzU28r6V4fX4iA05gWDBBAI9ntkYMIBmoILl7qO8s1uunBRB220DbK4Ok2GXZ6SwSt3cT9d
dCUZ3bacU+aW3j7kK2FSdCmcHkQx3vR9QC/0IrCGn4Mvko+5yiMlUXFDGagXdh+QaJ0c66lr0geW
mOgwUZp5YK+3jic+tDCpmKqzIQdm5IEfboarR0Rda2laaSXzhJZGb0pVKIAv1avd6fVaK4wAo2US
7vTczTZ4+zZ28cvX5fepIDFnxeYDho3wOFLKsrDLyHxj0zmueTypHXwc8RZK4gJD0d3tpLFxiMnv
acjwtcwSgK9FufdHxiGVg3WqeMqUrT8l83TMmt/XQ6jPoMaoeNEGFITKKnZDI19kAW8mmoyTMJGo
tI0HxWGbKEIbIvXJYTwNFsKtHKLdIGk7ky24BEsfBQsc/HNKE09VEn5qonjo9ezcFM6jx9RoHbiC
vzh2rxylg6OSQ3CMsw5QOQZcIKFZtXVrQJhl5GfX0Cqya9RO2VW4SFmYnZ6S+Xdff2RMNPmp1uFk
Sahc6xy0f1Juy6Y0DzknQLoeCihFyQ/G0aht42zO0gk8TdXoHEKd/dDM/F1bgP2WHOrw0YP4YXnA
EWM6sNHAYGBkgJLQisd+NNRz3HKM6/rIoyoiDZluJs4LqM5rWkblgeOBQrjHetqjDZwdxsjwAenK
tSVZRgy9HMywJNlFZJwDP2l3ZP+ZpzQNRwAWF1/ncWhYLf3ro7NpbDWup04WcFLFBf7jr9Ea0i0W
yfgcu+0HRVzFnYbgb1FbQqXQqpz65l9ZLapjGJ/7AukR3/Vc7lMMR5E0mICiEF13QEfW4/pAl++N
Aj4kFdd8MauZYT4CyxT0s9nRtnYRawsxkrhghk7Kzwj2VlKnZzqvUsLvkKqwdLP6AQvTQL9J2XfU
tiVPbXIkTEwyjDKrpVkwxIjh4EmWus6jPMJJzPfUDnaaABw4VDBqsT8kjIMOeXluSvfV8KLXOOYI
O7fnDTlxNDb3+spfTpQZJMlwkCbtHDhYzE3Ztf4SmHcaDe9owcBoLX7Akfs05FGAFuPOVS8YJxON
rUtfHXIPAlJFajxItY+E0OfAcUSrakIy+tDsRm/4yCEg4ngsOR6Ep1oEbzoNj3ts6v2BZCRnc1ud
A9mpM5nZesPGkBbxhtFTg2kQjAfeLCmDdRQAekLYDHLxNphhsqXqyFszYfhVY3AZ8cEudBcQaNub
FwCwOGew8PpdchaINpx1dUyi3zSfDu6KiBIUBn5OOo8YVk3J2pEcjsORTWgAGx9nDmYfKERc7GP0
7OnkXRl7Hn0DeOqQs7NXfF+qYiNsW8kmpyY5auFmQFlyOopfrcQ8UoVFjmQQD37A9SAbi/q1qH8K
QhZn2BRYDsnGNNs48M+w4AfgY+IBtMU1ILnkmJy8E5tWs7k1T3XypVXpvu5abZ3U1AU0jKXPVqge
vTJ5dfFrrmouLu8W2egLMJAR5VR9JLh/LC1x+jpX4px7Ghj5mXp4i3vzbOUqZBOKfGZiWHHynTvm
Z+yVcBn68STD2sOPVjPWbA3ch2JFvyRUsSq8VQWDZR2fL6LnKirccyHcjxFFbqmRAFzk6mUI4jd7
uDbymbxnTeFyC83XST9lF63Z2tO4w2YNsjpVsDHKlTYHXnPuJZ2pBbcHAnT5s/V8xCqUAYfg8tJM
0xeGEsG2wjkRq05D5JpOnlc9pTFnPeW3R1n5BMPBNbHU0i4ocOra82C8eIX526zi1sauVmsmqDAH
wEWFO0dD72eD4jgLEnBgU4J4NwX9W1d1alPYqEM5IFERW+ro9RoBawPD9NRuKwVa2fauOFVZlCqD
ZzixQdQvG9aW35/ifOCBnQ3t5etF2n64L0zzxeaB+tcfZSqmZrudXFyehTzHlFAevUCsvn4Hqlqe
v35FQum/f2V5eOwwI6PpjAj2ELTbrR1rllxlSb5UwpUn2jjNS2oFOMk7rk9HTJcsdAaqGkNG4fNv
//USVe3FikRw8JJKX0yBGjfhGBYXy6WgW5Vlvu6VbZ6/Xjrc7zJF0m4dpC+aNuWjb0zxA33SjFCm
m8ai+MjTTewm4Wsk/zYhjx6WJEKfbPQr2sVtanZoDTnHbYcCGL8W/Vg/NmPAUT/M9rQsVQcv/O5P
Yf6AbXgdJeHajgL3PHlD+R6q5F7RUXCBwEZGRHPMfSfzC7zc5uoIa/e/WaP/n6oB8Z+rBu4feA/z
6B95o69/5a/AkaX/lzUT/F0TNdklYPR/uwYgW5E8pF/EMjAisukhVPTfXQOa/l8e7CpL13X8gYYj
PMf6F8GKNBLbU1yULjEhnVzS/yhyZJgEiv4VOHI5Ecs53ARGC8uJ4ZhzIOlvgSMq7Vyr6zEc6bgT
DE9Wzx3JQjTz4qL1DJCrpsU743AyIKr70RbeAKdDMOrwk6s//vxbUOvhr7/2H+UH/4w//fVuXOGa
SCnStAF0/fPdVAW+cauY0zYlsMPE1odl4HX2rdRi+yY8edcgXJwweSzYstJlW2MN6vLsNnQt4Ucq
FzjTEGxkj18ffZft0X9+f184r398Wp6w6HnQ3fkLtS3vN9wXBrKELE3I6M/FpawboVrI0RILxhpv
lSiYSMDGjKVJEyMWRL8AuswXyaKJ1l9bjXl1xqhCxbbnltZ0PLuJ99YFDDdjjckMml8Hy6SWJxp/
AZ446lqN4WNixtTkdf7Pou28bdfMTE5F6bRIMFzUZrAkwJr94ScVXEa/XRj8qExxoKhBNtOFNf//
f7swej2IrSykkzrGovLSioFVJ7OI0LDge+lIB1vQ9MvURlbWKzQRA1j6DibGsB6a6WWMenHtHOMz
F80Htcf9w9dLBox4TSe6tdADuY/IXxkUo7vVJajxTyVRJDcYKweQT0IClsk56w9NmS4GRSg+ahht
UyVxzppyrhCKfeMSxKa1tJp76+tMDCLDvk/EpIO+Kh8LBWTSrCxAmI3zk2j5oJS6WDz0TpPNQLAp
cOiqzDR32HvdI2m1Y2E24V8vYT3zyQY8cRbwW1CZznpURLYHiu+3IhxL3M66ToEj2zw5DbuRpp4l
k/TNGPrFD3ImnxH/zpvR9EdfYpaYcmfXippG844wlWk79BmWl5ASyxN9ycSaop/UjLarUKbuxh2A
7BS1EW4at6ejkyJgdgVucwUQPW0lwgjI6IL6aA59no3tK61bmsch8hx0CPRSuKv5kbbVQGtBux6X
merGR4LZ4QUse7Gwq2zVKWtrRxlM3LzcV4n8SDEkHACjPDjClhh6jfbEln8TKFjQHF9ebfBBG9pZ
rT2HZDbrgWc8jtSKtuj4R83hrBw4gEormNIXsYOq6HNuICZR6hzJG9+Kr6wy8bWcT/l6aUWHKLde
u0SLTqXTNTzETPfQVjXQ7RE/p29FZB54a/RP0GqWWOCNIGk9ltGLE8Rro4zbO5Z/c184qAUatrKn
MOs+6LszDxTkcWIOyCiYbgjew95qZE7OqTNj3dNmwymiY3utnOVL3DEUcOK6IWItdXTRiAYxsa24
5ndW04JYaBjoV7XpXrKGfwHEEiYdp35LMDtd2oD0euVVJdxhP4MYPedS8u6EKwNCitWy9ypOXq1l
j9QvghzFVI22hcf0XfXodPjl111deVtSietSWsaJkcM+xsVy9xJS4qYB9HWQ9pmQ+HAP46i6WCDN
rzlssEWr2uYQEvJYKiNvAf32wSmFG5fq6tlpDZjmIngm+wUwD8Rd00R0INXRPWzGbFPVnMHRR6db
67ifviHPDQllaFQxg46Q2i1yXyY/U04RSDATdlTFAEGfwsda6Nf/vKQa5Gr/8QASPOks2FYGYobr
AX34bZ3B/92nHUxhjyYvumXT6VAHeBMsgO2hcRvMHgpEwBuuwkHuNBdp1yqn8lvUyHW6SUOSYvDD
joS/7aNDCTnqdm+af2iZM35/MAkWSId9MaMTnVXR/u0xyTGgMNMiRwxuLaAWPNMZypnskXUSSl8S
Yj9+y+BfQIEgHTUwKEj8nT/iwWHeYuy7SLxT0eqfpiF+/sMnOG8V/vkRCtMg9ORYEOCkJIv8z48w
xl0JG0DR741T/kqeB0YWoLm3Ykxof8Pj+WJofbfUWVHuQi/WMenEg8KOumRaZ68d4aNSWpabnBCH
dxoMuCyEfu6Gbv08JludmtrT1CVvFHZYB2Kl496lRkSP+vSM2gXhj5uiqaCxQGmaTQxm9Cy96M33
O+guUIkPkGro7RjgOSdpE+/1oNtwqzfXEJY/E75I38VU25zy1uhPg6MxnM2Usc1L13ySWvWqyBx+
6JOkOEw12D5qS61iCqBvvQjTfdxqs6VAq28wJ4urzyA0jU3v+PWiVOAfGekWq2igjCaYm+oc+6l0
svIh5w90xu2PY2ngP2TlfQnJPS9Q7LBe2dHzZDv9efaxUm/EIibYAcHts5xv9mTsSGe5Z/h8+Tke
aZkvxK8B7ew2BEkMXmjk4KArCiUqx16PeRVdxjz6pD1CPEEuxLt27DGF//UC9w/aTxsCUJ9/KNFM
09oNjWitg99Ol3Gp3Se3oNezjbNrratlZajh6k8NeUhPdRsr8SaeYSUFwK2r73yyFpB9h7Pl9CCf
q3w8tl3kEGaBqhwn27jWm48K2r3KALSQ3PrkuCh/Onn/kaVtQ4sL577eG+igGOaJIpjtfZjwkXPe
ZMaceRme9fQCCtB+gVPGFMYeH234arSNNO9wM7MNN272yD991xlS1hlbFmho6WYIA/uCJIm9EBvy
SpYo9eg2O6zL5ctk0NCSM0X2/KB6AD7OOfAbquy4mQwngkzuZXeELYYzkzaSJ2vsg5nV7S736u4v
CC8Naf+PDq7fN8VCoFUJG0MKdgDgab9tQ/PYxmGI9X3R1TiQa6fx7m5bopiF4d7l6bEhB5Hvbbp5
tgAF8G7TrnFuzTC+J/2DnLy3P9zhgmPCb3e4Y8wHCd7P10o0L6J/24zFbdUwVxyYxlly62dDvTNH
D2WfMplvpWGs2pqezzovP1A4VrEOz2lhpxvCMDbJ19rYpjhY7rppPZkISWsPC/w6TavwPnk9kb1a
xNcAONRYJ/UlSJznYIjbZVyH7fOQQOCmThNMTDQFp2jESujF6XQfuVX4FjLmuWV1JFN5ymqEgSYT
4pnn1jffAt0sUWwbu3jPBrlobRx+YV7dg/nFJjcwDYn3+PU736e5Msn7N+n1xRo7NJp+lpafvq8s
5n7ReB4UPTTCoNZyfknnF7K19H2qLtsOGXpWa0CRzWmTuHtpt2qTge2JSVHhIC3ujmxC32XgiHwZ
PUdhLUCKtOW6zmEi2i3GOAOS1KNIUfejIjmWlb6hiKC5VnbLRpItBiqZj/b4Kht4BDGbnis1zdhR
R7qNRAh7OrO6GxuTcML2YdYEUxWJnUHj6qB+MT4EBrkCN2KyMwEgOiA6x7cwHZnrFj1RhdQOdzZL
67XOdNzneQc2UHHzxW54rLve2fTKy2+GgemnHZ7i+aUkMI2rFC9fYhPayj4N0s6XBJojalZwCwKW
xYls8jnok+i5yjb+mxxF/oQtgEC+oembP1ylwJj/7SJ1oSpbVE5I0/j9GalGS5m4KImnMKcazPjT
Bnu6wDQSnZyyqEGTOY+kfT6krX4mzJOOlUloX8jhW2T77lGY+ndqmf7wpv7t2Wia9GzpPL2+Ht6/
H2MqGde1PWtaErgy36IJWtVwyj0jMm1lVJn93ihTXAedDFUmTG0XRGmMjQJF6Q/v5N+2EKbp6a5p
S/JL/G8+0//9HkZHhaZlSmJVDqeApt9bE6ODhCnJOaqLYVOE1Mqi/OoXJHJn2ZHKWRSMTh8xnZVj
Iq+B1aBod96THxSrP7y5eYvw94OtMMn3eHOFroUR2fraYvxtgWHT7useFCPKB9x8A07pzseyppkO
JI9Xfuqq2jpY0V+L2A+25fzZuQJI+mwSc7LA2FW2LNcyt1DXyTGfXM4mz5QabXO7r//wQaJ2/342
NXm30rZNFBTeqyl/O4Y3dVXYBYmtBR6jfeZHw1Uvvcd6jDc127hLZLibsm7Sk4+XYYGhDNnM2VfQ
AtbZaFLPk26sxgg2ld5cJkVFg2zNq1FgminbEpHVOJP6SFmQeNTZgZ/vpVtH66zJogMLbrT2jTNc
n1dNlTE2HDLrA2hFxGhkAdFb31szo4yvnBQl2Xm8tXGZ269lvbP94jAGwdz4glEgi7sr9rdPMfQ2
Z57oYqvmVmmYLVjNaMAIrBeVstHHub9POZRQW0ChI5ZCsru2qw5cxf5uaoC/9d4df2GwCkv15jg6
JnV2c7oGW8Qq9wo3waBRASLT2atEuYpRWBbVkg1xQata6Pz1S9cmOZwHmn3wasZx8KvooJpO6FUT
bsH+mWBkQwpv4hzbtEuIeKsEsCR2m/B1JJTHrsJjfEExwspT753chkAEEMH5z1TtL3GxcNwAW+pT
SB8PLd83OISEFbJxoRi0YqTRq4gfsjqmHRdy3irpcgZePRmUvOAkpSpTHhI9SC89Krvlr3H+QySP
YZPEZNMK5JfI4fTvdOpINmPh4bPxh9MYmIKIZlpc03QSB9/RLrLVFxHZsEUR2Y+oDdGSPFfigQiJ
21FsMhbmztLoLsxptqA3+mPShwShQ/Kp9U7/ErUnaLH9q+vQ8JE6VADOveR9PEMeaT5cqB7W6hi8
K9XSqwe6dUtMBdBLh5OwbJ6F3969wVmDE/a3Q9svLAduX2jF6c1UjFjmWVLe1Z+6ZvVLyKvNnp0l
JRonftmcBnY7T24KWAdvjVo01HL20SiI3PZc5GG/7ALq6QRazEoIh9EUSYtVhfm91BqLeBlBpdEN
3to+iFbNrJD7KZlxoHAE703rlnlDdEY6f8K+2zCM/j5W6S+kn+8eLuI4LTBLpzCJ+TDshRIx3TZM
XM07f/GhN3TsEL4FMP2DR8wjAD7YF2ZOemmbB80OKNvdojZy3Y3yahGKBgQaniyV8kx2653sW7Us
Bi1bdhMIHQYix6QOH4CXQexLA8KoU3Q1qSI5VZxT0OMFeIvhmpEg9myrv+ehv3wrO0/s6HV4EoEU
m6QdcK1GyEK/+tKRKzdvX4Y6vhkVXhPkl41oMWVUdnnUHRw1Y9gOBw4eO5XbT2ry1KLzGSHaAa1s
IaWQdABVmwrgHPycRcZ+4JBJrPZWJ4J9K4KzcHAiE87qV7iZfwwahAXNBJAOeICOHAwIIJB0CDkB
rfOq/2bqA3SNKS0gj/VzxuVZs1X5XBYaQSJjJgcH0UWXM6UkiJdklUiGpZgN6ho2syq/eQUOE5vN
Nr2F00ZOzp2EqloSk3+h53oNT6GAdep/UmmXL6KUqzPUJ7wcKTGiBAElJodr+wFZK2o5uQlywwPW
UXU4LWqFM9/lA1UM1JuQRAsicLi0WJeWdBmxnn2D3lIvY4S4bTm+kmCacSYtniK9wtJBAiTXuNrs
pH2bOrVTJXYEqYInPUnLIzTOGLpCusXPGa+kIQp8ierHNFfRa5g1V7UVDWe3ISqBsZXJSlLS5miM
T8xki1Vjm6/kxtBKnO7FMPpp18My0EPr1TajV13dZNKqdR/Ag6kJ7Hr05xxanUmVX04tpyFSilVB
iJTppc5xcGRun9G+ZBT92is4M9cYAfIqw1fq9Bce1tGu0ctTUBTWvjNWBeGlHXtwKsdy6hac2jln
2DPxPWIcDlUWXEZX39SaDK5T9EKLmjpKD+Qe4HphG28q6B1qG+SKmu1+jzeqW5CtJETR+bhFpmUR
gZtpvPnTSr2LGFqb5RlfNYFptKR+Co+lDwiJC6X4hiv8sXZluQtJWO8GMApmO771nUw3AfVfK/oU
OuqaGn2he0WxqXmuE0mXhAS0cO0ZYUGvTJutyureTZX85HPVln6Amcg2iTTk7sjkuYmeaYH/NQzW
9KAT4URo/ulSzN124cWnmoaATGrtkqCh/Yzg2yqa7DcDCjfqtMZ9T4dM1IJ0tDMiwUTmre3gTzeE
GeJKMcokTksYH8UqzQFciOYGWkI7cwYmhR70z52KkJZHm8Kq3McgOqEMRTrlDrIv5KLqAn8Tj9lL
aNNXFztQe1Bt7nEk9qnJAzFuKVzSmT7DERoPXko7t05DQJIl9rKJWI9G8rz4+27mAG4+nGgptopi
yT4RVG8Dx1enty7mw+Ry4rGUk21zf6aa1KBHjhp7eiLpZVXlTxWlB01MDsMUXv5uzQF/dA6mpBO1
ApCGqnh49Ed6oFyzIMuhbOz5Ml7WfmA9hnq5ntxKrFF834eqMrZi4gszEgGhxCndQ5k14Esa9ZP1
5t7o9YbN9Mr37ep7lU2vrVbiyXCHcGF0eBI5j9zqitCylYwvjSr9dVtnJKW1YVhDe9vyIc1p6jhZ
Q/y49RI1POcysIPmWrrpRgbwpoBqkE+0OaakGMTMrks2bVp7a9mX2nLqh58t9WwMbyKSIDwxvRQO
GQG4tHGcTRGRqjGGY2bCVqrYHu7ZiC1FmGvY0LRyG1fkYLrRpqrAiDFnNcLeehrMpkh1DhCUasLo
aNZbV3GFjJkY3hqMI2QzcggrfG1xovp7M23w0pDSWY1MHT5iH4gmY+cbJKHvAZXIW33Ab0j6TjW7
qMERAOjlg9iEtjewcCHL6bA/VZttxkrD7euzOPp15e/T0DzWTThujV5kzwZlhyB7QRNXikOiJo4T
QdzdiH/yXLSkJ4VvGtvG6W5Z2kPiGeIp3MPg/x5Aygz03nnD0D2ss2LAStsFd7gQzsEEjaE/lwAb
ArMtriVImWNa+Phruj0BzuqhhTT92M0vk7QP7WB6J13zw8dRVgi+nJD6tj/b3gQmdiJgiID0VgCz
2mi20W+b3NMe0IghkzRPHlo5UUa1cv2EzVOnYdAo8fZ4Jg7NKJXySL7mfeIWPUytZW4AJhAwFTYh
ysESGFQKvua+sOWZnU4JZQqHtTFylsWb3lxjb2quthofuUSzhzHQzUdAPzUEzwhSsKyKYx6VNrAB
1PSa9umtyUnqatVDsY1YrYDJ1eFj5DJJKfTkAZsKvTBmVm2UPZrregB8XlKncQ5rkyFQq731pRdd
WM/8Q90yBQk1Mz/7qNnXiNEUe1okKMGNxz9Wrz324qvBSOiU6VJznxVdxp45NQ9yxGXt5ViMzDbB
5wAQHjq892GjRAnYQI9a6fk32enGBngPsZev3+oaHroiXMZ46tdgaIgZNa8kJ7THdhY5egPThW35
j4lv4RWj/sowrR+zqeBFh80u2ZU7QQAmipKrwm6uyZwYbOWLk5Qu0lvc7NIRkDoTnvReCEpbegJw
LyV3c6qF3sHKHAwTTjycvn71r5evP4N29w7sq9oKPf8+gc46kXw2rhHYwzqOWVG5kjelGY9HQeml
yHikNLnx5mX4gydNhs8xDYGLobSNA8zH6FlXHT67NN65jSbIO/FSKm2b517wLartOUvA41bWYza7
ySk29icSlbEJqSmMYIJpGQUb+LFWaeC6Ox0+1BYrnPcUEsdaRu3Ixgg0XzkGgnWDPHcVxjqp0iF7
CFsZ3HuD8jRr7LOd1vDb6dC8KF3ZN1nm1qoP3eaxrQyyxIMdPbCHTFbkychvCqtUm8yknlfQZRpE
xRmRjNxWlhKGl6k6Ty72YXbU9zSzxsM0P4omNZ61EBLSwqHXwjaoTfYdKd9bzG7DaLY/ih7NkuZs
C5e4P+0dkRUXmyH5QpSiwm77VIknvYTc/PXi13OqsBLEDkKzfRiIke3R8Qj2EZh4yMIsOJF7Y1bX
4TKq6H8MTKVwhpX53WfzukEX8ZhstPUpVmjhvUauaRqmnmYM47nuBZUImSkumgmBRbeT7l2vOgPm
HrPWou3wfjRlTGs0CWUTc+M1HRT3UvV/iDqP5ciVJYl+EcyAhN6W1oqi2NzA2ILQKhP66+eAd2xm
AyPv42MXq4DMjAj34/4uxAy2jEGlfM1q4ao0nb/ArhBWybRdZzYBTQ2tgKsaE/uqPjWVUzUjL7mm
PxdCNw42MK59bPhMWzaITs27mab1o0grc1/YX5DppiDWTtKt6h2tWcgjNogOU2mnvvmKc47uyImp
UmZI18/FnfJnNBr1ccrCi5HCdsrU5D8Svav2vU+jWmINUE4V/DInaiHPbsKrVyjGilIPDwqh8TJu
a2tLIZPc4zKI703gyZWFqHDdOP88u4cElTX9yiaSKlty8v5G6o/RvqQuT3OcMFPdvMYiKV7zhwEp
P8p7jkmZ/yrLyHhzzOTZNIH/h97CC60i+c4pr9vkfZ1jxbQY49rBoWtJGTaAfV46YlX201TUOCei
OTnZiQ6SAES0yg6e03nMgF292k12QnICGP+bh6/qZqYtUCX+1FllmZ5JDF8h88yPEwv+TEaoiSxi
a7DT4s1wWv3uaS+dzz/MTuueVM522YzHiD7O0Wjuo9BgapXu9JP58Mpk3N1ZdKyXnSe+eg6CL92Y
PJAXxF+RjoDD8u1/PHzjwcR0eml8B9KCNb52CedWH8DQKdNsospadHiWqtQ9Te+qMtQRRnf8go42
2HF8HJLEumWdZ6/VyPi5nDWzAsI9Du6+xUugbdQMZmoaqzzpflueKnaFTQ3ChLYLOSggl4qHH0yc
K8pko/kwfqSpO7dmvljJECBJ1uiRSVL6ijHinF06l4Y0DrInuFAuECXU+wWULLM/xmbwpqW9t/cL
xuCD3TLvjnTx1gmmiL0f3mfNrWEO2lKLEx89nI5nCYw9bv46xw3NnJcMLMc7AWqlb1oYl2zKvGuM
G+O/SwSljLj4cEk2bX8ouiK7+vjPZ3c6pB2QOKVS4q8HQJTq3f7kNNg8NId4WA7Y5VUA/W9DOvF2
VGbvY01vlhO2dYz9UyPSljAIw3tLkN4xbZB3CsGrYw3JJRuK5JLEcDv6pD/9fCcrBRs/D4Gw5e3N
DGvjtYbM03fsMFi33AdCo3ydasF49fB4b2vnRsRagS52rI/IN+sjVO7LpAZ9Z5On9rMj2fO2RM6K
unL+WkedMR10KRCfJKF3sguU89HQ7SyPgXBTu9OnU2m8fJn/yVGb4zwaZ5DG5Byn/jvytHsN76+D
53pikiS2kwv9t1PCxF/p0vLKBOPqUTkHm3w7JKOhcWRR0Y+NRBzscg4HXn+PE23EPGnZN1s2XChJ
0Zp8ulokD53ZyY8IwB2qn18jxuc9TtqK1WlAmoS9dZcSZHJUKe3TJrQ/U48EqdJnFhZDbTn7hZMt
7Wi0PlUkvseC6Cl+aY2Gpi4vpB7QTZ+fuwEXydgW5S7o4vRRYM84oppgz8zK7hrBc6bO0T9wlR3T
WFMvoTSbl0ruR49AMSuwr5peOdefrxq/+dAy+61x4nwniiF+C4YuwsUmNETXCtSZ1tSr3g2zlYjd
7CgFAr8wSRme9UG4k6UlN72eWXshBmPbpE2xtegLrKrCCyhQAQDETkMR4/s3I4yOdmycVTpZOwTr
K4iw1rkb6/ToSqfZVnk1rcxaEeMUu/JeqLOFe8kcrg4787WtRn9lVGiEB2AbV8EQYtMaib/AXI71
ZGrSFCVYvWgKkJyJUXRnARRnOQ4JKbuO7E/xfNFAFTS+0E8GM12qrLTf9o72qfVVsOk1bzgUPZHD
RsfTK1GkYAD0lsJHy25rX6VGO48YoPFmQ684RcJSq54ciK1di2gX+O8dbjoP2t2690hDrArDZAaV
sLQX+4lT3UZzxuCTvMW0tbvP3ER01TagWDiETvu6JdXBHSXJVOPwXVR29xUk9DjtPswIDPSQ9voC
xb3L+BP76ykhkOclskw8K3G97x3bX+foWr7q8quRRsvmFDTbMuPVRZwtf1UcSg0AcsbYuW8/KTRx
iVidvB5uLZ8cId6cteOVas6HvZG5Avgsdj4Hz6X3lVXT1dR06xIJsC2ON8kzqOJhqY/qLygHjWFy
RaFl1UzrApBlVrf2JfLrKIVWHMLBbgZ/b3Wl81ZZaj9YyvwcE5TWrA7jjnd1JehvvPsAu6zCHH55
jb6h+fd37Jin+cV4Gs3KuPs22ZBjcY2tiWhBrbo3nCnfkesiGI4xytbmqJF2xmqmtc6XO9QHAxza
hREhxMcyuJtB/UVRlZ7tdkivXgxGjXiHkvAs2niTLd5jRdawH1nv2ZSLvUHmwjKq1YsD+XKl5xOw
HYaUUdPoj8DtNLwMhnH1EogAegX3pgJe9ztrLyaTwS8rzuS6YQnaJFH2WwXfYZW+0msCEECuIko1
kX8NmtssJorpm8Zf5sz3QByQj1QHXbEOBeXAHrpX+1kb9XzUdvJtQJLLZwBqVKtf29QgeTpS4mVe
HcIqa+8/37UVxuxM6DS97MQ8dQi56a/iyNBj/CX9rmVuA5ZPO/m6P1sCy/BVESEIGlQ8cf3isiOB
bUXY7EuUgQtuoMBZTVhffe2UxoT/0hpGLd+vpnpGBPr1P8hAirbqIsFYT4NEfo5TXa4RgAU7E3im
O5r/ACu8ScIz1pb5pwim8Mxkw6Mb3tTOIS0a4K2MXa3UY+rvAQvTw4/RyJAVh+jbE63YG8lX5hm/
s6SycayCZ2oKB6+g2cerBPcZHww3A1kaVEB9epsagBA4rf9FSAEDjlgrxwwnHH6bqvXCc2MTO1F7
Rngc2G1zfx2iHD+FRbyuC4FLRyt+A5ABgphmrX42ElXRBDOuP98BuTIOQxM9rbboYIUPH6Pt5q+d
F/63QMRai7MlMG4hk9r9ww1G55hSe/gAwmheDnPqmkPvwsnlFaySdiPC/V9uauJXQM4wijOgXypE
wiSddyKoYO5xpkTdpv7SSY8uU54M2B1J5MzM6ZATLf/olBk/1Gif+6Qyn0aoET6Yx2rdeQlegdmZ
5Y8fncfNI/rkm8xDjpOwbp91Dgg5Hez8CFsmeg5VfGsrEd8ZCmarvnXUNm1Q1g+cGN20utlGdfEU
bL2cl4Fz8uFbbftsjZBl3yqyle6kn6CsjOtkMXEDqKB2QVF7W7QCMOLi8FX63qxYIxcvic4a3ckn
BiWLMwy9MT7K3O+vCetOGDnNrmHnwyZpv/lRQ2JK5dQrEnZWXT+VTyNFkeorlR07xyqeyupOoyaC
u1CwAHTc5iE7CVW29wfznXj3x2A4QLUhaXT+tu4GSIFJ1zH/ilAeEJTyK23qFwWhdu/49Fn8lMIz
zfRbICA4d2hLxuSiEJ9iRSJYCBlNeXPHDIxATmpUw2qdhma/c02mirYZ5B/NOI95RsPYg/rGhRcO
72EUbHCUyX0vSnpWwHnv+Bk/KvGmxqB6JbjgX9HSN/N63LqF8MdHa+vXkayTFR9vCOTJq9+LkhdG
xGBD1jkYJ0gG9NjHpNs1nvWcsCXyANb13tW7fu/OH+I0TcnTBwC5Zgfxt3GdJ8/cwe/iRTzlcQrs
r5xK74LJ7GsKf6Gw8fHd1M1RYyh/45/8SjPmqLXjO+gj6OP/fBvmiJsc6T7jiaTDJKjNC/PDN2Ye
6yG046cTWdXZ1Hmof26zspD20lTFJzoWc+NIQKJ20avDw+96Vi2WUaSUVfiMtf5RpXB486aKj1rJ
IIIQlk7j1We9UyNxGG6lA9XNiMV90kesY7FrUfnwicMjrHbu/C0aQG6cSqGbRU0LmK3VziaGfAHd
cAxR5MiK6jTBQX2PTPeEbSZ+IleYjhFdZE7KmXuMrS4E3hh0OJ+HbqWM9NGQqQ7DRb9rE3MHQKwL
Gg3DxW3/mVVNR5aMH6J654lC0V/TMHz1Sks7lz7CIKoZiNOaYbD1asBohyDajNikeUHNZsiz9p1w
BOhNo3M1OZXuY6Rnzyo1XrxCd281ncZDHvLzGdsee8YhNWV9jlHoyt4wTwIKOIIMr312TmZsSgMT
SNlxuqZFFXJfOm+ES1qEiB0Kyz1pIY1m5Fn61rtVua2eYx2a5EtZEXpYqZ5TjZsqiGzOJVaxQcv+
MtMkz0yal4WfhEw8eAE262LVB/eqGk4ZwIujB8aiNHTrDQNddK0gMPD0cNuoCmqmy5gRXAdAO4t7
nJYyordMx+zuF8aBhQKPEW9pnRX1W+JU9iUqaNvo3Ap9OyI+dtdeP8aHQc/qFYkm9WsP24+/ol8K
GbmHNsvLZ+OwMBXpxGFATK+KDDVBGbK3854sd0xPe3d2qQvJT2pT8/Sa0lhWMOYPHqY9aqLYOLas
IaJ1kodXyuGl5GH9WdwqXK/HQjE0TlXUPsNwDDcEIhTbslR/ysnsbvNnrdwuuJpQ3lzFq0wIt9pV
YNZaN/qw45aayJo0TK0Tjt9MRhsh011Qhc52TCy62UnjfXSF/uwq8yE7f9pouXvmz9npA0Suonvj
DO3j9BxXgAWsrZaAkUIGjshSIfFZgdr5HF2pATRYN7ijFqD/GZY54k9O/NOynb2PwzgVh3Qa0a0m
w8PS8mHvoLE68A7WhwZGzM4vg1XW6UwBMNiDX0/I5dAHd9Xl0NRLEWG1z0HTy2QEP+DV5leYQTpv
J/eWtAnIE4cYx85wThWpafvOIu0g1YON3byFSTnuJ420Yc0WALXl+NlZwtrSGviCV06ba8Be2UQ5
FoPgTpInbUeIq7S+7nrKs279NaBdHAIjLw6E0xYHf778fBXZ2DsyI2X8LyqExb08MI9U+rKDjHMY
CVQ9hI6iaaKTxB0bpqJ7yGWqw+a/r36+TbpJ2zN4KGTTMBtO//cikGyuK9v/W4SG2IWTwJcf9oca
6chCd2EL9Ck9/mCs4ZvYSHP4nSoEf/TzFYBPxBt69E1bfjyIPhoPZUSWTe+6oKt880/fQrCODOA+
o2rQWcyX/v++Ik/D3XpJvK3o8ewViPTwSgJUd+AW6Q5EOXcHNBnMLlneV5W0r+TnEF1SkHrrhaVN
sWvkh4gmwcGb37afb0Mqw9Vk32UR+4SRi6+Aw+wADAcwT4/udiad/XdPzAypEbMyAe/zPfJzGWkm
m1ZbbUhjxQXmmNNCqVGblvV8kLOKeJdop9GmXeTHYb7SdD5ZBygAXcB7r/p0RSK4jiMx4NAXQmky
iqI6eBMSk+kS5AQvW0n/u8/ALpvkgI7meKeEZzDuxcwP4p8rM+FH1DLH0Tx0aJGoAaVWRUO8Dvew
nF/0zyvNmVCtahcwJaTC6AgOifejxtuXK6c5/FyKGdT185VpVSAYlcU/ZBYH2YWE4MxfWUrBH2S2
kO7EWMIl4NU2bbUi4/dfEfrWmnbJ0q19Gt/ahOlIllvNGPbSMDGgDJUO0UHJgz9fUkHH4P8vP/+t
ZksAlmWAFmLL+Lm1cWDvwrQfdzKf9CMJpvrRtGA11rq3t6R4eqG9VR4IUDU18VpY+GPphs74kco5
/FwCMlQOpHPCfGj6OanmDINjIovVJFrRGv/ICEguwpFXvlgVUFwgCPWves7sUlnihmWp3mDuRV9t
T3BF0uqwDiqPBEGFiycn8DjSgGzDR+iWYYK8MZiGVT0IgY6KtEoAIG1Ugu4S/qfNbJORU3NGQMBt
Gfq/0qH6JN2h3GUp2S+9wp2DiBbtCaMf94Rmp752wlgPhjlehu4frD6KImTD3DF0+zRKV4JtS2YW
66mSwM0TgqhroeMWwLg+dpcxmx6GU74WHpYIc8z2Tit3nMZoJAQM5gdZki6tOOmHfvExVAXa4+ha
kki7LVk2aFDfaTG5my6NXwaTO9YARkiXRi2kVvyL+nxJeLe21t3DiFIZjUFBJ6gsJgRl8plbKt3o
k3+kMb9j/WGVJn4zEzw/hd4+ixERU9RWR0bTjJGcbh+YgEuoNbstEaAAvLxfBHQ+lN07CGNdwIGl
+6vwxKUo9ZZ7vz/ECfyS2JQKDa+Kd0hTcNI6CKuA0PGQBhWE9vhSOyiFwjbH79SLYZem9hPkc3PM
Ilb9LrD3E6rnaz+Fu9Ik5tkEfICsvVzrvo05fQaKKhark2m4fIqqmXaEZ+Vw+aVFlJBPXWi5uwr9
5hEjFTktAZJYJzTr86C7w42C5m+Xv8vW4ZSrFY/WG29FmIM/avaiD7z10PNro256EaXEgEKKO+2t
P7YWWGc/7O9K4+wSlulLpFvHUgB8hQuPeLlXtNFJVzQ6aIb9uGTaj4JJOMFapkTfxsh6V4qMKDAO
sKaqcitrVnnT/sPI9bfqgnXrze2XWmNGGBxSXyxgzxmLi64j7M9m1m1inika30ibEbDxoJRXX33U
nXwtFwuFvGsx1YhuNfLEqNhmdtGzTVG+YeVLdXPfZ+psVujSU5/UnpleNpUa2/PYfGrpe5hAQchS
l5rDjfNDjv9iGct02FpeU28mgf6wi1ULQwT0HBGGvXzSRwX6m6310uMZ9pNlmjolwVbU1nHQPXOd
pnSJaYeJ0jVI7OUoKmNPq7aFqek8Bzzk+HPsYx7HTBNB9zsJ3mtUlO66Z5+EGabh1vurIfZapXXb
LofG3xKdsIXR+xZLWJ905D5Q7d3AKION8OM1VmrIS3m5Nbw65Bgfg4NuQ8gDIdgcZWfvORDIyDnL
jolhYDN9z+fZMwkqC7/5hW/iRYeLRFYHzyHKEXpyO1QZn0LmbxWFaE6oy4vmmYwndKSDapZW2+lH
6w8EOZqEocAjtIf6u/K9aBXktD6L4IuaK0MGpRAPWB8eyeSLTmhiXSXmt+z+jXX+4nbcvKbbKBC8
kCACyzjWmTxAiv83uIiIOpUOV3wX7K5wmmjksrZH5opzyKc9QPCZo8SkMMOVW4201GEoF6Qpgril
lEkzsTFrLT84RRAt/WRItwwTsI8UrIHdJXDWxN1mHzx9TOZTSChBXJwkzSXaguIltpkF5s6MmHEa
7+RW2ROBN/tYQb+0JJR58F373gIjlo6X3krs5EiaCuH1+5KU4g2wIIIUbM3Y6YHfkkFg4i8Do9tK
D9WjM9arMkg+e3llwg4LomvBhSHUJyNhFehOweFIpwLg9FmhZSFx+Rgnbr8bLDAQ+ozWjSGcZwc5
wBEbB7wt3KFLpgZvIRK8ibI2tNkfbX8ZGG3IT9ivvg0wVCI67BSstsAlgYTfEesQUTFLQTdK/Ks7
5g+98baw0ggSsZHlN/M5r6Q/xQNNQy4AV/hNcrvYORBHtRxaTWZ53crThs+kI+MKzZeeA2AwWGKX
oxl814GLfI99OfYxGtTVe+wPH0l+QBL8FQBdxXUaXRu880snb7VLMYVwZ5kDCTadMSxolhp3YX72
EaqU3NbkwrC1J+sIY/sUk/3gHnpItXAhSMEp+0WikAtxIv8OVbVu+Oh2mixfczNhjAg8h3lsO5mk
qkflUhzNhsfPbJ2LgtG0jfMZ7mp9gT351etGs5GJd+9LM0YqZHhbebIHzFlNJeuXqG2+gXdtfCy4
r6Yor3KvuYTWDz5qM0/bEzf8EUkrOjuFs576CgYFpwB8BdWv3iujB6L6CeKWbS8ryf5ENp0D9Bz7
i1Q35hmnxko/8yB7+gVqAzsp/3kyo3kXbumo3XhFJIuFT/p3qxzm1NJ2qn5bj+YlLdID+ODiSrTj
Og40yEPeN7CUFsJheDaxK7Z003dYQzET4ZgcaTmsAmM86tCUqS4POiMn+u8FsS3t2rImVAYVWPTR
YI8tU575EhrEsuZkL4O4h+1QvNVE/q2tNokXjqFhiEJkTd/UdpbVQFxD0BdrM+MjdRwIdrE/3jrI
eb1zdlEivgH0OUKCW5cQWteW47cbn2deodXE+/yRCKazrkFd00ocPSaquP6CSTd4cYU80szFTTgT
vCN0VYktr70jtmbGo8MQgTy36UVJk5zsPHiHfwkOzUZSlXzHmkSrp+Kz5Y/7pHRWGb0isEwabtmm
fTONQzrov8AWH2lAxVsknVvyncWVPHuUzkS5QsOholN/YKXd3Tb/lO3MX4sgIZOuwA8IvETpM6FI
3ZguSFLEbg6scoJNKlQBAVq4zvSeDIXkeqT5tqwAbUIzS0kuMdBJZnmzKEhOXtPxbNiq+nbBFJU5
q1SfRQ7zL/UQpKgYjHrNCbbLsu845472/O6hqemcsxn/xWUNft1SF29y/vTMXOgUT/hawuTuKe+c
Ac/ECG4jtFgxHCUGORibLSjr28A/J4Lwt5f3xS6RJjM2+jcw74uVsPr3ANb4ckz+EJq7BiuEHNnx
z6ab4QtxfoWef7EU+1joBuW+q2gKIDZumAxJbxg3o58cLRW+dIkBJsONb0mfbqK4BumfPGrcUJvM
6D4wJB7CiRF6QBIY51EebYGDAft7uNDJLABo2tPZi37lXv4GGJTC2kf3HrTFlhuPdeEqhHyrAm/h
WTiH0jBKYNFg5JFes9UsBNqWPJnIi8ewzC5RX6mDbLPPdAqLVYCEY5H3AM0UnEICFi40DL4I43qz
EkJfgonQjl09+Qe9D/6lPrdWgvXaqLa63X7oWcrmnqBMB7u6Jhjt1gXWX1erXkmE2EKDXFYOghJ8
b9MyCx1Y7kj8oNHsGWcPpJT3F9IZKlJ5VpHiPzQAxVKGXfsQRXdYQjCEt3qI9RYCVq7tAHKB2Sw4
NGeDhBPjuxs8uMYiF1a0MgZAjh0ZbhnpJQWWtK3BVLn9a9gyWVZuHxGf13OsT0JzA+3vyMb35srQ
WvcVOKzc+aVpqtrWrvXt44W2CZJDtzHktBYMWjbMOR45hRpmOT6SoXgkZg1Y07OuKfPFjZmS1Wm6
mr6aPCRXoaY/cV0vdYIFohpCu4Kfp5eYmi1HICKTrNs6wnOjpvnswidbGdJaUfDxXgzxAk3BTrf1
d6ep/zZFgA03Joov7XeI1fRl6tfHVjdeSPe7EzxztKuJuRqCaa0YboTl+BwbdbieZrLFUvXaSnJq
zPF9SnJKUaPZCrsn38xts43es91k+OCRhWwqu+WhS5qjb4YW62O79UqjXFmbqcrSo55wVhjC8ar3
/WsXTwjSk8FaRiTkkJVmqQ1CmKMWsg6IMREo7mFo1y2R7NxTWUOiqifeUVePC0At21LvkGcybOI2
18zFlFdblad3lMb5UtRge+AQ5W72OyMtgSNSeA7KfgXS9Ldy52NMFmKTwAEh3fw0uFC9yI61kb+u
yBt4AB1bSDACb0RNPuS0FpPn77oqedGs8KNAFbzNZHVPSB5STu7zUYa/p+YLbQlsKXd4ys4sF3Xl
vONpi8nXncBYAl5c5ppGhQ2lwalLbv0qAgY2sd60nF5WsNx5tPx4OPx85UbEUxNBFi6HsJT4XOj9
xC6D/l1rkKpW1/gWgqhIjg334LGInp0Rj2dEkbTwQ3IC0hwUUiRcbs2ph/3q+i9pGmnbgTt+aXBg
fXHjLDpMrk9ozDSxX7bdrocEdchCKrTKzcBMTdZwCIT9NOFNbqwmqE614wFeJ69hLXI7PLSQgQjA
Ki6jPQZohpq+uAjuRNdDXwJiGK+A45joCjt+ziLlJoXBtsZ6Thbb1Jk3hgTlTkLRXOCB9tZ4aD9i
hK5MAFR6q/v6lpR5f6pcko+EtExqfRwnjUAwn8XjH1Rn0BwdJVky7RDgANYtSRLdCFKNkoeWbkv8
pKJ/co4j4zIoctDwSlpHQg+eoZHI08Ac8RBq2Hp4l8I1A9z33tHxavhGf6fHNdytTH+Vja5WQTf7
9wLgXMS1ERg5IUPQyeGw9OQ82S/6NBQ8naRm0LvS9YYxlmtGl4x4mB0csH8JkuYrQwCBuSYH9pm4
V6DD09Ege+L481UcQLAdxuyjR2+/0ibSp1wzLI6w8CQFPp20wZjKk6EcHo0oJOPU0JicjLDXx8y7
iPnSDCOiHz91UOnpnI4cY1z9sOGqEIn3Is97n21Qb1uOVvHfXMT4x/n9GwhNHz29jpMHGBC0lUeQ
mGuax0Ewv6KtjmYqiPcIpaK7Hrcz5iNZl02c7ii3Xgsr/u2U5CKJNCMTpxLli9FYZCtrQJPYgctr
znvjJ8WMiqWGnPx464fExQBXu/d1uk2pct8L3wLbX0t9jfFDfPYTk8fJ6ph9YRuiW+UsaGNVOwIO
PGbccjFVqAZKA3a+qw/2Tuji0w5JuIyT7h/muUvuunB3K36pzU6GPsIw7llAIMk0JnI/uDU8FKum
S18q8iD9+Bdqb6Z96R9VkrHCrFvQmtJgi3WDS2SHY62UlFfJwP3P5OOLVK733SS9duizQjtEg0HW
YlUaXw5sYG76j9Y0tP0YcVd5esqIsRffjpbdTYupiSToZUlH/N4A+/ye/ShVpWKq6eA2aTnSU6Ke
GOkQBJIKjhUOmyOHCBRu8FW7ZVSaWw/xOIu+riiNXEKKM4Q8ereFhxg8Oa4kk4dMLqUjUbS58a5U
q20C2BaoqK0vH5g+pzOSQ1TpdSfeBDDbdJXfW8vydwL9yMpslHdDenEkoL28JnHIOCS38ByU4xr9
wJ55n3nHeS22wF5x1E6eee+yy1ibsAp4nhdakBjHJjCCbUD3b4XsxV1pAhmqTOiikKgICHw8tGnS
7spQk6+81QAxupQcx6LYiS6x3zBH9Tu/IHDp51tsHdWuTbPfGtBDcsf8F4JTDHov6DCsCULSIyZ5
8OE4Tf6S4Kegm+IZawupzBGqd0hgYu3fdYv/Rxd4Z6cU/j0OB//qWyTkzv/bz0XTEHBhtK6XjMU/
C5VVdzVxVMG1cAENT7iSPr2haW1amX31hXOHyHmNyD9cVpqT7DQTf7yDVXodVSwcRSLxSUTI9FPA
oAZhypfeICEyNHqUiONZR71/KJvcWiMHspmn9ONF1O4Hhu1nzDyVuKBfXppFL5VCqpZ5yM1cE2qA
4wDgRny2MXQvefxciM4di/zLJznsHhams0UYw8X2yndiFs99LOVvcMeoGqvIX1dTST1OZnhWe6wF
jBa3k6N7R0IasJ0zrk582d4o5n0CkY8h5evNdA12inKEHA5aoG7BxIY5QcFZ3lL2hy1+HfJVFhoJ
ZH90NBJDUZNb7JVM3NWEmSFYhJM5zIs0FkZyi6tghOQSpS+uhxAEQ12+bYVB1R2ZxgqTh3OMOZ1q
QMvXOWNUQgrGU9CO5R1PCK1AYpVclF8VQfdNjKazQEZNoXUo6F2sshRAypA5F3RT6OsSUt8ckp95
4ja6EujXctC1LZRijDK+76Nmirv3jojBWhX52srjBndp9RggjoJQpwJi6WCCugxbmvUztbUsuaMA
WhNsAxJLSwnbRQaAuplgV93e6JhRcOc9XG26Tpl1NJNqlyY8sSGiOQo0iDYwU5HAwW/Qc/Jk1Pvk
Zgy0U38+wKml1Sf+si1Fsc6616EmsyXOjJegJ8REUBQvYDd2u9xNd3ifQqjayLj4aYcVS9VbqwN2
Xot/gUr0C6EmzArll6/DI2FrpXierFuVTDMHP7sntfrrQLQnPVnLlvnYMVCnt5pkGfIXYq03qt8I
uG33GceNEI/YxemP7Y6QjXSaksynyKkgrY8zAKDVDhx9bzymBH6iZTOE7sdSbmdfUcPvG0WIp8Au
uWErlOmxpMyjd75WHDbWAkYCvUKXjE3OfCD9kSCTmJqtePRuBa040oMJCQFPQYJxilKpGaKd6qyL
wuEQYss1xWmMqgsLyYJ0jTXStnFVEYbbgVvcWGEA1pux5iKXHZgONE5UKZq+ntJGW9C+ALykjy+S
zYbUqS/qM7lsdA43Ghv1sremCHUcPf8K4SB/a+2vsiiXmDGqct+iUn/Eor7leT6TSZ1ZXz2f7ysw
6MjyFUfX81yxSUUph8FqEcbuxGgUPTXPox8Magnknz0ER34r1oG1zwvJ+F043iaomb2Pwykwkqud
2a808wg0yji0+SYewcr7Ylzg7YPGvAhvEHur9K8a1rIq86Id3ST4Zbn+ezLlL95f8MmyjbcWaRtl
2EynyLqZwkOvNy8Jrdk9OSmiGMFEXfnjTqDL3RIIPay0fvjTmYnaKz0aQakxfmKizBPun3xKc7zR
xTrwDYOBNcd/ItCRobvaoRaJuWinyl9prnkniJRYbD8tdx34xKgrIfX4trUmdi1KuppKEGILVVkC
aW0iWWxbDsWuDVa4JwLZtfepHL/8Duqn5ub8weukesOwNINFDQCfdVujiSm93RhF3x7AqtCxnGtX
DNk+ZFpMXDfw48koMSsq8QoxxwWgs8xDlwO/Vm8J6B1W0ejQtK8+h0Jnoiaqv7qifauzSW0sGBH0
R/X6gnrR1t2byWx/qdC0LIfOp7JpKmOlXIFopJqOou2Hvecle/r0f8FWUVE7aNebaNw51tcQa8Wh
bbvTZLWLrJjdG3MXfkwOziwIsfUUJRXV9aoIKD/baY6tcaybjswpDsdkh8Sf4QEpzcCbdqIFiB9q
w0OTtdxYOeQbSVecdG66dL97nSZkW3rkffQ1rUZ/fP0fxs5sx3Ely7K/0sh3VhlnI1CZDyI1y+fZ
X4jwyTjP89fXouet7s5Co1EP13EVUrh7SKTZsXP2Xpsz2yv6g93SlflZllS+OIKfDWZu+yyke1To
YLUIv36p2OO3aWoyhE1xwyHaeUeu8UHmcwBT7IZKGGWVYVNji/he0gHi5rBuqaJvLVpymojtI6kP
ctOma/qHms+VYtqTRDqC4va1E/1rZNvekQnZVgj3nv8uksEtgd/fbQQ5gDW02yQ9hhgBdN0ANaWh
RvTS+Mvop/ehJaBuLUIn7kWvoI+Z0bznFs+PRs7czl5TR5k6XUcLZzlLDURLOv29BWmNnsaw5tNN
O8uNz+HUvU0ZfQ/MIHROon3WT9/OjKdKMJeduye6KV86fUQ9Xb7rHBCAO7eU6Yw/mH3iFOk28T0K
zo1RiK8ofR/Zr/0FwoE3rSrRBS5WdJ1Q86WT9upMX5DErqsK00fXUyiGVXMzlyl918pGtUHoruLO
T4iJQylJV6NPRjq/KW9Elr3ron2asAb7roPFivzLP1oiyYcyCYpKaEZ4y0hKkaJZaEQcILz+PCUk
LUZdfFEmRZiaU/Jjlnnrsgow9cFgY4rwUvb9biwhvEJ/rQ1c83HP8R+1LRe88cHy8dVny4swFf60
9h4G76IbDxldAczXxq0pFmererlsU4F7bpYHyyUMwGokIUsYM+PRe3B0CkinVWcnQa+U2EO3c/r6
MvThqctKEvCS9oe663Uu6BgP+mSz9bFV5PEjE5ObXhWEm01UThYYqF5zdxGJ1f4EtnI7uWR65rZD
y9YOUVS2x7FDFb/QpvKLOT2i6gv33Jc+oWSEJPfMqGyLcSgILU40NMYsgi2ORZmwGBkWOLmQGXvB
FLVG5gL1L8MP5nyz/AQ/8YgupMEIgMTeCsrIeK3CnCpOXTl6+06nhfBxHyN+F4xKfKBS2iHV4X5q
XMpHPgMqceuuasyHei594eXviUeyFOw4azM20+vIL6kJLuq4ODr8sxm+L8M9GSK5DOVHFGKOSonh
uxoVB/AknqsL3c5+GOYHLXLkg11YHm46hIpRzMMQtvMBjTCdo/UhwF8LXRfm2vURibzuvcIqCePI
r+yyfzK41h5lflUxmiB5eN73qWE+xvyoJ9Jr/aywk4ffR1hA9qNZRmw4FYcaIy1uf78oo0C/mYZn
5BvFrYVn87Z9mBoFn7mgtbvY5bWnpeX1WszqHGZ5Ylkk4cn8WVh3zNn7jDoqntyzaSby/Pt/Klk4
+dad457L9YvbLvRsiobjiZlRR/2+6PeZ39f8PnQxOjkAqs/LSkMTUSXOUYinJM+zq98/+v0/QrkY
iv8+lqPOWI1UadjM9l+v+efT/+fvCAlorrJ0e/f7mhqO6F9/W19/SldCXM+IIP2vn/H7KqfgcG2G
rOXrPzJRWAAi7ETrg36ludLWscmapJ/QabHLSZUZpTYiChZcDe6UTbcRGskHGCOHOomjV5PC8qj0
oWE75lWWUwpfW2SMq5lnXUilqeXyeanomiuiYT9xzFNUTZDw+2baTHHBNqSbewtly5RRSrXA+fza
Owv0DgXBBb5uQCefUos6v4vlN8GYzjav6vHYgwQJ56HYwHRIdpGqmmDwconEINJOQ2KFrNHRcEJp
gpkQ/7nnMiLF9hLYHp05I5y3WmRNF1Lv8fK1PMjJJYeMv2XYTEcG6A8x74N9ajQoZKS3gnugI3BE
WVPKNV5SNCeD7Qvf55vK6AQbEqsnA77T7xdzGkvIPEyDDrE9QjPlCbsjy4Yj3n4CDcKAPX4ftBpN
Ai6QvZWFx7wjkwMtbgbhg4X2tUueJVMuEDPZAfEQEoAGOJ4Zuh/WAs4Ldm12XdID3tfO8kZ2XbLO
nCKOD5ds0HAcmHAW8BVBrEytEGxGT13Pm9a5IOGbeBXTjT+2N36kKX2xhqwHj2R7ItjGhHU5QyXB
sueeCR4htLrmKkej91il6jSZHUbzoT4No/0zLeAqJweLZR4G7gr9bDHzqRHhISESH+mSP5LOlPt9
6p2ymtos76/4MC9GPnxpmh2EE3FfQBMW6ZxIJ4cbVIkfoCwYHCLjbu5/FgITNwbCh+0k1MdQQzQT
5nRvtA9aoxPAES9oe612G85/bHwDgTa5d73j/jBh3FjwGRjO8n5iYIW0bs7bMYEFbqTGzUhjIWiJ
p/MzrB7+Uo5POeKVOLqo5oIm+EkvwzWYniumH9SRWs3BOpgVKKmvhp73xZ3jozPd1LX10Q9xwNoz
HvWIxnJue0AnOErROn/WrfLG5F3bJIsJOH0KXxm9guQqw+OsCXIQU9GdgOve1hQSU6h155JpV1vH
9ikOWzTw7tZk3sjHC0i+AIELoyuXPRrANZR+4oBX1DSK+yV9UB57NuNvqGSVgfE+R4RntqQ7N/lE
qEqUDjv6x7d8NN1hdCg607QIdCSR2zjpQipw44RYRaPPPVkvjkurV+tMouxi62DyU+tU24GcDoph
RO3j6SX36W1WIhfqoCJgI9FZOye2D7MGHzutV19bk6AjyG5HneZjnmk3E/EwQdhP52puXpuRxKCU
cG9/IAhH6OKoeTS8SjaCkrdNMXhR3YT/SkzlDRu43ZYl3XWZ4Z3Uj/hh9vAVEfR1N9Jb5TMuUdlz
s3GmjLuqsJfdJNufmMEuMQwRyl8VPXn0/LyuCDzWoIBRGX29j5pDP30KxKL9qP80MHTPGex+Vi5Y
BfYm4WQHCHM9qYES6FCJuBXMxKwBbbXo9tEewsd5Gbyzsm4qLnu9hP9iznBRxxUbPxObmXqZ65vF
DArfOWp0pw7emGEB27tLdECRfxEL00/uecyNSxkk2E6CqckCTHvQUUg/UzigFhwyI3AB4hEJ7vtF
e/37v9AM23/8B48/S95a+jTdf3v4j8eS3MP8P9a/879f869/4x9X8WdTtuVP9/991f67vP6Tf7f/
/UX/8p356X/9dsGf7s+/PCBeC0/ZXf/dzPffLUkGv78FVMb1lf/TJ//X9/8E3K7bQBT//f/+/n/9
vfUf8Pe/Xf3J4r/99SfHr7//7fflf0Hb/w3rs+d4EmgcG7Nugxcbv9vu73/TdIPnDEd4nova39Ad
QIx/UdsNcHht2XcR30v8m257tvAcW7LFWa77t//6PW7/CV375wf0/6ZRUk3/K53Ndm0Y8NLgJ6Nk
daX13yHtZEwmUZm3tFQp9juQlLH0vKM2UJbichRVGb6l+L32gvF4BR7R6VFNKhdK6hJ9JEK/qiQC
LyP38Ms5tKB0sn5ov/vKGJy9g4Cxol7UDMikCZPYJBqNnUGSTSXyjyz30uMgw7dkEd1+EuZyxCQR
Zbm/JElz563RJ12k3zeaRV+vUH5Si27r6nMSAEDV/QaCksTTSjJstiWfGwhV9IKCmpaUDgiq1+PP
JbcHVvAu21UD8cuTmMDnWt7P1FlM6HS/s0h7EGBaHpwh3jCHxj63urIdC6YHkfU94IcNWWnorWlF
MxmIyFMGyBQt1bjFfVxv6z78kyJhqlL8gPINhX7nC6ef9lP/6lWKqXdj+MWoNL/V0R2BonVy61Su
Qc2jgt3LVK3T2RQzwkhFkZ/KRvwMrGVIqd5xAtDfwb6hJrl36NNx1ugeyOdm/p2dTcO6n8l/27BZ
BEwbdm2GAIV0BkZat5Am031ZPDRmw/tsL2TtEaSYj9OdXXNWGNCDs1z8sTymSssynfQqy7YpqFFw
ES+ENJFmV5ooKHHrr9MwLLbv0mvwgjF5RiNeR4UEEp4dJpjOm6rK31jH+bUMIOFJ21zqvH9c00eH
yHqfteljtoAblcxycNgGoUdDTtnudm6qYxURY0h8KnqHMYKa0mMgmXuI60vhHXlAvGG8bqYhJ39P
lOnFLuerthLFCV3zoz4kP1HKFLlD69Gssgxk8cEwtxCJBeKOHlgCiZfSjpMDEiVvZyCEQ6bH/qRf
gfoMXKe1SEZDhjxW2Yif1NZ8ByzJHObxboHztul/8E3yObAdPlaTx7utMXR0vUO0eNicqvxpkFfD
QrxSZjoJGTMdgzMvw21iMeyBZnGC1rlwyqANFmvRXhSwydir9f0AowQnvLar2+6k4SvxURHTU0WW
JmiQ+WJosQeH1jed+JQJyS6LU2+PKxC/e5HcLon66qKoxzwyvC1cawjBE4YHIYLUPzCC9ACGhQVk
jB0niRyACWV/wer4iC3bj4xihpGMos5+MabnJiJBkX7+Gdc3zpsU1k0rQ4rBGWBpmTGnH4cxSBib
Q4AGN94ROuB6DIUYE5fEO1Z9dl6YfZFrgq7YCMHEJAZZUj22zQj4uMzPuG7Rm5vPXq8PHIq1o439
ms4+AnQLFBZI2QHyftMTXqjsq7W2CNplALv0bcR1Q7QocKCsuTQJYp+q7TEXTy+l5v0pdcqkkXyo
jSvtXdkiKuC82e1MIZJ9XJQb/MM3rSa3jdFeG3Gnjh7P9nN07HRgajIWV1XrbUGS7/WmfhMYcBFi
lO8qo6hytVeYxQdzPUjUJCTNkfOJkZqzMDBwJDvTxpHybYrtvWPOAcE68c7rpkdjqe+HpfjoIkqP
jHw/IHr3piLSwTHhfVHm07Z0wE/li4Ogbom2MRAGGq+opmmGK/yCumImOCaFAOyCZDVyvJt6QIEf
ZT921EK6WO7p6T33uEP9lEDag1ZDQpb5sCmHGFde9NwNCxpFc9xjWcPEBenIJOrHQzXFhGIvWDk3
DDoRWrZnHamOV8bBgkR3Y9k1BWT4Ocn5ql7CA8OnJ05AOx0rzmbSk6fWSfKgHhGajPSPehCBHcqx
icRICwt3JFA1ZzHtRiRxz0364CVzxNLpUpHJfZTrfUCrbtx2tNApqW3ig+l8JEwRcZIgT1B/YrpJ
Rtn2MIjJrqmnZyDSfrXENOHIIhDdsQvb4lTRCQiQ+gbEWJqcTHXkCUApZ5fWSrnkRM/KYi87VFpK
NCWRkuQOaSbRgSxUdMXb/pDm7rVteEyjEMWx1en0jCyL0fBy7GiWB2XXGufWFq+qYzpST67c1BJJ
HKuByHX34HrINDK67A77WU1OVjt6n+bM4cxa9YJzCcnb6fClQf4tinvDRKNmRSRyLJNjIF/Ch9BH
275QTyyVWOsW4zAgdkur4RjHd3kovruWPcrRwALP8pZeKOFNDi4iEAc+hg0V9NqDpbdvph6xcwZV
ztyVtG5KS9dfJ+NIJ/UH8PDBkhh/XCszA0wvb2Vc27vKU5lPA+ZFiyTPN+UpBKs0DMmjE7rEKS9A
aMD9bJLGfpzyfNlVM/izafSYzTmCDNXktrAnhP8j7rUxekxbq6bfS591rD8LnS6eZ1+ITbq3zKr0
47kPd+YwtcyAtNUXRz6XOvNmXgNScjdtDItcVwpUOTJvThJ5dEDfzAXE8UUYI3Azffijd0x80ilj
xAUCQButrRiGMsAXzJQa1TEC/9cJ4pBfxFm+K8cGc3Niv0xuCEM6GO0BgUXaPQs5nDmU+KDESKo1
yX9jQLXGQ+9DhfLHHr86jxVzKppTa6P2U6j48cJuh8XsNuAA3qdZXGkJySE25vlQw6hRktUE8ahv
buroCnpb6HfoPEPko36XgiTNUrSwbTm/FGV/NZAJ5wuRb/WsfOwnhKp1Yr9jejV1hutgbg6tepnh
GMSCeZcLYWFTderNSajPml8u9a+S4vcLUcR7y+hfHNNbj9M1U9iYZhKQOFABsPIy+1LYFGz0IIA/
YPvAnPZRro4izCjewAlhaa8WAyKpk5rSh6y8ZVR7JcxsLzPVB1MyvumO/tItxoOeWNHeieMdOJAb
qRVXjCeTnVTVyojpSbRvT47UxVM25Ay+TIO4xhxyw7Qw+Cr114SICPw5zrWXPuJVAOU4dQd8HA+O
Bp95dt77xL1vG2udKQLL6qa+g7Uv37sx+yBcF8P/aPe+s5BzYvfOiz55AAGx2G8j42LDEWXts6gV
kmb0Q1dvbgTaJlqyyW1u4/ORRvdl5B0SvDINH9FqOIm317quwowUZtt4Ga8bZR6g/qA00tY49MXJ
8KMQMQs07ZphJjrsTGFFpi87UQCWXdTcorqTAdhAN+CtoOk0cvK0TG1fr81iXRf7dLRe5HqXTHp4
dJggnt28loeQEAlPKSx5sZVzNRN6HiV2MOBuo3XQjpsmw7dv4//lDDicmKitWrJCBdYcbxFxkLm2
+K4GOJiuZxMzSEpt69vy2DEQ191CA0igbEXMv7ie1H2VWFdzbr5MI3OMScZE02dfJaGQU5k2lxx3
pls3zY5m9rwJZfuM7iyAIQQMiEmPm8IG9PIrK6cg0vT61tXmY6sjLkpdso+H70aDp7POZHwLlo/k
gLCZq2nnJKF2tibxCOj5G/SLvq1jeTtVNh+woV24kA6hAvrqEFUGjnKicpOv9lIY13KoEeqPJTq2
lq3dS8qjJdH2J9RTnpO2gccoVB/dO/lD91/5TeMgLyqYWw96hDNQHKaJ6e387UoDxl+GXbfUrAtq
SLVYJAn31dWsYYWuPKihVn4z5NHZsBM0HcypF4gGWO9r4TyrASW5HeVXCAlqXwIScVXKXCTMt0nz
4kF0cLBNhCNpPiRgfUQ2U/ZOXCCaQSC9w9T8VJJ2DvHX7Z/dKLwb69LxRYiPY+85GKpy20b2qX17
aEE5gvBbpuq1jUn+UNVlUcOzM+t3XuF+zuWn1EuedwDLYlPCu54+tBNYIECZG2/2vs1SWRsavzQW
SbiXjf0dlR2psiIh3ZQ40VpnSJzwtq1NTIu46aQmXYpIcZSFO1fXH7sWjAib36fdAaCWqbuJSOlA
53x0c+S2RTTvp0ncNSWEzpKFvsIj6WQvE8o6g9urbfU/jZNRsyNxVoOR+/Nwo9XNIffKL2Tz29Au
9vCSSt8agKTDXlqsuNvkkQ7yNKupDOx2HQyFI0WodZvcNjbY1tJjYpbPUdCk5LBm5nw7dvo7XOkl
38wZp78+Sp9IuUYvFp+XxbE3tsngjODLIHXEraVNHjeKOs5e8dBl+r3thi+ip6Viz+WmyKMOZ3t4
biTvxZLTUo5hV3Lhpw/GnEKqrouXef6TDIR7U8ZmA7w9WT6JMb6HeXCqzczw27Bu/bRx7ktCZ3dW
o+P6wAHVciduqxjLWwnJKxbUgHr1XkO82yQcD03JshGPCO1KB2YpR58ap6jrKWSKHD+0NCS8HM4O
poRpPJmjAoBF5NII321jP7gNH3E7AQyOo/JrtpnRIxAMBo3zrVYJ9PHeucusElESBzfdzQ9jIQkW
ZjS/mLAOrQLs9aLINIvqG9QtHPobd88PDuTszgcLQK3eRPOuNk1KSI0AqKe5fSFWKQ2aPN804VXs
TMymXKB5AhuWHGgO4z3YurH+yVD3re3AvYLrQObgcDgMRWluKyc71XZiBT3gI9/9HPS22WsLhWbU
CGSNY7eFsYebvc+PZWFzMafzDcD6lUCl20hU6W02cuMm49di2CarBuwtTR3slI8SlEG2LUkMT1YI
lFF9jIgjoojdqRzkPvXIEHdn9TM05g81PKTVKg4GV2dkiSYQ8R0yPaX3d7XTR7uGT/SMrcsHa6Eo
OtMxiGyO+Tg37mn2ptukCA2cBjk90wUGtmRPIW3psxGdAtiB3YVMZHjpEeOepfN2jk4dU/Hv7NgN
SggWVcKdjmRG30YCfo/pRW4wMpizCzxXpU1aTB1D5xdVeF0193Ol6kNueNsaj5LAeb1CNyFpSFyJ
VqGSXYvhETdKMW6Np9CkPPbyHGIumPWLh4dMZeqZlGdW7YbeTQMPpC0YMRrJ8impCzKcZzd9u1Z+
BSi7WM773GygccNkxwHEdEW2jm9PLLoDmR0b1BPo4TzvweyRrVTSQ969gak3HIrOQ+OrUcFULZpT
Zhtkm3BIh2Z4Nm333QEPszfkNiEo3Uc5QtdfZs99WnFaVCMcI9Wh6i8Z93ejqqmPBi4La2bs2z5m
OH2dVejtnPCGUg2wdBiuMIIKkxjU0dfZeYxmw0X/iE62IcKshqZ2nuYJlSi2Cx2FF2Y3sVPEb2/7
ns0mSqsAAhnyFcN5UnqM6bIuqo2IHwkJhMazOLeyVW1AaM6udKPJt+pIwYtNRiZY0d7NwfOnSc2F
5XrkS0/jcbSsh5AMnq2Z0yiGkJH++mEY3TKuSLGbbuDdIZxRJFgwPlFbLKbu2mqgSS+4kPIYcKgG
/QGVI0ra8a3IY/xbOs2CuGjyQ5YU90Np0zbH4LyLa/Wq3vUmnO9nNKvBBGgVR8rw6Ub4nbvCRuPD
PF2roJ4WLt3fZFzDfSrD5mOrKWpTzt7l7J0Qaee+ep8N9h1kZ+lDkw03DWUFWaI5g3kEMnJApr7m
Acr0JaK2WtmeE03mGg5/TMViMhw/Zx7QxFyzILbxhguWVDGk1rbGzhwlpKWiSeasoAOmYilPOUH6
VTI61HrycZ66Pxy60TmHw6ODjiHKxB7XcvJoLnYWgF2rDnpWvFQIhw6VgHiZL/VWj7VDKFqa+pl6
ieAa7FH0CkToBvbMIHMN5Cea/DabAR1Y1v7xOBwZeWAPCED6wlC7ucaZDgawPaozB38HaPTkpwP8
sYr7uVZZdQDv89W6HWROkR1/+zomNjZhTUSd8yXNhmXLsPq5FYSwOGZ+aJyPceDgmkt2Lem8suVx
SCNd/ghLMaLvZF2HY1ofdya+N7ec4MaZsAVmM5k4H+TmJq3x73jSj7owukhaVbEHMs0wADxUIzIY
Ha91zwF9l6n5II38npUAQ4FnoH3R+cHAPSpy94znqLk3AbVurLY+wgnJD+yTCDhjuqVo1coFjeMc
Cy5URepVqxvk/1n71hlQC/VkWYysJNFgIL4qiEPOx/LGm/JyGyEwCspaDQcnT5kZjiUbtjcvnGi5
rM2kkFtpHNK2PtWiJTrTk0ewhvEuN1D7uUjydlzm9bbTavVW4rCxvb2Ox+5YqhYDG9QMbkhAKBxZ
sBM7O3NpChyPxkGPEeuGxWJxjubbkVI43mZq6QLTe9btOnxM8EfH2KUWoT8zXyemm5QNvLecP9Rw
ZbMU3LSL+URf+Q+qHOOgFWzKjDuXQ+rN7cExw49UD4mxTu1dBI2jc+oPJkUA8JMXCtQW7PhtW/Tj
drDRecfF2r7Baqk0Dn6EphGDCLfCT/qHAZX5VSqzo8i5fxorbw6NuXXWwCcMqjbgGCTDSXHdZXN0
Hpgxwf3rxGDvmiq6YCbotw65Z4hpIErOsmLchoo1Ia/83BS2gmOBKsrSIg3m4h4FOoqQsH5NSQvw
+7a7bbmpdgUCKN/B4Wxlrr7jfhablOw0XOq0P6km2E1JXuEOTConDWDEtHTEvqccDEUuWM6Tighs
Y414Bhiq8e2IDQAQYm4Lt9hVtjTJLaMh1Rd0Vga6OVaU3KAV3JWmOEorHs9O2x5dsJRBVVHsNg2a
X/LM95U+4zuaaUYSbrKzWgISjAW7dIFNNindwCbc/NhZMCMg0gUJKtpNEddv3QyLDZEerro63Yyt
S2+IOljhNvBLV9HXc8fncbY/krpYKw7zwcvaLTJBceRSL/1hgGWv67taYwd1KwB+EbYkbMVPrUkn
x9E9Yq3QcGdJPpKgmLwMnjZucqra1MjG6yVB+wsC9IPYuXxDo00igdUlLuMZUeYCOG7UX60c4UEi
w3oPvanaRDZN1FEbL7HJRSJC6WxqGNbQ8vw+Iz0OfUtjTIhCObITATJ2V1pXMoKBcBOogmWA4Bbi
e7gbFkR9lQKwijgMx1g/6D6wmOeSpZIGBnJvk+UUVVx61dWnJUmdLYX0Elheem8lGOY5W8qNjhLq
QHGzhyWktnoKSlYioExcYp0Z+hGu1gIVAaD/hopG7lY6yqDfdkJvnoqurR8WQKqLSVBVw36zaR0H
vERv7Dol90lvR7dZe1cymnC1KTDxVK5Qw2E7NFwfVgtMMsvsYttiHsG0yOXVuvHOnKHBro72bJbO
TeTOt5iHDp5jaUdPI9/a6ogNMNrc9fUVhi5dpjV4PwPga+ekNOqbrrTuw8mzrrLaJiq1ST5AR5jb
1qTwFtYOlaW+48Rs+hadlqMRSnzwlCVmjPtbG1zfIKfhXsTYDMySIrMTRPtYGpZnOOl3iKAk9tHx
s6RBv0Gf7t3ipDJ8CPk9ImK+NTnlk6+jzgD/37SnpFBfy5Qnh769GNWCAIsHe8zzqU/WXnRHg3u8
zrwhKKe0OLZNjqR2qMcD3IOHAeMhQmhh7/HoUYclK7efyYnSWXmdcin28dJemxoN9xTDIlTpKnCk
Lc/l3L1VqKoLze2fiMoxHwTVLAfaS5MTBDuy3PrR5DmHabCfF2qeMTOGnVqMe2Pm/AheSGNQhaXT
UsvjQCflTinUjcNc3S+EhyFgzno/XjEi1UQXdzG1GyYk4ynLxd6pZzIUgSdslQlHVKDwmUuSdxkf
N34uKGXasYIWbRAlTF/6oq+pMg6Ik21qulvXqUFyhCd3gsuguvzu9wuLTe13c6ztps8p55I33AQQ
a62N+w4PEtoHIBCNSK/iNkQaqA/XRmFkdznuSfaXTKwWl32Frx6NxUhFT1/cEnxWLvQd387Kcp/q
K0+ov2ZqTmxBj6UXOY4PKcil9JDdHT+bnoPRYjevyi+npe0qUvsMiMK6YPi4dOPEAcaUtxrIt80i
x+Th9wsg2EUX0a7UoFxowBB2Ye6+p1V8KFnltgiJNH8G4LwtRpeYiEztxlk+VNDrDi5KkS2Y57U2
MNxTUR85utkn5yoyZoNQ+2pjof1n1/PUFouGS9eYw3XWU6B5Rg/Fr5M4uTqE304pX8YlCy8k0MkL
doXcja5I0/icU69E7THt8FjDpZBGDTAdCHgeHybSHfdT9NSkA7LEivKpQ5AaNAKRoB3+glfKgqLB
Gm5GrI7Z4KpTNGqlr039waNE8Yec5NnCKttDZ9tvxcRSbqnupTAJmMOVnwYsgNGxnTB0G46Xvazu
2aUYO1woDgPUiTkTSY0LKwtxeloGLbLlcLAXQN1JAjuYNgIqy4buYRfFi4jVcIcMNFiM4qdvo+wm
xgoQRKWVMIkgfAtDUr/pW+/odTlZEYakoDezY2VGu64He5QTHXYKv5MWuJAj0P0wWK3OaKqrva0j
0aa83yW5VZzcSGw0NU4nDAGfDfmI27i7VmaooGIga28FjLG4zF+8qjSg+CJBqUOENdpiPhDs7GvO
4l3ziTONU0YAciHDhjZ45KNYV4Yus1dTccRXpJBcddU0H+iZLQHiSN9SDJPSlchRh/YlI5CjYCaK
xQ+h2OpcMkxYdsYY88HSQKpt5hpDPs33kO3jKxPr6diS0ORWsHgytk8jNUVgooaCz9WVc7jlBPKo
kHauDhVyhWc/JKjIjHdhMbzEwsRL6s6SnUO85ByhKEAFAWTmQBQyN96+lTtKfG3Drh5IjLsEK1Ey
DYX202Kw9TFkvMa2810OgDzSGeXsCvVCif6ReqvbQuE6WdyGKCY8vPT2mQin0r6bRwwKNckaqGs0
Qm6Ra3kGKUFZIQ86lCU/HzI6JCn20QWFGVFiK2ofGJWXyhubpNQdsTerNnVgfefXoFNPskieQBAU
mj37ZAc2m9Bi2gIPojTaFO/hODPFyNuLqMTXkpnxYdB/OGXVN3Mrg7BIkiOt88eR+E8OflQ9g+ba
Bw53SHei9zRn0i0Bqt+EDlE7mLm4dBcRB/qQs+F0peQ0h6xdWw+K9Wr80b443jQHc9DehNBve6B0
tH6x++ku8Vp5+jVntrZ36NvAfNn0MbYqRxkMD9bmuhxSwDKEYs9vTqd5p8Zp/uRVQ6CucDYGM4Kt
I+cvV2l3re2SX2IsDyTPckQMi0/OnpuK/OhDP0KQ0k0Ie1AdIcv8suPC9xB/BSxB/ESzox/KdtH3
mri0RodtmfSKYCSSjyGADkbUnhnO240ZtHaUQXvJ4meTtJzNQFzja7Ei8/s9fab2RjrItqUpaDkl
T5oms0eCK65N24yCHqbDuesMeQHHNW9TjTa2EbacjtIIWx5klS3d6OnSLjeV66pjnmbeDrhJGeCA
YX4ZGfkW69wdy3MCNsGsj0PiiJuxIh4nNyKy1Txg+l3/4sFdRUWf7nNpsmN1jrOHIx9oYeqcc/YY
3zLYoyqBGOW3to4XxN6t0x+bWjzb7WmK4GkOGZ1H5v8slKmOgkQN0dUQ0lMvK4lnWNQGLJoeBoZV
HzKmvuealmwSqf5I0hPmKYkcGiv7NioASv1mVI05GHDhnfLEnM5NhZGggVN+hBkSWNMMhVufntgg
35SWmrtfcjAw4B3ZWJw1kNvZjeBMgMf290thSUyQfV69GAttk8z8TJnSnpLoCa8K83IA/eud8KhS
N9xFtEk4V/NFZelTiuCG1s7CUX4WjxbSHyzo8dfI4XsbY7OtebPOZlUjvfWWslp7i7GfLtORYR1M
AXsZOebRIsrHBTOW5ewahyVhSnVQ6+3whPBB28WavFPNMuzrEjM9ucd0hhjeXOqq7PdR5z2m5Uip
OCpcNmNjnUNUrrQr5hOcbnUBpq9j+6vvhhzIDpOGN+JZiG0p9U+vs56QFHNbJe6XU7A3iIJ4i5yB
n//7nUBFaFt7JJUopmF+nuOqRHzkkZ40ZuZWmxN65nGen11IDH4ykPRq2zPIL+Kpenc4k1nA5HFJ
wGIoRurjTHfKHIzPKZoU9iLHJV4vuyF0AyYLI2ZKlujm9/tlfUysiQyPJcXsfhH9lZtUw3/ydV67
jQPbtv0iAlUMRfJVonJwji+E2+5mzplffwbVwO2LjbPPQwuWWrZliWStWmvOMTEKYGqg8l6cM3Z5
sus7NDAVuyHnkDWGdiyWmwbyX4QMd79UvkcGWR11KVkeOUpyWsEsuIq2ckqwCuiq6mj2ZsmzauIN
5wcbacYKTtFTZQ/TcpTKlU2n0rP4w7FET4C4FqSe74RswmXANj5ouy+dM6SuQthjjbkLjfwhz/tu
RzBtTtsZvne8oPX+3XQlBXDCeARyzocxNDBHSi5ec+cisqgaB7+8RXxw639nbb3jCV5rvUDx7XYI
rNLUjs5OkD6GgS+WuEAGqf6XytoPEmuK+5Q8Dja1UXggu8RhvZ+ves3qH+BTQ77NjmLi/aM34o64
m2aMIeiKIRYuSgIUZkL3q9/hGG/g4v7IitiyJmoML05oGchxeCRyDiE3SfUwPJCpKklnjl+hfPWS
ZW67l/2pXo5AxCSI9+lJYNxBwS1RRkPlhdYizXwNIZWcH5PuV1OpR9sc9a1pTTs1f2a4q/sxf+bj
n8AA2nBUBsNacWkbQ5Hum2xYAzEor+VkQsfXcoYC7XHUfJ+jEJVZZRbZBSe0QR8N+GCW8jrzjMac
W11Kg0D4RmabEfn2KQHRYsP2oq2htXvTzBN6a2PP2DHMsZDB3nGiiHDjxMS+bUd3QdzbF6K/WQKA
ymls2lFRFdYqifYyMe7mjA/RjPsnVWnP2qLdM5qmpuWXJh5140RdxUikdO9Hriuw3CJeeVQ9YlEb
cbmY04YjS1zcITmRyVA++AoESe82zLUi2+U6NRVnNoeP+SCXqauDpR7+AGpaOFez0PiYs5atfGAw
KyBIgGn8a9wSKjSnw4vRbhwyTOgjopgddCmWXivD6rh5CuORfnDMtgerKxDqdGtY43sm9eqYRO1L
2wwRo//0gYkrS2dGylvpih3EErMMLc8oGdbVE7olHl4ZEdVoWdAQKWd/lyEM90AIEedL0wsDGw0d
mkjayiS0DkgFAgtetVVhFgo7PkYC3n4ndrskT5KzV2vsNG7fB8T/ePsqomG5022DjjFc0RR/3dwx
9o9T53Emg2qZ3AHCIMYeBPkxiECikbhMzzZJUXDg353Z3gLWsHdD2NEXdvAPzMox96nt6nsoixOH
nVnv22UeYiVW9GwRX7RhBmKSnxO+2nccJv7eshvEIBoMA3qK7B8Nup2mZFBsI8Hu6JjZWnwcHt0Z
/SHekC+TGmrlMCylWGXVNGO17ezkvu19f4c3fhstdNowkC9ZxdpEaA2D+QXyFQK6re1pOvpaJTe1
DH8Zdcv1x01B0rONBEhAG9/q4g7PZ06wkaSJUrrMUabZpLLF1bRRax3YEJIvlElhrPYSShOX9PI4
OM6DsAWyLU0RDLN8vn4ksI3PxJ8kGLuNRQO2/J9ZxSknOjpWudBUb1/NVs0phKxm7YNjX2fgS9rZ
OsDkRyVG96lq5Z3bcs3LZz4QxYbEKzl0SPYpqwPVzqqO8NImdRV4WhBChtGjVyxr5IaQYZmZQt8b
pVYdh1Bumii1YLtuiTsD+R40P9O0wFWbXltj/KURRwUQoQOVldFxpoofZdkvYQ6NuHXIFxLFgtiy
Q+zAWs0IPXtOo7DdakYxA1Vu3jSN0jZF4noc+9pOVj7W9iWPnO5emFwtJMPbVnvo2D0fbp9TB6KX
tC1842G8ISPhJ80Mf1UXVDbtfV3aGVaEYm2ZkFoKu1tqzfCh5+0Sm5aJEmmXdC8Lzg0j9nFYaEh2
DHYMjtT2RZVVODAkCoMC86CZjchNbOuVrSD3lpuoi30Gz66BU4uF6PbxU5mAO2p68gzgJMGDUush
FLSilj/pdgPfGWJd6czbjE+FvmV7DJp4+e52xwiQF9+xEgaCGK7JdDwDszbtE72sjsLQGa8gx0QV
Px5FT2GMjPRDJ/C4RlE/cBTDsHgB2jICPBS2546zpKbU+mtcQruTZncgqAX5l6NdSN5DS9pSOUVu
V12paScuF6QE9iX9nhKSHXxHBnDJZcyEPJrkQ5aVXVy5xm1jJP8nkIAZbaL4V64FO8vR4ysdBOhU
CJRWMNjp9GSMgpZp/qKM3ue9hmtDpZ+Qzaq9mAP3ItNY7Sxt+slpNJyGodw0CfhXMZF/LCa5BsMQ
IX1GBjOLxN4srZxrGKPdztzs6tgB87MczzHTtfTE6wMGPAdQeE2I0rZ7RhuAtcBHNKbTUMhimHaZ
6Irt7CZwzqU1rVSUjueyapkuaAkJSdR7fkTCgF2nj3M77Wd6C9FiVH1E3pR6WBu/E4uUSFUjUgD7
u2fvTYs92AjZOczyUetVRc1pOmRPSXoqMRy5jkPlkkhGTw62dTeAREDmRTtp/jnGYu4BD6U8JJzK
7rtxb1rjr4I5fuXEC/wgILhT36YZjsneqe41q/wZ8kcHvyATC3kaATkfKmK+Lq7S73jKd6Rh9feL
LUDANfFpXnqv6JgF1I10D1YFF+BpYMYcgN+xFpXe7N8xvsWjwtWrc6Bm1RKugO0+JibrrFDZkSQ1
fFQz4vUqwN4HhRo9aFR5dhavrffap3sRyqnZxqWZeYVDEp/S7g2qZY/PM/Rc2I+dBhAu5xcyXNWr
TdNjLGk5dIFveZLOFZPDjDZFFZzxqpEOU+HJEZG/rk37zgq/IlmxaiHc8lwdXbh0XkJFkwklA63o
DLNol/1OSCoY+/GryqHXRvovXROHXAGRbxK2qX7kr5ixxCuT91PRZ2d6mK0ShtWrfmkl6+oaT6W+
RoQ77g5ofHKGGMn3EqnnAQJCw5ojFmAzwlIqf5IAhcKs/7Bszg12tRq9ZNTAYyXbYEOsA02B8kSc
WIz8XGjbPrboC4Z3/mj+LhTtLtw+xbpz2i8EQh7zdIsGhUO+aBq/B3jjY/laDRWxACxM67xgwA48
mst5ki85yDOEJKqxNJbPMu1OmpYBCrVeLOIe/MqiKEIB51eCWEXtYJCL7rFY+p6DX9A26u/M14Ac
IKV0Rk8HjuC5kw3FqNGsLQx1QueGx16cA3FUpvGLjPI3J6u+4Ik8lwhZS2nuFOwLHy85G34QmYb6
rXw2YvGA3KEB+lB01UKKRWzZXoQis4LiXtRY7rpSVF45fDPTA9KKrmvdVtVvh+p5p2v9vXItAifz
6AnCP5oFooAxPFXPOKPVVmMZ3yGVzjZ2xvlSOLhuSYoV7Aub85CiQpxQXoR2/BQyqtkk4HNDcjDb
5BhYwvTq0iRDfKyegmQnmcrhU5baejDQqlsNHuABiMVuHPJtFSXPgzU/6JyVa7vAzs7AON7mfmCc
Zyd8ljYQjzmcbPoaOUtSG/zpEgs36vhI9Ou0HiPwQ/X0q8gNGsTdB9P+xfLEhVMup3r6yvD2iFQx
wdmNop/kBdsfHyYano2ayanSaYHUgrm9j8gUXYPNaGnFkBUNVA1bUnbWqs4EIjHNbo69n1xIHPK3
tcm6YC5cdNnILY0QuQ6HibyXZvQwxWB2hAC1MuyhYCwBVjedd5FV/BFmiS58yIkIl8a6T+kkKYIT
PYsmLAINmrl2927ptNQ7169RJ7UAdsX0hRpV5zKytzrtfcQHZzrmOWUJKEvrvSW1GY7dyrcTLj4V
1yg0mJvB4C+oBnfjpxZC78xFAWMQ85JToDFjeIxlynqSacSvcYD3Vl1f/DHZK6c7Va296bGzrGCc
MPzFqbiuBmF4idFU62hcyDr+YBxiOTOZy0dQAhNGZbZJXp0uonLVEhvcQqyYTLbGQcIWJJJZdYr0
+trUCFByq9pwDtu71qjeEA4UEBpPs2XdA7Y0UCTx8QPbzeAAjL740qpF8ayqb9NXYHUSrjiBfhqq
tNkShuKNtovzwTjbVIhbM9LSTePWe9R+RwopZjI+6vvM/QrD8h6jxIVNRsuHwwfdZ4phOGISBpJA
hVptGxvZbo6CO9SDk8eFyILNtcVXCLQn1d+nuNk07LyT+GBmzqWA1LVuMRqI3ty4A0PtbHqtyU7G
6Hzvo5rXfcH+iEsIrsJpTSp7uRWDjbpuJ0cbPyadytG1vqZZHc2620/p1reyl6EfE8+my7O9Atah
q760EmyTgwniOMRSyZgAuEQOdoYqwndOCZSHFq0UmVsyo20jMnyOvt5dEGBBuNTDXwUth63cteRN
ACEB2TiBQQeI+ZjU7nuljSfiX8ptMCbjxrXuaGR5CW8qeAuGc0UV4g1Ng/cwJzdM+Q6KJiuat3yG
20Lir097DI55Pr/05AqfJEIvby7IBE/8R5i3JyxaPmr3aRfQ7jkMvp2fe8cqWN5SD0iOczbMxPA6
woyXEOglOSOnKUQHfq0E7qRG1dq6JlKYhPmp9bAXIRXu9qkGPbdQ9BtyIWoq2rReO6FNOG0cALpt
R3MbKCzNoOrnlWHh1VEGE5cYU8Zc1tkT5xn6s+Mg5Uc92Bj+Q/XQaYa5DiZSVOwECVWaJx/CMfhB
/cYaU8ANE3J0VSIkGELl5QZd8sGFTDy0bOsL7rm6S9p7I09N74AfY68ToffdzSHtS3Tfq7SboI76
BWqx2UdTwW4V/wzdaPmQ8xGyi6kOadv0cL30r5D3FSE+oiNkf9sObfp+kD+iH8x9sPjWSuAT/Jlc
J+z4D6CHaxkG7Pdk1NGqnLi8REfRLd5xFGmroGK84NJY3fBaLhp2aXyighY9PVgsvmZ1ZzkdL6nE
rDe00XAFvgCEJM/6zex+4wGbDzKpdrcEz5YUSKvNCxoxrdyzD/N6X9Ea7dW5KQcbfFd2SojoHH3p
zTnKRpXeZ6XrXvzkNJDUscJ3AD+ms6yVnvUXNPz7uLAW6wD4PPTt+W40K6yxo5ifVKCdAJsHH1IO
YDgynfMfVd/JNxTVfTAvV5PoKXZKC6Ya+A8Uc+FHX8DnBImeHtOBi/2cVeWhP8l45p3uFRCaPCiP
8E4azOGF+24wFEahBT+OEFuSbWPDf1YEYE7pML27rhHDmyKD1MEypOKCBGrxnZKbeu9qWntP7vea
Jj1hGuX4MTr64Lmo3Y5zF/bIsWcG7fG3y8btg0FQeqiWFCCfKtNJQ+dEjmVLCUYaeEBIzR3+loHk
ueYXosZH0AnG+zhljySsAjIy2oGdH7+CMb9nWoDAipDsmQohwmUqOCJrBpcrnU7yJcgc9nqErSye
3YGaZ7TfI1xjoco+6uWtYBOp+wgDZ0fmH7rppUL+RudkECwDs9vSGRQMX305nGKycnZsbYNdPobU
mVrLzph+49BF7TNElkOsZwSr5xTVhONtg7h9I9gaI3EIhHBcfp87a8CO8G6fBjn63iwVczAEdre/
jqwQ6yC0UcAeL6a7YaEF5DM0Ef9gV428EMKhX25fIQJ6zCQZIoEfbhqnQTUU2v210x4jhOCfZNBF
wAGqY2526T5hgdgESNFXtokrI5yGPYab5Kth6OTVDVqgfGCyQk+TDTORBqOr/RQj/vFRHW+HVc/1
92zVHA9BSXVYECYeaVyyQ86smd8y9yU2SIVECWsG1p5OoMIw80+jXCA/c3qmm0GHc/S3ONSoF3oB
GB1jIlr9u95Ovyo04Z4fJfi2xEL1Gjvk4kPa4CC/F+Bc40R8k94hT1HnYANDqtvTJ4ZmCBqtCTea
Yy9YecrOxOz+INHqD4bGFMrFiEVEOBfroiDLKI7vqKKhbIdZdGYNwN7dPMmZdIgQzFss8dnorQbH
Ptcn2INw6ALtWwd0vnbmfrog78/xVRX6Ba/KgoEd+mPnvmr8AC01gp3m68Eu7K6R3hHWynecbOuz
zjHFl218YjXYyvi5VV2zDd3mBIEQCRwkhu3cmzjeenBK9gCFTBvPCkG6GZf10+gg/TLja94rskcA
6N4bixC5o5JtBL9Fj5KFrEUElJ8RHVdPXfdJi5FmGiZ+tyrMkzM0xmlqbMJJ9PIiK8It9EklD0Gn
ngnzc47sE/+gIgivAmvygi90tnbmcDwKDi7t2ln07GxfaSe8yud4iq6DwIdYdPh+WKVYlRsxn9jP
UnjraQ2gHn6222R//JSUTZfyG5FiuKom3sVF+b2O5lnzgqRuMd8zIMWtcmmkaB4LVb43KVuBjjEX
EQ35HgMxElnCLTdyeXNCOAhPnZSvicjdTzTR41qFZX5JkJWBwXtg10xpXw/qI2wGbW21pcHG2nhp
JxZ4hdJzun32I1A0izRJxGH1Z4AAC6NRTg1phD22FOBJSTTeqX5DxN4a4nlM6HHSs3JghAPHtxZl
8CjzA3wEi8YDU1wTnmdKI5EIeHO9dGJzJ9DfNCNmRj34xWag+H3TdKRBhn3Sjc56kU2AknIp9Muw
2BBOBt3FJ53I0qwjx9/wHOsvldRoY4+c1oZBc4UB9EgBIwgKLScHS4GCglfNyxbfptTRyl9RIyGX
2OYOAhmWwCEl6KPHoRz9ul1qE8m3p3JeGpfZAfn4NVbjdNAjymBraK9EVvqfUFRjDy9Xt/IbkKSE
s2zcVrB3LWkbmG21qxkVHRKkhuj+mE+3gVHvMubhrNKJvxYGO5zOZL/vBOLJDMFyVM2LSmnRUB3p
nu6woYiXY4DPbml/aH9ANIKuDl+MqSAluUwwtwo2LAhjWXghz6AdFm+a6bNC5KhyCoVkVOYkK9W6
+6bM8c1Ku52muleqm+Rczu1xaoNHU42/QtNGo8HyOtaU6+1I4GOTQZcoqDuJ+DbX8WQ/WjofOtOl
npk3YHEjUHtEkREj0CVjtk1Ques6xmLrScf6OdrMbGtBHiQEUQp6hkNJkH9obvkgR4qmYXmP3dSN
r1XetI9xUr3AXrJPpsa1WI9CZ62iEuyI/xzNTr0Ri50P+xl2ivbOkAyJTNStDMMPtcRNSV4y2aP+
LydhRJ06uvNhk2hZN8J4dgvXOfU9RV1HEoS7LNijhtSrqs33wGWHM5hQ6NJ+YCltip5zKGpWTqoj
mIjp3lUiq+5A5kLJqtp6n0Si2w02EbBqlq8hILFp4jQQ40BPugZMXIK5sOJ1Y/nIhFsuZVz+aTIC
lYyjuXikj/MNyMfesyQ1q6o3qg8A5iktkdKLJUtCRJA2EyAIJ9NQsLPxcQ4SKBuwSAx9JVaUtMl5
jhmlR9NPk/IhTRou6Kjut7NfPmg1dQMTyV+28xymlfY299ZTFViUpFl2DYjO3DX4LT/QRwMlwGXV
9lgc+9x8nshcXt+eOXExEv3G72hI3Aor1Ai04kqtPg5YFUCcvFpAPV9Rem7jcf6oa97cIoE2YBlf
5rIS9lUz48duOL/pE3AEH33EtgwgjLVhA9Mze3LyuHSTE41dxxHifdJzdp4TRL4CpzYlji/fx7/L
fF0/ZaFpsifjUhhDXis5BUNsJR9m1NyjFsqfEviDl1bB3fKrnhcUcDnqmJNdNCNBIdj5d7fnRzLU
GbEW5B029iWfiidBiuO6s2xKfOJsRusiNWoagQdmX86ULI5JlmoHRxybtaawknXDQCsAVS9xAvNT
bo7FBxhBZJ6B5ODQteIDlCayATqPIWqmbV5CGnTGjuDAGdIZulNk5T3Lusjau8gIf0SnxvsoVuBv
RfdOJrX/rtFi3EzSRviRBNp7GZjbiW7uOiGKYadP5l3GbgyNEpkZJvmMNJjF+J50E25UWDik3xAS
yamuXURA69adPuFQ+OwMSXQmj3Fj8Jd9ZLmgX9XbLyaKnrM2peVapGH0AR//K3DzS5qPzpl+Xvck
w+7+dkb1QjLYGmEThW2Rvifan78PB6XYmSa91ZK8dJlQYbd+Eu6M2v2wo0DRsneb60BbChKsrz6U
CY1dzhDWElKVHmUV3aOjiBNwfAhxiG4wiZ2ccl4fp09Hg4Q42TSc1kyxrY9hbH5S0vWoTwVUYYI3
2Mp2D7WGKpkutoua5L0QFTMuLURrhPHvKYrnp9InHJ3Uoal4dMZ02pcpxW5jdE8tw2ZixRYcP2KW
OqcHkpNrtcpAwB0RUrnv7VtSqvoFNNSONxzhhIKsTQODHJBpYBGOnGA1o2q99vMjWuvgYVhCssgo
iq96SkjHwpQ3awYwscEU0CWEo6k7rs1YvfsafTBtqdcKSqHDFBxfUM8nHCM5m9SkkEg7DB4spiS3
m6FhZPW/PXb733//cXvev8f+3f2vj93+I/x/v+h293977N+P+q+/7fZt//fz/ref/F8fu/2of7/t
34//vx/79wpu33F78n88hlOI1iFJ4uCwU9Uinpu4LMfaUUkaGlpELko95yQdBvlwptfUsyrg5Ret
25/T0gwwkSxfZjFeZFx/w3DGPIXVJsz2JB4R1fnvOf/fl7f/gl8ObtInp+72faW0XS7au5GB9kkY
WI6nDChm0blUv5qBalIPXzqp04BZuh+M4MhqIxONxsKUn2+PYarPz7e7zlwGhxbeBsB6RLqzAAHo
LClb4yD8DS3R8Tyq8g+x9NPWMBpS6t3h27HU5HF+jOuptIsTveUVMB5a+4H+OxrqYjX4EPTZ79Em
1NIBAAlBxoP/JhOghVx4zyXafKu3OUG1Q29PZEmmbNcCUpKyakkMV9/NgoNiLgnEf0r0fedGj247
k0cB6JSlOfzyjV+kxWCgnkmQ0a2QTJ/51AI28BpJipvfqM3YjTWejA5RdkECChqQfPnlfF4Kr9Ai
LGDTRSWiIHe5HiZFsrqF1XgpeVizL8l81ljXmQmKDTvpD2KBKDRdfFQWwVQu6BCj0tputS6GfN6A
cjFXU9WdZDmSfuL7L/syQ27jA+yhh1Tthrm9mBHdWDlGP01hfvp08bPquxuxP9BPMo8VeHPi+QKI
NPHFNXnjpIKPXNdsKewu27exeOdyKM5OJbDlhxp13/xDCjN7i6ipvKQuKbj9Y0fEHhF5zg/Sq01s
ji5QN9qVJkxumzlFwgaxYlRKK3LeG6jru9JAe8PbKPiMVId1k+kkDfbehzaTVx4UygE/iGato1bd
24Z5QpNWb/KkjRHUoSvsiTE4NnTwRkbfTFJB9PRa9UTEYbT2XTq0VqQuVIA9qlV71w8YF4Qd7kIS
AFdpYD/PKQzuzkAbxLCUzi4bwaUHgcKnqv/gMiYUawr2oTL2UoyPgEzANHRIqMI0vI62tFaVE32S
QBCxfyVs9HbUtm07niOBYqjwM2TCwBq2Vt59cXAhzVZ8k2TAL9oKhHkUQzQi3XCVF+pgzSRvBQmQ
xS5D1umTGbT1mwU4xCu86FTt7HZ4g60I1YLRyNrDJrXVEXUc6t7TUO3jfMUmDMU2pFlpBedI9huD
2bPn0Gxjp4CfkGc/0T1BbcOkh/8cIyYJyW6Ogy/X10BwDDb9Anvhwk/icxRUcrKxj9FyBjsMStdl
tNBYHLky4/wk3MD14ow+cxBywt7+/rA22Wzc7qftoukdaOhBaGkUpiUn+MR8xntu2s2m1gEAQ5N4
0rp8pZv276pCSi6w0zew6tYQYjjjZj5KdhOWN1b03FqCUtgxCfM41SAheneflPIHt6DyeqLNDxwQ
h6ak5+OzV64NOnOG2WpwJce7sXAPvrKwwDQIA91UNFz68paoYqQ1nBmKQY9HjrdxJlaWE8nMRxqq
BH3okBbWFnLnMy/N2BbEtjlqaM9YR6qVBVFgO9BKQUqVbjJzfg2KKtrUojhZghQAuomGx/bBA23X
cqLVJVfJZXpnv9Hueyown9Na5PPQljm+QTiRNHvBhDVh5Z4ZE7LKMkVvh8aiD7jANEE61BFOIXR4
n4hri70ptDPdEL1sgJuD+Vpp4/hYhb7y8Aac6G1uTCfrUMbF49kgVAbSA1kspfs0zOgJ/ZnBixLR
36XhdtmfpDI8Mr7gYfc1uJ0OXNlJcsEJ2Mh4cUCgnasn8dlU0X1hzg7bGtymXcexYCB0DBzNQOZc
HR2DH13UMF18LUjOceY/tiUTcGrGaS3L6SQBpO3pc70PaXVNqbY3yvhlTTGyAotewiDQ0aUJs/TQ
jF+nCXNdRHaCrjixZ4dgE3oGmxxKzQpjAsEDRvs2lXKFXykh4HQRFX0iUgZpUHOVBdHyVmZds/S3
koPZtTC6WRZvN0luLGom/++iaasZFveyNP57xu0rghG/Cxl9mQVnss708exPGHE1G0TQ7S4AVf98
+yp1BvdcjKXaoQp/cc2W9C8TEugc6neDb32Iahj31rjXbdCnJJTgySp46xxgEruuxqvHyW69aGL6
VQ9gqyZb+w5DZ5PF5p1fgZvUwAORMvpWsLFyKldwDEVP6MBcXghXs5iZRGSyEIvA2Vsph3NtmQ/O
GL7OTcikyHCbc7fcTAIjOdh7Rx/5QQlmiJYcN4x9A3UqeRVhRbShYJUx9UGhWMufA0N7s7P2h47U
SymHDXPh4Og2vjo5yXru+j/LEGtn+cWbY6GEs5W9nYfpV7ZQQOraUBuSGFhrgxWqGoqLhJbtlI80
JjKWsci4t2KbMERdP+rLglOaPVvTGD5FEdVbadFrlOi0XTpTfkAscOcAvtcYdmJ8R06OUbehxbbt
0bEnUf7MjBpDu1Y2m1tYUVuMwJ/8xhM64MdpucmQZK56K4s3s97F6HmzYOu7n0Muyc+1G40tnmGv
llarYnO8lpLMrQoiulI+H5yfMsxsq+Ss7Dk5Z1oZH1RqHKuxvfRw6Bg/9TTdmP+dqeSRhEQ9iSvj
Zcrr39XiHr39FODwTK/d59sdEzHYuqei2jMtvcYNy49dk83EP1Cy9zD1bDpYi/E3bM7RZNTnxSV/
7kfLOFoKmsvyPutTPNHWF3iqyC61U+xrQvlAFJLyUNE9nUH2bjKpQfb7nrGPn3pXlOcaSQtzK+lp
EY2rcjmvBmk+ywZCCVFNJziarsmmYcoYstXoxM7x8quJS8fyNejPFZj1qSAEis2hRcW4fPpxTGYv
M++VO42PpC6aG90oYOvx4pcGbltE59ud200HGt6bSEwD46SN+6yOHggPhIUxuvY6bpCF3K7OPdOQ
SoCi0wmHWA7HkCs7pvc9r7JfNcv7in1suVoF01Hj074tXtOgZWdDK/KzmdgNOjcyWdy6fI4cQmvQ
QFYHsvb2yuUjr5U7ezSiNqk+hccqNrpzsdzoeXXC7i32FfMlvFE1CxDFC/aZn7pepxniO/pfyD4m
WGRubH4R3k3kWlbS3mpLD53qwG4fBSbJfTMLr7vEyY6zexjR5JNMDhtGIkVgJD96yTwkxy48E5DN
VI7oGy6kkHiQo2Nt+gyjdGtp4rciVh4dAvtZi6sfpfNwzzT+3PTtRR+pUyC7eOUCYUozyFco9boE
l0JQ3JlKK3dh1P6ElCNGwWzPccgNuW0F3CnAZUgMEu3+7DHTRxpmFn9IvOwqK7ErZ+014xee/924
sBzOOrUnyYf+oxGBhqaiwCLtJxQKbVdsND9VxK+ZuOnLSxlpxynp6BTj8cVEAHAm1l4a0qp916+O
Y0MMRDYPj3UWoYcrnXPYmveT4LTU4iVrYpe0XXxELMvkTt1lGKH3rMzi3C1FFXFCMRLVdQrhhE0D
C/7t6I5shzIFY/QeQe0ZAA2T+PSnFHiKIXw4lm8y7DO/rMFKd3Cvnb3bNQc3mr0AZe0aoQMFueUf
mFNIkIbuz+2HqiUC7fbVbWX/99jtrq6zlUhs9fe543KO3Z7x7xv+4/vL5fAstkviRu7K9D0fVLED
n0s+oYjke5WLNwPO6IPTp9XDXKrX28Nma4ptaYKGuN2dnPQBN2KBwCop77M2+bk9jNceMAe13A58
R713XN69dpmABqT8XdG1YxQ2MCRamTFcb//x739b5zQGjXm5PRXGBXseijxrH8rw89+zVBOTmWra
12gqdMKRIHS1Wk0Dfrkrxxb7laN6L499ea2yOr9K5+8d8CNkfy8P3240LFQxqslV6E47ZmoxC7iL
Njg3rjrZKn9vOgbnexUuyGMyquu+vd6ecLuhM2NcG2CSXkXWpZe3WHNCc0EX97a64nF4qZ3+PQ4G
5idfPQawY5TkJ61Ec2Yl+osrcICI2rxkFrsdHKSv//bwt+YDej5K2hbEpmLrBpAepXMeYdCIQB/q
rd2cMOkzo80A1LXLj/+X2Pf3K6NDCDmTgnP75TbzIOg/25zsTwuJpFaTkOI0YjzebgYWsbWhgGa6
leseFyUC+2Sxa7E0MROnupoRnwV5dEZECWLOCBu6Q7fbREdf24Z2dSTrcZMA9NuTfVf9fcjJGXd1
KLW1VlleaHwaix9Ct/vyCDuMjaxbP5Cr/kIBfQ4lAtysynCiLV/dbmoStY/jAPJzPpQdLeG8rGev
W0SoRJ4SK1fQo0RtwvIR6GQLA2OaAeT2r31j/WbXGGIwzn+Pkk0rORU99anZkVdeuJtI199vD9Ge
cnCQ8+FkqCh2aaAXx7HLbA/4ENyV5a5NXY0QljhjoNsoGqal+eSPEaGs7bizyGJVFcLgpoNRH9Lf
Q2wHRKGi1mBRASsVKu5TmhdHLg747fkg6oIk46S3vP/axJkrRda1S9zEouPWuyqfUY7QBAPhfyFY
mSkSuJVNHFXLSSU4QrroEMk/7AAROdkh+4N+Svm9iwPPyPPyGDn2L103xk2WV0zVl/fj7zugXsoW
8GlgzOmW4ddLT6DC8XZja/64g/CDwxH/WRYjFMVX+XL7AG43U4LqOcnEq2+FBwsOMDLkmv1tWHHg
7ZvZukDrjvdIWsngYdl8SCkCEYkab8HYv4JCbba3d5OCfwmB5Aaa57iyitRBLi39TaRZu8k13n0H
E+hISvWGQ9gydkXjc2nvcPQv78m/zhiZDhUYEPnmK/dPWtBVNF002TUQiqND3UH6iEMcqP8jk+z5
9quZQJsHQuL+vo6l8SfqtJnX0u27fYYM6z96ZU1LQ5vuOeAoWYQn8dPqRJsjpifrqrbAfGvaeS4i
8g3hd2ZkvyWLQYdyFLhWGL0xiS+Ot4fa5StQwaVmPBspNhQ/sT4gpqAdTOI83M5cFW7Xgg53C/67
5Q91SQzFqwoPgFMWqIYI1i60UXZ2DEYiB9LkEJRktI6S6Dh89VdDtjin58ze6HWE9K6yLgBRIqRS
+EW1n9ag/04I9BJbrSP9JzPMgJj8h70nHp/2bNcqeI8FiTSha39hxv+d9G1Ci4RCHCMnK4c+geia
4QTGLXsoDU3QNE7XvNgsG6s8cp2zqGL9mowU+NOypeC82rj2/zB2XjvSK1l2fpXGuRZ76IMUpvsi
DdNVZmV5c0OUpScj6Mmn18dzWiP0CBAEDH7M6XKZSTIi9t5rfQtomUFc31//9O30mTMJh5QEBXVo
PHBiUwR9QHM+oil89BwYI+E0xqdY5yMnTOFtoH+xSvQ2pKv31vide0DPuIvTMNnLMoI71rcDJS7L
6zHiJLNqSGLFt7xop2HSJ90vjRNGMuHSqHjEfevyfM+AOibAzswjIbJDOcoYNHGw3hsm7n560h/Q
8Kc9wQDY5kfwHjMUzbBosYBUk8LeQ0pIVuPUypNuFw3FcJjC+iq5BEGHY2YtdEA7fjQj2Z79IyEF
wPES7eQ7PpFrNN3XFbnS6yRrwX5Au+N8eayBWhyo/PnZZcNYfLqh5JeE+TltcmNnI4y91MLbuI5m
XuJMdBfWjGCwDdCffQcMDnHEgwTJR0dDeiv4FBbThxnbJwpy7zcv0Mr0xRcxv1B6Uot6VLJ9FX3C
awe0jXQ1owXo6Iyw3knaUUeOtGPJUNaW/dHSSH3rwm+bkfgWSZCLsaQ5aVbj7dBixscxex0K9Jhh
rMPla0eO/Y38iLxxx0T0jnAwbc/h6QUN4bibbNAf5eiPrLlncNYp0+PuVvc+sWhZOX7/QlswL3TO
Ngk089VQ6NsOX9/GoEmlGC3thuSdegYht6XKLU8LLjfweLKBjBJbw6a169feWIYjc0VIJxrutYup
JZ+ZNXQiHNhLg6HhyRoNeVs7+o66jvRfi8CpeGmOjNyeU/w72PVG9uodYB4rIvPOYY4DW2+JiRtk
dOMt3CUXo7Ep4kNpz0cZlQS30exdNYWGAr6mu5GkJ7qOrKVxd4/rMmH0D0C9xE1sd9YRf9MU5GDV
Co2CzXamW+DNZCcN1o1sRmRNhf8samM4aaQN5F0DfaSH+aF8ZOWuY6fbAUsLOfAMyYT1iDDolZb2
XaZcYwe6Vq0tC5ZfZDuQEmmsK69f5C48FBoQRjuMe+ws1XHS7Ge2AMTmOQ3UWYMAUnCioEHA4aG7
WmahbV0k1aFR+CdJwnzvMyEeMu9UN/FDR3eVuhmJX5RppyxjeaD8mM696CDHaDg9RJfSEgMTEXSJ
v2/M+q5t0aNpLWadgfAHdAywdaNjWS8Ernzq9rofn5gMNccsg82k2ZdcB13cIPr4qCL/w7Ls8ipr
yEBpg3yqIIuhscxVXLrRWSCf2BjIUfFSittQYq/wVPtTw4dZlSL0oMChvO+LPA6MhtiWuRPofx3i
hTLyP1tJB3SMaPXoxe+cSUED06RZvbyM5GYI468kZf+AmlNsYScAt5PRk4IKgaiRAO45Qg9SZdqm
sPqQST4IWx5zSd1qAedaUuMX6tEOUHmxHkIlgfQSHmS4KH5L1HSHDOUKbyIwKFB5x2pPGXUpGFPu
Ur/0jlOPf5bMaUSk4I1JF1mFVnlDrRnvncp4nwyWSDi90UZv9Kem6Y29V2RUkjOcLyrcAIaU47G5
lz3HzNLzKPoqmjewbdwiIcPNKyVxtM7eatz7oRs+ncyFRmkCaivobEwy3Uc9fOwMNRs62bLZEVqq
OvKuCAQOz/Fty8fultqdAPDMQ4tUCIEHrZgxDxpGHv1AI63vAr68tymrUVTPOv49r9mlaXz0bMxs
3vDpVaAomC/4iy34qOixrlrcE6hzM3yFBYnzoTprc2WCaunyrecPLwW0dwNOD2ohAxKtWQASc4fb
mkfxll0qs2wyqV1eXVNm5dpilBBkI+4OL9HeHN2d9pMx/3ItcO/V2PUNhtkrficL3sIDV6jxtnGd
GsHQ1UdR1Duf+dmBxh+jeqODA9Phd078hWUz7DWDHpqBe2mXFcbGxXuNbBsYbTwStdWiChAzAyjY
ZZLDkyDQdZUNOQNRJytgD4m7PJH3k+s9o+GuRzQBwNtJAS1TCNfIxOe0X40K3TQ2xWcMCOc2XSr/
66Aoomj+PvtR+YEEJ9toCwmT1riPg3yZX3+69UL5olGM6u3dbmVMSn3P3EhA7x0sPpc2UVAMlU+o
0aTOhV7se90Kys5BqFfmCsPLgpGy9LPVx4+aflu7mF+tDPbzFAEdmNF7s7IB8KOu4AoSx4CeHnxt
20gIzChmwUkz9FJIgK4huN9s8MtLXwwB7fiRlX7WyTd7jjCjsHt33zF6a9oZI7NwfIFq/koGMK5i
bslldOOLPagzZemrFjI+ci0LN61hnoBCIV6LoPD6WnuLyR/TN11pQKEc5AoL4E4cTWtb6570FvJu
CBwl1+xvuljXwTeRj5QQEjq5DnO7O5Ug919aNHkEYp6nZh5eBsN9bNVLjCJt3eP7xapWvfVonRhj
5/vIhKoX2kiPUWeW4EkQVzOAwVJZumc5DmnglfXBsKwz3ZAR+y7K26nSzqY3HKvC/SbqDpMRaD+U
Kf2e8LVbhfZjaH5nszW2RkvEKYiJZhGYDCMlh3S1G6BkXwgjy8OYdATo+c+2q15ERZjRYRqcxyLy
eCzyxMbobqKXKrDzJN2PK6LiGHneL63QqGte2cKRAAn04UWsUWQad8OQXgU39YokxY8UkOJKpv2m
c7NbygCB5qtFI6srFYDyvFW1DikZ3gbCbo1hFbp82Zv4y7Szr01Hm56obTUjaXhjvsWMnLnxtVDW
NcwRr2F16SA3YHw3ThmfP1lf2RY31QOCONwYPbej9WAowziL2oMeKZJp30bMQCXI524yX3tbL9Ym
praeYgcwZr8LpXubDPIDI99jyB1IO2Y8Elb4SxzZ0qk7jZm1g6667bNnMVHfYs68scVxLP29Gn/r
Ibu1KHFXoh0/G63auegTJp9QodYGdzThmJYSUlhbEBjJQM2HN4jMGHR2V/4kBU9o5y6yiU9aTV3e
XTPGs/bQfvu1qDa0Z9OVRD/Y+goiuEMSYyObuz//0durso10m3rePjZTm/hd65DEdKEmvM77sY39
e1e37tHQN1yY0Nz0FIf0gi/o5Z0b5Mk7ggtSnF/6aQ7r+aZus5+0nRFJMfFoPO4AFk6YoG76OZXs
arrl1Ce3pMrBhEvwRuUAPfKYsNWK/irZ4FsLGx6cQvpllXrmhkufLfzfiQdQOqUXNiNcXo9EO2JN
HE4x84fVKFC+ubb2WqI9hI6jp6gi2V5q0zFBk+tya2G3XRuhvmkHf9yKNn9h6jhsXRG/xADzevvN
tZIBEKowbi3RksDMUJe32sgdV4/GgAt/E+EqGlkLQGK9EaLfM58Pn2pbbDsXJl84iG/Ws2prGuBP
oK4hMQNAFozpBC1BkmEZjQ91zIS0au1w049WdlVN5B0Efmd9IDMDu/Y+8v0U/o/P0agE3WNJunst
c82NY+AcyWNkEq1j3jDrBXe1nHegY+nbGFgAUQIRcW7SjdJ10do0ceeNAVyKNgs5JhmRpcYikfS0
Lj655lPnO8bRjywL2Fl9tmOcC8SO9VvozzfdMF39EFczR01vrUMeKRl7B/0MdGHGfkhkHCEAHS3c
LM0eIGyltX8fmoepseDEhDgIG184G6VQpjMN710UmBwVNm3EIwXwUTNy8taXHc+AOU+IyU4V0U+h
j9Pa80QHxRtJpmGxjDULrrKMPzUbb7lo6N8mnEghGmZ76H4ESNzO5JMMrc7BRaXfOQa1o+fKDxcz
NcJDbiFxwwiUWWNXfQll4okXDYBo2y9QeAokYiCO2wFbmWf8OBZjFqMjZkPSEFhl0hcH0n8oU4r+
qrqPuoEI6HkcpIFTwj977Rxj3v71TIJCRrjhc0/TQilv3RYRRUEEc/vW2w5xnPifR3aTFaOWu8LO
jhAiXlCf20wHOafUg837BScZaerezTyAaDl956g6GIthlp8GOR+iXaS6qgV50QNIRwRnUIyhrO0x
yGw1OtalYkBs1jdj2GS3PbW/LYuN13G0kxwO3NRmrVpyQsu8uQGeJbn03a8FNglG8Fsah5QzE/G2
bkki40j4XVrr0a7X02cP4OQ2yu+63P0m5irjIlJ/KSbUkj4RFA9MonNvHmrQ3h1RByj9kjAA9/ij
bP+h6+YhCMOMQ0WA2Z5hFIKDDWqWm7YEe9am7rpF1hKIBs1u3dItSFy41WN9KPquX4/MuoAw8obn
6IWu/+J3j96wFaSMvZqnSR9vCifiysgOS2muODhNR5oX93EJoyyZxdYmgK3J+i9bJY+GMb5YUUO0
AtmN9vCbWqW2DZ91iqUO53bZ4fvxbJjgCbnw+SdMtGNId3c7c0yD4IFOP5lAY+Tot9l69E8sc+9N
Ivei+aQics4hnmxC335mg01VDjFCcP04VgPTDo5bZKcEsYF7RiBjdzxE5BhKgiIsfyPy7Ld+4tbr
cGKRp3PCFEbx9zEwjZkJCnmg4RNdtglyHpEaRyPiGFYylIL38oNb8BJF+cUiqRpflIbq3QIlq72A
ksYdMEf7ImPI5ToO+2L3UmTABxQiOuxSXgBb76EghnYDQIcuTE7fuqSzbCRHadRMlQdGv4tIuszb
nW8TR+pkuHgds/bXFag2to3yQGVtadkLBQ4krFw7mSa/bpIvQ2xSAeZsVHq0cBv6J1UjSEjjz3zg
JeLge2xZqYdUPI8D0mo9A7/vIgQlpWg31XF9wW5VkCObWZSHFkGAkPCQDkKookFtUGASjbSYZxVJ
2V5+VqN6cmIIEIUx7oq62bHgXyez6gK4rjccy8VqXCLeS2aDYnDefXjVAw4kJD3+DW2UT8dV7nYe
m/0+IRM6rDGsOqZ/SXNQmTKJ3+xoINi7/8Gd9SuT5C2R9T7WRm3V59eeet6aMUA4sgQxZIcflR9P
JJChIsgSjuUpfTYe19l4J6Pmd5qmht0RhlE/2RDzzECGgg1afVsaOb20t6G85eHRc35tGg0rR+ec
v9wDNhuuvrDjJr/doon/cvsK7uBkveYDTux+Rl6W5/0piaXamBzm7TLeM2DGPxrO+JKLYtvZKTNT
8JqNYKntXMQqMG1XCZ+CnO2NMyNDmPToPEr1PVgJ2BBIKXlu7tCLbTO7fchdOW2odCKPNGo5dR9s
S09Oi3J34HCGt0JbgkW6kaO1bn2j9XmKizAg4oqftj0OFtRNKdNs8Ml8srpGrvVWubhnPJxSayHa
J70ovlFyUSW2xfOE98FsmnhFyM1j4+s1x4cKrXXKvj6WRNRZXfqz0KX8eSQIFhDtjRXK1UQfptYV
pK+a2WEMdyDywbd4KbcaJKJP9uRgitrmMDlmG+hS7soEnYqNmz7qiKTUKhwHIAZQ0Gc14vUWsbmX
NfPeM7CijSlYN2vB5/ZNDQXsZHU2BhL0s4SfjvHR5WZFhVCzdPXDLqrjg9ulNBbxqtzZ7lGztPkr
TMdXzcne47bRDq47NM/QlJd8Jr/ZGPFSjYGU0dt2uUM9Uiq1Zm8NcUNp0emBMkPwVgRZB45U5OW9
VkLeEOtxREGNtMDyqHRGDVFNSMqyWW3R4B2mfqJe8b2XVCFcrnCiNlaLTMv8jZ3kaXbtMxIfhtCg
8FwzIfiDaruLp6ep7r7ntHgqOUUsa+2ndLhhrF6dtNm4CNKlQJMFnmsvoDCS2SsFVdkSlzyd0cG5
NTWQMDeeIEZ16uWnQSVZLZTSaHwxmLcGHIw87nDQOriCHIV4IfJRH/mkTrc0l8N5PjoUOcDxHc5i
xltiFiBSRfzbyrOlUi0wBhV0Ba1s9s+VO2bBnHmL8b2jpWaiEOrMzQByZuMa8Z0t8JSMI/u+2R8G
hj90CXyc8m7FM6g9GNZPkTXZupNAymI25yqjXGAgTi6tpn8h7bkfbbj4+oSREuqF6+Uffl7XpwqO
Dlcr++5IkEUNmT6NhKHvbd+5gy7kbaVrEc/QGThqwH2XwVypnAgNQO0DUjh6EPq+F8raxsjqspS2
Xxfu5iK6UTnRQRXxIoOeXEDKcRN5UBBZlkE/d9xljlqEUuXbWLsE4RAgVnkJnoNKJBvIbNYa3km4
iazkMg8GXQHSGSdT//Z8opOBETwrBQiDSl/tw1z7Ih4L+pXGFSEz+KtQLm8boWqv5W+NhHKXRl8M
0FgTUoJhwhrnEZgRUF2/fUFfrZyewchuzJzKOy1JDUch9GQsvRRjIXsCtt+f56p6sQoDt0LypnoB
RiDVtrRljro7oocxvPci58lGm3bVa/FoMol1nG+oKfxxNGtQlK4NQbZARVgNvGo3u/TJ2c+Q2puE
7AoQh1FN/IwQ9b61QftmkBUZpzZpi6ummE6JbA59bEKjFxy9Nc4fJGrHj9YIMZRgtXtahbSgONuk
o3CIV6jFShXHXKepqaX0Kyd7OaLEK1O5RCTXEixLGN44OYYjAizY3236trGPQmTg5Dy72hrx2EnJ
/DJiI724uGfgMj2YQ/ReM3UJBuWD7i9vjZipNowg1LkuD0jWf2aMq9dAjUwyMK46/gktBNUOX4zG
ym3VoKcYQli0vgfJA0pUE/f+buoUdEwdcCOxE63oFqQNUQ5VdW4Tmjx1vzMKfP0zOb+dSZpWRLlA
k/q+ntRO81l0qvI11O3omKLiSpZcBPpcV4S9n86p0E2CN5PxEzTWD70xf3I/sWjVW1LuaDr3GqEB
qbhHbnUckI+ualk90SEAACHOHRuhgjmww3fDwE2bbvy+D0LL0Lfukx+1L2gXnhsNhqrFwaAiU4lg
Ov3TAfx+sepsT0p0JcPNBINwQOUf9MTcKoFj3Un15zZojbBbD2TCEiUGx499d9W08ZMg2yDW9eQY
c8LO9E3d8kEO5i2SpWRTlOnJvPg6QDWl4eQsi0vSI1em1kVzpOYTGp1tRI9/l8aoQpmn496+Flra
7IbefNdDa9tGNal1EpqnnrhfpRMynva/dYlySzgVfN3KfYAoGDIY2ud99dgk7nuVeglHKFypcUEB
gJbwsxBnmjBnMA/Jh0T011vpBp4IytR+CoTGquTR4VjIpV1dZtAfh+lAgMsDbUhaGnb2I5iE0ATQ
rK0dv0Uz+UVdQhS2m4Q3dDkm+plZeA6R3bWiPTHyXXzHAoZrWz1bFY3cMuXwOwrOIxZFsh3P3wOd
y4IAF8uLAtvCYktX8AgOxQFFCejB9SqbuJ4eBW5jc14ogdk0VBkrv7MKKPL06UxMX9y9rOtRbJOT
ubEG7yfDt+Xo/X0kp4pGn/E7pNrF9HFky4q00+rHVAJwp6PdtP7iDQR3rjkpzI8xfogczlqDP7/0
xMbUdvkIdqDZhGFdnKThwM+1wOt0RgRPExu3l79kUXc/agQq02q5Z+x66yLnWMM8SLeANn6qhkbw
PJYcRT1CdyaxJAHlW9+FEI+RX5/CbjsIegBCx8KZKmw/yUBP/gVmynPTA73BW3xhk+3x6RN71PXG
tqqn/SBheEkCNfeR8q+d4bxjaknORdh8iXH+bULvgYjoWw91Yj0/p2bbc8Tq75KEBwNly7FJ6Oer
xjwZ2nGUzg0ovk+74YTv8Bh1/mtHt4lTFHXvQkvuO2PVc1mYJx4mJu0coTkIJi3nq2LLE7f3nPZD
UoDyIFDcxB6c5Rl0nuPLrde2tw3BTL14jEi8XLfE/NmSRkyJcGkzuO1PXqcZG05zX4/etY4ImWtl
Cz/b3kG2QR5olA9FJfaA003DwhvEXmmqiJ4EsMDQBdBmVBgCCVLCAHZRxFZT0djvhIeuy0iUeFot
tn2zvJuyPto0+j05F/UsXoiE/Zyz/sp+fo7w+G7JqYFY1/eHrJNn8EfiKSTy1qDH75vTJa7Kl1xL
nUANqLWgDN6Yzsluf7pxZncF9Zsv0FZbXxx9RBo2hrXzOxMsm6Ue+7T6AA6OnaGXZyVCTgzGumtN
yQd3B5SPwWV4O0JtXdlq3mkNqB8ItTPyE1AkGQIEatZnS6/vHPQDihQuObLCYwCM1j3rONTmfmOh
aSWQgu6DoezbdCIgkhlLE+gGfFGZZwMKWrnzQl0DrOWfJdHsKx3URFKSDzIS2EAefUD49Yvq3cAj
J4/eMCElGk2Tsu03qY+zOdR/h0qluC8ZFZnTQxX2b2mX2Td2zqQ+Z0puaXyMOQtvWKOucwVsJBO5
K2Rxn0U3WbfC4sjgcCdrg/wVsUH32N5oxEduCycTm7be5EihkDYZn7XUONlJubbIUdZMlGuNfnKG
qFgxo/Is+cIQuF/Z9sBm1bS3YUOG4VC8G1a2V566lwC7hc+t1eUO8GlQlQZWdqRFPOAObDtNcB8b
wzGcSXvy7oTpSKg1w0xD9oOziLYrOC45HhEXkcPj08XjaXCbR0ZZeCdmizGx4957jXFO0ThQ1Wvz
NvKtt3IbQyuFyG+uiB/e+XBrYCe4pIi2xjHrIWiL/gliWbqraOCtfBZ3z320J/D//dXPOtbDIkMB
S27kgHJgaq+AKIwVCpmQ3iu0b9qogU0Dh8arJIVW8w9YP9mYIviDUdTs09CCo0WAE4Qog2UmI9dK
I8mQGa5/6mv9ivScG2pszCCMCmeC10liUzqZLTOdBFXX8o9rEPkQiWYK9Cn30JOWsL9CHk0oW563
QQrbAS2MgMlniANoUWtcg2HDrhREnJTXTl0yuGoI22u5DFozbXMnO3HOYepilRFTcZPZlIdBfUws
dW1V+EtQor+hEFPrCTwjKukYm8M9fq2FHOYTS5Mgk/X8L67It2obtWf4HYGdYKjrN81xstW4Qq8D
866gwiEpEtcPbUkwzsMJU1G+ZaTiIJckk9rsN0nIibWXqF+75sGxaCpqM9D1OLsSa4UhpEdUqMKE
ZDLG07mtTn0JNTb2mh+uASzBFK9I57RYSlj3O9F+g8YItMK69iWnSYaI4jK0/cl0walGfUHkV/E2
zBSgpIJpxHF2gGdsGldOnHxp5VCuI+zFcB3up258NT2T6BFynkOkKThhtl4jPTj1D3x0d3aDnBHz
Et9eZ2/W1OunSEv2vvmA1GFYteF4YcQ2rfqgtSPINBYoboszo67o4bXpADlY3nMIUat2dq8VdUFr
kyyMQSvQwwRAugJAR13mcELtjjxN9a6deVxJJffVM5Nyf0+IL+2YoJ6bqwtLzizmve/0ZI8hvlqF
7uJ+m0oGduQiF6V9Duk3m8Zk3Tq5eQu/ap2wP24UrGdERxXEbIBeVf8GppkPl7K+7IsdqKlfVBeP
WcY03vNg8XmTASWPoFbqb1wFVUQ7u8GCablWwEZOsLlpbWjtWbg2xQcT8xpcBIIxQjiBggHMcNCV
6FkEOD98bSS5AkVaf1ZT+UMahlwTfvfgTHqPNxnD3Nx0/s5sq8dKx8EnPWcZjDBuTcndNvzppKJQ
bfSOoJQMqpET9w/EiBYsHVT1MqyyIHX8W5eYz1gT29pgCtQl9ZNZx1+OF40bvSckuSxhCw3O62zW
HsQ1iB6x8Vra9l0xaykEKmufZf6NlmLkGPUupUFZ7ZxG2jvRqHDDo9jHz0mDyo7Eh1+bVWWUxWuf
h0RG0gksr058npv8xY+Rr5Fdx+aLYkD2Pzhjv7RYBgnEHklEZdro7waqrzVaP6LwHPmYxgQwjyH1
y58pacwaDI1ZdmaAfGFbkgzzFPsIQ7SC/RwUmAh/h4HSfIipvzvMRkk4fXLyoIkpWBIqL0dblnND
t4zj+NybQ5bC4nfpnKQ9GPiRGbJfm9VV3/qSwLRoqF4jJ/tY/BUbCwZpC0dhLaigt+xbYktrlVIl
HXOK4JnRMDwoERaBOdC9M1yqX7CQj2FFJw6o+SETg742uoOIv1JuGygQaoOBocOtTjwkTyCaokih
aMcX3Mrw3SJTDpnAVmBVuh3fBgKnpqp2dh6rE+KLDEZS6KOdJSeNKChxKco7dCFQgL30zYQugwqo
IaYyIXHTcd1jVnThjWuxVAw0pqXbEMBiTgH43XvQOLYEId2grtsk4ksI3V/rKHe10awOAskbzNs6
27ks1nU6PChCTevGuNXyicGLd5ci29nGjkZWo453z3Oy72U9xXAvSFph4F344tbMEBYN8mDpsmFH
57iPSyinHoHSmRBIQRAMxTaDL/4yQdDG4O8kEajryAM3JVxoRT3eNlueCzJguV4vUOYqNPe1jh4u
Glf4pqytomO165T6MnT/TEII7SKf57UKraepjQ/QVxyyQdr7punuiGCOMjxKpTD9HQLDd+a5GxS8
ycHRYUsR8N46/XCVBfWIYDbMRIPgh1Lh0NDmX0PSJdep9bcmDt1iateDyxOZpv1dbZHM1xrJJqTk
3njatHUER7NYyP2gje82+j+oX9z6XN/aStwgRvAUCs7UheytowCfwqYHCavl6LQD6AuSiKEYVSKR
uV40n5ocnl4cDj53PMoJWQMv7fOdP+mSeSHzrZFMwvVA3Y0wRUlKVRWQYpPsCylsXGTs2pUdmQyb
6q0d0gSwLWkHvmUVaNvSS8dEcaX7OtKFZjQvVaefgJnfhrABk5oYKQUAmbZgxP/XgxmbY7Ke5p7F
rqeqaqL6tbMJsiEJHU5nk96KNN4bSx5L6X8AWq5vsghYZ+YQ1BZ1+Tn2D2nNBBX+e36qZ//RaFFh
TRQ0WZb/9k5Is9ZEumL3T1rUnWUujE0dxr8oY7NVilQgbW4T0rJm6Zdr7n1n5fWIJQDww0kMCc8e
oz2GL21btuOrUuavb7gssW25jieQxyp+o1vsErREIrz9zoGKLhHRlTVyo3xUp7Lt9trUHmoTGFqt
PaSqDTdunV1yosUQMW3JU99hVKU9Z34MYfQI//klEtFrWIY/pf2ho0rNtOEnsVAzTdFZdxwMCzI+
FSCPctO4VFFy7oeQISKC37xDymYkjn1R0r+laYRyhkiItsynbZp5NBZcDatGyOBhHk2OerhHuqJy
VvDf+yW8naNCV8cv1sIBm9QDAtQXbI2CO6L9ygamU4MHSa1IukcC2bCfa9Mbw5AnGVrzDSEFX/qu
t/kIFcegiz7Fr7pMv3m3SNvnSA/akFu3Jnc6sE3n2+T5YMrIJylAZhYFASr61Hr4x6qXYmZ03XU3
WesNlz//MSLnB53kEJiakhTU5b60RJBzMyKwTsKThtyrAYa0pm3krAsfJOzVUClo30xPtiS70NgC
Lry2tBrmF7jqc5YjBgPG+mCSod4YV2/KjiyAi65pPtSSR7JQ4Bx17TCqQgsKpX8nsfuhNLO72J3c
ZJr71Bt4210b7k0qSOup7jxEACfT0F5rFyVpN+hF4FpYv4iU+WSAnW0Tn1Js8t+mQnKrEBkaW0m7
HufhDe8MULjM/q2NCoSgndNB4CX1I3VrXmQQ/PXq4ovyyUF6fXT6g4JFc7YaZLiapvhm/d6iP7eB
KQKqF6fuehTWd6ZNRNElEbinltGhCoFymhIQ0R9/+49//ud/fI3/M/qprlWOX6hs/vmf/PdXJYk6
i2i2//t//vOxKvi/P3/mv77nv33LOfmqq6b6bf+f37X7qS4fxU/z379peTX/9Zv56/96dZuP9uPf
/oNnMWmnu+6nnu5/GnpZf74K3sfynf+/X/zbz5+/5XGSP//44wuNSLv8NhyG5R//+tLh+x9/mIbz
5wf11+e0/P5/fXF5A//44yEpow9Z1T//18/8fDTtP/4wdPvvum8Kz3Mp+T1fd//42/Dz11esvzts
LhhMF+aM8Iw//lZWdRvzQ3+3yeP2fN8FcmB7nm7/8TdGfX99yXBdy+BL/OviJTD++N/v/d+u4f+5
pn+jl3ytkrJt/vGH7fKb5F/XenlzvCzBEJg/7oNhcx3bMPn618c974pvN/5HkSWOSrDbgBeYL6GF
8h38gt/E00722rYSWb72a18Fbk342ZjbS1aKfPAqNhnPpioCZmw5e4W3f2xK1NXdpvPzm4ZadNWz
1pDgFXgh6L+odvd4NH6JuudXKFowvWK+jqLRHt0gJR2EHkEObMLezwZiJcZDTP6xwCrBpAoGoA82
yeoKUEf8qWW4ROu9qeG2Ddm90jI0wuJQ1A8ZigG0sO/eyAkd5sUaiq+CIuHs/cIjbg6pmYts30vW
UjdXRYSRKfpKXQ9xroM4lGJ7SqSLVIppkg9bxr6vPfNuKUzK0tmnuQhMuoXLS11ejKL0zdk6Zgen
KMkYjbcwmgnm4YNEDeMAYQ4TL5gKksNGewf46M5x5KubVw+lP0PAjYiMZKjbDuV1+V1aB666yd97
6XJ0/fBEsS0NbZv5xl0U9md3+mxVsaVoRlnYbcrk4tB9L8XTlGAtuQfvtvGKJa34ngaFgxF9NMVB
d4t1FTv70b636MqSq6IMGrpx+Mg4GSYjIG8CMWzi5ZBUO5DbfJ86QNn2frm6XndtlyZAaNN39oAE
gLaoO9QYE9q20mxfk3oRBZU3jEFqsNDyrek+K/0z45NC4YLXvseUdK+jvHXB1/Iql1euY+wzGGHg
sUEUaO+dtLqShHWdpvvlf1ouzfKDU2/vIt3eGZxTlxej0WHwGvfQqujbTZ07P2xel++nT3FWKJ8y
DYe/as8xFZ2WcrApuKYzHBIvNVdQFRlAGxwdwnzLi3RNez8NPZoiVEn6fd7dl9W9zr23XAhooNvl
htAJc3QEgQWPfuLsLN3cuSMm1iymRYFB1wZebohAdG5gczsMjdqBecOABFKbwputOKapyiGkJaOa
lSBQEnBjam5dqG2Of3Dr7+XPE2e6owxdG32OKg1FNfvwcr9HNfhjUt2YK8xOCSU/35oCGRkQkJnG
cQdyOCOLayyureHiuuvPqivf7bm4wci970bxCM7iNCkYnOLkpwTZcU/Azg0q1AyVGJ+Vh+SP+2Mq
8jOVtMEd37XMxbFk1zVRB15ERhJXnqCHSlBfoZrEIZEDlpvXZGcHDKVBXpfWympHkP1uQDzeUtpv
c4/3WooLGbLLAXW9vEsfO1GXeeQLNv+LvPPYktvYouwX4S2YQCAwTaTPLG/JCRaLRcF7j6/vjZIG
ZJLNWj3uidaTqKdCwUTce+OcfV6XJxq1/qYyLbRlUNFYPKoGDpXZXy1fzBKrtjwHF0mFk+oIxTaY
7BjFOIdUk4B8szPYzg2UPk6uxd4iQKgJ0D9w7eby/qiDr/KHHn96hzeg1rsrKbONIbTvGY5MjhjJ
9hWUfIQbF3za0FmXd4e/xVxHtM895QRU4JA8O6rv4JqZLK5XzmlrdeDobUvKHdhnIky8SKItLKZF
OpBMSH4WaFdCPgsq+K+cv3e7MbPPcUOUvHhv/D7csiCfpZudyR4iYBwbG4MtMprdTB5z/j/uB93M
IcA9xOxkmbQcGTou3lJ88yE0lxIndVqQzm6YxXU8EISCF9DkAApEch+U/AWUAeW055fljan8BTJr
781qeOtn6wBMGtzw8u/6BuA5I4geozy5DQUILd2tQ3rT6aox3fsc3DcyL6oOeyDgj2zwq8KoJYet
pmdPwK5b0tDwt9tIYmOEs464zVmbVkTh7fuGuE0MzCSsOQ49S9qBsCDns4oWdyq/5Md1tjYicx3X
AipuJ2XWZ9C4QZ3L/5HIZVepZl6lmHf2GgOCQPe/WCoD3RmifGvQI8e2zXbTdYvQrQSxITnBaXMY
8REknjrkPDXfxVoRMQen6cenjWfF1HYROEnM6BAO5fCWAuzbktVArhS015hBBbeGFVjr5u/G3NLE
o7Waeva0gNgFprHmJoJng46Snza6i7RrXYZiX1DhpjVZO0n6PauNQ8Yx9Zz7ryVYgSIbz8zoSUFI
uSUnH9ONxmHjTyXHf9v6z9v4xy792y5uKpsYGloJyoJfd3Etsl0RiKHAUMOZdsWSywriEJntsJpA
Fr9LSaxz+rdA9GsfQIbmGp9dwp8KCUdnhbCFQv1m679egs5RTYfPE9Fu4Vx3UXNawpYcJWhpk6+6
sO7EbLDJEurLR7F82vliCORjpQa4++R22H+6GAv9omUaJjzFpbT6uaoBjwK5tkuAsLliR6twLP2h
R8igtiHqoY/agL009b8l5fuyp48NeIsYDc9Um1eEiXwTtvEcZ+adVjKo08LxeUjvaOgZFttD6FnI
pyuXE7qdRrPMUYZForZJYk2wZQkB13iLHhdyImzSGR81wJPlh5ArwenjI0QJuuCa3X/Z5pYFOpg1
uLuMYibCBNlWlocmZm1jNGKnlwtvUD3a4o2WxtNf2lQdyJsGZJV7QshD7tT4AA5On38dWCFlw8fG
rEqw6JbA8ebWOeRGgH8oOMWDv6kRBkURR2EpnTF/7yTBSVdEZyBEYj2Ox3vI8ZxwEp8xoAmfnEOf
vg0zKOLuLbDYimmGCwpOiV5xMO6HpQBka3KInlv+G0LaaDTT84B0lJD2B1cl/2i4JT/KFg7xausY
jPLabYbrii8ISrmddOcATASaDeaslXudu2yIWJ8auvtB38yutW8nsWeaHRSLFVgeDEOfrlpiJbpF
fNOJeUmneBxaXnMV/xMFeYv3GAaT7+7EPD8vRV2Vwvrgto6wiDQkYIGNtZVfpaZSwczis5csd8qm
FnXEsVewtmX+1mTZuW3yL4TYbYR4A9x1rSl7G2Tqk6/H4X28/H6lIXUpDRYPXtxf31fmIk3KGQeu
IB+VO+HHq6IHrEEK3obLIQLi7e9fiL38By9/oKMrZTnCdE2h6Ep+/kDcJhCkmIElGHvmHEu5QSU6
ARoY0FhNXUDIBVuiokpAoRU9pKF2hIyiW+2zgHERmzYbmiJJ+K4JeB/UwS3eJ/Q79rAdCHj9eBPC
7zUmYjlw1FYmO+K2mMxcV1Jh/hPXPnRPZb20Blr7UR6qFpi2SZp6wJEbr7pmOltJUdWwN4Cg9Pow
21i8Wgy2MOlxYoevlGMCmQcnnotFaEfp0tpTMYFz6fkVlmr777fM+tMtc23ToWVzKGUM69dblhsm
RFrUI7ulrEt9PieMawODReGS/Fm+8CoN6duMDG15+f1dF7zqUCEFugt4215bv/Fx4UDbjNL/KOdG
jAbLutwFqH4ozgYTurfy+pgB/msloC1P9WYMiWtqBg8s53r5weTCX5soQDUldiie15/8kn96ETHD
0lzapFFZQv36Sw5ugIG2YyPhISwdB3YXXBhMJpCfVojrSvJP0hJgB61ZB5IqdLOTaQPCpUkJ3zj3
ym9jNO6Df4/DG0s7xRTWk6XN+XiE5f3yyJYOKk1Q4WcHGDPEd3GkY1+ZojkAUj4sfxpyyjNxhPD3
386kc//trXelpaNndS3DMZbf/qdm1yqJjxzskbc+Tt/I1rEncUBux9Sy48AvlIdC+Efq2ZVDo8Wa
w7vV2T+sxLgRGX1BzDIKK9VHT252RGhaKQwhlnAWymJcXkznhABx+/eL/tg4Lz9VHojNfiYdXVfL
L/XzRaeVJWGGctGstUuLNy7CQolYLoPrzlIxAYpPMpKgDQbKJJQ7ydmCnaq7zrXlsHCl4BKigwZx
aIxRTPABdvJK3dTjW/Tk+0tACpsfnVZMQIfR3HcJYgm+/qWXHxJys+vwuWCnQrALgoX9Ot9IWGwp
wU35bO2RoK+JuF7roQ2rydm2vKQEkq/zwt5ORfO6fI1/vyPmsnv/dkccS+hY2FlmPv78pzuSytlP
LKhyu+UuLO3AUpabPAXbIByb1aPF4r2KKOgHtB51DS4vzZHYsgXzK+rFlyEm+gxzbshBQS+9jp7t
k0tcFoPfL1EqYVmKskxdfEd2WTJsMrjEcpQf7Qh1k8cdX9rCpQeF5sP2nm6mMT2TIvVvnUbPadmn
cfwKOPz8MQ6wWQbZJVE3LE3S6NAeckL892v9eOt/vVahMwJyJLILS7f1i2Jp5s71/sxXYYWnubXu
i6bbZDxRp6bRYoOFV7fHm+NFzs5Q2sZqSUX1u6tliU1a/IAEm1f5Jxui8XsFx0XxdC3X4NpMYf76
1g+IerWJY9fdUufwi3vLncscbVMxPggCYHj027yty8J5nglOlVVw4vT3+u83R/z+rv16HRerfmUG
Y1YZbJTJzAw4azyh7F2AdlxT9zzPwTZWRfx9qdpySd1EibG8iEqT++Yu6ZsNgr1Vgrx+ed86jq3r
+WsBYqzhjBOv3HjFu3x0mjeQT+t2OpbybfmWFGE/VdnsKjLPpsa5Rte1WT7B5ZfteaV7SurO7p4/
ftf/Zqi3/z7yi5Huxd/+/znh5ZkyCf+/DHhX3/Ig/fb+owl/mfDy//l3wOua/5MO8S266SjL1K2l
N/t3wKvU/3RqFsumXviY/PIn/w14Tfm/ZYhL6JVjMP+1LOqv/wa8pv4/2xHM2JRt266uzP+X+a6x
dF0/fdsInGBRmFSUlCxKyI/G8aelMgvMSYaaG+0nGSt8VxF510w3+Y4sEheAXKDSwWc2bjrfATSt
GAH+dLP+e6d+aU0vVkLBlsWiImxHMeG2SM749UPOLQPwdp4H+4lEEeQixNHTn98RawHyyaLjwr3j
GRoLS+Pm+PUWFZdF2boCH4Zy1dDe/n5By8r78x1Zrod7bhio+5QrLss4s1FD13O6uTdVWQBrcsjq
ixBYJkZ1UI7zRuAZWiw+1c9uxEVptdwIgbbDNtm4eODyYkvI+3qC9WVGe1QAcbH1s3o4uLPQ1mBs
BXbx7JHUHM8fJDpWK9uX/UBoIvgFh7xgDlK1BzuMT1PX9U8Pf78jxsUtUdwNpZs2660yaODVshb/
9JLYCQqf1AZCbwz9kwqBFGgDzn25wBjrtCkPSZp/b4Z9QEaAR86se91aX0dXgcAIAuc6QR4ZkndF
FMVVKU4t2+EnNdBvtbcuOehguuEItin+ejFcSAaOeTtpVPtq6DFRdxXn8EunAKHmEJTmvvDniAPC
AfbQRDKCXVq3DiKhQ4N0M3uGk/+ScD64q4iDRsp2NwRaCyPQJfExBKSq9TPgPIY0ZhsB94vbcYND
EdiSbb8u5JBKT5g8Il6CwUMsBKl2LsaIc6ov2eRlX1zLcu+3vYmprarXBJDqD3Fr/3cA9++y86cv
6eJb5jGZFnB9lg3TZrChX9wEPMsciqWYPCsVwhWuSHSMIqY93+zKRkVFx6tS5qS+Kr+gBBDHT96S
y+LZFst3Q0WzNIwSneGvb0k2mnlAKna678kAOxnR1yh0b51B6jeVjdMBPCHp52m0C6WjSH3oYy/0
m6MLfGKbFk7LxKG/hwN28/fLkpdtGZdFQAIXxKdsGOJyfQEIXdRa5yf7mkNw4hwkdtUinje4y/sS
w21hnuDJtEfTZHg6umSP9v6EKxSe2n6Kg3xt0HHXOsmKDrV9noapV7jAFx2/uamMAL2PRWCU/QVv
7HqZnlmBfoqsCXpSids5mG5B6MESEbVDptNOdaT9idKdycItX1Oiv1wCOc6uk+GSMC0mvqp5KiH+
HMiF8LeK+FsOx2myid17G6cuRT6FpF/O8V6vnPSsCP8lVUjcAgAJUeBTFMDiBtU9QzvMcDiflMVJ
ma5DLJoHRuBpPGCTtK0bS3eMExUuwom0YjlBORxkffIlHFyAF33hX6UoIw5G1pqfFJTWxZK/vKh0
TcsUkF1MF/bFks/5u2r7tmv2YVmS44fc4qaVJkAIaI90MjuYHkTAE7mdT1S0eaDEvZydU9AgxkxC
BqqDTkzmPEhCNaOQXUqVR03vpkNvJU/lML2hl01J9H3NrRi5k6E1JIYB3aHTaIsq+GLrHNWIzt3D
9ALfVKxDRtP3JqztT9plZ/lNftpM1PLy8TXQ+n+s7JdrOkw3g5PXKNsnrvXSOw4xxzLTz6UvnqzI
aXnV2p7UMw43YYZ1mBlcsuh8vlQr8x/Dua42aY2ECT0qJmZtAhUYoRjD8WGhygUmFDUpRjIpCNvG
cLOuBA9Xzs1Vp7f5SYYPvjvmqLuxesUWluEGuC2CnQgxV77pAS3czu2YPkAxp3HQUp/IUI4sJhc/
RJIacm1zRkniZXQgthMdNgYwpyP6oigYR9bqbpBK34WtToIqaLVD0thANmH/PltlADzEgF1lgSzT
6+JsOYgDmzqtr528CjHZD+KaLnFfRmV/G/OuyrxIr7VIPdSapoE8GYg+n0qSOMyk8kblngk01kkM
W4FFabxP1og/PSUHDZtB0cVZ98XOq6GeSZQGoRs+CT8AJbAkDNzTlTNwSC33f/9pf1iQDJ3VGZW/
dJnALn/+026KuM3pRt6ifRXNJFd2Pb1CAk2LVNhk63PqyIk5gA6udDlzCD6rMy7KjOWVNJaJ97Kf
WygELro5ZwTJOJNqvreyAudq9TxM0HrhCHglqSmdqrpP7q55WT4sP9GQHGCxNbEtmRe/sEUOCSaX
PNsTuhafZ4FLLakHzl2n7gCgBi/0GEArh46FeRkaDeNMtS0E0mKJCeDe1Nz9vGZQaNTHMhm2pKi2
Z8Ar/komTJNKfHcm5Jn15I7ll8yI7XtIAKymJCXhgcf1V4jhk0e4SDwuv2vKDYPCnlmspCb69RnS
RzpxryflvitSD9tpsJatVXHoJARpbljgzbQ+4H5iUkRAxboIbISWHeP03CAyDe3+Nqit0nNzYo7/
/nYZlw3pcrd5laVw2e8YB10Ua2YmE2mGCohgaN1ZgBCdQTsL0nxWrltjAVTZacVYkUmsBs/xs59+
2ZYvP10iZaEvMXB8f8hJfnq5mRlXTZXhCGnJn8eCM3pWIawTT8HNw3aX0WQABORBu55mVuoYwK7H
qE6wBDTUZG1EeIX/fkN+G+otl+RwziMd16bqExc3hCPsdLYHSrA8B8JRWiQ/Uqzt0wBqh92/AphX
ZyJyu3p0rvhwP6YJULPiu6BNz04+lGsmbBheDdCmgw8GdIh21eBO56SjPgxK/dRa83QuseeJATBn
7X9Swvw26/j4DXiqjq0c23Auh65zQ047GbPlXoS6pE/SVzFRaVc5wt0oLa+KZa49CDj5cU0iD1Eq
K2lOwdmsiW7268RnvKXf/f2u/vGamEmZ7GyuZDh0sYdzcGCBQ+QLqImRRnjhGKuoaXEIg5PgwLPD
hR1wNp3qboR3wV5auKb3iNegvyF65K5Gy2zOmvpkx/3TWuMip9KpLKRDU/vrh1kaWMYSJIp7J0fQ
Ho8N+Vx5dkh7ip6sfsm79BUETfVJ//GHn2oubazhKF58ZV5U3plr1facMe5ny3oiRNw4c7iHZyjV
3HUi0ZdWI+RLIuQ/ebd/G83xZpg6C5FpCIHm6/IpoBrvtRIL0r4b3gC2WTiwAsJ40kpAvsBnArg9
2VI3QcYzSW5LJt0LOZssBD1KEIB/MvRW9wARkq4+Vz9qLf5sQfjDbscmT60nHBdYzmVnVhdD0o8j
UXWN1tzibZrXiQF5Q6ep5Sxfd/fQS6JH0TQn9MItZyespyYk3LHvTxjRrXMi7eukQL9RcJK5ckxI
00UWROtBk9/+/k4v78ZFsQap23Yp/wyG/+pin8IUJ6yWNmWfJlIj71c/hqWBZJ4gBXQln+yKH5OV
y5+2FME6pymmiWb41zcV32pIjkRQ72sVArSbpnqfDxrize4aB+5jlGg3qrgbFlvITFLuAfYmp5Rd
/8kDsv9QD1gMpQyTJomy5GP3/mnFLmwdfrGbLTG3jBlmoT9xwRuzGKablHeJA2/tdZpMqgNhvPbD
UO1Kv8aTKNrXairH57FI51VUv49phzsSnPB10lSML1QSvIVWWG05YkWkg09rb4nw6GO5P/eGcUQu
FAOzCzgSFwqM51A5O1tTbFMtojsmnKQqmol5XyQBuM7MfYsYrqrUQH/eS59/IaZvXBrdpImcg4XF
Op110iRQa5QMVLdirFovj6Ir0Awca3PYuaGhWZlLdtZuKityUB2EIbbLh1lgDMJq/EmV8Mc7qwQn
giayTufjzv90Z+dBVImZa/l+tHKx5X+Za8NgzDuBON3jGN7Fc5580oX/dvbBO2oJSAmSH4vL9XKv
KNCkk+ZcFnu0WaSKTAoQkO+XWC5Es60oaBP4UvSIIDHiUuvZBomWjzGZzqX90rXGdIhKhyTrJvBg
rqTPmohq7Mp9v2xuyGIqsziH6vz3L+9Pd4or5tTNZRGFp/Drt9Dp8AU0p8332ZJjlrW+hnqy9Mmu
EDg5CjzjcU3A5t9/6G9jreVWSRZORV3gLOOBX3+qlQi51MLZvkoYyXcMkNaEOhI+5E6vsf1jDioA
zqHKNrAdMJFLXv+2/GKnevQy6rJYW52fHvOSpr6Ym6NpEX+eZJnz2Rr/h5KKo+uPU2XX+b3WdDUa
/VF3sj2hnPaVk32VghSwhCx7XPzLrq9p6x4DBnrBMtlWAWavMh+JnugedYroKyNwD5/cuT9eEs0L
9bdBmXk5aZpFOIYT5ph93hovaUV8rQU3EmMmnOAJBq3CpOdZPRMxMftf2IRflVXEe2GXWxEh+rCs
279fkbM8q4vV1GIyaS0jc5Oz24vVNLClkaXkeu19S9jrujDazTxW+b2jgbxoDLe86oH5wJrD2SdS
6XxHIupRWO3JcqzfcxcoqP6QjHV7bi1GMZNjm8fS9a19D6DHi6P6uiVnZJ9a6bi2FUfDoeXANZ/9
1hM9NQXT7SejPCZFjk5NdwnICFtiaG2Ud7PhlOsiShA9tiJFFcjBcWoQSIZNvtnPqcEgLOyajYYD
eTuaDJaliR0li8KFohCR725mL4j5aNb9OPbomvsjDggGaslwZAUZjriUAY+RbIteTxknTuoaNds3
dm5r21FOPnZsG81MI1Aa25l5g7j/OBnjN5XL6Yaj4Bw/G7P3JB+v7VwMKHpMHXhgFe+nMHuJtE9b
wo9P6+JxIbvirHppEzjGWwqqn5ZGnGlNK3K94NMbTfJZ5FHYAvEPfFDV6qTdg8WFDiK+JEF/i0eC
dm60WsD0JB4GIQE9f399/lC/LcU1y4DJC81E6tfLcRj1q8lM0r2Zg28f+/m5GkaXJxcGa1dex4H7
3dWT5JOq8Q+lkc2rTpXKuQEd+cX6MxEMmk/mlO7JtmKEouY7OVlvkyghuLo3LYZ/bNEGvAzcWJ8s
Kvbvv7FgJMXQnIaCM1T94gFkUaAN+uhD5aqmzPOJyPIq0BLTFEKpTKcvfcqWFc3JN9F0C94WOb0d
W8cxxTNmLyrBsGySra67KDW2gR5mX1NXxxsvwTyY1DFsLnqzKyuw3QK4wbfAABgogjGHcFJg80sL
H4ll0z/P8jhY3/EYeLJklh4MTrDXGt/m67CIsDbqhHB4pETY4BElVP6LHdcZiSAaeBth3iZom+Ws
pcC6dQlBNVd3Ik43CaYdakW7OjcQIF4YJSyn0hl4ZrRHcbwfTPLTzBzkoBrWZWe9//19+nh/f32/
BTUv8wHd1KmL5MULVYmpsSem/Xutly8ku9dMWOJDGbranp5pXPVN3t3qBonS1Cd2n92h/C9w0gsB
EsoEbd84w6bOORvuSAo/hjo0n7hRp5RfN2fGApGatBABTYzhSYfnYGKAVOTQDOF5nZku0Y2p5iv0
zCsiDG6AmgmUDMBBMiTkKwxd9sLpZ1iNG6CgqMTCmh46HehXyHxtFUzQq4xwcve13e6CQPuC3F87
F/5w5atm3g3y0+MvmxnFb2u4Y6PAcDgM1C1Gh8uu89Oi4M4mmuEAehH+NVTdkVvewkZpC0D92ZA9
uASR3xckiN9EaLDrpiqPekcSVMvJ2ZPrf5lclwSFxnm2ens4tSGCirEgYTLoQn8vBqO5DoYbOyM/
KMHFupuG8UusjoQ+phzJMG50B/s5If/K1gICrqPXqu2t2+IH7tvyJq2IoJMBMdRBnb7HA2PRrIJ2
Ujp0sao+lWRKueiJNsyDYbIU4OYJUiM/PtyrviNKILxKo3E6dXr2FbYLeuKCWVvMEefY++vWja/K
sGJvSEW284GpAb99rN153nRG8kSQz+NYWLecRd27WKjx2FcbUVbmvVpgmKTe3cTYuXrb9Rp8Nlan
vfilCkAQD//A5CHgs3O3bT6InRKJjs6ZmZWR4IhMELQm1fyj1GyuhPBpwiLgbRRgejGjtm+zPiLf
9rHAyyraN+QccPgl7xsl8bF2vCDv9QJdDcb6nwkgll8jHLb9XRKm/5Qgx/oAmsbA3rQyqmad18CD
TM1M1gm403WqtRjokenjU8zW1bcyyYNNmqkf5AM9+PhaCIUfAOP4d8JHgU9v6EM14Ae3uvXQ2QK4
ZDrcZmXN1LyRT5YiKz0gB4DQs8SLW7fa9B1IdeeHJWjiODIs4EaeFPYiyN0NuvzWfnDC8eBn6lqo
7jnB0Lya3U4xLKFmVmKI+TJ8yEkGrlX0HT0rmDcAV2EuPLwGDsk0o/oRUnOco8J8otbftAa2D3/W
1o3CrO/rxCvKntk8us73qEcUWmgJBluMofrUROz1EC4GneFSrVWQW2mUyDPJB/AdS9Cmgn5hNCzL
MzorKH09niMCEiAex7N9lbRF7cGQWRta9R038nw0x4jUXtyiDg0ReUarxrEGb2jj6tiR+s1AGFdq
YG6KNBi2s2U0t0N669bEcI5B3x4CSKMDBBYP+VS0Jq0XLJBt3k62S0hilh+JqFNXWoYeMUdGAI+g
QzSA7LMorHKTk/YWhMY/hHi4ZxOW72a0KrJXtbg/jcwY9lZPpFE8WjuVVy+alssNLvR41RrtvG5w
MXh5bzxWLXRumilwA3m7Nsbhu1WUhJATXma3ZrGm5CQTZkJ1iswOoFjWuWtCUPdTCT5yIWETFgU3
0KAXzKp3UZvYM3JJ6sbdMOraPgvixkunfhFN4o+OqmtXfTUzkCoE0lzzdgeQfqjQNLOceM1A5lq9
s1Mp4Y4qfw8sar2YeJ50QD+MFXbycEasTKKmIOJG22BJN50AgxDnuZrEYwpVGJoxqqQijXeuhYGB
MYi9w1u8KadQXBdVcxvXDN+t2ryTQffDURX5geN11U5fjNC9BnsCDDQIim0wPFOnbtsqfnIs3Gdp
etaaJYxn6IIdyezQwQLs5lmDNiCDYWl+4zQwOgxki5vmaxJO1qEnwBsGKbETEFaZs4bfs6mbgVbB
FsGPaiaga2rl37jOzD8FoBxMMFwSAHBwuHU2bHUSTnkTqnxLbQmRs8L1pIviUHd+ezKwsVqIsEYn
b04GdZ0tyF1IUswks2Y/2Aj/rpjPnjmqjEAL8u24rXObAqTY6ll0g/tmhJdmhvOwNhr9sY1xsAtH
I9TLwlyOym/nN2Ap4fIeZtMprsiUvDXL5fWem7OU/XXU1K+gkPGgNVjJQ0zVuPObqvtuSBhnyANO
5agRgwktaJADE9HlKc39LbblV10huE/y+LvSGFQMIiYfWb8LI7wAgBRIB3IcFHhhDsavTI827AJD
vAHEKVas2W816bZe3GQh+Mo28mKGR2RNzARXps2XCdO2qXMYKfF+rHyBtbiG2hL4IB8aaqMe7sqI
qtJwYFo7JnVLcSXxXKKIDYJ10oj6iEb4dcoiL01MRLc8LZAiP1zb/j5CEHbm6Jat6VYoM/Po054k
roHgaYa+TrKfJ12TgDROTenRMqJR68e5Hk56QvHTz8l7bEWeSYzwirTd2DMwFJuocA9wyTGoVxCI
XfVlEOlDYslHOmlg58Yt2Pt92FG4TwBtaponGDI4ChlBhzomyYKxRkXapB5V3qD02QuL4pHWCdZ4
b/OFwsvwYs4N1vogYdmZ/b63Ey9VI3Eky5tXOvkRtME6zZrs3JPEkWaTe3A1kHYCskzf1cYS6WBD
Kq5xJVo/Jim+V8B6qWAftQrTAVUfJ0owrGDGbgadHUO3I/Aj2rSbCfqOrezUkBKBh/HVDYp7wWwN
qMld2PU6uxcMU0ULX0OBwz0UPk6EQWh405TPu7Dc6cLHYphZL8ijiXOeyedJq+Gx7LJnmhcyb5dc
mRJ7Ra49FSNdMOeH3yXkBBYBf+WM9aNt8wzJvvuKd2Jbl84VUyACfuNd7aJEybjyctJPigUfJmK0
hi8CLvdUTwO2v7H56ovmBXvqQWvIHGlc4AMJu0x8G9OUrqwyeRiHFCx6qR9sJ77GXy+xpVVMXDn3
Q5jLlJadYFw8jHsB+nGIzPfKkdt+gQaXBtXUkpeRGBbwlISpssG/5bOGD9f1PKuzhRmVt5dCAMw0
YHKKHUul4S4CVpUbRngWnGFKeMhEhHR70ZhXVTE+d8bwxHeI9HgKdz2wCY1Ui6zT7yCD7xswQGMc
4WULin/MfGKTpZArDXZKgCmNHndeO4vdSFIvMND6KhRWtzKDxMO0320dRPHe5Gs7YSbPYRGgF2Pf
9aohWZVCuwtku1Nt9jD24UvHqeDG53NaDTb0HUOv7kFGgAcwTRzExvBOYOipmt21PQZPMTraHfRr
Jl59F67jkOx6X06wemfa7NCJOTty2S9CXMRjQEYPRIbME0P0Dp89giDs0D1NxyFnzpYY7bArC9CT
ajhoqTyaLfZWdLHtqlQtxQCpeUmd7jozrCG8sWZWOUY4sFAr4BGoj8HyFSjyt5lSX4X7VGokfzlC
S1YU0+3On0PMfGJDSiP5jvXLrLrKwzwTetH0QpN9P8+j75HsWu36lnkpSXyBl/gswYY7kw2Z1duk
SW8aWWGGTgCkOsS0Beo2mVrMGiy9WYzaPS3TQ5gnoadKYHbgrOq1igsMjSYleMUesS3m9BCXzo+u
hsrStYAh7WH0hlyn2EocywsjsjihKa9z5cReYEOzW3BHI0qbbadYYRs3GtagII2rAFDSebKfGBFf
KzlA+JzFBqoogxLQ60rmw66HfYWTZzNLRFaKu3PQLYqDBLWAMY3dRjP01RSO4BYIivBGOWR8Cf7t
kAFMYn4UHeTCO10K38poStataW3q0IySEatfEMS3dV4WnpVBeAbPhraaOguvdn5VZjDGl+KqLcDS
GLgNkx4JDiUOxZgFLeWuNmXLQLriYdbmPUO0Yc0wM9iYJdm2Izkuklz7qqSkLvBDs2/qB9kseK46
5+gsdU4F7CC7TBD9xPq1hgzT6KFh+EAWaavRtgm6bRlAG5vlCqMZo/od+rf6BJzrXPHZ5kH/1Wbw
fJqL5di3ZZ/EUAXD1t8J2Y97qKDvxAgSqRiv1QBtdJTOyxL2ggWQRAArsDC0au8VevM5sN6C4mvR
F9ua7I9V2eYPTdoaK1PL72WcbZmoUVXbzzo9JtTap14Md20EBaqytUPXpl/c/lvcUShpdfkUmqO+
YW3dhvMxnrg2TnrgYvN56FF4E/vjwXGLTYMjpkFitqJa/iHSrQ4D6xQyNN8Et2b4bRS1e+JkpuNo
TX/kmYqQjSWY331yoOgBunWDEZNAp5ML5CkdKsrneGHUDNSu9Wxe9W6IjkipV74eHsipLsMj9IdT
29VQUYqY0iMAJ+eUaAF1VjANFFepPzK/prokg22JN7Sq4TVV/n1s2e8QQ3Kv1Mg9rdmYRmG/A5um
EiFRrstOutQISS42GWkMRVzdBIghVz4Q4kC5ldcIqJgSvpRIdvkcfYcS+cTtvB4+RiHNWiZFex3b
1X1fzKzlFVHzbOhkEXRw4aw0vopShbPE7xXkawN5l8XxkWXeKS3/0bYTjEHY6hvTZeDnB7d9w1rG
eGbGiL+pGv8Ho1lkX9J4Bkh6pwfQf6G3r6TWPegZzAfVN8MmiRJgYInOLE4dXcgvaD4TE3gs0DnJ
QIMgUaVpT5jTRt+5qcweM7sKOU+0TS8vb3oISZmY39XoH3U4BG7fWuu+IGGRVn9LUXDVBLAMDTD8
M2F/mlMU69pO3sLBfpgHk3YNs03tlu+Lx3omdtGTiq1Bc7/49gDUySfNLQldfc2V47vJ72EaOutO
ZdnSXQybPoFeI6lxcgKDynHuNhJak2SB5YNOJP/QcMP7DofSqg3pFshA+6EcAoFHJ7mG6AOE0CGz
orcjL6qk5q6Y7ZA4g5KZAZO6mWX+gJQNZnnzwzeQsKRGeGWV6p9OtNF6jJER37jSLZmiLG7gMT/W
ZeOf6wVVDUzbToj2JrPeS3q5N8tsPgvSoFzECduJVZmfHVBcuuLE0Bs/ZxwzycoIYZSjvbUa+4Wo
bQIUyFGhWigPObGTcHHQZRk7B/iTB3B/aH6ITnyzUtvalAAjUyN6VC7/6WIKXnI/EesBg/mKta5+
AM8DyN3PUejE8sXIo6PW2o/QvzFFMipbGT1MnLyW37XZfq+zUJBekBAk5Tg/4tJYF7EOPWiugAdH
HUVU437JQ5JZdDDNWrTSbbPZHjStBbmrVUzpS+0QTAGjvjTl7I8VHfgjxaADyZQcxGkPdfZlcNgU
6/QL2+V2nosHOyd5acTCHwnCe2IKEKPplrimbV/Oz8iX7DVTNJpXVpNVYUZn8n6e+gXO7EIJWrfE
2WNgW1yh0zfmutEu+D8cncdy60gSRb8IEYWC35IAPeX9BqHWk1DwvmC+fg5nMbPo6GhJJFCVefPm
PTnY5Yqk+3LMRUT+gUiHp5I139Kxp6iAVL3V+ToeWsd5CkoYdqCvQ054OGKUHaqZSXtwoioPvgFo
+WCkBzPkcHpsEmQED8mpmWnSljQ5YMazN4nhmSi6U2QmOJ0619+kifmeDtDl3EvVLwQ2pbTXXq5+
XNX+MjfpMEk11Hcd1/NARqAvXhYYJsQdsi+8LITGNnFFCGbwObXTZWromvRtlIt40+8QXUruwewo
Fz8IDRiyWzbjG7IUsue5VnPUq7nbVDN/k6NBJnVJ9uThtLqDfPKRlwR6w6hhBUw4Zy7ZmPOFKMq0
rI+iy3FWACjqRvm7WqT7s1RX4FW37rnnsI0WYeIX+W5gpnsr1KkIfMoCpdWehStuzQ4+UEUR0NNQ
hQymp5DxkbODGtaf/f4uTpzpzvE5exVp0Kwie+Txz8V7Go9/0uTjm6t5b6TSiJIUAlwwCSbFEwwr
rAI7G80tyVb7PKYJZaq3GvzQ9WHktKY9t8JlWK+a5PeM+BlkU94xs1H/TLKrmcLQDGYpYYAWxs19
Pl/ogtgPt9uHYiWlLunp18CEE7WtymdJ1tFTWv+QTUJQTRfPYVKl4eo4JUu506ESSpJfsvZbS+mH
siqqY6ybYFv17nM10fMIYwoVbnPy/Zx4wyFcnIuSPyKmIcw891khHaFAyT7sezy+jqWRYOgD8235
pLyKlc8GME2aN9kxThQKmeCZDbTvPy/DuBdydtkayrbTNCOqVfm2It/1OeUJyUyLMh87FiZsykes
n6WWp0ziiWJsl2zm0vyn0uS/djUfp6Isd6ZZZ/eiweoDXWk/+H27+SpSaEbO+t4ZB78+mXntvvrk
jBPfGme7Qo1bWrGV/B6CQfzMfFyK7svnLNoRhEEo8NAr0i9Jn+fgaiaQzp65nPqeqkd5nzEQGpW2
UVyR5WVMXhBmE3sgacIdDk/aI7/QciKmw9VKcoyeAYTr0r1jdx4hNO5+fQNkQ6WBaacL11RXHGKS
+i9F3fJZq0lFpNN2wL3sA0J0cpJUd5dZbrWGYd/GY7wV4DmRda0PQ0hSR4ryMnk9/pQx+wygq27r
law+aCFbXJ4vvHjz3VS86IDMX+JMY7CiwevqCQTl4FhmGYO6wX1Euy52zNtSmAAq3S9m/Kqm9s1j
4Ay0DMHRGBO97cwKU3T2VZsc9o5VwKABceDhGo2M+hZ21k1XTLHmoYmb9Nqkd7rKh72qshd8vHM0
d5QSfmPuZ0nHzvocOIw026kFMdbu6znsCbFsALQcA7t/LtIAd7gnNSkmFv1MRScc0GPXgL4dbS+Y
i3vIkkI9+MHCmHAmaJYIacJhGrWVghbBAiCOdtk8NYtPfotMZNgRLbgtZmCi8MPelYBOHdtkMM5b
OVLippZLsuXNXEBc+akbNBoGU4mEbQrYRtZFjZjwEKlvZnjTPQCYp1bt1+CJIzjKBEQXxp9ksh3R
jBwAJizXmvUr+Tj39UxIvK8/Y2rlZ/8GbSfU624exnNi5zSViLemNV5qzeKKIxf7qgpxDpI52RXt
cCS0qQ+nBXtxVhgcCUHhk1dzn5bpBy1Au5vx/5dJD22vab6NeeAwl/GCtyzgwSFLENhES+lYgk92
G2ztY7qZzOVtksWd6buUnAXRQFiZdmSnLidOjBNzNeDiufmyrusBU9aLGO5r1Z8ytKB9Qt9C5Cf9
GAS9xH2kKsOlYE/V2e+Kq0DSTVO6W17vIL8leVgtkNg+PVdYNtBoZx6iDsx8nan+MkC5FHm4NGhM
XU+F1eDfCTPpfpR1tjzLLEptGPKird6CjjTgnqVnEijeGqntiz1ixTFrk+xKDLa9v/GIvz55fvEh
oTYQiQnuFOxNk7qQ/tb9WozFgQS9mHqqYyHH9u5JGsLvY+xiIeKLb+yZVJmbkkZ5Y8MWT/FPbGVd
lAfCdZHKHKoZ21u+OlPdkG1tvYFBspES1d5JyymiEHwmx2gk4mJ40/XQRLNA6HSth9Y8413/mgtt
7LxC38efeWlnBPwufB/jmj2kRj4e3QLiFpsFzGhIuUxJ7jwRI7w18IETHRqV6FORsHiqJSiO/dI6
hwRBvdUqOXgj7zbE77emRv/odUPoTjsMh8bPD3qU/jUgM2M7uMvKid4mRxa1uNuYV9OJwQXPWB/P
JliGCT/CJ/HP7t30nJX+zlUZemTHyHdJ1n5XyvYuibu3ZYx6Jx0f09p7bxRfTDzV9xK+56kzCESb
vdelzGz88VYTqjpNj33bhjgPGoYw0oxatgPIuAZV0KojIDUReX0dVSOeWwuM+VHm5zH31i016+MY
r3JbG+NF2C0G+NLIiZue9kFhUPOUxbQht/qL+XkU1JT6WSyvifTQRhXFok9MKXnyXHxq3enKv6s1
A21ItCc2wqjDtYwPU1+/J6ZTnqsSNxnjSqPrmm2Vk1nsVyMr9km3c3oy0iYjProUTWES0OhQoIuH
Efack5FJvGJPgGU8mEcRG2gRWOd2zuy7mxkLDn7S2d3U6fwtivKX4ba/E91KHAgzZC8zAtLAY30p
mKKsHS7gVRffo7eYV+cWRd4S9UyKPDUbXhKxd5mDlYPZX1MwQteudO1tEyxRx7fDNGvnOka672YT
1S7tNlhbk6hLW3Q9GsrWb8izYtjFWOPRm1t4J81OoXR65pzAaL7NwlxkSUYv0ynlj9kr23lY3K7e
y54AbyAWGrEkIMascvtIp3YfWqTbzy6t2TCu1Z2hbisUIzcpRcwbObVKQ7ydsypyiIklJLq/LXJA
MXaqhzFuiL+d5y4aK+R0jYIIe3ub44oFcWW99CVcWg9SmS8nCqM4ox1mburr+6nz751xsCPHIMNX
uiRprdBmCxLoVbMcLSP5wIhU79IM5ZFk5G43KzGHHYbp1Kn+iAKuiCPNkJonZGAll8sKvAOfV8ye
B14Bw6/nSKhJs55NBca6wmU2lxQDpNqsQzs8+Ba36cQaNyNgk6Q9bRB4oizI0pRokOaQoSrPBd8z
zVfGd/OVBL5n0Xu0jfDtiegAFHP7v4WI0PtkPxSzilgCazneSUZfSadJfK+9b8f1g8lHeYUBTwaV
KiF3iqwndw8qTGeJfWqQ3+SajmKpEMccNiRGgwllPH0BY8bVfynGgTFP3QLK7YNQZIPBbMFcyDdg
Zk7f5IARP2WqZQA6GmR+cxnht/tpV2a+62xQEcUVtymP3c2SP1UeeStEsGw7iWho1aV5ZGRJvni5
D+rGOlJIbVtFFE1nAyWPRdfu+M6tDahssqmc15RpAGMq4zkZkl1Zk6nDjEi+dv/svqsj253J3jHh
srIF2Uv/VBcDY/B8hgW8nosAprqwFZlHyyofiHD9Ioh+S8lG4obXj3CseH/inrgW7zbInpw+FO47
zzp3k98d5AjTguQcnKOCaVs4WfXTLAi3NzvC6syaSzFmbR0jYc4nVRkAyIM/0Qdbyvy9rscrNk/n
QuQTsLaMSAvkXz+w03Ax4m5vWzmKV2vTOVXLF7XaZe0pl62u++EPIAjfyA7T0nTHKR/fMoT2U5ax
bF/hcNITXmJDUMwk9o19ZrfWCefxKW+au9SBAJ6VFuEQuiKTPrjBE3FM8cGeRwv4Rw/ZaluBqVBI
P6khLxkjgSZdH7Oy+pPcBZukVxKS+K2rLs5oak92C+Vx6MeLn5rk/Qv7iznBNhHZEjolDas/uW/u
TNgUQXZeNSTPiafIGOlquZsgM8JpJQO/HsBJ2Oyoem9peUMpapu8fVSdYbVIrc7Ml6mJZZTYwQfG
wahNINKkWW0gc/HHDFW27hyDShMSDmYEuUubAVg27iJoIgPr3syBjMKD0zZa96Vir8AcxgwhH+MR
gSY8g5BKgUH8S4iWxvvoAQ5ovbCs3Q8osaQ5UpNuPQWTnkZt01fluC3d9ChSyaS0bT4976VYbIoH
o1rZGjNOSgWP5G7N++xG1a7WOByD+Aqe7ibAi2Xb5TxcCVW7kVXPNY5dGA8nk7Q5DCfbmhDwu378
tergnx8zwv2EuIIg51/LhtKA2uHqpeWdqBUCSsWIouBkoWGIIJJdOmN958tbt9Y8fcg1fepyALkZ
kuFmacg0n6j8FJJMOa0nMbRPsGzrS8k8r7s5+rw2f+us8sSdEkB7z3a5VX/Q7r5kKei8xVZy03TZ
Fevtk3AT/Vg0jGUlmamsk24Mj0g61rerbZf5XsQcbNwkBd18VZu0g4MfBjNNR1EB6xG/2VyAqZA0
ZwBVcaKjdFt11BimGfYzv08Kax58sBeQvXrPb9+skhegOHheIk7p7YBmRnhhHqWi3gZHlqnu3Z1Y
evbt9KKY/jg9lWNr4OMiruq1SySBFL44awp0sg3vdOqcJVmdz9aQPsTTY9bBm0U/ZAe2WV91zohI
t8tjz7XVKQxfPbl1Dal12zq7VMxuSRsdDX7QdFkqfMTYeNGK+8h1+YHWMKGJF83n1Mj32M1Qqjz/
X7fEkZZyPAHDgo+FIEdG+nRaUvE2WdPtv+484AUlKs+Oz8lIPUFC3UuJz3vQsQdvE3ia6tJ9Yf39
/9fj3ScemoOJexmmUIW1Ym2K4IUpEsvpLtmaVBqB4Ux8dulzC7ZwN3iPhGDuDO3zBGeoBf6Ufa8Q
gjZJZZyFYa271vIZP9oNdIjc+2RSxoDJjQ9trNdN9pKwMEigumRWQsDdKt0IRwa9Mvu6SfEj5uw7
xln8IYoTRS9xmqzPs0rJW2XSNeNF8PHMrlDoNP6/QX5ytXvb3tN/cREMZ6KYKOD8x0Ug41nteZp4
ecpWD8Rede/z3NJ/Na+6xCZTCmiYMdGH+66RrzkjSgbzuimv1pB8xn7J9rfMTmoFtgueTQ0tmkjx
bYInJFvxV6a5c+4mRTZPm5yKogD43vjf6JjrQGpXZn9U2gh2fTkV3L/pE9pRj6TACwLm6R/gU7hn
SLJIAph87IpFDZ8FTsQukk1y5L8JBXF0EXoySbGbn7J07naVW/xant3tS2DQKBUEot/mi6v50/iM
7h3HfuAzJoq9fJ5ifW/rCtmGTZpiJeN3lN7ebcz3egbKmKRkEQ2/KkOB80Xxy0DrgdA05n0tylZd
UygXAKExlzwbmVzDxXGjsrZ+ZyNiu7WCArSzg5ZOodbHqhGPNzho4rsdl333goPulUVy1raJhQf2
jNRCcg/C63dZgLO2ZPWCsrkZJzJkYzmHUqK1BvTseLQ+0vJl5jVl6PbBifal8RRx37gr5EwNC0Pe
jQ3vK4nbf6b5JUza/Z5zmxAgbASiopbWhsBQbZ5sLE8LcUXYhev2muoFAkRv/x+z9GGARSscQmHi
4g+KADa/Bkx7XktAI8l75q81EZgupb1aVlBQuK1atrSgYYM+aAGM+Dke0Ipw99ZpeWcFE9rs0S/H
Zw/ukGt9t0wwzvNIQoKPAScIik0/DR/2RCkP3BOGX1ZhC9NISgzCqWBdz8NziGDMCJvuYc0PeTdr
zNh81lPfEFhjJvxq8K3BIqzZ+pl6Kowp8x4g4kSFQTYa5vOHNsvMO0eaR1XLw7zQg+vEMzYYXNqT
057ZXQi2fsuOe65HnM7ZJEB81yA/qvgZdBnDKPtDE4izq5+1IFmzwYxGdRZaFlaRaRH72kpa8Bn9
kyUZT2cFmToWG9PbUrXpxmBqPQ1BvFtT9jUhjB5yQzGW9nJGeLeAdWIc2LVLeclwopEvi3FGGFdH
xzvbyRTdl7RDa2C9gvjBDSsHl1L6mnHu+uS2BQ8H3yaN1Zu28RMR8qovTVP4DNWZuawDYCVH4ZhL
KgxB5AV7ikQSfC+RqoKtmzPDM1L4eRhyOUSq3A/7VaMestCzAe2Bs6D9REHYc61Cu9NM1GES9+G6
lt8x+b+ABHgAg7esOXmlg+3yZSnMPOwHwqkz9X8UYnpgp3Dde5l8rmpxRqHdajF/E0yJbanPv4YZ
A4SaKcVZpmB2oo3nZsW8HtyCV+viu57Buk5u+eq040vFYUJImsXvIu1fosKfnY4kXG9Ivywy4VIi
UfZmecu3TOXetknL9fvkUevirWtgrswJZKTcTbEA+uOFPPP9khgodxi8VAfLyV1egXjSirhrd7Sd
/qfPE2JrUPibEZds8ODEnLBBvMiz1JIPVA9h06Qvg+p3Mu+uqD888zqLLNIhas+3UfKcEWBjBwXd
z442txw7H/q+zYY7LvYzy1AINB6z4FXwUoCR3AZj+7vYcIJ6WV4HEzOMM8CNbVvwX2oeOHJySmI3
+GoVY7sU7AEmsvm1m2As+oRHEvK2x/rOOwF+bFP1YO4zjgkZ510k6J5BnoAr0YK6XhUggLrxRq3H
tDdkJdDeDpAPeDfn0LiYJJZxcCiyql1f2X9kf7I1qp/tgZtnXXImxsOrBebGKj18hGgEbDEiHd8M
hdb29j8mXN1GOoEmd5j2MjB/BPuzre5xB7p4bDKuBByU3jMIDEylbnZKWKXwBwCebuAc+hmoY3nx
KMe579oHTdpHKMjYyLDfPKeFecddGcIHC4WHhq3oqcoyu1qr/6Em893AF0IpWFAiNP/Jmb5yYOjY
gsnh+ncv6USeLtcf1eoVB0y9JRjh3I35fDLnEy+s3gbwgNB0WE5TmpMdsPWXjHE920cJHSOhO07j
R+kNGMI8BM/GMBA1vDfbaJgR9OqxcNCUF5lQa7407XrXZAYsaB02WXA3LtaTncX4N9p4Z6jbvTV6
F1XkxDWU3A7Mx4uerILR5m6UIscHksZb2VbYVLp/BXbCTcya9LapOEtGIhB2BjnBkRN4Q+S5QCms
5JdNRPberKEnK7t5BapbbAiFIMOlHpJ9ivIt+VS4zGD8rTCtyhi8TgyRQxbqB3u5Sy3ftjvfIGS2
Mvx/joF93jI8Ivn56bzU6VHKXy8HktVUo9x8p/lgHVu9DxLo6mn8U1Eo+11NuS8ASQVVBDtcbg3b
MaImK8NG96h82I0Fq9BAf1f4x2ikOkDaF4A3B6Pnnxgj06t2KBEC+I3soni2E5K1jYIATFHa4VJB
nKmM/iyGbopmnocctoetoJfcrtN4V8UTE2bRQ/NWN8fn/KWt5T6o7UPqkTRJzJzUZL17TEGTCe7r
lDAaSNGNWBP40p7+snuGOF75WlCe3D6SKcwLO+pX+2Xpa2xMXn7jB5bY6hLvoeuB4hUGwx/XHjkc
xdXO6MCrWBMEYeqdlQX/WmgaSUvkNS3WpYa7teltIgKZJzu986Ea9prbJt4vvTgVyS3S3wfzo6G5
Y+mmuI7moPly4LN5Fq1psQQ/2cTjL8p+jiTedgzV5GyVy30i11e8tWB/qvJlwdLZwp53PMhQzMss
Ept41iqk9aYIbXvej46E14ms6hltSLn8oSnGESEnvtP/x+6S3O5A5KmQzneOzllqq/YsbF9Mt7vW
M4mk3S2QlKiaxrD+mT2TPzNjRCmCxA8ZAoOfe7bGmctCj1sbj8Og9VcruG4a8+wawNAxCiPFkGPa
oZBrKJtSvsV2EwW0RZsuTx4LBaApqTs+UG31mxI31VIgGq7IORVRm1uxdOshc/mbPWydfZLfjxnC
yDAML0uO+OmwtnCr1gcfFKCsyZNs8DM5ifNqk8bvmnnUls6PzJg1jyMcmHJ5cCuubWdkYaDIBm7F
nBxie04ejQxrEB6ceyowUqft5q0dXRTlcX7vlPVjFcN7m7MEIY1m2qggoI3rq4Xz29LEByA1yvSa
5KpmSLXe9SrO6F0XbsG1/+uKlq2MeDqyy0JBQjDBzhPFxSlJ3JfYgTOGzZf4NnVjB6aBS8XAh/OC
++u4SPVeMVXdtN24m/GwtRamfLt2/+UB6pcx8I+MHDlBdeZdFmiWN2AS9etFVV6Ks254nFZTEi/j
cSqh3C2txU6P01yHuf8vZX9z2+1U6ljsLMTNViYeZ2+eh+yL75zFR8DjegXDZn+QdhWVXZ7txFg1
IfUgn4Qyd5Uv5t3QIPS5NkCQ9l13sgpLPFfqpr/l2l/2ZAZsIamLfHnj+/aIgpRuqD3FFlFS/cAG
svaWS4TaglV855vVpTHGs+3GLnVUdsJ7fjeneHJjm4aTNBYr9v0dPCEcdXu2hGjaBnEWwXKoLHzM
g14uTLgrHrju2TLlzSZrUjOv5cNY592WXTGNE6WPzK4wYRjZ/D4rP5yT0czH+TDzPUBM5GO13dUP
c95tmfik0fStjpZFe6Fy1p2q3n1oOvt6wVTimDFlI347kVdfsgq8sKZ45ZfFpWJqePLlzXmCr7D2
2DWIA/1qlH+Z38qd8MR7WdtRUTcBaLMs2SUApIYsN5B7jTvdW8+diF9LUiTxjLczNaX+W0b7rW5R
PYOu+2NRdlt5fD+01Vvo9SFFKVhOFIXDsrQHBHk+sBwrWYUkslnb5m9MsE7I7JzL1WZ4gOhjLo7J
zLmLCOB3j7HAltokN1jSpJZTsRb/ubp4LUv5USgxnbrX+sXQbGgYGTvV1U22SRoILUsXb+mNSeTx
MPqlicYerjG862l+knXXXLL5sxiXNUyY3G3a1fwcZLeGtHb51ln9/3SFbm6wJLbLnZi5TpyxgbJ2
2bbvQMSBnV4V33E72L+26Bnw4tLdWXNKH1ze4SgfSHOYiRKo12ecm7dA6RBR7TZBjzFdxBahy0yA
XITLNnX+VoOKNllySSVEXDs8tjwnnbYZ412vx7+SOc8hZwUaI8n7YFHREiNx0j0HpcmK9dYT2cli
iAP/Q/ywXJFsDIcFaywdpG71Bha6QqEMbjpW/KAlu+e1DD6NPP/J+UDG2SiPiWnxHyQzt5lG1juX
wTosCXdOJ5Jxt4zBKzOHk5ies2kCEF3QThjVRz3Y8OzE2oGoyQmOmR4GuVpkpWFyhhQx7GrW4qTj
VlE6JuyF9vXvuHhLmDU2yD3WqNIKCkehPc6W8ijWACV76l5TWFcTIkQ4uMz4WprM1PiCEJeKlYQy
r1v2RjGEBoALDItgsAYA91kiPrxcf9D74s+BILU1MBocVkXc1IQQWIr2GBcrezYY4UOq+i+VVZ/u
mt+QQFjDzax4H0Xjhm4JyjMh4olahstgstqjMY/vMq5wz1WARgxzT1wAlf+NaVFZjxC7bx+Y/VbM
y3+0jRhfe1L6+cgvBpLXWVj2H53czg3www0MpSb7oruy20OFxGDlRGCiLq5a/yaXrY3AKd+LCgmW
7aNX8njm7ToSG+aVNtqcSQ5V9jxol5kTtjdS6qiJb8zlIUFDITgsGm+oSVdUybZoqokjQ35UzEZt
i8Z3FB2c5fFjVeriOTOAPAltoZo+YrP+dEDTkplobBt8iBarptuVHceo6mHNpoaKlPUtZbkc1Cq/
ptF5muY5vzlA+fkmteXs3WhtywFy+VMKrePYzDM63nAhXd/bsOIiSJpToWj6e1EvxtZsmQ85K29Y
AqAJH1aenRoxv5gVNlIzNt880O39wJ8/u6xNMYF4QT3dNz1ja0O3gGq1c1QN9NIFxog/Y72xkg5Q
oFW/unl/IHMJ3k4RYDo4a0uCAvbaPS/HEq6Vy6TUyk+d2Ub9xCzDNUOZIhhkODrZQDg6zfqvKG5v
FZsgdZFSp8bjcBjk9FUkL8QV/Ng+rJdUD9mWhd2TLdDLFOahyyhI9OceSNgV6snZv1N4XmFyYk2d
u+UfG+gDhlzOqPHcWc5VZEbBKgxKkamIdshMumXyT9KotfjUmSG5YVDVv5qV6ZdqJZdxbVEFPFsz
0k09rKnTuofC3RHNQVU8d1/z2LPRWiMDjrEx3fIAlm3jmNx4Po8o4ZavlT9eg3AUlLBTPPpHm7S0
c8lcK4/X+GyN7HvGbU4Iodi0dlAczLkmL7gd1ouVJ2E9B3bEvvA/z5/8w0qytk6Y2Xd14EQjMjHJ
ZzOjJAMY9so2GZtH60Rn7P9MVmdFbi6uPrOTjSLlFZIxAkE7JVyqXL97J4F6Ho8lgZxDzOJZSdBq
612FUnU0ZILijeT6M86xg8ixBSxBeVwM59eMKZkKm/M5teikh2KDkUhFqKQdswl83XmZ2NugLUi6
YWNINdBVVUIMsgeiO5aWQbFhw62Og4fCcj6d9KbtlXdDg2/Za+wPTJR/CZNppk2c2rpk/Ylx6r4n
2gudGUdZ55m7JsGQgW4EdKUDZbTuSIxyLuxoPrW34hAXxxdEcNLa2IJnnAzg/mkc++RY3h4XJxfA
A7nwcpOi0J6MMioExCXCs0KwNQs7/uU1trluoJz6bQpJgH3dennPE6PfjpqAbrmkH3UBCGudZzxe
rbg2QgO8Tjy+teCRCoI9WiKuxo772JszdjtKdg3r/sAyFICPvDpSidMh9PN3ZWdbL8OKjv54invn
hY0nmwB2IKfe9DGUzLKQ0qqNYQ/cs2UXdtUt3RsLECQaqra+R0x5aZw7sjTfRqOhhfMTtrcZ81rV
HQS/gvkliHR4VxibSQHZcH58KAmGeWIMWWH/D4W/W/P0s59Y8plnnnHsH/F9PnSvqgkede464WiV
7JtdW8+/9vl/umGLxMHRMPTlfSPVHVu8LFf7QoStzoMTxgGOjuxY3ogbaeH9SFz+SAoLQ8xJddu6
sVF63WlDaaYRzHxqJUBQ8364AbbMW8AlMQRVQt+t1uC/3kQWJDQgRZSxN71SzxUvRFhlEmQKLsp+
qu0Qy2VJdXurJQSbGKn3tAzLR4ARdksSBshxWUXT0F6xlbPInAZU/sSYb1IZnzHgi6ivLMGwnNdf
eKyhNliUC/VfPBrcL7xOrGXz1WGQzUIQp/eUir+VpYojWPlRssc5Wygt9PS3SexnmbJ2rUhNzobx
R+OnzY2JCtn7LOb5J2ga8kNK87BUzY9I0aGxMzmUIMXvDGOHtW/mpnUFm9EguEHqvVzjaLAzEkbQ
fnteS1RB/dAfhDLKTdqOr0lbkmZJn2Xpe4PWzplB4yb9caJHvBnXH7m8HsvYZWda7dQw4ICnKqY1
doEmOS0xKo5M9lXFuvywfpJHx8PBH0cz8jI56V3RSBJcXePdlce6YS4b21heaqv8y9MVa8u4XHUf
dGfTmn+0mR97vFcozcMvzHJqIgvdaS2Am9dllNNAbquSIb5tlqfMGV2C/wIdjSOf7Xw1sK/zowPA
Xyk3Ee11VfoInkYZh5X3TOPhMuIkFsldb/yr5CFzTPg1N6k3uS0HcGSns3NwWiZQRVndx231UMyO
OHj9P7ZsY/7cbGITRIwfZEpghBHcfpz9mPP4l4TXXqZePRuCmrnjiPPyKQ2Tka0QC+FKL0m42CPS
gfFfsZQfRol8kKbzSxsQBSOcr9T2nio88gwU8deXy2850kI7xdmNT6VDT6RBaCEho0bcqKtCfdrM
FTdy7Ngxstn8U9Y5yZKInvcTMuTDCOFhIwMIw8m/daE9Rol1KuDfcZ6d3cDbdnP+ZNVqiGTr0nwX
ycadHly3PcXs92xujw6K2bQvAqxrUM1R4gtIEIMXzWyCbPpxvjWLMdjvfvlnt1LgzsJ9q9LzkDRd
yNA42brzfyjcm3bM33CUAccd079RVcw7VkzGjjp2CcbaJb1nt5WJN7JfEhPkV45cO3hsF4zotr8X
pfc04MzdWZII3PbmAMEAKpPV3EzLtJG6/DfFBZsJMNU56VSHr2DH1oc5fXBvbIZgQOdnT0HZU7sT
OOaR1f/Y3/4zjX1jCayw7s1C51xjDJCbZa6+2DN6nF108hhLzFS/tDG8NmXd5lIdOyut4eV4UtkN
DgysQrLuf+tuMkPMLQdBmRhK0mzIGe+rsMuWp/bIJp4mIHbFxBWYz1bSvBbf2m2SbV2jgDo9x5ju
HHaOkaSKxbszkwkynRU/wj37aNf4nqcIIFIDR6ihCR2DttoGknpXJy1bBlW/aSTz3Gkdjjlo7S3K
ZsZzgjVivlk/lFkfXeH95jNWx0ZzgroTnpTR391yQViqbWmeR4WbX32nw8o+k7/obTU9TkGnQqqR
u7Y2PufW/Q3SnICA2gRuDDRlkOKxc1eWeRvgea696xQfx8oqTtKCcO+mMZp6XOErIIGeN91+xBPw
CLU53mhe1UVxjJptfYRnfzezpMhXFVRXWkDN6MMzPFaA55GZNP2n7U3/YqeloRg7nz/7anTGy9zH
+U7NK+t/zYNwFDMaAzEoCz7StO7OM270rGcACZvSisX34Oa/ymfgNds7YRLKs34vbFiN8spZ7+00
mQR0ro5iL7njJuIZDFre8MKaAoI4fVxr7kKswE+GdLhZWvXGciv6JBP424/2XPnWVN5lcnovWjgN
tnMSPExkv2K9OnqKlkAF5IWZfXDmZlMsXan/LJ/1A+JFEgvjDyfCuc/LZucUTHPlNEROVx2GXtyN
rsWqW/Xqkc6Dfb1n5wURnBEhKnaPR9QTw38ZPSdbJq+eIHW1c+QbydWHXA5DWAz/Y+zMdiNH0iz9
KoW8ZzWNpJFGoLMufN/lklzrDaEtuO87n74/RlUPprKBmS4UhBSkUCjcSeO/nPMdIN28IRPOy03V
8K+kvSNZlJFJg21Hxt0ZjU35TyJKLXdVy/rfUjHcs/Kp6ERJGE9jU1cOL8CReS0UwS9EyKcltULX
N/eqLoK1NRND0nnGZGS0L6oJ9VVvI7+ILXx+Pg731F0jKGJpaNn3uTkQgh4U5qIWjU9B476mDNwW
SkY+noot6/twizYVXAc+U4RRxlIhvBxpxFMN5byRYerJIEHY+dkowl9xPv4g27+kFiYfP1miGK8v
Tdc+JOR9q8ym0MI153I/L0xDkBqInxu50ny7I1zuw03hJLSlZlOu+edhOpEI0sycnf14Lkf3oHTC
lRnoQHlaeGpae7n/M3rshR1/eLbCYJVX+BdTVAP9GBGqlVyTOe1RdRdU9Su0j3ehVr3E0tn6eZps
8aewjjP5/WsKWtqXcKubgHu6eGdqBdLzOpfr2sEqUsYZImH5wVanAddnsHzryfl2kCKFY9SsyjF3
d51B0QLpFx+Y8IAuhzhkbAkqL021lctOG+wKETCZCdHZkNE6KL87e/pQ7KyrLPoRplEtaHsQCEm4
lqrk3gCHSbFX4eUYnWBZ9U2whhriOrwZArnuiu59TlKkDSik9SOaGAlwZL/aI0ZalHfVVsfCeCFD
ZG0nTsfjVkXrEQh+qkEPM4lABCqJLGisJ29PcN6lxAK7Ymt2qjm6fKGl57wwEHHZKjj0ldU9BASp
4VMmp4Qqea2Ver2FHbIvStgFblG6q7GGcyRb7XnqU0abZfrSpN30ZCLs4chIQ5MyuDD6tcYYbWPU
zUsYRUSNpd6re1TwHbZx61mH8aCSVfxYmWb1kUTqGrZpdPQ+O2gXOJaxhiKXEftesm62tLsB2l+R
aoiJMuL0MPZsUGn5p7Z0lw0Ig4NVS4E8JBDrTEbk1qcJDAVWcgFeW3A0L0ELapAX3qRM1+5MyaRb
5Nmdb8I8VW0XzCywdMtIaYortl4hT6BkQiMRDDpKVtuEKO+jDhei2ONO/0Sz7/I7ySd6dYgyrJrj
ksDL0mytfSTvhZDFyccctmpJIIDSqaKjtJNbI2nRB3T7aR7fgVvjk2F4qLKsv0G0s5fw/xxWTzFS
/dCuj2SFnnU6nxPCq2Uufe2cuNQ8jE7NY0X061C0nyYwxcHDgqZSJvpVl+qXyqAARfDEQ9HHmI+H
IV4iM57Ohk5LoU3jU9vfzwibOLJeJrD2j4wIsCj37iktU652S9viMA1XFejFFZFLwzZgAz0YxrQc
m7Q55cL68ueMKs2MBRpPzzrlKIAWqbKuZgU15SWw/fqeZUqwLo2kW5MyAeOl1ZPHAMl8FktMCaGb
PQy0xWUC2kIK2z0aA7tUpxx4Ceo6OJIEy0na30K6mLtkcqwLJgai4NzbxG14nBi1JcLbJWyyoeSj
iW49dMa4K9srEegZ1jAWVxiTPqJouLNkN4BM7wn7TJH4zHRl6EPeyqkZmCD/ZtlimRc7MUvKEGZb
aIAuSCo8JlDel2rfZcnpoLnNIaePXOR14e51BUIL9aS/jvOEvbtN8mFmy1tYZd4pJYN16fjBWxWx
HgLqRs82gcUaHcXPrC2GajWSzboi+U4ymAjIvGALOb6CJ7m6YZsc3aZZmh6DHO3S4w7OY9FvhYf0
0kpIJUqn+zYtp1OUc843IfnL3miuQ6TU1QDmKVBckobmjHvfBsnI4hb42i8AWuXBzpjttlSKW0G8
MEr84bXKvehO4lfbDDKr4SLkiVqbKmt2uGfRPBtO+UDfytzVAvtb6xlxeNSDHtHjl82k6Z+Qc7Jj
BsmJFC5zCVGoJpqznQMSXMx9xivcqGfPQAXS6dap5724eqnHuCIQ2WrMZ/eD4oT1Qt9a++WJ217v
ae7icdCuboYhS6+rYxcHF6ow75J4pxCcwAlGWHwMKbZ5f+0dFtiV0IN3r08e/RZDEbENEC4kiMW0
M3/pCZ1IqLfPpl51x0C8NqNIYWr17UtsgleIdQ9rLxN5x6Mn0Y3m3JjlOsNvvETh1uxtN6I/y4sD
4WftuWus4V5mAfUMaK9goByvXLpMnLPs6oseQoPFijLTre7UFc6Ox6FxFr2qH7Cg79FOHQxmnOYk
8nc9GJfOm6O+8B5Zd7oGlQBynNh1fRTfMWAkBzhfy7By2XoP3KmZ/CYKoNy5ZrLG1Jg+eDLLTj2i
GxgS5TJltPnsksu5wT0/rZw8HreSAPU7pXNBwoARAGemYdVV9U9niRcW7movkypfCcWUPZSzMD5C
6DWhyC6QuKix8O+Qm303Xia2hh2fi2by75zxuzI0/V7LxSprA5PulzlDkLfiWGnk/KSUwIspnT1d
eX7PcPB7TM3kYdB8ujR37DAW9YibjY0W+/ilmuhWuFBaSrdGEK6BDeDZyRPnkMU/6RRHOwo/kpcd
LbvE09GfHa1KNghhqH8Xmen3FzcqjrHWPbPO6nYhEYp6lLoHY/YwukjE6diipZlMSA6gAzcUdSWX
3PZX3AyLrDKZAEbfRd33R1sPKYkb5RCMzmgvMLX+Li2DX7pdNedemvoNwgP+k8lkGu4bu5myuZeQ
jhaMLqkX7YoVo5mOe6HB7xr1SVx8uqVOJhgE2ZeubA+5rIUAhky9vlp1kWXe2cWqHbvgYXSyB/wx
CEdRM1OSx1sCfCiv/znUZNg3C1JF7WPTrbyFMNh5M5y6YD5MN0oBjAYu0BO7oT2F8yp1UmWFDo5n
WdNY+qlRd7UDygXSFOTc8L5xOvfu97UioITvfzs5ZStRYmlPRs1/gNT44Im0gZiilpmtmRvW35+G
yVklGtHujdDpD7qJjjIIeibzOcrSMUAea/IUcv1kj+g7oQqd5t3VMB4A8298tE7ofMznHPvTpM8C
FLDOjy2i6q4zH/zRMb4ojQqj6A5WASuTeDoDRBzX9mS50weI4xkc7Lfs9tOf2sWSX3UAhuxKVPfJ
GD2Xc4ztRLR6wmZ+aRftW2QOL1Hr4YTMncdeBfIwTUgT7P4LJeInOCid7Fseyijc43WUiHo/9dFu
Eqk84FcW26Y334aowtLn5AcqhmnlFfpj32LyE6XMT45i9Cp6o1kry38xBliuZs4AyUhZW6VYpRzQ
IVi9+npJtVkvmpgxypTa0TYKNAVnpbgFXYEiNfcaxlFphX5sdAns4wOm1HWfg/w3XN98qloGenHS
hafUyw9FYuAZ1NBhpJNXrbuBBBxdrwv+lsLexxr7OC+y0Jo2BtLGxh0OndgbqFN2nh2yvpt5KLqL
lzWHzIKGmAmtYSJRZ1L8ZCcRmswhvLZ1I2Dpkj7Jxvd1SHq1tdR3Y/NoQb0CNs9wr25fSUwF5F2V
zEHHjHztuMAsU/LndnEWPjaJVoCIjt/GqtWuZcHh6Q3eqe2yR9ubZmHuYIEzDRu2ZtcQdJofTPHR
aLIvpQZ9TjkGocLctau7Xe0CH4g6mHimz0Q+q1joEYG1dZkuX8baKFHlqeFoN6ywLKKR6wDtddmI
5NAZ5S/O7Dbp4ierzYNNNtCfNJZ7GHzxY7ko7VkxyaXnFs3aagbGrfll8FR3jdGH4szelm7EZnrE
swujEFELcn+fvJ1dUMp3r/FThtW6fg6QX5NHtREJvlclEZwg2A4SIl2waLkjZL+qnbVDGYGQK8Ub
fhfr7moYgvdGOC+awxIGqjceRZ+ivvFVeZd23QvAPjoEuSGHrft0XHQ4aFqSW4rVk8ZX+Adbz09R
SzPh16l9bzWkr1I8D1V0Stvuy+77jywBFMokub+i9h66prv11LNjWQ09pkpxa4vMJrhMmqe2745R
jW4e4GwPZKY1b0l3KBlTo1UgGd4V/XTnKZ652PbFWlohiEJRGSvHI8gAgyS6/EG37zK8VcsBt0nU
xSZjX0NDl2qrIw3ppwA10uetu8+Gkp78dwRuoAUftUIpg06N+z1wzjWyLBA770HqPWdNU22tVnX7
RLIKFI6N9l+RVpGYnDy2C/52cLYDOlC0VGWKhy9eNOa9Pk7kiUgG3aqy7W09ZutmbOSqY2B56WPz
mvah9UjmFevYfjrlPhHR9bRPS8dZuZMYro1U+cYAjIjAAQmXE7+b1AqXCVg5VR1pjRJ4Py4KuEQ1
D+EFgqe7Xke6m4/zOd51/UHhB6OW8g+uCDbAYa59HyAoicYLC2GmQhXOFs2zqxPLtUNla/aKsrc8
qBKaqCFTwnZ12ttwpFDFM1Ke2igk1VPw11qFYOpal8kJrIe/AOyUbqEnIKIZzOIKLK28DjHuWsc3
HkWLrMOKcD60oRceod/x9BxHEzVCrB/RNLbANcW16/L0YGb3cTbmR1+fbVxlOy/wm61upcNCm7Jm
Gfc3JyDjronRYTmJ/S7zCM9XVB/Adq9Ghu17Gw/ElEZzjnDE5aInL7oDI0DG8Y4cmQw5PEuBuXiw
p+xAK6/vISmbG/I/P1IhkxPJuWKv9WLb9Ww4QS6xgLQHUqYK/Gc4O4dFkqGQMd1T28KXk413CV1u
PEQexO3hjzvTUKlVRQI26wYxrQqTMEIaKZyCJc1F43y0ZvjIaKjdTEGzrFg/nbG03ktLz2+Ulbhp
xQlpDCKKIkN0lbXFbmiKp6wlYM4eXU484QXHIC++Q0zx0HggaHQDhorYdO4ZGPiH1Nbf2CIwSdWD
UzQm5Y0wUd9BFp+Per9LtPSQduCuB7+4jJ64qLqxv8b4RH56bsQTC2X/bKVNfeym5ooxGzpEb7ww
C9xlDLpiPJ7M/wH6VrbcD05/R5jZMS+j/TS65dan4l3iPXToII4m21AulNY46KLbRYZo71OK1MYR
j3XSyYMY473Z0sSI3sTwHvinNJbg+zqqjHRI63sb6QE+9haZhod5r3BhImjumixrSo3aHc+/P5hG
rK1o+pqdFe/sFGDbYEN7AmQcHGTqc6+mjF2ioL/ZXgXmot7nEchuvRLj2fb1CPdyWNILsjooS2RR
njmesI5vjRi5mrL98ZKYercXvMAWukV8S5Jb2cjD8+8PXlVtvcTu9xQixJlnE0qoCEs8HksCfiJn
n6b47dMxHZeq9QdG78kVe4N3bKP2Sbdr8+SF3XmEw76zGNXuiEz4pVu1s00GMlkmDUtno0flM4Nb
HoTOsfUL971tSzLs+ROhkx69ZhYWs4HdzHR6CMxQiwuiKIaSyrKfh80ACtZoQJnMW0qcakn24pgU
B6NIK0bD8FEt7OF4sgAiahSbeKSJ6GVvGFTjyUNq0fV+vkLnbMLJyd2tm8HQ8Xz3ZsFafYw1scYN
/opsAAQpzqtDpcCcOAtSlvSL0Jju9EoZi3Eivs9DEMrhQ99uz6b4zjp0iRc/iMH0QUl2NQMvwAcW
EMNR8u1U5D6TZpO0iVKLNngbgtUQWzc7t28jvuxlMFr+IZybf73Pj24lQsAEutikFt5pIy38lRqq
o2v3ub+AuBYGhyglrXSRQfZxEuh2oVPre8rWcjUrQWU2kadu3Sa3Hx/VSJ/MLtm+OjXme69q9x5K
5W2rhvG11uMbkRzi3jaOWHrqg1fCHmX6V+5imwMqKIZuaVWox3g2DUjQBHZm2w0ODId9rFbAul18
D6+6QNsy8NxED0PgIcOJK/noU7EqVHhJyyF4rPu2BwEH6rc2R5THLjJdpqXfdPxi5+pYemrZZiuj
jJ4Y/qO4S5P2uUBtdOZH7AyZ/8LhFm8Aus2Cg3y4JNkdA+ZyBZGbGynqpmrV2joSXHt2gcikXpg9
jAHkSIexDDFFWrMnAPP4Rh9Zz3ST99Inc+JrGZAmk+IkNWo+6I4zvNDo8gPzddBZzdaIhvRmsVLq
Ay6tXOfFjVu2PUnhoOD0I1g8rYDVOodc5DixfNXkZ2oAxOzbKm/QZABcQeDeTe/daGFZ626TIFEz
YL53asYZkTOiZYkQN3vssdcEpJEZOjbxKgukv2xhTh68xCe1YYCNgJX2MHkYD5GcE2HiVXhp3fsx
MMVbUWzqzq7e3amvcDDoBJeYef1eAdpSOO4dAZ0mAtq2DCKwRb45DPhahXzHxA4GsVP3+gSFyZjA
KA1tyJhK5gZJXnaAGKywX/GflXFVvgHCbffSgZsyEKpn0nLwqHUmmoESabliLdEKbr9GG6jKCu/H
IGfDgcvORGCw90ngoIpPkuuYpcUdOTH6ve9bG8YoG1d6xc3vG7ruWXdWoruNSid60LBMZIYXweRi
W9vcEPwZbxDsj6zcnZtItWer1V9cQ6uvSJigp+D5yWrD2Tc5ylLhudGxqIF3+pKAWTmU5ykxtadZ
BLdsLPVTjY5+dt2uXUWZJAxECOCEffuY4jGhHuWpN0baJQwDDok6Og19hNMUMfhF6TwWhapQ803Y
ySzc8tOXNAyxFDCT3voKv3XIcyiMczhLBLGuK3ADS4wWKC0ib3w2IIygiqo1Edz9/uCO7rMn0ASz
gdVXhk5SHg/XnYailUpGrUALstlCunCIWSDceaC9ScT19n1PTA7upgjFA2oIjTXwuujifk+8yF6x
gXrgrmBCQvPEuoiFe+4iIGSFv21MeIday/3R0Qnu7RH6jNH9oFCqH4sATh/7poNvhcbK6ovyjRQD
dnbKAUvXGFSI+JzKvlWHOpw0QNQ/rSOTzzAIyYyYUUdOa/Y7m4yhTZFHuDdrrVyHWvHNmKM+9LEq
1mj3uqsPpmgtMW1t0YFg+Y+N/InLHx6vvI1mqq0Hm5txaNuB+zyI98TIW/cCB9EiMix3i+DIOBvA
ljord4+6OpjWaJ7ZsxanyRh3biiRZSmeob5mngOz+ZCED93Yn+FuKcfTOGXuyhyFu6etxFY72J9j
5Jgb3e8fnJ6XzbBLhoUpxlqnaz/teaBTZQAgVEQsgBzBxjmwQJZNmQ7X2jmbRloeO1TSqFmpHAKm
bMh9niikv1KcNNsqpUqEuCDYxN6FpQXIDXTQyqj0O6tkLE3RwJaWFJ3mo/kJZY+gnGbv3mmHvc1y
+twBJlro9TUPDFhKmo32QsC7quvwHpLEuDOKDC0QbmAa1YsYfahgdUk3IklEFYCm8sD9kVZmP3Qc
wgjG2D4i6VnolQe6ibJzM+lNdwmNuj+KLrhmefSd+HDXR0tRodAxYxEcEQ5U+jpCDrqSZrhP84LJ
fVTzEEYVYJYWG9RBbdFL9qhJE5Jnp9Tf5GG7I4AUBZ4ZJePmN4cfP1d5amATsYfDyolm4VAo4oVH
jwYQv+RD1kZPUh/cm4s8lNF8ZVEu1y3bfENHQCEQr0G+RB8yMFlbYRib9WnYuJ0qMK4oYXacrsGq
5jMG4cUvsC/RsUGOsrBbI7gxSxJ468En6iK+KEd69F1BusHvvm7Zw/2ucZQBQICYWNZu+mQetapE
/TT/F/Del7avo91mcjjRewHcWtN4XukJSIwWS+RBp2ynaPDYEuFd7EL0LIZkLRF7oG5d2HWiys84
SuqDaxq8nfoeakL6YJg5sRxWc2eACMVgh691MsNdq5eX4ldXRJ/NAC/ZsQIERqI6at2ItZxf5ZDZ
3Ybp7c4vtPpVdkjptMmE+i85TQu/zQ5tmq2NvO2uQR9qePwjzOOocUITBqY2HSYDBo0b5M5SFJN3
yD3mubUFjob8yengtw4m14mpb6MiZpYV0+AIO51BjfCRVUhNmiH/YIWQnVColBuNwegp5LY5Rrou
N0ZXFQ9Y0PcqLT8b8CxfZXqOOfJvum7fg1wN7wbhvXsoQfcEXbxoedHgXGrqfQS6f9V1cBHCqnKY
ScBFkJVeX1rhlveOYX6jYBc33av3hIvkGzMr7XWYN+rW/YyTtHdOkIQLoWVPedZOT8gOcI7lzXnS
4nxj15P//wlYEf8z68SRNFo2GU8m2XzuX7JOePE0XVcq20kDe2BpzSy4guF9XBnlqmzGFzX50KMt
/wGnPlXjVL9G1MPLdi5SXYwAJ5pmtuBF4gANwwzYorrpBFwVzvbf4R3/8W9B2vU//pPPv/KCtsIP
mr98+o9z+FXldf6r+c/5j/2fb/v3P/SP7U9++WA8+P/8plue8v+/fsu//Vj+9n/9dquP5uPfPlln
TdiM9y2P3Yefuk2a37+C/5PP3/m//eLffn7/lNtY/Pz5xxco02b+aaSzZ3/860v77z//IJbo/0o5
mX/+v744/xv//GMHH+ajGv/Hn/j5qJs//zCMvyvXlg55J9JWihj2P/7W/8xfEfbfhRBq/p8kFEW3
+EqWV03w5x+W+js6HVtCUXV017XnX6DO299fkn93LNMWRHezDNd1R/3x3//y6z+DVv75lvFK/Ovz
v2VteiVMuan//IPs6r+Ei2BIJQ7Ndl0efnM8+l8ThziMI9ZKyDyY2w0z86E46ol8ZdEBPqK8w/TC
YjtAx62w8RjsCNcDKXZJCPAkjwfIGTM0z4up9JHD6XZK7HJL7Gup1FXP0SHHOmZqnW2f2EaDP6yB
Ci5GSZpyUjJemWyqJMv3OoSc5ZqsChDdo6yWut0gB24YI5V8A8P+Z2Fha6lxla4M/Ic9Z9tazooh
NwEGEiVs3csOP1WTjkD1JqPcs4dBmCTFDsweU+yRlCtzxNoqxYJljEeQ4rqc1+xFbR2yHmNQCB8D
PuQ7q52OuCweNV0fqlUqcK27HpSbLEZOFGrdYzg8eRaKUVj06850n3QfMzfKShF72LtQOQ8DVqfA
CYi5hTBr4bHjlUWmBYW5Ae4Cyzv0yYHvnVOcBf3R9AmXrj9dVFUH28Pc08BIHCg4DzkaBkRf/Rsh
SJXWeademWzsXeZFrJvX5IFIaCPZWzL1OxXEP0nT30xIL4w/2g8nwUoR2KNEHERRN/woGLIQQQMg
Gs1H6hWIKqT7CyH+hcuwQRQ/wr5jSxwbOgseKBYO+uhlPZB0VEj9bbK/EjPy5tSWrcli7JC7xRxj
gCIwO+oemik60oRpBu7cJDiIgqFcmUOFZPGCQRkkj16390USbogsI/hUUoTn0KDzqHH2VIv7sMex
W+aAluJZptSCYiI9lBxOk4UEe5p7s0Xt04/di2mTzz6V7sm3pb6cFNMh31fhysjBq7kKEUcsKdvH
/pP10y9LsmERVfDUJAaElrcW7RCt+hc6GQ1qmY78W6k1pUSzBHOvMzRy6eck1hq71Qgjd61lKeC+
RI1eclHYrAD7p1Bzr00R36KSQIFxKEFPtPnWGcx3pkbDMuhJfs30as1Sz1nEhglDtKmMdZtEJ7ft
cNsQbrawjPE4VCgSG0RJyGz2oBkvQxX8KMXqdbrrcjuk3cOc55kKTCBifd5RczXU8qkAxHSqOvIz
ok0dX432Mxqq76CGtmSHDNUsdK+pUxIs7JjWdrQ7Eh/fDJ0xMmZyfA/4BDUQD0jUBT1PD9B4Jl7H
drWZIK8mOWOlbKiRa6jGAZnngOdoyl04FwhD/6lUcmWxb69EBESowQCfGmCigtJnFfHteuXEiBt+
3VTpdNx++ZzJId0QswSTDE3kxmCzXpWDvgI6aCBY1eCHGWPGA5iSgrH7om4gKU4pLodiUj9JrOF6
InaGwRstuxsbK3JcWYs5otiMPs6YybU/pRs/ehE+GBvJwjYpZbdUGFH7WgGFI3SIqWLQHVgHGKb5
bGVZvGfDvOAkNpi7VCS4pPo9G5w3PYjW2QRr2lWOiXUOWIOsKfpdFTxbNuQe5pUf6M/feojsSxaI
v83+H3GRrtooeCnGLF+TPsxb7lh34JgjJEbpxo2xoAYZ4wtJwM+iCHiV58t7QIdmTEW5qZEw0lhc
nHrWqo6UZ2a0mmQVgL3cOgGKnq7L5ljoGJAh+gmE+PNpVqA+FDrEz8zl6gS13I393gor5ujCWprF
WFDQY8NCsUCzBEkO6RUm/hjQLGGxT5rZHOPWwEugRRic0eEpVayYIe3Yar+OGdEPEzrEhUwV5gUf
eQMHxdIznAVWoOKIQOQ0zIT4vIuddTdeG8cbTzE44dBuNyWgZNCTn1MsYRLVMwc8L79D3EHASq9S
T94IAt+7Ii5PqkRhh/hmGdYJr1Pn2ltpcuNalOnM/oKnlr5nAboC4FbDbuq+NaIJR4fL9YCNYZlj
++y64ea3nAGQ8VCKmdgFRuO+TLTLELnYUkLDXVRa+GSik/JxlKIurTA7ZdqLSLJtxk3q98gljNfO
OJkwWZYJ+k0u2C8PNj8G2z0Msp3W2CUSM/xdToroOsrVD7OURW+APNcg4zWsHGqnvkztQTMkxiYJ
KTjWEwPe76VAPwrHlpAizWAoOIYDqz91JCTL2FZysFaTHd4jmgjBP6Kg6F6V3U5rzeeuZj90zQ3O
BVP6OM/lnGWCn1h1Ewo9ePHgYGfZibofmnxPDgmtiYm+MNUDxqv24wjcFAiffxDlQGszvlrseBFA
fw8eU4RevSXa1K2VcLfMasAyRG21bGhIqtkdH3uDuxBDAMveCTG4EO0YiEcVtUCV+7ntyMh+bHHJ
cpyQDUX9boz4OYZ2ac63cEKrBsWc3WuFvFIM6bOym2+fxMil66Qdz8qvUeBy9Dw4Bi0+MN8j6g67
ykbry0WgIvK2GNEtXJ7pCbFMS7C/Eke2REPT73SrKZcWBKEls8mzQKWMJDT8FoCymsKuoNjorIRD
RCEEfi9t6b36U7geU4apRXxv8FYuirI7ZUhTuzByVzY314IIl0PVkHQJCUyCA2NHJaA9lqo78HQK
1n4+Awk4Y9s0ZFvAU1bauMIM4fkL5NApEv6pXqje2wBjPCk2IXRYPyjMroVnkiVWndGFvVqKCBKd
XnwBlOih1HjdkORLWbHiwlcddMnGDXBHNPDNlZvN2mhvmVhnW1ol8lwGV3FNaMag3isbpIOfMLN3
sWyEpnvn+JRMszuHRIhu38XjOkQYzkaUgBoLLyNDC3yIWfXGcbDsseiyTdnXbWkvBw8/nlE1D7XP
6N1C/WL4BXypbu/V84zUdJ6dkui8XLe3zBca5iKTXAGbImEd8UdbPzBEB53b41hKxbDPjWRcxm2J
qxKOTiO1q9ZgGaQvPET4GdD3WwdSFJBW2lw0WfhAuA1A7vpcZpQYrumRqxzAHB/KlSO7dZZzIDs2
hu8m8R7LCWx5YVokC7XW0aTvAUC+zxTYp/l1lH394mopcggARbXqWRwxIpxQaVoEU2A8PGne9DA6
iAOYFSzDVn7lw8j7jBDCi0i58BARKMC4bvpuJNGdqJOB0cVstcrhi2QuBu5u2CA94ECU2jbjTF+i
0T4oC/++R3CI5T1YPJYJJeqKLTKOZecb9VLLZ8Nsqp3dydiz2F030/gK9gEE8MiEwppfCQCRg8Uq
34FXsACxC4F3TPqVMpxlH5FOVe1zUuipliro/wieljWSV0vcSjtU58wj7HgM+rtJe7c4qZbK959V
m+6L0p4oONoU9bNaulN+YnofEI+HB2H8Zr3A9Vs/AEjOQK2tLOn9xCa7T8kZ4pa4ighP7dCM6PzO
Y0HQmRYWCDyRigyDY6xcUTx6WEaK6CNLc5C5Juq8uayJ7OiSBQnUHQcvLtEwcyIuI+6ZcMyWIOib
X65RITMFRq7NiQfFcESF9EkJRtUK/def1wJGLng1FVMUg9gs74aUIp1FnUico82gG7vaGV8YIuSI
i8SFQ9JcMArAaZKwb05kdss/3IR4pKCYGPk5DVRYnjhpCrVebiLPfnSKNsQ6prP2zdUujAMMcOnU
LJyRNttG2FhXTOr0/NWMUZyYKNm7gvvezyM0KcV6TIL3uKhBT9kVBXSSEWWI0AuT5A1g5RuzC2+p
ucmGfsfAUOasJb777WQC2kvtV70DOdLh1daLDqmR4XzF2fzMJCi39+tlV4sPK54eg4YND/rt7+hN
T1ggBoO31R3OxrKIcu6vWeqRQnoY9fpsDt6xrutkYdXpofOwcwPpUHC1wdV48mdI0+FkcgHt657H
Yo2gGXFADTBrUWDi6rX8S/n6t6T5XAeI7zZzktg8LbSJXVkLGE2rOmTIjRBlk/fZLtdNfdmnQbIW
9ieJFDovI+QiS8MzZGF5LlKk5yVIegCuOPfGoFw1U0JKDma+WDewefsMXN3ftKnVyNBuaWtpuBZO
cMpdp9+1E5sQNfAytQhpw7ZOUQgePadDJMco0pcjix9TDluLeVNv3KJcAscWmPHbusu3SebEK0uh
dBpzquuSehHL8jLSxars1YtJ5StD/9prcp0WINIM+14M8leaVo8aRrPEgHNokykGex7qSAqGv4rI
COJdgGfDhz5JiRLv+k2hcHpoYD7s1Dt7OlisvubFa0tn7+HARWjPwQp3EbGQtU4R7RJN5HHVNCdw
4UQJzLQI0OLr2MAExgZr3gPdR3ny2CWcBaRGY6psnEdlDVd0QU9x7zLinPq9mklPBcjYiaiDwUeA
1+FMTgBoIdQ+Gal/jCx5jgrtVjuAwafw3eDvWRCpDAUKS3CqbVLUUrgYohW+fxMTYXiSHRAr+U06
LgZVO/2uqSWWygEyALQqqp1NNIfhIvmi8eWcjvPbpEyxAT36WfXO56DgDxux89RzIhLQ2PwXc2ey
XLfSXtknwl8AEkggpzx9z76bIEhRQt8j0T29F3TDYbvKE4cnNeGVGNLV4TlA4mv2Xpu2bcE90XWP
inmADsJ0n9mRAa7p5NYt5hMr2isWZHcx096Dl0rOSxNTcDSDBZ3CRdyKLWQmG4BwmHqr+PnuKpeZ
ZmKHOZUuOPlmYf5MNiaS3OWpJ85+RSAspHdcjmO8Gqv+vguba9NUqItj6W6GGnXPlKvVQAxTYPjY
Cl3TBj/FEiHFk6jaBo5OvivA20L7x005FWjvdGHdIEl0cN7CT21DeS0GgH4U/esI+cXam/oPu1Df
4ZsQCOSLOsLfHdTvjqbCaeXwYDVFv/IatVb51MNup5kgicZcOSbZY/NonkLwzCtQfwUrDxdtU8EV
UST9A+iKjG3KY4wFD53gKuZZDWIRy/47Fzwez/DVEeMeA9Wtnfo91D4hBGLz7NKUeFG4PaJHO2Bj
jd2cETmfN6L3BqkRCaScf48LUAgFOTmwDi0GQmtT46fOCL/FXng5OCkEHzz24I+DQ2uhPDP6zaz7
ByxkQSufEBlcwHldQlf/kfD+4vAxS3EOEZ8e3kmSpmaMmOiZfJOBjiwJO4C0t5YSrDTb9jwZtmpk
Ii94ruZl9G6O5TeQRrxmZLXGgiEB0SuI7MnI9A31DbNPoOA+JPZ4GwraYZJ4zGxjosYxw2xTzx2x
R/Yn25cWZxWTRTGespBMqUT+UdS2zpxv6lGfRj9/KHR6NCokbUN/SHkcIgVbz6q7b0CvTcEjWrz3
WoubztrfVIFX1ytOoeffy4DZU5Pmr9iF4GNflIAkLkjoI9vDMA0U+yfBc9BT3pkzDldgtYT9mPPN
9ZD3d3XwCwnmfsRCBRvslCbhoebBv0YasQ2JKTb1qc/zx9qsTwhz+zvq4K8c/rnlRA/lZD031L9z
Muwrhw7TKXuse76BgYYeOYeWNA+nqghPMNeJCESjvfNskFRQmHe50A1BS5RHtgHvaHn+NVDj79gy
SKqOHGyuGWxLh+TrAC38xrU41Fvs2JpfUVInJytA0lmO6WN+4chvMAdPZ2d4xA3GBIIG3Cu7o5Le
SxLilQm6ksaAxxZIcix0acVl1OTGtxkbP/iTU0pI5gYdR94sfzSSkbAcz6xVtqSl4B7UJE4U9ro2
Q7Hy7fCjcuyjG9ifI28+G3T6XRsvJnujKCP/ue5+e71/mDOIDJ2zTfhX6wgfjMr/zCYDHBIeVqbB
S3bJ+8ZOdec+FhbcRd8OnijVThVQJd4W61WSNz8RlDda/kW2Bu8VFdSareour9SmN+KHLPV+5VNz
Jc3iQOO2DaQPE7Z0PkyrQMOsDtmMnCZ/GR2NRw58h2eIjVhwfdF8b/nWfmB/ylTAWCftW+gCOIqQ
MBk+/u+hT/aGIy6p8XvO3v3oMRVkCtjem6f8YYMne23MWERNG/IJaTUcQab/ZFdMJntBboUbXGp7
cYTpV9RC50ne42Y5hxElfyyz9Ji5xAhiNur8/HUOAOiLsiBciKYwKfJ1HhCGwvoJ+iP30lTtfAGQ
WRUPSJFeAXi5/a6eqns2p3BmSmHvOwZKsWP+UVpyFtfuW4OxBq4WE11m8PQoDIJwFivUKu+abpht
I115xvLIbIZiE06AbSJFG+UWSC4s1WzDmfqTPnGbJuCwUg621gJGDYgkKGs0h1xr0kenVOueRFEo
rvOIFpfi4A5Uwgp7CI8CUV+NyuINpp9bZfGbJL9gpCRYl+3wSGTutrQYF7WICj/T4KuUXQje13to
RWwSqgIwsKc/aTOqMcY6GRQOj3mkgkFs4+JbJ/1XOrojXKO05gAFDJHpbeyAKE0QyC1FDTmko/3S
5upaaJrPwP3DCOVkwva769ruF6pEQoYWzDMCPdokSfD2mGtCcIEt6UaPa4JaujVctWgbYCuh2Qm/
5dwyVo+XgAE+fkQSvLSSFJKiqH6stPlMGN3ueXJsdAODRHHE3+MeCddxkXwlor2Xkh4gFXD8XLpQ
/J9kDRFwXCfeW1hMA7AqGEUkxgEycm9tiaiQXs8hwZZxziqN4qtc4CFdCeZTV8MFIadPZjgvJcxt
8nYbUO18HNd8TK8uGdZYisAymRGZSuREr4YOXkThIsnqLWu6ofZW+9Ycf2JmcuFck0/R8iRu3O5b
DMxQgcQxSmqrXxmC2R35ems4nseWYvu+6rl5dWZ+2k38XeY9DraRIbANli6v3W2Np5gwW8hQnBmG
pKnzmRMNWdBcyQRZUSoPSASoa9uk/ZlM67ltObkwSx/Lwk/BuPcEyKUdxBRAGB3KBOaSNBgZ0veT
22LFyCRvqttoJM5L9nEBi6XD57ROC6Hu6iCwiOvYAHa+UKH9SfqlhU5nCb6UQV4QDPManZa3imFl
r0UW5AAPfT4j2tqUAcWuBh6OqGWgBIobGHYMTQaSZzYo1xg+2otVZZyxKPkUuaJ/IaLGeTC4wCGO
nrBCXA0PqBk/+0hwqGkAuCFeQjIYMpjK7AbBM6Ku+p3RGRlK7oJMV0BdhObJbRbKrxBPZw8cFB1T
9WUjZRIm/xZO/B7bv/MbwQjJujNYjTIm0mwsEcODY9q4AERLaPeL1IkgNEz3d7ZtbqDAw/CVJAa0
XJE60xsnDX/VSQQBRXZbVdPItoE3r+MES60/fsuUtAFSTTXpHIva0hEr1YOGrsnLvpMJRynU+5uf
YzytksUQoLg4p4UR0LSExxnTtKJtdmlGph9iDDyqN8RFdmDRiNMVpl56YLR8jVgAMPBoFowcaI4i
iYnpSlBl6B9LyktaRzdgybjXdHGQPH3Ps66ObTWkvIldvc4ELQ7ZxtfW6bmjGPFttPTPtYjOfmLe
0oDCr23Sa+6apCwgEgbOtRpgD6wZ/ex4g2wLDJm9x7gIsomG8M7oeAPw8wSEW2f3oh6uhF+uiIFj
QcEJTydL9G8fgdAh97IZqzcQGEf45OvJDM2l1lb7ynoIbmbs63u2Zhq1XkU8oKqeZe6LdVa5bEtm
rIVu+ivUvr8f1K6Is+lOqoe4btFemDGwLqoXgg3jAI2ih/gOr1N5JLzqCAGH9LNe4p7PLLTr0gRj
bIjwZs3y0QYqRHtG/AXDJOsAPPKhUw4qS0zCLR4rZPmfcVBcS2OYsDueUp9olBC6a6O49buJXQqD
hQZ0vb+Gs8oEiFgxQ7rdnSr7DKoEparvJ2tU1nIZuwosRdQQVlOTQwXgx4tpj7EPwfvRbI56CT45
eyLbm03YNB3HJVuTqSoG44vV5SSaOe4GO2wKCBSvuZnK08S9Vw+00XHN1Ntj+L+aKaNdo4H3jqa1
jdIz2taBv7b1w/WMdXBnImxAXYJIb2hrUP4GBIK65z7VkfHgCu5VQkTJJJYGbnvy/NyeZWqUul+6
hSWbzyjL4uArFEzhmRaN+9xsFkd0v8LSxJZv5CWJ/F2BkwBC5qz7+Q1BAWT+sLGZ2Hp7xxAsCriI
7+oxu+VVZ/OIQkUw2l/zEgVIa/A77eR4ZxoZgZ2j92WSrYJwVWPyJsk1wy6wInljWUikP8jBXqp4
OckpAsnCUauE5+/YIDEbVbNvEkpxt6s+OFEMRgah2shYEdtNSInXVux5SeIiAXDYdtCeLr3ONxYc
mzGDJTLiEMNA6aTOe9oI/OizpQAxZHeEzeKcSBo4pmwf4jb6SUVs7CCtPTR58ru2i+AYNAerhgyI
c4omz2H5QYgR2c2hccXbA1dlCqsdNqSX0CNu2u2Fv9UoPafJeZxk1/M4hoWVa8w70dKcJZ7P0tD/
TC1wfEPApVRO0CsCLz1HZlBtWUky820uBDN24D1zOlI69ru8iE7xvLAGfFYQBSkZIcDuyGL9jcw3
5n7mrRx8MBce36jeLcnTICKKpBQ0kbozybJqul9Fx9QE4ChMqqp9iQOTmYxFytPsYFjX/Yj4jkKL
jTF7yl7W+OzYUORttsEFBOHGx0UmIloBrtmVkS4Yf/CGFNmI7psHsI9MOuoPNWTda2PoZz8Kaelx
asUI7Ln40Umhf+HQ5u7dk+125KrrGEkWkqfrkonHaaArVhJm1u56YHMrlRukX0jD2rKTZndg0qum
YHtR7ERP0OuOsrQwVVfOb0JHi1XtCSB7UwjmqHjyQ4Svte1/Ao/C+EiiyGYJ/5V1g9uBsCyGSt5H
SwGLJfMZnfTNteiKBv8FbukGqd6LcjSu7vTRi0ivw1FtD/2Gt2Bj9oFiFcXBb5T40TM1X4MabYx8
DL3vyXdJ0HbpkI04fkwpOPOa8QmrFM6L4V7hSmmo9CIjd3EPA9EqbR7Onv5Vtt7BiMuX1PdfjYJB
ORvgl6rrTxrvlJV1j+QKXAgJ2yoV7eu2uNg2/Is4/4VD8k/ZNj+TVX8wnr7r5PxkM7UH6gFBHZwm
uh5Grn1oZZdQMBqsXGfdVSX574MOcXRbNG50GdQEIGdqTnOLFVoEbgysdWySC5O8Avh6SEnbGudq
H/npaWgmhHHtIFHGPyY1/Kc2HxFoT+q3x+dqT/SgcAMiJ6A3y2tz19dXxqpP2p7MPUJdJkWjYfN0
xtKDYXje9J0cWLQ0rOPzisZRpvvY02fDr/3DSqUFwUfpUELCld4hEggK7EzYoP97TB3oOp/b2iZU
ezCPIu/VRngsz3MmUzcy/tAKwztfxeMEJiTy76QZdVc8FoCYkMrvnapn3uWlxO9G3XuSJvIM0uLZ
LNN8n/PoW5HtY2y7KVbXEHoY31ob6GWucsCs0HUDyjbP34Fjes5mx71yQIBVTYqDDhfMkwqCbayW
DZyvR/hT8yIZq5CBmQ6DWkpxD3PpOYlhu7s42xZ2srx45ksP299CMTiNb95EndR6Afh6BHhsieYt
xuQ7N5jJTGSXQVHablVOcTFHzW7U/SmLcS2VnvmYRvTxg4deNI71unBxmRpxs5kTaQIRyyAR610b
sAhkfM+eCi7tZlJ9h3iFppzeYeRyirUwsMYZX4mHr3UQ0YdNceRpBRVLcPd07Akjaku/kqRUNA6Z
wiR387MVSBG4M9cZ9e9qROiysZ32rQkMciAcxntxGiIoIcJ4G/r6XaUUgctuyuri4p4UWSZIxZM2
40PdCp7MZpDtRsssTgrZMLyUOL/jpmANzpNk5WlXAd2GlknV3mRbGdvhcxh2b8oCsZWQ6bzG9/dQ
xnPIsGh8ZinDGIYFgl+ga43QJ4usdPcyi89DbRZ7v5DTya7BGUTgS/o2zF/hlhhynI8aHLwmL2pn
DQUd7uAgI6hAuCUtoca+AsrHfGBF2J5NP4vrBwsRUGlf13t/yg5jg3KaJ/bBD+2tF2hv7RoePu7O
3TZQ5MIxqEmnpWSFJfNYEVeWEW+OxX7JFvYINooRcDFOR1VEqEOwCVM2e81Y34IEXnTdTvNVYPyE
vxPYp27maZpoC+qptHYiGZkQjOHZD4cfQlxfPQOnZlTudGpDH17iD9hpM3VpGM6W+TCeRoysWNxa
9Iyje8wgKysZoqDC23KosDEYQ2QgkolIGJ0PqRDGoSpeMYK+DIF6gZxB8cShboVCPYaVxcPbDtzV
IDsmWh0GLukYF03tkCUtjYlHRAMhjhb2jvjKGBvQY1QQUzXTOyckOa6qJgLwA/gMbgk4UEi64GjC
S2567t5hy3pOem8+hz0KLYSPBpvHdD7CHFmHsTOeq1A6GxkQkBS1bMw98mAxXuWgu83hHWAtCURJ
tzBa78elnLXattkIMb0MDQuIoO6ebPFbNihmE0I3yXCHA9QGmmAAMK8Aa15TyFZ3umGuOAYTWYcZ
6vmAOJxkCF/BmCSMS2LznBGjKnMe+8xrSS/L4r2FP9R/bUOZ7Jn2AuVeJtTajg99mPkIoSxGGEx9
JnbPRuID5OX2p/CXuyoi5zKre2RGg3vvwseIXQXnI1xipBOE072NaU9jx8hvHBAJf4wXbgTwPs2a
8XQNTJW9TwHStkOt3Vknryb8b9bZ1SRduO7hlc2mPHSQ+Ih2UlQW/sRAmRCezCzvvdo8B0PxNVrt
RkzyMLJlgDOyn3yv3Zf+WVARIr5qv+Zq0RuAVQ0tnsx1jzGh9o8jCMFpqQwTI3nz3Dewakyp3PMY
khsgqsW6VKN1DqlAQXYR1uaSuuZ60bcd0UAWWQjbTL+gvIX5A1ajDO99Y5w3FoTw3MKs1PgbiUMq
rhZIGFmipEs7FjG402DX28ztSUjg4RwVlWAf2BRbKoSXNgF5NpOHI7XQTP1wPWZs8c3SUDu2U/se
nXvmvSecDHUc8hjhLeSqATqNa4oY2fyg6KBweLG7jl3kx33DctpHXO1F7yrn4WU7bCVcjMhrktAZ
Y3VyF03DLkDitnCn9VqW02ZomHM55SoEJ7DuDOuDqr9aYZuDeVH4u9BLb9HIgAfsR3hIjHra4L38
ZBRXWMk2cIh/lp29Q7EzbYOCK9SMGevNFdKwnnyW0SRpzHIZ4ZE9cqeTifVpmuhjmJ6HaXKfgnS6
NtOwp/WiiEluCG9CwKfmTcCzJbLVPaYiZ07dpZsmaO9ZE1EsVi6hQBgIjCVKzMU7AujjO2OBgfSH
F6CxMoAupW7z67VjFX864T72ZCBauNk3FcKJdTuFhDaobqu7dGdjdzuIDPWKw/EQyTe8o+1rZDIj
TUtuCnME5l/bRwlsxXMSCtEi89eRf22bLL5kbHrXvTlfRmJCKV07jPjxxoAIFfsYIh0oi5FWRJWU
HlnUjvemPK4CnKkXWSQGKS+Ru0+76EimC0uCwkeSUgHg5fi5N0M4FTO13+wjQMkoJ3Jp20cFNn5d
MkalPG1rBE8EYugYTgnT0ZXfF6e8Ko/8rbSkO7cE7rV2Mh7IEEU90o9HX6nXfKlb4fPRSab9l8I9
tcY5u8JPRKhNHr35HYt8s1Gs+wyALr7oaxRsW6u1YIp4/WFYoNyceqeaeQmFR3XVpM5ixgrGlKSr
NPnyMwBBQUKjK0oRsGNLXnOVxnuvG7nMOAIIgTC3YOiugULrYOWMW2yn4Ykuw2fq4mqVg0JELIAQ
AE4uyOXoRDjaj1l5MRrCchfbr5kXXCwine9YbAnUD/Xj1Ju3jBN1y276KBhLrVJltBvPPAZa2jgv
VQ80wqeqYu225tL66VIWuXT4X+A63psY/w3FIgkqPqVS3HrW2hEUeoayN8mMhEyxhVWNXW5mxUNc
ITLfZYEAj0tfjV7jWjEpRNDALBe+7B1UXsRsZvggcy/ZFQ1p3nEXv1g13m7COB5Nm00xiW8aePrW
7ES5U1JXDBj52OnEN+7I0eRHRXCaJVvPVkQj1c3wgfsM7kVmuis+fNJBIpBpExXhqifIjQRnI91F
4DZzFQLqLedzYHOuCFRw9JQnSpVuyfzWazX0K0LZ+lMbrPIKSVo1TZfOSfutYmPhTrAxI3CNjRXK
3TioTTuZyG1YE6S6wwDDvVZZrKnLICKQu5QsbFJyi8TMk2IAVZt7OoPkPScrU2SsMsac5PSoAnMH
xzNL3q1FaNwimZKu3s8kBxhoteF/hTeVV+NqkhSNRMARQp3AoLOc8qvA1rNKdmwXCCXf5I3Pqonj
b5DGo+PhMfJc8ZTOKMYcnEAMFMFaGXl5siBNFjknbVDJE1mqH1NQQwYJAE/PMQiUFJHpiOOxgZfK
YfDghFczZLVRjGBxJaVtNtio1Uyk2w3GVnBvydYIu10FUiDK67MXMyERfXZLdQkx2WK5xsQkTp37
qvO/y9S5sH1HGGC7/lo2aHAnQliJATN2rObTHeGqqMtqm/kDmdB2+dwwY0fFVDAi5Vq6y7B5MjMK
n/UEu2yyQgcpjGaLZDW7kpwsR4/sHMIpPjkEdz2GsnqoBOrhME53mYEts++MCsJbZ7NdYCwB3OrT
9SgkYqUQ/XjMDjB1WiFYouQwVdO7a+mvlmH/3YjnmhHaV1vj1yyb+Jn/YnGqx48i+qNqZAw4ZD9E
CRBGtD6XqiL6xS/084zq0ULy4KT2rjOhB+Cm3oEIR5/MG486k+ynygBFzSg4FTj88oSrj0+oR3B3
N1ruriB11h9BAkXFvpkXQVNj/LEFUI6cgsfOLsCnuUZnMJJ03BPU4FVQrj1r/Olky9U60IkCmaZ8
Jf0uQ0DHvNsVdH/RzD4MH1CrYNYaj9DlCQUQQbmqwRYV/cAuqiHVQmWskfLgqSg4vxMDMkUvfow+
3zohEy4Tvm26tPVW5RyavN6IUaEe7qGsMlPJ6QnUvrSxC2C7JfRVYL2Ni/cIlxJ0pnDjRvqFfCLk
avDx0Ubgy8ryRj5kbCINou9Yy3S32dsASEie2cFjks9C+uC5QuuAwkBa0CIhw8yc7FQZeae5oyLe
m9aHBjvYEplzkZ2CVN7HmqF0GObZNtD5xSk6hdTWgM9Sb7U0OAinfj0P6ECZfoD0J6uyVHa2Bv4A
11BhykImI+wKo6aPZNCvOcJDtz6XXvjHN4nXwuLxbhjm1ncoqKGa/xh5tyV6bFq1lvc544Gq3B/P
pA7LC3Y6JPXsxRAy+Y2a+1z2n2Xj3joPDbLXl4+ts3y+yt8mi0JkQiLQQFTZMN7syszZ6/ylW2Kq
EqiHXYhegXeWaBiUte2kf4UNYAYow4CtyRgj5MWN0G7zjbtokTc7M8M/VQ9UmBgy4S16JLLDdOJ4
Ar/0J5bBNZAVrsF5pD5I9b0Tl+Lgaw/pQVi9LhMfsPbrPEpXaT3vhwjda9CnT+1s4PsV4jPg/zgo
8TL4Nki9hMWHKsAtFRZPybRAZkCY7cYBOgGCyAX/iuYyJ1Gbc9F/JgRjA6T4EtLVDyWKfKuKqSfB
BmZ0QKYD4pKcvYSTYlXJ5gvmmbudx+4gLPT6rBv7fW6Fn6AuuHBHm0WX+A7S8bNHI5CUFb7cVJyS
uvkJyhZXMm8d6x/rBKuIoKHU2/lV9hIZZJG6xnhEAxBvW7HAyAMY/X42HR13fuusNNz2lrlvGtO9
4pknTd2guQvjRx+ECQTuEv61YlbQx4SQtxr+JUrFZiKAL03ZoqYGMRhaTTfSab+EIQUqRkbU6Qg0
GwwTQEb5YGelCR9F1XvcYd5dEIEMnB2Ui1WUj+uSG7pcUjjQmJrYGVnpqRITdZt8EE9OThc1uJPL
bwesAeK6+LcDhbIXMYw80F87f6jpIebn2PKjCxpRZo2Vc+m9/WAZz8RBgqg3H42hiTZCJ2RNU8BU
IaaalrZ1ZMjGivDUtFXNkpeZUG/uQrs6dKhApx7JOVQfcsOJasivY1k8j53/q7KlOkoulpLvw65w
96wbl3bbPHUtQ2VbfA74mfArqjfDhDSBH4iHGXsnl1QYPgEk6WLeUZ3XLEmmL8/pYeKOn4pRERoe
9KCuO65bV8KKRE4d5d6XPYG9Mjx4GKOf3NWGGvfxYH5XGIJppBW48sndOYbCcB982kvETaDmt3iK
GdUR5lNa4XTANgeo4jIzCSN309j4IqLbIx43AjyzLQw4DSlroG3Q1Pel6z3+z014/71z7r/48f53
Pr3/D014toU97v/8u9Xt/zHhPVWQY/+zBe/vn//914Ln/EvYlo/FzrbV4rOTuOn+seAZlv8vy2NL
Yjo43xg+WdZ/ePDEvzzPM11POst/FqPdv3vwbO9f0nRMic13MeK5lvyfePAc219Mnv+Y9RZ/oSvx
3wA2cBw0/jb5APb/ZQKtkGnGSPn/xHVBIJ8dwaUcMMH1JmPmQn3h9RyeyPeauqJ4sadVUzjNQxtj
jitFTMtGr32FJYOLZGb+3CJDOk46Z+TpWviQpqi8RqZ5g9DCsFoPYhs5T4JInmNtXljgsamLKXl1
M3rEc8b1C1QC6l5DvMGMshmIktmSyqVLjjPzazHUtqg0PrLeMLYtSV1hV4tNY/r2iwOXddMTYb3r
G7++YJ9AfFiz1wlHJ32eDHwzs/NrbOrpnowHi272qnNjvO+7/JUxe3vsiLi5MfEO1kNWDazv7fiY
Qe9phJmeJ9Ap57xq0rNvHn3C/jYtfof7ucER13nIIUdEzhg/gk4cO/3hBW5KaoOY4ayRh7Ipw+Cn
X/7/EqjLLYqHX6b2BuzwCkRh3NM8su+jEEJy0XGAHoiTwvnVIsYHwtjvSX5Odo5rorNe/r5flD9B
VOnD35dcJSmj7GbEGcIiFdleddBVl15NCAWb0IhvuHyna5QANFQTHnriY9QhjEeYLwlqrbvG84wj
ygvj+PdX1fLb0XYCRtI0zBAU2XXOhrHEPBomk59iuvIsnq6d8Ker2Un3NIb5ymkNW69qfc+SjxVP
PL0Pc5ztknwWOz0U5qMTEnecL0MU1vf3IVHuT1OsuxWbxW7vCh095cYwXnKXWJKks3atrrimHCts
9sZMxvTfLx30izUxX8dseIBxEt+5VPJvfjJ0u5JGemP7zwkAibPt284Oytb7EH84wdqemvxXZzHC
/edlCmhtNQp5NA0EipvOpLZR2sQbN8ClVShEPZOVtA82hQfdsa02YZ7aG2lgivn7KQpV+Ld/fhqg
x9EBrmBx3zXeuOGJApiwhc20kJT2qtZQ8pacmb9fqgRK4j8vwZkJ2asTgxSOcUk1qMFsD86hkCXt
S8hzFKHHtnAM63u00wNcq45Rj3MB62scmezAd0elehfaQ3uLly/eQjvXGdeg77D7HOOE0oCWY20j
wEKaNlj3bn3Jpsj5QdgCSgXZ8rBwbOoh2uVtK9YDKokomfNfTkGgDv4Ks/Gi05wWxT3+oGLd9Q7c
Sdexo40fsXy7s34QFMTnUOh81bRSH/95RwxGhyzFmoe5rD3YVRFaewFpxM3YZfXItIze/wVXxb/+
8zsnsfb+wDDXsEqcB4EML0WpiSKKrZcUeDtjn9pyTy2mjE3YJ2RxorNZm+5sPjE79VYOE+vlN8j3
ieo2rXhtkPpwjrG/1Mp6tkr3WVvpdIc4JELp5lQfvpafY1eUD36c/fFHbL/98js39dONwdZ4/8+P
6mcovZDO3/5+UZV37zXTkyWYWBQEFT0Emf5RCZVlXjnFIucHUlmRJjGvDcQIe1xexX3ZJs5m7rHC
GI1KELrh2vj7Jw3Gr+uYzhBed11ee6hbklH/5Hndb7/4E4UuorOUzE02rMPnNFAKt9IKHuOC+1Zm
ozjD93vjI8p2EGgDZEJV+c3R4hb9dxaVLrBl0rtKicrSbgrxQubET5Sgw4urqVxZvbRfiAD6kTkZ
v5UzjfeeA5nLcNQ1rq3yNDHAYEbhDm+6G67kWN3L2CovI3L0J1gIf6YkjBE/9P2pzCCJ9xYYWhdm
8CbU8Vrj1yHgIhpZxg4W+pvlwul6FZ9bng8rD4vpYWjIBjWj4h71KbY0DJsclK9GEiZPRigPRjla
x6Y1yzUJZhHC5UY+lQR1j+TobRh8G5ep8I0LrBGya83KzzFkyn3CHoonjV712TC9ayibyIQSBWHW
bm9zNU+nuSBRCeX1EUXVH3O5yRvX57z7e3oPRdjucXLtnSEnqrCOiuc4CZlnpjfyvePdpKd46zhx
9aYQ7zMBNVugT86aKXZz/vvFloG/U+ZbYa61I0FWhvS6ghy9IyvQHQfIgQFue0vU3N4alp6M792G
Zk8T01gFqENT5jN9CO0SrQ/NNq5glDqhfMqb6sXNu/5YjdAhPVQqq7+vPuxYXkBqcFZOlMYEVoqh
Pnjj/EAopEkqrWjXftFEl07ZqLOc8vb34vNRt5YcyVbYfqdav4W1XR0dRW7sjBL3XMxNy20dxSuF
aU8Ry/YoBvPko5fgZORoZHxZ5p9JVlykUzp/NHQWJX9RxwP6sHGtV9hgtlVjZVzBhOdiHja29VCJ
l8pv+IFYL8I4bO47QWqj6zPVKJ3pOYjniUgLPVyAfoz71EIdKbh5Hc/2EAc07c0V6XSgR/8Yq4fS
tDQjKz7Xsc8Y1cJX3BWBxztQjuMD1FyN87iBGrp8cWcjO09i2nVzJ17HKP4CfVG/m04PHUVBVzbG
5JhWHmIgQoQweGCYQAM4PQ0RSVVqmhcYDDHKJrV7VDIaBf+6a1OXOdqcHFsG9Z6I3hAgJqc8iMaV
sYjhjL7tz35WASKn9dyjR1vgrHn9wVbWPoeD/6uMq/zrv/wCTz86uc5udopIsYC9yNpuyEmGdcIS
YTnnQWu0t55L5Mw2c5tOTEjAmMtdIiJ9bsZE4K2yh69IfuoSwONQync1GpRCdiuQRvEn42xIDqLp
HfJ8euTrNuFRqTuyO2R0+eEq/iUDsK0p8LHVKOFerIzR77gEoRqIfQBDJI9/vyzfSiafsMCqeVBN
MTN/ke++Lu+rEtukiPtnnff9c+PLm1CBugYBCRRN5kHaNpOT16EBcLK5u4054/U5buKjF8HIMXFH
3U84y3soHI924Xxxbyl5DOcSoKBdoFV2G0XN45h7R3cVgO952rYBsYc9WczEaHreRcUAymC0PYd2
Ga3/nndRA7UkSsPd35PZWo7n7oA46cK+pqDJS1HNTPb8oOwp3iHWIb0jPeD08F4AQJ4cI2i+Al2g
7hSmfZ6DeWB22xJfSqgYRVOzHmcx38em8Tn35A73dOg/Tc1AS/jVHcZAIDJuIS9lZ1d3FDfVm28l
H73DDeEO2FXGZKo/EgwXMZrrk8xTxDx59btmtvVGfoLLjhklpy1r580SkOzIYM5OLfaiUrLhMolH
eDR8BBhVh9mHpPp7Qf4nFiUUYeM0UC1DClgjjI6eGClZF8ITDjqprl6auK9+SeBVrckfEE3QPZK0
mK4YD6ZfgSMOELb2A47iL+w1WxE6bFIGu9k69MIjw/mfnm+D6onAOeJ6DuYmPfYFcnjYOO1DHNTB
rgvBXcAMFLFiTssvCACbLk6AVZ7fuH+/2xv4pXiceNrONwmKUqix7C8sxJB3YfVvTJ3ZcpxKlEW/
iAhmktcaqLlUkixreCFkW2IeE0jg63tRutHdLxWWLMtSAZknz9l77dY5N+SNnbnxiaYpUUuNRTlc
AARUx6yS1m6seAsbQbypBwIIFEiWHMuoOt+3Cg0D0bkwWxcHuUbl1HfDA9tCs5ED4mk3bcxD7i/T
h5IeU4ENYlf6/ngb/cbbahSYV3vq7avnElBDDxKzLATT/eSL/tI5pCFVck4faZGhxBz76qXv2DKa
qO1PXaybRFjYzhFNxPFeNN9fMJB7OPraDiY/SLQORWCvHODdla8HcEVsnINWHXQG2vFVFRHtGyl5
ntkN/i1/QFYt31xHe25t63cIIO1gh7l8sNKU0DRwQxt8fx1FR5qdOw5aGQT2f7PsvrO47n657G1E
edP8SouR8HHAlLv8f/+0XFg1i/h0//z/fYUxnuxWiEOLLf0ptsfF7DDWV4o+VCA6uAEWS3ph0xIv
hmWR8VO/v+9Ppom2z0950zzizJbJWM0piQw8SoaBqR+6mUgm8uzEoIXvdUIzRNUHdcYKXsH0V0Lz
+Ckrndl3iANoX7R0YNdeTqHpWH4bsyAGKGYkufGkHzTpPPziLDP8MvVpp7u5ebNTZNOuqZ3vl7IU
qdgqhNUwIVdoLGPiOnnpBjNm0sDL//tc59ZYMIu3uDbaNcPK9Ki09uBBWrsw0Jpuie2eB2kAdKV7
AwuAC4o7r7reX0SUkvaiemZBZMrf96+fTWzZs5KCTrWWsoltWAChlo3I1JjrXkKpWxcUWowllg9j
HjAi3hm2mb6582ub+iT2o19J6P8tY2JPXP7XIGljOPucctu6W4qgLNnlelu8Qn06kklk/NGFxCGo
QoKX4uRh8IXcSgwqpEeWw/OUA/B1zBZG+bXvEuOXBtjvqUBF8FM4Lh95AKjAnADOr5GDOX3f3fox
Ss4teqV2km5DfLK5xdZ6aPOhPqWDhnZ+IBkSYO5jFg7JPhQOszTTkleGF9ufymu5hmXb/Xzq3k0o
YBPsNBcNbBflBuQYK3qiQf4xjN0HF06dtS5pn0PL7/aux7DGHvv2eTbc9lkgIyEZjSNMllRPus6Q
W8gGs7CfkVtr82N0SDaBvRq/aq83OBLom2Ic+vPg8o/cUckdoAYkVWkRrSdKUJAeY/3ugd94aOTs
BjTGtV3vaad8KMNAHxMgk5YFJdd0nzH0sFk7GdoDILr5NgVdg59kHlqAtsaa6Y7zN8zh0PiZ170A
HmNt175T35/eIKjsetOnL5LE40GE5W80BNGpN3pua9nF2QoJMlm0SVG+2Vp1tTEFlpblbewS0f69
grZyfBB+bcDYW2ruuMHhFvVSZ4sYmt2sufoRT/fXFEH41lE+BpMhOTT3i1NKpQ/p0IljC4YBNyNa
PRzTYxCNAGatVFG3y5hklEY1+a63mj4AfXhnwBoEMjxoKQDvAiUY2UwMKJ/gun26ZvqYYJQEH0Gh
6nvhWq/zci2QhWrVs4yMF50EulVHGb1yvr1oxE0ZvTJMeS7S9KV2wj+RMNHjy3wzz8258emrJwXH
fVs+IWBzJMg90/ZOaQwnROgZu3f7JGPkFq6aEFxtUy27dslsIVVH/oxGn7CJo+z03dSmtJcUkzsL
E3Uxiw/4qSxO4kWvnCcQmRp8JRNLRPtrwcKccOafQ49ct1YxvvUapqm139IAmuhro9DhDJ3uNGNk
L+adOeEM2HYQ499zl02lnL85Sdibykd3Cf/4T4g+YFNIE/ZJ4nuXWXGa7ZZJ/+L7t6IBtULz18AL
fkGxwoowfXiass6uzqRFpWdS7eAR1VffhGVeCrnJJ8fchQaUhzoD2qtG89EavWviIhOI8xAAcc9g
lXYU+EHST0f1wBgA9QvyIkIaErzSXXN1UwcjA+SwvdmQnJX0pDumofFEW4W7I3Rf4zzmzG/I7uCV
SntmCPSRzIxZ4mn+DfKIVQXRXOhp0bEXS1Atstsi1B98RF4Pg6Z/SqdQB9SwQZ8N0SFceMB6lfYX
8PK7DFpPJqv47LOhnBvabWMDs17xANZliyM909EJD/D6/5I/weBJJvyw7HbdJK+W+0u2ojz1JspR
Ty9fRijsc+8/+oX0/8mKVCHiUPsJTj1jIWRrgoQ701nbZr8btdQ+5CWNlHZhZxkwwjDTPOKogSbW
jRsOrcTxEYwMyutJGEyxETVMa9TIB9vhdEkRWGwsoY4DgiRSzHBlZTmRxskgHvMESytKwnIPpTTA
rPBUZfQpizCEEdaCpI3J1Ga+iEzefPWLwvmVidkJ7JaJKVOoat3GuPaxA/qXjmlUUh+jxq2Oc20Z
GG2Y+Dst7mR6V5QhYNy1afzmjPEN0DxB94A0w6wnYgttTMAha5Ch+sDX8H7GUXRqCH2EALC1Ijx0
lmEzpWtw4qkJBFfpHIcap1AecqatQyyj2WIqPMoSFLiu4wqDvVGtY1ogK7j6jMw6YhramjwPQoer
y2Sc9YHrgWJ3PgrU9tkMZDOEvbHPMc63JrqgrMf6LMFXrad0qg5D2O504X1bEZ3DJF0oQ4aOMHSM
32rRfZsv4VwR96RXTwL7Qu4UiDcZnFREjG1SGn2e9btXLQl0LWwVlvLj6LRbF978Vnq0+kzd2kvD
PuUK822nIeBqJlKXqPJZF+gnl8bziDIn9BP5XJrJB2Sy/ODjS6fzVBqvbRshw8uOZlSZl36oH9AC
3rA0oHJxAoLRrtPUqbWVoUkvy+IJW0wfoNMvj3OEEaDQJMg2ZdBC9mhlIUQ+ep66Rl0OPj50Dpov
UAab6uhH8W5OYSoiavjLFsV0WJkPziifhUqMU5mCq469bl96HwTScYKcK2P9lFTTUTdiIuKV5P0F
U83MllQoqdOtmFzYk0gZ6djnm1yU75ruNSeMnMYA+oGx5IJ6bGyKyirjmx/lbF6rdn4De/ASZsn3
8h5sfC97nczpu9HxdZArhxQi7x6iSfu2CpFeSgusVE1jizhs89Hh6EEfBMU6rIS89Bn3xe05y3AC
Sy0/0I09WLDWuPY2UgNmzE9RJ6In+zZJJgtJUsc7xESk+UzOAzbsdE0usraz0VmBJ6qwj82Tgy/k
QUgICGMsn9u6noPY/x0bJoFynBMK8vVGw/uV9cW/FH4XiAIymkxug1YaLYYjlDhClTuaA95KLPxX
TyaUi2hC3Nh8jefpte1AuHkluSwkx6Nhw6PbLymQFV3prmk5D5qz2vZZT/RSM2DwBpVAHzqHQaLq
/VwApMjU9F250Yl+ICZLj+RbC2MI6P/dCJH5JJKtTuF6TFizoB01S7h5HSAyFlszrD+sFgC9MRRP
qGBp5oamYFnhdIolYVVVzfQ2wRmIbUwYFtEPB4R/PRw3RvV5OiHgsM/A4R56XeuPhnMwW499sid3
0lvYYl2DWEVrMxQYiAYQJwJ8nwUlk+XWNyy8V2rdP7iA1lRo2KQINF1qqYQUtjV2rOikO6ig5nBA
rT6XG7Z1bCJ6Tr8bzIgVV/Z5SkgRNQtvg7FhWPl9oz0M3i811zlQJvOFb/da5iX2GcocjoYjFDMm
4aukdun5UzmvzQ7lyeTk/ibxyj8sKZ/N1Oyousi6nKweh8nc4xEevma7+VIeNzu5uxArUnJqYoB5
0qw+mtk/hxzaTM/PHh7yFlR6meVBnuFSQRT0OOeMGhDHc+uLD6ZsFToc+ysasR0Ss1Jsate5RaJC
35SY7y6bGL0dCTiLnCWcKeI1rXxr19QvTV05v9G/fVn0xnATNzvLbvuHqsakznv21cx0carwTVeG
f+AheXFJaD3Wc8Jhxm0IkWpLoiaZb2XwOY6gdAOrr22WCXS4MKlhhAwS6NucGQE6yNCdsQYYGegt
IF+ioUlumV+uY/ztzZEGBK2cbTYlL6FrHbsWKITMUFhy2d5j9AWbAhDT2lTtZeL41zQjCi6L/AL8
NcgTiTsphn/CixBoutmTrEYcAfjfYBTiVxyDduqtjZFAo5WIqsbafYRBxoGn0Oi4uiAywiHCRIQM
xyDIWLXbXuTi6AikTOwZdDD7OjnAKlppmOeekvgrJQ5rjMQ+dscO9wuMiVC8DwiqVvVIw49lOaeI
qxG+NCS4ozQ6zMQgHUq2/oF85R1nNJK/lX8Q0O1FG/c7ugqolwkmWiR/KuCnCm+2J5mkIzZi2LUB
/k9lBwXlRVk3oLX9saydch8TBtXNaRjImHx4z0MR7Fr2h+0WI3IC62/qIeuoM/2aFEGoCixjEvwk
gR4eQSxwg/DyfLgUnuvZQGTtJfzKcCoVxiipBfVIPi6JQUTaVIck9uBJ9TS9bX0EElo+TAyr1gXa
L9J6K0A2PAmDRtbJcoJwKgSEMhTaYe6/Mq91yXCqyu3QO+d4YuN1B3jVSVafUb+dR8Iw3WWUxGn6
krrhHyulgZlHXfGoJzlE5ZZUTHPiOSqGvYsiacX0pL6EDvMdFNHv87ygTg24T5FNNLzXRJ+40lhK
5oobVObnAWaC7iwJe3UBXKX16ODVc3ckVLqhK++/j1U4PHA1zz7SLJ/1kImZsxNzQRzhuEBGKsTQ
ekaGtoc8N6xuYQRWbNArkjrH5mp7+kYLkSB28GbWeV8FEXFtIpXNLRnroM4mQauA3M5CS2GeOBOZ
6GwdEFL+mpGebfuSFhvZYIzbmn49at0j0Zz0MgsXGT+u103Y4s2aEGOsTGcB5njgS2sY0Mw1prel
VipkDM1D4UtmcnYrRVSdPGSvOBbJUNcdEEBcy12Dx9A3acohfd9Qp9oHjzN1O0xiH2V/YndGxhhJ
OraYVolJveo2IyxtdGaqA3z4vZu+WzO+gKzjieWIWFiEAAvOlKtQ09ujbfp0+4v0aMYIsISZx2un
RW0/m6Ak54K0usl9bXXrO7+r2+wbKvWCUj29xonGDJ3+BMpkhiwEbLlO85wuWd5YTg5GW79qFEgr
i7ywzcE1tO+YdG5KBVJcHIG6DT39P2Nq5JYU1+Sot/bW8vXpzByZps2Id2S0hvGsTA2M67Ixzo7F
nssLZkeQR360J9G1OlRa8Xr/NPIq+4DS8yUZfOtmtVMXOKHgDFIy971/DuqHW7vYiWKHgkHTO+eU
LExWfTLWk5l6F2b91CtzzLmVj2o9Jggyw7ejyby63F/mrH/XqyXXHKHPrhINN3Bv60+Fa0tkPTih
7h96YGBuFiOuKlG3ORcm6TpeuaV/QQdLR1gYCVjhmYjdVQ5v/IAjkukzkBZCXfpjCGpuU9QDfTqN
FQd5OV9WqeI0k47LT6+L6FQsE56hHrPzXIb9oTZyjl/23J5rJzX4EAMohOMNuFl88ygsSfZGzYRd
Kzy11RCe6jra/nw7v0NVkI1YsqZ5HHB6rbooZeBsxDa6BlHc7Awkra9ZhAsrEV2MaCB/PsFbkYRf
OB3KW7zM02x7/jAx9K9835m2zP8cMmSb+p12t8ahx1IXSxbkCNrRe6kwJRb+cGoUCubGd9In2puP
bttaZ2/OsycxQ3DqPCxTF3tIp1ve9u81Ltxnf44b6D1fizzD7Tw0BmpqHyNt76bEwLOnhwGpBM17
O00Hp/L6XRTfBz/9TGlnyT3CzuhGUb2NEdMpIon9k4txdag5r91f4l6coipay6VHFJluRBahB+Vo
6t4iPSLZz0YTnJv2C/ahbT2KcNFwYCsu7cNP27Tsl+1KRluKZ++SLi9CG/JTE9VklNTeyZzhVYjM
sZ+1RauhknA/aH17npYJmI+ONzdwyqQqQcW/3IX3b2HmkR4YA2egiBvyCqYUm8wMG1ch59s68D6Y
RDkO+Q4DUX+TI8iqomYJA9NvjGMF0PB0f8miGT883at8I5vYpDFNK2Bj06I+jxaKCLSR5UIJLly6
LgzQycws9wUKk2vZjeF1akyX0ySe/HzRFkxTgz7C7f/hV1aBoD3RlWZ+RoJvXQ13tq/JuCsc2HCb
2Bk5SsgJrD8i+M39O95fNNqeG/KQKLQaIw8ZGvr6GXAhgIIyPRFnlBamc7E7E1KJixQ6quHBxsJo
n1PC7tc/373zObk60ggACRjPQDTpDejebG+oPEbAOn54uv+8vh6C6rx3l3LiLdf3911f3ncZ9JOF
sNiuT5Uuqc0XXchM39H19PFYeohIOOiwdeVhoKayeahlSqi6Vy6taaKVma0kW0wbyTSpZ6jfx9pX
GOJ8A+t1RoJLNwEVXsmhyDaFUn/9lCn3pLs8rRGJ8vZITxgtLUSBNodL0NaA8ennjsXSLm4mNygd
2T4CDNuHXelcJPaC1c+vjssS3w7n/lOtu2/3pyGDhLftmKavI5/oVCuzDVZL/lTH4xT0fg+AUXox
XOS/9//F5kR9ibxDuaiMmkV0xKEmO1dD+/SzWna6fibcKuOHVf+9QBlARGqkJ22a+csso1QhK4Oy
K6ousqVR/fOnNLKOvZdv79fgfrvcLwRyYmjnuJgMfA2c4yDprMpsuR1dOlP+gL3cLRMR3J/CzkGR
WDNNMB/auPh2m9q+iuVlaCiiXCJXmZhZj5rjK1y9WX9iOkZ327RehcL/N+ICvBTS/jJ1+HhMCAiK
SAuPgV6mXajXQUdaNJbmxCV4adEPlW0JuFSDOSeFC9CxctE9eEBwdOZnKGd295uDbh7T/WPK8QUi
lvuQdzQCOyY6vEc6Xjbd3Rt1MwYl0XmsVOVn6UEwGRFurVCm4DzLpyxA2gYJDOLxT+OWcvTcqQX6
siy7HOiy489fiHb8yojt2iEY7fBK5GiYbEnKaWXfJBuNk8rHYcAWjSjO59nM8nVUFf25xoG/Qm2j
742CGA/BDYlOtkACPXD71sjdDgOxfoemE+WV5LLqCn/FX0sHKlInwXbaiXhBdvGEPAKPNzkzP4sc
mvY3Zdgcwyx9PMj7/ORnM5F2s6B2/ZG8GdNmq8EL4juozVokav/S8DmWYbdXRiYDQzeqA44uZ93h
kqLYWjrPBIrV72RlTUS8uhC+Drj0+wtAE9bGJpl+dGx3LVRNNulmaIkNUajF3Jhhzl1EUHs6OvGM
5Zlp5FdkjdrrzyMvRnCCafqPDInpQ3fBz80hx5SfKY9vgte9q5qsZaY1WNYti4czuMpDCirl1bxL
yNy4/Kd5WECJbXm6p6cuH0WK0jwdHKQ3DN5ewqgNYhcXhaETiiy78eIgqg/yshQnxImbwR7MF+V6
D/fdEhlLcP9ndZGOOx12IYA9uun3HRNy4HhpCjqxGdxkvCcQRu3RMj/Aim2BDQKRWAoCZVHp3ZeI
+wNj4LtbCY14xVyPiQledpf7yxwBSB96tg03GeZ+1ehgKIzYeMEK+RRl9fA3cqqnaKQTZ84lszF8
XEaHObmDk3///jMsBM6cMTRjqbJdaFfqpzCbJE3wLnMnBNDqjy2ZauhIq4w8JQq9tdvfyot3Scaw
cOntm216AyjDPg5pnZxZ45n25c+vHEeu2pv99PmzlhnOdGCzJPxu2ZC7vO/2vc0o1oYaGYo6f6+S
4XGeevWXYzNkjH58uauKxm0n6mPHFO1vi5KZDZemEVdkmA4sZf5BSRcLbBV+GxGcCMfTKFQKhs5O
OyE9HDgFCH8APKsGAl8IatnOnUYB78tiYskZpqOBSQCGhJb8Siy16zg4bw1BpIL0zn1HOnKYt8+a
aSBXm3TermRg7e1g4+7UfEnZlFItDrzOao+agXvUwVW+Y/FnAXYUQqeoCQw/sl6SESlR6vkHvHBi
Taylf+xsVe3CDEVME5ErBTcWFaUjyodMafO6KsI5EI2u78i8o9Ne/bmPk3pE2+CnCItKKs5WIFDZ
QERa78WQec+tlf6RWts8Z3ldQjuxAvzpzjPpSp/gzC2Y4MOzSdJ54OhD+5hNcb5ObQ0Yhda9NV2u
9iW9ayZTb4Vaotu4Zfbl8mEeq2dwt+Xl/jNkrvu2IC9OpXDf74Nu2xD1xYLbfsYj/VnZ9vSm9yUk
4zT8vE/qXGr0zQAhcUVq0nhTrSI9lbBrADVecy0FFkVmFcwbIsO5DkgNEOsIeuYrwKl0rCvnPw0d
TGzwvmTFa8X0h5O4hQatxylhKdbJdrwAEx9QEep+QBqO4vqQZKVFMyFv9LsINMJ4jGmTl4glKoym
ikAPSoJE5GNgpypbd00sEYbUisnT9WexjJH4qvwXHQm6aEuVWkHGZnrP+iYgxQaqHqorTL5AGsdJ
xsPDXfFILAkqJyY9O2hC8cUHkQWyORy3mhdHD25l/wWLGb3SM8FjpITG3u8fe4wTh8TUfytbPBlz
n2K4iV7q0M1/FyU5pJ4gZEo3vPxsmf5eT8v6vyrINrv2pk+vgAyTN4c5EUT66moaJoGFE3zmwV4a
YMoO7mNvVhN/43lFvVUKAwvn/Ot98Hd/gZU/ku7lH9swCTdGld/crk+ONkFGz3EyvcRzMX/qaG9W
vaZDgEfkENB8LJ/cXv2Ss16/G3V+lSmFvVB043FEWy+klTMzX+hP0MCf7ZDMRPgY0Y5eJEELAj6q
8Lz61qr3+1ED8XN/K01bv4kIz2OMNuWckRJwLjT9r7pL7QhB3mGbExfkcN7F7Ezv0ngUkuRdEeLV
98NxxKG47UdihjkLWyEDdirlka7LoouM0gE/lfFABMnam8LvKLJQNWjCvPWkNCi9gMBUdUxGkN6E
enGPQ/ktbcMkSowWSuv3j9YyroI0sMVq36O9HL4Ys2vYja9DRFjIEDr6VmsOVuQRIho9uYDdn3Jm
O6FQNwN+0/OYB2RYoZLuJIGdmvcgc5ZWRDSBomG3xV5KL4P2C4Q8uZNTxlSGUaayHQ7ZTMuReoIj
yt0m2cBI+EQZPa5G3z0VRS72LiNRrb6UMW0B4kkmX5n0s7JLCQ7Qccc36g9CvoV/4U6z8IHjTSmQ
CBOj27IautXeLum/+PEtT1KISgIBF2fUzy5yw01sm1+yb7+bqvcJWgnP0RhtNJR26zhEV8TkALKf
thsGz9uncqBHG4v3nvL1MCbZycQLXKIXXSGWrcnaHLZxRDq43dVQ5+oe7oiLzoPB2cLHem5IYqF6
fphwvQxoEfU5GWnofUo8vpidi52RC7kL9RxBMp3nlZEV55zSDPHflx1icpGM3teNXxOXs+V3+xKG
2a8iw7h1/nT1FGd/x9aw1SV+so7QytnNRT7bpok9P6/eGwcEvD206UHU6kBehfZUE26BPvu1cFLt
7NTEepZd9ID0WUvbec1MBxp6/0m8HfRM18Bu0Kj20KK2p9UtlmWaLkg9f0V5O611s7BWtKv2zF7a
TdvQu67jJJgy3YAOAGutsJ6nPQv6sC5zGR40S/5thzTap5jTMWDTfxgIdKsUvH5rmenXSLeUpQeo
PakKsCkEo6fZW3REeYDUmufaXYMrJylJge8edOxCCEwG+jUniASfMzENCTi7pT8gAXd5aBDEdGpb
wwa/yQVOa9p+rKN0G5E1p7zvq1Hv+21o1TeySXMuDWYIfblpZ96iuIG2kDbnKfaf3dJu1mWvbTkV
oVmK54/OLS6jAjVlIEUyNXdnUfiOXnOb9B19LAjtq7pbYJ05WkyfKcaVM0e8L2Ai0mx8UZgf1oXk
/6pEi1LZYqQgOvfyVg/cQGnWfyBaCdcSUwLAJWeja644lEtE3doQTbiH8ccEzS4eOaZv7dJELkim
NRlKtKRVHmQqQzVD2gLCQud3MmHhgYvCQCVadVISFuieGVSEKM+xNepdo45JXtz8zt+OafRGBhF6
a2/4RhH92JUMDqOoZ9itsRawsVEFpX8ap3k7zYP7nvI38cLot7zU35plMp16+QjVrZPutK9BSqSW
syMRAxVxyNxI9S/DrBMKixTDmFnv/Ab+EGQwgFe286WomDDE5E+O50Q7BUQN62f/2jn2S582PGXL
tpEVSG0jt9mjMiXMirNbLwCwWz1xKbOF7NlxPwW+Xdo7TFsMtTIsiXNW4RYfqk8FYSjL6exCVDLI
YiGQpRTTlicg24fGtOH615g56QTTxBB5u4sibW2Xxq5rW+yylfM1z3NgVsyVWXQgDTGjn6eJE0ZC
QBTqBEbk+S+f3uDWrrPfPTfStlnEfU5ubbijf9uA2BHuFR5fqPM82N4O4dgVymWz1cDGBF6MkL7V
nc39I+TYD03DhN2sQJepzGaAadJzd/o9pcaB0N1PHVMdAhZoJbqFr2UFTerXLH+5EQOsshFAuhUU
/c4kLWl2D6Nr+0GLV+6PirpLiIjhZLjdxVftUzXo5ZEKd05ujLHJFw2pqZr4TDnTwmkO/+g93Ui4
sABEIFQha+hXCmP+phX22So5QQty1LfKNX/j59tAjFfo0ASzgX5g13zQZPbBaJqbvVDAE7URXFP+
gfCVpVPGzSqd+udkBnaRmf7Nbo2vuo0yOF/Jjfs723p19RbHqP2Qah0FPJy+5HT3rkYobknxzb0z
rbuWPmOKe8bpgTzCwTzyvN4qo3CDuXmocjlsGXBgXq+BAjuwqbU6A4qmMYJilMUn7fPcTtixQ8PF
Zaud7SRFsMDxZi1GYJsJvbypCrUtA793fq1iA8y0wJxcPsMlIKoQnYVUC3U3NccVzXvt5Ja/kWh6
26bgsTTTKHAbbd6UZG9tgdkNfB/ZI+DUsq01ZE9jTeqjhQVyL80yqEOoSUh+8DSETLe6a4p6FuYa
W1NjhYRlWM6+LiBJcVJ0SeMNyVsgE5pDMTADHqQXlAgppRAEcPYl9kh9JtAAMJSJobqRio7XrK29
1r55IwIJn3YdIjCCpmZ0KBJ2h4+Aj0Hmoxfln+Ogf1qqBTJun50m0mBlhMwCfO3YARh1/G5LPivN
VIMhhCaRuyYkOK7CooMdViUo46Z3JoPgqppiJwd2YZEE9dgMp1YopqTfncMsdCR5gC8VKNFFvHA7
jhwyJejh+Z9XR9kCw2UrhS5hTElz6nxQkX14reBcZU6TMVAXVx0Ssu58SxWr7WSrrQ99Ai2Y+SwH
77wI2vYFx8rUQkdSRgI37TBBlkE+bsE/3wpcsSsrG9ceJuJTPVMK2beZ/KdtlzJ1DYldYbHG0hBi
laVWtbhN+kWXBQELjagMvJ4ujXGLs7LD5oMzVbaH0h7Lg1TDXyL3ip1tb+3CDCwz/cqECcOX/vma
tf/q8RYRRraase1vJhJ4gjIhJAGe0oFjgEbxZJJ0+zTFxq9QV6+EAoL95Qne2OgVVp3iK+yZtkX6
q7Qk6cIeoNXefGbeY2ykpB5Eh7ZyFTw5E3SBNhVvmOH+FW1MqgviMMh08Zp2Ek4CTinwYFM0F6+5
QWbSvGi9CouZjuEBLodt14FYDLQESAQTPGMhcA7FsUOX0fWxBARU8jD6NHuidk42pgnJxCl+L7m8
W2hzoPL9nXBGcut7xMh+l6/1KsaVvgqlNR3QNsfB1Fzc0dlznRGQ1OEZrfBMDWvcZklETJ0M4D7L
+V+ISQsF6EvmWizS8lyl0KStylXo7LhN3MYIA23Rd5e/JcZt0JivUWs/iLBwNnTR967lvBDgrK1x
xX0Mfr2RWvxuCOfRiy1tXYPd7OFVDnne8bAQ50O6y7wXHrZHoSX73EdkN0dItimf4lT/ZGFv6QK9
+JaPOWCEj11xDuSuAfCaYQhUjB5XRlFYT3RNMgA4xhgyTg4fPQ8m6QDNremKrWXkTHzGF+lKmE6u
9dDLfTc68W9sNWuIf2INXxZdD1N/QtiYhsnqX2+eVWrM9F35a6i0CzaC9B8bzzRmOMGKRM6KOSYn
PZrP0jSDQtfBHqbjp2dWDAfBzySNhsyM2GN/es99+4HUDYniHYhFgSxw5yXNB6sdU1FN5cc20z+Y
XPQkagAcjRq6IaAfggpwDdiQlwIjLLDJ7pwDAVrT2bU36A2x2pMSBunYfcwHcmSYUZu6/W7pNUyn
eWZ+RXibg+SeRSnutq0vAeSZ7rau5CUU6DNcTX2CAjrRkjZWZi3EIgTdWvhZDhgaH6xIm47ZNDwq
nekq+mpKUdobq3BZigpba7YgVnq9udU5WA8nMwipSwZGF9G8NsbGJAycs+NkePq60uxrXRbq3DLx
ZVOa4zTbjF71TxNc75KgliCLaDpn0j0WQw+j3M7GjSE9gO119Ul8j+RtY5IY1dbTqMd/wxBrvJ51
8z7RbDKGqkNtI6mbyT1ZE0DHTwJIdlUN1YdvNGAKPVjfQMp2LFl4bm1chnah7UHvt1Dea6b8iy56
1q4lR5r9BIRPM1/HeuTWVmplS2BfMAvhshWJuQX4z9zU38cheSRz8xpmqbH1Bi/oI5uaeunxMLm7
WZM42UbvI3+xHsRYp4E7TIhQve/RH8in403DJ+WC7sbZtUpjIxhm5M6l3lBr+RUuVIcgBP9RQjel
r5qTzWHxgCyM8DFjpLFgUYiBDRrGnVHM429zYPNHIEra8qKok0iOwwl2SP4lc8e40hjbjdTdE3IR
O5h8Mg0QNZLO1CIRbFMFGdIlmbEIURUJ0LwMNTCIjZuOla8Bc1fZCD4S+PmVn1OI9Juc9hyioQPn
tQToCehx6FwrgIZKF+3BN3uWRHYHoljOcan+Gn66LDrHtIOtTxoRgUtaAl6CMxFngcHwSA0yxnxj
edo2bGwI75H/PY7+Vo08qWJSaxf2hm4RZQrg6xfhN79Cae9oMe6hqUPGpoYso0PT+6dROSlilVkF
sFYCCyVEosKHyCWzoY0+Zk7MfV0Q7MEXJNVidGlQLoVvbATZOq9bmg1afTQqez264XCbuppKeJQI
e9gCuZ93tK5IvzGFu29/95xxRAmAPM3CcJOXsCMbZMnbMjRYjehzMvbtXUwi6k/aM+w358ldWXW4
NRcBfVha5Bxpz56xACZGMhv/h7Mz641bybL1X2nUc7PAYDA4ALfuQ86DUvNkvRCyLHGeZ/76+zF1
Gm359LULDRRUlu0jZzLJiB17r/WtgWAxzphQ5Hz9YDVU1k1d+cgOuNmhwpQL+1VwPFtgSreObXtw
JAFVWWQ9V66g9VhizUalwHQGQqxLrqTECs/JwQffzkroh8k+tXyS3p3mJWuaBzu15/5eX2062T17
RfNshxacRQdwhyRqaaG9dobVogxjYAYocmQuGI0GK3iH67ugN7nJuhmYbCpnA8/e0Y2agb/zYVA4
kMpikm3EWnwc0oASs7gL5sN5gxG9JIbxWsghueh1bWeMrX5sEbF+fikG44jgCFlFahhLL331aryd
nB6PmQW/x8NIv+6CzNmBoL/G6/Hdn7mhiV9dVWBbFqmeWOuAHSCuhi30zntHOLeuOYG+6oO9avx4
JRITh64zwuzt0pFwbGOdLTsoILuui93VGFHE5Bl5wHYAwTKEJKoFNBgBsVB+Vg4lQo2mq6prup31
GzhZAIi09xa10e3Q7b/B+3KXADifPbfQjiGARfIm6C6ZLYlR0JaZ1xA7WNLzZN65FHVNyqA3euvG
0CgA6+nUOYxyJadSldePoUdstyvviI64qaPswYaKCEcrfbNjA07MODx0EcbPrtFHws7SGrZlshQN
4ZUGQawyC9M1LTEA7Lp3w6gqoZvq0ie15YnBC6zefuKfgOpUQzNO/Ky+ytzhe9wlgGPyGixL2b0x
Fx0I+d60baivTaHoIQgQwOAa9j6OJTAyU7kPwh8EHa+aINS3KcEuayvbxewM67xGVyO1OD5BrgzJ
J6AbldyEHQIw3SxRulf3dVM6V64c2IU40bhVt8bZeSsYoCMq2KQMdIH80CPkOaMlgGi8MYgu8Hzu
TZ4KbP9gaqYQyaMwOS8X9/EAoNxNLML6mBe69hAThzD40OPg00HjxIQbJ++tMdXbPIqmfae6jdWY
FySS31UFiKCyEPdBs8ma/kaLLhmWlxSq5a0bJw9RfV1gprwuWj5T7pK1JrL4WWm0lkyb6jrFieFC
48sCv0IUCKUz91hb2LrBYStwqubYP2kjgFeVJnwG2J6Y8Mw090yuYbzPFBfrQwV3TXgiy/fdNNQK
USr4p8ABKhtUD5Of6PNTyhYcWcmSYhC2DIWTVzvPWLLZUZCGLixv04q+OkT6tom0GieoaFEaZa8E
2lFZw00/FUa+rRH7LHwbEIY3tTecU8KSeL2a1AfgRpR/BCV/TAkO7ih0LowufwZ9gQDV11AJ8pcn
mqFua+7cJsc11/viseDguvFGRQaOmYPP8l40OfGAxvQuM3rn3l1HAM6hl4y+5bJU47gD+wqiqmS9
dNtbjxDNbaUy8qhBQW/YEXAnvYfWeqoERmyN1wTUgyRiE7lXh9e+D2AbtfvkMBYQsYrk0Zaq3MVu
9pK0AVFXEr9n7IczZdhnweqOOhDxLe3572HQ7lDDw1ucGLt6jOLGtMTpynq3nmMokIzEP6bKRwTa
49w1Wp4HJqLVLT5Qf8mZdjcN2fiQ5gP+O334sEJNnGIHeo7mAY1Tfm5S73CEG6LeXal4EjuQVa8D
szlKEzqqOlF5yRhi9TUq2IYHL+/sm24AcZCgAopaOpDt8K4V4hCQir3UtboFbvstHNq3Wr4AHSYu
p18NKW1+NtFtX7jfGrfAXPHQC2c8DA2+89S9GtgY4R2aCBceI8JCrIZYcYZvgv3LnsbLKZOvCRST
Bnz+smbIRS7aNh3w2OWDew2e5sQodGEh+YW8zlF5ojswpqgSISZXNIQQQ34fsjtRG9412sO54YvU
o8jm5E5dHefpNEPs4KownKOnzA/ux/I+yJtmqyRnr0hOJ8aqpI6uAlu9Vip+jCpSfqeBfCGZ7How
agmvBlNDm+2KnjznwjIARpf0DvWKMyWX9pHDm8BqTXxAiQ7YrBHGxSa1C9Pl68bAKwTG62Bl2bRv
B4DrBKDYTgGogRCX2t6WrX4/DcktazBJlyXEKlf6+pEx48eAYNSwkQtUjMA1g7U2IIx10deatY5k
yOk58y9aEy1w6s0b+tRtSTH1S2pZ0RImkxL8ID0/OJiddsHhd2tYZMIjs97l5QQ4MCSz11V2A76V
t0NRu29MapjE1depMUD+NewHvAAeIspV4OG0bvkDj6d2FoNeGrjnNv51oLnu3igsuRkTqO5lNe2j
oXbwsSxoNX2va07BDvOsRUUkbFbm7C2pzU3RGZvSxO5XQQ5TIzxUhRUCQipQPT8aoV6O9YI50Ei7
ho9TK5MnJJtbji8aHF90raZbU5prfc4oKVjpwKbJO222ukaPURuLmzBzT0lALdEmDwSD4iCY7sqo
25rTRsNGt5Tp8GCMeTIzC7DyA7jpITXTOedORLyLIad9QsU/K5fLl5DRB95P29wrq7wrtXvYDM+a
6T2ChsAJolgH8/guKUvBkkrCZOpiFsblCA9gssjrBP7oaa+Z1GqIMs6lIVOBrGOCY1nGzRJnG2b2
0mHfL+W2LsLXbo7PtWtU0Mk1nM61KINLp8lQ6HrTi70veueKkEkwwQkPs5P7NLUsk0iahLg/g2Rt
+rPbkkKKfI/utfUBnaq8x1Ij83zZSzIe4vGFCGtynwd+p+EoVmvOR/NeAb9cDtJ9Zg76DZd0Kqn9
s8l6QSO8BsNYLCp2210WXxKsTBTJfEwIyx+WC/VFwdnGTPvINIjWBS1bbsphyWFm69WjybnN4ZMr
kEuc7aFw4C+yyDX3Z8co25BGN6wdgh1M4ceaVgFtQC+Kd0FvHURj10e/8tLDJ5JIYw8m2S4mDYya
pnZHJnDnLxXTCBdb244tgdN5P1rHUrXaI+3zE6t8dIMsjpMBinG0JDp2YVCHZ8qCJOvrMOJDIAnB
vFMqYrsY4kuppGLT6PV1Z3mSG43+ad5TXviBGe+bjlBXY9ZrnL81GQjRF4m1Oz8igtnQsEzUWnoS
uT4c69SMN7YyfNZsbqUKvfeeiSSPHqryVBbmSz6Baw4N0Z2YAQN797DlTUZ9OzWs5fDxaSE5nrFS
OMLpvNjoLT0zmodMm6xqx5uhDr8jqwuv26iplm6W2oS86kzsCY9qqvHggHS4+hwdm0V06VFDHUPJ
thJN/Uj8YnNJJCuERVfcBiZuk3ndKs/D6kbxL8ZEmmy1asTZOI+f/bB7BMuEzHsKrmSATYX1qFiz
lsGD8WGBZmpTo+Mrk258yU3o+TKMmMOHMBbLKeVbGX/Q20vvz7VpXtQGEKuAjNxSdTt9zKIVgHET
QSBtIyt9MzzGATpxE56bncrWUfv5InF3V/szICk4iCiNF+NsL88IsWD/w20//0qDU2sPNc3eNPyG
Y7U/MHJCMBxPV+Q+jS8eAq+V1X8oK1UXChXqPmiHdF8Ovn2ybROnY02nCmogEZFOxJqUi7rdf0JX
qGf1lSUZBonADa/K2YDVRZxsJ83LgQbzUFQI0V4TnXrQjJzxevIP3Txpp1muuqg9CUdjyjfLTVvB
rWwXiF8/f7bGaZJe4kUojJe2I3nO1Tvr4AWNoLPLG/gJ+nb9iUz7j6xF8RVmTf2vfxjW/0BSU6ZS
4Op1Q9gW0Lji7RUkj8/fFv9Z5iYMCum+C9dkhRwJ8AoEY9tMHfvItPbdlHyLgHUVRiDvIyQ7a4Wc
CriIT1nyqbo5q41SvPBYD4eLyGF8Ztcy2pdlHtzwpC9GSCkrx7vB79CvHSuzV0RGp/s/vBHAc78g
4SzHNaSlXGHptgNi7ssbcayOzTmf0MqVFkCCSt8aaXkbNNq6AFm3poVV7me5vp77907ZguRtrI9B
UTaPIdAXCkIOmQgeMkV57HUU+RAK2NYs40oLteMQ+Nri9y/ZNn99yZZtSqU7umuiNbD1Xyh2PXZm
PyjJNlPJLL01U5NQ5TLNtnVCPz/GAvStaoy9M2oSR3ns77NJxKe8r+mTToWBx5Z2zTa3igHJZOId
fJt+R6bEXW1Hh3SWxCD5Qw3pGEd3Vl+fvxRFsLI8v1yljucRaIqPCtcAXVFBbkJs0xOALVGt4KsT
iWHHd4E+GWsXLjsOBJQoZsTsRXdBDTWmflHPX86/shr5IoFcwN4xaTqBDjvRim6XdZMPW4KPxUVG
4TzRn75mooorwrHNra8m9Aum7Txnbc+vtOCqtLXqaV6DgrrI75paO3pJiF7TijAV6QnUSYzgl3HQ
DztSOnhRBXowBDU8icYjXW3tiGAnuu0so7nOKYPIdaj+8My4f3tmHNshO94wJf9ngjv8eqtRMQZ0
vTSYImzxYV7uG/Lc7sgDqE5hMV5htFgYgWalWwNo6FJWHHEKnSHbGSAHJkLd+fBoEWPX+E4mwpdm
alOjMrRAjAT3529bq8AdWMwwB725Ldsk3muBhjGGfuhtSfQWqWiGszWdiq3BFP26c+n7ljX2unII
7kjevbNGOz5VoULZOnF+nSWa6YBZWboM8UI3UxeWRSYcVvar83I92gNpspNI4D533YJJZXhUpukT
vejS8XXq9IgoYxcnuv3oQM7bVQ6UYdDf+IKCRKOrm8BAgnHSBZ/fq1JeRGXLRADb211lheVu6pyn
IXVvzjrU8xfkxTfg11DtmJ699lJKTVJh24ec7L6FtPThoanEtVdKju1DimrDNOjJjB5ZFipj2EGq
D2SiaFKrIFPFC9OcVZG56s2ZVXpdC4PM6rChdZbGloAzHdNE4p6mMPtOSR3v/vq93LdOv3+6rb8t
SO5MwiR40KGUVnArvt4lWmBxIBJAavCmupsajTVERqveaIoub2cG+q4hXIKDsE6boa9d0m/j9k6O
LEYjd5hcIHED0dgVuG8dBH92KFZCkw9dGzY3rTYGV5N6trFG3pYRTTnfC6m+yLdPI3Gj100KOEdL
Poo++XCL6YQyUzuqlqPsUDERKaaeuBMSLddFgMb6DGOZapScvZDkY5IZ1/vJeOVgJQorJ787f8nb
FmQI6qd7o6BmGYfBQUUKNV6CLls381owyArd1BSl+16J9zAJ629aHqDQzpsnH8AfwdApyaCRnjyC
hRyXkDzN7e8vvGn8uqy6LP+urqTrsqVx7b9eeCnHVuGsggnuuLhNrKKIwRLl6c6Waz3tXyKoubD0
ApJ4s9y68AoPhEZWv1ZmTLq1jqIrQmCHgCtnbIPWgh6n7Z9qZV/78M5vo0jErNWca80Ks+dMDWRx
tQ+2N3w7i6/PX7yWpnoo/O/OaOAasjrXeIAEtGEAry/1Goy3Bx2SRkZaoUZCbNab/XQhOOVSB9OP
CfJLX4LH//21EfqvFwdMqWK+4ChUR6blOvOe9NN+X0OmKzyo25xAA0KWR1/fAaKh3A6K3Zk45eAX
tDhy0+qzCWrT5QOfbR2z53zWJ4Uolx6997tUhoCWE1Udp3bwLqTdPynLZ7gCAkocz4TAtrHeOUAJ
qKX1wUhF/aBlenMYMClBOiP+o/bGtSBXAphEn25ypIx0j8NnnE8BpCciBWgxpiejd+ifm3l6CluP
PudEP9wd3WBfB6RwkCqSrjXqk0fOHe4K4tBq0OP+1CWy4UzsWjfMHVHTcEVZRY0Lp+wXLfp/6rrO
mwjjJWPnTChLFHRKrALItjOwRHEh6Hx2BDbPRYIE33UVkhm8jJOy34j52/PvOcx9duCSQTxiu/DL
CBassqZ127gLpLDmd9201pxWCVgchFozefJRLAyCFBZLw2nnBP1hJP2ImsUy7ytZXYZFDUWztV/Q
onxkXlTc6BqnmjxGCnyGlGoY4Jlm0wa3pmuclPFtMfug0D7+AM4YHs/f+UUb/uHJEnLe2X7m7nLT
sJApyixD6aah61/vHligU+IGJYGtNOS3Z7xpOTvC0GxOpLES+pjpdn/MVctYw8yb7DXuzDc/D146
paobxj0ozuMGwlk6uSvZoJVk4xi2VUVW99B09mECvrkrGgwHojFveosM2bwqSVcpZcoEZlZTt07O
VO3b+XdsVvmjSqFRnb8dQ7IQtdzTv7txu+rjqNjUZtFfhIMQB4c7cStHVc+1C3MYganasSwXREOz
bwkGeKt769Ys7Et27Ol4Jgl1us2+Rvz5cSr7aed6BCMjJ0riOA/QSrQHhlDF99Ck0RXQRXvECZ0v
QhLK8Vl4F2bn3n/6YDQ0i583XS+Q0LlACYDwZfG46mlxH/SszO50S3wPWkKCJqg94ThsGRiOz4xq
srWshbVjxrciTovJa6D3xjrhD4iCaXRG8COAxaEGMN6UGFYTqGaMBTXn8nOHDnPUnKUtyisXpejs
D+lRhC3HEtzK+c4/L/993dZHDkwztmW4Zk5RL6ekNTfnb7sZO4xQ40Y66cVZ6Ut0Qn6pr3IYgSeZ
FS5X0MSmFrrNFWjWcYWlNX90lWCSB6kTJzHnemLAiT3h2FmX1nJMtBHsVbLqooEramjoDtjmnyKa
2it0id4WWiZLZxvp9Zb5G+T2up++JclwZcne/IC5tSRe+E9VuTDnm/jrTW7a7M2m7trUqpb6pbyb
/EGkdik4BURxDGuwTFYRj9TjAMiTnMvR/wG0BoNzaxPLAiqSWXqNV9sobwxLXA2GiB7a8aoB4ndV
6NEumwIgJAxpaT37ltyS9syUDfYCMGggJAx0EUcq6KxMLKZgbSc60WdRtCwnHXugTRj7JgqJbR0Z
VkRGra47ZbcPRU5+y0zkS4SrTk3PbSdRB0XZfcFo9tYexOcT0QRDc/15WqhcEjLCHse0Ls1DS9bu
nSWQfg5ZdRB9Q2yeFUbpRfbNboLgdP5y5nCqhiqJR0qna4aXQXcXQdYWTyM99U1qcw+Ztl88xY11
b7nYwQITXl83w/QB9AczfQ6B22wS4nUVKyU17CezUv78pfeVTQkUy8/f8wU5C4VEeqfg1x2Y2iQr
vZTuiRBcGokgAg90IYLF2UzgJjXKqqqDw0MCA3IvBlQNPvMx6+xLLRyZF4EPYx5789meEGN3SrVX
crqg55OJg6Lf8K6q1LKXJDsFEDDQQ+RCJFsHRCWcg2gGniI6tbO7sO118Esk6vRU29SyDDTqeeTN
glwdKNbNWyAlK4RpxoMhbf+yshDAxdWn8xPp3LMzDCRoeLDR9FH/FoKSu+xmvWc4CqinWe+2OyeN
OZtZ7FjoqZntKdJ5PWMSW4PmfYfCHY0d+YyGtvt9VWBAZv/pjrcN3TKYSVrmvLTrJsCar8t60AvS
XmMPZREOkMRQOztGdZBPtwF7TgGqdVfQG6a7iUV2cPbCzKNd419LyfTTCx4DlNMRPLVRZEe7b+W9
l2SXru+sP7dKgd5K1NAZBiymYArA4xXUnC093L3VZJvfvxn3KxueN8NTayn2J0nuBRdrfrM/VTgT
U1XaSDVpSqGGZBTtyZNZMBg720CMguXSt3woj7KcIFW0W7MvMbTMhya9KBE11v1BMPLFYcAJ209d
NAlnqCE+3XA/AbdFYjg+dTbsBIL8ilxaP3ArMH2OypfPv2l1jcaAj9RzBmCbRHgVBJLSgGzYTeuz
22AceHIIq6zCWe4UhoLAOTLAPm2NNmrHY6XEVunkKtQhBN7CQ8VlhDAkfaad93RU7HUzxOaFM9wl
I8OcKOPO0Rp1h52lP4kzVLtMPnBt4ufqU6JKhhIHBo86pcM4HVDREBDdb7uA0OM+h10hiLo13Pg0
1mgDOG8266xXJJSatMUb70cQewyGCYrcaa7aT6C/l0NUyCcXFN0SNXd2mLNezvVJ9OArr98NDpPV
MySdhOQ3sGvuEfNQCOU0vj4b5Yjk8EkX9tXu/G0BP+0PN7bz9aRu45GSUjiOYEAs0UHJuRr+6V4g
sQU2vtX8yGc25jjNhjfjfG0INEK/zfKyKHRfu45mOpTnGCcbm/WticyY+LuOInl+/LWRLu5MXcvs
ARl4i1FjkBp5bBbuBhnMMS1tsy3pB26ijFICk4K3TKKqQxNvEtgo6u56bGeRKlMpQXG1p9wDr+O1
8kCYk/l5SyAe+28bXjVHBHbjnGHmmMW3WainWOOMXu/XPGDTwXBTOtr8JiR/gK66bSGUMAgHZFW9
QEydcdSXq6wY6m0ypPVNNAFTjqcSzvHZMG0VVxajZfilpJKLsAe0E3k1KQI33jguc0/qi3OvBq3+
eBEa6X2P++WgdTkzz/lXfm+ZK6tt89vJYcvJLgyrdsA7+ZBf/OnYeNPSCWF9JOIjqFVLWRfRjEfl
5XqvYVLd//6ZlwRSfFnA+JwdnaLUBqwslOP8UpeCWrMTlSc/BuOxl3b3eZLh8F2s2FO7XZgE1VU6
cbBo4+DRNoIdyMfxRXRwFZro+vOW6Al53kZNR+040pYyLa5DJ8tvpUebIE0qPDKjXXxDGglb/qZK
7eQV/c3bZDnxnZZ08aEYlFzDyFj6LFLffb8flrHkZMTJriDJfKVN0j+dvzjzBgt0/PdXgQPY3y6D
AxpfSITFAmae/UsPlJZfyNGY/mVfpajmBJVj1BnTq0qgsXv+S5bp0yaNkqex4rPBDGZubAMHLJzo
YodaModdQOmiS1RhREmVr2W2BcV3kk5dfVMBu1NCWOiFFhTPRcCGPKbheH3+4qAEPZjBBJjLexak
PH+ff6HX1N+N5T/P30z/9btUezWW6ac+q2J0NWCucE+Wy3NBEs71iWVq9wzn8ktQJSkTugnRFv3C
zeT7W54ohxEeHOQMOSVqH2BaQdSiWIQqnL+OKQITPJDVybfchTmPcZoufG4HFWP8KN56QkKvbHK6
GNbHF9ngPXcTsSAJn+/JJMJymzTs7JhG68W5OxUSqXSsY/lDGhOQEwvjNmpKevFRvsN+az6VnoSU
Z+FYqqoKyr3XqocuMAH/RVDRcZjuDOuJhsOPajahFrIp2EMynNVhBVMJdeGhk5hDeMhdUs3mPlnX
SHN7fuzNsTF2ydyyY/D/+ZcUfvCD386msCi7bsa/8MjESyBcgtu5EwPikaH33ocm3dUJjtSqAreB
K7o+yvkLp/P6iANH9Xp8pPVq7D5PKIaX21uSzMeH0EpXXtRtPv22fhX3t2dP5zSoK3eQl14YZ6eu
8r0TKSL0IROG1J8/Ix7sKz2NKpj4TwVa9yf0MifkgtoGgWmxhqIRfId4Ubg1TeaxRBHlZxRg7b1B
v/YhDQKs9a2zK0y8yq7Muusit0Ygbol5KCyr3Rtmz5xl9rfrU7LN2sAn4du+z/Ixv5EyaTY58/ld
mht36ZhrN6oh84q0x9M8o4L+G7sHTepMbgbZXOY2ksRpaps1KFJzpUb4rFB+klVTtTba7zA/ECxD
QWjZPoxNDLya0vRTkZX6I3iKfqc6O3mzMiTk58mYp7+1wDVhJMbNLiWkyZBqPHnT6F36PfxPU/ly
m9XmdDB1bTH5Xf7WsGxhTBgfTerjyxq22Q65yzbzR8xHpSufEljm67IumWtaEDNGThVieBpHr4Kw
SP0hOy0CSUgHqpTVR2ZwObQMOIgvyc7LiKBuq+/+FF2CwW0uaqU32xjPLsltfr+rVdTsulFH91PW
JCzHw6kPYdM0IrmVEP7Ac9m3lWn3qzOwNVLpePikHZuOzsLg9KeMfCs/Ct2/aMeGSpbYSfP73IM3
Gfeku/fu9FjT2acdDddQcGDC0eIlA8wwAIR3emc2N+dFcA5Y8t/z689zWn2ONXrLi7EiPKr55dv/
++9lOd3nKf/7P1+im77+3H/zB23f88vX9L3+9Ud9+cm8xr/ewxzF9OWbdQYTfrxp36vxFhdj0vwc
2vTv/uF/vJ9/yv1YvP/rH295mzHbvX1Hkvsl5Gkuhv//mVD76j15zX78nAo1/wefoVCa9U9d1y2y
n+ZNlvQnwR/173Xzr39oQv+naUvXYY7F8cSUko0ny6smIKtJ/ZMZiYJszFTOJFaK/6rO2/MfiX/y
VwWBkIjkHFPSqP2vd/7lc/7vz/3nSab4WgMo06LdTsV//jeErc7H+p9qPTelfnNrhL60DbI7f3Su
h4BVYhpiRGiFVMfcrck3DksEkAb6Bccqwkvddd8JM0TVKNShx5a79TVCh32micuapNlZRtlvw+oP
nTT3l+EAL9a2qVdQLvLOacf+cuJicKIDLSEhDdMygqmpYiNMDnrtqGOnp+4W9zKtoQjfOszrBfNq
Z+WUSxQ3yfX5ANE1N54dmiua7i/n99VqpMnaOkhxMqh2GBuu/aIOGA5e+6p1VqQampzuBLF9Q4Cg
P00tNG1wZclr17NBHW3y80otFSsIm+62tXbgzLJ9YQhEkom+lENYbDwt/EBxSs6P0YjF5/Zg9Cgm
HU/f4dWUmHHSd8sA019hVgFpgVOytE7GkEd7gv/8Yxh45GiKivQOGBqiof/huoZ7qyrN3U10bZkX
QqiIx3ErA3lzHpn7/JC0tPPL0luXse9uodpw+B5760IRzbtI5qp2ZHiW0JvZjC29ZamIIwDsRSZB
Sfu4olXqQXJYAkVkMIFKPC8OkzfsNKI+Husxe9GxK3WNq9ZRO9mHklAJLlbwp/rs68l0vkNtx9Qt
KjQlhWQy8fU0Ug2BrbkxH7qAwI57yaURXebeijjues7kro/GvEPDpj14pVUc26696jPSjsveVUuA
X9h6PGh8GX0FnbQdYP0I3qcSSB8dxxBA1cWUWIvAtr0LBSjip7XgrwfuywPGk/pTkf3Xy8czbthC
GLZu/jJXKZ0giCe8tcsQY+Y+T7Lp0lZReIknbdFEaplxQ27HKG4WY3dT1xiFAvzWyCmtyzwtEBdi
g6YBb3EE0xII8QmIM86a/4tXyXXmNGDrHP/PA5CflgEyQ6rRyP2SA+90Ddt2ziGUaHFJ2pAE4uwH
/XUKpXGAqRuWQ7vPRKWOBPkml00ZXwY18SWgCO/Z+C6pO9Kj9Mxm94fX+LeliqMoK+X84Os67KBf
jqW2jhgh0ZIcnwFODKduX1VLb+Wc2sZ5LlqSA0ukKY+khih0EyOCW8b2BRlj8fp8KbFrL3wn4Awa
Jc3Wp/OIsN/K/jjqVn+7ZR16KKbhEPVnM+3W53vip6uJ3d+XrhhgoTPVL/tCPnjBSRFjI5J+BUls
lY3dc2dGyWMjCh7DOv7IRwSWfk/vxB+7TYhEcwmuwmBZtt7FVH0o2U0st3QNcCY07ZWJWfj8IfTG
vA51brsMiFBYRI0HwNkuTTpFeQhdCFBp4Pj3xMhvdU/SE7ZyumQFEiHUoQ6CR+A7aZBeJ3E7MkDp
H6bBMW/cuFfXaXUMVS53Av+bcD6Ub7fw1wmcVmakjoxSskUCiJGx2B8+6a8NCJ6Z+frxtHMqJP/C
nDMZf75+ed7gHUNXsjTRAm4TZCsQdRkWnNdsfBBsSG360Loz2TIpdynDwSK2nAMypnSnK0S0kDrd
tbmB+DBe/uHF/Q+3oSnmHdNQgC3wVX19ca6rmXWWhDlKcb3ZyczAespOjdkjv8AxzpYzDG9W4CCS
re6CIoU1Ui4nC/nq4AXmvvP7rVkjpAwZf618WQIIsmIYulGSb37/Uo1fevLzdeTiIe3h/1wmmL88
MQyvR3Dn3uxd8H8wqUgfss5EfGBkGb55bXhu6hRyM6P9zyN87XGEh2WPyXvehPKSMwjeRPyhDm42
VPJpBmUeszZNkeTJb93kDzu8mF/RT1OE8ydvC6ZklD6mSVf168WVWkVamjnnH2ddsGUPTvbE0DSL
Gsh8Jhpooqq7MHSAsKONVZeT2MGw4uY0Mmr908Yzr8xfX4sjTKgaJHcaUgh9vhF+eootPMK+5+to
JFvNXpRpFV5NxpxLNbqP5++alqEDgVKcBUdSEg0RLDWlP6oYGdT56UtV8tGPERBzTpk7CHiQ22fv
mE7nYON6Wnv0nZ6ExgozqiVsANEaPA8Y2b+/D1hy/v5EuSYEU2XQ6WAFlfOK9dN7Ub4LWg2u1rIt
cn/TVAHEtQQNp6nvmQE3y1Bp7iakK8MCArgbDfPRUAUJ1ODgh3mFkc30TApysw7ylnT5XsXLUm+L
TQf4fVXBt2LSfEjG6pi1bXmIfJIqdVFc90W6L1BwOoVrHLu8s/YFJHrw6dRdScM+F8J93Wix3+zr
ufKQYfignLhhR2QCmkYXUU+2eZ90czGVrUvrtQZ3w0o2ustg8L8bowyXApae6Xa3LoDGK7OZBBr1
6LUwg7dugkpvEGS5QRxzgYmFFkJOlkcYN+GMvnFWtdfqjP76bqncyAD3PmL/a2zcl6Ca54fAmklV
GN6/RV0erEumDYu4hncyYNpMUkWqplp7NtlsbtGr46i14SVm/S4OjZMWE0OZeCefZ3Pjaw0JOiHA
ANHLfgWo9e5coPajH17SRbyyeZq3Ig+fAprJhAyKJ90vtI2CUkE9DRn5fIFCzN2V0+Wn2BU7Q8vS
pa6bFzpk403HTH9xTqSB4PMajiC8tUK7MvFY2Rk+RaUFlIGpzTQSXIHtlm+8B6jL00CQ3eAXSy8O
HtIme04F7aTEjFOQYnzEjpVrVLoOFnGWOQjFdKn4qPreOjFMOKZ8xJgevHWbuOOmxGJgmow9c83D
0NJDzMCrxL9r2fRaJ4V9yQAYOOhrS/Vra0ZopiEz3/lSDwZlROyV9/LMfivcpts0uTC2mmvj5ZtI
qoBWCZDTqPBvcUC2FdnhjuDHB8HEeLDv6s15I6VPcseZvIPclz6GRjity7AkY5RAmnPDcvRseQew
4cJOyGYdvHHDm20hCCxSUt/Xbkd7b2w6ECGVa+1irqRPep/thOGl5/fFJq5n7tAcTugjGcH2aYfL
Esv5EoP/nuxVsNCz/1gAkmklGHcIcHwYpHEPA3GCGrTS5/6jxOG/1Hkytv18eOnwnwRmkOJLJ3jO
7r2jWUJTrKwJG75Dpg7gjmKbViRamAmtnsCD3OiXb/aZGTWb4a2Qk4ASb+cqMupSMqNtuSpqskF9
WuyLflOmOaEwWsGLmZzvoiaq+3yTk4SS31m6swlKAjingmp+/uTH2DoUHsHdtC0mSHWA8Q1BX5hE
SGLa1FHZPFDW1AQbJ5fp7nyERG+3M3xSzHpnfDLKTocQLK6qZDa/e+6PDicfnusW5gd5Vus44Iw2
0rQiGvG5MdOHvMC2IGuoWtFoX8VMChnzRFOVbc9X//+xdGbbcSJZFP0i1mIeXjMhR6VSsmxJ9gtL
LlkMAQQEM1/fG9RP3V1V7pIyIeIO5+xT22W41CUzKEepY0uI2YvfyA8gxI/SJTSm9ohnCyRuiqBW
yCEUm2ZvdE7J4lmXvGYY2Vu88JXSQrMqf1q18WqwJ/6+7+ql+hmsKKx4tsh6kOzyi6ptj1YCJwIz
9oK/+jL68uoaRn2fEjzm/VsjvC96h4ecOATSdIhs0fwIbMOq5Xfc0KmTNag7dS/fn87kDocaIQOA
Ww4+YZuvpGCk9+LswKg8ENr0uL2mB8spUI0xRcRPAhcnFQFDvNFZrsF/DWioDlUYALLFjpJ4xOgI
T30tfvEDOVf83jDLU1bdBIASwexHTVVaP+bWf0y0YXoqWrjncU/AhhnzLIM0EkdW0DtVlH+3j387
yZbYPQxMBn8AI9B50+KnvsSrOMHc2RWxK/kZYnQGppsjGsqwS+y3woy5ZrQ9RG4QY9NjlP39MiMy
Lh/xaoSZywPsJFhSIfPJ0jltTxro7uAH8JrtdG547wNGABHjYEQPIOZyrtZu7Y3apHzs9dkGoJVh
b2ERdG7QAOtkulktdKr1xsU3QNdkwiOmvw09l8ubJrI/S68jXXoVWiMWdONMndlwVJcGt9Je2GiH
wfCzxJv6e8AlyHbbKg6LVmnh9ooQIzeflOMCqcrA2g30+9uL5FgpWjAb86bNkJt0a9a0kHOGPWNk
aNcEg4SuQeKwEmqOtj9G84GEbWBw3K6rTT+BtNvCNUB2I/rChndfkLpqRDZkoyO91Hb/bjcmmmWS
D51k57NOCm1MbZcMSPlIoEamQQYrUvAnLb9dPAFqHX28U1BHXgIFw+f7a+inHwHEn+sUEwqQ8Jjv
6aiirE2Gn36nSibA/xG6R9LNnL9mzvITt79/cfBnMXGDrp6sMStJDVrI1R76Mvfgn5Z0pZlPZyWw
EMdjyl7N98ZdbT+ppRjOiy8fZtEH9zx7NRlt3oapt7ETxuaz9w4OD9P8OmEyhlHfGUkJJJUh8kEj
L81TGnd7LIFvCAygXqVNsFQbvr+im57azP5I0gJbSuOytc6X6ZatUGhDMqQBR/FfRiTtweW1MTN1
cNOFNBxr9lZkXHBMbCAEGO5hj/gSwtScsNsCRtTN+ohWc9WVb1/VYE1hmRryIJoqPuZFE/oGZ2Iy
VPapDDjYwWLBoKnHMrJb4riL9RXyShOn5OQfGi/I2Ajxm7qQU6ea7We7LJQzoqYM6o8a2O83h8AV
lunZvtBVcsv1NAsJFd1BzSsC80PLdefFVcWXVZb7mYQmUelDRKYyM7a1Q9+eCEgwaMGK4oFPiGIm
aM+5q4sLawIWLhaNikvQSld6zs62+vnco2vYV5n6L5NwqfrBW1CHgfrI6/m9ILdqv/jLnZQPF3Y7
z9s2BGBXAPUEdAARR5SG9SSP+migE/BJQYZjG+na7EUZ867IW/TfEgHOyY7FyVomc1f2U/cDcITO
c8vPXAfA1XG/RTan89Hxz2OGcMdIOa+3e7IuMOsNUAyLyTk3VWs+2E4bpX4+nmtkPy8L1k9CmCRo
BPihAloA4XtA/4V46zF4HYqW6lq4kGRSk1lk2i3PTmykB8RlAXnBoEYaGbKGl2G5OAsqfUkmCTFV
nInqPHa5dQDJ7WNJqsQdJe+YvHizY5359Ikicd3X7crWjA8zGANyc/3DwnSBCxWL9NjE5b5Pluxg
zJXHuorl6Pb6CviIkZ3NJzOfJnJcjR/fLb7VjqHDWmZXO0H66GBPiDwrCw1Cl49W2RkhnhIuW5e3
fKgc/aB5Gjguy2jOUhvVvSiTq4vt3GKSJRcutrT0Jeqydd+2FitpPDoHn1DOXWwF2u373G6W9It4
kxoeBOEqVecRVD3PItoOYlwX8TEY+0fVclpue/f1TN02vE4afFnpoN1kQX5ong/R94g1yKcIiU4J
/KEeoBZmz0T0eRVd5VaMoRp7CwhPSqqgvzooocEYVA8TSRftkEGWBZS6FPH4tNWAFq7vXVFaIIbW
y8mZB6Lee+O4tN4ZzkhwQOTo2kpdZfYUFzp+sVUaMMBxpb1CGKzP93XgSmzx1STSbR9g+Qrrrm3O
03jY3n2yPYJDkBsS+JJ9plTufo7zs8k89NFfhd4CksQ3XZ7RzPa4S9WveK8EsSp+43JMH0YP0EJK
GVWKWD0ST3+L1yuj65M7i0Lvpv/aChtCD8QlNuWnHizwgkX2hDGQe4nAaayErMqNlED6pIRVVsjE
ivpW3YZ6edX8ojkvJQZWa7gksRYSBl+sGW8GXm32Y7WfISY1Kmrzdca9qnKbAUYPgU9WWBqrygqu
JL7s+rQ9gqNquK1mTOSxjg6yahhUM3zuNoy04RJ7xhyal4Dg9j3GtwxYL0vpxrJuHuOfeM1iMJr0
P3KE0PXKJKsOAyMjEBIFUYWLc2cK+3Me1NVOmvjXhFrFmO2f9oSjPPFSImP3bARxIA67ZBjsHyoY
2O+2PWC0QFchI7pYt+qbV6p758y8SQlf2cigHqtXAPHPBx3WESfnuX/Mhoq1r6uECHISboCU0Hjg
02Up2TXNlyPSJKzYx+DvXE66hTjPkbRmaZv2e+y5e0NX/8kWLf3i1me6H3A/2OgOFWuPuVy8g9UP
6qAy4kBaH0ZfqBwko7k+wbgxfqPLZtBPXESI+8K4apXaO3kNC6AxUeSg5gwT9LuCznG//ZECadsk
3OWlAAm24OE+6zFeFF+f3ljltaHtm+9yMWwspnYerR4gE/VXO/ShpQ//MJ/RTbIatfIXFqCglDOY
BLrzF88fkQAxhJIB9HhmYqsWbqOTl4dtbrKatzSu2I/XUOdLvCFJ7VlHqj3SWnx18Vts03n+YGb/
pHUtKmQrrckfRnTY7FGwFbl/8GkTkwxIyWQCggXJybwC2EkJYSzCB/YHERmJh0N7zXridIR0DrwT
4Dgys9gpY72fEcydeAxOJDiD0erxOaMYvaKOxsHUOjtXQbRdAR+pnZDWq1mrxYPZKG16bcRiL52Z
pUiDuX9ZTEBFpIR1qLVl8pVLib1lbgfMrysEx83CmmYKZTDBfi7I06A0Pnx/7o9BT2WFkZs8veB3
Cg1lX2TZjNzAOY0WFEoBW4I4RWsnRgpWa+whl/hgP8TO7WnUKx9UjZ23v4WOb3+qNHh4wKGsIMPn
q79662qH1iqmaGHmT5pI6R1Nm8mOTK1THQtMYXwuSecFoVp8G/V9+taU81E3i/mEe/+QFOPfLHuy
1WBRZGKE9myeUaCj08kCArX+7arK4xO5ZVc39YyQ8JqGjJVs2k/yi25XIIt0Dyqv7m7RIWjSs39p
owE+LgLWyMT8TDryB1xDoDkKxhuxitAo8nUY8x+NeDgKXdCuTkqynZsnoU/sWnnkBw6Hzr9WRnor
gLcwtzlOSV6dGcfSzCdvI7/LDK35LG2MRv3qwutoNOwfC2GxuPhxTtWXbPyK4Sm7Sj0POTAtCocd
PEZsrLG4prckzh8MQ9MfmC2/uEH1Yw7O6cIp0ZfLlzeth3YfT8hDnBcviC84vIpzD5HabUR/zpsu
wm/32TXw/h2GRKahsGs7DroVqQ87pQd/EZv+alodPgC+qdrQjljkI6f47Tg1w7wq+MD295pYuElc
Pz7H5VJCvfDO1Eq/3I5juFumn7pvPgVcSnGJDdrNb5lM/s6BPR79Mbg0yBc6HWR+Y2DXbwtngtKs
H4hThocZV/YOPQY/VIX62cjFgQJ/8GibJlHc4ct+cXXfRbnCI0rHXalMQA+97J8NG25XopoCzgnh
UD6nS4qBQQ+0A0gbatwhDl2hO2/KbF9Jkzooh98RfA85RHBmeElgbiYJQ/lsbEC5UdxXZvNhOtKN
WBmQrEAvUFZ1txdq1CKiOCcOc6qy1PZfEf2e4toLhQa3F0XzPo/9I/reBxWLLztAlrPkKHjz9MAZ
fO4ad7jJ2f/sXSsg+ITOzB+qr0RAMZ4tMYTgcdSeDJF+x9NMgE4MjYjA9Be2bZe8WNQ1sWEVdHXr
EpGmHkfLPENLgRI1Us3UXu1ETmWMR629FgtRc53dwu0V71ZjKmA7NeV6gI2GcDvulfltnuz5ahOx
Ui+2e6pR+Ffof3asPjTxpdajjERArgGSooKul49824xkaV4pUYw1ytwpDjkGsmlrFWsRZZDuL+V4
yZlE7Mh1IbSgXMK4jX+xkYd032QMjBAlyzXnJx3mK4YTi6K05gtc6ne3t3tYeeaXab4gL8w5IF0z
It9JeuqPHM1LkLn1fhHNWW9j9jj0yvtqlvOhs6cjjk9URMnKVyyTuzA9UgQ5Z3v8ntmQ6ixbs6iu
ln2gjHNLagL1BjRCRYoMheQl8NIi9Gbrxpw5ssxKpyiZx4jNOGysgh23BLTfc+J3pa/23iwy9FRc
+Krz9nbLFMCzqi976O6Vf+hqZjUxLKN9b4QYrvDTZ2WvIa7CXuKQu1J4JEwGPnqqmqlhaw1nenAE
5BtnhS6Kj6bmeOtUQgOFlFl3nOPg9ByDwXJG1Kjvl2H4m+tY+xJvuAwjm5uy+8Ec+xHN18lpsSAS
Ee3uBagaOxnsfZapd5N3lQwTefE6wm0RcZ60+hlYxHJCuvflDUYogQDPef1TddlXHkA+zFOzu5ia
gyMp4CRpTB0gm052qVs4daRskEB+9iw9zFvwxj2XWVl2wvh/6cWFWR+7OAtUoMjdDxj+GdJf8wcA
kHJPeCnqgj8dOk8Az/A80YzvK3tpozJwOX1jrUM11kB4qX4FYImvcXrXgxjNmsb9NLVpRGrmn6Ur
gdB01oLFeOr37tQdKwOeK6+ARwVBZqrjxhwfpslNPF8FTqIZFQDOqJFm2xmfuSvJs7Wd1xZFL0yO
gUKqdC6NH0QUwytSlX35nHQPtU9UBzlJX5rjM0UfaZDRnQp//jcu7yDR/TPGa9CuKE8XXsERTmRX
U7p3JeFIZlpce4YDI0IBfNY4GOurN7vDQ1mTpsMY46bZlDUuPPhdrq0UBueVlceKDGk4QLvlwSZH
s9GqLsSuN++XxBZRbBNdisAy8tyi5gMz94amjN041pyiMz4mFSyHyXKfB/vuDidVDX9F2v1LTPsZ
x4K5b6T/BmIROqY9fKD3qlzON5n17k4fS+tkzpHMEjOEKacf/BpeMdp3Noe6ThrDTtyltEha1kai
u0lNitw2riCGZv3e/CEN5Lg2W4xQ0/Au4m7OotyA7eLcU25/9scI6ZiNBbcUtMjspCmOEzR6ooLX
OTVkcdep+uwHIJEMip/Kpp6uARpYj4Rv6HTFL+IjfgCKcHZ1Y3/1aJN2sUiuokJeLb3lg7LpHudm
EU1+80YERbUv884N50H+U147UbLrejSOiDhsMqv7keJFK5xjPuC9AsLtnovUM0OMkx95D6lJ85ob
KT8kI4eq4LDLJeORUjQftX+OjX6M4g7dHyydUE+It7Y+kppUx84HHbToQ8ZkGACv6Pz2xPLyZFjj
f4jzX+y0o5yJqYcShgBt4nBYcV57Sfs6tIz50pd8apC40qGgbA7p/xUOmxjjWYrf26ozTi05tCDV
LZwSJKPsbSARgm3CLChZ41IM+ETK+0RWGzDDPXq6/HeaZucaPnaTpsmzGzyxk/llpFN9kRh+hrpw
9565qJ3fQ+K3mpbZqB5D7mhcdTT80QqbAfnjUjsOfsCMDNT1f7Io1R5Tv3ne/iar5eClyx+stsHC
Sej02VvByts/qSThKF2BDb00l2nfUNg8EUnKuEsMgLGlrU75locXLPbTmLNuawySAKdxOptFge4S
UG/YysOYZZSKOcIqOVfcQ1sfi88iW0PDA886NEGzVz4hlhzOI6rqxT+4YtWJQN46tcwL98sUR+NS
lEfcTlme2NA96veUZNsDR1VPE5iAySQ0mPtXJ9WkdvdbV9/P/lGU9XhHdutBOCf317cQFOdTVZ4N
8a7IFMF2Wj0FA4QYo5jHw+Z1qywy7jZVARv6o6lfvZgjaSZi6VzmoPRyIZujwIEeirZBWEy42MS1
JBbkR3MDA1Tik4yGtRkVC/xknb/0rXYqPzKIJ0dKXEELA5gJdwl2UXJgB1DSAWGZh8IFa8mHmLL1
BSzFvq/baYRynJbyX6c69YuLadOere0/Mn5KmbhoDkGNggn+anUcjQWnMb81ozm6tA/aKLgzjM2Y
PkAD9uV0FcPkHKw5mY5+AhsAtfglaD8TlZnUTl73uEwJFXw6n5cOkimwcZyo8ZA9nMwMxoo7wkrO
h/jfYpLcV/eqjZKOQpz0BSKvIOw9pFj2d54GmafF7YIdGpZrps/Nk6ngIugphKF5/qEKBzpsgAqv
6LpfFG/Z0GiRNWKxrYz8XgEie/WnNxoCNmB2trDIIqZZyk9V0PQHhXrX/H58tjqe7W2sVNPbo+5+
JVoGvfZsWqGemZdkMX/VoiPCuUmboxvk/7pZTCHmQfopr8dUOr35RJ5/b6f81gG1mSYEI9lsaCDL
JPC8+9s2h5+BrzN4RYi8zSO2qU+VoUbxYiKWbLsBLFNCy8g1/VG2Fu2lk50TwDnRNmE0ypZH2IyN
eytKGvW53duNUZ5qI5n4Kcb6+7FNkP8noy1Oxqjlh6oGrQy/NO8D9bMT3iN9pHdbuMQpRjPqaYxk
JzmXVlgESXvUGpZti1VzJcRfAaN1Arf3fsKeG5xiqpL5NjQ+T4G2Rpa6XXdIUfE9FCb9fzLOD5Tk
6aVOJmLOeJhZzOHrNLv3TICmdom66ZcZzq3tfzH6PixqEtdtUVeD5ySUeD43ZpUfqJC4J9cRqD/w
eloz5Q06vU9UTRYAPsY5m/Qr7ySLA4JAGVR55yJjSl1gMwihPPIUpy++8Mj/tNI+NPqW60hnjLH9
1tTNu8ZnKzjOM1mvtZtHXQBH3anBwzLfCmsHsbQxwjBcJWYOREX+AaLLmqzAH2sxzcDcTxQEDJ+H
b6GiZPR69NJg19ixf9rmZ5CEXmOI0RfFprTL+h8UkcGpWzf6mJSMi1YlQE8MlllTbuMAb80Ds1hy
uRZKAeJwjcjnwCUOQCHDl3ARQRFRz/dMLzWn4iuYFWLngsqG3CCMfux5LV2ttzf7dcQFKCdqWvYc
a0ksvH+doT+lnj48EBvP8NStbGZ+6yPecw2tchw7AL2XCFIA4vkBAN108PXura0gvlEs01uk+rPN
rvmMIh9+dN08wbQk2FHZjzaKa38Zg3MXaOmeWRj7giGrFAEU7o91LGqmJI6kgmF3j8PumLXWl+p8
Qk+nfj5lxPPFaZwfalWnD8hVf8Pw8x4NcDqp8Z4tpnmfTeyDbe+M3/ob5lAN4cqqottnhh0n5OsG
snZ23mxnx0oaJ3eYxUVqTokWvjjFs6wPJGJl3OZj8eRk7kAge8gmmdM3EPkhtzG1cNyy0a0JcedC
XwqUaLH97BGZvmvXGa/3J2VVe5WmxOTmew+qQWkmkFR1uJU4zqvLZoPwoBNROYQIEEmmmAk577Kz
5vvlldaexyPw7zHqf5BV5b3HtoD0vY8GqyR2sXVfzJFhqd+oz9Z1k13janffUp/bQ9NPGH1V0vxi
dv+WDOVrMA4eiZM8obkK/GNcg7FWKrH2dVpf7N4jCFchoSOOCmJLEYD8KOI3Wzn1pV/PEC0h+cNC
cHuaGALsG8t+s4j63TnaTMbXCuHsVgyHjyuNser/Z+JBS0Ga1VMKvZnL1sUThMqN7aX0Sz/snL8m
e+1r4JIkFJftuWA5iY8loHWj56b5do5A6bC5ld7NIep+p+r4rxS8cttQuxKIH6BSJnerXp5T1/ww
qH0fPeK2LwSdECuxfkkMTXHaj4OxN1iFVOu20l7yn0Y3VDe3Up9Wm50IwPo9SlbfdmC8uFlPbBEE
zwOEGtKaC3C0rU3eatbJT9+4bFKFmSj0nULo8+CnaqeGZTx5U0ceVKL9yw3iVRbffEZnMvsW80ng
FBoJC7sEWOc+AbF6KDquyZm0o9v2qyS2T9gRFUyiC3oyPyDRvmlMuK+5e2oYBgPq7N4L3rVnLGfR
3FQqwh1Fl5xpZ99imT/M9m0ScFU8zf+Qlfu8PQXot5xrLsp3Uzo/1+y0lXb4GIvyb4LhNxLdBTzC
yNyz+Q9/IDzNvIJ+GrDEnlBP6pb+s+Mb4tMcKqS8WNjGPo36GAHGSDjpPkt1rGRo5iXhEbDz8D2K
X90QP1QWIqDG7yLDxNlDmtZ2BmEujZFGLnPoeHIJRUpjambTv2UUX7Wb4klHyUbRzdoZ2GsasaQi
KmCt4LYLraw7FbEdOhdlc9+KEtlq6uzUeb7rpT9CBUdcXeLfIRuk6oCyshXzOTf0VXilsvimB/NX
gvnst86rtOk8t0JpO+a366Lumy/D94enETwyZdV+kMDCShvSpjXx1mj5ELZ971yFEi1DL2azZYvr
3meuYCxxFjpxTnlfJE7k92ZJQoh8n1qMYw3qaMezAwBg6e/eBRbO55t3pM2CIQ6376r0feuU9snZ
rom9TdryeTuullXKkkIcqjqwRqw+eoYfbPUrsGWY+8hFdEhmG838bbtHvgX0KKO0P0ZG2oMmlt8L
AgUKOm2NjWb16Dl+zYx9tO9VYP7GYMiIA8f3WBLGNahMOxH5/cBsH4CXRuSgVkn9GA/pZ9brO5WR
EMAh8xiTZvfYu8E/38VfnNs/NXNEvWCb6CJFTRxy0BB2pCfEcG7+sa0+9bqYNZTixB3tnh0zlZkd
D/NrBofgsCl3N9Weo2s/0gCs+sRU5jgW83SHJkqNzLi+b3mwhooSlN45ZxwRxvGfQov/bfvJfl3a
16P6nDJnP44+cw9NPaz4kUPmuU+DwWfwrRqioJBks11dYgZ2GDkn0jsVyT0VRnCpJ1jG0/ZQaNqw
p7tH0LsqqbhjkqNXB3c5vplza6EdM/EDrNmdFrtKO2D7X3WFvCLTZgW4irm7Hih+PxDA0pHTEG1f
Qk9OZjQG9q8xQQCZjyoaa6JUErclqZwfcL0C5X9tnTAA6/HSbd+rS2lyUB7Bv6g/xlCzivTRHK8i
v+aJudom5GkoYbjQsa3chg5BSk+Zk2fu3Z68S5egerYWJXF/5/ft/zFBDHWsTB6sPmY6k7Hkkc2a
x4zz5OQSdX8oia4A+XKYJLm4TZBqYWpAUcypqi2GYKxFeSKZNxWP2jQTCNloF1Qcj+jMf1kJOQGJ
1J7svjTDxBGUd6ji7JGMt+2Ldqe8g4nIasZaD7oprU9mM0PRMC2PQZY6C2kOEbmVGkUmGkgehK3L
2kpvvhvBYSo/HF9Cj+0wFYq0QWHpUEBCZuRfmGHAa4N3KcuXHs/FY+UhQ2vaqbgKr4M2ioedrxmT
BcdBWDgN+LMpV4fakY9djAcPD360WTcWCDtQjBlxFI131TiLH4ucJ5G2rD6MZQAMWiSkq3Chbd+e
tDr+JvGVO6b7Rbipk+3lZWa68VTxg/a+ymBVa1kYT/idPUfk4VZGJqR5MTEZ5ll7FEN6yQbjrGcd
a5r1Gqs0qM7KQbVYL+xy5PK5ie9JAkGGb2cPLUcmd7uPYUi3+/iwfarGGrinTcPdQ10qNAI/PBR2
/mLjEBUlEguA4RfHJj11imEi19pzy+15Mev6LR/sNfLgT5pNN8MeSIdZ3wBeb3y3SGAihGDlngQK
0ITztq7600DLOW7/VECvqDXT/5UzecEQ18E+CvCD4sAdXwJha98tTrkKI3LNMlD2jvetC056qLGO
WAn7wQNznODu58+OcOTe62oGtkEbhC2z0e2NnGXHm+TtJUkSt+3GLM+LlpMpuhb/Sa56+vOgvUCU
zY7xVF7tJmUSSNDS1p1OXGBMGGN0QiMUPKsg2kvj1/wW0hLqbInuup1c2z0CYds56pItNTUt/+LF
O7s6dPc4XYKoqD6YG1vnvhln7ghm7FaWEECbZIiE+vGwHQebOJfj66g3G0p+ItYLPBxJEATbnps8
8/ZTR7Bwb88sFuRo75iH26g02nFXpeP7sgDVM5bKp2k+TvMkzxZWNjw5LMLTEu1TnlCEVJIwsizx
Vy4uOcs0qW9OQLANyUpppFzEuDzr1pFM2Mfcap63J1mv5cmU/FSMsX5gkG2+W62ErB/dU/JxVNfv
xbbGDL43+9vmh9q+BJtlK3NrIpI884qGKiafpKFn5xVDRUicB9FsO+g/7lGzmLR5cX0Gy/fDa4bH
EnBtFLfsIv1s+mMYqXXYVLBIsc0fSexHXgexxbRS1HFFcEUG+1h30Nq/P0xd06KuNp+34yX3gBjj
zNb2sPKpVvKCd75CSqrkH72FnE2alHUrizwkxM86O4X83ChZdjbwePamH1UJ4FDdYi9UWeMtmM/W
wKh6ncwUa8XsrV379qa6Ajt9D8vp4HmkaboCL6ljo02El0ltu4rZVJNBjiInYcqm1yBBel+QFXLK
u0mgHKEcmavxs5ANgkmHOZ8yGMYl+IsLMZVfzOXBhq//rZqDJ/aQHJIB5W/cVv+cQpCTzG6PZdi8
082/cv1tWr/+lebd/OgitsNdjC8dy2zYd+3H9oq5a9G93isAuvbZaH3UnEA3JVkLbxY+H43bVX+i
JkY43EiCKXOcFkMutVB5C/AwX8zXOTb2pHUMFwbH76pMd62T/EOfy+6XXJbMLuVDiXSZBCwzTCXN
mQa6Qhvwv2eBf6il8V+ikSOserY7242/ME/YTT5Gv4xck502ajSrWnWbYk9drakjftEYiEWpnWfk
tj/FaLHCnSD1lchgkOsi8OlU8bSI/D+WMMWjbBSJFWWxY7nCiRnUvxRv7GFUMmAVb4TCtS52p9WR
8I38pNOi7hLL+C93STHN0EFT8XkC/71f0APjTHS13HkEqof4ysbKKdwv0Fhhm+Ambt2C21xC0h9X
+feqyPw+NKABncp2Uns3Nt7tAjQ+4zw3ND1WXm2fGiH0NYw262wsndhLlboR7JOlY8fI44/MJ15l
cdNuZNgaDkpwTAQklKIS3uRp22DIn9ShHVhDpAKO6ZCGonFlCBXCPicdyUpjDL8F1lk5xcGdwG2G
MYh+ut6AQYkQrp5K/8jc1iWPkv7su12UZNJ9DyKC7NNpiCuT+R8kIOQBpASVOtVnA2SKug1eaisT
RillHwZL2z3P3fJbszQu64CJlOmZe8fq05fODm0pV0oYPbdmtgeLIKhdtioIArdim2SQB5t2+r63
OvvQ2MWfYMSxsejxi03+Xacaeet7og1Eya/Vw2weUYEySa+PXekqQn3GB2ua/cvSzO9kxaake9KS
oNSDwf9iX/DT+OfSABpEuYqObcwPLRLyazm7e7mMXWiZTFst7qZmor9SsE+bWTzPJI1nhfc8G06M
PH8Yjos5/jA5kB/bkl/CgLuzfnlankx0lAhnmD6uORodXTPSVDNu6KTZq85i6fYW1eIlv9R9m4cB
dkAOIQ5WTteHuo16KAI9iRdPeD1d51bVxIiAnF12fq4FOwOCf+l46d3QnIBQZwJuvzX/yKkQHg6T
HpzJvMkusMDPmo18MbM+mTyakeIKpWNlxcLOCjngHKyHDJXaJAC1t16HpMicLzof4zGXpH3HqGsu
bubuNTyQl8bzQagEEkcOFU5nTS963Ol3Ps6azRxYFxMZx46lPb6Owf+TBVZxTieuWB6/sBeZf+sl
l7Y/JRfoureuJShEa7skytzqHNc53C4EdHgOVn/UWkSpSrUXh15873Yajqi1W06dj4mhxq1hGE2y
tBsR4Ysquypzok35MwFTi7NKEAhvT83Un4hpd65N6f35HpC18acf18cModJ1K4c7f7ggz9RCX6Gr
2PA7rtsgZUpZ1sZ18hnETwgFyXVYXYKVn4zXAj75QzPFz0KHgFfr7nQCoPRemDgEcgRCgRn/NfQa
F91snGbP+cr9zLpu3ea0mHdVS++p1JoDQEE8FjkCaiiK9+7VrqzmaXuKwHajrNQldXuHftOLq/xS
eDUmHoaV1Svm2j9IJbyXQTA5mYbyzAilPWUtU4Wp/qfJ61gNGRp4UZ4lY0bbRxbv2TbyTHRpB5WB
E7GXwAn59lUFxGxCziw1aDypDbdwe15VyUbYym9jGzNBTcxPsAnMTYk6KQerITarISq3z48QavOr
FOYz5h+6CARP21mUdXEIPtM+WEHd7AfT9o8F1RdlK0FlpJ+uroitUu1xAp+KPPnV2s1j6Zjicfug
076P8YoMvwNBvF7pZM3DCNk1X3X3TZoFV8CweDvIQpaNe3eZkvo26xTwF9hvmENmk6OObIxeNmtv
hnMo6Ghm0e0ft9G1TgZxI0iRkx3zXFeb9ls9Ry4Q8hQL7en3PClAqsAy6ZjBeGCOXCxXuFEX9ED1
t+Oza4iktkhrYfZIhhoZByiUWnYJBQA97HNY3e0cE4cxn9dNiVWjjnBwcZ9jB+XZdsRuv67odAKd
SWmdLU0/AY6NkHsR72A50ykJhvLG2O+10YI9X9J4Q/05okggCHsprZyMtvrXUrCXj/uTzY97QSn0
lk5rSU8PFXWkbNxN69MtB/OSyeK/sSCPdsSHJmLjL2q25vsrL708P6jRYimU29UDEVg7OCYi1JjG
RX1PMh5y+a28E72BIsIgCggN5Yx5KUhuTiIv8xhUAJvpTYlcfcBeCC4MND/x8/o9bn84ks/O3IJ5
FuNPZmCGY4w9yM46Db6CLbh2fHgV99J3tGu6Cq6EYiG1jqJjdJH7AmHbCeSV5F7ZY4L4vR0u3fq8
Mvrt+esJQui1IZHifePT8p/YOH6W4yI51HlZWvh1h82Ob2aec4aRSXRMbJHC9+3GaNEJ7nRVBSHL
yirUC2eOAlhDkatZrPDjh+0DQFCQPW7/TQ26dS4F/c6A6h7QmP+ETv4l6D1x6ef0wYPhf3WTmWSy
dWZPRyCB+DH98Dx6tlGSa4li9yqEQBi+PQ/NQJbv/9g7kyW5kTNbv8vdowwOB+DANgIxR86ZTJIb
GJkkMU+OGU/fH4Jq3VKpWzKt793QSErMIjMAH/5zzndWTiuWx4Ba7pn9t1/oKXOr62JTX0/W62CQ
iUF35h3x1fICDaa6F+VZwNm6qJSq0ptmcttiQ9Mc7icy+YgpqbPVU/eDV3Lg5SvGE82u18rDShTz
XeUOh4u+40jj13h+apUEt/GAn7OKtBRfMnJr8Oyh7jmupsd+fc/K2Ml/HwOxPlz9pA0P02JeZZet
AFpGdC3OH2f5SmVOoMgAfqlGGhhSc94in6XH0afIEME37cR6L0uQThgDbKde5OCSpp8eOKXb7Kf0
TTogp0U91au1XbBHpkDIL2XFNhKOy3yZbAm+DMwlHcpTEPq2vmJ5D27H+ySs46NUaHWJWo63WcEA
ve6B+Nsjqj9l8OuHM4QW0ukQb3qgdlu4Ncl+gH2/aYZZ7Ce7ry64EpL7hWsblhEcZVMp7VM4yp+3
M5bRmOWhn0K9rU3AScwTqIyNKRBdNbLYHxMwUfX8wMu9iZjQ/b7RNF3/CRGxBXOTfcVQQkXoGvfL
yNPT34OEkIYTfteVx2nBUd3HsUM3tMZ3RXGqsrBmDvx7qKO75TrcKvq4cYpoKmNSDGBQLfhp5EAL
mDaXmfk77Y3W0p6bcG3kRHlJjPTxNqAYaGh9nKLhoZ46K1g6KkLoZRVbz7D7i1o4iN+yfzRklaSv
Kd5qfOeCozEJlrj7cttLC+Zi9BLRSREC+KI1YNxVFs3tXc3cijbse49T1I0/uVbUF1RyKDYsilq+
sITJ3e1/UcUvX7ObmzmE4YoAWtKmxtmDRBbFehvRpMg4+EmmHQUf61Ssmhp+Az3E8qNjG2aIQ2Ii
B7Ju1kmkLnQtpc92NHr7dtVf2kJ/8g3W5b4dv0fCIEfXsdrfiFPk2Wmnj4w8sEfXRPRC49etYCDJ
UYvixPw1bssfSJLOBubzUTnmqRv5YKppLDlq4XhPq3cC4tCWSsO/lvF3mI4HrXhr2HfNl0oX5kvE
3Q/y09asW3/T+xGHrpbCotD1X8FFjues43BWmRgVUFWAoviMi0dJTI4jur5OZfrtlhyoWz6BlS/S
UOcc3H4LPhLdbEVjXrRpRfcxo3TEVJbg9Vw6NNFzR9wbMxsR4rn27mNfcbGjcZJmL884p07DHayF
ezsur0mY33Wu/5VWWYRzLxnA7eWfJw/i+GwMDgfI/usYVd0pGuJx79CbzYD1vPCN2LiUKdKXyc3P
miQDQcOAkGC6+aGrJ5eHhnzZuNAbYLoIiNCDvWu1/r2dQoKx8qA/egdUk5S7E9hdqDfjJekE9bUy
fYpp6ngovoPZqzYZvasgje8mabf7vnfDS/Ja6Lk/1UbCi5Fhi7BzCzl4LD4D/a32pGV+QaGadlVu
YpTiI7K9i5UOoLb8qPxF8sU5Mi/2roSGgjGqX3Q5jhCJ7a1rKfUC57w5Ibzf3fbVpq3VJTe9R1Sp
6I4xApQGpTvefh/RzLWO7WKeW5E4z7eHrhzncsen8F6g2V61iq0zFSF14NatoORKJFziyoBFXBIQ
ohtoNb3HOfOFPA8PuZoBImPsEIV5lrNL5TYnuZ0dUcdLJZL9RKnY4nJWmLJ3jJsfGEDahwGPfh1R
dqaKutouPW3CQ8ztMzZ2ONMI5Yi6BSvZM8QdWflu61qb87WpL8Vjvx6lRYPLV5bLt2XNyt2up46L
xDdVKH5gNRpOIOQF7LQ+e7h+nRXDDpXyaz7XLynpCfr1ZLJjbOUDKR6rQyRzgVnYIkja5p/EZF2F
0yA6NdaHGdvpsbO6ia8Cjc9w+0d0aetJDxYaJWWJ9ghp3PDON35GWlN6qRmFLKywOKzxMwJ71YTa
5HChEuRctVivorksWVSJuhvg3rZiNtXWwqHAm4ALf31ziJCh2qQoUmArllhGD+kiPkQ34mTMMDfo
mQc5cliPXMZWMSr37SRSQsnbqP5YmVxwLNP/yJwZI689vnjzVtq4tW8HUB23716jAO/aA8Y/bB43
ul4mq/Fqo+GCDdsnc5FzfLJCICk9+9utS4oL0tMwt7TPlkXB2A2yGk1XDAAJShzVgqlcEPbeEdLP
Ls7YdVQLux2tyIW+pnP4nJzs9dylVdGc2a1IlcdZRWZhxJ5seU+qp+krrg7kVuQuNcTF9dAqM0B8
t/vJDcRU5vVbHRI/Tdlcgzq2Wi6pLE1hqpj2rHxp/t2IjJjHitfc9yaqluAs2FgJlDcmuzl1SF0N
LZ/bQHt77o36aETZWupGUwcuX4IONZP6vLaHB2Oow2B01LebFChl+lNh9jxnzvB2EwSMkdewF219
ZdUMqo4X71b4J40Sk4BrnXJVhPctEJiN3xr9TjR89iFJXjJ6Fe9h9N1WbXVcpB7IijG0K2kt2tDj
/WvM+WuhJoAVNSg9KKUgB7ynhs4++wsmndpZ4CBIlv6mKR5K21IHWZfPtxS9ICZ+u3C6Tfhww9un
aPnrdqYlZSmrOigThNNizuWeLMmV4SyZopX6xUqJ3wGVVbCRHOusqDitjuW5w7mNYL32E6af/TTP
DymFNhgVP25/rLDm91CM5rnieFtkbXhPDTt3jMgSe7cZaOZaiZ5AI+JN16E/NyVPCjn7KXa5ztu6
/zSSfNgmefkSzqi1eJhZOHJvb+dmTiiQ7NztHzRZaPZuaDfbzleBWUvMsj2x7GxuX3Lp2Pdun1m7
kearLU7QS4WH/y6MGT+Pk5i4vQaHEE3/jngrH0hTO5e29a4ZYsidtkd7G/focwWQ/ENsTuQ1192Z
kFv/JIqDV/bnNuEDpg9OXpANLzfYZGMY11Ayw9EFAzm777tHAPncXEMFzsN5Dlu4JdrSMujSAXXG
nVoGadg0NTT6GX9K+v33PofDmtB/Mw5oA9grIL793o/KpR0O0/ol2bt79PwexgCy14j1ZzeFi/+w
UCktV8eTzVsrs0gjjRbp0YD4EkBEWnY3EIRnPt3IG8BS3BOGVaZWc0dpzJjSGDbh2ISYm2NG3KiG
IBrFW5wCfJ2dzIx4V+yTyfCHFOLkLivc6p0WHXBV4Av52H47PoYpPYOKp4jZ6F714BHnYNMikyzP
uYdcNX/WXkchiqmfbyflkLk9h1qfMKAR1YcsHNW+B8tHqTyupSz+BcBtwCYuabQkMbEHBGxPxlfb
SoBgEWtC4kS9+j//l9b3PxG6/pk5g5vTItABV48n8sZO+RMbBaDFONGOQRt1S6SjLWzO442Wd0VJ
Z3llc3qhOoXptsWscuxczB2zSTv8uIhL9Ztx9R9xGP9fJCxaKwjof0csvuTV8LNMvv2ZsXj7I78h
i8L9w+We7WI78ByTAgJ4Ub8Zi0LCUZTA4+DhmTCbwN78jbBou3/QHuYL6iGYL0pwQ38nLNrOH+AQ
2WVsx7SlD+72PyIsOuofiVHKxO5p8up6/OWc9VH5C3zHnxwBFpDwQaZExoQLe7wpQErMkWatQ53O
wQXMQz6y7nPrBf/CUkIv4YM2MkgN3UwqwoEBnyVym5TtS6oxAOd+dsm6ezXG6dXu4KFxLyANCCdE
qx7LXvlNW/Uuybm24hDotpz/l8OUGNwzhp5ZjkGOQxMozwuQqLjh6IhKgzKamLsaDOoZ9yLqczZ0
u+qxCKnOVj3i1yCppS1R7tcbs32hEnIN8PJ7LsZNpBsKqB3VnMqSZsrVB++VWO770sfdatBAoUx6
46QTJGtGFQKG2ghmeWWY2GflSOhlPSJb4+1VzTjLVjjhh4GoCyYra0MtCrAwhB1TvMctVe9kYnfR
0B0psf051i0LowMJoPX7PfVIoJgGRrCS7rN2nJjQjfJYQILZUaBZoNMBSJOkLTY6cxpQFC4MDZx8
VutR4VSVG1EjWTA9paJI8PdvPrdDeL/UvcE9awLY2oYcGPoGDqN+NnDobekXLrbWso5S2Qxl51LD
y2exIN/4KiREFI3brhPhdsw0lOR4QWAGsr23cKBwzUBr6OLBgycQW1uTilqCTOh1DltWURI8qAjh
bUbX4c9LlyEQCRM0YHfnTs7nJo0PvsBc2UwFR079pTOThQtV8zp5CbDEzMN1Mxo/LSN6N7ryJwZ0
PB+kmgLHQQYp8SSPlRtvnax9RYDizshhVRHu5fSHPknyd+e1tcDMzcS/rob7oXXKgySC3BpIP4D3
19gZg/K8JD9V5sWRf2KO1MOxoOu4iNTdUO1r+YlZKF3KTH/NOeKvPOt3d9rVAIE3psvolG1jO4qE
UZlM9SnWHfFDBl6MpuptU1YHO3eMnTu2MJ8Dn0kOt1w33uEbMXei8+6U4Ps3d6v62Fu8KOHnjuLX
c5RO6rLkquWV0kR/bHMJEtpxgbtMbPwY2HA6OMabmYVMMQd/m1nLXY4WwFMxdQyevHvaJCzEJYUD
c3GecbMRnCCdwcdGjKxlwyJNvDf4ZKr5MKU4Q5HSeQ9ItwwmhDqeRfjIYqGfRfqodiUFomKqzjE4
Hx7/T0aRPfSkVXiH7GizTHiNBgInPTofNSPWpy6CGzqBbNtFBp2uEvpOOnGBSIwdyMyvU9nwaHnF
W9IQsuCYCA2G4fJAO3gddWjlAs98l673pCY/WCUriehQHVun3zYGDzx8rC/eEOFjWCbGOZw8IArx
6NZcgEP046SzR0y6dMUZ1rR2VlDntALM8CJ96Bkyi+Wb9ZaRAbYd75qTQTE92QZCzd3WHoigRP4T
ycgBPuOwpkyz14xQ3BmNB6hBumBDJaab0NKxa9bcjoCquJsqfNcOE8UQaM2AGY+aSlI8Fs+jresU
zk86HOn7ptEOI3NDkxvo/1KIj7Gt+kPn6mNekJuy4P9v+7kn207XFCQ2h1k3jBesE0E327zfo+o3
s+vhgIQuJXLk+1JQJx27n+0YgZqMEXczDyV6zKgVqQiB+bMJ6oqIw5pQIsbWeor3mW8MZ7NyN8xo
TIxOtrWm3wPlSm0mZcHg5iZbpmrj5ADE6pRAn5oxJmV2aJGAoYjIK35MZkEqXM360JR8lAV5jVyj
LkiPet9IjrgG2pmEGk93S2/Dpq1YZnRoPKkoee+qO8ezyrW646NbDNrA0k8DHlL6R4xL7lhAp0tB
u225YLAzP1J/ea0i/3RbKjFaUy8n+LfZ7XVIyBoQccm84YW+HdQwQQwVgzT2TB90kve9Hxie2G6H
LW5OjlH47uq52+dxfKzjQdNGCGEOAbx1vjrpTqXMx0JwPmxuyXc5kKfw5IS50myZcfrlllvQmgqL
OP3mT/0i+w2XFupGFI4+HFtYeabYpFkzedTCPHjtJTP5TvCmvnK1kwGZ8sa/QBd56aDk1rYz7qM0
++GzTtMXVEXcupxuk8DfNUnvuuUHtAa8vdZwNZhay8TPDrnRvhMj3eiVG5VZdnnCrfylzxndr5AG
ldHr2OXseWPvEkGMeQG1GdbYJg42nUpocuaP9WtY83PU2idfUM0GG9Laj0j494WR0jaeZAfKGEnC
uvUTzmiuGBGdYw7mZ7614lEJfVCyJ2WLM5hIbAZPaI5e6XWkFxz1fdMJ7IRt6BP9s6rXrCClXKJN
LDgLjLrMyPMYhwb3BmAjVq3GcmBXEHCEi2nfNZ333Uwy+zEOUkGiMe8rkzczf/ASDytdXDTXhkB0
zIBE+YRVR/jAKTSyYrQS1DQcgumC4Wow0HX1PTffp0UzOyY1B5mMUKEokm03LF/hj9XY0dIvRu1e
qsJigB/rfVRWlyYbSGtP2AbyhWGd58gXAjFDQB/os+fDnyi1d1+4AyJ6kB2QE+YtmcVveToxSQyd
lBXWNUmD1dM6Qn2I4rTdlHV0P+fj0RUStGY2v8R5+rkgFmnHMRvEVNwLmUsu5BIvlsc1MMrVvTKJ
f9Z93PLSuQPX3IroPOhbnke4pty1uoAhBhigIkA62rUicg9JztI8E1YNvWjT29mwb+YZERwaUBdy
NgGnFBKwJ43YB6kFrNKc1aVd+u7SEyb1JmIHtJ9sc9Xv7NTOwAix1jdezZMllzFwydMh5BOnzDVc
kMIdv+CgnALTxZsK/ZBa8Wje2S7lChPL8WasIV+mblE8IhcRH8cjyL60S2sPEGUPDN/nZW4T+REP
pDEnevqsSDDCtLqnBTtvpdpXUaxtUIpjZj0RERp5hjpcNJoLJ14x4NDm5CPC19G+TjW2B0AoqsaP
ZAGJ6Dy/3E8MGIDbEg+WWWU8d6mNGmS0W2iN/pewQiRaogDSVsiQMG+wUi3TsB2wOZ9nFQ1rJdnW
oOTzNE86ZozdNsG01Fxhl5Iy0+sQJmKXqHbehgtm4b4Tb2XurJ4p/6uT5XQqWiT7hIToYtv6cVhA
LSzQGTc1Ovt+wuyzTbmqAv1iSODRX0kFWbODvj2ffDf7WUsPTn/BbZL2sdVq4xP7IdSx8uY3tZTR
0V7Cs28Ro6N2/UmWkGd9S/RBvdo97IieWn3sbKI05og0FecbLyY9DUjnmc7XZ8rGX+d4me61kzDJ
6S3wLSuPAZasjekVw37KMW0xeIywChrhWj/vHVWbGcd0duZDO2I2dxIHdwqjGKpsIJmYNo3YRclf
wZ3eVN4vJ52SVLUxMxjtsmth6W0HDJYcMZtpa2DeWbLVgJCk7taMyo+qSxm4xyEuvsTAgn8rUMoy
J7AmAJ9L4k8bHA2/oKNCgYQwtzgimKP5is+G5LcanwxychsTw+LWxvWwmtXp/yuja2+tiTAUvyAd
MyIOBLIL/p9kz1Bbhpj7M19FR6INuC9T6Dm6yJh0v6KnEQyoo6pC1+FU2dY9owlUfDEApzJFTzXO
4AdlGDJAIj02ZuWhM5mDi+ol8TG5x46z5zgO/lKxnOdlCGjDmrZjiHacRp+dlHOgs8SfLTuBZzRk
n1i27wtzvqN1+BnCZ3PnNLsw5rRE1yWHDhNLrZ4fopywlTEmz23QRG+R6DEoCJ6FHIlXdfFxscGh
YA3hW5DjhfAz+lLwt528yKZoSPvmveY1cPx7udjtqR1w7zSD/yuDVc9RRr837rJPzZrKefnaGoZ9
6JIVyqrpoUsrh6+AIgE+1nk8MABNt75RL3DBs69yLF3WY7LNSzR+y5P+GnmTt52XeQ1+Z0+OjJ7w
J3DrMVKs92unBx+sD3ZoV1tM2U0gHcQEXzGzf+r7hEHGaNNC4T1oCHpxDmpIOBwTS4Yx0DdSIjVe
ea74egv3sgPz+6+9TzPSiEeB5bU5JL1zLGJealFBwDVw2NGAdBKTiU34PZ+S3Wj7I/yaAivDwAkP
XNCeswTrHtHQ7WBWx762OcpEDRVg1TwEs/bR5ycQbyxyBdYQdM88vIQAywLLe15a9xAm9HpU0rbw
9hd3OUfwR1fhA2gU7xOTx22DBLWNNQeFyX/r++XOb8w7a2B5K/Ky2gxIt4Aw8+FuDMHAmF1DxYdL
gWrDnjCDqtlNEqUMy1W6pRfT5R4y/QjjNL6DVAkGPfyI+9Q7ktVsCZtlx5o/O7CMHDPquleLoQVi
IAU5FzUXatyNnaH7GZ4PyCR/wvWKDw6LczVfGQpyvE9HgwllWh51vPDMTjVhOZ+5eOhk1wxvv5Fh
e5NY2WXqPLX6BFjEepXiC4ZNpH3p50fiJ49DBh/M7xuAO3D/vGwoGV6WgoEc1oLK+IHm4J8Lxwj6
ecL1UU3wnxY0Tz15/iVphi9hQx9f5xkZHjmMBp6JRErEi4RqpglzV3uKW+mubSqxM0zzmua+f0Aj
AAeTJEcBeAB3+hhvppoepGpKn/3EqjfkKSHFNu158GHH1/U1zv0X7AWYzUzrWzxm2WmCmcN2ue5/
5Z0wIZtjmovjcA5SH2oFi3pGiqtLDqaYLoBGG7j4OQOMKb8yx36J4JPsvWIGTk0KKBgUl1zLX+Bq
GuZr1nGg7jVioMX0lFg26S+TfD7cJvqNDzNJImJaYDXzRtgUvwIJ6KfhxOl6605kQ6x1BW6Hn+FC
45iRj1cYvXQo8a7nVkzsmXJj4XGPFf2zg3/6OM7DmzEu2akc6W6cHf+ymmSw+J4NbMOBr6LskNiE
Pdu0C0aSOkccayl2P5OLXYG1ZmjnH0tf37BEu0WuppO6tQNskd/CYqagxix3oTa+oZ+vK+kzF6GN
Hit1YXMDiRji7gY95TI7H3KYERnrCQDQZJfLkYm/QVwEbfFjpGwnsTEhyfiJMgU/cOQzxnHrlOjN
MuI0cFZBtJFcBSliDncWpJMR3vCcaHJLPhFyUaueQqksZm4ScveYe/ciwnFXZBz+GC2l2MmvJdYp
SAXjxrSsCu+37186wu5wnFKuTx6wM8RrtWvlRM1RqJ+dMo5wnLKtMOlggykdDpwFHUlaI+nNKVd3
hzOGNqeLFZF6R+RjTmJxu/KG+iLz8ddElmVH6Na5GDF3rBZJYZ36hFAqPhcrmr3KyvtGN+d6jo/O
gqYYz7t69n6uSs0+BkBC6DivTlbPh+qYGFsN/eCV5LT5OwfNzPmE0FARWJ3+KPzpSYc/w2748Aru
1DplwCX8cEdgrplKVmr7c6/126glM72VIDSqgA1n52UViwvAuJ0AVER+UVCMm8/bSHxkoIgBbxtU
1kaGHzDSf3N8fAtlTqZbU4OWpOt5pNo1sjvDqm53s9kTeGYes2Q2nFjfCBbH2ovM7wLK4BOIyfic
Id2SEMrkUQm8HZ3xuS2oQlAnHiB/YKcfnVhTl5FSQmx9K2PrizCLOJgGlR1EpngSXM0cKXSeorp2
DrWffCuM/HEyLWiicT5u4QBHx5ETGTmrgkg4J7SihqVr1SVn+Gnm5s3KQA6Os7lNyMLzDWx2S7Lr
HQA/uTZGto9RHasWqA8eDq6UwRRlBEvyx8j1m73R9Ol+WsVMYZZbv5rth/fMC98XXLYBWSCK+0wk
WlzkvOCsWcYc4mmuC0yXGJ105z5QOJycnTG5zzLxzHWVtFnzHaAgeSsjPKVTdJqs+pzRD0Ua2cEE
MJJD4SD/jXOUvy0iTA65XV0Sf7zjgPNoE4Th3WiDHvqBkZifalce+5JToFt19hbBbN+ts86k/KoE
4DnOQRA7E7QU73PdgOdqiN8Hvg6PU8QjGA8DL+qoHmLDdOFFMYF1GDMtdQTCFGmlnKZP5pRC4fOI
NcTmVtSfbLU8NgYbyI04aLRE0lsOPiY70SahRmtTqDHj1Zuel7jHoes9Rfb4gAB0nL232FrbVk8L
I6MT343tkugjvNhrkRppYOjoc1bzVmVn1TPpEN761VYY1UrIrNKc+GhvjRuiKBeDcSqGo91kc/KX
47Or5WdvTu+tQv7yQIxQWLsrMVu0TnJvN9GLtQY1s/hJ55GAuZp9VgkWetK+NYHi5BHAiPfQXBaf
glM1Uc8NrmjrhKXYTnP1tWTBujqF/YtLv0MgdeRgY2Ee9119bur+m2knAZkKnlpeOPZ61ki+z9/F
ypyDx5P5zg9ah7/F08IO6PbPPq/QIY4o4/TMVKxnB+gbmb21rSk8KSjEZuQ2B95N7riquwNTwYym
VE9USPa7Og6xO1fydSy7t7gmkxpn/c6banNXzDhjBk0+uqp6i3Rf9UtP6rNn1A8Dq/sdro6TnpPX
Kks+xkSSfBhqYBGt5kGbDTDjdEFkJj4k0I+vuQGoRUHagUtAqqiGWTExbS2FpGOU53tjd7yUsWXt
6xjEj+7Sb67LHS1c3vACMmdXycvQtPZ2Pse0wgXhoA32SqaDxKURzCM8to2poBAyeFtkekz9N6aq
EaF5Rip52OxxZ3C9dOqaBqD5EILBn/viwv8CFCgEPJOqnglYMlG14uPMLKqI08vczYe6SZ9rI+23
I/y+HYHDTTzyqy7kq0/S29UovdtGGOJQV+SbB75hdn81GlC1C+EZ0GMP0uFWVpdMEL36sfQgyub9
975jIiZrK6Zwkcuwid1k6NpXbkDdtpiIit3GXH4SHwfO6dvIYSTpY/Zler7skko8Da3+gQ8Wh3te
Ygx3+W5gXv1Bo6eCvr3NcQEdsrzfRwoygjaKx98iqh/xDPHmtInbbdM2e6+F+9bysW6cEOfJmI20
88g3BoOYeHxu7aoajimcKAe2ysHuKVcWXSB64zWL890w+VfZq+4VtuVkHA2CgzQ9K+Y1jDm544EB
MvzhiUH7OSrZ6ryC0A7C+x7XWx3Q7MKtAHDTMqqKqCaglv5LHEUfThsHUNleQuUYm7wS7wXML8x2
FE4WU01zYcvgInaBxQiL9zo25HNeo/ZzscYtSdEvXGb2qYl/M+8EVJIZbsT0GprMRYy1UL6unK/z
YjPcbdtT6eUaYwNNzrUJxTmfduzM3Dz64jw0vb7L6aGiekmfNcoVz7FG7mAHKKxsIQ9hYbfmfhCg
XfFsVG1gOH0CkEk6B2pcgozJeyAktp9U259N7Cp7QnL2LmM3KaboGyNs1J+qPbrzrLciYYbQmOlt
cWVaaLCKu5Ss9xbpUSvdtVabbjnERiRy+JfhCr6b7IUPJyHSwWPbM8CPHE00IbngNTID3ysGMi4W
6077A053dmWei5EetKbH6WVzUzL/v+T7+q9L9YRLR8n/Lvne/ZySj+rPgu/tD/wWfA3P/QN1Qa6S
L+Iqai2S63+36gnvD5KE1Cm6DhQSx0YM/pvmK60/lHAJjSvLMy0lbfrjkAPWVj1h/+FIyQneMlGD
Mc6o/0Tzdf5SvGMqaUnpmozoBJUI5l+L6rQcRIIG2tytgQIAMjZMjrx7voGwM2jnUiugJfZ0Z6tk
/v2D+/efSWqvtxxnUJQgIc3ZfUq64yM22K8t1+8fllyaZ19Gzd7szPzTaIdvETRt2FxcW1qL4hFH
qBgsR8L8sNDdi+eU42NhO8FUK6RkfFo7uf7Xwlrr45I3DOT6DChia/9M8+k0lHP9VSXt2S2bi6li
XQRcluJDj9ZMLmRpAbGZZCWmhOrq9ZcxVPk/fdb/kyfD/EvVn8knyAekaCd0EMzdv5oykhE2f9bV
wzVxkwVcB1mph9LQqzA9eTjz2uKuCWv4vRLjr0RneQyzbLkHhOnhQEp7iG9JnJ2hjTjt3vuBk/x7
bGJ9DtmjH327GM6ZDQUrisW1dpM5oAEFBXL9ZYKtetWXystsD+qSJazqfdjId5PZ2bZTy6bTVY5v
++HWbEwuPTk1i6d3BYi3FXtC8zxByI3KLHacwRiP5CK5izM2uXRNWl/bilsrebRjbznGlb1+frxl
rk0/YZtmk99ZnIzTmei2IbPsKerI9HB7GM4xbq87yZ/fJaN/iTiEgtyDJ172eny+/SypOYyV82Gg
13ELpRP1kCKXDeFe/2OknlT5ObuJTLDxWQv+OcOjryBPnQdlFvslNZZLSWR5Hw0Lao8qXm8/jL3A
RIbTtbLZUrpBtQeYmjUzbq6zfZ3MX4cogsz6ZsBa+MlgdEv9BVO5GIYCB0ZBlrPFPml03zi7keXG
vP5pSOAeTO40/hs3zz+/egCOUDdMR2H7+OcHB3+P04kxpxt+ISSFQyvsNn0jaQh2u/ShW0hMdsxe
Njjrk4tRheZ3pk4UfURFf/ZdoDB9MQyvQkbicUitw+1XwFYa7BHwL6K4RJ5lYOu+5cN6YVKQ7Uy4
D0zM1taAClDiZWDKmro/h7om066F9dotD2YyJFs91vJNuno4ydAnQI86+pY23nAamxU0T1Cb7WXg
xiJE44OHcBVucYf+ZSWF2jIyBqbrqSpw7ZLZ+EyqAdi0uAr16V+/fuqvb5/vQ8yly4Ud1xV4YVgo
/1wXlcmcS5x06r+9fSJ00b3FGCHGhPbdkpv1nUWKO+gq22I61iXToQOXAtNOmc+9wdWJ2paCIHLB
rWv9PfV9apPumWDM1kqX8sFsIj4hS90pLfSTA5HjUWSSV3X24m+Ma4uTNbjWW8Z1iIlz1QTAkAdW
s8551bb5OZFzziLgJ7vYNvxHNDgvUfopXH+AhAozulv4YjTmMLJBnEqy4mNZMlZUkT4PMjFX3JGN
AXpIH00U083QuNPjNC0ahB5CsFRR/d6nuRPEYK2xsrio+9L8pMsFs0CSfDdshvGLExVXS9nHzIyG
O+rU5xNa389oXWf8dZ25/azyhp+VFc2naqzv/vXndKtDYwiPA+X0g5ZYYVo+TA92Ll8Ilx/X2q8/
WddERVu7MVniEgrdXGY9f7HHrvhFkmfjGW32Ix1jhGSvcF6MziVaGsF4xCCOZO5Y9XsuauhbdHxy
7vGqd8z4pzVOMzjDw9hG7gvZQxF0baX2jl09EB00wSl18aVQRnnfefaLI2R1QoOiRC380kQVYjMm
hHsJvOUcE3nc1hCrPCe8d4GOPdx+iL0qvfqmOCp6Jx7crHf/TU2kvZYr/sP3RHrCoc3eI+2g1p/8
4/ekpC11yvlvXZL8R9nL5M6NzGGb0yEN56cCgdg50X6UsfNC1gk7ONzW/WhjLaGipjqwesg3p4rf
Y90Wj7yBIB0BU93liyXfXbXL0vJHh8GYfCxU/KRyIkicNDXegdyzT4vlLm+5y63NH5z2LKqieax4
5rYFGNuP2f+ioib/7hDXJgWURAdDo+8mJtOFnDjSVtLJ/b3g6jgh5X6ta6DBWo/DWTqV/2RQILYZ
W2f6bhXLmzTUv1k5b22Af/nGKR4hGoepALU86y/FhuVSGW6Zzt1F2FX+AIqVxRAMSYlw2onvc96Q
C5eGAXtlil/QDQDOYBfn+my0z0AFQ4b2VXRoJt09+8p+H/2sDKTUzT2QYXhMavTfChB5EPCQ/xbH
pVMql9XRbijZZdRAgbwnCcY18FxiGuGuNA/GzIWcdJ9PJvUUmFkAGXXT1S9M9kmdXilWle8Dw5y4
i4Y3l7vnJrJbuVtsZJHecsPv//p9s/5S7ClMiVHBp4eU052kn/kv62JR2iUm8rHBo15m+xrR9NlT
7rWqUuPdYnR06rrcCqyR4SdmrIImKraWbOnDj+QsbTP7oacehU2byX8Rdh7brSPZtv0ijAEfQJck
AIKelDmSOhjHwnuPr78TzHqVldWo12EqJR1KAomIHXuvNdfNDCNksxAOXVJU30y19awGFs2m0VNs
i1QjC3DuRHb/91+wKh7/6+5gxTAUlnVb1RXCp/95d2hzhU6jrvKjJVP35UQryNNQP7pcVd/QFTuY
Q+sHZ8KDqdvdBSn9a7qM85eFHxj+qjbvGpO3c5NMy72WmawoWI+/6yFnUQVu3d2GXnsSlqh2S53S
H+eUnWv1RSVuJ1bT4vb3AyWLBRq+wkijGDmr/05rZOnyV0Ep2jeltbESzlENLBhlQool8hKJjEA8
SHobo670S9j1b//78mj/lGpyXTgDsOFZZMxSgXIc+OflqYPQZJSnTgesNnBmGE3fOYdGHuJf+ALI
eloWjZ2ymODuDWk8twzHd1HIeMYiAQe5WyPemxS/D/qw7lUqgmIHrQ/Z9djm19RI9kSnaL9U1Xwh
TGj+LhE/slFhi3wUMYnVsU0ubWFoo6MQ+lHiU/9YBLGs/KScMUqZ3xU79npVnBQ71N6KnE1r/T+G
Erx6FuL8/3051P+KwFQMXSdCU9V5q6/h5fp/hRdLpp5pNu3vgykpyeSxtaK5YC6B/exRoZUiJSNS
NiZ0BxesmbVRBACWhbhaVSjWZkS9Q+zC1Hg9s/VHRm/jkbfYsAYJf49VfQMwYf7KF8IZwD38TPCA
EbsjzW9Dphf/nzf+MzP2P1c3/hRTcLQzVWb1Jrnq/3xlJTSHbUNIxwG1qnKv4u+jrC2fU9FcNWYP
XjM1xksYT9JRL7pok9YdHYsQ2UaFla4nEkmtfGSozPlA/KEGMWCWIHDd/u8LrkCVW/fs//xFOdMq
CiI3Q+UWk5XnH/Ifezp2gykopWrwaC5tMhzwiWG/0WGipr6p2PejDmzBCzRlt46VfUM0RLMUW+LM
NnqaXQbVRFg4HWoFkyO55mFXnRMR7jVkjsnSvTQaPLl1H1GP/NNTpyqXaOovcYPEq+2/iK94u0ZK
+z3V66saBkhiOzrf1jlXWFG7k0rYgllvzM8RBmeZmpeMxIygDt2ksMjvI58mRjKUhx5sPSYCG7UD
sVcrxMdcDbaTRtKwE44uEWkwm0qH4ewhEm9aSrgVzL5FGV4XNBnYErnY3BpzFe85iSH/WXA1iGsG
kCjVNIfQJ7wQv+3kM7E+8/mNyCRYOz2JJoFvVHuMDcggcNqn2+Qn9qDc3Mn5JWhn6rxrdiv5YyPM
evJrY/wZrXETUahHhNizy0TtvZGuk/4uAWS0vcb+QWpBsM6/rCNhPEmX79poTxmBeCLT9+QXAHYT
hmcRmRmQsyRC29Wsbtdu43LeJxMvVsShalLdaZG+DTXeCrr8cir7FSNupSVGedzni3yHz+RVcUa6
gfYIzPJ1MDRidHKvWmON4IqkYh/PvbN6WTdseft4SDxZtPc2Ww7qgiou1v0yFq86iuwBqcWCGqRC
Up61rYtCqUUCbqyWNekWqYUr8o8q0BC8Lh6e7XuY67sq0Z1WsKT3mfWCeK4apr2hqfsm1ZiJgWq2
JPXSx5qLDn1DUDDFHS3C8gNA6XaCiDltQuWL7Q1ceLSR1NsEjYdAN0x/t7Z5T4k7j0hQ6ZC4Cswl
KJM/QkKniBrLkmgPCOwU3QIgxeGincIIdDFt1T9ZT6fDNn/E4eCHFhLCEHyVhZqTQAPa8Hop+Glg
8xuyBvP+OCNHFOExeG/DbxZ0Hc04TPqbQVYj8a6Jq74xK9N0pljRLtaYqs6/eiZHuSlcG0BoCjU1
jcmjUz76gsSe/gWsxNbOUBWDX+Z8r792zWc6vSX2vgq/WvM2dK9Y4633McyYr7Ez3WMpcuf40HU0
ApwImqRNDAb8O/UY1m/6wskiyHejDc9FHOtM3ya2vwRuHx8EFxNBWRF8mp9leNC1W6Z8sl8w1i2/
hhSSjTe2Lpq/TQaGx2gb6iYUT7oxr78LBqddJyIkwbGvMfwsuT/iCAEw2Ns+xmFoMLuRK0dGe252
7U2KVa8a39E8XwRZJtZvVeu8KZX3OAfdRJW2z6MYPKGkI29Vi/dpZxz4L39iTxAZfh0GcFwGtIhe
QVw0PS2nXfiu2FE1eStLOrpMUuIHbgM4ejjovY5CcpQnn6wjyNy0q5J7WdeHoh48HZ1iYhbOhEbY
hO9b2r0vZcB8UQBJIZ6xJoEhIBN6QCjN4rdJdbEK5WYGJlzlfhM1w6nt1MMQyq7eIQ0gnG7OdTTx
9W7M2bszJk3c2qEEAjQJtyYd7WU8KbrbKwalNpNZP5MIQb83PXFJ26qEC7+vkb30HqCbBNghOMnw
VAFhig4qd8VyiuyvsZm22fyupj9jRTmYXY+IsXLsKPMYfu0GHdQYRrRprklqrRvAWeluzgfhVNx0
xymzuNhN8p4LC8unEgSfYDI9DJXqThvnFkx39zubJumVMlZxWWay0dAw0OdU3pF5z2P4VCoweLYo
0jvzIXWX6ppYZBg2GfXKKEHGqAdEa8bS/EhLJqqxYo4v9jQCb+MIlkQkOFeDHvgKEDyGfvkByrL+
II4Z5W4g+1O8CF8qrNLRkkjG5hnRw7Tjt0zo/bUWtq/ZwlMGuf7IrXpy2yAhhBDosF81KFWhLH3S
ilLo2YEXkHucXKTjxpbkRbXhqYPdfHTUymhlY4Rb0AY+ZHOAM4uW5yznhfqekXL5/LbKGsRhlhKL
soF/FaKX2OYxcKKhk2j1iYkNZj4matR9G/HgnnLyHrYiGd+1yczvePEJASbnhTmvPnzoVNVjO5pv
k7UsZ6h1yiZDTvwx2nhuJ7UvSTIWFyZL06NtcWBGXbNb+mFytZh3RTtAFHk+aAnEfTT45+fny8WW
GLlidOSN1WLKJF+ZeqidPDypvj7oFYHYCXzhNYDE+PczNcaaRKJyxdr0K5CRlVtSoOyCdcbQ9AkJ
yWH6vVRxCjx/5vMfPh+en/v7f59f/ftzqNm9POQG76BaZSiPCQkycrPahlIgLdhGUHaFxnrIyHPO
GyMaWOweDZCV3AS//fxSvH79+RABMpKd54dFt55Pyhbj7gRnZ5tYWkEHMZM8NdYupgQNEVRq1ncY
2gNQj5qfNHeTJ8+j8UBgKO0+hHYGblBlcqmxOX2EzhKA/cMDP1SJY2IqKMPuMqoaGysjnqLe9jC5
C1zoejn6cqH6kvqJLxkd83kUwusl5ZIHVCC9QdyD18+qF0RfiUojAlQXWY+uCizBqHVXj+bXstb8
Ea0yuSqbpUG/HdqPtlxwZ0co7iNPG1gwbHQlKPDLFs62vvZoG3Af2OdraoHWW5erUhdkJao7DMsb
s0LEFqdntYFSpB8zKzrNKpAODaVaQvovyAip0z0hEW4AIC6k/14ky1mmK8yQA0AlZIXI9MBWusQs
oKqB0F0YnoJMOE/QHgW6V1W2w6ReT32CV79g+R/zEbh9X++qAR18kpyXRfIB9LGvwj2NzVulJ1cS
R6+ziTDaRg8qz1cgGYehq9GLFmdd1l6Gpflec+xqmm9Zzz4VLO+hWH4Y2RujSY/q/CSw2A4Wv4eq
oE/ozmVc3Zie+2F5WY0kncieL14PEkJi4RtIPcW2fBpbdo2W7Ua1mUELV51fhykD6YdlG9eSkWOe
Af01Dyp24wAyFRr1StoGQ7pvrOXAvY+8G99NlGI5nl9K8MhK0XqyzMQeGjqZGDYThzF3s9+p3K1K
BT+ddG+1rcSBTIKudhKN6kb4QRj/Rha5P9g446w6CBY0BukOkHWKSYs87uIwRpDSqSsM28uKyskl
2ensFX5wWgBctBqyYfWzrHGmQdnmXI8bqdmVlrKBOO30MNf6Elj2DPQeJwJK3xm6hSX7OGcPKh4n
Mxg8kcvuqnw2Stbmj1GxbrWJDYpXOJRLsDkgtrXJlcfkBYuQP8rcQl2L0T3nLvPIZnKlJCVnxzop
UuaKiFEFUgNTKcG9mZv1z+6nxSmsd5kKQykTBxqKI3STvV5hJEH6cCdtUAnuML27CvYJU5vwSEu7
Iq23uZgg798gN7uQLHakBTga9bfR9js1IwYLM1qw6G7FmW+UOPdynLVDyQ3IWZdQhgewRHJiMZeR
q5f6IB94SeGOhgeUl56kzid7qqk15Uetxkc4eSiPMwKCWNpJby4p7qlQff0rBUNuLhUZ4wRZslAK
Q3njZOSbOURAWXF7HHCs086C2XyZJteEWD43h7FCoKaCCu+/8IQiQSx3sxm5diAusxy9cKL4kMvu
WpXE2iNOHKurGRSYm1Z/TflWRs2OZtMet905HPiVB9UTI/CumMz2YrdOyqHHeOCUnHANbtVLSnjF
nTt6+auhw9iMTUBclECruDBzuksyy1Rr+Pm6x0ayV2bZwQBWWBOus2L7LS18QAs4Gd03adFPyXhp
1dxd5z060ZM5WS2qZlD4WAelTw4LqWIC3akt63s2e29O5hOtp1cY616xVIehfDenAqD18giX6Wdm
Nr7dx0fy/m68QoPI3T4wdmWh+ZURIDqfPF7NY9SIexM5gTemyi1KQ09NGbXzOupaeo7BP+bEnA5K
4sg2nYvix1rnq2q1p+O7U/XeC1CpL7TX5ditWX9DsukkixWmGhwp1hEjZF5OgZRP7lAVTmOBymcJ
TMSdUQB6ARSMdrAn2uRoIr9SAaUQwEXBxevI2jxnkJfcDtVSlqGmzvQDvpeg/s7Y5LNu9ENJvmAf
qP4MuXsyD5mJMxTnw5RvW3M+WtLIikhaRSNvoARvpOxD4w0C0LRtBXpnSGJihkGoXYv5iv/y9zi+
6MWKGgo3els85sjwY8ufTM1rkVjp6amaZR9EgLvExk7IP+TG3M/tBN8K6oOWOzQQHKMzPNSFDqII
YpsJ0m0fpiC1DW4AATs+c+YdKCQ8ARW+nRMRXU60j0mRzXQmB27AyCRoRmpit9EHciNBS+W8gRmQ
WHr1BSM0iVVAGkjtzIrjNsynsdw1WGYH8ihMpEIFhgmtNLYi6M61DWZAxhzX19nZnqJTJ8sHTO+n
yY62OsMP2t/f4Nm+pZOGII9iJdCqPd4+NblATN2R8bMxE2lf58kr9eBdr/VHqtOkz+CY2Q9m3ldD
Rks9XcLgYI3sh67afckEJprVyYSqK235jaf0ajVv9o9gvCccQxXDa5LXQD2WmWfJ7VmOTTc145Mc
l2+SyB+tAq9U4C0AZMeC7MeyBfk0/0DG+msQ4ac+sbHKySFC5AEj+rTuf1PdH9ZeQwZgFV/aXpj8
MpFOFLDAnTkep/alYuVAgRYWTlVKWwW3yjAQrZQZ+/ZFl1q/NI3dIs2evnQ+/peHaDr6GqPfR8KR
rOjVbD+VZNlJw+yrXenLGAdypXPjNt3BeHFg5ZGK0fngUOSAsyW5j3MQX7uoeJ/V4UJvHeIk8wbV
8ppgOUz5PWxRJsIa02zAG+VeCrK9oYZ7Rc7cSJhOmmX7mmJTaO/Za7OwtxvgzNRjka2lC4aRMCzf
8ARfJ4I3KiMGSt0jmEEvM6Z7/DLnRLEuKT+6wXhCevQ2zmNnMPYUk/g+2D4zOiSFuqdNc4mL8MEI
1m+iAZnWdKu66GDJ0V48lgD1bXqWAhEhA5ZdmRwuGr+HQqZgm2PeeTbirvxMDBXHc+kVB905kpR9
tXR70sb3BrjNMQheJcV6V23txozn0U3mNa7Tiw7fIsPeSX4KlJfunuf2GYoMGBSiHSoT/k+4t5IE
M55yq9bzciO7gbGAXej2NcChUCne5mC5p8ly0sgrAA0mgPmjAUCMTw2Xab4+cgqqucFoVFkwmGzT
H0X46Mf5HJNCjy7RX5oT2TuHCUyXUioQZuo3O+/ereBnFhJCiP8vh1WkmLsBxGKO4jgrYHiJ6Vjz
LhixN+hYWJUBL2g5f9OWYJ+SrhHkxWeVGN+aaL7ncvDWKuWjtai91pUyls85Z8a5lD9ZKd8JnvaA
oe5yBPcmgwRoc5/mEtzCsPcV3Loc9dWyPaR1eZc75WhFf7Ji/B6jAlmq/oZP3yME0jOj6qygbapq
PEjFDvPuPrSjl57xZ13qhzQESFzpB6UWD3QyPEvz3gHkAw7rMIvfZInfEZQ51rLbJ+F9ZWqkc4Z1
xYZ2otxXSXMwQZzHq8C4DjtYgXk0+ioicTAp9de3uJyEX5k5+GkP4GYUj77Wj5PmSwOTg2U6mrg/
YEXdLDSYLYfCaXqT2Rpx0rvQXy90CX8uRXioanoRagBDcmtgvVO4vewa6I0I3FhtTn2i+sy7sv69
UsmW0sPHaLT7PhBHOsjtGJ/YAqjS65FlRkV9JgFEEp+NpbndXBEITk9AV489llxLxqIxJ5shi74N
bfyhp9qLCIUnjXgL9flaidcMCI7o43NpqX6rZSdGPOfBECdZDw6BTdbE7M3A9cUkYSckJU/xBs0k
m8N07HryxE8sy8DZ8WWKNZ0kcZp0gRMv3xJu45C7dNHQR2hndL90KXF9lpWXma3PvOqll8UxLAzX
sIJzKqlOTBJyaH7DX36oosmzkbba3xR9OQZT7clU8KqVHTLSPiW1ujQI0nsOspzxSHamX2cmR3ue
LprFqp14sUzRutD9iJcj07h3aZWQo1qV6pD7ihJQUqlzOt/sMqYKyiE9wQZzcRbu6eEUGWkiTh4b
rjISydfV3DWRz9lXEspNdCPJUZjIrf5MWtw1T3kLt+FxRgxSatqvoeiOjG4ea2ZdmwoslirJjPKt
teWr0LS3LFNYp8ffwyRYYEHom1haUseY3jNZJzpluTIxO/fxQB8uINkqqvd2njljXt6lxXoTQjwY
Cd6UkfAaJX1kTPcHIA/ZZYJPOHTpQUpGDu50m3MF7la3djJPOvaWFOe2yKm1W/1gGtNxyJeHYidX
zuKXLIxOej/5cvMd5j5WRP1zzudXsOs/RafuTX3ej8TGpIW+14b+UNKWHeL+OM7GIVG+Sf2wtXIW
Mf6ASmPu0SPgSlpWqu7oVzZ5mXp+FCqKfqIfhFQjDhVsawW2GvYEmbn09GHYxn3Ckg+x7yPuw5uE
BZve6kykS+fQ7pom6i24CX96mFbQG0lBdTQ8JDXFRM2yFxO9LPTE61STs1t/sU11h05th2533w7E
sWu/pfwPbNsdIM4r7lUKDANgE2hIzkG0OiThTWHtTYQNAPvcCytwAtnyWopgRVKP6b3Gmkv4pW9J
xF3IRP+m8q6M37kHjyxQN7VvMRopjxiVtUitizwXHB4vyLzoR0quEhiOKJQ9gZF7daKHVLAVEYdW
LsMpsZW9oXyfQFiJND8HXXuCpf4SzQtnMg71WCrxRPVuLk0woMOI38zQd30Is4sc4mdL5O9uiG30
9Cuen3x2R/6ri/Js3Ty/+nzo2yoDANBN0HoRSP2j3VP/u/HzfI7U3gUVTgMh0zUe1YhWQBvRhRAz
bkngYOCz2hj73PpQBWULeBtFaSLV//rc86MiZ0D+1zdizaYPSQwCLXXiQrfpvAC3hi6HS4xIW07h
04EivD50cVQTPk0/SW4btmZF8EZFjHNQpuZfD1Ui8F/+9f/0DNbC6v99PWBEjyhx2j8/RSwagVnY
ev/zW56ffP7jfz3P30+xtNNKY8za3fMaPJs/z8uUjzPEkyJhRV4vEzbJb1phx64sacrh+ZCUWrDR
2SGB8uc0nxKMNVgJ878+ylD4cenmGlW/+a1fL1q3XqrnR/16KSDzV34WUGquHba/X2XgDLXDZO4X
EdgkmjbZRAdlUDFyPK/t8wkKdb2ifz3X+tSWkfwMBP35KKx5yepqi0DO9pv1Jy6Gkf/1Y58fPT9X
Kxb5mcHCKCyBJ78+xfPJ/v7e5+cSxBP4XdYvP7+StIng6Ja+tCmXvxt5eQJ9vdZdUzWuNCPXG0Cn
Lwkkxar1KqLJCMlyBX0jorK9sdPoOMSb8U/HOSmfa8cehq3UG5wPFE9vayc3ctJoJ68nvh4PzDad
5lcYXj+k6hwozopCCa9NMoNoiHf58Ael100DbT9UAFDpiUM6Ixt7vsx/uoAJ4LL4ct8e8wTte9wR
ekUHKD0osMHEkDgzzDRGYNBNxV1pyivTWU/zYwahcavwwgCUXdRjBb/cKItz1gAq7QoiNLakKgwt
RfVs+lEPUEUq9yFhTWEbkGLNFpSmF8DgkH0ziXelvW6K8q4nm4PYyEsq6lfaKX8MyR2D8og8vcDT
h/1XhWOMKaHrKxeW0L7xyA7adZDm05hkvaHHzE5nPi49BvHHpllOJcXDCkdTW/ugS5/BYN61iAp2
+LVehiUAowNUmnckagZ6dLgxA3izqWy5iPO80eopjH+3cuNFyZH+2j7RMUBBxen7kzFQNUL2hNO5
pojvNCXEikOyR5tz7AJZTIJyRemRIsKs6nTXkTVv1s4vBdh6CiHbKJdTr6V4MrHkhlRys+XViuC+
TzwddT/6KKCGa2AkBB1amZ2YvXCMQMO/Bpyu0qQF1wBCjh8xSIY/W+Y10ZjNVw9NEGKfL3s9jV87
faBVn2HD52wbKfekjk/ryZHAeC4Sl5xk7bQlqlWVu0cYEdyC+09MawHJ6GRhpKV34BPHvV5ik8ek
0xaKh6ndqciKiEC3J1RAKYNWGW/IIgo85zoxIpjri8KN+POGck05Z/YUmHtT+tbK0qbQ6JjBT0+j
V8V6KJxRBhDXo0ZWxDTs8nPi00XeyFhvMkvdEmjJKrqPpQfIPvKKul2c/4qNDzP7o3UkH+P+zKdm
FxCAlxauCTBwkNV9BVFcyrA1oHMLaprP1UCxXjvymDuxBpbCHEk0UjFV3EucoaENt5PxqbmEnJth
PmOCWnAf1jMB8vxlcp/uyrA6qkCkxWQ6NZnwEmTUwjCdMbgwJYwIdQnS7lYE9We8Mnb4YUkwODF+
Rz01vkMq8BBWOqGFxRHyiwhSWE7pLmZLCWnp9ct3gm1CsQZZIkJQcOx0FmraCqbJKz0EiVCMFDuK
tGaih9iJR50mAhmgWbMLMfH3OnNxCab2iBFpTXrrV2fMhGAV7mokfnB4Q4q2kkKqdxELp7fCgzEw
JahU9J3Z1u6krcRiraADlPpplcrSPYYnQpJ0Eho74BW/5gTKZXNWCcTKggU/VM+Q8mxFqZPIvFhG
Q08O9Y+BDKA8xWG6G8mNJzTJIyLGXczgxjzO0TpuH4vCZuSPIGc5lveWFMKkpk+JMDNF/dpxQuqH
nxpPOjdktNIB1armoNn2AcfmNrVwiXetZzNmETBF5p7GVQAg4KSkK3WG3LUGU/QcbfO62RkrKQaZ
RLogyWVC0Y6krcwBVkPenHlNh+C33P/AS4NJkakSl63P/Fw/hFO8U+aEAchKK9fdLqz2MdZUkfZ7
yCh+gyNJEj18zz9zQwaSItM5MzZxwWuKjhPBwwKqMd+XRP4EAKEEE2UwKCc7xRlOr1g3KKNYj0l5
hpvwpw+qx8Tw0aq7fcR5og+wULcU3NpRzRCg0MaM8uxQFfYlFB/aRCisLnFXVfsgeDfyigG+cCuG
ehGK3IwtwxhMWOTMPCXdtdCslKLwdCHtJJbK1iYfWKgbm0QUaAMrNtypibrghH0I59Kzqp9Q6kma
hQrdt6u2Z4PGtCcRYKRxQu6nIb9GMl4/VT7UQNswRzo9WRpK21Hrkl1u3LHg3aq6esFMTrhc3R5H
wm9JmnTYa+hepYvthUHtpAtSwvi9lLFnkgtd4cVaF09oN3sFC/AALDmsMV/CMc9b3LDkec3zVrEz
0FOjQ5OGNbfcWvzu5kKRkoMJM6zjbA7bhpOlQkNQkHySs/DiS+I9YHkLatiYkc844pQDElSIK+Gh
2zrEYBYn95qVPjYj2gbyDiDFpU7wWS+kk+g6x4Bqn6H8sVsBw6ncmguacWijUL/oYCp3idDWqFcx
uAd/otaP5hetGhaITesAyjj0kfZu4OHLB/ITudIx3ikLI0OunkMt9BVWEPzaH1Ufv2GRv2l6+RGW
0ZfWNYdEFH6RWh+MZzESsyLKnD7WE7GZhnTrNFT/MJz4w3T1UkbM0tjSzc44DoidKuW2TJKvFP05
zl9UezgnMbZce/hUY+PX0nAKKo23hqgYo4ppoC7GCbPoA/IxPouczKRp23C60+6pkl30PqGwodQZ
yMyOJDK1Aqx8yjm045dAMa4NwZWlJL1aCntL0b+2RXLqY0FMdu8GvBECw83FvBNdT4MK+zJr6IwA
AeXly+IagXobp/hYQwunAeSUBRFqceoG9eRw5NxBY3NKeMIj2DsrOFUWW7dO+lNJc1exj3MiH9bL
oM5+JNOvAEuyxt7EasLYGb14c7cWzR8EST1UCCH0BmTu0cxmMSRnW9fPLIfrbe/mBGEO840+2FZj
pBJO817qxRUSrB9CczICyScC+lCXNE3MM73Ot0ZVT4UtjkWl4NKON9AiLkkUHBuZcdjqOuwDr16+
yDo6zGXix2rvWxbNxZDdDltkQzuc1EE2dZtK8pRIX6Mmb8hO22RdtAtMqgtOPX0K+kj/iRsICES7
CaufvfUylzehvOP4A7+HRM2RdZRIzYepvCrLDUoP4gR0N/Oyy2iwJMdA3Mvhz6Lf6r0U3fr+d875
i7PmRh8SvvdVG71W3dsq7/t7Id4JGtMsf35XVoDLrnlVY5yWvvw73wbX8iOe0BrtWiTP8tb+oX+3
v7GmrLHxm+xSXYh88/XN9IomgCKDQFzI79MLxtFchzrhgkQijRqn6B8YWxr985T9iUO0mTTsd2N3
S8WAY5BUmeNiWeGllPBAIopXXvt0fIlH+PuwEVhjyu5Bq7g+GBP0YsVU2k0cqiaTHOR2/CAVghOU
gXgWPWYL3CBQDYt9F2X99mkOyeJk3jcFvxTw4VPY9+JXW8ov8BeniySG+ieZUlRegSZGB2gRXnWl
lA6TaQ3cDJ0zGpV0rMfwnNsjBk76l91Oxzq77YpYuHDTwKk1KfgvestQCQacrtPq+1ljFkt9nm6G
0CVnKLLaS8K0YNWTknd7UU+ZTM9tXCKL0Gy85DZr2ls6z4vDAq2c7AirUinn+SZZnUvRvx+k2dyr
ucKZhYjoc2zaRG0bi6DYqsrz83Npkbf7oF8aTzGX+gQyiJCTWp2/1LQiLTTnjTQpr2XZpPenrka1
ldfnp1Io8XNXBNxGDKplcwUtQSm7xOhi2Qmlo0rv8vJ8gKAX05dCKqScTFg/J3x686VJwuWiKgqE
c/BKe63Wv56fYirMOTaPL0M5a9dFooG7vlDPV4vzJGdXENpBuMxuvdpoZGrTHTYwYp47aXpJZgVp
JvO0GOzr7vkvnw9V8h26tnYPUoOU9lm2ochbzSkQWXt6fmQQu2pO2aU2yS5/PjMiFLoMSt84pkx0
USIbL31XMw0so46sZ60862SVJqt9TzLS6YyLP96qvLgD0IyDbi/iOGJCIEi5TO6VLAXbamTMLrQK
H69FBTfYOd9NziCGIbmLmeIu+fI9jb7r5ix91mCOXLmw9X1SjcEbaodjNuVOlOfVQ9aaAGo1wLNM
nbRvec6AfIx/o2bZhGkKpGjho3JsznTkTZ1OlX2XJ8XYc3yAlS2BsCPzPf85WsEDlhVFHJx8AriG
g9Tk2ikZ6NnXGGNuqcadJbVMeNr1f+258KtB1m+BAI1jdO0lo/ezoSpMd7muzx+RNtK3HuvxJPoo
+SYRkdak6rlowCnJYWb6eQ8vIhzD0QkJHzliKVSU3vzV12A86yRA+vnMuWoa4HupEhPGZd7nBRJO
KEs3uWurjQqW/aiIJLmUwQjXrAUy1I0y6pl4uiHM1/5gqob4HsS/pmimx006BpBa6aDIZZXvRGsm
hNNJfxiknEOj1n6VY3ouZaSwQA2Oab4H7xSdraKJzkstb6o8Y+CP8whITZ9epcY2vLiLx6Nh1mKN
iot/VNV14azHkF9NnefbpDZdsA3Zi05mgptONlGmcxGdn2lEqawabvyg5186NsLtU0M3/pRGDamo
dfRl6k3vkweTAjcYR8RoNNHSMuPHW3bCYF5JbubEShYM2ttI0PDLOvFutbz3Jr1ioEs7ytRL/U+k
qB6tJPHd7Ah2Akqr7RZ6B7vnOzvElW4hr25xq9MjH/PxEYLazpdMfSnpE09xYLw3GNQuoQ3GApq5
8Q5hAPHUMDCJ1mvFWxTNYrMuGHPrDb6WXhlewyIwrmpJd9OOxteOCdBGmQugrckyvFJh3tAYGRd7
loZXok3GrVaKkIZAOuzMeAqO4SNlAYHelhRnEUbj90lRMdXlff2mFUzRmmJiA8pAs/Y6Jn875B3c
ysSo9cmvcn1Htr083swWgZlRwVgJ1CJBXJCGr7qMdjidBvOXzmmBznf0o4HRtc3bIqA0TC2md2NM
I1fJDlJYxOdiIldpaeV2JV+iXkag0QkDz2VptFdsHMYZtyymmL69lmHaXfscwh05yosPn28ilgnD
lGk2IxDmUqCWWa2rPTG5G0pYDmcFs5NsxQooocXkbpY3yWqKeD7IIbTT1uxmMHcIw9ZwgOfrlNhJ
+RKud89CYnQyZ4KBYRZSM6Nutuo8IudqNR4Sf3wPUbqEVZ+dkudPFuqg70pZLb9yG1GFOv4fXefR
3DawbttfhCqkBrqnYBSjcvAEpWTknPHr3wJ93j11B3fCEmlZtiSw8YW91xa4cCr2FYMMzok1Bedh
APRnzDjgNdUUlwYGsQdE1Hpuwc/5JBydbg+2Di5BQ5S+zYCveURsR4cpbuOHYTbfiFgJ9nPcNNBu
2YXqHcu7aMQXaDZUFDc/B0baZF23tNWc5u/VIOw32w2KdRm5xlUEzbAnyPLfCWC2Pj7JWWD2AB93
ZNiDdqGzL/FMhBJEfXZFi/EqNYKZpiNbUsmL8+2l20MvDcivcKpc4SeH3O6+myqk2mZBS6VJAB34
bLpW/2ih44dCMFU+lDKaQEBj3aqXad/CTBiLNRsWqhJICYhZo+oQOn56rOcCu0yct29kO6BSyuKf
uLM/+s4BvRHgN8xALK9q2wmfpOaMZ0uIe2dJmLw9cJAHK0yO2r5FbrgnBCFfTWlyD9wPzWksWQg4
onlkWLXLpsS+kJuNkjA2AHKa5BtiLVWM7J3Z3jgROBHPnxy1V3Z8wgTPAaecgaXZzYppgFtcVzKf
LrcHY7AYAwl8Z+X0n5dIs8JQNVCHU/Ft3HSq/wi7JMYTHto5RQJ64t911nhkFEtY39ijI4VN/seo
y27HHqfaDUEBxnhtVohHO1vXNlxiZn4QPlQbg9yZGEWNqMf0rLPdPwegjM63p7eP2J5oKC3N/X9f
gqwKU5eCYHEQGCeyrfRT15IacXvQLPh1Y+jmQDDcqfPcZtG/jkY1HRpSqeslCLJcHgyAxjuhyYfb
S/CL/vP67aP/vGbupEqyQ2rE3CcJQEAUI9eZJaozCqUG4bvoK1bTPG+1AndL6iMMq4F9VnVzvWXZ
3B6U4mjvC5hdS7zN7eH2Ge7yesHn316y6ry5G4oAUb6f908l5v8kEsPD7ZmJ3WxdkHSwHbo0epTO
V5aZFVhWsbvlTNweuPuB/KihpdyeJstn+HxGj618jS+r2KclJUdpZtR38EI/gLaxAcBle+/0uXOt
1JJiu/xB0PXGKuuzX6eGPNiFenXqpxpN3him18CtTwhz3H1tMu4yKCUfG7BLj8NSUEsQ3od5eY2k
lnxxugcJq8mA8RnCONqkmfmnIyrYbMlwDoHU3NuNIe+QS4IM6JGZByNA52b2H1oouA+djPs7Qoc6
Vu68BtmtPIFhO98q2MSojFNSW7yJ9ekHq/UCAB8DU9vmTjmeYzN+xUmwJLH6G+p7ZiLI3tfDaIOa
t+3Xfhyb52FuA/ZSrYE3NUk2itnI0Y1q7V7o/Qh03u6+onh+qAO9fVGzne3tbzMR9d7pU/NaT27O
4Lu23/RYvpOdMx9kAx/Kbst8O3X0oiiS4L340f88JdupgDjrkmnbZiDSbz43ZaiNMALrn2EWKNRv
DAKdg87HShVmz1AlKVRkMpGtLKFVx3PHEU8jjZpaJsjhTdOjnWZ0QrHzCsaJfkk3w12PDo8KNvPv
Jq6LRa/TnN0UVB8js4ZJJgVDSkzSC9lhJi4+D5qz+m4JkKM5tP9Gwrom9jB+oJ8mM7GYKVKHji0z
tNpDWnb52bcV/ySM4lvqR2ExhpQQNgnSJQSEnJddHkTIh32YlreANHO+z0syum6WbZ6Etvlquan/
kGY+Csc8K/YV+p3XaIrP6TIJ8ovOhfhN0ArSR0g+Fh05q2u0D/KJFbSbW9O/L0bS6VQackdnt/CI
crEBV19etKpO90Pk+Ng7MhbOup7s8cqXxFO5qDaVih7nnMEpACzm04XSzrIsn8iANe8tTQwvJSD4
2/eWFPLcmpN513XUs/WYl29tlWu7eQAYq0HmfUuSPwtdcZtMjF1dXadwd/LEvBrzGQ1WtKoU+xx3
CUeEspxfbh8FwcwKRyFxjNsevoDZof4063xPajrQt1aNR/R0IOWJrDpWZW6uK9jcnq4SCBHLa7Uq
y9KLewxHdfxUNAAl//sgsRT8e2pUHU6bLEPCunxK2dWRR5NhbwciqIpdGRvWRidr3csHH0xBEZlb
GcrheLsrBIU2HKqmXtIWp4tetaXpaZNxHcaAnFVfiGNlLCmXBZPPxsZj6y6vGeWSrqnbybPrP91s
9W1eQ+mSxnDxs9E4JtphohLbm8Tk7jqRyLfOndk5N+GXtDcEEvprZrLFzqhz66U0+2xDKnDOaMYx
X1LWwCtQaOyrwaEhPGV0UvT/eXAkOFBRZxubrYHWrtwGjV9TBhOqhqCssLx0jOtFq3Lm8gzWXlXR
avFzuQTlitnOcT9F8aUnTynHPfMwE8nxUEEOu7T/66VZ1XduyRXRwxCy58F/iLWE6CR3Bgs8Elp7
e+32wA/+2ZypvbScJIpoaZ6S5cENq54EHdQmWj5Z98Kf9WOl9PMtrD2a0AECux5YxJ5pDsZ/L08J
mvGuQ2sYM9+ZnMKvN4FejjtsyNzrixnjaxcJPJVDPuyh3vUbDCXVE5u7RylZLBmS0U6xnI+1YoI9
kDpwHhv3Nw2r9I0tFGSxIsruNWuxX7h+xHAw+p3Rqext14weYGPgqiIW6rNUz3qCAWlUybUZVPbs
ax0dLLdZBGpW/mAuSkdjsM9Nme//0RtKt0HyrVmAVrJUHZHuFWy6Eqv0RsEiKFy0svpiWKU5rI+k
7bLXppZxG9P5IR0cE8ecf82tOhqYSJlmz9WB7U307vaMRvNqfuY8HhCR6X+bPInf+XtYi8lBs/dO
GsbrMbQe+QrOXncywR3JQWq4BNCH6AUr2FYEwjuO9dC3CCNuzyh+st2cOp83GEyGduXewlWzixo7
WoULveH2WuXim8vr6NEIPvQ6yB7DsOuf4i4c1vo4S4IveTqrXCITCh/oBhRkkreyCqYdC2yYVZMV
fJAx+WC3bvfohLK6xsLKvdSV7RG/RcOWBI6OHTPGv/0gbw/T1OdrZcvJSxoG0LcW0IcHgglNk2xB
Wohj/0plZTFqMsfRfRNw64IxLPfTrYtmggQdJizwFiT+TPorH8VVqd+PYcRrVfAeOoWzd+muDmQV
G9siTO2zrKNf5OTPTdpPf6rECSEzG7zl/Iw2BT7CWhZ5f3GlrrybJZybAEGkJVkKm6J8dFoDZU8U
053qDaExPBuFgdatC8hC7wdjA50IfojV5/eA/nvcM/i/q7mr93Lq6xVaKm7kwg9OZtLWJwGRDPy8
ey/sUN6Ptbuzp7I53166PcAhQSteQtHx/Vyc6mp+YbqMBSmcklM4F+Eh6Ae5H+NqOLuyzrahrg8M
yRPu1EkWv5JJs4wm/HVASXuti6Z5sDMWBXlmKAzNk7+ugya8FHbmb4ReiodUkTvWVL72Yi3cc0MN
AMIYDcWT4/4OZr+KR1g6xlSGjyJGG15myd+gX7QrxfBn6E3SUp28e3GAvK990mTuafMGbArmPqD9
PcQd0Myx7W1q5QF8JubAfx/Ny2vh8qcBkSLn//PzimLVaAAOsZtYb0Y9PzJxyx+mmmVbUGL1Dwjm
psEvZ5znM9GlpTE/FaBC/30U/s9rtz/97+cVTiMOBbFe3u1T5uUL/Pto6uNHuyfCIw//Nm7PzVs3
9X4z1UzZy7pIHgfL56iIqnYLIfMzqmxxvAFh2BqIE+vDp8EoWYejWVp3AOuAx5nT/nbklBaC0s6X
Fooup3zCEzYXdX1WghEoaB3r5fbUXZ62C7gAuQMlaxKN697HNxHSwbxrHd9lTMTsYeCO+R4IMoml
uKsWo55GEZEAOi0G4NWB3pHJVCFvu5GYbg8j0+ya0V4RaemBwIi/t1kiFuHKTRq0jswlE2dabEAi
3QAS2P4b6aUmO0Arb89kQco/EGgUctfYespGIO2hzKyzlnUdIBigpyqT3SUtBhy/3aA/l1Wnezop
fZ810lzfD59Y2RQvrYGvtoyE/1QbNXVnwbK0kwkZdnqBPItz8SkcQxMfaNu/mpPzml61TAQf5PwU
hxmU1fr2dKj4riFTGpcRH+YTsShn5tfhlnSAZN9O8bztjR5wY1JXH4bpb7inTy/D5OSnWjGVDzJV
kmwdKjiEYLUr4EXrSg8xuabCOY0QO7ezQWSN3fbOieADZiTE7KBSCsqt1UL5EctDBTCMbJoEi0DZ
uOe01Lptl5pluLXTsrkGychWUBR3VedwsHFSI0cv9YKqH8fGv4FmDZU2MBkqW32KlmMZSts+npe8
1rivLxNrMQV0q4pox5pYrd1gsFH4z2TPhvo0Wmz5IqE4cZdx3zBb/gb4Msrqldk25roY2uoI6wUW
aQfmBSQkH9aFHe5Mwo6AvzpESN3mxnREzQnNzks+dPru9tLt4b+TZailHQTiNvAI4Vgypq1EP8aD
ix3cb/Vj/2OpuDsyPOpvcUz68fYJtweUxZNnzglrwjmzT8S5kyWeWZHBjbgFEpZmWuc52WKVzpYP
FdFop9vzIaCvyFBzz7ITxLarS0vVz7t0SM0zp5z0GNKLTZBY0WL6sAH0uPVT0rwuceXhKoiN/J5n
/4ZYIqxuz5Ixax4mmZH4UkQ24aQ9gxcIbf8m8eABsm0dy2TbLG1RFzKFv/1pTebey+1P/z012TEo
UlV2auE04bciZaotr9ny1W8vNVq5stO4vN6e3egby2fF5oiytp4fCjuJL6HBVmwIuvCDrOx0zeqV
8LBcde8ZmRlV39yPiUlogClQB+s9a2tNZzXeJnfUvvl6MifCdqseR5oaDN5By58y+PZcDAUYQodD
nGvRuz879GSafAbbV1x1Rjrev9cd/hKKPgbXwebfD0kjvwMIPc9v/2E5GS7SfuYIlY6dPw60//+J
t+eNHm1A/WmUrjqBr8uDCPz/fPTf12orJKiekO8Z0RuyAht9T21TOBrYm5o/wP23RjCRYDWazGMa
3i5EajEisj3dhY8aOww/VQ47nXlyrhOobHSvKpl3MiLZTOvU7OXz3VhTfi/BBV07INEgbdKG7w+3
DkgU819ib7+pL9l+trBf/PpY2PE2a+YdoqRmM9fGPQHyEXlM2KDUSEiSI6tLV1oPKVEknghzMKcB
uUJx9QbHDumZv18G6khsaPHQOCnNunLrx3FK9c4hbKTlJ9aq5qTDDV/VlfnSxcDbtLJjiVgwKEG+
q3yf5XX4IG2OG7hObKiw0OiIcJfUdTdPPnHKPLJI3pr+XLCELHEDAhmNBpTvaG5HNZwyE19kJvNH
oZC6BJE4CzSF/LrYz0RFS79FtpTvMIcJmdJn8kUH38W7TT6F2XgKY6YW/qBImkMfHHHUeHW1hJ7U
d8RCvyxnyU4njSJrizdnhOXUJ/mD4PITlr3Kkq8mD8g0776WX2lsWVSRxKbXOqoiNoCB9946vJ8H
h1nGNLuXeNDwfnTmiewTlqwYYBMseyr2X+feeE5zdWXHhm0kGSkQnfDLrPp3zjNS27TxAW80sbqW
se7YX1e2+WuFzo9WvJPJMXlZ1eFRrB5rP8Zv1awY7/0MRfdTaemprGksFUkTnmxbolXIcyX1nowA
Ei3Ife7TYJswefJqSm3PFOQQW6y4beSNyULD0HCyNbVzGNJ4tVieffbhaT3v9GRA8FwzJ3XSx2K2
nvzcuTAzi1cOs6uqwvjVjtFzVZtvJJIEG8OeDr2LjLpdLm43c+7NHMprkGZbCyRhPHTbaNCvMh6v
SlnXtIDnGxNWIJnVTrgLEOvgtZCvbODk1H42vfotbSEQ4uA0x/VluCQwhxbrU8wLXWB9SQ0vZJBv
K2vScCcnDjo8wMumX08Uge2+GosrI6NPEaKqRF3Jbc5YsLLpT2CCO6ra4J75WIfqpiKrvX8vhXwz
lcaETaRHVslgd2V8Z5QtuQAVNphsQsdEyzYuerTSV17ZdQHYY2qhEg21LHdB5UBkDrhRzjpxo/q1
InZoY0/pTo0EvJDTg72FSOUQob3Xi+KBeuMU+cz56rbFrJDMjdfU4ownMmDl3CHjImfLaxftCtFs
bVXet0b6rASJO1MDXYIR20oUtjwG8wDJiOR01yEHbTD4reUmuioH6p/gWi8q5Hxj8FuKrY9ses3d
o2RClnGysROB6XXgvVxyeNC0NNWjLqNqWyYF9b3Crav61ZBh2kYZg+09jUEfuKDSo/TEf43jZ9kA
JggyS6jujqjDA171h7h2v9OoiQgDU2dj5CvnjNTy+UehYUNhgSM5hIbQMFDfdmiFPafeWAkt5YST
0cTCPBr7SWA2A3xtrCak7qQo+2VAzrvbvGlh/StZuC6YhwE9Y94XOfmN2q/maO85IhT41jvp1IeJ
YVlXH7qRkCuR34FLSddFG7DRzTQyEXL7QySchqk5fQXStzAm6sLDY1BtjJDW3LVJN/N1jW+OyOZA
BbuI2RXVL4PJOel3FtnPnu0QLQV56alK2zeKp1+Mh49u6P9Q+e4kERVKYoy3R7OlCarV2vnCH/WY
tPGLhpur7v8yvqTH0oSB1ARjSRyurQKpjUnwxCoIsP4mMTtlq1jWHYS71F2yHUp+KXplEq9i8A2G
My7F5MvOms9JQQjBVC0Iu+BmVP7BjMu10KeoRWzjDqjnrqh/hJsZqzyLHnw73BK9RvQWis4klNPW
dKq1ZbftidXVZ+eCqZXhMa+mdDslSA37/Lmfk5+gJAqIhuPNSpYUOGX9AoYQJH7tu3HCLanqfTDP
xrnPxqcQBLSTQ4UZrL1KmsybfAdetBvDCFpw+G7NHRvrKbw7DZo5MWuRHx5VggwQfoXlwGvMxS8h
BW8o2ZmXGnyGBG5XNaH05t6/QuK+mzuK1YB1eo+eg4CPjc/gKbHX6UUV8qOzoKqw7LtSch4sV6Ay
hNgAlj56JtYxXhfKADaa+isdNIGMzR/DQJQVYnY3l3F5FY8vPtk3hyFgP57HuDgCFJ7gvFpFwp+0
DLQTfU2tO7vfwhkR1dTti6bCjaxb6aV2e5xk99w5qyZhkzha5QuxgQHWqHhnuO20caTSPQvMsnSU
2JDRAxmmX9m+2rud+SMb9LqSAwiL8ria4DV53L9fNdlea0P+DTLfJuqbKD9mFj3EFsvAJNrfk1L7
d2BQTvgXqQZp9k6p8crV021Nq36Y0PsZsw5Du+x+TaaYq9IYcNslJaj9FClmipKPbdMBQf15iEgM
R3uZ1ihNjeKgOT2cN7JKMIX/mgTqrQeiWrVSA1vebNIc85VvLamWnbgOxBKOQIqqKqcpa/7YbOW9
pDNeIQ9mq4I3hje23ZfekJxINNGpHuJr0GEYduUSvoQ8INp2CqAiWq36YuTE6GU5Q//UeXS1sLvk
pO2QF9lbHlg3vMhYZiFAjejhJSJgAbqLuge1DrIPECIBTN05zS+mg1E9TsaZsV333COIuEOsNcyk
evsqP5dNhhO8ZkwQRojLxKzeuDxhjFp70zTdVVsyWooj/S3pIkD+w7KGLQf6Bp0EjCmckVeDiWhN
4vJyGXqt648o5xv5zLRmPQgzvLhp9R0uSGbSftG+NfOFnEdwCcsDy5x5hyCj9WLyWS/QlCQ170Uf
8++hGevnQFxAUxH7hyaubRlaxJn2DegqC4qO4RuBbtAuo1VUWfS4uqKNasOYziHZGnP5k6u4vDdb
gyQZyOwnA6JAU+REahQRO2R+eH2EJBb8lhN2n2okbMGuHZaUm6gdhotZcYVazsSBW6ojoiMwGByq
SUod2Kj40PjWfeZyHssy3ScIvSMr2zalSHeOIPosQn2MqrB9rFG3YMAqki3WX98bi/SL5Ke1KcAn
5c6wF7ar7/R6/mrC6lcSHgpjBudvqYyFkbSkP4akF8UhkYfQX7mcgWo1oTsdA27OYTt80s5h/PYh
xLWNeLFl62xKk4zhjvn6EGjPVSwJMpIVNUD3kyJx8EL9XKch0DXRfIyN9lMjGg9KK1+RF3203Di6
9neR0rh7j5K+pmWePPTjWxxJbgDKnNZWH923jfUXmhphgB+JWqaCzbxVSWSiE6y5y5OHyc/XYd7O
AWFDwnGVuc/pbPwpc7aNpFBP9S3ZLE9Bpe1kAImiGMcaApq7inS8gz0py4cJMTiqIkCMhW6vjIot
CFmA4cy1DrCO7xhlO3nwMzvEWX6D9pKbmfRBaHSIaEvdl5tmDP9o0bCor9ek1Hsu4QaXLJ4vU1k2
G01DgECxUdqmsy1LvjYQ50/J3+sJnj2kbnE/Eh/T59XDXJg/OhVaO7ufojR+HFu/lniRsERvy5Eq
WEy01bV2QjK3TIwDRBk5Obudf2CRsw8ZX6yLmOAJPBX9JiN6i6wd+UoGnbaiXLu3WkpTUnt/wokB
t6lq2CTMOcKtlN1BdWCTjMz/FBkBO4P2d4pmf6M37RVwd7EYF6hI/bhYVb3bv9jYUId4essZmwBS
hnHcVZ9lGPYkbpztUBCW2HoW2o+doSFMFiPD8CRAraNzcVsmmwOTQb9nV8zozHLaao5/tZuahQJv
LU9blpzOEkgtANyFxYMq2/GoJ9nJCANuwbJ/g5ewnQJiE6wEsFUtUgkOAT1nPr4OKif5KalmxggG
YkjHICTKjt9CUZ3gJVobO62JnZyqEfcERl+Df7toqHiFdecMJZzPEty5rlb52PirjnZxVaXyNdrk
LfMInBEBOo+jCPkny46VRGenGNlcAMq9wYzUrfF5iEZXG9PmPgfXCI+uMy9B3MArkgZHRX8nChTK
heCQ5YjEDwAJqrVM1kD4xPuetgw89+LiQU7rTkA+qjw6FbpVrxqrJ57SOWJwzQ4ZEdqeFjXxYVFD
BsXMnIjjeiODF7aJoGUTXKWyKPdjKLwwsJsjsjTaPZPu103yjV7FLj00NGO9q7Z+aVtgfvRrPEfn
2TXdfe5mJGkP+rbuMHQzy0SO2NMJ95T9rl6VdyZ+Nq8VDOvQJpwGpOpMuc/OUCCTbzjFMhWtJ861
B+7VKHRhjxDkDAKmYXjI3nfw+gpTsMvM+k5OXMmiRTuuQphtKEPdFSmXOkRCut2CvSTNHpde98CJ
gzylOcjaRHBrUl1l7R6OBZjmzv8DAHA0xZfBhGilt2N9PxOHuyNVFGxRYX7QoABzT/HzFpW/RSWk
eV1X0+4TtN7o87iZEgr/LmNyaNl3ZioURjRYUo1iA5XGFfP98sceAEiVytPDEfdLxmaHUPPn1HGM
DShYLguNqfnYkirfaksSNCAGbanP8qFN1zpcRkM6nzYH2LYP7GOyZI6LOtnpmnOxSq06WAh5B5O/
BVHJ4X9EZg/bOy9x9X2Enpc62yE03tVX0EJ2RoZxYDCC94BFzrrNJLNZPXsDEf3s9vZFdDRDcGiY
84qdw7SR+EaQwqkqcI7pxluajngjxJIuFI/0DEtVBL2KkAS0xGQZDRJhvLbknufDK7vFpyqS+QY+
Cw6DGfVyY6GsDv7Gk3v2IbqGrbJoUGwGR9R1kGeJCqUv6xJIe9HcnDUr+yvHGINwRpHLzOEdJfoV
VVa9oUx1PdPlzOQdiaEhCTEmBaT2GXtf54IpevsX7sbdVLNCKKeWXQVv4b6H2dLDRCp425Nqa5Fa
pBM7r48s3Rg8s7YxAZSJ9EHgpmhGgYDQlT+pyY0ycK9NaYNykyR2qiVTGIXh6GKXmq9Exz26eXrC
q0YIV47myCXvT8lXTnvbYTMVNx3rSIur0rDV2Uea4SeXTplvctAdFqbRiRXiXTJVGBobG0mY+S19
9ztyoViG2jFyCVhtZYWMPr+oHncNgxneTAjWsXHA3be71RIE6qJJA0gHZ3owfsvlnwtwdXskaH4k
OmRHveEI7VjfUzsYn9Kd8GL7fwWhUVxPw13s0Jf2LThH2ngiNNunoZ52DYo4lqoU6fQaO7txXpvM
oIbobN4T4AEVjmVpddretJdgnwyPoHT/lG5GPJ2a7lyXmDMzw5Ks7Ajhy/iehUyZ3Kxgy9rCz85L
8yzTiOVIk/qU0X8DjSQuw8oebw8x+4RdgOKQiCBea+i08OpIhLyTqu4oLneZBCUUJpjqwIIE2yDr
jcPM//FQTaBnYkEQ1MRJinl+4eyM8AXS8BASKV/pWXvX9uG1CDO1h2L3XC7i0kT7RutOq8Q9ghk5
Gwk/3pN8NK/adlQ0gdaApkBlax1rOoi4ea0s/a10S+2ST9xwIz046RPmPU3HmK6gfvWTSDaNgScr
UKz4jaA+4VPWPUi+3V0v3A+nPIGkebfz2V/LMvNGpkp3bFKe0yj7HhlI9e34BHu73MMxrqn0h9Ab
8uhJMYXdKJhU81DuoJRwLxspRhgwf2R29pRa1VE0Jp54cNtdyFagcLMriV0XOczvvSt35GFdbAUA
Jq7xTloSM2GSI5Oh/uWcqt6jtLgHxLW201cDjeN5xvpuaRYRjigsufMoJFn1IW2AyUbsLtIRNJjr
QnKRvUvAfYhdocdr1LnWqobOOMucCpsIJOQHFyKFaYb1YOPzyye3Mdz5+QKaYlZnurBy0jeHJXrs
Y/wIzfFaFcWf0kw+tVocNeRR22YegfjzP0EwG5TBjl2ZD8HXttb64CITifuV5ZJl3xbyrTIxN5oW
mN8CUSjsRWZx2VOGVP/oji4YDS5vuAdudXTrud0u31TnZmJrMjDzjewhM2OfhX38VRM2gUg9rSGT
DtE7uYobds/UsuAXbbz6Fla3iE6GeAqWO8NJ6thp49bmtCQgAild2qBMEnnEBjz8E1jmhiPgEGfZ
AqorwnWgwUTsTM4kE5NIW5KZR6OO71AHKt6XDByV3f/psSEnZYNyzHA+O5/Apzh6iprunBTdpRny
VWHVOA2Js/dmo3+TYfqnIwDBIwf9h249uDNF8ET49V1sT98zETzrajAvATdTjtLeXLkwycju6GXw
bIGH1HPtORPcTbTF/ThYj3FyJUCAjEufFjlR3ckqACuHVxysxyYSm8jPWfdbXyjuIVswO9v0rOAS
8lInw/zkqgcDqvpDU6V3yJ3GFdD1yxTtArcLtkzLy3UkcXQ2rflTReEWtuKBNQST0fS7LmYagcoy
NhDJfqeYgYRe0xEE/KK7jBAtO3MajG72Ebn4k4pJR19C/gq7fxiq+gsN5QE5qe71eaH2JnO/3G/O
ho6TfPGySmT6KLY5hqtBvbIa2AZD892UVOpRXZ24fpjJByetZq/atMZHOPspbjnlSa7UursYZn8n
5wgHX8xPuzYGxMIYUPUhAs7LnblvxZdeTu+VHPeDRRZdW79l0yEF9Mk0eUKTHZx9ThYndJ6EMF9b
HZBr17wGjv9Z/kyT9TT6zppy6mT74B95j/DuteC/uv1pDqP7KbZTksDa50pmEKsbrAPV9A51FYoY
vk4oCsx0g/bBno1Txw+rsjfVrx8GD6Dd7ruC8yBf2kObpYXkljPW3J18CA5swNZhiVJxsc0Ewn4u
xMyPoZXzRiwXSIxRcqyM95iGe+12xgPQF9cjFRWkeaXxg7BeIY7/sT/q2tlGY4g6lvLNM4v+Q1Qg
1Qgg9Ixj63P/UYxvF14cTSp29jzonqPBeBuTty78gXrxIEyyZe/j2t41wQjNUY0v4JHv8pm5MDYi
r0FcYpcTXSfnAQLYmKZQa1+Fzl0sjKavEE3ZVrA/3RjTcJonuKSTwBLA3A1hINVRbX+WVk3+iluu
ZtypvL/HY5eI1xJ3JArOMz1n73V1fvG15i+ipm08JZ+OCSpAdX/kfROqfWuNV52BfyXJA+8Deu9J
anBzCnArU/fZT9EP00ySGq3yZ1YZ1wy+NZwm+8Ca/pDTl+9mfsYmPfE4/7AjdukjGETmVrXvraX/
bljfJhmUxdxPT2H0k5DttNY0SM+2X7PMsUETOQwzcwa8xKISETD5mlfqRJnXW0bxXDZt7onUogBN
3WjjF4ofnTUU2ykfwDNV30ZJpRpyzoST2qfD/BVqPc4lEW2bgC4wIy6WiTnKye+xlAcjR/TKZAC2
NWjKgt8uIyQIkhPdMsay6IXZwqVxd3ByEzUg3JdQ1ZrJZNLEXEBJZic6Ejl8ex3J5DAFgSbWDeHu
I1xHRhA7G9bHpk/hAnbTnd93FncMrNqqYXfYaW/Esv5knAqkhqt3t7Cp5xsAjwXm3qCP1Apv4Aq6
UsmkcW+13dXoMbozL3NpwYJ0Z2yqysS8WWM3rr6DRWqaM8fD74W6u+BEDnMTY0d8sOX4npqAAZgN
2AtjZig5BYMSod1dHDKUxIOXYR+YIio96ueqDK0NJEaOc0q51lQHfrFYFM7NEhdWdzsRRgxmrUMu
8nWkSY2r4Ha2xEduCeOqQLPsuY5mea56BO38ThitD1CCRcggHpROTG7g9496V+TbLlMvvj28IBvF
T5IPSInCo2WKa2SwEdDRy1G6tF4i7BOxNmfD9de4RHG2z5TuPsqaXRY9VoRDWxYBgWWsPoKeIgW6
w3mOs3PEBNFzI/HQJOaT7LymafJVhmd/S2QLvjtiC4pQ2WAh5z8kba1gq3Kxtt9MtT8wOjwMIZNG
I8PrNmnOtyp+kJy95wzgaIV5zde2djMvFSuwE70gPKjGyKhCcSC6+Nyo7KUu0I6Qrn21sElrWXlH
n/OuqyVAnRJp1Yuatjwd9pZg8K/0eMfsAEGpaNdSmMA+E5YpSDUNKsJVhERpHZvGI0BctTIhzA9t
fufEYDQUwVR5rn9CtILz7C5KcY4oJ2Vg6hvzQ0Tk0IpSF4KMBFko6l82EXA5EutvF4W4sEC9hPCc
2pqdcKlNauNgQaC+Agowucgj0YzFqKB8wlDbJ95QEEhC68sOmw+TXvBYgfzIZ8Q2UtviO+PgQken
VRzCNmZWFk/YDf4fV2e23KiybdEvIiKBpHtVL0uyJff2C1HlqqLvu4SvvwN8zq59zwshkGSrQWTm
WnOOqT05xJ+g89iZzYks+/cipsMcKH/dJtabVXWXWgUMQjjVVqHKLtYg7zsdkbJPxO42c1il+VXz
ItRdbKtPOl/7vqEdR8k8xUHojdGfVEYUtsJyIMgku6chdQ7U8DxAMWFiMNOVYvh3BJXXFDG0Ft9v
5EBJxOu+rnK84zI+0cmKVjVTYbfN6T2U/ksl5xh6UKN6TXe1lhog/b78FGZxR3HtcaxjLiPVByh0
uON9cJ1JtBMePFp9RJ4reBs48Dzjzs+a31rmELtiXXyS6NvEXQsrgFWa0f/wQ6qvecmas8ITEwI5
tE21iovk2CnrBy00t/YukV6lazupKsAXfbV2woDI4/yFxQ1jLxHMU9jvEcwNayfzHmLwTHt3GH46
VNDtIL4GSpVHp7vSS5nW09zSsjAbUjIYtoYaXnwLnqxdzNOttDnVW4pavx0ohayyieqyUy6I9Ge4
8Ew0KwFXGhWnj129BWFMzJYlbwMlFwzvPwxXbTyvW6dur+4nK29XhBZ/2YE+kczKYtm381emZa8J
0xjbY0XgYf9F/G0POCiRO/tOfslce1chIENNgSgjdCYqL/lPSuL3qfmCbSZYu3TpV6zx/vSyPhtZ
tm+7Avys0TqbsELamaBQmOLuwdKKfRFHZzvGx5qPfN1tcqH+9KtkDFpR1scb8ZZPvXvsMoiLQmRI
SQIiAyk/15Si1oXQDiUJ55vG5cIR0gL3gHoMULOoedmnnmx2Y+g+GZIjVMr1ymA4nQakP42sn6m3
WwfLapDwJd3Z/+VPg3vLKGfa7TNraxu74SOZRDN0EQZMxhiYPw0xieRolNDPGnTUcp0aNri9id/h
EMFiMsG1gCbwAgfYSgLHv2/epIauKMXQT2k2jc78rDqMchvJSeM2/cXJyNyeOmPHgmwzl5BkQ9uo
CPrTFKLldE1FlVt4j00ojrHVpYfa614Mo+JXZTAfYA36Gz3+szshQLC7APZIzCjRBihoUpdzoqUA
07+BrGY6YPMzDSG/4ysjmgO9CKinYz22e5abZ4qc25oJJhPZ8I14LHslbCa/Es1nCzdwlUdJz+rK
BoQaxh+9F+ZICPJg7sB/uh3uGqrwptdebb70KS3fWPkS2DP1d0Ps/g5G0opbQjAyyDtE5RZPo3fW
m9Em4AQhs+ulhx4vQTTyMSrHjT7jXlME5lLUTyqmle2Q7yizFT65GuogIwnSpaNWEdz3nXPmWsWF
MyGIt9ZO+pi+xmVCYaR8Y2bWHVMxvIuhPpc4yp3kVJcU/Sy/o7CHW9cHZFinHXxtMGtRFO0cSJIr
fUjmFBrmHJFLCW7KWf+s2ko7Wp63N6aBJPVgxrJ25a3zs3OdCxK7qGLBk2FFjNShbxPeCHmkNGub
iWqc87twyVAqczvehl13a92GP8YyC21PqpvdppzQCVsU9/fkpD2BCoYmE2nIJJAdZaJ4nJAtrnuZ
PZPbfRwCkzooOJVq+i0rEKdx+tJmyVcXGR+ty4/NTbWXsKEsO7XqUwbWp2cAbo0HG9rBiHKsKYaV
aaWHL1lrgLa1epOWBmRy0veykXon1XeW18zoWZJ5+tTsBMtT1vEfVIkOiRheKROtnJLfTZA+R1P9
Of4Q9UCRTdvE9l4Ujk7PvSHvHGO4R9Y8kp8WmbeLQbFCzAZvghbz1gkw7IEI2Q0gQIrxhoboTQ+M
r2LsnqeJaiWx2K+1Fz+3TYNr1l2xZsjIaB8Ypkfh3E9V+iFSREiWngLZU6DIy/IFowBNALl320zu
LdJWJjptnR05e2scTjIytzoWmD3Qy7Nmal+BnSuyE8gxowvJdWLANzlXPrGToqAeWC9vOmK8HReg
/uCDjvVbSEg6k3/IvAhG0mxD6/PaRuW2ruwfuekcDa/6U6XFvds4atVktJu8o86iel1WMfy5xIai
RZu1JLqnCtQRX+aVyTW8bxJyhCgfmM7Ag2qpy6BapnjHqDwQaiYbMHleZtLlnc5RBug0ru4Ja38a
MZhRZY1gLQTvHrLiVaxTc/fA9DNzJswKNPW+Z0SjnQ22rMVr75vyq9SSX4ktf40g7aIWd49Nqbl9
GxSeByc2bq1GjWYOCmjQca9I3KAvr0+bTCHotttxk/a2uW6b7I2ZCRwrZIYUNTtg4ylRrfn8gklx
chS+88l7gcDBnCWc4ABlln9DLhI1BS4txz3XMoRZso+kXq0rRVhBgFWRuFuda2+vo2uJf5huQ15N
JCFd1cPGyLtt3efEu01YHTQw14BjMCvSlWGqv9Hb8Wp0OcQuc/ickuI5IlfkJ+a88EAQG1Ubwlq5
5JJRCsh2Duu2HHBDUvCVELh5wTYUrIfUOxepejOFed8Jmyx0sXF8409S0Lscx85ZN8G6Qw+z0e3e
++GDiZ7nTTqEoyY/eVX40qKRjkLGhzT8EkYysKp/Rxr+yzApLiDG+ZGl45samEM2IcOGqwfEF5TA
8oCDZSmr7loiCkTcAHL3daj0R1tqgnV5CK2RVZcfFKC6dCW4WFX6Gj4NPwNKXuvCt8w1+aCvYoQ9
J2nNGy0eAtTEPl2htuYy0ibVS19jZNEZ5yo6H734kdfjMZi8Zmub04NqaRuKkDxbpBwFxLV81xAl
trFjpPkRUm64Xa9TmJY7URFhLjyn2+Ht/kp7RiRN0vfUWGlFAEYnHXBp2D8jn9qIlj/ox+ImeQMw
f8zo6HqUjg1mM/LgV6PAWjG9lwquVWBQN2cK8gusE5cH1h1KNxET9ZsOych66lEoiOBHlVLsF5X7
c9JZzAK5u/UVs9zOuvQK/lbRTj2lJ/pAOEHk50Qp2c8jOC025fYoMZhPtG92ZtSMkzTCiYjCbCQT
DQxxtrOaRm0am4VR0gDOo6hniViS8cMyfhwJ1TWGGaBCbXpdgxtel0b31WmOf1/Lz6Khim4bTsq0
ZPrN1aS90LvaNQqYOuXdSPvTcSffc4fPNKAJ3Qc6Oeqhw8Ky3Ok5AgUX2Mk4dw+8RhfnMWImmrq3
MPfGgylzVsPjUG6tNgVdrg97bGn1rtLshONudmgZn7eun3z2RkAYSOZTYwXMKWE4PRbJHsS2ioxp
5fuAFt3omrXNr7YSBYZtsNOjM756CmK6ktTYYglELsDi2xnhrNcp2wMtWkAR4JwFk7AE9fUa9dNU
h2+Zid7b7EVIWIg4s3hXWBFjqpEpV/8xiWk+emdNi/WV13sfrQPELO3Vn9YdKcZyUmn4EkRJrRL6
6BpuC1Dw1jyoSlasCWS00xH6c27r80CLzyEGn5fXSUGJoDuz2tLDokD8NMsmAnwlZdudbShRBo36
bUkez64eqru4kR8pYA8K8fVFyvRITuqLFtOqMcwdgZ9zgROsnGXo9jrU44eyBaBtUAwJUM/tJ2gZ
K3xbXJCCnZqbMOhM6TDVLb5U503azLDFwLLRtY0DNXFxGwUtVISWRytp/ZuB9wUxO2QyOwfQ7lXW
JtfREaqR8hqWPTLRuGbGfDDFVIZnPNd0v4FVrMKEoZJTaNJ93ozIrVU20AlzqDoYpQeqKVXPuS5+
FYbw97pLfAYwtJHxks+uK5hETmR4gT4iQVeLaWc3Tk9wCSuARmP2djI4JZMozreyGau7WkI+XTbL
rl3W5ZyL9+hSR4Y3bdL0tuaIne+bOLdqVOoFMp4eAwE2O1SpdT+ynQIXv6ZvsXhv2gJ5YnNGIKft
4sDAzTofWjZIx1mySetkd8j+5RyX83cTzsE48ZKOQ/7yAdvrupvRoTigAYMut2YG6N/dYgZdmXCa
GQFVdlfyC02+b4qZNjrOGz/z6X5jvGSVChp12WjRf28tu+4MTiVGtAVid9QKxpsyAx7I5Jmby4Yw
CPI9ZHGVM7s2mbN5Yga3FUVLMn3nXuqyaf28/r6VuV6vb5eDmOwahLzzg1LdqHhB42c2/+jq0B5g
kav/bKSMWFQPZzMLNYw+xpeXAjh0eIUsM/S1Q1GMCYIHNNLXRM2LsHu+qlSRNkVnRGYF1dYG0aM/
0MSqbZBUxjARHDB/MssbXm4x1eFDaOMHoVlgDbCETkEKFO4uwbZ9h6J1ZwNtzuZvt5cvdYNoLAxQ
4o322jGLEoZ/YoIFCCRtGsIRoeOfBo1PXUQkX/z9ZpZva9k08/fmt0Q6ID4iwudzOQ+iUXrbTpef
cYMOPz9pv2VALULxIdn604iUdZMVFf051uKm/ouC6G+y6zS85hhdW/7KpHXNHfgpfF3VTH2O/+dz
kbTPSNU9LJ/V9930txm0LI9JYNUqevEzpLcWFvy45eaQGIBuq2xoiE60v76P9eh0vu/ulptBZRd3
y2bIZvZzZSMsWGjCkdO6CT+y+YSdT1PLmBwi3pI3o2Hh+X0y/e95tZxcfpL5Owh2Z8ZIv3pfTsm2
10HeFhBfdBXHCK7CY4DAYb98pO5C4F0+bPXPT+P79/HPbt5kSFURYdh8rRmogLvlVhFMlO1q+owI
IyiJVk19970R3n9uLZ8Y3QTavTUd/LBqp7uUidPdqBJ0TPMmsbQWiSBTkhxdDCtuoIR9VUW3dt7Q
VujWLoScnXR81o2jJIqwyhknwTWFN2+M+XKNKqaRTVk3qiiNSDU5WCk9+0oPyToP0XjXZqa57ryw
Rc0E7qVeNtT3Q9rR938fr6NTWxlt3ByXpy93GKFLPEROmWB51nJHOUbtIZ5InNYj3TxZpnf1ReBd
K8egTUthOMs5RBIaqhoH6KvpZP3D8ojQr72rNLtPZOBzhNJ/n5l1sMKDkqv1aKSbkrLzzdLc4GZX
g9hSEmq/jw26Cm6amxPzUhUGWm92lw1xuOpkwp9ZnrU8H+tR8zAySHT/POr7oXiM8jLr7sMsurqi
sE9x1ckryZYYE7BFs06O5TWcj405AbcZTe/NJNMQNg4zcS6E9cfykL+Ps6MTBEjtYflDw8TimBNg
2qL5QL+rrlFpGd//ZHkALhxJSuLEAg6fJFdB/p2wSnevpQHhqQgm0QWEaOJF4VNrj+xtKsirWqVW
Yl2l1t1Vk2+ex/m5XN+tq0YGwDrDjLtfji0bhl+LKQ6FgL/H9DFOz/N8cIwq/6gq9YdaZHQrnWS8
luVWUfe6uRA3beR39+Bsjattj09xIvJT24bmdTnUjXQFHVKiNhpSj+XQcmeMcv1oGywGlmPLxjPH
hi/730e0ijVfwJJKGsTj/H1oPjTQnUpFD39+yHJHbJFF1dry7e9/X47DNFoltUOIyT+vymPyRUma
vvzyiHF+8Vnb1rvO1sADlU51hbqcu5b/UM6b2oVXK0me6ycMQG4wWFe9cKyr4Iq8LuyxQnrIMfBP
1hXGuZpJpXTC5mPLxoMUcZqzwUFH/D29Ys1K723p0XA7DRSmVknVOVttAlJa9aRDIpd/UXYcnxTq
ebrCiAc6h/6wYiYK23u4ttWTDKenumW+Pjlqg+nvR9Mm2rWaN3mtwl1o+OFcOvevyx2iIG/ZcJDt
WOhocTSoNLko1R+Xh3wfq/1TxZr/+r0Xa/qNnIvTYEhjT1x6eCg1gjawG0/3yAJWU0H8zNzpiorh
HNTWD0as16YhYstnmRWrCOV9Qzs9ubfQYqyUpkcbrxmIea+3U6Q/x73hrYqKXqzS3ZfS8A8NwNTG
5wVz1VhZtb2yHZQkjXcZ8CeNON1aFfwqPViNUelEm6awVxUZO03me7sobX/5Q3eMdQxjVeTXq85I
6pVXpF8qIWQUV29uqN92lQpA4McgN6l62T3p6n75Q3q6eTCDiOgPxNv8oi9cqq27icl6yZ+5ZGr6
GWjkkfLbP41oOCpMutxcNnbrCuZ3g6Otl5ty3l/usdICtBDk5zZ5mBrFZWN5gJfG/n8eu+yXeqoD
NeVZ9T+3/Hwa76bsF/kkxI0td/7PY7/vWZ7hxg3h8Zk4VpoGdf3vo7//aQeFGjXN/Ld5N69p2fq7
5Xn/+uPLvd8vbALc4LQxccXzS6Kwaa7q0ZCb0fX/+7KXR//rz34/MTbbclOXEd6n+Zl/X6/+971/
/8u/79gL4xrLrvf199C/3tj/flKWGN2DJC0MrTbfwd/nKOhga8x3gDRH9VRZVrwH5W6VUt2Ksuwf
tUh5h2D0nRVpBDNjVyJZhecWH81Y7x+lGMpbTzVm3lmOxE6t9qUbkicfYaSkV3100h5dQsMV5DL2
3Xgqi+FqjvuOsI5XZWv1PWJ6AoFj5TzKtKcIMftkT9ZUj3SBktGiGRpRNTVZho+1h/SIx280OfWP
y60gR79L9zk+oW+vqbJ73U6YWvNos8KjvAV4hoWGzrIrt/snDxXpHO9dpzo2rJIoY90dvPWElHS/
PGvZaFm+SRp5dCsIqTbxd2dD0p3xHOvOSvrkbPFbXlW6SxKMZVHfztGDhZJAod5T07ECOrHskZ4w
0UBAa5I3GNUC4AMPEYzuXT7mmJznW1oRxMeBfpFPb8/1aC91jylhXU/gPXUin2Zcoegw5WHBYOgc
P0t/+Agz3rybs8AXArloaTX+CUkIUYBG7bxmubPHvUpaXaQIdxrMCy3XYA1dx/lwTfrE9IGze5nY
2k3LvfeBzsJHVbr3mZG++q4/fsoYGRDtjSePZcEptYySSmPp3aN/wKhUaK+UdJ1bNY3VA0/Gp5JS
xGE9QJnNmt6NIMMG5Ffmm8MVaNRk9OhpOYnYeTdDbXXQDu7st9Zoxl6KlKg7AmQqyidtAryyO1nL
OZBGtO45DSkmYnl/sJiVHkrKekB9wt3yKiHirCfDIBqnmw6a0qjjU/JCLdtg6ciF/1yCKpibdMMl
IJj0zh5FsJaZ/iux8vFKzVd9b6qEyhyR6ftBNX+gYdUmenXlHBxBCSYnNNufxg5wOe4LRxv3lVD0
8R0nBt/btPgTEAJp6O09oqXu/260ebcemmtWpOtuxpi1AEtwo0S0FubduhWSM8pTVyCYFBXKlzQL
5B/cTi8wKZp3mqDw2/Oy3fkRiQiFvYfS4DTrULmYyAmjPRvY91ftSJuW4B5s9zorsZNvm/6p7Tv/
+1Yif8b5oJ3DZCzNTYWMjYgjvXy0ZhQdMu+X2te8W0WPhZ8Qkj6tsyF7VkrH5hAzt/R914Jag6C2
j93szsj84UIBosFL5+/QDLRHlELlGx8Y3GuCFA3JuFkmEuYa8u9BS6tbY5Zf7piEb1AV1QZZdPzQ
+QjtrJI2mFmqrwiNA5EEAFZC29jJoawongNcHUIqiUZDf0DqmGGihjrImHTew2Cyzkompm1i3l2O
gT2588qKqIxpGD8jxg3ZtB+DB+A+ZYK3S5hRcU0JQ6pmNUFJmNAGgoeu/9qk9UPglu5JetQmMyUh
2s6XkSriF5ZP4pracXnpq+CRCAGCIQVtrtNoAhU3SYN9IBjZuaNJHO16qE6vWlTckggxMrRHH9RQ
965L3X7rZJlvysowH+rWInwgSGA7GIBoS78717FiFUwLaEesM7HRZmg9uWERXHDs4LkZj7kXfph+
Olt60pFmTiXVcqwT5kVvYUzsmHO6t0BDbGxhQFZ4G86eSd1KWq5xF7jEgqcz4ib0f9N3ce9byRQF
RFLITMhxWvhjFOul1lpPvlXXWxcp/o61nXMuw+gLrXdxhwkPNIsW8oMGjfjDVT5yTEofN7NGccui
PvgUA0CHwjcpVNrZKSwZFYUtfpDgi/NLC9tbL5/KyeW0lWmC2MRpBlZ3fGtYRjD96vYxNpN2vigy
r237Fz3xRyb+7tdIugaRpnqHuIZfr12QKM+QlRyXX/TYG/UB81m/UjNX08jgFWTwaAt69Zsxmidw
oq9v7swbKLKeMmnvo0ead3F+WPesCh681CfIRAvKFy7TjDE9k1gnEEdA0LzO3HpqJkc+mX71h6Ci
XCb6uZm5BpYFK1sv+/xSzbvOvBuKSK0xWBBLVNjRPZgkTF1Rkn1Z+T5px/rnOKNRQ/R2lW57H6i/
7xdyLaTqtSa94Enjw6dEJbikdXnxB/3KLP5DiL+KrJgaApa1s+910S7sG/3JmxKTuOCgW/uNInzM
LMKnUpkRhXqv4DRlN0JzeBJksVWYyE6Bpq91Ua9dy5qJkcKJ9r5Qv0zXxnhZN/R5pT2nwDJqQ+RI
iZQfZHKxPxjSqnoreAlr3amLeyATaudECI7h16uhf4pakC6l8ICBsxc2tD+1AP/zwGkU1cnT9/U9
BsZ+hLEWAPK024/KKi+OTKDQJ/R/87znXXPmr/k9orVdrsDZsvUGoicGKqPfV0NMG6i1U/M2jfQ/
TELVtg1Wx1tgOucKi+orOWVYqzIcucsuzh5thboSKlbML3e5DFYSSGfqGcc4Ktx7EnWzQziGGd6K
/owXTXyAy/D4L9J+mFKLXoDZWAlqysl6zvE80LOey72z+8E2/nNLC0a1xvwHgnVGSLkwkw61TXsi
Hkua9MtB0qreIhHuE9L1BqvpdroImfUqpa/DAIt1mDv5tjG77DlHJgwd2P41uOQC6UGpb1FUtNcS
vRJKFONl2ROVRw95pyldvAxZnZ1ti4pkMWNcWg0fz2Dgfh6QAj5M9rhG8zW+tzVKTUTS5TGSInyK
hUMA6xjvYiX2sm+QgS8jqsaStS+oTyzHZFMCFhzG+tYnoberRzJBNDCFQ5V96b39XMghvZNEU+xy
gZGmqm0IlrZtXpcN5BiiRCg2oZriWKgwMrhkNS+TMiFN52DoYb0e4w6nvE4uXtinRGZgzN6q+SUP
doHEMGUihb9Rv5oBpnvOGfuXPYKi7IOvNnlJO8AEhe6GPzuTCFR9iopHY1LWHcQXvIHLiOnTdyDR
zatv0Eu93fLOll1dwBBtHQ9EKaJSwRryyQzNN0vi7slhL+81ILU3R3cpOKFXXkf8VJ7JAm7bwX6K
aqt/5p/+MtraPw8aUctRErn945BEZKIEbnMpPVxoeak5z55B1EMb5dUDYbZoep3uMc+94cFgVf6i
y+axt0b1sHzBrT88FvpUn6q0uoKsja5dkDDV6Z30yw+pjMpc/zDsEH+bF+WnQPCIWgNAS9g4yKeO
RoLG1YxsvL47BWaq/2wd1u6h5vZIOuz83S/hyCu3SA5a3eTvDaO+I5kZJF4mbk6qP0rTz94ZRLx9
VqU700YVFiFxJNCu2RaSy2yUl6fJKnaD5hO8WPRfvY0uqO3hXOX5QEpaFch7gf2Rmgw+xKhqHkeR
f3oeBT7EDNAg/SK5h2H8SulDfwZcGT6DXtLmHRvv1QNEI/jA6Qm1YfvUV3n3gMYnRodwHeo6/V2l
Nx/T0W+DP8N023BfoJhubDnMlqWofAsiQbhI5tFxmncbZgHgI1p6XhU2WKutQIVVXnK2nYnYwxSf
5/dlJ5KeTe8GVn6pk89dxqxFlt1ls/Dzyb/EfOnWNqhPsNBtrZyLVnru3cQsMUCsDstiPkY2KKML
A+2lrw28SkmiQU2qyY/Eg75xR0i4K017gsviPOB/Zc/sxpdUOunJobRw7XB+3On69JNSJl6asoZP
PQ91y3hHMzCDJFjiQGHgK+u4OZlV8CJE3p2zYVbozkOT8f93/96rhRfmOH96FavHZnLroz7R4SnR
1FFNh663nIaOEjT6Y51w3yhyzrY2kWQWGfdGSduqWIb0JiwZKu2x2JqSGlhWj/GrH5MODfMjbh0k
oaIJqcMhgeituLg3p9Jg/toZzEmpe6+SAqzTN7pOFEjua1f0VA64Tuk02t6Tfuw3KG3F0Zx3+8A6
kN09PebJA/FCzkNusQphfTi+Z0NyZegr6c0q60ka5ptCjIaDL/iNQr9CEAqWrInqAkky1JN6oZa1
CRyKhl5hPzrlRyQS+CZm/2ZZhnuXhTTNM5VXW+W0PZPfQrtQPt8DeahvdkzgfZPvAhLc7qPKgUBl
Tw1zChaG6FHRrUvAn3oR6BdH0FHX8iB+DrlMEcjj7kCMirVqCPOiHcJ+E5dibUP5umkZ593ywRZd
iEiW1Im1jUV2ExS1ujga0SVUmH4iHEBP7Hxqsf/7nxuapn5WViXPy18adfGWC1WclutXg/oK228q
LkkiAxz3eKYI1mhhE5TDJzplrsKPCVjHDUpsAF5uzXU9rp/rMnlmoU6E73xocCiVVZaJ12S+UzVl
B48GG+lyb+y6P0hSSHdlgEw1mQmImUBsMeiec55gkryQ5rVdjlvzRR6Stfe9GwTWm6BsQOW5I0MS
wenyKHeSxbYAlElZs612dWQR69zL9wDI6q9sYtmvzwMwyV11biHXwNx9iOzM+iq65CvO9OSDjjW1
w6EON2k8yqOKa/QjgYcLvevvU4OPgs7QTpI7j6sNgLqnOu9nT15pLJ2nxA3dr37wtpnm5EjhQCP7
Rtz99jQgGHFrvZPkUBIYhqCVsgYT4iHYt7YWY2XshvMMf4IWReM6RZsAOqgi7gPeDcg0QItsnA0Q
2YB1pF8+D29GZFJ4c9zmwdM6tPC1dKk4Fs2lKMFthHrlkkDrGLuZKJfCngwTXX/27OGDDHn9MpII
8jxCPFizZvcPwil3E+c2NF/cVrbi9EwaZb+KRGMZLuMnP8FglE0JentLsry1TOKXloeQQ35PizNA
09gYd2mlwifcxkxB7fG27IEdwb/iUs3syapZDsnKC5+k+hPMD3ITMV2byUAQ/d/lKW8BdKuuA/+d
V6sT8uddaaEoTpOSXCrTZpJV+PYPCqh0JWbGn3Bce6vVNg7HeXes0AO5sFCTLE8+Qqd47siBCFYB
cBomeH+8InjHH3KefE+ds6RIXtRSYUmNpma+1dl4+IH6fv+w0t69qIpAOa7C/nvT/QyjTn9jKsjC
m6/YS6roZ9tpD32Wty++YYpDVXbPQ2/jqKtyNItTKh7yLBTrVpmbpE2tJwgBFt8ILycQSmMVkxnr
ify7K94piP+cduBYdm7Q4ggDs/DDrr7iikUAQDB9VzLk4VBPolcZDmut1S8TM3dUgsTaIPw3L65J
b4IgXfKLkCXAWgtnpAIZJhORZ1Ef5IiWAxhaIogOfYYoHE6oQ5ROqS5+QeZV25XeLlWac19qLrUc
w3gpaxsbgORarzmz5imruyvuJwSHTkD7F2c//QCUTkll7Jn3qqvGXP2qvD45qJzUHlGacusHLpMN
q+sZ3rUDzreZ5Df1rTioqf8qbZuFdDAZIKOX/0Se3Fb6AakWUeuHB5PTDVwUXnnlhwRHm3nxDv+k
6E2E0k27y7gUcIpaxb3eDiYd4/ZJ6GV7hAJm7dwitu+oDEnEcU1z68XMuLBmG+j0hK+12UIh02DQ
WM3j9wbgO6ZaAxzQIKt6V8QbGRE70bdR+7hsVFoSIJm00z7M059BktWPQZJCXTLL32Civm/MR4IE
YulkRD5y+mLcsUgsDgIn6VsxHArXY/3lwucISpoTes0txTlVVO1DUzvFQ59kLRQuX/wceB8HslIJ
VYuD8wKeJUADuphtTBAOuugedMiFvL5wTtqjIKXxUYH0rvWHCHmZ3fva/Xf1tC1FuoHjghaih0bG
ujUcdqjl9kRCzWBrs6GuqAo8GkNw/P4q8D6P2yiAPdImTF3cTD9z3qbHgdkI1ENmv0F3pVYw3pos
Lx7nd4bzIhiE/TXfKNzR+QqSgXoapELV9c+2Leb6Yyv3Zul4r6E5HkWT/+qn2LzqepvtGw8SUNpk
7vqblqkFjD9OXj5UDUqGBdpplh7UsMw6hV+IK9U9SkCU/rNf/Pv0yUV6qSJNI1WgvO9CPSHns0tO
UIC9UxTgMlzSaEofnGOXeuEJcjw6jhz9TTL0AEH0gixNVSeEbPrjeBW/04oZAe0q8mkroR+W02Ac
gSkgMAq3iGyoe1AZWTY63Bu03Di7zByeMP2dXWCq5NGc5+5+UOMTbhnbDMsgQGrcBDM008hqdx9B
VdqlhJ5cQPUhzUbb7aVVyP/lo1GIUuiC3MLE8n+3wx+MWeGvXEOGVTbIsL4zRGJ0uzWO4GzTJXFx
IPXopnTu/fvizIziPQGv35cByIFCrIeImlPS9M0JxCTreiuKfrr6ydRQ5tUJHNBWRI94cPVHeuQb
zxqye9dVz13W98+hGfXPCdFD8JeffM+s74qC1RAhFCkzUNNonmvByKfbGFSisEMjOf+MaJfrdMSA
N8lmFobLu75QRAFWGA26JuNSIZD3Bm4n7r/fmNmZ4R53o4Pay1P7CpnLPvUQ/MUJpo0itd29nKfu
VEMqEsAzeWkJ8EFuV9jJRQyH2oGKCvLPOhippb11CtMUS5fjWM304y4FBPP/7kwK74c5Cfd+wcjW
TD8uFYrhBXCZDlRRUSSdnb6t1wVYL5BIKVrOUaTkEQTGdfmmYxCsrUhCmm61MZ7Cohru9JjFqYqG
38svJzfpMcVxfmwC17tUMnYh0LgJgqzuvc0K7UDkFl5zX7t2oAE+Ui5KuGpD74oHy9hLzbyWXTht
zHmZXwmiPj2fNrAxE7Qriq4LVJ5JLOSV5dIFyZREA8e7azQqxp6y8ELl3VQdKY/nTTczGahY9MOM
E+FIkNzCzOGMxVi+0Rw5nlQQ4DxMcJ1TkJ9+uFSqVt2Eal1zU4zHraGdZFtOW9czqitQS75C/BYR
lhyAxEWhcz10k99/byTb0DfoNCble+wnwbaUE8ZxT/xSeTRuY2QCR+r3FZe4rDtQImoel9V7PIcq
TUYDgaijjgbRErkWkPVVikHjpxFEO88c5B/OsTvPTou9DSRva3nZeMF3FawaPXV/MNkm8gbf0Sl0
S3lgRlHQjfZoMTLi6RJdptd2++/rDyhAgg0yq3t1SPaMRTJ9+jaRCFIlVFV95dO0F/jxpfV/jJ3Z
cuNYlmV/JS2eG9nAxdxWWQ/iPIqkJpe/wCR3BeZ5xtf3uqBnRkZ0dXWbhcEIkq6QSAznnrP32jpN
QJe4iExgcNLdp6bCPNHLRgL91xY15bgrZHOEhIxlVYKBiKsJ8KTgOLbD9Dpf7MvQv+a1Zp4J7ZKW
4Cr9EQ1fqqrWHwU68iVc6EU3eCPEQiqpXuP4LYiHAZFUL+dzCyBZc+sTUlI1O2wR3qDDk6Bjlhti
mfTRRN6hQnAkQeiGGdJNGNWA4Tp8LNvU1vOVwpbXsn6aMLgjv72HxUzD8LvKdfFqqMOPMoH9DRSw
X3jBuAHzT72j5Mlb6752qTNt4WVA/hTesM8FtrYmG8UJ4AHuQ6V/Sa1Je0NspC0Nxy/PEDZbaFbl
qUWzhG8EfB6O9bICfuV7i6G3Juxt+bMFIv73SvukX2eu4ZnmqwEE7omm+tKUqUtDMaYnvUNj2pNa
NG/q0XYPdH7J9DUXIArCx9pMf9w/5aAUp7keqHX0q30DIIIO0E/qcmWRt4NkkXfacbQS0vN8Akfg
ou9DwT1I1pgdc/dTjSxeVQHIFIWiXjryFPZxZxyssaN7nRdh/wQH30SpmlanFHvpAxE648VWQQGm
BG7ndmL/dAIdcVYxQEZPPQgWfvHkkXKIOwqk5IiWCkUXTF6t6ha4r30idyDdCGw1myHD5Dr1CcGG
GQ5hB8N8OzbqvgkGGL2gmrDaDVwxy2YzX1UjH1KYMKeTG9YaeBwb8bevw9lxJvdpIlwFTXr/pFhu
uJmPospoh31s98ghmQCf7/fVnCvlaYgZQgCWcs+TUvx0qcsplntwkVlN+z419zYBWk9xLp7m7B8z
x+uYuPG1cpNrpDOsCezavdx/YBXSHfHDaq0RTboMLbpnNDf0lWlVNGWbiAFO8T0K/YPja+0usw3/
ROdKR6VLsYJJ7CG2ovqxdazhoWk9TELkAdmPjjtNNEtfi7YkkWDKLXsJwoM5miymnJ7rFxUMqYBW
CpTECwqNLq6NLbgs34IuJ8AmDMclqBP1nbXqj8hglponkKKw+t0cr3ZZtEEiTtpwP2hmj9gLr11e
hi3eNR5FevfrUfCvRxNik0HNjZf/+3t7UPR4x3BpVVyQhimHFiDDDZgiKViD6TfPoQa0kmEiOk91
pm+GNhU7vPz5Whhq/B4SIoaPt/vMWoG4vjOUU+no5I/UINjoy+ieFn9vkngXDaxM0Y1fMz3xv1k2
et4Af+CJPDxvTaPw5GFc3yGeY3aattPZbKCPx3XUPBtBLoUg4KxGhahTGgjrTGql5rp/3gBeZFxC
dxQayw+vzPlmE5J+zAj2g6GAHEa3wuK2xu8yGiqpXlKHE6hJv6KnWq1isoMIg2ZTTkW/s0rdKTdB
ZJbAneG0p3KNmbbwoZpqwnWfFvBgQxoso6BJxBxYPASsJYGk4hrSQNbukzTD0YUV5bUbUT9jXfE3
8y4MKIRMfO8hq1dCtDyI0TZjY1Ufw8/Yp/x1lJ/32AJMUNXWzkVP2x8P4YhR6WD2jncoPDn0R6M+
881UR89P86N549EkJdyczLCgNMKV0IHi6ZOh7gWW2PlPnDdj+srYLP8WadPBlvctHUFzBsf40wAj
NfqAHNaZ6I2l2uncQb1kpxJchrfeF4dObubn6/RXilwW6NaaiOKJhiuDW46ggcUHh9Uc0DaX717R
fhtqgp9NOBpmbCQX3FsmOOMW91rs40AQcCMCpmi556LPya18m9EsPg4lOvJYwWoAZovcBXmjmS8W
Q+C+3n9TvSLmiZxAB2ID4ty2ig6jmXK/HOiCV4mA0MUGd512qItCXSVg9IHuxuZVwYLHfF15DXzC
QYF3QyCXu3gpvSXjbHM1eGLAwBXq2OImlGnb+9QHSP4uRFcOYKWGBWTPMyuCq0LiklOASQ2sz5zu
wB8KDoNbAr/o91mIIMBnYygBmhUMRXodjBgZxUjZSXZ2FNvps+KYwTIYExTqDQlvoWvUy6x2rkqf
DD/+/MCndJqUwDsaZFow8MV4OTenhMB9IBXdZ9tiEuCr6aGrLKng12CZmSrOEmWeq7dBHW50vxq/
VXgLDveLZCmS+2Flqzr6r0jl+Mi8YLgfddnUD4umwp41pMlhKIv0JeODYsVr2EQXOFciPGT/gmm1
XZbR1i+wTASBweKDqNCHEA/mOnOG4nHuUSp5qJ21nKFdXO8MNB2rWVhCkbfSK0d59VhC7yLA7gvQ
eTmkKo02O/1AbwdeiXVUmVnLyLbftImafp7i6BTjl7C2YL25/bAy5W4cqHu1zs19Mun1yvmR2dCE
dVk+2a4ibhFxeGWm7yaFp8dAq54YF26HqNDf3Dob9wGdRdRTPwgt8Q6ilgF9ZB3xEL8hOOaQrgZJ
knSQkpxMiRa136z0KKVZgtObWHoHJFGmOv7aysLm5BX0qWv6Sb6sk0AftjulZJTIIgRIiZBoVRHg
+geptWf6l5/VEP8GE96edm4oiMFVxjU9Rhr0mbNSeka0mE5pld3zz/SQy6DCPKeYMv1R4Emi3pLX
ETl3vq/LgyK1cW9E2bPfxsO6aVWWQKWeErGT+UvU9XxHTc1Yf1T1YDtY7tEsa+oRQiELmZRicmyd
uGgcsjrKITTroYf/GH6NDr4LIkU3rgm9FS/zbhXYYpWAMfCqsvAWgD2OGXP5LcrCcpPVtXqiO/jr
EQf5r0fZadChUbpKzFxXRXWCVeLdMBV8i3KTuSWEqURKtMIyOxJrUjwmZfysqrFEszUj7vfA61e9
vGNiywUbp5KOe/+ESt60sDX0EUBXlKXhBsEx632D1UgeVvyeUXwyZJE33+6TgN57UWDvbQGkxIbW
PuEAzqVyK+K0uJmas6HHFstP5/4RZYFxNLr+0BXJtzEalcfEUerX2NzN4x7UY+1ZHCav/qm1oYdt
ACERE/xcW+BVXZJkCeFDyVUYE2n44aTxk9Wt7UILPs2KxT/i8fTQD7F+xZG8QT/ONIqiXdWNcwG2
l+VHOOk0t+L4WRFM18y0wf/W2l2+sTXd2JGn7eHNDK1FI1cKZZs529pL8VzOFR/j/hMUinLTmILi
oouUl7ZoFtgt6e5OFQMn1+KT5r5oDYGxRxmBXGygswKbrC9xo8bqpyRbBf7Kt4X6GbXZ+6ziaPRe
fyJawTGV030xmLs9DXkvU44utlgXp2wN6cjtAv3mulazpRaPtqzrMho/DIA6hWBLrx2WWraYp9Yk
O6aX+VEGIc/RVs1kUW/H3FeKiiU27T/z7IfFC45681WoBvii1ECf5dIVB2nQchlfd2RNvfiO9oVO
defr3AuS6gJRlB6ennF0zava1gmbvZ9E9aqh6thhjCmxG8abWSqi0XVd0MfeUF8kN43IgUVoJeN7
NMW3xvbpBUcjNUXcrhi9uztUDPFmEBhxI5cZp9vL9QBNnvV8nsynzbzrODTXRyNbm0OmPOLbDB7b
PkCKArUISintSLm0q+TI28m9ZHOfj1cjZkHfePSyUmzn1ntvD8YaE1O8mnedoLT3DRAO4s25N7Tj
T/KbiMiWujk3ilB0+6HxGHmivqqq+14kCHXTSvngDnDoK4aa8sE4OeOFkIV4MamGJ2fghJvIRf+8
iZcgcbcROuxPv3JerGzUXofKEivy+6xDrBf9qckmgfUUMrpeMKpSNNtdKkIJT57ZZ0dgTrdUxR0e
04V+VkgGpKmRkR3sFbuhDmR3HRVEheaHsIkKjVdPIzOObZLNoq6+CtEh1BA0K8F30YHlp2xABKf7
pjGu8004zlHq1HqjsUDFjpnleQdEnxO6VuoD2uzk0WDEBn3bdJdC5oaHxLmcUWLCr5/KYMWZme2M
oELipXLaqvCtH7WaPDJ1UJu3MaOjKdRj2SnOzjRymxREKTtF/0FTSG1JlTKCg6OXwXm+T04p0ijM
Km/1AJV1PqHMEsJjjb3h1bd1UoawugYTMM14Pj3liVrJdsr9Akj7P7yZotU2LCeHxfwdOINwl5mU
9E1AAVdEA2aIjCzxgojdPFKQP2oNac2DM+in3qRExragvjLSdDnCXANxttydWPv6GsIr/qyQIOem
XZIpN9E5tOlSy1W74LK/qfQWp7fsszWG/jaqRrBLpMZPq6p07+htvYwFl8zSVqZH0liTx0jl+JtP
nvkFoNowQUcIkoLhyalRoEVMhkvLh4Oh6yP7pVG4YaQpfBGn4pe1fYNuv9RgEBB30FqIhoHTYty3
kdHp0mJRIFZsMVieWspihmPpziWX9MHRqpK4bQYGyP7Gi9nCoJnshGQLAcYOqQGvSpWMN7EZM0bk
efvuu7EKGbxXLo1tSg0H4tVBedWU/DZ/BllumU8tgPnIi8rdaHnQwfG47jzVcI++jbK2ibT61ha0
R0J6qt/qyHwjPEHqtFobTLhFM9kYS+eErMeqSlAk8qJaDZgLKFOTC+ZAfduFo75VtSo4D0G+6qNW
fTADSiSd+L2N7AdCUyr8N1136yW37XCnRp2xJEMmWlXkWJ8VH9+Y6/S7e8UKzxKTWBL/HFu9wQ6O
41bX+uDxj41bMNEelfbnH09hslqXYVcenQR06lyq5T1jTDWBgupTziwzJ+w24ezllY/8+dGYMUmJ
IrxsHB59XoGUaGvIeX17LehIY5g2umeNdrqrCftWO3W8CzunWioWPt7eQT5NAPjJNqELyz0yyAjw
6DDbtdUJcN70UZuYsm1Qc/ssrsiez5Q3k3jck4e1aGH2dsFfOoglcgosCzgtD31LQYR3XXs2eteB
LFARY6Y4DwWr38VAkOPDvX6xafxD0/r9rrMaey1cxdo/Y2B7MTi7Tq+3upwuZRT+W+DWOTx7djWT
yWFJ24eFVDGyamIz/uvRZExc+Vt1GzUuCiNb+0YFSDYPUSFgW/Uo2kRIoL+NiYXNQg0+a7orKPSc
pd647Ztmaa8NfLwvxFiLIRnJMdUy9NoOszEdf/SJHk3x5tB8nGh+vVg2jXXTdEvsEcrmLuJpfHH1
K3+bcrSekoZrj1TXlXLjjbpFLkq3mS9dsSnUpfAIyomCCvlGhWHEcWV7wMfzzHAP7Rc6R2YvxrmT
eyEBl5dEgHwgf4tRjtydX/Aj94G8334VxMSOzb+Gw6h6Pe9qsossiR50SaPHtJKQDLkaglyVnNJG
fJ/3TK6vLKDRL2W0r9eKP3WPfzxSItlXJxt3WdQRhMDC9vBMTd9y+oE3vwvexqaJFpx3JVI8HtF7
5jYuH4XyOaUffr0advxpWV/c3zs/P79jfm8WQqmOB/urpnWxNZ0pXmluYrzpkUEPMYEy2+fWZVY2
RL2J+HN87XWw9BrR3+u5cCrJq12rTCOS2JlkRhSgXNng9NzxsVUIfLTtMN/Nb23qtqRp3sacUwQW
eqILDuFYxAdbgL9IFFZDIwuAl67JlWWKV/gMxIP7XgpXJlDrTzOs67dB5wIs9fpjJ4PCCyPeESAa
kgo8PbkNwMu0C5JLUI3d0Skz4nxUO32tcm2voDs21aa8FUZUvzKishNXeUlC3X9yaIfMz/odKF5n
bF8sTVSvSR9PRyQv3cNIFvjLZJx9WhDrfJLqbKuzb5rDFZQ4OecT5sNLHYXJC/AaZQPVSdnMu0MT
vcxvaFwpqTJtm0we/vn8g/qynxDZSxhb53wODn4z36n8tesEyAU1zTsqQ4EshbyVj9B1L8MUNs9Z
kNf7oUFGWQAv/UBbAMDFD765WBC3toLbkky/8tUM6EZFaJaa/l2Hbr8jtpSxsNxV4uaZKJXmljVD
e25JkYR4yfOBV4/QGsr0ONJffdFSmmRId2m8+qdSTn/bSSi7Pa5bKuKCqZdArbFrs7DdVgDJjoaV
bpJc8NmgxFvOl8ehpR6sFBITDeRFrO2a25iYQIY0Nf7ZEREi1OaLz1aSALrm2QoH0oaCvFkMkQqq
qqG/kbSut3b3CD8Zq7R+1TwBJFSPWUqpdt9XfDwPHhzxoh1elLKglU/1f1GD0WaloVTHLPaUHX+s
uSUJwDqNE8VYOfiHubZI8iq6+DRe5j0cZLi/ms4+kF+KboQivRd4Fax8rG61XWlbjnxn009cwQrW
jRvKMXtTO52zE4aRnYcc5lXSK9prpg8/Wogcv0dEurB4/xrRtDzAIAmSPnjpjQ6RfcnNR/A9Hyp7
ICojS0hkzrkXTUarfrnvg2pMqy4ulSNVALVsq1bXlsvxMSM9a1npevWRatquJwLkNcSAtqWPCiMa
ygWSVJ/FPYeFRlqwFAiFjoksRxTcRJskeGc4TzIW26MaRozKTHLEagwgiBmjZ3yMMpTKCH7CZYW3
HtakkegvvknD0yyxlIA3HR6MhglfyFyjQS/Wwok5MNmvYY+wSytgWHqI3HYkdTVoNwi2bT34bph6
hq0lay3NpMdVWsh25rJjfq4cXx0XokOQm8laU53o1g/qtDPwnhI9zBB5fq4qy+9FmKDzy/DDdwxS
ghX0DY2hF/twRqWkTWr226z4NruKWtEEO6dXtkqg4X2qUikHEzIxhyKmBeSWL5oiOZSlNZ4JIlKY
TrnlHmwPhrs2fS06FRJ6VOprG5L8uw40KK+L4TGPXClapjiLS8fYzIpgOHArsDXei2XJ7AWb6a4P
uD6vs2tqx8rVKkV7RFpyqyQUZ960RoV3PPHOA9ipVw6gU8Zw+DNzWLKGflJgszXsQ2AqoEgyNz0q
6UjkS5+7DwJhlMwiVW96EOW4LGHnlbF2Y4is3eIY1RGiXjx4bvk9fporVOpnMqtPyW0q/Gkt0lh/
y3RIjF7sqCRkNc2mGQJmH1g1xw3hkIGGDKdwjmQUowBKM6KTo1AqBrekI5ZHDiXmIU2l1HvE2i/U
IMgVx2I8xw01nz849tbAS3GJYgH60OfW2uci2ZNVn5/9Qv8WdKH30Omx/Tr/A/SH9isrMe+BEZzz
oBeDQawKFCE/Sn/o9LAWdqc3j07c0GOtg3U1+dYRSLO6Ym6WLizXfWntaDgR7dw9N8pTBa3yJaLy
2+dh1h0T37jqhVMd+HVwwMBI6pYVqoplOkd3MxldUI3211J8pLoH72rwlf1c/xjAOhoTZXIouCHF
5J8t7SQw4G84G9HraENttd5ovncLK6pz4ZCUGOUIhqZOZnHrPQhKFI5LbQjL97YApOB1In1M5J3U
j7VTkSKzuJZhIvUnSdfj5kJbafbFRxxa+tGsyfsgiDHYdr0FdTO3X2Jq6W1ek0o2PwrpgeBmsMtN
h6ttE+B6+Y6gJW/7hTsZAfRN9ddLrcLVokLgR5U4X98A5sWQvvT20uV+sFeEJsCFjfEzRLgg3pvZ
LRXT+JgoSYaqYgDbPKnfbfTEJwOJ5HZyzRvBmenWQT/8gIxGe8mt8ssv4/bLFEyozFr/nDLGlwSz
F9cYPuPWphqpidTacE4XVzVHca2Svv1TTMs8162fg4KsTfijg8AWPXoMYSuHx7xSwZd+VF9AoooP
IgX9tZj6fidaiV7uvGwf6nAx7SLNPloDirIcCOSRsUaN+Z0h83hLjY6oNXA0hMG447cAlWRe98qz
MBFTWuP0ir62Pka1hvBethCKitqZW1V7ciGlkeZlsha00Vza2AbXYQ/OeEHkzIuj9Vv6bOpZFa5z
KkaQDRiQws8yQb2aq9dGtPpTVrbhCrufsW3laEp0zdng4nUzHJTgaWpduW0GC6yP+X5evScKvUrM
ZLFBwdvp+Ilis4+xhdDIlO6sFAkGLgBYWBlh08Bxp1fF730yBiv1NfNRFir5B585WmFrIp1ERwXe
aXisC9eMbpopu1riak0Jl1W98vbJQKOgDCkkM4cWayIW9MUlt9BKvrGO8w+xV7y6amIeEQZQD8s5
YVYTtBwhpiBFxH8p6bKdKo8ka6APS0O1j3NHwIV4RrOxOhdD1dyKicuaNYl+SbVOTT+4XH3pPoCP
MEeaOcWkbrPUQ+o6aK68lXr3z6viVFcQA95c3yquWqE/5YqrXqM+vlmi5upLaMQ6bEOcDIn9pQ6p
f6mczLx5nnfCB/nup7IqLjFxsfx4j0vaAnFs6peWOf9DKRCTpEiLcPKx7CxC0kog8rqwdeWiFI4E
ruxMOdTJte0r/bFpHbRHfKsvSOrA3DuG8dkmNu3KKvs+dwrBVl61oCZ7g5SnR6/y9E0XpsEhTZBd
92NSb1pvDC6GALg/dCQTlUDU1iIa0mfqChqTPh7IeZeWGr+qDjXGAuQ3r+SEznv/2FXlrlHVKZQd
w920U6MAmveIisXkt5oPppAuMe1VFxxWo+3uH7omqPemfFQ2s1GnnvCt+UQ+zt6dintJ4edQ6GWq
VyFzXOxOJTpaMVucJfJJFVc8o4SCDEm5KxQreqQ1fKr0wvvVKYLiSba62M9LMaPo42NNgltBWMJF
KaMXPljllfQbse88cvFKE1+R35I46STdJ90ubCKTWj01Ra2emyk5GlShxaITZJLVlprtaQNXTz61
1F5U0CFVkuUFyulzSZ/AhjgVprDW43F73ycjDGEMUVWLwiTWJ2qRowtgHsa6yuDtACnR9x43WQP3
FVKOIlkpuWI8icJRzj4hWi5Q0XkBeN/ECktBO323FFsOtlgYzutHJx+8deridJwGOAqELiXrEFtY
2DawxlrXtVFc0dyLbQJl9TB03hkMbu0whMIvVYTC5qx2OxvjY7cKMqb4XEHpHNhEgdZJbe2CRK2W
8yXEz+kyJEFYHGp5RdE6letvlN2QeNLr9Uo0TZHVbh2j9pZzs36wGar1JFHvOtceLnaj/8yDcdFa
tfnGxNbZRii41/dOCHeOoAycg1dPGYoFNMVkABnbWfIeps8jh/QSIov5WhqkhWSWq+3m3ZpJDBg/
2dkRofVaBeaqUttDYQ7hXqNMPwkuigMi1FVRcT8IG4KojJBLhcMBjpJWMXLsGVWW7Of+lzuiXoEW
epj3NNkNc+AbLz1cqsAUjf1c/swboLb7riiq87xHcFyzn1gVgaFPGu6elEqRpuc0alX1MU+9gUz4
qtyVtabsqkp/MlQ58JTyvT6rObsc7y326hShQAmgSs5mykiB+Mx8+GpBWdszmcB3JnfnDfIsgzhA
gHHGSGCwK5jzzadSUo+niPzv8/00613+z5aV3V+c39Ey0LeZjZznPT9mcTG2JCqEEzNZVWRY64aA
2I2eRVHFbLJdIbE7eANjClH+OvjmIzDH5sQ8dspQYPyze0EWLkYSgjtiFZObmWbuImgc/5aQLXK0
C+CTCHRv81N+V7cbxlN89fId8wuGkqkonKZ8Mz83b1BHXAyMs1BuiwT4p2jcbQoMbygFE0zgZMsJ
b6ZOlFrqnckEyw4cfnsF4xRLNof4kI60mZ4BzwugcYxywN1eMhUryjxA60bjNPe6pcJMjFF1MOEJ
4xgsP0xXALeVFhLUV8kyrCJv3w1B+5Zx/2hL8hLCzLnNwv806w9exfCAU6l7diuTMlLXmxVMxSe7
AzhMzYskEDpNDm0G5TV45n3qWdO2tCok87SxoVXKTdS1vx7VQNN2APkxTnqbyhM9cnHuxLNZ2iWy
Yz+Z/WtYp+XWIV3kocz74XSfnkqz/PxIlOlN9ZlSmRSE96fChJDZicXaqjFKcZa/FVRc75LNJCKz
8S5q0a0a4Ybn+fl5oyhayAqUCrbQPIAgISMIVQtdmvviNYhzZcegUv1U8qHbEJ6OzDAakvf5EXEV
6f3R/TnBlZdGzYOaVfXVDOly1xR7a5xb4TesyLtS16otIx4VrWO3UcasfZ9C15NS6PGYiao76bbT
LmOjVpdmXKJc8KbveobDYr6gdxEaGNjdrOmSa1gg4eztfap5zr5vTf3Uys38CBNPerKKzX1niIwT
eCCCiEIkbmJ2z4ZG4RLGgcty7uZVY/zdrvr8ZDp5s4HN3a1IA2Q8M2nmksZfwbxeV19Hy7UfvLwx
D9HgKMe0qDRaC4RIjEn7OkW9vtPDmiuEbCoFmUl/R0dln9Po91AlbjuL6VZQBx4ugs+qc2jkY6HB
T+O7OyN85MJcvJkI3l2mJ3ebvpVY12lK/FtftWvi8LRDT6lWrsXIXaFWP1gJEBXiskCKoQc8aI2N
eFhuDBbQh3kXmClH2WDDvJDz2iGLv/uREa9dt0S1LrCHgp0ltFj+cJVp4aHt2n7XMeH54yndJZRx
XgirpYXBTpZ9yMz1XR/SEZwLv/m5PnbISAVcgRiHvDEMQ62f67s0LKJzlxCZSudIBexnGXvPxCw/
kKb9cB/QzftcuOjUqnxVWRCYW83Vp6Np+xHNXGYadsI9Jx37em/kSX82IWVXq9pr4oVvoj4sm/4C
Ayw5IXS+OGOin4zOWPxbgcuUMVpPl2ogaS0IXRgqcgY1N3jnR5mjj9gkUN0IuRlJrl6aqiu1X4VU
/6SlzyLGC+0nPLTixbGlO9F0n8xM1V+m4tdeLkdKhtoNRyv/yeQK8oJt+2fNnzLAROxSpTymo2bf
VLmES3PzgBvAe9Lz0t/HGcLCzJPAyDJyNuhSqkVc9WLlJRMWkk7IADQ1NNdaomCksHKNQi/Fk2a0
1q99h7plbRZmt9Da2Lk4KQu+VPHa5UBP8zI/B++z36m0UogFk8/l/kBNDzxSjXI069wy+UhvxlRi
aTZUfxsr7q9Hfa98OQwotkyD6iUtQfc9YBitZQQYUDh0j35UHIreyD/G1Ha4X4bTU+hM8GHGtlsr
SGXpQ3TqI4JXpAKlQL1qwHtOXOsSpzFqTLTehChZkUloUIkqu43WyAfh23QFaUjISw6u3My782YK
a+j4k3cBatsf3cbr4ErziNRMyE2FPhy8DLsqTwfq0B8Vz0ZUMrMzFEIw4pogbbVE0597NZko/9o0
sa6cQsBox4ZpE2GS0CIl/i4rBsDzyJkBfmvL+5XXCvLjRK/tXnBhDeIeq2ITm0uuhvzc7SgFhdT3
2gIFmbWfJTSlRkGgsZozCPa71uTTzU/HXcZqjVWG244fY8m6RLFz7VpwfC1yx8FEaA7qdX7BkqQ8
o2zs3R/PDdZ0MRy/pVNJkBsCI7HIB7t61CHTPYSR5u1RQNSLOCdSkXw5/S3wmDDHaf/Mzai5WClp
tvLpijRkXD44whFWr3Xupm8QeHcCRMBnY9IwGnXHv1BD2ch9MnuJ+if+rGvUQ9xCgwgF1AAXxpFw
EYfV7abMW2dfWfIy78gGJemvT4pecjW1RufDaHwidXGFWQwrnZRopKAfGG6bBqPnmODwoWQJ6Bu4
wPUyvmi2HATpmQKGh8q+xgH7M4+fg6YRXwwY0XimQYU6uLBWVkMTGnJOcSxZoq1I+OpfmG5KD6Er
vqbuHXiK/1NoDraVov7mpay6EyaZ2Jzi6aoTWrwKDJazA9OVDWeRe/QmS2wbSIx7prPDHjiLsiVM
dECkbJWbyCPogaWYw/BjSK52x+ouqEd5N9OuTK8BfAa1+l7pgql23Hy5EdmZIHKCBwNQPHo68ZUm
5StxAM67Gnp0xJgEP4dOI5aZ5wYXumeoJChejzYEvT2Ga7G1u1OWK95BiZAEjmNhHOdHlOH60Sc0
aDM/+uO58M/P+bFp7WlmkoM7ZLuODtbWjKzhPA42cTaTlr4ETLgRA3jxD+DrDEoGKJATcBk/HrRP
Fr3Dg1CG/LHUrccIP94STVn3qEcMxHUbNwsnjbunX+5vwYs4ZEgDiR8DN3gsMRyPJo54p26GPa0u
AMM2dWqPuIXjX8UthNOoKVz/ppYcutAZ0vvcj1VPr4TK9be//c///I8fw//yv/JLnoysMv+WtemF
Hl1T/+M3U//tb8X96d1Pdk04ktiEHdswDUEQimHw+o+PWwj9+R+/af/DBJBcWR0+LMNuwAIoyXCF
4El0ATHj33XLOLm05n8XgnygVtQ/LIegDdf0i2ezZ3HiFIRPBWXfLNMuYze0s+euCiARmWn9g6HA
sh3KZBm0fnGyGEATZtXS5UhU+zFXJgnjbuqPusS6WeclN1gDMxQdqX6hywUexJ7mI88FNFXf+0KW
eBnCKGI07NcTwjMw2w7++buFPEK+h1b7n7sA6vXDgETn/qpp15g3Z8dymvdw6KVCa5ZpdSHIfpR2
D/Pn+j//9MHW8wf9g/gT1OK0Kv68+5+nkDS0Ov+9+Q/5z/71tr+8a/OVnz/Sr/q/fdNznvLfX9/y
px/L//3Xb7f8aD7+tEPYbdiM1/arGm9fdZs0/zxA5Dv/f1/829f8U57H4usfv+FNzhr50/wwz377
9ZI8oJCS/tsBKH/+rxfl3/iP3y5fVft/vP0LluE/fkPA/HfLtoVtWfjChKMJ87e/9V/zS472d11z
DCoPYds6uA1eykDHB/wz9e+qRmMQG4qqIcLRoWhzDNd5O7+qOX/XDdcWromZwgITY//2zz/+19lx
/9b+67PF4I/5t7PF0g1Hni+2ME1TM0wh1D+fLQ4URqVr9XIFnlRbBmZDR4AKVmkswFtZ+VZPqvpQ
KSGJViU4eh2MXRkX1aoqSJAqccxZkTGsCVDJCrAnSf1D8Ylwy6r2pir63p4aOmo/RJV+DrBlY799
ykT7exfI3ly0Qiy6oWvxbSKT+wEACYmFLbx1LF9Mozx7yRhywRr2tSuBFUS2dWjEK9PNagV3awVI
cq2538yacPmMYvZh+W/f439xIRF//Wgslv4634TLNUXVUNf8+aPJOCsHBTDfipvAtHCHNRFBh9Ds
DsgidpHjk9cYFMbBZF46wdeuuFORAPDlo8Bd+HhHCe3yKIz7UxeTX2/05lFL2h8VjdA9GHK/LvR1
I1gp5SzZ9lHUPAhRbUC4Kf+PP0QTf/mOLYfjxDEdl/9c07D+8h2bLBVzoPXqys+0ZKkV1oWE1HRZ
hbjGLYh1HfT6Bz2O/H39DKycGUJEY1xF9/bff6KucP/6q9imrhlMy01hcbxpjvbnzzTUocXifuxW
AE/26c1Szf7N7/WVFQfc+mt7G9DOAIpJvGXhqUCrok5/iFForBDqni0UCSiflPX/Juo8liPXtSX6
RYygJzgli+XlS3bCkKUD6P3Xv1V9bsSbKLp1+kgqFQhs7J25UsUYV+apZFSFiHeAyQ8aJGn9Vw8h
1E4Yl8GW1uO4nabRg0bdmNylo06bEdqU7Zc/p2rfNZa9gabfvuSkYjY+c+GFofFKPtvQCrTSNHBC
v/M3Njb0Q8y77CiLtzq7xoTButrKpCQzPZhwTn2CL49mS72Mq34EUxG/3ZRmn316eEd0wrW403G+
IHPM0ZCmAXEzxrMv229mHmicRZcfiEgBE1VIrrMxLTqAP4ireCja0cM1cCCF1trGrNKQ4N72MIjW
3BYM87YK1giNrpQOYJMgKHZgoOFOB6FGM2ihJY8sCCRgn39iOCD0zHlivj9dyrs01uAyyuETeSsJ
TILSgQEVWO31vXX6cm85iJ5UXp0GP7NCRrdvmHLCXeLC2e2u8FIX+7lo57t4xvuBMdmnLqsbCEUj
k329uDhZYW1EbDEV8An6YHG+YWUkRc0tT8oePltlV8AOJgJvLeeHEo+Al0nsKDNaqjDVkQUp42hE
ZULxMDOlcAGfOnoalTrZrpQv29krDhW6+gj0pNhwV1yiZhEnsSTMOBPjs508QS070dayC+qTwWYO
Y2YnqwHNiTKCKPG6mbclihP8icjEk4suG+Q+BL2RMLOZu7GGL2f00Vr6yHIdl2qpxUc+gbn2hic2
uBIztcvopB0LRsbXMhAoAM6zU8K6mRx6qUpw2auZW17r3tRhwyRrkyB1p0zv12QcD0iL6gGrMefB
zmtG/05bu6dlci+CZlnTULNnyMI0QQOpj5N6Ry4f8sJ0rCPbBEBh6Ygav/sl/kqxwAbIpckqnfI8
6EaX672Xb7HD9VuCmf7mSgTwSeOzJBQOCDC5v7h2GOKaJXQoXRl/PD0fac4L5v7VohjRyCjNuo3s
CPZrzHnaeUCr5rxl/J4noLrKpd9eH5iWwE/MSa2gvr2zlJL3ydBLhngN8umqk1B2zI2Gx5msyBIg
oJG9gTlL9qQ07tZiFpG1guRF6IH127RvIFwY5zqzPoWbLLf1T9X7+gb1MjG7jvYzpkCXVx92uG/f
zaX5VkMcTKckDbq6SCO9wyhIjYkcpLPehCEvnUPvcTJzIqJq/8sHFDJ31rFyUiIJUwOzlGvEYa5P
+E2G/GKV+RteYrXVZfoACYPkAJsXhDxzw6Vd/Pqxf1krJAMF8/n7rnFOI4FirdMul4LilYVFMLE2
OA9oshcSpnOUP3ABx9lElbqcl6VQUVNTT46utS187y+f3opmQX2WS4bqPeEImIG2yUKLlsCfZ2u2
CKSj+gzwUjgB7UQzqJA3bBNg1jHxZXmmmVsuau1z0l0f1aVTB2Veel0Rymrd6E1sBqI2AxdLRJBD
7JkZbQaxvQxRZpUb01oDswDKnXbqs+u8SBboDYd1eDUt8S3XNnke0rI4MkF6xUF250lu863xCcoE
D5bfoZ1of6Xp+Nfd50vXYQmtxDiiVH9iqG0cxdKktH7ksuOeDCfLxuxrIVpMrWR9yFnfLEX1JvJJ
HXFa9IEfY1qrob9MlOLbWo06DfRlj8h4b8x9fbVXvHo5UdC1q8W73P5B5qq/uHGF4GEWj25KD2cu
4I/kuksI5WJ5xwFJQJjb+OhI30BYRse2J5XIYSK8SfvTiN/pKHUuYXXRn9ac5Nvr9DZI64pIc59x
gAZISMZyH88IvfWaYz3vnhSyjTctJ1FVPBDA5H8T0V6QTLGQvrNqNuC7Dva2iBFmIeyt3Y1Yqrsk
FSLMmhoOsH9Xzt9OjYsSu2Zd6f6DhLQpNP82odJfnQeyQe5SUzD91/x1hyPzZZU+L6lbPqqxj0F2
8yAk3LA6bbwCPKf0SMjhznAr75be1hGz0gukdWwIWGxDwHvJzmROarUM5nVSDhuzm19Xy5gjbFCY
2G8FZNTtWKlPDJ01m5W0QtaWQX4KPFT6Ft8EFV1fF2wTszPfF5sJsqCvbi343gqj1w8Fo24kJWGj
8l3qF6TcTxSffM0FuCiE686tpzuB5wTmkVrPdlI/GrYGzuH6YZC3qdXHUerG4JCu+p5/n8bvolMS
1vLw73/UR6zwXsUPqLERtp6oEbrwb9dyJBmym18W+s4EQ770cydv/cXPnlsia4G/T28U2u1BL0d3
U/Wc2B69kX1pOBgdy6LZrotTAX6kxRFn15jEtAv0mTizIn1wpuzZ6wgtm7puOjSz9xK7xl2ToB5a
0rHf1fn6NuvZM1MwdzunLn4EDVNx37/GJvsB1J93ov2YEyBYNqf2wySIvaIltLEKwhtLNT26idqk
xVDBpGwfzaFa9r39U8ftq2i8mAzakvoiecq7HowEeoSaRBEiKLi5ukAnaD5wUpIkNYiKrk2pB/gK
yigXzX1fFshhVo9OR9U/gWW8SwdfCwYn/x0z+sNQSolV/h08yFh+DregdPUvztKAFL6/8Tr6tMYX
VlMeVSWOPAIr6Y9ICL/soX86JcHYYlp2bBg2lp7LTcyn6G4z0mLaOrXSOibtBxOTjHvA/OWPnbpP
vfYvmTsVErv5MzBOMyByhQshyxmcDb8VDEJb5NMmzI6iIIVzaTX9zKDmri3Bpl4DOHblyos0Vce6
k/WZe+/wOAr5nLQkWdZt9+d0yEG8r7YmLrJHLReCU37C8Wrwur7H0eMApPl6w+jwi+gwJqOL/F1d
QCEaluyg1nHLQ4FSAQRKF3k3zWZPb1Hfu+RWMdDZ9OOtW2mPU1p/+ek4bZimgGs15c9Ai/jWnOpX
r+jzGxyQBzm5GTao6ifXZX1rce8m7In/BUoBpYFoDkmi07iyqHGhXe9wt6OTr/0dAu4nuo1mJKYe
ycjcowgnf5oFukZai8K3yMVxtDaEIhrhWt8pqHw7qeP1dGeloIwBdTBpGecAMbmGZAIwAP3yiSiD
XevKr44k5kw696Nr85yXOC748pAEJxLS1sSjYHLGcgM25DOtaPRCFeKlIxhwqvY40Q3uTKN8NHv9
V8MEwIYL3dmty9sqmY4t6Zw3wsVRptXl60pjbKgGgDeYdWrbj6G7JtgKXUTYZbyNa4J6HLPyICRW
dki4BmGA5jQFOfENoSjaTeYwGc5RdwY1aUb7RDox4q6m2GR2ds6bnIGsW0VMF1z0/+mZ37N8bOs8
pOuGnntWx8Ft1B08qjTwCh/sm6icrZvEbzIZzGPhmuZxnQtI0YkMtSU944bINkJTYQ4IHzRswejT
3aUkMNu+au49nJ+xgZduoiyMVqxUR1h934YP4K2naUbZeSc8bCttk7Yk3Sa3aadts7rXDpVVjKij
y9/UW/rbuYB0Z83Ye66CXyPrT/zoLzVuvQi4mBMasnws0Nwb9oTlqJ+eIZd7G9fyjLC5GvxKHw+r
HA6irMz7tYxfaDeQAeElFklm2qk2HGtTKfLs/UoJLHAMiJ2mNHY6NTtlKsCoJqFrLpjdcjzoZWiL
k2/KNRh7j7YfUIvhWUsA8DBP6WiDYnTAtkjm+YCpDYUMTqgPsTDeHSqX+UJJpxD/StrVuwrESeDV
cmRaggYb48RbnfreI43i/VLKh4lwnYREs6Do+a2m3fSdUxJQoHPZsw4t99SN47qEZJXksQ0p/W4s
XqVpkRDSf0joJsBbLdNbtvaA1mjKb4VHgnpl5qFFLG6m+DoEuGw4TjbsYQ29A+Qp8wFsOWPf2frt
Ru2jA+5rrvK2G7H/LhCMQ7MSTZRP8V9sPbAoEb0qi4yra+pog24jJH927bvskPO1MAUkL/O1LUEd
c9PpzieU+bui5kAZB9yqRfVrdE8yvsxOwQlqZpEBtWt1nYNOlFDQe8anz42bjRoxq7GCgtMmwmcB
nw8W8t1SC53axIY1o7NQbHprXQT0CF4IH0zuBI9XCVDRMV9pMUUOHADGSuz4dqaFJqrXaTFOhpVR
hjGsGTRzs4JJwZ643Eo1vmcmhq2VjX7bNAiJNe8hnZwnvyO8skvujMZ7sgoQxKa8oM+9ix0fNT0H
YdocBmk+Olo3hKbxLoukDgB/37ZgdhaBdXe2nnqo2sGg1yFoWAqdfDnASuZyCrvM08oLPa18o/lq
pyn7ohnkNS8Gry5zzRsu7dY17TrDvlXZ8hJ3yYNp6TDoSQz3M276FVQg6d6Sh7Gfq+wzdpqnTGsB
UHTNHV68IZjd/kHxMjYWVal1fcD64tDLBi6Nu+sc+W0iEjC6MdI1kA0OBqQ8f5hjUiULRr4h4np0
JLRw5/pRMYEBaNFLg4NuuNcApx5yRKsq688oyQ+5S0ZzX/flpqGUDAZjD3aT/djKvT7qvQHFoXNI
/GVblxVxOAWvQSsJE56dYU/v3Qtn1Gwx7GTCfzZ5qd1M3NeRW6oGvHSFEiUg7aOMYMPgciJcFmBL
GbRGhfu/JkaUJHoxuXujJ33dEDo6J0EC6Lq+F0VF+x770oRCFDoagQs1ryJ/cFh0uu/SjvhGLjuH
se9RtdoEZvZoeXDp+nBSHWZbM15/A7xCzeQfiYTLPQbP94LQKgWIZPU8iFLTUL9AI+yzbzXA351X
L+iy+vb6zurCJqSXEZAsGq712g62/24aWgpHuw7dOt/pahQbgCNMB41japklJuW6Cx2kbwXUksh0
OrKHuTq2RbJrh/l7Wpu3mMrN68ka9+lcBGZuN2EbH8qm/JyqqQmmlFQ8y2Y0Ny4Utv4P/hf0Ccg6
xEA2xFSXZohIj7gIYfP7IEmW8T4TNPeNSHIyNDzzueubva9Xf/rYvI7FgoNdeS+6Z/wh7n+tUEUk
3MmAgGvfIk8f0tk4D1L/6gD3oa4phjBHw5M0FZn3q3itlPPQGAmkCU//KGvvs6lLn/K3QAYCP8Eh
IiNcaEebDsC6eYUuswA0MOaPkTznmFRYEgzM53nEmyd0rHkYulb7W6qqh83XL6E7F0sEEm3b2tWT
2/xArK6g9azAGKpsP1lusdWL5SYBJAZtEGmB8x7HhrjL/T3a3vKxmQCYZ+Mm66v3HGw12w9mtTKR
xwQJflIZybZVirCNvis38pAvzvvidRZIQZJjzXwzdhAZ5wpWDKEFhNYm6tC6COVNIs2qIjaCCqFd
uLKgYMGTzGL8ZW0Dtj3LNrF08iem8N5zzNQY+QZWc9bZs9G9umgVN+2i9TskHN2zzffm1ESoW4j2
Wbe9Y+G1xv2Kw596rk6P0vLfFVPOm9wv0mfePEg/a+8c//3VID5lMzgi2//7K0lqCuVddchmz4dg
JNbnxsOVaXWDCUbH48Cwps/KSkJzUWFvmkMEIBMSVev4j9zYzlbl85wh5t+vBjo/g41OVH7xGtdG
fcoXTLuV3av3Gbi+5pE+tixmTWPDK4l69L3nIctObWrSU0CM4Nlxd9vndLgHWb0XuhHvmkVT23Gy
yve6cO+VSt3HufJQD7T9aSpxu8zX7+rVYKusjGjQItPWV9/4Sta6fC/RUQZaX5tXo/oM5lxM7yLP
nsze1R9XrShv7YbMBht//8VWHSmF/hC249ifs9ERl2m19mpO6nPawyJBKNTtIS0+XkXnmhgoOxb7
Lc6So2ERVjK5esLgfNlPA0e700IM1NzuCeFcHzrTkkZGjaWHNn9yNk3KABc6EPq+4npfLPd9yw1v
oGB/n/TueVwM/4HNnSLYFF9ZwWn075/GHcQHklFuyVJaj6mWzs99USI9qrqPvANwENf6fVqW8NmH
JSpWX48m4tkOTaMFynfNF8NaXZAf4M+xT2fvooa7uyqNmx4zzL1subY32NcD6nAULoiZ6XWyv5JA
tJLDHWDsaDZp/T01LPjFiqtw9asX1MQDz4b3Ccg+5+ZlXtxBIttoHQT1WG3yuTh62PPOnbaKLYJE
uso0aVITQT3CIsbtwxyhWT8CD30S4+CzwzV/RrxEJN6MmxUsDz+fejIJYd3B5meMkvyVkKG2iF+3
SGXquwzK6Vw+2HnlhDC+mDLaiRckyHjOOaUELULs4bFYrB1EETAmIrUjWjEXur/tzYym7slI/B11
ZHWSXXe7lNMXhA0v6t6qysNECmWAfq27F/VwdGaK5iRpH+1K7DXbdALDHz9GzJuhl4/ZzTwMYe94
5dZY5BL2RG+hHLUPfqr9Eo/gZ8aVG6vojwChIo+lDwvdt1HgwuFm4APCyLOiZSACLUHqvvca8ToD
M9jZeb4ppK4/G8tyGBd1sdEjbNrVLaCkZnOgPGNA9UrL1ML6wA0aV23rvjDXu9WsidwqnsJImfXd
kMARp/EZ7+SSfVAHv4N0nC4jCX6m0j/Qz4jDgMEYLxFaApSlNOAZI+RIRHri2XnLn+S1akpqG7yP
kW3pHE1b8rmmQ2Xg95qN+C7BLhOUM6OEJCEi1cSoguKxJlLNG0M3N/29AL6MqbtykZ/SiXNaTx2c
lrREh+XJyUf3vKbUzCZOmEI6Bp5HVZLm7cvk0NU0RGmUc1lx3jwfkhbeGg7qhHTBMs53FUuXJFby
GI96ji7K9oeL5v0N9qnMXH//79tUsFWPkv50MpQOFFmRkVuvGdWxB91MUug1cHUyAG1MFr/6+KrQ
tsB2oXaXQPPnUBmZpK9TOAwA4yPA1yWiA8y8CFUTjbHmQCVkHpm/WUft+qEv2WatASmlwUjLuv5s
nU2Aa3X9nv/9VWN+IF1pb0ZktfuBBaH1Tbpzp+XO68dzP8HSSdp8DkfiTxiL8LjsBdX6jFm/1av6
ljJxYET0oMr8R024cwqIK41Z4Kfobqvc2IFW6Pe6rqdB/lOUXDEETM3bOG557Zj8qaGHr1Guzmbs
nZdYTU/jWmcBGdKMkixC1nWHPoKvq2q3DN17+TRiC9x6zHqRYhI/7jn1VuHpFDS3j3kPOItoCjJ/
wa8y2yGnsVteE7DcgUpQb8ODvcs69Cnus0NbEmhQmLK12e3cRtTBz35R/mI2oBBfl8/eR5SaG83D
IDKbpPIrd5E0FmNWFNsVsIip9FApZZ4MeLZlFA8tW+xM2TppSKfALmJnWFayRVScI/dR8OxM4w97
EeyyzArcRP7aRb+HZsbtK6kcrJbci+MRu+941RaOePm4ZfkbKxYXiaMjKBdxUwzmGM2teWAyY4Vd
muR7PwXlUoFExfi7oLmj6xtNacejt8CdBbu+6nZ+XhdY+4uYaYX2RqBQqAaNNf8OGEROnEZwe/1d
A7/igfDGz2rJL5DzT/ZqmieH318+WPmd1W4Tnw5or5OHOvcaNUPsB6PjMj9KaieUhbK2Vj9e219o
3vXRjoxBQ7vRKKKPl8YNbsHGxA8zc8bV8P1w7LMsbK/Vsd25lM2FZoXAEzy6ncAh4okVDtA+YOp4
EDn6MlGTmqwMtTXRYDy6nHNMArirD1gFhI2fU7m/5fiYTZraZVXbbrsxYK5P0F3TPqfsLlvcLL5n
ofTZKkxHp3ghErZP1uNEiUVoYXNZs/RB7yRGhpTxJ5G0exj+nKkD3PdqdQJSD9lEJBhceR3Tm8hB
reKp0Jt3ZD6PfpG4IBflg82o3vmw45sx1WAdVfQ/lsUNY8Czr6x9X6k3o8GCRrtOhlek4K0lbp06
RHoEUhbbWyBhze2cdvqTie7jNZ6iZIWxlBS1cwQMyhbVaJEaLRyTBaE2flpGuPVJchm0j7hlM4d+
4kQOgmrcc428tASe5pown97zsgY+VjBQsZk5y3zdlrBEvKI8g4TFrclOuEEL2VxjeHlMs/w55uYb
diC/w7jnQ2uOlJtq+iOl/uxmJC7rRbwzIQ3vlnJmL/v3uX5MiGLu1vnQmnf1iuGDcAw+1V4//PtT
1kk6X1N8/y+w+d/n/wXu/v9fOdSYqNKDCeJrBjRAKSRM//747x82htbQQbenjctk8H//5b8/lnI8
uSLLdkUleY//hfb+l618TZlmu/60u/zOqRKoLeZ6k0K5Qlgo5mAse3XTAxDw5p79h0bP1rUdnkeK
h1o1xlabSOn0l4JcDpJgXfILdmWrfbkTznzLXhgK9fJhdBXUPdd5xDuylXV8r1AbbtuE4oTG5G9N
gHkz9Fh/dPjfSS+cwCkBLaEOIAvTW4jEuBeOAQLeIu4uA2vFCoMDY9JWAmOo8GY6wx0RldlhaIw3
EhGmsxnrvzUFYJD0bhZpvvELMM+KVOvmXPm7AxFqGQvw3pq87jzhohww+AZzM87b0bjaERsNhqfn
hdIiB43HFZ/p/NyNY+BORJY0imocuyjkW2x9Q2z9uiUsGqR7PtJV6SPwqrNnk6AKLW4+fc/ec9WL
NysNJhJPphMn+r05pA3n0gojQ7/abdqTn1qMopv4zC1aUHqYTsiypXcCVikY0XxtqdqY6lE7BqUT
kwbX9f0mdtIfX9fbbb2cK8qm09LP3+iHriVg+eWXLFsUMXg+CTxdFYCStn4tCgMTm8VXHeMhSoTC
RNarC+w1xC7ZKjY4UfApYHvbp0ZYZMiAqymyBzFH8ZTSKLou29qc/7d2+X/dA1Chf4Hj/y11Qf/x
/1c4Fpdp6+q0LK4p5VAcWf//Fva/D5o1xuFEI41SbfURQRjLgxL63sj1OupquafPAUsHAFxkAvVl
BJJtICT1m27h2SOe0kMlODU3iWUdUkx851GWt3off3aarh29gVNpjElN1Wx9hX6FqNhj83KriaeC
xs4tVl0aWDQoItJhkRZry4+hnPEG2AHDobH565ofHClgD9s8QC9R0irnVr+4W8tiU0XPy702szj7
auvFWYmErEpTbGVpfDddqUc4Xr/nFKymiUgAuUa8nxbWIsHRNwODprBV3WM/2OjV5UC1pmr0zO30
gqMVm7/k170ge94Uhk7PtO7oFGhw+WSz3mMZ9NDqr2rTZf2jM5Iw8EWzD4ueNtiMtvb2ZNgMMsbh
xm6Hg2Qz3sSYi4PkI/VLiJu176E3lOdBFVNodBPRw7eLRzh6ksr5ONt7T1H18EQ9TWLWiHvhlY7D
CCJcpi+ehbkmn1Dm2O14VcYwrvV961krSSasQfhF+pXEOiR5dUB/FfaacjeJYZD1sR7/CT4YfLWR
gwl326TTuV6M+EUlB7UzXVJsK3/2wFRTYDMHzDrgurqBzIJ+pM5vJOWSTE+QK5pfwm7XweovZM3o
Shy7a3KMN3MmjpL4zJlEctq9yHuxTo0lQdlVVQZLhUxiXWct1NPqKzcbj+lNhhb9mpmbmEzHKsLb
DY5LlXruYcYuzRhOAGy2xxpqszMetJWmBCa+GX+rQ0sbCgZj4jEiK5v1aauJWwAS2oyo+3kpz+yq
P/0UM9lN8rdMIyR3dT+497W8DRsxOT6zi/iF1kaDkYNeEMzQPKxYCFurTp8h7F6bBJMTSTgFWwsv
6h6siMXlluww9WYWyQVvxLSLEadrQ+0e/aqkLott3syqrKBas4NXFqEQ5ZpG4JthIQniq7PlJ5aD
8esRLjiAjGp10R7yMv1buRtkRs7WFBcv2D3L08LdMzbgDWcxPoLRxrqBPjrdtS2za/g678wy5D1o
r43C9HPUU4Jlnbo/1X06HSR9DDXGvxAVeCuNR7s2L+BomV7RqeldAySbsTIY5P0VDn1HnreL59GL
lSqFjxJvVCwfTSAoO9RvErMGBwQMQ3Y+j7sk01WZJdZODW5Bf95QeGlMWrjUbID94gd5Xau6S8+7
Xp84FLkoEbcYAdLwmKfcTZoJGcQRB0NBXzOXjBmR778IFBHWxDPZeutD166E15abqSRAJvavBP4k
J9W1LzZmQk5dL83IQzSDAXIuuOgakVBPuW3IbZfFV843DX8yBjajaf1SGJw07lXBBJFMY4YbZNmK
pKBPfSb555VDDb9JtRljSbaaX4D2BptFEAT2DUxOmG4qZ6/xvWa9nx9Xgw2uQya+2PZNqnsou1aX
B7IzUc3H4q/S3/JcSx6ogaPZtEhasanMDJ/ngbwEAgf7oYvgpUhSNZGUI6UQLY9I2wCp8GyIuWZB
9GuWaQXNJ30JNGdcTo6/EtCXze++jae4bfGdejMmffyk5CmtncuogAQLu4ZkQIJui6AUoTFxsQ3S
pN5svtD3Z43+qcs1Wor6Gcc07X8R55uKTkqqGtraKcEya7o8LU5yIKQEq2Lmtns2Qgs0UsXZgPap
L7ImnDFKwE2PHOF0m8zD97UsBHMwfBYH3xIpjNHspMcgXuYr1GfxS3STSODhzahgjvs3MRHpy/ie
sOy1hnvYwl4Tzk9hRMzPboQXf+ctgXyg5J5K4f+iotYj3USaFWP86yxWqNOCKnSaE+EN2zpFgre0
vh+NY6Ezn2JGV3MZ6mfkYpnORVbS3EzFdMKNjhgJPLtnZ3DRiuIR4SstGcOls0K7Ym3fbRQ5JkFE
ieJClBFFyZjIQPImpyC93iVirLWT0OFFjk+ziwqKd7BhkGK+JV5+1a6m9Azietf1OqnGDIwam5id
Tjc1oImuxzh8ODSTRyd9cj/bYjZPJs+J5gg6FOyOFuc6LbWzsmSHIzfddc1q0BUivMOtIYIWiGJc
cHTba3omb/zMPs4R3zPMM7guBymODgYZ3LeoGeOafAdCPtncsoKhRz4eeoHs/VqPgDFVNuf8aAAW
nmjrME7e2dd/zzo8LjE07wLSRzKNH4ad3Y+mtvHc7LnnaQvE2AFcAqMQ2eS/B7mOesJgNBsaQKvC
ZMFHgNQixpFnPNUm/TIW4NaS68Pao+5qrbLfj21JwgTCLDWPJ8OpJDNte4I5cUrb7A+3OKPfkicO
PVQamtf0BVGMORAbP2Pwl0ccKBer8bXdNbiSuQDVQMNB5c7p4zWcsljjOVrnkg23gtMyZuW2EQoR
nmO8pKbxCq1RBamei/Pskha8TPTPEvU2kAl0RpB2N8Dt2PKFyECW8XM7lUhUFPFIa3Km9Y4LfMiQ
TSCiHFwm1VNHPIEHRJRxPVPphDwU2aq9M2Svc10hHRTaDc2s0zqVuyHLi42eAM0dufFu9KXc6F2b
XIeK6J175QcM4KN0yqeHflR7A+ZcsAK8wSV+lf2cm6XwNrnDAaLJKLfU81wDHjHkl2PTFdKair5W
8jqYA5uBB4FvsG32Jlf+UMzkj2PRm6GZgx1pQVQFJl77zhi9sPR8I1LelG2s5bXwtFOLtygmhdCs
swu0WDxeQh2MNL9MAyVtySbxPNpCQgzPJWsHqHipN0RewXHgCO1Km2OVB66Y8eB7lEqpbz8rI9lQ
gIGQT9RWDk5/C2aHTgrxi3RUyyfL698q99KN8ZcqBghSlrZJcGJM9IR62lXHq1Otof2SGhHDkdWW
UDf18WSZ8WGBj2AC8OG+ucCud1AQyZWRbVUg13W6vWn106HsMvRuTooPrFm2Q8Vojp7Lj24PQCUa
4D2TaW59NQkalLg93Konvxpf0irqkyXJim3d/rZeKcgamuELk6Mwb8x7NU56mAm0RNgLbopI+LaB
eqIQXEfqnYnNeIvIlEdtFDiu2QxReslzNhvThh2RW7TmPXGD3TI+eKiVSG6bmUmkzlhKV79xSdgy
ysHrSYgyoisEmgZsfDSqSVbw8sYLU78/tk3Me5dxES0vrlnlkefXKR+0O+xPxI354JcNu90b6foQ
y56puPYwDh4qR0joI3nrbjHDNqx3BlRGDnebyBkPqW6qUEYbKai7q/rVOhYTsW3GNAAWXdOt8JEn
GxXhO+zhwdobdiATE8509TTP2bMEzkIv4GHMh6dk8F74ijbZlLQeZjowJFZwLUmUOswzV9chXy+t
0nAZXocMW4iv5Y7cOoag12bMRCcb8WPUt50ZdnUvwoasmKWRYMNFmGj2G6wG/Hj+n58UH30KV91F
VOHOH55f3OGi7DY0gS/9kPwUhUsLBdGMnkxvTeor8mp0GiDy3GjqXGMdbRd2UtEzgUQSs20L3MpV
TvgNVBDf9QBtzjdm3uzn5bRKXBO6y82G8nRfj8pAY/int9c3STowV0vJckfDsk2bmmKRaDI7PjDu
qhE+oSq3kO74zV/rTxwdU/NlpPOXS44Uvvzh6Onp+4w8jyfdDWcNvUFLnxSKO4BWvtze9eSldBfj
FnHciRnjuDNSdtUsZqBDCldPnZP4FqC//Lp/Q5uMp6eUTIAVhaIdf/bzlTmEfD9yu/QyZpCByXIj
L8FHhWYP+Y1mdp80okNmTn/uEhuHTtDnuTDV23K4f4t42oh2uHCTmzklqxC82dHktnmNMPhA68oL
zPAh5XWrtuz5UaynP8y0bqeCvCR9pBOKG9uKP4kfSMHppUnodg3H11Khyhb82tpX7vtNoGpO7ZUy
NMRyKReBbr1hYpFfQ4j2FoHefKsqIGlDC8e4PzaOUYcOpvGsavZFnX2wWvRDWeNR9DVEHfGCtqkw
n64LRcuW+1RIJ7RS+momPbzZ2HjL+AwsG7Eb8/11jV9chSqUBGl98G6bqUEZW8iLXjPbaElVwKmg
S/ojaJbpqRLIcrZSPjHXWGKEyZBSMeJo/k1H8o+UETAI/Smn0t3NGUVY7/HzIDj7jdez1c/vlc7k
zKq5agkdT0DggrucroUHNSXH8R94N0kgH2MfFHpnNO57HUDaZrXkEcHbobfXmmGY2DTt/5F0Hstt
K1sU/aKuQmwAU2ZSTAqkKE5QlmQj59j4+rdw3/CGsiUS6D5nx/JNee1ONeF+/o8Ejm5qcaPoBUDU
z9610PlnKvGakOG5AsSe+/NI506smUTullbVqG09cjFaBtnsXI5ej+/fg/H0NWJQRQU41v/FVY10
KayuFD+xZ1vXOKAJmNwbvvYYcXiqNsFsvGstnUxk2E2HTvfEepC2srH9kT5F/4cUJHfusgoXVA/d
ctRR3pg8crrc+bcJVWr0Fxt1slRT/3cqp0dGHtm6ouNpy5SH0hHokox58Jc2XLvGi4KC3Rp99nTH
5uDMDSINscoZLigEThWTzoTCoXTurtlPVKDKv9Honwkxp+k1uk1ZfUBNuM1i1NIinN5NDDEVxcb1
jCapTvyN2xEdNQFOUFrLVBg7n9i5IMi92chzHhyasyo7uclhYIgvft1Gi5fWAJCUddTEKMr58nRt
dCNVcuJs9G9sAXy5tW4Bq1s/gVtea93FDh9k506vl5bO5JWFE9KJUPsx50HYNZhRag5GRZORZa6J
VHhvPRwpUY3rL+ZCplxiIUsP6t4DnkhZrYfiU5+mZGd07kff2dSQeSy082gp+mvuj+eQxT0OWVph
FGr+AKviKCdsLxo2ut9s0b+0vnWplZ2viJpFK0Aa7jL3n6FRPMFx0EuWs/SiHDaGxACh6u5OPcpG
6zKYaD2kPuE3F0a7KBpu+7JPrQvwy8qJ6x9PU48kTHhGpP8+PydWB3POdrMawshG5kH+bugiA9fN
ywDdGFJ2smi7iMz4nJHJHIKVmwzZml88YUfJxdYxJUy4tZ5fkEnG1bKx9FcVZbyUwL6LLuJ58n/p
wWA36zAJDPx1MMELy5037DO7wTEKqdOr7C2aAnupuVSx1S6pWpNYdWjEInfTJXQYp4ozc64a931r
lbQjRSy1O5db0PlggSRZTr6LHPM97rwXkSFAFuFHjtKwIUIDUQIINz+3G1KVoYkTlGa+iIg90TNw
HOI2t0GAbI4gz/ndBxfMit+QKM0sHfAXx0CzzrszVicibS+cKmsgyoUt50YPneQTkbZ7PeIl62Gn
7Wi6mmaIDLZm/U8RMtusz2afvGVQ0sXUHEKbbm9/rPdmnu91nMfOlL2gPTxHCgC60elrjPRp7SXM
U3HebOfDUzeyz/8+xFqrzWVRTMeptNaxPxAcwNSbUxbhJCMWJH/n0kuVVNM9d8xXPx7ehxxxEcUM
rqBNiyI81tCQv0Ymz9wrnnz4GLMlhOnAD1XYqIQD/8dIk4Nr1avJTQ8Sh9SGeq1TwElHxt+4DZ1d
Y9nLKVdPdPQzn3bNnPaIsG85FIiQCjoX3TPush/hnLLUPCPpJEgkK3dpWh/ITZ2WkSJLh5AcAPPy
Zf5GDCtDVNZyrc6kSzSQT4R6bOF17SYo0pVshrun8l9euz1lmmtMXncvU39jnydWJ2opT22KnuWX
WdGopvr0HsQxyujKPxMBtTBH8aWkOYtKCB9yvUuscNYkiXnszOytTMe7afNVV4R0Jg6E3NT4Yun6
3rV151aMXD/gft55VIR1xT9aGC4O6yC4CHcKiwvvyYikDS6cFB36nbisJK7XJWAthcPlO5Twd57G
68jhN5kAZexqbrjWb7j2QnzPA7UPXrKU6PCRYyS7AYxgOZgc0tPk/DE7xkLDeOpJpy8Qdz3o/cwX
0FrPCKmKV8kjq+CnnuuPuPprCSFJykIJHENVU9R2topyZy4VRhbaoPUioZaqpf21ndwlCa2Ut4/Y
NixqPtaa4+TMtc410pGHOM6eEAJ+CQMZavtZTIpUt2o7a655R0F7eS0SC51h4duvHQ6arKG2rR2M
d8lEFw3qBRvaPg3kqvLMj9wbybo42FqFDUpjuoWrmcp/aEhu0urtpWERJpCOIxRuK/72lnit8vYX
ZS3tl0KurLL4YxsIORQ3mh4+a9O31tXSbbKn0qsKCdSpVeWFFL5krzSHR6t0T5qkc5a5q2nUS2zr
uCQKfyV90tnyybsTOmYsxgh0wYl2kZtStPAYA52rOQ33Cf5S8sOvYRv8Zk6wV8hwvTl4WUviixrA
dYpxMWCwWTV+zpotNeaU8NuK7X054j+ctAQFGcFL3QDm5CsC4dzgMAeBwhAfGn+uptEebQwBaank
DtqBcDbhWDB6PGKt5zbrQZ5JdzjnMcCaPzDQG1DO2oHBgUoS1Fg71TcLx6luddXXRM8kXJTdvhvy
p6Uj5h4SuAHbMe7CHYNlpsHgks2DgaOTt37OXAo0nlKFWlHXuiPFj5tUggwABX1KehlTTcSbIY8v
kSNurgf8SLcrKN4/J+ZV1vMJaMc+9aV1zeQMRgT8VHnqQlSkH2iSrrkMGQF9VK4RVc7dVxgcLVyx
53QO2ebKTbH2ll5AB7X8aE39PiXZYW52JWpK30rix+AqWuSLjXmO8WR5kfHSKtdeOiPMWgTAg3Ow
2Eh0m0UF3pvqBLaMDuEHOKeS5EWrnLXZnUOir90aYLIC46gVcKebO/WyZL/yjLpdsym+BQ6fD5jm
U2tJUZjs7sG2swtlFC6jjkVkqrDMIQdnwx5lvm8hJxL9mcHk0MvYkqPbrlWfrKeeXbh3DKyB8o46
Y2+0dbUOp+FZqKJ4SdolTY6PgH2YS2kd9MYbXVmvDo5QJHQWVLi6mXn21RXWu9lRwxFGd+aBAtKw
u2c8LIswfKc/49LKlDRV7egjxh75IDXLPOZW87DJ4IfWgp+tflNpPOYJpo5aNHNj32wsu/+cvRz+
/BlbKJdQEFpfem7f5RA+qVMk05sMGnsS62DM9l3cHst++Iyo8SMSU+dPLu0dxcN/XPsEscShgsXH
0fNvugIfBFKrTQUSRGKRBRVtb4XlXED7WMO9CuZXfw/cYqUL1k+7Ll5IQ0FdjXvvlCHWzEJ1wbiI
ur8XDf19GnEgCS9suPJQ+CzNMiXlZ7jovY8qBITTsQdQ0SBGhu7szXGYi0SeWUZAlzjV8INODOma
Pus5d9/Q3+ykH7Y1jTT+lO64AuQ66tpf4k7vxKZcXdles7R+un17dQpWb+m4a0RaCHoNtfMTfPke
Yx4yjKC65WmAnUWncQaUIQbRWmnghFuIYmzTwA2pm/PuEjjJnYCJwK2+wR4Ppq3dgV8z6iL4Nuau
0kWLF2v59AZVrSiO+CocITd+EV9wggLweNYnWEaOyQi4WUNuXjoZZYHgAzlASZW+J8wtkY+kN03A
YPirRAwiY49MpJiyrsysXJf6wx80tZKODbZEPlJTUcNkI07DdLbQ7ZM5FTd7QgAn6+gmWjaLqiZ+
PALbzHg8bDFthJF6qLGxHtGIy/uYXKEFfhvgHZRWmBRC7300sH8j5WNJSbuz9joqEndImMJUi76v
SoJb5PpvsiFZQwOYXIg+XPEpnUPAx7JqEVAJLGPMYqQ6eETJzUD6vbOdp4VlZVGR1rBI8uzYh7aJ
ZqIC6ZizyhXaAz9lToik2teT/jFG+Wsa+oeQuFVgrC4lxQCHZ1HRcApFN984Mc1nVFHdTXMydtZc
6xvNuZKFVy4soo5wYPuD+ZEhicSZWz8rNtiYjpW91/bbdDA+Ha29SNM+Wy5rWtjgGIx70ybELvWB
9ZOjZSTw6sUqnsqd3rXPpOyQZ0peyrDNuH/dAsahHf+4cKxB4pVLq62OUs/+cfVu/UE/1dDoJyKX
r6Cw56TnLMJm+Kwn9NNmI/YkOC37CVxNk4qdLVsZUY10d3zAHeObm9R90Le65iEBqxok6FV/ndyJ
8YBdEVQAudbC6Fa+i2lKO6iy2uWm+OKN5lhGGV/WxjECSo3z3lv6Cjt6MR6kiDZNbb9PSr9lSbiK
kmm2rLjoHxocnTG1iImMok0mvRsKG/qq67chQdxqLeclunfFZ99CVNrzfYS8HYTSoPlBBlDNlvky
JPkGG8CFOZW769PrzHEXiWyfA0HxIqxSK7k0oXnnbGcR65IFGqYXp4v2jQjBa5ujKSKI3IQqLenc
K0PAcih1HCf0NDy9lI2svQ6uBf1ZtSjN4dISG5fnUbU3qnHlErST59bBcoKJQwaLXl0Ovyrvf0Ns
MjZs9MJtpDgUknoJHWWz2xvOglg42tPj7kAq7LpAslyXQO6ULvD2h4pnShlfvKV/p7giw9hKD05m
YzGcor9ehn8/MGsB+mdD3OU/dcO3OGG3LTvRv4gW9lAYJqbXobrJarh3VUghLHnsEPPQLA0WAwb0
+kbAGz1lOsxK5Fc18q8/aRVcTUICVjIWJzehcDjTQlLYML2mVDOVfxpZHQXtzai6LkRXSr43FGRB
gOU50GB3QBzvvlO+SD29GSM3tA+MUAzRlkhuVPj6mnjsm2NNp5q8SBoeRLTOdLQnGbZDbmmSutq1
hsIJTuhScHahVGcfjodbmXQvQqgr/UnsIO13W+Y7Uc4Vbqn5mcT1EVxtUTnTbQLTY6GDyHGQ4MnK
nbNh3bMv+wf9BDtbs8+qjH+9OdLaQRC99Gx/1w8i3VVTti/bV8ctdmgMtppTIjK1YBxG/7PIa+xk
Ygv/vjCztOArbT/T2fDYwsugdZguSPBplk6QXLqA/iKM/vV1+2wsDXwLt5dnjXQNaYLZ2kSQ4Fc6
Y458Jwxr1XjhiXorVtZp2GSOQwVnctHTfiN9/MCuwXublocSM4DSBYagRqB3xekyu4gFs2WtWFBQ
9IDx0MqUOzQMFMjMBnbf3u1BuaIdK9BRtrxZVY+9K+hXPHLe0uQso/xvdjunewqRSCLFWI3Rx/ad
a5d4XzGj3CLGpa+Qv6t02hF0hd2GqM+RdOjeaspVruRVS4ovY+qNJXwsUI0sGopCyXHHEjGjGfp3
SgbWqnBmnJB1deNq4ZuVavlWH4t00wNOpzg+dqiTNuXUHdJfXjSqtnhCarSzS8OPb+Av2t6If120
TUCfNt9xplJ+DYLJpz7Yh2VAsXbHWJukD8Qm3sJx657tIabpgRozPS2CBUTWsOg6Si2m/t/oIUQ2
ULqhnPsKQ+Ecc3sf92O/Gyh3W2GctkwNEXC1rkPusdiGy8VdAYbtgB1QTlVu5s4eEfGERSal0aKn
OUGRxk41On6Li4Zloh4oczMG7ty0oKXHR82x1JXxsMjmXtFFDdc8325tSB6/7oGVm5w3ksOV2V6P
0faXxa0c8gN9pE5B7wd1BUgYiREWkvS5gfx7XNsE+EZkoS+Ei+GcAvTKCiKMYTkn2E/YGvoVJeEH
Iq+QHk6sul3BZ2MbNP0Mp5onJhfmlzC1ayxbcoCI9IgCOLy09saFIxs40/RbWkib0spxVljF7eLF
yzkTWfy9LariuZL9rpGk32tsizi4QFV852QMOgZFNkTaYbB4Uo9WDOGqd4d+kSNM3PiwN5uRWqMI
35UR/YYBdTIkLpDqKMdlabobUwOhMkbk9JqbPEcX2QNexFVQZNUxpTA+LeuPEFFK7314me6sB4u8
3yleStylSx0xu0bRxRLmZz0x5KOtqZ7wXcdUB9OjU2tmYiEHKvydy14f33wTAiJrze8xkOFh9D7y
qY42vu4Tz0BRA4vBi0LZBmbGyqbVHjs109eMWfek5hCwVK87I7lpNHazJ/BPGO/Jbcjj8Krq8lp1
mvauUa9EQEatLcsujZ+WOSHdgb4/4XJel6ZZ0AVp9QuRaeKrnTCVk+OWn2onct/cKvxgSOC0zazw
QuaivbIso0Qx2Ru3RLskJt11YYTDIkr6Y2YU21p5MDc892EcfueD0WFr0NvVZDvaYbhTvdR91YMo
90kW0BHUgaGaRUbga3dyPFV9YPWwXoIBOSoFAumTZNlvwkAJLs7HZq/SoT6HHTdQVo/uF3tRsKw7
yzj10HFbJBe4lKT90EQ4PAcvxlFYiPw4OVH1Io0+Xthu/pFaffFETdKv3FYXZO4W5c33tH07VZu4
M4p7iz0B2wU/okpDshr4FDOkRC4SnafjuPEWDgUL//xJJtqT3L/xoRO3ss+0TC2jwaWWpPS/Mrp2
x1YOH6iNxUtGhirL31DeA7taUw9XLdB0TWclGyjesTJXpjmeKw9qFX0E4krxVWuS9vbKf1UlGJ+X
sT+rce+qV/IUyGmN8mqBDA+AXkB3dUjbDEN/tTSKmocLFWj6wk46bK0d6hGLhpWGyM5xCgaQF4qE
vGExjfJE+injvBO+NWqsDgB8AIoVtSFFs+wjqJEaoRu1htrDq9kIPVQRdfzsg0xBP49PZql9jaQg
5vWgSazCTMuiN4VbKzRvyjN7bln9NU6yhc1QdfDz6Qw0LxQZ7j3HPKE8mwqPKLMNfKC1q/EO8XvC
B4Q88YvRnXhp5lbB8JUqZ31BDzmwwlBcPSMmHqbE3yOQfXryTx/Ld4YzyUnGv8AVn2KqsGevWb8n
Csxhj0NHg6YCEUxer6nWGSPd5WPoyQCdpuvUMIIqGBeUArjk/R1Q5aOx++rguv5V7zLUdPRlu9bQ
bHqkp0o3iYtJq2teITQjErIEmY0WM0naRiQ9aZ+xz1ldcqWFIP8GDhHL05gioDgBI1Mdy1wiXz0p
s41nvtG4duCd9FhVt2Ms1pHgWzFq9HW2yYMXJf9sIKEGWRD9LMNvhD+eCkcyMFWfrQIT4FaWNsUU
XO40Lqwxo0iuYUJbRmMAYPAyayXp+6sbuh+mLolXbuRVK6nAJ+m5evSgWAu67mlXCaCp4XdYpkZC
wl2Mg3YJSBkxgep5vDPyb5mP/QFp5khAPG2R8CKgb+WpEuMZ3g+23PzbSR97a37XBVtjGulqIztz
R5zow2+YNrJRWxulhkCPpFWCSi300q8IxqyV0dkGoaEawTvkuEGM0xmCPocINQTB2MeddqMZZDkM
Pm+IXW3aIPoFc4046xFM2UVNtQqWD+olkA418R2w5OFXispbF6KbN7gdPkwbsM4c3wVBuJOW7zLX
uo+oGFfBmK+lfndE8Xeaehrb227D71b4Bm4Nwz4Z9YjfNHlBaBjDytHF7ngbrWi/azxHu1J3XtGJ
m3v9mDf6R59wqKMGuiO/S4PqNSfv4Zr01Z4LC70ECH8V/Ot848f9L0izbzDZDlfi+dcBczQBnLBN
FSldCUCagXooJE0CyGM2XmjBGz9VhaxztKcPs0UE5gy5ZG2iqaNpdrnH+igpmsFhiw+DDZRwYpIQ
mHR4+//mAN0m8Cxs0Jne4I8U7heuitarwrQQzsftG+JFvoG29lFnNu+i8cjPQQXQ/peKlGA5iGW0
aEno90Pa66dOjAumxqyJb0nv4tQhI21fU1o02jSwBUsr8ecyA/lKlUm3dMPmKxX6jr6J39yK323k
3rNoF9ChjL9J3jn20843fwdHC0h71zzEdParH1gOafEFV3v61WPRXjYF5x9RJGFJZtqstKQ6hryn
pHcwwf8bUuC4tiZ4u8Oh5aPgthTjUxKxFvW199Nh/gjGVF9FrvNregQPEym90CCvrQ6lXfzqcj9Q
HzgbgZxm1lmygqUCOiwOtrHhP6dbr9t/GrN6KRFBUMqFqkiU64hw67PI92Ef+IT7UacCf+uRp4Zq
tqrsJZKafJkb5d2S1j3rDMz7wV/grrvUxneQVBxwk37Ue5w5aIw52qtu0ZgY0cE5U8D0RVNrkJH/
lEEgVeRjbYHWKkm0gybLf1vwFduOV11bjesmyvVN174T78DcaAKhxMZ4kVjjCExHTxqjPZvZ2sKF
hEBCYgukt0iJiJ7+ijK33rqx/+F73mEc/IdyzdeBTFp7Gg5RM468qjyAcfOp1zZu37j6hZNlfWzy
clGuB1WAwEAd7WqDfUkE8HDlT1/wePVqPdXhshlxYbqEo2aDVy1xmv1F5seJYE3vsULZmxjai0li
DHoggYmNOJwiw2BXZ49wDCBZ7OnH6juJ/p2QQun8cZ5dzBnaFTYFEN6PG54zCT/J9zMseB6qRx9U
0apUHE5atcuEh0XSA2boR0bpnroO4sYtZ2rOw0CXN2nusFgYjyq0d1OHIxcKC+iZkNvhNFazo9Yl
m2pMMCCYs3oyGfi/6wHpRj3lz6Y/4d//J6zxKxAbwjYO/KdD6FVbw65J0rI1YxkP42sUoZ1WwdOT
7I7xmpA+/g4ypIjHSN4tnUI22mYf3GEnhp1dHOcDFlwUpDUbj2H+GQKCjbQYd5dbohzxcvSxMUla
pYlIkDJurI5etCCKtt6Tx3aEWzzi4F4T7bHClxgSy4FIgM6oB2IIfcUP7HBx7l1UVYKfS/PNtwKY
colQaQdY+xdw3rVNxTuXRLvEfBcEMwJ3x3hZs/ZkJdSe5bj4qYFBwlDQt1t8Jl2+zEQ+bKzQeTVb
iD8yNIAf6nQ3wuNtB5s2vv+MSgkehMZeZTazj0oiOvBGyEebQi7SUj6bsq4P+F+5OZGGBz3LeW8B
CzEgroe4uCUUj8dT9gG7sjSHjAJyo4Xif+SK4ao1uExdv0Y/bv4lUQ0vXEE2BL2iy0mEhAaIAUEC
bvR6H7nEP/TZ1tXghJtwWGm+xMVBQgC5N9oemfaeYQQlyzWZWFHcmPhj3keyqmfGkLbJsV+Of5Sj
3fuowa1Aot+5Vs2L3ZP+jmHs7k/5H82pvxODA97XS7Hn6herYVPX3sXP1LHlTsTONZ75dHey7d4j
PXxBe4z1jp3ZtIx7Q9OUlv549cbGU0bULdJcnU8ldgSAdnkpwlyuUordVsOEvX2sHdbZhg+maYDt
m/3op08HsbI/NLsggWiSzT5SY4roJbxRivLKSDN7SMkUenhx6ZO0OTZrncCl0dfNVadHh7gnTHVq
9jXwi+XiW51KFlyUHi2ijG1GvFlkD+wLzaHS3WAlAzSYFdRm595bu/xmF7uWIaa72fKy1qJhVYLG
xkXaP4lSAlDuGFLktHHSPN7autrlQ7Sue5TbmYtbFgtpvmCcudcVF4dX4y9HZxJD6XHTJkvdyn/1
wn3PPfBFhTlDMUMtUVW1jAxLXMAvAbrOsrXuSP1uzozH5I3xoyOTNdLot2EEaN32arrxBUE2qe8Z
QzICT6jlI/6h9wILYueGe9sMXqWJxEozuOqjQp1I4jtPKYqmJDa2vqLNSWcE9RSxgVhH1477QkPp
UeuNh5vxf/XWFWmfQ/EuxQsGpmJ0pitsa2/KGL4rq30vACiGBjzDS3nzTQLjgtH/ILWMeYWno0Ho
pJjlGuGvBSV7lHHbEFlGc4h8+UOCzyVJ0am7CgEHmQ+l1XPXl+tpqtCZFK+egz1qMJi15jGlN4Fn
Kdhj97bjC7m/RyLFsIroLi+8fdO8+pq1095Q3i3IRYFnu3xJ6vqb8XiRlO2jjukgcbGljejpw36T
GxN3k+m5S1izaz8oF8gO/1uYRfj7fbGbBrzMBuGsFh+pr5+QShlLe5LU8YnXYa7sGPx0GQbO2QxS
zoSsiDiJNgOSD9OAV3CkeExErav0XkVojKqCwmTkFTiTGAUH62prB0P752Hrg0PlBcO95zARa4PD
TJ6+VaLZNA1aKJkES1Jf36C/CTwJ2SdzCmCxo62igu4Xko7QFJAKELTlwphIAlJMYn7jnkh3K5YZ
io9CJ5atL349PX16uv5XX3RIbrg84kuKCnrAOrZwgbCXpqDB0o2KnY4UOxfJdwCaiKaBWFocECh1
BqpV962HRAS1AkkDZBFuZW/9o7upIVq2flCl8Dnq7bFIu/fG4tGtCzNbjv/kBG5Zp6sWNgtXqVgR
jKiWBSYDWmR/kzI8O8i0Jq96C2v0BkWc72TK9A/T/ELV1bEEdIamAU8RKAP4I0OaqRBw1M/MDOy1
9EkKDanwkgmauN7FKkDH9AGx42/Uw76LAHWUMMXZxYNtOOLLMtqTQXpPgQnV19UTweFHxpyGF8Da
FDjal4N3MZUWbYZQvEZx+sRPesscnnOyZsgjMO5G6Az8meZfM8Y8OVUVs4P7g8doWlgdU0YTRljU
6wBZqEiPcWtHm8KDZC8eoRlRTeueS7cC7huD7Sho9CxwURMj+1JQMA56On0KVNbbTjFWa+mXZL4J
5iSd6uaKPFlD2LCZjcbrZOjOdnC7hytvoWg/NYNYsx5VxaoNA1ptdKJHUg6k8Y8R2rciYwvhd64N
8ceX4cUpDm7AWShQBC47vbyNsTr19FQxZ5trI9SuNRW1ZPV84QUssEcMbDrW2jBgD60x+LbqCQkd
yUDwdO/4Y44y1B5yao+dQzBWhW8hQaflE4OLZ4xGDJsfANpsU5f9D2aV+bWNMm7TzCLiKzGbn95d
6AT7lLzpS49TKKjUSxXbj1jUW6viqkinWK0byL+B2H9uwQScHqRCHHoyWVaebb5aKBJsVUEGFRc9
mDl8Qkjgrjttjb0RUNpR9YpqlctAD2U9oJ2XxJIupCutdZBSk5JQax1q77W06/VASCttFnq/8uS/
jrmAIXPXORAMWJhoEaz4sCMQQdXLQ22UL+kIDtADhMVTS2lv8hPqY4XbrPnAPUu2IBvxemMX+jGu
uZLCKN8H46AWib0KnO7hgY4A14Huo6aPBlhSn0or9GLtkj0YaofOntpCl1SY6T9beU8kwNi9oZXZ
RBhsiflf9/0y1jmUnfbV69CB9VnhrTu/36gx/yoC8YF5hTML/GLQxRUNxoHGVnQv2MGXtEjc55Gq
qXEkIjcXa6ksjD9zi48w3gpd0WqoOJLxW+aCotQ04OMxzOw3tuxDGvY/eJHe/0ufaIjvh7OEHaEE
HqtTwaEUIU3G8YNQ7CSoPeXvbN+9EVghA2+ECEa1NIBJ2w3Sep8Yi4bs3I1Rnaiq/LBSjr8qx/3f
qGYz/x5Sq/czF06/xt7LgWjYlH/qMLspysuQ9FElMlgnKywOtm3/9XkyKqxiCymHFwKEUFeJ9gip
PnNzxSyPgf/K0os/2DSFyG1KIc5SN8tLXE9IkKvXSPr7PrB/XNrlLGFtxyx6eFWEyF9AMAckqMIv
JTwZyg9oCUbR4LitecAiThcNK17cH9waCRhlkj5DYMzT4wi1Vg39DTPY7gfPBOvnccAD4jTyVJc+
hAXTbxQZPtc8fJGGuLXXvztH/bFcz1i1qpqjZKhErv+fIAxO64hP37GMhabfu3J2TpJ7vyot+GLm
QqPfx1NHq9eQbSYdN0OnQfcWtfXKEnBTTp8tDZh7xEvRrWvBshUpstAv0VoFPAcdHvhFkhr/PG/L
LQvG0ZDETPEyqubzmGGfDw1SEKDOrwTSXGns2XrUfy+EMK5+Vl4dq30EJYpM+g1TXTtRMUVXSncX
Y3ThxwG4H1+0Un62FJjOcAB5krSeNYheJbLjSKsfKs+wx7nhJmibhpmNdV0icuorZGK9mtYuYhIO
lCXAYk88Or9Kb/qvAGF8CfYPaZwvQ0Z6m0vepTatdSHT9VTlDwfl9FhThENiUBGmMcEm2s9osT3l
hHbPVPhTo37VIJmXEA2vJ+VSnEl/rQJ2ZzHbBXRdvPlx/hOvgl1Tj8QEJjPXEvHYe9gD6sF9EuLF
PJiodywrR2wtaowQYXIjLaIq/0pzirndfLwPIck+msUDWjDlyCT6HWBhVqljrlI7+27J81wFGnqL
kRKdJAa6J7o/dhchaPxCj1CA9CR0T67+GqBZJGyAXaIZ976lkVHvRPGKA+nu+g25NCk0Z+stUwkr
WBRguDZ9Xhl8iKLKZR0G7dUo23cp3D8JNLs3MP2aE7lns3rfjmkxV0KglVXll/LFl4OkUdW8oKrx
w2UGhLxQNh9Y0+lfWd7cXCt/lUP7TrTsrJOBOsBf/xjcdTFydpmFvGbob1ZTpP94NI8uKBJ62BEY
RgDZhrMUrqvCCevc5wYUvGHizTIZfCK2ZAoQiW6Y4h3dPTEITsARaqy7G+FT32TbznxZfHErZ+U3
urVxK5vg4+Ar1Oaz2rZzQjHuEgQfvrVaZw23CjVCSOi6qzeSIBIRDLrIW1OtMlwLGeCNVTK55++y
bYZ1M6QGc+55Mij+5ShFgyEEmRpkePqzlmKy8M+9Omn1laKgLIVZYh3s1CZvslXbLkC34Lcq6gHq
8hfggsDOiYyaCQSrQgu6qFPcFI3nvxgNsB6MN4bFmZ9iRNGwE7NHg2maBlIwZ+vK5AbO8x1Jdl4r
vxRBc/fi8KkStGJayaUgpEaSY/iCqy1ZEZmxqxryN+Nsp1roUbh5EgxPPjQAGqZ4KyL0CBjikv1Q
4X2QWIvGeKiZfMWhLmZ5IttT69W/geW9GgVNYKH+0/n5L5RFRTLnIcn8v4FELRYqJCbt1TLDI1PN
3yyBXnD8MsNSnuPVavtrqbxXa3hP+S/0awWHxLOOJXZUzUI73UJgRYH6ZZbbSBthlsQEjT47V1tn
xK7qu2Kvij/G2CTfvXXqAkTQXgABabkdvxYSuVAGPNCYlgHs6qWvy2vVAo2NBNWOFhRAeXAb55Oi
w/xMGulWesObGoIKzLHBWjOnYkbWps2aAhEp95/Tz/lg8XuoE98fcMtKYYIGY+Pwe5QfsROBOLYn
tuaYLilzibwyYL4h7cYnyBiLD5Rf18ekQjRUyfV8ff3dQc1e5gk5UkP5iEOGsn5AHECypa9anM3e
sZl1U4Nh/Xh+yF3EyUoBzJ8456ZN6k+aMrx1+T+Szms5UmSLol9EROLhtbw3KvkXQqYHbxMS8/V3
ofuikLpn1FIVkMfsvXbif0Ve9KKYXDRd9G1krBo8ZzNm9D2Nds1FQaFnVm8J46oG28QCxjrXXbaX
KReSQhxmqf98zfrSCZ+wiT9bTlDsMD3r9F5VC1/dYUSZRthMyFGjbjDH1zGd62OKoIkQBwEQw2Y0
Gki+32iZ0Bet4p9Ek0h9whqmHW9aiCjPrsW101xvYdEMFTlKXnZuvGy+vEUpowRM0I2E/Oe7MEMi
Br6G5FiP02ZD2pBZJ913VNe3VuFXwAev5f6KUu0F9M0Hko/XnN3jPrdIFJr3295UbdH08Syaut9I
Q1mnyU+NFmsZh+XWMc0v7qUT2X93BQpx3iQ/rIBCnm7pQWrBT2+XWwJ8hy1X5L3JrXXn1o8RWy8I
SJ+oQah6tlf94BzY9aoe92YUimUHDtcxFhUs0xUIQ6uvZqsGb6cP2XE2WDooHuM2WmVGxPHl2c5K
dv4zGpu1K9mgCCqloOS09Mpk27UmUGrZGIj7c/Yw4a186eZ3opvFPa76bMfux/XVPw37OrGGjgYV
qCm3ZoPsN5HQTKh9PW4U7qaoBpsJcgDLZJRBDWPu7HA76TnrpXqPo3/jt5giiCogIpkgwDxFJmho
2UODYUjhml80yKmJofnPdci2GUh2V7Pa8IFte7qHRN06gvyjzTTVJUvakPA0nvAevAWDn0NF5gYd
8IrzqKzA6cmCJWqI3zMswhdmXyTWIiS0kxfbMs+yg5Zi+cNBCu3hmWWIl18VgDGvpRG8RDFDcEq+
eFem5s/o6ucCVNMQBadBleeqbTatk0La4iZLzoNWJWhWLdrw7IybYpva4hpTlzyPTf1gUah00F9G
s2z9GDFyYjHlZ+Jb8BCCEpxuWn3tkOCJjgWH9o0HQ74s+v5aRR39ED6jHH4qmGlGPimbW8FQzwak
kckB1zL2MaMXDnFCLg6eQXtuWQgiCiHQBb0gk1k/hunGOCy0zUeQKkLRYbdmoV2uZcpSUvpHmHI4
cXMSehti1MeWspEdKd5a+MUDeQMgUZX2mJCCLeM482ABGBsrbX509u5cdwwFDAjoACOCEypq4nuH
11jwDlYZy1kDa4qNu0DLugqRPtbeElXVfMEmk7n8u8awin4RyQ3l7QLe/Isg7Csdary2LPmt6vh5
nDSxqWozOZZM+HF7i0ceDh84tFDF+2O+HiC3HNz0brgeO9FwNIgNoMpxmiYjJMxq13E0vFoMjy92
zHOWNp2Z3cgJE6YRtQKCoSKI5OzI5hzsCpSHKDOrKvZIa1ua7Pb2eP5blggtGQKQXnpqu4oFnkj9
F7/XGcl2Kl9Ly+cpu9axnytVFCtpzL3SkH/qhH3Xwr80UfwkmIfhu9V0Ts1yQ62NQS6mPoHYsWRA
67glVD4fUUWgjO0ISomk1hiH+5LcXPDfzUeLMXgAE2twGtVKP5hMXBagA25JzdZQt/x93o3vhclD
uc6LrcdUIOSHUar6qSpQpYBFULa3fC9mM+5mPtQjRmojD9GwCD7sgdFbMZfrmj15u1Kn72QVNKrg
I6Mchxj4Xdi8IGFii4Vs04uuudFWJXheonxrlunBsqkmnLR8mdpOsUoUPwaa1aIyMVEVAVIULhel
oj0FLB2uoc6JRGZjznaqosyYQaBGnx+olFAg1aPgIqpgOwS8rs5XoKg5o4q6ZkwAcJEU+j3zNaxJ
aEvZ148ucf5T+fTUURh2bbHNnGesM6d0LNotCbH/9CCd1pGkNjfnFXMLjfeQJsGLI0cWL13w7JQF
dZ8lnjDUz5HjBRkvCOatYi8FRDvDg20ivWS8CES8AfacxZRYGQvAOj6QGPbWm7FAmap+Mx1gFEyO
uZzrnlK0rVgQtgELrX0VHKpu8MgAac/4Yy5Owg09JzfnMmQK4RBXIUbnHbDzsh5pcSb5qhVxfrLE
j0vMXhVY8Io7/dGF6dUGojWrnczV0KldSxNZCTLOvVL/UAyJmMh8kpsS8Zu23WHIQENN5TPRju84
l3+BfZIyLdYeaw5R+XedOUogmmVYRCbAKOtnQALezbIfhUUA293HwDxirgMmBnBguMTNYjtIIqvL
nVQN6wESqJlu1YBUnjH/GtrylfBRIAgoZUzcrIMDHtjO2UMYy9aEAzHh/VmPTngConBqU++/hBco
dFlLOAxfONn75dxdgpg5UR/eLCsD/qPbmzTrPVyCL8hrIsbtk0+cESsdAYBtQVrnmzRAJc8ti5tP
61q4/9qh5GHfaXP80r+mgc5Q6u7ZBaYdpf2ut0jSZlVbEQK/apHT22nIKcdCoonrUzFRh+sjmCCO
vqYI3kvf+Bbe/LSqKB4i+TpV0efQaKQkA32yUoTDEamGLJM3tpZjlGSFHjmz7C1eqeHOAwpqgIcl
EVACYz86/MCb6fs9DH9BeV6GVE8ZgatMxFDqYWA3TPeHWQm9mJES48ACoZW3yqeQUD2x0XbIJqg9
DhU35TD4Z4TiaD785LNTzpseF4dBIHYfkv/s1FjJmvunFRwysqm2Ws110gr/DFiU0884C5uUjM4r
rp3tg+SZQTz3jCSglV2a7j6QuKLLKtiR/v0+2iYPQQ07u862qWheXd1yD24s4DvCgGJpyzLdrQis
YKkKS0tdsxpvZVW8IzOymDlZtAjSfIowRSV+95js/tS11SNlaVlUDrq9bEd1/KhQPQZjfm86D2t/
xQjUXZpufwHbfuXohZDnN+/BLPryRxQZPEopsKl8w/Q1EeGnnYGHEWx/sbSuR0sfWRj20ybSvwe7
P09xVfyIgSQ096ic9m65GmcscVkzrCMhVzdJ1lk1kCmUT5/GYKCQ070cfNuIKx2dBxl/BuGhebYa
bLBd3O6XmqPwaJhItdKBRbXVhIhfUs+9tUk3Yf3gIG1k7m8MpwCm9JtXLpVp3ssb4hSGumOQ7512
HUVZfPN7a7zZA+r0LPHatdOxpTYwnBOnTnMXecmtZssNhRArva877qlPsr3udtMNWvR00ylLDwDQ
3hH1f9qo0dro8PcvsQQkFQYsB/eXu8MYTEzBSxbNRIakeWCQsBZjk63bLHsO44Rdqj8eJj/x17ze
CyzBBBqqfh8K69zbOpcmKHdVQqBRIJEmuIWsQnWE9fk/MjvtV7ux75M7Hj0tea+S0r95qUGyaTY0
J5o9eS7SDst78yOyPvxsuWXN/5KEDZmH/uWYqZDiPbwX4zg8sGg7G4CYBdgv/MeppDekfhhBClXJ
TxudQVYbTw4hUZjDPXeRpojL8zTw1gSGr43e0fc9GVXb2Lar5xQLDOMiT/0iLFyzQw7gaR3q3jNX
VbpnOtCvgpw+jDG3hmpJVOdIspM3JiP/DFpjXc2XPaEEzXr0/H5pzz9ogoNgyXoPfSkJwKJ0iy2q
7nNnGPA+hry70VpnUA8Q2+nxcEO+ReeBJMmy4oFshGhm6gOvyTUDx2Y85Lv5Bl0lY/mLiQLBWmw7
e8NxoYGHrLOA6XBaZvW3n7JeqjGi5l3qXE5dVyIG0vtfodn2GsUwLjDfAqoXNncry8UvspabIaPx
zaeb5HWJ8F+lLRlwZRcfLUH4SANGpCU96qY1JUd4fdTruPn1ne7LBEH7MmRzrp7rP+eiizdIkdQ1
qcLNJCJ4tx3a07R1/LvNGBInsFX7CZE9ZXnxi4RkM8KEntLKSHaUG9Nuwlp6Lu36olc46Er++56s
+O+g2YcORCJkgtOqUUGz4fLMEIr1HvZ5IdZTaH+5A8M9TVdnWvV5JAR7Rdu5otPvvkT2ZPNAKyTL
egkOJnAmJGEVNXSDkXpRJ4l+NxUpnQX36/bvS6CCzNR9nZwOc/bkOBBEEWRCkSUNfY+oYIYThoI1
HVQuYovOf19Fpc3y1wd9nQRvjKHLteEk44rhorTyu6dP7N0IyavNlDEHjTcjMK8fsbeTAHy3QzJy
PdOGDuUT6ZI31ZXnwZLd2XTLEYxcC2jRPbZzI26Ti9/CjsGr9up1quS7aMG15R0p8NCl0p5Wud+D
lSWeCTO8ZqJjBS+E1KVpDHUHFtrf8SnIC7/gBlsl8yKSwdloJjhzG0mIBzDxsz+EB+OK1otxG9aL
CZ3mHayMRDGv7f++0jmgIQ7GJ3t0ATxL+zIBQ+4IGlzRVAdr/GPxvfAt++ISGFEh8T7Z/bCcZk6d
W6t7a2ctskdYG4DVQsSNK6NQYhf6JW9g4NNeVcbJjsfkDupMaRMjhIIhus+WL87zpwHaBWEB3bRE
qvxMNJm8CD8kbQ0nFHIJYt7q7NYMERMVnXVJmTOnreTR7Hl0WVKq3zHbzO+HWY3ikvYMyFDIvHSk
QtFAJekJZiqhpJo6dbzJPcZawzKCD1XiZh/rs1Gp5jxGOK4AAC1dnp6VNQ+YJ208kwgKFGag3Gdm
lk1IbSzdEStJtN7Bxvzn/E5eypNlKvGjGMMN++Q6gIgSM/tbWSC7F57v/BhkyKcgx4atjwrnmDts
nGSM3VQAecpNfkxw7vBsXKTFfukD3GTWUReIJ/XYftIroEmB4271EEVZPMbeCbMrujqDs9Fl3eJD
HkYP1AwAmr1dEsZPadN9BkHxGXT5pYGctMi5+Fe5y7JZm1KAd9izUIBNCQDuYTYlGPa2MHBFE0yn
nzUXHRNkRdAsgvTvRHb7XoHXd2twuhzdl0ElDFJddB85Ed/LEFta0aF3HbtgmwY2UCd8hjj5McX7
dOEa+HP0ac3OYuDtRUcNNdaid7obUkdwrzxihfXA+8Mi18ZSoY0hWh4tQ27T4dvota+wib9tdHEL
nrSASfk/sEz36yQcv1IzOzOjQg9YhubOyGNcVu2w6viZJcEdS9gYy9oDX9A3WbiR5cmCjLUaDb5z
XRjrKOHBVhU0xoyFgbMQBtU47Ov9jod82u9FzjIlYURYQkkkNmVayjrn70Nbnv8+1ET9uVE0S8ib
NfBUfNr0xmOBNsqWLWDaZrrhlWfp5rGagfx6xkpx0I1+RlOb+rKL4KF4k30iPANlNUUpw05yQKr+
GzlqvLTCflyp8asmWfdMEiqePLfdD6X5GhqQoQBGs/xFn4OhyWpVPGPIv0s703FQ/ucCC5dIchxP
C88GgQxane/L2cnEU4S8HGRRiyHnTJXRWoqcfaGEgD9OALkoje4h8MbN0GKXiFvHhtzHTsIhphAZ
IAWiBmtjXSAxx0WSeoh9/EecI0GuQt3fWcz26BIUP952jLpPUOck1EwlXX9fmS9B+hL5tIWmaU+7
LmaoNOdY1S7/Cx3Ynh0qDX9LbQeSf5knwt0nlLzx4O1Z6vAW6R6tRG+cY3xl85G1dEh6PZnOQ9Gi
75ooBd/f/ZZkxC5ZWr0Fif9Z8braFdO1CnSdy3hhMQqLGGU6VpJZNwRA8Ru1FFSJg4N9/lD1vEdN
r8E+Z6mz7LoeavB8GVTuBt3vbBUmY4j117XmjOfuwb/gQeVryQUVxURfHDlbzFiY7BNtJcqGIheb
8VZkCGSI2NBpJFnWZaWFwiH81YSzclQJwdgTrISQVS9BkoPBzyhaMklMmOvBxemb4gt3IzjJyYOY
N6KHLA2KECZrLijG7AZUn2WBxfsbVTmBKbNiCARDx8AQY7zWr1Jhym0lgnfX5eRJI0IaC/US0EKE
/oQ2B5jOsq3sfxBCirULkcIpVHGf0Y2gEzd+yQ62nG5hxO0XvpgyLg+uLLdW23zHgulK3kHWHfAq
jT69nq7nByf+8mV180A2or2SxiYyo/6iGck2x+GRj6on/wgnpt2Ik45ohWMhv5Y6D5xx7I1FawYI
VSAp1M6E6R2biFeqcNOZ7F56jWdBSdG78qUYls7s6AgHXBrJoDswlkxITDyHkK5RWG8bhT4ssCnp
4egv/Ypj2FM9GjVj+tWy6UDvVq5Kfm3mckiNhxx93cCSSE8PeFkrHigRGg8cBeC61zZGnTydTkY/
EFaWM6ntWAiXzwxBbjAmyMxz4K5IlyGrnXAl6wHLRMQQc87C3mgcLtrKwetD3OcyHcn6NtrqHRPj
XFeiXDD5Daf+ZVKttclj8SqIh4EEjgTUJdEO8HW0y0x37ThEBU7+sywTEEZ6d9PBoXmR6+/TyUfn
3IufXNhgqnLW8W2Oxljh8AMzgPUcmdIWvxddHcnHPYJj4Ws3kRicg3Z09fUv4v+yDajdV5PyKTEQ
IRQebknYTtK1pzXjcuojdrl4kmtipAKM6713JfgyXuHU3GaRveCRuZnh/jxUf/SumydMJVV7Ii9m
E9/9xqrP2vxBdsaZAF5EsFl5gRYzrTR2T0sM993BYNYT+7pNJh5BBF34Bk/JOLAlM5ZhGaLy0oku
5LTz1rlzU6AfloNpQ2XLyEPwXfKjLNF8jlqNWjc4k1CzzhrzDj8M30LMkPA56aeUsOH2yqnO3GbS
3pvK+mgVyCGmu/U+zcCl9N4KFjTSgyLfwxVgm1Yk1pxBu4M+q5vquy1xuJU+Ur4EXYhKwpk5Yext
spRss1kRfz0nRUvMUgh3CC+CLuKIX4zT8MynSM0KyhdbY2ke+MkLL5mkz4A991nK9DPX7JWIDDJE
KoovIofx0IORMDHHdXS1YduvmLP+R+jNd2+0D5mQ1Et/z36BA4jclr0FpKELODudDPiCpcP+ybQb
CCBeK8QTUYgJQRuHcgXFlKeUc0p0pbNjDdkCmilti/FriP4XO8eo96jIdCbtkcuqzCbcoqq2Jpcd
tvGhZpcapTtTY9ueDmik7dbBO+LU237KmVBSvaVT+Y/1M3BoHWtGQxj70g+0aTFqzUcJv6eK++lt
IvkitnVS9KZ5m+L1LB5XUMmstd/ie6OKwh0KW59gRRbnAR0cuzNf3RxtwDRo4ILoY7UEDo4tPUwO
ZaC9kdisDej5KAf1nnBXzMDYLLp/dhitetBCJ1IaMZmAXqIRRmbd8nOzFZR47Fi7EfXX/Gvbr8rc
O7+tqJOFLzF7+DZR1KKrgb5Sh0Vx9EIh/t2q/uHkwqA25nFPFb2Y4mSnbLkn+Lr50nh3Uc4dBQ61
eWF4B7qLwT2j4YdUvG9b81mg9cIEmlBUVhCIRnBldl1TweHh5HIZ3/MyfOpYe0530TCViIaVmSXo
g+46zJEiMF7ZdCcgNHFDxC/UL5+BXhxLFmd/sQP2fl71RFaw4xS+GWI4dBbP0MlNgl0zZcB9c66b
8tnMgz3GrXWC0R1ftvscZ66xiDVk9wlpfCmHUsoDYzEZEE/I6FrP1Q6gq1evxO+qkyHraIqcAFTx
OXM83nFWICQrYCs+TvEEjSLeh514rUrVrycHR8isTpAaEzMvzn/NjHdWTfit7SlH7z39J0QiNmPb
PrSBuhJ1GxIThuVlhzbgFObFT8pAeFWBcara9NDn3HNk0K3Mxv1X2/nOc/NXUYbnLkrvLfoa3Jib
pib62JQ3NHiQcihvThOxcsQOZUgrD72kFp366MVyE/x/2g/DDxTF2UPXKE36VoiFgREE9NouzxO8
uWEsj04HrEnXJcpC/KtOeA+H6btkF+uOnEKZW/zXCs9asBoy3Uh78mm1oSdoR9Txr1KHA89Se+2L
8mq1TrfMgaVOu4yTChUndESHrc7oqW06Aa921baoBxI5u2HbDsTvEHi9rHCTDeD/6doXpcIxq5Y4
Yd9D9Evken/XngN6bsCMZC58t3odTV7vtGTLHwXJ689IZ3yVlNkePgqYRJlBegVTch11AG+RYCMu
PkYMo62dxyeddZNZb1OWekESPhEgyaCgHk9NMN/FAyD2LKHsxVozQ+cHKwZqbYbrNAECz4nBYY6G
VCuHNyfBst4XWCxCXFGI+lmJ8YgWmF/A2AEFWjNLSvYx/yqSNv/kZfq7MjkDWuh1Dot4Qj2rhZhn
0EyzWIFNJE5q3r+JggOiyCmKFNp/m1+tYDFRCSh8bLMGIPYxdQB8mHilZVcy4wGKufI/qPBb/9q4
+rcDwXtpNJG+tFDTcxp6+H+2gYXFKk8ghOauXp4g9PzaY3St8ZxpnfsWNnnPtDzE6VYGCKpaOvCh
XWlDcwBxM0MQGQ+oRN373DDX4VOlIRPLe5p7w2tImTfxiA6QSdnhOQslo6NnqEeRY8pFjwUPsi5z
RubtyRkjyIy5uZuS6T/kXSywFfD1Tvev2kgjA4M9js4jMylZVt9dAfqmIN7DV/1XXGOkDm1KGS+u
IpYXBpOFgmdBWMQXY2Q56/ug0ER6yLoaW8KsrkZrG/p8wj6bHzRvlrbUaf3QqUyCjJlmsiiwST/K
WerXwlvZ0n8OAhtFdPTUuszmhpm7pmpKiIDLAK5leIHU+d5oyZNpgHRKjU/wcDmbcKfg/qX6a4JX
ESHWN5r2ngToNYNQMTiquKPDeWMznRAYm3sr/6HdR2fO0RDl09YpS1hkifUKOYHldVKC4WhLlyFJ
ctGqKww0qLb25K6qgv48oYzw6l4s7ezqel27It7+kxnQfa4IedADFAUWEbkA/oZalzuttRAXGoLJ
1KAQ6wy7PhlY2Il1KWB6kme0DuriV7aStGqgd4glLK6djkg/J/im1XoJalNbxJN2y9n0jbMpQmdM
O1Q5cCFO2FBgNKKVgWFJSgrfJC7iFSF+CIwy8cq8JDy3Nc+b0bDcLebWfG3zKD8jf90XrP7vWT6G
ByKfWPxHDRWo6MZDiCzp0KPwHLTQYNCdRk9x0YsbJMi/LyInP00svR8MulKz+4TP2G0BdHJ98LgJ
mRoew6Z5JbLHOQfyUBpjtYY/hEPGLKNHBJqPjWnlr1EZvBVYPC5G7WoEFrPfDIvGu9sGq0y6n5Uy
rf6sdNc+ZmbF1a/3ySnnh8blZFGxgQsgtQojXKB9ks0ZHHRkoU+1DwDHQ0uf4wDZcHEZL5X3zuIC
uyc991sGBxbsMRTzvy+VrBBsGZrHOr/aNynDawUYaGmMjEjHFDZ+W6O4pBpZKtPoL8y8tjg2kyfH
HDrsYnqyEd02jErmsXzSxxqGJNE1dz/GP64xHuy8wDoGQDxyMmHXDrSyE3EHI8xpJlEyjbtjF6JJ
LfSmPmrFiEtuDKnum+xCSaAjDShRPGvMCVTUIedlvq311biamqA6NxNcnx7w4dIxbKioGkx82XRy
6aYry9ZomCoLibJkd5CnuWIDE5nM+bufgKAELOKF/XDS4OBjYGEs3aiKgWESIA8eo8/SF+1pTNKr
EyjtrKUlLlUp7yEqcdbOQ/XRwlRAiTXALUXR5FAQL6O63wJJHXaiRePtxW6DULL6LmUZXUkbTM61
1wKPnnTxkkTBStPYRYXjxBpct5I9aD8SpH1Zn0dLPmjREeuTBPilBPnOaRGXrGjGmdZDGdxNUu6l
KcTelxbPt8YMt0r2AQK1wF15LKBWSgRcQ5zjVwnsaCFaHOEJKKENnQ60+KTdR3RyzCOB1kE0xDth
uL8ewfD/GvfdQ1W51TuPlVLaSp1o3ElXOy8qDFavcq0RM3VMKuGRVuPTOAM84GJsvJuGR3ddONhm
C48ANM8AfNVx4XyBed8MlLL/0tC4EcPDcECgYJjogs5kQqHaQxfzChPZ4xk9Mjpq1DpkaH6lp5BH
VA30BlU8fuKIu2mM355r8hGW7ZRi8SNFdjlBdHqf9BHZZdHKvaUm8suqOYodPdMJ1Jx+pDD6+6Ix
an0tpecix8eXsuiq7tyGXnv7u1sc2qy/r4wcVXgYBc2yoKncaxX0877VtddctAIVd/lJjN1/TdEf
ldTsZ2GP9vOAKVybimcmddohxESyGHwLz5UVkUTQy71ojEfYW8mP21uPqGfBEYauOs9/7OnDWfdt
AbBaG/eqQ7ptAYKgso3dTZ+MtPFj179msZwOHaEuF6cydk1uB/e/D4b2EXeoSfu8s57n3G6EjU51
R5VNIiZO0hEF2UffKm9JzY+4wbDzYzYZLG/mQs0kXWz++dlR3QSqVGbrqO/TmsG8qT7AlIX/0kxy
4U9WvhEhfEDsEORPVCkAs2kAM8kCrYXkCaksHt+dHPG0GhvrykbQ2jPYw6Ue/Zot+6f574mL8Ldd
GJGUkzhrV5U80hPbRhQev6fSqx9/f6Rr5X9Gg6S6IdVl3bDCew4GV26Q68HZKPTweapT61y5p6g2
H6mrO+8tAumNVStz20Tk9rJzOYghdR5aZQ+XwIj5XvOfs1slfEGqFQ5GUvriMn3x7MEglGHGCEoX
CEwNv6qpcd///W1jgMaRLDdgDDRIuALHexcd/XTWFt6poft7Mcpp9ffnhIi8MRQCzMYBvm2swoB8
lt31NtK/oxwdR5fk6u4gaVo09jCtRoaIMHCT6jNLiF+tev07cQpnOUyRczammhICOApSozbAMu/k
+4C0QkSzvPOszqq1snqo9bUFc8CLzG1WD9FDl+IzgxK1bnS0x2Zs1x84VzHZDQqbYVFfx5oXvxd+
/fgPymOyVKyrP/IQkVADGeakl0BJYhnu/v4csxWl/pQxTOvHz17qD71tukcgyE/VcqbHCVLWxoWk
hEjaOEH10zkCC7xd41/cBRVyiqk50ArrJUZLJKpevePDrHfZAd6QvPpKqqPtugdu3dFmztogtyim
dBOPZnNyU9JlClwwAffmQqH+2/o8jy8dKJAl9mF9V/M3xAFloE8cyz36OTT7LuqGDbhcZ6sxwh/N
GfnAS/Oisx6JVaPeLJWYJ8Kull6LNDBj8fFah5q5ZVsi136j62cOlpSztJJbK0yGczho1z7wm2dE
e8+h5hEzRhdR63MvTATyItea/Dy1OpZv+MUbakQ4eBz8WOT5ktRuYmxkeuvs0nqpIkopctWarxLb
kufW1gdN8skxI/SFpnpzZyyCn3nw0aJ2eJuEu7G9xv4qyJVbdln0wolc7Rrb0C+2hYrt7+pygmCF
Ez/+iFi2oDJIz3qv3KPZ1ozZKj36lk51Rr2vvVh5BVtdEWUpGYr2JcC71GJIELST+DYSezVWk/yP
WTt6UpIewkaZB1wy7TYcRoxHzdS/5Xq3SUDxG4MXXOuaEOlE858YHhvncv7Kc0nvC6LcRndRITnK
HGcf0ez/nboB4sFRE9NxApy4wj1bv+ARcGlgw+rDTIufPJzGn27SZ/IOfSbtOrIf9cQ0vfxKJSr7
SnrpmzPx9hlhJx/9QJpVex/Coj9N84e/z0Trq1PlqHgmPGZrWcjotcWiXpXMrHsBvQQMN1pyEObv
EkeAZbu8xOD3yJ3RmlNrRQZtv7WM2uDz79rnEcu+tQv8i86G+NpW4BFbrwmerbA+ejnKpQaw8mns
GhrDQHhX0RFDZNbWTVfjIbaLERCnMvBgDRSruOQ3GgtdNoixjakhMD7bTN4yP6YvAOsMPlq9sdZn
ndnod1w28VaPawhH9BeJ4l0vmAuBZ0StZNWEFujKMdDlNR7jkkijt49SiDu+SSBDCcPNrbALu+7z
3zFntVXBrptMGci93loxLWG+5XmoB/SDDar6PiBBRJFj29vSwq4yRDmGQ0U4WG3GezqjceNOOJ3B
BtMdTMP43g7C20xpqK3FWO5kbhgvloW/HTixOKYY8qxM5c0it93qEAlvuPkWxArgKdqW5DjqGh4u
Y99cTb4RtOq6WrdFbDCCJA2K9dYrLIl6C2v1KY4A41L6j+8wUiGU6a51YIgzvk/9ufahfg6ZpQPR
I8TupFdBu+nisk/Igg8JxynhWgz22LAKyEmizwzzSCpTN5dLl7/9iM3tclKKxi5JWh5s2djo65DE
m10g5ykcmtonEpu+ZW6y8pG5h336BWYvFEY+6ZkF/H2iAbj4iEz5gl72SfnOcGlzpZ4txUDEELEg
6a2755NibeGW3xFm5kXs++O78gmBydOH4UnCiP9+Aj/w9nHM5sbUzfceARKOmWxVmaq4sQaNj6HQ
/42dtUd8aT08r3sKhybdaH1c7eNEy45/n2kKM2TMWhoZQXgebWhnkJ+jXVS04hzn/n/aFEa7rmb/
mHERtiRfh4uou3JziEPnVGKre8abNLGD2lPZXTPI0GBGGk6WOATjp5HPyX0EoaZLkt00cYr4zDQ0
XGMI7BbYmmZSGMYjFmf1oZOEw8CZrrZ/T0hVfOvZEICwlT9s7LkMx9SRx8Yx3gr8Q6Xp/CqMD0PR
gswCGoB8tTz/fcg1D96CD5JOR2h0ryptO/mquAR975JdYCQ3D/Oj3iK3J0po05HF1SBMCoLd/69G
wA/9zhMVsvbGGdZ2y765I6G6Jr/7ofvFPCsa4o0N2Rr74uTenPGpTJ4zFp4PBIbqoSaWY1aYyl08
dC/R5HZPws/uxHiPz1Y5Bfus4BxOKz+5DDQoC9WKTeAVxTM8D+fqyRTruhm+iqrBUmgrUM5cyDA4
yPAQYbxvu0CurJkVx9nk4Kcxm8PfhQQwUDFTaHmfHfgVXqtvi2AMV1pJSayVmoBoq1zyXnqz3yHr
OxCpaT+aVEfmPaR4ps2Xycb3QquJzrM1ss3fly4A6tIBvUia/d971/sWA5kw1HZFqpHiA4CvSOWl
t1pYxn2DlKJrLM7RyDr9fYbKv14NYR+/TU2SXG3NBnAzpCD/ieDrjNbfuQgjmGAsWh3ymuMyQ5u7
saZr/pUaNmyIejAxUARdGrZzEE8hVbEhVkPbb3WjAhnETu9SagyNBryheC6l/cjKZSX0cVcGU70K
BmKmCpnemSOHS96gTRFXX7hySWTFDOmEVfT0P8bOrLd1JcvSf+XiPjezOAWHRmU+aKBGS7Isjy+E
R85zcPz1/dE3qxJZDTQ6kfA9OraPLYmM2LH3Wt/SbRIS5JgHn6K1TlqHz2OK7HOCOPUChOG1xfX7
gnR2WqtMng1kqqyqnRMcAKvyO/piw/TffkhNZol+3b+LqdYupak9UvLgP3dR//9e2WZqWB7VtrWe
x5TP1lhCuTJgczhxSsdNWNE+1PHMF8nQbsNE024q7n6PiF+GpfRWgRFBDbAn1/V6EqGgrentHnEm
XiNhHn7rIDKqixP9ZyzgCgMmBbypqCKkEWnpfg0ZkV3zwvP7gbzeQ49pblO6A9TZMQVn2rTV1aeb
syzwZlwgoj1wOGE2P7jBpTHz4hDKpF1j7wGWHp98sn9OkRG7S7PDboUTxz9MzkV1nOQwpBUKRIOz
p45onTOqmzy0dvsa5KzXsNfBZlXuUu+YtgTwvQGEeXUQlvtqniAUmUBTFqjFxmkcXhn2/UPrT7cO
V6QX9r2xU9qCTrOqiX1g3Umc7tecJ/e7z5TZ+EwWiL5RZhWwMpTqWxCGay236q8QIybDgLq8uuGX
P8DtkkVbPubWDJysA2LrU3L+tFkIHhLI/dBGVGscvI09d25ykIMVLyM20b60C1xeskJqz526bjWm
3wOgsMNI9/Wg49k9/D4EIo32bWxuUzgZx0J96PGz3cUtXoqqVMGp/D6uvvKqR+wIk2bZRlgLFlll
qbtIzZ/Jrii2QY5K4LfV0qqI0ESL5tqggHq0yBxfDoppbsdYD/fq3MUYov61t3Vnp4yTegwleuLG
B15R6bS1w3Frm5lKk6OMvcZGgmxk3S6aRcE1K9IxsSDfDnamosTVrFVI6vCgL2l7AFvvNBensfjC
DNIxZ3NeHEQmNKrRtDRPTRTApY8QbWWsPFfHrY4CzeUzOv5dXjRgybiVVxMun4bK0oyI4Jg31MLM
NE8WspibZYmndfm4Goa+3RQGi7ftR095mFPyNOqxahLrWOgUan1gq68DAjDgGTcZdcnDlPEsBgXt
UEDjlXGhONRztR1p2COsPHC8TjcZFTfDva9L6gGE6LeA696LOC29OuItlnr9TiOrX7cMoD1FCc+K
MoxHpYCbl5v+8NefsE6Mxx7fdV7Bx/r9itEY4y2npX9+bcQTdMpeHEIUhxDxONL8fkAp0JzV1EHr
7IMQhe61l3Q0nw04LWtI6GLpFvDSDNIGXutw24yyWPuBUA99zy+l+anjzQbKxzk1r5LJ2h0aexOU
hvqkZJgNepUc9N+HDllUeeyf2qloTpobGI9VM7z9PsLDhhpUU4cjWe1l2o1vhWx1r2W4swXLkb46
DsN4i4wf9pEDRkWyMtIMJCY/67UKxSotMZHQJ37Qhe/AHo4gwtRNikAiQaiadN1GJF1yDCrTpayj
GZTn7ZONBGTBKkAva344adYp5mh3+X3kYIyM2JUxAhlvakCuZROq4Lp8Y+1WgXHt9epYg1R5Ufs8
3GHytcFB+Y8lptxHU9xFiu98OCU0plbEE1KUyr/IiMI0ctznPgnPzAirM2kAwc4QzDJj29n97t85
Fc4p1AOMClmy+atIrGzDpuUC3TT37WxPrk22z9V0Z+dGsaqGWjzkPggVPwkf7bKQq3p+BadQ3Q0Y
fFzVKO9UQ2muRhQWjC9zdZULWtLNMPX3pTNsZWOZyN9wwP2+Ky2CmO1Y2TudJQNK6VjfK6V8D1U/
OtWg5C0U0x9Y3GCA6pN9wkDMwDAg0xdd67j8vV5T3TyT2mNj8BDmrq2Mq54P/Cp1k7+4g4VNhP8R
plIFTzbpxMr89wL7CNrSyd5IGPTpOJzbyQ4uvx/IuTe83jGzpUyMB14+9fj7YvG6UAlNabCn3g8f
fLj6Mxz9Fbg6+dO4ELSoe6F/bb61DMiqgg5gNhQW5J5O2UZSj9fM1ijJzeDUO76GVXKw90Gt0UBs
4/Zec/tXmw4p49fQOWhEgh2A7b/aCCEwwNDRnaRznoBQrfoYTd44FtpNi0j1bmJKLSVmo2yamIyC
9Pu3CNVVQsiCoj4HnNmxQqHIDSGj+IkGoQg/yint+uIO3SjT05nAcK9lwhvznZBp+KpMqrWz7cIA
W2sEr3HPsSpVpjdTMzlMNHbxFLmvQ1waz61oOVPkCbDFqP8eif95gkmnF9pMGHHVMzJK5VEn7Wci
U+dOxf4Sg/J0aOQq3Ra7RkE9VmTZ1rKgPxPCQkcUL59QctiSShTvuU8/fHhIl75KiOQUrrWpA6Yj
DQjcQ8BS+lwV4S5LJ+WaBI12IkiClU2Xk2g8DvvBXaCG+SV7RoK3N5wGyoej0Qs50EIOtiUhAFdr
SjmP8DKbsvq2rDLawyTRH6kdHyiS67MupPGoVu5BTPHKBzm9SzHLnH4/YK+0PYhTkIHtFqCc1Z2C
sO0eMmannt+kJUMCn5ZO23wq3a6sRP2Va/j5oyakeY3Xfpclw0udoIQNM22R+Xr4OEaYbux8MM64
5SaGNMlj1QEwxpQZ3sXGGPCmcWAphvF+UKMRbC5xXP/6lQow3rhGyuO//l5UubupexBNeqcRyhXJ
Dj/0f32X2VfPkc3YVxAr/fvU7YLdpBrMv27RNG/QfRXjV9pFlqewx20Hs5Gvgzj9nlCbihXejey1
OY0ESM4HILcYUEAmRxv/ygmNb8Vl8Fm4dQAIuESQHUOukFEA1nCstEstgVlYfVN9NEBI4sYhG0kT
I4hb2jSEqminbG7ThfShyOjZD5Ut0fxzSSA61u+636NszsyIUaV1n1mJ9dnK6M1q8D6rCB82dPKA
NfnGpXGa9JCCq17lREG/qA6NT6FEEKbQVHYM7AdFe3Uhx7tRQLDhfHHoxLBjxxqOiRCXUk30I3Rc
/74J+2Q7Dg48JuFMEFDffi8zM82KQydm5aaeXVKtyS+/f2/lSMKQ1ZGzIyoA3nbT3XoOOTuhclZC
hzVs4Q+7mwhGiyNS61MJ0ZTUemPdByC9d/iYK68Zv373fBngmAsEtXg07kiEAHWIq6RPSljPWfA2
cco/pYZDFUBBvRlpy9FZ4oM6f0C3fDEB4M/T651fha99m+jQ/6Lkim51wJ0k4KsaRrD9vY7hI9fH
plY/opQDJYuPckR1Ne3itAA+S7Qv5Q8mGNRlGZKGc27QEoknjitJ59IYlXm/WJnAvU6TEoNdm6NM
3BmC7aat+yGhr8UloyCiGN6SluQrrdLGTYh9+zT2xnjCyUUBh/q9d/AtCzF8pGZxFTobjspNSX4p
LvTBZHxXQoP/HQ251Haa7ltPhugD1F+voPGt65SOe9VynHts69AfJbpQqJKr3yMN7JJxmQqXIF03
2kOfDI7EZVfrSEr38vunHAXNURXWS5/ByzUz2cNcnu2iXWAfxzypb6k091qmdK9hCkItGIhjU3yT
8XGeuDf4a+R6qfaw/n3YD+B+s2JuszKPWjSVGpFHyXaUKJp653ZacoldXtCuTvN3v2CTSQOMq1Om
R5uwC2EjjXryplbKkRb86c8//uMf//kfn8P/Dr6LS5GOQZE3//hPHn8WCLujIJT/4+E/bkXG/3+/
57+/5t+/4x930WfNiO5H/j+/avNdnN6z7+Z/ftH82/z3v8xP/+dvt3qX7//2YJ3LSI737Xc9Xr9h
+Mnf34LnMX/l/+8n/2Aey79yG8vvv//5WbQ5tILrd0Bw15///NTu6+9/akL/faH+ep3mf/+fn5yf
wN//vCvSr6J7/7++4/u9kX//01D/pqETMTlnOaqjqUL8+Uf/PX9Gt/5maY6NUp+ThtCExU/JyT8I
//6n6fwN2LFmQWEUGpxTx/zzj6Zofz8l/mZajm65BCxqpikM7c//eub/9g7+6x39I2+zSxExC+Cp
8Lu4f/4BNW9+r+cnZ6tCc/gHVX3GS2EKd+bPf74zpA/mb/hfUz8EpVWZ5N32fXBIYmKCdUn3C/AM
GiFREmRrxCwwGikSkMmZshqWvRogIngIR5uVIV0dfW5I0mfNlQn8mMjvjNaMHk1yT6Cq1/go83lG
mafZ/ZXQe9ImevQehtLeWagEl7bTUDwKHfceqN1Bty+ctLYSKM6GxBGGSK68g7Vo2xa8faJvHFK+
fHM+qgM2huXOstgri6YbiAimW4bAyNMVP6AWIDm0sJ1nbOlk7YD7JivHwB+xrjoAuchGsJuWWCdJ
pFvyPhEFowzbIal2UgMO1U3tyXfktylyjjt+v0fu9lWkyA2doYQinN4ltgVYb+hfy2pCk8CvNsmb
Jd17S5NPEQkPGgnB2yL2NTJeyToeX3g9iWZUalKOMJOQ/Wd5LVwDSfrDkLrBWjGdbaCXHuZYtjcd
GWFa+yEnkhFvogJ/zazNS9oGZxqeENEtFHlK3JIO2G1g1tGWL14h6RGPCRwJ5wemlKlJ160Kw5oW
gZczYK4DVMmGa3khI6m1GKpxqWGiK1p9n9vfJkPqiWaAGRDu1A5b0jOfshg5PyeBxeTSEc11CCz0
R29tWaXbkqZZ1lX6irIHV2lef2m+/zAo+Y/BdBGHw4g0TL6PbFCE+qBExkPk01aqfcrwUWUnqhsi
oIkLAEDT7QuyYZiEIUCvixEIQoRUOCHRUx2QFWEVW8Bhy1ct4FFnLp+g1WC4aZjUZUDis0NYCcNT
kSbwikXFImUwsmmi3aRi2S9y6y41kMlnTSMXqQrGFEsmSViTsQs5S0ItMynDkyze0nDh9/IbsUac
lCx6G+eOaun6duT0gu5nCk5MiNCUO1spM33VFyXsJJybpLqkQBiS186Ypn1qcyI1CZ4QwCuQdxBU
IafcixTneRwnHPINrAcN+XNMQbfCCoG4U0etEcUC1gZjqXUtcM1JYc7Hsnqbpap8rI+BGR3KLJ92
iQXLnSSv534aPmO1h66SAcrNTLpVw6THBxW58hUK0JsZnxBaxGCUyAxlpsP14eLby9HChXpuexHi
s9pt65dMZugCqmWlakRpQ+pb4ip9rjOf/mSN0m+scGOp4T67r4JO3ZuhD6IgqadryRAjcOjjmT3n
hKxT45PR6feF2q9tP7tChXjSCfKJu8hAxoBoOJV24SW+Cjdx6IKVVTBHLbtjXTHG7tsHIWSC4wdq
jmEl3ABWf7RDlXG25ewxeMS0JQS+FCffqXN2zmTvlN6MTo5EjzKIGwhdrJo+gfZo0dspIZK7b+Qq
p4u0cOy025ep2/71QUrsY4gowXuatbNobReKe/Eo85AoSGTEEBy00fhps/JRC6Lv1E+yTdzRHU0A
MiGcdvDXwRWFO+Mvsho7SwZAVhbBvq9Da6E3wqaxg3jONgjwZIyN6sXnmkeKB67ERL+XWsZ5Kq0H
1+lR4rVBvorzmXCOKSFDngwS1HprBgbEDt1oN3hXiN9u6FBMGrl4Yaq+txWEWcUs19VXjKV90RdE
VoEJXYgQERKDadzQ4slv6w+giE9tRPb62ILCcBAQ2qbYgc+F2ZK/GFL7IMbHKFDqMuUd9mWYnvGJ
eWUgymUhbAeBl7/N2JqWjoOozGd2vfQbgDWpQbDXLAMPEQoABKS8d7odlxzqvLwl57VA1+y2574R
7x1uH9SSQkNJWkbhQQwdWkmR3UI9ekO7taTb9dMTX8YKluzqeqX1goZNBP0Jt+MhLUFnBsE9jJEn
NqQ5HIrzZ8q9pPH74+DA3hV/TjjFVxkHZXgV6DI0U/3RKYfp3XdHFBEc9VdDygTOiJRDQF7mJmvd
V2eGvNoJVr84A2o+9opcmF1w0adkXDLMqcAb4QMxAx8MRtRN+9wkf6W24pcGrpU/4VI0MogyOV4N
kic/5azCUIpH1yWiFpkh3wo1N+2VbgGecU5TAqJqTISMKZaz1mX2M0T6zTe2Fu7Kq2NqG9/wP0wV
xVTd6TDbWDNllh4wykYrs6zMbWODqsla/JpBfFPa9JjNSs7SpNmM7nPaI9R5LrpQWYP2E15T2k9l
B3ipkSMusKq412Z1vGXjEjcpp6uiuLTfQc8hCPG6vVZazGSwmYGNoEQg51e+Kh10iK5KbtUkPu2y
hlBVNG8DOZMLG8+uFUVyVVbDrSwrr8h6BpipXW5Cw3gZNYHhR4/hSpb3sq1pzbIoz9WCL8/VQDcp
okvnmMjgO1YJJDAkjhh83uy5BR0kTTJ0n1MNnaS89Dxh7s0O5536ybFya/Hkt3Y+T3NE4bVu/UEW
wAHSmI0vhMSgdytogHVm6nNDO7OUdIU79woAktOu68r1VzwzvKJOfDg1YcUx+kIntHoUE35J4Aj7
bngRxOGcM/eBpT87DxVcIBUtfV80q8xCEF6RG4zqG5A9UXnVoifZwNbDh3EgWjQM7ftQn87C8J/d
vLG3w0z9oRmhzT+pda2YGV6fbFyJZ8wYBqjJNpMB0kf8ZadgpanNjGhbkHZG1t/Qu4p9JSMvqi7o
scOdFVmrJAA5GDKYTpTponTlCZDWQzSdxEyh7nskjdacYBlqgPd11l4DnMU8BcDv0sfr0vSX5EMV
u2ZsUa7V91LOO2wQPhdV9CFd/AAah/4AP04kawXJWLfIQnfbBwzMSEXGxafj7rMmIH8aftVYF6hS
jMxlV9cXpqhP2qhpIBXohjUMsXRHuym1djMbmDihtHmqJb5A9UOLlK96qo6J0104YH9h6dkHJq3C
CkQ3yGp0z+W1wM67yiWGkElFJp4z44SIsgMvcqGVTtSK3GoSA2pKSrPetfpW2GA3usBc8tKSAAH2
hqCndWUS7w0qq10amkV5WzO8621WYcPK2dBhJjUxwkfm1XgpOif8caHOeZNVtB4trNfS71aZGn9P
NsWlA7WAtZ1x8ojxE6MDqsticqCpanjx0qIC26DMpLieYWoMizcwvNFp1gZytl3vCkLFKq5WQSWo
9PHtLBpED4NmktpHwFgfnNn0SFX1EbnZwWhuWnLNyLCMv5I0bBe45KK9qHFTScwxIch2HHbI1/UC
zlDVv+ZgPhYVoVWGhkWabeA3t3gD2R/0TKx8FUx8x8Z+bEfHi2s8BBmwAIkd1EETSCDswkDntSIm
pa2wv8QmIJFhTtTr7R8rV68TDG+PzgUCBZsGXT7zIpJi6edcJaVBdgyckMc2Km+NKF6b5JlRpLES
Q/mAM/PsV/prwU2yjNP+e8r3oSXhmrTYkmI3+hL2EG6L1IWOGHODVDHclCAeX8rEqIHDfw6DmR5q
Dde3yvXLIK45pnTL8pIipmnRexfjQcfOuUatS9peEHpmB/+kUVHZKTbDjrpcxWrKPqXh0Sj9Z7xy
/Dci1KqbSP+YjTUqbdoNcCXAW8vQorfccT6YoOus3KG3Fm7ebuLA2rcGmXYdkCFjbN/VOF5WJaab
jp1hZudYAz4wHwsgFgSfljANn4ApjDNF3pC0MWQRN12qKvmctY1/MBjwcDEYXlet/6npjMuAXaPH
TQrs80P4YkbxAzIGBu4sCmNrKF4N15NVBLPAGFSgPJqEeXGMCdOCLIfialDVz9G8YPYsCP1kCBM0
/XPMKY311rTWSU/rwaqfg4Ck00RJzrZr7ETMAC+0hidFPmrCBygdd3d1w/5JCgv6vjj2FKtzdkUb
XOVA2YKRh/IyirC1+tGc61GuMn38jEzcykzsvL7SEqZsvN6IwxjyZGY/O052apMLVqnxFhpM2Juo
P/aGm5zx+K2rWbohSsRISjuQRqXtcNI7nj3HeMe5tddpG+J159uccDAXGEuxYEWDZ3XJT+teTHf8
GLneSWO4tXVcLBoblV+QFk8qPaIljmNlVbWE/FIIA1yJmeOl5S0uQaa5JWw7lGSPYYNMmjKrJi7w
bBhjvqT7ewwC4yFv2BySKcD0jCR8GIn3C9o7JWjpyiBhRejCKK0Ncy8peFUwYBU11U43uQiVX+IE
Fz2pDxjVyCX1InqYqszwxwlOerronmglXfC0j4SszJcDbmrZ99kim4wDZqntlDUo+zXq3wLrCl+h
1f236kJ/6jfCrK6TMz75AaBOV3/BuDEuJkztPAL5hLR5ZRttsHKqQNu0zG68TFn7JhGJJGYQi6gm
/kqM363L24lKKFvSGgCzCwAPeYPFDCo5GHikNhne/kCHR8beahC+3VhQl5Ozq8yJmlaH9my0yDSy
WAUNcS56LJdGwcFd5u5n52jXqjbwyvGGMjKmXlfqHaie2eMpUcHaLmE6k9imhUNMOAKnhSy6x1GY
VM5OfSdtAhzHvMWrBjepD0cibeTehDG4mGqvSUbkD1RsCzec9nFHok3spzBgsuBdHQ1o7zMOoChI
juSPyzKhCIJSi/LFfGzb+AVcmkm3Q9mHMkjZKnkqpGAfrfgHg+u3I6oHHLagDjII9Ul4k5Z9Dylo
O/YtmIx+66b+16Df7LE5JfirUZYcE1d3WXNxzNEx5tjn7EfSAzcUaXAQElboWInPMF7VSseSIpLn
1FSWdRsJr0LKRp02BrtKxt80JFhciidMKrBYKk47OAviRhUrUb9yGJ1jWNIrjfr3xCQCRVgbfaq5
7cLO9Jo02/hZ8Dg4yKDCwVpC8GN+VJDv6Rafia2vWu3O8bNo1ZiEPjld/WI1Qc4kKbspKvS/1HY3
/hRToSTKrZTTo2VZ2FjKVy2L0Uyp/rZM1H7ndNamcFBRIWaFDpraa4T4uOv6VdbKSxXn/b6PZ55P
pICGDG8hV4BLgBKCZi44kzejJ8p+icMZSw18FUwlHGpYo6oGq5NMWOsQ2TkLS5p8qZ/uiX6oWMiX
wMbCXeD4npP4n4TOV6SXBriWkakxxvPiW8ZMyWNzhIRhQhON6xcZUEgi2GI/1e4Vw5x52iD1y41E
Gkhjheg4P8OP34LOWMU2TWlbqEtr8J8MjJULMVCO20N1yZQSJEsH5hHBv5LpM3+qzlaKnqyEvo5t
NTxiH39QDI5MepmGa+PAgb1cVGP8A+ADIGO3jpIeXxJEIKAMgG/iGARZfrVntKU97do5wtRv8WGF
IKmsxRTchQC3ewVFXrPPhXuXtSMQrhH2ewOsaQAeDQkdr468hR15dVN0F9ahwIxenZEbciJPNWTo
A/4i54wcE6KfmtPpaWxWk5zUbYc8k5QkGN3OtjZZe0YTjJtOaRwviAgobw5hWFqEdXBLU/N/t4gU
EbA8gk8NvDRRtWXsGNT/N5lTOvYu4PYSWEPS7xnSMJXpcSLWzQOdGkEWKK9j7zOE7mlkERnS4uhK
xs8gyfejeWrx7oK6ISYsM1+ItikA1dbQQHgxs0F8hU1k7F2maqSpPFhTQqRwKCBSB/AhBGfpcSz1
lchR5KvqgKUKKYGFC7shh03GhroxzZHeCYd4dxTkL9kQOSqMR6iR/Y0D2w4ADTRwUkEuFPoWITtY
3mOGkgk60h2T67tszH+GbqzWej3eGfXwE6ZE6XUV86HR0pZD7f7k2qdfFu+uob7j0//UylhZZpJE
ZROB8VTLta0iMipU7pg24TYYA3SpJu0xy1jbhcBhCTlAIUke2MDKSoD16epFZsjuKBCDsstwNLiC
1xB+V9Kg1SXoJPKpTkdO0O2UM0Uveh2wkb/iDlrEdnBte/Mm7IzRpxpvNNaGyD8EsX+Qlf0UCoBB
VYUatHDMje+DVBUEBc2i1Ps8odLPOi5LWRN5MGyLkRNijalBQuJkPsUwkUPaT6Yr/XLijELyXAOf
Evl+kAT3jEzcnVUoG6V29zLRvoxouJGtmyLp61+ioToDkgPonGhPFjv9wmqhXGZJ95NEMRQV67FX
24c6t0JvpLMJf3B6ofE0w/mnDpyfuVTnroKbueUi0O1zTm5h289EEpCK8VANS3+YMwRMVn+R5oAO
QarRkEZAUPme3VICqzXoy8GFh6NJ5cyQVS4gY+yyYcQrP+Yl0VrhpkHI6XXYhe2CSXpRV1S+dQbH
hgwS4GaYJAw6goR+vpuDhSzY5MjSuL3BlkPbMLGIv6EvuwLeS4mdF1vLV68t7EYcl3CXUr0leoiq
FVKBJ+aKeKhZkglKvVY2u/8wj/TjO9Jq2n0i9Hs1lBnFcZKvBU2c5dgUB2vIBA7k4NL5NDtVne4Z
jfSlCmcBa3ZZweMXZ2KSD2lcaQs947jpcBJzR7KoqMf9g0j8s9UqrxkCaUzRBZxYbboSu7OQQ6ve
1zz59ZipIEbsAIUxJieUwtN6Z2SMJeiL7xjabwPVCJc2nkXORKaxmhjo0LYx8gNBw/Secgb3k22k
O5pvs3mCL6EzvHEbboZE6V9JgcRZFlrIAG3naNYjWdNVwGTOJJ2kG5CDy8HcKA17Qkbe5No0OQkA
2o6QMoLe90sWGQGBlJNTWW8CrfO3KS6N+T4NoJgckDLh0UUd5/bQg6WGR2WMd0ocXnRXkufGDVSV
o3LnV3IXZ2A+HQeREfcTc87yuZEcDrKqOhVujgglpfXisrFornJutfBWjgSpNqI+hFl6VdIN7lvk
IF1NEy+YfnQkJF49k67SsgLQkJFwF2Bl2MCe9ipl7HcRAz68tNVGG3SUXe28PWjZfWQIbTO6PeVv
8VJbXqXGNxf/4aprkY/kisLJh/kxXSqio/jJBK41+5FwRVoV9sZEdMDau/Rd1Hx6SqcZceoVA8i1
E/pB7aYXlqN85efq09EBXchmKkBIaxRTIWTARQ7Y0kMtFu4mUjpgt7A7quZnZ6r5DoXrj2YU49aC
YTBpcYo3FKNr00LFT2wUY6NsD52fP3RhzBnPcYZlkbkhyUhjtGOAxbQ0vGp0x9cOlhWKqMpkPlSQ
y+6apCCOobszAhWuXgClKgGtqNdc53k+bBvmYIugo9RUlO69DeFNq8FrNdLCKVVWcLPGTQpFfuEb
9qa1irNVusEhi4Cal3BBXThVi9Q0sBla1qUu/CPRbiYVDNS+1NYOg37v5i7RyIYGdgWsAkOcepVE
Mtonyq7U7eFgxWQSSlX3qsn9NiIEV22rxAQi4sTy6dsiqNG9WuLzgMidIZ9jTRFzEWIiOYpcjhIu
qSPOeOqNlqJtdHZ5SeOnsYcNxrFL2bJIG0AWDabloGjjtV7Q+HQ14lIcSR2qZoSYuyHA3grlTuPD
BNUg1OUDW5/Rrvy2usTThqAne9WAJTgIWewcxULaj9hhFZlxswLcX0A7Ji5KtZFdae1gbFX0gb5a
GRyb0tQLHMhEZ+KyfwTIqjXwQg4FA2CuKM9nqCjDm7z9VrV6WMMyNT1qg1U1RwC0jLMiTw84A0jN
ZzilA5nm1cA7FC1F5Fpr0yWBlhQxChtCrVw6zm3g1Ithfr/7rCfQq22eoL4ym4rUizpLDyXOGSap
VIpz9ehyBkfJZAhweYNVfsvJ+By4viHQMiLx3zPdfCwb+zrGa1+D1lDMER80nklZmKz9pImXSuoe
hp6LYnOYdDScGpnxBFkOIxvQbEILgAKOU/kQhrUGQndylmn2PoSf2PIqEH7y7Kgfk3OMu3OSnEHR
0gWgD+O8upgZ24jYwEug36xkjweVPOg+Q33mFfahVbeKdfWrU0K27r63HnLtClaTEUQvHgztaodH
YGYz+KHXN3wvd0HHVEkTV8d5GJGQuO1zWGDYonBkUkHGUgaCp4yiJZMSTrK4xAdmXxWd0g9irgrr
jkQro7jPbQjoAxun+uqEiKPgFiSkhuPGnjMvx2ht+I/o8vsZVdDRafBPeXRtaIL2DyNakoqw43iR
jZ+5qQHjejH6W46tYjy25qM//fjmk7BfovpWJOHWnd6snmGehTPpkEwHwM/J4E3u0ZJ4nnEbRnIT
OpiR9hUy6YhjygFia21e1TlZq8J8W7pekq1HwDIoRnAcW/FzCIrRNb7L5BHB48JOjpJ+T3lRrYNe
farFk6195zSPiipZW9lpbH5a+Vio95N5DcofrPy5sGYQAxmBJwnHOfhAfMpthDKcCKcEghQiv8UI
Wafnkg5eSUBR/Zuuf/i0gHzzUdeuhl94Os3KGNGI+dhFcC+YamkwdA2xjFikomzaJg6XGU7iIacN
r/HCMiVw0QNzwFXAWFdkMKXlG+ALLD6PGQhCO+EuoxwfrK9ceSxS4t13kCChLOEzOSQZnqaNKa8V
/in34qOETe4cvJNcbuYxRyVH2OSe0EhezM54lv2dxaqdILlxQ9JGPDvaDtEWkRHmeL4zEXvbPk/O
uaNDRCMAtke/cqd6G1UVzrdyRRrOEqX2su/fWk6iWMzgNpC0TkQa7mSaKG9kdEHdAzXokmLDBm3S
vubst9AD6yAJzNEdfwVHZTmlbAX0nGzOHnq8TQnZowJeSOsdtQQVKZc0JpkOGRwUOI1SKrQBzJIc
OzfbXcVGe03NSfDpTHaouPm4CZxRbqoJ5ZaziadLaMZ01qjlGdtP2ovUX0KKjbOanNOEXKBZjbUZ
bNh4O9hhVbSWVGhEcsbtOY4PXYSyaNdrtzS4ZoKbFIe+8onyZuVjqi+O4XAvhhvvs6gYaj9sCYKE
+P6i1kC+6EqEgBp0/Rq4iwrCZO3zib2fnPP7ANlPb7KuZR/cIlp8yKoHrXxz4odB/cnSH03/Shjn
2fFbPdJlo9mQGj8qk0mSN0bjfuzfB3zJqslrwoYe0YTN2Iu16JGNU3P31fjhwPEgS4FmlL9OkVdY
Fv6wi0NDPaBvE4KnfNTHn4FaGl7LyuS8ol/Z33D2febMsAsCT1nNVm4+LCOMlShXOP/IJZJJhumP
NmScW6S/9/+HpPPabRxbougXEWAOryJFKkfLsvxCOLSZc+bX38W5wLxMA+22KJ46Vbt2qNo1j5E9
scOjwKmmMHbkX+IT8K50BBIIuIjjWgTdEz7JOhp/zZ5kqtHfwUiDnaS5geoub3nJl7Scy4aa818C
jUUGrsS+1D+gQV7JLUFVPabSR6N+GNWfBpdefBbNMa3ey+lcSm9xfgrGp+p/kUawCkGoR+tZDvIe
4zqnI6q4QR5BK1WIsNuvvO6AdQTMfQuvBilLjv8BdPNV+TDYOeFyCwS6mO4YG5l5PbdCTOipR8iP
B+ZavY9XY89b/DW0X+zg12BbK1oC9QZ7EOltgK8lYdcYyXb5j5mxKqg9USD/tLbMt0rZN1Apwvlp
IkRGh02ijp2wiaTZWhkw5JTsK2r/UnYiKS7lcvXd1/AfYwxZMXSl9phaxzKIVKPR8tAqABbc4CWT
1cpkj7Mev2tOcZ9iLLj4UrRYdaQQkxSMh5i4sY/6V8EHYb1cKOv+1APRZwooZIkPWcFyg6s5aLON
1ijrgtOk0iUJpO+lmHrG0GxpL3jxcRZlGdR1GNwyNYb4dCHVwkeYbonHVzV2QS9EtCR+p5sMbzIy
Ll1eO1giAmIBPHnibBstBgQGxk2QFwciHshr1MK1KD4medqZKExRwBJMFKzVFkG/AG1eL91WeSZF
a4cq5xy0gWXRWsdgRudW9Yt6HfpA8SaIbqauwCcc1FbwSh4qAR1mX9lFsNYgWkMZ3NbMPILIBSEY
5TVDv7Ui8s2GSodiGUaplngRBvK58gownQqNCRPHaVUAQqTJuzYwOt8IbElMsu5gguoS1i0a1Jf7
QN+lY4qw/HIQMpGdHybU1AM7wKz7RWxoGAcxPg/ap8I5xvB/YoPApIbdAEZCdEyT2rrT/JrUvYh1
VaVsiUnbgOYhYvtdEpVbQg+sGdmY9VJUDXY7H5iLVqSAQo6kLwJvar7l0Nax+hABWjPkl1YAzQnX
OUmh96I8pgSkWCk0Wszpo9KyW6yZShzPBjO2FRCaHhSwjjgoxqnhiYzWbfl3zPRDgcTBSVkeb4vP
iJWpmxbdc9YDzdIYY7DF+BqSzIfa+6LW9yVyLKaVsn7r7mUO1GmI8gWrcbknqcaEH5TwaiUEtvJK
aawDe+W3LBE5Gm+++C2qX012CEveHz3glfD/MuhNCqXZB0buuB2A52hDEXPxgkdMMemMxDVHVc4K
PYgyt6rBwZWAekWIpt9dxUWNHc1XgauCFQmgTmrPbPHRTizt7AFC1X0IxlOyRJ9lHzLGkBE3DsMI
IPG7Fu3ERjhq3KnYi9hpX9oD3to6oeh5oDpqYO2CmFwfdLSdrl06ElvA8c1HXCTcQcuZk93WIB+w
BACTYb8RsDMKHGCp2y2xOiLMXHrLVYKHPdrHTdFHR8HIEQYi5sNhRMx80pzYrkofjfw94/3XgrrJ
xHlZY7THMOstwSezGHiLptGDS8BnHfCMGW3icXaljPFQeVvkB6I42wZKvqj0sIjfhtrs9WqCjFj3
gpRGR1aPZmZdTYTneT38Dt20FwgDRYjgdK2O0hH7EUy/2+zOpH4yo+FswvEqTMPz2U/iQ+YZPRTh
voQhLByKILpUPurWnuVwL27Vxr/pluQZWnNq5ea0lkvpOIDTZSrGGNjukEPldKz/tNmwIx+SlYiN
bENycj4dpNh0x3GB1GKIdku8BDyDqHiU/nBrxZSuHR+jOZMeodh9VLLBtpQ44qZBYBPsjcpYK2rr
mSF4r6k8KzzGxISElUa9w4s8qTlq7fQTa6hvLGMtozlV+HFaBvbgwl4iq08OAd5pTFMRNSZuc++y
al3SXPwbE7YiDAFHVZAuAmtR6NybdIfh1yeuU3+VZp7yIXhLcV8t61ulG/+IA9lnwQAKFh8Df9pK
EhSRSq++UgsUmfKRAgPCUiO6mtcc/Zz5IpiF6e0LKQybdgk/SL7nbZUUm6L6FtmjJ71qp+hkMUcr
+n91vPebvb94e7uEFc4WgKW5yzHDDq+TtW1Cj2TMCJt/00vbWyy/ITmSmkOd3CP1BydSRCmLOh7z
l4+a40IgKptxoANtPxepDexjlp/kLLIu+AzUU4PsjPy1iKVwKgDaAqghLV+FoCojzQL/U8tn3TxK
uxWmDPILfMbJsB/yw1uf/8MizY5ZuGc+BPfJWj3oVsaL2KMlOsfKld0qQbhelp0jl30DCQ/AEuFf
OV7LgVuK8JC1qDzi5pNTTSE+4jjnGKKLapBLW2oBuZUTocr6GmTKC5oTR8mb6Zqw/uB9qdkJBYSm
wWjCpqSnVTDhLSmL5C14NPJGNd5SCnAmkceJUUm9kwBIk62Ue4juoMbxX6QcdI309fGzlEg9dxlH
ij8ledYR3M51YW6gHczxNqzeuSsRwiUrtMvVEWtZJ6xtgqhhdu/IruFuP1JdTMujpuGF6NYw66Sf
FOgEMmzvVekBxEnJ1/G6cMZhizf1ynCIKEy+ubwcITy1AHi4ZKblUYHaKfX30trpbKxlOB/RdNBC
PH1t4Bpj3aNL/pXBvAmex31Zn76V/opPGImdnwnlIroukEHHWyGam3F8DPOewFFLOodrWIr6hY7f
1N/qcZeFr1G+q/17NTMHvmVY6ejvzEf1vG7FDfnXuCTS5xzr0eEDMs5s2OyTKHvjN8fb85IlRzTB
Xbwb3c6O9L1ZnFr1VpZ4EaszQoazaLf4tmNk7CK9qkqvR+HXv/PXEmU7aefcvJiig4JHm85Yr4sO
ZFAOAn16tsNB1yYDDuMcN8u3UXgY2VKWKdDqTzb/E7R7Nbip/ZggYf0L/fdGuoXRH836YHlKeE1a
Yr9uHb3UI1B/sWworAd9OOmIL1066bonjG8UY9G8Gg6BmMIveSNr0TjFW3Tl+dmojgG/iw3olt75
mXZLSmnxL+L+k4qXDjA+uq3DohjvuIJ9Dr6Lq678GdSPqf1XC57ROpJ60sadEO/nys1tYjiVR5cd
OxRJmNPbj0xLbaUb1m3zWWp0V1v0SG3309OoGe0N35xVDhfO7O+xepSrTWJ98fzXxAnWwXWUtstX
4SXuAHE5fgsnL02W7dDeXKeekLvaagmcwCo2SbiOnr2L3CS/zDSsxop6RAwp+ZXy8ukWi1X9X45b
ZHkJaBY76yl1ld3314YpVx6hY0JJWrKWPB0r5R6hq8VCGWcnurzyvfXXGX0iyUoLSGF55Z8v4Y/K
4igEH8F1zW+8DFQC5vIKVwJE86l4llJk+cSThZ6e9XRl+mqU8XUF/Zvrd785juEzb76WNy1HDGri
CAmaQOfOgsvmT2lKyupTrveRsgUbW2mrX1jlDCYfuXrBoDpKj4N6LslrzaerNZyb4BLKeHoL67Xs
YxV/ZCRibkKQNjlNtS2bU9iekARrA5Ll/WTdWgxZW8bdGlLjWGyyYTsJfwZcjFoAbY9+B+Ff5CX4
dL4mOsxOubTFz/IBXxdRfq8reLZQLMfmVuYXJCAG23ZP0jwyF/t5X9dvTXWpaZs+YGP3FuVl2wjv
JNWsGOv6I/Min/iE266ddFcMEJxZehX+Ua4/oNzA91u18PbpXChFpzDddFjPmQ9/BbyF43tzjEEP
eF62iJGNU94mXDdXXEiMxRWZZsKJpxBiir/sp9npyV7lf5nygTQJlof3QPnzJ7e/dbUHIzT9KMBa
wazafWS5IjmtmFy5JGHTIl98bRctSxlmarpkEqPZK003P3qT+mtIfdG59zoIbDTcNHuFvsO+ZSai
As41tsjg0wqzIIzSQt+23beMFqnbWcG1m/fT6kus1lAbGE52ZrPPWLxN2UefeP6a0grd3G1YUDlF
tk6YLJPmDzN8h9wtW4WxIWisXfHvmOXTDG0XmbJ20okUzxh5dhVT5KD+MiuJ4Q2HY57lzQy8UoQH
y/Jwb6R7yT/gxqYkAFybcTFYPmnhM5R2uD+s+vXgzsU+Ljw4/1J/xhYKHOiZ4Nk0hrt8PFo8+ELY
i81eYG6O459g/snJshTU58IcZ0CxCb5gFn9SnZOr4m86LLGho/IBRkf1aO9s7UAMIYRmgr2xvDXV
dd5wg5OCgpzAXp6m8qBBD4j2Ls8K291+fEx4eFrelw4mTtfmWdvS0yfs1d8y3ft98N2VwbaH/lze
iBnXsMIZHtiqroIBSrXXlxfsCA1pFwTe6cKnDmwudBzqUzeHhVmy+94he8y56LB+iGrPXAtOAWNZ
2PSkNSR2NL9X2taqTxmQsrWiz1mFVwA+HBE0krk+WdCwLS4dw5FyxHA7Dm7LKkjb4dI0Rp6Cjf0P
RKoVEgh3JuJr9W06KkvXM210k4YrzTiP3aZXgNG3gvWeWG6aXmKuHHKwM7c5oL5aiS6sDp91kANY
x2yFFhvY6CIZB4tCDAOLJ1EUGHUD1p5HAxSkqFaK9mzTS9efFBoe46krdEiW07dYCr3alnYWrN2D
cPJ/NKShSzT7904DhGWiwghm1S6jrJAzpyHoOysY0CIceTPoqDaBq6DmaJieN6VmqyxLIVG5ZFpz
+VINkr3e4tyxZmBniIHOfUrHq1E+FjMtCFWMEt8+j7xRNoX8heX9yQSF67SdGL2Z040CT+YDsW2i
gk/zOwzGkYqRH9rowsmEXZ8pAzP7u3zTwr2PucHM3cbxyHAkpNXoDGS/+2JdZNvZwP3yVPKrkbyS
1PuRi8KnYOHwnh4jjq/J3hbCJ5q1fBVp53l8M8KdkG7D9Nm+08dgTrfmlcb3/YBgXWAzLCKvvbOY
BgVU7GyinwG9ECHU4aongZ/v8nCTUJ0QKZD9yYHROCAs4hVaX0Hch/I9o9+R882gYN4AbOpYMmZF
YMX4vTh9sTfH02DtZjsBBPAgBfByRjxZjPOgdVa4+/8a484yDkGOq7TvDGrgslPBh4D/1ReeHiKh
ilYJIvJMoapUxtn0WDyhoFv6ocGqmJWoslH4If5GLz1x/MlT0ZHZ74j+PutdE7qEY8SdXbV7pT13
PdsZWBgNI1a19u3a/Kf4P6P8bDHKxxl1BxeQddQtG8+tS/RJVqO7glklZ3voIzWfIX1lAkYd5FCx
5FqHayH45SrXNa8Z3ByHq2jd4BJNcFjYf5nDU6RdXYzLQzYnqnrjyOAR4Zn1do7YriQbQzyOfyPV
PPxqxrswH434OTmdo2X3pYmbP4PmaoasYNzEAc9bT9VOzo6yhHJ1OOv5B+VSU3fLgdf9l9gBf+if
y4HqWvQHtgbNFunuarl5dZ3D4gN29U+LMGZhK043Vfvsk6WHrERiFC65TFTdUTfPiKeUaZPm+9lm
v+wfGRNWTckyH2eB5IlZDdfeKgs8EE+0l6t8Psc15ZUwJ9IIKpvoJGeqPbpBJwXmpowo21h5Ynlp
ayxxuui8zFYG8DtDQoxDjmg+hwkb1PvIlz32R3M8mN2FRNFO3YBQdfBPMrflZLUDnKWKJRbMNj6b
xQDt/039leB3RtiNXG21ay1cEvFUppvlAaq+i9AiQLPc9y+rv2pbTqOc74yeY96RXNT9W6BToXsl
80+nsg0eXyyYbL07Mfao2NIKN+gKaJR4Kx3ScPls8ma5HBTlNqo3Xdsn+ocqv8n0aX3+auuPaviM
SWLqKJiI+uNzM5wouPS4CiOK7IRs5ie7my5+cAst3JnsdrLJGGAiuvRM8dKBYbDxdyPsRCN8iixM
HRBcgPb8PO9M08P+umi2YNB2oaCmyBwujaUATdF5SP/rkOXO5QUNUtj+PIHuL6bf27BLldllE/ok
vEvBtk33oo6n9okQglUnvAUuQWrxSacn7YQPBl5m5clmywqfQtiZ1ilF11ddS+VXZQeQsieYJCA+
iM+ydVeLk4xZbjzs/fK7VC8kgklco/Do8QdJ11oOrLeNzO9a5NV9H+Nd9UNmLqqdLWkweNk3Gq0S
qgRR+QeUOIgj7V5HNFS4sop/mfavCE7WjI+0zbCGEoir3Ar+GeGvrm5GdGf9Li0B8q9RfcUU7bFs
SY9Bu6mVq4aiJknPE/1QN2HcecJcByaA+K1yQ8ySa+VsZAAzuCTUhknC6czXrGh0kgdWiU0KzeKs
N95ISzqnTzXYy8I3wvulirbFjfYBIzdwFAgOxUGu74r4wRWV67Sj40ZtvFR/xiyHiYVfbhk4A022
1ZjoWR48ehUVDpxwEShbGE+CeBiq70V7F4MMjix1SvWmjnhhp/8q65IMP3V2003ahKNvuZHuAS5T
yr+UDBb1Gvd6Bh+nt9n0IkRKv+bMUxV+yWTnN066ioh+cCga8uwa4RGB17qAuRbex2BLWJSgXwg1
ZX/CRocXCXE2jXLERuJRGkgWXD2G87YHrWq7Y7YY58BTh8+rY/gLq3OVqD3QyWt2IJMoCWvTa7SG
24lZePqdVI+u/TQxt9PdONgryt+Q/8FV6lku0sdqyu8ysGXpDssxJ/e9tDkO2U71T/V0T5pvrfpo
uvdBevCFKMFuTjyk75KCR+HCKQlthnt2B6p4ieAmVO95h2hpekTtlREoKIBNBjz6sves3M7lYTB2
vvylrAja6GGNHghihY/70615j+OHbI/cFtQM5SqHxExJOHqvGCprnAiaf3J/QOvJwv9vyPYMxh0W
JsOUOMTirKvhN6rNtYKEPhl+ma5wBeGJrH4F/X10YbnL7yMoSLDRPcvayhEeE+xFgztCUwLh/7E9
ckT+wmhhSEaOw7nnxHKfsBZLvkaQ2OXX4Osg6TCdQeuM77l4BcJlkK6adKgmahZtPnLcVQ9mLM1e
hkLGX0g36YXEbYnoOeVbNwnPcDBRyDBu4Tw85xGEKinWYXFL4PAsw5oiU1lDHLZa3OtXf9KwS6gr
PkcME9N3k7ej0AkZH95NH7ZH/hBYW6QHhgJocFzL10k/M+bTJDuTz2DET6zYBlbRW6YeLUwFjgbg
Im0whAuMSagXeQysVR3pYAp/n4y/nMt8fBMA6JivNeMyKY7wZ85u8soibyo3jbZd7H0XFKI7VPKp
NZ35LzM3bCJq5chJkORdLW5x+qQGUBUIq2Id/N/0VWq8s9WPPOwNvLPCm1keB31Tl17KlWioHzVQ
K/G4yygnZMyy2gfRFehLz/6454cRURTom4lZrqIFDf46cOmoN9e6Ba3MOALYVO5s7CeG/vLUAUlK
2zK4QniGJisBnr7K5qIrKIFWBh5JR+sqGGQTecIEts/Ka13Xh/9+OIKv8T3I3uLpGGY/1XBammQt
iOBUD/Ayl3CehzZ4CSvgML9ZXDBaHNlLl8+WvKNZN7xh2rT0NjVFZgXqgeM50et26FNneUzCjtyD
yDzhyJ6SSFx/yhF0lqcqr0kXbqzHFzlI1ZmKEq6JXjCvTJFOGWyG5GNmKZdTK430e9jo2pktZqGv
4SUr2He+kS20PHMWFpF5Q8xih2JP016tJtJL73r/r+V35d4gGIkpYfUb6lyiJdr3p8UfB2jP9OFB
rCtOgWzo9c/OsM0WysyHLH7Tsvfqqug23KEEf7KZQ7O9Xd5mQd7Xu/5d+KSaa+mmlc5KQ5OpeLCn
Kcke5l2NclhgTUOGvOiazXZO76H0olfAhk+O9lNxyAn9dARWt4/eZlSsvzvtx1QAStiVLAsM2Iuj
sG6V6/IPi+wP4vnFNyMUd8M6sC8mBHpUcH05wzHniQC5LFW2dWEsQ7v6NCD0tO0n1+Bo7DNrGxBt
y/7nK0WKtS3gGdCqOj3rOjx47IiLJRNvqkpa5wNAuTBglo4XxIaRcJ4m8DhvwgTFg07lO4V5XSCk
KvkArNOVY2kdCZaW8pd/LEAOyA0IDVeCGdnMnzH7WKl+w41WsM5G68nTse73IkoOOuQBjk802hl2
2AAVKYY25e+kkgFUvCtAJWnzvVhsW6C1Vn0gwcLG4XH85JaCqfjka9eD/TLjpadhE7lT9Vwm5xG8
jd4gBGuES4aYUN7CK6Os7mouvWz8bOJNBpQgpF8xlhoy7BmEOR1zsLEje5ATt+nHK9c1P2y5OWsX
b0LjwbCD/ldddT2TT4H/rHheyqPWbsICKyssLAPXsPAdPsP3aSUnkTc6MuvenSK3hCKZ/JuSbNV3
hwV10cJdtywD/GMWvQhzYmkm0usIXzV/nFQvM/uEnMw6cl9U5yz81mFYjfExB6AxgrcGhrtq/Aji
thDOOqu9kD0KnYrYHEX5FjlfIytL9HV2Uz0bf9/ZRJwG5z5xlztBnwmCh5XQaWxGv2fln699RP5T
7x6WjpfYpk2/sZQRjd1Yfs/dpyBA/uUiD//DskeaNfFT8+8hgvMFHUik5zLKK+o9qHZ1cAdqJjV1
z3y4Nhea6hcUsJWZNDSU9BUiFw+3bYZT/DjeweWLbN+BQVSeHxQrDV86QvEkjFf9UyXhPcWjzqjU
aV3YBsrqnk7XB/cwsoVy8bfsFLqRdtB6iNNTF2tifw41ZBvKXPU9hO0qKh9bq7u0JR5OsG3SN4Hj
CmnXRv7YCV5bw878l5jLRlfGbZpzg6uE78/2f0Ee/HgCDwdyyDMX+08s4CKEzu89HPzKRRzFyLG8
b5P6KZf3rDkV+e8S9doxueFPK4ovDT2fr1150ZZ8dDngF85vbXJJ7vF8NUaucHDOzTgVqHeccJl5
oDDAcQtA83m2pcw2BJgE2jp1b/yBzcxaFXgT4mIZe3hpdgtQJMKZ7p8wu2gLzgZhHCJKwi0aiHWa
X0PnO/URiJBvDuDRU+LTdS2eDBhP45iuVSVAzWvZmoqBqLpOCLYwSI+6AAwx5erWPmXernXa8QFB
IcYc01FSqDV8rnEfFK/lJBbiSbSA8Jg1GyDTZHoSmmY3wUn1t8vIvQwJXBO8iNz5ADkN10m0QWxE
VtnLqraz4Ma+ZS8fQAYV1Vk3DwspfHrEFv7qd6jKmC4TN0vRgOK7ZS7AmDiP15KxLs1DtrQEcBPK
7qxzVRXyt5L8ANsb8r7Kj5m2CRE6inLvLHdDL5M4EG4n6TaCN5jr3GM6zCU31Q/iZ7PubEwzoe6u
LZraEkUO+VgAdA9D3+jTttQffc3+iMefZFelfVd0RJJuWp5M+W95EobypgyPPPiovyK9WaUDV7Rw
ZCSkUgnSlr2P/EyEPeDk+98YIfO6Tn6xEobelgwGj+A3UDY1mtck/ZjzA8+NkEi7k9kAYElV5wdj
+KhUwjdcOguC/wTdk4aTWZ/QPcLiM1bo3tjuw1VMTjUi39Ydhd20mwTYDGVtm4jRE4RCanTl6yUE
dtUwPrCLnyFf5uJHYF39+s6SwdFhLvebHteCo3m0mnXTHVrjN4s+xrequiDEN6eNtkKgyN+WQDSu
6n585DZAmAgACxGn8eiULJmOTESW9Zm1d8x+fVq4eIRzQPOaMzt71WagsC/fO+TCBdsrDBG257dh
IM1sr4b2Lpp7Nfor7O+cZHRzAl4YUSkfK3GrLXq9Y8ggX5u5LTFIp4w7RnD2dc/c91PB+/Nez4Sk
vTr9D1a+3+9k/1spUYWsQP+0pzzf9P592ef4/gfwsKKzeYOSsi7uUb+LR6etfks0RlDcuUExd0fK
dGwtqPWUKnVZ5j06s3a4m32M/yK3o4H39358hXG37HyMhGio3bTWPfhuIpYq6tuYParoT2E1DPff
4g3BwRIImpJUc8wZvutQxqJDu0Exs2vp0CHblq5TSlO6Tl2VO++twLTCUOa1DmwmzjWt1Wdevpbi
qrdfEhfMcJVbTlYO2QDxcNfI9I0BetWbqYFEi6s2hjfb0SxBgSbdgQomOIb/iyUVZnZ/BhLWmXwv
M2BK1jfmeA7l38pYyR1rH9yoWBx8zWTEpJSuiez5nhy5wH9J+CdoJbbbYWpbAJbKhNL7EfhXWgbM
b2soDxpy3HYrsZku+pVQ/tXhmzUc+b1Z8QEsgyfeR7d2xiTaLYqXHpFoxuHocGoJdklLPAhbcvNI
TRTRtU+DxsLgR4beU+iUrvLUGA3AGzlDW4GVpOK0EDyRXLP5zFHc83Uoz45NBJHqKxwHV5Au+I+l
mBED2gGbigpkk/mGP4bPNqvXnHrcprh95BgG7STpqjJ2qv6nUH3XM9fkYXAGN+4OIrMv93fkcqFo
/80y4F8a5jF5fEr6y0LQ9tvWFsttpb/jtgduG9rq+Ez959Qzw/9ZwoeQfmAwpkXQLjaj6CazR8u8
QfjaQF6atgQKuQL0c8gYyDc4As8viq72DxYgO/N0pSL26hYZ1YT6C+e3DZQktX6qYuvA3tOmj2Uu
RJlo1edl7qzq7+YvoYJoQFozXKG6OCs1MyQvy14obnjppvU/zT+BRRW4AuVndbm6l7vWHLjcGqcy
bqzfpOpmQuJdI2IFfgCoMnAsF4IfuYpsKehdaaygpaPxXOR8kJZaBYZk/+OLX6a1DxUJkdt3rp94
MswwEbUWBbCz0H9A/eJ5LVuPEUZayG2wOBrIO0xOHBQs8jOLXFU5l90Ru3oOHuzi4hmhoc97sn/Y
jGsit1hIBygBQRZIZ6eDqu8UeW/WQOqY6CIWOeQo3UESleyuRw9lYLTTf9hQYRvx7wEf1fiw+q9I
+x0qaH/ab0ePhRuMPfncX2zuNcLZzrE3bYi1ngVPTVm3rkEoaa6wDeqhsGvi6vjedpVTgrEZ7HQW
t+CiuiNnao3DhGMzDT9SPfhn3XzSwxvfqTmzkqM1iq3cadpjOmEb+iLYks6PGLS+d6vpnw4jJgVl
rboLmZ1ASywuTBax6Vednf3sApjZ0+ThlQgCA1NshL+W9/aSp8guLH5rhT+l+pqDbcyFKK1QjhFI
JSS0G8TOx6CsscQtTfZpzssXVBxVbbQDCZB034in4o0+KIFUIt6bnsVKuRmElxSyQWZ+yHHwWC6q
uKAwvvTC6UqEA7kE5j6tYyp1WtGBpB3spzXONWGwAVfHiyuUNvRTy7dRKtc+JN2yDBg/mJ0WLqwJ
p5KFc9we+EFe5Hu56ZBDmVJIVj7aNAUbL3vSNs3byEirugDclrZvab6ji4Feb9aOBA3bFVpxfdgJ
84rmzDaqPeCKzu+CKsaGf0pjpy5eJkwY/nSSisvyvi+JY1n1VvHlFwM+NxyC0udd8vjyg/tyLy98
E3ZX8rRdvvzOfza4oEUFk2yI5z28+hxkx9rLIiN7yNdoAOrQ7XBV69ZLnA9KeauEtwK7mW7n5y+K
gqJ4cvQ+s9to6LwI2hAtIExy9QrktG1Ji+sXyGlfeCMw7EEABcxcVC8oaJXyghzP0dL90nWFnWbj
dQvCwBqL0znjKbaQsId6kSbxwQuMbgaW9PAuUftpeUKsur4WIwt4XNiU6uxhY++pDRlU2rLUg9DK
DijHy0dBWJ84cisTFsT6lilL7yw7PyBMAhgrBX3vg6Fa9Ewj8ZMOBR74my0IOzPWkIIEM/omu4Yn
B/uSXKgY3sNXVXs+zU4LAooei8xrmIRJa7cE647LawOiKBjbTxM1kFz86tK1mo9YNqmEjcV96iyk
1FTmO4IFXWHVnnrAdj3J0NlRxbimYmm85Z9AEV1nl1rdzWC6lsjtp/8wOsBWMji4vXlvk7+Aa4HV
gXYJ0kurgrnCUUXLFBqfFRJ9BUGKNX0vtChShajOzM9uIex8Wl7eyTI4z9kmmu6jdZ+gJYY9qzTm
gUtCCUCuCjHvb7YtKgK5pu91Xdt1/VO8lOqhlVBDQNL0kSYfeqA2p1t81Z0cWEw08YRIOOVx7oyX
OmQ75O97MLMehDg3DIgpHVjZJfU/NWDHQQO/BzU1dqkGKXWX8y0jLM7/+Skh1UQb+PelmC6/qPMl
NjULHdEWJcKQLAvIEGYU7CoiG5dayslWC1yNvmQQeaE4fyOCxlLaxg4a9yansc34MiXvqnQmKgA3
BvoY86/FG0EIL1w4czgSn/0pkWls1Z+N7yqL1dW9geERYYAjDvdo0ROw7jfhSIBs2RqU+AUAq6N6
1dqyW6YeTfp60o4hm/1afnKIN5V16vSPGnLGRIpeHMAe54hMxEHW8cSJI8+GV35o/wSdHv47JOu8
8hp1Q/cg+KyUKC6puG3GfcMvIdkdPfFXtUB2hAEFDF01oXkDU0gDHftD1a/V8MNJJlMEWTURyOl/
q7VHZ1w1n2RerFlKhHW1SjM6p8DAg4OaEBMfhF3s6giLZXRvDOxcYKvA0cUowAnXfb+Go1U7AJ2t
N1jPmshaocGomtuu2RgaTzL5pImM5s0cXgrtGGQso3g7FDoaa+4co2x+AgjZJt9gEpdYFP7668CN
8q3/pS1cyn0LtszjXEIrob2IBhk3wUuAX2wEfELf2SBPsDsh25Yw/030KJjOOr3CDcOGYFgzBmXF
CpASauIHNXAlzO9YscgA5he86WZndHsckTjkrPRnjL3B3PbJxHzPiCzhdB7THY60hkJ3NLv3lo86
izrVKJUkRmhrrU3CWgIAbCrBtjjFcXnIZ7gmP3K4hk8u1KcYRYjAzZmON5zz7bKoVz//6ubCYpaf
9UpRgPTF+2QdE5RpyT2EeGXC3tC73VKt5djlOlqpZLoiKkGhbv0pWA1hdUmzHky5a/m/hfhY0CGp
nuisanLp5XWnchPw24mYknMpxEiUioPRAwJeh1xkrelOMkg05pD/cuOV9evGDTwlvyylIAyP+DnW
NlQby+2nnYyJRXiVI3K3TwvEhsZi4cfAjNxIyop+bB1lHrhjyB8RUjztK+MDV2qTTAUrSHcWHG0z
f7dyGAl8+VCa/FsIE3lRfeRH2bziBlykN7nO7U66JYbB4hr+CaT5QSn3GHraDELhWfVqOOcbuT3w
kZhU1p18zCiBDf2knP4p6ZePrcZvxZW2fA804TZitqn8kCQeZobxiiPRohfnpW60xZ0gg+XBloln
vHjflisgJaxHvLbyqawJ7DHnLQk0W2MW18lsYR1Sc/YKlxRU4P05MdZ+jglApdI0wQhcSKfq77Qe
3RgOKArS+V8Ni8zQtk3wEShvNYTnpO2gI79E5RPS2X+PDlwJxithD3gUbpnb/sfSeey2rmRr+IkI
MIepApWzLEueEI7MOfPp+6t9enbRONfblsiqtf6o5Z8l5hQSLCSQ6dCDxgNbGqz3sbkQaI3v726Z
82zFq1e8td2vhEBo1BiXGjcvHnQcLGPAN7wkZGdBl56KQp4N5pV45FnhnHqAjPI98v+ylnMfHQln
dDo8Ml72hCzMocIkOiF1V9ZVtiztt7zeKtEl6P40XPG535ApQXKP0iyadcSq0c1FrjJNEXP+SToR
SnlgqUKc3+zLHu3KhKcjgy3LV1m77y457724HyWbFL0FdA2QeL0k/EOZtX9l7ZrymkQzm2WupZr8
jc5YM7j7yXPEqTCBH3X9PRqI9RkvjA/OryJ/yCP1MTsSDskHQi24tgl3/dPJSH629uUHS492860L
ST2YPY41nT7xhWBKvR0WLWxoiL68q2W3NMEUZj8G052JIyV7cAEo0ha4j8PChYzDlruzF/SIIYRJ
WDfjaUugRi5/OPbJi24JRRAQ79iWMbuwnckIsW6ehzNeXRnRRq02GpQ/KnmEqrG+sfjTW2ywzvA0
VBwJUGDi8RptY6uTbWbaPv8tigux8TbMpJmQQhpoJmiQH2XE1ORZncDgeu9ewUIXL106CMzKMdFB
iW3hjIttVkwnr14ixRRyIYkysoBMGFJDL+IEs7wPmSY1UKxY2D0QabBmWAxXJp70iiMwiX4qGjW4
uocUALHqgB5iXMAvuFjnt5i/TSbZOMuCiWlCyXB0kD6YRNfzQes/5XS2skeG+bGk4oxM+1nHCUjV
AkoE0mwhK/y5TYgqKVoHFTeTje6Cr0ViXcXp6K3UFChph3KyUrcW7iiYhfbHrl+Q/g7G9xlTHvB/
XXTzT5sz50BQ1awp9+MXmK1FX5JXvVdYE3RtNiJXMwP4wTJdUNkjTu25Wf8F/MVTDQckOXN/2pBB
hQUObQyXazucsYUmV63F0YG6E20gabcMnOQxWBDCxquCvhWHYFdiLkOMbW65Z/xo46iPaTG5ann2
MB2JSLOx/C6LbzVdB9rN5jcpgG/xN3oV9XwHrIHcbrwrSEER/qjFhkUwStdN/T1ho+wgb8kC1L4d
3Mhm9dHnVz9cG/naXvg0C7MFzTJEu268yQaERSNAz7/TbAAVGXK6WzHrhVuouHhAbdkyDCn30j6F
+tlfqgPQiCtXnwoBL0n9j0g18q25oHQQpmCpLwqSiCpwan7skhwy8AM6TOck5mHWoZrFQXrDkIM7
GVx1YCbZGMiq0nxLonseH+qa/rttTz0fA3CTvZGMc/DCy8CxWhZzi4XFZkB3cBEyyucKctcWQxgk
ugLevZ9qd+jfsPHTyca43uDFhYZwQ8T5+txK3cSlT9r/dZaBG/gvsQixBdGVp62MpS65XrSvJVcj
JNdmmyauxA0A8ICMIETlFuaRYwu2LLeXefB6qMDP7Cdse034KIv3NHmCG2bSWiy7ypKLz8TvCyqj
VPwpJVyTyexC0l4HISr0yz3DRVJ9v5n4PjNKAO89e9gnjeKp9ucQ6TYu1RN9XWW7ltrfGhIvMj74
S5aESy320OI3278CviwC66naaxpByCRdyu+gGIa0roI/sm7mvRrPylvA91GGKzkgR/kv6n5kxPRg
QKl2K81zy+DNJ7JItM1wTfUlhxqgkTvI67xZy9WF2DjSNe8j4IeYFR31QD7vPK5viEa4Gyk7ELm5
8puhnQH/ImYgNLnk8hKeTNUEy9nnZ8YOvtTNb7ZXkKlgWCbAZeHR/2ugaCdp4EvBSIamIRmfaet2
ziOIHkHw15g3qb9m3n6UGQ1P40pyS2NXqPs2xX7J+EUGUgX0brJxtnA6EvyOviyUfYg1lXutp1Bh
VcRnUz+p8rWvSQ06F8EfrfeAW3m5FUHHX2W5IrYLY92aMXYBR6tGGzvl5C42ln1tphpXuTH3kuPY
XUkXse13CmU1Uv4gPKGVsFhOj8K801mAus0w7gYgl1HsjP5zBLgv1TOtMeIPZx7rs4uQ8pHgW+jH
SgNUuCocz0Pwo0KldqjFnKVXkJMALzHHGW6jcm0fdnaXms9uWS1TINO4G1FSYhJj09Z5TkMCW+OJ
WDj9MA2Eji+Ih2l4tv1Z26+c+ABHvcCLiA5pIF17ISbGmMUMuKUvAClOQ7JGI8VTboRngcZPhAMw
/GnBUW1HbFfVMsQmr+9U9eSEOAK2GhExIJzNlfhYQN5bBDoxqXc+h4UEH82E/zs1tP/9qMQ8ddKf
060RSgtNdAZgY/c/XgrCbHwMwP1oAfWBtBkuCs/4cLqXcjB02hBoOiRe8CCT1oqkRfqIM/GWzCfe
aqbNBbAcUoZFkC8Fdd/i6UJCFUl/CdMB2Ozccn7yZZ1X81YnnflQyJKYXVCUqhwYIhbPHYPPHJoV
ZfvCJyStj980+wlEEirv4Wsc3V5y/fwtIg09+u6J/3G0Ne7EJSY5Ekh/UWnUbkGX3HYwnmBX6MJq
h9k0OGRwY4w76Mbr6oAQlRdmIHxDRxLFDW7KR/4vMjX6kolsEzkvr/iMpp9o+uX9Wzj1zgf6VNs1
UO+cpq3RLbCBMQLgIxWh7claYJ68QsmHbBw6rOVsxfB1MSG9q1JL5gHTtS/EpAo9OKAWqblRk3tZ
cWTm6J6TU9hucmNfEsDieMdJu/DrKQcLiTyag9C5yDDqSu/sBfNbQNCARJjlToWZ4EILBA5UPnSY
KiP6dOyvvmNsxjyTL8nEpRHKIauxOyDF7IxX1nBVyw/SomaRsqYgSNxdirrqqwMhAkgVd9kK+Tw9
iutoBc3eHCytOtfKG48LzH6kbYWI33COZ6U4FzIlWR+QSIjPJY5sK97RXYmk4m+UmX4krJFcLAo6
49K+W9KGbE8c0ZiNd71mo4zuEBh/68a2jy8DBcZ0v2sInzFaDflnckiYm715Q6xDchVHwBi9d96h
Np9OtTEczJALXVkSYAMmzt+WVefybus/ABwxR0/LU4S6BUXp3Ei2rArCgbaC4nZe/OerkJTADh1v
nhxKlZ7VbhPjN8h5jAAEyOmWErDKibReI11ZGxb93EV0nP7p+Vn98zhqnR1SyTG8gODNNIU9ybnE
4W+d7LRw6ecrGBY/f6QI/KeBA71kOgbxRZpKv4APom19e9ANWYWtGWevbpxI8glW0WrCQ98gfUOc
jshkAcUQqZDcauf6FaClfM0Y+rQBpVnvEgipgMHxifrs9lepeyCs4Ca8o41caNqH03IvqFyTs9r4
6kO+4BS0WHLFhDHGewinRfsjIw0UMMb4bfE1tR52bdhLxtmYjxxsf4EnPXaZgVaN/tsAAwjMk+sD
B3oNIU6YKCwmCvRAXdveW9V9OtlPDC5vgI8uk5F2GNATCJaCzdMvNmP/1+rko6MCIOMlvhDPFTBR
MFh0qBloJxaeJZ1QfLkBi/SrVa9uQuIt7Uusfin22UzxFROnb1cgwF7H1AF6rRx9+d2p/lp7RknX
uh/2hOvE8qqfDt2ig724yuKrZabrCDSQs7WMATmjgwE/+QJgP1BWxkrV/sIfSDVB3ejeaWJYTG4j
tgwfWMF27W6ZNO/C5+KnKPx98IHDwG8NMjRJCOGO/QLKqN5Q25yUuzK6Rv6z6+EIzKVGxBiftefv
mx5xSrAE/8bmsmTwZ/qIiGHkpOp3lfnPFuJxMEGAAd/fMthmZFNcA3zmaEcOzqZfI9RLoqXEp+ed
Y551+RD17yyBdr6UTAI4QAXBXPKRTYMyNNNFTYWoGtRCU4gl5yqU2gfI+tws182yxNK4g+frMCbH
rENEDTeIHfyKEyxXFsEFYXzb7BLYUeMVcyME8m4Yz0LiGHHHBY20iKnvQkzVbMm9J/ECXJW6DxWB
c0uCC7tuSF/tSCRmhhQdNU1l7WRrXQ/uEGVCn0yoWjNtantl+p8jkopQOnClJOm7Gl4B4JHFs13i
VkyZd2ZhebMbBIRkLNca3/2aBTsZnml4KqRrG7y65BjxbtTTHoSjXvfrWl+J/SBPFii9uvKgztG0
Z6tM+7VZZfLms+nhI6tdQh4RU3y9Njt1adYHq+WPK11P2nF2Q5HzbNJdLrtPQo9nEqA8zyQ4+yzw
NwGh+8qy7x89cFffIdfwTyLLQjOPjkks3DYmL48gzdFLF5b6SuAQDU7AgeyBnIu6mL0344daP3XX
WSGUEqIVsvkBOtFYAZFHym40tl2FftFMKVdGo+vgruS16S8VW/ZU+pgv136/Bf6wpCNeY0AuHjmS
KqKaKHHkVM2+euDBIuiwalATu7F2rFsisTi4VtODu0gMPyboNJ1mS7kKIAV+GbxwKefv0Yb/r2oR
/BSZMTc8GFcEZFhqHKQ/zSI1hMnxR5iYiPxPD2N3Dtv3pPsmMxDzgA+EyHuGrrKWvZnUUNz4Nkwa
n/jBa7bM8dWFvOyey66HTWFsKCD/49lfoKHG41hcqSsf9HZgB/PTd5/zhsENiTspFW/RAu4BaWR3
zkx8q1TX1bMcBIydKLoxNJJzGuFftB8Ne3p/Fxtw350164whUJS8BCvd+G2SbQK2orBRiL06xQIF
mUbUiDdC4CJrybxHoHBCTNuAMw5vUfNRYsPVVgMGee5e/owAeDJdj91yUPnjWLhyIurPQbGchqUv
WO4Zb+ByGOBiYT/0G/UeQuPRJd9lyVBOsaGy7hWm2W6YDfUwd5oPH32MTIDsj2ys2Z3Gik2NDl5n
zZgw1G84JzmeeQEQkZFfR3vsPCjgyfkasVEWbblK7D0/Ee2QQiAlQJb9aTcHRxcyJm8xamc2HBkG
Ec8Vs4YABf1g7/AQiNGQVMdFVXFJED9CnRZJM1dyBEkgOabtbfhokhV/vh5dGRrUesP7XOYvieWy
q77KaC/4KRthAQn6MwaDNNjxfIndWm2PsUlRPRyh5v2GX3SbCAmWNHJ9FJdBj2g5CeYSgvD2bPd/
WBQkRBoRPVvx6s23VsJPOdUfKjlCBJG2zPc2em+Gptr867RsllhEHrALCRcAw24UI0y5qjYHEBHC
dfgSAq5PM0zn5GqnzimIt3b6Gpi66yJC24AXMHkXqEMGWcwnYUSYUf2FVhKJ17dwiN8yjwMXV3kD
PMbJn4Tv1OvMeofyW6o0Ou6aELeV8qq4veqMNcS/6AZhTiRV+ZjLxcgpKDAkkHqxjbAFqx2wyjUq
31T1TSr3ir2b0Fxq6oKxKk0+Mibuiac/Na4FJFCeveCbTXMtOwzO8iLhdmIQRWRQfMDwG5t2rbTr
3NkBi2VIpMBSux+tBDowKBKCG5sUkBQxZgfFMSxYARQdM3CFNZa1vH2Yi7ZO5zbPTElrMCUgs8l8
pfZnMXxkEGczuIga/Hik8s9CEwJLrPGdcHqmB9PEi9QfxCnPkSfMwjnX0Dju4beYYYhJotdHdaOB
M2XLmVPrv5g2hWdmUPVFdQmH3xaZJK8rkUdhceOMnmu1hZfNYa66YtPA+JdOf+ItQUUa278GvcMS
kTIND7dN6g966YqJvcdlPo/7XVDtmBPGBplSB3gHniXCXkeRq7f0FhKzG8B4olzElh5TmUzswjwE
jfcRERRjvPRFLDJqDvwfc/5ngZCIL7V78CsyMXpf3MrwNGOz/azxHq4GRCfAKl4LgLKOzJ3MAzFy
pSGp0HA5aQ7kX3XhTQ7PBiJwZcO83GMcRB1FvDxFuSGcz1XMORGIzl0IPfX3gey8Olvb+lZnf0XF
j6iTgL1ogZzFWAEelYg8GVYGf9XmZ8LkG8Wdwm/qgWcNB015RIdCAfEcoXaWryZ7B63Zd9sAk5sQ
F0m0/KzFUsbsBYKAGZHVeJdFJMSegP5hubIVVEErL5R28aqfOYEkGnJydR44T6nCOEEsg4zK0RgQ
Qw4BzwV1ATKP/zmy7i0Jc+FPoHx5NunpLvXFBNXD9i8EoqGGx3Z4Sj4oLTMIsuYeXvzFUSpkyTyp
WCPFESdZy4dJx0DD/yRC68JHREWECeoWGDfTPOnvMu4ARdulhEhFpAEVxTXg2YwOOLlLCRvLpql2
TmkSJtUu03Fl64syOpvhDjyR7ORZ71pz4CV+L9jX25DdIv5qNZDnNHL1VrrQIxFcugn9owlgNv9k
eDSQb1hua90jQnSACUwQSPIdGD9IxWlc1bxK6d9ksHmnS1JeCKWYaRzdQ76C8hTxBeE/b/KEd3Xf
jxtn0hA9ETNyaWHcWC5AsZddu41E/YLJGX22pbNsPj2If+cEKUBhijNse46zUZ5D0Tfp0ZTh5Kcd
55tvIHajfZzEPzbvf1yEtbCsT4deLb8H5yaGplh59VHnZmVpE6mGC6U4ShEwhZIuU52gIqA8LMwo
Q3g03ipHWic9RUHTPkLEHXLBEe0WzNiT/eDa1FijaTJQ1b2en1i1iLXjIlXR8J5k1EHZhmAC8Yjp
cPtQlUXHAWu088paRuA0XuBKET5CSICtvqJsPtoY36PhuQXpHBFYSES8WgIxkV5lAfRy/vbVTQbi
CxBWXon58iVmmPiHx10uTr5zir23OvjKu5piNveod3gFAKiMcwbKEheUIfC70IyLOPe7xuym7gzU
qDUdADU7a4kCnO0ee1+p7Q2+NNy0xQov0bhCtt0OX+Jgbah1CMpTJuH6KERUgYf1sSH7NtjjuTVJ
FSjKn1h7lNiPH2b/Xlrotgnd0KaXB2VmZD+aBTetTouj2igza6SEF32JZbiVenHkLfiGtYo38B3N
XHcLx54zlxrDZhheIrYtidkRkZTbLjsAoideuEefPTw8lqnJ6qbwz2qJG5CUIDHrquugX2aEeZv+
vGR2y5oP1bIIFuNP9Dh83V5e4AocmILY7QczRVZCsHezzVhMqPzgh3J3v/G4wS+JOC+tfxnKk3Ae
3jqPJRMtClK09gpyPWPJ44AwSPHiT6mZMBrwVYtXwSakZvj4h4imt0iijOsrJQJ8PJjWVhtfqExL
e4PT37BufprORh/YT+yE6acffmsC2fUfARLItnbw5EN/p6e0vbTFrKZPICfBQvxofC5YDvT6Ho+o
x5gFx4awlhD1ytPRbxaLk2ndhc7XSU+6/OrJP7JWZUlyKTHDiqt1B2roJGUFbxSa3wln2hjq8Mtv
BOmiZUk3WsfoXb6bPxjqddL665CGIHbr3pd5aOoFBWZzgSWBoEiMa4r85D0UMxkABroP7ieCwagd
KzChqhY0DNquKfoo1D/SRTzaS+uaK209ZZ8phJNB76aQU7VAh0jaKau5gpExLLbCR7rp6A3M6d75
UJEahMa3GX145WUcUfEyXrXMyfKqc4BT6GTDf/Mesi+WPUnDM4jPdkF0KOzNxJGgB8fS5Ksv3sf8
s6D1LUKHqDbFSekeveBH1uJ0VOB3gh45rPUHjEIrI2qQcFZ/xfj6PeJiPbp8R5ViAtxIHSfrruvR
8zNrHd8tL1loCD34r7hREMNelGJXyfMCLMby19KPVzLB0Evm0Uu+GFZ5tckkY1b631nkMBMjkkLQ
367rhQMwehA0mENOQlOcc/1XGWhUo1NM76gcJRZ2gnUs77G9Us96d2n0U55Js++cMKp2I3xMKtne
zjug3azOT7zllnoxq47IPDCUm1lsBwnd16Kpt2n7WYpebOqsw57wcHSTlMrlwky+lIUkdme0bxg+
hId5+w63Ljz8Op7mYYYEECrZ1z9gJojbdYT5agvpqvP9F8N3iSLYk76VbC0AYMD/IL6NrrbymbDu
1HgJ+joKfsP+nDi7btVH+DvNEoMNm9Css5bgQ3W8HjhlI5NRn9rli+pQlXtk5dGQtyBgJmIB1YfO
4xvaHpc2SBdSRwTzUEFkVNtkBHLoepOIA2PiDk8qwV60Z8boPPBFIaOJP7oZ8SNfQHpeuShHFz8P
mUBnzWRxrX4z7Zk34Lty645SuAxx+CFoIyKC4YyBg++9xXlWiejw4iaxdcjyTlMVHPsT1tiH3JDu
v5O+QOEJkQnrq59/007JP8VHOLdwpZH5CarWHGGJ+JmPIv1BAIfEgNYliSypk4+SgYeJ2be+sYIL
AtprzoI/9QFOhnDvJN/FdP8/3hdguw4i+vFEiboUf5naxqc/quBSUF6MytFmXFnjEcTUgfyZVoG5
qpNzpjtzzdiTLddOYFyMVquA7VSpG9fp+oWZkGWhnrG3AXqnAGJCGySYoy7lMz+jtc8lj7kR/VW4
tQX0y83c9jXf3l2y91JyJO0C1lOYnfFe67tSuamITyegwqpolhGCIJUnxF9GpAfx7LKCtbwD/xjC
3hX1UfaiILhKQoxa4M5sSrEgzVmimYGgDSIhPZe+CctFEM8GBBucItOzbKb9+JhcCOBPyAiJITr7
m9DxgeeoMaklrBycx8KAVcNhMQGjptC4AKNLOrswQmi034TfpMRwhXexhZwTdTpJUHy+Yq4Ea6F2
bUFtMePqMs93ApempRJ4KfG+1JIX/neY3knHhRUiSSPhFynTp1K+Kex1NQUCk7CEcXEnRG3BuGa4
B/cqP9g+NiRWa/lHjjmz2MPoDvmvUWPkXMGa1N7keulHLONlZOmDpbN4o7VJZGdSFmZiLSYMqhsI
PERNqhCG1eTcvCYLK/IVlYvnnwATNDN4ZwnnLOeUIJFrsOS5qjOL0bQTw+n4zmeRf4cMkfWuMQ/p
igCvbEM9nttZBPGtBBcHFKMAvopdL2UpGAnvyXhCkQoqrnDmGNIq1TZTc8D1jk8Yfq04EJ+FB8TM
l5mIeiYSYS+ZSG3ctiTEYJvg95CNa4ADiLRTBKXOvBscFt1rSWoGhClQWm1tyKHClL+sx117wzdq
s4Yl1pnY9pnX7kCXDExINmfNOkK2Jf3WNFsHRTynZwxcB0U5Hg2sDvmVg6VV76H5zBJ7o/IFRhDl
PJzAhau22OsyMIGx0nkCLNRPqv0Isao4EM9Xzu44TGeaxXmyfpvmQ3cNAqKYv2zStLNaXVDptSxV
TjvqDmSTA+Y51mtwp9A+aVxuMVkGVf4t2ye5X0kKMu9FbD8rhuG25RnT9qTPuSXYHeOhm1HWuuS9
dJ32ERU3KilIwmvmBYmeUwQPQ9bNusgOvSOhHwXlJJyr5GgkznnjyG/TPxWXuFF05wRVNHrIiDhU
BTOOsNQSyanqzscRO43AwPklJCLVrnDjYp3GCSIfqmityRYP2E/MCiiROlOdzOFZZyTLPeG1pQhB
tv6XaVTbAEACT4X+sy+O6mdQrInbIL6da4BdJCcaz62lACBsj5Fn5nW7FzKBr3A6QxmOEOc1R6MT
wtbVl7E42fFbb/9E3XcvT2vKARjWigSZl3U1fM4BhVimo9yu2LJTj8Gc+hAdRwCSlf8umI7vz+N2
lBY8ECQMRLUmUjUXTaQs6SrHWXRpXaY974wSPNGArJnpIR7U7jcl3iXIvvLwJRECV30CkZIcZ1Bf
XIAmXKzZz2gfSVQLlD+DDlfnFsnTIhw+DLLPm4Pk/BntQTW3Kp4A7+FoN03640GdsmsUI/rZ2Lhu
T6q6xEio4Q9XF1bvb7SEIQAVImW6CwJHwuykWS9f4Q1HRSSPW2kZuWW0YpEUF6rY6vjN0YMtJe82
IdyoOzxZ6PUNQbc3T1lyhUlClbZw+ypIjRIT3nuSLph9C2WAQn+m6l62EPoQqbErhp7jF1oIgRJN
E7C8G+R04Tx/qVCSbUA16MyGMakIZPiQw73erzSiIdPwR9EwoitXs2ohzHBBjfcBlmhaDetyhTij
WPMgmpseXj+M3gRwNjKMhtCeFuu1PCGj1Ukpa9wCaTBRvk0C2BEyXJoNyPsbGc/zUDn2MiAUIKMz
kHBws7gJch6VBO8ctyRiGsZyxi2wHmczrjmjxQ6kZS7OaBGsWYOUML0WW+6ELlwD0sfTe10TJnnI
tEuS3lqyBMI97hupdA0ed+icpbNiKxerEWH2TBJ1cUvZmCn3wTj3qWcxWr11wbqt8FDCAS0IoUCu
PpC/yVJXR2+Euwz53wAqYrFnCKdKo4L2pQub/hyF989A66dt6l06riv62Ij9aWzObngTr/lK6+/O
vAZzfz1MP0FAhwrug3jpGJ8pKtrq/i/nboc+sBUXEGOnvfISZo8dIgaKHwAifwN2NZuuy/ZYs1TZ
+jounsFwVaacN29b8vBF3V7xn1NwsJ+6s5GnYG+q1dIZqcR6r8m4FQQ1TDIHrYhLlGvUlOZRchDW
iiQ3PuReBD8JASecFg1SjJEkc/qfKe1lVcp805pM53w7VOhFEBSBC1trUKcJlh0zWhC1R6oA7n+8
MN147lDx5zBiRbUGMTJUV4ffSduKzuycYkWQz3r9Ri5ou+QrK8qzgUGLtHRr36I/V/lEU5Z4ubvL
xCKEKPzG5oDedd6xjnpnsb2QjizkzXa3EmxLRSlkZfAccv9XSgFM1M9iRPg1Sl0HTjaWeDGJewIO
nFw+KrII9HqjU1GY/1Q6sRkSwiuur4lHQrN4LwOdlnRp/Q3CDcy8JALyv5gc3foSOrqGAg70JODQ
cXOLGZZ8Q5ux5ROxOq81DMI+JiJyQdoBAQZrCGUJTffSUAwNF43AcJ9ij354VMT3FziCN9ojJ3gs
uhkqONx4VouLwg5eMCrEHxORgWh8mTvRcFePiZ4d5hxwao0z3YnWerUcmrMuiAgxINqvM/+YRqLi
roPEVV8OLxmOOWUtiIOYC4z4R9t4UAgJ37yDz2OvOpQ2dfOLkrxQgVx4OlstS5023hN9B/kg02xx
94vXv8NHHlF77n2eJEckPLA+800RL5jorhoBghKw2G+8a4Uj383kHarbVr5k7Wa0XK8hW3Jdevy4
BXkAoExasvWseGUUx4JdZNBk1M8u8OtEXla27/g8A7yA2ENYupWF/J2QKkiGFwnfByHZUERAfWCg
5fPuTnK0hsNW7l2Cd0XcC+JMFBpBQU/ku88E412qkZrVdYoUpVxPb+Az9CcNC9B3ziMWuSg4tbx6
dfxl9d9htOgwbtXADvcqOMjmtS5eWYleaiVCDnuXaa2Feyrrnig+IsnKVW675FWVBaJz1/MOgCF9
/KEJr3UI04z5VpM55P6M4Tr1xG1IkHpfGuSHgjF0E1sbwWm7RKAmw6JWK0YGwOvgMNZ3G7MGWeo0
nno8JgQzJKRIbH0eRP1Qcw0uyekMPgGHEogAKjiwDCHT59DToXNFxE2xxSQTNvdaOY76wyKtAm8f
6tDYW/m8sB1Q3iYvttOwzcKHPiZrU//I1TeeTlXBXoWSU2ywE1KhkrvdwpVCSs0wrYm9Ja7kBPfE
bSpWrgkvTD+nNWQ2ql+Vgq/LbYuLQ2tzqN4G5VNFa1LzboftYjLDuWO/RgbBmNKktedtm+Cg6S/F
vxD/KnvbQj8k5jZKDmb4cKw7AraWjIrXpGwQIwfBLQbHV6yzzxugbXmsC+cWAKv4gKLGN1zRWB2k
Zm8wOpMnIXsbzMzlRIfWqLiZj/RIH4FEUV1KT5vq1AF3ogvQpZN5VFF2u9BZiBLkMrr2GKTzNG0k
/akihklArmQJlDZ5DfmjYNvKd4Smxa2YL7rAX0I/z6u3Abmw3P/wgUotLRK7DDmSTHh9RReEHZIE
lt8D+Y++biIca3PbBWuvXOb6nKTqLbGQCeq+HAWnKZ89Qm6bjRB+eeYp7I8TQhNjleWfo7Ic7Xuu
M4kvuGRhuOxmayt7+UYQplq/tPCu5m8TUVwQLNIq1JcJ2cPoZZf8Awy7rU9I+Qscakoo8Gu9Vc53
nYIkj8jzne7LC3gTllNCQcfLJpbAXMip25uYEvg9yw5vH1EOIFxRfw2q84B3CqVmh5KGNZKwYXPc
D5RWV0SOAKxKLUZ6DFfRmXgDvx3w0i4d66kkjFyHIMaxhUciJ0PDxrrof+rqX8Tv2mPAk60voBYq
clzxzhcWGX7nBIUSYOPS1jap/EZR5NicCX6ujQMw1mSe6VAEgcVLRdb9P+F28Jf0vMwTYbCf+fiT
sPCZKVUZ8hX5LFqa9pB5zXxRS0+CknCJZPlVJuckfbTWz8RTIDHBp0LC2L+hTwhDJh1lS1FyrD6E
pM4mWvWNf5IeTjKWIeXgBCDpCWEpuiUR6wuvPwnaItXSeaT+ip6QSHmMwR0tteYjzyUF4NAppyoB
FjnozVZqmLQFVpf/pJhbGPRNa83hICitNiSw880hE5WPWpmeaTNz6p6iIAgazu8g4DJwgHbtvdfs
6KHh29LblVjq1fsxSMkIIO2fnxhre94cIlE8shpPIueKSKxGMA1JOasByJLamDdcK5FxBOEZCD1S
+lcaGbNEBGP4f1x/5PwMEd0k6YPoT38K6Wg4msklkZ/6RMjXcI+2En9cv81psIXErihp3zNeBeV5
BMtqWHJz88dhuOr9478HB+iv2Sk+QD6vPHWX9wQp+uD9ZvxZPRH2guBupAfEfYlm2i6RtrCRg7N2
6mxQOoAGwituqVsNhzKjTcpli+O4ahmt/sF87aIF90gJwyMIl7CdXQy7AVfvFRtID7pRp+Jc9ej5
uQnRXsfJB96vNEGMvaJzx9PFl1X6e50MiBDvtzjvfKgkPj3VPCnKWmVjwyeN6aQi04CD46DKvwII
Jhiuip6afeRsqwkRJePX+VCxUtb5M5CA3wlpH74THaMhwW/BugKudnZ697T5zZSnoCYtcXYap8Ca
G+zV5i5lWsP+XG97lfNOOC6PPCZTvIFd4mAjRISJhrZcwJyRKE36bBApkjH8wNBG2KdCopPNkeOA
VmdbRd7xgefDg/40pEABn/ozQgvPdH/Q+89p2CkVdY1LBkBbBoij7gGqr+r52f1f2ZNmugLk8UrU
ixBk25iBYdgZhGrvpwGdAuMz0CZAiYPIcG1tAl657pYnv4ZyG7oluSfOL8irlf+W+SkOr4O5G9tV
0+xR2vdoBms0YNJh0O8OMCgFcfVd57XAkxv9KTIAYA7sVD+m7OZ9G/3CDmHa93ZwBjHpsnXCTNMC
moQ0BeXf1NhCUyfsUfBAuo4kkVxpiI2OHCuUjcQOpJuI0sEkcNUUTeY2or1EuTQjcJE7ZStMB62E
BIfkQCRT2luGOLy+dfE5jF4j0pE6BnCYulllHBsJUdA9Q/ZAoF8OQXkTXS/APFJzLcedCGtn6Bko
KNrC+lnWwq5gxU+hf/XkR1N+1do1VH+kkKx0hPbFLmb7cvkng+gs4deruuXUrX19XVq8tjFp8Qcv
I7blLSlRTGLTBLPuNryQZIbBgBNZTHztWD8HBvqKUJZ2hTsDe7w/b8QvYnbBtiLGwpavHTE5HEYj
6MzRK0hE3ph0dfP9DLMGz4Qrmn0bb1hnFDsCEUFBAsJg3lX3Hi0P8iEM0Y5SU2KtLfUeSe8Oxz9R
s0JuuFFA9eqBl6ZfjZRp1H96VLgVfIk5ruE5UlyHPeFAa9W7D/mylencWcW9RFjPwQp/J/RwXeEO
I4/BvCjmzH94iYpkw+lrOl8ezGT0P8bOZLdyJcuyv/LwxsVI9kYWMmLgt++kq16uCaGWfWOkkUby
62vxRVQUMgso1ERwh66k25Bmds7Ze+2noNgS1OLLI7H1W8VenEIRgMOI3BYxGNEbafouod1g3Nfy
kvY716daPGNG9cv7sStxaS1SvW2VbBuqc8E5eXpS5ae22YiFR9W0oKGY9XPayoggp/taX8Tw4ONg
79oPw9kE46LTROzSwrzwh6tvo6TJbqTLpRXg98QYdbaAA+QQl/E+Yq0GPcVNF6GFH5DUuwc4mpQP
LrkOAwJJrCBgXZapY3lrGBkZjOeRCUmPVzgdnhRPf/bwca7hVg1PWU4QKq3ADkTfLHYDBG25G8Yj
MK442+bivg85+XC+sHCW4AIcYIgliDExtXgX8L2l2DmQH4bhbDiPTf9RegBDn3R3NKaC6vyVgWGG
O4b9qbhBCKuci4e+RtwTQ8CARLN2Qh4vUy41ziQnglzc6bNtzgEd5pY3a6fHkzNfmvF2Mj6NJdX7
owi29O/JoJ/NvZu9o9URJmATbNwwXG/DaVezPlaYDBwM3OGz7B6mU1q9apoW9KhNuu9cUL76gQnp
A9ZsN2yg6DfoGBWQ5KcX/iidD0C4qUnpqH+C+hU7aU8HLPmIQi70YwEgw0XptW18fhMcDQ6W2Q35
mYJpR6ZvxXg3yqdaP1fcMV0DeGv6MAQURvz3RfpZNhuItYLPLDlGam/YtGbEZ+Dfe7QV0ZFTMiCf
IV62oZBd28n93L97gFss65HEAyVO9XwKnaNbdSt0sma3XiEeIkrGRHy/tHwBzHvBLeAaroYKyQVB
LwqRxE0DqDemXddQ4PnuszYf5uqTuL3llKOdvcHmtGAFM2w5zK9bxqK8JMbvVfw45U+++FhuWXqx
2cvioyb+cSWpVxgW0Wv32vvWO1n2HcFf87JG4JER9TZNf/dIrUp2+J7qv0joi6a/l1MorgOKXxhn
cY/i4ieizIZyYd0M8Us5fRd+ttYpTZYxIHTv1uMmrjcjQK2iBAJ+bTwQxUH7ME33JLuWBHjkH3wC
8LQJctDMaUYKK1xxqEJghqLc9HcFoG1+ihsbuT7jWjgNTUCY7kETa8yBNI8/QqR4nEaRu3O5UhDx
obQ2fBgR0fZ84E0n1I3TM1OOktfUe8ydvSVS4r2L7iDzlh2r3SEPnySkLSgy9ldbPTeMKQRyWvOR
urEBAslkvT5wgTfuC8++SE+koHOfyvEWjrTCeBj/LokAi6AoM8V+DGOc77gE7hzc5sBvlylK9tnp
b97GXl9FcErLJzPc0RTltBmk96V95a0KjAsN0iQG7HGpQqjWF+yYxraWd5Jeb6RPvXFLV2+i+xS0
m2qItkZ3D+K3p7aqb1iKCcamD4xYuO2WcQtm5+XCibEFsgY4XyyDVNgxManpuvOApspfvd2chvJ9
piWJJSnezxq8wjn1ni3aKT0DBg2cB0+cYAeDmnaT5CAFXg3/WMY1zRAKGKC+DpMGBkMbXhGMVkM9
6eE07+bsyJ8uxqfl9MULhEGxsE4Y6UlA+wfbvbaEJQ/f1nSOjOdG3E7huWvO/nDHEAEoaj5dU/vb
yxV34F3b3WfdvW0+N9W10OucPlWFpHHNPRKPZET8WNGzXz5qtrtkZ8x7IPNt81LnA2UXY60YeC8m
EsUM0HkK6vspuDZ0/LPyzqYHiY7X/UhgP814qGnLw9l/G+ZDPiNa2lP94NupzYdM3iyZvB5JczN9
NU5VqJmhLFuolwd4o/tePHnoeHmXWU6L8miOV9u6IeAnzp7caN6FTbO184ww3VuNdN2hg5ZxUuBv
8JgEopiWdB9ttqL0WHvvRSlWkQ5u7G6kMjxawLGdgyffHBD2oWscRE9nXtxJZt8NZjl2PyovtC5E
9bKSMOXVP4NxD7jLTW4nZCbYfDeyfWh0sTZUwOC7P9Bm9Ycv4H2Ir/Jh29MbV8C/djnAJaNVSJi+
xuarceBCbJVzKnDQTRNWrB8XIUAVf6PKNyKs929D87tX9IF56bRkbzm4e0y1UMrluzB5NeHz2XSH
OUxu5mrbZmcFcSvg1gYzKnwK67uYqnRaMaAY4SS7B9OiuMjpxkZ3MDWd/AYbQNeeC/HhekSloGMs
znNz0P6NpBVt2q85+BDYexA7nU3hfVQdUyy6i4ihQhi3HOfz32PxbAko6njdXE75E9l3jE2sjJYs
MnrrPtG/tb0PR2qhp/y9DhBpKVadBFhU9+n1HFqM9xnTsYumRCxAIH0ilxgxU9Ai3tmmPGWvZZ9v
Ef58dnBXM8xDZxagpkH1h+aSRaabb2J5VwNJMjxKIuOtzN9QmlGoNHQskOzRhQlJHmA2h8EOVYLM
NibzI1MWLF1HTaqX3itnO/XHRr/LpXej0OL190AOnXCgyXxm74toXBec33rnPaINNtO3WSnNAJ4y
KsmfJzwZ0Sko922/J12FTZFNlf0rqRBoOCg8bC5D68WbOCjm9z3EGfYtRsuxebOYFCukIsxqucls
WuxEom8XQDf75rK+xmj2F5196R0Skik4QDhHauR77T8vrghzDysMzg3zUF5ZPN7547GRLzUHE2NA
5DN+LNKarNsSpkj3n60hQteuaeL7CMSHZDH6vhgLJsP4zKIfQTurRn90qYfXGZOUQTe1ZzmKxgfX
fhbioTbpZvDeWXRkWABJHpUI5RgpuTdkFS+YgIg/K0KFOAcR8kJJIhSgeO0McuEOWflSzi8Mq2/m
ch97DaXob+XecaZCNd2x987z1mW1T6BX0P5JQoJC3+f2NvWPXEyL2NyKcXH7bLukngUGmePIT1vy
xbloHbWANCQttx8dv7UprVsE+iV95XAbEgBAptMTmrVseh3HI4Vb4N4a+k5PX618D9PviBpE+mQX
iGPVYO94qPk++SFDCODZ5JNDuLrsYj4BFTuVnmJ1Y1rvtMGWnhjR07+sQ718P3LWoRsTc5Yjcnsx
WgvZD7VmAqTDoFnETISJVfb65x//8Y///I/P8X/G3/W1Lqa4rrp//Cf//6ybiSefqP/23388AhKo
y79+5t+P+a8/8Y9L+tnWXf2j/p+P2n3XN+/ld/ffH7Q8m3//Zv76v57d+l29/5f/bCqVqumu/26n
+++uL9Rfz4LXsTzy//ebf3z/9Vsep+b7739+1n2llt8Wp3X157++dfj6+5+W8P56o/75Pi2//1/f
XF7A3/+8SePvNn3/v37i+71T/LD7Nz8wTT9EHeyaZiDCP//Q38t37L/5fuDaYeBZnmOFge3++UdV
tyrhh5y/BaFtmqFwPMsUrm3/+UdX98u33L/ZvjAdQu29wA2cIBB//u9X/l8+wf/zif5R9UTTgwPo
/v6n53j+n380//yol9cmHNP2g9APgtBzAsszXZ5F8/l+n1Yxj7f+B3HdTpu3ID1K59xGOUCGWgiy
5vZp2TorO88rRJggLqra7a5Ilnp1ndKyvAZPk1m0wcoUE3zhMWFiNeaR+Ut2jbkOxqTlRNsBHHdr
1MY1oQ/m3ETdlkRrf6MGl9Ugq6uXNNYSr4pMP6zIvnrFwE7kSOgdzNHoHqUKievyRQ12cs4VjWny
sQ99mlpnv4Lok/AFe5ytd1mp2i0IyJjc5tQ1Nt6AyDccJ3n660uwnAJiO60ep/ktz0X3hK6dEJl4
/hqrZLzMwezr9eC3uGFzPzmbhqovFnGTJFIZ2NCjcm+ImqOmDE2IuMM17h1sMoGDWiKP4outbdxU
LKl2CzI5rRp0VGq0o4OjFluChvhi+M7j2NHnV3nYbWuIldMAETC2uSogiPspx1UGLj056lfPMDhU
kR9p4s8MIZw1RR3984vnpHdmygnPH2/9zEDJHyHnV00TXf76b95ubWBYGDKL+SDEeFMoq7tU//4S
Om4K1Jiaz+gutfCfHKfz8stQ1K+plxkw5fwiEJsp8x2iu/QXFyb6SMcDJUFiFIJAIwIRIIyVmdTW
PrbLHNGrwfjU1cc+7Ry08r1xkDobrkZLcNUQOh6NJIY9c9efQt9fjRyCdk5a/PbsVv7KPaH2gTPH
11gJ5olhiX8+TkRNu9cMtgb77s1f/5omzssIFYCqT+531YfDqUZqGSrXvPeTEqachOWJZG3QebBp
e09tZzEvn7p+b7tuhCblPCiDzB/D1k9Gm/WU+PIcz1OCtsHlshwz89mzwYAobpd1lHDwGiLngmCs
PHSOeze0WqNrDdPDbDMKqKbwxuoV3sfFYzODX685mUDRhic2mwh+p4hVnMZIIi2J/6fJQZ8H6ENK
LpPZg14SoiYDv1ahbi5W1WiGp+wv8JMmty4MB3cdexnjNtZp9FTOe5rl7M1WbP76aOuKbrfJXMVR
DTBgxm+mxi8V0tOc/AANfENzgooi3ubhUjQyMB8yE6WGR8t+9M+KWAqPgM0EqoLuUMI0AmY5suM2
HLFmDjxHTczayPAtRGiVOxGJg5n54PR0TP36zR2y28gkSKU5VLKG2TyYSH/r+aw4GhkxzV2w5Xip
neZsV19DPV8H7pFfHpV2QO+eiXN0mR3EhZEnqeQpSx3ia/y5yA+yyJc5wKrtbGLeWYFWVqjQSMT9
a1nTMW4XQG17RDYx1+DMYh+3vA4Qbqji2mUW11aA2iM1HBo9zUvQTfc8J4/5WvSjAqQKgyaG3tHL
Y0IKkRzPnU9HnrU2xUBcLP4N2lgZQulRdAiGfActvpcOJNl3j2YS5tewwaE3Gk92WUDr0ihz684m
Im147WfxLCI5blphfFbx5zQxL/U87OeAOm+L3IBhEDNDuU3k4jBKoA6AG3nGqdMxuBNJtjPLl9QB
YND2OHZsS/orlU8bJZqeeVTMS3Vsd2/a4JyK+c50uAPUEOdEz49Pg4iBSBTIBCw0CagmYwZj/GuO
KiQJpthyqyx4RbBjRhxC+lx6KGn00NoVzB/FyxwCnxG6Rb9g1hwIe7c41FHiE/aq1lMtfieK02AU
Ois3iz5xo6NK1jlwBBrrIqey9t9CK+mfcr/FtzVSQetG4jNk6iQQ/UxJylVVRN+Wmz6lPi2z4CmN
0Lz5SQWUgsO1GU8UcpN8cqb0vvjoIvzdLgckXxPqO9Nk3JUZJW5JrEcXMO70OQiGUa7XdgPGp1Du
0RgTnAk2V3TdSpYPP0KUH49rU0f1LnVmCBwdyWJJSLy9l2+FbyffdRu9S9rnDUCa28ohHV15Nuxt
7nEwgvYmmKvwajvIkE0PJI+ouNPMDPeNOedPhsqzqz2QE9/RKR8dh8aLtzhKDMU0x+6OsvUoqj1E
d41vBSQzQ0HOEgt1QYFcIMij5JJW0KlD9JW7NN7GsRoXdZi9UsK59Sb90Todelc9YCMKRLTNY/to
WndjwhOthY09p7NwXIGBS2rbpeYDQCnT9DFGGUQseIDuWi7x0SVIW6deGVnRPhsdqCa0BajUcUF3
5ZNovec8RrsVE/panK0Z35QJrLgNq0Pci+cWUDAiUMrBMHmpld6xZF+mJlh0es1vz30v8nOxoCRN
C/l7Xtf70IdrUqCFkMO86VOxUzENEXtm3DxZ6A+NqLuVRkT2KAlGZmNnG7sBzNha3V0eplurCFGz
ixmhwYhueEhD/Mp9TPplIXfSaV8zSAf6XXfiuSpNSDPU4mFkql1VhN8Bxq4+cL5UTKOviwukD+rg
lhyVo24jC2Ap/N7JmfA891a4Crp8upjQBWtSoewB85AOELqGouvOrnAr1EgB+DyLSmCAcpy7/k8w
1E9Bkn65tdC/Uh2Auaz2/mTMa5Os8E1Gcl4JBTckxm72aF2OrKpdgmQjZ+o3UtxhcHfbiZTRHp/o
NKNHVyWRmHDktHXTWcF6DNWroXBTqjl/nGzEcX4g9KqN0l08fbIemcx1kmo1TIuge1415ZIHw58x
tX6wNFq7wsHTZmVY13FSQtLcFN2wHRNQznHQsED3w37KFdSgEflgtlKjoqaIjBFuquDWXSreKkCJ
EGPI90ZmSuPkvxD/lvz1W+22/mgYfkpseTnhHCp/tdwO0oJL5PBkglDtOoPWQIEc1jPotzrj+fFS
xaQXBC797Tllx3ACplqYBuoVWMzlxkmfOqM/OSXVsIxNLqeOuUBnwWOGeXMdOZRwJ6O1ILRqFYbJ
hxGDe52OqeltjRwdp9vs+8raVPaI+TVb+2K8ToT2JSa6/HZ8VCNvoz1GhyK01abg3lxNpXE2awzE
o0ekYBuQJ+WF6a8qbCHbtWzf84D1PRmMGhpadbVS5zUejXxXhm63dTTtkM7N0e066ONy4WyVF4Df
HtsHWixKV/OX4XIjVDRfU5IA8Nt12UGGAZPOqdpEbmA/zH6HJFHGNJPrwIAhYSwtRvshYU9IzPHd
qJgiKJt5Wy7z/NSmTFfN0Qm2c85lPIDXmh2+uSyvXD3lh1HxC2avZ3Yz11/NwGCi9EG1IQI9Vpb3
jszuqm1EeLU4mrV/y8taI7/DQo8fcDHARrhBqDZ9w3nKjGeG9MfABNmhZ/3g4P2zaAbUYfCsx+rq
hrrelF4L+QOYvBLzJRT1xjKt/Le0HFoidRw/OHqZo4Y4DXuUzaHln7TbyYxgTwY2pov7Dq/XHFfY
YcvbOlX2zqchjQXn2LFxD5lLP3Oo4u08Vj91/Wmb0j65nV741daEQz9bPBbI//OWwW4J5Ys1FukX
c5Y0Sd6SkOl4kKC/zmIfspd1O1iBs64UJ542ploxPHrTIyKlPH+zxlM9eCBAiZnnwOPfCiedgPBy
8m3cgSzMFkE3kJVFI4+2w3Uxa7dpgCWYK34kTNWV5rkNUBj5NvLcIij2MDyx29YB4UPQ+pJC7g09
vUYRVZecuTH0yDwuN388OwvWcA87wSab1w7qwDjYZh5Dr5ATS1f5/nXRzrbNbO2bEMnTPKl3Sq1D
pABxufFwMiz6/Xmw7Ud7QUTWUN3z+exW7nNTxD8axEBq2z7mNSjMCcuuBE5npWJpNGPtQem3sQMP
Ho7Cky8mJBhp+hGmyO4dcAQ6l/TTFDnetCGx6ObEbXUBpoQmPHbG/ODmGCi9Xv14mLeX1WG5+ZIc
JxYJYKH30RfiomcU6jNITgyD9FufkAYyduA+LhRMghAcGRt4g/6rYACqZkQpNrG07ZDSAhVPtqUF
M//pdirgDDbRQDxCS8emogbJ83g19czDFMFdkQsPbKDfNQ5vputjm1m0AMmABB3F+SbIi3spkUHq
vKAffEZ61CEOH+Vtndt3RtdiDZ6D4cFsjh5VB1O7Y2mbZzvgqKrOQ1LdicZ/tvSBkloycWXijEgY
HGWP/LMgSnwHQMneGkwSvcnZK2nTtrKke6NlgFkjHbGta0ZARhGt/bBBCqLFMyfFfTb6z5mh8LFV
19gwGd/3r7bCiOoxzhYJ3rwWbR6uCtid6CvslXDhJhW9/8wZDkyCj+rM1fFP2SLojgKmuuQRTXX9
wN7l7YuAxTEo9NYYLqJ2UGEUcjtpyAhclaepQI4xFhP6YUNWx6pLq2Nq0cesnKxbyWQiI5YIWt4y
otYrWlDppL7CCnCmT/mhZ8AxbtXucOPvDDkOK7vvLOgk9Kss3HZ5m0BpaJsTbNYZSPTUlhc++3kt
LSiX9ajWVR/h7A8ECvYek5Av53QduCUlUfaUdSyFGlqEOzFJkYQjBnV1DCeUTxJm4Ojm6zGeH0Sv
5KZQA0VClnIJx+FXlFdvYdUhbg9ibAEx5+0YmXrTQ1ssj4MZXJIeibRsnRwqZXucFk1KEZ2UVYIW
oheaUZ4Zfg6tDG1Bqlx60aM6Kss7lAptKOei55lxw1AzyXSDUybH8izn+KmO/BAMFN19YrRJ9UMX
YbGfxab6srL4q/WZzTuigtoZ2MgVaU5x+mYZ5bTbTMTHiJEPNG2QBbsKLssIDbqO58cCyP4v01s8
Ur0vVtJFrJNBgWDoixaEc3VgFCblyoeSkvkx0Cd3aF8nu0Qg5Hg3lk07QjjEUs1x80pHhoCyVmAM
aW6i0kMb3zmr2MECH0Y0lt2+qMn5ZCUMk/pVGvkjO519KuJsE9RngNS/qZDe8oVMP9QMfaesv5de
/TXOfnaKFH/Ty8KzzqJD7BvBpolI7wtfEBbgPsmNS4gvKeAKVz5NoSg1jk2Ehn6YqYRmme/iAkHU
pOnlaPYY1xHPPS+2oXuy6RIPGlocDJumZTYb5hDt8hlQSt+csinYWzUqniZbmEKcKsai93C9UTBS
B952BbKO0GJLSxPwvhJDUQ7PjXFjWscwis6EP3ibuncwQzfzOhsURyX4uz31W2BeCsVt1cJvaRQn
wYGz05Rj9nCdN0g/Gnlp/aWL4HdTNSTWBY2gnFFsjj5Ipr5AT1cNJtm/0vqRTfvWOR49bm9C9O08
Tp7c5J77MSyqqmFaFtuhemU2lTTHumU5SmRmrA3f7jcLuo4GobmbNQ9LVS1PbWQBmkfsJ9sk+jWk
xcecsO/F9DNYlxzUzVn46RcJamslrqq1+hNFHEcOrqADjmYcCHJ6pqGFvAJ9cbrEvBGSnSNSQMuW
zLAMOrmMtV0D7YKVVJux4khYN3O4RQJQw8Km89Ty6vO4WvnwXmVjN0cacsNRewjWELERWBUtBWvx
Nrm04mTjEZEkf7SRPnQqAi0tA1bXuQA1QDdcq4ZA+tl5rlKOlHKamXDEATQQg0mGKfDKJY29DTLv
27A8Itr1SAyNLE9/falF2xDnpetVTu/em9xz0aVHwZjIV/D7s75EjmVAbxwleDTbGtam2RMMPso1
gUH4Gz36gW3rABMLUO8PDrO/eW52w9Tj8ItvadlHm5ZwiZFTwy/aOussZQyjDZts6AiTQqszDHat
vu0n0ew6v7L3gmqcxtoItBBW5zz1+mKWGRsaSHDLcHf1KFjgG/sQOQQwsI2cbOaBk0s4ZWO02znx
Vn5O9diZ8kculWjjhM+ljt6rxe9PH5vzo/7Nq2LhiThXzzVDMt9kr7ATpMCjKdfCK+8H2KOC65Qo
qvSVDGBH4P/L2AKxFBQvY+39mKqhyIAc0RsMgHuxcK8dkpg94sG9aITlnLCg1hhuQaiy2kDWPzXN
786OaWoWRYayX5g7Ka3N4AT7shTcrAPTCVNOCDt7+ztMWmdrsbJffElKhjJNGGpzf9OmI3anmO6i
qLM9aN1eTrdjWbA6MJU0MjrDwkoONKuMQ8npd+PODGqq3tHbKbdPlk/ZbrQHt6PqNTMH42mHOdnh
DtBTuLaKCgprfdcW77rvo23R0z6YfDpUZvZNLEy6SifBQMsyOg6dzOLM9ixq+yF1e0z+ghZhanVH
OuaYHzABFsOE224YLlPOpSmT9tWMauI8EkRUDp25mDV0w5bMUigRbuYQZnrP2/j9VK2D3MQq207M
4Nr7OMrJkHai17Q03y1bO6utYyPsanIkIgOQfis5pzlisjBRy7FuPGcxEbCu/qjCGYLHQ5G7972k
kM3SBEaRlsmNYutKSJPWkfMY68UINwDhTpuFbdvV+7bsaAl0qEfdeP7oeCe7tli4EtgsZtv6jBhY
XF0iS1aqszetthdJJ4d36uC1PVk+fsas/JUI6AkVqiUrqt9Y4SEw2d56UnSYXCqIX6ojbrohS0Fz
50QDQD+dsMLbKUz+hugY0TGX12Wp6OLi52tldaOhYovE+NUtYN5kGp4CkOFGi4nEsOrFwkUuGHEB
2YRtejQabAmeyWQxqVBNeuPaKwlLtPJh6TpuwspYj048IrGQ6zAL6kvWW+96dI++lRD/PNW4ol2J
f7R5awWtuJlPp6LUtGfzbWjjaJEp3+jCibdtLT4q5UPJA1zaKGrB1Fn4TEF7P4RFj8FpsVJnAciM
EmVFY+WHtrcPcwJgfHbCjanZyAPZzDdL6Vib/Usnrw0VyK+APgynZtBIbfRtk6KQBpoIpF822cd8
KOiiBApEM7MgCfo3fQlnJu8pn+2Ovd1pcEBGQLETsr19L3qn5/ZOU/IwuA1yUmGfO9tqVrIPIGIs
UacS5odmFbLt+eK7zrxTZXGrQUr2885AcNwqlG5jMKlV6cOKSsnBspsk2I0PDLBA+OnmJyVHYpyR
o3rB7zKWiHoFOuxisBnKe/681oJ06xqJdSLlk3KSXTUxVBwSD24Ch0s/w/gzTnD3CvWVqVSuzDh4
gNV10FEWbkqGstiNGBon5Pq5ox2s/DTV8FKCa5omgmeZ/oT1ImXHcm+2DYQpbvBt333MkUWOVMrt
KVzuIddR3jroObv0dBZj5PStYlcxo3BjmOGjU9TwlNBO0Q1nhlT41kEK4ySYU1EaatKU6wzFte4O
y7Q5iRlpN0bdwOcGfxBjv3UMRAowmZfuLstV21BIYmfWmhPBPJzMlBvAlgSIzt6r0DVCfe8owxrM
NiEVc9l+xVN5tGv/Pqzg63hO9tZlNWpBnZPMVLgs7tGDp8aRS6p5mF3wb2H0OmuCW2oqxhUJJvve
zz7COOf8PEfzYkwG4tzcTiIXK9ukb8Lbc9TBxiKM0xoxFE6mfnM9H7L78GHW+mpUcGm6CeBuaqJL
zEAQVNabwbFqNqp7uq+w8YpbmXEmb8IOqoAD17IBPOpIhwiZgQXFxkVWcLXhTMK8UrBFRUPMRmTV
wItxrah22Zawnq7LivdTlSX3dt2chX+hJ3g/evAuhn7JuYNBunEgVIi+RIjNDH6CSUJXy0Eh4eHh
DTrAFL4ov+bTWHovDZ8v1qXxyYPcpNPuKrJHJpPM8CQZeICwFfcGK0D5q9rWTGhXzSOg1ctcLbbu
PDrJlLy4PGacOTWQzd2mw4xBFJVlE6wtMr1pWZR9o1er1vGeu8F4juKM7FN1qZ8KHapDWJv1biB4
x6zry1Sr+7BHot827R2tldGCVt+1Q3YF6sH5wMDdSOcg3ocVR0KLuhqEMToCyVglLALrLgyXXLfE
Id8cZPxoHYIySX9ZrQaCkxQ3hZY31hhON771u+yz4lAFCfOA4HsYltDDmq6A7PRprGFslT1oY5Q6
UxrTK7fzhWcUYOTiejdJWObySeEpFhRtTIpOaVtTftgTfgWSPe10QNKUW6+Ind6ZaqdofXgffcct
zzgbFxgagdb3c2fxsC4nOhc5FQOOadobEpkaOZf7zkRYHkt6/vz4mCFhDiPGLin+r7ocr9IMkPao
5qh02GxGyRageqmRAaaQ1LS3KE+5XIwYPFU3XkddwQUESgLbOEBAH4l54wiZbJhnr4bUQrZp4eCU
NOp6L6Itox1/GzTTizYRhlUGpJiaWKUqWnf0sXeO372KbMvUQUMBRJXlkL5aWz3ASAdL55jXjyG9
0wsgsjIMrrXtvTpB/BG72Xc3YM0tzeI+kt2pDVmrmx6kc4E6QLoJsAuhxo3RGFdp4A6jWdKBTcjC
5WQQ83MBFCIPnQeNov2kxFPFkK+yaVgzmb8kFZKlojU2DE9fUskt2Y81UTdNozG8jAiyxKdfx0xJ
0pCIWkZlKmQewHwhBgkC3aBmDuaA5w2yS+r9RivS/4qe+TYc9io4SRkuUTiptxlJW63nEARLoTdx
a71FQVHtBEAziDTy6LTqIBqAsLl2bsqBqVowZNbZVlyWUwVKyrqfpvnYxwiEhWj3fblWUQEaBMnM
CIVgClDIuBUZlqW5F0vDnBXU5KGz98sMst8F3Rm7IjAq082DqSykt7nLmY4HxpN6Cj1kkrNfPg9D
/JssDeJ8vei1kOOJMygA3vi1JygV2SK6n4RLWQ4RQw1xtVV7qCfLpWHQrMvaf3WL/gsW6KvRoYqP
Av+47KR02JkGDEDJJ9d7H6Pk3MQ00Wb90Sh9O4YYZ71xuLqCwjru5o/RcN5ai61mmPRXnZYVlDaG
/+2ecmbYMNTV6zRxD6GLZaHpkeKin0Dlt2mjwqASWPqTIU2HwfikmSTuE5QS+P9pxVuyJ529WhVu
euz7lnlGGIOFqGrOTk21A4+c/0pb3DjLVaPD+DmT9DmzGXGcyDEtKunx0sFblq3gnqaGbIPphzhA
BpV0UZmUVxdXNg6KZYe2Q8awXvq7LHDeRo/ckCYpgk3ZWqj4WQmasRp3okIDRisfI+eYPbqQYdaF
ppE7hv05nFD05mzy5z7rxda1kK31/Klq5IgcUZcf++rURXi/09xixEu2jBFIJOI6RRY3T1sRzj49
tLmBEfPqmiZIm2JcZPPuKjfZ7sdpEgc/gyqVM2ebJFpqtuGtl3IRm53+6Tym5lMpqnVlzCzMBS2Q
TNOGEj5JXyXaz9ljHQg8FCG0YMmJyHIg8CaTRaG8cGupCD9/hjqF9n61HKkJ9bRbqKntfZ4/xK1O
97lEt9+U4sML2CjtynptYxybwrpxclmf8VYhxOuuAP5RpKpbg77DgsIdGVF1b1YGJDNH1rJysCv5
yU/qYSP0XZiGpj2tqTc6K/vxgvDFqAAvjRDdrEnta18/Za2DjV8iWIiwx/kuirnId7DHm8jiQoMK
gH+gDMuQNc5tdaotA/iGBiwEipnTEsYrkdVnxIfeJJYpX3oz+/+LozNbihvZougXZURKmZpeqXmk
qgCDeVEYbDTPs76+l/qF6Nvua6BKlXmGvddmEUItfSligHyJaezk3N7mJdkJGKSzcXN16NjQbcym
/CoYQY6We24srJcOsU+RG24rLA8dyiVuZvg0+hVu5eec0ogkZlxB2miPjfZJdoU9oU1arU7hz7OT
rR0MP3EaYhc9NW6+HsqelKcZEaWa3iqmsMwagr3jhdOKHTIt8jlyGwIw232UYq51pr9VniD1E8TS
xKm7MrBLM0LBEVB6f62YsVDuYc30iK7T0FCWwt8VzF7dgolgAFGmBfKY68Va1K1yL1KbeOY54yZd
tUFyNVrLPtqBeAvBtE+a8OlgQrjdk1/5mKQtAD+Zcj1Y97YiT8Ut36lm4g+nuk82xgj14Rq4ETXj
ZjXN+ilmJd7XsIs04zdW7F2zyRiiVPiVjKzd9w5gK8FWnmcpPffUGplvbnzL+VBceJnGJc5NNNYu
OLOKoKuKZEFveCTecAgjXqpZEFhggsCS0zY0289kck8e4oS9pWjZEbfshu67NOqj08biiSU9pCYc
N+gB3njS76kAAirSnEsuHd60AfK/7N4h/mGTgyKcsIRt+b64GgJ4Pa35USv/bi5hZaMcnnsVXZOg
JK20edBWPqImx9BiUwLX+fyGAAx1UxfiKx0LcFFNfmgSBmYwHaVgstKDeopRzXYMGoE7lzyrOsKF
Dot608B7mXP3KsL+OawTNtoB6mtTmBvu4vGp8XCnGZvS4LdjWIkHPs+su+2ikIq94ZII6ycwDPZg
YQQ5Pb9ko7+rsB0vGxvfrE/BoqaUAk56HfR/s/61dWlTpxRutRljW4Xwcx/shtQlFAeVR72G8/jv
tExWluc+7AySUlvja1Dx/SE6W13swfsVkOXUuWzWo5xTxidOJt0NaX8sTLpIxA8ATPP3OGsO6Qz3
FK40K3e7TU/aEwev8/dd4b9ZZmqTE8f6Oid4L+C2n2smJsxO1/WIm8/ypr8Rv56reaDVYmEDI6aQ
vbSM8FfhMHvwf01wPSkYVpe8bn8QP2RQUVeb8EzLDidW/a0tbI5mNhztwvtiPkOYhfsho+S7xeE8
ZwtMuT3FOcuvpr2A0gAcVZAf3q+NSNzSwPlwzWvstGe/Hl1Qm6j0TGEzERGLBiHYKsk1Pmi0xHS4
nxzG6d5xs3s0tNjtVnXeNSsx12+hqB7K5wiYkfQ1P5SSWKIi4qNmhg5ZjwikLznHAwKvI5cc50hI
/AiEU7QIdqh5s/tcz96lyErvEoeCnGZM70FP6pCu3hLP/U7LFjTCkPKmk+AJHKIa/X2Vgkkxnm3H
XyLzZrROLrTLsHWDi61OjtsY2O4QnfeluW5UuksSLlBpuPXWFfF7lAUHxDbHuMJw0zh80pNO3+YJ
6VeG+/5a2laGb76/uK792jfTrSRWkfGyy2x0+RLESACsoMY3CI+U3pAgP8k8RRdrXkyaVJdVQ2YM
67zMkRoBUSPDNrcBvyuCHN2uOOgoeY+RJDwZbah2aAn/mkK81Lb8ctKU9GBd/q6TxNzFY+hTdxS7
IOKnlFL/q+QyEA10vcpExnFusGSqxql+buoJ6sbRtsXeZ2HH/bjVIsnXlaOfh6DBey7d4RhVUYCr
y12EQswJBH2HHRntlxjlt3CWgOu4qDYoq3LMShGWt/ThePGzl0fRJRbMvNNerGYO9cIw39GSuKvE
r/XGdjHvRIDpomodts64LdqofA9ksGM4OP4hHHFVDjn0Tr6fDwV25cwJb0hVokRIiCqbfC4sCC9X
GRIRWQgHbKj34TbRuWrsX/ZiV7IxyxXzVID3qZ2zP9m0DbPM7ogOviJaAJt4oEHMNzOywBJ0ltok
uM7GmgzYJDKDTWE3X+VArOqUYU9Q4lRKTBkeaO8Av2nheHAZqq8qcIk9o+y3tU9ebLfEq6hPgnde
kyb8nkUNpw+OXN6W4A/n9y6U67acwc4N5rN/ztOZitR5Vi7+9ECyoIsD2PaxlRQ0cIRrK51+ak+f
e5/1UMHgI8jiK/qnl8bLzwxiK+QY7Zu2PXx60SIVbar3JgVkkIQJQQYTq5/6ESXDq788VVmz7SYi
nMuCHVtcnDKX7U5Q+z89WJ8+hEJYBMzAbUjbGn1TiT00D6ZHqGd+6rg8hOmLKnbV3PwDDvalZjAc
fkNGr/bQJLj9dpjlhQ4AGwLqEFvav1naFyxrwqgBYwO9W8qc8McTYMagld+SAXrdO6+2EqvB6BHF
QrpeGdWtT8hsG0s2HxNY40ExcGWA4odYR3zAee1rsqDUU5ydTapgg070b3mNIYXbZg67B8OFY6+G
XVkmAaez+eaAwWzMCMYo/2Ut3uwUWYccTtVgnSe7hV2Dmyd19U3G1muskQM7AcgPo+Xgcnjwsh59
kWH0uHb/Tm1P7xYufkjs5FZu3eKpfVYGXrWJUQhNh8K7ksIyaOZg17fIYMyouKYxkSskPMtmuR9y
XEScXwNZCD7+C/EvLvTNNVm6BzuX8nakFLUrNEpV/K+r7HOh02rj6uAj9ti8odRbz76DlEBuY49Z
P08CSMsA4Q9DO6nf68y6KfQkugo1ith25xvtwQjbR6E9KK7lvW8S/0nqyDz68WK2j2wyTdQka6wd
2ac9uWcdEvmusI6NY/aqEtwMpoT9JmGKNK4ipQqunqv8lclcC3usaFjDLfWi45FFV9vP/vJieBZA
84bcOL8YDn2JdxN3Q9zh6AlA2RYR/0P4EEPwOxT9+8RkcIecZlDiUhmlwgGBcQHwaLc2Am79Prn4
Blhv0/xtIxWNNTyRnC1W6iGaq6abSF9dS9wsl5UYhablLDSpZBhRUuA893iLnlSIkzALmj9azI9o
cKiDXG9vJcx1m05ftEd0GsmKCCHhe9Sl+8oe/Xefw9GLkbVpRiWe8vYlSVD5nB1EpW8qLMCflD9B
Jy5Sx9caVpSOQU9a9NDM+oJVFM6fBi6nPJo3FeBOj4d5YK7rRM4GxVHWgAiKIC+lFAmyFA4Opfqn
N7JtS15VyOFUhOamp6jThWYk3wHni7+rmmK4UNGdVvIvlaZilA6RyRj37ABPJC4i3Rpn4zMueyY4
7cYYUe1H4zag4cXsJIjXKfhL4dMXrA0agpZC3EZKGs+FTK6JtE7pbxYxDxnl13IipaHxTwxe30XX
PbsuolNF6/nUNejThvHF55HFhoZvaxG087waYjqlbGQI6+Ac8SSUAuzGYL5Yi8PYzujk8xmAjTX+
r+nfkrlrkFCOTxdjxHmsykOcAxlk4f/kM4csDLo6b0B7V/isDFLHJ16Ng9pm+JItyPO03TVu/W7J
8RAbvH0lisZVZyTEFADCIjq+coeveZjGZSrA32JVF8eurbPf1EeEJacyRu2LqrJjlNcVE1Tn0Xwm
Z+De8hHVcXJJYpyh2L6yBU4SSvZy6rMLzMPkKbxy03M/B/M2z4jGQLG/MVpGKmVJgS/m8oJnkwNO
lfiSGJnPiD2tanyM9Rs9xyvrqFvro/dW3rCJwYPlfsOSoLXArKeYixNIGGl/q7IRm7h3YjDJ5p/t
jokyHQ9U0ZnuWgxEzHmBpddYNlBjiBcj6HYYkFdz2d2svGhXc5SfkcD+aVJiNqZo3fWywwGvvlCQ
HA2E3GWoH4yXrVVIPF85UIqrEDZRP4uj2TREgbaM6OiDOQeoYHuHgXHD7Lvp1UmavDtduJnZ26+S
CVfVIhAfyFyCMzJXX6hbgBomfwxiKXuecuxgUb22QmQPtUWEt1JkNjKQGCoUFIn/6WSs32YISnDn
nhNPILXjrEbIfE8TVF8KDIwMxq2jrTeZMdDNICVHBCLShB/a7kvioFiOZNH719Yk8zqCrbLJp/Ld
rsLvKk2Qews+KwrMo0q5+bJy+jRY+SE5L1aozTC9QWXO7Pq3YCPeJzRsTUKn0GLFdGYYFCHJA5j/
Y1rKJyI3U6/d2zL9GWgqjWJ+y5vpMHbGJphBdnDbo3T1Lbzv0e9Yt4oro3vuM3au0ttXkzrV84x7
+CslZi3GD1/lLt56Y2/VLbyuGZ0+woDSB4021MZb091Z5jLbwcodEMk8wBaP8yyjFWDuV7XyJAD+
6wmKX/+nJmtnubp8x2M2PL00vrj1AdPL0It+ILNY6NyRghdUZ870T/nqlw5D4plMb4+dIrUrCB3D
fESVkPDxSmC4Rn+cerxaAlJ85X7VvVvBe0sculZLpveiG2lA2CMMVnscArK5WdJtOeB4wxbw5ggn
iEIqGoNHN+Lm6Zg5JkUME0cgjN4UKKyLkNFN2n26zWZK+21T5/S/udz2Dq+c6uxPXxjvvi34Xq9+
NNOTiBcRMjAdfDAGyJBq6aKSwqdpIn5jT12HW4oclzC3c0z1YPjyhWCsAL+yzpJtnQ/pJrR9mpY+
9BAcdj+uh2wUhcUxqfltJpXIDSxunvS56L/zotvZjCdvjqh/pCZy1DTHNeYMh05NsxMO5jfeqsPU
/PHHRq7yahfUgMXMcujosvmyKOtESnxETfuwnth6bcQygPUIcElcrvH4V75UcI0twM4b4obHGcdn
qH7aUvwRg/c+KT84JLYb7rMwpDaR0wxuH4ytr+4xJ027aClz31jyJliE9g2mv6GDqiGTZJvPVKBu
57/NPaMBsIKp7kl2kM4mmtz+FCnwK+gIXEaE7rMxTOU2YgdtdPes94+RF5tn9Mx/WSV/zJ69IODf
2ciyhafQdJt+06hxH0cziBqJcmtmJX2pFV1pGoQJk3mIKXrq8N+GicLEkINeZBa0kr5DgOjAj710
LRo2PzKzwKIUZJr0/5fcafA5iHtU5j+qX3tjUBxp3nb58n9yhCSt2c5vkiYZblx+5hMN6cc1oo0v
nf74/5e6K19tygMxMq52rebHzy1wuoa86UG/8Xezj1v40nzLzrzKpGbd5i24Ob8sTsLUpJwMYjfV
TBTLcBaLvXWHYtyl4CI1rqhC1NPiUwzJu5m1EjKZzcQtDWlDZzHtqxjNN38dDrKQ/ZwDEg4b14+a
0OMYffmKVZcgV9RDYSzAsXAAAwQlgG9qSrJL1UiXpLxrkzUwbGL7fXbkLZkn4sODgWVY6z4KiklM
8sWFKFeICH6TbsZo/srSbWK1PRmr5E44ttWwoJB649b8etRgN1UIPHOCJIQq4BSvpEStHIOo7ZtH
HkJCdtCx9Wx+UGwX0LTNIKMEmpC2jDo9NQH5Sh67k6eKCkvT2R0Ga0RIVoF2nov7wB+YI/GxEXp9
NyUYOzJQDgkWzXZvRCcXpw38Z3axNunAY2/aL0aESGacq027/ApSs/SrKxxthe1DH52e84gNohS5
C8MbED0Orf5g9RmmO3A3RdseWhZkuzBExxPO7S4wtL2iVCIiD+uxTJ5bt/YwFwEDXFgsKt56oLie
LBvbkcjl2XJHIlnsEY2V80P16LB80J08pRFpifwhGhaPOYRKG+NX0uTv0NcASxsRRLzB2dVt9Tx1
0yqKCqzVs9r1TvePZhsXjZm/oJL/1wjGyk3D3CcZCmapPOVDbfdrSlDc+eQATCFb8chnaVfl7Okc
VE5u/xjLtrksoOlJM66yUnme6iFYM0n31uaIItCGJ/zi6RC64Ih6Cm/YPq8Q92DE7vejES1743AX
SOdvGWXjK8QMOiU4Yx3N/IZp06Vloo21k0TBwauoFxt7WDktHPDJA4wFp9fi1WODNZzdNq+eSkAH
+Oyte+W7SIo71sfoRZu+/JQl2TeRBcKwsZuLUcPupxcD8M9QW9TomvuKwVSnPJiqJgN+QZAe+pO9
VtUN++NPwG6BH7trsBQ64ANGjAoot4ZV0FnhGjkgOyIBUStLVxXXOzDhaN5WOWKuuHyvPES2yIks
9Jr2incVN0Px47L3Wxvx0B0tuuW2mEgXslEWsfmxh2e0GnyGHRT8NoDhIDkgqUdfo9U+nZfKP5k/
UMA91Kz3KbLidSxwhUUtNFMFyiKKOWO5RQSZ9U21VVb5VkTXtrO4m3mVV+GY75sISXmBgXCuWiIS
42HZYKJ/d2GkENI4nv2MgxyFIWmmA3HeXVlzRrcmRlU7OtKlcRg4HNfx8vKxdELoOOZbJ2uYZ2IT
xa5v7Meu/2AKi1Kbeygem+5SEx1CCyS4Uhi3Mu75U0N3UMj6aGW7Axtd85pF1lZXIMGnsf8FCa/n
w4lyZS7vYYD/Uk0P0ZfdpuIYq4XDN1eNsbZM+4PhUIQ8N7ipxPkAncWqKeMCjYz6xOIDY2o8Qmjz
DGPjTjQG0VTH287w852UycNp59OUgTpmms+/gH5dulxLWeG1a84/Rj4ax1hhpGfNSjtebtd+5I5u
Ews2AtuBrRHa90R7IBaM4R6ZCPO8NCM6aKybY1u3v0zJKKBW1WfwyTOdMTqXFWJ26HquBifl/DEK
3kBRF/ZTPAk6RKZGEyCuErHiVaELZqRcIpHFdNUBT049uHSdD37St1aEPvBTlORC0DUzdrmFmazB
BqglFYkXzQlaxiU6IFOgY4LG55yk3wzOzVwdp1i4+6oE9Bv/H3rhRODSGRPUcMUEPb+cWG8ID+zO
pKlcPOIK0wHWCfv+3Yh0iYASfUIDR/sEI2fVl5s2JkQbo9zNQ0dC8xaswkyQ+FHM/GoZP4QeMbMC
Bzwuu9bJyob9QOpqIcgdosP2h7eq4s43pujalM3eNaRB+iMOLwtaQ4x6FYuwvYoLHqi858mTCSHR
nayNLUff37bcxXH5O9OSgVns7j1zwhPA+6+8FPmcZw+7IW/eKkvddM23MfNzqBcbH142XXC2OtxY
8YBzM4GOPZut9QgGFFMun5x5WLe0C+dxckAKpoygw2O2DCgH8I5OzOKLngksaoqTSmLeKMiWMSm+
1gOqvm0S5eKj7b1njfo2jpFJ9UG5GzXZqao/TuUlzLADk6GbbOxv12nZS3QmyXkYlaHIlSNVew4B
hBjpvUvzRaaFdyiFm62JELgHDeapqvPu1YgeBEMJe72mfh5yMVzNQmJ/R7rdluNaaKCUdkgLU83X
LJyttdPDrxv89iIH+YuOh6y2tPznu8kLnV7lmOyMUpZURnJ0kFRCD4leis5HXm/v4S8Sxmh2KSsu
dKBRU8PBYcOQd9Yi1UdJrKag2baCKFDZ3Q277U6pZf8bB8hqs/8x+FPFMThBdsEyElOdmmoT5u6x
F/1x8bxuFeZcrEcoqb1MXEeiuhLuJdYJLghAjtiNa2X1KW7Dj6FAyTgxoR1F9Lei9l33FZomL5jS
C+HjZzZ7HLlLokbFdK+KyWSKSl2uzMnZDQYL2TxhHQxu4Vh7vTjY7mVQIS4czTyKRWJ9tM3W3mEz
ORoJl64bmiA9p8jAJS2YtVf93hFNxZwej4lAr8Gu2T9S+tGo1hHMlCA4hvXg/aiu39ihYX91iEmf
pt6KXwEzz/wyu3Fw/tciv9eVgk1o6lNn1pfaeMSIxm51POu7w7KiMyf2qcp4TemlPYMI+8LwGLJH
I58REsN2pRB/xypF9C3BtmHg/2kYyq2dSnQH6PJGPSLxkvU9a/1PvydFvkmjFx11JVMKpbb1lCJF
G3nwFT99loTmrUiuzN6tjV+J5tZOgIRL0K13r3OCjVPwU0/JkkDPedL4BWbGwaCkzroUGi/CLzFl
zWnotHuIMQodWlUjoqjQ72SO0+xN0XnnmWXLDi3uvHWHmNxTM5H8E3CovilJ1bI/Jyf8rZEd0Du0
rxaDjEtrVDAS8Q/98hVxowJ/2KqaR5ytVS/25hwiQ5tfA8FanRINhQv739LBnZQVWJ3Q/jZm9xmw
j5lMVx/mtFxUEMWLV1B99c1gbgzmJTDQ8K11Ndb5P4UO1HHW/VPrmq9d5iJLht/ngnAO2zBcl44D
Rjr2x3MBiD305urNC6COZQ7Z5sya4eJUFkglHLGhc5xkiJpW9WqbD22w9tQzckF0lPRS6LMDzMW6
bu//f+EjBSVCYbqT1UAr2iX3us6PHOGX0FPqAMm5avPs/sCDWd5N2udbnNyb6Jfvt/5NVmPywL51
s6cEF8kkrZWHFpTAQudWlo13izwGJbp1ya+z3ZcwQB5ZuLI9yCUSE63uJUi8C26jeN9YkUOWj7/z
2MO+2E073GYI5a6nq02QDUykmS+sArxKBBvTj9Ss3sbS6fdp7uMCUPw+yv7utlkLO6kMZXiMHaiW
NklGRbz8Kx34LoICmndPx8coHtpbka16IyHMxgqS304kr01ulSuGYfnD52gYlHu24wiZDq/NzoWw
AUNV/vbdBaItKhTwIGoxqE9HC9drVDLICYvv2Ax+9QE5Pb2BpjgevisrsLdONQI+CO3miZ12yFmS
E7TE1G+TjdA5gtEcuOOIk9Io0M/Zh7/gOpK8BPGsqqOJbbbTgqXtnKpN1F1sx+nWZt0tHuRMnyhj
qcfrk3YC1uQ5AN5FWir4ACun/Vb1vB/absNhBBZaUhjnXUz8DoYWcCaMt6I0vIK/CK6MuffIsMBv
VNmv2h3Ng5npBwyRS54jVfmeu2mfosQgDQMwrw8ytPeJg5QWSXWCyQ8Aq4rAUkYNLJ/ytecEr7nP
UMAGU2kmOYB+4FPbEcc15pl63ZTYdTW9jT15RDMqB5hgmFzbkumAzALS2w1nI42YGGJozLh4iCni
r+4mg2jOZNFP2N2/YGx4qzFI4jtE36eNjnTvkpbG9+VrSnH8E2OmqgjK/erRNNZOBoG+ysxfoQUM
YijHI/4Ne4pNwCBf3pykB74P1S2Xhe8O6rnE+rJuCLy4Vqb7rykYJcmmh7LXYt4SNCWSWC17/lN5
l5R599ahXkJDa/DuViE9GA15LHdFI/cRlclgF+YuA6mcWZAsip5uEWP/eJxRtR7DtF5E5ixy3Shu
Ge263PkSJSrVP2fFxDaX/fEja8ZiG054fEoz8rdZWF9IarL2dkFwEOUjS2Qt1+x4cMpar36WO/RS
JsFcGVMFuyxqIlZxiRdB/M6DjQ7QmDmcshpTDuR7XeJGddHNb5a/dMsv8TqTC/6aO1W3Fg5VW2RG
9UYoz93NzcIRHaeNtv6286A5x5FAOsb8V9uowM25/goEt3BSRwjAhO+AlQPaWoqr5pz6PZkFSgLy
AjET6I0x5x2CpqDdMzh69YymfmAJ2qJU7bbGMnLrxho0pWevVFQk28bUzsdUmxtvgHUAVh19RfHb
LRDK2Uy54kTXt6Ya24NNDCLK942ZICDUkaqevdDfOLlh/jOJNGHGhWCIWc2l6Jbs2hh7S1tRCsW9
fuH6ibdZXK4GGstNgaDFt0R0xNV0qGP3t295LQPO8iYLO77xxyzRQtZbWF5Tm4c4hF601T1uQDsN
NiHjgydDShM5MH4wJvrECRYkGeQdoHYDAx02z40M+eSX4bA1KTzwmXhXncl4X0axtUfpdQKBYxzF
8iV1363IIgTdZvkE6zY/+YocnohWrGt8VpPmeKiy+CMeRsycbsVenFZWUcGy9hrIo0BQwN2A3ydq
iFyRo6hvFFhAZaSsdhKgVvOW1Za8ml6U7HubIbldlMF9KsKfmi0JFiEXXQxUg6Twvi3cEJDAPYu1
eDeQdHWs8KCiP4+wmyuHO4ecxhNO33k/R/GBEDlaIG9gAo8IOroHgEc2WeJERyNGsMZacfbr6+QL
ICnN/Bh3SSCeB8sUyH0JYWiT7NFa8T8r5Xf3qrG81osLyC5+56wwb4Fyxaop7PdCpdOB9QQ9WTis
wyzc1V2Ht7o4o83pj3WryMA2HGPtegaD90Y+GocoZduL7gpIzsLaNPdsUEbsQ15HLZUV9XQ1E2iX
0TjwQS099mx+jteoMNUqp2p88qeuc9ee9Kns1bKFRQWfG5hlvVFf51rPu8pH9AK1if0xVxDXTfPJ
tQlxM+jqN9dcsNf2SIY4wq8sFs2qnWQD4JIL2pXseOtC8kmM+pfIYwwcmyL+bhd2p3VrLDH9dREm
tawfX+AQ7ANkxOuwkcbFyx8YtIptOc837rIzMgeN7BIsEBkfWSzLjWUSREztiVKgSICMlA8jEJqx
kR+vnLH+cAIoEY43UArF04U9+bvMOuC90HzIaGcJMn6jK4VkWCYHJlIz4XfOwfCxUg9hNuEXZx0U
zTNaHpyqRudN66InpamyltCQdDoiZwZZmB7HpPyaLIsNZBLhJuoxMMioPtaDvhlp9y8brWatdEgJ
OjcrwG+mb7UYngf34OX5N71vCnCCV3nMrtEYETztEi3q9AiSWBYhAbAV6X5cuDEExY2D1XSjEv4w
AGRq1g5t0jwzEkqyM13VqZ34FAyQANyOyWgdF+qI7SpQiGhtv/7yZ0CjyrTR0Th/x2ymDCG8N7Xl
3fXf2sDxqDbSiUOgODaxNO+0m2xyDpn9U3fhRSeMMiOmh8iYNvS561D5ZyZVOCNwJD2Bybfv8B+K
de3NWOTj9hVaGtEkdPWi/t//oxmCB8MKUJ+P3x4BjN9S6wScgOj16c4qUnwEzJAsulU6a++V7t8C
ogMPmqYMwSbqXkFYrFWKjdmySUpP0L+jPVSAM0qBLRVuRdChLPnJRrSsiMMwtVzKAZOFH2pxU3Sn
uAQCMzEfAFrMB4OBr5nADiNozF1hs5g0TAL/wno+Y1SmKWGWdlCS/LLSRdUStO41RwX9mpkEFfaI
cBHAM+j1cSVbRbDzNGZ4xpUvUyKPKs5beMnq2lNodn3gQuZAau/O1TqV2Wc0DAaY6c1gMk5LmdLQ
VH/Sdku07+KX8Id75VZ3Z2E8UTXtozY5tQP3fIPeaKs91gizEezwjBwjszBxLIMkTglxQ3s2bDSb
9aLogh0r2a8s4B+GsHsxuumXahFJa6sF4yiyOzeFsQb8EW+DxPo9ZIaPab98mwhts4MeIO4IMidv
6OKRheqMjCCLntMY0lchY8BSBhY/oa2VayC4tNhfZhbWqKjPik1SIkxCILzrxdxvc4OpeR1OMTK+
CRpCYJ1l/pyIOgWWjHqR2RcRDHaJ3QP5SpcCHxkkr4XlQ8uNB6IcCgIj+OC515KBp1sG0bZKaijI
mpPQGspdlWm4d2Z0i+N/c9RVG5R55Spr+IjQUfFFd++GbQ+bppZvXWE4W88U09ZM61s5F2/wXabt
ZMZ3ZYJJ6krk9mPFqCJwE5IuFn6Av7CRmIwRQzgMG5h2ZyaJfyZxcVJuM9EFVByYL9SUnW2FSXYO
7EPlG9+mFsQN/eksEw96aI6PkA+hn6lo0/EDR/5PUCLJ9DEwRnWJh4mMKwNZJCLgZJ+o8Kx8ov8U
Kq4dyC3sDgXJicF3Ws/uPUr1JkrmBJpvRd/HxGTN0P3qqSJgbfncORGo1CD7JVtWAxyrDrIb6FoR
Ss+gwaEkFqWwgR5WA+LXFaorWHisiRMFuKqGJJS7GFD6nHVROxLlWMd/MSPwwLQ72zKT90ExoSZ/
pF9Zc/fq1E3DCYWNVI0lk1WLYbzd5Q8VxgReO9alLYydY/UXw0Ouohrex7pWZ0+m/c43sa2X5ffc
4xhvR2PNTP8vxLBnJNDjE25pGOSZ2I5DERwq3Oi69nwclQzbXcaslK/UTKnRPsy2pUmOylOa9eTI
5bemRYToqBE/fAMRJ/DN7SDibZxhANLdyBe4I4tzRa8ltsLRprXp3WFdQwJiA5a/jV2wmZjorxz0
asJEMIbEe9/WYNA8w99YvDkVZVzscDnETneyRJXyDZNHH6K7nWUJoRSRb4wHWMB8sOzgkWNagp8W
PZoFWzqOfxCoCbwvgMO6CGGC7S7BqTW5NKFBpmWUbXudHc+ePb/AIIMb4Tq/NN01Cmxq/5YYnYJt
xFJx5wpUnj3Mh8HC483SfT1Vtc+Bm61HuHumO/68WMVw72I9Hfwg2ee5SxUPuHaNLH2V40trW9w6
s43L09NkLPlYCmsZfvYGGi6Yh1sKGcZmhL8+MUxkLJYQVhVm47MmtyspgmqVaIjXXhh9tBki95gh
d2ei7waCRlWlZ3SfONJkwMuFppsduPQ2VpLjjuumq8LwuNQKZkg0TXvpirrAvJa9DBW6UxA56ROJ
k+wGbMkuIcmCr7TjmY8TbG0mgiY2YrsZOR5Tsfk2g4FNsfZtDLf8CKzMeIqGHPOkf2/z8sCQMt6P
rTwXU4IkZyIblAXbRhYyQyKOmo+dANtpkPfBRHw4E63lCsBiCkHAHTxi4Dyc313hfFjaJ52KB3Id
G/aPzDxvPxvJBu870iuHAZmVoUVIa5/1TRnLDQy3A9SZfK8yzvyw4740nGLnjIzL8jj2yOwqnvBz
Ivwtwx7DFz1SnGEGFW21NRaLyRzzHX06gSbOFx9T9hkbOEt7bTw8M/+NARMn/gIHjar+JpFvP7VI
UZ8EIT6QhXD4sRtlciCylYkabd1UOaS2kSVqzcy4U5SvU3o069+l9FcwUMxtjcOonNNXA3xdAxns
P/bOYztuZMuiv9I/AC1EAAEzTW/pkk6cYImkCO89vr43KL1XKnV1Vff8TbJIqSimASLi3nvOPp2N
K5Zjklgh/G+vfVtps+Jx2d11ZA2fwCXg4Er5tPKyQgpFWmFXkhMJaHRYUgEtarKjFloZWByio9so
itSqqGZFEipBBuv4d7EVn1pB942T8rQViqkF4911OZj3ii70UuiJxygleS4L89GUAe7iCWwQab8+
7OVJlcDKPLKlTWW9o+7uSY50KxYu7LZF5gAnMVATSwfTsT1KlKlDpR+YCbGGquBcDkgu2SZWpg5i
ZIh8/YjBoCr1ch/kcwpvVj6khUmthcDSDowHkGhcnePK1QCuI8tcJpGBtMsOFDcJulhYMqUF8z8f
WufQxsYHbNRDnhfAMYgQCSyTC2G22HdxT1yWVU1oc6A4+a9mBe4gmNw3KhNvo5fZY8LeyKigpiTT
spBZBnJUBNEt6gGy0II+OlLU8WD7zz3r7Ea1b4l0KCt84owTP702MFEu6+OQ6WhS5nGIwEjLOMj9
OvWdOn8+iE5tCjVou6pLiFLAoZ94UMrG3qK9VOME4a+ZZV3P++mCkxjMY+77sDoPSXCGA2Rsy5Cb
dPTLTeuLS0AEeWBkaN+cWza7cJsN8Vk15U5pqCt0D3SjrChJJ/u9dOK9m9DXyBjtL52uv5/ojtOb
aQ8ugmt6Ddyf9iypNGiMD6JNj3WSbNUEok5NMeqBxt7bA8GNE7p0vfSxuw34zr2JHlQVu+ma8Rx0
K4/yfAwIB42ytyGjY5WxKkal9YGj7i2DKlkpyiQxlte8egJmAg1SjXtKrMBaZY4ZbfKRpKky+mgZ
CfNJcU27lFSoxV5dQ+eQbQBMrRwPWFwWIBLo3krsads8XHGULQ9gkr4rW7mXOtm0wDQHz/Opu5J6
I6yWAVOuIdQcvXv+53kKGQT7ybWfQKq5BxRz4NfIxymNotk03amoc3AFGcnoUyfvung6xFiV4Oxi
xjTTTbTDIDkeJlzMltmHh0C+pBNY+rjKk3VHriwT0uFWBh4G89aG219YJIjnOW9lPZlrPxxTFN4F
GIvQM4+fDxzm1LHURk6ABnb1voO39PkXxXhj1X5/tIOXzCFtcW3Qazxg7iiM3eeX0uqqnT+pDVIC
nqfSX1pl1agzAnH8fFD99PMr/Cc/v6oiGtzk0Wf6VnfmQSDOCAY1orHr4zQ/mMVYHz+/1ZN6JHB+
/v7zb7xIaaSnYEqGeCUOeZrIQzPQJcfRypeff8g6JQ/SMMadW9Gklso5fD6AMmF8bEWpZFTLNHmW
dG9cXb6NKTZ9rFeowXpisXgYBmSXiAL40mj3pd87JyNLB5SJI3MvoZ/aKmY3+3woTL4a3W2Wx9Wh
QddyZlpFdYPVdlXX0N7++GerdHoG05zu1PyP/fHnsn3MqyS5ZWJQGc0dS8DIoMUHdispsU1tDE7K
SMlWmcRjUcAbizHMDJhlrrshntKDiuPgLEv/aLuahs9QOS/6MJwa26fYkKg6wGD437FpYO7sAtZX
LapX4DLta16hv6OlCWYqKYNT115jXItBUobEapn6dC0zXF4Al9XXpsqP8FyN71bMyKlOx6/IIwKc
26QmxAK5vg8EFmOCGRwzR6/3YRSER1/WP7/6/DN//rPPrxBk3dS5wiaMsvMR3skmV7wSs07LFQQv
7dBZqLXpOxkPn98acGqZkEj5oDKcKp9/+/ktyQnk7ia3k20E69zszJshMs218lD+oeEdNkWnxoMv
IFTI2uTdTEN9I3hjbyIW+Xbw8XoZ2XNrjDEhUA4ltQrwwtrD0nN096lyW7L2kvi9Ufr6SAuC9xzM
yS2rEUQZDQFLjr6sEKLaOz0Ol6bV7vNQ1VuV0Br3Xcc4UnssXT2GSFJaJQWuuIP+I260qhY3P74C
dVhZZbWqJMkdbjiad144jMehGd8/v5smHLUcWyxcI86jIETjqvI87V6UObdNZDoHJyj1rSoVpBsc
R+eKvcv3qubm88HA6A3I26oPE+GTYEtSfFduep84zbfMqEP+d77jYOCvzU7pG5BrW8+dint3HICj
GVp1VcZpeZmUOlexjL9qjuAM4YrHPs6IU8ba8LWZuUWcT58UVfSBzoGzGiFtf3Wj/CFGXXMXNpM8
Q4dK0ML29uS99J2/48AuqZSIwXCmGFqD370yJ4H+awwOpXKvb41R2tydINvAFjSrGof4c6jxcTco
uvMRnu44MdtwVOVvpNYQo8zkkhEWdWcybv2BVkSaWiR+ysk+B/g8nUK5RELgWQ7Z12NQzps+z9wr
A4Y1kgtCOdh9J3IBxzteD+aDcVWbdrn7D8P//8Lwl/JvGf73tOLD92/v//Ute/+v+/z1m5//yvP/
/OkfPH/N0r+YTGAM27CUDStRAdT/AfTXLPGFPVkYOp4rx5FcjH8Q/cUXQ7nKdJWUhuuyuv+b6C/0
LyjcXMeFxe8YpmuJ/w/RnziBX3D+SrkSgZ/t4lAgdkAqi5f9K85f+L6JLRbIj+UgY4KnteQSBd8Q
PiZp+qLnNCxxP++krerFL6kHP7MFfs0SEPZf/GqL6ai0HAGJVp+f2i9JApUV1oNmGjhV6l2FPj20
bdLWwA6aQ3lhfn+fTShnknh8TMy8g8hEJEdnJfid6a8yver2KZ50Iqlv/v6J2WLOMPgj40BZumEI
MhMpdx1Dt6X+25tSATBJMHtyXG2JQI608dYvYSm4Cj6Jm+prEWIsypVaxoVZM5CgFmvlNwB5FxGg
2HBngWIRUhszwIsWSQ17xug++hh3RGNFaHBIR27w1S52iGCYPMscHBdw2EASE4rujgk9Mp27SjTH
BjBlQCVAapqH06xJGFIj4FHtvs7fGoXICTLxjc2KnmP6g85dM7wIr1rXlwtO0vDWyp40WwSdcVyt
VeOebbdiEVH0dr2DV0avws0vQ4XzpnSu4gCL8aA/2q68JXukoH3gbjGXCIg1iLReOxstMS2LB5nY
2totJOTC8dopYbLEtj/NFsiVpWVvEzMrEBrNuSysW6Zc73HKSKya5Si2f0BTj9xcK52VoXuPHo4B
xpsDPQ5SE2vj1A8aHuyGWijtKVaVdwAhjHdMJC8ozd4KkKWAJngzDHkbROYtjpVd6vmgsOk22wwN
lq5oiV7GUkYUbVpwEuuIz4MmPS71ZKYDd8GVS9JRg6gDIwc5r1ZZLyNCm3wjZLDj07hIVcuPNlCT
/I+cwepCvpZJ+Z6m5bVX4YOeJkNbeAUv3PIarCEVyrzAd7VZRi53aePgoGLmUentOXb5cSIr1rai
G8axDjCQ5d7bHl0ZPnkIbuQVRRbDIHakpuXSYluPSRc4KqR1W7OoEMYijah8us91FV/5j3RH8fH6
8LFqqIXMO8oYHljhbVsdKJmuaw8RtqQ+CBCwQoqkPzJBEAM+oGYWcqmZt00DpzNuvtVB8uGG+SUt
827V+p+aXu6wjuFJV1vGPm/rQ1tzeOacd5ZdLYke8s5p3DvbmDUPSB+QOFaYcKWA5hN4ZPC5W4ty
VM1FNfkhjWy5jPE9CFIJrWNBECKN2McaBwMah+BD8em3VXJtDDOANGf05iVhuS40yJXQmcqqNFex
OSLhpsDa9vN4LYu1lT2P2CyXA1QRcMhWRRoRkltfRWyfsATrFZ8orAm7GInCzFAyUtr6yUX1cuun
vCtJ2IPHspOXGS7fDG+wnE9jP94VjD3QujBUmIDcgv4pEBG2FyYmcJsYY2288WthEb5c1ZNY6JZf
X43zQyOdK8uAk2fAW3TqhW8y2HRGYC56aJwxRl9nCnmDTN6a6SpC4MJTxjCVaIRf0k5HnsoPySB9
mS9on6xvDzRu7kVcdOqW8yedet/4HgoLoSLur2Ey975H7xQoT4HnhAAJDNmkMKiHOq2eOXPgAEls
GF7+sUNA2RS4bzRBBwZCW4bZ3H7Gm8Y/WsKu8KMOfCRAH5KpipsqZiK+cvJ3OTNjUnmb0+vhLeXW
jRs478HX1EImZgB1BvzPkpyj2PGpLaqpqVeZNzxibsdFoj17FbdDYfDckXQTS9kcp6k7p7OTSg95
xjaYWbKAtwGlC/JRB7daUC8Tp13pHeYnXb/xOw20e4pbCUWI3qaYaeOtkzJB1Jr7ShlXzCRvdUzI
C934KOl9NyZe8bLjRmc8so4sDLQafhsjc7ArIumc6KzblbFgWbrXaLHJnv/Fma/NIOuvyinayNq4
9TrQWj1rZ0/eqJV5xx5lDEyQdRd2zRqdD9A3Vo408W8Af2+6rGLSFiQFGJEMwk7+XJArzCn4Crka
QL6RhYG9Igmj91AvjIVLxFeE/W5U7HeD/TXTi2Ne8yLyxn+NTHlIeuexMWkDaYHz0CC3WqQBs9K6
VXdT4R91QudjNkSr4XWG+psAqJKJ6tmL+ZDnqEp0HmQts6TljUF+53hib0EPg7QWlQzHXjofCGnD
pyydDSY9W7xvWFdjal0N8tZ0+LgZem5b3DsLu6meHWfCYJVdh3GGom9SNzaZlraL+ajW7XuNSo7l
lt+jk7PMtVDEwYsto9cxKVcsV2tb4zOB7pmVzkPc4IShXUxO6TtcBAtJT/Ba0Ahb2M5pnPuz1dSB
7QAWkDB8zWI2Stvx1MIsoxffO0Btefn8zVaetZu69LgdUtDQaL/CwSCiIMUVblYdtqjohfIS0khe
X7s+wn9HPipUXAjjeb72cDcmS6ty1VLP5m55a6BsBKqWqwPbFYwY7lbdS28GqJ5MfO/ZVeil+5ix
nS58GGy29K7B9lwKGiYlpT8In9ewzjdOawE5m2uDqUxfPnf7AvOYO7awaAJM1bxd6JbvpWTMKzHn
GWD+TPfB6doz7BGK2fw+RuYAprCUSxN/EQpneGNj5kDGWMZMQiLePPrMDtmP2sbM0F1EMnwt2+yl
DBWTNedqhFvOLQFNOvSbYzmb1crziJSmCq/8Ibq2GrhReX6TBkQ6wp/7AOWLcROCy6IatPvODt5j
N7/p8mwVuuU3xKhiXUlWAKITyR4w4UWrjnlsdFUjt1/18w/2qNUjkd8g93c3DHcOHJIZvd+CVwFS
XjgsBY6+pbydlggDjXXuuGTbMx4RNMj8pCMytlh5RQsvAVBWQCNgiXvzVLekBRj5jYbwO5xQg9pZ
dMnTeShAu3FpV7iVw/ZYsEKvx7h3l1/zBDY3qmQa1/W8v7OLAFLGQ66lp54RZQOTCohl8F43wUdh
tee0q9YmMNzY0N6kM9/Yfk0wR+W84p9ZpHIdW4Syz0ejvsFoySrIWhqO94NvkU7QnUPI54izWONs
OFYa7kwuP94Ru05evBY7jcIWMp8ByuzWRBOXiWvfwm3MyLPz6m2VF1cSel5hseNMNsJAclK2Vtht
h7Fl9cj0NcJIZoQESiLgw3lJW7uNTlNN8Kko6ZX2M6kfimAQswYhyEGdMFuhO1QTUXFwG+09Gmbx
wYRlGG/+MrR1urieVDBv4puowUvfJ3d+kqGqMHkreno0Gc26O6Cw3BsTEYFZ1C/J7oZpTCs0R5BU
z0RFJ6jvmR7tS4D2+x4SBTGC45aVgcGBh8nc2KDzOXACBSwmd2GpY6adfGMRqAa4YoossdDDNyOa
zgm5F2vhdVd+WtRHzopwHDMMJVzc7YBMTWjut9Z3r9y64qOpw8uhHpNXNYrbREqMORzGEuW904lK
khbyn5VtJ4ixEKGdWZbPTsfat2gUZ8E2TVkfblwaMsuo4W5kDJ+GCecdYM9L5EYr9Da4KTqwK0D2
GFBwVEor+8Uyyvu/rzR+L4Es3IBKKsO2peFYhm7+VmjQRrGF21YaufX4oCdWYPoTJB8Y3Gt0cOQU
Awph3sQSRcDhDYhv1I0VGfZ4KW9t0n8WlJ73sDy7fyjOpPN7CfT5zKh9HMPShSmMPxdnxG5VjcqB
xETdE8C/p2ry3y17dNdZBpUP5TZCxYH8ivs2iD6imGbH3EnuLf/biLlc5qSkm31MoA3LeGHjh3Ta
ejc17OMhp4i2jV6UWRqLej6Y1DlTJtfRl9BCo5XABfv3b/NfvhhTF0q40hLSsX6rNLVWd5RIKF0k
FgN0sQRq6g7sgzRYocVczSq8yVMXK1TXwkxvshS5UxUcWDqOGNePujeCWEfoUrJVxgO7lKpJocH2
jEKSF+SQQu1dIT1FU+K2N61u7BkKnTrDL/7hlQj9Lz4W01CO7dAUsOgP/Plj6bsx1LsJPps9GDpI
P+xDgo2+s8DzWUjTydITE08X/xqiNe3r37+R/6Mu5qKgIDeESfOBrsZ80fxSsTth3ZRuGxDSokED
ojArNOPq73/FfMX/qfTmV9gGRxZpz60Nd24a/PIrxrYYm970NcB6aptUJiKWOSyaNfXvf480fms/
zPcev8LUpW1I3k5H/PabUpGyGEbeMqiomekg0rB8yMfhawyhGdHqIQOTZ7bs0zb+zEUvTfSKZQ3g
MARQVrpkDiZcD+Ddl1YA6q+28ZvYpXi0Au9CttyWO4jjbBW8a4l5W8z+9zxXR9hcy/k3WJx+kQYS
1OalB9sK0CUwOW/t+COpr1td3QStdWU3OjigPrrOLO+Y8wvAD9MGsCprM7XUNWxIz6ENNS9ELU8C
BypJG4zCUJV73YUCNetdYwAEBdXVyjPEhwaWYRbLWIiXo1dQ34+CuUaTX6xZ7EHHGmSPnxfLvEuv
69aheMhOhl5eSB788P3gIxuzvQkABODKc+w5+/h773Tnz0aNoaZHhiKgzSbv3jYKrkoj4VA3PjD3
E2H7HJABUriUt5h3Ng6bRBlER0jZF9+jLIi1g2UYqH7BxCCX+rASJuBAiFAhBpS+SD3aMgWLXL4g
w7xhvLNP3fQE5eCqMHlrmyC/1C1F5VykqARjOSLpm8mziFxhONqICaBGADViKvEXTDDMnAoJJuRa
o20O8YB+P1n12Kq0OF/3hpku4s65j6F3zhvGzH6BjjQ8u63lLRGRIIToI9INuAcacmpwGo9XoRMf
EXZSxqa8yCzMLiDvTDv4HpXZaSr5gLwUAl0vSBEhvDly4QrnJmC5ZK1S/8PLU4YMoOFcr3z2y/Yc
FNr3DNH/ovHHB9NkLibaMzCNYxfDnTStPdGWj8UUvgca5JDGXiWhcwWj69XjGN+FFlGS7Au4Izqg
Dh8U8t/Qd5reU4pSjTFme/ZqjQPfJ9S+PvlFdhOHlABRdPIV1Ug8uXgoOugiDV2IoLXvCS94niJx
a3TRaxZyEhQlR4NgLqjCfFxPATjQkh078zFmadFHXHv3mWPtiGpBT+izgait1AWhs5Z9Hwl+LEi4
s2Q66zIUFSSlKyEsHQZmTktVGb6D9Pad7KXVmxfiRR8rnSOSAf5Slfk+RilK08q+Gv3oVQ5YDwYS
fZw8fq/0gqZBcKXFxkNiuosSuteP5eM/2bb/kG1rS1rFOocBgoDfPnOA/0e+7X2Iulc7kVn7/dee
+L9/8mfOrbS/GKYQ9FkpwxzLlv9qiwtpftHpbzP51A1Jx5yG+c+cW835Ykj2hLkrzhlVt+dFu/4R
dKu59Nl1nYayQyIpTWUOW/96jj+70T/Cif866Zbf+qediEMC1FYMXoq2DXG3wuAJ/roTDbbHIleU
ydFv4OO5GOq2kaVh0w+1uwwprUjG7slGEIgQXkfynoZcjkO6R6KOTay8maJvqsZPMEbhdU9mI6tL
8X1CaUwlbGXY3ANSHNoDANDT0CK+iYFvAh7Cq+nJGy+xOTb1/jFrggtg8QFwVw2+t2vGo97fUSRb
1yPtoT54LkOOxBilNjqjvEOLgpcGZ9cv5hYwC0x2sNo9wNJgX+TwWJilz5mpTNA9HZpjlRkPxB6V
XRRuDenPIGxnSUd5heQCLS4cMLqJnKFpCsw+jOlca+LSYPMO9SSZgYecp4MRcIuJ+EwjiLXkxL/p
W4AITRvSNRydGx2gznqCXE2vNXxsw+lDFA6IBFcd0UsUi8EfMGnEFcBm3pmFmsGqevdUJPE3AhxM
uBvVnqTOuEqDTWtGyNRMelVOI745o1auM+x1bwDQF0KX3i3BHde+p+dnXWa0ZvATD10HK6oLoMDp
yd4h0GQh4Q15MoyPpmHtat0QwAWIsCxdFpAgQNafxzBrCyL84hY/UUuQ1RkHJhmwebkZoHqxiT6V
tZdSTLLX0cdZR90/nLXsv7oAudkszFKCI58w57PgL0ehXHjx1DlFcdS8CD1LPJW7opuAq0wVccBJ
NzFSJOiHYISlZxDmo5zyUYMpuzVCbLPB2DOlB8tZhkBxqzJHwAtTQUy+f2d3/pto+vusBXs/QgSB
xeyRuIEV1XH0267NPsKCo3oRIUKthcsBAglM46Mzn/IqeNLYCq3VFHXifhTNiP8p2HIO0laY7Vyh
6ZcxaXZjku653PVbXbMAoOtyqw05CumooKc6pXAJoxy+WBut28QxnoMM8JZr4JG0AtKCGKOv7IkW
CENR4LYTep+8iYJdhuebNnA+7cYA5h6s7x501Qspa7TCo1n9TasJsHq6dSQuvXmC5GoNgNcmOmu6
nPaZxWu2POMJwAViEi/RIaUVwRrNDHOZErcFyKQmYdeyQWk4fq7vSIJYiBHsiqE3y1bDEhzpAVGB
zGYBu9LeBJXCUSyAzhQBYMBXlGzoB5BZMYSIfPJ4p0MiufYH/1TX+O39WEIs9vDHmpqIj1qgHvGn
3k06+/YENk+wjOxS2q7HWFntZlScQY2hpydkCv3eT5B/45RAQYZfYB/33bTP84+p9iSQPbOHcURO
p0DdYrM/3xhJV+1bUGNBPXwfqgADVl3C4Uqmo58R+RsjQd9EXgG+an4oc/E9p+7c1H13LlryLO1u
1O9aK7xEVQxlxYBc7Gb2bOcPYKnpPT0HdzbmIQAO91WiXjwjBPHQDkfHmi56xdUTF5k8TJW2c2Zb
hGWm+Z4Zj7UkxNPcodudOQ64YpD9vcYI0AYScp8lYjt3wiTdB0K7rYJBW2XRqUp9qGzWfMVmOd2E
KE1PYlNh48PI89hQttCO03H7RCeHnz74FtceFfwJRt7AqZafmTRr0/ljdG8UVrzSLWDvfnnxIhI1
+thUWzHAiWlxj93qleatoEBcW37lrDshi02Ru2DO3Dakc8nEBgrYuImGEqWAC6C3djwE585J0zrj
uodXMkVSrrFePoyNEZ56n9gxhV4cSpPokBKwFBFmna4CDatB7NUc7LNyP8XWcGKAwJkpxOqquWV2
STsqhIj8nZOH/m0RJ/qw8hp6xcJO08ewR5SuYEI3dVvsexn463qkbhKO80Kx1ayzWoPgX0OBtgYy
jOoYXTp8/xVhC91WxoZ5cosUzlWrAFeTcFjM6nNnpLAIPGvT8OR3SjTTdqSvdeqVeWAsozghyuYk
uFORKdgRhIjI27SVTWA1ANtFRRP5jmvK2CS4QBf4CfSt71Oc0M+9tJ7z0hAdRyONEIo0s9D0D57a
m1a6i2YBVjI/uKC28l5a6JZoRMWVcw2IND0iNn7I7Kw7KQ/ZkkpmiXaQH0Mri45MozSLZrOqq1tF
sCGJadWet/utjOuB0Grd3nVxMeIlYYHBmchgtYWNo8hMWMPWzfehUZvLDk9W58X+zjFZRjulGl6s
AtdQk28VQGt2wMjReh23TTB84Aa/Mqehh0hoEvyCq7oqGrHMJiDxSpRrl7hKGAl2sMdN5a4JBROr
Fj7tJhLFIYldLCMNH03oOs6ad5jb2G0hg3bneCpIhuh5Fxx9pgioO3sWxpfmk3Ki5OwFSboxW/+V
PieZDXV2EgQ7cT4wvo1W2lwZd06bxSdPKze24XMjo3Equs5fC2XE+yy6L6KnsoTw47mNurUnraGN
Cd6ynqh6GEFeWG7GoxPaGysHdW/X6UuBDmcf6uVt4/YGfTpAkWzO1VQ/JaZ5k9rRtJoEjJ5OA/IY
BOMDGlBWHpO0XHiicIE5h7ROdY9XTgfVPJJGOzHADEmWIf0iOnu28QIh/rqLhoGZQP+sy8cyVlvS
SPWlFoDzAJqzH6Ts1hFFAi1PDSgOrBEEzWwRkxy4MmBLiY4h5DiibzKCgB6a5p87DC4tN6CjTI1W
4wSUpKPHqFfdtmtksmKM7FHqu5dY+i49YFvfBAwuWbGhUepfmxTSoKYIBvLCNKWpzl4Q5lq9Kcmi
A8TkrC2X+XPvoluPqRJXFdZyaPbivZWlvWRUYqxaGNcb+KOE1+V42/pq7JAQkYIk6+cib05xPuzH
1iZWO9fYIZi70uDGWUYeqNbbd33Y68cWWySg1sBhpuJdMz2OIy7sQtnLIhbNRqvbbW8isW34jFda
HtJ2RuGFnJLceT9rQWIQkV0VSI4RuRMZXU1fOcDQ3+A4y/PoV2Ynn9gQUUmmPSosm6OklqYhBHp6
uGb91SE9kqLXuA+kQg9mE4pYOfYiM6tnC3jNAlE8muBxZBmPtmSBQy3uE6B/RrjM+xHNIpb+kIWO
2AjtgSi8Caox0E6nya+9KE/ORYbfJcoCc62FYt1lZIYY3lVW9zuUvD0pPvFGAtivHa3c20wsF3KW
dLqYyVe0leiYR0V7nKJSQ97OOS/G6sXYv7Z2mufW29qnFT7g3j6SVV7gVkzxb0SMlnxDSc6yrXb0
2qHd6oMjl6QLM4UVo7cldQTpr9ByMrZzzAN52Z0MIXQQO/IYA1Ygv9TimEmY9yorhv4OjG0uUasO
lXHVsxosiLsxz3Ci0y1ZndXe6nAYW6F7lwPf2El545YyRp+BedKwzUuhmCkSuphx2lzlAece4W2s
ILgu0/HMwOzBA4mn01DRje808W8T0IJMhy/6WJ5VTcRaPdorGFqo0c2qRWxh7WZH6MLS+3YLDWM9
EP+HvIXpEHgOcEKMbDNJwl0HYI8NCEd/g5wjtY6A6s9D1zrXCht6KQS6fu1dm8wzyLsSfLyFnKNt
KQoRFvQSfkdluybFOV6DgJPe5MtL5qmJ4f/svRQNmQ3kFoeJ955lGCfStqH3KrITLe7GKoEZB7da
+A3mfb/uAvtd9HLXBNFSEEtbKH3OIKufmz7f62ks6N+wg0bZgL8GpkeA9KW3GPQjY1gpSwo6McyE
42w4+A72cQm2Kiajg3UAlk0Rh+4Jk2Hv42KrSoyl3VSf3CwlNCUt7oJpPKT1mmEzfgdHcmpGDk/V
NFTjycSiA3gT10tXbzMYnm2X4nH36HUbQM5XdfRgS3hoEygltO4+YVTdlSnoWwBKs4sNsoJsLTI4
7QyCIjhiHQr5E3jT8jA07oWi80HIMVoWa620F9VAJi4LybyljodcIy89I35ybQsYvgD0/Yg+sxXN
wek5wtGhlyGiEfeA0Qn3cWlsJacDn7FvmNeM1Yn/ZiQD6reJgFBawXsKenij6YKlLNXemASeuN5C
wpgXorb2MJQfPbyqC9zyHVni+OvSb7Bl13Tb1zJrSVNtS+TLyn6JmdmlsmTe1mtv/RDskzz+gI7E
dFyfvhOvd3RJG/IR6BBDzvBJdKjUyf+K+QvHdlmBzfYfGuZyrtL/6CdTxTvCplGAnsulghL6b0UU
6vMqqVTZHf0ougAjskvFqJj+nyqSU1W1L3Fn1AuyM7V17V8CToW+qW+GLmmWECKWXU1IqXDiVTqm
9MqWuCuGMKAWHiiP/ILt5LNV8p++0j/0laSkk/O/95Qu/ff379mv7aTPH/jRSqJfJCyd3o8QirkU
8/9/t5LEF91B3qczxWJ74vz071aS5X7RrVnk+bN9pNQXw1AmpHv+GZv/qP9P9+izOfTHZWfTh7KE
hejTUgISmfW7grCuoZWbQqtXemWN2z7UuRNFVjG0rY1zU7nlqqKI2hgBwYCUtfYeYZaNe8dRj75d
lJtQG8YNMJj0ZnI8bw8BtSUYseNEqgr7Ko7Dg8Kq9CCrKrn1Y23vjTXYh7HxiJNELjFYWX3pzTzb
iNgtgVbJ4QBHRTu06JZWuDTcf7rPaMr9cp/NL3ieYRqWq9CU8up/u8/mg3VhEBKxUmjTVpFKjJNt
JBSvDnkaINZL1tniIWTi8VLbA/uD4zywxFBcx+Fdgj77RzWRBU1zqtEKnSo0luC25u8/H0KUbTuk
Zc4TbZrvWTCKuzCs5UEjt2gtCwzuv1xgPxuCv8pTP5/xnz9Cm/4k2a0Wwyj6fzQ9f22/cAoBZ6nM
aqWH0Djsxr0amxC/c17Y29GQxspj9LlMM2SippmOuwFmf9flMF1M7/jHQ9E5LxE4qGPpQM4szLJd
qFnfWIcASv1AHdn/g3Mw1N0d5MaV7H3/Bm6FvxQucWSfR2dyEKazopdT2RNI8Km9MwGbbBNv4hd5
WbZFHvgcizA4Z7bpgzAgbdqZ4Dw2ZHIVbE+lFTkvjOU9ZleN2vV5foAKhoxPzRU9roo9OJb8sYb8
izEUHWBeivMYqhCxHzE18VBqT0Uoz5Nm1O+GOzyBK/ghNP/RI/6Lt1t+DmH//H47NtM4w2Dk7XIH
/jZc1LBX2/hO01WpIVXKE5tpz0Ck73LqaH2AS+z3OiCQu3AgnszujKckB1jHBBbWDeTI+9YUybpB
/bGNScI85V5lEE8+6MPeT9snqOv6SZh+eCGY0Nw3sGeoOvTg4miSMU7/UDixfbSgtrDfVurS+2pt
Vj59Pde4IYGo57Ru9TugmT758kGI942twYTwQZeNJqobS6oR8nWWqeMQ4YWOGTFw1O9rnboBhyA6
I2ltSxK7lwNpNGs3tKvbPBmAEFnuPlSJzciuDnfp6JQ3fdQuoUc3R6ZZ6pL19bCu8/doquO9j7r4
QAAJ0CmVvHVjMqEZcv2zAC+0dIxuR4SchuIld68/H7ppcq+5iKtiM5pZ+0JbEUxO65KF1/uvmkrd
Swndc9nqpJw7ccF1o1N0MHal0kwT89mo03M5+1t6L5crKyrcrab/N2Hntdw4k3XZJ0IETCIB3Ipe
dBLl6wZRRgXvbeLpZwH8+v+neyJ6bhgkVSVDAImT5+y9dgU+MJLTtp36atcayFX1+VPILBO4sYcL
tW3JCC09gRe6HOu/WtO8hNmgE+HgV+VXZPvhLq7tty522sMwIz9Y+2ZFjnYQWp1dvApGtAw//bLx
NybptWz+cvVotRnfgmYvqhtkOyfyyLdu9kLXo/wwQT9eQNEysOt6ddUVWaMYMuUXc8oCdz/JEMRl
wtYPB3aFgiTmoC2RTpsEjyRcePQMfZrmXsOWfKKg9j063uTN0wWpb4UsP8GbYHidynyN9rw5BokU
r3VJYMT8fi6dctNLNWzHgF3JjqwiPB4431fcALpHFJDluxCBUzHpArOL+JsxoDuqT2l/jJJMFNHI
bq9ZVXOD9ra2Blz5KiwuWSURyN8vZ4OCxEYe41e+/mOKnGIVWRYy8eKot7Ru676aPuwwfDZSfrYs
ZYq/r4zWNBLR3MSDZT6CiBP1dkj6J7PqBbxnOlC1n8WvUdjgWfXIUEus8kAnIrhUnp2uSdMbfloO
m009bkHedRFAHWzzU4JyzOyl+ba8NKcnTN3jepkn5P/zD7rc6q62rl4nB7l4QHrwrpyv3C6n4k4n
Okwq/8EEhi4kpTIqZ8Ely8Q8AeoVpo9tTNhVnVQHCfVix80C+n4yXAYBDJ6BbJR+pgI8VxlZ8bUV
Gl37wd8UEU0yV2/abYO8QwENPZaOoj9bWKAr6PABLcQuZ1jqBfrzZKytPG8ePWVmT5Fm6uumF1jM
Rz3+Xcg2OGuTFZzllquzDR1nv1xqIyF9KzTXMA7mFQTfKVZjNcKLmXsznnvt5mtuMvDU1qyY2yJj
grL8i7BMTXA40Oy+NXLB2SM36ZqVzr9kuAMvy7MOPQk7Q3R1Zm0c/vtNzTT+8z6NEwXxhmkJvA3i
/72rge6qEqxK6Ct8r3xUWrrTVeOjskjbGzy85ljnzGnxBOymUcEG0Krp7MQGyPsQqUsDfGPv6cB4
sZY7V6+E4pEDrH1LFcHNAqD6Tzepd7p47egrvSwPlg0VsjaldiC+O3pRWtKcGgVw8n/+BYF1SLiM
OngcWFwIPu9PDHfNk+MgcG18Uf4YycB8kGZ5U2NsXDyBUTtL9AtQXuSR6WQfS/sbUF715Sd0lGuf
tlkfq+qL7uh7zf79ubMQsJoNtdA4v+/6ZANOkwS/pDUAUwx7bd4QgaWXnObWxSpBH/a0aCUt+Uuq
jcgOfYfuodnTmOQhEXiUaTZsI0L8jhZ95MCOjmXR568iqdztMJrl45BE6Nql8BAiZsFPDyJAkVXa
H3ec/gxMPN9sj6mdaXfREUV1TtycyzodJuKLDtSBqSR6tqH7sMdweA+iiiyiyRn27Zhu/dQ2n0oH
NyCWyEfhzbJOYKuhN1YXJHjXMoISJYLie6Sd1oEYaoUknNlpnbOlWfjLuMV0ARVl3zA3UzQLv23v
1RZ2sQfuNO0dh4YNrYxx2xfprWkFtALhDEd9/OjlsdX77Kcve38DUbM5eHKeIYYlf4Sf/cRUHK1E
95JHWXrsQ50ZW+j987C8Jz36cY6cogu9xFvcBP1rDybotXUMfjKLginTiJB66GkBUtwz6X3ZkXAS
tQ0irtk+hCFrd0H7Z7ReUagBrVHBnwGWBVNj9x2kvVyXkG0vNHvCRzuKjV0dV90zjpR6NXlg7cyc
6JQuMtd9r2iq96A4IESzCjvZqrF89SvxkHGXaZc9ayKAfkt62h7uFQ3mYpwHgto2hzizH4Xev06m
8x4nsvs1OuiWKy2Tzwqd4+OI5RKlOKdCg+RlnVFYnJzENk6Rj04UBv4lmQCGEIdHqMPYRxfl+Mam
aKR9swqLPuxUiI0nK/jOKRkeNBBCbdfgRBC0WFaZxcS1HfuraZfmvmy+BxHjZrWa8FjOD5pMaQ8t
r3VBbjURbHydYMfwSKLI3/++poh/32JT+mNqE8B3JYN8NgDevOT8X3NKUmTI5HHNcNMGen7qMm18
8sa0O/HXn3P9qQvD/DcuHHQ/ptVeeMfwIJQvlz9ZfvltUsdpbi4ZLtS/ie74yY1hSChmtiuBR//a
N8o/aJyJuT8F57Cxpy3OgGgNxsPYB60HpKiM6C7NiATM/towWAf6luVOyIS4KES8MbnhSEkcMH5q
ilcNX3xHWR0mACDwL9v7MKz6l//+uSwbhH8vaCHrmMIw532l7on/KGjHwIydxONQ1QRB0pHmZtma
kOlbCTl7KZeklxb7ysKRsg5Ftu5AcfLFqAHFz+Cp0B+aobTeOs8hzJtykQTLeBDXxLYIPsqoZ0zm
FA5tcr9b30uE0CMZsHbSI6zi/t3u0mDv62JgQf4ziN44603W7dHzAlvlhnN2I6Zq//2vntUZ/74R
tFF06MysXWvekv+noZDV2xvHthrXTc6OBMmbVpJsR6wK2R+MSUJXe5+bw9lIYjkDrHxnWFpzKxGO
bYlsDgi1nzvaXEaogZjdVzbmWBFuC4isNFym8UecQCcbGx2/lUGPFhBzePYHZj6UBVQgoqh38eST
koza6qFVOe06B9pX3hhgSO3WYjQ+/vMyph+X+86H3smjaE3nbM4PzP4rlFgIyA1Do8FI0XQrvKp6
tXXbPLLNw6PUmtNrTRb3c0j9uLzy+15/1TIHgmJaPXt+pL/2DelrWVsbR2d+GSrfIn9gbJiXzkLS
ybQ+BhOzQjhZE7MeXs5jlKr9/2ytbMP+d9koLQ3pWrblmTbyV/ph/ykl6Py2AxNkGitI05RYYSKt
k4lIfaczAF/P85NXRB/kHz1oqn9jaK6eXF1HzhGwc/FH22fE1n7qaNE4islfzwKZoqqNOc1SySTP
n8q0BF47QpzUEamTj8HWFDirz83Cs45I+qbIFhctSsTFsH3YET4Xnu/Vz8ZAbJtVikfFab0vRIT0
ttW4oYv8Df0kINTATFctwTfXafi4/ypJFVDcoU2eRtd5SSswOUNPSlFteNWWOOLh4KMA3Jp5Lz8h
TmyGyex/hXh5Kq/9kzM2PSk7KW9mq/1wSwp2JybrNR64d/vgqgFyJSdakdjLoQKbXmC9mazJ6wo0
Po44Rin1oD6biYQs35O73sv4nHzUgwtFWFpd+JLFExFpQEjQ+LXkCufp/r75wS3nUmtqxaGN5gQX
BZOt0hACllXR3rIqk1vuVvFapMOqjrLolrjKJPMy6zZ62l0xBXSn5fP2dYeRy0QAat+kfxQb1PN9
b+QwUiuzCOW/nkw/CMFAIl4jb5hKRPuLDKTo+vCZcEz/AUyShP8IebOwg/Yq0ORSC8XvZjBmV1fz
f1uQcj/wD2r7MXefyU+B0uy6xXMFMnS/7MFjgkwT8IzroeQYxuzW8MWY5qW2BBMHWTPowBwRe3q0
r5Auvih3/B1KyO+NnP5YleEesq4BMMuWgWa05lnr+1lkBNbnUlz3acOUprEvPfWk8seBuSynTbs8
mJCa7382NCB8j+agSEfRkw9EttU+m5shAfKVlRYXjFyJOaZ8m/fKUL7R3QautzHanh9c1+pHWsfi
kJNVyhcKtQrz2KOOsr1rLMv+mBvGDODjjiRTwHDJ4uu1wp+FnaKEEDEjK8UUfp/wzeetP3L5aR/V
PYUjoCCICjzUlUF8/bJ5USU5jqlJF2G+UJYHfGbO9v5VhksF41lJvgL9CHKrwJv5ZmzQx+vCfYA2
SosR3xPhlX/mGTFEWq+7CPXrao+FDWlUE9EFInCG0b66Gsq1IA+24Ze06m1IANvvjLZPDStkqfrv
Dya0la4ot13UzZsRqwICNRICbMLi0ksglaIQfwMsd0hcyvepIjbPqZMB1ukOyvLFkYN7XE7ikT7X
qT1odoFnF2rsLbRN5y0JbWNDj5bImrA96I3TPjUtKBxbfOtGm/+sqj/N5MhzaTjgFNtfqe02P4Iw
Crfwf9KNMyK9pzdWQ9XRsAfFsm9+WVg1tEGQIq6ybJM4vnXxCqKTTMiNK4Q4iBcoebasuA+UdeJc
clwvrp96xNs1nCgAvVe+zNgNePW85VuOzEBFa9pcb3Wmxn3STDXAFENtae+8e/HQ721Vvqa5NZwz
R6K+wrtYZPvEK+nmeUbtrHObXA8tiwifrVpnTzCB9Var6C1W9R/4klQCwp+8dZnifmvGrrlmYUv8
QpTbG2+00DKN1o1eDJHzDbltuesVe5xg2mbZ3qS9A0Akv3VZvw+dQr33iffY4xv+pWndb/aw3CS7
BLCTO/zS+r5eF07zq9ZZZcr8x5g15mERrhOQWmNItbVD1rbMXNCs8AGIhhyBVT6U6rkw6n6jyvbZ
cEmRvV9idtyoJ3tubeRp+jNnKv8QN5/LvWNqHG9fN4IkveVWwhxwGzsByX38QjDK9O5lWUdJaugh
zlvhdiBPelkqjf4d3dN4GEGLPTfwxh6KIbQuVccZOCaNfBxa2JMTsKqle9TpTnDSyFHeaTLgIGnk
a41R9aWgZ2klyrPJQ6sSl+I17ntjM7sM3lGR055zdrjYzMswLxxd/1qo4qcwM6I78Xli9Ei3mfKm
YxPgTuw4Za6NVTHFdXE7isL79IoWBRWdYKi00v1UgUnQc7yqM4kohAi0gzVWztawneraFxa/BXcN
P7D1owodASN+aq5RgTssrkX8Ojr6xLWcmqfK7kBu6voetme9Yz8KKbAuQIrJ+svzimGbeEpuE9/a
1CAhdsgkDFoy1DBZ1Xs7NbGLIbTpxsfanVrzu2toHith7aQ//gb9PWy0VlgfRUh1lM6Jf0jK0V91
ubzdP87BISmmRb11y9oS78v0SqflpRnz8oNtOmZWjx6kQ7LVuYN4RdJOplU7d6LzVGRWcSgb299k
LACu/9tNG4QPmYnjNCRdOCfoPABfwS/ea3AkTtINzGcadXRcnFi++1OYP3lgah4ZTb56jfvQugIe
IvQYC5cjKaqFoFKKLA18mwVh1qtl9m5pyWbqbP0LvSY8xKrHFpEROLP0J63Auqqi+7TZXOMHbaZm
w14TLYE5NFfh+d4+iNvvGidXY5Bi545x9IRPxwbO/a9nkNgk2y7nm37fiNY+QFtGnPYxDKO/wL7z
V01yeQYYOnURa69ma3Vng+H6w3KSQAiM1omFGcc0IuMzeYNrZL8UDT4ECnnwsY0PvihiRqMg7TmE
+R7tDvnXfQegxZWJz02Ka2gVc2+scVelZscke6ss30xB9ptKyz3CVJSrTKenmXcd7ea5cVT8T/fI
yOJq1YRduL3fDYN30DsBjovZbZ98LM8mVChjDQLC7Utql4i4LPzcwTEZ+Tn3O9q8aFalSqLnkmT4
w1AhtAomkXtbFTfew5i6cuMmYf3m2uEfdrEduzdWCiIJn1tSgfFV+aO/KQeNpE272WieTSZiyYi6
qSD4JW4vLvHExRtnFeBaf0ASGr1bdChe9WIqdmELzFDNbWHdx+0stHbfau5JuJb6FLJHIwy02gyA
EIcyfdQjYkEnW5uDq9YZCqlj6HePeoDVvg3t5kXnQiVmfF3qNohAAyMgJlnjuDwA1a7t3j5CWjdO
6GCszX21a4BUMzz3kpMkZvpEgqWJBnO8uUm2lehnHzJHy1mm9OLCVkESM6LdMnal58RihBHhA/tZ
MA4f2sS/ZWr2PFQE+RGapr27MbIp6UOAkjF+9jqh2MP24lz6KhnWRBzXj6Kq65sh/SeCc1HypW90
BsKLz9ZAkL1COewGByb7wJA0AP9ln/3ydbIYK7b5j+gOnU/Ic2YTGyc18XZbi/oodXRGJL/k72Vz
XVqgCVzGYyXt7VjYJKinMdqduWjsTYi3ONXVvhX9lxsl8Rn2JiHJqUP/NqU7yZ3C2Zd2nWHiFBrY
t+TaoDA+00cZD/0AEaoLCJ2bH0r3YvVEg7VDuw76THLxVNPKoCta2zbxs3MD1fHN9iIFKXZqViEG
XcaRKAA1FvAya6RiZP7MTVllB+VGlkpdYlv+qseB39ByFZ4eL7tMOvElAVOyc1Hk0zoFqP3Qd+Ra
6Er9nsBknqDIFrPWB13DUvVlpDiv5VD1m3YY5gfbo0KmmVWV/qk2UCrl7pv0qQOrsrDfq/Jt4DR+
Qwqf3jrPPiB839Z1ElwCCBDPPvhHMQWnSuNWA9bRfqG7Hhy7nqADrdAEnZuwOt8vdZRa3c1PZf5a
dysCUYxXgRH0dYjKJ73VHl38FU9RUhZbChXghTCGCOEOqY3detizMYtOhaF15MTbzjXS4TtQWbG7
Sl0808Ry4XlypHwIvVacFUEvyz3PlfZbi6D8uLwSowfGlcDEqCxR4OSu0nd1Dc0k5rufS2l8LlOw
oOQXJxAYWfAYXoPIIct2QBx4nzgVXkRKHt/kPoXyqneIGvFL0sx7C082t2aAQNs2KH1lWGnb5ewK
m33nlidl0nXGoj69lAHd/HychoPmtdPL0KaUxejDkZ7yMi3w+HdTG24NBgA56O1sH2gnKb+CssFp
EGrhMaayo8c1P02Xp6Ps8VmFWbHvJFyZyrM+ojDNDyFpNuNYgYGZD7Ogttp5qEeNwpTz2IY+dZmG
wIM1BKk7dAbEytgxNb9KCNPxSudn6zjZARbAYSiUZ+DZcNFwL2VT3cH3ZvsYPJoSzIDlN+wE5lEX
9KR3abd9vLJa+2MwRv3oDekW+SSGtJbAHL1ihwKgZSQguWr2TTwSuDZyDEPfu7mFm5H3ApTNN2KS
hkdaHGGdKsRItLYmztC96O3xpjtj8JxEqGvZvWQrNDrdSoTtLqnC6lI0cbRROFjeWnx5MGCs2VlV
w9ceAAuFeUd0LbbXqup/uF6SHtsIbN9A1O8LBdKKEO9gff8cypTvTfbXIc8phyS7+Q+MA296M6SH
cvBedM2Ccg+ysIoa+5yycO5Gh2C8KjWLC2K0b0FX/uleBFiVGJ+SzDt7jSSBuFc/MA2zMjR0KQyB
sMYqO/fF08szhArjq/Uzb9Ml5rjnFpk8AKeyzm6QQHIGX3UuEDRf6lD7FXjhtQm0El9Cnh39YLwq
ySR4k2ad89AZkoMJ7QaohOG9UGiWhHw42avE5kgTGFc8xO9g67pJvGH8Fd9EgSythm/EV3lZETpn
yKletZpODWBHrrPkS62GlJaAM7I01pNVwKSsYIabEIJF0JPYRy9/21LSONYg/iraXXxH/ZrElrOK
w4zayqcdQxjOphx9tXYnf7hYtFecSnQhEBsSvjqFW6AmbCtbNqHLP5lfJuQ309GO/I0/yw4IQ/CP
FhXqgRiNQ9to/SFy/GA71Frxk1TU3m2nn2RBvQIc+xkw1nPL1J8bo/AbUBO+O0meHDKSpDZ4SZvV
2NnW2RxjAUKyt85R7hg7Iy9/VjOH0/Zt/BPzM6iSMJQmHcQtEIDn5QNuU2B5cd+6Gxtu18onxuG0
PBSOu/ejCsVmFT4CdE8L5GLFyE5wl8swZ+jFpVm7WrZXokTGl+vWG1K+4p8NRS5ARrQOFtdEnTHV
t9OD4WgPlgXWHDoRvRrFSbZKm5EVo33S0aQ8jX4zrszRY7Yc088rEXhevGgqyIhpYHlU8ddSvKjJ
GT9hRqwj2wrfE0a7J7JgilXj6done7CNlNWa3Af/Ae97DcE6paz28+g0mVV2HrUCVyvI1LNDFNX9
ITHsI0LNAHRK/0OLbf+bW+4DSZ8TKspZDuCPQbQaoLoDGdR/j2kKFce16nfUILSN7fkiQ0+MGHkq
cH3anELLU3Nob2TqWgpZaYgLzHHafUexSV907NetR0LfBN32ODbxzOclZLOc5GyCnVUhCPwTeqrP
hUvIAKXhc2zScqKkeyZzL3zUbTD0HBsCih06eEdvflD3MhAMhukQyaRNODxNKOjHxq4hasTQhScO
HAOQJH70G9u6Lx92vWMUnRDibTNsWkZPwXv+AbpyfOombVNCej2TMKSe9CH8c9+SBIb17i1ni5tR
kZkdoJuBoXyraMH1AzsUMswfC8N4d/Jh2i4rh2P+9IpA+5TJlMPX4O3Er9F/+/3gby1le0eLEWtE
6OE3yQHH0HCGr3SQ2bqWKK5FOpLVoYGC4U53sUQnjo1ip+/SjDxkgWHskiGqbmnN3Q8FavDH0G4R
AadGh+H1fxs4Y+jqm6wyklU4OA5UEMgCIQPT9fLSUMUp7vIW+s9sk+uxoUFKUwCI8Zwxyq6PA3Zz
4isBuZXy5d5VHIipIdgoJoSgIgJm3scoTphxYICdm747c9DqrUOjloi6B2cuVBFGEZaX4fmN5uLV
DRyUeRDTtFjTH5YGDTqP9Bx34LkGH561ExaoOKZ/1CJZHxPpvUhnEM5bDzKtNLzZ9mw5YbzauLSD
aja7Q/Mc1H1I9l/Q35+1CbEXFnqdE/EB1P3iLUszHAhRuIO5M763da5fWl/+Hn2awPQAjf2iVloe
5ASJRxo2LJ/Is3a5WSQPS3vAqrB5YI779Eyl3QDZ6XV27k02l4qR40eZVW/xfFhjjkc0yHa/3HPR
W9OVn++aqjqVbZ28EHD2RQVFiTrW3S0E4BaUpvFaiOLfno2jy4y7TtZ+o1tnQydsDPrGDNHiU1re
04Cij/OmEu/cE9AyGpx1fS3IQb6a/WWOG3nuLEL+7m1MWznwgLn5EZT1UCiM4BuivppNqhj1TJZf
7qHmYTWfNx/R/JBr+m/Hm52e832pymG3TfVgHkM9JiPJ6bSNEKI91AFClhrJ/XOGgWl11664OC9t
RR6wRbF2IGWroXjOtWdsR2oVhLLcWdPgP6Omi8/37kxpJqdo3vQZlNbrpqqb6/Kgw/TfM9Kncq3n
3p6XPxnz+Epkw0WGhn/Nhql5iyPzOXF9/br0duZXCpMiAT5zQ9wVL/jjyKUO6TWE5R5y6wyLZjFn
OpShzo6el7dQ7nozF7gjV5k5gpfClFV1+ui05zizs5oVTeas7AzxRuVHh8zWjrpt7cADhk9LqzXx
/GkdiMQDF+DZL55iOFG34RGre3Gpav9f8pml9lB1WNNPqI2T2RD5bXWkcgf4NEg5e6Tild8ieSUq
jZWUI3F1U8ve9JNBt2meXDSmDHF75ckq6+JvQwv6i0TqfMjHwF2XfWB8FWXxVbq5daTj8kkQNqAE
D8vFYHj1z1YYpx4t+luQWtUhRUOGt8lZhTLbTVFdHqrUSz4o+tamSTY1kVT63snKVN/53ritzXp/
12gkYXGefEa/7Cfh9jBExmZHLKQVNyc7a/C2LZ9/1OCnnVx6xw/u5KX/3D3vK2IOLn6nUj851Zae
nIKWfGv2nrRW5kPghCLfoCvAfzDprvsgNBJT5ptVrAlOXKy7nJLuNZNa8+IO9Ee55rN979NUUC7D
1Tixw1NB6vqD7wz2uy1luLc7I9yYmZW8GJNLHynyLvDsPiM30o5ZN7a3Qu8ppxlpkzIE7Y7aqPCf
y1lUI8fgZ9SO7s6eJyu0qcMrDZ0HCdLYAly+Dui59LZG9zWme6lMMV59TQna08wuGheBRVZML1Ng
oydadpH3Ux80PSl+c5uOyp2IgqF9zEUWr3TK7OdMpdbWnvUPUagfED2pTz1okAK4RBGGI3dWzcHb
4HRNdKD3xnTS88YnTUTtlqC09Mx+T99psbRPU0a0uV0ZoLGQZ+JX6w9OBAIrdWHjSK2lxNbUuAPi
SB2j2m8N1N0fbcQkJsZX2IztUSLkGxCFIILKkIOJkKU4KardMmevhvhbD0rnUHczEgR352FApbuC
06lOtj6Wayjc05Yl5wvplLNKZIs7b9YGLrJAUhW3eel6J5QtP/3BZA3LOSVroxqOieb6z4wnt2IC
s5GL4Ht+Mjat8REExQtB7AUACR6csv/n2fhlVJCf4uixxqXxrNzkFsomT3CvQZ3iiJoH2UFtrSXR
Tka/X86+rIq/B6eetssrr/T+aYeh+Ru3pmYZFPePy6kf+sXAXmgwDnTT7K3ddPnaGWr/6Pflb7TO
nzZKEMtrhxcf9SaKtYKpX65t0AGe7gddhaF5V0v6FnhILZDlFhnu7A8bnW1W+dVmOU5dH5ERqkof
R7rhn8WQx7v/fSbihhZlYqEbKd+X3fvyEGUolVHZXTNDyE3iAvIKm5jUPEumL9bAldn6/ZtNBvMm
rWpxi6f2b04p+ApLDaqFQ6Xc6uN9TfPanfLIQRddBCZlbsemQ3WmmWSQUyXOQRvKlRiNCWC+5n7Y
JSMX8L7BQRt46z5yIEjuLcqaaBdIAh3tWn+H5evQQqbholIzvg6R2Od0Yekjxg2b01lZOfUZK6Ch
b4vKVD9YzJxahl+BWYqH1BZ/Y9PtuOllzJEzt37p4mBbzJKMntnzyjRsJBkQ0QekNo+Ep1SE/ao+
I8uaBlAfjMDAJ9vCa0xMaUdw4VqvmESWIYrEKG2bs6Mah8qhyx5DfPnHjpy3dd2Zu6U6Wc7XMCEm
sa1Qm3pM1IkSjvRz6T3LAjE4rl+8bY3zkrtat3fnk1KbT0+XuMadMAZjO5pG+gjKjSirwQ9eyr56
s+crkP52dS1G43EgEUZOWNT8WQ2YGU3+ZPog/2Lf9PfKrovdyIIHrBYofqkZ+G1c4jB4yzjaY0Jb
sfKaby8nGrspPFKnsn685U1objEGqWMUB+wHl2ZBMbTfRWSClhjh1y/PwDjNz9poP4bWJ0SbhKke
GM8VVLWwSJsNgc/GIRj0eh17pv7Y1sMpmFlpbdFXhB+jJS9F9VUo8U0gmc2t6g8ioBkRSJSzaXGL
X3pe97ZYQxRK7pPVMFVEQ45xZYFRo7j1qvJqEi07u7v7UoVHP1P6OtEDB/b+mNNEB85ZulW880aP
1rMR12e0SO1u6Oxvkk3rc1MVuBGrKWSjODeEU59MykV2Td5PtXKG3NotA1z6TLgW5wV+CGct8qw/
FFOpbbUB233S2Z9Ly7NLua0JSfzjXDEsvWg9MdVZi3WGrIN3kfZElbpoXZeOQitBKBNpUqzsvLG2
rs9MG/9+BdliTC+aEwwzdEZ99iMBKIoR2UMA5qjWRUTaJs3Cefk3QrA+AUPUh2WOUwx/BrfLXo35
bsELr4+yV3OewvBCMJzfDy2btKULOLJMbIsJQSinwCM5h+bDcpMZrGk8Li9LQizwi03kl8w73YQ/
m9DYIB/sP27rn1AWFifbzYpjFWSbaWint2lCuYJnKV2lRHR+mZaJWtiaOsBjEVHRIWh6pyG7L5qo
RttU5Os67IMzTGDkTstlXfWN+0g6YEmsjmkOB3zwm2hRBTNaaR7vopClPiLd6zP2/5Zzt0NOaXKr
JzEe2jzsH7Ba2uxU2hZ8aKmd26z3VmGAATnwkjd74JRyhHA2cUiup94H9r41mOyjQLSeRBSLJ1EP
MBDaJjiZpZmyQW7S8/IMCsC/nnkY+8M07LcJPk0GOeGayBP9Z9fp09p3RmfT2EQMiaTu1zHNZIJO
ja/MMYJHf94sorLb5I6qgLXM3QY16ScHeTJHcSy/hhmbb+ItfhBuHGxIiQjuytuiL89DRWhLrAV/
w4RNejE+Z7Ua0dvP4WaTMl6QcYzbZESlYqn1/RwhMhrt0VRvQuXE16VbatpqZRRz+61yxscQQQAc
YEv9yJtx78uw+0jlhLe89/dhlKhHo4Iu6IGDCpI4pUC3zJeCTCNlx6fl1LD1/O8/dXrvhs80w3+x
cSY1i4gEAlD0+rn0MmvH/9sk2ZQ9N/kkXlBmPCwnah9TBxQZI+XEeld+OkdH6Aa5fJA7kqjKTqXC
AqGEFt/GjtrPQNmzWV6WLvxjDFf1mZ15t1YkRx+EGElnMsqO+RBmYQbdDR2PySXjiqvcOy6bTdlW
lJRpnt/sMgQMNeXykUJkPBMsSOgc8W4PkSZLIpe9W2XH8TFKtJbw66LF8ZI3ZLmOAG2Xl3StS92J
3yB/M8hoa3zkGuCcucwaI6XtjPmMGuZzK4yUATpCZRtFgtgGGBqSbtuykWWPh9JUw6OWJec2Nbkd
OZpBaCenzeC4n7ipKHXyUT1FUaexZiBclmQ7P+VRE+w0pM3/anNzpJc7HNVxttK7lB/FHOchUXq0
IZ1vOtqG4wAR17GNayXzTXTUD8RaFyw6LCdu2FbrwgWtX+gV4Iiwr34EA05pworL+7PlvftXB+rM
ohTNOu7A2XQt44MgMYyDG0Xac2NX/rN03TXOTtKEqrHoPga7Y85bxMUl7xStvqkyrgzpgm3eGcYV
S5azloABv+4T3NnJ2c734gyfNZtRZ1xrQac9o81c8Xf3rxHjsFdtgtzm/1MUpOafzvbStbXcQYYY
dhDiFHmx7fYlxHD8yuLd4SRVFFKTQ5pMgeZ5n4i3RfJ+7/bWpc81V6B95WCme1kb09GQIMLG6CkC
f3RFnJDD+WNPFmReaDzIyC2JPX9Z6gbZmODFigd3tKNdajOOzgXmBBAi+8hIja2H+odMlbh+FVFv
7QItnjmVfnsrO4oaRZYAZi2aINXwy7Ak9vPOY42Csg9mHHyA2bfEH3kf7UAaWyNxEEcmB1RgJdE5
cVioe5QgvoEk08BEYo7MV9C26GW5IjnyuWR0tdZaiSOr2Ks4Q4HiC+bZWfEi/g9dZ7bcKLBt2y8i
IunhVUJ94759IWxXFUnfk8DXn4Fq31s7TsR5ISQky7YkINdac445+/TD46Kmp1w/+cSzrTCYRGR1
FRGGehmg0SUiNCdbGnvbt0zNoFOEUrpklbf4eC42Uyxa+iFe+GTf+iiXw1p/1Mh8OvL/yKKegXFS
SnDxl9uo4bMG56LRaCYORPq5h1u1O9hVXTAOrjAEjQ4J4jWENQIKWp8Bf4ubHRfcj5Hl3naQ5KGB
NFobVZMEvmigOaDUvvAccBQsMSLf3JZNDfHPuphJz//W9n9ISyOvfhmRefZNfjNtpUb1ie92eB4n
GrERlUs3RDj43RgyjatDGo/PtmaRnoRIa8uonibwPNw5ffzBNTNoqkKdTFnD30c7s1Gx/eXN1Zcl
aURFrraDdPsrHOYr0WtiM+KU4MR1why6SkUS7Sybd6QR7mEiTRsKeNdfRPS7tckDH0aqVATC66h4
o8bNt26O0byv0cD11rC4r+iDxBjlsJUhvzXMHYSqcZtbqA0tU/w25+YVTuwqmzznONrGb6ZM+T3d
fzu4bbSO8ZEJ3GZvzESBjcRojiKFbi/mTRjN38wL46s32XfNtIWU7KLDHUAeGSBpi36AcFyqY29p
LB4j1W4tE6tx3HxBqL/WJWsMe2p/DyG9n87s/qglejn2wK2OFp08ofvjhiC3R+Dwm3QieBzafbLu
ElZqs835IB7sz5GoSTdNnY1IGCdp7dsYRejHSuPLbLiokCiwR9SYb+wWvG+rvfWjvh+KNt5IYgi2
yJzvZSemvTBJGucVnicH2SWMSlmF3hZJOslZqVhPZZzTKlDDtZIfqkCcNoZ69liOWYAV0mUiN7CY
Ed5rA6Z9XXdLEHQ+WxTE3q8on93rqG/Qk7Q71UbWaZtW2rPEg0HsuR/oYvjxFRz+HM+ZW0AbplsW
Zrq+mVT67KNo2B1I5FGHpmufEDC4DwmVmAJUAoRoO9poOjlfVeupYvLXJ7ENJX1JmEvFlkZZtzGg
w9ZNet918yvfkGkfI25aGyaq3yLyIG74Gs/sDWLfBId8OujdISw1c8MVrd/Uwn2KKPypkWMTr4b2
FdJH5USdjBtRzBDfcgBwiCDMVdN59q5yJZqIZGJcaRjlQTmcd1QfxMNQ8V101a4wHepdY0teo0He
pFuCcE53Uy6+aAT+KKvc0WPM6Bs2z5FgiDvW5qfQ0wc1dkkwhxIWby2iAOylv2sL+QhOGqBE2phB
pfnr2K7bQxmNn4Zbedu6yf7kiliATo3HIS+JWsxVybXG7fD1p3/0OOKC5/a70Sehy+v4n/SK9QaD
iHxTVCmjRahXgUv3mUM+/uX1fBcym9zwTEcLG3n5Ws46CegDgQOmZOmmAf9poxoBtrDAXMCT0Aa5
6kMJLTrK0qMv3UsWcqVTFlNFm6MnaASfd5ybxH8PP0jDjROjcf5VW9fXCI6Ng1GcUVse6X6EV4Nw
W1w1RGbU4S4b0Cp6jgd3piAbHqUxIcTO2myMVe4Y87WUzDJ6v+/XA8KemzB2I1V1aa0W+ZnP8KOB
G7bTUQ3oyAb3bSmu6AP1tcSBg5oNnrbplFh7kyXoj6gPxpUnzTSdeyKngKacLOOZa0EYYKEmHDRM
zXUVi/XMrIqr514fXIRDYfipd72+Z6lqbAeIZoGy+t+knnLcLkkXHjkNQMHfsgRwGrFjCHnArCAf
3HoEmyq9Jt9efRAnQIu9HYNe6jXeknOcf4Ph0w5m3+bB4LTpNp4MsSYr+J5JEWG+5QC5ozTOI38p
v6T8SUv93msRYHQ1lmWv9+N9lYJVRQE2bvtwJKKCRLYkfOwNAO848yXOyveyb8ZrayW72YUFn1XF
m5ZBY7Iq+dIl5u+yDn9FlDPB6HlXr/b9I0dSUFbk7ZZSuCtI+rCVtPEDlqEXOKwHVkvUbCmLDQK1
7gCRZptZ6P/barL3ou1XljH3O2wwKd4IguCrdjrYSRTjWWNjxe3LLOLPzp6Gj4xWaC+iXWO34jEV
UGJVkR9ItfRPZVPItd0mUGhQIpP5YjqPi56GrM4MnEpK4R8b79KNvjwZ5xBqFKDwonuD3eRdYhbS
AfYpN6wOToUAs9CFeqhfqo7oWLv2P6ay/Sma8MGIKaZjGOOcMrBD5GgKotmzN1iU72GpIJJpGx3T
kKvOnQOmTe+bU6kr3qyWRA09kfcRcv29PhscRxQlg/TC+9YghmD2mDenTaHdN7ScNiZr4lWIRMhT
WbhPATttO/zxUdtNEIV5l2gUVlDolmBMwmHLPrIh8PtqF9X2fJ41Mrw7lIxHLx2uI5NieANQM1zH
iTax6TPaYgqPMzg/ZWMmieHelVYrQGWwyG8zBSJnSr8LB6OPW7iXubvHJGzuRoPaR3BGDbqmfint
FL2rZDFrFMUlbkkwE67ELZWHoBsPhI3Wx6bDqjoIbUvMOa0wlRFv7dX7wSVgue+pRFjhrVMXB0xt
QWDUGf0sV4Srpooja2esCDFiTifyDubUozfLoLrr9B22TQWUirZcyvJubO4HK7U2uDvh/TilffUS
Vuq67snN4OoJ+WpJHGiide8c2ocriHQYVBawczhjvRPGPdwJFkMeRTwBKgFUF2sDd4+kFS5eqDlV
RR88nfZMyl+azCTbF0LhtlAD5r2sOTvxPOx7MzzNZKQeU203xMJNVwr1WWSP065Q5oVU63klR9cJ
lOtvdXPpVyf4orsZmjl/HopOoa3N2SC4R/Nsog57rL7mo6sI7i3p8696k0WtbaQ/vqXNa21KrRWj
BT/AsFXSmqu/KTgOkdHbL7L03PWINGun8kdSkBFRK3QkM5ZddOW2t0M/c/R0b03VnzK4McSVKD5w
xo2uBZYitpVIhEXpoA+bnISSE8uWNcGF1pEAq5Y4+rEPepo368TzeaNYYaJqezOZsUBjG1tc5c0f
l1IvhAnsJJtM6fZrjr2jQPg0WDle8Bx1bSKOVeXBBmxbOritt/NFnq2HhETPHutijiP94BpMRU2z
PMnqSaOaPTZucqgmZOPetC8jmG98CU803Y1zZjAhSR3ZrPw6D/56Euv0l5LkTJtmqD96izobTVIw
G+R16QQAsjacvtzBz/YxTTOpHLFXw5tXt9VZpAWMGZdsY7hY2JNpKWyydLACO77jAp7uo7r7TQ7T
Hdoja12aLFglIM/QVh+d4RBKGCKZYYgdre3OaHYtDa8V5Wt00ixFcnIO9SlrqJQruIabXlu8q0ZD
A88fj02isVrSs30tCvB304BeIPOOzLP2TpulF3/kzDPUlExja+3CIiWRUZd3czdVW9dO+Ko6CF8K
cpqkgRlLwErCP5FvGW1/yrH77pfrW+FWYjdpv1Vy38Y1ltIsWWJk0u4chS6FLuIGzhmqmF6rrABi
NDWQxwYYlmLuWbgt6LEBOda6aR3ybwRBmuRsFJumkQeXr+cqHoxsH/GRb6rUcwJG3FPgZhjxdaOj
tuvgQvj2Oe+X0N1kAJQQpwaKhTIBSW+/dGXe3dHN70t7HdWuOLRyHDF29lDWxqY63ja62W3nuaoP
aZYzPOxQLYU9pZpL8O7G0kyfVK+x3OZD/2SnEUd1Prwx7CFRyuD6CdG4OsZaxTF1u2lmojomyynr
393brRyFHYkxy9P/635520vlXW28UP3+e5f2RnrsYk8802TXnomK29QkaT/I5V5eF+8ciwnxVtxL
MsobTZTW0aur6CXtaRaQfuvvbo+CzaX/Ow1gzcxpeMwIntYto986QHjNqiZcYuxCDkEPzF9Ubvtu
mILEk1cdqculg1FVmul8AKPdHeFyrWLbuxbmMwYB8TbKFuMe6R+vvcO6MmqfHSAIV0JIjNUg83pt
x92DBbnjMiQuym8cDjJePNA5AxMx4OgtPQJ2ckhKXMwDBYH94NFh34T5nARoYfBG0Vx9b5wTavV8
axZQvW2vczhK9YyLR3nnT4N+nxCsu9el/Kz67qfJ2ovtJggi4qpfRBqvNcuFc+2J/hFrMLxNm/V2
X59Nr7jOWigfbpt+EsYd4V9IdKYNg0o6d3Ye7wZB0NcU6vznpj7GR9oQ17ofBhhuwC3jzB6oE2N/
iV7Q3gzN+fbD+8iKjBfmZvozbRXNKV/7aKLiTMTwVMwVxX7vr2iIlTtKYPEQyik94huQq0KMmK9p
nB7mhWI7KsZG1pgn+8KgfT2jUOawzK9vXWWoY5VrV0mPZaeqyLrofeYTiO5T+mn54lgqDGSvExk/
znzQzZlcaRcy1uX2QBv24mQSjXO792/jgt4kDZCnaSPzLtSXJNgs+/495Xbrti8c8FplE5i5f4/e
HhCTZuFERfTR0ec8/q8XuN3VG53ztaXv/r7c8hv/60e73DI3Y4aq/N/P/vvjb/sKzcTDo8/N9vYK
LJ3GvTHVD30kSDNrvMg5yirmZkSI9PF2HyBQZ3EC5qEQ0OvRkj3NjHBCiL3suz3x9sAoYrmpOqjB
zK5LSUwuHdqGXo4bInknAJP7wvujpyo/3aSWeCAkrbb5RFqCffL9/KkDoczf5wScbryzMJYebGUT
ufT3Zm5ZBlLN1IUQ2dUZc/RpM9jqM2RZxwj1/22GShWXXPnh3rbai9fPJCj6brHWZTUhCqijZjN2
BOeGSKNDWpy2dyghqZZNrxM0dqwKhPUoyOrvqSI0eUDCwOVDvmh2/7vy9OxaJs1PZsY2/MoyeWgm
30D20dZ38FXNrRgH/UJWi7drejC79pCmh7p0xVF5DlJ6A6xs2sU+yOBG7i3YFZdEN71tr5Il5qdx
Dt3SmaxIGPdGpJ/+0qx0Ct3EPdevDToKx6nR/nS5N9w1y2YeBlxdJWX5bZ+zmNljvsp3DLiTFcHS
b5zZm0AiCeCQYhNSbV5vdyEBPzreqAcJLXhSgqf2OlpFe7X+/y0lf1SnCKqg8TsQF32NsxYCa9sK
eXWa/j3LWAFIEzYN2jhs+qrcAXkJn5cWWGLQzxkhp2hV5G6lQloBA8m957C9ZnOFsKfSsXaN2JCg
/T7FaXmkJvBp8rKxSckLJkNX23/72tb6o+RgHBOj81HIJJ+elRen2r8DJuo/prbyHzVZHYTthpsY
mx2+i3hCcs5m1uBZMoHVd07ZsPLLQXvlo17e3Ta4qqs7e0ncdLunOKzaD8tA+mhH6Lu0rs6fWf8e
b/vRNs9ben/TLvey7sOas40j0vAF8KBzwmxorsIJm+xU+j+aCyPKpk0+JPm2TLptP4H34AjeRS7S
uRrO2C7HmSI9FHux3xKfN/nhS2pkdO3onq30vMYSF7r5VgtTRqnVc+WW0Vm5VrW26eHppp88eejo
ZymqvZmwWMwUVFxJWCMQ0SkptpljdHiGNasCXBl/ZJhWtlOodafbRisY4FIZv0AfAUqbzOVDLs1u
76je3Bd+59yLeK7X8cKyqSn/pyL66Uy5J9ekfO+bCdYh0p1jH2beQ9yA8QPWEf24KJFHhrqvaH6i
3eho8iDhZD0hrpN/X8PL5xeRxNnLSLefWYhKwea7xnPnVu+3X2L63i9h1d4pkQKJC+HRpwpKKQvU
5WZqGnJLZMkhq8Z+3bqAJfU41rdw5YuHVsvKB9J18pXXlHeWlc1b17Hbx1r27aMeiq3AC3l320Wr
sDqJXv263dNAyjI3GWAzOrjqNSbbR4ee4jPx19NGJ8cWQ/E8cP3OOhYiWbTmalZS/Lj2Z2V8wFCK
US4V9p1XisdQRvpT2Ixfs8bEvkgj+97xTe08RCWlW2yVX3nfX6ORYr7BMk/INT6Y0SCgTFp6+uWr
fOUAm/2o8JgvU/95pxEn8R7rBC+2yQeTvAFcELEfyvDjR6N16n1KkbyPta7cN7rLWhGA1SoM7fin
bMUpntxf/ZRqZwajuw6ufEAeub2P7e7U227/RFkPQYeSb0vk4yMtmfopFkTplt7Yr253q9qon0In
20JqYL2fmdc8zcInKwwdSOaIfOjd+09hKKiER5Zqjq5/WyTvrRukUPvEm74YnZpXUk1/dfhOAvKV
4L7x1l6bama81mHwMH3S+/iUzZ7Mg9St3/tx+JXFEV3JaHjBEsMYObfVIcNbNJUN7gJEjPeAwNYZ
TfWAT+dJ1XN5Xy/1yZjoyapf7t72uSUpfdIpX2qOwCNqkfL+tsvJ3WjPx85lfnnGvx8YIec5Y05k
5fIat/1o8flCR1zd+m6JCro9ElVy6zaMWG4/z5CU1LtySDdDp8TxthG5LY7Tsvl393arQhTJWv7/
etivQsyFBuiY5aWgCfHk28vcfuK287axcvdrHrriBBLnIrJYnmMYaiEfwZgEQxLaG20Jnr9t/Clr
Dy2rdHJ2Uq3dOPVGG4iEmHXGtvSnrGMkxulI/DmuaGRqDy6HmDJG8w5EBJOaNNQ/msZx17bQDA7P
qCCZOfG2E6ykdaQ5/Yvp1yzSxo5wXLt2KXJzNGaRIVLQuN4ycM4ut81IVujfW7e7ejsOpxJ5F+bY
+IRu/j+bZuBjWd3ujyBWT26l1wfwCJ8daaorMeblc25iE2dgfLtDFjB7LNwYfWz3Z/Vej/O4n9vS
fMSHZd6FboNYwTMebxuvb3gDWB1vZgd4eO1a09ZMOPd2oUIt7bXNvWtO2SWbcDhPZdV9zVWGMS3q
X/oaavLYudgDl/06GMm2+EpnSJENUm3SBHrrxSWmCiWR/5pYxd7x84VLn4q7MCpDdJmQrin2jbeo
nc40QpwfP+VXk8qqwdIz3Z2AKrLHqOE/+haC9dtTlhfqY+W/Nx4T84aTNMNPOsFTOjQXDfLe4pto
36esuLIaiX670XSnEVryHrmIhaRtJpfYgaHoCgsktAnbpPHMt9tTG166U3706TN4DtAFjVdou8aR
y8e0rQWXpT7pPOpT1gFFR9pXxMG6yT3MPUnspri73freQV51D/FZnkr6JpNP2w5bLw/kBu2IDgnE
7Rm350a92sOcdFlDftapNM+4750LgtwGx9pyE6ZdtZlGRkD0Dk6i88FdFKRBxIQOUOpmEXkcy05Z
OkMR3G7y/nfnYXe7beOVCgovJXxCGwOH+ihIpqG5tn72q6HI/JaMUijmjV92XpFnYmV4eHDoVzKG
UZ0Um7QW9NcL9dXLdia+fcA9TG7669DlJ3qN2rl0i/9s5uXubR9l207ptHTg5PqYBHr3v5/398cM
+yXCibVXUz5Q53u04eA8I83pEOXeNpETR2dO39F5nkx7X5o20wVGfWU6v0dznOzGJQdBE3QuH24P
KOXpgZUPGgY3nlfY1UvBmX6HX2fJeXfSLRpFd7oWuO6nyCs5+YeV3FWb0iBiwXFfFOfy+7QlnKOK
a+0+r8ddYmvj5d/+vFwYGLxJYpq7XTMlR9wY7YMhZP7gPaFRmbeWLRiZGY15mWv0j6Zb6t/oaihI
mu7TXSJgNU/ZR4RX9YOnugG1Hs9ws4rjLPZe8klZu0SO98Vk2YHCWfsyODoi6bb7TgbSRidVqvtI
luaCCnOXzmD3Dd5VY+ZsZCUi0xL7+aB7O2H2PvFABOfoHpo7hVTzlSsUE6NcX8xQdR/4uMofrAbb
bE2QhV/F+jNql5w8Nyk25eIlHK0qPWp8sljWeNSMcY0a7Se1/VPRVeV7MRCnrTIEh+h1indM/7i9
pN9fO6cx7vQK3nVZj/GDpI7Z0tJjelAJBRuDrxvlN2vqNm22HaPBHaWJZMKo98GSLPLUo/FZy2Rs
XnNnifn0aXbXUTed88m+mkah/fE6m+l2Uv+KZF6tRN21Z2IdENGXcUpEcaLuXRYpW2ocFMJartEQ
zrtLPFpc7jQGVkyoTdYxXDv55h1TD5tGy+d2neMypb3hdc/aCFWaOPj0S87TJZamT4CmTyxDFEew
oJpnVcUzurQ2x3lJq0QKSOtSwetLqvxZi8vsFIY9WQ7TID6NVL+07aA/6yp2eE8Zm9329wlxO1FZ
rLtQKBiB2Y7IUfMeIkb3jDzQW4V1VhyFo7pnd+6qLd6ObmNROdAkHMaACxXZbyyUd/1gzW8eHbsV
CKthgfdmkFbXmp+JN6Ot7EsZDeCptXDeYSrpd4Vv70Ijcj+xGs90U0V77xtMGrMaiIBuptqlzemn
oOhZFyIpv4VWnXIVzq8kR1m7uetYuVp5/8r64Xx7wpigsOkRNt/ZWRtfGGxJ/jxRfKcMttDI5Wca
nYoLp9ts9TnrDsRYl3t0B6x+jP4jLGlW61Fanlz+BTOaH7pcnx7SxHWutfCDf7tw//A9cMq72xNu
+5PIVkdENNSF/Mxt47ajvvJQzKy7kXmN5GNFZqWl6RlJ352aMvnQLxvYG/ZdoX/+25OUTvRQCFKD
kNpcb/sdN5an1sgTkvHMfhvN1fCmo2hdTa4znBGgD29Nu3SHOuuZQbR7TzLOU7Hs7nBhH0yvqYLb
DyV+rpAFVMXh9kMMTV/zfm7vVeNUL2ZrrWKn9AhbSCacByUWy3GpVgDF9MQ7hNY6SogkSJeqBrni
b9tlMdpgZN1yWR0/p/6+Hh37C9k9X+GUdi3GmekRDvuf234l7QYNv5APcZrH5xqZU9AuP1CTG4sa
2nzH+hXvQgL19po/1K98iY6219hfmuvgq2tN85hKFjWUgvYLiCTChLQ4unTSt15IAkvAiJX1xYaW
/UJn4Y/e5PrfB6thYUqXm2bCGOf2lrFl6B7vuuUuOq5nR4/bC8u6GCCeDRXVl+PGb7t9VEI/cUSP
f3zaQ+7zMWI3n8oF8VnpHcLWUlK469lPBuNj8Z+7Sb4ZoezIPPnOlfkpy54RV0fLmCSi3XLaDTp9
+rbCJcLanAUA1mST2MJEB9xe5lwWJzq+EcXZqY8o/LGT0NNrEGul0l33hNNPbWfsDeZhEOVAzgtc
xCHf0f3s2sNhGOjuW7WPiUo7jfYsj7d7g1lHgTATFYTo16+RzkZwIVib/pRsFmzqcZgL73HB8Bgp
awoj7oPM0rX1UOngZfLigyst9TSacnCEz1UhfQ7NpDx7+fieT3CWKxT6XWgxUUrHp6jrNm4/fbMU
to2JCZMRXrF9ghUMEyPITLXxbRMyjpZv7bL+9JwEKifNnnWsueeGU+SbnkYPkdSSrZzoki9si0/b
GTCPYBrTvbA4FilpHU7kBK6RaC+QK06xyowvo8cS6yjLPNhhdIGumDEMyh/dGF1ia8mdmcXFLmuN
Z7cYH8E0r61OvjjJeLG0/ITs4BxP7bNGLmyWhd+zI/7g6sTHL+ZTOItvjBkXt02ri4/8K3N460nP
affLNNtGyHNqDAGbJS4PmoBFQ0zGXvUV0rwBgUYu+Mi7ErmWlySMsxWdCf5d8Bv5vi4Zc6qE0ZIA
ir5qPbNco8MMJsSn2EnJoyg1FJSldgUi4m8m3B0M/grIDYQ1dFQITZ8iC2mxfRv+BDUDG+06B5To
LfGXQqMVA2+a7DvNJ511TOl9sxKEPWTuRIPXBEkIkalc31YTUqlj6ZCu1kuH8WtFaEtuB1Iv43Xb
d8naAzMQpJP63fhqulAs/5A9ezA6e9gpODoVlz/yzC2xiW31nIAYfknn5Ll4DJkDHEONS4YrgC+M
XVmgR/FIrGmjN6Z4xiVyaRok/DMAiGG5jlwoGoNuZxYQESH3bmKCREvN5xLN4yrhgFwT9GqvDE8w
5jPn5FCD4FjJr750wqM+segxBCRKu/5RRa+tIjNW63IqULfkL13oOSjeOCrA5G0aC3udU1RoKA1v
bQ7qTNHkrUUpydwzx4OfAaOgfwqU4VEWJiKqyE4Y0FKb62ouj4ZKHk0f5wHxyoexIMytipgjgeUK
uNb0g2SeIMRZSDWcUbzCyED8hxrmOPrds2cQwm5LY97RAH9KgXXtIrPnipUS+eL6zh8WW8WqcIbf
+fIvo1QPTJlCzWzWcmRU6Ej/va2TP5at7clye8V1mrLeZNJWxdqWaaeD7I5ArSx7coklX+WiePZE
LfeyxnZGFPCmciv0FlW+9erkzazTb/o6SI2HhPbYJo0jSLJrqtWfqKpPLTKwQk+NjSVGEoNndR5U
kE0Qxk0Y97hjCoyWIAtiP3/lWtetWtcp1pqmDqIKD4IrlgT/2XXxbzErFCODehFq1lZ0GZc0slFs
Qf42xyEcTznV/3pO3TUz53jrVW24LtLuyuQmGDX55OsR5tPavPgaUVyqEx9c2DmDGffTpAgytpBj
VA5Kwbxi1Jj0EVmW4ZUQrJU1rElcO6JfwOcQCpx9Iuhi67ujVFlnefcSx8macJ0R5UEm1+REapzo
T3NfkdATAS01puhHS6uH5Z+csvjLCS8QrqmCppU+q4bFtlHsy376JKpz2uFDPFd9UnHSTsjFKUgd
nw1o6ZYdGzDAzklLcA/q/Vk5tPkJ8AZXRCJzT25HqDl8wZMwXMmes9VReMSXq/lX2M+saSs4m1jy
HOX/IbcvJN4HakZkhP2qtThIXb7d6ax/cWJFCWhY8qART7kbSCMzsqwJsg7mQIzB/+JaV2Xn02pv
lvwdk/Sfu1KdHQzhaA+Lp+6aWYAES6bshpc1S+fipzZpBqUOVLiBczBF37JcOACC2puobTFIbTKY
W1Gbf3kuYuKxs+BNFRm2EZl/VQionmOzu9qe8RaW00PrVuRU98yAak2uxsLlLUZbiqKfg8pK95VO
WmU5yFdLcWaht5+QtuY+OqL+NWr+WUmBACp7cwgcG7qWdKwaRwdaahniTaiKFOCLFmIGDleV+WEC
FQQ4SOp1PrXIICyELqZD7Fbt/NbmWq61mPERTuF1qsITYcpjgOHsQ0MkYXTpQaYTyK3+7GCDHgde
qlJegHHlQNPwnM353cy4uGO+a3X9/URXcA3KZU13hagoIoKrSMPEBghcYtwmKmd0y4tMxwfH6oZH
jjko0L4gJSP/Beky2fEFilCXkJk6PSUINRDXErysLRl6rBWiwHLMo0vQIJ1r0oG1cNzOBZy3Ks62
bQ15nax4XP8hlsVWoGBrfqHCoB/qo7uc2moXq/6qcvvV7amzUQRzkIKYNRfZQxd+sdwm+XCHGJIP
5hGCFgHj0zE0Zh1WBa7fcSBaAb1nH48ZLblpbZDE1vfEspoltYql1d/KaPGdOvJZNsMpTKC/+Olh
FJRbwHai9L5exkKV+u3m2qXR6i99foxq687GCGHHap/Hxk6zo/um+ZqN9gJy7Ldd5XcksH1lqHiz
wZfbNiXpIPqNCN7HrVFzfFvhq0aLDDHzgT9NIe1twOmXp0bn3AscItohzY/LQEwAdDQTOXI7UWvz
OaARIViRKkW6QO9QcvgRQmczzPLVbKJfz1QTb+c85O3T0f42PhIkeywwitPpiMU445bpN3OTcr3p
hbFquQquGmxbQlQrPP2/wVaAZnHEtMr8hORC8CRCaz6GlKW9r1V/KisL3GEe18ITzdoXu7KuEV7Q
V9pUZHcP9NQOMNmDijXZvnWZJmWc5S1P+27nATUbIedpHqGVpu2TJSSv0Qs+QXxjIT/k09qCtHTn
iKIJ/KL330Irf5Vt0/5JVQ2Kuuw//xpLe3e6Z1Qj8RRn64mArTUf4Z73QtvytxGG6iG20XKoZubi
ILPyvAocLL44XikzB2hGkecxP1rcKoWiKI8tFGma5bkv0XKrMDRxvHlZcs38jHVj5ziW+WcuyNRC
APXFGmsl2yUCSoToayftpCWj86EM9EJ0YCc+zey3sfiWzBorZ5Hz3dOU913EZgPPj5a5xzjC1tRl
qgxxaFu4FUZa3N82KiIdTn/8D0Kisvu7ziGNqppmctZGt93rKFZeIw9gE6EJX+UwQKR88dsoC+Rk
u9/jnyRK8p9Q8xkjg+X7rKzwfdI9M0hMByvZQtMaovzxLyDJiCuUhilhEmk+lPxX8NJuboK/9mHY
DcXZ14rXZFbTZ2Lbl7/U/oao4LNNCOLOGpfEKmceL+Aly23blB5fGy2/JxGP3JOF9ZmLcYPCZXr3
OEevMhwJYEhV4gcFiL+d07hkVbR0j3W9d35VFkWeP7x6tctiBiTUv00zPMwm6Bgnc8tT4cCNG6YP
ybRpme1jpKtGwUc5pYq51oRFwkPKqWnFqdcMZoc3GkTVgfWZaFl3ob2N+3b6KFh8epk+f0Ud8NaB
yWRQ9XP0QMgsAhmt1y6A3r78pZgdk8p8w/bExQNAGbbQ+C6vmvRMIWVs28r/uRlrrfzXiHdRa6n3
AI9OZ0bCzvPYzw6ncGJ4StXazwiSSI0tBrJddYT1iRtb/Llu82AbKK9skQeTV8RQkVjm3pv2EmBL
SOGWdR1cnbZ0L003PkOAzl8ae/4f1s5sN3Ily7K/kqh3JjgPQFUBTfrsrlnyUOiFkEIS55lmJO3r
e1G30J1ZhWp0A/1wdUMRCg8fSLNj5+y99uuU1Mv93ClcIoM4ZtYyXHFCQMn0acxOmTrpcd+eLWfS
whLPypi4QC1XCEKpBzcO4XCn0Qe/OpZMPlClHUVePxa8mMvPD/XoSUN8UZtmZc7YlW+eWl3udK+9
7VeaEOWEjjDeHfbLkiNB5TrtHM+7H9JcfxA2yRSRtJAd/nCX5w4dkbQDphGABhTKmDXmuT7ofbHg
FsEzaDU9W7eOYI/0mrehxtj7l20O9FDoyxQ3z/o8ZDY7e9oOUPWmfroBW3wd9IaoyzWPNPUxXv9w
ZuPJfMNiK+6NoO2hw4KdcG9AceoX8JtMn3LBP+twyswW+xFOs4OBodejKR7TDzUYe4/BphM//nDF
hjSznjD2Ucxz49NYYhJAP84yB5LhZIbjl2fIYaZmUUnXS++7UfR3ep6y3WjqM9Efl9y+1mKcPhjn
XzVpv+LN6x/BLbgguknV+evuqot2hnTk64exa6cHk/ZVPkixLZoKqdXPNVAkhKexIxHuVs7jXczw
/8eMFsRftdWWz3/5KeUX/Qt0AJzduxWUJjpWt6ROj+XoajeJu6oTK0FuKD5KQ/fzx58vjIHJDjW8
r5IgGH3SpqdlcE3Ayu1IWyxrbhskc1Qn40kuXvtbpYGL1rLsMKJqQFd/jLdVEWg3duK8I5Yj7pnY
9407fpvN4iOhcFpEFHqxFZN28TrPuQgi4HFHVR2fymEC4f/81xuRTET4gmF1nqqSaoKZZ7YnwTda
RnyjP6EoKPF/e+U439ukbm3/gmf1yKvhFVYMRxYP4GI+gbTDhpqcWnhGDDaWJ2UwHLU4HZ9zH76H
J61fhBVVh1EFW32alyenh3wRd4w+TPe9am3mcCs9vesV7bZGQRCVsNTivH1YxinlUxevhGvOj8gh
0pDSZblasOeHdoVzujXRxQWUESBB1gnr3i30Kf95brMJAq9fHF1UUNs4SwIaqzq8o5WK8UO+lQ2W
GCFguY4Zph7hSu2QLo1x+Wt3WDAkxk1tEzNsjdtunOFtD3Q3CVet7Yv+88vZ9Sa66B05aOvNCsGS
Lteb0WnEEQdeVCdzcqgTkZ817QDgJbhvyb6K8NpUu7r8Q4iJzyEzd+d9IrgGFJBMONHuezuIOAqc
3rwdfPQ6E8TNbTdN7lUTzqNsYLWmXGFizMZHn2UTt+xtIIPVXIcO4OethJwn8N6zBetGVjIkbvqn
aZW2+ejMtdT2T6IZjMNCVRoJTOa35Nr/+gsdnFRV8YjHNkeRCsNyKQt7wwvXI29F1I8qcw+mUUPa
mlQLRHWClKQ3466yDjpOpCaS/lJsG5i6f5l2fXhg1tylD9qwuGAifFruwsNgWkGO0CE60g5jlgbX
zNRt71UZKPeG9GOiHxn5vsRiVS5HhurJVeozku8yalWs/QK5ZuNGxWRNVwlqLBSW59agGEwricI6
Ldj02V4SGi+wgG3669LmQnWZfe1X//4t6gok/q84KV5y39j78DFPzuzOu5a5xgGQIRP8RYhnuIvG
VsvzluCOFQxPuPL6SwRIvdFwXZTZQHCa1WxFMuPv9kktDbXYuUqTzQT6A3aAn03WT+xn6+hzHR1+
iN7/+ws4G2ev5+57mqNsry0rjTi2ZDvwAdA6yVCowv9zuIH9X8MNyDYAxaDbLhIJ7yf27x+iLtI5
R9FbOmLj9juzVZ/SNPj0pYsmBpLKrmpy7ZczMiCqAkThae/mv0R+1MwuvZZIsYxlOdsWHQFK7nY5
D2uzgnps3MSXH529EJ35l+JerrJ7qxnZtJJ6Ve5pPq7QAa0MEkoG03F8k7bj+CtRt4bmtddCd827
2ML7s5juNSFPArP6ja6su8VqCOIxy9/pPHyoCs1/63pzGNBtfCk8J7kR3f7nXfr/nWG5/2pu36uv
4V/XB/7TIAOGcDT++7/+03c32R9YIc33+J9/6p/+0vDvP3+cfDWb9/H9n77Z1tzMy4P46pfHr4Hj
/88/8B8/+X/7h3/7+nmU56X9+rd/+QPwflwfLYHY/I+RlA5pkv99hGXEY/Tv5d/+x3ef/Xmv//b4
1YqPMvvznx/hPzItvb9zCLUNPyA70jNMP/hfmZb2321T1wPCHHzbNH2HOBbCgsb03/7FMP6u64wj
A8uwdJuvXL5DI9Y/Mv9umiAJdR18m6MH2Ff/X+ItkS2u6Yf/EG5iGaQ98xR0g0gJ4iUsMjf/MfRl
ArHpWogZa5bfXNV4e2V2XwSKoHTTm7ZmMRAhzgZcZdO1B1r3INKK4grct2kU/g0czTyMM06jQ2yp
PZvz1bPpp9E8OGaT5awe5V/lnHwSo4bOEQ0JmtZXVq1pA4M1jzqrTK5aMlpHVwNJhnn0g4iO+baa
yUNplEFnTX0Okgfyrba5Yp6rtoJNf//z7bR0AaOITBx/vtVTNuCymOaocYuWJq730DWlulNL/2IC
45sm5zaZ2uLXG2LRCW9McTfq1XKUC5t+p+efvL4Al4d7nNugvKf5d9X6nugqvGQhhtC9X6gMljao
TPAURgQu3aHTIzFwFTYhezZjJrh5bIcpeQ4M4MQw53uSQUvIoPOoe3vPGBdwJzsHgsAJoF12/vmi
uWrYwTgy1jBjVIkt+slGUVDonr5HaxpAeeCMKg1y7TmN35EdhFTFrR6rfFbX2ju1KVkGjioerX6f
GLLf+ahNw9hYZQMpgw9l24+xrjh3q9y/9DkddjZicXJx1xTot089tRNYhQWQYKwfl0wCTaboZLtk
GOBZ+dY2Oxobdu7SIJqtLa6PJSqRMG5wdmI9Sgo/bKuYHHJEgBvyMI4O2ZDHooUt7C+N2I5+OW1W
uRqKo2ai0dggi7VKG+iPAW2vTI6ysTmAG3ROsoCG6Tj+7qzincSFMJb0JxsclV5W9rd6sUaEYECJ
xDfg3H4jzeKp7ym30W4Ym8WDSaxoaSHPGR9JbBPnxhEY64ME2g1QbdS+G0II4aHAR8B3ocPTs/CN
VTXeqspcjk0TTzeWiX+wRWGyLMQTEHugAYMu+FjJjs48HXTC+mEIzaU7iaXV6lGFtUNyG2OBoJHU
YHwJ7m4w3CU5BWXAY3jGk2NbGCxFDlfWDdptUEsYqTSVsZrFTTSldjR5D/3QnwtugVkj3Ws0gy9/
4jJpoH3E5rVeIbvZAqZdDq9xN3MrmaHdQlzPQFA+5hMzJXAxeeBcly59VONrCS7xQqIsgfTYGSkU
9U0gGXS7E7kOOT6iY2te05xUN2JuEOpWB+V+YKfdiyQnL8RvqVKIhtuUrbvC1JD8lsV9A46hqWCH
93pyZzecRT1bukfX1a5uFSzHYg6OTUAfFDRvGsaJ9dwnJcN0B81/Decltz+D3IpwakdZbVIiF5zD
bEUSn+v0A3QOgw6LYdPKsOI/3aBIdUg7iBm0262ydx9E1aCb16o3Uzp3ldk+D0315sVTex6GLDsQ
KoMTLqD2hqLQEKdNO7RBycGDdsJDKOOnJ1BCHn7j8pux47mqUFIVjs8EpbDBq8YLYw5HhC2f8gWJ
0bOojp5RiLP0r+gCtKgN0iLqg77cWRgCkGPWvIU36Z7CIkeIDKa9XTjb4S158RWDtw47Ill4uJMA
AJwn5A847dW8QZVdk5GzcVFbhLnN5VkABMKBR2lhKhJhVfDBCIljJe1yxuyvlu9/TshUarD9mtHS
zBm8N6OqysOQqXpTBgJyHkwZxYQtkJOKeuYV4STAuzFqCOvW24KIu89Z7y8Zz1uzk3rnQhinhD0v
/FdbCjd9n/1mccS+rUhOYmgb9FuZyVcUC7eymXdprNHRS/MGP4K5DoKZPZmJ48I02ge4tmDzNLj/
XFpt2CnbjT7sxnG2oryDqDHXCoe4+c2a4WyqANxokpdbE3RYvUzBxrU776RDExgBgUNuKfjtstoY
94MqXubCuCZz5R1sfWRckWW/OFAfIBtjeZi8ZUeAAgMiYlC1ok62OAiPsO/qCAK1ubVwiDElaPf0
FPtJDGd/8Z/joWWOZdIiNTyeBL3l0GrjN4msLaJbWe5G3Y7DaZCPgeZ4Oy/ob5UYOSnoDbN/vPdF
JX7i3+9nYBgXgfnHQnXiFgwoSUK5ptJ+bCryCkU5PY22/1VOXOomkZIiLzMw4Qa5TaSLsmC7uFaT
lyTjBIAn7nt0mzfVCMam5SpdtoM3VD9it2YV1aV6DVT56RFCgA3hBDiUdtdR2twxKXZEhBGCpWyl
lOapjOwMaGwXtPdWPZY3KRo3XBLAAn/ZEpM8gqPbLK7uuqZ71nGsFU5+bQULKQVqTTRAWApMzkTp
1Utah1QyekjH49pl5qEHbRV6AyVAaVvnCVJOKOm/IQSQW1+5R/IfNmxLDBslWXogysKFo2tqj08w
eO41O37W9YLfNDijZOwvbLsDPLOWQWjcbEk3VMcAgUUUDJZJbIF2gRZTbuKyw6lvcmSR6qX2An2b
TGQ0+eidktm7qeMijrzBlkeL0eeZxL8LnqsNOYAFd4WdbmFZcjOm7kPewkzOlMVQ3gGgmshQlstG
YH1Evyol9uS6HfVDHMeozgtJb93TO0w+xR0es+dRb4qNI837uOUeVkaA0bFSQPJcJS+yhK4+QQnJ
KntXkmxOPHNXbwaR1WE56vExUJ9zsCAFQAFPRPBg7tFWbJ0UfvNpdmMW1gx8AbYBn1UjLOPxe2YC
TPeD44bpDlyuJoYkG5psxgo9xFp3YIB5lw4a86bF6rYdR/doJGWHo0Z50YBKhfwOMXXSOCjT3nWZ
4R443yFW08crArnfnLKDfd0rDId0WYdUikMtX41s8Y8BENYoqTQ/+gnKDJwXYGmgXCqctCZn8ihx
TTSR03wNCNs4LS+IwWaa6Iyclq8iTkZikudy2xvTuhYJji3qoWMr2BQCk1/dDY+tg1/VEh4pxJPi
WeRB1EAQQe8lLhhKwGL0Wr8xR0EEWfkslDRe6JG9c7hjpV6GB5tWXdIiCG7I17vwjV4NbWS6lXPU
TQxZWjcdp9SQEWwikiq4GRLwjW7Onl9DfAt0pIs42hlGm9OdlZfjhlFahsYASm7pfSZ2M0MGOXnE
QJ/GNLvYwZLszdx5wEU57QPS/nb0GG+DQH+uYMiQxNUkO+KF7xRXl3Agu/j2p0+hcZcopDOG/ZWv
C0FM5+0o83dRLNYF7d0XyWG4WtwbasiD10FasPMWlbM5rKM21BFkKdSw+sUrSEJ5Si1wXTmKKpCA
3SFuby2qhjuNGj10/OzBylD5UcC3OJ+O5b00oMSJnhgNLxHnyvKuWqqT0I3hyOJaw3zoMh5Lhvfk
HbbsdPAIF4uggCqK3yKsndE4oSAh3p6QqJ3hDOI2NVpjJyn4YeJPm4nc2B1dDYuygwItYeMX416m
e2dlMevDcoUMtzEYG0asWMBrJo1on3nx19GZsdNb/UkboAhK3tKtS4ZcqFQzHvJPAfWCppHLDAIo
Y1j0qBVBLZmrlgUhW/3iAXZIymLrDlMdmb1749hEUeiA+oqRpTZzIEPHwIGmMUMyDPqsT/KX3usT
llK5y62Ln3ZEaUFN3mcaWetAd+8n7bbLbrI4RVZYTDp6Dc77LTM0zGdEYmcYm8Fx6ZH9ELc5/NCe
ekLXbzAtMDB3JNdN0NO6y4eawBLrpKsU6OxCfEwQdM8jCQZlujxV4I3AXXjVTeIDi2mdo3C5fq2h
SWGcPBaSgHGJ9onOLkbS6mtcBGPp1Xdd2AZZH++1aZt7b0g/TXZEYH+8QJjBWc6o1jE+6NYpbgLM
T0WpWI1sxhMtVinPt2sUErdOvQCvcGdA/GStksHGjKYep72uoMMWsBYBS3rcCagBQEfNm3YZDIbP
trhYzAfR02ev3QrgsKToDgIn2cEIGBvW9kh3jKgZoYp07xq5RliWLA6oTQNr3lt++VQxtthITXJx
zv2tUEQeTPi8Hqu0f54nuF3BfGD9RriaLi0ZlMtwMhFQx/m3AVJujZoZObKh1kpAyTEKRQ5RcTzZ
D3lpcRC4czQYS4CEA2BOVP9LzA7oAs0pq2ED1R+Xd5B9rlTXZbKqXTeUPhND28ZWYxXIVrHgizOo
xPSIyuqk2bSqIYKdR57SXvDp7MQgn0djbg5BvIasmChiivhhwMe4SRlo8ME94itGqKL1dyCvXxEd
krPoimXvoC8LS6MhVWMVZOYAMFqglTE8syLTjTdLmz+aHCaKkdbRvEYYMFbkw+JNsRJ64X3bA8bp
7Ft8Lx8BxyaUhnUGbIkpdNfOZzvPHpkE61uCLVJCmaKgoPs3dvkYOTL7SlFpeVmm711CW7eLVb/l
Le8LcDZ9oxm0XWmbSTROFlVNk6H9c8W3V7sBw6tS7btgBaoHJgGSk6ftXN29G6DebYyCHr+p+y+s
Cjg55iySlVgJMMRJ5x2x0LNTUoG17a1biQoYnwsBW/aHJvBspOWIFsxGrJybgwhI1m45BQ/LrJg7
G/klde5x8uHK8SeyhXTkDWeVzQGHJeSuVqM/LIfKp0k7odONkgSWFkCVFyPvniZPf/dsWvUIppKH
YKAuzxJm1UYGaJXPi97briawMhIYe6NOIsEqdD4UP/e3Q0dhJYvvIl/x+pN8jQOzuqQXwwi7CuM6
SkbFKsuBFZlrDitQi2otXseByUZ56VdPL/qw+N0e7RuVCTtVaGVJzxvXrN1hSusZv7U/gP0PtOm0
RsADyXYOZsDhZ24o5bxkBkEqkUsz2twtXYm4zy/IurLvDdumSEP4QdZ32Ae8pZXdcaWY8UdObns4
w1QO86zmwhEZGYl1mm5mmX6SY/6QVX21UWUz7GpUgqhi0pNXNgRCkpRK6iekWwRao4EMWjEcWvkC
qnvszn3Tn/N+mJBy29d4QmnIttKGNpeA3vg01TWABrqP6cor3UuqQ1YqE5t9xugutlLM8Jpx3zQI
mIZCPY75MCI9++U32h+91j5NMKh6hXimtghEgz+cL+4VlB+KKncGo0BTjvrFYJFJk+2AeGJrZcWb
qkpzN3HcDu35RWMSF6JnbTZOSF/K5gTYHJFZJlHWG09kb97Pqku2dDMIRXT5bWt4Q9tCFoNNOIhL
q4Y1mpt5rWnzQh3ijlMFZtOPCRbWafH81W1fXfJg2MdJkl70WH/3h9vMgE1T3hFW9lG0A20lU90V
SU4LiLYG+4/O+aioQjl148GFKpwYhNcYzJItHPoHdH/zLXkcRqiT2x31nbmH+4WLa6ycPeERVZKs
A04fQFmcAxhxdrLDh66IjzppDbkG8p3blxj7OkCN1kjgGdVHp9pfjKC8ULnzh0xQJZkXk0JxD8zl
1VfaiyT2L8zcjCiGWnubaIRwLYxBmCfmsdYJSU1H29sENKsCchSixsluVdu9GTpvUhfIfQvt7AAn
G01gOYS5GJq9XjabwIUdosA8iGTAeR0oi5oQtV5Dvm/lWwcfUiI7TboVYGGxsCWjlyBMGrQbc3Jf
id+Ld9Ifvtw4BjzsTi/KkPeLm32SBllupArQ8fkViiBEThUNmo3OkEXUQ7PGj23nTDYnMQLCMSUM
KYPqmHtNQOz77Zct0peeQNt1K+oFrAhlKsmEdW5PyIbCLgswZG/BPlUvdJzY8UFFLnAh4qCcQC54
tLPQqWgGFvv1Y+xZmoRTccontW5rx1SQSg4ftWSQURTBmTm/xhZp9eBRNJ/Q1rfUstSZYNQzwOQM
u6x7C2qNW0inRvBNePRDM0m2hbji07LOhLUQuTO/LmhFtoVQ20kSNkSICPkL/LXZS5G4VvahJFBJ
R+w5x++5zknc6Ink9rO82+hQRqL24klgLO24ni36+VDHDQ+vv9QpesdFesyqu40xAorXnQfHO5DC
QeyoS3tLLW68iSf74LJFHIeJPceH5pEiU1ujRipkm+7sQKEoxRW/xx/Uld81eqioFinnRb7C1Ohi
Il8fDILQSlnEWzsPWAaYUE1YNKuURlmBhLLNKxdivTntGg23akWsU/M4ZpPPnlAb26k4VzbrjGcM
Cib9uG1r2CJpz2SO9uhXMDKhz/LQ56QbzmreceIyN4lVIrHTvqBkYU7z25SZZRpvJ5ROi8O5qFH5
hwPRKuTZ6EAXwkXpr6KM33HlnkU7PMlcUcODleS2fMAw/RuUp8O6DxhlbmsuGFFe/Wn+HoTdh6jK
V29xIaIZWylJcVCeFdl5dcKEaRGJiuQkaZxa840mdIjkKSsi6R2bbuhYAKAjORS0fgeEaTE4Q3ue
Z29EdcA7Bdy8CjQ+oooZ5ixuMwueBkD08UDjhD5f4tzkRf3S15O+qTneHFCTnyziCaIy9SQbOjek
4T4aBVZwlZNBKlX1UtGeNEFSexk3AjwbOu/r5dxH/YTofTYBVHcj4PjqlYMXBV5DU4rwtiZxCOpD
7QhPSwIcgZxqLJ9WjABvyP3paPwpulwCX6r6sK2Xp3Lp83DsTS8crXepO4guSyONGshAViD0besk
XEQAplEbhl5r2lFmyNeRH45d/QkIBX2o2biFJh5hZtZvjGTsoyYY4FmtU3y8uQ1FX3Ocvaw55O1l
0EdS/3oneKQFA4jQIDdSNHiNbFBFLMfN3GEVRJtsz8RSpan7jBjuu/XyX4NpoCxxIGMAag8iocnp
mGafTkI/oxI9eQits+9gAZr9loZuzozV2Wsx4g6ZCfMQc5wKG/NhaocCGRTC5wROt4cFv+tGRsGE
F6Q5FVTmYCkhKBiY0qg2iL+akLPwK+B/51AG86fJ9seLbkunO5sCgdxUsI5pnPrcoi5Die+Aa43F
Tt7ocfE7dQd7Z8XZV4Y6mAoFFwYGYPC57Y1U5PnaU4PokZXRWCX9S2IDAhjcR93NAbXPSx8BUD7S
lfA23BIboM/rhixpQ5N7a3v3FcfQiOf/zX6A9Rkh9qbNtW2SL7/1FVw70y1vFt4Qf6bsT4aLlzOP
NGpwg7leqaOcf+Uz0bFUd3iAB8oqtgaMX4VFrACdpLRp7pjt9jvUnPR3xC0uasCzBRrg0rPnbcw6
ORTlN0YrC5Co1Pb2wFGULFK0lewjmk6ARz3g1nRtSVi2QyqgZT/OI+5A3WiD9dCsPUrT21fIobYZ
2a2R5xT7IlW/Mi3T7w3/xZoazq+dgP9QR14Pp/Fn2ozCn+c9aQUS4/Ix8QxqhIIbes6AscEQK44m
qu0iUZykLPfku4ARhEvDwxFPzOAvSC3zA+2dyFuW+1ykF3smg6pZB+U60cdjVomDMYL9MUmLyLGN
xN7voJrLo2NZ5U4O04am4ZQzn1GHYkI23XI2hI25cSUkKy1GGiO0autp2c2ckjhEjq+jyqdhHdbV
g806Sbwupgdqm75si22N1jmxpqe8WYMpNQXatHBgSBDf4Y5UAwnsHm1BUbKQYOiAPyxp3BIUlJ6G
qQC0XSS/BoTgSJXARmUFnHdQFTAWqfDMnG6jyqzLmAN3GMDvxZa3kSCrIsyNq3WYxn7ApZkO5rYp
Ofna7bZOLe2u64xsB+AWeaQP/Sh2D3Lxjd8LxHNspRHsdy3KctpZPMQlGfw05K55HuZH26XlG9jB
tdMXOGEELVkYl3uac1GS+fhHqweGCCguIQxHNvd3qDrtIXa4gLCY35PndI6ZIR1aKPKEMrkwxAWv
jeVkN9jZXfDki+ZKO8gyuJ5jW7umXs+dqtLbIen3hmizg0eyC/G1NanoAxtQeewDZiHoy9uejLoc
DaYQLKV9Dl9zBjTMvrxLPDGeY8rqXsqNwcE4bIbgvV25rYHyXycVv1oLznG9c/e9X35AWb13rJ5A
FNzIOwMxn1aM/b4B+1fTT9J7+WR7xRdwFwiLIn1JE6t4oY+BUSPlzZrct7mF1eEqEEU+tzpQHLSn
Rh6fWQlGuJ31+iStg0Uw4xADpLFzq9yMZbxvW1ZwAGzgedHe5eOqNzDNe73zaOPngJSTkZ24xdBd
5CGkRE73dYudO/tye1d7CC7kKdk3WP5OlkFhRNAtI+SZcq/5YxYPS1wBrs+YgXWmsS1s6xEaRHA7
Bv6fuZvuM9Hdq87rD07vEOudG2h30V61AmRsOV1i07/VaobDkJtTvkSd2SLa7pk/BrQ8cc44V1hw
TMFYBcb6Tc7mH9MyHSYSEr5SKZlPaHfnjHWeJVszqVfRRpb28zCcJ9XzdAOKjVzj0DQMgDAaD5l0
WyD0CtLheamA7bogchPg2YnRAD+pD1aG0TOxLqqYUEZ3w8nq7a/OOesVXTPT8pn/rWG5mcZIwIym
wQaVGwCK8tLsOyjF61zq3caOO9RyLKHn5VH43dtSLjF7Bbo7Qvb27ehc7cKC5yPKDWRb7EjS3HAy
MrHXgXVpGKtk5qm3aLWPjF+mAlkW5N0f/jt22Yp/esI6PRmZd0vH1GJ8uisMF4kSh0UK3p3mTFnk
tXjCCvD5nKLeOF8x92CvHmIG8406BOzEkNWb+KCm4paVM6os0NGmzwDYscm86rQnQGKRlebiuMTe
VSeHiQanhf6o1IkKOTq2Rvsb5bDyx+lEKvxvtInGvtfpfiuHgCeTigCo73FK1E0DHjPI1WVJ0u+s
op3O2bdAD+kWkSGf+64nE3WmyT6mj6U2MvUyn5J24biov7byabLV1zz5AdCWN3JuPuFGYYSnbPcs
ThCK1KTQFQhrq8z7juPqicNccyTj5p1Xm+0M4DQgKWWUBkt1Ni242ZzxQzshC85EH+At3IEDWMCd
3VMUcXO+oEln9ARQGfOcIUPYoWe8aTvVGCsSUN4zSX+s9fGWQpd8uM6ECj0yGzXK5b5GdzQzvQx9
b5XxSuYpWiMfdiLNbmQHKtKuaEQGJlFarpZFOdPRDel/1xL/yj5hNqtm45J2phn5if7UzaBH3KDk
+huOxBN9UTveyVr7MzYxBizxVcXLZQxmrohxemUoeVfTJM80/Z6RGkRc5vdd192tYH9KDto5Qas9
YbllxQkHTXs2NY5YAcVJXg6bRvcwtc/On0p2bLEW6fHNnQblJoT3HaCcek78ZUMr3j+tpTX/3049
zhrerZcRpSbiW4NjijODP6eIppILW0bK9H8+Vl9/7ZlkzSmODs3wWrlZFJNqczN7xMUMHly/oX/L
RXVfSAM7JCxUZzBfvZaol6y7tjJ4QYPwVBjeo8zJZi45UmR59qYJAClGq+OdUL99ThM0khCCkq6y
7bzscZwVOGj9JaYV30mJ/RcqfgXFNYRCEcFj2hmCj7Bk5Ep4LOtH8OzoZP6ZUHbDRitIvvAYFBd6
vLPN5YQ+Nw2tF/p3feR7/pWo82fDKT/ShEMhEIJIZcM+tS+U6SNHqmxn2fUzU4FiWyRcGrb1lDTI
IA3yLJNJ22v1c8odhwZBPZUG/aFExR8FQZnrilU1bb3Nu+LZZGuOx3LnB9ZLX8WcDdaRtIM0Huvs
ybGKx7zEriE4BBh5gWPOJshRcgxPKCuyHWEvuMSLzwxOYKLDackWAU6RFzK70yfF8t4gpijSnn5K
eCfvjsbg3QQNYb91obB8i12ZDvtmbn9JOFvHeqTCsiZ2RUWoCEfFMVorkaqMT0vn/qorAFAFoVsN
h6NZd+9td5O2Q3lM0SvhUVm3w23F1A+7TRbG4dwnoJ7HbUbFv0e6cYvw59wHiRdiwkmNdVpJL5Qe
5Sgr9Pw6004QOQfNd/EYZx9Lw4HPHLjAxvs0RWjUYGqyh5egXJ4GdrpTy+jNUDiOKAIAnXw/JT3W
bdGRHa/yWwXZCuzHQ0wUoK0j20Qw9IUGBC8+zhhKmy3NHV5lnzP9MvmVmC51UlDWlcwvlHPVKUXD
dJzO7jDQr9SKR8/RHjoaDb3H7dZ1DokVJuNnnW5P5zQvS8/MNfGJmSPqYI4hoRfqPhETZ8ZEnsc6
uQ1Epg4V4M+ogDuAzCqafJppCNE5kAT6twrSTx/lqMWkMrNXJ6Wz83PmP9OwuvKxRwKUtDuWYNOB
l8oozjOT22z6rEyi9OAWYcgAi5c/kxR0Ui5Fm0lAdOPL16Jk7tQFV8q+p66AEU0S/dvat6EN+ulJ
1on0vlkxPn7S3RkKZ03Cp9+2WpjLlqQv+ubJa4UZgToJhRCJJgekkVgTSFcZsHIjTjtYbruvRpO/
1uxavb4yoaCxIIxrk+lPaqF0H6fuJmMl45i0Us/rI1VAPQAkLtghvK4/WUI8STGg/21ucG67SOqX
e3LIrhM0jP3Px4QR48poeW0F3JfFZcWOTfAhV+rI0mGMm+Z6Y1cAAnsIbR4GJN/AJBvSGLI2daMu
iTMgnvjuHAzGWUCGASr9X7FevMRx8EDqU8sjm1uvr7AKB1djHg69HVRRBRAQrd30y8rajT91J5zs
F5+QPOqZ7INYdnozufY+lgunCLpcExB8RApeZ+0h8vdhbjmvtIa/FiOGI74yaaiESv9PBscQ6poX
aUbz5kpGw+snxPah69WzrPMrzj6JojmEXgN+igtpvYtgKbsrzhvb2cEoghvoai+ZZx6cCqv/aii1
uFc3RSPPquKSKXLtTwEAxMvwdRJD0dt+NDi4Acfx6NW/dWLK/X44tV7yaS8tp5bmWAUxKxG2+AYH
BVVosR1jlgutfl1c+0yaFc2p5XWWxRTJ2fhFr3qJVExnr8iGHbjfr9bnSUyffUnXk/avwvLzhkUd
qCIXERTg19nFfueqmrlLDoMNbyhaHNYSNlhoq3d9Erx04n9ydB7LjSNbEP0iRMAU3Jbek6IcpQ1C
aknwtuAKXz8Hs3gxb0zPqEmg6prMk8FGg5GKDhHJvip3bsMJBXNUq41N7CQ3J9BPVlsRL9DAemmj
JUo8Dh6ta/FjkXAj5Oc8DwfMQqcC5JsUwpXWl3vK639l1AGAZh9hjiBxX1SjPssHM5eD2fSUVORn
cj++CnThfH7G2ipUtygsDcxLi1IvZJyilfJgAi5krDcH1QAFn481SANA/homJLscxYijm2erPzYy
vAOC8+U/3yZEmSzaCEEJZy0Z0CuUTl/Ek4brqPcvMhiyRZkPjwnC5yIxm3NbsIpwjOfSJCzWak4T
92lhp3cZ6SeD1XCcUdr1kbwHsfaLG5tLEtn0omt4y4ISSJFtsqnwV7l7bSqFSMlLv6t4G2mzzI/8
qkQvd5qrn3qulqj19mC65p0QH5PGQeeUpEMwuuHcIkRCMsrAIRlTvKAMJU0sOFNfZAWoeoeemmVG
hgTPmMCFU/5oIVU6cTU7h7mCMsi90eutKMaTnzMMDEAr9PA6VG3cML9SU7r62u6yXwS4bz37BzQ/
A855NFZMZHR7ekbrqTA+0nCqGwaXH0SGkrssGxe6haqqCH9iM7q3NiotK+6ONVrtRWCWO33wyGDt
Hgp/loMPjXoL2r+8lmP4WldcDrMJP0VvaLdM2GhQUZnWObecgxFysO9lo78j8PiQZgnybB9ZDX5x
MeLMZFFYn8NSfdiSiGRpn0XHnLcry1Uqul0wWE+DXR9QzhyJ+d1yHjlLPemueTCs2zr49d1J56NW
mMSX8fhP1qlcwmt7BFpGRYBuqZ9ZIE75hXz2ZOH70KJ1Iws+YhZSZqTdRxtOC3CBCANZY3QPgwXy
qu31JbK850G2lI+d2PZG+TLm+s3Tyr1AW4eSUZvTsj7qRpGdxG1BFNBrLLP7kGIOMMZjZlkJDln1
zFJ/RvQzBWbIfdQV8QuUMIM3PRN8evHLgVUKcOZF5fvJKgm/41lTbFOcIbnik+j7RZIpZuMlWoCa
G13rxnMUzVBP0X4qe/4+jD+eH5ZH6I9xB5MF36udFWq7yU6NVdGY/gJ68Gs4KvuM7hA9IhAkjxjb
UhqnUFhb18r645BP5x6UBjAfmPyEvIl9bMbEmOWCyApgRDk5WEwDSVUc5cmcI+Or5Gb1OpWLF16n
im9TDQb2cdLldm0SEkmRafPmJ5uw5gFXbjqFVG0bl0N+ZROoAfqFUZT/awjlCQbeuqDV/2UJfbbL
ICeZx55ZR+xpUk2PSjI+SiZ574xmVobO/XIS4XZstXivxZpaWhYMaZH7bLBamEs69W7TjNce3iUe
vsd8LRSobBaSBooX5kPaFv2sbb6zMFlKF6UigxpMoBQsjODdVVZPV1wdT3oyeFs6H0JQJfAwcMj/
okzXFmA43xFBhKTGkx8ik/Ej6YzgzSVCQPMsQLk0U65zLdLOWiTkKxIWJHeGW0b3ELcsvaK2CfVH
luONrvwmWHMLb6uS1o+tFrVddVABa82JcNXz4M5+bdbY3TwV9LMXX6f0tKlFByjws7jyGZ4fZ5GT
jQeHjSDjJn9bt1Da406IdagYYhSh+6UnDXPyLWvFeJ/Y3pkgaITclR1tazcT6IbBik12ecG89ZZG
pr1R5dZQmXeRl8Zox/UwP4AlZz/2kXEuqQHQRu3GYjizComMW4eC0AKAO6t07ItNT+eOge8aWb21
8rvQ5IbDYTphoUBmg6vo2kTBR8DeHEHhdxayvdKs4ZaxTFqn/mtizJ6aZCSZ2OJaQJzeV6azZG2A
VVCyQKgaDa2Bn3L30/aF+ZdhujYTcednAgiwqgd0Dy56O5zkLvrv7JNN5H0o3XLbUJ4tDTPkc+WC
lMkp9Qx9GXg+luSoO1WO1W8p8xbKwdyDToyJultc9VA/TYRxMS5uFyVcTvbnqNdoNwBw7IxkLKkQ
0h/+uMXbX2CehqMQoFkGmrxM2Z6sgjI6D85Fs6hKQhPhlRVg7JPwrNYROzwXsQ8ExCedWBvGHprY
xoa7qXyjW4dxdcVIjgzbY9wIe94v00/spSguQ3lItI6nQ06PrJsw3qScKam/djN2gwXj5IVS3rBq
XHKzZCa2YWyvc3Q6+JeMZhW3/qb2anUrexcNX8Ne22ZQX6L1QD36ExM1XVOihSbwSsNrXotSwAiI
CJ2oBSd1e1UQ2jl8DbFsJ6gGpLMZY7uNDPgYTXtxOV3XpuIlu5vdB3QMPGHCK1c9W60g878jaDIH
u4u+2jAb2cGXjKQJmEXPanPUyg/TgSQ0NrjjEJbnHKOw1nfoRXm8FPkCFrHSkoHqyi/f3YzJHj/8
P/SJAXct77RCDxfibrSY+1PYacQnGeEyrXKbkGCPcwL1XGQrtie2iZhTIIgzTPuXQQ6kYGAXfs5e
p8HYtGnt9qSSjlWndH+nibqnFsaCI+HmRA7LMbZdGOX5ZAKct3h/v9sMvhId1JftJO0K1fALihl/
qQASsKXgq6/7nzmAWLXdIklc/qLPf7RF2lmHocTWMSD17/0zbeM3eV2C70GyNMTJV5zY0i2DAYgZ
dMsuoumLMzZvNRJEeoSeiLZ6eoBqZmCIEjGID3ZbDJvCiiiDG4UqdKgntlTIzM3iqBRdb+kz+SBr
l7NjpmgIdXUjJB8NQKSlP3X21lL0z2EBvMSvLzn71Ctw/qXXIabA4CNgU4irGcd0ExSQqK7/Bkvb
9ymQ3F7MG5vUeFqDFL5YEQP2EBTvoshMNBqgWmys03EUWcsWJ7zBsRSmU7PrzUKu8ro6tEpp6+A2
+QHKoYSJgza3f+y3mOW0yzhGKSLsV/K9y11qk4JQW88+8vjl4Hg/hCboN3y2nPTOqC9RpHb4RCuP
5mbasPJEuaivcJnVswPgwsKWzze2kCrm8cvocSUl8gPrJ5bpIdeXTRA/Oc3kMTSWGPzN9HXQPDJ9
+iE6aOMpcGqME2ql2hKJL/WEaCqqnWbr5Gy0cifdFzCFFl0FgwsGxcbuszfHR56aUUnlXnSvFf8R
KKzHzLDkAVky5O0Fz9OrREXRMLR1EvNDZeErxkik7xMNPJx3tagj3QElFP+p0adaRXtbZBV3jXFS
Vf9wDQ+pl+F9+Bl13kRoUpj6H2XjfjZJdVWl9pvBwWJqbV77Ot53AcM5QYQfhEto24IMC+6fdaIH
W/ja6aoCmIGh73cK65+mYGAQF+i2zdZhRmN1x3Dd+mSWBS5yLY22KS7tTdab/gY0OQ0Rqn+rLuig
2uwVY4CzEsmMzqJQValxtGuDQWvXQxWIrGfM6aj3BKi6KXdoPoOOW4gYAxQaoJ6owqa543pFg6It
nZYFWd05F1H6D90fjz34TTB04AcsA/V3ylDM0qqSc62UJ12JR0OP5nJJKUVlpQA1c7Uz+ozQZfZe
tQzSgtUINxLZ6O6+FQPCOpKdEd7xMw/o9yde0IWPVuJo4OOeclZGWaHbYHKUvZGmnszf+M2EoI/t
3/4t4Xnx3LMopA6/uXIaNlMfzoDVfm0b4z4WIGMwRi8wIiDRmtqNcDG2hI6NZaCCwoy+opNRdciT
kpA9nNjj0Rpj++Q6KJGq4tduqXh6AqnWdt3MoeuOuyYZuaECTsy1PoTEjFc7ZsRPfde/cOUwL48M
jCZNslN4F2C+dgs71r9xh1krlRcIh6bMOdjSI00MdD0l2u9QQvWUDyJn0p2eyR+QYSZdPcKDYJ5r
Ej1FXQ/UJwBoIx0DPVOCtMAjsqxquUS1ur4n/LoF0WlBiaKd1d1nMDycWW7cs0cL3eLV83AuWeW7
0FjXexk6AkcdncD+FWFJom8TqrXpP9yWeUYJNzLSF9CQ2fnmYArHPKSR1ddub2JOKDtYhvLKquAo
vCM2EpRC8I0yBcmkz2icWWkwmf4leyMGHs+0RYyq3zjVybQRLvc8foJsNvbB3kfheTdh9Cz5SXXk
RjAASCTeqo4KdEspc8hJ1ge9FZsQ6eWyC5kp5EO+KszhnDrgcejjRwA2GIp/ILd+Vs6+76M/Oddv
lpZ9egnCZK37rjmBlTkgZgeJ0gKkEJnuULtUOD2QR050WCAumrdsQjEWcC50AqZMjMTDzPRp62nR
jw3Mpsi6rRuhKtMq7VcoUrtioIQ10K2GHXpQ5N/YwtGlCJ6IbniiD0YU/Rb0iH2ZXJoWcpM6nhAd
pU8JjewiN4rXcaS+0Tniy5rO1qfPsKvs28vZBnUNgRckvrLkLKeHnYid8pHrizT4rRl2LvJJU3jB
hu0kzGuUeuKOUfxuH7QZVzOK7NNHOBfbEn+B5IGltCNPjvNErxjXaU6+ot5kNWnVW6brj5JFzloL
ik/He1gjyTyeayHKitE9RJgUFgA3yR3AOBQGcisMpgUIlrAramCszjEn9CKSwT1uSHQwik+NVhOO
zU9gN4TSuYj7asdmyPsuBwz4k+g2qmOtNff4eeVgPFHYywPOoBZX1aI2k7vw3VUcFj9BDSVt9qDI
cXxG9cqnX8pPXqR068Umib3iOsrwDxLId0PWc5mHj0kpWLLjmxu7D9HEAEpUIBHkMOK19fgQ1qc2
tZpny3V3xMDM4zBvTWgDAXzCPechhCdAOBdU82voM/ceOuIqHE30YzJbo1UGrUMO24K3amUI+w0m
Ie9oUCDH1hAkQ89bWxnzD4clocdRtgQ0TFJUC1Y8RJg1WIVL/yLfi46kGRsTYY1hUE67ocZ1mRas
3UZ8F43U8yVtM6RCGsTECI4tNlVsU47LbI/FgiP3QcRYdZyfBIfDYSRYEvbqIwG8vpKUVFWeA/SG
YLvyA3H2opww1uGKtwnlkhMXgLEIhef+49L6EFbjLTup712hlctcOHfGsN+OH+0AnkFgnV8FEXxU
DQuxJvtBCHMn2HAVjRegszHnLa95R2wXy88g25FNZCwM4viIl/tXUqqeqJD5BoQLRhBfEYNKMFsX
SxHlmOgtBNzGejYkc6fAM8C5sR1luO35ylp71StkZHLNO/ZisWkz+lNWtGqIfxYhNs6yYr4mRbUV
HTgt6kp7mReMmZqEQCu+UqdETcp1gmZeMZNZKnIvlrlbOUerlj6YqH5fV6AyssL4skrRM9m2EZmL
rZnSeoOsTi454i3fg65qm9wvufR36CIW5VgSPjxP6lApviS9rR2sygUUPD2iIR+2baSeXM07WDYY
wRSYIKPGGDshD0uqWcEJuDXuwF596/hkcoxIK69izW2TtbATQ/uOjp2KETsrcTeMiit/QZzHIaMF
WxZJdcThQOQdeo0rKTTr0SIyVkCZYIN0QuzB3884dSp/dhzk7E1ZoPC7drjxVFGtBjdkCiBoi7Ug
hnnd0i2z9l/pIcPTmtjLaDB+R6d0lxPzE4bXctfLgCfFZkeq+Y5EhSZ+yVrSNloM+U+QWIYnyHzW
0AB4ac78I0ovHO5btglPfsqRr6rcWrsJS8lU2DQj3DR4mWgDyqJmW5qReyyMYxZY/8hbO/Q9b0A2
pk9RAYCNTfZq0LR9pLfJRmjRL8kH5BS6XE1k+57xoP2YFTrsSG+e4zC8GI2fPOue+rNiK1826JMJ
iscyPQYxH6I/rBVnGMg3+gtdsMSU0MaqHIcRdrVJ2PBWcZPV9nCxE2abtPnajl32UWILICi0NIn9
4wUrx31hc1Ez8X0q0iBfO6lDaR17jEkna10OHuB2vvclvVu8acvSQapxr/vB2hBVHSADZpVdNNYm
bjGxVsbFBdt1tcMjxCV9g1DmPZnA/UAvQk5TqV1lTs2hnVi/7ofK7344zdri2ZKoigY/fe2YeYZp
fWB+XJXUywYBpCxhQjCe2fRUUGfsGbR7W3ZU5AUyRbTUsO9ttTeRhBKIQUcTQlABcc9miAtniXny
BaIS2gU/5hsGrV2Y074bW2SWUHVrqV4zyfgCs0x4xYjTLT6L2PuqBtVtoYcQcGl+hjbjWQu+Ee2I
RRcQ8fpaciSO2WEkiTfeMVaymvaFH5DI6/LPZfNHypd51rwyXuWQQNfS1+8+yLXMdNHuBRGLJ5Ps
mVhPl5Pe/JXpqF2ydNqUsZVsJld/9suM/Z4GlDpPvwkwqm9+vpddZG+zwNsqYheXWUU6i1GtW6se
n0YJtAz8VUBPF5R8JDrUHbpJI19r7ZidGNSz7XSelMJXjSiySbRP0mY4hdyYtK4o/natFgF1jKPE
1It2VberzsRJ6aKp2pZciZYXnPsAp4RMlY2iPDZxNA3f7jDpW/iT/xCvbjzWV4c490+N/hUUqj2i
bA+XRqMFG6tNOWIihzkyaB96uIkDqUBSxrG6LPyQlBTKZtvI+cTQgmw1gcoqFcWW30cLCqfGBlsj
36xbwJ6WAQ0r0Q2MuZ25obERG703jokVT1vFjgEi/d1qKO4C9DtBXz11g3kgAf2blaaP3mommKL7
HIfcX1SJ+cyHnbICsVC4V8aTn5fBEbT2uSPWpgkJOBj6GwTBZNt11gdv55tO4ta+a6Z5+EKt6tBz
yon3MY2Il29Gb197lb6DgXyrRS6WfWfb28jaFxKWq2/l5hvCwYuXeqzSI5GcjT/0euuqdsdtB0nI
H/t6QQjUntjr92oEkx2GeHBHN3v1B6PdZBidJrO4jr5AEQ0HlJk3Ce9RW2LydpnWsPQdep3CyZsQ
8HdmuclgO6OuYTWg42db811R0tojmhx9XzNQOVbwwUBivTVM8rY92WHM8Pxziy6hEWwZPGAABmCw
FbZMLNqubq6GnpJeoOLyCx8o4uCAXmvvEkMG32KJM8OE468D8zFyFE4wMxeom5BdxU1wjabk0+3R
iYJmujNcx62oc+hIgj6QIzfGSnN3ra5I78j1t5CAEwk8HsvsEkrfA6bfR2sh0Wmazf+/zCa1IkzH
u1Xx1EryRUomxil6jNasb4LJ865pPrre1A4lcwbR1jvTdsnZNecwMCnPGQ5v2Tmk8nbqlUiA+Tkm
GJQUjQoBSP7HxJKHg8m5j2EdBRRFVqY/c8js+/oARjW4WdOvXsZHt2m1w2AAMBUpjLmKn6PJaZx1
aB9NOo4b0zwAs/7OkHksq46f1ZCjjmRkpTdesEHe0MEUYlSDUIHrprC5hfKdqefINlTMurQncDBQ
zj1s1Gv1QjdKkEVDHysFnNiYo9sb/FOHAPv0//+L+5EGNdP3//+ZTrQJiQ+6459I/Iabmg/c4NRp
oYrQHqKq+cAhDJxXvFEFwRqwM5gJA1y0LDM/uIyf8MtX96Q+pHVfXGIEj3Mn2z0lUfPOy94h/Y3z
g4l17tGj02u89KGNbnpU8JaXk1uLpZUqDy+MfUd+tEn76dnESblrfM+9m8XwRCpn9+E6KBILOxhh
PrN47UyXwzTTzijkb4kh65fIL40Dun+y5Dz2x1HYjbjH5XddqZ++Fy/VaBpPMeKmW2yUX41Dqx7H
aly64PiXfqst3YiJuV2N6U4SS01BCxwcgfUJSX/ipOqSRASdKq/YWmx9r0lO3KMGTc8IGHx2EZ12
a8KUbWSycn1j3VIzH7qABFYTw18p2EOVWbUC65BQpCgD0L08YRl64CH1F2w19asTBZKJ7528mYpQ
qgG1pfqp0IjjN+OlTb1Dh3bz5GHV5WqGaToWrbcZ04kJaQTDz8ORwTwTSiLtCBVnSCDjPjETSUM6
aXeyE+ExsiNA5AeifSKYxK+bFSuqDbOG8Gh09avp1/QvrXh02shFS3e5RK8UXwvNCIBhinij/KY7
9RRWNDasN8Im/vZnXaVroQ0mV4znLtZR/LvkTulEmDrSy1YOUzUls4kIPl4Nlzs8QxFKs4zdp/MF
gnzfW3mZ/6CGybZNyrpcz4gpxoGRXGqzXgSyZEZE7PDCVXRskRWeRKB7PCz23ZKOXEd1sGd07sxa
sTl+2KFWcdiRtiFtgDCgPhLCKIE5qlYPFyGpeftA1yCswDNknAZOfFj0ALAvRk0MsdG8GHwLh6H1
7ihhaQhNtcElcQLweB6RvnW+v7ID7dI2ucMvZaA0NbkPyCRe0mWZyyrocb0m9r4JGemNlJjb2keu
BxKFCM92nUc5Os1uI+KRTUiT3LzcBLUiqKAt7M8mM6hFr7EYTRhIFehfaRlMufWSzxKpFguC9EYj
FrIx4wAHYjSb00jp1sgOMCNuL0dl7Q5a1z6sz1ppMpdOqht7dmOJG/sjpfZfceo3uFqNtVl51p6l
5YDn32QBrsOsyjjE0Tu89WtH+dPWl5hwQPJEy3REDh2X7pM3pgyYbGPVOVN60A3nJnWHrPOYSFxT
PnoM5K3HxWnIe4T+cpcU2lepyrupjxFIk/JvLKGnY66l+jYh/45kSs5/1oDQtHqMw014ruAtLhk+
GEu2tvs8BH+ZsAsPRawvRKY9MfRWRrkbpfin4a+fP6i713Kg5kN9YZIkFm7rsD+X3GjwoVngVPeu
zYmbCK09UaibNPBb6gq5df0OnZ5JNY00Y7DLv/l5c7qBSHWMAsIjH0CULSNkc0iXZl9vDGSlZl28
yGGOWmhIJXKGYwB9sejsafcVefzeJ5Bp5J0iF8Ssvs5DnJCh91bOq00se+XKTTUsuKCX0w55BcyX
wqP37Ft/JXMYCYBBma74+oOokg9ZfhKWh22md9RKlNYNlT3UgQG0q1GWrzDfEV6S3U1u9Q5zFjGJ
tXjvLe+5x0mAB+hsdbTXZq3+kM9Ao3R/BRGbKMHKZqkP7r+yR1aRkiKJ4Pyf8HiY0A7hkS29N+2e
+3PynzdsuYXOYOguBSkQu6AL3kpO9U0pvhMPG7XT6dUqKtufbnR426JU56lcmY5Btylr3roILzcH
98rtu28RSmfbVeEla0tzZ5jJl+smq0Lo/jMK8DK8Olj9dhVjwpVdux9jdgkK85+Wqm2HJHw5WNZT
TgCLPn8eCe5mvPvkizSBuxnjZN+5BHdWgOAP6CsOAQFrO2HgIxlr68w3hn+QrNTlKIdd5Ml+Gefu
Rsv/Z/+Z2yZTm8jlwxV00RDHqcX76cezYwqRjHY/PJONwtDAVn9J2/Y79N//lHyEBk/D/O6j9WUQ
4FRvaoq+GLE8o0k8kgJuUF0bN2W+cSR8+Uy2lp2ijqqTn3SK3smAXbUiPGOl7FBj4ebBrDb/TUDL
D2JM9r3vmBstsQdcR9Ned3O+hYDdsZSL+VtSGr69os8P/qS2kDNRmXDw4qVrFwHv7WAydI8D+y0c
MDcK0kIqFyBhzvTJHrxL2nMX+/34KQzIvMpWeBpdIjaKmORZpAc5GKH6N9XlVaux+zPSwoMNVxhn
TLyp6vZG0NVZhrgntQmfvoHSn5HAU9f190gxwqkid+dOJQ5k18NDh5NXBi6SNFv8iysJOjPzzzgN
jnZ24TJhjBv2/Roy2HK28XcWqYLqx7P619oiOsd2GRmk/iFxtUPTdoQzG/bXGFIYpy7EaiIF5s8s
xX63durzNBeklMu3yRowp5A0Z/X20YGiEIXo/REmmgSg5CiyC7lMByAMI6RU22rvONquJaNNthv5
T23aJS9IdsKX8jNoHu3rQN3k9tmrRLVlk5aF68b/ruvq2kIBjygKxyTkBC8E0tTwS3jmuFUSf5eu
/bZW+ES7+E2Y/GsfHANxq8L6ZrXWOC8L2GrxUlDTJRBEmvw7nFC59v1Jn72vEj2sb7QnM4Vcj2gb
hKonlxU/r4n/clG39lszOaQsZh6sduIt8AMTqcShmn82DQy0mOJx7Ci0x6ceFWHRoagviRDB1Bnt
26Bmlxrrl9FzccEP36gu8rtecWFo5keGO+JaBSj5jGn6aWjK58MXR3HuHnXh5Av2ENQ5ZLZgcK/J
stGYHcc+VkOyH8PyQ00MHRx4YZavXUia2icqfWr5YPlKD41RiW0nu0eizSuc6a78XF8NcFjxr0y3
TiWXTKm3zJ2YUEbGJagcSM1+dHJVt8+K7Cm0UPkyXWQNQx8+Bv8CP/ZwbjQ86/V9dIW1F8qcYK78
VVi70MtCYRVSPVmlyRQ5GR5RRzRDTCaPOxA6noLskXV/k775aZrpd+LCHckdAEkR4okp/BOpxzLN
R3YcMGY4eP+EKq+90i455u8q9nce/LOlWco/FU2ftOF+6nw6cY2tauLFh8mjvDc80S+eUS/9xn01
KKTDyHxQXFIq5sGewxEAWlcejCS5JmlHuhdrIS8G1uonD2cMf5spu7NAPNTdIFYxeVhb8D3/Y/bP
TANo2MYIs1zG3i3Iig9p+b8m2hLbiVHbW/Y7o5cTe7tpJUz/Mo7xhxQ18So4gOIBA1ydXbp89vtS
gy7iprvUs13EK4dtPrlXIyahCQaGp98Hkf508DvTODvp9Zl/G/YdkodndkG5YDDyWjvFX9bzynA2
M5cI9qHVvPM/m1dZghuIu3uJHncRVRGZhlawa4l3XdgCtKCpOWR32E67m1oDQEhYYAsyvtu81lc8
LHMPGvQUNGgk2Cp2pZljge6ahd+wNk9fpiL/HDseWpRSL01hPLvQ8UsGPRZC4KU0+7sdWiSVsi/R
R+8rUjBFknw8KRFBjZg3z7brrwuCwDEMFX8TKYXbwa0YfyNWX0BSRJpnKUbqgffbldBR2ZQ7swhw
6Yr0vQxeh2B4z7TyPvrFK86tS57Jzy5GkYkoioonf3WzPjhoqf3IGbKwPDEr/JRw0kxMBDEDhHhs
N5ORvRIWt+kdCXMjODP9RxOQsEoTwNS88TEhVt3VefwXzgc7z24VsVo36/ojlCxyU3Oa1g1jXtz6
25FVGDNjfCON9qnVWAALhQU81qsHnxaVMt9cjOqtK/BBV9a4i+Pgg+AbNUzei+nn1moefaFNoPKs
+5iCN2yCLcooRRlIpoTwMFaPGjGK6Ni1uv3QoKutO0BktlkzAw1XZdG4u5DptuWpg2E63cbBTqlS
ZvrAxP0DgpjfyVmZspSUTsmLJuZNV4mag3agGGu5iYNd1Iz5oVH7PBLYMYHMWwmiD7dmJxfR32Qo
xjALWQzs0L2Qu5KuBsEW2jKKBcv3+OQkp0FCuDNSBt6Wid+Z2oLVhXFrULHz81R/rkHCBX6BduFO
5rV2UJjrGre/hxyGfQfXgFH/RpsKz2hvR9k68BiZJFO8xvrL85ShTCqwmzXdZCDMqTYjqtMqmt4m
OCua99zYXUK6jf9vxHBD6JrHPp9Fvqa9ATg4suq61cFGJ6GIeUoLzC3oD6YxEPpuEwcTRa06WKg+
8pYU8opPZ2y8aJu23ie0UHvBenwXBe23DwKTdj57llpYLGrXO1mR8SDsYbwMeH1sp6825QTCRiGx
VyY6Tr2Hi0lHkOQ0CYYzM0y4IDKsxitvdqxJe1zr3MB+gVIGqntGjFXsEecHwnpTRsN1qnHV9T2L
IgHQ2mfCCPiIchIdXmLGz1mO9zfEpkaO24tP0lJkMkvgmUJogfW+iKZdTIjLAu836cF6BppF3SEk
pDQJDRPoJD4lnUmuDImIcWwt8oKVBme0mGVTHFnEcydOMC5Z/lLt+2MIxb08OslQHn2my4jpYE0Y
v3dm4y/FUP6ogqQBCIpnJxTsLEEc2pMl1zLgnidhkQuImajorC9dT++cxUCRgqcQgcUcM5JGxjur
+MOQkNBjhXOonPsmQkDo87GlRUzI+ZJ8myWAxGllq/rhWVPPBtgBrTbHwCH0//V88akLUg67SzK8
ykk3lwLKWuKrux4pgmxhpw8NljjbvHY55DZnoJPJYMdzst9TkVbbbkbJkb83PDPrE3s96ck0HLsD
MAYX71u/YLR49pzo15qmQ14zCsDQtxlLupM21t8neXQ5dJfu0FynEVGeUcQXFup/fAMUYEPSYLEk
tjIBSut8EOq+4OWZUxnUJrOQ2ZMPd0HKTJnkR6TFNS9up4WrAQnf0vAh+SCrh+tzSAwcbLGdnny7
OgnOAnSqOr1Tf2vS+G7hB6bLedFdey9HxkzAuRbEbG8mROo7kEu/YTi+TEYFecPZRI46UJBhRXfp
/Ut3h/UlXBL1G21DR/25iC4g2wwfwRxByfANPo/i5an9Fe/pI0w4uMbpK3GQyychqkmtn7ux6Nh5
Xb5yO/qhrjG/mZXwWvRU0i4ZAlr01q7B6XIWwThvZP4yNNZPV/l3Rg8HS+N3V7bAFVke/CDbs0wA
KqqfCB6SNSth8OF1c3R7Nqqm98bn9TOlcj9y2rPROIHSfS07emG6ayUR9AEcAohKJyhd8yY6/eDm
3Q/U2xc96t+SRvG7FeEe5CTfPji3qN915Dtx9aUXthClvCSNvilExEMw+990dp564b2rwlvzXT9F
U62jxepf/KjBTG2Q2Bw4uHMr4VxYJT1LwwOZOOL41v13pIsGc/wcCm26rjNgZ0FyjNr0bAN68Wx/
2hGYBqchtWauxM5sYRt0U5Hs0/7XcpthY9TjYTQjTEMcsQASXkpKL27KyD3NVW2rYGuMJNgzjmeC
59hbQp26Na09FvbkO2QvBpxhKna4AS6BQRRvGT8ga92ShP2rT+QKnzyyZ+YEaDYWRLheXYTgtu7/
s0R0xtPIsRBlf5mBBDj4N9Y3iK933EWoOFvKnWpI3xOTpzUZ/soG7hJL9V2n2r/JyE+lw+DaZntk
4GhZuAX+cFsPWKMkPPAJdqlM8O8xLIWiWRTMao0Kygny1o7OcQpw9mR6+qsGua3jkM5XfUUsM9lZ
oObznZ3n8a15ZXmIgCfHgXv6j7kz2Y0cSbP1q1z0+rJAGmmkcdG9kM/ucrnkGkMbIqSQOM+DkXz6
/hhdKGRldWfj7i4yS8ioTEEud9L4D+d8J29+W2PmHxFse1gK00NYkd9BHhBbOPmEVWGyG3ZAGVo1
p8NIx9LINepfUjwI1Mm3rqfep8a5TimnGZwv7AJs8/wQijVBmmX1WVJUQ3U74b/96DPaLCd+nSNx
4hJd2VqvI4axcU8oUYnooh3xLtooK80RG7LD0WB+ReYPsyAuDUrjo0VFTsMSOTd9xCSzYFxEPz0F
/KimPsoJh7pZPIQS8dJY7yOGn6usrA5FwfVCGsJ9qN1XJ/450YNhGjwUPD3qPL2tWcFGvFabze9W
Vt2d5mybarRC+TWkegfAEXNr4tRTiE1gnNxy8qHtLhfvbTtdXcHrAYDXtzjdO2FwYAfNiiiaAQWb
TtE3/v4A+p47TXViM5tEXvU0VoaoOFxzAAlD8DplwBu0xWq8Eb25UtGz7xNqlmdXYWcMqyV51isD
4DVtPyLojoisFa5gwK0tC1oUx3QJBQGyTmo8mGEMw4fZfk8rCnShx/Ra2BQK0Ad4W649SZocaO5u
5NGFZoq0O119ubL7Dn5LxlBKGMIuMJrDTwH1iwYuMvZoh36koBGZih2ygQ4dyezixECyTuVdjo8c
dwgXC+dzMpg6avz0De86schkNDkB0CI4HF5cxzsryZ7GFqemvwA9mJax4tPvjjFHG4BTX3jpGFqK
+UhdEFTTrQBVzYwPqpqPabIW6SUZgFCAA/cqZBcB4Ix+MqnFvbR5dA3onMFoPqG8AHC0BBrmBpH0
eaVBaMEicSPvU5D5ioTUeTUkUsAg9OzNYDgs7wTpAoVJr+WbDjRZAujjkiegESYfdh+nJ9E1V6sk
4wk/B1yqXJrH3mmbDex7xJcpxNgc7N8aChCttXiYzWk/eKkFlIpXznvZ2dWbU7NLqRwDGHidwzKY
cauW0bPnePi4ls2MmkBVgJBwDaz04j3x/IDHql7ZCcALKkMYohWmKkykdggyhVU5DY+C9enjf/Tn
28501l0RnK0mfO0H5+xrJMDtGN8GfYFql76rGeznTiMfYd56ybUETQO33Ah/DFPOBKB4ziP0XlLC
X0SW3K3ZMD2bJuP/UUJa8wQAevzDQ9Sjp1IHBlLxCikrLHLXwHoV8SBRX8pR5E1jEvcjZwdYL925
46NJNGgzsD5huTZLzXCUZ0E739YBNU5lQs/T5DJO9j1impcZsOUq7YxXP6K0pkrEBCib24lPpUC/
7Qt3H4TxxvL6F4+hVNsZh2b2rTtzImSYMZEbIduw4AeSdcfiYGrtxzRBWGnK4rm36ocKhMvQJKCw
uUdtZTy5I0ZzIpf4krB3SFNxGxF11Zjnfg2H+8JTlkwdvH98mAXXk7C4wyuePf5sfMVyvK3iCnD8
/JYbyRX/ZY0KD9ij0AeM69safkflROvBbt5NL363x+xMSXHj+Se3gSU0gDPLm5XhYR7ObOe+KZBP
OHgPKwtqqQz8D9VcGAQym5VIdOKkbndJAzIHHbd1h7zlCtvlEFt0QGw821L+wIOEdAArAATw5wbF
Aj7y+Ltk3sWzZSn1UOPW1uekeJAlXDBqWfoPqY1F9iMmn3Ku8gMDrKsD1iQTJO9m2ngC1fOrMIjC
7KAL6Ibbs24/qrkd17PiiRKUT20zoQCxjCe1rF5rRLoKPNjgt3eziWEiFRzznWippZLhWdjlxa07
ZsiOg3x5utem+EoYah274LVry3oH44BDIs73cG7dzUgeXBpGyAqr4AUv/1cDzk/MEYuJzQSGYm8I
4ykrj8iSAbKk5sJHJZDV8cW5XyDSsvqoc4/niNE9TIY4zBP70Cg6hKl1XgC3Rn7x+vpNlHkEVZZn
NrsVFx47sA2bDUBBKHGE9NUiIoxMYvQLOEiG3j0PZnQNguSMCcViyxNdaTUnOCwGT6ayA0vfYWDy
wRwNvr/JY3mAzSFvLDQZzajT/eiRXu/+qIah3AWKGKeyvqC5gqTiGSdwooCysUFAMlbr5UcTOv9c
tTz12iG8oxq8kGFx6jr/Z9vl96XjjDcRgs7IzWFulAimrTU1652B0cyrypMxkOYUROMj3vJ7UmAv
mX0sLdx8xJl/aX47L24Q2XU4FCvvEU/z2Wg+nGZxRxo6BCeXXuzYe66DMxsXWKDEAvp58DNDfD4S
IcO1Mh19AzlbPTDZjCtIO7335fZztUJ8CCzh1l+Up0Koi2AjS3pot52q+U6OLgMedMxdZHS7nsEd
09vS3eax8dIQ1s61yQiCR7KdeG8sskhY8KsPHdfvEyG5CEzBRrd28g1+7rkjknSIQhxeIgE9jrk4
jDFYokOnRCZAtjR9eLxEYTBE7yJGV1W8VS0zOio8KJTSPNVjdWBYVG/50QdToo6VuuakGS7hpJo9
w0uC6JxcbnU2Hgxkxjdmt7D9wztXy2Gd+9GzbdPhEzR0Zxc0cnlrY45OIa6ReX0jU5v4JXnnmTCH
koKaMoa3/tubHsMj1W763AbVV4JnGP21fqVKhQ7kxa/SNV8ma3xBpvGWhsWabALwFXbjbvscma9I
zFNbZ8diDNbdpBipLawvtCS0Vx1a0dSO4ZH0iAWIEsYp/5EwwsI51BBaxFZzBJoVVawqKl3fpNX8
4HIPrn0PAMSsjC81IVqDQ+pO8beqKDUYf6yEG9YnHgunMnEwPhs/M/ZtNz2CLpV0Oz+esVbZ6E8s
fMi+S7k68GSPYTk94XHf1JIgqpbpbtpEp1B4B2A2+TwVK12I+7BM7bWADmBWyXvgFIe85vmF7VnL
kV+ItO7NGJqbkfwNweDupojFRQU9rozC6Nkkhp8g0h8AYyJU+chIcTAUY7ymjMebKf7I6uoX9iHe
kEn/8lN9mrtyZywGkV5Gv3Se7wGFqJUH6D37VqkhDypXckdmCRGg3I4D3vabgOvFRvLDU5KAiAAe
LrMj+VYxnt5IDeBdj8fU6octHApv17LqTEMW+a3u90SbXzFvpUvHgap4dDdxlbE8n8l7gEUwbWmM
KlZ5A4rujYrafMMBp2PGJG3l+CtZ6f2Qa+eYx0Cm/CLeZ466r+MUeWZPN9HKm6H53R2gd/ETo2EB
5SKiriRoPH3pUkkMGBvWsXurgcFCfGXeZpdMQAqTHRzkTA5igLRsCvalBHKvoPLAUjh3EP14IGPv
SeFyw9UDK/aK2s0nd5Bpo7bU7lYwr8bHRaxDJa2Lh3QsiNPmDpVSXphqB+ryTD0Cunc86cT+aqS+
BxrzInr/aYA4HAmc5FHMuMA38jUG8njVNSNGDA81ygLsAfy7xfgyk29P4KLDLD34bdH8DJL63UAE
1mcoriMsrdCMDmZmCoIc4o2O8V4C/h1XQ80GkzFE4LYL8DGYj91S1JHn+NNnRLMWtXdEB/1keFgw
VYc0fUj2+HN8quqjAmV+mlwz2SPqPhLnla4GFQB8lt59gGXuMWo4Zey0+mqENWznHhyxxvykVHcS
LsZLiw3k8gaGqmQQ8qNP63XVY3H39WIiV/2tuXidlWJeYGx64RZEqbgwYuLqIQzI5fSfvQZ/cWth
70+9lJEZdzmXVQ8BGeHFvZ9W9wu/6CZRJLIShs1UrXe+wUbdOqWusM+64LJezNIqtp7LHMqDwqTo
/YNlLMCqo9qjtT6kyDCr8gvNxGfmxGC51QeyWG9dVoK6OQYzZSt1qLKJTU6R3KM+2AsbvogLKwjV
KWHAI6EcDE80cfX0QeZpyMSJApeeZa7PwZych1q/NdN823jWxRorcGBtRVKFV9xLErxFiXh6qFKk
JdmFXhyTi2JhFeN8goVSW3m2G9lL905AoAWBL4s2JdjTPiMov7E9wmV6J50uoA1J/55mpvZabBDL
uvu88+8SoXYh6yRf5hfBCVMqntDmiOoUke9+onvN2zLbjDLZyVS9BOyWSAT54XHcs4lD6xTABO8a
VOfKrp8tUd5XmuAkyODnzNLRbUlSBt8cnkazvthLVDxvUNwZQHNjgpcseMu+5M1vXDAsAIZekxyF
HddPvQzLidJekiDcknbdn9IXP80eEkXTxULZXtXEQsFAvE6m3Z4no7g6yZW6cW25WcTzihQWiVHH
wKm97bA3rUHX5qVxaQTCOfJdofFalO0OD6apTd7nbsDfX477spQZhsSI8ZUVPvJbzyy5+yfC1Q42
ZRnrc3adOUzLVKgG9dh0izSTKCOXKKhwpokdISltbUOjnSaRxBbZM9iihXkWPuo+yZ81s2EK7dtg
yvwjsqz+MTSFsRkqcBs8qtxNZSMbNPLkEapEDy6Rh2geshZjewbGaD4NM/h11vpbVuR41iwjfOmL
xTjdgrmII8bspEEhNUgWDIxG6BnMgpqiSwkfkFAR2P7yrVvZ528I3NCbpGBMmPJf5qa6d8qg3taN
Uewn2UbvdGpwMe65TeA3MDiokY+uB58+0vdM68jdyrywQzUvqnRHOl9xdeWYXzHIHcrY2Cz+gn1X
QAVcbprW78ytZ8nuPk5uaWrAf7Klyez6jUgZZEQ1c+S09igdm41byNvJrrpVVPFbV9rdJSj+vWxr
WDjf6ki/1I772Kn2obMjsEyk5iV3SQ8PTSwNTJTm70HKTa/BlmNnwJCa0MSEAqWQgqWkVL/NR0Iw
rNbFN06IBYpx2e+6K6yVu7yi/WmpDvdLJU8y6GkMV6pi/IFOUVCRl7DxZdGvDfPNGtEA0C20O92P
2MkW3xFTxVsnB4yCzJ+qiKevYTrg1AAhjUxokZPg0FXxWpRYsejTrxbJ99zyEZPRMDzh2MpOqNiQ
KUvGQU7nX5b/DSX7XtoOONFOSxUF1bBqadbHYoReE9oXmK73MQbjIznjzc2y70EUGxPeJJ+YYY3b
YF7ySLtL65mfyEexZTLBOFrUsswRsVMnpsOMGMxJqhO49DEbXsWRjNyk2hV1g762pv42qVZtj91W
pwhJnjGseBZo0BgStjaB6o9wudgeZAdzbi9xsfiQLc6wGHNQQYIlR7T5kNTjcz6rnC4G7F3xEYk0
2QWIAXbpkPMmtGB0Yi+4rdmdh4usdfHh9JX9ZpjJrviOFMelw4q/Qv7r4FrBcfCQmSrb5TL/4Mwg
BQ6rq1/gRnTMr9E0YJnQ6Y1NzFuKF7fBcLogmg4MdW6qXN3ToMMsAuqPjo/yt/draiI5nHy7SMlc
pxFXWQyRClF8zWwjCMpLbTEn4h6G6TE9IjGKuXjTU5iR9DRxPFZK37cxhDFRsDl2mTEO7JnrhLEj
JeJ97lUSzSPIQ+K8r3WOQW+G2moQlcZDMqhX4gwvq9gmJrP5Jirv0fd9IAml3iKt0pTZq1ZPU09s
7qwxYDiF/mlw0083c0XKaZ27CrkUpgGbMEtw8p9maH0YDkwmJVuSpjWariL2puNsQl6vvQ9a3+dw
6PMtE2vUfExnovhtYECdqPekYGqQhfllsqLtFKLhNzvJZ49ged2zF8dAhIDDn0GljW9x+2C5VOUO
coKw3tEQ4ddMnXfdAzqTIyj98HWWkDooFLG+uuweoTQfTOX+BFwhDkBK+whCWw33SDiMWQDZniYz
fhv78jVMSFxtEDHlyAxzQ493DjcWT6Jo36qa01S/GQ31W6Tsna6DZBURr8AgAzMMp74NjuaCDSFk
gvBzrO+8NPgYZ/ne9e1mZOl5Y4X8V66/rDCS/hxX4z6PAh+0RfvmOVpukjn4iqIjvmiuhxigsOe3
LyKkXLapodDtPXtVe8xqbp+ozvZT6FI0Faaxqx5MGRm7PHU/e+tqhrwe7iD2SxkA5Tl/t2GDJfa0
4Ec+461jpfC88U60xCJuS5/wrLTllRljstig9LlFDwtmgz8xa8ghs7grC409Um7wrFi51gxh8EAH
1SeOKNTQnHMjatwbs5SEpQNe8TEUiahDtg8lq5+KS13JixDsUCN5CeuetbivH1mqQtxJ4P/C2zty
lJM9ojSQ8w5pUq/C79hFBsHI4ybUHZdRhls1rCnZWuKi6wUVpaJyyb0d7se0/RwCTDJO/+a4NAQ6
YVTqn7H7Ln7x8Z64WWod883JBYkhJDO7kb+Fg/eBPnE4RiFyF2v6SOgcOOPM+ZAsbnNXsZ+i4vTb
4GxK72wHpKIVgdjyPZyI2SfNHgJ4KEV2NLKq9dYKNlNVxJAi+aE3Lr1Khvs2yNExJlVnbYPB+CiJ
/b6xjILNqQc4sedoTiV3bb8G6zxLPK5+eawAHlMSAM8gRltOm8ZgjZGW10gcAoyaRvzWRu6PVn1C
s0poP7zI/dbueEs3jFfbjp5bIsCX4jVbqFMoUM3R+OSw2QpSWJuu2LcWHEgzSa9ZPDzWM1rPRAv4
LXlx4NddDfTuBCbd+mGOonOpk6U0vvIhOsh8fC5mA+QMU7iic7+5M6OdXVlXz/jGggzDOLF+5TDd
UTZdDcz6eHQkak/hbl2hmceA78LCSkls+FujQeHpLMsYVFtuBnUnztct2kYQF7i12heGvjlr3WdC
hGbDfg1LGDsIhPHFVuJaMsiFVf9kWDvbzJqliMSBGeX1cbaHM5kFjCUdLsF4htQgx0sfXqnUnQ29
1YxqPFxNRUmRkmGlj5FUdnO4gSEX4td+EExMgHkW3W5sXbXGff8yW8UvDy7JJVdzvK6GJdKjL5HZ
OEyFUi+LtmKu1FqazUlODONno3rPPPcFktJzo1HiQ6eAgb1LE/8lIcHnHvFJfoPdyr3YWZY+1FX9
Yc6YcfGwVXce+8BBc6I6UWKtsUI+h2mZ/vCTz2D6JJXYvKPfvk0GYWHgo9OYOvs9qhoOz6DoCJPP
LpkHX4YzGfqpz0SMzdRCbvOx4bSPqDCHhyJfkBqp05/dwvH32rSYxHRYiCMjA7NOrA2T8PKAlhqL
ToldfrajaQFyXR3Li1mWQ2QyJuWeeHqfkvHYpGa9nVOjuUsq56FJ0fh5CllZH5UbAeFhBXdWLo8D
2nf8W992hKs3pay/bR19rA2j+2navUeR0ghu0MnZFOZoE/bphZshJ/KoJ/FxTQ43u0Q2EjsDV98m
bfJzlvFQl6wWFSZHRIik7E3DOhBT/12WwyUVPnjN0Dt7VQOgHHyphfNtevVV25MMFOtj72bOJjNt
dbQqSapRgC1Ip5+NMGBpJr3J4Jzvbst7T/+ggvioEWXurWF5bpUrWQyQclE6oblhBcpQZKhHzck2
tzcZ1x+gYvllstmUgUNPgrg9tAVy0uiIBQBt+Bhycj/pkltuIS9aacouPBfYkNJ2rdmMtYK3Lc5t
F0BAtnfZ9l2JenqIy4Hvgouj/Z3dGeSpRjmuFUyZ3cCfeo5SN4EvqFmprYmp0D4iwxzssmKcrz38
hq4Y0BlcGpRMN6M0cXX7OB0qx94wbzsAOYByfS8CQVxkAdxJWuEl5nl5M43GvnCS5zo3PjL8H6zt
8a7HHVD3Bg/6FtbXfnSB6RQG++nJ6g5lK/Dq9JCeG8vZSbvAfjjxYcZkkVthcMFHlRz4sQ6eeN+v
SHgh1GAKYOP22VYQernBHUdn2UKqIFvpcbRx3bMC6z283NEi2yiAE8NDK2372tq4fAHylVAAZF59
xDOyp3B26H+qZ02SiBMw6WrURhIZGRon+ooDSu+faQ51xM+v7NlSzU3kRblex7W1mqb01zR4Z+Ss
3toOHnvYCuvQa25zwFk3op/UJq/ig0d2AqkOQFU9LzsUNURznsti25NafzJjFBVmcScCw0PLi1sy
UlACUR5WCQ8p4MPRLsuz11QahJGtorSiuyLeZCVGfC4T9Bb0CsjOqzWhcN/u4puy5I9pnMB2zlR+
mQAE43ivYM8/2jhXaH7iH8QhpCUHKNFBa9Jf7NvMDy3KL+NnQIivMUFK0s7wy+0YTxkqWWeOaB9g
ujwoYnd7wKP3nASQ4lLwDLRLa2IMPi3T3KaiQHolhqdyhI8RteYW3Qvc4Wwk+9WcXz2AS6XNQtqa
JXSr3oafkpg3WjsY6CzO3FGffkdVLyHaRGHf/1ewMynaf8ze/tMf/+OpzPn7zzncf/yO//gf07r/
6b/6n4K/l1fzjxzw/z8ivX31+33ihf09MfzvSeBLcPm//9uu+fr6/PpjgPfy3/89wNv/m+t4Cl4n
6zElpUNAtv5qO1K6/b/ZnjBtUxDyxAltWf8I8Hasv3nSc0xlEfGt0MU6/wjwtp2/eb6Unml7trSl
Jd3/lwBvwc/4Y3y3sBQvynMF8hnbtDyX6PI/xnc79mDlTkj3vKgoYSwQbCPt5upoHsY+zIKiY5Ye
BWwrLbxP7MAc+BxT8dRIaHxElxEWOeK0pRailXLHdQM+ElzLWO2jSqzN6tWbJ+/uD2/u36/B/1OA
XcYD07W8USSb/8uL5s10KSpcubwR//yiC2CPDWN4lji2jSIr1xe7AFkbUkU74VdLRtWmCimSbbq3
UPkao75b7iF47/+XF/LfvXsYVHwcnrx/Qi4v9PPnNS7C5WX/X9usGVhjbyL1i1oF3jLJYxQm27kz
ib52nL1Xu9++7ibYf2RYFgUmJtQ/33/9Mkhz/5e3wzdRTwjHcVxP/OkzDKJAt2EQhziaJ7TkNYDX
wDg3cvZXTo4x6K9/muVx8f3TzxPC9G3+sqTHlWPKP739Q2AzvBUgCVrL7u+qDjho4Pw0hubSGOid
rEVdWADYeUqWcNY+nD6A9gTAQbv8NFlcAK55zLV+JRmQmiU5BZE4a8dC+pABp3UtS21YlpgkV4Aa
qJP2V0nCUtVa1sECK7gnJDXYcFndNGN8xYpGeELKI4js1xezH41jUdfoXUDorbokiR9NMLO2yN1T
TNQk7NW7ELmOHrDv9RFttdWy8C3Sc4Pt91Sida7wcMzTk+68jSqggLUqCm5l5r90i3A8s/L7Zf8G
xtZfFbE2gYBhuY5ct103LENRQg7fPUKSo2ivhJzre0y7O42v4RwkibXDprmbRmazZmy1Cx3xsUsM
WEnGjJoqCtKjQY9QzfqcOEKeIXeQ1y5w+8txbxik+Wgv13sKsZqtdbtzg2mGTcGCPK1TkgpN+67T
o95KKz5T1ALKusGfGJ3aBkdPgW7NkkW4VcIkhcgNn9KhfIJap5UT7aRTv8+NyHepJ18DMa59UCfv
1TA2K1e74doPmb5OIctJP+zFpggNFgK1Yr3W1+nBFLVzdrzp1Nl+cfTCcF57bVJc2G/dGyonDq50
2qNf9WwcUafURjEfbK97Hl0S74A03gUl8k8Lz+GxkchpcZ7kdy4ey1VqKnFsX61q6l+qXjFWwGFo
V/702DEXJwRmICzap8pQXfNUaokhA5jhqTQEduIp2dFJ6F3a+lAJ+wA4ummEe+kBZnSSMF+J2NDb
oajUzgjBSIsB3rqU35Qnw1H5gG08VQ57zaQU34+1HgK/eeiWL4423hyrZ4fJxMK0abotgpZuTG9Y
klCgkP31TSf8/+aew7looexVgjCEP500JYvJPK6SkCxmRvMZxi3RDSeHcncahp0nXedko4TfAh9j
hmfcmHjw79hSPGiofD328ifNaDsZ/Pg+eKpiSDaTCbSZLxBkgQDHGWu5J7NtySBQhg3hYzb34Vyd
FaFcqDy3f/37WMsZ8V/VxeHXv/+bJ4SggHE923Vd/DyWMvn3fzg5TUBhkSaGjwXWooiJmCIYV29C
5NbXUCG6dvDWgnaKNe1NoYZbjSlqZ/gB9LQqPf71i3H+9cUIC5uWJU2p+MtdDrw/vJiM7UhsjTXv
miQi0fNwdo2dynFvh3DcQCThR7ccjER8iRysLKlrYlw2ZO9Ad9um5qrS7PGsvDqqoonOIBGA4drc
15oJHPTSz8qmcg/72L8PSfUxiN0gGs3blEwTb+fEBADSOCfs6xOLJLd6hCJg3HY59XYTJzae+nFm
ZG5+e3bLStrWwasIQYoaReTusioIXguQ4vlcNveO4i3867fHsv/14uPjwovNAlII3/7zh8X1PMJO
i3jMWawcEuZ7UOjaW4NuCEwPjUlH37dFlGE+N0p+xoSOfvmJJLavZKA5dKjXOuldgrqeDjN1QwaG
f1fVRXbBChWsrUSJp3jyXg1rKu5gAIzXShU5ftT5MQSTWKSu3FcdoS2mNxbXOuAnKtmpXWZZ06MK
cDxtuumrsqUL/lZ7D01WaHiIzD2WP6VB91P6+XRuOpBEePU5f5Z3FWcPhCIm7kWUDLeyR54i7A7m
Qkg0ilaByoGQuXAKRmYlCWw0HSRci436SUf9QLDC/AUzjYEOMCvhxQ8j9N2GimVvjoS8VsLDBV3q
+MAQQq/qRjn72u0rbrWJJbVJEIipJSO/0ajOuWnxRUGb4mimyh+c7zJZSOyGhy9ACNhHaStYq0Lp
jPsZ3RSE9gdyynE7aNQjmEyjse/uK/qb+5DEIqA9E5Pztjm7VdycDZ6PRpBbpKE79VlwOK5ba+EV
u7O3r+m+u4XjjuUQNTowddJP7Wf8UAxXiOolr1OI5653HoyCbY0/s9KzIU7Vizah7pGOqNp6ejQW
AxA8BJjUaeNePdjgEEogNkkms6RKJVejixtYebPaD6rASqen5sFV9sSIJdvEkWQihJj0LBylHpB3
nUo7tJ6j+GR6gg26jUBZLP8U69Y7/PUlrpbj85+PI8dyqcJdyxemi+bzTyeAi2e9NlA+JFI+RehD
27ogqzX1q32JWXMdRg7Tz4KJYiUhxqFN3Qi/9c+zL760SSJVifuObCN5mzQz5KUISu6UwyYzXVnZ
N0OfAohzwsc5GOZXW+HgQuz5ICm8H/K4vRfEtr1Blijggbc8b1njxzEKOi/VCwUzgDcjkWlNLLuu
v7/kTC9Uk7cXDwTo2FZ04GpQt1lfVIgpGLlRXHCgzb/saUQ/EWfFdYhkuy7yLty20w+gJqh2O6K1
kbBGWw0n/L2lZffSuHqBDDPf4J8j0EmAYhkNwM2N0Cc/US/My9AGZ357KBhKQ+AjFM7RORejYotR
TpmEArgM2UedHZiQO5t66vv3gakCGiD7JbALNsYmrqff/78E3Ry3lvsc5m6FBXno/7dq9c/FseBy
sZf2BlaqZ6GQ++dPNmUb4gk+dkjh9lbHZf/qInQLGGUDesoBSxEjec0BuSEvCMV9M6EOLzUjJA/s
QtNIoPAIT8UEp7vyhXj86wuP/m+5tP7p0rMdU/iMNICG/DeHqz02foTYgv2liDfd4KjbwhAon1Jz
ywIX94s1s3/Sdh7sQFFBNHDC1y5hMGB08zOJWvuwKO3j7y9NNNrHgiflmmSzS0ruzQmFR3BKEIcr
eBkSFdRmBKf17AlO4JjAlduZldCZxf1WUUmztKIu9qs6fRapO+5yEkqj8sKGqjrFQhqssEX9MnnQ
asOy3CUTzP+g81OG6bHcOsUM0qAp7OcaE2vQNadAlHgYEOk6J4GXPIla5/D7T7+/NDLMWWBTwAWc
pqsyVBZI8sx8ChZFvZM6wbr0U29bzzBz4nokOle6+W0feAtbKc+vUDghpuLbwYst1rJYmHdu8Wqk
9Xs3LdE2yACPveVBIEKfth3lYD+gqObc803/tRgJucAL+SsmQNDNGHtHthwh+eBHyMRov7rkHFBW
MqefmNc0EgwG2LpppbWZPRds2waJ+KndAEIH6pVwrae+D12D0OqTa4jkGNcl0Eh26kYZWHuH5ek6
i9jwVAHfwMSd6MqYMtrNqxouB2od1purZEKtEiSdvEzYfGPXRm0Clv70+5/M8tWM+uZUVdDWSlU7
O0fYuA9Fr0A3w1MrSNtCy7HoOSW5m67dR4+B259LmidM6isOgARARDscGMsOa7Y9YmVEcXyudZSj
Re8wwo3592IFtwhWp9oPxBEwBrmrHSgaVM0zUsFZ7L00qc9tpdFxaM87Z7kVnawCZFRtjojXSAVL
x+RnWxpEvGKkfU0r2BNB/1Aa1UsEIWqDNathywKNUicKOF+DpOb3P1VOxk4ACcmrcecHY3jhI2AC
HuL4E137GiUjogIKFjKVanF1PEAG5ejD240vLTi0U8I2dyrT6tQaCz1z8sfujFlKE33UfCHv7c66
7YNjW1QZWHV2SailP6MlS7a2oRrW7+HJ7sJhN/UjYdv+6NyVdSR2sZEP8FlAB/I0NtV4T5VDd4fn
3d6ETGweqf+LC1XEmkCOB7udyg8vwLRjtnNzX4F1uo2A065//wvh3jvET43kEz1YDWh/o0NzQsAy
SPk87PbNQRUoSEe8nxejDP1tFnSksgxMfgNUBseswMJLcuVEvE/m7cNmHlYEFFiPVhBh86hhz1n2
EGxqBVxM50S+onllSV1kKr2ZcPbuslAm26EpAraojL0d/FEXg+auw4AFgRivgYkHOBhMBNQCD4Lb
G8g5yqrnFlCo7uw7xknW3e8/QCGGwgcKkLW85d3BQJMHHSXk2RXFvaZIvktHAhBF43tgGp1wrVDO
782hmk6mwfa670BymCVipkWxEQXjALKWuJi5m/AfCRchgKnKfRUBoDDGMLsbkdWtg4ArE8ixS83S
PTA4T/cRajuO7H5vVjXwYwYN9OlFva1gwdxo18q+pz0djkIK5TuHKp/eojH1EK37iB7CnYzzdlfB
r/qx5ddNb9NCPA9dbp/Gf3zJNNOkLushTuHkihn+XG1krxfHLl5CBv4/Xc6XGyODyOW1A3S4xK5P
LZZXyCDGmaukfHQsxsUU6Ry07GsnxJACoFTW+bdp6b1jqRQUzhNyJ6TLh9iTlzm1YMyEQ3HOXNZ3
KNPmsysgB3ouheWsWnmq8DTA2aAw8frj6NWnqLbjvUq979+fQSWZTvh8xuuqycOHnozolLZl9NSb
WZHwAPoHBaoW36pMp1P7n0Sd127jyBZFv4gAi5mvylmy5PxC2G2bObOK4evvkubhAgPC6p52uyWG
E/ZeOwwXWmu8KuaWmNA4AFz3QTpI6Gc92JS4GEmzHSI0Er1rwd3Lf8bMcU+elyZbrlOxhFkEY76S
PV22O1w9TEwFy4jX3oe37oq83rJqbt99Hsnx6F1B9KKJQRXw5hXlLWsl9wXLfDMTPmZTxxGRsm0N
WSYCH9Zfi9o9OYBBz63txlTcw6VrNfs5NMNTWGGMU62oXyJ/2vksrpdli8RyIoDzJO4HOwVE2VRv
eqCMt2BqjncElaaJaZ9neKxL3ZlgJVn/gNgUX3opzy5P5HP/aPkTYLjYf9jS++oADrVeaiztl12R
wN7GkG94VfrEswAuj3CwywcDuJyclMuWCb7Tk8ONCQICo8MsqVVLUYrmZoXimGhp8IRcijQBpmZo
q6pqz2Oj2g9Za68mv8vXEbC00bb9y+hER+Bq0WJCsH7I8XrOFW38uqkIp2mjQ2aVUPVQHC2Iour2
EqOeodXIMZwhSw7hOMbbDqWsE0//zFiZ7zH6VkHK8cpudKiitR09BWEVUBZVAbgYvLXo6oKNJP+M
KVoYbnK7FMdulKjjJGKEmPmdl9ckZvtAikG3ZWRmeTuqrp4AJ5cbVBWwffXir8Aeu53hOcW1SLqz
3iTuydBVvlTDGCwFueGrzq55LFWvVWxXn7FWPw0NUUWFP2o7t9O8uSrB6rYajquhR3TS+Q5wvNh8
yhy8XC2g2KphAU26LVPrur6N98e0Y2vsTN+wUHtfqdm9EK9S0R+2TLW4XjLbbfejbNqjKbhTp+W4
amNQYX7TAG7Oof9FyKxOVuAx3WruAOVhvExWHiztOlwUWeGt6jordl0u7DlpjESCRpG8dKVLAhbL
ej4JtjON1bya1VfsJeatVdjYtRKftx4jT3JcuZQd3H1hpf0hbibvFNnYDQauy+9GEQEQttwq+6ln
noATFXlq9OIE4tKB/yNmF40KzL+EdwSHR+ZMGsPF2jp4wd3tPXJLoQfBdmWXMMpIK1wMAH9N7tz/
sG4VMxd/5uC0/U5nt7d32nEl07Y+hHUSXlRjaefWeuIcNN4Z1lSLDBe6A7npAsNBO1vV1TWLXVX4
+vruCgZVdA9ZzVHE6t68JCD+k+ZwK7qYregYOKsQ58SOte1PZk7RHtBFvmkkHZc+kbJVJr6NoqFx
j4QjDDfX64+159AzlFW2oHNJ9npjB3NQOcQbo8NCNNJ5J2vkE9INj6zkIhqOefHTk8FQdjk58JbU
k7kuJmcGCUPjUccqXU3lcAYjZ84TkEVIdLORToA+1Y7y7MSYYXhzPurJrd48Ri6nCZcDMnxMBpqK
llpLdAm4wWFm+s4vkVLlKSt9TofmGvpS7P9/cEFRbDpuUIkXcX8XTNIqXb6gCi0OJWaaecmSeBOg
c0jFQEpVXmTEpNSfuQIvEUeaOpmd+nBspsG1he2vKzMy31zTvDwOHkRhK848+rHUONfDJyBk4xQV
iX8mKvrfAEZv5fZpQO0oNrhCLFa2yI2rSp40gRs25zJ+SnXX28aB/CZKpd3YrfZHMuZ4Qe7+g9lM
W+Q4X3Zl2TQbWQByfQBC/LHKn/WmgX0JM/lQV6hQskE667z28oMXh9ZRE0h0osGfTp0NmZyAP+vY
EQKPoWNEJNwicCidg4vVGSiVsUiaX09EIxJ3hPY87EI2obZBCK9ytDWPX3OfKB3DqSo+I0EbTojN
Y75RLxjDIJAevXADOqRaJH16Ge8qF+w78uhOXXdVpGw83sweUcjOdrWLwE5z5nnGPrhP5p1v5/+i
GlNxTJzPkI9cvF7TXGQz2PsIwsGIGHA0LfHuDaJbDp1Qu1R15ioxQjTwGuaElTsx2ohZP1yGMjEY
gJNulZCNMcarwm/ruS4toou7HIJbNUUfct8g7j6B4Cvm01Aq5lC8De6fMdaIQ332y2k5DQfb9YaD
eQ+FcUiWc8zOQfpkOxtD/XTAH0+ixZ0dkiCdGODk6X55lriR85Uoil0kViyJPmKsUAsTHfeize4q
fYTyl8fhvnwJRN4drLbEs2ebh3aQ7bmyLIg8W4i7wYou7Sbranq1p+2YGfWyryllajs0dkIzxa69
f9VWWYoTzx3Iws2xOWX1pYqc6r9DVCf7pIu6c60atKYV3vRG4ASdFKmbmbpUyBYApldyaw7OV9y6
6bvfv05hQTAk6uZViPloKaFlLgfLDHZh2qSb2ucvhHCJks8Jih/Twr5Vhy9NDSTRANb+FEM7vvPT
1KJQEyZdpFfbpPPufHSR0ZsU6PhrPV8Nrbil9xnMpFsfUZmRSga3buV2UXQE9cG5ytOhTgYT4WrS
LaU1qVcK8U/NohlcNFPhvKENqFbdoKfrx8veBnTi2oF96lTt7YGyPSNb4IkQinIOLB60gkM+R0nM
ul9WczzZzUuVqoSNZUXAS9U1q1LLuAwM2O9wA8JrYvTtGb9Sdh7PRBl6+zhzSXYG9eImmDdbrf6X
Z/FfGwX0KWka7ZXvyrt8AWYZimMCBfpjyWQB55hOfWiV1o6r2qCQ0c0znk4cFRX9Kv2bT2RmZF57
ZiGLqSrsZ2FoXzrC09EBzSDBIKxJKguXCO6rxaOE8jpY21EC05UYuEU4WsXKnmA61oyu+qlqXpFs
Dhc+2LMrjOY1Z+90rNFXzx6/yXLHdxMTbKitv1ljfctqJ34Dq7nR0sTbJcAqd23q58seBPfMcWx1
skdQ4LKN/qk21U/EUNMkJ/k9nNY4NJMmzmzQoh3yjm6Bdnx8NwVN0BT39q6rwA/MEkBvd+wUf2Vz
gPBJ+HPhcPtvfHNtBVl7zqKp3SSOzOcBo+l9bBKyQWJ0+t61wJms6EpoeXtg+B1tfHdwf2o7TuCk
YG0CnfZs9WN1xAyHRLfwtHmSo2VUpvIuoLOSnVPx/2sjSbCqaOqzVWI59mBeYusLti7n1VGr/xJC
1SPMnivX7+ynQMWgCyA4rlSUmrvHoe0CtXHxVPalFzxNdbEv7n+Gpf6OT/g9Ypu4mQYGALbS4cpK
fNXQjwdMQgqKQAUiFBwtgXyMCx9LLMYsAMebJD0YMuBurzG3yPAoTQlzOyR9EA3vBqAwkurW5AMx
Q3JbsHd6NRppkv+GTknYhrPIpJs/15qzwKDUvlVJIA+1TtosTYDqG/s3SZdeKuNfpsmP+HTnhkEe
ulGY0tF3igdJt6/LXKDRz5+GKvjFY6WdlWXn15HoyDgfyBEmVsiXyAgcC7urF95JTpyvT13RR4tC
8o0JOCAjDwvhXr8fPJNQmRAO4BayNMohI2jfi5Aoecv7ZKkQnUHWJuuWPLhlG+OHUNIFSqNNw8qr
jfhJz8S1JxD3DbAi9XdTQ/7ScdCVQEHWjY1I1oE7cG7xd7InyqNNoo0vYmpIM2QtGJKpEfMEkba1
920FE1dD0K1D0V8EBZla2b3GjlR30wwYkaD4D/b9MKREL8sus14E7uh37A0ZA46puAwFDUVZG+Nn
nCQ/Nux/k28x84mRPDSR1hyzGI6gPgU7dP0c9PJPF025Nn2eik25smRXA6Kelgz41LxqI7F2Axuw
n0J8VMXjT844CteH3j8FGkZ04LtbA8jACWmIPDmuJk8MJiacX1Z2HPyE5jXshufRL6+asp6bsbcu
hC3JZyJXsMRr01uN6B58cTWfOjM+8FRPDkmn04MUkjN6OJEUou/ziCcy9dhnryn3YGtAFGNP/+Ad
EAioQb76/RFIcTyzRB+dMXNG6ErjeV3o+bH2c7jGRf9q9c0eO4P8S+8DeViiyKuNl2H4YdL57WqD
sxbahBTLNvLyxAa1PDGz573yabcYjPUFxRjrrGaduPDREyGMtW5r3SLlDrCrI3N8r2IySzs/eI7G
E1L3EkpMpo6h+dX2dY5GlAzWTp/iiy6e0i6zb+iAcDHqzl2AtTYDFaLZZXPdoItBwca2hfhW9wz+
0j13hkp2Hu3x/YRuuPzfOzsHpBe0tEnwHRunZ59Yp1+6SNqnOsQJQhJ3yvWA1r20XwYyoaNaAPkG
xh3xxkL5Z4iJQuS5ynr3kqD3IZ2L9wQyf42nAQADA7ZumQ79tIyLzFlmSWZvqxEarR96TCQBaU4l
MrH7q7LP/rVF2y7umqblaE/eW8T/SkDs0FBfWngi07Kbaa0mjr7mDm98qxTIiKdPEC/qoF1FMdMn
q2FskBoyRm8cijXvrn0bCqPYNwWwSom0F2URdDnsFNM2cPrkQI4Kp46AcwvCzh6b/J+jNG0uCss+
4sd5x1RZbfyplXSftZWTsMtABWyIPJJho44leK9dLMdNrKRHMTqRFd6OzbJno0sYQGkCYrLD7f3d
q/zCYVTCW4jH+EsD7/CsoUh8C1zrqSsTpriPC+V+iAlLQ/kAUIwaBktuWf4aHtlNZlPmL4Y3ZKvI
iv75bCQ3eBNA7fbev1zgnuwj6b17NZpCj6SQndua7cxz4pNN2sgJXBFxKRZ+/ABOw8odLFQxNWBG
n8fDEYj18GZiquKJu2zCz0D246lFj4PRebD2aND/eUlPRAUrjmVgLNgjSKA+jhfucpKLjp7VrzJ3
pF6M6Y3VmytYA7JM6vaPr5KhSPYyhxsFn3IemYhTc5VeJphqTz3symM9RifNdO9UvUajQiSogQYf
rnNcNAfGG6u8EOZrlzfPnh7rV2eInSNLaFJgwpgoDEat69yggjVIgVoIETnPJmsXVqvTRbdH+xmT
E0X+I1OY1Rgf4KtQlv6qAmrDGA6bX9o/BYxrKuzIPBEwtRtTP0CE4pWvJHQxrAyxSfGAbcm/SoN9
SbisDLwfSjoID6iQVqHXFrsyKbh7uQUTC8PMVwa9ImeEi9BjkIiWQWaA8hoRtTZ6T7Gf596qcUxO
sd5u3+BgkBZC/pTKjiZxjE81zqlL3KCEhUr85Ifht5HjJkFHHRDDYr3mVk+1nzAPm1UwKWa4+456
IULKBODXpu8GODij6NnH9WeF/HMiX/XbcZL8Uq/eNEPih0z0Q8R45jlO02U4qGYOk2N6b9zCPxFQ
oT9nRP/wSKyH/eMlan5n0TR5uo7d4ikyYv1oawQ7NGE0rrl9AhFjLvs4ZFawIYjPWfLB4HMb29wi
ahHRbMbZsPEmot1l3XwiN24AOZOIFwZMfqRZ8hiv6zWkmZZO5T5z9lt3Jj1sWE5YqkuPyP3AAo4C
Wfc8Ijv7ckXqJ4R4e7z2MK5QzVjLDgfEx6QUO7hRLAJlpbs0Vv06SoAzZRjZYAbq9lbhElollh8e
+TnWcFURZ09lfu1JB5mnmu5vso4hFIudZaiqet9RowRwqMmUv4vcKT8gFhk43GMoi8xEZ4YYn8lm
NW5UN0ubUnTqreaQNWO1xj50ty/gsoDT1R1abvxmP20dvIinHFf7YbCN97x1uwOBgAyL+s/HC7/u
36ZBbSZliv3joFkd4rFar3espo6lF2cfkBhfibu7yCzYV+A3nwQuv9dhXJJ75r2gDQZN1Ucmp1sT
ketkGQqK3UTGQwWtTGiav8vGNt4E1DBl4eR3JLEJvhBvYk+NQN6p9l4E+jkuzfgHmgh5oe2nbUYm
WUz2X8lQ4kCnZMEICoNX0/sDe8Bpow0y3g4O2imRxZg5hOVckTtBHTANQm4HpEydrKdtbbnBrB4a
+0Yv5CxaNfYrv3zxvTK76oSu3KbG9ii/pnqVYtu66amFYlknMCjsC8DyvTqY9+IaEnh7Du+HmF8P
Qy9eB3cpQuvU4bofEqgwd4mCVzJUddxr6iTteQwVSY81/38JVxiNvxfAfajCTdcF9m4Ym2kfmQXU
oNzXZx1vPIUMkgW3gXyQgIQmH4PFgcuDJ/HKNzJF/WVscqLgLBWHDpgpASuuvSmqGn1EBzuclAgZ
NLvAoeNqSag/mfWnSqb84Ej3E49qdLPvBUPjeJSs0kh3dp/6i7xihlh7obN7HGyyLBZkZzeLx5/A
UXxoy25OnjGpvTz607wMD22Y+wsePO+1GOs10TK0eJlv72R4r7bTN2aK2cnNEPzQKtq41qLyJEvX
OGruf2PszBdAqDKCkHEjPBm6jsmxTpwtHm+QCneoF/1/NafMqJ7i1NyyFpq+tSKlD3ItYpNNOz6Q
EU9sGov6GU36wGjO0q/I6chroydaufKXqT28wL4ipJfcobVdFFuJ+x/VFmkrmgvMThsvZkuaupS6
s9FyT35InWzmPqbCMcNF3PjZRi8ojxIkPBe2/vCRcoAMEUy3PEAy3AZCXiIv3zw20GqIk50gwMWt
3ZuZK33d5GCcJvrigxYSZi4MBKJWWXIH7AT0dagZnw1+Uj81nnPsxOAO3H3QEokzq+SC6qz+yCUi
qoKrsuHEIHQCRNeGorabTzkJl447+ku9L8APYIdjzt9Q5xI26jCAXJV0HrtKVS27BdT7g6hAuRRk
6bXM0mFO0OdpKaONVooLKtB4peldsFGpDaGWGizyQYfoY+3teI9+uxLYyyCsc6hXGywY79iy+o1R
ImHlSuC2qY/EYgaF4iFelicnUEc9wZqbj+7t8ejw6L3J6bAXBI7KnVkYjPtqPAtE9fkb+M3RImcE
exot8Qx4VG4fr4LGeEu41R/C3mISV4dgHB9fjc6zGBrj4ntoFUcc5espdIOr19drFflQiswq+pGE
mgkiAnZsZci4g4F54Z4NDm5k7222xVred1RRceiFmyNV47OScaC2LtAHyd78VQgzOvipqc80l9Vj
nZts813khcBInI2fcE2kKeBQMxXLngk+o6jqu5Fjv8O/U15qbOn38abp2qS3dRYb79J+BQ72mgrT
3rQGGqCa93UqDi7u8JMaSv1cUB+fq9R19pkd79yEK1F2hb7Pstgmz0HPXjO71mdTAqPX6GOUkjEB
8MNEXgT9z3rgn7nynWk6FxbWykSJa9FbxiWrm+Alqa7URPayqiKEGGYSnyjpu3XbDxgr7y/LEGFT
p3vWWoyTuHF7+hsKRHq+iKaF9Cxt6clEfQR8WmOQTd/1BC6ayqs4mS3RLlbQQrAz8IZJyFAbODnF
JeDpgDOG0J027PAPKXXqk5oNmtNdXHcc1ng4q0VaGuGyGYxgQVyceXgcbKOwDjFRQOtirL/SQQab
oTJpXOmY1moQyZsdEnojYwaBj5ckfW18EiUSXD9dnOb/PF289T44JahvI/kwlOMx0PLPHrZiqZp0
qwDwX9xg+GD5HgBJLQvyBcXemdrxqUut8cliEFs5FO4+0KwhQ4qRZW6+zpAsLbhJQohwJ9im9wOo
TH0ZNFqH1mMKjl11dBLWvH1IqLDv8upxqKB9lU3CBdu5NWyQ9w5QZDwvI9WfgsxdYpfr195oypUx
2qQX1cIgKAeqceDSK5aFD0m20MWnHpYv9eTLM0EH/5wiH44Jeo/FPXTJyGT1DIrkEGD4Pz9eyapA
TKERk9BbEJgnA9hZZ0hW4paJEA+d28qaRmf3OGRh996EpBarPkbwZowTGXURela7xU1OYgGUP3I3
1qVjxFcrl8k16KZ9b1Z7t8cuXSjmtczQzwowzBxTELlfbDF3PfhIJkJ6D5IRIFVbjbfCn7zbxHJ0
ZtFzb5ExeDc2eyZgjkFyXlWbBP/0QUyGupl3ogXBOr/wMcRGxRqh22nGnSslXAMzY/aqZXg8EbfI
b7ZMd0cX6N8hY5tIDZaORXR8fPU4lMEUHulUoHpaPphqGKI9KLQ0Ay+W6lcAfMw8irBcd0kU/so0
vZmSEsMTULgDDJ6sLSq1LxCOkLhECsP91ePXs4Cw+zJVBEqgb7pG9Jh3JqY7U3ZxDA0gi71W6Fd4
uywCpF09EwMFniOx5LooDJ+xottfA96VODfEIYz6/qq4/EhdORZ1oW3ZhPGEUeyxVPXrunf0uTYs
KOq8A/M5RHp6aD2lzhRsJo9BwNSx/Jb9KQq7fq1M/HiQ5MJzGSPtI+FRoXn3yICSydFwnHjXYmtl
fztqhwLd5apyMjkPgwoyQs7SYsVSjBjTUZEM70WbDJTXnpF+DMqVrE1lJ8NKul0/Q18iD9b90IaG
vjQH5JNBY4FVK2PyTL2O94DZlmhyMFGTWTbcGeCkMZmzAX8F9SkTwTM6hOpswiJGwMYUpY+G9wbM
w+5xZrGfhwLODzxChTsWjgnx/PEl7RrcMN31wRW0Jqd3Fb87nKybMU8DLN6asS5KPuPHd2FYLtf2
rd6XVswERDBMgrk0mJvH68lnI95bbNp7HfCPZ1Xja9pZzx6Wkl2oRlZa4x2GazBebRVi6JrqIC8c
0m08cHKtYql3F2KLmVN4u972NzXLf5gcS4W2ZlbZ6urzREQMPAexxhKCEUK6TYvomgJACTFceCGb
2Y7r1gfxhFKtHsVan9IlEVCnFDdDCepHNW/twCDhwFr+Al3iO0ddAbqG1k7ZBwGXjIXMCFA8Grrt
nVrumztHEUuOVmV2NzJX5bjE+v6ONmfXdEsFg04oxFjjp8WAt6jsbWZpc0/tPW/ZOzAVaPYRcXtC
LNN0V0n/1E1yAy6Vz7375Z+4wBZ98oJ9OG2j7r0Un2ZnXFgBcsOJloL55ViEe7/8sAhwqUjMwPcA
AQ/ATg88C3ttkjKZ+CbrpNmkxLALwd0mA7FQoM9iKNwErzZqWjaRI+9EJJZ1eCvXLjXaRPtxz4xC
WkXn3c8V8381ube2/n5E7jWkxBferPDlulX/7GbcuTAaAX8A3yFtd5XgFAdXOtN97I6Gf/F+etub
pxNTspcJ6qb4wL2wabOd8EmTCuZ6rq2Ryc3j/ome3ZXTzrP+FV85XuSyIt+5wIVJgsS487rP1OwO
vtPNWz5+HtPLJmn/6c1BRwvgXGGwL1yrW8SyW/jVbTJG0G30qohUoZtw262OIdiQQpvWXa9RsRJa
SdUwOHLnCsI402Q+oBGb9HEedWy24at4EtWbXpXLsSYbWNQrHhzzmNs/AYx7G4J/KmY4nFdZVMyh
OwbCYBN0p8/QxO/veOmOf7pZQgKJ4m0GKA3V47zJcxZ1jDWDNFkmNqPZ6jkGrl8SYkyTEmwpdTzR
HifmzOA0YFckZTJPIiafDlq7IduiYCJ19ZNN9QHf78JUJJUwF/vSlbesJ4s2JFj4hNGR/jZ36FNm
GhHmRWz+hkEezjDmiWFVcJVq5gayILgD5b0YQ7kdq/RCiN3SS2J8flxhII/S9DflYkEKdWLytjJi
g7YMto5NzIK5leP3GCNd9MPzVIRHUbdfPUCXNA5fRp1NS3gMp26d4VCBSRfYKfjfRMxr+spQtdtU
ojiPw1XIO1qOyYfDM22YflGJPetetM+keW3ksEDf80W4NJvL4Rk3rXHi01hOxnfUz1ij8A9ySbPp
JXk8hHkM1sXrMlL+2nRpDyuHa1amBIISE7gC6SkKrdxWjba8B8hbyAJ6M1nUUBqQshBLZ2dPHqkS
kYs7K2Ac599HupiExogUVUFw8j2igAata+djUN4Gp9rGMM1z9DoJELOUAV0aHuuIcHm0bU4EXTpL
diDD5goS7cwv/R3qwhzi5hyR+A53xFpnAcHEk8hRdumsV/Y5IP8ZFfhfXALUTHzzs6g0Po/hGMfh
IdGmXRv5G1dnNG1PTxZqctfBNC25RUKqXrPJ3FR5tC15wFj9hq3eDp/JSjSkcSXjK0tjzIGdvXEA
JyTajv8056vKnpXfwwQyLiTckVAcB/l8AGrShsCC7eivbEn3C+3LQOgTkmbeMsmd2j6iMWxmCB1v
zCtCDRxITG0vBuZNXbsKbXeXmflzBT+LmQRKFm7kBYt5DZfoPfk45LtSj73FYC3lhJi8pdgAOD1N
nFyZxQqGAWeLf3LSs1uQiXcVhuuYVZYO0FsndQyA1E+ma8DiPgb7q2yK737Ktn7OZWkQeIV24C8M
xpXCVS41bc8leGbFCdrol2ERqjSx9muQz/EbYZjWzI/USjYlkJHPVMUzQ93jRqtzHHsahZa/R4G6
sozwk+nGPDRh4qR2p+DQtCuV1OWikwHLLuZ1RO9FnLZxsRI+o2/lL1yjWVZF8+0zpL2ziQ89UgkX
JEJWGkx5Wb60aHDqUZt5Brl8UXE0S9Q5mrd0oYEXdrHsW2NhGvl3zx0I7fe6DaO5MvHXWtoqYorD
vTgV9fsY0LnRKVhVctDcZuOzptYq8jfK+kAE8EtTqAvYzvvlf4iFfTEjfdHc6WSDAN8yMNNyT7mr
/xJ9DjXjFt6TP4OIcY0Bjp2cz8Dfp2rcSNN4TdNm7bgIooczKkSv9v563V+7hEMnrbceANELBf4X
nys8G7ZK6VChSxQXi4uoFqBIy+Kv4SdG7j8r7PAW5v1fNVhL7kJ4d2XyjVu5XGDUYaxYGDsz9Akh
R7gaxTn72kVg1lzE7myygm3DCNCwnAUoAkR+Hdto7UO6GXdF1gPSphAGXOA1ajf+hnnOBOa7fkqC
7BV+IuUU9y8Rr4XZgQrMqUQZAOQpbLkIiTTxTJGGdsstt3UV/7MioCh1O4+iUx46cy/qUV5nz75J
7I9Mt0VarxNdO5SkpiXQ2oCHgcJuuD+ZKQkK6C1dglFSWrzQSImdVr/0grtR6KtK816V3nyhFUxL
9hbklwTAXUR7qKoGakK4AnDy1AHZsadhAxIQ+7+9HKPq1HoQaydP3/kQv4rxxza6hRX8jRCmPZWt
49w/pnG3jjt71bv1GQrPrUrKVYlesiOIZgjyheZdRWVsoMplQJxylAsNpkFCamr3RR8xcZen3GHo
ATictAYu3+RgYCDpYQXh6L4OWoi0b1hKn4vGl7liITDeCBv66C3Lw9tjnWuiQPj9iEoiWCYQb7IS
SKhXGdAV2fGsRbsPZeUsVUxBm7NpW4jwFDGhbLWJHzefg4NfBFW/LlPWG4A/rDRGhoP0tvru0EMy
SVvaeA2wWBk2IT52B9KL8Fm717e2DdYXLdAcm/gxTIhHy74duneZBouq8neV8UIc+izAdNqExRKY
8ltE/VlwBTU8USr5WoADL0N92xD8EdbRCrjOqiUB3IDUo2LYl0V4HVDQgMbYpJr7hGAYkXSMkhco
X93Pyc7ZG9DEtbT47GyyPgwt+WusgAetv+mJ556lRx1ib5ky0YrKXaeumRdf70B5CDQFo3k6n2FA
YhXhh1RdfNRleLMsdC08z2XbWdhwvN8soQwRTMlmuZ8yxUSzYSX63+BWL+Fkx9AlqnFL7lq1mJr+
q1d8yhP7L/ZrLroyCPfpNfaK3SgNhlnFPIyokIKuytZdCBdNsxc6ywUEhASUEfuaEexBrFTvRkfY
E/t8qk95UP+k2ABgp5fnVIufAOzZOLnN1xA1ArFI6aw2kFuNjH0LQZZWS+6Ip9Mv93yBsuentMpb
jmp71rPRCwdt60XwLcy6oh1pocb6/CBjRi8Rs/a23Pbu6P5zGu8Es/UP7VWJfVQALxgy7l6Q2HVj
D0drm8Khkn74EjTFuz54N5BuhVAItzhfBo0bVIcdfzGMyLRK+5xkgOunMhnwZBcHD9ki6Wx1jDqe
OX0HG6tJf9CSh/PXlvHXXfP1I5zUhWi086mEQHbg1BlbNo/5yPy3geSo2zkALUnjGRFZylVrj1k3
d4iRnXkt1p3MXRcYjdjywxYaR22JRNqaCdHjVSIz10FvapQmgKic0PC64Veb5tvN0bhrUbowTDCh
ek5DmYXO0vb9beh0fxXqBmYkFEDWECY7VnGD0a8qEdhokhWFbt+8O9kLoSqopAisBYUIojiC0Oj2
ujnXFHk+o/fmh6mGYLAhvq45jJWAIGOa7byj+gozB3yoF7CH09lnJeOwxMOZzJa1bqz9IqecH33y
5lh1LNKAVJcsfb2vks2JuHE2wh8DU/A14vj3jL+suv8MRjhd7J5O2e6T3zgieSmdFAHyBxbq2qwt
kk8ANwCswAm6VLrjZH/pwOZMHdrzfREXI7KrJhvkMFsjEX+2plUskDLTQfTidWzGY97AIo6dmErD
SSJyyxeNIusAELo5n7Tuu0SbH1g/zrD3uvglBTD3+BNsjCEhantiDXelk3/JsL/W43iAEE1nyKgu
DqE+C+0udYBpy1nhvWtgYlu2Z+RwcwvU7b9Kph/c5jYSwDbCDUqswN7jeHGZyap1Y/bvgxGOzGzF
s4vZh98ePRZW1oscXCRkBtClSFiUbhoJ4eUwDyiSoP0PYq6n4l9hhM/3ed3MEcJaxSxrZdf81L1d
zQYE4NsMxVRsm3tPjE9G8awPHZCymFyQ0vunk+Y4y/wL+KW3zB0wG2O7mGsM2FSX71yJdQe3PFFN
rEUdNAa9rrpZXLnnUWF1V/JaqwoigQ9qFY8fO9ZjIrFCxg0XdsW8pGbO2yX5FhoppcH4phX/I+y8
ditH0i77RARIRtDdHu+NvHRDSMoUvQl68ulnUYWZ6akB+r9otZSVSEnnkIzP7L127yzTAXpnpYdn
yy/mSiSF0Ap9G4DIAm7P3270a5rw4aewv0oTvmNvWYR6i+aPQ1g7s7eS9UedxM9pxH6Xpc5HgtgZ
pQCiXl1oiMhCTgFHfI2pw1y2ucQFmgToy8EhvTo2S802jbnTSHJKgkNUIABBIOItUtIBVIA4S++S
SyHyO8sntYiE/AhiroGyBogEc3RhaRJOarLqZhqhzwMgY46/1CANrUXffsbFXz0t+wUnMAZXXMFk
AFJB5UTFqfFAHA28ZRYWLmTZpUZ4+VILitVoGBiRW6jsAIB6brGO50BSinTD1IVG3OJYBz2+iE31
WnoUb8JvMO/7QPbT8TOzrGf25riHum/qkGE5fVXsgul6VLXEV/+l63+JQGJbrk9i42tWttCVu+tT
UuosyHILRYh0oopPN7dfGrzLsDsgbY1UFsg+YyKIxbWVqLWyJ4eUl/QeWdjvFJEQ0iByIqieijh8
76L2xZP3rubEtLM3YI3oQ8gBWHhWTDmVZxA+agRJDSV2pN8czWImUivSEeNXEl8PWsScnbkynnHW
85WjnxplOswRxbWc/9cJ4oSHzFrkOONBS6I9zT9hSdMki7BeezHP5JGERSZbSC4hbbaglPFPXQ0G
uklMR1PK5I5rOQz7S+86JN2nx2lA4IoIQLOGjwFvZe+1Z3hRB19Xe8tFVeDIm9UEayNId5GWv3q6
AmTs9HtjwPEBkCDuP80GL0xXzJ7tc9jO5hLb4rYVzWoyXG+eLCwUEV9wC9uPKIvOuckypOo+eEr2
66xNHnLfRucoESl5tLAd6YEeiDUEKYCmHBKRPCiRZejubCVvST5yg2vyreLZ14zfvau9W+2477t7
mWnnATpWE9uPIcCwBE2ZZj13JgMIYXz7mAR6u9s4Put4H/X1MDDxVBWb2Qp/AzWEGJ4jQ38ioBjq
+fSAn+oUYkxcDDrXiBvzVpdTs6s9AZcSRbEW06jmpdz1zsBX3O41h/pA293DGenxELVjqXMaM1W3
I/mAq+UrSa2HxEVhix2/J6MNehcorFWEYhEQ9LcdsZkPprZflUPzYhf1VfdI03Tt4s0optcuPDeZ
/ZBRJeK70ATXipMN3AfjA8FAePQjQIxGjn03NLCRARsGCIRlydAejZQFMoAYRqb1G20PqjIh4Ke2
wUr3031TkBsPxIa1UnXRM+M5qtu3+f+pcF801TJTYnpm2Y+2V2za1njBrrUmLPhrEN1HnsfI6kSy
cUimgL2lrcwYYGjRn7ws/SH87VJlBY88v10NIH0Xv79DkGHVLJp7gJgyrRemHM6QNgOwsLzONEmP
QaXtZdNd3V4/NyLeA2yl88i+KgoGaH03n/yJqmnWVUilkhhA6LLCnRZo5ldCcXYyJCui/knLim/B
O4u33vIhuzcJhnIOrUfI3VchEkA28zXtWiB/7bw9NHrOfqCQS8ukwRH6zlX3qNH8pcj0vywgDh7M
OQ3pjRvED3akvqk3GCNNP/NNXlN4pfqbqCiQxg7XNKHIfpl+9V1w7l3jm7DyZFU0Cv1US5+IUIDw
l4GWi8KpX0OhYWCdNdeS6y1S+ZfRUnL56R1OzKZtGGYZ06nwyRhMi2NRvUVE1i0xQKGzicMnRSK8
Rrz5/DPqufnHi/zP3I/3EIW+HXB/9kAzMpiVthgzA6vMFDGXhwUakr2UASHtyhDx6wyHnr8tkb6R
BROCt0v6w1st7QNv6AXX7V50AejmOfmq7YdNJwiLYuiFovswTQA9gnksJ2sDlJ/YTMy5IEPyxodz
QF4gP2rZLAVRsovObAlhcbyzNV/SjkfyVmWiEE/OgwusnBF4kDX5NtcwIQgyqReNZdG7WdchqX4M
3GS4ak0Ab+zOYIhtK0dsao0gqUiKYQkx4g31AoPAvH0TTvozWJgeDPzBxA90K0ze4wY51bCk1jt2
iGfZ0Z1MeziZMVFquKDvxF52y07vbfQMvD+pCcaws5tryoy9w11TtmjftBzCifJ55UtXP+mQimlY
ZlhK6Z78DlxOQtqSQcSQovBis43Ex9G9hQeYfJH3oLLI+lxHJnhauAYaWYa0HEPvf1VyyNbMAiIQ
xOsilwP0+cxaT3DKlxLMHQNTdG6SHntpBFWNFd0J9smeBsdbe6XXb0RxJBoVRId5DurkZoXVpxl0
/jJFxbcKPnCRE44lrUWlWQgIenQPPUF8daaDW6FEcZ30K8i0e9HyKMqZMiNpy8pGMra+OlHZrZqa
3LoKHrrGa4wX95K58a1vZ7qrRahDKp+S1AUNGfXuptanGa1BezUO3XPrEFvUF4ZaO6yYj2J2QVia
vS9I3Ti0GZESQdZdwqm0tqHiMHEM2ANK+puSed/Sy/ZYG2iQUtItHdaByA+baGshJNb1tiAx5WNM
ZmdCR33glXwnLdP2Qx0dA8CAVHZBz+jkYyr0L4KdyNvS+DvGuAOXYq5VQ1EnQ+fuGr6+1CczXyax
cSzlALSB/HV2UajLGXYOJjEq0KL/xixYF26B4zpgrqd7w8XyWGYLthwefzex608fIvNCIbSlxMp8
56/hvrHi54d7gQ+jLXW9g3ifyW0m8hpvZUYmosw+7Np/QYeLhTeYthEN+nZM+3mU4KJyKyvUe+FV
eOgP2obOqnTRTLC9Kx+YXJnrth7/NtAUcaPM3wCscwYqvoN5TNqJOllKI+LXjn/Quh1IFNhFiRIk
6UCYzW3O3XpYj0OPgh5QyMIsox+yMHlQ5c+kjB2otunFpSrW/nSJfZM0Bm081IWOcCsZXwKoK4sh
OXQthU8e0nRB839AV4qsDZeZ4kIEMdQ/VzihOCE6ypYZsEBdjbfR3iZmsg9MGi/N8ni5aUVzPDkh
NJeQVSricEqqPNfXbYHrqMv9nSdNVPjpa49gH++I8WqzP5bwDbwg0lZiBDRTwA5gPYjKRQ50KbLt
F6ZPU0Rcj4UXwBnsfV76J6ZCZwOddjk5wfJmdxGR81ny2fjjwdTDoy3CTaazzxf1vcDT5gv3pGbr
D9/c6OYpAnM3q53lrnYTcpwwVNKrZkOmK1MwHpXEWaaME7pr2NX1wkpg/6FAY01yGHqnQguGrSdM
jFVs2G/Y6r/cqPmhPHz3ovgLP8HSwqQYRawtItZjHZFKALn/OPxuSz9ID22L2C+fSsz1jNp0E49R
hmrRaaHaWJg+e+QfkAFuCtUp+OHlLDhb/f7XyDC+GaqBr3cvQcMGrCJMkNE+v0Qd2Csbttak9wc7
iHBjIcic5sMpB5Rb5MYz2tEvvTDjVRCJvV3Fn26gkznevackqRsqP/natNa16glB2VZSJ3ZDfVZC
rKZkeiWj/FVW8ELpHvGy0pvTbqNjHh6rFHtvTqoSXrJDxhCR26D/cIJw6+MaMCVDpbbHdluQIemy
pV92GeGIET6jBW2DF2DWtR8JyrUXlrPCE6ovaoU7ueBWMerq0Zx6fFQTcCLXypma9Le63gKaJG8X
nGrRJY9Jnj1LE3GiNr+AvUDRzvkLoyDn0Rt9ptMcsoqmE6dlfJ/Ik28a88WX08611G0yCPBszVOZ
6FzAJuBWBkU0AUSq9vyTht68jPa32bUkGDfOU032NhMp9i3S06BUiKPPPecDF/SZqbZ1e+ry6FoW
A8dqMJ6bYaXX6SPkvpBfLX0gf+igGv/IsAjlAtkiIeUBXhsrcl6s/qOcoquwyQqT6qnM85MZYOEu
243WT7wYPfQmx+k+pWg/YPvQ+8WMYirNW4/uHADgRuSAx82t1gcW5RS1cD2ceZumKfdGFcE93oT4
eNMVUSfXSZrNMoj1lwodrWcZKyxuM1Cf6pgIedcezsQUtQvtQ6YUegXeEkbkizQckPZzZ9ulRR02
+O9E3fAy3UWfcuROXk7dmo0L9z2XzOLjCApW0HG3RSNzcC7uecWmIlKYi4zdHtO52n+ISYsFeHxS
sDIOhCLdser8GKo8N+74DY4Gn7fzFNes51jnoI5txc4J0VnLMY4wqTifELae467jcTi/mxZZzYtK
JS8A29ip8ABYuDzhGHL3uHic8gl39kfbBs2ecCgEylD6AMtN69hfQ0Z11xg8gexm7q4u4/McF70x
XHdbjOHRFEyUpoYeKUOlqk4pt38MomoBBG9YgaNgBrJxA/8yaBos5YTZs2O8VQUeaJPVZPiR1PWV
MjhZICjjYo7cg9mzwuPk5mi0t6aVPdsxusA+vgGVWSGMuL3muQac1yjxxpUe2gmCLsjcAWzRdG+J
Lqu12YhkEVcq2wTj9IHi+SmD4c0i3/zOXFaIIFF51w1emL6gqHDtbVcCa+pluCaB7AUQDLo2XHtH
0ucIpGWiyX23nXLFPRDEDXlv44gJjPnwBL1e2N/YVIng4wnj5TsPy1EBdryZxk/lMqS1CULpZgtt
I8qbiKaVSggkCEPzOZYEevOivDGs+uSG3WqDVCTXo1HlexbCUXtpdK+tHce7IaxwBthqhcrmGPRu
xT4QkX7TsWQxCObtE8aJWNYXYyLwcefm++S7r0qe7JCNtEEM1TJT2qPbphjtYsqH8lCP480tU0Jk
PNB8XXjHsDdPkP0ncji9yfgh2QvHhcW7lk3lttKqo9O6r2Z+DWouob5g+lTp3BsoXQ5F555Tx11k
HcB8KsF4kSkeEZrV8YyLWPqK9Kyl0WYs8vUEKYnetb47I7ZrAtYnZzUieF/owtn27nMaJHNyB7KK
ptQ/TQRNUVJSWQT9j2pJD5gxSoHeP7tme+77eul0fBfLC9KF4egJkSsnnqqMvSrRLWwXj0tlqDec
J9T9ZnfvMnsJXLFYl37wOrTpA8GhR8RYxymm6gpboo1Ngs4qqFzA77mHasWQMTiPpUkTGTNCycz0
u+sENmg8AKy27QAtJjAAsxkfnckmoFldqjK8926GK7B+UXi9lpimuK6LZDEhhsDn23zArvnQxrVC
/rzAS2X3MMf1igdj4+j4/hz03i+xkRIO6J2owk9BnOymhrxgMnLwkwKWMjUm5fiL/APIXE5sn7ri
958x0tcxMZ5wJVCz28V5Csyflp3FMhyzD2YbgJj6y1gJAh1LPDZRr158VxxR5dk5Ll1zMHgVMuPB
CQxErww8+uQIHw5mHMNsKs7mFDIQXESEAATsPB1rPOIjj0gaxVSQGhryvBiqT/AaFrW76OCopz1+
J/XKQvA6VtoXmje6ElRJ3msXRABAvQdkVp997XyX6IkmT/4J3iOTZlobmbspCOe9MCHmDVu7S96A
vyfgGLkOHBOM8FB/RRzwCMajo532hMlFkb+E10R0sVbEVFLIVoJVHL8miiszMr2nwC4pqZqtVXO+
liarJ0O2f7rcfVE26VttZOrUkvYm7dCDJtgz2rr+Io93p7VyVUt1b7vhLwuRsw4gBpDPTjPAsSME
ZDmtdpY5PMQJEQHa3ATI0TnqigKyBTeMl214YKGm0YXhEkOzoxC4pFZC9FbxnlP9D57ibB1xg2vb
PGRA7tqwyRnrcsho5TYlgbsMmSPJxj3Xqb7FbBsvABem68Joo0PFMruno9rpQfloq1RQlxOuzHRC
rvqI09od45XZmfVC6YwHERiu+Nkf8rxAKViVDyItLn7gs0YGtBN3TkGaoEZeSVSvjCSvlv6X56DM
ikuAyIBJQ4rg4lwmHnCKgFAAQVxNkfBU4SouKcJyPKZjRdZVcbK88mMoeyyFOtX6ZBR75qPsa0kt
W3pshrO6MtdjwkM1IVHebtFn+7D5Fl52a5VNvxmgLcR7z1racjHF1ZTxafKgay7ADSVmq7y2GB64
xnhYmHQw3HfRsk6bj67jiCX/hntUUs4WhCqzHnK+lCPPkW1dKsWvGWi22pqd/o1xen7KdGQOBRBI
gO3mQ7RqOiaKgM0oEA150KPoxQL7yFbZ5NdMud409NgLX5DjVnq7TO//8uSHqBHcDcMDNZSxs6Bd
DKY0OQQaO+2AiRcumnii+eonbn4ARGiAW+PMVmbHQ6LA+LEQAdtrdDYlpbCvrkNeaxs7cLLFzBzc
6LVdnxvYwQsisdqNEbfbInIDcnHbZJUNEMwCdekz760hKGeFJryOLG9tEAYLM9CdVhXwuBTL4L4W
y4ykstnm9RR5MlnHOSlrFq+6r+mocBKF0to1PEblRHpWxB2uC4ZohDuh1koLDYKHwzyRqReqn+op
peM/crhsQit91CAgbw2CodCItNq9tnzYdUbEtAmrliyfBAOtY6R0TN+5ma4TVeOCi+1+1zpcC5FT
VHR98ivp+m7tClnSDCbhWoaspnU/PrH4K9z+TgHvrUVg/anyKV/nXYA/JDQezFDO6WjcBhhToBq3
LXJ4WaKwSyf6GzeAKEfOrFGyHe6ZLvgUd6zmDqWbaRcO93I5eiPMtLm388erzFkvk+orDtQD5dpq
wAubiNCcLHrqJAMMZPDWCpCNsQqawFlkRsdq1QBVZmp7SqvFAIVn4dRN/opUsWW0CiWqCyXCP8JX
9W6c1n34PiA1PxDXuY+pt5exUwYkLkzTEf01U4yEfPbJE5+hKIylJcf3KC0yEtXcYR3qI9aWsTja
2qoxqnCbpy2XcGD5axB9MVysMH3GIceGQyTBFkV8expcEBVIE30yEksYSgA96CMajD0saKubnVnT
ojRMsVVYnMmYhfiqWBY+u2radI550aY0++HJtIGrIz/joYKUm6v+7OfJd1S1jI5C/rZpFgy0TWKr
WLeKf75E7pPhC4IwCJzqnBla8pCqmwyq8S1Q7psn3uvhRwEhJdN6Jpom6g2/vobP90kaOlpxTuNT
p8JsD/eVkXJSuOvSaaKjZNyK5CCChu0X6sV0snsQdsRu8G8tjVJp198P6OjTfZhAH8N+u0Aebj+z
OirX8LGqM+tvhnTK4lIopkMOr/fUTdK6mfiQgU0lb3o8fWj1ZJ+cOEVOmBrDEsevOP1+mGInRipb
EIQkH8c6JVxmpnwHanqt57TnPnfyJ41xg03M5qd3Q6hdfddzwWj5DbZfdxoBQyVgunr/b08opY9v
4t723h607nipfLBXef1GQYZAv7PNZ61y/N3vl4kw1RZ0L8/DdpJ73eCQMQWAdir1xtnEVq12o50a
jEetsz4mal/Y5XAmGCpe5k1bnvKR3A5fentUQ+hWsbe8N8nRg+nozG0Bu+p4YUndPRUu+E+H44CR
IVV4b4h8F8PUWVhKdEe0xxZPt/y9VqBrAJK0F2OSd09a2jnIMcEVw5CcjbqfYYyBwc7B1c9e4YNH
EP5b6ENBSZJUJwuuI82DFMZFHbrBU+kPJDHV+eeoI5TvXExJZlVMFx0a9YGpacf+K3SPuCUQvMaS
UhFjx6fQnJuMM3VPy+nJsG2oBS2nNR4Gg4OrIh/Ugsy5KUxkN4MWIrUbYIcUJmOIltghZt/OBlFV
cY29mDhrLYZ85jIi91TmXduZX8jKBPtqgbLJaxyiZgzmjrKp0cu5KDLLQa2SSqAzQ76+xjlQsBAf
Egj/gfxutSK7CNNPL/3/+SzIam9P0fHPnwuRTvvc5hHpFEN6TDMs3WQ51a89M82EELI/HtthAlKQ
FbjHBCTMmsf6DJep2t1kIy8Bg5s+FIgf1r1qYHP7UwR8I5Rbz263o10xLARLM8bhsKf14W5kMMDJ
j4ht5o32wHSejZBjbWBNnoXmq+sjKI3YXtN9RsuqzpobppVyz11Panr3pPymuMm6ZOA0c4KD+GkI
HIfvFAE3LvhlSq+46xWwUWkNaE2Lkr9To4sASbvW6KLOWcOU1huYtUrhs8/u/UM626SG6BInNf+9
CIHFt1G69Idh3Dg1PSVpzZzj8SHmoDla3qcKBwDdjRU9+UwJJRIUtlV9vvLJ+hJ43i2j4JluD/7G
g7bEvMjIrxDA12Glt5tBT50zHuBoKYwJn1uSwXaFAaEYAPFpYtt/wyA94kAcd47I+hd3gEpVjnIE
eTz1L5alvYOGhXE3dhE5RXW1cukHnsdinAlzzavXG6RzImreuomfvSKgtBOJnFEf5FJYlbVQMWyW
RHo4TExvV3ribs12FzMt8m3Q0X3UXjcuK5YRWBJGGBl9sI75o2NXgziMR/iNcaeNJ8dni0Py5Yqd
UHAwFev1Pm32jVDx5vftSYbvTAzhzYyyW1349cVMNeINAlt/FDw0VlqVFLewPwcOkjQQaArfBzwn
0mHVjs19MJ1GSW5kr5lIxYcXD+PTY96yRgnwJu8GySTF0ZJhxQAf02DvX+sh6TZ+rnno71zQDX1a
r9uAhMeq1bK7WfXHAcUz7UjOTtB3zpLjaIieA/hxDyNaJbDK5id1kfZsRPx8jlHtCSnXtoNMXd4e
2hl//FDlCkymwYb8fxtAdZvLzHLdYx3O3szSfNQd5CxTTS7wFOIdbW17OzCk3wsP5SHaMWP0e3y/
6I08INKkCU7PHp7zrW4PzpG5QbepEurvEltG6grisMmdmGQdnW2Zv/ldIh6tkYinWMPp6ntmdlJu
mZ+GYTOV4drqAPA2V/OZtrBOT5Mthm2gdd4hd6WHCz1vIDH0w83ySzwVtg2rjxYZUeSq8mueLXMb
WyHIuveYN5B/jDkbqnxlkmOklUiBwoFzzfLMtaUzavDZUiOpGYtLosxH9PUJyaE4n8octY70mFnN
ft+uceprCIqrMMm8nM1MoRirbUcwBkZbY3aVsspsJgclvuQSKFJCHbyg3Fr4mdmq2reZ7LmxjY4X
t2EGQFCVBm4rjDl6yoNJzNcJropDc63YRc9uJLtNrnkRO7thZCI+kZVMRALZtY5XASGtGGCgRNZ3
jj1P0zLUQp3qLHbaSbEm3Xl4NWnGlrZjeIffL1Ex7St4k3fLKoeTk6nuTNB3eGIAuUTk6Qd68zp2
1ngOSjW/ar5+wp6TbpRZoH5weyJhGyQwWs7yRo5hj6OYdxinb7dNw7Y74pJYA/UJX4oCgkwWwMxp
IxG8mIP2w4XIDzrLJIIg7U9gufTNyGzv7iN5BG80Gi910e7VqM9Jq+lTlTrJ4xBde70A+Z06yDOZ
YqpTZnf5FhIoXUMNBg7EPgRPsIgPhp8GZ3bXj3XAZWUmw3hiptLvUwodxIqCOcbMm6Lh2biW4EnU
g3mdpAg2XpsmywYlL7jmNnvRWwsZdE+MbGUxVjKq4YA1XNuwsb76s6mLUZ3YsC79+WUstareVQyi
dCtMXl1SHbRhGs9OsWqJPsYXMoQbHm6nqJyx02rg56NLKlr/Gcy88wCv2CoD77HXOcKIKTYfOnu8
lsDoOKKYZrcFVDLX2+ikjqw6Hdulqrkm4gJwXtV8mpVTXDXR7KaQl6ubvgIdpKDt4svvRmHvozbY
VvNNHs6BvoopxE5CDL5l7h7gK8GlendRcHNpRTV5ACf2kJbUQ1pPa2l1jMPTpOmfck+AToo+p1qv
XxFUovNsAbBlDk6fwkYpFg3HAtsxgpe02XYNIwU5bPi9xPmXTYOP2OfYRYmfOxLfnRGF59/PIsmb
x5iDnLnouZFRftQZhqyQlGQf1P+vDJROI5u+ZpRw+CyF4K1jUsujNkggGyxcbUoOAxSPxzavHa70
lKEseusmh97K4Oai0qrieBg9WDeQn4NBNpe2dM3LIEF6+95sVCOn4DHkoT61FRsICxxVw5B2YRMp
8mDXI46VvAUhVGctTHEDI0TsZ59kWBAv/tkz6S68BnqJE+Sk+MzqmChEidsfY83iG9DluvMHpL8p
lIjOxgDCl2BFiFOZJrlF/QIFNC0+/3mezg/VJiiGfc4TeaEieG8W7sh167j2I+4NKBEieskszWI5
IXaSJR5JeDI4jF4cAz90L61IilNBTOGqRIjClFYB1pmlLF7x1088ayumzl25XQ1ElYz2IMrUU860
HtK/oPSFaoA8uE9Ovx8M6WPeJrJ41dt5dyr9kVEZS8/3qWRnVbWGuBgl8ihcNe9ja+nvIzK6pYOG
N61KuL7x74EYW9seYd8tDR2yhdy+fgMv+BKNcfwp3XBrV8l2Vjw9uPAMSM5BFg719fH3q2l2Rw5R
8fT7FQxqoPH1c1lV/aKqakUrnWfsKUu2jWGunoiD5WHs4BcLmcncncZmSTgjpjRvrpmC1DhnMow2
VFAJajqildOiPHayM58rpsuSySnR3/Z07uNEP6vUdpeoKZoVY6WEZX6aPFmhfmsjV/4l4GdFI4v5
8+7Z2vgZt4xXGetsEN3gx1WDz162qngR5g85kojjgHAfS1WFPNysjr+fgbukSIgG4LX8OXEghXi3
odr9oNzTpPmDeeebBah/49jyD37o+ufcaF4B6BHoaub+eejDhsVuYa3BosVXYAbOfurrp3H+ykUI
sPBk3W31GbWkJ9MfxoDFi2WOs1OCTNHYiZLXtARlBOhEXWQTPgO5pPnUILYPmnTe3DF5pqzGzoUs
JZK6dh8NArUZNttIs+WcK3vMfQhrmVb7RzdM24ew776sWdQcycpCy5jox98PyfyZJmeJENLptfAa
mMsTqwrHrK2dleviuUq1aDVOurX75e1rcUmaMgL3XRoTyzQOak+48Mjm0OMGyjJrh0/EOP02EEbD
fikhcRT+/1TZHNNOumhGPT6JzhoeRvAheoOjsc7AUulRc0/SJtnFbhxvdd9AcjgUn7mFSHSE2HF3
I+u1Zxm4MAZLvg9jukqaCOqJXxgHZYpuRaaR9T4YOYK0vr0bo2FdOq4DVhpuNw/c2g1mjuDq1WNw
ju1uqbMLvP5+yFz6fzv2GHl22t/E8YgFy432DrVOrRrXuHIFnihUx4uuEqZ7JMh86Sy69ZQ5XZJA
f/wtTfPGAf5A5Io2wbLSdHPOu89m+j+T/mx8d9rqf0gTsYj0+38iHRCPObZukOhgWXx05ryh/8gT
svu8S9ukomb1jWY3lll38+bLoB2ah05Pmwet9clVjdx9kJof8Nl3Tp12+yjPkyPr9Hs6N3pREBos
xHjb/u+XhV50NPDln7w8OMqTn2WvvJVlj/ZRVolHZC67T7jF1n7I2e43XplgBAmS8+9neutRfEcW
t6hQ3UGbYtqLPD559H4PFJjfFYfqNipabwXhAoih0T756OuBX+XuzXdgioVQFpeZ9pygp8x4emt5
3ftLVx6bJhLPHRq0tck2z+AJcc7jUqzSIXZX/z0z49+JHlJIYTiGpNqUUD/0OZTvP17dvpr8MLaA
GUAbdHeWbA+eZ/wwENCwfeBo/O/fzfx3OBTfzhE6UYPUx7br6v8Kh2qxDtNAEIOW4yf5hl+/sNyk
+S5IZ19EkO8fxt4Lt6FsPsoGAbIlYF6O3bpSZfDKViJwbxNr3UOpDLGPZPpdJikahSD19rFFwo7p
KeteTkMyVxr/Q7CV/e98Qikcx7UcGwqMKRzd/lfKVh9nvcNqoFt6jXHqeXEOdM4hUWw3imLAO6kn
6O55v4S24bUTUF3L17Eo2vPIDm+KOeSyQVbLDHIBjoJK20jbMtZ05T4il9uY6ta7byu1Kgk0Wqs0
xAUnu2QvQfIF4RBtnVD96DW7EAuR8LJvNAJyfY0Jas3ZU9hyYpBAIlms6qM2lR7xdrWHIkucpOn4
L7ao1mlhb6KM2a9gQLOmitx4vd8zcMVn2aq5Ti6hOJdYXukRdGuT1SSkaio+S8PamGGonyNCpjd9
DOe1KvBr6l5KWILqMOYbWOf/+9WCMvv/u/cZIbMRdy0pdN34d6BmYoA6MgRGD2EbF8EHRk+Bx6ik
jTYDLj2cqZSoLSy8qwkkbqc3I/UJ1qQsd2uUgMQii1I9OKRpbf1SsWtMWQ12ip60Vjz4ymHsbg1o
c9QgCC6DdHqtnJh8Y2IEVm3OggVsrn2gtG3OTNrcp8CImTCjJrUBDmOeLq5t0+R7q6qiLcpC77mu
y0dwVe13in7SZDiWXOopNt5QQUcYLlX6ZSKiM0GrdNY8RfBr7TyOjBnc0DzWXcaueg7I83CarQ24
wzcsgFezCcSCsQttde3rD7FhGdcBzUVZrUK3hjVY6EfAy5BczUA7uFOpHToxBlBxGCf2vcvqS3O9
g621+j7rox43QTYvyMjrWke1mFYQH6oHvHfVasIgIXzdAGWeNZe0MVHBRAaqBkytaXEz9foUulH5
bLS+8dBU9pJxn7vvBHohTBdXdnbRs1Ca2ptmmDLBOzDPGbZk5lD/hKLfQQqR6z5gPeFpesm5jwkw
4JnxGIkBKYUeSrIH+Ax5UnvlJHYXNBE7zXXzIzi15p8E3n+SZW9FOgZF/p/hp/LfUVXSFkIahs2D
T/cs+ZsU+B+Pv1IIo0VwDkE6059gExu/Dd+6hutFg4Fjt+2rnQCEizGQwMMEpO2ioUVbx63yl60I
nEuhWecIZl00Zm/BhBDcnT5BaYxzVlDkZLsB+/ppbLQVzBz2EATD5I3uXweSSTJdtictehWG791w
2ItWebxg+myVh6QVysj8qGOAFc4BKs6bZkHz7v4XZ2e2GzeyZdEvIsAhyCBfM5M5j5os+YWwXVWc
55lf34vpQndZMiygcc9NSC6jKicGI87Ze23bofkCKZ7xsR+4f77izHkN+/k2/UwS5P2YQ3KJOFQB
r9vqu/RTlbwe6MOoFZ0SCKgvnHGv9B0eJSGVZe/3r46GTMUL2h7LKng7Ay3hGanswYLdfJS81dtS
a3v65t2XIPFHNHaqOCPhjVYqAVZgCPW/G/wDkCgBYwwrM+BjNuuxeOqsvWpYLxg6FCzz3HlCVXuO
VrQytTUYMAXU69WbwCpFSXGLVC52RcOtVgYy+YZJEapUTLxCGcsHP3zDKGftPIfc+Akq5DkWwX5Q
RfZPpLX2SmHk9UmI7n3tf/++GYbOWqU6krft3SaFg2qkeV6cY0FhJs/6VONg9vOvZT0nYM1HALNP
vV2iqQeddf7EQWuff+sBvMeoZyJ7aUEtoQ9pZ89csH/n0VvEJlYPzBfkFPqy79ZZm0FRaDR7Qc8U
T6z0nGUhbX1lkxa0t3qcNLU6Trxhpod4BFuz076ZVY0OOye3aezIMtN4gmykv4bWHEWBcSwJOUpU
DcscyCN31Dps/B1gKo/OAdM5I904oaNvPM2eh1DW9zwy2qOmJytDMBFUVSt74chxVWKtuHqGBlst
O2Icqh/aLjwXHN2Xf/5+au/zvdinsMzrmqOirAJwMm8W/3O9xggdVdH7xVKoYXccOhnuqhi/dBM7
h6wMsc+JIGV2DVoUEO8h98f+2DbyW5JHsNxDWd20pAqXXh4zb8QuAbm7t7aohz/NefzdMyUgbd6w
Aollc/XrM2VGwLgDqygugWAAfhPQlgqWqRNpT54svvXMRo5tGUmX3obh4sbdVcTQXJxJfbQyq3Xz
vkto50RfMZ4yzWlTJsWlZ3yy/fuwueb9tHWd9c82TFVYc1jlf95PL8Wq5jV1vgwnkEqqSShQLHWW
qZoszQAnxLJI8XF98inOu7xfrxY6baZus9/k/5r+bpUpskZUI7wM/lvlxpvygHMpzQ9IKK0gPAeG
rFjrXVLAYgEEl02jvhOD+QbNCtxrrej0LjBtfvKkPi59AqaV45g8I6FK8W5710V5VekjYI3Ianat
LNtTDDR/59McckdiRbaB1g67Ioka5K9i14/t8yfP4MPm2GL5dSzNNHXDtol0/fXDaBoVRib9yWUS
YXl0IF9ja/MgevCfEkiqNrkwaX3G3Y4GCrfNYPjCeXPbWcS9kC5mfHKxmfPH8O5jcvheqLYlpaPZ
8t3FZrcoYvQkJE8laE+B1ZWbLG4jfFqJfEsqwPhIYXZqFqYn2qBPsAu1L2BgoZdHwjzFyiT3gFy/
WGmX7DjDaLQi4mBtkSpjMSw/wGYImOc5EIDNWmvdRgu969C9aGbQx5y1DWPHhg/WHYNQ03tozEz5
xy5PTS2CF+LbXid9AF8xJ9hwAFNgKkfJcejb12Jucd4fHAn2JbVMUq7hGT5Udu240RRcEzoHZ4MY
rUWmDuHrZCB5VOq2P9xb7vcHJWz+FnbqbXuj9o+ffM4fLzpLY0vDfZbjEKegd19/MzZCnE0IFfys
z+asSdcYjPrFRhS0A+g+rXBgdwu9LJxjTtq5Nw7poz6Ple0go0nyyhkiEF4JyM3WTnYbf//z8zM+
Xp6WZtm6DXPLsCW3tV+/h0pWQLKaOBKUuAtOtsxvk1q3bjCU8GOHloFEk/mrKrT/omvVru052Luv
KyQic/DQUJida7XsTey08y65P5vu2b7fH6BRo/gd1Xx7/7XJX0KQiYaOfJ/obv/Bt9+q1OB+NECf
g73m7MKCTl0qpvAsVXlgc2Kf6R5+8lXXPhyDLcvQNZuAVI1jnv1+H2hxXFLpQ4QMs9I9C0R0sbzS
OfWQnKPriC9r6/k5yea1d4aGtSNGqT4Y818btOkbBt5XLC2caYfk9sln8XGDyo5MlZaFWlLg5H+X
pQqCAWoB7vNlyzThpCi1AzQdHbJBug1Xp+4qgRiOXJLTzgFotSppeTbZm5rCCiK8pDgG0zgd2141
zqhpMqCYoVhWli1OoIzM0zy2pxMmvXXGTj/NOqBG0/A1arvJtbCA0kYJzYehllhXgRKvwIHAjpFk
fzVM3P78Wn9zc7dM02AHZZgGmXHv00XLSoiaKUu4lLq1JAKPRnWjo0vTpXJB5r0e2sp5CEpon+gc
D0OgBABlXuPUWLVhUR+JWTPO/dDgjUgRuiBgIZ1VC+3Ln5+m/vEjkTo9ADZjkmfLbu/XyyMNECzx
rZzj4zGSsHdgP16NzcvkMadKydPwx1y/MWDRbkmUcvDP45VkUVpUsffI5ogeUZ5D8bdjk54WjBsx
TrsWEi1oYx5MDmQ0cQXqDYf4lT8/+Xu0+a9rOhc0px2DdV1nN/Vu7VFChSDwekT8Ttca1CyS8LYd
nhpHiiMGp78wHIF3QdCYVETnceLXTllYEtId4er883MxPl50HAiY73K3Eyr39PdvZCxiRxMN8Kbq
lCKVXuSJM770PvoHxzR7IN9YHJU82de2llw635YHuK0vqufQY41C/RiXtnlzWg2IiPT/Apij7Kys
mvOmg8nVtQSYXNke73lz6sQ1lOvWGwzbY9pxoAtkF74mrUrGnQFFJC7N4Zim1hsQWXlqiwrmLDrB
tUoO4tpPakZE/4+Xz52V77w9WxjUd3svfGdxUlZpsqx0++9pMuWJqGJvy4FZg+4iFHiITrGuAEDc
nFwXJIsO3RfNYqritWa4yYuAiX5VzEng6Cm7wH5UzJGBvPlGnFNyimmNLGslBCk1/9qHudyHsdE+
WBryxklN5TG1zWpbJagh/VovpAt73eVoHwjtmyTzoh/Vo0BLniPWFZ90AuXH/TFb4/m0ed/Os+35
9SoaeToBTPhs6bWAI6fiEpfSf8VGlRyNFIS+zd1t45mQsvjohqVe5K9gmJqTOuVoTOqEhKuAPIVm
iMJXp6vRA5nJKZjbZcno4CEA1W0q2BRjgiCxgoRbXuxwEI03wUQM2+c+RyxWF0Sc6UsWWZcUEgD+
nqGjjvWJ1ko155bhRFiZspDnWvGLPeEZPtioVn0UKa5c4K3D2u9NFt3Gzs6+aOhxgApQSd9Qat94
wd/0RtT4U2d4JMbgU1uUeV2jjdSqWyiLYmujtuvbena/1U+GGstdDNlsrbexuR8hJsg8MN4Kw7M2
VtyS3TKmKWexgGEkk0E3CuJ6Z6YzBtclsn5yeQMDMB9Oh4ult16c0O6gP2jTo6YUYoWX39r8+Sv8
u6XQkty86RwbNN3FvJP4z/GhHWMCGHUV1i4RlWbhWbesq/5SMwx9GYKbTWxe00kvNnU0xNhCiTAQ
g36DpGY82wzo2qzaY1n1HgbY+RCanWtCUNEht5Hr9Tiw7r/RcJwWf37ev9nhSLyhjo1D1tDlh50t
mE3M+C1URAPwcYUPwRjKZTvWvhurBVhGPoptBrhyp+XmLgigPNQ105waGO1SVSznMP8q588x7ry/
PbtHytGMJHpVOhnnmP2W0dgiaNLJY+jURm48A58Yowz2fHzbG8ysB8234ysz4H6OmB2wB+hfjTCZ
mFLU5r4SOFf+/KLND83UeRuvCpW7q86R797f/s+HxehoTEUI5tNRCcfuYTccQhKBF93ot25NVOCO
8Vl0sj1aJ3Yf3IZOYNGt5AOTHXV1j5gp5sRTSD0h7Hh46sSlRku7J7U55Mx2yBw0CnmDrXkJ7jl0
LTWPT5OJhbPBpyhdPa6iXT9o30Wg1/SP/JoIpSUUAPLeg209pIxAwOHt+S6Xu7LrSpSmst6Mo0fe
QqXq7Egg6DgBO0pLDYjqsrubYy4LUhFfjW6LTEb9otBLotuGfwtRZ/vJ9/1+d3x397R1WJa2MHX2
x8a7E5HZ1RBr7CxbWlFocAchWUHVUri5QR1cw4ymYU8rAGh7D39HidtHRD8ROfBd9jC1k74Y/WLc
OkoX3nod25KGOpizSYx1rookTSDyF9Yjuctrkff5QddjpAJdFz3bVRWtVduZDl0HlMQptVyDX6YF
69xn+Hw/xmDkdNzey3RYwY690jwM3vf2clWKfIta8tv9tz7SHQJOvXKZyjlzo1K1LQEP+LfmxpEP
leuzi+03+yVH0l8VjmUApdXfLRKRg86RmTgEA4J30OQ+t3mDM0NHnHD/NcuLrRn67bV0elZ1xTZd
BXzuzipSy7VoxW+zDlxbAmf/KzZlUal4s3PgH8kukb119s24v/jTgY4xZAIm8PRy82sfjj5eksrN
I0BpCPyHnT+R2xKpEomP8cmL1D6e3dmc6zbTIVMKW7w/03WeZWVFbKDvKMS0CeKk31mh9Tqa+Rtf
jp/XhxTjQ5h3w0oACzr4ljfsPQmBBj/39Mle+uOgzYIB7WBmYKeKLfB9Q3JQ8jJkfeIMoCQbdlP5
oxYF4UVM2OPrAKFVZFRbMYzqIUjLt8I0Th2rwqvSDkdval/bdjxW1iC4KztiZXYlka26QPBA45Cx
5Uh+LoHndf83RCH76ycL1fyF+PUqszWLjQFvpGlx7Hm3R7UIssMzOeKxb2F2o8yy14DhH8ayB4wb
JMF5JDn5nJHY/PPB9Kse7GlRLgewUDgTiDYNQCrIi24Y1RdeabcvEYXBNOLX0DAxG04OoMhD4wvg
+8R0r60ok08TeNgCON6jmpByM3hKebYU7a3yGvOhIVBmUTpVcnFuJlLkL+zk87Wl6xoOlqlZ1Q2X
O6Jm0lr9FC+L80QGQX8O82zcJMqXMunynQ/lfRkbtcXeqmiXRWY3IEUV6xaTquuHDeH0jNs/WbSs
j9tshmhyfjf5PkjcoL/epAfTqooB2Ri6YJDDIDhmtKmyp/+hXAUYC1cNpFhGmQDKXuGQYlmrD/es
khpS6MYb8eS2UuAEVctgO0ag3udmhDI14dWYrokCTlrRupC1yPo3FzNMrPSYmt2BTKz6Z1QmsmG2
WgpJgzl76cP/PYxG1hMDemsZBSyMNO3fmohJXSnxpDR9aD83EWdRLDxvMoTSRMbcN0Yt9B+MLnko
ezDT5G9gbEc0FIHkO8AUL5cJMqSNYjgAsTrfoQ9snwZ0+1EsG1etWsONdRvLdRFka46R+gnSN6sC
u7c6ZKo4lo8T+Fkib4E5fLJSGL9ZKRgk6xbiKYNO3/sRi61kHloOlkN7NlWORoRDrdW7sxEOndvJ
Ub+hPYJE4LYWrjlQMEXblwelIORB4eMC1aRNW2/EbTLFwJGbnug0qbm6GEBxki+L59hRj/x301VQ
FfU6H/XgJqGEmNUUXWqdpRBls/9I0AMUSVTRdS5hRkxQUcGkftbr+thDnHtIJv+zTRbI9zvEuCEM
McXXgOLYSW6WXX+PUlu+lbN+JIgduU+LcHZ7xju+ZpAtkXrvK7ut99JYDHWLxtpoA9JxWun+eZWx
Pt6WuIs7PDnuSlBTzXcHEPr2cIzInVqWfbQJOpxedaMMDyYRygelg7EH+e/h/ke+LKCKhhb5RknN
ziL0T0phaWR7J8ZF9fXLAA6BmJXwqtninwJpFezjxFrHDPAWGrPtRcXNa18WEhJt5J3KuNEWxqQ4
l07V8tOAUX8ZTOn0jabqnsS65EXvFXXbEOi38Oz0G2G9w82YH2RsfYX2GRCx0b/EavADTWp2MUkD
IPKQ0VDirUjwIhWpqNFSZvZzRYrDnvyDyg0sLd9mfVehKbX9Ux423iKp1U1S5PP5uW2/MgkNz1DG
dkVkIWHzL4rmf3Lkp83wYW13NEuagncCUY/1/tvPRdhzjwbcU49Vt8UBxXmsCkblVMGT8kP9ZMdO
dkwxAtiEkLhiUsadHHKw6iLszYXKYVYX17brATqXpbEdphUmMah0WWetNaL8/jJK7RsL9sAuHnPI
VPhoNO1Kh5HUFo99vHImMEOD2hrPmYXjKWgd9S+jJ7sbyP/SaVUaBhYiJ40JwNKajQQpSLWN3YjU
TXTcAUVXapu6TLGeD0PxUPP20Q/E3eTDESF/Y6tNHuPieCKiMRMQohro8kfG7nNuTH+rkbnif5A4
N1SvXhmt86N02M1FRSVuvcdMuDSOqg/Gb9F28xURQhSKA6AoU6iOnEaRPXld7p1ysoYQzn630tgC
eW2aDw4WRSbHE6zvcZubrUrnlQhixrjwalr0Jadk9nMADpQLsr1p7baRs8mZ0yL6NGfTjL4M7Uhg
o1XhecGWwmVYhW4N5/HKGKhfp8RM7WMYuilqOYilPFiBCvpXZR6t1Q0zKizuL3abvY6Np50w7IYM
L+t2k7KKLy36iBfyXtFo5jr/skrfm7D0WbyaCFh5lMw2JeQtgHrgOE7xKky0bN9OMbTMWi3XXTGa
mwELxEakWnjWs3LLl805GvNDOEe0D4KvgpFk4z6szO4pU7aWiq9gAJH5xITku2zpeYl227bsePr/
fahV7fXPy8tvNmCOzv/M+a6roup/t+tV40qP6s7iWJkaJ9LHYYU0iSSGZSA5tSYMy4za4QWx3RNZ
skCTRzQ8Sln+k7PPugmCZlZTDWXLNLPn0Df2iDKK7wBciOLFQmt6L40Ov30+dYlCfLJjuM/fft2A
MQ9hGEhzTnA+lu+ee+QNs02gqJcpM9i1rfClKapZJMNOYdVGLN0aW4k5qLh7iLphZNNeB9jaMgc9
lIWThBtQS/7hKiOQhZm/TDA8IrsP558Uv1dYebRkqxd6ciqzAZZ5J5E5DSMj7PThzx+E9putuSNp
KbM15/j7cayG6tbU6MbySQTheLKNUdt5AUNgvAXBcnDsbFdlorrRbFGhgcAhxBy761CsnNNR27dO
LG9GV0bngbnhkpiQiVlTHNjsVQhenVlBlfOtjZuHIOimM5rw6clKOF7ZFnHQ/JsvahQYB7JXjEMM
A2rRIPLDwsOvllf8DdYkO1hpabmBErabKcj/kViwr5V6rlSIi2WRYY4a/KM36uk1mipWeERRSGEx
Bdia/p0D83pSFOvNHF76Nhu2Zlnba0OxIsgQ3SZTo3ob6jFJfn3tNgIQDlPN9EIcpIHpTUITxY0H
h6qnxQq9qdwCuWld3a5RgiNc3NWBjgcR7UGOHJSEqLC7ZpNtwLb3FXaOWroySkd7lCu17cZHbf65
7LIGBUh+LNIp4S6JDISAznhP9En2OJTAAYi7Qk+mpHOAhXCJJ+m+ZLOhiQHEIUZH7joVFKBcEZxl
878CBtFnQrbGY4Jnf5mG2Qwodyp3IpZvRWtRP9D4u0540DfIiAaMEBqpSMY0fIMWv+h6E3HAGChk
YPRMNJSgBRMoo2dRA/X887fto1pVok3gDChVnSOvbb+/dMIyT0odOpTQq27XZ/ApBuNLCRN9lcSZ
X26wJ/ab0SmTrSbjkfFNl7xqM+qq0TFP5gMd4BhEwiI3AUT3WZ9+i9E+qqiXfviVeUgQHv6j2JB7
ogL0FW4pFsVDXfgjIcADsljW2RVggXZb5+GziYH9DXHXsGA0Z57J89ZvZlxcZXqGLzLtVUbHKEHm
H4OymfYi8Sy4LiotKjMiuaumKe/Qf92Agio2WWoRvG2VAytvol7qsp4I6fGcr4Y5OzMnE8Q9WSAT
X/q93XvGPsfGlS1U0po+2bw5H3pZvM00FZjaITKZB6m/nmkC8GdRK7lh523+TL84XSuyq12TrhdN
lqw/ag0JiHnevbZq1TGpHqbj/SHIAyxZwa3Tr4N+rav5sa2unX9VtQvlEFSlXfpzKfa1f5Ha2dHO
PqbLa23BjGARCyASmHDUyhkfsHc2VvBNCRT4TUBwXLOpqn8wGB681MHGE8QW7XVFXPnb37qyRTqd
Ff0qKplizWVpD0bwKJq59HtJ8zFOn6hufArTJ1/5t6bq2fOeavE8VM+leM6SFyoXz+n4QkXJS6Xg
bYBE9iVTXiiIGgulSrueiCQYhg6kh5sT5BuirJyvaYq6EWPbqyWSYI01p3lqP2376OqHc6fkkIFg
FrWsrqOreNcs00ydJkSMtl2zEEjuSQXHSwdRsk8Pg7M3eJPEgccGNHV49DCXkTNVH2vlSDqXeSBu
sCpO9TTX4Jys7EyPnRL22cvOXYbU8GLbGIku1IRR1LkUzqXMrxXb6uk63GuarrY3V1HePI+PAR7f
reFn7eYzl3AT3pMnC44LVLf0qW5SsdNj/6jgrYK8bJU7v5DBxc9jNPCmtsn1nUJDbq/OsLu90u0l
qfMerES+83MFhJM4ey85UHZyiFFyExIhDlZJuPjR946FOpdBOEV20rITKKwRkhWGyuRMAdPVk3Nr
netNbxyc+FJa57G7yPhSWJe+u2QETlqXOLlSYXKN+msu5wr6ayqvsbw26Y2yhluV3sQwF/l2je7q
wy1xbupws/KHyLk1WqcfHOI64tagxzpLUFltCMezwe7HStQRi2SyIEnV30B0iW+6giLDb6t+g8OC
vNIHM3sw7qVlD5QnIZc92PLGtwylH2ZSIW8iviX9XGr8b2Xm9Wcl5tUJSZm5yvtj0FyM8KrUF2GQ
CHbB8ZiGl7g5x+ElbM6U33A6Prfi1LQnHov2VMdzYchBQGX1R3GvBCaZc6A9SMXVIawOQXhgSJz1
+z7bJ/3eIRoo+kQW/lElgx4K1YBG84+jpPPen5D6sMOqQCDr1IP8Mchj2+0atXcHTByP49hWZ692
eDmJ+cgEnRiyWfNX9W1L8IQgGJ6eiobi4nD/o/sDAUDGSRiHcDQdUuAlcnGoFyTYddMtcOz6rLTt
utQQaQcjbMQEcgwAkXz8GtTV0tJi+0tUMcDgygzXdyPS/OcyBUU/Nra15dAb/vz7KhvrwKr3PsrL
dQy4eCFk0V3uDxk2vUvYCX/T6LW1GPPXiZ3muTLK5IoBDA9M/MMSZfKlHepqV6efCB8+7p/nITsa
MctAzWwwp3m3wtdk/iL2zpfmZD5FceQgGJrWYsahhT1HV3UECzNVJf6n7BxkXc0ZnpyTkRSuIR0e
dct8tk0zvmF3C00OuEbcuqJoTVjHcL0GAMUXdHmkFuef3Ju0eV37ZffMM0cMrqEiYeDx4Yhr0wnO
23SA8tMG7aaZKu6Slf6cYF9xhcDGEaeFdSWjBXiy47+YqNHBcNDblF3a0OjpCPydY7Wljo+riat9
OScJ/Hmfon+8gTICoi0D4AGXgf1+GBTJaeREAeyoGUEI5xYGF9O3/W2rws2BSyPPY0sXjj2y26tZ
BLokH5fxzJaGTaKQVPhqlmm16bVWQJvpyFvo02PkoE7XR+8NcM2lyafP5i8fZTq8tTTO0A0ySUAH
/U4xwGzJn+rKSJeRWnl40cAH2ia5CLWREL8Hb3PJ4LXfmc0hq6G5WeW4MUuBDjSV4zGzlW2FiB/L
TUvMcs998c9v6kcBC0+PjYlAQo2C+sMQYMIOTcAk3Lag9Ypn4N9Ea/VVRMvA611RG8iROfqdPItI
Q0xiZ71jshjVOuNFe/yqhi2wR4+eXi4sxrugMraOadPtHPRPTngfm5A8U2dWXXDbvosw311dKalX
QwXfMxjnJbZEgezUKPNkbFY400SVLGw5petKa3TkaARI4anCw9/BIp30ef1GpjAPn7RVU3T43gIi
WStnlCdN6PMYxgYh0nYoFIJUU90UWc7ZTwncjlVzhL6jLDhk2S+0cBhRa572aInIWHUjYy5dCR2i
MMxsLQOOKJ98RL/53htI/pEbMrAWnAp/feFqWtA5RUe3pI/dHdo8som6bGi8qos0NH5EiIXX2JLx
93Su6fFq7QR81p+fhPWbFcJgUWMHhIroo9ApQcZlJ1o6AzWCtaoTWgOhftuY1ZyaUvh72J60pDli
0jck2w9L6BolTfRMFsSPgLjhvyBN7GviR461Cney54RLRxjqqd6I7zmZKzdEfeVlbpwsuJDUw+Aj
VxqrtH8Eq43Cu1mxfhZuIWh7BfV4xM1cnB2/JUgxxds+zu2SpmjJlICSHCc4H4IS3wa85p1tN+rV
SAznSSmLaGEgfMclHXlPUjJ4qQ0n393/qVCbyG29RdRkiLakR3oixvAta2O09ckTWXmDIS9ToBx9
tShfJHYZLQ3UOWGGHl2oPaCNOfUqpMVRTcstQhLnwSqtEXkuiXV//kAwfHxcs01mNTAh6HxI8b5N
DY22bWk4FaDPEKNMvnOyBfq/+0+FaG+WwbZ1rqRDHrgjY5AamrnaZDc1u87ZDs6W706z1okUb+bq
jY3jbUZjLvZOMFPJa+DYgp2mIG1PQ8UBd0G7jTScyXp7G4rDz1L9g2HszXvFhNx1e1SJVOjtDG0u
U9sRyjM22Ny2s7pW21Jes/Xbre3RHCYUfjMYm8kghGlj1RtRbwhtzOWGBMUJKQwH+XCL39UctuGP
rAP4SIrSjmqCnWfupmFXhXvbBEG6t8q9KPfdtOd4mNpzxVR7CJJDSLpSe+j9Y2IcKISyP6ucjkYx
Vz4d0+koobOQCwqVJD1R4EkiaHiffIT3/cC7u66NQpM7LwvbPD/89cLO6qgoRii0KDbr4eIAfzmX
2j5AdYY1DEdVxCjlRqcc81pu/1N3xjpuwZ0HXhgf8Z3m+8hKyOnym/Ax8v4SQZme6Kemp/tPSpKM
B1+X3Mi9eG/l4ZuCd+fRIgdsFchGfZhG01iVZLJsS3YUt+KIezFbIF/8gleuvOa5LK9j7ZTbIKQj
LJO+vPq+uKkjKG/hzImhdmsR3Fb/iKJiujShol4RQAQL6RTiDSNbsiqyBLVQynlqCqfBXtH7EIuG
FwtqC0JhLLYya551sLUnfNjyFMlGgogR1jqtHDgOCBDh7ZnfIguTqY7FYGWQRr64Kzc0bL0LjuzN
jUjyfwjUdq5RWqFYnJvVOZY7rKeZicgcWHTd6dlW3BKVvGusl5myISq3XlpNLGESOjWIBngLdagb
a0yQcMs6vLux0eVXLVVemslKf4R28QO1L/Qw3eMt+WzrqH4YMuAxZezNrca0sTXcRZD/UboA0FJE
mmpE75DBp278iPi6rcYiUm4RXNThriFBCAhQuLPHubxxV8gdJnY72mO1Hur9VO8zb19re4DsZXbo
+kOdcWrFC7lKouPUH3D6UgUJZ9Gx0492PVfpnyb9SBXlqfXnqhCs36srWczmGu9lzJD5k/RO+v3R
8YhMOqXFGeiW4iw08CfFOVJOVF2cQw094rkvzoVyoqp7NcqJ6ji6WQQLuTV/5169dqJG4vyCE+JN
EZys4GRU82Mijt79kRkH5WhwZarCuklyut9GGanL0qnzW0rwF+HTY/RIxKe+AMSnXyez+FIYcLwO
Gb3M4tj6R6c4Sn6YjiYiY+fIRa/YR+deenpS7zX08xXf9XM1Pee1uWrrNMRnrq85HMg6pdapic9R
D7aSNOFTFp9D6+RbYFXmuiFdtM2TdS8lOs95l/1S6066eZq603Cv0TwZklv2qU3+rUEeqTI5kcPQ
yCMSaR2VdD5XkB9H70D13iHR5vKqg10dZEggLTSEvcGhkbPivdJ8PwH9V3YxfmNjZ7Y7Ao/CL+hU
qPsWdDux5uLya7cFhFDu1sZGGBtkS5/douYDz68LnKFq3OYkrgf27O8l6oM6dWakt5zkLKmssG3v
aGyqx4hYqnsFcA0IasOoNXvw5iJhxk/nGrzN5BELsMmNTdDPhclawWcdbmJIaupcVrOusvVYrg2S
b1eWsRbGGhLXz6oTkENkPsMn25DCLq1NGW5NZDvFlijiDLijiX5rGwaIMucKin8LCR2Fjrwxd1aw
x4eXichZ95MCRFYvYVNk2o4qtB3E67jZhc3Od7YBEb28HFS5YF+abaFtR+6oybb3NtTobRLubMbG
54Xkc3nBBiQcVatrs1mTcQIFLyQYek2ZvBBelrHGNvez2npDTdwLeUWTxkzC7p0nGNSB/emZhQ3d
bz449pqm4LQlUUm+01+UmtUJhQA6YmDoQC9HWCVkaYMF9VcQHiijXPloOrVV2DPMXBE74LOU+vAz
3TZ1e8DStTumLv1NShPuULuGmMu8l2RjJtxYcdN75UTzAjK7F6lXLWuD4kqI2gp8JpdkPKoy3cZk
G+525lwDvzbkD9C4cHvGG4inAUNzWs3cABkf2DmSbkk0NlYU+3RqqP+tLlxRUNwcsdSdZakywwEC
vdRgR93Lh+juz8U8SClWdrxq1LmqexUKqYArL3YzMmhjLG5zTaXb00DhmE4CRe+SZ0MTixptFyht
wR9CFbbd+l4a848QAYk76x9sl6IDQ4X38m0Xjz1l3Iu0cNSDDcQpF34pyYiUHrkdIpjIHSPXIWnW
WeVInsZVKlZQWIwRac8qyVchuX3RKvLYMpDDu0wh7cypLktA9cmIPXiJzdrb2oRIEGTI5+qvpmQl
yhWYcBS7Eax3bQXACMisDhdOroTvksxCTfdiOjPWbvYSozuv6RO4xNgydzNGlwNTwic48ha5vkmW
zlx43GebOx8ZH7c5V3mvbHJrE2y525pu3czVTGSGulBYtXuNTNtw9oZuY6/C0AXL4xtzaaQLDqu+
ZmS1arJVl2GqWCEKgTJrC5SJy0qdH2f91zg/ZhIdBInGK4fteky06Crq5qrVVUmomjlXrvCP+Fqu
ZOxSIx9oPz/2lO5WvdveHwc+R51nAuGRZzVXdS/aVyEfOk0s2wWyREX8TVBahK2Ha0tzheY60tU6
V4J561xVYweFi9Xti7nae02RazsrkJJIoDOxSsRKjCuSzZtmVREAzf6Nz5VP18NlttR2dD8wE7fq
0uk+6Q7cJYDvFnDhIP2xTLzVdLT0X3eoxVgkKfhcVGqejotXqMEj3vDg0asMt+v7dEvGQYDgzFb/
h7Hz2pEby7btrzTqnX3oDXC6H8KQDJveSC+ETBa937RffwcpVZ+SsiFdYBWRRpkVGcEg915rzjH3
GE9YnrSK9ipZdyEyjCBg9ZVp8x3DwdKz5ewwIJ3z0j5kmQpJDGl6dPN/hww/xNayXh3rNe1e845f
8zqHr3X3qoSv2lpkgIE/XQmoL1L2YurP3fyiNc+2vlSgP1t8HDxR0fTkHLPoLpme2uwpm56A2Fr6
I9W2DA4eo/AxCR/t+QEToFE8WGvZ1n00LJUM95p+16b3hn5XaqTjADquypzM5di0H9JJIiqjDN4S
My6eyD30G/R7t0hUkEZ1Itlm+Jjvf30r/S8dW4RXjNEdzK86va+fukhy3wLWDJaOV2Hd6BVWrvUw
ZeTNlBlSn3JA4DxO6rNcmSRqCkM51XXyoXG4QBPyou0GVkiyAlqyJbWJZJk0eZ0Av+xsEsoOWYxO
BZp5o2qKawQwzpNySQ8sc/muy2aWYk56yo1Rvlu/1PLpxoI5Sapr5DBMsMk1kVB0WXZsP0zjaGwE
u+AsSJ5JWDdOhIb9/RAru2IJc59rZdOrA+tQEm4xSoTHRkj2o92Rm5r1DdcQqGk7sLK+0Vb5U4O6
+zcnuPW+rcHMBDcvI3hUA4zlfjzBR1MNUrmZOcFrm/vcItIsrXY6EPhJjc4hVw6zw/pkKdYt3yqE
+uvgdVqKpQvFuiXIliPrFkq3d92VxYvUf1+5oAKMLZeVC6WTi7OuXFi8JOmyfmHdEo3f1y194LJu
EWt9W7ewdCnZAMd+N/patSxaqMzwE6o6hOvSJQi/L1oW/xsE1riYXFiD0Jqs6LweSgkBbLCvO+R1
9iTddIDALr8+S633LQmNXuIiEsQg5WCT+fHZTInWFqAhKzKxQJBktFTPLdLd82Tf9igCQd1V02vc
zAh3rd4LCWOB3GzPp/XQNRljkCQdtjV8Nr+x4wGfEDqzNlP1T0JVthXQz50+l51nMeJh6ImZkffD
1yhbsFj/+dL69aZpgm0JOHm/foOgwj9HdSJMJInd1ilg7nfke9gEVp8KXja8yRNK/VcHIPM2T8Zn
J0y+lK2R7OdkCh66QSVBI56ZNhiDfQyhvDCCNm97FQlMmsjFk1pI+qnrlzzepiieZKSgF/uL2dIf
K2sn/Uhm8aegm/IvowjOPX34pwZlwUrcqAo0XZIzW74Tq8h8hfqktGp957RF86ch1/Im1VEIpAas
cgR27b4SefX465cOetL7JR+SEzS3Mq8gW9CfXjuZJqNEmH21HRS1oh2t0yiz1PIGU0RX7mdGAM6u
Nln77VnKNyTbr5WPZKnuMSlTDWP5S1zjHnTnwR2RXmlL9YPrOK6dYgjyLMcl0UtPUeh6WuPZ01KZ
6SVrDZHfrSUZrJB9ikET8drD4Bulr63VDj6iQAyVc+mXgz+Wfk/+9rAc48EXpR8Ovh76FcLBEtOl
n5W8VTzAMsNakeGpo6dUEwxLaE5w0tG5t9mNwcNrPA2gaeM5k6c2Xm56xuSlphev1Ue+WKuJfLtc
qor8fvBxgYiBfgCePLX0MRRXgz+VS9FYyfAXl0sl/BP+iNCXel8Lfaf3ldAH+zUifgv9Plw+CA2P
CvSlZqSAtQeFxgAavytxsSdelnjg7qnUJtB5qYkgo8IdOneI3C5iL/GbsdB7RAhtRZN7v2w6lqI6
P5O2sszKir5WATULZNhynhIikOTiQWF+VUCl9UkHsB9MK5EQ3szxAzMGkiSGOPcNpKXHpEZ+k6pE
1zT0bz9CCDy1JiCTSJB6NlmzchOFHxwyhcBCTtdq6sWZ9k54iWZuR1XpRK/yMPACRYRS1kIR20AB
c9fLEB+gXpo3NtLrY90K+mJOnz6FdvZl+a+nk7ZlimTdIDYm7qlgx9zJDqjYXj+qRkV0Lo2lKpfb
k2x+UhbgdSZsYjJCLgRzNBEbM4Xah9CQvmI2EJ+ZlN4OufQlSoz5vkz5Wb2r0lvAq9LvfLrvW/1w
FBxuR8xnkeSsM5C/dYEs4lEyu5N5OlOz9ztjio4CnRUowPjBgD4rR5NbN878UoZxRZcHsANRyj3S
8DglvwhpUa2Zmo9KaHouoxYGrwEhqzcCVvJRfzFSiXQ5oQW/aV+9t+iCztV0nFrs96Hcr3q2vz3u
iBezwiGCQE23QOtNob4dc6adklbXRzCBsF3G5JDEZn+PlMvxlPKJfqB+Rwqk9BuuzXuDH7JtB/G2
ipmI2/rPAC4lHWc9HVIJxiF+jCyqyotZxV/QA9iukWkFIdlQamNH1H6SkWQKADz34gk/RgaAeplJ
J9qS5d2lBK5Y8wZiqwoTrTUPiWnEbL1m54PI9Du7carfWGBYzr27CkOY4yos68Bx1XctYREWWVuM
Wrgd5kCutyF8TYSj0rSz5VrBp9kB3ywXKcSgq7R8OHQa+87IJG55/UZpoNyLc3ASRAu6Sm+Zx7nX
anBapbNLiryA3BrSYFjsbNpyQFDW3nTx/JUcE8OtW0uctIFm+fpRpwyv5dAKzxRkPpVm8oJEdjp0
JYHjVYUwFXbjqS774CT0HgBIkAyuSe40rf7MAe1Kv26zfljIeXuULRfJdG4/lKUzll5YSfKeGYZB
BlJlnAksLhiNpvRCWhDP69emKal22IWi3bxgiMfSxGXBLGxvR41yTewAMOtkknYUadFtDXJ7GzY9
SRyoq2/Xr3Vq6dxgz5Xav76Q0DNAgmARiGELcmTZ6wY2V1qFv3PX0a6HDMvBrNINS1pSXeZxnyRW
dSfnJDLLMgGKSdlyZ+vaa4Oj+xRpSn0Lt5zou5Eg88yRXCGUzteDUjwqGmmAfWnjrjHe4oJeSjaD
fG/idPQHR7Y2ODi1XTH1tLAMpYf/CUNf0xYEr/BCTZRkP8CPtzISTrmIHUfEOkY46w95oLEfTxhz
ZSYi/lQi6m+hRpJ2R1Jep6qwNR3WJmabvJrDYO1GlSZyx1QfbCi3ydSSH1u7CW8LTVKfdeeTbpj5
Uw6POowDzU/1NjoOIK+O60d04r9/VOW1w9W3r795YqwcqEMtKvtQVfOwL1osgkIV/Qn+QnfqAL+c
cqDkZMPMjkeUyAbuX/Ixw0vi9o6YDnPK6goC3Atuu0seJXhqg15jktgGYIb0KT2SEiJDW4Z+TBhz
81l2GHy2k32d4gSRTl6Iq82CZP2snvJ5Z9dgpcxMEgzpFB3viSEUFI16v4kahNwSXBIRTo+WjJIC
f9mtcHCymuZMIJDZlky12T6VbD97rRyOYPqGIzve7x+p3TgcC4eTmL0rN1z+2rteVPOd3SlfJL3V
j0irp7tvX89azPGlc14/W78+0W+yY0GMiT6jw2K/K5xsuo2xwxwVlfv4ZGKE4M5251gWyHOFoXuo
1cExDXuiGmd5JsEgg9C7iZevxutXI4J6MgXF1urotkhF8CZ0r0xhIK18O7T97BZSCMKsNFqEWQzh
sKuhqtWkAFQRDWOZSxtz0ZEo6Kq3Rg9K3k3d5+3FkdkGlYPsO2Lg71Ff5kDniTNVsWDCrWNdH9ZP
OvlP4BXGQZ46XfFDfVn+DwrR49n0oZ6i/EkqQpcbuf3aYIurq3g45BIza3aUSVg7J0xRSb9ZvzQD
Djivhy7+WA82hOZa76PdShEfFrh8ywywWJK8BoJqnK76frCXT22HhJs61QevG+f6JOrya7cQVzkz
i31LKOXeXNw5Q2MTR5PXNyv1m7mO6vVxrSMtIWs7lKBWm8ivN8KsFLQ4QNXtSAsPAoHBhjlUdSsT
GR1nTX9lJf1mAQ+8rzXixYFctueUTLAjhIMHhhQtYC8LM2wBsitpJYC8GhvjPDILz+F/6M8quWs6
aW4Xp0hiGnPKcp7L2rRBmhUyuFLoUmohlse6m08pQWPHmfQ/YCQT+sOEScby0XpAYs2qdtJmOmXW
iy3FhU+QqHGxpca46IWqHYuyf7IVMZ8kw8JoyyZui89oPllrAKU9l2SIm+pzlecvtYn4PBJqSvs0
YAtW6chJx+iklW1zlEVfbnUANzsYcoSQioCel7BJTiEdgrVLKYOCiuUCB4pWI82q630nMlLUOyxd
lRFi6gA2JwDio/eGYUS3wtqV43TUcsLaAmJ4rn3Vl1dJT8OrxcBZ2RJy3s1StY/oOrmB0yI1Hfrq
kFjMQ3HPWH4ETHLT64pD6Grz/dCR87VBrgHg3pi3ox02y50iEn6Z51/05b2QEES/EWVV+CQCtzeh
kZMrzcqCCUqEviNMPluj/oaPQ//Q62ZHSsMUPdfxIah4NSbbmhiqZfO3g5QHjbQ1cntr8R44hGGV
ECtbLenPKTy8uWxOkCqD2ciu6MI7Y6drBSfF1tgk6fjJiaOIiMo2ug1poDuxZBwrYwjuEWSclRas
riL1hgtpabyOC4h+muZxZ3dkLtuzfAisGs66PQ5bKdULF8xUvZuscqKHG2iXNMkPSt5NNDf7N0di
M6ZXCfjcRWGBeORe0ULmjokeHMsQMxLQnf2Y4O9JO4LQFD2MH2C+M0xa3A5F1AYPyG4+y2lifTbC
AmhwSHRx75Drt6Sa6HZvn1XIn7t6JG5tjOSPlXDKr22jk95uRa9Z0Hf7wMQpmRnaVkXhwQtM8EWe
S5iC/nOoyKA7JZUh06hPzL0Ral9mU68e9FHXDopGCldJqIiHo9U+dbFkcVKr96OCHLaMLRS2OHt8
1pvhJm2Tyf/Nbvn9tJYAUtkCw6CyX36nvSCFyrRFRypThFTrGjWqz1Mq72TYk3ZcMhjpThrkvi0/
S3Kqg30AKE9BnCsgA2W61EnykVDUblv3zkPZqh9l/OC/WQev6oEfe7cOC2E4eaam0ZP5WS43A04J
LORnW1bJNPil7GoaBSdbgDCbvdvTqCfRaYDF5Zuc9f1JVYmBRETjGGN7AwRvP9Eu2Go9e/kZA+4+
ope7SzOS82LSgwA5RvmuUu7D0SMyRYZFz6I/z0vij+JR552SfIWBBltBGzbAJOO9LPSvthOAae2X
Pn6dMMZQVYTeA9yPzDxHqYIhx8G7XVsRjfpq2qL8nv0ZBwRNhrj04Noknm3i8Zpa1cNoMO2VylNj
BmBWVLxGTsbs2OAMBLoNN2tvtvWTEoxfsmqSfaQC2lEPYJoPUwHFdgBygFHt4ddnhvp+Ac8jNLng
aiaiOtbwP7bASmUWNneNnH0ZFLjAyj5CtY1xBoa7ghGBoTWo+LX6peuLigvD3F55zzlepBVMibIs
fM1HR9m4+8ZM0EfDrT1EZmR5MjDI29yZnhQdk6wRKmTV4y+Lrl1WR9cqq63fiFPMd7Nbm0YQ5mvc
7CYtUv2nEaBSZPDdU6vYVqOiP5K+OWt/xo6RPyQasVVWEaeXKpZuu/ILy870vB5UhW00ceKKbw52
f1uLP9OxwIXUGpdxVMhPwhMa0KpvJiM7OIO6s5a8JDA/WN/wK1hlLO8yTRCVNINsBum6OohCVflA
jJr8SJ+Z7QRW489TdxvZXEaUjEykGbr8Q5KT6ELnD2VEJv7ECTK4bV8p+2qK1GveEr+jyd/YElpt
s6AeuLvnVhw/Qjr1ynJ6aPP0LKS+PEZqPD4T/L3H9WI95UP6QTKk27gN+8fVk9cHf5J12f6m16Io
xs9bP1vGdGBZOlBLdM7vZi12qIcSUYhbpdnDvba0pZy1YljczIWbpfLGnXS3l1xZd0fJnXJvllyN
IFJBJuJSFhuH1M8h9aNo2M+2l6Y+zKQ89fHyUioSzcan20hgd9Ri6fE1y7dntNe+mRwsyw9Z7Vl+
kBwky6ci24/TQ2L73NDHXWazqvAL269sv5Xp0vqd7LM+5B1GWS2EVd9pfbxCUutbjtdlvuN40lqq
6kWB1/dL4Xvq1uojj3JmVzVd1NJUK1wgVlPoCga5gN/2fT2RFzrKDiRU8RSFaX6e22pX9l69VlF6
FLzsmt9luu16NKGlzm6VduMmig2iZW29/Tr5FpFxv3nLG+/uBigzIVaY3BLofCv6T1SsUgsnKZwc
oJP1RZcvGphDeSmrviCOcepLIC+yGJBhoXJBGZOuVfWbtnVzYGUNueeXqrnUiGCyI6K26CKaS99c
JvQw0WVsFmGMBBM9ukT6uevOCWJPPL/deeLjbKkMkCSLESKgphPMsan6XnIFtOeEFJBK+kUKSE35
8ZsakGWKyXxjFQQOzOeyA0JAhZT0RRDY5kt1uY8gUAoWNaAYIHh5lUXorVdYXHh9Ofaz2rdH3xz9
2VhqiA5jxUjyoI4HeS2nPlrGweJYH436WNm4Y1GCHlPUeGsl3YlicJGhLzhL4tSHZxGezWqpJjxD
BKzmc7GWbZ/hDZnLMmOpMb+o9rlHl5NfRH5p8kuNKCe/lMOlyC/psI9Jghku8XDJctIlLhFaPoIl
+4vdX6Ts4rA6BhbMmyHWzy3LkXOZDY+2dlYiHBvnpjuH+nIUpNDzcbaUYvGwz5p1GqaTwTM9nXBn
IRrt/1JCIoOk0EMihkQGSXgxesgwOKCE/CaGHNh+kZ32lxhy/ksJ+Xcx5H+UkO3gadl3MSRKyBwe
1aqETOms1v9RQn4TQ6KEVIjCq76LIc3/JoZs5iOeZZSQlEQiibboIVFCoo5KVj0k0qg6/EEMOaOa
ss/GWvEM4u2i2Geq42mfPPlzy7POUw5hKV/N42qEm/PX77GVUvTDYoa3mEVn0aHPiOD1Z/AcmPNc
wISrtnUepUQJWepDkTvRJhor60SES3JFfV3v2zSquPaMJCyqmJa7JeQd+JV+gxRcIyCyIshIo5dH
ftoI62nMbgoHIQGkk9ClQ2pwxpWZ2xqmczNF5GGJMmywu3BFDh3yrXE96ydLGhFUkHF5cei4V2mA
EG4Oe1eWgALJfVnuzFyKnmfLgUiIF/Q36zomau9uFKQKLPwyQsEx8NjL9//WbEWg2NSJaAk66Xff
amIuY+6KcD+zRXkN2T80+2DcS82+xUo/oWleykpdZy2ayAMs84l9gBvoLqNCS3JpW1EBTACiAQt6
NV5ceEXnwRajJsVrmAAonrpW4nhj52VYCRWvcDybm81ajeMZnReymXY8UFap6uWqx1530c/v7QK/
iwfggApLL4o81nRJ5GG/ziKvNt2Zaz9EhNmNxVJo+ZW16tBlBxDK+wzLMfMAeV/i7V0rYD5sQ0Nc
KieesF2KPQNF5rYh0QVj57QcAW1TxLpSpbOHTQ17qk9cQdG0JH22cqvEfQQZQPqcxiZJdRXHnVKg
Xd6Qel3qjY3XryUaOiRe03jDtFQ3ee16xLuhGF7SeLPh5ZM3Gl46LR/Ef1U4Ye4guM3T6qWU2psS
b649cB4UoOLedilhE7bmToo7MI3v3LJ0tc7VoqXgZ9XWnkqUfURV+6DbS+VSyQsJscJBCLdUQxax
2BGoDbGhrXdKv2PsTs3mUhDHqaDZJ4D/iP2d9kSmUX2wH9cSDQRJF/TG2LiO7pIGIuluZCyFlyYM
md56UeHFoZdwsqxVd15ReIATurWawsN/OLA2V7yp8xzFGwtPUryZ00D19M4jN9Rea1IZmm6swqOc
tSQyuvlfcIasVZjI79zKJAnPRXZ+TUJ3YIWQu4lw6StV0C7NfWzuU86Sbql4LYxAlr3jKDGORwLG
dngienipsd/p8lIZ8eLmroE4uRb5XnGzj7W9NOxJmsicfZe4VJswvF6qHlxJJfPSdVRXdVxLdWXH
HTlJHLfnPOGUaLyOc4OzhYw1Lg8ekHzSh7hSlo2nG14zfa9q8ihQS4PhZZw+nDjTUtFaEtuq2nNG
TyVTvPZkpoGJN9VezzmSYDH3OpsADpcrrY2xznbNDqOZW5SQGEk9WUqOXPiYlNTtkVuE1d5h381p
kixFzAryb0pql6JV8Jsr9jsJIYJ2jHC6xUVKYwvxk7IimfJRaiZcfCBhjxaQkXMVheSsyyNhCebO
FHV6Xr8cMx7/9hFS0rHd4He5n9Wy29otK3pjCJ/rtg4uvUp+ZEaq7Ku+mNCFGTNKMCR9G0kW4hK7
aA4jL/WkWRBGs+k+afTTPIbRdU21MqIupLuxK2AxHdsworncCntjmNIHO1W7285JigctW2ju8+9G
6+8BMrZiLfBsBntMdlgl/njBdpogzBLJIsdbjWIA8gq3WC0YPNMwn+Lls/VLKqxLKFNUqh+j6NT3
x1I/2vlSxNfG6qFfooEPljiY2VKW4xedH6o+g5gURp+xlEXycHSwmOBXh8o8uBorsZi0+aXs+WjO
x9k+0n4eshPVZae+O8naUk54ruuzFZ7LeqnOOef1uXWWyopLPF6S4tJCUq7ccLwEw0Uyl0qza7xW
SFurvwbp1U6biHBzS4I9NqogYWnu7GDdSdUpCE9htFSmH7v+OPRHKz86OVuuQ4cnGT5pvNOygy0O
7A9Nh7iMpUrYJ/VS9HFsYymTPy86SONSpXlQ4mNuHnImFGuN2YnQ7Z4/0D4O3UlhcdPReluqwjtc
09o96/NZro8JsJ5zXgDyOVPReKHi4iItObW/2SX8F4GFDccMchJ3bCZW77DYylQMQZWRPk+PCxVi
L6UsUnL9JgoGadeXlfYwtlKJuRW6AkugZxPd9GzH820AkvO+JEJECwk2z9Sq9egcChCUcDkHSPv7
EWfpTReqx8Kw2kf6l+Kxlbh0aa24mnPBFStGUIyV1C+tuXyx68xNOv1NNPFzaTrhI2zGhuyRpVcU
CNom8VuZ9/3nAr3iZELuGLFILXAGerthrXxOs/Zg6FzUxKDWtxUQvu3cNxI+njrfxNJY7FJDbx55
m5qsu4fn0hJPBEgwXlPpEdP6xOcY1SZwNk1cZ6OotnExG5/soLxG2jPoDGdJ9OyOdRbeqfZgeZbK
nrArNON2yqVh1yjxS1o01gUPJdLrBodvJaG3sMrTBL0Bc8MgPzeRegT9bZIPmANlmkqMfVVkflQl
3ELhpN1Mcq+cukgeb9dDUhNUWNHp2tt6QKBFCnqwa4pTNE3yQ1srLzw/w3HqcwaesYGWvlXOqCce
RnOSoUa0YGNNW98oXLqQ0zWLlLbLj9oAyCLs4uah+bOfgP/aYIBu14M0hcFR2yZDPW+7QJ9PNMj0
l8o8sQLWX0sRVMfJGG2EnWH8kZHOi1zl2VVE4w1IzopL6iDvVVoipMBDkZD75s6m5XgXBnTQgrQG
SBIFXbTlLqmS+aQOZXHNA7PEwYGVsdJL85X+1ZsiacWXsZyOhPaEYJqNi2Pjqvj1zeC/7JBpvSwM
Vxl8nIp98McroLB6ycyNltiEcFLvYoFOJpgxltsAPF8LWfkyz3C9KikxMBpJ8kPC4jEDg7wn3ELC
H+F4sR2FAMvuKCVHlUkIek8j5fR/B7F8ikmaqT3Od08L4oesVKyPSoopuJRIsRZD59wxDnkbKvsS
Gk9O9hxMz1b2nIQv0Vq1eNFMgNVLtQPR2V5evqblq5x8mJIPmvLajx/EWs34gbtZxkVyaMur1ZfN
Q2s4t79+3oCcv1vrs8xH8onnGSAi1O0fn7ihJi7XmLBd9rJ005hR707ybHq9oQwfbNitZGLDV057
BcbomAFosOiBKv2xS26byobH0xAhrujlHpIyVDKhwAuagLhHcfRZs9vwtkpCdRsiMrtpO4sUxwLG
cyPDUDQM62yq2vjBGDQT6o66qWqej8hCK054pLgPLemjAzqGFQc710TNBeGqxluAS3Y7m7BNJcKT
UqW96qbgNqVVrCvLRvONIFfumzx4mEWivXTq5OdSIX9R7M+2bIEptueJjGsOoqync56ZFtnqan5I
FPK6pjR+Qk8cPTnhnYjzjB0WOd5qmmzNsSlunA4xdEHA6rY3OzAVhjlc5HjMz0zZt7qavxHtOT62
eVx7RsqtkXlR6eu2FN4qvA83UBbRhelYtMHLnrSumr+UevmxFxAnaesLVnkRnbaubb1m8Rbvor7a
dhJ61W2SFcS7wYPvqumjGQ8l5gUaaSOqboS06xpkPZiKmmzSAY3k706Vn88UMA6Yx/DaMJcgfXJp
L/5tV8gv76rBabqtbo61PwXSs94Pf0YzEExC7bsLioiSiD0vdcxhW3UIM379AN7TDxiJsNbjIXCy
cq/7aVsakjPZKmAetloc4E0IjaOwaoyDog0AcWA5KAya+UnFsrTmymVbwy7u2CNDRKp3gxruesK0
0ZjYe7v7kAt8jhlqE51l9hB+gYuZw8Wcqvtuzv1fP/J37TseNJcki+UZiivrZ5VbhCKzV3D+b1mk
IlUzgQjFebDpbNlgi619Ra0wXaQOY/X6//2fH6Lc2n//L59/KaupicNI/PTpvx9LzIj5/y4/859/
8+NP/PsSf2nKtvxT/PJfeW/l9VP+1v78j374zfzfvz+63Sfx6YdP9oWIxXTXvUGIfGu7TKyPInwr
l3/5//vNf7ytv+Vxqt7+9ccXENhi+W0hwNg/vn9riWxTl1Pnf/7++79/c/kD/vXHwxCL+a3JPhVf
3/3U26dW/OsPRf4nnGBgbyRCIJfDD/rHP4a35TvGP2H2gMhk7MU7QCUt4o9/FGUjon/9oVv/5AVb
RmEMZYg9W3Rjbdmt3zL+yWkLnN820Nw50Jn++OvR3X5rQn172Xg2vn/+94A+VVeWBf3fulVAImFo
QNDjoSl41X/e+2gMC2olVmFLkUNnhDGWfFFGOwMQ3iaDojJLn4UgrUHYgXLMbC4buR6Z2zlQycWV
r7H+GIblfK0D8rXjomF8N+Jq5I1LTvh9ImDvGQXB7niA97UecT2R7a82ouXZgvCkxw9TbwZIY79E
M+80SNRAaoX6igykPDQ0c7ATJ8SvT82mrQhNyOSZqLtsKDjlww42nOkgYGeRxszYN/RuxhU6u4D3
0p2R6ZYHC9+Tmnzc9pgtt3khGXRW1BEKgsoYebm6FNJtFQf0g5UO5UQ9+bUZixMASsYB8aUOlZQB
RirhWEIwVdaC979URhtFzZ+gokA+bmEcFFM2M2VsMbDCn44i9CvMKFOxjRNBaDDEYpU23RDSTQlN
1pzI/u6xqbxVdZDRJuqQeemPnZkjckj7jVnJ8k4dTbExs+SNJOsveTqIY6x/kNKzYgpmj60lY5yw
j71pxg+DYkv7qh/w3oQzSd0DIZOwO46VlH7uatx9dj+8jqZUeQ1WXDssoSy1zQ155zy2DFeZ0eCI
7drnMak/RCGCDpMnva0nUAmp2E2DGW1FxbaMuJJdqQbXMU2avawP3OrFfBiNtHWjfqOFnXU2rE+x
2mssbuOHsFaD3Zg6F9kiRN2OYyxO5ImCwitcU4JLCEDX3Dv28NShoN/qUNM38iBxmdWIKxvS9p43
1hYT8mZAFHGTqshMzfIU5vm0IbbD3k/RZ73Jp32q6Pe1kY3bOgpOeaIykyF5k4YUcIxol4UFnoVq
Ea9wMw4UvJWs9HnBY+UqhHhsMFPvi63uGqD09th4DMPYsB859GS5urDh2RwW5YPdjh/tvJ13TtRb
e11Nj1JWormbSHCHwdveMpBDQKicZFVytlIZG14/6qNHbAQu39w5VWMx7LNgumpy5Nd6EG+qgS5Z
OnKXLRtC07WhoKs1vFQLw0AOjGgvlMTaGvZUH51WfVC0qriiuLm2Ea3HRMeXRg94ExLEvtHTAJEP
Ukc5ZWOKwj9AfNu/xJOWbWPLAS2uh9fWeLX08WFmAXcSpfOU5tl4Z4TWl3yWNmLB6Uw6BjQtV3a1
QOsIcrIhyrxI6emx6B8t7U6Woo+1dKfO2OYY6j6rbDLORCY+SFC+26oYTtEskKc25nUocJUaoket
3ELsM1/BPbfbfkDqV1jYlIxOwtXXC9sfDuM8EBmTK8hBW2AoPeAOYLPFRbV0X8lT12JBsQeEXBKO
GXrEXE13edE6/FUwyw2VTK/mHuwH2SMQCZexNImPaIFkdm6FZC+mlPlDIGuJJ1X1h34mgjpte18X
1Z2VtG9jLop9WI/auTLmCs5tGu6EHuGSk3gpm+msSHpxy5mG3a8NT3NblJcMQmU6of1G29KpZsiS
QcNe2i1xjp6m2SF+X3Y3iva1qlSSfEkIOLWtOZDtHZubOuMaIpBBbUbZ5qIYNgagZCnd2213GK3g
s2ZmO6fXxQG5xFOil1f6R5MvlPmKtQLhjygPjNRznrO9QSB8bOzGWh4/VfhRVbvGnaYOAYSVjpdP
4LZCq0jk0b5pRL2xK2HBOdVoIyvdS55UnyN+5BCR/leGN5HU17ztSYcxjfxmJqQHQI34CHycYYHA
4oJPZRuhYd8ZdmDgYsSw2Nwbbc3VP9W2hESi3+0TX+7U5xoo5QgYTCL0YpeEdrB3prF1zXGyN50q
b0YzMfZKTitYW64NAy+bItTEtzrtq6VAY4WbtMvteW8FQ3TkDIs2WbFXy9LYTXomYxYrX/SOWIUU
07pqtRelHo9xHuJc4o8BRtSwF1Nu4//H3nk0V8ps6foPNScSD1NgW3lpl9yEkEoS3iWQmF/fD/pO
d3TfiDu48zv5zqkqGTaQmWu96zVZhQ95A1me0YrEodgOCEC7l1JHo+1/tzlfN+t2Fxju+gHRVYGl
SqAsyOpaYuH+oOaXOj6mCwbmXRuvMDi9c+262Z1ytHuXiohYAuwk12E8O1O2BWxl2d4ti3hnwZFL
tUEdbI7HuGyvbP7C52WAFgLdJsf7Hi7ninw2g/8+rzR/WCCYWPS4Qw6DUrsaagFiW89YDQLMBY1Q
WJC7Fo7TcczLnZU4EbpD5DtlaNpoXewSR2atkvZB9ESNVi7JckmbBYU7a0EOV+7N6f4u2nJeEnVT
+bX2GNfTuwSYDFtzzIJMmsNTgX98UOM2sBn5+/xb5OU9UFwM1o0OBpemcIqB7OdWBzTth1fCf05s
i30kYs7fvtQelT59bevd4HA5qkGFsYmMvCiySMsExk0QNSqvL5mdZzeuVkzoRsHuc4XTbaIRT2tl
Klh63Q3ixnxuYlLABHGf+0Sf8h04URn1pnfCHwQWJBPVvoxKSKXBWFmQeptFD3qd1dwsCIgLLzJy
3HYtJ1OvpkRfL4l7c18MuZJrS7YpLg0y7KQJUVdPApvoYMTXwg9JvKhJDCSDvqztj1VO+9qqSZ+Y
xHdRVpg5OSQFeVPUFBjwovcgbN0zDgLdbrzqKsiM6TltPOO8GFjSeYb8tjt3OsIeDeLM/snl8AC3
8aj4s495TbT9AxqINQKoXsNhxocLW/WcPPRhCNNkbLEOzT/JijrKZtWOhjTj28ZLrgRFf6CbHUDd
XD/Mei4jE618oA8DMEU9XhYLm2Cxat3eXUo4g7yv43we2gp/DCoyWAI4UU8w40a/OmJGqPbsNX3g
6PapgoZ3mLL1aUnmN9TYc4fZqLnQqHESX/ObUS1MBg8v7uxwnrahW0pNVAyQt9yPib0nMqkOsCQG
K8HdZsJV1hN/euWOIekDZ5yYGAnlTcm555jkvkzpoSp1DDFuhJZvB3t33UE2D70WjVrl3ftLagc6
bnW95x2mHmPXHJNdtigLle/iHscVXydnOyAr7LIzdiZy5a86P/vQNaI/+bxp5BpofsQn/vRzKHET
J4ytoUJwP+waS7EJ67jt/L/NZnjXhrcALczz0VuYmKZLdzKnitUMScM19wYA5xX8ahkRgEJiQKXh
8o/+zdGa6047rgq+f0zeezAD7wcTYF/A5Bh/+WpQbANTHkC9VMF8zW++Zy2yxbYqR946WXfrgLCq
QkOdkXK7GD7oYNVUQWm4JwzUs0ckiBfiaj7B46bTsGor8FkZI7otkVeo/r5dTZ8Nj3GU1v1gi+Q9
uq3mMZZKDEj8+OKotHygxiOh2Fz6vUxZSmlxw4AjRbVwypqGUtycvpASoh/Sv9DN9AgJvZcxZoYm
6nFftNNTn7X9yWjigLnBi9Wu9UumqSdiP8z0AC+LaWaqnQUTJSd2NJ7n8Fe3+6ADS299+60jpCFQ
+B1UpnGbZ3iz9Z7GAe6Y6IRqE29rXEsdt9strIYgN2oZOTG8DpQiTQOF30rw4K2baHL4LhMG5S6r
zWNbZnogOSqt+N2xBIewQRY2rc8OQKoMi7mDuJwaeYSI0Awni79Tq8WkZymugDtH6jbY4UkCXbfl
ieJb0NpMwyhGq0MDMTlIYu+jb1JINLqor3wdPlwD83Lf2jBLW3rraytrVlJxYFI7wMiry4TT9tGC
rOysUMrtx74txyvyJMrIUSjSZ2knN+aEvFSU3oN2O9jVacOwrqxFp2RCRjrb0wPBpVFSui4+VgOH
LFhxbK7LscjNv4JCUbn1q+do39iAH+xKtmxFzYeukDXJvr7rBSZLVgxgldafbsdEMxf+vUwgzqxz
94FBktrD2IMTOS6XwdaKiLlWOq1iNyAcP3cZsDX2VGuVJPdd1xk7qpIH3Jrf1wJrNEAFziUcg+M2
h+OnPyk8HSw3xcYh0em80GecV0pwL9f7k49XcNAiWDhyomWu9bW1i6Nsrjor8pg9PKDMIkRgHelo
9Fg7bjxUrR16VqX51dUbPVSnBoqNexjiMG/LzGV0iuUAwa+URHDwKl5zgHsiDjyluWHlGUGnIwT3
Rj5seUy11kVz0UduYmITggUP31/svRIB6zgV97IRx8aXfZA2EmafTgxCW65/JK9RooRD4yueU70k
/qROggyDuGCkacYMjlE9LomG70KmSaawWLoOjkf8Lm2cNXo1BLWtPoFf4I+1kh6nVrR/KVxVEw5r
X/JzVMxrb6FbGSfzoKs1jTClsHt0hGOd/6QDvyTH17e4Vi4KiHL2hmBQhFQZ5DrlDirlNKGty1xs
MZYF7E9O55FK7ry8JnmVBhBeoXq488soprO7Phgl2560IoEnfcASbembGb0nbmA2OgGfVXNXOW51
is0BCpHgKrjr9jjG+9HIBiJNHXmNpO654U3Opn5iJWld2BYglLnNe2Gs8VtnJR28JAfAgI1i7AD+
1phdfGjvzFlAwsJ9wTScR0+kL1mFpJHOfd9KsuSbeTgLyMgmzWSZ6gfbYyJblvnZYdQSKM37O2tC
4yQp14AxHhzs8ktLlEKb1eXhIGEvSV50CQ3Qs/QrTu4/CTFRAShpqGTfkoFixsE0LWlYcHNaL0P1
MthdlLNkoW2wTXZawuEpi7+9xAe2yVGmM4jIw9wY7moYW/iQAYVsGPSURqaGWRgV0MxxR9yhtO6a
zrYCLxOvshovMiMFXE9daqrR+dE8thLYxB1ckfSVUU8o6wanIHtm4pncLzWntHCwZvbTaOzm0FK6
TakSocPJ4QQLk1caOlTZ4yfsvhfVY+9/15jWyp5wrH5kx8voNNoBi466Wb/yvmTa45mYrwBCMXiw
PZp+dRrFHx/ksPfMn4qNnTFNGkhR/BCvbh5yk+M5HauwpzRiN5jDVk7XXiv2ZJ2sex+TXKHN+3hx
/HAa/Au3G5dYB68f3ev6SG0QPxzVXRPnqLWwJIx0UnI8dz5ixPg4zYfct4cbAztwTE6/Fkt/I7f6
MtrrEuiSxJUJvCfoF9jeGdyJavi7iOrDB5GWLKV8IBfQa99L27pv9Dw7eGRF2sZ9g+tNm2rMkuTV
MnpckCYAp/wfOuksGIbECeuYkfyK6w/y2CfW5c/Qk8lC6D0mOh5EjaohWMF1KkLtATKF83fKCBes
i5dS8oTVYt66tBl1YnR7NPTUphzWJnJ4uB/xjx4vf/sqRxA0Rl7jXGq7j+lAjVPBuJs6sUVnLhcy
wqiWNBPr5yTWd+tt3/JZC4fTYBzLu3Qpj2XGFpw5PZWwlhLoMKXXhRWqcqbprbM/vgdZ32WISVZC
+axSP8UARn05Cc44iB3xCe3fzd6cotLooB8ivloSey/7sQjACbVdrl13o+Pg3bVvgBz5V/2P0rp3
aXn3yVDf+BrKi9x0c7Q+roE3T48XB4sGFZW9L6y/mI20qObHa0tgL9CI5map2RMS35B73K9Vad11
xle5tJdZM+AEp83OGRbremmXCG8AgJbE3zlsCaSB1mGWjpd+J6r1LEu6ItQ5uymxiCcEf8FIneN0
izecRBkaUKtXr7usZdUHBel/+6ot7xm+vHPsfpdyJoGpt/pwspO7djCQxaYMghwJ89HuyqA64RJI
JctoqdO0a8ougUUNErMEPyds7k9z0pBgE2pOrOOEWz6PlqTJGtcPOybuoDL1a/Ao1BxFYLbQhhtb
GWdiQc+LYA5a2Fq5Q1Fw5dodhvSTpQXI1nbMld9TC0KNm6GsqU2ev2sWtMBG/Lmm8T28LGttxydJ
nHtozpvftU0+0VCUzrHIcHZVOZVSrE/YE7qBZlhM35PkZ+b4Z7R0dovsMe1H7zBbVlB6tAeWXE8p
Zz4xUBk7kNpsMYV87Ob4PtY3hh1+EEFnNz8mp/WBgK/SWM/AfoggIlGMcVTAAsBDDFVgwjZVE6dU
reraL8c3d7GKPTIW9lz4Uk59yVHUnxkeG25do+C5coa62KVFPIV49byuc81cBwVVyGHqhss0/Qya
+77WziMiOwC+8akGb43AdfRsfaniFDk00YwWphfCbUsuyXv04+5gmf50v2FDgZyxPzI8lLCVUDdF
zeEziR4NN64r6YxqbTFWFg3LrWX8g1/U4kc1hldsdDJofQ1TMNx0So0pLxB8cq4n8ZR6HqglFXrs
ZXEUZ01OsyntQMshGA+a9ZBNL6kJlXtoyz0QuArf6PqbkAD36fe90vuii4YCZ2T8vsMEe+3QXdJb
vXQwM+xcUOKcYBFgrbAxc15Kr7kafUbkSUGzDUWBTKAUWTGxP81Oz5FcQDNVkR23IixdrcIYeKyP
gzDwctoAQsOadnJKcOXC/DzAjalv43LfCoQs/ow2FpIrKSH949qmF93ProxuQIyJ9UeoJ00V5W0W
JUV9j+q3Z+NEYuJDBuynglInafEm6v4i/XtZdewxFqKh+pQefWmwS/B92OKA90Sds9iVddNU+0x6
r8A/jAy6xxGjc4a7mJV1eFd4ffqGeWUSGGp9zHRJ57gVO94dtUpGQQdTb9LfHQKZwrU2WuaNXeSu
60z1jASpSs3Xonugw72pV7O4uLYCDKbcmZTJcen+zDNcdiPxXkci5pbeNaNSmzP0p0jZYm8vJbSy
dhaRhrN5O4r96mM9qd8kvWPcrQxbkybj6akquap6+xYN7J92wLRjyN2fYtEj0bGhoZ+K6cm0ly25
OLZ1XHenFAaxfK1W793q6w/8IAKlOhkJTb11ow/drsqxFfE4jvVuoDt0z3PtfDeDDetVIv9QIp32
GQPidqU+G0m/yRugjvQM4lmhdyTZlgTAHLNc3DL1rt9hFLDg6JJWe1OAbE9TW5JQT9aJxc6jdG/e
DNLg7CDHTn0DN/vysZ9LdZUo75GMZhlNI6XKZJHTMM5cm7UKHmf7pEPF0dv0VcfH0eysOfCbs4kr
J8HUQT15V9piLq/CGXaqzL866blPwtUIz6qnKZCgR0WymeirFfgrN0I7G6ZPALTRwnuFMwNDpO5a
WchDkTqCBdR4BLiT+5wpGM81OdSJx5ZWr+/5LDOwpeku6VojLPTx2RGe4KTFdq5gSXMekFve5CBK
QkObTbO43qn2uSvb6TAZ6XOf4xeQuZsTVpH8wY7mc/4hT2kv2zKB+/+n9c3qunbxc16JK6JX9hr4
CfIRY57+QfpOuoeX0nJ4Dch0xxc5mNkZm1OyevCIqZxJe1my+Qqpu72zkgYmspamoUnsD2oIdjbT
VhGx0BWiDUT7iCjBXzQgdCsZ59fKdhh1ZR8NgVmTVX6vxARiXe71dyrGazLr3qtGj4C+quu21/eZ
ao+tqOxDB8XpprzV6T6jouvVQ1xNza5MYu2mhNFhNtySvCD9ujAnEmaBsaANrR2exeazxMtmsTvy
PeJTWjXfhT/HNGa8V5MPDbmS0Cso2M0dSS7Zyc1vY5dMT62bnHMtB5AeXDrKtIuB6Uvr1NfVGtYf
KNGtuxbqorl8zE0MF9nTP+3cZOtSWqTnKFT7zhzDoiv0UMpZ0JL0CKz6fUGHZYHWtPBKokZffsBu
tGCyG9THqREaObiwEN2CfQAYc6aPzt4xtCPgSXczquGpTIH5XAoHc0nnELz82Wrk34Ic8mhsGjOw
cwAW1FIrdiTUKcWMnWvMnjs7xXNcLk+mqonQzoEYnYk9iLG/y9TmobXUndvWF5xJpsCPG1rMpm7P
5j1BGZaAbd4aOiUYNkc4yEil4gjdvh7arcvj4gyuMXOI/DZ+UxpIPIHoddioqtvZzJNqFtNMlZbp
fdAL6yvbVrCZozEcTZTSHklCsDF0NvcThvbVocvNi1EtTljNWMW5bRd2PxA/HlO7u61RK7I12kmo
F+7n1H7lG/AHbbFPsyJyRf3oKoSnRLeInNLGuDaa8rGdq2+FLr8eyGjnV7zpjaUzDWL0aWZeIJyJ
NB+zvYw+SZkoEwfsub1rbwA98RP13DtYHrr1jfNGA2Kgn4q9b1QKB0GjvNSPqrP/dk5DsR7DK55P
/kbacQqsh+I5qKX116wgJ6PVH3bmSnHQW9VHNlqvvNLL0nBjJfCSfTsIHQK0aj5iz8czsPFuCfqx
8Ehlvd+Ow/qpL2nUivy2qfUxIL/0p1zxbFscMmjq+540LQ50tl+zLk6QY/TbCQv2nulMX6h0X6o2
O2K6r93H24ccIHGbGlJe6flYKBJp8OzG51m1CQNknFRTxdR7bsWCbdbwplpS4nKVn0m1DxegypuR
Cz0gljwxQDwtlZveWF7/JoitPae0GHj5+nvNSf1oYDZEZ59BrUlVlFiTxPIk6Y/KjynjewTVLndJ
gJddSenVV32BItUd4ibUTPwIsHNuI7fvdVoXtz87uYOIHZ4i7PhOA/16SpPmA17Luu/M7pK76U44
q3VrL6LfW1ZG+wksFxRGgassCtATg6CrpiDaxQVGzHNTO6zotimIUluMQeIVZ7nA1SvNB0tQGwtq
8VPnj/eTo95WD3G9kwd2Sk5J085UQCYLAxszhdw1KG0y14YmC5vJjSlqrCKCCM2gPrm1ZsxOIfLg
bKoz6bNNtZeC1lNWzW2NI851k+M1nyTueF60HkMVSNSk3WrHthFOKEgdCXrnsdFxrB90nDGShKG3
nw/n3Bz+iDQ+U0wJtCx1Efazp0WxnI+VchG2J6VBjZgWoVrGK4gPC5sR64lgueSKYpA8ti3JtRQb
pZE3vGiZf8Zp7AZubvwZZ6LVmkIGFLD4bxo0kN08E99DzFtiKOYLBdpCwdC1mwYmNviq4oREUV81
gvn1muM+2yS3/siuD6kYC7vqKRO4i0uHHr+VWM/qjhdHmS0+Z5voN7NmRsrY3j3yUhzNUuPI0+Kb
WDOSM/6HFlX20Voqfb+RC1zczHd608VBP3bP5eI+pdlwWTV3jGw7/cxeiM5kymp6sFdnbGQTQc9d
Fp+WwXDIbbMq8FPjzSZUZmWfigUkDAPPhDO0COdL136KRiBSkRmKm+ULO/gX5gUFM6D1fey9BJ2n
MwZLe4CjzkgnXfep3kR2oewHax4O5jjLiLRJjbcBdUKWdO9OTjk4lqbOOHP6WqofQqu+nXL+o3Oo
r5YqsGT4aKkv1oJRo9M5NLibiCEt5KFU/SNpGbwGep6fmAE9V077Ya9YaZl99e040M4xngoMmHlR
qmEnQd6dQQ518yc2FPB1DgqbdS/AMnS5ZvIsBQ6wtnvRCpctpNCdIJ7nk4vRBTVkjos9yFMAVSU5
iVzjQJdeNGxxfrUx8Mw4vmLd/Bw991wUzrdvrfgCD1akISI7QtsC+ulBGC08dze4f+G+1XO5E3aL
pmLmnCjsnEbIEogPBcNWdLJ5o9FaAnYOUPuDTuGB767OxS5wmTRXN9/pWkbiWoJ8URY7K52Zi3SV
wVC7p2nLD7gGZmFnY/NFLHYgiBQEtYpPlM3ekZv+rkyWqJbrTGd9xqIWQ/ipz1GmwVUwja+Jkf45
r5DizMuP5nefDYgt1EIqX5UIrM4nsn2y8btqjPcuprYkLv4eEmjNcDDoTFxAwF8+iRF/ACi60eKi
OixtD1bH4L+NAdWMkcyNkQySMju6ImFA58f7hCYp4K2CDerkX1PVzpjaZ38TtxTMYZGG5Rj6YaRW
Xv/+h7qrvO4VYesztFmgJDiPLuECV/mQfhskDASrxGvNxu1lN2Tju2EnJ5iL5jVyycjI9G/fwPFd
xBgKwDvMI0sx8tMmvbguBqayYgJHZ062eTMzrlkL4xS/ZxTL111VMzKPP6hmgsXDOCpp7A8B79Lt
YpKorIZjbqYySW5b3GmQHUSTXTzng8H+sYxvHWzQVYEvqeV5dCvslrzpqTas/KHngdP93A+5vj5O
bXMbE7q4t8pO25em92iphjPH6IygXNiNTTf59BwcGJZJJuCvHQ5THUm73bSqaB4ZYo61e2srlWC1
xTcVQABNgdOSkYBOKxujRt8iVjPzoDwQlXdlaMULrKL8PHf9uGsdNFYM0ZhLr0UR5EhWogXftkhI
EnXou48kqD4MZHUwITG/ptEBMa2SESlavmdGDcA+3zSEizPbZ6PrCELPXMUmz11TI+2Qs7zoHEXY
iRQElCwhBP953+kjm7JvvxRuxWFiiafSFEzgqbFOHdKNwVZ7ZJJLVDJPCivDwXZSlwbwSXL8KOs8
v5PVizY/NODFKhYSldjyFQtwpLJnlK5Tu4wkd+eLdovjzY2QiPGUnqKta9Z7VWd6mLg1PTUz13EB
3tFHiMbQ6Fnk5bsszKAn2nffluKhM+shaE1SdqSmTo0Ci+EdZUWLyTrGY/KRZ3ipWMZjV0E+tq2M
nGJNYfDdWnEYl/LoiE692NsovyCW2Cd8mCp4Lq6Wrt0lC6KEWfx0DWbxfmbF+E+kQFSVZrA/pC9e
Pxj7qV6vqnn0YJMheTAga7nIqmr2NJ7fM4pzEY2Q7IhFmj8rk6ZxwsoBDpwJcb35M8y3lb7Ih6Ib
s8NoCcwYvPpjJCCJxnL5WL0BVTZePGErcJJro7bTRhQ8+eZADmAMbZu2Xl+6o6umd0YqxX4cajA7
f70xOFOFMa+B2zIy3Sj8QYwjQt7ChM0G8Twu3vcsB+uMrMbYYe6b+3w2DU5WpY9MojFAsWWe3vTN
+mZVNnBA7E5nNWntsakzlCbqYm0IclZfaxBHwlgujKcGdpCiqxmVYjqHpcpxlEzLYmAGF3waL7dG
T7N3mjQAXvs9xyMMZgaaM20JOlHC50nJaffpPQdl/9iGjrp6gGUkEaS7NT2aLa5UdmvlZUsN4nkR
YaJRpw8PpALxfMvlCIcc7tY2Rv+Pxq66dYC0GwwdtBzN8r9Ih+YcnJ4Y78Jzcl7SwjuUjQK9m5DM
mAJNpHnJSeFekxX0XPGyz9sAtZBvWgfd4j9GN19z/GPwmnNgccwlbTD9LK85xkKUf/kElq6J5G0E
wrEnhkqOln32In+qvPIesvIS+B7P0syqs1smEHXoEEem6kGORJdDm6xUIgsNrKbORf0mirn8h+D9
bz7u/+KZ/jcT+P+zhaH0ohX5v5OFw4WZVf8/ecLb1/9DEzatfznC1QUEXF4WCyHFf9GETeNfcEN1
HZow/2ubm5/lv2nCpv0vvDdsFOa6zgFgmNZ/04T5eTaKRhKZdQdjSQOG+/8DTRjBNr/lf9KEDRsR
mOfwc2AyY1j5f1qsKPzQVJ0QMk7P4MiLGOBkrPTw4cy8pjCYRDvTnzrO7zLq37SVAMnZCLElrkz8
tfPXuTde6zzBQsqnHRajdms0xWc85Z/WNlXMBvOaaQOn+KdbtzsnW/CKyjcKXYC35JORJw/Qio9e
PtxPmjQpHPucXWdj3Lb9HckMXodBoVFzVa5B1WabfZANNNeA4n7oN+KKg2fOazoaV9utKdhsDOlH
m8WwYyTbR1bKt0Is9ogPdAidrvklRL+ffacHHFhUOIBHEosIa22Q/qWaO9hpBpSGTqIHxjpfTvyQ
mF9LQB3CafWWq/jidDa03W7n8TmNgR8ZiwXPf53CLidDykr5K55iH7SJesg8hgII1LhHFlNn218f
fy9tmSzuWEyMXYawcPtR/ST7KGcEHqfMnjzFDYTV6oadteDIiIC7nn6wG0sOgqDk7YPlFXdBJdoL
qL/PqSwHnP2nK6f0qqhxrSfRG+fZZn/BhzviNG0hnXIX0fi1gcVgNBH+HQTbIewMfrOtJ9/2DAz6
e/0eA8G5pX3L2IV+74ugRWhbtwomfEyCSg0PE/4bc8wjw2drgDncnuk26Llf7Ym5nkhxSh7dV4c7
qeXWzgKo9lRnIror5r3N6JuJWVefdDLsw1Zxz72YNt2ud+2KGrPkR85t60UO46IRHkpUpIsXcUcm
4k8op8Zkp2S7EstRroDZt25n6PvfJyE6LtD1liIqHPkqUgpDnL5lYBjTvsC7gBg9E/oUA9tZuVe9
NOqDKuVJajOxTMg0AntpHktdMTYdsGCd68d1c1LPufbWJbKPlOX3RIN97tnw0HHMpWWUZuTpKU4v
Vn78fZeF794y9goLC0RRK7a3t4P74lTEQxDZ9y1HvkNzCC86lZaFOdyqGWHJOKjRS2rRbREMsQCa
LI+51ZqcJjarwGEJmpKJsaVdSZ1rKXz7wbXWB0LjvahsewPhYr0X+dhH6/bonXJKGQi9U8/ufWi1
UujPE3ZPFfj1tla7zr6FmHOvtQx6+DM4EhwxtV7raOjThRcMwQwWB5V2aYbss8g4OYeJqGbnVJNf
11fOJSnWJ9jK53lyUdBygWKpwtKC+50yhgh1B9JGhs0Tp2LDcQl+Bk5nBmXKJhKfcHj+4ODnz1rx
KeiS6oXvxC0JcUeDJn4Edh7kacEVOcL3FxyHy0mEczuulx63f1amn4WMgXKqy4OJKiMst7W+efGZ
RqBK/+IJf1v7jzNPgN3AwReOv4A/TrfmM9iRFFNOX06kOdIGbO8peMSPtGkPu678EQam61U13+kO
nffvbtQDVVSKyabI85De+rsaUkzskEgYPjtllaGzhAlaRlv/YbwN+CGGcZd/6qnHm2nClHSn7iod
6zBvHKKb2FNFIr5xRXwlcTYLW93KwhxCQDeOTP8HPwRKeqmT+ub3xRgL1uv28hCcAQopWSrbs2sS
7Emg5gZlAaVMZf6jwn8O50LtZdLJHjXL4WCA5J4XCSLlsbUhiIpQjuuAVMTGa3r1PDfZofcHg7IV
9rSe9C/mCBiqLXS0vp28OclIJcqBRkJJF7g2boCFjK/N/rXpvBGphUbcnu2f5Qwb3f7ndceOzA8c
SXvmgg53VXtPsD2CSm2potlxzobBBge38p9djVWlICYw1DLMaDEvGYK1wElmwiAEpvlu+pkksOka
j3swy8usnJeyIr2Aj9M7WGxpLhoPQ4VGl/wxcuvAMyKCzOCfcX8moDX/apESjq51b47j8fdxtgmy
NNUkoWxRvvfoA4T0rox0bY/bsbDWPLWuJT7O00mtIdDghJz+859NfVvUMAVEquEvx2dA+MB1bbsi
e8qt0T8zu73dNgNv5qrRoyuwJS4doY2JuWBoVkZHdhkoqEx48kLTnyZN/V2Xks3Oa2H9ZYCeFQpo
ZKUAAOyQ47ADkHvqXPQCMt5pJq87fBq6Gy7W81mzsGx7w/2A+bubcl4lchdYU4C2HAd0+P7FrL2L
GQNlFNjDTJLDG/OZT73B6dduiA/28s/tSyaVfv4uLSueXpwUUDFL74S437447/m11nbM1co59Yl9
YVyRhXrGhNLkbTRL+i0b3U3obJsZcz4z0OpvE1vlwFfu5ffnjiMoP4KFJzHiMCce9W3r1g2+adku
qgQ+UUUHJpdjJSTgGMa2cwvC/bcjtGY2+OLtMl2wE2fN7wsecD1XV7Rsbw704ahii/KFeSux61y2
Op0v3j7+ijLV190LsPvJ0clPh+u52XOB7LCP1AmfrONEoqiDJjY+bR93HgjuVKQqhDbhQS5zNA0W
b59nfxwY0kznOdB+L0h6486WPNKK4EqXi/j9jNM2zvBgQMQlrFPiSKD8cSakqxHp2tZKbx9l+89Q
THuk0U8OfPHQNZe/DdPqCqoEgO5Himb50DGo2g3EYm4fFzMi/8DJd13JCI3jxzC3Pg3KYvJAxQUD
UD9ctldDV8afyU0/SpMPCMeZZ5QbZ+YR0BIQG2yPabsh0GSGALLvLbRs9iRNUPlsq60YzrFD+ljP
8qMOIdhowrOkib/WmtuS+RLnVgcCSmY+VHPzalV8d7sdZGZe3qTOdP/78PDwJIQ6TqIW/6B/7nVp
qzqY6aC3R7MgpNsJAUcLi+qwUhxFnUdFkjkDYxGuZV230kpYn/7mUM8TgiWrmEjbt7/XAQ46ADGh
PvD4PL9LQon2vPrypKR+tGGW7gZcckOMvu9mx/zn6+aSv9GcaSA1iYfECPF6MS1MJgd+NqrLZ9Fg
o5bFOFRNUJQsHxIRfXzL1RUpX/L70X4/MZoHilib8FEU5Sw2fq6VJV8umXu/ixs6HLgeIwWM/b4I
jUUT41CE5j/O9nxnW8eAZnsS//w/4BpYFAJxskS2Pg89I/wbdt67359VbL+r1+oeYQE3s+v7ZyvF
sGL7HF6aX/x4uPs9zDM3vuhyxBqX8qSb3Op3FfTahEKsBdwaGHgpm6cot72ppQiC0BsDpjY0u+51
PGo/v7/QwobDs9379XeJOqAC6YSsqGs+ySEh5XaLiejvCuF/F3J8hR9OBpbCR14v1n3Vc7FVAffP
ln/BruDgbrvD71ufGAajTW8/NdwKtWmW6HJ/v4GCmRuYjydtsT9NkOjd74X8fuHvTXe3W9SmNjY5
421jkdmznfy8n1RuCzZUho1pUrvuhxRh70JprhWkbLgqOThbIeWzl1ggjWE/VB9m8uIJ/nLbQ7dt
r221K2Flj0RIcPou5Wc+ckpbWK25pvGf7J3ZkttIkkV/ZX4AbQggEABeua9JMlelXmDaEvu+4+vn
gOruKal6qmzep82KTZYyVSQBBDzc7z03B2ZPyV+OqNycBbu4cOG5JphsXSSL2OUscl0azypsNBq2
tCCq0sIE5WG4u3dHpqVVIX02uyld1elUHQKJZUBHnuY48O3mq5bJFluPsDr47rAm9oJe79h0qBJj
zorxoZmNkv40n6HzEb9vy9RUI3GCfzkvYkBv0KH3TIYx1uiLBFOFSHSINfNREEX3DOV3M1/O9bwP
ohedUZj3O79o96FVYq7oGn4f+eH8x/frFZ8IvYjsqqux2hf5nkwI2neF/Yyz/2FeIgPNOYjqOD9F
zsTsKOWo5+oa1d1XD5HBapz3d/NEbl65RJS8uXmDUyJZzzbO+7nsIN9KjHitobC1Qu+7CDgx5eBT
ePIbjfM8V37z3WWc77DDrIZxeducL6v06nh8Hfdr+L4aNA7ysir3X2SGXn+C/1XZUbOegaDLxOrt
ZWAxZa1z/5xUGKPY0zI9NWc5RUTuT85moSwBUuRQaleeCWey6NRq9tSW2DDXzsSqP/hMOaKGNamP
xCIRBsSQvF7FuvUxuc6hwfoT9nzfocFD1V7pepIK+89Cd/5IdjW9eBlzrRiuNVq8eUloBf8lDob2
sy4ORs7p+9GscLct2zE7JoO/tgJ26K370AbuOmCPViUc73kJt6kLLXyAy/lJZIVf5//3bSrxXl9k
cA0WSc6Z7I323hLquRXOgxqJlphP7yCgJtbwfFSuoJo629J7uV8qXsul0Tnxq+b6+zEKvnpz0TH/
zS471/nAyLkQCubCPgaINV9alNY0TStxFGm206KWkYgvr/++yJL6NR+yLzW5PHnin+eSIHIHd6li
Rf6DvkCgai+hKcDPMlhLMN4uQoeuZCNxZhbU/PddqeGp/VyjsWWhF8e0fr5+Ge9/78N9w1WrHx3D
wrFr2I99PF7vN/D5RzSfNyfo7AOiZM8xdzX6YuDBvdm19pxM4VegH/eVoCzYu5s4KlTGAHoa3sKg
vv837x/w56/SLmloknN5MjGUT5kyHuZ3ZQw5ooxAboSNqjiY91aFw3Xleglji+ih62/uvCWef5Z7
8gR6zd5rJhVc1fNjWY6q2eFdBTidVtZcZ8yFJ0SMqf18//s9FkAsHAua0hC3Q2ZFfFU/9xOBsRtD
21/r6G82Goo0KbcO5tF8Pl+DnlWtKh2qZGRw41TtDaTyC1Ma64CrWSW8bzpGp5yo8Tw/NIRxrisT
FyazNLm877IhQLxY5UXMhcL8TU8xgwXT6B+nud64705y/FFUsLVLgCF3xfsGuDbJRHHz271OVjWL
eqJIzVRUnKFmfuvCU1Gw885cDuP8j2CKQZOp4sy4737LcdzB9QDqxQWjCa4rU1PFIqBVwSTZX4bz
NTTGmDqzCD5mNlwsO9NXXe+X8GHnU1zGh/nEhR5PHfBYEuLpRHyzjlM+2EyXF0wC95VZPTqMPueP
MW/cUjXXngUtmfvmfm6K4D5a8/G+Y3lnXjqf+PfGyX3r9oeG4n/w8/+Oh7AU4Bql0y3UIUeTikoX
7w9gjT7EBzUELkryXJw7KT8MZ4lLYEjltzjHG2RbP1HA/9/p/TsuhKRB+r+3el/QOf/4/l/HMPO/
5+kfW770dv/V8xX/sKGPgMcyHGkqg0Szf/V8Necf7D+hOwhlG6a6t2//1fRV+j8cSZ9eF1JwpC0A
EP9mQ7j/cIUxxxvRI7k3i/9PTd9f8wbRlFmGknB8BO/NkZxWv55M4ERCpYoAM3ebfxDVw6BhaG7S
jNfGbLpGL2g84Yb1z/eHQY9QrTGJeWBY3i+DLugPRZFbr1oUfjU9uOd/+EL/w6kO9OKXlvT8/mhJ
m3MQnC0Mk0zEX98fI3gnyZBs0W7u4Mx1XbZMTR39j2lex0LJBd1YAo3nl/eHnBU3wT30qezZQ4dM
7a5YDLQlCR8WUy+ac0aVmS+AOvSF2xQFMTQTsatgeD6nbnwryGZLta46cdzS52oEBRYkbrZvOpsw
huGb39f6Ple1RdS9rqO5Q3gPH1xHmqTF4aZEFNNaIYMaLxJoNeucga/8mlt+gx9i2XcGLXEfZWhq
DED5ZUbrQGrRtp6a9NVwtauqaNklTS3U1h5HhkYtTSb8IDHp6ml8zKde2zsxIi4rCOJLGZqUiJ34
HBP9+ZXGHDtWBk9Hu+d9u771KuasBAZGrIySLB9cJqTwTigsXOSzRkAKT4E0a2OW3FRyuw9PdU9Y
fT+G1tJqTUR8Pz9bRRvXtnrXYb1vP88C0qtSn0akHwfZIncvWuVy56I6Gjp34+Ii+6pJkgMxAf2Q
SnzosmlfHAFwaeqbfWCb4abAsu3byHrnKd8iKM30OdX9+HlEvu1xbxxjubBMLVh1Kg/3k6rSjd/7
j3mZ9RwE/zFwm3EnAiPYqUY9gyyZbiXyiGUmQCIbBGiAxMycuXe17lw/2N6Rak2qDddBU9lKL7E8
wcxfukUonk0NbRccO5AZ88tYoQZZaI17MTplvKio9C6q0n6+anXAXYHO1A1yRjQWab6ES9+Tj9Rq
25IcUWFxZMMiOMZGRpxQvFLONL1E9QRtU2blKu+PLhmTDzFC48v9IZu6nhtJeB5qvw+WBSvJoWiA
96atjc20Dc3FmPSQ9qbGWGmo5peWhRMd8NWzpM91oywYrnHE6NMi4SOfBud8z6YZ695nQqNZe80v
fjQoyTpsVxnxFjHNCKf2wu+iYKja6M4nHNIpMgi8nKNrPwlDPsWRjC9IhkazOo0UEicOz3TQenMH
ri1LS/KoeNJnNk/CeKmxX1l0ok05ZIbFHNwzn1vkj7vKJjpm05fqRmz5+G3kiRb107s2tqg0yDtL
60Z/rCRLSSitDoX7mNJYGphBRzZStyEO7VvRrZVCI44a3b6plC5CYWVnv9Saq4Hk4PwTp9fBU0Dq
/IjHvj7ej11C6oMKX1CKeyd9PpiMt75HbpztXeKyHAYYR9CF57qR+qmdH9wMB31re3JlilQ7egGR
pyFZPUxQ7AKTJJigCMZW31Xlsz5ERySamPA0XX8ZkNdQ50TRlzwvrzgDgq9/vRiK+/ztfzA+82KI
YtGW3DRmgKdxT737w51/ClXc9voIhrFy023aIu4wAUaYoWByDPlii9VjOlVWJK5mZGEKtkvCsDrd
P08qdx/8oGXNVl304mOCgyZC4DfpKdeYRAhQ5Saz9wYFHtIfCt8mIR+PoTeC2BzHLmJt3JOZ+Xh/
BpcEowMKyBaQfpMaxgs1iVilsS+QLYx0k73xM12VZWXo4VMNt0ysKudzwsJlV6K63R90TWHxLj0A
HwDQzrIDhtdr47eUDdCniiVIh3KXBaF4F0VNXccWfG8R+fZpCL9ULS10pvH9pYvZY7tB5r628CeX
pmjkIkjY4k0sP0unmtrXvmBCkobQQ3U7+dpFTnqlBkz3aHv5FsRrZZNaZyjrLekhv+jO6JzDdqky
HX0G/WQM5SnC78hAPNI3OZZZLziEjmeTk4n4blE5oDbgHsB9kWgFmbxp9dmLiR2NPBJ4UaQ6LQuK
w86mKgy510LPODVpMm7csU1vkwnLRYUdcyCb1Fept+MBxoBY6DaUXHyw8EdmSAX5yVlrfB1DnJWR
rZHEnRP9jWPPXGfAL679/ExjbeRW6SfnUnbTynccf5dHJAmVPZrNQECYkEqLr7j97IOdOfbGr7Li
Qa8FzzLkYqXLDtzFiaR79cVkgnSJk4vOwOq1sd39qELt0bSZafS4d+nEpXKjNaZ4jszAWTqe3+96
pxTPReJhj9DAXbttftQ8uuuOJYtdn5EGP0XO6q+vDPkrlXC+MCgQTHJBJbHJBB/8VsW0JZ5Ws2Ym
0MAiDTwLhfqoOfRZumpPlCA8ll5WcPtpole5s9eh96wQ9XY7u0bAFmU4x1i/4k+Bab1TfbNx8qp3
FcbyDQvCImr94QVT9XDBcYYCql3A0jrYhjV8NrKZb00w7rpL5ZPVoWfsC4Xxt84R7av2ayu4ehyg
IgBig5th+NPJNw2U4Z3CWaQuVucEu4w0ucNffyWzluAPs3y+EltnbqkTCMQb1nXrt8IpZOsSSEXu
i5V6EOwmR77EJIZh8/nWVROfUKjqxQnMb+hpPvd6QG4fjuBVYXfmm5fRR/KCVU42FkyRtnsamXbu
LFvVhCw0fxMyaf3p6NlsZBjbKNclqdkWcw34h2XNU+VUZFzGuGarq+ixW91rNB8Px+H+krC6fNu3
fbWswxDKqe1+t2pSq/FyjMf7Q4NEf6Fn9gvDJg3qRVgep7jEt4ap+jKByhk7i4Y/YWHRte/QxSPQ
pC+eaWcoo/Z2muKP+ytHg/WqwTTC/EUWJWMi98E2E3HrfbHvp1yjHGRQHvQXKwLfoOAnHMJA0eXD
cHCuBgYmsaDtVM1fY5FzmiVJJrgH8rJX8iW0lH7W6arvNc34m8QW40+1sq1bIDB0OPzQDp3fA1sg
SwRpX6bJsjR9bsN9w1A4S9bQMqgcucsv4yzpSBnK430ST/R1p378zBfDhPQWhEnIlj7wKDYn7YBl
23pn9HN0dBz3lt0G6/v9FNp66ydPVtKlSJ2th0p601s9yfe/Pnv/00eR0O9MQ9iOLgFV/3pKGETl
mIYmk+WYwE5dJJP0ac0VK4I4g3ObGymbfmaZXYVZc+iH4jGyPWPn6mSB0AN/zltPwznmwKdzS1JD
pLaPpeufI+so72+dpsSC/HX5SB6ZvY+iJgxoR7FMZSiXl1k+mn/DdBS6+jVPx5LQdpWc8XuuxWdy
f9/K6GJQtdZKmAau/5lefArJbEQnOj842Gb2PTIw+BdpdDNrN7pVY4gWXYjL/Sfu/6roZv5uNGNC
SJRcDGaEWneIgNZnIrs6tjBJMbK/3V+NwjuNWEq2LiHanOGV+VDKp3ba+9B0rmb1qc8dD1NUpt1G
N3cO1sWqLngVzrEWYmwlzO9ozQ/3Z/cH1oaQGCkYGFJ3qufQt1Y2lHPf0Bjett3Rbkc6gnGQcrOd
9SgE3+7MISYrFivoq2vY3xHiVx+Rt2hCT6MH7YK4HGxrAxNBvTKYfMi61lnzM/XOUJm5tXIHGn57
rXqA3IU5feHKNK/cKs1rWgOngBoV7jO0edR2MPvGCXxOyP395nNPk0aUPbu4YBembbj7SUwTlOGW
udhkl1ct7JxbFJqrEG3qMyNL7cgfIgH2/HnKI719lYR7tmnmWxyXz5kRfYRtePUr1/uW1fE1I6Ys
vp82PnbztI69R1PPza1r6WstqYONlrjFu4d3iySw9hiICvBg71CJTUGz1ogVgb0PTytyu/FrEUEd
ZB3/FDnCWmUgeBjp+89GpeEZRQC4TuFX7w3k8mu94D5utvYs/nDfQSD2135sLlrfxuuqqU4aM/oL
G5+UU/GYxLo6TszSnwLd/qF38kZRv2Q/HD7GSiXb0EVID4FDgL2C0N4UVrwvyTqnbsRf2oYYEtXk
vvW2hgyoI4Cx66zmIJoovUQBLih9YCLAZjha+vlQQDiH5qxFGDwynAovYHMYSSUOjAYV3ApS0/Z9
jUK6l3r8otzIPxkpJm/UqvGL4/1oDFBEwhBRulCD1x8aJf75YOqtzoSBASQm4CuWH2xKNqKl+8tx
/neeEREJn6IQKEGaUJxXF18ziZ7CRr/yNEueuqKXJz+86eGE0SGT1QMmwOrBGcP657MMgw83oLhb
3//Unn+kUlkGoo5CqoTREHtSfopy7BmdbsYPILuhwbtjeOwaK9/Ueop7WCMP2DOC+K1KuVEYTPRf
J+FeHQ1paGYZ+lZC1SDvB/JOXL/aUXtyzbb4Og+hoKq57QVbxJw8R5Rdw+T0KxsTkvpYolDb5yTy
BtMRR26wVIGjvRJsdsNSiSI6Xbcq9p99LYgfa4lWoe+rY+orHE20xh/oGjy2RblVFYM1zwMZJOCu
r/s4PzVdZT9XpRc9q8JBtIKNinDbPNoNGHgY1vHSc2dII666xQSOhAEWVYI/PbZOLJ7uD1GVvLJn
Lc73Vy578Y3QlLUKy/Kp9aaE7KF0WIa6KFF9Ff1DBH7u58NYUmlMhdEe3EKS7BXWJApFsnzuhvIQ
aiB6i9QHmmUSfvTzaWtQUNp4qe2gKPZ5qe0jE0s3682LXln6vuxgsFRN/2Hp+bCKtUI/ysbRjw2O
6xnOOILG0ywePaAUq3iCiBZMpAIWtQbrXdc3eZnWS/aczvn+4A0PADOxBTrJF3dGJrZR+WFG7VXP
Sv8dHRRbDh3ZezgQTWbIVVr04mFSiUCQNEwPapH2egRs0AAPDpOHuQhIrcqYRdQdRtZlTKZJU4xP
cu43qR6KVNHK4pgnbniCl54sqoQiogJZvQ0J+3wxs6pmgQHNAtRsfJlajKiR1DtyFeyPcrK/yJKp
n9vGjAsaDGl4VNhTcEkaJBMdYi14GcdraQrtKhitisnfk3sRvVv0iyJ2/6kXX9oer9YQQ81GSL3G
2rVqQ5dqyZj0OdIbrUoRhpxBhCr6pZczn2X3iRdtZQYROh2OnOt4jxVOPb9+5XZmr9BRHSJfwXIa
LJuVrmLCqz8VYftNd6Nd1Dj1zjUhx5h5EZIggvBaI/F4UZtfJj9el5U9rVKpFgaR2Gt32qdj9sWc
QsYYkU8bBNgJgzA7Ks4ZiZBb2nRfrFEYBMVmCvGRSR+TkOBtZlV4To1pXObVyiG7mqkiKrehgyYR
NWolizhbsnt5cyODoqkOLjIfvugJZkENR1kHXHhBhPBHQieRJ9rjUCUvJn6Wrefat4y/6xiO2rXr
mNsIUn6bYdAPuiXbBZ75ej22NgFyJpQFWbp0LpA+uWaJH+BsTgAcHMYlsDpGsqS0VqwKgRvRfKQl
xy2ynr32YxKsPQwtyyI3iwdyopxF56LzV7p80V327q5uTZteV2Jl1PPI3tj5OWRMNqANzanjILsv
ack+VtnWmxpL3ONC3qKg+cE1+NWCuiovvalumIk2Em4GLvJEIvmoxKL3jCW3C8RkOo5CCYdhhJi4
BhBLaC+empXpeIegmU6tX0ZnIEHJYhyxf2u08LDCLCpuiKva6s5tOo/NRtWdcnhO0Kw7kwSbJqvX
mDaORUV3rC40EK69pSHbtSDmZsdGeU/wNJx9N3F/HH8wJDrGVYdH3wm3TVB9CL/3lmNZnbw4gukw
UxSUdNYFuQNoPWi8Bqa56BrztW9Sf6XL9sYXz61NNPoitrireP2RTuLCBdyH2AiIvUtM/crmiK5K
9pPh0AAxbwgbNXtk9XEXfQYQui5d7DbCRWOnBRcv9KLjmL1gUh9/plG3lhEtcznx2ZSx7EXVLFua
q0viED67zYdjw53JE/0xczBYJZH60rROycAZnzTLvVlEhy7cKQUjpaIbxgbVaYbwZuY/QnZLa22i
pYH2FRwdCfXQLASix6ppDlodUEHo2o8hKoiSzL5kcBGKNv6oXBPauXd1WhJLmjmL2TeAAMyKJz3/
ZIJ4WEbKIGGAO5isaVvmZrNrlMlE+TGaSnchi5Yfb/rF2HVfafDoy4lrsbWAmkwWWUEl88axqYg+
onbfNJTZ2KyHfFHZcPKS2sRWA7nMGfNVbLNiZtbYP8UwE4O01Xa+Z6w4pAqoYpbhVAT+i+zO7BrM
8/FH7xYYgKrGXooh3ENwYyxO6bC0W1BeI922PDF2VECcZe3Yk+Ka8eZKsDNgIx07SFZSJ2CmQiOV
10BEK4YFTiX2SQCWv4U0OZD80NjOp8AYZuYTKeKpfzF8OS2qvujA6PfbdMxHCAGut5xqD5NpXIJE
FjQCPf0gy+LzFG2zVBlrYZQs98ZT7BofVivbXTIVnwp9rvQEc9AkQsOrz7VLUYn1gAcyVgg63Np7
MciKd7lVrUKwhywwh3JMykNXdPF6bGb8NII/D2Uj3VHDtklcwU0S29TWbf4At3VJ038GKFDv2vpH
pG0mKQl05dvMJ6l2ZkuY4SDHY5KPb04EkKh0Z2VZ4e8M9N5rL/5Uy5p97MR67dVHmQnCFe0CzEGP
Kcx0a7XrTGMvqgqGUa2wMHvjMkym6ghYDWO09pRUdkNn0vMWQ0SPJI/pxxDPQrBVgOCzLsoPUqHd
LQoDFFej830o+w6Yq9pjqtmMkXjyvZSZs5l9xD4wldzbhkjqdGa9RAg6q7b3dr50Xom34D4U0HKP
gxLJ1wTmq2FPantY3AQNwjUSyi858tZlHMKqk0OGOrQEP1inQDcS6bEW6eWydSnaEGSGAgKKBdlg
6EckLmPsb5MhAf8R5LcWC97CcLZ+qlBl2uGPaQDeMlR4SqOUNIlM6y9uUHw0eXSJ6rrHgE9KWhRv
Etd4zVrEFQ3xDRw6agotMDZx77GmpGa5GTTir6s2Jm3YPVC7AcnK/a/hmJxpf94Cb7zGjrxSQzxD
bJjTv6wXizWwbQCGqhpmdwY9pe19ejXuFwEkCVv/J+HPXlJ/1zneW1HzGfvQftFy/1tucuMRTCm5
JLtpwcDxm5U5hH3bwfeQZBarjNu9AWGmKWvijlzvkCkL/3k46w1sQrl9g2WWZRC3EYf0UeXmkyE0
/RR40YnWrRfTQM1pSYpKopdh4l43t5bg16j/AB55ULIdz6z31qNqwGmnOqoagzabKq12D1ZjOdjh
m04A3ehHtOaLbdoFUK/q6FwhtOvp/opmS6lmqGjuA5DQXSawlQRs5DQVnwNGZ5h8CeJjIt90PnJL
k7DjtK8bAEOop8KSpr4e/qC+tNamRvoMhXAz8bYb+WHbVKdtW5fXsQObOTriWKUVJ5s1fjWww7dE
tu6UDPBmaqVgPe7giLIV5I9HgosmA7cYC9a2xMpX0mdbarXtrqLc2uRe7BInEZg7IbkCMsIyuV1T
cXHnMQY2n8WqVMZrVSfv9qxB74cMtqjOSDGq39FWNXhZm2IlYu6jjrn0TdKjor5luZhmXU3AjRqd
p+lBwxxcYDoRsbQU/O+27LSD04JUdgi6c1LxRUuEt3J8Z0mhi15GhdwTUm9tjDUI25w2eJ77H1hm
HyFLwEeall1ZSUwzOAZz4cVUgtAAhkQ9UI2ahJD6xG9iTgUUhgFcYZx1k2UPSMZAu75pM4vBkMft
Cwn8rhRlCSKDtIos7X9+L3gYI4SmHVhVS/+Ycv8zl2ywri20reHs02R2uZARDWZGw9uupE2NCzNU
JfMEVvw4G8clQaEi/GFaxzq0y6VyqoPbUrL63mTiOFbrFvQkDM8sOPSkW1sKu0qk+OXAwLbZ4roo
4NktwMOqlT4HE1TwFNiGLezuKdQQhtBzPhp696Pq4LsZPhx6ZmmdF4EQx70uS+uTO1HWAEt5mzwN
LbNhh/uC3JekSvUni4FH5wiawJ6TLrU5hgoQxSooYcII7KVrhn9LGbNHR0Ta4ozWBMbJz/dfwUZp
rNs1kIFFHYqcDgCph1M62SRkelefcQyDnbqGjlHssxpP5qDl3zwbGlXNOYrKlk5oNGEYTMVuqi3F
rpa6J4ibj1YTGcpobcsgXCwkIqUi8y8swfZCqc/ztNBklgFAFcBmGSfNU6NX+h6lOizz+SUM5ObJ
K1nCMkLt9eAG88Z4JsOgoLehLn/dA7R/bwsr14ZzRVtfgm1EW/pbW1irOhdxMJK+WW4Ukmc7I3Aw
SLVNnx1GxuaPgL7jx3aGo+ckG9ZNdIqjjEw2B+2CFGRLhCo83NuAmq1WmiseDJp0G9bA/CmpG7Fo
NWbS3uCaGyew6kMF9ndpuL5JY5yXJfSOyPb9WQZ28pIYcL02PBe55j4EEwK/3BXhAi69j7patQgt
e1twbaAFLie0A7AnIMQ/WQM5gY1exKg69eBpdNpbPlUMHBKdROuiUdeYm4/TpvAWqhKw25DWtwcG
4ABj56nvWMn36j5Bi4qCdIc2kPuhiaytjCtjV1jaOzbr4aFti/eAVINTKftPdtHlZw8W5M8HOxvP
mO/U3/Q0/9yltUCJoGExBTkmtmH8NnYh5mlUo01bvhFedxqjPj/5FNKmZtpnOVxiO4wunmFYL373
iKFPey2d4q0Ic4JGb+00YTeTrnMBhMpUKs0MWAdFAAVxSr6Ntv8UN7n14iQeTDg73nsDZN0S4sTZ
Jm7kr081+ScVzGy+NLmkJTki/O+3U63XemCxNetcP0xfIGlraLn7ct3pm4Yp5SEYddD7YYBvkHTd
W5YxcmzQzO1kmPBZwhoyMlaAHZ2pZmM3QXAe6/KZe4115Pq3NkiQ9UPiWzpKcJ4ZmSRS000Gb38f
sg9jN15guz/KeqTEr2iiAixZVQCu3xyID3FRXYPaLV7RLAN2ufequTPrE3RDHFRkLYdu+mHUEwyL
4dOInmdtoC08EshRH/X5Gca1fvPX35n5p2kD35mJ69SwhIFx9PcWfSf7UI1GnCzRAvgxUxBvOphS
f4s1EDg6NJtVTqjW7f7Md01rE6WGt8Exs8b/bb3ibogfbC5vBCz9B4Cw96wBXpUyVnwYi8ZYuwXd
3KRJrCcC2DaSWIVnZVbRKhy7ZqOlI3pNsyKcFwdPWVsgmU2ElUagFFdryxxJpdW5yLNNT7fGpa9r
xqe//gYMpFu/jtj4Bmjn09ingaxQx/46pCC92fYhMsTLXLGc5jGZ8B37L9QsICVzOtlTZsabobXM
MxsLecYomGxdePgLd4jc0xhGn+4T1i6w5bnJwawGfdxukSGT//BL5/3ektdG7/WvP4H6VUr4c0ho
EgLqSC40FxXur58gcmTXpLJPlv8c6ITOpyFgm0lQwrsjxGeEt0x0Kckf66zLH6NCXxTgeq9VF+WP
ucQJl2Nu25mkTqgmS08OFNWtZXMbpbsVPyKmIVh17OTaw6GxGwNGe3eVRQ/7cRsJj31kKk4Uivkh
YW8SWW70NJTeF4t2KZAQ8zEYzPpkZ8EWcm266vtakM2p6sfR1Z9rTCGKjazh1vY7RFUo1C2JN1hR
0WvJ4nEwdH0bphNVg5MwrqqB5PhosZ8a9k6w4cpi9bOD30zqW0UX73R/sBOKyaHGelIL4GT3q3h0
h+Kd0ItP6JZ7NnopaaioLphOOfppioe/vbj+dGBQ/REkxcU1x9Uy2P71wAy6Ks2h9Gm5QFnJDfCK
WV9uRoDAp2nyzC2wMp3KjIZ2JOIVwDcSUynCQAhPhBKLLDrpbVluTJ0A1tBw9j2ThWNsJeae+6x7
0/qYJglUdfCu/bYM8mK+istTkuhkEudyNwxWdQ7joVt7HRHYjI9plvL1nIwMbZLVgElxtXZv+6D2
chEL1ijNPDSBcv7uIlN/GmQr3aQ8tuieSqDCzm9fRde5Vq+iLF+iCtIAVJfR1D2XKYAktG4dPpHY
egArTmxu4ywbQiIuzMXBQbvjdQhhO91nyVlHOO39pWOU4zE0tWHlMlujbsnIpZ3jA4fKPxs+7Oah
Edqr8pJmUeVafr6/9OD5Smm8qpFZQp+HQOGmwl15cIuwGNF7pMJNqa5VFWyAo/yPYpJZ8Ze00VEL
2N7GLiUBmCqVj36syQfTaswXhPKLtGo26EeZF4kR+prqmBHaZCtXZAcX02xqb8HNjyP2N50EugdH
294FXk2lfTdbb9zd9TTlCK146F0aLJ33owTxUdF7KsK9pkzveH/ItAFROQo4QNrtsHGyXs3E3vwt
dtaGFzylqS8/5n42JgPxvSjULQceE2VR8j7QFMSEO4rTFNDVGRxQbC2lOTOhMDumOuSJjEy8xxSD
Yun07uMkDoRBRY8F5di66emoDXPNFkUtLW+NStyH4HHsSgpXNHUBPdy5yhv91j8xKsRX3gcS9BWD
bEjmyS1N2D/L1M6WxUTTPLRNjCR+9zzadffcagF+mLS+6B3JjnUEVVkJc203ekccFkg1wM6o+eAb
bF2dyu3+EuA7ThpdXPR81LZNhX3S7MuTOyPubA0WQfORa5G+/lnhpYFAVXJ/j3YKDLJwuuKaY9Rf
jK2lv48BIxu/N6KjnoK0TvP++33iTDHjnX6KZRTiQOmf7w+Uct+8oGkX5Ag2VNhp9yAopdAlOgzY
Ms9ez5Kma9d6WKfGV92KqlfdDy4p8ZjvVqw9dFZ30mCrV2WTP4cWh4Bpjr8o6vqbZln9J6hcN91P
1FOb1Z+hkWc4RFIPxNp8ct1fd7VzQUmDv+9ewRLugpV9PglFIR/TApe8qnL7Zo8YWGigH8P54f4M
JRO0nonOMHhHe+M4drl3Y5pzY9uvNVXnb9YA/Mms/PFs4aPdJEM5m4ZI4PJpcO3uo1ENt1Djw9Iq
y7h6s/ydqWv+D5DsB6P0bu5Y6BdNs+NLlVPMtwNNpbviqOU83gP1wgjqQ7nNhzpZawh1aFOG/Vol
s3pvtDJOp5wkC93nZiubJt6Fca5hKS32sMMvKbXHJgcYcf15ZOKwhFM4dzEiHzZYUlRsnxsfG6Do
zaVmlMU1MDSIXmH4Otrlo5Yj0/QdvX+FaQwTlZNLHUhs7I+Vl9m3MOZyykaPBs/8UpUObfW4LZda
SAeKvkm4EnmETCWOxamOTBqVmYg2OpXN2rPi4SwabFtKexHvXjfBt8wyeqvRT37LL2GP/5W1KRTL
rKnJG/x9f4XUZNaWoyRER27pvxdwvh90/EPAxdSJ4VFj9ZQAdB8mtmKr/ybsvJbkRpIs+kUwgxav
qbUqRfIFRrJIaBlQga/fA2Tv9Cxnbfph0hKV7JqqykREuPu959YI5WJ0RdhhC4/uNkcxHVnvWiMs
Y+0g2Fwnwke1WZnFw/ThHjLm+bQQDS60OrsUQwaTlO/soL95+AZO0cGvyq8cI/eRUNs7kMvdrCeJ
Kh/csdJUyzSyYbxH4V4kqgnxIO033Uj3JT3Yk2IwHqKJG6Gla8ssnDOZMM5Z+lryT3+U/zzVMiFB
eYnuxHYcx/7DXCHIKfb1mnYqoPaBoCpHHMfpIRqZJlB+z3Xn4IfdnqRW4kj0iUsIbG8PjCq8p2I4
VHFjvtS4OnH6RXcTfJ2Vq8bb/Dp/Q6KB6NI3BtFbCQEPMPXvjiVufVIFZ/yq2ULbJordbU3hMH8R
Tq1c2lXS4KoRvhHealX1z+VYrAkphONF3MPPyLdvVqxm7waRLqvYMC5NZpVHe9Cyow4qditUN9n/
95Oj8f/syhBiEO1RSXBK+VPMQuSeqhvT3wkXk/pDhri4ZctoHcVy9EgBHi1BA7z33mBeMqmV7L0t
KuY+HW5lVK49hQwDT8uKo8H3eYtszr5QBNx9pUOOrGpx7Trt9+DGNil+Y41rXXgbNuJgY2IwPqZK
i1WzQlnXmtyqASleu6JZ9EYm3sapfIdO4HJEWKcZdk9kr91Lmgwu2xcaBDrv/1A+/j+FgErGr46q
h08Ntow/PjRQZ+NEc5iXW51tbIoGtqTfSDbRVOMN5oHSczWCdfro3PJTdX3k0YZLL15jcvg8nLre
1nfhb7oBYYntAIXC82lZ21ZzDozoHPalv+/tTJwAsTX/IJ/UrP+sf1XPo9c2yZIwlzh/yK20VDd5
Dya9bs2ILx7i6Dg/VL3469nfX7M6uDWMeCxzF3poUxtrWOEWRAuGZOIutMDc1B3IjyxWoJVBCFvb
OixQnXf10AHnGcgOfSHixbar+jFfdLQqCXrxxW6+ZEBYH4w6VLEn08R5itloQByDCPYnXQ3t6qZ9
sar10r2OHBlPZThcHMKjTxlwC6QqvhLCLPjaIQ/azYeEPGxw+5J2ylBYCR9DwpJ8SGISq0qnfU+V
HjYskEARIiwg4PlNMBf70pLZtjT0SN7pGHsbki9ACNYVLPbSQ0xKAEEf6Mahk9qXceynZuWAdVlp
61MzXKs2kMec7W6reOb3+eRDM1K5R/v5UGRUBC5ohtKuNQjRD7PP6CVjULN7VE011jvMlfI4P0Dx
KJErAPOqBlUl3ttrNwXr81oYbfaq6cEFwONWQRbi7dqEiIOunNA+Kn12NloNs2AjL7GiADpp0G8q
qCqe6no3hKOvM3NVRzVRt9kExsmZGi2IuNDfsr6O9oGK93DWzXcDUqvawsI+r9vMDMV2YmXqQhEb
xVSVe8GngSSNisgHW34zsJPs9DblzxKHkTxkWlyf54e+h+02ZIzVRVXARZMhoRyFz2KqtRzNxxSo
cNGPGaSZuFvmMVA3HFhkIadAdboutPkUZXtOnsM+s5iKr0ynHE4ZeS5IcNUj537nHBlVuCEho1vV
MUItvNPc/I6B+dKlGY2rVzyIB1/7/dBeM1IP/2FBMP6U+tFOngxalmU6Dl2SPxeEkU9l66hs9nP1
WJZIE82WeNnKC1+sMuXBu9eDuzYVxJhrOMD5UU+qAophnRzGAc3qvLKb03KCMWISgJD81lWluqoA
+wEL147Itt4wwLowmu33pPPktxKqK8kIgnErlW9ZxumjUP2N3kTrp4xSM0H5ahrcvmKMjlpnyX+Q
8urTQvF/HAq2jciQTcHRDcv6j56tD6Y3ET2YwmdlLXINYeVzhQt+eX2OIg8h2JVw6yP6nIFJtc8t
4FObZnbxIeM8PwYjAeeEB9+qXNUfLSJDwiOdBZHr5Xbe+8PIc86trf/+71ua9ueb5rDvc8BFRm67
Ou66PxZBGTQ1N5FqLkrW3NI32MmBPzXqlEbQWO4WxwntAKO+KDrZEn1giamtw/s1Eos3dkrKQNne
cWz/hxJY+7PPhIQb2TLTByKl6E3+KeVO7BKkotsiq0uidgcJ/Zij+/uwHBjnnSqLQzBMFHQ7aw9m
Hm2fvZyYlHOrU1HkAIQt/2nH+PN95kciXB2SHfIZ+n9zc/DfJduVYTshpzjkqikTCtmal47wbRIS
6UY4Y/+q9uKnqsHQTevb4GrG2VAjYzlO7LX//raZuvpnswQiEa4Yj+6AqdmOqU+v/9sP0/nQDuWA
bzphx0nUerh0vA99W2yaZvL11GN3qIPgEnSqOMo6MY8BeR0bLw3Nu0t2AcJxOo30pldZpPrrKQT+
XOXOTgytuOowJPa6qX2zmj4F0wOG2yoscZ1fNExOf1SoeNwhVEXsUcLvjDdnZPI7X6aK9u46/ZRT
QR3E/UK1OU7HGL90N51hf/x125NNZdn0Qg0/xavRYedV8iLZCfrFCzcJkIe6lLJqGvLR1ACdCAf9
8vRvUUX0jJZzdy36rlzXILbXZuYRcO+EP7y2w9DFsWg7pl62KSwlX8dWO7W3CFQuiepeVRJx39Pl
x+brniUQgSvRMATBtCS9kkb4YVnV3cqIAyZkkYxon7+rNnLkWgW6+2IzRJwMlZShMSrOdVGD73+W
apGe0H7mqH2UbhruVEEGaD+iSqVitUajgQWoaa+u3T5Ms9Yu8OK1Vwa5yNdldsRABJoO6P4qJCJi
A/c32Wa+B1ijJ5RYUZspSIM8v9n7Nmp5BUuptl4iTiVNSiRXBtygDeo3raBsRxrineIkhqSg1j76
jyZ/dSzlTGxJeK3RpG6eI6bRJaq5TxXnFnoeeLHIONahaWw7Zq650/xK69jc+7rm3vD6RgeakHzm
GB0uE0/irRMNkjrT6MV5DLBKNkF+Em6Zn4gj/etZeGqU8DRCDCkXo5+FEyg2OPl2OZ6Hgs5xZESo
sFuCCVE5PMxAyx+b+RH9e/HwEqx8fcxwoiFlZueEQ7Ytveab5Eh9NTuprNrQArzG8OpQ5WFFJW3s
wSNY9jicMdoDcw+tnBXNs5CoQAyeC2cFRuLG9XJ3b0iXslaY6VaRfUOgmQWlWXdpoaiu/lY3I/SA
ksx0WqNJmlRf+7h9YDUaH3ZV1OiwaT9G2DOeN930TDHlXVYqSSvTfagpDWGMTv8+ePGXsSReo/Q6
/H5TplRTV8XZI1EI7REVfRqh7rYqNadN6wMzVDg9kB01criWVnOrpoeenMKnU9b3wSkGfdKfBzI3
72lqvUfVi5XIgEF6RePSi0qd4sOQl1E6w4oI9mSZlN6R1oOGpZQHqZjGqrCrBDuTqVIM89BCyhqy
Xt7mK9Vilu1XCJNCnJjTlAJRu3+Zn7Fz2PvCV4kPt/GE+NAbpuSdwWpDKOD2V30ucmqia1AzdE7m
rFU1U05qUhnHPrfTI70M/6wYwlzqTqH94PwErbCT/RJMVHLLcE09hJErzPvN8eoKeNvQxKK9f0Y7
LY70WDzo3k2H9ZJ0N/6EWbRHhLytprOQ7tqY0jKJoLBAvbMyqykoOo6DbjOSmQkQ2hpult6puJDZ
7zjJBle/++YEozxEliMPyKOYX8/X7NbFopft51zVZF6pwl9PrHNdEHiRmp11YX+lr5iiZ7Gd2l4L
U71xbJeH2QLdKZunF9CqfJIsYdM+pIVqpU7vuWG+PV8LkuhbgPHmmhORsbJrqO8EMSBZ1iNr0wNi
mv+7ejCz+yBv6WTrcNDMbCJqJX4GLhOZh+daS9JVTbzPOslUAlbQclJSa68dgMiXKv8lLYLICZoz
783wWfuRBFRfiE0rhPKT6PHfjey8a4lb5EJhUm18oFTrePIK1NEgT0Zp/tLcFgEvt7zi7zThoELr
ITAXTlpeFZdPrnz8/VXF1cNzyVJc/UAMZS7snG5jLLR9PtcSCdHGvhnC+uHUuDOKARqH33/1eOe/
MDpbOINqfWvrlxAD6EtiZdEKI/7wUAnOWUda006gy3hdJyOVwuyHEk2x1vNM2eZmD596DAFRtYNL
B6Pr/Y3te+3zvvNJ5CHgbEBJOd2B5AHRoytQ+wWZF8KsQuNwQGp+yiqH02kFSbT3i5z5P9Yas5cc
MVzSJA3eqjM+wqHYahZ/yEG233LO60sv9yZLLQ/Ov555pmGyynR4pYNcP8epF2wxjuQLC5USRXNT
QzkhmEYnQu7F9/VgNyjxLeP+PhXTQ6JzNNQJpYtrAEgeOzlkEAWHducibhsRlNOIt2NcEqidf1Mb
gUJx3ZtU7N9ew5jaD4r+hJ+lXacGoNf5cn5B+M2ry8xnRxCuj40zBB7vMneoQ6mcG6hh5LBzxIEG
yl+m70n4VcjmSCUhdGMZtm/Cd8Wy1Axxfe5/THnV3b//UlVShYsuh5IAH1g7Dyw6cjE/1dt35CHr
dIyNk5pawXtUeJ9uFxj7p/6gYSIKV0p5C9pSgxOvvKkAu6++bxWr3MWzFdjtW1O347Wxym2rSERO
zOD7ymrHhYGmc6n0NiezPBjxq2YMztSy+EERAJJFVVESxnFdXovftfkZ9n31tYk6bRfX3Dzd6KEu
Qq+wpoF47gCCvzpmaKKIi8tkY1bpeKYLpAM71IO1aMl4lGqNCGta8MM2HlZDLJABOnRgiRT+0H20
zom03GNmtlBbC0mIQ7VqwaYebO5yGkh/P5Ue+j6Qv1+gSkFFDLxWO/aZaR0Cn5iIjSJEu7Pm1Ywg
7xBhpuutA8WqtxLG8aKNhuw2m32FYsirWX6v4kx7R30+7mXDjj4cRaCIm6XRgce4Ga+JmES2o4F6
YulWzXGVE5YUqx0unPQyySbJjxImQmNtOh/NM4SE8eKmS6IIbI1sm4Vq0bmtQgsLdFmHLww8ALSG
hney56M4B3ntmNGdsEvPP+pCXbhl0B/SqbVO7qbOmgj4P6Foeo4J/h4YNM5X3/2QXeIeTaJclpXK
Uj5fpnaD7iox6f2NKZmcCQNmgpgRg+ep5qzi1MoPgZb8mpsJZtT+1VYodGc4qlFK6QguUHNQ0pge
Y6jpMCekkTxsroRHYIzEP+7YHf0H0fr7UlC5z5dR7Qx3Txu7XYmhkqDc7Eulqb+jgeDb58cDFR5a
IysFNVmneD4mtlRtvyD6dvxjlRB9OHJQ16LaOtQl8r7OVc5+RCQ42SryW5MSDVV5Gsfb3t3M/eYi
FRjzgRw+L3uzr3eRbiLDGoPyRRbdD2+o3Q8NU2/GOe4wPyTTMxl1H21NvhSm3Pjm+cGvKiTzLGAD
5VPc6lurLOUXByR1rEY69ij+FXOAH4V+DuMiOlcaATBzu6HLk/gbVQOtaZ+NCxGQufdQNGxUzXXf
Atm8hSNCWKyUOKLsoLrGVb8HIT/BWLPkXTjZ0tRb797QutyNhKptS3IBXn08wCwG9qlmIn8JNC88
B0l4r9K03NeyXmdmrJ1Lu9HOKXKM83wZ57wXfVp915nAX0FP5SBBiG21DIQi8+X8giLuz2kg+RY7
2dv+0ghk9pPIDqFl+o9xGH7VNA1mq31dRO8updMjhqd14YBmLLB7kAEx66CwelfrStgGfbei3sFf
KRaNtFVGyMLgJ5fjukp6AxsXjmmFNCc733CKw2VRQ5HInXAhxkI/cKM+6ydOBaSBmsRf+wAGYfZp
5tZ3dE75ouj2QT/FcAdBfy7astkWgdqfOVc121AZnE2iDT9H7jLCzIlFTxq9/l544VXjjnoj4UlD
n60j9iQovQI88RqWSrbK4LzsnmPXzM5Wba5yOR3O5letRow7SCPKpsWVukaE0E0ne7gUlq+9K5H9
SRKYetH8Wn9H+L8yM5JB6mJod3WCRG6aKhzdqcLpcVgpRIce5qv5686QGBUzJv4Jw7H/fUqUWRKs
5n/VqN8D21MPtoTc3OHRJDXYIexjenCmh4LsO5vkNJ5GKhlK//f7z9+j8sQvpe+Z6E9NIlzrxaUk
ZGg1FKS6wJvN9hVhURB1/KM/mj65uWTw2K59zZzEvWmMj2cbUjOicVYaoHaRU9/96cHKBiKyqfeJ
KKsecRgjKRZg3wqLpNjWWAMdI31lGpQEWfnXw3zJ0bFfNoVOmJLjQ17VSRnJVGUPhYBYuwaqIj1w
8HVa1W3ZnY23pGAjMbNi7SheduZYVlxi0+6XjMmydT5CtQvj1gIQBrwzMA35LXHsPfeOfLOycoff
ucW2rhmIlzMwYIlvf7oAzoTTNB8WA6wgI+RiMF2y76Y+tKVmb4laeUeUundsEuFp7mJzF2zxHPDZ
1zR5qeNgvIDrlxcza9BgV95t+l+e2jc7MYYDoGXlvdXEuxl5ytWlOXuug+y7jxUUs479aZrgo5Mk
fEsCu980la0dSMnyHGd4c7obUV7lR46S4kIw2St/WhBtlfOrFJQLUz96dPWrbSXqxi+VYO9YVbuk
XSsQcvTeq9WmPcFUCf4vGMqvhualO6mBy1ZJXy6nijisSgqmAAVpUmYAMSabRq+XX0yYP9tmaiGn
goBAJwnd9dygG+loHmWPRBt7QfZqZMMAHFsiLcgwI0WDlf1segoIhk1vjWL9LMP6I0wTiiJPmhSS
fUAHKqteAigLDzaEZIvQX926rht9A0cydyrnL7ujQZfSY6znW92bkQRf+qFXrghlzbdnh1rzKWAF
W/HeLaJHztDv6ilbJBX5rYjZqVNf3BycrgcUlABQAuY8KD79B+FsxfvQRx17LXw6PcrDr9wWPmmb
TsF63ngLu0CjXfdDQq+0zNGGJuI7THHI+5X6rja0CnSOH8ugLH8HlqJeUT7gbJmeId0INqOvqleK
bb5WqlThCbwHppGsrGjhvgvFgxeTOp/IzHHwepWO4jZpdgRBnTWjCK9GPOD2czoKAUmOl9dywBRp
e0havpmbBQqumSrYWZbCitcwya9ZkdPACLe0XsHoW1q8TWp8VtZEKWi0VduZ8alJ03SLpeM7n1Xk
mFrY0WpINzH56hMN4j3JEnsBhLI7sjyH77qDbjcykOzMr5aN+qMvrPwUoE53p+M61gL1FAwaKXUq
TgVApmJDlm2zTfjWdBUibT27pxX5wLAQvcgxQz1kF9k+I9WLhnQO2X1LnG63dfuEP3Le+GtZyngr
Xavd5XSi3wa6dRol3w/4G6CPcpkBlJbnAXP5BufyuC+K3j4EJYe2wtU3uXRa0svN8lw6gwny2VJf
fC8k9tVSvsRJWF7c6fOQTp8HZfo8hNPwD+EPeDziEFyTSnBCCOmJo9ya4ZTLqImp4cQAtor/xvay
3d+nu/mIR17tsZu5RiLBrlzFDBLRFUX5Um8JMG4CNB9R15kP3Z/Ceork1XE1JhpQkLdQsKi107zQ
maxZxa4amu+18OpXz2vTncmatqXK34Vo/a+tl3Ee0vLyV8hbFre/CCHvFnrmB1uT5IXNUIRTCEyc
fmbWys2mdFTCFgUu0pXnedlpZCx1SZClLC0vyT7+2rBV94yRW7naMqe4ryrq/SixX8jZ9V8CT3vN
2K7PbaB056Igxdp1T8hXhw8lr7OTbTPCr/xafQdIjnSkfZ8xVIKA0pVNtJ40Mu1Fhs2jFRbU7bg7
RZmTvvtCYwUQ2iOs2rs1jTzSbGiWviHXVRM1r53TLl2vK44d9S0sgBqlZNEoKExyPT0Gpk+KghVb
Z80OIXUmavOY9Vmq4u2KmhxYFOoVrSL6XJBmGiuSoB3zcjNfkvsIc4ZUgdWPwi6Hs6cnAWg7w8b7
Dcjchf7CZ3X01uhaq/NQNe2KtZVBG/kSC96TfqvULbiYnE4Yge5YuSZFTJckPx3oMFaMeCaWBncm
EJeFCoLBHVv5pG1lqfGZuV1H82xUT6XWdPsxql+H9hKXuIYXgXWhiSv2waBWBy7C+atjewmS0n6j
IQBWu4R8HXhmeAYvVb6PLL9Kyrphl5Dbk5JMKUMK60PzkJWalUvmJOnYyJ3GU9WRNtbqibZKzcTb
5Hi4LLwQE1521I0PI2vIp8gdZRPbsD2bjt9W6zH/x3r0iZkTq3ZyDlqaXvMDdwFhyqZZbPxWdg/v
ghvXv2mxvZ63hM4u87uoVRhxxOBFJju5HJhXMkzlu/eV+FlLBqaitpudrjnD+6B1e8E09rsaEaTX
GYhEORmiveOsND8UnUFEoGxtQlT4GhHhh0EwIW2NXq4lJdjLMOjBLUv1TQuM5EWz4No4SvlVqHiE
/En/U6hxfWHEkOZGfx5rppyyIqMTU9xwjuzMOjQz/8zqu+TMlK1CeRX6+8qz4kfQ5+nh+WPhxjO5
xQsmjW5NYoU51qeSj+XKrUtwIzPviYotobU53dmZzJKTgPKkEngxjgBmOJpCRXXa5Px8asKYPqca
8mu/Z7mtIsxAQZTph3HiFrDUtqtSlq65v2v09QgbHmv6KXqtrBvfq++qJdozKuJ9O6Hr5gcv1pS1
xQ+//PtrDaPYc1qGm1qlhUpznSFAh1RsZUWDudIzWW8s9tUVC3rDwSauiBrTa2IP6x9lY4SnmRPY
mSREMnUAmzgZFUhi7VeEMlfbwsVIOFVLRmzg/4riamUYYX6qoVrTdqTSH4yaKbwZ/mYO4nOqINWS
pcx/NYWiExQsASrOv++ou7jXyTVdzZeNNiY7iHn+wg79emO0fbcunRYCX13WB3xvrOuyy+9lTwRd
EesEB9dB94OqmiBJ3f5C+K/YNNMYLA/JMLSm4rafBud/Pwi9u2UanqVRqD+JAPN/qfHPPhoegh3q
0NbJqmRRPkakZ0qEX4Tdm+iItSHzNuMg2Z9JwNipKtoeEbVPOboLjOOlERBkUuz3e/zAHMgUFaua
jRuRZur8gJLyropJIZ3Kt0TwIz/bm3ZiRrf5kNlaXyziTm6NVTfXHmMLu19wdOcDv92TFD5fO8+n
JdrPBPXpOXAL4p6lemkLrV0kUniHqCXgM2obNV0OAeKylpIMAsMEAqnEVkNYfkA9T69uKnErSV5Q
3yvJiWHXS1hLjxv71BbMnKEHAbIcO/M34wd8vnkbnoa2ik5Eevxw85qKtBVyXTuauUh2oAP1X5Xn
vjiKOr4huN4WavtrfvuIo1YfLs5ve+q4Tp/ru1eyyoYrg3imcFEq9tHxRPNDg5y1EAHob7RSJIJL
Jzn0IBVXMRTLeeqQwAS86Zl+7IROcYCrdwkxBWm925CIHrlbxijUVQT5HefeLxhDBjEKv20KReQk
8imhIQnCr6OH2zerDPPoo418aTzqSzsQd5UIy1PWBR8av8c7x3WGumZ6n69UcniGIntPfbVFfYK+
y01/hq4Xf/opUmiZKB+REY9rc7AbfPtWdanhxtkiep1Fyn1lEqAzSBhruDYTaFrHsUKP5WqNf8l9
t1ubcJAfeVpasNPG7j1W6Wg2OUDyIDXSNZ7j6ug48Jemc+C8n9XWW9Vo/Zumqj+VzJtODREa4u5c
uncwl/ITZ9DA0l7pL/Ap6MRXwO+FmW/rBseBmTbMwRxv4kBiZF12I7EN8xfnlwPNck+ESrYLc2xA
dP4L+zo/K/AbOm6LSKeylPQTg3qmlMqh19mwqSimx9yT9Fymr9p96G5G0b4nul+dc1OtzgRHqrTz
Bda96XJ+Qap6RaKyXSEXrCzvULjpen7173+S9Axz60F566dUe4mwbq/kWN5zPJ3IN/maawztmbdx
C/ULgqraopVUg3LrlGN76id0yPwsa74y/WkgNnoMCgrXbU+CqC8SA0vMhljeMKLiMA8Yxr+lKOj3
IqQNXw7KJ/MVvMjRFFtClYJz3Q6Piqdnp78fjBjyG//ic244Bpk6CWFR5lf9URaGfuwd21ha0m6T
Dz002mvPsWHVuGjC59XEKgTugwKChzq0+06QiED2u38Jw/gzTQtQLyI29lGCnB2pDVI7q6238z6E
8Co59akONaA9A3pK17bRhi/0yPY5Iv/TLKYLZTNsVWDc2LtZFTwsj+KjCQd31+mHxsz0pcWi/nVQ
zFsx5CO/xAdryiFwYJlI6pWXiNTQXS/prQ9q+z0orGYHalrfO2237y3dgU9eWAeRoGcKPUYUqmzS
pSGa+qsbpB8c7e3VaJdYPpSxvLutveonFko6QEqLe9TazhCfe82rv+Pk416otOAcs/feLIKxscIb
hAjB0l3PVr6R6mdh2Eww/ur9UsOvW4M5H05Uh84RlP3Sr0iO9dCetX6PV0EglSyN/qpJQCCeg2pt
3jvnBrjeu7CDjOKn0inesbTdY4ucbUEH1ToyXf6RikoyMeGqhKYL+saEch599xGj3WTikQahxgd1
apvW0i/XIKsYG7YMBTTUKj+Ugl+x6otfdLd/t2FbvbE2xpvKCvsj7X/ydM11FZCrpiO8e/IjR5sm
L2oATj/TPiqbkHlw+LOU18Gr908PgVALHGUIe4y0v/RTJ2N2SvXYS1sDO0xg5e2qg2VzqhWKD02a
A0k+0dsw9O32Oexu0y46FsahzWr7vZERRmywouCR9WNI9bXHH88MnO7YkZWN7nqGqFno+CGm/ze/
YIOWGQ3sZHJozV+LrZ/sk8NStbLwItClLHvZoaUrQkK2nWpd8203QWxZr1O3eY+RUWJZ5jKSfnK2
Ys58htjIBtHDsmfyT8mGC5uOp/noyaC5Tq+6ZF0eDcEZhdm79kLwzs5rvOiLJyp9Hw94dRlB6IfI
x2dvYWJKbCd58/o+25oETe0ZTtp3MLjjIvcD/50suR2QOW2Zdr27jmpXSdZkal/7TrHWfWt8KFOX
zJse5meda8QgHIgIZ4j3jnRjvAvHTm4VeQCEmvvBVyUP83WeWiefxtE513xku0hDv3q+6S17gKLH
pvOiNxUepOb72mGWOQDSx/mgOrrcsa0ZHN1ieetC5ca0R3nXa/l1yBL/rfZjxhFBu9BtmGGezc2T
lvlfhV7kwWb7+0A99xyVPBq20H3ehCsZWXVC6fe5PdxldHFrlURl2tbY0wIOFNPwb37W2dW31mVw
NbfrRkcLLrZ6HGzlMiu4maws4jEcFxwLrFOZDHtINfVqZl6HhCCFjpbfG03V9s00e6Y/jEx7zN9a
G4YPMoFvfQVLuva1cSv12DnHToNaTxtJV8xzsdEHFY6bGQ8k99ZRMQFlCZeqR24C1stAqYhQdYOx
OpGoc3QrH3WhhfpvV8ce63JZJ6e84UNdNvqOwCf/ICjEq8nZNb+WIVk6lZW4lH5ttNRD/siKoKKQ
QtRycAVmlsZtw22q4Mtm43wlbAgrx9z1j1xjXDrPWZnTkPfjEPqhuN2XONRYEd0fikwfkJNQzBsE
mmQRXDyBhSfTg19GJCnJKm9YWKWUF7VqkCPECVEm/hCY+5mnLXXeICULD16eHDRMTXJRK5q+T1Ss
ZnN16rhjv31+VJ42FBw8Eb0Fyh2ZDmJjjEawauLSWZrMhhiT6tyhLYNz6Dub2dQcAON7TFcGvpzb
8/dq6V/c7UC9iwEnjEUw+LNOogk/bGeTUW8HkKF18nzDaSpv0Nc7kX/irMxBpkvf53zCID86hR7p
yuk0N/HLV/Jw8o/EEwKRQ5SxPZTGOhwDZe+38Wva87G2RE9GuGYc56G6G9CGCbJo3Jdl8pqn9TcZ
uOZVS2NaIKVa3BTGhZSOQuzArGRHu7RBdNTGXcn18IuwFUp7qoUxZag4UVFmGRZpGNGybBoQPmH1
o9Rpn5pUgq/Mj15SLSz2HmeqrZH5qKJojm5n3auawnKfb8hmV04D/XIc1Ss/xwqOWPulj/rH8+XR
t/mkuECtSkdZkOMu9ko8Pjn5jaO8Ax/xtyH4BjPI97bQ7U9wUSh19gFxH9tKw9YVlEDPUMxXwIrF
uFacxnvvB9xtEKndRgf/oYlboZ7MScBjFPNCCrfzqTZGluA963G7t8JtxV9iNcINXMWJGuy0PHlP
w0i50O6xlkoxEgxH2HDUd4yZ+niaHwAm6XRkWC5iJ4JY23c1FdmtdJWbm/fyQFMHsUhfVl91pPaL
+SEsWmf99BCBlZO0xZ6iBzRZgHE5+yzCye0uK0vbz96PnlDyhc9sEsatT/+idgvtbCpbdoDiImx9
b9EA3D/J2wlA0aDYKn5rws1SD/P0wVK7+s54NQk8buVprNFl3QDI0ZXbBGHGOmqqalUPA1DKAkWQ
EYXrPvCxLDJQf7ZiKiRE+7B2Lg3iny++I9N1GXZ/+c26YBfHZghNrTQ+woKObKm49iaxdPmCx2Fr
1iO+xhQe0jyKUMGjREUQgm2healk1kevZPFnmKJE6WCpOyVzwtnL4SM3JWmKsEt3smFjnxdHYZXW
Kqg4RVjCbk7zQ6iq33RGIhzJbWq8eEyafUQ4HsklgCmKHrt7xxBfZpDsZ/mkGtuSFJSapU+jQKla
tbhYstwwfUu52zLz6nnqjb3Tvs+3li9Mdsa8vwp/5Vhq+HBaf6rMpg/kL7eN+88gx8BuaUp/B4o5
AoUBLv38jAWqQkKTAfCE3dMglp6WRKBn6U6k8CsqlutFA1bhOBqlsYtqT6wx0MMooCbbow4WdyVE
vTJfaiU4sNlCGgahdoqa7O5jy12Iurff0QbsacbTBa7kajbbCuqQtcJ48E7/Sl/Of5uy5ndKsnbL
n4bQnqujZQzRZ1VianePtvK8f7vkDVC28/fqsyKlScRZt09BmxedHR+J4Po9f0KL/yHszJYbRdqu
e0VEAAkknGqeLMtzuU6Impp5hmS4+m+B+v/77eqI7hOFpHKUbVkiM/ez99pYr5hq9EhjeUwWqg56
Em2ueNCKp4ryvjlW0vrHeNS3FMPV8B2QhNC8ukMWPbMAAJfnOszEWiD0ufD0XJPMmDeE3g2kwA9E
mX0f4GuRXijPcdl9Nx2/2d13awHrV5oS9Qc1X1xilQbPDFd3WiV+tjZEntgS/8+4liTWpYsYaOa1
yag5HUaHn5qcRkR1fYEWDGacVlIA/bVBNZNKX8scQRYwtn0cnFztMpoLPxTlfowck1f6cdIXMLEg
gXE/UOqO+DFbp+KkC8735SWbKRZdD0VWuMQrw3ml/nODWqA3VKkmjqKngMKYneu1EYJboTIJrT59
6f02/K4FM81CiRnB5FKCJ2wwj5P5Lms2ZxT6UMUgxQCZme3uXzeLnWF5mPfWmzaD7o2gguIYlTN0
0A1eOygJ+6hSrPhW5+xCk2VWxgBVFzrsRBtb08BbXzCxXosnpHa5YhD5BbOe5uZ1rEFE9ngQWxSG
Q9wV0U6Z5KrnS5IXZvY6j+JwGwLlhupSl0QPgNTi+yyrDZj2iaPBPFTmWnEuE7/YN2WafSbVa+0X
xa4ohpRhS/RiyEL7JQC2Npy0V0ZuYazAaIWWP4tUmi9ijQlkjInAghujqYA6tEDwqZk1mpCsgFsa
LBsltNEACPWBjB8tdqmlvRGIfopby8A7kRcc8EOP3HETALyWubXnGPFILBfbt6LLDmwgFCA7VMXe
c0LrtfI/y0bpvwJH+znwR79qWIfZuTbVOqfP5G25R5dLjZqB4fpom1W/WvJTncM1qLbGJzr11Its
uUTYaXLjraphiGRIGwzOl7r0zEM7j51DM3vC5DAe7z6yCpcFn/jgDIbYXhWVOX6dEiym+qB58Gc6
ee2cnHrYcG02rmQ9CPUjIWBtkxTxZ0gxQLn23eqLK2v3IkE21c4IbdApi23MfmS3iE6WnOSh12Ev
OAEfSMtGeMHAXt7IoOG35twgVU1DYWmku3x2aQXkZQNFBdzi2dIoWt4t9wIh013P8HQdVNNX5XTD
Q+Wm0d4PEwixcchIVNUvfonfbGwMruVaKk+kjM39mAoYDjmDCs0vjKcii42nxASJzMVO+LToNiD7
1g2rxTHyaHdZLkDRIL91tVNvmYY4z5lnPcip+KGD1n+MiZ5i+E34uOSYvhNL+oe2s17aKdbOaagy
eJX8h3rq0bGZ1D8Ki3E3maN1mMjwOQL6tGdATwhQ6gdSmhUnvOhm0rFJl0r6s55scVWO9U2PG/sw
cIzFBEgrgca+GEJzkv1IlHuAIpR88f0Oy81QF6eSzpxVY9sB0x+EgdaevnU6nYmZG4+bZBggPFSh
tTITkEPLxXd0CYbmcX0jJkNblTLfKLyLN43Q5JHheUbgJ7PWA9hcWia6klE4BpDNJDz74HT1+IIC
vUsSXFVmUZCkttP2FpVgskjkOVucKeJNiyjeycIvoIuoYunL63K25wLPIap/oWO2n91EmTH/aDJD
p+0kkrLQaPMKXoK0SV7TVOeD2QAEul/6nM58WyTxKo1Jxfo4KhZJnLqZNQzSvaFX3bGLWvfdScYt
DvHxqxNgscTcph21ThDBzl0mwLp1cwK33pi0D5zZRIWvFi8E9Q83PTCTjyyN3sssHj6nto5hzsbT
i+WmzVaN0c5X3Ukq24JwIb7aOFMQodvwyhUzvHa+0XKAdYp9rhc0iIImu2p+pl7DBIMDkO4vQ4fp
S2ex2+jedGWdeK6GCimB2N5TFri4g6VU+07Y0UsKB5WTw4NJ0G09ekSmglz7XGz1d51gLEsdgJrC
Gtxl2c4dhyuCYrbDAU7xS+cSJ4gb4n/TUK0Hr5U3h3aydToSGa4ykHE0WKcPNOxYT2k9/Vz+FsX/
f75nVAfgK2ICENBetKSe8COeo7ivPpTRX4Tjf6OC27qmviuuugklSTeailMZJsbcUSh8vDtoWJ59
rSS5FPIufhWo9IJZYYRH90tMT9E6zmA+QXLxt0NEU5sVmh9aSFkdvDEnvMAHdofxi01kXKmiP6i2
jfelacKjwXd27VCC4jK7VkNEgbfVsGjNi4XIkErxZZMNjEzzOCjzW5jSMmBWfDxxBuZfqE2cYJZ8
GHZrXSTGcFKubf4eeBPZTuQrkjt58UwhIuDF1BxOqshxjpV5c4n97Cn2m/o2NnA5ZEejpYYRd6NV
qUvL+2CfBAfv9RD59jvA1WhfS0tuS6/B3+A4H0bl1hfEkuYymGW6YzpP6Y/3a0muiDm+kg1NtOLt
45/B8Pkgy/aQImjetMV4q2Lxjge2fNJTcvGm6f2waeg6+AG+w0UH+UsWUaa2K3XtMtkl+uQg9qlR
GeiRCEaaytUj8MV5jpHiVJdB+eHBZIsRukgkizdOrfKQuBantZHi4azIpsMiyQcxpttYvRcBx4Fo
3i2mRW0dR3/o127hDLtiUlxGCZQ+mqHTrU23ILUTpTctlOEneHWrT4hQas2fd5J8qxtJ8B5rbfcY
thQKj3rH6Q/TGy1EKwMB6Ske20/6nVFBPCybgR+7l/uuHLfrTHySxSqqLLGudbvfOYwxdkNYpC8N
u1RPBNdyLkED5lJe6mkyV8tDgxzwYWK6vZFHoO1VXrxbc6HK4JsYIgFedXvQMfUrc3yGn5lV/BLa
88hiv77nce7XIiviOhcLX7+oNMs25RTrc1X3q0wYNWAt+Spdai6Z6evEGTBNqKR8WV4aLHBbDHlH
rp3Nk0KTI4WcvjO9E2+TmMGTquMNp0Wzj6bt9lys8DwDuXpt+OtsqUR0dxBvoBXSenGJaC+zQFLc
lsgERxL/kEzADRMR4S2Oc4V8ldsvWmsf00YNj3Az7BeygpL5s45JugER3RJeuBW5hccGdVhnnn8c
s2i8sa2Xm1bZHlGlFoI2691eSpdJvwOdtO678ek+OvOhDG6Coh4e2hTxC9dDvWfv4ezYd4/bJWQB
/PrPh107dW/TbQEFGCnOuXhi/rBkB+MgT2ZOJlmhDB8EGTZ0DcraLq5jZedF9AjKgHMk/7DOFl8v
1qZq7UYRm9FZ6cVsJVYRQbtzLMB7Qj6D40rLToMceO0XUIVu9vzePjwY35S4cVIGYE0gKeGw4q/C
DSFjjOIni+4DEDEyrIW4LOQ3v4JpU0/uVdRkDvN8BAFrZIcRJMmOMh33WdM5vpU2V8cuOGb3U3WA
88gVjs03LE5WH8ZPOvkbDPa62uaZhfGJ4dP7/V6MfWm5vBtmnazKoMA8mdbOc8KGf7Mct5efI6Xx
ZIPGNYF3wfVi9PaZ2Vp9bIPqtSj0bY9XlbC0M2242kU/y4lacKtS/UmCgUP09LhgqOKLWXjuNmsZ
7C4qNTvIzf316VyLMPK88hhxgG2I1eQ0GP6uNqrmfcIIenTroWEbbpuU5lLxEJvV1rED/1ddmc+l
Ll+DcqxeLS/9SVw5+UYk6mc/VLukN/pPzclOrG7WRzxCQWLUyEx+CON1KOMNHNn0SYkQEXv0COm0
g77PC8eGZQ/IYAY9+cmQPircgLADoe0arFk7QFV/9HMnkhfW1sGbO0y9OLuZw4SRnxP2XTXTg7zj
zR5ZK6n76iPgNI498vmO73O7WyncdBU6U/rOcZpXLs/rx64y6oMZt2dQyvVGY+P9Unk+Rc+A8FbV
bOFbngvUL1mQlW1s+a5XqQUOIX4PiJyRyKvEh2dSv6abWnwxltB1lWTYQCNIzBG2vY09D4Uc3R0P
92sL5Vbxg8KN8+xy/t7DIj0HhTus5sX6R99/+l3Axm6kjh4yBztrQK4l3pfMVCi1RmK+DBL1Pklp
EExaRPiIuoOd7ZEx0Im1wA9Dqp7m15LihEcXr8pZlU241Yve/Kpiueq6tNhzGsZpPxs0pAMNe/CF
OohlmSBOJopAPI9Zoa+Fr5JjUL9ABRVvfhDZTLGUtSGCJPd1QG19H43JxXL5XY1cdk9W3TNDssqH
Kc21jV/2pJcMNx1P97s+w+Itcl27xuNj1VH9EzcaMPYq37dhakHQZFY7XzN1c+yIjVxlV+rXilH+
vqfL53J/AXuJqV/GGC8LfML3ZJBNSV7tCGtbzjd1qsavPTRuXRw8lJjjbwb8xNTz7d3nOIXjNdMS
bPOeOW7/miW1TDwImTPJmaNSWTdAqWKTitmfwV3XPGci5uRUut0qBSt3vv9kHuZjf7YgLbmbJpxy
AMy62riLeJ3qcMjhQBz6MJWroB7ExbLS4JAwy7zfWw5CpF0adsRl8xS6oXE22VzSN9T9CeHxcixa
YTjOsmV5YkVSL74ObD8I6ASIjQy3RaWQch26B6bQDz5gB2X05Sr7u4+Rz2M1fVNl/4VykAaHTiC3
f113lG82m2qQ3yebqIiyO/tZFGm6dpOCtc4S1yjW9bXuMEEqBKEFA5sQnelVu/am8llkgpoPYwbt
+qNGHaQnflLT156yIGk3cdZE+1TU1C5bSXNJgU1xzgZgEJmGv+Y/164N0WD21pzyERfOWuFkv+Y7
eWMTGUvaM2tSvjzz93/S6NtYvmb5YuQvxr440QqDhtJ4yp1bEKYomkzFt9g4qcrWAXiKQhsuZFuw
ZiFCffKWIvZLpcSj58byEU2sZKYhtU8oC2zG/sJ5LvdkCeIzllu3eHQ1CAExMuOjPXuicOo3F2G4
+RtuwBAMjQofyEr55zYvvvqcl8/LTRyZ8CfxA4HRsY4qLAlvVb51JAmDFtmyc6+xLLwlEiB+63Ct
10BWPiwPE6l/8QcYhdvaYfsGrCn/tGIffxb2yVHX/GM620ZIaHarEfzEm9X34lKamD3i2ur3aQfY
25sd/02m3tMu857rPqo3md64B6m6j3gqh1NiuDFyia4/0zsCtwDR3By2Cw0IBTY98YZMaKCowxfN
xn+BULvt2tg5L2qylJQbdmTGeT9S8eJgWQItKXgDl2s4SwzjTWVl6NH+11EoSAx4lsW6QtzYq7r8
wyMh93XUeiLbEK7uMdPOMQKGvQhquNXkBhR99Ynv6g8/5Wfp0/5Zr8t0HfaEPIhhpuuC+FgVZW/D
/EBTPL18QdDb8f3eX1+ql93wKJp82BC3qj4IE2/iuZzLa01nm9ZDeuzKtEa+6zeBgY5LUqCHJw1v
xRBMViMHinGWA8eAKfLb484qty9NZppvXfKodV63kaIVt1qOMAvC6Ucx6lwvSk2/yaRoThp8+V1s
YNLxGQwfBr1PV1AVIy7AHbxDA1m6Kx9SPZxmLlOwLTo2uVQrxR96JStwIGp8iKos/ggjGFyCUZBr
thXe2OJUeUHyUQJBob4BHPbyVX6Vf+98N9+XPdx5ywMtY8wLyHLT+sFryTvnHCTqz6dK0T63ISP9
1Js4ZYZW8EQSI7ksX59IxgP3bFgb8naEK9G9wJRa46vZmL5JNWae9FfHsRVGHaWumctUkn1PsrHm
59gQfu3rFDBzTR9uTrSX+TiyXYLow4gT32Ff1f1aOaSO4Lqrl6LBw2PaDR+Vod4t1o/lpp0rJl1B
YjDOknGXd9/uE8eewuTVWLbuT7j6FkryryrG58VL1b9WeHBXvW5GB23AX+LNN5Stwg2yA+QYklNJ
zpahHI3HKBPyaKJJwpTFy9F3Sn5NJjCcgJ7fa3MYEHSVsc1IY5/0yid0E3WzR07GEt+f45wBlKEa
tb23Xh4S3Wtqln4TKLxX74o4nc5DiiiI+7hgiOE0n1rZTfwZ4g174KfCjfubF+dMuSOUGID6EOm4
EtVmTiiTsr1le9lYZriNw2C4WK3ZX5Z74fLQYWkwVfaEem4/G4721QrSfes9N5UuOMRwo0Q5nZ3q
5DLsWVei4GyzVNqRmH5KyLvu6zDosX4VxueobubkuF9je2Ly4jy14NkfJNN9AjQEf1Z9nYS75Ukt
rMP9qGHqTcoKmh6m86qOp5XupfnOFOkA5qMpTpk1EklOPU771kNUKmODf5+pjiVmTPqcFOsHRkXN
ysQE9plorjwUsBPXUekkez/trGmriPJXFpfMNsuc5wIo3S6sK3FqfH98cMyatGAspne6Er6Zlqb9
aiz+RhLh127iHyYq6FjkRItJ3H94BcCJPvMeh86Zu0bnYXbgwf4Y5LElrrsy5lbbQRoURM81wHFL
L/w8SRnrktMyY/6rJhzWFRX5V1PC7xF93JxGSWUQUtG4dlSbnqJG6iutT7cJQsWLsJp8H5Ses+a0
9t2IEvIIHQJbm43iNJVWc7srQ6XprNSMcc7gghN/m0HQ80Noyt5GpoXYtwGUP9NU1Zl0M68eRVkH
IqT6oWxg+jaFAdwxQqv2HSu/USwVQfGGTW8lqv4W5fbR7sn7dUyw9gVtsvuxD4Yj3iznpo9NtFaG
U/2kidauc5xlXupdINnT0jJExZHsnrvX89E+G+3zHJD/Vo+6v5nwDJxpMYchaE7HRmLN0hPGc3V8
i7qyZ0Ed2hczCB5FLoZPVqmxdvE1z4dmjIX1iSwhWXo3AF0tTH7x+V4rrR+Z2ufp5FzmIOC7WYTn
sAtdql1N+w2JKihILJEkq9HkfHOdAot6yjuV7wLDiR4SwxyPJlwO2pXGcW90qrgjmPBHiUuPkWZl
zn/kgLNkPwTF47BOiwiKlQVOkzkZu29fbTQ7gs8ZqeB1udExzJK8fFkeSJJwZHgMaxdU83Qxow1D
FsrYBYk5ru7dyUjfjBRwkW7/N21rcl7rOFSv6lh8OnUkPurSKA4ac21WYh4KRPh1Ynv6Oa78C13q
Emct1lnWRkjn1THQRmQZ6/uyKC81y5U+5kC+x+5uMOzUHCkkrrxy5kzsEoUdx8o/51wCdM/NT5RU
vSeVZz0OaqoOSrYQHwPpr5fpvZZI+yxjHCnL9N50kuhsNeHGs4bnxbZISr261OPjgt0ivyMeiqE6
L484GFE3tSA974ltKWqLpkza7keYdQT6kmK3BNcdReqO/s7PTDO/LlPJcPaOphrhCzqoCEqWwtp3
eYcaO6/KKbFCJ81eanoYmkmHHUyp3M7PvGs3Wt5lVHF8GF23OeaGVm0qUzGqRkWqqjL4UI4OaN6i
dEXmmvsMymm7JJ4iEew61ZYPTRrdtGmQh1jT4dz5TbuxFoRnaDgsAk7xx/0hjJd54N77dKl4V2pr
sLd2Altm2Nn7+5amMNTLInTT+uKuY69Rd6EbgBW/yBShsqPq9AKmI5OgPRWNTyU5Gc7F/JLIhHDJ
80uMw+ui0XGAfjvfddF/L/58w2Td3Yu0eVeez+RCxiSHPSugMwIYZGP0nDvz5LE1G84aaR2ckdnI
Y4lJ20BnWKcutZ3DfMzIUsuE/JEJ1CQ0bZcCuUdarqvD2GrdvpEFvV5JfotaK1+VcrQOBIfeHHce
TGtt+OrTxhgbGJFrwmh5xHh27NLSWokWogTugHlC3U3+BpJRWTP1yhr3424GG6Mw3YbV4KyCPjgu
MwCjxVVIcgsDkTEVxvZe0NxbD/MRQCv08kfkas+B0/rfDP+dg8wDtp74p22238gHx2+pjII9g6Vo
c1/SvIlKRNWwzWo4qP7gQ3ULSWm+8/+e2qkv1qqS9Vs69nAa9Nr5ZZGYlOTpJuabm5y1kAxXO9bn
5UbRnXm/Rx3qCxLjtC84J9gPLtV6F6+wEc69yNsSTiEBUvbqveMNcliOu3ZSWsCAKaviZfmDzIFx
s4ouJvvlyvPoiI/YDOyLZYIcsCYTtvTU/1kfGsNZyCVb0PvLgssBOd+AG7rcYPTx94QF+1U2+H8+
t/zDKFNCsxgz1l3Yf+XKg39dVvk5yYfguhx2C4mD1bAJ2VKRvcyOBjOxn6KUwPGMpKnS/r0JDQsf
tYes6DnivNzTO/t1hMNSb8MC1EBSUBZOrtb4MNPwV0shzi9Or2sSJZvcngbSi0STYhtHI879nnqq
ufLBj+xkvXxP0VGA06RggPju204xPsnzSOItoIPtLu10I7TCMM2+FnMqlrMA8Zq8Mc9VNsC2CDNA
I1N2Jl8Ep365y5WMyZd+op1LPChYMWgxzWWxh1VuPnIusoYtxc3U+sjEoRAmHOcGMEm4qxm2A0cZ
i4aLno66+aYxw3NDlv/MgBE8+r5t8x0xIPTBTmj8pVLw/0Qex0zuel1XVxl27YlWPXT1Sl3H+alw
7mQMuGpu2knA8asBiWj1pYrUeGnmG9Wl840NsLfQne1gjzWrHQOG3LK/WYZWrAqd1TaIaKPRw4CJ
STOx6Gh8qBa2W6Rj+OVYdzMzS50ZwTHrnQWdKOn8tV7jzUqQM15g5qyi+SpCICy4YJP4FoT4cZZH
fz2vGQMNroZcYdEhDVe683FrFNSClYmL35ehg4Zu/mMAI0d7gvyhuBPGPEOi3GYpy6Q+3Fozy541
GTwtxqAa0jlMenYyeBOyFyOvv+hYj5CNfwyAStYuKvlVzyegNnzahbIKc4XFr9wOXoANZ/6rtfHo
rWLaAkG4ZPYjnXkMTeeRqIlLct0omIlLB4gWwywH9kNZmb7q854TZSXCl1CKEceG8VHgEVqVTknI
l/wXrYmVy5Aae0HQceBwJtSYinndufc4BnpGvhkyUTwsJMnYYLDJ+/+IbDvX5xmM/2ecY+FxrfOj
EpdZxwUP4ot2zaV6YIzgvw+cfXd65g9Y9qPd4hF3x/o5SBFZFoOh0+fHnBLM0hu+0Cjjb+jZ+hm4
WnVKZtcIKFokvTEHXuW6tE8aWvbgaNqlZEDxUsnwW2UY7v2RoWPIcImmI5Lxj0kYDQ9Yu96XR8uN
wiJnT5RrL49kZlB/ls+0+giuVpoOT+VQ/WEgXccxnHJkkI9FtNUp55wp7w+hhiGsYsf/lf3wupzL
bjOt5yaOQ+wImrGqfLzoayo/uo2Zo1taic/gl7pfy5io85Z2tzOhnZnTnl1Zyvvats6V/OwFYZhN
7PGNWrt30CVn/lrM/IELFpO9LMfRpdtP0+TqR8vyPoiWpsTj6DRl69k/tG72Bd+6eyJ/le1msOhq
GFSwd+biEXC19W1qh/rWKd38ryqdf6ANLdcE8GpJy9JNj3Xm74S8aDBMhAzeLMDvyU6H5bGBU/ZQ
49u8pfItmmcqUNXrs6nSdZwnXyJaFM/u6DoPeeaLVWZ4h36ui14u+iXlhQfCemK1PNdp6T6w62vh
U8wR2Cimy73CGpiv4IO9h7EGUVT3hBYmoglUH/bebpAZISpTfFi9Fu9NTd3uOnrq95vSAn9cmeV3
VWRMpseBeW9edGj4GJHi+WacHcTSTeQJQNb/+Il9BxXHjkH5E8lhlOXGMWs39qcO5gNybckOcc6l
tQFjLFQ3cctawFWNxNcfWzcaCJMtBwnrji9KBt9Z0X6Zb0s8YA30iE/TqUqa1PzxFXfEpu0zsW3C
Ut+3kGL+nW74T6CmNHSHv5ohPIFbxfmt/SCsJ8+PTH4Vs40/2VMBCVIYTwKHYlrdzuTaSwL63fK9
Uj1ifUKB7MLJuW/i8d0f++FsdhHTn0DUGzkW8tEvHd75GuWnHPkuIvByat6N+L9YoNb8s/0NBorF
EaqwMNkU6PY/6oFsgOiBrLXZ2Ot2O0ZoyWVhXjvvwK3SDzXm526oDlqbhfts8CgpiywqwHMkDVIc
azW7DXsZv1AJsIoQVthvp+kNxH2x8tBjzwzynd0yxChzK+DsDXbHn4vQ/dQYNkZoOetlGjHK8VQm
In9w4oOoshzqLd5dKljo6GpVdITD3awb0QE76Nr+NrDZnGnaY5NdFL2i+wEDsFljyuWaYD8MJp5R
L2t9+IVT88DJmwpKAKX4jZw5uZq9oi1tsGNc8SaRMAcNQkB5mtZLFBUexqWPDHHF7JM8dYG/U41m
v7bzjUcqlfnsuxbX32kRbJ4aJ8UkXIfF3i3A+9CMbO7G+dRnh+RLBpdcaoqZ36pwdfLJTPcZtlUu
+udFkh9mXd6eSy4zDgXrqZfTYbFwL/PO3PTdTYjE4c4b4GVizAZb2+VYl9a9IG8Rg1ysfyq8YlgX
ck42UsC2V9XBL7TkgYuWuS37vHjN+mKi+DDSvrtwyeOeysSprS4a6eOTH+Z/3uCS0w7amF1E7hSb
trLqW1n2zV5aEWWw4BSobx/Lx2kUUDb90juGajpYlZU+RnHw3no5x+iDsCnoagDwfBnhhGwim4xh
mKQsokW8qYIw/9QxpYNuoGvX9rr8kxa758idHimqjEg0Q3RIavfXItIVI/TUWtHrYdTVgTwW0YLp
Psa1i9h7WcZXrm867x1jXIBZY3Htd+2cw23zEe+32/PNTcM8LMmIsLIoVrXipzTpwnM/FZtBVQlx
VqZjhpPapKDad90hnDYglKJUE5t1bY7Xrp/AyPW0IN3WsyMrsNCwo1qtQk8URyOajTy0zHimu8kr
56rP8OLlhsRoHxNWwSj/zOhNXVsUoFUUDV/oM04vLUCJc+wYr0XKmqzFLg4z8keHfHCQlubhVDFX
iwRgOI5oYYSW6qA9Wnb7HbW1eCwyDJ0FE0pqAxtIpLPbostp2mVDR+FYvltOQ1oQ9U+CEt3e65/y
gu3XtiX1NOQ0VzdijF+1DoSJQuNbdjgdiwBYo+bZ5tXYNnj9xDZyo/w+d4aFWZ3KguLU2fTtSoO8
nT7Ya5x5UHNojjhPHkKlGwbWicIoGkdDjJGeN34pEI3+/cJrW/+4eIHSYK0U0qHkybLmf/8fqGzu
mVruGBxJAmX3q07L+42anOhS9O2vgCTTgd4Zk7oz7gUB5dd11THLcvBFarDiPnHS7SRjVbapKePz
aYLB6tfjZkGsdHb40hUc8zGDHueChktA9eSD8tL9Au1ZfO5m5VYbw4wJEBijCfd7Kle2BijWgwd8
UqL+FKR2NybNhRuIJs4V+ka7wSMUHIFNv4AQsr+EWeiSx2qO0nNxnxjrrozGr1ZtJHvbud0PoCVm
4l3WpnwKFd3qyz0s58WZnPZ/vKjmPyonoPN6tk3ZGsMZA3Xt7y8qrUYUMelFytHZBSC7wBV0X7fP
vpy7AxzreyV17xJWInvNa+1D2CMYXs1HAsMNIE42aFClJ2dOIC6FIoN4sDqgNOOoitsC088BIayi
MvivHdRSZff3tUx63uz7lh5Lmf478LjU6G4WJYGXJGcMWs6me+XvBWrPtRNkZTuaMEuE23lLQkWm
fAB67qG+zMVTedOqQ+PZn8TVxZFKSqySXkMqBLvgbtF2huy/Ku0M4x9MfxhVFi+yZNOAcUX/7Q1c
t4IayybjYKSk9eaZ7AwsgtRPyz0zoHuGuM21rWqd8WyvbycenrWkbK6NZGZQxyhpTSmaazXfjILQ
09BKc/2MtQdvlhFkz1iGD/CUr+xnaX9x6fUdZ9dlpacMDMzyFOgprZQcxuiFtZnLQQslPJff7CHL
8eDy3NQaipmV626sETE7Cttx3bfJKz9CfbkfZsO5eaWk+2/o/V+tUwHOIOw890+7wTA9g5g5aVbY
cgqogw1uk/xUzrOdIALdaYqado2MC9z8aHleSRHvU1kDm0mJSmMMc0/Lh1Kq/iD0il7oSNlUtxQR
DsS6XvfIYtuurEJ2DNC7StuqkJOKdIOBqFjzufFuvlnGm3sxXxQ8C9wu0D6YM1ij5m68LO0vzeA8
DgHlNjRfUME5j2lTLIsrL4tvtK/YLw0zzk07gO9eTjPmdUFsJpphEy2AgLu4qjnVJNf+5OIGWN0/
QbZD8/vSr3A3WjtdX+9GwIIHXcWz54khoszTL4z8XX6lmN6cbGbYRgHmPJupaEJ10rMeFeFzGo+n
f7+Git8/7g4dcbiODJ3TDtwE77d6OZAmOQDdAT9F2j1qCrAkfTOYCCZmEdJ8L41gONVAUg9J4nAx
DOybWSp0UsfBOiVM+SYJaY5x4x4dkxrshfOh16aDR+uEDXO3yOJhGiTP86PUJn6k8vJzquqdNUfm
k0TD/ICtZiucZFa9gAH8+68IIv63dYLfUUDRM7myOZYjfz9a6TIdfT45oBeKkjC9wGMW2Kx5dpvx
a6nsO59OGAdLgafW5dt+zO7sj2LS3bmSJAzWtRlCTLKpoL1Te/RehYceiw6N33h7YHbR2qWjZ8tu
nxuuhJupkXaId/ZM18mqgUKBhkkc9pV6P0/F7U7oxiZMK3yhlNbeaW+TZfcHCxXMj5lTdwbCcG2U
+iuGkYMiiswnjOJZq+p7WiXtsyODwxj27XE54gPEIKJqGe1h4WoacRfuxBKTK/kUmdPUPWSdiZdu
BkPbVoe7piwaxk7FtyjUc0IMfFlFTP7qtPI7k43oGjlOfWXi9bNtusexyPrnhPnBliJN+0RUdHps
OzZ2sBhcbXqBd5iAliE1XvCyMWzBeD+xQcXGGr3YnWLsE4r2gOvhVXZR9RiCe8AB6pAysjxIHcxk
xEpE0DpZrHG8QiTdRQB9vpREduKidr+lBjCAoMGA620Go/B/qUJDea7zr+5YvfnWm5jNm2wqV0YX
8ivPI5kIyvpRL+dsL+raHUmTddVz7fGHdmem0Ih/ffvv7zn3946i+S3n0A7I4UrytjN+W0Vxs7td
IamZ6730tbOLz4q487EZoNULSkbWrhIRr2Cw86jU+yMfhpMOAOjsVUbBdoE4YEdh1GOhgvykgsHd
ySZpXu0seIBbeJwMo/woaoZ/XGyMJ63BHpMiwdErS6WnkvKbM2QAR2M93xtWFN5qHHebEFsaOnuB
r7WuENXpnDhAc8wOlVGfSbmO5+VdpJV9varBRJxglKyTzMheiY1i7cqN7eB2NqQgdta1afyRVrSR
LOiDiZTTccIsvelbQ3v/P8bObDduZMuiv9Kod97mPAB970POs6TMlGzphZBtmfMYHOPre5Gurir7
NroaKCREJq1KMUlGxDl7r20OlCp03E6exEJfUtS59jXeQDfV5HumtlxzffJcW5G6kHgSSAltxxp2
WIWjC77SXrPo7JCh7D9RqPOf2ppyvqppl1pEePzw4T0j9Y4WXj2ArJgUbLyIA0FGvGiFTUu36+4p
Je/H4VGVvnWsmfQv07AExzptxr45/k3Y0r8VAfjCWQoArQULbBvOr0GjXt0HaBPUZBkrdXOu9EhA
fVLjdTI05lPbim+NjQZtJgBOa0gQo8reMCWXqsQ0AfmhV1cFeo59YPAJsRm+ZTJNtrOVTSr5O8pP
55HZcLLElJ5v58v1P38KGhP/+i+2vxblWCPIbn7Z/Ne9yPjvv6Z/88cxP/+Lf52jr3Uhiu/N/3nU
9qO4vGcf4teDfvrN/N9//3Sr9+b9p401/u9mfAKeNl4/RJs286cIPorpyP/vm//xMf+W+1h+/PO3
rwV3y/TbAIjlv/3+1v7bP3/TprTV//zr7//9zekP+Odv54LL8UtUtR//9o8+3kVDXpv6D2abFhNl
7nWNph+Pgf5jesdQ/zFNnjXPdF06t7z723+A9GvCf/6maOo/TKbImmdP1SIU64xXosAwxXu6/Q8X
miczWKIyDNW1vN/+5+M9/pjr/vjeOB2/b/81P+6XCaar6YbjsDaxLR4jrJCcaQL6lxVSYEaBEHnZ
L3ja4ZSD8aQXsXww4/IjIyliq6HNxokY6pcGw+CS6rcPwoiF3SQGb9uqBLkXW6uwr1e92kcHSoCX
v5zR/+Uj/rLemD+iy9TD4oSwjNN+zbetdK+lTC97eh9Tx0NY3kaX1BZVI5S3GKt088ksHeqEakrO
XxjZB2QLXwkVxDeR2PKGDldbpyDVID9RIAtg+ywqB+IcK+dkFXe2PMhevv3Np/45W+3Hp8bdBlWK
tYbzb586xGgWuL3bLxzoW0vMhh6Qd7d4EzA5jZHldWYbFcLlw4TG3AodCV7MNOxJ1bJhGTSO9kQv
1tuAstxUiZ5iS0IiF1j9RRvr9KiN1s3pkG5b/lrFY7mSQrM2jl5819E2LrswNHem0emcM0RD//ef
9utfZlguxFQK0aS48If9+n2onM6B1dkUjdapNDeyzTia2iXrSRlNmJMfrLaP90ED0Fe1fjyHfnoM
/XS9/hyjw5hpcfWrFueXBZzFNfHz9Vo2ToqzscSKK4yjZbqIBy39GRCtCeK+NTY0lIp1JNCFIHs3
HHVd+apypcuwVKuq+Zsz8cszff40VJZdljbcQbpl/vppAkcH/mSN4K/KYSN6+U7eaXzmOWBMekNl
4VhdQ6wVojoP9NRKzSlDUISxT1RJ73jA3U+W7X2JekhruvEt8kfzKdJLorFRF1DnVVWqBZEg1Cz5
20nvNMH4czE8f3buecvg0WNOc95fPjvREmnpW1TxlYiJq8N0yo6xGtqkYGNWBSGV4jXT2wFiRKaD
BMhzZBuQLgCD5H9zHufwo58+i0d6JR+DAD5mvkQm//ytQjzwSU9wHJRIDWqvyCSfN/GylUElplVh
1CtT3Vnx6Lw2DqFxzORXsUr220IlOHERlvawRiVQnOcXbqxdbwAenwOTqb21XU+fbVr4UdHRj44d
5WsUUa0LsRrriFo+A7jXPwtXWyLl6FdUbepT5vX4xknbOFCwlg9SZJBkIz2Fw+5DzEo8Y2Filbm5
VXIrxh7PRNPhMqtj69R4xjLsAIatrKJceUrYP7sIcgEVApbxTLQvoxuU4N5IYl3beJX+pmpPk+3n
OCWmGlS9VIu1u6karm3ZvxQOcsS0g4XDk1JH/GGFQbtvcAFHqT1p/We1jw3wmnJ6IbODN4ZfOh2C
HupVJlbN9GMwz7GqsWiOum2T2Dz99Os7wdgPIK5TfzW/TerMWVWAFvOgZbkcKL+/UGqMMdlN2/Qn
vTVnCiLUdAz4O94BXfrXw+d3LFkMp1Zrl34hDChJ//ML5/3zr/rzsHmzNyLQKU5DR9Z2LlLFVzdF
Lf6w/ogq2CY2zvrMaiinx/a5cNtXr7HLY6CX41OZeLdcP2vB3lCoCCL2gOSnp83Kj4370KPoGhzh
bKd6j2dTWBl7Bfpj5NlAbZjPlmVOG9OXW2fUjacci/9OibqKi6DRbvH0Ut1xoLAgVkZcTPT3mfyF
NeHKsbNsJslIEhC04QdrEqa0kx8OL2IMxw0iFucZm/mnxpbJtzgckcck1rEagle3C7wj3nNj4SKP
2BvCAZfjucbSR3660KwWwsLYhztQv+mCAJwCYb/ZQBKq03sSwgLoMJR/w6O/q9J8F5ZZ+gILBwPK
UjihuEnX3WhebMAPUxbzHFPtZb3pfYM6ClJLaM/Zsx4G6TkbVqM6mMuxVLs78+pxaWSteCYng19V
efqjIIHIGLXgRAg51EIrHzeySdttikd4nzpfPXKfkO/iB4gV+8UvIizfZltTVGNKruj5qVLMak9z
8WL4gTy7DncoMTk0PlJomLpw5AZYeLoiRUffmD1JjK4InkszH7ZaOpA+WJjKG2rbFyTjxS0wVXHs
aLStSvC3W5bmYk3jolzyN4hL42rdBbMaYqRcWu9U3i+ysttni2y2nZdncqMYrvaqi4b4aQ4w+8Za
2Y3ZHE1g1E+I7l3V+5LHrvXikIdyqFtVX7LSo3Pne1Ro6Qpt5s1QIJlB1uzu500gHNCGXXzP86YP
FIxqvryJ0CBRIdCbXWAy6pfeeJlL9gzyPI4L/C+5DIk3iXg3cOES/fkuYx6k7wkCOr+EaXJU6bRE
TuLQhwhwKcrU2Bkdrb3KUP2rZRQ+dnN5cwBBneddvle5e3yBI4t+jpj/VZTJbzwm0PhOu5ReJEcv
G+MfR/CFpBvRkhE15EMN+oT2Uiw05RGSMKC/AaqtpnNPU5ZTHhMkmk+25aaHNvS/zUfM+yOBSxf1
IO1bjpr3z7/DrglUbYBC/Lm/C/NPvYFklbQw4geY1T3Fekb7xujUBW6qdleFY/xjX1Hq7lIfED3N
hzCqxU9mTtg1arRxFapQSZc6AMetWmOR/bGdtRhiEkHVhASsZKMSNL+ae3c4yZxNXiAISTv8K/O+
oiVyx9bMcTdvzm9gL8cbo9e0HpmXFC3nQ4y6Rv2F4oqXFAbqwqimTbWoGBVv857cp7ZO5SBhvGBf
Ygpvj3fHWszvzvvG7HuRafl13hic4MM2qEmXdXJWgSE8DjWgB29aS+NX/5r5qX0NY907KIISrNMY
9tFujAZSZ/yaY6R6UewoXnNFNmdXH+NjiyEN6kJm3RRFwUODXPmDtrOrq+aHRKuD0q6x7nalYdlX
2neMef66bDXnqXGJslCjznmnRZksqhHKBYv4isEkc1eyCZx3HV6DD3vxTekmhpWEoVbDhL8X+YDd
cfqXmCGXo2nED4iFo3NPLODadP3smtSBvgpCyawgQhu5Qxmpr1MyzE5p5+51C5ZMPcl5y+mlCICk
YLeg71LwHAZoBdMytfRNV7nKzqt9edezlU3eVdOgyUtL0uJKYiHQ7MBAamV044G7t8uKgjteJfLo
E79HoMgFNWnW7Gwcnpqq+csWLMAdanu5AvnIIIG6bu/bDejmqZaGbPmjCVr5qGVSvSAwHLfQwkdi
1/GunnjEMuTogb5zhXpxwGydvOklck2NILzsFcQJymHSow3ChW6t0up0MnEB4G+bVX+VzI0HB+u9
N9nmPfkp6a3sMR/CPZWv8WyAsFhxM4Atykrtog8GIXNt4i47HMmX+WWYfoK1rG+Rc7eLNx+XE2gf
XiaK9lPTKLs01srzMG3N++EDf4/U8VXrwYJnNLFVmRIEa3Ro2xbCtZjYCEmStetmz8gBHkPsCg/z
lmwozRRtp5zmTew+AAs1Sz+Q+c6tZFhr1ba9hRe71blPVfteBt0Wl1f4KqCSr4vK7E9BrxpM6UC0
GIp7nF+MP36yLTi20gif5/1qREjcn4fBvj8Q/hVBwqzSozKE6bFOcok8u0aDyzRUEHqs7Vuq1gdo
DZOozuwu809+UMYn3dZpGrDrz/3zm/g24q1nlbcsbbYsUQsUW7e+d8StYsoDvtZZjUWAddv9bkBO
hMiiYpvFfxEdwzQFg0kROB+wtkorRgMwlYPbOFiHblW+K12blKvQjgZI7ioGoXwglNEil7rRynfT
w76fua861h+WPGQv1qYd3jwqzuC8Aha7FR3IFc7QCDxREZ1k6USnpJcXz05ZPjMHWDhNr5znF1EY
JfCtDOKiMlaPyZhZLANChMouTbrOkZIOt3RPlVO6k0/ePYF6kIcBWrlS7nQsZ1y8bnC2Qkini/lH
J0sk0284c+XUPHJy/BnT36dl+J9UrEqGlfgbp+qM16Rt11PU/AvTmwS/QZ+t5v0aUxl8SYV8TIxa
f+CQEq2WkEcZTBzQUYsevTJ8EXQ/D95kG1jYCPcOJVZP+q4LNdPBbxFq4pxpgTnnQPGwvemZi2mq
YkZPg83PgYOK2gItkWuf2qBBu+w55WORHJH2J89G1tPXVvUtUc79d7fStrnLxCBzmpc6JzUcoHd5
mG/UqmPmo3FjeXIdGkHOGSY3h2XPZ1eK5gkzSL+sM5tKbVfReHQ1OvRE5oSlqy9/tAGmcGHXL3f2
6GUP85XRJNo3pa1ygBM0SBLI6IzaRQ3rYSQydTSD64DA4XF+ybN75PkviVfKOyLk5onLHeMCW0qj
y3s65oS8ZBulCOWxtn1YH4N0Hguv+F6ii4AU5DNrBCS1C0prPMbTT2Qv8FNjwBWZ5kfYe6+Flzn7
OlUF8j020YO0F7sX63TCsy6NrncPwDPcg8Agt+jbytzCj/Ef5xckp8naNlNuCT2OaX2RfZ0ZlfPU
JkYC3wz/tdk11WPtvUF9hjP2x0s81CUmJwJeRx9hIIDDcGXLmgpx6JjtaoxHgD/TjRXZeryllP1d
s5JspRkh+l+nstWN68NjVkK0Ee7YUT2tul1M5InW29Giwr97yuKiPaMLIQjTYWzoQyx0YAoKQAo2
bqeRjFgmB9u+oPHmlVzzGBdGci2R3rYTI7JEY5HDOV/oeZK/aXr24ilN/RGSaYPjT8O3BFtS99Au
j3XsntFxWajwmWtqbvKWVwCuGpnJYzKxlERn9GSx9ai+2+KtHdGitMTk7XOZmy9+n63n/UZUQD1S
ArlD9AE7Q33sm2sge+WjEOlj3DnaWxS39iKSZXPPSb1Yu5mpXEYULbshdNpDKN30RMN34nDp712F
gXOa8uMd9r0j2Lz0IFlk7my378653hWbwaqrSTGSrWI91CGhnvoKmJXbauF90FjkRuSgXUTbix0B
0TRzlaw9ofaZ7EIpQLmow7WmeBDDTVTaadC/BPrg3yMzOiaiJW6FmWGnRsQaFm20As1gf/RCv1p+
mL3j4BELqwv9l8KcuCEIMCuD8GwJTxryiPm1EfpaUxVkfLgLSSwqxm+OZn5HcD7gCKAnIjhr59ho
qJyRZFSrOh0eZVR2Gu2Yp/mFEGkMMY1ebVsKSsGyTQHhKKPhrNGzhUtRU+3BDFJfYLKIC9WFfi89
eXWnrXnXny+ZWxjrBFlfUnEjzEb5+QWlcnocKrmXdZPvo5r8x7oxu9fBQBySVNGXWkE6Emi6OGF+
Lx9BlmjM6dTFYEm4RU3UX+ZhKLZFf2FJ/6JjcFx4dim281MomnoLxdRlEMwlmD2w+aPpkEF068Jg
uESVuwmHmgLv0HzWa8jV9hBe6T6rb6ULN415VnBFAcbHx7CR5ONwM3vMBPNP8z7Tsfrb/BNS5IiF
tyJ2ttHJtYaB/OIWpdxlGkwIKOb1yVQMa1MOnfPotSJfSU2JXhIoQgvYB9EXq1WPuDow3ZXQQu0p
r08Su6Fk6c0wguZTBWHa7fQ6XNjKY9nguSJ2j4VJUzCjHCFgj8MGtFH8wRByrxhtPg0VPWOfCsWJ
SMD+ZLu1WGe6jD6ZhkPIklscmnoYMDuq19TSjOcK2c6WaWy/8xnM761mfhF0SL+WjvVq6k1/V4lk
2OHHsLbMF8pnU0+e5wPMklqORdvz1pUi2Fs2aDvNbpJjZQN3VdzWp7RrYF+vbPEc2eIws9OIEPFX
BRWCH/vTuv2xPynJS/7z+D/202P76/7p9yCETrZNR/QxttL+0IPfpeTa+c8VtO59SFV2yXLVfy4N
2GCj8JmkTe9iJFa2RaMbOHTYlDQAts1E5pjfHXyt33gZkKV5s/F96DgjPsjU1hELp728M5P1dpJp
8tJQY0k5wVOIJtZffmwRuXTPJ6MLb82HFzouWxQ3F6JZ5F0MJGwmDol48xF11HabJA68pTKU664O
rSvoX+saBeeU5ecTMyTrOuC83hLloCz/PCArnEvAn3ieD28iYFljxKNh3symX1HqZrtQK+ktTdxr
QKKM5gaiBdNzJVm/T5vzy2RNJZzYvmhd3N7ywuk2HXXd1fymSEKErZ7iQvIeoXF31SWioPs4U7Lq
AssEtuFkrzGf/rHPs5khWlzh62jmagVJ2+zmA/v8kmlxfS5BhZ1HhnBwtK1lbHnKvs9vzC+R2T92
ihudhB0gjYrikzlFSOPwKq6WQ+CzOvTmGt9+fERfEx8RYcdHLc/6nW7xCDR7bdfT33uTRCRsmiBU
d74v1VdKp0qmKq+sFPOdbhjVBjqd8hqk2gbotU8oKXOgntzv+eLUyCPtQjX5XNU62kjVIXh8Av4V
wC7/3I9EF585cXxvPx/fqBa064KyeCObZ9cLAJ10mB4aNWOzzKytZZJyM2RB+zyigdmhPPCW87sx
f86hMqlQzv9W7/SOrBF3MvMSkMWDkTDHA4+66t0ikoIkOBy5Tj8garcBE8wHtK3y5rNiulmh7PaW
gZBEqaF2SXOk/hha76ROgCIThnhpemtnGWl0DSo9fTB9gdbV/GR7Ssk/Btocjr61MlqFHLiMyZxP
UnxTes5OiwFLm056xc6Lgh1tS5InEmKmV27UIQnXQ9PLW44knyc415rByD+1cvRTlOTVvgkDe18V
dnwSGrjS0gAcCNfh+7x86y3zZpEgxWwC1QTq/a9hFr2PCuNj+2KrWf4U9i6goDh8GJRBPEG3qS/e
MGz7lzDrkte6qIMDiUkgoeCMvWpJky/USWOK5sNbp4XpLCgreIxkERN4BWFB5wmi3bRMf6wB8mEb
cuvP0Nw/GSYlVcqgi0E31e/wpd9NqzykLkKDDvD7igVHdfCMJvjMY3BjJ8g2UlDUj5bIvsy7VQTU
2zArAcwORryM2yo4WDCbqTUppBPCmv4SlvqNE1Y9hx7jrDYO7xTF0puLGGthx1H+VcnlE6N9s4zN
JtgS+lLfYp9vs2px1lh+Ut9KL97JnAkaKWftyp/MuyOq7nVB83MNc30tWA69xRRQOp9wUdOvJARI
g+oqYZQUn8dU2fJsRdHVR82xy2NvWVkRYnz4IlyjacnjQ3Y7y1Sio9cY0OyST0Sa4qWbavgFgYpE
AIHvYrkboYRyX7KQ6Dj/MH+bhjEg78xJ8ZmLqFOjY9lWSXLUYUTg9217eKz2QkmkPIVxhbS5Z8Qn
vb5eWFVpXvR47DcOE9mV3Y3hjgnQyUtSQPCUN0iumgHvSWiB+8evs65RL4etetZi01qLiNA/Ltnx
0YjKdgd47azWwd6ew3a7YDUQv3CQsJATN1nrYUqCGgFHEzMjFOi3iybFnYC6p+0jZ8Ey1LyQHqat
vZS6hZfEu472wSv3C5jVPnqsonotbLTPi5zcbD+HYyX9IMPN7MQLTRPmDpWV9dAbrXmJOvohjX3M
s/KmRVI/dXXG06FVxLEYbX9bKyETSljLrOGMfQBbxYysIlllYZSe+sZ46aPW2/Jsie/6SBSEYzxF
QXwcWuKeF1LCQGybNl0Ti0fxbaKfTV0fcBDOnifkCplHcZ5ffAvWT4/3DDBSifyaPG/EItfcEvVT
DVLqMP1vFwYD+D6LsFs0sd0/W235nFXdAj6MdU4mYJjV6Zw8nHY/hOfTmxWpp2cZ72uf2l+UACpt
NW9cMLX9AiqJp3QJW7JEKLbSWelOw6qebH7oxtIusJZq7+HSb/uHGfbXCvUknLw9llkF86EVJH6O
sfUgKeosFUcJdv0wEOkTIFkDpsSk1XpU0/GFQE9xzEIE+oXLUwi07rgr3MhcJ37rbAQjEF00xj1D
NHtYAs+WkeSTrYaPH8o1YEHyvxLVbrBlv7Rdi7EbL/TKRoazSNqCXpxb6oc5wSRVq3sYZ9WF5NgH
q4b3UyeDBnXLPxWKY9xBQrOY4Q5aoPVqruOHz1PzGmixf5qlw0UPtFtKv/sSuzih+9zZq6O9i8I6
IQSYaLOpjm2pZUN4VFOwzsmA/6bxqZfkGRGgjpmr4Wx7fkjwALNg9JA8Wp3HqmzvTlAQHKY2Ldm/
MGhNF89+nldED2ThWff0blGOcJlqkgboF9W525Pq7eFp6NOXH4wEAMbA2IOLqwfjxe2uIfmpSz6t
zYojLIf96Ngv1h/xPkjHuT15KpNvRRlaUV2iUeGbHv3xKTEtLtEOOy9C1vouC2kuil51TgEmp21B
aNmqqpOPsHec81Tno0qk018v800H5/M+Z3iHxnebhPatpXgVAkKeHnSU9S2My5DJZqadWD2ky1T2
S1rH2CutkrLp1NZr5LCd7TleoX3Dm6qSrquMcMdH0vUC8zHSYK9qPo5XJXWPQpOLWY7mTbgEFnQk
yUv1k5DMTNBR3wP6Ijs9AThAOrV9IlDqvQxzse1SQ9kniu5wngZqL1GZlMsgUVkZEzgAYMn4TK19
PKqBZa3M3CRCHpEBwR1ZxN3avjgk2S8Mh7ufNRwPBCd/LKlCHeZExwyH7wYGp7tVNC2jvZ5Yk+EC
o2qWjis9qyg01o/m7GSNRP8D3sZJeMgCyEIaZvwdFETEZzBzWpuJnRUk+xifFVDW/iOxampfndUs
BNLnYyBTTghZ0FHvhVvdw1scpv54IX+9XgGMhBXravXWmpAHAzHZaxFPrswW8grW3je/sph0Jipr
8ZFkKtstLyi2l5i9IffkLh1IRVu5imif0warS5qVSwFZ4iY507LvIvqLMluHGV4LM1qhas63akiL
ekyhk8i0ANYCFHWDjzxcUEbud0WvkcJObvS61jrykwR2m65OD2h2G/Qjbbkt8Y67A6IUI6txQRrC
2PRwghCRE1gRMsCuOr+6Y6Ncwf9ydookEQD6YXmwqd83RdjvnTp67HDcDaPRrszasjZGHVwiIHIL
zy/HZYYpBbSbcU2b/EOBbUCtoQqXrubcTZAZ62iEMmVE2mJAoDrW0K2LArSnAlmsCJMzuVwtuk5b
YjcDB4kmXFkFsaMtkL26hyD0dM4RZyOc/gjbToITtOG74hbVrpL12zzk1rUdrwMjPjB6FPvc0/St
SbQ1o8fYbDonJaZKGXLqfG/2F98d5FNOWzgNXGItcpXoIae6SlW/PHVZX987hEKLfioNe4pZbE3D
C9/UQShre+D66zNFPbWJSYpUDtKg4+v3VQGol0zMtRfYXwUm+0ugmgfgLluVTs2qIAWbq6Ixj4kR
AbwCDXEca/WlagEUJA7DcdmW5jYDRruVsefdCgSuyHtkswT0SmldU3GSs6jeZkyZtnrI1yc0UqCk
L94yomsWJEtSunH8Z9UMAhJqnHdXqdprItxXZepgWCIlnr6iFDVaKl99RMLB0Gwh4TSwP+CaadhM
4ZpR2qtrZn9+ndZA+bJl2TsWOpXOfYbKioRCKh2t5tEnlE6Mn5UheqCwzEXMfGSnablyiTGPzxX2
LqbH2/QJOnn3SznSmPRLCapMhl+TVHtHpPadAdG4q6TbQEJwUvQERH4Kzb5EHh+BtsnWTFLqir3n
LKBUmECJXB5wWc5NkIJjHuNg65rk2rUe82tp4LXEir4piIQAkmQsyK0eNy3/el05UoOtTVxTZYLs
iWqrfIImReA7Khgv2fnMMpDyHAd9sg3bcfkZdjqhro7+gAw4OFVuX6wKXYhV3B6HeoIu8Tceqrbd
i6a0n3MSw0o9QLaV+wSTMp4VC3Qa9sKyMrEmb6i4RHXfrLOogOdXJ81dKilCu7JkNMnL5ykeZ6jb
7jpfa63Slxvyrl3kzLqy1jpXv4Z6ol+bJliaEgqyXYhnfwpRDk1tLdyKIk3yhVWK2I/cWpeQCJMV
gs/olRDLk9skU9gH0K3K9Pd+An4yyr3tUMcrw4vDR8bK6DqgjdnQlVnnhcvTkSF9FQye9zmTIDib
1mguYxQnYAo8ggYDVdsQD85jl0dOiCusrXDBk44ANSO8jCL3l41CFHBdHMNGV25VQ4A34KhhbRFM
q/loc5hecF2BwF169Aq5INx1WCbRLrDs5EKOeblTU2oANf1C9BPX1gyGJ6EGVxwYIwmg2DbaUi/W
QZz779QkMgi6b31BtiKWRi5Z8RyafnCuapYU1tDWgKX0L2Sp2V2sbcJcXXb4go+yt+4+6sEdMbif
2t5eq43qHSibZutEkD89Jm7PVZm2ez+r3U9OqpzUThW0JfFt6t3exzB10UMK01Bf9pxr7anrETN1
plZ8A49IuoOR8KBMikXAg/CBFYR2VJNwD2+cW6ZezPm4DkLtBvblyuptynTG4H1Cg/BeIgE4jy4M
WArk/g7fN3DMdKi5UGIKtAO/GGwl8X0GAV0h3WxFi9cO8KeVVZsAMiBn3sfIXqjSYv5uwktj11KQ
sk3C1bCnil7yhbfFF0PXihNGR1Sd6nDi4fLs6rG/pMLz1g55TQj9sW+pnA2DtDc+bQvCq5dR0ZQH
V9GjNQHVW+CJH3SMlaXlYteQDP8bmINHNHAg6nKQWwrTvu2Ufktn9AEL2WZwfLnMjeHK6BqvCUpi
7ALdLfx6WIcpT+4kjf11b3cveU8PP+/oZ1uQUaXSUi1sHfFe2f2nzKuqr2QxrkRXbfRQ3Hu1/kir
1NtAN3APYYY31Kf1ihIPnVsj4tfOpB3vjcVaqTXjCcVcvLRM/OoQMA8tio8l4IynuNaTo+RxhfuS
NgPoidjqsKimNDFtnh9e7me3NGYl2HmNsiwrXWFO/5GDARRNHD8aTOyzKsZ7aufuUuGMMbvFlI5o
oR7IpQjCazXhDVRh1sxrFXOp8rmWQ06maC/GgyBoLqfyuAm7krzbUd0r2ninYkMirU5KXVckL0SK
ehtDg98Aogg84hBGSwVSHOXmQdvXitctW7xJz2UTrAkJU85+cA2hwa0S1uErGSSroovlNoCL1jjD
NZe6uYUeqDBOUShoJPMUAedyHY7sSg1g7LWyUgeSBPvUM3bE6hGDkKXhRbW+GvmHqufl0gN89uhF
6XeCO59jXMInre8w3MP1IpqFSh6yZPsL41sIZoNltpNvaibHgKvsbUfld5m0HJmYfGGOMXmxFBtr
Zki+Qxz0nz0PSrmqOjsjV+mTKXDWZVC8pagFlt1QhaxiWAdoHZCZdlo855VzEaHvAiByzVVBfqWF
9Z8mvA/AFptuVub9vvCdVRdw6xuW9tls1xSuuoViNe1RjV4EjJEHeGOMhK5ydnst3LZDqi3QvkIN
is1T2LQt6ziSZmMidwni3qt+zj1phjtp95cCOS8LjGpLPykgB6FfN5kvlvFAx4rMdRVjF6WB3jOp
WVdlc7Z6rMEsSeODUfYbPPjxUUlzPlR01UTwSWgQRjwb0Wshd6BqXpTJqJxgDOrUDqcwlbxbSZ49
9GKiHmhQ8qA0ySHSqfqyNgfzY7ffUNkWq0iEMYrHdGu3drQXESGsSuVf28ZzsciRn8U08bNMzCXB
RlFvDwGjWUVszdSd8ZJPOVfplh4WmEQjeGvSVe9mMX+HB2Zz8PqlzrmWhFMtu5i2aNdVHpUcm3EX
vFCs9evAnWIo+hxVpgKSm3mWU/e7ccolIE4kX3iW/8WsvWI9+PC+c/mCoKNdutK+D6gnN3YqXn1q
2RRbyzetrnm0sRDAtV0ifQ7iJRlVK0ME0YX4ZqA3CtNJmwW8P8SoEnoWcSCMTXUYlln0Vgx2CuCk
y5dOg96WbjMLF5NshVER+qJTlW9grZl82ZZYtDot7k4P9rmDhBakRXIgeR2/ZbVgOKk2ntComMkB
xRztqI5i+aKDwjXayk6GzXDQbIfosynXIxibJZTCDXCg8tqU4dX1qpfeUB2Yed8RO99TIu4NlMYb
Frs3T2r67uSkHiO46O8Zw0lE2CG5VvqBie9CZkZ2Go2A8YVSHsi6imA85QG7/bFui+7WV062JCOp
JfwKlawHmMtLg1PvDPrCUa2J/dKsHQDyjlrtGntDk3yd9qq3skf9CaAfcNnXDpMVmPf2wAo26JYN
6U3EA5ARVXSoL3k0jcdS9b+5Qfa1GqLvgffF1wKxJ/zhpkdFdM5V/Vo7ID29tALGryB9F3QlV4Mb
fA7pCi887p7lKAKAKmq5QtAYQpeywakGarAXhHFGXVMveqMkWs+n8KHl1PnVLN6lkSJuJcvek3EY
jWzKQS7E3u1Uvmmn+FKZE9CaCL80NJNrb6fB0rM6ul/kzsIoXmdmfaes+Gy3IEyJeNy0hki2XdsA
SQ5eWUZVC9XW0EMyJ1okpBVmtlOvkzHpVp7uwbCJgcc0/03UeS23jWxr+IlQhdBItwCYSVESlewb
1EiykFMjNICnPx9Vu+pcDLfl2SObIoBe64/qjRBs8ocRbUcYnf5jjljD1aPNeDT0o4b3EQ6YE3P6
KRIiJ0ViPeVq0AOPfzQ6GivCVI5kiTXXNaGgHmBiPtOslbbgGtN46qC2SRMiuKjYkUHUEDjoknop
NqrRnojvLIjdGl0iHlGtjTp8WTlRbpGmVR7VMu8jbGcoxAYTd2zviRDnBInxzozgpnosl74MqT1h
3XyQw49BSQup2+sITLSLxz99T9BdUfjpmasQI9OUvrO66jzw5uiubaBYYt1nfdfzw1GvTSPX49it
53tkMFlUS0BNl330bULiDNY/mg+6wHB7PTIbBizWkqC+59EYYAVh1VNXTuPgocniI+lZgevoN2DM
j0WwRM2t+1I7/EAQG0BLj0ce99BX3P7MkjNYh98lh6lEzWAk4q0eRyuSWgeiPPbPGmEb1n37tFWM
UnO69vaQ8vkmVegQcGvk+3q13stA1CBpgKXjpjUIVvBR9iOlw8+G+C3q1gpCYbp34Cz1eywvMZnm
G9P102NdVdkGD1h96HOnCrRVK7ig1wtZd+05ZXSZlHGdDEWaGV3TCWGPW0wcMT2TtPEgoBiWA9AL
B6HHfAeyU55RBjD5js5DTdShV7tPROmpa4PAfW68Bs/qsO71wg1TW/tvWgm95d7E0l2y5AEI2Dkx
Fi6dQcYqLFYJ5+yt6R7BCfEt12RUDbv8IeeJcGJxc4lU5gnP4+AhR5wamo0FGugD8Yrruk7+yZni
F92wD21T8N6MXofnQ8+ubD4v0wwsm5gW4EHi5udTVUnqwoEgR3P5WeuV4aGe+Hzlp+HRMeyij4/9
oY44Jq0kfe26lA40o6QUIutoL194umcZfgky8WtBsYSkvTMbrl1REiVjlrvUMQ42Sm3ClwAjvRlC
cW7oBqHDJi2BAEjKujb1zZ0J6HJ1QydA4eC1hE723CqBoQ0fMW75xUNkRFkiEpKMa8DX89PQ+Tw+
PHyQHamrMSH9ACaGx60o7agiLTnIlkdcMA22fJVRFu5HstC2gkSoOMvEPhmtvesmrKvLLN51u9ZY
/swj5vKYNbtNNhAA5H05BbFj6bBHwfxYpKTQ99U8R4LX7VT1UyAnB4uvft9SCAii6BujAXJlIvjA
CqcVjrX2iFKS/LGZf5EDbmHaZqghcDf8L4FeeHAFdzzE7XByWB4M4T9qAFLHVdPZupr4wBnZhl7m
fdQd5BA3NHyPV11Z45u3pEz3FVIQcojJQUm96TAi6MtM4zOrr5XTZQc1uic/vyCfqkM77R12Wm1f
IeyM0gLUcS2XV607mxwn53lXQ/alC1k4qPUz8oYXrB21fk0wFYeKxJdN5lcXQIg0oD0lDcRA1mBi
/9AD8OTXSD/H4j8hFu6PdaaV1cBT1d90fXqW9JuBYLD6tcTtEVsLejb+GKn5lFomgrlW/5F5nVBQ
ZB/vbwkibZMkTsTx8N0k5RnH7aXq/PNU+Edgd2Rfa/VSmfIz5XRkovLOjHddUFYxySAjh7CsItzV
P+nUcZEMEntWcvQbiSB2JWxwwV2mDDKasQ4HMzKIqI+zF5TUx07SMJDliIbGT6wlP3y6u3kcBqgD
HsaUiZP8JGJGalyv5v3qq9BmB8I423GWBolLQAu63j+tLfOd5pUPO9zWRiRi91OMXbeJ4yOTnpfv
ffwvwZi/cc9/FGWDYCJW13r4Z5dEug/+sFN4XIJ8zP5CLsI+mv7O9/EloZ2xKfij0H7WKDF24nvI
wf33fl9Gg5gLDZvf4qV/rI5wJE6yY+shwlqfcsRXh9Zyx4CoGJvnTmUfiSkXR63AK1zEcty4fgbl
p1I0GERqjCPmDo8geJ/MWNPgislTSwvjciEq+t74KGjOoqDmyGQdH2VKKWmW4M5VvplvR8j1APz6
zgepgxwkSYat/c+YsSIHKaQEp+1CoQBPEumfhmEowExHThh6DnuQ8qHi27l+zekw0p2dtYSSkMok
YeEmpqSclmtIaiB8Spd6W6nL6FpEvVr47SzNSKJVx8khMCuQL8cL8scChrW++2ho2zZHJok5q4ZH
yPIQ0c8nvY79Q9KAj5ipluEOYgclzfxpak8WR/qzbmgEENqLuzGtvrv5Cf8ts94vIbYTpL9E2qiD
GefiPZX6TTaUaEEV+JeCRccpgQmKZbz9viQdUkQ9cf5IOhBoku2mm4duE50fBhVs2XgOUGNsPYKe
rjQpn001lrAAxEAuhU5tcE6Zp1Lx++plJHJkmY9Ak/oBazFfGoh6Pkvx6VGneBhL1h5T6tffF0/c
j3LCmiLwnnefoNKn3JmnY+2JD5obKrxR6hELXRFpsci3SxnjMiCZfbrMTuc9SCv1g3L2MX5Q4nZd
quRWoNamWLtqH+mFQghYPGsTmbC6gNBR5qhF7VM8w3hWWLJADEEKCt8x2MjBfkUDIrkucj8t9n9E
iVnXyX3Aocv9o6/LtvObq4vIjaWzeJfmOj4MdqlvR6TAge7JnaHM9ebkQxYW9JltR9F/uKvX74by
O4U/3FeiuS1Zlj0U8bReyLyi2EPb0eVxVT4oLd8V7fOUoC3Vp3zXTUd+OCHvi84MAKuTj2oDoK+c
QxkXD7GknDacyH87JsTmx6I/Z1X9Nmum2K/Gvd3Dc5OdADS7Jl+Y6NSpXLxg8Aum+FHjjrE8PRBe
+ZrNPy3hKnf5y8Naa/JhHumhmQ+TqtuXumheW1Ryl8S8l1/d48yNc14UOZl/2d6cRHuUVl6VQdlr
fwpneUemRVujkOJYx5k4MjJWh5jgHOLUjGMBrUMby8yD2763vyTvq0/tUEKMekTw4w/FXAMxNXiG
l2pJt65Tr4/an9LIvSguzfXZBtyLeo2W4yyu7vM1yFpPo91jqcHuwLui6bmrugokjKGFdumopK0d
dQ1+YmngEDNXLUeTNEu7LeHpHtSQiIeUiBJv8PqtI7k8moy8OQv13BMx7HrgYHP+irtxF8+u/WFb
jNAqMXm8FBys7JHGdlxGK2z7vPkvvzOFmUPzQLJurLJqtqi4nbA29HFHEpvPzJo4u2JYBFO6q52o
v3JBO/3yaZr6ryTXvtbSQziatMWhatZnRN3vZDewbttuoD4TsOG/bju/KqSLMBpRamTm397v/cBb
TJdC146nJanUDyAn6SF3TURw1D1Zg1gvsbQtOotafEyxjz1qmbgxx+5VDOQA5jGYZJb8w6bZPo8L
PyiaVA45nTF71yFVbOmle7Za6wvmIBripXj2m7aFOCwJzJxRlSJwP3JgpICIjXrrlf5FWkP1I8YH
usb879ZtCcx3aSJK6GfarZSjbObaqc9G1jknpdtIMEizh9Ln0TqPWfVN7oekq8Ip0LYM/kcJB/Ze
540T0uOEjohWwwzVbjF34OulL/c2tDJ/ggdv31fDxQF83OTVJN7cNPmr0c3yj08zpO7LPtLlowe1
1t2GYip3kmH5ZGcG4QoM8yl26kg3KlLXXKs+zs30v5f//5KdqN7Y04qsK9M/8fkk2znGJmGDpxAY
MhsvSVkHUz5pzwZWyxeCFz6bEUfC71dGlVuhUjNkeB7TpNWZL+BtKwUECpfP/cuYeJEjM70Dv8WX
dalC2n/7SyrjCxrqBMW95uwcFCY659r1/1+4Zg02WgZUDebp9/dna/3f/6NJhu5h1F68zN923Ywb
rf302/uxm+b8juJiru2lPsDi/NFEjydx9a1NaSbN2ays+lzff9VKLLRWaVNbvDYqMiYAjJYIYx7u
ueWfrIxEm8WeUazevxyIN8TclvKvIQj9E3Ipzp253v/+W3n/t9ndejJNOG6EndOxV485dR0ECgQL
uOrq3tnaZPyah9E/eov/lxEyPeEDDFFqIGafbbHXDu16X2S39G3cBAqWCUoyMGL9J3bqk6+vXyX3
N7nXw2bqlDxDld03RJj9MlorguMLOsijZlbs7/HRYDk2emQYiEja7TTnV39RN01MGTVfVrAWy5vn
SUTOSYMU0WvOWjpOoavl6Aut4tPStAdRN/oRGTpO1ZAkaRonxXLk+a7CIafMQb8DEDHpNEl5B7rK
7NXQ9PviwlObEIgQOc3p7pcwdApvyTjsgTKb+gkBQhGpwgp8X8OVObsYUJJXReZh0KXa47Be+pxv
nFvUP1crZ+o6LKTkIR0nNLQDPvfPtn+CNcV1a3UvUmXrwasg4cq6+25M9iJ98eQ+H5h1bJL/Cu3Z
mk06JuJHG5abIN0ayfaSfdurQXjvZFz1eIA3d3TA7oattB3OBvV2VGJxC07gB76IQF/Zf2R/Ucqq
Ip3HisTQIp1u+uNP2WZU0Hk4npdNX2hcWKK5AGwXdE4ZV6QZW8/oDstMlrHb/DET/JhWh0wFgqoI
S4H7NvEjqLYmtJo2C03TnHfINnU64ywwUKxBLfFUB+4RirL42Y0t6jvePlJhi9K08uwQQcc1/2Yr
KnPjVjzfn+NUMm6cWLtkZbbsSagC7YIEQIrhX81Of5ZkQYd6bON5R1B2QIG0QU/uQDzPlOH4wJSF
RDQ6D/WGQLOLr5CxeRzoA/UKGyEdO4CzKXBXR6qNT7kidGZcWeK5ndeA904RiGG/KilWnGdlGUkP
8XUKYaAN4ms1FzoA4yUCd6YtmTim0PC5GfQ4D9zRK85qlPumdPvAqeLbDK0YG6x6mkDHVyzlcSnr
OKhqg+B4thKeM3vTuV9MRflmxowKDsvXopMsUc9bTR8fqY3fWJN+HOzloW6Ivyyvpl2wSeclxYDM
ZllxxVT938K+mhnZt8jiq6U1YA85heIklnCMEN1s6OJjbgkbz9zNIIVi5I6R2vOZSG69jaSbFOI2
KGgsj7LG3aUGIX5M3Sz9qamI/bJCUra8AC8SDNOIAxF+WW+0z17EGxKyUi5d84CahQ0Z6kSryw0q
JEIbu71hDZj/aR2kbBuUR5wnRL1RhgyxWp2ZZxwjkDLTHQj8YTIIu5z7pN8Y96OCEAY8DnN/sh0r
DllaK2S8xu/lRwghUJ53n1UQYuww5kVOL8vAkcWmZJwscGF2heVs2fVWgj3PdWt8ZLr1RKfiGLY4
SoK5WA5Gi+RtLAszAv4wlftUyOYuLqaAtC87IvV98MX+7GQLlSxAQVahveaq/AvnlB1GZNW/s7Mo
kmqzkKFZFOm/pgW5nPPpvSDXlqdzzIeZX2erUcdpSnG5YKQIkJY/VdiDt0XvICG/v/TIRyKrzUjW
nSke8hL/tVe055mZZOMwMRiQNjbYvNc8d3ngFE+1q2HQdL9NDIlzDWPSNtO6Y2qAv1lVToSvS5+X
iSHdQh+ikbC70B0aVhXLhGHIreNjSfOSlF3VTNRGONNOLuYH/YMU2esArUynA1nnLQBIob5GI5uO
GGl/yDGKRNmNpyVb37t4+IRwjehamnco0/KI27wsgT9Q5piflFJsSUbi5ivIpK0HnvqxR4x0Xn7X
pt2fvGGlOSquI04deC75qClom9odoE/cfK+q1AnFK5sINXH6OoXV8jRg2KHFkIeZlMMG6kIvpPmA
1W6f8BPHithvyLz/p0/LsMsblAhT8gHG/CJ94mb4UZCUqmZW6MmjPPVO4+OFS6Gp2oPLX2mjW75J
bzaiGxYkSLhUwPl2hr73iMo+Ka/ZV7p8r3Q7D5mlGBZB3dr8gOYViQiFr7l0X1DmRxMOszD3YPVm
gyf6LEXoxtlFm1H9UQljRwvSCK4jooE9hpMEsYuO1nguh03K1R/R7wWdgeNsANWRBR0Tmt7ROcXP
xOyQEcISgtI0S6nv7Sp2A8ecwkQzN6tPEFU9mG/4LWEf7K82Q5tETpZFq/WzQCBKeIIMx5GQYTY0
yKz5Ge3PaSwR4hH6SKul+8Vdxumod4C2PcJ4dSMuTgtXbgGezjwjDNP82yAKgHOnXEDyl6fdbqNi
ZHiV33M78lla7UQvOuIwkmHd1syDga7BbTUO60ateihzk5rgTDLZjgnAFMcecyCFV572HhPovUPu
ddYLVT+vKKUDmA1av3u6ZQU9exzR7U/GX/kIsQ8EUd1IvgtF5e4TSOJtYyxH3aeXYx5WnCaFyg5u
Wh/ExLCFooIy7azbZyVi0ZiTFOtpRB2IfaDAqt91Wv3kesT8+fOE3idaa+OfpEF4MMnIjSF++7TX
jplP9ZbtoK+ZbWokCH+Am2gPXirxGDoWkMKBKhgeGF2/7uuUj4Wu0TS9ODPvM2vzhduZEEvX/KvQ
82EbLXueZsnOmJEBOtVzzbC7JxIh4mHJ5+rEQ4TWD7VHMCr93FZK7T3l0Uq2KsLhvjjFn5OkYP9C
9xLRXLV1Ev9m6X350JfqI/P68ujK9j4hnQdPHS0HPN2061dZTM/FspRsZT31dAHuWRt+u7M5XKjE
JpK7OXKebqrZPOvUql76yQ5V1z+lVc2AO9aU2dg4SbT7EuCkJPQqvYqqdf1b8yNlFudhQ03u1vFK
VCl1hzibgE0stFnIn/gO1tmzg8cVqTQJ2AZLFBNBg1wsqEaqT0e22l7cFpdbqLGNv3E8bE1HtJwf
DzPyTgpjuhAv4C6u772SV8PoahTj7NeGN32TqYxvQKPcwlsifZF3wd5j1eZq55GHsWHteqRPFpW/
daTqtNvF2rRX6xwfASOB/0wsXCUlLFENDH6zqBtRTIkCfdVmoFet0Q61I+AehfRgAGYBhC63MivL
/WjUtzaz/rMGm3FGmPm+IBMCGFiimtua0pv2dM99oaverENMV+99knadnd3H+aFVCber+ul0bDWW
atnVWtym1ltOq1KAAWQLR6wOlL76YW93HLeWAiX2+y3a2C8FGsI85ILPLsUjejOLmxrMO+FHQ6U9
hq3c7g65SMO17f+rrfKmO9m45c2GjTk/MYB/m5PW7Tmst6Pv+jt2M/Ca7L+q6S85fsdAuLRjdfdS
YJ3yjsWzKrS/DQhCu4Ds47Imd/EDwvFP0/83jx2hp0v/0rbuaWhaaGaOyXGl+kcmTkf76fDoKhqM
y+ITdnurmR5a+1T8cXuslHLFjU3zYB1QT/dcF3jdqtoy9p6D0m+ZuO1sDbM+WxvKu1uW5c0BXcCm
Iw6FHvumDO6W0LvSHmlYrXayW9+qOf/R5wOj/AcrNiqAUY/avlhBhvnI27XnvUxFVDj+hA1Iu0hT
QZqRs4YwgWPMZlA75qCY2I8O1hqzhTncNbn5Cj9PFrmd/GfNKMDTuYfR6RmH8TkfzH5rswYejey+
JSSIaPy/ldEinPD9F9cB/jV8CPO8ezYm82PlrQXMk0wJvH0NWb+zpO0Nn50MTXC0rYNtVV8ogqIl
0KOyYZ02De0kSr+IKX9LS41g3WGzks8bCHF3/BksU0NGtmmih80wPJWy6vfCZroDEUXAMK0WAiYE
ocX7ojDmEl/ByZLrWjR1LheAzugu9D357M5jlRbEOpJ/gT6PgpFHAtGdY9/EVYjgl3ExWRz0+0xV
dcaJl5N1ydtwgqqhKLykSWQYJxxjrfE46fzRxl3ri7XvWAqqQIF4AkJWweHak91aPjcxrq2Fa9YS
ML1+xikI5t7wCOiCVD2aM7TI4hKrLvEO0omkX23N+GcqhAKNZfubpbK3c66hvEmK60o3MpOk3YUa
XQOuEe+0YpzDprXdCNrMCqlTz4KJzylfte/M8u/ytQLxKsB0SOPKsHPTHI1eb9Eo8GTgRdw3mvW4
ZNqpLokat+xvBlrGYuDnjZ7Op0ErIFUtHfrTT/CBrMaPthjNNm7qInIsIyLnlYtIWyPvLpHKDPG3
1JJ3OTdoqYsWBMxy9gOb6dZQ/pepdw/roCHeGLt8uxY01bp6Um69Zb2i1SJ+Qhuri+3PiIlKswss
E/W9moo1IoaBep/1p/Co+fWFdXCdj7bXgbN8DxTDrfyQZ+pE5TIftjl6e5vWa0H3W+do7slSIPB+
7JSbR34T3i7B+UipNy7djLSFcZWBtTIxxpb11/YpjfFJGvKA7OHPGKoNPb8Jx1IbwIVnKNcT53+7
q/UO8gOFMmEhsngp+/7SaCYTla9pe93mWdHl9cPaUlmfjOccieVn0qJrW4c+HNWYHGdyRjy3hBUb
+3bn6OthKkiEEPyBBJvQeahFmpN2Uez4ocukH5ozhd2p7byg4KHouow3Wt1Swyu1vajBSEpcXHat
CF2gNeppAudF4VJ5W1XyXdrM+YRCvHqTYrHLhYtSzGMIo0tY9a0IHcX55BdmjcrnLiqC8dZ5BrmF
Z7/G2jN/ARmtpGZB+bTRQHq9QdiDRsf4bqq7p2mZ3tNJv/g0Zu6t4USdarqlooljwIHrMfysAS6m
xjht679ZNQ0XVY0dDqyMtG+TASypZ+vApzS0A3I4zV+3NbnDG/cOMbnY/ut0YCFGypck5XKjZ/q5
1/KfFVn8RGdhIHD3he2obVfPXxBWOh6x8LiPigaYs6qsoyDmJ+iI6Q9bWOFAkAHWdDhP1z0aYoj3
ktFIToDTKetW/27bEBW+eyb67aJsA1mdxoA/q60B1mlapk4nNCFUabZqLB0YxMaMtr9FRXdUIK8I
R3Db8rMfumqXGcUb/R/VPuXSzaQ7bMq6vJns/RDL7cXzZmBUsgo3gPgS+VuRAGFMLwVm71CgQqJ3
Fja90XwRFGQFVGAuhPctj0Kv26BbGDMcbcxDy+yPXiXj0BjZJ6Q0UQ4uydEYygwMGRFyajHp8vOl
ShZvgReicYdwMgtxyIGk7LvFU1ILN9xNn79frb42X6rMPiPjbp7dpZYb6uZVlKNR7kDGico+oan8
yr3bwBT4OPpD+gwTkh84zliIl4VNqaANgky89MlsdSQFonmjGlcnMH22nlWvUZNmVFfRI0EiEHje
seLFT8aMiVqzmIIG9Wm0BntuP4pt7awPVjeoJ7oBcPWk9YMZD2zwmf8kMRTehgqFi+7EYrekVRfk
c5aTU8LTxvMzKJ7Bv8amPrxkxjC+gHjj2iflyFj1029/mWdliKbyVUexIT2CTTDlT4srMHsgqyt6
N3Ig1qKedqulx6/fMdTIpB8efl900hu2UHA0q60XGrG8x0qRXKQ6di1UhUQEJEV5SKtoSKyXwl6f
cH9qWzBdg49Ec17VV5lU1WXtpp6/II1zPnlaAO7o4nIUiZipf6vB0pzoJpnq/3xlLI/1ejDq+OwK
Ot9l1vFpzn7ytgr2EUnkzvn3SwKaQborpHesp9XOc3ICFYd7DDcRGUGH44irTDgPOnXsD8J/HRtt
X9uxTzIhfdkwnf6DrsSFOI0Fn+uIHG7Rb/awpgckz8y5bGrCV8mbxrjPQsrz1C5Q1429dv0NXlZO
8gkKWl3rsQOPyUpxaHSS4lIw3tzEk5oRq4CvCQECm6j5HPtxd0gtKo4BbLTJTh9MuPldUZG06eST
9TB7D26TedTw8MWgFxapbDnBXImebXNPVJdRolyrZ+/I5ysWWLF7xd51zBf3Sk7jM7NfEbZ5TJu2
MR2TmXEQcIWq2mLqn9yxujpqAYT8bc4xSyQgjPzwXcM2d3w/Wvm8ZkK4su7iYQUC93TExsUt5knG
B3teLw5z7rUqyT0XGU6L318h+8P3Ypc0CdNCXx09i/QKjCo7lLz3i0um1+z+0i5gnsgXCMWxUTdO
bpHffl9qIHLq6f8o3FhH3+uS598XBSWvxf5FKn7kNQEu29/qBMy725bWxT2afg5/jM4dJ/As3TqC
CHLWZ+t+AaQrAR/uwJOOQ76n+SLFtunFWxp0JRFUbthbQ/3iz2J6rnI9tGYgWoz6qu/loyEq8bIa
9V5vXG2PwRx8rver2zCx13Dww4fIgyGsTez0/8ymIg2VfP4sIaCwAlpOWotGlLi5WJ2xnCuJX7ml
N69VEmRaWOZxjLMpojGJYXket7mPkXIk4AByIQFrjskyyo2/RTbDtM/UBeIl4PbctLgA97UYaMlB
OcAtdh0KIvWInOm0hWyc5jDwT44WP5YTlMgyYSrPuBW68rOOrekwLWWEyWRD7gwNjjaKv9Qww+Yb
Dg69nX3tnEntdVns8nkyXudiZ/bECFZ+9ocqRyNcR3g5WSXkuPHcTsaeoKTqc4iL9lK165s7E21a
YDgDmPMxRcmYamKP2HvQ1bISj1aKcG2c0B9XE8jnknnG3k4OmB6ykz4dFYfqvqwbtL/OdHRinXkC
La3rtk9W1byiCDMCvENu5KU+oPg0RxPpuXwHil6WzKRWORmIG66m6H7yBzhSzdx+F3hqP1z1ZPna
Hi/QY8xq9EhZ2D+b2xQGtDtmaFW3onW+Jf0c7TIx0FDvsqUYdTjG9kJWFICqy2B8pBk6C7DF95u6
+Ke1LTaKBuhnzFKSi0Y4Xq0nnw/FPL/8fWHCldu4rN/cWqcFEwYnwtNDlzA6uN+X/P7fS2gYIN/l
NBVtg/WMCIThlPbWd2+IPqIjESOr56OrZeu5M4tujwHBuRuik0xStfNm6nLYpZLGr9bxlrBx+mRT
JuaXiilVSHTcKGTflyEJuUdAMaLn6PGmmJtxQE2gW8REDOGEkHWycAJLtxencV1eunKMt35ToYY7
ET6kSP1dlqe6rf55uaIDajY+crKZMZyPUTY63401/5UNroOh/qRPdw6VeUWmyCCM2xJLvA6oNJhh
W7D0xPHJJX7TjdVPbadgVJI4/IVY/XaBb6keUJH/zApQQ1bphMvVZG3V6Jpz79m4DWqV3QTBmS2W
w51MAXUBKRBkTTFTQ9bp+D9HQk/cGb2HZR5AJt8wwOc4XRCZuNWOWTFqhunbIxsj1BwPPs+g1BFI
XjS9BrF812wln2y0XMojqi+W8mOsWG9TsNmhraOhWoPYd9zt0CcYDlyrOer3dLuGFWm4y9V6u4Qn
UEVHWabBrkhk/qWR9rIxVG8ETOQiImefWuma8IfUDvvKmsKyml8kjgqOYPNLR4FCdygbbar1/qYZ
6r9JR0jCPNikKGR9xbJVo/o28KLil0Xx1dGC9EvSiyYs5yS/GY75RUrukRikvVGLKKXPAXkCDeDU
5UEPoxLQ/Sdkcs/sCtJiBUUXCXOacYl63B3AMRZvZ3qAZnhMzMUITL18qYBgxt7LQKkXPXSS6ocr
hZqyhop5jg+d8q5RgNLO/lsp1R1qoM+82mL/yjdVDynhK3nKF/HPxn5313B84Uy8OZSeBLm3iENa
StafzgaDc9NrbLtpSPAAzsK+UCRpzisJiwj+kO344HDqmQWZDyVGoMVdFnZTDOIm/+WjX27yu07q
9yVWStwre8vQ6XzEhzuvKs2jVg464tDmhsnJOQqMH5vY7B/ryuPHRACtw+a6ozZ073VACGhgH6qp
52oHdA9yJfv9+sed/XpXGAoPGsy00X61dj4fMZtAAuj6maUNIZCttok3xw/46uZgWMYTyZDuFk8o
Wr3RRUd3E/HQb7rZ/spd+8dN2CRDshdO4Lr5VTp0blQmFRnL1POhzu+1UZ57IIItdYUjJaLtW4ME
akdkd7pZZbK+FkLYeNKBPJl5/+huZ+zTHMqax+5kY6WJJxjicnidPOSOWeKODDrjZTIF6rFEeAEy
2y4d9/2aqJDwDPBQrc+B0fg+PheV6dTiZAmoApB4NBh3QilpIjS54mDnjEileXNgvIPFkmg4G7FH
ju/RlYEIfumxmDb7PJ1IFW3gsArCvzf38LdCc6ZzahvIuGQoUoOo3ZgomxkFLxK75Gn1Yf9wNR/d
pv+yiPQKavrh73s457xV78a7o0urB5qq297bjCZSeNOAZ7czSoz9mlV3SKflgLxpP1jilsUAXbRC
sRO4b76Jqt6MSdXMO4TSmf9MG2lY+Ayh5WhML6SIzluiXfeqMT8bx/h0iRRTLQldmBqiUbIRiA5g
V+bxR17hO1p0rFLl2GzS2aDWx1GUbic05br/WcuKidTusEI7LMv6/FZhCD/N1XQEVEdbB4NQeuNH
MtEFoAxn+LDddu8XXr8vlOtty8bCmclsAAFe7bWi2wweQsaJQf7Ydno0TMM7QqbhpcHv/0ThYwTI
rB00pGHAX5zjTlNle86/MSh1F5eobhybOrW3Hn5o4t5d/eTZatkxlN0y+HmEwcj1lVsKwj5TxvDM
ffap6gnpyCWJAVNEYbyOY/Jfjjj/abbnOGoLbedkWCTjeXEPzfqO6DKL7BquRY/NDGdWSbeRrt+Q
tkZjslhRng1H1+40qDX0cy79dtgeQmLDqoAUiykqIalnkX+qgqJntvU3IMHiMMC6hJNWPuPBYIhO
vb3qSTMQOKZYBTUrqupWD5Oy+i/FwEcKGZITo0mwD7HwGF36HbfZSPIAapBppnKcXpZxszjlK0GH
cC9qRGSWjA/AQQkKZFJbfYe076l9BNyx9kk+f1dVysoi9WGr98QSWASUuW4Rh1joa7ZtyPzE0W4y
w4Oy+g/+6vxzVv/v0vVs+qMVNJapoOdXM6BXq87fVjQ+w6IeFUtS1doE1be49Txbf/8/9s5jSVJl
3dIv1BwDHBxnGlplRGpREywrBVpL5+n7Y3cf63sGd3DnPUmrql2VOzICHPf1r/UtG+rJXsDAEMzt
0GAJD7cWRYJNyxC8bL/tPPlDgtC+uHzHLuF85SjxWJsddZkFB8mydfdBiVhIBhP/fp7j88YB7rJF
soIbT8Jj26YfkwFMBos4HglXfUSNfs3i6s4trfvKzoJDXrLCVrQ7c0q/M4l+ryK7+3JwQ2/n+l5M
Zb8VTs7BMHEDOhQ1wwu9sqvZ2SqINoz94yfbZDiVpcpeEWIThhOumX7lO3vhc7aFPCmivyxJic/n
c5WR5W8NzyPcyz5WT1wN8M127RDj+Y/xKEOSXcJKNoqy9ZGSmIMm2/51CtLy5KpWZhTEe5C9JGF6
2oeUpFAZJ+7gIpKJOtg7ih6oVGxmoSLOt0GydrjUTc33UYNyGXmGhKs4Ry9RCxk64S4xengW6pLJ
uNtlAZErLra/GU6tuVNfARCdTWkUt7nEfjHj9iRStbUdpIJJBi1BMQGwmTWRQZxD/1Ikbzaxti0Z
7Gc5iQlJtyk2Vrbl0yRrVLvVthdeuvUQ7LyB6XbSJ+k5R1ioZuseLEx/8GhpbvCx1cR07Xfy5fZd
h8th7VdfdPU9JMlCoiL1WAfWk433dfge5urbhZY8pA6xv8r7LFFagtqk6ZNrE7PHUxwKcTHK+aqd
gVfDYAzgNlDNa+99izov9kEjv93YeYimh8FdJNm0AlrR23xm9aOMo88slTV29yczLsihFMMXuAz9
J62YrOZ4P4v4YshUUmHNIrT0KnWGf6wHqrGGCmsBRQQpWeeZvmjcHUOdwUNxR7GNYmMdh3SiRHCp
1mlN46hHm4AtjEuDTy+hmatKIhu1ZzWSk4xihq5l5HDaRGbw62VGmbLLs2CNrgLy447etcmUbrBp
7YKmgzmTztl2YBUmsIiuUBRyYsvod1yr7ZksDONG8KjYrjZZVX6r0m3v7ZhEK1DBBTFD5pm8ASPN
6I4QavoYQrFlYph7c3eYO+/DCf3sKjC2kyvWtyAdxLaw589k6UaHcfgxfaoWTqy50H8i4D8KIiXZ
NyLAdLy/Q02v8SZ+W116UMFC09aWXJq69v54sjjT7KKsv9otjQjsw3y8d4R7mN/TmHFyVXpqA04R
s8vKUSYHasXerXkEOmlUd1WXkuSHPtF65RPbOpg3UFClt9j7J+9n0ACKdBCC7fhbT9gS2tK+H/Kh
3upmvInJMrGXEuI0Z6RvbzbWdTd1G3tU6cZKmegXVgKkZ9D5oQ850WtY9SsRKNKXlcHTKuR3Xc8i
B/rWyyFWmG4qtlNYs2FbRJ9IvEPZPTYyO0OEufQt/lGpM4yVdbgG+n8fQxH6UFDPUi9/oebnN83Z
w5QisbBgsT3vI0zD5U/jJCV9E080srHKIFcbJLYzc853mV/yYJAOSH7HuyYkLGGuGOXWmlkpLShl
A+CifLLWLoO/KB+sUxQwXqERcDUnwljBA2LT0uffVW8vS5UzMHskJNBFU8Aj1/FxGRNcnNruhgTh
r7O4PAx2W1+Srroy3fjtgU7iPcAJAaP7ldE2Xeei33k9EygWbaDiy6+I/FZ79OknM5/6la7Gnwlq
1EaNJHGNmoe4rWB9Tq+tY9i8r+qSp7STTvUoNil1hm3A9RuGXrQry/s6JD0HSe+u7zNGDknxmYzj
R91w61Q2Nmc/YLdAAr7asuXeZXX00M2DfGm4+ZzJ3lfwv8Iu/uzwyzIWBnqF3Meata3RFPctXdEH
rehObiqmwJVzJthQcc+MOKABrB4ro1DbMP6ITSshEWQRyGH/W4x60wKfv4cjgyU/LTeFIUBk+S/m
xc+CfBO6UNGMuC9vve0vmwR5wgw0HqKI4W+Vp1hyMGrlSbEpJsQx10UWrqV/JexTHvqORiVa6qg1
oEYgyfPjwLAra0d+GPcBB3K2D1AYAshdrhc8VsShuJPLvTnbB+j0zqri42Q4h5UvIDjI/MWVKw7w
D3HMkJ6uTi/HjEIMzlylthWzr2O3nc+lA9WAYmj07F/C3LwB2iQpW3B2G12TS/beiNOnOWl+yBDs
4sH+EuF4WqASbUtgPh2Tu6mbWkCyU3KfNgFnxiq9pZpzbNHRDYTx/TnU/gkyAPbo8zAfJzGme64j
vRJtvKvkQPG0T+ATBMuzTJtH6IgJ45+Nxja8Lzks+o795tGZhBQ/4ensDDZvIqhWVE3nJFTiei8k
SXjqcy8aGpJgkb84Xg3YIZ2/xji6KQmzIlLes2FU+FdMa0no/OXx8lcM1VU3eptUJEsHxVwKaPxJ
zslVlp6Ao1ztk6w6w+0VH63zi4SPc6iSYu0aqIRsRgQqskMgKEhvXmXGb35j5OeU+dBAMnXlhbo4
NS701LpvThR+haC1YPNjZ+53tRO/aj4olXefnSjrnU4Mj2mXf09OuUc3lPTtkUcg/TPsB7N61Dn/
NMH2TSODy6zHny9Y4wVrO+Hv365g2B+GWq0jqcBZiMtI/TPlk4BCXAZU68CrnuAtu5corU+2TQNJ
zDTSjbDhx5WJcoL8kHX1wQ8LzoU8mrKAm4crCGdZ5iRsTZx0VQXQOfIheKszPuQJyGtsnuJ5Jnvr
pc+TtjgmErBet5o3ZabQPS9Iz2VGXm78wPrDEPch5m59lgFkuTI37vuouVaj4d2KmcKfoWKxplOT
VGsbeSu0ee8+sNiqBO4um+tg5VG9emgL+xtOAJev6xWvGS08azMXP11auugwKbG6RV8OerZWrAei
5tzVDzngaLcsL4U28QsRL6AchIs109O+mrKjUszrekQnEqQMnAjF/9GaeG49warNmurawSHagPo+
FY3p7GPiU9kYdlvIAtsez+jGWpLihmjOKnuw8c2vrYEdROvMFFmEpPmmMM6ZGBrWk4yBNIIftDL2
cyY5hdFo3zIfF13c+iZ+luJ9ZKSZNhioaw4ChnL9lQnNKh2Dj7rkDNjTpMm+xN6qQpR74h4TJjtu
KKnofcSC/XdI8AyMShIM6GgBKWPxbOYSm0VgnGUrHVhqdbYRIUmbYElW9wIvc9ObyXEYiHPS8Wce
seH8iBZYGp053Gd4y/ZSjc5etfGLy+4WAJHTHoJeZRdrCpaGElXi305+ssibTrU9/aQJV2Pg5fGd
jDqTAM28Dej1PFt20OzypnR2LnhmBiDgwH2nSh7BMnJXWTRPWOBAHXONK6Q/mggMsG6oFg5ya3Gk
Ny17CzypzqyLP7VwfsdAinMu3QlMVvrCpKM/jEbVHBwOoIwShtOU4C3EIln4JhNId4xX8AHcNPmj
Zu8zFT/F+EkG56WIk+kDaQXVjo8b9jf1MoUJMz7MCExkZ2DGrEbwjamcsK59QifpiP0cX/q8y+n5
2HeGXR3t3nzphvIr4RgHYbZ4y3tDoqyx9jUNneolSwx7qIudifIWemzfprk3Lh0TNJ7B7NekVPFL
Un/j7BnQF0pzG0+53NoZ0Hb+pARPjT8jTY6mQ2upW1gPZl1ld21MHrBpdPyo8HLXLQ66MD76PiuV
ByOPmht4NMC33oxusW26LAx4nJ7C1EIE/U1rBNpJJvVhdqq3AJbpquvbHHUIDofpR/UtoMN9pzjR
3ALoIdvFP81smCloVySH1sZuQP1ttoIFO21qLA9npfbpxIVVWDK6wpbuj2NVhPgjwZFwFQ9oUbvg
ry3m1yiGyu66xIIz3w/QHptmLeh43ad9u/OgzHaogSi80JbsMJ6B34dsE26+h8mZcy9B/5TcJ2pI
SLgsQ4R0JnJ5abfiqVTRo9JOD8vj8WFI9Fc01c4J1oNxYo77VRaqYsyXRztfNHcS4s7ZhyNFaMC6
Yt4WD1FUPUJbNDbFQIcAAqHBOGqoD71v/6nZY501yD1unT8j1T17Maj+AROPdZrn4pv04IFUsWL+
MDxa/thzFfwVUn15iTPviBmHmDzFsfFSag+CZVfVyrPRMCYXboQIrIV1D05KI2jdpyHhS9NyzE0P
b6Z1CUsuVzdOn0g/N0Vqnd1s2kyTJAzeeDvCBdhOCzNAvj7zHVFhoMGjtzHfP1l9r09wxRj8D3G/
tUs9bOHFsAVUUb+bPf2hgJueDTffVibpc9S3i9cl0TXFll31pT6bDjDNMbFPuifwGuBEXnfjpFCo
BePTJnxvTIziAzTfq0dj+gHe0IyDuHpPMmZ5bTfBdUhwCtNpQIbIdjezurBpG9ZDLF+SOM5JyrDH
X5jmnaGcU1N80YSc05XBF8tL7ZM/E2QFbpTEHBsot6AGHLv2pnU4hNO4LR+jEhdJM3i3rtWconPY
lqyk+VPUi/4YytucsJ9K3cq/DqWmes6zPuiArnYgN9UeDEW4VcvSbNtHE+Xwg990ZpvjeC2ds/cB
21aeKh+bfDn7R7/T+34I7scALgKwbCxkGf7XlkEalDPsQdJlVQnDFyzIwW4kzeC1tjrnpoMzLUFE
YDtUXIz5lJbOYnDiFD6Fz23gUqgGVP9Cj8S6Bxlyk5IjYwwur/JK831uUSm1Tedt5NylDcHgnN3n
ta3yN5QJijjSCvdv9ctZ9tRBesL5IixQSyZTEIfKB6/elV7gXNwocrFQLpNZrzlPZqOIsii5qgT7
46QtX/w8XHaajDmU7x7FeHMTx4F9soucut6blH46EUKbZ1ugq4SCwYRmm07UqjgcZOY22SoaVZCf
8menF6RKi4yPJEu6o8E7UC981nCBvqZOQiWVvtEZFu4Al26RY0EMQNtd565zhIYLvEPz9jAZWi3N
3AcfdBX4weBsZXWyRrwrACIk0OIMeZSBtcsFtkZk1b+WFE+xQbd205PTJt9JhgadRQfWUU4eW8C8
ejRKTrq+WVAqEY/hxabBo+54dpfkHjfoQU2P4G5E876rHLZNOXGgFtJAhEeePUK9HUTwQ1DkYPTN
vJuwhlW8hM3I6Wk1sBPCM1dW3juRxgumrsX+gKBYhOUhDDxeRTYuOWaqzi5Ghc0fDKLEmFO8xrEZ
78e0XNQfzg6K1N46LP1XswZsZC6+gOk4gaE5WuEOunJ8siK5LuvAO1B0t3Mh44KD5GAoOUXaaXQp
MvNda7dd4zz/HSf/mlCmcZJx8Azvhx8rVLfELD8S316afIgopDjaqXZ+zyiFwky7tiLwTWU67nsA
00mHbdGCforTNdzKxIShoCrI84QEV0MIMaMUjHMSl5+msT0OsjiCL1H01orQ5vSf9gdX6ru55y6n
+RFiSN/swyl7apPc4mAYepuJLFAKH+SB59YyCJp2mggDSR25xarYnxwz+LUt6o1690JmLdiFCW83
wNyd10V/Qh2/VowQI7+rb2nPKasMGvtoWZG3G51REg7t6VdFxMY/DxHR7JqYYQtaWkSLEmP1VdCD
0NAVN7Srus8QiwQaEd1xFOTdNdDiPdBUPtndh8UpuPGMo05VvJeGaVJLUpLyZ16yKr3nFHPIqmi6
n6nABIVhmCZvNpzjmD7lC5Q4Xb60NVwImBHsfiur3i8QSmAr9bF1oxOSonXB3w8Gt2JPiDXi0oSe
dzU4tnEZ4XCPTqToILtYNyu00yNDhorcjWTzgPB5gypA1VCWGWt7YPDQkc5HeGu9k2nV1cGOA0ZF
rDbpV2WyZHLA2KY5n2c/Ma4glPaQWo8xgxOUe579k9TDpTPYLBd5xwrPG0T0CK8iDDnca9E4HM0c
Jm1axAR/05g8RhD3p6wx+1MjE2/PXuDI3wpo6JtGWpfmYG/6yRkei97M7HwZWXWk2YcBBzSicSSq
H6MEbAedWp9A5EMuX76gz6db7OtMtifnMzTMU2CO72rkTXE1w56Qp1iXVCdRlpja4/h5cjWibsC+
GEgOSZ6FkTOGCnETzpACj6+qH7uHFsgpgqfrTNahcCfzITQRW7Qdvqpu2tatY51cmeZ7h6QMz700
200mdkIPpxt90OIYDrY6YBXccJJZUBHIhWZIyKpvl0pSPReYXonbWx0dcWIKfPziuh9O/+eXfSiw
bxUJ4iA33a4Cu0Is8SH3UfIbAY0rifDKmqk/nRrdsxWeYDQxhOtOQAebDST/GTExUCe3Nq3t/wo1
eXsC2rBC2/Sq+tnA/z6mx8HIp3dMqejbrXwu8fleGfZ0qx4D/XtXB+jDlEkd/vntUM8cqMqrITrS
C0YhDkZhX5tBz4dQZRKEQmwAM//3l8Q1GpA0stjCOfuv/+Gfv2KjMG40YY15BBvPhPosrX646QWs
D2ePT5xo2+Gf/+hzhF//U2H8fwvD/6MH+6v8/3XmxdKXvtSZK+q9//s28/3n3/9sP1/++s/n0lZu
Of9ysV3QM0twlM2T7f67x1z9S/oSF79r2x6ro6f+X4+5/S9h29L0EVQcWxHd5Nv9u8Zc/Mv3Hcvy
lbJdJSR9tf+TGnPM2uZ/1hmbnsPWRwm2Yo4vXU/yAv9rkbmeoeuMNderJjBcueVmlta6scVwnY7d
NMBw7J5t5tWXNrZxNEbZzY1zNhPUOK1VFYl1mYbzpjJB3OaQHwAtnlicy6c+8o4VZcw66sjPuqHN
0fOjr4R1bsEV7mpBPCXoq2HrB/jR7MbCfdx+5WP+7iXtuA79wYMPaHD8oN+Fftb3jELwRXnFi0zS
EZU/WlxEtXcuCQ8dLDF+W7mIt0nCkNujQLDXzXQnskZtbGcq1njZTgGtAXGa0+ZAp6hPMGLDVB1t
rx7Rq3UJ2cOxd6TyptvQmS91HDbkxSa2v9DhNrWk7HTsGV8jjKT8I6SEzKH8y+jWoWdetamMKx5C
xt9jQvtlxF3p50db9PZlcjBD12Q1sKEtcietjE77RJUSCDwzJRMeCHMzYr7iDK8Pbg8fsIqq51HH
9641uQc7dF6F+0bEIz2Ogz1tO6Q0HcEFiQxFibDsDrJTCSfrdN+LTNxVdRk9OH2m2Elhbsnw/vhV
+EitoXgmjRuTTpTTzu0E/84e6eEcl/eDrkpa+FjLzXdKJuLFnMAwOlUvYAP5vkm9qZXNIBND1rOF
OgdHIAwvFRHTxy5/hk90Cnl0ZwRn1j7H6E3TJ9mdq8NP8iNfXuqaZ6cKrkxFvLUKLILxtQP3sM/e
oDGal8XlrAaXh1l6xJLFmcyB9OBHlMfGlCEQZgSta4FFnOij3eLE6Xa56kgf+xRTjLLhTIoP5W/X
ckjhKozqadgSA07AEFKlhP2AT7d6o5tpM+IMIKNqmVt6pL3Gb46wqD9DfGIzutHrwN26g6wlUb+S
Vy7PHDM2IlQf9tWKDU6Fb73095p4xk4PhKp6H3y+sky0l9zaAdPiyhjtrZnm3doZbJifff/jcCI8
UTB5W5qjCw8OJnsYTTyzxWOZhMnBZUfDjIGkS13sJgDkF59s1bp2cDpYVDLVgob2wIovHcOzfDEv
ZOkcPlnsFOE9zE++K86wIneOBTcvy8StMfP7NHX/+BUpF4w9CRVCe68ciFTjwKFbgzGJthHOnOrc
iDh64pEVPRmRC2zdZX+VeQ3AYyKGzwsK72BNF9Uw0W5b3V511HNekNQ9YfojwszDzpnzGPHNOTmc
Wc8MQrdY1qN9k5hfhC3VfVUE5v0Mxq2HhlC+SZr8+rbXO3DFMOuKge7HYiz2ZYL71HCPbUaEBPwO
HQVAIHMSXGxuvssq/pZ0AB1GcWql6tF8LASJuXnRg+udUhofgBARAWyLhzlDuYuy8RYHCmVVsH1x
3IfSb/ujUbvYhanZSOKWyAVoArbc1KKHoU0Y0p5fZ5NUpSmzRYhH5rMNLrvUnE+KWPG26rq7tiKk
M+K3nKLZvyMUXFKiTcqyHeD/6zQcGGEkvLyQEa8BNLEX4Z0Ow0PcO4xIkPVWrjl7R8Y+L3ilevRX
OIBtFfwYZv47en1xH2eclslqHpLUxOTU4xqBMJhSbdm+i9IRtEpYtHNVJ90YPx4GzRUgrU0nOyYf
NvH2KhofLFx3Z12m69KPEECG7BUa/3ws26rjOlmbSVw+p2zlCQzvcKQ7r0OMEl1FTDwwJWlOBnJn
I/+e6daDyoANn+6r+RJ27R0H2PRBudUn9yyWrJBO6VGjLQ9+AkPNzyRnrbNXldFOY8WEhG3dEkta
RAzNYy2DnwKKpPIAPPeN3ezZ0rxp1YabvC6/i5LxvTZ4VLSdc9JRjQUrH+ODp6ttSbfIg/Z4mrTx
Oa9ozMNb46ZpyzdtNnWcv5nKTf5kMQFiiEEbCyzilpXW23CKUzEl4XYlSdqGJKbaLN0wsAmg4+Db
HfVlplIOxvaqmcHzREl5UUWTnaZc4bgOu0OymJ3Zs18dkkZ7gyWXZDV48tM/X6K+4AeKfXCGxRNv
Dv3hqm6bk+Aczzlp+eU/v497yiWIxzawFaW1j6PuQ+f7JIbZ1gwPlq6iYxN2ESNQ/yu0gWla1p/O
bL77gh7zCEVxZWL2W3c1uVtoSyfpMNejjve5nwJ7s/SsEXiS5XE+JzgMV6HmpJC1WFx5bmInCtUn
T1t+IFZMNG3ozqWfnOi5XDzZksNQJ6rNoIxvc+SKZP3wdgoY1Arz15ewtLhpqygZY7c/kV13W2rf
23XRPc1B7n6gmz5NrTGvCei6l66kIdUM098hhe8dMicxjEEtodaJzPQIqMuNfqrSmHfMBDXzToOP
yzaD49Bi+5zDqX9wm0Yc2lK8hrIvQdklR9lG82aYYAqJdKA6sZvPEpbOAUeKcyl877g48eHUM/4v
A+zikkfXZPGmZSKQpxFXTcp5ZN3W1q/q5bHo6p4iZGjiYBZd0ZjH0KDcoeiGrZg93OuNNHZRW/xq
1PO7qh3IVrbn2RXWHviDQcNhPWxR1gJcZVk7g60pnIsmBoAPVz/ZdFc4dowG2oXIrMqWm9TIx6c0
qIAeZdaTM/dsipjJ1VM6reFiUQ/E4bVyucmiwTpnGTahEUUSJBi5gtARe9n3sCBR1OlhYlysxsLY
BgmGRYZ6tmnFBz02S661wKhalyR+DcQ3/q8u7m49bpVBnMlV0wjlamz2tuoOHazxQyH74B5w3kiK
zrzGurJuM6icvWEyMsu8aq39eTWbdBvFzHd2tlNPeINWckThxViEG78FhpWk1DeH3rzpx5Fi8T4E
vlJ2/qqw07uga6wVwzR8fAnjeym7i2+Or149lcfAqciNKr2gsseVIsoI6rR/Ir/yqFybZ18N26iD
RnOiq2TNSj/h5xPfYw99JK8Mkl8OJAZ03SwCFze0yroPJ9Ku0EIJKDLxbpFjQip3MDtGC79gT0aa
ga+H2XKcQamaFFfK5Nmzh2LfdP0SJevIXS9ffGxoU4RpvLAfqqo/urh+iiCZ7rWcnz2NCRTgcb9q
YmRck2RNjjS8PMFGtNPsOtWu/wBd0JjFHz810UNc64H59w+IvwU0i+80aYitqjk8xwGPBZDFiFBk
VKJS3VkKmCp2yp0xy+4P3lQbRN64CbrU57Hg2Hd5QmtaM5QMBEaudCn0wRlt7tYYFkxbZXrHO36S
TTF+ODNI+AklY8PgAUKLwm9s1u5u3BZGgbjqieyhJga8pvHzkphW8dKyzjq4PEU2Ol8Li0q58dUM
PKpnNQS3Wr8UtBfcl/Bfdmbik+20lj7o8BjEVCAZgRGsCFuMR5fVNIDqup2HvL7HfZ2obD70Nouu
6Q3ixcLTn8YzsUSeNCpHJtJ+/0rTRf3SqmJpO4/vrNSuT5TUav9MbasPD4SRqGrMr8XMoQB9gQXi
nRta4vxeBwQz8Sk+cKnhXKXciKOY36Y2+I5hTyX14OyWF0buunkBMXUH+KUFocoGvDTGJyTq8hQz
sZY5o0SSlek5jrx90EEsUMoi4JllX0Pjzhvmfv6QU4+AteNeGfpvQ0OZJz260Gsr2QQiRiZyFVZf
MAbevZjZPk1VeQP0AZOPLuQGN/yqjtOXog55s3JoKEwX1ja02g0hC9Cr+bAuDL+7SxMSBgthYtM5
HXVlJh4yLMcRlWEVRn705FfbYL2zSsu5IyTVHdiEtFtJW3nncqsKoEWJBwqia/tXaZBqTcTdMNhP
w8Qb2Fmd2KL1KYwCVmvod7PJ5r3Fm7AnkGi9Z4CGgi6Apt+aJdjy+DoTJWdumja7eHZvLO6Y2Bjk
usLXd31YHTV77GMZBn9LXX4UPgxh6eaXrG452bAn90vOUEEB0qnllsd1zQrNNkwferHD7pgxlaBq
bi1B4qwJSu1GZKlTZpO4IWlyNEr3tZbVY6Im8RUP0X2IpXPPbLbcyNS8qoJavgAso6w/cKCVR79o
6gdyUx9NU2UfoqiILboKyVoRGvXVbK6nKX4Jm+iB9HzGmWkQZNDlGj+a2M9z82pXrnHF9b7J2Ovg
FU+PwKbrc92AyCoCeZgM1kJFn/yWJEeOyWU6IVLDGqyQvJju9YBMLqKUEB6iBUPKcNQvzDdYNoD4
wByhZdJ7zBaYkk94OhkFcSWUGEmzTx6BbuewPPFB0zkA4CJXepdNzHbp8G6YRxbzNRu9W5VK/MFq
ppneJGe/2BqyWl8g0xgHJnmUgT1mYqYcOaw/274ZNrFMn8eBwu4wKl+trmFcqip1bVPx5mQxEPsC
g1HNbaKiCFB41t+sJu9OOCXnNcxYmMnmuYF2tJZOV25cHh0GKey7pJznI5mSO/pWqu1MlSsYoAAw
kNqCPmxOg0NjX2zuGNm+snHvV9Yg+4sKOaQneNpoDMHGpwJJwLydPaj+UHjmJOz3fRrj6q8+DB//
cyvOtp1PV5PbZex0eAf0pN3AbtWsjopY/dRain7HllSvjo7TUPvXf/4IkG+wxFzhkRZpQwMoX+ax
W9uz394VOzqkg11n5QbkA1TnKoCe488008L8YNvQDBksaHjocHL+KtHZ6G+G/dCEeb9xQ70p4sBc
O9ht77KQhxTxqmE/+mTH6IOlsIg+GtXDua5yGPF2P1kPoFo6IqLIzyDSBqh7idnd2UALjnn0BJTe
vji1fpvc4Rm7Pzir2A2xm9T+g+kPF3MEXZZn5tGxCv1Cle+fsIMxls5mc2zcIGPKU19Ng21whO0S
RC72INwbjO/ShHRVqh6W8gRyk4gSZfHcJn19Elff4+KgrtLl7czBrLpOewLqyg5K/TppW6+nuoX1
xLqAV5lzrosjYd9hcQVBHu4YODhMLTwoPj+ygd5jJt6zv6Su/vliMe2rxvxBxNRTAg5EIyGdObDx
HO1dX9TRQ0W5iFMgqnQqvtH+MWxB1zMqaYjSpJODaTOJpksaIXqA+8s39tB6+wy9Fevw/GJzIUNt
h4CS0jWwcu7dVpeP9FoSLsvltLaqmuJgD/dquahFg7W3NdZGpyGGBjgEPL4dYBx2sk97YmMrG/8R
l+IvuKoFXMcONZt4rVHJZANn+KoyKe9SyTIa9pix++aP9NNPxqfVpk1mahFCE6kap1sC5tAq+Dti
Yd+6k/va4vU9OlwGfHKhrs6FXVebxk6R7nWcHQN4GgEz8oOuFuc8gUNTPGiithjdSJiYDnWgY8Ds
YlrZOVxmt+FOozP0haHVrmwgJxSAp0CFOtSwjD+89mIft/LYpKhv4IeO7ZIMqrScmJih403hxbet
7KmxQMYmksSN+uoG/wPXR7EieL+hNjw/uzXNe6JMZoSZsDi4cYWlYghvNtw+eCRrRm5stYG/iYAj
TONHn4bjv1bTcgxkmLadjJvS5ZWN2d4G7rKe7MLfqiy/6ci6kWEwoN6U9cw777HPnwXrTTy/85oJ
eXTTkwPUcjuP2Rf1GX+h1AQ128FEp+8ebrD93Dx7CqxF7/A52sz8VnODSUdLiuAjTMXQ8BRgMJ8n
bePdUnCYK/TKFOMGwGJhkDJMvWKf93JfZytaQ96KEGQG7cjR2pr46KTw+7Or3wBAZAwx10RvwSRP
Tw2ZiHWFDwmM57Uc28PYAJDvovxFpSrZeY3wT1Rmn+Jm/KWHKP0N7T29YMMwyuMQ0BLYDITJoBni
d2e8OcQ6PkUCQ1rX8Nw3aQrK5V1FnfmOWfXaohoNIJW7zpeWD0rgIuMnbjqFMEPbMriM+9Zw3Yfa
g3gal8alMH+9Tv/yVMWnknF4KNplvV3s3XJ+6cqZCPyMBcsZcRFwuOMZt3XBqUncD3cmZqjVsOS/
WmD+qSyxZEwxZV/yj+NzcbIvLgHcvHmg6xLzMfa9+djHHRYaK0rOc0wldK7dtfAWeH8zfUKLMfVL
rGraAbJ57Yg8PEP32oihfsDW9gJ/rKEWdkHQxYtzPZnOSZ8YF7zAp8nunqIlWFLZxoOguIHpFMs2
XQtMNEeYHBznOX4PciDutJAnsoSJJuAp6HgpshrwEZqJMHX0ID8W235Z9LeGrvveMSWKJdjCrLfJ
pDu3Qi0FEvYGKSHcF1H2bZBshnjBqgYTi0ChQdLRMORaVjDVNNOxLeVBJJeWke3kw4sp18wDnmYs
bKB2eEfb6ThNjn9wIkbl6LS/HmGtrYm1xsVT5w7tTmtpPqrGOs+9vkcFgCYlzLdwwneHPe2FhOF7
Mtc/xOFe5hKNXtrtn5ymXe3sJyHC3yBZQocBcKXGWxWTRE5amtTGmhADtoOdTRr8lFn9B4LBKq7F
PhVDcsz9cKkZtD6C0DrX5Huy2H7Pnf/N3nksV45sWfZX2nrcKAPcHarMenK1JC/VpZjASAYDWmt8
fS8wX78UUZ1pNe8JjWSQwSsA9+Pn7L02wu18itE1VBWFLZq3iM0wQskLKyt9IH3nTgvsW524PhXx
bk91hXjIOk7omIBqOQ6dqCBopu2gs0C0HVgYGLUInWjs5BlblDvistZSnHIhADzddd5T0YKKKN7y
r7ShW+P69YvDhs2Q4Nwwn1t7EO/XU4uLUndfG48RmJHWL5aymam78Z1vCsQyerR0RhqxRe/8rOui
XFsx0/8EqUrZfk0jwJdW08MF52hgKeJJ83Vt34wfpg7Xn7MgcvjUfaGRc0hTnEF61+1tMCmEdVmH
2EcHokdRvSjd5LYfM7EoOFcBx4R4r17bVKeMdl4JQOcxuJh2UvXpxQFLVsbvFeMJUGkVgbUwUd9Q
DoANayvuL3IhCKDZTLSVLB23U9UFZz8Z2hvH9a5cHIKV2bvzKv2VNHVuztQ8CqtDdYjfCtbi1swR
CSM+pvE2XkOdWtaLvaMFeSKcJU3wsqFdRMtgIiUHzCrCu0WgoWipIRLNyoastc+h2V6IraD2Snsy
+rL3PoISLfHlsWb/zHp+rHatmcMZz3BawF/he9giy9Oip1rlLwy+zoXDv3ncRIvUoFXJjf2GsnMi
9IWDwpjT3TbA3RCusCRz1FjYdnjrka61CABvBRFj+754jwrvjvZ5vwjaaYXx0ebU3plgwTV7riK9
N7NAWVtXDxC6ae12J3owDZUOzdTCf1LJ8OUzO4FUxPZPE2kfNc1lDBygBTMRTTJt8HprqSleHMMQ
MLFI/ynrhoOVUu+kWxya8l66Jbj1OHvJFbE9XAJrimWSoVyDiXn27A7AlEdX4SaHYUaVvTYdbymV
WplD8lNFCXL9uLqZ/LNvoXif/zCaL5o4sw+l1IHywRZRtMWSQ/sp+nRHuuPOirQzfCvIwcmiG5Id
PkxAV1WFMKi5hNQTcfyWuc4hNcRmzDgpct1epD5zkxJcxx59C0CPKA551jQfAFkjnwKg5E/dKQvH
az5MpyiJb9lOr4E94t3yOPtn+9QaH3RN3imsKBMBHThexp9G8oUlhkLFSA9WYoTbgjJbxM2zTj5T
XvCW4bDol2Gd8b7htPHwOxdGRcAd17jygckQxcstRgcuHNQ5dVLmV/ldMTU3NDjAwSUonjxHATdG
SEamAsqydI/4lQ5a8lIM0FCtMntyBPsb8fIHfMXR2oZzAghn6VBeYRwniKs0010kkidyyVIKgLiQ
NFyaZM/M9HMkP5FrCDYSeNpV2BlX7CZqkfU0UukYja4OL6LrqD5DCFsEMvDWGNo6FERMk16Lw68y
P0jcfTIiAPqwdpcN49MlastDLOn1YNlCQE7k1JgugxZ69NjrD5YLFANJ3DqhjolCsaYomwZ1tYoK
/1D8ZCn6VKKsHhy9fmlk++DbKIAwsNGQxNdF6tcSMx52tPYD+dgRDeuHmxAwoHUPuYNqBW3YtK4z
/B2GpTa6XlKwOc0N6+skcG0Y7cka1doq8tMY2XcjRvo+yX7Yz2GjXb3KuKB3g7EWs6sGSF1KZglI
BI9ccsdAZQcKDx1qW2oTjNn+oJl0MhICcr1dN4yXtPmcir6GxAavI0w+cK1jI7LvvDx5Kxv11WXG
KWypEytzbxcSqUnEriIBsFmQp7OMmtFkWKHUuEuJ8vV6RIGpGT+NLbIs3XvMxIDzgD08FfNEFNbB
vORA9/t0EvGe5HiGuvhg5lR0ZVA+JHhoDAzPECVBVWBTaSBRGb1k69UMbtWxedFb59NnQugkFzy6
YjF1nA/64pQWgsBZbj7UMg/oz1c2tHPNJQJQH10Sl+KLRLy6FBWjvsoOYIrFsyqvu8rW/kqz7gHt
3BMJ29RFOJuI32jGE4c6rcHQz+yXKKbCAtrrHzLJJmyiyHONa570D1J6j8KokWrFK+EHT41Id7pb
vAwGpmlOE1hYnMP8w0XofnmO9ijtCdeCLRcptGatgi9UFDuY1dBg/A86LA+e4wMi7ZOvwue9ZlaO
k9LV6kU2ObswNQEWmlsZuienhuipdk2A8RaFFNZJ9qz6hWEyR0OSKmytrReDiTY6sK1PBP976VJu
yxY9lkvHaDDsreHTeCKGp1/UPcrlIZku8fQYyvhS2BN7SMUfnwq6vXoS3Y4Wm2RIbVwqZpz61lDO
p4aHY0kPJ0E5Ol5hyEXIGunP700ln3zLfu4KCDtzDzuJn/LIwilu5PtUJmzAWKInfWBel72lHrVL
kHNuapJqycn3EpXjw9SANOPcVOsCwXvnMiJTO/bfYmFGXKlN2RwZ110ITMS1rt1ArVrqdn0Je/Oz
0upZSGucjQ7aYN0uBIZmz3FgE+AdVK8Wqq+FPaQza0NcIxfjnuGeWwtHylyc9AWRX8otNzBd9igH
sNIVGMxMkTfA/Yzt3OOwnIwRo89KFQ1sG030OHkxYkI83g5AkHlGkYCFa5qXrKtfKJ6bbUjE0Igh
kfzMbTBpd0aJjjWseeVLtIp0T9eyEPYqDlkMmIy9+G9yChAoN8WOI9OqyLm/PGsWHyQ/9aD9yEFf
N5MDguW1z6xTI8d2UVppxovsHBSKMZeGGueyPQrsiCY2/NuouqF5cPZz85wZnxEOqtiEV563x0zK
4xjBwlT5PmYxxGZwO4aQeMhBYN3TF3kTHYpsfIhajI3B+GVP9xBQjngiNmZXLkfbXfu0mDM/weDf
d3fI4CDqyQnnoxH80IYKtoN2W7Bg63X1RnuNxSLwn2qalkVXbNvCUKvJw4080uulM0La+5NHlK7D
OHaRJRS+bdM+6G7VLzMP9MNcPPvZ3kte+0i/qj78sI3wJzysByhAUN7IYcW3os+oXAD+OuQckwif
JCkpZWZDjfHp9kwLudNRZR6qmjq8JZbTxvejyksP2CwbvjpvH7fmZYgoTlL/KS6Amkr/3mEOSGOT
znzn0VsiBnUif5lJyA1yto8oNT9H33npg/ZcZFl3GgRQ31zVF0WjdWt6MN6cSZ0Nq/kSoTxWunVG
b53C7ubvY8+l/cGc6cTb8ADvFeVd0r+JJD8xtVvRpyAkwHpmFvfowyGYtHdau8ggALDCpbu0dLnz
rnjJ5kVGWuN27OO3MtHvK2AAhT9dxRTfMsa56qx30+gQiASlByXGG9bZBQfwA7zOOYfce7VdwenY
2/WochbuaJ0HkBdN7ybLsD+GYSy3ZVWCzk5fqRLzlS3x8xUF5YrmaLAms3aiibSpadD6mbsax5D+
GrlOvkShILsXSvVy7/CUCAp/V3OUl+p3eGjtxSRZD0P/pG1Dq/pRjMZda8a3qeO8G4n3TmAb7VmU
zTnLYlT0O5BqiO59ilwazludYsSCj6OXCEOrFs6/Di8Ut9kZkswXCQ0/EzNdaiblepk4s8kwfOp0
95zO/YPopE9cmDkwn43obPpCshh2ljKfffOD1tiVoRq5OBMRf1n7I66bTcY1bBP2nUSq29ojU8EQ
2iB5O5yGugS/w3BR7bjEcIUdWQ07zaKf6LZQf0N7PhqFrsuQhlLGuRNVsscmxXEFvgMw6oe64/Hp
sr9B/LAO2jYGKwRtncyubmGKIIe7ZG3SdJjVtRyGTFOeR42QHOywnFmzkKVO53SWwIzDB0InrOK0
oPUCFDTrYm7SbbBlAQaTRWkww1WmEvqGdYZcbMq7be4FEBzG4Vb8GEQN7dyCQDoFzsEbXUzOBk3Q
AiBFYb6nzTqlKa0YYC1J+MR92UNP19MDffrPoiWXPKpswGCm3I1d9DQUaFdK9yeds3jRpwhrDK0v
Frpuza3Zb9mEA3E48b0VbhI3dm/LFq0WnYB2YWcR3iaN9o9stq5XfJgejRyz7B57q72kSAWW+DfY
1oqGs98QLPNk9BkEaktmxmtzjG6pC4m4ZbDIKpLZyYtlmNuwQ3wFkMZCpVQ1xhpZ8iWQ1lceDUhM
EMfXOsIdqWFAos4eovkiT9hyiYzKjtnIGUloNDcA8fthdClxd5dGvPUb0BK9vtU0BtS47aYFiSjb
rqBQFKO7eDXuK58eE0aXdDqpWkF37J8TbNT0GziboTuJdPIQrUcPvc+U0VFgTHenW9G9y3BfpU21
eAZSAYvOKGq29svgRPuEM1SHmZG0DeZOTpivoprI40n3Tj46/kUdoSn5LmpI1n0pnQ5SUvM65VRz
Q8vC39dkV4hxWV3lAJnVmB5AwwwDMSg6Ta0ViblOQBlHXbjPOvWpQVuC0IcXIkcHbncXXTOslWj1
VwFDIGtGcs4SRnbJdBvK5stL5RVA98ni2QpX8HDEsxFOm0Q05qYbWhLVuHLamyEWTNvzVG0tbnfd
TuYwxK3dwEB0R+0xk+QUpOZb6Ixym4JvQqzXE6XLT2kA18QVgyyWiDy+p3O8NGq5QUfibr7XPw19
XgJrq/OaS+OnGIuGYuS8RYaN6glw8GIHx/+yVcPZNMufijKU8rg+0iziDZiaB/Qs9tQdRtobfgdb
Cu8ecHco9B3Oe4hZ7ximOTOY9R3czLcuTAzCL5n5RHBoM9q3KKmpdySV0OSYXxXxwrH8tCmPMDwB
6UjcbEcixpwi8BPkK7FtWPpB2qoZVM0+JhEd0Ly6lkmH/FDkSOPj4qCLfhsW02vitmxw+O01FAcE
nkLM1doHjAV7UqoaoNxtknubEC4E6CyHEztauXrk1E3fX5YVmFd+L2PwsRBoJCsgG70fD4vAIaJ4
Pt70VLa0E9e5wEpJVOxnUJVvuQnomZ7rKremdscD3EJ2MrdV4hzdzDSP+CNZuwhEWC51fB+HJiDR
lRFdWx++v9YMsmLpno0ZZ2rl1i9UxOqAgoIomFwE/b7nLGeG9nBMUgHeHAjSQoqxWVRafypBa9Hp
j6dDgvntQLJxiBjykNIJpm7zkMnM3858Xe278KXCtE1SLTMKt5qMg6wpSNj0AyQcJWcG3WFJClWE
UiXA5I6s7F3zXUI+oPrqSGOzlsjWFBGlJV9GtxqXRj8n5wnzSHhqsu05Pn0/o+8PURf3uL6iL6NI
9V1tiLU9P+XfP2Bp+9eXSATpDOeWswiyXqctZero+YdgH8xPbkbQWf/m0MmKVanPa4KCqhtzjivz
IqB2wu6Kw+9f4t/fBXVUQL1vycbsncciiOKlsAbqhJgiWuXTCoo/pnO9vdp1tDXlSB+DEJOF1/Qc
ejgyExSf0jycRomuavj08B3iaIydOebQmyjWmUZCOdq2Y70RuOkPkWSg//3h9y+VrkN/tElrJbYV
sSR4Hb1uJ3SVNPEcDqnNXDn4TfHWc7BYf38vMmPqmO9/+P50uhkmmzVv/nkUsvnh+7u/fxnaJrdP
3zyM+fju1umxiZOe2BW3Yi7EFffbZ84cnTFgO104iUsH0/jBMQgZ1+DnTDDnD2p+EsGY0MdvBsHt
JZODgya2RkUnU8JZxtQB/ZsXmzFQXyaR6cvciG9NAs9AMQz5oZo/WCSGHkRwk0EfNBPmXQLl6hBy
sTiH0saRWin8RiaSJmAYu2EKP7xE/5wsBhz5MLw0IPa5b0hdht8BE0WsA3vihAQAG9gOAUe+EVz9
rrqPA6ADepJ+eFOF96Vacygi/aQ+wb76Mjpc9kbjrJM+7m+83t74X25O8dWI2uUP0xDzQ959Uw1M
mCzGF1AOwnKIaPmnANGa7DIA6xeqQj6nGrykuNd0GiSk2ZsNsO2MmRXunKJBA+JEx87V5SMj0265
HzRb22g+zXWnpmsEBhrAl1efkEpMK0sZxCs7wZyoLc5O0RNJjQ2J+Xt9y+ByQbbnxHBrjTJDuxWO
Kl5zV8PmkUPvQrOyyJ2+3NK2jS+ibw+DOW60qnb2zuxIIs6VBnTgrz2XuNKWQc8St7HcGxo7SVoU
YCUnpvB1mtBOcXgLEAxabm6hxhmfW1mlp9qk1rJDwlOUVEt4NDqN6hcvCRXpxEzFyxgCUIrx/sbX
PiJolISac5pci0bYZ+JVHxHVUrnKu74KwIPlWjIfkAElfnJfQFg7dSoB8w3cal2xVHMYzz5oDjIa
m5jg4tIsjlB4NmWiyX2c+caJ7MO9PQwp5+Cm3xSxc/JjG5nSpNc/UnBv5Lvl6cbwCOr0a/21kiPz
gKJ9NfREcG4cbu28oZ1JecEeYt/VTqxugKpwZFB2/whQBsN1ZR6KYgbDdIrva7X5o6sGGsgF82+8
xeMWN+wbN8S2HJqrdKARYzBS+zKbdqZsgweEmLCkzKVqBwEfEv11bu7hjzsPUKYWtjdYkMhVsbOn
ilxnxoZ7yLM1NEcGLrMNx0/r8A76I4dygehgrCL/ppr8re9S/nRkHJkEP/VoIC8IVmcQptbu7RjZ
3WBtnWa06Ib4MF1IzTtlKNMYhNOTwmYdLApNfMJ4ti8xXn3Sp6NjPjHHIeixpWHuCwIaphWZ6zH8
5NHfVIC8jxaD10Xej9WdXql9XdvZ7SDwrGlM4zh3x4eWUdxj5qZQmSTOTUObuY9jkBPg1zYLI9CD
jQfi52gR3wsvRN1kUXRp4wCQAdfEOOFeMDjM7ohqu8uAx4GHztNHI42vPnHaCN1JgKUvlC2kFn4a
Q1i+hll+KOO0vAXBJg9WYWGtimPI35GAOuojbNhYKdwbrW94J0X4pvXqg4EddAw1EfnRwnTQRLJj
4UCs3Mt89X2Bdbl7LOYnGuAOYMBaoYBGuMmGII8cwKyDBgUOI4Jv3BKvSc9HR2ZXMKzPK7KfWzvP
zmaLVENDXWkGAvlClF+1pt0A2kzhJqThVoSIpFpGqacs/U7m8O9JrB5YQ8JuJ0zPWY4ALjcJ/sZt
ppFAUoaRfGpq8gZtmCw7PDMGdFPuBm/WZ3gtiMoOW8X8SnogZeKSoxr5mM6+QfKzd3On/gFXmqra
dvJzl5uKBgo2PDMjkC/Je6K2gDb1mXpyUgug0vxVlMbmfobB5TU5p81EZLQZ0ogvPNc52bXtLiyR
xKd66C54b492yHd8gzyzYKYJfP/JXrbohUpRzwUP7MGQY3sdwKRo45buQFMQpFS5txVwGEQVnBfo
TubH7w8G0qnf/pOJfvw6SSYPyw7sCRGZKyOtUgpvozwZHo5b/PSPmEz8/eg1MLJs6k5G3Nc+j/KN
o507GCM48AeuhpnFBZcGHeJoBIexBCrB/G8pM7e4F134DkAmH2S+JLIhv4laexm1BI+wQdX3RfAy
FGF4Qs5OIKBaCuXi3/NKZIMDmfKFI0+yH/UTDpxNYDfylBP+BpxDumcYhiRn9opacr4Z64n+IFvK
gcBsDlU1sQ5V6lqrMdPJA0bu3VisZKzUmPEUCZ8gZGv8f4A/Nnia6nuG9Ne6hDtCpkkAlc7/ZNw4
nXiHuiVlfLSd6ALvJaTfLRljzao3Bs5N34uY66tzgGTgOb6zBSFzDDZaODVRslUZCrywog85jF9B
3oxrK8ViSfwE+NiALoH8jETvckRsGO4DOwFm4hhH1RhAkaqIFcEYBl7gjkPHEGy+vxXEtXtxpuwq
g/TshW6wa0PKdFPmEjCAG25JI4P4Fpf5Tctm0CY8Yp7YV1N1t6Rn1ne+T5fx+8lnZrc3BFtqV0z3
iO/CG6k35PIgNIn08qnti58tun5R4eb0Bl/tZeZjHzAM7uuYeA7o8wuwJQFKDI5D+P+xvNrK2ccj
Vg9S4IjcNk243qZ61U0Jb8urbwwEZos+H9zbrpefrqG6vVum7q3oOnq8JlrPWUaFz2sVJrd+7jSf
tQtqYZRJ+RDUabodxuYrQECIAE9Ym6IkW1YULXVIQBuymO9oaCoLq2GEGDR5cCnBiu8rD0K16sb6
PIzygQS9Lz+JxxdZj+FGamBl0N1S+Sj/qgXYofy4vyST9WiHudhkfdKcnDJ3d9+vvzW4xAYoTjdD
aB3dkRv+e+t1iPHddGqwd6pBrdi65gOMxek2M3LnRNgihO+GvzbGprUL5VwIIV6+I2EvOniSmEol
p3UQsY8h+rwhcsn+rG3tR7HFGReD/HQCyCOp/dhVEaHwkxPfdsiZDG9OFdOschNN8xkYzbBmMAci
JA4XPuCTUzFnE/cmR1bd4wpheeyOIxrORWuOe8vq4zsUNAhlkp6cLATUtHyDgyJwZdUkdrCyE7e7
0SnXTizg8SEsnffvrypgGZvQ8bNzbzeHVhbhujQme4Vtyb5EtV6z0wFyhoL/nildvINmeO/j9LdP
fC21AQBpOpXLtEHU3rzQOGg2fY2QnR0yA+7jcULq8uTw+2eaSk5c1t22LP1+p0H5OnsQGTeBk8Jb
7wV8hdqrtkmkUarZ9nAmaJERVun4y9wGiGhJFW5iZHe7YXgUKBAOXskAJpSB3Ppp9ZxZ+bvNMbVq
TOPRIu10LozNY1/rFapgXAzQl1Oun+JntAbi491XkBFogJtQbsD8hr2dXoGAtzhrSTrRRfgygc47
8LhQ3rqbKodh7GW+tgFQijy81MWalk57M3ncw0aDISHTh8BbIqEf1kiUv+BcU9pErY7Qjs98vXvO
TXoX01A0W5MF7aT5zTYre9iMYsQkOe8hEXcbt28zLpE20Rp3mnhbEwR8tPNNhqroxnPwu1T9EH5o
QXEC5JNdDdXa65IRT6gP9gY+//gm5wyQpn8N4Ktta/j8Syi7bw4H/CuziXutH6w3i3MN7ubnKu7L
Kz0tZ6208t2O8TwRkufcDkmBbGAw008tRJimbErtSHuqElo+qJ67G4E/wrLi9pCaJaTzhv+z7+mv
++k1T5tzrmMBVFFRnBy4ppcYyyizLMe4x3ees+qP67ZtjM9Rm83cAyUcqsaXdq7jEDHcMR14wykT
rPxqNB6QLEGI89FejxTNR3/+h3BwUbPpuK5tkIubydQ52aL+WMAjy3Y8wIfAoStAj0FhDvNuVU0r
zNOQkoxhYXOsMeSR4j9b0cWPtmNuvFtw43RhPHbIbd3WTDbf9wot1obiLNxYWkvPXYYDzjcqDEz0
z2E81HdmLV8RGAZv2VLLo+6lIQ8L20278ac8eakGZeNjU/YOinhBmEd4RmT8ZtUC1qbk0qkS9zXw
h9dJ1B9Tlfe3zKf0XTYN2V7qurYxW6YGdDOKtan32UPnoUskIEdjlyS3lNRGhuhRiUmh1E5TRi4T
OYH9o828ip505uyTRH9zOEpsS+Jij7BcwxUBhUiXyJ+gDeOXm2rwgp0Iqmd0SXKlpR46PPawZRbi
R2B3ffCd8Byqetr+toWxexwt89zqY/0Tqs07LUFBFloz7lqTfFXhVNbZotGzLZETc4lla4NUrldG
CHex3Q+8aX24nHwwX0bPO2cmvXb4/0b1bzf641h8/e//+Zm3WVON919++GfnubCwkf+/neqvX+lX
hjf938b275//zapuYlWXFkZw4TBKUcJw/69VXYn/MKSr6zRGHLK7pI1HPMurJsDf7v6Hjr+dX7GR
luuWpf5tVTf4LfSupmu7GN8VrvX/jlPd+LNP3ZZc6njlTUdI21B4460/+9QdgpJlZvVoQ0Z6G1qO
btxmAEPH3AjPfggyAQoFo2ICVOmI4jgHdvOHl+pf7IP/kbXpJQ+zpua5zX9i7vnn2cwA+O0hWELo
EjmaYUpd/vkheHX/r4fg1OGuKzVrZfhBuy6JOrmXRrUNJWgJ9ONIVhMYKlNY3CBtZEDsgZsU9HPX
kefsXb1rNqFh7/7+0Tn/8OB4I/7o4y+zHL9z1JHIkAHfmGokDui44b/S8yRooqO7a5stsPX+9u//
sDE/7T+/LFxF0pTCEAoygc5188e/7OPG95UL8z+c101Re+EtVUoMKDwGnt70F0J6XbpV441VuuU5
dH6Mmhk+c8hjpFNP3m+Mis/hP/2v/L94m2akwi+PRwolwCAz70eX8+fHg9HSCVJUvqQ4leUxA4+H
77YC98YQH4Jqw7EwHo+T7x/jcqrOZSqqQ2zTbSj1n+iZy2eASExxdEquwRREqSBlabt2OwkVrAMT
sVll28jzbQTDKKGHNc4peVGJOv3DC8ut+8sTwccjwTxIomKs+S3/fL8PM3++Ov+XYRdOl4x4nfib
j+A+QEnGYbevphKu9tj5O9eoe7phVruPHA5DGCgYUqjFPzwM8V89DEuXhgG63TbNv9x5Gi8A5atL
J85rjiTRyIvA40BaGJwkad40dHPsIUKwDrxnU6cQl1MfVQ59/P/+A2GVMVmGLImowpmXiD+8HuTE
9bAYaQk2hfVQu2ScUZB0zO+CesP52DvjJzhxaHqeOKEyt4/GbR+hvxVG7j78/WMRvy5HYGYNm3XN
MpVp/3U5aukU1D2uepiw3PMlhGQ0WsyjhqG8ReXvL92+eyaIUW6yWmvxGEb6XL99xZI033pq+0U/
GITl0AXd9hZTkjLmP7PpQH4gaIbx9g93hfnrXQHoQyid3hhLqXDnu/gPL15bWFlE1Dth7DgRFj7L
3FFJ87af8P2qsh9OZdm9FJL8R2WK4thd3GYaHqdS28845zt/8LtNGw7phdm4O5evxOKmTPc61d3T
0KkR8AfczzkcrASoWxQF5Gr1RsgALHFmLPENWm7Yzioe1wWgq/PA7J45c6sYnUDxGJrmNDKRPznY
aMmXh+FbNEA0maB/tZxWTjUD3oEScBGpFsy7cJjhi+5QmuKiqjzclaZ1dMr+ixTZDDuzE90mMVzx
3J/bhy2yz2BOTvv7y0D98qoa82ZgczE6ICN/vQwSw4H31hJXA1HeNWJ5UjTVNlnMIMXoSXas0iLB
Sj+iAheddkJfe9IrYZ863K6nTARPmSsOugJ14Fi2RRMcqkAwZ03hHx7uxvGmhKu8DaPJ3qP74gyu
H7M013428tEz6G6hdwXTNmrXxq1e0VmbLBTRURfpc6oFA2NMn+hZhlrCRIw3Gekq/GFWTv5EKva0
8TXQLU6Q+AfVl0h+6uvfvzzGvOn8aWswpCEcSwmH0oHD17y0/OGi04JGkCNeklwL9yLokDjXDS9F
m1FcuoSUPI7V9OnWTIqtHGg3SXzJ2pCqOarSvssLZcNdoyf/949K/rJVGmwPzOolQTm6a1l/2SCA
I2Bw6gWtDYWf3+5cOgZTu24BVJwMl9nbkIbxZipeY5yw71WHLyAc5MaHb362KpDkhAoeOoML2oxv
NHR7yxhy97LkU6QafbfWNeB7qEppCaqow5Wtcwwdjk5BlpvoEbmY6K8Sz8Fq5XGaqDNbrFIfWBi5
uLwu1XRX9tUThiTTJ9LINavj378Cc1H4x/dFSV2A+tEtxUuA+lj9ZSWN6ijv6U+yKUrRnnSRYKaH
IBhZBfo++tdZo/+gc+4eEy3Z1o0Md33fP4d2gFR03024s3+bC4QtTukokv5OlWq45GRinr0Yopxp
y3NTgoIEEaJ2doiXx8AstzGN4iZIvVsPoOxpCpDtzb83quzNSJVzoPPwZmXhpYlC4yh64ws9qLHt
WxHsQXRQ1uj1FTqODiaAlgYgmXhVu5N3qDinOJkEk02aEEZyrDktfMS+bMsj1sF7Anq6Q8KlsCjU
ONBTQudSl0V7TBEdkHeq75j3gwAxE2eTdtrL37/cxl9ebim54CyX7cJ2ENRxrv7zbaDX2E/bQZqs
EumPKHRzWhf4lmToVHAfsI+mzDxuQwsQbj8WtH17ogDS2Jl2//BAfr0f2QLmPjiwbiFs8ZciMeRy
RPSI7K4Ljvqg4qPrjS+h6bYgCxwwyomT7MMMxnpbooVLsEZZgfw5maP5+M1GsAPxDyvoX6u1+VJ0
gVyZBv0babh/vRRD+tToolHgDXOfvsvFe8oGsvTI5bl0bZQuCanStyiHaTlpDnK4hmAsuCAw6EEQ
HRFF3VR5hdzdBB3XUcCAJMgi9AYo6dTc7tXo4C+IXbYZSXl3UTr5qzG+q3O/D/6hUhJK/XJEoEZy
OKRwcwle4e/94g8LHtzRTq/KdJaYW9mdQ1xBWNQjEwMxHQbCnVFGTcOqSkhNGrGgbku7KraMgszV
WEuao03PBWh3L9DF5TlncLWR/TGxT3aVqGVB/+Ge48OmI8Rg7hLYd0o1eKP6YgU7HJUMORHJhEo4
6khSDLQ7C7HGguHhnR2acJDyuLgPocOOEHePdZsTHK/lwdMUaZDw3eyUSUusSFRu6GNrm9ArfkgP
jrxjBwM2kdzE1xN1p8jv6hvHZI83iXwjed56mXoFQ6qNfkZiVQTvY43i15oNY1w1Gvk/2rktg+xx
FAy528wjEio+A6G2Dlxm5iJBLL5O9bw6uw4WEQrAveZq+Arn5wvhggtnTxOy3AUx3Y0wHXF2dTkO
xUrWcCRfRNX5G7+skPF4yU0fEaRTugzrLLylFzo12Ksctaw1I7gtS71dFQ0cDlPW0bGXt2WRfLVB
WpJhjXDMMvQrS+OCfsx947gdXiBSr1R44w8FAjGLNFS6adeiz9EB+Xm8hyL14Ln12oW8ItLqjJTe
X7hMwldV4RGClaO5iDBdj4ipHi0rJzfNeAR5GV1sO6+gbsCloptlMTyiVxWGwKCkC6d56Eawr4xX
HcRdq3ldwSTofBTeoI5ejl3Oxjc8psElMrR6naTJsIf6uGp47B6TjiXuOjQ2wy4nmB7Ib70lhYCp
FmK7dmZE5WMW3iXuGIKm0Ak9C7qtRFu9c2SRXwEnIo3zBhPaNuMcK0sv7JZMLwe93+ddVTMCEcaG
kVGwCfVeP3eW/9VE5Dm79AAXkB67+zQs2vuobl2GnGSpo0xYhIEGVA5XzU1E5aPC8/cHezLTReu4
P6DQaNjCcOt7dKfWYZNcKkP5X6QcnW3uRFLF6uwW3Myut0X9mir72tJvlknoXeMMLBagMOQiBphp
ww5eQec/0TyJyLX7P+ydyXLjyLZl/6XmuAY4+kENin2vPqTQBBYhKdB3Dji6r68FRL4b+dLqvbKa
l6UZUxRBiGSAwPFz9l679Tl8jr7JXJe1hTr1elBc3Lg1d5VpF6QOeKSMmPNz3einMmY+2IWomg6K
cYfHCukaIW2wjIDgXryRSKSqii/IqUY6kumwaeXRTFryiHXUT3ovvO3k+OhdkKE8gEsjFNFDfeVA
nvYn3ToFk/Y8JlF/psXiIiOUgPtlYZ1cMT1orDjPkRxOto4lrJk72aHu2Gc91LxLLfNt2FX1mTiv
bte3EXP50lCIfyiRsOY9tyEDulD2LL0tCDScJfBB9qCWHX9icjEYgDLqSOP9I+Dz4PRW5uBswYYl
ONx5ZWaKGnRKZb8dgQudJCF8jVtHm1yDkSlC+HIW3qRYEqnrY3Nb6RVhiIPykAT4n6LlW5qRgYYP
00hv8TT/ocjb+V3on4VSAOYIs5tV6O+9FWsHlgbujawIY+vCeaOXwwuwmO7AKZ95vqZrrvXeZshb
eP3VlzQj6z5+GGMlHqP6YYqd16TVxgtHSPzkzkeNIQ+y9hAs2rJ67gPSvJO4uAZD+6JH1fRBCNl3
B5XAy+yDN4Lyvufk3LTawBwAYYOREuMckrt39auaG5awejSBL8IrguWKiamkyr5mtRcxXs/uLb1F
y6TIsYPOP+0wKNOxNzpxW250s2Sen0AGMaIO2wwgFgzTLTFsaprcg8/86DKgXawM1gky5hwZW3r0
lLrlDckWyysX+WwZkfTSgWayVHyzza+KCL5TSmNjmzdT/p0Z3jZtTe+nAAW91huimhJXHtoxEAeh
ZD2z4PRjmjRo4sQDEuLoUgc4YjqiDR9HEmRWpSJ6yS66nwZJ3Z7/5Mm6+5V4B0Y7SCqnLtjXWLr3
LZnCEGSie7DT/pMTKedsz9TxVP6UqjQf0PCRBCYvQ1H5RBmGpEw34A98JP6T+AIPFxxL02dglofj
Y1fLnyIqkkuvc9FTof4jzg3rW4MUBMFoYCLEx+HeUohcJtsAo14g8UkG5a8Lb7wH3h/fXBR8x1AO
GG4sVZxjYfdbs5+F3U1WXgNrbPCbOYTf+tN5YBq/8iPmN3j2yFd29OxR+PGW6yzA/czSrmXlJdcx
CK59lw5XQ0t3NhqCVcEhtwqIyEAyZG1Z+tlnb2YOw020j4lhvmOOKp/0hl5kF3sDjo8BtVeAKm8q
IkzimrMDeuLtmsq4r5oSmcv89UP/664L1XyMXvg+ZR35z/25cZ8Zl2iw2J+qChnVMJ9H+s7YeWH5
5A1gGIpaO3iKaI4p/uHU8XQUJFesk8J78Mxk3I7FpD+l053SLfsAXgZUIrFEW6V71g7UMY7bPkue
I1MeEHdulG67R5sjfaXZTr4bGEgDesTrAN6wPoc9isGiKyasoBHnxsEYIP1O6DRE3Dx6iXWomMw7
ZvGZQVnLk36NVap8bEyVIJ32XpMm9s+GZXxwyvoi4DhGPF2ne9Aor6qNgp0L1HgXaHj5BpmwLs+C
51bTn/PgSdqJ+7TIP1q/JKmR4IXSwddlxt20d2ry3z0mISjjkXRUE/GvA+pavghUjn2EA5FpCMLt
gYQh+Jq/FAngezIBL67XlYc5h2zNETcwXq3Es8Sihaz/osL8OZas3slMDSDLUXVzjRm2ehWQWECm
C0G3RruptAAkk9KQ5XdJ/epG/rsUrYQS51Y3W4eAnAcOC74OrWlYIsaJx94iIMbNmXKRGTj5rbvu
u+KE8dM+WGbH8Bt5LWecateC60FT98Uhbu+beIwOlpvInYhw9mSptoXMML5JyeJ4iIr6Ku1mlzlC
Pua6fwz7Nn+wclAKqcHXx4fkQIZu+JykpbdOGCft0xTL4dTmyQGLlbgHCR7jDX0OwXW1YxY/xunB
qsLqrgQEtC4QUq9BZJDcRzfwe1KTZNGTa9NSux2W85PWU540uPdoNRIjkjaB/rjcuF2x7XXPWbeU
rGuD/AMymGdTqavJYYt4P7u6KLQ3hmZ96zMODNFETIAUp21pfiK1zHCu+MMT9KUBBXKE6UmG90lC
9NcUexRVjXd1Jbnvab0i4NF0xZVp9JH5l7uXc18E5YF30pjvRpNlnvRBUgaJCkFS1lx1zl8PXuo/
lErIjelybRaumh79QQWcaaCettWQXJGnkfNSEp2e08U6eQG2PqMF/tqRAu+k5NTrs74qQ9WY6H2z
ERQPO0tT8YsctWRdVgaeuSHMkKoI72E8MYpAieSG/gVRAQt975384Q4u7uhuIzLo991kg7LhXwGn
56OC7PNmoPKKHTFu7anooD8I7QnjSYkpfRTH0SlfNM0KTkmMh47z0Gy6hYhrufbeKp1rok3DMRO2
fjWGDjG8sj4NzXSv5nzTMxSYpQhvmI2xJelEVIRnyycrd5gocFYG5QlI1QrE5ATct5MehsgKF5be
RNFOi4l+alDNxBVU2/TfN8TzjhsDrD79SuD5Mrn72w0c6n1S5rPpeQ7Gw3i7Wxh6BcTTK7yR0eSf
xdGcF5AE3tlom/Q8BvX72GTifv7BG8mtL6oUOoxZRM8gyqqjr81rxMknms0zHS421Xj2BjIYCtdS
oCBbCLUytS5tjKQKXIozVvqmWMhDM4aNrtI3iyvodkpSTEEDeYDFFBUlgZ600gLXybdIIalBpo5L
dRo77zW0c4oaF/RD8ta1o7jUibDhm5Hi40E6IcyZU1L86SdB9A2OZEtaWLFK61FdusyhOyo9uFKJ
s6Lmam4KJf+q07P2sR5RgnvxIx8+YR2e7u05iKp7iyBtLtTpbbk36Db+ga4P+SdzEO2ULCha5uBO
DYQVdBr8loMXHnTPxDg/VCvCLkBLBXW9HUggMAmhOWKItp+aSXC28eJ64wTeeM5dihM95OOxjfDJ
CTAjtkPxy7NtRExzFriucoLpbOum2mp6yDSVrEOrGmgX+tsCF0kJIRifiNMC4i+87q7NwvwOKSjr
cuX1x8hx95jObdAaZHdIU3fuMafSwCUDqnX94i7gCFaOra6anXTXyh/FuZMKiEEZ75KwLQ6T53UX
WRvXCacs6x5pXMk9kWa/0wYyOELFVdRtB0oqXxHSxZUELV0a7FFXfMtxvfVu0m7DENlTGSSwvag3
Nn5KL74jl5mGQPyjUnp5k5a11QFA3lPknWwJxoxCuXzorYCpmf9Bqae/sKDaJI4dHPtBT4io8rBH
GjQZhnGyNw7YgL0rbR9yXQl8g2HNOkekt6F8DC84lMVK1tZ0kjHlX+5SubUQ8C6cJDzIw5iZJRen
nSlk/VRMpM5pyi5/ahT3AtLIDu6+eS7jYMuqwPyA6EpUdRiEr2P5VXY9CGfXDS+B0sp7SjVU934S
nWiZyk1nFdnO0MdsO6bO9JQJ1NGRVe3H/JfeeSgTzd55wKE6HtsYh3OSZs5DRr5Sp1n63eC1glxs
+gY1bP4HPWezyZsk3BOqgK5FkcrbBmE5I/s79lwPNuN9y4G1xYInovV8Qi9yGBzz3XDD9ojOjbT7
jrUfzr0dqU32Q+aAKq6M5M3TdDLES/o9hAWwyJd4CZy2mK5egEts5TQ50sWK1AZN6cg98/xR1mVw
rw1feqmc53G+8dtzGBo+cn7uYNV/1Bmu3ohjcJ5R/ZCqUDnjabnrtgJzoT4m++WuMsb5+hI0m2Vn
jm6rc1KSWrLsqXId787zyehyHed5eQKwD8lY8Pcd0QY3BJHMPZZX4jKYmNIGTeXyMhQQFE7SClkJ
r2r5CWetsVl29nu7+RlhDXNiyghpsIR0LpyQoqMjxYVILAFwMyUSBNMGdIGW5HKL5rEu3PeR/K0N
/SETkRpQUA9Tu5HhF69wO7UxjKCo7h+WXw2B9qNKu+m63KOPgtWrwqqx3HU1EqQhisr9cpdIbljN
YqQTM+8t9lCgsbwocBeyXyWK9MqX6dfyoA5v8T4e08Py2PIrX5+7HtPzcmcg4odxSX3/e2sinVcj
1Infr9ONGIsIF0LZ8mje+XILxszYLTsDVUIdFJUdfj5eRpUEXKKqHlXu/DKagIBpJx9flzdrKMDK
GQaDziBZam0lCb0P+ArLMwOEo9CNi7vlnsP6Zw7KnM7LfoJ2ngyZxXBYHk2ZWMIYb+HkzH+lL00e
EFbAl5nXIJpBP4dzrPbyKIug4s6scRDOD9p51zyh6P792O/tgUIjW0sel81jTbzqrZ/elsciXeOt
uI5xWh5skOdt6m52HMw7c6Vu7IjCk79fhyqy5si/X/f7dWQEqF2MEsPR8twQJ8c9PfLf/5p5HejP
LksvAR0qgW22LVMhrn9uMCWbV8RHc9XaXv7x++XuYGIBIj7iLZqXwcv2/9gMxbeA3G6zRqkdqB//
2CbQikutOue4/H7Zy58dAFg0Tjg+939+5c0r7T93mzEstnAby3W37P3PDpb9SUEjr5L1+HsPf9sm
MxN57YBGzO/4z2tKe+XhwFQepHWL6Nc/f+nPNuAp6iPoX7RMhNf3znDzfZFftKK3WU+qNr94yw2B
QJjk54eiMOXx2CFJhDE0iNv/2Gb5ablZNlk2/nN3+QlJDdHXNo3MeSfLr/7555zlL5km4mGpbGL/
/mP33vLAn13/7SUmTo3cNoen/fuX/6c//ee1L7u0xugHpANt97e392ffyyZ//nSHIOE8+ffLb/5s
9bdX8Ld30dcZq6t8htr/45P7vT04UYWIOyENqSk/KdZ6ZKBO/gKgwaD/ST+ODN78JR/Ak2uljqxg
frSkWtpEQUqq53wXa7LchRmZX8vG6cQKpZ6Lcl8WxYuDn+9YlBHI0nljs7eTS52HcrU8KloDSFur
f1uemvRj8qDF7WF5bCyz4KnrILLzvOVmgG7RpWX3tNzr0+wU9Z1x/3tPU/fd6trktuyp9auZnZqQ
tDC/iNHkumX6nf7XG2jscSNyWpCoqHhNpqttZabA9s53uQTr+1xBR1+eWxtjd9QCzmnLo13so1eZ
2/V5V18Hp2+eAyJKkRFoI1HdBO+IqfEOaCRhXAyEPFJ8lT8H1ubYAssve9S+ssptXvDyU8sjBwfh
kIGewnm5oakBIaAyH5ZNLRjlCajc7w69h01fjMaNL2V7MpDo7zoI309dOGDVwoXyRSRRqez809Hw
lfZpmz76FPJ7h7nCEWZgeu9b8P0qVY8/yBbZLPs3OiyvYRZ+c0M4fhnRh5ewSbyLY0Z0p5XMX2PN
f152TzMSDaRfvvs9HVnchNld1k3hyUlbCM1akD+VFISrZbfBRzLXalPVPpgV+TopbBlMUPmMBBmb
O6oUC14/WQlx5nuHwMMmQEsDN8qET6hMse8alRY+wb6PEb8HsxmUjZkoRE9eUDwWxlhfyW7tH6V+
dTX+mZ0hK94KfC60KJAeoN7J32pNPYwWpRTMS/PBLf2H5dcOHowDEYZiu9zt0YWuatlHt9AT2ktn
QlOcny3gy5yqMSSAzClsauEeXozVvE8+XBR3bIIHn6vcKjWs4qPVKiDDWf86BInaeT4aTyVJ0dIi
ipdCr4oPq6ZFG/ridfDQlhdOHp5w0kwPYRoOv/chYucojMIH6mQXeMXA62Sx3T7EujUy+GMfGdON
JtTr/eBXHmZP3G4bNeTBLg2aX66RifCp0Wn3iiozmN7YJZMrVN2H0i3ubTz15z83XFjas+hKOmDL
LzWWM3/9SOewPJZU0GLKsxOMKBRjor8EnY/taqjq+dZpenLPwuEC7Gs4qFbelm2WGxbbPTQBbpbN
BISsYuPq5rd8Sqb98qzlgd+7+nN/eQr+9nIXOdjg//73/uyybYrqYObdZ6QDDNZcYFkF4J2qmHYp
S5NXhMbxNSiQ58LJiV5tXXHMEkiLubIKXxN8sBvfNL1DI9xzaoxEqNMwmNalPlUP8DiZtrT9tZ7v
AcZNj3pRgJCDRQjXIYnCsyb8+zxQwR0akV82dOp475fuLTYZEoQ1JL147hAsN8TZrhytA9rQAonB
shrvpAXpdHRbUJYyQjOeej3hbq3lgwej2wgjCtZpNIEedxiYJbWy11nU+GeJRY1LcX/BGIbCa4LF
YWSO/j2RJpb/oUBwRYzMKhvrZ+Ch7ikmVnxj8KVaz1YYK9cOgpjjLK37jZ90wTcEOJecnJafvZMc
yry4RXHQ/KTNccAG2p1U1vbrqsOivhpYo27qZHzVHaibodKP1YyCwoq1bhtsInJ4xikC2rDTiNdM
XKyMZwuAwQ7uFVxGaCkr0WXgHlVsrjsHNFdL6Ci90cRBpGU2VkpNHiWbNPpWtFl5ziK86Abc+2M3
8MVzS+2t71gv+rkZ4sVJEd6xPp8bWauhD/sVaxTwVgWGBKHoCCHsT4cKDJSrQ5wpyAcfjTJfeR2z
e82qn3s7RcYN8n1vo4vrjPyqoVNfxQpjnRyrD29Ub6EVyAeTRdOWE99XSyG5hdyU37vTMEKJcbS9
SHAW1GSuhRrnK72cl/7fs0CMG3OMBvjMmXsUVfsl5zikSnVHTMWdm6X7fKhDlGnMhu2iAm5v4oOI
ZSu3SDjJWJc+gsb2s486Uh5l8kY634rEgXcFxwsvZvU1lt19I6zwMdSz7ZRb430wxS++rX2Zfk70
zkj+Ou/zIBkQrs1e1JsXHbr62vBYZtD7ezFtwlPQUa4cL39RQb7H4cmplX52xCfqYT4lMdI/uuaG
5kX8ZtoYKqyrH2nBNmpN+uS9vrN7Tkd1md4lKeemZHyy+GdP6clqVvlMh0BfS6xpG7pVyI+ATzj6
PrHqJ8MG3zXk/Um3kV855gCsBA7dBu/0gU7NrVeJTQMmwXlNNK8VqyuWC29bCVYWIU1CIHES8PmN
HjdWVdIqI/qdG9EkA6dy0obgLmIKlSHHG+ECOg472y75OvkeVSI+DgLuIXODYg036ZTsKsf9ZeHK
W+Fw9iokyhNfuYOlvWeW9TA2LLWNkeF1Mm7ytmsuldt+FxJ+O1eJ0aRucXmfplXke68MXkVYf8eh
VW6TEQIkDIbvUwXtru2crw6/9KX99w3zwxesVnM4i7ZD9+2izkzeGpX/mNoMx0Nl0+oTmdwWtsrX
BGdhvgmJhmymcZOQ2RvEnHEgN9FMa4InCyoYjFpKajq9wYqFFkgxvnL4esDhmukefR0oK8vRWDLq
m6rowpPEjLcJ0eJho8XlEfbfjLtBw0eT2WRFc6IcPWNvsYxld/G60qD4o1oxAJGBL8Y4wRzGAKdZ
68mwd/Hmrk09XFsxTJj8ZsYjlq7Q24qUki+Wt65g2Jrr+qddh49QSH4WKXEZA+rPbeU5F1l4uzru
n23NeMBuVKyPSezoTAWsZwropzZicGVPlbdLdftYClx3vqXfSlRZUxSR04x8caUUywDgkhnNGfeg
G97B7khDKMc2WCXOAyEV9YrSl4xnS2zTHuZC7wZ7jLvR2oHTeWxGOCq69eXnb50t90SL3zILTIxG
NieTr+A7x2VzZtl3svPp3JrUR3w3IOwTZFQHIbpQ+k/o4/ZRCf2vkeC83OIspFCHyrXeIMR3p1xv
f2Vddh1oYKwirNpRlid7oTkf0uSgRG+Tbz3xGXdFQz5h+OnEbOZq/hXMw23Ia2xAgSYgL3LYC5PE
HUvtsXiTm47V4zBJDx6e22u7qtC/imF84ZvYHzUX+imQLffY9vTpsZPqkEMCoJjBZO/5ctS7ED7t
uiv6X504uTD2bkLwox5em2w6JmFJIMTkvnU6JzZ9wBk4NrehS38gWv/IQ/E9zpJxFZgFEL4xubp4
pLfKG74ErLs6/hFq2mNMMmTGRJriNN02Rjs85368jtvc3ytm4rY2JLgT02dCfFo0J1G9KYhRX7n5
ZF6UKT4d0+7PwiubF0JnmCMnzs8p1D0IldU5LcDViQJEuYs14xz8hIGGUk5ck5HAzzxvBOPiWsE9
iZJnCALkdubxLRjym1EKh771PCdU9shF4Zfb7MzshkI0PgtSRrWJZCij6oEHdyi4nVzcvDRiMGk3
AVcMEVxJkUim2NoOdTVdqxzagz0l/TaltJ168xJSRtzclNwCHJXXqq1LZtIBURVqqDdh43ZbFQHB
AWT4Roq191T61i8PsBxGXxPivz2HyVqck1tyKXwur4ivr3VYNkdYGz5rMNM+k/5cU5C+bs2EhekS
syAN+UCK5ntUIo+3rdg8aAnGTeGOyBUa7akygo1WZPa6tmgZTsJ97f2eiW/b3oj8bJ86VZAV4ox3
nSXae20aWYtklOkGltOphYJd0hy5lLNcD45YfGNAaUVl9q2Ilb8Fp/ldknW4ioRhr5OOmJs6h9zA
SJMzZmJegMZ8TUZi7jgbV2RnTWv4LtUGWoO7R7D0rkJIoUWp61uhgxGwyDe/t+WQkMXhWScvKUvG
9Wof1N5R91lltSEcXgU/92hh22T2G59j8H9VyjLOCqJiY7m5XGlcQE6N3zHlN/p7x0PCVvTRVzIN
wOLDmtq20O9UjFBZRjjw7TR8MSPxS/TJsy0E3Jo5yWmwqjs3JYl+In97NcSDfCp1r9sxmdjKsgvO
OiYMAnEgjJt85EctU+PWa9uauo78Zl2r91pefOivJiXQrcSPgRGiNVBDAB4J6XcDimFWLep4vMoZ
WJL01TYHeL1ndE8Ix6y3QKKcXaW1ycJx5wp/vBtMFTA4b4K9l+W/3M67o7dbvaY5y4up8cFXeAUK
pdFNETJhGzQnTqLWMDG25lziK/S+k5tfKvrHRK2D2GqRBUCG079X6ddA3Afwm49GH6YPy8rPPsB7
Dabod9yPmCeNS+/VxnPv1/017ZBMm2er9omrkxpsrTQ8lxZ5HY0ZzlEGmX8wJwHCPk4fUe9ARAlT
go3tobjDozQynu+jc43uplAbt2WWbnrPJSyGQcun02S5n1PXF5cwIZTXNueSokk+MtV5tx5QumVY
28QT5CeQPLnpu4ERSRtcpMvQoelwWRrEvL2mFnVlhdyDzYgJAOCXr+LA1PfKHtRBWqByZwN1bnxI
maeETPcWnzKoMSMAp2LU47hxCQc9TkWcbGwtrJkvZyV4vp5Ry4gjfdQuvaU1t9C9Wk1TPZYOWE1Z
EeSBvX5HGwE/SOncR9VITcoE45iG8OWhLjf7hoiGNTZzn7+TtjvDtc3TaIWHavRgfQz5M0HEKC3z
+K5HOL3N2nigJMdu73YuWUolYBGa8cmZqT7CNU2ZoHE6mOl90t13gm62WSM6spsnSeXyzoDSgaEO
q6Hxuuepi6JjK8sHX/XjDVMUJyU0fIfISNZ5kDh33dDeeYZqnkaSeLAKV1fT0L5peWmepmEYGGsh
XownIS9F396VkU4IuO8DXMawjZc5vgRG3x8H4Q9bfOzmyeK6DV6h3RBLxRjIGySEB6bvecVXBjnd
Rz3o8SHs1NyYJ7sdeVy81ZzgRNbHKegc+9CY9sdUY9Jufb15REaI36bL13hc1Z4shUmm2lOrh/7W
9vFDqt7YTiOKhAlu8qXVp4+QspvJKMOX3AWIIeNGPeUVxy4U3LSwSLiabxwHP2q6q8jF3iZ53Zyy
lhOvo4mL0VS3rrTEoTL3AeIt+By9ifkhum/RcK9SJ71DeSRoKaMjV5ZV3y83TgNzu+3BNJg8slbj
vLA2FRCM3Ew3ZEfKXTbKbkvKV7HutbLCimvweZnmA3GwzDUx5RrrYQ15wT6w7mgZw5MWP+w74Pfn
dr4Z09xcx6kXbvFRBw+1A/lkzmq0QMj3o6FeArsuyFCLoq2NZpG0rvDF0q1hxXpOf5Fu+dgmOU7c
ySBzMJ6TdBqg/FO0b3IhXpa7ZLVzQhYEozkg079TCa1zWb+w6LCvrak590WSrXXy0hHqMHkp0q58
1nAT7zqbTD81fCt6GX7GULXzfleXSXAmu+0NLwbEJr85dDpuWJ8wc0Ma921pR3dJuEpsRukx7dFb
PzYRvC8wfFpifus0SAZTH+9bhkYxPc6THf9s+4CPb0CK02dIJ0bapC16ABfVDItLxwWD6agNXTFt
Y4rO3BblOBwa2HkbqGYITmttr2tc+Bs3FvsJUQv5kz5aATW6ZNVgFTYQDmJu2XGA/EyyyDwM1qDt
tYJ1FOeyEK1uYBz9CfvTZAVn36ZCoqFCyLpHElanxNHxq/xSSMROfhiLA4GHOK9ZbN/7sVbuaqMA
nj9QwbQkY+yaQTsOaYxIJEutlTJVBZct88/YmP9vqm/Mn/90IDguKw7h6hhnLIDV/1kSX4S1SSYe
4TeLyDEt2m+5jdIus/zwKnIL3CXX/+3ytrwxO5MCXp6R6xg3Yb3Vczc/H9pg50+qOgtfocGsy+ty
Q05rTQrQ1WDaeBnjYRXkIrhrPcnHPOspZVD7B3S4DmhitGEUve7VyOkKjBFtBUP57WOHY6ghq3es
xgHiUjdy3cbuHQMQLPpqjviz9QfUSrseoGWvhcMbq5iBLMigiYBG5qTUr7GixYRRjP19KOMNvKt3
fxLB0VfUhnFs6LssFGpdcXCvxoFkPf6Fu5nu4F+y+ftsJUR5FzbxDgHuC1STk8+EHeKfFZgk3cvm
Lv81Geuwt97K0EG/aaoYKlv6SrsBWvOshe9bOOac1uCI1MOzHC04MR0IBZHR8HOzdrgPK2qOMNXf
y7KzfpTM3A2vEiTBJI14q4JZdQy8vpUk+XhW9b2pNPhPVvxIA0Hu+hFUE9ov96TV8WYB+BD6c3ER
eB0V/YeV0qkIFADmd2ejcFyy2Gg+6S17kObzc+1wWWrbvliPI7JrX2+3ie9MZHr4Ag1j+7Oy8+RU
NOVe0RG7ZJZxTk0DRqZIDgI5/cobKLjUlNm7NMTIEmH/QHnw3uWcy+e3n5lMjPl6nAgTFZuEkfTK
xfm0wh9h0tec7gvL/8kbrDbWWEdM3Dt7W3sz3tTKA4yN5jeKvC+aSvJUiWLc1Q1g76rWP7qYE7nV
pPoOrDdCGmSiFHfZG1/i4TEuzX2n58+ja/dvjZRHTlGwAOoomL+1axHymgAURdVWFNl49mkmypal
Jrkxbp7WT2HnR+BNLRucsqKTL1MiGudXnKPbv3hJspYcS3NLgqAE8pMusWY/+VqKbtQkoi3q6nzv
RMPnUjfXWVtsWg1tRvcCL7OBYYFRIqJsJsdGX5MxObAn43upDwonK26AmUEWN2hBSStjgEK1q9Ou
lNHrApXoEo6XYBiPcnCs04LIELU2y7guWiTVfUM6MaFfGvR36xk5VfQEjWxm2SJW7DUMg6AC4ZQm
1UO2J0vKBmDomi+cjz/088I/6Xqu7wujJ5VN9X1kygYy1Y9vAzL8uDAfPc0scFzZEZ2cDF6/4c9c
Y6b4ASQkkWk/Ap+UvMU08/8z75//e5QAZ+T/GiTwv7LwS8Y//o4SYPu/Mu+Nf+GEtKmmdf7n+R6P
9F9N+z//h0bovWvSD9U9h+rR5/r1b5KA6f5LhzsgdB2LvW17Ng/9FXpveP/yndmzOptqbMK3/59I
Ag5Lp/988RHzy8Kko+sWgCLbW+xxf3Pp1BX/TVV0MsPw0yQ8vlDFI/Ici4E2/eUhq7MbWTmUHmq4
MCMZwRLKdhckRklxjTzM92guTyP9Okh8sGAzgLnpkyPy8vZbg1+ZOxXZGdLeKdgwFdDXyixvxpAF
Ry8ZOYTd2t0S3sgMDynCzaN9kAIs2+hT3oPOqllk2GiahPEZjTXgOpY7Vz0I5SGS5XuiqvaayMMk
mErkjCTXZH1mN0NgftFMSE4IpIu9kSIjI5F7T2LhT3JFqYpoMpxzf060zqpbOHKODAk1CZM6vSr/
NUvkyQ2mBl7myHyjSXEnF3Z9iyRjYmr8dhWpPLzpZFZVZHqaAtEaduEePx+j2rJyqBtKOVxr9RLO
dnCIlDdMAYSwIv+TeS3oo03DbbnxlD/cHLKx6c16xi5gbk/Gsna0ajSaG1XSp+rRr25zp/sVhW54
YOxY3ohtK2/LT6GoG/gK6KcxWESraOJDSlph6HTX+SiiYg7UAWqH2I7OXFSV2jblLHmT7ksQdvHV
nC09y0dPBM1MmM6BbKaN2mampLtCL/XKWOuvm+VuRYgttVF6YaroXszoJXcL7VoLCxxWZIzJprJB
8S2/JENMu1pEJVg1cdPka+U3UNBYn/OuhBfeWHhH02Pstn9pM5efFqlmFSpWx4jFfZ2e6mI4+GM9
WO7iXJlWnk3xWDUhqFnCuFddVQVXX2WfCcTwg6kreay3qRE+LG/QTfnkOehiMNx+cE3mm+WngWMj
LUwoCPPrneYDZ6pp4was/REzs+xkMpQ229/3Q97fQWpo/Mys+KGkn71psmDMEg/YlDUCdXw7K9dj
YBJ8JrnsUggH+9I05xUdSn89iwwk26UkMSumcaK18Y+EMqbLPZMoBdh4pIUQLpJiMWXys9UTWHTw
RsxVR0nwNLdettiP8qsTh8Up9qpgb0ZdD/nXeqmJydvkhZW/tqn55VRO96VZn0loN1io4DUWKO0M
GqU/oyVtNYj7rQ/yZu+UPhcmAgQe9SEg96SorWvh4GDKUcOtMyvpjwb5q1cSYdytReTDEwPXAi5u
MHwvYloM6hZRZjJlASadze+D2cV9kkNaMnI8iHHuVzsvSF3oqSlraWWk15G83tM0Ksz0/5up82pu
W+mi7C9CVSMDr8xJDAoUrReU7SsDaMRGbvz6WdRXUzMvKFHX15ZIoLvPOXuvPcRrZ+j1JZ1Uv2oJ
z7iNhkVqUAFuHmX03xDtLJro3i2pS/qoAwxhyHflt2irZo/6OPIvdms4eHeDRUWXY+eFhQc7vUAZ
K0W6bxnWgD8ilSHFC/InFPR5eqKsSVe7BmX8mbgYIi1vJoWP9u0NarDato6ol+Pze4HZBiehLOSs
RvavttHk29Pgn6LZJPPBzPwdwLhqY9XlWxy6IQ09j4bH/EUeafCvjPUb9WD0HrY4AOJqWPq2ZSC0
FCRvEz6sSJM+pw6VkN2Of1Mr0nud+AlhNlG+zqqq/LANzncBbpa31uUEnDBUCn2v+WflyfsAb+EB
D71YZVr+Qf4z7kssNUR/eQixHpjqpm1fuEy0vXhVF6Fem3n6L2G0lxJcwaio+5sSY3cYoujahH6y
L5Mm2aEwPvaGnh9dT6pTHfjeCehqhim86ZEH99rSXwBmVuAD8/sgW7RfJLQwXPJuZthVe7pnVzmj
myjrcvrwRXEvZRSvExVDNvCGN7vSBfoM/0LGhLvL3edyY9IbTUh/2Bv1ezdHv8KyaI5R0l2xviY3
Oicv2hdLvxDjr1ndyjETSPyzbF9PufuQ8mP2/6SGcD9aWGgnIAICKyEYYDwDQgqmzxxz9dDsg4DK
qelZEFfjU2hePSuQTldfuFK403louqJ+m2dikVuI+FgC5JE4Co0VkFdEFK6hAqV71vUEtZQkcTqP
+8cIc5A7dPRegrRsPkhl4tNs872qLWMlUjrIHNKApj9/nBBow7P7iPfUDl4mHIPbIC1g1nGeB1LX
ruscSiZjF7LCQIZRABWY6RF2rpNEBA8zb/4rRiZvWOvVxgqD6FYU5dvPL4NoNuE9l1ckwMFGIgx+
AJm422NY3VIDP1NDa46ORvXBuNZ8CL8m81oNCPBr23wMmXgN8/I6uljsqqIxLl5cJ2A9eAw5zden
Jo1f2P0K2n1ev7QHUkUK7EqfHiP3OgVT4Qw5261uccZSJi17YGcfiKk3Zgb3nDcmPM6I5T5FeKbE
qrZqCM3NGDJ1LqWHl6XlYB776biNG7D/fkLgymx51gWLxKtoWC89MTIRwH8A+mzaZwk/nTEF325d
6weRswT1SSODVdm0iwQxzjvG4N1APOqjYUxnubax6RpzJoU46x5OyGZMM3E+l8InmTYgayK19FaF
wniExcxQWFTj2hs+fownYTX+pfVaX1VXPx0AqLvjZn6p0ni4tdJ+95qetjFfrWGXYX0nvqsvvu0G
B9Sgp5cgtpzXVLgXnHjGA+o4SHpRvk92ZGzs548/2cVHSSPqxhOzS5AAv1A+fiBa6B/22Jbb2q1I
4REKI0oOfIHW+e+ILsyV8JH61Yz0VYWg4FPWokwmXyHdHpEi/U5qkKbC6r910Y83Z95ZrfHV+YSt
GZbRLzLSF27IKo852JafnxqkWgfW198Amh9ZrXPr0UTJbzyz9hURwwZhQngO0+bqtXHzmI0x2pqF
S4ttJhRvDBluEGhuL2rVxC8qLx5MDd1LVP0nOn5YjnlfCRGRC9MlaygmJj0KcT3b9GgfHZzcNVWX
vYlIHqifTw/50c6qJvs9K9CZi5JfztcN0exjd6+8o0hD9Wk1c/N83xVIlqLa+W7ck/BNRG9dNJwE
J/bTgviRfRgdNP/CY8Zyd8I1Kpdo7FOkSsogN7K4T0ik1n6BXUgH3CeyDT/scJHZZUXDK/LWngal
XZYWIYbj07iWYRINjIgnR5vrn785GfCAW4n8D6wo2s6oNj4sbtpI0hWBHxDup3ree3PtLBxPOZ/F
yBkIgh49RNc9lIY1PFexUgz5ZzoYh9nr1b7qKdNVn+SPSELPMPk5RSugbsLPO1UYo5a+DpD71OVr
w6EZ7iynDyI6/s2j25/wDvOUBj4tN8QbO5UUWwYf8t3rCV6L7eEWGoW1tQe2i6LsTt1g9p+jEAIp
NEPWoBSIdxGBL82YQVaEfW/hekl4LFpQxhBxPu1g2zmJezcw8M6dfGntEQSGwG6ZmcVxwkW+EM8Z
aSHSY+4kxUZhpkXvR96Hb299Tqpvhpe211FisaIbsneLSq2ExwKQYWLYmLUqHuiwOSom7JFsiuGR
/Klh4WDaMpKBd8XriYsOi2g5kfS5HOoWNTF+nlVkFOogaKQjGuG4xN64dbMoeiMUrUdN4cNIFN2X
FA5WltRuGeWAAx9RXidenL6Lp7DNbXkGiTPpPn1o5JmFmFFzrKNjk76EGs9gz9LzqdjF1nPmi60O
cb8n+p6wPjuTnC+yEeVHiHuJHuzdLyL7OnJoPNoubBT7+WmZaZyuUU8RhVDUcmWmdnGwhpaZQ5Dq
00Amkcy1/co+zbo8iEOcsugok2Ol6yCM4waZl54VDp888bydlB60S/Pd/z4bw/p2vCa7TJsis9S9
td7LaRKfrJJrK8UGDuQOq+xzCwkTPIM653RTyKnZiCgLN5bQ72WtwyscOqZpDl5TRpRGoD61XsdY
W06tasWiY9M8E1dI0ulg5ucwZyGAgFgDoa2JOW8G2nElSUkFJ8hVQVcL02GzJg/NAeXCoSZMZcbI
yLIXCTsmbrrPzK6dF0jH30bMEMeabgoeuZpRIyNg+osantgApf6YPaFXlZP1L7oHw+zziC9M4Wbr
IfLatTkXza7XdFCkhUqhiJmTamvAONZWBkk/wSpmYVGWlX0kcLKkCwNkdJxvULP2zjXsaJWCpdpq
m+hJJ2EAiwHy2VRB9158Tb0Ncblmnk4zLFxngj/Zvijfrl8TXZ5Ab44v3VCsemX/DdquhO6miGSN
SP6dU1D4hIEmLdTaDLnttq5J3qgmgkPsQNk7MXv3qvb1fgrhE+F7ZAwK3I+CeB1WRIlrX1IVtV+F
gR+CGAEbptv0SIEkjN9xUxhvP5fEn0DHRMap6GGGSzsQO92VNk5LXD61qY03ALrByZzN35YRGW8V
9deWydcfyzdoiiEKABVl1ms8A9yagDJDI0X0R/pRLu2nbRBIUU+A0EHW/ln0zj9pMJGi8ohIEOUP
tda8RQ5BPkrHTuiMW7tqjxaI1tqx82VdFelvtq8vaQrrNSU89phnwwUdULMoW5AZpTkexlA4H8Ku
820mBDRBe1yP6Ge/3HrmcCqacxZkX1h/BSV6aq06prpLu2sf2SBmDJpkl63ILn2bskldpBNujbpV
22rIn2ZAY7zZmYIpREQbfgrEHgV3Mg5cJ26OCnkGeFuPhlxFmlJULiCNImZISHUMKwzANM5hRBBR
7qc78mm8GaRnMjonPxbzfqTv2SWEK7uGfpVueC0NH5x+MbwDf/KwKHAZCqY0LnRsJGhEhKWlDC/j
FDxFxY5inm7FW7ckTjmc8+xVqCl7dZ0ZcD1YAz7GOlvNgV1gxTaDa8OzLj/4dSOpnRN9ff9WG+aO
nvx/kxtKRiHhNvLxcgYebWLSQ1h4VDbdnGDoiAIkS0fBGVs3/ioJyBlvR/tYqMm6NThtaDjQKsCh
MXfWB8Fz0NJGYm7dPvgci64mSxXpmTX7NDWbNj/Z5GwFKoIjYJLfRENs3cRlsq/HlHGyAbpLVuDS
1B24bgjB3uWBfH6efeWvhfanO1oTRcJypZdYdoxlo9FFkId6FE/zU9cQrqbMvN+SwTVdw6H+taFf
PtysVKGXMmLQ7hNZg4PHhiRJ03py6JOkwM6qlXH8f5faGYgqMsctSvOZwPPowm8BRICHYmeR4ky/
HGnWPDRbxx/1O7KBadO428hJwg2RYotsQHBjj+I/cludhUJOgsb4OO0aM+7A0RDEPAhCcKpUbqnv
CnxkKRkzqod88nNpn19lMUw8q2hNIP5tvyeosPaRzqZvA43+FUlWyFq57bp3/xleY/UdSbgFXKCD
Lkoii0ayLCflrVuadJHfrqYIXr1hjOPCmz116NJngZkTkOeCY0zju5r8cG2m0yFo5SlqALrLgQKo
TZZWpYJfKZAop0wpCuqHPbGqzkU0rqWP1loOabednsGLImTN1DJ9C0T3DWIYlHBgwrL3QTVhpqF7
Nin2yKzZpynYgM63Mna3GrXCPGxx6+X/zV2ZI42DX6xKxob44zW9rpZAZns1D6b9zrFgzRok/hYt
XXn2j/E2Bea3N2Fw9OLpA6s4tStW5Fc37299ynxPWS9Jqdv7jOSdAJTKfjd0I6Cgj/pQB6xNhAIs
uq5kNu5bXyU6p/e89I59VFUPIJPtupceXC8zTs+xOcKDQ6hH/SvCtd9gWGDcRGRUcrI6Vx2dQH4G
EvcWnbXmhWFKc5r9CAoJyMxHTs6BJSYeEZxTN12V5FObzofRDw2cIDzJDlFNDdlz68Ypx0WM9GrN
h+AY7kdmBga8wO9BdS9R3/R/qY9+h2E7vRNsHWyaEfJKhqosK1WDWhfdClFbDGOzp5w3LvOz7uYz
nDLkxj2DbeAaZJ7QlFwOWjz1BqWixWLioMQcjS+yGXchyRSUpNZRjdLcVGHyOnIs7qUIl6gWDwHn
gi0rfLDITcME0zp+1jWZWULYpxzH/BZnpHh1FRFBIt7XPdHGAYLBwxB4f1FUz9uBEyFQ/+AN94S/
tUlNXvlEE0wYT51nQ4fYhWhH4vIumQcbARRhEG7DSHJ2vb8/jufKfdJvphTDJUrIAWstp4Pg27DB
JcIzmD+yDH9peRwk3Z26JBSIAHtm6MT6hWyiL7KCMaeRuAa1aSPh1PVLS0YTwztO0CXNSNd77fLM
eq09Yina4s8gATnoFuWsRfbYMUny0zBa/8WJP7zmgbgzLvZ3XeejH0yIZjBzepwR+WCoaj/9aF9H
/rSheO8Q25M+N8eADRrmz0GRogYNO6JR8aNiVK9oyoaZ9PcYDa4aKs81i7KPuCLkANcqygV07BNF
mQuM9TK67DbmOKysqdhohOUXjq3fHEPlhnrBAITRHaei9BDEVOGWUXW2pBhzT4ntTx9JWa+RO+xS
Q5cX1DfA73HE48jYmqlVnEvLfa8a1LBjXf7KURgmSd0ApjQQkLmTZEYZ752uLc7dgALemnwTDSIW
mhAZw9iw9ig/e3UaOz96Xr6faz9Yk6VhoKsz7mym6PKb8c3KKkRVCKp6DcJdtvR/ze7FavNPZ0ZR
S9zDayQtglUi58Hqfa8QSsEFxUFvdua4jOP+zh4c7efUB4ZX29dajug14vLY0ymnJzeRNpFkS6fF
hiPy8I027YsfcDuwY//1p2FaooU3yD0dSJeo/yvx2y6aKjdXKsm6tSjiEpBOPGxF91fOeIjoExsr
CV9PGMRVZq595Tt02kVxzKNrqiqSAFJSRpEQoi1A4AdEAxq5U63i35MKaPPTlyqc/KiUpd5S6aEz
ydhVzdQ4hFik8e7LnWufDE73u7ZBB5ZZHh1B56v3O+QkIGP7PHDoUE+EhqCY22lr/vY4ZkAiOaPu
3+S2/51mKt4UadBvMuCkNDtlDCKIH4lMgAk1aVwvTRxjWFUifTZaC3nyQLBti47Mj5LP0AOkEmBA
hdzicv5kIVnZZW/d2mkfElO14zsccNxSX5P8AkpCn2or+BB4NtY5EpVVDEzmUtt/Oj/qLpiD+lVD
ZsJSqfmMwDx5I/zLvgRVtbbxi236rCOuixX5kkdiJMyQr5y6tlZGll1CfBnE+vka6dZERE5LUlT1
VDHNoPoPWMPNReEF81qdEXr7lynEqFpOqFUCsmjNqRqODkDZ/10gb+YInzI2vwgjd1RIvAa9uoJJ
e6QBESQWmhXRbZAcG0erbWJCKNFy+IqJvcUbeWwqUICRIj3cGv+JLA4uliRFJlVjvqHPkiIpce8x
7+U26ytrp+N3/tdjwe1mhi4eCbZEtkXiKe68pe46mMHfNIwkPNKNiaApb2mqo2Xjk4QW0os5EI71
VhQUo3Zl7YsmxlgWV7uccRqZjQSEGf4wHfqsnA5J8H+/opOgt4XhvjDbDZAEq/BcVkRiITc//Xwr
JyQy7Wp9qNoG6rbn34Zc7c2BAtyr7b3F3O5cdz3TKBWmLKLo2cvnyyDhwDTPOWpt3+Hl8/LzHxIJ
3MrOA8J5jGWQ9fW5VrFe0pAmqDCTgvMvPtouEfIejWlwlPpOnwCkTZJkd8cgh23G/t0k4TMKD+Gl
VoeRT7mmAn+f2wypjy8QoUVpcTW98tI4c7ejL7A2+uddKOP0HtOE28EU6FbwXNK75Y3NthtJ9QRB
lLBcSgsHoKxRBXzPBseOLPOtu83zua0MV60bdrIr7lTSvaa3bnaDZZR8t0Re9L39p52c+NO28K/l
yO19I950OaRYwhfQaYDRgPkTrqVh0vN3gRiYnE6VKqkoumPbGnc3G2lEmuX7DNpxhfhJX6EFjZvO
TcHTRPUzhYLTpcfSQApmcbTNYWUOjncaJ0CgTo1X0OvqjdT/Rk4+y/apII8wRUtp/mF8mO47j5ze
iA2So9uvWEhktWYCPwfDCF4z93v0XSxMTfnPrAjTpAdjLFroNsspLihzlVPsklysEVuvmA9F2z5C
XQOSCem8/wup+Dnp6D6C6aMY9as/7R2LS73WYs73VZnQ466fmZS18BZ2hV23JfXTtV2xcSoNn3kG
GyNkd8CQEO+xU8YL527xC18mP/tbZ8veNzQ4H5N5VjdXF09GgBr9ID9X8Wdcyu1EYN5B9N5HLx37
8nMxSflLdXVlG94XM9pPc7KtS1U586alxFmM28ZV4pqW5ONMFZpECzzfOTRo8QkxXPLQrk7KGbat
bKdtgxCIt0OP56qCfTmRN7bMUUsN09DvY1+92X5iXeiDmf+7JPTGN/gHSNPNFaAjlyIQCp7FXO4Z
oOKVG09av+RTqumOxEEz1Sg3Y5TQ3zE8UMSh/4pWy6d1nvJwHcGahhdIPsxIAmvnJ0gKI+vccfBZ
IYbxyb5eyNYPLtLKyuvPBWVMxAcF1Ak6aHCk6HkGl6AC9JChIuwRlyrPPmNFGP3Pq59LPVniMpM+
iYMM/CXUeRKL8Ogn4YXlPMNg1yabqZ1pSPIvdtkT8lqb00WOaroEg/ReqtJfUP4VazwiwyrqRXMN
nhdD1MZ5RACJq0ERxOvYmyRl2E+o8ZNyLl7csWi3tVNe82k6p3Gtt/SVwDuOdCqaPnCpnMCZPMV1
wtDu1VacQ9yAoMChjNxrPT3pc5NvrUsvac7mGAtsSOtKZxoPnP/QZKUem6z7/y8/38vKVC3i1LQO
Vic5Nej8lgVm8ppn0TUSnMb7MQDlqBHrVr1cdHEbrZiEBBSkXvnoG5/gFL/snnkE4wfCvKUjyupB
cFBBLB0xozLGQ2XSvg9ihwQbMzqYnDQfQetApyT0JRW92kmj/hOHFrehN2EYsx14CWEFnLUzeOlP
n44nHWT0jXyj8/Ocvh3BPHivnk4V/F4bd3PvJw8jKNWyZzk4/ryc3S+X0/FBdcjIFcEu5yDg3+ht
HT8ITSs2WT2rLR39+NEI92+RPKnlMeWSMgfvwJ2xTnHOfPYTcXeDMbjgtvroU4WkcSEhBHUWOuNV
2+kpdsvsEPTDwYfKg6YDxclLYEXWi6APTcxMjocj9JjH6ZZcZTocVZtCEmf+w2Dq+WX+zH2NMOb4
jFfemsE0kQjGCdmpo/9hWOWlLgzAK5bn7G01Pi00znBFZGUdJcdlXG7J8Iec6eGPomewLCZgtqFh
kz+q1bWOqK1N3tg/hUxejDAe7iSDArDvzGKHMjJfTy6nL1MSZBnDvTsU/tQRA+vEm6BssIxMT7Nv
IT6YlnXHGRzllCYfQ9HNHxENhssondvPK9EOyT5ofIxqilNHXepkbzo5h+UhYppOApUzOj0KZpoU
TRcanAUBg1jay178AcaiRCF5JMGyXuEURlxfi3BmmOk4hwk77SFig1wUFcVbkE+Xnyq49fsHMkR+
tDRilQPcOoStPAzaLa82kYlEZ6Zrv47UvanI/QtqMV04MqibnRa/EyCpA+LWd0afBKYP5qHOYrDq
ZMasqMMI96WRtykttkWbiWEQeu+4raaTdFykdTkAvKr959WIRNhApqVwKkGTxwM95NF5Ge6Z3pYG
Ye4cKWhc4Mqs8KadGLQbi2Fu3xr88DbG5yjI3xlLpgtifmhRmleqUmNdpTA4Cdz8r0a+xgfE0tjK
eKuf+ca2JeUzxGjR8tcvaYuPO4qEYAHDwFxh6/9oBiIVLCRxUHq6/0Ia4TS3y+CYWPYtr63znMWY
KRp2Zc8NmEw1xp6USJPQryDj5rFnjOxiA3xc4x+9OUkH/MNs3sIot1YTA/X1MDT5abJIs0pTBxd4
PppMyIsF4qtgRxlcL4OEOT8CBrDmz4tWRbMXfYEkCDR2X1V/5m6AJ+OxKE2Oc2fQPqxHJp6GMP/4
AUuZ5SekP+cAAmT+R1WWSaitYWN6KT9JTNvP3gCLKwCsNKJryuCQ7/DZ/yUN038mgVQeEOyAmOuV
GWYzNc+IlcqZz50DHzD0asJs65R64inW6WsvXRY5OQWZT+J9ROegQQy9DPLxa8h9BLdRgbhlAhdc
uf4yQo/EmG3d4+D8jWtsVcrafouT7lflGtDwa/8ef/rC2AdsfiscUe6qM8hzriTTBY3rG7jVAZ0V
C/uwaj12EUxpG6iq5j7GNVtaCEiHh4+9czRG/tfhr6PHcVPxfMLPKVf9GGG4aMuD39CQK+ykxZuR
Mc4rxjfhMdgNM7qMVPiLhFnWmNjvk3Kn1RhR33VRW6xiMfor5hNszLhTVr6jswP1whpb/Dp1EfY3
inO+mZU7gJQTzRYA9kmRPToEujtlzO46j3S8RslN3aZKsYZ/RY0bSqqnBI6lNXpnX9K0zfo2fUWm
vaZ9yRoVB/Em03nMEbm4pgxDlgOOg4Xw/LMvEnutVP4vIwccV4+I+a1or9MeyqFRERINdXsMSDlm
VseDmUwvcRkArchR3KcdBWtr6l9S5zYxJcwXFMe/fKBR5SaIRabqwbkteJvSYumZN7DZ8WsVY2rr
zISxUPO3S2O1RzfECEkWMHOdhN6rFx8xqIy9STTcAOa97zcMg2j8swUNsfHilYJG0bygRZ8sBb3n
U5CYtxYr6SIYyU1p6+7qDgGdKam9RT61z3rBf/exlKIVso4YgenuldHNs9H0MrvERco4WKlqrTCU
P+d2xjmy8hV5WSugFKxjeF+rLjh1AK83UxzRQdekpbA+LxXz11D4+LHcRqDPRjaL8P3i2fUuZ0u0
lG3dTHtuzq5bvDIdW+MYFnV8VYnKDylV1gqaZLCIS/wwdql+5Yz1N0HduLgnlpPhYqUt7Zle2WIO
J0C3uh13Zhr9q8dS7Okmh3S3gmLvJditigHgZwmgSjUITgy1gb4RLM0GutAwRIRkoqHZmEn7pzb0
I6/6GZ83sZQpbiuBxm4fkm6a1XZEL4riew6bakUIa7dy+dTpm+brPn7znumxABmQNBLIsKjbSt9H
bE7MYXKeGRldC4X7GIFMwViAQqogZE1PGPAR1G0E6XrkXHLTlgOiG48QnlQmG9+Gy+yZtdjlLd47
VXIgxmpps0kcrDn91RAPsMnHFruU/pVWXXHJXXPVSgQVgj5XLX+bjpOcGP8jGm9RG0ZePKx0CvnE
9L4hpzgn7tqVhS5oq9qWOk+iaWoxXYpG2BsizTnQGV64CVKk8lHhf8Rz2x6a0r2jlqREofwlEXsb
6ZDxFd0Gm3bMoIxfQZCiFQXHXfAMQRydX93OfUv4jb2ifmd5fykmveoL6wLZuXptWAl0fY3x1C4L
7oLNZNvJwpkyQEaC27fqx7NqOrDaWWJuyiF76+PPtLZMhoNglk3nX62s8FD0PnJC1IRmDkqvAjOx
rGaaNKDVtqha7AXC24acOBxwCTOqLYpUVRJVMaPZ66oXL0gpZ8202qdWe0f0zsqofLkB0rshNWZL
LQJdveyhpPuGuYH13K1bqyMG0v0N/9dSeqU1atFJtHI5s7tbUREdh3g8gxNJlw17YdkkZyIAcOMi
cYmtZwPQd/9rhDglbfCZaz+i80OYfDQeUnyfG5S5rKNy1CeZ4M9jGM5QVH01g7EyoL+svLi9daku
1kXg0FPXDsd+E9BuFha7COcSrl/8cSRMoIOZm/VgaUkVeQ6THpO2WcttZNGy4Y0VGRDduk9WsrQb
KH29pg/UafBC8ORH0Oo2vE22gQhZrRdOF9WBnQDGWGzl5C7GFqaQ6aHliw3nq2IEUhmieB61ILzb
Gfo9i/3AZoflZ/Tvnc80giCQpQoMyo2EKTdHVlOm+dFH896gZUTHIJdQ1YIDxLxdBKe2HoiTCP0T
SeWHUOMBRyu5krFEDdm+GvOQbpQnkdEXr22mDt7oGEwjOOfEJUfJgvvmxQ3FX49+ahaEF9tT0K1I
U3bzZyrlCSUts9wKpKEmAz242/FgY2OX3/PmecU2N9AfMpOlEfvZJq/jrbQMsSCsM1nb4aHvi2nt
PKNsvMq9GIDnDXGKVQEtCSI1LL5F4FBoubn88iLr2VFrXufZRh1juWvXNMsTDUk4+zT5DZGthWCE
PNPfjKcUOWnFcF9A/Tfh+bsS3hP8s2VfS/W0FKYL8pHBN2fP7FTD3ddMLdjA2/5lKrnZWxuoR48a
mEoQATHSYdohGzD/AYfE3Dj6Rc7pNcKHNNI6htsUGy0GKmei76yxZ8giuePIxZI/BxvTZuY7VQjS
tFWBOUodc92HpXFrn5epBweMHCk9hKkJLhk+hZk5QYJ+V20KVtpLaCb9biY5aFm2+L/3EXXIiXg7
XHStMWxJcOeNehJf0FoT1pPD0cDHUr83YTDt50LQcyid+t2s2/lqMtKyG3sRd4rSU5ju9ecrMqw2
lVvrl59XUJ38i3RZxgNnV1rzGcGsd0rkxJ0oc4Q63uSaGzkSw+KMPu8w+1TyfFWk96mpEsyREwTF
sUk3xJd/w8M1tgSZx4u27ZqT1Ve/MsvVu1wjB82T0FmQxuXubH8ctxgZnVts09GcB7Ftpwmjoabh
GUjYrl2d7vBSqWVcUsEOKBDe68A6QGLVvONmfbCixtu5bXHyMP3ERra0wtj+EOPUvTF/W86cFQqf
bsXgA3qpAixd1ZQxp540VUBiWfBIFXawNit2uig4tUkG8/7gwuIcKYeaejIWUeA0aySw1QG1IfLC
4FIDk7oyGnOWI/HSwCqKfN1QcqPIzTDRsjwKbzxOFDlHtGs4ySexahDFLrspzy+6M+/gx6ZNEDS4
V8pyMfu3IijDLWU6Y19O5xdNEM2GlrFGPZ2Mt9mkeZCROLwFSap/TfKYes2qklo+xsh8dMo/Sa8Z
Tw1tvDFdIw+u3ktT5SspU45ArB+rSiMpYoSZHWj3roYgRS1DOMWpn0omXAWRdlP54o8nJ8qodTq8
bfAYNiMtU9BURnRpn5ex1QasDfRpyuiYvbcsV/7T4qC6oDybXf8NBiQG7e4ZF3jxNxinAx4usyVd
WnBQHLLx7j1Ph2XC6AhtUDlup7oPt+AK2iN6ivZImEqLta/9HPss2/RxxFDAqLAv6oO0fPlS1k28
oRV5yzMvPKVM/xqG78BEc2ARdWRv2qr60Ejhl7nixpHaVDtb0tUvg5OL5I2ZeBsdaaLJ4IBM1d66
rYNfNRpAyqfof+OA27bMxi9ls6AYbWQd0ajMLpnUwNd+RZ336RVt+E7Y/GO0MDelOn1tyghZOeR6
3saqJ90h+kSTEuPD7ft3q7Dgczf2MpnBDlKKxZfgeaEMC1aVjZ9P1kif4pE9yNLO+A7Fcedx81x/
XvEokyFHwnRlJ9XGteMeXxeXn69+LmMtz5mXgspq0J2RxofiyC9QKjP7RSNGmhPGBXDUZjZv5qwP
L2ar8bgDLl+QCVS8dza+gQi9N/4IqoDQjD6hw68tl21pqgGamYFtvth6F+Lw/mXqeG9PifPhP3XA
ZjktLIIkyxbL1RPIMyBTsEnF+Kxol5FdZqx8beU3k5b0ezEitUq8vN7bz5cYSbEm81yBdLt2pT/u
o2pIzokxoVYz2kfu+vqQ0C07aHpkhyYjRiNxopQD8Mib8Ey2qcNSLy0UYkgd/XYfB8HvcCzLd/6h
fBXmvrONqHvORafegJxiA504eLReQz6J00UX0ZXoiDe6mBFhujEw/m6KzmMgu1OSz6sBxvran4W9
4AmqV4i205fEl6TMCMg7Cy2PXRl6b3S4b/vOssbftYtC5onML/uQEwhxEO1TrOE5s7h6cXdBERxt
hULy7JhjcglVkezchsUsoeJ+E+gqKkx/ejzFRSOOjYcW5f9wdR7LrePsFn0iVDGHqXJ2tuwzYZ3I
HAGC4envovof3YnKVru7bUkkgP3tvbaYcgBC/STgtEYLbjiCbFyI9H9f+TgMjmM1IkDE4/nxgJ9q
PCepLDZVCgxvhlLB4D56MUs2JENIi8QCP69cCayjz35kHVcIrOz4Gq5LdIlzm3ZEY5ieciCEw7V0
bLAf7+ezToS7rSN6zDxamp/jAJhaMItjW5YU67jU6YnWKhYD0KUzpLyaYvpWaGjnbnl4fPV44Pyp
l/kTLyHn6g8W0vpKE7l7CettFQ9YCFAtJfvaZlrp1bYvMfx6QSY4LhjxcA5S9zIUw282wO0FoNb4
Zqmc20yqNx5HKrq4J/WpYvVCs0exHnH7HGXldC80IAWrMQuzQ1lpTTZ7+T4WfMhzSVNHAxebvFbX
35SLQ2v5DkzoZ9FOkLKKeyXlTDwomQHNISMaitWiWJ57/AMdxtOmMudgE452voMAX2zk2M5nKxcv
WtWg6CBMegsgxbEdtlImAUVuYC9VW/82jKJ/Nsye8O1on7gJ2Se3dvtdb83ZCjaj/Wp6IIPaGA2O
t3oCrWJyVtRYAJkyuJVxzUI0BMEtZz1aNtZx0O5XlzYMWDEJHtI4BqEx59eEk9FKSDxsgb+Hqxk/
hcZTqvV49hzcxLhki9WI7xlYnE2ZxxRb+6RwWKjS1jyamDtXPsjrk9vD5g98f3hdPnNDgaHTh9my
LCkY0SHKluPBMu0nO5/DT81x+8BGx9yoBCM9Zthb47f1U9lmt6gMvNN/3w0yvNlypdVgnPw0BL8n
pR1uRrxfa8Y13Qtst5KN0bqlIboZQ+eVGY1NEQ8vkUx0fM3NNLk289zt2BOxZlF59vR4MPPO3jwe
etTvtYuPdsvGMLwOXd7svYFsT6WW3ZddqsMo2Vu6xtTtBce/G1hDSVk1k0jqYq+dJ0cc7+ohMqTH
x+9qlK5xolwt3bpTBgPEY/M05w6WwGS49Rpy3WqoOP9Oy4MCLbbys7fQIAJooSyCBKkYQTaseCqv
Jw7Xwc4bu/KIVu6ey17IY07VSEuMgtVRPXHcZOwaNKC3hzCkJLDBsVND3ajH/i0cdbqZyc9vUtY0
pMqWSHU7Is0F6H1z1zR/3KFjOFEXwCQG7KR6+Ihh5DIqM66G8ByiQ6214/MerrjINIPHYDYgKbab
kVn1l9sk6cFXRH3svr42JU0B1fLw+KqZDlRzjS+hVY2vlMrgeIbKHS2fEhLmnG8mEe4yTr87vJ2/
awFfI4+6dssnl5CxQfrNLPxhBY0zhrDh1yfhfvmA1d5NImUfc3Qf5Db3/ORUigZTeAW1io7lDyRy
qGg+XFVRErBUpDNWSRrM64yj62ayMv/Ku+5fLQseihbTb1+CVaWcIftR4LOr3eEtwLENdSZ79UhR
TW370mL6OkRNgnXOo8xAzaZ90Kolv1Bh/fb8rEZjoNKxLPOB7rQ4x/DdxrdgypkqMqs9gp8YXo1B
Ua8G1ASLkLgC6boFsBRXJOSqD1KkTLhqr9n7Y/OzcSDw95ExvyScnLPIsK9GP+7zjnyXm1D/iBNR
+9707fvJtUjbMQYv99Mb6ydSS+Z9LH2DJhC0tMpHFVHt8Ab2ysKELORe50Gyi6vOv0cToLzueYjr
6UeD2LYe+oRWqsm6WemQPo+9uLn5QYhy+DZ8wQklroZvbQXVamw/6c1t3oyE4FvGCCgb6/L9sXUA
qbIyGwBpPcIOM6BSXpbB1SGGJRt6/RNCIsnDsYtvUyTi2xypYcUObt63EwcKLa2Gs5v2D7UWxhp3
szooYWU0Q1CAiHfR2/v9OGyL4Q/8BmdfsxPcJYpTJZasnya3CSphMkaMAVRXQvBspCv3jaPCpSm3
UZokzygmIT5RqtfSciieQMhbO6vEqiV5dzN8c4ORyh21HrdsDpgEDd0JSzm2KG3C+sPJzM6R12JW
r8rQ5U9sMiGBJLWtKF3bAqPmP2kk0VrZQ3XuPhPHM+9zUH+oXrlr6ZLwr5b2kjYb0JRGL9x4DmgJ
4rv4ofwwO9lFBNdzqJGcs/kSJp15QxA3OfCleIRDGGue+9PuOKJ42B/PKbOdLaQDbNdDpzYxk7kT
p2ELeU4GazzO/9uI43YhAmANr2U3o4Dg9j1wGGCDkdsvoZqM765G7tEmBTV+aswbppkZmaKuvvb8
fvicaOdNoBFh9IW1EGPZkZpsZunPuE1r8Ukjn3PAMryJLfTkdoY1VnT9336hMiQZuCrYPI93wjb8
M6mqv0OI0NQrqzgFqd+9uIbuXv7fc1yuw9XR4qV0qY2JAgQ9o72S0dOvE9HHVefkL4a90A1yt9gM
mUpOOWoMU39Ubpm5CcweGVyF82VOiXdCXYTSlbdsO9iO9bpXO9cZ0Ylzq4YROpMAS7iJZkV1H5GP
694enhIA1FmZgoKZGh/fV1QdoqihZUcmr45s/PtsE9ILXK5dHLkwZJKmOlmkQVdN6IQ3MQ7jz7yq
bnLIs+fa4r2izVSfenI7ARf7pXKVt+r8AHifXdvrxybO6cc7BiX/DEeIA3KcQ0oErmGrlB2jO5bL
MvedK+mc+SiXr1D4vtQ0JvtlIsYaqZ3sYDjznqnXcG7LJcxdkCqCNhPsH6ewjCZTum/8nyZ4w0MR
zBzjobkwLIF9AdXwMDMILwuaddLezA7OMFpMfbNd2TMNd3yMHjDPiOSVEIZMzOexaY4XWFG0LFU7
lix4gIywtkVSbkfKhtaVZxxqsBZo/1zHNJ1MLOSud+rTmbHxrhn9+cVxXBgjNh4Vzsu/gi4G+Dkb
2aksbI/t8x/RVOaG0SPdTRNxPaowWakUmlL6I6tISEbexrAOXu8fWM/OUVFWp65J0ZBR8Tb89NbW
bsmYY2HmZxPUZ9/ci3BKn7Nu8N6sqPnMjOQskNFwx1zDti6fcBtgGKB/1zS3crGVxyjGPdW3FHYZ
W1JoV5HAcLPRUrFOMmN21JKx9WmQwkdXReOfMYlTTDG5+Vr7c8K+ruKYwqydJpPNLP1tGnAJEJgO
kMObo6FttM8ioJHLb7Idw/aWv9z7myfWuJ8Ct3vBNUxSsPTUjzCneptw4j8Ws51Fg44hqiere+Xu
STNe2GCrBcQ0Bd7WZkr/ZQIVAz/Q/O4iYCt5Tf1mO1ug5WLgXPiX14n4R6RdHWgQgWcGFWQVdf7V
wEF8od4kOucFQ+LsmZ3kDp4/MMEgDp14FXE5gqqibcxIKXRUZcupJJRYmfgrDNQN9j35g1+8ZkWA
48bcbWIEUFXYVss5+YGpI+L8QyBa/Eui0NhGLR0OLUcPwCwp2TVOaBugsTNcdXbNLRYVPrR0lZiG
f/JySttTFYgVE2p5bBlfrIq6ZcJceOPe4KO56RcLFGb+9kRujdw1JaJpszOXWUznn9G6MUFb9oyA
IT5ixQwvT1KHPVkarwnVAsGx6UZeaS/6o2vXOIjGC28cqJu1hw1qO3bKuLhZymG9UZuani6y5618
VnQJn2t3/MuY7wtIIwdJmZQfnqBLzps2Kc1th15SzDG6JazuGKJCL/uLD5pmQnA8iUlf6OSIbyRd
8pOTey/ZXL+2bJbPnAQg8U1YZ0Q1/y1pQ33NUXabSC+evXaL8PyTaWu3NpiY+FP20RURONc43Pj5
YKzjQoQrkVIvxA2M9lDY94b2fxWx523asrgEBZ6GuZ2AjDVdyLXG0gyy5Vh4rPlIlusRSuagDTzf
c/cRtdFbYnUD4qkVrXkRsDwPN9F0YudGRKwXemFLzxxalfejn4m6d/ART9HkeTtPiB4j8yaKw0uf
gkkbopTxspaklBiLT7belJ3/jE3wudIMVDo4w7vKLutNajJfl+3Cshta0EV6/spyZjwoV+8ippLD
7OSwtcLhzdcY5hLaUEGDQXeCQevHt9bEtULY54mALRyysdefthtHK/B6w1nzU1RJDlAYeN9WhpF5
P3Kl/3QO2ObCQ7nC0/2rAgya42ikTFaGaxKo65DNdSlEtCOH1xzYGJFslNkWhRHxLh8uZoJttWkT
gMR62BUyDQ5aY4nW7DhqXJtDX5xktHRl9lzF0/LQ/au89C2TVNlaRSMvarjajSBqNpnJpkYE/gF8
fj8bX11b1N9D34tNG6TqpHPdfGg/wh/p7HBkDZ+4Zp4tC7igBKlySwxYYEVfRvsi7bOXmK3r2ppe
e4sqT896COCYtDFrM+uY02PaFRNDRrCttueZOzSrEZ/edA0ovcxJg72ZIE9wGRjPE3F3qmPiM0rc
RAWhcO4cXtHCSYIdrGl07p2f0Jrg5QRxOkXswgi2ynX3tGS492xMBu72AQ16c+XdGWarzeQ1t3kc
uq2Xl81Tz0nPJryxmzTns3Qsfg+oV6+lGoB6Y4EUk22+Gloswfq5uM4O8/eu/jPBgHgCBMDAlnDr
MCfpJgqv+BTSfdwspsAhZBKz0LN6VMc1EOp8w/5gM5CKhjjXbZy4h0QsPLj/MaHPpH+L0Ui24Eow
uoLg9aBWrdiLPonRQRWcBsyjKnsrgoBhBZVIyCCWv8VWCD7NqFzA23WGYYPbJ7ZAdllwlTU+UWMK
v+dpfJcsLzcthX2hI36f5ty2SJYd4dsxvEmsz7T3W2IcKciGUYen2NgFmDApu320fYUG3hbSrVk5
3sfph2vWv4Z6IMATB6u+lD6/jA+si+n/upqbPw4FC+vAKUys4k72wgTHvRi9sdL0wZ5mXpQLzWsr
BPD63KgMaLSPIFXpZNiZU97exhkEtOqA7ztUQlXdXHBn/pn5rHMJjNCuDtNViWGC7tKgoXPvGqc0
mtpmMl0Cj1bRASfJCu6HOidzCh5ithC4J7i/YxngX6yRg/O4XZml3rL5qU7Oo/1IJB6NoZ6JV07M
7LPaA/Ocaa9cTrScbc6PB1ZJvmqRJ/BenQuVO1vcicwB/5hFFd5ywqNbsyfNVxoA4MyCM2JvlcHW
Vq7AjFqKs9G/ZIbRn9K6heTrtNGpWPjUyZb+LnVyTTvb81b9ZikOzpOegjOeos7yhqOwd17suCdV
aPdklQDTI7DvJHn43ewYV45XLkc9lPHKLNy9IsN09Ez9WbL9fCn9cHjmTgT3oXuxnEocZZD8yzxL
P/kz9+28HXe6JpcNwMwbiu6S0qL930PFWQPJkkLSbpDpua/UjwQv3i6BxotY5v9ODIdx19DTmVt2
TYu0x7E5HShnaBvaPTNBQx4WQAzoaOBMATF9UOCpfJ9Xaor/jG15LLANoz5md5/BYxKEe8qHANo1
BfwiAeZFZzgm2JcxAaKtLY6XQYpLH8+I2FpH3vOg/SMwmngVOyAGa8oXVgLf0r4xzA/8E/6m8FR/
atmDryyUIxPveS/OGkDqJbZ9zNWcntd+/pf8CFmFaTo6pYzX7M2Hdes6xxAzNJXQQbkubQxwSYNX
gVp5aNbwDGT7YmpqD+qcA83cY0jNufMzALGpwpyHVeemwboVLzOJgfWo62tIZBelrLdOYblAKKcO
cgm1mhgys5NfNcnZ5Kh4y4L16LikqVwCXWmVWlefRt85aZ8YCuxgA3CQcmCoz8slI50MSPHvvuet
k1FwS2tN+9dYm/u6ya65DwaeZjeg6vX7CKNybZh+vh1gj4Q1FmcuFWfrZ5iGOFYmiMgjTl2yGp6j
h5Xy7GipUZUrN1XTExnFZAuIHbC9CVd0SqIb5wXK3Ez54oGT2yWgcKlBli756P7nZIJu0nnzW3mS
csoFC2XKLr89vjLa7MfUzvqQdgeviJwzRTsrAlfRhbpdm5YLwt8ZLX5zwT3N52XF20djuetLucnZ
RDjoRCdlkU2yE+fiYQ12KE2dBRyOLLjzd26bOPNPfGg+ByPG6zFilk05O560ZUDU2hVj/QgzqHMV
FcdcSswiIZTehTvTVXF6IPR2yYFLYahAFk+pW8FXNX1Zqbi7RZ4d494kJqkh6EwKMWGwKCwu2n8h
c1RK+tRvL+9oQ+cQojkprHB8YBB1g6cq1m+xCPr1gGdzH5jVnoT1a+4yYF6scFnQHwGPuNsR56Db
phmb4GIJtaME17w7K1b3l96KqltEczw13LugnS4gz6IVdmW/YIu/qEPbPvgjqBLeTonIdlkh9lVN
HDkV0jgk22zojoChJj4LdM64ebe6hdgraeVjoNBav0F05WsGcFjCHSzvAzN0MC/jIcpxqLuJ3NvN
omVXVNE6BtqHGK1nNcUcbaRNC3odvBSpswELgdXdKMn1FSE+kHR+d6lLP9qN/E76+NV2kz99Jo2N
F3kNuWENsT+ibrICSB/TneOnyM6cpT06S5iTmLzUNZNFQSnxr44sP2XUB7PpzJeY7VpsHQFw7Exq
JwE9wZW1zHw6RYaklCR9pfbJ+2kKJFk4UjnzgdVy1GZW2z3Xg0ENwoiEMWEvX3Xnvh/102RwcBfC
VVvBzH4WvfWUo64P3ZpkZUBuSdusCha+YU0hPRFg5sluz4XUx0+Rn4H8zEG2qfTeWZGzq/xvxW5v
VidrSLB8olY/G75RnPM0eJkqOkTCjiq+WcgLbA0mtISlcfoxr0UYiNJ+frOGu1kk6mmw1Xbgk3uC
hv03cT37VHfLRsSxz9rgKtOMYbcRQ7xN6njsuadpV6Rl9iZSMnVG9p2qitIRnVHw1M1EBFt0OkTb
XetPWKOZLF2qyCb16DA096Ka1OBBR3n2hsOEqagv3okrwMKZTbi2Tvtbhu2wyxnisBJybOyHP/Q+
FvveourWnwyGdU3ybAr5PHVYBVUqkWY0thlsyfEmFKRjLYoJqSZdZOQqWwxLE/28QB9dNgte7rAk
8GQDQZnp/BNZIKaxXhFvzIZyhdlezJ0OinrvqK3TyW7txJSQhnkwIuM51qqJ7fAWLXdZqsRqqATJ
r0iPxBNqzCET2wjM9AKbkYrXMCKybdH5+uiH8UtE5/KU2eV7jVGBFL/6bvvSZMypiEEvD4Fg3E1p
I4iRwF1XAeYY1wOjM8YdvpCa7V5QVS+xlVuvsjRQfYwvxnvFVoXx0QSIfalDsPCV1bJpYMgPiNRj
7AUW76UqSCgORd1tJimOtZM07+TJdrzFwYXXbg3xuuV8xGFnCu6kGYtVX4Tms+WDCM+7EiFgwhs7
mZE+mQ61OnYTvuU0lHmsWMdUsHZEYuqP2cIkRSS5KdLKa2YazNit5uQXTvc+lPolzQuC/EOgOaOW
PwLT6kkSEoB2schh0WWsRshxLZ2eeYppsJ0EoLhFsPjX17l3Jtkt3/glL1XOnMRMcSx6b4re4qwA
/JYtuL4INV1F4ckQ4xdG1z1sMgLvID1cCWQsM2W/CyOuuwiG9hOprH82SglzcCKSEdlES/E3EcGE
kZvaL9SAKrRUE2xtRTFrCYpDhJ1exw2uTEsByepHPh7YLFfSUMazizZPd5DBCTDQJyzNTt17a0fr
emvB1j5KNPo1dlnqSrIjTJnfYwMIBEsbiRbNOp+kot/0ARxEWUv44Kyn69jjttKY9yq625Hn7+jy
jq/Si8sVvERKxwx9UE5c72uiBXVjuMTum36jRd9dEgHsgspo+lwJmJ9yr6ZOncn5UI6A+brhqqpK
Hi3DeJ85r29mY6AsFCfPUtDp7i2S49yl+fm8wPGR0Yikot4EDmabaEuddY6Gagv4fp1MOv1IRPo2
2mBf2IKAc2bLvS6bLjqw51Fr7dnWju6beWUu63DqrvWSQDBwhp4cs7qhlxZErsbnSBfl0+Ja2vF3
I2FJJnoMbGnolqV5queQiVWZqF2TJF+jtlmR5pz0N/dBGlK4axnODp/cmtYOc7uQuVdlqJgoO9Y7
eat1xwRyF2HCvFJFjC/Tw8XAmR5+LDV3/XSO9DQdeJGv85DQ1dm+Mjx8dwq29f0YcIMLnZ0rRLv2
wyTh5N0aa0O480aQkeVT62F2qOgPvzmgnkcfV2nt/nI5hk1Gf5yh/pkxnStDhp0hcil3GKfe27r2
wGm8tD4ee+Gi5PcORlUviE52pzpCL2hbaqAVFKtFEcd9l3+OxPcK1PO1p7ew0Y2DUXPwbSNM3i46
dl/bBcZS+/4bX3JzK8qkPpECOfVDx585eKeaD/E+JOG4/B7Q1P767QTKU1uA6GtYbmWD/kTJS1Md
ZRyAhGKgyAEJVJgOhk00z/OHzrGe4N4j6ur13i4tA6KXZjyfYidgxEDuyXeGDYen5DkY1FtSsb5P
rfFZl+GyBc69W2O/zxPbWaeF8RSnfsFlEd8nVpAlEuycOmc8El5zD8SQOJwSgbJR8d9EztYt1rix
hoRJEXqJvXJ42d/twWVnNAanxOE2C6VKARSCYAOZOt9ibZmOQAfPPmWlT10mJOOD4sBleoVQ0P5o
PYuezn5h6gTTb9ia3k5htyMoo95A+MP5Dyf/SqRnK6u+OxaOSFhdR2ufGrW5HRvfp9YJdkrPC6Lo
Qz4npa8PfdyimgdwjoRzGiAb7c22xzso4l99892J/m8zO/m7U9Mpo615RfzozOEuOUjIByv4R/O5
LVJyPMjyzwYK84RScFZOGq5mJuFJUdo/qD1r2WFCNU6wueJxKpvgUBQthL+aW7OCXsXm0ns3yAgx
/g8+cZmGWG3JFbrNqYNQ8KMirpbW6am1BnoQE32hNnoPqEk/KyKcT9xsf7mzfctK172JHraUzCkg
88jJmz33YSHbf7OgD1yr4h1CoDO57muPqC1Hj6As7MjN45RIC8FezGlwdcu/7lD7H0oU5PCqEUqP
w72m673ymjfswZAD+nsHGRHNKTl5BTTDwXiuR98kMho1l5hamx3Ai5ozSA0+yMf3lCxUAVl1OIkA
IEEqaCGb4K0mQOruRDAW724dQ1i3PoJJsAOwcnoMm1Y8MfQ6+1n2G01Rv6iAH+pjdiksN0PIeDVI
kr/MxD59jBEfDBbNg5sxv6YJg9xvFstD04/qtUAqp3TQekK37V8LzFq7gTmlyfpR1a3BYQS5QDuD
2kZGzzkTIeA0l3lTwteZEGkqipCMqpSnx0MsXRS3x5c1frJT0DnNjsbGN5MyaWsdE6TA7VwiY+LD
FXLxwLaebk6P72vGpgfiMDu7mSO8tUa81TUn8sf/U9JbfHp8NUWY4GUNHo5MKqYNDOOPr8gV4Q59
fD+4Koervfyj/57tmgHfVYyVP7NigamNBzdKosNIqHx0LO+USKQl1t6jQ0XeqUs0McN4jAF/Gzge
Yx/3hRw6PnfL94+vms5y9tJlZtyOwwm5azw9vno8AO3MylUPcH/j+Q6QN0h0KKDHtjOiz1Co6pZi
QVg5k3TvDkn8XRpjRbDzJCA9iQ0farKk/xrzKxT08o4u6hLMvifVEF+F3yzLdurfLe2QYVbppsOr
tffLLrh7NRCTqLWf5KDiSztChaH8D7G9Ne55wHih7byfVUI1jCpn8264FqMWJ0UlWb5tneCfj/L3
1Ka6fPctrEzVz5HIzt1FmLwQgOdmuXxbIq/tuiTquI/41h1NJ1thXT3KcSjPdhLJzyz7fGiShXYs
4M3EbB6KZTdT0pFwe1zVDcXxjxcgyux/tGE1T4B9s4vts4GW+u8Uu+md9cy8zRU5mILcUNfb+tnJ
HDYkCvkyacvs7oK/2bapSyWWLz3yZqNBFD9BvA5ttRzYgNSQtfvMhvfH/yzNianPPsGYx7c2AaUt
viJjT2YgNRp9R5L+YxX1+KQLo/5oFmrWIpiKEV4SQLJwC/5MrQOPEwrdUWCXlN1vpqq0jiQMsi+n
i4Hd4VAb2jp9Zuv4K+x1dJWCs+TSy7PXATZTdwl5Oi78G9+j46Vuu+DdD/HtLc9biACDOzKUQinY
OHZUfs32SGguKeX58W2KlGnM9mciVUtrnI4pVeEv0o3wvwjkQAhRmXtiPul8Fcx4eDaVFiYfHe+l
T7pi6GrW6KE4IkIlN0KFZIexZn1z9j/NbQpBMUm/VWAC6TC8aR0rUBIjifN1n6gzWS7jrbeziUID
6FRepoKvfObgago7AEjiBV9k/yvpGHcvKYdzOvgWe4w6/BL4FNZtldoXF7Qh/QapxdanPuQ0yZH3
C1b0SFjHxB/cw5jHaovEEa45j3Pf6ZuZznr3SOebeot9r3m2nOKntYRjh8DnpNOlPwLtAc4Nq/hH
GlYIL1b6VVK2QUjymV3TtMU3w7ue6PQ7RRJf9yViOD0eMz7tMzC4Yh0Qk4UO4z3hOAWg0JGvCKfq
gNCAuKLgJdT6rxSZ3NT1TEkRfBvMU5F3Q7wm1Da0dNVU9ldbBshEGROTzHatL7MNfqt6ItPM7/ia
efI17gfxARVr0xcZuz0TadSyCswEdh4CL0gNDtSYkhlTb/nEvEkGqrcuFAxsIwMkEh6rfIL1nG8f
r3U8O3Izk/4hNcpLX0abTjXFqxyqJ/bS3SVQRoiI6zrvkaE2HdNEyEyhd2w9Llwfq7Ev8vCbmIRc
T+m4YF/pA6Sz8jWoRgae7nI9tcVwI7JSvRIZ+iCKMH0nM5dDi0MQe5rGnCqU+GI1W9PXMX0WKcgh
7gSM/pfn21bABbFGeTHquPyMRjqnl+epzzH23dKQY3NTyHPZfs1p+pj1+DA/PrEwlRdX1HL9+MvM
ji175jTJxXRs/xNZG3MRdu5yTO6NeE0NGW2p3pUHu+7U94DH0Ota/xSEJXKbE74pPychO1GOOvSR
920ZEpT4xLWZGm3zGhnB5+N5ulypBqnN6pTYXXUvSYTFeAG/DSoYdMKIJnYamrPnSYMGKzvOOdOw
02V/TN0m/ujRrc9uMYbrdPmXGAYwTpSNd9Yyv2a2rl6tKLr68PXXcesaZ0tz/BmCWB+ISo7fNUlw
YW+JzEcfsnSdg0AOJX+WzN92nT9zjVQYjVygJY39mk76z8xp22LbPTk1Uw2auVcBrREv/fw6SeBM
zAViKj6H5gvDcg9gEgca9x97LfoWNcLrPuS9g/j/VeDwwGuPcNxW3Dypr9m55C6gNhv9vrP7t7pg
jOwjzTO6murXCsaocUuy+c30cOh7EDE3ldGqU+BxuzKzWyvocVR21r/kiht9kFgvecdNW4/yD8Rh
95u+pLUtee+ERJEeq8pgJe4nYtScD1JSktzBd0aLg0Dq6BWhRQHLA7nTL2+eXsbG/RzKm5fG3gsp
sW8JmmpvLGup3fAZt53FnQOJg1Uv+M7Ev1jVxVfJgn/sDbPaPp42kv65Ktqe+qcxgI1TwfOvfyKy
pt/RVDRrCkvxBWfa/yj49axmTr7DxN1CYwm3cTCSiNIhilF8cIpeXCcGOtw2fGoU+4n6E6hcXzi+
SXIsr71lYc4wlxhUy7I5UmUDb8YBUhOLrxF17xCpSWzhp0Tk6/uvJEPom3tvfE7s5M9c0rOlGV3T
vefBWgMSQcwPdkuTp4AMemsXGtC6oAisCf/U321MRHzOGQCWzlh/CzG9labbvqphSE6RB1uGk8wB
pzGbE4tPXQI6yg66gyHM6ntwidyIC3wb5Pi2dQge1W+thBM31R4tYUuXmwzn74lK5MjO6ezsO01V
IVS3sNXzN/IFdENdYb4kvvJmQ1l9/Hw9qJtIh2TDzWxTJAiwLTlp7n9fwwqp24SDQL6smHKDhrEK
/SEwjC9i4O06YqilU/Ns+bQ41xWf3zAMju5IjRYSUGpzJfetnDf2OEDGdO2fFZExIMDLGJMrRyRE
hvv6sx0+tQ/OoGY+esI4N3Kdu+o77HFzssUCSUMruottwCicJc7zLnXJ+SjzaCmDb4BEaH2LKmWX
Dfnj8ZOTdt/iooVCHbyX2viVUSN2nvCm12mnd6PIz5wGMAOk058pSzaz7+UXrZl1C8UmOynOtRVh
+B/qu+2W4y7JpKJNhcm4hxzGdg1ipbbb72CiyQ5KiX8AkfA7TXErxIX5xhydK1mq7Ny5LA1Otu4Z
2W9GaJeMdb3DOAm9jVnL3NnkL8+IZqRczkWrugN2MnvbQDlDUWIb7heMSJOQ43Ioa2JZmH/WKVzU
NVupatV0BC9EQMfysowr0oS95sUN6jA4g2K13z17Pj2uKD8njxUE0a9GU45olvQfR1V2FNKZ0aC3
Jt5pkg+32R0JOs5BBw47endTuFtpEqxZRlJUb9s/p3n70VRSvdKhzY3N5JRujKb5HYXNSxZXfMZC
fxW6uGYXRNbA4fhgSu/T6/EiMoRnx1IQPKD4x2F3i68h9g4FvxFlTHrtWIneppP/Ok3OuuoGfIwo
DZz6UrkdunFcuVF+jh2fCTAciFERgEarDtSYX2D+fnKt7/G13Yl13kFWzPivMGGF1SxvEZiVlerZ
+ZQdhVKCaX9l0IqUNjkS/MQtmmnPR1QLuj/EP7Z4kIkCSqXNANV9cIGJkn4DXdHKDztpNjKIjTdF
NzomOAYIfR6tC8KpgGXsbj8ZRr7PWkNuMeawAqt2zwl6YDpoGMdyAtoq2Rlz1CaK7wwZIJw8+sFB
7kaUjn4Oj/4gyfzfyd3ymJuYd5fXOJBp8d0V6a+EuADZ9+KE6efqKEIdXNWnbCaI7Oc4I9xggwBJ
vgtgNSxADw/+8q87l+7/2DuT5ciR7Ir+iqz3KGF0ADK1zBTzSEaQDE4bGMkkMbtjnr5eB9mDWlpI
+gBtqphVJDMCAbg/f+/ec0l7joNu7t8xM4zNm9FolN6acwgDdOWp19rnvoBGiAM7BdXLYdZqnZvL
Zx7MrQy/Hl6KPlDrwCJUMwdd/hK5sLD5qIgRDnaRTXhz3HcvYMTRNUsIcCF+RR7YeciiNJK9MRQk
p5rVyJkdCsN9NPEY2MRU0HSTGlsqy6LJHPfddgw8OLNpe2TxnISWML2CglAbNwb01iasoYHSPRJv
ngZOw3OvSaclF8Rk8hwJKvKE4Oz3xjCewzSVpFJwciGEGliZHZOMZmW7xio7lgBvWElRvFaGXrOT
WdnZ5PPREkSH0URvzGkplTAAkw2i2WQL+gpPA4uRV+c/TqNxMCEdepclXYVfWMfgYKfpSrYKQKFO
XUgX+I7P+sTgCN6oM2GGuvM5HyJ+8EjPiRpvM2kSRzFw3TsCeX5yYMoHrRFPIX7la8FFXriBPJcG
a5Hb19bRK5V9hPleQ0fvDiWY43c/95J1pY/xwYjTes8WRaaV5L4vonIR50N5yTvhrUfnTBOm24Gm
qh5nnz9Lt+ij4s7sNJ4IAFS7ys5LanlTkEhdHzFA1Bs9ecolQlcRHQvfhdfkvNMDGWFw8LeE7V0Q
AKYN6JVvyT4nE+i5yfqOW7PCJKuUeVazyczlJ85Gzw7Qh9qXH0SrTJrjlvtvXFCM6csiIlZS5xeg
zX+EtbcLojw+jRbGO+JRpKrYPOsIHEdQyDVVILlmXtvtE7v9YeTaw/lwBYCCmqmv2vlU8csezMMi
aon9KAODNUv/YotYag5jtKxGSdxGu2lOpfQZHyyKLo/omWcfOEabe/SGcIw7/WkWpMVzLdEi1mum
DOMY58spsOX7RDqYdJn/54ItYeyAeg1RfSh0n8XZpPsEG0lT9DntioNY27FAgRYV5IYcaE5xHXzt
V8JRfcPUHpxFi5hykP6yKiUwDc1LPwBU7RhtQ8YGAgz6TabUC222Yxc5GCQigT0LIPZrD2C2u7vK
q9uFxukArCYqhHF6EGVtnMsuNFGW8VVvB6CzVgR2ko7NQeB+0nBhWjJ2mK6zzTM2ZxIj5K4zhmBl
IFmi86fhxo9E/uZFKGGwlKqdFjcvdWb6hLHygmImycqu97Zm1E/k2jSrWGuuFP31pqfphqcGRmyL
CreO+w/CsmdZxEEjjA4W2PitghXZ5vLNCADs0qyJmDIQccLfx22LDYKTcWn0rGCJWmkZTWKDmem5
xK+ImRiZZgH66iyjXm4tp5NrELTI1yjUNQYuW/yNSIr79OH3u/PRCs4LpCW7/qilBN36pAlCMNIb
6MYl+pXMeCj8FNZmEeJsnpda2nfAgKslGVTd0eskN7VHY+H3X4ET6tpY1tLTtOaSTqO4jIX+VYlE
vVkEb9BYWni+leyHrCeAgrJU4b/mkKdRVM4HcxNw9uL3ufs/j4gp6rCjnkzBkjIlL4s93JR47ScU
/60iC9OFQfc2kEjLvlQ4d1U1k4FDlGrzbaUbCCT7nApbN/psO5hF+OaE2hHm1/TYMzzFWRPIrYyx
Sv8urCCe73INiXnrOKg/yJKHz+ovQu/Acx2cnewySrzswxAYq6Rb6Vp+pFPnrv1OnKjyUVeTCY0h
ztjZjVTbonJPDcvncfD4Ay9r37VfsWTKwarZLsLI5h61NNxICCdhv7cIRBR54ThL0bRkOm+qaUmE
AjOiWv675uYxRsqqZVRxCOXIDWHQ7lERstcgKu8aN/mB0sc8vKAPoYXGA5nENj6L74Dmw45cos04
Ns2yMWFbt2RiOClDrdCvgGx1NIjZl+IqWGK9J/q1QgnrB+onbTk40qRYjAiUtlGkyS1DNVzMYb+s
oBR6syxL0hLoGi5V53voNC3+SIuLTxxxMLTtfG0P2QSncD15lr1JZfom0hjTEWO5RUP2GFWbuJa9
Gy6BY73hKNcOASKeKn+cyJRcOAy16GRxybQCfZAjWPOagV+UUNS5kVvvKi2rUG7RDpECo2eqGc0m
5iLvACkkxshDgMsNGEiFdF53BaMutluBN2oFKJfXQEYqZ+7UQgY9eacKMAvDEEXQjys5Zk1qL5tx
q5qYVSDxIK0FD0Nhr4YW9E2b9f6R3eAG7xp7jTFSzEqSYpyYIymopXVIl+rNAkMmSxZrMxtRcICZ
XoLyWXnOvdanwzopw2JTaAM2FfGKjONhUHKlp1A3HLNPV9E+TAVCEAbgUxoxUjLb8zRPgnSCbbk/
iwLBcLNM3r0mAIcibTkfZZHGmqiiknlihiQvos5YZsT4LN479I04AE3mrVFxw93SWx2tc+/Q+85H
B3KO4tXdMfSfevfRDicUBvMUTFlqNpg6C7+od0OeXLp0uuLGe6bwXulgg51Gvds2NmYVBuduTPdV
e6aztC4JRvEMOJR2xtlmSL+wQkL4iEOIGfnWaxttU5oJuaTQHdqcJ1cHD+ojx1yYWYZHtLwE1Sdp
BXLb6gMtScKnPdXs0M7la2twxk0dMZzwOU/3AUJNknF8HTaxU5I3mmGX65ovT6I9lIP1gRb818Du
W1gJOiXskExRSAQ+guVX+yhpXiyk+Fs+QniY7NfomUnrysujlkwdui4fUUxDI64WzXAoOWbzYEAB
NvJxPEk57GODq+UEPWGdA13rBLscBE/dWiFQI+fMpFznPQyLonHXjtceFZzbyTKqcyJjtPwapgQj
yzZ21j3kBuMm8seWRRwDeaaNuSh6f91Z0fyy9HVWdkgJJ4hVcFqc0p/7F+7rYGef9iROGJtpyWmv
VJBtp0w4FuMHC2W9aNA4rSAqDAtmp6820kakU+Ea4NzEzaxitktr6fY0C3XsOMx7FOFZ09as7a1J
rDEiaG4mWHsUmPWwCgltXigRGAzPcEmjriXvayqCTWXm544so4MFz5PlEjEz6ysadF69KAokovOH
HKITrzhMtEKgBhfTfiAPkKC0a8g6rw3JT+4Ay0cJeUB4/GzFRkBTjlFMyK7evuEbqJbl+NnHGkDu
tOYWJVMgdcx13YQ/TUxW+xiN7hJ4EiWeFz3lQYi4EzXMRijZLFCGj4izpmsRp099LzcdaOitXdM+
7ixkYTQGtaXeaCXF7xZw7GPhD/HGpsG6UkTMexNlXHIOO4MGG57NQWSHLiMurPeaE2cxMKOeTlsP
4dkqbqA8BaXLGmoigw9wLfqjpzMMdmC9K/YtosD3htZdXHoE27osvytXq5ZpCJKGOKWm0JGMVswt
EqrYSfiIdpszAJEVQV0MFIRcSGF/EdBVLZLqm5kmOCcDFJI3lM9+4GwtYS2pQJ88XX7ULuEmtvUJ
0qzVT4KCoLTQQ9qDs3F0naoVbuFKr8kua6K9WaGPj4svF+0J4lJcqcGIxSHQ9n6pX5UPPCRkwG5T
cbq5davAyDAEPxbe+JTiEHC4i7iD2VO6HIhwUuc+gyM9geOVgy60x2dAbl6WvBYOlaHRG2DaYoT4
XvOR97XitCoLZA72t6NFkE+dRWHo2saki7AEw38srWkfTtE65pfTQEXFxcZeLCExetOvLHQes2H8
hXuyWmSk8VporbGZwq+ntf9lkS+12BWuR2kKgYBZpbhrAW96Mou4iJhLSmhDCxT3Y0JflM4XxQCJ
eSweEcb3ibng9Dlazlvmtx8pyDs7CL+1Luc3GeiPY4u30t2cAa8EOg7iiiVGoGZ6twTLvj0PN+FP
MPNRW5th+8kXLiFAiGUbrS4A7KtwrYefqEVKAAM4auFu2Qunjd6BurGZJQZ3N9PalkBoJtj5im5I
vbF6D77AM+2nZWz7BZpgHKdG5HMblvVWN9tkO4n8UJgCiprrP5AUscyJCly20Jcco3JW4xTch87c
c/X8Bz2n/ewxeWeX7K1y2SChyS9minW9EzOZaUN24SHqvC8mTPeFJ+szLbtxn+XGkYcOyTxNeKf4
xXfAnYNBH5mbqcYGVXgJBHMqTFa6z0GZw64GX9eZol3EPJUcbLXgFKVrL0TwPnoh2ckpOCbPo2Wg
eu2UZBieckTETFskua0rrhAeNI0EOYw0ueaNO0uQTJBAMW5C+ZWmVra6Rh6xi/+f8ysbBMH/S86v
6er/U9IvKNzmWxKko/4x7Pf3D/0l7tfU/7A8Q/d1Q5CVZjvu39J+ie21HVOw0Lg6keC29fesX9v6
w7F14foonwRfmM7fs35t4w/PdnXbdw3LsGxXiD/9279+Df8SfqsL850QA8x/+/M/yTa/qFg29Z//
ZJDR8N+yfnHuWsT8ur7NK3FNQaxw8Q9Zv0HDuJGdmP49+kmtVicYvEedg2ihv3SDszBdQWHi7mhi
PNNE3XlRcWWL5kncxLMhuhPFuaSVTHdHvy+AyWIl1hXP5LhMdXnTi3KL/pMNMFHUMZEGWermpcAz
4o6oSXyfL97cALLppoQqwS3MNobBkfMZOcCTht6lnOzH1oDH55fkdJk+GjSDdDGVF7cys/a5KEE2
crSJ8uSVmEbGC6RRwsK4CDlcuzr/9n1y2vtgIrFL90/ppIIFKQwg/NRHFnKKz6TN85Yf6NzTm/IL
gg099SbrtyFOH5KMFdGsS3sh4+DA89kvytR7C4L2w67qY9pVr6KTj3W2S+L8LYzGJ2XSBhj6riQh
YOYGzwPciLbWYqQ/G5ZdDJ9IpYvayaIjqteXELHrs14GVF2yHe6xTDmbMm/qcxP89t7Lx9FAdlTU
T1GcvuOZv5FGCLW5egv9kHEporwVjUSqDVvbTiXjdDwyrUOulj/rVerEuEKivY0Dhn3M5LCj6jq5
z/D06DBIg5Ylc+IYDh5zIGZCA8KI3mviAOa9jQ0Jra0fPBjFhI7ferbEpyuSYeXaGWcIp1gOiuIV
1RZ8qaj26BY/aHyXAU0kHpyaKQoIoHiCx5cR77kg39wYPCRFY/DgTO5H3KQr3anPkQfqCmcEMkcU
4n4+DEj6JBZJ7HlNkH1F04uIkb+E5SVG47LyZitikw6/ELsdmacRV4OhpBaAQkxgrrxDwwfqQ9oa
CZKZDQTeyNdk2LwMdUPXYMAZ2MLaY9m1rekVjDcqsyZbjtkLaWcLfqnas/2F+8j+cYzUP+Cplzus
N8uoYcaiZ82mdf0PF3nRKEDLhMHzUKd4D0XzqwD24Tc1okid9HgfA6XA65PQWVjqaXMrBxgCeB8W
HUC4VWnJ16meO/zDk0rZb7FZpkP5UtVyR1TQLhqnM6ChD9xfd9gQbsIuoEfi6uTQQ4EEL5YmGIYX
8F71SJJZYx0Lu9qbU3hvZdAs0Kl/ddQLA50WTQC5zshmWBeQWMMahkfjHIsye/XMePYt5B+2OJc+
RPS8tnHU16690Bk1zS8GotQjbbqDzQcEdrEkiVi6ZGmIdz0yL1XK1YwZfe6awvvsuf/XTWu+IEDg
h7N14fdHI930Y/BrMHzOq0O8SGPCh6UavoEQLt3oNpXeKShL0uoi9xjNnod4aVTT1WxjkpOrxZCb
LxaBoYs0eKtMpobzL4mxfAwRSoq6vyUuyYh6AOwOxh9TCpzIQlwMoZr1ZHJj16n4lY5ftc3cOG7q
R8wmUCq6xxTqMZEaH0bHpRqHRzoaJBm2zYHUctwFL1y8JjeWDQqhpcq6vTG4nyDu15mUHyStTIRu
mR84AUAsFR0ts1ke17tPBSQEo+euTunvryK0psQ/8+7q+25wUQMddV+d8/bkG+VSN1E9gc/1SPNo
XJi4TrB2FfavHn2tAAjmh4wDMECC+ab4zDIGdGG4wYk629NJpAuR/9trp6tXfHwLDUZSTfnSEB+e
+jOXYNcjy8CAC3z5FveMl+LuVEM6trVgaaKt6gK575AGm8+Bx+x0aE481rvI0g8DvIP5J40eXaaT
L8HBEcwTMTNJtv0UH4WBRVeiSI4p5u6N9CasNxvzfiorcBV4YJAKg09MitcBG9sY6ZcyxuSBGLhV
Fcj8+K4N7VUEaF3G/kEF2EN1817vkHvh44Bz1kt1TDo6W5nc2QXrmwRWl0br+ZrgW6S5JFauSRN3
aO5aDKlBS56GUdHs8g+ubxFLSFWNyu0wWb9DraBw4J3QnFM2jYzUUdzn+dnvfgJYTyJZhekFYjmK
w/CBx3yVOP2uNdV+JLqEhF9kmpxUWczc7hA5kntA31UQjauUDQQE6RRlv69WAHowL43t/O9Oiz5a
1d9pxJHXr4wYjyFjdz0MiU9hguv1ayaX20EQQ4mckwPGFpNZL5NTimdhvq7JnBA9h+VwnUcfjDbJ
DUbtrOZQG582FhaQtRndI2bcBdBDMJXci4YhXGqYx5LemjcWX5FCqeWm6pJgBI6kgVoJoEZSrg3t
1zRsexGcSxSUTMayc5i+6vDjoqo6l6xEJhuk59COUqq9oQN+tfr+ZmXN+/znKlWvmRgvmm7dB8J6
IUj+kU8FbIOF2iU/N0N+Acl6SfXwgeigS5WVR7+GGuKflCfuwjZ6mgDX0nbb6cV4czEoFqZ18PFn
jUV2qTr9kIuc1DZ5GYbuRnn8lLKIZnhxVdNs/TJ4M2O+b+pummtejCk6hTDEa6HOdI5ZZZJ839Li
jI0XPERnc/isBLdYoxOuXL83Y/bpBw00cI73RnjFYGgmrxIsJYchl5ynVhhHTY8giA8PHMlfNBST
VkmWVgof5iuG9zG1SHChUBkGoYN4vgoAghYOh9a+zrYmQtSWbU1/guwKHyRvSRAImhoIjf15RKnu
JbQb2ofOiktaSSj3yGO0sVt5+hac0TUpMKMm3cMU2iyi4bMfyrVAuO2HySYw8DGk6phX/XrknNFF
GyIt7vVJfutvXpE+ZIl3J2F3iHL8sO3+IWvu4qL5QO78YtrirapnS2SsX3L9lZEmYYnHUoN6WDZ4
PVfqjCXhwFb9AEf/ZfSS6/zMCAN/hrK/g7l7GqpjpBsXsk53UzUdcXfG1mPDzKYWxtlzzU/OfD9I
IFYBOJeimJ7dKnpJfdQsdvue2cYFZocfaqfekudYITCwHAtQTQ35jIYFN3fUj1u3HndVgQQY42fV
YTmc9FeFdM3/MJttM50DuPbQEJbCjxZIfVTZr0suCoqNB4xj50onCbb0thmnWUob3Dm5OpauPDPu
QeJHXw5py7ObptEy64afNAvey+zTY8ZawYI3jgNaGB1WxGi3jwjMrqE+vSKC3fdmApZ7cveam+36
aFdlNJor69Mewm2amE/EPfKeeOYC5qYo8RjYsTlOdvsQRyYFMrPZIWRCHdoWCjmqAQsPAn3v9LMs
bn3GQVbJgxD9Pcv4xEnRpNMTkooRB+krKR67sC7ufQ89UlFjpnyw8w/M+MaKsdzNQMwWtylWJrFL
OGcjW12TVLina3WkC3hM/epOM7y7cUovvRJ7rXlkGzvlMQFhpXfnMUAfNXwSziMb4A2G9E2J7oYc
jwzqhtXlp460xx6E2ZhpcGPck5+4NxaQR+L+IDMNe1GES2EGj0CEHpHpvQCwu7Qmnb5o2gcmJVuS
X4aetWNicjyGd8xpEpCJsloXxReHFX0fl+ZHH1NCOmT0LKcyo+RIt0yZQI/D5aW3BYcecUAYnUAT
8P+8a2WTPiNb95QTv1m3177dpSr6FY2Ek6nRFUuG4vjhIAMQoWAsayTczWBCwBvGYwMd10BFU/Xw
eHmRTibOwdxhD52rHvBdSglo7AHASK94GJwKnm1kEhNu0M+LCGxMUF1Tc8PXrZjm+jEscFmah9Gn
1tGG+CCQ1Kehu8xGJAW08dNFiNpvpVWetsBNski08jTQT8M/UpGXFlXuphrpKDglwTUInYi1j1B+
0ba0CkJCdG6lSqZQjZjiBs7JUND+VN8BM3Tu4QC+tUw46pxGhpM0QBSq2zAiHeMI6i/i0Fq7oR/Q
rWJQ4vS3WshzXvCINJIIOKiw7DPC2zhRslOwzoscvpKiTaFrQXVqAONHVoz9PS82uOfzjW1UR2nQ
uuXgte5cNuRG42wTQQLjUNF9BKLcxBY1ui6ocxqaEgYeyybCWFqkYq3o7uqy/qqhIVizaBrNyx30
N9T3XftWTehfJ7K8tz4fc4K+beeBRkcPXkK2zCgr/Ow8tMhfUO2hwbXWA5t6hlBup7tqM7gdcapt
2S1nv1v2CSzKXE+jDmurLXgYl51ZPieB9WNAZdLhSa5coS1MMAIsfD3HIQcMB1yghdKmbKP5Zn7C
kylPSYWnpqcvT9jFNAHRLbpl0/yQIZEtK8DUcCWBWvJOkI50rrEtCDbZuG6oZn/Q2maQv08GMTB2
kMSCEnO1AwcQbEyDTOusiNhuA865eWmLTe2Q1W2xhlZDYd7bmMSKCpwPGZPUMy4OnonJjq0Q0CQz
+wtA/lPGJJEGn4X4XMGiKbv+FBsPoijTmyJLDSrf0O2cqbYZSxrVxslhnowaUmn3t4uXYTS53xD5
WbWbZe5/agjfAHKL76Buj5kHyt2rRb6AMOdxqycFp07uRU32WI8oB2B5JdxD4XhVLt740IroLodk
EICAg5eS7vkQgo3eQyqJeWwweWenIiZcFBnlr7D3STdGSOMZU7NPgens2tSbERBYWYyrn+vDiuYp
nArf57xkcNBLw9vU0U2wOo2xcc50y/c5PJq+huAm4GnUm60uQia92MwuSRQtIxgSu8Zhch1U+9TE
eiRYgMhlSocwZ8HFn+YJWRP2upW5VyNHTojJ7eUH04WDO6X9wmU75bMHFFx2xZm68scXzIsMZoMz
97Fq3WeC1b7xr0YfpDBkXuDvkeQPII/b+j4JOKCWBru9OyjonWk8bjM//mZNxbs+ppKjj78p271o
wfJWo8AeXtV//aoArrGH/U0F6MV8/Dout0B2jyMEjqbtTRwkKjghhqFbkmjjMR/JkLEii5uEOB1r
7qsEYdQ9O7Ii4pvIvYpQZwzxafeYZBd0KfiTbUjLg6U+iyx3Hl3/ztGDZenn7GMi/ULWoJ7DGkSv
Wd1H3JuHbgAXhSXNeYgx+S68PNTvU38WrPr02hE4Jw90tKadR4BEPFq4/yOVrMZW/wonwsO0hOJD
mfkuV7LCqJX4x3HCapXa9mZSEDSFAVmQE9dhrPJgr5nltPFl+Qr2Mt8lYXnT4ra4eub35E7alV+N
B4M1Y9cMPf7TgJONoJ3LZX2IopfeLMQ2c6Mv6Wf+m+MYz1YzDN+lOS3rbgLHnOzHKV4KETGh9WmO
O31wkGW60y1CqyLfoxIAJ6Pqd8HmoGKNKn1b6tl7VOTf1Dow8fP3Os+eCztGOptuVD1tldkQI4Jl
trftbVNhrKuzc9p15zFCTGtVzs6VGsEYLphXZLpgD32YyrU2+ssyJ9bRBVxsOR4MiL4uFyZ+OhQx
ZyYLW6c5hJwYECWO+PML7Stw4VqI4sFP6m9jyhgw2qi00xY4cd72rILMkYOKgQ+phphyyB6nmKXk
bNddPp4cn6dmYknBTuBt+snfifey9zbMyn40X717g/VST2esOWXW/fKz+FdVVK9sHLP1Yo8wDxtN
xhxi143B+xiUyGppJhk5fQdtJAWjNcOnYBrutUCeIgQ1YdIWmJD7J6h8E946nQHRCIPFGM+EP33m
jrk1nWkdIyZkVdkiII7PNKPWgQxweuov9PlBOf9UnnVnYzWwegPXffurtbFjJnJP4ALgiADBvEE+
eJK945bUwXIQuRLSE/Gr6KfP4KyyqV5jN3ia/22hE2wRFmbZ1Vbxp7Ao36h7CO5DvwZPi0kXz/gy
jTEXuNmpdmqqpe1EHCJGUOgm7Kv0OovPouC7XFlhdFh5RnWDwXxqWveJRsyjr7mwxO1t1fhn5uJ5
z1OD0gNDZBX+BB6nZtQnqre3mWA2aU/TszM2PNkxd4/K3jMGwmZOwmTk0ExNxmYdVtGnOTl7vCRk
FwTpezhAYfDAdUy8CqLcsmVE3lEV5Xu4WfXK129IY6cFJjEU7fP0LkdTXcnuSdNn25iJWoGQgmgF
VW0RDmO6tibMo3FZbiuX7CAdzBHHlMcJFgMpkmR0uLcRLEKJp1yr+DD6WMw4wU+Qjuv5nbq+vKRx
9Ygs/xV0Cxh7/5cxirecD3+ZSu3QomOUMY1O03saKu3QcanakqfDU2Lj4mZE+/ppRABRcmCLRnft
5GYyued8cydKEsl7OlJ1np9oEXz5irc0FtFn35PyY44/Lt/R9Vwb6WDoqqO9MqCu8/VsskU+t3Tv
xyHc4KCTlbjqXs7CAzgwauYkdofg3lxykvM+Vl7dn6c50Bl7IGTdvdMmDz20P8dP1+jlzgigr4Ej
7hpcgylTmiq08S4BfB14rZAS7hKNGIsyJZvO2hmNAPj6ZPE8e96EJ00tPV6otINDZ/E3g+6+NA6v
OqDfsSgKHO5Z+JTMsSP9ufRQwarc2aOjRINiRLtIVt3CpR/s5wLGM3cqmTkc1l3kFS+YZB4DfDnU
6PdTVb6GOneZ1PJHpaxrqmyK2Wbu9Xv+YxtycQJDI1hId5+qhMPJkAE28kuxG5GyeBKKyOy5AnG1
TwVnMIVl0Bs+3RgKSKMZvFR+hpxvMA/2Vzg7zCcuO1mo5ehtNFvCQYLZAu+W6CKulSgJhUDYxG26
G1EhLJwBgVPRvI51+iO0LlxblnxG+n1PP20LUdMzDwCwfky3XfUa+nYufB1lP1YDXM+CK6oHCS5V
XvLYss5ozq7UK5sIrW8LEvUSdNrF9aLP+hMnI5MNaBs0eDGbf4YDVBorgw4wPRuk6IbtoqvMN2DL
G8XmQNbbgcEome3yPQ7Nq+VpQIeCdelwn44i/axrVlfUrOcjvCVSXwksy5JqWQD0SOT8gTrjA+2G
pWZnaM2ZwAbysSLwgf3w0Q+9fUs4E9lsKzmxpumoTNG+VtzTOIvkImnKV5ye8VZv088fpbGXTxwK
bO0wpuY152ZGuYzqUnLtw9q8erYYoNGSFDG1b673XL4Y0t/niiNHn/cKqIBBCk4a/8raAZ2JhlHN
2WdBeKzG4pW0tme7cu+GDExYwDl98FDQJpa6WJwkRdw/48V+KHENzxejoRE6gPhDrM08IKlImVbO
umqmx6mWj3Zr7WLlsonwiMtgrZT21TXcveOQnSxCNOGYLEs3xpOQH+JZjMpU/JMub25xXnEtrAHR
l2irdOPWLMZWL54CzGuBUe87iy1NQEPxtLJEPMW+5hjdSXtCP36nevWILWhT4vfKYrH9CImZg+C9
K2lFEFL0rFS2BoCwn29ZZYaf4wTj2We7HBzQYMA8i9LFUw5hO/Se4sreztt3HDRnXJm7XppX1njq
AY8VU+v2uQ9PI1QXI6dxC3iEk5a8jJEFwLI5iz4nmqhincdo/0I5zDMpauxO9etQWr8k/iwtL7l7
S3w40n2IzekCnxlIc+5BbUdlRe4uIzS4udwBsnR2v91Xjjcv1HYcr1P6iAub/g6dLA5Yxppb/14L
4Ql2XXqqEvEkyIvGmBMQlCcjhG6ZXIYTtjYbDsKuTtKto4L60gE6CtEipEVBsveEt6ZFK1b7dHUg
npjrJMMlAjzVXFOVff//fPn/Ml9m4PrPfxvZrj6aj3/6/v1Tdx/595//9O/wXrKPf5ws8+1/nSvb
f+ieaRieTzvQcpkw/32wbPxB+qvO+Nh0nL/+H1TSTfTnP2n2H5aLhFDX57mzaduG/ffRMl2fP3Tb
/C8/97cX9n+YLdvufx0tezqjG/4O19Nt23Ydy2fy/Y+jZYhBdku0yMZ1hoz5lF1vRg7RzHxVT2oC
6UdsqvqSo5LG/6CwsWxnLcG9yMIajw5ioiXqDELzxig/1jN6p2gbwooqcj3m//T7H0hc86NbT+Rr
sBhCcMtm8HgKA73u6/SgrDo65mH5PZBDuPY0m0BwAXn7EMYx0N8aw1PJwwG86PCf/yBPnlXY9In1
8+LiYBcSlXjoELEKOGX+uutxnP/ly7IvqhncgN5FWuOh7FpmFg7BnyB1v8gwdmjyts4h8t2zotnq
aIRz9VG5pjB2mW2bWYuWGycV4EoUnN0M6tMjZx59bSOvwlcwWdMmnvui2pKJcMd4sk/ze6EGY0M8
5mjlSx/xKcffhAC2HCIUhojA8i8jPk+EjBg+7Mz+JJjuuQlTta6korubDBcv0j/6Nr8ve+Gskpbs
I/O5oqFBgkDZr2Ir32swURa+od5Tx2PQEvg0bxDG44wmg9gZ+pkY8u4nFi3t9gCLFt3R0lKaS1cz
u+tI1Ax7Yo0T/dXqRmDJHobvEJCi+1AXAIE/RzeHfORHtyoOHxj5gvlBAkfGA8ww2MCLdBgytPVy
2haj+ASs0S31WBEzx6l3oZXhkiKG2Rw5p5pnxRBQXHpKZKMvidD8zJkwc1SKiEhwmM3YSLPwuQJF
D7L5VClXnVFeg1Aoxst1gucWTVUyrfW4a9YpaAomDjdNlAeFXn1pjNjQbGPjGvFPZxsuhAOPgDlo
XbRqMM1OXv5s1/oHFrqnSctvpdO9tmForEOfT8cazkLT9/6IjHQYmcOhKg4zSHe9lXMr1dl9Tt8h
yNPvZJAfbumdg0E/DcJ+RjdC1cC7FP50GgNJhd2iOCaYp4tqzAtm9Q3e6eQOtXbUMoVlu4Jp6dPx
TNFZl2CM0qw+o7uLED3N4rvU3FTVCgbeEvX80mOsGXDmbuZedg3VLHfvzKoFvUfjOg/j9yagfYh+
nPas7r0L3ZVXpt2FMtfwtD4B0V5HOfnrDDLravKZFoPnPeq9v5z6rPgPxs5kuW1my9bvcueIABJN
AoM7IcGeainJkiYIS7LQ90Ciefr6QJ8q+/xxbsUdWEGxNwUid+691rd2gKyiWfBhzXO5IakrSWCV
pe78SkMX2xB3KMLXHsP2Lip0uWNfmx1T0DJ+ZB2qGE8enapnpbvuDQeeUwQpewud6k+xqrVE7DxV
AjMA8cKgEeeHIEF6qtq1nUjrFA2M2HD+oynIpfmRUAcmujPQ3LaXRmpfnEIKl1PjZAnjvP4hIEyH
9U07RhlVq0Xwlx+q8MNB+7GVVRwewqm+mN5Tj2z2O860lwCTMn1UbP/4jivTy3DwkrMwYoESKamz
aAG1dYAbiH2hWR5wi4HqAb009elmct/t2BKXqyx6ymwflhL9hWjgW0heEJDhH45FOWLWsU8cH2IU
XFU7i1b1kVzOHYEj0Qb3D7PdhsyO0XQG/IHVD5Hxt1E2RPfciYPd8t7BVFsz7KVe3wwelFRdH04E
KKm1J8TNlNXZLUOxC5uY7CDcO9tWFyOYeIAb0oFLm+aODLP0nIt5qwdFvBdD9tbVVkdOevZFZXmg
I8usrpHlepbQOQuzoxE06uK18CZEesANVU8E9KAGXxSJ+xbXGoPhIX2eyUo/mQWgTTvqql1nAVhx
+WZibOQEzndu5SbRHtDXsyQc95Uwep+cor0yUVDayOVXAdj3ExCS7zhFrEwf/hvZAD1Li11wRNP/
Hv092yI8Ul1/TxHYR5rYjxXiXVezg1sSSKfMvcXRqt3q3WTeat84catb6cCZRoLP9gfeErOzTgGK
BvOm30Eufp2yEhh8MIzbUNbN0zTnpCFkQf3LE0/IksnengTCybDSHmSBnCex00eDHcZaNgnrVhU+
qUaOcOtPiC3an147m5tO53A3Rg/z/LL3iWyBqr5t3lvL1vyU/NNjI/TsJUY5Tk4UPLRaB2g7OAMx
YQtIFIX6LQHW9brpa+dnl6ibdAJlONNc3gA1R1JijeB1oTSqqGq3AH4Oc2kWD03awdg1xZ3UGJ+J
ko5Z2nfJBYZpfJuJ9BZhAsG8hhX4ikXmBl0kYpeeNdGd6SUY/UAXpe6000Ahmw7KvBEws6waTIyI
2eRizWHuPpTGCdkm+ZWy3suq21W1HaxnOjvbvpUZCScdGyQWTvr0cGiU6gWZZItB3IYrHszBloBE
Vk49fic9TTCXn9/sNDtBMJl+xuk6snnzpYi73V9F1r9qmb91cdZSmvyWzx2+/u//cXWPqsowHQtl
nO4ZnhT/XroI1uSECKE7Qo6ww1VjeNA7toLEkveCyFVJstumcD9JNr/reXWrIWwt9lqiMuGWUCfr
5CVWxQuIvwQov+I0jrp4S4jRp4v0mb6koAbH6ThCLk1V8qIc+emBpFvOu7+sbupvkLeGUMkwhE0h
XnOScPhkemQ3xDyTvOGHU5gQQMz0nm0QNF9XVgeV0P3s5Dw9EiI4PQZWr68GadCxsOtxR0opfzgD
Jfn//mE5uuH++8dloEcUlmE7Bh+VZdnGPyo9LYC0Z7kgVUJzmYsWB8DrD7CAcmy2lHhBj2rO4bNe
CdRcLGCwZsvyKcyze03Lf7JNZAjPHNRnp7+u4ZFOICtF3UF+7I0OrDUKba8FJGpE1jZK1VZN2zCH
IiON9M6ISdIY8JPlNYonl422JgtzBzjw0yOKHdItg7AlCCLEK75WeInNTFxUlzxO5UCQmf6Tk81I
f6N5hj+os0mKL6gKryFgciAd2pw+S7OJd3Lsb4cwuh9TFqmuHz96sPIVA5AabaItwYwNkbZFs3An
BUQ5vI837mDezk5tHrAwmrpotqIDuiW18atne3vs6/qZZMx4pWp8d7klEcw1J3CD1F1u/RAm6kel
qCEACf6a4JLgU0ppKun3kcp2cwrpHq8TLvw+uhF95qwYCiwR3dVb2X/rZt/4fNK1r9L7AgE0Ym8M
Mhp+4vGTRKUvu28k7HrjeRy84NiK/DHpY5TI5qcoX0vPn+wh2hRIt6754uUCx016l9j0oBCYbdCU
E+5RkA7REqSVYwLR6RV0XLn8GHoxHKUWHKSCHPb7ht/3qRgr8RTZ+foMU1kxSu6gAq8abeqwvYhs
3I1jMvkiJQhTgniDd7w8pQN+b4+z4uP6Atc39ftNLDdmQsCIKO7+eh+/LzohZjZUBIfro36/HOwM
pDSaoTgSrJiMueU1cAvj/mlIB73e889TX+8DWQIpioYs8Pofvb6h3xe9cYnAc8Lf/5/rY53MEL7y
YJUlCy7PDOoXOl3avqxleauWZJrr9b9/hQeXgV1HusCN1+uv97j+mgvrPvYoHv/c/8/dYMfdTjIM
j9errj9mzBl8xwztRNYqjC0p3oSRWwxejWLV1mO5JkFwjdT9JtC0cD/2/ZIaFv9qDeVtSwMkU2aT
4Sh3+iW0W7IOyTVxAigmzJgoxUkbw5pEVpWG5CNTG93L0DHm9tHtm9hXoQXbnwOYijmsjEetKxtk
NoSENPOUYDAXr/lgoWVIQbd7ytfalCKHFnReMZUi9eJJoW1d9cbJtkKLNiZ5mFSge8AtIMpnO6GT
Nma7cgmmzsLmZ6ox/6lh7LRaYDEKHqVvlDxBYR3KaulwZW25DYYW8U2c+HbzA5/2s23lGSSX4mFu
a9KX+++8cYx184MmULfNLGaAtIvcNhzXLnmdN1VnvWTg8oi4uO+1OtsxJUaeDAs+yxpkqJrYYKHo
79sZywh7GBitst2T9vGBAblcJfirsuA+oluIWJ9itbZjcidwsyLV/Xbyx8nLle8VLlWpWZp+RqDM
RsQ5Bpu88nHbE043jCPhHKg9GxtXIswHKF752a2W00KurWItf5OoASgvmGibHacQGaQoslSLPhQt
ol29xhGIjrkk6xoGBMvoq10UN11ldhwTMRTpAfEUkxUCD31Lt14Xh8lGaja0CQ+VjNbi48zL8J2E
ET5iwaggJU/VB2eSo28xP4zZw0WOHhGb8XYeowAG5YceGXdIkurGI0PHkqMPNuWjTitv1QmgrFVS
PLDQX5wmMC5x/RyINn9rkxHxIA1Z4uU5PGxK2QBXrmwYXZVyBFQeuu62pazBCaE9OmFVvKHvnHBG
IYBqegW9NUSJmoKAWdm5GUJeaiYfGdq8nCWDDoxfgKhTNZ2Bw8dgih30FUA+vibYc9IWBVzi5d+z
6Jpj0wcH8uOJmMIs3nVNeDI5a5sxyp3GKZ8qdqLxyGh7kM+GlU+oLrv9kLfdG91y2Onak0TAvnYy
J/LzbjTWljH9qtpR5wtnYrifwVoZc0zT0L6pWnI60im27xxtYGBD8Am83uC5BpNQtijxC6AfoCAa
H+zOG0sdwa5j+EhqmL2NB+91JpE71NEcEGhakVFJQIcxteNaQdJaAwv0uzhMNqbBSDPXn2Mv2vZI
xkOwVsdgZCmNy+HeNIp3aB7FnRs7xNTId4nLpQYh24oEdyL9aPo2oAfuCtoqB/JFqT3TcJM6AdQt
RYdShAdLMAGYG2IphtbK18VQPIyhK/aM/kqNTWafdR9sk9C5R+Ww0wPElDNDsFUaWSCQ2JzoIKTL
rPiKejxkzAMLv8l7EruFWdJ/mVk5R4VIwKQkK0mqQdDcIMWMj9PMl7QKeij2SfVtNXw2yGT7abyp
Bs1ZwzH/GUziLEZLYecE1ENySMHRrc5OAq4LS//oVy05B2CcjkROlb8vXX9tbWEeGCIYwyL6jIEx
Yy5/zWrnzYnM8kS7Kdjh3zpiqFsYx8ZYHsXSNdJKpzx68wwIOKq4+Pv268XrTdd7Xi9d7/77ntff
/9zn95XX2//cPb2+0J/n+P3wcPhAKtBv0BIVx+uP3jWiGd4oWNzfF9OJGPS/brpeNBM3hDGyPOr3
vf6XawvCMVDaL/f962H/f4/96wF5aGYHfMkrwyCtyo0Rs+gcQkdMmJQv19+rueCVrrcP12uvF//c
//ft/7zrn6f6f9/9esv15f75bP/x979e/frs/+nhf64bW7kdK7eGbWyCKVt+xBnRBqDO+f/9ddFo
W40p23It+FGG3xaiq0NTU4UMEJCgpR2vl3qGS0fEavyw41JfdGsNVSM/rjcbGWkIm388hkKce/65
0/UxGAP/++F/nvh66Z83//Wcf73Gf3zh65VyIhybMYIBs+XP271e+ueVv596JHWq8bbjZBww+l16
ettro5Svciqu2G4cvGmDzK7CGG5lTNZLoBqjOPfQyVZF6Jo3mcoATWmnLKrIEgM9vpYYGEoiJhsd
DH77mVU0Y2SJrGfI5SZq9A9UHpvSoctnzGyHEjll27B/B635LAWl5dAQDNkxgSlzzBg1AW+zDEhV
STQ/ooRGP3qflll9pBXwNrjNuO2ECao3nZ/cxNoBb1s7WKDWWcdQTWuR+41B9220oj32cBwjbUDd
MLE38IytDr50ndXDvI5d0iwMBmGeXZ3MANgzWnhQDEtD0gjK90CWKxiTcOxryRYmFtHWmRK0rmbK
yH+kQifbEMgrzRbmn5hjws7vOsWYOxweQbsHm8T9tPSaE6ysd5GCfGTV8lsp85WxL9M/G9D68NN0
RLyeoOXtqkBix+m8mC4xFnpQCmRqgABzc5/pUYGxOPsxG8WJpy2IqQJt4A/hA+OwL7BU7xnLt98O
Jv958wX8kkGHtCk3IemQQLMjSPNdf5eLbNp63jL8YpwK2gJRlDR+lfp8ThvtFDn6Z9mimww8xrVe
/9lFwT0BDFh1wjOR30SGRgDodcxNa0BAq87C5038QQ7ulIF3gEgpMbQKm3CCAD5S744XaWuBvAAP
M0uYjbPA0FN8Ex2Swd7As26Xhk+bHKEY2Wtgr+87yqZdXiCzM5dQMHI64qOLZm5Ax7OkN0OuY6PB
qNw+FbNun6aCiRjpnFSUt9zX3MnMZJ/SJmtrWPJUIKgdQ9kHSLlCjLbZovGWMAtRkjnrplq4QmaY
7QyFj22MELr1ebUjlI5FtxT7lgybVa6gaHk91L9z3OfnvChCcppHZLGkEW9wmbqQ2EgboQVIOmYu
EpbM9EufanclGMTTnqOVQzlJdidXpD/6vkTSlerTNjWRI8mseUrj7nkslXlsyU2rshaA/zzCSwf+
JbPpISXki6CpydlMcfSeWMPHHPWgArR7iUD8XOiaTwpjuwb2tkgsuodZlKzzbNpXFdwcSmZunLte
7UqO+oSYpgerT9tVqN9kX6kGXdLUGPcaOObQaH+Vpf2rahxzH7XhXejYj2BHFbiPgel1acWrIKeH
jZf4NnMC3BAIPm17qn1nEftFEqu9bGiipt26xG3geXdCWtVGimozTJAUBHxnJiasQJCk417DoZ/J
tTnNO8is5b2Yurs+SMTe0Jy7LNCHu9qeKIFv3HgGyOGk5OHpBJRwQJAJa+2M3jmVIR0Lvp0NyU0F
Bxsl90qvIkLdeqgfibd4qan28OjAabc7An+7CFmdjT9G1XRpKEGEb2Xuh5Mx1h/UfMF7ebAIGiGS
ZTB8zyxfI/yCsfnWszvx2dCX68A1ODTYUswyoxQLh+1sxd3BAB1X26AaoJ8MtjevgZgpGAdut2sh
ovAhc1b1FqID3oeqxAcU8BVVXrJ3zDzedHXAeQeR+wR+ThF8vxIVqCJNp5KC+P9kAs5tQKMtz5IH
M7EJEUduOyaHiBMowz2Izjqehx6+UhPpSK8b60fW2EtU90MeJMEtjDky1AqvRlU8oM7NhDpn/KE6
0imIjZog59bTxiHNb9MkwNmrqjsPQ2huBepnSOS4G+s43xKEkm0o2pkbzY4/mBZe7dJCyITmx2dR
3SUSxfDkRPS/HJhlaTQ8zAAqVyrUii3GOcsH+MrDvZYT8WyNa+Oo60rfs5NlAUVj4ATJrtIcTsxF
/EMz6YAgLkVTBox8THbU2MoPiIJbmR2IsNGh+RZMnYTgwN4sgmtUh4FN2BQUSvt9nML+3s3it7Fg
51h1mBHGKcuXZhCCWy276Cljl9LqamL0kM6h48p3MkQPUcAi9PWCnZBpIwX06uSjI4YdZGsERCQq
7ygI1dFOq/sgnflDElF50YX91ur3CF7abWoP+c7pzONsvc6zdTF05xBTRfqDDrZAVHX+KsuvBLui
aQ/ZUyeCx9ohIM4Oa21bpJhJDYewa9WlyQ28ejscqi3i2xulF1hQVqAwezK3kXqFsBOtbG4OQZ6v
gMd9mJLMHuCi2jrrMYhhQp1DkqmDsQ1h4s3VTsFLG2qOAUIfmQQTfoT3ENqRqNNtyLDGH2SbnHLH
/QpiA/W329orQhN9NF/tAa40+ukyw6FqFTvyVdBYZEO4x1kVltYRs/Q5EF6xI3WyIY/efQJ97IDV
giARZtiNdY/hF5mfic8CvhconRgdkjNn07EcS8Q+HmuY0BiqAUkhsNWwHrU4P6UJmSfRgoOXU4yM
0KpQ4XUD5atFVROZj7NeofZivmAQO+/3i0EnxhutNQaCmPFsgI3fsfF/izJweLNc5ZoxHoU+hX6e
Q4xSP7SGdazN2+BCY+WGMWy1M4bgQxfioKwsPKmYRMeQuIQayRKhYHmAg4o3bWvpAzEFd6n9i9hF
iD3pgBfKsH+UBqAcvUDsElX1JpA08Is8+EzBk5qVne/7mqFmaWE2KTSOsNotTNJ/DLHKD3ThahgO
6ggRivyVBtU9Ddj8ZGV4IUcaqsQ62Ns8NrG2Rbugt89m7yRHDdM71KYCy6QGJYrx3TYVzZlXc0+Z
517ygVcsMBbmnAtXOU2iNmAWu0BUJw83kVN7X4hwF9tned+YRrRRmm6ta1BVzmSDGJ3c5zBmfaNh
yP5/dDO/sdEAGgNUGlWmO0cDHKoCCMBGrXYM3yAxwGNYp01s+r3zNjDOPpdt/TSnKvQ1O/2kmfmm
GObg3SB6tQ7u9cqAfFkSGudCeSD3rGRJb4N8nTUeSqWO/Iks0zf9+EBa37wWLrBAz4Zl05rdVkvq
rzQj0ArAn2+ha1ojiCKahazZoSudA4xEaQTwJj31gn6z9c04GC9hKR7lDGeqr1FezmNyKlsoG0ET
kVdVZXexEgj1B2RZUEORGckXGfDtsbvBOXA0P6MAZ+qiDaE/GNktaZpypSvymyxiImF54KRDm8lb
0p+8bFrYnma9b+HAg3MPz4b8QinLsqJUsbaNsT/ZKQk2piPtlSHcV6Jnqcb7flr1aTZiLQD/mAyY
gOrp3qIvRA+c9hWUKgahI/6cMafbAZVmb3o5+/cU5WaUXRodma+jv7s2/4NiRsMby20fJpDGPeJ3
8OvEmUkKiWOHG1a/JEzCrakbzEKD+Ieu3RIjoQGb1D4zCURRBWxrliYJu/LJ3enDCF2v4I8NMq4i
Xu7BIhBt3VYYh3XHsH3TCzsU0IVfdMZF12SPSphIITQQJANGZJlvx2GbZ+q9NDHeaK7AHBw2PiTA
nGoiooGHNQpQ2BCGpFp65g1IeVZJmLCU8JFA++BYIEpLfCS9Oja0lsDYTPecjgneXnQEBcwgZIVT
tLBn9XX+zuGHjtFIOJMMixx8HPEZeQPVbD1+AdKDjDOF7C+gVq9aZm8bPcuPHij1Ul3MDFqaPrvH
eM6QvJIY5/QtRlXzGUY4iohxF7Lp3JKhyLJhdSva935RAlfBB5Ex+ze0bWxUdyw65S6aKQSKilKD
zQQ+FJJuh1qtylrhDy/vR6OjKbicQIeuurMTqNEpgzhLlxfNa8/FRKS3hZQ/GoddPxs2vc55xeC0
8IUqlk6ofA7D+DvQgXWFBkQqJ54oVTUiZ4jNNjSWTr2zF+0nOznADHEPnMGF8jvhW9o4/N+W4I/H
xorvJtE8tovppvfK7IjjLxfE2DY5Jp0sRGRipsZSIH5XrfVSSuZN4sWxFZ7MriQhsgHDaMofICY/
sFbsMA9cGm+2N1qV/Qxded9L+tfIN2lILmPmt3D0Qh87za9yVrcm6CCk0VOyVcBmnbCdNxDYkUh/
1YJxty2119QxXoJFFj6sCkHdOEr4+bpbDxjkOQCtYZ2MfUovmx43fPUXuEJEQYTyMhMGpFztAaMR
xh8kS43xg6GEpKGnTJ92/E28SD6nfsRa0ZngUM8JJRDHDjKXccIjj3m3jObwIQYPrEBJbMksF2B7
1dahOX0cpo7Urv61x1KKpbdGb5x9jZ752Dc08RoD8AZBJD88RgRFMdjfqJqIi8M1UrENKjrr3bSG
H9LpNjUe7lVz32UWoQtw/jgtzyhpBepcpe6IMYxXQ21WRyzRbD2VvXIe0j6wqdMQsvY2EqxSh/Mt
c2QB10fvh8aVmHaSQ2+1bJlAB+6NCXlKqoE4c5ASgB7cKdAVZBZMe6MCuxNtvMAbjoGbHWBtAAuw
hmzjlMND0Yn+rH0YAsBhkm4xJc3g3nDQ1m3/yWb1E2GuthMpoCEymO+TJGNusAATEv3YReibwBWq
bZ0dyqz/1Y5NvW0QZ66A3I+bYmbpiZLoNBILb+dLLro3AE4ieYLzS/vc9TRL80geRjch61F/baOR
sR32KmaDDjQEDfVV0LU35IuxFbMfphwwkmYRuauTMQ/tlgwY3a32QuXwUOgJ7yPDhkLWG5Ky9BQG
PYwkRPGIcQPJXo6xZwG6j4mD7efUw3h3G/h6AWgEa9p0mk4YHCvYanAcgV1kX+C8Wmdtmvt2ZDx1
kGZ2oYJ1EsHBkvZeU9qNFcZfyIM+bAmIUGnFY7X0MJWCT+BsDS0pQXhUM+oXqqde9/BGYcODvMfc
d54OsTN/RRFxDziGAILqBEIzkFwBsulWY4Xwz+hQ7cxmsHEqyewUiGHtJuhQvf4H7WuObGhU/Y3Q
lia3jKJNL2xt00fGuJ0667VMaDHTOvjOZxOgleZwQu0sQFpkqI06O+suYAfNytLP+LgYHR3LCruV
Fmb9Gm3L2Z6jQzL1mg8Z8JQKD1OitGgIFQSQM9PAMcAgp8ywOS7O4m7R+ZmlC7ClB0Peeoz3Sz3d
9CHD1qVfUbjzGyE35n60jTUjGc7fQj3PaXFflPO7cKhrasyTdfhNI7g5Tym9KsteRtSGt456jlgx
pcmurZgMY7jYl5Cd8QeYB5txvm/rudxlNjOtdhiCvZkR7JSd+pkOuikbD0LBa1g+NomGlIMmDnWb
+SVRcLG1p5UIzR53ofqMczYxRAo+cM5sN6PW31IIuOzsxvemhxXljSTQhNXPMX1En3YbT+XnLHpE
HUqmFNH6i+GodKvl8tLUjmDwpRBLxaq8DdEmuahHNirNZ1LQVmVATM/LWKWvbaBIWJvoeZIMi8Gt
Y/ofk4ZRM9RuftrGIHyzUfPaYP+CYqJ7yJmDUfFyHJnBT+Y9OE8rcZFovEf5kA/VYcxxE876LWaI
Rf0J+lvEW9dGFQHWDvVLnt41BdHocVBDvphoSU51ygoiFVbS17lz+MzmboJG4fLnWIr3hG9g4XQk
5Znyi24G6DudXaGwj7LR9mM53+dD95no/V4DLUJKLDrPWB6jMgcHRlzScha3ey/e5XmzNY3gznUc
wFyZ+GSOX62n8ht6zbxVqjwHE99moDLpNsnqG4L4jNDBJ2FVL00bo+2QNxEbXlcFC/RW0c1kMNd1
i7Tb3ehuA/CbwUb5IIP5hwjZZDf0dIZB649z5c+jIu1J7BrDfhosFBdWH9MQFeUezRAhq/MAHxa6
XzzMFx34JtU1MqNa5Dzy25qnmCyrYpXPWrkNx/aTONkfJjxs0tmo6AhqBQRUOCgA6UKVyMDxG8Xk
+BjP1+i86w8U5P9K0qN9px+j3rsYrlkuoAOb5sNkDFh2KDxGzV1XbYRKE3bRnibAPkyj+hhFTPZX
Y8EmF28AG9/lSj4buq3OQNpykguPEA576VemhL4kw8HlS4EiLncxh12b7GFNwAZBj6guankh68DF
le3dMiHETKdFxrGPC4ZytbPjX3k0PQY0jW5zBFbDxERPQ12beMsA53qTw2RueUsQUAMZ7Upb6+d1
IxjtBMsoJ9fmTZPiNsG/afiBk3Jij1L+ruW4d5YpuxMF1bZtYcLy2e6Lmhl00pD6BJ2yiHmPinF8
HBPxRpTyHn2vrTKxjTpyAhhkkqk+iJIMGVASGcUuVYKz1uI6hr/c56hNCnpCRcGGrnHag95Pz6HT
z/cONIGpO3dT5fhBPEX7yQqP+iiWJhxNUVCBWo08SRSaWjcTXWICmRg2a1a7iRzTZcUGqQQee9x6
MoMtDurviBKYnCz6iERD9mdKW4Z+EKSQ6ND70eDyEZlZvYVi5GthuDgUJrsr6C9JwCJgqdA0ENWR
MjcHjz7Vx6xzlij4BKUyZp7Y9dbsRJ8yV73GCctMSNal22DDJiEXSNWE2Zd+7Ia4TOhAwpeFZKJp
vLokKWhC+B1/gp09iuP1ua8/XE7Y/3qt6+9UFM1RG4ZdOBD23C+zleuPMKgb2nbVcQyRSTi/Jxiu
QYuitL7Ykd1er7/etV0eJLw43jkVk1ohR8IfccQMpuFt4CItMzWUAcVx/J9L1+tyg0ykUcida1V0
NmL8FjQ4eTc14WeBpv/r0vU6u+pMoghsuYrNeEe0tsURjkUqGc1Die7XJ03yZxvrjyPfCgz0ZBz2
si79Oa49jHgDKKz+oy6j0ndDSbO5Myy4Anawc4dhoEdn36pqKMgl9Dg1ZkiDk1bH2EvnN/TQbSQL
ashuTqwpnPXHPF2LuN72Q/6hN+KXPVYwGKsTPVrktKpeUCHgWcLonQ/wuY2mSxg1yxgipA8if9kh
shryB19CWV5ANmsXa77NG/N+IB1OJNGLmMs7w1OXrnHOpl58oeDjwWQrUQijs2XvUSyRVRiR+7ba
45qf6bGNl1QUp6gZ0Lty1OHwe/NmB0Ss3vZUcMZdXffnLCa6swkYOmvw0KXXgPKJb1UasXNFfzb3
hAiG8VPUZf4oNX+mMb3p6CbsDGbxjCQ2dgG1gCbmY6ur+8Rm3Nuq0xDUAnt/Vm9CgpfX0W0zCMxG
aYWtsai/jd68hRh+JLqm8r08ukkNQA6kB2OBIzp+gD4TqaLYzEbzCqX4dtSSo15pe2+smfZ7aEtm
h8q93lKLvbU9nMkgbPXj9UekEuNgWsZjmxHNu8+bRV0aOJ+lrsLzJIZfaeWKdVSKp0iLPgeTiA30
H+su6bB0y/vQTr9mxmubyjT3Ws4+NSxeDXLFmZ1JsTJQoBGh5t5ESR2xnJAqOTQ+2X+QnOpLZ+GF
TyMyEDJU23a7YPzxpzVOSJt6tNemm9/ZQl20Qdws/2YzfW4s8TJZ3zlz531VRLsKzTWNZlhyqmbb
LaaIusViQ+OanJb64aHVOGYHE9cxSeS7zCVvCx6hnyZtQfPKvuHDoghDR8BJnDi8ilZQxO7MAuMx
FWSDaaO3ryb5RncraCoEyU2h3ZMlaeyojJm7FyDZ8nkaUsKGFBLT+E7pI4QSQaeVjgf2uhQMgsXR
kkuBLXE6e2A8O0hYmSBRuqLPlrYwxhQhYODzDsSGJFSDWcMLNjBlNkISkmgqQhPNoiCPcPn193Uo
7PTN9co4o49p1M6vsHbDtWgvepB5OBWoI2Wtvi2d5GZyCI4F0qLd2JvnpM530EaI25RJfNb3pPyE
Bw1lA04PLGxksmLRvi+xSG66iGKatL2fcxNzwYVnUaFFSdvZ3bqZcbSa+NIY9WOOVNh2WkzuUYvn
JPqMoiVjLWxoHY1+ZNM/STP9PpbRTaWM1TBRREWF+qrQ8aMzJWms0oljq2EAS+/b9hqMZVZ8kSyg
KtG+0OXz5mzrhwtLd3BUCSeMCtnppe/NaEjmOYz3pB6f7WzCPE18lz+7lnHykpEyqKT8R00lz71V
I3B1Zcz3GtNBXPLNEAWooVLqOAhmzy/U9KZlEtpTiF6SRvomy5liTRPNlj/Lltvl8a6rBXUzjsZN
YfKx9ezBsFAzI5vJcrUj8aAknubcs59pHPaMUDq1HhSxMlFQbIOo8I5JdIfck3kJWtFtVdZ4LyF1
mWl26+STOkxiop1QhFul075jAGtwcuCs6WGmoPokZnuT4FJc20F3H1mJdhhM7WAjO74RJFEVCC75
PpI9VDCQPfeSsdnsOsdkik82HX6NWudgpEc2PfpBVCSw0Hua/azycEuaNWBlXND0773dbBi/Jjfo
jzJxqw3CPlYBm9Fo0QOUMTTGsTopMnXDnkwHWJN1wCPnikqimyAyZrb7CyMjk8+eUMGUASGJweAw
ZvPNkWpbOvhyoiF3H6IZx7q5OFwxWx6Swf6ADfmsuRbZVExIQtNeu8OBWu0c4dnXWy/zp6l6NuBB
E1ikf402WgeWr+7SpOIe/c1xrNgTznzpXRJnkDn3r3A7PW2JqaHE1m/5ZsD/7tODIxd2AE0FaCuR
nH8V9nBpHE7YNSlXtHy/cvUW5sEvZ9BeInOi2Q+QXBX5V2CHBy83vU0w5+/5Zpr1hyz0XvKaUajH
ZMQqfoo8Zf470LMhlxUq4S/HlEcdn3DnNTQIgtupKbWd2xCqBwM7WDxH4E/2Kh/PtUWDpGBCtWpK
8xwT3l04uAUgD5aIAgSjj7zVU3bkyUehFXecGkpi2bRE3jAsARi0bH3kh4UATg+1XRI5p8DrTzBv
zgmJJJhJQroOALfQ4OObib6s0Pwoc91XEGnXmposuGYtoBCyLPpYkhUSbasahlaPx7R1+MYEwyXx
hteycegyKfiLHVt474F5TOn38XAhY+tOoZQw+W75MvNePGu8d7x2y4q68crgQYeYzQaqob9Ccwkc
hpDlcZSi46AGRD7l4WPDXIW4HIz458Z9D+rxYYGrC942vpIVvSmce2IJ67FbSFoPA1O0jczt1lcd
+9omJIA6t44duUIWyXfmXAO2CfEHDcVH4mTPTu2diYW6MBriY72hPr2bMxsickL9D5GBiJR84WaH
EtGFlc8XomupZtz/ouy8llvl1iz6RFSRw60klG3LcvYN5e1AhgULWMDT98DndO3uv7q7qm9U8nbY
tkT4wpxjwrMd5Kkae4zn1keZU7v0fdeFgx/wjSy1NVQD/ELUyg0tdylQwS0urGZkadmxa2a5kerb
vCa/2XC3eWd066DHFOwRI+q7IGFte2BD0JHkAcxnnTuEeCHG54B1qlflPMh5eG9SflpdpyunTFiI
Ze0faEIQ9eFdl7r2PVikD9cFRxRmo0vl53/qXbT8xN6mE4DgZ01geZzKXYQcit1AfTcV84VTjrmL
Yr7bOrzzffeeqoz7adzvbLN/7XL3sxorN7Sw24cNNHaOpDTFo8hUC/TJcZoski1IpXKkoJTKMRWo
5FrFOvc16JzR5H+KnAWxwteARPCdJHccRhG9ZM4Yi6Q5hKuCxOSs2+bQ9Zd941owvQitDNFN7P1A
vET232+DbrgDA8zczTLI0A62xFgW1G59tNPskcgrXR0x+u1r4mbIoTVWWJ6yvRWjNY7G8RMbwV2k
DjC/Hiav+gIhxjKjK1+7kWUQZ/eqNXsckAm+SYk1jTLrEvQzuY/5Jm39eWNo5FxloD8MqthkFnx3
xr1c15INuNIZE9QT8RKMlQZ3HzNvA1iLVpP7yUI8fUt12B28SXWrqjWA1A28mbCcnJpoD/OMLCgy
3hzIs+hDnINmYIg3PhUrWpVi6qMhG1fYPoDSFyer1BA2QKMhuSdiZ8Blpc3Y/RP79cIUEGSG3vyJ
K+d7Nj8zLf7h3v3hOucsYIJsTNkdR/U5KTm5i3wgde3imqhbp1wSSmviwXHjoxubP7pzD38drXUL
aCy6BLN3zdjxoonR7vUaxkVQjdsob/aamV1KOd3ZJnwqC7O+YroD+Q/VQczcCxVLFoqB9C/T2HZa
+egLbQcF7sMjCmkFyXXj9e51JCU2MP3VFIF3Qji1E/n4Ws/5+xQkX+zUGREEZylwHf3Bn9ut3edh
aTjstXRvJ/J4lkaCQj+jeikoPol9b6g8WcJq+8ho4nDUJ3tLxsVt5nC0lDZbLQxHuGGZRW8HUkyY
Rzfrqo1AGHbWfPbjparT93qZPWuWsE85sXs4+3h7Gi48Xh095El516Voydg+6EupVECZQk8yGzYg
fEJr2HlkxsY0nBtQww7QC+A+lsNA8q4DhbK0N+6IFU08ajji1gC0QDx0025kU+ISx7TShB9v0zZ5
zEydOOr21umGe6wZu5bQgBg2zcg5Erd4dSD3xftBlY+z4vbsDeUPc4RnBcqGkudbJCaHiT1+TJoX
qpLXMKU0cwuLPUnOEmhMYGPPXBnKiV8z8Kno2pxAlel9ytz31G1eVdm+D0pCPSPxEGAudpLE8vZZ
G903TPmSzPsukiTbdmzMmVe9WyhLVlNXP0FHBugdEKpeF1umPvvE5acjYriO6jbxmhcPgHOvscHK
GJ8GfncERoMiXe+p8b7SgbAsr2xPos2uXVsc7TGGY8uKaoi5t/ZCXBuGcoz4DFqFauspAh0ANP2x
q25HiSdJhzEvTU/1hNvukZDhdeN49gI9fFJatTeK6Z1TdNjjpJom/Z4MpIa6LvgMUtZlXo/TZb4t
LH5jiD0RkJluu6i5vQSxHzkYtriryDWsNbG2SSJwOxsbzRaj0t6QCgWDwQTFiaJPg4uf1P1PgoGw
rOHCk4yFzDrGzZGNP2mfPRU5r5c0xd1Upn/YO1zKol9yil6xNYZMGRkdeenTwIWOzba61RnYLK9V
nFhnFCHfVeAi7j8lGE431G32ijBGIjLUyowpJcbmycxxbTf9tOsXOK4zF18my2l0AmJvYWu2ZfBq
Rck7LPI/jmHcKUHdleByJqsVPQT9m5vslpfSaKeHKZYyXABko+g3nb0sIqb4yQ64eVKE1kG0axv+
GgbdJwsRFxO3Z7btEg0fcuy4fpoV4SU9ajzeua1k0lmj2IN4tTJiyhXc59bg3QvXOnYWGQTBQs0w
gfUOhwiKcMb8eW37zcPvWTjMHO1mxtRfN186BJd5L0+q7sPOMV6boNDuWkSTjaa40rn3c5I8ySy4
0Qv2fy1QO9If65PNSg7dbJfj4mZQJquCPBeWDJMz/WD+OE3ZNLCmhXUxdyOyLIzmQNVxjjfvrXQs
9r8kB+rO7TwiM5Gj9uaCp117DrHIca5jGvMmBv6QgFBFT0eZ+RItpPEzV+2SaJSY61lY4vT7kFY9
U5GeKRYqooQRQcW222QR0Y0+KvzaJ/lwMnGBNgJAcmveIgGtdp2SUJMHIz2JIYLYV9b4WonHtlut
OVJzcfD8Pv2dQOG+WlFI4wZzbWfdyexIMC+Nrd5Vh8Js9H3kpPHZ6RztFJO3ex4yKhEjFgeKSG3n
TOPBqnSuU0ETBEcKThg8A1MTIspLstZirE4eWpbfKVnH6c36i4ffD83YZ+ejIhhz/X9S6DDccI8G
NL+ZJBL5zMl5GKIRtR3MNIKqUb63Bdv/36e/X2NnlgdEmYKOGmStj9VyYPVlqC3K598HUWJXgTeE
Evz349QhcBG4Q5FZ48lflC5JRxMlvTGchiAHwpZx+/h92pXFldszbkAHFT/aH8T7v1O4OIJXXpaX
LMJo5Jv+DfVkO9qbyfQsbG0DfDSzXmljAnWtiz9Kr4xufx9EN0aQC5xmF03qWSzJX6POS4WgDEO0
fbUADXNSEpJV1JD/e4rb1q9Ovx9ST54TWZgH2Snt1Grxxor97DZowTAQDJ0R5hY459Fw0R827dmb
1UV03Z+J1bzp9/UR71L2kIhi25gJ3gQ51VvUzClai/ar7PVnIG3s5j9QcUqkiqyPAAPs9E4Hc728
u9B/HidSXkqlYwuzv/qqX47yaTu3ZvWWkT6F9MZ7X5h/a7/zPy2I+6gjidkz7RIff71thmYTCQxa
gm3bZkxIdswS79kwZh2VIF28RwAsrVxHdEMF396T3q3fWOsmzv1wauFy9wTDrsxx2ZkVujiqmYTv
1e9TF1TN0RZF2OtRuf/7JcbydR76npWiIOfsnD/JUFzIiO9xVOIjk76BcEXtu14YN7VEw5DA2Q1/
32YSodj31Fw0YUeCCuLgJ5k8PkwjG9/MRRwmIpQsFpKVlSMuZTy3TE6YHDMLcxEqhlrDa+Bh7dkq
2aDcT9ulfsqPrZUmDyY8CFzSr87Qqz1Uzs84ZtY2tQMESrQfWGOW1iPnHgvhntWaugXfaBVQAqJ2
QM3gZcExprxMVUTjnKVXPJ6kvgbTzk1zYu+qal0k+OdGhsSwi2in9Cr7mf10b6VNtc89/4a3XN9X
nDgJOJ6NZRI7YI6O2gTUuUdcoGR68KKAwV15yBHxP52YlSmkOzR6SifduRBEy5RudFbxzKnv9e0t
xFWOKb+0N4PJTM3gCi6iOb6ZWYedPJimTTPLo4ync0vTfNBiczWVbFHmmbwqaJsvUMSjFzXVr7rJ
Iivupg5rkzbvWY03CGHwT8akLuyUv4uL2noA2d/elBQAK4SUe49X+94pUQvoTXPRovFNADsvm/qo
Gie4x5L2FUiRHzUqmVrQbCLoFcNY3xsxs4BGb+Md2k396DBt0F0Gs+UogtDRGPSxim23epBj3LPk
HeNi2HpcEKgM960CzenZOkIxPBk7y0xfxrS6z0f3fTFppwD+6c5GZO+FeaUkJ5/CTcmwJZ9vp8TC
0UJQHsQHUpP/9PTmm9FdAry7xXUvHHGTakSDEaEKVBYqJqNIWrlmTt+tcrzOkWPf9J3yD4bNN01l
6Z1szyg3/fTlJXbz0qf6fJANgcs52iWsa90TvYp5Mn2kJszguqeAGzS4hsfJN9/bBXyBeLG7lgFf
bdvzY7k8oMs7mG4dMSwcSUxO9OwZvdmZDNZX7DbNjeWrhRSGn6EgWBlLXZDeMfK5QG+JroF7sdGP
n0YNV3pBHMzWgeCBJBaR89S52o7VDJcaa/qTz+hRRRm5O2njrlRifPWBT15JbljyCsV+xD8cc3wt
XH1dfEIXBBWzgwxm/NhSvsZpzXdoZL4WDAHOTBHC0ZTdXpvRY7oCyY3iwH0sLfsWCIl/oGk9+mQy
Ct2yP7vM+pxYI+EzGC9ZPcszmY0PTZEHp56OHTWteyhy85k+JF7LylQ7O8jg0NrJS5MPQEUmsGRm
4zLCmuI8dBRGDAPg4TWgRPolFHCvfA1KvKm5S5foSQtcpXZfN2yK4ynvuDyy9Ik6+6wnSAGgdOqP
7BO/TKS+HCd4KQG3Dmms3vQ0OWOPkzfQn0G6Wgw+tfYEaA5DmxPdR5oxE7DLVWIeHjt/nF5nGdwo
URIYDrV+Ab6FgQt/YdQbeTFceganJZadpAB2t3qrP9c6KGOhg8guZqpTAykZ/QdTmhmlH2VjeosY
AFKeZZ2LepEQJcmRMPgrKq7vXmYt+H3ccVo15Sv9hLk92wzk1IR+5cPPsWWFG3jSHtJqvosga1aT
kVzprQ34OTYuUx3nOffSetWPfnqwF5uE3xACqktOiTqnyWpqjnM1uJ8OZLybAYclgMx8XWA5vvhy
oG3qcKW30bsmzPwyx4gpQfHCOdUZESQBepCGYaY2Lb75EpknWgP26/VwnjLrriWXZ12ZerMLRLBn
S58/m673nrU0ymPq3ih2l/zOPSu3wc73VfqVxXBABvlJtxFDayxJ84pfspoQsKxLWd4UZf7YzNkJ
JzgTCtD/tw1vz57+UN+x6Zi5++PuyJ3D7NfRM8Ei3GNjhL82gPKXumdJ3lhg09DIYnro8/Fqp3Eb
0gBnGw0xGMlq2svUM6FCz8x2zCIOpytSLMrI9BP+nI3obWRpoid4I1lXgES3oJ0wzdJS3QU1ePYE
+6ZmgoDv2Sqe/RYvf+djXfET/PKdA2hStCjvyfD0b5wlEKOT/OmYDKDiFF+p4+kn07Gtbav6LxBg
6W3bjemtw0AkUS01ajzdonAEtklruWUsciw5zZGXWx7TgJEVCIAKtOBdCB6ce4p+k9dafIydOFgJ
oy73uaNBvAB0MWidf3aRLK6GSpWh0MuzxB/D+NoCuyyyIPSWyV2LfmidZ5TGlspCos/7UA7KuBDo
qxlVu/l9aCeyQPQ62eoorhUBOVxVNv5nL3rjxY0rGiUI0Z7Tf8psOhYzq8JOdkk4VTe4I+rDbPTu
10AWRNRmG+wR5fn3/TV14uIw6sOwDmzmtYo5F6l4fFufkTxocCo5z4h6nlpidEFFhiWejnWZaS9l
FWm7SKa7tLZQncdLTESkD1tkbCSu58SNwLz+08jHGEjNHtExfxQ8n01j2D86c5yjZTbFBhGuNb2L
0dpi9LuRg5OczWaSYdkLTkO92vcz+LK2R/kpi5y6UQSbxmHxihZYQ8FHEEpuQtUSLFBahgHKMr0H
7C8PBHtABXJUsKu8LOPCi3ejN4eXyqjNJ49hOf4QW0Ej2vzeRmwIyivL1mA/Okve12iJKwIo1IVt
7hz1Hu0m5DkzVA3IdLLVrV2dEtoH2t1ba4Vyt3M6ocSt1GMeYRZvLeW8BllxX3qZs81UZYV1Uzf7
tGUzCko+zxz3gx1mH7apv3EhUQjL1Eih7nYTNtyNV6ftnrySvgqqB7PAhNJnrvvYc+Yyw0dZWhpT
mM7soIIeAd1ozTuNioAVrnEXQE47ajnxhsvbZ2YSDkE/sQuks+3BTkMs+WBb9FDB8ornD5tNS9gE
WUd+MWwsVyTXPOqmlc2mYYOb2zraINzWnIHymFd9cHG4GPS+K0m8GN4hdt8PnS/hObTlee6wmmkM
Z3G0aOhCpU3SBEvWrRW9dBlwzVSnw8ym4KJP0YHtNaxVpAR7O9JZ1Cmj3RMvXWMuR8sK6ATbC4Yk
EgUZjOXLj1Lo8cFvHtkIyp30zVPX+wK5aXmd1Zjh7UHmESkbxXfb0ihjJwf6H1/HWSBWy6I1flQG
HUwn9gFmfgLNqT2jJibAzGQdaK7MYJrgazF49zpG2p4MABNl4pAwV6O61vcGw9aNCdCDoyZH4AQY
amNHRbshNXw8sLPW7nMbUo8GikIaf2qhix/TFG951Lwg+CYsorEfE4Ri35Yqt6XddZuScf6NrXLC
4DP3mXBmphzl1N8WGfmvDi/aCv+4sTOY6VwTf6ZYl3X65Rb3cZP338OMc18t92Qpg6smqVdU0/on
PRPutmVEtea7fzhpW1LXAaHjZsdePuIVn+ssOeRVdsEttrV6z7tYnf/mMmTCXulYcEfI/3HYC2fF
FIFGr80TJYRzA1JKbUrUAFTHyr5Y7iXjpvQGSjZn08yEkuqVhURgo7SlehyMQLCRRVSb5UBwefG3
g+JdoAq0Lw5LX/ZI0uB4Mb9dln+bbkB4QedsrYEKr2PTmI+1lrzMA+iwuu2CvezKr5IJOXwJDfi2
VcbrtCmDNVqKkSKqh0uhIudVN7jfxIHNSNmrp1Pri588l+SPA3OGXaxzEXbMS+J3Wx1v11ZOrRn+
3nXFmIeab/y4WcfVxz8ypHhDyZPjFk9RsXQAmeMEYoBZvZQx2hyBtWxVNaUeVpO6tFPlHQ0rAfQb
sDwep/GaYUna/F6Q3Vq/8zEvb2cFjWKAhQhOlBonrbi0ifp7LlptU0PHSrngDt04HGcdR45o+rso
4uIjYm4WyZw90xAN5zbAdlVhGoUCYm3GuXs0BcQ/1HJMc3JEOowNULw6SH/NkbwkpgUYWoctYzPM
r1WK8s5GlqVHnnFwdOtMS+U/R8F73tNUUNsmB5T6jMk4VqTsMrai3CZSSOc78DrVTXKFyash+FPt
oQ6epAOQnimC2uhzbVyjxElP0yLtNwyzvlliXQFgRFmwdhwL5D96Wt4A9ShLh8JTq9unWiQnX689
ZLBohoEo20yrjOoSr0sMo8jnuSvZwc7NlXeJ6vlOm1ih1ahJsrYvHtJp8Nl+Jtc0aLsb0EVP1TgA
uzT7K7srhTcCqUyca/MOF9gLmYvVhVdmHXsLKnLqoEV7BR+arCdYJxx66bjh6B/QgNf49AS2rw5p
UYQ7b3lFyVl3nVsjJoyVu3Z29g32UJ0rllmFaz+4Si6WrnSXGfgZhBOMQOQj95jXOSkQtasdTOaU
q2GEr6Zk/DZpU4TlejzByB0vJPo+5Jg+ERolxiGutcNsT30YCFO+Nc41gkV0n1asN+TYfnmqik+y
ojljOJA03JeFaaJO8FuxNyq1NQudQrLPP9s8i05RCvZ8yiicqxLZoUT2RxqABr2mLxWeUP2nyXT9
mpNOgRL6zrM1/1wSGbNy8f3CkCgx/9bXuW++s44jAg9H+V2R9VXkZOO69mRxsDMcKfMZ+bluIFzH
67hF/nvULbPemTpZSV19KzR7utrwmUIzG/cZw0nIm+C32avFXpueqxwRgWOIq28uGvOOsEPJph57
Mlstmd9WlvHTN7MbRtYwbFh84DCpOI/EiJ5rSEb94GT6N3ZBgsgDda9QnkWSdGqrnIgBWhKdAm7D
whu9vY4YmARho73vfPTItdFU6zmexboxaSCVjrkeVRPk8lFSbmblvNHgc9HpHnWyK64QwB6Ebvuk
T6HEnAdwMPmobWFF7mRnQx6rqGkj1o4KjwRUIOIayVDWSXwgRYfOLuKbmNeXXlpxiSC0J87uWDPg
OUWcjuY5PdXcU4kRus8bYew4PVBX1A1nyiy/CU1UG9syujDKz0OckueT5nnYmPZNnTmAiuISRwk7
swYtIbrUdaIrXOpcaOuu3ls5r5WFzwVnFoiV3vwMxlGglJyfLa1AcE788qbXUATgagDKr2xSggca
xjwxIf9VsPclpxyJ0G5dXvRSOsytvJ0wDh3cJVjrIow1pMf1fO7L2SZ8tN0SYUzv700b2HykkznR
A8FDzSHoi9sxh2KqZoz/decnB+YtOB5wmK/6qYnuZhGTXEZg96btkXlRmK1rP/kheJR4eXJ2kKG4
trERWs82LNfPTA7MsPMNd2Wn41EMPfHsFRuwyfXNrWER11KIHAeaxhzE9o0lV6bcJu073UwTBuNe
qemsBD7UsmU01SDspwEoKROO49LHcdtWMirOUNb0sEMBafTSwEtovTejVp+ikffSAuh7sI3qw3bq
4QZvdn+Ti5o4bg22G5Po4ZwiwTmPeXprje20//0oqHcVwrdT5NHww4zD5cRAS7Kx7tEAj508qDnz
ebfwpAcymoj/a9rlW6PQI459FYMO3EzCZsIaJPBKQbeeSz+9mACotrY/s34Hh3prpXG8SeKp3YN9
u0tM/yUN/OKmN4Nb7EqCcPBiCfAku810bbqvprgxkw/FyXLfKfsBvc7dOE5PANey2xp8WdRly8Tk
WZRz/ljlWnLRqjF0ics7i0Q+zEVBHNZyN82TU04MFZbCDCSaS387TkEoq8C+2oM6+SSNKWK3D00F
WiBipbwHjEsjkqShJbll5riwtK7Fl6Ka91oLvJPbesRzYlzg6hfk5zzz8Ks3xiHLxbCdjQS0MNmF
s+Xn+9xC49N3WjhNdCem4X62OrNvPFzZ1uIGvY5YP24LC41n4E7WyZ0MkkVG/2T15yox4IAhpUmI
76mMREeE5tKUFwl+wEHShZLQs/VF+83+E2RwLb3QGFJCDDOLrWfkbANVYx4l+MZlUyk6wVSL/n9o
QFMIgeE7Vb5xn2gsmHk3SWEUW7z9IEHba1GoXR5JC0NbWFqV2LkTzVTloRbqDCh+fTGdS41NnVCu
2I6OuHaNMramSzxIz6UYHSg5YgGjtxTy59Rl8ybzi6tXz2EyYP1zsuhPMuvy1mp7KAfFcJMN9GNZ
Gt+kVv0aM63g/03bcLAyBXPVxJcKzip1TLXNZ4OwHawaiLm99ELEin6jeaxFZrIdG1Y9DhC+Lim2
kKCID4rUdKJLb2hsbPRNA1vdgnUm4ZHemb2zvtNy7NJeRT5Pg075vtBxfI6RYpsEWgxiIstkQGXg
lT8SMiWtsmtOlksBljuutrEDCqHat0Bi4ZYLO3aiq9rqxImR+y1cAH1naFhxk4i41cjHcg8LHxE2
DcqpnsCxDo1zbBXKPXeGDjqlGQIkF+d82x9aoFjnJh2m80z1x25rWcCbqJfN0l1PLTEZ3Nzs1+ya
tn0VajaNVtkFNgBU6sp6oplNmBYhl2JjAHO+O05MQvJa5Ys2nz4aLSm1FV5AaWDUlBAm1wa3JQLX
nSeRE0ABQSvYptnT6HfyThrtSjgxiOChZ3EOvZvhKAOPNn+qGlSEbofvHO30ph0tJORVIcPZ8RRO
4UrfzVPx3Ef2J3g8drE4dHyD9UrpsLbWSVioOq52SWtYhx4BMsqhtLjv9fZ5Nrq3wqLpYTviE08w
ZkRr+Cp6C5Tjs3Bo09uAEKtAxMadiRIM0Z1jv7slPmOv5hPgU0rWQJO1AKZJS+r7OxtVv5967b3p
RxA9yyYNK3vquNkY3Xzyloc8bbKDY/qYvuVbzk1878+5fgvDcr71WFCZQxztUlRSBAnN3AzGeeZC
nmrJ2S3LpwH/HkjROj1bgUV2vHPPVhFM7/LAPsT+1zN2ojH6hYVVoXSv37hUjKigIrgHfr/3iR1H
T4M+uHTRKieN1+/TorkPypi/rBM/ekzcS82IFaAFINjE0fBMSkgokZOPNxibN2xt60ddsEKpi58y
mCfIuq2PG6bkMKN+5ARqAG7BYUUPpZEe3FKnju14CHJpXEwPIt7yo6Jyy9i3OHHff3fT5rOd0mjb
tAYlaRT5obN2TE27IS4mhR1qNTu69c0QafJYzqBZcunHO8eYX0CkxOdyrm5Lxo37WWLGMJYHD+nz
hs1TvZaJk51+Hzw9+FJNrLPbiNSRBT1xfrxCsT+MR36NQzXNm9imqEtKVAO5eCG+DNyjlu6AOtlb
MaYeWBP2YIrI8KqMkcC213y688eAHU/EjCmSICziHl8aImciwPGfGa7cuX39J9Ozd1QhzD4Y5g2p
M27GOlIrX/mb2WXymbLDSqqmWbsjERuE8Rad1W61GcAL7OgsxbvZxBq2XZQPq6WIc237IwG5qQpC
qZRNOoqPWtNWGNMblE66i2d37Bzmd1x+IOlbGCA7pZqtY4dq7j8z2WJfqndNjF/U6ctnhu+oRmpk
AERlo+AjbW3SZ4Q62jkqPDAY4APXIt6JEUwKvcXeNDxWjrF7lAlFvsh5dWr9s4jozjK10lkJ0U/2
5yUXcSPwwcysPxMdhWQ0eu+tDcHOIaTFTt+0XC93vU6kh+W3XEMQtaUWaYLjbN6KdLiRkQUpuHi2
rZbz2lRvjY87VpD97iFToYjNJDlS8s/kI3PPC+YI/E8qtt8atOMrNG9iNQfGQ4tGBoqrd+wm442j
yAn59XZO7n+nsmUB6jbv0YB4l+sAXGlxQuIjwsL+dOL0iczVMfQOtcvQvBx4QxL30VbE/JU2cCai
gSg+on1de+9RYONSFsmj5umPzJ2wSEvoGTFKlL7xrhp8Tu7iEd6eEZD13YzIiHYF7Mmi/3TChJkG
EqXbajEXdV4La4JsxalVVJhc4tICYJDd+zQxFQtdLTmmKYYygFFr0hF3fuSgV4KREfnsHctYnbrk
koNX7YOXKcDAFGMjXvUuVeeoXTNo6FebvnY92/+KDQEb5D0HswYYIn1Grj6v7Mm+ADK7YCHZAbt5
DabqJHOksWSlPzXCewdJv246zV/7Hotqy6cv69HfGlgh5RJynGJ0BkHCmg7HMcrqD0PruQzMaqPy
ZkYEg38+NQhgbVHyAK8afR3FYZCEmfmFYQw1YAoJiE3EmevTXVFEHBK6WlcGseyu3e1s23xqS6rM
6jSbqY09z+IOvwDc43bXTOLecRBW1KU4aD1KKngEBK8iY0tnwmhnJs+mRGFPnfNYuXuIGx8jQeCr
tGNS7ZO4WRuoihDBW70i4qZFr6abxWOnRS9uIV7MKH1rq+wa6dj0seWxlYxBAXRsVDOn2BTAKOhL
AB1or6owfxY1ilF8ekWnb5Xy1iKLbyaAk/sOSbo12gBnZRzW0r0x3bzeZzU53Sr+LHLrQ5aYg/I4
O2tddksm4wOGWBQppXpBNLNnYfw8xNNDDp/Wx/Pv59RTnvBoqRq4Hn7y5I/ARFSL0c9cdqcuVKHs
bez8bCMl/uSRtrOtIp0cG3bCNNsvsvNiAAzGscn9J8J1MVHiFzFmuaba8dYJgvftODdvbM+vbT3u
8jzATOgjyos9h7AACll7kacHmC4kQCQW2GhMm59W1B+kXe/cho5gMvQXjwkL2jJ97vZQpaJ9zGWx
SNCOJEa87mbYSCVkHjv48bqMAZ4Bir8f0UGNrAnSTBI1lGwdB1RNbPsXbG7x2ihhYndwU6KkjdG0
5E95K30iPNmezIU8Tw5dTmCZOhLfuyozb5KUxX2emns/A39Wx4jrkGjYYRDjJ0kxGiEmFO8d0Z6N
JIinLtq7EiBcUKfsXRiQhdE1drtpX4r0sYLtROePkjBoJt4IWErY8Rwm6iRiknXUqnanOegdSubO
YefUH17iMElbkz4gPI+9RQbnanZo/rx7v0RUWvRYn0tAJnSUdGdOFlYC5V9schXVpm81EhPi9ltI
eMOmDGS585tyM6TI7gafpTVDAurSIBzrzLvHkhuOnUkMxEA+px0tWLq5fpQFd4kx+ZaTNh5tyY1f
T/AG4qvFSs+LEQcdf2hxF0cttpWBazMxBFuEsKEoywfT8pt7qafMQtou9BOW5lr10TkXvdbUC8FJ
p8Jh3ojd8LuHPZcpJhW9tZQU38SmM+MFA2uRopqy6wskS2Ggnw1X3J00iH/SGxfVpNWfrJgQVCO4
QgvjDWE0CDrNOUe69LeGmIoNL8wIY1gfazKR2VcahvGcSaKrOnbYLAxMA+So2xmkbUTGN1B3ttD1
tKyEV4xeZ1Ld+vxR6WinVes/CefiC/uNcV0UljOvZWxS/c8EFRhTfjd6WJInDX/8bMCczhgk0rbK
mSM+rxDy6FxiDfsWCXPTjyORb/ln3vA+MS+7zauc9L++ysAZh4NLwcU84kkPKPCzMnquyfZAWNne
+5F5xTmDuNuFx+KoO9aRb3lLIjXFJenJ8dcQM3D0Jw7WDk9C03/PwaptIDJpUp9Dhy0owRKCIHkU
1mIo/yBF4qQYjfuMEJd6EId4xuHEuMw+yuXh99mM4gdHp/aW2Z4TeoujMVvsltS87bFucoRsv08B
AfL076d+n/m/LsjfB6qwUSy6jgwOaLTAQH+fVcr497Pff/vHh//Tl/z9t98vRmNRHf9+2z/+jfQf
GDpzZaydOcLTsIjX/j4Q7/ZfP/z9xO+/5f/9E3+/jnTDxTG8/Jjy9+nfT/3fP/Yf//0/vu3/+WN/
f73/8j1/f/HMc5J//35//8d//eM//su/3/P3j/1fv+RfP+H3C//Xr/nH3//3p/5+wk8dGRaJ/MKe
9j0GYxROThoqJKH7thzZBpaw2UkBWWdW++IXbb3tp6ldd6ZrbiY9/D3Efh+cFjjBvAz8p/KLmdi4
70q5V1atjl3xwelVY88EtWLmwXiMerzHjdGEzWg9F3Sox0om1lb1xMaXzbfw52Qra4qkfmZqNLIP
X6cSGWLQVlz8Ajh+qaiPfx/SYlDr2U8wHOj5TqDZ2kvGM1S7NcJbyCd9UOwKq9j6OvQW8IcRJZZ3
25r5gzZa09ZRLfeasnJ3fdsS/Pk62p69dxJ9kwxmsUO7fzOQZH1UKr8PcKOD4EBlZy82dv0/ODuv
JclxNEu/y1wve0lQj83shSu6CK0jb2gRkRHUWvPp92NtT1ckO919Lc3a2rqqM0knQIDAj3O+kybp
NkgABfTKC5+AZJOGBAHalQfA8q+5zpiKqSBAyoQDDYyYew3r0Y46EBtX3OzS9F+67zYcUhoJFVq3
3rvjrSf5KiA39Hnyj78Gz6jr/xygcJqoucgSvqUSuBRLBbyP4+R9RNlBSNZf/1NVoBjouKCtpn4P
cheLsCmjGiQSnq+CaMkywuY4kFbEcf4Tx8EUOyNkF+BY7JwtlpWjKZOh1HcJMJf+NVBrJE5RuHFT
vVwEVK9yZe0X0tOIMWRJsf6maWBv1TnuiDZ04NrQe00yUZlYygJn4ZPYXiRKt/eZddkfEL4ijeFb
gbJm2oVcBOzl1ooUQUS/7Jqmcdq4TjD27CLZ3bpEG5H7OWoX3cHIAywhtsf+KDl0AFf30bT0M0Gu
rFABc2yisD/jG5yStsq6oOb41O8f6iRDOyiJbkkkxaXy6rbem44PGXm+9WF68TLW8gr6J29w7urW
KhckiwZpe83L2K40cLlR2ekXmtI8ef1k8qROvbPU/qvHTUXjfFmIlDlGDPeuHrJ5kPz3uNUelT78
Qcn3Bz4WNt2cNERdTTEemuhikAtmXLgzHDAES69GMVQpyo1KdoliBNtcbu8MZXgejf6nL2fPIVjP
sOXjOi1LQIQ+FVC6RTxuE81C1Jm2z1ESXoRRepWNxQN1d/UCiMGl17QrVFfhKhGc7hPMi0oJTTEA
GSAjFK7CXXWIU89fG7hVlykZPaFuc8CZ6h+iA87VWmyN2cEdzHSDqmsAD9BzNqV31r6LIvZY3pCt
Vcu+cgFlLoqMrVcong3JjVcRkpClpPZouNtbNhZYVUS+kyPx2BH62EpVeqPjiyx889Ol+Bjl8bDI
8Uetg67bjiF0WOSW4FsS/b4kz8EhXnGLuncdG8lt2bF2bRu8ThzBb3G74eZ067VUqm8ScD0qbndG
WJJZ2vr34SdBOs9CCnEDttW9pYE6dSO0NJjWIpYArfWoD0FN59ufmQrlqnhEzLOPZOU5E6x/cZ28
gWMlAaFoX8Mp59NA8AnuAVG6jRmQGBjE+JC/TBBJVJmuQpYt0/mQsTbAVixly3siQlheV7LvVDrK
WJBEBqtHfyOqikO0mB/sudqeQg4Z99lPldWGT4VX11aCtQiemX0t61QpGyZnjK+OntPj2FRHaPPL
gLC4rA0AuHk3RlQDmhkOXv6RMAGRPjfkBw7X9kmPyt0L+isjoCRvsaZaU8dYaWXvUyTvAwomKskL
YMKG8TLMWVGboIrynl/iqdkyxgUCFSV6HeiSZYzcwlLkKyW3L/Iy2WRknQw2OxQGhecIqULzGV1X
xmAs2eNc2XoqAVFotaWL6I4Tmo5jl/ZdtrR4p7TmczT4t77/ZhjBNQWYRTVZtKAgdyT8KH4KXKff
ZY22cwNxG7q+ysLBuo5T0gb8Ulv2VX7NamtPRDnLJyl9LIb+Rw8HF123to8Q4UPWIrJQCZ49yV1q
NQVguaqu6jJcZ3L9UfqcnNS8IKz6AElXSgxtxqov1KF/rorE2Nc2OBPOeGOAiVRewRdh2UzE2zi6
6TZBHbgQk/tbi5VPOYWazXp7vM0S+3WclrstW/kVMUQXto+CIwbCKlsXpfjpavZzDsruWsj5ZYR4
ZCH7imOTFkeXx0vsJ1tYqNFuHPynOgCY1eevlo7rqiOXiy8HIcl69ANdowToZ7hkxk4aFqyYkg6N
rb4G4zguQd1W7WvuEUTIZxwJkvfRCBBz7K6em8BAEOK0NbEGGhTthZWOnOpcDRESYjB9fBS1G9Ov
36qpnl4OyQdHKe9Wpn7JRo59d6pf+pG5xwC59VPjuWiHJ7vSL4xJWZ1XGAcykX+MIwE4Jb4BPApb
JUubTTsUkDhiZREb03SZEbiQUjkIvYBwC8MkgxY/PgIINnlFetsTqIDO/JDo6rPhItRTtIKT/OJZ
yWoyJuQCpI3rHnTrqQm1B3XQfKCDzZ3OYSzwbOOnrU2wYAy8dhexe1HCN/CiyZYTPc78iR/2tVVf
oMhWRk3F/8jiIPf2yEEuoorBxGfzNijtw7Zq8/TWt9hj1T0V43bk9CaNSTIZw2scuB5mBnOvtt5V
bUWO1wSrOudUv7TBohrDdSL7hEEUWoCM5yvyfXxevHJ96kJQmIKKKJMViQsASU/jSWZ15+m1AB7H
tkSU/r5AJ4y1OnbKygXL2kB1xFwPM7IzF5pnfmY+gRACq8oQlINTFR9VwOaIj+VVZpkxHmB/4yf9
IwZ8cKsxiI7Q/Wp6Td9yPLktyuCgtdYXVFlr2yjtrnT9zcB5EOdFf1Wj1WTxV1zV//7o/9P7zH4J
Kv3I8oH0SL+u/sox/dc//p+HLOE//zX9nb//5X/98k+XwUeZVdlXffJPOZ/ZFNRazf/QL1fm7v/8
dVO+6y//sP4r6/W2+SyHu8+qiev/CVyd/uT/7//5z8TYhyEnMfYja9J6uhpa6vR7cCwv77dcr39L
mr18i9+GKvgla/avv/L/0mYVxf6HMBVVM2UwfbalkRvbfVb1f/+Hbf/D0GTDZI1kqIapWISD/TNt
1iRsVtEVWRaWpdpspEmIrbJmCqKV/2HpulBAvctCEfxlXfzH/zz7L334d59+D2zTfwkgk4TCehgN
qyn/mtOWpEmQ2KpO0bFQb8d8XGlK8mTb+u5bU/wmD+7XOLh/Xd4gYvd7gm2VW/WYZn7t9ByaZVCb
SlK7FPtBlsONzVb19F1owm+hc3/fZUpX+3i7C1Kv+u//UP5XJvs+0L22dsZAZ6ljbrCJ3Jy+9K8B
bX9fehbMFmGy17qumcjfD26jrKvoM2Y05/1hNK9kDo9O3+ZINxjGr09A0darfIODJ4M24lCL5E+E
B2m5Pn356TJ/p/L9/RTTbb81EOEBauirXN4FjG1B64nlS7ur8f3wOv8rXPk3/Xzs90898/0GRqxp
Gnwzxx4nuBSKepZHOPNXpy9/7PdPQcnfLj/4mmtadc5b2ob9psrVkErl5BammLM0zUjanr6POPYm
zWIL29HURG5Tg++WcA5xOsHC+Jm+Rutgjf5tRQVg2Vy4QN44L6VCvbA2yQqJ7MJcGWe66lhLKr8+
KkeIpACVVcWiWnsOperVBFZp2r1z+gmPteRsvPt2gCohBxrMHqRkn+ddF8DPcHKy942aM4PmyE30
2aj3O9QFWYYlQQa2MhW6J8q9J54sN/qzx9BnI77yfK8j7LJyWl9eD4CzK4ONLjj1RPLOdcTUJL8Z
NPps6EsJe8M0o6nyGuMAKyjP2+ooaRBa9aZ7aAtFsBgItWsFy/+2KkbWitP5uQFDe8/CEBhnqnj6
C4tz6xXZX8OaOYIdRXrePqwSzDNRkJtvQzfY9zZyiI3UG+EjJVVIGQEnbahuVj2kr92Io2oFkkbf
lEUUO4EnBfuAk9lq2Ur4JZuqLRyOsMc1OMd6FzX1lHs7TgiYVL8N/LK99jjo2Xtd3/8M4NVwaGdV
wEXCXJgPki5lFyqRKZe4eQt8eb5RPRFhMN4UiZY+/dFbp08vyrfxK7fRUNqsypza05d+/9nXn6p2
Gxv6menz2As3DaZv189ikKB+xaAp3XdJT5zUvfIpyOJCOxPVeWRe0GfzG0K4pFRd3rfctu6MIL1s
wvDMe3bst8/mtqLSRTr2feUI5HeRZS3r7jFE0lpUh9ONf+y3z+a0Rh3MCENL5TTUpZdKRWpINCRX
py8+DenfDZLZdAUHya2IU6kcVWWxHviffjpiqQw+I8l8a6vqEYITwu788fTtpg793e1m01dljBbO
ez4EY6OSxakAaNrGubw6ffUjXaHN560R91bjM+ItBfCCCdFicu2iD62k5ExvH+kMbTZx9RUR8U0b
MjUWbkHqiQs+dECfcfoBlKnZf9M+2mzOElKaN3Hh0R34TddZakDJR+S3atg6Lromy4iwk4e9URbB
QWlL1YEqa96BDzHOfEGPdJA2G+nRYJR96GaV4yfI/s16iytsPWb2n60ztOm23wZ60HSRnib0Py7A
TTVmz6Xvfsi+fHm6/Y71zvTvv10+rPJUI60HBR7wsSmWq7HiMzPI1AO/65nZMLdMZRxrHZG3Ro65
ay5xeOoaDoQKqq/ZnZkHj/3+2VBPUHcrqH4qp28LCmMXZXimYY6NjNkwp4wdNfhrKSSmGGii16Tv
OXAieks9894ca57ZwMY7pSUkZFcOx10X0MCph00eHOlHE6cXmm+eGSBHGkidjXD05dTsCl7PAhku
h/DlA0mK2ZnWP/Luq7OxrXhAqWE+48REWSCP6X1fAlsGoXFm7jjSCepscMdeIUKKsPx4r7gwRXMg
1gJOWzKQMx/dnx4Bx55hNn4JaI8bEhkqx83ei2hcjP0rO4czDXTsAeajV8WGn8l8LBTbWoceAXB+
ejOwTkKzdnH69x/r4NkIzkGFulXDMGNBY8gt+pXhTOsfa5nZAB6sUBRmwseBADAc+wf6mtOt8EzT
HPvds5GrkaClWgZNUw4xW7Q6dYzK+Hm6TcR0kd/MPeps9MKJKVFL8dPrjujthawPAyIoFLq1r5dL
qYdtTjZT/O4Ctt9GZSIjlAGYINmyvdXGsb23FEV+GxDbHmqsgfitUKONkLNWnJsljgdK8TBqnrio
9HDcBzYZe6d/+bEXZjYrEJWGpVZnuq9SZc0SbE0u/Fs7IIsSdf1nU5uYTQkNQhEB2b520uFZMt58
Ims7jheS2jrz4hx5CDGbFiLRi9G0MMlyogJHBag2eSjwTKxwONNMR15NMZsY0h5fXAg3CRdbYL2k
NWqi2kjtu75Iva/TPXHk/RTTw337MvaNkBWiFGuHhIfR59NV2G+wgJLV6csfa6Ppyb5dPsVJoClR
VDudeWg5hSwaji4oUKQEUJy+w7EHmP79tztURFQqcR/Wjimq+ySnYI3v+PSlj/342cxQhkMW+SNF
LkOitp1cGUgzR4XBMWh/2MHz2QGStieIp3QkbI+D7674shAbF5xp/SMfXzGbH6w0S7sWsLpTlO8K
cuShhjaQgL576cyH02107BWdjeQq1hJq8Dl1tF5eTSE7SZjdjFpxf/ry01j6zQynzAbxKAWtiskT
4XbUDc8uTNKtW0b2k1yk4TavQ2CtsqtceDYEhNN3PNLpymxUcwAftLAMWGl7/rvhgb8jSRFjFObw
olDOfTGP9IwyG9lK4yPhN9E2p7AjAhkOj/FmYGcPESQRhXb6UY4MDWV6xG9DgyAvaxyEzbpClIic
6vQH0KX0zIftWDvNRnaeBnECRJOUquypRT1Zudu++TF65Zmhcez6s3HdZ6qq6THXlyaVNgASR5TV
tRvjuyU34XQDHeuF2QAv2Ddpbjr1Qv0i+DwPHFQ2MqH1X6nwzjzHsU6YDXEj9twa3jc7W3L9cFM3
7z7ZMqd//5HB99du8VsHqwjijW76/SEmCsMm52AgrvXl9MWPNc5sZPuIZBONVDCnMuVdTmprpzxZ
AXYmneBw9fGPbiLPxnccthzTTsYM3cydyc4EU+S97MsWV1H61o2gVE7f6EhTybNh7atRT1CxIJqO
ZCiLENISGYQgaeL05Y/0sjwbz2ad9kCBOG4JM5QodrcjmvLMS3rsl89GMeVQf8hAvTmIpuGeJiAv
SmSj2ur0Lz9WWpCn+357iaTWbguVFFrHi+rwpW3jYhXGpbmKpULcax660HKELej3oX0Dwh8HSUj3
qLJbnBkhU1//Zo6XZyOdYEUb4RBdo0K3ecMQGnnrMXG0bCVVSMDP3OVYD83G+uAjbCxDViJkf1l7
0bT2CgeaONOKxzppNsr1zmhiCVy803fpIQmNL5gX97iD7k530rEfP/uQ26J30UfDudA9cdWxaV8V
+WCc+e1HBro8G+hB0ukDHkeqY6GyGdQXvhuLDIMdEGDQmdWZEfLb+dyw7dlIV+Bk2ENuFQ7xJGRc
sZUGUY+WD9lQ/bPwWunM00xHqP/+OnGj2UgH0CVwjQYEexPjnWlQBCUQH4N8GDxpE+IOIjXt2SyR
hHPa00Yh+Rfli108nu4p9bddxe1nM0FE2tooorFwZOy44zZDmacu5LIllg0ZEMgGLdPIak08/VLV
chuLshiTdQEi6ID8yXqJLT16jWTJ+nKnjLkE8/JNA1foOikGSO2yXO95ldlKTrlPfeShBNXaH62m
wp4PAulrCEuygoJQ2Kj4yv5JA6oLpKiVQW14xpMnUAlZnT0+wSP1HXlI3OJMD08N/G/jmCefTVRp
qQewSfvC4WCYXwDGYUiHvUv2DzStG6Asl7mf/cnmjnvNJq1cT6bQHhwq2HcMjMnSl0JoXGwqX3Xl
/Tjdlb8dF9xj6uFvE6Mr6nEoar90ej3oFkXObETyLmrUWGxjSeZ4UIEjffpefy38ftd4s+nJ5r3R
rEAG8uS9h+iIXIu4LZWsUxnxGXt7gS8G2MNySgHu2xEUmIkHiYKFB0kr1jeVTtCEVp0ZRL+dznh0
8eujq5zLpnkAcgp2BJE2ah2tUmkgm17EZ787x5p3Nqc1ISF2TaykUEOwYUNAV7aDjT/ItAz1puq7
YNM3EyuslLQVWYSwIC15yh6JzXUJOWijdqnuwCsgIUGzxLPAYI4RwDCdMz1ybB6ZTYu+VuZqEhac
y40hWL+oNX+6fVeiyHX7lZv64TaT+xyrdoCVhT9Z7mIMto6RoToVDHXwzyGG29O/5sjsac1mz1Er
ya4wyg5APCHvWbFWTUxxbKgj8Xb6DsrUt795Aye1yvfXPZDVNsrHMnZkHYYVsLsAYKIEl/kDZJVx
TZgpWaSFIis/JVqG/aSioN4CxZ9uZYCcONzxmJ3+LUdeDWv6999GHiA/FKitpXDYANq/U7YpOYRd
Pvl4lYeUKe/PbjObsNyycw0jHwWVP1OldkmSPZGB+XVn1eaSJ5XlyXws1n92t9mUlQDkqYZQFk6Y
q/1lo0r+Vdt3OcproPZkeAHFlzqzP3N+d+QzZM0mL90eMnQblnB6lnZb2UxerSC3zsy+yrGrz2ar
Mq7hrECCc1pIuVsfScC28aQkhSoPjk+TZG/bUHy4LwojIJkKy5wvNRmLo0kj7KbuWuQ4+yilI8s9
3bpHPj7WbMaqoVqnQ9WoDjyYpe1dyEL6wk68MIimIMbqhUO5P7vRbNpSKwK9OrKbOIkLr4zsXh1J
O9T8ldGC/qWyipI9Wp6+1bFhMJuBdGVIVaC/qgNqfBNgJkoyfaOwb7Hs+qrP/mywmbOppUrcEjY8
KahEFlBX13o44KOBe7gOX1W/ee+U2j0zBI68NuZsilHFqEPz0oSj5TCCAlv2FjUMltOtdezis0mj
Diht+7UvHHgiwV3sQa1E9ir+sJVmc4VvKRWhDxxtmAHG7hGp0o1f2eXOKFz7tu0L8xEmXvp8+lGO
dLw5myooOBVJGwwx59UCNlTs5naxMAc1eFR0o92Sqlt2wEzJWDx9v9/LowxARb9OuPGgKBIYJMCw
Xv3qifyuIcrbUB+o8eyMFoFrkV6r3bAzSZlIM22doxgf8SkL0/tiMCzhFSLZJr62wCIgyww7k9Vo
tGzAm0hd7BBQeWbqUaeX/zefKXM29cSQmZJQ1ltHs2iHRVjm+Bu7DIZaA95v26owd5ASrEa7IQF4
dDpbnXDBBTKiQmpfMq3+WQcqhA3MpqCJDC1aEQUD+CsBxotsNyxIOg+qrcvSh+RfOyJOAuuyKxmJ
U7sivCjsvHiqpd697/xRv1Zz2CiYp+iiM72hHHvE2VzWVUMywiXhSyyr8KMiMbDEtcOOXM3Ewwqi
VzYs00br7mUrS9u1z5bnA7fOeK4sfez9m89xukGOr5LFTqvo8irsquzQywDjyTpyf44pyZqyDRHg
zNR9ZG0zl6q6WofGyuxTx6/7PVSaDcvCRwnum1an16df8GNNOterhloQ9KoONFtNQVe31aMS5xBU
SmtJuO5KFjAfG6J7F3I03CRS8/P0bY98lIzZfFdIQjPKGhw9pB53hd0520njAKG7lSXH7H35qpG9
+E4ugEefvuM0YH8zOiZl8/eVU9zqchq5fkOmq/6mmoP5UgXduWLdNP387uKzOVCSKjWHeg15HCrt
Ii/MvATGKctXHnCdu9MPcORlMGZTX9xlaR9J7l/nUeVlzb75MtAzsCETzP9ST/qoPNNUx+40m/O8
Is+MzJZSXnIZxWRe3Bo4bkrNJqch9s/M5MeabDZbpZIeGEbaUrw2Deizo2yvBs0gySqk7v9nLSZ+
7fKMyKQu8NmrNWyDHHWoho0Gs+VVp7Jyp3uDcmY1oujqsSabzQum1NUgztmyIY8sPr3aGPHxY0Ja
ZIEybHy3gCUuhuyxASu09Vi876EYDfsAmfwiD2NvqdtVUC2Vru6e7YF3SBhrSVHue0CgvYshvvsA
UbXJU28lhE8EEbvtNrYPiQKXOGqcKrtETg94FcZ3j9QmFiubXBEs1fisy5WI81u+DNuyrC4t13oy
+DNabK9Qfe0HCSCjlXr7kPTPZUshRrFvzKBbq7hQ49on3o6dVZ67S5eddE18XomTHv7SJs/xuPbj
PlcCx/TTSz4MOKVewh4JrAGONlRwl2di57lkbYT6q5+xh9Xx0QTVowFQGWj9lFMByBDRSA7WcCJ5
dygYJfh2vStttEH+DI1HifSzTJX25kCcRdxu40kyOFUU42St13fxOGASrJR6Edbg/IrsIMbxweq6
TTKKayT4G2xqQJYTVbmx9e5Vq/KPPruGuk6KbAlRG7bDl+b+DEaIKkbULxJ2sA2Jhjb8KKFCuoCp
5rGVFZG2hbV34ZnNZyphwCcXaJTsve5uDYzBQndqAanKfqgwSLpWsUqi2yh4kVoXcMR1XIcPUaY5
1Uh4iXhQQS94ECeyvFlCjQnQ3uVhhQYSWE2R7tSAj2yQgtgw9R0qiYXLugOo08qLP7u0WA3RbQLZ
k2OmDa7YRZ7B7mkA0BrgUsi47M0bSxP7Lo52075Yavp3VZnyraqdq/a70CoB0suL0tuL6iUb2rUR
w6WdErux1XX2e5P+dOV6VaTjXUHsJ7yipU/9s/pUyBKfBFEi2OfdtQuujYodTroQTIR86OsnQyQH
HeuuGH/EIrpR/c+k+5HgXrbiaz/AHqsF0irxnKHW7C1f6sva4EhDB3OMdTuAUohFFo5XzVzT3JZx
ClLhk3rTsnb1iwRGoFOrHeZk/IwyL4pnbC03DJaZ+6A1d+Sh3rpMvezNuQVAFV/bSnazTcz+xhD1
7Rj016WdXUD5WbJVNxZZQ8EI7slGl7NVWxU7yX7H27Ts4Q5qnX9jW1+1icO2E44PeNoyFF5qMs6B
gGuY0iCJMcyClRQC3dAaaJgO1ahNBYgrbyhgGvawH3X3FekxBQNck1IlMKd+liy8SFGUQDE3DwqK
mir0Vh4Rp6mpQ2qUfo65tWEBth6J2+rIwDJ1mB/yFvq8Rl1jYi6AnlKgQY+FCVzSd3yb7C4VanNj
k8SQYhV/qE1FWqh6epFCfwE2/UkdaSENPxrTupbz2yy6qa2UJfRwnZsEMHbjguO4Q28BCULM5UJT
anyypHlZaxPmEfS56rXutQs4pcB8mm1cB+uxw5aQ92jLnku1vAYr9qp0Fwrk1BY92HBjFFd1FC37
iADx+iW14zdXSg+11K3RZ+9NEe7DMllIrbVJR31dZMq6FCbQ4ApPubfXDf1dyVnFEZPgllem/h7b
IZYzlOLtuz/g4ZTUTRABuAsTBmvyYPrdrYA6LcHSKCJ/1WGmhue/1k39Y0z1YJGALZEpY8SEoqdi
UauPuestZbhrjf5uBD978eqLGqh3tjJy/nLh6oCXIRFHIJX03r3VJdg1/VBscIWCA8g2rf3aQvAn
E+K59S6JE1BJN+qJd2+n2K2WIArDNra+0LfQfVaRXGz17MUiy6n3LEdPXmMBYFwpP5sx2RpDsO8I
OsYOo4Dqd8FJvRRF48S+U9fZweuvZcIfyuIyLSWy4whRdn+0MkfAPt8ZXexTk5DgLL2UYecLonDI
LLtGOgQyTl+k3RRU6C0jY1j5otyo7JsCGHnwgUmFuLIttizaa0/6TgYkxNU+cw/oMUtBKfvZxzdV
3q8UM32C06R5yhI0KvlkOtvvAe+ov4BTtx0CCIJ1g1de3bTEr3bkLfZ6vB78T4vcTsN6y8L0CQLL
ZY+HGSgraH26pDDrfU5Oatw06ygGj9aIhVrKK6YGp2CqSNWYjM3yTUmjjfB5uxuwu51BEkXMNCGs
g9FFO5eyihqZIyHMJO7AEzB7EhonDqXtknH3kFTGUg4MYr7GTV70MIbYeZn1pxZrO0T/S4wVDhLA
pVGy+gyIuwJUE6rPcuftfJXkU5HdtDKno161Jp4RuwH5aLgNlIukoXMgyiwLVThx8SaatyQONz7B
FUVUQV/lzU2IApYDJrhLL+HWUfARgcMM5QeR63KywBiGRUnG3vwc2E3QMLGl3UGxVFK4OkyhzNLg
2Q8mMi1rgYsZTJWWiKs8tQhZGqdAAbnVgcOnfvIpd618T8hOsnJFmt9FcgZ1uOQJkEwStdmQYQZ2
tSMzQpqizfTc7e4S3wsvG9A6uwkPwJfdDkp85FZGznYlwIApMAIXA7gBgtmGwDuMpQ58PKhaG1W1
oqz7xjJXNkkPW85izZ4EvlL7CoPQ3sW1SBiZVLh0XPygO5eFoRg7W9afvNrEU+yP1XXu9vh99NjM
Hvw+fYO+uQ0L+cLok13pSWA5iecdlxW28ZshS6ZM8FB2WtZIaw9l/FozLbIZaz7vef9IluT0+cyg
B3nlrojV95bK88FQ6YdMMDNlMAu9EaVzFX7JtnGlgVo2lWw7mtUhq8hCiMnHbaUsewxJN231ZF1y
xox00CBGxOvWYxq8eG7MJrkCikDc0ripgy65KvvuGgBsvu4xS1+FY3jfT5IYXCYXImo2kWjCQ2a2
hGcXZGAqo6hxciHoDlX5FX3hOouLZgX47DayrWShZYa2wCyIxd8yyDbvukNkGZcxmd8YbJjgYoCU
UGufcfrKO/DfEgg/0h0J1llwkMvoCqK7MW+fFaHsgri+byztQreNnZqZ0gaR60tgZet+zEy+nkZE
/DsHfkXfG1iWCs5ZoCAp8MIBqFC5CPPwriOdN6rrbaZoN2aWXhFLsw1UiQwS+bkt0mA5+OVeQb6x
VKzhALqRAAlORgLfeqnN1t75vnxvWsUOJxZRSLwzhcW6RdEXKnSOwK8P8N4P6egSfkoiX1FNYYHF
8IO0gH6FiW/v17AxSMzcV2CLiWmcsC3NozsCfYh1/Sc2H3dFodNmnsprZZG2GWK0Vu51FrZluDHH
TPvIgmEk6akO8H635hS84/nROlTdiM8juDLM93bOukJyx55YKoC0/lpvmgDWreSL9I6QSTNZEqXL
/qRSEItJGYke5NUD9lP9aniwVS99jkebXETFbQfALANoNP62Fn6SfEPyWGxn6Sa2JeVWtiDnalbe
DCs1L8uCdTe0+0XD8urddNUIOXtGPLDhjTGBlWNrkEMYS9YmjBL5wspjtsV2SCy0QajBpYUVfAuH
TNzVNVqXVuj2UuECEOuSSN2YrtXl264cuzdFTJXfNhzAbyVlZ6yEVUgbI4rGR4QNwLalrrOBYYyj
7VRlxdxCPLscbGxfjvaKhsOxU4P6EAnX4PQrUCKTadYrywP+tzhfF5FUUu+l1doPUN8h2EBJQ68A
vC/axNaorGuViCm9iGW+onpdwo/0IUlLikeNX2+B6aKDDOBSQZxcBhFhMFHS+5dhExMG7zfNXSdV
tKMJwdfYa6lJuqBkoyKGwGVAEuj0GOC7rbFGzW3wLaotwVWVYTlnOy2x4e80qojqXdtjeiASzy9c
pmo/zzaBB/vfMUMY8WvflT+h4Gb3OdOPvrJBAQebXLCHQ9whQZkYPT1MVimb12A7kGZI1Guom9ds
YbGBBqxgWGgkanEBzL8Hwm1AmcvIEGHHxoG7siAYCJKKOYFovDQXV4DEitu21pS3uilQEQ0SauJK
kROYAFO6dZJMMRxQOWny2NfqGxDWxJDwPjs2e7QD4SqAQIiSkPetqU3wQaWxDz5HtFtVL8NHK3et
6yxvqzWk8/4upyNI5NK0/hbZZiNBWnaz6ywz7GtIMopTG7K8ziHIb61aYfmjD+qVVpnFJRZNeBKw
4O5JvfOXnUY2egcDYVzCX9M3CWEszgAte88BZnBIDIFqVi5iaWNZpfHZhUp4l6aqeYX7PnnvJVgf
GUdpPJMw0qWYlpNqq5U+CU2+5RiajosyFXW1MTkScRLX05n1g+GKdLTyMPpqvTGsMt+Uskmw1qBr
RF1wJn2wWfubepGNhDJF+UUHJsKI0zVg/50VWl4IYFWx1iPxXvvML9L7JmrdCy/tvE2YGPGhIovr
wfMrd1NOy1RdjiJGeienX6xv4lWTAAONm3zhdvVNb5G0y4fUWMJXag4DkaYEzDJR1KCQcB8Zfi+W
seoOgN1MDnXy4EsZIGfoo/8D6trbaLrsTWVORvzSvROCnBe5Kl5RfXkkIYxkDBr1oxz5GUSSuLoi
viPf1C35q7VRt4t81GQSCXwCi/PyOZSIaFDS9EnC3r6t3EbnsIkQqEZWdmAfVShRhBIKfwxWViEi
yPTjpavqhAC7jbssLNm7nDI/iHUaVUyswWfhMiuFhv8sSgODdhdml3pgtwhKg46IiiS5jgIluLBq
d1KM5eO6tYW9qjq4d4k09KvWa6SVUrISr/PhvrP18qdtJtajNBGl+0GzrhiEkHkk+InkqwBkhE96
T/RMsLNTtoYQ/S0yBkxrk1WqsQYE5d65yK8OWgVAMOxoFTVOY5aiU5wWHPTaT11weXnx6nrEx3u6
GDdkPwcbkeKRT9kKRuicltlgaSuLlXajsfEUumQt5EAH+OpiFTSBsTy0vu9egmoXDv6WlEU8SEQ7
0dt90CbRoiM7BfaK7V70Ig72Iq+6uyADRdV4U8gjhGi2c55OWaYbP4ccwB6enuf6/3J2HsttK+0W
fSJUAY08JQkGUTnamqAcdIBu5AbQCE9/F8/olurIrvrntiWTQPcX9t6LJC9W46p/athqnipRrQeI
ycAL3N7isMe7GviyurGGoNsC5DTYek15miL9DEqRr0Xlj6qS0KqKSibtIInFLOX47hGS/a2c7RCL
UnenLufH2FwQHEFgyJoJzbYq22+rRd6V8DGqd3mX3aQrtMWyqGPENXzItGHurTu16gZMHKkztesD
ny6rO1vH+fVQzO61m41kmhFeuPH505vV94KdnbdZs9FOZe3U3ENzDaa3EjIocbFmhh0ec6sjcN90
YiKMtaPTr7PqH2Dpz6M7PsyOP2zZ2N3LcfxlG+km1PUPuI8DNDH5us2dmiyg3JMvuR0zTEXfTAaY
+1JGYf1EgnmY9E5IouZYPgyaW7QS8Ep9E1qHPu6fC45EAm+YqfAfQbO1RF2ytNWVhoR0mnI7TazZ
/Jjk6uw8L+XVZQ0MsUH/tLtxvVsd7xinKdvFSjSvDlSipCeAkWW+7Rwnk33IAFCc2+T6bhkc+9Eo
CMpSIYVXTnSSSGOSCpdeYkMsQxOYq8Ru/NchKMeb3JubYz0Q/VrNnXcMnRZGuD296grgrZgVpWYA
ol2Z9Uwo/+0McIBbLBiPxEZx+aZWfFtmOgOWt548grbPMp5Kcr/whKbNRxbxPUSVqQD8Ks2Cp+uO
uPsIZmmc6FDXKoIye7m4I4es0ZU0aScb7qjDTrw217PiLHGJlt9oEf2WvaXv+eXvm3C4qZ2+Ko6G
WJcX8EslSVx9Xd0x9BEQeYp5zbZRCrsAx82Wzqt9cKFB/qaZgBtAYgphzhBezI8MVfECbUH2p5A5
Q0KGbromc0BOOmyP6sFuwmXr1ov10XciJCOq9B5XWaW7dc4swkoJTaYPJTQGTNwlYTPeuVVORXzJ
RRY5hvW0c/J7wp6Cc8Z78URa9fJCi0iesW9G5EH14Dq/gzbM9pQEML9LWdznzUfhux3Zo7SNBRE0
h3khVLgiXWm7LOLbLIpyB8mA3jmmeDpXdRnBVuzs+HXmbni2KOJewB/qvXImb4tVPd7IrpweFjGX
e6HyLE1YAvT/DAVh532d5vMO4CbprZOaCIPTPd1VXAv+fbtS6ruXGUIWeqLctpwN3Ca5a29Sk1sE
WxcVk7vGYQ6UOo85AakvAxTaxwEmM/F+IjjpnuyiubbEOc+DCxx35DSa5GKzcGQO/Er1FXtJpCNQ
aQzclneTm6Uhw3oO2dUvAeMbx6SYpGZagLpQLBBlTz+3WWtP33iLmdD2mNHn9PCbo7NC97Vnz74h
0CV4cCCGWUlcL/GBPAkyVAeyE3OHz/zSjY0HsS7ZFTgZkYS14ikMOErOreWELys8BMYRNqnogJaG
7ptrN97vYPUDGAIVTi6qG8ZfBHUVxDfG9rXFXP+l8nC8GdmkP5Tog3o/TlXVHOxKMtPr8plby2uj
6tWRsmu3bdRSQ/Ma58UWV9sYgNPFpZRgFMOLurbx3D0QSSD1TVM21pkILKKKoqHMpo3MGSUiL0WR
0RpLHWAv4DSeojWsboIideaDsPl0t1YdgoLuwvLK6QzsMUWfsYmyRp0r42W/pDGExKqi+V7U+A0B
HuFS31hWam4IvjNX3DPEcPuNRUi565J9LfFz7IzAncB0YAmcpGBjWwPgthpe61664R3mXWLaVgJf
B8LgfkGQcF5IXvV/z8YNdxYcRIJis2af5d0EkW7snkoluOfK2KWtIHtvZ0ji2gykyFx8PGsKKxfg
dR6VWJjLILgdAPo8B5ZXvmrfJlTYBPW1sBz3rRrq9FsQ+O6HCau8BltGuuKWrNt13FS9DK4DqyFq
m1TC6JdwuvDQ2yH4zhXku09IQSKL9NpX9fpzim1wonY8Xq8pkfw+uZaJkZLDvIvn+JgNffmrlmP5
nVjoS6xxRsT8nszzldJ6tDJ9PyjPrgCKDxaAMZ7Zw9QpKk8zZz9lWMldBwJ1T0SOuJ7jbkpsUA3c
3+YfyZiCG4OsG6jlFydc5TNW4yB+jBZOFeOvwEvqfDf4VbcF+qOZ9am3Jl14ZsAZY+ppEPwfTcPf
yEHwJXU47yp68MSCoLjJSoK7+S5BX2UG8TAagcgO+QEmug668b4eizM5mu3GNFO/WQu9nxYJ38hM
3C0N3ciuarihhzQyZ7XajPWL7qUGHBeNFsAoCPerCR/Crntkeesg1Cq9ZPRW7rk5ZjpK3ZXL7n2Y
VPFwMRk3Yr6md0gGMGhUc+1vzyzfhec8wa2CC9VRSDcg9aLiGjLgtW2Zgy6J2wiXAIQTjXAhP0JH
AR7UjIIYFaMIMCut1JS1BAaAHz2bSt0z+T6KUJXXS1xA20gLaljQH8y9ee2WtGPVURvvprTeO3M2
jfVa5fmOCc3WUwB4sWXKQ5y276FKk6z3ruXInHF2gvg82NWV28UHlgMHUNSHwCwHjqSIjLnohXEh
2Z6S9rPiGnbvrLIHUFlTpbOxCXiL18Oy5GgjVXXTj8M5s0TsH5ilmm++D8Zw/+d141cbzU+ipLYB
Qta0y3iYPW0dQ2509hv/VuUMrP78I/7bkhDE/mdJkpPBARzJfdKmbwQfG1P5cbowXOZzW+VsFBbG
jSjM4Ljqq6h9y9fO/4v64osN+ucEmtSPnTQOdXWw5YUdtg5eYqt5/d8+Pf/Tfj4CvsmEwisPqrfG
bWuBp+n6mQMwXt2/7GnFF9/Q51AWxj4EJxape4LzROteLyFkTcuqHsNlnM4Di1ci9j1hvXG8eEcE
xu6j33YEGmZAhyjjmys3HPS1pdzoVE4AHFlTVHO6KVwF7s+zm+9iEcVDuqow2LnBuCROR/aBxTNW
ANBg9nSaQu7/Pz8M7mW5/B+qA/+TIiCu+tj3PFImo7hKp+0oXEIj3amIqPqrNfttTRcUGNGHQ7Vb
pkwd3bidIRgwXkS0DSB31UbGpLOP7UcjZfS6VpxMG3DBCr7IhQlKbSVKiCq++D5ZUXRbpLJ8CoeG
AN/QKQ+5dOtg67Zz9SNaV9nvGlKU72pwxj/ZPFcPo2HuyI0b/iX17Kvv75MwAebs0E0Rpa/rrtY9
Aw/newff6xsqM/Aof/5Uv9jk+590CanVzuRKTytfujv/Ct2l/im1xfhy8RkuNKix//I0fvWDPqkT
0JXx/dTecHIBaiVDEFk7f+nB8oTufNe6Zfa/6fP8T9IENyNEeLYQ5IG/Lg8dw7dH2y2bR4jCU+KZ
IIMuLfTTnz+9y9v6X4/kpzOQdKcp6vxlPDXc4zjKL6Ecy0j6R7yrCCqALEeH+ecf9cXD4H06CjOy
gZtYqP6U60azgsrM+BCOq/0aebJ8+fPP+OLI+5xdg6nB7/y5NaeyzNtn4wtAkCbQxz//6/96df/j
0/qcXUOUdaW8JhpPXTxSlpdEE5vR+r5Edrx3Fo/JbFfSqxQFFdLsOQxg0jxpGjvYeTgeTr7jlQ8G
xhHIsXlAGmGDYJJOntRpoI5gz/8qcPnipPmccUNuMbH/viLYmsqVCM9oHX4Jj7DqrbZqIB6pWnZx
1EQvc9AT5Kn8Prqv/Sa+Agr616iXLz+uT+ddrUJXksjrnqLGKs2hZ/lWb7W4oAvV6FY7GmnrwbJ9
97WoLlW0rzP7hXGT/eKYMfpJrLI5Rt0FwhkhPlBb3QqkE5bdL4nn2cObsTIGPOjOluc/f8FfPaKf
ziu1Eq8Nq5v7ph4AaF66hCcPfw4lap/+5TX41379Xw/RpwNrnOI8WnTenEgLBJ5KHudFLFNfiUqr
6wokxLeYYQqU76GN31h4pnelwWdrZfWadDRFz1jEGQ9lyl/784wKNFlTfyq3XiW7owpq2I//26fx
6cBTbYN1IeBsCNA0XmHRvRmk5uRb2Bn++Sd8caR6n446EFAN3gjD+zQJ51opEd5krje8t95FWC+K
v1VCX32vn045hitNP87leGJmONDN1+tb6q7QHHy9qL+Uel/8Xz7n9tBoNVlOcPPJxNkxpN9FrOWy
wjX9PhLmb9mLX+gwPwf4TKIQcTP2nNeOJRaUH2wvh1YXD/lCg1U27mVNGMMFydlu/uWJvRzQ//HA
fg71IeTC7bJ6HE/Kma3nUHvM6nNXadL74FVlyhHvvmM8dBGwzm8j4Er/oxXiX/Xe/3PPxFXFkhMw
4Qm9XsOoyVP6HAH/gSOwFJybKKS9Z9Yl7MgKxeAl+fNj+ZWByP10cMX0cG6G0OE0oQKHqlmcx2qx
AnQFWXuR04GuCbTU59QoGOlTXzMWbloQlzWVlumGvzl9vxL7/mvN/H8fAADiyYepNpwi0iPOQa9A
glE0OmoTyLDc5ktd7YoSrkMtaFupJemJWYhK+29Fz1f+GPfTaTX0AzrIWpoTc3TxFqW9GHZl7TOE
ciyNNAXP/jnWnvc7ylwWKwPEpdfAjE6ZqLhxdqmazNF2UNazqu7pD/7yTH5Rt7ifziYPm3ds8H6e
Sq7ON7AAxW5lZr2VjbFB10P1jCmh/vJqf/UCfDqm7EbmLbi1Ffqq5Z3bWEBPZtACHCS75GKG62lI
82Jfd6SpgKpSfzkd/33B/uvF+3RsqbFnzGIC/nkWk0kLrvyGFgLKksxd2Fqdb7ZNgKK/ak14dOWI
Kqtdo3efweV136KjTRWYRi7V+spe8uCxZCGS2IzDvmdTDZxez+VVNaDjXJlhhwl01/J1lvn8uqSx
eL3U1QAxQr+5q61mvZ/XsElYpKYHHFPFzTJkqBxXncI5WYIJoSm6iwDVx5U7jf6NKtN4/+fX8YvT
+9/u8P+9BNka5kEb9c5RFMuwj0K72zPuY1w+Dmb3v/2ITxc/hwfCWZBIx6YY5wPSXpPgB4z3Oqv+
FqL51b3/OcWpsdhTe8ZAATZp/SvNuuFU2UIQOG2tvr3xmAa8+8GkYBFW9mGSo/jw3EIiGViHJwGD
DSSO60eQYozY4uDxiXcPiBCNW9v+PjrAm//8WXxxkX0Og0orwWqCKuJkN+ChGNcghNu3LuATiIp/
eX0d919Dzn883J8ToaJ5EN0YBvkxzrpC7ULXG98ysmSScNLpCwn6xS1qdlamxKuPj10eBdVGZlL/
alSzQnDsrWMcsoe75Di7DhTr3j0UXT0DNW9zQTHJBvO6nHJL7MZiCfXeYat2U7qx7e0j6uMaDawF
7hadRX8mknKwNowBx39S1YCU8Gq3RYuI+vze72v7ow21czKpgiGG2IitdN57iKTb1czvzdyIJ9HU
xStB5UFEwsgcs8Ho1+nk1eOc8HbgbCbC/DGtPPuBcTWzUwusgGqL/B8JpS8ZnHniUgsz627k8OSb
7tNu2I29273PYqgKNlK2BVhQOcz9fdt+7tphAT66jqTiOpF5aVudXhDF7nMf+ev1Mkp91xa2YSoD
AqPcytW1YGN02pzbMOjYaOr8hl9ivM9atGwkAtni1BWXP9rgcfrWBa17mWtW8z+Lz2xqA8m8DSEq
LOaogDn1bAfT9MaRvfuxLkDKUDUO402AUupudhr3DThSdsw6xBJsgmKNUpR76ZdVKedcYz76Fuus
fQuXunlwB9c9xEHbh9tRzz5EksXazLp33oW54Gc91zukVRbdekXnasaPbn+duiHSYZyS/5Acjmav
jK68rMk+Cs4mFMIciPf5Mgwvg+8ur/bivbIezE7QpIFsZ2FR/GoFYXCwRZdHMUzudVg1DPO7DJqw
E/V5MlOHvjcYHBqgwW36PC0BcHYAwN5TXFbRfdwBy2UKPECy6DA1Xul+QpqYwePlT9kL191c9Dfl
sjQnWhj3LvVdlvhQSOYk9x3lk/zrWGrHuwxac7Dacr+mGbROsYRJ6pFtdYwmmz1skA74H3L1NsRu
zCBcYIbdeFS0F4lE3L9yKw8/8qVPFVSyFgI87Sny+tAafChNuQtRZ2ltpr+Km2I3DXGUH1Xm+deu
qwkoGUcApMGE2mSfOgC6hVsiVHcVTWDgL3m/tZahH3fCm1G4pfXi5ujBBfuApqz01eA4wbxxTTTc
0MlHpEmKyt5QHCzRjucpeo36C5x94DLyAZYu7TGTfQsXUs3pWfYgM8Mi8E9rN6WabSp0dl2wstpo
OLrXmRzSJ4PW8OKbzs4dyuJz3vnFSajahVTvDYO3tSoNzHjM06naECVX3oYB8zWVju0P36xoMWlo
rT0keX35Rtzlt2AJ+0pISEt6bnCxxc16lw+N+I18BC6Mmt3C3RZd5b5gbOh/VPjxsp1jZe0D3gv1
y3fc9MxjJ9UuuFz8xeCFN/BGUBSubYmoi40o11T0i0AW70crJUrKrFrXg2Z7dvRReVng3vvorqIf
eQYYs756EEY3IdO4b3OMy4kxVv8q1nrIUSQQN7GpAYXGyKZUnW9KjWCCdbDwdwZR+9FapSOSEa1R
jA64zn9W9tjtF8fv9kOVOdOuLBybi0KL9U1M+fgxxqtod74punLTj3r6x1JRfmJLu7IOkc03epge
rufC+L5aPfOzCbvlzecVeZN2at1VeTveWLkXv5GiP39EaCb32ow2oKElc27DKILqPC0r99fYZh9j
JuCbWigy3/u5gWEyDIWXALiOX+qwhOAj7eo+HofybJVN9LYaWd1NTeA/AVtT3S5sx/gpMrEPjKYR
w3vtoXq+7DppnWsbQaZEUR/NCgLJmmeW5k+lJZ+3H8tzYxdOeUKFQPSyEJmB5W0v8zmuaI7QWK/9
ZiGVGbH8shaHBkjqi1/1C175jGO00OWLAvKMEWcZ5GsarUhhgcDUx8laVpCmbt5thYhXH1zTRWFW
5hoxpm2NvbUJ4WbN+9yLMJVMXWW7G/QevYYO5AEzN13VvPVpZrJjOboXeE/ZBS8glsVxzcPmI/Lj
IfH5rFClDDDkN+HS9CCXquJNMAz/FadwKLdRzVnQlvn0vW/i+Fe+OgumESedX3Li5W/6pW9+r0jM
H4Uc65u4RGiHBnLUTJ4ipW/TtpLXYgpYNiNgnKDiRFM17bQfG+TQM51E6rb8+nxOY70jEYpvdeCr
bDastC9IWrPuZZOnV2Tt1D/DEUUm7Eub5mzIFuzQAzfyLkVDd6gFv+WmcjSmiHTUSVRbw1MV6ObC
9uwRzATxDB91bdz7wkOcyx3h3dUIBVE49ASTFMy5JfYBCFOsSasHHPf2D9K8vSPFSLNb1yLCDqHX
2yjqiBfJKue+po7d9pZdnYpqqRGd5fI6cJR9WhuEHkFdgOjD4nqePUvcqdoUt9qgE8mHlt6Oe7na
osixvpXARcGzL5FkKRCagyNIndliYvaaTaWm4hqd18CGORKoEcem2jERrhMZ9DyMnoi2k+XpXRr4
AQR0wa0SVO1LHMzDsu+xtjDSCvHzj3SUzV2aezzigU7hxXa2CV5aVs/pDm8TJ2KgkRw7DjflBlXm
+i7kRQzg5zN+lRXVSIdKFVH0HKfqrpU0qeWKXrrNWgQKrdO63+qoBdeWWrilqFYWpD2h720bVCro
xWwrf6zYhNzxZckf7pBhfAnKob8FEg60PBJ1fGIlEn2r/JgzvCmj/jYCBDZtxhQmzLZMdfAoB0h5
NsTThx5Vx8lzW0mBJPxObw1gpJcsWurniZwEXMl+JLHbqfpFt06dOIuled3a/tF0k7xXVjRdLUGJ
Ht7J+uVuZOb+ChcqxjjUW+e5spfEtGn4o4eTOmxgtziHjjdwD0scHX7E5yfKSKKBJBZWpx7/gcXJ
9nNHqjg3AFSotbW3LctWLEHhcKmnp/24dBLWRBm/jcXkPekm6p9iUaebUNjiW936xd7uRXsI5r5I
ogJnQzT679MiUKLl6HB2pMrBilf4sx4Db8lvs8Xrtv2YOccssAuAe7GgROlKb2x2CiH8hp8f362+
Y90DtOyyA5Ibf95Ib64oWwO+GaRCg7jj2amqnWrccb1uwsK8yEAN4/NiUAYmXmqvIbKlSn1vwsx9
TzsRPFutn4tNbg+Zt+F29RpEZDa7IR+l+7SDveCE7H7H+SRFjYXPxHNFxts06B9N6FntUziH8pCP
uvpVoSRH1tKkstlymxIYVNX5fMl8uqCozGKspzGzBxwTGdKPF6td5+hogN6BuFqYVqLhGJPeH8Yk
clLvqclzvatyMyKDjCf7pojiem8i7BMb5NdQBda1pzKaF4zscbXkb4ZyeZ8KY2HRsVib45bdLmhC
kz7q5mQIhXu0y6xyNzJw/X/GMMNWxW8FJZNZEOJk/6TmASIW3u4fSuKIy+u6emwWOb1oTuBD2Pfi
xnW7MEpG2yu+la6s71CZd6+pbtc3UD35ac6c4soPtTyVTYF6UdXOxTrpMPrgbrny5s786Dq3fMhU
+NrhH3vjiKxOCMssJnFcSo3f1O9QSdfbupuWPdd2+twNmX1lD7I5T31QHO0VC1wooxVzUx/Fx3Q0
4uRpkb3gColfHC46zovF5QPV5T6fRwa9i49sK/NFdsr4gJJl7NBzBCTdSrSP1fKQeVIhjaqa9dGP
OGoxzOWri+NjDj+WkRNBzVnzMY0Kx9O8jD5oxdFBWBf403m0yyIpOoGiPqw0VscmdTgt8kgPLAja
lGZDSz9phrh9WPQQRRdFZnel7ToHgnZBRadciDu6ISmvVkuIK3hp423XrUDMZ4Mdjo6idjc6Ivdg
NeX8bOJI3aFcT88Vo/GMeFInemzmiZfAN+2OoPX1Zc394puVz/YzRND4gA5/qLc+mKrHQZIiltqj
e91YursaLccgQQ+G7dT23lVkIV7jtE6xA3I1nOJJDw/oNoEXlav6nfWaOy6frO1wIcIZy8XYnBIQ
Mc8LQkj0+tWN4/nWAd3bnJQm5b7kdBiu22qIcQYtcXvrz2W5l6m3klc9atKBB9Jh8iECGIgGF4p6
0Adn0FkT9tSmtW56y8kfg8H1zu6EtL5EJn32y1zcIS4Ci8oZ2ujInCLinp+kL2vE8zli9w3pmNN9
thr7oOoRO4tHp3Oqwrz9yCcP3F67qN9W1RZv3NhtRvJqTAi247lHMdGCTCKLriKVza/DGE7HKRb5
WVWTepwxocbItgtFJAIWmWJrI7oLUZFZIT4F3MqIa+vvk7Sio8Xcj1oZWwbM7WBuEUfVrY0szkDa
XDMRv7uzFdxk4druBjP3xzqdL8ulqWvgq/f2gggilc+zdrv96Gv3VQcQ52j/l4Sp4npEvdP9WEjZ
p5bNW1IUeUAR8g+VNvzzXXjH5Wqu8SzEP7vMco8x7jDrCqvDrFErqfx3HuYGk1ThZVdhORfXClTS
KZpH+SsOpfUzztSSoCtuth7LMXNFfVVDG0GaczO1hcCXo+Nj6LaCDR6tRyTy5qWjsONmwTmIua8l
LsTC/OP2q9pxf8mjx9Pyzknv/J6t1v2tFD32agpvi1InC+E+NeneI/3uGXdFfZc2OaPxVCN935Ks
6GzrCyiSqQJwvVboG6FD+4qHIcLDGOlNFjHzjkCKbnmmhtNMxicyWCyLURZ1WLZR4ZGiVsbzSwfT
9r5D67OTRdDd4FQgpBXN854wL+dqpLM8h1nAu9h78Xso5qHdwTeV8Sbocmyxo2LSsul7BzZgw0UP
a7B1sBxKd7rVk8gzNhhtc22KlQ10lVW8Q9oxG1PPeZJTbT/mxTrs26DK7tO+Xs8ldeMN/MPpurNp
7yYvlt/kCq28KSD2rq5QWx90xUHnubMtLT9N4pz1Ae6OBfF4ux4E6oeDi4QPZd208GjWAdMyXaBs
Z8KcFZhqbdHjVgljcK6TNamDDbz9ZLoM+3Iw0YOSRwhlXLU75cj5sYox5+UzPrMsRe7o1pAIg0LO
N0s44eiHhCQPdWfi89jnOUrKIOQvzjo/k7FOxxuk6WFpUv/eGuUimDjhfKLJK29rVr0P2ZA6V53l
srEvZnlR6Ys731f6t48IvboBfSju4iUYSIh0dfBajNXw3XMc8XPSqt9PMq7PnN64vj1naodNbhCq
76G8rHKrOVJ/VUtvM9v3O3UGNeof4Cl2p8Lj1pzdXnwvg0todUY2Ax7y0uKL8xnZf5ilN7fOKOsT
UkneoBJxUrABfBY9Qsdt4OzOcX0kknjdSVWZR7oPvDh+kc1JQXLEnp5ywim/hlcsfKwkrZb4ygur
6Xu7WtkD1c6wX1Vs7Yap9G7WQeffUFx4+VY7sU5k6hfcsTkLZj8lvrGv5YcuBrFsPdf3br24KkdW
Y9o7k0HVvHmuqY/ugN46cyqBrRDR1KZRvkCJu7b3zhTUSyK1Fre1M3FphsK6NnnYHYLAHk8DVRcA
XR0Pd8Q/rXcEVMC7zab5RZKME2+XqIqv0QiPGw5fLynCJmK321ohwT9NcddYazYmkqw+pt1wEdGe
zsyDURQ35B/M9mDYuWAd2E7hWuNadJs3zkD7bmKCdurHOrr3qSC+K0cPW42t+yGKjZN4Kg2fYDFb
087pIndLaRC8xI1C35ZVQXFuumJidyTREQyND6S41y6OkdZOinX1H7hh/Mde/WvJKbPlDZGTM+5W
2rktJlGlMIhnzn4sUBJObuUeC2uuz6W2qwc5ShfbHF49hZfuXM61s/U5JC/6VQ6RtXQesfKUjwiC
5e+srrxz18n1V4GzHuP8vPpPSBBT7OtmSVKo4Ju8W9ZfVJMXiWY8Jcg/vcRj3LqTtpXuwqCJkIr0
ZB7zDF+ZHPU6onmxnTA4gP/FumzrXhQktrvrbUFuxavFOZhvl7FRB+nOZm9pPd6RzzTfE2O9JlrN
8JCjrqXuKpgHB7mJEstGncyvMspDEUJljouqvNVWkHHIR8XjDP1KbbLAU69DNCNVzAeUkjgUhp2V
Bgs1WSSfZVVNt2guemZTBgtv7dE/s/lgFFRna5LPRRUdVcNwjkSJsniOM2v8JYhpuU6x7eY7e+KJ
vUEpmVJ1VlO4HVqXUeFUeONdl1J1byvuDd7fUO4HBwHlNPdkNiChqc6hisfobLkCZHzbeA52BI/D
zOiovHdHxPMDPO6XvMgw5bI+A06MpYmopmHau2ltHSt7mI79ZOEjHJnnXSvGntZ2auL5dSps1Mll
wwbd0aF/y4w3faIkch5LQZwIqfPUQOyRnCSTWQZ5rOixpbaBLN4ZNOY8r1qhdJ4CFR9swT29w29R
Oox+pm7bsiE/MPwz1hm8WBwmdRmEP+eLUBmzXnYSo3Yfgqld4rvBsuydY0icenZNYMX73JE2rkBX
uMM12teVGZ/jiiB7MoSS/JBynQ900DTdYvZIxAE6Gw0M9/ryzbECb95geGiyFzKdg3ZnCstnmluk
5gYvOxNCz7qQU3g10XNDQpSCAjomJndmD3BuTXnp0n2fQBSBkcXSfr4lGCLwEzuzU3Md2OlSHTPN
5UkLEws4uCcvxcFjkZ6AXMf2LWZDE4vUpCi6COI29/lN52MAe3Rc2bykHXONXajzGCn1gmVsmzeK
GWM85t3vSvWjvatzvWg+IMYKV92MmHbjLtYyJthcXP64nnLkVXmwWNsir9AbuvE6gchmwfbC3E9O
2y6kIj8E9lxPV+xIMO9k01RZ703Vku4jyFPgKja/CSfwwu+1witAlmprkY1QSV8d3EDnhL06pl1P
xkzOk6QSs/eEuIMp5gYoV2YamvtY56O3k6sWd2vWB/mGkausmYQZ8Tj7RfBD+FQG6KsXeecFDl/8
usTw+eqafBCp9rrnoe0RP7/inCl2LkPOXTiNy5VIU3obNML7CDCdu8Xsw8x89nqfOYBSZMd4pWiO
lWelSUgtRihDUNIgkiiAw2Itin2v1+wRs4DqNpoH7QrLYnaY8Rk8abjX+9HxAV8jZxxuuzDvgyPD
lIysAMzNSeWZ7nsfLsMHg9YeBnrqgSVktGgyNj7szwrJkEgUeGOFWjYBSHJErP6602MGObkMGJnd
lnKe/+m8i6x9zCaYyH4tb9eGKkjaK6v+XmQ5yGQBqhTYwsGo1XvPJ0UaDdrw9zq/sOtddqk3Km3H
d3bpxZ3L6/mYR6pn8Bd1H2uBRaUZ5brHTCT/j7wz2Y1cW7Pzqxie84A9N42yB2yiVajvJ4RSmWLf
bnKzeXp/ce8to+oWXIABTwwPz0kpU4pg7OZfa31rh61C+2AR7LKQTsY5Bg9QnrJBzFzHkGU+7QJg
6jaP3R9zS9ENjJzsAskTOIEcldzCvLF7bf1jMeFxQmtYuheysNlO9QtICkLjj4PNANdLG3FieqO+
2Q1m5qPWwLrCm1SelOb2X8ovs3PpjkSc5tptzcDOjPkdI5mdsRPCa7/aaYi7DCtjvAki3Z+OO+Bm
OoFjAxoYggzgPnMmozszVvBPxJOmetfUg/40NhOLVSI6FTlJLlOGFRnZjC3pYvJTHrNhd3uUeHVv
VnxX307ipfyQNS7XWWmjCPrclKdmXCygLUPHKCZBPGu06ZxxA/0xOXbFjHivW+HKSHxMhZhCW1Tt
t6YG88st2uzUaW3zRctx+Q2EUh56teBQSBJXi6bqSoL5z1XU/51ofVVX/41oLVUiF+4yZH+Wyjts
ozRumWrWR+/6CP/tn/i/3Xb9/1KPNc6L/9Xp+x9qrAMgrPNX8/Xvmq/5jr+3WJv+X5Zr2IZPRATR
mEf9X1usqbcGYo4C63owhV396r/+R4s1oaW/PE+YpvAcykoc92oy+EeNtWa6f/m6pzMQtU3LsijG
/j+psbb+yQ4pDMfxPFDllml7lg4S95/sJNysmb1MdReUkjhcqIHyYQ5WwKD7gFxszfDc1951Bche
4Yl7NSqgrJWwMk615kB8cBonvby1LLEYR2cyKNtpi8QQZ9vlg3e254RBNUcpo3wRjW7jWNESSx28
vhjMc8Nm87NWasjeSKABKMm88VmXFYn0wmJXAB4IVyPUOqme/W5yPCwnYhhCzGy5CNUEj557fUPE
ZhYw7M4mFz6HNLiHwm4LZbe7Wc2MCMnKpU7gj5knWZHz9mHlNYcSMbVeE9PERaRd+FdS0URIuYxd
E3DATsd+0QZe2qvfCqvn99QL7X3QbV8ycsMRgb1Hz4p3S3B45DZNCi3ehtFO4g7N2NjnzVBioicX
dymAUpUgsCrGX4aA3xKVWcM5iC3W32Kt50MZUi0MFWIqygJHjaPle9vUHQ8EAotM0Mgr6YhXWrzO
6DnzW6v78sYxSzJgDZdC7s7St9Su7LoVsthaNh++ynsmzoVWbBFO/laeC7aB7lOQiq6+QGnJ6mZ2
VNp9UW5byRPXXdH8cfB0zktoialH2+fv79fX0p9XptX+VqzVcyPsUh2XDA4st+HESo41Ccpu3VlT
X6idDl3Dvu8MezY+ajvzcP4bi+9c1dA+2zWzY2SHGlvOcljnovHuEi6qRRGUKIzjawUQ81sXSc5b
NbkmQhZhe+YWTp+9YkweD8mCo5m4HeMNRk4oHiED0XmK/Jp2gsBoSdheyrEp0z0M137nYE8nO25P
EOoyL30jFOT+1ryt/sMAhzgSb0Rex/zCLZAgule1wNXMXDEpNb1b0y4LUPBIrkbg2SRkGH4U3OwG
2SOqdLbXPdtOWsuLu4DIv4KIUpAERj+KW70y7Im7iD2KnWDlf9ZTtfrvMF2U/YSGAV7V97V2fatt
Do4ArmCgIvZtBglQt7GEEc7Fsg6gCzKh9mwGWQ16wnXEK47XBFxU31T1GRJl9t4wvPW+LYlP+NSm
dVO8VI6xLcd66KcGiSJd/0yzi0zM6QCjaRJQ1lAmh6aeh+6nAP9T3Erbap3I9Mk9Ha2yq1umnKvz
QsMR+2m72P2XtrbyA/uoLuNtWsEAh844jvpvRr9dRThqkcUNk6hhgMbIMnYAcQApqJ6lrPfUI1aI
HMPUij7EJjKD0CQJZO1XV9l0RvTpqO4gnzbzk7tx0aX/1Hbzs+QO1x6EV3jAggy5IrEXSdJZcVY7
YjtOfpKpT7ti4TrqVqetfP6rzYkqzgK/fdVl1XftjLV+jyytd6itQ1MXUDLSHpvkqlRxavjbtg9t
qNH4aA9ifMLElMMS9mWmY0dS/5b4wMwNcyYogBx18LhSrdYeuNtlxYmsT/5gG3UzHYi9dJ9YCuYa
BmKDSjgib5jXW51sIz739SFZyxyHGx41gXucSJuojpRpeDJaWyDeO49UuAvVvqD50oeqlpx0mScW
otb1hgW/p+ti4KMwRYCCZtzprEE9+Q0+9ntVtuDHvHFROUwh9Iadm+gE/3JX2G8MezOxWzM6c/az
NFvtZpgyOlRpv+tWWEMkR6g1alcsHONaZ5AR14QJkSeGio6LFkFgcvN22k3cFrcvycgxYQjjtapP
vj3E/8KLBhjk0J4Oy9ZpYn1yZrXaNA/6DIwB1GGqICpr+4SzHg3ohdML7VbacDOM8wzCKG0SfgNj
GN4TjRN/iO/aqmNDttwINw35i1HBdVqbdymxck+vphTfDjpqUJtCe6yguj/BxwGD2GQr4Md0zcss
rFaLkqnZcLv6ksmBOpcex/iHosB0CHNNz8cbjNfOmy4N+1m38VJoQwJxrDLT3j8ZBhdQHCYNzoY1
19QGF6kuW4SEknm7XWkmvIuSpfXA+2h7O093coZlsmd1p9oMc3o8zR4Lt0xWPI8zNr7sMm9V68Zu
jzfn727M/49PW1cn4n9y2vpTfQ2T/LeHres3/P2wZZkcm3S0Us/0bd9EcfnXw5Zp/WV4sO98+x/n
MP7kH4ctx+WPDM4+um04HKt0zsb/OGs5xl+mw6DNu56NDNsmzfU//uV7+W/pn/b+76ZB+U///V+a
qb5v82aU//2/esY/Re0QXj3HEo5JSY/BHxr2P1loe+7UWc6/EwFENusF29ITOXzvkkzrHdNj7uQz
NjXqOKoQdsgD7IXvLZ+53oKgCgunBJzZGfA+fMppDI5P1daHjMI+EwvjV+0sjL2p3hHLkzYI7+zM
2kEI7WlMxvsKxxh4+0fTIt6XWGhtKKhBsuXnVVJ640ogCJuj/ZqsYYzT5pc5GadlU1HTgiX218SL
XIlsrS/ek9yobuhbEjMcK0bAaGwufoeiZFtToEHNDYF4EkVvzFibBdq2Id+gbGe7KsHgYnivrfBM
rnJjH499MwbDuiaMEe07K/1sep+RR6riylO/+4fNzoZQyvbYm7l5aK9jBDEDsMHlXsSGJ3eEeICZ
uhQdOcXLOsj7ufk1u5MR2FZsGc7InNqUcLzbGOPRdeGEIUWuyLqe3iTAqHCarcM2SSSdGr3LJFiC
7aNQNbwNl0mBRMnrvXjU7X2a6cxfyamH/rydpG50TFXXU8qWj7D7XeLNK3zxJ0dxjFQvUSmv9OPI
GHMoCAx05q59u74jVZX8wJ4iq7WA7hzt/DSkU4INcP60xdkyTT3W1GtjbD/vujbaOx26WAgKAHh5
jBXkx1icOlymASaTvB8EjrfOvJ8zRnNuX6NdsLxyEPXGpN8jp/QBRwVWp245v9ZqlDFTKhmuXhUR
3H7eFjBtfTB12Og9jkzhOsMk8kCxJG73uLTJOSNMHSFQqVDI5bmpt0ORu6Sq+cKg0SzksyYUOCCz
eoUm5HwR2p4ONtpnzuEgmPB3+mJWzLDB7XuFdm8tvBc+8NW4W0DFs077iXNKrQJJoBaXJJHIigx1
tNzfL3ct2M1AG4jBL4CxgnyGeinz4hskFW8omLck335pIr2rVx334Ox4N2Nb/+oclzBNdt/MLWpV
T7A+7eereKvA0AxgBTzbu1ky/nXTQCNFoOu9NA+nuvVDbCFcQ+wqlBaVjrMGizOdXkXS6HGW87mr
MufDSsS7wdO2z3vdY6eqAmFw+9cbeCXF92QcV+TPZUghKNvpyyBKZMcmf+YE6wcC8B3Pi7jJfeZK
IPfaOJ0dP86UvUDSA8y8TvnOcKrr47RNeFhGpE7QcaaY27BbXw1nZrKfL/Z+EyBZs3mf2XzqKxMY
imx1CLEZc6NZz797nJoAL3NJG5du7rTV/UZaEmcf193Z/Vy93L7hzLOcmqmJqSQ2b3tpMfMDSrxr
V50Jc2/d6e2pLTp9b5nGNcdjRbXu9Q92ths5GtwPDF1IgeIobhnsW+Ni3GxG86CsRsZOVzQQlao2
JDCwhnJ0Huy5BwbCMpBpbbHrV+tZp0dkrzUZzCBXPOnhDGwK0/EW5GXvn10txjfWECn4KWWa3DWr
AWemcG/NUgY4At+4PuuxktNZ09b03AoK1lEFn11ShevY15HdOr9yFIwT5V+xZWtcvMz5vfMb96yT
Uzuz5MvIoww4NBDez6M1iQMP7HFQxXjTz/5yWgsj4iRJeZ6FgwpnNhE/X5qRk+YnrdQeuisXblMQ
mv2h32VmWuzNeqXyLR2ipuQH8r2FUd32wwBqO3ZMI2sXLAQFLdOuny9DyyTWaXuS+GNZhFo2phFq
M6PuqXzrr48u9JdXZ9W+0rTbcFg3ZwmY1xVQOMn7dIHhuWEzbNMBAT3W3WrY9Q628JLi3twYnjN7
J3VX7bW2vmmnBwcNfMcbAiEFzTf5M/ueEarKcoOOI33g+AwjRZbsDL4iGr3u1gTLeGhTcZYrUCpk
9oY5wAJaC+MGzNGKBx7sx044bnpOi/pZt7h3GcPJ81m5gSv2COBuKLbse0hNPdCX7W0uBhZArhki
5/MGI7VdriNYkdtxNhDOtlsqqYzBCWBZSChd7bozh8+8QGRuU4v5v5jetnZ5W3tbxpND5mCWFV5t
ES1mb/KR9sHKyLTajesAg7XjNfD7XV+kE3UVBYN8VtjOsF5TOnTOCaYhiDzOhc3vtlVm97hWvxox
12HmVfOtMI1H3AanmrdWZxHeBMzAK5HP+tV5VgqNmwjEXECIQQyZw7Q3p6M3tQfmHHf9lLj3vuH+
zq+yx+IdBW+1p031pU78L7mRm7DbxI84rwOPKlgabLO7QweHZdOXr72UmMN9Ozv3lnWQ7TyF/lpP
kfOLYUQJokuLm02Byyz4r3rvd4X1YKjmvcI2tStA+NGiImLHr9ggWICwhMhwKmYd7bS8EPTw9o7T
3k9eB5czgW1TiHUHSpEVcOVugAXsV73fimr8VfqDGxFct/dlUz/VHM/3WBn2PTIUW69LAa5g+LxJ
uUUcvG86NXTH9lPjATjPBsYACxZYn/RO2Jv6YWlXGiF89WAnaX0/0aGLaG7sU6feSCVn37NSaWho
4o8rHLjn1XSyus7cK+5ZEHS8/WBmH3iiVGR2ywP7G9Q+bIJxM6HH+fqkBVKVI3QdPUxlJnE8YsxN
enna8NPn5EFupOQD3Od4rUvkGWP+0xVZhYrF3Gnrrcf5+gs5ekJJezosIV64O/huxqVhCBHobvZe
THAKwMRWbClBj/E+MKrsB/hMIObqUyF7qZw92WswIWIlO/mdai+1S6Ug/MATQrsHbMpYYnnF5wwW
sk1vJt9Cq9ddNXnqnDQNdr0Z8m6TwUNNTWwc7sdAWCdG1cCSntBobYLe9EY3SpL+wCzgtYW+cuz7
ngl3up6Mbp5uwWdSykEeN9BBKFHlVtjRlMp3Y2aN5oKF50Nd0SrNYyeEIsaw9cdMT/cGJJh7gfkd
zYNwVZoWeLUUXOR+Afh55WfGHVzFIGvpdvEnHPgloy1+Mvyd+e2s4E9j+uDmpul3iWnoAbiHIYZh
cZw0O1hLrFzCniBzrqHhTvflVqaHRvpXqQ5M4/WPJ9v8WWA5H+mWPEx4EjS7WY6I/Sg0prNgue77
KLEYbm1aJk+G5pu7YnU5N2xesODxiPrqVDG6DIBPPis1rLvUg2PdovLm08p+b/7UhtXzC/ZUOugP
WA/W2BR1ynZMyKFU5deEdwhVSEfUKpA/cxeOONoRQnCKOx6+w0HVcxkzsChYj6zj0t1VE3ZxDmcu
5CuZhHpx2BqjvFks4krbIG/8VAeYt+V8QEDlodrRwJBn97PrhF4PqSS3MyDCLROjusxO2wptYRls
bpM9GLQ+86ZQnypF4GyNHTTwIFfjN6RAhmSaEeZ6Dz7OxhZg9NRldZ5pXX12Hl/KxbbNYcwSizlu
3fPKPh823sFUELEpbZHhMiy7dcOB7153mGqxf3ptvidFcpMO7p1PNQAG/VuZdL/mya7iaojc6WsG
l41PZjhqVkYax3OOiV97vF3vorhseZIccn3mLUZVHCHbRH7OwiqtqMqIIjvA1SsWvXFIjpqDz2Na
vraEkIkDvXkzPSsGHGIFdjLHVU8RgJGr8/Jsr30SdUWfxTheH9wOLpjI+r3Y7DLAAvEwE8sF8hch
ABbMwpzHFE7tTmaOfeqmyY3rfP41tGhZ2CfQsUcfy6nexIULk0NvFmwiYDFboLBRMtKe0INGHAAP
BRbp+93MLNBvAbxsibiSYb3DIrtDtoijltsqNFfI+TNV0Zdy36g0iSpCDHGR9veEcPN7Q0o3ZMY3
Roqjca2J5kRKS6II0TSYpZxDcxDTJrVyl5wpoiaBgI+LiC3RDcQBRhVuUstvap/QECEwDAEl9yZA
opGL0kxagyl81txNzmbtoCHG3jZ4IbRee8/kBCe9KREqeeIGpyNvkHehTpwwYnCW4g/LVxDv2e0m
lpt8IQeGJYbwlyI+lRYlbLkN/BSTv0R4PB1e/zkkRU3ECZd3LvxbPJ9mOJjdENY8ao3nbTdKYLUv
jfrb8bbTQrKIEVbextPeqmTNFprUkWzWiEZAI1KMqoPU1nAXtm9JWk4xDUgYcKfyVyFB3Tk8QDrZ
lrCsvdgauYYVqt/TX/lS08izSwXlTYKUDLQfQjAgqYFUEmnpvDAhGWaad43NNDiB0WDZwjh7tYp7
Aj6PIIpxI48LwzrTCAuyp1iSxrdBwM+e3ewLfZczCY9j3fTaYXTwmyxlhjtGjM91qy9QRu/dQUKx
g9UjMwLGlamNUf3scOmI7M3h7On6t8uSPQDxRAqX0C+Vpm5zbQc1B+Mad/oAyO7zNb52buqTs6Rv
5tDmIaxuL3Yt7sBpBklQrwhV69WdbjNSXLZImNu0HwWHW8t3uMWK+mAk7t4tLXmV2l/g3/KOyzac
Te+35vSQkVsVKQOVnDTVh4e5Ikm3p0yt72PSpoHRXdYGUL9Z3jhCZ+Hcnm0/eRXFSvNXNj5CE+F2
p/HwKAs3vNWx9eLJS5pbHwohTS3k/pz+TcK7YU6h7YkX7iWJa/CHbRIPUYqngkk8x+xyesqFg9Kh
o/KuU+aHGAJBfAnuXznzbHidEcsS5RqVHwv2wqKyTpVIsfrooInSVNuiCjAdwIr35G9TOiwogQ9k
WaYCcFl0VeJih3hd7Y+vricYR8zWduLAeGwnIJtwaoNWM0xEfT+P6qL9GgsGrFWzuJFvHXG8U8xc
aDi2a7YUY3npthUKO+j3aFD1m4u1h2XnfVY3Gdy5wJjVm8cNg98u9w+68k6tqL/5CHHh6iCeWyAh
rwf6w9++ui3mhNkGj2quT2hHVzCkn7fdRSi2v8qjb0dOGL001jMu55CRirKLj5A7a4brmF8WjDUH
WsW5GOKVNBYEOCdfWDvmgqPhJvxQts+2zoU8EwTmsJ5cGIEFhaHq2yTXRj6z9rtOEvNYMyQ3SKjg
RWYIJGfw3s2Q7eTYmAfUnScWlr3DdH6fr8iCCQYw2Y3lHv8Dww8NlcPmX2IvULd/zFrdlum83o8t
0f9Cu8CAi8EhLzcGzHqteFYJCaKcGh0EPQmxnbaLK4IQ/d++012ugxnFzBGQu4Hvtx90v9lTOYBb
eKp/e7YxhQAYT+1gRqNmLVE2j5x6E1JAdf/Q9pL+S398kIlqYp26HIgDlK6UbWyOvAIzO0uB7See
JyON+45FjDY9TMwEQdeomUcJttdCI9Otj67064PGyW1HSysQK9P/0+GLDjdjaMNlKdJ4HZRx8tXv
HMb+7aYZB6ekT72wL1KxA25W/plAIOB70puKlFM5bQFmE3wQLQUS3PAoQeHytGYXeAlQqM0XgI9a
lJX+yybN/bRtuLPLiYMQ5+ip25FvXUJ3Y03RC+jPEBWwbSyUcDDb1lOj3dnzuuczMhYGi+NKUPYK
H04b40cp+kVGDktlu+cgeR6402+T+uDTUaN19qeZPyjJ/obV4NT4mgzmaF/eCqASk9wuNUb3rizP
2A6DUhkuDjjvVZjDYehBPBiWYvhzx9UwcnQjzla8dT7GiTbZwsZXFHGYivsEEBlHPVhJYu/sQmtZ
0452hjMEszVczQo7sbr2AjXHVu+wCV8zZuQFBmOKW1FG8xxKUz4W8DtHa+Th3IZIZc3Nqh23ek2O
NvO6ZVARdN4h1HqDXmDRHqCNnIDSviZ1dxIMHg9eKd/k6NMjMrv9AVg6wLV08sKa5I9LTC8qqhoi
E77cPWyr5nqNppPZu2421IUwTBEPXGCzW9tmhHLNpezcNr0Xed7e6qZ3rqa6upu14aHqRlLVhnvZ
EspPTE7QZxf8o252YHhRNcwShOZ8sfKaBoupPBB0OxkrB0n+OhSJ7do+zc90nhafR7mmo2jy9XBJ
iAQ5Vy1+y4dfUym33YLqzhZsfnlJvTw5SxZKWPtRPvd2ZLj2rRpLK+4Ge4lnSUSAXBMp8s5Sp3pd
74oCT6KZ1/hMSdRfGNjSQmFgefY3bP2LPn95fXKvmkLbSYa7jIRpy1D4iOqSs4kn3S945+qmGs9i
8cfIfO262g2lu9zNaMWh7yDdZKsiIuSaXFNWCmgq75XxtrqYCJXk+KvQMbUHm8tVaNj1vcG2yM8p
ruRYZ4e5NOXoX7AQMy8pJ6636+YeykWmkV3zRKgyvQgdX97WnoHEvjJRJsWoGL5VnRby4mbkiIxL
6+qSZw4zK/sgdJIuP6DYcUmRt8g1YCU2inFKy73DbRZuREJ33pCCcKARImLv/mJF9k/IV4dc6fSo
SeDv5Nq0qEI3s0wpuH7Y87nqkYSK1ITJQAVEhJ7N5loQIU0yRoSpCwhw2bzdkNOH5jq8pW4pOTfz
ON12WnrOFDOOhU/HfhHGVwtxOeXHiXjEnvhmGg1xJBwUab+wumbxVm1xMBxbe7cet09N1rf6UD/1
bqldNFxRdFdif/InHQu0/QimiikwiGuIrPuhdPydvvXUTk9EoBgdnz26Rm8duyb786LrHkqEp51b
peWkleD9YQpFHU7Oa942kZETSk58PyhxiVK6U6fxVn6tig6dMu/MKMdpEJrswEHmdDsBvvW8kXDj
F5IXXeeAbTLp3RccW+LVm2aGr2TwwAheEnt04s08WZqx3ieLEUE4XU4UgJ/ISWehudFrlHFrC90Z
40me0AynslcBViJO2+WIB2K6x3HBjW50Qtm096DQ0jBXdhe6IzIwdhWzzaf9ZK6UeFTEVx2LYZnM
UT+o1HowF/2hfxjsaQauJV6Khq4PU2+2aJtNXk8d0rBm/Pbl/Cy4E1ez9UNYn/T2Nl8c2/zE013T
nhN5CSb94XppxcGLeat1Lp5XqdM6LL+0pX/EX+0QNIOqTMmiu8cm+ogIzKFzMPLQZeaDb+wdsPYE
BYrgfeMSYagLRiEDGXGiGaWMzeaZBL+Pyn2fgkU5tRbREFtjKV6YsA2rH2KW2S44Dg56TsEbnDwR
L8WzKUz9eO+sHIO5Zt1lA9W9dXpWFTm02sKLz6U37DrvHVzLj2R6GzhV1UcM09nEmA7Q1YMdICV+
3miVyUJUFJFQI6OzPMsPRpel0WZv3B43PaO3wM2jGVhvzC061EocHfRAvSwe0ZKZ++1QWxd8Go95
kps7s3RucXrmkU0RRzjYgCO46em7rqyMnWm+DUv5QIr7Gvp1T5jlPokrcRzrrpl5g/awwRenrkpy
LPqQmttCu3FThwnS3LM+b2MINg2PcK1Y+gg5gCxgosrpAnfL44BIQxubhUCNLNTJ/sAq94eeobOy
aVMEspYRXI23aweUadkqmkuAxMIR7wyhuAAaZVD3wtvnM/Zq2wqyLTP2fs+vi4t7pE3WKQcrnKzv
UtTakX8HcEe5d/EcVggcts66wEWxOTh2Ohz6ufhMjQp7uNedXA407In+dyG96sCZ56Lqsdvjd8y5
j3Sc/iqe9Cqfb0F7lwyFRbLzOzeLzYLhpmaU7P90llHxyEaIqHVpqMXBv90d09mnCYbgu01O8NUf
f086CVa9SYbIIlqTK9jATpXEhUq/clLrC9jta0P9daLm2ZQV4JbHH0vNAT4JNJs8/1m234XxLdtf
nviU6wfnpbK+ddO3nhKGsBBM4RoJbL0d+Nl9raRr4M0r8y8SxSKCvVlwbuUSu5iFc6Pr21uTohjk
lrEbaHmQTWoGTk2Uo3WwGPFJe2l9Pt965cbkPEemtUbHr85HurVYr6RF5r82b3y8qXvB/SEdz6m3
HIzG/fKk+u6c5pOumCn0JvPd3axi92eczbtpXYdL4QMos5uGNhktc5mKqe4wDN0HHIT5wS/fu6Zo
Q9plmAl11XIw84aGEs074ZqMi84A0e+avzYrcwJWPWtfD9WeY/2nsejDLp89Lh7Lb/DBFXQNa76p
sN0ihhJ+UV1n7VBHWLrnrL4seRdPq/nGE8eONXiUow3FR/HFmAe3kfOQmsY3ozteB/tznYo3YPjU
9yxLkLHnGQs/Huzvk4uv67jxilDWV92wnOAkB4JBHHMHS+EJRHxxQ/dFepoGcAGkCW4ZoKO9pIQ7
q5IOA3tDQMl++sxt9o4ka7kQXq1nhc9P2/S9149/2kE+WqV9C5zxBZe+G1Ry7dAd/Zh2THGy+vqx
asA0d136w3z8maOxtWsbpBnapeN6U/5BTsRPlNVd+B0fcFvlYMws+kQoJSzpjDN1DaN17g/n0UX4
YuJLvqr5TpEbW/pYaGrqyaQx+sOLyKzrTnUOA/zSBb6GT5Aj12Gm+ogNNAntkS6imtHCpM8v0Hm9
i0nIIebWz1FPbwfg78BLNi1xYrX13D8pCKw2hZjTreeqRMZtQI1HvrY8jgsvx2zizqoaPneyNhHF
MmgPaTxj5nnGhYUUKt3H0fQpoGCkYWYz/ZKMUs68KNGwDM6TxuTi7BEYrZqV8BnJBnux/biVbGNL
TjgAp9Xkl95DYlIVZiuuZoNbVbeUCV0q77nxbFAKdQnnZGvuSk3oxzZrL2risF047JKxMakoAZkK
XCYQdMVtzSfDFlrL6FAajaDlb53s8mbOX+lgCCauFm4z7kCT0lBf/8rmNUCTPWYLY0JEo+XiScn4
Bzd88V5VrzVT4t58zAi3ohlErfVoMxSmJqnWTKC/NXMGzE2jMwc+qW8ic0GxegiVr2X6S1p8jjjw
XnfCDiXWQKWv56Ae7q5pTvezJQKfNiCWPLEnUPe08KYqyz1sA7NlNlJgFOZJM7SX2ppDHRNNrxXm
btLR7YaE8aixJkheyOVQJ7QscG49ZexgdtzrDLr4pG1sZzBK+uKjEe4PyKo2KL399f8ZaOuQaDrZ
PpAKO44VmCOdzOIibz1/7EMmOfsVcGJq/Rl1dsDKDkSCEV399kEgKBLGA1oD0i9+d52Mk/4gl2ur
j3k9hzy31r3bOPuuZPmE4b+uP73l8kr8yOazYqBV+Dg20nbfqvdC3eggy3RKNPK0TAOf7btiKGtq
n02bvDvUP0rimojVjMpeQR/SXl/GS3nCHTHjISwWIrNXf5zARUKxjcf4pmwox5mzcEt0FlIaORMQ
NY61lx7ahIiz8tucTl0dk4w78rzeL2v6CmFi70OZWFucgVjLWo1RJBNJkAoYMgsuOcObjVw5NhRy
ziBUuFkbzVGH0+J1a1A2KDb9z9Qv+IIPpqle14xnvABvdWV+uCckpZ2zmq/IcQW3WeQTdJ40A49P
MR05553rLTti/GHbL8+ZWb4ZTioZqGH6MvB40rrc4MPwt+R+1R+spguIm2WpRXc2rnxmT1ErWV/8
+WFk2GPLjwElgxBl2Fl3OBe5ACZny173HEBY0aAjOcbOTm+hC7BvRY7x4mLrR9E5lTAWhoe1eWBu
f291t6WGbwG9suvPvnq2wNYYI68qdSzWhzN3wdy8i/6h9op4AtRSQWnV+20/uY/zoFHNoQKPn08j
oOF09ADmF8sV96TGrpcIujDhyNpJpMOgIG7Cl25B27RHo/weOXvxmd7ZzpczD8GkEIQ9HdoBvwJT
wvGkDAKNxrvehPiRGPzPkZzN27LpQmVUN26xUX7RQOp6QfqI83kODGwTLlykbfy5SgUuE+6UTlRd
qhcOwCiRvB1WKAfn4PoEA9eaS2YPWeMyt49wCL4nLiR80/M8AYnQSKw0zRnPSWZ+GBQgligZAhvs
I5e4GaRpiUMpwzuZZeMDVOrx/D85Oo/tWJEtiH4Ra+HNtKB8laRychOW3E28STxf35sePDPod1+3
BOTJOBE78vCcm8K8NZyJd/x/d7VO5VJH6QZzk/K3NepnKq03HU72fdNmtJ42RbXOa0/us66fLghg
FC+VrbFP0+wERyqGxOXFcEGWCP83fS+69RmKrzlv/hcJ5q7CgbifigJZBUNCtcUlvKq07KhLJglg
T6WP4s3f7ljThDurJyYmNgqWZlESZH4SumG/pabvJVITBS3M2JZYyoMXpJUZuRfFE8jsFKcZdgkX
ERwK9I6Qao5ybavdP2dOngcE9I2ouY7PURlURLgONV+TDktNVIpj88jG/jfN5v0ov4yCJ90jxWjU
P8Tk+NzwrEDlExxM+qOQ2hGXZ4VRXHeDbAg3Np9bDhkOCGMeg4q+8GRMv5SFHmNghR/maR0l5NeG
+j0LcRPTF5OkxT4noDzonQnymRi9mx9zqmnjhMZl0n5aStvUI3tzZ+uKgXJpFuxPXtGy8GtTbigw
nEGrHRSWFTSuuBzq5oorU47r0fN8Ad0tYGGyahzjwjZvPxiGP6IL2Ya6jXplH4/O2+gI/AY0tOJ4
Oiv5UTL2Dmq04wr7XQHkdr1p5aQaj9J47MNq00XTofOswK6G7waheEya4+TmL40c//oDi9hXuLOv
Nl0VKHnlasCGMGILYDLIo2/4HYgLS49XGXPVXFKv0gF91j1Glx7dUuzwYaAiW2vQd7hhe42iMjLa
pbHsh7wzi4LF/8SEN7L8oqqVXjER6QG/Vsg5eGGqt452O2ca95UCLU7PLszlTxqXB6v6NltMG5Pz
VVe8byN9sV43MMFFM3pU8dHmCaYx8NOu9tSI5FI6ySavJ8svaY/0ba+gQ7Z9mHO0mclYm7zo5tRs
1MT4VfOvMi6/9Nn+Vpf7KBnQeG7XmTtSSUuYiOJ49X00sYA4Nm3iAhOrq5wszmDDWxpheSOgIJ26
uNfO2CfYe7cku6rMfCsU91bX2rmO6Lug2pEVAlVbKVn1mWR+jHEZXAy/yk7161h7y6VsjhmdQX5t
racU/RNqmgW0dqM2hc5nLX23xOQXtv6cZ5n2WlSoP9Edy7l9ADjV+XrHEimaWdJRTcrvnouY0kOK
ccqGy0CP76LHNQUtkclfWuuo5Cwbiivg4Vzfo0H6lroV7uyzbA0m7zKiACrpfE/Uhj/Dbq6mYrwa
IW20YH3aU1FUkBfBbiR1OMKn5TWRiZUEdCCWqyjl4TCCNOarmp1y9JvGTJ/tGIcQHSyD5rD5N/1B
NoGaYwnj/7se3iyzCshFbMM4uRjTN55oFu7KhljHyuBTMTiYiQmrb7JMX9GTuq/le/Mex1dVnjPq
1gQtioZvlfCZwUqGns9OZ6oOpm1u9PbNmXeU5QbtWON5S7YuNiPRnaf+I+nkRjCAZY66Ic2yzDnb
XvsgcYybiwnic2I0lKY9rBJ9vBoqJMJZDRZbG12kPom+7YD0yyUSa3sdkE63T12esJUQExZ+nRZQ
W10PNkRWymR/OjYSmRwNLid2dqirzlvNCSNh03wpuvOahaof0k0vJ+ZWpRXVAeJguDYn8VSQ2bCL
8SAa7OaFuFOicQZbSb24AyiRjvAfDUPm2qhVnhU7Bk/TfFQh2MuhsJ5s3reDdBTX12trXOcjVQCd
dhqy5Ml1jJdJWlevye4iBGo36WcHBxAV4yy+2/hI6SY1qsln6ZYH1E8Ka8gmelvbbLYmlTgmz5bL
71eF3WTP92pW/aihliJ70TtnhwHrvFw+w6e0/C6b02j5WtluMA2gpXH2vGcRs34fHqbYJWvUboax
vVLhwujNddC5me0j0VrOUgreGfWaAZxOfJeLMa74p3bhc0rKWyPnl9o6UW0ur9oUlGh3vTJTzoNx
0aR4piqwjd9URZ499nutZj5g/2JMz88papkPVhcw6s8YN7RfNxvPfSn7I4Xoz4SPuCOizXffFYsE
pgyIjmWgzSw72wrb6ztUND8TV1t5oXBvq1rtRh0nVl/IHHPEudruKiD53cNTlXUMO2tAIddjm52g
3Mb9xMH5Os8AfCmToe1LYv8sKemqbnypVhI0a4l3TRVWwBw6iG5rKmLrGItQbuCGi+gXqH0ZUQZI
1kAlp97i9eoBdfETWFUFIso40MmrBDB8SW/s0qFeDzwkLD99ic+Au5ezIQyP1XIt6YLDBYiDaiDO
MzOiS+ch6lPNYmkZvvAtF42xK9R0nyx5KY+EdiJfiGU/C/uM0s/+oTm5qtzhfl5Hs70VrCurbN+b
zq134JJF+dpmXRsiveURVX+9sm3rj3hiL4g9tLb/8ljbTGTA24KN2awSLM7T+cDmbJ2l6ZlNET1C
I8NpbmHPycw/GngPzfjMfIxKVZxMajGZvLwgibm6zXAEYfKtlw1xVV1JhW+6oXoqEw1ncLKOKeLj
Cbul3VJOKvo6cAcclUUL1JJOQSrjmC9/KLZfVwY4sBqvg0cC7UXguYR4dm5tCDdFytudrfPUo3Bx
ESOMrVMO60WWTstj5HqbtO8DWbTE/NtzLd8mi61Pj682qhehMzpoc7oGlLnzEsugOjeeAl10x6TD
SE5MZKUaUjuRbUV+bcbfLGVkqJKnzHLvoaGcuGkEjuc9O966yTAh6OLApDoS0FDwxmWh8/BYpK1g
rqwiYK15+pXrmI4Mt3wBM7pSXZwkdbWqGo3iCGWVyBBzkwiq4gXle8fLBSzolEqmi2L4F0v81bDi
VqGTqCdqBHjdJHNAsVAzJ7FuGoqDVVf+mXr0U6XzVfF40maNVXXlsPHYWYn7L6qaU8IidxMp0Suk
Apqe5ftcK899mL7PWrnHruCPCYKBklgHWAtyZzb1JerVUxWxYufRF3R/rOy+uTZ4b8AfPGzYKiyc
wCo2k1sHs3ZQusra6CpW29iElAmOFV0PuFNPoVcbqhvXS28UJpMfy9+8/tPL3h2yfxpek9RD/BtO
fK0BbkLScTnXG5+AWgtZ+50o27pmPalHr80UBRiAz3jQFiuZo7x07B12NCBW60zFZzp1Gj5s4N4o
zWEjj7lo7pmLrqDSlBK09Y/RdfmhGRgbJ0CuDR3Ji0CdJPN3b5p88WKzQ1JMLuns/kbtqzXT8TXa
ynWmYEtxvuBF1CWuSY3N1fSLqZ8n3lzubkognXoLlOFVbxCh3epTSxXwL9TVsYKwZcIm7md0aPHM
0601Z2wchmRTen/UGyh89VsGTKifwkGO3bRhyqpO8EPHLsui74y4LvDMeDtaRdcTtXva4NxSTXxP
/TFNQnWHR+xAwWkg4Uhhg8q2Ok3SUAbYA7EQxuvoDoKWucnZxd70ApFhWjE+iSN9dqBE08MsCKoK
qK3gwmg6MyHOhA/pKWaQ8iebBdczNVLOBqaaTrHzbckngrWmfud7+y5GamJdoLerYVBeqpZbmYUL
a4HKMhKhlETHoWyPRTHrEH7lBdARSLCqOnPF2Ot5ea1J5UJ6GAEn5bvcVT8UGNnmrP1ksAxWYQcb
KZbv6qKfZOMGLMLRjZrnODWo0HyKacQUQr+N3bSL1GlrUOgGUXPTzDoep3gBUq/qzggcPDb4pT6K
qX4b6mwtWsgSCuBeWm7u3VzQrMQzZmg/sm23Tms8+BeTT1dsNGGvWTYG7PQODZudlaZjbintEu+l
U3/rQ0958txfW5rpXKAAUxhReBd/zp5rAf607szMJ3v+de04DFxFPpPpeaZblfY4y3jh17q1ExVs
RA/bI21BZo0+tdKC/2nLcWywUxrGUn1mc37ULGhtiXeSUfUBuX3CvlIdkUzobc4QR53nNtcIotjP
FYjfAo8x7e/IryROQzZzXp0yLO8HBQPI2HqXeSB6M5jXOP3GDxAkzohsKdLfFehpOubwfpZdgCa0
Ycp+whaMUwskiHD5ulpWD6KD7ZvdGxf4Pifd8rZJ/JtWcg30YiXV1wmbdN/qvqPz6+fCqEZE0+x1
Z1a3UpXXuRqeRlbMJhfn1guvdk0BL91hA/cjAZzWLAIzHneJR62uBtyqDq8Gw9hYzQdFfmOS6olV
27k/28NGEr82ITvh6vlyc4oLuSgaU+sbMz9A681AAVpohoYi2O3Tftqfje6UVJlv2CIAfraiXucI
Vv7QmLyQ/E8OeCjoqYG42Qv1yRPDtuH4SPWT67DE81MFvGhs7RuWupUx7plnXozJOLUmz6tUiQem
SHooSolcE0/fUvaAvBE/Cx1JsJTblkZyORh3KNNYCsxrhJMcJt8+jh4Jjjifr0HrHGImkQqQfkjg
KSz+1a31NC+4n2WMtM1rgV611uZyH0+vWWzuRas526mwdqb2PYckU6YBLc5ym0NS8LWKNkKY9oaK
46OiR/c+axZbKSvKoo/uGabzlQjjiyJosU4uqguGibmgj8qbPrTv0K9Omj2Xm6qbs8s8EYMYw+vE
ukWo884NvbtIlSB0kBUmLLMRsHlxC8clAcrqxZzkKzn8dJ2w2A+Vo6T3uFU2YU+s2N14bA60SNmW
obuxIdB0lGUpoIXyuNl2klQT7t95br+cvIZM3bcH3mpEnrjacZc+2gS3saK1Qe2KY4Gi54iFlGiF
x3CkWsOu2nevtTcxNsMmt7ZoCu225S/pSV5GrbEZvG58zzr30LXh8jAW2MmpoCTq7u0r1Q4RafOD
MhIpRjJtfjwCLh43IdtNTmGG9a9Kj3luXWsgaX2TXaPXqI+PXvhWjSX3MxIugrDVSD05V9+BK/Wg
/7Qe9gWiWXs5U4JZDN660yKSUPx3pmvSVbMFpCPkkfKOoDd4nmF6VON0ZsysMVZjRmPv5wA2U5RA
ONQKULYQvpga00GFZ4vq0XbdKR4AZR1pqnUQJC19D2J8W4CjIR4B17Wfxdpz6psTLVpYih+y/x1o
3TDDbD5Olndokp4HuDOA3jnfkyt+8ioJDDrW1w4nXqvD/QbjjSgAcanA+Tf3LFLGtZdFZ69koeQC
u2Rsv7JzPPEzYb8R3sZSA6YCfsvEwZOm0bum41Cc7axhVsbKvoB0xirltpx2+yizn5jp8JTZPnZb
GEVyl+fxIobwGCpwnwQOJd3s1o4Gas2BHwtrNlkbSzMfy9+gm9uD1drj1a3qhxOPD1ipBy+e10wI
EfdU3PBhk3Fvq+gOhTt5DzFWOvYY6HDCudVa33w/Hj1oeav6pKt5DYlkaxJTjpNoG0eDX6ETlcQD
/UnJvrHBq/jRNoarrJ3O4SKcVBwyDZtoN/qVOAHZtn0UZQnRrgvcUGDPjnhNJoZx7xm6AHpXhVDG
nFKZ+smwvWuo0H+Ub0dxiw55nh68zDs3JgEnxslQby+ThXpmWCtkmEdl609Tem+c4Ra2iP1yhCnA
qN+Hfj9Um6lVjxprYAi9j2p4SCeo7HEvXOtlsMTGK5JXVyFLrROHNpXmJDPtuRu155RZozEi2J7A
0F2+R474tsxzVGpcUv9AgflxJrej/pfmhwkHt+2yVTdZnQwPBZuAZO00ZL1vm9xYMRJws7dJ1MdK
jCiEPFXM8Tr2gDwmqsSba9wTQz5SPf8Ic4+yXSqRS/2cmti4u5o1RVSDDU5goE4aIaTwVWRXe3D2
lBAEHJh7OF+/oO4o1NYCo2M/ZqQ3bv8YcpL7oDTdqoyz0Vd6UhLsXLY5eXrbUs9aY0NC25X9JVLc
Q52Mfyv3mcAoPrDJflOQhwYKt1lYLvZ666RAbUAtK58b1diF3MNg0xLFrkBCxruxtm62lm69BKdm
ZAgSEvWModveta2DblGXYnHS5EFGgM7UjGPiUqJZaN9ATnA9Z5iJQOjDPKMOGGLxbJknzU2OIteI
TuWvlM3A29Mhlpj9G5rpyW6sr7xpFw/8GqrBNVTz9RAhoXLj5oOz09qMXardYFbJRJCj+HCmrrGG
b7jqnkUoOTpxlBnOT6RxvRyL9AbAZ5vp45500c5i1mmULyfmaeLDxAP/PDjNobOReAdWFbwaGrAq
ym2aIbvHNZySnp4+g+uE4GY2Wv1Gaxyk3o8smr5TGAuzxleujn4QbvaNkZ0Z///JkDtADBxhlS2i
bBveG6289HXrw075BwrqbFjGdcI8iCljW+nKfWS06BJlq1Yxh0551CGf59qHIQgM1W68T7QCZKXJ
dC76Xai7GibN+htH8BdGjQ20JQfZHE5AzGVX6Q0wSSxVqoOIs0+ISfOqS+vbmHKY5awG4Y3+iS59
D6vsz3TLf+4oP8yQ2GLTOEQw+JQ34glIC5uza0R59qplwRUTO8wF6j1xD51M0iKd59oOiCRE1vIt
t5RDnA34Z/k9IffmhcUlABTHkChUEWCWBJG8VewYg0PDW+N62hP9z/+m0P42WCU1/WKkLtWbgv9C
tggvlEqbjv4eml2DLD59xGl5mlgADrGE8oQbDksk6+2tkbTBTMNszHFDyNsHKbpKEN4iyx+9t7wc
D2T8yOhy+c0g0YIHPYa6hdtNc0iO6dHFWQy8eC8lP2PIPHQZz0wWDu8VojTrhJII43TPmPgo5gt7
zh7xqztsh8uD5OswxF8zEmijMKLjyRMrNc/ok3ZbKoul8evYyOqWmoNhvnkajQODIX2HmmSi3ivZ
AEWrxAld4BVZ0Jc986IuiI7pfu8iDyowc9Tmi6qxufV2uVBWSpbtVEQTgMEXCjqDxE22dTatWR9d
Uyd/4N+4paW6KSZiZkOBb73YlOzapNlylXZcEIP1VabpRVOmt3Tvyqr1u6Y+J2OyB15CuvJQmeG1
MqNsrS8rpZLTWig3HDC7uSRCFkV9tJ6sGpu83Dqh/lFHPFMoDDtrMtZYCNOVllvH2tlZZfVDauWJ
3Bpulaz64l51K70OLJdYhmqrAYoZ/kgpdkkVXubut8FeEAyFpzFYo1x5UJttkl1e4T2auD9PUeaP
lHT7pJ7xx8bhL15iX+tmukLCrwZZzapY/eAav5BNlmS9Q3I+poGFyzDOhJpOoEX+HGQLcpoYZ+3Q
OzrFa8E0TEH5tgZv6+du/drYCQpe4uvuo1I/KI9bNmG8nDzKwil3QNvfddvCq87qVkmLdWuNl2iw
ngnIH1IPG8xEl2W3QEpQLEQbrTV3eoTdOgfgjVLCDtgsH6OFra7RAQ8J6svxrBHfmUMWU6N715l8
yKk77zWLiyznVaTTbfma/rbTT+Hl2PRremaqPYfVl544myjNGELLJzcu1hgl9nWOCbISO0Y3CUte
6N2DhNm1ctBrjGw6uI37EMYjVJJnb3Zyat5nNG0V2fvbrdiBYf/MwV6XLGQdtBwm6WEz1ifaIm6m
FgW9W26LnNMxGwLgNn6H/7eAYB5z1yBafHOTFnwubTtZw2tg4MWSyka0MEGHFLuvpp5mQzzJDK+j
EjMcEbY2LrHOaGYC0zfDVUIkVpjY88nX7nIlPRR2spRIp5+q8hkjXddWDiH0i93ecRzg16N7YD6i
T4EUqjD5gUtAxNieDOd5GcMA+dY4xT1nfkNYlhKBe072ABlfiHEeQmbeSnURfy11nfFli53iqQJV
unK75jtWImhRDruU5h7zm6V7wrcr++a4/AnxdMr113q+kYfwVdaIkiZpqSh3ofMPbZm/7C9X/M7d
DVFaood54zOGst3IMGSDQ5Wmv5QpEDMhGNdiLc9UNt+QaaHTcstPfNfRborxXhn6veTLhikmqMm/
ZBnSrT4l+2he5FEMenm3mTL3o/X4SRfdlXT4poxyWvYUERQiCWKIKFn7lBUZikzCYpK9z+yZKNNT
dVG7aj2Q545QnkNK642qoUzKBTQV37Mh2Ws6d/tyuhPt/G4LewOV70ALyvOstZdSHDhzUerzFxW1
xzZ7HArjWlhQWViVlHwudA0+hRftawKJIVYD6kl5lhy8891K3aR5/moRHmH1h9RDxwr5hCbOyUST
0TabAyjTa69dmvnFtPTd0BlHHR+Vcu683yxXfBqBGM8ANC2IgoVFhbnCkBh8MwLLk8tiVG5trSZQ
7HxJ3eDAuMSVfFiG+t7NKMR22NEU8RFl8JgWc6pZdeifwwmCwIH5JIVj5ACoz+70Pp46u7924UEr
X6xcv1qtsXZVJ5CLRTwiUq/jodT5Pbvzpsu7p1HierCeFMPeAyD5Yc28yeGuqozkJsYRM88Ocd2/
1CCFqhnCBb1ihfxrW1Rjmgk2eTWdEqPamMsONRN3qk1KYyDPzaXcGPVuBUicg0QFTKZHX6UKw5k7
GoC7ExPCLSYUuULD/HIZoDUWnU38Puea30ElC7pReIuR+AsDpMZNzR/a/glbLsSexEYxJWcxKQHt
AZuE2UpTWUJMPYRXIEoky5omgppsq1vTAoldmTGSmbjOnXOmn+NeTsqHZrKUl8MxDLW7whXUE0/x
TO1KQRpv+umk+d5Y1mnEIZfAYWI+sV5rnc9+JsFosBMh3bfl2Nl1LsZ4OzwW9kFUj4qjooMVW/ZF
UDosuXXj2PeUdTQKIUZzJycMlNPgPYw25mtbH6n4IBxrrIl77GzKnlTsIOGUQEeFfp+fZFr/q03l
zTPYwqQMKmI42Oa867h6pYJmrJhxZ5LyzMfab10k+zRsA4BKD1odP818eqnQL8DPwhrIn6m92paN
sk+9iv1Zv4+gg408SatqyFg5hPZFR8wMBdpqUiJU1XM/4NpQ2jUYyhARA48MoNut0PXdSGKFuy4p
dm3cDRgbsti+DP2l0Ah7pA0w+ik7gV86GA0R+YyEEXZYEw7pWEwvkZJ9kaZ8nyfYzsuCKUUrmoqZ
J8o2P+0FuBlt85KOWJiqDNsJG9mp0tDDRUELgXJyTQGP90OKd69mlknyL09fKBDdUU4VcGd9C1lU
5xs1fxe29jw13mbMKb0WfqmdwqHfAAIF4JqtIF/9SpVMLIk22OmudombGSM90LZJdrvQzja6k0W+
k2gkC2rviUek50PQsKM3Pg1FNfywwkWQRLtQ7VkXpRaLYitep6zVxY1bw0ZmzLll+KL2yi7i6kpJ
BAOj5t6yKN8qCXCd3uVYX3AhyoRK1aAlveVjcqFGZ7JxGxFuqEin680Pmue8mhZcDpvf5QOcm/nZ
VbYdAjDNVmdosgfiJwf8pTsX+0CUdTzC9Uvo/uFbQwDPAkI7DJUuTSdvqduu4o4AmxmwXm3Z5U3q
P23C1R/GQLdMXgaPe7/Yqdqba44EbfBPJVukXJxFmKMyP4zYxqeLIVO8jMjsUH+xuHnGa1LbMFSP
lnyN+KPn8pSAWAsfTrJjvfEXMzIVaXlTmXtBKe8h0W2TMX9W55dkag5pH/0qiuFjOPWHrn0XpjyQ
8NQnHDFFYYElUZlJFoNhob6CBHlJS+8ppYdxNKuHW8PG4xBUFKzlQv8Uk1zzzp86o1rb8YdoDiM5
z5AjriA5TAwnSuizm+4Oo1KOfoSK329ZkzAC9quJBEdfKv41Ju+Oz81H4FiDfDzYo+3H4MfpHNqU
TXOYcE27fbGPNV4m1l1h+Jfl3dbrcuxSvyqZplxcHflvRDq1MoCZhOkt7ZC68wXi+osq17pd7kT4
z+s6jlkHbZqzt9kY/deQfDleupa8VmguwhZYtYhKJBp/3s3sPxQgzEI2u5ovjCw/jUwF/HPVovph
p8u8aT0rKUG+dJc0EuQE9kct4w01LY/Lnbc3cJOsokF9amIVK3O+LlS+XWbmDC/JSFbagCbYO4Ci
o+HUuObaKfpAlUTY4id+iIAc8Bx5nywwnijPVdOz4EhWlkgwb4ad3hQMQoM5cDNBwTJ6sFT9GkTB
Lhnuy1cwdlZ+pNCOrEBbzn454AlRjDO4x39AmbcKq94+/1frI/6AKhjL9G5UL05CovVfzL5TN0bc
KseyuLZcvRP124WjTBAqMm/gjrfQ/FecjQwwdzu8JBjMOZ18LaHrNXoMJrrQ9MzMrbOJlbXYSE4h
bLG6RB7Ay2jIPN1k9DFkdUTupS+ab8yFH6Kz+Sulu9Vj+8Z547eXxmJ/Hifk5rNqeqOW659u686K
2EoXgD/JfBfVYmdkP9y8ROr3ZCpQI/C1smdrW5oiE+sxjHREIj31RNpOzkB4cOjUp6gsL9BQ7RVN
I++yj+xAWLn72tfTr1aLEZsxKbEw9gIbkPYraJu9az2nnRXeSGR05DD42eqq+TFn818CaCZSWv5A
hWmsIaWE8hhtZaFj63CKck1RBSprrCHtWNm+0DV7PyKQIaj0Pyoh85U9qc3OKa/whKqXPLuzbZ82
rCgxzNZS3elVk8NWeFh8XKfwGyAfDbQcgz9o0+X8KfudUv/p6b3M9wP269x76JgUp4LrcJhvTJLV
GvJF6DmrQv2X6e9gHjeoZVLlwlT4treXNtiwdAN1xKq+Zj78PWuVCQctcyQPZLN2QOnMGwxUrIRb
rJmlibGRH7uwj8J6J53oJjs9gcRRP9vwJUJEyPIy8DQrhrKfLHej6duKBQEfoYxyWrSrqMXjVG4I
8zIoXeSAOvjccLGvrT88xSZw75xYuN0/cIp6+FxBTOjp7IOHV81HQcDPDveyAKwkIEEM68bGfy7/
EuwhIAy3hEd9y/snlW5Tgz1I8czBR9+7NO5lf2Mhgv9R6Dsz4i1XN9JhxsUHJ3FmLzdawecYm8/o
/SXDWY8ebceoEx+q6LeVL0rtBqb7PQ7rpL+lqMFkSg5IRomHCZAO7twN+Xu7h/JYh0Ct2RxSuVR1
BgYFFQHmKIa9y/eXokzSK8HQnBNCNh297O1TN79E/V+tHT2KOrjwagfeFF9J9mX1nlcSC1Z8ooIW
lSY5tvKpR/sJu7cCGxqt72rS8xUFaVRvip53CymSu/qqhqYQqm8A8VZO9SHJcioTOMyTx9htxjRC
ottbUR8gtviLl0BjU21z1S3ta1Wjb2AdlysVzV8XT1n41FUefUQfIA+AwqwohsMr8UvGEFCtb3Jp
0RM8QZXffv3/5CBmhJQkWmq5pcLDr9wlUL6z6x5vl7Eq2zXtkgGBzgGpsy0JzmtX2/oUjUuR59aD
PTanvAccSN78zEUCTF5lUNu3Ne1LejNJI9YSgw4DyJwcAByRTZg58/2kS/YKpzTLQ4/wMeErduTQ
ctgx4uuy8Pkd1JmwNz+anGjNRHq7oZFU9fJAT3Q49QoVg+/2EuAN796I+IuQJphHk/Kt1Efs55+Z
QbqBMVFGl8g5FWpzchrucDXfSsWP+o+Wn7LJIaXzkar4z4GsXudchEXStYT05aw6tdm7mImK6g2b
H5qL2z71OMhz6wunQEjTAIRXHhhIYjEpXwIeKQyIod7qKPrxsIntbcgUWVN6WLFwwgPDJRH0GhE7
SicZcoZHCJhAwlHLq9+i7PYZMYPB+pTxAd/LbrCSnaDdY64xm2AcxQ8DAUVAKIk3BdvP5YExA9dG
Ki53HSsmYrV+bH05/NQqPQmq6UuV/EPNV/pvV+AMZEPnqvnoOZPHhGem/4dNE6cJFlyWTOyBCj5X
CStSu8drzaZSZ41qdCk4FhCIE4ii9uD0IBfZ488jxioKKnDNUlzsL+citEc8ftwTWTBPTGmEigDt
00RFOgJ3m1fey6i4S215romVWgVDiJaqfl9g/2Nbw3ut8reQKnc6GMjDiZQFuxshXundd6vYAEGm
+WXQEQypkES/rFjuVJCnFf1mwfNiHbFhvFtK5OH244sPCwhJmC3zzjBBOhHVKVIZlJ5clEgE15Di
A5zJY7dJ2oW1MeXGtk5SIlH8g7IlCBSaLotY2dZCvJhxEchB9YIRyScSRbHGjz28wbIk8Nn8lFnF
3K7UVVCmVvwUd+ordR6V0bHaSNRXkTa4/pLs3nHNOlpOfzNwIw8gBxeYSmKjXNpseHHNYg6w5MDA
+pZaEY5gjXMvQThCdMbP3c8KYL+TljwXPXVV4FMNfrEdOzjufEhFlT+54xpq1X5mYcXHBCsk/bvZ
perfO4KMof5klL8k41bi3IWvONEPapTCQWn2ISqOgTeMo27tmqiwGrFB1crfDA0yCJ1l6en/fzNY
9KZjrx3p1uCZZBFukD9WS/NfWg5NUNg4hIUqI8iG2rcYRL+xalZIIoSAZA3elW4ppvtY/tIDy0tW
NAFc6P6yjGesB7aJ6FXfaJc2K9o1at3D8Eqd6MaooxeHMuaqSz5SG59FZRJ0JHxHgrkz1jzG3Tn3
UJAcqZifCfQqSRmH5gTpSBxEUM5wk7RDUoaajw65J5rZV+JlqlgYqZIXsEXddCbSAipYKbDo+KYm
PhZNPvlDaQE27Ik7zsVbNIfvQzudylz/HXh8XxWym1DkBKDmLD4qVfWSpI355tRDvqZs/AQdiWlg
O/A8JRh8yPyDJVyQltOcYXU+dB2xIJXkVhM0WLV4hz1jOqamhvDGF7mMzu1c38CsvtTM5XQ1YYs5
aSqQNpykKh2fwG80YjqaPyt5R4mmdfvHautJna+ySM8FFdywHZvvKTza9fjZTv2mzsJLZHTnwuJ3
WWcsGx22ha73h3OnXQnMdlR+nWojogXVmJ8zy3wlMHqpudiZfBoGin4c7dwzMbT8Q/1H3Xn1SG5t
V/ivXOj5Uj6H4ZAELD9UDl1dnWe6X4jpxJwzf70/tmR4piWMfA2/GJAEzXRgFevwhL3X+pZF/bxG
CTCgwMZLIiC/BaJ/HLr6WbcipLLNctTF0sTqgTEauQKdGAarn/ZHvbNus8CA+vitRlRZlvx1B7yU
SmGtvVVme91xxh7wijc43oG7L1inqRq/pdE3Lb8ZBSGml14VbsgHYiHz97K4y+znFoVh6eT7RHSb
MdvjczD82xJTA46/lRVE4AX1ZU1KYExvAh114SPEymkSIdssVoURLVzeUGnF1yGLNM4piBf3CbVF
d6SgJ+hPBUgSGwRGW/Z4OZP8LHp3sq99TfW/aR8M7W0wv0w+LwoAkhJfG+SYUTbntbzylB/ywECu
lm0fUs42YyzJVPMI5gjvU2jmY9RvOu81I4iJHDMqX3G0mff9wYZ8rU0UWPuS1S5LxksDZMIi742N
mVjkZd4YkjMo66OPAlIvUDDElMfbeNoNLKtA7Tn6AiKCUFKOzSERYl1xZ6fB3rYJ3bRJWI+hPdxk
Q7EjqYHsU8t7yZvsELfdXWSDbif0lS5Ih3apcKKHXD9KEOcO5wQzFKuBnmOJmK98HL1HkoIfOzEs
bS29rTxINQ5NPsw9VIlW2TVJwgBq/KVLmstEIbQw1U3HcZyeKQza66mGFhc35cHDgFrJhzCqvoYW
fC41LhombxssRvnspv4q17NzmasDHBtS6jhxsmHVKHsZIS5ip6Wi0LFpsFEw+3iFESH0NkX3buOH
+0DrzlEMB29cCY/DhW5eVhSzTNryJg5Px79UNVOX7NdZjKu2XVW+9uDR+dDLYpdzIA4AUJFmsbLR
U7QapQWOe4LqHUrpBMZO2wSn0Ly2MjL9JD2ndpXwjxacezeErbtpM42hAu62xtNXN2yo5GOHYy6v
e7wdW6uh2ARSs2Zt163uqTPHZbSFT8Gy3a0S14bgy7lE93AKI9/NlPkQ8wFkHGOtagYm0fLVCOAl
4LLSum0sopPBIZxjkuarVZpW666qH9jiu1rALTmmes2wag5z/z3qaELqlJ+7jp1C4uFOqMHK4IOZ
XsfxjW7mIRbEXFknIbtd+P4eRAY/zEpQ38MgAD1Pgz03LlKkpIV5DDQC4SSDDRlJ0hVkD75aROFC
sgc4QvBsdM/8v6gd/4RS/LGJbvuELQg6RrwfVx5nFsK+rlqqA2asruG9rrUA253yMKezXx9zmq4o
MipWRzjwaEPolurx4yx7aoXcK9tbE4Nw4UXZ1WyfjL3rAsIjvH7MCXKPhHblTKCexLcsHrkuIl2h
TXdhx3Qw9QfQfF8lW6FIQzMBXH8S9qbUieNyNSzl9c0AYY41pRzcBeUmyiQ1DS4joGYnjrNKWgTP
AxQBRTAtELZrB0xGNwLrMa5zjAF4FPZbAIQrd2hfgqy6nbdWEsHJMvDafYn/xtVa1OFEe6O6X+m6
OgyY/zNQAFp01JHrgsrfM7kwbgAmah4/nfL8d0cYOoS+hqAS0B0Gx9xCHAQZJXfMfVpaWws9M2fM
qq3eCTK5iJqaRCV5W3MWGL2Tn50dSK6DSL4VU7YxX4fgbNbN3hnayyyDdYg9CSNpzxMHV4OeDbow
fdwLS7sxu+FIn+2ixlyR1CVEMZ0spahh553vs37HonW2pXluyBgzSZcSw61BivAy7py3gENs2H5R
VsVcGW9gQ93jo9iFCCWaejNQGLU4RCr3VTMLeE90LrUbanqZa2wILL+P+nHXv+SGvbUxAGHD3Svd
5VbH465WYCLt6hFA/6KZ6NY8DGJHTschNctjIHNoHMYmrK6jwfkSjfmpJFTQnD8fuMimcyBQwmNb
OcjpbM9Ombmnw+PhUN+ia0I2+llz+lXifA3yrTm9JWR8dXQrVACEIUrfoja7Mxj8Gu4GHjy26nsh
oKSgjQ5A3MRjvR0FOVZ2e5ANAq1Ge4GpegVQqdGCWy3GEEaoo2zR0IDBlF2460xEtV1y2SRqJ2lG
+8hWMYCccuqUivjDhK53xP0pN0ag3QU9ACKCeztTxw6GJchMkOUHS5ldpS01wzrZYEGizwUf4SBZ
BIw3v5/xEguDo7ki5yuO7vEQOoa9iwsIRXhUbC+4c3t3W3flZVe8OBWVrIBHn+NBCW+ni/c69S+f
Ha3R3DRFeQbezGm0XasaJoqUi8QYz6mMvnbTuaJQn+tvVXsfBwpeTTzrEJhTt3pQHBqzgRtHrmc2
IJBlvUbPK+Jil3EuiQufLER21mx+iDb54k+XdirerGoD+HqbhBPqsAerMwGWo1h+RqABQMi7mpIW
3LP3GkE/yavHLH0O6b5hTw7QI3YkSgfwSY9U6HdElSyjEt39hoMUGSvLsHjo5TVwKQCrtGtQH+n+
oz3OBy5/rZ61uNm2QH8EujI/abdEHnAYJ7CveSrZo2N8xOADPRzvY0apM6UeSh2bnh9L0WU+UfTV
xgXKvdRsKG4/xSR3memTnuMrjewvwoakOX6tvLc6k6uGg7PX7Nz6OS6GrdayqRbihl2qpNEEh3tv
qy8ItTZVTpvfRUPMtjePL/LqerKTG03d9o72TVNXydCuadwv/BZhjP0eZ9YFpJoF7sqi9L9lyGT1
NlqLQgMmDFhb6xcjk5Q3vess80Oyt4gMtoD2sN3elub7GGi4TrW9wkaX6vdGfgewEoqfhhLWA89I
sxa0I0wi5IX5vuMcCncN9Xm0mdvzHU4Qt7ycbW5KSkL39FWAdjlJMwJi4NHV0beAHNo27W9Sn3gV
G2ERDQit2Hg9LYURe526rTNWN+fKSKzr2beUlUhS6bkPICFEXm8Ikt6BgTkMb14BqLIFvBEO9crH
kkC+8Uogo1vQjIQ7Y26Qcu1jX1Dq619CQBmc9fAiV26MshBEOUTBXdSdhLmv7mm0kKwok113zSv1
JnEcLgdcwXZ0FSbXCMGRn2qlRTnmwQvOEell3aug4uYTvEn4zl3Qnadp28cXYYDfbWU/ufkM43rM
Eea1FX1PvVxrFTPdAXrh3mCmUe/64G5M+usmBH+yy8ifvuhku1QglruasUXU39ysd29VRkGKbGW6
l2MVHUvT3YLfOzo19STrFTkAgwf9vcv2QDMWXUVRslbXPFPsjzueq2BLugAFmvpsdu8ZiZGVQUJu
sIeJxdnDuA9k0C366kykQuPXR5sFvRywyvZLXTs3QbEZGu3SOUbNvQLiEev3PnXNMbX3aPXt9ABw
cRWlktbRsaLlmNISdS4brj5Uw4swUm1rBXp9zoen1Idzpg3+JTKJbKWBKlNtRWRcHx27sdIPYdAS
MwmIl2WBjJYCqyy5SOl2TKy1QMHSjWPz4PNK8NZSnocMNbarjtIQnCB0HHGU6jvZZ3e2i3ZYlOFq
iqtsTlgU16jqVt5Uwd7AcrO2osJd+7GElGg6Ji1Z6iM12S0koVv1ykFSgH5lqbkk1dQouNPEwu8P
G2sEvHUvii2e1wYAODNC7dj6YZD+ZavAjw1Q2piyNTMkDLf81qC8o/OeftWlN21qaw9bJ9x4gfFO
T+hb22bRKYNKzYTvHwR49AsPkiLNO5dTI8B11A2HEMDXsQGfhkS8KE6BZpHTWNQJbR2OuYbX+V8s
s4MFCJdo+/HH2gY5FroFytD5q3gDdpK4zBuyG9I7dO2KnX2NeOYlytECyC4az6Cf1DFuTDTRWsbz
Y1EHs+bIDrvJrkmmj/f4YoRzCGShzk4MjatppmiTWRNiZZUThd5MzjYnm519iWMdKQG/huYIPc5w
niQpDWyvemctDKEd6yIAghhPxKWRRgFfTEawUErrua8ScWxoLR3dvH3PAGVu6lakq1ZGiEenHpcn
tCbcX+6wqwpOEaM+1bt+pJc3uJ21c+30yh3GkotaMEod39uQFzUipUSRoqNudGcoQNcVJarbKj6q
OipwOhQ2lRdDOyRtq/EGu+vKGPJNWnerMADwGMy1OeGAVk2aUT8QlaR2FTi6ONXU0ca7MLaQk3Pb
OqbIZBmG9VWZBTlmX/yT7EdBz4T9Geiwc2gqqt+eGEL2Hrq5JW4pvAjCS6ufJHGUD6QhFxcgGPU2
RDVjGC3+VupkMgOKbcuQuoM3IX1ry3Kf+TtocriBMBttzKx+csMOvCoLrorARpp+SHgc2UhLQS/y
amqvuXHWUVTLIQyr/cQAhtAJUV93KDyjekpImT9Z4h2+CZNYXjwiM59QwGhXNfBNtoA+nb1Wd3aT
zTKEOeg0YdqZtE0svZdBFHAwG86SQdEfAjNmKi/ypxCp1anSvJ2cqnTvq/ytH6nIo9eGGOSFx3rQ
DsrG5Ke8Ml9HurnOYK+uOapSVtOSeNuk3YGl7baBiKN5MDMCQess6MjJpLEH8wYMjmt4D+2Y4+aM
W861xWy0aUcXVdR28lpv12js2HPilicLtj2uNzrxFiqs1GNnMCCEANc3TPEsK4RqEFTJPsAjg+2r
P+GTxvDEmaHcVwl1MDOby+0hZsPexthBgj0WETrxhFuRESc3Qowe1pezT69yZ+vgd1L7sZkp3s5s
YTSn8s7Syhml0xnboazvHQMzW5QWZ+h+tA3yQcA5zswLK7uvoWPvO4VwkwLjNk8or+XgF8scjJ5v
npJWjLvCooJkdJBi4cCTm8AqSsIFc1Vq0n/VAKROE7si1QKJGACcQjPd0HsDhzoGA1U7iQw0REte
osr0TK/6otjQ7ERgrfrZCBu2HPbiNJxDPWjd+kN+qSezCIYpWQRtsLF7vT13Qd2dkRW/mFUU7yfQ
HH6mn9IKjkvajSFWKlReIUuWk1xNDIYFOi13mZJtt65DuIJu7rxYOjN6HMj55OizVUoJ00ltaNXA
h2jJqnl2SO6qNn0A20ZnE9t8GTTDxtF7/Pd2QHiH1n/Rg0jBbI/Fxm3vilCUl0YQvpmxGW4F3lJU
rZq9qlsLIFtMoULkQADa0N6NGFfuY8yHrt1PK13LcZuG6sbVaKIZc8micR/CulJr3Wxfy6SjH90J
wnR2iF/TpRFLayWQjmUp/n1QZeFmIPWDvZPL45u22lok2iuJDZQLdLyEwCpClPUIUupRAIT1ILKN
hvNVbxvsQkDG957CG0upbxEdNKBcFxTSV1VLA8fNgByajX5vBoSAeW4/LCwxvMrQgBgXZgS6Btn9
xCEsoVAL1YjPKvOrrTadZMpxrS+Q6kFpwoVN7o/RutjwC+ikH0z7rC2PRTB8c2o7wTTO8aQykK+m
szl0yvvXvvXzE73m/BTJ98EfnIMnB7UtJvtKDnF8sBUoW60lH68qqQNJYz0CD1+EEyzfjgYcO2Nc
3O3Y76FBHkeKXhclYgQPdYhXi9uA0vfebeJlVWBwLwD1LMxnzEvOYh7jpde/xpp80XJ5MHzwwk6t
iv1Ej5q0uCc/tm6RflgxfPLAxgyktPEGUZl57ZZPo6/vqOOZmD9hvvkDZ7Y2kGoR6dUaJ1YP9bHy
1uVsXvcHlqY23UqjUcDuxIHPTKxdkSUrhzp7U+aXXlGiWmdxWdu0z3WDs0uQtsRcwWMOe2TBUM9M
DgJVdwgU7IsU0ZodTe7GT1zY8KaGoxxwjBHHOTkJhGCHhEIHKj/Mg/xyssB2aRS2UKXVuP9uSs3w
dxqKNrsA7p/HTL6JdoEa9NGxC0rLibskIj05UYrsloZ7Dl0rOZbSoyE5liWGBdI9KgErQfuiBvOQ
ZrmD3cpmLfCbLZhmjgJau3bH3gM5lxacaisHg8gcMmzrHMNztE2uLZp94qIVbJ6awjZPZk5OTY1i
jSy5y5KsSNzKbMxYnwhUNEVKPd7314lWaIfUCx8t2eH0TZg5Q222i+U6fDxaOdXQPAVN855YNjvo
zAQInNU7MbKz0HAgrUGuxzo4stqtD6mPSlv6dbh2Oe+bWRBshKHeCt/+ElX6mi8T3Dy6ztYTqN6S
VOLipD2Li/QxqZz+ODXODQI8C/savFHlEKhuWDxLbafwIaIAJJ1x2jW0L0enYPHEyWh6llqU8QCu
AhoHPhXc8o5Tc/4LylcKStdxMgOUBt/atSnWtVgrTJgLdkFNEYdrAIH0ZYS9NXtqqhSJZBD3V11b
NNsg1u/qIrZOGZEKIG4QwsLLFpSE6DFeocs/gbY27j2fzmtvAUBua/MZJpXc5zXu8mHy3dM0y7B7
Dg9Wp++SwjOOFiqdiGtcFChPlibfT1zL2OxG1k1kyekDUMJ0U8L8xZHmn0UJ+XGKJz6aAp6uXj8L
V/vqR8QAxhAAVV5W6CGoQ1blsCkN/BtRgyiSugWQ6dYBkh9CFebMTCBnc0PXYS8JxMLC5B6CCAC/
EUL74rgPepaj46pMVQ9fedA2lWPN8DbjQqAJodPaLKDGcJK25Z5biPisoU1uhyGQyFQFKzV4OF5j
Rg+wXwyA5llSP1mECcmJEGTTjUzOVVmY95UDky0HsBrqWrQe2f58jcVTYA3DI6V7jVSBlciRn1VJ
Vx6aDLWEqesPmAJuS/aV5ykODxZnh0vA+Jd0froNW7V71PIkuenosPKaV1SM9mZSqAEAcwPNU3bN
o6XoAdSnzsgvJgs7xQh+dWkLJTmLJgaqaI16rDcZTzBVvw3jl64Z1KmJ7GbF3r0o9ddsSMVpRMQg
LdqXlvBP0CPqowWRS6oSuXWugH5wMAiH8GQ7NB+txD1KoT16A6o9DpnUEuVsSHDvxzadS4Q9dMUx
vqHMQ2FTlBe28uAiwosDtu4eCl/sO41zCzrkdq0nrER9bByHoYnPdFqXpeY9FpDV0eOsJwVLr4dO
tehcDZ1ziFoODpvbuVQrSMW7sqcOhXvoP/a9l1644zXJhD46kjkYxabSlHIgj2JXX5lVg3NWC7p9
SAKpCRILndcFZgE4PrJ7xAC/H8OEfHFvfM2EZm3t8NiRcpWZNHIah4xQS9FWz9p34lXwtIRUmTp0
vplCshO2KH/5+IBD6OVFCnMV76TXL2OjeuodkwNG7gE68590Z7xn7dzWHMZ3amTu6luQaEZD+BtJ
qIjPG/ileofBta8L7VTRNcyGeIBxrfZJNTJjIeoVznSrZO6e00FfgUu0WcBHQLwNxXyAJUQ+sWvx
swoRE1wrBL7JPm2dWRsRPgatb5xtBE6FFgBsq+S4w7sGocToH4oGU2ZoApfJZp2jI4e9EwHezZy0
39GTeG0EBX0EImCqI6lWMeYeGdQ3dACBJgGK3PV80Hjw09puLmyv3RghL5fwgZPZ6u12aq0Ita+L
hCYqxp2WehJbp0HDxGLPx1AmfE0Y26yNNoV+i9odBQka2EVcxs8IxenQay4Rc6l7rqz4NqiQqRpM
MqtAJUQXVAJk4AABULerduu41qtuVZQxgwx+e+leZE1ok18Xr8pBn1aDIu6BaubRN5riMUSTF7tl
xSEgyREBuFe6puGF3w8aJoemAQczkck0VCgKqcSuQp7nRZrN5Ko4eCflCHZJhEhpsmH2Drhx+77e
2ujuSsO8LIb6Qfga6T5FcK1MtImxb9JwRrPb2EP/xYG038CB7X36KRyCyLWQ9YDdKug3aKWx92bV
Rd2iX9FVvZeTeq8guK38CVc7hZ2V73YdWZYcVYahXQxuqa85zyDjjI792MDeCfJLoJAekIVtPFqY
XPBs4nR/IbvLhWWYHxknxuafgswCMn46fx3IG6nZFwX2RKxzqwqD0cqeGnQx4cGs2n7TM0vuSFyl
9gBY1B8RUsKbaVbokIdlMrm7f+ZJpAPVMacVnINwVbtsKgobiLUFplyhv8WR2tiopePwMdNuCg9h
Sh7WBBDqd66n+t1HeOn/dXzrKXyp8jp/b/59/s0veTFCDg+aj/DR//7T9i2//Ja+1Z+/6YefIbH0
j1c3J9n/8Ic1Q60Zr9u3arx5q9vk999P2On8nf/TL/7j7eO33I3F22+/vORt1sy/zYcW/n1mK5KH
n6W8Ht+y8dufvv/3kFdT/urQf7QdmulsSeZQ1n/0b3Xz2y+G8asrpXCFYwnHEML+LuT1V2EYpk4l
xnKFch3d/OUfdU6v8rdfNPNXWzdtW/D3UgdOYVr/Ssorv4gN5ejn2f71t18spVzs0qbp8AIc0xW6
xddfvt2wAhAJK/8pvCashUcLUyuxy9Bmnp1vz9/djKvff9v3SbK6zjv57iq2YbINc5Tt6lI6GDdd
7sH3VyEpftDTCXySVHrXrRsniscV0Kj4KyWlHmKvMVv688wEBEgsxYKY1JYxjCmwfQjIzkX91djT
fWWaHIDrEOMYZ77Cd9hIVVy9pFkYl/5cFErSgA2OD7K2K1hQU6p0pg05tVzUBa49CkxU/+iQCgoh
Bfy1WX9buuO+5ZcpFDVATbv3kXaxceFqOIO6ZdfWDq5S2xiKJbky2OlIilHqK7GJozxxa0cebQJa
voyOQY72WLOfOeT99I28600PxQiIl5nv3ME+m7IDuSyjyF11HVWuXdmxWLB1KmlwmOnkIU2EYOu9
jV6N0c00upqEtTguSpp8NulLc+RXD253FfRdRRZ1aqJmWnSRP6onqA9d97Uztagtv4mQ8p/7UndK
lcBWa4Lf8AQyAcPnlGjE22dhUVrQMXShhok4rLOZ2SQFDNyr3lcFjfOeE9EyAivYr/2iG6qlkdqd
dQwCC34yCbFptKsSe4YBo9opr2SRTWhneszqcl12pA0eCN2trS9pkYemuTXctEZFb5CrjhzDL6dG
ogOxqhE5qazsZi/CEckmuEzIMPRxKUePDmEyHAEi7HVNPgnK+ZGu7G2e67b/mox5SKQeOs9zVnOp
2cqsA8huUzN7NT0yu2BlCn3XJj3RALUptDO2lOCWetmQrRFQSzqL6H2JUqUn0dbZZdu5yP/wHwUB
kz/0o0GRHuQGo78NlK+i60HC//cusqq3SCPKFFZWnWCiJ9e1UDQTyjz1eJgTVCUmGmwMqp6kl02J
w8l2UYJXLETWheTtOvQgFN5amm01+y7lKL3o0H4NiAo9mzw9rdSheWwNXyWy3+Uo3iP3KDStjs8W
XRXgDcTQBps+rogo88c+7Q+mmszxVFqFATcalizMaMa7u1FWxlEM7RW96bAbhbNGgFf0Zyp0mK0b
oSJafHhq1JmcSYd2T1fkHaFcRifWlNx7fQ3IrwSx7pStpDulgZTeambNFofTZGdfm4Zla+vatoya
/mjWEvkGYhMXyWh4ya6Kuti/ahOLHQ8LFY+hTvZYtYlVGkNC41gT7YRVq/DVUG5jPRjhoBMnpEtL
7ZJ25PfkrnTmUg7Oz/LGHQzT2VJ7ISouiCureFHIpLo182UxnToPJsZFqMMSoz+JSWPBYTYPT3ol
m/6OzV3v7BWSuXAXy6iFxz3BT6bk4o7vqqzz8lLXBfOL7AO66GarElpoSqc1G4aqg0Dts9ej/tZa
rX5tJJ2yj9S46/Slaxpe0SLRcsP/5rvjaBr0Fh39kUJJZ28xenMGtGTCybXKJS2FB8De+CeoyIXp
1NYvcQqEqoC5m3S1Q1hsIUCp164fNhtTRv50DqtYVqtpSDJBVyU0wKDG2JcOU9wo76ajg1Dq2M4E
cvu3KNOttFlPHrPD488ncqLFv5vGYZDZCtuALtn1GUJSs/40jdcxPj29YjYs6ZhF3tgsezG+EZyF
xSGHif7zy8kfF6ffr2dIFkKJ1F9apvx0PSHKtme3yKYuekaRc9njg/USZ+UnHMcD5P1YRxAlcFJD
o1iIB+XC+Mk6xJTh3c9fi/0Xb50lWRi2sFxpm+wHvl/BCHZjC59mOJpcm4gXofVPej1gMx3Hybi0
bb190dKGcvLPL6vPEev/vT7/cQssU1k6i7N0rfl1fbc+A35i62yjuBO1Otm4IylKoVlIsvvQdxY8
oLjkiY6SkIKH81Rdlc57lsYkfeQL3ZgDZ9jIz1p96HFrAxuw4UTXP3+Jf/qQHMmKruOyJUFJsGz8
+AorIeumZawSTVf0tMT0VxtP9t8Mhb+6iEmfA6mIzjj4fPv9SKcx5OAEd+ke4YvjaJVvf/4+5sH7
w53mfVgmR3r0E+xW7E93WiYO4Aw4XosJS/TWo9EGn9G2d71uGeufX+ov3g1vQ5o2DxEnM/npUrEX
pxwUoSRRzax3TkRyliLC9ecX+Yv3w0XocOpC2eafPhc3qdJ+jPhcogFVLMQzbKYqFGBNSZ74X1xK
STa5wsTnrH96Tuld1OQ28H4qS184zVNqP8eghv/1ixhCmaY13zZdfJ58bEIZS5R7C4657UNKwItF
5oqmsMON+r8+3nRpGIayqQgQiPp5piudFg7UxHhzwsB4KIxenHp7SP/m6Z4/5x+HnM6cMj84rgEf
3P706CCyJ5qjYMh51XBOCwLThe2CAx2Km9inKqR5YOV+fhf/6pKUxGxTZ11WnCF+fFo9rdF9M6XK
5hFqa1CuaxHC1Hp4Qa+ApwqZ0s+v9+dRSAyIwT1UOlMYE9mP1zMajQZ4AG8mK/pHy2gfqSY8ZHX2
NyvTX13GUgZjUOcYI9WnO1m3SL8VGef01hNo5UkuUZyMA0dn1D1s2v/mLv5pIeQSpiVtw3AdTnef
7yLNhEFkNkUSq7ShwbRmxtbONQBi4KLtToMTOrc/v49yfgefx4piB8bbM01Gwafh3xRsg+AxzsJX
UM1dkCCWzk2LmKPC6vF2tB4B8SuLAsCEH6Vvn/CWJ/kuTnzHvXPRjEfLoDRHj0g32Z1+/uL+6u4r
x3BsPgGCHox50H23SOUSg54eMKiMsTKqCytij7M0KtaudZPUfbj6+eV+PE2yJrrSkmxGmGxcnYzM
T2N4YEaWpZpvBRKR5ZDjTswm1BPDdKTGfC1b+VCO5sXPL/qnOXv+yG0Gs+vwqP5peejyrpSlxQag
nFBXyFHZN70m9JuPq/xRwrj6/QOlpvF9WeTTH/8D+yH/fK6KfP8T//H/qHRisaP5t483/Edl5o+K
y1z6+e2XZU5bMq+/r53MP/BH6cT8lQXZIkDZZEn+r7KJafxKgcFV7IVoPZpK8PETDPpRG5HyV0NZ
VGtYWh1GgctP/VfdROq/zkuhIi7BYZA6rvOv1E0ouXx6IA2FopvViBoNDX6muB8HfZeKKVcaTV4r
8MIlx/EQHMeXJqkQHeTAKtxLqWfGooKHsYx1fJrFFFPw9x7doLsae5O4h8bBVqbiZxARWCcownSJ
ezc52NkmCG1+QSqrBAXhIqXXKBeDnE8NDIvx2RfxDuwU8okPoB3uOD/gP8n4wNkgWIbeNBcSxmvG
6tEUzjPl0ogHHw5m5tsdNEFemJ6DABXItChVd8tiEF98pV8Q8AmWomXPnTfTrefCXybfNRjhtn/8
7aDb+/knuxChYKCvlcl1P77cgKohFTLNHFzOZCctBx2FQFOyLaD0vsH1GtE5UNqSEjduCANrRHpw
0bItpD7gy3ZSuCnVZW2XZ7JgeVllthmG8VL31F4l9uX8DVOChyngLx1JtN7HexkULkiK7ad6mHMT
5zfEQ4xRcXykisqroFOFHY9WwODYr/Mv+fjtadK9sZNZZRH6ReVJDt1dM4K+5YVHZnHK0/pq8JNn
ZVNcgq5K+RyNmZdqdzYxkg3GMu429gMRBc/uVLy6KrplC/Rcq1mANhsJBqsFySiD56jTxo2MbYxl
/ZlohrU5+M9KcYs5SzmrqsR/FYWclXUo/ZlW3BiOGFduITpqQug+yGhc9vO7bHHMR61JQ2J+UXk/
fC16CUG3cu/aiKDaAELq1OHKMzw+FM3vUNwj042jCdiUdMaTFvFzSUEobUHJAAAqnZJN2xg9MsOV
Nhh4euaxXAPM+LgEZoIz7meCCbireMmBjuNUITxgvqQGk5FjGxJPhnKPXm4hY/VGU3abqgYdXxI9
j9ycssZvBT3YNQ5p5CFb86eNPSLllyWbgnmc1CI35pFxWRZUi0aEYbQloUxZl4EWPnvzWJy/6tIr
1P1m5rrxQ7//JLZMv6doTiMWzQY3rHWLk0/ZBN9k56wolbgoMOM7uvlxQfuroTy2BvhCClTcPSvA
pPRBUQg5zgEyFY9yNw/HiNS9qPmaKFgLmUsEFPsImNHjGrbP5uMXf9xuszLe4bkF5XThFtzYOOUh
+XhdscdYr8fsjIro49VqOY/ypMA7uNgG5jft5STyVTjGG6++s7qh+Zvd8ucdCtOgSbQjHWJbwdex
9R9nJ1sVpTf5s8yBuiDjVu11iy15rzl3H9f/btL+Y9X6vsI7r7jfb04+rkYcinSQAwvX+TQXsluv
jVqSqylHntye58Ynkgz2ZMORUOQOhiX7bh40P7/s533H58vOX/9u3zEg2a/1KOZN0ufknj+HHgt0
w9P+N3fzT7uvjyux3dOVxb+Uyn+8Up9iAwsbAHm6wUzUeXe4S3mwvTskayFMXTRdycTT7/IY9CYo
CjTuhhnfZb77N1tP+Xn3M78UNj2W5VCIAbf1aavbF3XlS5OmUui5SMuaPQwAgp6ZtufXIwM+7qjM
LqT03xO0Z3G9j3zzy/zq0HFQkFsp6glUwIeHVCDy+fknIj/XKz6/uk83isYhAhzBuEtpHuPJOMeF
x0M6L2VlZO1bFjh/XsXoXNK6p7P9N9c3/uoF2KZjMRDpmzifyxGw2gqUbXOMao2VlwLpAsA2yNoa
zyC6H648zy58mK8hBi0CUS9q13mttZ4pK2KqGR1ES1NmvBuZc2ehq2oK9zGSDVNUdGsp/U42zl2I
pRhWTuEx/890ttmADhl3OWiPGOTLNWa/C1ETpsdKmc3LxLzKR6i9+rY498F0iUUU0EFm1FA0eXVp
2e5w7B7jUF1mdoK9wtaJDejWiJz4oP3+6mNJkajsYGPwiM1LjYzYcdf9Y17wveTfGrzsgnkHWrnf
mmfUpBmqWA+8Sfjcz/dg/p82/taY1RNevojAOyYi11KXMhg3TiK/oSH5WDqq4i2R6ibFOtGFvrew
58UKs/HdZCXnxFR35fCme1TrkdpSnHPRHaX5Ju4p4kP7jlLtMuLxEH6ypiP0MFrMrB9Lz2THE9xS
/hh/3DLrSPfrJcAZ4ZmMiY/LzIP4Y0dF+Fi09HO8uOV/sndmPZUj7Zb+Rf7kMWzf7nlk2EBCcmMl
kOnZDo8R9q8/j6lqdZ1P57S6pb5q9Q2qrAQS9rbD77DWs4hEXWoOf7lwcTwxmPGCZ4Hwx+UxHHZL
ZGz4/Fd548F6q+xX1XrMgPl9v58l32d7SvDpEvTJV2NqpnSEubJ8Fc8Q0Tx9f97/+lq0reWQ/bdj
kZuUgzggHEJY4t/OpyBq5lnThlPhUHANYwmpy4kf54A/yQWJkYGdlDE/kjQZTQfZh6/8xySq35rl
ybW8FOk8/446Y+9PXDDLi1B1w4NboQ9wBJnLDKbXiNe5qpd7/57ZzltHQN0Ir0dF5G5GPj2YYEA/
TSnm/eVs6Hmle7O8c/lSY3nZly9dCk9VTiwZcFWmKeYM6y7OeaCSSsyr5h7EkqK1HHpjWXwgGGbz
UabnaOSG6huuLc/T76Gpt0DsN8unFMurvXznAUjzyu3kg0kFpHn8fFeMbcOzMoVajGSbizAeg8ey
Kt5KJEzQRaiD6sK8FUCuOALRWS4X96SRhSbJmyIOAHX392UdLMeeETfvaM12rQUru22fv691T/5W
7ERWXp7g+Q5u3zWJDnEaN+JW2NwnU0qlVofhM/rNZxwgf9UgrcPViaYB8xJs1rvvf55w6mffy/hN
R6QI/kD+yfKUc4Zq/30z2k78sZwWCmFcKHp4LjwFnJKaY+KtNdSnRHe9+r7lZcvLMihyaBvQussf
ZMbRUo76ucKr//1/gokLv2/3AYCTUSJ3zH37Yzl1LKS/oD+SjzyMv1h2rVLyL5z5LQ3Cp6rihuNz
jEkRh0rurJg60l9Q4aEoWtXoEcizWi58irHFZk9jMtKkz2EChxqXbgGc8buKCYFlrj391gMJQHnD
T8hiiGwzqi+5cDJ74qTQMX24S42ZL2db7i4f+mRVKoQi3zeSJtqavdd93/YT3YTLTcpns6XkvKsp
DoN23Mam9Vs4Bu8Mj2vZiefvOzt19KWt5989tKfSbisWv1y47FEQvGU/2tZ5av3ko6i5KtFbBg2o
02w5hEr1w2/qX8qiIfp+HXS0Jtn0+l3QjhlHKgu/tSEy1PeEYkVcF1gr+O2+7/n/2/37/3MCiWXj
/993+avfQOb/2eMvn/5Xj+/8K/AsEfKoxrTBVm+ZtP4ljzD/5fuut/wVnbzpI1PgeP270V96eeb0
LuMfwYDAXsaKf/f54l/MVLEcs6YRzPJZnPwftfmOt1Qs//MQ921mDB6jYIvRq4/YbVGC/LPIzMoo
aUkVXTlkwp09jrStTl3wM0kw37lR9zNzhHFgpu5A8RX2HR7+VVYGeEOz8MhA6bnJh/lYWbWPSKGF
TVZXiNg97b4IeCZX1rMgA6mXfGMgWpmi4RLp7fytDl0+dDj2HCGKSxWZ4VWLeW/wH6fJVPEdWsTf
eR7We6IS/JPnLwDL2bvEtvQugRrfYk3c9/efvv8/IZvVqg+Ay3iLa6YtvZ+LYGNHQrU4u8rIN7wG
bypgzUYGdNbhyw0rC6UFDHx7O9PdbE1bvyRzjpI64ygCCQ+9BWHDmhzxa+oBFQjGlpAYkgrOWZQO
23ok3rVNg/ps5oU8Dz0ZmckcE9KSpWd/jH9GbdiR8Whn18TEJ5VY5Iotf0KGyD6f7fSeH93deqxx
iSZE2eamibEpkTAs8A4slCUqcnbbi8d8QQv+mvASnlAqnORoT6cRY9suLcNkY6ZKXzLbPBmTe+sr
G9xgOVT4cS+LQH7njvmDR6g91V4SnmAVvNbYYY9xSryizxj+ueninRRkgVPNdLxkGcznycA5jnS1
hNlcZL+9CFYCUoMUk+jecMZPr0q2XcBynwG5WHudonOX4UcfIhT0DRAfo5Ps0yb7I6cYloEL+lQA
WJvCSwxWmobcG1Zy7O5H8Ac/5ykj4i/+yhvxp67VI6kfE/G1n6lnZtussdt1UbXY7SL4xgMW2w0i
vmaNT4Q6sq6Q9Lkhynz/KNDIrsQcoHXpEcnbTnmG76ZOIxihrnQQX0YNevMJxCsIh58Qs57bcgBA
UGNVS5vy6DbRF1z0h7zgMR3ChVwVXnuodX5NZJLuveAxdSr7DLVzM8bWkz/FzQ7Q9GlKpIP/L7mC
ILt6AnwjiTMaT8CqSBAEj7m/G8wDseDkDKi+39V+b587cnbI0TMOIEp2phphHSwfjDD8aVMQrNu4
h3JEPPaqP7sgrqEclvdDXLl892A6huGn2+XWDr3Im51gTjSXD/Wsb1094j5u+/pEf7JIjTqP7h/X
0dxUP4SbIvPD1ey1Jf1kWX5QHVidmpHh8CaynRcnPzb9NXV2spW13GY9WSC588c2iQhMEb+sZ+fg
GDl5KyZtcZmB/fMrQiUjeHimQvwUD1un8V6qjGCQSro7q2peUKWRh4vW9+jwW2WxefZMxJGZp3B6
YueODS+5arrQpjHNUxXH2QVOjks1LW1YlKSi4nloiMCB5pOIVu09T3zNkfS3pocMiD4C0xCZsRU3
E75wXBrgKnTxxk8drdEIL3J+9xk1nwltA5k9hEOk0QXGmN4mmJsEeZki/DDZhKNRrL3NkJMMo7Gs
APzG0ZVj67fSad02EfGUeNCVGoEUl5QhqYbelhG2eJmfB0kjZGbxFQ7gcO8OrbXxDVKyA6/bej5Z
WF71XNmIhRrb3jVmhNrxp5lWpyEmK2TA8ybC6WB2LdM3n8S+AG1JE8FcGn0DIhWoBJb0vJOmnPh3
pX4woEisrKgq9pFNfrdr3Rz8jqSY1O894VkbA/SPSVu4tsuFV2T0zS7DzrWeC44CmTCh6stqHRAt
UyPd2gULULGz/HqPfareuCXAlcisDnOXou2XpGzibFgVZEqufGkPwEDjEIceVqWiiJCeiD/abQEm
uvyLYw3BXFbenqKPmRd+3QLF2MYBTkSeqkHBYni7WjI0IpRvlXfcn9lAzGU6IaVnn7NhyoLXuMgP
2mqOvgtQSFVXKx2slR0AwwuMEb8tjEBlPYy1UGRo7JFG6X2eNw5ErmjxWSzTSFLJB9jMJ6AWEr0Q
avpt7pRPI9P71XB1ltFikI5Ps0UUiTTviriLKPxEuA37GLwlXXAt0BrkI3YkxXRvtEMyk1pjNZQW
4DyyFHLHTzHIxs3a82hwS31P7KK7i1KdkK2BEJj5LYawMah2/kjQRJ6/x60DSpMMyLFCapJYoKvn
vvzAzLYeIpVs6iqQa7stDn3mTkfBqbgsbMc/A3k2kmsUvnOEN0dvVA/TLMm9+Vg7zlOwZBkleCi0
Byyw6ImMifCHVtEPt7U5KsX8hJuVx1GE3z2rMbR1ltj7gTtzjAJb1LNHyKNLdF0wfAQtqGnDS2+g
HukkRXybcr4J64sleAWz7dLw4y60rPRWpjykcn8450joyYUk2TqZ11UVQGwo4juQ7ocYgc2KS+2Y
En4NuD/hySZfHDLL1zxMFUQ3RcjLwheK3I1TtmLlDFqdUpwZp5Hsc7zUzg5kzkY4Gp7jlDa8uA9S
EQPKFXIm4AU8lDvenAyWaxI5+Xppoi9uAy9AEjSqVB0fu5JUPoWOu8w1xIK8uc/85qtGGURWl9z2
7mfU0ybRjo/EC3kXf0B6yavCuzbpq6ftvbILcc2c/NIsu+yE7UdW6Ir80SbbjBLIcC/UsxvQxsW2
329FlhevXjzuSajaGEn5ZfbgEKaxKjcEJ4UrjNEhMbvYh1jybpwGi3gQQPlADoikmv4mcfVuimci
uqRz7E1SsSygEaSVlz9GP7VxZ95LW8fnGKRpjJdmM7MSXWX5nN9nhbst2zl4TD5L9K+70hwESqyg
2s8K3Btpi5fY6jFtNZHNe/bZYP/ZlKCf2AhO5zJEnLggUENC6C146kOQTLdSLcXYZ6lLeCam+5nG
UhwZGj23dX3BS/LLt8EQjZWozkLC0Q9+eTK+ZtJW2LHmaectejNgNIDSlpQJRC87u6d687sUj7ud
PSLynJC9Ny9D3j8kWPTZr5Awmpv2i/R5Z8dcv5odjwZ7RizGeSm5SYcGgshvx04f2hKJmuUpEnF4
1m3avP0dyjjdgd8F1DQGd6i78WXMxWERmG4568iOX4AWYRF/ymkQ5DMUxb4YU7IkErM4dtM91Y93
YV324HRh9jhnJjHIs4D8hZ09kwFJnGNZAw3D1cHiweM4Kd/8mdRcoqi38FfBdtrVc58P3K2ZwqVV
bVDjnl3LzNci5Sif2plVS/uiS4uA9tyDR5/mO1c11sY16kca0uCaVYa/TjzzR12qpzIyIeZF7kdd
Wihg8Fm6tJVbv0QrOjIhzOzaPjKTOrU6iPfuAACqkPlO03lsSaU5c0UfjBaRZxs0KE2tx7ZJX90c
LJIRvcuO53+dsK7wva1oXOsAIPg91+1GTcrYUmEHgKggO9fOXWtTz2BOPrl9+qQHr1mLOt5H0YAO
uGF/gRSIBwRw4noJZkt6vEuBx8bFFPl6Jib5GNYI/5hXXkAKaupQ5MJGM9sEH1bMOIcPnNnUxhZ+
Rg8mSJvFj1jt+QrFfsJ3xNpSVB6mJzdKxhA/ZrXjd7vU84AUsqBoIO0944eu58LfYhRc1854VQDW
wYdMLymH7yOwi4fIkA+cPcCrh/6ujlVBejyOC6dxfzNwJTvNyRUUVvcRODFOUZeJSkgqAhOO5ybk
3mQAVm+oosQj7HcmEwHPkH6Ir4mfb/DMN0t1gf8zuHVDci1xMsx1Io7errMM+1HFzUkP3QRTJuIs
QETiFNYjVIHeivpHzHdfmQ0YIkKojJP/I0F+gDj32GW1cwoH3BllnOh11TQvRVqd7by8GLRNW6f1
mVQE6c3NsVEFY4Cf1E/TrWsvjk4nOrQJs65g5C+TwOBxoNNg2+ryrppmfIoNNUVVfc6MdI4OGWyg
LXl5yWFyAXFUVJXw+offnXIflGxbmhJnHbYSvhU/zL5w24/S6IuT4W0xcU2nMAEgRWsEcyAEi9o3
wcpkALgRbbnSSbnsQnUGJdI/poL0bUfmx6EvQ0xfn8FATJQimm5jgf2mKnhNg/lq2BYpPSwW19CR
3jqGOMB1+IVNeQNlTcaaLwhNGTv4uJEnt2VyHH3SkXVXessW8ML88mHq83oXVTd8AtY1WXJUS07D
YZTtU1jNL71nTF+xwJhLQYBp7xO+LymxS7HQ1eYmNHNACAa89QF287bKDNSaQUHGUSCwatvymsVD
+xIljKUmGwBCE0NalpV1TYnLWI1AwPYtTevdRHt1QYsNg7z4A+d5ic1V4i4Zfbg63x/6uV4VuK7X
pTP9HAKnuPv+MCWQITFnQdawrOkuIZIUYy4xR2TVmYZ9wMzOkA7p+yOqPIJQ7RtvdLqRFpFiYwyo
APmkOpH/fGGA9hqXyV6y7UGNmgJzxfSvIcXWUbajw50PsCSo+tLoAV07vXGW/2EFS1cm1MdQS3b6
zn5srWeiKy5Fjgd2iBDB5z3+L89YtU1/B5AFOwRSKgzHC99R+m9gPiQi6XiNkeNcyFmcyZbkfmYZ
mSxoXwJP4D8ZzYbLIBvTNwqM6wDafycU8+Mc+52tonyL8Hxv+1urlx5BMpQxLRre0MvtI79/HoWw
SJFJr4noJppnAlinak1JrHcitwhtqf2jRR6C5Y+noZquehI5+2sAQ8wR152Xwccr4ChVZdQdMRmY
gYTyhDh7xVqUtARQfNwwEkn5GuyUi5U0PNi15QGMgrLQDe4bEU33voDP75rq6Nnti+opm/RCmkjc
H0x87JtZDXAziu4U5GD/G1JwhmlIt7LXE0KDnrhpeinOr1fD5Om+m6Zm2AXBtFjSR7DB3afkcX3u
52jeGg4A4PhnUHH7mF4Fvdbr3pzoUaRX0clzU+EDgEyCdB/X1Ygyr5zUTiZYsZmvO9se2XyvOi7x
bMlVjdMzy3m2v0733ub3OUnbw1A2e5YnZB0ZLtgkOMjJFOqzlWeYogsgGNaMGGuCLxjWIX2NN/Li
orXQlXGBiAhVrXTijQ6R78uYRwYwUQKWBOi10TI/Ko8cCfJ8K/jS0l6rRrX7PA7brUArzVrQ/Joq
+Ge6buPzJOhHJHfiqlBfHSiAxxCLI4PhPTsAefAb9+jE+m40OwpYA3nD1JnnnAkE4bEv1PFLOs1o
brpYi2M/+neDFZbHqJ0LwrABM7qMogKSGtgGSRDhcDXm8TYWSj1qH32yqei1osaz1moi7xeohXm+
IxXvFFCGljVTiSS5lEH2AiAKD2uMlb4EZ+y1vCADZtapNn8Wsu6PIYXH1uxobRLMu/xE2DfCmEo+
RMXfzf7Z7/x3mTTTIa0pd6PpiUS8kwp/eSmf2kDnKgJZbKaR5Cg7A8lZLKE7gWvDW+P99fL3zFLz
LicPLUjAZjmt/Sezkvc54Jldf3TpUlpYJAFmHzIb+Xvb58gtohcrEpc8q58La8InH12GsL3ZpT4l
hsKTLnPck4F7mKfPoB9Yi4/HOOfbo2vDyDHgUpi9lAA9zEZr1sVEx0TBRUXNOYeKd6h73vk4sS7j
iGkzH+S09r38OhWDOBro5FaBaYQLcUtfSnf+WekWgQY59rt6xumYImgg1zp9EOV1cDLIRS2F3Rwx
AkonSgURtlRpnbebRMAJrRukrgR0Gw3VdzYzv1tYt5MznFTrEpSA0/amiAOmMC2xAJHTSnUCKlYd
mxyaEle6/aueXHODu/OlalkfId+7g7RBVi0Cmjl7ZBmKKyMCq+OZ1dMURYxX2hXl6FPowukuMSJB
N6syky2JiyDKQoO1UozVZveCEORR181luTqjuvzB3fTb00ivkolzgEsXAPHaHLhzcJOdlx9hHPvP
zN+0MgDo65JraRsKxuQiUJrnP74r74nWeUiD6Ta5A1DM+LXxGMewSbyDhn2N8/pPlsAwnZz2o9XN
U5FjL9LTQ2h4JD068owbjEB0sj0NVbD41/qc0sc1gXVH+QEvhjmfDVYtaX470nHQ5bTOxuvN3xFO
/GLw1aquGKGOzZyv2dYenCkjyoT6duWZ3RVa8Ekk/t4c1SGrPqfW+8EjYe92fnQgIu+mtHgqNbot
qcimdtvuPna79j4yMP3XQDrvYMwxVFSHHouyZ8WPJuYuhhRXixnmugQEfHS130GMsx5ikLy7Mubd
xoRXbmi836LE7e/8qSzXk7ScF8FmlX1hvRrLsL6bUuPVNSMKGXMAy9aM8a5WoKWhfzIyK15nvins
+pHVVlKNV6AC11HZL5FogSpEQDwdMclDwazZ7AFDFjxVwvjnYHeMIxp5nsI/OUojlDjuZUo/C7Nx
7j34qcxjf82VmR78NrrNlC6DnZ7apLjrwoEuvOeetM5tRlETAt1em854C5sI+3Bb71N7vGnGuUYu
qXCW2VCoxBGYx3NbqD95NBxM19ggk3+3JcdqHKbPBvzGoOpeR2c4RtbSwgQMI6LYwuoL7KHH39vb
7+SXwK9n1+SHHi2kPtnmnUiH81CTD+dUIbw8J3gaFnNyy3DMq5nH6CS6KJ+wkLDtf5bBscEVBgSq
v5UZWzkC2Nc5eRwrcDZbLocDKwbCz4gemhwy/6b4Mew6dFoFeTRtK6+FPeOxLxgLJMMBsMLAwdzf
/DpimGHos80t0XClgbqm184C72mYQBoqY36f9YOvBggYLk+e8UzoD0O733E+nrqovLPcn8OQl5vE
4uv62r7VsIPJIhpk/xQzr7Kw066y1oLFWZKxuXCzJ51We/rzL9O7yaaxaTLme6PFkcXvT/QBwR5r
38JbMYWY5CVAy975RMF0mHV6Nyvrj2N0p1LZTwxktzFvSGZb5oaHOBHn9ktpatj0MIgT7PFh53ob
Z7KRuQHbGER7GLXa9fVij1bNV2C9LOg6U4pfWTvtOyJ7Uk88RSaxaA4JDP5Qg2IzbJseYGeHtFWS
WA0vHrC5x69G6L5VxbYJ4BlmvvPkzuoD0iPUg4/UjZqNKE3ALPrqnzLQ3/kPtwkwMorkNkdEwoPH
vU42Z2vOCbnC7tFsjHT6MOFQSNHsB+8rZgNDhDGIVYBLa96OSwcCBY8q4/pivPObBsw/6Tet3dww
6D7MsuHNNAl/zq0XNeoP1b4MliI+zGbqXWf1VrnkokLe7d3wK0iDt4mokTQj3KABBp7khxG5Oitl
aKbReB6y9hz3sI/p7bgjHQM89PRulC2klsLZEhB9yufhhh3UpouqgJQyhnWYXWOToSoXxa2CWlDG
ebgPTRb8E2KYFbSCuVOnTnaAMidb7GezJKy7frXmhGKijWB8xCR49+UqKDgapjS/GwnFzefuqzXD
hzErj5Z2Xo0uvmRG+DgNcEt9z+YZ4drPBTEMI2OR1AjqXaj1wwwyIvf86hDNAzpPxP+BC0BsBGTu
OvY7+LCnscgTBIo1Z6XBRZTf2zl5Xoj3xVqL6iMATjuz10CaGyPGsOuUb8P+HiDbOIRPVsSWKBNn
nJU2DC7/WKZgoQxPv6S9uzUbkuLSPlswx711apQ6jp1xckZg0i0EoLxT+Q6ZD4YVIg0TTu6S4VHu
Am7POfRBd9xAr2wIrrEWd/NTYRgVamDvqXUJC2lTBCMO7NhhiM8tmFwSyDYl0BC4DIB9wqiq13D2
nhho3ebEQihUEW2/PP1HUALjaD4Rjv7VZAR7SdjadT68Va7bI+Hw7XWsIX5HLZTwobA2WNDNo4aI
61fOuLESNDXEB++zrHoXATVeVhsroef7MueGkHHybsWCELxENyz/ilMNxc+yf/WWQ7ab0ZfbRgSf
9sxllRr0FglJ7i5YZnPKx+3YvULqoKtIxKW0oKJ1iu4+c9cMB8Hv22tyUJm7L3BP1PxfUFoOob8Z
pLGBzrPxcyKqx9F+YQ7Zq8U+aYr+YUbiJLqppV9mOhCqNOYZUhjrFBEdgVqDsQqz8qxSrZDEWsew
MvtHM4L26Xz2VdkfhYUKjXeQ/gfVxBJjMVZMpf3obA/c8bmd/rFVau7IYUC3oK3rYFW/cI7iEKbR
3BZkqGCrYD6WuO0tsaK3qoqaV5WAnIJcoTJ+AAR7iqK4fG8Lxz0UFfDmBZEGCcyeuUeLn0Wo+p0n
yfxoWD+QG8ver9Wn7sEKQddi253XboHPvABMtQ1YDKBDrPN135HyK0zmyIPD/kSVLqTvEu3paDyq
QYiV21QvCZD4yxDnA1Bnj1rV7S7EHlwcf8HIgvVZRQY7OBMxDuHXoMIz+kq+3Ym3GzBFE2bgssp5
W1F9M3B3oAexYrhlMQ27Y9Llx335Jxvim5gU2Wq5+9AbzNf8ULabIWKbQ7BTR6Pq9ID8EihInv7w
UsmgNG9ZmXsGN7Gx/MiQ1m1aFoYY8T27c34QlxlnWZJjlYXVtUmyA3tKufVGpmJdKM885s/WONuY
ahvm64HF1Tn27cHMJneXIFcau2B4VcFUnjrNyqtLkpfWZMJZyiK6UhvExOEo/zAInb2BArmaQUEl
OA+S5F8OxM51yQCCVIWwK6O5YSmOwwexufrCBd7e2aAGyB7gOw82lNWuj474d+tLXzEJ9myqw8Dg
p7SKt84us10X+tOWJdtXYofXsff6vTl32b62m4cpKT32o3yoS5P2GmebHRcuiLMxphBh9m8XgXci
BhCoW+gTCB/IUxLUEOgpqFe2IAam84Ho1im27TmAzY4/+RTYrOFSaoN1Z5Qbn+iQFXE81q5mYzzK
0eAtk9WuCQGwJUaIRTR3nqQkvACmXLeLACcZDJVmEuU8Bv1JgGO7nNJzg8CVM5RlDE/890CWHtSw
Gsh9xHYyMox561WaanjWeNd7Y8sQvmB2kTIB0A/Cbds1q/l53cfFszaSENpsD6OxwgC3ZCmAugOc
zpQpN4YlJ7gpLzMOBuURuBuW0W6GVbqVKg1Wbo18laESEm9dvw6y+ZgKLk89oliE7baEdtABt14L
kDLPeXQpRx28OGBwTsUjZ91dZItbIiSsG141uQFtI3/E2qHPkuoXiVJuSzxZsZy8vvR85q7eNRX3
bLeHZ1Xop2k0WNR6j5am704j5qGeD9M+wyiQFLYBpkt8kKVRsgZ1mm2d1jd3hkncpM0xoAdhZ8Vk
sc3ZVbd+ty2RFnA+t3l/knArGGT4lNg9w8B66vd95lwcy1KnsAUTqEXtbW0zP7sd4NYqk3g+kFpA
RnDvi2nBNAr/sRGm2s0z1F9hAxtAj3GS+dTAP6Rr8dBOH7BMs5FnfZpAFd1YL5ORZKcBgcqxKDYx
ZA522kDG2dC+4kSMGA1PH+3ctZe6eO6ww7Pb0NvBIByDFevZGpyfY1FQOqH39+bGAD8E87Aq9NYs
47tExYRbGMDG/AU3UqfsX0KH9aT/J+2QiicWdgS7dndtKKZTVgmELKj6+0pviPPNtmrJGXB8SQNX
I/1iuDrOyOih3IIvmTdGbjqHkXNfgL8kxWG22NY23ASMFjZGB8Anqb32REsICkuLjzhlwff9oU0L
+4Csfd0GdbzGE1lw01g4WZTBXGieV7y+pJeLMlnCkO76pIMAu3yw+5HFWdFtJqt7kxXTzt5j2xJX
cOe1mZ1drOtnP5XMCr7/XA6HBoj3qS81205tufueegTvh+udLSAV7BzZPysfWl1uVghkHB4bLbfb
KnY1tXNKopq2i30bae/gDNClA1ZaQN5W4CrKflhS1LNuxd330M/6pcAlt5NF/TONrrZxzXMH3fNk
F7vJyjuSAGqTEE5TQ9gdG+/UmPpQwyTdW10ykpnKhxpS5l8fBERTPR87c5wOkQNFMTIvmojZk2mV
1YlgGqaH5iTOFeP3PdNT2lvBMOBksP04uVwx0MGCgT4xCokeaPaVx3TJTcUPo7WeiklcZrX8e5gZ
W9Ej8pFoPbuQSCGH2aiEGP7YSOsihhC3r1VDlk6jDcC1B9li2fFoQhC0lCB4eyRW00PrprsZXljV
ozmYY3L26qR9lAyLIM51z8pFszIH4ocvFBmIScqL3yxqJp9lPqFjtoM2ENRFarBSEfktbinGTenT
G2ue82HzAA7tY+5jvVK2vrGNOVjG9GQ5PIWMaDrPDlOvTI8Qlaf0JluAFSA0OMrEL7Pn8cbzJ3AQ
STk/ilq8NL2x4zD9zUgF/s4QE4Lk/iYNBOin4UuAxNEaevBXULPGUcX8AEz1ASM7mH+H8REbB6TX
9wO7HQ6FiTQf47NLk2PhkylS2+HPiH0Cu2pIEvFkAp5zvgKDhZJn5i96CF5D9v6B8aE6Quqy0Ns3
dUBGp2blYZwsI/9VOPWRINl056fZH4eqt8zDR6rGF1MTRZ3FUU+eyveIJjrWviSfgVDEnv0UyCsc
seH8YFjwWQaqOz8ZbgXhERmAXuYbvFjpRJyoDbuO3LSYsKE+p/ItouiQKuteh/Mb1a7Z+Z86Rz3T
ssxfhAbtGrPgZiCCzHFy5DPFSykPSZk/OlRJK6cTP0xDRziZuUIq7oY5a0+ByhICkUZw1tXBH9Rb
D+9PheaTh9Q5hsbTJ3/qSh5a7pzFsVGhWM1D2N1V+CtGHL/xjODcXFDy/OgC8s/qjN+AknULcnmV
J/4bWR4Erzm1OBA19XE3S3nOc7RaImABVPNQmup7J6QlzyZv68VJsF6y4ox1MSIlqct0PDQp0dF0
aBWOXuZNhPHoHDU1RJaiL5BpQfjPBueHn0Jb1DEqZpAjeJeIPCDfJlD9OnoyR/dPpuMjtoTwEKDb
QMczU/WwkWhcZp6MgN6jIKZSNSJ3H00PYozI5Qji52xEl9jWyc1LS2/bhsbZd52jw+aHl93Pdj1v
jiUcfpeMW8zBnVY0DF6WnLFGcuv/fw3t/xZkTCBw/e9FtNdfQ5v2v6r0P5PGli/6S0oLGSywWdgR
WuI7HlrNRTD7l5bWsPx/sRrwLOiBDppax0Ew+7eW1vb/ZYcBJADTNNkgWQtlpfuLNWbBGuMswXEO
uSz8/qv/4eT92xT2l3cZZ+/ff/6nSWz55/+hpPV4XC2SXAcxb+iDRHMX684/7Fqxi43KT0jhannC
1Tm5EK3j3kpSxnn+J3es/sf7qrHQSxpR+ytB7Ej0UnwozdReCu2sO0MTjO6Qc4aXnG4MIQVxb370
ZI/CfvGkf5fgs3lA3mPsIHujDWiPtTLhsUf2CWMiutwhOqtYzdfMK+gbKNJPDY+4JLV+SkUSZaAW
VQ1AtpPplOEpSKdfIgQsG3kE/aEBo6XvNv94E/+rVwXm47+/LsKFaIGqwAyFK5x/x9zUthFPfpnc
iUo+4K/9sp0JQJLrHaFKvegE1aB2BCdOA6DMYe1WDpJkqmC8p01Ltzrjf/OIOKNiJnyyL5xNHbdv
seyumZ+nd1UwvogmxIQCerkOxJHsGH2i8mAPq75cARHVzl4b2zFpbyO9yTq9WzZiLJu7RxEZ7kNS
8hI0OeWZBuJ2FdU8MU+0ybiRycCxgtIDKi9MXV+jldDwpiuZsrs07mcre/Y7x7wmWp2tqmhW8xKX
5wt3VxrVoRdBc53NaJ9kc3FWFHNwmEc8KhYsitgbwWHK4X1w/FdypaigNXZQJfxtEPFQI+qmUnCC
kzH/pZPih25ox6KHgQ09i0d5nUT/o1DMACom0GSbZhsfBo7JpHvVMf9Y+Zr5QvCjTOXNnsNHdGec
5W5LCt/Ao76H/8pfF0eRWLuI3ncZeJwsGLd+RZoZcGIOQzDAsU00Mw5acs1CIi4s6ntbqTtPF4tO
DPRnNSKqYqbZp421axzGBoNYsgMD+A24ggq6Dh8l25z+B2XnteM40m3pJwqA3txKlKOY3ucNUVXZ
Re89n36+YPacPPhxZjDTQAdISiUpKZGxY+1l1v0yan/zIVnPkAE/MdFiSoaYRnYC56V2MIjJFhdN
Bm4HBEbdLTCq7nrXITdgCaH7kampVeGNU69vaqdAqQFwP4Oo4zKMr2amJDn1OKHhWCLDHsvJhXTc
g6OsPUri9XeWRudyTfzIdbpTpZJyVWHivB8tjJGH4zBVQJErBngzIUVxHYF9AAoKA0EWP4JHeImn
iDwJK7ypB4NAsfkWmKpDwpJQvI5y4bnU6Tm3gkGmJiAhxbMoWX+3k/OogIJbOfRNRNb0UnUUSe54
QhpTHMnEQ7PLfA+8Tv86Q5akA1XQ1NyjYFfPnQoWNEI7Zx0S0svWP4eeuCChlwEYP5a7FYQ34raa
nuRt3ZwcLKit/FQZ4a0zRiAFZNIVZFKlqvpaCHLgFQvB3xhzOsewqfEhdSlG54XOIQ6mOytlaaiN
GQvfhGieXMcU2qoy4alrxNIFEu6+XrQgWeroBc0DWWALvR96uacxjP+ATAU68UKTprwvGZzcQSn+
4jzdg/qSJ5jFhCDYZhkM62BT9iSfQ5HHxyhW2mNh069tWLrv7KaXTC3saNFj3XGTOlmajndpaUU3
TkcKlkiK4dql3bGCGqjpRikLml8thJtfmWIhxJmEcUvKEWKZzkf9Q/jpggV+O2FXmkR+1KjiMkzq
RRE9RgY9SeNa+9AnNOvzlkbPkOanTgy6N9iDfYnwQLxJM5AgkYorLI3igFF2RVCDeBwz5zq4JYQW
lgmuSpvdHPpnTSvEIRzuKYFgrxN7BXI8AKvUvKIMfGwa+3VRan/ChvGYJXDAoBgJ7gWCPqXMOaMf
uE8B1qvckD/qWDshYHyoEvOdIBrjWW2ZWQyog3OIfXSCkpu3z3b8c5Lie+cyzuF0zQv3tem4I42E
LDUxCT3Lkq13WhG91LFyh4n3cjQi0+9KsvEKmcZd6NhbZdNjUyhwRVh3N2UGKRq2FDRTWAJr53q0
X/2iTi/YRuw6RcAPcJaInKeFhDs9ORYxS2V6dzBcm08IwJ65xH+HiTsmOQi40Lk6VrPWXWeyJKdk
njtLv3QgcUSd0z+SDl4umQo29G51rcB7VfQDndG+F7E+eVUnji5mmKDz9imCFXZIYvBRY/psqpbc
BMzjsBjCN63Gm9EgM8mKsJnNBYtBbpeET4LPtn/SYrpr7CW9xM1Nm9BVbSZHPda9Mp+ixnmLlUac
meAfhD2fUtH+snuMul0O78diXr0pe6/hkfprrjinxu6uyRoSJBqGLSL3Lw1/BRhLRICXCbaT9SEf
l8ZP9M/KDRVWYYB6c4gneF6MyWWt0fvDmQ/aaBRnfSywyCvvsIb/i8mmcix1uGVyaVeTHGanxg7D
5OwJYuZCuBoLeYcouggazK1pCu22sR1PT5fuNoGucHLC/Cakt+QotFdLuFo+UuR9kzbtZViVwdfm
uyReWywFacqy9Fz3LOWrw+y04jqQldwUwjcXbQF3zYxD36cLbDm1P85hey/GYrpkyXBS0pq8VG1q
vWXRoCJkS+xNSjEfnBoqlkFYzoR841yp9S/E3uWJyBD73DEzVty3pspW8PMAtsQz9QRRwTpAV39e
m+cJA2acSKe/2or2JK13CgA6N1JM4B0Rq/5amArJcfNa7KSdyBmWxalrdOuiJ58Ll8RuHLAgAP75
dAmtv4azFV87ZSZwbg6fNWHKYic5VkVOPM4Y0rAgHXRHyu5vgESVeoAhtA311jCXwyoKlB9zuR5I
H9Vuq8R1go5YBrLlaNDfJoLEwUzKOEDzd3TEAdZZbJ5Mg6TCbtSyq4bKuNBb59dIgVKGZfweR2OA
JOBij+b0NxqJB8PhkeaUTTQb+df+pIuveHbNHS6AONObNwUEjAK988FuOK8LN5dbrWrL24o2Cwbo
Ll4js5FdzYQMP/z1mM6y0BsiriwMuU3Zyyr9Hiruuo/MrPKXcnjtMOE9ahhz0mhR7I/WiPhShP4M
YQfUuvK7Map8XW7BgsOtonYO26FqjrRL0hKJkQxM8zFWnPrRFc3AZ9fm1V+/coVTPqcOtpf4vbJ0
5x23YexQoTT4ssO8Hc5rm3crhiU8OssHSDcbasO4bDtKVjznRvTPpIPd2KHqNXm0+rpbrX5WRY68
K+D/POlv9ZATOij/vu3Vty1lUN/LLgzh4J5W8wHD3uxA7Dtooqu/E0d1igdCOnMblIkAPbIQIo1P
KIfvD1ITe1vZ8yu5UG9kOkDlVKYHnYSfih5Gjxvsat4M5ykbK4+7TgV6apZnwOyLMmmvM/38Yy8a
TrgcMJd9yVN6XKbC7I5QNyDfcD4xB0Avk0NX6y9RbuVHJGrrBU1OWQLmbUPoLqMf6rTGsbf/rZVl
7dtryCkcFy4EHe/wQ5oPyItR4tX9kFxs2WHL6TpyBAayaM2jICZpOynq0JQoFpYVGMt1iTtprPef
r+bnDG7HtGw0sfEmpS+2TbiaEFzlVxTFFnKTybUpBzCe2o0GbIpd1N22A02QJrFQDtsDpeJycudE
OW+nE+oggu6CVqOVOx1mq/JEaya0hGkoiMuWu3kH2tfp1ZWVOAXH9tcnmflO99Q9LBIy2w6pmj4f
3Lb8J+6a+Njmzj8kWL0u0bjCbJpt3xk6mK+CNoJdTCzXt2+gqFHqVQNQ12QoxJlRX3SZH6lu+z3k
TdF9b2lGH7BIfHHd9kGjhb2HA1j72mjUfqR/hviueYXuNMQSlKANdkPGI0NarQVScqqbbU8Dhin0
mF5rtY25ovLpiiQQsPhCfn1cRsAf9kCoKfVdUFdF6LeG6mLfQFPb5jblb0PY1q7HBc58bj4oJ1Es
UIlXEXMf1+vKK2qyeXt1kuoh4N5tiy5D50sSsVdgWbrT5qy/JhbKTYAqGfM8+FZhQlAyIMhXTZ+f
t7vB9o1/XzjcF2BPh3sK3JtaThlqb7zYQ9lw0ggtlS9f/hkhnWHTtLxr0/JiCByLcrIMTgTpEZ0b
RbHXMTmTueXotwuebJBCaVLcwiNJYtpfGm6D50I+uA36sOi3thqe8O3BnblQTiXmSDu7RpiyVNrt
NmTx+u8WiRvLqJbfh8Mcg+gZKzZyz3hCLMiAJQZy2m+7LsZUTdhmvlHo021MDuhtnmefQhnMM4ZW
rKG2B1xyvG7MPPh51vZUOvnzbRpbKlQqyrGfRyFgwyhV8paivEP+aMzUrsg038s++8qNrL43o7V6
XJ38YTvcGDlNgt5Qvp8FS+PVBYV6MOKqeGhLzKjkP26JAoVYZFUnbIDzdz3G7e7YiKoM2r6tAyC8
OsBBvP5vu9uxRT6wbVExfSEt1o/bP9ieux3/j3+/HVMW9wt9jHq0zfCCf2+yixur31MTerXbw5Fs
nLM1mfnJ6o1frhkagaBhq8Q1FPf8y13FBXQ/SAn7SaE4A/XKT8F8BeKrrMURlR4cSAQpfTPt81ZX
glLAh9AzB0L9gg6J1kDbnWaR0oAool+QDO4bu2ZaLZJDodGa7EzjINyQ5JOZGKpUvOiJJGeySl2z
gfijRPhp0t4UIdQZkUOd7wecyELIN6jt0qORjDJpIXzUAVlxOE2LoFT5jn+GZhWvqdUoJzUlGV0z
3XNJqLMaFo/O1BHwukC3LGojosvmwCygCU24HgYluKmYlqhPa1Qh5Jy43TU9rdv7Zi5ZRQxIduiq
7fuxv9GUJFim6V4jVoXk9j5LDrZGI4QweXSWx8IwP4ccqWvd+taCSNUZDWgDcZCvU+ZTtXhaYwOn
ztQpSwxy1M+re4ENeKDdiEFaGj3RK4HuRle07GuPNJaaBDT3HKbGr3xZ4wOpJBKcRgeC3sJs5y8A
h2yHRA8aYkUHmZ/OWS9J0Ur1IWjlwKmPfZvgms5yV892O8HtPzzDJW4uqYMKg1sSncyc1nTGehgt
Skk/QxRBOi5lEAm0mGG0+A3VJSuFAQ8QwyWp1p7gqSIRT5N3etw08xslPXcj2blQE4KsQ085sz6F
WAgzrE0eYlvM5xUTcOlo1XtkqnXBNtR9lQTQJrYdXcfzcSUYI1zmR52uKfLotDmo9GB2zcIPA9lm
5LcrmrhJQ2W5OqeMZMSgE1YTrLiqygg5vmR7z6dMrhozB42qZxIeM/LjyNPFSgKep+1evi+ZIauv
SvGnVMUfJY7qQ1uXB9Kb6otqkYOaW3DYSknpyBUfduPCSgC2BSq5/TSbuowJbQOcdtugkX+OQ6Ys
wBd6SmgE5Lw9yf+zDnW0vc630+AScTtMEMgsmG1j7T6PE2nEcqeV53Ut23+M+WZJRgSPXdgfxdrZ
wVqNLHCQUCBu7W8w1/HxWEsvNvV9YPVNFqTcMA/fr4KwSVOpQu04V0FnsoPIKU9sm698LlWCTt3P
xSmio8KFjglNkUKLgNCzonYLVDkoYecN1Vz5prwrEYXUHfJQWDs0J1Tv4x5YqT26Kk3bhAwKqBfp
3xFCFYhfAit8pPmjLl9mFJ26KiE+OSVb0xjTqx5nSkAgn0YsJGcneVhDYNK1nKODkwHgUS0CuuiZ
zH73ula3DnTiqh1C49/EMhzXYWhJZ6ze4HWyGhzGvyTnhl1oXS19ivwGEjfGBi9O0X/Jn6Obls+m
NpGuplDeV3GT7vVUeV51wJehsjwiGnPPleZNDslqqzLtR92FVSIHpYuz06olr5llPlg5vV81cs4p
nsFITrnzoOPd65Huel2fPLkNF1sNgAYB7S2WCwrRZE9aZN1R7xyQg3510wIvR6y/w1cNpffYagQp
VBklQkUWdYpHLqIk1JZQkJqJBubgfCDnuIO6QdvMoJUoyvGlnmvrVDiTG7CWcgNI5eH3VuSskSeW
BmqbfMCsWF1HZf7LqZc/au+OhGH+70GJyilAGfrvsVVWyqUuLj/PAN64anFCwmoB8hUlzpvRFq5H
NdDtp09jxrBQT4kgXWt1V+j9W1FVKjxkrquM6Lqx0cFBLCg3MI5P6zIYp8RIX4ssY2mp5DDoEavv
rAU6s63/LowR4DdvbnGQfNfGuDlrNY1H1SYktaaXmRXhoxBRJgkO5sHV+w40ooEyIvSTwZkbh8j1
ULbhPmRwByCT6R4eYRpQdZpk3pepp/UQfawhv5ZjC8hLKjNSNHpA3iJPhLpOU2DDqBQrLz2v2O+l
o3gikwg5tEWQvZXOgekUg5+VxcGZq2sbhxZRBfPj1NKP1WtawtwWTEUwQbbVec71T5nrcWw7WEYj
bjXD1Jl70mXBJ8NVpvfAIT5qxoiIDi0CWTnWvoOEhV4lzs96HT0ZpMhpEG62mb1wut4v+DgaOmfP
QjgibQavcSX7bMb6auf5YR7H2beiMjq2IZRc15p6YMPyrwoxCQmt1QeIXcH/4GID7pB73kkqw3Z3
hsGgeMacfBVkuBd12QdhrnQB8nH9KCwm/IU7uzLMd1DuCEfQWakp4QSwbRLyWUMQ5IdyMQpCvfNa
ZQZyYdChZogUg7KV4PilmeyDkck4p1XFYEzG6yJFQRCctQGGkYRxGPY/EdO5mvVPncbMMoLFHrAF
SHdu9NlDCjjMKzlpsFLORa9cYtrFQdIaxQALjs1tH8ETJGuX34KZltcCtltDYAIEYyx6tslLpZbD
awQl4aJ85jY5R3wwbluhqA6lmvwi/f1ktEy8EzGzB01+H+WQPxUq3RW3Byc38PLxUnU8FKMZBSbt
y0AzVQdmr0w4GMFlmvQyjx0GlGBUVpIv+3XhpNMsVbxy0JMb0WEgKlK+EkCmAd0n1ABrNQ10U6hR
HFi3hIgJtI8UVdqy+IOFKKIfuZKtcvg15iM0lBD+bQqqtx/6fg62v3+GbeLVlYpnuZN8LrTBWB3G
t/NAnVLbooBdMz+ycjsXM9NPZ063dTb8jXVUXYoFc65x1iUYde5mcE6wH4rsZ1QmGCDa+E2h9duV
g30yIms8W4mFXwUXdj3wVU6ieZpHpuVF6+NDb7t7fg8CeVmL+hOTNqKtYWJifUNIt3WfDVDlIdlN
uLk2Xg62uuubdjiwTCp26hS+kT+BlhX0FAbGY9JDJwybudo7/XMdwyuoiSZdFzPIYGCeI4i9aKa+
Rp0TPK2hn7c14a1dg2PJGuMa8TXErJFc6bhgyglnSJX32B6Kc9dmD/GAoDQ0cjrxcXqTY1B7AcfY
R0VrkJgVYStRNH/k1GhanxpXBmiJxp2hv8mM5iT4aQBZI2++kHbyotXzfGigIeex1IdOzDJHoxHc
cno3CjlHbgd3P+T30O4Jef+wKxbIk6Ag1xt79YB8PGIaMBYFSkME7yLWaywvtqdhFyZSbjhbftUD
KpggUj6qn8M8T3fLADlFdNahh9lAQwW5qOVcSe7QoI9wGttaYQLSf49N/MvVZdcP6/I9DmOPcFdh
CKVtSpo3Swl+XX/KJn1XIrr5TR56k70Af8axb432RwM0w5WNVjdDasN3tIYGcBgnTnNUqCpzuF7T
ifZ8HGn/THQYdmaF42BtV1csS0j0BtIhlWz9Y+hdyOJnWlDn1H+3X+0yKeHBHSJI4rx50C9tOewI
QvKxoI0uRNGUKIdseghy2HYxHSmONfUMBuEcG0naQDUfvyRCD4Oaiuq4Foj3VR2Gw5LU7jW3WXPa
RBPKWzyNU/UQ1xQX37d9OR1+1//bvPe9uT2EPPWcKfV02f4dtAzWCN9zo3ydwZX9EzcfdKBMbgvb
bAp1LfZgX+BHrKJSQP/kL8Vin2EjWHDp+9k9ha5bHn/gmB8s6z+O/azVt6f8PPofAM7/8XnbAz/L
/p8X+I9jPy+/vfL2vP//Y/+v7/bz8j/v9j8d+79/gu1f/B9PBKwhi4DbcqVP155oC6Ul3oTDQbTK
69CCKZbWXJEfTU8zS2/RIDb+FFWt30qMpVC1j3ki1Bqhe7qMX2atP+I2vNwIoMcno8ruRR2vH1Fh
kSMExnLuVy2EVqrjj+1hijt/oLwfAfjb4hg3pnJ1yH3Y62F4k+ljidYsu8m6mjLVJuYqVS37w8ql
pa+p6tcUy4QXcMRLDPOYPknRYhUi+TBGzQ2yXtXjMiiwCvlHoGT7RG/Lt7RSsZHR4BwjYbM+hOK8
pkpTP5IWFt7oUEl323G0nu5uwKzyrBvuk+vCX7XbxvapuCTrtP+Ikq47p0rHmls8lnP8hq9u++iq
gEt0K18zo2aea4lLbkLLebdE1e1NvJPwT87U17BDgI3iP8+65n3QI/fQIRJJtFgBVOnFu5hJEa1w
rtC0uWO2F3icyOPkPA3kC6hpgNJ5eXXAsw15HKsv7sW4RxLTDF+3x9zsQ1TOy5xmJfKnHD8vE9mM
izbwEXvGxzV148Nik8g4GGQXOyJzPxxkiK1la29z4mKb2qGqFShvGxIdnpmKXfnjaINMyanMVcQf
aKrkX6aUEUTkFffobXcV2aHNlodlde6cNVROnSsuvZkut91iP5nDfMAIHXugOKGU1zMXuRZKcNRl
5H7lKSmWVuLFwyReMqt7jMw2eRyqpb3XGudPppva+5J24tAWTngSYwlmjTCQnpn+NPWhdQtnAY91
5EYgzGnn1eM/AxZf+xrvc5+IJ/I+2zY9it6igUefrYApLkpEE3F/xWBqRddG7zcVCU5d8Zh8lDnE
cyvC9XnQ7Ht6VmeUKMk7VHQmqZIOCiXGiY/4ia045RjalXfdyH/FtlXfI43tnxzXvDRDvaKfbgGi
4Qfsl4xub2JPppSsaJeaKCNWhjVgR3Ve0oTVnY6soy0TPYjqBYKGUbnvUNSJmYyL6VoRYvZmQ+yV
p16jFXrJ1w6xZdo772PD5DfS5rodc1N5GvmrFhM7hrjPOjpYFrWPJMjjG/uhNODuVZhDjU3HD32h
KzwbIr5dxgmSGTPTvrcx8h6jU0pl6U+1gOAGz2Yy3kWfmj6WJClVLEdxf7R3lTlG+6Trm4OirPpr
6hLzERbvKlngV0Wf5/22u1pdjsvWPJ/0pD07kGzfHVcQnds6z45VJHemmSAol8cnpx6O/GCyUy9c
ZvSBa3Muxt9zU+FcErvWk9lGZwprWPtloV3mng645E1cXEubPLOEFInPoHuIsJsCGSitt4akVhQX
1YueV/OdmlpfqVKPb6yohmJS5JKIHhvw2pti8xelGdrqbTebcAftxleNCEIvZx3luRFTKeUUmiq7
s4I2IQjUatXowOWN+z//UUsb2aUb9PEeiP+J3PGIhXis3q6Rmbz14z+Gbc+7JUvSwB3wDxCp/nd7
M/RnK35VNPc7nP9AUYTxBgbB3Xk0tEBfZuMtS18xtOxe+3kqrkk6XwaT4jNVuHC7OGxPJf2q45TW
NIDgR4OztHqwyN2o+uXgaNEmY/HsJDNpy4bzl5hh9S0xEvOEXEE5bLtVXEs5mv4rUWmiumajvGUy
+3pG7dNPfYQPIVpM/GD+OEXrvMGkWU+K3SeePoLiKYn9Fjk0NpJyim4s7thvmBibRVi8rRWiC8vR
INrG2JewuHGuaQS8iwOBddxOAGm+iOVEX962rcKCf7wsWBAAvyAD1NeBGOucKy1UxblxK5Z3C/Lu
dkrJxGq01yqedV8nhu6bdDzGhKMKFzFQbbQKrjadq9DpxRmnarMzdpOlX6wlzZCNxozFRXjSQuw9
NiozuYZgYN/b3zRn+fxt63/aXeSj20v+PKUgyPLfF/85uD1ne/Z/exircONkqeUpbGRDXKFRsm31
IHLcyhjG/9oK4yJW9tvBqEH+tTMyE2xcGe+FpFmEko0dRQ3vzHr1xh1p7bLKr/xeDpnDx9y2tmNu
47j7SmMysmQ7swXP8WFX2J5Q6dLEshEUCoWJHjDhrJNRgGErVTx38JYQZsmqlY9uW8mcvbf6ah8S
edxCtAFBnh6QPbOQr1QQuwnzIR/bAwNtxwKXQe7m9Cj9WNca/2c36bLCn+6tGuMgIsce6tLWfCWZ
aQEPjXHnxIV91KZ48Z0oocU2spy3onXx9arh2OwOJzcMA7iOxa6POnz55HsYa8vM00W/t3f8eduf
3e3jsRovaZJfts/fGjWfCxZ1vts22yYBkC2awgvTuPFN2f36GbZj3ZjPR4j39zB1ELAhZnTIRriY
3Uw3cPsgk+YccnITzj9/8LB0R6dKBNYcsqkmB1spCbIgknIfR+2qICGmw+kiEj+1sIYX2XG0ZL9z
28pln1ABDuLmD5aOgoNG2AgnmKTvoys5DtuwFBadRWxwR5a5SgP3PkKFR2Dgbp4cpTibfaWfhy7F
jmMmeNM0ieaQWz+DQObsM/e+lolrH7ZfWoxrEz6IVHh7Fd2QF7Hax8q8J8aq5UodOzz7tqH/r62K
JPULVsBo8G3EHfIt4oFQ7f0yxNzIsObwtpe2tmvz510GlRanHmW/th/xNpSrK8DO5I96GzAE29Vi
yS8YfXGG5G/aNckMreox9mZ7mP/9UYsp/EM+yn1tFmRirgu/czD/fwcRV9UFBTuLM9kWrMvBR+rd
f2/ZwqBLaMVBFdsKuep5iNrDVCyWl4n4sqyxxDcRLwm/KJtZFV7ea+mlA+alPY3HnBwcasTvre0Y
uD8MwO3gfzzHkW8912C7KtO1R7bU6G/DMgz/bm27Tpf0e0Lf8ZWVapdNvLHpNr63tmNOqpwUw2HW
zTqVUGt5m+nm5uJC6c9zdMVdYVs+XWcL8ggdnanTzmtsNe2MUU4F4KZoaJLy5LxKUhcafirHpX0r
k3DcmW5S+9Qd7nFxi/sFlUjwMyAeRBciVlqB7qBei5COidtVqOOy6DprWnTV1+6hUlGdOE1XB0qh
QmuphOoV76PWj9dtqGstrGk1Vu/zVDnHEo+dKxE79nW1Zvt7a9uF2aYcHPnp9KoFdyG4W5XPSHLb
vkZy2La2B/Ukv2kcRUMWbkOm6xMCYSd1h4HMgSxOoNWHSv9HXSqkKquiP1BT3yd99DX1yMETxURg
5GKsIOiaemuB3WFa9VmAzwjahQQRcDqidVoWd+GjfM2jrgZ0VpxLMg7mKRsjcY+PgsOVsjc6ati5
TsXBaB/cUkS/I3KksRBrpytLsfZhNTXgfXWiKQn99Zwi7sBkIcluJvS9R0zGnSMudBZmfWcb3o83
J3P7ZBTFV6moCRrbfISipmleDxR1lxjCwa9iJjFd7m7DYg63a58J2G5wVdo+bc9hOY5326BWYr2F
QgqLmil0NZhrjFzxNKtAMwbuuSdpIfVmVwORoLrBuUm1G88dqpdhiaezE5Z3OpD+2VLxJ9pN9TID
Yc81hhhuFhBp9O/QGEUeqAJ/nkkAoMrjSpjCf6pj7+epwDHTPoqKDCpV0wVCIq7bVtdFwwmryLdS
NpGMbn6CkjydTJZ4kA4ZHKO0r/pMHWO34MbLmlmHAjOoHZxGq9s5/TDvZYSbzFYogu+DISwknBM8
TWKWuUQvwXwRZtFS22P3eESdOO2Sho5iYd9FrhtdGrzo1bb7cHMYb+AsCIkAVexOc65GrIBzJeCg
w4oSZY3byzLCmQIHTPKRyywU+IfwkWLMz7s4SHr1q+tVx4M1LF0y3GBUAOtiDJp2lgq5Ka2iT3wZ
P8x20IPvIU9octDtgLEdQn4phO31C8LrXuI+ctYNoj55mCnNpc7VZ/mFf4schvJoqnbqWwPYmg71
fsfarfLH1TkCgg47BQULVqEDiiBj0k615fh1kiImlAMCxUhFvq2UwPw2ukLRf8Cj4/wCoPt0j6nT
5JZTaQEClfi0FRZGa0D1BZXythJDKNyEfyqO7dik1c6+1HtSB2RRIRrSo3/Kjm0Xwf5wcDPzT7lR
SraS43vTbsv2tGY4+8lp3B1wMdxv0zqdWNhE8X0tj2/zd5QxnW/z97a1DbGhSUvr9cxMDIMVTcVH
a3KLdTH5317GkCXOrPb39mDOxzgbEvWw/cvC6MudwZUCWKtqWLTJOmGb1ce13aNWLi54eQoPQBO6
BH7JOwIiaEXncF7Vus3wFha0t7P2itR79gtLxVvEqj7RL/eHyO7+Wdxk9lP52LZV9hPtm2Q9QYNm
QlXkxP292aGAOKN99VZ9RjOwTd/VpBYwvOXUK6KjE4UmtiaUjNtE7soKctvajk0lkSQdJMDcSLHB
3OrLrW6kOfMZo4aG6ktRCeGMBVFoDthUaemMzAthu4cMEX3GNhFvdaUGyR+rvxjgY8VAcRc1KDi3
YZs/NDm7m/36S5tbTpccVHlGtgezxso8HIMk1SKfT5keX3pJ7RnlgDch9J+t6qGCwWMTRxVZ9Ciy
DqokVWfb2o5tu2reerWopzOxYnF7Lsf+sYvb/li22MCiqNEUmu1s6jY66HHOjrQ5oL3HcgaUx3Od
WXzb2o7hATHskXjiWSQf2IauZ+pu5LDtitABoF7gbzU9Xb6DMec9lD7bg5G0HsuoudvKl5/CHOW6
liVZkKvaY+kq8z4e4vpexXV3oZsCCqChxmF1h/3zeGut+vvkzupVGxGVTbB5OuE8DjTd98aArx9g
l0uFjyuaF2pYruRiea7Jxgx1PfxQNUDjVDoX0SojnmymVRYRXZbXcX6zDTh9BTYWFTvwvBlTzEa/
r2uMDAuWHLEkzRWSY7htKS5vR2QmVhlqZ9xODdwtp4MHgnImpfEwnbEifbdtnWtWR/HmNEV8A7P6
bXHt/NwNaxWkCo5urC/fsJf/NawuGSZTEKZNJaPOHR/JMgpgY5yxJm0m+uXLWUDapo417Vs8LXTU
1JTODqmQkGL/Yrp3HhPQZ/jU8b2WwueFueL6GZMlicnhQXHEe8HinQTeBit0hdQO6J/J3Tj12SMO
Si8ZHn0fEMKwesgReDphuOuHzEHLqQ9O0Irs30HTi0/Dqg6R1OLOyQQIqaxg7cPykDHLdBCr3waC
zOiG0tZyS+0Z8/32vV1qgdWG2+5nQ9qKdwL4Eh/F5YRZxfg0d+4vokCGYNvLMM44SeXw3omivZWt
9jv5ejgqq7bhIz213/f8GKcHDVcjTxEywizh1lerylmb7p3Ohh6cL295FIrXsh5muuqhHWy7iBFO
Wuraj/zQ0mecrz1Dn8Qr2nLPFaKlVWJop0brSxwklvmhR4cdjn19bhw72mN9iDG54Tg3RamqD1ks
fovY/IyUon/KcR0CTbHHF9OMiwOFj32DcZl7qZRHys367lvaVSg06iurnm94nYcVzRFLORxRx9Wt
93NuwlVY1HOah+k1X4osWMoeFXbymMtaG08QZe8aynycS2W+s3MatVOdLJ8pedq7allfMfZkgTNh
bpa7eVDEavGARKx5jXAeW2NteJ6d5DK25nBT4gNzrGLuVRiZaPeqkWj32tCnwYJ2tsIoSjVArK08
PZjqrPpJlqEMqfEjWPJnZkP9ZYSLRXVkKfvcAPmriXm/NqvrXMk/GY7ZYCHSLV+becmPBPW5r3xW
nA7Ve5lMb2L9cbMN4QopN53pm4X9iL5Xy+4m012pkVHal/mAOsPBtLjnLvw4RvEjLOzQW+fWwdOI
K8/A+MMBPLo047hgfubO71Fp09+sC7TzNU7KpjK2DzQTWQRpNwm9taIbH7Nx5a9Zzeo2UebpMudE
PeNAoQ9n9Hr2jcOS5mZ5rvLqObLa5mltVKxyna64mqIp6I7CSC/q6lipaf7b1fwkXYs/LMGhWRdK
edtNjhUgnx69XusnbCnjJ8eBxGZjmoKRW/QSqebz6CrL7bbHFApzyeigvsoH8V/HhnGAva33xROA
ew2PrQ8DTTUA9pfTAJlsb4yLehpHE+2KfptqWvX4/fNaUS8dolbMnoKt7nXq1//F3plsRQ5k2fZf
3ly5JJNkkgZv4r3j4E7nQDDRCjr1fWOSfX1tkVlVWYMavPmbsAIIwEGS2bV7z9mnp7p/AGIEGwcX
BizL+4xW4V3uBNE/3wQ6+paZE9w06V8MEgZQHSs5hnUbP7V5nh5zz9jjMMajbfnxh9VFr0qWj6Hd
m1dnlk8+NuUnHwf8yaEPtmE8ihEDKX1LOM/GNod5bSPFmlZ5wI5C+DJkmnF+KUNe2Dj7yO7VdPYy
hvpGGPlvykusjW5LA106Va3kqtsDJCjwMnszM4Inj3ShPu6nq+gYibgYO6iUr1UZTRDwtr43FM9m
eqkJVzry/9PbUmFcA+KZXIScyzUBJ/sk942H3zep5oBDQ26Y3Xt3ttTVy+SmHzr1KLtkulo4qBmP
DA+/nysy67Yb1HAyyvk05nVyiUhQv4hJMhnx4H39vhu5+l+fKIzYoXlh3v1+nE4wfo8Bw9mI4/nu
903rRcYi5FqelnZpaFu4lSjmw5ShdVDK4nFqr+g5+idnedNr9pvY01islNc9Vf3kIm0Y337fo40n
tqREgI53Bg1qVA7hTRpKWWKcaLIjqV3rASD1TdrNuG4yaF5zpYAALMNvx1H6dpKaaxgcPKiUJ8PW
hAr9/rMqenX6/ZfpScgXShAXh4onDr28pvOD/9vUqXfsKuef7zHHAAWzfDwGWbjJpDmv03RABDH7
3XwnKEvvphYiQBr3B85T811UTV99j/1+RrlxLwkf3MCCZKlZ3tVFMt/HYyVunDB5/f1QbskyXOF9
OkgC2G5pvfLu75dNo/rXlwk5ThurEtEuN+2W4wFu8sju+ydhBtE5x+UaCt77/ZCz+CE9xJIQxviY
xSN45A6K1r+f/f0YalFqqXC813PcP2lBhRCXPR2G5QtG2lj3mXC2v58kRu4liilhEkhnZscRvXD9
OxOYzVOX5nrTeYax05HtHIMhXTwuMB7thpbV73+pWuE/9UzQtT+qh98P1YEr2PDC6hDEjf8kcjSr
XSRpT/sA/NPgjslDg8agRC5ppCgAsxSispWrI/bBkQE8/opxIpJnBMkXZFm9m3KjuJ9wMO3ipMVS
N2FMK4XnHRnoi6tpADmxPL2zTdXg7JP+2UuVf+bMz5EaLt5WFNgOI688VaET3UyeHQNO2sQtFqWJ
A8zY623gYvDAN2Fz/iqnQmxre/7ywqrh2cnofd8kP2M6rhqbfewtJwEbqnuTb6yufEk9+8GdZsgF
pb8qRyTwPZaaIf9OKdLXrtaPQQ7LUbvpIy5AYFEnakEDd0t2o5X7EqTkfw8GAkPVIl2c+VtWsX4G
DHMeQ5SrYYGWyDYQTHlmi9yLBMpTBIxQfyJRdNeJ1YjNAHbXe1FNA64LJSDpGOR2OV9uIXYAopqV
OQzJU1ZDA9b4KEpuTl16n66O9aH1pxom9PRJ9G1wQJUCMyWv9r5yx4utscqqHqNowiQ2REOIVOw0
w/eiFSirTV9PXz5F56KyDHe1gyXUoLZZeQqEPkPanZ/AIzIWH57BeZ1VdzhZoVxEs1W78X3ceEV9
BhHEPE0W057kpGRV+19WCds5d+x6HYz6IRP4mTtdbEnBjVepJO/DHF7tkuZIAf4DQRZQ/vhodOTj
ZmMariKt7pitfc6QhsvA8A6RIfeunz9loND3Sete6iSmia0PdPEIYQydqyJpiOOf2BqV+oxT8TQa
o9jUUc5YKViWbbjKxgxNQ4K9NBJ3idZD2Bu+uqOb4t2zT7VG74JTx4bscBjb8sOAl3ZE2VRtJKbs
gT/2fsiMT3WKIwBsnDD2hTsdnUC1O2kbyaFLbZCx1qK5wHrRzz8QXo/L5M1SRXNBzfZ3AhZC0JD1
qb0mubVDKqAeJAUyDfvs9O6lCrHr0ZVvOc+BG2sNb9zUogIoj2ZvIShGc/eTjBWciKiKoaO7gGwD
jMPkCDC6wqtHX0FKXJGJ6dXbRoiLq7pijQ2nxCvznORBvVdD83dKPNpsrlRgxa1tFlaAhwu46zKH
LhY5j5PPSXmK40tR9i/KGxKI4ZZzmrwZY3/dIDmGD+SB9UbRgt7yMvKr7qu8/qgjfz/6Fm4w7oZf
M8gYdeu5tAPO+8TV5fa+7LI7XDnDqu1SCo+abD9G3asS5dFhcLuHWhKKXBGA3It466cSFSIt7NQ8
KzvfT2l55CpCmBTmR9hwfExNC6RfpR5T1dxJKJErd/bHG6MDWD9iFC4rnhPPwandoEni+osJDhqK
0A0TzXPeRm8F6ICjPVESDE5wMnIyU/pkpGHZAX1yMwz4HllWNlReUrs0fLmym8QuNmIE5H72iuu3
2wVhdBrIqbEnMv9M29gGNceEgeyKKY+eMn+6psQxNDKn/BYXs2NWO7gSTw5ZHKspVfidupJcotDa
4yk+KJfABNh5uPsMJMwskOda/Ix1bT9EDmlAos7Lfe8yMLH6F9+bk7XE/QiPZSDJmgLXa42IucF8
M2MT3DTRn6RUOFShU8KMtdsVTnEEDr2PUIr21DqL35RVrx397Gdb3+XWp/hYlbP1Xefee1T5nwbC
Nnov6bVVWA87LBpejh5B9z/JAofEk/YG7y86tAmOHHOcT9Uo8TqDl1SaOF3dmsB52zzY2NVjbgfz
05RZpw79ojhbRkkIDZUrvcL+2gTnqjA6qhOzuicD4y9V+uhrds8wOTlcKdqoCj3ZyJLkMKHiB17m
wphQb1JAeVO2+qJCi1feOM1sViQvwu4CtcL2us1bJGAAOTZ2Fzw2MXBYjO63sAD+Vp17Eb39ow0B
EMIoH2q//QypJ5VJpwPFXC3JFpcz3B0/1a+e5HVx/IoL8GXCKPJzim07IBN13wx+sNKJeUy1fV9Y
7nYY7GwrKvhBfR+silzfeZxh3dGE6ZaEX7pn/fKJ8zLa4k3raVeq9M6eq13UOPvGhRqOoCbx/Wrj
gkuqJ+/q2wxjZnksLOrLtnNYmszpqJB0MRnu2BDlHVmmf6PEjDdJRuxpRNJB7L76BVQhMiPe27Z8
Bi9MGlFOkq2ullNQtEdugdxT6L9O6ZAgINHrwA+CaP5aUlTNYwURXV9c+ti6qbl5OoF4uiOyVu9y
wd5WS7ivzeAZq0xaMR7/YtoERW+tcoP8aFj1cc5dPpqmscjUdlFS8HRHLYqQlK6vSPKHNr0tTIu7
HLSzDOlQBAYzv3RjpQPPvDgp1NJQQrih4dozXaKRR8cc3WLqncpMoVUSB9oRr241sTTPzmtrMwpA
GPgT4AnAm4VQtUvoE3Atcj1W2ziSL0LBCm73eW6xmcxM1hzc5Z1EH933LdOf3KTf4REeFA/hH+BE
1jpqPbW240MyJc+2J3DPIBEPjfE5mNoMa7PDU215Z2GGeHDozVFxk2Q87MvAg3UXk00aF0GP6lcH
ty+NRcGJNJdDS5VvTFGQwmTOPh5uyCRdw5LeITrc0BaKVghIz/SBdjCKT0kccfbJ/GIdBSTf5lP0
mY14IZFlsInZj/TZ1DokmgCdS3yi5fCE6BLNX964iLH1RxS4z1E0AG4sj4mKxueofUqEn5BTmtxm
FXtRYKxcKhFDVy1CaKTtQ0PXMVNfqfvhNOPFs/D+02dyIB9j4egIH/BRHQ0KfhYyzApkE9oaw3RO
VYO01lf2D4NGwEklOYuTU7NyV/UPLVlwYio7JhXafvgFOvqygvnsaoEhx0FLkRntht5uez/ZaBNI
ElglHfKDoKVCAgewAzW5pxghxGcEXTAPo1x1Lo9L1I+fc09QiZnTMOfAubLxQBJPwxJOAESfHCaj
2deDf+IIrrcwNE4EhyF2oY0bN8uGlHbTXgn5ZeTFIbccuetMljJLzt99YnFXhO64cErWftd+jJNj
3U4Fo+myWoahfnYCHFhuDQ/bS5lBHksxy5pBVuIfIHm1TbkPSrt8CZ3k3YxZtnw6aiEdyzVBZjQW
BNlruv6cUX1hTLyYSNMA+8b3DvC5QtovTi0JJSzcVdcHP7aApJ/xmiOf8FyCL3omE80I0oBAq6C2
uSAlUdEsaF1c3AFs5PZzk7Ma4Rqng3NTueIS1d5Aonk8bHPT+2K7v+8II0wgZEKvwt9rdr0BaZem
QCSXYTjqGPjdwl+74V/i/6i88dCsM3/U2wXgYAfC2o1Q6Rvb2hvBbCPSyx6azN0QmglxyJJQ4Bh9
4T5HddFm9ost049Wdi96pv3ILDiJUAQWQLEe+pa1dhqdxYTBjuhCeoP9O+0EX0bjNyPudohJY0Jo
jXqLbI3mu21K8kTVJ0omizkh+RBZ0OyChLK2MpqZrbzf+32iUAL1B/SFLaFngOfht0HjQSq8B7HG
5NEot+0c/00cfB+ayenAI0Z7Xd9FPT86qsuLoi+4d63qFTHRhsyaXVENm751DljAGFnlaAyy8jI0
o3fbSPumqYdoXeYW9kGrx4JBYkAPdnBVOvEfxhu7wUB0LFITMns2XRp33kxz+EfNEPQ6xtXkwLRW
+tNOkqZhinInHd+r7smQ44BasjQ5rFjTg/FsUGwBc1U4iKDur7uK56CM2HcKCz/CKKdT2Ye7KRVX
37X4RVCrcTIChsyjc+NkHES7CSumQSxp6JQXw8keC4BNb3ZE93C096jCSA6k4l+TcYVvbcQQW1Fi
r8QBk1JBVVeXgJKZpA5kH9gaewZni+sE7poEx++mxQThkUawBQpUItMjtIR5jb8CAJEwRPXTO2Dc
pBA75dYy/IcmISREDOWPP5BCotXf0FPPuY5eTQsuzAjl3AimHg5Oqe9RDsi9BBV3E0h0OkNT9Fvu
iCXiDTAzKGcC5o/W6CHT60KXjL/oVXvyNlCmgufQA2DmiJcucOIWW4HfXAAyO6RY3U3xT4iJ4Ino
dbSQQV7trKXymeAyuJrMb8tt/jA+T9eFJqqZQyBoP/nCX3St4946RiUKND2XxVWnMa6FJDwPk3k3
ls4GT9k+1CQQ0P+JMQUQeoKXtCaOLA1IOmD1tJJkvqsJAisD0uTV0K0p8JoNItljw91jz/Sk5LRI
08O9WRApnYTedajT7MipHqK747oMfOQpMO33GMlGvXTUM8qnUVbpKWm79xFytIkeqjHsE27NDrpj
aNqPNpimTa0TFvJC7gaTJqmbp2jHgeZUyChgjQ5IPRPs8YyehgmbVhHSuK6XQhJvWpnLPcMGli7X
WyVZGDI0wakhKuKhYrNe5xHfp3F9Sqr8pnH8ap2uzX5RJibZZz4E/prdKdkHcafJQhmdDWHiC4a7
bHZTRT5olz+nbFEoDNxynXbxA8npJlRc2FVB92h1ARcf0QNDMy/YZCk1uQrQQcwkSqXUVixOR4Mz
eRFOP06Ffo8Kaucp/8OcHO8ARQWGcHYhNbJYS9f86hXgYKbwyGy7+c0a4+3Uolf4/XCyBAT1JBrF
mUFyifobdSDgU1fkoL+c+RgInhhAp7TtCA/J6ht2d+JOyvIDhVLNkREqLWkZu3KanAMH5s8h3MAm
6veZ6MVGx1wHikdCgOoZb5cPTpJNdm+aAdDH8I9nZQuBIH9SWt7Nammqtj74LpupCpOpaIFZ5gz6
DhHJEmjC2A6NvIm2wcRmGBglm1QVnnUS2jufBe6ItBlrw2jMFNkcFwKW1lGNOLRMD/97Xoo733mP
zSnfxCCQsg5QsENUKREEtK1MyR12NwBruZ+SCDWDhUXMrdObqmpGfLX4fj2OE2g7PrDc9o8zmKya
VzSGTv2UE1mzAg9aE9ZakgDc+h91PM2YdlmzAtI7lO3tOpU6GxY5tmulNt4krZ1ufeNSZ/QTbamB
7qbiIIbuaXbn9gFG0HqM0IpORXQ/Evu6MW37zitB2E0q5Tn27yIyKBD0UgCGy7xd5ENPaUVc0yyb
/JCKJQCp+TN4zMAibYNZaV5HSz5DwFKviLzvulLvikxOr+jwhhNk8pojGUbaQHz8Mu3+fwr681x/
/9//81mRa9HOj99YdP9HrPlC7vvfAY7r+O/Xv4egL//7n+RG4fzDNIV0fd+x/8VZ/Be40bL/4Xh4
+QLhmQHkRJf08f/kNvIp6CiSDpYlhOv6/52B7v0DjiOOVWkKiIu2yaf+H7iNEi3Y/yAUerhfPQdH
leS7+mAEfV75v5MbKy0Hh3LoxrL6E/MYoOBIPwphPCvlv4zOfF/57rfpzKeQI0vbNXeh6fn7GCJd
P7RnYlT2KMHEZUYEBA4q27xlIamQMR4rZeThbVO9ygH2Uqpu0KCQzUAe8arNyjvPAGUEmRVmoVUd
7DYfN1rSl27DO68iELeME5wd+Dn4tuObUQbbWnqfcztfyADE+uZLtFN5RxVW+Bvd+ehiY07nWXWL
YF2eYie8d/oxIZ+IjaFQzo2DMqAD/QqnIcUjFh68uCu2bdQztHao2vWa0HYk/QMsYRlg4I0sbysT
3S2SVnIqS++x69RwAI9/g5pt34+2t+fFE4MZ6xtISWcE5OaWrtlbES/476IhHWpJJRqcaa0zuIcZ
Rkg4i/xDp3JvTiWqBiP/KY+q7P21IkW1d+Mvj0j6tW3Ve5/JhKr11yQ5KdFEJpv7Y3RoqbZFhhi+
cl+KWX/k49os8gc/Tz/JWxjX5JKQ4WnYF1FNSy5M9piHMJ0swvoQ6aPvW6jajJXCol6Eju9IRZ/i
KrNh6op7+I+wjdlPhXf0gQRkns/+jAp0cJEA45h6TkXL+YI/99L5LmzKD3/5G+FU2PfUoHUFDzgy
jL8lS2ThCUBxdXPyZTKyD8WPcLp+omk8BLOxs63kx6WvspZoHFlurYd2ptdc+aO38yYMDTLbRV5/
KR0AAKWRf0CcT7eOAPxdphQpElcEkcYrziYxqkUf7PoSBSILCEIoEuemW3d4iXfRQLDukjmazN3b
ZE0vvZpftKJ8W0aY6UQvWNGU64ryG6rz1U0qSUALfVYkIknZx2tpslWq1D0TwEs45yJBcJGZ5Z19
TEn1AtJvOmdh26TBZNdEhuPGJTcNXOc+7DIA4fl09JzC3Snf61cGuLGDRIXnqObF70jBHI3gODPq
2DVpdaRkP/WkOYPF4Q9dJbsudlFtyfqlJ54sq0y8D6CAVm2AcbxSINbQJTSCGAjaCZDvebW2vLZ2
+kNQBjvOEhCPpOKdy/CRO+xtIsXcMdHrzKa3ZsQckyfGS4c/nl7HTExqbHAhOxXggZZfU63PdSOJ
ZNPuoyX8i5/TE6+FuC27d3fAQ2kO3ndc6xWzZ2ZxNW0xt8RYUto2ffHiGksSqCcsQbQg1nN19trg
OjjFJYqWDmBIL9GTH3lsMZ/3noqsr3ji2osDHTvtiu8od7G5RHjv00s6D/egs58ixbjGJ/QzQszZ
lck5sQXxe6c+Gsa9VQzvELUmml3F/dBTGvjjqdXVBXkTwbdtg/inZIyaXaYZ/z5CrA3eNWCcU3zb
MlZGGtZxWkqPwQTQLB/lH+XtmkllBw7Xh3HISG8gKS+Nja0dUNyA6Um3AVf11zcHKgqPs0gfvdqC
2inyu993Sv/OjgSDlgQnCj+6J0l8hRnH5cQgaRLQgu8D4vPwqdpVEe/8oXkzvOrC9Y8CcVfF8ZEp
AH1BceyM/kECB1tJt/7oyS0gaU7cCYheBcBEellU40y/SOO4SoQQB6ooMSZLCvoWrPM3vrJXs6r0
ntjAgydSuR2T4mDavIJYjc0+7pYfTM+xd7+VZd6nNqj1eRyfCrO5EIx3HSghV0RYxSs7Zj0jxuNs
RojpQ4M6ESoh1dO1bbE35WH1PPseEVEdY8mmg8lvorIEDqwBrfRj/A2C/7kQZES4DoERBCiMNvHV
oXmKPjQlFH9aJOB2xHNEyseqhW8727dGOJAA1PnkaGf5T2fPioZHec0byNc5U57M8f4knFaR5+ya
Kj6GffNYmfZ5AGoKwYvsij3tNpp3sBA3XnvpdfQZWDR0K1/fNiXgXFfIe6828x1akpbkhTNhhXcy
ODWTh5GX/HUveWc88N6UQbyhFB4Sf2ep45A5JXUq4MohLh4bU78xHLhJXdz4ffJDXMwx1CQNFPVC
pvQ6EuJ8QDz7tssuvLaQb2vc+dK+nVLktgqICSE5PSDcLLmCySDtWo+wooxdITp0w+U1Jbt8PXX4
4zwIU5SU860LLRJ/O0rBqD6WCSSpLohuFiGf6Q0vAU+Lm/oItfztTBSOM/a3ZdqWm6mRzcp347cx
COjZCUEHxL7H2XutzOSxDnFmB52GpMIUxFW7YhIv5WhskDackvApZUtYPFbOHr0/MHqfeeC3hd6/
lDSOmx5lhGNIEuTzG486eVUEPmFSwNajCTwafBEajNm1Uy0jsqjsNmWMlckc6iunc+QH6R/tEFcC
RrZVHsMklW2a0b5OLnJUYuE+4BPc+gqnHx3uOzx8rxiQzuQfcwiweMlA33r/m9nDSOgKJr1ogsQr
6uZoaONATqSkLFknXsBcwsnFe1FJ6NKEHLLgDn3HPcMYKhqug/LC3agaMgNUHdxWpWbwmOTN27hJ
EW6SLjVaFzsyDwiXTKcQtIdMfN4jSSmaWehqsGbCO/+L4jhFqdgNCmQ8SdInwFofJKmzqQLLwIUf
ODfLyIKHB+pHxD4L0MjZenp0d752Xi1DWSzxwaeNVGYlkZ0wxEdi1S7pdTmd8dARz65h0Zcgya0o
YXwQtclQMAU3tR7WRgTfcp7JTG/IRBqc2STa3DnBZrvlzM0vSilTNbukGb4BhsTb1HgvClK8XYNk
j37KxpNbl88sxJBM4A0ykzAPUO4bJgjzvWppBie52o2B/IRWYpItS5bKVUCHWNe4l8Cd0keCUnlj
kvQnCNWUpNMfeqQIQPVhNVJPkPFbE5Ba5Yi51Y9ddd8dqN5cuO2B35JWRR5d89589DseeCwO9qpj
dhZWSbe3o6kD9J0CQIsfJR7MVdjFtD3GptrUtdaM/y3mHVbg7tp6ZvIZbywQd5adP4XqMXZ7+kfD
daw1YEgfVocktINj/ZubTt1SKbY0JQx60nypqWzaugX+uoz9oyp5Rj0P4BtVpEq6teilQb5X/Egi
eMYDB/fYfGwzbtvUCQj4Tciohp3C4Bt+cgsGI2ZL7pHAeAuf1H9y6v4s2jDfRVX9STeDCVKGN6Va
W/DLlitXTX+V77+2/NW5yEy9RXNMmpmVJWgPkae2rVk+OLN+Dtn0kqY/wHM7Nx4PQmhdakEjQRA9
uvIn5wn9VkMV8F5H9rfZOBtmAnTst13PMl8XiFmGpaPDgN7hsDsk5IBj0RZp/jrmgoTb8mPWSK/o
2Ia8VrPqD1UQ3SdN/iBnNPCzP6ySUT4ShvGOtcS97ZNHABlfQUHnro3VFTQX4SXt8KFHtALec5il
SxFIqndgPvS5zg9a6z9IcNg0F1ljKLdEYqAYhXVr1P7h9wL0ZDn19fx3rhE8kb+Umdm3EYAXLhrW
ooDHKDfIFhQ08uLWWYi+7LZMoTxMpMtRxQW+4JfG1W39jnaXuRy+cfy0FeAX9WN0sXWI6hE7xPxj
KELXveI1CC0MdR6cImYRj5Z1n7rR1xQQ0Fv+hCoud/gX74Im+hrj4TQAjLFQOK7QDdSUlGENxShL
4WG5XorDL3kzrOjWjPSZapo2XMTwwkk/bAeqZeUDXk2kuwcmA/Vomskw6+dwQ9mRubF3W9sVcGit
n/HO38+CRNDaHW8cr1Xknn6PGkyn3bvoJUR88Okbc8xiTUd1eJCYvpM+u2P4dppDuaO/uG1wuMqp
s24I4WX2lm3wKmBXC7unxpFnQ4qYh5PNIFYD3OZgfE40u+9gpQ+69AlYd18bzZGLZ5txB/5s+pg7
v2/OSyodmYCZ5mCFRHiM5RaG897Ok6Pdoj2y4vFFi+7ZDtSXioD6S+d+KplmsevwopYnbTkDom4N
Mn2dIuvWCueVMfdHANfflv8iR4Pcz6YFtYEGWujmwPXVmzYEKSWw9qVfkUU3qC28gpFIftPXwePY
2l9NVzxPUc7UhanRtIvq7CUc9cdMj34VcpjhCPoxJjW/I/yWjR+lp5SnxwCiuyphgazAKf41ErHm
JnsTJJI6GXJmzQ5edIwRmnH+U8YsERGzxYbMwr2/DL8r0DgeYk6j5ghrtebNXEvCe+qzU+jnOiu/
be1XBysIdmZLmsGkBojl7nEan0VRJRuI/Y9BMN5XoXWyR0za7tjezkNB9Bstvr4DlWM0a1rlNxH9
hYUqF28E5JgFDyCcgC0poLKJfGRtvQMRu0u2IcJL15B/UBEejYmlosTm15jLbj38EFl0nqcZBYNq
L7K38BF3py4xX1WV1lsGzzsWYkpeHPqejL8zs0LvS7tfAa6OGwkrqobjACXi6Hjq6auPSV/KvLbe
B/ljRmNilUh2wLBeFHriMrbYGAM2ejS882Lwf0R9eegYE60N/2qi23HMgxc47zmd33RyiZfv5MgB
DgtkHvVvWUevux7skzt7zdo14l0q/TXGjkMbBC91QpctsooVCXY3XW+/4lIGQ0SSSvhgpiltCDND
hWn/hbob805MFFNsrUkC67aZWlYzwDZT5t8BQJSko7ZffVc+PyjL+p5KWp8+6eOpqk5UMCfkUtG2
iWYSZGTItMJiWYDMdJZxidKqRKQWY9hvU/U8UmkdyjS5rUQLQqOjA4ILCqSWl++bOn2KJ2LcCvRW
4zA3pFK5MKVy90+tmzN68WfcXMvK1uxKmT35zImhXXBb+PIBsd+n7gpgq5QiSLqnSxlDY4x99w5E
VLeiO3VrtM0f8jw5X2OmJRi39tEtCYc2SUzaNiL/dhWYsP9Rrz1OYjhNrrWqKkx1eSvq3WiLnV8O
01mP9ts8h7cddAoSisonVy4xX5P6yG1xUGJwWXLD975JE0wtaNyYJg5rWhbEWc03IdPclWUpeVOq
6aa2FcPDCkNxGwIKLpk8cpJrUESKCmGp9nnegh/6LMxHrZTt/NnQ+RfCtxcVRtsqgCU6wAkxlU/q
dh3R1zYh/3NaC8tm3qQzeZesq0cs9VbzLfBQkJbD6ZjCMF3VUt9LLS4eVADUNzHVB0mghEcL0OSs
sZPSMDZtgRQFJcxGqYQYglvslMltiR8NLn3/RR5LhhbGBj6msZZ1IWkaMTM8x2tQjqXWk65QKAye
/LHlMWoXs2x4aKkzdijCGgo7kJXMZhjpPltd1W1Lfim3+m6FhXJ5Ms0NeNBV3bCdtAMHtqjdR7n2
Dm0bsy8AcqHdgCop26Zy/OMI/zX3aBlVYbc1SxeKuqKxFwxzuJcpY9OkhVnbGjGnl66zWV2i4Bnt
ZJqEf0RtT4cRQlVa4npViJ0wTi2zk7diTnF02vZScsR/dcQgQjDLoNhcELGoMjSAwSUQSrjdn0V5
vyo8c6ekiacn+5k94DBmY745CCCjjgNl5OGYSjnvtcNNXvSshvk1nvodgWBsyTREIiS1GGfAywtU
ESkuiTF1wptOV1eUHkubQ5Dr272jm0ZpXl4Lg3DYRr9W7UuZla8JywcRsUQniGUSaRvf7oAezsF5
tjLJgVs59kA4bGfBZZ6bH5BQhGkkSQjarxrBaMSnpJhurZLbS0/+3wSJkhORqtq502MaB4u5iDFN
QjZgaT2lKnxmrsEGZVfv3Utdo2oEvI3suRJkcCN6IhiGtkWqUAP17K8a8h3Sl48sKt9mhrMr15X9
IXQNH2QH8wM2WFIv7fAQiEJwyzH7S3P1yLwbDrsa3ZWTDK+KgVzvpQ/M2kbAV80PhsmrydxlNU1c
ucXOvTLNO9MubhffLQD1r8B8hH+6qgExhyq4NKlSjC/5atgyYsnW6AvmGQgHYIgw28YMuaLWuiEL
mrGwcebEpDeN0Le57b4GThHSDJsurR1805/6Y+b0rmoCVeiKaCYXTndnZDxlqQlQth0Y/zdhfWNT
Ps11+u2nb16ih72q2DztRnGMyS6VUYNjh8qWFuER7QKy21i8iah+pIy/dgNxITwixey/NI13F2ea
AI/mqRb+u/YP82y9c4D4CWykOw1JFyV4mHaIL9XYXMwf8lLJShGRC2TTnzk3/wQxyNtSdkvfE1Kd
yD76QLx39XSfce9KBQ1HkjLSC2Pep0h2HVZrojLB4rTU741Lsy1MfirL11u15GxVHhHPgJODIPE3
yRR+gkfbIqsmBMAheKAssasMRyC2MZZZuY5j61x4yMcmH0JTl58rquoogB83BQXyPP2YQP/Z9N3A
KHxa8vzam6mFsDMXD+Y8HkVgnBOPyjZp83Uk/pCMQ+NBlsHG6KP1kLIaRXjK0c1BWPTBkzlQ0nof
SVpptc3BbcSXNVbzauq68pLm/OJOutFZw/Vp9Udg+HS9rHMX4isf2pTfjh2CPmW48pLuYChNrPM7
kaBA5cZ2R5/8nSQZ0LTvg0HAG07Nv51GdJg43kvRjngk5PhYuxxmvCl5JX8M+G434kkLUIIpuU/d
W2dC/EV40Ae3L7S8nkKXfWHcI5abiEJq7gPnntwnOBvX0u4+Jjt56Om3IJ/cqgzofCRgLZMdolJY
/xFkXLxS27qpL14UfSIJqNctRyY55tccEcN/EHVmS40rXbd9IkVISqWUusW9jY0B09WNgqKq1PdK
dU9/hry/OP8NYQNVgGxl5lprzjER/rLRC5pTpps/TqjeIJqXf1CPdqsBsYXF79vVUI+nmhly30BN
bqu/c6/stdVU3QNvYjo23slULLPYrJjC91dht3inuenk0iqU4ZdTBQhdPDYGzdm1JCQhIVlIdNEp
84+uV/mE0eTdqg2nt4DoQM2kMnZ2Ix5An5DsTaezmbvz4mbxSWX+mWBJiMO992NW6BaFg+Zs0eL1
OZRhukx02hmI97p/gVbwbNfoXhOreFQoSLBqBlgB+2uvkm02Nv5mopRcJTMlOkP+p979q81fvCHM
11IkxxHxAgx961eo4ESqfvyVLFN7Z1CXDAZRSc4q0wbL3gM9AYss33ubVz8YYvDHqCuFkyN5peEU
YXcS6FmPE7EpqlTvk8EoPHfIN7LKC/aJgzfTidLoY7ca7+JyzUSY/1m0CC7JNqjONG+mENcWqclz
9LF8Ued0/XDDrwZv/naTDxGLq1F31jrx5lNTTK8cvb+XLroMUR+ZVkSWjFfdavfTDIMfkVr93p6t
f/bUc25PY3px+aNJ6Shy+880pHQBHGbMsadg+E1bKwYNHRbi4rZ0/+qxX6HI32czZdGY5QjGEnke
RjID9OBmdDd8DMCzwP1aOiuSaw5t4GHRhUGc4pBYpR7xZAF4jFDKZwwdwSrMpp3tOz8TL3MNdjBo
EO/nXb6vyvCJKGCEqK/Kg4BqJ98Q/Ow9OqVL2dEcEcn4m1Hy2kF/TleiW1LFUNjQ5JhwvuB6dcUm
Lrs/9SyrtaE4nlXO72pWahvI8IPehLGfx+RSW8F5dhQOYV/9CV6WV0lOmjZeEGTr1PR/TEmSeN2C
P8qDn8ptG1BQkk2o/icJrVzh7/jnaNd7wEGI9LnbJn7wmgn3w/CzhD+PNKYiQPiZsRuX5RsCZB/d
plCQP+U1Xq5HE2mNIPGX6YqvqgEIhlcZ3vScPtjxDODWmF/YUXANW9sEESAFHTaNFk9B4SWUVd67
Vuzm2qE86TLkRYZD3oSO/XUN0CHCOImHI9VMNWFWNAMSu2CobqPJi0Qo00QAzErgOHoQKkbpnNcb
qRERNSWqR1n+M/KRBJxqrXxiBTKHQPXAZ8xnFmTTiQPqiaUEbzgVFJBYAjjbLmlLOC5outTthbJ/
3JIv/hLYDrtpjEA898t9u3GK6MUQsDjnJFka2sOWuvJge7UFPzR0VkWNeLeJDyho6ZDQ6g+BbXI+
ru3dvDwdoPzM5T90PRHq6fIlLoxvsNDuvrPal1ahzSb4WLufQ9YkKxWHAp+yuubMTo+5Y6+VrNXG
rfxnM8tx+pqEnlX0HSF3peaOpK0y/OjZGPCLZz+kDyCS1tQEGmbBAR0UVEHKBNy9CUAn88s2aEiO
cXNtuqA8hHgsZ2jUVceZJmCJs1pJmChHobTl6KnghNLwh3qHjufqGBy30+mX4uC381zA4T3XBFyq
udJikf21S1Vexg8mmQZofbKriBkxhTCEcSk+SJLrNlNoMQ3z/w19G+zEwHQlnWHKwjriJMXN7zjx
aoLh/DoOERnaTe6uATVcOt8H0JGfaqM5h8jgYMBvle3PD8TDvoBaI0WLKjpCyq/NGqTsQAUA/Iyh
mNz5SIsx50SHuFqidVrdbkXtbIS1bUPSrAuA5FBw8DDxaydbiVdtWYAPvGlbAt3kiwhMtQ1F+Eh0
N/1Mjto03nnD0dl7aJ0iucxZrRZ8Oqr+zs92IHs/A1+tUTwB263NGlVPQxEdV/F2dMKfqCH41S2I
PBacVyCe4vIy7YSjbJQQ+momF0Y9m9gpwZe1z7Ye/Oca59ZzNI/5TgR4fZqKXzsv/zWtP7+YdBmP
w9CehnJ89iu5Q+HunquqC89dGZ6L0vigR/mZRINCsOt9Nwu0C+kMTHYgDbtJU2xn8q+2iEsAgrCe
Gov1M1NXIA2bIHSQrbfG2ayBFGeFhT+8tLsTuHXULMujISPqCTj+N4eHMNf2sWzGbO9EmrqJzBgH
MWxr0C1A5xoNeH9AP1tiuBrVoQkAHfcRO48iVc9MJ06jwv41pWV0xd9IJHq6JLWWeb01aXEnZfoW
5OnVS43H1Ane3UDam9SvaK/ZAg3maMOWa/qtypruKBQDTMXG1wdMUqGsoRzMIAtz7xabYrBeQf9t
fJuuSz8yqVTJRx4iKG7rCQpO+jVO+XrAkHWWaeydqacazD0kUnTG1fCavYosuG9JXxz60Hsd3IHt
jYJr41nD/OQErKAlK9em9nN5IYcXd15OENf9KcaVaqOmyCUvMe2eJJPGQ2QiGFie4dPvnu6PsqKY
Dladf9G0R5kt+57yc1H/cSzgvm9ffJI5wWImT6TDPYD6nC896meC3eiFioqQbkBjacFFBCKCOSEM
OGcryntcmdBFAp8YmXZrWuEr822k+eia9m5KUzFn01vbJMOl40/tgoNzgPhshV0NmxC9+0M/5O0m
Lqpzl3XlgzDluEGr91K1jMdEQJN3NotvNQ/OFlRRvCQSbPxIwRadnGZl23Gy1hgtE4OZuCBsugko
RruaaEptOruSnjRdGXBIXYZ/PKgy/myUomzyw3eRQacZEec+NEOEvQc78NDOF0Kp2Ny7iVqhx7ow
VlTJ6pV3c7ROfaYEgUWNYrXaZDLJ28m22z99NZA10bRkRzrs14ynnVgY98vaUNOvXE1ishDPZlN5
T4UU5Q4RMOpdji5FPjSHFAUl2wMC1Z7WteEG6BijbjhwCvaeWzaUcQ4vCIuOBEnHzxW/9xPxpsRh
0tVmXvgklWA07LEb6qbeERPC0avrD7q3P4TC09xYG7xe1kWa9WOAM39FxdgBOdLRzQ+/8Iy3b7XU
8LbgKtaKFlbqf7Y4WhXTi1vZlt85Rlq6Gg12h9FLPwi4JtHb8lmHq/RXECT6lEekFgHN+DAiwuMJ
1AMg5KAzUtARYqANIne9Q1PP4S40Syzj+KGultR48ZKKJHqeGYkdXmvbZK5kGfVWRxKO+vIBD1cI
iSWDAztE4yqr+2w1KyPnSEiaJKPeZKOd1EQpbhLUkFegIAvP30RU+znzbqHICKFlLGDdJ4sV6NJV
8bzmb4DsXA0IXvLa2vSwSznqyhqBbkbX3f+uuvZfbSXtquPUETTDjrFaj6NXvLdWOm/MeoBvEiS7
qapvRSr/DTFcENst//SDOjf0Mt7rUv9mWA1JqmRi2Dc+zpYWM0jbAjNKfgdVGm382XYgw0bDlvjr
E+B2pC6pfKPJP6y2qVURD2dhjHAGsQ8m+SsusnM42G9Nq/aeA5KuupeVAI9Sk3I1y+GETp2/dqOo
3aeZwG5tUIOqZI8IheVQ5ggUG85NOIfCTZLS7M40mFune1FxbO/AyizdHeetUO5vJzCfyfditpZN
CALsEnhb81O/G5X5FXbeL7tVyLxkfeXi0V5wyRQh0KK3qUDLyePqm3GyLVAcoceRhLYypbP9Dhlv
XJI3UBWYleuLTQjo1g5qoghcfnuQ2GtI+eD+ouYTxAiS8emIrAkJBcrVp/RSuwbg85INnBTxzCWo
hEzOvabCaBeslu6wTrWZP+5aHw19lCLk4CamYduBXaiM8JSMnN2Cj6nAtQn7o42i+qKG2wBqjCMO
O3AG7rRlud1yj3Nb1rSGjXRe5QVJAFH3Eibj0ygLonghdtFP1h28msZ5A8HAEq9g+jTZyfBqOuBM
lGPDDs4hxCBkPPCD6z5dsx+9RTZ5a8VE5nmRPNGrfp1z8QIBgti6Wbx2WHrXM1z3aHwrUdpZHm4g
F+d/JNPnVrYfcWR/hal9phcPbIhJCfDV/ICELV2pTDfbVCYfZa+eR/76rkV77DTjs9W1tzmA1zAm
xlfewIdsBvU5dhYJAOXr0A2fDH3fwvBAL8HYqa58ESMes0A4HdhmiNHS1DuPfPfVEH6aZtu8dHn7
oZuYRPKAuZUQH4xBhngwNphkA0TBYNFaom5MBw8FQXLeI6MGJlNj0j9qUBd7uysTvP0BVZVljmu0
M+NVm/7vFMDFg2HKBuQV2pCxQvWTtzUYBHma8to7+ADJcPLQxM576jiQZH8TaXhH10r/odf4KT0O
hjaDkd5pNq0M6ls/lSjPxuiFH1SgDsQfUrTl5zLLLnQ/nnqbmwnGM80lK/o0munTs9GkPHg/uiTi
ts/wgDVutzMnGs5WgQMND/dna4p6l5S22hE2+FXnPT10q/T22O5fzakhe8jlQFoxhd2Gve1jdABS
pzMiVo0i/SNxlmHvNSkW8GiMDt6S0qYlXARwGHXMQXUAHBs4o/NpAaxgvV80zH7FeTyKGPs6O9uN
+pXg1LuKsmnjtm7wIDiwuRLmHY4IbJtmhDNh2E19e5qHEUM5GYdQOKddHzGUHkuJVIC4bU1pjYUt
bF6B946I7ZsXZ54/xlC25z5hOY6wIOPaM7cO4O+TiwYWdi6N4tonI9PS74wl4Pug8S5mDqnKiw7k
0r8IY26OmJIf5yYKH8mgQVIvlze2qQ9E6kBPyNqrEUNw7Z2f3nFPxUhljeeG20qWBBTgyyhU8ciR
DV/xbJlrbNxWi0KGfuz4EHu9tZWxfB+QS9FHSeXi53t0Z8iBvdVuI0aYDRk27AFL1Ec0yvP9Az5z
eebMxeGbhWc/BdcoHeLn3BjiFyxZWLTT6TOVor1Uuviwqf+8Jnr3hc/gZCguaZ04+yLLogfHz6pz
3YXERiCXsnqSwFIYH1e0HX+9PAUjACYO0Y4stsARfkmO2K0gtpS3xknRQh2y0DggGsbn57YOOefM
YryvOcRdnZjNwzS4Zy//Moq8xymBt2tqUqqKCtxkF0bb3g3bY2HNxyxML51cjIntJxqnYGNwJTQh
JCtUOwVaesxaZkrrqaiYw+ZVt6E3zdh54myjRf2c+EyaWqJ4ea9fhobJV18SJZKretM1Afti9Q4X
7t8iNcJd6B67xCXUtscAEKTZCld+u4sMvQ1zoKg4E5Ku4bqr94rTHOo+TpGqPEhTnMBSe09t+mGU
MKrmgSXO+FIBC04/PQ0xDUR/LrdtVvI2NduTZSQvOsQSUufqq3B6jS0KLLvsq62sqlc/M0CfaEzn
C12RrHrkDbRv4smDvI7D7yFnrIipuaGPsJj5qCN3w8xJT3oYLGpxBElN2W816U7YRrBqtb7lIwW7
SqjqUa+w5RCvuWbfLBhPJucUHcqOrj3lOerVNYklzXousE4brQTJNFaUn/AXJDzw3pE/yUBdCktS
24V6TKG02YKQ9GTLJICbw8Vdih3vIJDiqhDvjtNAGINBtSks2tbcICsmHRCB3LLC/W398uWcMRmm
NUP+kCRtEezHGIMCQe9cAvkR3iFm5csqnGuEyaKD9YovJgsc0ws6976DhsixnP3YKUEcwHLomE7k
7pBoaE5rE2YtXVoSihn6OIehzw9TKNJ1T5I9tUvzMIrlGNER01QUSHcb1k3MRsxbq344gp+GDzD0
p5K1y5OrUtI39IgvBYyHnTG05xsjzrWuinqTR0hrp1YkO2Vkn3HbQ2vw5Ftq1YjwSBRJUAdu+nbA
fhV79VM8iDenDlNYpkP/mOTfAzG3hxQFU1Y34S4w0msukRxHhmew9nJLpo51Sku/2TYRLLCoHPOr
wcnDR2hx4N1A6ohyg3fPth7FgAoiG9AAhaZ6LZJCHoNSWk/TnFhPOLyZtWft2kRH+SB6K4ZS2san
gCPSHmDdtk0Fzh0fo3zZ6nNsT09dZoBQSNxbS/b6qvUmMkltfG4eWw/oiGrbdf078nFevRK/0Mwg
+cJWojd0C1kpMnDHRIk/m3ETPPYMzcDUmWcLQg4ck3xnWpODS7/FZu9VUBToAEymQbRzUL/dG1Ex
ubIWHHVYtEGsj74/1rue9zlnyUUZj8sfWrObHBpgtsPsTUfoS/Px/kg26f8eRfwDNYDAKFDjSNq1
0mygbSTOlRzf/tbg1WIBagwyuXC5JZ2h39OaFjdz1fhM06B/r7qAutObrp4xQjqHMcKMKwiN4UYA
ev+EwuZIt3zdJgyV2nhZHlvLPdP//ynmfHjzh/wlbTNn5w8z1J7mq8yi8r3kyL0nZqTDX2liZlXK
3Xpg/jeJT1KjXwiTLLKx34J442guzA63Y5QfEeOkWw3IYCu8eXhHL5+syxRYPN4npD18qrVYsFwq
iHzk+D0F8RkpxofnWBszEr8bXO+XtO/r9xTaSwxLo8rxDLaNVb37lxEAwsiGswJ64O1LTy4JoExv
jARMJFOCDs7pe5zXitJ+slfwHtcObON3dLPu1Wmac2Nk2bvRjBMjHPWtoNAgFzlNavzTzqgFmN8O
u1nn5bnWRcXTbq86I3rWTR/sTf480XxMFiaDOOryd99x8gM59+HarhhhZ1mpzn2JB7qdBsT0yw+e
04zGZUXf8/6T4W0ZOPetk+/WjMsDJ313PUGOmpCs14h43mNfsurLNTYVXErVOK1tf4qv/jDsc7cm
Vx34Exgot3+tC29j+/HOazP17NAXfJvSfl9Qe+1K7Tg4UGmgmPyibCtIfmN2GzWF+QH0ffEieYd0
Y0fhMT3BVePKFm71VofHuXQw9iKHmc351gnuC5/UAF3K4XN2oQhP9pFZl94imaAJ0TO/DHog/3Gf
/DOCQVHXuCxrdFrfSemsTug02Yw60gN9YqlW9ZT8g1iH9kE2wbq0aPJ1rEUHixZ/CLJzoNretsJj
eCHy4b0O8bFleiSKz8EdPNuM0yFCHTKqtrXRWAxFPHon9IIxeYvwS+kJTog8zxkB4G5p7nRdBW8B
99EKZ3h30JVTPxY2kruEQyCnBN58E2+zGcXsg69Ger2z/OENJWFyhM57X7PCKe0D2+GEmWL19Fss
IRZw1aEpUICRw1pK4YAEUbc+T7Er2MkaTFI/BQCCcG0nA72rWjkjqU/2A7u0fPMCp9wmFj9/afHO
ICYeHAc6iVrCWnymsKeBpPt6slj3EzKpqHLQM+kH30/Jx0P0hnk/+w4KIqXNRZqXeZAEo4Hvx7WZ
n1yLrHIEmeAiTJRAxIr+tZjb4ZUfsks+ZenRdoieF5Fpv2FzzI8A/yoUOKiivf5v5QjvJJvRP0qP
9JcQOfGD3U9/G2t0Ntqwqo02M+LxYjpISxPD7iZjZwwR9onlaTAP+WHATvwAA3JLmvX0lDIz7/xp
JkrNd1buclPAZzd2rhsheVqeWqrn0oCe4K6CEeioWd8a2/8ww8hHexlxftK0GWrXeltcKjsf3yuo
ads8Wk0br+K8LXdj52U4v9PuEMdYFMeSGCy7a04BxpjNlLl7idrvuSjJeTBF12xNohhxtRsv5Uzi
xZgleltNhfNm0MXe0KEetlWVgyio+luZYFDtk5vWaPCmxeU7eiXZZhZv+xoWPmVokhy1N7K3G98z
f+sLdxSw7qQ4OjQMVxCa+7e+DrKTLbmc96e6DVGpcskeoAa28EKa5Ng1NWFSRWg96FiE78zr52M7
wvi5PyXP3d7mSh383qCt0M76zUgX04VPzE4XGc2CaMMKrSZ54PggV9OyNQD1SHcqqqyNu9xQLegv
hJYs4BhIuiezat8lc/aV6KrywNyye7OqWC8tvRjrb9i9GXqZpSceUPzlqVeSOLREc2zvL3ch3HzH
0Yfh6/LVMjOqvWHh7/yvwVUVw8G13BH0Jv+zyBOcyg2hOPf/Oey77JHxEamLyzvH0JF5dmrx5/5M
jl72VATJ6/1ZHBXuNYat/N+vZGbTi7bb9f2Zk1ftrU0uYZ6AfEXcZPrBcLt/Cd/PuslN++X+LA9s
SIQ6uN7/SzC1L5kFSvP+TCn7p2lccb4/Cz1knr5llY/3f9iNHC8Tq1P//fgiq4YVBqiZIxG/98wB
bZ1iO2BL5BL00Fk3AyoLeOV8FdMsMUUa5sv9EmRV6W8bkogpRpeLq6Sxi0ZunvtXm6zMDplkGHX/
t/gtQOtaC7hj+eahHp1TTxznf9cr9s38HCN3pTHMxQXqIy5BH7zd/2PHGJtrF+nH+3+kehKBkkCg
GEIB0mg4AUEc968VrqpqoR3OOp1uhBs2QKWgAblPKGjtR4+17CFF1jDEpf+sK/Z1ZufUpdH0PJvV
GTBifSK81tu302itvDqkYemx5peRMm+89idLKwTkHCz32BSdt3H5SxFr5HvLCoO1RaHBqhQ6qLjG
kabeZIG1thCgz1OOeJDhdkv0H+YXCAgmHhyE8ymZ0DjTgTlCHlPGLRt18uIVhGIBrnnzlw9SfYk2
NF/jeDyAwDWvRaEuSa/h9ygvW2HE8+l0RgQ6uNHrVMZ/M3b5s7nc1zQ2BWqoTvADon59/5zEw7SM
Ag4dgYQb4l3Z4rr50xt7kHiiNVd93s1vczXvArfsdgKI+H+f4hjMYIzEmXXeVYqEVn63JOaEoBzj
K7V8dxdJQjvRoFvPPm6hLsK0c/8QO5cQp/nr/S9U4QR1Hrn82LpPbpsYN29ZKSvOMOt8AOcUMj6S
k7z5DmaVmIH5Y13E/c4zI3Oxlns0yNW09/Nc3gS60S1eum6DdVreOlxMh76TqDuB0dyXMtpzzqNF
7Y7g3s3ePDlqtCoEUi/rnPBaaCkG+HrMbGupo+wNtf+xq3NcZXAn4qJkNYb8Yge0FEJPjLc5tl6L
oWwvRoEiOgj7q0s2DYZ0gC8lt7CXWDMtC4JqbEfudOtbazdjZNeCrTGxXzEF7p+xWjKOX3YFVRrh
Ias1mh040bc2yMOnmiDFlrnLME9vjhD+lbf2kX6+dyZ98st0B32xsxkSEFaIDAwA9e1lyHhZNGFh
6zAs9qyMaBLNmGK+JiI46/9oHxf8qKXY0/7GP2/OAIeDiIJS0wpKQjcEmpY8WKLb2vWieUidCAUJ
A4omsLIbgGl/m9ARWIOxAjwwTt9jwp3DyBJwbfSUGO25U7Z5GWXVPitYz5SxE1bT+CfgUPY6mnG2
VkUFEw1i3ApWjWk6x8gO7a3RvwsPidDslXJP/M56UnB8k9Rx9/EyR5N4qbbCd8NN1/rTzS6+81JR
/c36n0Fq2DoYq+xmNhz4Qv8d7wbOIZEc7JLyIqrL9kUbf5DmeK+NdpEZymhCRpFynqJiLwb7VPrT
cBbSf81KKMdMp9NDpnFMWsvvBGGvpTtIye1WKlwvr+YrggsygYaLWdev2FHN2/2DsZnEkn0UxMn+
Pv4zq4RVKKHRs/wRoeRiqOUiGuSX+nUCmbm6MZm4iQrvvg+732Ven3mzwJfBcqJziJ61/0bHGWop
3UDh00gMw7A7YHU7KLMHNjm0HNYNkJZT4Ze0vfz6FmAiZ3cbfLb8qrmR+RhSAOGSIhrvw4qtEnyv
5++zFLm6oD0jnbdaAfSLYLGJzmpxtzDoD9vPvjLMtVRYmaIp8465pn3klXlFgkEO2yWujdfOLMx9
itF0lWdb4qqmN3rtBMNidlmrqf9SFRaYXMT56f7tslhERKb53kabWTf+zi/D4XU08q3BAXoXGpqT
94Q2xLDGaZuIlA268p8saeApnp0bKS/ObTk2oYW9cRubTwyGj+aUfGrL3YypGBD7BO7NNm1gEmCa
dujKvBs3ZbHxQ/lsZckXhLzH1p3LK2X9hbYNQnSZPEKWPk3Ifsns6375ZJXsXeXpV20/0oRobxzz
0xcY1ND4kBGAwEaPgIGnURCuTNnvZ8/kR9fGtTU/SgZaaE9JEHLcqb/0uuzBMPOoKNDQq7L5qGwa
rTRuUE6zamimUCleOTxREM2rNr7cPyTcRpup19e8aj4Sz8sv6TTml+j/PyqpeSvK00M75men1Ahs
7t+RL9+me+zVKXGl6dBtyGHPOSXz6UJIwhYwJ/QPiQ02OHTQh8raOZLUe5owlK1GeHDrkY7gpc4i
mkilf0rRXW2rJcTTd9B5Keb3MVbpZMZS0gWChVMkjyI+KnRiZ9pUDFVpteyimMCaOB9aKmcSb+9f
8NGD/vctw/J9Bm2/YCR7/f558njf5gIGIdPyz8xIKcoyZR1Zc/736P45pMb5zp7CczSXA3mDfCBA
K9uySf2KZPgZCave3lN0nHugzn+xOvdEnftnAXyifLk/75GCuek3572QLEBOLS6JQV7QPHfaenNr
nf/qq7JbM+KK6asU5VsfmYep6tNnUWKd7PNpa4Dn3fkS4VNH82Q9ksO00R3MQdRxeo3CMdhIiIoP
JDLq30OT/dWEIewD7ZdsYYF1ILig2DrJXH7xYq0VLOHfHAzJ3UZgfS45n207Gg2oCjmf2RRGWB6a
9jlS1R44P6K9WJ0KN2kOZM7GY5Zt5YCba6KdV7uT9Vop70SjBJtrY/nPUCC9B3eYI2akWfiYdEQF
m54afqdPhtHHv0iHhCgOkMpODOvEiKG/jrP5D7L/hkHV3sq6qxkK992KmM8Uczm++DTXNby+NRp7
6sUR8DZv9HnVXLCjiUM1IN6kIEEHRRL8IQ/D33azKzvF3IYx7Q0mOW4h1SRAmPS49ZnD7udKbm22
y+86/yS3ZBncec671bh0XT7nrtY/TdbChklV+ZQjud54iYNloKnSfTpVzmNi0+JgBKhXlhnIozeE
LxF6+0NUO/Hagar4WwTvYmKkrWJvXTc2E6eM/jemk2pr1OMXubW8elNzYoV2b8ijvi1ad9TAo3FV
QriPLlwxjl6Ado3afhJjuJtCrryIMlpLXJUnG/tTy6AFM4Wlv5iOf9B9Df4aiHQm2bOGM7neDLbT
f9JjI4EqoefjT9AD6/5T81ZAG9K7lxSb1E2Kbjct35m5A0KkCtwehkQcIsUsTzBc25VIarxFKi7P
Y207767xPWWy+mzSPj41zOxWKtIQ/fBL6oIWcJY2Pm/+bkQ44xivHqs5YsryK1SJ3LZ03HdgAbJT
ZFscI1BxqZQIZsVr6RQS+bPNJqcY4bXBR+QX/Q4qnH6cgwSZE9nm95QIEi4z+g/j7zlAW8XouIY2
gSZnmBSqNuTdpXJe2ibksJo2Qu1m2ONLoP1jnBEt7HULsAYpSqbLZEfq6mWsg9+s7lCd6F4g8FPn
JPOmfYuwjPzkpVU+UyPS822eReiT/2cRwdR0qGc4FENGDRBcwOVaZVFlH2VSoSy1fQYQ7qhQQzGB
I5TEQ6j5L06FfKQGch/vj8Yo/Dc0GkxsWyHnJ2xv1Uu5SLRIUBm8AauqJZeoj63tRPNjqsE4KYmB
L7fEtrXo6aErSs703wCqFKDrI+BRHszvfixWQU0+RjBwXvSm5PH+waU+2QBeah8KRQyoHBa821AL
jGDKfJOiRrBiWifLct9UOemdHQYQrpEoQNHqfXQnqN0g4NWon39PncI0Bw9s5kKTcX5T6NVWPULI
1eAk0Qnpc3S6PzKrrN5WKviDgpTkQU9/TUXLkL0S+IgxcZ1i24pOkRVEJzmYi7AOF7bNfOFkLh8Y
2eWnycr9o0FFJ8Liv8/839fqePo2R+Rjk+CbBHKT42z2/3sky1cXz+YR/iUJV8uHyULAl0ztHuO1
cPZQBKlFMqv97/9G/ebtvURtvOUnBb7cz4mt1462f/IBDGJFz6f2hH/wyAB7iGz0GF58bmK62wWY
0qWQYy00/LQ8KaMrT3WHP7VNGJxmFQMad2wOd467vxDe7zB3M0hzIJxZvrJJQi7JSa98ob2VPRRn
WZHCF4xRRpOL/WcqxPf9WT/V2en+6P8+3D+Xudll8M1oZ9orwB4moV69cZKS1XQq0aBFDcDHqRNA
J6MJr5Ar8xsm8G4V6z1RedPp/oEERVyNDlQUp5yPs2HQ6eOwj2Gjeyia1l7niT0c5NBuWqysAFsA
vc5ds85li5k0SU73i3d/hZI47MjMUA9OZQzX3ojCTUh/9cVIyNpKh5Ezbwm2HJknhqaprD4cq2OC
qE3vq/f8H0V+zG9etifaa9YVzS1GATFtfWAkQIHq98KHK6Mm+1W3pThNnT569iz/FoWzj+G1/hMm
qhesJQT3iCujbhrgiGxphVvGJwmfYP7aMtnWWNa3Oi77VW3o4pZUyWPkLVoxYh5fAGWRv9GM+pr0
oE/6Bs+yi0tlJ8QQnysBJoa3+S+7IEItp9d2IB0mxIvSpSfmQ9aerHj7cRbIRk0GvUezKh9tzLlQ
MubiyhQz21hBAJ4Bnv26ylAnJvBaOCcyFMy6n2wQG5Uh6xkj5bxVD6pMGa/TiluFicM6H8XzsRc4
zurm2WD3HLDNPROn9dt2YmBE1F9DAlcjm9NkXdDgh8/QGK9hlVlrPEpcExM3IrgPaodSnhMzL/eg
MlKWkGo82tLAEWhxiCdXGFBjZyMa74Nu35hQRvFrYS1oMoZtxsghy2JEWYliP3PN446uXtP0h94h
Uz5jQOyVmXMokpH+AUSSTW/z19NflJvCwY41mVm6tzz/d0DE7kPk+sGzFY14q5n+5bl1diZ7OpSu
eEor1azRGqgXeB3tf4/auSf0pgpOVTe5jxnuccyB3doyJ/NS2uNZejgooqCG7RE8Ufu2DNGYIEfK
/1iaJc5UJhzbEfgJOYAPZmxztSv8eyP0n1iO5//H3nn0RpKs3fmvXNx9XETayBTwbcobmioWXXOT
oGmmt5H+1+vJEQThWwnaaxYNzPR0k6yqjHjNOc8xXRugePXo45zblRopeVY65xZ4nXtIFI4xNyFw
mcri2bHZ72bYMzIz2aeld+Tpr2htQLC1BljXxBjsh34O3iGvXeP8o7VqZxd1drfXlLIcD+YqTuJo
KYfrS+pFoEDlkK5rxq+Pjq2ex5Ykm8yTK7WAkvwyznYqdZNPgv+KbvhwPfdMvyxWowGi1ByrWzUJ
JA5c0U5YM5DKMVzp9j1MMG9Nou33LQsHPk2++qTa4IyQycCwZNzPQ0UsI5E7YWptbSv/m5nGR2Mc
k0JK8hZ6daoo+6bQ3PiVYndfgwtW6F/8oBsxIdmc89Es3xjW7tpoke+AHH42rOchj8454wQikCq9
j/kYS9z2aGxzmLyXscYTmRBOSMWfWvC4Ktcfj1WaikPa22rbN65aV6b44HZCVvEkbBU9oe/YaMBc
XGe0S1ZgHWVQPOWx+Y2L3DyboQHt1EYKE83tn0AbfBzi7FHVRvkc4Ydid62+q8T5Hga9N5YXrxxA
/gcy58wyHvDOgZhXstrBglhbBYvNMK/NdWLiaHLa6Qepkljbi3MN3Q6pD7GFCBmidcUx2au63euy
/HXYILfOfvL7bZ9l1Go0OjXI1blnKNcUwc/QrQNyUdZGWD/N6Fz3bHcOTC/xxI+mYM+mqgPZ09XJ
hd8LKqPKoF0uFvQJkYnfkERF9OJJBNNOzWSaL1KO2G/Jqwrnv9r7cRP/CdqwvWs1kK2qCdqd7Tnh
YSgKC7zKXT+X3T0ArmZdYERf/iCPJ4AXnmYZYgOQcf6VV1gxh8wCT2E33SMpbAPosFUc41o2wrFY
xZqXKtBIUCbEhqt6avxdkEeAsuMAotpEolpc08ZjIkc95OJXt9vpbppb484lTqkrQhyQNsxGfO1A
onAwoU2Lv9AP8+CU1DghzgXd529lpd6HXtZb4Ek2Q952zy0BGx9fBALO+qWs8g5x9TGzwwY/CUV5
pWqP3rb27jvGSnXoPajswUe384BJTN3D/JriKT14MXph2TLUs6lAXM2Ht+0CC4Jy4TKlcBZ+K0SC
W60gM7YtXNOoN9hYNN6lcMHP+pZ1SLAAPvzzi1y1YGHJKrPPTTjACA7ifgsXBptElWZ7KTKE8So1
971LMIy2kzM08poNH6Tsf35JKUWMUZMGm1/9mj4HwyTH7lfnfWR89Liz03INAeYqW7IjQw0xmiGP
C8Qhb55IHSi2THu+TCr/1ypkF19vSskmnM/TmDu8BYPXHPEVfiXYDbdDk6Isjqc32TnW1oipOwFx
XZxYraNqeuP75myWfCNgmoBUNeoOLBu7D7djek1qdqXdV6Vjpt/+e1UKdT/zSA5+9TAGLJt1iq2C
+WuCnhf6mC9HH7gCrqGhgEMM67tUcvwUaG4LEibekGyCMgbgkmUxid0e2JzG3gY6J6LRMAmgmRj1
i3VMsN7aK+L43vWTR37oIIFasnjJuPVKFPz4k26wK7+d2Gi/SsEXnAJvh0MMHHUdo4CS3gCNSNvb
StmPlkiLjbDhG4AHdVxxSE7sv4cVy+TmcTAYCRPZgs4lRM4NjWnmprP/iiiAMRaVZKhFAfpr3s/B
rv64GcF/tSu/DCFuvoh+ZBtZHHi47q04fVNdeTTz/B4fq7jrZIvSA/FPlpwdz5e7dAlZdgl/hBid
IbOM2ePGLskg3S+jhQZ/U/I3rJbYD7Z6cxH98KMZ26xlx5wz+DzNvvlTIUZYO458IgedQRVvLxFW
1AsV5odWQjeRrv4zgqngg7whlUYcY1nyUE959zJ4gQ+RJnwsUvTI/C+SdKFXm6nC5A0c2ZOe93PY
fqEYP2i/5nr2RQMEGghI7gJytuPodTRkeI5mUPxEMn9NUhLTJo/wbqgULIA1PjRaVjPErZDW1+Yt
G9wU71RrrFmQY9S04ru+VOvQCa5JyHPDcdHYGG0aaAErXBVoGRG7REntrSLlQTacxLIwxE4eTXtY
Cmu3sS5wBFCcmWeOkI0ICTdawpCmxOh2KugN9IpcjmVEtxYzLKla+2UQ4UVl1pdlJ4Cbq14xvhRE
viTlrRPhSzrXbOXzmQWcA7KIQCIWjeZL4NZvEcTWZjJ/o4p2DZP+Opv9T4vNC6rl9MMGSZAaafPc
weiLZPkEgecZIJtBMKD9iTfTWZseo6klIYPn0Lfqn0iwW4sGYoD6YtzQJFw7H3zJlO8C1dwhZzCP
+GP5tqd7qZkYDnHsbYOkdFetsNENg+YaaDnCDL6YB8DSCiJz7ebU9fOR9XS+MjVcLsttP4XJdQE2
aOYqch6z0KWq8FmBy+JoED5omjw34NrLXVBX92xRomMa5DeFqGL5u+ri2JmJ2t1S8FSUqSb1pP8R
dhj+SLbN1r5yn5U7Mf7yeIOZ3n+j+cGx0E6MoZqzTdweoI145UZ0F4LINddKT1EYM6PLFZFI/nCn
nc/UjE5u5yQoHsK3jGgNorLwo/sNKvtBX3h0tgiSCL1t4i9tYlPSguw33/nRIS56PZECFJXMYXnX
m/uySxjlEBY8RxbReYxz92GCIwQtDOYfII8a53U6hGdv7GCAKUrDLA0OCaqNQx7HOZce4b1QwbAd
j5+cOfbO7j0M4O1O65mCMyP6N7HwQZUMilLHuDMhMZA5OixIvaK4Ibpy4QT6r2wASQWgDDxAGP4w
DJzPi13Mjbr7ZELnphPCwxjA15wlFB1ec5kMPtzabf+kVMSFW+hHJnrPfho8aIv9FhqCjRnrEFca
4Y5j0dureTZegWgs1u7h0c4QslSCZPvml7rQYVF54v+0VkmtCeYmPc4P270zk1fktHzzdvXRdPqO
3BODWT/UdkWYiRLM2BGfIthr8/pQqHJX3etSfIuY7N/IvC+ImSdygP4Ab9lllM06iViXMcg8i1JD
jKl+w4Wh3KeYv/X8MgR/WgTWCFK4lxxPQsTXPaYJcZmWsKDYbSij8jfNJKiyRcfHXDE3RL7JGwoW
rdzE/rzGgYK4TiNNliK4ednwIntok7gg9XpufDKSR6XXnmNv3aA+dtIdkcESIWD6I5CxwdxjMqZE
ibeRO/+gNHxJl+c/yPJrJY18rSII5ZoHu+31VnTmPe+I4tjJ522DTmgws09QA++Wd4xwUEpWOlpL
egrPYcAYcl0mQcToEYGBZvBhE6go4xDXl8YkzOBHl9nWRgxKLgm8tDla8oqGeSdFBIe/c3d1aK1B
oDw6oXgffUSYfvJBzxJhAniKq/lI3/DL08OLXONELjgpPJdrsivsj9CFmTd58CabcxMJCWf213Xr
Jyk5KnHGJYV/ySOC//zhOHdoRjOSWxCiPodF+zsW+86X3Kr4w+AMaPqQ02zGXyP1oQ4wAOIdhtfS
XsL2oXMcpraTzRDV+LC67GMAtrQE3Swn1baKcTgxdLZ3NZ2CtEg6rsrG2TQaCWYkDbBAI+N1gaBp
fuWVfp9Svq45RZwP+cUk02NjAjhB5OG81VhTa2RV2mFjV2ei3vaT84Sg89v/68Bex1mMSD7B8z5o
B0MDubpiNo+Vr06AK+5Cz/rA+urvIWXVWz9XMA7Njoggt1uPtY+uwH4a/O4qAFesxxQclE27Eoy3
wJWgaEnMWKdB+JXgC/dQDIDpp35qGTmH+suPUpYmFXVDHPZ602XBDe0TCDgcwpin1lqnvEEBmMKC
05vNT7oe3R2fFIWDgViyh5T+rwCUiM0JGzZqPDE+h/IvGUjrXHwSTHxjtQQZo2p/U1U8hRHo+zQv
tlXOsKIVwGnksRHtU2w6d05YvthR/8ShZEbRzsJnQ6WWAut5pjDGsPNUdSNpbdPJzNuOEnG6cMre
FcRgOxUH6JDItRmpi5VPpyjnmjCbGl2Y5pm3jnPjXMOmAKAQbQiiY5Vy7aTA/JvBRtbE69FryGlm
psQeP/CSB3Ku+V08TtWYwzws3jyfA0AbxBcXFtWi+40I50HO+rFFRzGw7zPD/LdFPbuFb/Rs+wj/
EXJ82V3z7Q7WtQ15JJNqE7rEXxgznzu3hTEKgxBv6lPBfY/z4ctx53cZ8ECElsAKSirDMFJ0mtWq
neY75pRc5PBlAtjCOwvR7TTaHwwKAEhzxrX4YwtOphStckAQecBG3ZUnhxBvgxnDXMS7wuj3Ebly
TnwEyHLwbXXLPqqI0WjgDMa2iIZLmwiMZD44mMrID7NR/OlMIgzgogXbmSiOlWW6Htxmqlczz7qd
Iyi/mw5nPn13RgF+yVS5R8SMucYrjoyaaiAusDJ8EFEZUqxD3N3ioHhPmp5urC7PvWwlnjFeG94Y
aVcw3XISPTvWQ3Xkv4Zd4+wpXXiYoAzpyi2Pnb8b/e691mN64KLN0NufO4RXq0aBEXGM977rD2qA
lFpheN6mZnFy0X5uirKl42vtecMJN67NZnidYmJk/pkHxKk8hEHLAjFFhg8Ynizm9LIQhsFq4AxJ
BObDOG3PKnK2ZeziDBlQnAT5MTOD/j4eME20f1TT73M8Iod0ILkCEpJLdIZZH6YiRIyo5Ldq2mjL
UbfLUhhUEEbLBdg/jR5QOyBDqzCozoUHKXQeix8vXgoN9IDrlgN+PaX562CiOYmk1axVf6wWl5IO
YHJoH5QIO7l8jFK2AXTKA7LKBhQgs2CGTO7zMBJKRtAS5nHIHcgF5u0oaGcmivatiJMcraL9UAfi
PfBSArkEeifBboo6BAFAFB4MLWnCooPrggdx2Cnt8RHdpQqBGwKTq/0wwfW5U6I8DX7GqWMFiPhb
H4vI0KB6FK2xa1xS0pCS79qp3hOPhOrUysi3yTnHKgc5TNKhNOyiA4L3c1ARQKhb7plIphcL/W5T
AjpCyM2mf8G2Rmgl3NrZ4DSM7+Wg+AThsSKHof8wxwaIIAURaqZt7IuAhVRIemrCkr8s3wMGyVC4
fUp0+yoHoE95izpXmeObZcNuRCkiAOW0+VYpn41NnNx3ZFcSerIUHD6TftGSqkusgCGoU0Ptb1QG
5ZMQg1eLOnqUfXdDi17Z1cbmdoFoEdwBUyMwr7fxx8jMWCcFxBrgNiBkHZMVpynzXWbBPA3C6SEO
wZmkwEDy6ZIAoT6G6CH5eAAhSsu3HGU5UmQnpD1vXMCE6HENRlXXmj1cI3pnA/Qg29ljj13Wif7M
DqWWD8yiKxgi4u3iKcB2z131B+3E3p+re8OJiXhj17IpTUst/IuB2oQHzUvSXe8Y7g6hp4EHuii2
6eiFB5xz1E3kKQauPtiyRfRobBt2yVNpyzffDzaVBl/ooXdjnffHm2uId4vxUoIcFyPkgRheazKB
sI1zBBTMHj40+99ldcOUqgEoNtuXfDacjZWqD55nPyWcReBvItbN3NJGmSQKJvg+uI4CCHTKfpMD
fqrc5F32+MyDXa+9gr5PI5rOUq0AwDF+9brhJQipTYFHpUvYIalbwY6td8EqkKbJbZXc91ynOLoI
bhyX0KG+JmyWJZbEJ8drtxXeNIHIyzHExc19a4fk9YQzuMISwVETYIJVoDZQX5xd0/9b2FO0L6r0
Z07EnYqbjltFequB4Rm4rHo3l/JnqPmJSzInJOxWZlPI4JwOIiPEkP5oZZhbCm/k7AEiCKUJPNtw
zeLC3FZJQ4g9r6JdI82CXgoP3gleHdwjd93UPJhkEhDS55xpIDYN86g7FRUDPa1p7eJUUR5a4c50
0htJLWo1QHJcgzB6/ocKMLXVNhTxtHdnc+eMoNpblkFbieB9nZdRsUl4HdfQCtFauN3V5RV0uhfo
Mw/N2FogkgyQZJWXnLg8Tw4BTjZ9Y+uNS+n71wixnFpEZUP67XGFNHhU2SB1S9GCn9ZmfLXNhai5
iHKLQQi+sqlkkdf41Ru+ZagTotkmFeZAjwHSSo7zNWA7cYQrcG188gCYMWiEsNSdxNHCoA1gDcSJ
POdG8oAlpHkNRtHt04FMoo7l8SafinNFDuy5DL/I9/mGaXa2dDm+ptNbiHoGIyN7Cn+iDs9yACdh
OiP1Iu8EWrdbso/x0mNoJvdTnlxZFju3tmOFYM2+2tnk+jhtfyI1bhcPebJzw+ynhYalm7J7Vj70
YtclI2Gpp/vUusWmRAfeX+wZJSPKJvqYGWRChXuqdsQPRcF59jELFlQ/MJ+TcN+J+skzIcaZovlu
kXz3iSI1oQiCk2erVRWRjGjN07aO625bOkt+AV7j3ErgioK2byfim+yw/sM9c28Bjd3ooX0QXb7z
olwA/eSuLgGNbd3WHLEkjGRVkWFHHI8ONp1QH7bl2pvQH9tt0XIIzArCaW0NB6q9D9/vYENhloU/
5Dwi/2o3ZenHVKu5vW5sheQZDZnTFD9LRlhM1+HY/R4R7p3MQBQlqDnyTM7n2AdDRnlyjBlwb+Rc
k7TT7MECMiACq4mDcjb7nLS06CnL8k3fRfW10xuIFTyY2mlgTjxnpQ91OpD6WJN6m3cDI56y2cd1
6e5TnunOddA1DIciDo8oENw9I9Zg7dHqG8V7HN6ZdauPdpf/oib4Yltzc/lDvgERHKgj29nJfe3Z
ly4ag2ld1e1zQtbEKgrrx8CR/SFf9iQDdg3Lr6+qCMW2IZWz52nnbcxvw3g3eyNxQpF7KMZFPtcg
TI+t4T4WDDUmZCme7drsVLgjmfDVO9XZ71wHhLwFBI2V0QtsX2vnpNB2zAm63hznJxUhh6iE3Ie8
IBA78d2BifZAnmdiTxRyBCwU+ST+YMx5AucLFOnusSFxQOO6cHHKXsdZmwwWNI8YrCq84S0ElhKS
dpdvpF/HJ4MnZG/jMIBgc+tj8injFiOXJDfKphgQMkQ00keIHFC8d1H5U8lmWxvWm/LjjkOsZx5O
nV722FNScgQbxDfLqHPr11CwbGbmsVVhlxi4CovxPUvBL1HwEzOw6UV5sK3qJ+fOATbDKb6wg6vH
EeLVscyyIzv7rRNkj3qIHwIm1auENDSc0NyFZWbcD7N7SxAmrsYZ8kNewrIJNcPPqmPH5XIJ0+rI
LebgZSqg6D5AFvctmv1iJuBK+PoxNoXapZWGHnqZq/rDtAmezjGhr4r6bCXpsI05XFYiQSpRGOig
rEOJXG9xSkCrZ/pl6OIyeuZXFULTMQx2dDPMDxUUyKes6pjkPFLAeQq4lpAfiGvbCpPRv+oANBCj
BC7N4Wfp0fH7wd+ciTuSChcng89EIrOV2ht58OALpPteTpAz0WHvzMYY5CXzTjU+Crbwt+xA35IH
fh6Uk+8cZ37PhvgrLWoQ7zUBLzKRbHwn7sycU6gOSWGi4q4Q23AIeul+ztlREPMAgMTOLrhzWBrL
lW3CTIoq5p+BwRanWlgAg24+azPHadN3R0S70S5VDHZr8knTOnhwTckvkeWc4qq7Gj3nmKXdQ1rG
6cE0jCNAXTC3khF2mZeUx7L8HBJSyaah4e+GbMXPbTHYzDNU+3GCWqCJ+5dp9s+T4EIl3mZd18qk
c2iz8zy5ijmEDZYcMPWJUC55dSqE4QR0BjHws3JmAcmSBDOb+NK6cbYRKOx1WZuXTBR/M7gjD7pp
iMJbxplx/SHNsqW6Zn5vv3Qk1F4TJzavXdzm9xCW7xBSFMd0Fi6Jfql6CafwEBiMDol5RNYzH2pv
HI/GANHDQ/DqdmQ9srPmMhvZPycjhgKG3B4eF7MiBHm0Snebouh6lKVSp65tT761SbuInTmP/XYe
5KUq+k/GmOvU51qlCX4BqlOsi0UqE1fvLXGSsLq4223/wx1RnPAD/5X+LpJTuu8l1E8nDYydmeLJ
NyeFmas/NE56Gd0mOuOMN9NPeyzQL1cVY4w23XHGnTCTwyf0WXmSCKq7etfY+oS4+cvpYwQCfX9G
eMMGCLfGfihgekcEwDklMqsiyD5Ex7KTMM3PKbbePRPHKwSoaOWrqL8Zjrp0HvZAOEvkZFjlKdaA
OBZxwDlqWoYm8zVp8CuQ2k73SsBlOT4bNVtgwk43WWR+slGS7BWIWTHdOdnTnTw2+KH7yBgR9Cgw
zgzW5kzC1XIa55hF883vMPUE8pMT5SP+9hVhea7N9R3Y7c5dUlgiae5QGxEv16n4oLnqnIXc5/oA
Vf69BGP9/wCx/1uAmPXP6/Q9/o/wb7n5bD//9Zf9Wjs9fObkjj39rbqvLP7+V/n7rzb6+691WYTl
f0sU44//r0Qxw/sPIgjP8m1pmLZjGOrf/ztRzPgPngwL3Zhj+Eo51v9JFLP+o/C3Kt+3PP5x+PP/
/pcuuzb6r38L5z/I7Czpe6YpPZM/6vy/RIrZ4EH/W6SYJz3pK1QPNupjy5WW6fz3SDEjajXKCvSX
JmEBoSHF9Z8odGPQ7veYvBR22/x1LW6DsrJY08xwQOKpYyswMNMF8/YIyqBc+9BijkHpiW3dW7si
vUtqVpxAglNenAegJOJhSIBPknA6peIBxKoJjiq3Dn64192FK/k0eVa1CqOphhM6O0cvYgAj5fhL
A9Kv59j+DejjzpCEoC3bKX6GrD34khvZjFy+E/tFdzEhkiSSEgm4aMuKHcLTZuenEn5t6oMLDt35
rLk+XmorPObN6P1hE0kmoGXuK4DWePPnjV1xDCiLCjzMF5JAg4yDpto+8SAeh5FaYgy7YyeKP7rv
40PugUmmQ77zlLHQ1lOm1qM1rw2GomZxgSKcHbWCLoHN8SEa7PsU9gX6WKJl/NqkEUU30qHWWtfk
XALKq4N9U/nljqEUjXyp3yAI4NDqwK/PJhENdoc0vNFyb43JeIpi+KqGS+RWbRIdhHHwa+zlmyVa
ZnedR7bViMgcVSp7MnfjxrZ5m72PaOrSrRMV8PhCIsJEecwdApqzcWZ6qmJjZxDBYGiydkvLR9ds
0EHk+uzTJyz30WsbJe2v6T+Lsb4JokmO7CHmXRknX7SeJHTUDiqMoRaA7f1taQxXsuyBOgLiOPvL
L8pmmxHjpHmIu+JOZMr6ykkXwlEBCt5OFAknqA4TaW2CCU6tCBdrD0F0hZ6fVS/TTdAAqHaKIMXn
tuqk591PqQtnJ2beah+7Ioo2gUtbEhZS7dtynvciD9+1W+99WqEGwiix7XVrkWpQNqQDhR9jO+9C
7r9FkUpN1ziMDdqKGIn86PU0g37anTACk3yQgFxXVnYnoq5kBSlxUpVSX4wOpbkcKU8Er2tkcO+j
9PWpcc52yKSNJTHHOGEVaNkgNjCYQCbCOsqKf0yLLxn0BTOehYVvzdGtHL7rUHy3w4EhY30NTKSo
sn8gpXY6E63kAqst36bM3yCK/osv/IKZ5j3MjTvUecXKIClC1cABmC/WznDz62kB1KdXYkZRp1RY
JIeMvOlcX9Opf5/6/Ff0f5AjPYaZ/Ro48VPRJC+DM985iBdiUktB+UmZfE3WeDF6b95kki1ChPcs
BfczuQGDRsRWkb76aExWyWnO3Ff6PmOFZLMkv4Mva87ulWODiQGAgz99Lu9wv+xLbvxB2KuD27lk
NjAmSVi5EriLueCYq2Y/Z0xRPTd9VL0DMe1+6ONXwpNewEb91K17dWvgwjL+42l9I/+tA9Jm3gFM
w5HLAvspcyBUaQx+YXPq+JqJJLdoaMu/1QjbI8MNe9IMbaG0vNoklYI/R3riTADzEesFIUyODhRl
TT+SqpiyY5aXZpav2QgNKaKvrX33wRUk1utwmFe9gV6SR8ZYGSYBAUStbd0UZWfFwQOHz8FjLshn
zoCGzGFCznGMahZJ3kuckBmWk5qzlrBl4G1l26jfD+GMIz/wxyWChux1XTbHwSZBMSn0G/pMVoJg
HQAvjRccNhzCYnz7p3bxIj9ZlQrjrWV51KvEIiCfhJ1ogE1aBnNb7Iu/lZwruMZ0poU9HI1pvo5t
T3hUlR51R9GRGcAFQ6P9xg/UDY513+HZdwOm8mFcI8mq+O1G/eLh+S2zxNw2Bs7NltBBFzGY31fQ
WQwI3wxx1gNqWRD7wuq/8nq8uAkv1tSx6YRF+sMYg0OsjL6au8Fzx1ORIZYfM/1m6++xi6cXHL/3
LdBe4DbUSXORMTssrXVv1l+pgz6kCruD6kMCjsyy39p2feMxcHYgm27zjFybJvcSaDpGpIBe2V56
O39RoQj2UZh2IB70YZAp80V5TJy+3HVehaxfmfGhcDumv8ChcLfbmxjvP3DmuDprAVa+ccZ9yTQP
EiNmN+x7SzBZ/eSoqUf0Hn9kpY2coqyYCfgGqTEYRdiirH28rRuRgrcoO2Pcxqz69t3iQR3m/lcH
kngCZI1QQ+8g0hm/mVO+FzYrqXHM/P1cBd0NucQfD2FcWwJatKMlKsuoPnEQsTIy0xcrZ9LjOvMO
kAUdd8zp1RPR0OCgwz3yt7VwrCk7/5yTcTyxIome+uAUEaaV1flLTwJ0kAz1hqL4Cjrio9AGhgmn
/SH0kikYJLE7wCzWCuPYVSkg+qm2b3MnCPCcGtD/fXcqFUOSpBC4knpM8zaTN4+dtPDamzNQXrst
I6bGdUE+xJdBUTqrjltUGN11bAzwMiErcWdqaqYlwP/GURx4W+wNLnmwlriSUC8N93wCQ5SwBAuO
8NMa/tq4nsHDOVgBaZmriuTiYQuSPNwKYX8lOcZjObsz0B9i1XN2d27uvhlMl8CmRg/C6bGt0BCa
eiq/QE2olVE0lBKOmNdu6MNVzcaHTIfvo8e0egza7L77yoUxPBEUsg8mezu2zTpXg7UegHwP3t+u
fpc5NjxCimDrz4xr9NmJ+ORrWR9V50xIL6rL1BL/oVCjEliPmsc7VGadrSgdP/RYa1zf/FtBJiif
prMM5Vb1brAO0NxypmraEjo27zNEeL2ZplZuQSXu0S1Ee1R4GFSn/DijNGYAb2zKmYEmw6h8RYrS
q9+WGfktMGrmCs8yJENUbr1/tH2C0PrUPPjRhGKk2IUgiWK/8E7Npp+6dzNY7OVovDeQCfaiMHAs
uAz9NO/oxS7VJUHggw3c1ttx/4/ZYbaq5hhqY4MBlqlSRw6fmk9mXDwlSXKjPkTuZtAtRrLnDVP+
u1XD51GDeXK91j25PXd1Tx+YB+1pxJC8B2VxxOV2lkKxS+mC+i48eE3PzMdI/Z07Bu+qy+lU1eyt
2sz+sCabGGy/f6xjfLAk3S6gZzJhR+Sk3Vyda8V8PIwzb1MZIEsj3g2CHN0TqkLyEgY/P9R5eeNn
vh8qUgcjeyYLAdhE0cN2Q/yRnsdhJZqF+zBld9wPeM5GNDTksrhNMG4SL8+2FCRsyqcohPFw8uZG
XCJxUrZp7ISEoc8ytiGrCSmp1tDx0G3csuQjoTFcp/UMYDpku4bLG7/O1OAswr+zqnF3cnwZ7Zal
jMXvIs03UNKdzKl7TmLvk6USu7AAuYmQEZe+Zx0JmuI7iKxyu2xR+0meR3x/h6gQ2wjxZpUS4TUl
VsBstxb3PM2kCoCPcxXVXrZN8q7ZhpP4aBwXI60IHz1RtwuGb1pZA8GSVeGA6yBpYCCro43+FNjg
yVwAdjFPza427A0iD6rMRPoHp4mHVTdqA+EX92aBBp2SgE8oUbyhP/Ez4zdh2wCDFCOCtSF/5tB2
efyULVqfoXWzs5Uii60M58BSDPmoToD65agc/MLBJJJwQWWJ8yKjpIQj1K5wapqIl723GY38aiAt
g60JKvs6ZxbH37qqwwYRU8AsQrMLHW2+wcDUDGidLlnWlv0R9O7zbN3RZTD/6z1CEpvqqTERReau
/Wn7/Tt3Sr2eQ269chJ/45gDiAil+eyxpxFd8oAroeL460BNsphTfG7uRcW214tYsIzkJ4MtYkdI
hhu20Cz58lOVbjtON3aE1hW9o7s3KwQ5BXSZ3qrb+wFf6bo6TqmiR9Al0W8ay1lmYGla3nWCkgtW
U4pcQiU4N4iN4AzYwG2+Y9kR7ZuJz7zjG0evM+XZ7MKXxmgjxmHzloQbFgOZeauMYj7ydVYe1DDW
HOmeuOgJE8G8WGciFPpF4rGCnxFpGNZ9iO3vqWss8tgkrnKnf0oFAaeQKT57PzggXUG4AB1lnSUt
OHgYgEQMIWfTU3hM2rC4UzWpfxJ56MpImo4+cjGqw5G2XexAk0fX0TbQJ7qBRaEZ0x2G3xOiImQZ
gO8iu0Gxp4pfyaCdJ73CyucwzVRYPcYliHcMSEXC7THOo/E4Jz6DSr5DE30Zbt3xxufylYFRcnaB
Z2cIYGh9wWkzVSYDHiErPPIJf8OcPJsiRZLcGPfzjDUgzxQMUH5JvG/LqY8OgR1PohFkbllSr+t+
fsOtGB1Hf3GP51AOpwKxRRIEhFbXLIYiLmQGAreKmveRQ0mfg9io1i1bdFWYO8l/ImCEN9LDy71Z
MtmA4x8jH+QbE4jyIXAYH9fkK+bkTr0MSfeERA+wAk6iU9/TCvcuyV4Zwag9jg5wKO1t8szwfgbA
Z7TTqQ/UYx86Mc5uNBUAnZLKe4EdPFwxHj84eXq0S5zOpFxbh3QhCVVjewpGdIRRj7AhaotxbbfC
3GQOLzOZcO0eGMX4ODXiGYwMapB55MoI6vsqI5XYSUiXidouPIAryh6JEBfrlNN0lQv2GpZREgLi
31vUWHwK7IxjNIYeYHBtWfbkMthG/aCn5PY/WTqP5biVLIh+ESKqUAW3be/Jphc3CFIi4b3H18/B
i1k8xkijkMhudNU1mScrftrTf18UAhyfyfSpiaLbUIZ0aT2X8iDjI2hmCMGsNbAq2AQ3E5lYYPkK
sRLQ7przeWzXRPZZZzi+29YJymuu2t+5Mdq7bde7onNDdARYWxQGyagrymMAlH/TapCwacw4ogfS
QNiL7h7/+0JI9XMq3NehKH5S0PDrmQ53UyLLBUhhz7f/vgyAtPaoeoHT5fwwgexiVInDcDHmlsxw
8qpXqWv0p3j5QgK9XBFSa24mTfQY7r9uU3YEjZHD6566aMZOnwCvsqg3WNn0zBl3REzH750NmjpX
bnlzSxG9L7WYjmOEuEQcPpungHlMPXXNk9BGu6lhnK5ER43Rsud+iwrrJCzvIEXZfqFAQR7tGBX5
Pui0NWuOTW3G9bMBr34jEN3SuogZjBVczBAG9mdu2VuZs5dM/OS3LKw9gp/sy6uTeh1GY4dVjHu/
4HAgVnAyiXIwkzNzAawOfXqrjEbfW4sLJMeMsDbTojp1LFJTB3Ztw5A3sj9S0UTHqX6LQORgK/Hh
1bSNvXcduqT/fqktTRCvmMftf7+soevs4Eese/xa4ETd5tXMmmjPj01QVtk3r81kEd1RT/Xmv1+i
t+6O47wY5AAqVhaYSwmC81Il6kp49Q5yXvChfSpeuj3MZ36GTySqvUX77BxnnHzrEl3KJu2g2ztU
opTtbr8LjQbgHqOFq0/ZusmZ7h86XgcGA2QhpEq2Ly5EeKQVAkW+1z2P7tHlPlzTt0x3hGXglNRP
1pTZvjDsdus0It2zxH7MCDe+JKTHbcqQwZEg1Sq0mFx1YSyJWh/p/wdE+dg6XhuMOYTkMoVSXcFD
nwNm9UeLQVBB2JrZkZsD+dw4spl6G0ML3bORN8fCIh7ISOeORGH9Ner5AStYcEJomHeQxlJ1yWt0
SG5NpIRjIWNpsH5uc+3QHEx1QJxK9FwQzv2pWuMBLQSU5BkxtaeNq5xCvU8a5mNTwK6qquU+FqKH
h4WXrlW589lm870k1chtCYucMt5a4YMPnXTqEvSAAhe21hG/DoeCVw70ydl3VVNqaNy3cmS7z6rB
tej1QgBsKNPqJ028bTs7d4yfDBWTH10+DkPV/+LT/rBBnEzyJkbyeas6uiSQG1e91xGAE9vyaqiA
DWQe4m5z89+AuFZGVmjK7So5tc7wT9pW+YIb+zEyJmIb0U+yAWwIi+mE2KdhfIczamzywPUOoCL3
vI1MNtET3bopefNjwyTqD2UKY2lWkkZOY8sp6Qt8j0Hok09jlNfEnrsTSOED4Bpy20MDXZfvAaP3
w2vK7xTpoLeN6yf4IfP47Fuds59c7xIWAXe2l0/I4NaudEwGNVZKAjdcitGMOViSoLlWeiD3PVNw
lnVxaGHJHsyFciXDy4IlOo7WuOsl2uXUF6eMQOOLHvLikFRlt7ZKcpJqB+0nl6TNjNK3wDYCsEt4
LC82ZeNLkMbus2UZD8zJsCe6VHiIeFYDLpQd9gZzGwa5v7CTIRAF7jb/h/SjuPeIyLcByMRt183h
YSqYkxb1P9zQ/RObZkKPMuvgNNNNCBJvMoZwf0srXGs2kXam3sDvhifpoYsyjPBLUKd9pxDNOYCb
L3DHwxVN4LTxUpI+oQTxusw4Tq0W53sAT9fWOPuS3LI2rtR/PUEUKgMRY98b9T+s4GcErUzxZgZf
OgY0OhB3cF7YzFB8+MAmmCwZVzB++B2Fw1SJdAvZIiLDfMKQK0L3Jxt9wd9jfIexfivnS+RAkAoB
Qt/Zty6AB3yQJhpv8jt9FJ5HZCk7hlLipEM2pojnkRnOqDtr0kQcgHXprawz8vocnKaqK5moV/aR
IrE40ZPg9s96rJD1qbCLv24u80c/xGGfS0ZAs1OLLXgSd4UD6TCOjGR94a8ByjP2TKqzv4RxMYUL
DyzwkSBUg7nyZ+dd1WxHDVK6721jdheza4514gybSWEhDB3T3yE4LFbSgElQSIzzcctILAtLd1u0
I5JujbRjJpimz4J9ltjo7CRQ+MomxlPgBij9P/hemOoKKnXcom3MMybrEEhmnEVbJwjVauhxojh5
D3u8QMwYnsveVS+8mm74EeXzsGfAMJa4/7lYDiqgDFGyM1ZOw1Vl0jK1Tl0fYH1hw9LEGEwT4ZwT
xZcw+5SxkgONunmRrc/3bcIL8GZvFzg1kqAWjp1MSO2M+r1qW71mq/LOXi/fDmxFCcDwqkHRsfPz
L55Ha3TuyGAVINzgyvdY0y+GCHhmAgNz5J6R24aPOsHN2gXmQ7QUsD72kUiGn4kb53tvDNfKSbKz
F0+bzCBuosQA2s/kAHUsRzcOXuK0McOdg7J0LXMqKQKmmJMF4p8/c86qDjEc2ez3MCMiaA6xpUqH
rKo0pUUJIqxpuSVuSmGjbQQAyMivD6El/raNLPYsds8ikdT9Td6tzara6rrVO38MdmFB8Ggis2Ms
zT0Gxm4zpxiV4JOlG7snOorMwwyZFVEZImqZgU4N+81W7qWybqNBvTr2+dUJu99xbH5x+wPrMX1G
baHd76LQX8W1cfXhNvNmihcDOO3MJoBpf75Xhv/AQqUmv6TC6NIH/0yjZB2NBxY/DxAXWpiNzJxd
KbA7zWFz6RlrQ5MNz0UT5af/vlRLKKv2iONx+/QuuMVRYhr50eO4nTKyLAgraMhNASY9OqjFZXGI
zTgHHbPou6KRbT3StpY92Z5vHjdRScRP3l0xyld7E57SOkSruLqOdRkdZESvKCuGsSbwH2LIzB5b
ck3Xk17M0zjTGzspfe5k4S5psvSdiVJ1oPWMovghDJPh7rL7KQSggUbWYGYILKsFKhLsMXIVDcrY
tDmCq2zkzKeWNdvS+EzSd+Fq5I5d9JolVG6VV30QiZitXA+BaGwnEW9cPm7zZH4Ufd1sgw5yd87Q
WbI4QFyVOkTw+aizXZvkzLHz8ekB/YjDDNWZX4O8qux1MdCSjxOAjkzPNqB3/DjaWqYYs02Aa1L/
BT1LkpRWQEW3kyQ1pyt94LaEeYMpx16haJac5R5pSLQUVHld6uA1S4M3lm+2dreV65EMGOYoSh0X
FL6BViTJyqtlPtVGXvLJnL8rwmlcNx/WI5cdUBXnd+K6PaK2/CxypHoVlzehKnJFFNUj0tmtm1nG
bhwhMHRZeyeREpX7FIvHwTS5DNUiqfo7x9l3mMjpPKfhn56abwtXCZ+seW36xtzhoSZz11bI6RII
IJVHfhCA6AjfG5McK6tfI1QPG/bGWJX9L1+VXw3ujLUnkmKrpxjgl2jVzlCkeDWJfq+566+GQ0R5
OVanPi9+l/8gvRi40f5iFgl4AZx8Pft31/TNq+GSL4Nsizja2q33eRZgwTe8GK0GUVLZ/Jo5sbXx
SKYiQ6DCf2RKVDQ9akUxvLQtRWn7DEWbzF9I6RFO0WXWenNnDmMzpCSi2qXr10ebkYnf9ITopbCF
SYpdATiMZ8VFWfohyw6bBBIMlGLQ4RaQGSl2dcE5Fi3VQnd2G90fC5RS63B0rh4DmnAIwAk4nthi
6nz97/sy0uoYLz1giC3UbxTL45owvshdqJmjj4UrKkl0RB0VV8l6ljibJC/jijLihfLtsZ3r5wrU
XYoDFgCsOLlBb2OVBZ2eAAu2ui0/6LwbFmWYFeOvbhk8N4CZCJU1D4CK3pTpEqI3hYhOFQPtkiA6
xNqrabkkOpILrRjlJsytqHixw/QhG42r1eP56NzxPbS8eB1ddc7MGEHpo4WenxEYuQ+5CUhnxs2X
Nkyw45pZvbNPBJn3uQm+wvb2oxf9K9L5w4DviKGgA+jlfXYpMjWU+tSxVfaZxuipNMUyqIeXxHct
LkvE3uSfkNxkh4+Zhm5h83CPhvVjBt3zAHZsJWvzSRTWm21ofqaWatl3jm0aSZA41WOawURknNYg
LOLCF12LJ6W++Ybl7Mamf+pAHa+8dkp3A0rtNTGZn8ogrldJsLmmWd+MBuSSN7kvzdA1Z97wUrrl
XrcUte1sbmntoD7G2dHpmQVpdhcoyrqNOzjTbgRMh3Oem0YZb5Zol/WRbx/IrXwTdfRqPhYTgktR
LVzwptpL5EmORnNTTAMLUbreME633AA50TGutXEM83fK2T8YXAoEQoBQyHawxyCGoe7HxWiAEp6Q
+ym57/rZ5gRj1Or0SKqjwM7Preni94uGHVK32xDBiZJ45oTBbBghzjZ9cOvoT6FISpuL9iz5Dwjl
JbCCfAfqi8AtG8tOlTyiht6OWNcI+8a1JxPKJfIjSXKRcPfQQWZ0eW005xv8z+lBNc5nYJY9K/ji
OA56r133X2gNH1En8SYaDoNn+5saN98LhdnFFcBZdVyh5kQMVTFnZQZz1uAfN2MfLlLLKD6nPet8
XeHy9uZwH1T2azWR09wNKK2m2I230b4IY6ATlP00iY1Xp7sK39aaJtzg2HxzZdKd6YMRR71UUvoX
BqMU7NO4axOUys3Ag4UNKNwRzX0ym+hXo58AfCXCUz0nzuVP4M0Pi6VjozWn3CDZsydmQTntAGPp
QVSe+SE+WYa/ZJN6aA0wcBmIW53WbI97qki6vDUy1YgdvP93Lhad9ghfYkri5qSd2NwpoNKIp5mx
ahiaLnMOK9b/ojQnDrxWj8zssR+JF9jrIThEEqOb0D1OnpiOdu+9GXVOwndFYweg5QYp3t7iWDtB
YXmso+4BoTkrIby0BH8xPPYDxz/0mo1L/R052HD6psCd6R3T8k21g8FkAttZ2DcpmxCST2xNRxEn
dE5kWF8M453u5Z54fAjTFF9ttovHIHqySgSQ+NtAvI4fXt98xJP/FzOtTwS7eIvtDptxgAXJ+5kM
l49qNd6QCp6pJQOoFTO5mqQeIEQPBXFRDvcKm1lW7Da4kq0LQdNbqLlBzEJqBV3TeSBNh1sTl6uc
/KtZh2objER9BopseSSvxwqWEm5KUs4jNgkpTsTNPPF3gLjcarPDX1D4wzVfbLc5+stKIYDoDYx7
qWun2yDChcPue+NmPJ1xgYZiUChNMyYIblc/GYXqV1VJlrquE0kPm1bk/EbP+WzWG/Mvpxz7PZzb
LKnt6hZodPrzrL4l0blTGn0Jv/ozIOLBLDLBHlPyM6vIRe1YhenOVWfLjJadQzygm1cWsoIATalA
BZygvV2leICPKp6Oo0uxmOKNWcI7XWLhJKSNdpkpVda0jv0lF0zH9lqBZ8V8qAidWMSzAXKGKlpy
8Pr5iAyARQspA2gFyMyZCI7ksepOBohawjkt55LFtDqAGp6YxvAekEe3cuSCxaLA2qEuj4kTeuIT
uM2cUxqP85u2sycpTbny0uwhXt4M22dwVKaJh1aZMULHHuwkm+7BW2ovkWcSoFDLcGweYNAtX9J2
nE/C39lMeFE+IIhhi7T2C2aVY8zcK1uGTOgdDZjjmVNsZM4yzBrLeMtfZm2tLJIo0hP/tYn6aF0S
fNcMdJdg/qa1q71XlF/pY4eZ1GR7yO4k+Ef3wrHG4gtbafQgU6Nf3YrMjd/bgOxD04dpXb5OnT09
hK11x0NQbKwZv3qTldTSppu/tR3FWaBTb/3fL83OHPetGLLtf7905Ux4bTD+y9NWbjvHpk0Lxpvt
Dt/LEoDrP1HHSWvjdTTJTrVhYsH2Hz40RZwyHecYAtAaRfeOGY2/iJD4o4GvwoWNKghr3PuSn89w
qQD8wXauppH3b12XnPkET/c8lv1bM+9I7qSkkXLAoDS0dPBJ9JhPWLhaNBZ8+HoHCieh0czA6ggt
fP02sAapyuEFp9LfMgpfQtDUO7iw363KTjMznqp4aV7ZC+xGwKss4eYfKeWjiwGtsWFmFTGfnGQZ
G3roYZm6+n26HdWSSpmzXa4s3KFkCIyh1kdDIKevcYz5GbuQpMHyEgRoq/M1VvMvvzqpKnXW+SjZ
ZvL+zvQ9RkBEec7NZzOzDcbR3JGvjIqs/SCe6FIXLde5Jad1RQrkutPHJGPVynqWqm0FSQMfYM1h
Tm+UH0zCkHyIvbuBa4rdNWVKTC5SNXNCkjo6x9EBzjZB2+RJqK5pt20pNnT32d7ocQYWSfWH+eSn
kWQnD0v1ahYs4ofCoRmDT9AaxUtsYHMiloBtMVCIqX4KSn1Eq3wA6HPBuJOtizb4E8GwlYT+Yt2C
WJzp8paoxTlK5GMdPI82KH1UKQ5i3OoDTHm05xjdkjtIGlMdPzexpAdslu1MwPXM/JRM3xC+TREZ
gK6Cl1Lpn2SeCGb302RrR2S/mPGRIhkcUGBnGwodYMVmuzHxnZqB+2228luYxPmMKe61UiHyJnHJ
rV84bbptiwGp8oBIIT1scLFviIxk45qWuzi3r/E4VOuOzKnGbX7KCePBWDk/Adkp625J0DRdXmav
Q45cltUGnBxCQEKwg/ytgl3BmB2eg8JcJmrUzmBCqBFcejnPaI5Q8P7wwtCnNDVcJRgRaDLmK42b
N/jqVETZkhrI2n7OVXpt5PAwzIZijdZ9MJD7olhAm4AnELdqtLB1UF1z5XcTnyos/StQzocA3Vvd
0zFYkwv5P6j0mQFrhBG93lBP35Q1EpCQUbK5i0sksoed0Ca4IanWeYK3XWeRImOhBIje4ER0oATw
0qMSNBNWDTXZ4WaAs7xnlo5XGxWnhYBjdqN5BdDycy7zz9FciNIJmZ0As007v7UjmR+hoYAZWZV/
t7N8M+DOOZBO9TgNzrLvDd+DsXgpVDCczDzBxl83e9PMSUw0OENN5SmEgeKnbkniEkX34eB1xePm
H0Vv38yeb4EstISVDomSVBox5nOqCbA3BHYbKZt/35te4ObBj5+POXHUGzbK+QYNSXWqCTEm/LrY
h4z5ykGDCW/UrijN/sa4IVxNike/9XlyIyoFNPjriTrjDU85Q3/D3kQq26CHYFF7nzCQoWvtP2va
wVUpmi8IP5qBCRpNG2bR2hQpea8xJB0dbIdYfYcompAKBzz6qtlgQXix3H8E2BibDiL23recZ6vV
l9Sp4n2KymttLyZ29Woq62kQ3hYoir9i2wZzI4WjQr/D5nV4SqFn+EShiOBSR5kigioHeF46p3BC
HUZ/q1f7uS4DbstcbHEi4GcGkciuLIXQEjwZA99SCuCIVax9G5aoqAaCpKvaZ+ktA2PGujH73FVs
uHSAlJ6DsM+D5B0L7fSDM9lbe/3wSSNajxIFyzBgcBReuvEK8YH5sVuZnYVgIQm+6cr4oFr5KdfR
NRsOxIBAHVVvfTHseywyr0FCJ1rinpMoOoInEmXjYbA2YAI0rpRDlRY53h+GVkESEsbcU0i5FhIT
qPcXryVmLYFuEcfd335CZ4zmhVl3Lt+TVAycXqRWlfmbxfwiS9iRl2JAaOrMj870BHX3xemG5ApV
GsFHWR5GprvYR4I9WjYOeT0MhDhUqByKX34Kqv24KE+Yzm6zEpfBJ/WGDwP3fis/ukmM0PuRsZLm
uM+bcTsOls0GN3lN26ACcY8nJKdrs7KHvjYInxijYwHNZj34VPD4Mpn0AI8hB/GDyQWE9T5+UDEc
G1cFOOmwgsSEGkniPNdWwxC8QpQTNN0zMiyEhGiHzWrvtKPe9+70YdsoQvIISax8Yybzl+MfvPYU
7eNygo/ov8KJiHS/drzmGAbFk/9bB/w0QBJ+hdudZ57dTQvNwMi8jCwQ54UY++vsEaCjmaOjsNss
P4s0UfVSLqkAYSTNNqs+yewNBSVF1w6eJCE8iKpMjpRVXdnBBcczY5I/rhMxbSB+rh87drkNWllI
YAkmTiZluDHYjzBOK+6ees3Qz688grkYglx4hlOywJka2sMTgV3LYDY8tT0Tc3dMH4TZ7Eo4W1s+
3O/K2TWF6PbjELGYN7YXs2Q7kQZgDVuyaVjZqEcfNhO7/2AxuKHUDlRgPJW+A8UuaZ5jo/pQOUmi
kFndIB2YJ6GMrLjiBKOgXmqLqJbwpeuB0jXGHURRspOF4j6Z8MQ2vXNWtaU3nahxLs2jeQhD6pUx
O2kDhJ8MAY0hPbK87AN1VrwtJm/Vtd4NAAxmS94auRjval1ygi1f0AIGa7bCJOBZTFsm1z/BzemO
LixkO9AW9Awfx6XpI4HqdXn67wsvwIjgDeoDgkNKl9gKNmqA36vih0Hh862MhU4Ny+Dkg2g42XKJ
R9NFyd4xHCnku3zX8mDtbNMHLd8WJwG5eiazjv8ZWwlqICIYVjZKnE0jDPOEL4nSsyOmTTgoDank
n9nkPA1RVxG4lv7/y7T8Mpv5tkrXpWqJjXHvBOktQVgDZWdI12qqmIahS8uPiBs2DKW3lkA3IQ0l
T54cGVi79GOxO/0bvcnc+uGyyM7pz4duukRMM1swBHXe7eKyONvzUzD9IDYgwzEangMvPCmizsqM
iekYNY+zLR5ixiyzLo6RAZwqMs8WqpE6sbo187pM/jVy6+qG1RVd9o2In0trM3t14NOVvvmGSxZD
IGYl7j7sowTy9bl9cYY/+IOvwUiCdVt/dz78HJvVd8GFYcCCdqLiABir2Bp/tG4/kC3xPCsOUqK0
6TSDXZSyMjOxWKzT0bv3ZsGZTttb+MfMS9t9RkcLb/vDVuqDRxrNDd+xnRxy6LIj21QePM3UKXqt
qmRGvxW8Ic/a68Xohh+RfzawOJLi4kg5Uu2GFkOpQivm23Rs81WJnhKWPhkILVsjvUQfV3+Qiuw8
hsMSmGiMHHzkjWfgd83JVN/Gg/XXpZGGTrnW4uYEEYyRUjw2VXtuSScBD6pxprj6oHoPTRUHjgIw
iHCTvf3wnKbiUbUp9KkCdoVPHYWb4lMVw0GVrDaouo5oWWhnEK2N6iUfUch3lKuM0t41dyZemGOb
g0b6Qs/0BgyRQSDuxbWp3b+iF/ta75lIn0ebYZwowwcj5ILLaj4A0oTAHcINieeXNhsfm5IXnqk5
8lSo/BtZ23vbo2V3WAnD40bdHpIHlLK4hKOzfI75CyNjuV/zG7rQjyTGsBMzEDHpmjTZ0ynvnHMx
rX24cBHrzDlUE+oS4Nn84yGzbj2kP54bYOtOauC5wTeP5sPo5we/9u8I2NhfKhpShl4MzV7a0v6p
PfkmAueUR2CiB/Yms1d+YJJZ1nCvRUYhS6qEVv7LwKBy+cOZNT1kCttkFJyyksSccJmUNrBTYUgo
k8xpq+EiJ0qdw1kVr2neP5ud8yOskbA8d0McLTLzmgIVax+2xyZ5nCfvElsFm5IsR9/obcBDPZPk
cErLJW2tvEw9mAMOa5Nj/9GA0DJ37t855YZzGAmEPXuJpilRzmXHBkl3WSDjSsiwgwT67DXIsWLY
zguzUmj9pWr3L05iDIIEVyEU4fZjJ5CZ48UR/gt90KYbIzITFytL3qx1Mx4Y5l6yfOZjANMrlu2x
joNwbZeMHSrCuBbhfYd8r2z1j1ekn6br3nN+L4vS745ZjfLqZp2Bbh+nxw7JLGBnrqJLNNX/IsOw
Wf9FAot8fiK7Fy37uYTEsQrorwx7AFfYIBo0m5lwUOPNfu/T/N+IeaBKvftklBeboUBRDxeaZzSi
aw7CW1OQDFwKtUtyzgK3kfN28CXnu92CG6svjd9/OyY8c46TykwRLGCMESCmUAmsdcTHvVPds8cT
mGXlcxW7bK3M6JVZ3x7m0BuzI3LNtyElbp2hmB8R7U/19Bx0kGediShxadzjPj6lisOw5X2EgefR
4rG2BcL1lDXqtaqtb6Lh2NCZIwsINO2+qFkCR4ubyBVygzPX3zXCJ1bd/4QprhnbST6NlEJeATVE
IVO32LPEbXrEFT8gF02o9zcRlWCJYiiMKKUd22No7K4V+woA8iQk4EE4octEfTiVr7KhV07SjyR0
uJa5I5yenyJELWCNCwkXC0xVzhNC7fYmSZdLIftUlX0dtEmMawWGJdCMr4JUXCpZn1vfoSiKCWtp
8mMBbQUBJjEpAkokvdh7kY03KyXvqs6Kk+Xyppbyp6nlL6TMjk8usklD3ZmqPzPLOJp4sxrQjc7Q
v0Vp8pCP8wXs25sx9ReWvKuOY3HfUbStEOlGZLGQXzz7LzF5lCtTrJn3IkoIfEwjhMpBmmf5+zlN
X7bZPlbEnFq5jnfQTQ48cowWs43DmHlM4oPp5IfsN+FNa/TAkNI2rK22hp5LjcMITRliNd089hWi
0r6+sfWnOaesRZTSAqN1nSbYcnDzj3CJWpX749flu9OrkzvyUY2EBJFZdV9+kn9or0o2XfWUhKzP
audrsvlnjEmdWMFx6U6S3TUtg0ki9MZc/mHQ4nej7rlnq+PQ8RsIuTB5+PMPEQcIzeSqtYf2KPWl
blAjqKF99qDi5shcSTKPyL+etzlv2areB92MV63hQSr9e19+BXHO+tRHZrUYAgyVPAROwYYmBJ0b
+QBcXVSnFccKNwSvQBZ85hILHCNw9KtuwiZ81lfBiQRb+JXotqMevqKuxjbC/+eCOWAmthw5TvTr
JJw5Y8wjUuBxTkaW3+ybIz2gFXOuuc0fa4kdC/B9M4PhsbeIU6ufbIJ41nM6IqiWh0paO58koCpH
agxu8y1O0WfrwjvFRbqvkOCaHSJ1y7bPXYD2rHPMP0Pg3yEJmxTr/puRjN3NyOJr5SF5zIvulmST
vZsHn+19fW0IGtcGr5RhVdG2re5JIC6BYiiI3ei5de2/CYkwcrLAxLl/2ox2BeP/H198FzZDA+0y
Vy+9FDEvl2QcTOhQ0e/jQ+I4Ez2qbRh5QZefYD99sK8EEyGA2DTTtx8I42hBkGcV8WASoLQy/ERQ
44w/Q2jcIjemse8hKg/urzPB3MgkSQxDSni4n90niXGfsvoD3CW7QOH9mbqU8UaAutSETuJ1Vxci
Fs1Y85G2Cz3lJy4/U5M+F5rDVx3xB31G5u6kCXQmQWqdmFgFE/ycbW8Y7LtLE5dLO+8dl65BI3pl
d4PynaIW/bMEzJ8wCfZD5yEap7sjsmdQ+pBlISi7fkoJ0JSPBYiQdaqZ3yWR+VEmIJgCeXak/JN6
3Cqx6uMj9JS9ReWCheCPbL32pGO9Y/QNMST3Ce0eScFSLdqCQRCFEeeHQSkiOoitSJNNZZvN5wSf
gyPtFc70jxiaD7fNX/G6iVWmxLvNI7uZOvKEa3keJ1s86Z5oIqsAPTHebZCzFNPJL9QsQjJG7R3q
ER5KipWnQJuupfWcrwevwl5DwtdqCMGkjja+eQvwI1wLg7m8QaE/AtsVnYMaJLaIvgrTf+T50hTX
5qbG20eW0UNYAE6D7o3JaCCVAwTAUDUPdoc6ERKoD4sRWEBmcH1qhFBgO3nV4l06EhLVwaDahh64
Ln7moeUO73quep0YiHsnYkwr445wauONNXgjhV7c8i8z8IER0z96bxQcs47qR1Zpr8yG7h7Sx8Hy
DKLYUY/ayIrd9LWxnmKr+0JEIR/ivrVgNbQ7XxLODSwCiqfnQLQUT3bh7Mn1lO9tcipiQ4CqUJ8d
1uVDEuXEy0BMp/dA2ccmacpH+5q2/r9whqs+5Ju6QvnDhF1sy3J87Oz51YH/5ODNugwQLldDjiDZ
wI1WJ79+VBiX2lHbpumsu2e7j8lku+u4bl1c1j++leQ8uLgEYWmVbnETcNdb+r6d3ehruhgPufSv
EYqfIZqiUw33Nlx8Dg36WxaH6UxEeGEfAQPB+udeSn6rsf0lEumkus47QW+Ld02IL62W1SYfGkJE
+1vBUV/Z+N6adnxeUAxkoM+cVZh93qNZdGduGz74i8G5bop+N9vJe8VxnFh7A6bYXph2sskF8ZNh
y9zasy1OduthHi1/cU26x3FxYlZJf+kj2W/MHNQUok2UeybKrdx4VsrAmUUBAMW9Yoy+qa32WznR
3yIkSGb5rqqEcjtkbR/6DWuVcIa/jIKu9jOa1fUYygdIww8EcfHplS60pMzeC53dpHjg9TVAyUUE
s6O4UTVmG68EWS3ta0j68qox0evL9Mzn+kFHHBBWp7ODWcTcExU1I3uy7Kw4K0xBTdj03h+UZX99
PDyo/ME2yfR5CC4eHiAUYXLcNCA7GPr7zKeScBc29tELjXw/+cMPiefnzEiaTV4DerXmGHGX+eqh
Il9xiVDvuCOFhH+gAX0K0hymVJX2m6S5A3S7TLLvUSv44tCRmjJPUXqsTPqmeEpLstSL8uwzRBM7
16/om3L1hnLRvlueQrqFvJeP6avnDuiRRAnIJK9K7O3RV5ZOP1bC20sBcSpEOS3JtRSvc7FJRrvA
tWbUG1Hy+Yc5+pvZtfcEKn5RCH/1UFI3acMeE4EJ3XFP/dAj4bKhynCGBvZaMLDAFMStAwN1q3EC
PqnHuCOKG5jRvMISAdYpmkm6pz+QfePsiZMipCa020MWh+OFhAfCGxeSZ40NgYo/75E6uNGDi/iD
EcEisg5piXduz/c6eszvdB/LTVvciwFefe8//heU9t+XOXZerFqKg/yJLE61BhkAUp0QXVJWoxHv
9V6hR9om7gguu2qSrWI9BArR/U1Zf88WFBR7zrC2uCRHuk7No3xz2WCeiq58ySw/g38CZDVx73HC
9i8ZcUD1qYsoGOYC1aFfb5gd3Cp0/oeYJczRWAp30MyfwLmmVxrf4zxge2fARohf5d0BvwTk8fFZ
Y9n1oqrpnQwq85KGz9IaFQdXizRK5QxDUbh17CWRfTATkHePjKQdhMaIyGUmsmzazsFCJp1E1+/L
Xo1kT0sY2x160f9Rdh7LkTNZln6Vtl7NLFAGhzuUWfcsQgsGg1ptYJlMJrQGHOLp+wOzpv6pMZvu
6U0YyaAIRgTc/d57zndEPG60QlLoJKaF9I0sC+0kP4eaka1JOYQxm0wmG6nIPguipT3GlVtZsbEA
yoMdCsfZby/Twmsv0oZ8ZG6cKoPAk6JvHVrh3Q669lnKIiC2bXf+/hKMt1nSWIjROGET2OiOGLwZ
EwzNxPG2kUQiIXlVQfXepSQuJWG/Z8MCm5x17jZdZumTwE2m/ZkThY2kq/JZb6u87L9bHF3rAkfq
b4CC14iT3O1k0LWb4AmEVsoAf5ouMRyDY+CM7UUlRAuormTUATYLR9bZz/QPFzEU5Y3fgkFsr62g
beg5MD0aAYtPZvGuSeUr6XVAODqkvUZYvmjd5XTG0yd0aXrT9sUPXJL2Kr5zaEhsBvq9B3seaHO7
3trt2/GIOXa+hXf0Ok6w1Vp/ulU5bY2KwG3GUHSxDVQzQ1BUG1ki9Arz6MX2nZT20w45yvvgtSYD
ZnI49QBdCkVVLeJs7xXma1CYNKqaZG+Vjr2mzqwgokDMRIE4azwVvMdOQcBMwxw6wtkloNextpxD
raNrNXT1uanps40q3RYmdD3ZM1SqqpdOBBa+b4SIyE43NYIloETGnb/k+lYa21xJnywt1LJ9JKRy
9276jr34vXKM6j5y6duMDfmAHluEF+6damJsxPl2iAtvHxO/hL5XfjqyeGjop/lVUR0jMiPKgLJv
dsCI1Ym7nhM5IZVrshETA1+aiR8hLIJWJZrjfAwxU5e4nvyqTPD/Va9OM+RUFAm9ufxdNe7POASu
0k9Q5615ush43qoyTXlDSaxVQb3TBcOB0olvw9Ys9z65kLuUZrbJuvDGjjGxsULIMltjWmKGwaqv
W9HJbVPzY01tPlq1uDgVaS+10b0UNSIG9A9XVDYU22pdFw7AqajsDlXWqAvOaco/o65f0PWSVjdi
xE7tmdQ0ot2R8NTQ/KjtOYVztcuuJyfBM4/SK9yNtLlezNzalDWVIk/BMyUTw87I3E9hIA9Zl1/V
PNMVv2tx3oO2tL2rARGLHWJJaVIKJ3t89prhp6+G/i4amdGb7gEK18zQLP5sOX6wlWOrTyKX3teQ
nt1lqJgA/BYBZXBlDI+pQMJB+YJLyh8vQ9A9s8NhCEostYtHOLZp9MWmR0hP8Ch6rtkC4/YO3D4D
UqskIm7EM+HnENQtJLt+Y34iZWruKYSwYk3+uV1bSI9PivkmobzFrp7LGkxl/+LnQf24EIyxrcbz
xrLOgkL1mWg49kwPGhdabFPn9Z0B3X7r9APaUALPQ8Mg6yBGBQUc+9AmIPylatdllY7g1JAdpPHw
HINI8ByJ1lbo+LZVX01I2770rEMrnbXhlYC46DDXGar7gTkhPtIo2A2bRQO6m5rmVM/Q9+Cmcybt
vnXotn7PG2wCc0A6pME4Dh79goQb8SnhsDIQH+8YBoaw6nrr0mvPO4hUI7TILNgIbfdhxzTEfDve
i54WRptEG0AoSGk6FkVAXee0sdfaXBKrs4FyFTvTbIv7KtIl5Zf4aL19ZnX+fUoWe6+t5WWg+QBX
5baNR2JVZno9ULFBFzvzUxkkUCXY9LCeHI3CwrYZYU3MHsTUETK23LQdwjnP0sXeTZ6EVa6hDJob
wyV/nr3dZVq4L1SU4/oKkQkP6Lx0Dz2sd2gJqGaT5KMAU0S/WiQ4pPW4t2aXgr2nY5SSMj/YLjFf
OTN6Eo1PTe05hCxYzTZr3QdrpLuFzvkcT6ADioBoHPh6K68ey2NgDi+u0920CecFw62Wo2gjVqWV
Xoyy88m+RJIBuEOs8w5DT9G31jHsqpOVgWiGS2wghFxJVfOWn6ZgZ5pQCmZ/Bs/vVnAhbIqBmuQp
9I1X4Zm3g8HeUTqk1sOxSA/S62DcDM0eODiCJAPaI7v2sGVObK89A+xgDOh1303k/MzD4lM0MbLA
00BMn7z7A67xAh3AysoJfgW6QW4cY+D9khA9uqo85eTUrGItzjWIv5sB776h54TyDg2JrsiGsuf+
fdCZeARAcM9fHR4DvOwb1Bs0xdizN4ttUQb0ybBsL1QBLMW4ywgEZ87JATLVWyEThtV6QL2s6jNe
y/d4iFrMZOnvogFroaA6EfjQ6S3D/p0jocAbJvlvObLjru5vWkMd22H6jXfHX6sJkKYrnFOnWKHj
2t4rg26vSFpaR/SBUD07MLsnhb3EKQ5+N59VyvhzQE+0d+ExbAIrOg54iUkaN19U08jDFI79fd9W
sP2BDR7dgRMqSdv0+UqDY25k/HLCBkx32oyYerR3MsrFDLgg0MP0NwUMe4Pt2DdDC4qiC+PHKcjt
9yXBxybM2JcpjYag+oLnSkadU8hrNsyfLm4epIbIdecBFlHvGb9cZksbkJo4tIKc2WsXn+oe2b7i
UHOm/69Pc2f/iCQs4rFHp26MpHXEBA6sJkZRcMNlXti7bgysTdvFT/QLWJe88MRJDmjpwLPnWzxp
fQwTyPbLX306f4RTtNOhD80I2Ys5VZCF6+6eKxQBPhyx+r01HLGf0Gdvkl4scMS2ORnLjQpnevzf
nzdEomd4mIrHdva87QIUNG07x5jKTeh2zEBtE3WxNdW3NJGi62A2B6FnffI4Xpy6Lr/hLMBiF/Bb
jOw4TjdzyaJbFkA8SZikN9HB6zasytn5CKBp16aSbg3yCXM7EUq8yclyECSMfiBbQIiPTydFxcm8
Hy5nte1RNIFeXkLA1L0kUIS5Rnxwcubj5piqE+fAc1NwMrLm7NfsYR+Zx/pVNyj+aJmEvLoG1ar3
VaJm14VAHDujkpVqJNCccILQOI2o6NeJYTeXIVzMOP5YQB9FHuQVxY/SCJJ7ZdYXesE3mDuWdyoZ
vBJE5jkiIWPW7QTyweRAEYuWFoevXlLD2mUQkESCYN0WayZH9Bmqhgegs5fKj8zNDBjI8vL8XEcQ
vCwYsPQMhj063g0NSGYTk/cFkuiUMqwgglieQ48Gvhen27anVQnhXq3nJmGAnLlkVvaYy0xItlXw
hfkVZmjBHI6z3HNXNC5XYmUyh5qwc1jBXpldeGlssB8t0IgyYWCXhvrUoDRZcRZlXB4BJ6fo9y8a
RijDOoMlo7u4S+bzkJrzqbMg4qYENcwQA3aT2TECt0jPMARcrhFFInxGRHoa5hrUY1j+HD+wD/SI
oe47ieRzwgeIyqtn3CbRzLBj6ikyj6ZgE50HFCtNRaJCa5yIKKKI608xKhRmmPGvafqVkQq0aX2w
UwWs3SbL7R0aGlIeiQkthmJfLEdgQyEr6NqeHC8nROXw2g891NAHDCnmXdAI765OzM8sbyKMvWor
gZGcwW+fUJrHT6DcHByZMGuG0omexog6oJ3aW1xo1socb1Jd+IewCcun1IVj3NoauXlkM9JnXXus
ZRw9xgqx9WRhBUlCZxVWbnR1Sr2N29Hbwx+MsfdvWUA+ajO/Ix7jWqJOJRAWhWFmnc1BTo8jh7cI
T+cjmQ36CQnkxhlIOqutYuurskFWIjbVnGATJMnsxpcQ+RRrMKpbdm4VHxiPsnf5MI1nr4/2zGpP
JqrvcmjEqbWar5ClEoA/6M4Roec8Qp6izy520qMR2yHgwCQW70dvNHH1lz7Wr7A6dCjVVjqP861v
V/lzp5MXK4yAi5mut5vq1n0BOLfuUvWD3kCD5RVthDa31JculAw6Al1Vvdq/SbxLGShxJO/qBsNp
VAOkBQBY+/NPRSTVZ0C4DeM8fIke/cKdkFhC4BtwXPZ5E9Ml3oGFmnYiR9rZs99tTO+QRlOAYsBZ
d6Su3JRJ8ooSjok6ilPKCw4hsgJGm9rmOZmiTzWFP+o+yS4eDTsyYSt81zTZG9aDlmSjKFQP2GyM
c+QgvR/NMH2ayN5FtolrKWXnajPpPlvegPOZfFarn95aJ+TCq6pmM6th53bW8OB08lCYDjGDQlI3
NYV8CqqQmZkCurIo/8mBh2Bb0rVARQkJJt2z4Ca3DS0PphSkvkU2C47Dhq+BdSchT5KyX2VIHrYY
7cM4xXck/z45vZ++hlY+Hcbl+E3UGY61tDiw0DLkV+1jZOcPI1wSkM3Y05Xjr6XsObv5QNZJEcmH
xDlmDqE/s+kZt8Ah4QOAbFDlb0l1QB1DCaUU9KV4HJjmZBS96tuyK11MEen0rIp+vAYxmIHIyq8k
1RN91jIoAXDjbnJ/3CVIWlHvDZfKME6svkSezjCBUL+PBDd5GzlhY7CpQKDv97+GapwPyRi5mIJd
a4PsdkS4S2wpdBEyBFMt32BVnhLt34Modi/aZECXJ+mb6f8Mms44jJLxjt9XeltJauVG2RAmKinO
YnpHJW/Rs1pCw0kSwZR/DAjue0xz3oWwFYSDlF0pVHVuRRsvLTmYiCmmvsySK460HpQedTtiCoQ7
6Tk7wEvRtxp8PgUJu4tZXUyNPcp1odxY1SB+ysS85zA/P7djsCA6oq1VQ3qOfX96i5z2oewZ6Iue
4IWuBMBhDITYMQkud41rDs9eYIN+JGyot4p56zHKZs6jf0k2UZRb47UNJU5nP2sekmkPXANjNoPD
h0lKXi6Ya6dAaGcbNI3FJdfJuzxQdCG8br6ECaApo3omP3T48mrkfzLPxMvQtGCVrLG6YrubDpAC
aEe3NoZmQPPXJMQgRhug/JFAlMrReX4Fw/hR0hh9yUoTcjy941GMxbXslN5POnTOqpzB2Fuhe+jL
Ut9I7ybjcHQacsvfJPMwfeBcOYk0bp47JMUrrxrscytdZ2+7JfaJfqh3du3IfR9Zinq4HZ/QCkCd
Z7R+hosfceznMGEodCZG4jJLHiznWDmPg0OGGbK3eF81HSdtowf4NLiXNgWOhmyPGIWs108kPIKd
ZD96d9P2vZ6zF9eU4XOtqveW0/bjkhmZLdebNWNZsZqw/0HaEpet+tGMJdMJdo0TocEkNfnGGxaH
6OmbgPvfIgXvv8oFkNt+84U/S4zjJId0/+vfwOj+9dkl/mxgxvzu/tPveiKbrcz/729ZHs0/flP7
D47xAuj9p0/A/kNFuO+/munhC0/xn8fwd5Tv/++df0f+/lekYHi6EJX/H6TgbzLwv/yPzcP6f/4T
H5gf+sMHluJvEn6KwClgKleiefoHH9j6m2U6BHa4tsTiQTLiv/5LUZLX8+//av9Neo7p+56wgb44
tsVddMO++cBC/k3ZtuP6ni+VL7nzv8MH5lG41j8DgvnTlhLKIhbGsmxAAeY/A4KjIRm7yPKiVd41
wAErlMijG3CsyRdJQQM+xBrn+IjaHYBZLdGbEA3SZuXEWZrUMJrKm8izPn2D9oFwGvOUuBwAajWR
6GHUxUlggsJK0sI8DMoREGiIXKGbbAYtgNp937hmbb+HH8ZZXLlQ4M20YcTpA/Jkto7wngAkJAgD
56g4eLYzz4b02cwbckMIEwb+e/q+AYFXn/wppFvYa0ahoDwkfo40keYO/e6PMG8cBC3zlzVBvGeF
r0/D8iMOg7FV3dM8n2BeHUrmEHghKsiO9u8eYm+NdyKyWaft8CQrA4Eght4/N3HRrGUfuAddZMT0
THA3227eunE80FdlgtunXKQCUxlBNsOM9xwvQRtp4jSScYO0Ft48xTlA8pxxLIXorVqeHJ+quMK0
9v1JAkDy9P0REfbXdk7FrjREeUIzF206FykNjhR9NPAW4vU5zIiZ0FaPJ3fM382ciWfaDWqt2L9l
6txZofMiyqVFHf5gTsPQEyHEWrBFuz4ZgVFCR0SmVbWSthFAyQhfhzaYke7CBIqah8liUjjnYkva
6zFmi70zu309FsYxGLuzrqZwb9j91etIUBQSpgg9JfdGuuNdQYKrWBQcuDU3dO6suzpFB8G/QiKq
6chV1/jZKe6y7UwQ9qq0gYGh5nybcvd+Dt1FAke8m3vr53sziKhUafc3bFJ7hJ/+Psmw1PP8bNAy
vLtoIve+SLf5UJNVoNVd3FtfAf3fdUhw1yZ9PDSuVi+VM0Dc6CFzuAQngWastrjUfskUX8JcDjYq
8PCNnJ07Towo+oi5pXqnpRHUaFkVuRHraaMdNa0zBItnkqpu5YLv0yKCuUYo09qoQ9xL6aMTVdhs
/c7a9lQYqA7rba04jKUwRzt67E8pXpF1Hk6/Kj+lsTrMtB4JI3/N3HtvWjh1kfhR2dWSh3gI+xxB
boFVIIMDghTi6IfV1jSrt0bbn1i6vBVJy+92C7wCL9wR++5BswRAjegZ7yc5wR/4KnLJad6uX5Ho
YsxywGxPLQIOozk2DuLSVIOLBG1D6EtAOWs3ecZM+Bzj1QGFRkZL/cJVAL0qdehw4DOrB5uIHvS2
W9IFZiDZw0xKJo66TeRiU4HxliwPImysm24pCNyGcKIwsl8Gp5UHpu2Ixki4mFK83qhrsUqz7Tst
ZXkrvWZV1EyUCsd+JI3iduLl8MrQOJi6qHcpQaIqsz8wbRKY+wwbGdFWj4yJGKJD4c0tsXyohCvb
/BkFxq8OsNuboj++jrS6CSoiQtwlxNfnQEn/P/iowOqucmQUl3BBZYIZnzfx0CgMKxFhcVOQbsPk
xY+jZ6wpxbmYeoCgjrp6PQkYMXHbrZguhV7EfYrX3ffGlLasCPapA3o2Uv5dhLlHzMNBSBQPhZDT
JquaV3NiVtOanrsHj7utiIcn9pSFtJm9tSp7DG/uI07lfofLh3XP/nRJAd/EUYsoqCR1LgEsM2jv
0CPS8KYk4aiBf2wKsHTICOgqsXNbuMGX1sMVz3zzSJpAskFnSyu53rUzVNux4nDPgky53NmPtHi2
PDOohLOCWDQwzI1XjatJe/tOCxwIjjmyNZAzXIsD1pebRLgEqjHhOk90au3yRCRzdiObytpKs/1t
jjZqEW3BpBBqbY4VvFoBwrhp5XOb9VuNEP6AiPwoac5uA3s8pwt8BMaZWZHLjeerJZfhnLXm1Z9D
vTKTxNkh8hBAyA7+kimNiNPDZbvB+1Ai3ggBOdpgA3D6gnpmHBjh5qSb/ZF28jOc9yjIHfQ+1qsq
KecnWTz6coGjFUgVDJcplcXmU5KRTVe5u4AHXWe8vGWlozfhxBffVPs5zd09fOYXx2yxHsfdcQhM
rrsUaISBMjHMn4psFlsKlR0EHUhGYWtTKXbtIaYqAGelXtlT6gNqxV3iF2R6woc2ZEbwsdDTGkdU
RX+VKAgr5rnAO54hP3RFQM5YOf/MxFdffs7a+5Bhba49jQBt7rpjj2yZHjyYierBTAj+WURE+A8h
lwWPTYxJyKzkpzv2UD0tc1o7popPWdE+GHQRiBNeT2Vqr8ceSYvyxEeQ1STrDCwW+isIMNYP2O7Q
yfkaxQSpzYEi9gQXh9otO2AujX2KeRXxi0XySaePiYftdM7RgnY0cirnyl/2tiopvF1ihLvaGzD5
DWDcMiBAA8kBAhleVMbTwR7cz1HqTxSgL1Yq5K7tm83yUIYxffEKVR9Fe3EIuN5GeQV4x02O2m9s
RgDThsYjrq0MOsqI8Gz29Lur3V+audWhaonUSZs7+ADOurepmZwKxiDl8lRbqNVxH+AlKKgN2UCt
LPMu8LgkdtxEic+8ltOWcxSNbydHMx5BkUgqzIiyxXvDgKX0zVVFX2BdTW2CORGHWDEyWIK79YnP
92fSMT6r57jbnnWI2JwTSk2ZXW9FiDYcWCyeaSZPCRCINTSAN01Fz1HI5CvzMRlls6tGLNp1/lMb
zGdop6xFTgOp7290D0kHBES9bR3S54GcDCufoAYBWHrtyaUH1cJfjOoDxJklFjq6Sj12d2HgraBG
dauUSMedZdA7M5WRbPxmxpuQcO0npbi1KnrOUVE8TV0KFUjC8aJH3K0L4ymhj7XKg9LcCaeyUR9h
P5JwYNF24EUVvJweFV2PtoBJqf6dpDi0CI3YTZZ9P7UE3gUGoiWPQQB+a7U30QPxXvfwzCzvsmWN
Fzwd2wD3vaWuEGTQgJTgOMzwgZNmeYTg+akRLcH+mx+DiazfcoTnUbINxxBHyWKn/9jChckxCK2c
lk5xlUOkEcTj1Qj7D6WJFJCLzWNRgRixBKUD5S5t+ZROnNxq61rn1nC2qbaomtHFxJXRbuLQCjeO
Jiesif2vzKWN3cX9AUraJTGKJ97vmL4za28F8xsBAsMuwVXdIQSVTBsdLCpTxxR8NmGEtdhAVnoi
SmB2kWrnbXfnxHjYsE4ywUtkeSFq4zUFJoUDJtxVNVSDFnpolT34VojdQYOjMhnzD3UpzkmpPoRt
H1iK8kPunwPoOHRCN0nCVACgToI5R2+ldI/k0B3bCEA4pC/Y+lBRs58LWoNxyaoOqFaDwX+jLcb7
K5u3mDPxiWLD3mQNAjTlYPMF3f6Gxi0nWwK9HT1cQPlJC92F6EeXWuac4nhtBpCezTJ7opnQH8TI
RWIMgEIGl2l2Cass+gQsELBQaLURdZSfrAQfzpORkfZU+BYp1iReCpTgNvwJNSD+brpiLd1+1zpx
u+oNUjlqzlHF9DbmA8EUxkD9eNQM0aCGwDaPrRqOCwOggPnYyXHMdOsyYlgFRCrk0CY3FRqcmVZd
oQxrnye4HJuzHPTPeZx3QAxB13HsXHugcEEJIMNHc6uQia8IPUvwjGGULaBybzPdfPJOHnn05DtG
aY/Gf7wz9Qz1Hs7aTsDAGbXzAw7eNpRRt+sAu2zMaTct7Zde92+OyVw9tRWEvry/map2HznwVMy6
ANYlqqcIfSENeJr0TYgU1E3HZOd1Qbxz7Q9n6HG13Kf1M7AlYO1grdaJ1e+swbvXUDxWA4S9HQAn
MtBS8xwn4w1hlfahqbFDw61G5pm2D+2cA0zqxgtEk8/Zk/m1LPuffUdLq/VN8RyYF41Rmw5t6tz6
oiNWdbYImfHTdBu4jdxXQYCsGHP82sXKcmrTCr5lwlwXhuclA8G4cwDm8qaC0uSEJVdHchNhqiaZ
FTp2F72hERdX7ZC1EHWDtZFzmx+RSRkcoqFF1jn8JKVlvp+anhmY0+LYL9JPzXArSKpnQyTjz85P
3iJexJ32ifwqKx97VmK8RkLb92GXHxuPtCwpDl3hUzGQ9LceqyB+CPOu23ONU4F5a6iOJkQrt9hQ
Y7QPfhq95ylW377hVKPVtmaA4haQMvBcE8OaxvmVDLLorA3/qV08MHnTk4AQN9deZ6ixvS/DH+pb
6e8hZM1XxlSMSwSOnca/8Rt3Eb4iiXJr0e35lHMpw2DmGKw6hfmlVGVtaJIZuHMaUjOb4qAUBzdg
PtP9lN0OuZ08DsXPfta8ROWMJazUJwWNFyNiwkTFz9NTHn/VLnORoPNdFLaOg1/SIREA1VlK4Vna
uDb44veNXD6aBl/XKBhidWOCO/vf9/35qZZojZsygv2i55qe5oAA1ZeaePrvL37f/dfPdCL0z475
ZOUJ7ozv76g8uyYfjE7XWmW19X/+8J8/3JCqcoYZhwpp+c7vXzYKi5+PXdtf1XBb//wbfz3i74/+
PAo69dUpcP0/32J+/93vu//+8D3IQb7bI4Bd/pHve/564H8epjUhVx6T+fjn8Xzf/eennUQD9xhE
9edR/fVcfP8eh0bgpm7txUSORK4zABsy9IU4+Spr9w0YJfIq7l9XHdu3sLyYied0icRwGBGGrCwj
8G79FFMQOlvIPUmzBkphPpFFR5Kq0hN58k5yiEPofLkfXccChg5B1z+gfJBw+TzTgb5GPuavjiqo
bLPqPu/NjzbqamgR9JUHE03f902gwnWCI/DqlpZ/L3XgXYQSx+/7jB4pDAcJwgcHj9LfV+BonS5/
TJwheRiqBxt1lRyaH75viaO2S/8RndKHTrOfgxdVmOpAtAdFxBnHwzf9/elUFIdEs+s1ptHtq9Bo
njRxzYdgOuVUjmvUEvlLiJt/3zoMao1A5Js+oIgKjUSci4ZoyLmW88MA/5LV6b4Hw7z269mCxDHK
e6b5x1bSFq2x9q3TmHra98srx4iz6lrvTsaMeLVCiB6neGCwlUz0vYmnll0BgtEhc1yV6gfxrfUy
wTPAQ+fiBQ/pvE5nj8E0UlKavq+OuSSLOics7j6kfOKTaOolGJklxiZSraTiGXGnhOhoa2CK6Dnl
3YiT4kIsb0+3JbirqzZ+6dN43ZvR/HsozPu2CCj4FLhcF2s/WAjrN75r2I1EcGspjOPsOG8UViBJ
SvEjHsXijynIYkoGpOau99sEv8wUdaw/u6a5+hVRqr4eF2Sg4RPqMlnLASTa2CBPPtHqLOGp73nZ
bgfAUWuciNbVnJLmmEOo3QNQF/dOyPbmVGTIFK5LWHdg3uo40V8Mm/bStD48KrtDJQRdpQralMKP
l+MjvC9axbgOAcCqUyAe0C7rV54VrFiG9SFqNIolMq9jFkf6haHRHqM+UUhh/FnNPmzMiH5LUuCb
GIubtCzLa25E+dHqSFcUlVU+yjQL6NLhXMBJ/HPIjaeqI9QxShKqxZ7TatFE9zCujyXzGyLnC2ZZ
rpTnyqPrmPdMdcd6tID+qrfUa/pdAUnoRIznrxSJ+TZvI6i6GQcJkpeXEyBTRfg6Jm4dt6+dTWVY
/ZKk4t16yw25vM1NzGvRdNm8QfPBs4yx7Ea0zrhtxcihwq6KM7HBsNpa1CPTlL0lXHZ7gFXz2Srd
6fz9kZ+4tBKYF/U1a32q+L/R03/lNt0M05WkL5tddIts9iQ4Lwpy3W9M+7FWZnIRxtqZIx/8VUR1
HCyuLU1B13Zmu7FZN+ouGu87n7yuEYTXIq5/GWfeVZEBx27qOakTTNncdDICUjArPCi6QVonbjug
pWz3jBZnvIkIsttdi/MyzqfyMlR2+CictjkyEiQtIZ4+sZxX2Fnr6EE2Sq5rsKb7tMyHm2ao75oR
g2ZCRjMOhPYtpV+1hVNEZ0ol5WGatbzDpYMpb+K0nyg/JnNWe1ve8/JuUK6PHxEYiiwjmrRDcTvb
E/U2g73iVs/eFklEiPV7ySrCvL6yuwBzfl0aO8OyX61ZjaQeoMtf5aHYl1NenUZDaIAz4lUbeACM
iVwEEnj8x2xRu6Qz5F+UGMEjpeiCRLO3qYnXxBip7ZA4+LsGvSxJIq/9wgE2IgjMTT06MGopDrMw
+ejDOt4ZMNjg/xiPQ5KGe41bY5s2oOlTiU7e8kuSIWjAngvXy/ejNT8QoG6cjOXm+6NowGsoaglA
pnKNU2H+0mqhLWZeua9psF36HPYOm0O11rlGeweYfY81eA3N2+b9l1KGSnGHfWvtSBrx/uQDHQ3e
3WHItoIgqUuQyk9bjTQyvQwLD6qAgDZk0SVY6ZZQZWE6uGdgczCjViuT5eDQdhZvjWIcUVGn9Vom
+TPk699e+RNBj7hkYNLscY62CHt+Ud0Nt0NgF5ug18kmGQ3/pleCmyyLDsCH7qPKmU/JcpNLx6Hp
FIBno5NrNY67k6Dizz1syPPkD+GJ1w+I9mydEWfG+yJCxehUzG/5wGyEWg7KewCc7Y2UP9EnDBfe
jYyM3fzW5WC1FUak1tVs25fkrW9t74QoRO8sUbz3LXKv2vn0uupohAmUdyhHcYw03YXmhLaFHBFt
9WhA8ZoPSXxtJE9V+ixsQABuzsUcEeFgBCzJ7aV0NfyAWj+TykadYudPJqwXuMM0bky7/piBOWfU
N5NrfZLQZG8HTfJVReeR/pR9SKYa7bdmUK2PEaje3vbv48WPB8U8zlH1BmHP0CKJf+Ve+pwjNFgF
fn+uKMG0+MgCmkA4OKdqXdrdFQ4BOat9tIMyTXYL0FILcMjKY0DSYnBGQHuY+/IR007hq982Tikn
efEwY9IFBnQLHnakjzybG4lA80DgPE7xyvNXiY/XB6MNtP235a8TAQA1Fn9QwpTfyABJpA0Vcnzb
Tf4dTFK5MVLaPmj8WUgmKgLFm0QhqxKudyIP+I58YSC4JduzEwzbBkb02m+hcsWgBFr2D23m656d
yewcpLU6OFo2c1eBXBu1L6MUTAtbUYXHbh6vtm4fHfJVKRMeQ/SJc9+PtP99XGIM2y0LnIFM6iNU
pW6jEdva0DLQa+mlIA8Y5dDnz8glIl53a9JZvg3c/lwuu24IiZK2gHqhtwgSoEb4IG7oBvc35Lit
2lgqjqXqayhcuBYZSgHoM5ixGVis6hFgrrD9J5pv7bbMH/MArlAqrN9xO5zGxmBxLo4kkePeHJMX
W4X5+skRjn/ViE62iCtxB0wPk11cZNJQR/f5agINjFfKu8FMgupcXrLs3jfkdkwHks8txDhujs2d
XMtX34ydrQpm2G5hfo/geziQ5EPDriLzjoAjrOtnjtUYCiZYu1xvRijHG13W001fexYnpw8nh7jT
A433h7F5yNLmwKCZgUNqJ+Dti2tnd8eZX9WQZrQSSAuxtgX9NvZQdgO8gTWUrttFlS4lJ7h0pJVh
ftZs0RbLz01JOB2PdtX3UKbagYN5D++MgSQdptJeoEzQjtiUbTmPT4Xe9zycUx2OeBjtl2QGyKwj
Og2Zj2sEz+04vqokjw6C7jqNGvWz7tTjRCFnRNswd5zjQHm2sYUW67QasN26NDW5rogrWzgJbQ9/
klnUNn+o5JDvA/aSysGaTicRIyVD3xU1+lxUN6J0MRR3SxCUNt9BLD2ayJ22bjVQp7pZcQz4feuU
KLkNfkPO3vLUJJ7/miCfasel1jRitZ1RX0KSzcXaEkKfcg8qaSLRrs5VdBj5PvxPOaF9Yw6PCBEk
vtUxPIq0/jTSuL/jrWORvaC+GOv5K/8/iDqP5saRdYn+IkTAFNyW3ooUKbHZ2iDUMrAFV/C//h7M
W7zNRN+Zvt2iQZn8Mk/SLrozkbRuk279ajG7VKwjXGndJuhK81iaPn1cdYzswJny2Fh1gk/ET3dO
VR7JsYAsTc1w07ldfw4rLv2EJxpwH3X/wro7nV1HOEvaaYINhVLx1u6xSWFeJJPK98gwMj5ljz29
lKAVlIJFFkPHZMvwenAyqa/cBbvlUUnjBl0QEylv5N8s6L9FLDCNx+6hDuu/To+iWrcmVl5RN6tm
ik7YOImy2y3YZj4TupUxdYV0zTC9qshJgLtzHUKSLXCXP11HoKvaU99LTllaD4EP7pDPUW8Z4U/x
J4K8E4DkwOc5tpglq5HhqYeVZoXRFC3EzTpswmbN9ArHfGz5xhIrQnwJCf4vLVsOpNPp6ShniZNV
m1HkIiOFtYIbY2H+vgIg6RYl4fOtN1ntFvpGspEa+XeOLwETdEJyyiRSx0OVsIktapT3VTAl301U
3DIS4pe0GmePpf2rO8ln41DYUyhj53S8k1VZvglvPBuR/FS2/zQ1eYKsgARYgESVQQpxqj2HTkcl
Z5bfXIxmS4LHBK3i+M6XgqGZnZZnM5lDjSaeuctUV7Q7cTBhWOWtPc+hPpY+H9AIRMDy2IY8MPjn
wMhBy1t/fUSISLeeCNom3eaMdmvYGZumaviTmUwdGk4ltNl4e1P22Qn6rL+s9K5ccYrHyNVqQFRb
untiWl/4UZvqoGshFVR2u83y8l50zS1BW5wGLz/IJvuUNblBHHNr3SRxq7fXvvfqTes3KL06twQa
HdaZbUZLqQxnF00TlJgu8pdZqUiHxRy0wWK+FqmVLztK75oAKoUp8u8J+DL7MsU48GRWjlfK1aC0
a6WnM2hSI7kGoKKp/vVuROWCwWjSUNo+woTD2AmKf89n5jXiK7LHhR0pEh5Feki0jh+GgzW8FkWU
hyP/fgDpuKYUL161iU/2RbZ3K6cDyctj7MtTrG28bFWO7BrSLNYSnOHOpf5s0Y42aBu4V54ff5J1
20Le21qY0CE2aKw4Ie+3V/w1or5epbgoFvoYUGo3ZqSOJDXO5MJhgBL0lfWSXjUHCZWhWOxBmlpo
on5HXRxIppB69ws5rhnepi99De8NI3D6wqqmrYQilhfiZTB5CPmXM0F+q2fUo/73G//7x3//wcyU
WrpND/Apm4JjDxZ2AdORKFfic3JM/DtWmHaX5/lcmcjMhuG77o+fdpqkaxNtuIlUisGOPmO4FP8s
Df+7pkgSS2BIE1BBjXiuP8AAq1F8aTr444/Hbkb0Z36/czDWruwYQ4Ps/5lwZZaD1O2FXyDkt4Jy
Vj2DbaNB93ailjadIedaG8FaykGfVUGwFjmeOSsM+Uv76osbCJFQej8XAT0U7Pk01Oe6/YiTtrgk
eUixdRRAheiWupK0zCssbSBYsJ5KkpqT0xE+q8cX5MqOomTrlJa6/uJVxFCM+D3BJ7vLaq4P2qhd
rBg+WhK3YteCqLyVht5xoGObLDkRKWFFlwRZWkoc2X0tn5Ik7a3xxLmcYn+lKwsWAyf2voyXGC6M
gwisu5A8un5iSphcb3kR0ovTcoQmS1u1xAdnGjpDcEL1gX8CqvkvL8xk05eCJa4urobznYKR3oiS
WTUz66Md2MUaNxMHOmvkaNdGx6SUX5JRGNfTqzIVnj2P2HlA58yIS5oJy6qL83fVVM9B59BOhSdM
NKCGTPQPacVNLhm8azjID6EwrTvGBpg12jhWCrBliTFXDIElLZ4RQ6qoHLZBSQ9ApXl/zeQJ9fhi
JuavtFBYAzmtIVOQMUrFXbvHinKrJCJfZ3WUXvSFuuOLL5dUEW0az/pIE+KGbJcct+AUT9X4wQgC
Rcb+IZdxU4Z7KkvrWzJxYTIwOKsKfkIvohfpGOnGG0iy49dddFX8HhU4QZyORle/eHX68QHmYRf3
E5a1EXaSO7OnviO4QSLRT25Qkf0htOoKYFmUlLMPcixAP2kM/eG42ItLjOKk5fpdqgW3LLN+Ep65
FbzBL8cI7VUtlgxRgrl4jXqt2rxK5cA54uJakixPE/+TXME/1bDIVvTcLZgCbwps8xgghnSNMazY
5FAlGoekznYgZ117JpPPwQjWPIDLcARSbdnf3BSHVQi1a59N/d7sQzoRocWW8x/Jx3dB6HnGeIEX
psmcyHZEts24Xy0Nq1o13m/FbYEJC3qAw6sZ8zZDJgmnlWNyvNJbi6dPpf4uHX1UOSlOVI7I28gp
trQzcMmyb7dKErMRBtmXwPlTjliEwhLBUCO4w5jZuGQSqR6w2TveSm8jWa7MQ6z37lK2pfaIx+Rv
4Y/uz0grGzkX9imZjhfC5YCmkfMvRq97+9jKUSVaPcZEI7UFDjhtYYeReSKj3S3RZGj0LabvsnFf
g27K/3iaO61NNsV1VBdUc2apOvlGAl58dNs34eKaA0DX9EbzNoqQRlbLcffA8turEZHnx7VQfncr
dxTym3ZxSIQSM0TICpMbibXWskY7doIWDzO2P2XpQUACFHVmlnq0adn6VkAnsFUVfxIjU2ue3ubU
0MWO6R4GQi9w2AzdcHQCDqEhE14nGq1vt+e0qttZcg8zKubSWWnBgtMI79VzGVH3/b7DC/etuuBb
TI79FikNqaQOnb0lvPZKlY3EsW6U39w6hT78YSDxqjyOeEWqjMcYTMihuuQeY4AVtWwVQu6PxMYW
bby0C1InaoDOEHlWtEqLLV00/3DnMldiBX0ZGhrRaGEz13Yn4SgY3PnbqG0vTF+c9eBRCAf4vD9A
rpHc3yqtLl96+E+7borURmN88OHN5c1tmjyBEru73ELepAHm2NZJBdsVL1wSyl3oMuurBzg3MziZ
iDg/W1y2h7BKFDG+eGfo6avWjLsggHQ+VNrnpJJ9PL1wojs2vp0czKZdFYJkDJ4gbS26+pyTGNgg
B4HYrdVuqOVLjS+yD2Jvvl0S6W656+che5gdbkgoLxr60JZuVl1N9LazcCd5CilqXZtpzPc1Nt+o
Of07Nm58NErv6IdKHLQUv2QnjK0n1VtjJNtECnUCGwGRsbdwJBbbgbAm+b1yp1vWIXNCzGLwxkZb
I5vX+WdPAVDWffOrMAyqlHLzrZ1azOZTzzwSpORpSNR8PgVijB4sT/5ECkXRPlFQhTw7o7Y5VrhL
pUBOKHff6fa1c2BWh+ZhGspPwuqdUX20tDHKATtBi2kmUzSsIDct5IjS43fRxjYiXrUv7p2FA4Ki
2G6tZi2nRUmlIrQGlMb5Eoaw6pfWYD0RUX18ZU3vJkecqCWwktCYG7lmBJX7GlF0A7eMf3hwHDaq
YnreQpoQtaheJxAikyAzFXc9nlJmaRP0B2yG4yEAwkT9NTpo6K+zeKheHOsNyo++q+3kpegYJmst
+EwC3mjg02dmGtGxHodg7UqHfubB/qNCeh58gY/Hjyn1i7ENJnACQrM2Xg2wANR9PGDaccpIcSz0
SlD/2a6C2ikJxeAvEiVFz7KJvsfmrx9U9dpgPLm8OQ1uc4jTjxbcy7nIrtaQaXsyIgSRu0Vk2tq+
I/+rT9TxUBJk8FTE9rqOXejqEMjOBTQLpu3uEd/hyuDKuYIwPKzTnBoo36wJpvd4NQrbczd4B+oV
tS1xgWkhyn1iZA76G3aNPFTabh67tMDIMw6k22gw1MHblrrMCAcB5eF/YzcnkypKY1r12otrud9j
UI330WEIpjPlXXWEbeKKvDg+Qv/NH9sT52lG8oY9IexYqseOFu/LiHYHjDU2q+Wwtvv+LouuWHvs
+qnWjisjsGqQTc7OM+Q7FrA/pPTjdZTUmOUYorWPsCfgEzq0EnUukeqG+pNWVOMuMY2CQiuNpQ2P
SsE1oB0ZflPuqAPzGNkChlxt0JYuUSbeWuoYOoV5rw51RntQ/oTVHixHXeDBNAdZbqtmdo/4p8qj
SPqtwxRCBsvmHcDykaq3ILeeSekFp7ZW1DNN0OztDrxyD9dinhUUkisG4jv3DNxyTI+brdlyjAsa
mPLGQHO6Y038auVHxbdGFh7csnaUY8sbnXb2XubDLnZgxzgW4EpJCQcXrtI6CBODhgkfzQA9SS5z
G7KoUDqkE2Jxrn0KbbomxT1FOEDRTgnG9+ZBNelPRHYHmA1tBj2HuVy6LfZBcNQ2w73z///DHBQU
DYGEQu4+AJEcTJuQ7MjFoSuolLlDMGSCk6dVeBN7KiJSa9FN/b2RUb5Mh9JdMUwapPtbzDbALMeK
UZV0ZNV6MXfp6NQKKfcwBjMoriQoCK0Jnnf/N0ATggLFkc1NHVZ9GRzxLJZrM7T3IbMurq+89wmD
PosE0JpOam8H7mCFn5nhfBHfkjj91jyjXnedHHEvJK86fOZtqJPcpsnh4tpEjIOEr1gbOzsz+ecY
2b5UeXrL4wiolBetaiCk1IKdJRs6M3aegwCzal3Rtw7aXyNHWplrJ66TXVcpLAooq3VzDEZoDANB
l4XKfdqBORFKf1QLJvfSQXLXi8Y66sEDUAIghsnkIyUUZFe3WQxQCPfjpNsANIpsaUfFs+K0sxx0
/CYTTt7Iaf+KABiPX8mVN3Y5qB2+ZlMO6ULPW6SkZzJN9kEyZwNtTy8AQ/7z0Af7GD2DFCfTlLYZ
kawwAgK5Tne2wGBFVpt6r2r2XGGrIpO+iWG97EXseifNTf/hGvvWo8hfhIihGPPrK8eYam23rrZo
vYep8BRIXO9xhHtOy/MzJ3f6p1pAjd458iWHwjR4kHoA8jFWD1fP80sc/aSMOiNdcqpWrn9GT/tX
2rF1p6L1JMqEEYURAlUHDufDU11YkVZuouankgAeOiCveJIz0nZWgTMN32xdyD/wZWzYcH/tycww
heUFi0x6s0toTNxbFTYZMOKoMaY21OvJ5KBp51xzJRfSMIp9ri9yKQDEE0eIZx0KEm5ivTtR/wQU
n2wq7Dnkchf1YGuHMkalAZ8X2HfpNu+Mkr6ziKDjTKDBNFKukd8RPlXBZEW9lh3Akhr8W+YZ1yxs
jlEEw6oHosxQyzuExPShmYcA9LCvoIZWWG41GhOgesRpVzGF4KLVzwk2s3yv6gC3j2tSN2v5gqdj
uAwOlPwKTt5i8D3YNRHZu44brkGTJLsKmI8EileINXzISO2KcgAy4Hs7mkA2blLbez8VzDR4R0RF
KWJHGJnMFQGMWtRbO8G4TiF2PUQ3dgVrVWbGh48b0K08sOXw/gFqvPZ+BJmcBhbOw7e0GmrQytDs
LWBKX+VYHgFu5ruBiyv2dlKuBL5D23mxa/YDjJ4MvWjAssu4oe4x+GSnwsnoVL+DSYCsHmjDTSVf
WipzOM5tMXbdueY+3NhaZ15FBhDy6lLk5yGkRFK3EjAFkbfsiDRvlQG6/11gkcQh8cNBeD3ZtOpy
f+hR+pcMWhyuoRyjsukQa2A1Qql2Msb0JJga49Qsg43pYapimP0IavtB1qu7WcRx21mDGn75nuqb
xGQmihFHMIG2uVkV+qJzmoc32QOV9/MCEFb4f3r1EhrynzGggQ4Dq6W0qmORY2+VJj+RacWvVS1+
DQbwsAlANOQZm4JpEpTlPBVHFab6Crxl77FqkBlcOCQ4MKlRG2OPOG+zzgY3CntlUTsbWXbc4uDN
1Q21e3HpbSZaO1HOrKsmkBTySnDO7747lpQFMaNmNU6kD3otfwmd2GUVdO92rqgpDDWLuda0qeOB
/d0rgHxWODbc3GqRW62dV/ZXzSnZ2uL8kUCbxbySrpMSHjis+n1skNVQiX/m4IKFO8exEt4okq6x
+ILBHRnfE2eUtFIq748S5rXIzHxpaKDiaBPrvIBRTSGvaFfJOpiHMmayrk1KOircboDcMbS6sJAX
0YgNni2ADCiEfYzZlAbgp05n6S3mTwwj5zFWdbOOKoK5QQ6AMbZxQI8WBgO3cS4gz170BIOj53QB
4HNSurAttma4S0BcrryyPjsQxWUIbQ3jMFsouvHC8sIPIBV4smtI6IG1djrfWBit58PvLLNtmr2o
ijU2N7mfcyPc25r+t0j9L6KxA1gSY1OretfND2bg60j9lfwDLWZcxba+zltaCJvuWQGQ2QxJv2vf
aMeEfGkmh2ocn/+9utiGxl7FKQ56N3uWuTpP7LOw1ZCoQFd7aJr5xGu09GZDpsTZaKh/666wNnSz
fuUOeXydZli0p5Pf74W/ncF3NWWJlmI19OPm4NotCQHPL3YeE8JlncTnirPauek78pfTue41TEoW
fao5BMREYEpEcbqFdXpjteSDbmqk6MbezbkDrcJzZtLXS8hBFssqg9qhyekrEOR3GQx/cMEAhO8O
r6Wy0k01A4avoZGhU2n5qZmKx2C1+7jjicEov+M2BPVYh6Od1eYNA8CnjvtsYsqnRnHuGzxJpd0B
zrrmpj/T+cixJU7MhcfUQOtRCIogsNBJbFzEfOY3KRbxL8zSKWRA2jGzhN7q7jn4vjwO/FW1Mulm
5knJNDAWXm/uBk0cfQM1sRLTdWSUthZQ8PMyX1vegWISX5DknUzryb+WuF8CZxPDWOOK+RWtcpT9
Ddg2sfYlgx7SoGJpOTEKsOQM7eAE0+JHZyUUz4LdXpjEhBal8QoZRC566ysmQIBBVyyY4p/ooNz3
XTquqJzDAHHX3CJYZnFAVZvGxGHSjTXVK/dR21tjC/w+HO7CVP0mHFiNOSuIZLqrAuYOThx86Ja2
C6X1LQTMjpax/yKPTkmBHmrSJ0NZpVjRGHCRfvMg+3dtatxhRtFCTNMqJu3RcJw/fw8y53LALiby
8gIf5wX+/bPKx5ekUu0GGAyF9nG21KmFJFNIjYO5wn725qXBj12WYPR8c1N35XayKhCEDcYPmuqE
754N+sKQMI2jLZGLBgaTFCDUGNjT4lhzqd7VmX7pR2OHYEDIwve+uIpSMGi+DDQQc0Z7TMn46AyW
0dHH5q6RrnOioyjpEAkK06KRIDmS/jI2LTopWOQczZFVnmwtRBVhnhK924NboJVGh4+pgUpqHKCy
zVcUeRs1YJ6nWMFo9BkbiDuRfNJLf2Us0uzwgGEyAq8tmBQbtO0FuJrbDs7byAO1F3J6SYv0pvsp
fnU6YPB3Bvqm3Dl+9B3OwHhqYYhG6HdLgNZ1KqTEUPUrkQc/gcluY+hw8h3H31NnxDV0hJ3aNIxF
ShfvmSfCZ+x029i2Ku4pmArh1+wUIhszcMX1BJPdgE0qB309RuW5i80XP9PGnfeTtab7f2+ALa1L
FLgLcDrJFjANKZRu2Lshz0+UWDsjp0SItYtWVI9RSnLFwI9534/gz9ICWRX8fqiaa9sQci7evPYd
QR2vDRhaKtKidMK6Txl2T73qC2A1JW9tBZE8jF5oKoSJ3JFuYxvcWqIUuw5S0BaTv4p4WyafDMg4
0dtlwHwHlVduy1KeRjkcjJwjCVPnmL/Jx+XmsDL0OZd6oEa8iw0j+lS8qjIZ1kaW3mUCSIWQwTaf
nRGuTfi763uMBRjWxyb/SoMWzgLratqQHOrdjEJfDORWI19wPyhy5+nfLu0/e+jJ+xJtVc/8zyLr
X9ls4VLMspHBNwQ14U9K4cgydqy/uiXuiYDaHaPcB8azb1zWhHq4+DpIoAmwz8KW/kGQ1SB8xo3C
bHDtjwnvXjLSZNwZdbBIJ3VDrAk2aTk9JTg5WLFsmx77LJNP8DeN/qWRVANt3/5yIPniUocONoB4
7uUlHLao1uvUTdhSCfCum0xLdy1Re8DAY7ObeoNRQzlYLCoeYFKcRlWCkbLizseN8RRqv7nW+ng5
cVtqrhTHxOToVrrWfpJ5sp5KLyX/MzDvoMilb80tnR7GKaq8g+AxQa9YFk1hn51af59wjJDY0GDU
TP6uSobdmNu4YF3/y/ZL+mis8XdM3C8/rz+yuCeqbHbnQk9Y4VHelloMp4IDtekTfkG8XVRzBVw3
fDaUJaxUrJWLwSYpZSsc09YAKCXmd7d8h4OjLNjlmwmpxk36+zARlcU0yogJV0yZ3NyZKziWhzHk
oB1WfwuD9dGuSFZ6Q76nh+kKGgjmv9iGnHIYMLb3FgqhmQHVUUb7ZOfl8u0sM19eAt+70Tf/T6lc
W8WYEoS2A5d4wiT66bL5K8mL0LTsPXHHZ1OlapkMX1TJmuNEhS6POlmfH8mZEIXw4nEvXxKL2ZZR
exzs6sDY8BVn4q6jBEsEvBNwbM4Osq0QHcPbszluQ5idPFM5R6dtKqEXum3yt6z1P4Q5bw1XaG7F
G+GH3y1fwjCed2fEmbnZjNdLI+yba7N5RoG9ASA4TjC83faZVsFZM4udwzO6QCA7Kpu+0ljXXqPB
//Jw+GNmxijjhAQzp/g7ScbrRN8aDMSFrg93w7Rgf0eM9Jp0rj4BqVs8RJv9TK6+pt8K6EFNS1LC
oMrNNsEMbrLz4TTqdAlY0Q1aBexcYrJIJYuwdopVQluB1ZBmHim7WXChrIgwrcKCTBdFYAn3NREk
Mxa93gT4XD0LJr/U16YGvggzyH5yYV41vrNvOyrJXf2EkWLnuZKPDIVxXoS99J8qR2ww7oVZ4wrV
lHEjcfqIrxV59mzh+Dx1FOb9uEF5g9SGnTqflh7GmsJGfPCbD6Y0J9FkS8Zg95YrbGqiMlMkCgSk
edZBP8P43RctssP1qHufXgrl2WBVZ5AZrQKb/Lbjq69yo1R4m+TRcfUzDpelnVFrVT7boAHzOzE2
4GltOBOTLgZ5W6qD1fB4IEitCkvTwNm2DAxCfQ0wndEnhR2D5DRTY9YM7PIgPkZP/+gfARk8Fgex
4rt2sO3wO+yLfcqk0Qm9s936IGQLgjNCfWCXIdzCkc+gCoObM5jjqcZIVJb0luon2DjXhNFSFdoP
HLh3SAG72NUB59MZheVpk1vO+yTkJatcrhlESGzBn2ONycWdcBuZNCRNjfkcGw79kT6tZf0hRx6P
Dq196XbNdzNcytD96cABbPSAQzyXZNgx05+RJXo5H/BqM30fHHFMtfwJPwmtNl2X1ANS6KA46bPZ
9S3lLnFxyLLgy61RRbXmqNlPYOT7xqYghJBIkC+9GAdJJmenjPalSyaESmeUmYUZ/PTy0kRs6mPO
rgUU2Uz989RpYNF0/8C3y4iaI4XVR4a3hLYDwjSDuaJ7+2Ho8o30zHLeFlx6t6ZMfjQycJAE7VWQ
eV/sh1Uc8piwz7Bo/eSZ9yxICCJ4WNuBvuYGZbVHLYu6/mQk2qfp2/k6qOJ/vo0y49kdZ39YlqjZ
ICv/yCmp525CuWRJ3w2p/7CmfFuZ1rpsA5IOgf8qm/g9NPM/VexQUF9EqGP5b2SrI9My3KbM5olr
45RhQdqpUv21JdQ7wWmoKqlDG0qsin6vuCgzsj1W+nidqzTIWTwqk0W3nzd9iEqPiGUB4g2qV3Dq
W6jHom3vGBcOUTogUOjZuVGPIabnay6+qAb3ws34bNVhvix8ICit8cAgHNAOkD+qYkO4Ht/yCHhI
lSSd/HPYBbu08MDjxxXN0xqdUoiA7KF/mjFeE39/VqW2iMHNoMT1V5UWl74hlJW95JbNsTsMvnSj
u1Z58FGnkAUcPiGt8h+eXexE2zzNKLpbPj2h825RJ2/9iPNCjPI9N52fpP/2zPBl8Lhq2um3yAJ/
KTO+Mr5GuByaNfeCBzdv9hPw126GjJIudU6Bqa//tkJPYUcAT/Ajcoee9Wh7wjGD4RCXbYIzBe3U
m5OopZLhOgbua9kXFoaVzfQfj3eQ757T20zl9GVd2QZJARY6h6JKzfJfsdfdbIUoGzb9EXMB1pjC
ekykzEgup1B9gX/xMVGaxH1c51cFbcI5y9oiHpwHoekfW2dz0DhHt373mhfFpm+yFzPJfqMaFe1N
edNvSsPfouqHe/OLi844RFF/t9R7no5vBjTlhQdEP/A/nZENXZcxYrdHar3cuToDk7aTNj5c7GoI
yMt5VXMWXYwOMD9EIo9exsGlg2qiv5d12FzGKaN4iAh7Bpcs6ttmVkMamWb7ApFFF9dSJ0BIIVdd
l6j9lvfHtACPw6D2DD58Oi1pI7JYaoGC3BMzNIj85X/SSG0VUT78/Es7KPk5lcs9qto3PmNt3vO5
R4NR49ZI2m9B7AdPrWrXfAsg7jI5R6gGoLZJNszhJHq1dtbEQOkr1igz5vPPBhQcK72pKD9kFSGN
ngZvJfG3+JTPaU22seiQSKsUawcXTqmx1fAtjKbgnzQGrHkm767PvHNy73y9qJwfGFEk4gWO3z0L
eeqmEk1szN6cJsL2YTU4hE9jrLahBzjb6ORHKWFuOwGYI+9RAUBYincV8YgU2XCY8ibY4GVk7kbO
W0YcdYBuz3B97S3EfhQNAOtbHr+2khse1iWaB1CFif7F0WX1ZHSX6e8Awqdt7ca3mmtwj71nti0y
Q8cLaJb6xjX5EZMk/pCUP/UJTXeZ4d5sc7pn0n2P/fe8wA8plPlsIWxsk844xK28mm7x0Xh6sTHi
6RyYDmMRZx5HK7ZB6IGYeF8Q9l+rOP7XUAGu8bND2meL5wCUc2pbRhK/I5TF96HOY37hrYOxOZpd
OJ9UaVcJ7jkj9HNi80lrnbyMaAEB2m8z2F+lTvPPkOB1Ra2lsyJceBY5QFxLZrsoU/8OZpP3wMEe
6zTFhdwd84sG37SG8d609oqFLAy5YBA7oHV3PEVq+LE17dTmGvhm4F/K+lHE3p0qPWIGTnApcoCt
SJFr2DroO1xFMGy3wvTfmckUq5zWArYP1Zx5keek1X0MteGZnu7m1epZjPWkw5Rcs7/C0sfUNV6t
hul1Qg4efZOPUOrNi/C0m89pyUrcAhNBu9F1otAmrOlaTYjNHARW3A3fi8kQi7Q33E0uMPBIWqOF
W1SrDE425yF8HP4oj4mLNQqRHaWmjTe6EX0qRxV700nvQS5+R7M3N50esdHH3Br5v+DhSbVTX2bf
TvSB0jKLIsMPvgYgUc/QGAh66NT91vceD/VYttlCVfXZ7N6YfTB399IUvK+ewWXAB5fgfgkydOPh
rFs54VM+xknoeAcqY4ufVOdiEjy7LOsP9oximwhOy2bvwg1YtS3XFG+0fpwJSdhxGrq6kuXE55rF
OkwxOAOoo+lqYFql9+kLQK+ATJtytwQud3QN6zgB618Rg053KYrRwl+0wnmY2aN6llSkN/S/ZIbz
nOxiwK2zEamYi1B/8Xrk6JY4atKUYmqhWz2un5Krn2cvq4ZAh4/7NEvfXQePh94bEO+aeGmQ6qEY
xzgZsfUoXbfEQt4sOarQRVoXH9Mtx+uMuYtnb8ygENCQ+rQKjdeX0kPVczAH9OnwV6P7pexRqGoq
w7oU9/PI/YecxcGqYRWQJjyJGDdTlO9I1r6T76Wj1fI2DtCowS3fqpQPHfXeWqSkHRfAz3AAzrrn
gO100SiEOvFGGzH6u8OEeoBHsI1K/xI7frs15sWDIRs2dvPLaPIPh5pBc2w2BPofdpOVADcLCuKy
pl+AxCmXGpO3sJj3Ie/FzDj5QPdDBsrXTAMMGNf2Uq+QipK2uo5Vf21RiWRk+C+ZsG6iMtHLuhj3
QCD3Vvoa2v90D1KzNsIRFUi6CQ5PMSTiHJxcAMSvvRX/UOS6rjxu2fGc7ElLbQXVErajSXTH5ewp
TfOaNupfnBLLokRoSzwIX6rrMWixmFvlIFHQ4Re8KgvdGZFPAROVGIyOwEwICRCGcEyK3jLmOcvB
+UBtQv+Mqnwbk5N8pwb2vXR1b2W76Y8HOxjbpINSuMTrz6WQ+0dUsqb6s2EinBLMTck/L7QBWoQh
S7r3tDPnWYRcwnLlf+rTDJfrOirsrSvk7uZYjptGt1HeEpOlsiVqliYVm2LNtLWUW9A8UBHwvhGh
Nw3qynIuM9SQ0lcj4Pba2rkxmP4SOX4Ig3EswnGayQczGbSExnRzZtYt8jlc9EpzKcrDs7nL3eII
AJtEWBdsrcJ/BaaJNDPp1DjS+7KkuPpVi8CoChd7qtcxBLcCTBdUvLbuo8/satcMt7KZGHjwZkEo
OuHm5B5CAHFpRF7AO0obZmv8VQQYY9T+9y7ndQesSm6stEuJphSCcWhKCC56xHQm0Zi51NWtT8du
PvO5q0lFfM4jfIDYOkkOOgt+DlIGPQMBARTRTpnRm4jWwvYfyNU8AIYbHpIwrlchom9cvk2BR0U7
b9R6TP13sxLeS+KSIGWPXlhB0NGX0d8LZBwSvClTJrShVOdNcm0MWPrcU290yR3K82fWlkd4Due2
5VQRBM1Ms0RrHrDQNGxAepeAf92VfcK97dajHTqWNV+ih2yvufgqEY88a5YXMuIoQQMMDQnU9DDI
93RXaEI7lhOHSn9c8u1KUCvMU2y3984Bb4BUfLQy+5BqdAxLDgPumKaEO/VwT5wRODzZQXaE5NZ3
hIayseciQF0OLk+33yb4XPuqvdd2RH9T916R8bimRv8nR2iMmWouzRzf24TaGs5tuKmboggXqtm6
6mYEfk6VBoH4iXv1At4DJmoS8ZRfikXvsH+A8ibLGiprldbxbxtFu8gZh7VVBQAXBkUQqoZ+5RBN
cKCrGLW8KOhsFFGl1sGeCAD4Xc8i3djrbmQem6QEuIORTDjWbkI3bEBVdaIsx9uBxYMJ/z+izmM5
biXbol+EiAQSdlrek0UnkhMEKYoJj4Q3X/8Wbg/eoBmSOq5EVhUyj9l7bYMtUYqHZu4/TCKVRYT5
KW2FYg6y3ECdu1aO9ziCMG3Y4eCOaQENFSBdCFFw/OSYjOiIGx1UO2zIT7Oyc8bKkcHWlw38UArm
2S6pq62+5lS1JTyXdaJhMtth/C92G3tnhulHmvdXxrtDwRjaSxl4WggoAS2ba4mdDgWjU52xlOxk
yFZ4/DGVJt6hG98LA+UrT80G9Yd/ThzmMXHiBlvt611dtel21C4aj2hrkIu7ofwkuKy6dz15JHWR
Wwdv1hNCUInyijInQiC1rf/Mvnb2Q050IeGUbIx/eqMfjk4HqBPGCgo5C/tw5SV/+kL9okp5cYj6
oCdlR9GWY4WzB4cocqquDNZhDuW6Ywtp107w1AqiLghhnry4PBTlMV+GnmWqfppgv/gQHLMkVwxy
BnHa5IhZ861s+KkNVzx3rfyaiva9mEd77bTKwQW7/18F75aCEI6SXoVE5E444J7lV1Oj90gnhgMt
cb0mgn7KrxAj9xfO8OGIom8m2nX6aVuM7Yw+wmYBKHG0r6A7JJuKJSVe/Xcw+O+oRiYrNI/NwFHa
L04yBxrMYG/8eBG/0gPk8GnnOn3t2VUcxkGY63KynxKL6tomtMoraXVFFZ9m3fYH6VKHF3gBjVxe
O6/M+DaL9uByRO4wm92cJso2yQQLCVYY5Xi4dz3CLScsfZxHBlWWTRo6Y5ddjGOfOBLGlUzjmTzT
GBn9tbaxro0d8W25crrNYPJAj6zgtpAtN1GmOkqOpYbuCG7CG/Zbd9nbtAiG6zz0NlqDe0XN9eHN
d62ROAwJjP9eN5B62nM3eV+Qwd997paV+RsoqlLwBN/TxKsH2nzvWlATKsXRTAawt4lD/58ak5cI
JeImaIedHzGNjwYmgXh+S+H9UzWI4ZJegtuYJ8tEmIvUD4wGcSFTZOI7aPxVyewPAKKNZcPo+2Fn
+ohxfL+7WH7DCBhzKt9MOVLxkGANPiKqTmN0Fx41oc7RuM29125rZO7r3vN+K0f9db36zc3RL8XL
asoY7gZusrXrZ4d6qNlc9sWxSyUTIBGSSDsybSg0aP+ZJ+ZOLGix1QNx1R0sYUrWXVJNr8mMJ9XA
oTxA2y6mmtf75PeMOFPcAZgnfaaNM9z5oP/yqX20VjvLsUBkM4MD6DsRzTi9jf2Q7bJu3lYzq+WA
yTILTgiF5jmKGXamLirQpoapwwqFSATNf4at+GY1Nd6myj9nQzefhf5MfQNoVyV5mnLfuGRpwB51
wAjSN99OKCtqRPzvvUP6olePZHZNFTw3A8VTUH94KEiNAEE6CvZ5HStsT7rZ2G6Zv5JBCLF+yafk
Qzvqk8Ceum06HgMrwepftxIQJWzswP8YBzg2LumKkv0YJG/6qynuQdRzLvYIwtZm0rwX0uKgYMRE
PpzaJrXkux4cxnCcCcvMJnWHVyA09Ym0on/aj8OdHNx3HTbGNYJdjDiEVI76PSJ4NJUQ0qzeOmjW
jBp5ClX1LDc9g7o998IEKsJAhkc0WdeU+8jBX6KWQJSmmA+T6PaWAI0odPWJyOkWShtiQMuGv7U5
N8ViiB0E2zP0rkMnsp1r+p+sqOUmIWZ3BZvjldSXd4mIY29P1mVQBzje3+SJEmxcFH+SIfmuUaQI
AQq6hdEG+OsrcUlW7MiISlr+2nCwd2qwksMcOv9CWm8CdjddZNj7wBZsLbHBmw6OO6yPYHa8drxh
MU4PkykQLiizXXnygVKeDBFM81kLhqLJSJ1MU5517YwPTLsGBEbZN7EkWFReg+ZmhuLL4PG94PLb
94mfc4j4i+xFnEgh/YaJySoiSUFrc/SYhNJAn+RFKmzG5ATp0s9/Ctcg2hB7Lvt8EJqwGh6T2nwG
ZrbsG4tj3wDOpJsjpBt0c26tFDlzPSAvWKzmbp6iT9GAYeoUOXuWz+O17Izoi+rVnOJYIODwDanw
iZVTQKQIVjxJh1AYP1jx/zb2ny5p8G6n85MuG7wsdtnyXs/rwqwAJdndORbkxfkZ2Bx4NIBUelQr
pd/tHeE+4FFegDAlkK+cEIaaLfsyC6/Pxlw9SbZze+HcIbE/unxMhMvgCCOIXvtZeYzIRj+VoSL1
taT1znmnGvJ7pz76IUA+2lTdsqWKC3MVIALk7KBT1Fb4DQSPSO+go6lCr8dqnA9+Z72x8Wb6Fz8i
QcfzT2paC5Fo7SvuQFKAkErJqYRLYx8mj7qkx0iDfkd9S4/X0zYyczugNPQcH3EySl/aL77XSuh9
Q30BiCL6B1pCbYimOGeVwSiypT/x2WyM8bJw62fnwmiYiJ6OcI4hbt8hCcDytKJfBiKnAErkthcU
VS49VW5jFq87ASuckAovDXH/xOUlUfSjuCtYpkxo2zE0HUZPfFlJ9VzFyWukEJmNLtMq7j17Q3td
ivvo+cWDiEmxK852LBCW+MPbRGg7vfOjkGaCa4KjieHPpg/Q0sGSPZRW2W20QjUcePbR6TE18wlE
yDzmVHr1zQwwKRQeP441oo6hiCEDpcIH5DI4lcJnnA/Zq00TQP98BMbBM3ZBwISyDob+MGREc/no
3Lad2/1GJRb6jGt3bXt+j3i849OHRniTLjS7WRafnsoUCvZY7GNL7DEX0WQnGOZTuz/ElSIry9yZ
fcWOJomf+kqP55xGqGRfQBd3CplOym9/qOxbo+ujrQJ3x/BO4V1Ame+nyTYyeeR00v+1jfGb6tz8
NEqCI0fz5CaTw00zQbE3yycusnglXbyGiS6qrZyM9yypHioa+k3Wx09xArMXueXGXN4vgTgrZAvS
EUVw6Jv+pZcNtFNJFoaqzLNCcnkiFwHjQBEdmU97dCN1h8wH8LG9rpkprGbcJvTJ9JSF+okHYz44
Zb2pJtYDauZOIklvG4VBsHeNiLBw56FNiHsvpJ3s814hxwBNx2KAMD0v5EOBhHDkmkx+pd60xdSc
nGjSyIyLcadCFsq8JkVUv4x2nj71MwMZxIukJyGeK8yMUb2fPXeBHPcOvJs+PXgsT1A5p9F+HExy
IQqbRpeEit6U/sEGu3io63heOWn8zqA32mOy6CDdQvqzOnJeNA/eqpwjb5MNvH+k3GDIwFJCyB89
EViByh1x7RQTuJT4tpAMVhNlKjuSYdMs+Dxk0842G0gADNL5u1KALs093Xa8lYSpsNyNfkoLt4PI
vjLbvDeJgN8p6iXI+yfukCxq6bvrxZZutk8zc9xdXsfFxXCQDpWA/roxv4b4wZeov2dU2SuEHdUL
J9lWlB4mltg61ZAfN3Wk0UKJgs+WT5Urqiv1sIdyxouO9oNbR2KR5mHlQUm2DnCCxdzNS/SdYCOM
i5pgJWXesmQ5AhPrJmFX7FOHXLG+vXhGu+sRv+wblbwWuJ1W1sAPyJ/iI/bAOIG6bdJkk7WEhHWo
vKaMnMWsNJItqE60xK/REpRtFbwMmnLWbEdE3KmZMYxFnN9/IdxrD1i7Y4S0CYQJb6x3Ip2eO4TZ
rD9afx21jrkVttOvx5Zxlm2V6AWGt6DP7DMKOsvL230xL+rUvH5H6ILTskZLKwZ0U4s2J6Z7BQB5
I+YPtilb47VnpOZJdykpIujxJdT3ZYzNufCedPqLDlquEifziORkwJaU8xof6VvBQCwshgRXF2lr
+tYywDgiV6uLOr2avrovdSdvg/AfLOOaNHN1kCgKsprXTGAAPMFqf/cwFTFLRH6pkNhiEqacLlI7
X/dKHSK7hByDBX4OfxA6yUtifnZ+0h97lxFHpP8NE5L9RjTFg51aP+PMNIkcXHNi49/FCsxmhU5E
Ti+9Hm669yLG/PGwx8xzt3GQ7bsIIUMjRnBeJ7uFdl539k/YVEfdkXk5Ez2GIRAjxow4OxTsg0oK
SC9BLB1NM2WrfoSQxdYPZdS69ruj6Cd3S5iVfRRBQWoGgTYNn98yBgssGRVnU3O3iLtgwhV8tQv+
jt2G2Xblaq6J44oW3hazr0sxlBYf/YQd9TDvrc6r9os3hi65ajCctw8a7OpmNO59h1e+AqHIOmrM
QOKoFufVP4WbK6l9djWvvmXDExjGN8Oxkk1XkpDMVIC7dCb/zXdeo7TlpMPHj8TeYH8XT/5xjt6b
qugOZpn6zNjHO/T3YB/71Yeo6rc4WlInsxZXzkCQZCIOuYlLbqbSY4+YXBrg6atK8j5m1lhts84D
ztxFD3VoVAcVa5f/cwa+6kG0qFEdl7k1kTaid2Na/3o9V62uPdjR0InY7GztGswCtA1o+KIBUsBW
Df/FQuicf5hWhMe6iwmbn6piw/wRY1GcExrOWZQxS/fcub84+ZzuJjNglKM7btzeYp2WpJs2SF/I
XX2QnqiOwIQWHQ43ba5bcehALa1yi5Y/O8Peca7AxVd9kdhHVrRhAxEBG5tal7m6TakBJNTUGzRO
IO7aZ+j6yGjE8CLn/oZajyOwrM6+B/ECrZy96fJXSMbkXhsIfZhe6JWXk/sHoafZhn7grzwrtK5T
eLc9dH1EcajN2P7t+8g4Jl32+9//wGqdPFb9SJu7a2pjPxoIACn8XO64mtGPuiFMmCoo1mFWfEUD
UwGYN66JrcRXbvXqLOO5MoHK4rVwcJqIxrkSeCZzauxGZkCCmmsOZZz5HVhmfFrvVBjQvyjnyd78
6yXW2ZbM75GwPqJyZm6T1fegcegNNaFqqAlINJofKw37n/xh6m8XsamoP2HRt8cydn553ry1aJNh
XfXFFVL9d2UU2NCspznNYT7E3NoRsgWc3HLjTg6pDyPJXJQKPvNHymJMH2iwfUTImpBsw8UVhuOa
esDML5bkyEO9Qy51sW0N8a8cLYXYovwbLvPp0nNjRgBOcLOAblKqMEgpUautXTdjL5mDtJR0tx1Z
jKi7EBoTrjgxgZb+nlUkUnEgCkzpaDDIo3pLOeK3STY+Wnk0UoQFEebgyVkHWYqlcQAbqglhw4z/
mjawPJZluPLCT8wtO1XiyhrREVUeCAMx5thJRh+neAgKj4XXousg/3gmRWG0+3ucRw8pJQ2r4kPq
xX9ixO4IHpD3BkE67fJj31I85vpmRYx+w4GfGWE2mPMQm0LgMuneti4zA2sADpYQzrg3u+aamMF3
y4SMxxe7sXbRwHVJ/xj0XCFFz18uoq48NB7r687cWz6kV8YmAPdRXwckKR/ToBzpsJP74EMPd2ce
iMFx8tN/X3JbnT0W6XtZVxhm+m4XKXfXlTl0aAJrVsgUCS7guHSc4G/TEt2NrrZmDhg+JBM56QFA
RmbyLGYH8QL9YRXX9MCcpn7k9jue0QKZF0DpYWx+iS75NWV2RagVnrQvb1Yq9hjAm41wiDFKTBz2
gO1yulgiSG3GGBu8OnjfDLfdyNrcN0V2bJO2O+edgaaoZUhZ4dOtgVcSauGD2irOTWOWyNLE3wJX
+CHn+ln6FHQzDmlQKs7J/Fishl6ymSKV73DZkVXSZXcvhzHRZSUzeT3+VGQcbUXBLsOlLlo7aiCj
0MwecxY3eB6BspQ0aLnMGEACWvdcFBb+iBQEGhLHr/GB3nXjegZxWYl4KKWX7mIIT49eHu0Hir5F
68ACW+OmBD93QdFM5Nng3B3qetqGktBL/sRi6rVTH+0400fV6k8tS1Y8TrtPfWd4yCtjS0ou7LOF
We365Xb0XLQ06sX0JcOyUmc7vxkIimPqti6NsWKlCoohh7kU+mQ3hvBva6vCj5Fy53hWdQi8kk8o
0ydEwfuqN/4Yp4zP0ItjGSf4Nms5thdizrJLUYHB8hvCuHXiTsB7kv7C1uAewRbCBUSih+UFH609
HSZ6a8FhbBlCb2oj3BFRnWyscLKxJ4zEvrEc771mWqmYxDYn6/x1Ylklm+s+RK6Nr753QVh3+Ig4
2BdEFhnaGGbjdTB7f1i9odCQkE7TBT7NIdjQ54AZhbXGgbZ87jBxGXCqMDey3vMgRuYmEQUhG68V
GqsCz0j+t2UyZ2T9M1jUHGp7iXK4co9WpwVR9DT9WY9u3ZqTW2VtHBeVFhNivMsE3mqIc8Ktxalx
KzJwE30caK+jxPIenamn7ywBA2mHnGiEksibVGK/mXFlfIvGvngAKvkrFoJJiy1GN5MJUNU7djYh
iKGPzzN9wMQQH1qXCJEFECjZzJ/lHJqw1Ss6lKo7e6X+AVNjYLTFgZoq6y/TL2cT155JNmSYn1vh
onTSBIkZS10mwDbzz+F8g7p2nU395WiX9UUwGl91Z3zqAcjC5LFgqnzxpgiQRBq3Zn82/BUOPgJj
HG4xVRRa9HybeXH/pPy/ceFmZGfW0UFZLd5wxEDQIsryPn8hrNnyXOEQWRZng7At1GQW6hPcxvTL
zH4JDiXUPHgw0sR/dru5evFbMbCsR+8WVY7DAxc4bO+4R8yZiln4KG1VQFlDXEN5GRvIf31Lwvk8
7Cw7bI6paUYXs3rSo6hweZQHmSN20zbUMab6zZVxVsfYV5AIGTjZ0TM9jELumrwgcu1LxZnvQ1J2
Om+v4gXI6EMMsw1tM8GdOe5FdM17CjEDvJHlujPjsObgJ3V3yoWpryKxg1M+WVuVdtkDtq5iG7P2
TJx80fOw7wrL+K3wZHcj4pOpEk8LPU+A6wAYD3Poe8eYbF9yZexLSdPBlBOud95jWm/1y5h2P40m
eLDoh2YPCJ+6qCl+oQCw+WKxFKrBvHrMeWFJsEmtA6rohmi1WkPfZ2dC08Hcrvu1wwclzOQfdkLo
8Hcbx3gi9VPmlt6D6BHEzZwqGp2z0iRdNk1wkDN212Wpb6UTPAi4WIELyCHOHO8FPQk5wGQKMEnv
Z8Qa4qYzbDi1435OdrSY2or+dRlJUOUsa/uC9qggC00bAZ5jsB9xznyVAvNh0Cr9RNv7jDRFHZMW
KobvmwuOwbUZ6XUsMWpG/zaKhCTL9BnMIUNrsLXjQ1VbX3XEMwEzc1gLZ5FX4vxehb14G0FCHrsm
j/Efi4SsPExcY8DEE6DBQJPMzCotcChhcHgtO7fYhyYikLx0xcm05hSmHmskZkVUy6rchBIajxfa
jzg1sr3NnHNRROb7uvznxy5IymEmN2rGFZiJY5aN3XNeiJUfttFGl7p9Sd3RXYW2MxHzKvkcy3Te
JIDKr4GFuFgzY94ZpQdmUkt9BIUZbApRj2j2Yw+aY+i/KjuGCOJ3i8yOXaovW/UO1WhX1eY1snE7
uQbAkirKjsS+MXkcEJq0Q9y8tlnLIgr+KHMafivNId+yGI33SvfNKxESmMoxyfag0HcJQPNX7Fbj
tvR5a//7rSBWik41c/f//RbnHN6T8DWa0/jIqevAY91ZM99NF6LOMlAu6sJbjxbFlsvQ9R6bya2Z
abort03P81xbO+VZ03E2aZYzX3fIzxVsGjHkX9j493Pdpb8I7DCuOdsAX/lnNGLS86p23vnDUrlR
dZC7KKtnHjViB6McJfGIIYzYKdSiidd8icY/xJY8OaB33vzJZGA2Yg/weVE2Bsr9JwDGt/wYQfV5
HroQ8YvB5lcV8Z+knfStozagOxHxH9ns+jztISIDoliITuHQ1LultT61A52Uk6NiQqYZXcgntojl
QxxZZLI/6eULNi1/Fc5IpacZz5UhOiSIRd3v/Y7Y7D7P2Qhk7nz770uZVAhOcgvuScBWAg3+v5RB
IREBz01jd4//felUQupnkmYsgTMQlEZgrCet9BHtzxZxVbi2YyuinoKPFsztfQ6qXx1aJEuQ3GBl
wjkz5hKkBJ8VUc873lu6RPgaEPDco5cXu4j5Pskz8TGBgMiMX6YXUapb3uX2qXarQyWz6fTfFyZW
z+HAD2PhLEIxTwJk7MfTltMQsmFJJYX45dpJPEmZ4b5xpLJzyjIDRQ+nZBvk6hAUlCFm31ggHPVV
AY7bF7jV92AtXwptjg8YW6l9HGw8qPFZ3NFWY92zq31Xq0XQULanJOG10rM8yNKBdpqnx95XN/Y6
wx0j62tjspEYySdtuviBaeJDxTF76mktYuKEZ6d+nmGqP+gxuyZ5Qv5pwHynDYzgNLoWS2rVPFki
ml6BdWImpbYBl1be8IQgbwrt+RjMVI2UiCX5RFuRUnxJ1AgU7SvLGTDpy7o5M/rUD410n02jP7kk
WRBYiRaWSg5UySjmS8bniRIsUEd8K39i2vB1MjiasNrOf5pr2LLNXwzcLurg5Us17LMJnWLnujcW
hMmL3YwHet+U/SIyP9sOo9PocfVzBEOvs+NzG6s3dHjDMw9ZidToyehMfcBsaD4EWfCMZbjjMl3I
oBSwsF8L6pjiRbgwh4wo+20zbJgKY8qKa15sjDb45mPAqKsoSSdpAURVw7MtSPNIrMw6SSZjjlTd
rVEUvnKwnJ0RWPklbSp0HU7Hdmfu94Ql25iJY3tN3KEBSi844Lj4JDUuPIxW+9T1jXOwhHkp83R4
SsNKXlU03RTZeWsTbc7GzocB2/k8kSWRMP8j+ZQfFoGIMR3twjGfZVnvXfB0BczgU16EL6JoxRlU
w7GacJJ0iMv30FEuAhbbBmLFjxEED5PFGzk5sKmKKkRtNcktqKj8bPSAKwnM1nskArkA9Ger9uoV
JvcGHm7DnCAoG+JumWxZx4YoOf6R7yQLs7MZ1RFHZthvA7hnW1VJ8M1G7VzHDF1FqwU/PDiUxIxu
Put+B/XJOW5ZRDFl+id9ekXM6tW6HNr3rrC+emsyDhbYMQYsEDRT/MYEaUVavszgio9epJe5ejoc
TFDAqybEhQTdfc/0AY8AhjS3GjwUNEhXhzlmpZ7xY5ba/WNP2F07UL4Nt+FJu9Zri2ab8Q/zALdg
+1FqWvIycUFLl4AGyQKjZxuzc1SM9XrEEfkEkuow1blczInIXw2DOWIyCqhfbMD9FlFDPT+0Ib0x
hgVzG5B4AhCCUoMpVbiuLLkJI87XII9eMJDklCKG+hg2A7FCZNrLY43RdO+5KYe1nbXEpBgE2Aq5
G1TwWUDO29ZAyxKccC/EIl297FQOyrjG7gDXZqyzQ9DRrcPfYm/fHth1n8OW4TlhsFvJibIpW+vo
/feuEwWyCOVwzPegtZrmxYmr+pSW2O2aRagexbCa45KhmN8Wi249l1DZmGKElI24yHC6FYvhOTI/
0G4/p0bkHevAZwg5DqwUS+rvImKqz9OSVsp4dP1jbhE03VkIauk9sm0cOSNRgcw84+LBkCNb6ym7
KLCdW7gctVGkbNJTdwVmfRPbs00Qm5UuL9K1zstnnqaclaw/47dxT7GHHCMj2Xpl94aH9ZvOqOtm
fe6A1MjQ3I8Ggc415tpNoLqHWiMXpCT5FGGPQ6lU7hYU57vlBP4uzREmk9kViOrSREC6nEoBPTKP
UwxruEA+Vvdjf6gGfZ9syz1J+Ph2FXusDIP3VphwZGRFSbZMfIoie5Zx8dR782nusYFOHR6DxtyA
a6yPkHmic37AQdNsJSBVBL3B44I0emws32MT5AFFlSGWUkngURjxMZm6d2gfyvBwKLp/MS3hzpq+
RZ9aB3toV/0gAyIKANoIjfrSUj0abK4trOVv5DDAcSgVOU9ORR8F1EwrFqxubRzq0SKdMXf2kzmj
8NESN7Pvf6UTPDvfRCQV3iWNLupGc0sO3HnGDZX0GB0Wk+M+6oPP//lUpuBA1u+WYI9hU8WscY3q
sSij+SDi5mgKIpCSHCS2HYBIMw2KZvGR2++9/4/lGIWHiY88p9vFDFyYEc57c3jqv6ewza6c22ix
G/XeNNl481Twmzio4qk1EGoawKdlM5XfVhXCa2D7j/jr5hQsJ6vZ/xOq4JF7m+25Ycwb2fF418L7
JuQK31g6bgetT6zNOSIcUkrZn/qEPa/UAOkct8wKxYDk4rx2pFDTW2E6o+PdtGl4wFa+OKJAaxbK
6Wmp+2qbgDiR0hQ7hSkcgF70yPB557U+096OUFMoIs9LLRaOHMDpQBVsWfFp0FS8Y9icSHTA3piK
8NHPrWe4uZTERnovc+h6ftHZFxaCBiVQ/ZPEvbF1a/kZOtbdSIiq4YhFppG+BlO4m83TELScV3U5
now8/Rpr1ldWZP+rSKjaDOMpXfTDFllpex9Szq4GBy26+NWF+sKRVnw5YGDWGhHYlkp8jV7sQ6YT
brQk9PezgYkiavJ3qhrzt0svMTXR/4TrttP8Wg7UkYTTaq9ZfW5VBt0IUJO5mbEirRUr2CwwH5nm
NJu8tAkVs+NP1yOxR/vVUxIli7GOaCoNG3olamfct2ixhi7W56QCcGEjdIiSEkJMULEvqHvQxhD5
kU7pcpc2x7Ki14vM6tDOmMCMkUdoHtLXtFoM8e0n1e6+mQsU/TVUXfo+/H3OTtrVs2OVPQJVhR9C
dYfEYVzRWdV3O6HKZ8e0STqBVxJEOAiR4ZoJc3y1Azxj+k/tJwT1INQ5yRPkyC9OV4q8af6psgIU
DP08o/j+MZR8nFHw9TOfJD9Zt8SCwVesT7E7cXO06UtlwuzLiGqISDjp61+dVYwbFSYx18ig0TjD
O+oieQ0QwRvVXxDTBQcFKtiYCdCAb/FCmNZ91v2RSS2MnZZhbG0a/6xo24jf3J4PFQXxiNt0bUv/
a4n1hLTFqiKqK3ZOxsjTsmCbzPHRFazasE5GGAf1H56opXhnZgWkOD+GrQM53mm8bVDs5zLOCFu1
aRjNmpF2W65DIsOd2NJE6uLXZUx9xJzA6NEjUzVrLZyZPSVRYsTzVi9BmTomspf+jjkOr5VjWKwU
AvemchS9Yz3QOk5vDb44pjPjHuoEzfLsHnNIMEPZJlBQLR4pk4c2IUVscN9qx9imzcgDxe9W0AT+
yTbGf9JPl6DXpMmjUsidG+yA9ilwsRSkEohB0Xb7oGmezfjDqwCS1K17z93ix6ycV+Wkb3F560la
Twn+ElmrN4VX7+O5PHoeAmbmaX1IsBcQneNo2MzswYE4EGwD88K09QNbGuQkELh3ZpbsthGWbewE
DbTI3Lf0FJbwMCgO7n6dfM1u+Jdt1qPZudeRiTEPKjfdLMfHJoq+RYjnFHtM476pBLtsnbwaTvwE
v+0tbjJI3B9zn/+KtH1XRXMnBwdxKkiZiGEzocrpHT4d4DFneNZtdMRwe7IQKvnYOJikmpfaxD5i
iEdLuoxSgk0+lOBGJc09m3gSBm6UBxQJROkQMHSoFRac4a89R89Og4jE6It2LSVGHTv+GVOQOabg
GM4G4iBM+Ei4chnPkF28UulZtGhSYhNnnWsQ62iyBLUIBFx5pWge1YBqSMUsK32ZXawEAWtcm2rN
HPnE2hBJhJceF3krt59eVRb/ZNkyQRxoo9kWfE6y/NStdLdhcQcW+Oyr7McAuZv48zvKExar5d6Y
iAPN8FVvgOnJNiz35hCs+anPOHltZiXEeM/FHJCckt0j2X6baIBcBSxwIAYhdj9LM8dgphZQloo/
BYchQEVE284tGBRKvmnV4I0I4NfbtUBQwlWRbzRJoTsyKrgM2I/7TXV1F0kabDeKWVlsqVPXtZkz
v02M85yFFyckj7aagu1cnuoO6TFWKbRPBe89XZu/qCabTLw13nTpR/daGJz3MvwZkP2Q5v0wSixh
SLAxNXvcWOw1HsnCfXSH+UgBDV4xR+uMChI60rvENlFVxjMExS9jSt+IvwSwG3FozD4e5AGjAh7A
+LefxE4sJsIUFkLoVqfMSV99ad7ItGu3UzQBtmDmj7jmmAc89Dz49yL3803hprswoKGgWeJ9rymZ
UVhyk+O+yZrwqy2Q8Ia1BCvozsxPUgXMg3O8FggrcsIDpKAsJ5aqZwclv+OCzNq0Z7BlaCBdjPRv
joOwAPm+D+pIPeVd8MJda61eo4jVvyfR+KuL4TUbq2erWyfinc8sWzeNBAa+d+96INljDNEUKycN
5WLnGBmxkZjgeuL4nAoRZRlzLnE1kZaE+VhVSMwSie1WMkvsB7ReQyze0g4WkOtsyomIckALTHsf
Cxk7GydjWZo70dswmt9dOrN8rpt8jdX00TWXVxqpvYcYg13iRNEDKHcJDh5hQauSvylBQHwNsGKs
o60zSziEfl3z3TBrEWSyU7hTr5OpwjWOFI/N2sZFlgDpvidN1TbwkgIqe1RgY6YUciEg7wwaamNt
SbXmDBpDUkYR3VLF+zEx8kjOkRUuv/zvSzPUYGqWL///Z//7VejIVdGpiLXiku3u0gOc3PbFkAis
jQhInIOL++Rq8Hz+8mUYjGGbl8U/Uo6isx8m6VKG4UieIUmRJsViwkziZDeONi2mJehXMvBsFSqN
VesjiHDzZlqXWk7nkl2sM0zOFmTbZ9WQmitTvKZxRw5GNCwjXZfmn7CJZpdLYW0zav71ZHvyyvHN
uN+Qrz2q3g9YU+6mt+NiX3T9rfDh0g6+B/Vk+RW6VHs/qWRb4hu4tSlgW0Lw8r+jZt3vZq8+ydgf
sqUywiP+gHMMjHSRHiNZBp/sYZ1zjfFAJ/OXWY/0DVEe70Lp87KnRfGIFYrIebcVu/9+m/r2VzuV
New6GGJoLV6qJrxUsxrfEdrUuLps01qxqDMIa/NPfIIZ7zBZoP8pxAGMCkMwiZmDIuG9t8zwz9zH
f0KZMejM2Xh4/Mcy8vnEWjNzVa85GR5ZMYXqzhlsi+uIfBNIg7kN68Ze8r1Q2eROfVtoZKvMSMDk
Kl4a2TaPJmk6u0givy7i8dw7KRpzrsJCJda1NAh2k/PJQnz2f1yd11Lkyrp1nygj5FJS3pZRGQoo
PM2NooFG3ruUnv4MseI/J+K/qQB2L3Z3laT8zJxj7nDyQTKfB75KIErMlnFMPZ+9e1MeZz85Eivy
46y4YvxsGApiklYR9G4lXmXSLNR8QF64J93n0S57eRC9DkKnYy2RLsS5yDR8Jqgvg+NLMNec79da
O1l8Fykp9WQ0t+OOXdGWmMIvhGnT0bbeGO0tDw12yqemzc4Thwt4lcYL3L6NggjEH9z4wPUzb2NQ
pO8K02vRaF49ymBGY7xDA2aeTcLY9swxHJ3c1MWbEJGFVFE0EVOFc3/NSIuGFjt4hzauht5yK019
FK1v7qYFEFgZ/a0XFy3ZYn2NkC93ZUxJIKVfAxrjhZEmLyXcgKlhOZVFtCa/P/NyCxU+yWlMP7LB
CZqq8fdd7jBXVXdNMaabplxIzbaYP6kI2L+GobYDQfs6xVZ0qIbYJC4E4Qvz7l3T1cFM0BDKmxCy
Bu4OOpYvP64tjCi+94Ek/jC3Vvln5HFj2Y68SyrS18LiDpTARnrxajsOz36j1LlSTEyRvzDOCYFF
fGWskHao8F4Lr/+2Z9rilF4tqC28RBELXYP65cn0h+qsCSfJ4+lTzPPVivpLP0blPoY1fCm1A5qp
nUAwRD47SxFRm00CNkRunSB9XAjDgHTV+oTJjUN18/ttP5wwtVHsV+7jbMtVZ8YVb65YwHl6HWh0
DlWvw7sc98J/L24f/UUDI/bYAjfJ7NWPLiRL2MGWs5OMRAC2wTEJ2kIX14gJMiX0sq/segy6In8s
U5IrNvQvLGoNNe+jnvvdIAlkwzZnhg/bFDcDqSa+XVLtjeXZ7DqRUY/w/e9Lro1in60cfZM7JJFM
4+0UNx1erOo8ri+/X/3fy+/PwApiZh5DhJ1GRQaanlKoUQJlRwMH8Qytzj/jJQeRnZJhX9gxvMku
9ppzbKVonbxVT+qgWxWonE8pgQ+zsvG21usH+vvi5mN4htd+ml1HHFIsUaeBSz3qGPFtFEuDS2Y1
BvJnthSUP8yeh4bFRHYGXSpxiWH7SLXmsYHYAg+ybM+9OWE0iKr2jKMQ0w3qYkVA3c0Cz5hM61GW
iDesOyjecJRma9wWOB+3MaYAFMXs2bq+NOAkC9QJDUr1mZXSDXTG5r8X2NQW6nW64TF2frDn9/tM
eqvUdmEwrrPlbMLzORAFfpGOzpATij+zxve3SOQ5k9g2pJNiO/uYOAQYkqI6ZU3GPgGRvmv0/Kgt
b+bF/MkV8awo03Iw72RRplQ29gokzmf+Juh44TkzMEFWdzvHMdBm98FoxBQ0/U8NROy+k+b7iH5X
pANAoDhYrDcz9UBcLbyvLUKhre03T8lSoKwhRzGz+1OemYGNgolRwbavrHM6IJy3KRCkfe4aBGil
xszQBgRHMuNX/+aJkmeJqpfJhlzRMgdlKQl2NoTdXt40DR9NUSlGAMdpHBBNtSF7T6p7RbJQxkI4
ScF/U4M/6dq5Ipw5zKi+PF0yPrfIAXf0yZjkvYqKTyuMP+yOxJ05RB1RHb2U961XZLEJ1waEqg+W
zWyRCvgFhA76OQYiOVuLEN9KNMeMgm8KBbG0jsJ/RGxdfL8/Z5ibB2+AjreiF5fohS0cZuNp2TuG
gdB0PEt7vupfGEZ9nxEnu4mH9CVJ9Y9ZgV9r8Z26tRR4zMJja/hfRiYRp4ZfpYndxugm2DSROkYj
8lTnigr6ECEL8lzshE59T0bh0uaBtuofz2sDOMThMe55C9P6zkbgEI8UgkPtsbgggkPPxkMTBpMb
j0d4AR+TATHJSl64TgihJ4Mk8+QznBVOpca6lh6pqJxjBxWWnzha2S/AUJe2+VKjMAUdUCNKo4KD
qRBtHJRasZee8zp+9IuWJ5wOA+PbMXjr5Po2r+9VkvYEXLNvcfk7R17zNk13QslHRU+64fA/tkWS
wy44kCzEBW3yMQA2pG2wPjpgb4nbp4Hw1L9aZ49JGz5EtnfkYcA51nBJThNdeWRVHyAJ3pvZ/rCy
D+rcG5Q+jNYltvAUk9huimukxcBXZW4zJMmNKwYU3BfkAsXF+NdMuDia0cYlkf6wv3h1aVPniasd
7Piz7ESEVZFewE7QNwOuaAaXRW5ES94/UNfcof0/N7l4SoUZBW4qmJjWzQ06iYNdmlxtkk+VDwiX
JLw87iP8IXV/n6IcmnJxkVz6G9OUt1mdmuzlKTJn01loS/FdM3migyBvj56h6glKKe7dKnwSyuAI
MwYGl6FxCO0awXNBCB21ixcx00hiA4AQb1BBevDQcwFKG2BBiKWTeSafBkbgdfoU3k0GaEtl4twx
mbfaMdLkhvhoLHMAzcKNGPj/Z3ex0mqx3BqAvJ7m56xM+u0LOgeYrOoyCmh9GuAND/gP2xreRdcc
yOdmeNOrjQnuZpz9R1QDu8qVGLpF/OnV4tAJchYtMwB1cZw7bDGNVVmYV/nLEjgaWG29ty1MiQX5
AJ4TX1XWHH0MAfhHYAL7ZCziKyYD3XtU1waY5JaMHYY1y4NbLD9RI06Q5VAdIq+Tlg8uDTR+Nj72
rhOTAGNcDLhUdmcR3Bxe2sX/m4B3mK0vUeC9MppPnmoDYv7wrUnRNukJJ369dvroNM6yYgEdsrgj
dHAjJNJjMnd5AIysoNPly6sAMdknH/3rJgrNP6Rg+dalBDvOEQZCdCXtZazlC8//5xb1+xi+zxF/
lnV5vCPidM3cIFWyM/m3Wi9A8oAKCvSXKQewslGIG61F+s18XEZcE3HLBEakO3/A+hyN147CnBqa
m1Q4jIjdelUV6nhvo2YeLf5r7TE4Cr0nMLK0Q/ekGH9ZEeJBbTfpschc/hHauamgkdmTMZ1DR3/4
FVeLpton0M4P3HkAA+Qgm+7H+2IF8vDAQu35szA/R0ERkwbJCejwJGbe2AeyqC+6cn8KDHq8IWIz
S8bXTll++HiNDhUPPzX7X1lrKjAyrB37R5+QPMxlIOUyrHFMLPEnezH/pySUTKxLcDyHxXZJOsJm
m9jdd5n7tV55RDocYmZtoIbGjwEbM7ouk6OHB7abmdcpa+4Tn41piaDamjEls8/onTW6Egv1pjww
/PgUQ3Qt81UG4c9on/mQukogiiRNAUjnp1vwhjpoZ2cJhbhdxo9RPgG8fBc2JWfKg28LQ4+Ke/2N
tjNe0V4zjW+joz/g1kl7s9/6pkuLFdLl6CA92sKHCbbKi2kJ7nPgDaqZVv6JuwsF8Zu2BpQ9+OrQ
D31Pqc3jMZb23wKyCwe04efZ6rdv2AYsTwJbK0DPkqcMPDEb5kvqZAAfXBTL+X15K7Vix2IxFGvU
JaE5TAmgn20qOmtpzvbQHLqwIuDGObMc2w09Djy3kHg/ATfvO/Nas67ZtouFDdqsbphorGinqdsx
a6nHh8b/EFzqTY8W33+e8RoJCTOWyMUVKledQ/bBm3HGG+GOuMGyR6+JHm1ME0k6QO9mtpurV29p
0Hn5KGlkf2+pnjMeMCCV0sMIRKRUI6QV9zVR5JiG01PrGvs+mt8Q9Nv7MMb7gjy3Hgjoa6DIMVcl
Taxi9FcWRKJG9mfqx9/SdJiLkXyfgtgWq+aOCvKiSEXFy84SSRyizHkCouuGPOGUB34l9SD8LU8D
I1qBySKPP+sUbICdsdmT1qFhc1W4FY6U6lQK59KWBRApwMWbodCX1i2OKuKKmsl8XVkQM+yRw2Dc
/T5WFsi60vbOafJP+Qxsysl8beOR3Ejrr593Qd7A9cki9aoX4wEqVpp9IG9n5ibUMdXpd4oeINdI
jeQkSAYM/+WE607fdUih17hux0QH+/ti/Ytm6E8ldviWUAYvP0GMKSGM05QBJhPTGYFByyJPW5hG
Z24dZQIJyKry3GTWtXuakUtNkqa/0d+A+ylvm/Jl6RTIGgnAy1LQOU5rPVxH7HD7yT52qn5JJvlp
iaY5NXaEDWSBtTkV/kPpMgaT8LKt1PxTtuAEJmfEGTWuMH7pnurI/RfH+Yz5HKWz50iDQZuh2Yk3
h8nA0+WbHM+QwFKYKcx3EFzu3NSHvU7Q6nk2zX+LY6qDMscHV2s3qJ2YrZkVknU38zm5Nmiwuj8v
A/QTlAKfIstuiN/wzkXiE8EIfIR8aMTmNuxxp0PWoHzzdrTFKXJScSL77JqEdFGuEdV7/vuNtRp4
1X0uoYh0cdcxBKUUUCbc4sEdTx4daTamh77UyaH2lzSgwF+RnfcIE9R5isMyGEf9iekXSrhsQNcp
+TJ4bbztZWxB45x2JoVwL5g/ph5LedCv8b6mI4GKXiAp03GNjwQEXWBFuthHcbhjSTG+LKHxp4V+
tRtavPRFKrbJzDoaTSR+JfoaBKNgJGUyeZc+L5kRSINxQ5ZYNwifyx3FfLLt2uJC2F5CsCn9egOe
R9TYV0Z3rLYUjDtfOm+NEdbM9AQCWY4rP3siIDQDPRBRJ8b5rVcDTNARdUwFACgqx+9pRBVhumB6
U1BXlGRsbUbg0ZrblIMs9hGb5DFCWLia5tJvC5TKINofnTF7Kgx0qN3iB0kN+LQp+le7/nX6p395
85G+1ogEyqK95oqI8AWqFMmv23KuiGA9Jr6ZJRfXZ+igy0Ofy0sat96hXhAtrH2z34w/+HIzmjNy
7+zuCertah9Q/xjzxTurLBl8jE59Nj02Nr8vy/9+9fvt//dHmjyCEdpyLCeVjz+Df3F1Gtj7px0n
+lCzkM6sBYAjGro+f2wFkHCPggFZPqhdZz/GvInSYv8wGFqfYvRUqU+z2UL8yg5J2VKYMn3pM8s8
YJkWV2Da6WnFQM3eH1ZnihFWfyMzJ+hihuJJXV1DYexjlo1EOfGgspR76+e6ZJnfjzs9kAziDYfJ
jom/TkpEh8P0UPm2hQ3WAYJIoqDHuc6lgpWF3BAwTkOCO6vGRl9RdiTyFbPES6St27Rxbh1rfKKu
h0Fukl2Eyq4sTWqGCGJGD4BCIDzfSaO6H0Tz1HFFtdDJnVbRUeMKdLvw1mI0ug0FymHM/cY2Llkf
4Y5qbPto4EPGXZp9J9514GgNqt4D6mzLJxC9Xxhtn/MaGMBiTf9qY4xArqmvsAId05+sxII8rh+j
MTVPKupYoq8v7RAyA6rCP4sOsP/RmALj2iJtv/et6IS18Awp+U4kgEHqnpgEhCBNxUN4xKiAfS+F
dxLfmmYJolOlZzTVd2Pc/+TT5BzEusJW99GM/FLzINtXC0IVJaabyJ/PA6weBEqPCKhYLfo9D3pg
1fh9sEdawIZYSyY9KY1R8mwM8pE6AzGKTt9zwj9h/lznFYHbsVMiGCMj2X64oIq4n4xuuIYLhuaw
0n9UxmZALfqARv0mzAx2TxXgBrs5Wr51qjqYaQtD9VY2J3MNDVmxv45Rfg+te9HJzCatu8/69FUP
y9Fq5LUK73yce8AIqidAB69uZI7cPz/ZkLIisxGQd4XB+rplx/EBTQNNxDLWuyilhBnXnR08XJNi
NkzrT+DUAZYGxh4FtGZLttCkqmYTq2TnKzZupbae2N/jRIsY0BHBW95a0kPphltLrufpxMN3Y4Sp
ODP8rna1+vRjbC6lGoDQhCM/6cGwhRVWmzYxHsPU+VvPYUnAq7ZPwC5AZCbY2sL04GZqRSajUAoN
1Z6FNBnr/H4pkxx4bDtABQuVd8hNeRrWUWovmvL8O1T9/er3Z+o4Rb6C1YJPo7I8fSNreWv5dXJw
wcdyv67DptjRd1K43xOLUmKYmUEN/zuI0qIBbTm3DJj/388j0koO4TQdSCXMpxvZzc3ZTJ3z0Gbl
wTPhFkH77Rr3HTcXvBlrZ/nmC4U10l1ETUi1QQi2ErgN2JZdmpaPsp7f7dx8tgiO4HnLSo6Y1QwT
xOb3d1uZoP8riW+BaMeJmcTtXkug21VVSNKLk/qPT9g6iQi15BPqCaeLfFTgDehRmkqg25NLFo1i
s7LmM1OD6qCKNQZ83ExrhnkH7WPQewT2nKEOKaxLy4S45PdtTR6OHXL6uRInIp7jo44zd8dO6UIO
0mSky9VW/YvZut1pzaLfuFNKppJogNVzhx01qD2dOSusGvcm3lC6r4jceFR/q6QNYz6tiReKQ5x4
bJ5GGvUU9QJzEUBscXRZkNYlwoeLCwK00XYdyEbzdNKVPjI3uQ3DyGfJTyr4ikNHwmLuiemuz2Xf
92SCqCQ59D77WorX8+8Lv7D+7ytn/XMKo9sW2j0QvfXb35f/+3O/3xqddvnwq0ONMupMZR9tGhFi
4F0IMmm8p7hwcFv/75i2IV343K0vvz/7/fb3K9SfoEJnffr9zuYA+O+P2b9z3gGsVlJYSKTS1Zuz
vjQYyc7V+vL7bYlpm2g/YEaVO3nw3DSwsR5vU9XF+MFa6F7jwsBiNqf/fomzHo9q/U2Gb1dBNKin
KarZdE1dYZ7ZWxv/vXiR+ZLAg17HFGudsDFLFzIF8eXwS/DZYz4yoDfNb2LqvvJFVEHo09wucxLM
mh7fImOrhVm4RARPTcvTYsJnYvHCjAe7uwvY3IE6Q2AiEEMGn8+xtg/EAqE53CWuNZwbaiaThy7x
Y8tbnVYP+JcNuwli7Xv7eClYPf0As+aHsf+uCOqLXO+26ZIr782rEdEqt3qf5M3tkhE/JGb+A08W
lyQzlsB1/jkzXjs5Ll9ZZfo7c4muOTNQZ1DJYdBkTPq1deinfEXTnX//HV5fn8aqP7K3/uprfbVD
KH2OJc9pOAdCYK6M5Hdqc4nb9kJaGM7rnY2bnvnjzOFtjts+ftc9MQ5MOf4ieGSq51FmNXiGKJNY
9+aIwjzJpU32Z1ATiPIQ+txvzZ2ahQJ3QPbCYD/YoOA4Hey+B3OQ+X/bouMsArwxVe3DbDEnxbiw
cPW2BFE0f8u2e2CQ3+1SPsxNvIwHqALnsEVWb/rxu/2K2/HE8GDKwCQbidfuI+9nAAV0B1zY34vF
sjZLLJ80HNeA3fIr+SnZWbQ4axKVf3F6o/t+ABX519fGWzOAYBws/VHFhY89bLhrdd1h97bih7hI
D/h3vmDrA3BtG2zrLTF4vv0duxAyiCgaDo3/IJZ3y2uhkS3LuLWr/KaVT5R0QKYlDa9jFN7B8T2G
vpl9Kg16cYKl4yNStKCAJ3YALpPvSbzZso8g1SRzaCCXpL3U0Q8Gop3pWlwY9vRRrnGMRftSKVwN
mG8JxUztY+Evf9JW3PQRvviyotCcOoROiTtgFKBA/F1kRyHkxpi1JtrJNZslIy0zWfH2DsoyS63r
8/4GsQlx30t8UvNyYTs9sKIEyqlSC3sUicoKGW2HawrGDWWSk4z0SjXxVx41aI5wf1TEQLDJJvrH
ee9j5k29hT6p9fDKmSK0g/627n1chhrCxNy9NULQtBX4HWpGizOZlaii1mobrtCEFXEDa4BBr4n8
PqucYqec6lB2w7fdtPOJw5mNAzQzJdnx2tDY9JiisppUGWTwg+spwBfH2knlj46nqFOE9dkzHDfr
+M6Vx2UNY6+i4k88GsZBufOzbkROqBwh5nlxHIm7PgBTtzc1eBRqsnneKwZ2kdEE7Oy5ySDm7Qqv
BK5aheRiw4rHyIm7Ka6b/RQB1+u9I89jRjFJmhztkZsZA299bFKf3X9J2JbjMyb2MzoU+SAcbkDL
bG7LMZW7McZ34NOcbVCUJoBLyIBwksDSEqtLxC9yuxebeQabB2alJmVs0NtJkKdudLOkxLUOFYcg
ECW8MDnm0Xz416hjnq0bPP69GCCMs1Et0b1dZBCcvWvd0LXpBFF21Ftfid1+jWTwAQlgi5RkgWER
EgldusfGCfXpwXAmrlgIyVukyyefhAkoXPHeqE+utTBIJFCOiNomV3Q9PTOHWMRkl07hcAyTyuYI
Tk7VCgomWsTCu8OukEgFVkSFbaKakutD2bWYsd3Dd8cPK38m2oHzEoE0gaR2HztEOM2+vnV8vFTa
12o/3pGRxxRGdnuvG95S3/yw6o6LYmYY0TL1LSf546PESZR6G1kIb6eMOdSk7Ecv//Y1oVR0RCON
LC473T7IRCFMYjhke+B1hnLlik70G/ESPYT5LRqMdsPIioy+EN9VfNN3gJz1gLqbpzAhZJ0BI9qw
wfJNHrzMtw79B4k/bkDt/MDYNphM66lUJT5tO3qtzIiFtjln7OS2sWNinCRVa2PaNU8kS857jaxW
dm+pS4SHJ94TJfK9mOZvmRP9PS9r131wkzkNrLW8KAEkmHBpxaQiXCD6j4kmGkUDgDN7KzzvGtb5
XzsF20oC9BPc0cNgVp+j7b01rUtsUMW0y8A0OTw7joekqnNeVVH/TDYcIa26nXY6oHJMeTfEicK5
yc/I8Km1rPZxNLJ7YH+PEt0D8kplsOgtPPZV1d+SaBNHS6az4GzYUAhybaatLEi0AXyGaLLz0iAd
m10hs594li/mWOJxGdGXiHohA8OUoAmmQ4uiFpWFTxjTcLEN7wkQZ37jpNbD2Nf3bue4x8nsq71n
VdeyGd+RuZBDxAYFPziL4drcsSDlAAe/c6Civ1elKYLSx53fTjBDC1K0fUQM0mJNj2kmC6h1Dx4b
R9+2X+RAvCm32yxidiixdzYGuFdd2tP7fJDQcGZ8Hu6lyXIIrQTqU0msYb3w0Kp77jutV+8bDMnR
JLFPCrPf5R9TMhvoKaFcptNUb4aVy7hYADpFOV3jecUID+MZMCcxPpLNTKU9LpIzF1wd07h2yr6d
Ix75i2uy24waVvgF+qL0rEkeDhkK4531xkuejx+lHRRBUZf9vpa0zy6UxM5ZhlPRmwydy50FJGf9
PeTN1z2AKxiSW4S2mT/VB/C4yXaZYF8VrDUPScV8he7WYHYEejFyxBd3uThm5t1Qha+WYSY7G38G
NzW6SIMEqFyPKOb2Tk+KWJGrat+gAgK4dshc0L5z8VHOnOrCT54m2zq2pL1yTHjHqdAwTzX2sMgD
5uh4aK0Je4K1WxtXkYRHv8NU0Ge53lvDMNM9sgljQfCexpAnnSxFWIcI/KYizgJpG9PKuvseKeVv
WhK9jIR21c/BQ4Wl8Rw5E/0UOw72DVW/W8b8prdWXISX3umki3ZFzbZLiupFkeB5KqcOgmslXxeO
RubqgtAb+INwt+/DDgouc32UJUuFE9kpcCpb5c7JjEdgsfrJySAixUv/WqIGCiTL7J7fGArK4LRu
dja6d0hThHJitTuEafPd2n3gS3PemD48Gzi3bAH1Q1NhjO9It2ZWo852xx7DzrKUtS9VsTdbNpsD
AAtYBsirAOYyhM2/dir/hDL7mrMxYqxXPY+hii5T/sfwwX5UKK8YmKl4S08xHoZwVQZCZRyq7GCw
7AsYKOL/1n6+6w3ibAUDrY0z+2QjSf9Um8V2ECz2sMXEWCTa6ipj5k2N+taqXRAAcEgS67MjZZuq
HO7zwnISMJa3m6v4eTESdZN1/WWC5xeAObWOBTrrZXK4oSKkc2HuXTymnsUk311EWQES9C3d63gC
MF6gkIPfhY2GJU2jz4MXt/cklk/UCM2s7QuMJIaCnsUOy4dj6/kRDRm+I8wC35hXl327ZnOXIRNj
kwFbb0qE4gbheCmycL/6oda+z6PywZ840Ep0BJhheXcX7pt9a1ugGAZOYMuiNfI+va6qD97QYuTp
wqeQ183wlhcc5miFI1J0TH2GcBcROHPRqvgDSyM6zJ2+MEF48p35vi+IiQc/q7ld/LvZqCXDZeOx
7x0VdNRFZ6Y+PMdygAktoH2/YmqfWuXN5LiPoRNJQgjIza5mm3fai27mjr+0qiUOQmAZQOogEUGm
XUjSwosheOQ5Lrj79QFasG+ZDJCXykL4ns30r1FFLv0z3IzoaJNkzp6rRCaR1zw6wQI1usSmnES8
pZzYoLDmY+763/Ah0hthM+d0LbQaOeoTVkZyayEbRHJlrCUk1XfnwqYfF6hssrOD2nNeakZfdj2L
reWxE7EG+akIPyQLuz2JztiWOmfjxuBvM225L6DMKOs2R8MQUAC01ZDe1m2d4MeBkeGwvA1cqdl+
401PiQx+JtRsWzrflrKLd6cisMbN+GvUmX8S+DLH4o8rHOAQqMEGowXgLq5d4f9Ji149WaaFnTxt
r6PXjufCb6v7yWetw8CcCK780yO6c7OsMVAF+wFGXpBNhcqKQzLzjKjSojkOCBCJxhb5kyv0dprB
awLJ4asS7KOXJ3+mORqu4LTJCDgiFIF4E2MOizHJFKPlnXu9Dgh6A5CGgJ5szB1sl2SFjT76GK5W
9GDOO5y95YJTQZGFfbDkjYewGQacbRzry5QpbA3dxAYAceomcUiGJPK1DObRdZB2TQ8wNA3iEWLs
rJ4/Hys4hk1uQTnSeN8iuW5pIATsVruSW2cY0Z2qgDQ1kA+NhpAMa6p9ATVcpaynHIylnjvN9COU
6NJXaLJIV3HEeOkGukyjg4dOSnW2KTBxIzl95M9QFTjuG3k7RDPi9KtazSoo5OhcG+wQDNWmzlcW
gQOnGS7ltsLIuuv6f7TxNSjrdFssnSTXusBYDTRecpkc8gIjowfquo+VAK+ONKGf+qAKO9ISqmGr
eGMhGhFLGca3tZueic/F7Jw4ZENMeCrH7Nw2CqAnjFP+eggtupzEAXccFU+VfDyyY0YLkeVH3bLK
lPTA5UzqmYkDYBNnQhw9UJnKL+6i0TxScBkHUYAaaoziPOIC8xdy6p1kS/exnKQd3wgBRY0eAA5z
GB5BEF5IxX6Ae/xZu01KPhK0u76pb9gkzZYrTx2ryaIOH1CpJ4FpoDQZFJ9a2CGM1nl7LBkNB2Ei
eByq/KXrjGFrJi6Dx2ziyKxWco6Nwwk7IE7PozH6TAsl/DgzIhMAFCH1X4sKWD1ojDS7ZBg/TVVC
x3UdG4NOtmQH1davVdOroPVGubFYTCmUlJ51XzgJ49KkVfDhoy/VTu8da9wR7izVS/g6zJgHItd4
Hg3QDoPWKwhTzwcTZodIGeJZ66ObbM7XOX0kHIpFKsMHBgJo71R/z0wfn0FvolFbygfNEOVmMJ+j
Ja5IHJkYyJsvoFPaXbLSvIVpMsIkSB0OnP8aOfhJ+0XfU7hn23qEXzdBIy6N+dQJ55jUzWsc6m8X
g0IeC4DfmNtnh/HmpAEXZdnfcTLJlDPILraNhlS2ENpyjq0iQcdAIBlm9rTxTl4nkebmLFcE2r/I
eVgKdtkVeykFe4SFDo8BQB0f2v4X+qAzkug5Tep31fNOlJlxby1rdiefIjVM/ST9gs0mSv6NFtE/
gr7up705W/OJACAVoFV+aUszOzIejqFu+EGF8GEP+WMfFqjiDCC/QQWzHzPBCabDEmCN/WjM7IEV
8s5LPLn1NXeYWUjMFJV/bUfir4jYuNQzO1HtzTAyeRDwP+tdnQh8gqi19iS9oFylH4IYyCPBW5E8
aIosm316/jO3JDja3tq3jwgaxyioCsT+kyIErSmpvPlHcFyUe2YY9pbIsVcxMcMTaQESiwWSHt3h
7LDaIncKSrhcT6akSHCqpVdMq6QO6vCxaNKTbgrqXmTELfdL1k8g/M1CrajkEEGqc6DWrWPWuku0
gyzYHpDzfpbgD/eVuHiVg50smk0CPRBUFurOTsnSdmaZ7FrWHTwRbCJSpdjEVhHtUfkT6hTxkJiz
KZgZkE3SSHGKsfMu2nY6LjE1H/3HMnCjuhDKkRffoN67HWSc7VTJDtpGKN1aJHYSrnqrq9smEcMu
Kjk3XBcUQNety/75bhD5N4w6QAHI1R3xUFvjB0noIhg5T4lLan6VOF1CJsBIdFoXFc0uri+ryDDi
GTr5ENjczH3L3OhT9Qinwsb7iy4RTrjDCi6LTbXp6F/p2tnu0Y8l2UKoMg+HhXpaTP0FrdqqtsZq
nq4Xq0f/VCsCDkz2xyNAlGrdq86yi4JyVLek2fZHoTMcu8sftHfQf0D6MReIMEAOUdCFuriJ4uwW
WSQhZ3Yz7MdavVOouEcdJmRYWu8hG+eUkjBoHMKYtObsJOBpRrmsDSjQg+QKnEti3ASjuYRaR5cc
uQ4dEO7vL2zc2FoFgjHFA4heNUQdzvnn6K+lzKMAcxnogxB+IB0J5MECttA6zc9K6+qoFq0L4/QD
CJkd9hYWUaxeNt3UR5s2jx5lodP7lK4wljMcfr28F+t8zBnJTyjRqK90F+5zkuCPfe3eNfN0C2fA
3AqEDInvsTu3V3xBiM4cjhn7b7HH1EoLKFky2fgsiTmC75VDNjCITW9xu+OxyrA5FvMhxqw6F/tl
IDSmW4OcKmuOCSuvCYthtAn0yIfUdqtR3G+KYYBSBeB810GZrd2VodI8FwuwFavPf1rZvuFsP6Uu
05I2jcUWtvQ+19pACDm/TTbPL9+xT5CDPmOgnSpB/Ia9NZcTtE8CGVPGcndcdS/D4H53WKN2DCL3
kwSQnpsFYx3fMrf1xMlHox8ZaLNTCT/QjjQdde4nSBvgPNHvvqD/g18p1xWPp3aOKPJTYX8AH75W
FDtBVId/35UrgcmUcXPRONKqFQBep8k5R4KEguLBavyXJNPv8YjYEded3LT1hIZBMldMpXw07YnR
k1hX58wCmoq2NmMgshWFh+BpktFhkkgcrbSRBzJinrnxKG0JWqhDBCZpUtzb9o27xiVIMVgHHS08
QrOdnRMbrFnDwcL1UToM3aFa8geGpth/kDb8KtTR81F8SBAVuSmoxi0rutGzlttoIorA6qaLUcjh
xEQq1M0YzDGFpmdtRwjXe0aLt3FGuzGxMPQSBkUtg9xjXPRIRYX9h8p3ucnrjy5fy82lHPdO9hBV
TKJS/UBCm8/lJtFqGH8xIn9jQn4rEqYt9OsolubkbQAueIy8/2HszJbbxrJ0/SoZvj6oBjbmjq66
4EyJkmiJ9MAbBDUQ8zzj6c+34TzdaWd15omoctgpiiSmvdf61z90O+IW/KXnTNYdgOOi0audOmjJ
I7luG80ZaL+M4uj7tOE9YtgVbrDWOhVpsQq70V5ppn3P/+udJ9phN5UoLd2AjKwuex6lYb4RKApW
nHBMIBxtfYQui0Bnia/97jXJqA8bIrxSH5mjblimZA3cOQbMPfxbGSCrq7BSik1nDu8C960yAIIj
FW/EzIPafqph0xIhF+07YoFQXKwqAwV44vQuzysooAtjWke+3DEzWva3VKHrbrEX1nk+6LjcVd2n
3JYKo7P6rsZFhPuYQABHLb4kTC3ZkDprLT0wWHIksTEJ8Sh8NSFfn5wYCwvTONdZne501bzFKup4
E43/oCFEJAdvTxy57vtAPoH3hdRRZkgozuGY7aO2EstIwV5Kc7RxD/5IltKwtwz6XA/nkrU94vBe
Y7ysOK61S1SXYTVAZaTCJ7JquG9KAkcvZ06EaMnbIAo4B7b63U3tt0F1HqpSP2pTf7WSGEt9ZHE0
hdqHJijq8DBgwmsg+SkfBxvT0qLBQU0pUHwUPKFdhE1hiS4QE+S7mq1qY2EzsVDZCbI4AV+LQ2+L
SdG3QDWe/RpPOHXwNx2jIbPFnkPzMD8CMHbWWo3E0nsiTpYRiAEhvlarBz+0LzoW3XiwmE9kQL2j
azsQav1ZZRa8KUame04v7lvuEsYpU74YEzDSkd7UKJH4GxVTK6TWJArvcYYLF7lLlQPZyjYYAueC
Ci6re/AjiklXqbwduUuYGXvXyiGJyB6HD2hE5RrO2lLt6r0QcU4aWVssgsHkCyLW3bZ+ET35gfY6
pjykZj5dA41ppZc0e21kvKsBpaNvHzsELvxt/iOlrrmDCgSLPmMVg6OuJgOOMBAh7WGrqAnCaYZR
q852NyNYzUMaPoEpOFunACbTCqbjxIaNy6Qsh62njE9dwapJQom9Cyv1VWNb2qo5jhB1XT1B8o5I
1Rb6xu4rRoU+YKDVpo4MDDN2fmFB+O1YQYIcv332AnRZY/AEN/poEqcM9wFvvNJxNtmEvsschnwL
K/UaW6q+zWG4CjSTQctZHRt7y8D7qrnQhCKnJ4nAwozJLMd3rU0xrcn092hInmhB7xX4oQu7ioZ7
YizKfa+nX5Vq0u5Ug+0F9tEZ8qS7BBPGuzOowscY6UvZYBliDuP4rHzPDd1fKeoodkPI2bs38H1c
NSmxxWFTPIRcr01ZTum6dFMccxBbBWn2GCXbQMfk0i1oDTVhKGvTNfdqEz67SkvshhRFYQFBtzHl
tyDi22b5sMysLl5X2RNa8uchcrxVIb6a+YhDoF88+i40C1PHw7TLxXuaVNoycEgs13nqlNY1V2XD
2lGJRFvE2rgl3NDREadicIOuBcS2LP2LsI13Joh466SU0oUSbcuA8+ZKhwBNh3knhHYUJhmcqbBI
2WjecOud1iP6qb6HRCDU8pmMkYEWHsrmOCivWHiEDHcivEJLER0KE7oQfjZrBp2EoCWqsuR8U3wQ
osf4SmOEbYXBAbs2aN0YvU8RYuyuxfCjs8Ch0UliWaD6u7gJH6vWfqkLT9oOYUviMPsJq3yTNdp3
Zyhxz8XQCtGKs2DIlm7dPCCwwOema8cSiDCNdnUZiCcUwGFnWk8y6ABnOmun61RCcbofHe+gZpnJ
Xcfjp6oR9ieO8WRCZ6bOg06xB3/C+tKe8KmHYLqES/dct8zv5CXDi38icZtWCaoA9o/R8IiYcsoB
pykiayAwwyUajrFiE62QYjCmnrNava9ppe3isfwWMfSYIM3Ack3WZoUvSG8w34f+sADZB1RW6DaG
zNnbeEdbOcQos+/XXaNOT8D1Ul/RFmeIyZcq1Pch9vjPhqE/lFX2Da5UsPQAgyHPEsRZ0hOvTYhu
YvjWTo2zQ+uG6WAEQTkfKDd9wp6F8kyUlXocKVZc0yw2COhedRHjHIjhxh0Oi8YSbhE6h0B7wjvl
1j2qeh2umVzy6CBfwIZShfGGwQtmR/iocdKQakDm50ErTQKoK2trpgIqG5N5tqwXRzdQvWsry0Vy
6mkJhM0pjrZmVdkbDAJhMGU5Y/u+tB+E5P3rnYHrW+dl3EPhR48VAQ2AQVhcFo5EP5EOihId/rqu
gNsxMG4qd5cTzEDnpuwbKyCj88mSLHROi2iGmS6NTY6LtYeZJXe1b7CBpcN9lWuStRcvtQDPB7Vu
dvjtDit86EjZiLDYFTo2qE5pPXcYqNXQk3cEvcEtIgIFET0dGckK5LuxwuZhxYKgt5vB0gMaPn0J
N+pdt5AyMEaptpZOeFlvXURYp5sJM5KVKLVHECt3HW76BqETAebYeVkFJsowiHGuObQNo1SfSL8V
YobvENP5sLElSld6Z7JeO2VKfMsw6IBHW2zxsMtif9spmUdB3Iw7n6u7rRgx5cO0bYLM2xJYuwta
DyaSNZUrqA87ZBwv4KkjDRgW5SgQUAL0dA8MNxZ9w3iWZ/YzqZspAQMAFr0VPVVOLJY1UciADuBh
5KCaG9/QUQyU7IMG4DxKpQsyVDzp0/wSQNCkctr0TNfBI26WFeLk11svqtp+DCYtcj7AtlKewTrx
diuCL/iwULNm9rcRv8LVJMecdlxSKlOLbPQCRf7EWHSrkkRB0PQ93Ve2d3vrICMIqGws/NGctTq6
4s5DrL3Qi/yRGohAFRRgS7VNr6JE217ZRHH2or/Tsv6reMAeo9tiH82QL4a6bdiYx7vDQ4I6bY3J
hIKagUzTIiHQDjKOjhXwcoKdSfmP39I0Zc+qaXjbcammVrhqB4pnbE7su35CrUay9CYy3wfsNzDX
QB+jehBcmDMv07q/s2tgb9O0bPBJFWoxagtUCYruR6csEacROTzx8fFeiT0eIaG+xaMO0Xk3NOND
RFTCMoskvdAFqEoxKNMtMJICmURb4IOWqMMHaS2kmzA68CldgBumHi8ItV8nLY+lr4lFQseqZHTp
k5YoK1vpIROwmGgxGlR90xnRw5TwtEM/Z6Mppi8aOaFZH2Perfd3VcxSYQvjC+ubvwxqdW1nHmaZ
2UvJbBUv6wpSdGVghsk6PrrJtx7/y1XsP7ia9eaq2AMa+bgyze6Jhr8kFYfbc+rsVermX4RJfp6j
qEwEBGB70OChVxEraIh65bsw6lj4nqvKhSyPL1wOUBCHREoht6A5c8yntuPoigbQqmwqJrDZY++h
v6GlwZwHw6g2ImXZytcqwA4MPpXAijX2HkTR4kLTwNqo/AjCsAOBsgrZ3DvJtbWo9HXl3SyVEIv0
9p2CcTU2aMNHwPoVfv87cSePM0kETjjJFx3P0IUr7d/TAL5yXH2FSUlvnYdvAsaSVudv6Bo2eAv4
pLkEh7b2zNWENUulTYe6q8w9A+epJ8+MQGExEvyOQmGfI57VYYtsgpIzAuT5gnmltg57/Eccv34a
FP1Nx5IYb5fkTUswXAit7JukqrqGwdNYm8D+0CqF0cMXqFqCzjzUFC52kxvfBCAIyTrG75xFJ4hV
a9V0sH4ULXnNIqYvvWcrLKiM5XqXDgn/KXot20Wnn8N/+/Tbf/zrv/7jbfhP/yPHJnv086z+13/x
77e8GKvQD5pf/vmvh/AN6kt+a+Zf+++X/fxL/zrlKf/7y5f8r28kv85/vy8f//vXW12b60//WGcN
K9rn9qManz9wkm/m78CByFf+//7wt4/5XU5j8fHPT295mzXy3fwwzz79/qP9+z8/Odp8on6cJ/n2
v//s8Zrya5srnsC/7evkmr3Xv/7ax7Vu/vlJsf4hWDh0VdUsXUg9o/7pt/5j/pH9D3Zb13Ud3bUd
YWuG8+k3fPSb4J+fLPEP3dVsfigs27QdTXz6rc7b+Uea/JFjOSbpuyp/Gp/+3/H/dCH/58L+lpF7
nhMoVPPGfHzx43rL4zMNpEmmwOvMtBwwMNdx+fnb9Rk3GV6t/R+rM2KLVhPIvwTnkdVpDUEFL/Lm
q5KbJCUL34WGRQSU3XwWIVKNLhuJs1XYaArCDiPPsFYKFkCDOdL3pZh+OVnOmDqEGJwcgrQ4FqrJ
3DMYrhGpJY1A4OIbKLjLkSJkKIaNYTCr6XAaBax69DwFQcjHaOA6WMMC6R2GvZgzVm76gCAOowC7
POKj40BNqFAeuSe3ki35aINXDt0ebfgFwRF8NeNr64JwYbAVajokPSVe2bSYxM9Nm8EOvjfsXlhu
Zxctzi94fpJbwruF45teVw9/uC1+P+t/PMuMAP98mi3hOraD2oW5smn9fJozqkaEA8SHT3xBTCYT
4sJ7/IEQEWAqpAEEy4Q1mwwUPWAXsCdt2ZQZTt86bsWGi6A6voGzxRTInHQXDZVaiq8ZlCDkERaT
Mm2t9c7JpmHXsSNtxqDZ+O7IiSn8c52mh0D+XhtCmqhc9s00YEGjWlhVzhPUfhwXAy4/tHf8hLx0
MX/LQkngyH61PPvUlcEt6rxTG9pnzdmOPeMJDb/kKW++icY/e6WToP4hfSukvI7N7Bybx1YlKqOO
JpZ+OmA8jGJmYfB4kEVsNIzCILAyskkDjbFHF06bzFMeq2IYl61PMWBeqjwltIG9yMeiEYtStBFs
/aLhQIzUgq3WpveugihaNCuTfheS7Ze4gOWruM6parmwE+Qw+RcjQ0nZlz2V6yLe61iB72on/dq2
bchgn2OpLHgngPtb+ML43BrJRTikT0T9dOeV+XNj8t3duPnem86lzf0HQuOe2j47Ev9xCmrlA87s
KcMcXQz5qcYImGvGlZlypj1qzDdCoUYOtJ2sDd3cyxfXSvbIbEpBCBxMmy63T4OXQzaCCSyfKi1I
L6UTbCNlePPr7KhZ0U0tvVNeuAZWUriLIi6UOvWlg2c5oIh/QyaV0CfyYZDK2LGbg+4ibzO4y+R9
nUHDEAk2D1rDA211qyzpX82R8mkMKTtrR9tNDFItImpwY0a5nOU7QJwznRLi/5iVgHls6FRfcT8G
vvNtSDLMKWMGLnV8IcIIdgTopKrasEM1jlvJw2+jiSs6vrJM4MMbw6VDi0cBTRAkseCb4r3UVpos
o1S9yQNQQheX5gjjq8ZXsQSE8mNExVr1VKqX2r+VxUTV17QvCcGv9giQIgwj36Bauk9CIXD6HSDH
gjSbfGMmrRQhXf9Q+vnLfO93glOjl4Q3DvlmxEcDMcd1Pjoq4MtfP++O+qfH3TQ1WzUsXJwZQ+ly
OfjDqmooSlNj6EaRji0YGzhyZj+7MvbFpAILpiHHJzu0jnFAOoCq7kSP32JEvOkizJxjnjNhCKfo
ausus8aKkUmAb3bu4Z+VT+29OubP5rMquE8KMrbHZuLpVg+VqaurqNOfC0wKJVHPRrTYGHykWjlH
+SokfvuEfFQCvrHECcPvpuu9pW5ASRfwfBBCu3S79AkCAeZ925baFT04jjPaAYPlK5NPgFiqGCr6
OytOr1kMUBYPH/hTn0E8TiIoSa6RqtQG1VbjUKrSUcPBx5yVu25hq9mXkkHZNOXgShzfxPdSIkQI
mR3u5ccIUA6lrd9B5hgm29qIUdTw7jglsp1aHj2Wpz9Km58qmz8uzZpq/ptrpdu6hvpUaOx18ud/
uFacNhFOaPjw6xRneBpXeZoaRTsUiHXXtnPug2TX5tolMWg7iijdlPWEwg6gSC2Gk3y1O3GRBpK5
GElDniaRz67EJewzBQhbnKeSBUpTPxQ7vlo2cKhiXMkzzhYdXHzo3pwtDQ6XPdqf67i8khRzFsg4
Adl45MrsdZBWZnD/0iK/aqZXcnejt7aTq22phN7a6bXR7b1a2d8Ti3vIxYsTbK0mVQ0fIR9ubI6x
dC3Y7myPE0ih4cFdIO2EU0qaC+xCIc51wGzS7o5abx6FDPebfzKF+Wczq48TrpFQV4J1E/mEGlJO
9xaSutTlmP0YMqXUWPnchVmuHaHBkfHhgG7XG1P6qyvSkK7traMYx72FrA+vqe2Exp4BJ0egRvYI
xYPUHb+OqabPtY8nVgIDfkGgIx03N0Jmile755aPIgECqMbwAVwvluNVFv+2JQM8/l4l8eNfP8k2
Ndgv9ZHJ3sHNoemug9vKL3eH2iqhr5Qq7t42G3QWHkrTOaa9c5wmzpHV5q+Ozv1Nr7tsfJQRXQnp
XT50Ofe0L9WYKAfg758hjWGMpx7mHyIBFEBVXCwrPzeOvzZV+6DG+VW+ss1omQC2r3hws+KRuoKS
aetHdAnYDl2LxkDjIs5h7x71yj7m9DsLNagJtHY4l4CR0O+41vILYOt4hhsOZ4QbFFo0m2Zm58uc
ycfUl5CK+aSmwzGWAWNDKBE9qHOXii/83rgsNJVk0nDYZTqgfxPubTxKgNkxOQzGaA9Cuc+wLLJ7
noYGPTiuoPwBP38twYZ5EVCI3xytdhewrFkseCOLn9Zo57++SO6/u0i2qQF+U1/b4Ls/P8JjptQc
iRyjWFL+4Ulbfu2x0TI4Wtm1tvNrIbjPmhFYzYpw6jS4H1Eko0KBrq2zUBV6cpUrs3y9NhXtolGz
TVom5ZYYF1CZ3nmFHbqCvw9QrrLQZvwCjfjBD5U71YfdrT27HnaM8rG0UoLz5mugePH3vBye5bWS
C74fJDyQ5nPhmcco1g5Wx6gsMzfy7OZEYLHC9edYKrXl6tloxrHxMjxZRtSNWwK1MUCvcNLHBK2W
e0ob75SOUBcWDLiW/La8NXjbrOSHfXQGNGLB4CnHBXDFyIZOnKktu2n/kdWMFdLEKCUFu8xZaTxJ
SsvC7qLgq084dPfQVHWw9kYnhzQTf+9JqKSFuJfXr86so1ywbaitS4OhSeuo54q9bsilT3XCrzQC
wjE5iJUPOPG57LgB//qqQ8r8N8+m41JKuTTMjimbtT+u3JxAvKs1zO7AL45Tk1/UMsWAsDgaaX6k
cTlXAcyITsmp5tJDIW2ki7NpTHdEqx28tjiOQYEkynlAu2iqVA1DBe+3LJuzF+6Fm9wKBps4ZZt7
rW1eqFlIEkh9on1UPM9Ia1abK65ECLCTI/s8FZj7HKmwWf0biuB6AeX5VpZ8AyfHBajyb8YQUUUT
qsUQDUOIFQe1CKQHHXmBLp4E1TF2HHvVBL3LkglumaQZzgo+BLQ2PyFrD7eEf+1UfFBhqsu6TBRf
4sHdirp4wvH1c+MbMbfGk97QDRmMuSOEg5rjzDsJPAcGz4BGO6yKSYUoCBIc2wsAz4EAdpygqFgN
l3ct+qpbkMS6tszGIbmA4SJwwaILKO8bigo4hKcppFwdjGprxP5Zafy3Vvk6IKoJFHNnVDkOyhZ7
1tiqjP+tDANweiPy1Aj6xYHnkBF4AUDTm4vSxvAaz3pECeTeqMo5aLeVmR2pM1jqy/CEHhoBE98K
5w1ovll8VxbDm5LhF6Kigh+JjTYGDsUJSKaviR4lkE86jMK1Nyia2cpwotID3q2RzU+Z894BLLfJ
O0EjR9rgBDc9pc6c+4oizXdmZx/wYqMwVvhDT/IXpYa6MjEnD8VO3jbyTipllTlgFCXvPVw+LxbC
Bs5MpDEzH3aQq2/Ya6A4jKE3RvWp8zHkaP0HqDK7WCkOKZR/dPv3uRNffC++QJS4wW+h+E40AL3g
qya/8+DX31JYfaBk22YM35QmBTyiJXLRZGPcpx28OrqEMOYokBQk6bLriB2J8tLyWfZ2vKHDcyD3
Vg5+ItT24zqsx+/YR+57I3iKqvRmhTaMMkfDfDF6pg/Dnkm28mqgPcQ4wBNLbU1YyqBHmr8SFI3T
UL/iSpXDV037VVRxJGBY9oJSnKtNTiQoe5Kml8qyTwYEOlnde1zfnh1sDJWHLHwv6e2gTrHWJHDq
/E3JKY1aGP5ue8Pa9IZMWQUM/BY16dfAc/BW5WyEk78xCwRCLS64mNwdWye99LKux6VWGijxNPfp
l1JU+hJyFdih2983jR3DtOZBDs173/AvGVc8JAlh2aY45LbR16bimHt5scncxNNO+yZbmvl+k603
uoOXYYxfK/ky2buNxLYsLJhHBJgFcXhJaufE3nsSCWcGRFNkz6ER7XLFwcmRu8T0uKy4jj+DSC3R
EBAoYXM2YbTzicUXW9WI707RQKrWa1drN92rd3PWRpnSv8rVxW54vey/UQYdMwxh/VEetFstitC6
1+ugABYjwjj+krvuKffiQ0XLPy8Rkx1PmzrJLoM8wMFijG5DziHBgoK1fQltaJu+698yOTuGQHsw
NZrsuZmMw/ilAZPiurqnLkxwieEMIOAlJyA3d/n4VtT1FyI+j0qO90Vvf839+zCrv8mPS4gv7W0d
+xQUkbTNJ59sPd8fy0Wq8KDAZrr1vLXfErOUi0mskRrgw0bHqrSQ0YFwwFBbHjGo1xGJiVYh/yE1
vAnPMA/GzRmVU+WHdxqckAVuHci/I0KWbOVFYkBQT+igy11qjef58F3uchty41LV0/soRqTYNgst
5TYb2I2Xpby6+JfcJCIUqyAtuGK4Bmbd1vgcp9x9iQZmkpJAW7IOGmN2KcL82FbM0sc7BrzHGgVA
Av5tuxmeWcBOJeNM7lh5W5JzeXTC5KYUPIygezs7gbJXF3wS78FdHKPl1ezkLEGchtivRZCpX7vS
jFeaAvQNDnQMRHIdihbH2AwUjmn2zbTGp0R+VaGz+ftd/Q4xXX47DORRpRDVEUQsd2ShrN8HgnER
61T9CsrVo0XWPB0F3beupwOme+ukoeKbVE6SU6lvOYbBfY1/MAoeFw4x8hDEl7hBNkjgrEKiBlxS
ktSYY3Fz5NL2riDulAsj145Qiy99q7FnFMbOFZzeNnRP8p4c2SPkHQNRBiHAVKB4l+T4i3g1e3hC
cqWYL7LQmDh62MX+dc0g/l2z55pUiSaop6A//7lkyPSi8ia1gdvieuzhaowzHSqvGJkihADdLTbz
1j0CCah9fElTBmo+iXJmPznYTPA0tzlcCK/9UvlM5FyThPKiXxpy8zQh79K+gl9MMZt8uR0DoMa/
OQBVfsOfAVsTLjWVru3AWdRN++cjmExhkOJKu0pU5MGKSJKt62yjCPWMnO1aQHSCD1TDxK9OBExP
Gj0G01umRr0DSahGtIz3T7uQ1WiO1VUJcVJWol7qHj31GuEIsyAlkfp1YFyqT8NJFpR4gqjQgYgE
p1vmMUbvywO3mutGfB/JlnLtoz44W49kRJWhmEsLqvVYzBsYlfGFaGRgEhwkPlOazWezpEMqMua+
Ts6ZpOcmHfJHJyz76VBwWB6RDBDuypWh89Rjr3yOG+2LFw9Lt0f1juvwdQqpxM2I4tXR2Ho6RHtj
U76oTvDi99Suos73ZMdfgobospgGoHQebaIAgKBAAemRpqjdd4l68wvtJTMYK/rVBl7GLdmS+2dt
Jwu8eFSqb2NHw2BaJGTbNooKBPPgJQ3etYDfhuocAxuvabIQzhIeGL3uRdG/SNRlxmwg6SAuaN95
Mjkqi4+dWw7HGRhD25DTZPWNo79EppxHpAhUeSTPO/ibuVkChBpyKHkZnTPsPprnJB7u5Umy8W4z
U+vYxXBvYSgIPX2fOxZMo7vO3nsMUXAZgn5ldJSlAZH2rE0gvr65k21mA6YzaulG9pDybiA/5BxK
/4QWQm529rGsKZ2nmhpnWRAzsMi0YiUCEohTq8G7WiMYZBhOuaO1TNWxaYpPJRfSFPk1bOJtbWdP
skNgiLon62VRl/lG/hvK/KODLZTANQWUh0ZXdgxd/FiYRG+YX3FEAkXpieaYMvPo6tVLwOir7Djh
dZQwqa4+z7iFIrsVL+SuSVSuTVmoZ9h1B+JDSaiQKIilu6w69M5zazp0pw7Xu8Voca6Jl2FsmXyA
jULVzfIjyo1rPneIso0NTW09dsYWSfB9z22XWCy+HZvO/FxEhrk3yn7518+1Lh/bXx9rlfmAjaDW
tbVf5zCq3sMhLyKxlGDtXGQmI4xkDChn7Bg86L0a7L2gpp3nMp3RPzgdwSFCJdFC/KiR+x66gNXd
FzU1vwiTw7yW5l9DRksQ0O27WOADKWtboyONe4hvBi/ScedfQlCq5K4hF+i0GQ457Jyloze7wTUg
lWZ/g5Dqjpx4/HrAwlVN13J1S3VVCaH+AXbLddIY/cDik2X5F0fvXWBvDFktm2ymttzuZ/C/CrxT
x9euR2NX6NklasObrK7l1iqbqsnXkEave/HSET1Lne6dSjZmeaJIi4TLae6rpDzSFTC19c8lcLmc
h7ihu2mUFRKFla9tlcjGzetOVqLzEEgWmuYa27QHdCOUHKl30lFLLztcm/uJj3FV54tZqG++mRxk
NwmVgDOORDByy+fESo+B6a1j30AIUW2R9+G3BJkYKxwdb2W4aSCtOfC86IyHqDGfrFFqVPHkm5vG
vOAv0SuCWrpQpAPzVC2xzPsuEpf5hwp6ddZPOjn21lFNDvJsyMNi08D0q0q2uQU0U5odW/jAps8a
8xj4MMBkiWMQo4ZWJ4PgODhIg1jHTP0ZrTA9QkVWURhTflAgijC6CyGby+18LshJ7DOXdcIKbEdg
wvneUcHsvYk+NnMt+ALV3dyrpXTtpBfV637EQdlTwlsNWIdgAum0jTV/LbAgKCd7i5OPTFCkdpZT
iVJnGpZj+bS0i+LFHoaHyKCsQ19twc8mEEUJ7sh63CPOkKEwaDhhlt/Lh0XWxrJtcINNMBJxT4Xh
B91Dnr7KnVz23yYhMxlt0uBSWMyNDDRj8r74blPD28kxEToPaHo0UJ9JMrbYynEhg4O4d6kjE1kC
+jHjOE1e6tyGhWShKUkz476czFtkffYwlgGw5F1dwb1KRyMY48yjNMvgy6pRQwpYihc3paZslEc3
+gzwtAMuxJO7lB8gKwxZAxIhhi8DikAvePPkUMdClYTV6coPlNPcpc8NqPtcmMW90aIo4AZwEuV+
DPOzV/M1cxHduOkfIdrJZ6H2rJ28e4OOj/FEf07Rqsluf34fLTUOllV99xwHzpLsmLkm2G0f5GNj
2+aHj6ynHfAT707mcHA0+4Qj7OlHh8xLbVo57hJcojC74M6Zh1hdWRwzPznK95LdacB6M2ZYKJQW
JHqoKK2FE07lFbgI+P3S6s19YSlww1ifZK3YgOS0SfCUZ9lDMgUX5lNHIhl+TLpk2RlE2LvM1Shy
Chk1nBubxNUfk4SRkaoPDyKz36LGpncijRobV8iKGbTVvNyq0uN8lKd87pIUtdtMuvMu21H50UrE
GQzlqWpxLga/HZS1HBND5VviCcK+yjIpV4rC4oWQf48WuAgucuwwVf0NI2UZM0weFAvU3DXNHYSy
AY+CdQYC2VWstfOtMS/H1lBNGxZ8Tt/YhssyDrapxG0kuICr1tEom0cvxBK0jV47+9UFq3d8ouBp
qjOusyfhjs9Av/xGkh3k/C6mKZXnqB97+I+CJGf/1uS0bjlraFgGT9qUkOzFc6KHt5gFKxuz16xI
X3KBRVKtPlchBmIMDsLdPBuXPZXBDcGWKKcRc+OkpeI7Soj9vMsUWkWET/AgB42yHVKc/EpIOv0i
Z6j1HCJcoHfNRztVNDC+fE71/oVC4MPwKh4PjlWd6hc3ey5DmpoZUMmwEJtEkkt99gNxGLQIdrFx
56dBgUtWgjpIyGK+lER8g7VE6n03eke50OWMGgbDWRYsDX+9X8+Q8k/blwFFGlYHcz4k9xTdP29f
sKL5rzrlrIqtIiqE9ICm4rke0q3EF6ZeZ/U1tLMa7EJrg1Dxs4/sRx9xpVUod+RXniEDuezJy1Sl
0ZOHUfdgr7Oyegjy+Oamyd9suua/23Md2ktX9g2MA3/Zc1OGGaqfklSP0dEOLBpdAOtrqHEEpqYw
KCzf7Bb9D3kbYXWz3PQwnCSLo7KNnSUBUmtGML1TpUwImNtm3SKgFR27G3vQjNHI/XVezOV/gWS1
D5XxsSDscWGo7b2VtHtohTurTA9yVZr3r8aNDoqgvwqFM+FRE66aTHuSj5sSp6vKLp8SwTTXd8yT
XALm5tyW3yYtbdSz+n7uvubHjBCJOygjn11X+UhdPvSvr7ohr+pPVx3xCqQdbCkFFhjqr7PC0Eh6
HF551BthnE00zQXUlDanUZEjIc9LvqHid0wMYZWImgxA3JITN0tksGPRaMvBkORoFH6zUWWXNYqX
0VJe8Gg/KxXDGHKfaHpaqQenH8AdhLqbSYPFXGzumeR4Qc6JKECnJH6Xc4OwZW5LAhyJHB5xnQTP
YIUhzkwgxSKPidHFahkBDpWyU1P8/vUZ0f/UjhqmZemwkDTXdGATyVvuD2Xc1LeVzCTVcEQck71u
EhMnfQREfmhzHnxGGGi8lBNBsbBduvalsIfPP/BcCY1piB5BCA9yi6D3apeOFwA0ELbnWDtV7oNj
mCwKB3rvBIWkDA8MNwnLW848gd43cToxXqqme5xCE8awrADJWIdVivoEyQ5GDJKUwfyY6dHf3Aza
n7AEuQRwxHwfWNPqfLP84dBDjA+1fHTR1PfRq6aUJ2agADsYW7RofzOKos5m9GK6x7odtkkXPMc+
ewICIFxUrIActPhvrgbuOb/eoHwnLBipq1VYZUCHP1+OqGXTdFrCiMMuvbhxfpj3GImoO/qw7Gq6
ZImsSgJSylY6l3kzTj1YPvEWz13RfMvxj7UlzJqP1kkfy2OIP3rXGweJiEiwcxIQ/J3D5LB4ZDpg
UKkkWxEWRPPO1XIS3rQuQME6LSO44eowU148ecHlr48O5D7rdS7C5upjJjZ1irgDiV15hXKStRPm
wRdXAo5y8ZH/wWlN6Q2OV2RUs2DN5ZsFl4mchwADA+/UNACLmlM/uIr9mPZAWUMM7plmB4zNzXG2
fWFPTaL+yuQCyII1Wh6SrLfmFSoM233DnNAAu5wh17mMaTO51ODsv54/cp6nyCqsxocQixAs1cOb
qhmXCYl6wEOw6CQqrcDWtR31OlOHEqU5Trn7XQ4b/IluQRZe2GZ+pkR6IqKPotLtv0ewWWIqMKZ1
2r2P0A1G9S5CXtVWyr7oPJxHhx3uxWyvDjm63lq2ZZa8UDN4mVFaSipLNCbHIFD3flYuLQmjjT07
ejvoF8vaMQLdaQ3eRFj5rGZMVUD5az18cws50WCcKCFeeyl7mLxPbrqf30wo4gE9QKNPmOpKT8CW
vkbOHOTgIdGDL2NQ30s4P47BUWoUvWp6y0T/LBxjJR9jIXFWQ0222Mo/Ihk+yXHPXOGMevxhhBic
yxmP1DamHtx+q0k5UXMe383oed5JrLgOmSCGZ65t5X5Set5DUOB+lvrlpphAt+YGNp3EpVUB8ifZ
G2mSLVaOCYTEfRf8ToOz6QfI2KHhmBqk1fXfjKMN9U/NPCNJ1dA0oVuGITTtF4wOpBT1P6A4ooz8
EEXmj6aej5dVumxOZBsgZy9mTFPT35kMSYSChkPRT0mQHcYkPgbcJ+TPwBHKDnKS1TbX0nc/o3a+
DBK9l0tmqTH+S1AEy8GRHFpIOFk+K3IwJZvkQvWepoUch8oZk6HhTjdEiKRVcp4a9XPgwQyXb0QK
QFR8yDunZ07VTi8SuEVGcZODU/kNnFqcYHTK5XR+bjMeVJ5t+Xa3H323FbyiRSEjEn68xKuJ4YyY
DnldvBoDUOv6/7J3HttxI1u6fpV+AWgBCNhJD9J7ekrkBItJUfDe4+n7C7DOPZKq+2iddSc96IlK
YiUzkUDEjm1+k6XpGmDvWxwZTLkYD3l1hlAMbrkYG+xYE5nJcFxiFlEcPc1/8ccbHFBexrB6NegB
LItBdgayV7mKUwOAnk8Rq4012HGepqxVvBC54dZW5oWO8TlZGAlJDLLB9cr73iRwzE9el1mbVTy4
jKgXZUJN+vxBB5j0Xc4JZL0vt7gjitua2DkmQKxG+DESK9jn0asMTn6Qb0xwl3OQkk+thca8DO21
KM9l2T5qVrhL4AB3aDCtZbWE7zz+RawIoPpI+aYPiHqtqBse1b74vKtzaTmHxDEsJO9DLHM3eUXK
kNwoeohrGbHkXBCDh0OXxbiIqsxaZXobxJfYRWyzci4RW1Um03MwTploYmN2SmUKReeMyiXe+wlt
+QfGdUxamEzIGllPozdHwa+IveEy1JpHiZocJdpB8sDGy8gol7YEGcovrzuulHGQrAOqEMSH59db
qnFjoM8ay7IdaSUIcESn4lgr9Y3iEho/h9El3RVuQ+YDJkVVQt67SJEDCcIa90keOzPsGJLlDWh2
kqFPTCRffB4vyEIyipQPrTNp8ZboGMh5IOtCLuVO9e4r90GmrfLiMFK6tdF2o/8ZHWkKP0MdmreI
AJJoDeqqyDR8XfluEjzQMKQrxlNl+A8zYDiuYQRDkA/wvOYrJfJ7qby2z4+fJa5O66D0E+VeXjRu
9U9VhbBSbr4Yjvo6csyCG+KANEPGbblxL7sMao86m/r+zyTIxlDI8ZT3zx4IlrEL9ywvP4EJsJzv
q4nSByiLzVx1gQjDlJANMJqPQK1nmHU8RecGz7LPiSHzFDlviZ3kzqg6aATemkE8STu5FWIpJvDW
yVGOJRRN2WyZV5TGMH2i8pCDWTnBwljgr8llg/CnpkZ7qJWfY2BZJEt0hNcKPGyyci3ByXNNB8Xq
zqH9ZB9kES0PBDkmkq9XC3ICMnr8qV/76LGSZj4SEArr8lFH12cehs4HglzMcrzo8PCyzFvPzbSe
DhcT1sIqXmVXYj4sfBww5VGbyd78GG6n6BLXw2oKg2KhaxS0cufU2YORtuexm57IltYION1oFaPS
BrgwbyrrNvnGUcWHNjlmQdQZnF1ycm0haAUqfkBDmF0vb5wnl/Bcac7z0VboB6HzWzOKGwL+N6t8
cIzvdJHesjze+J17/G6apYlfHfVsJgVSkTXQUwQiNImk76PuiswCxwNyeBF7e8isx4I3zEc2IKJK
S8uiUcbaSDAPdh7DTMN0VS0WdDEQvPZgzvWEWNmLiOyAvePcYW9LdJAj2qILvg/Roih4S3my1yRH
8l7G7L40Nh41xdnNtcC/xRL5/+F//Ez/+M/tRy5JFvXvVJL/hSQROYKDTfM/kESWb8XHfzx/VN8/
fmaIyN/5iyGi618sC0qAy0zP5S8u/+svhohufqG0khwPy2JgaQvq0b8YIpr9RVctEn1NJQwAMf5/
BBHN+ELb1aDIl1wDIQGv/7i4289a9pPa898TROju/FpSUOI4Nq0CwyCjMSzklH4tKTIUA/ARo8RF
Wgw8K37lSjJt+rZ2lvU6CIpda9HcTPT2m2OiV5yAu3Dbcp8NOeqq2igWinKne4BFnY72biaHRyNq
SE0z4Osa1EBPxKsNaQFk/+DhmNFs+7i4a4f42XBJqUnIxWKCOoEcrnVBKIwOUA3oNds7KR5aAsLk
qlcqwQLH2KM5wYx9KxussZWR7mKdRd8J1r1ebQDK4wBCSxzCBf4Xlq0dZQfP9IxuqU/UoQWsPGlB
tnGgSyr2CxCnoytUcqMSk0sHHRdSjQiclnXojaxDqZQOaOl9V8waUD4gXt3pcCmYjGpfmXqzdiU3
EyJ0RLaDZYA8nEQCWRkiZ1njGpqF17yvn3KHmZMzkjAxb0W9YwcAgn1rZfsqUBHNYv+qzn5QaKKO
8gSEBc/pi3RSwaQLR0jwWhHNpDe1IL0uGrHQGgKaqrx1ssPmdreMJJBt1pHkJbmCQDqpy1bDMo3b
KQLi/6AT31hMpDaVVBizQWjT2jHM7ilpxZpqgVOWL47WIFxTz0+B22BCb3B7W8fe9xW9V83gCaRg
fgWzdbVtXuUnzB8sX8I1Uxt1Ty5Gu9kgr4YbP3+sFgMiLeznofLX9Zhc0X+ACG3ReUSXav7Ulr7+
59WVeF/Mn3rJv5e+2GnydTN/Imy4Fp/jdtliy6DDKF+giYcWz+Bf4Xbu5cXIdwfBwfOTt7oz+ZtX
OufMVJ5s2tm4716Loj5WuA+7tkwi1VOJmFVkhtfeMC4Gs/0Mua3FNKDOzeJMdMT4aieELuk/BbUL
Aie8MhF1l1OOlpoTuKtA5dljUFGvAiW8NgnZKDw82PCQPePCeE5ddyvvhHDcvdsgAlSJatNnCHOw
8WGKGzxumkLYFTq7UUz4WmYv44Quo4ajyU8x6a9t/wsM3vzbNgdaSNTQaIQIuc1/6xzgsOx3bSgY
hb9bJepWOG/i7cAIiA1q7813F8ZmLT2CDblm9Da+DimkUdHdjehxfG5ByW/C5ps1St4oUt7AQmIL
4THS8eTqJPZlbnSrDe8wgk9eyi2URunKLNKX2GAtzz9AvXGBVc8L2g1buennSwk9/rfcQ1ro3oFz
v5uX4zyWccH95A2eDA5LxQ94vPkIITMdEHNM2SQ8wjmKoARLwhzvqoHVN389174EhVQUHAAvAdT+
3Co1sMf5uSSxWPS6vXe9+pbO30JV2CRlEF6nwVtPVnyNveK1u6aInphkLJO2kxeIRN3FUSmoK/M4
GtwExeobRKmt/bzJ5DsX8kojxlppiOeM61/nH8gdOf8C5kLI4YaMCObdMn+vzjMusiYxbkYn+Nwa
ccgORgYzszj05T6LsQ8pR/PUVJDZFN5Dbpk5KZbLXWLs5EdI1+fJFnsPKQdk1Ht2kXwX8PZX+SZK
Xr51UUOcMD+UmH61dWEWq+oCJL4MZj0y7bZWst3lTnZ67SE0vRslejVKuFORfIpykYYs+fn1ccAz
kO/yKc7B8EXW+4FNop+Gt7aSrV3Tuig5g8d/vaZ/b3fbiNUyUXddC+iwYQnjtyWNTKQOzLL4oSd6
tfedeOdLUY2q597Lq5veraHwl5EebdTMfLMEp40MtZO8+oyIopXDymqhjjFU4xgryAnt4JoRXicO
sDlkq6ygTh8xh5I3Yx9YytvAgvFj/5BKIbGWGzav0QT9jIVRGcca9o7fWpdQrtNSuHQNJaBg6PAQ
s2/YH5Cse++kpAHDYllGF+n9GDqXOUEMS/dou5YkIjQk/m23DEEEY0jOx3jy2JCL61/fxd/bnPIu
QkWlxwk9VOKmfmtmwOVR80IiODueeRSArU+HZOvIf81kxCaaEGXXc0Qe/asS8eP5D6NiBiTtDBp5
v0csCf7U7JQf/FMznguDn65rumpD26ExL+HhP/Vfm4lyTmvtj6pxL5luXia51xLpj94586r3M27f
FBJnxgwoEjAHmRtzgXKZNzG71I+/25nYFWzpP9w197fusLw6ci8Hdi84LRDzvzXGFd8Ei1oUaL4H
F7gbBzUiaKulbDs40bVRiJCA3M4YBG4AmPTMZElmZMgsh1osVAS2cC9mdRIh55XpldFVl0d9G7Lb
UQLZ2SVTpUBhnIs6W2ayImhmXNqEXzezmFoNvI/FmmhCB70i3jkr0ysbVw4fobhjgFr05jGVKYOa
9FhrtMoPDTs8nADeyjC5wKpDlZoSD2ISDEmiEaIgzOa9+6blv4ZBTucl0S6qzE2FChY8HufiKQrO
p+G1LsJXEdhM8il/DcPaY0fB01Hygyrq/WcWiFLBou7Do9x0c+/OGq39vFJS5VQldP67ST43md05
enSFLied4jgaA5fBSNkB05Jj+ZpdKaOy2WO2wXNd0DgBy8Ud7iM4ih6VKzwsxGEh31krmQzkHiFe
BkZzHJq1GLB9suqvUnQPoh7vGAmgkYBl6HVg/CZfqFjt98ZJztnIfpvTLib476nXPszvVSvRWo+z
7+Wo7jRmu/NJRWtWLLLiK0rdj6GMi/Kj/R7JTrDXy1rJ6tUcNpL+PWHku5gTH5dhQkhwTBx0ixq6
OjKJkN9ORvtI7nak8O67vl/qqfI8f7c5t8NRnLXBB8w5oIxLhcLUuquxwfDbe3Q+D45HUOuqwkWP
Hunwwj7PH6/FLMqmwWYpbtRjEWFSNyeXEEIOSV68wVtGeljDKkyRJ38qji6SkuAr4Rqjnes5KDh0
Suyuxmy4FD4z2Lpl0FQqCILFnbZXNGpduSa6KP8qJuZaHvIvy9iaEKFP62YNWXLtkpXOWc+oXf0u
f+hDYaIVr98mMhuQ+RNHKuIx6LghIkWPpaCY+MOe/R1baQNDMl2b2+wic27wz18jCia2+JdP9TvK
po+QS1YA1C6KNPkaBOulz41H18/eW9dLlujXIUMYJcga6699IfKjYyhPqSyRMJjQ11kIY9aY+p1p
21vcujZzIVDJ1IKmhLJkcLQmkqNHGSM4H2vSRgHlt4iosVBN/eSNWJJm9SE1Rp+mor9q4w7hXDP5
Yarhj8am7Qf/hMY46GDE5pSlUrRknSlNA+RlyU7Nl5GwgMK2tRVqflJU8YS96Y0rmwmOFpg73ew2
AfG5TIddmxq4sOYVVxJYtFDoLyOqiPQfbZuxwrc1jbtVJNp1PhT4NMb90vfj5jLiszIkFjfBGVE0
KdpqpyX0vCQmwQ5isHX1E7y5cCvy/D1NMrKSIP4BUylaZfpRyaeTTqfHLaL3Cc9JOoa8i2wmWTEW
UlH/0Nu4gYkBBH2O7AC0Z1s07lpIGxa8Cp8HXop9K52Pst8aQ3efahKnEhfbpi7BuRbqrdejgKiZ
ibqT1srZ2HRnq603f1g4sg7/9ShyNbBstmqZKnN/8Tvf10mQ2OnU9hpaE8TeDDV8+a0rxFmXkzsU
L2aMOy6qgWe8IBGogQuAeD6au/45BEDJYdWJRdWpLzBMHvwEEIAYMsh7oLOAlDDg1rZp9e7ZBOk6
g89JtGXGmkJ1ptj2jXxCG8XQ1yUDjxYGnFTW70Fcdocyyz/sVGfeoHWrsTtNhrVWuxgWfIvs0dC7
x6EMnmpL/+qbbFKeMqDeMHuZ6mMRl9myiI2eIbIk90dMqxwcHaa0YCtkbX5MFGZBuepfip7VaMGP
ARW30EfvECBig2vpJJY255M0m9b207rPEBYbwDWU4ZbMgO+ixfW6HW9ruSumaICTJ/yzWQO7qmNQ
2Tb9K7uDNT+mLAwf70+KvPRJUdAcz6hE5vUyrwsgze7aHNubQBpFJA9Bm/yQq6OpxVVV7+mKQyzO
2SXULD2e0/iBKrm3mRdQshsja1iZo/qh5tMPEePd7uXVc+FGytL18RZyu4wqD3PmenTOnMrMWvLg
B0JRkJBy/C3JOcAi5EBOp3IJlzpdJoqO4CvzbNR1GJK47u0obxtskRek8FmIFQWjoQ73cx8QbU0L
gLN/Hj48qXGWyMeAvXn/b06sCWiaY5um7BiZprAsyaP8KWPqhjgpvXR6D2SpnDnXQnT0X0wOSpnz
zofBXKrrWodacqOdywLmJ/wRokrPLDsylds/bZ2/7xzHJrDDu4Y2SY/p10uysikz+mh412SHwcHB
aSG9P0cx7jpfB31X/JAprUnKpOv0gGQSLuvRkP7Gv76S37Ed8uZgGMoIyzUh7f9NCYXb7Y5a2bzP
uRA1+GSpjx6CpYvCwW2ibJuXxsq/pWr+ko9qtcZFMEFUDwCQ6oPYSpG6JpI+1/bwHifjtmotRMHc
FC8baB9ui2Zreqf6zf0Qpu561LOv0q/pc+X3Gi5WTJETI6h2k0zFKK3QatVpbU3y3dExWloOC0iw
ZDKtshAO4wiS0S6Sa8WsaAr7yfRU/yGNdf6WxcKJt4lqKho2lqGK37LYygLxg4D71QsNRChR+UuC
jrKmCvw1OjDhVgPsQUtAa+maJezBwMVAVkHVqrYTXM4MV+xF0Z2EkuD8Iu9YZdXOcUxD2EqcguBs
JqqcwYSjELVbfA0omxEZlu0v5IfH+tbHJngrGuTIUCl/cbruAtwUJfLMRkK1sX7I+zZCe1wgY3rp
XbfcZTrDbNUB7xH6si0TpsQrNeZdAv3gNx6zlPwyBzC7xCI9BGpaKVW8bAvwrxONl0VSPnsjhuyq
wm+VORs/B71aBysUVM2NHWGiFeGdZ5UJgQxfRlK5mCFA/dUbIFkuAKGch1ipsIoZlXVfIvZKZxTD
EisFEprgSBN1jz3m5PMWT9suxACOZ4qMz1IxCMPDAHWIeeXSTH1jP5NSe7lq/vWCR07ob3tP6ICR
hE5Y0Ggy/9bZDWG+28XovKUTnU9HHr7VBMpWFd5yzjYwRmVgSbrRkmoy1uFfZYQBbtdsmlLl1nj8
Xl8w0IprgOoO5ud6rt0hRX2fOiyGroWKKTrCpCb/mN+AgEk3V4FXNMhzRCZOqhJ9RXTO2kYrf+iL
XW649/E0dCvNx3O24/k7UwlMitFq4AJkN1vO9DL2IWEF8d5TxTvID1TqGya3mhbd6HAsF2FhtLsR
OJDTtpxjSW8CHRoWrW84+8DINlXQlsguos8Ox3eDcxiqCnIrDUki6LrEnGECexOLo88s4dQgQApX
IHx0+gn7AF1lD9chzqCJjdc0x1/onpo0hWmbELaTIq129HjfGIbXS3VgAGzb1nK+H0NnfZ9SSCTF
GN7OL3QjdAiLuH/TEYsA1oCUSj3iPm2WfivH1wBejPRzHQfSDDXvj714C4G7rqIAE+VS7Rv0K1m9
Ze2XS8oPBHpyl3oEXfCiEzeKAcnH1xk7za+C+sSNirOHahx3kUDgFF/JY9OS7zlt7pCInAq1lhUp
33I+Y1tFfh9/+AqZnMxw5Pc7ox7Zcyb+K3JdFJ7+7FdntWkP828M8sYl8Fx9w3sZkpAlYHxFOWbc
Tnh+WBF3KmoVfxPiZiQzvriEwQI68U6Jxu99gg3hHN3m95KHuWKTVuLlIzmzhDqYJtjX5MUWv9Bb
dKNb2O3YmMrsJcqRJ4jezRZtwaiUdCcwc8usqM704xFLjdhuGBJee2GQK5poXJcgRWVnnOyjvpu3
AcrF5qIbNFxgWNxRlIOJ7HmuTmLk60hvij8czHNz9ZdWhitMoGR0CehTCVVOc34+mIOUUYelqW/D
t7RhhjC5QLASA/ZnpqCEWBvuhAQcsLhUCR90T70NpG1PjaLdihV01eOJc0YNAfwNLQqbIT2b5Vxq
sCqnyIz2GJsiD5saX+ctDd6BJxZ1hFmUQne5rp+CqX3pnfLFN9CGNdFIRVcVKeQ6BoUO3j8xvfep
zKpdYbg3mYIk4Bx3vcDYMxxB9SJI7IUnI7pM6Ocjbn508xFWGdEhb/t3IO38/6rHE48oLxdRON9Z
F/wTklHhIp5Y+vO7dGslmEYcn7X3Zq57AjLEZKzFUlWoVDQSmWNwsAPxbvra9LkEDd+6tmUIJrgi
WmUkxVltBau5nlDLlsy42Cih8Y0QfY59XjKH0/+bfv5BIs/Sfzp2/iaRh0PrFXJR+PPsU/7G5+zT
EF8MBorMPAV9PFy3SS8+R5+G9sVm3ClsEpJ/TDz1LxRYiOWZFnNI3VB5m7808TT1C7NT8jdbkEy6
ptD+nZHnr31FWwggndRwTEGkOJ6Qsnw/b0YtrfCGV+A5yqa1OSF34g/8JbcEWJj+Ilf4T7fkvxm+
6LIR/c/t/9cn2kA3HZ1Mi3zr108UpOoRBzUCuSKSBP0efqo8O2mZ/QD+iyS7C6DVbldxhRKBAgph
SsG0dkoKcT3374WO1NSIyUQ9DRbSJ0RZH2Upd0SQS0NZS/Y8//Ul/5oXyisG8OoKOhmg3Kl8f8sL
HVUpyzjvuRoaTSJlNOEaF3oDf5DfcWdE9c+3xuCjVGHyXHXCIx/5662pYzcMdJqPsJ7RNm21sF8j
TeUpT40R4Rcu43PqQ0ru9GjV5Ke0tos1pYqK2n9+QINl2+pjtGxE8l2xzNUI+PaAaKZJTToEQASz
ZhuOgEgRtblRRjfAWSZPd166NSjR1k1fnVITR0532ChwgcFuy8l2e2dWEJzGDl/LQmAAbCgOqu4M
tkto37aSR8tW4Rgaoxc9wO4pE3h85Faz1TMSphChZTfTm4PRZ+V2yqYBwZQ4OvslWWRAtlP2PVjT
IK6XtRe99yNu67GrHTOGl6vaKl/JDVLanArGZnFQbyJPRfW7guVXCRTep3zTM8rZWQVey4GjM/9S
99E0OgdVtfZTBamoQqlwDboMmdJM894V/KlKL75LG76L242vuOq5N9i0pDeVfnKxa00Cr79ttQbd
uc4Dnw74UdpM4o6pIkmKh3x+0BXK44CjgI4rAgc6fNzMLulCTN6d3iXP2JkC24uAbZY6c0UH+ncQ
WcE2SK84hN1mSHfs0Xg5hsB+0ND1V4hNgawu31P8YTf4uESrQVFWeYqnQFzG+tZRU+/MlAYIW1Ks
htpGfNppgFplOIf3eNgtPLO4GF6xyoEnIxlhinMVxLeh7ikU8uIZeOibqyXf1UzyeNPbBhHjgxvD
y2oNdVlPuQG8tM725J1nJTDv6UDDNlCVl6BUwNtMYhsFerhSo1HDQqRxWIzZzgMGYMLyv6szxcY7
gPQC2Wn/JVF6pvuem+7rUVe++Vq76DTHe07MxDpaboA9mXwZQNB4mca1eYL4qz4FmGXmxei/hKnP
DJVJA1fOr0eJ+6paoX+nmsK8RQ+A6TY/TtpWJXpU+MnLN7P8YVWpU3uujBQ5mJipdKMOa4uR+XIc
83KhxdG6KsvvjJcGGrD46AA+2umWeZn7v9DeSpKj4bExy6/C85HcHUk5FR0RdQvl9hSJ+AnKdWnm
j9g1PGN4lCr+tsImG8enVsanGLmH0DnWLRo2c1iTtDfdjX7ApFug2vtQRRT1Vt2uENIBaWdHOLt1
EvCRq8+6jGrcwU2V+adUsP1k0uEM5kUbMDsKA17ngPMmNDCr89J1xMe5JX1z6qYfZkOO2KHI7ZDq
Ms4Fl1AFiKZAjqefS8rpp3jvjg5teWYCFfZ69aiJQ2xaKR32BhqwhgWGjgzhmFmQZasOwp5FgqIO
G8RXBgTgara4WeLvKaEYTWE8mNCTl3Mwpk//htHBhiqDm5E12BI6GGsppbFrQeDZ0luAi8xNCMpa
aj/P91p2+NtYSAUeMBYDPFe+r6vtzYAtA0BBLPwmOMWRfSdycA4y4M8f3efciTjp61UXaVsNYUMp
jIoiEDnzCLAGB2kYfYJ71prJ512sUplBN1zS/POouRYNDD15tZ8/KFp9OWtEUUvhcIyNMcIsmX1R
eqYQGt/XqHjMgzo+46nxTAPgUsrnnk/mfEDWxaDvWNeIbXPfquHEbe9WtZAXGqjPia3dGFb3VAzq
3gkAic8PIy+fsPh55dtc53YkRm5owsGBX8Wesp8w894R+t7xqcDVJIhPusBE0y9ZvIXJsMtSC6QB
KIMK6pmVk3Y63k5Dzz+VN8IPa9niHMzkw0pQP9q4EWtCs7jqMkCUH0eP9Sw1KCwIkDQ06Iy8xn71
FivUd/DNIaEaAgExyp1Qwl1wis2J9umtKqXgvYAP1Vv7HIRMbuHa3vUg31f5Nu8t/RhH3Ur3umYb
J40kVkzPEutHf1Oenwl3xHSGr1asQ26vN2nBuyerOogAYZfkybZ136LIjlOfhnNDWt3Zg3Lyi/Bm
qqs1mcapq1yxUpJTbmvmLq57nHgwZ0DLVbxAH+92GWIp8FWdhaVoiAqMp85P3G0QmjURHStzjZmh
MSB4Veg+HoioLfXarpkSkhE8seGMuA9xQe/DZ4pEECg2cy0/3+Kg0L8nfb83KnxiurTb+o6cAFTd
C+PXUxSCz6XjLBZBNZUL0L5T2iPKDW5kOwzbFg+lpd/LcuPJ8HJtYdbONRixo0/y8OQzZiTlogwq
hQKZoSw2UwKjTOZHnsUfAK6+5YpH8Aru53eZPy6I1PvQau4NGQHkmJfmN+lRfQpDHAkyKzQOouf5
m3FT4qesPgemDx7HYvBh0Olr4/aaxU8FCK954DgN2GNjFLXVihpWARzujpbQSTHKvVYFH1FRyFZc
ejO3630/A4zevtMp55QBTjz/FCLxyshVFddiG/WIxPE3qv0tkeUOVi/5UOo4I/HM/QLAQaTAzyNM
MnfH+MQc73ocJ7euyT7qk37TF91xGLR8NaioLmNu9xpV6kuH+gz+5dx5rBJ3qd8K2gIghtNMRZAr
Qviu8H1YVDzRDP/T29pv36HftxukitW1qr5aseI/KP20HzCtlcPqeJFnmtgM/m1ZXaps2OSNBm9W
16rVXFqSjaCC1sO/kPVjgxbtCrc0KTXlwskd0OJrYVPjHhagU0fNzWztGSYWO4tIiGQdRjqIXN8U
deKe2tfey7+qqopCB30lHV+9XvACTcV9gDhBsBxLddvaDCPqKYIb6K46BwfsNPgwrJxVgQcJCRbQ
MxupC4UEipFdedAceQbU3T3A5OqEjfQispOeIAJRu/BAA6GLKGglEQKwi0uWuZa8o3dwKwOxHnFC
xjIMYp8cLUM0jt03L1cZRsa4NqE/S9tLvgb+B2WtDPGaBkSq691dGzbbvLJCTHdoHZkpXx/ljMe2
07WFS/NrDdJMP5SBv6+gDAyaXp5TtUYCtm1a6m0Wtny7SM2+aZMRb+xWd1fl8GIIzkmufT32XJZC
60TRfXMzH8sjjaYSchzYS30Vp2GyU2L9HnVCb4mhrEb/uu4fHM8YTqOXvtmT0T8YWAVuhIYRgk8y
amjLNqiY/HTmEqaCtoR5F5JTdiMMn8E6haIxYBHUCADnp6YrzX1Td3tkxDdNZlZnmqsIwuE1SJsv
P7tT86K1+dby7/sO90S/Cn4MEPJW1TA8lYFtbq2m32ORhIYY6AOQ7KmloivKkeCbOHGXPWSYwvve
6rW3HEom73p8TILxhqKRoQxWtF4tQeaCMx/rIrx24KcSpUVr8QdM5LY2H0SZ0fRoaDbQnn50mnjk
KCCHxa8lwvhLYPqLnxVeSUg728EmssRW9bTsVD6aJL8bG2ts28qVjTIBLFUR7zhW4blx+nQNbfUS
VMWL4vjYA9qcDDAEl53XJ+tAh8iA9O9XILrZKs3BAwoC1z6m+LAbnCtzXI48QGhBGS/7NAK94Yfr
EruogzCbZpUDHHeHoHtsdOx944/J7NNj2rF0A2R9yb1QRxF40sW2f0YRukLHeUoe3Db8xjft8AOh
OdUQRry+4jX9UfWmJ91DkzPubcx+rSLd6VnVSzZ5v3Zyy7nXnKWVmAUgoi7YqHowbXHC3GY9x4KZ
M2+s8oNVy3jjh9qyUu3gArXOPk+IRUnZFbwBnfI8xdbGGtzXlpbqHoAS6Fw8VBYCEIUfbduK4Y7V
4T9p6xPVAeO6+34krE5VGNNNLdCbFAkWIij7QJocsoMGEJRvDACrCwhKSWPg843tA2oh1UutivAF
T96vDlogg8jtG2O6UDVpsI3A3fmYfy/sNmWKmg9AfkWI+lHb/OhC2B1WvLPAKi/rWnz0ftbeakH/
AOENDNCoLLTKbI4jOvSrshYg3EBwSFk1e+djjXNQ7G+uTOsBOiGK5mjOAwEPLR4DwIQ6iUMyRfsJ
sv2F8AwPtr2QpFirzvI0RMC2g+O5R6/shpVGB3GNiZUgqhcwRbHKNtJ0ODGvsDajkbMB0+QcxWJ8
jMr3yGMY3hjuXZe37tndelXQLAOmnAvi1sa1Pfj2fkgrNe2otiJvxTraehrSLbYWP/tTL2khycpK
Y/IG8Efr1MtRJvNdZWfSZFiUYbNXS6Q18Ch/tkYssNW0zG7BoS6TzD6p6AAvOifGV0mLXhRPSY8a
tiwwdZ18rff9jVH09SZphv0QKe1NJ/8QOQ7P1jBc+niUhOdap1byrGOSW6iF1PYJJ/MOaZaGtKpr
D6VutAenVyGmKbTJ8zZeDpMe79EiH5GcIBWfXP9g4bNzZLBMHYBPYb7Lhu6Ann9+7AZXoBvYgJZU
C+3o1qp6YF6ywCEci3ZhfktL/1yZGrAb9Ma6Ubn0fUK07J+FzyZkZIqQfVzucm1YZUZ3CgJvwy53
dpHv3xduPu4n9PhvksENL2XNPLJ2DnWNDA8K9nGJR30ynGvkOxbtNOB3m7kUAx3njps9zU2X/2sx
/qnFyODqfyZYrMv2rQGa8pb8x7YNsw/mvh+zt4c0uJACb5+9Rk37IoRp02CzdMbfkCr+0Ws0vwB3
prvkoOJg2EzHafj91XMUX3Bs0NGXhbQoWdXuP3uOivYFhJCw8C1gIiaZ4Na/03TUHNky+7nTxZuo
LjLgKKjJTqjO9f3cdkQJtXXtHBE+w6GNpXEM2A6NHZHdcyQbp479aBzYdDAxuk5BtO0UNRrQkmY4
dGrz0Kaqzcw8iLaeWxzsPMfoEvm/dXVb52myJ7kCWzPY7r51gxzheIAdNLNAWjTAQSYHD0UrOnlk
Vmv8e5ctiQlKDcmPoEuMQyw63Jp0PJEHbD0T1Uk3mhOZ97q+pUeIiDv8QGbUNtum1zZ2mjlbhsnk
KmV/NApta4ZVvE28ISYY2jcOsNb7IfVoheli2GRapq1p2WPSnE8Aj0B75vtAyapNQotOatQFshJX
EH8iqJJzNgHTMI1qbdTcEu3bYK0luXksqkamju4TbsVLBYP2g2+mzE2A4OQek0ncLvYecTtJP5Q+
wyuwte+7wbrJSoTR5mK/C9qvikrvkMsi04SntbcrdGLamLxNzNQN3Ky3iZbfTZP9XGAVtC0KNScZ
DIE/IWawVuoU5yqLLGIwmie7b7/qFp0fm9856pG3DJwo2JmF9BmylXNfGpuma71joloIrU6P87sV
GahjIASeOWFfMZnmsQl1GNepbL3R+zpEWHODHvefm7Yovg4Rdrws+WOU1uG2uOc51jfQBlg68Y+u
FxfDRdHY6lV0pC2k6ef7pFjelVFKT5ELFSb1p12gVVCpoSjGMM6N6m7CR3jjUqCtoe8lniMuRene
gpgWx05nEEP6jKxv55+LdIK6Wz/pUztsuuAhxdzpDpP3yg2cXdWarzFc0WVfEnLbKOZk1eEWz2O2
zDQc2q/Y089I1MyiodImxsmJIKxHiKWvU4h2m0hisR27fI2En9EY7T8atD1ulbHYFXiyr9jCNfw4
DwBZkW5cb8hRbHrWq0r/E1jl9z49hg6aREAzpdMEwOPfwCoTZN2sFSh4SuBsaFfBtkEHLOwi566u
+Vgldg4dOdEqK4fmSdDqXPpy3vhTeLv9DAk/czVMWza9fwkVBpQUA/KsMCU843cVS4cpX64BgPCK
5hSbSNCjB4gMcnMPtvQ58Bl6Ms0FflECJgROgcKyVi0GDqRlYCvLYhi+dTGqzkqivo+g/iMz36X4
CixjwwEGaIf3QeQB/YyWda4frCS8weVqbaWXUh/yg1JYCBPKPxrEZBb9kP4Xe+e1HDeSresnwg6Y
TJjbMijLoqfMDUKuE977pz8foNl7RuwOKeb+dEcwWJLIQsFkrvWv39yLzKVMD8UPZdNzkv63NTOB
/1nhvLklkdOmlZ479F5bcBeYRKqoz7Ux1GeKxfqcag2QSJD8oAi3oE/VATxmisWNMvATS6usOa/f
NSBcB7fJLmMxfdGNnlgPaW8VmNuZjjo/R8t3/3450Gqfx/v1T/PWUriS/t8/7ede51EtP8N95i/W
H2eQ7gZY68ZD1NIyYVCtO5FfZG58tGqtOnfLUa/f/fulaYHwBZF3cOlJCCTR5aPuJryA6MXwdPxG
Zw+SA3B+mFLAZeYJPLiNlWzSQMh9ryd4iXdvVttGvpF08w7Uv9wELjnIkCW3eMq8JNXI1VR1eUyI
0PbisDqLXpRnw+nL879fpuNNoDI9OoRZ0lbk5XlavqzfeTKHQz2Gp1RJ/YyygS8U/nSirovrndWc
RU4HuH737y+JsPZmmenHIYl/5H1Ft+B2zXn9gsvwY4zR2aGsnYs55ATVdwN28oX9MZBwe7wy786d
k+GNokLP2Q99/yXXpmZPm0P+h92iJUqmOT9PVRXuRBMC1i8Zsbkdo3AVJFLEw0fwD3HKknY+t2UQ
bANI0QhfA+tsEhq0/LGsk/lce1G+Zem9ClQYOHQrh2gRR995RTJhooFa0QyHUxWUC+vOBPqRXvMx
AgHY2HHyV43Mev1E5XIamOrgfrG+9hWTd94TeTf+/PLSpLCWnNQ+mMykqa4zrmbR52d3zolc2ww9
nqG2LE/OVB9G1N7outCkL8kClrTDW2t+KlVw7Zb7HV08N/f67bjcU15dKWAgbcHBp+rchk5Fw8V3
hsSRST6KUGFS2nLVsFvTT5r5OdaX7PJ4uZ3XL0PT/uu7VFLDIhmsNmJ5JP79F2TLMmYatHw3pA7O
t5rASTXjVM3yLIwh2MWEqaJd7EqisTvSrQWBlYzP8nO/XCdPaVyy9bWQ48HrBoculX1KCXmmOkmP
gR0c8KttLg4EYaLBcScJotf1J7QmXIKGwyQ7Nqm5jw3eCI7O22T98PJA7A2PHczzyts4A5A7G3cm
nw9fQMQGvhu+ZcOznXqvQCLaJW2fks78MmNQMLtkc2ex/eIWPDKSLL0hzkPf4Nne6cRwb/uJ2JZK
J5IzX+xOcCpRYwmbY/oilal2mCAyrGq/hiKooMqg+IMHAmGdcuCYjSTJNpBTZV9i9LpQPwzMYbYy
zsDXVYYBQMufKTwdd4Ldzm13GZGcTMLGG5DLcwCCtStgGim92QHvc8OKcsOEl3eqaPmtfH4NOvfg
OfO3HDlD0kTJViXDA00t2UawPJbJ3dbp8FCNswB/Vezae63Yl8/Q9xMyStPuaYpdgrMUKztQhiD6
VPvUjdDvKKFmC26VHGE8T2qkMrKJ5BhnAk4xA1wrnZRR+qN9cSHwQK61JGwnolSMRtycVt8pB0uN
ziPCba1Hmi4uD5oiol7vO6KB7az184wwWcxWxT4gNRveuKbw/arcmlyz+AATS15Cvd8EaSRuelRf
qfwmDOXNeRL7WGnmzoLz8lB/NhuYULNjTse61m3SM7Ty01AvvrUwQTNRPeJNFuHWl30bzApUuDK1
XTiJ8eLNqOng342z9qo1YLVzXXxfD5ePZlyayvGTPPzkRrHHkdjg4WZxwt/zNadAAIftEF8BhJNz
AK+1rnIGABgKnBizGaJ0/YopIpuoNu9wsGABEw0G2/BwdhmzxN4r5UWjBtOiOjtiCPwpyHLnDj+n
z+QJE00dRvOuL2S+s7Le/ogPz9QcrSgPb03HaCEIXfuQMI/b2GnGxyn68dDo45kuPbmCzj6bEewe
Y1TWDrEtc4Dc8s48LBCYjX1bNPh9t4xdXUOLPtgfy8mGHI5UWQQUmi0wO2ZfuQO2ha6gMmA2x7V5
Wc/V+kd6Ksd907d/iRDJm8l9pFqyxeNr2uCQgelAuxlJn80K6xIDECPsrLpznYaPMhyOqTcUeGFj
25uTf3XEvKXY9+z9Bvcnk+UPBmzn0fqAVUh7VN0HpEzOuaHKAGOME7ffaQSEXoaEMq65KC+yHoOu
Qxjthedx+UNXZOa57AgdmbE8SWTNfefWL2vdFxFuu6l00zxVGpfMrt0PLodzF9afDXUEUpJH6aXz
MVHVNymeObLwoQ3xsmkNTnv9wKS6undV9VpKE2/H2K52JUTTcbSfjRJeez1+gN3R7kIFrbXpXkMJ
kM48yNuIwvokwiA+EqqA2Ki373QB2jGLO8kc8jjRPzIGEuzeJHdd5xFbuKaGEKpkTayAo/lQ5zK0
0p5uvTgkPrSxvVepnezLId+5IE67eVhcWwUOOrGufLJT89MALJnGbf4Q6dkhrEZmz0bubdPSXoaG
4xIV54eySvBSRVnnFoz+te8ey3IyJMNNb4nf7buanC7nR9o016Zqz5Wq97+vRM1fC1FXd2AKCGKA
TMna7jrvJXiJNYq5rL43UmvupPGXHDXiHKM7hF2Y1fYPEV5ke3hsN8S79r5wir+QEiJVDb8M7rgb
KkiO7TIBIjWMXFRL7hKrOFYhNUJVq5K7BV/UxT3k/8MoK+DxBxjFoZ35DYxSR239K3iy/MD/EbUW
VbjpQo5H0igsIJKfRC3L/h9e4Z1iYgFIIye5Rf6XsOX+j44G33axd4bhbyz62/8lbJFvisuxjYEm
bnWwtqz/Bjt55+qPYAv5gGHDEMIK3gFweAedIEq1dC3s4WwuiEefKPM6SZwAHfCByrGcR/a5DH0I
aQp5/z1lvdlPrWI4bkeVPyzr0jgYdB0esvSojs4Y5m/F7B06VkziDjwEi1Pzmi7tp5kRFE6o9oPM
m//uaVo/Bn0lZh8LBdQxzXd87Jptbqhs6icZJNN9BMegsn2yMYqTaJZtZYEawiYfWM31Q9IUxi0m
k5vQMyZlXm0xpl3ouN6rkENx6iqFYdHkoF6vvq9LrrCZAHhFjEjfhGb0HzfLPzSlxq9Lwc+D51Ra
pklgrYUlya/wlde6I2G2miS5TDduTmkKP/bIplmwG5FcYkFnk1sadnT0tr4Ymi/rdtRneNzpXn75
/eFYy9v9Z4vMLcHypGOzZPP/34QLIYE1lHM0FmsXPublceiD6Zxrxjcnbk8u2u6TNcLdYqZrV47z
mMbyaJC1czQq0hIYE6nEaZ6niTwEqpLbAN8FTT2LFcboTPgqZW7hHff7PuIDlmOkjqO+LFcq0/fU
znNX3KIp08/KzK+91LxLa8s/3DCrhvj9h+TJA4N0FvKjeHfft0zfYgs/tY2TzdVlCPrPJQx55ILa
X7M+SMAU2vHamy8rV6Z32ic5wkArx9580qeQQe4CWgyKPO+k+vr7K2Asd+v7gyOYi7tB2q6hm+9o
lE4NbadHybARZRrvdOzH1lO13hAJ08RN4pYHu8HLwIuJCWdk+ocD+IdbACIanFDKX8x13rvwVYUe
BqYgZAro9hoWislgiRewG+b7dUBdVCgeYrRNG2Ql6c+L22fL2KhLt384ll8FguvTAbbLtZLENi/L
1a9PBzSdErJNKDcTrNOLmSU5Pr+L5sTOr6AvttsWp5gQY2a4KTq+soRXFhf++siPAKb+MIV/Oj9/
f2IBkASEWg7HtvAR+vWYypq7GVCU2AtnTg89wZR5aNxCLAzWYbQqqdXcKLh0iWB0ojGcHFum+XgY
HuvckP4fTtE79e1yjsg9wOnIkGDuHNK7G4Y+DhLBkEnGO+2wdzDeqUVFsrkYh1t9j1TKLwQHiFi/
3rZBrbb8xvKSVlbp8zjThywlZG1l0aF3F8C4h5sQpUm41c3hEAWB409VSka8QTIQMsORsOUwKbST
NaHasyq864mk3CbJXJwwZF+ioytinnS5ycYz7Yj7OOIhenLmgszaVu60gDwUI5zkZXTsTSWYC9cL
3TCwEo2wLv0DcQpEzPcbDMPFxWjKDUmAALELN6KaY4NmGKvj2cz5WK59CYzmSaTFFysa4Z1GxzzD
yHptaBAvLQNARItBAdvNc7TWNyskNF6C79BS5k9hfdPlX3NR0exFtneQ5JxY0zdkRfLS4dCWNGV5
wPYSAmVin9o0VdiZG9lpmqIP1iJVrYp6HyF3fqrHjEpSdhU5hUAmSex+swNO6frYWmIOjj3zYqDd
nUx6bTtZ9Kl1S8EalqX7aA2B6Q/Ct3uH/aqt2IYaiuwYk3xsQKqjZ5afncKz/FYGGuPFfJdn9tsf
bqR/uq9ROJKSwz6IC8O7nSiaQS0zHD1+7kRD3Vy1wOx3QWoXB9wRGCe42T4cnDOSTzz1MyYkCbDk
NNqPvVXe/+Fo3o91lruacLslsIc8d8DjX58yp3Jpmnsl8c4egq01uE9cgr/ijOZgnMkfYbykHRzI
H0XDaZ4gl2JahQDrpcM2ochPJZa+GKPa7h+ft7+tzwzDiN+grLN0iRDs1wPzAiI4pnSSAB2Oe4oD
htgWnKp1UGQH3meIIU+kOsB2iFof29Hi9Pszsywvv+4PdA9s0J5cfEXctaD4DzFqi+f+z4Jhbe8C
ZV4IUJr9RMU0ZFlyYGBL1GBPqud6h/7+zf+hXGFfYGcy8Welf3k/bQszFU2NyWIzGih/Zsg65PsE
f4mFDI4lJKlUKrjroDbsEidz/LJy3ogc1+P+a4FhzB+qFcD7v58MCxUe9ytcepNm6t3FKJpRmyrt
X+VKZNnRoVjmWUkdfG3DdPRNgqBhU/WEqI05gHz2dQa/Wp9KYo9K+HAFQ2m2c50MXM3A+YHwMGrh
pSBWQ3MtTC/bFoXX3holT0mizcd1EGSNOh5HAQa06+/q+jy4II7A1VyUHnE7gbwAGAYI+9gUIy30
9qVmTTtgzwzpNs7iDnQJCK3gNi6o98EZkreIRS+Pg+zBa/Xs3GXetAsRk9eUveQ0ouHqw9DFe8Cy
cSJwhv1ENXWNpAJEm14IETE/4W16wH5/vqwL8SKDWH0LithN4YMx27cboupVV0znDsowjGF1TmAV
tb2K7hrl3dVAkIRV4v0aaxc3K8PH9YiTRlIQwRbSAvZiGEnlJ4VdpE7Ymkkp9Rj0+MOyffu42xyY
dXa7srBCfy2fZ6KbsJhCZKUr6JuNx/ahjpbJdrGK/mrus2uE8cW6mWsm0HRcHVXmZ3Vv3CDFI2ef
FjIQkmvjhdoTmEPMQC0yOiMlGHa2kyd7/A6A1ZdKP6o9/TamAld4EYbt6xgVW2mQ6QSXDQ+e5Zeu
UzR3GUa1gfZs6NCpIrJC4qJtXwvepgA7ZJYZ+mNYMoGroayfIIXFmOgNJLgUXWPcgjZ9KyKaGnsU
t9litU6y+a4QGJRruQdzhk1nZ3gQpey5d7boyzqfWO+FsY1UtTTjzyCSF1NX3RlTV7xNS6hQDeSf
vUgqXEYCVe3ruHmFONndFcP3tR4nnUbuZwIrTRSBQ5Dme/xV9XPixtcyMjwwIM3BT4JKzWy7N92p
i1uXU3ZUpvEHhYnx9yrREbrBQA2lDzqb90qWdAxAuBpTQOvDgkR2BEUqjedIZgg28cYuFmkuSgWQ
MCbPP/EKRp8QiQNp/GlNfj9gZLMQlsS00XRoZIXzbrOAu9cF4YzYmQiGnU1E+H3n4iijGBDtjAIv
2p/P3bKnFqXtwDfuvqyz3z+sjv90UlwPTapO4+78rZnTu4Ek05aGer1atdmyv3szZVa8i0Hay2yE
LFsShUv79rh2RTNcfRuvlP++xVm2TupTNvSltX9XFOLQPdbVOEuGD/ResHHaPcNfFIlLMw4ocLIW
44BgnD2I0cRHoOo4DVo4nWdGbUEr6xv0nkOVT3gU5bv/+jSBfmH4QfuFbgs849dVW2RSDd0sWEmW
0hMmHi60y8KokoUC7mLpM2gllVTNE2iW57UW0tEsTwUn8/fHstwZv+6moDK6JI0BeMbFcurXQ7HC
uA2mnENZCcdQlbwDwcveoe7xIOoKdtH1Mv3+TY2/b1ugQQ4Aj82oHhxnKcX+Yw93Wqu1CKOB8FRN
ZFF7Mr2jxC+xss8sX0j3CbXb95WXYHv6N9NEjoH1Ezt6Fdzi1MFHeRB/GtIvJ/3XMwEBUoIs6XQ2
iNPeXRTss+NyREi2MYfPo5XJcyS6PQ7e2IBDwq8jLAlIOIgIVLdnaIDqUA7fg24qfAHqjJxgaNln
2+26rP7+dP0DKLEEVVNz4BFqgZS8A3jGSvfqIRP4GI5gshiePDX6yTCMDHDAkbvBqdJ9NHXmXh+9
O0AocoKWR12At7f6XO2sCL8OlcVfHYhQ+yJA92yMgnRGS7FfE0Xi5PRBczRAHmZSgtv+s9t60UdH
wXyOW9J4YiLqCQLPjhODig1jmgLsOP9Tt/v3CpzP6fEfBAUXesK72yLkVqNddJH4wE9hfvLdgZC8
gBTyopdMi8sAVk3TZca2kYOF4Em+1RVkmiYYdTgCzh+ejX8871RVIJELTAhQ+ettmnR9J3oLprHV
u9c+XAaDy2pS9AyZSLLWDnVmvM00YbPComYu5xNMrW5bROy9RjjDWwjbALwCTftSS6kRu9jaCA/D
XFg7uLMn0vL0S2LCHa2dewshw82ptqOja7D4k49p2n1tNait65NAhhownMyLPyyVf6+nQQ5tcI4V
bIGR9uuHtI22yUi+wAh3oQzZDtnLeX1woqLck+MMzYpeMJvj/jTp8uX3N/ayCL975CQ0STht4L0g
we+ud+E5dRBHRM04SzcKGTlHUgDfbH1PJ4kIgbAje4O9xx9hx/dvbQGYcoNhTui4ugUU9uunDrqc
rivER6swW5CDMSAyLdNR/0Q/goUJtLbbekJj4yytRJyljAEr47GMpdgwUkQYEvYJkMOMflGvvrg9
NIOhJJvu96fIfL+lAkKZyPuRLYNMEl/z7h40oEQ0gUUwzCpxiIhNwYZgoqYfRnmYp7G5axsDbvRE
ybYe1jTwjERpeAma+9KsDqh6pm2djvfBkhhYy4Qsnak9VK6OzsBQhwQpl/Gn8ghO0Xscz8IahC4e
lbaLIBoO5K9nuJk07PPrRcFjmhDvmrtEgwxRB3lDldJrvoVzAyJ95U9vSacRbhLLAxLDyF9yO2u2
anMmrbYUeewbOjIk9ocJ8Ur8UphVjdUBCrsetr6AtS866PvOQuRfavRkofY3cPzrhewfzIdeQIgs
g/leulpy8eT3YOR6t2H4o6rZSzyLfOZ4eu36xYxEOi+YauWLxGByR7yUaQ8a1AeGBtYXokdQA4Li
qXmSZnkI4+ET4M7dtAgYnFwWG5nGzV2GuqFB5dAscoca3UOK/mFqLUGijGNfbXeaGESCocwQA/hd
SCe6of2kWDEEKe5UlPD5mSb3Mhmfp6H8QpzRdLUX8UXfw4tUQazBehRPDRjpUbbWTtXtvRurkggQ
PNzdmsq4sJvDVEWIBFgyElWq+1iE47cyt8jGSqKtaTviAZMTtU1r50k58JBWfDFBtDhbxc1I5U4N
ijYrtHdN5dWkX2vfMGkpiXdjgOgsWE2Z5DVc6co76UvmQ9KW2PLFnfWQV6/ruHutawpZ8Gsc9fwT
DUownD9oBbY1xDj80BD4rE+9GecQIUF2t2E03q0/CBIA/aTSX/GHWRj+nnUoCu6TJUkodPTvRWW5
54y7bBOTitLG/WtkV9NmWLpX8IPk2FbBFUNq5rU6nNU0jBATYjAUYxSpTegCV4polgzn3Mo7fw6Y
P9qdiHZgWvrRdK/SCYu9tMr043KYg1NAJCwUiSZ2R5G2vBRRTbOYDD/LuKYJWqRqsj+0isoWU0Z5
VkPPqMB6XvmUDHfFHjGSuVOSkaYaFfdcBJm9Hdo7nuMmFf2HtISMURBS2NdzcFPChKo7fyuDsL6S
dgWP3cA0LQj1Z69o6lPvKX/tJIl0YSbqmUerGfPHdQVbTzgkZWLUjMDeTyg0PC0fLys0AovtJifs
AfOYPTcZ65ZYSgDMBB7M3s7pOkvHbU5TMF5QoDM6bq81sey70LBeZ+eRVVonJs929wXqv3TA4TWY
ssyn2SI7JjBg3Y+zX8UhKMLypTJwZHQTXTukS4lSN53rF3ANaVPb0I9UaFynCE6TW2KM3Axagm2J
eYtZpmEv6OF1VGCGFug3hZqDtH0O9pWRj/AcDCoUTD6602h+1Un7wlHOkG+KSR3KuC1ZY9GPkFAF
YuRRKy5mLZg7XbHO/CbIdRBgN7eszj/ZToKH2hSQAgeCEukPowWVYrQvRmQZMB0gZOb1ZO+N2SJ8
iWo0mqp6m4KQEQmfw0pe/kVsuZ+i1BKsWQtxWucuwvXy1dRB45j4oOE07emkZG/7Cq+nG0KwogLE
b8xq2iKz/Y4PJrWaovIqUKhJHL8us5cdZLkrl7Yby78S36hG7EsP2XLkinuPtBE/Der4ii/KHsUP
hrwhEuvB83HO+ZgX7K3tXH1JgxzmrRiP62M+OxO+z5xpfs036eotlAfsRxFS7ByBgRKBkN/yOmj3
s05i1fppbC10L6EHPD23mALpbTIfdKDgw3rXdOQD1vlg4FYAg8XQkgaHGHlXqD48EjO3TXVHHNh+
PmUBXv2Tiz9yQqSTD2f5EAj7gajHUxTp8VMvirdGYV1UFtVfZgjfZV0LRkEumyycPbK3JWgzP7gU
petfeRAUD7gLhNuBh2GX9PGbE9TVyaojfedoQwVepOWctiLcZtmc+AVxaz4oCoFlmPK3dXRzpwM0
r/xOheHdYBhqbwZmfRYcd0zY4WmMyBoK722nFveFFhHPUsx4QYUQn9LYZ0PNLvZ4olnQIGWFztWd
xMX0ov5Bk/dd6ibXQh9n1D7NvC+mNMOanDJyeRXnevOAWB2etoWoDTub57g86sk07sTcDYfRDHiW
bIjxZc39xJyXkcDzYOLuJvqsowlB26lsnDVz7HewKJzmvaEwT1RjQmf9A+fn5FrDFdyAFxG8i7VT
W8vMN6Nq9hF7zXhIi/RQF3F6QH5GgGNHd1AlCeog5q0azoqHviCUuI7RRGb62FyF230GtyGIoIzw
W/VYW+JM4A4REHZQMQqXGGpYixdQNqXeJXLfZiJBk1imZ3RNgvB0LCrKGLZ+pM5tN+4JcoEyvrhZ
zVV4xhfBfSjTDDlTiDHAXoVoJyEpTXdW/rFfOWMTS6taJKRzRdpYE+SXdZ1bJg+nQtEoFGF3mmJD
Ejc2dehptV1kkXc+lQZaLcv147I49hWGLGtzuwTKKJIBd5M2u0yCBvzUpnK+WjgmGQYPNTZGD8JL
satNm3J5znuMlCHTQEtG7b4UyERH3+l9NJzdjMukje1dXePfn8Nb5RLPj/qMYE3A+30d2+RZBZ1x
UiZKhoFnayLx+NnSsGiO6DLgB3ydrdd+HvdWXHYvsyfMbae8/NQ5ZblVFgG/kSrFzq7ZPxdPF0cC
O49tafg0UKbfEbu7rv0KkdzWgB/7rFwDYBVXqi9l24nzvOwTRVQlm94ggWdBHhryE4MJlIyrwFHF
pLIxbhJsQ/D/v+I20e8l3sfPNPOLUOobzrHli4Zwl4A3mT10A7JHyoG6MgweOD08I9Bi+9PkRQYx
x0qMa72MdSIq12RWzb3BBjxq2X5FQNbR/3ocg0MzNcLmqtUdkpUCJkOTnArd+BA07b+0Gn3vnmUq
tG2fFhpPbeb6y2pZyj3dggSsHg2iwCzW+iauaBdz6Yc6h8Aqa/QaV7nKMGe0Jx8YyztGpYbb9GJi
h8qMsFkShefiu41g8RFOC5k5U/11NsxkHwZet49H4PTMbnI/mKMrI8XkaMQuUuXlJlA0Z2ixDflT
K5FwjtBstMGhjrsHqHctnE4BFjwiJTOtGo+gp3rh/a3n2lwIi3mKOLeDULevnN7btcNwXJH4tZiY
EkShuHT326UWYa9gsOfOxNNR7MyxSWQotRjS4pJ3kPPP36rK+G3shPPzeoZdH14oQxEY9ph90P4v
JeoBiH/EMhvC21qHAckwPhKzj7QSvbO2K20Ed8vpX3eBVQLU9vNpLno/g/Drc3nyUzvD9LXFdKkd
Kz66oCHrpW3i5oRIxd4Jbvzd7LbaWTbjrnKNdN/Y7XDw6Hngr4svY9odEjk1pDElL17eVIcgj9TB
Gi0MMfUpO8eadsMzykcKW5zYy+ddKCdit8W/cPTlVAbJeIoFgxaPiWoDvYg4cVd7c+px5xTV91QK
Y9eOIxw6y0ghW8xvUxFWF1yPVsPIMGLTXlH7nuIf7ZD8KIyREICeOPXKo+vrFoFT4orPceM8NXOv
+5E9fll/JDFx+kjmdhutw2hvMeC0IshFpNUcLa3PzmvVRccIRbR0sHbusq8uETdYaivjEOED/tAn
M60kDef6Gw23zS65o5ATsaIEU6JtdCJ+D6ad0BmFMIKzzKoPkAQQ8CzKLDfW0xNi0oGyR8+n8WSE
jDkm1eSPLQrPUXvzzCi8idC6DGHf3UVW/DB6APi1cU/jktzFJRIdpw+uxOLyuC3zhHEgdw/DG4dE
xjDdrrdiNafYBmgYKMiY6BEC4LZuntw1Q3KESpzfQstpGTVUhx6uJK4AxVIxBDvYaJ9xBc3ODlHW
bs9gLB7bCaGnOeznsegpM71uM0mcxN1JfRiq+Bn4RZ5ENGKzspZ5WqcIpg4DbiXnuhJwwg7fA9LZ
7/XXgAYuKNL6PEuE/VQ33YZIFkrF2DwS+ygoOOplr6vSU466vy/74oYh4UfMMvSlRXrKqjF8JnSm
vBGIdQiI487ZEm5r6z3jCYIbK2Ps2iBzEWovNnu9Q0DEOJxlEBAIBnuApgIZT5odhgplZ2kwIoVy
KXfrlLY05vqiYdY65f3HsnVdP6iQwDmB3hwiNK+kAZVU3svS27dYSoigrShAkTUUQeU30zL37rGj
IvWBSLak9RmQtH5mvhQjKFERI5TXnKZ/cFqKXTl+4yHpf1puaoMMT8yh1lslGcWZHhpJFzNFDJ94
O0aoIJtkkFO+yGEbTvml7I1iGzfmQ98y2lxqzxI3vo0VEDc62qAd0B6+jlL2L6r07tSIiWtK5Pgc
ygTjM28/Nsq5w+2L/V0z9ygpbVwl6C4M1yq34xjZF2kn5wql0qWPyCXCAh+iCFHkI4vxFovQbr+e
dzfstFM4YNGUtXmwa2MNawRr0CD48xHMuN51VZb4Sac/UJ6n58HR5HmavLtAS4pbklg3uNrlmRqg
N6ryTCrffZFW/LtInbqs719M1C7bHkmT/tlrxgotGgvqurWX1KTbdiY8aeGmuVgqoigG2mse1yEr
wurHkvsLPr+DVp2FQclC20hTS7Zrr92AFd9FqXdaG/LYbj4OMLSLxOj36z9f9yRVU39lQ1rj84Q5
KZqh/sBE9mmFPUFW/rUgNXN2P2jTN5qrnGKQa+bSTfHoHEo6ZrsBl9RSFNCVmV7X80bZeug7Tfrr
W/F0NbTs5EEbSK39wo1K/CHjs5naVz22vctQBOExc8NvCSvfbmhCl9lw2fho9myc0eh0i54DDa0O
Hb18ApwzbutZsCLzR6dT0LgMyTANC+B5ZDQXOk8CY0zzU9FWH4EWo5PmjNesbJy7aDaqzZLSASsm
L3deZqMsQsTVTYpkpZChc66eFG0rZp0Zk07qzNm2rYc6YamWUXYCD7Mw06FFXNbDu6ZKqRrmI0pA
CfEBzcR6BqaFrhiZgIfJq6ib18mBmSSLECo+QovP0i28Y0BBXJt5uqXZUAdadFDPwtB8yKA9o89F
mJIQFxkbGk4K8UQoVokx0thFxzLpoo0hhukStfAB9D5mMoqjHHyR+CWe6vtZhNEl740vcz0l92mr
B/iXTV+svjXoopR9y+tq28ZY0GYaa9PQR/Euq+rmJSi/QPOO+PCuQfRrw1DByKzzjKxVEJ1yMSil
/FRWT4XTVUe3THu/GpphL3LtYAc0FbQTzqdkIiu4JhvAHiEWVSaJaxk5DK6tx+c2gCORyPmjGdE1
u5pyj5rOldAtSlucF4Yz/dunqnS6R0Voi5Dmh1WtiEQqYnGtcZir42OUjdF2ZQNQSraZ8Gldq581
RKFZwzVuXKBIg6LoZ6mHCJSoePGFAgztq2PN527obtqY4VgI0PBCSaZ7bbZTTaseI8/JfIycYM3r
TXn0RKYuDjjFWSdN8Vhb5zLr5K7FRK1CTMo9ntygWhp3tgM1Cf7iSybC8iXWSmR61fgkSDx70I1q
VygVX3ES0vNL4fQ6CFg0vSZQNep62tRNEj41jfO1x9eFkXQEel+9YKnX3vCq32rk5V4bnuIytvZU
+iY5dgEKBje6S8OUNix+wU6Ehz/E8kKhcnYGhwGsG2Hma0x/xUZ0r1XpsJlNKFCd+SFxrlj61neF
ZZ0zG8etTOXBSbaTvStzBWorWlxJ+ungKaTVWvaN5wrrKIhdTP/3g4f5QlREQJ+RZzM7T9y9qGO6
lJlyfDKjqzF8tS2OUmvHgt5tSg/dNPyQfEoui3fT5+ybGeFCogQh38Uo2KZzYleCvAgveampS1w1
8kDG9dsc9cvjELxmZM2bNZrA1HktaSIJqiPEHc2u2qQ89pu0ZiEVhPu56hijhWmkIR5mu3YpByz9
pc3DR9toMFQ+hdT+rNRsTJtYz/ZCAICkZSj8kHSUvWkGD3HNJFnS6xzKLoU1YXvjPo5OZt3j3xLX
dLuFncOps5gZhoiWbAH2CRCCfX6PNZPq6lPVWOEFr7BmQTcr3WGmmhVXmEkfC67Y1kkq13c1ukwc
eT66AWZBgYhecPjCeRHhK1cqvRvEthKqPjlhjpzYMhnfBM+11iR74W0ahbneWIrvJOe9TEpzzrGX
u+dw+bK+HEx32BYa+tlx4n6cEdVYc6Y/wYvZ6y4uy+uruAOsTNpjFDXBXW31FxIDpMtJ1ese0RMN
KC1N/3EIOzp7Jy+w5WjsbY24fdu1MCxqkOfWbjcwzLMdI3iEkZY5beKI/W4IUKI3LxmGIJzgi2sN
yTYf2XLbih//f+yd2XKjTNqtr4iOZErgVELzYFmefULYVf6Y55mr3w9Ud3z9d/SOP/b5PihCIEqy
LUFmvu9azzLjb83/0Kv6sWKU9OelYtDkMNUBfVWGbNd9D44t0fVuEws4XBHmybSsUxdH2YGcpVfm
Zr8VQV56Um2NhpqBOQfKVAr3r4bJZCj7dCumaGvUGDAtL37pQ8w7NtnJG68ZTrY5+ZuMIhNoaSrm
ZnS3+spAQEm7E+vLvBq8d8Dsd4VlKHA2imuigyWMsyx+EP1ahF62M1oCpCVemcFrtLuqwlerRW3s
o3xkudAboJ2MITi3fAtjs2tc4es3pwamksZoS8amPCSSJlw7XPU4VE6iyp5DCytfJJNkO4Oluyjc
6EiPy9gLt00lfneR/1YY+pvOjSZOJoUBM1pH+pTjKbW4TbcDtPv+kOnAEYURofOU42x7F8dE09zS
auMtKuLqYKSxz91R2KfJjl4ckRaXkHkfZBLXKmlSML/DXSmMDWs1dFQsGJII5dP01at4tGMDmTQo
djRCwrQJfA2Gs4GPBp8YEDm5ctB84UkumfhOT4Pn3yavDrbUAncpxmRPjhf036/+3KR0cttyTW6B
pQ9WoTZo2Sj2OzR0yHW5zdSjsGiMxc5qCMfnhowe5D7aU++ovwi+ltueJDiMwfmPppS5i6h/G462
diDt5lSV0WtUk9KW1PmrZvi/vQi7ga/S5EBnOD4g/1d2QaZc8cTbu2riQlZLyv78RKdhaBqmUjmn
mvpDD+XXTTzy9rJg79MrvuSB+ssOvpGUxudxOskgDm60U6HyqEG78hxqBL5oj0c5RtVJTv1p0qdq
dnN9tEZLOmFu8E0avFXR2w9GPkeOmEW3N6cE+mNnuKh8vx2v9S5l1b0pz0ZlE4NJ5s7MgKBgbg81
1C0+Ktp3+YMj6os/1WJnj+UWuBNtJOdrGGeaUP5jmr2ybwnv3QoKYauuulYUad2+bYjVotIF9Yn+
Rjn6K7xia2UCDWE2n8JDY1gF5XOSsoQsIyBFZPJQpwMdFxYZ5rkMsXc6jGslxFEgA+UwOlA4C886
Mb8vH6UxUHMNopA4mazddI6CoQ48240wMHkSTf8QzHshkXc3gxnKqTGZErLW7auPXoPJzrx3bWRe
zVqd4V0zLZdxqkXea3kuuB91a4MDdNTipROK7/bQZbd61JF/PPKc15Y9Y25HS6/0/qoVBriZpO4E
7Qsl6kOjoCSOzTpzk04zXisBQ8STg7Idk1J5LMpqx2WtHxlsH62+TvZ9GhAdl5TBc1fXtYsO6dLK
nwICGaFDnbypU2LdbK2vLr1v75ZDsUDkbWmyopRFrsbAPd+1lWqjjWZ4MqYT+v2bkg7qbeAPSYpB
oZGVDTY5MJo1pAKm5C33YB0x3dkpfPlU+FslScC41gY+Y1SKq9xP4Az4afuEZRP0lWc7+7ivQHYi
MNpgpCCNi4c7yw/Q2LkKK8aLkQdirgJ9RmMS7wrvrfbUciNbDz2MMvJlFa9y0r50hGKXqOKvklVh
fUrSPlshEclJxqhDshUbsc8L44Vxujtaau8mDSlCGFR7jKkTHxe1z2+/lBFjtQditdb2Q66/xbY2
ncqtbTTacdkQHRsc0By6yPuqrVljklTDsr5YVi93mNXfhezpVMVplYMzWx5HyH836VhBekfaeXba
sl4ZE7FckmnySZZ5uKpHR3EbXKtOog2nHvGmT84H80ZIHk3J9yjuJV8TeXCqlvu/jCzygvz6os9v
3XWZG9YUn3yvkVRty4MGeP1gnI0OmbNNP442VyIPHTU4p7Ptp/QhnCgmhrowSM+KyRPIy40+hNo+
TO6ZItx4kjuMWZ1CDBC+liwKH/UU4p0jywN0hbv6EGjyFIQZ1QI646zhsscRq2hXAZ/x/OC9bDFd
lhFpU0ksAYvyC7cUtR3mmXkHISWIny0HtHLnfY4RGOLAtNdar0Wb9hQ7viASLCcft40f7NikSuBT
+deaYA0Bo992FJRdQGDXklyEtSFTlnxT3J+aNFPgZHA3GtMgmNuKEACZQ2dynqWn2l2mxYdDuZ0a
FK0bp442g6Y/yAgfuKeXZ9uJrN3YogqEubAJob/RmSIvMjDwpSbqtsEZvM4UG1lJw09nejYTcTxR
K6cf0OAMym+vnD4cxHsSBdEma2cRKULVrA7GrTMTcKknhpBRqfx1hv7Z6oF/pOvx5IjuFul6uyfq
/Wyl2DXxr3k7nKVf0RCMhLYwjmEqf2D9uiHlwtr4Eo1kadrfFNpeDFFQOYpzJkiIrmhOaq6guf4k
huQWWMawLuttb0bWa0jUidPdKUZ6SAe8536Angllk2WV0XxagxxWQm9+G3FDdMSc0CMFsC1iSIlK
XlOteRtsgMiNd8dWRsauIrZVE20Q5btWa5IuW2H1iOZklrjP1nlSoGpVY/qE1bqoGSaUDHO+oIAl
mzjamlG7JvodvyAPMOTThhdMdJnR38AbNWtFC6G8yYOB5Zd4XrvatKyKifLsDo3s3J6iX12/gUP9
qimkrHNnvOdRxRpPU7cJ2PAILkkTwFn2/Y8Gh5gLMeQlD8NnJHz3JA8e8yx+TwtswSxzf2LI5Rbz
YikfdSWDWDk5yktuFadpCmivWZJyinBbsrTDGJJAKDIKdrYNgTw66vw4gU8FYnLejSz5qGVMjcWI
H0I0zxOxnCfVKWK+lLnbNAFZXqnyLdRIc0NpnaM+/hxRYyFaoQ3D383Jwg8ljd8CM7k7TOIQcoz4
sEPQ9Bk2rF2d5Q3FgDKASmkdFY+qYE3bfVXZ/Rw2OP62Rxdw8gp77y33nKfU6n6XkfyN7b1cGw33
cT9FJxl5WAQROTKlmeNopsdSG/s78mBjL8zZ5TPhJFlnFpjkrh+bA0KG/s66R72R90bsi82zviH8
3dAwbRistL8vpwSR9gstJ/DU+ZAHZO5aOuFpefXlEKL5bqMOUO0IquBFQuFBnVaMy/Ksk6cMtKr6
+ecdTPiIbt6CSPqz38Lks9K6uP15dSfWD2VCDfrvl8+GeSatxP1+Oaay0rqT7xSFgTwM44AESefC
TlSKB2170ygjDUP9u9T7gCrZsLc7bkQDE3ZuxL9arrvUq3a5Xfz2XSerqK3Y8Y8zFSvVxwRIttxe
qM7JyLLDiHKl6d81S3wjgtyVEaIbMmo+JvDhpKJOLmBfWtR86p5Hba0ijKdslDPJtC0/DVb5IKSY
FU8j+tl+bVf5X7FSvqWBqbgK6LB1NyUPFkGfvabb+8KqA8jwwyesC2XDDdLqHXAFloxP9tWmDjna
U3i1HOtmDeZAaqsDhoFZq6qpF3VoAkikdy/ShtXYjVu8eBN/i9f6WgpG72GyfoNpl0rusHTyhnWn
e6+RB4w4MrwTuhpVUqvwrJiZWId2ANQ/VvMKwLal00psVaruRpdTiwIWqgyfU1S1u/BJH1GkKBgD
myRHcVLh10eBXbqpSjO5PkGXrlZtcQyn7q204M7HtbyZNHKJ08MnCnFwNYPPghzVpgwk95goId1k
EvBg/LUXVSgvV0qNOiIIYJtA009mLec5CRvLbZJvSC7Oyo9ZKTWBQ0PeM0AeRFw6dneg5ZHuWjMD
KT8LEQXKa51JIjxx7UekqAEq5G/rqk2fyjghzSCSOFmwVyHfAL0rBdAVPbwwx9/3hnODVp3u8yrf
xXwQNByaj6DmGgUOcply/1YbvbGqUlQ3tqodMy11s8xeT17BcFwX3Gv1hpJoOppUKWCV2s74aOrx
wSxpxfpMa+Km/fJYEBQ1ZBTqgnQY1PZmTiEjbZQzqyfUIDZCPGBiwjWi4LGASzcPayyzuvwbMVwE
s8SKNoWF0Gq0lV1RQvOZdPixnq98dp3/HSmlsiFSYfYEsRwX0FCLvKlI2GPFQ6jLfY5aUpTWRkdE
Hm6lm97Rjyn+RM6jwCjNTYxPG8X50ScefNNXZbxxsgcGdvspaYj86iwmf7hjSMRm9jwyNisdLCe+
kwXQ+HBntmKXiQktYzI8S0mMaunpHTP+IKZRE5WsH6FYYovozMdByd+9Ap9Fc2baK0h5kNY6tpsX
okyESwmvK9NfQummDWTVXZUh82tI3yFW0a0r0KvFnL3uUXDABkngpmc/EiQbbCmwuphWUCtOz8Sq
0QMHVxq0DvSjjIllSkU/aMcCRF4AFDTU0PAkCARNbUMM087JxqMuJgH4ovkgiGtXxowqcRvQdBr4
5jJm4NvG9BgNGvjmgZJXMhgbLYCkmqYJV1TkP0z9UD52wfDhdSTutmVz6Z1U3dIHRLfSTxaz9GmT
ho1N4Yn23TSrNwICGgJ9NA5Yc06FULhzFLG5zkoL9nxrreL3ySNZHAjiX45zrsuxhNfE6YbCk5UC
DXZyKOwN/m/DcqvCPFClRvxnWqQqo09YWaH3qmDt57NQDk5gNa4G5hYa6cxBIzNIJGgiEgS/Aj4q
YyYkPHTrtE8UDHAoS6KIbIgx+bLhw6xxF2nAa1AaWArL8ZxUC3jWnr43dJ1cNwEkJQ+T97KkR4x5
EBlB9ojem6UzxDrWuMNLV7V7bDV/afpEySdl1VD1VCeQVajE+1XE3Zfhq6orPzi1NBOebCrKnwYR
Qfxo+JF3Fym1wTwVj+AJvtTImqGnVe96FpFmbW96BJ6QxoQfn7WntbYVoNG6aNJzRuKESizISqks
k2gBULiBr3wP9Wk0adWaadN/SCJmk4GY101hK8qRPu+mj6fo00rqH6xp2KEjh1tiUp18QHhX03eu
gzCy47LX8Z4HDLrMY5kzeiQ8rduJfIIMmrsaI+ikZrIJlfgnarur3TbNoW8R9HiTHDepkT7neS5X
vsizXc9UcTTTg5b3zkFLbBgsrWDKluQbq6ITQ7XT37fz/ZEk6lMUhk9Aka5NIg6kDKhwazWd5pYJ
3Lv7wpFqMNgOj83UunVNrvycC6U5mbOt4tcU6S1LMiIBB49yVI2floUWo5HqJfuIheOKK4wqUhhQ
Vk77U+LTAalyBMWDVt+zBKtXxDAwJs1LqKO1h115wy82bSp/l6UsDSlo+Csn5nVN1vqrNJg+PBul
bFl89UxUsqGgSacCUS4U70NB9qPOzWdl3Kb5XxGdw5673FpI/00PFMp4JfXD/qmihTBEDgUBzG/b
mQbMJHnThoRPGkVVu7LT1L2iMsKgYS82eaPQsiat62Tg517BCrcBbz3ZvvSeGn0eNqZhxKPVeE/+
aE272cjsWvMusrv4Fgl7J6heruqSxtQwf4UykXQnvbXJOy00eQa3+abqfv20bIB6/C49xT9DdK6e
onbQ90HI33R5UrPq+qlKfJcWsLwtZwS10sGkyWghzq/hK1V3M+BnLXvTfEgSd03XJVP2y7EkrEFN
Zpq/Wl5tOdaYPauKLr78+V+DI3cSMP6fN12OaeqLL0Ry/+cJeLeC1p4brDJ1ayPLT76QXw2FkmcH
eQSqjMqGqDxZz4pfvmtjlf6aT8j7unxWazXd+wgI/vcTVCP9t1dwUuerm99CU+z0v74FCh5DTMV/
O6GZ5J+fYfkh/8sr/M8T/v4h22wkRHqIyjW3l+IhkMNbPtgli6ugPSfokpCOatWrXXf2Aa+DSqOA
Z/lskCxII950U1G9dsUsa7UjqMbzs7bjpy4XcnDIepPJqt0ntPoSEhQrSE9tezW6cASlN2eVy7H+
K1ezrcbqWbEa7ScPeKkJJTiRRwdZSTp0lJpW0RRTdKEouifMt/2t9tGLCY3pK9ZN+nlQ/N8locdQ
vAP1pTVNk/6oHTwVyHMg2yniVhpetCWEorkOJl9N2WE604VVYE3supcmUP0T4Vl0MBSre1FRnZ4z
jGmr5VkHxfSFIRF763wyVdniWurGh1OF3UvlTd2DWYnHZY8kAf02hOEpTxv6B5VoDkluwHezmuEa
WzR+0E7gDDTAiXNv5uCyKXDNpmn7obI4eOWWSsL2h2kVziEFso4eryo/5DA3Nfq8ulFjNm709n8v
x/llFRff3QSLl9O0N+LKgw/BvPDQlBXAgcQp/vxndZyq25AzCYVyTjBS4CKhdO781v2mFWp/LZoh
3dueR3nBmYVzmfYSdyMEWvhVwOGVCUr8TE3j7cL3dCbITzNLPrJQa83LEG/mzPsA55OOm+M4M+ij
n3om0tszmz4DUq+ZACGKmVuPQGZDNCwiaDS9Dmj7bGbcDzPtPjJdTUK/T2YOPgo4guRB4/szI7+d
afkSr6g68/O9maTvV8XHBFp/cV78f2r2/4J7Uufguv877+kcfo9f/47KXs7/g3vSzH+o2D4MvCo2
Izzopn/hnpx/AHsSGgtdVUAOsecU5X+xsvV/EJyH7Y5mkU7ulIrx7l+4J+cfJs520EYW/jeW5ub/
C+5Jl+I/fYeqqeI2BHvDu0Fv4fX+h+/QBp4XeRJuM+rxGk8Cg/2IjJ66b5NoOThSaLKYoI/ox5tj
qDsXrbCchx6ZXGlCdfPo6viOmT6F86ZjqYVKB5fzYBeUb534LSKldzRU80rWEMmz/vBohuU11XvH
FdWgbxM/MY+2SnUNK84Yj8mDOpfuqNr0Z26U3wKzGaL++GzUHboqUfxonPQsoeutbRG/DmaHg0xP
p+O71wGMtbXkGogYMVVquOPQiPVkl+qz2VXqpZLtR1554hnugFynnoeQl4ly3sQq+iNWqmoa2Dcl
Us+GzLKzFrdfjrTUY82cJ4f+m8+Uz+RUGyqBTCztJLmA20KnNFU49KXNPrQ3LZrxx8nxmkOqMNUs
KmniK8m1reJ43aNoyv6R+FJqItMgdmIarH1sjKqrVJq1YjWWv08qQnJTl9Onb1APYPl4jTqUebJT
8SjKeHBNz68PbSWbQ0yF3dUxxpN4579mTkdVleXDGqkkMVeUvV2kK8m2q6QkuB7nllnZ+4Qe8pXh
FDBXVInvBsoS8ylqtGn5ziC0FpZHebWwklNWO/FhaLKvuPcAX4mMThKV3abWgGASd5cPrDh9Sea2
PpKGpCO3ekiIXfNNcJNxJc6NVOxtZnn7zBgISijjAuBJRJLzLFTw9Ag3TlrcsQNkx8amNZ4mfu9O
bdK7pWoNezXWv7JEi/e2ofyYXt4994VPdKzi3BvaS1EethvqloQAdl75SM4AoHNqtCxAqp88LMZj
kJjhloIyWTr0xlZJF+gbY8QpEJmKXKl9Rm1OMuX1D2Xuf9q9OZ3FmGfIqrR0HzHlPoxh/CaSqkBV
o44bJtw6RlMRXavevmYPjamNb+jk22wKHhB+PbVIf5/SOl3h8WsuDl5JYIRE2zWGb7lFpehgx3Xz
TOSIPBv5GO6jbq6FVsYx6vV2Y6VIX1qWuFs463KjDfYuSKjJG63tkLhS2Pt69J+p7vRAYuAJ66ye
VEIx9qqWtltDYRbbdmP2pmhyU9mp9enf0fARB9zmyND4x6xCbHMqBW7Q9+VHraU+MIWkvUWBpd68
tPhRsryESQHfbDADse195ykfviyF+qA09PxSK9dO0EKjD6e5FXgKXbPvTWhgbVAND8ci4lh6+W2J
bIRZ82dnF8Gxb/Puasmxu9KEpJqKq5P46N9Sr8P7VOg90yHPug5MdQ8sAcu9sNLyFiessbv+q2vC
5q7BTrzl8Y+WBsqpy51n6pTVLszL+hj74rGzqugY1T4DalalzGlUVk41rCAvtfa23tT0+NmwJKtP
WVNk6zadOooFQwMWgNSqeLx5kzncCA0c0VQhyS5jfMx0jDcIXaPTsqFEFJ1ESoRxPbTRuuq88ITw
OWXdaOqoarX6YRFyh0HVHaecX0ysMGuEW5k0zpngbMMjvNJvTmqgAizlmOklt1x3hrOkq/aUeQ6Y
YtqVx2UXY0gGOp91cRVZ6n5QjAzvBE74HCMO7h/jOS/RgwUBxWpHT5W9XRYGTBLYlqPIXmjTqVQd
cpWaoJnFJ71On9tl1zM6/WI4EOJNJ93Sgf3NkgPXDXlLwdZyKnXao9s/6QVKD3Igk8vyiPSQfz6q
WR1FdnPOp9DiZmuNIKAjGMXNKc+7PRGV2Zl2R0mmXYwTBHoJAX6j/jtv02qttxL+ptS9U2CxqccJ
c4eB+N2nhxxSpzzraiHdYUzIQNIr9VySnXbojLaAf9HpL36Zo4SIXnNzcJ7jkCDGcBDyuza6baW3
L5avV/vF4AGI1DnoVnkFWdHQ7GrNux+XOQzCRj8Li+VVb1BZkyx6rlXbdVff79PDNPmvyx5NxXZv
W5ZP6DVfCaWxx71hls1KcE+kbtcMW7vLq6dkgp6Vd/xXdV68OX0wnSqdWr3dCmp3vC4B5MGtnTf6
6Lz1jZEcE7j+F5aLRKrl5mMn8hBJq95txWAbj8um74ARA5oeDyFg51WdCW+XQpy/4criU22dct+C
tX1cjpko1lyKUOO8HmxWU4cyvBfW+FSRijc4vX9f9gRuF/4QeDSRMkysn1sGqUnTcAs6ME8trtBK
rR4ts5DbIeUltX6yt828lLS9GD9ZH+rvpW1v6qQv7g5fVJcW4LgZ7Ejux8L4i6n1P68AEmbbQ08D
0E6s4GzQZO23doR/lHOTjY0sfz1qCVh7Wj3k/bUjaYissA9jm99H6LL/fENjQgdQdwjW0qzrEFQn
qrLJ4VCjas4QpcbWDU8PeA+tQh8f8ukaSaS/hdmEkWowEBaO5BDRsrVs57Zs8iT3bkF+E53iPSxH
tOIydhNeW7+yz6iIkfkUlBqoqTMJgQN4LqUM6ls/RfRK4SBdQ7XR9lNg/GrTxro6mt6Sndmr3xji
A7LTMbWMDUhuDEh8HkbY75bd1qEAG9ZOeF52E2080abc+FR/aQdykyXQlUZ82lFNmHdzvslHi871
KkhztUIaBxDHUO4Gg+WapNPhSPTQc9g2w0NCOCgidmfvT4l8XPYq2klmKbPnSE1Zm5nb5WiSQvBR
wvEu+uje+L75TR0bO4iVE7KapOmRdEt/a+pW/JF04aaNBuPbSGgdarD9H1QN/8+cYuEu/7U8U2QZ
v7tOTG7UOfjPKHRWhX/2MSVsm4bGZFYwRASxMjyLznNWuSX6j0Qz34lHDX4kktqhDLlSQqIPwjAa
9mhx+wPmLXqPTv3cEPJ0yKljbYJyonCXHH0xdZ95X+Duqhq5bxFEn0NuCitfwRrmV+O7ahfNQaUd
TVnTGd5rlTuwbfvEz5Zq81JATyomNGpNPh0JxErPudEj7lseLps0j7MzWnZmDv5E63LSwg2aBwNa
EPaRP/sU5JmrDkO2iz3RP+Qx5HSoYv5PZiC+JkAU3YKX+u9Tbz82Zjs+pkY33KdMnk3gvm9VNySH
FN6cGwzCf4/Mmr+vNWionUTyagV/2SnjtXCUm8d38Emrc8t1HIVSct0MTzCmous0xjedD3sGyyU/
VlvE5yKeinUaOmT3FT3f0bkZhDnntmyqsOhuZZdMeGsxoizHoHkYu4ho+LUijF8oqbCCQ5B+4aqm
8B3rb1LziI3E/L9edlt1zjvUa2eHeEF/A+zwS5Ao8t/+k2USLhbZ71ZUeCTnqs9WJpRfRuGdytZJ
/hJwy4PQmCuWJDh2eBVAIoJASnB7jfRgcVPSgaG+si2zwPuxBh2HL4V6CvTWpbIZ/b24eWUpbwNH
V9Qd4nDzNW+Ho2qgBYvJGV6HtSmvFKX6i2xISluecLoY9nhZvRUACxtLPwYjQGqt98uXyFG7M2HL
+Z9dsODV1evz9+VJp9erWxEjkJ1PxZLQ3wm7dDFIx5tqElCuQ3VqaO3NWwlyiPJkiwlTC+NTS1zc
2YrVf27+nPNv+1h1j9KZuLg5T6EkGo3muME69JI3Y4HuQhT+RhnDhlBXzXwwvEo+LI+SNP6dgr8/
VPQ8H4p5o1KURtPmEP03IzHrhPRpR0MW3Jf+qxhb/2j6ZbZRLX/8hNu57we63x1exqM5E3GTzhk/
sRkBV8eUFZS4IGDT0p7HN78trLL8GvayrZIvhRRAmIO6s8f4lr/GuIuWp1kJogHRpvSsUp59zGbF
RTX/v2pEm+hNWXCzjGa6qI55A+3+GiEyfjeTEZpOAXuSy358j180qkdPhe6fbX3I90ORhIR1hPbT
UFDoaZJG/YWT82Koaf5WY27aKmQpT33lb7mOWR1IddyNYd64dRtwGaq4FozeDm65TT5P0AeInubd
qM/C2/JIdPnd8Tz7uOwtG+j5ysEkFuHvQ4EIdrLqA6JWyoKBEie1xCIBCYFo8rLIzddQVaFy91G0
W54VDNCIawPryGL5RlptfoHXWBzw6GGR1Ks4Xtd6jXIsUNXNhND/DnW9fijTzCVNWqyE0gT7JmPY
WrVCMPNQuprATeBDG1GahNlr55py9TFtSKVcVQ5gIr1XMSss+4qqFNtQbYkKmgCAq3rGHWcsWAWp
8WUM0/qBXyi7LRvYldkmJlAEM1FFehJiawViFUlNxRBdOtJwLjjw4FI6yWk59Pfx5ZHCQrOn2nTF
rLrShFJcdSOnO0srgGRPaXyGRmA9yPmb21k+pIAyrz9QamZbwXhycjp/Oi2PGge1IjFXxsoZQt39
jyeWU5aNqZYq7lqL5IHBjtHvxFVN4uD0WmV2fzGydLgsj+T8aNlN2qjea5X654zl/KoMEWeH+vDk
1zrSfSVU99m8q+VmemItRVSF4aWAZ8b+mFLKf6jtcngSYX7zY+r/QvNJTLLy5E3kIsf9UsmL2UXp
W4ccVIZMTRVwpo+h4V+XsxC+JadynCc2JuLB2n6LS9o+BN5oz1Dv+L5STX2EYRJvCZXxqMnDlUPw
JpCqZhC24zZ7H1BY0r2rvXMFu+6tD4iT4XBjTvI06Cbg1XkXyVztDqGHj8SwsndgF1tukLFbMGXd
TWlnPNfNZx116Wsophi7nr1b9mh0aQ+y8J+Xvc6W2HXHLFkBY3BWwRhqW5ZBrLESpO3KMHlbuawT
yGjdaL43vTWjVbh96NnXqK1WNIPzdSaZbBE67EVkaEUUMLPxZrL+ucns3rWt7gK2Tr4rfGtFIr/D
Uc9dk/XoRWPcu45SoVGbMbUvae/iBNbdqcEzqXulpW+y3EYs1vNFnjeGl9QPul6P+9hTQ4zR7AbF
RNcFmuGm8T2HNB9kL0eBRW8yp+iGidq8KxLcM/7m+lDElbxnQCmuk0FqwrxXhNVsmY3gaytxfOk1
JHQF3TGrM6cdV2J8+ft40CYThWFUVGSzm0sZv/AjJqpj99MqwVNv28UXyLyCiUo5PaOoWXvaCIwl
EJikSN5+TyftrRpz7Fo9X8JSFft00pW3ONOsA14O8hXgzL7XPYQFNSdQqm1zHH5kY4CkHq1LXpMY
jaeCap2RWxcuJUbKebM8Wo5BU0I2WqRHQrB+ymDA9VXGKmCBOAL70ox7bRTROZXT4/J7Lb+hyZpi
b+Wzt57f/u/jy6PUTvjk0yA590Id9kOIO0d1fErWjFfR2taDJy3z2mOczilKw3gfmyK8ppKeWmdi
Ppk3BdCBTU/PaOOXpTZr1p2VM4L9XmWFJTeQQhWsvyK4LptEq1ISP3plS8wKMb/zRtED062CoV0n
alRdEIW1a780ho3qSGEhPdyMqs+NFdv2g6XmzkObt8quThr0IcsZllMnaw3cG1ahob2YF4KqiwsU
hubS5Fl7sScoaKvlIQHBqNcHn4wnzixUjXt52ezoVcyOqMI+lVJBZDxvll1iMkiOZa3z1U+Bvv2P
U5bz6hZLFUo7yyU5KHgICc0+aqyBlr0htVJjtTxskThWkzEy8nEaJYR+F2lasaaoJdeNFTRH0+6m
t0AWJ6vVetIEe/Uuc5XCSzi9eR53samfs3bmXS2i7d+qY+MasfPe6G36bEH/2YadYrjLLn6w7mKH
/nsIsfU5njcNlompbaM75rc9LTrlQRETqUEoQw8iU/1nRRmiPTwSOugdVnwQwARLM8fAvI055dKN
39z/pnPT/zId3nFAMXMoKiBlmkfSWpdoJbk1wcgFTpd5rFNlK1pi6/pa8Q9ZWClbjeYuGAUVuSIK
5io9jrUnrpmNbSAbnHfLeqehAlARY8wmzeQHf68Sz09NuOukYZKT5rDWU41sUTvu8MQELOAbbNcV
SbFmSG1XKUdoSTKai89+fkutqVypAy7yqO69Q6zh30atQoYTsiMyptxGROg2naICnsIShky1/ggh
Y0VDTV6ifRPXxgV5LPJAIXd6pL2mBjlAqVVYe033slUJYGfjJIigB8U5TyMJWziMyY42xndheH9h
uPeIbk4+USVSiiZvCCfKvuwy6lgB9ros13eFpE6gdUW7yZjU4URFxdkHmC3/D3tnsts6s2XpV6kX
4AX7IKfqe1m2JNtnQhyfhn0TbIN8+vzoP28lKoFEoeY1MSzbsmWJitix91rfajIrOaq0xKKSim0b
cJJHpPuIk4qxI4cPo06Ck99an5Xp5B+GU5LHHvgT6pOvYrKih1P9kXGTf6BakUdO/+iMGs7XuIKb
Q2uj0NVb29gKEpmWFYG7x5y+X5K+txb1b22m9bYO09VQJiiIvUtadOJCIfq3sSd2oU72a8ic6tAM
Fnfq3l3DfghnjPcZPVCnw1oWlb9jfOCXyMft0Dd6v6GBmr3wAucvYRvqm0miNzbYPOCkraqmltdv
UEoyoyGwBz8Hw/TXbV2vRKX1F6hc2aGlFYnC7FAXPalI9livG6TFKm4vZZFhrgipXUilMaSUp6q0
35zKnLZ5zPkyzkS6NlvAe7Ko3vD9P33Hjl9qx9I2vhQsT+QWg79OdnRy022bBucinejCEvY9VQ1d
wM5AEiDVTyNMnJtjJ8lSVNkt5i2Z5f67zGh+DWkPS0jaL4nmfw3x8NTTUqc5RtRC2nocNnQV0DNI
/1ZSESMZA89tzBJxqpDLICdKMSzxr/k2at2BvAvk3S+DXzGzCf5YA0JbHRd20FrzRLkbl97Eya5s
2CgFOTnkFR9RUu2N3kJkomessCiUbd06llOvlpUsu0UpP23h/s6tqjqUWbILSNXYDgqB2EAnKA/M
YYPREjqEvKNLAu3j6vllyKwbWZr5dmIIDFWrfaYJrjQzwQ/iwl13G5EtGKHTaGeOGrW+ddXKP4Qd
eTsB84Yu4mKobIETlLGCKupmTpn6zNtWf4FP7KzII1UrF/f6hbMKGnhAt8Y2txJmLKQEETXc2Fl6
xWMUu3m+aI1pWAEZOybUH2TbY1BkyFXQMbNyKpii2KG5XnOMbFZm5gbH0ENN5I2Ay1gK+jS5EhPB
oDdH9e9XcfkY7OErGKJx4SfTkTFDyEQIdkGc6LuG3PbTFIGbHGP3Mxw5lSIiQ2JdDFsD5/haRW6K
BlGUy2ZAK2rNcmqPuoem75nuyw4tGZViKBedG0cvALzncPhjXDarATjFPi7IkvaNDixbJvc0FZj5
gAHoI54xX6Y3Zn3apqAKk74TbiraEoiMCcILemy1ifxqeopChHLTvRymB93w9JLa9nQnhwuPbGFj
RALkgbFHXfTEfLFz1GBVh5pQ3Wiebi1i0O2giW/GBEDIKhig2SAyqA4PFg79s+dI/cXJHQcv06kc
GYsx494PjDXpN7TaXiTlOVHNpzbBwRFV7m/wzfqxJ15y5HqFUWlbIny5hlyNVD/jlUxsvSJLr0PX
VdcT1RQwDkO5fzNd76+6TkklbL3eY9/AhVcmCxMEhRFjmk+lsYWo1+gGxeyAaTQioG05wQM65BTF
vN0bD/W9tWE+hofS7o9R5/avTtKyGeYCK3CuV9uS1EKcBPabalJ1Zfw+EnjgE/Xr5yvpIvYHX2PS
+A1vtniQjeaiYG3u0JBwQo3+RisJLs+qEZl6qC1dk54E9eLPSBHiAipufMtNCRmNpOK2VGILxqd3
rP5mBYOxSCgvqiR79wFxHDUX/pbsh70bi55cc/LjONAE105+6jFUTneS1puy75Lo84NTGPoKjrfx
XtrJbkp3DSFq4B/MdOVlg7GzZPgYwkjbmpNrrAYDt6lbVLCjG39cE5216TQz+KTYWQSB/D1CPeWf
iW9mXWvHoSX7sBzrHdi3WznlNRq/fNprY7iaZIh4q9fxpHvGkWf1qtu62npd5OM0KrINW0pwDlqf
ONr6R4ZJZlF3jX+wq8rAuQ/peth0aeFeBzFdTRwHr6SenPI4DpYyN8xtpxPvKRUKfMPRb66qM4KY
XYB+d73Ivwz2XULDWZkTSb3ZOp8TDY28dplbhlWwnfecMNPXGUEFuwEPDb5JA9zNhJWBK4O0XJZY
0KD+IhjMP8MA4aCGx4JLNqwXTRB++kFTr1TX74paxfs4Mb6CgGGiVw6PfrRDEGh/e7etNpafCRw+
1k7vbfdkGv0KLnt+RGizj/TWn6NJ7F3DMPzM9BDHi1Ljy2hbEB+Icb7bTDbqRnsyVPHCUV4VCMdl
6QB31wAUwdxZt8LGSIMoDHxfpDauxjKeaUi8zOKjVnb43nbWV50Fr370p5mQvKeVemsq9yCRl78U
mkOCYlABCUuF+SQPM12a6s+QYqYatMS8j71JwvNQhgwYhxrEbxg/LY2jqjaVA+g3bgZdarDcu2vJ
ts6FUFyzIM5fRgFGc2wQeJOx0d97vB9g4Q5RYxxlBEy4mEpjZWlIu6MofdYV4IN4fPoMz48NYKun
Q++M8VuinwmUcLZACCg+0q66QBJD26g2IW0yRrQd+I00tFhhoTetSbzVl99fHDLMVgaOhF05/4yB
sf/iVNZe7/X42LFaarZzK5q6Aw7FjBi2wYkGq3fhVCRPOVSHYFA4fjLNOcehGtnOadOFXq8O358F
gs9iBvFrZVtEZTaq2JUiOpBxbe6zHKNLFr956LEOUkBqGHPmPGaXkGw5J2PUDHjF5C10oCLsNM4z
mXKoxAudZXqfIa6FzHLMyjcGieYOFBauvd56MnrHX+FV2cZEyQpk3xDX0mv/1l46rYF2MeEzK1xm
Ml4xaaUoCOPwJMse424IHkgZ06/RhCLofdidfDFTr9haOqZRIKLdUrdZGkEzdsfvD06jdcfEwvxX
qqrZ+ZGG9l5zr+PJhNC/HsKMF93PgkMR+v6hbHh5gSvmqzgQ49mrIU0EaXqlSqD3j1Tu+t0l//6s
pXHKRTZBiqpQh7iNdQXWiSBNThfZsXvX1Sw5FUF7La0vLc39azqS/zil8+jd9B505MZTmJFETCuh
pHXF4MWKdrXam0Vn3vhKs4oNJ9nuBDzRk+eWKCGjd9vu+83ou4e6G9EV9/pIVwYLPS6tcllH7oDu
KiA1pMaf5ylKGMq1bjM6CRBJS/wJGw0SzpBcpIA9N/0p6Xkya20EuB9SO+vMjDfB2Gzb3vjRAAdI
iQDAE45+IetOTh4mOwctLlrpgAl1zepv0ijOpXwjpPIIveDGTD7bDx+VgGWjJE7TygJJFzEYi7Wc
Xix7vqpuXe0jHTPCS+JYL5NGympsRnsP/waZazHRPMFXkjrd1tNEvpR4f9YF2DFsW3jgTfdXEuf5
WXoMrxFqqiUK11/WgMWcUIFzGoq3cu7bBBWFqaHoOobEKQTsF8c2w4gFB+1ljAWVv+ZDaaufUTAM
iCPLalVYk75RYJSiwP7I9S7cxUK7WXCkCCdM3hujxcBoncqoGpfSQxpspOVZYg61cl1cppTw2nh2
fxAls3bcDEChlR0rkb72NStL4NOzLoHfGEoYG8UwmiU1zi95r+1i8OSrKiQNCw1//ZIqfBBV8VmO
erZOeuvuOHV+sQga7juh9kxFV5E2FuwoYhcWRBNYQj1GKECnJCYAPAtAvIO9gbwl2+PgICBMTDvZ
5IP4o8whuBoK0/7Qr3qnVMs5kOE6aATL4OBHzU6wRBkmq8aMH2Oq5y8MNl/Q8Lj7pqQ4gb5KHi44
FQNyN2MGPFnjQpusnat7YHFNNqgyEArM737Ih3df6970DA8Hic/hUoWmDiCnEztHwVsFz/PKIvKb
A9yJ69c6ugP1sTBiZD5O8oW3FJ6Lbbz63SsPgIQyH01909ucq8rqzNHXok9t5Szj4zGimjijP9u4
eVS+ZoKsPuFpzrodsyMaZhJLxsdkEvKaYZ8Tpmei9+bY4DB4LumaI5F2jRcrsX8ZIxlB0KLrlZFk
1gWnyw53PBPJEC8/LEmGN94GsxifxIPgJCTEmzDNJ+lp5Lvl9q8msLEatASyBggZ0mqOH9f113lE
toWKczI6AFhD3rynhmasC5cV1BvbYtu64cEse59SWXsvufBix9M3Tacf4SaFKzKrhl0yzp0gqxMb
PdPoe0VoplKX2hAfe75kQosDwaK+JZLrMoZFdmFt1hifobRIIlCOSSHrFd7LYS8H/EO9Dh8DKtLd
EeNPv6u7X7NrQ0V/dFNpV7f0HnF/wdCYsi2CQIUyU64t20hOwoOf1fX1KkMl+FBl8dnEcUulrmAw
kFeL8aD+GAXDGNqY9ckw9PosIJAtLC95N1pHHrG8nkzOcAt35tJGOnypquj3mj7kq9QI4wsdUh+l
i9us26AsPyiijnmWRPdcmD9kWyCnx0KB1U1cTG0YD8FY6xvNLa07CcgouYhmfEJ0O7cxpMCsu+nE
uL+aNDRhAKqHo1K8aZ7xZ2qq4ZY1xEJSZui/8GWsx96w7hB9VyZOdzM0kcWRE7FFaW+88TrRMYnS
7Hc/9Vs9roxTIyg3MEqD803Tep+GSkK2DK09Kt4riB/95AaIX4Te/lEJpCMfxTKIkWobz+F2MYv3
fsQ5gEAq6BZKqz5iuyDomVlHKb1P2YF/4kXw64LdzYqAm6hDpYRPwmD47MW4dq3MOjZxv5SakrTG
2mHRmnW38rHA1Ji3BpYeSOfOlvNcCXix5uifaUY5hx6WWE7vMisWTlFd6kLPcQ3GzOvPIoIfKNo9
4RGkLWl5iJebZHnUYnlGhWv/+1N6mzFFLNnTugJ9aGDUGxj26NWxoltTgwM1B/130o/JebKGhW9H
/kY6W7N31cYSw3jXxr7ezhY2Q4vEKquMEWgzFWUwBle22GlRWWBSSxuw8yg1NDb//tCKsF6V+BeX
jZ34y87dsnADc9bCcI/B3aPeK/rb3MD7dItevVQGAEICeGn9zW62QA4MMbL2LZSDtsT/Rl1WMr6e
RqGe2KWBvnTyh+E48N8RnmPakc+qS8qXYcYUcqhxGNftbQ5HtUFRBHKYAWyXrjjWZydjEj3NGriK
Np3NE8cL2pnmtAerwNyqd83HuMzTXsP5j0MDSZ95wzdOqUTNpIVrd3BbljifgM+SA4Vwe3XziFda
8t4wCXpjJBtMLPCOn2zawfrtkwUjageiZTLap4iXPKPptQ9wIb+MnpWz1+DnTZJi2HHU5AmQKn31
GKe9stKQf8EEaNsFtlz2GKYJYEr8azQL+W20wcsuD4k5H3IADPOHMu/viEFROjj+i62Nr00EV6OP
1auLpGGP0ekEE6hYx+k5F/Gu1yV8ZQa5HmfNZROhRtUBGOi0DIsWwp5fICWRbQ2tN6yPQFZsm445
RcdwzgwYhKl8OJ023Io+Q6bHgWqL83pLT0hePZm+IcTk303Qbezo8iNTYJQQ0wBdGVABDomX/ggK
vb7YFSqw+fWMLGtYJ7q+pe1KtiEJM4/cYCrWVNFPLekZ9hTtNRoLE+KsbiIFdH6U5Sz5sq2MnkdF
U6sloVqDaym+kgQET2T403asoNQRJEoZSbveK8VfK/UvfVADcMKOvyIDr8Z2UzNfryaMivLYj/hz
itBg625qqMUiT5jKJl+FaMXW0Iht0ifIYkHpnUpj1N4mmgRr1KsWEARPpxgL1dIpAu0UCvWjD0yv
XvZ/oilZ5pX6SN3UOmbUnMtBNT9ipAkr7Iionznm2jZPf0070zewckI2RibmPk1PWrtCAVQsKwPa
+jAmWzBdzQJW9w98Ed1SswMHp5+8iaYt3ltp/Wr6fGXrcjiHY3GqhFW91ueEiKAteDdOhBVKvqGD
T5b9MDKdv5m1Ab1ePVsqi1IkmvhJW4MaqRuutett+0/sgC8NE+NUmWb60DKbDdZbqQbmnjJ7ziNh
569jE1lFO4LDAW9Vo5thf9B1J10DS0gXqsP1Vthpd9Y7VlNbyi/m2kw8G+1XNbmKlEjkGOoWhJxf
aOh/MgPvAGYPR99MIUmZ3sadqhaOTFlftIpFpWgAWRd0OHjjS3o2LJF102+1wr078yA4qYc1Hf1H
5uXmxrUqeSliXV4MLZOb8tjTuoLxFLYQe5T7AV2PAcAUGpfUYv4jHCImGCm6i4jAqytrAQNrx9n7
mkFdInCyuHl7YejUXrS8Br+ZUUrEZk0F3/WAiRObU+WOjiVVfoSDmdr0ty+78SzyceUTGo4Bre5X
dsZ+QvTbJ+kSYhkDdrjErgboEIQ0hjAndDfYqRXbZ6OmDtCY4S/xdKO9/Yorpmaqshf1aJkEypjT
xTXyetOh61/MEntOGoH+M04rXkKz1pGQTT96Vrh/btUDD0av3qRe2QAWtHg9T4EHMzpOKYj3dyBm
48Uk+AAydABre9Z8qo4jgp5GAE944y8GD2V17iRvHKfocA8171FnqAAJiFuruZRz+YATMJP0BNy2
WfetaK7x6Hd73bLfCcdKL6JR1algsTGzUt9aPaJDxqCbnCEter+ImCjZkffW/NXzqoeAiLk9rdtu
j/yOdbk2ujWKHPB7sCo0BueVndZrjgAh21Z1TCYWk5QUaPSUO9Sf7dMLQXgAOf1wAtSv9cgjk4TI
cbggbL2r2owxoCxumplZh6aEcZDHKZIVUEUJVcmxk9htRc24laLUbnJj64UkOUczlTwGsJpqqXyz
WBFFBBq2cPpDL4Q6U1sVa47l3qOCE7WYnKT6OzBN0Sp+CaN4H/vgqo3dv6KW9bNrNW+lY6FMW7Df
iWFFEDELSP+5eWthamwp0zpGQerSGNrP0enyH5j+6QHPOP8WSQxL38/IooQMi3S8SElQnPDnJLck
2Vi1bm+jgAOAgxnyUqIeWLWmZr9rgdq1lKmkPyYMrTqwxd5Mm68AuABWn7P5eGntg+ZFvyFf71k9
6v0AHA+fVV8dI/aJWQAyNMsV0KLkDpqyWPmYircoiZsFb8HiqBGnd1eOrzaAgfmvKpNmr09Lb0KC
vco7ozpMvfeayuxlYnGyOSldk7gOSbqcgQPKWqFAtW+gEY27PZAlUQ5jsXbgjQQcMuLAVxdXjbsQ
DCWInITqoLPatw6eql4a+8BhouRYPwx507tqfHPaxLhFurEyY4zhCGHGZQg6Z1OlHkFx7otJd8cC
SnJpIT++GVTUK8sRyZaTYHwgr8legCWyjl1OOaj4PwUoyZeqiIdbGCJlMr0Rqba4lDSGVzLMt1If
XlhtbKaMi350sMEPxTqx4vyoNab2RnHCVYv8bYm1eNdONd45mYVbGGPhWvXw9j0K8lGvQa8ndA+z
JHsNy7K9o2Rwo7J/Q6WS7rpq+DEWzUwEZCJmx+kJ3Ajc0e6S4ol+YeRwqvTsU8XiNsxPnhXb4k7s
U4q1wPNWWF/E3Qfbf4B2tNa17GM0msNcgl8dTUfXjTZvaJw7hCH77nTRSWW6j+Am24jaHjeBP9R4
FLHY100kt1labqDXDm+WN/pb3gNEzVK/DSysXHNvuV3nxwZV1YKx36dMTGsVGZyPaACPD2R5IPqG
JQ1Qfff947Rt8ZfPF1vucdQE7yQOvhNrm8lMjZXtfDAfRLyhu82KInWFe9G65LF4iOFYDbRCvCoJ
dlSG5dkNRvTRnFmnoAuPIxX5vW0Y4+UB9sdaq+q7W+XV0a4p8MqJ/jJrL0cnJvJDXrb72k5CiL+Q
oUEtL0Nd44zVm7Tqip2TexZo/ebsZM5pMmHYmKW4pyZnuBKt6GhvBBrWjWaP/RKc6XQfu6S4TFWC
NpBbSCGZbVv0v4O1H8T6/fvDRAuHY8pwGRFyN77BwNALAXch1TY1hy1WSGTIHRQXPbXTfUrEycp0
/LfCH4ezWQzmcWZdsQidUyca17KjvhcUQm+t9huZe/NqlDXDAjzl+7GXvMOfU00uh6+q7E7HIYPk
3/3NSg8WePGzoWd/Jy8pXNtSAdGYH3ac2u5OcZpaNmm5GgVwf3N+TEH/DDmjbSbdPtTM8AoBXaSg
uBv0OINUp9q3Kf5lDgXPhpDtZnCq5tZ4pn6JteZsR1cThQVTJJCrkUJkLeP8zlkOW2XMkygDI7t7
4Sx/T+1oacgUdaRPs5VdIw7d8Gx0sLMKUkP3uU4+A/AD0NE4KHatX5jnMet/h66Mb44e7x18XS+a
lu9aowxXPbAVxMfTBXFjfu8F7uYMvJcLMZX97ZO9Q5yJszlYluW/uMM0PogAwoV7qNHjXoe26O6p
pApA78x5x5u6e6EgOQkfw5btw+qZ/SMOscbzq7kybM5cGoBFl7iL18IEbFda2s4Zaf/gwOpfgmLa
5UPZXMbYeMPSoO4GSotlVFZ/o6KM4UKpYyPz+kpv92Djvn/EY8qqjfsEG3a+q7KOL2VwWBzVkaPB
eF5nDwH65dm4Rfhm3diLriXjrPFGAjec0bkTKNuiu8Hu4OW5c3dtb9yNEaoLV4fozzLHbmxIdULw
SCDbfI8gnF6zofgqNYjvzIcqjGGJdndU414b9l0EoZvE9DRs26n2RnxHg8Tm/v0BYf8aopNxC52G
lFI0NVuIk59xXHpnAl/DR8bmyYCKlyUsFWCYvJ0eJnPBJfMYAk2qafv9pclqqKsUYyujnT5sc/BO
jRu7rFnZ3m4ZgqMIzx+2G8H8GlhNnQI74PfX0sKht1ISVuNCIY8imqOQbjaVJ9jZ+27OWfEuCP/1
FwKS9mYT6m+294kRJnx8P0C3gMqDWef1+z/EYHzLim4RSUAkU57q/ON9t647AwAMSeFL2Dz5gVIy
fKgKU543KbXFm2wvyKkl4cgIg5UXY0QfFLWW03EUqpsh3OmdB9mpGI5F5Ol3m5qMXjxHwHpUBmyH
UOw4AsrjqFeEqSALzHnntJWi+xGX/i2xCEc34T74lW2e0LO7V2maV1Odxi4d72VB76W0QJDFaGMl
leaq4Nolht1ai76OX5N+ah4NznRLUzVXZdg+8MM9stSwLiIkvzaqEFtHkDTP3z/aAVgD7aHsI7qV
9uEiHAMoKVqS2flFqRMCd8WMvP++LwEioDI8grW/f7H0AyLQq9LffH+Xhnq5sUYO/N/37Yey2oIe
j9bfvzmBnLtjrl9gEOA3Z6Oc9nlWMZSd/25stN6hUZkHXJebHh7Ek+ZGNUdTfliyTZyFZ/7650EZ
orq6hvznf/WrLnjJAnP/z0PKOXUqyJHft3BeDncGNFqW6GpZJ0g6qub+/a2Wt3BAX/X1+1ZEYyeK
Cvfl+w/kQfJmK5Fdv29Z0iLHMtL/eb6wRsAA6drs9H1Hu9ZniTwpVt9PAeZdBBJVMey/7xoYOT1x
+oy776egj7NknVtuvv3+LtqhcIOhIN98f3dIQCQFnV2uv3+zJEBjp1cE33z/ZrOt6GbYBLugIXki
L2mvBLOFu1rmwYqVccAtUBmzXCEF9db0T8W4bFl4YKrQf5LtE2k17Lk8YwheS+RSU/fwes5Jmeft
6X6bmxb597NWlPluPE2H75uKE/YCPY13hCqaHCKdvJ+AVwTXZ5ifdK2BBMAuCqomoEk837SkT33q
JMWhUuN6RHP4Wg7az1aoY9QkyeGfpczwUS6IMtyp+b3eUtZgMLkXCWxuWfX3ssqza6WhYwwgENDy
L+zHMAckFxNXVx0W2iu+0BVwjxrShx1ubDssbypzd75XR2ujrcG1czKOaB6soilFbNAiLozyptzq
9ZzSnJn6waO1tS5aLdmm0jUeCH0bBkvRlrBKn06t/27Nu0IEbG6N5AM0t9ebdK3G7Om4tNrCsNa2
3zf5eXvJljv3p5JbQSvsmmS8nz06p/6ENPyfi2HgzUPONDDX+ZouYVauWx0YvUYTQxrAgIx+/KOB
M1gg1uVYUysmarYl4I70f3TFhonmean3UX4wI918GDQPyOPKUgJrBhrVLb7tLh3+FORV04bgVXIM
KANFVeTHcCAJBP02dJnWlke/oElHS+an5kk8tCRkbQdBGERMbmoO6nM5SH6+lz+AeKMiFBOAPNv2
j6NG97IlSAOJOySsOeqA7ovzkK25qDxb7eNBY9TDBbyI+zG4dEfDhLuWp4AAK+9eOJa9TnubpXao
EX0LuloZW3DaGntzErvc6xBlgrAkMM1++rnuXMbJ+eV5ytyOoQIbkxFAbAfxOZ4zHXMTpEJb2fI0
Fn679zOueJjNwSN2OafOVDands4InM7paIWfMbHXcLCIL665cxoj14/KsdpXkwlxEr5s2lEsVaEM
gXLxhqJyVNASIRprGWPWZiCmS6D6NABxEVNHXIdbkfwwJn+9ogOe2nIe7cgvB1fPmp9qVvw0bJcJ
aMAWF/Vkrfdc9lNPPO6gQYFrE6vjEG0eRhdnXekMH14dIsuog9OoT/eKvzWi1bhVlLT8qQdvKP/S
mOO1UfRFidC2CRh6FUhk9wkqCsRjyPbiqCWH0JsWRWfbSyrdHuZMv7MYzD1cdCs3w4+3VSHWmnL7
tyyu4zP0JCBVw7Az/DF+0UpFDL0LmidHUhX5zl+cJukTNAHZ3bg0GZTY6dNzZbKOUuOYWsDtJNDX
p1vpNZglHCLW/B6pxwG4Z+lO25Sy9IxhFFCsQhHi0aHcE7yeP5lEdwuzfp+4olsMtDvRatEtd9pd
1YGOHLu8POeOPgA9jq2F8tRvLLci1gHNG97PoIbr+/2XOeWeJclzL99/GJDAHFdpMkOQ6Nlhzz4B
KAaQxZcYgAkfEU6yiIpB7AY34KVg3u1d6tqonmXuJZjD4hP8Vva/Xj5lY48X9Lpfrm2swYu9R9hb
z21Om8FJ5sb1tNDFNDwHZS+LdNBn8UyyMucvtbY5bdqOfb1BqHiYoEhBUiF9rG4V9VqBtoPI5BmZ
R+1DPvecd6cXTy32WyRPKWENGSBKy68/4TweE3IPt96Qv+ZTPjwspX5NjeGe63gCBJmQl5QyjARe
fQCw28Nd04b7yBXCxAAkX/J0LcGMvA2u/bw15GgyzokESBC3WvcM8Cmyq3C8QNAJtrl2+vs0JPYL
Gqrt6DTN4v+DQ0jmacf/CzjEA9zxP3ND7tGf/7X9mX/F/wc8ZL7PP+wQzbD+BcARlw/vMtf1bet/
w0M0w/2XZ1i27nu6Q9S95xCS+5/0EO5Fcozj+o4jDM/354zmf9NDrH/pLnGXfM30CKvzxf8LPcS3
ZzjIf6UVz4+KGbLjWgbSD5MQ8v+WxBt5mWcRi36LE0AEIgG2ipolGPCpBG1/8NujT+gBC7T9DKL0
QHdpqcgvmFKgHHr2S1XmCSXoKhyJf0qynAau0eB4rx543mZ6n/opx+nkEZ/Sa5yCGCb8wPAM/s+u
3CVCKsYy9YcK3GM7QIONpE+ZX5Rb0OCbAk3aLpBNTTmv1weUEPXhv25G/TBjNNBxYm/5zx/55+dQ
/ewqWaGPTaKtNZZ3YUXXuqSd0W6MlJgdhCL+4A/ZopA5mOv57t8fXLOP4Jbh2kPlkOxMVoFcZ1yz
IEGQIqD2evS03Xj4/uA3FhZTVX9K5X8lI+TT9yDKyADSxUvhRBrYhbI+dHaP5M2Nf0mTcyAFk659
FOBMl56U0SpnIc9QLlLHpqHJVDLOh52ZacsMqhOQaey/i9iO14XWGYd+0nW1+/70+0Oa2cj2E+wV
s+2qcWtUmHpIN7SjWddWZ6dkWjt4JQqFjuOfQaxvq2+i1HpzBX9Lq6ePJJxwbUcwYPSGoDcdaTW4
WUiHOOd7+CGhC9ZphNhpJBe38atzX9ZPqwuSW+YgG0RxzsZX7ESACrsM6607PwjiAppV12g0Shtj
33fAYqhsAJCXeOCQFkY0Vxq9hIEwB0sJfG+tHSGidppXr2qXll9Y965HbgyhcgH8O9l4bvYhYQqQ
xTN6V9QYRCo34mr5EnvW6G7T3p99ARNxb6G+zXq6YLqemgiwgo8ecf8umnxnF+s0azv3PY2wzXqJ
QYUdEvxQa8UKaVAOqHWeewN7XgSqeviZMg8EYNoEI0bQt+nZYe/+23TSPiOLIuXLpwGV/5AVKpox
7LbCRymU5f1T43EEorlZsMDPYkJq5c9Ilr4dg1UlqVdKae+RRwN78+jhR7Wz5sh09w2mx33Xu1sp
7btH8+ikWS7Je6affFlm9IshWrNqNa1Z2ywoB7jcJGCYD1+orwGOwNUaK5Rsbb9Ggfc1Bh3noCZf
+9EvdzKaZdRToaKJm/mlzkwbZ6JzS5SKnoZf4IRB9OgDMBVBHy+8gtLfTfJNJ+cOhMvTbHlMnvLo
UeTztNBwXl2SQU5FFzbLFvYvalkm8yavbN0j6ylE8UAOix/DFAItRZxtdVtgI6naCxUFiYqGz/yy
dCsw6G63wd2BfQ5Evapxa0ccBqbRxrVcI130o4lEDn5nAkDIE820zNBNOTkDLHQ9wAF4H5A3ZO6N
islPQvEQMSDcpW5VL3Pf/Fv7JpF00H8YN5sXXLQbO0YN0SdNtO36GZ7G7LPgMMPvHEqAXzhLuHDV
bgp+h6ITq8DN3hN4M5Yyi3Ou3GyTamTHxdb46oUJV58h1jTA9I2n00KIFOF+uQ2aO9O/pM4g5T/Y
O4/kOLq0O29FoXl2pDcDTdKUrwIID04yABBIb26am2akbWgf2oF2opXoSf79h1oaKKS5Jogmm+QH
VGXd+5pznrNJvtnuHsAgHlI956zpb1Oe1rsEufG6BcqUowdsJk8ZPE5+zk0R9HMMgDhjqVBraNAb
9+ham1mCisDPR90NmVDyao1thirrjukasVcV5bGXcp4kegmruq4ZY4FdAABkoX43odx7yCJazXux
1BEdVO2l+3qGYDtJCDJgBOrQ6bobySVNoJsKRMV8E3ftvHvVVW+d5GjhHCnks5ou5RXz0VNdteIF
7mIwqUkI2iSm0wDFujTKbW4czOW5slU2GDElGQ7rQMKAm0EqMrrnjkwvd0auQJLZLs5w5msEVrgV
VTz0bjqr1iEqXbozGo4uPhLbc6F7m+9tAa19xUMr5Gjcaws7lto8zsKqAmOwsegOtClrlVJbi624
wwZIDbxfenlqY1NSQRooUBcLzjgkiihriUpXxpx4NhD9vhgT2m0nfTZoekNtXGm8NC05dTm6dfcy
oU+/s0Rr7YpZuUe39CudsFuvcBucXoLNtO0WZ/90Wdk//Wrscd9tyi27U8w9Y+/viRQBZr2wBXj9
29kDMp+rS6iMuiATClW4zfIijLOUuA+X91erdYv9kP6Xm7Q3HnD3UOlr3r7Z1CNAK7DOYH11Mi2m
5WSGMbu1izEJtCTjbhRlEED8yXLWI4tzFFmuDAgjMKNxIQqsQs8eTuWa7PSu787lykSpjkmlJEnq
1Ej824a5smQzCxTjxM6rDH73hoBAWEMX23tstOMiZhTCK+47JfT4XvnVqDMOtVy5Syg8jrqBAK4s
xidvtRI8RsSrWFrscfUMJNagLVsar+dbvVLlE8jiFRjpFPcw23Re8dZ7qj+T6OQVgJbjK64+h/So
+4lh9c2GuZe57meCTlAb2Efm7sOoWy6YGYL6ZtI59inwIPrfIx5DYh1yHioG7rwCdT9EGg6hI7RU
aLjd+i5ETU5yX5hXx84f+xWhmzo3DNjMAdk/duDN9xokK+pw0idC1TFf2OYKEMeqYLSQPAOWPYwJ
lT2DelwzE3N/S5JN0OQrsKXuVKpkDiJ6vNQ8bn3tYGswq4MD0oxPXocI/AWxr3JXAm1rZ/cV/5z5
K61mKDnO8mPZghV7VqE9IbzjwmjWPGKk2vXV9FRKIpQaqCx+R8iDX1tXidfhGW3WxOlYp4Afljji
M1lJaMg419kkclqXLPDUtmednC8vQJIQh2wWooZoD3XAf6eWWATqbNyXLiei3qMdJwjlysQMo9vY
HOE93JQGonfPLpT8zbI9yCatT6PH1TvP1lk0i3bOJoETB1EScpcYOfnCxp+FUIX30D201ngcGbjv
B/HJYGbT2lsfltU4J4x150Gpq70rUeJuY1KzU8Rp3sopuX2ZNQcNKZgtSEeN8uw18bZc1qbuxFCT
KLi8Rbu7rtZpGV3rxECqDJOuxl7vZURBCbs55YNLeqFBO15l+6Wev1n6M6VAVy4HV6O5rDHCKl6B
xPaX2RlgRLb/Luyrka6znq+JMT0rrlOFLXzpwlcaWZ/+fslcoyaCsb9Ix453xfarktxNXDqIK80G
Kahu9g8V2gY/c3CE+bLP4KZtX7SlDExY9QyDdCq50biiY3IIn+1H98DgBjWfW59IR7gbcpyDNmnG
JGbd0nG4qzS22X+/FJb3noziM8GRzhytelpZO5EW1BY8Qb5uEjzBiIkUmI7VuoZtahzFSSBhYPrW
GvhTu1s2EQhm6/NLUuXrrhbZp9IY1nlGlwLgQ/fLFZbfILFIFcDmtwAW5Ba2X+XuH9IVLpJLFAxo
zEbLBCi7/UprwWNMEwkOZf4z8bQEPOgvImd2o2Dw8Iv2tc8x85tMsUE6Y1VJF/5WNrrs2tCiFR5n
ovgk8Ib/q5l/i5hxFklQbmimnQHhRzYh8hBWykz5HYNB70JgAVsioieQzNdebOOVhWXlKvZNVLxW
o8E3Mc8QiKlw8LKVA/hrNb+qncdPAgICFeEcjUXF1dKgKY6ZnVsCegoJasd1Lrz9qCenvk7IjMBa
NpMRbWIVx9WjGsdkvRMj012suEExUqRrhvJTDgDN4W0/q3KgFEVsE1FP7ydvb9f6fK/nEE1oPyJo
hKAIxHzv/Aw19iV9tZ6gU2ATtqB7ueh2dmvDN5+tya3WzA6YdoWpRG0jJd6kv8WpWAQhmpLcjaUl
ZL6t9Qd3xFvGscdnBnGFhl8EFETAiqgM8hYnvr18/v0LhUrKFZboK8q41I9WhizE/GQ/slF+M4T+
MFrC6i3bOXSV9kJfhJO9m6E4q8iL/8bERgX3Q5Sv8rHR85+chbyheWj6WkIDtAZagGQSXqPhY2Q4
7ARDIahBq+3PncL6ARISbaF79MzJRgXDDiMfKiqq1oX3fAL3RfND8JgO/G3HGuipMzbpPpqRIEHo
MHaINIp2hPw99A2/xbpD69sQbvZNZMsarIbGwTVbB+yqLqLv/lLqA0677aWydEqwBHirkS8RUeSW
XC/YXzh70wuw1j6wWWUHa8cuyUp3TPUR9qvNsdKLG9VtE87T1/ZCAfcggpwfnbrxsKzIuJKqFqin
lcCqmDZjFUcIYDSMxSoVeA6U8HJ7eicSrSIWzV3/wRyPktvYfrP5++f0k8CiOBj2HqonyrQlLgOU
N+xBdHFdtwhvBG67FRVsZIPTGXkWh4mo7xTtnQBXdCgwFeNZ8XNURLRzfGw6pfjovAFVMsItv6uU
b9GpLyZmZoRvFNdTh6nStG/LyCmCyRWBa2WFCVMoXKruB9MnXmQSyEhHmi9dnf/U/Mh//zBc818L
uy9+I1CGHGUr2hrHOsTsGJMlLc9EP6m5CRF9I0W2B6L0qM3IWSl5o/PtzeNY3NK+Gr+2ecWtkcdI
AkhOhiexpj80BEtU1q96mTtHD3gkhIrsxHDMVPtjhd00+v9Dr/+boZemef+nqVfw3/7r8P0f/vz3
//xfjrLJuu//BZy7/dV/Dr/0f5ieyfiKQSiqb9NwGT5N3/3wn/6j4v7D8hhiMRBTXdPRbOi8/z77
Uv+xjco2nq1tqcza+Uv/nH2Z/0AGpDr8e7pjOZbtmv8vsy/Tsrbh1r8Ov2z+MdQXjuc68PF0+38b
fjnlZA0aB2je0RFAZBtQuqbLCatySBpU/kvUyu+RgCbfyIXAn5Ztq14mYEk9HFYMSsGsDZvthDbI
UBm0KxTdhl3vZQ87dpyHBzxMO7mZSynPs8jDMxvFej0/JHofxeOw3BEN6mcYIy9eJe9rOKAR04Ix
VBMH7KI6vdqmGEKvV5fzyh2h9dl0XGLkNZUlryZGEmqRGESsllBhorM/Z5iJ+IsN0yM63FOirFrA
lkEk6/AeUwGh1rbyD7t41TFc2+hpPmvBxE5o1h26/PY0l3n3ItTrqC67aZ7oxBNnJTThfipN+zjo
ZushGyFAM16sLJQJHVzbFRcYgf/80gxmfvn7e31HL4oFeR8rIAZGwcKPLdJOlZUVaY02X2eISYg2
q4Nit1sUR4X6t+eVdyUR7jidS6dSL/qgHeJVa/1iseyrqYJfwYtTaefBnMGG0EnFE9EgSqzq+yTD
AICi/riYwo1sxR0PtWt1l3riggAxXx7nJHtGySJuRDa4l5JRTZ9k2X0qpHEzy+TffmUoRCawaSIr
JDaHY24N5yEH+4fWGjRVob66trFveEzPtSu+tA0q1pGWMiDVCEtqm2hkDvVLF8aOApC3vusg/42p
4jNbqK5D8oCo/T6fbeWQmtivEEEbXLb8KysB6PyRi+6SoUuvIx/rfNJDeE9vumxpoTb04d8vKfzA
6G1KMqJIGyFvDJU2swR5OV1L7o3SVYwStLtByQgv0vCuFrY8ClihYHlrB52wW765k/7ijASHVht3
pRtZwVBOuFu6V+r8wHEAEzR2D53rYvrBiRift3nteVkMq/Ndc72AnpOHWMmrCyah6hJjmqayLI0Q
mA4GZdo/aFsxed3UgyeML8opUx1Gmv/y6xo7iVLlN91QlfPfL1YeK1DmjUusJR3NLL8/llV3VFN3
1yvEfPN8kM434G29GK7wdtWQfxN/lh2WxPxyFANNIKz29OY0Mr0lLys+gr01rb/LgaVdhqQynARG
Ya5QsroQEUs21SxCXbv1NpbVv34Z6Vn345zd/c/fxw3snrnzfnfoPffqbHTXv18UmfZXvXCUKC5W
lXHOMux7r/4qTIMMMgqc9sLY1wj6lhZlHCb1VC+OjKwFXPxA3p2GU2Q0tSORmAm0RCJsDdIdsDkw
eGrQYkssgdhOFVajZd5HLlxlyC0THkcQo7tOkEfQy4l4+Mq8dAX9utIgt8pa/J5A+qR3BZwUh+WK
ukma04M0inhvDhYwSQuf6d//5fa2BYiBCJh4WdULaSHQnyuzCdSkL8OSCRQfYn4Ym9A6xbQLHFJ8
IbKpRMyc9LukZbGrb4hZ6ASMd40WlJrextlezz0k+nC6ogW2VcBw1ozqGhMzw2br3mIXfTQaR78a
JH1vWvLKcyjHQPMieN8XKT13CzOJcC0e7YOkybkjILt2xz1zmFvrkm2EKHw8V/hpWquUCBskqoNx
eWNAd/AU9r3pYttsNQiW4lsjdSFlXklZhq9gsJpdnTCybppXg6koIU98nOWs7PBu+LZALFMt8lzl
xERhZXwEDk6sDBBToVpRZ5J5orNGtdAwB6oHzKH34i/P6r6T5MqChBqpLvpDXAo6JPwBMd8xUmJM
x4JSvGbZ6g7Np4Kx60RlxwyledFc0Oz5WzW+5AAI8AAUU1Dr7seSxteSgNCaDr5tVEQNff6gNlTU
bUVcWTdonCTdWbpY6SYOzhYDj+8s9XWgPUfNesIQ+css1zSEMnB1dPihXn1sy/ixS/s0FAiXGmM4
Z2N3JvANz5yVlKjWvId+r2o9wNa2eLXS8ZdTXtOk3xPJ1stBAZZeHvXCekEiHBLojByBqpILw0Mq
Ut2Ni3mf5M2Mvle5rhmJodaWMTqGaToeunp5tHuaGCUxII7P5r0Tew3ZzTgiS2uidLfDxSguTddH
rWUWu452DZhqTTpaLU+46IGPNGcQnnyc7eIZJx+GRhyU7BScuFmPOlwPxwFNGmPla5DY+aXTxsGS
T0DZVsRr8W9t0gKNFEww1cVVQcWHzp69UmfdiC6mM+EQZoiEQcqOf8wl86LFSAtGzPqbyWOUmDwD
EIZJTJ+J8u4HsR8JSGXcWwbJAss8deRInqs1XpNquliaRwY9fthjrydvEiugAlcMfs78mU3qh6Re
h3I2UyPMSELL5piWyNA9EXXdCPVhEicGJI7flqQmNZLquqKFx81AyKRAp1lNG0B0fofIJCTuLGVs
tyuISfqC3/mEJoc+JDepdJCOMF6ryClKZcR6/9V1rddOuUBfWE/I44jvYwC3tslRyZOD0NT3HBRp
RKlAJFVtBF1VPpi8EYE9jPjVC07E4tF1JjzaCngaDGyhu2xhwitEfDfmREi08kpUanI0isH2G6vn
8SGx2B+tjOTfBVO5h7uYOWvrGqgQVs4aV38wwaKdVFfDVw41nB8QmJk7z2fikRh/Nx6bmf4Ktwht
jPNTwHUiOX6C99apv5tCNk+FO3xw0HC2mnO554j/sWOWANJp9gNcV350e6ebBAwoKlGgBeKme6fv
ycsEwpDCKD3YTaZdWfWRfTXpWNQcGcTzWEXEeRCflEwrYc2EHVnLOO6rlvnS3CR3sVbYSAJ4W6aJ
QPJiYCYxL9qI1lL/ZdZoHDwGmrNBBpQGkmhTcQDWqcWpQUsQEAanEmtKxpcqFvvEsJ5MKXC7IW7C
As5N8WfAvxyhlAK7aZwS2+yCZLJJmmVgKAe7Y2hQxyGjiuqu3L6oFFbsbzLGXvwqM5vqTmRxdUdG
Lec1tsB9aThuhOqMlC/LTs6rmafnJo3vUlJ12X/ERTQ09q8Z9WFiNPeLkX/GoHGamSlS0uk60nGO
S83uYcG6HLgJqJ3ihfmjey4yXe7SKjP3RZXu4+LVbo2LIYs6GAzvpTObA2QMwuqyBpihBPz2aybT
OCynNaxx2zwi1X3ERH4GyHXo5qk95v1YHC1CA5Ix/tIczbr0qSafykLdmy1wa3Mcx0OLZCUCHWO8
4VyAYYrj+dzk1r0U23Eh+IvmT9NRT+hZjWK8SyEVsYjxWKJGjKLHV7FRdSdHS08pu4EV8dB+TiJX
GvOd1naozCc+Ox77aNlO5mUyyAuyLThNipmdkGffC6eyHjUS3cCAIsK3rFzH8U2JOJTlxzSprAJa
WlxAjUeg+I6vTrpxm1MldCjkIgtREtsHZ19M641IeXFACikuk96Li1TWDLz1kvrF1L2NpMod3aFk
z2dhji9XjYLMaVGXqIp9MvhMENezj4m8SmAN1QxHBZuYom8/NUCPbPI2vkSvmsr57/8yOvej08eD
B2rx4EnXeJq9xtyNswWPreuMkysgnI1TW4VLmQ5h3q2/VHVJA2Irqp2Ax2Mp0vrVxdNrzpaIUJ1c
7I0mxmvJCt5W8mDiOmS+d+2ZCPumZbRsstQTCLTiunrEgnPNb4LC79zgFK6MQjm0mcJ1PWqIczEu
EULVXsQUa6jdLS8AIxaiSVP3MPzFTmosrUg8DpyJo0njEJhLUhSYBEYCwewhN+oOsxvyBbuaiQde
9HFDGq6H2AArVo91ETY5HFtYATcaAqzGvle7JHvmk2ARkO602Mzvcy/9gYBR7OKujX28Vc/NghdR
NruUGmP0qiwqtDsV06tvzZ0XgmkmOtQEQ8bp0gxsw+wluc9rpIFF/scYFzu0C/L3sNN9qxj8IDV8
DezwTlw7eF/5UKidzQkjA519utEOeuToqIVGkUWAfrlobu5yZ9hq8+KuLJGMnkTJzGwf1hzv16gr
bGfhgsS6JGxqvK+GpDkbrEsctSB3fh1/gZ1JAg8KBcev6p1SBkwZOtYTKrgf8JnkcirjTm0SeUk6
EY2OUkTse+gViHAdsZ76y8wWCa6Cde1HFNxKjRRNBY+gD5537deTJpzh6ogcsQDzryKrK2A+ClCc
dIoa8dD26UvT9s4VYu8/vzQoJEZqq8iU9raBnhs0cm1HiVlFbW/BzHD5vCeVF2YJCoimPNNLsl3Q
6naHpiGe0Z/nEpcPJspxliwo0zvZe58Zibx7eym/nBQ+7mwgTsxN/THDXtEKpF0pQzGGa8z9u++R
QIb9BLJmolqr68kNNM1N8fPNz97kYq9K5EOOKAvIa3EPYuEAeMzzQS3t/xJ817w2T5sGmyVcQ/OJ
sSjmLSOFfFttSeKGcZr/xvh+LpBh+JrWv5k4k3aZGU+kzTN163rnKx7ddw2ipC3U36a2yxT5qxN8
60mHHnxwhpasKIdIGXeIFKn+4cdjDSfvK9nO1KUyPfU6QbmDwsacpRAXqPWACdn03ZSnrs6NneWQ
Wckf2hMV8i2QDxxyPWFLVEyIKFd9Z/AwVTFZrKTBufQkRJ8K/b7WWHqPI8NHvGfFFI6qnl8XTOwA
XRgI416MTEU5s3WaTmKZ8I41fBBMVEVNA7mEakANV7ZJRNvMe4ccO0bn6ezPb38jGjGFs6hWDfbQ
LIZyTbz0pWVyQ2aETzg9b/4StKvyhitrJ3vM2oJgcXDD+NCJNoW06Mld72jPXcYoXKE/9BOXxFIE
IMiBG1WedAWez48+JLxIdZGQE9/u9ZkQZ6+qAmWtsU1BBS2m1GC+uJ41qRKLyfCcj8pL4lIErVX9
PcxectoSdJsY4AsDbRE4sF1C6BnEYNYMaRAoo0BdGr4TDFrzQo6rkATSQ9JtNU2C7IgVX5ULKm6V
iQoYwC9vEK9axexiSb8sp164VcUrWMk6KjVwuzmhS5SLwbyazS+srhq942puutZyB0HG9xi27sB6
EHCUJqd5mNo9MC31CB5coEpi8wJMzZ/GGvPCrBV7w1FEpCJi9dui1VlFauJZd2Ne/e4hy7IoV9d0
Dxfw5m04fFm/xcs+W/rpYYA4J6pWR7FivU5rZgVN06Nbcgj5UJtpOgPcehJD/7WsLKwMurR0XI6m
jfIc5treYJtLIV+8G5P2ZraL4wNtgmECno6qiu+kH5NiT4F6WKfij6OXBf2J8VUzDgmlp8x+M3jX
WWPDz5MXpbiH9w5hpxVDHXxGxGKTvQMpH7pFjSDGtdcHPBenBvP+To/x0kCX42PJ1jJdaLk+2Gj7
PXFQeIaHh1pCi21IS+ecmfetg86HmnPDpkDbWtrnrit42WXzsqb5Y2NP56WjuQMw4RP8x8XYvc+x
KvdiVZ9IePlIa+135SiYWIsuGCzrjcKFDNQEpdOsxIz2yLokJOMOEw05Dk1DIySHI8DuNNSQ9QTx
o52TVjsZ34li3IMHelXkjwUUmtv1YJbWve05w95Bv0EbdSZ5jjRBwXrOIK+jF9VusM38xNVW+JUd
3/du95XMfQqKkjNhtsfCz+oxPWSE+1QcOHv+4dJfCmKyuPQPiICxkLr2dy0G52htsE7L7QEfQE6q
DdY6mWaiwKDbkbAiA6RVRtCwjfRtMHWc7dZWtULnzcEeUwWxe0ApG8w9gMDUNb6YcnIWasiErcJ8
kf0y76GR1niDXYI0+imacmaXUOm+gbr4o5LcmYtzZ44cLUuX/FmrltWGbZgBChNIH4VmY1NWeQBZ
dhYJh23puC3p6JZzjJS2JXGRW+4Yt6vly6mKZpUs4EopLoYt0jPAXF4xDb0au9CgmFEhxZAlg3ae
Ubjg+g5NZf2JoV3iFQEsg7yFDt7SDHhfbGw7hRmJSaea546CEIvyB4ceFTEzN1/XEto2M4mSwdnN
PNJxk0e61aPllfapdpCMjL/7FTkdNq1AwhHLm/Sq4hicJqjx7OcLeWxml4BTvGIa82SSbT06wuYF
qT1gbt6KvOmnUDV5sJYEtaA5OEjaXGibrTLStVIVNe2Ra86Dd3oRoZnTLM95el8qw5OL5LgzPnhh
WX2RX1CIWg1NhzV1YQjo7mjCJSejmWRnZS2+tfxVUcwPdkB2oAJgdAjWChPcUKEHaX1ntc27rPTq
2GpYqofmnSP4PuPuODOOLum8Vs9nLAuvgzF10w8/pCc+uiA0lzJ79Uq8T1P7OSGawKd952ovVZyc
SbjA1bSzrPWpy4eDBtNP64blRLb0vqvYxymE74gkCbF8wFjgTjTzj3hNv9dJHNJ0ehNiBbM7T6/Z
WDACIRJlbgxScidvCSzO9wSlC4JUDRaG/GlUzFqs295Tz76SOwaotY3lCa/trjdJaPOY8p7Qvm/p
aA9FP+FX0WGEqiSIzDOjN4guFbvT3HrB63Y0RfYjzO5zzWbWq8VpXGkvi+p3UfIOqPbvvMbnPKmM
GwysW6j0/Dojnp1d1+Q7UEgPo5XcMzrQL16RRpwl2nYEujVSvNHQX3mTRxo/wHfeh6e1865Uexez
DDvcVJg1MG3tM5VAeNvtmWnN6X5NCdOSLUUqn9ymFmz4OrCJacvMONX+jBWgkxzrLw9vCgZtKnaj
uUJDh2zqV2n8ZbeaGiHMrE3jZ52zBxhnyEWr+kfpiuk0peq545YMZNOeY8t6zPS4DmXK+9kaZFt0
8s5OcS1KMJGucanLKjksWSb2E4+TVg7vc/uSjKbrwx9+7JXvbIRAjdzRBvNIsnVMV57T7gJWPccK
6t5KfBul9qj11RXRMZdYdpB1fAWUTabVnGE/cs/aatOOGOnNBLoPp3H2+fCiEmLEn8ofyXCckcKF
GOzHSkP06vZRVSS3gbgYrhqJ+FfHITYuBwe3FWbEcImf85TOl38WL/h00XTtrkEGxx1QIwXle+2k
+4OrBv3fi+ICTjEZidbgLy7c009W1tN/MC5FkpTjpYNZonoJMND0w06zAq6F/A0+/iPR5AUMQXuA
DnyoSu0dM8qEidV6V6TyYUFN5DVhumZRkxvzdEBTmtPKTOUIKf4BDifVbw8CZR5e26Y4TZ2KA0I7
ADXlXuoa3xWmgpxTHJk+PCKwPNh9tx46B9fSlEX4NSKl7hBPze+6RRAA6tk6z70whx1Jse3dRM+H
f+FBM8X66eYwxXRaXsh35NjihYxRORRtCLz/CCz+YLM6q7IqgDqYAIaKAXgaFuUH6VQ1XCKtXvei
KW7Oio9Kj5PvxZ6CYjCvFTDJ0XYRxWD+mR2jJDeiixLu521S/QacTOAOSqAdlz2XafkpZsMJmpag
QbUqT441fsygm/KyfcZ/ASViGZ4XRE+2k9zMKvlVK/mxw8IVpVDkyYFs/zhJfWTWrh/gERLXcRun
HvdUV/jdsNG9DbrHzJW7uoMloZDb49eKfCjJU/QbRbY+V2eQmoS+LzqcMh2mkJoZmz5lfrQnNPLV
+oILSN0JblQ/DdekZZZXtCSBLxa6wTOAj5D+eQLGyUvT6ril+xPxSs/FYj6WqUIb2e4KUe1LD88p
EyjSf0jSdYZ33ke/nFN6M30MSxREvtKqV2Jy2AWMJi7uOORV5UAuv5rukABSJWbg7M3FJ80NHVFc
nbMi/mS5YfngRY/EvxthJTkljCIPuwKZTl9f1AYWsiHGD8eD96Ho3Pc0B6qV3I143HwoBdehVT8I
Kb+XnnffATQpaBsCxVM++jmMS/OVAWW5r0A/BbFGqzHYd3TvkbmUf7QE1aI9uH47N1fLKd9042Ej
SCjLAo0WSkgnECKwTr1pGKIS/quB0PWT0WXU+Yl9bhL1YqVnVsovC5WQj0AGpsO6lS8tvl0b6NJE
vt5U1H/SbuTnYZTV23pYwb4sS5oOvF6Mdsdmpxu55wMtCV3xhik0Pq2EZmCcLwIp8Rnq4zMRo4el
Wz+ZjzsEUmI3VgjXZI0gfcV0IQeVI7NZIw9GOqEQLvLbhoMJaoVFmeIuJzupkwhW73UtkJzpaUz2
r0PWZi8VePF65ELv8BetvKRwenxF1cmXHBjasjnp1PXB2FqVLH3rqnrTgzRfMB7MO0RHQTIyffVi
OvwEhYmfZ0u+68v8I+v128qA2ZVct7mNXInt/L42vUO6KLDXVOe3yL4mhOnBJIvDTCaaQSTFCBG5
AtrR5idhyMjLzPzamMR7aF3NojIvDiUYIiBpk2+ZaRr0LlotyitSXeRTW7bHbhBPHoH0bN4Ax/iJ
l73oQ/NGrscLhlKYikN7aZL+wUCDY7MsTjKW7NplzmHrgINTp+7Aj7Z3knLBDlCxKCg4ZZySiHR1
pmdHQEy3S7bsyE9dXgmkvTjA5dztnumkFoeMWB+awfhQs7XZwQlHSUbRVsUDpkuOS19Q1cbewFrJ
4bc9/hqEAeJGN4Sgxl3m2M29ZBHhW+WKchOalOCBXsf4MU849qHxXOp1gJDLvV85SR6AvH5kDxlg
icc6jjtMdz62Rz016wdBZmLYIMdBqYT6GXTqVO2mynr38vyP0qKFMU22Kur6h6EKsuwkeUymDCA/
z7mnDzz9RbxLFhU0YZv8qWMuViuJrNj5Y7LgoDIVW6Yud9AKMgL8VG69tlOXhg2ogt2ibWCD6o2s
TNRPGkueglgAcs2NqGClBoOISsH5O5Igsk2fGJG0oFxs7n6DCMTDjISOep0jfMg4GFpZ4RVylRtT
pDOQrnuEzXf5QiEstDrembJsgqyrHwDL856wfHU+S9WeorJnqzKnT+pkVhFRkAObs/x+SVT0/eBO
S4E0aZiUZafkxpPbU0mnZnzLcLmzl0ifRkiIio1DDxvoJkN4HUy3CEgrsHagJ95rwSRMmdaPCSoa
5KnHou7wbuoW90LXnDxXeTYZlGspCrX+vVofs9ajfdUVfy17WO4OK6XZvbfrQt/RUmhAlJZvW79X
7eE4Zkmg2Kt+0PiEx4r35IxJtIh6X+eaHrIiY3drkFPV1Mg8eJUIPtwJdz1MQmXmubDC6m37CxeI
xc9dR1iDDV/qe7cZnINm+5lnUa+DkfBNDgwwWguHRq6fZ8XIQwu3bqebiApbdsUGDhncTgabAuum
F+V40N36AxgbhKeaXWeqds0OSTzJUJQlLbiE/eqY28yrPcYKOTvtQrpOUuihID0edXWPwlQ7lswU
QrFmR/adTIznl2yUe/A54y7fyFlr8rGCgy/wdLWTU7PRsUL0kAZHGryoYbRHotUOYlV4f0s9DeT0
uCbdS5GBRUxUjPhGLUnjgRhjJYe/Sek0sFkpsDq7DQ20ljOD4HPpiX5nTO5zt8aHxV2u/PE/UPiv
dcwFh4Y5pH86Zq3aQzQMCpeyI6HfiHX2lwafaEKbwU1ynxsTRo81YeWYvrQyu9e3W6GjxC2WuQel
ls7B2tsvOI8fBm3g8q1/skSgBVTuRoc3cM551uBIMUBPKsgd24iMyiq3nIsc1jSqVxZaNiW8I6CQ
EwShhd1QsAkeHlJsNzB0m8af1vrTWMVDPMxPRe1lsIlnIE7G3nHddxAms+/onW+UzP3W1P7qKMxN
5Mmoge1D6yhvaTmcLa/8rRbAUy23fjeRGYne4yxGrKP1OuCj9MhahvNEY20HUMXN4ggEw13GU7Sq
4JWQWA+7pGENKrdQJDvJ/GTC9N30zseora9wHchZoHHNyw7qGfGRFrqZmVHXKo95PkDOQIJTawxR
KDyQCe6csbvoa1wh12x+jyZBdOwhmDdaLzWQwNWtzl6qXcieukPadDNiqhU1adZA3bJIxQgl2Jr2
a/4/eDuz3siRNT3/FcPXpk0yuBrjuch9kzKlVKakvCFUkor7EtzJX+8n2gYGA8PA+MYX5+B01+kq
dSYZ8X3vWq09X9tHAA0LUYUB8cbGfXD0YdUmlbtAR5IevUldhD7alByAHdnMUVTc1WIk9ch+j/s9
oVjTeYIro/bvrS27UxpxB2Uphr9hKKxNMZGkPLdfs+1+kkyOPBGEzEjaTxvJIQOI/x1V0YVYlRhB
q+dtNYuza8JJFli/BtjxQkUmLGXUP1vIjhduDwxXN+0hS7VNTRLhS9ptiXpUlDPSZlAziKe2RC+M
BGY+OJ1FyLmfPds2mtNU4DfuZkjAzntqqvxmYO9f2cbMNewHoGjeAiBvUBE8wcL81gjRWEAaxBv0
WstRs1GgUUW8gfTLViImLmvEl0zFJrKerQhLxOCo8ja+TeRRrG44G986dMjTMKkgCD1dMfi0C9tp
25VaNjC5u2J+Y2QrDk45PSFtTU994PHUx7JZ9T13O3ah/azANq0jf6FEJL5oJxyj/ozeZkJIMAPN
AGkQcUhAaUF9pwNiuRi18U89GA8fdN7R6reCXFCdsVMh0QV+puRziDpEaT4/aR+Ry+UM+zyo9lQY
f6dm84ilkgiT/Upwz2Eqkx7VXPOeGKhu6NNaEwl2CEdcg+wwMFfukkA5LuO+f3EKtr9UdXGDpf8p
3VdiWkjUowcjMK1dndX7Wdag3wUSApd65hmCrsiOuQaihH7Z5vaH5fO2WejydvPwlZnx6Ph9ilr/
Oxf5IXG0ZtEY8gAHxxLkR/tSlb7n1sGPh1MDhV7rbrAUBXzvOFHUE36kM4JfyfaxnAL7kxiCfeq8
Stf9glKRax9Zwjq0EePFBadmZdmK/MEHxv7J3afKf9iJJ09S8hrLhws7Zcz0FXeWT2aSxr1ZiE0W
OH99t6J3HQXLYqAVZwMS1z+ZYfgda6NJVFBobgPn3hcuF2mrXCreSMSK3GTgBAhN2mQleDrWOo4k
uATcQpHxit6BZiJDyBcYzGWJ1EL28160LVVAjffJTpnuKQ77Y1pEoEaDuekSZDgBWfOyakmbJvDW
wNlIYs3SM5ArT4WjrRhW9yVFwoScz4AswZcQRreqLGSDhqkdcAOhs3O3eub4n/y9OvexC7J1olnB
oylDKusRC+BTzvEz0rO8oBEwXWVoxDdoD34o7hgx7VAFTw1gtHL1V7I/7JXVgGrVs1c/sfQ7ZRMc
AtyKoZM/V0HQrmjDYRqdUgC0zF41SrXeSuMvoq5sO83DJ3sc32zUABLk1Xb2PxO/ZG6mKHmNgOeP
KwbcnxGqRLod06UwtA/8rOJIuMcLlODChax30ckdUtO6cU9zzTbdM3Kkr0LqP5OkM0vSXVlI+d57
QDYd5q2wpz+c1qCDHr7kY7xzPPrc9JC8jXSWTxCJ7aq1PXNpTbgVQfuJm5RYIWFpfMSFqC0ZMwlb
DWfwozkOjohTUtRZ7obUh50g9YJA7HyglsD+zVpveP7nv9yuY6ClPqIu3+kZI7cvJzPHi1PyqlqW
vxYzt23aPw1JoJtxwlyQ+Pa8cShlXjZz+ONl2jve3fZ5BilcNJR7an9IY51PYs5utPN+svSKtenW
b6NXck4PQM5T2H7nfuKug6p9HyZ5tbCj9XX0HsGoYZaePqZV10KqY95eFv2gOudGwr1SUDvNwuEY
5ajg65KXWgIl0Zd3RphhPUcD1AgNmuUKze6RlPenyJ2fc0bNSmiHZh6bfe0GJyIwT7qYf3XSOnPr
C9MSuS7hB6qSd8tizrfmL3zET5ARW6yu6xQFlF1jAJBcjGNGKBz4KuThfo7ane2XZKsGASbKBEiK
/hoOQbs05YrVA0XMh59Ue0wFxXIcrCv81d+8pew4DdAPjihugmGbobNb6BHCHzQ4bOORTSsuWG+f
y7PGijURW09K0a8hGDjwXD+Fya2VOFlczOwnD8yRfsfXscR/qdXuW1XAkgKxk/ao7/EoPDVAMTu9
jlDZp30NAP1lj+Qs93hdIgCec2GGKzxowzady49oZpEVnvVFRBnPf4/Ea0pAXOopihd8+1xTZQRA
aKyqgAqnIrZWNVk56jv4FnBBe9NLLArDOzg936LL09tR0YFPUVh/9ayZF9jMQTLKLD4aInhF3kyI
DEpkwseJyFI3yZCLGoafSxyqkPYJ8vIikX5zVH2Wlbabe+SDXXvP82FeWjUxBl5BTHQKXzN0Z2mU
1zB4ER4mybwPv7KG6l9dVYtF+pLD7d3juVZvQkaZ6cqR4kMfC0aKFpgVB0oYW1SNujg/uu7o6i1n
Qtb9yYNs51F1vDVSjB4ut3jAANNVb9jsftAPRGy/2r0Y9IXoCnxXP868izVyEoYYhUaI1htSyXry
R/13WjkOaeJ+m28K4p4XORqnyhkwMM35H62ulwUjh1fTw8RGzDlX7aphlOuwJxMv73Tm+PRDOhr9
BHQiMtQ5FJ515t2KZgxHzgat8fNADDq82J+2uQdDA2I6nKZ53LQez8dQtMeoZgSGj6zG4C0KI7Ym
gqxKJLKRMfzFM7YqprnDU9REC0K29oNJ6lfv6nSKizWxzM16QIS6HDj0Cr/mBcirfeSSJm+n9qUV
JTWVybthZW9TNgroFLtd2hFJyqn1sGqv2uvSOUC+HMxZPw5mdxkJncD5HW7i4M2phq9U9x9VQkO2
gYW+rf52YOel6C6x/gw3stKYBoklWjZu9Vm42XOVdK8kYwEQQsdNfCY9blJ8/iUB6Y3Py7AyiFDy
ow/Nei5bSNC0a+jfoQ1CJj5gPGJbzFtUg5OTaSBkX9a1j5b8H6Tc++DsOXXSPqW+/h0j1Eflv6QD
2i5ZiJJwS3QYu2u8C6PkOetBDZMeQW4+1H9CWo/BpD8H1yU1IGp2HGBY1fxhGzXNN7ExyJCNL/Rp
LJQD2BR9Eww8zk8t02eLO4fqqZtjMUV7TmxjUyeIB0HQOc67i2t7pIWSra511jLyAvuQjj4MvHUa
tY4IJXN6cVSBaj9Cbzq51NfUFwDZoGgzhubHcZMcqBusqNH0cpdlPamARvKRaNikdSueTu2YPlK/
nbam26LEhDHSuMl7suxEZv+tHOdaOxGRH2DbpH/+ulAKC0nQ8CrXc4+PY9p38jMM2zNmKbb5ovCv
g+G8iKr7g2Tl5A31jewHtjRimwJi6wl2KkL0PMUvVfJE1IIXujCsC1vyaYW4+8lXIDAJY1TNVzlm
90HDs0ztWTdq1m4q3ENYUwHlx8G4TKR4qsx8bVpmx6wQ/gRZyZJXeSzpDo8jdAP7YrJxR8JzqFCo
lm6YOxtA2mfy+woWy+yXCJ9pI+LkMHf1vrXSV7ctAfELCjFbyz3X0bQlY4lABx6eZTuPcKLm9PAS
b9gXTa8vYIme4IAzOI/hl/l9okPEUVRSdYAQIwDDUU/KFDFi/5DW9jIYvLCFi/bb5ePnpXdXwg+f
Ycb9Q1en9HT0L3TQ0nvlNb8IpWkuCYdlGSVr1U2y7SeNOrpI7Fgn0ZtM4iAmnX+Gsc+34cqy9hJM
BCtJx/+1rfqvDnIvYu2J0ABjqZsRqKc2qPh8o105fvaJAqbcQpjEy0qpRDquWwdp1+sUgCrTqQDc
Vxg73WzhwaeSXXniu3Ic1GraRL0LrpdjI8ytjUX2bmE3mOqHikE9Fg5ppGT1bsZoTC7GnD+oS0T0
PZFMCtZFmKhWrSClDWymh3rktcq7OcdkaFHFw78RMWdonioYlMDyLwkh/YuwT7aqZxc6J9s6IVaE
GFec1Dxik+0CyYVTfIjEXfpkNRjuTByJKU8VcEXzJ6ytkzNQhOlVmPL7kd2kQv2xdpov0rW/G6+k
/JuZo3KK55qTXcPN4aCDprhi/CTde9lm+l/crMxU5o9V9PcyOtVjjTEPf04HhKC16WbwMSxPRoop
gm7OTZ0CtgmD/PLunIeuhjpiTOCDVIzTUL10PsVf7OrkaflfZEzcbJlRTugQPNrKl2J0IYwr/BFp
xyJmdPYG0FilQfZo6b077a1iNzXlNRqhdCfXPFc65IkcWyybHnmvbfbucGLC5NendkrvjGWshpzj
awGRPnUIJfhVgugm/PDeGUQnxKJUmpt62/nGsNC7Hq85iDaMe76rveY7bd3fdAIFs2Pr2y+SP0aG
SL1skw/pojgdcrARYPu/fffl9d7J08hdpw1EGmm46QL9VepFs7WE0y5bk54GvCyEk3k9VlyzO1Wi
eOiyMm8p/IuZyo8qmppDFPf3ivYq2plRRtqlsxZpA8Hso/0x5w79ljWdQy7KDgIyCHaWNSJDQLi/
EPVA7oN2DgahjlqjXLZoHZ7n2VvITFwsvMg73JE3zbe+5nRG25dnhcIvEsTD5kuRR8TzcHdYoX0i
CfCt1OjpK8E8eYOKZdJfqMxd+rTokX4236vCSpZJlp0MUW0Lo/zScmxjdOSiHyZ5qL2WftVuIx2R
DtQYCoI+X+RpvW31GNFKKLZ94L/35kCGhS0vJCySX03Uj05/XqHNv3ZLzknTJzvZ92Ts6dPOnwBq
CGv9lWL84T/jEgBUny/BkILCtzUjTZgdHUvDsiJnkEkzIaK92odj55Ik1NxIfCOvV94I4iE0DdpP
VPcqFZB4vvtpJcGjM+Cw1P+QZnrWCTEggBhhLU6NATZpS1stAW4EyMRUlenaBSLiEVoYZs0zyY2Y
50z/0o/g6qBHZzNnKWHyKxJ5K2Z5sTv7FObEFOjUBGQ2i7RBTVOJlLshmJfMwM9+iJ/rjoSeouU6
R11IcAyGfHL+D7W2TjSPb6cXG9FTWqKNz2g3n/Tc6pk9lk3nUxo8I5Agci1g8qod620WSPEyXy6i
lpovJ1pakGCDuoqFQz1IgPNmjk6JYAM1CimWtzTDxTN6/AN69xPM2B7Krl2Wvha+tLDQK6Mt75Wo
fo0YgEWWxjNpEDmGwrEbq12E1ACpnocRZPzUXUkcKXA74endyo7RvcqJ4EWBSS3p4ohlKT0YTTYs
pTVe9AYjTWzX3JCm9WXRrydDTVtnmZduzcb9bV0P6TbRmRst5Idlw+N3CXN041YlDwn5Npp8ZIDe
ezscLqlb/dAXxvihwibpHILMo94ncJgiSEo/NFUC/eR8C5E765L+gyVWsmlvsKghYAvXbF9Pvj7c
Gp9MEofZgI4NH7+cjxada4Dg1RbA7dCZ2WtZiZvTPfeVcTQc9+q2E/x0yVxmZnyl4pSmTbwvSIwh
aVr/tCNJdpGQfBae/Tk5bQ8pkH24bJ2LXOcAHuIIZoANeVnyreO3yL8N4k7nzCbp0sP0rwnUGa2e
5zCq5lan2nTfeomyoROIJNAl1KCkGUhNx9XL9lNcRTU8tUZ9NA0UWWavv43a0W4QtqVhNW9yX6c6
CICGf2aFnYysPr2/Y7deISchtSCpcXjKK3QuGsMUNsJM9xWhEys83mSS9dzgioqwW4KSE3pbMiLQ
/HIGYbMHG0AqPmac4iAP87yP8HmEvRwuiacT0TARO2RlOU9K5B0A0FiKwsbcRw3Pa8FKwYyU7sqO
nKHAcH8CFdHmIWGvCSGMaURjMskpxUm+Kzohl77hmN/MLFk8XArK0g9eh+7OzwjnZ7vETgJh4cfh
pnhmS6Xup+1+yg45dzORWeiH/IgcaswmZHFAmduEwNt2tsIvWez1nGKdvs5O0jXdlRchwK118cyd
vrZt844WM3rzkIkt6HrXNmEt9b2HxCPi0XYDWmqMxq5WGb7Gg2M7h75AZipctsqYxAEvDd/icak1
XfRk+YSkTVb315gqIITIsfY0h9/gkNqLFg4IZPHAUVGpoCiClxeuIT5MAuVJWEioJMsIhq5nnj5j
MK+lTgVvMJ96hxwiTLNc8TqZz3rHzDAhv8arvB0G+zFl5V0jMo06tG01aBTwDkFI47kqniKcX6QD
eEPnPMBLdb5tlwbMTMNLhrwPZWPbP3ntomoln4jbfUC5J9huy0vLYNcFnvYhB4fD81uzfBI5+qeu
yWEMZf9FIMCS8oEeMwlWMpGS4m3w+aQeGj2vKM6FHG+IQiN0ggmo6xBufKuzUZJFcmWO1l3nQtta
jaQxzUkQ3+XzM4lEwdNErHFcMWj2BJjuob8RZgRwFg4DIt5H0TCaELH70DsM+0P7NljBluwqXhSN
YpzQh19B4XOJjT+9RcBbaXcuCaA4X5qIhgu7u3qhefFQSQKKGdfWnJuVP7b8ENZyHpE3JUQALwi5
3yT2+KZOpsbHDveNDo0Uh1fzSB78A+gkWyEAbBYsGISd93CkEfXbVcfpB1FHlXVxc1pZb2nxQbek
AoWMlILgYHjMIHNYd/QnkzOaojg+gDDho9DasgJSQZTRJOPVDYkRSf3PWWTnUY9efbP7oLgGzFed
GGyRzVAPxD9ECGZQaYXWX4C6Nd9iRZptqO/mhODPUH+C/fhlmDJI1fW/2+LP5HTo6mb96mQxmjM0
f4NBqqltQVfH41++wmnthvWV/JdbGLvfWn4xLGAB7AgHumWZnz3+TG0M9xx6f6ElqD8kEiflK066
zn5KgGMl5ab60qdOBhR9PoUFd7SWcsNQ2SxWQxEXK9Mxd+R3JIumqqKDR8ROodPIID7wHgwrz8Su
LUBzAX9kln7YGXmlFHCtfRkQGmZOH3nuP7EMX/SpJ7SMW/7TnVzcv+MF4vXuVzwjLcS7ZtfewhVj
sTB14GABz5TrCVCNfqvt4RIqNWQTpH9Cu7pZBN6NSLL4Vm+N1X0UTroLwuKWzsjRhTeGi0ToOdEq
9h11+GIuBXu4S1EUMc84nutLSaZTV35U7JYrd9qh5t0aA3/0bORnt65yOpXtpWtXh3ast+ZQP2Xz
t+80e/UHab5AMzi/G6Xx4bqgss5k341kjxDtHdUVqYOJXBgBpat0MCw4f8ACjIa8KaV6sZ2bjG7R
HL02rL59x1wTKXE56qml3rornXykoYte4olPtjtGwfxbz+XabQxy1Flgkh9mlxwChwyjOmdyxeKu
RWd7no+lIs3q9DphuRUuWoJQjaYoesbe/zTpUiGwQ+6covWBPihr7u01XgoFuHA3mSWBRyT44aqF
zG8vkZsQhs+d7ToojAFwNoEdASMCszUJw4Qd2JuydsgDnhkRPV5+pfToDaJ3Em6jEFMcHV6LWZtP
mY6xI/GfLM3YWjKkcBG7ypy5XK6B98Ss6a5yauyj2n130UEDHx6pfqKPrY+7nZyaR1fJP2ZvI/Hi
CkwbU5waGCnPbdDqdxSklTRJLNosOvbixARMkprOjxll7oF8KW2ppdFVzH5CbTsYIpfO2A0jFe2Z
sibgpk8By/T4kNd1sWvqfNXQ0dDXib0t4qzd99DmXrkSZljTDjcTL7UIjIKg6ejT1sQ2TJszsQwh
pRf6Jw0MN1e9wO6Ea6ezIjJoxKYuHPAik9IjJz8Knvv/1SsdQJqKYzmx4Vl8yUnMRU7x1bNLhPjC
4mRMfX9rJM0PfTrvWEvIMHM5WuHwSGKvURNPh94rbnhTkY15cmcI3uGW3k18iLsYRVRgCbns6uIK
drsYLBJSWuqSqgFeE1z7g1mRPbXOXzu+UOYjOGSM/ADmMOFR5T8lZrEvJvERkIpPyJy+q7jEF72T
ndtYv5PMfe2AGQ3ZHJPOey8RhePgKtBLad+jzi/MATcYnoqAelJ8hwARVabfA5gGLRqsV+lPZ0ey
DuviYsviPSa3k2HvGHKfqijYnQGMqjzUowkb4TtwMD16CnBziX/5T2U0Dprl9LV1Orx2OeYclld8
O8TGUtF0FJwXXO7yw4l4G90eUIWPh6mWNxK7cd6Sjug7408J/wdeKhMsNMhYehO9dIlAoGm5y7wC
c12bl+gznXWvi2ZZh8QyZU2VbocIj4Ac6nPRey9cUQYuPBLj1FeiQ5eTllbc5g7pYa4xLbpIlW0w
YZZUNvnS2UP/YY+2zHvnNkTwOGiLZbCgjvUPozvaJAagRUI0z5IfKuj0n9attKVO/Sve3juBgvi9
dTZVKAIxVDuY16KpaQmT7VV9QxMSw5053d1x6lcmDRgaPAo8Lh8i4rm21Pkz4/mV00FfprGl7erw
b4WeAcl7OBF12e68crqMVnwmGnHVV7kOkE30pDqDSbsbWF4RGZXIJCioICYum66FY2vIPrkmZhJD
eFCjef5tyuk3nk15lOTmrdE/nHuNRVezV4VDFxu9uFbJShsu+21dVm8jQqyVYes6G334PAbj1SQ9
wcDOONT21Wf6XU5O3S9KM3sam+He9xZ90/NW0KsV97jErdDbccQ8R5LmdbapqzawjLpIEyWZH0gF
VpM6KPv4IXpBWhBN1GgrtXIp44LKuI0wKWgKdAAcEch0zVT80Erj4gQ2G6uYseMP3hu+WgNLXvEb
6MXDMW1zlYzFD0mwPH0duXBudNXd/qu2w540RCibijd0iHo88G63HETobwt896umcfeRViF0aCwI
TN4nm5OtLF/QlpkM/sOjbhn1s0hcmJVJGmV5TTQbUQd3UqgpUTSmFpEfZE6jW15YT7MhLroFDJxP
7i6K2NULnY1+Gk+xFT4GYmAW1BajXM8spv0SDIMrWT1zwK8uS945UP2e2YtlvhkSzb0VdksJfgAL
zWFd9M9hCVndjmWz6RohANfBD2ncJChE/9Krmo9X40F3sEWPtrspO0yMEijZDv5mAbAR6iUqYtJk
988HmjFC1KW4MIw/ggGABR1uY8/fTWaQwEytUBBweJLqtqBr80p1+E7gcLA5YxThEBJ+BoDXQuBO
VxIAxgOE8K7srTfGatzv+cw8ojlktz03s4U4KM9eBPl2XtZysA/g6e0ps4jzas1fI8B7bPrDheR6
bOJco2NtnvIGUi/NrlIDYhIsbySKNldpuqe0mza1wJRYOh8dLMOi9dvXkiIBqozSz9rM8xOMthb0
Rw4IdSTa+mbqoTcJrJkk13JVWdZWmx0gOvccTjxvBJ1C7Q79g3yUej0m3jsyVX1tZ9qxTe+EImDX
tlD8qMBNsH20TvOaJb1fVuwG6wbY1GfQ9Cw29imoPgd9RHwQ1eC0courulwVc2KvJDJ5HpLvrsjL
Lacn8g/3hHOJmcUQoFwWl7OTkmfLiNX03trO+6vZMOU5cdkugyBcF/ShEpASnkMch1MW3PHIH+Ex
sazkLBMyvhlz+No7PhcyogLiyb8x9V16J7+qX7QF04KvpTd1b3Qbs/Ho+ew5LvnTjEU4H8GIOqTS
JpRD1l+tOOEJrIJkVRbVzmvKg6fV5GVG+2oaAHDta9YKfV255h3ZG/KE7CKNDH4D19whJ+a+DiUV
d81I1r2JHrMFpwf6WEm3SBHCNSQ1kEmIDmbHYw7/0R7J/lt58MWLLmko+c6THz3EvjoQ4wGmOZnr
ynLeorpHACWiG8LD9Yx8GFQBEi9GeNhrqJUB2vmOyd/pKmDGnAy7WiJvUfMVgplBemRYzMkD6MZf
xngX2EyQ3ccWodBWp71jM70NTXmqYvNvho4ckVb64xfF3kc9wgJCpzGL6q9R23c6dc9BHnyB3euw
Z8YRcfQq1rynzkX2AcHcvVU9FJPwR+pNbO8x9rc57qsV8VTE4ubP+IyzjT0nCNFL/8LFcFYvizfw
YmcmW3OWtiia01/yZdO1JlLEmu5R8nt3Etq1nNklwCvU6BC+9LPYGRFEgK9CIhQzaPr1zjKsfUsm
XlH+ZmHcbaAajDicVsE4LLI8xtQkViN0w37KyCF26hffHesNuakP4sjDlZoELWsiwAmGgDmZFOx0
7pXlf2k4+mloufAjQZxfPmxz4Q/LCqGxFqQZFH+JjZuxf2m7R6+JD0VhfKDU+spT2qHVfYPxrTZQ
nI4625ioVyI1j5XP1IT0E50R0m1Z485LSErmMsao7mr9tSnHoxvqwU79VtowZkyvxcaoO3NdcrSh
wztWBp+hEnHT9zk+NBSNFPZgV/URHLflfKVH7sxLUUwSOL2jjVCvsLFCv4Qe0Q3dQ8vzPZ6MHcDK
UR9hWQWGVzzqWEDKieY9L9smTnkcZOYsiYCH3uqSn5agfGAIe40ynFyF4V6WOv9+WFDaKNuNGW6l
hoeL6l1gKYN5RWtKLlYzWJszvcvgMCLWSedTELdX0pgJnlVgmu4HGrXmyka2bAOElPXWKIzbILLb
EEDASkXo7ZN8gkEyvv2yGvamE+EqSrKVa0qoaX6UIp8AkjTq3CI3QorvnIqgf+5NBs92RiYSOc84
1qCeCXVGsFeeC5vOEca80vB+ucxemD13ZhuBI1NFOxvWY6JcC6KTUJjJRw+1MfoK2VBlFQsuTSa/
dJQH5MT0P1VHhBRrQiPep3piwQ3uyNKQVwpEb9C3qJAf3oydTMdzu/T0mCpIwB7uVxW6fsKD/5hM
ZsSVeyFudF0mLo3KUt+W9QC82GdbP5jh1KfxkLjWFZsMRnvf+MJ9/puV1UlL0GUS291vWthBdpqa
5lQneY0B0SiydqZtIXiw6Bh9KvpHB1e9RNMDgGrSoEqwDKZc2/GXve59J3URLP//BhT+t+/xv3+X
1VTHYdQ2//ov6q/D33L11X79u7+gUSlup5fut55ef5sua//1X/7t//kf/cX/9Psfyh606MH4vzdu
nOI/v/W/r9sw1D/xvyMH3f8qHNug1MXUbd1wdcII/3fioGGQRmjb/F3bdgQI079FDhJGaBuur5vC
tUwHOyi/hD+kjf7Hf1aRg45l6TqlCL5h2r73/xI5CJ/MD/B/RA5SE8wmiHhNtx3SDavvr9e4CJv/
8Z+N/5IVuWHGPYm4VWO+Nm4MuTzkKHNU4HSCKmvl8JMi8mmC5cAzQyALD496jLCY0XOnHq1ePWQl
DxvPHP9ChJTP0bxFNViucz97HdUj2qmHVajHFnk38yRPss0TLXiyDbPsyQR2MRbPh4iKGzIJTJoj
nekT4YK+rXhDQgSJ3mUxqxenjbtHIk5hDOZGWp4yrsUXXYDCkuuNBZH3L7SfW/U6EqIOt0eeUAys
kbj5O1p5ZnJ5dE3VUG6D76mXu1evualeeAw1ujoA4KWfZnUicDJ06ogQnBXAcET/+S9lp/2OPgnA
Ov4xXRJLwyGTquMmdp4BJpWji3hsIMTnRHonI1HyKM6qUh1aMVsU++qE4ZgDTXCyBeqIa41vYQkE
p7Lfw4NtCdwfORFNTkZNHZEeZ6WtDs3ZABzmFM3Ucdq19cPWwQdqw/zq4ZwFJ+/ICRy2HMVCHcq+
jxM8dSNmKw7sipJILIBgp6OxLY3pHmI3rdQh33HaI3X4EU3ZwGJIvtZWMioW21xdEZm6LKrU1cmL
nTazoE9eEhmuF3uIpofmrp1/rhviLCjQnLDGNTRBvljcS5SVXDN1UdXqygpdzIqPECMYhJ8hmdE8
db9xz5nqwkPXuQlHrsCBu7AIPaxH3nQU6XQVLg8WVkf8M+oKNdRlGo7zyUAFs0xscRwHlTCrrt6i
Fpdu23Afk3UWLdVvlQC1p35ygOocbXJfGNVgQ6lWoUqDjbrg4Sl60m/94s3ycjZ+JoGEiQBJIyH9
zAiJGhbQqipxIjI4H6iX0LXH2Fr1RooXCZSJ08fR9njKKxceFPpogUaEzuV4Xc1lt3GYV0AvbKaX
vKKcKgJpHgWdxGrAGZh0CF2G62T0qdQQlPs90e1gKASOJXPJ9omhZE1s+m+kWrXUKOWroUpnMoAd
PbuldvExkhHkzQCWM4kZGitDTstI690cqT1IU6Ci24tS/EbDG22b8KsRk53PhNcz6SGV0JfB7H6V
enhGrXovmQk17PjLyMiBXpgX0Vv+jLga161HYlGMbzsL7wMPl4OmCRiGKTVR4+egBlEyGB+9Gk2x
Isgs32sjpSVB0K1NFMkbyTRrqbF2UANuwqTbqZFXCx1K4JiCbaZh8sTcjWQ+ns01GlIC3qp14yLe
HMKfHPEycBDZBXHGYFA0RzQoZ5fJ21EjeMMsXquh3FXjOXIaMqS1Ra4Gd2BMymKZ5X011Nf/jPfZ
hVdS0U32nXgs8q7YBHjsD3SMKOPlTferAwrQnawSvkK1RFAqe03UWoHNtAMvO8IE8RtIC4OAF9kr
c4vd9GgXxa3tMNR4Y3ojA+4apeLiscN0apkZ2GpMthv1i71ad3wvRRvTH6chZK5qPiL2IuL0iZ5j
UyJTgUIYU2N5Youy1TpVG/UtFPk5V4tWw8ZFmR6+D9s79Wm26tVSprOdTXARzC1Ua6jFjarQbc4m
B6jmbbGkfCKAxPbFttey9Um1/nVqEczYCIVaDQO1JHbWylNLY5feHXbIWi2TE1vlrNZLjz3TVQtn
pFZPKfwzPVF0MlA0gd4AuIw9dWZfLdTiWqsV1p1GSExyJYb8lAz5p1UZJBKEw2vXgZhopvehBfUT
o/EGGT0JXc3VUgtzrVZnX4uvge6dJnZqBVFXask2A0R6GpkKMfv3WFs7nJWnOuxRa7Zb7lH29OQl
DXQM34SfGs4qVwv9qFb7ih3fZNcPI5b+hu2/VTBABB5AXMfR83tgfOCPoQMssK6NAhA0kAQJoqCX
xKcTIEAbDp7feTjXXv0PwqPoDFehPD1Hm61gilwBFqT21eAXlQIyWNU3LsiGjEDuZgV2IHX7Cmx5
ThQM0itApFPQSKRAkpBEDEvBJrFXbR2Jnp/YjEsp3+rsRQNlcfqzVKCLz/I2gcJALHKNDUDmtkJo
FFQTl8FnC3ZTKRAnBs0h8nOndw6jKjhPAd6DgGNa1/0BcPc7+gcQAhnqXQy1SQJWNPTJxo5YvkMk
0oB1D18BSzUIkxmb3K/9tZ/Np1hBUC1YVKlAqVHBUxo41agAq1lBVxwThJkAZhmgWr6CtxxwrhS8
KwX3chUApoGE5SBihoLGyOl4KxVY9s8HqhCe2k4erolmVlPQmjv2OKubzeSVzw3P+dJRVQJWDyCH
v+oxg9DpmIUVYBcp6C7R5L7ItWuWVe5iSGMcNMB8CXifBe7ng/9hbHxizLgPwf9k7kyW40bSLvtE
KMPswKYXjHkgI0gGJ21gHCTMo8MxPf1/XPl3WVcv2qw3bV1WlVZSplIUA/Dhu/eeC6pPDwijgFHh
xMzQZnYIPeNCocbzMkT3U8k9ua/MZa33m3HnrkYZZHhaqBRjIklr93pkQlkzqfQ58W5SGzhgEFtM
MZlmyrm4G9Zcn0Fm+KFxZ7fm86IHoOhyRGQAI3V6OPpXfqBa5QgAlvyJzfTfzC8hE9WQyWrJhLX9
O2uV8Z/i7/BVj2EF81ilB7Ol++brQW1sMrJ1mN0GeojrzK+LHuqOTHersnvuPNZ4qzq6TH99PQZu
mQfrrlWD+bCsxtfGyJE+mBx39Rq6JXM6PVL29XBZP3OY4JjNsTdGHutBb74KPZDOmUzbekQdZuVh
8TA4VUyvzb9jbObZuUYwjUy4sXy62A44r9RMv1khLpMehycSXPPQoM52NXUCjHM3HguGlPyyYCLn
OnT4wJdMc+ix01d67N7oAXzEJD6Kg3QrtMCvh/QCb2aDTyj1KSFqu/rd1QN9vDUnywWB64vW46To
f2FxRV5DBwBD7d+19Re8O4D4CAWRlgxmLR7gSrnzAvOvSphoecFEZ0hj69Yb+VuJ/iB43zv0iDhF
mIAthNwwvZpasrBTRkYh5wBiauZqRtfgSfz2M2ofRpluHD960/sGxOLTgiKSuBPJs+LSaqkkHsy9
ocWTLrfeq7okbBjew1Bg1IjO0mnBRY0s4yEaTKLFGB9VBgWf4Z4WaiYUG4hknHaKZ1stnJrQdAq0
nSkiWY2vB5kYtJ+Wf/RHwvjxqMF6FufBONAavH5dQNm82WhIBVqSh6aEYy5Fv0JmGhIeAIN2oLHK
qMvxTnX/ZTfebzQmsC1aqrLtk9TSFRVLg5ayAi1q4QRF3kLn8nvnY1AqxrqmLn3j7VIz+4C/uuOa
FN35B1cLZiE9BOhnBIdp49WSGhbBdY/GVmmxjUDrMZuGU4EKl2g5roige/kZRDHprAQcyXWWGE9C
B6HC2ftHfoCvQNiRi/ls0MmUYMLREmCoxcAeVbDQ8iDXjpWjBcMB5bBDQZy0lJjoUVKanShc7XYp
aiM3nhUEZ1p9OVaZWpD02Eg8LVF6aJXmAiWqie4r2zoDFGdeYlKckd8pLXLmWu7Ms6PVcFqIs5jn
bSn8bY82GpMtN7RY2qKaGhVLf26F3xDZUyhO10YLrPp8JWm6OS4Wn6sWYUtpeZuYhI+WZ7NM7kuX
t29EuW20hNvnSMkLqu5U60Bs7eHuc1kooZVfGDadDaXLVKnp1eKwU5U/rX2sPHs/UO1h2fZvgZbs
U7+sjOuCwpz3ASBvma9STsiQTrhyEHIvLOYS6kWk4UuLpLGSfr9VWr4u6MflWAgWjcMBDS70gkzp
m9cd5lC88nYJRDrnfZitt6Xydlq8C9DK8+WbVp17yZ7ktPTf4PhA9SHaNNUXU4vtkTHsHH9vlZLw
sGjfR4yyZX+ttUifDOWXqWV7hX6fB+LVAee+hT6L7UeL/NzCXvRv1KH+GyVGwxxCZe3eEtwBPS6B
v2vw4M5Xe7ZfFPBfbwE2r9LyQGsQQyIbg7oHnDfS9oOui16zZLn6+BKWj3oqLwtbcoZnocC7IHl9
oX5yCNW2hqKun9qZ/LtA9p6N5WDG9wqv81rLGSVwt1Ace22UsAO2CVQZTPpVtR4TMi1xgbEi0RaL
sprPXsY7PLF8KU54OQFQLBmhNmekuDTCJVwDQvrTgaNvPVbNThs6lp6WIpWyt8/X2MVQ3DYvAQ6Q
QFtBsumPr60hFNMQp8ItIrRtZHDt50UbSVT11c/xD/3tFsMAxmo4TmacJ3TsmPtpYsKawtiPsTwF
OPgQm5ETYFqtTHowkW7t3YSlJcLaQrvzk4nVpcLyEmB96bHAQJLnzKNq9gDtj/G0U6bkK1stmGdM
zjUwL5ZflYfLwRCxcd9gtRG99twgNQzwYvuOKqisqLJVVZZ4HBIed+3ZETTmrQ1sPM7JxdJThOvu
E/Twl4fZJ8f0k2H+ybULCG10ZDMhvAACS2mnkIFlKPfsEWWE5D1mol6birS7qNE+o1E7jjLry8CA
hFGjWo3ak8SNzr5z03gf+zcz4QPCjfjL1T4mhO2doMRX+5tK7XQatecp0+4nVsud0H6oFGMU071a
Z8txnGjXlIN9atQ+qmZciNKZyXbSHqtZu61qbFfUMlWXAiMWHqz26GLNKrRHa9FuLVE1qz6YPrls
jBsbQ1dME3pvf3fYvAjYGu8K49eIAczWTjCJJazFVbQKe52FIySfqYxkQ0FNtdm6Kw+N/94eDnmU
Nu8JkGlW+OSnxRFXN958ShNIAKnHKFyN3qNyGUgm2bCvy4lA0dyE8JSKn3DoN4sjgSvNvjiCb+aw
7VKAd5zbiI4y+o8WI704kf5Sg/a+M/dOgkNXOsvOHUf/YFHj3PyUOuZtzM2LmTdYK7y1NbmfMU6G
o23RFEMvzj6JqyNxgeKaYpu8Mwr7Nc/60zJ2iA5T1/CxhNt4WOo7YYzJIXG2/OZI+0oI0GSqw8kK
gJT8hBHLX4GLuVHQlFdX5b0fFfHasPqvbokPk0/p4WRS9ZkQtA8nuW5zFe/qsgaMXP+xQhSc7ErW
6tWJjYlYoLiIIXri3CNyvIepF5mEVRbnOqXNI7Pd1ySIjUMbNxeZxdyXAUWJUoEhIkJ6Z/o87iOn
Hb4zF9vmTBS1HKXSCEKOIamgGE6R5VBeOwfVNqoTjo4jzF1gatBcZsXHVbinJEDzsOOnuer+KDas
xkzOrt8Bsmg3xBInbH7ck/CDkI11hrUbf0oXxITVvGj5rUPkCPGiBaXez+ryyR2JiJtJ/V5I8xnD
DUdArmO9IJteJ1g3eJfCsf2MGyvaTpH9ZObYtTvDy87dgt7dW4+46U30KwzoMbLBPliucwExoJp7
bw2GAJsAbolVYHBgpFzkGwJdsnYXFvVAej8jkQ+oDztOFzgen0sG7nVfX8mvrmIfUsoS8e3qpmpb
Zj3QfqCl0zLOuxa0RjCdlqLZSWNxN7SUfeOGYw0Oloh5THscPFvekhRIrmcvx4Y2MIYJSh1VyHZB
mZZO6WwXuQjcX9PJ0e429xMEjneADPMZAL/BQ98v6hVvV79vwQeWVggUrLUM4ItacermO8s1Xskq
rjMjZhwShTb8UPt1GdnxuzZDAo/AwQOMWZtZsDbr4MmnYohzuPe0LHCk4BveO/H4PnBRbmbvdzXi
7ElAZPQgJ8zA/rZn51qEzY02uxmfZPdaDPbRD5x0vxRvttXH+wpdqGNMoz9KUyvjbQY/zFPsi2F/
7PsFKG/UMOXF1sqO5uT4GmtVV9tKqWyvDC9ej8WwrQNwVgzVxKpMqIqbHUY0eT3tg0JW2qaQbha/
vgjIFhORhEbgaafy/Ngk/sLSk7BILnp+s5ivsQnnpXPOU5LXpF5ItcnJ/TIh6pH7CTj/WOPVSSLn
EFKx6FaKdH/1VijaDzyiN8x4hfVGAAy/csaNqABGR/ShtpzwBeMW0mltM4Xj997kWukB8SPSErBO
eEJJHNd26VPzYF8nr4mOiVPvJ3+he91lVETm/5j4htqFSfVYx/7viX5AqpU7UKYJDgGrOEjmcyif
/r7rfYrZQMSnnACwQmk71nJW3HMJQa86DMrlLikbCCSw6HnHYUtCFqaPi/CQmWevkIwz27riEH4P
LWVsIzuGXT7MW+VDj49iB5Hd3LVMWgE7Sd51qz6hTX41FZFzLzaLOyYx8PdZpUjZ/BJGjwgvP0Zw
AYS5kh5AWw5Rxc/ZewccLGXa8zoBsgTPQqkX/7MMbjmUAI97v6UiqzCTdTarqxkSdRv7S18HD9Rz
vrYQKjctiH5UKoBU47YceBBoylmjpo7AafgDcVc5+GHyoxJxs+YTADe2v1I0OzPCZNdhsjSRWUUa
ffC2vfjRsMVfBXd162SRWOd6itIHjQ7hUjyaWIyyl52Yl6dM+taOj2Hwnc1o6jXLvVqtVOuoZnpa
RxMF3uDda/PRpagQZ8N0ygrVrMPgAbsGN8iWkjBc+AsliJhpuQKu7kHbiDvcRYQka7GsKcvo79py
OmTqUTakYSPUCc8611Fmf+PAndPpMSnFaSwi7D18lrZRExdYwg+XXpkpwiWUtT0snPZAjv2VtweR
Oj7SLmOvRCd3Q9w9UtzCMinrt97Pz55kmY8GTvEJD7MsBPbd1qL2uziEDRGnrPRwEbfqOU/M4kRT
rrPPOu07cJq9Ew6sZqFxhbPpb+OegXWlawxKxkFqnr7M7Dx0zNoCycx9act3BREJnbN688fyNYOT
usu9L4MqtFXU2uGGSrxC1BYMx+5isgnhMkpfk6j8XSLIE7STD+kELshtivtoZv4Shh0Ohj7NiR3g
Ma9MOpokn33c4vbvpXkfmHaDmtAwrxHqPiDCzxXGX2GP5wzMcah3MWAUJhYJa+byUNnuF+QR0BPq
0pA2iyOLbGXgPfWOx+NuW+wa6FxYEdlN3Rw4ijXlp3Fh7zO75ggjsmTYn9UrXNukugNrl/6uZfs8
FBRR+LLSbBsJ4gERTPyIEGO5ucgtRvX3wS6PCqYVDcXrRKHeMkob5MFNre+foc5evGa8AmW4snRg
LSrMJ0LpqwGoMXMkT60sA0xOizFVeQ2xs2lvS47ijlHeh6H/Z6QQUzfvAFDCX52hTeSQ/6rsfZmg
DZBRKEAto6Uv9eJsmzo42liiqLjo3+25vTe0MabFur6n1XJZVaDsTTt9qzkTH8eOf9DMi2NcmHdw
y2vws1xojRgvQKZ+evW0ROq3o1iO4oXURzSVr1UVzQe/XTLoKKjoQfHI4OsXjRZc1DHXbkamjUp1
v7KWyw+8VEIIPX/PENM59oqLZc0LMzlW7FEcwM5RujJwMCjNkdwDKZ5RTT/Z6DKN93s0JQM0BJvb
GqWJA5U3XYRHvGahT9crMNWTydTzLyrK53nT94BwDHUARguB3uXKoicgDHHmA/UeGXW9OjdWotak
8mSIrN2n4O+Txbs6kv8CFm768d7yqss81ZSfJv59bTX7DB/+ZpzUwwQA8A5v8nc2clDJI0ayOS9X
i9Pzbi5J3nhz88bI9pAyLaTMN/6Ts/cwYTZGArcVg6UIrn/Wj/ahsPqPIGPkuHhBcvLL8dLj9eN2
+BwFDUQqtPiJbNPcddYBxYazPUiKgDHUfp5/Wiv9lXhFRUuu2Pt+bUPMPnORpkqF9Z+xf/2hmvmZ
bxsrfgzl3yNwaYXqMyy9ZhNmDDuUnb3B+KrUiDVgZBOvR4jmyh9eS5wLuwEU7i6N5MWM964Zmcwi
6j8JsB4aac741w0esWZTMCXcRkB8GVzzUAbshlIkFD5knf8ajKDaes99L/2cADY9UqFBW2grjYvZ
SHbUZPmppmjre06+CzGHrcHMiYPvt3SGlRrxpstjEzJ1WEsNMuiNO8MXQ5HYuQ2WUGyKnHSAaa5m
1b83SCU6mkxK5IhiDrWL7OgB0zfjzBqAhEIAvhuzQnPL8bw2/Vfpe5DDJmYDssbVioxjJRvfVOnW
HOwI+iJAYOmRfFPtC/651QCnnwdgl4yE8iyXe3bfz69mB6VMGPNu6eFxq/mZVPPvVFKxBMM3djno
olNQY0zlDNlVgJzlkIIk45XvoI5bHnZSThjVzHttBO7dPFtibTUBvU3x59x3PllgQZtaTU4po1Zp
3QaMJhvXPAyVuk0y/DY6IwPjkhJMv/NFkG06Ve9lVh9LPTetKdWmxcrh7pQWf0wf1k0jhvcuQ7tt
2kJjfG+ly82lYQibMY46czr1Br0PxzPUxZkIWs+y5PAu8XK/D37MxMZcm5b1BdSTdgMnDDZOY+0K
10BHEg7hcEdu5u5QEb/YGDPupxo8oZewkjXHeSF6EhmxueXYKIMDy3uxao2RaWBnUBminpwyKzY4
Cza1T44kIyZAsVayg9BDKLPrX0qnf2fyve9G/qUlR8uQGxaTpDQi+ncP7oM3v2n2cTw/QyT5pFaM
vp2GggNJ25t+bsCRn8h+5StXpxPsTPx08L2hT/3mDVmwbOqaz9LCGeM+TyUoRV9Ct8hjTIaC8PQY
e3fJU1W3ihsBpgQw/bu843POWFNi8GQDTNtF5Jd+5AA/OzcF+GhwflW++WzUxrej016cg1a5yxLW
GPi9F4tIDv+GKZTfMuc1nwDO8hn7K0lF38CkYbNJCv83xXwtZnAmfVYsT63giuNAXpqSS+f4HL3k
9FBWIVD+Rr5bRkWyzZvPHLw3c9HJB56zWfTvucgxJqkg4JlsGYc25utiVpSI8AgapDqH8c9SD8/h
Isct3LGjkZ9quJwQ4vZqoC/GmShhGCKuJmm0U0BV77juuW2w0j17ZsBBK51isCEdglKcIyLO94bD
qtaULqeUoN6m3fDEU3OqPFLeUcJPxxJ1NwFtij7HF4LhLgThosruOnQeVPio7Ff+mGPTN6pTCOGE
tCfsJ2egTG9RN+hZVRsi6c/Bcuxi/1wOgvPWAv+s5U2G+1StF8GE23TK7jeyYAhG3sgHdTTszrzk
pv/oWiMGW9toNvGMjXAe/XqrcuozWjul5pEcidmYExcMss2K/M4LAB70bz957uKkeqF6himsyXec
jjY2qTG/cdnMb3M0fC68sRRC5vktq6N601LtplF0+S31W3qyANPF+fAjhrp7/vsXuq4/ZNAvcCf5
qd6Q3Z6kHb51FxUtMN0XFlg654EP3VtO5z9amgmr+P0bgmz7tu0YE3jOcCUbHpwKSg3XNvGHY42B
dyV7ihdyWj4YCLfJOQqxv4QYMu96z9Bth611VtVwLoG+nbO5/wBC1x8pb/dXGXL1Hsc9vA0bqj7f
DGuFQ6B9jiUGQjOpAOZWmzgsxl0Xeq3myrbrOKSsvkooqse2hN0CPe8+7aJ9Z0p+pH+q1//P8r1D
Hdv+Gf7rf/9801C1bBKPXkRS73NlJE9mWidPThTsly4vH/7+iDPPvCK9KlFVM7V1PfMHgcq6N0fN
7ybpBNShPARVFO7iUod8/VG+sgAFGxrlyCxWsMwK6y1rR+QJL5wuyoo/MdDAZmhN9Tr4tMvxPOu3
3Lbak9knx8EW5a0QJoq7v/yy4kYyOSrlyV4cMO5u7OycIHkO+zz6hU/PXfUqSrdOb88rCkCQylHb
t2JpI/TBh2LmewpqxT8oCmtPRcLNqWD8j3xlNneyDDocP3FxcOLU3HmR81nGBjL1HDQ8iMAMLDdh
8zeXEzZSCpNcs9vKXldHWPJQtyiqQ+jZQJxsAobNYB+adOy3gu7GBGzWn7n0T1LWzFwZUF04SwkC
ONHIgLU5VyqYsCka5mX2m0OZOcxZGof+84Xvp11Y5Vr4EGxNTm/PQUFO0et+ydI4Q17+mcLMvc4y
7K4iiG6UZsOibJy3JBhfZpPDWiGLdNuYfruRl6GbI0bWEAo85y2zA+NWRMOjoqnqQmA6wsp0V5Is
uK+IVh1xVa1wcgkuACTbO30tjWaDT2UgPa16ftkpKIgE0yeTwFDc9GHK3L6ny4NJidjZ/kTG30Gx
iRsxn/1ALjAOHKYPABX3wiPWXKscT84CSySi2WXt+YbY830vtrXGZwUGLncIVism5dz1RA7uKgJm
6edoaq3WfVne3WfEfb4wonYxUJt1FqT23iIcwYk6++Fq1mME44wdN88U3K/I64Q7hsOkjNDw59ZE
HqOTAMyBif1m9ACm+GChuYicq568jugTtBCDca5t2A9x1IVX6ZTlBgABPn0zDq8GNUgExhKMSFNO
t4wAjTUIOdwG7oJ76usRIfydZw+rekp7ol5UtI92b2Cvx4NF39Padz4nfOh/VAovqzKIRxCh4bQV
Jw/0JgYrOhjKrQpsHDOAiU9JEh5c5xPyls9tbUkefcXymnouTqAofpnmLjriuZuunrLUoexcikr8
8ZkPCed37Mf3WDZIRPcPM06bW2hkxrPvHxP+jE0t4k84VmBmULriJrYvVVRZPJgBTcFzn+9yYlLH
oafvw2GbGhLeHTdInbVk/nxRdZ7sMtPg0uL3j0Hhpmfo/e/YFkipKRPfr4jtrWt37EvF7B5B1zDI
tNq3f74Ql8laMtTNDumczp/YPDN8ifHK+eGapsNqq5L0VycRD6kkIYRRZDT7UEZhPfSqZeIyf6Fj
0A/LcQG/DSq8/h4klTNuQrxc8FoogqxU85gxxEqxeV4mERxi7GF3kRTdYbCp94xFWGBl52bskc8d
KuOpcWsuxkpTUfJlG21yDQiRHPuOc/BB2sK4+dGq9HAjuKFZMby1GaSUw1cDBAsKrtbc8o88456e
R0t0Cpb2xrF6uuYyI+Wsv8Tegj/y/9bw+7/6ff/H7nf98Fn+ln9tv9//0wb8j/H33z/8/8UVTDf3
/8kV3Cfqs/rffcH8mn98wbb/r8DxPIHvNnA9YTr8nX98wbb5r9ANIEf5lidsG6LAv5vIPf9fruvT
X85AxSQH9m9TsOf8KwiFG5gmTmPmcvb/lSnY4T//YQoWJihfbMsmwW83CIjriP80BQeW1dt9Ion6
Aflc5WiZ8tMvkaqjxH22hXnmfbqLW6aTdf45R7R15dwR7clWMJsgmEuv446yH4r45roE6h3ORQR3
SYRsJ5zHG+H/DkTNXDrbdk2zSZvpWpM7G3vUXwp8oJ9s4KZsJ2h9SxVgJBIPTC7KZHwoU2s7qPYe
G8SKfe1xcOgTJ4huje6maN0nb7mq6oTy8rTY3blyqlsyBvt6lPla0rkwNDj2xXCEuMsdT6fJnI+5
GtlBrAYziPMOiOhFM2dwrtVp9Elm6qFjMpcV0XGGcJJxKND01Vjg93IgnJHDbmH35DA/+/BHXGzu
mHGG+YE/vhlds+SJYfJT36gj2H/OJCVFgWBZiRSGnG17mKaBrm7aEu5hqRJkSuWZYNC6pSYj7rID
TZvMUNINddd6cdxHctpw1tmYBFnjorwymdtV8REp45Fd5DIs0RGPxTZLxy8HVEgisQ2HpLBfgYfg
DMBjuYpKlplIbSGfnIMBX/XcPM6hC7m/Ka9dNm+pNcFSUvQPCZUIFO6pkpshE7U1yUFyNPKpsbna
W96HnfRk8pgeDXJdFumhGWgfakAp5wV9mS6Rrci9ieIj56lpFK4o+l6KKFwtvacvA9yrAn/emmBk
LcZ1bmRvvbB4ZLBNJUMnSa+1914xBtuardMZxU/toUyU6YvDn2JhvhJ7WGiMZ5W9YVFk288O7RA8
SziPaasp7+rW+wF1XORslPyqMdPcJYJcZlKvGYyaG62JRwFlfVyph6S9dgknsi7bzNris7yhxj14
kmgmxT8Wlsau2dhB9zjELmx7MnINgwXwNPNIlUIYnTKHiGa5a8GG5OqzkfkvPA/OnT2UmEy5ADvY
HFKTaOiA0Us7RmqPOs8nb8SBTQmDxFXJ2PNBWCaxGwJdrhchtm8XYvWl7JGvBf0tYdbf9733nHGu
ZQBwG+gPr7iP+dm0rktSaXm7c6d07bWMK9pzQnlfoGKmb561xXmx6Re4RE188usvNRGLlVB5FiqJ
DSO7JM5LKIMXt5iPrYBxVw34iGz1Ii3jOqanNt53JcamuvQPYVptpKof0rw4qTbYQuj+TEAT1UJe
OdZv5fwNJ/cHljVkgYXGYyOinCViXqT13ZAytkwY27HtDgnQIED4CdhOj3YrB5PP1PXJSmlNR23o
bXzB/ghwhRuh5nrSDQAMqFi7YLasXlykNz1GebXJYRTaHUBu2XnvddnugxHsuIj3RJNMMgO/7OZV
O/M0YqAs+9cWV/+qCadd1kw7w3z1F4KR4SUH2mws15Tyy6Scz63j3Ne2uVZU2xmOz5QJDQsgh2UD
GiodIrQxYtTywWF+Re71d+Kzw44DyOspAdKYDvde5BMyarV6crRcsgFDRbFbh9y0ntUPrJPHtgOw
Sks3gWeAkXG3qV2z3mB3uoVO94nTCbtp6z+4dfPdZodG+CeMfDB+LWBMHG/noqGOXXkfi5K7tJen
wjGTzeCgiHPv39NTfINiX2bgVvGHM00O4uc+qo5t++NEOe48eW+6PUPJo9dZbzLPH8NWPokxCdeV
GJ5cutu8vN66jG0WyDVZbW6XvHnOs+YFsgq6MVefrOAuAmqqS55yJCcxlnuMyndmH+47qhfL4dPl
hJ0Ja50AqRJ2+ujABnYG+kRNQuVRcnbIK/g4/gLKSSanW00ptVbpa+90ELF9cLtW5/xgfSK2t7Qc
kdIZy6cmrxo4wOPps7LAs4X1UbVfVYyrgFgjddWSF2G+VeOtz9NdNFCFBcANmYwqFftEH8TRJP3s
syphXHgcW87yZQsQNTNP+YKb26o67w7u7cr25mPRvZsULFTELFnZvNlaJXidZgfic0LDADMjhTrc
YQannO2IVXHnew2USvPDzmaJLuIB9zDO0Hk3QnaUIdrP3bCoXZbyeiwhken5T+45D7JmY2BsE+DL
snciyua1y6MsEp/TZsJob9piX5KrWap7mxKYKqnxHAIvn+39yMoW2vMmZtzrNivMs7ukjlfWiGlF
uE+OvjqU6UOMZSVfgq0TNaDCp+7DCeo/RlP8jkX5jhXxd+RgR8y54fd5+2zOcoFNU/yykFG6gu+j
8xTRjwCRIN+4HVblOi8QPfvPOm6/Qjug+D0e9i4k0ruU73ETpIdlhFJRVh/OROi5rvR9G5i+sRtL
vuAweRmFtZvsmG+088Qk5B7o7B/V9sTnykcZ3ej5Ke+SpMQCFzXTxmymP6aR3aczZ4M2+VYSs1HR
6YHUVzl+NLqn3RswEnIHkNNqjEBJTExgZZvdcqY4tVW9jtnaxsMy+MGaZehYZ5dFzCs/5cxvSuMT
3S/s5T4plsPCzHykTzy2BM0u8rvyfHC5XovKbZwHSB1uPELyBBaVJvGabM7Ro65kFXd7MWFadYfk
E8T1pmlnfF4M1mW/TX37U/TW2XaHt8XOHyjU5BMxQDkVFoO27DR77tmFESatdN0jr7OYeltGKPpK
++X4utip9U5GVNJiCFABklu8lr3A0h37e9+djjGYIKiQ/1D+mVczNUmTfVDVuPjqWzgUl8509ihb
l0h04zovBWS7ZT10dYjjpj+5UfAW9MrdBI9rXyyUPQbHanjMs8NkCypr7fui7dA2Op5fjHIN0voK
0wlWU7O46YVcjJhMuZNGqNxN5pHnTX4HMY7/hLQG6pA7PuEyfk0ne20S3bTagsgsj3Hm0hy51DaS
M3GKEmqbXX7QHP8Crfvm5OpXEubuKq0YLOhlMjHSFx99AHwKwbU151nOEQOzPV3kRLMRwWcXGwDK
3gSF0gwPYfmbbPQuDdKV2+Mvtzew4qr5U+TcVBfGLDOkB7x/u9JcLpADLm7TnWlC2kOu5E9TZa+T
F2+TwLtSS3Iw4k2BuXHOX7wJKmZinxhebNUAa602diEPU9liUOWbseS3FrVeldmL63iwqOyTYfeP
DRuJNKJtVIT32DaP6XGOnxkFUc27d/3wqXXts1HItSLFdkTHATZ0JTr54RYwk8IoRmJRa9GVFxqt
PyTmXzdIfjCay0OoaywUdaFugJw9bkOyQCw0kE5oN1i1zISY9SK9GluvJFITyR2165vaa37xaoiO
uIrjfRGYIcYbEEDR+R53uSEzwqX0W1tXK/79sthFC3ODD/8YpFQRNy1OXn96GnT7EH1ProPuF0Fb
3jiyWVcWZ9fFmdWG7sa7VsGERTOpSG3fiabdm2a7WsTCIieI9fgPNG6rA+Zb7KyI/NpTVZmxXCeA
YffSid7cCLg26DfGC95KBvGtKNnhA3E2o/pJ0XK9impnFxXJPU4IJoPDRtFrhRQ+0WBORshvNr6L
0mRjvVa61BUaXVRFX3kMaNCa0XmlccTQspymGfROMPzQshEkCuKOaJ9VQcuRdExUmBRzq0VZk2cf
JstaOU0arplssqAJhV92JpTO5rsi/XC19oQQcFfDFCtp3wxy9bsV6MWYRybm6Q2nk7VLniU8QXJ7
pG2PRBBbkvOnZbuJCo59Y7iRi49U1FIixprDxMH+9nRSxyLbt4LqvsGAvrMSyfxCvodJfurfhaoo
FycBV3pPKWdeu0tuzBbOHnmrhO7ERXwPMO9F9GKo+ljgXSQ0Qje7jZTPhgZrxE15ieLo6JrB9M60
ebuQVmoA+Za2r9uJgU9E1KT2JFqc4T1yrJpYQmacHP4RTnSbdKCt0xt6KjE5lFoem0C7p43Igd/e
H40GIh0O6U83czmUz8cqlbtYcLGgmENMxPCjYGsnBsNQJm0TnS/hu9Ub2yH8nkBg5pqb4LMfBT3N
PpyYaPq4S55Tl2LIvNsYgs0syY21LOOXxMQIhgd6jp7MOSKcppbiEWAZDWsqPZfR8E5FDvh8xrAB
E5XHOKnndR3lj81A0CSzspsbLqDF6hFPUZDdBASDJHb9bWrzLDNr6dWx7SiyMSPNKrG+MDFjFrcE
jlfvkM2v9lIf6K/RSTj/qSXqiR1+5XPJtZ32j0v5ZxHsAYVghxNHuU8FkGO/fyli+9DT6+Hmz31A
LwhHvBt2n003SVT4YtU7+SWgt2qgCKIA+4h1AkGM23EPuRhXDyPXc+7Hj5BMDtKy7/3JP5jYz3gH
BXBVg/JQfktOw4uwHtzuVaboypCceQHIcWBUyI5Om58iHjiGkGsHVzt04na4pzIVpwvH74i5Ldgm
03vrCj40jrOqLFnEE+wO4lOfOgaEGyBvW49iw3G4tdCi/S9m7kcBfjFR8fM8gHMyqdyl3LKhuzvE
TSYGj874zQzUuUkSvOrE3i3AUvn8EDv9E7mzZ1rqCLen3FJzMGcnwUO1/Bd1Z7IcOZJl2V9p6T1S
FJNCseha0Aw2G2nGmdxAOLhjnmd8fR14VHeFR2ZFrlsykuLuDIabGQDVp+/dey6lhd0+c4i+Scva
S6JvaC1b3ylPhEtdwzE8SRvlbZDq/doP7COFQbquKgowPWI57iEpVmdsglu+m3xHztju4oTUpuRz
SB5MKK5opbQr8xEcZfO+tEVCrU/jNIfCN2BjspF2u8Mxq+QdSo73rHTvhjE7OG3+yKT+WM/ISOyi
etMbh3zAfEUq2JHZKH15EzsbqgG2QWbTXEK8qVHNRZx7JN5i3ff+VtnmxUgIxkZjeydUewfmzV87
8zcc75OsnEf6RGAzRPQeNfG+iYYzQ3KvMcb7Dv8mGPb2M1CEmNgZ5gySh9gMUnXgvaxFID3Z5RvZ
kqnAlydNp7Jtra/YmNddWO4JFX6s5bxGGS6o+DMvm6qXvhRvMorXFUwZ9C4cU4lI0sxd1EQcYBno
ufNWJ28AUNCD1Md9e5kyd/aE397FnXnUEeYlwIDbvn1liO7ZC0dpKPlL0fIiL3hrzHwHVYJmvIjW
WVndVxmh1GF9TkMWoWhsr8UiUx2LFkRjdLQH0MEt+en+dGmZz93QriWjj4QxjWLwxg6S1yE0HoOp
pOTREFtbMQeqUDvbOSZKFUZwHzUMjw0Txt7alox9gxCfDZXXKmwP8whOGN1kcKwxR2OZFJdeSSBp
pQxOXbqesUHelF1yB9ccuO62iXNUp0i28zg9CDfVKdEIhIw/0ew+TNQaRpJ4Tepi7ubgH6XZGVim
duPAMrFVdhFbM/CppWeTLNJu10ehRmHzI9GTjYVkdZOQozY45lNQfMs0vTVdglEaaL6hz4+X70zS
1mVkP5txs5UDO1bI4KaoFrj7dyAE8DO1LcSpbj9wbOFJ1e4JTCBgQj6jvOc+phsWMnnvLKuFWaV/
xqjWoqYJVgFsa9FLnHX07kb7qxnByI2czxZE56PbMPcyjX1nskLgUj4nQvuA5lJSjLT1Lq+vBg52
2/TC1jo3aCj08LmsJwjvLEbWa9uULalTQIUj/4Q3K8pCxM4niMkbyn9P4rZX6Wvpv5fiBUaGDcAl
fxiJx6uHYl24I5J9og9DS1B6Ch1HOsUTGveDIgpvXQSooSLIB2jNn+oec5fdN/eI4fG/knbX2ige
UwP5XXXtR6a0sSEPekQUV8JxQugQFf3k1Wzcu9p/0ahwOIxrTwmO0U1UNqfU93+Oe5RDuGh8VjgU
WZBciMc0wi8luh/YDah9QI16EjexT7TtusSOjmiJzg8Kt4nkHlLX5p9JHdDoM09deWFd3rXTBQvE
WqvA7CkSoBqO03RXZ7iayQC3yqkuIBhYi6cP+reeztsbuSOpZp2neAo+U8SIIL/MLALUGqzyZGM6
2h325HXXh+fEVo9WnN5mIHlQL33HEYdfRVVzSidAjLHSbzrRH0cbkiRJ0rQnK1zsHGzqAqpBxVmp
NRFN2aCx6xcuMeHH3S7tsTeS/UWC+5GaTqEGrWITxYeBIF2tDKRubY4oUU6geM8BgzS2owt5rQpz
UGXCOgupLaOvhPU/Duu7KG9Z1gY8znCISXmLkZLpD3Rr8MezbliB8PqhvM3ccVOV9yOmvxbntDuz
FSbEuqc0NYqINPa+zE9Z3NPDucu08YAQ/oeRjwd3pPaVCdM41Cdnn56yAYfFbGj2lgHrepX1uFDm
TTGaPyqkiNPAvOhVJT4kOBRjmrEH/3+ThJk3ONWKk8dDi0+taRGZQnmxGq8J2h0RPTP3g4cCDazd
HZkwFycesDFwuszifdGYO0GtWGmguADil6e+e+oHMhmjzAN7Sbni9YU3IcRJ6r3rbHwgivOOGmxF
DBolf+nlyS4C5DHO/rodh7XbLEZYXH1YNbFXr3TaaBo0ugZU9RyjBp1J0SR2Ijcab7C0zRh0kIhX
eoB31Z7WzVKJ0Lgyywdcqdve8qoBK4/Y4mf0YPFUdCTY0bZmJDlk5atprEhB1Tw8fWmx5YZk0Kod
gyVMe0RHhVF3QStN4jKKa8dfm/mvCQn3I81cyva1hkWc/yRE709ktZjZag526q7EzKAuacooNWoo
MT5brFepJExjjrJzhdxnbIynEHZRk1dnqvO5RA/VT1vRg7h3J37tewKFS54kZBkZ3Hs8Ru7o6Z1/
p5s/G3iCWvTYxGoXkOPLEWOdE+AShE8onx7c7KbUClaL+n4wSWZx5IaOPLIKd5cmr1W3H+ExGEW7
IVuCYWRcfFrzrdY+VV1yptW1i/CdNClha5iFJeR1bIEte9RAwKBQK9tiZU52Rk8QqkjfclUcjPE9
wxKz1YPkSP3jeDmum762zkVOT2fOHxlK3zuOeQFOd0uu7skHnoTOavRMPXFXUpjGIYidW90w5aqo
mjdd4nOuBIZszLeIypIvy2HLD8oCLMLMzZ5j21lg7rS6aooxc8IJlDSgRNCiH5qJBgXWUORpZM+G
PtE83UcfLiiCySXURqaHrB65R5fDnp99DZJQUkNSfAPUX/Rmux7t1xpGpzxxTG8t9KYWbkDMSFto
51xD1jHSmmK8H7k9o8Hyl/Rnyxu/MiTQLtFM8M2KeN5mTKhLlo+AZKkcge7Yv2ntmbSWTQlq3p6o
9BiVmM7ObF8KlCBzeXAzELt0ejLAMnQK1Ir9M0NyhpxEtvfqPbJfKSP2ISehvhk3RQTLw8EvsHQC
hBZsZxwXBp2lOL2KINu6yF+k+6LXzI5LneF1i5yATpLubMQw7SMsA4J1JQ+APhnpSeUeTBDdhtOc
oP3LY+Bzs7F0Ep1wusnMqPJqrTpHUdOe4l4LD7ZmPmN3vO+HgUNGrT/OCNUQJWuH2U6CIyU7AdUB
8ys9SakjucV1vaGZV8+kAbvgsLizbfQLpTqadQqyU+q0EjRx42cMAeoeVSj1FdSsihhdv9I7/F0D
lBCJcEAGZU+Slj7vVHwBXrGy5xFoVtetVVQXpya2af2Rs+z4OPrcOiFg4qkjtRBVXzRds8R4HIz8
sx8plKdmdHaqC4nZm7j0GPguU7SUzgkLVhZkkPcCZmTjkF5JhRmNwjppPNZT4zuPi+704psPyicP
IHPsH6UZnWM3rd+cIX0OLfsLzF/YN/ot+hNSPlEW3HRT8Wh2c3ypS662bvCRoFb6wDjS7DTVnty4
y2793iesMmZ9S42Wzm1LZaH5V7cAxaobpKlGoXgnpQBN8tCje6OVfwjxq8mqhpOCZiNq58lD0TGs
zIKCeL6f6ljsOp3juBn1n7YgxC+lXwIqhvGeDOpTF/zAzFhubdN981uMpmk4b5zQeOmaGYIfvsK6
J6mxJTXSz8gayolTisyaQ64idKBqYfhVzfCIBMhfgbFunHxD2Ae8eWPndCBD8lgcKkw2ddapfdaP
L5MeHWAmIruLXP3UkO13Tqp+AW9qjTf3XzCioNU1BObM7bevyMERsQGtLN8GLfpp8h2rTRI+RVLY
cFXokY6Cil6X7NXGYN51NZbDYUJR3NYP+BzrsynpWNtC98Y5wYDtB6hS3G9hYsUrygyhSlJHayH7
+8zKyTBsibyRc/keOlO4NSo22xENy6yRATtNy44tySy0HJfSyAlwCUYVt2H8qLXUXmZlenlB6Jy0
9GMtijOfD4gdK1gUPiNlbVvonhFp8XrQZ6xpbeQfYi53iz16jrStQvhEc5Ag2zFYHHp+862DQVjj
kne9uMZjJRcv3oCMN7PXCMt++D0vUAeKdDLtc8ZxtinRkjSdX2+dnE+JuSer2JXEpGqtfI7Hw5zg
AcsRT5OrS7iKlrAr8nMljctNjglP1ZOgLc+www9+9HHWnotONzaqf5vmcESJfYqiAi1YkR0zOfY3
JYqPAKyO12JsvskGAg5lGtwb4dTvS2KUReNw76W4TTJOMZO7UJCgw6v8O1qKpVojvYH72JspmzVR
Z7uyjVFotsrDAFtBlaZUYenlJPgRoNRfIRmi3Fng9yJxT6OcAELwQa4ikuCpD760mQNyNrsorlZi
Aj6l7AKnbNhRmZsWzIRE0UWhuIXytqcv/ulW2Xst/VPgtscMmdZdXJFu2i090348FTCIwItAYCpk
CzCMppXJkJg6npCeKUP/66ZkXeJJwWw47hOBSByZDbbc4aorU0eitrHf7ajjye/VTK93njcEd0V5
RydKCt4hYrUZXcJJBtoWCAAnK5RLXp01DxhlkA4PbAiTSBW8v3Zj5mBxSibWYxzB/IQWQ4cRcCc3
fD+Gt1HvmpcJm7xHWxLrAL+EOey4uyiAR0KscrX2Ub4eqxL8wACp2misTV2jHRhiZyQ+hbNIMWgc
ym0aWQEorobmGDYvds8O3y8Ir+KWMl6uDMIO2cUeHN6HafTaTwQjTIVfRigFz73rsGBVDd4xfaGi
6slqWQRc3OR74X8R3pXt5g7qlJuP+4i8TNlVt/0IoTDSy307gmHQ4jJgFgeiRrhEjfWQRDM6hOjv
It2r6tTrIjNbu2YJCkx7QXFf8tHeIaQG+NE+wej/TlRN8k8tPqp4YAADy3FjWj8Sl0ZNN5leaXVv
Mu08+m3iZD1OmHUOqiQJlFM2AjJrH1qN2gYzhksgUMFN10iCE5Ph1mbxJquotDdmqjnXYJqda+v3
Pyc3q4EyQGzDVM2BQy+PQ5wb5zLfJaaD9KCBjOrEjbVthnbkRDBNEIgX6ZdI7mPLh17jZli7XoVu
zOdu0XKNWdl59E5RI05dvR3M4kQC2yMSy3KdlPYOmiQy9LYJ4DwN40YOPfZvzmc7u/c3dddB01m+
SJmMp97sf5ayefJHEzu10IgGcw19M432mvTa6h4zz63KJ0wZehbvckEiLvkqGJJaVHK1vhqJZAKN
4OB0L+jjpSJpjohhXRr1VrpJXNyESYBRTUfz4EbAvBTTR68RmKPKvrK3mqzXHOxK0hkViIIOsWKE
Fq4MHT4QyoxOsaa5ZI+zM2Ctcg3nljhLyP02MCEL94jRjz/U6AC0K0/xWDDIqvPY02obnV0FtVyN
IfoVNTKXihS40Oyug7a0T2In9ohcRPyD+4HBkP6jMKIJccR7j4zkWGjZxxjtET7LNS0w5pkkxQX9
oRQ5UBgRlOTn0XpUg9sDFYApZhTLCW6btxMM11ZQZkfU05PaBKNTQ6pzAL8I2WzSUvvA85bfxvqH
LHCJJgTccLMc3cpQnrSmW5m2TJAIa0NvSeZllKFJkRyLrLZbep1+svVHkk706G6ygzuZGrSwHHQa
mIywJISduIGW5SzKbssjMomE045Nxw0fEyIN137OpDpUFudvdCXA2VLMjrNWIz9p9K0Zmvcu862z
nvv7SoswPLjsVWaxLIIg5ifsC7UK+ZGB+Vhmp7hcgRBx+GZxiaw2OCYxkhhEsDRxxxdRuiwTMWZt
aXt9aXKigXbj0CgT8cw6j1y6VIZH3mG8itqg3YOBHG4mTBBnq3Q3Qxtku8l46McxvCQJ1QnrY31o
8+Ok9RwtCJislg7HqBhq96p7SE15SlTFnV62z/r4HtaRfRXDi0sc2F41mL5l3d1mqb3X3RC9bISf
RCZdzeMdgnHT7CNVJv6p4mT3brvlfbPSdhat/84FUa4R7JzaXIBWr7Nj6JL06GK2W9n9iCZKk9wK
beqFVQYNrBkY6CKgJX7Ul+u0OYUIvG6QpVhbR3EsZwj7NCnrHM88RSRcNhjhDFzONECyIZ0PetC+
1RC5VkFP7ZKh66BPXu6tHhhamWLATqWznkbpoZxxr8SmQtkya8eLiqEFJRBZ7xW6r9pQ6mmoulsW
+oTdDQtXMegns0ZfAheGHn08PDvd9Iba9MPUnZciiqy7vJ7uOjoOiYqjJ9jCr3YWYn3vGEObJZ91
LOlHjcAXGJo7HN3LxMUsMr+Uo33Ja/objoL2a4ds7w0JslAf71Nhs8i2oCMGEzxnydRIrkMk9DqZ
sGvQQkjfYQKExY1hy3QVdAmih4AvKS3dNnZKxsuEC+LyXVUcmtaFFdWHPsbNQ8t+b/s6P+N/jbkk
9ahB/te9pKH+k5A3feocUkXTcj3J7H6ekohuCk0leFKcF9jymainEJb2RucIDApkYi6AQboFQeK8
0uRGKNRnqAjNojgPOsWMragTagTZQTGTPZ1uOs4ztNv0+y5OkAFEvOoSldgqoalyDEmrXU9MpdEg
5fJIsR8eE/EA26O8lVYzncPqCDeCfI3AaD2wMMY1nPjCssCZL/lw84bkAJzwT9KMb13dZxVeUhJy
rCR3GI9IO0Gf/pFIesp5qGGy6Qtr41YJvoZwdLZF7gckrpgZSIXSRx5DAJTfoZZOAwZHbuqEp4AS
+I9f/fefcUAajyMCFD6wk8NImwvZ7Myp0gmaajmOJU41HUedvULYNhbukBs/wD3dm8PkSWy1ex0l
jtagrxK9OMvGIvIvqvUdE3uieclEt0hLdO3pI69n3yuIZd6jkCExJTu36OvvBYPoJs9fNcjbFMLj
RCFtj/tGEskSFOjPbL1cI1YwKWWf3NHkUlBfZ83J6rthb4Tm2p4N6KHJknTeN+maqJqnOZ5gNSfO
+3LG31oREkgZ+CSYNAEvDOse1pYzTgdq7a6fzpUP1ACM26GsRv3QOvnZCtvxIPTq5IYwv8zRvYVP
XK1sg4OD5UblQSeGwDXi7lrK/kQoEXNPwVQb9A0BlgYuBd+fx5NpiLuAUZOm9HOfmNq5b4Gv2ZQW
TMS2dW7V17qv9n3GdJz4dZK0dCW3wd1s0NNQM4I4y1LBpsz6/VwTLmoUiDVovd6UKFcwMEUdszkr
xhKGGj8jBnE1T11/iC0QRKlurBVZOXBN/R4RNl11LcInqxmktHIcgNeUYOozbcfaRTOWLJUCwqai
DqdaEqgBjHU4EYJuHccsxi7QOqeyhZ6Do5zYXiy0FbV4Iz6M7ttwU0LolRjow1SU2qF/JQnb3lDa
A6AZwmCbA/1iLF4+a0IECCWR5BbK17dEsBOo1VfVFZTMinKTzA9n2Ndh/TyaDj/SlwycGiC2ud29
q4ZqAENALpqdqBrnOUtFfu4ET7Hb0ZzOg+g+H69VHhDtGQcYoDQXdWeBmnOy70Eesyh0H9lkcSfT
9sroqNHMTpNNMBELkMXz2Ta0jcxQTnapvNr6DDsbKv1G68lQhkf5Og/RDxmHazANLGEuw9PY5FxZ
k03hsNZi6XnRcRVbpvapNfJ5oOdX1X5ynhLty9XMy+yW8F7soKQwtx8s6h28a57ddiPTLaZpdGVW
bjXojDO1n1XbHphiqRs/aWq8o5s08bnJW4OhUYW41ZgITJcwBTSW3JW2Jk6SVGgfMa1jZZuwJfat
DHYujosNafZ4poPgI7CqjeXCdrXqzFxH2PLW1CuPblqehAtqIEaOfNMVLJiNRiVcYmQNEKJE89Cv
ptcyg3KE5ArIzZ6qOw5grFhjbnkWzfsmRxFkRWS3FHnzYfcGYS7YybMcAWKOKvMm9okWKOplvMNp
hfTuFF5peqktZ/b4GI9aZY2bXhN7M9cH1BnONQ7He1TagJkQdcNC86f6bkSTuxAXGzmvnIboJMNh
zMXeW4EMjw3uoFQQMZx5TdxdJiukpzsXQLaMjHSu7KsxR7ahcXjBQsbzNhffYTw4TC45eoT5HfQU
cScfxlGtY4mqIDaRZ8tc+dvabJAb3XC8mjahVSMW0018MvBiKeTGrQFwKZQ6GLyqPCQAiza+xTm6
N/oFHNipTSjls/Kjbm11xC6E2LKIybBW1sCqSGfpVBsVQtO5JqZ8UHi5pkMCbmKrEX2ax/qdk7o0
rjIh9gNjv57jD+A/6xQE48UKfmHu44MjE/yv9RuXqUSCiNQJbAnoB1vx+Ay7Ks0fchO4MdSzxkMG
jramHrEE14NG4xJFxbhM2fIed1a0dMloVilItauwCol/dnPIo+GuzonucgksJ2PJ2BoDtpLSgJRA
6CgzX6042B0CXYJgJ9xHISqwMd6kXTiBZ1UR2OtLHtkDHVH9ueEONDqbYDk888hh8omeJoCVJP1R
JwQA+ySkbJdYJfrv46GOP0lVQ60SJu89r5/hROyhTgDgCIYpQGNZaI/KXSunob/dp3ulUn2rDBIr
gir5dKeaKHgfak+nynPBg4lGHd5jbozrkGwxJv/pgn+oMl6QD34wH3g/OcP+G0KFwJRwv6zDFEtX
OQT3rnU7IU29d8xOx+yVnnhzA9EEdeg5ZV+cce48JwMdW4rhla7iZEPbhRth8qtbpFEI6kBcxMK5
DDNjncaAcl20GfPdSqdWLsd9rglOiU5lrxO8dcacyAceipuRCOCbsHe4BXO0eZoLC5ohc6IBMmXV
duaa7MLOROzJm7lrNATY00uCFW6r5bZ9jOBEbrqW9m87WD2S72pvWsZ0gdFo1WlC/nK6Tdisvm1a
TY3CgQnyc8dAsc2du6g2Wdqrp7a4r+PZy+VbqVFOM17DEAeD8E3WD3pMecRaCm2HYAkPszD9aFxU
00ftf+i86tnYQCFdK87/mvvTTxFWjZ7j9uR2zpS3hyST65YkqYHrYTo//fpemeVqKH6M2JqTDKaN
/6Ngqhcu0Be32I9uhVK8OTRBvMHUC/jPwbaQHDII8AohHQTb/bUr2P9TZ9PwxnufCUqBUnSDvECi
zE6nx7aAySTPmWN6Lgr/wTDuLHQf0ZthVeTCFCdURp4fGO8L6LtaVN4JhySrfGoCNB2xdqtscZGj
8Rws8TEteLgst790bGyoVD+1JU1K9a8SFcFMNz7uw+887g7Kv2AiI2uZSdQo9jNi3iwpHqRLf9Wu
f/T1Lqufk/RLFKeISYhrPdf9sQfhWLnmc+lIHHRM19M8uOhgK91wcWCv/Bz1SZXiC0P2jCLZZEhG
YlkXYGf1N2gg9rVITgI05ZQQBV9hvUZmYwIP0cilgccXvDoIYRqQUPSz17WpbVz1A+j6JUg7Dl3R
TSn0nRk1B/oABzw35zZk5KltQeudFxOFxSwjGuGQB+wThou1AdWR1Dx0CbfgrtMxvubNa+58zqL1
jA5Nck3Df45gH4S0DHXpPyQ1DeBWIGdTwZ5u5KUh+N2yiG96SEeK/spehtaEfwjM5YKY825qifqx
6fnF8r0lpIe1xzgMmXabh/hDQFuwoWvZIv7ajS5qq2ZWDEt1QuGZX1QC62Uo1beZAqSCOM6Bb0Px
IBhEg8WdAO/PpnnXGvqnrFgyJjIRKVlwLPbHshY3ZZx9+Ai/tZZAyPeEdFllhGdpFeexhCAWLTOT
bJOiu8h4pmu5sTt+K633MUfobDQ9AI92NTFOxtqYvwZa+gGZ4WIOULiXsoSjstGkn1oXH9SEQ7px
d5nOg9WjeY3ktadCDeppZzQhbNAIAVJk7QZwNAxKWXGYBR6RD3UU60DVEQ1h+0ASgEmfLSJwr21V
SjCTqLBBca1qe9g3Pru0Cg4jov12Ku7o0m5SVGB2Nl0aP3wX7vSkYOXT8MBQsERN1/U5tAAnK8o9
gz4YEfS7mum0QRxnOQDWsLQXzW1+6hmCUZMEyoTuJ2LJRd1SVzvI5J5EgWWAMgDj50lbQ7fKjCOx
dk3DGtP15KAiYC1qbZ/3+br1Od9iTdCKp0we6N8eW1juWRfsczuiGGZkC4XmElEBY8qHW0ad6/oE
0Nr2qa2t12T6igmcrtJ0bxuMF801oMhHvx6O0FtAT2tvyZjRFHTOcBfuOYO+mjZBC5EfQkoN4xNy
x1UG1DeaCLTWtGOO0lqqdKNPPmNp0gxjebBMqsi+7W8FuyOE+l1cFh/tyNSgLadlJ9dXqole/+Tk
uxTpFBT5/8q77FKgJlhCMKx/csdZqKd0V9rKNLGPLN//U2RGkcYAUnJrXjOVGndp/BSEOG4qH7FW
od0nSfTWWlx8Wr+ur3CtdWezdMg/cLnjxRStf72c/0o++a/Xg+nxz07Jv/z2P3Bw8M9fbZN//on/
OEdfddEUP9u//bf+v3JgEmXyPzswzx/fH7AIvz5qPJe/cl7238u15If+sGDa4h8WXkrstwRrOJgp
//BfWuY/SEkxXKUb0jAE1sz/57/UiGxxmaAuVx7nJgwo/mNNAc3g//xvzbD/Ybu6EC7eTKFbS5zL
/82k+e0akmbzr+6x32NZlGGaUHYJjTFM2+Avk+L3e2zoMZaTc08nZgZ1h9gqpnCgG5QCWp0xQ6+q
Lgf37Ls/Zjta7bWQ4BMiEeCuu/RjxurVGqsLSfTZjVEnn3L8/NNn+a9eHy7U8o9HY/kYl9dn4fCT
SvE5uTZm0d9fn7lMaGcUaKvBEc5NjmjvRnebjbGUYsVkflPWQ/URKX0Z43vGqX8TTS80x56LsTsU
ertW5RwBT1biD0My9/K//uTsf/7kLGlbusP/SN2xFc7aPz+dNmq8wB553gJwuNt6ciFqduKIRg1F
TCR2hLW06xS8JRP7/tHm2d0YFXliqiIJpI2bcMeKTW4lraaGfsSNBTkHArJ4ZLr9HMGf7FX1oyKX
Ja06FNe6dQ1a46rlYbKeTUQulp0fgxA5rD+gUxJW+pXrJDFDmlOLHa4tiQMzSW0uGBBQG8DPieSn
rrNHa5UTr82BY0UBUteFj+bZuvnkM3oFZxC7O1UGOERHtlN3dDbd0LZroTm06lHohEv4FpLLMz76
ljb7/GxG6jI34Cn+/tK7v5uDl0tvC0u6ECAM13IM8ZdLz0FggD3NrVmGtsmurQkoJvNuorIhqYTP
sJq0O4YpTLYs5SWG+tTLqH+sh5mDyCR3cNUj9PT6m+u3+o3ZTSnns8DfDcPZcLsH1kogr73i7dqE
nWfBMt+5jnVhYERgBl2NGoJIQcamO1v0dt3BuEmaTt+oCpjt4mrmSKSNqypFOK6AqnaGVRPLQ9pd
0eZMlDjdCJUcazWd0SbiF/BRW5EuO4MTyTF+9RhAnYA6J7UTqArTS2gxYkTYdVJAZkiktKdbjizH
oe8foz6vdgOc0k1VTLcMZHsTsgmimxxRfeGvnGkRKJkpPtIJiSV6kS107iWRmjgTGsfpYhoasOBK
c50xmgT6o3VHtu3TmOn3QRwW19yQF20gYDMJK45BU/qZDwGw1QC5S4BRshT4qJQlX5n6gBtwpoNp
ILLX+yE4WRZR7HM6Xv7+FjD+1S3gmEKXLnc0rezl+3/aAVM3SyulsIYkfZB6tkWnqZT6rVk91nmK
u1Ejg5Z6r8hobxST/hQkGjj76qpIul27dZ1Amsi80dXaNS0sFN8V536bOHvDMazbFKB4A3cOc0/+
b25enPB/XbdshsLStmnW646Uy+rxp1eeN0jnY5MOdwRWDZGG3OfEDmw1I803NvkIAhr5CthjsdeF
xel7AenCpT4uOrliBLDSZ6OOGrLbRMu3IsxrXmywzPUI/6tqsOCc0oO350doY2h5rREZiIN6z0nc
M7ZoOP0kDe7+/nroyyP3+2qsyMlQQpgCZACUi9/fFUHYI7IR7iaruDUjECb1nPTrISYCxOoQo9A+
5Rj6lhe3QFmAlpo3+lwR3gDTlZIfh49h/JsNwlw2qN9fErsh+6qjTMUi/Ndl2FRuRQVXkpI8oc0y
NWtcD/Os1nVEWaTmU880lmXyW2uF9EYVQo2Ph3VdWgBwtBk1ZA7AUXQhx43hUM3MybVFXxfE/pFW
NAqk2FIbKEfAdOx8C6CANPJK+khMp9s2JPrJgJo9LGdR+jD/7vP+p7vIAnLA9ieFZQrXXlLd/nwX
SYKqabS77M66E25UVD0mCFvSPtzFUeyuhDkwtI1b/o9L30YGko1oLu16+got7GgJizn+wIdAi5g5
MUMMdLQZf39PuP90AbgfIDssrAhYQMRR/P4aE70D8u30tDvjGLMfQ49ENf0KDvZV2LMLtJAJg5aj
QrRwOm2EaKYDWeK415ok2vPwh56E252WVnOuyjx4KOIF0N91NK7MVL862bvCo3fV7aQGdV7UXqSR
lxvq4iERg3MOwup+Vu6EN13vXmoZ2SfExNlzFuDPF0FhHKakzDa2zY0Q4QIZOzc/hQt7r6qwF8zd
QHdxnPiAco72wn3rAblgrsBROZXWJujI/TJNPKYg5JeAepShEcSUTduJbO+aB1+UkmNVfJjtKjjp
C9qsEJxVzceiWhBkMrrGDaHdSa3pXraMz1XRPBw0aE/nxtGurNNH1MyeGia5trXJ2pHNSfOtzR+s
DIFknYrhEjN2ojvc3RpY2GELp/GtmhDztkySt1WOrlMlsOhNiTAXKYdu11AQ53xrwLhdx061+fuL
btBZ+8tzpxwHIJCuuD910wYk8vtlD8TgEhYVUifUONm1NkjPwMOwDoN8wEqROAeH3uIhwuh+UGn5
oSFUwDjPny9hqtAM5/C5LdjJZi03kBiU9QPA5vDYOUV7MpLyohJDOw61JVZNAUcsQx5zUzZOeRtE
hnXflO7115/7AUaSLpDjzsyD7k3lP9oe8UqYxGxQMXNVCF+E5UyDtg+mjLyvkfFXVAXNkxLNvGmj
cvaC5beyzGyQBhgVRqiZCNkd7MR2Ya9+fRd2W0+HRJKwpxfllSPQNtQrm0aRdjOF2KuyNJX3pVIN
khaghb/+rI5HeS/phI55E1x//RvA2+ftLGhv/Prmry+00y/EsPVn3yT9NagBYlrKiG/1JExuC4Sh
UADTI+rM5I8/+vXNX79Nx44M3kAYYCrmd4eT/43Fq/eYyFv+xl5ECZVvuCdCnVLPXQY18eBDGuhm
Dc/W8kvkDZcawi3lJNqT/2TrvJYkVbZs+0WY4WheQ2uRGanqBdtZAq0cR359D6JOn9127b5gQERm
VUYA7r7WnGPahW6+ic7ttlmHl1CAL/s/h9MQiF0p5wwi0BDkRgzt3q6qkcQ7yBRe3r2hURyPTe7z
eQf2opkm94sJFouKDHpkGPjT2aUTT8e1Z9mOjwiXDWhEpP9tHIuTN43htjUleRjEPd5gBc8pMc0m
zDBjwN2EjWsPMjkq+GCYWuXPiCDzpTE52c6Lsv6cFYpob82ersyS23WuoFp6Jlr1fJof210VjzDQ
S/xVZPYo8R7kFr6LKjwLFzBDN2QaprxJLXAr6O9xUVR7SNDpKksisHqE0BVTldwpBVGJR0mLEkEH
6WlrBbF2MXEliL/je+bE7l5X83y+HYi+1mqBID/uX2kS26dMeZ9iMrrXsa070Abi0/FwRD+PvFgg
14tDqq/zO3Qq+jAUZmkzLeZEt1+fm2hExdYPwtw/Dw1b13aDyyRVdwsbKRk1R94/JPYy7S3xwvRV
vglmEohNUFHSvn0j7wwLBVlaz9dcK3kJUqu6Po8GZf7W3KI7P490tFW2nPknYESWLj3283MTakZw
9mqpnZVkdtNCLUU2iKLSQ+pDQ2J+o+3TLSjypCbwnXf/+8P+/KpJU4Hm1D+4awQgAj4e7GOnzhB8
PKJqtojEp40WG+ZbjicxcSdWOegaARjbkUmBrbAuvT9YF6V/RDIzzs8zRDf9qEpf242R6146WdUr
V2T6KpXBPBEZM+9SxOULxiHMO5N/6Qq7i9YGc7MDc6yLHtnt/zlsqJhdnxttRPxspad0yq2/m67i
Eo96vqqh6q0TDHwNQ/r8chBPVoVljYcTgondTDzrFjLRvHUjiBF9DmR4nnHbmdFwcBI8IksEiHu9
AQDy99AGRh0Mzf35XmIzq4vbF1tnHgIx7hj30LXDI23rY50Xm7qvzLc2de0L8UkfXcMn1sxHJkfP
12wc/c/Xmvmdz9davf372v/n5+bXgokKuhFFBu2qarxHxqDBnc1qZtocPjd1ypehyPfcJGY4/T2H
qyBcVrnL3OS/56C7lMjYtFfERcnG51Z9qdIxusANOz2PnhsjacJVQQ1hC+KoRy7TIJAQbn+fW/Ug
4KfT80jNp+pKbhE/M/zVIblEeWHQLxyMayKrGCrNjA9s7j2CyDtx2tq1ngET85GjGeG56MtT2DnD
FUrnQgl6P0sWYOm9775ZaLjXITERBZWBv29bPTvnQqb0n42FtPUJWxltDjcG8jOpJL9miYAQjG6Q
ZNLa+jHGbX5lkmTQPEL1nwFGGz1IO2ZrT3syG7ZBANAkMmFNlJOnbmY3qFs+74XHomsqwoP+9+zE
QnFZwHTZPN/0fEErlHYoM5Im/vu253nb1N/yuLMOz/N/T4lO37T4FqnDI82TEtGNF9XeKzKh81Cm
weV5NHqBT2jING6oZbmvWe6VuNnrP9jXeoRlk7l2GJhvFWqk1yaj7hhBEduyNvyH7CrvDE3Z3DRR
OuGXAJ0jSr49363zdVB245sfw5POCXsCis9h2vAor8eQMvP8Zssed00cIzvIzQIRsjKXWUwRP6w6
F2RK7Z6y0LIOkjXmFcjs0TKD9miU/XhFvV87C5gVQ+VZl+cp3dPttTkRqgesLiH/rbf3Jv8q3pei
3ajUxKSObuxBa7Y+tkOEeHB+tQw9+45+dvV8MW8p0RhldbTryb4+Tz1/21BOtzyXkKRkhSZagHQ/
Wch4T9O814rmyMNlOmdltItVNl1l7stXgHn5Rs/x7NfIuV6VtK37OOVMNzl6vsMzyMALqAnsOn7H
qz0PDUIrP5/veJ4aouGXY8fx6XkqHE1jh12sgvbO+yvV/AauVR2bwQaVOJqnvAyLly7u3UtKc/p5
9NykfTVtM8lE0dVk8fI8p7U5l32Ud7t/z5l0lxP4nbe6zFgvQwlax5J1D1UqbwWdtn60zjxOdcmv
5xGQ4/oBcCOJGZeeZwZy0BZZmG311qPWgUzUArClxCuZn/ZCpgKCyjxlr6qpRSfs4D3n+JXwdPFa
JP/orFxNv+8PsYNQJfcivie9BSqFj59UNTXEF4Oe79kNLxkpupfnGa90wmNlqr1dG+5dDrO4jBbA
88hWk4EV6v150AYaSmuhnb2AUJHW0g427QKeHjkSM9sZh23oR9USAuZ4jMgyGmzrKxNQGWo5kHTW
x4c0DJCCYh3EumqfRWMig2bytdZ7MjOMefPck7O1UvGT4CDoN0/ccU0oxAdsHM+p40/Xr1Hij2Ig
ATEKgQnkzd3S645PToV7h789Wv57bGPJ3hkhX7sXF+4hEZFatnoa0n4hZSL0w3aT+EP4IauhW3p+
YRwU98x+NAijQ1M8S8IlzdO+0V4tsw628TwjAbISvOp2NN4qDaYcANirDx8cwGSP/L8s1cNhkH2B
LY9mW+dIkC9RB5rH7Z2Am5oGse4rbThLlOdncBVvgJYRptaIIBulDS8IL6h/2iRxm/1JCLA9svXc
H2EhXnKzGvdFaCZr5dGTNPL+nvC/uPSYCda5HtPdJwrvJDu/PBpObX1oQq6NlDTlusDIHY83lSrA
BL7aiAbDJgpga/OcpKJIWpV1QhCigIE0lq235G90lrlf6dBjix5Q6wgLnOADn6lL9Y80aEEHNivQ
RjYOOQcyP4S5TX5OlSRnC13ZJhpUviuJy3z8/coa1benkuiRRa/i6Orm1jWI5n+O0rSzJNUswshd
3U1o5rskaBS+zlmIBnoPeHr34UASWhWB5+xdCAWksRJvrPWOebX7X1nnjz8oYjQLrSvjG49lIoGn
cJtMCIV0YDN7UtTsu5YBxopIY/INxcdtCvKLLerL87Av86p64wCjHLbTCUTV8wOjIjZdqAlyCQn7
kflG9mLVIS4rjnplioe5c/th1TbKuQfzcdCQ7Bv7eQ2un4gXbEEaDvhOW1KdSK5t3p0LMsceoUnB
V/ox0+A2tG7+kMLf0siL85mxn6FffEyIh9ZO4fc/RuczbN0IPMWsUgK/d6RmwHqamC402jbXV9BG
Fnztqd/jo2DOmZqH0JrkSbNwp+Z+fHZFKK5h79yrODHfovExlNQvA+CNpwIZ83bIGHpB4Bl4co2i
xsrrasc6KJOLy4MuVY0AWBvUMI6SceEOXv6IwoEwcgW/Vs+7l+evZQaxwh8QviZ4efiKSU7wLkHb
TxtHM+MXQ+8Vhbg4vCin/Ei0OLr4dObznrAiV/QmqH7+yz4ZXGuZqRzlwoSRG0/SgSahRcveI9Rs
4o+pwGGdWebA5G/aDQkfzVCVpMYkHZYKLXnoTfgBSxjKK9kHO9IJk82YBdG2aavqI8S3S8G7JkV9
ZLwbcv4+0hh4qNLaXCD1sM4eg/dz0jNqjCCOGl+c52QJw4p+KJLhF+E+zcmpFDbDSLyIAsieVED7
nodBGrWbsKmHVTKrYI0+uT1naeAX8l3aOVQWWTfB0ynsN0fkdPmF8yFNw78atvSvWgrlB5Nhgz6b
w+cLwSASuLTNz6qobLXVSo8BKe20VdTgc8wzoDqZ1mpcWWaLoaoUXz36l6o0nV+Asb+Abw9HvYTW
7LCsODFEe4uOX/nBTCXZmuWkrXM3Tj8EbHJUZOSJlln5hgwH7wUL+nWqA84abKRlgV00V1dXF72J
qtdeL/fhFFUHXZYUunH2PESXuS9+86G3TvKwrdJ/rQ8KVf5RmuEuCeHi1cE0X1lsSiua1tGoh8gR
MiaKaHhp4oCxow8ITKfWrLvp1/ZdVHq1IcikoPXDuYp2/8HwgbntQxvMDeNjdLXdJL4KzBPLiWbu
2tRgaVIP/OlFxFn0xpE8dp2VchT+BniiOqf5iDJc79LUT5WUHyW9kmMPCuRVKMYCBAM8WmCnKMBd
NMCyFfxU2vtk5Ijak6fARdv+3EsZaJchRTII8s1XWVrdzbVodNRVAPbJofJcd+HDqYik4hbpofIN
5lrF3XjqWwgg3JG/w5FuB8FONfLTQvjImwgUEC0uc13PdDKpQphM8Jg2wzjtYuy+t0qI9qQ5DQnb
AuWPblr1HsaqvQ4ksrjnh6RU1sxXWMdat2g26cwbrVwsWyx9AfipJtqoHNdB6USrPO/r92TUv3Ej
kMphBeM68j3zmDPdKAMeZEpz5zCdfA9tXp1EXnEFz/O01FDnbKJcWOFIZZaEDZNKha0hAWU4SUkb
oQ2Lw01vkJFkqlmZGYL3hlzJqwqr5JrmYYHlqr3VNHsWVi8QoodpiQNT7Imb0k9N7+cPTwZMxTEL
kY6bAv6Dcr2TMnolSXOAikSiDXjD8fTvoT+VJyOLK35Xio8s1s5lOfW/hv/dCSv/75n5pdCOGQwz
Ea9jcEm3plUTIymyCsj3D2lYeMj0RjCNwgof0ElZOZbrkG6RMdS5fAcLWj/91iThA+Z++egi4a7x
6eCFCSBHarJ0dp1QDEth+fDC9k8Ypi+spPUTQHoY7LUhtwQn4CRtcUv6hsheG62O7harpqKmfJpK
HA1uDICx7hp8JTo3eJoN6KWQUlYN5hM7tMQ+1gzuYWlt6vRnI7N4FVJfPzK7qeiNGPW7UyNWtG2t
Pz83pVMNZ83PCWajnrzKtHyr7N44BXZW3tAclzdV5f+YRnTosUNA2imndW1jhrHcOrsmRZhdfRYb
SEdDejKlpq1Zuyg45E5wpuHUrpSej4tQI/nJiee8chxQ50nzTDp5dE0pIHRZ3G5GC6cXiuzloPTy
QNfmjNY2O6S65y5HZSm4/jUi3qTzuW7lWylaWoWV23a/Uy6gk+iRPidczEurcVCQy8Y7eLaPzs+h
hNcKfNW+A+nJ9IFStNYfKZNmTT5qysNlYfEUOFWu+YfV1LjwawqMti3eEt+LIbJggxr70uUG02G4
1DDHg7SeuEH9z6jKvrygrI+ZMVz8PiDmou1/19QYwZlqZ2rLMBCMeFf6DDSmJMesSX1YEuXwMrpy
YzfNRzGo7jBYVn2jLbFsLMt/iVD+IWavv6yqFVt+Fv9NLsQZ2yq9+yhAbVn7n6POb9CmAXulGttL
DZ3RGlkCLGQJJSRnuV/n1nDGF34Wvde85L+mVmYv+pDfoqAgrULpd0xa8iDs8hfxasPWNcmow5Jb
7l0jm2H4CHW4QTRI0Qm9UR7v+1HW481y36oYH1mPnHJiJXUkvis8IJzH/z1vuqY+hylxrUFkfFJw
+Q5qRx7btEd8hoxgq/VotGUfjMc2LvJDA+BmxQdofqQRDbkRt9meyfw+TJp0j2k5fpTFDFJxh0+t
r6ASaK1ah5L+bdVZ086lH8jXVnxoXKdbfNLjDl8RZV/APVR/PPNizTWueoLfaX+NfpDvE5GlTF0C
kC3Yc4l+EXF0Dn0vh4MR3sxBhke6JwOLv7YE4O5AALDT/IOmPl+MD7GRzrVdeN7dmHpvrmKCd/WM
fQTQqwPpbkuV/5Gl+YC4JyfUpbRE4zYeP5WXEVYjCiZ1FrkeY5rfbVWFq7zvmKTxf/r02yvGHntr
Z11OSIGT15BtaW7IXGMoalvCucD9YuWAvWymdXmpx/LkGnZ7LONhw6w4ehjzpjGiD0cDZYt4fk4j
TgHkpG6yA4RRLr1ATbsc7wfNIvDKWt02P3u0+92A4zwGmb8zSGAtHD98VPOGT/jHMHTaKe76Yvd3
egh7utlYTsRiGw33Vk9rnzif1t6COifIwnqvszA61+SKz0uf/At9LuLXwr/10k+2oUH1y5B9vSed
67stx+r43CBus3aB7+5gQ8fX56bO0mtjMTEry66ktpH7WAjrcaVnsoc1516tIfe3RuPrjP5gl90W
Ro9OUPuCLnj4m5o+xbr42MNRXaHv888a6mTWcowvuh3ckMMSOkSZbhUFY3coi7o7eDq08Uwndt1g
AQk9ViCsd3X5mtQQU2ZzeN6MJVEhvbPu0OjRzlctIpDoK22MdJPJrNlaI/pbquD4Mxob+gWO0LC0
Y6B6+tUqU+9Qei1sC1eAzGkMNPCqukSOnlz0Er2uhZ7eGCJEOj7tv6SGfFSMFU9Dp0AvmdIwdmFJ
p3bjnPWG4HBtUuVpop/2SfZSac0BBdPZsOx4N3TJjLFCnmHDligqmZ5GkxWpaC8IccxtYrsuAoWu
3FYaIe1mhDKIkajYFXES7xOE1ExpSA21LAWD2U9f8zE0D1ZOjrg1OR1aUmi7YnIP7QQ4tJzVJSPh
losoJ5wpAZMXwpb6xx3xMreHCJDtvhm5i2iDYqFqfOtI5LMghy3VFjGzBieoz2YPeVsSiXRq9IwA
URV6BwJAVqku/Z3d0Iwu7VocfKKdDx36zmlgCchS3D2UMY0QrxQvLhOlwyh7k/bBsHSqWJ59j5uT
lc6ha6eXpIjvbibCU9eN5KdB6c3jKDv7dvVKr9U52BFeUK0gZaS3+aIHcMUi4sLLynQvbFGQsIX1
zY3Kd9dm1lUVAMcdaTBj5O8IbbrIqdNI4ogH7aVJyv6eB061jMPiq6jJ+ClC/6Of6Mjg334hc4Pu
OpFGdd0mV91hoUv5M6TaSrk3IAzICqHzYoTITkGNy3rRz7u+jkqm6xs+jNg9TKGlHROltOvQS3Wa
ymQrUmExGkH7w9SCPd8dwp0ImYl6CjWNNTXVS2sxG/FkA1EPfgq0S3Jzs1Fn/joHCMUjLgFNw9Rc
6NPnaLnp97zT1wVd+yRFH11SFpnCSn/xkGAjs4ZNCVFyUTj9LddZRbdRvaYTtDWCrj12WdsvDQPD
uhE09WbAXPuQjTUe3VB9FGr44ulaIkriWquRfAGon7JjBjWGRhUg2+3okU+MRN1AIvbQVW9fNM8j
N0/gmCEQj4fs2ICmlALhMWqEhTN2mOy7YbJe+zoRu1CJGQce6Wc79dBtuQ3GTVYmS3h9FMsd11jm
ppppdLC757jrIh4p/YzKx81byqPFEzfpdH45Jut9Z3XGm4CPuwhzMuwSA9SXloDVAcjbbtqisDb4
3Gb57Myx1X5C7siXlCX1m9UgBCrbILlTNH7y2FJwvgSaRdKdg0zGW2c4ZNECuNC9KD3rw7EfRwUJ
LviJPIphGT/CHsGKeMWKmx3GGEoM2ZHbxkpyvmE8TlyO5zodfxtpqJPWpYqlogGH4yZbtXBiIGx0
1arKeuQZjeZcRrvAadKBhgQNDG0qzuDWl2W9gTlRryaYPXZKdmBSp+XOwIErvWqVS/jMbVofXYV2
mfqcLQdxazMGNT0u3v1UDhcMXN9+dEaX031zHX8PdWk9JJ/vNq3Qr5ue2+2zHj9NifuoD1ilpU7S
XJ8b5dL/t4VDmPom13L3KywG0h1IoGGCUo0/gAi5YWG8S9AgGgP2yRL0yLAL+g87pvjfNuAAWRU9
ch83aIEKlMhl924gdv9HDpDmeitpzsXk0jPouOMyUFcPktyyZTmW/TWkNbpJ5NRfo/jLCTP7XmgO
VGwF2OrvOn8ggLXw+gq9Uzi8poG/0MG+HsvA8Mi4mG4lIul/CNfCH1Om2kes55A3SykfWAtBHrtO
dG+Bhjq6A/1wXkJKoq2Wow1jLDHS4qYMHutE3jELUCaxGpFm/5TY2m+5MSWg98ZlEonoc4jzrQis
9puhu15mNW3+Kou2VTjjseEK7LhTJ0prmDeyLg3f1Xw/OYE7/ExFBQM+jQ4jC4OvyBvECjMRn9oU
vPSTQuWfqK+ImRvFM/qEJJcFc3xZcDQLEyAVZUQIE608ZRJ+YtNuG9H/MrXQf40yv91xB5ORNQBA
rax82zUqeW/t3/xN5kfoKnCXPE+YEAc4IUKNSG0LRFVW1/nF8OPmDHI/Bt8/WN9CvfiO0/zT9agx
GHTgaXMRWf4WEkP82XV2fuL7RsnWZcjDQm/atqGsENN7K0Aw406W8c8e39HFaRXJ4JhzSePAqjJM
qEEw8m1zZo6bIhaUJmQNzSMI5Fn/8AK9v5dDRuCnncuvuYwHF58ktqD7BVPQW7qYBFI3d07jkDAS
ZEvwy2T7nCDY4sztpPUVZKNaIGKWG78dxn3ru6skFatpeGtFYhPd5fib1KGsF2F5uTQ9AINkilit
jthIda/Ud77dV0cHRSd6MLmssITccVrWL42z4dZpboAbdoiaJuhk0fRFZhHBWqm+VwYILsdN3WVn
++Gx94YRCP6avwjviDkOVMuEe4a8AN+e2avhQMIrR0zxaRO7TAb54hq35LqNa+dLdCmtZyWNr2hk
DUBY2LnUMhs+8XIwJ+0nKRzF0u+wKVGk1/chvLttIIvy0TjIEWom4gvHSKJ7FxjnKbO9dxzuFmU6
p92rLGleAkg1wGdEc1ADDmqng7XDdIsOYVrV74oi7mBV1efQxGRQkc2zbECcfgbdrNJIp+8qkIAJ
VRadwEmGm9TsxMMgZQ6ziu2/itQgty24erIegGxPxhYKSPvT05gUTqImaQPKCUa++I/sPfU7sEEI
Gsr5zl0rxXteIRyKPOY/KmoOSVRtpiKacxZ99x4DPWbe0blrZfUlzrBhuA99+lbLeJu3iXyvAVls
svmtbjrMIGKCU0KZ+jTiU+sSeRpQ9RrK+ESE5t+ZP+G5uuZax9wGi05qdfjL8rq3MJf5Z5FOTMRh
rk/SP1WNKC4gWikitWn0njYpAw9P/zZDEMLod3c6nZ6eFp+ZWDT31sbf23tVuvaga5PtdjcMuIl+
meEUK+icDSP0sDAaFRxeg5hRf5bSFi4Jj/KTxq16IQjBP2R+QZpwp/1o+9J+A0l/CoIZ4lqb+YMl
RXIS3iwCiyBZ9cbVLPLhTJlBLmsqJjvHg2jSWJN3mGZhRRMU0KzFWU0CvIE2AnHyzYy6uDUtLDux
briL32hcgxEzgJE/ixQJjKOh9OBCtz5AycS/2lrO/fj8sHKD/OxMZfYr2SSsz7xjNFePwfA1S60w
1Upj+XwaXaNfO5XK9lnaI7qMfkd2nr+4RQM5p2jcXdmF4osJVaINVztGzQ1HLaMhHT5sR5X3MpIf
eYkIcCw8votWnIfOEieSeuKbH31yxwWIA9xxW7UDFBfVkZ4yO1oTMJyYuPP6q2SWtijTAmtbRO4g
mUQ0l0lhpXRu6ScU8MB6dRx5/ECOYgeV2mg5R/xh1gqU33B2S+rFXsaQUOFx2TWle7PIhiEcOaCQ
WU7iNI0OaNnAIjvE1YpL1KodujIUAHMzaVSDcc+yMwqB7pFIu3uM/vgK/PQ97hiFyBhpz9qAKUB1
tbam+LZsqKjRm+tPTB8YcHiQRqzAhgx8ML675x/WVUOBrT6iol6W5rHq5vTkzERzG2U71oDqg7ze
FQKSfAcVBoKSmb8zJZm+550y0cbnDtE807ep0vfnzvyS5zvm0fXR5eIOzJZ2oaJba6bWQTkxmEob
WZo7esdkysTPgACUhYuJ0vV9be0B1znYa6pRw69miKif9qp/UHH3wQExfkelDE4i7fOjphl/vGwY
VhWLqO0YZ+IVkxAlqbx9M/OifPMvUWeVa8EACOiKusouJWnuQJToIjLouUdpB+Bi3mBrpUqAy+6C
SV2HizkyMhqDPMr6j5HTcQtQHRy6OenY8q/P2SOft1ibmDDIV/HTEwuY9FRa1skAx30R1UwehtfE
UtntHn3u3GQT+buG/OdUR8C7SENlXioDZ1tUxL+j8NPSlfjoMv9mlD6pGDgWvDBoL9DnrUuCAgrA
TBKie3XlnQ5LT+DBHE+f+hCMKzLvosp1Vzr/0J3aHHZfrU3NvZO6GaV97dqyzPlCmO+s4TAMu8ou
+i/NfMyKP+RtmbFukbKdJhPPyFjm3gfz7gEeDhMQgk39j9ZUn6nZq1vaxfFD2DwbU+Hu6lbASBoc
aoSJXlyKbrAPPo2HjfBN+XAinSldnHU/HJcISOJ3KARmmJKf1Rs1Jqek9mj5YVB1aLn9rLT2d66F
1cMyCmPrubDpzXhsGasn9UXgRhOYwReT/XQ3qFxtQJBqX9oECS6k2eMQZXlB5FbvnFqF25Sm9pdn
wK6mlxRmmzhVP7wOnKOumdxszrwbEU957AcYrnYEQMHrvfCMaiM6JxTmoVtyqEcQppGfXMe4Pved
b/2TDSHhp2glLAJL0egQU5nZ0dFS7ov1rPlEYSV2iriIXd9G31HPMhhl8phnCwfvxmbqhwjDQnpj
EqvOOr6RvxviDvnfPk9Wh6mxs63mVhEdnay16ZvLao97mYoNQKSvgOrCZI7x9zimyFkihi2gkD3D
06mCtoa+cljETBB2jqmcF5NG+7WiOaeTFlwsg4pA3rYt5aa3mB8VsmlPGapLSr+FuRZEnLwHdSZX
Wl8g37WDuzVXmp8bZSQZJcAxjlaVgzPSZ+1ugMb5b41u7lsosrTobWRetdchLl5BS76YVQ50ZD56
bjyXIpY2eFTEGnygU90Ti0AM12Mc/qSt1b/MSQgHwYVHC9y4ABF2yQW2FdNUg7J1qrSvYJAFeUBh
evNnumBYzPDLxB02mqZZF4BR/9mb+W8kJCfgQtWE5ogeH+Emqb2F+fz2PCKAA4AT2XJzRti9qszp
11iSHFlZzp+mps/RNuQ/6PotrB2YMJTQaG+b9sH0WvsQjhBeyKSbd+eTfg9qFWU+CDkq0m0z1mAw
kKY9D7Pe+BrxLbwIR7ybNPc/ihyDsjC99OKYlsviDICJLsIjuVF1jgnTlKcYzRQsFzJfxrYKL6ad
bJ+PgGB+DqAAIOgknX6isBk37ZRnmI+ktqpZA75qOnJhhxbgu0d/GqFgpn31jvrh44PStV48KiNz
drbC34rVvXmvK7RSqSvw0ZeafJc1lPFspMRqFKomIZvuaNcW5rUy0IinQn8pCNJlle2qbW565j6K
YtTYFpH0ad2w6I5miDBwpK//Zy91jPjvOQxPM3ih6jYE5Irrc1M7nQPeqyR+ej43VW22TgYeULXn
I74cg2LfGsbwXqALhCFEZnXdev27J2Gdzytao/qWjvWrcET6GjmVux/otm+Ejfq2h5OY0JZ/awCS
gvxsFyNS1luPwuWeCMe92MAXnkcwd+y7a4G+hESG2BjkH03AQ6Axf7Px2QbU82ftbTysZMuVE5V+
tytIhH7RXEzLdbR9HvRu3r9ILUQqBvmHFQBvqGhMHiezgEVCQxCU7pQFXCjdfzaFayYHqF99ufN9
ZzeZXr9RzSS3LGbsT9k5Z1EqYPFl01xH95s/APN3BqhwaQtkokygYRhmBRYOl/nH2qLUunw+7Oxh
1A7Pvedj8Ln33IyKvJQEMiMWq11f6fVnhT/wuUjnoVdt/j1v0XaNLHP8gWm+oqAYTUxOBA4xBq21
l0JZ2Wg61Qaedg2dT7+izU92B7Xr5IPO/x9Y3Oq3bv1OyFMPF3WIfKmPZkWE/pWURriyR7S5Sg7u
uZs3z70gL/6zR51xw+Vk03tN3UNNqOthcMR/9v49V5u4D4r4NezH9Gyydj8/9zrppZQHYwuRtrP/
98Xn+X/fFs8/FRUAjYMI88i/LxR6nqyNiDUoMT/DyW+JMOF21R5hZGU3w5qO+STDt7Bzy0fubFGT
O4uGGgLw0TygsZgY4VFzvGVlps1eGMa4NZ0wf2UqimFFWvavoP9N2Tr4hn2y7+D+LPlO/W1jjvnV
l21NnDstcsqM3/RmZ1ZQLS+eEL/9QrfADkf4dlQkvqULyCxIsh8my8m1Kghwp20AaLaf6DCi6zo9
N4Ov/2evVqy2/77AX7cuZEhRyXMuLHerg5lVzTUmuf7q2214sWmbU2NsrqrsWBVXvX2cVFZvsZSs
p5YM5sWoBSvW2tEPz58OdOn3gbIIola5PIz08qGicWj6BRmnTMYHH+CEO7TfKR8UHRNce3nXdytP
RYzBGLhgxIH9ctshvBh9+amjxXsMQS1f+sACVU6gYUZgB/07XPGUR4++jQbuuQkTfFj8ONh41Y0f
Q2TkJ73X8tOYKG2r0R98nnpubAY+/E+8I0Qqv66ESWe9Feah/e/GTxotXyQIkw9uXxkm1PHZlDKa
e4rQfrnopVkcA1xI/9n1q7Y49mVWHJ97TM+XEjfVamwpST+7i520f2hO1dwqiL2vltMfQMEWJxAU
8RbC17PbREddOwQWEdFd1o+fw4BpqXdb2jBl6O/6mjpRjHTiopXN/MCJ/nfPyq5Z2RU3UYQ/zDIo
znJuvZel9Il9s1m9i2x8rdJ9baOWsCL32IzuStZltxr5TeCHcWiz2v5VFBH3tZHRwNe74FbUFro/
jdjtqX5ztXz6huTi0FBNxNH2zaU9V+n/3Qzl+NPBhLx9noqRfhdoa960Gqq911BaDPErcVPbf7hC
F/iAkWpJ/dOWXLiA0nAESxKrTN01V//D3nkst461WfZdeo6Mc+Ax6Am9EUlJlJ8gZK7gPQ7c0/eC
8u9IV5EVNa9BMkSJyiuSIPCZvdcuvUojXM39Ru6DZTWwteXkBcajxmlzl3rQpZUDugLRkMWYWT8G
sk5/5YU8arGb/PGFVowH+xibFjtWNc+UPI1NTMj+GJzzSnc794aW3aW3yP7zFUN694bkUnNvaAr1
BlKsSpFwkkOnsQwTVtPPlz83zvzNn68E1otDw+N+vuX8PI61KT7VqT6DQKqujn8/OE338HMzWeFV
geA9szfsHjhbACXtS1rGHmyOGYF8ieB/3bYNLqzI6cRn666H3DQ/lbEjEes9shP3qdes8lBq88Q8
HN2nJtSBaoUsnof5bjbFEx5IqznkJfk1Evbl1us5apjtMrVF53D68UT9Lx/hYSx//d//81koZmbj
PRDxIv8L6sDClftvfISR8fivf/zG73AE0/rNEPR+nqBERicw28z+w0ewfhM4aE0X76+LJsXCYJYX
IIphIEj9N1vqgmrAdCydiRR/QVP8zkeQxm9CCORm8BMMSQnp/E/4CMY/HK86GQsSnYXLgY/V7W82
N4m1pgLv7y48NFJW9WzlgN2Gytm7RbKDmAo22xvvO2jxsQnYzreWRFlOizRDK6i/9mysFwtkrb1m
ExnabNggGsG4HY12o3fj1nbcQ5ihzpDzKSJ/BPrAtTHJvplc3klU4WYTHyO3vCuY39nq809vxH8B
VzD+YS/VXVvyGnrceCy85p//yaTc+ik0Kx/6v5JIFMStMCHWiuwmjOI7QCqbYGJkuYqJBcyDeNnX
b2MwXUOtAlEAw6eOH7Xe2Q3KX2VhumUcDjuRHJRbSdaii5ZKJvGWXtEjJwuTdktHGtIWhPrKEOnF
4EJAsu+BZdWqYpfkFN9RYf83Nux/MBrmJ+igTPUsB3+qNZsY//QEsSgFweTR4MuhZkcR3Yajs7cd
dRoNj4qJxKVZLzTAZ/z3V1b/hymWfxjQviF1B8KHsP8Gh/CZspWoOr2FNJ4KMpgl/Nu68Wm9+5XR
PU3El0RmsyyKceOS3Rnl4iiy4JQhZSXycaH3NVkxQGXUGbQX4urrv/99P1iPv7im57/PRYksTD58
rvk3tMzgOUhjktZbFOQGWs3wUuVzEuWhb8MTwpSbwTEY4rEPQ1+6pMdxHevkNMlW1F96J7czum1G
RsXqJUUYydp1qwp73xuKiJXqxQqiO57VRPOwCIW/K2EVxOy14Yo4JRKT0TuDA/cmCdeibF91SgTq
hOFQhdqz7OJjE8eoI5CHkqzEvvXQ6c5xYBLq3Ey0tuJMovi9IV1WwAFbdGG/61H2XGfZJbZcVksO
2sB0YWr92bPTi4he//3FM52/gnlc3eDVc2duCtgWOA/ib+8u7a025Qnea2+qzlbLwJxitA2dg5ao
ky6LY2t+KGHesSt/1L38Mw79N280X4K+u8BPNIryISO1hgAaC3fQJBySvORNm+gfDFF2Ogz82ofl
bQQb+rq3hL1+1GzcFJlJCbgba0SM3RADywZB4yKwx6M5ROsUtBxblQfCNjKD8qCJl1kdUEhMD6Hd
vbM2e+xkdjQxkA9OvsAWsIOouQpiz8IiNT3YRbzPU05dQnt1cZEExYfXZ6ufxUvYnfqqWAvN2jRx
Ccw8ZVMZXRMOVZ/i0mIQ7OxsCmzPxPWdhvsseNWCaGk1jDL88tbn37iXhf1l1TZV7LQagL0T8rGR
poNIVZ5Fr/ZUYyRxgyBJcTlYFxdeopskBxtZtN26h9iWH22fch9JzTjsHDYBusDY0Zz6Xl2ixt7R
RG6qFweyWkM2eBGHp07OmYVolwjEAYYCVBwinYXS0y9uUF4ccxoOZmloC4oNZgp0h5I0urRi0cAa
R1RwsYplFnm7ipQENxovMRMrF9QzoDdw7XL/a+rLkxHX5whya0/QmNki02orxtKR+65X/jv85Tw/
tU50B1P5ZtAzJosMgRnHN+z0wwLhIDsFhhN4C9xjOmhr4rK3Xd6vcbAfgLusCSPaaX5xgYcyj73Q
ot6wOoVWnhC3DRYkgDRiGptfmSpuMYpuppa8zn56iu3gOycUyEfzD+OeGsh90Lvi1reQBbGa9qfy
CmWSDCL41h1YxM4SdzhelwmuPU2Lv5zOhp3frcjIWNvSe2ht87mGslGad5klIOq722QIv2xFDTrK
jWEgsHCym6lC5OCYzkNVWecYJDB0gJtySr40p3rBRLwmloa5F2ddYtfQwOy75lmZJI/76oRQ5a3R
scON2Q3elrMulkkR7OOXco3+Z1/Rk+jGQvMsxKEQjeMWMRjhZxun4g2V2pqa/moTSVJP2zGzzzGD
T3PKcFc9lm5Iw0j2WB19kEt+reC1OcjWknx8Shs0Kry8G3CLO7/I1mhIVg2erXASTy3i/aLKPjTU
QQRp8kGsromRElgUfsAURJCo7chIfBi86CNGw5Ub2dpr4495so4qqSIX7T3wXdZh6mRY2ppI77u6
QtjqWc2ZrcpG2fUOEvraSkhvmFfhePGuNSJAaDWHyU4eu3eaM9QdZAnlUOIHIksUiDVtrM4C5fHk
fdtV9SvTi2uV90+5NsGNC/AEZ1xX3SHmc/tQasl9f7QT7WMA0qvV5h0rCjIE+1MTMgWqq2uTwST8
ZduORhKILhf9MXDPWG2eXVjlBMCvIrSCi3m8Pc1kvbx6KSIigAuqm9xPHoE2YI9E8+Y7pCWQ8RYY
0fdQGWC/vQzvt7MTZnGbNv2a2IcjI/K3Ikxv7MI6E1LXJNaeDezVULM6RRdPuMORQehbkZYU7AyC
TQW43BwhEM+lhEmdFU+QJTtdfLtJjdagQbJZW8mKsiWaqnzFllZfhql7hLDVLZyKcOIqx4vjM310
PFJNHXMrYqYMwOAT5vNr4abXes7gY3C9aHTzjpbwXOjxN8P6jSjtB3K/wL1ZH7Rg+z7R91rrYD7P
DZIzmbEDTdYHzjAuIMslIYNN/AQeZsugblcwRAqILtGM+8nGK43JEbY9PtNuadTlNTWfGye+AToA
YxDkAXwl4dh0wcSYRu2TKbOdFXR7XUbo/KdLpzzE5jo53izbwsF9HnP/24zwtjjVXe3JU0MSXXwa
ZHGPpGKt01Musnc7SilXtYsciwfH8NZkOBw1HIiLEdlk70bn2kjW0+Sts44oACveRchnICxtozC6
E1GHLvC1hFk1tHzGdMHUl3WNiO8jq2NiBz/RItq2847S5KUlx4RgghsI9Kcycnedn+wjnXhkb2t7
8V6xf9H84YFR7K2vskPLdeDfr9DSoa77e3lD4yBtmyu1abh/K2yzkllIjqkKcibr4uaJxQaM9Utu
EAhQg4cayB6IxUIhYxOEErjtum8x4n302oOJ1KIM6Gdoef63N/xve0P6pX/rDaFfRn9tDfmF31tD
w/qNN9CF+6XT7BnC5E3+vTU0aP84Rqm7IMLRBf3RGHq/GbgTDY9SH2LJ/NWfGkPnt/mx/wNY3vzb
fz6spGHQClL5gaJzJXXl3w6rYHSUg6EOXfmYhUvDK4oHzU07yCODsRx7N3+olNVdsFCj3OeHEX4P
hF7jKjOxavxxk/uNdoosO18nFikef/wgmR8Xuql9MOgId04jziNc7l3MiRvBJIE91bRtC6t/EbVp
75rKJ2ZmvptWGprHRFZnWTU2a8h4g2xseAmTPtk74D5WdZOc//Re/Rfto+7OPfhfXxDM1bawJJsq
+D+cSfn5n/qrQtMrw0DPv0gq7TEkyOgYdylUqCYFDtvYNAjzTdqEnJRHLFImQkfVhXhAjKKn2Ygv
U2L5yA2ifR93z4WBrsN14l+Vlq8CHyuyh8lgwToWNYAX7ZM+fTMT7RGYN6vFXFzHtiHJFHpMnX/j
gCCBGa0emUAegY+MQhN9pZcWAcrTREx9ihE04NTEGe8uNowXra3Sm76EsJOQo5MmRQo+aV3VMd5n
tEQ6nBMShraeUEgsu4Hkt9JbYzkkQCjoEB7ahr9MU3UctCnFm0KyqldmGDTMhlColqhGPSTSj8VC
lrC3GSv1UAew6Zro5On1evLccUkWS0Kwz65mKcD5nCASEslxVbtbNzT3nc8T51rHhlL7cFpBk6yO
tdQJyElHF8MaB10IcT7D0byIZMe4tnC2aZnPPtPeQVq4bACmrEPctiupBV8oa3k04tv1WN7ownwx
c/LCasSjdaxGOqYCI0DkX2xf+4xIjSGqnL7hIuIMQyQKXMMClTykl6LgSIROF/vjIQefFOvNLS4w
to7JSFazXClIw3mScgUk0S3D3UkBxSxUeis7rn1kWvmB3Wa+0PAeLkal9k7mX8uUcmVQ9Qz1hmoM
DrhMffrkEiGkTCZrMdjo1oje2jix8yktQpYnG8AshGQOFhK5amk99uUMAQYFQpli+eu8p7XsiQUV
uo+1DPh0CpimRFvJlNdFk9J226j0T/CN83Wsdd6y5PKtVUOwJjKHtGpprLU+GvbS59/LzYRlcqvf
O5AHLUSVBD2m2A98HB7A6c9GNq6j0lwqVtASIRm2L/nkEEuuUD/HvcEQnSNhUCULdgqjsKzvPZIs
9l6bc6kKcJI7QqyBbQ5bsyij5ahbxTLUA7j75rFUIRS/lO2S6mS3rKv6NQqdfcJyhQXVpiWgW3NF
cuf01akpEtSyGmmkvleoZdnjwLPN7hW+xnICB2mOLiIfmtW4JyZKJbG1YgmSM8hYWVIuAXu0NxEa
zAn1Gv7BkXLGuJiTHEiETb9So5m1AFoJmcm/nSK57wPvnl0wHDqsbqNL6rJOXZrk1ZeTUaWRpAD0
EGpfNyLsMb0jM+MbBiQVxJhKrQR4/Hzig27oZsygvK8RBZxwfN0RgEOevBU9poNzdD0Opi5B14l+
CUdjeWf35QZnSRi1Lw7pGTJMjyMwweXQWYylrG7Jrhg5WggwWhdYD/gfW8wmoLMDdksrcSjK0l+b
FrMKfWsGgzjomnZGskOtj6bJDxVGBrgY+EaaZeJM7k5T4kmGSMj5o07u2F/VgOncccsNequOP1tf
+MgsAnNENKujKDAh9Peln64SBMwLIj0cC/+lr9ZDQik9VPpnpsqj7otvZoWs95U41ZG69h2pkrDu
Dymb2p2I+Lj3A3Wl9MNjkwTvsmKAVev9Z1fiJIkMxL59wIm3z6Nl4UqnWBBYma1JNQJnRP7UsVGB
fxS05zvZ5ac0NrxjMQhjfkH+/0/tWSQ7afCFfh7sIQjnjUA2SG5rQYQD0u0Fh1+JapRmK9OD4saa
v7LN2FwHFlETwsBDao35vu4TZOIshzY+djd6wQ/kjNPGi7xNRy8StFyngrKeI+hrJiJ8RfAgQUso
tEziadY/3/rjBm0jGzLNJph7hHqZBGc3itrTBCclAK77IBpO9yqrhsPPXX3USSH0Q7H5uVuxpCxS
g3GSm5PdVlT6Q9Fk9UlF5cfPvTp2tHsEOAxqPfnQdrDO28FnPRKHwQa004fdQSfpcy9fjyyZDtJB
UPXz1R93Ic7lh4i2YZVoxOxRPyyNucYuwZBvC62iteAQFIZvHciGWeLitn65YfCWZJ355ED7Wg8N
CY3GPKAg3QpdVurVu3SohkUcmVwww+k8kqNcxAxJM9stn/3We3HtpPhu1Irie1RR9qVHwHrDonOv
g7CKjY4c9jjmdn4jChrPsJdYPfmkMHAtUdKqxPuy1HlADv/d9uKToUn/lBVhuC78oDzghNkjnlUH
lo3lVpEqdM92bGWWxieKC+eGypu0a1cI4KXGvsNsDgkhKEmHIok08TVkA+R8qOoxGzv9IfS9eOnH
bP60mjB2szWnE8s+BLCOfraTINyDy4nOXk7stDfqzrX1QNdHMtLfQv7VATmHWw6PnA2rt+GDeS+j
1Ux9jU78nBfT/RCw3SNaMVqEsfbZd80nkvn0DkME08AeGEBKG3/QHfye0MmZe8J83LKLgqObomvk
6kAIQmTfJq1aV9hf3rtRgaXxJ7kZEg7mIdAhWhq2TtyTY73gP9s6UdB88maK+ZhtIBMoFv+10vAq
uFjgB2AZjJbOgGoKq0y3Rr6PnX7k7eeFkgDzVgipNNDijXVIJ1KvyqLg3D4ITJNstphhBu4tUqp+
FftEA7RaUq/skigsLdWn+0zGkFneXDufbqdsDDcWKffnaa5V+qj8Dgl+WAkPBFb4nAao9wlJiZfp
MOrZYmoyedCg4bK/TvdTbBuYfSPzkBY1DBTVP2eN9toYMTNUozNLNMzRLkmY5ZcpE34KwvtQX1aV
YZ+KpHjs+7x8CAi5GDmR51p9Lsv2XA09MT3Dt+Wmj5rxo63QGEl6SbbMOJVhzuuP4WcAL+RS2FG4
NfrSWXiOb+7srnwq+6i9QTfKSSQ4MKognqXxk3OYp8MyzCKKBCR8x8Erpn0xwCrifRV6vLXrhEF/
UU3rvjJbts/9pact30oBqq6bTtBYIoC6xTWyAO6q9Mud3Gbbmc1LagfMgkA+LElAma7SrbdEcBLb
aqVi0+iTOo9Z8ux2SKNsq7rklU3qqm7jqHfOUz8alzp131v0YTt8EzQCQbJOPVsynaqHNTlG+kIb
NM7GdwNmjpXEIvuAHAMevpcga/Fv8XeWtykRd4cpC64wy4ILXthx0xgcqaNduef+5CoHTmTqA/Oc
Xcc2ow637dm1UJwVrvmSEOF68F269Tb3n3VA0Kuf4jkwamKr5psuNU9eXQb71Pwo5eTWlAH6Q4tj
h9hXwh6ESxQWb9xzmRXEPviGxVoKWoBi3rNXfXyTzGYtEIdkNzToMA2b8J8mbNTRmIF1nQWRt+nd
12BE4zCVvrr+3ESOuSC849h3LUZGI4O72+tXRDvPsU6IUmBlLpFgWbvFPomFeACL5ZjVNQ0JIxcD
2LHaRFI0jTh2tZacNbnIOsTbwcw5yTlZn+24/DBJVvVSftdn27gOM0ynSdxTtmrkK2VG5dwV841R
zcgyeDcre+RKQhsW7zig+5NPxgylBM61RsXVOki7Y0Q2VWo67aNrUG3FUfgS8AodLbtAezeI4CWU
HYFJkWB0Nf9UU0gAddTJuOyHW1kPLz+PssvM3CqNmhtMI6ngOCo33byJ9+dNfEQEcoDB/OeOidPN
YSt16PCxn0TUpycNRNEpW6sijE/6/I2f79Y+dBDCT3hUZUqm6C7+tj8eb0PJBaswP/z3xwBKX3i9
1MGi8L3ff/zzf/7jd2btuAxL1lDzQ7AZ60cXlUAQU3jVre0cy/nm565pEH1IcVfX8G5ILf35yc9j
whi79u+/Q2KC+/vDa8XHVqvaYfXzJMUst62D8cZLSPtb/Hwvg7NJYqnz+w/aqyX94LYy0HNgAPKP
oZ7PAsb89ucGy3SyGIwi3BOssY0Dt30koCW+RiSc/tzrEt14cMdtRXgLUuPsZExgwSurUI8sCZeh
F1EpOs59FNnuNQDfMVquefdzT2bFuNQ6v9/93CUb09wTiopFbn5s13XjldykJKJ9GviHqUTT9sQn
JVoRKuV+6MHBrabu3plEuIzzfSBFtRhw6Q0cDUWpgYBgMAzAPnurR9KJauNaKPMuDDnzxAHjPENn
Cl9KtRkC8dHpDF3BYEhLnB3ZvAkrINyOWGUc6sNkQ51sw3PcIwrFFtShR3btX6PZg2ivUtCHTc4Z
1/cPrW6yZ2TahcykIQ4XzZIpfFBIJocQRcNBhT0uG/5KgR1gOyXxvkPbtywUiZWoOZm5S3+hNAi5
knhrBPkQQKTHKFppzmaQJvbw/Owb2rgVIrzk0QMxmcYaApK1rEocNfEkXlATfasURESv/IOjqpvE
6lpOuUzvnSY4OtQMACG9azqnjuQZp4Sg7fd+X7k7ztF9DZzGaVt7XQfy1oo6fB29uLb5QbTNPVed
vbL6ZycTX0wkPpiFgkuIMD3oZCaT0rGfXRgl9L7REP6NqNAZtzhyE5uI9RA5cWhIlKdthFJKIzoD
2FxlZcWqBpThTz2pSLHuH2s8GUHiohAX8ftP6SNRsbCBah6TNH1zq6QF190vUGjDgrS1DoEtzkQP
upEsreepoIjQKHSVYnpelZjb/WQ6O8MXG5+XzqffGRkR+dObD7EGdtW6NwLi4+QrkQBfJAwvItKg
y3YRu+XBC+s36QAVrOfQrWT6BYP6F875L7usH2UzpEihL5ZUv3Ti7uDP+WiKi0c/ql+DMjySZDts
Rl11CwvFbWere8bLBLxTfrM3Mc42GbOLzOUDa47JPgO0CKoJ63aJFo2z6rpvOKoNNbz5SfQVBL3G
YevsYkR5iZJImPmEtOgXNl1d/aLiX0jh3PDf/RQwWbEsb6+Eepmm5gURzrEK4HNh9zii65V8EkM4
sTKy9hYVveg5C+TApTQoTZ2I7lOdbB3hA6ur2/wyAd72cvERtMXbZEekuVQMCaRv9+vJDp5jjx2j
5Ri8GKrbZA+dSatZapW7IYiMY7c79rQ1RzXvOjNFcnUU4XxEamqtpRN+ZxpLAqgUUBD4GJYkEmZD
9YtpF2YveOd0umCmyth5FXZ0Yr/JEsPEwiBHmytjonDQ3TtsiZ8zPBHSiLa19L/AJbyg7r+tZ7oS
Z/Z9Ci5zaQUPIVOrcuwVCvE65alWwHvriQpNgzA4EksaJuFFVw6p04LdnOvyScoa8aFDmNiUyGxn
pnZb2LcCxk5l6rxPQqJcTfQTR+m3rOoDoPNuoZNeTHJv5i+ihilcYWbL1tB/iX7dK61mNMU6tU4+
SwEDYKw2dseqIskxADJJSON01U3ikia3QiC1CrNX6tzvyiOQ3io8JPG70GVtMquX2ziG5hNSGo81
gj6YaY9hNV1N13HXkGIYuVUDovaA/CVNSxHSqnqrxvqhjs2UtUR7mfJSZwIAjqRljaz5evXs8Hob
U/xokLu2KotxrtxDloY7VyLJ6VP7a+Tjx6bYXlaM0lbWxCod9MkxnbrllBk7leWXsaH7GZ0y2GqF
fWMV2jGqsmwh6lauIndgbanErWw9Z5sP5TfuoobrBfUWC0IK94qfB8ZTz/OSpj+ssVFrfJalydXV
u3COxlaPqXhJiPsS2oi9xZ/ylBTAfnqsLIX55lm6PPS5GxL2ZF6ctuGoilwGh3qzRB5V3NXscMks
bu6TfMopUpAUEfCTwWESdULQSZsjAOgPJcqK5aCnNzRqOtQQFmB5XIeboX/NrOw+lXnx7HXNjRq4
bLi9/SQwmnUe00eVuSwn4UTDiIEelvf1NhzCjnqeIBPT0PdFEFQb3bu1GGR3Tuig1c9TSsk0Ybha
flfxxOhkMjbZDAYFY7PUpfVglfhLkZ/e46SLVumcqJz1+XMbY+LHgr3yCiA546QINdTLJ52lbBK5
EJ2QPdrTixaTupShLnatalh7A6b7FsYjo4e3hu/g74RnRMcfLfAgmtu2RiPZs8orm5SLJ7kkPVvF
CUv0pmk7Z9H0XCOnxNt5wPeWXsNpNMsSkkcxaw7aU+x0waGXdrzStP4iLJj6IZ7NhOBiRm/TU99c
kwFWmMOWcCNL6K/CnRY2pDaCdKEXutbJtOkZxll7HxQkaYpRrlvSFpY2Ff4UmiutjPS9yuJV3INT
kVh+sTgw2qLyZ0StNQe/7JiuleI+tu3HRpHJwaG8GfKUD4xgRmJ6xDCbkMkHYZ8GywkJnmoepoj1
u9k721rR09RNTH1meERtWQVXd9UaOERbWuPqMnnNY+HhaJHunIbntwtQp6y51E7zqmEX5izoWWfv
xypmp5nUbxrGVGPK+qUbWntNIUEePWA1Mho4CzOzC1wXAQXo5gUc/xbS1W1jj1fMMcEabwMUR8LA
h1iKo0NmniLft4pzRJdV5u0023nIsg0q5O6uLfTjoMRVYDQi0GrvxHG31FiGbgqMPqHNu6QQ2S9m
iW8GYP5nzymMMlxP7lDcYBx89jLtqSUqtYjtatmK4dlxZr77VD2j5XhjyEZiaRI9DCnwwkjZ5l4g
+NU6c4VrAzaCSVmQ2B9MXGFaadXRnANR8JRD6+jvnaGvdiFalZ2l6vo8h1L3TA8XzD90FqVUNVrM
+Eta4cZozUWc8qGx6YS6KhJboRCm+Ln7KGO4wuTSvlqCRoAPHggMbxUrH8mTpxNM2REfJu5SXxnE
/IIZGd3yQ+kWs0SdHr3Dgp3UPDa1X+xK/2J7SrylaPf44cKtPXf5RRWeVN3cV50Ah8Mz7gcIcYF3
E6JUxvpGrnAt7+xRPHo6rgutSDFock5eWr5yNhKtyYKcBOb7cCW9wb4bEB+MwTxVgX6cek8ZMPbG
4RxfqPE28t40cstZnJOs0ZmKYOYI73giuQRNm8pJmb4LddsVDBwEMxMgLNivcw8UEIcOfizvsQ3h
NmDzIdKbeqz98uawZt/Duksq0muSN+I0Jc67bYefBuabRB4Le3ojV/2uGWt9aUfxs9PRVJYTaCkV
XgQZsPvI4oAfm/qC9LhZqND+pDMgHP1YhGa01jxtXJEkC+zR+CoRsxBcTh7qQFBawdHPSaQsYJ6K
16b3GLXIt7pD8mEUYkA07OzjWqiDqWzQlD3BdXkXn4zRERswMQ+MtJlDc6pPQ6BlrveJJf69c+s7
gwUUTl7Yq+MdhfXOBLtDlhKlQVo95gNVlTYxvYsLZovN4H0zO842kdQpfv5jWMmL5GDmb7VXYx6s
bG3VzJy5MfC3Zce1AsUQcPGJxsMZSF3vW5btepJcXG2lNItkrlxcxoyhz8RTqQbjmRUj2yRtLpeB
Lxe2wzZmozfo/lJb+54C2101jAiJuDNWk8s5GtWtwL1iGOug6ehTfWjIqPSiyEs2GADempqoTY3k
ZsUqb0kez0kSCYOFNtqZ1GTrXHfUpiqKRfQFzXY8VV34q3eLFtLkseyJaWpgLjAZnt+hCHWfVt0g
sQ/XFSLXlfkxeE/4gBgdQa7lxLEe6poiN5EkLerqIyxEtioNcshMWoF27qfCeUFQ5PrZ0ZgUuAUy
Hr06QHbCep1EKKnqeKW6ktRbZod5670zrrAWVsoI3xRgbkyO1xTkTsQkEupFvU7oB9idVdiXMKZN
YzsdYZecYswLi6yaEi5cKtxkmn9TBGMOpgcRljFy7sLxtYp0sgN7AOdLr8aYPzC/oYJvdAhbisWG
AWchzm+AJYRbioqKYVv05qNqygpyp4s0POSczTW/VQdo5uHCcLMMAz0nDwfdX6QpDv6CzVnRdSu4
kNm6JvHFq9Nz6nann+MXbBUbQ2a92NpHphhcYEr5LcpXN7Iex4IKUBvdfK0ZAm6r1T62jHwWngj2
uud86L3/UCKUWeMkeSwmPqtunjUrfzDvo6CXJ5lB9or1vVEE3ZrgH4NPADIWoi7vJyu5S82J+Hoz
aAmJdj6C0XtMY43RtJWzCdqakdFu80SDtUJdS2JpZCYPI9Y7RnuNs/Kn+CXu2eHxGsFldgMGUGXU
gjpDDRhG1nvm17+yCIBO2X40VmHgGLYN+mqiOocCrHHKFLXrlL0a7JXvRQ8Rko81O2VcKDbGEevJ
gDR1RtSyCo3q28u57sS+vgq7bBuIiEszpwo9Cqa97Ks7R8DdTqdd6VbRxhITQraWT0MSbFQcfGmW
XZ1D0q8Hz/gsa/B9dHLlXn70cfxeYgqfOoJhkYYi4+xi7I8aOH1yQUvbhvaaEv2eGYizDFrgS84s
Y9LaZ3rsD6OSaxbb48rWcc6NnjC2ddG9IxZgoEkQq1nZ0Zmx9cIyhYEciIDu1uT98y2yb/CSoJWl
o4FxkZ7yCCySJXD1DKLzDj83Hdcw3yYGVQbjzpyqA+pgHMUxeAtLw/pKOxhn8trnjKdzNp6OqzB1
FUJxmAaXMhQvk+2wjK+TrWNOH8pfVHZ8GgOBWSPFaWwAoOtdwJH91mRUt2nK4DXuko2jlTikEp4A
a9dPUPinOBu1fT3pdJGxsdFUcxfkY7oJLdSsBedNXMKAHR1j2kes7yaTxezg7woJprhGAQYjZR6X
eEwWvOBlDAdjK5pS2znBzsswfnHFjra64obI+qtnOBvC6ROUWOKLMcHOZOSDE7J9DNCpb5i1EjI9
WEvRzm9Ti5HU1i4u3R1XdsYHxMafhLRKIm7sG7epiVdFLGlLmkfX3XlTtqYSrfaYS58T1lGeyXPo
M/PNkH66dOP8MWG/Y7J32IZtZu792n4lm6E+9F23sY0mWrvlPPo2w5d6eNQY61yaPA5vo5Btnpem
O0X7R4eY2Yve6O+RleOUyf1pKfaZ3d1PU/+ds3RT9OTrPui/aqc7R1FMSDNh6PA48XwWrM8ToK7b
oqbvy6KiXyvdvs3BSKUOZ4o+s9OlsONx5dJhNPTvGxViLwP/xr6RI4vkgmPQGVwXEJUuABvtXd1n
tiuh7ctuN8jy07YmARsYwspkEAMWanQG+q/agzTNomBFs2btwLFKOGN1tBqa6k0ZASD/ocWDznOe
ZHqpvFRDhoVaxnNYxQChYbCoL1Tl72NyWZkceQxWPE4piXsOmxhT/QCidFa8TTFEN9lNCZxZZqiw
gmA8Vti2/Sl/73vW0pe+L+oXY9ahcDGFMsiapHc7lJH/j73z2JFbWbf0E/EgGPRTJpm2TJaXakKo
JBVN0Jugefr+UvdObgONRs97sAsbB2fLZJIRv1nrWxOc4SKNrK2+8cTnF5NZKbCqToxE9xlEMpod
dDkym8JA92aUMCiL2MgzyapvOCH/UWnIt+3OmidiFEHZA0uxdi9mOrwDDGF+ItMVRAbDhJSN5F1t
fmvuithp3B8l8dhrpt8yTaVLtGLfu8tzl3I7d6qOIQMxMCK2t3e2H4gDbBTmZnEeWS64C7IJ35EX
YU6/3dnpSWj5mu10Ppa4yEI/t1OQLqR0NmSsdEOXH8vBvHCYfDqJ87a1pOagErkkC6172blTyLnB
zVbRqnMlvvl+BSPrE/8kg09kgKlbgdRYjahA4LDrHF/tUaVgEksF4oisCyuX6WFAo95m0BjJjPTv
KoYvy4IoSag22clAI+MUZZQrkzJfl9GqS3ffCnKU7cQC6xdkhC11CDabZwme9W5oxp/BkhG9VQXg
nDC7A7Hq40XKLC4r2Bl5C5CTjTwK7+ZiKD3smHFVAAfS7EcDUTVXONtaRAPoaT0HZ2Sn2yPfTQoB
m+mJYyxIXVh1DtQbuNamM50tTCZUXFhgIY8x5L2Ca8wBNuBzNgI7zMU8HQFYEiq4Wkg/bf06eHjw
t9LoDxj0GVEitt3Bj7wHEIUGuShe1sEcY0J+Y5d92nHtc+A3JGW4bfmVVyM5CWhClnVluz6BBHe3
pzS/0awDUgJNi3WBmDo2bPvGSOpIOyYmwFbdgym9w9YBK2n46GhFWir5xmNMI11ooMN2dJvuDY0n
jLIbdoUxJgFelKxVZZ0BOL8BCuYvryn+VnLTKCqMvaV9zbSJUnUNsgNpZt+FETwbhlrJyYTMmpEE
m3iWhmyy7clKyePECDbO+LHBGL9Dambd9E7UpEz8drpCV5tVerxP2/qzogsLRUB/vLndzPmp050I
kmwvxwu4j/WYanE/rfpjqrunhOyJgyGaIcY4Xc5my5NC8tnC8jMwnrH98fyymFxo4kLsSyEpYfXF
mUkraCSwjSFx48CAIwKTByo7sMEQj9NjQ/SpLsGTcMX58Gs88vvqAbIMfSP7ihTXuG9cJHSoY+9B
xgVxVYoO54vjvlrAQ/f+olgMuNh5PX6VOQA44DjFHnJgUcL8cwvz5Cxbe6AVYNhqZrtxnlgGbBQH
Bguf3CizryGd7ta2Dwd64weUNZcsMIxjWni0zkhxVkVF1Cw2GhEW9ZGcXZbuqrjYhfdsudYcC1G8
FDCVwiHtpl3mDFj8PfuRN+3Ty9s5TCzJ153WgLM3pnyQQqPWZvH87ifEmcp5ZFVDt3rhf9wucIs8
OflHRbS4bBn3Ox6ZRjrw3UNQ23DOmp9t45yGomYLV8rvGeIEQmzcYJ4mYnpyOloIGxyYb1ewOggC
V7P5qPO63K/KYpA8dcW+tgvUjazonCr9s2ye3m/KP85GjxV+aYDjG+lHZuJwodGIC8rVKDdYJEuS
vttBgY1mBGGM9ne91vN+AyxE+mzLBNhcL0rqKtZku4Wu5fwhWm0PHxs7h3UVcsuPlXrq/cG6QwgZ
224yHqzKRA23KTPMrBvNeDP+TNZ2LjbFMn4hhRUyPWWomuj/PDM5oMS32fVShrnqkqTqcS6YiS6V
s68t4l/N2WAuZ5h/LSaiTBALjCJ+H5sLfuGUrazbcV+NDega1TLJcZAGVZyFoBJv+olgx5MBPlY8
I39C9weF1OuHMyAiJDwtK200V9fFbfTezADuJEaLg9oBUpneoJ89NwFqL+DGzEDR6xjQk5ktVJ0L
BNQwriU402nEJ6QElNTEvWpbHL1FYBromGsWwogo99tomYFFWr36aLqoszXTI8FvbTmICZk/DMd5
6ElG2g05Dg5V0zsgY0BZyDke0ukBbEcCq4v3Zhb3tR+bxqbjvMQSwheVPzlGezQNzQ4b8/rOWbP2
JTGIcynHw5awjFoh16K9lj+StHle0A5heuniUnqv06YqSvjPYUsHjuiACcq0nZkgNXZ3GpVeDqVd
8267nr1LnfRXsQjOZlInXWziJHEkzDuGk7Hke+xb6rxpot+UndASSap/ezLuCzfA971prAnbEDaL
iZFsUNjmJxF1mZ/SGgX4VE7lUnx33fbuBvV8ACVyaCtDcS/TGbk3UHOighirZENHVLyAHWzgdyzG
qTJGMvAQug7aPG61pmJNy2ej0HVYT8lwAFADPymzf6aWT/Ep5b5SX5Yyt4jC8AolqwsnjxxeSwS0
u2CNzBsptO9e56nzo3r45azypz39wLDFwz0iCMQ2Qc/vW8B5oYPBL5O7VN48PAV1Y6K7+2D7HCiv
okqL4GCimjOZfR2TxfsDjelphf9ouvDMG6t80Vb7q0YxZ3TtieMH9Lswu30PkYBMLmFF46quU+ax
fUQcEXu6ZvwBBaOn7lMa0hEQAzSGuplP0sLtCdAnTEvz3TLuvDafDzmW153vjN8mpWfQSehai3Po
EYWsYwI2tWXy0IPH2oQGqLPPbktof8hinr/i6NHE7Yi3+lUt5Us9B+ooyRGVgllcNZeQ1lrGN6xr
T7zKc4cbyM14gHtxKIJqeMk6AyXIglmhqvnKU9kk50pMR+rAjkvw7DNH5/nQLFHQkEy5r1loXoey
QtaQMFDx3WRnMHkUvv7T20hZ+GBQcD8mTZkfmm05qKbbzaRPRpkihWRrI8kZDbv/c/G4n3r75WZL
LJFTRLVDmeEhIo/I2NJhUAlmQ7YjIjfOvOEDJQu1FIjTw1Bzlfml2k8shUsKn7BKb/bibYNqxzRk
5W8YSfSqQB+33TbV+PZIEgiRqjz12tltJXLjcpGkkvVxb938thgjuPw6hzeY3I0RLJjHCnMGqNsp
/Ww69Zt0uyIEV3D2xjtLo2jJO1WefWv80Q95+dB57ksh+z1xToz+5qDZ2xkLi9/DNsO6pIkPm2qG
Wemsd2ZZsP+7N0CkRRub8V0xcLbDNzgClwPrjgNMpIfVKYdQB+iGE09+dnW3z9pi3TsL1I8WLsa6
YTCWsewobVqun3A4Gw7sSS/rJXPq9gQgPSWq3KluJAxWGwGZDoYwzkFrAqGEk21gMl5r8289Rf5C
EeN706E16qcc6efBaDfnJNFLVQkC16xsn7O8o5thwGVp1ItuVp88NSNRH0kd30hYRym7npsmvwkM
nSPwyh3yv5fCp+ZD7HBGR/GN/IH4iKFx9x4yncMKZJOeZK6f3dq4mzQDdtM3PjqfBU/Gnn+3TPQg
OVYdQ81jzJ5txxZli4cSKZnbSgpWrsvBgDWFRp4FDP8EiJeSPjl3I5dnnzYn6NIwt/sGsbP8XBUy
8NUG/K0WxGVzML9kWK6NrXuRZsoCy7J/D+waZDXkEYzJiwngv3Ja1DJET9T+xFUQTJ/TSpOZWDF9
OeKwEaBrMmAgst/XgEhRFnOxIzULL1ouenikgG200XpTAspuZ7JqMER3anpuQR8TcOOOTxt5fik2
JCRp5RhXAt8Ca5QTCaEYuMyde+sS15bkuIXRg5vk9/bCjZctvEK574VFmhGuwGmj1+BVmb0ZK7I4
R0udiKXwdmw1qXxQGjJUsclM9xZkU0ZriuOc2U1oEmcZAmEZgYkFkqheeSvN25OLOxChJTyQXPsB
49IFY60F/IVsi57t7/yK1dmC2LNTpjMeUqv5u1hkvRpTfkr97ripXj7YPTlx/RizVobclq3YVBkl
8VVVPgpO6w0PG0E3S34s7K4K+4J+dgJyUeCuEiYFvjduyGqd4VIV5R/jBv+20ltvaWaK+5KE57Tf
oyr+wn+WjjggQpFwIatZLodqcaK1679WOX8g4CQ0nnkvIKrvJHGm86jH3ytSuJAkzDGG4sZxMeYz
rFP5w3IJe5UE5KiGHscdGWKAQej3t7Nm+bcVNEBSBplFDJeQxGl7dOxzEcnKanemUW/Ui6wCyBw7
GJnzpyf6kpnoU1kUbOIc89DVxd6XE6skvB/ok43o/1uramKn1v+btcoDevF/tlY9ILLt/4ez6vb/
/y9nlYmzioPw5v43hcQkhX/9v5xV4j8mljk7CALB4ks6ro/1/b+pG9L6jyOZGQosUCaVaoD76b+h
G6b5HzdwA4/1NQ4FR3j+/4vNCg/X/6RueBIggTCROpM2b8H/sP83XxFyMDOd2oak7xnJBmkHTTqt
J1/4H2CW6bh7qG+u/AkIihxW02sfRlhAu3ap/iLceW782tkvjjROZWo8Mk8ctmdYBO2OCTX61ARh
93KqlZefs9ldMVDlT4w8g9lh0kwJyDj4ZIB5Ppq+3C4dJQzOzerGvWbuSDb1nMcT3U3OaigaM8xC
VvDb5SwYFWFO7Vrw/mffXtOmT7OrNbGGuYKniIhLDW8mtk/B8D1zyoLj0eivxW2nk2Wejmr2/JHZ
CAdiW9PGouloIpyip7NaHvuq+NF5yXJqcLLc1/B/ZGpB8/Pofj3+7m7uYO3xPzCymOek5wdmqUuX
F87RqURxTE2D1FWRHbtspqtYu8tgcL90JmX91Lw3DfR4qbI5zj1maWyBZAT6n1WJi+/H0QudhPL3
bc8ueGnChT7jrw0Ump0JehBgV9epgktQb8nPxgxO1MLFmREkmfC9jieP8RiH2F4L96Xt/OKQBcQX
2ONURKW3Tvd9sjDoK7NXHSjrLwkU8exkPfYTBBWdjSkrb/+oxRlPkJiG67oA47tRypX8WdKIRU4v
bSBFVgwK1P/h6UmRYpATfuNw/TucoOS94U1OmcFqG8uNnF8trx6Py4rYO7eduPWh4PFd2XuOzezn
VmaP2VJRu1NTCjj0UaMgBk719GULKmpjkH/8hPE+8h/E3e1fAZky5j+PWYbicV3ZI2EdoJcrZs79
Xk+vhi5ebZeRl1+RR920uogq07ajBprmQ9FhLIdMgs6t/FiFw1GuR+Yd9boy0HQZzNzYcFn1xmTx
9nAAsyRdKjh7DWVuULnHyRnuCQpOqBD9+sycptmT7fIML54AE+H3GIotIdmrYu1gYXFqAwKZcuQc
O7HZy9nAn0/zieepdkZs5hA9bG6Vg6t0TIj0UXvwsRV+PTZb3LLc0ei8w5YN/36tH7rylxAzsYAQ
JiIAGJFKKZBFVn532vg7VI73EMCAiCbbsx6zxrdicC/nRQ7lqfC/OnOU93z6qbdiBG5wNM+bfK/l
zZa3ZBFQMPsL0zx02oTLrLReUzdYQrslg2R0GuYUSQVGBaw8DqLlbypgzTLOmI5bXqIAGvFf9gXg
Cl0+tA7bRyrtPXDilVVqrx5UlfyAUtowhAl28FfyMO1T4qT6CcG7yNn29j6ounzvZbQITla8enMT
KfIJIyJpl13RBiNeK6g2xdJv0PQLsuRS54xquXxgmneEj157KNPJe6A9f9a1K09SNO+SndMep9kx
zcvsIWh09kBd6Ydj0TXoC9RhoIg6kJ2Ji5FnVPbb0be88XcyXR3IEU49sdvEa0EP7/WXG1kwwCFm
9hMAaM+boox3aiuteMqKHkLHFpIq1Z0HqrtEMN+Sn83skapcOCK2U3AJMuMNt4p6hbKFsKY0bprw
jHQwt6NAbZ3U3eczGBP0h6Q9brTb6Xtp/XbLMdmbc3L10m099559ZyCNPUzwuY9VZ/2kMgtCiaoC
FgN0S3tK7mi4QhrB5tmfkZAaxH8TRqh+eoJKZmbcUnnjtW1L4BbMQgJXsq9PUUuHDIV8ABNVZC5+
dmZ40ITQAcbg92CNT0vFkzpmxXzs9XYTHyBjmGb4maIlT9U1DQgWdhev0xI7wzhf/ToVL4GRMFoH
Hz8uXQGPPLgvSmXfb70gJEGMJ1Lx0tDI0P2u9ui/ZMHtvR2Cax1s3tXP2njkVWWyoUDMJT3s6wUx
fwL+iCFvrp5MA9zBHIzt0xOqreppbs4pt91pzqr7rq/PaprUUyYYiM65JQ4+o52NFfrTvx+1n7Yh
m4gEmRbPAMRgeFJkZFva2i8CRcqtCj6zTkxV54DdoV/Tldc8+ml9i0RBbTCJHYTLBXeshxMLuiBE
pp5rYvY+py04LoXzWnO6zmtrndvgF4dX/5A6rLGnJfJmKePWRuKQEhpvMNoO2UuiCzLYpsrps02n
HXa3JAIeRMTGAnS3Rr9rUBqu9vYKevql591HhLUgY0D7tQusCjwv09t39kstr+9Cfixf9auFP22B
l6rcz2lo6bNmVgaZVIJGkimRIpZiv25DdzCNKbgr0frcWMc05FbP0Ec1+I4m0lGTtRou0lbDkdFz
eY9Aifo6uak02XOSBNZEtwH5Dg8F3KJAK3Ql7hCD2Buumz87ca0eSpXJqyFvUJLFYYZSEijbWNbe
yifCiMr8JUDhAmQn+XRn0T8JFN06PbmdMSH/h2gDlfq7EZqlY0dIa2MYf2zwxocsXwLaxYCMH9NR
sWqnK+Y783WUa+wa3TNbB/umPbeunfk8yv7ekvaFndnw6gTFxzzzp16Behx6ucfVWIBg4bJwMtP9
QsDLqGQOvrnYzk2fizvcskinbKCt2iPJUNFAkOBIc8QGQzdGtWdxakYgiVPm5xihwdacHTm6h0Ly
b5ud8AoupRvm9YM12MbJXsEyuzb0MhsdifQJtEGqhMptgUFS+xzKDLpVLq0oHci08L3yHmY6WYAe
NrjALP+4hYpsBx6O4RQ/FPszChKseclccMLRKUVmJh7Zwjzif1K4xhVnwwBH15uX8+gE58KxY4ut
LN3iDhLLT4yGEHnKnzPMVqzz7l/hjtNlm54GI0lJoUhhy2IqDyvG03veqDIkmQMXnS1PiZz4NBq2
vcQ52U0FrphgKL0o/9qO58YhPapb/Txm9lhl9Qvypb9E47Vn3GnvqaXv+fLJU16gJ7nBQ54psjNM
K6OL5H1ZNelqi3ybRbs88HkhSUJTQXfVIEChH7JLDExN9mxmeR2VlXFSHvJX7H0YvYsDuGdO1ZZx
5backSzuBpfspvUbzauKg4BB4ErCeMtYIe0OU9oeajNFHt+5ny12HDLEjB8Eodl7SWUcN444OUPp
7tZC64ulDF4IQma6njuiRMmLtYqcwvoaOMErDp3qzjBReSfWzvZ4Rig9ngfTYHc0IEUewX+X6EnM
KttjaEXOV99ZvUtD6lhXXQ9vS+DOBxnAx/bzBRdAb341c8DHLdI4L9qfQ3soverPKHqTwT8xnhh3
WNw1w3SP2NvdkWTI89EeEmMLQo/1cNy3w5Eq+6Ht+G3wsFPgWi/I+1OhkUFW81EPNJGyPFtLQelW
pS5cvs0lwcggMQcrh88F/Zgl+sqWrTlPLQwlhnJJ6ikgAPZlNgH2UanmB8VW2Ae2sNjIZpMANehG
XkGYIIzs3OxgrCDP2T8c2IAXYQvj73EpDP/YcJ5wguO0n5twmpiRDVygkNhHwVfSo2jAU7tLKwEs
Nr9mLq6qdkh3NQUTAwuoNe02JTsyNbIpL96KqTzkQYv78KZiaqfmgVSE+3Zw3/OVeVFC+iYF9k2a
7v1afNvC0zPCPUJ+zyFYPYOCr8fPyRb1aTH1+1gJ6iokg7vOkxhA5PpU2AHFT+Y+iQCY2EDlEpEB
jrZGEO1Cm/eTQSjMLk/hv0X2UTbBGDV+JqJNrITNG/WBtcW6c1FBbUI9j0wpDtlKzpC34jMJiG+N
62LJmcPfvn+zv2wVjrV8Q4UrlfejNdMrYZh5ZEv3B2eaGXUGqzcMLLtEt9Q16zMzDaTmW/uEnTxm
4qJD11ve8WnZYZk7e3805UN2Iz8BwsdIbpOSuf5q8Rmx9+mZ6RtIzZbbA7UwI3IlG3B/+VEZDN61
yvcuw61ds9T7zrw9eT3sAfASGBZypq62dnO8KCMjrKntoxyNdgZQLg4qxmhVv9yRV4dMMbWQyBbY
QNYOUII9ynfmlnaEU+U4BzBgEZQRsZk/SKd983NiwhhFA9onHCBUqJUi6AthjnmTM7dgVrvZx5WM
YQjmP9RWU4a3NtNQxihuqk4oi54G4TEby9pD786PA7tvtz0NDTHqZY9UwLUZVM+mFeFQ/7bd9iLq
WyBJ5dxAb3wW7UdbszIgCG9DPyHtMPWQ2ckyQ7CLfHV0soitPxLuAvzEEBjOLkUkDi4K/i35Ed8z
KAccjdWx9w+Oj2h45JyMp05kUXL7+Ej7PU4W5C1BxnW8kVd1r3I4rBuS+l63n4souz2QA7RBwb7z
naeG72rnYZYI+3S9K60bb2wSZbhWF1LyECcP7szesRvjW4gBu82pu6x9e887OyJUG+zdxh5yXNcF
2n/yx5xyAqeBOqDBRkdrV3yPRXnkLKtfHbPC2Mf58jJZA+Y0KAPc+2aKM8q8cwuSq42UAVxjDfeC
bBFWlV0Gssw1embfqDM4rerTOFPk2sLQ7MSUs6uEbPZDD8QQ4d9z2Vp/DTtvXkprfPFoONrAZjW3
ioeu2VBrDI9ZansHR3v5viraN2G1H0XvmCRLItY2O0nhNJRUWoW8GPNNzIRPC3pTxSdm+wvERJMi
B1F9O6Kzlp7aJ44IdcM9ncngvlpIMO229DTcFg2BuzOZYwfKaJhQ2ubB9qaTzY6Fi0RfbdfVJ39g
ZDE4g79jy+xQoW2PaZq9GrWTnH3lYjqx1jIOBMIKyzNucjLvxZ3QvIgVTGAgyl2nkxxYsiV29Yz2
1ysb8gACGoPegjq3hubWPbE+HqJZbA92J/DLTQbzgWJCOD44rIsy4kZMu4/BBFRhtSLC9VSt0UzP
OJG1fSj08EzrEXWoSCLcJOjZU9pWjmNxwsp8VSXyebbhdqxv0T6pVYKEG4Xes4KAFfBV/PsrFPBO
Sm4samwcMEvy7Bgij4SGhGi48koOxMewmsYF3UHCcmaN8ooF8pIzhyABhBUMRK+IeeepdLHYZbKn
1SsT2BMD9ZWDEydAClQV1nIBLnKY8GEcbackfy9JOuQt5Cz0fvVRbtmvHnX2fhDJvdEL/1BgNmqy
zaBYtbGJuOkR+8F6VOnWXHKWRjylCFJH+SAQ/pzNbsLEYJA/4b5pIa9VlWYHJsjfxYyRznGMqyX6
13/N+L8favMYRqGSCJOtvdtQ+h6Q/F7rka8K6jJbgyLHtt02ZyL0QNt/82sDhVvjf7/bvx9kwRHL
WljpLksQUdz+IzFlDluaFIciimLoyjCgrZXoT+k1U4xVX8UkXiO+zsb2fhCsofJ8s3e9tRyFPzAz
uCXAutnjIj9Yn0tiWYof2ez/yYJC3pU6Oadyfsr6Z0H3sbc6/5ES0b/PLO58yM3AG3GLxQqdyJ6k
Q81x7U3JW7XdriXFEGlaiCAaqn+5XxjVEiRxQ8AfOwfZMSbWE27YhxIj1KHMOMgL14daZiUpbsLg
A53grzWzvpHvU7yZxrXn7ScatUSdWLxnCn7Agm8b9RYL+zWJO0LvI0BEHJP1uDPbeSLmhh80tj4b
90OwDCTnDL8CzzhtgOTfOu6h+Xa7soNZos32LvwG3w45RFeSeQ/91ujffV4wRbOUYG2zkN+2dmcv
MIAcetO3pblAU57BkKq/jK0K8U0KIIfXKREvuaLXnpP+DnCZQYj43lyy/pAbjX3XCf9dr+JYzYkM
iz5486TxEuTbj3p6xRb+XA32B6LJT0xkJH/XPK89CaB5P+/9FYLQZ4v0CkN498jZmGHGbPgzjrkT
SzyFYObSZ2L6ZpH+8gcUYbJdMaZn5F4u6XRkMnfW5fbJ9ht6tyifhlvzPrGJRTJRdv6XbVj3LumK
tZ//IpQASYhQh2TezhgPgISuD2NhHC1a3Vgm1nvtrX8TGyMuXtaApVkUFOn3lBK93ifG1THXFybR
DxUI2oFVKGoyFuIkbbt3ayYvrUeSGuEd1W5myWMvpDT3G8+G6YX99ISC760B0BJ2AxoV2yO8iywz
5ZvHtva/dNp/qyB/yKqvbtsubuVcBEMqy1ngD82Puc0nR3DRT5U4l8Wkas+YFIZsV+NqWE+i2d50
bsWrl/OrcEveaDjQ8fOld+M0ye98b/tw5+Gx11CXmAwek2zbE8H60+CBJSDJDFfLb3aovPaVKz65
t9nCS9yXHbv6tlRO7HTZby/oP+6tmunixNQznZMH8j4RrE7Mk75cgW4XDQ5NCuPlqjv5tvNmpjBz
BZOYSg1n2ARPppgvg08Ls3T6sbphFP0q2fflrzRb7Z2Vz4zo2puc+gYlQudrLSzGpxKTFJj32JPV
r8bsXtet+5obtdO8y3RCw4Y9Dx/YrqpjsbmoEAvn0iVkk+faoy72aaJpikzX4WgilCssquxSuIbc
d2hhKfYYEjlIcCkqn2XCkz92Z7uxvrRmDRgwKVYp4JPR/rXm9Z1dN+NupZc2y3wn0umQ1xlEUT48
YhKw2iCjT5EOcC7t5JRH+bB9FS2uswJCYV8t+0kt15mgVgZlZ1JxmGIQbBBpxqCAoed4QC2SDuZ1
Qv619m80vM91ih0PgYW2WqAnjESwBrf3DYOM0LE4LTYsjLHHrGZrQQxslXh0J/dTaotUHeszpTnf
Wg5QFFpFsTxiOCLSlfmGq56YfZMusSKq0cY7iFjaouDSrtYlCQb6HNO5m5eBVOo823FgIsScsWqt
y0d2k8131R3UEIRqZsVdXGyErE4fDSKbrHJ8Ds8vhiu7pULu2ohRkgMLfhg1Lndslj9o34MiWbP6
RVlDDPFdKguanaYzD7Jj7uKQCVeo/szBCourR1WSIBpmccTuWl4bBz9iSWwb2t8LLpK7gUwVGAKU
zK7Y28EL21yy1gcoWWiA1tjr58cuUx9zlt6RQnDCxPrgcws478KwLrVQD8gqH0n5CoehfZuNluXH
lgJwa2IfVRPZJD5elmWf0Tg3G3MBjIimsj/Jqo6YKbhkIPTr0cyG4wAZLQTk8We21FPbo9Twg+K3
hWvwFjPNuvVABxIPGXAthkrMivbaG78VA5PdwuCvaOFXDYiJVpbWcBsQ1IeAa6J1cT83Du3WYBq6
mp/LhpCRImAmk3Sj4FWxWEvy60D7de23nTVPaW9fi6w5jTdrVmlQMdxGvMgBJgr/WzRS14KF1dnR
F3x9OEqXmHL+HhBLExWdcbylUgNols/TOv2iwgGrbmHrbRnVMFMCu2eWHhSPrfhpjv0ZMfc1KV/z
br3+Y14hvbBSjAY5Mc4IpH8GfPdaq/uskwcgN8bwlE5emAcmFAIG1NJmtNi0B5bgHwoRhCKPahb+
uUX7FRqzHTszidlt/yitBcWFQ1LSGKA6xHM19e4joesxAUVRAf2DpcrOMjRUwGTXatI4URDeyDEa
LzgMNMWwcF6q1yIw7qyb3S7vSLczmk94w33cDdlGj86pz/WZy/M0qCQEp/6UQqcnsOV5UvrkuaSn
dJm9s6lSUGlfB4E30tro1/PfmQsajqUithtJsrd3hyiHgi/g3rPTH41PpznyvOLQ/et01p+Znt/n
ke3qg498WTX2FfvNN3JmzSuamME9YLwHA9/KYTaTe8XJmsO/G1v/2G/Ers31nVTBpdQIpLH+2ARS
3I7ksfaoLkrkf8gVO3u9DdP/Eu+rj7erq/MQ22dMe+qU60mLngOz814dz2U6bR7cZtFUADfj/Hzx
SuNO5cGbWyRUtOW3UTjfrWW/Na1KY5qxgzmIs1bzczHUJ+VriUCZYr4kbCATHMClqO558l9bqgfq
36eZh1ljq8itp7KWjF5WgfnDvDozblabGGcactQoMng1rZXMF/EbtyZJf8JsbirNOzKg8O+0izpU
H47A0LBVmJZxni+buKeA2894QGRdgUOCoMZBn/5ee/3XQ2iwvCxLdwoUUqe+EM9mP0RrQrEAA/CL
K/+NVOE67O0MPzdFCIIORpVFc2Gye0t8R8ZUDXvcg3yU6+tiPU8DKpNNZShSqeD8oftAZtyH7FNw
ONIuk0nTRZhz7jypXtK0fKiRUkzEylKmuHfAqD7J+873uaOac44g7GxsbYnHu6oRFwePVQkC8s4l
HXTAUHwYqUCbYPvojf7XNiE0Wo3+sxiy3+VWs91zPsGosxQad9lA5PqoqRK66qmYSKWsHMYo2v8M
vtbF9Pd4+4rQq57kMoDHhI2cO6b38O8H0X34Wu3iMrsI6QyPGbJpEFrXEtB1wCGMXijJdTykjCvy
lZkWYqKDSRS3GTz8+5FY1rFhy3+QvX/NtbnG08ix3XvKDl9nnbh713cQi0+1G03jlFih5Q7VniGG
OQ60KKzcwg1a51Hm38wzvPtkutFZStaUqf+gq9dy7fz7DqPYQxrYOWjCtAdPdmrbakJP272BNyeN
3FjZn9UjeHbUOwtIgxijy49RVx9mWuORbKB4V9rYp37+tWpfXoqW8qAimGgH20qDPVr3bmNBRVfi
rllbG4EcL8nqEEbnl4wB15r6hqokJzpgDfYrelfoWeiPgBPRw6SY+TOuRYiBZs9kK3RmOT3ahc8g
Y8W5oWTz5WNOONZ5e5QSQU7Gwq7Yaka5OVjylb20TOkne2J+fCc9dn0y7lvENQi4k9vm03j2+79p
tv0tgnE9wsnDu8de12N58b+YOrPltnWt6z4Rq9iBBG/VN5Zs2XKXG1biOOwbkGD79N+gz6n//Dcq
xdvbcUQSwFprzjEzEeQnQfW5mhLE6D1mPM/RVNMSBGHjhfVJjSlW49AwziD6YEeMPm2hmp0pbZ/D
inNLRD8hjL57iUIYTT8CyKU7jql+MoYt0W9inx/ZPv/hVdR7hayO1j194jRx9gNHYGGHrDy6NWje
TX8zG4VtXNAaTCN6QjkskpiR285LyLavokfDLCSHf2bqsaZ8j5A45cL/KshvDwrqw9KN67sedP7I
CPbCWe2zqTP6PJZLCcEE9xyiJsti9Zx24mjNnG9lUOBtctyN35XJsyHhXE2ECCW//QzDNAYifwsT
xsAEXnB05ma8IEJN8XRuNf5KMu6TJ7O+YuJ5TcBimBhZ9jYIxUMlknOdvRrwIe41sFkMAOUO4pb1
7kjDpV2JGGqUiKN68Cjkv5G2FRV48LOHgmLsBLoL5kBwrEv3l9vX30muYNE56sBxc+NZQIN0Nzym
I6cY2bbytwjYS5LC6vdu7if4qD4q5S08A+IB29KlAZMNm8JuXgIs/+u+5cObRuj+xvQLSUOPreb3
aFf5rk/7+igGGEu1aT7nUXhXPnMP6WKgZEk3V63ZqicvbuLzwF0jDW5rghhQKY6j2CmqgagkZSL+
NLByXUmNM5i7tgFgcKfeodU5gsTcC9381THSc1hx+b2lG8YjRlDCoUOhKCTOaBMTdVyGXLn50baC
YI2dAyaYc+s4u+3Q2JqcVyzcsh4c+whT5m0s0zW94PAdNfg6Y46wLuonJpMGnMTCWkdw1WI60lef
u2Mz2t6LlUmOghBXs3yeVkNaBM/05egPLe/aPm43iBgeIxlOCKXti2Fy5h8x+CKrNG7MPCjEh+hL
FTo7zFXL1LCNvK1PgOkT3olpO+NlpMmuXXK7oVcif98FSLmPSTyfS5ntmyAsickAJgl4kScIMoI5
cC4th1DuCDPpDpMyglOIPPNUx46ms0SXj9PzeOonLF9G2VUHV04C1SmfoWEo5jGz81TZytoEtmO8
pK1SeHaYV0dmnBy0AoExoQohQe9PpR3co1mPOImGdhz/tWYgo2nFXmYut3GMIHZFVRUugdQBa1rM
Nmxz6PxKBHhQjdr2NdAnZePmqW1VPtOJybdcDcJ4lSxpDdUPWR5SF0jO+IFCkJdOqMy90c7OQIWY
jJugJwrNqYEh1y8tJ7VpJgg12LfwbXqDczW8LkH/Lbsnt6vSbTuY6jknjQ6eWPagWr+8h0Pbr5Nh
mohL7dKdkTvgw6w0+kx+6jqhZub0AjRPVJ4o5/fKUfqfP4tDqVPv2wvh0Jmjc6bh9TJbLu4j5y22
1AjYCcuQBqkG+r6wn/CGP0GhwS9LcLgzJpDjMk49Y2DV79lCWJ6QQ2xk6IZ7zhHxhoE8TmOzjIDV
qPEJ58rKcSqNMDkqz6XA0BZYGW/aYiXERP8XfY0uVHqk6N52TTgcG0EykcU6WiI/5ohYzadhGOeT
NVb/ALcE9AMXsODy4lkHBZCTIN7iDljHXuxj6EcD4Mor9F3YmBh3ruh3cqOnjnm2gHwFZrzHW3dN
ZyxBdHX+/5f/fU154rdZD/nu5zv0NM57u6ovAZoGBuU5WBSHyQEdqTU+n2Ijo2w414UeQKTwUkVe
c8Tys9EAl1aJYw0bGTvV2Qf/c7bQbdSrmegzvCK5vaPRnXDfbp2J0YBXR+GxS7h3hSjQ8ogvo0Eq
YitgxMuHB7JhG5GDfKiXP82jaNeMrM01FEYQtIYQ7SHBSJM41XhG/zoCyIMjGZgvs1MEFKpucPp5
x2EyOLWshyTzmL8huxOcslyhn3c/Pztlpj3xTf/7b+HyDTjOaOCZLr5Us0zOP6zbbh6Ss0ltRfO8
FxTYHcNf4dLijr9br1FYFlraCLYVn3/ekXc9Y7slZabRd4RS0cMAsClh14OW8CV7xLx9GZqcx8xg
jezJfygwkzzITnR72/JeQ9M65zERJW7mvJok7JFQpFKqejJ7GHWBF1AZpVBUSwiEy0uxNBaB5K21
zbopkozphUnPHS/tGXpEIkV6AZ6er4ThO3iHKPzNAUtP28wPlbNrLYrQqrLNjd8EKNqbSHO+5fjr
yaoHHGxFe5wZ/xK4pQ9dzZn1512CgarvbRrS+GDXSWR8AOjinFjKpSnlj/bJYwbExDBmkJckGxIF
IV9yIVezTrOdN+obrTgmShKPKL0MiF20+ZErDeHFKvxoE9pGvsmN6EvCKBO6T3Fvqq2B7nKd5iRZ
hD3OgNyiceSGZMAgymQMY3jPvoZCMSiGKq3Xn+O4Uesy0xzvxfxniqycpkeTX1yCVsqujU40ILoH
zaR6P7bh+yzVqaAm3EaJ/BdVtnNsI2Au2tpreF6bMK5zpl1ms3ctJXY++/Bn6alzBg/43uN1v8Ax
Clbd0KIrqqqS/9DBSIfM76Rucp68Qn1M3R9SY8SbL9rq4vv4RuiCtqhipDhDs4yhFtXMt2fLXzNg
HT501FPfGeoOSMC7drWN9BHf50cVpPN2Tojl9qtVtXxn20a7WfRRtMKctzK9KvxOu/gdCmj3qXPE
no7EszdX46MbQxaYIxxrdCexIisbCzFDYZ+e0iKHfXDs0XhCgUmDEv56AyLoPk3Nmb4zQOhm/ATq
W+/AsbenBjXONkh8Rvi9/e6Gb4L0jj8JwZJMMzEsyIG2rQlyWHoFha2NrTXnJP0Qcno7yNTNSIEE
d19ksnpsc6geplbdlzt/2I33FkvffUsLxsJNgUo8b1m1BAcHNztYbUcPTTYpeitcVD2AvHutZY88
YF9G0Z+2jTOaHiVPy0ChU1mWcyyfktyc17HB8p/Ijm1PQ/lDiHppOnN8jjOWUxNR7tvI9mlxLp/M
ajvN5r+oS/onJzWAwuRYVpscWVI0JL/yR8uXw59M1/RIsjxiXDvHT3pBN+WNFdwQPdUrJcFXepP1
Mvcke+PbPBCsnO9mvFaQ6JkvkQ+zGK7Bjxyg87U3BgMI3px6WHdVBuOFxCCytAP7ksalWOMw1n9I
DsdHOlefgxLljifAgpgUVJz+NCUwMZy+TLs/3ggBPRrncDs1sFh7zdWbplZjvrfrTSjksI9CMnGH
YtrR5xxw9qJLGmLzyBZSvaZmlJyHutIbX3XFr66zXmXYEAI45ceoM/auV3DDtdjb43c5hxrNzwyW
hu4pG+LyZweKC6vOz+vPV9krFJVu9OG64a+wZQPKwfSefl4KhUsoCoo9BjebXr5EPvz/3v18rWv6
jz4Gg93p8ZVJSnABVpA9cBvDISvDS7+8/Hz9512/BCenZIztwHYxBHBVtP/5D0FqlRc3OWWTkz5Q
fK6zGZwb2xIeA6BQl9BdKZrO3KfxCBSqol+bx9vJi9rr1MmAoLSgQdyXn0Oh3FPsMpclBGzDoBDR
Fd5F4pfQB1/RkhVwZjUc3uS571PYI8uXyQ0rroBAGarqER2eJpi+pm77+Xri+//9jmx5V9bN+9x3
T5mosQfXbXL9eZmLBAWWKfEDV6D1zZS6GbCgsvkHVM17VQb9VXhTfx266r/vZKS9TW0FHXStj0zF
N9M3B85IROe00r72ZksbhyPzLo55JLRt7LN6hOah82g/J8p4waWSnzlvb2cNpbz5x/jEPSqre5rc
DC9KZm2qQlxphk6E5eaLc7y/cdYKn7Q57bsipC3rDM45cRET6d5G9SDMdC+sut+MPWf2NEvTK3Sp
1Ry6T5qmoNs3AZxcJtI2RNG7BjempWPezCoYX2rjqa6sXyFT6aCOrCNET4mq+AXd7YJcqdytl48H
b5hHGLfDmW7mL9yI5baCG8UBKrHu+dC4N1yMGwc2CBrLNDpWcSgfSxuGT5M+GY33XHhtTbgE6cpY
dhBPNEycrNzD/Z+Br2yGPL0LLyjOlgdpKqbbu/eNgdQQLPh3rLE9QAAEU82qrIsaEG34j3KhOUYz
j08Q/4WaBfB6qIjNM9ZmzfYr8aOSVOHTDGeW2HXFOjJGKifDfceAA5SlTedrEpreEfKRS52OrSVI
0dmqkZZDmU3XxEFTlNnTb6Et62bGylkVlv0wC55fbRm/g3K88rO7W2fCwqkL+8bZQ24zdGToCmni
W4y7eo0RTTaqeesSDw1YhGcdqTIGffwLwNhECoNPgm9FWSpfsxZQxOD746UsRc8og2mgO9zgTqkX
cNa/EgNUVxCR2sGp2Nob4Vo2U/9NYgYAXzFmZ+jz00oUSYYLQq2ZrTunvlXlra/J+gKZrE9g5pwN
GFh0ElAuT9Uk1EeAOjWrXf1WCKUPJr6GbDb3UFLOdYwOBOFEs4V5P74I51h347CFZ9VtmZ7juG9I
RkkcDlIWU6B9HLf/YKl/TjLmzDo5FdCibOf2jCadvDL3VUvzniDNB7sqsqvlMMOcgg4nnt8+5p5u
QTDymxWw4iDUeuM2MvxbK4b6JIamWam5YwoJG3iUTgoRAyiDhceBhlHVbqSqXabuobsotd0rY7Dp
mr+bmb+Vgx2fUTzUAOm3jUmgh1W/tEM3XQa7Ma+D1XuH0J5//fwpzWoH+QmeVM+er93yDb0wcXda
RcMcj6+hnrAx/sOLq0d9GKYSldxad1aw1iPamAnBcd+9uYvIespYwxmKEf0A59W5po4PaGI0PkUO
8cOXTb8JOyKtZDEx++EXAqv014GLRUEaYFMpDpWVuizlBFfECSkzBCaiOy6bS16M+soZSF+90dc8
mNTuHv7+sA7J5iqnxyTkmEvxBObRgc5WzZHFHd0Bzx29D4tzKTAgjMgrwipAbe0wP6qr79TqWsjC
3nlx8Jo1A+gVRgFR5d3btt8jQi42I8PLymrLp6pFEcXhyNubTtVc/bnW1AT0QrGdnJ1iONuKJJwp
MD6TfvyWMzPjLvPegwGeYkpPOrZE+hAKkBY5Vj4OtgosNpStLp9TiuUMXxr36ors0BAwANrDEf3m
yi3gY4lw2QpFYV1R84Dr96bhYWq34dyr989m9AB9d7iu06gMnkI93M2EZoE9qmY35iy4niF48rpB
7UY90B80s+BohSAnk8x8l/W9SGr1htED2+5jWprfg5GP76NU+YFsJEJcgfBO9dC/ewRHrpECuyeK
a6zoYh6ONRE6U+nPz0ZZOM/cNNhmxPjQmXgb4qErTnXJoLZNGPbULavfrL0OghwrvRti8HGMyXma
O/9NcKeDmy1fI9edHnVX/cXLNb7xDPLDzb3XNz6upUy+w28nsK+V8YVmU8V+0bpnMGVaaf0e0BG5
mCOaqqAz4/vgzTvTIaBwRuCzN8AZg+qk4y0R31jjSOAKStUXUyV7EhidbTtJQdOZ5qZOEF0RwQYN
2Cz89QBZdw0Qbz41ZNh80HrHR02LNwcId64YHFx7SE1MIGT+kQ34hCSoiH0QU/2zCUvUn+YnpLbm
qSQW9WUYbXT7wP28SEGVZb/r4vgsXVtucANR1idtcXai+twmmimAm6YXvzzHk+m+Ndb+59oUooXm
w19euCBEaqcS58hDk5SF3QBQiIwEl1bYhqTE7r0Ym4eUiKtlLm/t27Hpb0rVL9MokvskaDhJ2R3I
jweh1XJpwqboSFMf/skQe0y5XK0gCYtnx/ceomDBCbMdPLR9S1ppnb0VNrRoz5uzD2hykuQ8etpA
WU6pSvL33r7PWIU+YnsQCBX7c6cw9UdN4LxD8kOP641HTgzI39tp+ChmWE2GDF/bqLT3Tpz+xeu3
1L5l/MFYxdpS7oD3nn3n5OrGX6eJ+SKmCqfqCNpbWl5JWQRMzH2d5RLfpFOJRjkst0GVvXkKesBo
mfHHUjGse7xqDz8/ObZPdiFRLjYo7oKAEQvXEu2u7+mt3dGL833CcbqybfbS5nGLEFAVzZtRRPnN
aU3vkGMH53bzLpbmqbaYchxtFhS8cPauNrp4m/Zd9dFloJ0rjKjkKJRba3YSev3hZ1ZXw5MtviJr
FI/KTT8spssXk5HIym1rH7gI30hiJEsjITz7yZnUR53VT6ZyJVpbvetnJtlOa/waasf6qGeSMhwh
dpiTMPkmff4hGJ62PkAHM5xuVETdqvXhyxa+/BW1hxJHxm22u++8ijBZZRiZhAUQEhtckksP3lDy
bzSGJ59Bw3NXLb9sb/92mya60BchPzhLhp3f5eV+OfR+UDu95g3PoEaNTbxIf7NoCDaTP36QhGfs
5i6/h4B34e0InEu28wgD1n32Bfi/0tVneKzfP7910/8m/xctSsyt0ErzHpEMcqum8UKK0XCcltte
Vqp+Gmf95dX19IEaGcL2sBVuQ54QOMSPRJNCNWf9ZkZsty/cYGLnI7KpTp32IwZgi91wMOgOhitf
zYIPj+l7O1f3KqDwc+H77S32X8Z2/PqpIO4mK6DO0xo8mj6reNKp4Zpx09rKuPV+bz+WYeBehiUx
qTJZAAYvgytBIbxxOcMe2UWtnSuqak9Pgk779J7IODjT/OoAu7isAsTjOpNZr+Mo7R8QrhT7IDTA
gTH8KbzBeG+icliT0dutZ5P73mDqzFSmBnWaRqtp+e2w/JBIEtvygUnbE2bH53SsrY8I9T6JbORU
Stc3P5DHvrLYo2yhRj7M6VQtTs83I43Gj6Zy5A4U8xMN9RiRKg7rMM5fQhiFt58tpAjZBOK++guq
Q34wisMXhZJqzebAbtWjZ6afzewHrNsWWNrBHFD7c1CI9pPWqOTYRCmLiLderpqYGcOb0miOk4kR
MoXTwH7tbuiYqVehC+8SUVGuSlrbH5Knc4uhhB0dQs4xt918m8U5lJ1kerOiKD33DUlq0FR3Hr2V
l7H8dhvKECuOwTDDPv35x6yg3fWEZEjzSvXZHEVFgYQH4ufXycyR/XjamWUsHlRCk9tp/7CK0dZw
PyrDX4C/xrwpkTFyZPucYnNNA/iSQuW6FWnzJLJAncdUfs4kAdT4PUVCQVTTvNhisBWH1ARHWpbF
k2fpF+3a7cOsXWQHTfZGg2Z4NXr65hEpp6NAp8oV9W7B3M+rNKjvRhLlb/QUNjah67+cGHAknoTw
YdoF2YQYQOCesMm//khn5jdjGh96OQMlC+XT1EXjySyaLxJ+ylWOrXVsjW+dYfoUGTvdiEqh8qxx
r98kh3kasGBIam5p0haiRfy2pGjn6iM0whd6Ys0/hImMklB0ypTcuxn3zSqDU/Cag9mm1h3iq9fa
07FxeDjnut6obOYYOcQoqxITY0YD5AeDB1F88V4nbnBv/P5Feo5PFu6vxrd5gGYdvHR5/pI4SbXL
XNYiu6DHn3o5mgIrZ26WM95lcM2kLpGIiPp5nfUEDAMNgA3a1fWN+nWGD1KENzJt3wiVeOpMWfwT
M30Z5Zd/fANcsBkASVRJmxydmkGNx6j0UsUyOBCVucKWQiiAnv3HIYLEqVRzUv6U3m2/ebZdBxmI
yF84AyOU66qvigcIGqF1kYwmb0mdQ6y10+mxQ1jB/KfHCOZHJzr72WUQlJqtNuDnWXa9G1PYxmXU
Z79wLj7htXDoj4IanirUc43Vcri/sQKMn5ZjIAz0xujFbcDLIhHrLvXAhQJ9hi7ZIKxhyiL3ImuX
vBZH98+J63ItAzYPFcILZMqFFIqER4YWiPiooiED4q2Z67902vtv0ZjftlQFZA9dbDAvvM6qGE7Q
FsI9ujrCbt2iuBSLC5ZcwOCF2YGDdK6NT3kAgHAecQ5omzk3/zf8o+Xf0alHIiLi3wq0IWqtrGE/
ck2yriqxGUDxIjn3g70YLeukBMfKeOJYp4rK3TVTPrI7AXq2HbYyf85+O8LK1wAj8kPBsgQFhKbS
trFxdf3nz6UayB4nOxizcBBezKqDn29Ee5Z7/jT53kziD5pNJ8rsbeakyTWzwie1SfuiOZb9HB1G
N/nLUx5cfl64j8ILoJpoK3G4U67OTMR1gFwqnoxL6Zc4cPqkoiuRzFsrwS3ha/+Su6BWsHymPke3
9DiMqXtqWYT5toZzvVEVV9dyzQfsbyulMogzAd4vPm692Kr5vf/zxdS6Z/RtHyzbTXEeEA5V594l
DtiuNvFQlhR4rCyxEbfrbi7q//x7mPIn167Ik0vfvQJQwBloxMY2telU9CZdJguWKQ7RGCEWOoL8
ahUpJQ2hYqu+aRwsk+xaaCRRCEVjdf15B2YuQg+q/7kMbaH7mc2aPnd2/c+PX96FLS6nMDAvqFCs
3VQFOJRjGii9Wf33pUz4xIuGDVib9ifSs4i4Zszbqi5eW67arktidSJuFMZQAv+IUFJGWJ2H1KIt
EVDVgiN8kwIA1EhOtPVYzda8G6iKTmVLHufPC57PCf/jwhUb4bLU2OyslCMUdSBlJMjFE20sh9mg
gUiZtszp58UanDdXKmOJRmlO7oStgfsGv63UmEBJSa1qIzrbabh3RBPu3Q5gypj32zR3lLmVvfEU
5RWTwdgbTp4oSY3xi+N4dVSEWQWkwErI9K9bgnLr1KFYLO6JofC5hwjBfsTyUu6aJTDA1YDurQIE
jPIYGdGzY0Dp5AFHWPXOqHg6QT2EpxOk99ZTu5KBOkNm7C8tjJ4Nx2ZnBU3ztdDjXyGnDogkLsm0
oEyIuNiDItuLa3ca6/pv7tFcRI3eYIzdIzfa2jUOa6xvNnB3ynvDU6egjd7CiAzBtAGEaijTWVn4
HLM4VkerTPFqk8q+KeahOfFJ+Zuaq2KTohoZingNWnwFH0Zoh7h17KxngSsAH7SoZEyLsMGfd9WE
Owfd43LlGTK7cRasO2/cGSUxqdGQwlPkv8kKW0Ev5Y1oTRzqKN7xsnsHnt8VizyZPkh/FvSDa6G5
CpJoPVsW8FGEf2sGwBhFl8tPOEi9AhIwb4BfVacyoaNlMFxkRZ9OY5zUWILGDPBhfs5VlO5sf379
uU5D6+/aPgz32s+eQAICQWAqvAfVdnCIEKdllvweK4zA/W3yDQin47b2wY2ZroUoEqxwBJSGJC+4
dKi7KFyiIjyweCxGRR8NhvYs2leiTe5jZDlr3x+aQ6s5UgnDsg9M+9xD1LKKc/+muKAFCYD9TBQa
GrfZTE+D7Y7bIXBt6A0MNOF0T1yQCTcDD1Iunye6GNtMkgybqulE9iOFW4hCr4YZKpZO+887ZVgM
dPtwn/p6SRMnArEjxNhVEzWVXKmIYASHn4yFDw4PgQ0wO5efAKBDrcIRxtjo8WzkMad8qyep2K9p
BibhsfFHBA81jgz0t31kYxUHjFyS6fxzfccI/Vqa6NfcstXJFuNH5dr5rslAZxUB6dCyuw9h/QIn
PWURGMyNiDT962LMyBrbloF+NQqPosxs3ryxRZU/VDvuEtxgDgN2OwzjNYuhuaJuhGHW41jsHONG
c7aCKeagz7eZmDEPbNZ+0tQ3xGnnbKxMXGHQK/KcAIkMwp8vYNnlHlooHm4OL5R8KkC1b+bZxm5b
IAWlB8hDGXcn7V9wc5OBlDmPaUJOX45FZ+KYlbP1cp+I1RBm/iUyoke7m9hY4jACYwi8Qdgw0XNM
RWuKiAzAr6MPBkystcmRlSXPP5sm2TQLzlrk9aXEw3Hi9t4SCKdO1aZs0GeF+aUuaN9ZEUZFvJyn
CGsSdUx7iYjkvSJBIqGhzQ+LQsKhJqX+6tFxivHcNBRnDhlGZFQP496JsGzLwn1m8wI6Cb5g3XWA
d40Q9rxY8nuGQpwmzwpWg+mOjKUT9zwWZ8J99cGz3FfkwNcuGbItVhosMF63RZUCS8rPh2cjRilM
pg29YdM/OH7wZUGlybJefQ/zcIfN1W0I0ctOWY5wok0QRSlwGUSAocoaHDRNIRE+h+WvENT52NW9
6CjcOlqrFK0J1+mzGX6PKA7Y7tAA+AAMMwRQeBguxCF2+1a8NnMDL1PtQ8f/SolG33u6QpHRkcRI
765BWMNF1PNn2s3pvjNnqtYlPPV/L7NkmyK4iYlGjDUmccobiRt7YwTSHTJbdr3mtx0V1RZVA1bu
CqbM2qHpuQZ5WJ0wxZHs7AU/u/C0037xgriI50vcGDJPG9ETXQlpX510HpDm4rCipQJOJuXpCHeX
/PEFA6wd48ShOD5oltS65U/l8qIseUyjRu1l8xh4PjZLyT/OTwkBk2ndcyN1HELbdN+0wbHoyE0K
k4KLN+Flz9wSnTV61Am9HD5tf88sK6KpbX+N0zBsdUSsN6JtiN0pWN6q8/szUnNPTPWZI7i3lp7d
rH9+HtrgnPsYkseQLqY70MVbah9NplFO2mrrhxjxuW+KoEGdpVn8k4m0ybl1/wYEZazi3H61pulL
dzSw6B5/zhx7d8wub51yrL1M0Wn5I8tagRvv5yfZiBlRIwL4RVt+n9IYg2GctA95AA9sCvSSb0Br
VwXeLfSQb5Ka+RqkIxZn7BiUaqO3s4Phd9vSA0iFHrZpPRNUnw3w5DEKix7t8TxxDlhR8IZnD5PU
kNoJBhlSW8OKnkEz3XWJUi7D+bGqgviVNhdTmeUlKs1wl2b+3XTadBuKueFIdpdEgp7i6itE17tD
2IPjcnFiJ/Y0nX9eFJMELgaHUJ3DfvKSHabqX0MR2ru2FJ+V7l8ZeJX7Pso2LKzmsUzx+RWBHs+W
2QSnAT0LKNqzhSz+7FeIt1NgAL4Zo96mgXCcDERrTjaey3pE1Dm1J7vFiuRmYDRwrcWrwTEe2hK/
KeF7hxZRaJ9jJ46jpzw7Gcb4JmHyeCZZd4a50Idlbe+G0SDbQ3HUbixfIAokAjeavT1nnuE0UnfA
AmcNSdp3VMlog5iXrgdkdNycAGnzHujelKDuipnllEtEu6ORcXbUx0VFczvwcJGa1aM9FCPXlqMl
/bF/hZ3RnGld2g8VxW1ttfIBsFt+nv0p3niBcZnnIb8H9j3zkXNlqRToQZzmsS73aRjd0lRZH3NP
PZTWbvwmI5lxZGWZ6k3gp1BUQ6zxAikH1AuiTZRNC/ihbmdrP6O3ir1iWHUZRk5CvH55XZOdrdjj
08owozLkXeclvuRE4Reo8y+TD3Q3jeMLhAa4Q6G8efnw1zbYRhoCTwhWyx7Kqv49DXZwisb+8wvu
R7ruopr8eA7ZmANK/rqkh70bEKwqCIotsr+Upmy7oO1Je8BfYlpP9GQ+C7ttDlH0LRXZzrlBfkdT
ZGvBgsctz22QWn2yGSThdWQ+0z23RvWYxaIksv7T9UDSzIkpDoNvlruop9Gch/a9K/zkmGiYKUNE
YlP+z4EeckAf+nfGtv4wWRzFa3S72yn4Z7hTte8nt1lZhpjWLAMs4+jVAnCQZrquqP/RZTKpyHIG
Kpl8RAJQnWhmGaimafHUyYUNmH4DEpZtBor2nNU2Ah22s3PT/wK4zqo69QiLvQrFv0lKUOVgps4b
YrSWoJ5drZ4G922ujPlalyjGRs/dFVz5Qfjpxu2La9aQ5pbmWB3S6TdDMWIY8Xy3VS6PgLfXbSH/
ws6HN5klCGQ8UPvbvsREyuqGswCDUYGhYBtRrtLBWdxtXiZWjYltwqhBbpDk0m/HmlKtT055gtN6
moA6eH1xiYqFnRkvAPNJvDiOIL/V4drquMIQ5gThFQGKucpz++75vb4PBdqEOqM1ZcXQiEWP/qJt
jjr3EMA1xVPWm1+5rrpDuSzbUcJq3envgEYKQNe8OYh0A1tgLTI/wC5WsK2Ezl+SsTtmydYbBcKl
Ayt9pXBZmxLneRQ0r4AA2sWPX63yNrRf/CHZGE3vbQTOke1kjqdw5DCBqTDataL5q4Rb7el2bIwx
dSAUawcRqLmPlM45DdseeM3yi1xhEzjpRLpd2gtSEQgdncvqgpUguwDxol3DLxfr2dnKEpmOmANg
H7EkFyHLvxM3JGovcr5cQhKgtbSkW/T0YODGt8Z87g6idb9pyYN27OjLMyKqlmizLMIs3iZs7ZKP
GIwbHdUiD0iWwsVhtvdxqMlHqCzMM1O/bxW6GAhNAksILAt3xrVL8F0ffY/jWD/y2fJX4wTQVtrs
CahaGZ31zMNE08gtdphqSXee9GYq7HgFIcrZjLW8DYnxlU8VT3CKWdwNg3Adp+3VaBJwtq31Oum2
50p5NZoLE1k/h9fYqF503/9ze2CY3H6KbMI16YYftYqsTc9Bt4kDBByTo25GEV7smKBYr4YKBjcD
0qob7ubc+TOlUnGAIcY18Vzq2GmfjUm/CpVLfFIOn4MIk2wTLW4SzcxsR/7VzTGwBrvllcSRM7hW
gF5O529F0NwmCSQ6T7EtyChmHh5FpNWF1cVNNSptHva1H5og2UA2YCERtxYP+kF74p/vGpu2SNA4
DiRutCFeyf6zLh1/g8Rmj1FaEnaCRAxHO7/nEs+K+UQyHNtPxfAdyD68OIF4jZQDfr4sP3SVXeuJ
sHblYKvqMQsStBtsOj+kx+87KwblzrqwKib97ryhNETA0hB4A8l5bEgIcaqywgI7zLuEsq3R3r9M
uA9pn6D69v4RY5s+JhZcjdghdnuur4P2TGJdOSvO0+f/sXdeS3YjWZb9lbR6HuRAOIS3dffD1fqG
YqgXWAQZhFYOja+fBWb1DMnKYla9j1kmjbRQN3AB9+Pn7L02RQmoPHWL3ggzt4VYAIg73DRGiyvW
paWLSHlZix7lF2frDLg2awkKyzGsceMwWiNBhUbiQI90MQ2OscIWUZgEWetYMBOQVK2tZWdSJFes
wSn8/kFnbjnVPMNYIhLMzViHn6KofivLxubmo2zKJqgIKs8eIHVAVgwQtvb9HkjzhBYOUVko8e3n
ATVKHK+4257HGCKgjO8YIyusJy7MwwzL2UDinOXE1rLwYBKStFR4x0TVj7YKdhnNpxWRrP0m0RVI
ao8YL44NntvvO1q1IJqZPHWEq9J2v82k95qE06tr6ohEp4KQG5+wS0kE6jJc9UHJMVxA7KXaBDxT
3WuQGDa0iAmkI5a9rwjUBLiPJwJJQMXTC1uv09C/UmZpMjKWJqyHAzP4eUEK0OLjWCps3yH3wigO
iqRAmGoEXaVmMSLhsdNt1oT29v81jzB1PYcQWnB8UCb7HOOxGfT6QeX2B5Gycx4tdgyht3QKzOkW
O5620sPgmk8ljx7WOjowYE7cUCJ/nbSOKrC6z4pp5UyyPDbKg7Tp62DizJb9pY0+3NZDAof3Vwho
2ulgHLws/TCscke6zrROcUatyBvZJ2Nbry0FQJw56VdUTf4FFQULeNRFr6WlseEdavANjzINnol7
f3Mad9939njrJ7cspjxo7/pQGedYLIqstHfIXvDCzQvCGKZgk8JILek1UQzJqrwLNg1Aub6ULxLN
82PJMoPnt1nYbS/u8D185vDmL/hYeCxr3aC7yf7fYkq6Zl76ZjjFg1VXcHC6zsP9rkIA9e1G7yps
EFIzrmMhHhg5vpdKPssMBih+RU51fijT49D4MQG82t3UNzhvQg7Lox2siV0EvxUPNZLrck/iKh43
yZyXBGhc4nGQ7LicCHKcknoaSI0r+qsxocjFrH12SxVsY2wUDV7j0shejCS+GbKcBoq+pyFAlJPn
I8ZKrXBbmXb27AWIWSnzEwsXTaQ7+MLkTVhoX5l17yThi4sSav2ya+Mb2c6n54aoibzgEwMDS1dk
klWkefvJI0pD4T62ey60iy0GGgMSHxxV8yFIYn1Q7RHHTbOF88DGpLZjOQF04pZqBol0q7c+NdQI
Tez3C08HgmJEyRMijOEOGiKtFuKMhyD0d0C04YVHiv5GrVUrfZg5O3g+CjelcRqQh+L20tjXEvwV
466MUxzZ2hyp1nVKGgri2nSXw1k3OmpvnWPH0i6CfVRYaifLdtO2lD8TxuoqyQ6I0uvJvzZmXzId
0YdNmXQGPl50ZVY6vFAng7FHi7ZEsHE7BMzuiXPc1okB67HHpDTfyUmN0wc+94Qj30XfzkEWJApN
LV4n62eaSEEKXrvrLAMJUTVx8x4r7S5L+4Q08vY2oCRftLG3GxGHY41zX03/c+VwACPqF78wJv6w
cZmtz4ujgTmJhCbk7mK6Gsn0ZdDLYVVhkQv1icc8K77WsOQM6O00sNZ+MCLYsyP6QoysfJwyOec7
iISFNW3M0L0xyLYgsqc7WIjDi0Z+tRwGufZtNIo7m/7HyuvAu035u07GuuOeVPjRkLsOrt+dyDwN
wn3jFXdt4PJr57WDHiHJd9+4EhK4gaEjrNLKPaiFVRt23dKJ3XKPFuBLGWCD4728oLmzUfoF8YOX
ks1ddFq4qoo6vFjoq+tAmk86Wu3NGKGtbhNp3xTgO/Ek8nhrfU1gUosfYCrurNEW75MO4d3CfX9N
yzE5olmT4EL6cm1aBkViiklH9f7OjyjephQtWD7HgVt5dc2ZPRqtru+KQK4Q7okNQ2UoN9adDqOo
aAgtcwymkSq9xep9GujrWbzDncA8RJA7Fn1VFwTbYzfwthDZ7m0sgj51hC7VvenT8MpGD/ntbN+a
ZdVxTT8FMZkj5iZy/wmbKnpOzXzT11FjfhJyYJ3s8Ex2+GEYm6+DEDm8SO82RGVyGqNVEgj0OsnU
UiAPeMdxbdMKrh4nB+a9Xts8FtgVOLbRmyYVfNHML7DDFr9xs3M6RTex3bn8MvDzbQCpm2JQjBfE
9BJM9XCSuiYRQxv0+dLW2Xv2HHGEvrZ0opGCMzROZVMt00xUu2CsCb3yyZLgTOE6EF+6roDBHE1Q
EctwXBQlUU8Eye1dyIB0PiKPgGiMz4tA65EBCFodARynJjgPifFSlxXUKMafnvsJvSxnuxLvZPQe
GApfjYsCJo3U++jd90b26qb2V7qolLn2eIgMyp3UTshvxGIozE1iGuzn1qy4mQ+7vT+lK+53gg91
uSjq97BsD5l2X1Fi0rEexp1Tu69o84+BTEmGQaQJ/IY1DtU8um5ArmEp2jVu12YfCfPFLLOrUDjo
cdWtaVT0i6ziGJN68ScvDE+Q2/aeC8DfLQ+vrUYQLyGOA7cuC2ptoGGTVd3PrYQeqcWdFUjmhFO1
SZC2w7n3z4rqkEB6zGa+SPN9qOSlbmwHvxDSXzp+BJaNGYYY9ozAPDrcdEtZliCjA4iHldjzRJc7
X/RbD0oD5lT3Num/FJJqBXUdDZBCBcchH7NN6+hf2A1jumtSrYFAqa2eluZyBnitMrjfp9bQ3yfH
qemvKm1LvxfWFboilhsrID8MP0JPhILuimSlt1wQBrByW47eNjA4cbkS/ahOSj0BlMPRtWK6ASLf
hIGfrJoWYk9M2FaVXDOrfgUxCfmM0pBoNGCjdV/f10xlFHLBdRHaGWVRt1EdVpoaSynEN0QrUQMX
Iz9G9sn0b327fp7svICnk8mjCF7ohTLNpWwuMhmQoVZ/9ppujba43A9j1W6Wvs5enrl68+ST21JD
PSuaYT57A/Q1SEIlexVZHWvHlIMd1aVu3pmheOz1hkM2TVBhqk9pX/f7vI92VdFfVSuevawqdkZB
mkdFBGdsGIQdyyxf4ixzxUgkC2ycNIB4lyh0oXQCs8yv94gAsHaQjLazVSeWNrj0fmRq1uTjOWyG
AxOwRVW4ez0Bjqi0TR/RwrakGFeNpehj6w2MUR/TElwFHllzj0GRPjfHCL0p7VsDcIawCZvxAb4l
HTMP4kVNrMGb2G3PlF/P/fCZ0NJqVabptA16whOZUumgUJZIMBx02OI4oTBAxljuHLzjTozzKLBN
XPFRDkqwai4DEVrUD0nDWQKsIuarCDHDlEwPotsSAxpskOO9c3+ZCxknXys6sqBs/ZtUc/DJ4VDl
GvoxU9DXtsnKK0TcaGHk9fr/RxT8KxEFpu7+KqLgvvntGDVN/dtb/uW3ywfHwe/zCr598R95BQDa
fqdPg4LTNQBVuqQF/BFXMH/Ac4RpuqYU0jS8+UN/jysw3N+FQZy8NIUhBV0fMgRq5pzhf/2ND+lS
uLYnEeyZDn/5d+IK+Iq//VYW6RgU+f7Lf/3NxjlN1pTBNzKkZxh8Wz7++e0uyoOaH/a/xo5O5uAH
+qrzzZsArzVoFwQcr4V7YcC7CCjc5oYIzhfYuZ+gl6n4k8s/pLgr6HuQjEF1wmqWc3YEfmujUgdL
1zBqcF9qBA9jgDKbuGrHO5UU/QFzWDqQHXFo+sjjNx85w24VKPrbdCN070H0lyADQRY9BHi0o+xr
8ebD3fPIYtIbagVQUqX7wjrbE+7j6+VKx1sS+PoGgdVqRAcOLHdBHC1HqCf70pv3SekAUlcL2lkQ
GrN1myITX03GxRifOv9BwnLL3tVsBaOcTtjIWYqJwn5AMkcaKKUMgCEvCeDmhWszIQON3y8GhquB
2xyZjTsJBhkMp0E9B6RkK9e3ziaN3pLLlrXiAHhuQUmE2LYGz4M0BgMuJ18c+X3xruxX+M8gL0+K
nx6cDaT7JlKd8pl45RTbXdu8duEVcvJdgoxOBN2RyTjNcLLrO8AY9B+tgMTYGLi4/Rb2KK04x4kG
bLZFcCbUKQ8ZK+14jWiwfnabWAWTUHU19GnbYMDssXbbdX/06CKCmqKuNvJX/DdALq3gzh/qE27S
xVgUN8omCKU+Vm15nYbobmrUlVYpNjzCo706uOsU+l6uQdG1+8pMT8r3z26GukVda8yCwaitixbT
IVoLs7U5wNf7XMr7+ZKOoQ16DKaJON3NL3bCvDwO7VGSusZSugsceVe7yev8MlDzIOcmVCskP6l/
iXtBrry2bUing828VAgFzUqeSivdVfFr3qtrO1kH4tyYiC5joiEQl0IYni4F3cK2FoeuhVAjI9Qb
yQme0JlQD9DHazFZVzfK0G/Gr7HdrnF5rhP0BCR+HyLZHIGeQd2gS+6NWLx96G/tRmntukRkQPDE
KqK0wxC8EMOwdUFdYSna6lUMxtOHh8HsS/uKV2AbADuhVoNs7YPJz5eEDpbnHjNO32hrTX2JGNrq
Wbju/RVvCgka0TmfIOVN2UMyY9GcAiBFuhtj6ArHnmgE03ttsJgCYFtbwyc97QmQei1So1lUdF0K
BGI0ujdtZ987Zre3uxe/92FtyiNdvzvNd5bAQNaeuaPNtBfCOg94bTNSGNEvTc8tFW+G/TwuLF61
5OWQGMnzBAtkabC70+DSGQ9hbXizxRMAMIy4DbyU4OjkiLWhi2UpAPTkIYSspcLnVv8wsNj2GmI8
Gx9yg5uWIkK0H5NJjq1tLscqJOUcCqtNbx8xLJ36VT6HyM9JjtaTGhWoqzkqOlzO3UjD+4j72ybe
WtHXbvrkYj2wos+2ddSGhvH9yHnCBiubY5pkdNu++vpTXhIyFiPcI7rOeijC8xSuslFt/KbYZh6U
TP0T6cWhebWinOjzD3LTZJlhzE3ODV2OnikjXXkg2cYy5n0geI1k1oQY3i4aF3ON4Df5wc6THZOG
daUGemCzLOG2o6PgdEB8WJaYZ/vjO7kOqFNZqfR3B/eXGSf7WLWo/Y1ViTG4U9MzpkyGnuS+QFmR
9JHCcVtCyTGhb/VEIZdds6FqApvMBMAM1ooFm6YVGbmoqLSJ4262dTVIJB0/pczOHbydyQRUxtpd
5+WyCUC8CNikXoIvqFoTg7ruI4yQ2bPeUoNjZXZUvZm/rBDqFOjTsYtgL9vvtrT/CEf6PPxH8FHc
/LEH/Za32U0R5c282Qh23H/Ym2xhcUAkulParvnj3mQGGg9hNPA8kT9r9/auUNonkREukeHI1aDq
kEcymAQN8uaSVbg20BwyLjh6zDm9CAc7fnxjbPaNssH8d8dSgpZinmkKGEkq2Lge/A5HnCMwfZr2
CrUCncsdw81HDmVkyIDh7NjMJijFIlyXUK8coi06+sFt0LLgwyjRyHM14k1TOUufieJEPLIRszqx
gvQkGZtmvw7HjMZDe63oepPffTcG/cbSeRWecwYwvOm0jEM/QNxcMva6x/p9nPeNstdOVSsRUmO8
mF+gakAqbWJyqTwWunGGWhHETZrCuu2ZHrDwITnlUwPk3uWhy55xmZzxA3qZxebl3XlluiKf5qSn
2u2YabdsIJtMooxMTvNi62f6uqapY6h0Ny9kdc2CVbNo4yBI6uiQ883nxY7pEkykhBwQmIA08Fzn
4Oga2Q/hXaz3F2NyP0XJsK05wjltc/TDbEeqzS276inwmmU3sJ5jjyWk3C3THVKOmTjG9I3QncJe
QHo+G11xE6OnxSq4Beyz7jts17xWZrsVmyjS+UNm4U+aTRGCkzQ+izxagve9acripmblM3SNQc9w
CVjP//16+Bx9VkVdfG3+839zN38uSrKPg7D57//84V8PRcZ/v/yUf/qNfvi+9X9/+yY8Nau35u2H
f6y/lbK37Yca7z7qNv3jNfz9M//VD/728a8UxIakdPznmV3bNso/3kAB1/Vb+30t/O3r/l4LG9bv
juXYc01r6o5LSfx/q2HD+d3VIRLNGra5EDVJ/Pqfatj83fF0F40/dS/4WYcX8j/VsP67nL+btDiW
y7ko/reqYX7G9wuOazmeCQLS1Q1eo+3YPy04NAykz+T36jZy02NCIkRvvCqkxkwtvnQDXGhZWTiG
21dvNC++k1SntNX7bW2G+GgDEW26CqsrGc01JtvgBdlWxaiNdh+uBQfiZndI2xaledJ6yMcbevCD
io8OkupNmyE9jTrC62fsxQ7xHYlDhrPC/K/vkYnZcBfkrkSUlYFAZtZ4U7VvvvK6q6uhpfI1Em1t
kLFelWf7797JP1mJOVP8w3XhPOKZNleHw8IcrPb9ISFRNiHidXitPZA6jg6CE0sm0zRVv2vAvEzz
XA3BDB3Pip0Xlag2EFN5OTRT02428azFzyLPoCXnZMgVRwOqh4j3UMM3LqECJxvhQFlp+akc/bei
sxHluQBiNQ+giTRpDfhdfIoERPtwssJ9tiVz1QcUCArbDt2UDgpUaheDmrKA6/jeuyNT0JG0HDPe
8eXUcjQ2owmyhFl7q0JYQJgFugCvLq9ABceNJTsKcAwWWBxM+jAf2oA5LFbgZVG1gKWvuqXXWtGm
0Ra/vrZC/5Nra1LcoK61hWeaPx3AzFkC3jlzwFlQEKJ1V3vIr4MJSkKjz8Hc1rQO0aauouqxJiZM
wxr1pDn6g4teLAWbdE/ps2I4QPxaGlrQy/H15cDIOMJkFhgDNPOFkVsLc2w6aBDxWaAMRKoBvlsF
LRngpJosXBXlmzzy0s2cPUFEJcq7FOMexavJ5Nust5LnE3+pWKOQxp0g6keOrv7y1xfDnG+k706j
8wMoBEdh9LOW6TIA+/FGk641jpHQoB/EayApPhI7YoOd5KvAvMr8H406IDIGjONtMIpPZY+kKqYK
jodxVSzLZOzxwTQl4AbG+lGUvWshYZ2uGZcbCBNfq7guVoNXcl38aPijU/LP65U/WT2EcC1XOCYC
fmn9tHp0EybLcJSXOKv8q9FWGzngCejhhGcp6Fud0WVLiQp/vYKR5BxFSOtf8knMb+rPv76S35aq
n66kTdXGJXRYzLisP15J6kdVCze6mhUNVM+ecWod0yti4BWqbb9do8g21oNMi3t4V6jm2hrpVfU2
xDTdHVnEn1jYb3Lb3QL6ized454ZL0IUqqf+FnwKG4HmnKStXW4WozdUD4i1nyOPYYybklLYkHvG
8cgfDpYNxpDMhHqqdNjPob+PHYlAUjPemyHyF2jiy33F5IS4AA9xt+RRQyHvbXpYsBlsBGwyuNuX
hmX1O9j+7oLwQ/2Em9AOo2NIgtyvr5z1U0dkvgeJbXQtmja2PW87P165ZCy0TihxqQuypquMPLmY
8VynPHvn9dCleya3NqT0VmvhZtVU3TkACg29pU0SGTweaGT42JOEkzV8kHE7xcxeHdy5ZX1yeAAn
x3QPWobIwcXPCh0JkBta491Ip2+wC+Y1ruYtK6FzPHMQ2N47TGqQv8ICZlGtFhioi9Wvf2mDjffn
B8/VdUdnC0VMavwcWlnnozcKQ7+kw0BGRUf2oG5sURIik0W9uHaRyG9GZ+e71aG+4i92/mIZNOaH
46f7lW2X6gDXoEV65/xwfdeHqgesPsq3LqwsJMS08Ver2DmayNaolG5zHXBmb9LvifUHrtzBrljR
WLj/6jpYf7IAsfYYUK1sSCP6t5vju5ehB6mbyl6/hHW+teiurxvx4WeBdxvFIXHirTqbdYWHq3Tu
9MJ/Rn0oDk0dMO9BObH0c2KrItXZuxa53IlKmjBiP+EOeIrrzCTRAAuXqybMMCjHyHpnUKuhlJqI
nec4B3JaWtjbwBG/VX4DsiwQOHFopjm2hSi0gaz/6/fd/bPf1zAZmhOJSuDLXON9f9lDSzMnLSUC
JAIqbmB+NvMi/8TknMRBkBIWx1VKjJWm594t6UETMFYvm7qVjdXKVumhgpRxyehWL76ttKXOsjeU
rG+Fl+GmTC/S7AD/pl/qpva2OpAi49s5YtQ+J1Uit0i9OMzSlcCJMMDoBvxmj5NaC0FWlGvYOyYI
rzozVojr45oh7E2JPxTHf6QhCBSYE2lxgmnBdWAB2mFEKId168hHe+szuiWtCmFeUx1DmpgbHPLN
CimKze8zyaVZ4ojMLQcqQhABLEKvvDKltel8BE6RO/OMorNXX9wH6V2dYAwOpT+PlkRBZx4kppdv
saCXmzTKYDkPbfJXu+GfbChzc3gufi0ePmcuHb67GcOmJwpUay+IuuudLv0OrVnxmrtdddBNVo1p
gq+ZldgEG6yV5RwVGMPLyvNt4ql81VZluSkw98ZRmu2RoAAm7qINqQH5FkIZrRmLZdzjcFXL9I9j
0j/dDL9tdj8/z/a8gM4ltUGR9uNrj3uIpnnaXGwzfKPyUKdu0tddR6PHd9FDMYZ88AwmJxERCXXb
H1p6JTUfa5JtqIx5tM2NgR3kae4ZEuSYbR2F0Kz0h6uG2O4SRIhHlDJ2scpJFMszYso0OrOGGopV
HbtyZ/YYxWVSlyuicOevDPvDr5+eP9kpOHQIi3rF0Pn/p4eH8CxzBEd2GXt2AjEQu8hWuZxqQp6q
5O7XP+vPHlROR4ZlUF8jU5tL9O/uhRK2Yk/0IrGfQ7nxteirBkRn8+uf8Q9Fg5hPXzwwLAamoes/
L8IZLL9emiZ6WLzvuNfRR0Q8pNgiDybyOVDovHVzoOWImrJo0FMl1A5JjYbFNk8a4JKrGKN1ZjbB
WmA7F5q91WVYomnRl0FA5EZihWJfxEcsqn47Fhtt8lNmm+IebNKrrzGOLMfoZozbYtUZZAg3QUE9
PtdvihuNEcOV7DEcIGNBRZfxCQO8/ZDj0YJRCaoRJb3t1EoyGyqdEtLKTgrNsdXZwx3c/GV+9rua
Q4XNxP8vrt1PzSqXawfAniMtd4SwOSr9+AZNpYHlIqsuUlMPdSDoePqoHUZDdTSKtG3tQvqSc6R9
SR9xKVzq8jyfHq00fxydlOgkv6bxZ+m7sjD3Yc0zantpukJ7Ct191FAcqpVVcvab4gEvX642muC9
cf0IsBiZYCBxvKfSpYFrOvjyHS3SNtEcb2g32rG0gCLrI+9nY+pHuyhvixq2olECMWu1ytkWPHMb
I5H9pp7SZFfrMXtcp6+V27wUQDPAOZM2kMAvxdO9iRDUxy+cot3jYHpfOgQN4O4gKDumffz1dWUz
4sJ9v5LMF1ZQ+Uvd8Dib/FyPIW+G+2EC3Ykx8EapadxNkceIoNypzDNuegekWVgMf+zFll1PCz8h
VqercQ/oqEvSmSKp4pREpZi85Mj2XWjGixJ//iLo7WRRuWWLAMHahnEbnxWBU2VIksNUm8y/BMZz
eKTVGv9sdEEKAvyiwhoxJU+1FMYeaVd2igVemEi8hqEjzxOK0qU5KYMmsIv8k5P/qoxYpTuvNpeJ
QowyeO8EneFWtZpx1dsDMSjYLnqkSNKkfeBE8lSFrbGpvOItyUzcjo3z4bmlRkmR3QQT7CmD70V3
kP4rm5QxaZKJT51iyrBpj3uU3pvSVQHi29HgcebXCZhmldXI8SMSe5W0ChHjwLNnR9WqCnIi4Lzo
FMbF53E+ctEev4wdj6JdRHfFmEue5fxQ9YRmOn0WnorG/TwL3doY1g+AB/1gHEIMJYdaH55p1yw5
VHyImJRfu6GVPbK1KqfA8QuR2kG0Uoc8xajYHnyu8oWOODY4PcLtptt7K6eJ3lkolIrKR4VDiPbG
tkI0n44t9yjuVpabZVc7K7+WpraD5Gvie0PeE2A2gVK4zfuhXYiyvjjdF2U55LjOlWKAd+4vymb7
5x1gvjclzB9LJ7+dJvVPO/RUDmKij37RkrhHFcyqSUwpbdOsJjvY9tMlXWsbZwP1Owm2ZLpb9oOv
19G2U7DLSsdrV8PAU1wGoPtL/VLEFn7wjvmVNZ91m0zTweoSkTMayWYk+4Hu2BdOve6hhw6gabZP
4A8zTwNb+sa19pni2noO2OW2I01HxIds1vKaZomIlASyFV6ret3PN+IYu/cYjggGbacblCnDLpLp
ixy7nL4IUIdORB9O02A55z2rshxUN1OSFqIrjsbYWWlax5xBeAXvRhlt/+Kp/7krwoVlZm5TiBug
vN2fzyNRq4U2EpozqLF2llxmywpd6cpGxb7U3WRLK81aTp/0sQHLGv5F4WX83O+af7pNw8ulGWHR
j5w34+82W9UhB9Zs7wy4b6lCQnSMFBMXviwzZKdvY5g8Bcb5b/pcXD77OOMtJfkLQ0D00Ut6TDPf
pp2w2OB/OxhwD/7i+vzJbsNARLqAzpnpW/pPh1SX7OSoBWSJRtVYDtYXL2kbGI7DW9/wUopMRy0J
SQELz9iiwZcj3SJrTGrcm+NiDKS9CVpz4V+kzwjzL16bkP+wZEtd1wUIQ2o/SSv3p8LIQb1MMASU
WvJwqRF9Ro9T92Br3VXX/YnbGmdg7TrJgUC7EQwUCdS0SKBdsLcoTe3MBkQt4tgwQpGtpjo4k5nk
PSbDG6xTZN/hnDETM9pUPs5cibRg6mGV9swKi1I5j60hh63smdqC6XIeMVr2q2FsHGxQQ85xvbQP
UgUeOQ1IcXEUZo9pzAOIyVA7Mdk3St26C5sKV3RJlv23fwoyKna6RhHtp2CFbKgcI7j9B1leB11+
yoy8vJ+Mzt73JMbxqHj2i4c1w6is8n3CuRGl/YwrjsINoo+cXy5tlu23ZFxiIxZ2RqqqQ7c3n5h7
pOa41IzBPRjNmWLGPxpyzLYe2bLt1OzQ6mnHEFcVuxj8ixGyt15ZhLlqZLnXjrNrG8Tl2I7cVm6G
yTvLSvNv6h48lCecftfW1Q59e3wXjiYbFaqxg0NEwmOuo81QuEDPndOWjyUsOSIhzgPl/XMzm1VG
hoKyi7JNKpJxG+RRuB3JUNr6ZYaM1/jolIPLAiVhTWK04U1b/HZkNeiZWFkVobxJsRLKBQECtw2N
wmpU+XgSgXmXeElEUx2WeahId0HISwKL1u8Eylz8uP42d2J7XYXDq2fEH7hfzVUI0WSDLu52dI5S
BNMNW+nRk4qkNKfjfu/djdB0/zCQCtK08c4azBugeIjrbbW2NNrUeVTf9QNY7hkTFVvlvR5x0rAx
Q4QG7gRzogXjlsW+t4m4Eq1Ylq1PizESXxHUICrI3J3Wt19jwioWDfHlrGU6BLXmFqndHfQEOuAT
KJUpJupmY7bbKucgLJzPheXee/34BcrNVZv44n6kQyc4nCAIQyhrcc3Ygu90cgRJ8jwAm3gta/+V
CA3WnwxB89R/dvoKiDbCDCP2HpJM0Zhpr5rnypUgMoiciw1xty+d7RxyFM99T6FstIUH4CC4hD2B
tCXa8rhJz9KOn5SM39nUn8AqnFJK/RylRqAc5IU+bfShnu7hLR3sQL0PEZ5ODPbBEhnj66ALaiM3
8i9ONj5G3EgYnjikyslkPO9qB+GpdpcRxUTkQrJWrZesak3da6FXr2KnQIHJLHEduozzs0lO+yCk
VQrU+ixUBlhea5+0AQMUK+C0TiIPQmPa0USZRyZaHZTLRKsTvDT+zq0H+yI3SiKwNAuuE+xJVJY8
OTEA4kvZfek1u7s0Nley8/ZeawBrL8hESK1VJHpr44GMnFlm9TIHeLy0pvq+iIkSJW0xh5PFqgLU
E5nywnKNw4hu/ZQUGqFlFJ94ca5GaeonjK3k6SF36pnVZ6WDkiJOLhVB5MeKTLdCszN8bmG2ljhZ
l9mwEJLjTkDv+tihLR6H4JkAeGiuUfiCEpRHs8qupAEehzmD2zUsXHVMoJDQc47RvBNk/xZqVumu
4gKgnu9Z5UoBH1wz7N8kU/yhIypeNsA3l/0wXFs1PDo18PVKVOjCZ+HvuB+DCAFPv+iq8ItWeWIF
YAwHICeHXn/X0lHfyuDJC3A8p1mMPgmbUpiD0Ir96dT76MNmVSLrmH3UrAZ2LDwCVz6byR26FHBM
Eakv6Hk3k8pI1VT6V+CXL3JCd4lkx+BoQvXbJp+iqUTgURJY5EygLDGD0GrDr9RjXdjRs7wPvDFG
IME+olsEAgfFZ6n55JaXhCE18CpZ6Z/8Mu6xm3ArBdBPyJ97UZ77JTap34nIhDoHociPbuEfTNjg
Hjqusi6iYC0FBpUkebJmVIarDSumz0wVGGmj2np2jAFyC9yrlWEWu7w2PdQj8AizYDCvhgpxgMh6
E/tpshaaM/tB0Hm6jSN20bBn+dLutLp6p6HE4ESEn6cIuTDIRqg0QfASNSgBRlF+LWgR77OJ+FQL
qe+gdV+Epc4DVvallxg8u5S2MGsGtXUM7VEkWXwwnKsSXXiO2pzk3QpP45SYn7AA2KDcLdRKb6ZT
lbvKD7JtkqhjgQr84Ku0mdZNP2Dciqt7RqGS0w8CijzLZmKIXrFjsCBLIuZHMjrJHo1LSEGAbBuj
vwV7IefV4Qj57oWOsViCvUKAgC8Hie7f/6AAJ7w8yAMCD4lSIwVtOsiIN9l9G+tBp9/PwMMi6R6q
KQlf5BHiJfv2RXU5Z998++u3b5c0wxPtSXcdz6bEb38Q3FxPyymYNkOPU7CPfKKLv31EzGidOiXB
NrPXuiqf7ZE+Nw3jgIJxAPnTIxjj92nXrgPZxLknCvxr49yOrXHxjeQ+oR6irczPn4iIyzru0R6b
2zojueuQ5655gBD6qCeqQVBjvrR243IkFBzqtBB/fLmoI+PJHMJdhUlkYWXi8u2KS2KPD85gb3uT
L6gK+2FQHETtCZkOcViGBvrCmDHZEO1IJgl19DesnavJi8RLZOC6yb0zSsfo0A/VkUpruhsNieR4
JDsskoARirxcM5NiWkmnsxsGemuxq5+pCJ5Sky4nBAjKAnNYpK6PSUF4RAbIktZbyZjV7TtxmXGw
lj6S6tOqvdwi6nuUTRtdCNAC5+Bhv7SGle06nxxOneTXyPxUae4z/CnSwlzYkA2JpeAYvmoKhiuz
7ek6WMa1IyR6Qz/2pvQmY1mNcP9cy36GxkflrpuPGc6rm7g+uaKSZ8XkugthaHEawcwhLHjhKqbH
y6H2TLUL06t1irVMSQCr6/dB0vQjv2Q19KCIlVXewjd4jKzAP+mNp+0zF1x81lHZFKhmPD2YMSBB
D77TvmhG22+qAAGbZr04jQJHBtfklu6af2xs40YShnVbjsFJTf+HuTNZjhvJuvQToQzzsPkXAcQc
DM6kpA1MlETMo2N++v4czO6SmNaZi970ospSEoeIAOB+/d5zvmOIwBmstwYPSJSaF7qV+cFmDx/a
cOKe7UNgTd2zimB9b/7QhvxpLLtsp3TjIQ4dcSQG/FW1iS9xZwhJo/HTssMlwPqcHnIr9Q7dzIys
5kQzMSB+HgpxBjqKEzy9zHA19kMGtsqhGYYQE6rEteeaa4nbEzog6IlyT7Lyj1ebmnRJW51osDb0
W0Zq5JNk5xhr83n9L6fTC38xaQ9zj4t96rJRVUv4SlbfGWayuQVgNdHD2DuOtUp7vieGPm5sNcWZ
NcBvKZfmy4Iq0k3z0jcQNvhTiWjfiBZISqpy7IziWM59Dc59evTm8lDMldhXHP83CyPrKqnBN4TG
rzRW87PN8wScpbh1GvMXaDcTMJBHW96w50us0SuMoQWb6vhcgxLZGFaCDqcx65umz06ialnB5+ZR
LcsaJ1s6fBmX5CGppvykYcraWotNSYLhG24bwuQlSy4ApMMgcxryJ60cC6vLguZ2ryP9jlNswLNT
C3tfxLumtd5a5XsPaOGqIqTlz+HFbbCsThB8k368KWqHwTz23GyJH8YG+XFEA+pq0v0HL6EGoxPX
27FqIPLhEMJdVt8aXaGCZhcYSJfOwRujnByiSQ9VryfAvXXr6LS8XwV45EPnJD+YiNa7ERwF7eQ6
v2hgXiHkgMVrQCPkRXvlKhLacWTbNjEwDKq/2OKlj+dlowg2umQUBxqGU5CjedXH1LnCbL3NOR9c
ylKXWkbKapcqm3Gs5qKaVEkb4O8tAca/6sPEx3WY+6qt3NrdpJKcw3PWhioZEEV/G2pOteVBy47C
Hd9Q+CCRj5BukcGH93LGDwLc1tfc5JoXGCvmonf2k0V0X9or8CSTOrCdxH4e9LnyUyIswLhnF6Wm
f0cr+ZKpIL2cLnlEs9sfc5IEcXOzgFfoQyIhfBzMwJNN8wuy2eaUqsW3xsPrBqtxq0hPYyTsh1jp
z4nt3qWuEpJ57FxiMGnIBI3sOjeUZSyTRlN7l5J1tLNsjswixxeLNgMSgG82TX9yLbJ2m5ZUeIgP
9i4fSOJYdPrF0IG0bYXp+s7uZHeNSexiA5QvCOubQqU7l9A2goHhos+oFd6UQSRbXj7EWpU8Z+OI
h7TJfCgjEAe5b3DLkHaWKk2276feJj0+QdQXu/HZygESym3gvipC9c4jzFPHRvydlgNZrlyeJDT6
azwUsU8H6aHmZHkwCvHaahjFOQ1PBJ2w3itDGH2NYf4p/T2oeGIf1bt0BNuF6yxB2J/J1FjJko68
c6nUMwlfzU+Ndw/jXGfB7gVnvsH5kRCckxHeexYZAGTLmp8HLiWPLxBZVwNHVakV5w+Sx7RKf426
G7Mh525wOHhBn6/tcjpTycw7JTZ9vdDm45Kx7rUx9VRCW5Bl3SKkFMQ3auqDWqrdlc7/Psk4NlV6
9WW2ER45lchJFq9uC6dPt6peepdqQhOJ8fZb4n7TAA5cRpVTZO5MRP14J7r06j63YvIWlYosc0Eg
A9gOQEEydgJEG8oLPazOsdrs7KmP9p1VPpJB4W5r2gRVLgOwRwJqOtGGB1P2SlBtlucO9bBlkSqR
y+awMcG0anS264SVxE9Lj4/e0RZaD9FX14hUmFgpce7VF8MZVFTszpOuN82Ou1RQc8Jq1NG4+KJW
vFs63Ojfy6uwluTVFWC3DN68Tu9nb8pFgXFBYqrxY0T5ECNmPobDBGCCZBeAiJEv3jNKv8epLc8u
AR4o58OOg1OY3qdeduzNeg5Ig2GCWkTGSS5FRZfz7l3I+Imp3eE9WS51qpwrJ701inIMIAqbp2wC
I9MYYpMVUppsEbLGQkjbvCC40FN7fOXEIm5pk+nc+Co3dhfZQZZr5dZOR4Sd3aLgPljmc9bTDCnz
+CvN6RxCfP+KjWHcWrVknQ1KdnEXstUtKKWZhDhbHXm/RH6H156WruPQUo29+xGATcaSNS96fDTH
i2Y1yRXaD1mlWXgjQtU781mCZklolNb4RE2CuuAMNDQr01/FlGay0keWijrmSZ/LLVbPBMuHXZ4x
iHyBEwQJNlXw9zbAm5PsXlg5EON8HndtE6eBXaQwLKr+Nmt6NyAVtwoWyr3ANAnuKsoQw32M2SOd
EovItQFkBZ7tZFiukRtheiAxakvDsvBpIx1U12qPZAvdm8lYBe5kJfu6T5C7OoiCTfeBGJfXITXO
SNdogSn8U2crOfYAm1shOidiJh2sS7d4d9hXYuuudurvHBiKLZusCn8FI3jhvg01fcro2NdZcm2R
AwkrkurwyCKD5g0gHqNTUgL8GNRtTYR9Wtv0PlL7m8d9hmg4fVX7loDrKoE60MUXq3xJwTZe6NFc
Ibx2F+RHwGbjCBhHFoM4U0jSkx9+Jo37jrLF6+47hmrcMIjl0Ed/z6EFhysaMrBNvFKCXflo5sYX
2x7pW1qAkhcPwAzpX6ELwLmBTLBTIXc0eaidELJttb7Ai+PpxbdoAM/Ca1fA7hZp9WRmpHObZfGz
8zTnoA9fqOu9i4p8YwNFVdDAqUeOF9l7b+vvbaTWm0jLTpbV6vuxmmrsOCoxuWSCTaZ3hHARBhZg
MPI7T1FfM/e0vZ9RT02D38nb55LoVy64G+irh2jDv0xa1+/iEK50m0fPTsx0lJIOO7AW/dTy+QXJ
42Yye5XbVn8yuyU/cEoipCaChRSDvkh1RwboLFe1jn5oJbk8OcmDWKMWcachc+o1xspjfStC35v1
4o4TBaL4aoUxEf9gVSd4GQVc2JBIKERYR/ACG3Wc1JtUqbELuRCkwCvWxE3Ce2fadnEarSf54lmr
KeuU5gyVyjzAJzF31qS0+wzf822kMsBYYHPT1sGrKiwL1+qimIEJAtCvKF9P3qg/hqFGP1GYFw++
HDv5fXpU6DoBPwHwpZQyEQjfdUCXgI02GcmZax/pHXYIWmlIjwbEfa1rhsBpVeHret5ek759ARwY
7iKblE0W3vs5S5Knca4u+iVHJXnTsCgdlo6wc1EOd8qAs1SDabFheAr2mMzMvd3PF3LP8KUb09vC
6SpIW3ZruwNfBzwRc3JyJ6CyECQZA7so0gZH2aidjVOHlzoIa0HMbDU+AD8EXd2jpIzdaCtm80lp
QY3wtGWbdphedDLkdtnAL1NNNKY5C3tpfPeYUB1KT3keTcDaqgEuOxrwPrdLdps07I9xiz8q6bJ4
r3Tmgz3xiKSjOp9ckCF5mTFkhatwS1dKJk3lD42niEcX4Ds+9U69TZLqR9qDe68gNfN0o0I5ZXqr
vvWNC/8hZXU22RlcIyXAd+HkRkxefDuz5/P4nPOsHAJIdw1dESLhU0rXZMA5Al0IvL6waloo48+l
NHRu0yq5qpRfPjz5blfMKPrKkUOUV6/AW0QJtWOcOzZaHNNqfZgFPGDRR7j9iHll/EpoRySaYETf
jUg4uYZTfELqS7yPofwyFtbMOYvdo2iQdCimu9MVGmIR5BQfS9ouC+dyR3wa1rsqgzHe5YhxrTFl
0Gmjq0zts0shft9bxo20OPGpdk9LjlgGsOtuamPCOCfaXq2r7NgeAMb0AzgngQfbdRuk0/p85zEd
2AMAAfFAHHPqJOWl1Dw+6AKDX2dT2pp48G+1YngwZ+8LZEvWvxhIxGQfowgIzTrbXRTLOBUlv0e3
htcYbM4gquZc6uZ5AA9xqI0IM5MD97nrLWYRxAYZ6B9wKJUAJgWjP5UIxQQYe9IyDJzVBVcVcrNt
z5Lv28IauSWHeQOn5TmzZuOU6/Buw3G5V2G47XNTs4ixADlK1hhBruWD1gUh4VQEQDyLwbauSG43
zBX6E5pjrHKMDN2OOUUy0h7D16wjX+h5TCAA5wCaLGqgSG/udfz3flu1L9PIxBdGM/G6SahvCZqh
8s0IAYEbC/urCKmGOE8S9qg/kAMAz9jFdmJM8SWr87tR0YytoSnY27OuxFWj13fFUL6iHSLMW7X1
h6qDmgYWKqjAy20kP32P/dQLG+vcAf9DurEA62BMoLgWAltjF7qQXDWvhNjRXmJiAtEu3CucaAJj
8vsJd0ypFDP9se5FkVNXs8t+sHNCt1Rlg5dIabfw3r1JIBtWyvDAFMkflvEZvVH6MRWTRo3/2plw
avxuAfn0x//5f3GE/P5z/2f/q7p+L36Jz+aS/w9tIw6T3f+7a2RLM5Dc7N/9IvIbPuwiuvsfFMxS
/WFhPaBiRx/34Z3Wtf+4qsU4w/J0JrWWygD3L7OI5f3HRr7LbA2asau7Umj6l1nEcv6DElrjG5z1
p/FP6/X6fP3+++ff7Wn6n0NijnCOTl+N38NkhxGEI0e0vw2Jl3hJlcwGwVbjuONOpmyth/5Lqqqs
Ik5Gi9L09rQ8XWT67i9hT89m677GkG83KN4Mgi2s21kxGBM4XrXNCwgJMcJXKIzQucl+J5oGM19j
TnemnR2ZvAzHcskvoSk0umQKE3qan/+iANPkJ/eb2obeG/YOzUDkhRPH9tDj/vmujNL0KAhjyI7I
dS+lidcOfESF5pOJiT34Ya0Ovtkv0Bzy8IJLIMIvvgrzgWx5RK1moJrzWL2EW29DoAiWU5NCPNZY
s2fBFxDhvvTJjZ2Il0HvMt8R16aawaQYREEgadrOcX2pWx5AN+tC0OCTBZOSZ1MkqNer5zkBGljG
QKE7zzdK9wldWbepWI/6poMJ7gzU1aVsHLgtrllStRxFuBtkcwxjtZAxaUlXr5i6reLme6Kgwk0P
/NovDcRU0kOXAbHSMueo0zGmYHpVs0m7mFJwPMlxoY1xQtOqm0kbH4tCPHuJ+2wj694YZd9tKfsH
f9VugNrrthOUDrSy2KxdoDYKKDq7j5MbqJ8Hpy6OvQHruMuVvS66HjQ5VtaevkPrPclPwxyVLxFj
L6rXafD/zz+hROjmXSJvFY8Wcpg4GlxgyKwcWo2Nk0Dsk9qRpDHJiQMtv0nR3cLOSN1ixJkLc+m3
J/buQ4n1+4PgGDxSf9wzKhU8ojeNGRQ8Adrqf94zo9M1KG4AA6WT+qKzQ/m6R3Ngvejr/WIpYrh4
oXcCnx+AnnZvVe3rAn0TbK2rBE35blcac2RurUZBW45Y9zFnBrgD8lQAkrOsrV6PKVUuVB4i226I
5VlIttC27iSJQXWj7KIKG3Da0m01B41hns4ZmxRzur+5dcpMwktL2Hb++mNX+TihYcuumXRgSyNF
SyVDN+Qd5ADVp/KvnW2Ou3kC+IIeHbYRBwJ/UAtvr5NnuOUtc4jT66cwSTTa3Dh0jDB/4zwDZkYg
Z8pUT+ytFBeq3lDrGrEgc2cIkamWzoNXeyamB+tXouXJNtZBKK+/G1VFUNLc9vm4ea0zT51Hc6I1
QX50DfTX9U4jtPRXNmRfY3kQaQvwaDl+zbysAYDIWyVNL24JuYB4hVedDqJCey9IOf5sLDJ+17uT
xEURtIJT2Fzn12rxxElkxfuAZnJWnpb2ZfhejnYI/IeUs1ZvdpFGQMzIsC+jE7xZP7ZZXDxoeXAa
uRVBVPUbvS3QuslnNwZM7GsK3d0JaI20zVH4hsMjJc03/LDYKErn13oZ0p7vrgUKM6nixJyDfTfz
7lvW9o0X0wZXO/D86y9MwywC9FNRgS/tMTeVh7Ic3sLBjQKCTQlhkJcP8nV0XAoRKB5WPfBr9RkS
LCclLZjVHBiFN/zI7aWDIM/fCgTGkUHosSjQRTZ8eNTLJG0uPwxpfZWP1VSBkZ9Hyhmr6W0/Hb36
tD5hndpyU03Fc9LobaDnenukK2kFaIp+rNfP1Rms87/ZYvXzaC0S4Lhdv06DD7jTW7P2G07/uR7B
kGr0+rgYwzOQdEOadThsVZnP3uKdMnrf2tL8SOzoKXFB546hdhk6Xe4T/CDHU7ut2u/yLK92ea0Q
YiTiF31ygb+OnKziAX4+AgkBK6hEMlA92Wl3Wu/lJqfdXF69gYTSaOR3xtMoArItWMXlmp2ktaDo
5MGU6hkNHQM6ZN5MTUBoSlsCnS1T47Lkt3uRBfYIvFXq/lxvCQjDx1FjQVu/P0VRsX9DL0+8WdGI
QO348VCaCYVMOI72/J445B+r/rtADrptaWN9rKRCJNvF7aHu/e+vWe/eFFoior6W7lTEA79efJeB
4FaRoEn7mMl/r5V82dVGes+0CakrSuMgCfO7hMDCTSfwrI99idQ5GrhVNN5lEi/zZinD83rp1xf+
sbbWBh9BW0P/TbybdTEK5Wew7kbrr17fWS6/rCUmkzyi0B8NJKYMKkki1LXkHmDsxpkRpVSN9bD0
BMIxUw9stSWhxSBCoq8rdgz55euPdjIOIHmOHEFuCIu1rzKklqz9mwn0+SaPip/EGj71BuP8Kcke
AY61R4TqfGo1DfnJdvFEyz/iyUBEwUgnCKdx2Dvmfn3VsaJeI8tc0E1GW1iy3t7Le06awn0LtfR1
ZnLGNOM56nBgr880s+et7ILu+9iYpHulovWTv5U5gXsKrta55JibtHbLiufRk1rQ7JTJfrbV/lgV
KGmgl/hz0ip+YYPkpfFs7ihmNhQhZEPVFbl/7FuV2hHDThYSvUU6uKV9k0XnddOe6I8ME5TXTC4Z
iOMuwADvGrl04N/8DkL+gSHwxgtfZdorQ16e5hx5gbHMT/CyoUx3tXgtSIvgzEZwc4SKqUqIwV48
R7sU9SUn2zqe61vMK0RAinMpn0TScNhzNKF9SDLxvB67KHpPbCOI6ZNfgC/RJ4/HFzt5Ro0B3GNK
PWIZYG3JSqWZsaWOxgKqNWqa7SQD1DIYyCwngyY4vpKyuelcGaOK8Hhikh+sBSCpFGR/Lc0rUg93
71RdisHdRlLM40kYKFxhhWP1+uaVel8rnCrXi8Q0ID2QjkNY8Xp7AijuvdRDylKxDvH5pjBvCIck
LaapCt8mG4W7KyIgGP8n28Ra6AiT2XCJlbamVYhCxmQ+yz45OY67F/pyVwglxH5jX0spE6pRpW3t
ctYfAHvdmOZyBwd02RFklQMQVQ7rk7FuXOMAj6O3tjHppb78vdNSpzjc2FTdJoZiFsweYHvH5kHX
eWoh4mtg26mr7GjsaVWSM0wfeWgwHdUNjVGJ2J5LCjpW7WX33cLaSg+WrS3MirdFh51JATZdmZgr
m5ANzme8Zx/bpqc1VDwShJjgH0nGwLEBZc8wcqjGssivbDiAtSr0u9hCYokeDREu1N3CJrTHjmmn
Ej9C0cHdzCUm441uV1k4G2IewlPqGUR3m/bTWs1XM51/XePpkF+KIJJksaZ4QOquncYsIu2OGXHd
LKf15s+b+baiL642r7MRjoe5J8VXcadDYUHJBbxnpFgC28ELEUu+r8uTYnqAOMfI3CA8oVmP+ZC7
1lNbWlMCgaBRDwjOPdWiUZksOyXr7tsBIFOtc43kNVCe0PU3W9U4As9n2hchqcjldjoYTsNR5Vus
saNoqTUeYcGINaphH6spQRQQEHq5CQoTICdohvQsWPMrNKkXzSGAoCBGfspqdGFu8YDj+yGb7Nf1
g6iAb+8o+5/XvU9xYqj3ZL25w11ZdyyrOR9waPbx44jCiPYoD3xJiV9iAtoxFIMc5TJi6+hO7qJ4
+lLrpLr2zQEozxTIN8WtLvYakQabsV1MLh8DrZzrkhTol010aVscQ/J6cDegNt3I72Ht7rbryU3+
KSIrdNPj7LPiyFirMNtxnhJZgWaNIIQL6YO/FhKFgZgebmAKOtJ7Gupv2RS527VEWB/C9b/imH6z
4+nxx5tBkgecfMwPlbew1Nog3OUhxE2NPKjw+ciZZb8rdbx3dareOVVLzgZHDPdp3QUdh8UxcYzn
SDwCFshN1kBHHkKqKsn8MmmuMQLhTckQESzJ/AwxkPTlDBL5+mvW/XOUa40nt/aqOqn5glzQAZWN
PCHoqmYvpnBmI+KfrYxI0pLuy6bTH8U4Xxu3fWtgU3GHtltLGbcRGV5+Zj6oxrAcEmHj+Z+1wxQD
XGWYezQ1HBNFkrwn6PWmKR/XZ1/nQAJFJ7lB0Cj3Bd7+ehAbe/t9zAjYWf9qXUqssn9tjPYBbwrH
6hTv35BOd435k3AS4+M9NLHxvcOgL2yWtnW1CjNJKJT1hiZLMzTRZ1Dr5Fz8iMxcBLbcHoy1EmEn
7k0SDddNYl30W4QK9UDUW9qzJq5rl2LxSIRkCGzcrjhnskIanYXmGTiv9axXY0xImybaOr15mhcX
FxBVRZlw6/7zgUv/fN7itKU7uo3XXNNsF5Pwn+etoWHVtNsWBYysodYbuZlcVHIhdgIy3xk91P4M
33e/FJIxrqWBalMcpEl89KqoQDkTf1VMwVqlWu9Lo7/aE8tbIcwCw1V5iNT2tnXweP/z6/5krqW3
QBOPbZkWgykdvu4nt0RcejTgRuiwojfPdVEWW1SVGWPfQF74neItpyyTnHPjvNbzddzfZyh1fE7H
5Yb8hGXvZrlHljeFhkWOiFCUG3KTWO4tcm05CW0gVGwAt7kgpeDx9kAPtkaX7zN9Mf0s0R55dAd6
pD8H9pv9HPdf17J4if/CJv7R7fv9UPyJq7e+VwY6tFJci16Kbn7yP3qcVaw2LvG+IjwI4oIKXYk4
05XyhlTqEVddrHCGla+XM8LH0dYiRgvLkXK31juZ2gFurtFdlqI2gIBT1UZte8QdL6cOyBHlEqZq
3ZHq0R86N8cHaZ9t2dv4lysnX+1/PVh/vRsLP5dpegicZFPt916XXVL1AsBFSFMGXWK99yZUfk2n
KwMECXdfdKfJFoMqGGgQx5kgMGbhqFX32NvgtyGvQ9Qenwtl+OspW5/tXPHGg+01uy7Xv85ww1y1
mCn3omZnxGSlQXEF91BlB+T87K1UqN1sgHOgLy8/1B5fMGpWEux+/PPb/fsDhs0S1wldR0vFxaB+
ami4sYfHCjdkEMkKz7LTL0v2TVPa19SgKWF4PCzrqWCtuNYjd43P+WMNW/fxaIl/6ZOFTUq4LxiZ
1tdbhgyiKyxYA/oANrD09Z9ftiGf+09XycIRYug4BfBCmbK391tHcnTHjDAN4o9GMw43GqGVSnFr
zHJ3K/pzJeiBtIzGqzS8FnM6UdVTFukaevl1F1/rTrn1rXcQAck7x3GwMJGpQJ2VbsKeDaaZ+aOs
Z5Ym1DbmgTuzPboE721S/OWbdV2kZ0om8CAe9aQKRld//+f3qf3tfWq8Q00ab3Guq3hWP73PTl04
uINdXHdWd27AbAzs6zPFBPpE0qv0gZMwM7kJtbaXPcKX41OfSXrQcuXln18NCu/PHzsvh8kJDBe8
Sjwhn9xCY4LSnEmyGUC+/tl7UbxPFoUDUi1L/3AU+X5c6M9oE1LkrIlt34RXs2tKImfJKUBvqOUn
I9SuSxTSjulUYpZcgkNC8oxC02yPsfQgDuJmXe0hVH8TKZV7qWLIRMq4Wfd9DsxuO6Gck1Xd0KiY
Fxa2OIjBLDd1jfKjlz1bueetRapCXPXRCft702MMtJ4301HsVSvSgcHhw8OfQq+TC76uWggYiao6
q20YBZHsYEcpaGN+HAI0y/2emRxfE0JDbCx9fiNP7vKYkaaZAnHwXZTTAw/8+eOIDlKcOvJtLT8q
uTuCeGbLDt2DwAqHyocddlg41Eev62PTJhwvmolOjKe5826cwSYBIdmHSB1PaztdJYVyb7pIP2Wf
RfZG9CF5CCvKKJSGmyyPjG3aIJwjuwEgMx1o2V7NideeDMolWlWyRwFEfAl5JcrEWi0rOalQuYHr
sVvm7jQysee4JV7W8+PajirRzi4pB6CxoB01yVZzNSa/osy+dKb11YBPgvCQsYBII3KEPDLhCdDe
4SHt9lllLz6a6V3Uxc+RvR9NruRauU+Vts17861kJHIpVDrj5N7dMW62NkBRdHvOHkZ+2KbN5ukK
X4T+1GJuetkR0+303dR6styHYGytUwy1LiDRt9uG8j1F9XxKUV4TphYrTwUnlEFbniKdwlVeLc4J
wyHjSgc2uoXAybvpTkQUlrNyVJIZzyfMuxxVL1PNiWgPjjFMywUnhztrZsvRbDyIE3jRMSWyoKYP
IrcuBOfExMU1U/2CpAKIGy/rFmhPjC5xx/xcd4rMQWgBS+Kj5tNCftyvoqV7KAwmun3Cfs/cmxJW
be4jJXlyElAVRpHh/16SZeM480NEptJJQ8DalOjkjBCm+ojEZvQStg2FY+YgEApourdZN9eRiQG+
hOi4vtlOSBHXlO4cyNvQowf3Qgqd3MMSxUdZ0HAA4Ey6nhLIcA4Ea6tBazQt44ePEY2cD+Tq0hxZ
aEyScpRprqiNU/4WLwvaBlKhXOe47nt23N3WnCZ8S5ZdhP1w7Jb9XthOwNdH6PBe5ep78jX8tR1E
KsWxg4F17Kvm0YszcxcatFKiNu23i7znO5BJqTCBicjZkeIq6rFuOgSYZXga4xbtvMNV07JfRbMo
uzAatQsSwd3oZvOZZFAuDT0OBXhX6ZjRDaoDv5odwsXloVdrsRkRI8LkhGdCpTANHI0IN9mriyrg
Rj1pO3HPgTw503mLttHYoPkRJYEQ8ij359b3W/M5YjuK0+5Vk7lkC+IOHGYGsWMqoWqM+3noU+o8
KvN6R3DvM0fuYy67H1Xq3deVRUZKGWZM9L2v6zYgZRIIYOkcd567s2oowKJLyYe1k71StEKGLfDp
ego/zrrTqy7bapS4a6PVbMcmQIzR05zH4SA3SugVsLqVmIefUiNze1poMWEwtYcHwpUlVjLR5sPv
c1HJCPfS7s60yve1O6rK+7enMoncVqX0nuKtMRzXt74OpJImLA9uCmBcjapjFU4fd9dotNpZ9Hfi
bQjvsOC+JbJqdMfkdcq6w3rXrgXt+sRE6CI3Cue6DTGE5o7h+gG2g3ZZz69mnXwxwBbt4RC/9cuQ
/5s992/1IFNCR15rHNekfH725ONHNHKRR05gqAxL1kMWqpdHp9usreN1XJi7w7dBnX8oPaDTsE/P
kLBkcc7dnoSc99shP/7zVvyJYkSZqhmqirtcV01JYjA/1W1l6k7j5BBN1jDR8D2ir4fBfDKBqG0+
hoPyjE1p4eej3e9EE2ML1fX+34ao9p/u3I/XobNvg4KmPGFo82eB4sXu0uYLPchWS719kd3oaUdo
0Bh/qZKWIAcW1XUHiQo2nVB40abskZJ6uLtGzjdEJBCIaGmgsZmkyO12/epl0o6G7r4oLkJZE8MW
2mGA/tm3AsfCJmckqD2TLouYyW/08SuSXG+vzJyt2wi+/FI/2L3+zNmJrsZNhIsCgTNRfLMCItdT
r51L41lLo/NQaPU1GhDndvOV9JS7JEFV2jFdS2b1MPT0kSdlRBRmJdZJC+fnXkP52ZYeRjRH4Ts4
XK/L3Cy7jGnDOWyk7GgQ6G8TWT9749uMRWqnWfPLVBjPbvS1tADDrA/IgNVuU5XpAxmS0WFsXZqj
vDC6ay9dD97VqIyvE4f/j6OSU+5zwSJD+iYvXpn8coLb/zG20Toi52M93xCo9NBAWQgoZ5/SjE9l
fYL6eYrlQmoynHWYWLLWzQb4BMghO7ycv9g9LkmW7kra7iP7HJFRLfu1loa7dbqThux97LsfI3Hb
Nay9c9EnWslrv4BgLwhl4mtemvfrQW1dpZJ6eCP+7bvsD9At/aVEh/Vtr7v5Onn04pMXTQzWJ9pV
uNwsCFEfndv1qYriQ1RfKpVnan3s5BlLNC37tSzW1vJblWPusTrX4RxtEZ0e+54Lsf42HJ6pSQBC
2h5Ieq66MbmuD+Q6hFtftrCJPcX6EIwV8wPRmNf19fVO9GbNJgdsNgE5KRSu92/G8b8pKnh8HfQc
OvAUzTRs/VN/IMRLij9hMAImC5RgcpqnC4tDi12f8WsfUC5RVa+TCqt/mDt52JRHYF0WkDoSOr2v
oSU64dN669ULOmgrbPEry/YYrT4H3SkGSh43Of7svPG2NsvnsOiIiqNpyqzt307O2t9XSlMukTbB
OQ5sw89YmM5Tyt62ANqv48gsp26B6nlHCsSys0bY2uidlWBtsZLnuseRjDRKM++yEJPG2vtXZv1Z
sAv9C7vCkJ/mH6dFlieV4AHWKdekI/NJvwIuF2RyRmxaFFbPJjOSZeYh8oDuMu2siTJbpmvHFDcd
OLSvRXia0lTP5OybK7OMrFhlBaOfw/SxYDa4z99lUbmutGsrbZ1I1Y6ApJUaWyIvGaTI6eHaztUQ
6Ecuxi6BoODyzxsB56+/nRE5B3NCpKMqmxb250NZlOMCjZidMyvO7ZswbRnXVOOxXkLGytr8ro9U
uw7jBdULYIyle0R197Yw6yDDdkV+3uM4PdtO9ex2nneu+ql7aPX2oA5Vf+wt1Tyv/xeNg8OnFVCx
il2Vxt+KSoP9SMpW3c6Xxtypan2Z8tI6qacu6p2rY4O3b2zvh5IPuz4O7QcpVBRI/jw7m7fmzcx8
YcdHBeOfbNWNFP4ika52JMg8DGxbvGaU/WgELB+aVuubSrQcBeemRRtAoBgZB4yRJj097ieMFcxW
mYRNbBgTcYL5rGlPanbjSeg6Vuzl0DnjLYATup1q511spqcgGcIL0K3U9xR8uGqjYAoZ7k27jPZh
Q9yMypOITcBBjxe0+mwRLdCk5AhnBKOgltTyauJVQV3imKIGBMcwcwkQWyqZEtAjIC1U3WeqcmoV
ONO6sxnGl0JipemEJd5DYrbkyuf+7IQs6MtthoK6o7ugkTdo40Po/SQqfxoQpF2zf19YxSCvBYVH
2zCO0XfrJN+m6rurKE9YP2/jfuuM3JrGQFAVcaYpnkHDYQhVxce04w5M/BwNyUbk3X0Jd5GJ9LSJ
pVwUURHky0sJhldg+0sabw+Mt9U50GL8SUG95+QxKT+64tgUuPaEyL+5DRFKNYt34lpfGKTuYqd8
ZQiOpHF+NjJysukibNSkeIQGSKaGxpHhdeo6hJYu0OpI39a1tY8r56Y96+8IWq/qhNpC1HcxgPfG
JVi8PfBSN6p2kxEFhCSqtH826XBjkKbaL/5OKxhMZebmZk5vvPrLSMvGT3rjGuJPMyKC1XGo8Dnm
0cvQFcFoV8cSrdQCrG/UhneHdLcFXbiDU2chPbIBuOvpBzNDpBonyXExI+RcGp/m8MZvbCuP27dE
Qr4vzkrlbdUxguaG6ujaMZ11Z+M6d3yM/bBjWgOLTTnwEcdbEtlR9+O150dq9nxdOmYjoOm33pRQ
6zjeTURggpb0Z4YQzETtszBwpPDDq8Z8w6QbKL3znXT4bVj9HMQMnT07zli0hsy7W9SaqhyrVmON
j5PZ0knAhuRow7Ema1nY4Y1DFF4XT7c2Avrcs15CevZqkp95WV/nrH+A27PJESdX2V2eEljcWC+z
FX9RQEkMpM9Vo2vjCNP3/4u581iuXMey6BexggQNyOn1Rl4plxNGppRJ70DPr+9FqKK7qyJq0LMe
VMV7IfN07wWBg3P2Xjuqhms5kSwCgg+OKfayLHS4tJSHrHVOZEfxXd0dHLLj5C+XuCDLwjMFc1Nx
NKuV+4TdqYAhib6V8cp4Yb63FzEtLDejSGuG+FSF1rbH8BOI5glYGoKOGzefDm0ePEbCPBf+g2HM
9yOq1bp9R/GzddzqKatsDKUZ7nYDR1F0LeksQHvwJJzcKb4TRvtQL/U9sLUP1/aQWecw2Zl+OITI
T151DMvyXuTM0qr2tjMG5AGPSRjelREzQ9864l+q4K/Gvn2foLZdqvht8sKHoOz3iWnucEKSt8mF
1r+ykew45Kkw4REkDcLG+BwDENkYCopF9zCLk5E9Bir5mdXW7yBBVu6Y3dNYB9cpuDFgipkCcnb1
XFmH3E731vBmx3+s+OVaAk5IkAYLiwF67uzM58T3Hstody+GX/zpmGIQW9MBfOmdl7CcN7n8Wznj
rqQHkxOB2dWYQXDdkHglaEfVN3Q8CcHtN/5th+k5EM94lGV1F85PQn2a9YOpsJWJu8jgke/mM933
Qw0CDwcnwKf8MYPzlVbr/gkZgwZYQM+CUiXscSwv6Q733nNPU6Lss/tmWp38AaK2Y9eRyhdchbq0
Fhx9Eq0weiEBxMRHoJoPZcPqoMu0F8UDXZPTLi1FnMiCtuR3F7lPcumurRMddvEUbPoQFTxOY2nv
x06e4hrJlvO42J+T0Z+mQT253nRqJdwn/rjRqa9ka1+idVCCzsqwhht8cscy+tsEM+25m6UJdhZh
AIWCGZWogy8/HAUCKkKugS0O6A9qIITpPnBKvEEuEcD0/xchcTwy65bFXrXl1gwf4vCWi/kJ12NG
dPMNkm7TomT26wfonWcbOASZ0TSCcCqJmwnzDEaUne05VBy8Byq7EJ/SADSoYsDqI8mWsF2eCxp+
nOIOwe1TdeBOdFZVfmyYORrWskuJ5+3jjjK8lRu0T87GNc6yNJ+E+5bSkYYqi+fsbCaEuYd/EegH
606Ca2bBnSL9r4lIAnGxBNeoNScCVwZtQiKNmDC53mdve9hfqyu30I2pXq3Y5ybUkl55b420CdHN
eQuxHG8EmeJrI0nGgINhnuX016UjEIMycRfUqZb/lgQUo264J2vgB0G/ZyuqIthIJoN6RKlV++Qw
QDXo5070HVAO7merfInM+VmZKOUC8i946y7uGnxoTHv0YDxj9FHyrWOqk9GkMVo2Ek/IEq6y/mBn
zdFSsIsLaDN+eywMHEXDR7eEYiNkA42wHq+hmd+btvj06GGaBNJCF+JwJi2JqBJuX1uS4sKK58iW
6aV3Huo4+5xaLHxFha3NKuVrJoGkBJNlbiZ6WtUXlsWBWEDY3YLX08u3MaheZNZfrMnbGiJ7XhJ6
dB3SSstKH4ACEGTkkQPbTTsBDXggtgR4nnp2rOhBmSNmwcD5qizStiFHUcazmJc2uxlMebKr9AmX
dm/Z29h+GeCkDeVVYIPLqVGFzLaDsXbKqGtAXln1pS3f+pKcnYFmVik4OQ8trbQ5q37Zg3UIZw+A
iIdVN7NZrsZJZNljNNwPS3r1GU6JIjsxenyIHYdpXX4guXdX2MGDxY/6H1K6+4z9DI/kNsZdi7nC
zo4eb30WNg8RBnyDvnCzVC+Z391UcCMogwANdP7vJuwvMAOSq9cOlyHCw9XE/lXkVDpUTQudK7KS
VGQ9MUzdWmFufiwo6JH3UbYNZd8/ps7J4gwagwwDh0UikBIme0sKbzufGAZF0TZ1wEfiBrIRgO0K
5Zm/UHkhtukBJgV5eIkk/5TOAzyTrsRZ2/kDewf+19rjehrHxXzOSoC61Rw1J2EQl6r8CQv60k+X
ulHRD88r+qMN2Xunv+rlmGf8biaUZI5aInkFXboc5uD6o6ELLmopJwSR678SfG/Cq8Sk8f3N6fzH
S6phNyDfAMe9ZD88nNMbdOH5JWgiuJdcK+F8edVNG/qQh72rmiOgmmWQX3h4GfKPRfFqjn138hUZ
sGOIBy50O4MUE9c7qLpz9/pblNVCI+ogP+tfMKGDZ4NY5GmcluJVpmxorWFaF/1Ve52DQaKybvRX
gxQV7gp37vbCy9A+hW9BJfbZ2DAkcwBH5V67Rd89nlKbiiL8AAz+u8V2DrwQw6j5Wld4T9vn3Cue
0mQRPA7GrpyRYfVyPtFMJye7BOxAwT8ke2vMP9Mby2oeY9BzeOnrozfk5I1Xw2FsXXyS3aH01c4Z
7GdfLvbmMDnMx2j1v6coiGj3J29j+4X+5mJO5XPshzjRe3bSCZ5OG/yd0xHoADXJhhn1keCgPz4n
7fo/i5TgrKZhO/rDoTEzzA21dDfzPrHmk0K7g95G8cfmp3gU4yFXYu+WBakUfQEFw7pvvZlggemQ
VCYzijh6Cez2AJViXyr/lMjwqWmJIyCe6zJU92E/jUeDsXdpYLtMI1zaS3/B+/gzNoE5L95hVRrF
sAFys69BoWzDBfM9KlVoQiju4oXcrMp6DDCSqbS8BR0fpPFlEIDOpBd9yFiiIFXot5022ZVjNyBi
Wu7mLP1gz8HXWD7aBUnm+CXwRKkAKQ57VEmndVGHDk1L4rDbVlX8AGZUmOOAwHvlKNTeLaMd5FfM
//oRCg3y7PRixm+e8jn5adSjipo+e5NJlo1FdfLvhVddsew+VEHHsqjIZjPtndOiZlOi3U21VMd8
mQ4Nc7cdJXy3YpKqqjwQhPGnpDwImpQ757mN8yfgAremU2yNzH3NUM43IzLNajyMwgOGa+/mkchn
eG7S7J6d5iGWXzW/NKqdP4zcIBmEmHLliQvvS0ngpUjd8FBkxnGKaEiMgFClkZyEsAnrokGUzYCs
ump5dWO6nWbzRyiiNZVMw01JbTeqgWRYzlvb4YGGI2WQ0kUfnwPN6bO7MWEk64ZFQcxy/V5xEO7R
VT4Y8w7N4j70c0KtevgZHpVNuCJ5sLyLpX1aoLPYBvLCqYlfpEtgRd1enBTHYZmm1rF+tXPDuUTD
pgRnjpMUr34CADMTwa3hsUc0aMJuGaE/9M0jSJ307M7Ei5GpxdOMJG8ddnjCW+gD5LumFuR5GnWy
XQrDP3ZWByC/9A5GXcRnKdBiiDIHU1W9CG6SO3SI+NiMaj4HnezYioiVFXFzyar5VmsRl9XiYXjL
W5gUxTX3CaYLI9vZg7Eeb6NxhaWBRspBzODhE7gAy9LbxksbfjRoxs4gpaKrSXq7S0WF529tlxa2
29yO/QqN8IGEbJDOj9vCqI2LjY5mF3N33bRz+LwgTCZptm5OTaEIGG7CazPIq4X7hDsbM0Gkpvax
a0z7Knqfc7tv0gPNteEUWzMRyQuak8F3XCJx5Rt5t+lDQPjqGJndg28Hf7LYuva2M6HPpT4fksS+
MQqORVglj6NFHdQP9nDSItQhH+yjKqOrfk97cUihadSFrfa94wia4wQFZ7nDHJp27abGK7hnH3us
/P1UB9X2W4CsdRhAV0/G4C9brg0V+nPjV9n6j+Ucfllo1xnXoGIDT/tnicpnahOX6GDeyhqh7X6m
01LRTl9nZvZcCfa08UVbC3T7Wk91IeqZicFwu6O4dCSjpPW7/cy7g3Bp7EOPC6JNL+H7Jyoehsab
7L3nuJT5DmSrNAs+gCxRppCnB/mk2w+92+4/C61Oz2xrt1TF8O1KMhP6CBERIsSOLSHIyILHMBuu
Q0CWo41G0KyQtAPp2lct/yUfpbXW57cK4SKT0u4GxRrEKXoicXBSJMYU0jhH2Ib3jaFGJnz+i1Z6
6E5vEbfstMLHR7vO6QI6TBuqnWNQoqNygWWxVzOTXF+v7MI/oszK62Q530JVPbT0jOmPTEfuhdA5
soRfp//jenKtZ7j/0yjUrxxb5xb4DMnPq3pO/2axmAYurmGv/65UlMYPM5pu3c5l4a36bT9gfsH1
Sr/BqI4KetKYKJi7HBOhHjmfGC59T6H1t8QWCnwQXOT6rtNLEhuoeDKFj76eIBEgO09QBSBx2jkB
w5cc5sau9vK3DnrEBkf547A2y/X4swLGPcaxAoZ3dokIOE7TJzBjRqI077+V/uZmXrewzHLPurO5
CjRrC0UM7J1N5mTOHlH1o+GM1M9rfz4S0Yco2qOeSktcR5jLTJp1yVYFJQ/hlF0k8s8dw0xyUqX5
EBa+ljUaal456VBMN51BLiDQNGsrKVDG9l2Padveel3a5ZoGTfE9uM3WSUeCZWYjvPZNWxaW5Qno
wnK72tv0S9S9WqFqaMWeedT7k1YyRVPzTCeCdCCEAWOBXi5l99fvWGQHCvBas9diTD0W1932CB27
PQA90GpLPVbVY4+ZwJmZzMCJIROBmKiF9VzdQIiNxJz2oEQhAO6Ua9oaz+eP7qth0KLXqlD9dmt9
eCiXU1QsZ2AA3qbwTQ89HJmFq5nP6NkDJ4SDxGTEDHfAp27aweDu1xc3U4+p21qteVqspYdJ3x4L
Y/nrkfZFw8v4MQSkU6zKdnLuSXs2aHuXlHfI1sgkFTujCXhuiQpfj6hdbeKDxPW9q0I0IQPbCBcx
bzPFuQQWxaIbq3Xe4rNSKr8cD4U9bvXMXds+w1VIUJbxeTA5P2u/oIJYf2vn2i9uotgB1+46nWjk
sMxutPKKO/HWtqv5nna+0ipj7QacuCw1LlfYuGZI0tfOBnZhvwKjURzWe8kCRKY8WLRwjOP3iMyD
Lx5HQCvf2oRkBD2U03Mkz6zYCIrjaOA6IGDLj7IT5B/BgmHdKu4YR/05TD0yA5X80JuDF6xlXU+f
WhmsOrM8zbH6ajvuxETHEybS3muvhhpwRa6TqnoqrstSdYe8iSCUwVjIcWdshR2c9MdD2jXXxxCN
5vchbAsgof4YfD/+bk3NPgGPtSPapwHj/CiLQKhZ0bhx2/pR1exFoo3E06LmNV+eJablB3qElU34
4+KTHgZh+f7qFwAW6zirCtA19O4PP5GHqC0ohVfRTiZx2hvZhHFjRki7mhDCsWpRt/A7GZQwvkbu
tgoSICH2XKuz4eCwofz31qZdWQYnsd9Vap/mPbWxRQZUXDF/69hs9SbvKLDSeUtgnF7wCgodCcH3
+reHCXZAd8ggbqQek9qBDrJIh6+ocj7GyDO2eRbc6mFKms5PCiIHb0P12wLOUhf1B1EY+zhQ71WM
0jcRTNxdK72Gmf1sw446mQ4IcTCqO8OsSWBCzfMtBm/gStGdXYMAMAisDxhkXHEWlJx6DZkRV/q1
nBnylMhbar8+EreytJk2COdnH3nkVfYFw4F6rJGGrF4hsmOZzSpJpOM6j17NJHqb0Ms8JYDUDLFA
mtDUtBwnRhq+62Vtgi+VpNGCb9smzW1YoJvogLt9H0redO94w14b3obcI8QKmerGlq5/8Ik+2eot
LyvBD7fSw6LEEkaUSGy6IiovduIDA4NsNw/NjZbprwP9I1PEj3ot5DMfh+FqiJkG6+8oX5pB0WJQ
7qdjAHIMx/6n8pND6Xni4PBEbxykb3SVGSvGfqY21kysjBOIaufGHtIoOwLJylWCCR0ttwwgpG8B
atAvRD/++iE0QZFMmbjXmhNjPjIVPgVRVX2bFYqBCI46ck2mF8uuWxVfacISVw7LclrtWqH9q+iX
o+qy5Fu0bpPfsYuKQ7bKacwhoO3O48b7+VsP6PSgXG8XesvTn4tAsb+3FTlP6+dfZNGXYRHBpws1
LUixPcSH4qP0RuOsq8auQ/0jcPYgV5F3+oXosex6GJKxeK7RbCBlACfvuTjKIbSYS/gC/IYOCK1v
6FvVbds2gH3Zt1L4I9ukpIWHWUVv//pAMjPvVEfBRT8ksXARHOCJ4d3Gdexb5HWXzGyqVYSrh92g
1Zq98chEBThg8taDggZEThzH6jLIMpfTi8xoI2HUvOqxvzcpG/3FOJuQlQ0edlnVLPiCoiZCNIrV
mj9OL07tAM9Lwl9NujKXXp10SamljGMZvSdu/1cfM3rXSbvg0UQC8X36YG7vmGDBT6Xfi/5s1Rb5
1idhp7S5HHhCEOdIGztql0ZiJ+8lu6g+1fQnqDUBXh7/LiNajvrsNQHs7WIP4Mzw9D+HcRf68CmT
4Zgquq1SjeAiMWLYq6XTy37iN9vCrzMO0MVpxa++29V26CbOzcyViVs+mi/SmtODUzm36x4pW5ir
jYIq56T8rBaGIhCA65JeMtoPoZd/DBiojgXPcWPBgNTvVVoP8yGbwrN+0Ad6aOybKB9xYJWbPHYY
i5cZeuJVNaElX2ri3j5FkDW1RqMj2Gk7zv2L/jctzMorum+eAgASu+ElWy3SIyj8o5niBYvm5GDV
ozxhNt/5tnEdU1AkuLT11uauIj3tFNOnS+52NHrvs9V9q7EBBOQaK5r2S6ZE+JqygFKAbSIurM0Y
Q8LmXT/o03lRoE+lOW0THLqdZK9xChFg+OPcR+vbUv8bZ/2EIXCr9+Kzr9EBRWHyahvp2RpSumu5
X21K2ym3emVo2520sG/FhPMc9aHr5bwrphyBpMZ77VhdBSzLQLUDbPupzeIXhzjDJaNFszon7YmA
3rQIjwaC/BXFTeIwj/0qZdXlgo8CYkGtO7UBrJ/8hVcaXlzHO7vu9KNd0o5ygD/TC9u3mVu36FfL
CPVfIeCBj4TPi0YcB4X206g+7c7uHuUYrm4jdsnIR2xc+tEdJvg9+K0cmW3SsQi+tNRCS8f1GyIH
EK0riKvL3hcgQicxIAuo16sGEkdCPlOW36pp1P4rvdC0ZV+f44HAx1VIMNTRlIcfJK1Xs1pWXhez
LUVo+Cox6OPVCxki97XNMj42tvngSbqnqRszKlDezZzJ2yZkrVamOLYQZLLZTPYpmRbtKjVaX7Ld
1bguSMbSi7Lr2AmjRv4gOskjcafb6vfbCfrXofVO+kxbHxJtA9JVUhn9cJaKPcxShH44P/XK0KWB
fhN0od2ttzb9pM2V+0TCuqfFNfpIoKtHZ/qfEh/hxn+9unrXXwlnuvAz4XHx0FgnTihyD9ZNTa2d
zsVfTwKTa4uadmbgXRrZPZtWfEwt39VSIFWa6EtU/9eoKENnd8VnhP1xHPMaf37aHhgE8AijpFw1
M9872Oq29XvnUPX5cjVMQSo1QCZNuhgUY3GxvlkkhX/XD8Y4wcjuO3DS6QyVi0tIkDnudgSAv9FP
oN7DU1kk+wb+10oLaJP+1mjDFk039jq4Jjdc8G68tLgjAY+XtUpNHJG+hi4jKc9bvdK9ScaBhUB3
tLxHtEjvVdbd0Af4Fn8xbnxvQjLgXJcrJLmuenfoevVbf3KiGJ/yyTrZViN5TqnFtGF9tdJAOQNr
3dl/dF2ltx1dR6SdF+y8srurWgYPxPVpwZj2yC9zCxphxPu8mgO14t7F2YnWqPxWZWlpajesZkoT
iPN6r9ULXh9gZRU9+FG9D13zNQlG4n9f9aofFyqvCcz4dsqd7w1hBFUSduX+pZkMsVHr+slqrrt0
YI+ZTRDDYKPbSpHTJK35BgDtrz41sBcZm8JijuEbxV7f3LV6NzSLhzAofy4l6uik64IHxiARejyt
bjXB5oX1cpt43RNLvt7kxl+1+npNLo/6c5wzD1E5/rJhvlKpGFt9yQ8HSUWNFle/d8l46Kv+Ua4o
l74n6NwsaWGB8dMLY92aakuFpIshKojn9yWa2UvwC556O34s13uRyFtzk+bZVb/U0fB/2Hn66sVt
vDVrpmf6v1WluXnpXc/ckjIEsgHg7rc5ZOjMv8oIuDrTs9Zbv14AkGOpXFO58aqTu26DBoTIHbmf
7wbZAqPZXPSO6U4weGn6pPCqD6FDw7GvkEtoT6rDxrluFfrDWv+BPBI+sFVuXhfbZGTmpZzomZzk
5Xu7MAWScmYd3xZMvbH0c04mRpD9pSF5i5qnPJuedfk++dZScobGRXeDTIxcEDjKtEq/2siAvF+i
/EbvzN4bTlAQkZ7cmIVj3WTEtIdEu9FV5Mh20Uz47JdhtRJYh+eB6xNd3DLdd+5gHJyh/hENdXMN
fevJX8z+nwZRbpTcW/p2UyV6EEOpqfdxvej135e6MAVtxQXFzyDo+3H7Htb7IphphpdOzw3H+QN/
+WPlNj4l4zGaguH7FuV61eO0pJcctji7NoLQEZUS1zxMbJmC0yhJj9m4FA4ewinG8mSUNf0aLLsU
3SFeIwi6j6XLUTV4S82Uu9uZMSrJKWKw4ddP2lPOVWEEpEtzVX9YnoFcxmprbuosOS3f7FPupAPJ
jpkjb/V5iwuNa782aWHtHR2YhYv9A17dS9yKv7EJiXQ94PWdWc4JwKEEaYHePiog+nsZL9cc7Cmo
RV4F9kqCPDLjQbn0eYysfnTJKTnkpck8oOac9BzqXG5DU8OMnZPX2YZolwkW4oyx912JbVHWr3Fp
ufvCSo7xwG8GRAs8k7mmrsekP1z8gNY+SZyEAHnFybALVOtD+5R28pk2FW8N99U87MP7bpV8NVl9
CmwghAYDqqIp23NKa2zhLG5LonTsHHmSyPCIlfYClC0LtqE9Esprxf3RgnB1kAB7dh5EHQiR/abP
+/ygCjbhkZGp7Q81AnqafEKS8y1k+5DXTXhgcPzLmBx5aAWd/lKeSp86rBjT32EYjjuMtR/SVSe3
FMVlQAPTN2BeMgPEbK+uuHSuXLnY7iDM75iU3pMI+DIaMTmRWcp4FpyqSptNHHURgbU8XqRA9jvL
6ftdA/ot7UcEAVJBTm62c9M31wapmFdmF6HoAef9wMwaZ0hvZBHNXbTLth9dyZuA2gB+4cmH2ntO
F/VnHOcQAQAsirEld5h8l2xuodH0xt6V/n5JJoZYdmWcBSuRJFjsPR2YBgGjYktDKlmy+maoVh5R
Vj+0RUDOm6j9fRrt+9HsbkMbrrcLod+v3Uf4XAUXf7pLU9mJbccFA9o522Q83fkxIQPWuVENsQmL
AeGeVT3E9jPPQ9T+7ZLyM1Y8JYM1OVd7dB66CXp7aJK+SRwPY2b+D9AIA+uaXVgY1aGMxwc6TDSs
e/vvMqMxzOplZxtTcw6leShaC50dSlWvlz3DaD7atsBfyDtT4gcdITBEoj9PCFoLcKCct+6D5/jP
MCQlPlBCB0mYPXTD+Na0xU3p0hwSEjl8K4z3WkaQl9x62hP7siEJpv/pB82vIAK8qWSJvCmn1luQ
Gos+AzGQ9vmpDUTPhNANmbrRcrDRnYxV/BLM4IrIpmXfisVDVqbLxrZjBL7hTGUJw0Qa3tafajzd
632O8dOvSEaPjMRRA86wxMq2AOgYf2HFg6KNkV1l6qr8ONkHqJKhn40kRLX5azP1A/eFdNqEHfnT
A/3CPmDc7EbbvDumt90E9CTlnr23Uyc7xWr9uSax1xnJMU2H7sAPF8heDYwQAYalacw/uGy4x6VX
rwZ91mUEuKGqd4eRzgGd3gHZHY2u4NmOviRiCkjNNvJBf7rKsQ1ee/EraAgXmMiujaPkd2JO4jZZ
E3SWML57RWm8XEMcYy3YNdBKtLZsWe06n7s3QnNEBlxcMsbtqI3O8cT9jbhFknll/NwzBQCOgoCf
HAA2PmHuUJcFgDDm194C2d2hdywB7ZydOgX7ge1zVNawmRtruLWw+Y/w3LIUoGgao2gPnPJG1s77
RA/nWg5rX6hlRAKwb962YfoZ5EZyBgrrX6Q9Ep82SkIcAP17BleOsfpV1CLaioY2HjkcYh9Xf4n3
zfEG9Gd6Y+l1agZeRjKvsTS4zox1b+O2CYvBL8FwodVabwVVUaJmjHwcYZl5U9m+jZzT3dPFEPvW
7V/DqXGPrQcmB6ftHjIPMQD0iJxYNudR1i+04o42wPKt5+LcKULh4bqMYRL7Y3ub0qOH5DlfPFlA
xiembmvS7bgov8SLwipkc0NjkV3bhEx0gHjiUAQDKh6XN6IOIsD8RoFhbr0Zycb5duD/nyCU/4kd
+S+AyR+QO6ri3/GS//Itt8kn5RfhC//+Xf8PIZRideD8Zwrl0/ir/Pr1vyGU+ge+KZS2+Q8/8Mwg
MGGkIAiXeN//SaH0/4GlSsJJtF1wBoEJK/GfFErD+geMhgATuW/zZR/ywX9jKA3xD/T2lsvXPNLx
YAvJ/wuH0jK9f/UY+OAnA0RZgYStQHo6f8q/2o3cjpmM5RDnmKl80wiGJ1B872Twu6PjS3dkKRnW
LB7D1OU4uCMUQJIDgyB89nv7JnW76twi9No01VsY1GpLUYd8j+HoNESopWKnPHS+eoh7m0iNiLAx
ywmYEPbihgxHquEk/WiNeT+o4sQACxxX0K3XvWqh8OjaO0G8DKZF5A3DJwwN/Ide/5V5pe4XYCgJ
A3FTogKRxnh1akKFLIsWU1CzKzrhNhbhBR/mjbuiUGIbJU1HwGdUkjPhTNG+FCSrxJPcuWYD5h7f
wtjGPyZJ4NZE0YwSt3pxg+65q7tnC5I5BO0fVU8Knuu3f0zxYhjcdXsbapPVfo4WBrVg4iHs8G3C
skfTIynfTdV45McABTPbveWopziOTzEi6P0SGL/xgj47oWFtONQDmH0dvXT3kVjtDUhPphBzRVck
kd1uSmAYpdFqzERR/kh2aLyLwRvsTDoFUdE9ZnN6rmf7j79mTngOWktlTvt8MeJLZAlrhdyl275N
noeEMCBqqDCES2gVdnxUAj12gKojrNIWxU5lUmiRD0bpbwX10QHwjGkA1DYIJTMOPuoUcU+Dg24d
npKOnv10ADcxhjdhti8ISrqmRGoxFbsp7tNtNjV4li1kqcHcP7hZ8WtULnUAOz/wziu+mhJ7K5UO
/V6yLlb1auOdqyk9lyseCyfeejIUuy5ic0YBAMQCWNg++j2q3LxGYnUMswxnQByHrshwO3jzbY7Q
3TNMMkQ8gNimw9hR+dlz3xMPPp8cEeUPeTK95jHwXxvYvpU+535zcD1MQovz4irCuNO+rhmiJptQ
kfTbT7Z/8KD1tH1EGrMkUs1lAk+O6kgtZYa7fmLly3WJxEcPUB4IvvytpKgkJ+Lsm+KWII1H1RP9
Rgmb35RLbxFJ3Jh7vwfOb7nZ1fUd7ziUjCYTMhkTJvfJEIEi8uU7USaMXlt752V/SKaGstS/h8WA
Gry2qCgaj1tTzg3AB1Ev7cg/pfCr85gG51rflg7nFLNPx7X+Wn2EuHzIv5wmecds+E7U+i7y0JYO
Lflg0qExS08IdsJ9XW1bCVRosPP7dsL9EJov/gKmccoiMhDEvFsG82CO4aklnmFDWjd3yaxm1o0b
JVew2c3xMUtj3LRDcUTky5DRAQHUSPpQko4iHqK9m/8KvD3Tj7veHJjKwTVh9nj06gTVTFASzKVs
hNcKBpUBBpMyce9BR8CmaDP6iTEBIWvmSlH9JNDT3rl9tuzawLgahXGG5D3dW0GBUcP0/zSivSxF
Iq5yqX5QRq49+bo4Q2J/boY/xOf+7YUh9pL/BFmWlBoxmFlyDjadF/0uVPlsSVz5ner+2gvpc8pw
bgR7FxFi726MXZ2hbHxWrXvuCaB5tgauQ4g0JyP9WVKpwpsieVtgViB0W6n2Oew+wJQtmOsIEhI9
UoZJcpWNvVuogp2bv7pRRZJVHzEgahNGrziStrDwjmY0OjC1U+7hpEg4rUMFXr2nKq/4kIsXOWAO
tsOjb5NlpxzgolJ+NdVooBXFxBwZEvuxhV6dHnSIFmAlPV07ekPHJEBY7Kxemni2ziJ0oQzED2Mw
3pTmREZJOLwlGS6EPKP1Ecgg3VoV5IScgEWcL5N6YxCAO935NSZtf0PPot+6ftccUpVNxxIHKGqM
pLgUmRSvccqKifLXNFE/jchHIJAxamJz3DhUapuqa6g3xZlSlmZY/2R71hv3hrRxac0agdgyfEw3
6JgACNvjTfCZp2yGcWzR8vLNlzK+w1jB8hVmev5pTbQ7shnPOcGSYWMcB9g7zBVD2PbT79R2P9um
vcxqrI5yKiEDhYfEWDB8EByJHcIL94ttRdiAl627WAAl6mDrC8IG8qI514Jcdoat60b4DPwcDW80
PnZp7d568fyJdm0bEsh0SIbleYb6tC0gr3LB7c9pVR4FOg2yc57a3gsPY/HaeO3XbMrpQUZ2c0tU
2LyN2xEcqx2WV9eRpzQJxNscKudgjCxeHKzLCbruwh2jmdfYMZgYgYs/rKn2Ts12WNtIeUnZPplu
2d6PoXvmAkYLKPA7QP7uWziK6YTaod0oD9erSO5kSAPHdikl8cY1e74x23K5BXdnAzBMU+KcU3+8
VJXZb2AN3CWV/OiVtMjBwRHYF+4TQRgfk88Wu7jD0bAxkdTecJ5pa/Ogq6s04wJJ5vRWCELzSkex
VVmYvDx5shYChZw2O9iFeqNhxi02LM3r4mboR+XFLUpjnxC3xGz5Tx9PyOutsNjkrnwcs+TZqVyy
W6fHuieGtTaD/FjH97mRMjiny0vSJ2PvvivpC9GTXMoBDgAjOGfOz5U/kJTkVT8YXD4tw51VE/iS
2tLchUTEGIqvuodc4giiewPioEytg2n1E8Od+qKsALJcebMkNBjs57QNtnVT3yUmjlEkAYA7niPq
qJhDjnPWfKfp/iep86PvgDbyy4dwoIfFIIH4lahFa0ksepT9hsL/Q0yQBDoy1YEj8Ox27RfV2grK
hBIhiAvZFaN6JKZxWiPu3qK+j7eTAijujp9JbnyEET0J1wjAejDYB8CBGS7jNApInVvpBUd3WgCZ
gLXfIBzmIsGiF6YkK5gSamO5C+16Ur7N1v+TUGVVYfWeuS/jZBwKvB5byxfNGbiI2kPJpbXGKjcj
EI0FD2oW7kFn2+9FED6Eq2q1CtNb+t/pLpLNb6c6VGtXp1qGp6ZkrNkrfzvExVNG32nTAEpzqTTQ
AxsPcTM/1fWa+lRJLGtF/wkjBkbGwqSmBWy7UXP6e6qq39gypF1/jVR1aOeX24C25jbPF7ohvvFi
N9UnFW6o+mu+rBICkxyXAqsqSrs9+aMECXG9E5XDgTRSvmTpDyKLHmeX8PfYPqFV/cVfwXhZlS9p
eQkt9wdoduILMsQDwvDPWEZD/BL2iar+Nw2F/yLvzJbjVrIs+yv1A7gGd8f4WDHPQQYHkXyBSSKF
eZ7x9b0Qysq8N63TyrL7pcxKDzAiQhIjMDjcz9l77Wtaq6Mb5++2ke2qInsKNeuYytB8BdH3jZiq
cInj9adMtXBV504OPgQrSddHX5oznZhCVXsr7OlWUEBHIEcfxegB5MB6x+JcrhuhhQ+JDaAuC5ub
MZEN2Xpr3WhXNKTeY91wDpmmH/Q4KtY1PjI02uGtd5AHxZn+TrX90AUyfRFjgGmizeURy/hBUIch
nuerV8O5H580bd3adXIZK+ZhQUf6AkJeCwl6/9a1/kvObNaS3U2SPLrUkOXWKYQC0dnptkwJ1CPI
LrPc+ICYnV+fIHXq6KGtui7+Ts6GvSLLhJk9As1Nbw/AiwxK7X1xIOc623R28ksL3OSY5FAvNaoa
S690lmlHNuNIEzf0iKGvfcqPqKKlgVR5Huo3TtO3W7domReBrlg42tWsOEaB5PfSjbcFlRKXZPua
JcpuKkLcpnVGzXsIw6sVsuDJciigrSGrpWsn3UFRjVjoRoy8TiOrNS/jlrEU09HQNyZWlhHRj/cr
qot9riyCS2z6MPHoPQ5ZsWfU8Yyg+ZaVIUOnFy0tOyo3huwlauvexqnTpItWgNEebPDNdB2PXp82
K9VysZdaU5/gtL1XPZL8ajKXRdZ+RtP7zCkYk48qFTcvILArKGzy+IgkaxFkik4n2IQoFV9p9UZv
DRuIM/k5DG5wtIOzkCn+TYby7VhZ7qYLdWvJbxvPQ0xqYSHpTBsE6i4qOyGy0Or8jdlWYjkqzDBK
xLtaoeeaOiWOKN/niqobLl3MV0SKE5cR6vm6KvvzqKtfQneim5Nh0w3HBOCQZ3zVbib3IKjaBz0u
f0754O8Lgys6QPu70uEXzZ+sWWUa4opSGXup42Dw0HMdmoSUFK0202+W6ah1XKfNlsiwlTa07rec
fPRhTgtya8rbgaK1p9x0rxHvRgRLEayV7t0oSL57IRgHxtaEgMOsOAEokMLFpFIz0jUBAYh0c11R
pNv0oUNjua4N+2dHpvWiL4gc8VtAWvocPuIGHBJfKxkYTCJcQClalL/DXD5ZlfhBSFK1MiM0Uv44
fENTa9r6o+3PgU8tKWXKka/QeNatR4eVNYLIsuHZ5l1XRVu743ygssHilaabqufp17QUf6y0p6E8
nVi1EhPkhYy5+k9qiJKu/aJGJQB9ADFBkK3GSBgUq4x2XfQGWjfFgK+56Oh5cHtWdk1jM9pCTKUA
HVc7px+qW4cEbwlkYKmaD5408ggoaDwhKx9OKjnC2FSrIstQITbDUfFfVYX+0DlRto7wxO8sP31U
3jTPJkOLCNn8Gx+WgrvUUDPEuAUcjROWPHqjOne9sxsHD8sCPk74YaDWooqYg+zsWsN400vWMZm7
NoFBXZ8Mw0+J84xeg6bHe0FcHdY6KnIdHbEmuZArGS7MQqGNJpDJycZhycWznkxjBoRB/GuKi2fS
C4qGAHF2fhMFy5DKaw51Kf2N2zLncVW4TrkIKMSz1jWx9NjYQTPv7Gnhlb7AFs4Zyd1T/NJ3pGHn
Ep2Ek/7y4l6CIbhVqsT6jf5cRdEq7myHS5eUBGFrwBXBSxhpdxx04XGb4YQnqTPSW0TX6H8nnngL
vZf2QlgeThsy2cyanOQktUmyylnWYGheoqPirEv5gEHtOA2mOnpi+t7L7gt7sMVQ12D6bOtPt63t
rawwSkxW9jAxO9Es1ns4jJ9NebEZYVapU36vw+FJTQjItGDc9hkPlUaWV4QgeF0Ke1g28VFOkIwN
r+mgGxFMqniwJF08rEXpf7Qx3WfNvtJ0Svf4Y9tzahrEKaNcy9V3K/SvSKl48ArVbDURX7o8+YiZ
ltk1MDmswBBbeFTboLqwTTtbssXeqthbCdf4eS+//Vt1yv+fEuRfCpX/quD5P7BOKSSlu39dpzx8
VfXX+Oc65f0f/K5TUlbUhc1o4BoGnQQDi+F/FSp5S5poYFzHtnQplZp5TX+rVBruH8AUCcvBrwrU
6V7E/FteDm/BLZGmI+CYukqZ7r9Vp/wrFIl1jeHyaxwIsEKwJPpnIgd98pIseOobI9LqZHr1d1px
jVKcPbR+OuurrJkoSSDUTzVu+ow48UxsLP2mdJ+o5vC/gdGS+PMX/gmfxwS2IB2DiqmwdZtv9xda
pvQroswjA5uLNWGpPfnMqzANLumebQrMv17206RYA6uLeh0pUyl673hHPtxD1WQ4K7xzPP0INZpR
pLASOaOzrFCwK8xDFoePpWldFC3SyrWuSWX9wJJ4mtyKCHB5LAf3MaD5HFevhMbtRPdct7+EFy7K
qWSVKFmatMvMLjbK1hb6l4KabMtqkQNdUGIZtJiRF7oAHoGpya9fEZfRirqOql7gBKI806CipGPS
dStfkMxNJTJx9rLFigoIqunhETLu5jN+b1r0YCGzvGCwtTHw6jPzYjGS94tMFcYwjIpwkSBfpjC2
9BB+AkSik0r7TH0iz1kW5sRCJlmlI3NWOq4RHc+AdFnod2TDknnJl3JNDSbGpz8w+2dSjgzatneY
8bs8x2ZybesrlgTKpBqqNjTI4dVhGmTzfGbUYTr0aipwt3OjHRiWbzZLsLugJFYMRSN7FRHyQTYX
nT8Ruy2Bki6pyZnl6wRIZz5+fk7rm5BYYh1oZ6f8KkX0IuUg+q6kz9rzskmt8CbSxsXgHr+G+CXh
8cuoXWrOR4ESNWP0b/JXvrMXP/QlLr8U1R89Sf/LGPbD+JrgTxN8ddLcF6CUSRWmPl7TF+qg44+4
h6CzVxy9ieJNBVUKehb4NHpHzHu1Yu1vRf8pu3xRFh+j+VlguM4d7H+sJn1OxfwRDPqWyByXjgfO
sycoDo96SnhQ1nbYURAEUjhyjU3hK7iE/toxMCw7pF7wdUlbAmxJR511RRiRAY1xNUDb3mufyXTK
648+JLXxFpePOpM8u6agxIo9UKsQk4dXXgukmhbe1yz77EgtEGS92jTkpjlqob8q7SLzD5Ozl3Ge
Rh7DU/2qTR/k2iw6LC2RKAGbfAlOO3HLTQRAnMuE81IHpA9guFeCS5XAVHekeF7OadL42nmPcvFy
/nvzeQgBAXfwzFV7q7Orxh1peTcuiZmc0VKdHUB6RkpAWA6YaJVrNaFG4DKxBTfKwAVn+uvJplsQ
VrgK42M+bAlu3bmFtzNjFMg9PoqUsHkOtO7e5m8ooq+As1zT36DUsvRI/NFrf1voyc5AaIAgmtgm
1LHOsuCeZaqEkj5ZmYm7BI61HMldLNBTBtFXxUWM4UfrCSDgW4bdl2DJXn4OnFjCFWADqJXHZcOh
LAOsfAT9dRkHUzcX3uzwn1A42cWlieO1zjwjMpJTaTqvjGiUUKeXQht+gl4mNSU9N9XwonJjlcbG
ufGNLdXVlQenxAyxoelLQFCEKuwmJEEun3d+VxfFuuDGr+z3vjBZYkHZNhU6rq+YPnqcfJD/B8YT
V6MaV135KnAAFy1ArfwzL0hQ5og2pNqINabkxTA82saT4HTlnk4jmg/Vf0kktja1nlkkEiZcU5yl
oCY3GDRthLR6rLY1PJoBJt/MGXaZMPL5Wit+pEO7h2SGxZ0LKdUZ2uanBIVtjlDW0q3Ca4w2Cx5Y
vrDKr5iVqm3cPPkRsTTNOP55idjG+ZFVBowE6zK1DEMMeF7h0Or/SJrNELwleYPnjRGQ/3y+UbkP
4AvSsm3IVxDL+ekkckY7yVROUJgWDGBWvKu4hrXoFY9JXQvuajDV3ItJ+UnpceENSAReK26ikLFU
pl8jN6CNiIQPa/QgJnF9z+M4BTTMBYxggwXfj867t060OX+MVEIfi4jFCMjqwTZ4LFJDkJAAtKpZ
auW1bJn9lvA7Bz2gmJ7FCx2dBh0Jmg7o2pLhZ1VrgIEltBMrAV2b05BJMIpZ2qrF/m+TejzYnBTi
nNB37WQGlIjPGqZfekeXxeMK5qTQolik9i0n66OVtwoYFBdpbo2UucxVAaSUmuY8BsWc454SJtnP
+N6SXUbtNyHuc2AtPj+AMhZm85lDVbKwDi3NrsLkgqfqn7tI3UPYucaw01lkDJq/GCu6U+acD2Sc
2tS7F5W5tP3/BmH515y737MR2IzuHRHGbIn+7J9Z2VTZGuARwGXz7EtQwsPhQCWo5qnosdadr+c/
zdQefnPV/gyE/7/9PmFQ2XMJDVQATP76++KhFlE5eCzjotMkP3v9OnWvo/zEEEVL9v+hz/+/cf4s
dSZx/3r+/ESMefAf//mrCn/+U7eff/Z7Fq2cP6jvKWU7ls5k1JjR8L+7/cL6gxKUSaOOKbGCL/r3
KbQm5R9CWmgE6ADKGarHyf3bHBo34h9Mu4mc1AmMVHL+D/+N0Emb+IC/TFuZQUsDsJ3QlU3L11R3
McCfIO9GWJuOyZISbfnQHryo32aJ5z01Kbc+XsunnHTVa+435smk+KrhkXKC7Hnoq/w4YUIDoSXH
j5bXrb4cdsKTlFi0VsDNGqoD7OqP+x7EPnLvE4ankHynXVnElOotb9sDLjvUSIOpU/XlEs49qiej
b/ZZlepPjWP5B8Tp1A3ub5fA2Dy037Uv7Pcu1yiXpt50GYgWXhrohgDoZOpFo0+vaa1zdFTxfA+5
hxgUMDbm1FYMP3xCMqldgSqt/cp7a7Q+6S74zzDmuYG3d5zcf479xmMSFcBvGx3tCR9avJZGj7yn
pgXfs/D97gzwlqt4qQM1sybW/joshWvrmuEqmmjwWMnIyjvOsgc89NEpwXwdZdN4qLpvqYqHo4WV
/4h8tj8y5y8PniQrozVjqNh9jKptLOGakoIzaQpTmUTYezTx1dS1Zj5XVBDLRgsutBzNZ7plELd8
ae8rrbKenWb41XldemZplr5kU0yPlGoXyY0ZMsfpxBzHvFTVW43z+KoCWV/10UREzDHadG6brAS6
501Y9/2NlfnaNHMbZz3obBjZ7s7JiRVNxsIB1CHq7CGdrDerpPhNb8ncdSHSsWEsj/a86S2/KJj6
2uUxICF+bYnuKdCNc9oO3tN940hxlUUxXCpaWwfDwHKAkeRB6yuevG0TXvs6+iymz8BMcPH0VUgO
Skm1gK+8rnwj3FGXCMhroLXUJk8In9J1YvsoE/0YnrMzViG9U8TCSlP2uc3dqxYF8dUOG4xrxYyd
GLIBUgod7CG/1VTg+rG7VYZFGmhL9rERnFFodJcJ9+MiturordZpSxWgp1Jflq8wSlCwDrqxjufd
FBskX9Iylvzis6hg3Swkh+9gzBuiLOydlhmRtitEHyJGn2qOgrXlE4/f6OimR+kzf5Wq/d4noQTb
V2Y0ENmMxcSGBzPAfEnO2MQacR4bwGbBGOuE1sHA6ym4txSl1n/ar+d91cfowfr2CQhS9XDfoEgj
JbaPLw7ghocEJlsN1LKCZbFrRH8bPdkf9b9vArPpj0XsD8f7T/c3/vEaq8X2oDlfbZeG+6QPdqE3
ecd43hQlFIbRdpCNe7WSK5g12yRKhmWUmeHGCFLjodLoyvUesMeOXN9WCe8cJTDVHSN/zMNSe0Cj
oj0AqUsfkPXfX+kMz8PCJLSHUQ37Os30NeN4tjCjuDzVtXoRAcyIEnfk6f7SfVPqTfl7l6sQIfRU
gTmaHV7OSJ/Ojh2k+P4wEEk034MUEXNCD7XgIxzxLRtkoK2o0RMnT6TNxYva9BKhufz9k5mwShgG
oRNWnZk6y1neduZNC91okxUQJ+6vJY2n1hhSEnhJCosLklN0ScNcNkWXaq0QAKmzUT4hc1mYRtY/
morAqqmZmHi2BWXIkXRGMqoi5nD/9e7w93fHXHMOSAE+UUKMlzjTiBUM933oPpJ99+aaFs3GMcjp
gXsIgYpE8iMSqiVexgxvWsXuMD1PoUPjP8pPpUiCS2nZ5VrGGeO63W8xPDk/DH88dlMg3pmwlws1
9v4zR0uQQkDxutVH/4KK3V6W4qNXRAJjzXSSTQD/eKklQ7m18q4GFQya1DMViBlRus4CSXP6UOYw
uAhfv5CARA/HpisYeKjalzYmnmPiTejNnX6CxoL53AXngvOgew4rk5KmK/e+VsQP95cKoA80OwxE
TnYc7tyU4z9Nbnhu2yw6ax1zXqJU5eq++483nBj/U+51hMlbwTEiFYq8MZuawp9+BGvPusJHaWkk
RX2l2i33mOq/OczxVmEi1IV16cXKm+wh1tP2RZnxshpjt2DtLeyjhbqCw2quNbxc7xn2WZgg3g9d
B/QkVN1cSREKobySX97URfPdKZb5SN01RAUdCjGeAnt8SCOL3b6RYgeIi3VLoE+E9xnoqRPyoZpu
riR0keEdjDIRUF3nH4WmbnZv1XheM3m2KKydgZKGgJ3kIYC1Nq7ur1kU1M+5Z3RrRk2aJvPfu29i
5D8L2+WhFPUanWVghYgNaFQsAk0W59gMoGURDQwHjISYKN8wvDe3Tk+aW6h0fdNYFUE/QSJ4UmnB
r77PkuP93drFcjUKZPteUH3YIrGe9aibbgO8WJ6n5vP9JRHrXKJhvE1K+uD3JxdAkfpqlHZGQ6NB
1DE/zZwWn61ftfbGJC8AouOkP/WIgbd0HNN9RXrmo6EFc3LfdI7jXj8LOHWPBnG/iyBBLnbfvW/S
Ab1+K8txe98Np/QQQNI7dWn1WgyJ+ZaKrNuERdFu77vQYM7pKOInHwGzD0nokhrGpxRO8uYbPCSy
rBAbLeiStyimb1pLEhsATvbPehf+fl2kpX8osxjC2fyv0PCCC8yM5kg2XEx/NtQuNQ31ISrK19FT
EVeZhsrP7sI31JzBpk9amL+Qbd8wO74DTmwfVJYMTwJIqm5W48EvUrpSjsI6rKeSAgApMZYW5Nvc
aZybA/AfZofdfbby4EqrPfgOwdSZVruXFjRoPBaMPaLH7Z37Utvep1VjE7qXnndJ6QiezBIIiu+b
5io0C28FbYfYLeRKD7oDN3FQncOi0UqOvstDlI+MyNofvGcrbB48TMDfLR3Sqp2P+aUaDOdCzxTg
4PxGXLTPrt9TS8z06aKYBq3rLkSjaNVEfOfTgy3Vh5np6iXhoKyFCTtZdJZ8AaGgrfsMWMh9XviP
XTlPE+9/+f5uOTXmjXFig4UZ9pMlzQcDd8iuRM6087zKv+kkUS2Stu4+KTR6JInsulE4W2nDd/bN
3jtGjfJvrWIia4ei+D7SA1rEjTlRXKrUXmbRKe4o6ITOZL5phPS0ool/DfCJAitMfiDwDpchiIxb
FfQlECZRkxpBAJkFeN0ym72FbQZTm1cfVCsG8oTT5mg1ub4bKr8/yb7A0Ve605kiGmzUIjEvUtlA
BFOwULY2T4BkePW8IGD6PZnfiz660aXJV6KMwL1rIwWdtq8fsZonm0GP5HmAwrQb45FGKh1NWlGZ
3ObMeCPdySH2mECECnPcmE4a3pjBxyPVH7+s60OTNupVR9gv2jJ9I7ZyqWo12z+N8U23BF3dZNAJ
GKvGtxQksI++8QUj6DIkTBUFfmO+O8WrGXnpd73xMtRs+yor1WOjE+MjqlH9lBPOqLT3P8oczSW4
sOpkp1F8CUdBtGgfGgtP5tOOPJz+2HoZgdFD2ZyZLMarQhXrHjPQtywd6j1kgx9FEXBpwlV9KUaw
k7bma18ambWdLD+6Pv8Q6nOK9O6J/6h7KmZHmdsE4+6+O4qKJnc6K4PnvxJSq0scfDY9hv5N4O4t
EpJ+xPh1VspM7DMACPPkJMmvWEc5KrK6e+SK6Na4HWw8Y1ykyqUw56ZFjRsksU8ZcPcdQkCgwMju
NiFoUrzd9lVEVXu5b6b5Jz3mduJCBCZsjR9K74qvTieVSAkad34frsMprD4ZBr/oTmjf/IY4dZQj
9Q3kkbdmJTWebaJs9g40kFUWQZ5zGh/KkzPZR7MNUHh7cMYlCL01yUDpLS8yb6mHyn2huCYoRHX+
h1SMiLrbfion3hpmR8V+oFwTURdq0UNYni4+Q019S6wWppxidOBpHawIZdQvUCUjfEU54azAk15d
ob/WsTV81l5w7sCrvsVVn65T0nqw44r4HHSeuXIYw96zvt9XRjl8ljL6YdL2fOlISsHRhzxAJqpj
lCg7GvuUM2nL5B84rgKmnso9k37ZP9ah+ZkT9/4hkxZXr5HnJ6+z+lnW/Rhrbv7RSfQEemXKAyO3
/lL7/e7+ehk7pAK4/WcfMNhFjee99HZ6QCwafzddtBudE7oMfaK8JcL//P16LeHgke9xMSID/VmP
DCMak+S71LUvJIDBrbezXVAr1n5e9EGmgnxt8jRk7k/ZOEst8VrR1d6CfinX93fp1rorbCPUx+Z3
67Ri1mxp8njfDXTz2RO1dr3vWYgJGt0OHhNRnbo2a3ZMrNSxKoCNW21qHxKTp09gAY2dosA5cFUk
+9KUxtEOjHqn66U8tV4IrFma4pybLQ1sl4dI/VpPXQt0PAuPfYvgiqo6QEeTTtu66qL8RiFD3wel
Dwix9ppTG+A8GqXNesRr9c0wA2ir0f/ZAwPFJxXvTTmU77mrjFWeZenZG9zmNHrQf+NOz940EZ1H
zAArwiST0+Cm9Nr8mjWC38ij7zfGyoZ1x0197d3a+zDiUq3xt2cHrlv3NhQKmTTvGy4agNYaw5sV
CCato4SsEmqEB+ntMcgiedRyYW9oLYrHsjPGZYwz581kNe3hh4dNdEqDnJG+msJvVjxNb4GiBBt0
JvgwmQfb2ivbI+RGeYSUo5ay8L9Vmlldht6JtpY/y2jiGi4e8WIncPv1zu5K+5hHerDXBhUSTVEr
ZENGeQhzBuDAUNNeMzKEPXns7uKu8E8oSPNdXUWwDNVUQxZvkidVBcZ2yDXs5vPufVPTeggmo36I
8A6A7gz6DTMuHtPfQd16T6GdTej66ECqJnvGkZI+i5GEEtZDDy3tg2eFIWExYji0iCHIMDhu4QSJ
46B18tD0SbzTps68tDVjd6XL8YmiD2bIwo/fYfy/xxyJr5QStQtINKB7RY5B5VmfWZr+8LNSvIU1
tkXYc+kTaJtuXSLphHLW29ss77QtUUDp0SSa6UC3rdzpYxdeJlgXa7dOrUeyYv2VWbiXsBSsAG0i
wVYOy2sqsEObrG0X7JAdp2o7FYxpGZowhv3gB8gT7RpNQf8sYHDdX25j3yRFQG38gae21STdR+Hq
72aNlo3ALec09kzcGyOIP+pbEebpwajdLWmVNaTfUHY71nmP7uBgYhmt9tkSxmyVm4JkVXNYT/cN
isKH3gI/zcnFblk15UIHxHRtlNkCGecnS3p4BOiaL+6v/eMNxtNk44x+tfynN8rKpb3b2AzHilw8
/OQPCloEjSwE0viJu819974Zi/FqJQypee5nN+lSNQtMaBVmzog+vxQLZlR9ceSM83yoy+GWZHK4
RSxh0QV72uH+WqY17SXV1P6+14bheFOSh1inTcX6/g/umzyC349X73Lf0+g1ewiQj7rteKcarXbl
ooudvN+brIzGalUkiiAQmnTHujZ3cZIAX5x0fDiyW7j09fZ4zOn6WWLtxp5zQOhMU7ExqhWfskHq
T+xGPbbpQsQErsUBDUXGUmOZuXqzMTSNG9l7jnU33XCDG6vOV+ChoJIc7htJBTH5vU+DySGvGAl8
N07ZoavD7CB831hOHJlFg2kP6HC6Cjrp7FxXqn2HgrSR6NDNnKwMc8IfbVkxxLPaEAe3GdaT9F8D
3RXHnE/5GGLKRKlISofdQ52urU8A2NmuJ/aU9A6bzMec5HCD1jLe6XYJR5TCW/jM0wmubVQcLB+f
jDUCle81LIl6/wYo1iHGiMDtOYym9BiE+y4+UJ4Ll8zvV+WQkcDMWnrJEEMWAOU23UFNP3mvFRWP
c7qUATEduf0dXT40QEMumbGjCqd3GTG+1OPGsOyz0bWPEOZzHN6EhZNVdizzmlqB+Wjmmbkr4w5t
FCYUr/Dw8AP+PNVpl8MOv6CW/0AXzYBZ8iDXbLE3Iio3KTEOeCet48QSehVSpFwMZzVN6pjZUjsM
4VNdlsEBvutSsqA4gjD84SKqwNgF02Fo7d1QDwFUaAsIvhsdjahj8kW3BHmdmWxZT10EEJP1ZI1Y
mYf20RyKx/vVwr1EjJOTRd9yDLqbZAoo/zihwfKjy/tl5wTmwa75mg5l2AUa+QetrKvD743uVgdI
Lqu5hYPTimabQrA+qDHeDzH0Hok60ETPvJZ1UQFfst4gPqoyRnCQgPwgubM+DIB0oFsN5QqJtr8p
XfVm6u14MBz7B3V6oHAOXo2kuOKqWLIa+F5LlWwEEYcLqf2C1u4ffc3bUq1I9pZDDXCc+u5RFflO
gVY7je2ZLiOAN6N/6SOqPUhr95r05aJspg4bjvNIGdLfBelwMge046oAryLAfsKvoKMZVxgJYLSM
VJnum1BM5sZM3Z+UdtZk2FH9w81jYAQoqGdRAkd71hHNStFpN3UO2SHRxQwlHugBvXBjtxtoYtfS
wROedJF6whCj1iqzHS6AmIMH8A8Sv75rdFi2phG+VSb1P8EUsfVseC34njcx7KbF4Pbp0ZW0ZqMx
2BCTUDyKvKsIgBs7hAVYbQwBrZKaklvcNQBjz1MlPBkmZePcGOQ6t3iGau0hntIS7pTA70NzNKR2
TNpG+EO3YrHDnxixZAz9HYEQmH8DiwSWhCo7NHx0IjI/gX8gIIdcYQ8C61Un4CDJ61+uWT/FMSZ8
p5TvhgM0zRMROsIBe7ReJm9mHFJrtKgAYzJk0RCtkfAhAs3LYZOjhYcyBByhsdTWohSMtL8TK+k6
Z1ubzrBkY2pN7ZNKYT/bWV2dCbsOsCMshANKulP+rmwCtc/yEbuEeshqqMNO+OY5SDarwlzxMO52
jLCoqedNSjU/juJm04Qxy4wuPhJTwhlH4AF4a9MbTroeOg/wb+afCr3vD8oJ+pNfi7UTls9pbTc0
HHhYYOGYqecaFfnhWxnwhbHu8+uAIJQ11QfTSlAykOVJA0VekbX8gtewF0XSrUjyCXYqAuQztExu
rYjpYZY6ID9185s9IGCGvyF6NL/UZjFbav67aqi+w4yUT6kTkwRtj9spT51v6J983UIhMRwjcl8f
nBC6CXKV54AJz5LashuTs+O1pf1iEaTT1KbY5hZsfwhFvvMaMo8CI1D+upv4sjTREexagOuaiote
kbmsDasQvSRJCywnRKgOYwqUxnQclPFhteuwg+D2orjTArou8/KcRLcyaMuVYYHpKGJa8Y4O1R14
GRXElDpecZ5a+0HQeCctrNpmfbuLdS6OJFFvxpxAgH58X/WEdtu1F35W+Kk60ie+R1U2+7f8YU2X
HEMtRAIuEVY6eSjBFjNdGmYMkaZIXZ+SdZGhOmgVc6kI29KKlcHKb+pja+GqzXUcUJqvHpMc91qS
SmcVls43GCcGxkBgYq0eHUwqCa42WGtbNefCnV6qqv8kugJuszE9geY5xKAlLmhhtzIdunci8epN
Fz3EQeRs26zmJvE7uCew1313x3PRA3HMQkiBEx0tyA1FQrExEfkN+xWykmwL9rdak/baYvmsMAi6
Y0STz8JXxqKgNfFmUe93WCqvwIPcEBwW69K24d+RITkPXcum6i3cvuHaoFEOBim1DmHhvOjdBAjW
rco3DLNflqSMw8V+JleZBhiYg409tSsKQRnjy9G0ivaJJ9oimP/XfBoX1I8tKqOEsNzNxIRksUxD
ql97Yp1R3emGJ+Lggy0dzx99DI8NfIV4LHgg6ImdrUiTnrYqqpN9OM3axBbmgg3c345o9rhe+WQ5
zfep8PWF1k4AFfDjZGGMFcimqNXQ/Mp12gsasrK9HWJBHIwepQvs7E1e6AgdVYnTYjLKa+IgoLDj
V82NPlr+bIQ+bFmxexufuoLHbcJ0HGqHKNtD7ztry80jnJ7DsBkozMPJTiAdmmddJTa8l0qscpE9
SQANIFvNg946xiEKh7NjVO2Oupc8hsG3XrWUgCW159iEPFYoZDa9j6nMD3pMwU4hlmUJRb7ApmvS
A0Ll0VOyKJN3RalzC6p3yZyH9SE4sfIdqoSLwAznudZYQALD6t1y3atdMFMsS/+lK7PpABaduYX3
y/JclkCJ/qbi4BRanD2zSwm7mXDPFhwchocdFsq5nhwe8JH0dj8RCzPuufoPogThnbuvDvWnZY67
bGVkdbQsAzBN2L9fZeJZC3tI21V/IdcFA042rBHAzDbEYhcJVEC+AQHGUPWpKOw3lq31ztwNA0pG
wSCDjHFY+h2h2C4OXJp0Xykr+DDVmZMl0RqxUI/IHKZxVOnburWhyEH1HOt0VTV1t1DutLbD3ues
ZQHMaaywcVrc7MEe15MnyJ0gp0bvB2AcdHojDVOztNRT2I0/KHRggvfExow1izgrRP4yZC6VYPqO
4sSD4VFskrhL5zifRTp2cq0i4CWZaewNpiTLCfvMIuxr0E6+v7Fr/UrlN9rlenQqpxbLLEopvaqa
vZ4hCGIN7y7olzxjafaJSqijdd//iBXBBQ7pwqsGzofy7f9D0pn1NqqsUfQXIRVTAa82nu3EjjO/
oEwNxTxPv/4uzpWOInWr+ySNgfqGvdceQPt1YHTt9EF3WAjFauf1oX2whscYcMdB5wkNGBvvFqd9
xe77ISCLCQkpZrDKqbHw9jgPI8DrpRNY5xKayDZrrStw7W3P0Gvd6ej+SfQ4whj7FwxwkpTundsy
e8tVVzykdR3v4si6zAZG+aYnK8gpxHupNPKQJOlx0gkeFdE0Orbwc8v1vSRj+Nx1XJ4UJ1gojnE/
5ewSdW+TCwJ93MZwT0XDpgNEEzo1AgQEOq3Zdnx6yXinJpczVYbBZgwMUmMI4w1aWKxEyh4qj0cW
c/rR/SAumRBAsUhWQ450Pf8AymYc+AXTw3AjCxTyOUYcbl/9Y4C2jcOR7lfEAWWAZJtgdqDZ7eye
ZoDVuwZjvFtI5zHGYERQh3xqGRqsgPzj3XBJdsfH6hG8ahFaRLtKNAB8+Co7/felyX86jafcwOXP
hg1niFLZZVDypYqxjwtaYqDs/ow3Y6PFxnvbjuQcpl6LR5bcBZ14Mjdwmv2QaOqBnTnu4jp8N2re
6lGrkw+VQVubO0nYMEDNI6yJQ9Xh+0/zdIMdLXoo++5ckTNJtZRvuOGJl6r0j4VGvcVrWmFsYkdl
tUW3aQNON7TI07F66G3kh1WP6cyR1cbG+cpcKmO4D6lq4syvldhLXj2aJsVJTdjVISGnXbbP4oZF
2V3XLUFW1lD7s4FtghsEegJKlionqY/fQugmT1rQJVjgk47NgnnoIL/5bgzqwJIu2Vjfhjd0m7zs
n5QKSf+yh72Y819lh/rR6t3uNgJ35jkXn3O2JLELBY3f+Oy8vqL6bWjjewTU7RRrvop4zrvUvA1j
rD8E1sT5O5KXZNYXE6bytsyJw8nU9FOOkvZ8rKzjEE8/FIHjrfaa8Ub+OB60AB4qPrrxVgDLKr0m
BLgXofWmE1gFTk7w2GMdRlvWTO6Nwa97i5umJu8qURuXDCOWHltLlSRDlASxQKQgg812yWZTBF2Z
5vyqfVNyxDyDrKkal6Rx3+RD9TmPuQ5w9nyvUT1K5oGHsgSkSviUb1MgqIDwMTSLy88EhUIwM1al
116wmWznHJMUK0MI7MEeORSovSTL9kWlUKYMzxgJtYN0OGYc+DdgeKu+0FA+z0+KUej1vy8F0Sao
XxmMyFouc0nns6MhgxiBhjct5BeCC1T2smOHXSxz1Xnn2O1jOOC2yvIdCxlvBVs3WRVNA5fhCRpE
95ShBsfRiro8ddRRNuGVeEjgcy0LpxaTQTd9dXECMSqLn6Q7W3CdySHuDVtbOxVpeEBMVjYcYlav
n9Vg5hCj6ericu/I4YrQyjvME8cYQxKL1puyI1oVproJo7vl1NtnVi7fUVz1ByVTUMrF2ekc/s9R
4veGtc9ErvmjQQ78lOaw17NpVQOUXEzBi0RScLO68UG+d9PAWjp1HkKbwi4NvYPGARa6CDbs9uZB
01gJwHQ+e0hERMXgD0NJLd3HD0x55BqT7aaPtV9CmyumTk8qLnTUy/Vjm1WYIHukr1Uw88jhZobt
ba+lsWByy6YGQA8pCx3Fa0vyiEhrtanroNtwc5yH1B1O7Cb2TawNx0RHsT3iIfOboXI2A6jhkWGb
EVB/InKndGDKLCSUAfzrzEkQg8Ymdzgi2arTkCyTkBkSdCPtvuGJrexNHgD+xUK1zTJjAqUm3PXQ
izXJMcRHzUTVMcNci+bDmVDCuxW1iKwNamMWLX7tTq9yKvQD96jOBm4G3IbRZeXA/jJhT8YtWXJm
wF1f9shZEALuvAnmvNfjlyOfhbaKZScrmi1cAINZDe4T0q5azVnnaV5t5qS5e8b8IARA5JLxOAc5
ywZXJyEVA2M5N+9MHIOj452gUasTqOwtBEnk49BDHNfWV51W8BZV4qEguQY9jdol/UeRTK0PFqoi
n234MuNO3xhdfw7LCK9++aB5FW7/dMkMRaudBDHpVPZwKiaLf1kQPRvxxOAVk0TmackhqAkKtPg+
57aYUNt17irXAZ8T+tv6bGcwr5necSrKZD16ZbwRJc2+PRopDcec+gg2XkPHjeCOMdCL0/lFOGmO
u21o16HFhf7vi4tGb1Mo1kqGRciTXV5z4CDkjY+0bkFxRJSGBpF4Sm1IfkVPMpBdOWsU+aeiR4VF
xtqRJTJgmdeiQxrhypKBWiIGlNM7ZUuC3FgeWjNK79AphtUIfo3ptlbsE3v8zQO1T2Z+qCmKCWFx
nJdscagAQf1kqubz+hsvYP7Y/qoDTMCAytbDxUBaICI5gmlZLroVepq6vAeuuJSoBFeCyYEnnY9a
C3chAWhrZp2Wn765M6x8V2vrffXiNuIf0vydocD6zZnJjVGrh6IlcqQOiqvpNNeiC3c5k3irdndE
uNWrahCvmrPEPbG3XeFGAvhg2LuOlo2hVTmtO8XRNmMeZwYHplhcVBwWb23vPaaIWtcMTkD2zDtP
ta8DyIJ1S2oS19ndTnf2HKoq5Kae7HcMuaBci45Ui4lNuEY/BG8xickOmDQffQzX1/b2aRLwkKbJ
Z1SkGjNXvd9K+y8l8odUPWaAtSt2Ix0zfeA2tHuIEpkufWiad4a/VKNu3W+kCE4Sd+AKpdnBHVFs
56yBz2Wk7wcnuAmkTQsNIN8N01vYYNMMNK9dNQKQNvdbeF20g5V6GW2Xg8uGiysl+BeyWz0rIa8z
r9YluqZ1Z+LfCPKQFJa53JFt9dYXJhCJxHgytOySdoS0ILv6TKJd1p0yb6j8yXoZXNw/gwQbUDDG
Lpd0UzMKtwOJe1csP+j1eYG7lc7ANonR3mspUpWJsUhPaAdYK+rSJGUWbInsr3fgEggAQ6Ngemyi
+xxLS9uW9fAZhdGnN+fufQazk7vebxC7ll8hOmJZOfkeYVR4MkFkxxammYFhUYcjild9CUGXIVKt
Z4+xkxIeo/KHYrZ0jmPMcXBRmnUIAmhdZl66HwSBhSZdLbDIDyOMv1IxerAXHNzH9YqnShxNA/dM
4obVmrrao5jDFZSWf00JboaRCKmWrACZsPKqj3xJKuGT4Bh2bH26WsVjg+ZojcqDGk9qg5/ZgJOi
tr63QzJtx6xuNglua9zbRr4HW05ABeFOa+QjgPHmkdAfiWGlYSQC6qvxm/Y9Ulq3sevppe+0U1ZU
/RnFicf0AnQfIWNEoyXE3tEhln7LpOoJGc3Bgx8DxlcH8hUnO+Qr0Yol9lNTj7hYWtgKIkL3KbCl
zm3pz8nRgnvoWogiMtK0KB26905f6XE+7UWZ/WTDQ6ub363WRDvS4d7a0CCoWXWYlamGoFKTlcFs
/RgtweeZdA5T3ZHCk9hkLvYeAVLTMxLbE6ziM0UBRJq6e0UBvZ+IfTOV+awy4zvH63g0lY7nQ6t3
YxYeHLz1Zdx/xZyMaw57JkzQgmwb9HjoWIe+Y+0xOO17rkveg5zrm6APvBWMEuxyII76Mmh2FZCg
bW0gfJKy+uHSWxAKWlA2bv0cxtJ6mLqb5VFaG8Le26rC+n2c+ZJn9UZzBTlqF4fP3GoGzXdEBf4w
H36CcNwz5SbucRL7cjnR0hn/eX9RSffJJgaOo1U81cWEEqRVZ4Pxim+b6kzWKEAjkERu4STb0RTv
ujKKS0hKYmD08RoZENU3B787nRDrciR3F0FAMbeHh7Ioad/FolY2Fv/aBGGx0qDlD8G4R8pLwH2a
MIoRAeEP8/QW1+59GMXHOOskD4mBhixUByP5TELLYXqOsy4k+mXV14oycCGAJwlD+NKicFLj+2R3
N+T59C71bzOq16ZakjLepVa6SEmI0Ko4PuC9H605vpTI7NBtyJBoOu+AYBV0jGjeihB8ZRWXn0Mj
400HAHqdOOKDQvJg1XaxSBRurX5glzlfctN9G4mVXFfY04Qk1dBpkD6UNgpzL88ObYddzmWIvsRG
vkUmqvFJdUTBAbGrLaLpO4RXfHsElSWZXrX9bI5FdbBZ6YO7VKQM9h+hnewgEH+5kl3P6AJV8aIS
m5L2FrWevS+s4sfWHuclFLrOWURp2o8bexNN6oh2IuP/FPBnCavQt6NLaRJX6Eggnw7RRit6Z6di
75LqxmMvmjvBnaRfHcEntH4St79dP9PIT5XyzWorgGzgDvSiHZuna1QwJFu28b6s50/P4GmGGMBD
/ts3TQ8BaKGAafO6OkCUM7dWaP4NvMvo1nV1TC337k1w4qzwx+z5q8Ju7w0SLG5JNiZlRFK93oRf
FgxpNv3Rl4DwBqjG+glgK0fROQ/7z0FWz+xmeq5d/+u12b1zkBeQtPpF+jQAxFq8dnZHgo/tAOKT
3btuZTuVGs8ot7/mel4zsgnXmtZ+aJ79k/QJScWQQKNZ/LaF/Z6H3bfTTk/KoBsfcE4SlEf3FkRg
bgDIhPMjFqsTMo35q7F5BxqDAQVjsh+tFq8+rJF5yLR1Awd+1Qw55Jx0y+72vewFwus4P4fXsZOf
mWkQE28+jgokywwVegbqv7ad7jGviEmJnPDqZsbOiYg47CPRb8RsditJpt4k9a80SvJV3GPaUxGC
d1HkV5PgVJS6Tb8rtXLc94I6z7QsZzNVoQ/X+VlvAvBTWE0HxawIwNzBjLO35dACpux4ivoX5gZL
omc3NPftDH6MFM1nIqwUUgLWMJO8x1WaAed/IXbABXIC1c/MgxvvqkuMm4T9hHmxFfgGL0qxQ3Oo
Z/avrfSr18kIIayCyDJ90MKgElH5U+nIV6tiHqF3zS3WeGSm+pAblvOAz4K4wXe+JeDtLTlbzwJK
sx+qxi/pP7dxyUAfcCVcMLiBq9YD+wJy6FPDZNksk0fXFUcWSd9D2irWYQozn0tMeZuHbzbpwuva
jr8JVTiTjxitNVt9xAwOOh0gSgIRuwDjXsNNMzMH360Zqs1g1A26FU7jZYBmAB5cN2WDUdOsoKj9
Q9KJ+CLK0mto5hTgDplDVrUbB0HCKkoFpNUBI/jyIXEZ188F04gCgBqbSwZIeolyOcT1HEfxvRhE
z76KfJWoZfU7O2yKa2P01rOu9BUzp2DFwO8zti0s303wjN+BQsNLLrD5v5oJ6ARaa/4pqdgJpqOH
ujMfMkNeq2zUN2CkTsu7Nbf0eFUQGAXCHF8QIvxg1Sf8nkbizgaZI4Ztav95oWLgcB/XDJ1Wpdcf
qxjvSmL1N6P8dEL8gHVSohR3p39ootbRcud6EcSeab4nPYuZwBvvguVo3jNcsDWxMQNIGnrMvaUR
g7gZO3J3eoRUBrtFr83vYPAc3yo/8PPsaazgdhvjaQpbNh/WXloFMByw31rHsyIaBMZMXgiXTPE0
Q6n7AgifQ5VSLx2CCXaw0ZbFw0vaWMa2aW5NGPY7SKo0H/VfVWsM6PXF/5m8zBLNC/fdjjhMlPJx
jkFU8YpogB6BoDb3YfWMkTg/av3wCR8n3nPLnFB1VbhsgUG7Tr4TiV0/iakt91kmslXdNafW2GW2
IX6oFxnMJN3KRprM3VCOQM3LttgQ4rVL4JTvmMBDxOFnSOoXxzU/RlWtg7oBs16rXRBU8JSnrjyh
2/Kb2IzOVQZCtVg0RLM8Oq3NTJGHS1XOzOJ4zlBE1cmp1Kc3Nn47t40oPZbvD2GxchhEteYeNcm/
ckTdlu8dNeY+0mW6eHSLo0z1B9U44sFqxguWBmpwzsg12JZNXMph08bOQ+4Uf4lIzjTY+m6IEvNY
k/y9ihS6ISZNKwpq2vjK9DVT/wd+Zmf0DdjThC2OQX7boNsDy7Y4YNCf70o9Yyk6qm0nJLZ2D3CM
BGwuSpe+7ewgxfMBYmppfGQTwMceAsopNW+Xlf0IkYadeN6cq7ZlCtQZz3Vc9ECilhlcnUKOq4rx
lKTlOiC7I6Kj4q5mcac4N1aVU94pXm9zg1y2ndDzVBk2uigovCvhtwtkjFAOu5letJztdWqRuoI7
jzNtgdCVsbgN/c4WzpoJ1nybR9c9hh6gVeTif0MbV6w3EeeMZRo/pNR1Jjb2LqrSl9p9L20n3ppG
+VboyM2TudcvbURzm+R/YSbzi6mSglcpX/AsMf0rly3mPB41Qzj0lgAdREvyh4ybx5b+NBxMtHVF
f7X7IN6L1KUWj8r3KEzy3TRUcishckG+zjBBmePajmpczIhzXjCJG7txmr3//xIRg0JpBCQxb1kd
oPfcWfQowJOa/3Sw0Axjzj7ZBq8lRbsW4YIau+GMsjXd8eC1aAkwkim0Gu/t9Nl21MJsWbydNsO3
10QnfccpTjki69jkF5MJO1SD9IhOErSi0zwa5IU/JCUZmE6VyctckzClIj1YZxVLbB5L9CEoHCba
YehwpJBMQ/2kEI7vGkDbRNSD1rMGCYtAPsf1iBnAPkk3wCKYKHA4OIu88ko7F+5VK7jRgKA3ajoP
vQHsIZA4WSrnr5UIdsxGiLMzdq9A+haD3HU2ieqSE/0xegSFSH7v8VStxuLVTnlKsg6Ck0ZxWAMa
JcXYuKZLxtzI3r1A3R9BKeNO5cia8/zRishbTwlfhz+/lnP1UUIBZsSUQdxrwIaCrEtylorCu8k+
rOHsu4weF/0ngOPcL+p0sxQYUSO+gty51s1o4eG25VqrFztGazpbdnKfvMX/xnCGP5VgGkiyuj+O
DdFsC7fDAA5ShE9otvlbo/fdcaIgx4lYTPbggDWCjkfDblgUqQeTNG5A0SSKLOldVlwQuzYYGQfc
xK41iZJtpyLi4HmJOyjUh7K9x2PLH+/44Ny63pfzd2bnN+BF8qTn2OoUi2yoZu7Qe9swIrkKaBlx
al5r+oyYqtnVD04Y+aaFZqCfb4bIiierMZIj7G24Mb+2R9ZtOfNHWlLQ+wRwII4nPmemSmQN6sw/
GBj6o04jHYFmmFtASarWoMGarwVrL1NvAeo5ZF5NSwfCT16RItRUT1JGOCazQ8Z83IJ+uy5HGn+h
LcwTdjkAVtiDe4F+1SxNfs76d9Oq7yh/zwVyhyrwvt0ezpar1TR/4mwiegIoYKNLCt573fCDCkfk
EHsPCCXJkXOmv8m+4l3bJRDewtH1l2y0FZXir6ETjq2SN779E6w0Yoswaw2kgNizOEdMXNe2mTHG
j+K9acNCEU1CaK16QrcJSyAEYNcF7iGwCCEo2u6AGYuYijjGNRCBUWG3yYpJ41fTIWnhS7hTg1CM
G3qJatOIgzEKcANpdK5b763pZ5fxdXe2ieEBvBBeOJ3OlTa8BEPkkNNmflrQPXk44dJZEwka2WIi
yZa+HOZXFWCebRKUgk4TkoPenuu0eqSmRoj0pIX5ZsKWAnWTkeyclT9uz1JV9u+xjXEtC+sH4qgv
k83ExobDF7otsqzl8sp3LcXPSrFYq4Fmu8hYE0xqlYEhgL36WVv2NQz1f+lor/LI/Q3zkoum63fX
SB9bT+ZbgyUC2UDACGvnDY+pvhorbQ2c4DRK77tgkTTiF8cZOxQbfYFK0//HDWmBkDoWv0TWPQym
+MflWjMZw5LpQQ832R3CNAGRSOcJ4KNVfYLO6ndQab7PdOdOMTCA3Dk6A3VLxBKXQEgkGuEEskbf
6lYfriQNeGOmuzD8h8if8ozsKAY/GnmQgFJmcGFxgjNT1de4Mq+IIsGcvCOB/Fd2+h1K37rRC1iD
6GljJGgDmnS0/LCsWZoX7ci1g0WEY4GOn/eejd7MjLXvkNUVCxOXqAUwZrHUvieipvBOs8Fz81vC
imQ/yRHaYxqQv9jYD3M+QtPc1m6DA8AjRm2KfmJBMnoWoQYLOG7rLLu63fRbERqyYbn2BJpiro0b
MTMhF5dw+oCdgK2n1yU7JQ3vTlFegXkTsMKyqeznY1vL32IpEANWon4uuLoU118oRyk5JX7G/GI0
6MTz0vnOy8cJ81Qz6qep9d7xBmfsqsgt0/qnqBDe2sv0Hdr7bTfbL3h1GYDlAYEneBVVfiD3+B8o
vpZaF60FggU0PREdNYS2sr4nNlnehUPwFusoCbll3eLwch0EXJH2Z0Yq30IQaFd2wEJ3bJJj33bX
AkuN35clLdcI3CixSoB1w3MKi5rZZkqycUVZwKD4D2nZpe3GMxEcn5AG/Ji/SL2P37AHIhMaeECD
oxfpZ1RC6lDm1OjMJ6DH46EPwYjvUboz7KQCCy2mRS2lILI0GNKMdSt0fzv0/6+Ti+h/WXZYOjeV
qbkS4uTdjkb7Qh7kwPtSQmjRQX3Pzsc4zJtaIS6jP/iovehZGzAO2niEJoxRO2/5VcTwvTW6r8zy
YJ+ARky14mQ0RMqWy2NSuUyWJ30UMPlDfCOley76NDsOzLtxyMSrUUNuY1fspxzX+iVf6qNBLLCm
Zqn2Ies2TTPPdHw0R7YJXbJCYTLily2LmQYMfOxs3UKLn4g5lVp32cRoU5/vUY3KP0j+EgDgrNiA
18sy27AoBaNILlm5jA1Jmvwz6hdcxCR1iedsUG+KOQJAr0BE+SveZfb5FkyZqXmctISzIRtYRwY/
gAmeCvQCAKZrgx+Hf0X7yv9/2qHsuyHIayYU21TzJbrenRa7OLLhpHhzhYhSsafVKrDjaF1QCasM
hYNxBFVW+Uvrt68wlqMdE3cZdvpxcn+aUnszpeWgiiI8Tpk28/2YwZO3tOeQG+Oov4fl8GRhmGAU
GzPNzuLHjHuNCWkD4UqQs5QxinTLnjFszo5TvhJLXYqacIYUI4ingm8OLw/7LgmDhQVq3eGGd+d6
l1Si9Muy3vURcmJJ+pSQdF151X6MtPaGTTS65YzBVprREsfbY/WCvKwK7c16zGT9R+uKOrwG6Bp0
10iGtxI6EAxYpl9dFEs6XUlsndmsWS13HBWOifk42dr1i1eGn+aw4XhSxGulL2glyZOg2wu5GLuo
Ys5i48RqoSsNQJ2iOf7tdGZ66F6STdNBb8O0m/UUUWEymusW44tvGF12sHL7paOtWceEbxW8MXvb
w1YdNc8VZvQYtze0JTR1PVoPeJfJOuSORDqS/XOifW7xgrFedIHoulGHpBp+rKpptx6KZAlwZjXB
pubBH5+iVtCL0Ur7gUUz2lp3DfSXw7DeqMLf3EmfKLB0A4GN1UnWE5DwFOyqTM9if+C4XBlIibJl
KpZI6zm14o+R2LlpZNFsAGM/SYzJaI7IY+6G5AiSkm2ZtYP0h8Q2QmbOen1tsYlhxGY428rM9pIb
h36IiHt0mqcIBf5gpi4Zrcm761oomaZTnkjugEB7LAVCI+rcdwEJhDoCRJZpDfmWuXCA+PIHrDfN
qZMG3OTsPBAvDoC5wM65gsOrEOHJqJJ30ejP8RSfPcQAZSK7rRRM2sF5UAxSLE0Nz1rf3ru5A3s6
eO+ub9U8HyYxDklQb2arntkqPU9xbh31zH0uB2oky9bXJnbDEheVUXUAa3vy6xMulD32b01OZgmx
GGhrEC70yRPo7ScS1ijEECLmkxVcbM3wsdZ/dNrMQLn9GQrq5gy3IXNLqpQyypaErHJd17yjO6Fd
ko6AL/rzlW6Dv08H4xiEBc0pRRM0URBYcQ5Id+hjPg/7r4tz5C1ZB8nUvjEk6qAfQShn3jbP4ds0
Zg/IPVFbxuiVYz5DqNX+VEBP7osM9GrewkAvgaaOTgdImdwvsIT0xqhoUIkgAIhxkSnbZ8VFrEs+
bPJ0eZMUPfJziWlJowGdEOe6M+84/kx3NFu1Z1Lpy0y/ICNpEJHpge91zmZkE+kPEwFfDA93cavv
R6s2fadLoOSb0TFqeAZjuOBdGVVrlHqMuZMv8qjukeXd8HW0G3I0spJ/PpL89EzO2kDFl0oCsWwq
gBPdMGsfw37O1ejDGAMMphr4JMUynTbPnqXNgMngAed1DeDBCC9SsrFuYWikDFFILy8vy7dKZ9fP
JIWzLVrEZVnDMeDST401GS1hUMndNHnUjuZMkEcNkhuMgV+lw8/MoO/sBFAO0alC6u7tfh1lf/ni
sZicMfTZW/V+XPID97q505wsOTiEHfswSyzWVCBljWphu+p0HVruxVs7D7+mzAIPkCNK6CgFQk81
3JUkNSDVPMfFfVrw6wbIf6apPLLdcKo8poaNVt54s6BxDZ1N2QgXWj/q8kbW4K9z3lERowTa+nOS
xe95I2x8Ivq5FQwD7C+nEgItaMgzbT9HUfnK801vVXPQZiwYyWTkqJ7G+yhLgHjatWetseFsq3zt
M0/gDgT6dEudhKEXCUB6kaJCDUyfrukTDgHbkgRuo7Rn9xQy9l8huH0MNxCdmQ4WQM6yyGiPYmbW
plmp79pPEjcpe9nsT1fi25xQ9OqTBrsiu5M/cGIC8j3P7r9gJg644Ebe2BvTzfUjNpCEKDZCxpAl
4J/qf5xOdEckmG9e65EjbvdoEfJ0ubNNf7ZGpH7IdVz1yh4fmLz+L4pqXNcF4nuGIB2bD3j85T7o
mmqVIA/oxrFjlK8u7vTupJpzJcJOeV314EoMGlbgQmAbFrpeDbS/zUm21yx114Iwf4wk6l1TJ67e
WhTUaX3nk+n8FlOQa11tHuXbEHj1rY6T7mjFyVNjD+h742olO4cL33+VNsjl6ZFx0C6fup/RQNhu
4qU7VWx2GG7HX/jOEd642riaek2sDYNBZaIHryJjHmWyrtpEufMJ9HiPM+kzpvDaZjEOGD2oxF63
p7cqGyheUbZzI7T/eu8+hlqy093ws6m14BEe/l6go8NORPHW83tE/p4LiT6VtDIyCV391yt/VTYT
BjQgnQZ7hmtMLAyFLEO7WHuvaY7cXGnVj1ZjsJAEOoUEJWfGeDVpT8kWQTlhEHMpQ1R/EaIkvx/g
+nVRsB8dDfK34xxLs949aQoGZWbk/1l59vkU0gkb5Y+eoHOJvD0pD9HOS8mISgUwZKFi18exIu0O
FA3tAT7YyMdI6VdqgECfzelWGO+WAex0EuyOpjD8ckb9YsTZsZ2C4ULARYa1HRdj2+rPWO7karD5
hOuM/eWse7Bdx63ODstxaJ3MHM/aRMAXHiCIF6n8qaruqW1LQY7yL4dms1FUNejdemutzR5jRKkz
pG43wnLwRxv6TnQJGPHRdVY4u7YN1jv2L4xylf0vsuZ/g2XIIxEQG6rl+ZQZMVuwNHJhYFKY5aZk
TukkZ5i+d5yxtaEQMaTdN7g+ZirYNtcsrtjA9V51Y12OdkIbAg75+cI30pcl6FMgsN9qZdtuU/qa
dVmbUFqHmcmvsQsTJpU63JoV62820lqGIB6h/mrK2rOy1SMYDaKAKpdgI/EXsIACU0oPatnrmnka
W81km3vlfSzt+hRbrxMOMS3v+0dncJMtvTDRLfMRHcHXRIrtmNTPXTBLKOac/xMK2ra65LHH3Vjg
d0Bj1hWkU8wLStdNpy1LAsBIuIbiKYM2X+AZ0HmO+oqXOFAhREs0bo3ePmu99xCASzRm55WFPiHP
GkN51qvbKYsR6ozpQVA9iET9mm2PZCE9sBJ4aw0oqpqUG9Tkly5ewm0d9Et4qd2NmajBd5voYqDI
36XB9BlCk1qXkMZSwZFRSexDkYlgalg6zExnOE22aO+1BwOi8A5dzVpmzmoAl3QQY/E3ttlN2EId
bG3eagu/TKEdq3pmaVk5vRUuTtdQlb4D6Hyt+vJf1lWNPxQore1huKR9eIH14KyiTD1LAmBy4yXF
Sfqk6ptF7rXPIQOGoLd/kGsh3rIf4mFn2wuCjQnsoO+JReQ8tLsHtL/YseGFuljb1rwZyvVUvNRt
5mczmjCdVzsHcE8hnAmTjSLoQ6tprlmET7YfopfcTveeRio33mlrhbcYy0o4zzD4n4IJrTYYPMZ5
PVuXVt8woHRPM66AINkU/YIEGoJb3oLBLPTuXMzG1UvJK0Dx/juZ2j9bi3hMZqDqkrsCMCYdiene
WdKQduP4PQfceq69z6IijsZICEjRTeNeY2ZWdLdrzPXqzCqu3rYEx/glOyJdfbSOeMMQfnJZ1uHd
Wjt5ekRYFa9dhmV+khWki7ZqmaAA+0yWLQGv+KHSd0EyPVG3791YXVRTwGv2duRZhCiZqudeTEyk
ILpxEkJNlnz6qRv89Z6z7ohOpucMsSnS180wVma72+dhNG7ypnmzumpaeUCGGxpPH8Pwr/ZQVzj2
Jq5cMenHEiXYYRgvQRI9BOD+92yQ2V9mc72Zct4qg+tBI61wkgf7bsbCoCFZyWrk2lY59aS2k7nq
CVIsvcndN4V9TevoQ5r9w+C+Brpi38Hbd2WxZcCKa3zKYnxK1B/VDvJUY1xknQA3qty+qdpilGna
f6EemlD6ji5GNuRPijmiBlZsNonKGt9VQIehk8mu8+3q8bUxaZLd0A8bz0/M+TFv1YXC6UVkGTt2
hI8h6Tt5XD0khoGXi0sSdwwCU3IcZEQB7bDtqDsNESHS8ZmkiSaqeeSZzUegmlKdscA0Gn/DIJ+Z
tkHiS7cDwWbrdEArngz5D1E1Z9SuWNyZiEzANvTG5V60fZSzEuVffjZ62awb3u6+IenQlpQfKk8M
VJaVbk3PhMnDez9uXmIE9H6UzzWLS2o1RvxyN7b0YUZWYYPURLVCAhgd3WLy2zH8Sg2z8xFvDECK
QpBLNlk0BHvuBtbZvI29jUTHtmL6+dhVCEizJCA4vDguGzSn+Fn+M0feja73mTrMnKr/EXYeu7Fr
aZZ+lUSOi2hy0xeqehDeK+SPNCHkDr3bNJvk09fHuJl1sy8S6ElAXooQzW/W+hbidGMYZsF7Dkg8
1V8zq/tEeVhB92lBXVDRjwFAGRdjV2FM66zXo6VNUuAmmXFdYQRbypYWYhMx00NsJrxjsPFi/mON
0hEvGPYDweT1fqBBHKpDjJD2OkrdWLNoQzOndlmPScEBQLZwOQo9O/k9dRxbHS/cmuzfB5Gzn9Zj
tDsR7vipMu11IMuYhQxnQaqhky5m07Wy6YuGhqDUHDJya6XlIR+ClyhniHb7XARaE9vJ/GW3B/8n
9rrogKOMC1sm0MN4YwwA0MjnnxhmG86Fx2g2dVOGFIdkfuvPd926fhDm9IBGuFv++VfcvrTuj+To
YbYpnfIwJf5dk4TjRs5/kiXb8pBmXnG4vdsEmWLznfN3leesmUO1bj+hhGqwGBHqrJjA4CBvsn88
hDAgTGMW+lZEF+K+dviETgSsKbjy3L739mrcHv78s/7ysT+e87/7mtuz/POr/92X3D4mUf7jRJ1f
+L98ze1v+Mtv/pev/uNX/+Xztx/x56/+ly//d7/h332MvQJ/j2O0zrbWrM1fvwSPcb67fRBFBbK6
Pz8vEuLpuUbwRG5/lMUWceIy+s8ndnsrz5X/j2eLdzZpQHD+87D7l+//41v/8tRu7+q3X/LHz1fD
lO9u3//H0xzBDpMBmoUOII1e7Zir3enKkCAoaN/zJH4OYV9tc4Eg3W5Rv4s4JYk0uHra2G1xLbyw
Oc/oM71dV3kaEKb3DhPVUqIYYkWNisL4nTIBpYFHdTTJIDsk9FaT5TXLiAFmZMTYyic2mSicbbOf
zb0ennFMtmxYjq5u24AKXeSKQKlHesWdqZdULeXKbztvm1qttSMvIJqlysgEhgEJHT+JGGGWp+mH
GuLfJiwYRvvuT9QO6YUdwisF9cWQMSWWiuSiVeFKqvQ1baga8lZ9p0IzTq4iwTOcWlTrBKWF383Y
mhumNSSkZ423Fviat0Q+rP3CdF8hT9H+6/LAXcY8j27we2hUe/gIZ9RM5pewBowv2tSuV5+o/xjM
jeWd9K1mH/VFsvUxHGJxKL969sFmN0Y7gJKsYPq+vtiG2iCAsdch5y+ksSuO6goeKLuo1FPhBucW
tUrbfDqSk7bFtAteu1MQWdqzrADOeXLfOWgh+2KWXfRhh/7d3hnNrIqIFJ5g27XWrYuD0bBxhvHb
F9Jxqk1NVuuyb5xhNu7jY3Spu1KJfltN/itTtRHQhvgM0wykacmGAebZwheM350hUcswe/crFlSd
YLPBmobJKHU1AXhDvuoTOL1A0CQ41o2XmT/DZK3i1i0fpy67ZJH6zT4gfs6Qp6xGsGkUf8ZXYKLq
b1WP20F/keNd6APUjyKsoAFR275ZXeshwpCXMo5lPUoiVnztoIqRQu32p3jQl9Q5ERIZVsexyza5
w/zZG3SqxalP8Qzruv+Oh/G7trTfuVOJFZC5Y+2iCLXdgRWBqewV4ehbC4cWL0SvIcMXmxp5uN6F
LN1qyuEW/hD49tJkBsSRZQjypBhCfOnsHA9VAvw2JSTQRW1p2wzkVcomGUG7gQxjICaBIR7H1WXQ
qh5zo/UJNm5PLusnxNt+TdLUhtXmp1HaYicTzV8accW3Vx19PVPXqWOE63uPWuR5K4XCch0wlbRd
WsE4A4hbT6A78a94y7FOZ/1rLVZ1S8tdJlLbwdKdE858cdRSfmqbyIakyHnz0tEmaulOV/kLDfBr
Cwpr7wavrDPBFaHMWAQqvDSVm62KAMCJrpn3cUThYk0F3rtBw52Mk+xok0oVsegvB7gXVZv4J63K
H3zVRhsIbrh3YEyE8h3P2IBprNuWXWfc2U78bTV2u8PiCCzXgWniBgF2kpGFTsSLCy3oK3S49rrK
fQoNq2R3OUEENclUzUkzGewMg99pcuh+aqZM67yUL+7AqGvQxQueIF55+YULFhRHjE5E24ENQEMY
ePnSleOuiiLt0PvWYaJWId2YOIIKXb0Gh+xV7NOc5cMIoXgdowNrO4QA7JW6HRuDRZxyyg6h9dvw
2h2qhG6BmaY48u/k9dDcTdCgC8haxijsKxLX+NVZU7Ny6dpX9BvnMewmBJdYOzK8aMmE5E1Yat/4
DFE0mT+xh37l9k0W68DVDSEs3xuz+Y2/fYZzeVpjrzWnk2z0diUxRi5HZj126sXYIcOK0Z5i7GuV
+xwpEyEDHMT6cAzLN1Hqzx2iuLae7bIIm0VACZ7G2hYo8l3aRd89EFzotbpcp914GnufV4Chuu7Y
zyjJ14yna0RdERECXndXC/naND5L9xEQgc7mewszvFwmiJRyoW/Nod/TAA5nexi5mK+5RhB6nYEb
9gHXqA2gWXs7dfmH1mbliYb02XHsh04Rv4ANn5pvjQgmg7fACW+HSJy8JuWWk9r3vVOhqBl2ZpSy
XtHxf7Ad8o/IJ9eSufHWti25qD70MDjYFeP5GVhqlhMMWi1+kpXawAKx19VQhgiHmAwRw7hkdP/Y
+9mLCNpo4YC429Yp0pW8RR2qu889Iw4kXajhVNd/xLUId4Mhn4ssOzkWylebneg0qA/LvSaOmBCD
so+ZwDE6eZ4teo1YAKNjdpTN87FMGmujI5IwqRJ/HekSaYDaSY01fqMz8S7QLNj5sKllPhzmKEsO
dVTatrZOCTQig1n9uIZzh0I8HEnP9GKW2PwjXioD3JKVeMmSw9xBvs1Gt9ljYyROE0rskf7jntSw
K8cDZDRLe5R6t7PzzRg2wyV26hKjdRsvPdY7o6FvUi2fNcG0yrWHV76pU26blrbWNM9dpsWLFsav
wBrUNnLJUly5o/VSCEUWINFZG5/TGBhscj84tr0jo3pTRNYIJg4nGIOsVW3QaD9IoRdHLWyPJKf+
ZodFUkfIn1G65vtb1OHpcfKO/Z5XTYT9WNM6xEIkjHSPPru+sNC9smxc2LJ662TmHdxu5lhTsbRi
1nAPz77LDQxLO6yP4hezim/edlfewI00RxxCzxgwpMcnwvLWJaA8vCsYbdclqWvowkg4LzQEOGwj
hNNBQWxXIatU1pcE7GIy7sN9AKWerBYEIaC+UJOryLlnQWba5rMSPuuCZLL3cVt7W69i0kEeXczi
mE1KqzOHzXTXvisyhKu6tkOiNTIMzpausJ19FSsWVQNpxkX2ACPxyzG5zjvR98BCf2ep/BlpJKFt
U62jfm6eRkNE63YnR887ur2ClauBg7ACRDJW/uNG9UmOzgPWRGMTjaOkHjxJTK5na8RorDdxuglN
dAdwkwhmqSoWJSR32KjgJnudILWxQ/QsFVhhk+Afji1KK1Mc7AIHhNIZX3zlbLXDYnxk28JiIXY+
p5iRkJyYAlsmsea1Pt6ncXbKrKfIQTrjaRvNMfWlYmUu44BNBYRVjCPeh1Z2dxyQj7AR5psMXb4T
Y2ckuS0esIxrQ3siijrbd3aZsYo1XjEv2jJmP2Q1JMmT8qJpWnrobHWHVMFc+AFL4EFCyycEc1gx
TyGJEeofXZD/G2oQEURGAKHUILGbUp/5ZsasrurpP8F5eGwWEGVSjqQ6RKk+JFG7qDcj918OaNZL
TRXvSsdCH8K+NbQ7sfNF9EtYL72TvIj2ERk2ozRVXiMrBeBns9QvDfstkNFJhOjaw5EJkD1Qqk/d
OvQ/oRPKRebH6pj4FNIhWp94rN8ifzppnQkvmyh5+GsI+PJyZQeIk+qYgeNQkBCgtOWk3PdWiLe6
7N/0CRuSYxOgFMfaju036quaCpMDfJPWDKasChuuPmOyxEqYIzXkHEoItttG24Ifs9BeZ7OsM3AX
1rMRNLafbQAItltXDPcMm2y66gyIeZa+ZBM2Sa6HjE1ZfJtdAu8lNYkyqIqzk6EpFo2NWQqIfRwT
6+Tf9yTUdJm3nAIRkPSA26r/LEJEMZK0lTwbrYPj9IytBq++S2EZsfftrKcJ4Cemm8Y+dJEfrdGD
/ERG4yBf8OS692OE8tZAIGiQYxcMWRQrSrwNB/4hJb4RnSwzBY7d1iYXOaw2pEz5G2RDJMiGYXDf
Sd879qWOXMxPm49Ma7a+F2kvRBZvq9Y2UbmonhQ3LinUIPtKeP0jxtX46pnx2eB2WwYEwGKdV+gz
9OaHWJ5fbGfrt3BmoOVQZ7aNyKyVYTJeuz0wAtF3wEoOumMxA09QPhNEIZ6tGE8QCTkal4LEfC6r
8h/vdpHRH0H3MWzH/orpLNHPRCr2r7XHgeJ4r9UwhOfCGej8Unb0oa5Pe2TA1b0X+ayUe1fDYsy7
DNsqomCnCgNKDPRn/lg1PyBVEEuODJNml3dvDy3qvxWqJYbm//sxUJYjdjVjZNv3z6+Ted1gANCv
BifcpofP+9ikiY7Gpf80mGhg3rLH/SDr8c7SWvvRdGJ3JeLoQxq9sUA1p5DN6eru9pY/FG/8q/T9
Xz7eVc6BhAUEswRqT2D0XqAuWOuRvccmAGP8IjvDWhWoJ3fG/NkmVqRZ2TrzxtCtV7g96IxdM7qU
iGCO3exwm98bSpfdVaA9C2aA3M3pJPG6u/dVVr9XVhy8EVPWApM1vQOVZfhSKJKWoJ+BxzCaTSiH
dHf7siFdq1jWbxMr4p0f1g6Gwdjf8LsC+uw6PQWVBZiJMm7Ew7H3jdo9h4wv1xpYj8fO0im7yCV4
n2MRJFOCF2DQT7aLWVyb/yl24JNDMD/EbW6RCEYB3+Hs6JXbPNpFFD4GzR/vOHrRPlaIvfC/kN0F
nRxVUelaRxUE2VGFCF+6tNKvphYlqyJq7m0jtna1a9TPYW29NIDlLs38XpziTasDzzjdPgmIGOCB
ZHjGPcjatXkYwwEaWKgPunfM5NBvC91L7+peq9dub5FGmqFGjhs2geCC6BxjtolpLK6u7wwPBfY1
ulvXwcNfObT8HqqUevqWOG3qYfo9OO6RkFv1ZdJ5Qt+t35n0E9lUmzX+Hpy0I9A57oAUHFNd+aTb
M1TGwNgzqExdxGMFWnPTaXdcCfOj6dSoHAy33gfakJ6mlF5Rq2kfA6Xce6wm7j1whJVlcxfsC075
Wrr9SxnDjIk79w0curshC3Lc3t4tDJTcXCsPOQYeNFCieehS1hCkGiSH27voXv1tN/bfZSRfwywF
Pm2arEZKjd4hG4ynLMoqug4Enk3AdiHleDEKnStIfieY2z/pSE35g5vf+GaD4xRa43Z0zQewucEx
lkQThi02ay5X8uLOD7kTycvkKVjvLi6X2ycc8nYNNDN8BhLF0YrY1ap+2PZ2Na5SMBvrW6Ru35vk
wwzrFozKKTcmypa+uBeZhw2zymsLZA9vxiq6kxWuXGIULklZV/dR1P+UNlRSMOUepaWpHUFIzg2Y
VwLzFc8d0cwfXU0IXkH1dWbGZe9LmVwzqHprevvqWJbVePEJ3Vn5+DKpaf2CdVQcECtpFeuwizEu
cJ9EbAcJhXxI7t+5oUcPZd7n/Ov86pNO+UPERnsVps+VMBu5K9YQJLw8Na+ef5/LMn24PQxmYu8D
j6VskyD/9OPqcHtgg1AdCAuqDh7LAMYeGxpvZ84eii4NMdMMhuOe/F2T5obt2CkhwcdNw2A/ggw8
NTwhwLjewgH1eRZeFSCmyTcxvK4Rl1xBc8d4YKVhsHwO2L+zBqOfIFQdy/HdQCqlXptsKp32y0Hk
+2JkhApRTbF2oKzRgTtvDT80n+2+MDg6bQPlq0V7MLTTVivJJFTJIE7WUP1Kb5kefuO9eAOy+hJH
4jXn2M4cIHOQQZAIxCPlPVCl86T50Y7RlDgqS9cZschg78CTOwaE9LJnwZXUNdPWCLkOFi7yZP6R
5aeRWujSq+CHJ/9YxOCxJdtxkpaju9sDVLo3zni6zM7R7pGz2Is+yJ1v9VqNw4CTEnFmDTDmfixx
I1DoL5k0u3vLt9sznj66Izk4jzq0wYU5pAZAurY+VvMD335sB/Hq1VX4XPmev7G1EUFcpLQnbJ8X
l9p00c8XZT+KN5WpZy/Sr6wDqdhHORZfDTnxF5zUsVhhER8oFihbwmm4aHql7rlAil1atyZW11C9
5Vl9P0AvX7FgAwoWa83RYyA6YbE/Y0QnSbOM1GHqRXhp/eRRL4zwqWmyLVv37g7qULGgWrBfxrjc
02IGRxHBpBATJi72yzTxjot2IGdJC5taO+SlI09cC8oN8BPtgSoIl3yM/KLp07dkrLpHAuyLRZYk
2dEqYkUMjQMHVpPaU6EZ9g5/HmQx3dKeKhQqWRM+GgOvc6iwGbscqVoeztMvyPx2cyC8FYbOpNtH
GKa08DknVYvy9gIi0SLfwFCr5lGW1nCJkha95/ygK3O8YLF/LEQx7P3qPaf9ztFsZXkFNhTq765R
jg+TjNMLLQsaVQ7dB15PBgZ9h5eIaCUTS8gCxaF3kZae36Np+1ZlrC1xbIb4gnNasNA9pEWKxW5+
KBENebqe3I8qB4XAELXRDA6zMYzvmKeXx9LE4jJ/6PaAwRrOfp4aSLWVc7o9ZBPXvthwpvXt3SiU
/iZHL45yMtUPYVA93wKkGIYX19uDGSHRUKU/7CSk6aOt29P6MeAkv5sk8z0mAMm2RHe+dXBKLcck
24eS/G4TSw3RLk57NsHLwDtJBrwkGJAsUnIILnUilCIkCdzeYqpDxRvihVZeeB5qTmDHN/0NWGNa
Sgdn0drMUm9tmM704LKOHDWaRTHl+kNeV92+G4DZ3T45pqgknKHHlMtG5yjExEj+9uY0X43KjrhO
r7JAbVu6c1Gule6boTZ3jnQwfSHya8Cf+jCHo36Vekm1NuAEXLMpQ8EYAhmzzUoxxi4Il0xOVI+c
umlgHIHsB69Gj/AG8sOz26cBI3dBTFgo5WMCBWABXkLt46BKjyOq+kVWuzmJW6zJuXkMv4bWrlbI
eAEhmr+4kMOG7F6HRGhQeLN2mVr1JRyLXaIC81z2KW71mkwVcBDWuZnKfzykjZ5TWImR5mAqzlqb
AxPAurQvAtoBjUYiRiGzk0iPViMerSPFEH1xR4E/9c0zudLJjzaN647hPzJ1NrkWDSCq2fI0pLF7
P1h1somJGidC3bmDxlGBVQWQbAIWv6oa/ouoLAscyqiMrdtj1uvnoQU1KyNJWW64HcF343o0IkWD
XqCPNOWmxX68SPcWlkperso/IJPVtgpF2SVMxY4y6VOFeQ2LtGaK+R+xbMfQJocIliFzdhVR3KKY
sekAwyPH8XduGuiLpmTH9viDs0ouYLuLlWwDZicYN7mbbt3RkftkxCivGvLEwP/R6GMr68zuPOnN
3vRyuVH+6JAJjD6VWtJAMXlhvMtGo3BYZnRbz+DMLKfmJAe6UxN5PMuxVSO55FqhTeycn6ywD4D2
NIecCRdHqOmMz42YkhP961fBEn5jZdZhGMty7+mjexoFHpEC+vN25vw2DgFWlKmPg6ENS2Lg62Vb
UtU1JW+wTDLDwjkYdvXFgfmel+Nrqk1g5fMmOZXdykk/00oGj5Zn+ceSISxtr9x4ap4Vm0I/DAwn
u6R6SvA+ZrHP1N1CtTaRfxP7+8JuvUUUeacwz5M1+xvUzIX/FXUUeNlof3VFB9SB+IA+qa1jKfpL
ZHrPTVxxCTs26jyZrnbkhM3WPUBPE0NhGyT4WvSW2LuoftTS6JDpSFpAJrEBJ4OpS/td6gLjR/O5
MerA3JLt8p2qXTSaD3UWoSRGBLwkexR8SMNEa5pSbZ24bnRuXeFthgE9VGKYr5ObI0DsWtDFDqCP
SFD9Su9eFNa2DSEMtbnHFqJNvotWfcT+CZ8oYOSU3VZRy3VtO1sp0JRig71i2XIj95d0DBdlm88V
xkIUxij75NkhAyuXBqi0aPjTEIJQbqRLq6ouFrrvLQ7Wb7ZDD6mD1EcDZVdKf++2/OdADn0Cntkp
VT05YbOnHAICkTJ3D4+a0z17tsdMtMkXXd5+xLa35vV2IMvFOBqwVTKmQls06da+JvEL6+KdOqch
HDgkZXLJCLO/1ssGLu2dV5flmqavNUcszA4j48HxOHysaNwnxTDsC/7+kyqnU93o3IQpWiONsUlp
YXNBLzKYyB1clowLP+mOALM31N7F1SspjBJ0gK0LLLpiPGMb+fhkuVl1FlbxGWn1qVWqOyKAYMym
pU+xytSycNB1NbFbLuoQkIryJ21rdtrJT/Rq4w+5WsdpNp0TC2k3Y65qnYDLsEpx1nxxAClRQtMJ
78wMNkeoQ4Bxi3UZgXXKNf+nJpZzAXwbk0xik40kDDK3gKq6nrFFZGZdhyj77BGtT70DcRf9HyqL
TTGW4V704S9ff8CVrnKKi7CVj1xlLm6BFrAVTA3Su9hoRnD32ltZtl/4JlFbxxahbHD8a3P+HsBF
TuM+o84ol6LTz9aQOBAFugPBt7gW1pOebvth/N0PyVnJ/N1D/Lr3ZPuGfihiSxF/Db/ouFl+iH7a
hiZbqcDhNUrR2DHJZs1msHfK9U83hphY2ymGc6m9DmhnFmEDYjCP3oU1PmGeYLRLSvPMh0u8z0qz
QIhYjKzKlvGuO4jHTnskuttd+D5Bu06F8j6JUAtP5Jhn1bBFs1QYYqcomRRpWmu7Ha9WLOINGRi4
YJPw2cily7aBV0n19aKuWT8Z+nR1ddDmVjtDdwruaJCdIr1uN4wE3yjfQs55ru3zYsZtsQ34LPM3
pOkl2FOwyvQ9HKUGg3tPqnia4yLW9GsfGJfcjt6TmTvdEASwYte1YudJKTJ+Vw0pyUBX7wtS24qe
27YWWPF68B8ytwzXeVCip650gOd6dhExzimHquzWBjP6cD9yUtr87GSlzduEOJj0tOGdIuPQ4Y4h
d2MtoELG1U/RNSludqB23NCP/Qx9y0P1Hhi5sXN6ABox6jKH/LQLuhoS18tPvR+/kSd/JaPBddbL
PqLNmFQASzzOo3L0joPsvaOKuu8kxq7H2Dpe2a1NgEZsLSKr+O3rZExx1fhCcPfSiszAKE11zNbT
hcppkAHNLQ0dTdo1y1bKdSax4NTslHQfZniu08HW2ivRkr+FjiOrbK+Jom9s58QNo6jew7K8p4h/
FQpHsJmAiGiCU6hXJzFPHw28/3Vt/0R4lyHHd+cguAxWggaZQHFFH0c07mqM9GbNJgzxPQtdu2b9
PqZfKrc/hMckQmv0JeFhOPgS1Om1Vv9qY+3K2OjsepI+zTtEbkI6wn0yR7p7UjxQj9g7OdQbWG4H
hHMRpWD71PjJyWPIQx1vROE5qu2nMQgPbQTBN/GxjpCGcMhljiS0BWwMh53nw76lie9j1+M4AVft
bnLuZBz/CV6vsVGLaMyRgvUXeiIoGxnRme5vLeLyUfuFv/K2XKH2sYtiOcYBi3zfdjABoyUrZl7C
mVSBBwOtY+chlXdtbkXRoI3rWIQfoVT9rlJPKWwUCP0W3KMe5yKzksK0jgnZN3UCwipFlIyK89nq
WdaWbjmLn7GsAqbcsa28eJxmrEDxJOoPPgpdImbUwc39d/RL9dIJQBZ7rK/Z2OGfUuXJBHQGIhja
uCi/s1akpAAHp8IKGasPHWdiZBJkn9T3VuO/ZV39WCc4qPOWnUuBSbIv0NsCil5MerVrpuyji02u
e3GOpi507kK5bIL5Vitj1n0u7DPX75ATE5wXeiz/6DhtOritLQ0OZxAbOvgz2Vm/sW0ba42bEhG2
697I1qGHrd5sQaYTKbgsUPnskWFXodOjNzeotMgDk1OEQMTNvokwXkauWIsAFp1s97aJpJUd71ZG
+RuuXUQcst5n8XtXBR9Zpcz1GPYfpTYmy0JoSOwyuyA0gOCOrt7j4gB5VfvfTUn+M7Vk145Po5O9
V3barWSFTjFJgqNhvGgpuhXbo+bTdZBNLWfpCKyae4w1pMQZKpQLky5/rFEPVo0gMjG2ejzYyYkh
wFEPoeZqbH1z8hC5mGolVjDCiEoz3wsTWCV6Pp1b1z6cyENWzEK4rergfiUbPkJ3ynVleD8IKSsA
DAIIdUmZ0goyYTzxQsAjSMpwstFU9mu3yM0TKr/UIazIjeRa1Cye0s/etNQmZduMLQ7NxVDpe81M
XkmuZ/hiVRragVmv3WhYPBqtvE6VaZEZ8FQq/GLCUI+YLGB1gxiMYgwDca09ilGwQhjLX7r/6Jda
hQjIW5pDhw8HduXG5vfmzvQYTzUgyNYD5Rlma9AVHZwRm13gwMjTMOgUdYuEHYbmUfbVV/CtI6KZ
F2Q+hJegrgHKNSnehWcv186V0xgs5OCccjiEYXYbPsq52ILsH1WXjMNX+1ULd1GWhQ/p+zgVBjhI
34au0/gfsubyGDn4af1KvEn8IqsyItBPS75iBDQHzdNCRmQj23dZfI6UCAqmAK/ppx/RTtvpJxVC
f4eil9uzWgMLQGTN/FprmQ2We0TFOSG2bbftx/ScN065QULRLIQwH3QtaggNgTc6KfM7Ozs1KRs2
MT7LwkKmqpr4ws1i4aT8k1uKRoA8/dqLsnhnMtldglnLf5VEKNVVf2d03r3b9z861zN2mnN912J+
Rq5ktd2LM6BKChJ3q9t0YxXIm9gDfJpHbOTaBr85lIWrWyWSKtHT2OaMO8n4amXiwFiFXb9qCPO+
NqZ/ZWMFt5vZIrcN/Rs5yIYSm3yBdlq1gTeswijCwh0z+fWS7l6UxnDyLNAPbuh94reYVb/pvsTu
h88r35lTXK5karwqb7jHcoSQZ2C4NGXQIVz3NMyFe1tZ7RZ3HLIpkS+bhNwDclkAAqSDvoVyirfe
ApBFXvHK9vwfh56NS1x9mCbrSITdkbLl1ITaV5C0R2yRa5tMsKDsv9E0VHvLid8R8OgHAi84SNJo
iYE32pOey1i7r3eTjj3cU9nWZkOGVJhCE3HZmeCnVwQ8SIrJ8KqmapHQyxBSwBS6hRUl/ZBTduK/
TFQwCgioGYW9GezHMM1fHLwPmf5YIXjY1kn+psV0S7Xl7QD7H1og4buBFJumeA1zhONGIAlWMMEv
dpGJw1yClLPGaguNuSEOA8uyJJ8gb78K8sRoBBAUub14Zpoml2RtkqQBvrQrMAKk0GczORJTYMOj
b9yLMmoCRsYnHF6PhqlQaFKxMSLOQrIGX/AGulF7cDMRHTTNeM9Sd581M9NQuEh6vJ4MSjYCy7id
XkbGnbmaHmrB5DCdkB/bQLKKmdip2jnF1CsWnTOhdBezwiEzkjU55s9GzWrY0NvvCVwsi/29Hrd3
o5ycle6GO7CV4xEn+huXw00DujbVxonrFSsDL/HOvtVhERvxTpdpuXH8kUVEA6pSlP3GnMynMrXf
nJYDqY8H+s7A91e15x9CA7X7EAAXHRg0LM1RX0IANbZiZLMSkelTQCTICBUh7E6DoiY5cbXmUoQQ
Gh0XHN80NfRtRvjl18wDoiDg/wqLyxFUMBIAQFIpGmXJEgYYC823/tslgxoBWbCveue3mWpojBEI
eBmOgZLpHpkrFziIryqQRJcQmqXHVsrLOuICcViCqh7lhuLsT+c8l1i0a6T8x4L0n6VjemyM4wZb
COCCKTCvNXF9/NSIJnHSW1DvHX8C+VRtjkldB1oZEVQAUcQ7qaA9zrTyJih1+IN+AMTKYOb85Rpl
dEbCzIn+MpAWSZ7pZ1v5PswpxJJDYH1YFTd8JtKIZ2bLE/9kI7nk0g4OHTqGPu3kUYyAUUWLfSwG
mo27rlsBMHNWdmOvUz9DRq8nOht0pvrY2oaS64HS2XK7XYDoFULkqB4pLQXUHBYMwVo4nzYZtBsi
UcOlHMjWQrdS7hBZLvDDqVVSewgw7PLZYbW5b/QZy8t5vQeIsc7aRZRG1VbSnGL3oqfz+Y+vQ7GK
y+I1MtpuJz34NlGUAZG2WBGOr4GtwbJErsJadGXCHO1z/94P0vyUghvNDec6SEZDDW2erbr0PsVc
y5pvz2b/oSc6p2rIwTOD66iVM3xIfkbhFB4cEp9F5Xanps/I/sEy3RPTtTF5iqRKlebCsMmsLfR3
9jRg2gRhml2PkNCo5hpBmM0qqio6Mzdm7TztxypgzdDLh5y0iQzOJOMWFLlGhKST2rYmYU9w7OsR
zI7OJ6GX5QUWLGfTFEG2w3H5GJk+iXGZudQ1frso/IMWx2QbQAddum/sEQjuKNAninYfeoyeOJyZ
LDUTDsUW8BB6g4Y7ggZFIVYLS3NNzhG92FSF69IDjPWytq1zFUIax9bp4fTqXg0f0ptM930ygIeu
5iFEyZqoc5I7qfVEz5vidPvFKqeglY5Ff4oAhEVPtadv4UzEhesheqiAyQFJ4OILS/xhrBJtU+gU
LaZpfYiaWMqOqogLQkC04T6ykzfGwldQGGAYRUsEvB7LRewKCAET1FMkXnx5whjt73/7P//3v76G
/wx/yuscDlYWfyu6/FrGRdv899+F/fe/VX98eP/933/3DM/UdU/QRusW3iXhOnz+6wPqVMhXG/+B
YkKlLnqKZRrV9dEHyHFJAJL6NqN/VrzDOQKoGADjWke9fQo0Bm9iMhjqmsSqmZJhpg/wN1ZoIJWE
HY1019yThvfgjruhS+Rdn3rutXUsnqQs8Nibs0yiD+7+P8/D/X+fh8Wfb5iuYdmmodsw+b2/PA9v
VEmVF6Degbds9Kpvdti6+4WI8v4KuzYBRmuVK8EW/r5O0lcIEsiM8/9h7Mx6I2fSK/1XjL5nDxlk
MBjA2Be5K1ftqqobQlJJ3Pedv34e1rTH/dmGMUCjuqtrkzKTEe9yznOaixbKuFaerw+jXX5UyWhc
Q28n6yI4p270FHvedCTOIAcTYVZbjG9YTzCAetZgPCk396/WlMNADFu1+Z+/Jan/67cktLaFLei9
lO06f/2WBu4DrCA62gI2i3lh2bRndBjscKJT4Kfmmxk4+4HylTig0N7A/pzpuJoHGJLpVzRUe6tX
HA1ZcqUrsEfLuf3HD6T+MhaI4pdKpU9u2urznx9mMBRnxvUNLr10dPobyEOGwCjtn5fWaV0VpYTM
D6yp70kgGjI8ZmMzNoeibNZ1k7X3tTkFK4cKfnma0hdkqrRZSs1HVnnpa6n4/DCAGM9ce3et6EpG
zXF07SxqpzQka+rPT1XOoT/LFCFImt1kZnt3WeA8//lZKrvg7s8r/b/+8hQ0f56Kz4LvPgrC9j/9
9N+ei4z//O/lz/y/3/PXP/Fvl+izLpriu/0ff9f+q7i+Z1/Nf/5Nf/mb+df/8dVt3tv3v/wEOh2X
50P3VU+PXw3bkH9/mpff+f/7i//y9edveZ7Kr3/92yfg9Hb52wIujL/945eWp19Y5j99JJe//x+/
uHwD//q3py+Afe/pf/kTX+9N+69/Myzr77aUHsNdYfJQS5ujhZ7zzy+pv0vOFeV5nmKvxUP5t3/J
yd4LOVLcv7vacoVG6aK0adp86htY8Msvib/bpkK7IT1XaYtYy7/9+/f+j5Ps/75p//3JZi1P/H+c
bHJ5YFzJkeAJqTjj3OXx+qeTrbEAmhu9ge6lKK8WYE0WLhkaYgrSAQM05xkmCsaph9Yp/UNiLfMl
K2WGH0tMgxSJmlAehGYjJNqTb+KNjhtl7f7pFf1vzl88erwWf/06Fa+Px0POy8EBppdf/6evE2N0
BZwqPPOkXSLR3Ld+hKatin/OxmRcuir+0CnCboSHy0aGkkYwMveKYIAd3LDQi8jXzgL72epq9xC2
6e/0T9hjKl5q+NfoU+OV8NhAdtnWaApCdivvG4gelAXGHRov5pEROqGYMv5B2uEmxWv67KTtz6yO
cAWRwzdETJpEFiMqSvaRo4yVMdkntu9w36F8bwnUnnf5i+7BhbmivhWNnvbFTECHNSogNzklBv2i
60cJkyO6KlA3R4rIablJ0jWsVeYOvvdU+PewINuT6RV3Cfp/DIwQv0zJ0Xbp7eFxZpfMIMeJ7uKQ
fU3bDebW7crfgEvFOasXNUjAsgRruNik3vzA1O/BTuL8AMTzd+oiLUUakcLxQpFkJAs/lh4FEUN2
sUZn28FRWCJIlm1j/cvXw8M8yWDfApW0nZiWp9DkbHoWDEDzu07fg5gbomTEO4lEbXuMr2tw6giI
RZAQRTfewoF4VkVFcvzzgxvO3OVkpe0y1H4N6s2933Zou32trlBOfyRKHhMP1SW7N6YCMqCq5IvE
b72JjP40zJiY0RNgGgrcH5HqwuVD8lmBrDcHwLQB4ZVFQEtuhqS/lI0BNIk4Fcc4ehkfAccApYee
5zf+D5SsYhc39q5m6YmiBdVv6JTfUzT/slNAnizQYC70C15t6FIwb0344Za5jYG/yzeDh0smvbd8
iwakrA9Yfn5Gbfdtyf4rcLq9nv0fIDPZCSt1RcCg13Gb3zCbN3Ah0D918fQRceEQ4wm4B4S/N8hf
ZKpgXYimtTfR20rLO48CVHwz6Hs0FfvMn/bovmtak+pFp5e+KryD6Rt8tAukkXEMGhV3u8F8HAu6
WjwgFIxD02ZY19BFtUW3Vx3cugR/fhoU7O4d5zUkA8mMgucwA93kk+7uFi1e3OkF+SfqP8Y+fYjI
Sun6TYhgWxe9wY6Zc6DO36gOLVnndzi81o6oCYvxnHgr0R8gB2r3jccwbFZDtq6s+k5Ex7afq5U9
08UVpX7PUZRtamN44jyAKBWH2xyz71p2b9WgBcRL1FlqDg7OMrwgpeZHIuy1MxFrM0/GKcjiq2Pk
VzqGr2IaH0WAcKG0Guvoto+X5UNgmcNpSiADJgyB0qn6UFSeTB2MVdkBJXeQM22FXX2HENhdnP3M
zeARWwp+1FTuLMKnV2k37rxAHHVOGrpFVxL66VfWinXSpSzw1IfZQjmzrF+jNj+yFotEPBHDhCAp
wKFiQKaeCrFtkv4o0g9q+x1JXzTDoM+zML96fv0oXyI7N7aO3367XcC2s3wT1vgmq+i5TfpPCV4K
QQHRW6x2HbZaUT0d1RJMb+r+BPePBZg5ngfZvLQuRpauiX9WwcI296O3VFi7yQQ+kvc8Y/6IOpTI
vnUCDdNrRhgVpent+pbNVkcyTta6wCH7aYMng9fhYPgcDyRkDbhv9VNVOV+9jAijT9iCNGGxRrwu
7gIDa1KcMpKoBoKPmENwESWXPnV/Y4TRQ5Ju6RlfIfsFe9reJUKixRpBRNgqCX3ib/OfzuID67tv
U+QlLVJzJp0EsnbssH8t273u6MFTt8s2KsNzYSc3v2nPRaXvgiFfzS3TNhKUDiz2gYVyNTXs+Vbe
Iu4yfKBkdrwX3LVAcFAoJRbICval7DMfx6EB7k8uIkFGS6qBDzHMYWHsIKyvkgetmMwWBdF8A1V7
x01ALm2+IDiK/EarMB6JTDr5Ix4kPlA+xd0WbPQPJyAMI8fC2aBrcI1fQrvdfRAhuyA9724RmK5E
h+Ddtctmm3rWV0eCJqOAnZOgDnUdQrNNBZY8N0d0EDL9FJJd6jTKcxXcM0RgD1Hk79KRMQmVwW9E
jxU0KR8oxHADkAdcJDlMbNM4MvHxzbB65undcxQRTsjl1h5/74qQr27N/yDsJwu+MiycPoYcxotI
7gORovnednymL7PVMt0wnQ3GyW1dERmlFU0/SzlcNIuVAA9ZrR8Z/nNdPhEuku7cyIbHMzZo2p1w
U6Nl23kdPDMPZmjY5yOq3emeUuI89lHPQeF30AHqC9JMe99raR2VeNGwOIGPsY+ak5aMwb5ZC5eg
0nTe5K2DStcN4jUanHjPfm5DAE2cmlv23upOz9jnIYefebiISrGalpbaxzvFdBomUYMPFwEH5BqN
D2P2w4PNpUFyEUV74AF1sJP7snVYBED0XMfB+NQTwTXBP9vHft3vErw5K79pmhsk9WLbFf5v3+a+
tJVHs6z9FzsfD8D6rIKEoSrunV2tNERQEEhzRwAOpIhkEzfk9YY6FTd8Uzy82S9d9fdIHt4w2uCM
kvlbN+hxW2prU7c5zgwPMpTdBfYOnjCYJ1vGm2KW3ko5xo9JFShBBQ5jgitPOC2hbrNOJ8UZOxYi
YUjK6HRcI36di+o1iZ17B9LrIREE5/3JnWdsevAQtq4JQSCfOUJikShGVy4ajyst9QfwC4cYDddn
pBm/Ju3c78jR+jImaz5PjTiRRgsH2w/3kZHLM0D764ATqjN9sSmQi5GXZD9O3OyPrBOCQxwuJPSc
THsRO0wPvQMh0vEWSStVXPPw54e4wG/b6WpTReOtJ5BvJXskTYFb/fY80Ippd195UKCHjxaO4MSg
NO+WL6g7+LmjIbGDj12eyU6zzM3qiWqkde5m2nLV1/vWKOCpjx+1j3MoN6NbPX5P7BykOgJ0O9sm
mIoheRVY0ZCd7QvtFadan6bYIHLah98Nqd7q5ufIx9ZXujdkafshZ6FkEzo8sMdd95P4UbPHZI8I
RsGspoNXe+NKVDxSk2c/ARNUsjOpWf0ndvAJxwDM+8qimFzFY4XzdeqZL5TyHodJdK+Zoo3ptigY
jDmtvRpHFH1o+QOHWNMqg1huhZd55g+7SspNosL7GNnyrtQD8WjFrLZCZDd8yRu78Mhrz8Z3Y8w0
0ML0XtY27rXM2LiwJDLAMst09UfCls3zvpUKsmPcfZEbT0CF5BMw6xRKVBaS9WarZ4I0ixGTa/Vm
R+q1HZvjwHN358/uJ0DK8zgSlNDajWbVmJBJg6/CnWk4huabaTmd823I+0PvcalaM7zjEvWs7SE2
LYxL4YFwHZ2BORapn5spC+5ZQgV0IRw9cqofUB89RVEsDh7iwTUJcgcyS42bN0KTzQZyT60c7tcQ
IxskpX5XtAh9QBdU4TidUQ59tFVOHWsQakx6XUiIm1NiI0iAphJXFrTtIyaDDw8BZQnl/FwuKUjM
BY/EBUEjjcCd9xB676tLtYSOyUkaGIPcbdo0mnwR/R6ZIzFszi+yAcXFMwliHdCib3vU32uJr5yZ
Eqseojh2IK4KRuq+vYSSX32Y3dzTyLkQx8EDjviKQsdEZu3Dlg8juRxoJKj3aNtiUvw2Ee/KYs2y
o/jJ6AhXzxvvp2XqfU0q4N715J5RQAmWfEY+FyLZTEUrNrnyW4QZGxuWVzHibygib4I7QkQEmaIY
H3NeoGbYpEQsTfxJu1my2YRPERaQ5uuDVwob3FhjOrz3IVu+hFOAz+4nh76DCtLkJmZpZfv9j7EC
XfXn/1bS/B0aLCPK5IYeJCbewVGLNvQjJrZaFn32nPvjd8BspLYtYi8oyKP0WGhprMieKldzzKy+
jwsDN59ut9J5zAPCubuy4Phv4gcj9SkTjbnYtunzVDghPRs+NmJDIPoOvbPxw2bexgMW+6yD5mNE
yafVgrgloNHxirXnpseykt4b1BOkraQMFuARe2FFRPj6/toMNfwjGMz93Lh7D3VjGKVbUJ6sueru
FEHHhv4cfZEHehhYrMHp872NSyptb3o++uDW3dGHrh2X98HgWOzlxG9aubM8YfY80v1BNG1+KdeA
h1SG25RAyO0f01nMaqfkd9EkHPuZoLUuV/Fd7Cu0O3DDe1/5ewUSGJfIS73A5hr/rjGCakNAKotQ
pvhA0W5j3ExsN0FOldWmLCNnPSHUjkLFS5DnB+GrVxjbnGYOvCzzEsQ+ibfQt4ApZS9hPtIngI26
axo43k7kvmZs/WFiQBEV+Jer4qeuquxaj/S8Ak1PBZt2ZwWg4oykjZ+m8Js4Cnj9bI2d5mYiLSgk
ZuzRElw5/S9vMIe9zdKj7KM3rmlYQDmYoSk7gq59Lnng1mNRQb+tWBf4bj5euACTI6Iwd59N+Xwf
kDHFKsv+tKwSdxf1r4hmhOPvSUU1TpLZN5ZT4jFC48FdFGdwZbcha6pLnTFbJvkE5GqE8DQlyoDF
KEI78paJpqy+2xJiiVTpizNT5I6dh9+xTy5tWeYbq0EDZx/KNMcCYWH7Zd2arP2qHtcd7I61JqRz
7wTH3IumHyRCPRpOflOG22zDZmRlyWHLC+oda6SCAdvdFVUQ33UsXooWjzFJK4xd/A2Tjn7V4r/A
Q7Eg1Hvafg65aRu8cKoSQmssFZzqO3Z0T07c/4KxsGlGV+wbK/4WyHi1gTAFdSejkp8RLo2pxD5K
y3IW0xJs0uY7HpmfHSmSCJGaYu22Vov2UNy5JVBhUOFHoKXq7HHkF9LcLionIsQxPqc9wsp6x76Y
kqt4GzMLv3SZ3woR4CZkUXMRLNJX+bDh4wbxNjB+sV9DkB8F0AS9aa+NmEbDp+lHvVuvsVQePHaX
5B41QEpISQ+V0W7weFS7mcV5gX2CuQfbVDs98ZH4MlxvY88crYNd08kThu2b/NNw80npk5BXTIsC
aeqdU1cTWJ7HUfsQL59L7aS0esOWwcxrTK1jdPIVwQgvpDejA5NYhUNRgnRli+RGyUOA2XbN4YSQ
OX6Is8GC3h5vqM9mVqURWjEfWxVnIvUFe7/OYtQRG5iWx8Gh04CJgg8sW4E6sejw1W+GIfcSZrZK
Vbt1whnCvxRQClAP94OzoYS7goJD3Rpml1n63IN+/srcC4uLGkD6UnQUKkRwppD+9AaDDuCnv9pW
f2d5BhSR4jVfshLq/sXLjVtCIUsplN1mI9nquQRMDTw2Qzxg5MBStDscmoi9PDjNX4Wdv+YYjNa4
+ZlgacKqki66q5UH5jsmbyJnqs7WMcHVxCY8LUrUA1kkzmbQffgKeAFSpE3HfQkKa/pqTbTcozu6
u1glh1GAg4+bca8TVoBY1o7dtoJGNpUnTElgstDuaOZlvYPGldk6AT9HJ0Hd5HIdWqm7nVuegxD0
aCsX8WtHCUGwPdCsonZ2sPf3yvZ2PufwKup9b1UbEuCkbRyQYtb3qFLgfDjpzZ3FeBAa10fwG8Y9
wmNuYhRnwFCMXVIwCnJgCM9ULfveQhOpB/u7rPxiFViIv2wlgHuh1OoHID86wadS52sWz4ycogr2
HvhkdHQ9aWAfmM1+Ox4IBkFFGZgF6nVkAr7B60byD9Ew5xixBtqVJ26n/rmFY48dbFUk3nPYiw8j
reTKyQq9l/bw5DnhiXEpfvyaTNbasx4LK9uYbFDImNMf5E3wOdA2GTz4fcmECE5+o8gKF1esYsGq
BU294XbnnoY2ts5zB9i+JvLFmYp0YxIdta6t8f4ewLc+W1IiKBz4HMSdIKQ47sikQtQFBiQLI5YY
o8ZuAT49rLCEGkb/nM1hdXCUOMdj9OyEh5DxzDovYmud+urnkLfFATAwSoO2xgFBqb8O0A9OLPbX
WWrN8EdrnGfnKHBfS6cswEHADDBUcBw7B9YbYBMO9e98ZAsOCvrNJVBhH1X5m9Vah9nq7uJenhyX
FsBM6pOfQdFrhxZLK/at9eyJk4gxlsQbjJE75c96izmfx8mdvg156qL4oR1NQAwIdtbopUIU/vWu
JuV4G6VMDjsUh2OPU2AqLWrGbNxgOAM41DEN1oKrvRROvBkbSEvpTTaIe4wKoWxLdOekrFuVwiho
401rybdQbLVLbSx5/WH7jO/4r7AVk3tBm0j/Jlz7ZpJ0jt382RfOL50VSKFC+WZUauUOAeiiPiS7
KiQyy6EMXbJER7zPKZSVhgyInIXcenbvNESYVevqF9dNHlnjQTuVm1qiDUY6tOc936Edx1UClQa6
1Y/Io7pqSXXiufvtgkf2uHY67u3SBnYseC8ywTud4UVOZvvejHAud1hrRjTe+7wXG9vI0muUGTbG
F25Rl/RDe3irLCY/rczHLQEVFCTGdESYU3n152TkD6aB8ddu7W+ns2+iat65yK1zBRIAheOj1ERM
M0lYN1kvtgNx0RxVxBN6yK9p9JCcfQk1LqEnIwgXTBWofG5DxTAxI2HVbpiFBa50yVoLT3VQylsI
n0QbvxSpbfeBWhS4HAFp/VKHFP/CoOW2GZUS05dYp8zW0xPZmqwK9MasTXszzhxl/SCWYbJzR2l/
yhd0+ixSAokUiZWzJs9KMlVMWBfHjfNeDWRzmPEL4cZIKXLvs0jVr2yyvnxMXOS45h8qweP83FuE
YkNRNgaIBzmqcH/mw9PZM9NS3yWEgYX/pg5+MhUBA1xORw/bAdBr7rC48zD/4IppJCgvv65fJTWm
n/vZPkjnmYJai4c2+/ZIrZmUzFZiZLg5yiVyPdCH2QcM1cBbnGgquKA72k9JGIHV4FrR4la7qXHM
4cqac//ij9KA3rceYw/1s2kzuxzDW8dKg3E7QzGnQQYevbWZdtcEiaCcIKCXJ/KI3owBFeBsmfSI
8qs9uckW6RdjuOmxszgju6fc1JAR6uCH74orFi4UuYLxSbSkNCQkSxJPSGjgZzYJ2srW3TCl649u
h1zIsAskW91jPwzQ1SrEF64wP0aPYmmIc7J/MS0W09USIwgClyc12OZeTv7zPD0Lp3qYRRIcRhPe
c1t6eBzjaJOhCMaXklyCPzprSKG5rQ+KEkW0qjnNegmjI/OkFe4ezvVHt2CjU7u9JWpvl+EDw+55
3fcpzh6Kw8ipnVOAMPCS6Wrxvl51x4Cm1xzgLk60PsuuKfmcV6a22xED5mKNpZHqqneESShjAPvk
c05DC828FuIWm6rcKhdx3Th7O50izBayRbWFLqSb7VMdheE+XhgU4dR89yWDlAneSCUKlFqK27lz
8M4pgZVglKDJB/tmt6l99bsg5s5Ert+FZMgG8+ek0OEjZnoXQ1bdqIRYCxJFafbfnLYexO81+BqJ
HN8BFNJU9a6rBkaD5IAHSCPHU58Yn72cQ6b5DE8WbA7XW3k3oNV0apM4bUMivyS9vLRPFvln4Nz9
t646BzESRVU45wBH5yrLp0spIEKl0mg27EAEHrH5aZ7bz7hAKjSG7R1xqC9t90cHdbA68grg3t28
eNL0wulTaLgMdKDwzaSQdEnzGc4LvBcTEyUNYTBtcBelKNM83rK4bZYUs7eE3YPFOolCMd16jPFW
shsfFgMyEC4Q17r5zRoL7dFsDPt6CYxOGib7GBzmFIVwKAWa4kJgtrF99CwcSU2FWihDL2cU4Oxm
j1ZJW1Sik8DfosqS2Iap+80BUYAxGRhj0Pn5eX2e8vwRjotNIwwtuHG6Hk91sS9M4rvhkuoD3uvP
yhtZCrpyOtij8+m2hnU0B7E1OxvoURQ9aeRkKwt5ti5+mykVUkYlMjLcXyeu8+ofiJMk4YoBJp/x
4TO4Z+pknYy8gPVscLdp3EJUnmm5db34OrjDc0UWOAI81GsGgRNlAHjISO3XRpGe0wzG0U7JFp5X
cDIeQyASGybUj3ad+2vf+l1g18G/Q0SlxBmUJgPrP/tBNFS5QN82odupXf9auSCrXxOjo3mYnTgi
8tPF/5VAd+14/E7EkvFMA0xdW3Fonxpli1NkGv2xhkCdB646BjmJtuvKFvoG+lbfAnTqvc7qC2Dg
4tCLixsxbIBONj4XsanvExNffBtMzxrn0r0fpueBeU1jdMPLXBnqVsSkyoT1/BZwaq5nXo8VEx9j
p7Km+DmmxPaUcnpHs+xvstAMScsLrEdIap94JA1lsecrSkr33Ly4Dowa2UYj1BbUWcxF6o+8+0Ab
fgt7p38oxma6hxbwCfRD/UDD7GxDF11/uVhTwHJV59E8OH6mfsrenfYM6QrEMFX4EqvsmJJagsrg
g1zpdKOwPl+klVVX1hTmulRZcTCN2t2b0WOSq+ZbSPAfYAzffCsh08H2HeJiSkLYTP9gVXl15wyR
vmjeh0VDGz5XoULbWUnSHtwpOLNJwd04zuK1RVivAueN0alzGwqCk3xDwYBnr9YrPezirpOYHp3s
kPQoZaMIMrovCB/3eiN/s+uWHUOCz7IQ6W8xBNULgTDTxkgHTlVMTy/m2JoQmwaAU3G2SeSgiQdJ
ykc727eOh1Yur6Mth6OxVY4fbzNWTztPyuIp42LcY2VACV2nnyCf64OTGTfdMCtnm3ZmUHcDjQ6k
OYyO3eT1R+LOCSXwieQGrRZY4OjnHmj8bNt3FtAzCmEivRLvV5fw32ys7wbK/IcGv8yi6M1b0sKa
J+l9W4YkSL4N3V0v44fC9toFFfLuUf0wEjKjvczY0ISEL6w83tRVT7IXIvw3ew55MI3km5m+XrnF
sjil78YrUe5nF82mh3QAPumTNdA/QFm560yc5iw+28WSR/INuMgwiu4b5sSZMMy7ueXwSdrI3RqO
5UGz9pZqtnvqNIVsacUbk7LnLsn9eWvI7D1w6bsg7ZF1UyZXM/xZI2J7xlaDGND2nlFTGtsQstit
kRhTTF+u5dgGVx0WL3xqi33SS+bbfMhXQdq0p6RD1Jd05mUE94n3EYI7ndOZCOBpgzHuGLd2Caee
SQiS4SkEjSzwGLGslPk9YKXfVROcmpL7Y0Cot6sqg9FRru4UQKYzOD+ng3IZt0umJ4dq6m0jxAWX
BAjgNqi9l9prHoc4qi5YeM648THnleMLbnJrpyyFI8l1fkjAbi4d3T5z5hft29PemqcXRTe7HnSk
922S5luRaiBmKd2Uq+v4J312UWfXJvaMz8n75ZiMkwh7je/ApLzYXZ4dwL2E615h9m4tXHh+R49I
SQAOWz8NSAilWe8mu8E5lTb9plbT08xIuy6BPIfADvd4VJ/LGil9Lfxf9mA1V44D1lapi7q50sk5
JcwIMbzutmnQ2ye3ihv8fUc6jp+AI7o7pxL5Hh7uvRiqcxRZGlg5QB07c89KpWxfiGvV4UAr2IFw
bFCqsamweCVQpZKoGm8HhqK0CCVzFJe5jWxt+5hZTMVS0teSqCA7sjGQave5zQDHYC9DpUP7tAKM
XmGSI3fCdCFszy7q/mVJj/1r2Apety3ZPEwACp+CLd4SywXaSUQHE0bs3mjGW25Rybqd+RhnBLxh
o7lFeQhoNx5Y8aXLkrFHQUGFxYr3ER8lI8Gx+5mOpb1JM/OeI1lsWfpiMwUc3TFwlE3nHYDzAbSm
crxkOVe/XSLS7v2UWRzw4m75AeQfTLDKI6bNcppHdoi8hQEHFrm/JTk0AXhqJzTwOTXnavlZ7NmQ
rpcfLLa/CSUUT58hhhc80RfXC1gstdaAGc5XWEAN2h6Nitciekfhx+Dpbau7elHkBOaXbWUY2m1W
i4kPNAR8yzwCbQmimvAng/BPhpDyGM2zPCp8aNDS+DR3layPkuURC/8pfBWJGxJV1iya9+Xf/fOP
kwRSH02v33vst3lM+mxvQdlxZKGO7MnfNeLGXSk/Wtem9M+HO2fWh0bU2WGcgJ6BRuWzYCzxqRkx
9NGgrFOaqVPmz3zD3DEQgQhQNk0LIlOJXavr0yucjOLOZ+cadGV4SRSxZKVZXbq27PaExUYPwh4A
uU7QoTiqyUketnVnvpraLI9WW+rtkoGDlZ8ZLVKBALVXBsqU4ONwXSsxHDovQ+4tLxXFC9M9hKjh
4kJMMIXxpe6cynKAJMTlOTJY4GostjvXsr5bn6OQabVDOIf/VmbiqQhqA7xL2r9qVvR99CItIzs0
LgYkYjqjII3OiQkd2gCVXMTzxSTjYVloPSr8sqs2sJiVZ0s5G7zM5LGRv+Di287Uq/IAQxrT8BJJ
AiT8gmkRrjuUJWjKSN7ydq7L/qZO0GFXObbPev5Z9JLGzqoqfN1Nyw4vRfQaY20RspJb4dzBAnUQ
9ffRvnNkQsiN9O4IYHkEyFCCwd2ywvuQRbLrsZlfWz/fk5wzbtwck1WPA+GiSvNbl6gAB+9sG4QD
6IQlJl0AX9+VaI52mzgxVb7RQtvNCS5UdGHS1ARDVcNzZ9vxxkkS524Iw3unFlzpzNVTVQMAA6+i
8ertqDsgsEzhHjMbilmGOns5Zfa2g9CxEYSP5OTtnQ0jYr9lc26AdFpZdVOferYeO5L6rE07WcYu
RrWMZ8Prkd0Eh16q+c7NbNySPoIdyzZ6xgK5R7SbO+JStfyja9OjdRTc+cTK17f0fvI1h9+jg6lo
z777qySNaN2omFFQ2IRQARxM5iK1N7jgGTNDO91okJmrqrUAHHWRs3XckxuWX5OdyX1ft9xolCA5
K48HArvOQZpW157PFpp+46BDkzGnGz3Eo3FvJYPcBSK2bql3ruL4MMGgP5odA+u4KXDcxslLhIbs
2DLoW2RVUO54sBD5ITsUhm8yd/PgafsO06emP1o2t1NSu48Rc8b1lIV3Hq/4TrRucRkqSZwUc4mJ
G7XsO/t+QuSEnXciMlqN91lpwAODgGT1HhqDUo1rWEO0kcu60SQmQ0eQYOLE3qkRSdmScDD25Usv
PbKIAv8wBBJ6kpSMdjzXP1r04kyxrhWiGqayPl28g9HAIk8u8cpX0Q3PXlqklyZ68cuH3nJhZnjm
1b/PF+qVvIoRPrZeBl5eXV+nFCeJY+JvUgFFoFeIcN9mGEraSr02KUbTBhAiSwIhMbR5Jf6GOF87
afxriVDCPmMRlUNC7KoMb20Y0LtaMiKXhGstNEA2mH3IJUkGn8IaxtrDi3bmqDdGZENnUOy+F/Gj
ja+U4xNisCVOjulmu7C5olaoj3k441/zZ7w/vnNyiweVmh9O5hDGMwZ7bXpo7cLR3LGEBneq5D62
p8eUtK1VFpvpLraa/JJjWAfb8Fbw0m9M/zfMsvGgbQYibOCLS9GC1A6K9tbTBe8GJId7GUXT1pq6
nfaEuJYdRUKjxQ56+XfqAs+Ich+Wd+XtRRlT1kO4ImjVwY6LAQx/fHfIWEtq1czrIi7Yw0PJDPHU
2Uj7aWmR8mjeeQpGdDRNSL6aaW0iMXcMwEEQN5bG7S2CDGlne7Uc/s4YYQg8A6VemHAzAFL5S9OD
Ex+EufT7wJG6AXdlFzRrFZvGubHkQjADJ57RldieR85N8dBXmDiwk7AAZ0EHaQq1Ci/DXWWRXKvz
SzKO4esj0KgMwcziXTGZHUV9KldqtvA1hZ8JaZ7b2e94pxnzNMjAcNyxTBwDuFTjRy9ePA3IR3om
HE2D4GT6DLpPEX6GQscfARxn+HoFpJfKeYZ35HJMmOUJ6+1zRJyb8AbN5dD4m7So4HKwtxnaycf/
20drmLmEgAeQpijbWSWNKwi63audt+c56PaurLmMnfiXMmDI6QH9VMCMtiLad5zUliJ2bbgRm31K
k6Nf5i+Z9r+LGXRcHHARknG9THnoETy4liZr8n0fOW+RzW5JQMGKi4gFWeL9aFrHeho7Bpw1dSqg
CaYCPrl2U01bF+viQXfyBuBC7k0svrdpakuOiviHbDGCmPUyc+L6d8gAeNZli9gWsp8TLtaGlHiX
yVonTsrcI+SNlQb42gyZnRtxvQ7dQ2Q31l3fGO8Ods2NcusI93C5z8eC4OKG1i7gaQEFeahjdmWz
X7xWRJVcYi+85hnrKndUEootCUpRZKKyYB7NpWE2EsY10JhgVtegmX8oJYpjlNhPwFOworXIqmLr
of4/7J3ZkttIlm1/5f4A2uAOx/TKeYxgjGLoBSYpJMyTY8bX90L0rbLK7LYuu+/3IWlSZgbJIAH3
4+fsvbZnlod2ij9H42JGC9rMYWVplzfBEjyTT54whRHy6GY5krLlYUYJMx6+/kjS6ZbAQRKOOR7S
7szIxKOaOWQhr+XwVk9FrMFasLRHyyFUr4Vx7wtOE4gbiKL9FXg1JCht1FR7ToDC0r0ZESiWpPrW
a5Skzs941B9BY00n2+z+7wOqE3w4ZACw3nsaEgzfgfaG5BAQLrkFYwifVfgUFstDSUDiCeQf3VgH
9ICEDlJtC+0SDmNFj3TtXyGpR/u6BhmeGcxgDVOfvh6+fpwuwDL6GkguXf6DAajp5P3zf/n6a1mS
pFHFITbMsGSC4j+jOmOORa/J8L+JAG1mGWaIURqERdWYf+8MhFZAzUgZnS+EpP1wk4D5Y5C/+fnU
MH3IyOaD4oCljdGypKSIf0EyQLmJCgi2nBzjU1Ord6/jSOG1Z6vI+lOO5hFv0sqQhABaMcwV+KNH
r79ZQBJ2WTZoipGqRt6R0Z8pdHaxFBZSGl0H0/KAkDHYA37JtjURTy9DcZg8NBW0K9qdO7Bfek1W
bgNLM8Bq6lfDJ87KXlLYAQs+9MbQgyiqh53VERBUlqQz59aIuIn1nORvc0c+crcvuo/AGqj4nRTA
fU+/x8WH7gwGlU9gX5mS3pq63zn5n8oamRU35Q4eCDb3AcC41yfHKO/0754JhI/pYubMsC9E/xSZ
9qrjijpBoOs2pVPsUfb4eyFBQwITTh8qV/zx3Tw8wPm6VFZjkR3lGydd3Xqfg0og7WTP6kYFN7NU
CCkFJ4NJ7ZizkYge2g+25vBKxkYzdv4mycN5YyXoABsfOfjCbwjWEwwX76OunPItETUZQcsOIOz0
4iK2ewvKhbpWpzZthhEnv6iCZzJIOgbYhGe05yaaCMZLq3sRU/AR9zgevbjaT3GlrvYCjUryPUKd
tyKmeZniJcl6H1hHSKqdUbpvQSbvU3/D4cictMKHrvyEvCXYHsvJ/wc4luaZeA617qpTOVThXqfD
c2S1wXaJbiNajCxnw/iIsmRajZLFUSLOP5Ji9WdpmDC8WzbBqdsU3A2cONNuHSZFu+mG+QZpiNrL
ZeFJi76+FKWBKkJ1a3PR0YANgKvstwD7+uqmeT8PuOg3tn+oHBvl82yywCmoVaLJd6FGRT+lw4Mh
2U/tCsJ4aJiHkPsP2fCd3DM+fwUlzBmm97YzrFPc+ZcoUelxIhSjgPpK59MXMSQRdhlXKVQvZb2F
GuCt2iYhw92r+BVyY22XzbwLRw53aTQRpkq8YBzTeZzSELdEzA47lCEVi4vBhewjvya9vuppbfeI
2dEk8l1VZOWUnbHPJm/eV3qCmUnCHUdunmr5hQuHhnChanNlc6usvPRZaU7vSY8e1XRbh4D3/AMW
16pJp294FWAoTHQ4V0lLTwopanLqnQK1L3IQKMzGlZZ3tPet8ZO5JvkNwSf4r2lDJQ5vMm6xy8lT
JkZ7Rz+f55GPHfk+J7xWT0iJfzr1nD5acI3KzESuHBk3WXkfiApnHAL5j9Kv0lMOZ2NpLaRlIQ/E
kiNZc7pvOboEDqnhz6xzS9YrgSeE0NV15aRPJhXdCtFhcXWj2V8bw/e+xz9kdux7qN4dwy+3WGcP
EV2ODdphzMbDcoL1kFBZ+aUCE3UUs/GSI38w+gQdzFgzfPLdm2XSwE2zpj6Xk4tVuDM31JofMyOZ
lY5HRk7CJqwCHIQ10KPzxWMOf5khU32JbCwXkwGBgfslOTF/uzgjF1Y3TwfieEbUsFm1oz2Ns2hs
n4B4XH1aUJwvW8JSMlJXPZLf8Z4RnchxLfZRiMHnMXcFPKuBSWDv/wgUOJaiQ4QSE0KZ6QzF2Gz9
8InPCdIA/VHv/1Ydd3RvjmdB5UIvalAPHrUZZo3szxjP8Z4pg7UJDfQfds7BM7bpiZQJMHuOQmCo
czwV2Es1QMEF48xSxj4XOOMuSEXx4AMkXX5KRvxG2RciADNlJjhKuTEuYbRfm0YMVHzJ/GgVxXdj
xs1USupxKhbFhI9GcdvlBo2GDiKSIAQaG/oOLBzKoV4JWrEjDaYAHa5zxwRVn1IbUIrbl+GmmaNu
jR3r6NQkQ+GygAKW599qkOjrzMi/C9X2awQyxtowT6VhqMt+tNiw0OuDKibNtgV+nHI2BUeGZjxc
LAppMIaXMnq2e81Hwye/HmW7ANetF6MPn4sh/g3YP92hXexHWkBoRQ8dsoFt2dHUIKN5a1XlvBok
0uQxYQvKZ3kMmLzBd1DxziURvCytpxLB+wYGebD3VAHMtIVC03EoGIjNEdM9MoA+1Ex5oZKgdQ7A
OEPUIp9eFulWEWaVNJW/GuqTNgySCwdM98AWn6vwZWo7EiXZ3wN4lM/0uKpkSM/upRe1hjYYHLWQ
3ywLGC9N44JW0u8yI951nPBW+cDNVo1pRseMIW4/pPiZW1j4tcbTGQTBnoHaL0+b3HpQAncdZlQm
RMlTNQ8ms+YIC3iNeNOjVx5F1ks8WVfLlDdei+zw8VJ1cBbMYbrHDSR9lGrl2RfeE8olfexCYC/M
6p5ljR3Bo0sEpoQg0npRYsZhKI4RcQKbBXBnzxjS4yT5VDjEOZcGu69OZBRBdIga68nMlzN1xng3
qAQ1Xgy6FISupZ1bR3/07KfJtps6OHWd/TLIiHmpzvc088drI5urzNU3hTj5UJpybVRywv8gHhez
l+MIMAx4CE3IbIhw0rcQziLHM7aa2kA6G0rvUg6co0WCYyJPzWqbg2tRjKazyUw3PO0NQIe/g17c
c12hTa0N+9VSLtmfgU/SJtIpk7jnGxlkEegV61Jb7HG8xxBOCgB+337ITK7J1iLsZohoMwKRrfkc
SXMIdGHdlGlS78gfYTY6iHrRqI0ESxOXRfs8iHcS08WGa7akBU28iOu/gAS3D3M/77iF3E2Tcm1N
RvSmsXKcaOLSEwC3uw6PIx9px0VcoUNhwbTOaM6JN3VYMtOEjo3LQZwLiNGK6zQcQsxJHH0Fs6us
Z9hhBFsNiucAe7uP+j/CE+Wl7WKCGKL4BVXJR1CV3UGU26nPpw0rMy0+x4XtsMJnhgMAAYPeWiE1
WRaQPBRkWMDEsvFM9UJPJkiUoyDNyCQNL9i38IRSbTH5pq9YsS8nFfHM8AmQ6EXkwRNQMSP+cu2K
GsAcfI72DreQj5prrmjfjQhaOdvW3taERIXgXkTcCdxZdoDoUi0dipkNdhWY3nehhx4W0hPcjXin
YhY+NYqW6h14QDbMH62hYB6K7CaTQW6GuIR9/0DCWX7x9YVzRXIskDgVbdgAVhjfJuyWG4DZ8SnR
6bszMbltsNATo6Wr19a8VtD6RVReTaQVNLetdFc36UM/DjMdXvptVLfAhZEwbGcCHBgvwVKWNrEX
xN9sKsLZq9rwOPqpVdnG87UsZoldtEgIF+qBmTrfTQ+6VpvXHxpJyrnArwJJB4Cpf7QHAam5/u42
Y7udXft35sNzK0lH3mD1VAcGSJgTivKCxoiOPDZq1J5pviG3qd44CWANhHTtImh9LEODppHUrw6S
iL5jGqfPcNnB7Iw9OkY8pr5Ok2NtSrBUzimzcI9UVUsC00T9mlrTHVuffuoN+xESfrDu5LxoGJNz
u1QbiJKY6YXcld2MvoRddU3vnHyb0HY3EKEQ24Mv2kUK/AbEqX1pIf+JSbnbDhpuOV5qYQN0mE3I
Q+NkAyZRVstnrLYhpGc4PH2zjxgyoyh9yRkK7RvYYTnj6aNphfNpKMoDjZuQXgk4uiIItnPY3o0O
j6PTkhXk5HxObVRgNSHCMFZ74LTovBvCptxCnMMwuuNKT1bh7KOXbF2MFRQ4bPF5dhYkrp6//mQp
RNrsPFC+uK7qhqImhnPN2g8vgU5lFedA32tCmvjXJEtHzyryb0l7qkU87IPmgumJ3dFpz8itnDec
kSQiQjKyLe0fhtkHy0tC/SYsfqcZpoTZQRbph+63EEL4Ent3UOac7mxRvA5/GkbX+3Hq3yb20A3h
XtPG6fxfZVxnTOIbdanim9PbP+2c1mDJYJkmSPTU2OJG15pwACOInuxWmwTrWh9VaO3nmoxBJ3Lp
K1TDmWRdk1IZcSHIC3HKXJq5rWccIysMLmaavddW9TQMWBhnZWxg1HngbpqfhQ1wpWK04BBUCNCy
ya4TCmr0BvSdsPvQrIqAcjHCJSfO9K+WuHQAvG64d9+pYAnkybx7TE8FuSHq3iQ0bslo6Z1vWo9O
oOZHNPg0yuCZYvfuyKXz9XM0Eyg3tcFdp8uN0EC3YRj6loJ6NsnJXptuQ82o4gej1e9sY1x+x9k1
X+0QcHboqIdhWHqgaCH3oHf5hUXsIC5hza3jkrgc5RMrOX8zSW+50tFFI42NyBURZU3aVtueoSvJ
OhoVa0py34LdZkZ7HmienLwwuC4taINd4aNohbupNZu7rDnQR600XkYpYzriLOHo+Hf8yGbq3dce
XRTZks4elFV+wj9ArHtqPzDJQ3Y+RoR4WN9MGycH5oOLy43U2vxAltsfjTXiNfbsd6K5ORS0kzz1
OX0RjoxA72ZrPGYM6FJHyhPEmRensh4a5ymc9J9y8F4WQBp3fV9E8jCPhg+FL/RwCrN1rGdd3fsO
opHZ/PgaAcY2UZR9HJAUMgzYHcZ5ZrCZ0SD9+i9fD4HENpW047d06QmNDbmzmp0MjtHyxyTN8o2K
MF7IoaWDlGUYD8aGRTZxf9h1/jYgLT11CQU30k+AX8sPfT3T10O8PGdhYIGfPKb7cfuhiwiPUR6c
Rjk9LZxglOwJzUxD60M1y4OfqOd6GH16GnyHRFG7WA4cMiCSpCZfhuT6QBYdQ+7lE/d8fUZXABCI
g99han5MIH3nNrNx+qq3Ai2yucUcyjXaO4diaTR9PQxux1N//ZEQJ8Z25TnnkmT43ofz+esBhiUr
MjqBMlN0whx9jxyETQ1wpvOkcdCwErHGoGA6m1aF4y1pj2UEMDLNklXQIxesEVUpV1NW0P8fTKRz
RMatrY4oCoUmea3cuaGjrQn5rE515b51/XRQxRjtauBxwQyzgHRxuYNhv0/9OSZNKrhUKS53IyEz
3CRLdWXgGuQquqMQuI2ceNeG3xB+7mB5adSuMeNdk1F/9IN3SNlTQd2yYDqeKWnJ9RCVMBbSdPot
FDuOqSDv2+RoaXyRHu4fZmDwiorDFCPWs/PNKGmcTp1kExEYAylGOXORHQIvfV6spbqKITkyiEor
rAl9XWFUGNyzX6/G+hmeF7Jr5t1NbxyTEbBVxV24jgVBAmMXvumM2U2C/43z3Nvsemjo0tc8zj7S
itZeXMCtiJPN0EfYQ4bkzHt7ZfHBgUZqZIurdSKOfpMtp0Y/4/8THGZ9tK4u+t6I0ETG17O3rXpO
BNZcbTsb+MRoz49ubd2VwInSxv3FZqvd1aZtHgxlvkdGTzIJUdLbmhZzFeEvY070BA8Pta26j57+
oV1NYqFLyTRn5m2eg7eR2SOk2urAiQzm4wBQP08QfiF1uDMC75m2hXtgveYudmdkAoj2VJ0DMGYm
oYZu5Zf5e9KHtLe86o3Mi1+YOD6V3eKsZcfX+AiEHdWrFnxBgyRhqwkKpCvI8Ft65dEei1d7cMpt
6YWQ1b34NdRhs2PCj0SmylrkqOspZX5G/lR4zJFmCDwSiF/ob3cjk32GSgZAeMEoeLfIevY6DE9k
JdKW7h0+DEBeHD9B03vaad5aKEkHQ9Z4q31cCxbBWjM75UQWOKEd1qcRGf5B9Sk+laC9mJ3WxzFo
9rXUlCfEyZD1BOfaeSpCLziaeX1zSEZYrPbZwdaINVBdryuIbaTBbcIweRjlwKc7MJX+QrL8fxrQ
67+jAUGe+Sc77L/TgLDv6R//5/K7LH7/FQnEj/0DCWT+h/SUtHzX8XxP+BbIqn8ggSzgPsr0TNP0
FauHAsfzDyQQFKKm/EIAOf/hS2mC/sH84yOKsbz/JwTQAi/7VwQQOc4QhmzB+0FH6qu/QcHqwI60
FN5R0vl96UsauBb3hBMQKjND4wW5We3Qb1hU5sYxBWs/tj9dTJybvhGc1d1n7SEmPPzLx/Y/IH/E
AvT527uSfAy2ixnEEUotSLZ/Af7YgpaszoejOzb50UJuQUQaAlujfSRymFasaQ6r2BvpPQRTvJJ4
6tdTiAA+DaY7qLb6v653QFb/MyhJir+9H5u3AijJlOCcFP/8DQEnPKMP5gxQL9wGkDeanBR4CaFd
vDhjuFPwadczPX+5JIHOnPR2hryw5PhbFSZApHv1jPrsK+9skfI0WPgAf7NHEbxpjm+xFP/uDXN9
/OUDtE1HWXi8QaHaQvLt/vUDZFpJPMOMiX455OeOfY1hQW+DtuZMnIXX2o2wkGUYS5ANrmVecgRo
R9Y9oHutpm2GhBmy2HyNcx81In4n+lTpr5iUCJRqxu1//7oXzNS/ftvLm8W4iMySC1/wKf/1zRIF
VjK9wq6dsgklnCjTFAcu4OKTJRBIh3EYbMbx/r+/qFie9b+9qiMFUDphs4X/7RoT88DtaYuD17nM
FZEj1jV5GyXUeKaNi4q9bn9UJt1IQH9LDov3SG3BrN7/NxA7Yf39areZ9wvpS9O3oWugJvzr7z9P
ljT0XBzqDOhiH8/DsfDpPPZ9erSNyN/LBqRk4RiXr4ceMYpJcNeqSLpo04Rmv2+gJPPEWwbjgr6r
P+4jgqdREXlHhjM4LRice6ibXMdB0ivwYjaAq1cZAs018WIxzAPnYZjG8iFfNEdEj0FwGLaGRS5n
N2i5nw3jOQWd0TST9+4bKLjBZ5eIJ/bYnOcHbdxyv3PA4WPW9nNv61HhSyI8LqYXfWKS1pcYcWCz
TBzyfiA+dnbSPSeU7wGnxAN6gIdB6e5EqbRwgbzvnuX2e+EvDVev3dGH2Qley+3NX33alyjpw2Nm
jhGiIAOjnXn25Wxe6GuW9OoRXQ8SuyNtN4LiCAa3LSXXJsqfNR5V5Eyeidzd6cdFahudDNl+pu6v
xs+GZyenABTSufHSfxJdP1qiejbiJVy+7PrjmKz9WGDvDYdn8DcAklWYr3ExEHxuyTvZeQjrBelw
tLXwjaEdoq4wzWsHojwP0+AxCzoeWkHjelSMyysAwyCFUI7Unboxq7H2k0QEQe2vb2IxDgbl8yBH
tTPmNt4wMwuYuYGc7sN0fupSva0ojzkH9s5JaiPfIP+CZlhX4lIJVPcQRR97Sgk6TT6kD27s07+5
iXi7f7+NBHo9iA5sHvDkfOdvt5EKHKVUm+0F8B2OhMUZWma35I+S1yn9xbjX3uo0HPcYktFkJUT/
yU+YV1gc7YrmkQ1xBIjpOdH9c2DEFQmWGCS1V70wML4uPDUbkSi9u+QThPW895yF7uSvy/5H0OA3
kFBS93VOL4+0iC6Lu9MY4bh2ESlkZ5b1E1kXw84s+5ekmv+40Ybz/eJNLDdYPN/Trsbb3vGZs+EE
27ga7qQKwKBqHvqy4OI3EcWQedZXzb0o/A4rwfhQFAGjSnxNbbeqXDLNKpMGlwEITxUpXlnf+31N
HD/cekQEicFm4moRN2/anIv85pc0Ycn5xczcDxQsqMoHJuzYP2FB4q34lTvmS2d9J+/ne6xfR/Zl
7LvxYzcOBwOekiXAv1U8w5CpvVMvg4luRCr5yhtBfso00SvSN7upGDLmVJKz6bzkhrxy+86rcSBF
Ix+N3xYumNz1PwmzgdtmE9JjIWEDV4tbk/AnUq0xc4YkLg8zLWDzxTMxbnpMQQ3n2hBMBMgNBx8S
GUSqnK1wXB4kDo3I7N/qmp677aQxxtga8Bf8tHmqtpqQvi2JWM+5jZGmdYh6WNKeY88/cnSShYkb
pzQPdqdPQl+1Jv0vmMR9TkkEd+YjsNVm66VsW2McHZJZ7gdjCQ+fs2bnVeqnPUPEkRFD+AjUGkR8
VOpXayZIAEHtQ2uYGE3JVtK9e4nk4Byl3TAKTV7rOvveu6xdfjndU0E8meUWfwKPjObSjoH9zqa7
ogF/qrsSDIyHCJnOhExf6MmlUFrCzwQdW1vIY5wm4MtGzAxxzZge1a8FgWNy9gSmE89XMouFRDwp
5lHK5BKcQyZ6ofcOw7pIl/7dJIglgeJAiwaTk2cAvpJ8z+XE8jCF+2kyfjNffrGieWWUJmt2UuL5
Nd9tC3x065MfmcGW0w3adyZvVcCUnhLuZET6o+lAgTghL4AyD8/5xfNMXlzmzMfi8pQhBp06LilX
y510rXilSWpjBWWyT5cVG6fp0ce2yJCyqblswdfWM6m0ZugdY8dsmetmsF1EwSaj/DhD+5WB6Mge
G0U/xdckl3J6QY+mEOQHiN43tRNwWFLGTijxiUaM438d3WwDZ3+eK1bqZtpXRWHfG0xRqLCcd0SA
9cULx00e46PqOo0qaFLTjoM/F0YWEsigvUvmXyOr/GOZgYnc6hAFzWNS+vQ7stzYy3R6Lx1SwTrB
ypFD12I72rUy+RbBsVnZ8E1Q7I4/hEnRM4iSsC6K3K4zX8hL/SDaeHyJgqJaV9YFy6/cM3U6xIjc
t1rE3+fpc6mwD05DBQOlZVHKLTyMFPstWyPsR3z1L6PjzCsnmR4tlcVnM4HXVKXDR9oOEmRH12/H
WRNVO5fjgrwfLpkb/0mUCvez7R5RxLj71BiQq0fxdbR4/6kXvGd2z53n+dvWHY9uOrDKkdkeTBhG
XBDoto9wISzoVKQuCsmisK6ONrdIt/ANjsSs6VL0GyV6E/+qc006nK724CETbqw1HHRvK+YOkq4x
41+0AJOJ6EEl1hNxJCPcJwMVTL24UrvijLz4ZXD5N0ZOCEtYyI5Oauju0gC5Oqiaj2RG9G8X8XeH
gfhaElqAqgfwZUhdPKU/fTJJgQAsUuPxnoW2uTfM+BrGmHzZuhmHGdVuNi2ixLC2ZDXHYpRldOIQ
8gDXRey+znPS6TV+IEzV/H4DUvqglC8dkR/rBg0NSzRmlNa6ZgUfGN2DZ1XSjQpcVseUznSYS/cC
3A4+3OzfrLa8+DkclJ4NeuVK+el14Y4qk3FGiozDbyJgXlAvqrpiZfYJegxHax3PBPhU3AN6ui/o
DSjCJFJ6fxy2AaaA5MaDjVHRH4trKRuXdVFajJxrD8WWmT24kBd0HUqQQfrkO9lPaZZ7fCF437uL
EiTKgeehXfSYh/VbV4ubHc4wTewfDqjOVTZaeClRO6+ocAlbkv27I9qfk7bvFdq7vtTQz9VwClVf
ISL4Dj4/qyUcsOwZdKC1U9uxi3G8yxs6H8ICKOemPq02tLCWQmJxpYKmCJKGkAEHmgvbOEbqxWrh
v2UKEzgtQX+f179GU2KrtwdyOcaSPolYeJf6kOvqpxXUvxPtrGkzb62cRpKBaNEMswvuf/B4lb3z
dP1RYKOMkfKulRiYbhXECrPLIiBDpKToq63CTtGtar7JXppcf3VGapd77SubZHiUE1QjoKn6B+g4
7UaM9bh1JwyQXg3aAStKuG9yRn2GiV88TUdEeznQAQzRYUgcstMVWHTmu56Rn/oxesiKOK0gtJHb
65DennUvqiHeO9NEUGSUyC2EYRiVfrWtu7FY2zrr1m0fMpElLK3spwxgINKPui3ffGS7yDbLZxGi
polCl4ZfV2whOVt7sqjpJE9QNGlhdeol97Nno8XTWOlHjDg/p5ilK61wtCDJ26sCh7MziOcYJc4I
SIGVegNEl2CCRG66Cb6dRXEBa656MskpxRzmnR05qevk4hoHCtnv8pxagRjQJW1qgpOi8jtRVNmZ
iclyORrrNhXhqohTvK5u/1GYLYl51i2sxoG8RsJnU1ZoZrIBjAFQe/KO6bRey4ThVD9kH3FojbuW
MJe+2Y46ENu8HJ/qoXtVnNZ3FmQsxwzR54/A39CYZ1VfHoIK8ywq2ObCTv8UN/2fOMEJmntzvdMB
Y00yeRGgMOEDB4dUmARGFqqrMexgW1Tr3km8/QTvcW3k8t7rIdwaOciRfmxPtpgI4I7CU2hOV3dA
Q8zkiHwPGnjFPK659q9JG/4B/mZsWpRcNOegxRWMH+mObJrBvQGGYft5FDWXVxilf2pBtkfvdfup
Ij6g0J+qo0ZgJECVFw4/nEG15EP+9nu7PMQ6+YOp+UR3hzB0wTi79S2OF3P+2YastIs2TFrmC6vu
cKrbT2ZKB6/nUmd0r3YebzKH8bIeeb3i0WnVvWXbpsGZX8MKCawdkhqK3lz6Qq5KgGJHS9TvBVQc
KSkcFMSldF7rtmNg6yKOMfR7nUfRdroi8ROXsfYBBgZev7FJq8zHqx6dc+cy2XVMSaJjDxDTmqnO
c6IrMs0gGDXCNSIRcFIlUdthV+9ZAahgzKwhrgR9x0RceGHAL8D/t5oaq3rmnbc06llGjOoTZX3/
omCwbxp8TDAa57M9heqkJzc+OUaFqrKkVR6HRvU6D+3D6+xlB3d21XM8G/VVF+mvrElPRiPoTpEt
j1DTOCvsvzSxS04gSXeg4ImPLoUYcl2SERzbKLeWQaympKSBFbtNgkbtZWCTt0igApJdQn1OfW2j
tB00h2izOkKCBEpRx0Dt6YeAvSpJ7ag0XButqvrk2EN1tJvfbWX1J3Pq+hNX4K+M0SNWlXDTmYV5
InHRXFS437xyAmls6td8CG6dj0nMxesEJy5kEZbCOqUN8mPqKgIXHeKL9PJQZ8QC+qnmBCHIctJd
fRKmDVm+jiktLOQz9KxPpm0DxPKx64ERjbZffwUqlBxV3J3LIo43ITLRtQzwnCmNwjHC/7OX7rxv
s4BZyEhIQ8x5IzPnHwEXGy7JajyAlBLsBdgaGjLlm+VvOaQNylxP0X+AZGMIezzEQ8HtVv9RXh1v
XF/d/L7dt7JUNxaReQd8BNu6AQcGkGWZeBOO3hxFcME30fgoTscEBGdDaurZxkyxSUT+ajQRooKh
YNfF9YWGbp32BCN2EZ8FcT4PXw/h5L9GNkk+DDeNth33o1HmD18Ps4xf+izSG8rdEEvOm5Mo94pe
jlzWTW7l1jk3jOnQZxBuDItruwlAxMbPrmLJSjP92QmBPzkeT6gl0sAwnji6pyK/RqP30Q/62BrW
DTLgswU7kzX9im+uXQMl/wT7wbNgjI/rmPqeQJweBf1udqOHYJzSzeh1hN6PxyChYz+T+qqT6AFP
7aPDQQfVJK7GOSVJvuGtCusQ47tFuTLiUCY1uCd+IyzI2Kgfsz5l2McqMjbfkfOecY4wn5v6XZVm
0252/AM71jpwwRP4AUo1r9CSvBmYG2a/bfJ6hwP+qChDTF98C2Nql6BfFPsLimHpfxQsYg5ltRuJ
G2XizujFU1rL2zjmL7PnPSrNDuZY9c9qir5HJjrktv1FFEm/7vBsVzkJ5iIj1tenT+OP7qGFP73y
yIDUnk7oF0l3N0+U87a02UXz8Ar8bEGnXXBwgYT0HseifvVrZL7Iq3I9/MzGwoa306FyKy+1MN/c
2gRo0T448I1WVkmkUNOVO5hid6uduU5YWkmJgSnXTs6bL++eWxy7eAAGB6XEda4kgYdL6NuBVi3T
U4OKZqjqY4ctnS9vfLGUf8f8ejcT8S48sIk1cnk4p7CBaA0CobRNpM2ozleuYHKX03xAgo/lzjdf
6HuiQzbFjiN5xwGRqydBJrSJwupDW9GrchJ/3eVAOOJEfAZm/TOyjN/M0u7CL2Bct+RQxj7NnMql
rGueVM3dqyfUagJR9UI7n5fBNPTpGUWwXZsX4TGnDcckomDGvD2LBCSwuPZ99YwpBPpsoL9Xzr00
COixWvd5nMAc9d0AdxFXrlfhBPNBodM1vnrGru3FtuU5jugqycSSwXMTuE+lN+5MVR1QfwbnYdLc
hvG8ilNKe9EYI5kZ/SWgB4Tmt3yKQR1aKsX1JlETz5HML4Euh32Xez8k2NxqDNuNSlKCBwcBowT7
hZG4xwHkOsQ7Wgs5NrINVRWWS45mK2/ovGve2hg4adSUtf5JE8hb0RSdUHCq7/0CmPeCRFMPxqc8
n7+PTYzor8dbFbYDZb16gmWM+KINW+oA1J82lEvucvV9LlLWgblUb2X9JurMPLmD1NtAcwcpgMlK
MaatNcFRpavemo6Re6rWCDcJEIwMtQlb9yUc5EPbdCCLOBd3xUeSobES0nhrUxZWQxM9lcwLAzDc
ulUsKFscc1PPxTOGcXuTNUvpz649aJL3KntbFz0GDotRP6lF7xw1p01TGf4216pkharqpeW0XlZo
kBGUvcBGvJWpJxyzTv2sXSO5VX2C4ZSLxzK4KujKbq1WDpf8DGkGtkCiKZYHIFSzBWXAL4rm0HT2
b202xbFJbeIyMRv7ISLWBBrPwW9whclBAdAPpvBAdO0p0haCQM0doAoG8WWhCYKDRGK13WMda39b
huln02CBfyslBMO6R4pVBgTFdOPGrQm4k0H9THbonl/f2jt8UvsoQTgalSzpeYRpqLLMfMuISq8Y
XadH+knjbS6ZFgjI2FuyvFbtYvxnUVsac/YvNwytbW/IcNEjI07l6GCpkV01nn8Rb7ZNRENyCqFl
GzRiBPYyYBb71ATUYPVovIbuMWnH5yybc+wa1QW5IIcBxEhSJ/E1bpxt17bl2RtuHdXqg8FxYRxI
Qc6hynYuFBlA1O1A+l6aBQQnYX9ZJRwud3UQjAcxQ8AbHPeQtFAkZ/D+h14TBG+lYXL1k/J3SpSm
tYi+5cDSgZwZf0+dPvstZwVIsXum6+XGnbiB0f8OM4If1XXfChcUdhj4bGAEkIdjT8hem0HEDfrX
UHj51m/kPc96G3V4e83r5lfV/id757HcurJt2S/CC3jTFb2XSImU1EFI2lvwJpEwCXx9DfLcW7fq
Naqi+tU4jAOQ0iZFIM1ac47JZ43CuyiZDTmlGerpZQYzAEYOGz1UHKVQDhDWcK3VxnmUen5pw+Ib
c122UCPywlofibE288uo+WpLs/0W92QyUQrO1w2wMviUm0xlu9GmGzEVRrXrXP/TzJurOWBa9Utb
LTKABovERuzgSn1cer26tSDKF7qf9luT/dNTp/vPsY4Xtg3zjwicwMrTBKBVJuelJmveviCHWav8
FQQoazuY1UtkOiBZuLEXY07AgNZlX5plEZqXZd7a0sx+g7IxfjLwLhKm0B0dG6oMuPmXONSoGjZ7
f5ictTNsgzgnOtaplxgFH1gDpptx2bF2Nq082LlOxB7aj4MDRRG5G0lXbbLpo6+R4aXzPKn11QBO
9ATTBsUylEZQN6ramCYNNTLJ2BLeF9eE8sYzMlu3vts261zHXtV05lXYjc8iKRmxYcfzUfHZSseM
DsFvL44q8Tn0BFiMbOF096tFw4LPr79HkglU13aKks5YF7Utnqk6a7glFooOqh9RFZBu7y97HSsA
5ZCrxhp7hcGGxUZpmmvX5sYUbdOvMBIv9UgF21o17Vn0VA3xBkjCPEe4l3eBbX7PYqDAnsYmlnZ/
+hvJLlyV9dgSuckWNGXDsVI1GzQw3WRRmDpMEGwzzL3QJIMEUofybfclhnlF+6B+aUjsm0+wNUWp
TgbKGhuQ0tKLfbERqQXXxov/ZLYZfU6IIp+kgjiuw2jSQ4wFnmQnAoxwS02xA5Oy+xsK6c+9LnJ3
Wa9RjOpgsDaF8WwLxP52GCz1DtsPkVCUhpmffIucFtX3VCrxw66K7GOM0cWXRBMqq/eYjNF0dsws
qNRnA6Q5/mqDu4yxRKqhM2lKNIIueYVkvdR3ToMETkz+sQfW9fRo/iTtsUzbaZEN4bQ0fPYpUCOw
KKEH3KwLe6Xcpl4+3AIyoW+A7oeNHaaAe5zLkvjrGcWzbT+QQNgn1lEPVLH2sHhyo7ZvtvY8kt01
o34Wn/WmSpZENcyo0sG60SzCo/26WQe2dsDwzX7rqy8ra9+JfmeN8XCS8oz34yzS8tMH1D9vWtb2
FdNyEUNX6VAj20zyMqNP6rsbCNRqbvaGu1bR8PGPRS7WrRXA1PYp0BYZnKA1GF58j0ZPw760jfk9
r/3SleY0q2OUaEL3z7LO/0aMDhudRQOmb6tdujJR80CL3XUXi3ae6TobiU7DP/mbDlN7ZjkPGfYR
OV0HtAEx73a+gnfnezDmFB4XVe1q3VPHNg+yFYMdQBjoZG4PJzx2Ivs1kmquN6i5EHIyEt/ZjUgX
QUWV+OX0iS8gV/vAiaeNZ40/g0vLBASijtpHm48M8xvl1lSa8NDsAHgE9xmKQLR+pKxIGm1hJfql
f+NDQ9SGtlVgoZgCz1h1PkvgQj7bdSI/YJ7iQYXaGo5ljV+w7igBRd6604L2khXRztHClfI9ebKl
2nsKUVXvkF3pJhPWL6pU3IxvbI4AFnzpgoJfZI/DXu8FFCek6C74k653/4QmFpXaIR+nIj9ggzWB
tipqbp1uB1WU1tpLc6FVZjrPXC9HTQ0sJg/WpYZlPO9pSpTolI9F/1eahXyLnIZiVprvQddB8QdC
WlTaH9+eEnKyJ1BiGbeBC5gW5jKT0N7QK0woeSNeusD+o5oCJpcxiAV2eyo3aoBZMTExNKmevgKF
oZF0Zt2jPUlrWgxmJJgMrEsDrbolj2TW5+BNLD1q130BAtracX2gBifpYSiR4Kpw1J5AmWuLUi+3
befXCwpk2oZiJYNn13tbUbhk17D5cyHIk3womcEJlmKVBhMsXZeTxyc10Xw24zgvi4zqBr9VgLkP
sxY6W0uYs17t0qpPlsQshdkI7r3w2302OjmGRz9/Fg0w0jFVuzwP/ZXNAmQ1AhBKiqldmVF5s9je
PdVtmdEy1xc2OlPGvMybWUL/lCAg3xpqhyyjxG+SFTStfQsUBmW4SbVMeGVN96tvQlZc8gfAR09C
o82KatJWNrrjTexn9bJzDXOlqZJuh03ap2ff66Rm78KUopCZJFPxjGTcBFfYmQco4MzyXFl7px2+
U6hrUJwhlGbwMyRIfVAWzCI13ls8OButq08ZRsq5rAivs2KaPgLQ2n6ge8nGSdsk0C/AbrlnUelX
spWyUxZuu2ITxo62AipwzicTtgJxqOkYompuBnEacajOpWFO8zCPsMHqtr/KnMx5rjLNOppymBU1
5QBDNuXSx39yVqkYziM2NTIMmlPdWORi9HT+nViLtoPt3YtLmXEW9wctU6g/i4S5435Ik4xkjRTm
RTCRxRBG47SQMcNrzGrnEE/NMZHFcJHrqZPU4PzMuBj3XlCQwCF8nOtMKAfjCKGE/j/v1rXUa5Yl
5bM+jHCUGvVK+Iq2CQ2zngXzPLL6m+W4/bG/Q0ijqe5vhhO4yIp5149ni7ukxm8qFkkJzK4+TMx1
FASXUIPMLdnHSaHf7KFABXIvjoqqeCmQEo9QuRqQBtaY2y9oJ9g52CkjW7W2Ko1IRikYafVp92j3
/3/d3/9V94fg6/+g+6uKrzz5+t8lf/zEP5I/x/gv27Bc03NNG+EaVYB/K/5s/b8C+q2mb/ne4ykk
Sv8W/Bk8RZEioPNjUqdz+XX/EgBqxn+5LucQuaHpuatVvP8XBaBlmXf12n+UUL6BQQZfEqhcgzoY
MXv/LUUTmJ/hdzbagtylez06UwrZW9affeRR2fc1/6T3rTw5LbKHxxO8axppYVUdW6tKIUlg8308
4ZT6SI0uNPcNQQZnr2/eutatP6H2I69KtKceGeF28gb/DeXh0kwK7cMFY7TEvg3+jMCcD5owOf2e
DyfSzHUt0NA9TmfRuLHcfrqQ7k1vGZon7zhb2cOQvEld+0yjMvwhDfCUFU58SzDPLvsG9W7eoYrw
pix8q3JWxsOIZUEa9sKktFzScl5MRZed9U6pfdZUH43bLoxsLD8JmDPmFCJ7kFOhs6halCMkAWoz
yr6S8u3onjLDGrapBRHIYXl1LbXwkhlt+scR6asd4PnK+ehbqtaYxCS1ciRG3rYvEUZQwYyh3k4F
RUSKDB3eLCswsoNVqp1epNZPatyLG1bUXsgta9bN0JKOYxfhxeiRxdl+Zv7UcXRk/qhvWpMUS18Y
/bamKffcWwXEsmgVdq73DUO5IXvrL1FgFIISK37D73o34GIP8mAMHRD1gG/BdHv1y+n2eG0UdgtA
A8OX40MqSaQ+PGcpCz0tsph6LZW8NGN3NHKHJDRjjLYWgbCbfgB/aPttviigE6+6NByvU2kA4EG8
t9X84uq3zbgLGrebo8wwX/Ss7BYTgJyTSsiB0mrwkaXS7FXi5wVTRJYRjB6MW7fpJ7aBHD6eYLiz
V5NuBofWTtWyHKBICpzORCPVbIZTA1pCqjkXCfljpoYmvlaW9J4G5TfvzgDinvRDV3eGG9VvnZht
T57d2nEXZU77qK81OOHFlG0TzS72ACm0pel08rlFBz+v+VO98d0y4aa2+ZlL72WoK/831G7c4pCm
3Z4UJsP1frrR+x1GN3onj6Rn7h7dM7tMIsDKRWXFOVB0F2dSl5o7JPXpdsLKvwH97GIgH/ylLURA
BsSIUTnom4vNuoBI9DRnWxw1IGtG8dVjEMKO7P4dtHyeEqCRsPHb53BR46eOOAnTGfofT5EAJv3s
gz0Pa0YoJm9mU979AtX4YvQsJisKwEe8BMzNkBqly+VcqbZbJs7YvojAYtEt0UjlA9mawsms76CZ
NtKxwPYG3tqrHHZnbtY+52EUfIoRel6t+8lbdpcHV8oiksxx6xXRb+aOAAZry047XTdWR5gjG+7F
CPTnqCvESilYjko64qctki2OzPAGGT5bmhUubSe+X3F3tV0vBK/Q7WWhDdGH3wDAwjV2/2gUJ5H/
+9vMADSNxlEcu8y0FuXgVGfYK87Myir76taC6n3uWF+VZR2xc4JzLtt3klmwaxMHxCrAdc5k692l
acF3ngrvNkSuNxODlb+YWk5Bowr1HXDBepeBUVihf7KeQ9uP5xZLmRvdh9+W9KW/RXfn8Hr0HKbS
36SjxbbAnog0KYT+CkCVu8Rp+qOL5XBt+cRCCBvNjS3L4Nm1cbQ3jkCRWN/Z9sHwNXiWIO9BjAcQ
+zYWOJjnoWGIz8AwcIV77o9T0LVmKeK+sBKtNhF5QKverOM3vzY+dbw0e/omLY1OD6vNGEcvEKz9
A3SOnFvAHD+nBjxrjDnhJUp7j+IQwqz/9oRBneCfn0j1bPrnJ8y6+mixKW+rlHfe1813Ymjph+FF
3SKKMh/KcJt9uOTNVX4S3RwrZgTQJdCOzss+tGbwWL+QAKIZdv1q1dPmcR5dBbmfpFEtH79NjeoQ
RF9lGpRH3Zf2pawjH6GjGpcGCrUL1txgb0fWx+NJ8/6KGuQadZPg+HiB8D2cIC0Xila3v6NHjmhL
K4nSge+cCOStzqPX8h/nVYP+2bB7gXCUQ0s1+zbKugvRXt1GOcE10FFlEWOm3RxUZNwolrasQ4jk
ccYUWHdmdUqiJHurqVZJ2y/ZyyjW8Y+fgKbKfiUsQZjff8EALdxROrLERpnPtqpvj9PdUIerrCUz
/XFYUM3AQjYUh84TUHOvj3+NCik1y5ILNS8LYyYiited6G5Yi7Uze2dIayJCgnY/X+T1c0aL6NUD
9NKHjUeCmAwOONzYa+tl8ewQD7WAzKZTLkYja4Z6/aZi0iaxXy6zIMo+Iv2kM1z90QtaJbhKnWfS
P51NjDZxmaqqfmv99rMDwfohovH8Ho+qvXaVK895BucMYe+VdoN9RPv4Uo3OziG3fZtpyniGHA4A
YQjIf6Bn9ISQMbpGbODnfpQbJ3DSxDcwNvBif0D40silKMzyPAaUhDOrSj7SNLlSraLSnqjptdWf
LU1P/5Jsjk2z6rO30q+GhU6sNkJS6mUVHfoViyHtxTe1Yub0xLTJwl5P2IKBwtQbE3HhF9KXClym
C0ASBdIGAzYMqNp1XtMIMnMW9s61q22DZFfHe3c8WsF9r0dfwnLeW1fWP5SqjrEcId2XvrPDCDSn
YqJAifQTkwjTfAT//eBgg8QMG8hPn9Y0ZgrtJ75Tnq1B0auZNIB/TAHSawKSKlq1GRulbQrfbnf4
B8p1hADtMASUe4Wt7BOmcbGohrI4V4TtklAceeAAbLjCfWvc8sfMwdf7KXPmQbv2f9gIkhFZwaVB
xo0eCtkJoSkLZEd18jQxoZp4h2bUZrKz45prjRCwv+ADaYK38i/Cqx1IEO+PiZAAgaf8Q9jXqTT5
vWOmXkriXX/GQr9MQRF8h672Rkpn++1qPUyfIvwi6fNrNMb+q3eMnyIqoi+gHr9GJtVnGXBnCmUm
n2VKdoFfD9Ouxk83G7CVzxMl2n3gO+MpbATV6mxS3yLQN47bNDcGImLDTFZsbmeAKrfKEy0nrKyZ
iC+m0BU9zra6ZTZaQwyt4RdssaMFfjgi6udeC/azhAaNhRCNmbWW5sUrOucT2jxaMrsrr2zLiV4j
helsjyAfI7cF/uOm8bq14IiErIIyT8otEa9kZasy3EMf8pdFHTgnHboFVGpXO9NvI9+nkdE5SimZ
3NW9Viq7v6p5KaIh+dNlSLjQ4jRnRlyivDI26PHgdAu+if4WTuXAlZ8+yOn9TfcLEHG2cW5IOTo3
ttg8XtVkXbaTOsLSx2Gn05SjzumsHodcHwXKXSWOj0MiywR/p1tfdhrKZvJhWC6QD1b3lwFh0ZIL
KFqVbt+8K4SknjOiCyud8WyZ6fFxOnYpQuLZpZ7BuuQdVDS6uDwbgVjmxxZxzUE0op+nJLt8ZGa0
iRjl/0DbeEf4nl11t9eIYnNwj//Pl7LYEQugTvomrqvlMKn4T6thNu1lojFIuWJdaUz0wulyykNk
YTxe4gt/qY/W9IGXnZEu0qe9J3DfKEqSwH492MhgfB4vjRQa2tygTDo0fFkRMRqrvpDZ65DfIX8w
Zb0yuKZJADmgp2LMujK4GhBRFoF3R1zBg5hBhys/9fjA/J1/TMU4rjWgwcvHaYwAzPDBeI2iJtuG
ZRIt/jk/sXDu+HeMUHi7rrS1f34NpPkvSxney1RlFGUkqmpKbOWnF6Uk7KBNPE0VBCQYNy0TirUc
a809R65prVMxNnO6AtWV38ba0YTYAziuvqLiBhpiIAg2ISZcFRuvGRG6ksyX6I/UveKQsFZYJK2t
iBmUcA17n3UvHku0q7l8RW8fvbhBtrRCY9wSRtJQZ0rE84ij46gT5vw4QlpZUVl3913olfsAGd6m
QZo8ZFl3bIauO0o048eUwCuEmBSK7ueDWs58mlXPdZ70S3sQoMf46s+Ph4riL2Ff5XNqA2JImmHi
z2eSQStY6ZaqyS5+r6WXu8jLcEX4/DgyHBuyngCPFURmvIwIbViqAk6TXpPBZ4g4uGFZzmeZsLRd
yDx4U0RW6XJKrlU8XJCYjuupRnDudJr/AVLIfDJqQx3DpsAkolXfRYPeI8WUMacvF7IkNfp1p1jl
JjT69SFPP4pIa9fk30HgJ/L0wzPb9zzR2pekgAA3egE4lvvL0qFjHIBJtILjubZFp521O1y010L3
jy+uU97WP5Av0T3Gmf7ctF2FtqAzV1WIpNwpO3sd6v3u8X7QNjmLIc+9NcCx/oM+0uN039lyjQQn
R1qX+h/0Z9Y43cs3IVEnyCail2I0SLbvOzRDT7pNY0IQwss/woT2JhAVBjhSp65WoIdJ0GXG3vak
vgL/GO+oozvsMbUJgg5d61ipuPpEwXYqkiS4BLEX7hoKtkRBku+ChwkJke0TPhGqnjHHFsPBt/Nm
If2mX2g6Aam8/XLXON0Rh697glhl7as2PyQ225C6zd2dEkawA0jF1F/21cVNGR5pQhLfBIoZFXnw
XRNn9h5oTj5DS2jDqveThRvEzSkX8bQaaIqZNukbuL+7D8cGVCvsd5dG6WbkOZgooEdyPbePLiFR
ITBr+E3dOYL98EuV84xiqNkMoNsWQzi4x8SIFoGdCC54jnB49pvWxfgRpCb7O5u9OnwZRL9C21RB
YF6M5IshNT7AmnWp/0XOR2/2KarWQePlABMKh+QCF73ioUuJP7DIlzn1VnshaYD40Yx7+jHImooU
caMeiHqfCNKeyIWmOvQb3OElQsu+em0i69WT8K65xJZyijaWpRs/ii0H3RJkw33QA/OP813aDm+x
hh6T3In6MJX93kMNHptjurXDIeaIZo+Zk0o+1Y7B0E9yc2Xb47scwcAK+uSJb37ZiqC++/+0TOZ+
WVinmk0ntZ9k4Qzh+K2ZBL8Q6jscS5pbS6/0vquYKchmUb/1okHtIjoDK/z16XNVIqAUSHxHXaff
RRbaSdcxqfWuCzwF7Iwq/a0eD+lOT+qvlJwdkBVB/lxi1vun7jRGpJs2/EMHVaNsZxVGS1ln2o/M
elNRp4cQ56Mc1eTSzYbxZvjoE2qwYPvH4ZCqp7JKEFZ7UXiqw+rzcboTzoQ9MNLojrRXO4ceZPhu
eQ6jLtrm7jhk68p0554zBORfpTQwWY27AJlRXwAH2Ku47/c5y/T94/A/D2S88GyhvsHEJivNa/64
CIShe7n6Sza6HgyX8GC4nf6CbVx/idBMbMMUtkLiO+lRWAXXCUJndLveIQ4+a5Lt9o8Da5D9UhtB
q+dB6b7oC9cxrZfH/0djJlC6sdirRzN+McsmfsmMNJ+5jWCSbdz0KKGOHa3e8Va1k4P21+SLaWjy
0meltQ9QUs8geUWf9d3MAt2oWKXojp4wszjPzhBnjJekBUrhPONfpn4/ADyROTaPrKgmZPQ+nM22
IVzFVdP+n3PM2XMLDS42g6w96Fz8MA/pMXeth3dr8PalJbwXFK45ty454xraLtAFphntmjG8hbYj
wUTHEutk6sw9v7Ouvocoxgu9HEy5T+/ewv1vhuaSfnh+1fzkEoOcLlg1namELuGDy3PRwES2pqCG
ds9hcI+5BRxD8lRApFKbyuEd3v5AyWOgtdT1wWcwjMkB2dyn3nyUCZ0v/EhGKO9W2cg8mVYFp9iP
38hXzp+Qht3xRUSn3XWlgS4kNUEDoRwJ3TnNsSdPEnnYDYDuAnPmwLE6ZnZVnaCQlCcN/sQmnYav
utEOfi13KhrNJTsSj3ZqNexlqNSC9uwabiKGHdUZG2/SEHwp8aZp0b70/XFPqLd7AF3DzRentG7T
OkPWAmKkd6I9vdVDQ4t5/Tj6z4MtVLmIADKwGsXZgUuBh8Yqd9CWIjwgTJem0wSndpLDkcx0MMNm
cEpU/Mq2xz2MtkfOsObJucGV9jbUk75lo4BKDSzpsqJJ+uQYNaut+wMilnqH+ZocrBbbYt8m7dmd
6MKDtg5XRdm150xghyOQdFWBmN0lmtfCpBL+sBjSVM7A7MOGyFgoKN2wXwlkj9cUABa2ib3l8Tbr
+7tzyuJfsxJxvcBQDVBSKQqkD72NbspGkC8cFJpOFfnYUDgfsXSbddA+NrlC/Ikv8BhK3G/cQua3
gQuo9tjrxdpv7tgEcwJ1IcChJ8O2RRciU+xBY4hZpiNX845wfs1pw84ChMHYAySTI8KOJZiR7ISd
HOJwIQ/YFLKlHcbevNJTaI/9aMx1OkXQlxjUighxQ+maUHDuD5MDZzMGhrR16I0vcwoQS9EE061i
xnualJIHq8eK6nPfAdKQ0yFLCIH12WgiheDw8QCql50ClLy1cX+x3iIqQeIw3Xxox0XutuvIAEKI
WZ+3rdpxI/WifestHysG1ndSGR35piGpX/i0vmSOmlSLbSYRvBJ4aQgDng+sD5ZT5O0J8Is/XR8O
tUi1cl0a1gc9h/D4eJhqkktFY35LFtDzQpjlm1J3IKzXszPlr7YTSgtndOSusp/Mn1ZR9BQ9Phq8
z2Mhskts0iN2wNaSb+UdlZqKa1dkO4oo4uVxJPoA9FwfISZ3sTpV3cny+0NTVdQCK/sv7f2Qe7h1
VrIvdNLwNLlpKYG6QktRUsUoOY0ocEG+YCyM9Z7wPNGPs9o0ENjc0Y1VvBzuN6fjd1XBY5QBZJVI
K8eUdQY2xK+ejLEDrvT2Zv4kgZ7dxGSFxy4PfyOcbLvKDH6FIwjmymwSqhzax1sED0RRtYjF7erZ
A92fGNYuVMW1sTDo4WS0d0m3ioWPdqk32GKUxri/y7FdrFhH997DJeKnXyLb/23cYSRTGxmccAds
BsFPoEwFMWTqr6YiGFfHZLl/HPa2eSV5QC7sirtlY6FgvpUZch9UrQfX0+VTzTd5aBFMHhKMkFVo
8kF7GzHow2HyeCIIgY2BxF08Tpk4FbBhBc5SL1FTT1UjuTa8AgTtpL3UwOFWYwphVu90F6S2S3CG
XssrJJbmrYx69exCHoraqHkLXHrrg6MTc1QDHed7z4i6ytFL3B9Sc5CnJoPW9XgiTFA6VwoaT92K
nCVSbpC1OOJhGXB+4kM3iFDukn08ZQlR7pm9SguEZ14o09uUDL9OjZrhISFvimqvCweHrNv/6yG6
n6vLZ2OExZtWlBPuO2+/unONPgr3Huoqh3Ex5Qkuqyn/nWoQX06QGmSuGGTWGK291rw4PUWaM80J
BBmuFhFa7E9Z93sjiBnQogAuDPZTjPdZt8f8ljzh+jGXbZG9pXgfVplHWA+tZ30+RbSa9EH7bdrG
2LXlX7ugMhECQJihlaOR79fhskPlscPoGewavSWbk9LC4xRM7ZWgojUbiY1ddFhhk9nY0/VCM0Yn
TI9YXRA7P/c9F3gWqoqNCWLw7XGo/NeoT8wtnbzkIozuHeh/8kV7rZ7hePYPZl+nzwOGJD/Vd+Gk
Lo2qwlXTwdF5PNjUMjtMTNktn9BT2AOFNZI0g20RRP6ZkAmxN0b9fapdMNuGh/vf4RZBESNfozqS
n1X4Zcp/PIzg2kFaXcz0U8RGh/LZsS+Tck5shdeWVQdfyOiQaWGd1JB5r7wAGHbQeoQBM48QSqKm
4+PBjQ1/PzXekxxIaibnZNyJkb6XF3fuM57uBjogYLbC9AdSSYbpNUwAK3shutqBwWw3mkwwsTjW
aQ1xT9edNRgoKmzBW+Gk3UUDvissvbqaTThAsBOn1KJqTaP/w5EWBPMivUcHtuXVV5TOLRR8TzRy
y6vrUI92TbbVtkmmY2FZaA2GENa1RnLIrlRqlpfWcPBo+y0bnD0odiPxpnfd2mMuenkccdmfG1dJ
fFsWNGjiTRji8WYolMtibmR414H6k6iCiWvhqqA8UN6pdynh9ahkkQCKaEeOR3OVIa1R2dU3t7/V
DhKk3EibQ2E54iBGszzI5eP/H2eb1Fi5Q5IiXbQj4uYhsfVJl/HzQc7WPJsRscYnJRMBBR42PcQT
xjrwAjiRemi/13dxunRQ1Vst7q/eDCkTZ1WymPgLLesAfaXfTl8whOOFHaDc0MMa4144gTzRyn0X
4PaoonZJYSTZFXq8qMcMmXNpNy96UpXLZrQJncwDDAF+9Fo1IfyCYdcUTXKKXDjcocNDY1krdPru
ziahsYX6BEnY0099C5yhwScd3f3kS9AR0YwOizvzpEu5unCrW6DAa0g9KJZjgKmklDEM5Pyfx4kZ
SMhJPXl+3+9EUw/IClV3ya3aePKySv/hxiOQMch/NTEyMBMW4SWU6ixJgzPme986kAdewbMYj2jI
VenNa7JSTpRl3VOY5SwSdW/VFMW7E8vgA2mXiYmLRieF6eq1jvU9yTrftR/067hQRBhPtGuMsrq2
OtECgezP7t0CG+005ca7XLA0FDIhPiWP8mhj1FNJQrdf7qhWfxf0ItfUCR0SQpxEblvTf25dUYCj
+PeDAUxdUtbXzYkc0fZ/fajvhzIc96IF4mFjRgZ+5/gwycDf6yxt/MZL1o1qnAslA3NbsdEC6qXZ
lxQy71rvCUrxrfFLWkbz17n7fe/cyifl+0tZD82PBUWP7DHNuCYhqXbUz/RtbVqHrDPDF5ImOywU
aIQLN0hIq0P8kZMlhxUv+1I1o7ow9HEhKZlvxrx9ZQSwPk1KAXf/gdj3FM7Pws8+uzY0P32HezHN
jOTgK296GRv9lwUe1bZBvrmQyjKvHz+9BMp9Ecv2I7oz1uNO1e/UC1H3pVZ+Y2yLZrE2ptewLZqZ
G/vkuI1hvq6j4ssmn/SPQRJcJyv5qeVkPRlRaxzxEJpbWtxqObEJeR0SPj4cm+RbQJO1gmhpTmNz
G51QrKfARME6VhVBhbs2H6svwoDuwFp8gQVDOSmUeH26LF3DXB/xExv5pU8nunLg6/pJjps8II1K
efhl4ta/BY1m7JwK764+JfqKsBs5e5QHswCvx50O7yzQDfjYfZLxme0QJGYvGfeNV2mHDA8ULh6a
GbJk4WkQzF17Tn9Nqa3NTUUcfSAMdzVq5sIoyHkHcGmfcQEbm0r3mmWdmt07pJ0lReh6Z1Bbm8nK
dva6mzl7YcIg7xxvfHOTYd6MpvY+Tqla15QsF7STtHc5Nd++grajs4h7tib383Ga1b61cPme13ab
RR98jEUqEh1pS+Jg0NezGUhKDRp1MM5UT8+nafvwascY7u+/lb5LsYnLJls8/k0qIDQfBXGSAX6A
l9D+1XVyxPKaqG8WfqsyUcm8HKS1CnzSl+8SGZR7q4n+7IzGsjxMbL62QZb/UipguDD14qNQ+n1D
/AUwuDvZmakt2Ia0uwFx3FOa2P4irJ1N7bPQw+bnBu24pwQssM6jJjEcylCK0vImqROBkLRMAY0Q
scTFHa2agM50VhPQPMb+1s7dfDY4mHHMyNYusfwh5sJeUyn3sbTZ+YdmuSBKsiF9Zuc2PJUG4Qi0
tYvNvcSTqHBamQkkaKrl1R+zL5lAIfjMWzSwsOvDlzK2jvVYOIBipDtX7rFsRuqeNvnMHeg8MNIY
pOtmE/XhiTTRfd5N4cLJ64lY67o9Re2oz4SdfFZ10WOFFivkdOa56+p6TXoy/NvI7pYhGJn5hMr/
FOIqZqw0U/Tw4wYEYHt+PKSDJUlNCICce8DHxt6qj23LxY/7TOwM0dVPqcHllk7WH7bJ9D5LsR5C
bHWxslCnC+2mxa1OehJmwhbp31LbOJCZj3naDSsZ+vZ++E7SqdgOjF5aQuFA+i9s+krcFpXLH4g4
Zis2ihV6kVvoGc65Ixv9HE4aHg8u2nXKF3qeFIyg2ugELBhjH0fZ7+O0f3+9qf/QiLoYwzCfYlS/
DhWjBYurhAZj+ddqQSSj2FqnkfH2P9g7s97GkXXL/pWDfmeBwSGCBLr7QYMlWZ7k2flCeOQ8z/z1
vaiseyvTme2856IfuwowJFspSpwi4vv2XrsX9jpOAVharvdmG+3BLycwDIXbrIZ+dvvYnQEVpiTH
dsijc2JyRnJ0FWrENhb3E1EjLBD5qHKqz/MUZ5CeBc+ZzWfDkletGz8kjjs2yGhmjF2bYWad2/OP
4yPuTtjC8TmyLCBGb6gLY+VPenMRxCP5CUwalhRMWY27+mZotY8UyQugjujZiSjtx8I4CQcGul4E
SCWLgV5Qzr7zPchUflFfVK4+UM/1dkWSDSuLE4T42PJiMoyIlD61KE2E6QkEvHXRDvGN1131EOlJ
UYOrrqfGVUDt+CF2T6QFeCCsiulSOsUbvvynnjnkaTp2/Y5lT7V0nZl725353aQ2NAnhssZYolUO
79++aqC2Ar8Ciu9TI6tnmzATfVAJyN43Vlw9TzbJZBa5nC35pv1IB83OgCyUAcvMUjk3HR5ppmMu
y0IXqHpfl8sqC/P7GuQ1iIawuKiD4ZFI4SZu1TLuVXCLgVcsJSGxZ06bzsxLlZEa5033VYGFuCVR
57EaYlAftp/sLKxlJywpGALBrMPEkmfwQaMF6XlZUjKH0q6yAPzxAukyBV0yTH2CC6iYVI+0f56z
rNsWrJIgGQGgAiOXX5WC3DbrvPcUARndeKo1BbkqAJhXQvXXrCScnR8n3SGcfyTI01SWkw/jMA2t
chm4iyavzjNzeAidGsDT1tVI6ByUuNW12DmkGvFLvS/Gk85xwfxbmP9No7vy6GFsPAlNhN4V9u7e
OVjUwA6FBGjI+fGNHkm58MknPPR+EB1YgbGO6GWxSHuOx9QjbvdY46rWsk54hU5srLwcKfavpBtB
gB7Mu9g0633dFRnYcF2sdba7Oj6FXG9elZSeGyajdj02q1mOwM2lmSx4q7l7Yho3o1XqJ9BvQJXE
5IPi9jm0W3pL9kI3/HhrWMo5n6OSIDMnB7+YUalmWLFaaeNDF5XDpjJn4lQhwQk2eg+AGyxd2cf0
plQJlkIzLiZreCu9LjmldTSRzeP0RHLY1UGacNdF2fCPfI0wRBhRhyGHcd933OB7gygYYhSBWLO2
P6h2Rr+6VU18QLGFTt4TXIOvLcCBzAeZNPhZBFwWdDOyoS8udSsuD4VtlWu6CHJ1fHp8bRsphFq7
SJFkVKR9edBMV6L7InMu6aNVIIJsoUxyUPImrrFqVf3JRAsJI6V+kRWOd2GN0xKdYnKQJbHvfScv
6S4N53DyzqMiRcpCWDUVv9ehiOQuwS50oSrgdSoXhwDz68HJpbXvEb+31XAmj7sk4F61063yWa85
1l3OihfDSrhtfDx7NFfQbXH0CmI1kJVH97XTjvugN/otxRScT02s0ZvjB3CW7KwZqos+rLwzRJ/b
0orfuwyegTfA+VVuLuc7Xo5L+KSKvAvHTAT+HmtceLmfH4I0DS+DCYaXo2eH73YF7x04QbORebQv
4rg5a8HTdBbkPFYgIBvi3D5kg17yVuEy8t5F53dX0nGRcXrsfDPqawTq801oJI8I0e0hnKnMtdY6
uyMfvYpfusqwmSZAdWeqi9pBbC1mNjME5ZGUI65SlW2Q43kHhUcIU1OebaxON1Al7tzUnM5I+jjD
D0325zj2pz30q3Vte68ytpDlgUPAL3EeDoY8xJFDx9mocX/FoTocf1caHswFp95UnWUuVFW/tHpp
nB6v1cm256ApfA7Hp8Z86ablhook6bItwvmM49O54VXXs0Jp8s7djvOdIO24CDrWldd2PxC8BLDd
Lws6qzcJckgtd/NviWe9+bjLn53BBcTb9q9wWS5I8UzfbYw3TZh7HyapMcSdGAECQMo/Zo5g1Hp0
vMKJFrZxqAq95teCQHm9HBEPxmRYdYhFUgCHhuuFb1kY3bij3b5wM8RfZctvos9wmIx2/sR4RpyI
XVkP8dThWPac4t70NJK9ncS5jbQUhJLZ9DfhQNE84hy6BrDAVRbCIcoLqa+nsTcuiTWoTtAK9MQI
zHqXNGjOia5yNk6JE8NN0QQYBGLtNaK0dizJylMXaCO9PhvYvtsNe0+f+m0VldOZpSyxaUCInluj
55xIO5YXNmLkEyTr2qXPrIGT38kOskdfaWVuf92Q18kgGqubyg7Nperz7M7NsKNnYS1QECO1Niw9
ftQiRjD0h+LJpQu3KMome+56lIG4jF48PzvoVTm8DQ1dPd3JPjoZn8jGD+hvJRTei5Ruc+hsI1ey
34NpzV5hKEo9mASQkHDpZfrazsrugySoU7MerLcuL66KsQpf41h7gKzXPssZAVk1unqSOOz4CAHS
FI3qsMIxfE8tPaGWrWOaQ3HE4WS1D4U2WamiM64rKqqrJnDqAwC5et2MQ3KFxTI8wZ2hXRgRoVQN
MpRzG6P1RqvmKrSl1VuNm8kevkK+w7to0BRKkUu1iYV9ME/2A9vdToQenYGH0zY90dPnk4kebdTs
6qIMshblbztcRhmLjQBL61VcmOG6Jf7jGv9yB7ewKm/qALxVYwjj1jSThtw8LbxPSxgwtQzGB9OC
yMX9NnhqZ/WUQvn5rSinFz3Btps30W1pItEqajJXrXx87+nHFkFBeVl55L0pGaG9Gh++73diiZgn
oBdFKMX5wKwe1vjAnZL6JhjgLnGad9M3zwMrRK9uqNtQluFLz3VFfln3bdRoDZZj7z5aE0WvXKjm
wfINbREr17trC8hgotCG236k4l7rY3pjdDGu0y5yDwZOsjWwbf2qBl27zuCbXLbAlk5ayAoXOp6D
TQ175VwvSavJIy88KxOWSiDswn3N4LOjVR+d4v61Tyl5p7sx9O19iQppm6eorKsy6jcl/aDzSptM
ZlxmeOlyOz7pSY68QvFcrtNC9gd6+gYhE2iC3b4G/TPFyS0Ku4muFNBeABHRkoKBdm+x6lyUjtk9
Gg7JWKXd+d9GTmvfEdNz5CcPMEOzV6lNl3kNctEqDcD3tv6hT9naw/SB9iybAUx5HtFfXn7f/a6k
7OTNYjjBaK8ahUqNkbE3vfCDZcW+lX39VjXuAce+8ZJb3pNCe/1caSSzjIHonyoDjFvv1D7VHjQT
WMz7+9RF2dj0RXQHtAJyAbyaGxutx4qbD/bPinSoYCCRk2FnWFs9UgTlkB/WJfFpF2jBvouaYN+G
xt+P7KahtgvnmIjM//jd8ZGsnTRf/PPqev7zD3/55+WEEmJN++eVnzZTU6Q5mSxx+P6O//y74+uO
T72UIFc6RIRMxHGwL7PR32O0+PuH+s9HaUSWO+gjBJMFg/Jg5hdJS/kJcMnepLd8meiiPvN76+T4
DH2xJMulSbN94kxnkOraywlJ7kUysqJx1WXS5pgVIs7tNhoVIWchcuYC6+5cyfE3x1864RnRRKyF
CQk7bQLvLWAWS5pMpCUX5QBrkKL2Iqv0lGE1Lw6JE5sMyzmL9KrYShMumJ1o6mARKzqgMF4bjY3m
hAVakBV3usrkWV9gFDk+RUQoLwBP3R5rujD96zPObO8idaoH4CnOXWwp2DlD/wYDMyJafqr3DdDP
XVP2MMqqsnpwCqwjOjrsRsTpTvit/lh25N5YBo7sXpfbuue6kllMCt5IpItZleYpQ8faCOzxIwXE
RQu9NlHIFQZmAHx60xpX/UI2gULKyf2b1ufjgBy7Jsu5caKNKodqLxmSLsorAu9wC5PEtqjn1+dV
R7dG3aGiAqbA7HErWAyxcGz2XR29+YgWrBZ5LnkDLT4AnCdaD1LGKV1mwYMRrz07KJciS0MEV8kF
eB/3wppv+8boZ9u84mbDXJPgWp9o3U6F2jo0ICjknaDtXMT2Mgc0ocHjQpYBYoa0paEFK1p1Y7Q2
gEKcmslMBe06MsqGGoF+dhHC7z9p7RehdRdx79/4SQB1d3SxblID04OU2HsEfmshDjb1g+tQvWTM
Y9YFaVlr6n3i2gfWRC/Of5hkli3ptD+gv4IfJO2ACy1/pOJEBa3PylU9QPY0ma6G3YjBqcgmAisi
6JF44UVS5Eu/gyAShPXZKNSj9Gp7Q8x3GhsOtSV6J1Wm+rPO7dW6RBW9yIakhCBX+OusTbNtTJWm
HYN0301luhfOQxFHxamNCha4FjC9YYQwUFqNyVq8g57njdM2mqNTUkr4rd2Q3OfSLYbmxyyq5j0J
W7J6G+1bTCijWfbfiiHGtll2j6In/yK+U6Hs35MJKnVQ99/iqW5OfNAcywDXDkxwmGcB9V4yNLr1
NPQ3ZnGj18K9xEMynfQ2RIMU7rPUAWXmbWrBkthJv/2WTT0V9Nq8TYoPL7S+qQZgjqkmuSmz9hTt
6Tqesl3RtvmDZXbdKtVzGGnleI2ERhBpVqw1WSNXa+OnpqocrNKEK+htyWkGTSBVfsr1SCSIb9v5
SxurExOjZmpP6TUXSH2qWbND41afPPNhINCuRxeqaI68WJJgCGfM/YsiQNFj6jSRUQBVL4bvrgG3
1o9JDyzWa7JNHxrttg/RMHogNbtmcr75JXBumDLTCnd5uvAyXb+WANsLsrXcyG6ec1CoiwIl8ZXF
QvbMyZg0tN6odhRbxHrQtVO9sLQ7s9I1hNJeedLXyGMLuRiY9FBZAWKlt/UldMRuF+KxuQPBfnH8
W0jy6jKryuIc0Fp21TYUGMvqNifM+ylPWGOVqrMPZhXjjXebcmWMUNSztNrEgGrJCWTCZSevCNim
b4lJLHsbk0jfe87TpLW7wKKZVsShdTfKVx8VP+sw+yTiyOBvYvZhUKz54OzfB0J4rw7a/9pPGiZ4
JQMAeVrlPOA2QXHvdHJ8nScndavllAab6kq54eUkmZ24U3w3ED344mfpi1s79jd/YJpvJxTAHAu0
UdoDL0dNk54eH/U2qneHlDBK9PNf/vnx6TWf/t0P/+T4Fv/8WVSxv0Hwed6o0mfxDCGOYgpJ1vOP
3mph5f7z/PjIbP389PgIHNpoNOvYgX3hAh5Icc+X46lh+ns5Ak8vzWQ87WYaS0ycwYqI8QqMDii7
pi0rfdl0DRwn3Q+W3XWVmPpe94AujXYByyWhKDXeWMnEnFpOoO38MeQnFN/ytIiaVwDSDdiXHGpJ
NVN97baqYAnODzNNkIE0P/r8l9a2f/P6H377/aExajeFIcoTT3XDKTHIw6nvEFyp85WK1uI+K7vi
9PiIWGQ+z29+989LmPauWf6V22LeN3UFu28ay3rRJogn9I6xgonRCFrNzgGsmvOP7891V6/gQkbV
qZbEM7RnhCBj+f0Lnb7ytEeWnizEcd8cf5EJg+WVSeal7+1E5jfUA8361InsYKVHQcolHe+sHr95
0Le4Vnjz48amcY7ynoCrKq+xz4+nRzHz+46PcuZsxBstiJ0u9hyBVdbF5kmNTta1uE6UHX3fS8dd
JeZd1Rx6CnkMSIQsuYKIxXwdxAMZW1Y+nU4Q7lBeKVA/ahyXAIKaU6dWTDlg6ADmcuEfaP1a1fFh
AH+3VCRsALKg22Z09N0kMqgtrFRWQWWyz2ujX4eKHlgY6e5prjaOGqiUBjqgMkhLOHX4cXzUDBmL
Rn+Ecs+tNvD79pSwQCsh45mHx182/uhty/ygyDm1UHm/Yd3EVNp2L62thWuhlYpJBKE6bp6mW6NU
aPKdYjtY7vRsRupp0sUdmEYUWHkfno1anKx18nKeOlOd2CjnXoG81vT0o+FazMKBQW593ZFrEcTq
UJkUvioSgIkgoCEIAk3aMDVx5KAt7onwC61ofDRFspuGNF0Vo6afwSdh7a8RG8VpC22+TL3zmDUF
EQSm/9oiMGg869kW5PlSeVzEmvTP2zQE5dzTQw+TgTS9WOFWIiWJvi9h5Va9cuy0eiodeCSxZpTn
LnaBSwHKcjnhN/D7cnhKCn/lHPmZTudeYh3cVCE8IRWGawR9NXSX/j6OcKQMlrdNxuq8QYi/7FVU
vlY2kBjafi75DMx3DEwpiHnWetoREjafscfTlj6/8z3V4v+jAv6ICsDe/wUqoH17zn4GBfD676AA
0/kL0pEDel+nyEt/BJ/+92ggQ/wFDMBRCB2EAa57pgH8DQowjL8AAegCpq9pOdI0CPD5GxTg/MVT
U7rIqWbsgKPsf4cTMEMA/oEEKN5JCZNGuGFRZrSE+hQUZKVaqo9a66K67LZR7Jw4qXf4YVdcfX+z
fzF/vMqZpdf/63/8zCH4vgnLdUlAIYjIovTDR/gx9cdxqeFXqbtwclzkK5FrNXHOBXVE+ifCgEwc
QV/9eptztsqnr2WwQd3BBIFSWX7KnuFKdDEXOJSdMKOEg74TDpclipJssNc0gL7e2m++oaEcYTqu
Millzsfxx29oTUVquTRLoUWR0xzQ/iweuBefR6X9h+/1+y1ZjoH0xDXlHDP145ZY0zHKgPJdTOX5
1OxrjJY+nF6DCIevv9JvdqDp2Aj9sHBKamRzPsgPB22SwZQX1GYXVpndZKZ6gQG+NNx4F1f6lrrV
+debm8+Bn46XZXP2Efir66Zumc6nPThVPlUy3cDSbxwE3iUFz7DLXJp1dH6ZvJPL/PUG5/ySnzco
dcjtkotI8TX1TyfIGCYIsKJMLvB8bj31oAPeC/94Gv76tSSKRpNCI3oX0xGf9mKRCz5EkSiM9Xct
4RAyzeNFKCs8VfjrmzvXf//6a/1y2CyGM24c3DUs21Sfz3u9RnEaQmmi4tStHPOA8XNPCWNJishK
EBn09dZ+uXlYcv5+OthfnbPk83lfG01d9qOyFwNiCSsKQW95i683MWNUPh8oqdPaFnwdJuqfz3gn
MPIwtl1icXt/FcQzHRZzZRdq6AmL67Rv9xl9RRYS+mYiPDfG86GLW6Rii2wqLxMrP8DNXSlYCWM9
QW58/Prz/XJBzrsA2otr08KTUn26ILVBQ+jlswt8qH6itRclUfPc1baGKdZfb+o3x1ZCf+aGL4Rk
IPl0H23iyg1z5dngnbVVEdRL7kkLNKTXIUqiItY2X2/udwdXcJMR/OAgO5+uEDOo6U7rNDB9kJHI
v1fC6P5w/vy687j2pDCFg+AP39SnTRQAHFnuUhXyDHHpK+MsCtvbLBl3bq3/4dscL7WfL/h5W5ZC
VWLqDmKhn29oJSSQkbQlQmm0cTzBV/aeKprEWmgi6Y97ENndcNeFpHoERvYuMzp7X+9P8XPaHOMg
G5//N2yQQRbH/+dPgAQ8TIxCSCQg1f1UG68+3rcdnBWxs9PoXSA8mPzqhkGRNXsDcz/Kk+uvP8Ov
9yMFh4rBHiAQVy0hgz/d1XMLsGo9sMPjGru0LI19NTh3Qa1fxImJNnlC62i0919v9NdbrQIcRGyd
7Rrc4T8f5Sq08ZwLSy4wE98pX/vApnXRlX2x+Ho7v14fSjEqCq4QaSrj85BlBa7t4TAihyd/Q7gF
9igBi/GYGpACcc1+vbHfHU2mbbbJFMw1XfBLP+9KQSpoUmBno6ecjwtpWy+T6PolNnScLnX0XnvG
ptCjx05Yjy7ZLI4jtl9/hN99X/aozk3BcY1fhjCpxe1QDSlNgDKhpVe+GAZVVoe268Kz5ENGAvHq
6y3+5nrlpDHoyuuICoT6NJwpURqaFAyaniCQCl0u0RXiWZ+bQ4VX/+Fw/m4PO6bJ2ELOoe0wP/h5
D0P/862kofyO/3o095ZDtziszBvDC5Zw9JeWGNZNZK3a2LlLAuP26+/6m7PWsfjPVkJyuXyeIGSl
EY/c/jhrg5dCVrhQKRy6f7gB/nYjtqApJQS3h8/Xo+nrQlDRIcJbWKuyfIbjv8rC6r+xFS56hg1X
Cq7ET4dNEwA2e93jsLlXo7O30/fc+9PNbX6Pn2+vjo43yZHsMGWa4tPBisRUZbrGBE6J+MygjbWQ
SbBBQ6TZ57WMF5YAPlvNgG5V/eFE+fWmxqYtck6lyblC3PLP50keME9tshBi0GjgTSMLfXprG3cR
lG/F1C7b4ePrM+PXGQnbk8o2Abkhw3Q/3UQdvDB1E0luokysem1c0Y/ZdOKlBt/qhOO6lDSjVHn9
9VZ/czlwy2YhKHBk6fOY/OlrgiWLPRo3i1EHfBP198Yoz0HgEkzgnKgU/YqXv7DkJxkv3k9+/Icb
3q+nKpvnvmq69jzX+3w9eG3iI89FdD1Edw1g5tp/CWjff/0lf7druYdLISybAfLz9UD5iPDVgrOI
0iao0JUDxHWM3owhWqUJ+Dr4nMb0p4vwN+cP25sXO+xZU36eV1EjUoDEUA0WGeYMTD7kPKskXlZR
f+HheppC9YcL8jeTEVeyLxmAiSmVzAd+PpY16J+4nie1DYLpssZNphrkf+4+9pJ10ruXFrcai0Cs
kbnr17t4vhB/vlDB+DlcoiQV20ACP12oZUMkCihjbqWpfQVCE8M0XeI/fMHfbsS1uDikSf3i81As
fdr81by6wqHlLSDiPQdxffH1F/n1hGS1jaPOVZbBZX9MsPxhhZr67sDgzAAcWqE8RSWGz5RURm3t
tWb4b09h5m1xiriUSxzbnAfGH7ZFxUIgx2CndT1eq4xOzkGD3HTwmzDy/7Dvfh3W+UYsTE2DYZ1T
8tN17oI8NIVfSRSc4cGeLESVwG1Dd9pkXvshW7wkX+/I4wn++ZT4cYufJqbN4BUjUhv6RJLww5j7
HkiJQnk73yfus8nDhvkydLOshW6tSRU+a4DAtyLB1xmg71gqG851huXtfCq9kTm1Y952mhbe9kSp
v/7h0/460lApYzloM9VjTPs8ncx9366cEi6hiznRaXx0dyi7oIHguwxPRRyXqzgF2yX94gq/+MPX
mzes+dr8cW/NJTOLSYFLqUcy4HzeW3qkzGzUb8eOHgq84ETRiMMsZuvtLo1Dzf8YczsgUx5IjNc+
kWeLZbobe9vaQyhOxaUQfu7gCqB4ZV0xNmYMmI4ZtB8T6pXQPUlqyKH9QrRKc+9GYbZVsQpChIPN
7FCz8OwO/EdMCce0l+BNPPgo8U1k1x215zFrYSMvIb7htPjWjBFiPhJL4TY9qaS1kmFFzreZ3wtR
4YdDcBfDNgcQZKfloxHUpYb3ALahlW9wZ1ZNs0Sr7jtyWVTCHQhRK5JJAN/NEsLK1iwN09w8Ca04
st9LhU5/YQ6k/kD+DIrR7FajVpTWtEMQTWLSossH+FAnWKggGldd02IYSPpAhNQqCMCiZ542Yta8
h2VvEvyZtyRH4blkMroaSKtun7AlFtZrE/YR+gk9gFsAowMhzhzgYYzTZUzMofnSGBm6Zw0BqADy
BC6tvyqioSMc1QxSSXhKFeAxfOl6rL4+2ae2kZSLpqzr8K2j4jTAP20DYw/pr+QPpQkHiOAiuiro
O4cJoQ9ybnhsi65Tfp5B9AQkd6PqprCRZ2LioaudThnRhMDTDGOhTZqFQAUGn5wuPQr1ROSB0scI
ZeSeIwCgamFy35u40Kh8mSFiUhokATLfBTC/2n4w6PwLcOuIuIubEsmwO11ksBfxF6nCUuqbKWM8
xys0jhHZwwM2C6T+JHnwWReVsHFu6amJgtIyJKI/p7ExyC2KHGjOq+xLr7ptoaq29appXE6IRSpT
O7nIVCATC69y7Kf7KlS1uc+T1M7PGweU5EkXt0DEJXOG+pxek9XvcpAPZMNOAPBDAgRRlbn3ZVF5
EzwfMusAM5eacdmJSHc2JZxPNHh11KSElXhmelb6ZpTudR2mwpXvo85IsLYMef888kHqczn5nU88
CdWg7TiDERMIunG50DUvt9/h1bpxvejsqplw7Y/QYxaZT5RLy3wYBHXj5u/U4UPvsTPaOnnRscnx
Et0ShfTnDqIc3rU2hSk+gBClIW9bXrQGDUWzjnZu1FyMCINMPEk9RyjPgj0SZKyDx2iqgshoMebT
cgp8UrxNM6/CVWOG07osqQCiQwSrUCwAbARI8QrdrtInLS8RcJHxkZAoDKw7BbjS4iRPM+dFq2GS
+Tt0fIiBnZTQMAUilxSXchZ93pAOHLBa2uu12Stj1aWFDzUtZVDq6oVW9zm3wxRvQPEAHTsMobSn
lfMt6eoqdubgbaKhJnus5JkHUc1doS4cxb5G9YrmpYqkUyJ/wQ6/HRW4gBMJpsw/KTTWaPdF5Qw3
Xkiuwq61wZNeWZ5mjGIhurrX7WUQxFVXLFQiA5sKJHYgVuFBmInpoQJ87Hwwtx0h11cO1orZZl4L
8aF1RjlwT6SIZy+VNsSs2u1qCK0TIsQUtW0b1H5wawDFW2oRDvDroK2bRFuIwnLNN8PVWhIciNa2
+0OXhEb+QKEwh8nnN/j8bkWSNzI/z71IGt6WmZ6TvssobshRs+Ig7HagZr3+mlRf5JpRTVgv6nKZ
jad87YTUPm8gu+wswp5obrj8tO4yTVTq0X6mHV0uArPMqPejZGm6zXGk+X/datu85xfP6Xv9P+c3
fgWTgY4oaP73z0/r78/993z13Dz/9IT8yrAZD+17NV6/Ux7mn/JGf7/yv/rHf70f3+UPTbQ5RPz/
3kNb5WmYha/P2b+u34v2JQmZGHx/290bTSX+7fd+Gsy7vxiDESRRxEMrTP/r736apuau2dwvY9Zp
UgR3GJv/g7zt/sWMikq8IQAkGdRr/7OhJtRfYDxw0dpzZZAK67/VUPs0m2JOIOy/18EAypipfJ7b
jw4A/MEs18lQasuyakFJKeKfhPkxTf17q/BoWRrV4r6GV1lhyPXcRZR5dPJLcuejPr4G13JTG8m2
sYjI1uriDzNM++fp+fwRHSZP9OQoJEOsMeZl2A/T2RRDcDlKI18PFXKGoDAhkVVXwED1UyMjMI8T
bOP3mJG8dsxPOokpLKwgcUWt6d7XRj1nP0nsWD5xmz4Lb5U0wxXJfpgIQ/0jtwJx4dzqbovY2wFT
6r11xowj0ErygYGajPg5goQCp1H66zSuq4U+MII7JgEsfZLO88nxGfyl2qMhCvCsR/ZekW8d2PbO
7VR+OYWvfAOCHFyX7LvScVahM+mrvd3XYmGZw1Vo1NHST8ilElQGYINW5PLG0R96SEKqebL3z2Rw
3pMG/Q/q166hK4P6ys97EkC4HXZlitBCtOVOz+J7unOngdV0Z7wb6gkD6Zub4ois6bJtsGIwLmV6
jLccd6oVDxTuCJTN4tq6nlZGlRtXNRFxOgad5ehN8sQgoT1ItfxQptkJhtEZgWeiIS+8lc1ccDnW
8QdIwnBTickmBq0tMK4QQW/jrpONqW1yplnbNrEP7TCRk4ZW6hQtpL+bIouVn86BhgZ0zlBy5gxN
sfaAni6xfoPhgfuGZ02S1TUWBcYWPlfRoHFvJ9477LCn+1R91m3TaUs7Kqut8IMX3fW6RR7D2qNL
NeeyoQMvBmeLLMaBH0KF1GwLgjx0OIBt5TypgnBuaiwPctDadQY+dw1Z2F0XNrYKAv6WSeg1KHYm
hEtF1q+O74o8E70jMU9LOUAVCcjqqUakGGNa3FFJewk0mCJU2R/cxiUcs7u060xbAmy5Sgnm3MX6
llCwO02Bl8B2ufBK8Y2TpVozSk/r+SBOIPQ2sfAufRdMecJZhrqyXwxVvrMSVaycYnoSY0XWFekv
nYECWdUaKSq9fl7IPNw0uvHQT9JijWIsNat1VkomCCqpnyyzBs5WErdERWtwHIIcpGw5Idadpguk
2ubODeGfoUTsVrloNqBMtbOa2Q/wZNKSrUQsAzciokRZ4aZtr+2yrdYpGRluoa5ICAdCoogeUZiW
ffehl3E+x6TAbB2KJyOD1O2J4hSGFo47InvL2yKzjHVai/mAt/tJkUmXtXBJgoa30hJuYS3WnDUc
jWSpYDzQZXNeTL/Pz2stRDqTFwuj94ZTMRig9oOlKaN+YWS2uZuS3iEvcXDmzBGgSPO9pvbqcE2x
ZaGckbOD2e0J1APcLs7Kj8hhhoDBlTI+VklxrpqIZDGkSYta5c7KsvpmU7GK0AcfDA7ReHGHziad
mYNd711mPjNX2wXG7qAtFTUdlGmKNa6QPFijegUUV7OZOMbOwjX0NE6GRTAepV2pcaYed9BArNLe
tYm2Kq2CXcwXd4z4w4idFuG2vnBdMzuHJnrVlt4ZDvToDBcDKkOO6cKSvJqEwDCgJjeSlcx+vz/u
sdoo9i3NicvjnmxDFiBZI1jGuSTY4w7GHBCxx5HE17Xg7NTeMmlkaLmHcYMFbN2XjbZ0SW3awhDA
Q+Xo4aoVJDzWXnM9GLB33Cz8iFs8KYNUlywS3mFJGIuGpKp9MKv9NJzmekt34Hj5+Nyrln2bv+YJ
xOWxq04GYI87XKSvuoNhvHBhWTMVBlXVLUagzWfdFK1NPFFLe2JqGw69u/ZtAtsg927mvwndUqQu
Ug+wmXCvjzdnj+n22usNMO0TmJXBR4Ueee1BeQ7T3kB0yzSz6p1TAnx0Qow2HoGLTDAJL9Rcwh5n
Dtq9RZriRmjJje7ngDHm828oRMlQgMXb17nLd5W6CRPOj8oWt2j0JUNuna9zYq19/L/1EFdbf1ql
I7akZj6Tcfpy89Djaw1a41GqhZW7x5jJ2UrmGI73+UTNuk2nBlbO3shvvEYs4e6sxjmc0OwKkIDz
/SBjvbyUXECr4+UhR7BSo/OmuT5K7qn+1vO9VlpU1FeGQIsSa6o8ndR0XWUMpnE2OKvCGa8SPb7U
qPosyM5oCdSFJzqfDkWVXTfI2PcmYBxrrGIWqiAKZozF8bMq6TKhqN6PH3eKxV2TE0Qa2u5wzeSc
Oq2hBJcmR0fKPF9UFThwPK47liDD4Nvr4wlPEYNrO4lIPEzCU1D1nGiBIqyzTpuFtFKXYF+m6Ngp
A1fCVsFSkxJ7E8ztSbCzvOuQ0IDhTY4DrSVHQOWtuTsetzIkuzVrZoiiWIUjpio3GLZpLq/bKQx2
gUzP9Xn7Zh6chXbTr4mQSJZM786mhE/pdOr+uCeyUq17m/A2wP8npuP9H+rOZDluJN3ST4RrABzj
NgDExCAZnCltYCQlYnQMjhlP3x+YZV11r1kvetGL3siUWaUUyQDc/+Gc71gAtpkpbF+EW6CcT0ZF
cE+PH7XHT7TD2MCYas4EF9eAwpJnQ5sWfnxjfcqhDpFi3ABm0ErO3rzbTVMjCKJDBSn9OizAZkXg
CNNTNpGwJOflDDRkDZhaqxDb7hgpf9zzVCi4n1V53zraRz4MxJlsPwQN4L5R43ruaW12zIKMcOK9
u8FwxcxKw6TQWEGigbb7+cY8CVLIqTkPkgTZ9+JZfDxlGc6CTGli0uE8WvhKDOB5P8WkGS+H3jOo
hHT4wDnc0YOUJBJuRnCFsxmWY7VHHdoebUg7qeRvTDK9iITHl9voUh1lYtY7rwMV/VM0cEyEekqq
uiAALRws835pNXcPrW+IMDORP9QuIrJ9qG8ECJdh7/q/y3KsIh8YEUYR66anJySZHl3/alsYuz1x
6tEuBGCE2L7Ktj24DX/j9hb1FkznOT1UpO0dnLaqom41rCP61dAsuvbe7xBsUwjfVNt1IA3jd1yV
bxBNeLfX9HuKu2k3Ze6RB2TaFOacdt0JLbu+J3atp5d30SgwiqttDsIkN+LQGssdTVtAKSxObpz8
Wds2D3FEE3LHanf3wyHEflVLaJxFOxxXd14jztFqb5SYoCdS1UscsDO0/WB1WwYoWORrjXHQsA7h
EpPryJzwurK/D+s2eU94Owl7xxzTGEB5BjuDrGQme+EjS06mZOVyAvvUWn9hw/hhYlMZ4ODnQbPf
kqlIbydrizpN8iPjoRIXHx+BU10EFLvJ9S55XKm9i1CU0GOcmNsVh+HHj6ByN/7A7bSkV+WKIfQc
XpSmww8SW/GTnGoCMtxqx/BnfnQ4eUExP0hTw41kmu5Jepdqrq2X3Iy3gMbiqxOjQz2xvhZGYj6A
b3uqwNzhw6IsQP52iEV5+Ul2HMAb8cKm+Dm3oEcBzEO26jTMskXNz7/xtyc8J3cQXxXEy4S1ho43
llmUeCUm2Tn9xL3iVuRci8e9D5x0p/f5Y0VPD+1gv6p5PhjMHfnzpIr3AjhBogUQ+YjsGfJAuSNJ
gw0/h4Y7HNAdf0dP6J4lCZOYxT3UFxXkimnkzpp8zmkYAp5FS+Crsdh1wiFMgj/o9XwQ7Va56elf
bdRTHhlywDS7It9n1Dt4w+VnUtNyMDlLAw9Fvya9F28l56bLHn9aorxpSQLW5l+N2pqdRGpBthgM
OLPx6+df1dreXzcVXQPcq+VrGD0ru2QKkmmcLgel+BPG9jKCGg677bgYYROE6/w7rWR9M/nTKRHW
7zyDkmpqI3S58sGPuZB+LvVyX5KmfKj1FDuyYB3YDrAlqmaAIrV9EoVWznvTLN6d7RL1qpzv1bom
gDFBI3RQhzQJPNJ1Ir9gBJy3FTQr7EKWsGlAXEEisTNZN9qCEF66dmBbeh+ONtOpn++tI57oUBlF
SnEqD7K91MkqT8o5oYngb0u0d0c2ZHqa15mbfyc0RNBpTxRmzW2z04wifnX9eX7MewzHfgLOY3Km
QBl8zRBSkt1EMxnAMDQIYmUKC4btj10b83GZa2pdEwE8brnA6M0OZaQrz4057nvMKaclx+k49G1P
L7aVLdgJBpI3+gyu6IZvWEKwdPPjYnBSkmvaj9sbTuYJ7bk1ZjeUm5PCyJNbB9+enicPAHbTUlaV
JKgnev+r6NW7QyV8s/bO0xK7+d5IxoM20A7p1gTrHGg/rmevhVo+RXEJN8pnwRfFfkohi1zb9aYs
KlNKSlfMj5rgBvawaER0Nw4A1K2eVxPRNf3WdCXAyZtyK9GpaBAChj8PjZerhwyMZZBLUtGH7YuX
BFgaKFGJ86GZInPrmuB3PuZacylH9E/W0DxtRvZIGDaIZbzD+AWWaKL0v9EbsuiNfg2zhE4fnVk7
G8OpKCl4hF2IAHXIdCiG7ih9XrzFmVTEwCOifajZcKSAXK7CNbsbZ5r/NH5OYWuS3mf0nJGzXTTn
2Fp+8zRqu4XAk7PAhBLJzPYuTO47+hZcEVODy1v2hLK4bcNwtNxEbzR1d3Jp74SZqOPoZP6lsMmk
LtZmh5TfDgyHAGRnWruQoyQYXM7Lvp3fq3q42q7Ebj5T98VVUe4IUm13PHLuRS+Hj7rT671XlWh3
XPep1+Dg1XU3UZWQRylIHZ28GovWnN1bACj2jVPxTc/gO0nACDrXU//czcJeNPKu2gQuTY21D0Qg
PJfnxOO1ZZTyG2ffzCCCxFwIPFize/kNX46Xl64b4IJU+9FIs4PZzKd1YHuEpFiwN+kflhJYQ4ID
L7KW5PPnqJnUfItRuz/XHa9dL3FlwkFEVM3g+bAiEQBU9dEahNkKx4WamFgHV45wv9L1+nNaQonh
KccoealG5+QRZhGZnnc7UrxzJUC3brsxHIteC611pT0xiZ1Wpp6GGnuqsCT7da+gxhf69AsCqtrT
sm1pVlN5Unldhx5B4PA3Vj5EL+1v6AHywFrzbzshnqTQtLBas+EILZiQ77FmuOQar/pm3NDztXhM
feMKnJJaFqlFUDaULYNGCVEKGh6XHE0xfI+Gn1NjtCiD60gqntOfh7XJG2+fZBoHJQiseRBe8NNo
/rxbA47fXZWZUFM4/Y9ERux+nndbJv2jd9JzXjNzGxctunZba67FZGFB5LAVir59tjFWsQWavYO7
VPvWY+z7c3eMGl+gwTmiqLlaf/m7EsIV5iYIHmBGtz2GWPyNDrz2JqdgXQyczybcA7v8ZlXH57Va
BL2RFOvGKWSC0r8Ir8a6O57AbL3HyuALcjxGa9u7mRbrnoFNvZ8VN3Iu0JrOo37I26dYy74FeWfA
zNb3fm1uaU463LIqakE8MDifif1KxEEqKr2ycKJ4TqwTzt2g9tS1sECu/pzkisAIDPDWd1NOdwjY
CwaUnnZYG/Nl9CnPC2VAImHoc0Bcg1+Ii5idAUfmTJ9FuRy1CY8gtfCYujUzFxXGyow4bOnO2AKF
in0n1wvpoK2rHoZp4nOqrGdWHuQi20zLOmXz9OMRCGLvPnMnMpzPYMWp37fb+Od0G8QS6EbuBklN
+7FlcJold4BtU7/YKzei59b2h9MBEyGmDwrmdrVCL9qZXrncVJr9B/klczg+HmsQR4ONT/jzYsWY
t2zW2sFEOc3PyywCIZI4NLq6POXpElQxXl9OVGNkkcU3EPxT5bi5fym7OBx8sf7zr9wOb7Lh7laq
UuLjCoKYKWrVyluqNSRmb3MRZhG45AtiZkpQamKyqDGbz2GlqhwQE+2K3gEfpOqeUgdU+PYjqTum
fMXyZMS86QmJ9KH1ni7UWDrEHQcqaWM9JajRw+1xcHzna+JI4o9vLCJOYh9NlvBoCX9OCuUOH+ay
X7hIrz9zFq4BzjYmil5DxZCO1dvE2pexTx8NHE5MPJb5Ond5fdTSOmhtZ2NIgC6b+jLUevH5867R
klkh7z+v1bcPePmkM0szGvHl++33unQvPKQwMRImJbP+NVQu2D3AKUljkwBpAokb1fhhmYgqcWKH
M0FVM+OAjNtpkPX3kOp4zSRJ9ZhIXNl1O3sGpWBmgA3IwABJH2pFW4TuMvuB3bYeOBeavKpSpyye
3smlYhUUNBgtQxVXL+l07Lv5ufer13mtZOD2zbfpqANxVXRM1q62pjORVg+zHOcD66hTI5l2VjO3
yDCXR6Nmj+qT7nGXat0LLdWt2ZK34+SgwPXenulFGGOWBNxQfq7x3jftkikuxDBRAF2CLoTd2ACp
UbeSaGbeI3jCKuSo+dXjMOPVBf3bVH+Q9hFS3YLaR/8WARs46RlS+5rAszuvUdEk8yO7NXF0Vf/H
ZC1pr/Nzl5JAlRr+IxM/xr35Cwj5VyIvji5GOsspb1k8cEKvMJCn4UPB6nB08iizozXyzYtsmQNR
0OYwmUDQDpfKzkLfrbugNNspakf/ifAfC4K5A8GwQihikadslt7WwGR7bXru017ctLH+NTHu39li
zwMbwppYg95XyK3IPh+KF128tKI/p0I9oDxLg3g1yf3qmPR6f3OZ+kSEe7+sNvt2CbmKzcEMi2w9
1jZzxAliS9o/5FVzZfEQzCwai3Gl4tZGFrMJEwPKPNVCWFiML0UsttIsHIB6/tvrCO6ox/auVr4R
pnZ2JLfiLFKykhK+L6syWB/nvGHO2Uw3qP0wjbupBXOzeFHqc/bby7M7OcfYqx7Z+Q876uETNu47
GP88k8iSqnIwdw5DnXwKMTKeB3f8tS1W1tZ54O18NdrmpU316TR00+sdHUvkpP1f2WgPEr5VNLbV
vGvc+rZ1YGfKLuUteZkrCjV34H9p5wHQtH8c0+nvmnSM8ZBx5DJL4Zm/QTYYQ6pr4FvskNEpOt9M
yG7MVLwbmTee8tw9zltu66Dqe99jTeLrzQNl5kOSTS9O4n41WPxp089Uw7cGP7OpORpV1No5eT6Q
TXyOdUdjBjGV/V3vIztp0zo0hOkyNKXoRi8dooG/mi57oa77MyTmIavLZ9A3H0qfEEHYm36Yp6Ei
UV3Ivo2WMr+Ri33NtvOWAVlLUdQHgKUVd0t9qigOd0sB4nEuB5cde5czdrDuHbt3TwRy3uXQRgK3
SiBlt/6pH2KeB0JflJzMg5fK19hoP8nRyPe9WR4IjaBwobnoRojEW5QHYdBDfW9W1XKq+vWL+20k
ArB5BgZEJt8duSjxASJgTuqFQPqE618SNtSJfAYplKynclTrBT//Pu8wgbhtQSSCak4aJRfkBwsU
e7yAwLPfV1513DnEYTg9zYBVCXZTXAbB1FCy+C2IK8f7sFS1y9q5fVjM8p5m3+YkQTw7es1FY1Kx
m4beOExzb0Im9atwqBB+iylgfsxaPfmtz4Z9IbmBvnkLlSsJOa/uzHKQobL4+4AWUYM1452fdNdZ
eHMoHbFzFmQ2cYXchIx2Ts08jAcyQ5DFQS7BoaqTOQOtiVD2J9zkDK3ShpgQkVqvhvRuvCF+apSV
bOi4ghiANAvbJv3w9LW4AC8/sBd4SPi0XhoazCvCt1M1t+4+9WRKRkT1GyEd7SqZJjf9zAfUafAy
Pe29Af13truJYUtWPCme3cFTcBz4B2N2CUBT5RT5y/BkFCYLCo0vIM1K7U1tyVA6W8qo9xoUCnET
v3nax8Dt+oqW5ihWl/lgS5Uea861hjMj5WIdOh/FARTp8j7vyCFcOTRd5FfkCr1ZTUNtkye7uFPW
rv9bCC/lDkT3Ltv0Pp2lxXEjjhzSHmZid+b2Abk4iK+U/pcHgMQksme991h42HW68sZfXOSssTQi
NEIzJ2tQk0EA+ZjqUtihMTdXAD76bkLCcpiW0kNZ03+URmof6/GbC5LgY4s9wSRLBYnJ03cws8TJ
8ZAAWWyzcK2TTLgNNahMQ02v7H2xbU0BWtFnZEw8Sh3j9mITl8WSBSEE0xNFPDmEYKNcDnlqr9HP
1uZng8UL4kfWvD42RcXOBP+2sS3GFrrzPiOQ66cAN3JqNORiUad1/hF5pAyIdQRFKILRMSgKwJOH
xvZ3T5J2TJwmPFOXZrlTI8+op2xurCWvAkRYZFYwTDdCpkTBYFLAzXpn7JuU6EZGI9B6LfLYJQ+2
N7xne90tl+fVqD9WeFXogNb8tvKrg9bGxV56v2tRTZS+o3FXb2PQLCnJiXbSr8qUcfQfqoXrP8vf
/7S7/vh4/vtOGOUyWcUOU0VkCu7/2An7bdVOSUYH+TOml9uNHVfa33UumMQ62l4q97nyC+efgYSE
0rArAf4w2eKR/KknVcIG4mc4uLAlbYhZcMW0d1aHrSpc1FMvjg6aqRPq2O1pxYvhtCXzl5JO0/9d
twvdgq5xOQ7Ji54yUfh/oky5zb5U3dXf/X/XovzoS/4tVPn/SL9ibiaf/7OA5Rm0439KVn7+7/9o
VjB6YxmAGeO6GCSIhf/fkhX9vwx8HyYjOvTuKJnxufxbs2L814+neNNpeEjRfP6nf5nAnf9CuY09
3HN1vDE6zrb/GxM4Rtv/oWo10TfbCEEw+9o+ZlUdecx/SkLQhlGiy++FdVaWPo5+nz6uPISTBq8J
5K0WKG2twyFh8a5IUTv5DG4jw3TBJRitekxTwufGtBiPLvfT3i+xRhiaY91XJHPcsRuBTzyKe7F1
NFDU4VDieyE8R7yl+EcPGRy/sJNgCJNlxKytD7zDhntADt+SVaPK81TYZ0sAQDKZs+59Y90ri0hT
pYYtUSY75ysTsbHsWTD4XThsdCK+nL3JjCmoavs0LunFrzubuip/1CyaojnLn7M4Yw0ZXwcl7cMw
FWx4y/y3442A5mu/YeFPVImrWFs0MbVWnJ68xv2W8ComQqFuZ6yl0AiFHQ11IXYVfZiw7FcTovlJ
9uVhRR3Qzog8IJ6EuQUEKi8qxnh1BJJrPMqRtp52oqyPTpKiCM5hqK/J9Niu96IWcMbTrCfKLvuj
ee3Nb1srPnNRw+2AjrErU/dd4IR1gFdHVZ3DzUS5101QEJlpx4zfU7YUlf/BSvO2HmhlEv80yvU6
Le1xSL/T3AdCme1prp4Gw3kdveV9qSBVL/0NmSh0KAs6gYreqU5BOaXACFfhvdratKLqLx6q5pir
6mXV5Eu26FfX9MO252LoMjkFS0Exomfxl1/vFn99d5DmprN/HIjACs0M5SdUk2MKHmuZeYpgsmQe
jMMZARCU8ce8UKxEzOY+9ldWpym9AxL4wQRO1rjN69zGJzlQlhRJ3IeeCbvQNKuXIXMf3FZEXpZ/
l7OVkU9Rn+a5+lgv6ayBjWTQERS+fajtevPJfaXIWko3fjM8+eJr+XryPPEnXfTbUXrdvmP9vWtM
/5d0CaXqt4Wl1IgyRwPseg2Tj/Y+I4JuybEam7YdeLK8WoVx9WvhBLK3/2wNtytBB6ZTCaG9+q5F
rnbxShatop1RPVdB7bzkk/06WKlFLc2QFBOT86HPbRu2yjvYS/ZYzOx/NdlNUNT0G1MAq8HC+uST
ojyt4yMZV/zHu+EzNa9WmRm7zkKB87PiN53isXYdGbyZLhROe6nPvkpgsk9Qc2hrblikyRCP2ysF
D9W1Gp7LmU8+yfoHHdX0TjkLEuSZltxjrq2Wa8a2lSxReSntipFus1KpL9cui8NUQI9JzNyNVGNc
6E7yB0eAoabTY2cyUxA4/XacEMsAPeDcNN6F0daTyJzX3CnYLMruAJrWPxaGN+zttVNRUtXijK6G
xIPtd//+xxoI78FYnBu9Hqvzsv1iGPJfv7PtC4OXFYXRCKQmIThNZxMUoyq1unQ8m9svTc1EtE3W
I8tB+0zcYR+6hUXzXTfq8vNLi+cCFAYFWtzctTAF9fZX03ot9er6UkjjCtiVqUI/aMxFI7dudxQk
N9agUYPHs32kbD/YGcVWas0tvN7JwvXrTqgCpuymnk1Bhgi2HxPUKu2ZZd/wcFOKzYZ1GCSkHmUO
+Tk2jmr285tuJuzq53fTrOf/+p2qYNKh1WurmnQgo3ufiqQLBcIz4GFLRQZZeUcYQBrUeDN3ldgN
A4LsXcZW4AYWZcmGqU4CE3lyhy35iEykPv/8Ms/O5zSyjc9qXFhJ39MdSi8PoS6NZ1psig1XlWGe
wrdCg33UypyZSw3r0vSyhqzZIkdwUjv1GREATDkYJ4jz0YKg9pjD1MTsBOGw850FbBJpbaakjC5d
N9AhlmobCa5tYCMbzEh1zSSXs0aw0yXZHY9a1ALTDlmiaHulkVToTtUbxeSvhlQE8FjxLtfxhBLt
uG/KZxQYingnQivjFODzoN4mNBfntI8n7pTQNMctLLTNz+ZLlnV26JBsxULIOPiOzXID6Bzp0bCX
fV3Ra2vNk5HX2BYcnYR4z3+wydq7Qb59z/SqPfBThjjerRVxvKD1ktGOYiV46AxjOg+5uEAd7g+2
DkOvdt231kCspBtuh+Zi2FVhpeDlFxnqgHE1kDjBzVZZe0paWgMI3I9J77ekePMuM/f95APTGCrS
QroLUoIY6Zs5w+RXpvuwIAWby/kJ8tLwnDsIFGwSBm13L3NNhLZiAlgVTNWnD0INZsQuLWA1qQ94
8PnxKgYw7Tp3l2FArpd4y96cxHSsC1ISWKVaG1aQLbhN47mMCVdCyTU1Nu3nNNdvq94xc6sVlokJ
VSgNxxrFMt7PNpsAxjmfwKY4OnD9h5Nm2ASegTavmnK5Q7Z1X8797ULIfQQp7ZkdPZoLS6lgRcln
ER8Mrx6F7IzdB1Dg0alIONI0bWW3Zae3nlETXdxIPkRWLWvD+Yxcy9oNWnJjODHLqW486JhBoNul
xIS/5GSa7N2E8nqtCvGUwctSfj+EqN2JC2pc7RHgMWjI1iCmruCR9apwWQh29sx881kM41n4zRZk
oEdYzolfcNb5VlaLt91kDF8sD7Ci73KV1OVBpqVDBeOg6UrHJBQJtoqxyu1NgHlmBsQkITG6a6aX
+WHq7f6QQbElTfVP77tIkLI+3xMx+N7Aob1BFo2arMoiOXb1pe9jlkTtfKOI59oJmZo7c4nV3ZD+
yS2EL3JYQWM66E8SUmy2xDYrMDXtaV2H5sFgGv6od8Ut0Z35O/sP92iwN4n4SOLbTs8AdKbpC8Qv
FEPeQqpF5w1vWe7ujHyx9u3InBq7ahl19XYnjcztAEHf9H5z48B+DkaA1ZFK82PhV7eVNDHMWsOy
t3MfUE6W3OOiktQU/sHReNwLMGKsnJS4czKipMfOxrQSowBokf1p9tCBaXa7vec3KoSeXDBxKixi
86ZjMSSPKes0S8/GpyJhKDHxKT42FY8menkAWQ3rv55Z6l1VVPpuFNO5GPp9Q0uNqMHq0TgRatJj
OtpZbl0Hfl1eminrL5lwX6RUw8EnOPdiLc1L3WCjNuwHo2QMUueIuuItKKYltZhx8dTzj10RdMNC
sCLr3QhsveBusdkK9LUVkkJKZ3tWDYWr1t+QSafvpD/1+0XPfok0Xo9zqScMVobqwDCSBDmt/l0R
6Yc6kv9karOarasoX5V66/P0V+zk3WNdcesj+jwhbkG+2pdmNFTtRzG4xu1c6QGaKJ1BV/ktSTHd
mQMQx1ya1T4jk6gPSqiwO9cgYmPAhHLKLPFlxHvb1PqHVhOnma05LofqxgTpjICEIHLiZBD89oza
SNAZAwJRpmw8W1xqWKWGOXBb3+fI68LYYB3vrBah0iVjWd1+YLIcNR6mQi8dGENpQ3fG8lYHjjVy
I7o+M6V4daM15ZMxS0JlEe7PvDkmBXNhM4axnp263Sde0t6PI7k3/JD1cz7PbkSgN2EOCAKJGrlU
y6of7MF+92sCIz1i6HOn60ksbx693NyT6cb0kSQ1dHISalrRR5nnUu31iXmUMnldWvualAw61+xX
OnpRtSx5wOoB4eYz42jjaglEwuXLaLkB5WeFjEVUdwlhEHeiXdYzJk7OnV6EoOrQDiuYqQB1Q50Z
SOAJUjVy0Xw2darf/fyiOfnFN5v2hCYvQKphzPmtTyC308f1xVf2l6uPxbEn+fpOmS3TP9FakVnM
TDiXWkeH0IV2WydM/+Wjuag06s35V64N90XHcdfBxImcyrkzRz5Lz5o2aUSHPoD8q0ifDONuQY11
MxrT3vTkp6rzOhia+au2CNU0K5aIhuqDYtF4SQsiDBpoP7s1oSx0JYIcXU3LxSDagigsQn2mSZ6X
Qu7zrPmTMlrceZrzPifOzKabg0EOCAi8/EESsdEW3TeEBzb3guME1y5YkvIRQjD7N94vmDbIO1sE
615SvFp6mwfYbFi0Osmxw7S997o56gwc2srLzmtMQ5A6fL+VTriQzgQcfyXQr4o/B1Q5D1tk1T6L
vbO7/dJkK28GNaLN9Leq3ADpqbWbF/dVevKKyFIzvCd9JfmzW/XXNEF+0eXeVrykLG6WptwrXo0A
fCqL1YkVSetTAGQZR57j3Qg33pf91xjr1V0cV4+dNMdjT/yHX99XpSb2ZdI8slWnsplwRI0g2oLU
eq5keczLrNrXlJ+aFEWIyzl03eFv0U5MIMV75hBjxzThpZqNdygAZ+afQRqbVBqk4xA1hWpR1Yg2
ChMEqFeRx8iwjV5D5+6vnsiJ92g6m75+0dHyBvWs2EAVLjT70jmZK2JmPSfodNGq9xiQ7U7m5t+1
HDLoUfMndcwQboJOdOElaxBcAo0dP5fpfDJUrh1in55ZkpFLzAF7eIE2J+FUcNfcjuZxXkKMkiy9
st/enLeoYOM+sMfmvkCbu1uMqWE/iqfqJ9hkmi+pF+t7yJovg918CnPMTvmtTTTUzh+2lrrQeqaT
63zAWgvSu3LfSf991VQyhzVG5MqOHLm9mJN3rEzrvfKXI27YL3fKNv0YMdBsqASkc91AjlHR8R7J
KP1c3fiJaRyDbu+Xo8l729BAWzU4osuuO5RLfjd34l5p3cGP00hp36MkUyjuObBAln+oVPwhREAE
9WS+eEDlf66HNP3IbcSXbTsExKWME4o/tzQhDS+oqYkrp8KkQLcKSPxSXhw3fZvz9SKBpQZkzcy7
Qq73bkrXlvjpm2oSlq8rZdYW4WJJ47fY1jOThk/Csw8es32REAC3qHeZuPsJx0xUdur3Ki3Cz5AK
JSoylckXzfh+0EcU69pFviGjxnG4ayYyrIt6ZhrhUVvalEhLpu5Ti2W672/f8rh3pWRrPvCcNmCe
41p/tOuJZHHiIRa3eYl5YMLJptCqky8/YQ1W1j7TSYJv4NiGmmrMc09ll6ZGtOAsJDJuCFmkzC6W
DwIGAnzocdA7A28xwcrJdjmhWMRHm10EQN9o9tntofR5i8vUOak70+KqTdbVDVIJ3nW49xzzvic+
kG46kZE9w8FcmaiE2uLu465DHKl3f0YHXGvGIY9TtYwsd/b2Mq0eidQ8pKsVLulEhLi4SSHrKJSp
YMD4b8Ny2E8WwupZzjij9CdvyN7IDD3aqPV3+tGXdiTimt30aJBqmPLzsexCQ5XWRbVVcLPiSyfZ
sA01n5VfhTpwRyFyqxnMsMHDxoKRrpcDZ9rSP5dx4onUm6Ck6ii4tbz000WWdxmY8Iw1kOuKecFx
dJOrXj0Qz3yXD8YUCjyKG3pVi1jIdJE9veQxCx5jzfDVQFNvEZUEKyraeSQvJEW1M077ZI2ftEp/
0hvn2k/LHyRalNlJe4o77cRUrgnB/b+Rs/NuGmDCKa+ONFacBfMzpRWBSWnZ8ealr8nAm1l5y1Md
i73I/gip/65TzhKnnvjAPXXf81hD193JuvtrkauwE6XzvhS/LCkYGFa/YFS8aKUkAjVrvxLTftIz
TvJsGq8kc3+5yIgbibB2auZwUgijEvMSlxTbs9Q/rdVSENI5ORueb7MtEnZZLN31NL1WA+9fZb5I
TpaDIFpzLdLz9mrgbl6QW8TPqBSPmI9fvVVdRWvQnPs4iAaTyy6J488yHh/MYfIOGXWGu9rHyTSu
SVaHaKl+14kglc0WV5+gjKIsfrsihwXlL2cne1k5D1Afj7u0SK+A7Cm8lPU0UUAwZaHhl8lBkhi9
Yy9QB1OfXFeTnC+Ciz5TW38fE/vLzhhhtau+zwdsc90Gs5ymAqCy/UQ6wpPV1cfMYIzT1+JTlsO1
9L3boV9jXt/1j7CYqOa9v89TI3+pFSzCwiX3a0gSP4gJG6OTfC587WW1ldoPkqBiY+A1MYczm3Vz
E2yedX5s+1x57NfjLPBxysMt57wG4IZQjx8coP4iiJnsIo9Jw3SAuz8tR096bz1I5tCOiyB3OWr6
hjJhpHulct2xByy6JmyJSKjNOdRMRiiezG/gsfSKkdi8eAdpKo1AheJ2GIwnbFVcTdkLzAqcEDFG
gYwIhnhqeMmq4Ygizt6BL0YOVDaXnO4KTWwfpnHxnpGYS/ZqjMWhEQeqCxQddgHnebhnvrBeBBCm
asnmIJ37YhdjlthVbFA28VUlTJPOs/mGSBCWGJPA4Cj0H0KfQoPnMV7mD9dNJ46D/LostUDRTxZE
jORRnreyfUcaEaFMG3feHVInbKzEPSpLx5LPQHit1CWjsguGcR4OcvTvVMcrzE9fM8lsGPTkyUnC
WkH2BtZBsJ54XclwjsvMuhtNgYLTaIEbDtZj0742I02WMfSBVpxoFFeyxG6VaS0XQA4fZj3OezKy
wdn7hMMYWhpmE2Qovu1LNYAnLiarD1sMRTzwRE6jOP/o/SW51k7zq5jS87iIP1sxHVVrd9HlbZIu
tN9qBNDP9AWFHUDpfD+RI7T45atmMmLlZxgf5yV74v0kvbn4nVVs5scliQSeP7ubDQSzzG2L8knE
8MxQXz46GgutfMpPmuZcktagsRl8QsLT7WOiOls9bHi5qV+yLnvrKhs5hVntGh0hrHOlobxp17zH
maLTjsQYtK3lk59vQQLw/L/YO5fkyJVsu06lJoBrABwOB7oRiH8EyeCf7MCYJBP//x/TeS01NIqa
mBZ4q6zqyiQ9e2ZqydQJY2bWZQUZcPfj5+y99oi0lLb9oM4cDhVNdhuNicMvk3v+oJFPHhqPTLWZ
rCE+Y3JsI/l19VsXwUHRHOO+OdEoRCTH0OKXm2evMeQMy2F1ispd0jNgTpfwPeKURwVBgXkIyfhw
xtrcRySA4TZr95UpfdwPHaKaLPtAw/xGGN9BYQtmdczGc1/Oq97ucnpi0Xs2IkhjsI1jXjPQPpe0
y4FrfSBLdWEVJV89jzT5OLc5bBTSs58BH+QonuTZiQSz+6vtu9fAKd+Qwx6wtUdrLZgfCLfmOLmv
Eyq5Oi1ubLxMx8SyyAMfes/SqL1HdEp4ET40R3W3HUqnLmcQrxWQLyYDOoxG6KHvcgcmjaXdYIbg
uI2f5RAHu7bpLyXL7MzliOeCu/Gke7ocQc3jelwTdvc6MYc6w5s4BYTWGdJ/ptF/QGP0WFaTQn7U
kiFP/b1SGmrdggyz5byeu/EuQX+66khaWs2tXLdZX6P3t66M/SuG3wiIoinbzbZAw3Rte+KKeMg3
Wp3jeUPqX6RNtQKIrHt9H1nYmsiwSGgTzVxcyMtA8O3aWbItSWsGSgvUIA7XATnpNHE1NFZXtWhs
/IaVjQhErBKy3lHG+ztcEIoBfgTqoCNPCNOi1r/MkljeMTSvcbJzWs6w1s679dwYd4aIXca+DQGL
5vA7I2O079OJPgs3yiEQBoCMYF8ajVxPdv+V18UTMXRU6VmFKcw5DkRmnePM9oxpDHaRwW6ZiRC1
nJFeWKxx47oXzNDOTSCW4iOC1NX79AozjSO4FFxmh/pDmb55SQId7ET3qmWGtp8tPd44FSZMiInr
RtPWmAXkxhLVL41R+VrTEaJE/aPjJ+EKxtRnEvUJQ5z+hPOHZg4T/jlhc9Qd9gddWmh4EsdDkcDN
Ki6eyLF9nHMo74rPrJsdLJ4Uwho3OGHTqADfyF6oYY4e3YLAeexNvZ9yTlQtqSgEdbkIZTwTj/O6
LKedPTF6GEZ7NUBfRuPZcCpmaAb8D0XXttNpgptFU++yWLc9NfckRScZ5z1YKhUPzs3ss9WnYfck
NdKzgpl8vGr5W1Wu+5zFYcdsyASObcC/HvuSnYxD5D0OZrGedbJijW+CHecc6xF5MtehhrTbVgL6
kflMI/2jDEVPzHtyX0keVTvQf6DX07pVxbnuO8/qepQfE2sIH0u+NEBmkxYGSYCfPbSeS3FCeRJs
0pHIQqKhzvSdiUMpuGjPtRtvuAGToZp0vzO7xaNfzh8gxcy9UEzDtDLi3m0nk5eFpTx2S9JGbNGB
T0J5LErLYqFX215OLNLGijjqovYwB7q7rQNEww6db9KZ50OmuGwOdZJ5xKz6bD/+sSpmZrmFRuSi
u0XJD51EKNSAYWasQtWHO7fnY6d59kCSon82hvEeHXnDN+h+iVK7SbiRpH6DLjvOedTixRlK0skG
0ZVYuT44o1kRzFp2yUdAzDpty+JdLPF8wL53k4jJNFYkS7ZsTQ2Jx7sMeuOKLLi92XJu5UazzieY
ZshZKcropDrK8bF1DWezEd9iMt7pkXGDlByPvHluyCC7t2nFjUqkAZd+Ob6qnHuBXr6T7HDHWMkb
Q8TCY5S7p8LRz4iMpt7fW2X6q9TtCxomDmzCDEszeZoL7i1hOeyIDL/nznY/NvOD76LyqZr72WcH
LAhzzXaGS5JzwsCslBaW9rB5FXVyn1IOow23+9WClwrH7mQh+6PT5vT0JelTMVlBAsfmGdzBqpF7
HvmjxSGyicTY4KFbGwHCaBkHE4hz+8Udi6cldm6NCH9NC2dYBXmdrxGdPmQsenKmvDwe/FUteFGK
+INI7hmNXYdhZH7EJkC5VWzLmQNQi+KdbaXSy/Lwd6Z5TggpbP4dPumKPb0NkepFGu1zBA6bKGfX
Q2Xj9Xab7CDhKjw0m4WqRfOJgaKemzxLVj9jU6Bz6fqk5VkVpHGczxuC2TAzDFSUpc5iUvGJc5nE
Qxw3Y3eoK2XdoRQ/RmGX7QKNVNpOSz9gAgVrp09+Kfr7a5xy3B479L9kSpebbF7azJDYy6T9Vkjx
eEv0CMaae+ZMWyphMuQNtmA4mmksz0kdS3ykdw7ThZU3ki/2i87WJWmG7zH29b1tEZeUkd6OCRlV
v2po6PoFIv8SF8RJmK19pevm9ZCINiKX1roerXBjA4rZmPN0QFn4iIkb+M20hg6YbJM++Uyq6LHW
m2fq8npLO5LHqaKqKxsqUpeGyaonPGuTK+7gfUPJnbkZl7eZuaswswtd2WkfkdheudGXGpAM98j2
c+l+wx2dsI001zQXBzHZ5UPml8mfGIz/26Ca/wflQOL/JAd6+Pt/FH97LLK//7e/feRff7ur//7f
88+o/P6rRIhv8adESP1hwS8lIxe0KLxZy0bsM3w3Legb/gV/uMvfC6Usa0E2/pNq84fSId64MFyU
C6lW8u3+oRDS9D90yNpgtQFrC/5LWLrOf0kk9BPU8C9hmxL8H0nLcawFoQNvcXmH/64RAmZJftky
rqQGwpWGXlrGJ0q0u6odnxxWNuu5PzDwZlX0051t0gKiIfs4xagY2ZVxXhn6VVgDLvbQ3uFfpSpQ
DE7qvNwERKPR0+4/rSK7aGmYb2qU0vwP5LoLLHHscue+LJsbZgDzBn0JSjl3X5gM+UoiHZzBvUKW
afz8QAcQQcw83OfuQeudfdIP7xkBV2hcj20/TJiPGIgT/DeSPcvOyFB3p3c+FLIZhqpJawMB9Eua
p+W2sMpVMkjeJo6NHN/2RpOM+pWpB1v8P09gLXDNwH/2yt7jM3xYXLtroed0Ot2bzLVxO2q0zksS
eipiWyoLa96Iv6Lrqq2wGWHWOeWYNqUrZ2LCjiORBkD6zd2whWfgHsaOjPegRn9i1QSXVdVTX6IL
GEp0WiaBQXNxa3OFAU6zKwaMVyg+PmTFsB/ENkCdmh+Pvji66AjaRtUEtz47U5dUB/gjPlUzd2fE
Eqt4mNBLQEv4t+f9f6GENH7SQ/7yxFggGnloeQBpuenOAiL6N9AQYWl5aas3CurnqYg5tpFoeRH3
iU2Wim2tkJ36wfQbtCHKgAkDUI219McsPiZAFpIM/qAz4VrQSBXMaIL9SCp/fql1suA7rKTf9E5j
rmWo3aXWYvkTjGzNKkRd1T79gChw6B6KadHY5tB5iWFY+saMqDf99MXM+CVR5VnKQcNpSuUwjjjT
GoPrK59TriOeTKsWAUXP5FAHbhkt2AZLqZbRpvFmWfZlSmt3h3HN90znlaEJ4kt69gPq+KrrsfuC
qGybpd/Zpsds6ZXQ4N/kGdQ4N1Ynn5Y//TTM8sNyPWVSZZ2nHAuNFOF50nGPdoGCYD7icqLPa67p
hJNC7X9ndM7hG7po/Jl68fEdqmbCemrwCHYj371nMQFU+aSbc8pn4tVwKNh19U7UFmUEj03b4CEJ
EahhrFa3zNwu1PXZ2sSuuw5F8FEORYa9Q7yLZPpdBvG4Ux0qVFMcw4413lWN3PdWyaDCBIIcdvd8
JJTFzHgduwLrUH4RPeWesriLUXHID98CWAQ8sEKrjhMsnPD5ZlH021r0UUtt1kOlR+GlvdekVK59
myfXxHZQlIIlmAw3vNeOc57edWL2n7rOMhhIrGUiGaaeiBiI2CztCJXzWs8X1gCLr8OtywRF4FJD
29CiDV+ysO5pl3m+01TgtaaTA6BpH6BYpjbJXmLDzvZipJWGye7btNqA6nVZ19w7YPka+y7r+p2t
61+NXkKbD4kfTiRqZqPp7vtWOwHAXILOifCMteWiExbvLrLFbaVJvEs+bekcucbGCcxXe8iP/8mi
+yuSCkizCaNZCVuCNOPUWBho/77mRO/0aeC8jVlOgnTbMn9TL9hALzrjSDGB67FS7YGNgkKsD3//
LJ6fd/D/64H/BG9nWqBq//fy4KeAMuDjL6f/8h/8IyRK/qELW+d0deCY64ZENP7n6W+6f0gEwhYf
JAJiQl34PP9x+lt/MMODBO1IhF6UDS4o4X+e/sYfFjLeBfFmmzYPxH+JaYdy+X96quCN842kWJJy
eKiQKv/1qaLXLaw09u/hD5OMOvT1YZ6Nc11kxNrr4YZbZLmlUsdG0bmfCpLbcnN+MZ1ePtsz89C2
fACEs5dz9WYS2+xM9q0Szq8ZAdnYISQyNOcgAGavJD1B6lv1SG5hNGORKvHm44/+GFoLWV3ppVp2
Nav0MW11uDgEYdL+jxBUOB808oAU19VW183fyYw2wa07xiS0GKrPNIueYV1lOOIwXcrWuAxTjMaJ
XarvD6mDOyjNfhG0wPkea+DrdZNsBzV85rVGt7swCZRo9Xv8EFebQeMKPTR5GQ56yLi4NzN3HRls
TrSw7/PRIjF0ybFtfxUNcqHATC9ug74Q+MyVbqH1isuf2QZ9bl1utFGU25LJctFpRAqSsnfwFR65
ReSWyqehrl8rp93qqfZd8d8yoDO4zHKby5w0vqF9FXpi1o8pekdsXFLfxFa5g/+COylqDrKFRpMU
zkzfccmKCxjSREb4bnbzJz3juwFh9Jr4l5dsRHTnD+21A2nghXVtr7g90KZtmy/T4uwOcTUbI5lM
dtI/avEva1wIcHrQbONJ3+CGZG9z8jtlpbdhme4ipX/LXLwCU8HcqTOC9NMHaLqhviB6kvqmz/21
louHKbpN83NluOG2D8tj4yoCrvvvwRDTTUdNErlDdZur88gPMoH/pYM3X8YWPpfhMvNA0/GOWvOt
6FqMXnQ0yCEyd7HpvrchSFYZYAfJpxuQiCaWfjl6VhZsQ4U+PUWbvqpTE1ejM7s7k3rr0k8tEsYY
GA8P5caPZbUlkujOMRA12waWPyfm1+0mnjbrj/3YhCRwGp+FqciwKfwFE9Rd4CAPZ5reD1z3bC7o
/3xxGJR6hhVDuZrbaKOTCLnWK3snavMla9wDfRYGrlqps1oc/VS4Ytr7VrL3F4FrJDi1K2leMMBQ
E1WEW8YmiZb/evn5O3/5h2gs9Y0QSF5VMh/Kpi52RWQgEodbOvrFGnS6tcHtCjqq8pg9lEcDzKOy
p2RfzK4GFwXS7lEsitCfr8xJbjnZtV2KiPeYRXHH0Iyvfl7yqojX8zQCb53G8DRN2NzQpqMEaSZI
slbJSwj3CoVoy0qgvIb/la7cxV0AD/M+dCLYfvHPa6lmc2tb+pWH3fCgVJ4tsfTtp+Y03qrZL446
1KkjMib4K71PDu0i2Q9QMNHfu8qUdB9fJ4STZnwGa6Kz0KFeorKP9uUcXOqG9HqedYEti+LQi0uj
3I5G8/LzTn9eRqTe6ernTf/8mTov8qQxCNoh9AzcjMhww/rokwywVXqPtztEmUWmLJq//OguIuSf
PyYWjdsKRjZIDssk6FIhGcC7aEHuXc3w+I5dyf7WLC9+cBt3hITTUW9qqlwnVruR7JYjd/7i+PPV
z0tgoG0tSgJx55kMTKWAAoUhEl78PkcVzMSBtslvBrDNRq+IgETpzcxu+Wq2oTf4U7Ut6umxSbir
lJVkvBYEmJsnczsrx9y7Q/Dto67YFEC/jz8vcWiSJCk2UT9rh9AgA/XnZVq+57/+mOiCuW+BP9bW
q+YI66056rrfIDzDp3CUsObwv2MnjePJi1E/HcPl5eern0d7FHDbxdecMKBHIxb2pkNLt2bIkfhX
tAQZFAur2sd8sG07fcSJb+0mR3/3pRltyS5sjlpUTAfDfqIF7287a3gF2EFDs3HOuG/NTdTFxqqd
1V2Apod5kPio4gmDpcxyzSvIYiCPmLaqr4/Ko5EDeXMSuEd7NznJQvMaN2r2P8/wzzMhtGw8NFb2
UCKgReMsSWhevgrwlG9aSSXfdQC+TbN21rl+tmfZ7WrbOifQkTDy/rxOeTIcwZrwF0Y+omU2mj0f
HG032ZPOGpj0ud2IU4jfI3rGLGdVh2i3RJCfclnmp2Skk5sYexsp5Nq3eAwVSCY3ZlI7kniYEPh4
0OLq0lOn6yXVcasHjBKW8cCwvChG4RstDMo1dLmbtgWUZSpcLzk2JK+8Q91n3ZAut5MBMLcJWvSZ
p0ynhaSfrLa8S/3EOZStzp11ZP8MBdHSpY2xPkedaMglrqPApRulfHhOkzvbyJxxDc8yPth8Sdip
/ewUmvbnn5IkcvauqS42PszrDCg3yNP4OLcPKdm8aMIxBBMyvVMK/lmt+8iWVIBJoDQsIuLl3hSl
+4GqE2JjcYockqTzdjyF88KIQ6JUhVpOxDcfTINl6A3WOM7HHCp9DlPI0ZoRoiO968H0hrn0mtIx
buC1r4uRk5HO9Rj2AA6nfMSzpJ4FkgGvsGyCXm0gfuVMJZQE451RUPgjKCXa1tCuJMo6DIO096BG
7GiYU+JJG2xtNB5SO/mq/fRJjD5gigqZtWXUPIGIpzmMCMdJiilazbq6DcjqghnomOcW/IpWRfAL
04UJCiJTjRXBs+G8zcOAK6aUK8H1czQ2F0hHztZKzW4lIxndDrmCdCIYZBTyS9fSnVkLuObgRsNZ
MdASmvNChcQEkFlFNT12acycxA+6U8kt0w5PDUcQeU+cisJ87jPBYKtzmZri6twG/f0Qcq5WwaKY
SvZWVY1gXdiArIW6li2DAwjHetaAHorVrQLGdzLdVwyokDkYlm2Yz3ix3lP2jRbGfK5/Kqi48o5R
5Tk+0AM+4sDqm73jhBcQxCYCC+PT9LXx0jIGYDyfA9xDL28H6zEgigIsDcl/vhInxIncveIe2md9
idoqezQ1F+Fle8j6vLph6x2RlzbOHgjQVwl2bYoWv1ArdzrO8FvT1wVTQHKEcqlizx5cRjsZzl6E
ME3eJjR44QnCsDq7sX90uko96UOE0GRERohiDRBxYP4mCUNsRFBEJw0UBTYa+CaLe6j3O8ouf9q6
oujOFhLKdQKWb1VVdriFAh+TN+XLrd25t361eLNNzERZkA/rXicRy5+QbYy1bRwmXHvreuZiHYb3
5J5/G75I1oDjelDv9WfiF99EeX4pgKzb0WcurtESpv5qAkAgsXWMMrVnBxSwZJCfMmjby+qtdllj
uVVi1qHEWdFavtUbXEj61NGUwV08AwYFKnnBUoAOI0IpHyj9LSVLLvkRNg57N0AgDX0MVViXujSm
Zusc2WFJz90i69lHrq2NjJkaCwWpD4elnm6ZsWBFrocDb/+cJP7AI8DYyWQZWuYhWsbNRZ6fk7Dd
+714theJGckHn3SNTqVyMhCELf6noXd2vWVVd0DdfoRakCJQHKwqwEhmoGdvsk3PoCi/VRPBoA3Q
jvVVeJbAKnotrDeKDuw6d6CMOhnu8C56SNxk2/jlscN9tZ0S+dVBpK+iV34F8nZsmed1zvBcl61F
QZe+WA2S5sCysHTlXEL6OG0uPy8B1OQ/v/r5ox+7/WFQ4vyvvxcqpyg0QY2mERxdo9V+BVKpTZ81
vycUyQReRsNxlru6RTxgps2V0i06cGC8xn39GLnjdPGr8mhCx9nYeAp+3DxxSCC3lPdmsjz9aadf
kuXFLItxSzpAtwqzxlHHzAWqQKUERjFI02qHRGLauEFAqJepfToO/VFnkY8l7ScBX+KlT5rvfmrK
29oUr9iJHvVkFICpqOeknd86lvOJObHeE+rd44aZG3Zh6yaLLH8ljPEsWYBIu+nH0O9kYQXJuaCD
5IV2dqKO3RhZeEiKKF3lbNJM+9QvBte/SArAeJ7eI4R5Ge34Fh91MZfuVZXEHhQgT1nX5nuluGVM
HIV3XeAmN/iyuG0lsfnuZ8yYRRwtD3PIr3pGX/7zoiki6kvd/c0p3cMlsYezjB/Twq62somF5+bM
y5rGZHiTRGtR9V9D5Vz9uNWPfB+e9idk2IS52+3VqeimJdPb0Nba3jEZmNZlbQNZJqVXM7NdAqzR
05yZGij2D1gTnwvM4BPywlm5d6FK/EuMiLbBgwP8xbqEdtxfsjhvzwYr2eIQtLMM2PX8Mad1c5Oo
lDyGIL0vAz/yCg1VbZfpr+6cOLuZ83tDnw62wOxzTug7OqjXHlFc2IdPboP8aardAVNe+j0I400z
nfgoexhu2QRau0iQ6c8mVztwAnFzq2K79khFRLNIX9zrGROsBJcgraJzPVRihEgmPuN4CVcofHSa
qc+/WXzO1Fr08hoEirEWU9omDyqo51tTSYxOBQ75OtU3Q2M32PGyel0zNJ3rMLpJcLpQrFn7qi5P
PLqfZjGqXc4Nk9QOIBskhDwZA3JGIlI8fmE9XoJMoBgHVtChV8OijLM4Cfa2Nv+ysD9DXmzPVeOf
3YEN1lwKCdtJQIi2xanG8bAqTBAGEqQ7Gia5r/jxTpVu7JJUVgejchBqCXjzUToAMq09GrQpOML0
PJcBwEinmfYaCTgn5BuncCrWWHhP/jhsTAd45tjo/iHx2QWpPrt8FuuhgdUduOgSJ825AK5FN2SC
AXJtT49w0CVFumorCAESBMdKIkjUp5ZMOxVOoH5BDdFUuavRF+A5LGUcXexGPxzqQR9ZetahDNzm
oDpZbEBZ8WwsIp4CYsNaG53N0j9FfDiP63x2D5UKvoEG7IPaunYAgmpmLYkZPAyls04dnbkKPlR6
zYLKVkT7RiC7xY6FSsw6FVrZQ27NFcPihbumm1dQMO+zDB2GreBzUlgVhFOCEIo5sdTIVUXdBMl0
H2TlIXAYQTjs7PT7p4CZjdyPjgwAyOhq1cfTJa019uxW30/pHbDlZm1jzFoVhWkCfOHSPfBP6BYW
jGZa7kTavvlcbvn5gdCU8C3daD93OEgJlEbJR5rAimSfT9fChaXPZMFi7IHzPLMbEA6xYa2nDYNo
VUkQHaKAOzbp60BEB/Szr4wsyCaYSsq2/H6kE/zchYBGqug71111rmiN8U39mxSGziGpbH+VjZU8
S/JgGY/hZBSKUBFNPbc+vCsr7gpPmpuanvZ+LmflBbXuaVK9GxFT7spHeVsYlPDsFz4+SWd0Qp5Z
XJ915m4tmFO6zVut7N9RPrdYYnyMbwE7XFK1nNsoGI9DqD0bffKldYP9nKbBU0Fv5DBSaqE1dvD1
iy57MsuRApwIAM2NzhWHgVcPyOmmql9XZjWczMQoyKCqF3bZ9DsK8qsszORDH3TEIMifnuxpi2II
fqm05dXhq83YNu4lxXe3BzM5HucmG45Se+GuyQSK5NQVegi0JZG/M/zkqha9PuglbG0CRY/ZdTdO
PHSeBPM3wrKnkTA0h8TpxxNuy3EvamD1U/s6oy/a5xrzHLdnLqNPQC47e3qXdmQxc4DUM0zhnnoP
w3wAjblrqLvYwAF8Y12xe9M9GirXdvxI+jmYVYZwX+A9Qs6ZI47eRNbQ7cYBgk0jCVXkBS3iP76S
lSS0s0cSleIyWNcYOdZyKs95mv3OZziJ+AoK8EE7sASf7dBEpygAE63nx0KlG+R3xunnReXs5mXI
9kGGU4wxILfWRNRcGAiXJyfOvSooG68SeoaAkMug7NKnGXJmSOLdr3yJnXedQbtlXhWcM3cWnsVE
8heIKJxAWxRb9JNS0jCt4WGe8r1NjMBJlaq5Vol8hlEjX/1Iw+6O/W1Xjal8BeR5prjFXt+Xxq6p
0Wk6GEA3Wh/Et53hub0Yb6symm6L5UXm/qtjRD5apvwQIm3AUvBmCV8eVB8xJSv4wKecWnwOqZ/N
TH2Myp+PfgcWBg+02hht2R+iudi2mHGZt7rGYmQN4Qa24bpPOHwGJH+bSZn9CSBmfyJKY3lYxt+u
SvvjXWsDcXCdEfSpyQaALd3xiGhqMDmaHu6f4KnMI+0mhYq+qlmtrwa5ARgqkZ2UFaIV7gZoNK3u
Q2lTfldHcngIzPzAnCZ91e2OshhlYIPG3bPgo9UTlUUespEOIWAu4uY+FVgfQnhBOsXtl6rt8lJn
n1Foa+eIw4qaU1zBcNorG8ipad/nTnseevOm1Iv6MlPtgARLP9rOLj2tC35nhX9jmi8FmQNenlj5
2t+KPFmSWaKTU2Phpo3HdS4u6CqoqxzFGhodridk64hX6voQptc2y2CrxX6ymcJuiThiAOdHb2UH
Xifi7tolZFcMbv7BRb88Dv2LjcKdg37Y+r62r13wB1H65aD68eglohP29fhiAAe6VGSkjdjpgYZy
1W2yyjOU8+gmrUCekmQvfVxdo7bQsaODcberczUMQBsLhO89uHSrKghn6dd5pOTHVFhXJ/g2leNe
DAGbXHvOtDZfO3m+aNzmzTyU91DmT9pg060LVkmmPYxFdHGYzyLPu9WM/NNy/ZWUzcYqmWh3rjad
e6wGos7o4ETybnL79i4B7bEWyrMmPzkZ8tUKOgQ6NpuzuxyN1ph4rYsiVMHEXLtufYgl/POMGaWD
G9INnmTBxJ8JL7Akp7iGcO50WZQe2ZTCSyb/bUpgieSq3xlolOuaDltRpjbnfXxoBxdRXDgsV2Y8
8nmYV4BMXGdtRfb8xFShg3j2PEpTbKsExvwww1/X5vZlxpuybmO3wCkgOZMC2gW2Q/d2KPq9iR0H
DbmqD3Jq5AtOaNo1jnONTE3e6411bFT4UBJFfhkRa6Pms+2NZFZ7LJeG7M9XPy8IS+5h2e+tBvFz
g4SUxJbxlnzSkl0Pz5iTyUNBZ+uuGCSnP9+qAGEI1cClttTzPSDP5xqZRsqI4hDrzdGYIZ30TAd6
+0VXXM2AKjb0LZBeGHtWfOVH/pOI99Issj0INar0zL5JkoY0iRh2SfZWgvTau8BjjzJsr7AK582C
wZsqfPH0xTIa9Rkft2a6iANdshkAEi5hKYZj/bLpUm9oW97GlnPn0FYhqI874tyWu9q8+FGGKkS3
HjJRbhAJox5kdOa18XAhEiDGwlzFp2GInftB8DDBq4o2Dfccx6XGLJ39CGHh0FQ6j0UX3mexUWys
YXhAg8pR40tY1jNOaT86jGKhP0lgANJByIWEgQixRnMwr3KIKwerf46IbpobfnzLHx/wd3wFxo3F
j+2xVpAAA1nVwU/QM1PJnb6FFED3FT3mLpmYp6BTI+FX27PCUUDP9j7IoblUY+DVo5ew8WOVNRQO
PE1hg8ihpVLtbhI7HHHtwZBGl4y+JFInlHA88Fl9EcUw3ZaJY0FVjIw1IEaWt90+GdmoHehK2ZJ3
BNdGwyh41waGcWFPfZYthdhVbzmlHb+qOfTf0jb8EiVddNwG3BXYDbeL5a2x5jOHFopY8MheFPbP
ul++aUZtXLndNHQ7o5I8J9Y28P06sM1zNsoXO2OIoRW1j2aZOjxKP4w2gYM24moCahpAzwlBOA46
14NHKbIKGKHayDhEDulwWy2N6Zj3xm6cEMKDBR1ucY5vWAf8fprqmhn5SXeXSfi80LISR939vNQT
RcysU5/Ytu61I/aNkWnhCUOgu4JJEhuvZcORnxLVuAonnrN20MWmjq30ZDVxv4lb1AOdZT4Ys1ne
hU0AiIjkgZFMzJWfNkiM0q7bpeMe3vgxztp3TR1E3HzwPiEZmd+dTjZvo5jdWPTVTOvWLftdjifk
XFvuuzP71iY3wuxcUGquh7jBNycC7ezOxA+0M27NMDcfc6AoxNqYnE8LCFf1SMInyXV78h9LO7oi
XjhWRrV3q2HRQaM5nAZxzMCOChG2dJOTXdN2j77UjN2sWWuiai3mR+5pbFV0gmT0Fkbmo0Hk6bNm
1wCz1ZxxQx2Ci51Wd01Pg6IxfHpV5AdmAOgw5GG1g5XQEyFIp4vatM5uSqdu9mT/YaCt+63o60sB
IRpYSDvsaHV6souSo8GjOrk3uZ0chkr7cH0uTLE970Mju2p6vC80pLCVzcSYbhRmuaVCBoJBYkrn
HyfIgnvW/r6t42rjm/MpE5q7ThscOFqbxK+KJqwf1/17N4dgBkTZ7UtMijdpb5ziaR1S3R1hfyDv
1zJ705UYDGNQkKvUsqbXvMNvT7Rcvo+E1d7IhISvWsW/EnZ98hg83Q1JPNV1zFxmBfxD2mIbqzC4
A+KDDm6y04eq6Qls1Xz9uSHZdMVw5lpB/3x5U1paftkljkilj91drQl5aDsLpVLYyUdHqK+4iOsv
I+wPDfKkQDbOdcEJ57qvNgNIa0tGD4i+u1WlR+Ir4D1HOiPQvs6oow2StMMQgbES1pmNqj0LwQSa
4Vnx4jTlQ9tU/ldliBMBy+OFWweMkN78qDGGsjXEGpYJ18T24U50b5mp9TCBRVlmXzOiId54qbps
HdIqv4twdBwi0GfbMSzbR6dbw6yjtx333aPEqkDn167P5OAg3M6IN2nge6EQy/IXo5bXGdXwV52O
d+AcwQ3UwjjLEBjByJNHlgnqrknAapVR4xyQEDu30FmgjwGQuO1ynzMbnQCAXPU9LcQEwP3PkarV
2pL6sTtXdexsB9t6KtkdsZrOt0gS6N0aWrbHW6GtfN9+0Sx05W0G5iYoWbYuo9h5kdT7+O1FZp0b
0w7IW3AQGxZ8WBPQCVa/PXlVBLSEJiknF1KjegyGdef8povojRV9WxtJ9U6YNAOITQZmUISvlhtS
WwN4Da3KpITTOHX6Q/A/2DuT3ciVaLv+in+ADxEMttPslZ2klFSSakKoZd8z2H29F+vhGbYBA/bc
E13calSpzGDEiXP2XjsjcpNh2cjE4HugzUxnMF7XZR9se3sscKT1P2wQnYNpmE+wQdNOxZ2yBnAn
0MLcVcu3TKu62ljG8Jkk/kdp5ddC+jm+ZgxWjfngOhYk0hltNgxrW4b2xkzMr55osQ19ix/a1jch
9UH6/DRxlJbbqJn+tOXf1lE4ijDSrQzGT4xHuIHjIy676RwqvYPlHKF3oysboxuZf7iVH6Z8+ON4
+aPDBUW61KNuzL10ojzy+BCCtk93VmBcnCi+M/S4yNRVuaorrNXSPc95dvNy9TO66qLs/i8H03Ys
veAx9Rkpw6v+u5j6Sptx0Fi2T1YPhMKION7rQQZr95Eh4FNHsOrKTKdtochGMav5t6doUMlbY3jv
OrQx3IbDPqO/UrjZWxufe4Nwvdp/FBqcvd3uSkfuFFYJK0z/0n+j2GCWJPSxchzG9K4XHrMJtibK
zbfZSRlMEupTxd9dgDS0b+hSNWb7JyQOI1O8CJF8MYw5TpLLaSzGdmMF1KWh5Z8soDHAZ2S2q5rv
IAnLh3Axirh9snBUPtmNz43sgpPQM56Jsr3HcbBydXZqWtsjFO8Z3EW+UfnIuRWoJ6OZ5bGviJ6b
wp6CVLx3oU+TMVEX3afzbQiSt7yPvZ+eu37KUX7PJ0PjDmAJ6cy4ruawueHMtQ6Nqqx9Iv37qo6n
S5EpdZg7aJNxvfecSlxZO+eg9vTRd8Lp6qLXoxoOF6sCSkhXloAPvOQvfB8i5HMIQraxq7FV3s+V
+kOodQSs2E8xywaUjJIdxnUp9cOwXdtFWtJqDAI60/dxZGIm00myjqMCzo7NBd4j6wh7F0LCwcKA
1A0cLVJM4Ds+cVzXfAOMGKk/HJKqc1d2dYoa71U3MeM33QJrAcM119Ypjx7mgB/ZNGg4BVP/OQTY
H9qoTXdyGuhvJhgg/OkjRDizIRw9L1i+c9DpQxo4Tz69ASZ5TB8tJsTw4argxGxh3gQ2DX4mNyCF
cTf+5xevYpbvjb29/8/fIC6PWaRN/WFXrcF6+a8//e+3xwJ/h5nj/olBCx7coXpB2F9MWCqwKI2y
cSimaKHqPPqdmRUi4kygazDh9SYf6hcyIRITqRA1KcSVD7micJkdmhFo3WlvICV2/fjD8+iDdQg/
qAUIhDYDRWdwKLe+Q6kHZNlk0u4WcX42C8m2H7VPJo0ToMggt30BrKpL72hIQJqyqJ6ieVv4eivL
9GjhM+Skwm5tyS/SqonjYgNZoXzb2p5/Z9OOIdCLzMegqz+9xmLi6j9WAiOnbP0H6GL5BrpUtGmR
SBcmdGUgH9/VIozSMG2w5BXrdnYfy9gKabSTLToRvbaWNRewQDPeGhVjXY90J7S9atv54GsYuTe7
QegHL8ZzMxkbSC8NcLcMEJ9XHBfj29A2NzsungbEG3t0JAeTOesxyoDRkDnBQDpUhOYZAQfswCY7
Jp7P/HPIyDUbvbuxXsLqUOvYaV1yN63LHbgQzIeMCDdZLt8gGnInl+++LL7n0b/gYZ6h7mDlKvhf
rNrMwGwUZNs2JmsJ1Pc1yO6LyPwjk/hL2Wl1mQRbZBHHTypF2O7UeMrqDJhBVyVsA+0lsBNAJgHY
rlZZ67ymkrQZxEb5h/KmS1VVz3bPqDZG+nxA27OaneSDQcqvmBlqMcww7yMju5l++A3GDYRVwFrL
BWYVlG9zzcAsLX3mkpGfnbSb/VZjARwiQosUBT4EBFT3oZh3/dylp8wP6S9GcBl9evM0sFCql0si
huOnx7rD20+ulejdfN/kbEOETa1kq4K1Q04PwvhbYsYvrpreJHdMAqYwIjkFfvUgUdm1AU4WPJXD
fEkG84eU790AW97WpXli3kOHKDLzl6QUR2Ga770HdyrW8Q1eOnSXiiiRuWMqg0zzOAJkmi0wFo0O
tmp+FkXc3VIAva004oeirLcptDE1hBgI0JesOpcl+/91tP83MdGmBXz2/6yjXemG+PiP/7b7aP9X
3O7y1/5TTWv+hyUIoMIZA2/XtsUScPyfalrD/g8b/SooXfZdRxHci9D2v8w0aHA9k02GODg2ZUJn
/4ec1ucbSslRhAEGgqsr1P+Lk8YSHt/qf84NdmEAY9bxPZ8XZyrP/d/ktImZ9Uaammtt+18jzjl6
XjbStzwO113lcQ9qSBLET8m+UYpz0W1TLeWL11GvtSpCLR84Nr0koAC1cA6i6+kWx0RtjNYJazBK
l5hdwLTab3rdn1yMaU16pIrRQyUW0wh92uW9t679McVl+u+7H3WjPk0/d7ERIETQrSmXfLpXHBZo
YWTtrKmEB3AWofEwMjtUBdIIZDnhHjXX95RIMsGUe8ibmgZtWBx6036quGvhlJDrACvtqmyoggoZ
P6fKFisJumXlNGODEXE5ElWySyuc+lM+Bad5OmHomK7Vs6zQc8AWgzNOk38MhvzQd/R0SCrB6kkF
NNAW4qUky9Vy3OPolZnrLYG6PijbYy+iV6t3zS2ds48kyP7EDj+l01/LmB0nUu191MpLmBfDEVpD
dTGL4JYAIB3nxr7Gi9O9J5D+zkn/IDZaS/yKL31EdpKZQZVq8XKuK5CVq6kyTkFipBuHpvWKcMZ4
rTN11cM4YC5ARywm5xKLZXA3vbey3jPySzmeJiIoR5/gD/dOMGJZUdF7ewdNTB0qyt/eQSqEwzG4
+XFBrpWCRyrGS+zRXskHkIzzAKfDKVy6oy1ikaHfRzouz6lb/NABliTtKvQtQQd4PaucwxD+Ot4k
kHrqA2lOz9X8RHAHCZfRAqEwvOhqttnrkEi4rgjSesPZ9MATzY4gAd8xP31HXjrLYKyoV+hqrZVk
OQAqt9h8M+cQJzaOD6CEMq8Wy8WzBmu3t1X1GQ9iOiQ97NwpQVFHu+4hNWZqkI4AEUyp2ToO+iVt
pat2yeD/BpW5yT3FZJTJxyxYQZOTY3wu8L8UugE13JjvMzP1goLsGAXPkynGnZwrgqCjNtrUabCA
cDGzSEsTeYfjhIKYPIARaUJW/HFNgD0t/Uh4VFPWR49lh6YYHNrUoOAilwvTede8qYHyssqz9yoP
6H5G3pevIDNM4fiiE+qUqPJeE2GcZT/hKaeyWTEuosAsPgq/ze9SlR9RelfbpIxrRNGAk3zr17R7
ilGbKTaxKD4ezxoAoXvjR0VQFSkyYzB95sjygIAFy2Cj5HWrRYGU9jxi0cZS2W1AAc44WD4L2Wxc
mC37ahjgdiDB0yR2ZroWxzBHBMZF4p1w7vchJ/GmK6KXOcF3PI+kG/bY5WCpZk9jF0w4qsWrDOTZ
qtIf3Scg5+f2I2h5ElCrGvOpU3V0dJpa7Serfu3haK7bRX3blkiyvbjdhQVJu/mMpyx3qRBITNpB
4F8zkLo3/FztK7t5GI2Y2MMRCR5UEItHKWx2MZnYwkHbGgYo0POEiJSu1FejDPctwjZSOIzXIi5P
aZM/N27Qb/12X+aZefz3pbUZgGqrfWfc+KeC5rwtDKLrKivhVsmRvzLpWYA0cDZkl5LQ3Yd0Joty
3uFCfJxzegC9FcGY8sFxxd10cOviuWbT3gBK3U3k4uig1ChI/VfDgwebRqQQt4uKwh+2MoboPU4P
uquTs1ZTe/BT+9o6EF+tS7CIlHHnakQjTMf//WoXuMjWEtjjtN+IkzprjiNclEg+YUm2x5wAhmgE
IjRwBY8tRl3U70nSDceW6/emThhEEfNcH/tY08VfnGWWkb91DXTnbip4RQ1JMHUK6qJa1L+aD6my
7WiTkaW9kkPzigc4oRwlOdwruGQPKaQN5TwQwEh7yZPFxjfDmGRZyCXwr/ejyXducABoWT1XGQGa
TUklxqj4cyjtaW0JXiDJYvEsPmZP/Cnc9v6fSPafhDop7YtwMK85hfcaxVgcmgEuru+5X60hKKuo
lxleaSzSymHSqIu/HGs9Hba+PjMb8Lemw/J28uSnKKNwx6M1P4rlLj1paLsW960yn/ZT2J2RvgD2
rJLfwofy11mNPpaLTr20im6He+slcsMESmGOEMnqzp0waNKH9l3qPiM2Q4eo8Ae6jnDvELsfCbj4
TUItV1M7THckczSb2J8GcM1gkbu2+HGW0ezQz0eI+novnHcov+GhJsuCkWZVb5PERuXf1kAecu9Q
JWAf/ZQxgQlpWiQQPvtRfQ2NIw62yu6nWSbck3z+PS/w12SgzXnHLShJf1LTfixz22T6N90ML0Ve
XR+LuSn24Uh/gc4v7VTlW/uiVXujR1ESgltSBsmaKbwZ2SC1KI6iauC3sBsQ0t4BgudhjbJuazMb
xYuQIY2qO7V2uiTcOiifvbl4Be4Umv09fXMEKJ56GOyTXZjb1IZ2Cg4LKNj4d2olHHRuUZQ5z3lQ
/oVEb6V0nDJnJk9EnZ2R2LYp6oilIL07jJlu66Y7e0QEKW/B2lnzCU4hB3hWHWcPKDzlSWd4B8Of
rplh7x0+17WcCEE29ZSf8qr7mgWAvhlNghPi+plVCi4LyhMnQggwKv7jjzbwFJhesdGBA04HcpXm
EkRDNK7bjDEloPeHfozmg+1YF2rEv3XJjM1B6D+zcupFdB157x2jsLEvicrz0KMaTgwHgsfYnXS+
M3nWtxV7pp0YgNrqZt6jpvoif9UB1BBFuzE3d9x9XOkZK1W+jQENA6Yyu5lAk22KKikaGAmXWb61
Fg1yxSMyLXirKu3dc5YWV9oh8D7UHvljvgob/W4U8g/A35k5RIKQRA5AOyy0dA5ppShS1005G/s0
zD9YOdDrvPPcug+Dy/OqmxfUQHcyMnfxQGgPZOZuCy25ifRTbttvcy6bNaT8lag9Z90z14DMhAI6
hyJLqt5hZgkhNHnoGjJcwgivs9Mt2pKm/a7t8SRZhVh2nko3+IB4ygFVnkfiQf3pRA9kP8AAXsHD
ol6wbWNVScWxMd28Om8e/JStbuIdpC8OjttW6FxoVu+t+NmkVbsOyL/Y2drSB6/n2ozlkfiTpn1y
F84o0zVmxJBHnYVByolMx3HhkiYLoRRWbrLyQV6sx4VfWlj+qqvGL5wq5RrY/6cGdTouzNN5oZ+K
hYPaprg/3YWNKhdKqg0utVm4qclCUKVAv7cz8S5RVGwdmr6MscODQdTo8A/AKkGx9guTFbFMTWkK
p9UREFvJs/myF4arRxM1kWNyYZTug1Y0Yb3C7j2XCwL235eYKslVkGHnns2CmTK9FLCxeuHHioUk
i3T4hBNmPhojlFkIY8VVLuRZDTDIsJ5LHf9R8QiY/tYtnFpXmsk6BF07xe9GCuQwbtRD4Pkv3WTJ
Q40iYCXKAJFlgFse79V4GTnM0xpi39zcVKa6K7eKU+TE3pUN+21mc9wDbjwjhkQjg5BAwRzY+p0j
cJo4zJfoStxTNO3KzIWKAK0XrdhWDhG+lHKAnr0wfcOF7vsPPDdpsSjJEMoOi4PDjRAalgsZWIEI
xsxD220+1OwDyA1p4AYh3Z7Fv+TQEFmXFZJoWAOcr2uc3T07ADou3/LQ40E1Uwr8ne1b+AhdAq+o
M4xe3jO72wwAdcaIfaY6+KUJVgkZYd7FAH/ArxaNSaOYdodu0UH4DPMj5wxby+MXXlO0UNvClNyc
iGqIDBM1GI9B5XhfFBz51rWDZh+VFH4oqfzsmEZjDTSGUN5uSP7iNCYgiRdBPCpkaI//SYq/hdOS
N62pNQvVb7C8bC1UCOjhagkkszlETDjIH3f5IS2r4xY0vGHx3jCxCLGoJN9YgJ8YN28sfMqEr1BF
e5Pcki5ws/riCewsYgFGUOvCZhNPob+3ozj0Ojz1qoO128S8iWSmT479FDkeBW7nPtl1I+n8mhtM
5zcrX3rYqUUgX/3tD+N+MEBINbS4E2q/HY1JWNQ+jUP4WbEx3uWBlEcY7/GqDWDtxQNxJrF4YVCb
7KZ5GXFqc51Y7iniXciE8VTKcNNF/WNqlowz5jCG90uj0l8y6orsM40DhwzCjFa1nd9LPjnUMrfG
raLtzHDVBCw5RNjoLWZzU8hOSK26vGHFQeR8SOP8EPf4rqHEeitirEeeE8fmqjNqIs9iw38M2vAc
BfZrQ6hSLfwH+pHf2oRpFKdXtjCk6ZwfjCpDHuXg3p5zfBxJ+TqJ/ERLzOGBaGs6asOx57DLaYkR
PgOdhRvKHn/byiUckEBEMKsM7E10NEHcRDzc4F+zWd80VYoZM0IDMQ5KcfgbK96SiWUV0hNAN96c
qmlkH6XDOnB2tm120Iag/ze9YC47pGPwFmHb8t3AWJOaVzNn8c0UGZAchlPfvPT9+Gkk9A1EuDU6
SopWhI/sUTeDuxEHV72es/7aVBWzOHTCFADnntECbA/OhDDITqP1M8ftXoIIB0D+aUAN2LRL6282
GxwAWXkRgS8gMCQ3GwUICJ8/RvXen6dpvhDqe4osTHpTX34ikrOK+ZMG2pPjq3wPcBXh6BvU01fE
OPuyGqlPfZxQ004kTBWNooVc50DdNnV0ZTd86sSyZCeSRJ0PzV3Qly9qqL916WKyU+OuTeP2IMPr
PHk9wmPf3uD1P86kb2QwwlfJbL243vQ3HFABhiWxEj2jXGk9uYM+snX/Iha/krR0SDoS26rkZeTu
UnSoNtWEz0clKW9WWMI9ned735hNsqOfyFL6dpZG5aIwAVCZI3UYCT7QhKMYLGY4AU9VxqQR6W5j
3SSiwG0+VDny4r/CKhHv9sceoWoCseEkLPi/zsAsehofemP+y07Ntg3eM5ay21YlmZT0HjEzj8Rs
cx9tsu4WjZzmXQ42Hi5Jas4GytDqkpL1sILpGjO7jh9jZDehVV7cIZ93/mQeWmPaJgMvlEzYdQYY
bAl4vsUB6lgzPdJ1emfLxTYUBWertDBQxWCRZpoIvhc8NUGIhqH2gLCgx7MrqIPjkb7Zl5zSSxwR
big686/fyZsFe9QP5SkbLMpfwgZWST7ciVm/NgYAliSjuaOLjdc4f00r2CSBRsk5/Y5h/DKG3h3S
EDYfbvMr1Mer5RU6JNjsgzrYCGe8RQ7ZqcoLXKAh6kTzFUVowX6WX4lqjI9LzEIfPk2FiA9gBD9k
Oe5TUav7afxqukCduWeuRv+XFV2dOhM6qX7P3R7TWTodUm8gkM7hkJDYC7Ti+Gxs60X7Pde6sSdO
CVhZEYI864cBv8eEqDqOoWnKcOc0UuwQRspV5iVvQ+4TTdmgys0EumV4nS+GVSOD7GJ9pSR6Gyof
k0mHn8aSOtupSD2ApyJH1Sexlt55w/YSX+bJffBl/LjMJbyhGQ6W+WiVvXPV49hgw1LN/VDq+y6k
WRYgJHid+aRG1dzwnxsHg527Nt0/afEl++HgRu5e49TMOn0hX4th95SoXdkWh6Ge0/VQselHAYkI
urGYequfuRuZi1meAnX60w8SFBkanIHieFLENQTRFVz7qSEadjVAnSfIiK4UxuvTKOkycEHOmRa3
Y/1UN/oTIq0mlbL7bQzIVZV7jQWWVvQor7Tbd4k33frQeehkc1925q/JvTUvuDWZgND3xmBUKxVu
3RRbfji8WEl/knp5Jmyw8lhR0GROKx9DcmyKH3Mq/ziheeqC5hw4kmTKrnySDtVub6ubJ94IR7V2
SOQ3phbiUKKLClSB17xoKI4IKTZirgtWMwQHJyOoQMkG9SeZFjZC8m1eTemJsNfwnmQTxUDVtj5F
eTNYLWzfOEEKA0ZilRRo2AmdepjJRzzKLst2jFxN1kxzaso2ulZImDZ+xj/peWHyXOemveTRXuuQ
uGep+29kcRVGxr4H8x5vKqMiF1wUn6VPvdqM1wlv7WEoWlp1oYvn1itvrQ6jO9T4817HDsnW0Q8N
xjPZUtNcfC7u/k638WaSzi3R7qPlXKvO/4WseTK6EXNuO4Is8R9KX+zIhwJVM5zowTx1abXJoYee
/XA6ZpW5HbmAixwCW9j8YpFG0tOQnRHocQOp6ruU8t5H4bmVtoVTaST120f2k8hmq93ZR5/jxVSf
Xzp1/0K95NvQsS0j3OehOTxiSYP6Ztw851QE8tPtbGp/0R/SFOs6nTBg4K6HdcTpb5gXBKjbdoP7
uiIjq7uzlWYyz009lfGWHg0dAkesEHQ9FqIi7ygnNsnKxvdSJvO1TnvcB5r2oTbBqLM871tnHdVp
fhTBOfc6jK5kwSalag5OGd7xKuq12Uv6dL0N6ynICGagfDOniYWR1TTZOAcQxUC7Q8p8l4Uoniok
ArA367UkYGAtWiLY47gRKxxXJpcX7FkToM3V0rmaK5CJZpy+thMQDQh1XEZauoeDetGjjwExChmS
E6hTzUsI1ryuY7PbB4Au3AIeIvcOIOw5WCCkFMj2Bgv5cFAvzb4KxeYdSisS36OKE1FRxPcjHotR
9ryVQ/RQOzw6Qcp1Ka5SxObGLzLAB0cw9ybFGKsVnsVE3Ndxm7+pfEDpkVvjzvC69uKQgQt5aD8y
N69l/h5qctcjEhuaFLK1CC/YoPq9Z6HAs1N4vMqpmGnEd24CRJNMqgxFHoNyJt/lcZ4whaRjuwbh
O63QKm5bPo8V/MuYzqZxm7og2ZMURIRqj7cF8D71T934PNDqcy6t58Q35L3sawKUZ3zCMDs2PD9I
btu6oqdUPhde9tFbiXfvFZ27qVshL4GnopOXgUK0lf1FL926KZoldYDNlN9Dolv570TMraJd5tfV
zXV4vG08EXDsM4WMgTc6qxZoa17Zh5Te+FjTLf8ERGRsjPSR8f706HbuXW9nH0EWvnWmP//xMXko
A6tRTyiC1ySbAe/ltfC8X6sh8jmbWMmeIE0wnqAHkP4OR5FjKc9+ymyUxwUPg7OYBo729k2i4x/P
1Ceyj9N33XgDVATCeOh2bsymfgpmg08g8rtdh0TjjhbcvMI6560kS0r3zL0nE4qC0NMxKad2z42R
u31h/8TFIAAFuHg/RcsfR1S1za3mLTFqvAxtXBwDq7T3gY0CwyyBO5QF/HU1U6qiNcTFhOj/ENCo
ccxw5B4vCd1l6k1xVkieXCHZDIhBrOCVrGhTNduphvjf1x0biEZfza09sGqx8+ono3KaXWVxWexD
5hvhhjB7BNKsToJmyLF2THoAKSgpU2O+9gTZ4CEmIaeiacX0wXWHO8+e9trK7xMB/QK44sDHluUb
qyH7vGn/2L5/8ldDJVMmEaVaZ5LSfUTzK0NcjLlmSE6f5YZ06ztyxreWRDtSp6kLIzz7S8RIxtR5
NalhuIPYThSXCwgif8b8l23VOEYrxFH2rRb6Y5i81zitGuwNJME5dBMidxTEJgrKQbqwvc0JiRmQ
NA4h7j3RkSi1p5zHG2qFFMAVyOkqDnLiclpUqrkACI7aDqiKPHgZpDlP8ziXYbZOnRHr7BKaVCi8
aJnB/onKr3lscWroeXr3MZBxkz/0c3UNIiLia3bOBhHB/VDTrJQMnzIbnVvn/CYMFsFA00Avi5J5
iWQ3dBFYuE1FHq33KJeMbjQhh6ayFEjd5Y4ZzNvUTLl+Ex9Iq1fv66njkCnTa1QUbxFPwMHy7ZfA
64PLnA8/fiaHfcxkaoF2IdxNzU3vVTtMNd4eX9Iewp27mYP2PbW27ADcsfPYWXsWyg3H/u20nx36
tKRzuvS+Yf0j9kbbZidduY5UTShSiteswchcJbz1s8d41PGbR1TfyCaDhnld3J4G/2IZrnFHC+NR
z36/i+y0PMY2Xn6RWQo5GP4yyiui37Nxn8WOtQ8razUnXn0UGQz+ZUcIFMuvSnwUMswPZ6Dwdpg0
j6ojeWlRdnQqkxu3d98a9hmAGdQO0XDUff8LhOxJkhjjj2O+UjbmkBmo9ka38iVsY3sdJ+3VDuh2
DAk26BybGH4H4wtn2qNEz7WZc/ywCezgwDWaddZZ+S6VwAR7eUMvtdK4OfZBCUYxrmkBjGN1z00y
sZZLLicCwZS8tg5RdE1zdIArp0pMllQ/5ia1n/GRVbzSmri3mtQZH9x1F7dimyaa3MaUStFGGGH2
/Je8gZXTWj/E3zBFKsvAZ4ADmE62ZzvALMDI6yuxuGtyz//BMDjxIPuYjIo+xZkzq20vclgKMG8d
6aYXtlMcxiJaA+CxN9NA8wcVMiHZefEVdeZycnfZKaZZVY1UbyGlLQ1yIPeeUe7TQX9TfTFJaNCD
xzkpkYj6aGEAiDbwPkOnUk/dzJGSeDMiv0y/IB6S58U720P4uwaiueSGxKWOmikNgJYAk1g7JFcR
UgXyKtnQL28OgVoiIbof3ls8yRGhdTkjrUPWi6+oyR905vhbEhGaO2H3+CK7fQ0c5BNiGxum23fP
TLeeK/QI0Kk4DeDHLeuW99hSdr3tJ/vJipAQRrlGPNXny+0AiVZctfdDfJyqqF03KNe2LnvHtQAt
gmwPvR1xpuUqJHMcEQwieA/oxRDo9NwsqwBnBBDnJSSgXb7oOg6IWgu+Rxt6i0kNBNqhZlTUfDpS
fKTZdMqaEOpiz3VrwSOQYn9fjg5xjsI7KBMBoJW9dvLBnPwBUAdZ4Djh4Oj1uBLatqV1Tt7Plr2J
WMH+b5zSaqSk5AtX4pOvqS47l3hfInwvMUiBtZmwdZD9CFrfAVHgIq9yo+CjipekP21rRmYTq9xD
LVxpNG9dEayEC+KXVh95SaCgdghXP/uFSNMmEAbAWm0Y0vwM6fzWKZGsh8JAtUS6m285pPZqvdG5
YTD7QHkpUtDTvbrzSwEOoi56rOHitXcn75YItWRM9a+NreKdsbYcGJF92+Z7PgazTZ91OQVbQfTZ
pH9VqsSGmBQeaJdZ58jzbDUVRPAwvgz5ON0auyl3Rs1EVQ3xRSmaPnjVF3GgV29mWPbobr9KVv65
IyjoQtcbmlqwrjRJrBVUUApoZm7uQNH4z75G5PNlwB2/DWw6nQNqsznO6AtTF1xTzppQKC70ZD0Y
sSRXvUImlZT5KzDJJZlAm9tIBSGutite5WybDSR+IyQ+9uxLxgTxqA5wTwMFO7jMG/cRAV+uWAg4
6YKHmr5ND6+37RsRNupoJ3FL3NWhtyLzjEms59418I4XoTBFM7U4/CCw6IEy03vi0X+LqN8QvaUf
Oy99DfHu03T0mDZOZndAISEGQNquxv9CkAsWyBYpYLKMzwdPLF4E5uMmMgW9XNBbkpuRaaXR3TiY
sKKw667nlvwgJgisTvXexFF7mE2iAKKWIhdoy6Er3BJxxxQeB0rfqer6+9Ihmb4TnBtFW2v+KPkz
tglaDWrDvPfFs3TlDHE8PAQ+74s5EvLDKAhNNOHtkUnvQjhfdTtGFzKXqsg7W47rn2vPfi006SUp
YfLM9Cukwmqw1lA30B1KwUnHqBIGP3oZQ5Rgm+jCx+eo7u1jEt8tFewRxAZeGKevgSaYxSHsnCcR
GUuTlIOiXRjrVcfa9PJqKwImF/lizjZHODH0T4paR7uqfOjhiz/9+9LUk78ymQvbYWtt5igh6KOD
YDSokyPIzwvn7LufUnqmvM+ousfu0cxsZ2eLoaFfK/eFNaSMI3GQp0CbkqgEyMHElkGb3MnBYq7B
mLcjQeQU18FeJ5HAGIo9wHTr7DERdX+tW39j93V6KV2Cl2f+cp1Yw6LwTe9gv/Ur/28l0aCStFEx
sIxyDDt8MQjapi5WcyRO3uzQo8KYim1eMxAxTmYx9GthxPUu0ORJZXHZEHAQ0ObN+4ey8dUdKhGs
YVEj95E/IQBHF6Rs/56w5eQpVjBTk4VMSsBGtmbrr/CvC66cff4YOsNzajElnGLoqfnYpCjPwQWO
3B1VOoL1VX/kLNHgLN00JVKfnMvsTBQ6ShNOHZys+gXhzBZDxzu0Xg/euV1tvF4f4eE72MTqq5O3
xb6EybDqWAsNcvttUs1iZRadvZ8riFk+DUeh4uEgCOFYWZ2Xc4nWiHmM/iprFT4aAxE9HjKMvSl7
sQpQtodGTIfI/0qNuD3aQto0X2pmVBaflW64P6W5QH41jbQEZEDYh+6+Yq8ApBUZ1aMlXcjJ2rmS
SUmEo9f2exYOSvIci0WrXC7fPvpraH3DiCRmZuiw1oJv7Y07T6LAz7NEbU0r/Kx4QcTOzvAuMvPW
w6a7d43yRE4UNv5YWjtbdbeAsKGFzMRtIVXTbWwG4y6r4oPvDg+jHJ37WlJYVaLfzCGJWmnuIQMi
chifc7EdkpEGQRaTD+9wPiY+Vqd4dMZNiDmS90Zropno6vuF3LWujDc416elekj/hdWwx9VPkVc2
L039UPdoWx0iw+gJvwORAxzcxM4mZqB8B22ZwQFjdTJew+1UhHth2sbBTQE7KDT8awCCN6vlsj8l
qbMld6UjT+bCzraqAuAMpcbn4vTiT+UwRSmNbAaAyZIPqX0BTqzMvG0YV+XUoF66CLnJDQjCobsY
DDU3LbeVFYkYqz7zT3RzgC7ovbcIEsiaYMhW9WfsVBENLC4rBdEee8oKlEWDfKvn8qOMpmljJYDS
/Kr1Th5acrLL1adI6gaaUzZcGUmuBp85eTslrzk93U06q3UtrGzjWQsq2TWeNbbzDRsY1J0peSPK
Te6G/87emexYjpxZ+lUErZsJmpE0ko1WLe48+Dx7bAgfOU/GmY1+9/oYEqRMqSqrs9GLXrQgBDIQ
EX7d7yWN/3DOd9htsv5am5bmUZPR16rOuk/rAgmN8964wxMyeG8bkWVCRzGSzyDVykmZG5UNpUBk
u8Sk1K8xz1Y8dEGxoaNa2ynOuSApASfAUZvlXB4wqp6tKEl2pQv4X7goAvUY7fvCuBNuxcxYLlm+
Qc0k2ukpSIm5QI9tZ9G1nUMcEAXXh6brKR3PuszdYudCuCNFgB2Il0XGTuD7XIHzXcaYpkfhKcD/
zV+WJ5tjXKl04w9o5FO9FaiDwflJQrdKBglUf+ScuQLjBvU6BEiweCg9ZatvmmRBGo/li5gcf096
dWjawdlWYU2EgYl1znTrs6DKndLFh49QmdFfyPw6GLttYRrnEbrXrhHc6AScEd51ho9yhdr+KQg8
G3ZIVK1qODB2rg8znxjlbXZELh9cxt19lrGJrTRqHmgM5sruuEjgpLlgecrbtCiXcI8bwor5wObk
WYzpzsnL91hJRnfOLiMfiZaeaDR/ag7ku88HFKt077qWBzNJ3ijhH9U4jdc4Ti6rQpDKGdPfKojM
pime2EOgpE53kkbiwfaf8nAmjB2l001JNt7OKADLsCVmYZHIg43whXWYQuqYHSMsj4yzGL5XIbnT
0hRM/nj7qB07ow5f0YwtBKep3xWS/eewfDkyh47abPI7QoBOPl8wKbxtP0cB4tQO5CpyhbWbL3Pb
OuwPccqcLqAXgtY9lNc1TxHMfOj2OmszDEOzbRUjQAx5+1bIa6JTyjXrzgKEUoeERydkoCZXVpsy
rPDRrYa4tbUJMyDWd1FgPzUaH+pccsJGnEfULWTK+DK/y8MJrDbkUSi8LTrLoWQ9jQllStTOxI0T
E35yEbKWzur+jjrQQgWT4OCE1AQupSWgpHfe1v4A5h1d/RV/gVaMeMKjF/uMcNqXPGhh2HkZ5iz9
DlMsZ6wan3TrPhHgPm8ThqFgUvjFSp036nBamCY7prLZ+YP9GTd+eYD3wC2bk2YbjmtHpWozLM9O
fZxK9rdgf8Md+X1iL6PN6BuPzBXe3BgXhJ+rr9HGownoJosQjdmUTy1RMPtQ8eEjxdiPcP2DsUI6
AA3Ob7rkwE317PVNxfTdBIBnTckDudh7SqizF/QPRcZ3No7tW2l5D2UCaCFpuAN5oLLPR8nJ0Tgg
X0Wrq4mu7pkZoNAktbx1thVa8HMElVd3vT5nGMFwsBBe6QfzuBElOY+m9ZTazBZ8yWJhIvfeSbl/
app5bujriXDwewiInMSvXjyy1ykn/2QkGRnksOSrimF+jLNknbvtfAgqHOECUsW2aQtnzbW79Ua7
/wAGAZvejjcmlM474zWqw5cmmYtdB68Wl2TBuCjJuVh5rmDP5S87LVmJWX5GQLep8pjUJdkTqmdz
B9qkYNrAPIHyZVzWAr8S4Y8u9A3lbGxqwfUENmuLTqYgCcCW23KW9z65DVYhy4OX5gHprXCcaZh3
Rez1h7CDEkNxNPBcAq2c49mA4XYDJwhOWPww1Hj4IxFj1oqleoyxTDHU2vSdjYcRWNU2mOed05Bh
kvN4YuLPpA5n55mMou3opuTGTNIljPIBlN5LawJZa3u5aa0A5FdZvBOcrnzuzD4/oa96aNLxbEaa
IT4xnaieXCpr0nvYQcDzZ0MB5tjLnkYUf3jMa7RjHtVftjAD3B9lHp5rBX5Fh5nkoRKBRGZaiNuE
TPQ56g+Tt2IcuqyD8Gn5/n0wsJXuErLqIESg9fFYDMwtEXdWVjfssPQ5nsf9nDWISGzLJD4aMR9+
cgQAw0cTUn6yKQqQXxg8IOL6xnb9R8y8/PxJcUFdw7iqJBRcPDYV2k0dITWwCqQSndexfDOM7Iyf
jLMIDkkmfWp4Ul0z6474iqsqjqEfOgKB88JeHD31hXMU4iZpzFs9QvutE5NZZBmhVW/NfRsiP4cl
xbhiJyxoOLh9wg1cRmLaJdmTRMm8T27+c4C7QaS7EKKIJO6HGpfbEN35Xlpv/WrBLDgV6hMS6SwS
485xT0ByO1bdbVFg2W1n1tIOE2DlVOyquFuZtHyrKfxmJL+EKHh7lIfJrh/ANlbvvUwAJGtym8so
g1DSEewpjP0kAXiERDAYTfuZEvwBn26Th52DwKYhWrcYrm1W96uc5FI7TwLONDTUDtAz+MvlpR4z
vS/epDUD5XESGD2K4AVoXluIiNgJ2QuuKGvK3YAfWMXio1LJsIUyPW0k2ismZO221sOxMC+bnAqi
Yi9Pr5jrx7GHRGpZT1JHRCyq4cqf3OlAbbfphHb3Xhuu46y8JjEwhSpSsEW0sJ+PuBsKDyWyy54+
YBPVZTY6NJ9eeRDLOp/Wb4I1MsXOBeGJn+2Y1qsiAUQubkcstCQU9vMevfLa7sYBwHBh04bQ4rOk
ZcDqZ0xvutOc5LD+A0yZg3OvaxinBWSMSeNMzkX1g6lyCSlTHOsYqodL4U0B4y1Kj2PZtv3OLOw7
cwJAjfcSLVSkTmgM7wIzf3So/gWQbgiquzh9q4z0uYtYswoV3zN6mTdQM8Df9MvTcfLOWF+aNWlr
CApnxSGMtzITd7Nf3Js5dDHATRR+0w0Sso2yuHMNR6L0QEDUVwHi6PRxGtJxB6Fp9Tag14jsYYlt
lTjTeGgNmkVEoXAEX4VS3hTCGYgxRnHau1m95tAmnKY1uDd94xwySvGsRYHuFHtMgFuZ559AKg5j
z7Kc3tqIZLZuVIaiV7yhGcMJkLOIzp5VNYGrrtdNifRkNG8pifcFqVsrx9BHWOFXXgQdwzdniCJU
QU3ZrD2k+D37ew8+asoU1+mjk8MTwCKJbvKowbq2tSnaumQHMmOB039NDunZjJVY64QYKCb/ixst
W5kGp8Ac38/AqxiNkB7TwzSiQo4m+2Ma51vqKOLIqws6qVWRhi/zzI3uQRCIyvg7c5yjp5gfcXTA
SEA3qXjOBLeh2z3pkcvlsq2aR6J6byEzZKm8YG5/J5Xz7g+EKhKBs/KM+iHWDFxYLKgw/XTdkWKO
Kb8d5ZdlAOuiMtVTDLWoJaI9kPgcHVYgswG4L70u2TeNsDUBE1eMtPD+mYSvSHURZ2m1pKvRnn/R
FKebxJgOFOCkWvWa5Z2q15SM4Tr9jHrnlrEjVwlnrkqYiYRRuMG3d0S1C1wuB61hYm5FUe2LKydS
LwhJWfz4kKdq1HtksB+g9V8MlaPZj3g3SB/E1p2mL5ZlD2Rchxc1CaluprpluHbvDAvlzNA81THR
p/QLWoxPypiOgahvLB64Ow+lAqQGwtiJx7QDea5x4gNJeuoLRpk9C81dwBcZylRfFGrawpT+bAHL
77LIPo659Vwm9qVjhXeMbhY1qTyRClBlw43l19MqcZiO++DWmIIUPM23DUOKWddb0GU8p+MQoNeY
wX7CTK0Z3bNcqxhOVkCDcaNs4pGfvGGDG8Df4KRx3XUuMDzltXdwBojI0wha3ON5ihf8WenOhM3P
cKAcDEwj8RaKQrwepHA3DnCEDdiB+kbkwF6mmrhJJ95brTR3RWhfSYKyadbItfZdLNdBl0s4+KhJ
7Y45M/utRKXVSTnwy40bMAr+A2s+iDUh1nVpkvNURDdmnfinINX6ujLzgUaPtqqNsG+2DYoq5h/O
QHpcG9vPdVU2Kw4zYBFxn52bAT1g4v1oxq6lBjTFzowE7lDDvusi+0cMAxZQ7z1FRnvoYWZ76YOY
1FU/JvGhEC8wkLONdjC1GfaA4a3P07XjCRMzKNIO2cEdruYdxV+yc43iEvXoNRfSLspoHavOvB+7
mbFo+4q5u93wtfZD4V2aTEhVPXlrIwFDaKv60gahilt6MDevTe2+L4Rabapspy2mM21nXUQlfpUA
zM8s8bYiPb2cBKEUoW6e8YgNTAqs/PzzF3xO5FQkabYuW7qZJKHMMgl4HbOJCubZsZqDFNQvPtjS
xPnRjiV/ZmQP4Fe3QLJ72gByf8vpOU0hAjcp0lUWbGyJKJJYN6NEti7ElOhru6DtC3qYBW05b3VM
hPowmZdJPfzQhYmSzWErFkWHNAYTLGR1GlWKZT/uPgNr3Cu97xOeQbnPhCFmzAxpOlh7ZQd1jtaB
QvezZIOPPYD04/hziBd1NTnonmwb4ILyZMAa2KswvO97p0D3NHxadsYsmr6Gw/iTbIXXash3fjxf
UbfvGFiwKWYbLkR257NE0InzxmZ8Qz1yMGAxelrcE0jLlLvJszWN9ikb/IuYpIrV1AX3VS3XOHSW
rd18SOau4f6tuSwRXS+hpoURIk31WW9BXwKN1Ip91eA0HDLa/cVIJzXr9goGwbwg66AIQoPM7voE
D31T8hkZuPNDT114QI1LyCuVDneTM299c4Sw5RIJoIJFy+kwcJXIHYNc7Rmb4UYIXvFfXaFPvGjR
DnrKhWzA076789rqwivZMYdV+Byo+sXw4ifa3sow954cb625eWjn+lhG/cNgwmZgsgLZLEP5K0rO
a0VFSornwdTFRQH/AyERe5XaoejRpzRHHqgIGnETelDx3qNb71GuwHD5ME33R8vGAKkhINvYh+zB
jNSE2UuSULWNGnmls+QtjqdkZ6RDT/2R0hpLi4kqGwSnnuzrIMo/DDIBoF09zzXSj9qc7/IIYSUu
88CUHfEtvO+jyEA+MwVH8c4BGCISQrmGlAJPQpygUIQmGUtCF4WVYdHGD1+WnEFdrl9a0lo3S6Zt
li1CvYjQXq1pQ4gdXVKUl43L6G7ZyL9z/Ryk7B673n/ueiKcLWXsurkPTqb9otmDSmVQylTFzshx
IzjehLbAnS5NV2waX4NJobHv0wItNDkoUY4WwRYVkdPuMcsnxjNe3pO/3j3BTber6QKm49nWZO9q
rvNyFuyxCvxjKE37QLMeYkvPg386NhEag+TeL8uXtqovnRYN6VL4lVX5CbB827XqernUyce11zhQ
oLg74pnHY+Abb16PeB1V/Krz4SPE8Q1E9jdKmsugyogsE/E10aX02GA2Ct2+JP7APxmIDCd0hYcL
0lAj3kiOiGhY8Bes8YsAfsvUc3wFnEXCI3hgTN/rs3Ud9vYmnA90nB+jGl7RHEcdyvSx9sNNUIGV
1sKjc+E4JaBghQ+N1a9mRVW/Fqx5U1KwcCZzdpbEikb+jdfI+ygZHzXyOqYOVzkJ8SKahmsX7Uo4
ngdsMlwUTC7DignfpnI48S0jITU9nwmapt8Ox/uZbBT0ofg0MjTZm5B8wAHJbmk3NEYTAHHttXeu
33NL6wWEydAtrzpCuBh2r2PFeU1k66oJr2zCj5UBiVXhq6CS+QxBWlIaUCLmRnK08vDWccOrkZGY
oXqi+FCtgdl5bCt9KprxbfF7lin2rWq0XDaP71bWtGtfE29UzQQZ+NP8YmgeCTEobNzm2VbRAG5a
5a0DnIRNvniER5QqyZeaFw8fAgnEJPsctxOxHWSz45zeKpxzCYYSrJ2ghuaQvlQduEKOmrLAq4J2
24gBiyeFApU1+qpbG7seuLxwpVwkSw6Sy3gxfg2QX1r1THw9pWAyAs3V24A6WVGUUdOv3EbPAI3S
Q17U9+SuHN0aI1ZIFjWRCtFbNjA/MwQT1PTkjO1zp9gj65pbrrqzZX+qNGJNmulx4K8REo1OGAAj
bPCgN94Cy30NmIptpGm94g49kNZSHQyzv8hm6w2g1Q8V4eFhZQclIrz0C6y8UrK69MxpZccAz4Ix
fsjBPF54Nkv2wBv2ri6egpkqzvtWvsHs2Cv29lK2R6Z13XbThdWZWB9QEk76KQFKp1B1gUw6VND3
Q8uEUzki3Qn86KrgXcwHFhhOfz+O6QUD+aMV9d9mT1Y1j05kt3jwh+jgjsmVk2EFS8rgXIgEATju
8CQKr2o3PgQkOTBtvJSZuKce+/KN8iFHF+skDGRU0B4wOaA84XuNOgMWMwlPYXpvtERFCfnkmP3r
AAswzqt675pteDCjSw0IBR8TC2LdX5N1iOKVxi6RzMMNx7l3GRSz5BJrW8AuS3COxmH9HZF3g8Yj
vmNM8c1ZrfLe3LKg+cArQrgDwOCtIat0N1NVx7B+V91yaVNffYbcGRWvSZw8nvM5QZrk9mi+ySls
rYlNEUA8fxnWl4H1LqClrAcC0/lxRm8d6WHcBfode+yF4ZIb2lry2aXcX5m+QcVuQGSPtpAJ5UXr
IO9o/PkA24ZgKwavq4G9VgoiuTcTxauj0/Ez/4fJcq0xf/Qz179lpyeLCMG46d7DNPu2pXWUHTJn
HNvroNzk47idwy/SwdQrfhWQMcq44ya+dDiqTmkmaISdYBmpDjxQWL60kpJual5tjWqpKXrM8oij
2bGsW01nH8czASNoR4EZrJWuIoqV6ZkrXi+Zhy+Gqw9Sp1+EZb31oUS11aDeDzmP+l2Tk8dYy55V
mZxOTkzQdNcdbGd+sEN75xWfwRCf0+Q5geGc8Xl6Q/XOEfWI0vXZY5bXBf19mA/fZUEZid2b8gEJ
LWT+bK9iSGydzm5mr371/W7vVkF+FHYNnQ+xxVCx8AYMNmFDTpZWQ8H/c9+i8TmY0y+2TfG57Uli
YiJo1fPZckEFJnVhbmz0itvWwKxvvbl0tU42PIgouSkJXlqD0asveFT5S9TmcULT6pZZT3QQvTcP
BAREoeAdzpjulc2wiRG5jYS/rCxVk3HMNaMkQt8kRnUd+AdrGo7psA3HoVmJ+pSW0SUJs0ezAfHQ
zvPB7H7M4wRb2zsFERyfroJsNoC0btxdaYdbudiYyTFAIMPGYWX7KXD0xMVoJcYGb32+8TBwrpNe
gc5SzIvKiorDpxhbW8b83c9kQZbjKNeYwIt1MmLys0VbrRuEyAAch93szNFZmtAN24DiGptrlyAg
8qrKPUJeSFaXbhl7RyeN6nUCGIEnnx/jyIajqTzq2sHZb0YFd8eoG/a9UQKKrwwvhsG/7tz4uiap
PvDLrz7BTeSCDmVKh8OR3dO6aybyqlP7iXUkc/6QitofFTRprm+NV7htJIOefMS8bA3AzWsEb+A+
euBhjKlTAofXaMDNNZN1HFLBxFp0ITGzvbU9ylpbkKmR16hSJyaISVZyKSdRTs4evtYE8jL5Ai5T
tx6hXhcdBkUcaU2KzMoYUKdqT3/kKryV3J4YXKL0xNxpJ61hV7EepTbjKUPEiIFtaFVjFce2b90A
d7Vrzsig/45T59kILDY9304CBT1/qjADr/NMMOnxOy6AJuVbhH5fEgEXKbclTiszaOPaddgC/2Os
9qIslvgBw0w0eT/CPH2rlUSf5vX7yXlVwczkEPIShzZfpSOfO8vg4tZPtU7FVtbFYwOkaytcDz23
6+PNogezNACGntE7KPk7rVCj5TOnc/nWUadlxIAeIq7lIJJ3UOr8XVAYJ3gTd0PR9luDc2soA9Ib
lgEL6TgHVXCncjbv886U24HNAbiSS0jFwA7IXwdVYH0omaUbBl+fsLoOFJnpfmBUAJyMiWiGTWFn
VRMgaVa0/ISvGqI0lU3q78tkemwZaB4by7gaZ++6apuP2vceQFYO59QlsbQo8RH0M4rBrnOe2flK
Wun5McK1dofEoStevCAPX7JA4sSYoz10ky1DZgKEYWi6on4sU74TBGTY38lRxMch0n3fFfWOfgmv
G5WWDnI6qDY1j0M7QNqNwpMXoOgDEe3seE6vDFsTjFOxyvOI4toOM5vFOOXBZrE7FmzTRqMvtqaq
n223YLI6RR+I/rZeWz//JAX9/2jS/yKa1JXKNy1YSC6qQct2+d/PN+5j/O/hV7l5a9/+9PUTzXT1
ln/95c//8257v7172m7+15+ev5r2Sxd/uodZ85vw0v/wS/49zJSEUF7PN6VnUcERJvpX/JLl/OJC
sibIVBJcLsCi/p2+ZFm/2BLmEnHljDfwDkNzasqujf7yZ0v+4tq2BbRJkHUjbM/+I/QlaS6p079K
pf6P3otfJ+Rq5jA6yzWj/jzA+OA4h1CoiEGYY94OnvVcwUqHccHoOzNuE7t/CnBKdKE4No6dnMxF
D6K7Yp+BCIKayMmbbjofrVPdZIj4mbL2BvbqfIIvLmUoAZ6oZ6oQfLVlVYFtEsHIanjGckjjUse9
vp8bs18ZGbuxYgTWnOV3Q8VRzyY6uO3aKaXoKu1jKvQVe84rkh2JwiifJmzVg++zvdZ+TOvbl7q+
0xJtUISlYyGbjftp4LGI6gAVRIEkgkZYFx17Dc/e+X3xnCZRdWPH1sQwDE+w0fXbRo+ogjUOpHpa
i0phUXYZDZsou2ryxPkXV6XlXs1l/NT6YEwMcWGZ5iXbvz2rH5ZAadOR7eOx9Xa4vz0kSmtHJqiQ
XH8PQ4oEVs7clVXl32bAw1iHCeXqCPC5my+m2Rw3DM0nTFqI/QYT8GiUvTWegc7Foxqx6CUQMGkH
8hxsSOViRs4qcO3CncKLonLGLTSeNZhGQFjok9H3L6aB906GNFJtOX6B5fieYHvg6NXrCgH7uiZV
D77zHRzGjzS3qa1tHx24e13E2Xc3aVB8AXQjDd1PFXnJtnMIzkBUDlgOdkjBTErCJHM3VmTSkjZh
2xzzVDG8hGpDCpvZsT2gfylHyicK43kPZM+9Z9aiVBg8zEGGhsEjEBxVaNpuCTCjd2vikHewUwv5
2rFN0BbDcNOUjgQ6n4t9KNBBQ3haeW720coQ1neKuzN13ehV1yMKmHmYsYcUK5J7CVZFCA+ir212
rXVbJqwqJYx1N7/2HH3XeOGucIct8Z07oNcbBy39mLNCMyICUiIf0nl6NjF+SPltMAJMrMW0GTL/
n68yqY7guy8rP94pK7nU7AS7UaJWnFaDJGXNy69HL9tDST6rot6n2FszxT7DTLj0kTMj7p/uO8qn
VSYZhpkglMrw/MdP/UukqWVTfrf/Y3lYfJR8sHEYtf/22982f/39387E3/xm+/N8vO2+9HT31XQZ
//Qfp+f/7h/+7ZT9L05r6XBi/ecAPM7o+P23h/HPf/E39p3zi1SSnGbTsVyGCBboub8evkJwjIJ8
Bn0nhcX8UP798DWE+sWnAHV8k+PVZxv+D/YdkU/8GV/H81HYL+g8+UeOX47xXx2+nmDEzncG3sX2
LRJMlm/v14ev0WqiQVQHpBdVwfww6mzdZ5+/ej9u/nqU/6no8psSE0jzlz+D9/vn1+AncdWSVm3a
km/4N68ROAM70hyIaVFV0HMV4+WYoWy1Me0TlKotVCN3VTC9+/2XlcR3//Z1LctyYHgp2IM8AT3Y
gr/+2Ww1mbJxxHdNVmxrPav4JXaJW25eEraLLSvgoHpMRLKvgfrWg7+ZygJX4I/KOlvlpWPDQz/H
uLMo+n7/G1togv944PGeW5ZterbDe68s9G3LA/Hj7S4uQt488d+6BKtQYsjv0GZckjCUSBxmJuhn
EJq5hCQSx/r7L/gvH/LygmhnJGMG2OY/36hfveAYQX3VgfUdeFWJSHH89pANQx9gavJHX8ixTNfh
ukTaZeEv+u1P5sZFGtOcL2q99EqVMGHovmRoP/7+y1j/ckVZuP4cXwGPdKlnzH/6ZNuZgEjoFRDA
xLfI4O0gtKzG57jKt2Go6arcreciXkROzR7pDfmAgXlD7piH4wzrn3pKf1Klds4stxL9m0i6p2p4
m4HIVYgIjeI7QYnUFt1RW2ShTPuWMkI7ry67VeXA08lIpMbiIzNap6Zku0m6aQwlbHS7ze//rP/6
2Tk2iy9im/i/bzr/9JaSiOXrAlAEpT0rm6zcSzYiLWknf/RlXLTErL6FjSSAa+W3nxz8vKGVySKL
AJZu4r2WwaULIuP/4FWWstdi+uMoZ7ljf3UhqqZqgZJAmJ1A5ioEAfWr1Q/b338RS1DQ/vYG8xwB
1dhTQkCxt//5PbNRYWcGbh+62rBgxOkOc6Cvgtj2WJ+KijLIHkw6rMBvBnXZ+LZZnZES+pDbQT4R
H0gRZzO0gS+/y13fys65UcjwguO6HhhMleXUm+09ge22LSh1eu1P90UtzMVuozCPJ+7GVyRiBx+N
qqZgOLV+581vRCOV3S6YS0WMeDIhS2lZCxcE6EDKw9JlkzgcujXecsNGlbGNaft8ODxwyC5IFi4C
CrYJkTOoYfPZDjQxsARG29QyVRN+ji1KwRUma5HcZp4F68I0KUZNPOzl/dATGrutAQFh+bR5Vaai
kWSFDTQRbazMjHOdViSuur5SS45zjbI/VUITFOxNjK1JcmRahXeYDdKGZdBkb5aULkbutTkUB6o3
7B1ovrv5wA9DdkQIncY6t2y7mVblZj9TW1i9OliFGvhvZ0jxmDQZQ5adnVjgRMqML4K61a6tJ6tx
GCmOjh+7T4ysc+Ks5nQBvQ/ImQqASW7qsf1jmZO741cIdnJEz5GEEeWiG7Xs52unxCaUkEc44nyF
w+AEtvVAWsOIfVWh2jm0ppi6q1alYnxsyzBi7O+AMEX8UgTbNiLveedyoHrf2q2NfBvDfPXXtV93
yxjPqdwLI6LMPOVch8atMgcve3fjWNss88eiMd6aPAzqh65j7vcBr6T+mrVNZFvWa+IlxrkZ1SKc
DpjEAFzOcndGpeQARERnn/IzGpod4wY5AIbKvo8JOd5aaSwYgditACwiqjZ6QpjQooGugCqcAhMG
Ac+BqkLbWmZ8NEj1cKWtnG5U6BlQ34chOolpiB4wCS35mb7E1E/oiMnItRaI1+M0ZZ2lpdP5X0Vh
Gd2TLbxF9+wiMdHrJGimnlAwx0V2tkpIUpMP9jgYzrG3GlSvqyr3Xec8OK0sP+oqiEfcM36um7ep
MfNmn7rTMN2LsBmS28KZnfi+z7IJfJ2mQSFPzSoVsV09/KXFVjzUiEmGNiBSjlCd8m3mpiXJNUbk
/DkWPXR86nA90R0yJpLJS9MmjYUJCj92uS6SNogfMR+F8gjHTMcvZhZxqc/Z4BDn26FQUai+auZr
WD/DML4uB6XknRmjQ7jA9FX7z5hUJHLKerZGEtnDyt87Qci+Afsp0t2wHJI3sIvGay8dSx2qlIjI
GUAFt4qJTAgFiJLM6xfWaQ7+pi4KPDSC9RK3ydLFhGb7EKuWm34qPXHbVgH8qlViDIV1rnLTL2+t
MXHHbT/kkVqblS5QHAdxKy49h9eqUbhY2BDLICTVxxRGzozIAakQnzpolTgOaMy8zZAOJgVOlA8s
1UEFzx0gYSOzTz6LRSaTqQsSYI7G5BtxhkB14Dh5RTg2WuxNFaQoSWflev2DJwP0IDn6Su8Q+UXu
7k3UgeE2K/B1gzhS8XYaDDu/LHSEer23paZFgn4mYDB41hWS8pGU5NmKwd4bAHDIrPP8k52XTkmw
MZJshnSQZHSZVw3rmB5Ft1LIM8C/ej+mvPBqoOEzeRqk7KiVcMsk2uf4QLF3myVyQqQ0PvqbJkz2
vTs42NG1jt9zNujmbZSn4fQ8Gy2JPA37zfqMiM8srgM5erC+LG5en5npSKIn6DdzxphC5eZae5BJ
FhVF448QPzud12/1kAkAKF0s+4sAN6l5chpZ9dtJmAPCZ1vT6xMR6GAklkBxjhMpvx8DgLB0E0wC
WXEUThVdbszaaaX6cGYUHvRZtJnRQ8LwTOfa3Vo68t8MKXv36EZ9OPxwzHAGpNSloF0FlaV3BiXr
yW8vc7rgyiHazwLJGrOGmC1nfooNs8ZO26VV9ogYbOCzdVlWdhhMPuskmLKLPM4n+RTETtfszBqH
22XFLeo/uKY/ZdBXxl48YicL/YnChywzqgJUpAbtPPr+659P7P/bc8D9V7kMxJrfNon/b/aMitLm
P+8Zt83w1sZFDCH9Zx97/PzLn+XyT/42sZO/CIurw2TuZgpsin8HplvmLzQ0Sx9p27YnbfmrplEy
zRPUxCbtpsOzeKGc/21kZ0j3F+wJP0si11k6UfGHmkb5z1WpJz1K76VpZXIINX0p0H9VyHF7zWAL
TAMIGoa/KpzBSQ1MDwmhwIQkx/Y0EmKT8SSsbo2xuzUVi8QqneC9JvGVcmFTsJRfuC9mvqnHPD1r
8B+ZtuFNdtI9EDG9ATJIrIqh3/NsJq6D6MW2Bno8xffaMYyTnGfKC3wsSArMzkOQMAzqLOdhNzTA
74IqlcemzrdC0Cf4hf+jNK7IZSEDeCYjiAAGZxMsj2JfoJpiqH+IsrtpEu4ZtEZx7iP2GRBHj07f
3TrKvQwamIbEC0PsxC1BsovpS4ZLKEZcnw15uc3W9Tg2l8UcPM2wif1xHq8WGTpTRXtNAIPcBFHJ
fL0BRj70JG/UaLBmi+eLLJEfDETYDvJUj/YbDF5MGzaucG0t6rLlF/K7phN9TbLN+ubLlMNG9ETP
uCUQBXNC/946LVAMPyHeWAV71xIDwL9lN1iEwIeQQ4+Y5E++iYhJFihrG4fz3UsQpItoYJ0uSvRi
qalW5VSFmzJvm0NnCINH69RfVDyqmZ+N5gPi4T6xxC3xrluzofSMCIaszSldZR+ZENGFtUTIihp3
SNDghE2xoAa+lBs/qsk6E0a2DZqkuDaI+9p2RlOtI1Lzjk0jrh1sY2krI6QKFWkwq37MvKsKnY9X
OTDds5Z9k6iRYznRSUrsNMWgH7pK1HvhgHVqa+rpLKrKS+Koy8txSO+tGStHhWGRUkDjKWq/Mp7P
q8pdAOX1KqZK2ruGSfhtSmfgke4LQ2UTiMC+9VSzadx+Z/CWXlq4jHc58hTMFS2Fc5odnRZuiRnj
AMShthKWhS4Z7MpKGN27Ilptr7N7lyN/ca1sm0JiB0lR/FVD9hrH5RYrotpWrLHiJgsRnc0rparu
3uPjy8sCOBJ+d8Qnu7kg5XKY++nSZUQIQu8r8nX9IshjXCWV94hpUhFjMjZPThBvOz38O3Nnstw4
knbZJ0KZA45xS4LgLJKaQxuYFAPmwTEDT9+HqurOv9L+6rZetFkvUpZSKEISRbp/w73n2j+iKQVp
xL/aOA4ZBi5lf1cWj8QK1sRqwmSzgMOVxXkObffEyjx9qKeG5VJq9PsQp+wG1tm255lT6NWjwmTO
krbTWGOiu286+dC2Zgh51ts1GIA1Ixqekd0irU2BgaTXLMP9KAkn+lEbzTbHmv4QO/phXKYnqSGA
oW/6pYvpZdCac2yBjO8kDy1+p2omF2xCoraaPettWkbXt4i451YUN/D8zMBbzOVx1x49geqJb5CZ
Tlscq/sIuJrTDYr05mKnibMfpTywkAdmg2edgcV8jhQYxdKxUQqphB/DMeXnELNRzIaEBBU4IWZp
7aO5dXa1FO9COOFuybpdAatpO2V6oPXWtWjKM5KR4ppzsJBIBw4MJSWRUHOgXOhrk7wtLaEFSflC
XARtE8lO2FWTZuel9m+wi9iS7Ds7Gr0Blc/IABiz6+yKVxZwP3XiWzZM4SAHWCOA5KT6kyzUNkk4
O6/wJu/Bssmsb5PCCYzJs19qD9iCs3wAHbpzxvA7VxnysdZJr1E6HU14HMjEmQw5bxVbawPhlB+O
o/HUdHf41xi+o/ui0KzhR9L4PEoH1CFYmbcCl64CBbrq8oL0IT0laAra+i6Oo8Fv+mIfu+qPwXL+
4kkwr1aU+3brhju+8mouF0iP7GP9QfRvMg83SdjaAegSIPs5MDDhls9jLTZObSIuglRyuAdM6BrO
AZTcxaacGy2wBVJB1gkA1rMjIIddmmZwwwdv55k1a3BXn4ddrUyaGXrzVn9z+jg8pO21wO91pC+S
+16iz3GJJohS6WC5YFXQNmej6NND5/ZPSCqzva0tZ/xfZ0Btuj93zIbizNp2NbTNuqK5mGdAlnIG
lJ4z+IHrsxnsRiMMFZMNnIl3bYQUzWkBZsQlzt1Rxo80q1mUWu0TL4M/ywSdzZi5o/QIj3uGIEIZ
FTTODA0kg9Y6tmNfx8KJOzGJdm0aFMFCO0qOaPIVF94dS+ASje3i3a0T/FXFwXRItYtEY2wY1nPx
LsnJncFZu3WCACL3+M2ZelD1mPQJybqIamj81Enrm53O8V3ki1V4LI6gdwayH8wsgIGPvD0D2G2x
BSYd/r0VPUJ/oC67cQQFjgYbR/s9w6O1JELtVD7VrmJe23SX1ukDAkm1jZlgPMiQnTPxpn3TvB2p
oouK7aBqUoAMJr6LiAtqE8ZBjObSc7Wfsb5YgTOX4+37TYhIzkO5bzE1FC04U6Pu7vWDDn61mE4S
qO1O5u6t7qiDERjgQ2igd90HE5M5vohKw8DWn3lxGSejrnacIMMNtC8WFKrrvRaG2yWMIp5qf2pO
R3BHUx5klf6ZwZR08voyuOEW/Xu7Jh/myxRct7Un39E8xYEVOsovTXRl852OHAOM8VOXjC99CpLF
xsFJv9p5UbNpDQIXAEjhcrGzPb7elfRMQBEAqu/mSd8qTe72ECD6YbHKa5tgK0KTSaqIG1sHe8Dw
+v+ktP6P+5h/2878x8/6tyXO/ydbG5tl9n+uwD8+i78vbe5/4V/1t/wHYBSb3bdBU8PGggn+P5c2
hv4PPsrGnEgBW9DWU/j+K69Ic/9hUJRZnqUb0vB0oTOV/p/1t+7+Q9w3ER47EMpm6oH/q/rbu0cm
/duIk+nEvdSn9ka+bUrzPgL9LwV4vjgexSrlaDdiZ2J/TpVFlHWJznuIXRFEUXxr2mXYCx0NVm9B
g5CLjdYPUDIH36lJFV33jICXa/wxtOMeWpri6E3fvKrkEKyJP3eYwZnD+EdjbpRa4HuA9G0wA+3d
rW3rf6zM6Q5mBUh8ybKzPRPAzL6YxTdaSqgyFDVSQ/NHSsdp9NRHpiHkcV3ICYXof0Ny5IQYivNr
lMeTr1W8LhiVPDtyCbrWlsdBGZ9EcGKBXwwDTFyobaaimxDcWreyZlVqXcxuxLOSz0h8ITluCAlD
C9p2pwZTzCGdKP6b0NEhimUr02IjLxfCshXpG1vhVMPTDHQLC3n8G9FLGGhm+5tR3rcubQN+Cggc
KIu12+kDgR349vC26wjtRvOOe1+2U1WPgayKL2G68TGD1yiknfgddurtNHANGir9FQtM2ZiDlodm
FC+liJpHx0iDOuWqwwO5bl3+bpF3+Pk8gP4uq8CHFuvEuk4f2ZBho5/jnRs5I1ZglmeuPrrXpEcH
T0YMKs9PWxTTxiAuAPPN9FFHqH0W4yetT4//zI0eOup2B2TnAUT8EhAJ+RMEl3vuhYWlWaGOF+jP
FAe7Bhu7WyIXBgYpm6JrX+LCpQ/bug1fHG027tMQUq6nASPvnSegJMaqFCLf5i6DzEol1Rb/Moid
tNdwnxTOQSJqQPdm+RqRp9hQyuYcEVTH9Uj+QGm7pCEw0l3bS7JDGtGfdPoAqWkBED2X+sAhLqSy
yZMcyL0s6B7OhWf362XGEg1A1biMLUHIWS4uDMl/Rsgft2bV6GvZAUEdvZDwizjcU/iVK5HYv+0p
hdRa9p+LXFI/j4lUpgdMiSkwIfv2nb4yVH0dFOAYPSFRFRA0URlrl4yS7eJt9UQ5fpvZ/XPsYZfu
EXmHYXutPRsoo1noR5FACNYxn69N3NSRhhs1bV6lJ4pnOH1w9OLk0qu4fHYuOnhGnKlwg2tngITq
tN7BKi+NUTHs6sOaHZb7I1UjUmjlvYBaak9zU/0yLGPGrdCV5IpNyAcWN7kRUMwWP0y0g2KWeYpK
pQIC4K3HfsQOiAwgeZekUsbGK94Z6/b9Jqnu6atSQKBDQ2ypm2y99IbpIcXMOBoPU5ECqeW9QmpY
aIvsUCSyuar7h74/Dmlm12V9c/7nJ3hm/AnkRD98/6HAcLHWGxDDA2JuyoQIb3FamJfa+abORM4R
wFH+DlvQTOIPdCDpPtWZk6ZsL8neQJhvdCemm1YAmxqSnxk92cRFPEB124Oa/+0ZVOll6BTrDwXv
Z8UhxjJvzKiMmSUAWtQ5E7GYZhZJqQtgKDHjUeqihwE4W7BgvF8NuXORNcnG82hBe0Dw3ZflT5bD
P8Hnu5x75JNSgJuojiH2pbLxR5E9Ewr8aTcC07f16gwOM0BbbYxOliQDwGBIlvQHjjnph38wSOEO
ljprjgb5MI0UJnLZrwHe+ZaOYihOQsYVJT1caZxcNC2I+iF06R1pZXa3bL7KoQW06Mb6fiRzgagK
Y2XWvbcHPfnbLcnvbAbYZUUKRDg9xgLIQN65eOL1yxDhmrWSFKO/dxsIlARDDt/ebPcZxVeZx68Z
O0WYENZvBOklHTOFnsHeqr+nb+FHvMxNfQWWTDCM6m4GZnLgfl2/NuK5X2MqDXi62ru0h1lbWARt
TPM7kLBXMCPY2vLB8acoQ/7igrRttR/FTGpOVBFi5OIptaz+CszqnnxT8W3q2g6tSYlvJkHg75Il
ZjAqCdWPhqgD/I0EQZS4IQ0zNoPEBSSXlmiGkRexvi89myH1eBE65rW+0j6SHu3RVFqvS0lbk2lk
vEyz2rFmus1ph8K2Y/cLzumVk4v+237DDdhuabChESYeKktzypnMt0S21/VTU/R2YBAl2uHHf2jA
GAkdZ3hTJfZqHMmc4JaNHrS715VIjFMdk8iuMUlZlf34DEP6FT4Y1KMYQjgzmoFZEhejUwASSoGU
0JXvyPtTrJ8hoUOQiGA3TMfIC3FNxeNr6uHtqVXgIXXGRpPM0FyZ+CiwgWYzABF178/0dPFdD3Yb
NLqf8NP1Q29x6iFIMtZAPWDqm+EbwdEnSpV+HS2oIBZExhhNmBbNEBlZsR28KxowCKDsG1ZVusAS
sFrLJ5Acl8+c2QEMt/jqEcmKAmtjVlPE/Rg5KwJC7W3F4PucWcZr4WhwTie11zLAUKko9wQ6m0c9
J/4hNsJ9WTcnxGhEtfbLZnF6uZernFsgWLS+wEhgV1vLI2rUZB/R2SdzdE6j6fAsGXAwNMHUVY9g
fg6VI8pjlwwVEXPeh9klxzmeMWsmPYALtG4rjfMqcAb9lHgZLtACN0UnUfjG+VBtRvFjrjTyPKS0
Nyrp0Ei3rulrOYWQ0p8LVsSbYcACH8+ujr2k2rAJ2Zqq4MuN1bIWICAYeRkOo5KloVXE1Vrq8XHx
PDIb6A8NieO8yGin88YxXuy5+iXi6qlvnCnwGkxBHkZDQZrPim3PdoGZQKesx7hz0yvYgZDtH4j+
BcMFRm8ytA3vDqdlIaFbiHex0WVmk2KnaM99mgDQC6c0IHrpYFcCskpi/NaQJV7bXFxND3/geLM6
vX+XqcVA9qiUq0gEHyGB0n7aHdx1UKbpoYH0uoOCMPktzXrWjUArqjuEvqheKsepb3GNCy0UONLt
4VAgc4t03IctOvLGSkh92i8JT+aS8STQAeSJZswwsijMq1wYjNmMNcexCfdd7h3ykvQCdyI4oayX
1z7M6jPlU9yD/pCKw6PATiv6iCcWYRXrovCSH7LtOcm32X0bwaWyhTA+cv5eEMRBJmdEwQwUbd5I
+zrzZsQaO8OkCeWw11X+RRr2fa8MdEhrhucsjKh8qn3Lf1NSLYd+ee6z9sHJW7x0MDAIPHzrbEft
SKiMFSEIbLmOLWt2cKOf1kAFsEC+ZIJmLOuMLsEvy6knSoWeN0wGP14ieejKgUSo3mi3hFhvHBb2
J4RwuO/xCg7FPedH3T1k6b6Y+2Xv2QxzTbmRqtsnS1NvJ1LKYiyPTy1b75Wo0mgvIxTuzWI+V8P9
GhbV1mnBl4NZn9psfKQoKZ9jRSwObJQVPFtkLW16TjHcXUvuyXXegvRoWIuBgCjEIwiNPqp8QFED
TC5/CluCLCw93fGlIczr85VtnxsMHTKNxdTOMEcAIxjR4/ebqtQK6oHux4ILaXHH9On7DR7DZIXN
s4HLjHZWcRRe2vsb3QW/kM5w6ITZ3kyKs4OIHJAZ+EUbbsYEGwMl+z//T1H3XxBNLuc7K9QunX3c
RRYLOyZdiTjXgkQ8Aphkl4bIIofA6rA0irZdgjgb2hvhSN0JP9xlnO325iR3PF/TgeaDkUkpj0wi
4o7SW/exjzznYtuze4maGG5QTZVjY2dRrj9ADTwPLRqIRS8lDIZBPqjFkpCjWvecl5fvd1riBHC5
mfM2BVrAQgPH2gA0P6UI1CrzkVhsnegxZPi98WjXEjUm8/3I3FFpmvtm6u4hNFFJB5N+TazzXykN
r17MQy5tqB9LajorlIHRa0RgWi5gbeg95EUr0sRTmRF8VmG7dWv7XETSe4Dgz4wL/PAawwZs2Fc4
W+XDCFfuITFVu85KThUdZS9RQvXkGxxdWyw90xmrGS6kScWv+IXTUwmJ4Z/vyoa+gGA7O4g17YSh
tqZQuwIH+U17rO8QtcwPqZBiz+tw43BjoHsujrNBupfltM9k5kKn+DNV3kvfejpp2UQWBKm13Lig
n3PIdSkIq0F5uAfDtAbQmQxkhTnu1fPO9InD2iV9gRet0T18v5mncdwO4dARUhckBAsBZ6JQQ25C
lZFYgW1ZBHCiujvFyNp53XB5TkIMD6nnimPO736Sxkrd6/cwj/vnstEuJOm6D46TNutSFOl6rnG2
tEVhbetECwGhV/LJJeL3BtVtxaTvIV5SHgrbHG8NMWVezlUXS1KtQJ1+CcsrIQIVv/VlDG/K6rAJ
WUZ35yKVNCrRhrB3+VhalPtO0ryGiDo2d3fQbVRVtzctkvvGrIUw3FMOF2iEH+uilNeheqb3/sUc
0R6lBn6t2OUxlYAcumbDurl6LCxCscJ6PutmVD3WnpJn+qXT93slgmEn4fmWZBLGPw/vOtbIvet4
ljDV78lnqNkZb8gpP2h2PN5isNt34kyM7xYDTlrx5MjM6DDbiiwY5uxEacVby62PVpKdasAydRS/
9x61HBJGnrbQ349SIM8BihkXCPNnguw3+n0wFmEZdJSwDzVWXpyc6kdvGRnsw+KxxKcVG3q8H1Pj
IecqQdwSWgSIqdxPwiWI7CH3Q3TbOpHE8LK0jguEAGRW8rjQhn6NKGNd0hIiq4nVKkdYsUFIcyap
ktDTiqW6ohqqVDOtR/ZA0wJ7we0+PLc4dqn5Av5KO0xLhS1f4dSHtMQRbOTHEjgJdAALT9LwUbT6
MfEm0muS4TOckdN490j7gt8h88dopMX6ckaL80/vfzK0OToT1x/WoU0PcvtQkMrLD728R6pvt2nk
rpus3AAN9FZtg+ghQ3ANYB4s2PBSFDa5n+570/SYuvI/4AHEaRCsbtCgkfdnddneiNrXZ343xESW
6ac5Qr4gWWlQREFNF9NDsSMjQph7l+VXDUzGJ5wO+3XkgphUpHPBAzjW7Z5x5Coe5qfF6MSGEzli
3dIz902gDELdXaVRyIUug2msyBe4TAyEJZTwT5EBSnFC6kAdnLsxIF0CiWateK2fkwkSGQK60RfT
gxB27089FX/GnHg1KDryzgb3lThAWpzN1BGD3Xgk/gk9v3iLfbGnDta+jKg/W/VhyhFANjNtriDb
2jVK+nB1cZd1xm+ziJ+lPt297QmdxUIfo9c/rXjaoa9gB+ZGzyH52eg1CVZIHQG4pqqPc8fiBp9D
r9g9AtIpmYoDR8rr2a/aMF/HjsevARBXYbjXPunHzVir8G4AgC3mAmOa6Imjgb8DThDFljM8TNH4
C7UKj6Bsf7Dx+lN402N7GEsoJD0KsvUgx0fPxjjfhwaQJwh/qoD+3RYQTpc+tC8kolp59p7leDXn
fkYdTSQiQSrNAZj/D8/szX3EVck+zXx1m/plcTjRTGl/hCZ7dSGntWiWN84DtbdECWY98yjJ6IJM
aoUGAp90T5nG607v9fOs8UTLcCWslRlfSa3diIzVWrtAJ47x5VadaQRLOLxYd0jHYI0AKMQvL8Ro
hk88YCn+RARTsi1j3vAIGyuWQzobsR0qIrnNvOg9izzKgViSuVUxwGc652dUuLvIwDA/vthZJPZW
A6mFW3kHwx94VjnnJCdRIhB+pDkWESm6re3p38/dEP3KKu/OYWLplw0sLeroRyUtYBHEH9e5fvBk
dEzz7gP4S3ZI5vxMVovWGl+SklFQ0OGQF+95H12mCvofYpZ7jTntJ7pLjJWF/hQBqPBiyGEifTU9
t0MZrA682naaTbpfExp0rKZ3+OebHAaTwyiL6rM8M5ytgF/Arioy5gyxBh6KqTKDQCrEPV5NlpNZ
+lBhiAUu1m2kPX0i9+IbL8NpbXdgzprO2MyL+TU041sDHaTxQFyHWlqvnXbsfK+LQSRwcBEWbK01
j/xrqi2KSVrOjmNnAOtJfZ4t9Z5y5+7RxZHKHpfZWIPqKvnVsK9S4QIrSSzPlasSDKHQVmxxEqO6
9Zac93HJkgLN1yoaim0SGn5tlMNaH7s/ioCihsv9wSze6MZ3pgNHDEC+i5Ijf84jPN3g+uvQPsCv
on0Fs4x2OKQsj4S8Rqr7KhOMWUb/G4vA59QitwMbCWskxBHbCOZlMoG0FEbF+10x4E8ZtX9sZs9T
5k9iuT+sGqIC2W1TrlRGJlaTDX7laC+G430NWt6xeGVdq1nFzc6MRw8+HMZblq1phfF2CPfTiEFc
JbZ+7nX7se2b1o90jNsjuX1dio4B/9Cz7jlfUPz2cYrxZ4rHl8gU5MIvbgm0mkEpY9AXIeH+mH/4
ZT/O6UIEHCeFXEimLcFR+RZR8HFRPiCAWHtRzKtwgnuMQKwkJRMXayqowzTPN92iuO/z2GtpHTNO
ar46jw+97NHtld0+7xNe1qRSLyECt6w8eRIT2pj0eFz1FvRzC0C0nsjyAkYDPpLVYaBPDAQW0j7t
2gVBGcHJKLXw5ELhCPp6JDFXhyHS5gQ2zN1yzO8WZ7aXapvP2UGvGnAQjPqrfJR7bkS5tsSjDSwL
dULPyKHzPpOalT1tCUtaUnHmjKyoTAEdVKAUrRau552PlZgPuGNLDOEaQsSOLltaJGYq1I+lmr5g
HhHv3jTtFukH+NJm1ybk+8zeq/XVkBzgN2YYI9o7pZXK1xHa303mshfWTebBKLSrRnQ3HAa/bUef
z/Yf4pFWpBKgNC6gSXsWZFJpl8dR8vJn2o6VA9yHOxIeatkfyFapBdg9sOqzL+M0BhrrvY2FEXo1
mGAM8tRGJ6Lso4gI6SLJ949suZ0hHIEOYkkChvQugkXqgdXbDuWbZvhz0yuqaeMyaEAAPOxwWXaZ
Omxe7hRXK2shg5F2o/b1hj544TKFFp9eNGVrKB5HHI/Gh10C7GCcqB1sOI7afDS0msCqexZeFQo/
EiDj8AmWFCcvHoM9nP8aSCDOTa6sW0hNZ1LXj25zAyH6WRTOT8XMBUP+yi0QYIWWeF4wfwY8T88h
0Wi7kdcqSQ6IgbQF/K5lQpe9P38nKT9aGUI5lT/iidzhsU6rLVI0WH8t4iaNaB13kr8SrM9LjQGi
MvkNOceoZ0syxPbPCj3GammbS2oxatOXKt5XKqUDNLaa7Kt10udvWTka66aWt9JePlL9aMwEPNnx
zzlzPlNsDmctmn6wlhs5pEHA1dX4q3V4rTr4Mu5iiJiOiASYXVV6CHpQf690QdbcWLl+LJgtupSM
lI4ypdH2BpwdNHrkzhocshqtcAqmvoeT4RgdNFXGdrn3GgI4m8Xy1ZFlL0fPvqn8IJEg8yIgColt
nxMsY5lCKkfAVDOoWBEY+gJi/GYikNh0bv7L4blEegBuoV5b25NOLlH/KBP4IImHYAYvwpayce9U
INSSxGIr5L5HDZyHGinIMBENPBgWjXT9RZIOJCmrYtNei1uhBlojI8h6aLl9CL6vsJ5sHInXcjZ/
GCkMSq10X/Qejjcge8QamrPOcmYpJnhDjEg4iqDQQDqSGxZ6Bto1SAtWwQCyb5qHfeIhGuB4hIwy
PxpViyjNMombrxoSHEu2evYXOehrijWowhqwIb15Ay5v7ue8LQP0zs/1kuEb07yPaVFvQ16R1ium
NxLW1ZohFVFg2iuRuG9D61Qn0UGyqaiKiSqL1laePnQmXJOI5K71aHdBM9hZUM7cOzVRLFEW76A9
PIH9hutqDjeowk0SPmNn8Hbk+KETIgUDmLTvqVAcy5YWTjjmrTWAvDf2/NSOen4dRlwBOfiSIQaO
HOfzajI4hDpiaGnUim07YZhMSXZOLf0r1qkgopJki8bYYw/iETDmaSesYWcA93HpA+MFpGFNPqAv
vPZlMtrLUI9fZs8Tvu/o3ypB7i3tJMRQB9TVkJvOVuvtNyb/z3pUJA9e556ZvDDAB53PM4mUMqcS
K6a+dtB2pl+m3kvRGY9hai+XeuwPgOWwSehOuopR4d3FDAb8/e/UDGPvJSU8VeNWt0VFNYfULOzB
FcaVijeW3b437mSdF6Xv4b0ErYCVO1HKYH+tgnxikjm1T0O4vOYR3Ps8LuB9WOo5iqYL10vqZ85A
76e9OtBg0YHE95ViBspFAvGcyJBpSfYFVuow1By7IBtBZSTOCdu1eTNZbqz7pt94ZNtuWUORedoM
pd8hAl/NifioY+J7pp6wIj6yIUqacV6mAVkn/8XeuFqmHSShqq5t1K+kxqNx44w2VVaBFptAH9Rv
Mc6eDVisxI8KxYxFw7/hOs9IGtmaJt7TRJokI/KRhOT6T2jm7HNlmfsjeZvohroL50AdocuJTWns
G14zyRQPa/QozTZBDQ/IlL3JAPcAxQx4u9x6Ar1lvw5T+xEO7anA8vtWWsXjPP5glIVIhIc1qMPI
CGYjP6kQgVgxHhSxGt/rMF52Gs4iyJckUeclUUtCax9pAdAMmmZ1C0GKA3jm4lbcFUKzLtVcJjfM
K/pBcYFV5OZUMn7Ki/BV7zt7O+IJ0OuR0zvnsLd67WLHFuTSzNZWMQc6DkuutsZ65RpE/h/KQ+KZ
aeARBciFUv8xOg9Gbi+uKSNZpkOd7qcKwK5dAWutbYY+rJOXNun9oSgvAihUsQxrWaroaC/xjhzq
jrm5hMGcjqspt3+RzsoxsQN0Zz+oarbXJlk7vrmkL26J/Ac0zVtxR+k1sUZuVG2cIxMJUWrmx2Fu
njNkV1vb5ETlV42ylsyLtMeYbiFD3iRqeWrC/AXgvHbQYoKZGFxZG73DQVU35q0gE7TyHhueTAwG
1Z/cfNcFZ3yRXcdFXCyCouUgZ5gCDIrFEkwqqISmkIRmP5tEA6CBoX0ZN0Rg/R6jgvrW7Yh/S0JA
MAnVkZtiubdqNMcWmBTjnAvSoBqEIz6RjyC5K/uq2hnxLrPJ2Qm4yL5cLwf5NWC4LEYIxvldfYxL
ZD1o7dFuqGtHocIggmG+VfPIZo1Qgrx7Joo7hpxb7KUB1DSd+2s0F+8aoaGVLum5lC9VXL1ZhIUq
MtBaDvzOdGbaAkoDGMBnlTo/2Ospwr8q7EBSY0M6qd8Kp3fap51fl5THGsME4sl+T0lpbWaIaqyt
oNzh8XcDJiHjseq1gV/z1rtnaiwRe8v+dUZaTbJysq2i9tWrmBCx60WAORfB7PTvmRyfE7BD/lDx
xJsE6i1iKnDitIRJBMR8UdHaKfG47vAoe6A1iyddiphD68BSS9El7HRGqGZrm1eQ3yR1hYQYjjVi
NJEhGKxI9ELcyWrznkHLa5MxIUyq6TQnWnlwzDsOZufZ4J2slp8FItAvzwUT148Te+PlyKVvg5XL
yOsbRHZsF+mtTbJF1rZwrrNcsRtSD3TPrOT6LA10vg98+fUvMou5L+uPrjG4A8x08l2j3hYes+hh
aAjoVXvVGs+CfIeNUc3VLrZ54YwwYvexbUIKhGG6xPGf2Kn4cYcFp2pjk68p0v6W1S8ar9PC3YcD
Hh1RzZ/8VHycFx0RgUWxG0o141nUth0iD9zcfzrt7tsnrUEu5qZzmMIDO7i6tVfuWiWmbeTKG3x/
3MyaxlHvzdqhnsnaCZnDax7DCD0q2Q3Xpj+X3qlpE92vxtzvRDz7eGrbfTRNP4uohPtgmyk5Nt68
U0ac+mLE5DW8RSr2MFEZKkhMDtBuOVkWdL2mT7a9uCetyOaHUwgqmQyOb+7Gu1TZW7R6F1bJxt6Y
9QdAJM6+NKzPCUhgFUNCbGdLrvXQeNb09LJM2K8UZjN8DsF3+q9mEpbAiCtZTfBaD2EIwxv8GAC0
6BInBOvOKImwIsxcQkwH8g4T0pI8Z8Mcgq+iZyyKxT7hC+PfVNdhlt3j1NTVvojxtOWF8nxVTkkg
PaAZk7nEVI2pQyWzuBvqMfI3lk9Uz1zxYn5Ki4h2JgeNCRhF4KhBfgVjg/w9F5jUeNc8NJZkdYvk
ccqYKmXawE42XGH/elDSOFVMklYdmC/zofXqGJ0xpqWCR8L1ehNMYoSYx8uvGrkupNt7YtUyBGHs
SLA6OvRk3aGR2BCPSeZxQqiFIerMB1/6uIAh2vQ5+3kuyWmumq1lYfAW6XA3ZsH8xgjlM+vcdEbT
BM499wiZc9BZTghe2/jp9mUVZDKQOFZu3QjKC9AR0LAMHYYx7cp58GGjA5xLAWEBV/k1yfzGnCHb
GYtxTT0yMJnRMqXJm0/8dMxfUvFQK+O3NXTrRrRqO0CeXhchrEetgFrfj+nOYaa/k8sIqHW0SCSH
zDcrHosCVXlllOCHU16lJqNmHJ/Qqx1QtE77uoji2hCw4dtFvLtDYTUDjl2bwoFazHJHIORRJvPF
TFiPFfnT3IFXcTpioZW7bUjrUQDzFRtoGgz63h6PU9zjE5500ukidYNXsIJflrwYdfloVm67adqy
2Iz3aOhkeCWMoIPt649YwAF0g2jTW+NjLEWQ2+BdmMgmGyP1gMLYD0WmlN8Ymu6bBKxJx2HrrOm4
LyriH7r5nZtm5Vq4oeOyumnzeDI6qtFlZj+QEjbAgtE+arHU/cHAfTq1bbF1XehM4L2eEKSQ8eQp
xETFfIhxKT6V9FNDuzCprJLrXJIRhPrOj1SY/WyBSRAAjxmmIErujkvVV7xqF+wgpFVzYQemoxNp
13eAHrKj190lvV7TX5clf9XHRkeaItyjgHLN2NvFR4dnkoiiDp4cRwIoMI87pWm+RpLn8WRXryY+
vW1cSnsbJrO6LWXxyegerUn6+P2mRFrr4C0MXFmna9yp8WGcIIvyszmn0Oyc0/f/fb+JVA41PGXV
+rc/+Nu7358Mwku6jD//+uvf//e3T60Lwk4SHiT/b3/wt09GE9UdGhihf30aWuZ/fXN/fez7bw2K
ZpWpGuyUf//+//ZvhkPWbfWu//zvPk2O8r/+6FkCz9RmMvTffe5fH9OQOPtioA3662PfX/VvX/r7
XfIuRk7E/+33WMGHvZOOwv/D49PoVb8fNXBz/+v39tfj89fHSqO9eQZSga6zTth1LZD5A4De7/fn
sJP7sK3/+ad3sOrp++MGnD43GPNGren7hY8izd5kJnh9h4DoFwz1xKd3erT7fnemkzJMhCpar+4G
qcrzazcvToiw7vGg4Z8weSRVgHm8KN8Ntso7pydYeBhfnHbKr70+khOJOe0o62E5jEhiTJxBG7sr
43dNNEFjLdlXA/VnnVaWfo7dXD50xDTCqUNIFSntxcE9sJqoox9AS5ZPcMgfoJzzKpwKtXdmEvaY
nLjA6ijUpWG/xvRQPoQAXsfNWNOWpyxPq/ZoTk+2l0S/UpYhZKyeRocYxooYP2C2+m6aCZIzmg8n
hGPEqe6GM24v/UtjKH50oiqm9LYIYKiXrRIy2QM3t193mLLhgmMjMgfueo61/0HamfVErnRd+hdZ
ssPh6TZt5wgkQzEUN1YBVZ7n8Pjr+zHnfVWfjrrVLfXFKZEcSCDTjtix91rP2jo7xfBC1xZ9Z7vz
MiV8ZYOoTlPxODsk2wC5ZK2vtl2xVYeqVF/UPuYpa6kJkN4AL0d6MSfaW2LXn6sBsJewE6IPccYD
3MUUJrLqtLGHsQUyWi9T/GQMUXYEJ+zFNH5oLTE/GenVmjh0K2LkrQju8Mh6A2BG3bJoDul5iO4z
2qJ+saIimA9Ep/mDM2G7sE/SXH+rkTiWSNffUo6AAJ18mOAA8zEncPryibaI2TkJVUz0h2QtmCdl
JlF9OnoP9wcMAr1NECWstDdol6LL+8xw4/uZ1M19NxihPrMHO5E1HCFwMRdDXMCenu20EbvhLEGR
ZYx+kKKtOxFNMRnEtLj7qX8z7WHLNWZ+sOB+DzorRs+LCSZk7h16k/dG5Acjy75AL1HR1vtITZFd
YrvicEVchZaehOmcUmYGIAGzHQmP6ZmyLDLRBM3yotF5OiZKHjVhvKP6IGGxHgJ6R+idVowpg/bQ
ZjMjH9s+KfZbaFSCpcl+XeBu3cIOtPapNULZVd394qAEGbbc2m6oW/zUEF/tGO/Ewq6eedRW7HRs
Mr4q4mlvROtbWojD1KjuQNAABrD6loPiET14sUME9HtpNv1GiqwtaXByJoQs4TjqaiIs1HTxyK7f
sspNQ/wg0kCyYynaEx5xtSVqIZn5dhEbR2rxHbnDpL+0TrEbejSQMOH+OHhGuXARalU1GM1q1ncU
uTr5EytaKwJiq6b6bORSn+Dzk87D30NOBqF4Ql6pIIqKnZXghCriz4o0Q4Z9WhqBLcUBLTQupbmm
bmUmC33DfGjzUdvTNEMwOP5R0D99yjwUFC05CZ7eFGehcctUxGplBUhH0P37FJYd4Uo/zCmCiwnZ
a5/qnNLiqvphNJu/vDbu+szkGNGtbYjCJgsMjT5Ylk/efum5A+La3XV9qe6bQbvj2q5w17VHNfUb
3K5+xZ0O0d9r7gpLm3adTdFDCmYbDgMJS2IYSAeVoWQW5TT40yoz+4BeE4za1NEtmxmyc3QlGSJo
Y/jXGe0SJ6H+cu3usdFow+gJZ0dTbwPICcI/tAblz4igCsRl9jEM3Se5RDSKTO5uYumzUMHOY72h
9+Uxpl8WkiMq581BloF3LTKPK1PzzW2zhNCaP4dB6QeMhrHj3BKTGrY2gtvRdUhrxnJ6ifJHe0tU
GOjVBLT6bD+P78G7w1xo5HocpfwalfoJrgMoLyVYBmuVlWaG+NdZh0Wlp2IsYNkXcx1a6a2OPPqE
+vQFD/JrTgBs1A3mfjS0l8kcPzksfhajPaN8wuIFFMcX5Ha4ExJ0dwK9rMU0kit3b8+DG9b2lfKb
AeFaQvHUKnK38/EkbYODUaEHoE004tXC2nJMan+A0gMcff/7KqunZdhFtlZDmOp/b7/KYFevssO7
V8XVJmigbWowVgYKQdjQY5oTHN0VYLD5yQvNdvOzTcmhcdOIECw6fV3ihmuWBmbzmLhrHYp4eKoI
w9Fj+NDcgwSXRNb7YH3Mxe9Ynz40HR29UbA8IksCKuOTnUp/eGPciZxr3lFoQ0mMDLUqjYnDaPeq
zdpjbBqvCwZtdF64gaFXWcHYkLk2ZeioE0Wb285+jF7yONo24tWWZbK2ERXo/f1IZsuSw4hwdckE
Nr1l9JK85S2CGxPXshjVrVX3kilSCCXD8vVkHg6NTThpuxZPZg1yoTDEK/4o29cQWSnz05m6914r
t5EypgFc3wdmCSRajPEPkkwYBeUTotjB/WS+Rn/Jso/j1psipQ8oCZ3bcbnmC7EkiWsS0wU2NvQz
Ih9pQM6XrvTiMK6yE1lkw7ErhrDtzWdg/SRZs8cFAhFpQY+eRxYlht7/ER3Bhsy+ixtZn+cF3YXn
MABA9LVjxb7J49Y4GvOZJvC860eDDhlhW63bkAtgcCYUvJZAFGnQeHXYKuvJxVjBxKXJT93KSavd
GpNZ/ZvTBSfvDsmYOyaBk3i3RQLqV5ncpHOkAdIYC1qKWXZQTvVsTKN7zDN549XtIe0nGJEDkjyE
qHQdkdO6zQCgwuH1HU6V5NTewE+v9QQrat2Ene46h3VRpZ833WvJHR7oJudwfZ2OMQ0jlUjvPoPa
xMQ94hQCiH3mZMZZDZJsx0gOjwTv72ARfSyvyBs50udRdXHT5FlLX9QSEV4mE9blqdtas9UaaCZa
5KLJNXKFGYWgEnt3i8Q8AGFnntbQfo5HeWP2yK/7zEE9E2nEl+gfbSGiC+V7vwNVkyOqg07BoQ8i
0XPdpQ9mYb1va/xK92QP2lk7Is3a5Za6K23rianK6Hemi1iyZ+KdAm86RgzY5jyqQ68nJwyMybkG
pHqUnfOiTQwCmpHAQa0l6VkgM2qHuxgVvG9mdjAyWPOtvF52ij1Gbowlqjll5QfLjnVqjsFjIKpe
qkjOAdkdaXeRHUT0JerjYC5m2pwj/S/K7MHvBnVqq+kuh+0BIN6dObC+FiYH/Hnp0aCW+AjWYVta
+CXGejni1zixv5NDWLQ/y5K0B2KoP0mgenNjsqVpqp1m50SIp4kRs/XQpR5rC1H7lBi/uCRQ0zkP
ht1DTpswlNceysIiXr4yJnS07bzlR4bSvZFmGnStakOV6KeZg2FoJbzvQiufaHyHWgZ02GHcd+h0
RpGV3d7NeTpcyAhZfNrQM7qrwUxoP2lRQ1AN5eCkeD/Aft9jlHjTgToB1RZ40Ge6CkUTwsPCCz3M
7FE2cZtobOTLqXhK7J5LZiV2IBvEbzHKe4Q2gA1EEZrdaB2w3f1UtPi11cbTavUefV0nPjhFid6l
z3D5EILt3SEE1OKyuG9r7yG1x7d6NcV5LCmxbEX32SvK89xH5kaJ1jB8ljAUPHl/UW1hkpaaWLty
+COc+V7rVucGcFt9dJTaPNTDda2s+CCK8cIbo51cHeh13N3TakQCTzaRQ8QkaaMZOCKf6ZRORHvK
QA2G9trRQcJLJMFpxcpPUhCjgkNPRant5+OvBroSnTv7ReT2vYkJIlNkkq9lHYVVlv9kaDGfsdTv
Mc6Wx4jdoFTjKSktAyc3C4fsVH3OXQ9fYJdfTfS/5zRt6vP3R4Ls85PL8Hr7tKnZd7Fyzb0Ta0QM
SCNTW6+dbmCfjGeT4adH5WYVLmeJoU7o1zLxDe2UkGt2klDJmt5ElVKpTGA8kor+miHa8/c/wKbA
ya9WDL7Bp4wtz9G4Mwfxp1JDs6/aJoCJvrVNiEewHAjXY1+0Z0ltczaWpQsrsf7WCpgB9uq95/2k
0/xaHrIU+XCR0gx2FwQ+27c0ud78809WkIMnbKbVCt3u2bCcZ1AbMK0Hlwtww2lkJgHDK787NbVD
C0qtix7myM6TOLpyZaitTcM5ZHtxvKiej6uGBYUDyeJXfVqd6RMhSq5ZSK0k08+Ng448dcXnQjJX
EKUDJTOtlSWtwfxYxrkDiLEbiPY9EdZAf9Zljq1cKw2iDbZa5mgysxr0L1QRYq4NJjMzMGHGEBv9
J3I0lGy0hVDqfMwTjXBvgYVsONOMV57zXAJ6D3O0heYhYh2zqHZA9E4oTHogsmCoGH/isMsRn2Q2
R+ACDXuSFp9ZybBWGfan7qmrncJqK0wPgNI4PnnGiM7TXmCvSRZYhFQnMc9MJSi93eGITVQxZDr1
xnqjs/GXsA6CuMhuMrOPj2k87K2k+xRm8khH6hMBokah272SP+Nj19SpU2cW1rF4KfEVLlP2Vp6U
qR3SoeypSCq5x0caFN7wZbcciKT2NXCthZONbjIl0G91PYemflYHGYi9zUX9knt4GfB0oWcc3V3O
1D3EA5hilMJvrkqLspX+ve7dLm3aXryKhF58TPirIvMaSTgRkJNQw+HgZE7sEeyxIbTk47RUwHDn
uQ+kVvZ+QRO9Xth2UoUTcOCGHtbypZqAqq0O2W710vrblFFXGdKgofiRxPKzFzcycTa0fPY2Orgs
IMLdpTW1s21b7LZD8aS5zotB6i8JtTEXmHhB4g/MzJzO9ZTTPFPmkTnwS2SMGiRP3ONOnN6iRYpl
TWgAUsMcCWGVEGa6jgi1LGDIS8tf13QAsmrUjCymcAhQGgKSRp5vOMXecobfAwLjwJiyQwaTJVy9
JgpjsjkcbewuWjG0/qKW2/FYLGYWOkL/JM0WUWlU56eVCq8uxI8YHcoP7PPUOLZv1vqtbdkOSzlz
jaqHL7cA8Ekb/kzbdd6U4VY7k0gfftx+6snknkHpoTGnYV0R9W7v3Har8ObiUU1cjmMqefUNNsoB
9F2REHNCa8TnvK2FDdTkUIgVykd/wgjAq7S41q4pcW7aN5ajXmcxMWXqLPRKG6JloA/pIQMdt3Gn
bOo7jQCfnbF44ozSqDHskTQWaDMRLTKAMNUpLi5GGzvMXJz6QMmDWoiaa+/mLReSQbtl7SVAbY49
iJ5tCprkZdTJwqm1x6KeLZIds5ve7X6jNnpyYEDS3/3DgAwkNbAL1uF7UEnv6OCZM6XWe7Ml6MSk
MtB+sd+Y0OFR1DtYd2NpBb2bI0G1s6vwRryZBAT7o1siRenyQKbA8+zOI52LHgsvEpaDUi3+atUo
fOFhaPhz0yHqKXzEcUjgSTbzeuiN5pp4eJ0yVy3EhUd3nLXco0YXDl7dgYmY6Xstp56s2ELgmPZy
4QdmxKJj1PVPzOdkLI3KOWnzzVjRJ96kruwfvKYzWbRBtl/ywQvN1mACSmHPglvuZ/vdIYs7BKLX
HaTNIdh0m6+elNnFpqCyc3OAzoDosbYhJPU5M5Oi6CNshFSiPSiobGZ60KLnIyl1EEZ5GTxKXWkg
x1tnjSCDpD9abjffJ0nuoypisL6MFxdN3k6Z2TnRKP3qEueUqcjLQWVFC5FTwnWwE2/f0AA5Ncio
hs47amtyWk2tOUxDgXS6RIjCOWkhEUsW+9miCBVT+jueIvKNRtjh5rB2dJ1a57avUNA3LgN/u+uc
vbvm2UEzSBlzAPLvnI70ddtiWxNPBhMOr3OR/ayLfaBgn2fXOCtezDmTDE3we+WI+6m5an2f98s1
yUvP7zepcHdPoN4fKrrrYLJUwPSTMBLT6SxFPu4Ho/+IGF3v19Z91oZav/eE9pioS0ON5muZje7V
7OpAzIZ7NMT8tjmuU7jz+cwmrcW8Lp7XJUS4VW+WNG+zeETbnJonIkfeW/btZ/o6STApfb3a08SY
VhUBU9IADaJ7srTmxa1mzHMtecMbBKjQMePoUKB0SqgQr8+9m9dvUbQe6/nV7qR+cpg5UXJw0KY+
Zc/xUOSjTNFrdtCuOka883cEXJFY6jokuZtrMK31n1xh8l/H4pHWxcRtxNkPVyhx3+pkyoHVfbz3
XHnNN24P8UsNbY7EClfAqkVJExH7VF2kMBzpYmHQxFqaX1WboOwjAWRcWm6DuEO0WuMvmLKVtFUQ
KAj6psCbWcdrZfy0UhJua1eGLk8My3E49YPzhLX/bpjZCnWXyM1VX1BWy4kQPfYhvgE9oiJOIE1u
xLQ+QWQ5IIkyg0x/nVAj+0Tr6H7WQkW1cobXrchupiGjVGkaurqz9hHZKCg1m1k8HZtHWpb8Vm15
SXjNQzm2n0NjHYcBFagpjHth4kGOYjbcDqkTgBUtO1g9XW4POfGQi6+mjd+RJpAvMhEtBpEJOgSV
83zAsEwlaUtEWtRtqHiiOKDNcDPM4A26ef3yNjh94s1YIse4Af283LbidcncKLBBGZjuXZaSXZ2T
Ouanmfm1vWVD6rDGwpmnDUc4rqHSR9uzTkJIIjkbNvfURGmUQ6vfZLVoe186NNQEPJVhFk/rPlPN
7VASEWQ5nR4clpRUk9hYxJEDCzlP7/aMqq3jEvULhKvLlqFQuFxJDYEv2C/ksyH7DmDSapxns3yt
K5Bibgc6Kc4laUhzdsnn4hrX5pcYSv6OdvkqbF633CUYSXguh0gDZrRyDkazuPsB2adERp3D3j1g
zvyldFkf6pU+mdW67h4RX76zHVrFfbupRRJUqCvMtRoczsh5LmnseY+pSDKUwAvtxqR4uhMXHX17
cy+I9fUV4kqj1lYc0V53yDr9YxonB0WnhgBEW65l286wqQXxhSi8OUCzXo9e6h6q9AqaqrydHG/v
ehhAMXF2CNoIAICeVswwTlFZ7su6qEhTRYTWjmexFfzf/0TW8t+HCw1MJNcnGh1ku9frr7WccQ0k
xgdve3ZVqdEf0pnSfVkHAhQEwZzUj5z4aREWWgNAafhdgZCkknJ+WRrkSpKNjzW3lY/GD70Fm4rL
kQLJzR70m7uPq80Td4hHVTKyqEpOZXRI7c46rkX8bampdyMnBJrK4uINE1oCO0GQkmn3yp7IU66+
aDFfndxEPj7J907vbmtJhuJUVg1Azgguwa9e0ODTo7725QBpbEAP4yotrMcl2RmTeGwb7XUkxwQ1
hLYF43Q3CwCynV4mLMbzcLaR4qxWpoUjmyV0wPhERmwaFPiSuLZvYdAHTmOaQWKV4NA14/csGYTi
+Gi35sovrTXuIYzcJrP8NLrlZ+qtz7MVR3uZFTeZi3cr/UaJCe66UW67VISamBCBIy0vcCtsAoLo
DtDJBJ22AzoNQXdoVcsJEl6CNRpDeNqKU62DT9GijDAV52V1qMAMhvdufgI/A2xrSHtMIO0D5LA/
Cj3lkUjB577qaU+L/Mfg/arygvBeC6FOTtOdyb1NECNSbRrhLwkZrwDNyB/npjo74uw6eGWgBAYr
Pt+b0u73Ipm1vfx0JFLMdtBqxLQ/tIh2U0m+KRANwtmSJmDIznysIuBR76n07UQBmZwAjXXg4nb0
o3aTNdOh0Jq9IBcthtHuSU5IJbwQoPrkLku6cXPjPczI3EMVj8xVaK8nA8pDtzS9A6gTzmqYudcV
89FUPUYJ42e9ZeSEjXVG6+mQ5Ws5l2xcnKAScPMsUrtwZKcF8NZ+hc7d3Cddk5/jztvTLCvukr49
Wpu0Nenssy0wBtTjcBQbLsyp4lelcLAOzMf29ji9NnL4yvRflckKj8fMZa99SGqiqK38IdY3D3zB
gl4274tAt9Rp5s+0VPq5HyeL2FfiZ+ai8g00k5RJ1W02ihxsmm9Py8xW+a0Ke+y1aThhuriJCcCl
Wu3RCEgVX9jU4wsk8XIjETu7brGd84wxyeiz4Uwq5kNuVD2Qb/uyuPHIPauTlloWgaHjoiQe+NDa
C9NFnEVpeW0Ztu06klfOCTGQqRv9MLPWOkxjw928LPEhrrDeFJrj+F1NElVWE6jOHYQQc0pPuWU9
mlaPtarhQD7MaJHTcdqOh/Mb+/FzFhkPpUDwuMbnCWUO9W+Ki9NsbrCFWOFNLJxfJPqme7lo95X5
bmllcWodj+udU1hbJ3SVhfXcVTRovMJNA4myyYc4w1JLAbLd4RgDYbC4ArO5gSljxpIEmQ0mobsJ
Lgb7C4DXc+7JGl1YtCutyXzoYz9KmWalYoI7E3/oaJqmjJSxuJ1eiThkDOIWITNAzTcncvbaZjqZ
qnlFG/WnHKPq1EVPENEjX4F9M6JeI6iVM7RnEoyJe867jZKd7ogHtMrYiiTGX32mqaYPJBaC2wND
HvYleQRYIRF3VqBPqb+YoaeHSWg7p2+b/ZjaDXwgVoa2AZ9sLnRJF2yUlWmcMpcGQTybRytW7NzL
dDs09p3g/WOU6AFSrKmErBGtWQUae6fPTPqsJT3nFV6lcs6uoNM4kSn4prGcd7NtIZpf84AZsQnD
gSZMUQk86qwxJRlD8IaFT445Ui2XclOvwFJa8+eyeUSnaJuBM5NM65zBaINyRouTL0dCucAbFeCT
7Xzw55DXLPwsJX1lA6pSS4Bz1HXvc2m1xxSSTUWY4H7Il+dxEW/AwM+lE9vsid6bMtsBHkBbXKQs
blU0lxeYPngrECkaCyNOhX1qhz3wJ4a5Y1EDfKxH7xZDS7yvuV18WFSBTuY3fh4t1IzmQIlBdh7S
GUpNHAZZNd5YvWNByD5kDBipO6mtCg911xxzAMNnOtpkI1fTusDn8n7Rk+R6x/Pdzu4rAlAbLAej
wcS8SRtipkuGbqkNKpxLCAjtlxb1LTJTWjcWS2crxndAXY/ZIsKqru4ig2MCfai7XD8SYk1icMWy
gROaoUV2a+T2bS+W6iiN+RhVjCEGC28QfNVbYE2kziWmAtVHTCuWTlpYJTJe2PzAHKWltkwU6lON
CbpGpFaqki7E0xSzHIOeH7kWN5L2Wa46neEMLZdY7tqIQeFM3HdY5djsJ+PGQdEW9sL+6LuuO5DB
2ybRcB6MJxzyGEvW6NwbnGJAWlOTe+lN2RahlyddINzklA7u4zIo7t00uV8wEbKqVtgouBnkDOuj
sNh4IUoeMrod21mMjTBqXji5mb4LYTZ0vLuFueVuivlfcmiN/ajVXH6gsQqN2NCFdtdk/BaY7ljU
dviPoVtZYwniywuQduC4yMY5ZPKGMGAY5qCmu8+wzlmCbbq4jN2NmQDH8Wr3Xi/htPT4dNHW46I0
UHenRvpQ9f177hWAt2wTL0x00Z1B30fkniOLblC9e3045RwMQbj7I2rmI83y58ZYvT3YneU0gZQo
r3DavyxalbQREOJnSfWkQCNyNliJt6yWq8vFFmp6+WavT9Fs9AzNf69Z8g5iskSSB/+14aSklznT
4Vg+dK5DcEK9YRRkMImEsMkIW7qNV8nuaRc5ScTZAT1IQiiUv8JSCtol+WUJoBOduXq+YRySFRLX
Mrg3MIO+sqZ9UZo8FpW+nEYKuHaMD0hGsQoo3MiJBFw7uS/AnzHOCsNAerH5pBVxA1FsPOfOdALC
VV2i+seSFu1FrtVDrww8B2D0d5G6ChcFboQGKBALnct2fGR6/BI5JJx32cIJG9xF3kkgOaWJ94Oz
w3ZL/Si3TLmli18poeZbsJbcRrCK5uxTdDPqyYoVJ1pK8ypltCd+g12FqlD39sRav5i5nR88vaWo
bxa2jGwYPzhCtAFUpQWhP8ApA206i2xpMunO9axn/Fsf+zUN+siRfqm6KCwNoJ+Ibw54QxjveAWD
MFS58HuWPXjj7qj1eLE87ElCh29JczJFvhA9qEr5q7AtGp4nQ7XNJYq2rbfNgsRWH47mPoAIvelR
fB0NgPBxzKiRtsllsu31lEni8tblOhnTI6mh57WE90qet36QJLxaaXHnqswn1Fc7CipCznmEwNk4
E5cOj2Hb9cUx1ppdvarx2CqI8vnAAp1L/N0sAQnSfK+7ICY9Z9TGWEisw0iBSFQsP0pkt7FyIroQ
JljrAZjTN+5a7WWEDnLmTMvGYsI1Qwhpd5g6V331OU9rRKb31p7DrZ+0osFW8ruBexQUPelni6z/
eCIdEf1wh40iPiUWnc+yZdu1egYyLk4TX3wwm/wR6dpmi2DA6Ejomz2/mFgjQODAtonJxrC2pEcP
0lWNbn3nqcDlsv3nWfR8WnbYEOiMllT3MQEVfmLP+Ed0Xvf4WkEVOXHyRO2O7RW7Pi8zsDECYmjo
SYOblfETcmurLd+MqDXwpdhYr1N5Gsf1KW1ow7d29OFJPEtDOyAuQ9HaJ4TsSAULSI6M+CvDVSA0
XIR35sLxhq4lCXTUBB5MG8wkEbthjA5dH+wLsKxNUvuTwYF+dGx2AScluIBjHl1W9G76dO089zpk
8HkMKLSTM9X3Ylm50uljgT0j2Tno1gZsSWRSt7BPh2DAw0hbmjBZrwAp/Jb4PB/j56vLxJVHPeu2
QsHuaYe5sSwMj8kdTUj6XS3UvKahfgNdwKiP4q6aImgOqTxWtcXc5ou/I/OFhqEw96LEn3/F7e1E
m46iVRYPkl5IVVXjYaon2usajnRlNPioanTkZtvgcVptDq9MIzodMs86zzdZ7t1rqEaqfPhYlohY
6d5GiEouoV0sDyWJLi3je3ytPTdfEe0nCDrnLFXPdtH9YMTXgKSnI8PWF/lGmr8uDJIaGiqJBX1+
yA2qWIJyiOD+4gjFNdCmyJhQTu66GC3F7KYtvlQ2+aJCY75IaBZUws3E2Ec/6pstU6ChOc45s+xO
qw9KLfjcTRhIDK0PY8+mNulIXPBnEmUdF2YIp4ITripQeJkTI5IWYJmvj+KYuimO8b69w1BNfxDY
cNNZl3LVLWJdi2sbd/p2LahLXg7HRM+zswD7wy9mlRSjsjusdP5Ak8oT2SqodUBPGT0KIcXKquus
xFLHn7gCqzMGR54tj/o1I/a9STPGCfQPuZ5onSQ6+ltL4ZuTdK8363+eWNsfQEHemTltkT66EMUN
EyW6Fx4kDI8cmd7zYHjonxzaLpW+3vSO8buUVJRxF51dz+bbYm3mJN1fCzDxQSzteTcVRR0CQYTm
177owLF3QPMm1lb1PnXiqzbuWSwR1Q1B7n5ih72sOBCtvq6ODQJ94SBjrKNDXwlEENqMX9kjebuV
C2ISCJ1+saKPaU9Ty1l/GM03ZGd/jKjiiLjQ6DXJxNZ6hhx5FHaewl3WFNjWeqTJiGtWXBVk5PbM
kYk0CVpGIi3yG1+BANrnq2lSh6OJQhi6a4by3XHz7BRZK5pC7A1Q56fmUtMOXbjiE1RAvHzxzIzZ
YFNhHmAUG9M0vmtM1Z+9vPuT8f6RALoUu7YnIzMl/Ly32Q686UfST8jwqmLet8X4E90is0/jms5a
ezBhJGEv7H2aQCg3BdMEQTsox5m8twWtsNV41tR76sBd0FeUA5WNn3pel1AT88dYOqFd5xm9tRjf
+h8tJXRU0q9nQLFLakk7OmmY7miXHL2VX8aueSus7VRVyRtRs3vJgt3Uair80d0jVHy8dD0voF4z
/KFN6auqfJoW49R6e8/kONRa3XmO6476cPrPR/320d+Hf7/k79f960u+/8f/w9f969u+f8b357Q6
QsL4//0030/wz3P9H3/U3z/i74/bLOuMoP/vr8X/9jf+14/6+zRWFchicU/YHelBavXI2NqSDJhT
l6zBuGBaiZBKGu0enNB+3f6/bpTVWVbF1lXfHosJudLl+7Ojome0+/6QXjwRs99f8M/X/vuzWOjQ
1m7PlcTYYtmh/vv4n6eyxqJ7+/vJLQgeWExx+h6tTyQRnb8/6mKNH/n94b8fZ/AP1n9G8d+iUtq8
PP7+UEPQ9J/v+n682NuQ4N9P8P242Ub5f5//+8u/H5KJ99+n/+fp/v6vf57u7+Pvr/9++PcX//u5
v09erfoQuvH0YbhpcwYO1+nMku36TJaZVR3jhg8Nu0VU/P1ZBSvzP4//x//6/iyz5IxQ+Kk/zyTH
H2xN1RcE8z+RLb/FqYYxd3LGc0TXSMFcTJaVt2H7R8kcqOH2kWe5Z2AiTMzdnLOFN2KJJ38CkSF4
CXvC+NzIGy1yf9UTdVU+LDPBGkezgwaXNX/QLLENMjBgicUpvFS00+uIwfSIrkCz+69lNelwb3zi
thzUNiWqiG6IwPwX1dc6rE+oEy9ojIDodczaGY2QU5vUE4wpvKYYuT4wOum7VvlT7ArcQsVDDOWV
H4fmwxSM8OCdpc2AUYlTe1Dl5DE4oAvSHudfEd3hKDYQ/+/cpFK7tpWSU+S1rJx3SA5B0VX1tSuK
d37gvTePy15TZo42BSFXku0BtujPtIYg/2SwuvRg2Nry+tJTEbZ5tQ01G8ioiJSXSFwT9NyzZVj7
bo4fEXOZDNzSn5mxdkFdTQp7Zz8GpESBeHyuyIxgNDahCFlSfL49vllp3eorckPChgu/j5iD1/2s
+6ax/C6t3vDzHPORbdIIyWLtx1Q4h7Hs1c/IVVQaJXVrPDnPyVbWVv7UUQgrM6UEn7968jgvyB2T
Y2uQ1DJEpwWLEV7g8g8S43o3DBMGb6rIaGhukwUHECJqw5+iiLZHBFKkXyfQUrdoqDENcMA6Q68i
RxnT664dEM03C55eq2bOjMC9+ll62qPeGSZyOgMttjNjiOoGQq+jXOzg/td7GwEFqhQtZNbyE5pv
+TNpn60uMp4YVfBfgek5h/3AwHNHK+sjHwRiaSs1AzT8K3NOaX4scxKFhFZxcOu0MJHOnTeaHwbp
HDRljDbQBamgVSudgDyV+D3qRy5uLOC2ZrHplmhmTV2+qRLbb+Skt7Shn11IXo23giKU2e0yCggN
fckmfebUYFwMq3lLJVk245ZNli/3QjlIYppV+nZX5adEK3966MycBpehSKLyJk4KYmWZqicMgVHo
0ECYOFlPNv1kqGdPOckPoWfWiMoqxvXE5KF6Kh8tqf1ZiacINGAfPsVEBOdSPCxFdJ86h75DwMD5
66MyaFKDop53HaDnEqbdvZ5KXlL6mKM+IU7HwajozlP5lfM9ogGwTi9OWsBW7Ck3srnXMNJskEa1
R2TY2ThD2+HPXHU3hVY9eGZSBHk2PsvuldjBLPCoyvWir/eyYFxcypNedyidEOBtaI1NGSR7ZrLl
MY+7XxXOWL825oJUauZWTOWZ4Ufq6JaQcKRkcKOMC55rQgnN9Ad6CTr2Jo3wqM8/GgO+eIm2ayN3
5K31ponNh5QKg15AjeGgNh65pk1/GBkBWkddgQhbpX3WuwaRuuCd1maMwJURzCM3Wg9GwOI7oV9W
mI9Rd7nPqesecuu2MjxKOmNEfjKmvydmP/DNOYevpYeYBNdiS1jkqph5GUbJ7zw7TIjHUr/jaEGu
DRvaBRPZsd/4+HEGam12pC0CmYCmzXG9rt8Pe97au8V01ptoWAkPXTEHSdtG4bd9+P1PR9sZIML/
+PT3NynWxDo3CEoxNt3xP5/bvklbuyOS/Ojcll29Hgw5gNZsp9P3V9gc5nrK+5ulwS4k4DNEs/YG
3Af9i/hf1J3HbuTKkoZfZXD3HJBJv5hNGZVRyaudNkRbeu/59PNlH2DQYnGqcM6dzQCNRgNCK8lk
ZmRkxG/a21rVIe7HqMFq7amb0icH5ed9LfQ7vzYOVGyIlH6gbtDjnbzMBQeHWGUyoAIL8Q9lkhBW
4H3cObd6Bh1pyilRUjGkw+zGCF4IwWjWIS2qfgML5w3MzhPw63CnSIykHlT6bZIiwaqXgCI0qLat
k8BTcY8dxe5tEcaPojeSdc5lmKQaNZ7ABdsVvBSjyocVNuVX1s9KJ08HYWnZrKthIDPu/WPsh2/I
lnmS7/69tdC895Hp4zILnokNjoSTDuLKB7Sl3agaSBNBKVmxUYgY6S9wveAHyNKt4sraUUAYtp6m
PWKfMCBwYjyV4HE36DuAfUTOmV1zKC3rJ349e9XKwZyUU09Lo/pcihTcndXs+aUtMDoT+KHLXeUj
/G+xwRb+jjl4azv7lee58XXzp9CiF9fO7szO6LdtiIzROH1Ox2RfRjygZrgbt0gesCrGUs7kyBlz
9HACezu60x2KQfqxa1+dEhU2C1Uj3LrAW/XFdsybD2qdAoAAdhz02NQagHoN71avJgUK/J3bUtsw
K0E5AC9LPaQoSL7f1Cn8qcC9t6VJCi1KyED6c1929VY1kBd0WibRCJInj67fGhVvf2O3loARjscC
5rS7rKEG0Oo5MpYOBZKwQ6wZjDA3D1dHai/+ZR0nHQBPrisl7CjwnQ2XlEbHLUIJvOfSB58zWOmp
M18r2/nmeqSpiRkcbKojowHgX9V5FKwnQAv7J61tD+ycX32Ouk3bx99Vod1IUcBGrb/nVuujnN9+
jNLqycjUk5N4X4GGoltVgJJTPefExWjNlRkIYpTjeNVF1Peq7tD5+VPjx922dMVHoFP5xvLSz6PF
EhGkittqfNUSCzpyfYc2/mtOXtBaOGoFbyAYjhUswFVgGzB5OsRIAWC+NWl6O4RJyLLVvFurGu6b
xnJxrLA/9WHCrdGsHXIkWZXC2yFsvlZ99kEfw4Otm7+yNPpK01LfJU11O9Z83Eizbi0b0dfqs5VQ
oFdUFGNQpE2n9iNig92xmzj9M7X+0Sj7xBJkYy6pMBbPqwTfq1s/LNFwEVkOqHyH/yfrAYvN+CWh
krLSu/IwZag0905xsDWkKakEGutysO+cgTWtUa7YTpRHNl6WGWujiH4OJVJbmuGjxhtASoN2AwYt
8lmmXJIRACL3ao3NhCvl2is/Ea7EIegw3gRBt/YC58MYOP1N2xovioH3avAMnha5EnRA6I4BXS+i
Ay0R4HKBM3Dlp4I1CocLS1pKbsd9iyLITdcad0ZiQMIzjwhxAvd3xmonGVu6AXM7sw5xj7kWJj35
JsdbC0BdizbuTdE+4V7X4/hBVoEuZ2dgXQTPOiamgLvVu3CT9vYzNwf06bS72h8DqOfZlpdEHQE1
hrXlOL9aDYqLx2fPwkjsA9x+8B5Du9w9FTl19zzyqFWnNH8w56N3W/mPCvqDWYJqraZgYaQqMkUy
ARVVONaua7M/jtN3HA7XE/hPZD+Qi2yDPFy5GvogQVhs6oKkklybVuM2wgEC0/L2WRV4dYycLB18
BgcIY1BpzIYhiLWWsUndT4bi/TQ9z2d3Fh+nvKVl3Ba/9Li6SycplUzyORXQCNOBmnRtP+PfQOtF
13YuLIKtVf/yURJS6bvQjei6TTRodwAZ0Q+xi11A95/sHrswG82vhnuEHoYno8nDbW5n3+vO3zLl
8RZmyf1oFu22whPSH4/xkAKhpvaPQUKNQYuAt2v6sCVrzSm3UZWfXMPdte7v7tgpsEinfSNE89Ih
Chj+3VDjHi2arwbHPRqSzY72Mrk/QknIn5bHTqcXizrkjqCB+GBNgT4LcCDUgTsX3oCqffrE6V0A
Hix/0oLlbgsdDdvE3CJ9I+cON31d/upamDauKYVByQpaRKDWCEkgQY6r66aGLI8uGZCgfHidNMrn
Ii8+4Qq/tsb2Y+0bXwin7rqrCDl+fKsBl6Pq6jlsoRyTLEef6Pd/5PXviwjpnmEMfjiwbaSCDm7f
KB1LIXUlV361iVM8VHqwT1XjcerEd5tGxXoIvodCvE0dyCTayQSIikJw47uHKgE+SU/wqJV4QKZm
oewyu37OJ+UrEo40GaVeAeGVIxyJbWY2Da0nv0DpbPJp4kLm2IYt+MjQijehAco9835W/RDf6CUt
JLXRNJqGX4sevq9iD5TuvJRCT+ZyR8pOfIbk5l/Spen/2ir2f3Wqeudn9f/IUFazsGD93+2s7r4m
P8LuZ/2noezv//KXoZWNoZWlarrm6Kar2/yqv+ysbPGfFuAe23ZVU9i6oWMZiyByE/zXv+z/1FTL
dJHHtm3dBe7yh5usij2WZqquawrTMCEYqeLv2FlpGN3+YWZlG4xvMDyPIhwLnhzGWX+aWSGgXSYw
+6D3OxNxg74p0IH8JSoAN3vtlgu8GhcIS7V/LSa+sf8zf0TX38+z/8ha9CrCrKn/61/SketsYJ1c
z1F5S2Qj5YP94aKVxfZQwjDmbm98dodgq6rpyaShhIYtyP5o3YLPKKAnNqQyAShnhTNNo98/DurG
bHy0bo9/fLWlJ1qaCq6ehGOVaoEqZ/3dE6mqgAtEtYGvs0KWeY3PyXoK9CP8MUlN3QjU++ohOKaP
l0cWiyMbwgDyb+m2JmYfwQ2LGootcyFybReLY5va+wEUnBjzr0nvfPCUXygK3mm+gWFiB2rZOFpW
sofbdos4/GfbGO/GBE0ZCCHDRnPczeXne2949tcaMVxb1VXTsXQM2N5PDEzBjkZ/q24ccn7MRHGs
SENxp5bKBvWFU4v9H6nb6vKgiysTnUeuYwgNCNWc+RwXNKftyWNU6ubrKoV52XXbfHxEYCwH7BK4
3Q39T/qJt//ewNZsZUKAJHVW0dJFiWI3iaKF09w8JPZnS0qqQivqC9S1Ded1cIPt5bHPNoWjyUnW
LA1HKSzqMb/7cwkK2gidGpArhTDxxcidgHq+N0HBzJWbf2+o2Wq3mlI4UcNQVYPOrA+OESFSKjo3
tJavfMr3jtWsH96KPSMsw3EsGXHev1WHfiiEI+61OH+sEJHek5JvEj05XX4jTRrv/RVppIn32TjO
7MM5XYuMlOmrlCSwpXMl6yvBG6q9RSGCFsywypKW5ELyhTA/MNyXy+OfbRP5mgJDTcM2TUz4ZjNq
opU02BXASCxmHBdCCdfBXELxsJqFWsiNrgVvaewvj6phO37+1n8MO5vdoAPjpUU5wQOqHzmljTws
cln4jtAGAgjNtSmHv4N2Zoiw1rXNIl/qbM51VdeAT+u6bs7m3Ip01KN0vq1nf/bBnVhC3zfjcA8k
DiV1GELW0VOyr076Fv305dUchSRHrw8229ewkz2VkNvGvxbKFz+FYRuuZdrC1Nz5U7Eci7BhJdT1
t67KsdMNtjY4mbrkchFPqAUeNNWjV05JZZpivG0NVKApqSTAxs30sXPMO/giFB9T/cOV77X4bJzg
Oge4pZvzuOYGo+93sEw38kvpX1KkLGHPW8W4E+DswoKSWbGTMBbFIZ0HCjdxSR/pqbpMGYgolEtR
/v5RCXEl+IillSTIbXkoQfoxP5JbJRlsB6WFzWg4XB27rWqPu276iJLGOnfaW2yRTqbuvLKon/MR
a+dVQJWH9iuMMJiHqbnHnOFEOPgg0PrvHlCvOqV/9yxik+lUEjRTl/q/8/XmIKbeZ3jpbCqMC2yu
vrHTSf/XbVWAA2CWbDQidePagjIWlrlBMqYZNK5kAsbP/8hWEPoY/RGO1wbYMaU+joPUe0HeZtvW
ERePDDfvbuvXaInbNfZH033X8xiu9zG6traXlo9l60JVcUmlUyif9M8n6U0Y6qBa0H2v9kMH5t/x
n3H9vMUL6nsYfsW0XGHcK4tWvt98m1uIQnJV5WiySTrfjZqqXFMp0CPGqrjrLIc/6L26RFX8Mx88
hIgUwGGaIlUxm4crQy+tSlu1SQJ0FZ00e/bCXdLRutdc0O1T8Llrh9t6fAVjh60L0QVjwi4CeVkf
rDLbyicwRu/KvliMsLaGd6wjhMyWZ4EdPKbjSWge3YLu1nYw/wQGrIjw2QDyBW5LoGKhdb/fP34Y
XeXzlRlYWny2IJypmk2irM1mIAmDhFo3409jum8O40dRgetDYnRAOsJOh3s0fh68DDmorEWboDiB
HkXXqLr2JZYWgW26XD5cjdg1X3pGUHZalEXqxvD8HW0thJJgzEzKCWr+My33U50kJ/wKTkPlX5sD
DIHPFiDBR2PP60IX9mwDFrbam23BKadQ8SvBjwHb1I1uI4z2Vko9ul51gEy7Fba3HRA3t4pDNChX
VsLS3rNd3TA5V3RHny9Fh9I6imB8iKgPtn0agu4UxxDcrm6NshNw68B2Qyfq8veXSd9873EVRPSC
7a7hNvd+76GnMvT0RiaUMr2tzEkBLG5hBuzlXaRXwiuJoSZ/39l4bHWuhRq3EXO23INICwQwXZJQ
AGioeVUG4IHmNs+8G1NxXgHaAArdZdq+hzHP+XYSvvuKZ9OjXlx7lKWMzkFm2ODDE/Tmt9NMD1Br
dLVpg9jX2oaCFqaPdSHunNp/Tov6Qe2H+zZ+jdvsNHrR4fK8a0trzmHBCw4c/lat9xOvJZMyJLk1
bVL6D0EX7pBlPTjpd9p6T6UYvvvAzmjNgkOFgO8oX8cIWbX2ytc/vwc5Glvf4aavO9yGHPmUfwR8
BJDbYcIqYAMcPwIuarrtDZzgTYy0dC2SDYUxWuNU/1ELujIB8gVnK+Hd0LPAU8XNWI8p6WuDkKpM
aaGRbAM8Ky3vkX70HZrMxy7z7wBcH6vhW9G0r4077opQv6si98XQrlYNFnYgUyFUUmxq3cTj95MR
Y6sBbkHKtsoLEiaKtRvvq8q4w9Rg42nOS51ad5brH+0Y8GRYHyY7xjFRAfkNJtpsd2hiP9F7fDGk
QlF/NRlfCJGGA4WYvcNjWtbs+SIloq1n83x1CVjVMZGmh8GDBkbsBr8sQPzdI/SVG6+9ekgsjuww
JB6aSGDrswDpj7rvZxXCPmkVPFt0DuLGu9FQvI5H62iDdvfsZv1rqOrvlxfJUtZocCLwWQxbNbFs
f/9JRBBaIdX/cSNdymJMZSo8c3oMun3az0NkYQ8TPZmc32YZ4UwD76J7qFHz841oH6ryEv+rKPt7
RTTfpk551ncTPaGIa8Hl51w6xU3qcGxmneIa/3r/nJh8c+OFs8EEoSyB3lcmy82l9uaq8ZcYW6dV
ZTO4Nr729MjwQGV9XVu/C8vXBGEn4DU5Qh6l759hqjFtSAzSqMZgPgBlwQR/6jIPF4h272CoCtj8
mDnhtfRVfoPZRjblnuG1VYOm52wja4kA+mCRNJY4WQn8DtSvtWYcE2QXLIvuuj4CuDfXUwmGePTW
Q3Y1i1uIpZTUZPqI0ChHy+zN9bruPaSL2KQ0Vss22fdp/OSWyinpE/q1txgNc5YgZmXp+4x7xjiE
z4rfXgnpYvExXDJn3dZtWOezkC7ySUObgWbJANnKgGZlaSYtvQovkMAc1s40frBLgO40pePI/1rr
Pgw+e6UV6Bdo0Vvr+zsNm+IwBIgdHBPV/aFkKD8IAadyREJtLK+kHEunsSz3apSKKZaKefIHtQ7f
HQgSG1P3XwCenmrT3JoNkuJFb/3AbOBOmT5EMShovNjclZaAGgCEZ6S3kX6fgBy7so0WzgRT0wAy
gE+DemjOllIE9LfXXJaShltIX430vtOHJAZh1GnQPMG9fPXb9hYDT0zjEXbG4eAtGJEeSbi9JsZd
k6G9Fdb/ZIWzuoCzMEXkSrMP20clV0bfJzULIR4J6FGr0Ij3E+zvUSFjAa2xanjIyS+eAO2uHB/G
j5r+ujI7C7kT5QaTGOxyCpjzGlCco3BUjizzoMRpTk9P6Cs/2pn7anndTfISTQaSfkp337nF1yh2
XqJ6OrmxjnSiD4btWsyTmdp82wsK+9wdLCL0/DTCzsoTbszpA6HvEffrbTo5P4LGhoyEpCHhpszV
75dnYGlInTuyLGZTLZ4P2dSO3WN7DrkX1+TaVpEoYtheYZPtDPirPNG1T7+QJJq6YTHvDnQkdsn7
oFoVboF+Fk1TRUMFJlC3IHb2fhPs6NM+JH714JXKk695iMsx+7XjX9uicsnPp1nnDDRNR6XWZM+q
tigMTFpT8QB15hSrOPY/DSUObvK2jIGajUqeYYVPILdBUUDBzdtdOwRr1dKehi+XZ3/pfKEt5Ki0
hZEEn2/OPNdEh6bliEr+uijAx6vdbWYnT5Nzj9LeoNLNpFxyecylsqtJwVPTDC5m8qu/n38RilFJ
bA7WkPzLneoHDd9TWEUrvbR/AR6Eq2UCTsjBIQ67K2MvRSNMIn5fx1wLwfL3Y5cugA1rqkfEaVBW
+NWbzguW77c1Uredbe4DxYSek3CiGGRiSMk25YPU7c0VhDx057ZQHq880NJipKdrm5Sjde6Is3PO
d4Ek9i46k14XHdUuwBugfjCEv4Ny9mBF9UNWuOsCEelMxBDIpvvL458vAK6JdJJk09Cy6fW/n48I
OjSimcxHXuI7zzqYkiNyBi9eH3wBf+OtwmJ/ecSFvIohHVUQd13HPXvjBBXZfIzg0TV5/VXUOa68
/oHu9W016lzUjib6x8JR1rGt31IVRsbxau57nt5wI2D3cUgipOLO+2cOJaDWSxJAsojeysirD5/6
tNnIMlkCSM9h3gcjBsGKPZf5McJ048oknOcV8k6CUrFDC5VDaHYq4j5egQ6gDkE1bieTXbtvDn/V
deO9vKEZRbqfjlnxAyGZVWrpqyAYV5cf4rxOIFSyGpO2kU0gmtfoMtWeJtXNhw2CiigCIirpx0+h
26zqYtzWhOHLw51vPaGSFHLKUWYnnZZL8Y97aRv3GnhGLofydZ0B8AhqNWWPoAHliX9rKGO2qTo1
99F8YCgBIdyYOEyKxyaD1I7a3uWRFu78vBVuC6j1OTQd54XeXIdrCW+aNqrXsmyrJwdToa6SrPyS
04OSiLpWazwzfHqhkQBtlCN4Wln3iu+9XX6Wpb3smswwxQ8TCeRZbKOakJIXguzIwvyUuTXytM5r
4Ig7HKq7N9uX5rFXa3wLW4nkSaXKy2WOmucsgNR5bcMqwKkcg8ibBkXLGF6vXiun0uhAnnk3VRPu
O+VTwfJV0fbB9eLD5deWr/X+NCWU0ByxaGkTR9XZusJ6qNXQCkRXemsN+S4iZwziz7341HB8ASy7
VtVc2Lr4d6jka9RWQUCY79exUZdVmEEv3HgB7jJ2cLRz78WIqLT9RMVzrxg6rNPsJnad18pywpWe
PQukUC6/9MK35q25j/DCtNLmrRe77iwUxNBOs0v8mHX/Oen6WyNBn1wy+nDYQQniC721u8vDLoQM
AqbmyE4UydM8X8jKthkQDumRJEE4kD5hWZgwzdtthqGOBcLq8nBLb0ldhDOCGbfseakAUwhvrN2h
34wO9uJcOG38zlvL3CB9ss7ws6Jnq5XxtRPq/EwWMgMGlEPTiFLiLHxMWUGJIkp7PAGVbTu8WljM
TVG8I1nLwKKqSP6pz6AHVwKuwuU3XgiSgnuv6riUHVxrXq9y7RS2JuYRALLJtkVyQpke3gc6LkF8
pf29NLkmYVhiB7ifzfuKeHy4xpjC06RED8QXLV52jqqGh3oaboDYboPeQnlwuJJxLEVMwAqqwzpy
ect5bQFAZqTlro0cm/HTA/Eu6vimLMttEORvIc2A3P6qh90GkaJdkLovvQaeRXNeL8/zUtAAMSFj
Fo2JsyRkKqEKGbno0T8NdkFurjpTvwvRVfCqbj25yraxrhVVFufbANIgd6zcs+/jhogMfLxT3rsn
9fXpzRZmDU3rKTJ8JHRpTmL/jpr55fdcSLaF4IDXDUd34CrPD/neCvSeRjwWK266cTrAp75W7z0B
F1fZxbI2j2CA77unpCMDCEV9uPwASxNtkWGS87HEhEStvTv1O7u2YsFEo1yxV/HjrA8jGndZ42+s
26HXr+zdpQBFXRE7AAG24iwuTqgUNZXTEqCw1SyDdh1H4s5WPwQpRRkaLpdfbqHWzuyazK3F0UfT
X27nP3IaywwctTVVtusw7pzS3pc/tcn6Sg0X+h20M5Ic96m3xJWT/mxSXblfqdBxS1et31DAP4dt
w5y2VQ7iqMIkDrtstKeRcTOaWwsgaJP3W/pef/dNfw/pGI5gbg0ujO/f1Oz9sNXLUd0AiwAxm0py
z3Dr5gk67SnWPTgUlRDoUIIF+z9cg8poZ9+V4YmG3NslOIiz5/3wKo65gIkpDyhqucaR6Et5j7MX
mk0cxuvCSn+NQ/3NdZxHyRZKlU+eGv8wSg1pBiQS3dG8DZPhk4Bwcnlafl/P3iUf8rlIPVywlSDe
5uWLWsHwlDgChke4P4JEeVHaHVI4ezPw1LWhVHAuRTNCIissGHX5WovWmYgecJx1Vp+CZOcmH3HB
OOFh8SRc9but4h5cas1dZOv7kBYemjAZ8QhLjzo2jno07QLPPmapj9EOBJvLb7M0ya6q8pGpw2ia
O4tQrR8ZfdIAWqijHpFJUCPptEEQ+GZQ8bcr+muxaXk8W1bfZDo1v4Y1Bt6/qoogZNQYd2XV34QT
MmEvslsum6SZVh/0brjP8K4PI/SK3G0PdADRk3Uy+K+W5XxE5PFKhnNeP+WLkjurZDe0M1Uhw/gf
W9oPx9puByYhVl+lsI57I6L0xNPfhrBbRL9rEMo2cv2Isfhd1m8HhKs0MJbX6qZnaaZ8Dp0GPpdz
II3zwK105tg0Hs3zAvNrqd5S1Omd59XfCKboHo2byepucRL9UrfOh64GaYO1SZleCd9CZrPzBQ6G
AclTjhCQrrN9rzdt12umxHLqCa5F07rMo5M53hSqjzic5n9oe/85dKsjdunbtFCeCotzm0K8NyKO
N9Cn4QLSFurGst1nnBk2g2o99/549zWCXluZtFE650pmI+TtefbQEvvAGcv0naNPzCEtCkSDgbih
euCzhlZmaH4IjPBTVWNxBCV47ds6DT+atGilAfqL3GJlGqhfktM3CrCAwTnpRfpm8sMqb78l7YDC
jWLjBY3FvJcoj27H4UlV/fIWPK+OABVwNCoTbAqgnfPCgK8XhYMBMugVB7XF0vmCCBxyZncmjA9E
mL/kmTgUaAej37oOQ/W1Mq5id2QsfT97tgp8V0IHKE9wwXi/A8YyxvQzd2R9TvkgGg5sqKteWx3S
vv9WJ86qjU+9fhqy8JbWR9wE1wq0coD5A0i4OuFUowo9zxCtTih6qtMhDEfjxQFtN2Un08Nro/+E
Mu+2zslVh40RWT8uT/75sUo+yOYnQdPkYp+t9Sawa7RVePFAGHc1YvFKoJxi61tj+lwkIUKPVyGo
i68KKIsSLFYQZ22upo/LLjMiGnyB+N6I4eSU6pPhZY/BmH8p1HU+9Q+9aexHCwWay297Hn1twZiW
ScUfSdo5OMUYzKwLkxE3Ie5v3hRumxZ6amQeC2TZQ2Bpl4dbWNnMLq/J6uaMMedHuOcXWNfbdFyE
7/1ANvPFUHG3ht26TlC0WoOTbuGaRUH8pPcc2k3zg7v31ysPsTjfpMIEBgi9pFDv13YZxW3vpGjC
FFLp27O3pZec8A54NlFzRAEvbg75rVnEz5fHlStnvqI5U8HiaDaQsHlTblQ0xdQ95OjaiqBNF7MR
Nr4BX0Ee3Fwe6TwllWkISBxTXq0Yb5Zwj4NXJqpsW/cwtFG3AW5iu8W3zHjIkc5DsiTslI2TB1/4
+l8uj72wolTLJdEnR2RlzQv7vhejzz6xb30TdzGdlj0WCKH2SwUCp5XWlVRfHsRnc+qSPABy4qCe
RwnFRLrVcDlRDMBUkv1QUiFP6/bWHbyT7BySSd6116o/SzGC8EgLgSV8fnHUs2iYtIkYEXk5rV7t
e6aIr6iXEdY/Fh7ssuImwlAwGJK9hekZ3lfbpgf9NnTkc09Cqx/gsEzrVnX//nam7YtvjgQJa9q8
aBErddYayKJtsJO57Xs0xHqxT7DJJl1v22tVsKXJB8TB2WpRqyApf7+Pgg6q3ZDRtkO86QDQiFvB
XeEVN7mLUp2JbJgaHEpgNpcX2FIMoYfMBURIxDwdhPfDDqxmFWsEusNGdJwQjFdy/PzGAakmU3JN
nE9D5O2NEAmBciof1SamfRBe2cxLWwzADNkZOZHcabOXT2kJll6j0sGoghcz9X9W/ps2Bk8pRhNY
yqnYFsZSrb+xxPcrE7Aw7xQdTaIXjQP9rNw6RtSF6ihi0Yfodna43g3DDvsstbbvfdT6Emv4Fife
Jwmt99LkLS+bn9hXbKzG5RtNp6CODn5vnqzhUbKBrjzdWeFMYg6oJYGW0Fydu+n7z5MDc0JwizUI
3mxfFau+i392HKiIxDYPg10ccRWFY6/Q4stGwDRueOWauhCBAIvo3Mnp7QGBnJ3gaiXq0cpbOqtS
+cF2fuAxPirTDcc6dg3KlYWwENVJFKirgDJVAejPVmPZeYOhE2GlCtoH02wOSTxgUKK9iUi7VjUT
59GObhW1IxleISrMxgrAU/e1xliN9ljowUniOn0RHouUvo0FmHpyNrrUCqw+gPJ04mtJ2dLCg37n
EtfhGoJVe/9poyLMUwQGmdnS2AdU1YfK2KEksPbGchPXA+IYNzptjcsramFUAYKeSiHFK/Css502
OE7oKAX8MWwlHpBm780X5ItuXL9HHvsLun9IGrlXbg9L2/s3tY4mCn/OFpHi18AYS1Rkg8i/azUP
eRjlFQvZuyo9NtrB056tBGhlFmarf/C2sAWodBO/EaR8P8dW1qPFEtBL0gecYNrPQ3GcpDSKb+yx
TVwFkCb+WQpKtRs2DjwO0v15wuAZrY5PFl/WT1ZKPGHtHLx2uIpoRnXA4tD71E5YARNrL7/swkEq
qCMBMmNBc4jMtmqvVY1eZDmhvMfiRdePOsX0YnJetKlduTFCCYZ5ZX6XvyyAC0dyaShwyMvuH3d7
zUrTsEI9ClPH6Oip/o7xXsNMX+tAD6sG4l5k3Ojhj1gPnv7B2/4x8uxtB11NlcIiMkZcQKPpk0OH
Li/XdWLuBkQAEBW+UlxZiIRUe1lFcETp8M7jxeDbKYYjtLjNDlXzrj3i4XljTtVNZHFS6Ffy6oVI
SE3fAUQAqALI5GyfhmOlhaotES2muc4HEHtgOgfl0avb3eWJ/L0cZ2kfZUAHZqDj8CHnPSEsCc1M
wCZCNiTEF2vEYUM3UEHGV3Oowh4HzvHoaULS5wYcpdBCV8SxNKWWVNXtNRQUhgIDuCJHy38sHKSi
/3aTjKQUxCBoN+5W3K9moboztRgZdCYjEvqRhHgH+nznUS6BG3wDV/QfXJeFRBLRlgNFbM+DZBdN
YZJIOBHKCDehmZ4QOnuL+uxNq04DJmdhgDDYx2ngUnX5WyxtYbrNHAZcpQRA2ffbSThpaedBSMpp
m7/L0ANhI5wAM0gpAqXHJ/rasl46EEzmFyimQXnEnS20bnLwjHdhnupYowmk4FF6t7FIyMa3AQPt
tJz2KWTNv/+eFrRzqJoapd55XcAvg3I0Aa1sdB/RVSfZx0bxkOjqJkNo12kHBHj8a8t84aJKVEQJ
gJuUcV7Cqko0qUuT/dug9DPgam1TZ1FaijHDJ82v8ZqCaocCklk4V4ZemmLAWeB+qbNz0Zl91Slr
I9/ACZowFe+sBpwq3u4dUNsAxZYu+jxheYZl8eUpXgog9FDgyyErQLFxHh+LurMjFMo2uKccZeGX
dGcVI7j2D1qsLB+uDlBPf5MW53WPYWqx8dQZqscGVYCoQjx65VNrQRD3StRfnEoG4sYPRRLE4fsN
klR9j+omG0RCBVR4o0Xb38qr4ag2ayafr+d/HvVreenSNUlwC/yfccX7cf0iVadE4ZagR6ck/6JY
DdJQzkqPHkaDbZMCLc1uR+i+6YPkH17+lEtRAXQA9QcS1nP2WRPpauSoFKjLLj25Ub+tG/cUR/kp
aJ8FCl4tndbLIy6e6xJEJ5lmC7AEBM69qWs5XbsRVmehIWEW+2hSVA9JjwK5rR9g6G9Rl3vTi3+U
LlK8Bi8g7wFEpfeTPcW1UOyuomrYw6GObvIATbJs2sXo9kjp/36FRmHeX7lrndMo5DKmWwNwGJ7T
WaFYV5IOW0AQZIWOnljHbXRE23nrYcaul6gkIikqWnGHGvZ3lOCOftAehkQaM+nHsc2qVT16u65P
7voh2OCSJS0Lhmpd2Ea90jX8jNprTNyldQEvicIqywLOy2yegrIcRQLxaGPb067w1R0yy1gy97uw
yh5NeyPENSLm4oh0DSWu2pZt8PdfxgfN7rpSkVJtEWeb8N+FTd+QCZjdm8HgWXiNtrCUdVExd/kw
NNs5MN6PWOu4EWN9TOyEeWlU6r2GrJs92q/oUu69q4tg8QURZFFBfYEinPeIHEOf+t7oqYWH5rFt
sFeqslOXlA/mzswwbLTKK3ne4vuxwxiL1hj8nffvVzVYp4cJ71e5d5XnrkWKaS7iDNn0kEzXQJJL
0ZOEEn0TqXpzBtGnmhxBBWLBBAH8RVT8kOrDC/drXQugOA9qat+Y2rWDd2lQuThlo5sG0vx08NCU
jvy24gua0NKF/4xI8UaNVQyA1G2euau0Ek8KNKTLIWxxWMp3fEXaHgSx9xNrerQd64BhUxzCsN97
UoC8BP24kyx5zLzeIJZYqXclVC8eFEDZCCX0WmjyzY7daYx8M9YYNmzFusDKzf+WTC+agDEISx3y
Il2PLkGV0kIyffgHaZVLQmUYFE+438/eOSuzOMpUDuLie4/fb2/4hAKXojHYybhfZ8M1Vv7SJOOX
RpSmsXoO+y3SxBCN4fG2gG4rhVwj2lPcuStV/ZgqH4bYXg3mP0rPqQ2p3IpYV9Y8ewS+AQ/aB5aJ
scMhElBcQBmnORRQZFvRlz5E6Bprzs90Sv5+D5lM+Y+h5Xb+474bIzusjB0zjHUH0jurmq2Kqn5A
pE3smK9tbQ10csiDdP8QK/42gnp3eWGfA5Bktk6yDmoQ9s+ZYJRjoquIxQuvryIG6OtH00sPXLft
t1gyLMhsqw/NhMjeVfb1YlpARVzSj6RU1TypHLFShyYGMjS37+O8Rd1k+Fi16qeyKlGito4ZkGA3
d1HLD81PV15bRvr5NdUFU083UV9CBuEMFNcomPLVvZdszB4lu0imfr7qfdCKT/RzH6IAa/UfwxSu
2Z4/8CyAj1BdWQMLRwSRWmKvftfQ5tnJiOdK7DUoGguTtkBNpyTN0LXz9iWieCE9etw795fffSGX
Z0hSItnsgjopH+mPVae6osSJaSLBJt8YYu/kYtfX3EdZfWWgpQ9MNRIKiWwB4UI7GynxW9dNKyp1
qg1V1Eu4/E8ro1ZW2DRsMcbZiaHELgdt1za6Mq/nMEbyLtUCJyIbQRTtZkd96CqQswrkS1G2Xpep
eQR6honysS/UnzgCv7rjjzz0D4kTPIOWemq64sZzvv2DmaYIIlFRUuNktr9dC9FyqlyAr7XgM4I6
LtrfXXxvKPqvywPJiZytZkhaNE3R1TA4G2fnRJM6mjJYxLDcQDNSoSCrdnie4sy2wSKNEguWE7oF
gPDysPOALWEQMr3hb4m1np+KSaUJxxtFh1yIupPVDc8C95J0KMfH60KLdiPCTSop1uVhz47Fv8a1
6crbyDqdiRSlqtnii6yiFtGEW1/y5TF19nH5NkqAUBbyOuWrsquB9Utf3ADHxisPMI8e8gEcSiuc
yojIuPMspFJ7eJGd3m0sXKvq/D7HU1tRkHNGLcqMXq1DVkoXJxBaMRFdi1coM1ugCC4/xvyr/34K
ngD0JgvsrNRWhapQnBDRjNJCdBWUcMIRUan1oa77g1aaNyWVl8tDnm3p32NCjHEsrlLcqOTM/BE8
ej2q3bxCbzaKw6PErI54tMX+LY2ddaLunegD32Vla383AftrXJcyFttIhcvxftxprOgaCmZ8QMhC
n4ItQrrbGgFl2/PupZifgwgVd6Xd5fedx8rfw8K8YpFbFNE0uQP+fF2vxHgTxOZGVOZRyhm2Wf3Q
1N+CVlxra8g3+HMPy6EoRMDsZKTzEouIwlz/b87OazdupF3XV0SAOZyy2UEtWbZkWbZ1Qjgy58yr
309psNevZnOJa34MZjCAAVeTrPrqC2+o0gnVFzXzHMXHZ6w8IrvwJCinBTY9g3ybJag26fVHbWju
kmqzdyvKg+ufAPFfYW8TSRYvWcJHrtamYfDy30EynMTCtUrWpchPavdZLbEXKvQPWvj8/ku+itWv
j06LEpCLRk5vLMIX21SP8hpUcJAEmJZmOBbhvpOld3L7fY6dI+OCnYyAo8FA26z7Pa3SHfXBxqle
i2ZUhv/zKxbROlHtPozVZngl1b+yGar5WCRY6hV4sIOREKJ9Ajq38fSrb532BKkgufZV8EZ0diq1
EZF3ET0TgKhCN6wedXA37aHIkltmXG4ojUc5zTc23coja0ws6ewxhbjujcil1AyJAWjTwNSyblHG
jHaunGto/j8ZceiSuGz0gsRLXGwxVhQ4LiBcgNgWKcFsNQkZYTh46QSoatY/DB01FQbClrO3oq1w
tboaCkOmwpK6syzAO5I/yS+ZOghRxHFA4ExHsyO/q+Tn0tkir66+TNCg6JkRGGmxXcaKLlLLMAgI
jZ3aIbKNcWMb7Ef0j0EFIP+J3KlffbPTf6vGyOEhnSNxt4mOMg2ny2WVwmaGV0ncAiB0E8W4aQqF
D9dtnI61yA+gQjSeBQTyVfn2bSjEcKvF1czsPT0JDq+0DBR0KgtD25jC1ACqZWDzgBf0aEkbt87q
m0WmSWeIv8Iz8qd4LsrE+Sf4+92LEIhKi+wOzlrGwyY2PIJoS1Bz5XZlgsEtj7AH/bvl3FXCqLYH
/IdPGrB2eMnnNnqyzO4GXpPAzjr/VVYhJNGo81Hrg9u0aEdnZLNYwySDh/vZ3igK7Ou0UxUVn+Lx
rtWPZagchahnxE1vJRhCkmC4xSmvrI2J1eqTv/kdi2tgtMMooRf4D2siz79p43OoBDiEPI+5N8Sb
Y19tLSa8jhUMpB6u+oBxXpOom5xSIx5vRR+wBzggoNzJTlKMTwUy7W2YYTYHrhRZKr/GSdpUt/b3
yv0LnJu5s5A5uEaO9eUQGHBFeq+No2OOGbNvG/gAm3u1kLwZG0EfV/qI7BrhYgw9/O6/yKb5AfCP
APaSzC9DIyktvJmedM6CJRJIAwIcFN9YxShfIyRjU3L43N6KHmtHS0DpgeOIhtoyethloFf53PWe
puAMRUEYUjHYx0ljdYT/2w/JMG/kVFcjYhGxEMgGI2WgTkkmeRmxZrVq5Ljn1mE8+WkqqMVqDDqw
AIxwke2fxvoz7fxdihZeat2gAejK5nhEE2IfWrYb1B/sevYgKW3s+qtOyOvPgqFKNg0MFvzY5c+y
swxcZGT0Xt5BLLBvKhXDz1u979GBh7pKRSO/CEaj0ER6PwVYO3Daf1Ze8qHlIsYCIyK5FVNTQXKv
gj9+9DNUXwIafFK9Wb+spBx8AEbfDjN64+oWDnMsOqNhpH7BU1QbboXuWDdQPg17pw0f/ekrWi9u
l23RJ9fuY3pNupBLMgVb6PIV62kQDXWG2UGIxYSQ1BIgj4iUqvbbRyXxD++/19XlTB2FJk60qJMu
l/O7eFSHse1pKGLYI3W4wI+eoz4YeeqW3VY/fHU1KL8G+E5S+SV2GbOmTO2Q8vSyOMSjBz0yQz2j
PwWal+RDcR7ff7i1kyv2Khha8Z9luLCmqlCxXGa79kyfId6KWcbUfocwgGtctAsM1AXLrf776ikB
/C/CFEGSuHH5TuOuqSVjUHqwXodAe8J9Vg5/O6FBmYsLFsbQSO7K+nFsnA3EzGoCYjC/g2wDrfpq
3tD5To0CHedzkOm7K/op9tGDo9uA5+yd9jI2WK+2mKvgf/L+m145nqTl9MsAdSJ6LS9gSeQ3upY3
KAEKE6TEwL8eYdhGrgA4YKna6GfBAHh/yZW9xDelCU5JICS2xZX5pu60K4zr1QqaraFUuw7mkFrH
+7C9SyTT8/Wtu29lK4FK5uYFXwZodRmQ80AfmzbH/zWXGMKFAMNFehEL9+f+VjsyLNt1SrrxiKuL
omtDwYWuCkn65SNaXZJNDmgv74NltXs1olmCslFAKV+PKBNK1eH3++90bQMxEnudZTCQo5NwuWJt
9fNIZtODKbrpzZ8CgxtylWhhgRjXUyw/ddZwBO313ywL2IsxCsD/q2DrB3qvjQEnRu6JQEzBBajB
H9K7Mf4qpbcMq1wxerTMf93b50ZD75EBkmLDFbrSN3Viu5Vam4ikqLMndLNr31OH/kj74GaK72wH
g/vvbV8d22QL/b8WJ6g7hOw9t7x8FXtRjrbnXObzCuUakcz2Cf5d2lcHNzIY9nDTRirNpxgUIeqk
Gyd27fjQSKEdaqmAvZZITcwnR7XWE0JxLTxy8jM37C1iyr0KRCbZEulZ3Vh0X214DoIpubzW7CRw
4jEsqU9gFJeBg1kOEGoYUcr8MU5+w7RQouk4D5v8ZrFjF9W0mNjjXIVIgOAbX+5oY+qHAI4vbPxC
2jsBbhuzcNKIzkAbXGb2Qs9bCAGKIGWh4vZf7GwwuOCgAF/x/Iu7gJ7FaEp1zc7WjJ248aIBxBcJ
vBF+BWOC5J6BYmSwhyy50UZYaxnpb5cWMftNgFRzkxcOJNUTQqFh3eIf/33AR9NokFVuq/Mo35ig
7Ozi0JHhaN2tDmdv4/FFtnL19tFg5E4irlyJiE9OV+Ggh9dkhhyViURAIeXHPsLWsf2oRxG4Hi/M
zgJhYsbm2azsL13h39jF1qB2LZIKIW1UP2jF06m8fBcKfKy+1IvOS+P+obD6g03dOE4n25l3Qr45
wn/Rl8qtx19JIsG50wmAXk/Xblkgj5qWpLnTdkgBqmd5F8kdvN+/RYNDsoPZCsdeDtubOdkK4yuF
Glud5r8hhAtofVw+LtCmBJxa13lxZ5xwuzvVEEgr83MQmKcoclv2/I/MbHdjk2LttNURXjvsF8sv
dp7WFkoVm9jqTIlxlkvA0fA6HCB4cn1who9TJ5y7GrcCtfbv9xsri0mS6A9rS4ROUjpWOTQ0zCKA
B2UO2ZOLcoa8Ue2FKFqUoNMqSQdAa/uofBo+Z9KDNG+xwsVmWmx62BRUbWQnDH1e+dlvDl4a9dFc
xz72uvEP3NrC1NxlGQ2Jzegi3uPVQqqQSKcLwxBx8Z7taJATRxo7T+IzC3F434/ODQJNqoWzNYcK
98gt9tja1lJgL6lglzlNS1S2lNcyGUncYxMZ7o3RcIW0DAzwUz/ZT8O3cWfVoZvr7hDHJ/K3zxsf
eOVEIbmiUYdTszhXxjx2grZvmnKQE2nYo/ceTM5jUTQwnLGLjNGHtmv+R9Km3WBuLr4SRQC4kC1A
cKAsX9YTNcJq+NCxeNWH38KmP3RS/H2M8gerch6FiEWb5Pt+9l1Zyj/5TnubZc6dUltuMCu0qw08
Ldrb0MHYV+seEe3bCjfXdzo9OEgmwG5FRXe1H6pAH/rabzy8Ni1b31nolSZNePTxS+hCbEN143Pf
5i++D9nFtD9jZcSf/SrT+b4NpGcRfhmxbBQl15uUtFmILTEigtu3rPlkqN7ZqKlY3xbfO4LAEA4H
FImC7EW1ElzIk60YsLog2FFwKqIpuaRIDBN71FHGRsgfRMp363PfGK5ANhr5Q6/uhEQdyYc3u2Dt
XWbAKGCJgXDvxtGpC4BScD9u7Fr96qCK0uE/P2l5/TDOjvxhaLyy0WHpmq6udtS+yA9Uhmvjb5U1
1Q2l/2OA0YT5LQ5RBAHUkJrZaeOXXJ8fQMOiGc4dwMjuClCYzEpptkqNGIbhxshXN2W3i3N+RYPm
SoSkT1FiYhztCaKHjbWvUzGxtgbGVRQz/Ht5K7X5jGd8q9Zemn805E9df4ciAbbddaSQGyCuFt7l
0R/J2aKJXx9bFKjp5ZB4QlO/auAFoL91PCRrz3HwxkaOFBdjb6p5/v5jJRyDAkq54WHjaa+3Iasy
ruM6Yuxw5a0GBsxUGj2rPTv6x1utzUC6AgsftEOinQx/di0dLx52wf8nHQwIOmhOs7N7wnkFESEI
91q7dT2tYANoDwgaO8AtUJdLCKQuS/DV/KD2JJLPKqOZHA6vtkljH5xF4WMS1sW6VpGcXqc01veN
l3N9IChgQFNBsyZMXc3lp1YyJjXCYxN3Vy9q4VmcY2RKihfxUzJkL3olQXLGcH06+SJPEtAuKd/U
SRMV9OUNagBzxX6OwERybiwSJSep26GptNqLZcaqzVOd/kDwmgFrhdMmouAYbhKyPsfJXne+s3ve
fw3X8ZrViYhU2gYBYolsUuUu9cvExo/bBFhGYxM10bG+tzSszoFKvL/YK+7g6lmRAecCA9IF3Ojy
+KVyEpRTFDVs/fqVj1HoTKJAr9nBdGxxzXKUs/ShDmhr1KhppyfFSu/QUd8KhtfpkQE5UYAUaMox
41z8DtuYdIyH4R++hMn8SYJnWyCpUFsAm1HsFE5DAkXgwI8SKYyFhnPvS/s+ZZjVeX83XopoTC1e
Cr+C/pFArOJ2s9gAdm5kiZ8ElafR0QaK7Db3CjDRLH22gz8WluYF1uEp1WJ5E2BWXGPJ7Mabph/X
SRWv5M2vELHkTcY49BL370T90XR3E97WWf3ST4/szM81krr5Q20D9ZQMT9JjL+ubjW24Eh8F9Q0A
B3YrKFKIw/pm9Sn3lblXrBKKdb0TLR89xJmLMVoWGTsVTWcSvoOvfnn/1a+uqjPEM5GdoqMm3smb
VbMpiPOiNUovjI7piNIOH1+IgAlHnxqCo4RkbW1uTPNXimLaLTS2WFDMsZawJLvsJfAJxD7b+lad
gp8RRrPh2eknN8LEti1+T+UpmR8TTMc6xdp40WtHEDQYrQjuI5jIy/KE+8cIJK3k9rVBgFGXjE+G
/iKuAFEPTtgRSyU2J+nLwCAeA/Ad3sfMujY7TythD4l0Ah44A2rE5Q0wABqPMCmuX4E0YojX9ruc
WxjeyU6oBwuQmLggxSAPHXmvRCMTe/jj+zvgtZu4PHzwaxgk6dxIVwJRsZPmpjNGtVcoOhZe5xIA
C0Dm/FMZf7Rg15v+yRp+FYnkgtNEjfY5SZpdNt23L6a0GzRM2aOnMsWaWd36UiuXN6m08PcA9UuQ
EmnUm8056lkq2VCoPYfBRDO/qMfZVhhzvpC21iigvf8irrThoN2IBFEQAslTuIoul2OELg2lUmA5
3VcfE2dmPCEDLU5r66c66b/m2cDM8Z87WuQIGTdRo+aUG+NeSqy7rJhIqny6JoOy9dNWEsZXcjPv
kNKCquLyp+V2W8rZqFZerc3HYcBNkjMqGt9SRMO0CFy9hYTTu4O5xSW/0jETb4W8De0w4LHChO5y
aaWrrHlU54rOfuvOT3EBga/kJqBLOyHnJgrPUReyclhH09EQmzVu0NcLg5u8fNz4RCvvQbRpRZ4A
2IH69/LHjM4E0rIyS28Kxv2Qfp6b0U0V9Wzr030X0NsDfYTP/Z1pbBFGr3hSvAcxcUCfWagmXNGO
6mLCEqolPqtW6sFHRhHynOKEFGKAAdRAmKbKGNNiMeIJ8A6N7p1VgKsZHzUz2ZskmRZa1d1PKTC9
LO1v62pw6R5tlRYr9zoRRfCiCChCF/3yDZHeNipEudJzILsw43K1ZnDDAESA/antpP2k43wjFZ4c
3fdmfTNNEOYjGqF4hMZMjCZd2+qArmSZF79IXEFvTrEZjeiCTzZXDIxeh94PliV2es6dF5PqR9Co
RMAT74pjPZkvDcmngpH8xtZZyTEgAYEXBM9F2b3cx7UcZ5ofcbu39be5fJBaL+lfhAZeQyQZ+3Yn
drL4agKKW0kp1jjkQSFtDGWrBFv7RnSlkDhhHwNVWhwpefCzJJbDymv1hFvX+VKT9MZpfl90H/Gg
uZHH6Kv4JVNv7LroReBobD9/tTIQnMtgsz8ujs3iCoAyy11MoIW8szSSmIxoCOci4YwjENxGu8yG
xZKqPnOQI8JwyH4jp2v+7U0nckucaTaqtJU4T4uc6ozQSxmy7GZ1pN/KkHKqhYJwr+uMhA23guqB
1O1eTzQv3ORJraUgXCzI09EW1iFAisv5za5sdNOUZk0rXw29HOuHFTQ7AdkdMIoqa3NnlykaC3dD
WBxspbrhbe7qeoOsvAIwgYNOCwCkMKbrV7G1z+YaDVKn8ErZZABxDLvYq9xpJpQCv2vMpxqGDUOB
XWKSlundXgCIhcaDH2M6Gf0us+5G8dut22blxPKzBOMEV5Nrrd2G2SbE04ATm7c3rfWFbuMZgX18
TrgNHbp7dCnaMvLG7kuvq6+0J+Y57nbQXftKAnfDphQIgivGfI1SzCgldelhgrrT2nYnWdmxOU51
cir0dl92jyVQmxxXrwRLqYhZ+5YH+Vqdzk9gPMlmweNMW2wUdS5Gkv209HS1d+s8O4lMbcakdqwQ
h4JjZkYSdal0iOruXtgtlxAZ3o9dK/GCNicsTPJ0MU8Qf/5mrzoF7c4yj0pPLgQSpXv1pR+lZqdO
Wxi3laN4sdQi0dCK3vKtlKWc7msdBB8E4EbIHztDsM8DAuL89d8+Gx4OTD45BkAK6YldPluidtYE
dbPwRBtM0EBVRTqgIo653sZpu36LYiUR/6EOC6DN5UpRr8tZbxnFq00F4Ewx/4PtvZPirQO0utKr
6jrFHJST5ZaRyiQp2q7wcoJIqKrnaQb3T3deH7aaFytTHp5KdJCYbyGatTTpTPVST5t8KrwBbU3y
sWYMjraRnkvgaD6XhhjoMst3C0vaulGvk7HLpRfb0hwjJGe6ofCapn5l8M4FzfcafJz8wxh1t9FS
t1CcXUDIeH/TrKTqLA2jRfiS4b5lLN5wVRqx0ldlgeN41RzaiXaVVbnZCJz51oqdvWLfD+0xqft7
AzN0gWuyo+yUZXQbcZLcuL5WQgTzTAHb5g4Dor50cpAl8E0DBq0eYI12RFe6ze6k6NihSi4qSr2U
vNRAVkXAqyqMqzfHQaJZc3l/8wNAjwuECqR4VeQ+bwJEUqSt7Xc+h2j87NC8riZOLDdInDzpUQoU
luEQ9MSSaDV0W+ota7sd/ytxlYptuATlGKFelBma1F6dcIJ1UmLqVLqJrswB2/ju4rsuHxTUOomT
AMszzl88aBI6gwoaEz1rymV2vdScBZ+pwfibroxIJH0Un2uFaGXvFCqiMd4AE1w9rqqBB6QOEwwY
ytNFGJm4AiBVAcVJ+mAf8pJF44ARvkIB8P7TXmWsYiUEALDHgCWvLVt0Zmp1hRabudcY8hFrkk96
gLePugVRuGoBsYxQSwEVoqAztGyHyCPDujFjmXFkVhnmN5Fp71KUq3rZuROgmArtMC3ewjxeF5Zi
XfpAqHziKn51tw9NUIZVY+VeJulnc1+UDRPibheZ0j4k9ZZou6s4+lRpvEOG6TyE3S0Z/D5UO5y4
t6blV/ee+DGw5pHjBH+JPs/lxpJCaGSmJOVeHnxyYInlBOsgR0XczbKH/0OKtfZt3663uPb6jEIl
cHwevnlEAdO1OZ4gJrzKn45ywlNzVK2mdZ1s/1rXisFYGO2dZK8VG9vsOsni2Wl/g46AP8AuWNz5
lVYUCK4Sx41Yd4UZS56zutbGD8o0F/iXpSdrSk9zCjWk7JVPUx/epjJ6+UW8JT66drgMYjqNWPY9
O+PyM9RxndOO4uaMqVibPNoLG9uQs94X+sZjbyy1bPuDfZl0VHQLtjYuHU286xhAiV53vJkPKOtr
MYJCMZhGyrLAqXLEneKmLugdoA+XYQbDxmrz/Ic8IYig55+jpHoksGBlqz2nVmvv/G/JNH3LQPfP
obSzzHCj/y++6UUgFd8cV1Y6BQKdZC9ujFDxHWPOubJkydgJaFLXxd+nzvo9F1irY/H0fihb32NM
PUSnU+iMLNbrwiaPuz7mklA55l20L1sUknFoQ9NgX3FxDAVdbvae43zOu2Dfm+gLbcFHry9qnhoB
Lro3IP1INxfXRwQBx/RN0gZJehFMK78+NOPsiihuIzRkoqbkZ7kbGHfGiLyC8nnjLVxlTMi4MXyF
moTm77WHaZNEhYFNZQEGubspUSIZG8t35yIGhOff6/7HjiFY7WteEM7P76993eYFV4mEDVpVLM44
VOzRNzmCyhhFKno/85r6F64xtC7J7EFLTMFwUKX+EAuukNwdUkhKgiFFMwbo/V5QGfO+Aw3GNIiD
SPfr1FcvWWC6xfDn/d94jcV8/Y1o3gGfFhtzMQNJaFCPOYYAnmhxCilx2YFpCJ5EaujES/pOmLkK
3q5uJFjebIWEtf2BljmiewL+Ks7H5TtK56Kym5Z3NEZfsIZyRZNTWL/Fc3dIYDeoiO+hPn4M/PAo
2w9SnR3efwPiGCyOJXMRZMtQn3UIgtrlD2jDZEpKw+IHaNWOmeSDjnWihn3T+8usPujbdRYvWp2i
QG7FOvQYynlAqQlSzcB4YfBpGia7xsEjO3KdlCAv2g3K1n27+qlF64MRqIkv9ZKEqIF4CMNSZ87C
eK/aF+m+0w4tOn+tTTpHMznMfg/m7JrZlpPwSjBm0gVFGiIpr3mJQqxaQ+8NPPWoa5WDPISnNDG8
ljwkr5ON3udKVsF8HX1loaDJVGFx5lCfnkxCEnE9kj+Kln1A54QKjePOdU87I8o3VryujDhCNt0k
AX1DA0hdfNnZnycrrLDSUatih7AwXddkZ/UI06CtGAN9VWmtijmzruBZHPg0TqKzgJSDehYj/khH
aFzfqNdWUsyLH7WI/rMeFhRAbDefLlIzdrtmego50iO+MK+wU+TrnWpj0evSePEqFm9fS8rMmMWr
KOTcNWwAR5Tj81cl+5b4kwsH1o3n0rXbDa3h9XXJJNHooWN0he5J8kTBFhjJgUp+yRXjZFKCCrqA
PmAKy2DC1597O4TzsoUpWY3x8F2QXKT5D6Jj8Z7NWu/MQGLlmRl6wAvOscjGEMEnl3YUWMUE8XZo
d9aEWo9MMVEruza+MaFUvZZN8ID7UD8ZQB+aqEeAla44g4v3g8+VF7otvsubX7n4LqrexomuScL0
8AdTvUI+qaNKlwA9tQgcBEMk31C99kadCjdLZGaez7tgDJEZ8ve+JQnw6ij9LbJbsWcFT3mON7Kj
tYSNn6ijVkGPmBmxONhvLstygvbYGVHulcLGjZc5g5a1E/WDiQmoKKcjkCpdmnoCKCS8XgSCaRo5
WRonjwFRHkkbdef/8tqEtCU9BubFi9eW6RnOdnaSe/YXDLaPusnYAujlQEYJkkr8QHG0Za0/YOYl
+5WXwv+bZa5rMzzSWHQFRy+ozF1t3FdG8r21aVYOsr9X242TJ37J5S1mYf7E7sfwR7QFFjFILrXK
SkwtItW4o73s6Xpx0LXfurNFzbmOryyEyDV0J0UotS8+UyXl44gLbORZqYwsb+fJOO6FMbqYNUOD
eTf41sbmXdkZQpqe8RGtFp5uSb40YtPumJRg4mNmHyJge5Fqen1YHYNqilzf8p/jUr+3o+5zUucP
Du2QNh9OchXupKcpV/D92aLzrYR80fjD4oamCCozSxKJmjfhGCYZP8limDfJ+6QMj9NcPtu9/pCO
0smUk1MaIteE0I6iuo1S//DD4HOgyr8C1fUnWnT2Vq698mloJ6DOwbUHzmg5qa2Q3CkGbYjg60Zu
iF1gJ2c7ZXxsq9Yzsr0ubS24+mUExpUils8D9vzyzHa9NXZxH0cewQXG3+xmNg6b9P2w/DJj0ESx
T4sjPPbgnFrL2OuiPWoa/W8Q5DQ+Au2gBB+sod/Kta5zOpQHDRTghSgB8q2LoNxRSkiqIYXIZpRn
udG/xor8q6++tkG+L+L2Kaqqg5wVZ5xPg2n4Ax73u4MyEqYHv5AKfj/2rr0kYd4oTBwFomKJigcJ
1KD4STkpz+zMsL7PpObIhm7dDIPjsNzppc29mCQ7U/n6pYqLm1mNZbeJmTaEdn6kcNwChq4ENqhP
iGvTgEHqkl7Q4sMxYRnQD0Y+tOhvUhmNWaHeV6lf6wQhlzYJONtZDWi0Vd1wutP7+ZvuYEdTKPle
irubofY/NvpNo9nPJuV0LQOmljTqatgP9DwTFbTzFgB/ZXuD74aALbyaAQYsPmrfy6PcBza/udTu
Ojzu+2r+Min+eVABpEfar2qyzkqm/XX08CGt0pP2gHTnbVvnDOOn321Tp7tiGkKYbsZx4xuvbDh+
GwAniHwUM69ZwpvLK+raNksQR/B6X7krIvXDYyWr90kwfoGk8lVzoD6hBoXXmqeOeC/E0fdMvxnk
6g/SyVut8avONP09IUmEoC6jM9Btl982RQYzkhpk4+bU+RI14SMKnc/CIK1pPlq1difHKSL6iPnJ
/qOAWm28CvHXL26i130Fpg6I61UCrhqpI+dljBOCnHmIEiGJxIRZxfaC4WES/bVQzolCbk0lPkxV
QN2T3NV2+7Mzwi3W/nXtz5ugi2gZ1B0UIIuOH81VGCRtgGwtqgnoON/1dnvTmOFjPOefZJ0WgBPe
2yGdt3ySnjfeg/jLr96Dw4xIYFxJIBZ1ZQCUSmZCgXof8lAWFvECcdqouEMk3YFMLMSMY6qfIuOY
a9rGR1g5KqC+dfCFwtXlarqP5WZsSpnVwwemqgvSu7kYXCfHSCWe9gNExGbTIn6luqSCp48Am56e
rr7sI9LlLuUC5XhvpGkgdFGSHC9IDKDVYHIrBx6rdRDdDHblKZM2HnilumZ1AEoiybWw11mkJZ2e
mf+4uTo4rLi2X9awHKze7TvEfLsJo7LORGoXbwpFrn7ImRCLyJn/TxuR4LrsEn0MPM3pNQm0ySKw
9k08SkZmDp7tF5+AujwMYevJfr4P7Pqs0n0D5gng36g3bplrrBSnnsEF4wQBcaHEvTz1dHC0Wpbs
4RXoNNukmEmxL7MPCV3dAIsOEC1/mzD6rHZkpabz2M6omRoMb8L2T16qOylId3mjRhyFHn/Y+LlK
+5+GNt4LUa33j8ba7nSwJxQyk0IuaBHIFanqZlty8DWuqYmIDkMUn3sEJVKMVtH1NOJkIyZet155
OW9WXOQpwFG0GtgFMlo6AF86bx2rBuYvG1C4SMf/9fNxdwLkoJ0GyXjZ9jNbUxqjDKHFGLfDQtXP
hY5/ZubC8T4qpnOnE4vfX3Ft+78iy5loU6xcuQq3cTYPSotuZ9D81BBD6hOFqz2C3tmfsxclIO1K
1Y9WWdz2evHI3Ozv+z9AvMBFsAPGzWgY1RZcFmTxAd7cf7YEn1vNUdSci+hMbnYbGIB3rPKUWsXh
/aVWdg9FIsgpGF9gipeT/qzKmzmdUAa3ingnFBfwjNp3puQldfUJ54E62kINr9T4EGhxSyN3o0tI
rnv5dLI6zmE/8nYdGEspIyGruskTO9/1AZqOqLIrgXEqip9BkrSkGNLziDTbDucWlx3ujnR75xIH
j8jUaK12rp/pxr4ugtYN7D///uUg2EMiIlqqVwO+MJ+6EmWXwbOwtmCjnJRe+1DRegia5GzRa8+c
f21GKaZ3pP8UZigKqFcD4qB3MkkyiTylPh8pme+qVj+XY+ImfnoI9S0l6JUhJusBzRGFF0sumeWh
3GLxm/ckGNpzHluHXG1vBrU9aChDFVN/H90Ywxcz2xW5vEvxtVYk2Z0iCm8Y6BtRd+3SeyVW0zkX
op9L/5a2tGX0rtMRaeYYHeriPtWemyB9GO0bLClAp6r7SreOjtT+xFjm39f8ZDdkm+Zrs3NJJMBw
yggKiwyjUOKzkOWYJfx66xu92SJKvGpZLs/3qx41uCyyb2sxJCzHPioaIUVsJfknpxpva1Pf13b9
RTQ7JLs/qE78GCvRSRvDG7XoP5Rt8NHghtWTQ5EWT1bj3zcQ0Nr4dymnGyijlejOxkMs+58fZy/u
XKCdYZ77A1K6Q7QP7e7gRxGoWgnEPAr+ebyRVorrafkubOEgiGwxCfaS11kWBX2qCq2ZTIpf8aK+
pe8gnW80n9ZCKu0OMBeIyEIZWmQ0cZ2WVTMiGUjXbbJ0ZjEt81IgGIxn3w8aWystPi7yDWEWt2SL
gisqWGCOiYuygbS1sfHq1mL3m2daDoCTgJpgKFmpL+Cjoyg2KIjyaj1gDjprcPInlFvff7iVMSjO
FaJRJcpveHeL4K1nJZPJBO02gV8RHbxCjXeG0h1i1TlWcAjsv+P0qi+ZT4BouJurLZmX1R1Df0RI
8dLeXOoiDRE5mxMjxyQicAAkfVS6/bab1No5AND6P8ssdkzXFXmL9zIMdfrOXfinS57BQ9FDPUSb
w6SVPFdoi0AtRZ0UQPXizNVZEPathV6OmHEIML7F0CitpIOkfWjbiXmuj+jIv9dD5a4haUS7RoFP
e8Wdcjo0BsYe1Zoo6291zGPF2+ym7laL8hcpaj0nyHdSr5/V3n7a2EgrrxfoOPEPoAT/LLMAKPB+
7UcmjyxEJeASMKQUFNc+xS6z+4JO0mNc/q2T9KFxhq+ZpXfQdNwhGv9I0nRLR+o51JNvoWpv1D4r
n4I0k+6SgMIh1y+O95vcC51rq8pHCu6UAVvuTA+2dJciu1DFxhO221bsu03Vb9w911tagKdJqRXk
JqivFwlf4nd0YWJEqFSnP+jWs0qsn/J/PzdkrgZbjboQxho6JpePZsTy6Eu63gF3fOyGR6dFdlD+
mugbE7zrL8syIGHZT6J+Xbb5J0kD7asqnQciwW2k2i2LX4xiy/FDVW490sqoSrQBiTmmKFMBtV0+
U2Er5WDPFSrZU3wvpzX5YXc3Oj6ihr87i8ZZ4bht9KwC3Hh/A1+HeRamc484AK1aFMsuF841qxr9
HkGgrvRdUwJmNTuunh7SzfbiyvsUruQOqQnLKMuZfi/natCriJEUyk08+gACvzXFA4OxOss29uH1
jYJZD5KowAPF2G+Jxa2LHGz47FBjJw5sn99ahlH2ILl2d4qyCtusLaWVtQVxA0dggc4K0JLFaaPB
rjZzwoJj8mIHH0fzexB6EBWFv038/P4XW9srKuLEPNYr/UpeQOQ0Z9YxfrJbNIq/vdT+g9P9ztpz
khwq3FORZOu+v7/gdShhQ9K1IKJDCkGG83KLhFJK6g0YytOr39H42CFVJeMV4J/8HF54+LfxN5Kc
lZ0iiAbiIGiisBI/6E3sio2+TTMzQKopbpjMI2w+CqySf9TmG9io7z/dSiqA9gK6/HRpLZ2keXH0
qklyyrJG+kvB1zh3kmNuRkip1yczo6iLD/5Ix90w9rNh32ZRdz9+6PVP/81vgHBNVifQrMtY02ay
nakBMjJh9Di0d/3oH8NMPlqRfzTUzJ2d5CCX1kGektvaZYajbgEkVsIAlEvmhKJLhRLBYgPrEn3I
Oo47r85zt0p/tuVzWD3OzDTff9K1Tys2E/cE1RGzsstPm+u1plT+jPJUbe+CJruptS+KmRyyvDgU
zef3F1spUIAu8lFBttB/vIKZ+WMejUamoVBTWzsVqmCgPIz+6M7Ng1l9ymYNhe3vhU1TIvgO8zif
s/2QD3vV/qXyBYbT4HzX1Wgj4q6Uh/wqoi6SQYJjvsySksHIuwSzN280fivF8Ajt4pAFv+3EuvWd
EZ3R5naGBSzZzxOduPdfyUqgulh78f6HYGpKZSIIp7kYR7ZHq2+YT39R2vIwwvQI0i30x/qKaI7S
nmFAvOR3+dZcVp3PSBgHVbdmWkT97kYFurH9ndHgqV7IGy94fUVQtMh6oH21TKy1Wrd7B2Kop4fD
kQ88d19wlT32CCRnyGr445/33+lKfOSd/me9RQCZ4rhuzBp5sTklUvTaDjM5IHozOszxvvgd0tkf
8x/vr7l2CdBOxmATWR+FFGURI1uS3hkqLOFexU9M+5mV2o3sJzuj/iVp2mEw0UycAY+op42FxQ65
LHQRcRWpthCoFDjayxOsp0D/JVQiPZUUUgZCNJYy1Ku/6cDUvURoKu0Z+BKiUguXzK3uxtq31V77
iaJqusKMqU3axLSJWb2MXTN9zpUvofMVGGub3sfa1t5d6SrxsDQUIZUgWASK4vJh87q3rVzNO68v
PzpogQwU943yEmr7tLjJxqOf87BmuFP7bzVd/KOW3E/azcYbX9tffGt05RHkJEFcvPEh0WIZZkfn
WeOnWlV2URPhPAzf7TlRfaywdE8uH00TseveTX1Z/CAYOAqyY6VrnuyudgMYctm0se3Xrgykxxhp
8NuYvC7eTYofaeCXpCGR8iQqiyTumFUr4FW3JMdXIybUd8SDScXJ/Bd1pRJKQd4zwsTh9Vf0V8D0
kdqOE5iZdNMZ2BWtl8mP47BR3K20ePn85ATgdeljol98+fmdSG2iMeBWDPtdV+BvSfCAQXRSh5vc
PHffu18G+LXiKMkvtBiL6ECe4jw5TPDlc2h6WzWduvrKydOFSA/J2HKGUEeJYeZ6ROUTn/NecZXg
ExQ7jISeBv+5Ue8AObqphgPKqW+//D/OzmtHcuZM07cy+M+ppTeD0Rwwma6yvO2uE6Itvfe8+n2i
RrPqNCiuBEgCStXdQRP84jOvmYf3QNp01Re/uMGgs5Mfyu7htS8ydxw3ZraVy9bVolt9WuwLXvxI
aTiDN0FKlsTq+LFJkIYkdEY7T80OY+AhL90VM+4D4XWay7vIulehRjXOd9OZNz0s59Q+NEiz+VgE
IkpabuxFtIVY8Sxo0aNUoLBSEZ/WHi31lY64EOmNmC0P2rU5Vtcj4RpXt8bN42wvy7eB8lKDk4mN
zI2l7CpNU9ecnYUD+GK6yRYWdSuSJ+gnHz+cJlTNlJKFhxOgOBk0nhwMzOEekzBz86JxsWr2DClZ
2RyVnVK72lUZLHy5Z0kYXUr0jDmLheAtVefxJeC3zmAom1rP1nVwD6ybEzH0ZCUzIVioos/vVyyG
mBO9CIIFbifHi01B2wQVemNeHnoSTTTlzWl+Vf6VM7lKum7ApoWuhTW0zihMXnjYH0f90Xs/WVw7
XlzFXD7AhIQ7Va666OHZSlxB8K69IXyarZs5XNGyXdU8bWmDAkEk3wz2ukxdLX2Q7dW8m9QYr9mv
bTysrMC1VAosH93aYpV/V5NwFdkxDEdlB7ljo4b35XxXtc+J89DJqdvpaDdXqtsXz7KWuTh1rDBx
XuVhutLmcqVMD0q2Dqx1an/VO9mtSLUNNBAHzQ2wmsNOoHLNcAPhO+h/YmTlGomF8hNqPG4XMzvc
tdldAzro87Pm7KjheRFjBeEcJtJZGwJXgUyK8rbF0uJFMKGESnA+eWAJGJWjDUGcy8z152uejykh
G5NKMKgnh4JxcLJDUknq4lhCDlB0KAXaX4gugdBwS/Cb9MuK5D1GzGQKvobGQuF14X6ZTXHHzMbR
0HROls6zxJmcwv4QR1S0QDD9dee3pOmutWJm0SVLcCVxUp1syKMFTzaknNcU7pHTeAWZRASD3Gyx
Q4MinPNzIOFowWeBpbcQ4Vt4zGcxUDxmNEJFv4csQj45RJ00yDlHudfSiFwrOGSF6SJMuxKAbKEt
J6u/Ux6+YaaeMqDCJ4SnxmFdLeUzF5/5H9dxUoLU8lg6hcZ1+DOwXkw8NaTeyqFfTzLiQtKIr+ns
lQsh7wO7dvrgAYGIAsTh8DyNeVOjyVUema3XV1/b5ql2dm3y7KerSX+S7K3d/epJX6m+4jbyjG3j
u361VsZNUm2BaQuCmLXUpDo/zXkhNFUEMJeeESflSXByytlBbYOm0bhR6p1l7ZzpYNbIXHwpd9LM
Ie8mgQsVko551nqafVvLXhG59luhXRtba0CcalX9NIaV4z9q6f7z/fJRhp49sX9e3kcF8kcXpqjx
MOgj2j5x6FXz2sg2+KzV93G6qu/qCV2OzVitY5vv8jq7lsHQNDpf7GEudnO+v84bN9Fc1NxbeR0q
IABWOwAAzvCgWAvx4wNWe3ahxCp0A4FVwZ88fo5ZHKf+rPAclUlf2zy1ELEoGDOveCn+jAM49/aY
7R0ZC0BL8ZhPrsdB3adOV0C1qb8gd+dib+J2/u86TrZz+Yau1rrqyfQN6S4xfxsyRAVrlzJGNW/K
qGKG70WyvbOHYmekqNKjmEclgOWB6mxyP98BINpbxgM5wEpS39t+ZhbyBS3FpnxJKv0+kuUNcLcE
a9OoS3etpHzD9FRo26vCpfA1TrxqMg9h9xLnz6a5j0PSOONGz7Zot7uJdB1K1boD9+7L94H8u9Pu
IzYy+I4EK+1U3Eh1VVCYFNb8EhbJJtXqvZYC5EF4mQPp821iXgorykeSDPSCjsZJCDUcPxjHQuXI
EFe5ab4Fh+rBGDYl2lCcjoe4281gfaHSqTvFBNbGZGY9jCs9QOJlBSOjUq+UZuV093vcT+Q4cUMF
fav8Jxt8bRibiKS73vP1aQ/KTfuebaaW2LR2OJ5/m9f+tSTdwuGJx1Wto4Pi0exRjW0ZH8r2zrc3
KKOlj8pttXHuwxKUcfcKV72PtwsP4SzjFZ8ygG8yW4FvPP1W9EoaAq3SW2/qinX+pcvvbbQSvwd3
0teGr6SzsFT95tNZGtlUD5l9UOq9oq/1dFeBBelurXZvmK9h8SV1NlXUwm1bNY2nj6VbMryutlK+
ngJ1Vee0MVogHHsnvFOhas+KRz4z6xsY0xgkvIbGxmo0F8Hc4AlsiXFnxT+H4ZB3t4Gzyl6y8qvq
DKtEqTZVcGv42FUlhEBGQSBW7jR/O6L6pwaBV3Q/ATBeR8HSuOHSgwKdARAVKWLaByd9xklWC99W
B7JByFh05Pgkg7UwIXDz5h0M8cKhd2k5xmDk2syjKJpOKpEk05RYsnJa1+G45nAvOnMnLA4S67cW
MxdLlsDvxoXzHbQTtDbGXwwlT7J7p09CaZDT1ish803lu5BrEUq3n++3pVVOIt6If0fF5JEuSEj0
0Z3reXyflHopWTkrN9nVZEbwVGm0nDceMjT6gjIVUMXupYT978D9mQmjI61pJRkP2fzsBHe9IKBz
jCsTpKVxuAXksdZrCrl2aWJ+KVOkn0uGiMgFrJZTRW8Himxs5IhnU4UTXAbVvpJQQc3t72n8JexV
j6Iy8BWvcpSV3z58/tDPW25oP3DMMJgQrBNi3fE545M0m2Gs0XMYKlfkbgKlKIj5qv/bBySRhsiq
ASco6qfPV76QMdH/AUqO8SYCPaebqhucrI9jGrV2RBqMyKCKvkyi5SsTcmrx0/GMbmmSe/FmGTLx
5fCWaTSebLFk6jLyqLiBOoSda/giWGHCL0TkqkLrULS7+ASwX2sXNvelt0zngKY9AVU2GPUeP+fI
LmYZhwBuN3krjZ+p5E7Ni3jOVvwst3d2CKtLAkOJs5qULDWPL9TGHyBdgCEoBJw54JiTYY406BEh
dnw36e9S0WVCIdDo3w2rWrrVC+UAtFs6TDhkfog/H99qifKzncQQAGKg91ad7dRqYygzttB3gmDX
NKgoWrBT0V/9fEtder/C5IfUE9cCpqUnWXiaWM7QOVbtoTS1Mvt3oQpvCQx4+Eow+VDKUd6FUM7C
uiIdOEnWjtY9SRfwIlY7GJNU4EjND/XPVr9Whq1jvGO96voznrk89yhbCR5fgFXE58tfCJxC2or5
E/GMeftJDdQOSj0UdESZQZv7dtJ35fDVH6OlmxQ79PQm0UKimNYFz+iUCJYnUU4UaYkU+uvUPRp0
RBMq2DDOvV7vNnj/bEzkk9X2TmiL50GwaUfbNeXHz+/2Qu8FIAbfELNbqk46p8fbK5UgpigTen4m
bYUYeR4ddUmjfivI1u3mQTTdesOtHd0dbeowQ/KGJenY89jFJeASITgfZEano3jDLwortfXSE0wq
DdFEQQKoMsiQEXkfmhddGV3N6QL19/wrPl71JM3AMbhOIiFPmpbZDgMD5ArQVdd34JSvqzK/X3jO
55+xYHkDRqENzuHw0b/+o1RS7CTLwgSmp4+tPKbEbl0rq76B4Zfa+Cis6gYXKdyRQ9KrhaW1s61G
tilwKtCcGVWcqiAZ3dgQrRgXzs6ViapWDPAK3YROza7zErVkYX4NrkxnC8YgMoWOuDkvuSafp1lH
F3H6WSVlVIaxEdaeLAdYUaKEGxk7GTqPiu+6P4P/WvIyPJ/MwKNAmgb7BERT6GOKL/2PR171VZtr
ylR5lVKskwDQoCl7sdburUpaC/GrUgjzSthcGLpbqJLXDfl9m6a7EANJbYmnfKGWF8xPVF7Z6WLM
eRLWyHuGpA7HyuuNkHlE4bZ97H1PQffmaJ0FDSBDyuMAGW2j3wjnJ3GOCr1gEys7nH+8LLsbgBV1
6AbbI9oPpgbQ8q7osHkrXZCsHn2iz7fOh5j7cZTiUsFKI7WPqiP9vuNHmA22PSlTi/rpGK/h6KGw
AWGdxoMQoHdsyJl64NZI0qh2tw7mzk3le+EXEe3z7ps+33YcGXb7PPZYKHZXcYASCNQG0b2pw/DK
THAFVKu9ZNdL4VWErbMLZxgn0BLUEaeq5RWOkmpvoZKaJ+8+2byJxt2AEDQSrUK4wmy2M8qdA9eV
dks58YVPnd65LVPtCams03MTNfzOlLSKfUccE0mgkG9JZmNVlls1Q9lBw5Yw7zZmsxDSLgXzo5VP
thhehB3j3LryogkLHTQFhCCKEI4Rq1v6lZ1x92Sh/BRhxqNC4bd+fr5lzgdxYnoiALMA+y+oFXWm
Vktt3ZeeNkAdE+UAIM/cGTZFl+xkmok6vfQ2mbYJ6hXG88Lq58+e1fEPAyYjoNanJI8+KfLCilWi
umRumnln3Euz8NOMV3Fy0/k7bPW2TdlvPl/2PLgdryoO+z8iTdpAzDQnpWSGwFvubppffCKK0ezT
IvE6awG2fiH7PV7uJLABCx61UuMmZzV0gcu4U4g4Cp7w6OH2SPKyz4T+Z5Dwmv0XgVv6/HYvv+OP
tAUeuwky6vh+qzifMdGWkXqldm3iZzXYyEnmpam9gs8dGumHPW2v+NcyXeOFxcXDPP60ufs/Fj+p
sdpoimEnzmwwpi0KaAr0FTLtxvGZbWcSXRKiuXjN+AZcpY2+CzM0x7HkzKul8HghQ+ZSgINZkEQh
ap62Z60Ax+O+nYRcdrICHd7NL8XcI42X74ZIWK0/h1lDKFyCSJ1X3cA5VHTe4Uwx4z01j2XWAqhx
RhFsDqptPf+aQ8etAGXCE1po8V7Y2ZR2opxG01Dkq8dvOrQKxFHjFi0w7IbUqF5NlY5NOVOvcktj
8yqZvy+83vPIzQGJzBBzYZIVZMiOVzRLK6iwKCggFYwbgzwEguZ27G9H/HDNqXaNkT4Yg/RwU/T2
y+eLX7hbga2l50Q6fC5Zn9W+kgFayD3MfnZl2t2EvovCUohv9VBEv8f61+frXdjKjJR4kYzrYUKd
zpYyXU0DLbNzTyb7lSekjYJ64Qj/eEMnnwtwQWguyOiCHjyDhnAkxHaOnp2kj5tJQw06Nm7C3LiB
1LeZ0jdUUHZIekNvtV+EOKuZ2U/R2NCbLL47ev+zSoKZ0ZOpe35ieoGDO5h9G9jJ18RAiKCbN1Po
PPtD/73DGGbVVPHOMPratZFk9MDhbKJYChDeUB/68MfnT+9cIEFjIih6TyR6CEGekgc1jKqhkCHR
JgEqmttsF/rBU11FV+bQH+r0bhp611ZQDR6za8GAEUERmsq2MdtDSX1hqc3C0z73KxGXBLyd7xJt
V1qKx7s3RosbYB6qdVPAdqV1nY5k2lPuagOnMOpokL7Qc2CKFedA/AtXCCZmk7oN5EVbtwtn4dG1
nJR2vh6qoQLrCA0P8tyRhK0IvzaoGphhem367SEgKkY4w9vBIhzn0s4WjBW+YP4XYN/xcyBtRWog
jQqvRR5syoKNng+bASOeUtqJibFwUtK/FoFBlqt9hOh8LDezHCy9EJHynG5/BnpAKRV6TaZxclYW
IxzeeZpykFGQGI0DI05a5wnKVsaHilpp9u5syvQTsBBBtGgcdwu79NIVEMt01AwFluIUPBzMqTKP
TYFQnnxnUcsraD4J8fwJLVrkPVY+NgvGGKxTK9iqOwO/h88v4MJhQWSB6Sfo5SAnxav6IzlRMj0y
tMTgawwZHmtw6vG+jKkV2rhcWOri9qfQRLVRKIOeiQKGUpx31pDlWASZyHj1a9W5LksGa+TZTDJE
RdPo7aqVIyZhqTsa92Bv3UH99q/eMi0c4Cs6Os8fNMvjWx5qqWxRVco9X5X3lh1uHcTYtSbgFFvY
X+e9CwRx6ZwIzQpopac90LmUY6uN4c/4uuymk30LpezGsX6m/qFBnVLW4vuhz/51wAyrcvwbCjY+
aA+enJEc14zbWgWtOhtusT5u57A6METKpKsui66cvF7lTr+N82ztt9GNJhn7qBsWbv1C+GU3AcEX
UjDQuU7r6yIJrLyfoUpKo+J1+c+4MfaUQ3ifS5vcqJkk8rVPj7aS7rU5WSP3JCnytrNnhMDmXRFl
b5+/9QvpGPxlvjC4egyQwA8cv/YczW8pl1EPcZruiiTDQxMHTqL+0ZFuahyTEEuzDBTCJnn7+drn
HxlLC4tGIRzCSXQSa6OpLqxyVoFJsL0HhSzFubeqEKm26P7zlS7tOD4u+J2o7+CBJsLNH59zU2oB
TpeMxqKw2aOH8JZb028sk72u6SW3texoPczF0gz38rP9Y1nteFkmdaGcCA1I8DAVXYryKlOT28Gu
E+AHtdc7zbUvB4fB1tlu4+bzez6XzSJwMU4hAxUY/bNyPjbUWDVq9NrKdl+15T6biu8A9zeSn/8I
+2lnsMnjm0QNvyo4stHYO9RFfT2biju5afneFdnj51d0nikKqrwtUg+Ecjjvjx9HnDa1MkVE8nCs
r5Tp4HTIA6W4odCa7uWCI8ZYiK0X3/sfK4rf//Hei6ExzKoEiKNWt6jDPktW+irVPwYfiHUa3wQ1
mY/1b31R/1z0tGvXTaC9ipnbbEwvgg4fZdN2Shj+TsFWsspVH0WbNg5vbCdYuN3Lr5yNzpnJsJTj
6/h++yQxLL8Pwf+k49YsoF007XWVgTKJbHx+zKskyzepWq+assCU1HYta/K08hXMxk/c62+pWp60
wlgIvR+anMf5hFBG5jNnuEgIPv3QbWNMfMmHYzca0nUQ9aGbgE71zfugdMpVmTf5do6AihSo25P+
RZWzr/zrGq6XowbeXAdvUWBib+4XLeVr8dLMnYmbU7pH7evnHEurSW3uoBB9vl0vHMwfgs6M6gQZ
ABeG46dpV4mOkTyzegeI9Gi/lJ3b2tsA3K2VMdwZvpdje2spaDYeEswtYwa0aeh8X7iK89ru+CpO
zq0waQuoqNRXMLfWvC/3S/PgG2CVE2hVaMta0byO9fRWDuKlCHIpQItOBTxcJhroOR8/gMQa7bQq
sAKo3Kaot2lg/O7kiQFlUNwFXbofNGczyPZaDhqaFuObLzubUNlJzYuiQWHLF+LHxXgqjk6Mp4Wk
92k3eFTyBpA+SrZ1CtyOxdIEmLOahdsqIHo55XNaO/dDZ4cMXcJ/lT0nWmOoECCFYmPleloTTnrk
mGFHShjI07a2ZcnVy+ZqNtqNkzS3ml2EC7nCpXCJFoFCG1nYZp7KxqnyYGm1rTHbGrU7jLo2hdk9
+YZxg2fgTpqmxybI959vNlFhnH6ofy55ciKDF9GsiS4/+qp8e3G46ZRsFeTWGiWTDapHC4/0QlNO
tBvhUwuDXoeS53iDMfgey8ZR6MIHxh5Rb3dGwFfulUNIYg96rPaSpnBxh/ldY3GcTCkgtHBYKvf1
86IPyXYmDNBn2elnc8VWm4ZMxbnEM9C8TLVua0nxTV8Aoh7MaJdqFIFdRl6WvnZttIvL8OukdW+0
U/GPZPoXSsqPSqZZHjEO82u98pIqBf5uz69WWm0srbXxFYi+xMaXUQVJVHabfhq+5NoIHzmzwYLq
03VpAUSzmvA5TWMNlFLOxGesr+NY36bZsNLKdGeUxj2qxqP7+Us/V7OCgSMa/pzMnBpnInI+boDD
MKaiAAnfb6LZerXjbGs2DhLost25lg+8zZ6+xn17UIJhl3TquleDfROmM7hvvVnFj2WbIQJDVuUr
1WqXDcFOHoeFfFGEm6PdCXoBERDiEQgGAaE43i09isZVVCGGq6mv+hzgJta6UtGsP38c51FGLEMn
HGEnYUn18fs/kobGGBQDh6jEm6zmKmlbAH8gY6BzaGn/mGPBFaswV+bkplGUp4W1zyIuazM44gb5
4KlUTlKkOmzlKptAKoYaBrnxdIjV5GpMrS9RrtwZRnZjw3AgaT5Mhb2SBKRYS26qsb+jmNmFls8g
LOwWHvv5OchFyYKJxPfBx3GaVfjRXKpSosTepE3bRm4Q80oe51C7S/Ma1rfcfMm/S0q1DrPkdzBV
300t+DbhcDVHS54qZyFRXAmCFJzGlCrUDsc7IEq7VrdLrsQaHK+qu32rqXfIUbtyV62qOblqfH8h
eRH/5OmmE6RasimKR1KB4yVV3w/7Prdiz4dyQxnmF/Um69tNYsc701na4pduEGCQ4PCiJgnH4Xi1
WLXnPOrl2EuU94y581i1DHtfnfau/za0v/6d3ca8jzYqJhlkZ8erqX0W1FITJl4ap1dRczsBppB7
1Eg7ex378LHmbp/71fWkO64jDW7q0AmdxvtUniGXTCXINWtBtOZ8TCK+ABB+PGuKNc7b42uymiwN
TUnCgVpu1rFZX0vquLU1pgKheT/DPLV8eUUdj27/fECBaqkDeB5k6CujeAYNk4Y2h+Hx+nmpGJSK
ZeyNDJiLuVxL/r0xyAtB5vw7hzMgWPgkM/AttZNVxskxSnVkli2Xr135WNpUofMNhjibhVd8drTR
1gDHQBQGNAM05ySgyLWkh6gSRlgdFm7NlDmTXuvBd22sSKC8t2vrvvXDhVXPdzGLCnFkgzNdOFkd
P8NC6WOjkK3Iy01A4k0jVDBdWcp2KIMdMt1yZX8hVzr/SlkRZg3IUEj2Zz20KdciuQgiAkM178Xw
VlLLB9WfN5kZ3WS9v3BkXjgjADuRd1DQEKjPGPANWoaFkfoxsHdRkqA0b8oHPNLuq8FaT3xCrVOt
Hb0OwEgYrwvvVHwCxyFJ8BuAhPOJCPnPkypvRn2yS2ozRn/Q9zJA67ov38kJ0+tqvg5tFQhzs9G1
+RCpiTtXHUjKLln4Ts8qa/aVUBuA38PeOqMry1GfB7nMNYRT5dZE3snunuzUvLUie43bz/fEGR+S
eiFhvLQq5DkqEYGfZfHjjZXW/EKuCcZQj+DbzG41qm+YwT21oe2VoXyfZfNr7//+/IFfXNUgQcLN
1j436Sw6VQuJGbHX5L8Nv15H+fiqqONDnNn4/Y6P2CHfhov0iwsvGUwsoYFE5JwyFoJBNWyfB9zV
9kZJHW/s51ebQjSTeLF692LF3z+/zXMkBJmHULEFdGXC5Tk9DkInIe2uAPHQu71KOucGXedYJBQo
O+h7re2fJ7nZDlB8guR3L3MYKuHwkNf/xhmAnrrCzZuMabmik7IAKcssbGM4ghmaTro8PtSz+dMs
khtJGx7CXsbKWL9ls7+MSvxtdJZMui6cQaxvCiQ9bVp6oyfRWbUbDuiBNGNOypVhzCuj2CF9s+nd
yve3ZYnjJPLCJu5gIF0XQss5OZq3ACgZxS0KknP+tyqFaT3iSuE10XAllf5vdGZBOWVf+sys18Yw
vXfa7KqjeVXb2ab1x1UbmusMafOg7Xbiv1qCX3laqaZA8DBKYEBTYDQjLXWbxGs4iUOk48LZlNHd
+eAic5y4huhLskKiPCTjQ5lcO9hVRmZ6owTanRLZm0wNvbaz1kSQG9lvXBRDNlK4qP0hTpSzS6Ep
wPOiSD8zNjIko7TCYiJFlacd6oh5Ge5okN2qyCLXWrNPOhkAob0O8+o6KJzXGdhzSV37+Rd08d1Z
wEL5XlEE58Q9jk9NiM59EApl8rlea+l0j6GfV6LeKFyFk2jaNdn8lPjmV62ywT/31aY2D6W90qrA
0wsMQeQfRiq/62qOp4ChrRL+iW6eF6LoBxzg9GmRz8KWFqYSnNPHlzlVUYbKnB96ZuXcVZHxEGXD
faOat30w3obgK5NBDcDdh56RKzKWokbg6oxs3MKpf9iNDH6mOFC/4EhaNne9VN4OUfkYZ/lN7jQb
/H/W08jbvnNa/1FSil9651vuNGUHxUQsxgajm4X6s0l2sJa65DZXK1pqDPvsyFky/7uQijBRRnmf
4QbA89NbVegAl2aLaYJArBYDAOig4iOCg1kjOhC5LfDozzfBhVSEhAB2DLp1DhyZk4wrwNsgz216
B13xayqSB5MYWtXxIwXt/TBbCx2b84ES4cKCAI4LEzRf9MaO32WqD0kCuReLkEB76NPmm+WMXjt3
u0LrsRSAKxd3+raFTBJgtldM+fPYqvAsKgUuNSKuCTuzxtXj84dw4cikv8/VCL4OOdLJQ4gKv4ht
C+OSRJHYP+9JVl5JWb3uKnTK+nrtQ3Osl+himjj+T/c1zVJaOETPcx2HIW+bkMZh5PXTrWwN9zaz
aSf265U/KfJBS9/pYL7YVdvctJUPi7J2XiYLQczagH3TOdBUAwkd2aT0LOd5nLtwHXaSD7Al4s/I
MI8KC554pMGzktCZz20hdIkHQ+Jr2ZUzx9Aj2/mnlU2bKVd3RfX2+UO9tJcdaAVCbhig/SnTuIqS
WkEbmZ3FvYUEXM9I5jc9y16TrjjA9OawHMzN54teSnWZDf5z1ZOSFPv2SmuKMfKgtmOudY/w/BVI
PX8sV4ODLgfOjla5EKEunSx/rile9B8tmFiaY9SnEI2Y5PQmSiRaCcFCAiu+i7O9YlDPizSWjOck
VKMn31R2wG0paKwEqvJetNnK9vNHv62XjoULIUHMWNEAQDsPgdmTtfKm7hJpoqacp/p6CseHyZcO
9ZAnsHhTez2X872tVvamquVveuDcaai+aIabpMmmK8ado5WPGuYk+Emp2hrjjYfQqqJVVTj9Wi7U
bd0Ur/VVj5ZC7OEWpenhwg0cbzzBYtGQG0dWjG6YGNmffM1FPk1T1VJERoTvp0h6whkKjruy4kBe
2bHlfb7ljOPT/Hw9EV3+eP197hvlaPu0X7MGCur8AoL6eghK2qWgylSpAsQ5H+Q5yl3HB+ydF/2j
WUIs9yGVR7hVBXLw2Mvhg0Ylj9TtNg5ehm7yRvRmhFp/jGdaFwLbCkNANZOHW5s192tf6w92iX9E
DG58VoE62U/B+DZZ9Zs5hl/j27aVvU4atlGQfh309jYzW8UrGtQvTLl/7gfdx46cmq/J628dUP2u
xn4yM68yyt6+4Wr7bkm1UD97N0hhk2tgNAgAj0PuJP7PyIDA3XYiz8mdTVmFGysaPAD5CBitcuuO
B7Ue5x7mc30oQ+U61PTb5xZcQzeUd4OMqXhudS+GPOHEmz2MAabqFOdVTDEZalBfzacymO5izEKj
2tU3ODavOoVWKHOBafw9cZZm0iGU8puwrQ+Kn99omIhNk3PAe8dTKtlrSmtbFfseaXpYfrthUjaT
uhu1aaEDcPw9s2eEw7PgD1KPg+Q47dvoY6x3jsSeCWbAlgESdNNDJv+0u5+fb86Tbvn/LMR89WMq
KHSaTuKhhulUn6i0GuYGEsaVrlirEJ8bK282pRw9OtP1pNp3LZ4fte08mVLy7kA+fh/tW6n30izF
gEG7qnxbcwsN8ZJBAWK3ZMFw0rL934skBSFMIs9w2rWsklY35zGhPAe3Lcftm9lUT1lK225EL1j3
ISOYqat3txMCkMB882Tjy+WtL1ULwP6TlPgfVyL8WBHGAVl0GmfrQs0A1eeiePZJOIabLK+fZql+
q+LhZijma7WzrsbAuZLs8r4fqkdDUe80tVhN2hMoBVcd1A2WHvvMLm9iXb1Wx/BKUeACff5aT465
f1yn82EjQUMDlMhxzDGNVLKY91LMTDeRfqXY3+v6qrL2nfGrA5REshz2z5+v+eGM9c8z6HzNkzxc
KwNp7MSack6OGJW3eWFsnR9pUWxkqb8Bn4yjVqnmh5SQHqUVWKDyNpwfZ+VmBEygpnjc+MomKeAN
Rzc16jWN/ttIVHQOx3voGp9f7kdf6eRy6a6RXKHJTHvgtO8EFizIC59XWVXjvaRXm4ZZr1E+DXr5
K5ONQ+not3oe7C3YA9OkuYLCAblrqw32Puu0m659T+fXYqjRGrButUl5wyqmm9SV0ndXvd6iqKUe
yKjJzVvI9x3aQAmTyHe5ML6qWncvJ8HKDLKVNjqQM4KtHUw7tTZv9Sh1Z5LdSvIK+2s9rBoJUqsi
rY0Ob4SkvDKm1BM/g2pfK9mrZEu4TitrdaBfGGy0ukTOq/MU5M4ACm21JnmQ6/qx6qoHwS6bB+ur
Ovf3wRB+Dab0qYgRTdCGd6dfyuXPzj3Iz2LAjOuWsGY8HTHbeuLXk8l+qIYZO/RrR1rNwF6Hbq1V
1xFU6GK+jzMEKp7lAhGd/H9C6P/5Mf5n8Ku4/59X2fz3f/Hzj6Kc6igI25Mf//u5yPjPf4m/8//+
zPHf+O+b6EddNMXv9tM/tf1V3H7LfjWnf+joX2b1f1yd9639dvTDOm+jdnroftXT46+mS9uPq+A+
xJ/8//3lf/z6+Feep/LX3//6UXR5K/61ICryv/7xq/3Pv/9FD/WPL0H8+//4pbiBv//1HmXfv30f
fp39lV/fmvbvf2na3+g6Iqwr2AzIpIsDYfglfqMaf6N9h1w7fWlYyDDM//qPvKjb8O9/wfT4G7AK
m9MKljAdN1HXNUX38TtV/RunhhAQMymhmEyrf/3vzR+9xH++1P/Iu+y+QEGqEdfzYdb2x4eLejuT
FCHHxMcreran+ZtT6JpfDdTtfgOPSy+7fW0n0a2cYCvZJLsp91GUy5PJC60udZsRFtTkd/FO8qfS
VasYCZ+kWtt12935uH9uErmp7jBYKjZjrGV3fhf5bp40b21fVzu77wvSBWoRK96M4fTUmGOwiv1s
XAVx+pa1TMqh4kRrI55qz8efNTaGfiXPdz0+io92rygefZL0Ji21B3l2HERMmngfRIO6ivVoWGXN
xtQaE23KTl5rNv9Pb/ychjJ+aZMMzm1eYW3U6NL1kIedq1pheZfM2bVuZFdSixxcaSJ43CkpnXq1
fMtTuXkak/pHp6kveIiX+87s1G0WKxvDiIWCG+pNoZ+pt6WlzJiJ1qtxzA+zcEftuhFpM9ysMz+I
XQkRPCLv+DVuohfL/2Znv+3M/1ZJU/zuuKlZ0m+oNQW00lVbQ+Yqm6a/0o18FyhjvaPPiqSLnb34
CWJNRZ7oh2m0fg9mULyrSiUuu2+AvfvOoRhmm0Gdoa60fur2Ru7IqxFf9cl4Mko44GWv0G8Av7Ru
O4mELen1zVikzUYd6+pg5PI6qmVQpeoQ3SRYOa3MTv4V8jquZiX7FRQxGkRF1u1UJ4UEoEnNrs0r
ZSvLyUtV6Pq2aq0WTOqQgR9T8s3QlL8KdZD3+LSm63yw471fsbOymozHCqbgyVH6FD3LzHjS5vC6
qZwMf55Oex6wtERRorReQJrvta7+XhVx9Tal88RkP53WcuUXqEhp6yyzYjcqZ4xugvBd1qc3SA4O
89HG8mLg+X2dPEdN/iVsHPxBndBwe6l5M+ROwEjQ2GiKicz4a1BIytMU/F+Szmw5TmWJol9EBPPw
Cg09Sa3Jli2/ELYsMxYUUMX09Xf1uS8O+/hYtiSoyty5c+1KpLKYgOS6+5Dac+Of6emtJGpfCne8
2m5rpnMf9Yd+wPqyFCqt2YHsR9M9Tp246IKWZ23HW0WaOy1qVSHB1r/83TJIpJ7tGDxhzmiiPXvt
tnJNr1u8a/qUfjOZH2/9g7ClxLilWbpaFolIelSS5fzK4Vu2RuOd1+V9rTYRGdrv+/c6hFxn5u7f
bp/BIK2at60NMq3apOxF+Ozyq9jwufVGzoDDbhHsq9QQAjuYbr0oX3zZTjfen/IbFrqXcnF/rQyw
DlosdbzubnFUOJJHX8tk26wpFUHzrWbX8xRV5oVPQdxYDOnm/MeQW2E6+G4Tq9at06ZX6iJyj6Uy
F4VvtXtQmeZw6mV3qitpvvg0AWVV1pis1TEyKaiU8lgrmd546fIkZ6ZOaI0s47nzHiKdXwto8IlX
tlGyS/VvAQwSq4fVEuYDazHe42yS20kgblw742tUldi13XA8LkPIrAuRhkboGUcOdpsebTUQ6vdK
JyDd6t0whc5YgttxGRclpcJ06byoPhi73/HUl8wp4YtK1XfXbi/rH64vnsQ94zqoAoJTW04q08id
JAfwyMNEvlHRuB+zO1yHdgQm0aFnwsrNOWP2xc8PMzGjZ19hzRvGW+vOf4oh/0NrYsV7Nb2qmiv8
Dj1f8uqp9q1PVzPVGIU5PAyaL6QZPuxRTovfyOFobpIXzcllXESiYMHfuiftOW6Su/YP6fbJ7jf9
MdoOphrrLGjG17XLv6ldsT9A8BwUyDqbzI0Oz3GaYxCc4ZFf+RPlFl2EWXzrlSGylvTyoyebpykq
d+jzYf1s1d50Crv2seEgT4jXJERhvYCD+Rz8jq/l+JVXzVsdPM+eeZRdR1G2sZCzYkuJez3820xE
R5uH/GCtGkuxDXV7uqMqQ2HeD8s+qwb53ejnl2rHamQPgM0W4QWJito1qWogmg0LQZYlj6qeaeiM
4g2RpQBEFd/P8WPUoIRY67GWdkom2jnaxIx0TeynPYyxKJz+FAVNfuvrXCZBL1CvEJlxkcWBnJur
1eq3ubAW5iUG1Nkoz9iXwtjIEXWQPUyJ6RbWxfvue7eCHdnD6vYHc1DDc79sh0VNaW5CsquhUSdl
9UFWc5gKWtCzkEsbFyCfDpt0r5NsbmgO4UHNzXQaN+phQ9R+yj59VlLFjbw9bt78tjhz+sA5djy4
6xL63+VQv1TRlgk+UprnWHsGm8H9SA4Vn+TyUW7Nb8GOWeqX1mNVICb1ER29WWaNRV5SAxbcYprH
kkFoJNL1H0Lp2wdRrO99wQsiKusS8fpvg3QPu1y+LLFqwgpHui5TUrNr9jPwEqf//SxywGsEyMVW
Nb/Phl0kOe9SstThv7kbbzUSPpGj8mRzVCXbpJ7KsEFkRrlgfkgohbP4A9pIPqdR7/uxIH5jNuAl
mrVjsBp5337PkW7EbLGHxgeHs5xU2+xnuXW1CbFvWgMcwRJyC5rRbbQNJktRj5vB3EVWkAEZ48f5
U1vrpbPenEj08Sb6L08DIp3B5zm1lYZVSA5lv/xravndXHxUnE5+uIaJTFxCWJ7kUY+7TvVCdKnq
roG+Qw9m52cJLTZyh2TKBycNBeuNkbfvqat0rOcC1EAkjUNgRlDnWOwXRchFVfniVE96fJJDPx70
CluHqBs4Zg5JWWEOX6jx5+uec1pv/fa0iHlIVW8/j6s1ZurPnhcqXrYqiMc1+GJ3jtKJKRzQgy1R
Qf8m13LB099kgSEfbQ6cU+CPP8k+m+eINcLBiQ6sb1/MZa4vrh6uZTWG5zIqAGqzXTZMN0+EVpYv
l7LiW71ZfhblYLht1Zzy+u+89azFqPZn33slxRcT/srpPqyo4UaYFuOx/euu24cBKp3Xyv6dS8tJ
rd58cst5iL0iwoysgo8OQOyJHPljOd88xM7XTZWPQVRiqFPRepw0h3vu8JJPjXr2DEIwggO5mmQg
hzWZeqG6Vg31W10wN6PrZJix7IJK1G1TMj9Be+o1C/HHgaXKUdyP4GAXWDv9/QtgrDx8Q512pXso
Ku6m2em++O70dWnHbhdyYFTfxVIWj519MK0KUJ4csJDdb2OLtqvJUVrHUkKNrdhPKZ0IzgvsuUCI
Ka20n+ME7/Kzyam/m7w2xMGfg7qrHrq3VkIvAAS8/WLT55OrGBqcfBONP5B7Vf6WiuN/0fZhaeTD
4jVVXK0vfuW+GKP/d59Ud8yHr+7ZGME22+1O8D0ZU4Xcb3XhOA+99xYoLzrgIBzjxeNKCKPf9R4A
kbJlqnf5N4Rrm3/fapeym+1NM4J8ZOQvpfcpd1JHtV06j+L31vJlK8qzL5ukWCqmRbv1LGgOOj01
126lozbcKeP9b9NZGDK1i86HkZVKii3WAp31kEv7mz2ZGtU1eCIUb3x67GqZhGNkp1AiVZyjViA3
pUY4iHRWAHql0T0ZNTg/U4WfgjRJUHl/pJhB+PqVyobwoTFAbgWFy+5jP+4Xkz801wUQxtAD6DzO
8T3mzlryOuGBqDIzPGAlI2a23ciV8Nrj4LOptLLSm+YgeaxiTix6imMuayf2OhRfW/9pDAKasEp9
kDiXzntFBVphWlVz1cTbHGT7ugnI+xVf28CPg9KKIG3eqr2P8P95BHbDKHeGqHxjjCoy13CLpJeJ
aEIbLyTqyNJUb9E8ajy7u5vebfosanwntis/ua7Q6Amaht56xpilUjUun3sXWYCKq8dh8ZjkV1ai
LJWz8uk8S394VJb5bvTGh92yIrwZxAKoqfmYKgp/K3/yPWLEN2COkE6KqpJxbq3BsbD9o7/z9mwh
UDViYV81OwJX314OJEbbD7nd/vL66e8EQidxmqBJc9FMUEmWc9CozLZ6A3iU+QPEdEXsgKEInJ9S
vS3Pptezl1q/r6yz7zZHKx+yLLSD0WjKhrb47U3RVzUbtw7AluEZb0Np8KUUZZ+EXMaJi8/QmlCI
utznLyqkdSr8/e8MeeCk9PjsbeLL8Xc+oZbdQ6PQNwNDf2yOoE53v/3ujYNOl7VC/qKYjw3Jw2sP
5V8iE4PDYvXsi9xvk2qY4rIVv7tOmrCQDOfAswbDZ1rcQ1uGp1YZ2xHLwCvjLJkonnokavG+IO8f
olH8WRvvXM965qPxNGg4BUbl/SsFAVydp4242/VFz45zWDgfnKiw3uaxu01lUCVWzf1aNIxk3eKn
NvzgHEAmPg+Ncdy8NT803qReZl38bq3v40ikWe6humu5J7uIXl1a0XgNWvegRp71WsGno997i3B+
HEvsb9eo4hiUHUxK27So4IKeVR8OISqc6lTh4U2KArCZNbXG2Wg9kIn5/OL4i/qmZ/VjQJNfes2/
PjRqUGDY1CpimwvcnKJ3YN8uQZjlTTidfBJlV/ivEADh9opQ/4Sfv564HxlqzJduMNqrtb6vALlg
6gwydTf05boOfqugegnIHI6Vdp7kLNEuXe8wC1Wg3RUf/ZS32JhGlj/ZTuvHnq+gHfxetPvHDd0/
zhqedgd4L4HhC2XyQjqRuwIUeDXGmaG1QRO4Rt1+lS10/jW8bgVlHeORt75aTusAz4FNMoj9RVAc
8tqxDzlX6eO8bmFa9IrO0B9ovJzuuDYSTFfe06WSox2H/fRpaufSjZTAfp4/q+6Og9kwuBfA7RNn
TCpCnGMwKfNDtwyXFhtvKnrShptyHhPVn4bNSqQFVpy+A65HYPOZjD1ZWSb1a2G+teOYsO/gnhVr
RZotVM4v++y6SsYOEQTX3Lc/O3ewTrUBfsX1EULVXizJWOpTXl5yNEMm0fmUshr+CLIQsHnoTLFQ
33Odl9fAgvpeE8NV1dMH1Z+FIGx8yDDHzeG63tEci/17ODllKqt2Ys1BUgw6+lG1o8h6q32w/fXH
Pk9vHTI7YE/TzjaKxCc/b64hcybKlsD7N67ep5dTAFfOG0Dt4KXumgRwJB0p4YCjcFeu8DW/deBq
A3c2nrraNB+sCeHAq9eLtORn0KettfQwmaLuaH5QtE+nOjRV3M0EzHiTe4sGzXEsnFPVmuGxA+1x
qdlEFu7wXOTzxnCl8C/KF2/1LMysUZDoc3RlM7oggXHP+aObGHyFL///wXTaVAb914gXFHKpmXQK
ErVr8LIEy2tXhhHMpc5An1l3tuaaJSlXS2WGF5RJjbfoKfRBoVTteG7CzT37IcJwPtVvhjl/RksH
P3hzv/JlvHYY5GPeUGqPDPpbfxLjUqdb9D5jmEktXcXOfufjy/55bPVzUIh/VHVmMuMphYXCYabr
b6W9WXAi3Gftz7d9tO6N0Qrzftax1MCr55ZrEuliw4hvRcSeN9VB0jACnI2IoQ4Aq3TuYbb90z7L
i81DJcjbeItoFquVGA2R94Q6sm63WFXL9UfvZlSTiDflTZfyvjAoVferMqaI5TbeOasf6gdzsz8n
LIGZEOs3BUci2czSS9CvWslaWl4LF7m/t2I5ehs6uzk/Nha9KknAw1F5rX/Q+EUOZU8kgeWYNy9w
+ouegHfZlcmzI0BmKNkd8NY1iWhftdFcqGasg3dPTzLnPz1aPla8yYhN1tFi08pqLtxzNHKFSwV1
o/IPu0Mf26i9O1XD98jV73dt9Iz/aE0XyXW403/WfbMe25XduVwTUVpvjh8vZR0DWwNZbpkdtd7u
JkyeGOWKEjYNELJUbuE/ZqQ305Ib44yzgQUko0C+QpX5F5Ybe7XXaIaKQCmVrJ7e005Mwd0zjwpq
P0ULTj2huj8T6GjprL9qjaeRGMQGN9ulXa2fUb3s2bjWX7Ti28vWk+XUttewF/y8yzN7Wr7N1HXX
xQnWZMF85TLY44wRQFnlaCeTSTyCHVELeEtx2VyfUeNGB7R4QBPWYf8s2q6gTnfpIVrs33pu1FEu
76qoxofKLwWQ7404Cb5F/kx5SCt3kAK+iuVOTP6dvxI43NVCEXD3VI/bdbJyM+3qpeDp7OTlvx86
XDLTDL9jbtwwtmf5XqC0Zaoqh8t/P4xW37dkLvJr25acofc/D70mTPvmS/kbVYaHkaUzNC/0ODwY
DG+OTGEVW/qqzYaNImgSQYKt6y+yc5FQ4DxObl69NznANHNpr7ICXhYNWxR3ftGkJveQt2N5NwDA
bUb97FW6PHZYFw8ytI7WzLs209vE+eif5jGAGl/2b0PY8glr+3seooHneEsyjoY6NaPo1lslvQmq
zFjvIxetDcpVG0ZaMc9MvEHwWHve0S37tNpC67zMAzMbyx1Tv/+2Vy0LpQyADn45NHGxrH463JEL
i/hoORVSr1jdhIj5Jq6jJkw6b38Yra7IdjHvsRv1yArGhMWBqIEqj37pau4vMjC7q11bl031r17K
K9Ylxejq2FuCB+0/eN2c+hG7JHnr90fTYJtNeL3OVGwG2jkrHtbJ2zRYJPkAPDU/rxg9YFg6106I
8z5qJv+1POfovompzXfS2+zHYgi9Y8e4AeoNN3vvpl43hKlRTuXzQFmeGaPyY7CQlCD1XiSjvONC
cl8f8+fBM4qLhigw3T1E5kTA147A5KFB8J11HuQU/mjvC7UD30x0QrdLHfZ8LqrrPyeU7cNqIHgV
OfAAV3Yzdy5Df6KO5RCsR6+w97jPqyHrtqe1NOf3pcwTT89XZvXrxu08DjtNShLcM0bq2UscpZPI
ZB3d8SUcXmcZcTxj7qpt4zvUuW91BwtdIXwmcnqIAwUeOmCocevL0DnMOserYysjnkM+jyU0HsWK
XCC0n5Vt92bZQqfehlhbjUw9DGkUh8Lyx2MdOD/K3kpbYQ/vQAtiX7LV1df7SxMOw6nB3tMZOXT/
0H6vVqeMzdLPf5k6yhwAfB4w+yfljG3crZaTVHQcWGN8J9sbilAtZOL0oXNTc/9BNeUmGvHSCKcU
J0Z3GCzjZKPxx+MWaXAP07Oz2kPSFj1LG1vz1UzGR9mEZLkXRCTuktK6JoJXK/M9qJeftsHMxUfi
n2eLNE6nzkDM4qkUkta3ofNqhhHTtjM9VKp7rubpSa/+GvfuFJ5Ki+3VvutSSrMvPM4balD5XrOE
0hAHXd+bCl2K3wKbU1tFVVpz/7jDkxQQogtz5ztYX3k0YqQZcnW6ck+rcP1agjY6l6FhxT3Tk3D1
TD4UmN3v+12ExRwEd8keL5M3jKd5MR96i2vULqv84FrqVpPcp0JHJ63VZ/UIi4Cstj0me61IxN9V
lM5ha8qPKLS4z300eO3JtLvT+cvp3ben4STz7Tfq9LfKGcl6JAMIjg/rrMOyJcYQBgzWpk/VdZ8F
DUEMCTnbd7Q13QZPFM0+8RhSZNJ+nPp9SGwKg0MVmV3Cd+jIuNiKq2YWh2ZpjmKzbEiMlRnfdsdB
sSa/5tRtOZ1cePYLA064mb82U7ceB117mWge1F4NsVGaoFNbTuc8H+qzu+Ufo/no+3vzc+kc/xqt
pmSYEDhPY8d0ZvR5hRDuOhigZN03tqhfhDtaF9kZv2jaeN+laMZH8G6n/36zuv8f2hjHZzs4//9/
+O+/qwET39rat/9+NZZb/WK4/Quyh89ObVZJwUrviAX5vx+i/p2C8YS1rPyZT0RFUA16r2SID9nW
II5PhZ9fYN8OxwZH4gu+czfpdNudc2fZ0spq/5rrND20ZfB95izG8Ot9RJsrU9xXBibsW5jXEYcI
FuaK8KHTWoL7Mx7tyBTfOsCAT43pPtZ81b+VPmMX01xubo7kvVX4ZPPhHC4R/ZfvtMh8fKazd7KC
SFwbS+lv5dqgX9lHczc0mLdoSvx++vL+8QAu38TUPbeetOJlXMazCJgWrjOvh+FoPAi1p34PTXUm
5flrGIEtFVt4LkCyp/tKnVlYXPELCRnHsA8+58Hfn/raPELEt59mk9GrmG3eu8DIH7uwKp8WEoET
IDP6gpUUe6GbZ+Van8XSaSi95alz2eEMRhqjhhEqOqPLIzVEw2OwBGR59rl7GG0nQ+n0L3szGOyM
AYQt+qA7eqX2WfdR7XE1hM1f/FYSoHAYMaFCEGFAa+77cjKzlvWvExkE03e/i26yDIIDzfsrYnda
jojzk4VUr4Xzk34seDTc6A/5XHvWacu6eGSxKD7sTdncBjMS36fyMmuMll9220OIL9bU/ckUTCV+
ix+NTyJ8bvJWxmbPX85qFN5/lCiL6bFll0nYzsENRwPk17WqGHDs5VUgbFpyEamzVdkYmMOr023f
bTffbpRDVqLNAkC64ubyxupouhZO5s14Mj3+7GjVf1qzWgjBmPejoFW/KXOy0tUg6ShsFhJvWwnJ
YiJzo5p9PmP20QD0fU0uZZwc8r/bVFC+gn/FHrar44jLFfGexAqmmMw9ed+Z1Ii0K1R70fb4gOIX
JdY+bvinZ0TM/O5xCZ2nPb8NO/kdbbemkZejp+22fVYWA7LA2X/TbDlXY92yyJJcYdwUZVuuh+dZ
t+Jx0uRIBuNXqPlOmDO1e6H6X0YfFIyeWEnvKccZZLFh7XAv+s7cp4TRPHo91BC/CdTFL/Z/ZqZG
eWYonxobQS1ja2ClVf/qIiJlqsVHXTKm2bi9ZA2sGHzCYXKX155MBcL1GKlU9oPJIuQ5kMiZed05
SUhcb+w043xGxHgeB8vMAtQ+Wxry4nCFeiQpxyvBLFk3dA/LROdSukStuUawYpuhZ+5+h5uyTntL
BMe0rE3W51/8C1lWqvzmUPPU5B1a7LAXzG2kkZBe9FKbGEc92HxB55XnPUApdAks243ffTC9dp40
joyUgmPgeZep7STzpyI6N2CnByllas4LPlXb/rWVn2HjE/g2259YzJ7ptE9zG8qnQhr/aDTDmIrh
4PVbnmEMed628m9U5mtqWsNNABgJ2ewxut7P5pyJka2IGh0VZAvTf2jGIExU4X4Em35f9z0Rkfhh
qFCC5li/2QvWVmVHicbqThOk7hhbj9ZOEaoWIpEmgWqADXf/Ap54VlIG79gXZ4tKIUfXjz1r+Cq6
VvJvEy9T765pXbmfzWYLgIDloaXQSvY8QjII7hEqerhMi3UIcie64dE9LiSgZ8L4pTQWh8J5MMsS
A2mPhF2gOyVz5T+wEHnAIHicLfGA03hIWzcgZqmuIzzLE4FkG50oJRi1SbHx0ePdkzq1ne2mi7ZJ
4TQdetF+eqqvUreqHjTTn3yx7GOPGhNb/gY4EavASMpc5+6PkhEfjvVZxeWkCW/5l4tiT8H2H8eZ
h9OZgtdBrFh/x4agi5JZqvRjlxutmOU/s9cr+Ab5jghUnF0RftnzjwCrzoH+zo4r7sFIwUWeg+6/
mb5lL6dgWF4dRt0xaB+Wp9nnlQy0KnnILaNM5pJDbZ+ZS3WdQwW+O8m+c6wtl8lk3iW8gRbC0AsV
XEEJ0/IoFvV6tsfiefPzjjwfL48Zh7OB1iOiTtEdo9MlFXJnX9XsGmCiiGdMgORs/DOVwW+ZVX2c
oi5VxVY+YxN81GHzs1uCV/4ynNyRIv4BYuXi6jsSldRo5fyxNujSg37RiMHZ4Ff87tca0bCENbxq
d4OJtm9p6C5J6IzjsVOEaDvexaMjjEfLfrSXQGTWENy0K4astjdGVsiWDXLQoQ5hYrhBeQZLlbGc
xmOqSSYa7ZexMh+EtN/8yVpYDgu/Yzaing3ng+1q+2wMP0w4SgnCr3vYEDnC+4rSvDJ6i5p85sio
T7ZL2tQ2TCrBbvLFOe/yJTdMjm9am2ilxmWQ9miq2U1Ci+JjDeWZNR2m8aU8r36BMuC+QtD9BQSX
UvcI/rpnqjt0iZjL9crKTMxqaEMGLIun2jj15vR32St0GWdBCt31exvlB1zSOvpU/dJlpuLoXOy6
TmvB8E8CUTOkG2ZBwUsWjo4i+aLDKeK2G7Mp9SBr8pqteRZJtLWPcxv9iVQYsGu48s8Lk1xvwU9J
dEsc7Ni7XSIWbPc794zNth1xRqaq5pPkwopFdJd8i+WhBzOWseluv+ogeGgJWOwd1soQYUM6M8bJ
QUQUZlh9W81uetYTX7DBiZE+yRFQFv8qT+14n/LPIG9cEnoLF+1o/sspfgKOsb93XuOxWFj86rpg
ShAwvGQfy/ZcWio40pJc1gkjxjquST4ydLOXHrOTrLkx2HkT88rQbEwYaVcffovVRIX4JCApTZP7
brnDBhiYny1rQTBk1YqkBcx3GOwm5zuFbbraOaPHZp1+GoZBJNBglKD6aS2GcNvTbZ9YghL30Xox
rS+72Br8V9wuedCm7V2QI9XKlp5xpDUn71UUbFsOB5Y3AD25zMW2gczIvB282PeezIhxYjeU/jHQ
npvZAkRaxfr3WTh1n5C67hzsVj90jQZZujYMFDHpNHmf+li+YkdsfwFg3XiwD2qrzW/kiP3u6pET
jv5ZmSXS72SNHM48MVuzr0dVOj9WhycewsUxF0Y6lzwXPduT7Bn92ZsuPGDwftMaWYxmpeNRSPC3
+Jk2wzx2fckyWD3qDKh4DHJdvBA5c3Vm22Jwbb1bLUeXcvMH0jT7VNeNpGjR68ljR59GUHNC4WOS
aC+J1ZCFHCzThWd/iXUT8DrsfC8XaPvMqTpMDAwgVpXjWpjMRIb9P6tALwtyHaI+Zkvl/5kYHBy1
xxqh8Nd//caMQk3RYxEavwcplixSPb1EVGNE5CuWG8FxCt7ojfBc7V5/m5hT79+H561eaT9R6HF7
jL8mH9MfY13GZlXXHllcOaDTeadV9DjF5ldUFU4C7udYDsuLTS+WTsEIjZ9tCIhz7RHwbXmw18m/
ywK3Yg0D1uNQDrXZfPaiPuFH1QcpNXWCL14NhwM1IOkgnSIs6Wwmo7Ir+U0E+37ZB+vV4Ew77dFr
vtrXsGqAUzBXNXT/wmXDTSeLb8Lq/ePmdqg323JdR698tPB5c0T46jHouQPW/bLs6561C6/muDZn
klBHtkDB4u3GlR33MscrUYasYQpFVjEMmYXZsT6yRdA80kc3j6ibHiFG5Y8I7TQN5+dom+ynfhhe
qrG2D90YvvjDj2LqfgWKimVRI69Ure79tR1vQb+y07yPieP+WDq3yTrEVCIIWBhg0IWAMk4Mntfq
yVrz6jKO8Bzwn/xlvZQBVfWTYnV4A9CS4QKYsgAN7Twbr2HnPBXuHybK+OxK8+fU4fuiwCJJA9Oi
9OYb3rRss1Ci8tF+NzlFjXZ89FbTzbADdpijDmYufjl9TsasVT0D136JeB3gWeD6s7f2yYdV6qgp
h6M5JntZpNQd1Bx5Pt5wwp2XwHwwW//FLVtm+0FkHByfUIYSXl1mbKOR+I3HqMaqwIwk7AcQn8fA
UhMmkS2N8dequS52rxouhUVQtjv80JhpDzP03AOpBf6Fk6dC+UlX7Q0Pfs9gPZzar1YxCRJKH/v2
P8nCPxuz/BlVWPpsuMtLi3Dp2N+6zRSJyGsZt2H5Z6n9LSk1Y4iBSz/zCnX0yXquQrNMvPZZWFOV
GfMwHvh+5RfB1bGbTBtWrZEHza9aQHdEOQKvZ5kjNrvqGe0qCDYGWf4NXNWP1mkfirU3Tkb5VRsE
YExE6LIy+YpE9eJN4bHZrUzUOUPUlcTUkAo09ibmBPSwj5vY3uV6DSI54ursfUwIfVzD1iTtbhqI
uwtu3XgeGHPEW5SvMWIT2RbNn5VipDQ/3UAFZ3NcTuwQOCmLBqyO3WX13lDISMGK4X392pzSAcVv
cDpvO18hEIB6I/17NfaT0baXYBMm2yoosu6E10Q4ZkNyX4gXufDjcBdGsmJUzmuEPV8BOTHQ+hqo
RWIb58wq/nW28aHk+KhN5RymVv5W0X0ip9AHJ1mp1Jq23+Wgzgi7VG5AesiieO1lFD4u3v7R22tz
CgzjUOUOtfU9YnTbGOHlrnGgHsaOVaeo25iP2BE6WBDtQ7dfvuORwY7Z1hyDzBsdg/mNGvcrvH5O
pYUHYi6TdVmXK83UZdbI7o7Lw23lIb91R06HOlvqPIzD+1qxZy9u5i7jy2bk3gk/bmob3nw0FRtq
4MnBjPYR6bLzZ+lgZlirx0I3eSob20lmcSGvJDiGq/VYS90mzX2hz6/QiAb2HgoHT5Sfjt3HxiVz
rthLb8R+3rCxYZ7wNYnZ7NIyKjz5dv5p6wVzTtf9DewdO2k0JKZhtcR86+LYhtFNW7aGaF5JunTx
c+gIOTMd45p7xXSwEJQnzcZix2Wc/l1qpo2GOcK2Vo/mvG1PXbsPmcMkK552/EJ7a5/DtWWFd+sJ
DzfLi+ibd69rmlQ789dolowoRf8op+mTyforGauJ6aK9dW1Hb7gx0Zm71HDBRIogSOppJaN2kGc3
+hbdk8jyvqyOc81Sm1WWt40BS4YD9x6eKC/V/9g7rx25kWxdv8p+AfYhg0F3edIzyxuVzA2hktT0
3vPp90d1z3SJo8zELpybA+wG1D1IjBgMMmJxxVq/sfZhENMY8F6zyQeXoPffai98ACt6o2W4yCQR
9XJ8EMMerHXnDcE6iKyDplsvaUKFFVxf6VeZq9fFrQIiZdNS+1iHFP5UjmURTLJVmz3gjRauhMh2
WZEC+RQD2wst4D4A+FKa8fdxtIAt9jp625aDEtnUUlDJPyYNoEQWyceiQKiMc166mixv14W0GNsk
+OrX1dYxO/AuU+nWesff0vXPuU0ukmAosBYieo7zutqZOiCeyf9WERoNE3JNmCcq/lbJAN5FeVQH
HCPqAklq01M+BZX/YiPGtlJUWblZXLxqynijWT61e05OddhJcu0r7IWuqHkNK1kgjJcOVPLJDT90
6qButTH/nDkVoNQ+NNjj6lXGodmtxfQ5UelvOXbpYUzn7KsqzQ951H9wKt1lA/KB68jRPRTAANCb
1NHaeFyXY3nUfHIqtGogAkU6S28c6EPrAG7y0XwImgGrLofzUgeWBjGV8YYwv+U5scChQ+aQ0yka
besSeAlsyycKxPW6EtlDO3jWjnBwGKkmHFAkeQ67e8uExKhkU3i0hhrwRN8+dj15gN4rB41gRgOH
5mpYO4+ijp8UDgo//xSzKsZsfq5jyRnFtwFngo2kvnCQIjiKUHP2aoA3oFa+xIruYbFFbumLbZ8G
aFb08b0SvcSTMHcjGROLI3/06gfOhtm6KJNPha54B45wN04wwj6P90bJaTUR2VPta8/oT5C7hLV6
NQQIYljGs9AyTix99CdJ/6epaJ8qmzBcN+WHvhlAWo0fYoNdn3mg42ZVaJoCh9BuoIWqHbgsD6xB
ayb2Zt6dpFDPlpdem1HRz02ex0jdCg9aX9+SNSoturcYJWTbTGNphWAAtUA851ZZzk2TPydJIb4s
JV+OEBnmMZiKXTzGO50jLYwwRL7CmH5zCZtzQGOo6izzSgo3MgVNp8jnVAisawJ5DxsWEGofJpuk
g8VLvkOb7lDJWnIup5QradX0hfJD8em4V2m8Ib3G7hlgwxBiPtRrVnodmeFLRTd7baU2jBgtf2xS
mweVoD+vjPBjbGslh6b74OfpvYyqw2gG6vWU169yELwzP70vZBu4WvPZimHNQlh4CcpBXQkwgDsc
IA5egmjT6MGrdfATltkt1t3lPqUX3fse2GE9QDRB9votlgDrYq40qzgCqLGkqNTsMa38DLY7bWlO
jL34gDdQtB58gX6uFx4Meh97w8t+tNSK7JhiT+Ap9daIeZr0/PZ0AXeFqdyDW6OiN35vYdO6XZLf
Z6QUCV1AN9K6nbd2rKB7qnSqX7rfXFlG/9IN3bBt4CCvWnXCoEk6/U2jlPR7h8aeqxcAcYlNKR/7
DUdJYLIl8JVYz8U6MNpPlS+BTXXRn4lfw7+rKA1M6TctUCAGc0bVi11g9d7GbPBnNvtHZTIELD2Y
2r1F3HCM66ryHbAH0oV68610wAIPGa3kOMYUOcKjA5g6xd/4mCiQoBNvRzdy28o4nzU2x10eOxtT
AGIsMse6yfIPmQiuWj11UIhoip1deCjfI8De+nNeOhUfIWz41OefAabVey+KHno9rTcpGBkPLkyY
mGKFTjEYPooSE2Iausmr09vCJckK3CGMj8yxOQwM0EfXVaHGW0Mh19FRvwfF2kyHpDMP8CapcKnm
1zyPFcCGfnAY4zpYh1mxtwa/OKLZnrEIa87U/nRrxXG67igQp9DNrk2LuoVQUddJ7GntUFjDLI9X
FEBaJMamSfmjnOWBC7u8dzTHu3Geapnoj5yRUePALRvHeHKABkZ8CTWFpbkxdekdnElrCE8Offo2
rPaGSK7JavxVG7b3uqTk6sHP2mYdCn2tFgyUGh70Om33SVPGkM6Bb3h4aQMAreSqG9VdNzW7yQw4
JoDp8agTDWrz5JQASCRAY/oQ/LG3EqXhNWo19DPyKXSt+uhU2nCjQetMA/MLtCgQ/Jb1YQiicR1N
CYdR1ntkDN8HW8kPPWn3Ki+pHPZKzbdwyrbAEPX1mBxAX/U0mTtrI1PKx3X40bbZb4lNTo84T510
Vw42TFPX9BA84u9d762rvnf41JTHQDYluF9npEN8L7SK5q1OIweNqHzbU95f/fxXnHLmmCxuKkym
D5Ev8AmXCnTrLH0BQEF9c4ANO9GfXvVOEVE44YRIb+XoZVm7kuSjm1SrgrUO1hGuEoKvMLeunWqY
1omjxLQ2KS1qMLQCIJWVQl7rNaiDUjPfxCpZZZxoLCrwGaFd3PpNuDOL/lpErbbNu+kr3q8Q/WPa
klH3uQMQSwZN212G6m2j5EcE9Sg6lt7DqAqfONTvmjYPr0znSsc29JhP9SenBvY7x24FAdhcULqJ
E2o4wajdsl6hlrPZasVaq+FO5JyfNCUGBAehYjdkrQuEnw9yN1zbYw2kEkeDvNModnowcMNGKWA+
adnWnDj3CLGKWss7FCy5lZMZmhuM/YsHvpijKk+bpB2wkmLytOvPad0U1Lgp/MYk5B0cGqVW7TUN
9XHdIcO+Sz3QvV5pAMCS9dUoK+CvsDtaDhhSZqjXxsaDqlO0tqP2DiZmsgUgivmv4zl0Mrybyoj3
cnJtHVk/J0V1O7aoRdlmNhwHi/5ilQxXtHuvIW5129rucRWXsSv98UVYhbKy1b7i7FSBjvWBSlGc
3nOa59QPHB0US4kQe1LdBVGOCID32CtgddtI+a471N/Bx6/TIrklW6StpOb9RrWTmynM9Y1tVNUq
N5oHxfKuPNBudkI7AjvjneI7t4BJMLD7CqQ1duEUwEep6pVSs0DSNB1Xs9BvgvfJWkL84RguQahV
HFpba43sxvXozRXcsXObRnutvLi9ZvMQ++KHOqDsUUsfTcH8pvP1T31bOy74nPsgrYqDH+yKXocN
6IdfaLfs+r4kVy8zOliGsnYoIK7HkN0WFwn8JwB2STt+pUy66tGw4GzWcwD17+PECo/+UNB894BR
aVH7mE6PGU1dvyF4WF3qgNrK9z5YQF10dzTM92KEAK+a7UqpUtuNc/Mr+U5DLsBBtS2tL0Zl5qsk
oXriF9AIxjoR9z//5YXicawaZd0ATFyZWyw7zFXSwOEBeJoBJ4NNlaYH27Ywn/QOYM+TjWL6Kkix
fFfmWXvDuZLPrgNWU1cBUAUeIhl5vbMHHcJHXFgHr6dWTkK8SSMqA4Vl0dMwWfX23441f9Ojf+H9
fvtf8vaPn7zun+RtC+b0//kXP/o/yNtPM6f6v57a719/pXzPf+tv/rbxBwLXyI8bFgcSac6GdH/z
t+UfSIKjd6NZtHUMxG/+zd/WxB9C6AbGpI41q/TNSpT1X/Rt/Q9AyshQ0lu2NUtHN+d/wt5GM+xX
oSIkRtBpQzcIZTtjNg5fCFP4QRbqYu75CdXTnyZ9Sry7YviZWA5Wo7OefcdJODlFqkkSMLST/hGO
IeCcsA+75CVsKhvp7mBEKzQAM/StRkMl3I521dWHQq+jHLwbPfObKMwwqla9QQbrscDzqaP5nkAe
WYWKUTZ/1qBulM9ZJUNOfhYYFZ1zgQIvt9g2ErS/8WVSel9ue9/Ih3gjgomv8Y3wrKwEG9DRsFk5
yDqREIOog2aZ6X25g2U+FXugJPI6dAxHPFexsMvPTUfac7DaclIpUwYAC9oyoTSU11LtH3KzinIQ
QJAheqC0ooeAqIgRyobiN161oahumXsjF6HyilFHRpl90DVO+7m9N1EHSF2JzCJIM6dQgq8DLckY
09hE9Lex4fW0igG05mpIAmMX4aOs8Jw+CH80JEA2DbKhmtMy4agYtsZOHSvHv01qgShYlTRZVK6g
+0MDpe3bcYIXQirfqxauwl4zO2fA8rDxxIuS2GoLnaetJ1qZdutTmUEvZmu3hV4+trTX/Gs99om4
Rdcn5l2oqQIm5gBSAnantNZ11vvBo2YWs1evlxrqa1xPo7Md7M70D1DGnOaARy5wEEdkSX4DCMHh
1nSlx4FktJ5js6Ek66dxzwEzHz+MogX3o06dFR3jLsCytvMKh/zdS+IPud1h6VcHVUDPPCIrokU/
Ai9USzNvgAgHJHhJWUOFsICB9zsAmNa0m8+KT10HeQmPZEW2N7Ik97mfm8nDXYOwbHEtNJJ+2M5R
lW8bIPXKKu/TItz6oWE+96LEgDlA9NRYlX7cF7j/AvNaQx+vnSvTzjtUQGsrgzGqhBWGqaCCzZvW
t2UHFUArgJHSt/DzRyfKtPEe7M+ovyqxEo77yuuocKklOey9XSH+8oAqI1DaFU1uaHKy7Wm6GqjU
9Zwps4bv9cbLbStz/RzIULAWQZ1p104qnHTYwiODFrnptAreg+Z5NWmEiNEM36UV8noRlbUoffR5
4+kr+Ck+9mFel2NzGLkZSaoWxgMwHQsp2HKWto4A9PutUP6s5poJqOh+KoE+NEHngeGAtqGZcJvM
MUDsqyVpEB+ooRaVty8DkIvXvjRBJ6zzjlnvYqQDYdz7gQhn0TrZoTITQ2PxYXI2SkznRuD1ABoL
raZwbyetTIaNkhcaff0mw2HEDtIOtoFn9C6Cu5YCIy6bHOW6ac3CWgXgYiPzMOpqS+1kKMZBAclp
MavrxiMNuwqGKYxIO02liL8rOtEFaG7sm6y1yLTy8EvFaT19QMLC6r51nVfmD2qTBflXuo6BdBV4
c8Wm9RQIxBq0jQaWnwJp3ESABaDmNKvQNZUnaK6i3pcYqgp8iK28qfW+V4GSN2Htkjl4SPPRfRGr
LNKaR6yu/GRr5Jw9NyVZm7Fq+YaPt5kTgyOAv2WTkdbj8BWIdOdvg0ThoJqa+iOCMkZCUTfoiLFJ
HIlPQmt77S7I9MC4au0hVfakXHXzuTYB9cJTAXzGT71CtwCQkK0ffEUkxZWNloN6MGU3mC9ZPVTc
gmXlMTvKUIovnjlEzddK80tza0cq2Iq4GJp01+qVpd2r7SD1W2Eg7Yn7eQkKXfXAOFdFbyA01fjB
eHSSyv6BvLyikRgjlP7B93lNGx/HLTJMD+H3gygEmHj4UKmxt/ym0r6Praid27gLveHWG/36i5er
ZubakTZakFnLjFS8o7G78UAJcRSLs0ElwR4d6gieVdjulEkz2tJItcUXfxyaWWKVKe5G6Rf1fvBq
i1KuSpzYqQGLfN00A0BbOLfIc9aQ4MY1Fkl6dyxl39MeprY5brrKBtRjW8T6TVU6U39dxL6KKIc5
V8DQiKvquzJyOuhPeiWiXWc2pnmn+AUKewPc/mKrOQPHqVYZkYLTVSvvDn5fzaelrqV42YhElq5T
N6k8Wq2qbcMBaDq5+dSRylnVJ6uX3afCQy5wFYo+oaOaIfbAtzWB1ZhMvpejMR5zj3qcAdodaPkC
tMHsSKHDL1Q4lMkQY21nNNpdYZVsvCgdoEC2mgImzzYRQN2k9qQaW4YX3atpshY0pXxtABW13y0i
APxsC7MQVjAmjDexF0fhc8xs432kqCMth6KVNSiyktNWr0baoxPmYXwjjCD9GA8GuGAtUwrNResS
JCq6rzGNiTAPwPuKDDf5qvC10VW7KK9vzTSmEqNYkBPBNlhms0fIMy23GfjNfD8i9hdQyiTsYxZS
KhTNURRtbiqFeuiVKqfY+1INioWMIaxQ3x2snDZMB+sN0GtSYrJNe6CBVNQrU7E1q6zt72grUrSo
6n6irj1ZAgKIVYK2N+MkNW5bSP3THfyxFI7HFASVWyXpVEEW6ohxqqKWFSRfBXnfDO2U4djn4ET3
jU9L9UBZJqCvCyAh4OxkNQ3EnrqmVTPM/nZdKKMQ2+Fc936UfuMA3sTibgKfODn6lYme23DQfFl+
N7JxBpUjvZFs2yEOrN3I51/ux4AvzA4GeGZc0Ftc+uLo0kACig8g/DGA8vqcXb4VQFRAc4x2Zr06
Hvut+Bgl+DARo0eiz0PogcF7MhTLaNwunXUBOgu4A5imn5mWUooJkep06BXb45hkyOwv5cz/PWlc
kIniPZw7aQD7+q/nr5SW3+pE/fw7f58z5B+zm6i0EGiyTZyGUGH665yBgpQGPRF9KFJ9Q1g6clR/
60QhBaXyD9qG5HezWNQ/5wyh/WEJXKtxXsa30zSl9j85Z2i/ao8BfKPIgz6UjsWsjQm9NWuYvtHc
jNhtclJRbQs6YvlrhdlMSODoJ/m5TsxGLTj1B591aDUjWIWWC6L/mqoDuDZqRUCAVQAWlBD0wVK2
VQ7x5fHn0/x/vew+Yh9e/Pgefv3/QHjMUM+uqP+b8ZH/1oTfvv6ypOa/9NeSQrn2X2tI+fm//6Uu
Zqp/GPNSAopOHsDBkUPl38dTxXb+cPhHVTmdAv9SUWT81+n5lyrD79XFfpW2VTCstZB2xLvr1+XS
S2GCttXbfSdecpi+hvyQg2nQCjQ9xus3++jvMd8qmP16Av5nDOTT3i7JgXO3beWMgcyKH33Ty4fS
RtdlfMoxSG33fvLp/DgLDch/BmL/vR1IRnVWhAAhkcIo1xZI045WQi9y4Py71nJjjCZ6/VEHEX1+
wPm6/+iy/TPeQvexKlRyOLCNsKeeIjiCQ6teuPKp10K4eDuTKBeIu6sQEDxIyVl3O7Q/fJ4fegPx
9/P3Pj/83937Qv40GDuzg5jV7TWLRh6HeYCk4pLP06kHs3A26aum4lTIxUfqpqxcuPTiL5FD9Ap/
v2BPXNqeF9mb+Kb6kGZMwZPpWyf46iCJ9rEuUeo4/1R+VeP99xtdOhOCIiwBS4dzlptZJqZJrUBN
otAxSRJkr8itRZTezUJ9HiOznECLmL53yZPlxCuxFvvEyRoVzg587lSB/9TTp9sNFXRPTA4uSICe
eHhLAWvdrnMI4ybEra7KXSh9Hn4vpv50/uEttGL/eXoLfUIjsTNqFLz2NvgUkEdWhyD7ihdz1bpe
cV9FaAdM2WoSt0Ks0+jVrg56tLeVhxqMgfm5kk+mlq+US3LyJ/aQPf/+ZqXU5tQLHbPNfc1pW0cZ
pLVeQnUXTvAkvc35KZ8aYxE+nVZOet0i7pWpFLT9sEk5ilX2Y1CZyqdakanbgI+RF6LCidf3Ux/y
zYw6tVSTPunLvdWNn3S+6asiNOwLFz+x+ux50DcXjxpI9l7bzDplQJPVAWaiVNqrOk+y3fmHder2
F+HSVjyYqGgm7euyBvvWGl+8SV7y7pif+G/imb2IZzJFYwhVl2qfo4T1oHpiotGqWs+aqDL9oFt9
7l3wlT01jUVwC+1SzyJAY3ulajP6q0PdyF2uJPjinn9OJxaVtQhxcdZARUbMZ28gpLlvLdVaiRp6
iu93gFH0QduqWTFs3zfYcs92CLnoZQEJAH4/FeIIMbumUW8dDpAuLufetiUH3J8f7ER4XSanvlKa
mp4p1X4arNeeosp1K0BLCB1Gt97MShtDab3kqdQvzO7UgIv92cH2LOqU/amrJT15ZC/gsj3OZBbv
AKLHosvfyQyRFWoP2gfUgJyRJO7fbYrfJD0ntpO5iD5mJC0n8xQTikHqwxJSgiu6cR2HVuuStfCp
yS32UzKalRCiEociGMaXKIJjrLjGZGLn5Y5oYbVbxMa6cqbOVuawMpssLQ/nZ3dit1mL/KQJGsSg
4T8ddN8phzvNHnrtoKXSTl4SEP3+p0nzNXF/frATG25pOx36TWA0gvKkT+fE2/jSbm9DwxgvOb6c
uv5iQwM17hrRdRIQZh5A80dfK3ji/m2ETd41A3OxoynR5n5cq8i7ITL8LezBoW/TuNAvueScmMFS
GLgmVwAQZph42obxQQAOPYpIry+4eZyIR0trGsPClFSWdeKqtJzWYEq09eTnyUeIq9W6L7vXIIEB
d+FRaadGmzfUm+/QVKOcBPWxcJlRRplz0BsHIEPeTOaDb2JjjUIAer2TvtKjntb1Kh3iKvqSe4ZH
x9+wxza/7uymTdFGqAM7ve01OmG165mWjM19wHulZu3nE1qN/QBb5fwrPrXf51fz9rapZhd15ddu
rMQgz5BdC/rkB+KCI5gM9H/gYVx4QqdGWmx7TVJJFkE7uHSFmm2eDsOm86NmKyWtsPOTObWeFttb
IsEG56se3NqAZDd1arfObSwPzl/91AQWn2pYx1NV5NXgZvo0rjWZx6syiyF5BcDP3zfEYkvnjdUG
ZuEPrtVnXwyQF5SkwSjlvlJfGOHEI5pP5m/ft1rWjjHq4eDS9CshJDliVzldcSG+nnhES/9gOsW2
44dT66Yh7JqvipzyFFOS2E6sNWQpRT6cf06nZrH4SmlOX+X62I2utIsqWptGXYJ9pv97abGeGmDx
AebsZ+ihrXeuBEPp4/9jUt/fwPLT9Hx7fg6nntX8+5udZ9OKhi8Oy5IGSQ4jzS9eg6lLHtPc8h7P
D3FqFvPvb4YoqaXhYVDo6Cw2s+Yk6vHD0c4dBKnPD6CdmoT+6whT1ilKXraT61lppZcHv7BC/we4
hc4v0dkcKlXfVLkRoylqelP1NSlLk1peibTl9NGPlKY+WJNXhl8GugVFeoPEhVY9FlkTF3dDCO1i
d/5GT3z4jUVksMawCZzCoaM3ZUW+T2rw9OABKlDkjwJIJnioEsxBeSGqnhpuESqk06aBaELAT46X
IDrb0mI9AOby+2PWDKX6AWKvcek7d+odLIIGGiR0BXIb1FCLonW09nzO9jjaQV7yWbNhaHtf3vUU
5SJ40OdoE/AdkVsKTcceiz/If6e+J5GGDyx71D84voy1cXN+vBMz+2k+9Gb9ghDpUAesEpdLz4EW
bQWx6RxVNlestl69sIpPDbOIJjoqlDVshNYFeGCJVY2XjFhbvQkN3ZeeMm7fN5tFTNGtOII+Z3ou
eK4iwX+nxroOje1Ih6ZRWrkvLySe2onlJ+eJvnlu2jSObMHCAd6LnlAUBLso0jZ+5tyVQYsEBBok
SnKDzOn8SI/837Nt1TiHKW0++2YFqyh9aKW44Hh2KjOSiygEFl2x8SR2DsimfQemvG0tQAfIrxZq
+5CkwwHBkz9bFUoL8iHrKjfR1W/gHcfDWoNfLX0I6qMCea25cMY5ERblImgN8CehyerOgQbphzrx
im06DpcKfadColyEGnJmRALUMHETLeRICrBVJpOyaWo1Rog/onvpdDgkCi26pZ/cjs9q2ECci3Tp
RA8F3wRnF6GQZ3xS1YpS6tEKQgvOXVmrHiQXsEfiQn170e77d92LDs4vy2QAiW6k7N6DUGC7jRrV
r8hSobDnj2PQ3eYgTNtK7KSWvPpafqfoEHmE3XQXtt2p17CIW1li6JZXOQh8Qcv7rqLOKzalodby
QvQ4sQv0RbSi3BnpGMdBCY+D6VD6znQVBH140My5tN42zoV9fWIeS4/zCoxnTCc7cmNHb74qCChG
K5nU2vu+JfoiOjmxgosHvE431cB09euSdis8a5Tcu5mRXbdORU/fFEnzvvfy0771TfSINb3VMpFo
yJiC1GMgFEX3paem1YUXcyLe6ovwJJW4xBhAT90+SJGFYnXb0w56s1QB7ZcAlG7eFXDnvubbMGgo
qG3jQlq6Zm6iEJEmgKBRHh3w/zViAEzvfF6LcJKCUFHK2uJc0BnyAYBy/+jHg3IhmJ9aXYtw0plV
gnDNBPAgCqZrz4NGjHyRB9f//EM6df1FEPBBKY6DqlSuPWYZGEE7A37SeTBF3nf9xS4Pi7aJK0wq
3FYde+829FrNfBySMVEufF9OTEAstnmvl/DIraZCiDP7qeYVY4WXNZMxbc7P4MRyBVD7yzLiCJyD
FfMqCIyQKykjNHgTg3E3Yr1+30MSiz2uA5JVmkjz3B6TxOfSkMm3yVf83fkJnHpCi8SjDCI/CaOg
QaCtM14ipyi+E8bVx/NXP9W+/Gkz9yZegJptvDp2WrcuKawYpRndp+S7CJr63viaaXwwEnAxISy+
NECJEsDrum8B4p0f/9Ts5t/fDA+EdlAjB9FIzzTaHzZiv/AUDT+sL0SRU9dfbG9VIAgUGJ3lliF+
efB4sHUBlB1deDknvlI//R7f3D5q8HYFKKlzMefEYS1u2x1g4eSuMOMPdg615vxTmnfDb/oMP3tf
b4ephpreCLsE7hR6z2uvnNL2O8aJFd1A27ARmEQlo0StNK3zXZH3iX6b1RHwogtR8tQNLOIAatha
gqmH5WLAUdnI8sZhCnk+FioS720osyHFNUtRijt4afaEhQDosqfGT5vcPf8ITrxIbREocsPoIRgq
jmurhVW7Wd+p2eMI9urSaXjerb95xtoiUNRpPIQ9Wp+u5gXV1qq1YIPHD6ZMOEvh3Twzy3RIKe+b
zSJkFPgtjUnRYgKR63BAIjTNsF7cnL/4fMe/m8kiYuAemqtBj6aFxCvHdUKIdBRcZhN1mDBoFhSU
QuS3JEHp7fyAJ2Lsz2T6zfJElKQpZrHBY5lEg/2NymiGAQ7g3vh+7PNeXigJn1oC8+9vhjEHUpvS
lMGxqCr0zMZCKQ9V0gMqfd80FrEiwyW01vUyOGpF2+24f3svE4yXpZZV+/NDnJqC+HUKVCHtWMjI
P2rYZDVuQkJQ7QvOxOqFAU68iqXNN8azJboWZnpMUUdDAh0lKpyOPvSa/r7iGorFv04hS1oU+gKR
Yo4JC2STggTutxLh0Euf0xNT0BY5TYAFg9QaFFmnEmWOldPU4mEwUAxFp69UP77vRSwCGgjQRunG
bnA9OwmPLev20UC280LWf+I1/6TlvFmpgW6n4CiH0gVu6z9PlTR+CCDlz+fv/cQDUheRyuizxDFS
xL0S/FjgOcdDfyhKkQ0IL0XV6/lBTnzZ1EWEEl5dcAIOw+PkxEf0N/CTSaAz2PlrqTgXsuNTE1kE
qjIuI7/M6vCIjKItD0iNyxhx3QyBUbVIP5+fyKlB5t/fvAuHaoSKTAc7AiHrCv12OTyRX858ls6I
Lgxy6oXPv78ZRGmGpk6MtHKTALLCi4BRkHzMMqNULlUmTk1jEZwYQcYtatDHPPdU2AtKXr0agRy/
64mtv3MWi+gklCoqCUnRMY+TLFwr2LYUq9CJ0vcl++piZ6ctHVVgTP6xiobEQ18PEbUroNUgQM+/
69+/BnXpNT+UoApqVMmOCtJltzgrUAnsjGR7/uq/3xKqs9gSuNxFuT6/gsyeHuExzZBz2nreqN+B
jb0whZ+nhv/8eqtLcGSE/JKaIejjOnY4WfdtZkRJv/PjYMxuIFUMugO7fizTJ5/1VZubVFXSzvWc
jooxrLag9w+ekkpxQ1+wSdyo6gzzG6BibElUToazMpUlzPZRU/LQ/KqUhao8s7bMClkrcxjVu8yn
+/mx88NB3hURJN4eJpQj02vLRl1cqIqlfdCwBM/flaIDW/917zhRaTq+UqDPFONLmLWU9oNcaBde
2u/3DUj9X6+OqFFvQEhEUAE7z2du2w4PNpQa2AG90b2cXxmn1t08+Jvtnyp0IhqIum4e4JcKra8r
9QMwuvFS9/JEtW/G3f4yQhaNRdxF7ESnLzX45VZopYrY2CXicc9iFhn/oUx9h6J8mU1J92enaGp3
P9WOhfCBNyDr4EZeN0soJHZTigsB48TDdRZBaSzQ+/ZHfOJsrbbXRYv2RB5XzqEfkV9936NdxKSi
RMYdCY7o6Ef9IQ5wIcMh51JQPfXeFgFJMdo2SnBSOKpZ1btmOuTobgfluz5vqrPIMSxZJara4Zfs
Uc/P7J0hwHVurSH3SnlALh2/ktX5h3TiPSzxqZMm8A4VpnTp4YoEr7y6Vz5hwVRH9wPFIAQsz49z
4nnZiw+2Nhi1jg9IchROMd106eR8AciUJhcuf2oa8+9vthESzZBOyyA+Dqlj4Dwmu+5PTKjgtHWJ
cmkrnZrDYid1qFbJAtbVEQvYFJk3u0R/JUn6/vl9z2ixJ4AzVggF5cWxiXJwkkkeI5YEJedC3f/U
M1rsBz2v6TWbfXYcPP6zx3IoqzcVvhHeNSMPcvu+WSx2hu5VUSQHMz/aHZ2MTWq1qX/nGHbSu+cH
EPMu+M13bmYjvH3ZcczzoV+Cla6HCCsGKmWjJp8AcTtBcG3aTlLeKHpeFpjOlUkKkCUua1/cRZHh
F3eWHmMfA/hmmJ4qVNa1nVmNmfyzmtCh+e5kA9fGgg/4zo9GK5okOLYxB7oXrDijCtuWUNGCdyU1
6hKVhkZf1SGp67hOI9GAQwg8DvZO6Nv++17FEomGPCiVnwAB3KTxwRoMTiHaXdBHoX9h253YEUvo
p0D6VouKsTiqU4CeRRtBPT82iaVe+sKfWLPW4gs/KFo7alNaH+vaxLU8yGB21ptkFFaItA7bJK3e
OZXF176OfLACZu65tFSi16aInEcUf8e782v21DwW4a8GfdPATtaPqQyzZzTIq7k4asX3mqHj23R+
kFNvYx78TRDEN5rmtWk4Ll5ozg65CA3fIiX99L6rL6JfFWD1VhbCdlUxJV/NFpAB4rH4BL3z7hfR
z/FMxQkApR1tU80PRSjHdi1HJ3wfGl21FlFD1wGfO6lnuxR/oiurlMEXy9SSj+96OkvIJMoFJSIT
0iRrrn1cYIFDoX4YVug5v2+AxU5QCgSG8fhgL4/lVK+1oS8+qhpYqAvXP7FClwBgD3VpY8CBAOHJ
THtNYr97AZnef0fl0/pxfgqnhlhsAijOAy5eOlgYDKeeQ44kL5raIuwrEWw4P8SJLWAutgBKTcYQ
9VDRdfxwS0SyqzpbC8fpHt53/cUmiAbZ132G/HIltCnhyDE2xzFQ/eJCFDr1iBabwBeyGLSptlC3
DGt5bfmOjjWBgu1hh4BtOGCp9r6JiF9jBcl3NGkttogSKes7esp4ham1j9v7+66/yAIclRpogy/D
cUis8RaJRutOCTCteeflF5s5AO2P1AdyWL2KxvNaxvjprhwFCfV33f4SLqnXGMTgIy+PTayJhxDq
f0klHyGr993/fwAmHcB+E+o7R8fMcEDCwSGYDep9/VJzev5s/SZHMhafM1VDj0Lp6/Sh/2/Orqy5
TZ4L/yJmAAkBt9jOYqeJszVtb5g2bZFAYhGI7dd/j3uVV18wM77NtMjajqRznmU8OaXrAoo61ZVm
0wjXiSboi+bR1ShLDNcFkmnTWr+WmrW2OHArHq2hWLb3wUXbsbIfdh5sEza0bSdo6RP9Il3oo52f
pIXNElibPYDfyNjkLd17HbIoSZAXzZ9UhPJY0ppfdmkOrA2Pm0YDgaI82IciVd5VCEcIsfHbvBtf
4R02kgvXg7XvRTeZZqJ83reOJALChMKJrx0nKC8jMwHI9t/97vpl7cpUu3veQV48ycYGeAIheylX
zo+FyBtYGz4FVgHGVR3ZQyIC7zAgcBSa8T1R3Zyf7aUGrC1PIKJRyzB3oQvo/LOeUN6rhhLVGvzl
dJB+smNskGPciRpmNXDPiVtoqrNEDVDqg1GAgOachm2Yz5yTm5+B9sxNP+ZQOJqgibNKJFhYzDbm
MVLwDqhYQ/YtgVAsjwQcf6OB03tCOidcWWZLjVhRgYVCgNLhsb0MsuqBhBqwR7eE8gaU/fX7+Xla
asMKAaobnSDq2uohIlPIngnU4WkEMTpYcd/C1CeEe8T5hhYWxP+hHWM5dDSc2d5Etcp2ccbUSSId
3LDLvn9q98N12oPnkA+tQnKcoSFSPfBpzOt97eOBuBK/FhAUiFH/bUFPKhIQVov34H8Y7W4kdAad
twpWGqheaZVDS3SqWTVelWMkoGLpxMD8ohhbnDyu8B6iZuUlujRnVnQAHQCqmm5A9y2rOSwCuJs6
16RMRXTlClIUl21hG3hYQGElzqUf7omCzV4ysoY9AXtbfr1swqwIkdV1XnAmCQwtIJwJEQlV6a0f
N9Wf899fGCUbWIioA3UzD2eBl8MKG5QTYFuUJOP13E5yrSK+sKptVKGppQaKnEb7eQ7gw1aNJv/W
t7Lgx/OdWPq+FQJ4YaKGNRo3m3bMn6uog0nRVHrRhSkBG0UIvysBv6k03APoIdttWcVmgqEwduf2
sg6cZufDthxGA5RR44bHzKngldrmEUS1uIFS8fnvL82yte3rcWCt0nl8BK+uevGpy92N5zsRlLAz
QDtWgtdpuD85bYi19eGpFTWD78VHuPfA10eRCcqyUChMtymEfWC8UJKddKr01/lOLc26tcF97hI+
FzFA+/C2g5YarAU8uO2iLLU738DSqFnHfztAQryDRdDeGQWe2Mp4f9uOmCzpJNIqK4N2OkI+GzRr
g5dtAHViTuMjcSVmIkbmEnbLLe6UGkqsczFdVleyoYW6hsMiqYbo2EPjwIVNg4JlkxtD6XFlDS/M
vg0tzJyUC4g08OPcV5AwgUS8O3ebBiy/4Ru4FpkmuxgKFy0EQOo5Ky5MwttwQxRdatwveXGoFOfF
tgDA7b5vWbZGY1tYZb519EeF06NKWOWHcoalBhyV5qD/gZsnin/nV9nCArAhh73XEgHxGfMNWMZ6
C8PRlyLPw98zPH1veVaVa7tzYTX7VgwgDJkoD3Lze0DFWii5p9N4DXvLEMx2pHFfLuuMFQLSoZyC
uY7FYUjhIQHrgIzq5j7C/R+l4akPqmgnOUCWKxW3pcmxQgAY3npu6yp4gl1peHDzem4TqfoqX9mc
S2NmRQBoPCvmVDA7qMKT/HRBnegn7yYBRzVJISh62aBZISArdQzO/1AcIFsJR4BioPmXIRpdvYc0
3ljdpD0Q3+ebWhgwGzfoQUBPj8bLD3mJzUlBnzw4vtDfLvv66Rny4RijCplTF0qch9TE8JiCiKNE
HoDl09pBvLBX/tFyPjQQNbD9kR2jT0JNdbBpxoqBbRgAdenHKPvCgQMS8NvznVlqy9r4J1i3ylEm
OapqDJ9TCQGlm4oFXveSBhSKgVBJSRUsUC9r7bQCP/TMhyey580keGoGwl+zgcF+gtDuVnDBt1yZ
+LK3v3daGB/aKWKUdVHjC34PEPievlY5SSs4qqRQbv1G+4J2a+CTha3zTyTtQ0PQM+qKaB7cvR4A
wUwKXwQQTO9CGPaE9GQ2c37c4s+Pz38IgQ/NDI32wCiZwt+ovMfXaq5hwABnexjbDrT7A7n/MHFB
ZfneVTPZVdAJWUmmLXXPigwwa4eAAGTU7xnWev8STXKA55ILA9XDDH2ftQz5v3v4J9eDf8+sD/2T
MMpBtjTLXyE62woPsr1uED8oJ4inh4AEJn0HqqqEd0PsSLbVnHuRj1JfEcBuC5lduUth9O3tGg3N
680A0dtpCycE+EqxWAfttT80BYO+c+u1MFMvvaF0r3hQR5AZVqM37ajbeygIx7HhoH/5kC0e9pWm
3kmeDJWlGwFrZvdWOPhx24r1brevc4Fa3wC1tOmZqqA/CWfVjnlWcdXDlwlaTb24a8IpFPkOlykf
lCnOYSpoFIvh1V57uTB/zq+NhTmycYduMYw1vKDb+7JS8G4+WVAMYty4Tc3ES+sVo/9+vqGFUGFD
EEe46mSqb+cbOGJlcyI82LI98LEHUP0aUoAURhlzB3O7NWTAQhS30Yg8gB+Tobk81N7gvUhM19du
Kou/53uz9HUr8NW66WGLHRSHAIncdhvDgrLflNqQFeDy0midpuvDkgaZU4FKXIg/KYzB0tsuCooa
erw0bt9HA7jVCwBbYf92WWeseDeLkUEGNpWHtizUey1HWAjC3Lb+df7zS+kO17rwUAg+w0dvqA58
8lvcpUwGzhkosLBd7eDw6RE4XccnHbwshvd2Nkun/Am5dgoFW+g7XgSwhcblf0c0K0dS5Y5uDkXD
KdTUWxFmhyBz9Nr7dCGPaEMVWQSddVjwNPepAwH9nYSri/ciiJlom3AnbDt2FcOQhxzha1pU3Y2E
hcS8MsRLy9G6HXU53qy0JM6tbiDP/8WByj3qLmBPr5WNPutceNJz/O/oFZOYikaAYUyCCGYxU3oY
86yAYn99MoruJA4vFhYv0LIVF8zXqUXrnuR3EANCyTO8ocCX/vIHmHrvtAfFlJvzq/KzITt9//RE
+7DDcPRWY98H2R4BPxi2ZdPhBuZCMf4SItypAStEQNJFwfOpaw5N2o/RQxDN4fgAH+G6XDlel3pg
xQgIZUJtwwv0wQQw/OWJj9rSfZQ6uf/z/BB9CiE8dcEKDI7y5hhGFcUeBZxmTqKxN5sSJcP4FmJy
85PD4/EGohMttPB9UuxgCJTJxNMmfYgr5TYb0kBZeeUSs7QCrSASGDYhz0CLPaDxw9dWVX+a0Wkz
OBF17a90Dt99ObVHPjXphcNrBYw2Q14xbVP/JsuqHChTCrF4eMJ349X50V2aPut2pGGPO0P3uj0o
0+r6K9LOZXHw0hYWE+cb+CzZgNmzRSJpAyG2LBbjDVSwJLTKU+pFXyNfEqRgQ21Ec6hx4exEIlIo
Aa9M01KvrEjk0cGFKfvUHWJ/RrWm6uHuRHzQyi/7vo1bhKR9WvV1Ot7A8VYD9V9o5M/zFjaa5wft
s4P3NGhW2HGVcCB40XcHKMlPfVJq1lzDuZtCOFWPVyGRawS9hYGyUcZ9YWbo52ESoM7iwdqkyQvD
yk1kuDbH831ZasKKQF2Oe+mEyHmQ1eBvDS6a26p1L8iVnQbKjj5OAeUouC8emixFyWqI8+Ed8l7R
ygVo6bef/v4hPI8O4QZJkP7gDbIM4NjLYGzUe/1aODkdXPab4fTzrXAicxeqVCLz/8DaXD3OkGKP
H32Aa6qNZ7DHfxYKPmh3ONNH9YCyoKL3I54zw7fzM/PZrfvUurX3A3hZQmY7Tfdu3ZX6O4TWJPfg
PZvH7o0z4RL857J2rN2YB34615p4B6j8kacqn91XN5TdUw65j6/nm1iYKBsKKGQJkMes9CFGMb7+
Fc1Zq+5kBsmm7fkGFsbKhgJWQWpklKnxQCCcDIoJCDI3PCeet6GsyFduA//ot5+sB1vyERm5asrb
bj6kkweH2iRQDd4NSdOTfP7eltz1X3lXB90XEbGmeevruoRHvYzwWoa1X+DW7ADPOldnG9523viK
IOhJnbhjNzQM7pqwgX9zBtw1yE3PTFuXV6iJ+V2wKbJqqIJtGfbCLRNVeCa4ldmQweL7svGz1sDo
uTUXMAM51IVkyALxQorpy+wylu166fn9Si1xYSHYSLipFG7R9BKRP0u1SjI48kHLtmv07/P9WPq+
FZlpCPelDrCcQ6Cr6ds4B4onvBzXVJU+faVgT54cuz5GHD0UdV0J/H4/kvPfjNceDOoDeCCaPVQc
4fXrUQJrJy9Mqb7N/E518NuBEIGCfU9cQnnpom7a6spAr0EvRpDmoBpQcgE8KOJmqzp1EfX21M/T
+H6IrDDjJobD9frgqQ6Bu8oa8+6OMoZNoOPDuu98N5Z2rRVfaRgWMxv7GbOl+zoJ5NB/g6sPhJML
3EsuSdWe+mLd0aQuBaSwa37o27YXuMSnM4z4+goq2Oe7sbDobCQ1tMtUCFHEBraH8D+/YXkTzD90
K0y7EngWGrDhl5mbwQpUud0hnaOsu1VVP9SHUacuW+nBwkTYqpg8TN22oUhMNKEXvzAkhaukmx3z
OGgiVs6A0xb5JHja6Esw/9IIsg/8VwkPJrEthqajD0VD6uA6N3lVbgzgyGsP+aUOWeu3KsLIIEUx
HSCr1cN8G6KucOoapHpC5rkwK+t3aV6s9QtL7JrObVndDREcXa5xJqMzMfWK14sWlm25wkCxgzV9
Dx/yGF6eGw0rqHflo/K/Mu1LU2LdMAZ45igVZv3DWBnufZcyh0n1iD/AqEkIqp5hyxR3KwmkhcsU
s44YWchRwNzSv3ZCqFijhu3z18KJ9Z0KT+I7Hmh6T7Pi8mHiEUXc4ezq/CgurAUbrhnBMEvP0TAe
Zg6nKqQ+ghm+46a/Fj2Va6WnpUasg0dDsJBGsOFE6clxv7o5D9SG+V67B9KtuDDQ2LjNtGt5iLcT
PcyVrgU04ImOty3EKC9MRwSnhfIh7A8BB9VhzoJDX3sSnD7I68NfXCmvuT4/FwvPTRuVGQ4BzCC4
wPy6fbWD0aMhG8gUxvBlRyEoS/3ucdaV//t8a0uTYkWBAe6CRStcD+SWgvwBKjiD+6upw6fUjNFw
WRAIrCCgYC/SpVCjvvMGop9ZU8D1j84hrGsv64R1fEEJuytU7LR3NRzfZdKaEq5TtZP9DEPe7c63
cVqln8RmG5+pBrg1wAq5u3NMMNR39RSprtgwQ1j0JZoqPt6H8MvK4cFJGul+m3t4/2YrS+JTYUKc
z4EVGKIJQlkzlOGvcX/62qZ1+KeWlCdGlhAa873K/SWkh3J3NbC7fNR1lAxwl38bx9Q7OXgJcgv3
8gA3EzdS17WvZgHDdqLISvhYiFs29JOryI1NCcxSmMa6eqTunELxp2PtEHkJbLfbRkJW02uneKPB
jpXNFlQPQc2GEHi4rK2yhaVsI0CzGpcMVUfhYe5zWiYcWbP7KIhPQDnt0Ofzy2CpkdOu/bD9IzoV
KIeEdN9EoG7TJATPNCcJFDl8mN/lbtlHa0fnUtqQWqGGsmAcu5lGd70PwfJ2Gw5en4dbiDBOVGzT
EVINfuJl2UCvAzjHZsN9TESJZ5KsO18/zGyaZZRoEOJ6mLlXeSrWdPaXRuH09w+jkHeDCEE57u9Y
Bu3UfIPCqBvfMhhIVCxxjGrSlezIUkNWeArmmIc1YtQdPLXgp41FVv0ChUT8hB01ufBgsmGkYRmZ
tpwafReyNnpvoXEvrjjx1HcdwqNyZQ8vXIRsecsiNJXxDJvvKgocUUJGHIRFVK4C4pa+b11U5hrG
5SQP5j95LRVuijnsw2EjGkbl7vzKX2rAikFMCQql6Hy4M4Tw6N7N0oz6CY+Dgobb800szLYNEAXV
NUUqiQ13oj7poA2Str+DNA1GuD6WF3FHEExthGiI56f0ScT/EpOn5kELUYpf2iP9mlrFUjesGMGA
OINggyiyRLgNCnRwQZ37G9eFeng3jy1bSawvNWOFB6C3/VxChwJ0MN1FSEiAfxTrhHvQj4PyAKRs
h2xlYpYOIFt6kleOaceGFF9SXEJc+bX2vN40N07nOPGWmQig1V1DBh4j9dL1EC7ZZEWU/mFjN7lf
59i4w31al333N6WgZF1J3UMNIqnawqNiA6u8sL0nKstWoRpLY3NaxB8CFMQN49aFj9M+CybD+KbD
y82DlnpOg6BHcnhs6CW8y9Nysi43M4EfkF+M7C7KIXixMS0UGe77iWVr87yw8Yh1u1GxlE5AG+fo
tIbe6ForDv51odTusl1nRY6oNR3gc1MK9EyT5cde1ZwfNRTMujgZMgzUcNk1jVgRJGtbBayx1nes
TAHR88YuOEK4T4RJMfI1dvvCaNnY08HPaokiIhoJs0xgGeos2vJW6NUS7sJtxwafDlOQlWms9OM4
NRF133pSAziXzXmdqp1XZk1/k2Z+Wf0shzxqrsGETotmW0G3Ie+TlrZzVu/cIkubRLma+c115E5G
1HcYmknAOBwvI+fk1grThDeHFi4rElVOwGzdTWzwowiXJ4dk4s6Twq3qrZ7yeLg1IYwoBoSaLDLl
JvNqGGbUqWazSVCq8iGfV9Z1xHyouao+JZso7vqxQMUH9YedDx25sEqgIZ/1FLZwIwhoZGyC/Avr
aoYf6ohCDz9EDLnNvZ82TbgDbpg7qEulQFnxzSAzUd4VXTClHGvGpQB9qtNVaZ8zGMtu2kggJuLO
L6h4ySQ0Bsx1TeHha+BdXVWuuZ6AZNA31G9dZx+PsTN9hy5EOd3Fom2PVTTgdboJT9rwv82op67Z
uCmOnt+875vxnhFAXuA8V3WALyakhVwdT0aIoshXU3pphAVGy7K9q5gI+E3VK5/f9KH2UK0TKYu8
cZOmLmF7DQni8osPr7x2kAlYAwGboTSk0/odEgmctRtwV82EehaDU0ZdbgBIatR3RzEg5zaGVmNu
tgwSgFmbYC4dBXUWAFreWQu4MoyIp77lAWxVcicWzwXKE+kaIHoh3tnI5FhBBi4D6+qIhEX47Nfa
ffWzzLmbsmkNG3E6vT55ANngZCB6fTeee3Z0FGFHif+yZa4yr40s6VUaBep3DBuulfLhUn9Of/8Q
v+cJJuZMxMUBHBqqr1TFQwcQlynyfonYc/yVh8tSM9Yx4Y8DTGWCwgWLICtfPKZhHuzIkHpDEgZ0
lu/nI+zC29G3joh+BooKMPHwkXaF6V5qkjOzgylzj3WI3ZBDV3tWsIy90jWThd7VGQqaene+8aU+
WsdHY7ys8nI3e4zp0FXifiaOP6lEsN70w33eMZevjOZS6LUOkpFM2p3gxvwIV+bcvyUShPs56WFs
0K6VG71/cfyzZWgdIrGIAzB8Ku9OskGRXydlJUCyqYqQsvJSuBE6CSj3KpySmfc1QZaORs4O78By
+gE+IkzgE81RkuLQjKUNHDbzfoZaLOGTgHHliFgZ/oCrvRi++lDypG9dJKMoSSF/RBA8EeMhB1zj
BiwAVASRxktkIfrxZ6PrmkC0fug8/yvoL/O4N3WQq5+Ti3WcbScS8BrubnoMRpFAmwEUkm3nUYjG
J3UdhpPajv0AcbGkaeZMOEneuj0MSMCXVN/gK40nShKnAdHFTjtyYNOOpLAHSW+UmltBktGDRba3
jUwKEvdmGpueVRtDZiirgkVKyuEvTqt8fNbUKFcChDu1zXDjt1poDmeldOT3EgZM0F8t8Fim7nZS
/9Iojp95+aOeSE9/5049jjyZgIdg6ssgUx/SQD2SeoGf5A2ExOjGQYxDpnIoWGFAX409+Hhs4oHj
P2wrHuTTz4zEMLi8HZQU47RJcxfwIYyoXw0vedaxRm2g4VjX8TYa4egib9sWpJ70dmQcuhNbQH0h
JrgbTIlQegUDGMFPyuFZWu7V6Gf5E2tGN75THlKa4b1sypGSDYHrzeBv/MDB8XKKwoq9Vk0K+/cr
VeR9dZdytzGv0HfTOHYybw6CTea3cBqADkXj+nCWYri5oLCM3mTelccJEZAaNKGGGrMeBarquzwq
5vmripDnGjeMy9AbdholLgMzK6Shsj8UBNXB3UZ6aOu72Z3Dyt/UsL4DV8mfS/dPCgXmEqGbB+ER
xnTwYEdWgUHO5qZoDKV9opt49N8Ydb3iOLZjWQRYgg6otBtIzPLI3fHW4Ia19TsPTOsUpm1znmQa
7tGcwzkGN/h0h9A5U5RTISYcB6B8BmPMd1BMkGLAj0GRhny7KOrY4P8YxVHPb4fgiMK828LSRro7
WvntVy3FWs1nIbLZusEDHSoVtn1w7NNYRL8JpQyoZeSunWI3FoAdrcHzlxqyHnSTZ9JoDKl8RHRw
6JUoiC+BvgQL81ZBZ3ml8LtwwP57e30484qxVn3dhD7y7zJFmjEMfwNHQV8Zb+jVjFsehtEfixVF
naXsknfq7IfmSlTIkSLn7kMchc4+8iGjgxuEC/LqHHxP4yrvN8jfqWqr26AuNl3l1VCPrNQDBGLr
b6ZljVw57Jc6bp3CPYDzblY15DiVjfdDEFdcod6vdlBJlMep6v19UGO3n1+YC4eUzRUw2P0S4Wh6
y6Q3RokPoc0CESJjf89/f2mtWMethD9i4ZC0fDxx3F8c5GqBJs3KgW2M77vNBdQKPDptpd4Ukv0k
l8wcmcKFf4vasPdrckzPd0JDXig53xf2+ZXPJgQgRvQBVBv6I/MpOOjDVPa3fJqC1zGqUYvIQ34J
Vxz9seHzoWJjFo7++OaODjUAwcqu2Z7e1ZfIfp8asIpPfToSDQWC+ViFPOTbMi4mMBJ8XOpXxmph
3m2cPPLYhpSu6Y/lyFqzgc+6NInEpv09nu5Z5ydkYfGeLOU/7tkYUDHUZmfvmMp6GLem0T0eIUW3
5vO59H0rJuRFKNsy7smx0XM4bHOsgO7a+EWwZqO3NErWVkeuIXBIULpHCizS1zZHAEralJpXUF39
H+cHaeG2bcPkQ+XX0njFdJQxE39xbvfIjYU9YJrANdxxqGS+AbsR3xvS+Dfnm1wKpjYqng5D37hF
mB+FCNj4E55VU5cl8L4dgiwBmg+Aph3KOul0S4YeCdoEYnq5eZ1CN28PFNd9Kjc8ddLgGTOsX8//
qqXZtO7jPctHoIwr7+hoPLs9QCTIJvYVss/nv78QHmzFcyZSUuOBOR1TSIM9Zn1TxDBBMpDVV03v
PMCpEhmk80193pXIxs0jj+KIYcrVsUFilWwcivQ/0iFTcBm6C6qg/91ZbZlqMRctPQZ5EMaoqghk
DUo3N+WOckbl9WX9sG4SkCAbZTsH7tHkpn0BhYp9B032sgRbZEPlWRrXCi7E5WMF/Eh/ylzEHdQV
YmKGL1DiDXmwPd+Nf+fM/7/CotgKFG5XtPMEsbnjnAIpHu+A+uI+hJFOL+o/YGYrYP4kodKT25o0
qAfeQLV4FPlVP2UOfEAYkJPImBAPxfSVJfLv4vLZb7JiC+K6C+yhyO/hiTby4q4uJ+TBxzwo+m3f
g3MW7mBYp8MhEcKN/NusRWVpOuBxPAgI9ktV9w/NUMna34m+wE05oaYwMFlFHa5gaiPgxVKtLeh/
VOhPfq2NJzKVl9ZcNuRrSVnju0ekPFRHd8iwBJoca1D8/G4PMgUUbULTVSeETp1p0x1Cv+y+I4EQ
1ePGbxq8X7bTPE6hhC3AFOT1HVzJRFk/h1K5XG9MaqgzXUO2Jpz2AQCgutzELJyHe5chK54lMC5g
wxtSdn67TXvSTCYJWzM4kFA5v1g+j/mRLVUM/9qoD8aqeWtJRTKY42b1G3FY8D45Wb1yMC614f93
+8Y5q9uItdmXuobKTJbUHtHkZ+DALwtuMKPnr9yal+KQFVKHOVQ08GdxPwYTxZMpmDL/OjAZ1ADO
D9bnMTWylYu9iGjlG5M+uRVKvrdgmrpBmCCB67Rya8qxA0avjFGsWsGHL7Rn8wB846RVg3zrl94v
mirf+XoIhnCDVQI/400W6En/8HkB0MPKavj8dEZp578z1aSZ7PNq1l9kxLn868bB6HrbfCZMP0QB
bk1BwqMCCQGIDwo//yLbuHFWKmYLs2dzBfwRiOEK5kpPbtxHP3xXTD9dUjnfzk/dwhq0JZqRJkYO
KK7mJwMq+l7KIuySMPSqW7x4zRoZZWm+rMALe+CUth13nxRt6GNaVtUz41O9457hV1M7seP5zixN
kxVMAUZvYfI9u0gOETGV73SOQvkcAfwQfBdRN3X3vuojGW+QWqTsB6X1RFbewZ/qE4egjljpUq+D
cx94BP0XqJN58pvTGyIf614R4K1KmKwMP5Apa7sgMbwJA7lJ+0hF8EDs8wjVUPxjSK8nTR5PQb0B
PbsMrxoiirRLjJIOuYLijRjMxpO4fuKUUh3Lf+VlNUXzTmQCxPi3WDIkYFd29MKysJGpALuXbqod
5wmKKP63MkA69pYQ0IUf2DxWl8Ulm6MEBz3N2NzAvRtsnqLagyEqnJeIVoFcmZWlhWdFPnhB9mFT
yuKtBtnzV2Nk8IiMUqtB6HLiaAMaiBPuzq+9pW1qpXjdky1B383kiXdDBId1ngZ/A06ouTr//YUZ
sakWsHXTg+x4+Ty5Jn2N5rz4y7QenjmkrS889Gy2hUrxwOTZSJ9qIfAQBGaoeaqy0X/0CoCHLuuH
dZkE1SWoUCWpn924mb1tb3RVJrXkdIBAWN9f4geK7WgD+idTA1LJK/JUGjXfwpKwfYNdSXzjRbW3
qweTXxadbcQ+1WEwt6imP+fUQWWu9VNeJ33K5MpR9w+s8MmVy0bsQyK0LWufqjcfZ116AN+qwtNw
ABOGNxsP1kfZFhcVVRdbNUWue8hGh9UJyMilJ7ZIzlF6jdwU9XJYm0BDnWw6Z4z493hoecE2vcYh
/X3OW0jQbwCozcyLMCe/wKsUZt/h74FAYCXYctc1PkWRMeadSfTJYVsnpgfAIkjGso/Jn3QCgeA+
hCpLcF/7fZfOm5wOqCFvJk3cPtqWLgiJ/Ec9pr6uN70Ab7VL8Nmgaa6Yw1LULs8vsIU9b8OCiXah
cTul+nuJiyKy+8wPM5ReTzUMQAxroJnqK28CUenX+fY+TwRGoRX4wXVlkdGcPLne0H0fmmbaTpKn
d3k0sIeoqLJdqtRaunUhyticBzMR1xcw9HjiYhif2nh0o42qWbYmHr8weDblIR+05h0v4iek4ecx
cSLXO/otxQ14qvzhirdx+fv8sC31xIqXjE2VF8dT8X2oPNFthwY41b+BcN35sgZsSlLTpsw0+Zw+
kRHSQUnjwt47gcLqtJKxWeAMRcy6FMJ2PYYo9BC8xqIKwugatA0cx0kdKkGucqTCDb+JPVpIVPKL
ERy8RzpJbJPr0QiTuhvfafzBuTk/nEu/xhYX1iVMkqqJZt+RPnGiIgnnOC9fcSel4dcZCtPTvpek
jvJHP1NDDaJMNEAvvu66LryDaFDo1U/nf8nCxNp8kKkk1QjjpvBJthxqUyFCQZ/Mfb8mW7mwRNmp
3Q8lgDjKQqC6YvaqUzDC3E3ZFXW116GEveQW5nIobaAwW6w5mi9sb2ZtbxO1/iiBgXzSHCjdipd4
dmtNoocSNhNfwKpz2oRMNb3sTmRTQybIVORjHwZPlMIj9irygoiiggsp7c1l02NdiTwncyvQI4In
YFRlvR0jF9iyUOn25bLvW/saRWaZh9MQPOlC0N+kgnjJxssG06+E98+BTJHNlQBA0fUDYLO/lQzJ
gY3sdT/qjWgBTHmiMSx5vFvqqmqm26ztpugZZx6d9c0QzV32eL6Li3vttDQ/LEHuqCAo4NnyE0jC
7n2OA31dcodKcDYi54fr8PJvzGcOulvmTQeQIbMgabt4NZO1sMVstgVQ8KEuWkcjD8JLVn0LHMaL
m9DEZg34u3DbtBWw2xxwpE656tcUFwV4e9BiaadfRYUc2bENClauLPfFobS2V5vpsMl0jZTOIIKf
GoBNILrMSwduvKF6bxrnEfzZbMua/kmnzvP5GVzqnv/fCXQIPBQahhWRQJ+G9sCd8rx8wGVngIxl
Sdr56nw7C8HD5l/4rWwUCmv0F+RT3OIeTmpYFhus3i7Nt+mc6aZLhBrbKN8qcIrntVTn0gKxNiGo
uCwfUqDNEg/aOuWBFb6Kv06eS/T3i3pmsyeCIc3i0avq92EsBHvze03zPTDDDgirUSEzwFJcLmqy
l2EBEPFljwebLeGqufIBhh3eY3eOqy/TLObhTzFlYos6BCoSKzFy4Yih1hslY0MM42d3eofSYF/s
ihpH5R8Dkzk3TlwHycsDNOHwmt+eH8ul5qxwgmrLDDOgib1nQaPya3DMMsdLXEWz8IEhSR3eSUBC
5vfLWjvtiQ/BC4Ab3nrj3L0jG+g2L6KfC5ptHR8Zk5OMzAiBDWiQx7DUWonYC5uAnhbphwa5nBRo
iFr/bkNCHb7hSqgTBmcAbzDfQYBs8CfIH6ii+OmnnkPXWHVL7VqhJYZdhBeIKX4vSVr0zXVZQkHt
qYPLWTTeqKI0WbzpM/T+xNQfR5Je2F8ruKTdNPN51kBQQtIhbq90WRHgZcFE8IJd/z/OvqzHTpzr
+hchgQcMt8CZaq5KqpLKDUpSaTMb8AD2r//W6atH0ZuO9N201FF3Vc7BeO+99hoSnCJ4B/SL6T/2
GH92+u/H+qdP+1td39MW9kJ2lR8zFEt7VCEboxUPLGoTROpsNLsKsfCF6/EIFQzv/qZY/8NNyn67
aQgYGWncBvqzG7A6uzjYJMoeMkwdXLVH2C7+zfj9D7/od5mFZxQAfwyhLHx/APkyZASx49qCU1RM
K/d/EzL+AUL8XWcB8TXkIqEdPkKqCbjJZpwEtvokB/k+P8qYQut8t9RtP9xTIhhIkFdhk49e//sp
/uEqoNen+z/vymBcvaHurr/6PErzT8h2sm1aZHHG41estR0G2G7Mu+wvR/UPdeJ3326hs9mIbG8/
ul2aqWBiB68S2QfIMf/vz/Onp3b98//5PFkzRoyinv4UrV/lkeeUmELzxpBjb7Ko/cvn+NPX9tsV
0+tx2BOYdvyEfqRVoFMljKuLRPeZfu1HEDJOrTAwwv3Lr/vT1/bbzYIJS8L0Y+p/hRbkwvucNwlC
QSYxsPlvrs1/+uJ+u0Tybo0m0snhVyqxh//Sb1Foij5vrL1P58XUh/9+Pn+4Nehvt0bf6cW5uRs+
xpxOWQzT4wz5tGUcI3Rjq/yUDd+YGmKkk6ygAv5Nevmn3/rbpREPbISAV7iPzq0INijSCVU9v3WJ
j7ro2CKDki2g4GojoyOiNpPk639/2j88t99lFuuWrNhEpMMvDMrb9ryqVGlo8Ofxb1f/n9rZ32UW
bvegKuql/pnl09oMJ1XXLUSNCdYNfQWjEKb5vUylE5BHdOCHf1lEiM0dsHYe84o1US3cX169P33Y
364S6cmU163uP66d4PjE4h6ubEXdpUY+/f99nb/1LVGyRp6MwnyIWXh7araYbJjI6LDK+C9v2p82
zr+bf2PZ3Am1ITG3EE0fR+HqH7mk8b1pvOy/7iMhnN+3Oc27/QGSLZQ8BJiK7oYJm9rosC4gI/sj
Qs06s8JV9dptHJod829TuAFiqzdwqEdmig3CDyErgJIWWtQ5NTo5rJmUky3CjFZlL5vNJwNYHMrY
Lq1yKCGWk8pxY/4FT/pXk/B/IL2/+48n8BVZeK+RNNxLNvQ/vQgQ3tw6ruf8MYGDP40O1GSwwboh
AnkRFzrLNDJIWk+FcpWQWBPKYtwnxR8VQnm69Q7hfTDmOQ8AcUP3Twcg1pkq9G0/6QJNWRReNmXW
GbGEsVpXcYLGPezP6ZBNVj3NMpe7P+U2koMt1x7//qWf43pJv3KuBV/+cgf94fL+XWiwsYjjIU4z
GOa1xNgJ7Q+qOwIqPPSz84Etc94nZddkKsyn/z65f6jy/xpB/U9Z0ggoMg21OFUQZkzxcGKL2QQ4
Bju2yuMBWUZomiznPn1AvIE2j8PekfxveVn/cn3/ryf9260LBfyEjlP7e5gD2/arNlfR1XuIkYW4
forI2LPjwrFUEM8L69KctIVu1bycBPJPBejRxE1sv9+AytfNDcRHiKcrodLYdVvtvKlT4YpRwKrK
lkMUr0LdgU3D1/5JRH7rxr85S/9p5fnvn//Pt+gsy9X1e5NFBkfBbXtrMVg0dZUF6tv3kSF+Iisg
I13w94LUdxzCg/Ix2PUX2OCvkzxqNYVpOs+b0214obBDSNo7KeY81pUG/6xtzquOzfgDBDXCkmpi
HOGvDyCgM9iMFPB7lvv0piFO4+4vh5GwP105v7PAgUurCJe3nQsJkRdB8mwylx02SAPZPlHoNGZ8
LB/PSy8qglVIS+aiCwFLlBNLJjjFnZCb7VRczHxj+0m03K1RxfJZ8LkrEInEfXcAs5NuyeWqBHNb
2cLPiq2Vi23ikkKpTjaqrFu1DgeI9NvtdsjpCHZBu2R8P3eNBLu71CxH+11ix2H9evSb2e0PliVh
gbyuVnUbF8JmvF4LA1szC7x58JkWJeDThCWXwfA8huN1dF3E27a3+jlJUy6Sm2ZNGkeLbeSGbyUe
QmaawkxoPk9u5Lp+ZyIlkpVbnmzkfcdoB8ki59bVBwk2/u4rKAiAR81jnyETIA1qWPFuQ3U3tmc6
4WyMhUa2nkfeRR77HSKSaO+y7iy3MMgyzmiX/7M3eovDke6r6I+j2Lr1oCK45s2lHlMqxgPFSffg
XNuW15DvIwW400cOz9L9cWkSmHbdj9nq4uXe7BC8+ZuUD4rB30GBz3wLJfWkvrkdsoVH6F+7hRcj
lHkQbjAi7dMQd9l0Q6NdZKgMCvq35ELg0R0976lD+FiFXzAlSeET4Qb/PGzBzMkFWwaf/fRxjbul
bF1k5BsDSAz6YjQ42HwrjTJCESzSSv+FjA1CpSsF87/5E8gimbxQLkBUOOsOWvu62EPjOaSRptu+
1x7iqq6gKkW5wbfbQYFc9nuSNfeRJFjZQqCRCv8E3UsPK205gj6alBtgGHEHBYodbm0OI6s3+AWM
7VDyITbtmTVxB3lIxmrPWWH2yWbwN58W8Tqk2PzeKW3snB6REp0sB4MZT40lhR3OXm0mT2Rfoihr
/ByVgJxZV87XcLKAKqXfTKnyfk6jIh8oBCUB1iL9CDh2s8RdoC3pA0QmDZm6AvT8ODv0ilnyg+mh
Hs6RmFv5rYPsM/9cL92V6sx65O89wlMPCfVRTsFOKdJOZaAiZFr1L2zMR/dYJ3iyLxmfd/Edl8IG
s3YJ5776p4Nncb0eg3GgfcIrCkZyEJRahoLaF9Q0GX/eF9/G/oQa2TKA+7tfp+6kRw2wH7VIpyG7
dLGFmdptXjdR992O3k/7ec9VPy4XkM7yuHLYLg8MmlMewSC3WWGIKQPXUv8cW77ApCprltYd0XiA
sol87CFERYNFTJiL0W5wtIX0U88ZJLckatv73ZA5zg80+VcENCZijtNqsSEDLApC37AeB2Qtds8b
XCtjWg3URRlcBWE0nayFM8jDesuRJaCbMh3x2psjh6MhAOnham0Fy0I/orGZhyuIXYAZA9v7ChNn
Nh89QVcxlZuo2+2I6wJa3hK7LL1HRRr6yQPcw5UlDnrrJlhztlvIw70ZVKwedE8mnNIsr7f1c88G
VsPNHpOZfGLjjhzKucXKaa3ijrE2K1IP/e7D3Ems6YoRui3SITo3Zv410rXDXrmW2vrTvEvafzKr
AZiC9AoOr5o+8nZ6ZfCy8ceU7ps9dBa3JyldZFtpSrHDKfpz4vUAQGtCPo0pOoOXeD4SixSMD9Fs
vWzwF6DC4nKcBfIxlnJM553+I01sF1fKYSGiMAZwmAWFcePQ+s5YVetqJg2DxRS2NNCN3kh8TVkZ
kgxCM+PhC/mecgmL9mKim12WsqP7EJ5gwTuLtPRQh6K7J6JL1pu+ZjAcKEZJsMUqk0XT+Azn8AiK
x4aw5ZEjj2CAZH4gcvqYdyCCpxxBfnCHWtLZdmtRx/DAfcEbWq+hmBqfGqzpN3jFf8GSfhAPG1Rp
86WDraiDrFgkPP6qsV5tn0k3RoID0Z/YVMlJROtz3kKdCNt/ZXHIfMtnHNfgl/7nMMMM4hU2br2q
oVFC9OVHimRM+PSrbCHT9w6GiM1yxP0KE/B0mOl0hrcUSaq4HUbxuqw190ceI3niuJpGTdjG18A0
gA2369rmByDfpjmj0CXsoRdKtNkponGdfQuACkeoFdchjr4bAtFSfEo3lXXTdYoSTV3AESOOGzx6
FNBjbhaS/NQh0/C4lA7biwIXFkIHa/h52lDUHiu785g5mNzfctOk/X2PeF36xXmONdIBSik8Kujc
2QKBGkC5TcLtRGC4v02jlfrb2aKH/oKHatUvBQoe6nLmx+WezvPWQsoGcu7bHDWu9gcF1dV2CSrN
56GSxPTmhKljTeIiFhEqGyjFkn9t01ludw7rLPbcdYrln9Dm0nkoKNxbGqxvWUqhVsGtDlpRsbvF
bUsxU9s3t5FSfDrHCi/TJ2DSrX81RvcaEQQwp+rXCjQEYJwFT03TdWUL9JqTipNsRUjOuCFc+5Bk
eHc1zncnBllEjgQB1zHYnV6CHSN6EFp7/Srl3sGUeIMX9lXWxw2Tr6ihZH3AtgkXT4GHC6/Sm3oK
fEuOrE5JelrgCsxvglIqEhVI4sNzmGN8rAk+gbogjXVoRGpIwt4mCBt7jYYAXqkAHoKfOD0YPkbt
XKBEgL5cOebXRhyVhcF4fhvxqxv5ZAaLwzr2Q2gFZF4imT5aUlvzhspi2uGQXH/6rQrJ2P2IZDfU
XdHRcVyG49QTY9tT6OcR7yahKhH5sQ0xFS+hXym+Cuyghv4fqaDcuvHMAoWPkPBgIFcZcliIVONo
e/Ke4FjjvLNVr/bWJMuK6LZ9QHU+iAX1/mNvQ8TA/cuuRlbdkHN+SRYHJ+AqHbEeP0xAEfNb2Pe0
7POw8Gj55QW33dl02NKkx9FEHXvNubbLadvzJS/IgB3HncVjmY4p7mn9vsx8kU8uWDjtFUJ28O8C
8T9lfivQdav1foX7mr7F2/bPpteIP9UJLB2WY2C8735MOvF38Or12znd1kQelJkludew3vKHhGN/
edsiJW4GeaemozKVt17b4wj3g2R+rvEW4UBYPOP5IWfwwgpnU3Ptp4IiVzSBGYPw0QBlXg118cuV
fQQ/GYyoTL+PieyWr6vNEu0OWZP4oS48yyc1lLQZ6+SDuH1M0gP8ApHFXCyTBxWxjDfvZIqgpAji
0gPwZqqAuyY6B8a+E6F+zT2uofTUdX3X+1vYpgY3l6SPkLtyGJmDrPMeaW6Dl6cp35m8H5qGo9mY
UcNcKBD31oXllCS62cl5TVYXLY/MZj5dKsh71TwV3bxH/q33kC59x74CVjmVha5fbOW2ehCuDqOu
O6wTbbLHW4PXDNczpkvJ+NTNJYsRgolyin/SXyDLs87ebHnGwt0eIhF/DsysHWBe2hH90iEFxmwv
XYK63JQcLNFcn6OmTuK3Zg+LRY4bmo3hYJd+o8ml1n2eqEObKYKQBDhijFE4biBd7R9bDEGPKmHF
uQ/mE3YDiTRnhrrb1TDb8CoOTwazWcoumRkGPr/kC4PV/xFin9Gt6N9pEt/YqANNpYhAzNfZGbk6
CrZcUGjguLad3yunQVN1ZZDxZNGruYaz+jDiUw9fmkBW+i3ZlTG0YItSyblRKYm3wkKRunkQo8ya
iCIP7bK/qm4aSXwDl/VpbI+GpROliMzB/APl29w4MxRb5zmVpbWO5ekhS5H9OpdG+IwjLHd2BgLk
imUjRfYg2FdxBg/vLSBjp+B6whaq2uJxchBG55Om/jiCshdNRaghWpAXC/xjKsQ4byOiQTraUV0Z
71sZyu3KHq2QZ7ZP82mo0bSRoq/51bgV3dqg5R2QRHB7HyHOt+u77wKEG7itQaZe8ckhywAB4NZj
dt3ONeDU9Juk8Ht9yAgkRxzy/XjI8gLTL7yTv2KMtLz5jOuNoDeMVyvcM4KiESZUKSWYGR5bvLcp
hqyBDJG4KA3gKoUEQ8Tcvne5c/UxWoHHve1w/2A3WGzn23Mqhng/ZItE5180jCUCWJIM87yg/Uth
znbiqDj1tzlNArDJHSxGBB3B8xw+Y7AZwKosfMpXO7u0quEiMvRnpe2YwFwgQbfRQnrUReTHYoZU
/ozQQaffsV/ro7hEW4KsbjA98ZDhhL275gmuBw0/7zMZ8ldMzTgpRVfzbXlYNF/YZ3QyY37Cp8cV
VCqGI4y7WjY7V9fYkWi7SSOZbJWFAWRXmTk3nv7SiAZFc9/2TWOONKiFPHHbKJk9QISAx3w7OzLr
9WXdWaJIsaQDpI+l1G4h4z1ccjX8oOIkW9oytvO/xMkcsKG6D1iPRP/MNvb+wKNtjSuWBqKXYoUr
Q4hPm6udeh5xE1m85XOKCJEKAOVK0xJeh0zoEtgMGzBvgkoLCCCR4ZGu2tkvCxc9vnyQkflGS4tu
THxBF9SDJ4NfMTB+rCOyTDeKzK29yyAtBvA/BdfcaZLF015YHAkRnyfsSxO8T/MI+48QUQon5E20
8/KheL6v9zPbr772eQfJ21LEejf1r8HmO7I6YJq8gADhB5om98BjVv8TRxRGPvBsyFC5Ul9PyKiD
5c4yHMiSQShaAq5Sma/mmI/rDXi3zJmD7GO0sNj1NztSWsZ0Ug1k+QJ7wfOcBDCVS3CywvxDzl7o
I5nC4h4APWwA/qnO0H1jEEJ7VKbxmuj9bt2azrclaocc+WMX021aPm8EYERSeo0o0/4RdV4ikR3d
t0qng00SLuIb5P5OkT0mBA49vOgzh2zCqHDKByBHQ964Ji88B/1fl3s6Wo/pE1t32p7A125ofogC
FCx9ZQkkluioV+RW0LNdES3YlfhMwGvgnKO4/8gTA6L0K7LVoxlxhP1QM0oecSnJurvPSbMzVcgO
c89thENAQDps9hEWB8r4OSFVIOMuPqm4A4rcwnk7+gixzXCRWQIF3MF1Iw2fFbwuUoAAZMNbWnAb
s30o91W5/AHynajGSndc2HYLXpXY3qM1CW8cvL/xEEmUTvgmoYu0J7CiwID2EHJboAI6A9MeuEUe
vy8E8o53Hvv0OndG7bSVvUkpDG2lN2Fa7hZVd/MLEHduLs6IdH0jIkJu5ZNGx2jek46ATVgN9aTD
XGUCV9Bhgp3iOJxaYgKgaRvNcC0KFmK1AAeAFOLHap056G2lSgzG2A0zTbxXyG4OE71B7ipS9pwW
cIcr2za15DxZUrPLjhCZ5UZCWEYwsq2mM/3J+Fosw80Ado1anlIfOfGp7TLY+qxYpqB5dlbUyzu3
ame+wPooEazkuDT1Q9aPu7NVRvEqHqN44f4HnRaU0lKZxEiMrd1sWbUzhHztlV5x5wHH6+K9RueZ
bZE7CrjGAe+aSeT9r0zg1JEyrBsc20pAjOm1nwYxZhTnMCfwtSpCwBr5R4P5PfU4jUkskoomURYw
YKw1pIQXnks21QfntkFNGAbw0hgA8lON95bA/EbGB5+yLb3UQhh4OMxhRSocKN6dmMYzYhBow4tt
75r5PW5mgZsIb9vKf2ywSBj8NTAXcOFeQEJMxjtDSBfJbzbJ1dRd5NgvQ/i+dXUSxrdcpdB5nuN2
ltSVOeoBbrpUjAs1R/gT07w5YbOTIesH5jgS4QWu20iBaTx6hO+WHpLTIrnTb60cqdelGoZBqCr3
YmI3Pts2DzpCSvj3iPS1Q29E3Xw7zu3kvmZ4T8Jp902sxgKeoAMJ+P9AlTj0cmhWXWFisfunnCJg
9B04rBuROZWwbEVM5zY4e4jcGNh9in2vUkeSCXiOFvUEb74SQ8HSLSUMkjLzle5jauCOtalFvbRZ
VA+/dD16/Z7BR6X/DJ9s0iLJTXVaF1nquvC5Af6cw5lSgmL/BkmZsmMxg6zcVGBZYHdXLBG/xupO
K0SKF5MT1k83LkKl1gePPjnnxyjJTDBHyfHTk5NqAlwhkcS5S5YMr8vskPh8xr1LOnpC8mSX7Aft
OqvYZ3ingLV4WHewSH5AF4QL+RjjWhevBH0u7csQDO1vl5hDHHREmUvaf9SwU/lco5Xcy5XTAWEW
ucrHZzlIwkw5tSIh3/0er67Il1Z24PpYOLhjMO97TZGsjUkZP8wtEKLiGflmZu6eOljffWPZlTeK
+YBk9G5y+O+b09LbjZ8ks/ssrrqxLrcnkc/tpgF0+7y7TrAOF71jeAhAa1F/nD9cj1v+sMR1O9yw
NjHAotQET5/5QCDlGF+tdhgMqh3TUB1giYShAABfko2fEeuXRPezQis7HoLhs7yXyrYRx6YD81Z+
DDyZ8NAz18/2tEm0KuKwARVECUxCs8gSXV9jKRCnBKyKG2NqOx87THrrFy7hz3pXD5mxw4GmA6Cw
CrY0ORGfcCKm+scGy5wplH0MR9exyOoUOP3RswyJ5AX6X8/SYiM0kuWAVN+msgPGKuhSbTrkJ1hq
5jiTzWTbGrMTaYfm0cPm08SFYjLkJSLWrnubtE9AVZo3q7JLMCiWX5XWCOcqx2by/h6c7hTzRdTv
PX+EsrKeLoi3yT3CLGd8NYhj43Xu3lEyBVyeuE9Wzg46W4PZitypfLphvgOUX1i48PmPZGl0NJah
gQdNOIcAOMsc17pe4q20KRxd9hKbFj6mR2CV22rO4NthkCv9PNplPGUpTTK4PmHpsK9QuW3r5E50
zwnCpWmvPavLVO9T6C5r5pYkPHF832qqVrNAuPLu1hY5Gxz7jjmJ53ML2cYVCvAgpcv+e085e2kW
2MPuJwPDr36+5F1I1/GCuDttoqdW5InrX1ocu5XdSrfXNrvg+JMdACtPee4Qr5R44bqSotugRBUe
kqkg7zjChbaOFStEd3kY8d0iscJU4xKtQZVqRwZIhHtNpgMpvSNEkgOSdHPTH+FjlMzp1w53ZAT4
zvQKTC9A6aPLw029BRKZU4z9ap+diCdcDHdugX4H3ontNjak2BD3AgAWUAmSNu9knQXR3Hu9sSap
4IpkUiQIki029dd1yrxukSGYzTC7QjJITbvKpm6BbEY0AQ3FIW4A8f4zwKaqZkVTy2T4wPSMY1xM
aD/gqro6raKtTF3U4Wf0Et6Sj0kdKWIrRBwJ5M3GO0KCbt0661GepFtTfS/WzLL61kf7GukDaa/I
xo3nJiYnESjaqAIk4PraUGzZIDHzC6ZkCiRYgoJd1hmCP2BjtsOVERbLoWMDRI65wJa5yjrvDb/s
YhrsAM75WC+wm8K2E+8ydnirc3d9nZDJlw52jngz5JY4wDerXDWmv7oBTIf4Zw7X9M/1ajh5oTmM
nD2MmhoZXYAjdRvCutkol+w+dLGrEbS8mFwjihgs27Uv52max5/Yv9j0i2EaSuFjly4qfTTYKuG+
E2bbNAhKPk2MPi6pTrel6gNggR3QOUCNazb7xKfL7ActVtSgfuH4L3BJwD8VCQF4nAXo2br/woFa
qvmEGhEwsrYMioW94tC89C+Q0FNqAJKtjv8K0QCtd5VADo+unl3d4Oabvot0+ByryWh6arKu03eR
Ywoza7AIzy02EGVsdnbU7bE6hDbZ2k+5VtZ+V6DyDzVGZHiNyQNz0ZTC4dw0uvY/4TePevE1tmOz
kRvdwOQ8uTewFFrrl3HDMih4nJyWxP23Na7nVT2RKDVuuycSTKDtyeToX/tH0FeoBoC+w1hTVFmD
VSnkwh52ZkBCMcM5VuqmQ6uGi3fq43A3aKzi6qe13oS2v7q0Xa07ZhJkqfqASRRuTTAynNKnsMtu
vveU9Vy+KDA7YDyWZ03bveI6TOwdJgYgZ6Xdp0jNuD03zppP8Qrgib0qRDoOqqRstsoctpmA3lns
C3hF6wFlGDqpYnRyr2+Wbl3NGMB0JXG0vGYxU2S6XbH6yWnRNBKcirvp6r3WVDTVEX0A3oahocL+
EsZ0t23aZOGrnsa1fZXYFWDFIMEkz4czjPb7uLnZjIZc7yXCTDIjbyFbFdXRYeT1MiGLLeKA0Ge3
hOUmWVJ8xHsr0lZ9CsuytyNAck3pGR6LZmQYFGTaPlG7tJ0qEshiCT03pB9QJdfJA5+FiRvApbhJ
+Lx9WqKwkPfUOjv8gG032J8FoPZ2fd02itp6UHnH4PlWipz1O3giBn0scdcMZLTZL44aM0zfcAr9
3v6a+pyNESyQc7thmzdgiZItKGjYQ+79Al/S1E7hIiKug6laDQPF+hkY8pqgO424xxEMsOXqtPLn
TIDltH2uY4hiows4HCkI6ajFw371r0DbvM35AZRHaaJKD93US2xq55lhISZUj0ytRySrXqfV2a5h
v+zR2LSy0JmbBoG/2AqTwONmkXmaPyUywdsTH9A1yXaAwrHV25Rgx2fTrhPoNxeooEqHXRZ8UUuG
l5TCUrJpIKX1pzYYbKXKK2m4z0rY4vcDQcRTj+SUXy0M56yfKwnWd7fcKZBE9xIBNE1Qp0Yh5qA/
wuwKpLWKwM28bjaMpGA/pE8pVrq1egn5DE7SGct9ktavs+rD9gzUlM3uqbECqt4jM44qfd7xts2Y
yaFJEFipoHWDr5i6kQFSBeRpjIslgPDhRWSPHVjczL44B4BG3AvnQrecaQq3veklAQyDBPsE2OGW
/VxjVDn/uYkAHtCHBh00y3sM7QjQzM7CER11x8FE8egPzYjQOOBjG9QsY4UY3UYqOHS7WPxy4Obo
FspWuO1h6yLaBnJP0ByQ8Q78eQv79xqrPPzd0cqjQ9twcHJIUhcQkC7aOJ1CooOeKy2WcdhE/DC0
xhtRgrUM8vCZizGV66tAqVtpBe1Mj8JSb1zRC9bb8JLDyYxoWEqNTSkG6zYFYjuVQBQFcIBmwhr5
OxLi0qi5OMxIyFKT4DhIdSbRPs/9TbMtii1HjPLTHH7KxFhsE8c9JO1TsBQdVJHp1a0G2+50GoDZ
mXSf++0TF0BwwQPBWx8ety4x/VvssUqGbQneDexz4ZnMMlqqJumj7bC4aVHbNzDFGjq9kxWmdLIC
OVn1OwBXzGm4Yq7/toUvrVSAjceCkmCQbsjHpI2RhwwEf6xBPGtB8zpRCfNJeUhXnqrom5xrrChf
Z73JKUPLqlMLcvUA8GL0lzYeGzBvzDajuFSrk1P8Bu8w7MOqzWHTkj9C8bpAEFskMBce9p9wB0yh
VjpnJFonckcBM2LtcIBKiTALcN3VkMb3Jfyf15V8DALro/6VwVYB/IoeKKm8nbjJkQYMYg2cGltP
swz5aLWDZSlYDS4m/vOS2FwvN45swJOKlbd5XQTvwFrC6kigeN3HWOQT+gLxXsbEWTN0cCAMRbHN
4ac8Iu3praO+62UpBoSf1yXUM+h54Lzdojs9YQ2FhclFp1lPSAn3Tuk+Y0VovKio1EQdpwksnh7g
T7/ld5iw/DCUQExgz4uS2E10OsS4dv2NQXnCopf5BHYE5baMqMQ0H3n2hU8ZyVOQQ5I8eUBvs7Rj
lQQ36k8xJqy5fev2uMtvm5ouWPC1FNuIe6zx44hXCs0UhkB0kzn8eYnNZglSk0ZiGeCFzDX70WGD
716IU1JkBe8mEIMKBBNEJJPFEFgdX8AVQdt6gjFSRG0RITnQ/RQMbR099CJplsuOPq6ZgRYgXeeM
+rT4MRw0QhOXRR+wawvjXO6AfrPnvl7BsCikaaJ9vF2wixigipMQSsYPCBritftUY2xGO1BqJFRG
7plSMmf2ASfDrfh9BED3fN6Cwsrt3ABTIlk55xG8w3FsAT4/OgMYF1aMdtArwA2m0uTz2K4x7JTC
gAelbsAHYWKopjrFdg5o/khd9hBpNcsH3AZjEtGyM+1IGxiPY5E2fQMnAmGddzVNKAo4fEXhyS+A
2GMBQp5hkdRnd0CdhHsMLcVt/g3LjCuxoaEx6B3liqEmlu/tQNssK93/Y+y8euNW0rz/VQbnnrNk
kcXwYmcu2OzcrSzL9g3hIDPnzE///kidObIN7J4FDKKLoS21mqx6nn+iE5U8ptBy7IKfrsR50DNn
U9Mcl8e8mJ5juEtVCtUf5bOA/8Hi/hTHtt18EbkR61+7lIDt7xX5GunRHA0/Sc9ECdSK4UZYswXG
Lk0Ug6dSqOIBnbsa7aXoUWXlTDFMFFKQfrBMosAv4HBKc+SuDJrPYdTL5EM9Vp1puTgjaG3MLaJE
+nWg+1HuC+GrrOdlNFSkp5RMF822zIu4vAnnWlMSTFGhvn40NMKK6DrqaRFfisrBYHiTQn31D0bS
ltOlGTu1PvVVqlCRRxq5Ap8Svp+GsrW6QR0dN06i0lD2QzTy+Q4xP8+4yaEZIv1TaD/oW6WN4+61
j8ageo2zkS/mPjEE6DRsEz9Ld7CkMDDe4A2cxc/YniWsJdOyKM3bSmoVVXM8lULtvDGq4+ysiTHO
T3Peh/ZHrXRS4xHXTsDefUA/dBbbZM50/YEyOhps6LpoPKHDNazXn9PRTPSHMUpnDQ1Pati3jjSU
sQFCaKzyS68aKmv10MHciI+t87kvNsaMU6OLIcQY3BGviAHvpsKOePBAgxSyaSoMyOTSwe7VYAsQ
oej2PlNYo+1nLRfRxzmio/SN9jLdyY2D1XCCcwEabuOcgIo53TaIoxrbdMuvnV1BSTxdgFtb5561
hJFpIK0a7AdqgNLWttjkG2p8LME/wh8j0tDUhsk3l+Er5O852hfgc/m4Uaga9R7HPWuSj4iyYtzy
paJiDsPDvMxPcaonKg7GQY+aC+EG0REXc6ocViRkuwWUppSCab8xMOn3LQ9Dj0z3jKRpOzK5YOxN
R5Y6+MY3WT/OT2na6d2+Ydkztkc4hs1EBkVsEt4XW2UbzRunH03no5XqVfAwFjMqjlNGJnbf7xMe
vuQlaUHT3kB9maKtAlbDSnVZ7HQuXlBpe0ksMaMqmLSWP0eZ1W0PNaOfJ+NbEIJ9W560bTP5OqTz
UN6xelH4Xg1pWCT3Kv6C5oipK4vYM5YVxdBsm3FwsDnuSiPNX8k9H/rPqWBR7VGNWXa2M3SHxjez
YC0yWt2iCvnfJMDbAuNnEu6gGYTtc6tHUEcUntlt5ibzqI67hgADbKzpqMCUdsnUCUjmovtF88Ml
M6sxbrHu6bPai3AJhGSSdmqZnHuH8Fi84trkpGHuTDSslcS4Ql1ooivqnaNUgJxZpQqTBSa93+HZ
SWbDeW7wXfbDDX/ohj4RaC5Oza5GvMt03y/sJshblU4nzuV2CTrHBcigFdryqCw2/WRBkjsWIa78
McgyrZ3ObbUpSQf+K0X2tznkx2UisevIDrxSY71yFMTf6OMujMd21LYAyFqORXOUMmu7MybH2i5v
JexdnkEYf9yGzGQNFUgvra9DkTOZu1oy1v0dndFK/U7eX8PHZNqVwYK6MIcyE1ueJ4OzqwDg8eK1
WZ0mz1zRN+dJN1kGu8pMt2RHMUVzQWdiiyDqKdgZSS+1FWUMt/3UaTnLTkzLlBsjpEmGYpZ+YX51
FDVk8ZlktOytXVd10/iimTR8LDdsyXnxN7mTFrS/yWrAUxnyR9F9pstphyOlghHFB9WQgI4CW+72
WCQ2pdpWUe1uPrIKGovQK5MkneSh0KVon4QAbNoqCq6uNgtfvPgemPSiCfslSBRai2U7qszr6Bip
/+RneJ08t1S1zXFquetbF+5e5R/aZapXXb/uIBTuAktN28DDcbuBLovdDjdSsdRgnev7VhZvJ6vS
8heVyO3wMazCIt05Qgm4eSYaXKzPZDdATJ5sSAAHZ6AptQnDxdZWBqZWP1oh2Q7MvWqaJ9Wxcrra
eAnK0LS3eRPhS85aVY2O8P4DTCnwJknU4MCDkmwEUIUms651VCgALaKPRQDOkuThV01fyCabKrf0
ZhvnUnS7fBIdJlsLtFmGmzRJEr6d9uyDjbt0+0Af3HGByqja6IJNV1hHQbfT63RKb0XPx3oGcWuq
F2k3U3hj42I4HSTsWeUmwLYrwaWrMcVLEfm5/mVZbc13cWJb7dnwYVBfU6Jf9K9paQ3qoTf7Xn3q
lbIIl6pYGi9Dh23xV0LtCn4p8GLf3OWDbU4W0pfKBuhRzSYeCXcext78IbRJyp1u5o5zh/F8mHxW
/JjHhmuygg90kII0g8HaO9mgu1gvh/2JDqJ0nmRoWrHjRX4yZRt6LdMcQy8oyuhpmDHlvx+wsYyf
JkuPS2U761ZsqW4u0np4HYe2Sz45o550j36GWeIhQvUrc6/SMRwkiqijcdCjd5gHdZkmFH3azHlc
FEcR6WH1LZrrJbDENCORSQiCSQKlakA+K82dXoxKfQe1w7HzjWmMgwbyAYO67zaToojxBhu7ESJE
weKqoRtZ1wlJR6nSabdtJcWW8kO8SEgPxbNZRpSD8LJEQehRqwgJhlTqdkZDrgcHyEit9quPiYVe
LHCLFDv2V0JK8vmbGVom+OQ0gW+PeaaoKE7pnHs5POHxS9n5g1dEbbdX27J9jKHIi4+1Mo3tbTeY
d+pArPaJtI4xy0mi8pXXpbQZdrNeT5pnAhY52YaqtR9MbxAxkJT08d7fx6VRaKwurEZClHKqsCfF
m7Lje1XMtpO4fgrVlWLIpGA2ABLnyT/ykC9yuR1t3RSnstVl84jtezAdFPrac+Plc0BHGTDRNm+d
BcT5ZA3kARoeJAoRFBu70fSx3XR8JPldrRPQkG4wmm7nwIVhCOsGSmSVvQQ8ZD+Una1/rcNMhtee
TuRQH4K+VeebJu1o0nos9pRGeKHRxOFTHU0Rlgcx97QPCqKT2ndXqyOt153aU0zLc9zVNEm8VgZW
9mDkLNo6F4QHeYDXzhEaCTJfYHvWG6jp8/CtaABJNwLtyB1M2IiFcb63bDutsZ9f6F2ZjKneN6FO
T2YhXQWqCfIdECayJyjCz77bU6ioz23chOZHjBzTDMZ9n8FaBKVNNPjCKTbFR/rxXfGJFXPaTB4t
fOhpOz2keXvXaIGi+h9sAO7FtggWbldc4CdqdbkrVUh3pL5FJJOW2zYfC/1Dr0YgMltfn4bk1Roi
qlA3jCIQFdY19FHaTZJqPpNODgs6gMkoMlM7tEFLJXPShJ2a5b2RzjTfNhpcj/SqofJRb/ktnVnj
/5C9etcXUTOdSZjMovkwpAoTr4sawYGOHCR5URkbv62KJr2FHWuKH+hYQzgDMDYj6LH4r1txeE1Y
D+uggyLz+/jWN2HZ1+6M13x+59QxWPUGEd4Q3iBWwN6/NeAtlFs7UaGUuiP9p7R0gXOseC/LWZo3
KreLCngPlUz5IBxadmepNK36BQvDuIk+BeYscWMWJveZ8jB1BgQ1K0jL8Woi6Q6bZ0IioBZ+6AWg
AKKAFDgKDFmF47cBQWf56nV24nf38+xncUfPftBL8ikmBZOeI0ymKmrOiITa5NUZSEwbd5UWle02
I+jInw8lnHCjBMOimsP3vpJD67WGqvSK50jMqzmU6HP5gcq4VXpXbevQPNlzBQnLw87Vyb6XQIeN
l9XjqFYuypra+hhZUT4/WoYhA7GRbTL01Zeo8FNgOWnHSjYjZiGl42agz5DeYC+DFhX2TrvYlZd5
9tKEti4/TZHll5dUKZ3xlVKibY5A8EVQeBas//CSVVAnv0U2s5vl9tIMhjsNSI9bwYRmXPtu0CH1
U7y6ToOM/8oWofp9YuWsq6yn/TGv+b6rkt9jUawwiyUO/QgwFZJt9dHYq1WTQLINIsecs0cfBgVr
HNuHf/8x1RSSX9xZCthJlxnF7fBMorCRJZ5qO4gFEtNPzMIzES0k1aWlbRW333K4PxqmW10ckII1
TlGh/xB5DVfZc+JS6uFFIT2j/9BMLS43hEyhOIAnmQOlRt8UOrG945VtHX3XozInDBk9gjFCAqVB
dQ89qlPzU9fHmjltZJPbPGr1LGmGBkEjipVPadmHqYRCDfemvFRihtYJ+wTW42e9oMitbuJaJ+R3
P4SpA8ehgV5E3xp4PkUJP2pj8mzHYRo+kFZl6S/K0FKBsWCPh34wXCOkf1/dxyQZomaB7wL2vrHh
FPQIAfQqawMKIrvmkWaUphn8cFjAID8YqCqN4AKIRRDiVoXBrF8NUuaa7syTtxf6Ef6RRVtcV8f5
nsaV3zk74aTKV5wGZfTVrkOc1EepTfbnpKbBoW56g0/0kwIOKbZaQwsPAmNI9de4YyhEq7gaGtLx
s5SlLr1Mg4Nhe35XLLd8bWpTeW7tZi4m12icoj+POZStxIta2llyMyPlNAWdzS7rXmJCWlQcxvnR
cCg2+gx8xB11s1UPTThIpN0mBIPiFhVkYeF6Pafak6aNUXWfxFBdtA2AAzU0lRFI2IYo4m5AKuN0
YZB4pCRh3kH6QDxkG1mN400VLCsDYlXqJAMDUVrtUzbIur0WdVDQ5Q17MT7znCjgu4kAmO95yBaB
R9HBqFoUQdEYIaBtWj9xJ4X745afRR3AHXh8mp9Hg1VChUaiyNr4ogqA5MFT4TZFcHtquqcFgB9B
ZtUmT0onesUtqOShGpYTfqyuScVd4BOh6iPhsGaXxAfD4inH54EPSjrtUBVFcIb4Ctjtvp9lJLeV
NVIFG+A2sqLMLlGPXbu2CSLWfKbhwChvC5ubmWYWcO5+gntrtPs4Rb8S4xA1NWMCamnSXR28RvP9
eiGH9A2/q1lacfykEJcUnATqq1i9rQhYIoOxC7IswCGRcLlYhB8dbrM5380R4gEIZCpgBJB6Dihb
zhu6bCFdGHLiCuGcCU+Si253Sm3oNyyc7HA4YHmylH9dNwrb9CBM5Ka/RZA2Q0dTZjmrr3RG4yTZ
TyYczK8qlgZltlEUGu0f1CIEV+bRg/iKhVxNe/Iw03HtHmGYEwDah0XWvJZ4VNQpDxoihZ5Uo1aQ
+8RKC0IFvBBZobpR43QeTVdNGzkv5uLjcJgtaSqkxmkja06X6bY24epXStwe7aEOrC1afZ15ACW0
HQw70LSClZ+oR394inyiT598o0qNJ9WHNwjGwueZHbF1mbRwE5hFCS4/FKY6bqQYGu6AMBsh3REN
mFlxs0WJHIHb5v6UMrtMwqfjTM+/zm4RcFXlRdakr1cLZBUVMM+KHPVTjPxjQmXiSO1r0kCd3Zl4
+kUv+GFJ2N56kcLLeWTa0sNDW3V58RJkAM4/Ml1KY3pUrXR0QBWMMAIZD4M4oPGrFpC5WSMqEn++
bVdj34h0vNZF5ll5LyzfbULA1RQz0ZH2z/dRq4YkPlLQ2CrzfQkLOHPbjB5b7Gq5JsdhX9tmqoCC
AakH31uYeeOJD6qb85com/Ri3ietQ3PngU/Un9Vt7BCGihCyNPJ5vKKpdbpTEMCtESxGq9ks7hWa
LeLUGaqlfmlRgKr6hQZwrl+coVZILIuEpHVLaAvPFKPAEH7vS9ySnnF0hT3vClkr9WcnhW0KMJg5
KtzdpeWKWykcw8YCvCh4PBG82BWNekQ7pOWWqyrOrLNAnpEOIMIu2n3U4XBAYTXZQnzxyySz57PT
IgMhvIhlz8bG0BW4UiHBUrd3XYSCCAlolZjmiHc9+V6DO/Ec5w89ZtZIQ7pAPJWk39KUhj0EVfz+
nWQTpcqofKpB09KbctbKlOIq0BTIIVoRZdWjLoumLtwCXWhOvyqe64oB3qPAsbatlk5/Qh2L/c/O
AaifncOQKyGcaRNtZn4GFih8uZEzKpNdGRM2d0RT2aJvVNoxC00vRABUd3CB23j6VAunLT5GmSMc
IhYm7kQLiB+FfnFLxoJtXVBtWjrzEzxDyGFJRacKkNvQuxFCI2rGlk7UhKkTILAc22YDCbpjUo+a
qi6sPSJW0iiPaN1tf++QZBK0BGOjs9zHajwpDmQiM2zTrT/4adNeJGs5SQY5cA0f85i03N40NrPA
Oae0Clm+mzXsgEPcpLlabMIub8f2G54FdT4+hbUl6mbLJKRMBsRHkaOx6AY+U3nT4tMU+15Z9Ohy
bvyZRRsK69L2/c1Ay2HSILADUfQbGcKQLzdaO2TzeNPBdxPDD4PuSFZc8buGQrGt2jJSlMmFHMZS
f2cu3BkfDpjfCKwuJtXovGnogz5Q7liR67i+Ieqjka9/SEoldYarbqVWNZ4RdsrO2uDy3w+OBxxM
2XgeFrOHaMMXb9bvR13x+ZmGqUzy9ERMO+Fmu4zGtBLt+7rudLHJalnNmVvw6MtKHnF2CUOUmZDy
/Q4u5FQZz8Gs2vaQbxRWYsSBb0NkiEuAXtsFsV0+jJTVOng6/FgwwkXBS9seca4uQiuQiCAVlVjS
7TCgPPgRD+BHsJ4PqBjVWsJKTwY1jj5ZMNmtdkMDJzc+OywmA9wkZ4gNiTuTEkLLAefeND9rcRkG
vafJAXgxVmwjUbYtrq9KvoOUateluYnpc4a5tQXWBULMkU3mfkO1PHegx/sEHitrAhdCuzLVEKkp
IKcnmtbhyYe3PIQnwbPCv1MmzZpzJJoxQOJr7VR289phlk2B87i6LPzXt/H/Ba/F3ZujQfPv/2b8
jcmebPaw/W3472v0rS6a4kf738tlf53260X/fioy/v1+yi9X8MZ//sfel/bLL4Nt3oIa33ev9fTw
2nRpu747P+Jy5v/14D9e13d5msrXf/3xreD+WN4tiIr8jz8PHb//648lD+K/fn77P4/dfMm4bF+/
vubpl8UK9+3d/nPJ65em/dcfiqb909AARh2bpABL1TXcfYbX9ZAl/mnpKloDE4KIEKbEJSOHvBL+
6w9b/6e0dEu1JJ6cpgmB4I9/wOlZDknnn5YNAZL0FFiYuiX/+M/P9stf5/2v9Q9sr++KCP4Qv8uv
1ppSaJYJ/355I+hsQjMXR5mffB0Ks50cOKXD1Z4/AfpV56nUy/Ms4n4LrTtjfVDl9CCXnetGnWCp
wQlkDL+xPL9fs+4b/jrx/RIW9jvRtAM80r48FOpIC2lEng5bw1bPby+bbFbh95I1mQTVtH0bKqVK
hYrfF/xSDv/08u0ivFBofsC28SJiRnZQL2HyqpOFhIKNlGTvvo0hU6C1EKQaASNN5zRBwnzS0CNc
lMjuNnzNB2+9pmr1qYD8rYmjCM3D7++DdwcMsGg0P1H6TTioRESb8PMuauT6EkH6HuzIgRLMaN2I
FhMW9+1oWXatOyHkvCxM7fVEdRlxo3NgPUdCm+3abjzLcppuZmFeILZdVRLnN5AYys/MXLdTEoVP
Y2CbZ4ui18O7pvhsduNnq4jjBxrQ9X5U/IFY6T47K1iNnKhPnCjLzuueRM753/gz8mXmO/JubbJ8
hyxDWhpfH1UzbVgAv36HLCnjxjEs7Yr15LjLdL89JcumQcuZumlI35uQxe60HlmH66somyfPUWnp
cBeUp3Uj8Ok5pUlQpG87f3q5HndAGV1MzOhTBKN6I5NdlAfIpJYNk1t6W8D8HOzSPqIisU/QexO5
iaNLNgTW3pEK7ooBRsWElnhG1h3tUZWf43p0tUhTP9Z0oA5NqsodhIn82RTzLh66L7RIjH0YL5Hx
9PI9wTroIu3evviqtC/vw3UfpEO5N0rxso7eD76fq0jBGs2PAg+ji2NuoWyXajed6GRNJ1XirOC+
j7VuyGiVLMffDq1n+UjaTn3Z/udU1nJE5/z1Juurn85pnSw9thFKbMU0bpumz65pY3vc9cZtm1N1
up2JcjmebQHf3R6PcU/HPx0FtGU8N81aq+9bvKU304zMH1TWPL9vWNxbPw0tq7Q3EVXYZj1lmHXc
vcIyo91MfUcPr/0MWy/hZu39E3a9/qlfNmgE6w0lAcUxs/DWyq3kPpxSvFMCEDKJQNOzo0T5G6cp
Y3FW++Wba+uGMHk4kw5ITfB71guMSssHwKRnKLhvzSFo9jLxzwiBtqaVYBZrxZ+DoZwek3JW8K5h
1a0HPiJdU/Hop32pUlHcSEScRK8uL+eiyQ40I76/7XNKHGFq7VHT7gPavPBIculNcGI2vqk51G/k
zp7mNuHlWOnaFhR+dMdaPlSU1lc9GENkCMHHJs1ucmPod6OG7nSfWahagXiTI9H013XEF/SnOezP
eeLneWG1Vv79k7E0i3lBXaao3+cFfaqKCW50eu2n+uA7Cu0swgD0JMdNfN3CSSkvfa2Ul7fx+hK2
6AsIEdi+XibbuCC01UINBNsm6m6quPuaIEPbjJP6fSxMHmNKcx6gSdwCejl3mE1sUmdSTig9lVMN
0xmAZHk54gMisSDhZeNjxO6uZ729/OkEPYcJIabRrccZUN1uayyI4voGTlKrIa+KadRE8txhg7dD
etDdajI3JR4WwXMe9M4hdF6TavRpCMVGfgnLBLfv9WWECOCilWqDIoNY5ZLOyt8kSqypST9/3DAV
TMcWUreBJfnEF/Oqn6ZhmsAx5LLBOakDjgkZbNHT+wbx2Z/DEVkompS/xus5/brzt9Pfzlx36oBF
sFbyw/sp66vf3mbqCv3tP234YX/+X8raaujw6vqWOre9NG1SQyKpMOaEddS4QyeTy6ABKrpallGN
1fSmlKZJvPUI5SNHpB2lf540Knl+hAl7eNu3Xr1sMP9q/7zm/QjQQnRQoJaE69tY69ssZ+Me6Gwx
WsJtiEgjZnPRZJD8g/m0js1l5zrklhQ7Hu8QGpHmPIu0OPmyPZvVRIAarpG1a6WRPKJryD2iyMXL
+mrd15XzB5vQZpCA6bYzdYqd2EEAPBgHdYhv1xE8DfuyvmqieP4bPz/n96mV74XN5Aqn3BS6rjrL
A+yn78XoyMAfYlpUSM9B4eZB3AU90XVB2mACHuT63bpPm7Vhp+vdTFt4JkYoAL+AGDOy4JFVeYO8
HXMghcXVMkK/j15kPVAYRXhBievlPUlnQyLK/VwEP7KuU7DjDoLz+ipFZyI3ZaNza/56pDd6btJY
onyBIUsfPhgoUYjJ8EJBjJ1jw/TZ1HVjn2r8UE5mx3oEsQEn9cWLI2rnlGSzc4Yd6ZwbunUuijXV
W4fvmxpW3dsp7/tYOzjnOsLD4qgi/rzAii5PFS1bi87AJS10GBLrS3BtApFLv7kd56LjEQ7R8iSX
k4D/kn2pGZ9pcMV7jBxfZOn458Sf/XPmB2btvo9HMgTfjrzvi8NR21jScWVqz/REtQyUEBzQKf3s
Xupd+IhKpQfygiNSG+JY9oIHT1UNpfe/P6vXIJCfHx7ShBEObglVBZU+C/lfvyQpLlvD6OvWsTOb
tJi8FJuu7RTWzh4bKsRLKJLJX0chD8+Vfnsx37S65XyYtU6e0Zf7PNEZxhY4bQt6Tgm6HM2r3FPJ
HT+ODkk9kTPX0Bzt+mGuqCqHNr9ZR0T68mx0yg/raEyK5gH1WrAVZSi26751Q22znYpiurEgpoYb
SCp1nTl3kLL6/2nU5EZ9j3aovufshbgGXqx7/TQ7H9CvwI4Lv0Z0ULY0J/KzHSTavQbm40LBD7/a
6vA9HVrlIRP5EzEOFxOflGsWJ3uHnunduvEp0u/sDKDXL9vT+34MSuXWQnbsmeCEf2M1p//m+CjR
Aam2Jh0iRCydENffF8utrsy1ULX5WCaYsfkOOk206zxg15cKok74bW2QXyScCByzKYnCZbju+/10
OxZm41Z2mV+EE+VuEYSEzv/2nuuV63ugzLNYBDZMhEvlYcyqjhAsuWhrmbLuWzfZEA0tqxPOMcOo
uQBV64eozC7vp6z79ffr1vHbFcu7jrzrOsrnGj1L1scnRN6IAZvmJsvFwqupHR63PffaOlyPmKaT
XKf0xzqooErdNMtmHdIrMo6JHO50NWzfdr0fTBAB77Jx6N33fe/XUzxqHq4bobceXQ+s77kOJ4ED
G+TvZLceKHpTdY0g7k8FOJMHA9RG3jv0L1Nkfyp67DnrVrOeg/zHutdCOn5Fg48gfzmJ1mG4L3HW
2a3D2gBYgiCaeFNv2KdsENYdCaQKBKxK3SML7RQ3sXprG8ki9Yhfs+7Wc8rGyF2ZhyfTACOyUb0i
YiEP/agM4vZtuB5pEdxe62UztzpdIcTKEPG6rZ87MGmXjb1soDIgzpVdl+D0Z5sICkhF85PhnAm/
utI7rK/z0ufyhsyINsgL8DhZjqybtmA1764vR0jTe1lYn9/2YapVHzQMNdw0UsN7MVm7WQvF04yt
4lMvI89mAn5YR6VZoe2q1O6yDlOlyjy/CoPDOoSJ3+y1tlG9dSi6T6jF0ltYxTdS04czdwodurI2
KK3mTkOmEOZ3vaosO1vj7ZxMa/K79cBP53XRjZI59R3W1P6F5IkBro+tfKBeSpE+N+F2HTp9CEbC
wuywDjFfZeEpDTTGy8nU956m9sPRIQfBTZfpYd1U6/McjUJ0VsKnTkOuSGN+eNBpms0fyFTbTqlM
u2NUafIMuArljCAsGLe9rcHRVL/C+mkOfW7VVK7Dnxtw4ARuxO1vu2kaq2MlbsZfzx7LF1FRdqzX
Q3I9hUrbniYRW1dI5NY11k4xApBraoDKQmFj13oQp9vJA92xNqHVWn8eLkIgC5dL4DWnb+f9uWs5
Z4qVe8TZcCuT8Qp/YXjbBCZDcI1hb3HfQlo6VHwfjtGs8ZsDO0JfYUoKvVSzIk+U8x39XwIAEk19
WDfq2JCiVA/zcR36g1HddkyTECzVbOPj9LdFdwWzXjpwr8bA3FW1GI+G1ZtukTxFreG/5l37Kg1q
JdiW9dYa6+jqx1p+jmt72glZzI9IxT92Sb7Raavfrht8DppbzdS7TQijb7vu449HJbJs3g+s+9aj
6wGjoF30fkWRi+DkOEpBmgGSvE3VmPDIYOnLHfCjYAWCVcE+VbUTKpsvZPqyCpvC4ka16uIGVoHX
qKN5Ngq91L1yqR+XfTMaxXMRaYhj1pOXfd1y3jqalkvX6/Hl+rusX4zgfi2IdUsHKIEzawopVUgi
v7VyFBk7qN0GH48rVpBUK+VLEZTnJGyLB5Ta1qMfzds4M4sXrEqni1X7uovqt3zJW0QaUECTHdSl
CipREW2N5eNmvY0AJjCOBW0v/Nb+s8+pC+MYLp/2uiteXuVm+hKB4u/moX87tu7+65r1fYblT7fu
+ms/n4lxfD/1r/2mPhjHdQSDASBRGcpFs9aeZITGVCU66AGLw/zBAST3pmxMdutwPSCt8a5nAr/o
tpk/lGJsb5IZ375ltJ61iAb2cCShYvz1RjN+qm6SBdlxPQVPlael/btXnaQ6r5s+6Kpzu2wQVKGm
GIBY1wNNrFdnu/HD6LiOwaag6QzFFgp5+GjYEVY2Dd6kAIoM4cxfsMX+ANOeZSc0P0E80Kgd15OR
FCs7odog3w0Qhg3wes8i37/HLAuqCNLP7bovxnXj3sJVD9vNSh7X4XoA3YzXJVl9u16VYRl0UxjG
wYKegGFUVnq979T3Xd1Vl3Kkh6SZrOL+Gq4HsU2p71NbfzsDgjlnxP8ZFnhW3a+nrbvsWdwaTdnc
j6zUaktLqIKLBNYU7+Fp8Bs3cLiQ/up5Nl7fDuHe9+ehdWedo/rfrzubYX5CC/M5jQFMbpyOJb3s
7oPZ1PBq6Ormbxola0jET4tv3TJslnRCN2lwCoRmv1VopdQjKmfR77pMztCYZnG2/tqEs3LtnCg8
ZYHu3HRoqbGwCm4bUp83GWDfQzZb+S5A3OQWpo6koh1f9T6JPmDLRpMcqmezabN+uHQpWhqh0C9x
yqR3c/paF0fHwlHJ7N0AXrh3AMlfaBV/J37uFrvD6ICpxXi/boLgyzCX5V1JagjWcVlx+N8rkN/b
F3wIjmOpqhRCEyx5f499kfwEIPZFvYPdnkKtspHGTEtzC9S0OxEpgDlnTk8B88OZNluGZKBQeVSr
3bUng8mrTbyT0848iVA3T1jxXmsr0/e9jcObo+NubBRlv0fLfJRytnEAgbmgw0tAs9MOpyDGbNIJ
NRwIiuQ5GZ3piJ72FUblsB/LwrmklfppiHF6CEKrf4htwiGKSXhwtuwHTaOhj9DdArq40OgxFpYO
hah27oNavy2dCdKlIm6lUOyjleYfw7jSb0WuPTvkkZwaFPF3mkHSkzqmlzRsW69B7nFbwtM4YmT3
uUJzcbUGa74SWz1ffZocG2x1EkTJsInyxldesJLkj8vK8VT5dfDRaMZ9j9fPo04Ndzcn06d191Ab
2l4X1cLv5iJ6cUj6GzFes0nJX5Jun5mD8tLFvr2j8Dj0pQweW9yNlA4rWF0Rn3BowbnHqOO/qT9/
L2l45EnT0AxALl03qEAXjOmnJoUFB7RAc97upljNdljRTOfprw2eirim4hWywd4U9y/R4PQVMVGb
y90sMAi4whOoUEud3zeArfzpRudbiY73jMAGmwPd/9BiEObhBBTezL4S3Ni6FtyQRfW3aaK/dV34
hbijbaLMhcVUSH/s11+oTfVRsYaw29UzjBE/E/F13SBHToBjZpxOigS75OXAmHTB2VHN7f+n7LyW
40a2bftFiAAS/rW8ryKLpMwLQqJa8B5ImK+/A2BfscU+pxVnR2w0XJVIFgrIXGvOMRVoYvfSCqpV
GbTepir79K7LoL0aRbhTaze9U/3oTgM0lT3ol4FmLU/2MHTt84exvJVGPxn3elsN8T7AL0Ra50T+
QAbkXBhEOJd5rcW1CanWoYw8HZgXWenFS3tw7fU4vzQAorGE28t9ojODS/daG5GiUO4fbgzynCMf
if/QuW2+8QpJbqZEb2E0PRNQLhqpyXTf6jkTVABV0LKm1XkhXSNa0lke/rFvGlGQjphF5h+mzPYU
XvHPOyxTZdWwXIMbmAWZ7mO8ryeiDr8MsuHRUt2rnTxGQxqf0tiN3hYoQLC8j0a2hJztP8jGcU92
0R/S6ZfDWp3v7BFyAlgqS52cZfrOcAZtGaJSBwf3IpCAHp0mrJd1afGFRvi6DgrvqKL22qlpCEnM
8ZdSN6vFEK1wyMFB6JN0C6vEfopgrW2DhvmD65Tazq9dZQFRyb3khW3ji2q+k2ui62/75gNm5awk
xLnTvKVoubeCBpNSEolrzGV1u85xuJ6Rt8q1rZZAXXnUncY0W8KP1HgaxEiXE0C06C2Hc5aOyzyN
O3QL2PcYdOqwKo3w1JWyfWyKdp3ZAWo7NaYtkTZiXWUo4huwqRs5WDxisM2PU4fOXxA4pG6JQqCW
FU3XJOrOP8THzT2DDx+kxrBDCGx66OLc6YP+x31CQ37RuYh5Nr5TbqOpgqf5lqgYQFLgm7ebtKq2
3GeeiErHfxpH6I06hG51YJfYeH+tBiKqgFqws3DQ6xpxNayUKCgPuVGUh3ltXtSKa28Ar5z9wKKl
+HagCcytSyN6MIptYBVi51c8aodpHjA6Tn+tvFRS0R3WsL+54KdFD7ni1OXCwNJuHJNB3YcC48nQ
kNmeg/Y4KZYqT4HNYt60qnUjBuuAkyA9vi9GT2/2hY/anNtdvvB02cC5oYrYefqhFJpOnxSsj80H
3ok0PxU4LXZCFOYfntf2x2E+XykG9zywHe5zjql9+CSMScldjn5JX0CEyB9H6hWml62KNlBXJoD6
B093cCRqaNLQOddnZQi2vmnFFwOGFTZej2+LH5Rra6R7tJh3EoGTXPK0slZIf81lqyNiNU1F7lSm
ClcsdGCiuOc+Mx0yixN90vBQtvxFwX1ZG+l0/pWYWv9qp1pxmaqOrZ+f26rMz+noD8dM2OUVMvNK
46n+JMqhe9Lt8DD4aGwDjPzrZipX51ONup2L0qMaAPxMpnr1vLdMuJh0K0S2ELnXyX/q1Jl2KkLT
vc67YFvGB4hcnxDP4+Gb9/UNLXbod9wRple9n/zr9TYjhoXDfHqLGSS/pZF6/j+OrfisTBUVCJ+X
iYJa/zDADFyjjfClFxvFVBN80VS6NCKNntp89PfKRG/CW9k9Rb5/zh1nN1eDuFWINVCjZmEhnWsD
0zjgZzIPQi/Ng8KT6dC7qJQc93uF5F9FDX23klDZzb3YeQFiYGq8pcYmtCh7oHtwH4E0oTyT9Xdc
z/t6UPM9LnS57wsmspNAI8502HFu9QIrOmdA06wSRRl3lqR/4QR4AIehlQeX9N5/LDLEkcnifed8
jteEe0c44xZgbXvo5zbptJg33/fFaWcni/ft98NJE/8McFqiEydAbbJAouPLm03ihuiyUoKBhKHF
y7bRZL5xQ9ykXAY2WTkr+EJMj/DW7ZuELIx5lsL00ttQXB6W4F+CpaZG1t4G2ndRmvEzRZ5sycDE
3qt4fh+tGANqnv0hKAhg5r+fgkwwDNeedIYWUrrfb55tRZ603TiQmcGTLe2w1XeNTRF8XerOMTXV
+og5BOoVExVEY2OAhqZlqi7L13mMjLEL/pETPtWW1h20POi57aEqTOvhMY9GZO1DeQhRmQORXVbT
XXRehCJvN3YZf6FQ1F+agj8hWRTtOXNHypJjyr1r+jg7Uj8T3FGTNzTEwLqQVj+eYqJ53xbzZqp3
UKzHdEfcR30arLQ+8VC9BWQgbHFElFACkuSx11w4m6oRIkfXtUMCRGkNH/d74wK1pW6JQyHiflyt
mqJz9z6j0h2L9VjbOz4INDvcwZIysQ7WNJ9oOs2HqaIdwr5ylnks5UFP0dR4ZrgVtPcOWLJVYC9a
uqT43K57GVYA/vInJwjyo8Ig6VTpanx620/HZKsBR1niqKlWBBAwOJvmuajh0RxBKwMAT8RJOdW8
XYxCDFrVemvlpb5sVFFtpKVnx6bBsLxgwnoGpyBOElE3MP5oQ4x9sOV63KPv9A4on+uNpJ5JRG6a
HfgBMz4ZLz1o7mDtRkYkIU+9oxH7TbGo7KY6xtO2tAd9XzUhBTO7fgpKBY9jXpznrWoU1apQsnHr
g9daKox+tgqf8rGrEERj8KyJvqmrO7XJ5owkoLqPBIhuzSRykK3TQFk63V2NVfrrfnmHV5QuYU2N
e1eXwwaI6IqMsPKgTwtIFkCPpjW3Sx8IEZCgnpJvfSW0SxbbzVMTvNByHDZcqNFCqaLxZOgmnHKP
aUCmHkF/WPiP/VQwRGCRR4i0//u+OscrfhiNuCjeXfRKhkUH7UPXDGIResqgqzdOzwVLYsZwMAyj
P6h5+ffavI9SFLjfsHPXbXywfDe6t2164jbtrq6jP33P4nHcZehGj8jASRdA6FQQ93vOnAtCeuWg
q6U4jrJpMJ4ZBzwI9rEYiIsz8uzJHBkkgIK4aRjfaInY+AuUYiccd7xWOVEeHoCxJd6M9A8jAN38
9+3EMU2b/7FgVP1BcEBRW6kKzP8bC/z/a2GMjwNap4M6LapJrDVv+v3Vlq2+j+Feg1Jaq0MjtqMP
9A3pSLb1G3qbuUjcczDN2Xtbuud5E6ppcFRsfSOFqh+zXqwE/fZNjot82TdZtS4jE/kAYJ+n0O7v
QYtsO8T+cYqZaNBJodhRYDNYOn/op88Zhx8+dMd0TLSWWPiRXCDt/OcQtHFyP5VSbzd1ncmNNRrd
HT5leIrs6i/DwEeaTekgNoU9MnqXyF60w7ywpzVI/9zkxSdwfd3ZmKavQaJ+1zxGT44/DofMk9q+
wfTxPAbtxBziK8ug4NBMQ0gtTrJT6lvfgL1HW6imw2nuXIP6+VOUsfF7uhoiEstxbPqMKshR0zCt
6cP/x0DbzgQgLX6GTdlrylZPjPBiTotykPa2K3nqe3F7GuKA2hMW7cW8qWHuSnNHvxR5pS65vv2j
ryrDEo/1Qye69oLvS9mlcGMWmEXVvTt2YJXrxrnOCyQHRxPqBWMwdhUtnlu7gNwQTrZYuKyrsGrc
i966An88goFgLGG9MRG7jOq1Bmkaut8aWoEvAQnZazpePFRDWINawT9dpRTHITugE9QXf7gPTAFs
Hy4JurAaF4RuU7v4eB/IyYIwFKdrNp2P4C3N/OJtIbxkYpzkxSZrHXkouqBewAi2IPQsRU4ppch8
66j2hrrAg4qrLUVS30O5uRlt7Nw4iFSqPiHi8rahrpU3AFHVLaJ9gcSLT4XU0mWhtp8dkC7Tva+N
63ytSwYT/Z9S2z7q3KYLwjXRH08VGpUr/0NZXyt7dH1Owf2EOt4WPQBBC4FRdkskmuYSBmp1mheR
D16AuX+xed+HU1FbqoTTLP0uTY4gP7U1lx9DDaqpZ1OjtAdjHYmMty3TC5o9E7WAVYkFsd3huegF
X4Bw3HhhX5zoD7hwU+FRJDlkcFiD5crzgbhmfhefKiAkq95um3VsucXKLZt2J6QlngM/2eVxefGJ
G4gU7Bz/fQn8T98X1+KPbJhUr1T+QL9/X3KYBlk/EN/cd/wlZDOIEw7zeF2XGn4DW7uOSkkX0oUs
m9iWf8HaIXagcD7FNl4r/JQtuEc9RUZTjlfDpHdLyQqxfpNI8xA68apG2/+Q4pd6MvtXiD72vUeJ
ND1ytOlpM8q4wT+jPdex3x8VJ2h2jqbsvaBelxMcd8ycAoWN1G5Z13+JSpP6fZO8kkAHi8cx/pJx
filFZH0lvOWgNF989MH2IjH+VOj7dyUGrbirUuV16VUxDP397zSSE1BUk4Fb+sJdkLJgb+x6wF0D
KTKHDHcvvPJhYkysStKS91WaBwdFV3/wO7Y0+z0PAVVvnIzaUfZd3m+9XAaXADzupUAXoPrtT2z+
5imrW7kL+B2W+HqZ3iSdurb6VLk45lht/vuzn++Fv3/98T/plPq4Uwp6Xh8ehHQqw0qMBXlyfm0s
G8NZw7lKkY6Z+qnOc+cAwm/ZU2s7NWA8KMSbfy/cpHeWuhnsEfHT/UiV/kZXf7hVdSjOCpJjPOYh
keSn94XTmmvaxLiZpUY76NTBhTji7+pPYYVhbDGvkjbYn7ppMXbVNurDnvYRk6AWD6ySK/5pahmB
8EwOcvJdhn57NqlO7RRPaY81qFKw9rm5tCojp8e6yYoKgQdpJGuXShfsZV0eNaIBAw/zDr8qSUiT
nJAw2hS/pA63ESbXBYsO5O+Shi9+W/8mkJ+/Lao2eNXU/k/Rx/r04P34MQgqO6gcHYf/fPgYWkTw
BfaeiQ0QkjQSp8ieq0rxrkVS6Xv5Kkb5ObAr5dI1QiGJBs2w0jon6lf6MWj7M5QaIMo87vagbr9j
hjNO86L/tdZSXFqUammvTaFHhxE77cSSPHXTIqqGpyzTozNoxPYc2ti9m4xyu4mx0sHA/IeL7n/4
bVHKw3+3eULj/Pgw9jSAELcgyqpNp4+wy3y4gy1ZWXDrnHjjH4eMBC46sT/xsz8M2dbEKn2KyJvQ
Bq4EheiHfVS1u6AKeholUypdehktS24aWAt7hHRroirIvEitdkvLl+Ja13+yo4QeMma/JY2aajlK
6W5JmoxWoW2h1ZVqzNyeBa2uZqmXyQCGRkF4OC1aSSA6mV1PJG4X53mR+0NxdoryDEYUahEEjI3e
NcNVHyDXyip+9EEn2J0jbwTEWzusbiQgTnMGywUlAFv7RROZgpEpL5hqEhZoAavDhJ2HU+3UWmNM
RRtDMsEfnvfGv5/3FNz06Y9OnwpRx4eJNOkyI8M+j3ykTuyowQdHlUyrXYBLBZZKsnQJNt3aVsSc
oC9eiUyX11DXl4XlYIvknp+RNbYqc7L36sL+Vui5Pg3waKtJ9ayMGB7gp9OTG7yla5Z4G4hZAogx
7CUCNuDrcOTcvT5o0T4YsBBardoekIUvS5nDxlR6fVkCfdZNF70c2i6wSfxpwI2WlZXtSLF8/b9f
ilOn30bTQFyG9bGuQGYZUXZFWm0Mi66RWX/OqrT9FhulXCtiiA+J6sCu9iNg0njTrd5xtoB6o7tV
y/ZUEabiq9muNMB3NUUZ7IB7TsJJyzpBMm/X45gVWHQAjRRW/myOPWhqsm9WvSrJoxu+E2sidvOD
kPZ3crDV7YDZmWCg/MHFiGExT8Y9n7u1sQc4cBu6VmMmSQccY0y9LetoDTWQxCJP0Cmbxlewv796
HTqRud4lp6JXCThxa/TKOSx6/YB2RVkHwLNg4itipUAF2uYdlXK8g3ieCBh6rCzPeRwBMFFvY8gs
jnIYqnOOv/UPAw/z340mmhqGpiHanO57HwcebhENFNaUciOCgtZmnz7afvUj7c3kGII8W8DTFRuj
c6qzATN0r3vqsUqMdlfbJsbqdgxvZiWf0jI6ITzbFhArNwmaw53aWdjQY9JMyO77bDYmYExTH+l0
fkFnrt/By2/IFf6e5mZ4jn31hmAxXA1O0m55Bn2qaDcfJLHwaIaKNl36ZbBxC2PHNNGnfOjQaPWh
ctnpd6OP+8Vc77DJiTg5A95UUH/3wA+0k0uRxI4MsTW8NAboxEIoEHdtWzeWo6A889/X8vzn+vAQ
IblI1enIMwLlRvX7+ISWK6R6c+Sr3VhMKGl5rVtieNu2HJdKzDwkLJW/yF34kndaxAgcLHwOQ3ZD
bVhu0SScRec+hbHBLZlYIcpAL34S0XYe5UNF/O5G4/V3w6uKnQFpnxHfyqsq73PKxALPacncPcRY
Ty4yT2uu9LDpQSLG9bnRpX+uYLYfQ1m8QkU8/vcvbk5Px99+cZrvrqabOl0ycMEfB2Z8m/Kil1xH
Fi5nLRvaY9+V+r5sk3NThiRsAURdoheSS/S+1kmfvp/Io1Sa9GG8KvuGoNim0O/x8DT2jrEt1SIF
saPfGgytEMhdjHRd0p8RQVm70o3x73jBpreT5FpmVXFB072JaA8gnAzNzQDGeq9yPyVpziix4Am8
V+7wyj8oPvWjWFU9nib+Oq91ZT+o4BJgSg1IS+JQwkzssjsxXmKyM2WOmR6M1MYq5W5gMkB8L4O1
1+dMuvoKd3sWTXkDrqT2lD9VU50bkYVxaEqUif/9N3b+VTFhdmjZ89fVMrn1fJhDiWGsI6lYycZ3
me/DeD8XmFGg8TC08rqqWM6bjEw0qqmYE86w9YyzeJh3q1EDznlenRdE6CVLGhTd+m2fw6SqYPRI
OnSUPWRCtZcQCkAqJTJ7mPehY1dXHbOmNcUh79ziPw9WigH/NsqbZj9Rum8xIdGEXnjqq+EfzLyl
VFdK4waKFfi3bwYLk8noQm1UPIod4vt5re3Ha+xYEYyu/79f6J7I3s4brPqnkEZ3HXiELLI8Te8B
M6lNkyruofH85hyYQbLOzFG+ZH77PSeecl/hOwxuTCF4foUVwa7aQGyLHtkvgySRB/K4u6tSz34Z
iYpYxHCpz4Dz8lM+mC9Opeq0mjJgHordH7KRBF8PDeHZMcxD4ToaZQWZn2NnBKDBp0Sih0sXDt98
QEol3aM/3FS0fxcKseNj0bVNdTI3wjb+/a5iFFmh6BY5dcNgBGffsDeyKQkIbdNq10Pt2IB78b5Y
5TOx3dU314LKy/PC2xMINT4poXeD8159M+pRLnVHqGeRjhdYb+bOiwJif/PafexLAum1tO2+UG58
Gio/Rmla8kknU+B6PF58qZlf0Vg7cNJAfvhNgtJRcQvA382KUlVxDyLjDN+ovMxbWILzLeFVycrt
crSlLvf7VgaAElH4ErSTqcuCWJALsdKA9RTLX0fw3CFp+E8UfvTnaYvpUnzWapTPpRI+SS3+7vSW
c3rb6rSWyqfHH2U6qPTSPap6BUNm2uwcakZlCvs9G/Sbi2UOCrTzzWwDefXxfjK6JelioVcunJxC
sQ6E4qknbPjqyUTGunaDCJZ7N6inxKVEsiC30RlbgTovdR5qvcMnZpvyK5GPRyhb5s9W8VZWrDjf
iazQFo3D/DqqIfEjCx9OjUdlCtp0uLUN2Mi/v5zWuTG/PIhal1hq5HtOSlpkWlsKmWMhNr84828V
MVWUuGvvZLmZvxeISQ8d8eNH7un2NnJ73G1IUtdmbYgHvuvJSq/b4jkxS2Cg7ZB/QcbyGqBhe8Un
sudyyIJFyw8P8AvUQEdXM66svzyrfKwHDdG93n5P6wC/cu+G/SHUqp6GHWvxr7Xer9U/jEY061/z
e3zlFEFU5sGuRtDMh2lJBvlc2obqrdsScB/JfdmiD3V7Cy/KuxjISBB7hjFJzIySuFgoBa3AOSoI
iB/nUzprCPZl6TzVJWXf90U5bUIWrg+ohBbv+4PR1Y9mUP197rwpROhh+J5eMW+/n90VBEITJkok
+/S69wMwQLCw+shRmkkwNqvG5oUBweQfm+/7EqLUD0X7JCnblwQzh3wCpviWeCLaVUUYb2Q0MEoo
mpsjhPeo2El1sYxaXcz7Tep9Sz3VBmTdfn+BdVQu/EyT1iavhh+d1A+47QRGQq6p10D38+08CZ8X
XWsBMJ5X0ZtCWaxFvU6mOTqctOIQ1oytpspyg9NymaJJWMXCrswDKNZmKWOfYtCsjSSxNl0MzPDq
TQabkATt4QUgUXaSQEcfvSZXzr3R4N/qm8d5V6OBVx6amOdFoYmtHAz35Hf6jqhK8ZUooGEZq6V2
YwZY72rKCxBvSu0KpshfKSo3Gtyb34IsrXdlqL6o0raYGaqkpfqAuw69xfM5acIeyk6ISCWM09e0
eoIvY3xrmpIc+67xdxIT9TrSc+p5DE+xvekdXy+yQ+jNOQtHb+rjvFAnnSOg9B6Ehy3qozYt5iN2
1kyTzWkbLuWhC4N8Nx/QoAct2hR7LT+nuywCXVnqvaXDznZC41Su4M5k7qbReexaQGwpIxOKoxDT
DP1lUUzqs7dVLegylLA4GdKII1ZMRXs+/I9z5tUJlkhsSE85vDf8cj3vNPtI/OFb+e/Hj6PpCEup
uOm2ZTGw/f3xw7MyFLVPQDyK7XGtAX+7aqOsAVv2/krNILMjGupXBLZnNxRmKYpB1jpE7cITm6TU
W3irDirYaRErQ7yNFYUBQ1hQKxw9hsbzqu77RH2jc6ZcK/38MO+c14id4Q4MuDkxEqg1Kr3NaUEw
9Ym/sH9XI1JEA88ULyqmrpVlyv6mkVyw/e8BmGYgFfp9nGtwW7IneSl4HUZgFCN//1swy+v1zk2j
LcItMM4FTaZR++5XofnwttA6jYQyBmORoccRpDlNWcUGuADHbZOIgCuTsaZvpLu341SDXuquEsf3
t4CgvOhy177Ou4wIrFrGzG2nFfk1qjXjoAeivprTAqhPfSVt+pr25J7mpt+87fq1H1bLtD/pTW5o
f5877xt0uWtlqO1DLfCu8JrcK5g+6DdGqa/nzfcDgxJvJu4ijWjhXkWcm3u/kHdV6tQQp4XUfXGs
uyxCqjKtGhAGoLEO7Y3Uj3E774tVqoXRTZGe/4XAimEde5m6mzfz1F0qfC9e+K3LUyZqakM8Cb64
YiATmrHZyTf68EXm0QqgUPBF9MWwK/pARYbLuxFDcLKtH+oQNHdFNM29h1sohehvgc6WYyn9mkeO
Su+QM4SfNrfALNbzwXlXJoW/LPo228/7YHbhN0DtAKCTF7wt0uABBJF9nv8BMjHTLdhv7InTGZ5l
lPeJHClVSltkJKxMEZbb+c3CINLPQ2ciA+RMRsdrq6iMm2MqX0dsfpiIVfOuZlG38XGfrrrat+5W
b1TXROsPFRDZChRi+O1/Ond+qS6q76Oj2UwV5TQpSMULiXOP6thGP6hyPhvQyl58iP4bss6pc8EK
vyGsy5fzGfyOUuuMVzVd6bFF5Ymgr9uY9PCECBfYzZuhngNGyIbkuyXIlOic5i9Pi7731hi/5JYc
ieK0YIhMC36QcT0fQG/9PVIjIBgESq4qQKn7KQhkESgQLtCwlJKgK5lwj2vjRw/M6SMjsU+Zl3vH
eQvdqby1uLx9H5honK5jwgkf1NZM73i29kpj6J9obVOUzkYbkBabakzVliSaEvlCcAEHUh4Nye3l
5khFPRCwXEY/e35IbRTynlhtvqTaYO3mzSau62MRouOFXOgVS3D4l963qwsTSUoJFHQ3BSRfksnZ
FHHJ1CRFLTJ/peYvIuIibWv3RstVL2WAfOf37QAL+BZ4bbt4/94S76ivK9MxVk5qHhuvNG88wcXz
tGWBo7iZRLc/owx5OwZwWp+PFRjF3o4RRvx/eN38nur0Lv/1uulfn/+FX//e/JPhPCuuqtV+G81H
p82K77ASSNqocvMcQicBVgDxn7m88bUhppweoPbqh7SAJIDeW0PGxMELNRJsVEt/MePqNp9R9/kP
Wy+rp75UjC2I1wHBahDeBdy9xXxGDlsNnHPy2TBGc60X1TP4KqSbhqRLVUXKRuVGRjYHVMYCcedn
Y2xeeICQDPTZc/LaX6im8mzB3v5Ms1FdEhbQP0SK6W4UNx2P89tYrUPQ5fQ2Jbl472+DbZq3Ob+/
TQ7ndNmplXtMCWJY5oPzH+/lViiT5h/JUfKX6TvEe9UK04Q0Ytxgkcl2TlzrHhB6e5+/yfRP6fJZ
Fd6qzLyLiBwEz2ZoRN5c3C1C1w1OZHPpzxVTG4J41L8356PzZm33zuRwlHvY+f5+GHVqGOagJhAj
JWpdYgN3RZk3j/PCGJd6R/nMRQVh6uYdmF1zsMjjXfiFYtwrICB3Fd0dUYD5Y+d64b0K0y+RFOM3
+OOQ+9KYsIEqEJRg42A1H4i7kKmcIMtLhukutwj6xvbofm5dHofTKw0lZHzUMYlhen1+s7Zp5kKx
S3Wq7Pxtjfu1nyGJys2T8N7F7ICjAr0w4QsuGyXKdqAXuJMrEZZKcBvfFJXsbJnlj4pLrAk8c9gB
XCz3uI4WrtrFz8q0iMhWKB09u1texJZZnh1XeNf5BFLsAoS+kX+eD+ZDGaCzcqrDvEl6ewUEfBvn
MFlqceP5RXvAV61XJcG/FOjatyzrC1TAJFvwOVjGKinM6mvU9KvMiq1Xkzkv+gapPwSiqoAA4t5C
PJw/iyj7Mp9hBf2jnkJOxTNDWDnRY6SNiq/9rzXfVH7Ou36tzGcFZie+/tr1tnKNjdq6jqkTPPcG
VSsSyz8RDdmdm4yivjFtIpLUt8RrTNrStvjUtDZFsdIHEmyswc7rlwlXtnZLh9qlLCcfYaUvsljS
U4cYvI+TqLAuauHTScFrmOI6bqpzqkV/L4ooxw6mNcf3/YnOH3w+431fbY0nSy3kXqbOZPP99fqw
S5VtEas/ua14FN5ZMFnS1p3aVivFbP7eRzy1ssvsFnH8dMp8gEzQ9Kwmwf5917xWkPoBa/JKo819
OxMw6kuZlD6iXPuTpMh3cD3xmTwE62C0PDyKJPduIQ61ZaZC+etpoCoLoirNdRMhMZ0PzycmwgaH
U0oIl4VhKIvUUeozwP4dbWz37W1o4TPsSyCSes5FdWV7y2b6AFti2kp+2xJR2nH9ORfXjNubqkX1
Az2bmrCOizMyyIwVgZXIih33Wuoyu8VZa4JXxMcUiTi7zYvadK2jZ7ondVSXVaEvjdrWnvzIqh/N
Hmb/tEWGs8YNON3ZBE/e5i0/iJhTVCXPxOlgZucWsVZJsp03hY2hQQVEs8q08ovnM4cqzTTeYh/o
nwqh/LSUovqRx9SmhKy/UMyx6KaOysmtU/MUK8wgUz+Lvwg/o6/EqZWb/dUqqfnkSFvZgAS09k5Y
NkSZTFKUzM9+ZFuCRaKVoeliI6AKHuxabAP65giKp81SkGac0YsM86o/z2tBP2BP+nVyiQ7SPGgp
OhqFZ818CqKUjVEO9pG4b+9STAsP1vk6V8EezuWEed+8Rmy3Ax4ufKtEvO+fD5IM+dLHar+H8msy
r5uKFe/vNBCbcpn3vR2ge/D+TkNLlFMZmGJDb/9bmvfeX4OWLZjama8jfzru/ml0p61s00cPnEOR
2ZJ5Ndo12Zfjy68XNYSYoM01Xz3QoW8vcsDLbVrEDWvuSD/0ShUv5DqQM1MNn8Mkyg8qjbdVbhjD
Z7dgBBxC6j39D6eJ6bT099O6PtCZ7eNSn/bbvZUd0tb/ZGoQ6YPRqF9GHfUJFdbutYxADwPLoJtZ
1isP2P2P3oOFE8W9/4mbdrhqAV7jDHSira2a4xHVXALeGkKZCQDZwRbrtLeoTG7hVApWi3pV+o31
fRSeuSArM7r3Qhk2MH/k0VDT9iSKkkl+pVdPqASQecVB/SPIg4Uryvqn5def1CAXn7o8aVcyDYNr
FBnKxoJyHJlUlrJSDF8d81Wl7UjfSst3gEp7pFn58DUqfsy7vcD9sBunmL8Y+7F5LInPXitWV+80
T80+V4l6wSlWUVazyMXuw+dCmCmA54hpopD+Zt6EHVMsJBOVi0xl+YzEezW/Wvrz00cLV3WZZZ/d
VJ3CkaL8KGM9e6xDyj6G1iOtjwr9U25029Gu1Ts4s/ShUbpHk07SpxDn9z4sWn0V2dmzhuqLugm9
xTSjQgEMWxpYDbXoGhLTscsM8de8RUBhaywymcizTnFn3ve+gK8SX5XABKJEp2feb0+75v3URShT
KZtSXdhD2RwIBx0+F8EPnxv1i173w6lMGlxF0+7WDwA852NDs68bPsfD6/961ujZf79XOLzqWqC8
ZCKgxlLV/k5QqX/wbSfYkqvLQ4zQlggvVoKIE/3j5m0bATPY0xK7idKP9kPpZfZDOFQbVCnaxZ12
SZ1okq5pl/OxbISSQKAu8Pux2GpMn4+NJZtj1un5lgfocGuCFqER39IXTzOpQJS5+2p1IdIyj8ud
GeS66Cr7NaVLtZD1DkpO+lxFvbIK1TzHqeKrBEjWxW5kvHazxjZamWmXAPFXXzDkGT+j4moy5Z4i
GghdydBDZkJr9kqu/mtt+HX0fz2PTN/PgMnqe1i2n1qyBx9lGokzdOJg2QvMVlkEpaxJE+NSjkX8
ALz2r5imz5eBVMwVOOTh6JEQ8Dxo7n4+33IMa63XjsU3x8i/NDSmbN9HAkYX3s+YcqLmcO5t3l1w
7K7BJccvwxgqByMMq1VN/veXXG1eoySsHrBCmDwS3XEB5tb50rXwcZFuJGdCwdM7Y+GHcjqfJ166
5kcd943ACCvKVwj6xheq1HnoXPqk4eMgdGrV6roNCm/aNy08PQQN7pGwNm3NBy2z/nuthhoPHtlM
dvO+N1ZRQkLrNiXt4O2d3183v1iQlSZwvRcJKjyjGOrj+4J7DtFBv/Z92NQauz6O02I+JY8Scz92
2Tp1w1en69Qz/0+eERCLCUQVH4dps8oMa2mLytnNR/1+yNbhONCPnI6aQKw2VWVk63lTGBE5m4pj
LQPCRZ/5y0cAbmKd0dH0ztO/gaXo9W2r7FrIJPFxPnUw0SL7UwdlOjPJgvQ5pnfti8IkeTQuVkbf
oshPpbZUuJ3v5s2yzqHjm/nLvAXUvronJtol2brqcd7nBnWyz4yEscws4Tf1elPRYLq9vaJsgw3d
/WQdVv+PsTNbbhtZuvUTIQLzcMuZokhKsmzZvkG4270xzzOe/nxI2qba2/uPc1NRlZVVkmkKqMpc
uRYk4ZaXqNdItV9MP/I+Z4MHJT5f/icny1HdUbqlVKzTzwhRlBQhF+VHJ4FmOUcY/bvBnVH+asDa
vVvOYWx+gvblx3J01MHGtXO5tbQIbFLNn5cShdYjeAYIuwCWfYJ2eTgGUaKsrWUIHMvcBYkW7GTW
qK1xEcuZDzLbm2h81KlGzf3iXDbt5yIP66uOvvanEdaf0mxAeFeG98qhdDWo3ACp7KsOsKznFwpg
kEJbaHu0itrqzFfAGXIWfIsrp1oDmatOMjuH5SGAPfYDlAj1i05IQMxRpGkPYcJNUxYhKpJTdqtQ
ablsWUCGRm1bvw3SMX1J4pCMkaKQgFtCTtLM81uXV+OLDJBAGqEEcIeDXECDcvrhH1lhVlPj+TZG
+vhiJeGHIdQrheyxEx49L1C3UU4pKUXAlnkZgHE95iDX39kUXkOUDevtWrxNPtCLvjQyUYORemwM
ay12ra/UE/LsDwOk069ja126rnUvtdHmr0GZRch5Tt5eJit1jo/pSLRQZqcks4697YYrsxviE+WR
zi5VELvurPgkJqXLf/TEdh/6noue5d3nT0uovVQPJNn5atevejRoX+qkLUHJFsmO4gztS6D1pz62
y9dwzFUKJ+d2nYeR9qULqE+sJnW6VKXvP6eF8ibLNW9M12ViN9yhCFoXZTCsyzZOT8msL9EsezuU
evpK1sV4mpL5o7zMnSnSD1pSEFNevGSR29jJSWb/e5F4ZcCbo4Udj7rTH/CEboEl3YfSE/CC9FBi
Tg62pgE8AcpgVYjXrO7O//fa37a6gSGWn3vf3uGtsi0z9P28HrSOhXZgfeu6kP8DkYS9DZEL/Wjz
Now2vhhvU+8WZGj1rvOqR6pi2UWaeTDn4nzbELTvsM8L96UslQ2JzyCYthZElasmgghvhaC7eslC
d764XrXnUTkS9sp+mMTemCiK20Hx991+Wxp2/M0PDs8xA213m5rVcrhQ0iYDWYpq9VLfDJ0g1Xv8
sPrXzmQGviFeBJJpMd32M3S4b6dAf4mSgCd5y/cFGXiE6WyqHFYLN+LkG+fbSCakqdvqSP2WQc0c
vne7QzHlJevN72RvUTuRPe4uNh/uuorgcHj3I6TbdH6/QRgpgmnv54a31dxpQMUarb66jeUn9JS4
XZrcfhnssl91gGm2kuWTfF/SeMhfOXC3LrlAw6mCs2kGz/dcIPC3ciuLUALQUJLonCsB6Oy3Be2y
XPawBxO5LsdttvdNfv0UO+YwE/NYnYpjrKnmLi699lyl/ucI3PThNiry7mzokQm3wDIbOXx9ioRd
m2VGbNJk1ECOq1nNIOtQ9Wxt5OP7afGuliWQyLr7KFa+3nYVm+wgLlHoVqcQKQmxv3OR2cacjBUl
Xc62hQjANBxkhZbfCv1RFRAJ0RGQrTTWNP2nnPh6eLB2nA3TNfuNzAJrdNct2DqKFJgRm+1klHbI
GOLbBQUFG+HNKPM/No9gg5q5+orjECSfKPwFlwua9gNSWI8U7raIT6flhzaHRwlafzgH8gzoYV++
zjO42tvk6FCegF7wjgqg4kNr5cMTJKAbmZTN/KHokGUZYO9ddnOTMIA0OPkkk7LIVyi8VerPLeRO
B8lqeblDsI/CqS9TY/fH3zJafYP21mIX33v0/Zf/uz3an753N+n9st8D8WLPXOe2t4xuv4dOwWGX
XRfFxEcOYfWzRGEGu3n+g2l23Yh0Tt88iyulsc9ikpFEbri+/mmh7CU7/1qY9VSE/WEv2eaX1317
cbWs6rb9v/cCLxs9/tskC2WvX/+gfja+utVyplxiTL/M4imjX/+CP+z3vz6NP+z1h3/U//qA+lGF
usAOv9l9sbdax7wqLRTWvpdnOzswg60cIJXe8p6T/B+ZE4tVKObaDgcHyC3H0T6pizM6x68ymslT
fahztPXKIOxuJ9SKsN82a8MQVfdm7RPdO5cE08eVorZjv9GRvWkSvnUyIzVHt4m2hRGOYysvM3FP
W+3nSjjl5x1po2olxnyZcUdAY7PWUwthq+dUsx8iHdlmJ0TAk/Cle1CySofA76dtTDnTl6WWbcVF
JoBgG7CZA2e/LVvWml5xKr1yOospdIkWViht6K3uPssiveUmAenBX3fTCJ3dDiZsGzEr3GRlhyTr
Wk1Kd3e3zeaLH4D1c4McuTDSUeY8vcpIUlW/RjKnNHACLJ6SOlpGFaIv13973lJcffrSAqDMqAZH
Metr5KKzVymze9KAtXPHiF5RCX5vT5AS9705OQNgiy9NpubURlI/EmhNfJFGTcLk1gvaot1SGVqu
f59YnMs64vRtmd/eLVjsMgTeB3w4TDZ/3Hdx8xp93fT8SckvcnML0v6EYhKxNE9dtF889WFuwAHy
jJ7sLfWeP7tijeNM0dfiFbXKbMMcw4KbVRwCo/b1NXiBA/9Cdz8uW0VicwKXoEoTm5senMZJmiZN
vdMEWLWjuvunMc8U4i1Uzvt9qw5HRA85V3VZxHEqmL0CtKQ6gBharLc52eXWTX3YscN2OLTcFi5I
wHDPpAK6MmrUy7N67vZd6FQrJNEce5846CxyXT/cpkfkoh+UUD33Bcpj+zFA5gg1L297m26rxD/P
9amE6Bm9H9m/8swtMtEOf5BU4BX6EO18p0/BTMOxLTaKV3/0FFOfkLdXk89JPFiHutbCg64WhHXQ
T0Prj3rpKxXVYGIpQbubwtIJr1U9vqIYbh3FCz0oFvQqRRLmsFQsBVDu2O0WlYYW6bK6uwQN70HL
CLpbg/o30oNUt5Co/9eEOLuack7sKH3QIfzTVmLz9MKEtuQoe4jlvltj2ZRtueanwQGpnITqR6VR
qa5amqBQ/GlVOtNfeqT4+3c26dYTlLXJmCDajrP3a5kMlcIF/9IUyrprOEA7xKSlFJwSyuCcmF4A
ZJjK8HsjbnoMGfC/7Q7qd1uest3abt2alOFeE37pDImLrcpxbQtEMPwgk8P4Y5JPYFo5QfMNSdb1
LX+ho1hwXYa3VIcMLaTK3g1hcXg//G2tz6yGNsmq5e/7gdze/IFksb6usg6FbSOcP+h6pp0c3tEr
mRXbkDanBGWYq5iC2Ta3amuT6PJZH4ZGd+2H6nj3zwaAZF2sFmBI2XIwvRZwLFektv9iEcBHu4+A
zyWrnOJi+166AXRG+DgYGd4nlp7MpgEgY3smX7aR6T6Is00sxsXn93X/3jAhH7UO9XHuNkmkGDvN
TD0XXEELxnzsku1tHFjVdJ3LQ6RZGfRviwtY0x8ukvyxcjfYGtAyrTUomIiMKc3f4eC6uwrx1sd4
MupbExhFvAJBNVHxtKjH6hZqqXZlvs157uwS3R12QEuNN58yyJWJYvHZjRCLdt24Ru+daBDq3Sbp
29S6FAQfFgaH6K9gYZUuSlLfs5scokBp9oNuJq+e//f/BzryTy6dMQ5IzwffVBv+MFBKVsPl5/cT
oj4jxVIaN4yUHOWkIfn8zk5WIdvMqDs85IV3jm23/AaDn0qGQEs+anBDbwCh2Hx3qnGvTzUaQyil
nQj2Tfu20Y2rlvn6Br3n8GPfLwwctZF9Ixt9CWP9VYWK47mrNWrQULffSWTe9k3SIl3vnzVnHN6c
p9ttHW7z82BDpii3dFnT8me3i5ar/X1NUSrDm3shIjavtL70L3GazY8WYsAEa/seGp6++aAS8V8G
t8aoPihR0CzZBOZR6FxPek1RDmHxhzqg/iHxyufANdrnHlpRUuTFQX7RmFA3bBChtZZfyRwhRG56
Mz3K0IJoRBZFU9p+KI3yIGaYd34s0rhzP3Yx0rxKqlun0BjfQkTqXxCUDV8qq593FapDG7FJE6Va
DNuzkRzuNqgXHgxvdM+yKnZhqwQGsL1vhAK3ctCDUIeWnM2l0d1Q29QlL5q7rU3V/6ClToowKFEB
6YNsW2XQSBC3o5CeArjgUcYE3uHOQ5+XevI8gsx8cXLMDGKRu5NRRpTKwcKzfeekhkHBH8fiL55h
xqu44HDhbbLxa2OU3Wkw+yHcelFykiGyMtxvzO4jtSWg3bMqf5LGz7X8KTOyLcGc4Symubbah2Ac
nksrqqyznRfWLgTn5hqJu0ka7RBZKDBkYa3vKBWavjruR2im0i8o8CYHgpQ/zHn8sXM6nn41BfKO
SmQ0014o0u/41qn+0V6Gfae4F3CZB/Fo+2tbU/rS6lrprLux53f/rYHi8WAl/XbIg33X7xynMf6x
h08tz35inHN+9fM6/2rnQQZJHCp8yphvR+0fdTTqszQKZ9hbL/SCaGNp2UJamLanIQUJBxHl+wdu
7REvRyNpF9d9TG22v54Wng+oDDmoppR/AEXe5zkKmxWMtluZLE0D0K8aaR1MTzOChyxQAnspmYmo
g0EtOXt0Om/DOcj82rm1sfZ7j99Ur4MXsjHfi0Axv44eZ0goqNGVynIAAxFcT7IgVjsPeagU+tzO
BK0VtCoCT945HdAypjTtx3BqAlL4aRPfZmOZlaFVKufb8JdzRGryORjiAMIZpNXUyEO5YVG6hNbv
tfPN8DTF+byCWFV7dZEnffJU5yiTQYcpaLpVObb2i5iyJPpeGXlylpHbwuXOklOeqtHG4UlKcswO
1F2Ixvmj0zd5upEuFY2zmhqn22wQ9yguRSovhoRX9ljHNtURSQ7Cpvom53MdsN+6X+x1D8l5CrI6
zY2BzwFR1lUubdgSGor9MlrLVO4gNsjxdX5MocVb87fXHdsgom7Sz5q13WfeX6T8V6hb2t+9BgEc
07ALUlYVyc1fvnlVN6CrDVd8ARibH0uVIGWOZmW+5NABMh0JoPRfSR4A1fKn/kktEyoSc9c/2LFv
XxuTBHU65P2zTyHpGe3PcCX4KsPW+7OeQxjb+r3xUYYy22a6fhv6MBehqG5U56gHKVHpSb1TIhu+
hG7QnmfCgYhIRfnfhd88WIZvvP3JIwstSBrnPif/QHw8Hd74AJa6fQbSSDzc0rMADQYQ5b9NSAB9
1D7JIg5JoXHbRw/DHwusiHxna8cKrJFLerjm7WshxdhQvPChz+cdpFbGm0lpDCW2CMfEy1AZqeeC
gNIh7f1+kWFk3oemVd8tGtGmUdL6Wi5cylYDe7JngxxK0NHchNZCt1wF9X+PlbTpN7JmWJirCJIa
W7EJkZXY7vugBBBQM4oLJKcp6K/GvJSN6j8gRjtePXjB7FUVoFA6FMNZKbHdJpTSuKTj422RP7jD
dTCc8HFE+TcKazvaTmOjHRsv/NJSARhtDU0Z93VC/bc439bZSIVs0Q0n37XsDEqNn+aSadtQDxNu
s3gar+IuTdBpn8YMws5Uzahi5uOQf6SqRg6LwKvJUP6RBsKlK8TKs5tNnMVPbPIRiDP0pz/8bp+n
jI1l3f2zuq+TJbJX/hel0Qrlt9GjiWb1Y9hp9mMwTQRq72Pp6YWNNqw7VTsZjkFW/fCJ1mMG4zjH
uv4IxuODalTkjkyw9Rd7aVIlVDYZnMrrSWbEKE0D6AZZI8/Y13kyXOqu7y+31YbzpYSFcY2QHNoT
qh59rrunBmZaAJK1ep5bPn8xzySht01ZuTcvovgfuyRVSAPOyosapCfx6uMyh2dZnVZ17Zbo6KJu
Pdu28WSHmfnUN55GOTBX78VkLiax1162H5q0O4tdmhLCk7U3jmjhNi5lqlE375C9gDC4qRPUDEe+
2jAyPN9tyZg1z9nSiK1pKGoQF2mSNOnXbuJDyeMGlX1ZlAJfq6iFF05rVNiGR/1khKO19eJi+DSl
5qeqMOzvZUp5EnJ8X/6naznYnxQ0w75zBSWG2/5wDQyK+u67ZoHTf1pci2XX+r93LdvBQ1qyWFug
HpClNfWNU/f5tkIP/klsxRS1B4i0J5IxP23QJjTnCRVDY1klbtJE1UgZqFJeKtt3nowsDE5jkbyM
s+Hs4gTtzpSq8XNmFdq5qap5WknXmwZvbag5esWd/9OYQY5zFvcpBv1ILGDci7fY3q3uFiaA2NNO
zURmDSD2sm+6FHT3mr4jq6OdbEJKP7CjjvVYOBBGjUH/oLrQ51Pyk78YQ+WT1tC8tQxlQtPVedUZ
ZXkUG2ec/CXVTlwPm2dnGcAMAec3AhkrmROvNPC0jd6lylZcZCJTlRdN9XgELT/KK6BqhB17d//p
yLVOe21MhttPl0W+SQ1REbTT4f7TIdheDVodP6he+BoO+nyWpjbBy6wqwL3VuCgzLBM6HwL/Fc6i
FAVp8G04jYF6WxKjmnzw5vAD+qfqubERkqSUEJpAAzkyaILmEIVlaezOGy9RQZ4A5UzCYf+y21Ww
VaPEQWWQWKSE8/LY7E+UDRorifxFftef/Ix3txHE6eOohPajvjyHKMay3g39vPc2ToSspbj8ye9u
q0k36PNCQ7NsJ02/9FwqpZBVsy/ofQwriyAVZB52+CEcouKxrcavtzjFEqyYF4+Ag8KD2H55UMYd
fvACrz1GYQadHDIGT2ZuZCsvzOavVQsMWNf09JK2jXKoeqV1KSYlMr4CoYnep+G4Z8f7RwbNSEG6
9FzbTq+wPu/Q4Coe7ybpzUX8n74KjcNvdneoOnShjWeKzMFuU5RDXrLkeTkMuxIk0FUHGnaYCsif
ba+u1jVUErvUSqwnOxisJw9qqp2ZedUawla0KpFzrh79Cvr5xUUagIQxejvDXk8DinEMmPX0kjus
6EhGizSIEUdUXvTGsUv1ythoSFtcVJzFJm4hSEnUGSp3LaG0vq3tY+Q3r79H3KLq66zyLY+hhHwB
rAFNZDPrn9CYReUbxeFnb+E+hZE/P1P8CluT3wR7Va2p+Zm5oGem9X3iebocOdrHe5OlQfcI0g+t
77i5ur6hnmSS86m6i3QoPWD5feiXJvAb/hula09wcEovy1IdpPtCySnTE9QXOyfNPjmDwamS8P+p
qSEVWNUkzn90vfoLWV/UARZBGaRLg31UDWjR8HlpfZN8crvA3ruR4e0NIsgfXS29OnXQ/+WVXFOz
JhmfKgReT76L/IVD5fFfwVbmA+jcNs7cWqeChAPZJhgpQSkMFFFaMDm3X/J+6k/eQKybNyOm3m5+
TN7dfGWkIjVMmrW43CcoyC5ntXtIlSg+uT6sD6AK49N9KDZ7mZCeNJk/A4YAQkx4NDLaTSHj35yG
uX72szo/EUoJXvw0+ked4AyV0bzc9qmk0PJ+fhbL0PfqKYq9zzJ1c4q56MVTk27uayIjD9dDHRDU
WnaVJtaaIznz6CIj1fbsi68Vu/tGJCWcA0JZb5nT7Fsymdd6aaRnLQc68lnmbcIdfaqh5+Qz2Ded
QF1tXyMzdK6osrVHipWg2vnX8gkNrI2TT0jHLr635a5hPIWwiD/82M1BjzGKwYAYAWKtVYSmwqZo
kCnxF90rZZp/yGApbqa9G5JQeh0h+4tyRJ7cwJw3ufrdjFXtMSOZdJ6Jcc6bwi20jcWLbCuQHK+x
/Es+Tz+KxpYyEdd33+bQT88JV/A9z72lzoN66KQrOCQ2xV8ykiZ14IlcSXfye9BheogUgKuc7y7S
i/UwQzN1hqBYQ7C0mpvPptJaH9LJXU21azzby6gPU2cNGQQwsGVYt4qFaupwzvuxWcPmU+0yjhAx
+HXUUnnzecfashg3mQKQ2e4vkdk6z2MQOdeK5+vN2eMSdnKT5O9EJpPIeeYSkiL4VX3o/ehT4qDi
tFKTDnQBNNnClz0tI+HGFjbtnG8B9RR5RtoFjmW+ysHmtkx8slD947KFTdvJfW6+ln6sfN3jotsC
m/drHbLJpaubCij93Dq8t8m0uDsaj2Mv9/SNeEvjB6Dbb2N464jHdAXHhmUzaRxKZUBOkL9AKO0h
crrk7FJucnAmIHDLyFCSBJwCvWBpJjIYvL9Gsj8h9Z6QA2C8O/aEV98NYxiwKEmPHUCZ//KTFTlU
V7zpeDhWjm+dlGJR55oRAKZEicIic6eE5viIaPn4qGsh37hfwzzMlRzQqx2vgEf2N0dvmRYfGJCz
DrjwzzWWb1rbdELEolUhdV3JlugrVX5VXBGh8a6trr7akHc82AjtXKWZmhimRj05gkjkP1xsvZmh
CdfxXnhnbDz9NSQq9ACj1p/Xgr3dKBA5JNElbtRyM1Ob8dEJc6gyEPryrVr5SE3tue+s+aksc84t
U+QD18ogj6SE0h4yG4astHmGxqQ+VuNQ7Dsn1l7rUv8uHpQenkijZZ/DzOu3qCkYJzsLGyINtmMe
at9rDn+kNbkxnPQLCUpNTjFfOSDH35GiyMw7GhTbaQi3hx7vj387zjH0L5UXQ2tAHmcft9ZfysJW
Io27MJXch9Lrm45qBWSif7PffT1qsveIVv8lpogYO7lwYUD5tZ2uD0A+YQUWe+4Pl2bs0FJuSu2p
pSZ40xR+spUhJWjaU4a6DUWY1be7SXr1OKFEzuk4RGoN0Zti5vMGvLIvM199Ehf4OngEcLtby1Am
1IxXgqsYG9ncmLJ9hmYwML9cOUZx/GQt8vVIL42Xys1B3i0ND7ZkgzywtlGrttRXMi2OxlQ+5CNM
i6ETfJ3CBPUw0WB13OqgehORKiT3pkWBtRLJvSzzeyqTFujeGFrjY1eGnxuySmcLdOyrX4bBxpiH
7FDFc/8ajZO9LzIn38hsjizBWU/9bzJZ8Xh81JTomwZjzVVX7PhqLs3ApYzHv11CK/RzQnpjPeWH
eOJvW4bejFSf9MJRsR9n3qeyCdo8wPdlq24O92g9hI+gC6xzF38u8yk4ufC6nOylkd6fbH9yGdOO
ysJ43vzfS8cOXodc17eifnAXRrgPpXfTSZBpGRO//qGVkP3q3Scyte4RINZgulpm73vF6gRvmgvh
cTgaFlpDqlscw74AzQaT8npU54wzmxUrh26ushNM3NlJevMyg1TXznTAcHua3Ww0FeWxyukgG8jz
VL9QabYE5LI6cR7RpkCnr8xfJm16VUggfkkczdgOyVK3OjAkGL/qUq+i0K4PTnDhJBsUmryXfLb2
LXxBp3pp4iyfyqOMrUGFfqjTh1006NHRkaE4aaHtw4G7+N+6dZN/MuxkOmpaRa4vLX3y8EPiADdA
kIdTDZQLVZMh2mr5p3EZienuJ0Ors9K1YvflqczcY1Na3ScAi/1BiZYCo8bsv+hg3l0OIt8GUKDb
Vq2VhRLEeOFz/9tDDeRb1ha8K8IxfSLXtFLzJnyaHZ9Ce1XP8zWUHPMmCOLHW9a0XTKkku6MC47/
I6xfMhJ7wBVtRc1SsW4MR1sbNiS7QeJPHwq1mU/U68JgrXqf42hMrkA6rNOE1PUKUaz2E8GFiPRt
kJGDZZhAx7KrqQIBA5+aa8udjF0qVViqShFlnrWHbAr9i9ikl2XaW2B6iKaGgIqd5dVjLU1leu7V
8sdPaTbkD3c7ypXDo+K7e3GAZXY49jr6dmateM+BD6gwhv2eQGEwrNxmQMNyKaptozBBHED5QkH5
FUou09nMZWQ/asgIkGXw5x0vjHCjL2XfZWHUKzWkgMmaW/3j5IPNkOF9tu/d9lGGMitDtaXapivs
JP4PNRQVVRO5f7AUfd5IUafrZgO0GXmMYiUln0Vk/DVGbn3V8i556w/jMBdvtmYqW5VjMq/Wv2cH
/JAwTwBOpR7JnHd3aoqWZMCDPoArH6YAdgu0yUoUCFEAcbzWujFgpMEAcV0Qo7UrDBhhXVscO4cZ
uQdYMqyU518Qmk9j7IWU41ItHlhl9BG8FkS7iy0IghEG6p+z0hNb4StUQDiUPiZ64fMx68N6Gudx
5yLhBqtYgOJnHc4RCosKY/d7b6IXFZpzjaxaqx/bTtv5vtm3K7Fl1C61sD959c1HjJql6ccex9/s
Q+3A9IgQXlWtesRj98ZCI1A28zP8nVA3+pmKVJMTngEPJdsAVfi1EqTR2W4UsuaqoUUPbRIRYMzr
fpdnavphzgt7pZKf+MtToq0Pedh/PMc4t6MXgzMwTV4h/ITKpeic3GR7iEkinmO9SNd9G+Yb5OVR
UC2T0tpPZHZMDsoPUxqBILOXd5/LN+KBynaEtt3pMrhZfpgiI5mHFTU8A7csU7nGbatcRyf8HOUx
wjPLSOxhntgPMTdX9PEKdEE9K34BzJDASIlWvTaCoZmbqk/WkftqwGHzVOf9JVAt7RBWKM0mVs3l
WbrvmrB4yz3uzXfTNHPyBC7mLKUNJ8Sy52sT8mxxY2XYW2rUxdvQnZ4buCAe4mVWXLhbEeBTQzAJ
HTjn1nWOKFBcCIFOKsmxUKV0Y36Fm4hkWrvjYak8m4HiPyP7BCRE177KSOxZFZkwrjr+GhEJ/+Zm
9WO/Vqu834tfXzX+tae2mYe5+8G00NWMw0zbmZNffo6nbleQYf8rVGDQtyNzviieV5+pHlbWcr1P
eneV8G380ix07QYqRw9dmnUnak8+BwrSQ5k5Gt+KWD02kjpNZwigYYb83kYp2Sm/Cj5psaltJmA9
16SzusPclyYKnBF8yaPxsTFNaLxE/BLBmPihBemxuuUKvIlI2O/jfplXzCU3kyTEwWQ92GR7W85+
dpS8c6SlF5dbySnXEl4sdufr+7omvdQ5Edxk7hg83NJNWqB/sKlEPrZVZzsbG0qmvVHZyKZUA9A9
bcg2KFIiP8mBjChjWwDY1I3PZmwcByWLv/cGQa42yJLXWgmmfQAg85jFc7ApLS4XondgEmDmJI64
zIOMpZeTT/1hlLE0SDnHW/A814qC86kw3foGnDJLtdgoWhxv8nHh55rcKzRLPuSQfQsqYkzmh2Fp
pCeNZyCcbMdhv7rpxVYaQcsOmRuRcR2o3bppv7YND/LcWXjrIC4YhaXgl+3uJqvEvuwBVMAFKtjt
yuUIk3VoQ6kiEyVjaW7j0G5QmUzav0Wgo4IXIl/pC+fVTbCD48iDzgf4w8hHbz/4Vc9nNyF2CNpl
2qSIH2zMKRyufd0M6E3RQ2SCm7/RKVuxBZWKvkGuThNc09GwvzuKtxcWf+dNkh9/sxNpOldmb+4D
b34q7PJro+Utl+PA+OiU+ddiTCI0Y0SB0EMUKA7GPeSa+pXsmLVRwsh4BU8ACgJ+q/3Qa+ou6GJU
ZsgvfJVeTiH5rXe3lXeb0UBpZyloy3al9uwl4yWw6+bN88n19w7aZjKEjAXl2iSGTi2zmjdAFAs3
aNZfZGj4gKIS95PXZuWVAN53WVMbNs+w2rU34gQdY4wyD487GTZa9yEDcB/qpXJpRz1+iic1AybR
fJaRNHmT+yABDfMQKL33kLum95AujUdOkRdLv6dIgQQ+Ya6dF5cL8ETTXs1FvMk10mQts3moWpc8
UJ9ldFtwSd2mfw29rNgiVzZsTUTMnjogObuMaufJD6+AjM6KGnv7GmT/tVwafY7CA4R7xWq0u8Ra
EfQsr4Yaj8emVz+L0oSYqtzzjqlmfLWrtNhMZgSxZVZVwPvU4ZJq2mNDAv+DmHp/gkbUdcMHr00j
4CSP1I0k+tZVq+ZBGmju7T13aWhS8vjBrcu3oVb7HSih5kZSD7MAJPVT9jEvNQ+6VHjrpeHF1W0D
WPB5bvy0lTU6w2WiH2XRvKyUyZLlQ+b/13LSJfWGWCTX5BiFyzZG01gaVwXItarCuVll/IdD38AM
qDeUWJ0uYOrmIGaH6Gavg5+UeoLOQnHIh/GCS+hPzq3fJvqAWmkX6vohaxAxkxvG3ERV/yiXD7ln
zEbl8iSy+9XUElcrs2QVWfn0VDk1RX+5TsDbpnB4hQR1eLbK/NBOToTuuN+/1TMnolsqsZgpGrZS
xXizObyEZml9zCkDv0668o+Y1ZlAIHAJYzub47TV8jDeqEsMP4ft60Cx6BdEyYHXhL9kwGUCraov
4iZ2kQKXnkzCyvxFRpMkA5bmPgkNyjqY2gO6nMMDpdHDQxsEP3paN74fev1AhD6OXtx6djz0AoAW
IdTxOayn6pj6/fRU9q/ksHo0f5YTnR0BD5urmdfv5PI2s5vXpsyhoSbwWB/jKiAVWRjDrgOUw5vJ
jB8oUz2CPwhOA0yiqxZV4Kei8z+7FFp+Bik57SlK4Q+v9SK4/PV2hVJESGli0n6qgHSQN40+u4U3
ncYwbAEus8qDp2DTuwBppyh8NRBC2kz62J/msSDntfTUpbnb7sO0zr1ydR+z3jVzfTVz2G/y9poo
Zcnrvsr+bkbUTM1p/EowK94WlgvYRk042PEnn3aKybEVwEHcBP1r0oKs6zIY8W6zCN++ZLa3kkkx
aUN0SVIru/iAmNBUteK62lPkntfPitu2K92ALNAdSJFK44ArRDrY4WdO1X9ikKp/A1x7bdR2+FgU
wG7G2Gn3jm7UD/7Cs1XG32fXTj7Fjhfw2psXnExlvBlzN+wzI/e2rRZHWw8Cu00/O8FTXWwaJAGv
duMlpMzsSdslSpuvuykLn5wux6j28Vs1KgVhPBZIo6Wm8oCgwPPyH5lv85h3WV3nD94aPJ0SvkDD
WOyHrP0WADI6abW5b9zlay0pLGl+Tczy7S/9n1mumAPWaWaFpLbmVK0PvWt9v73ty6b8m5+THAcN
jBqFHf8eVvlDW5kN5I05Vc2OUltna2mkl7ihdfamTN1AP2Ot02FO55UY7469mx3qEJSl2N+5eFA/
78FOfldj3YJcmK3eufQanPy1nem7+0xgkkEZZx6xbTp3K4LPkNeO5WEs0G2XkdFPbrG5TRgmPovw
dgOi68gDP36c1H17k7cET43oZQc7RwyHsRhhnqIL09P4OEaPt5FMROb0BkkG0C3ouzjmJ90/RXJy
7Kr+Hjo1QafYGV+cQft/lJ1Xk9tG1oZ/EaqQwy3jkJwg2ZZl+wbltb3IOePXfw8ORgOaK2/td9PV
fUKD0syA3Se873D2/ci6TKZbvPm8vA5AFoe/GU5zEZ80rj4nZcXfG3C7qZ/8VXVTT6Lc739IDPfP
nFjKTUQW0dVX13YvspogofjBt4EBanorOlZjE3+GCJU6XPWzXvf+USM/e5ClzalypxhGcokWmvno
hQO69TlZ5uOQKzetNc/K6B8zo46+DvHsXK1m4K++7Lu9F2jWlZwxpCzmGIJpp3BS7SooU5Lq1ms1
+dfEffOBlLh6RZ9fy7Y+WSB3X/wMgglV88uLBvjgvujh3gbGBFoPIF0n76mxo58n06mP2ZLUpH62
hXLOdRbC8qilssaHumi5RMkwLzekbbnJguZtKpNw1WmL1T+aPrhXHjnNMlziKeHNU5xXx1Nc3uAE
wJLjFJv5czyHxbPM8sIghy9r6suKZ+7W883JIWbDzG89qgY35eoLIv1Fs5TfBzro+yD5QxtajeL+
KXkLKje61SEoom1m518ptnyTWwAwe784/Kp9ieKcAtcg9i8AEbTPNUxNBy2d+q9TwNsdpLnqxZ+U
/mtuBbuuH+wvPVB9b10//SpWhtl4T7EDCp0sLS7VB5d2noss+4TiIUcrP09OSxfj5K1WpFvrk92G
cGUBWBYTdbzYrRm/5lUQHZW5sL5wKKPmsxzzv8bqJ74yrX+78fSlqt36lzoC90wps3T1VkfVuBC+
iV85Zr5713qU8p4OisU7S4H0iOydOZdfkzyLf6JZGTr5LLZOtcUXUjaDKkrv8r/KjuZ/p+qtVw3M
yZcEiGwK6lA0/EWqeVD8NluqCUpnWV8dt/aexjGhOyrV9UM1mf1b2vXKeUGvJQCQlM92UqgnjwKR
z5nnGzDi6v5XJ6n/oAqr+iuk7H1F5xlVcludEV2NYFpgVQrOyHY9Dbd+dIabwg2KRPB8kZVF7RaI
w0EZV7vNZl2vusxIxpuoGk0DeiYEIECWq5Hs4pfgIzQDjCd+Dze4DPw1ha82xXZulL/IYhOHlCa8
hjPoEk3m6ucHhRjDfqYfRq9y9u6ypWNVmUo2KgovdRL3UBvrbWTs+TZ5gVPS+jko4uY5CujYmYhD
/pwaVfVkGz1As4vWA9LrWMazdxZt1NbuLuA9cRNt47gQErn6p8brSE+HRfKUOPzSlBDcJo0eAih/
ai1AeSgNCp2j19JNmid5/xyU9YsHwFWw74xSf/M9SkGq6HOnaRHBDoYEossYdMvX1Sq3ys8EB51b
lDc0b88KsJhKY8QXMRZfLkEA97emedp2MUhiHYdetw82FB8Br6IwP8M1Ue7JALYv5FqpP1pCTPOQ
ukdo2uujD5DBjw5ctZ+moD+Svge3b7LIgKWDq1/EWOGqdzVUUPRK4Auf/ZIGavAy/mydKrxs/RZy
Ul7kps3/vci3w/OHPBu6+ubF7pMJ48VNhrkJSeN8ZxmYsc6lx812q53VGoAfLYbzNr1z3ISxW+pH
qu2ynWyuFqC3VLBZHLYMAtcqex+PcbbfUhCP9M3fX4u9ZCvWZIas1cy80H3vXoooIO0LyeVuWMiz
rK7x6vM0Ou1OGyhW0cjlvviJRruXTMUo2Y1BrlNZXKc3m4sebeDvgHrBzzr1Rf+Bnwcq/EjDjgVp
DxBspw1Ab/MUGQ3786kY+cMVRa3W8AB6hXYpOO2+dZHzRaq36qTh68Ey15XoPlaiWyyl7AvU1NVS
uj8/LOsos49UWHhH6cmF8OlpaqLxTfpvjXSoTp4RegdR2lmW/QAolujWYSF7NXTgUqVV1/Z7uHLt
6EdRik/iQHGUe2Z+g4fyN16uP3aJoVDY37wPHO0IkjcvIs4V31aJR2vqLvbb5iRmemEANSR60IaH
UwvxNkcnwMr/HpB5XN8FaEQl63wJ5fRC+X2nlyntHv47RrrVAjFGKKoCrxLgePJSscV1JtJswGX6
7Aa3FdEUmXpRRoJKnZbSXNLfTmu3oK2QcYeYtNYX+PEPACGBEtqW5oI7tEEOKRrFVGkSOnsxEWOq
2XxqBv3pIG3dBlxrnwzzj7UfT1Zq+cfWpS35naD4c8UmtN6tpWX7b/4PEvZY+/9kR9IKneYCg6H2
7ilyWofSBsOhWIFZl0TuSw8JbR6k2XWTD5XVzbtB74aToSbjbjPeNtCWXRZf4icZFRTfNs69zt2Z
KlHOzMn8V2gDyj3ZLJq8l2XejhRjLrPMm9Sn2k7+otMNJgGRpaDeUyscwqUaREMCY0oYvAadqf6Q
wru14xIPbn+VaD/UiyJUq+d6WYmFa076Ic19gLAWBxlIaezKjlx2P6buvk77cQ2C2I3+JQngJS/K
sKTiINP7o1oZ1cFV4fXeUasDVqJXX0hSEOIt9PHU+xWFWYJNs075v4lXZBuBrnlEsRHhA9KNYN7Y
NDPti45GtXYflPRjgQvZ8mIpjAUj8dtqdmd7ODgBTQQhGcf1vZI25pGrpXWVV8j34Dy9eGr3LQWZ
B3npPLyDRDaTYnry4XKTFablU2dTXjAdnFBPdnc4oOI9T58MKpaexfp7m4J0q+2SqffWd2UjL0Qx
TBYwUWr3ryAcvUAqS0+ek7xuBfaLqFhEawx9WYbKkLyqGYCSfhS3tMcn7fPUNn+u+T0tn586Tbfe
JL1n8l1yAJWQu3hOnTNpFO9tXuqRsok6tVz7IpJNbJudd4rpHQAdCVMZsnb6fVYV9ywF+Mnys1fh
9DjKUgr3ZSbDWp6fBhXRf/jH72SQN36pFVPjPBiUryCHcRCw+f2XZVikpzXo/7FccwQO7bDnQB0B
Y2z5qU2mEv8ggxWaDegisDSkC5GeyGwadUyvTl5lFRqw+dJ7fKGRwn/1ijHmb4WGco7AArzJ1756
MwxasuSX6mPppJ1/6AGD2sPsHb7JYExB9JYEhIQLR7dOD4o8DbNTaJD3elAMoJ8QwiCL8bGTQvfS
zhsh/JL4lAS07Ka9knCfr7LKJA4gcSwXRUwC5lIMf6S6X73IQGSlXmeyDNTuj0KhHOZBLsvMVKsX
2NhphBuo3P6efz0V8X5KiOhQNhTsl2PIH44PqcuYTr9mcM0cNR3MJ5qv00+ak//PFq4P4UxhDZ/K
wIX0z6Q+Be6f/tQ37XD1dXVX5i29XvGYkmKvwRg1F9wEGazaMm51ax1UuhtWkcgBi+3xo7O81pTy
eV1ubnZp/eJ3Bg0uf3fTFtwFcOMTCj4t9bg5bHaFGZTHgWzGXrSiaDT3k0vh5GWDbC0Gmyx1Fl9X
ZNdlaVV+dF3fRALZGiz4rlxbV0UmDWYiE63vmcD+lnsPBg2qGCs4RUP9pbZb7aXOWmPazRXoYmDg
7qG6QLYodLBXp52stV4Lz9kIHXXVEzw+iF62MFXV2NduTEfh4ijDWKTRtMDd/BLORc3XCJuJYt1x
XZd7jQPM0ahG76K1Y/CD7fo/ueWQ/lqYECzq41hQQRWlv04QD2skW4hDRvEz70JytBAFnDK1TM9V
ETT7oh2VG7Qu9tcZAPQFPBNkXAW4YuPnzsw/jw6FqXoUwy2QVvPFzatoJzIZ/FBtP5lA07ZACqxy
zfb/8AaShGKgTe3BtVyLBhTCSK7EkoqQRq2FHHyTyYzAP7EkKWiVtbUY+q71bvhQ6frgLMayq06w
8AI34VnCdfkWoJuy34d+jGmWJtAsSgnhyfKbbo32bRap9vtYUdou5ptYHNHJfpvuP/cb1JxcgpGf
NdN9D4xKdFSWiepEwUGmfuuc/MYPLyOlqNVpC6N+z2/TWqp772aNCbcXUbe1QYubTH0zGo8u+Y9d
WbtE92lNrZ+nZQD/oH6OyhKhrM2EuAJ1mMVJbES9GcpyHWwFwrPQOI3ETAlqM+hBEa0zoMX/Q/a/
2oUB3OwcTM+yXdC6f86O5Z6oaMleuoaDw06mMpgUEhZaBgmb7WUvm1xmIpuhf79aWfAkokd/MWkj
G/h+0pck5HjG5iuzQR7JcWqXxqZ6s7hzkAoDu86d5kNlpFwVKA0EwoQZhStesZOpDGQVwFgBPLhY
tJv8u8ayjbcUkIl62/UfZTq09Ds1ohZuMxZf8SgMLbta/R8cQlVlD+TNfINGbsdNtL/qUgIGk/t8
S0ttLi8yFRudb/mDVVGBUw+QK9CCm6q3VQ0x2I4G2uK4NGVfncE3rpWu3Q/F35eifZBtbrKLmDzI
0g6yRSvOQCdanqH6dJLvvvfMbWvFrYsj2AXDzllQMCzFeAoyENer1s1fqfJYoBSWerFq1lfFvWyx
6RrrqWlGFxDQxWwRyU4yW5RaOIKkA2lSnxACGnqPwHRit9GCRJvcqlhv3qdpMM5AYZdLrtEI6SFt
YNttVeDFVWUCvj8sFI2yndzhuj2O09k20n+BMo3GqDkpW8vwbtmECk1FYX1cfUTvmDnIzgtinnw+
JZpt2npaG5iZ//zgogUd0QYYlH+RDOa0YI6YFFZQz49mXW//4m3HR02qxNkuph74BGJ1e6sbBzja
AZZvmcWlopc7Wa9Tkc52bJa7zR7exz9bK05PohX5aiLreoCMYr9Ol93pV2hvoxtfpmmMrrBIB4fA
9avDuIQ8+tGjiVCRGEet6RANk8gTTVf3gBouERBZgtY4XdyUo/giLyK6SUDOPFbaYN22wfItqtX7
5CvFMMH5Qf6PS0rcrZu4iomHf0gB2+q/yRXPAT9Cp0t2mBNgsSOz53fAsepzXfeU0+ohzFf0vXuH
iP/Bw51QI/XwlJqAjIsN5FHxm7EMOrnFl2CsuH4urFmLyFZc9RYk+Xl9n7uVRb6IjNN+e20Dx9Ws
73yRrd8GMvVopTxMsRLvH74c5oLLnFb01UHY2w0eAB5AZe88ssJXcKFGDhXzSM4HWneL82J+kDVV
Be6u6JL4GC9qkd2pxXxUg/KcxuNvos0bqldK0EQFmylfQJtkRl0nvHJA84DQNEM/uQdrkYdoTpFw
aqLVZydmMgiiE71k+d419fCQKhqVoHSEQNmhKcFNZrOuBzfyWwt46aK5mxZuHlPmK17ioARms2tU
2rVjh2YHc2mcWOBm1pnI5izyryOt5w/ycHHYvMrRyGgiS8GN/7tCTDbfidwIeYG+PG4PG6wyfqIJ
+Tep+WnUJQ1nD79IfRCNLgMcXItMLeZfxGKWmqEPu3+UyQbhUmVETPduT3GYUtA9Ji2G4wo4NI59
80+tOg2AFqr/li5pGFL8U58M80kNy+gXHwSHXakRXSbwkFM8EB6aPIl/UYLAvIZdYxMLiJUvffHV
SxcmAi4PyxhyPPKXgT6Ev9QmNY6yWm0c8orWXgTbYIujrEn0v3tvapGtm282SuK762M2WQwew1mh
mV9EVt1q/nF9LKSXar5b56JMla5/mqD9VUoHArLA67SbsYSIZSYDbD+/wcAzn0Q+2MU3uzuX/5h+
OK324mr9fd/tMXc28sTWs34jVUUZ7fJx7vb+rsvqPXZBQIvij7pD8ZWijD/ltR68hOTo9m6ml7+C
m0MC3dasZ3PM7Z9osn4See4r9Ku7o3uAsIdaoN8GaE3oGqaw2uHCviCrlL/6sfupcgHGBc6heVUr
2IJFbjcdnL/lMNys5sfUMZKDksfqVQYXss9rlI1Dtntci2qz3NQJIB/vPpvNuse2FnPHiMb3jTf3
bctge+6deZUE7j6kg2Ef6KMDW0vs0u9p5IfAbixQy5HJUE62cx3cqoMpchHKWmb1opFZqMFp9egj
GhnMtgOmY1v/85ZiAzML1UQq4ZLNb3vqts3dU+WjPNis6tn2+guJNzhCO/2a2rp+NblqGXuZtqpu
Z7AFFk62GohVvliJflvKrFIV/SozGVY/sfa18WB2jfEkbiJqANzgKvzhIkKnsWqq7OA1VCnC9JSQ
kNMyyEwqMWVWWJV23ZardSmFm5uPL3usukfbbT/Zaltu7s5snKu+Dqi7pj50Mwt0myy+Y/b7iXKa
YjcQLSUVNzTRzY+VEqDvXotu9jKIUIvGqtiBegvKvgh0osmn3Ox/u/PcfKjTMd4N1/3vdi7pUrxR
mmJQ4jL+0gakthqn+sSfc/FCT3HxktV8Te62dc4fKXHDSDltsjsb2QG2nnUHMfGkREOmMsw+xbK8
VXwYUHhA2nR/wfdbnd22SV/I6tEotDQByrLX5rk9kHRMX4yab/sxu8hCWyST43K8FTvavTN6EQ0F
BORy4piMWqWsCrRN3d21hVq8jBGh6sEarf32wWW2fnr5LEv4wk2N5+3D3n14P6eUMo5aa38nnJqq
6g55dp6GSX/WIflp8nGoyhN9tP6B7Od0y+oOwlyZykBB9HQrNqGsRbMrY2O8bUYPPrJcHcHEnlZD
ERpGUFa7O/c76cMmq3+gdYRk1P4XHejGs7H09CQzNRoymEvRoAUM0KoohYyzBsDoTiiG7SJ7UGwy
Mdn2D1Pt2M50FZSOm1MswWDX8/tAL3IAIfmyJtQ/07QEhbVfZcVqM2U9pRubOUCV46G1tWSvyznt
u6c1+vkC3uYTDTfLOU+OcV33N4jObUkznHUheG+bT0MOxUVNCgd2bT/hd8HGW6bB0HI07EtgTvM6
XW2IYSbQjH6zltnqYgLv3ewW6yaN360fd4yyqoQbmpZLsXGTrKLjb9kSoOmRJrz2i2d3NIblGiWx
UQ2QcNA7M/SipRe+zl037/WUDtPQAE11l2TF/NxPgWWdiLS0BGpNmisCG+75Eca556wLsVLrllTl
0P+8biKaNre6a26MC0okG8szRFFmv5qg7QAYtuwSLSx9U1pdYnsE4GAZes9IqIyjcruBZKHdifBu
qjWdhtSnc0ZTic4vPkVRvHsn3MQABuwt6AQWoTG+ctzTbmImynf/xW17qAlv2lMbJDdxWv3F+mH7
vgUjGnaDE4WCZNOzudSvUODyjfL3gWSCfq0tCK5FUWXuN+v/7iJaKqBMvnXEZ53Ldnc7rdIxMW+2
02tnY3mRF2nLi71Z3vGyltk2bDJHvgFEs/psKmvZaPJKlxqgbLfJv7eNyP4Hk7vHfW8bNwVldeiS
f4vyzvj70+9t8eipyreZSOshhed+6FJ+mb79x/zzf9TdI4eaTtncLZ1dnoK4Qudzd7Ug1EhBLgRO
wv4Y6ENBuK3FcuoJm+xkKu6ijnTg/dftZC1qmW2P2Pa52/fhiWLzIHt4lNaVzsmqQXhYPuf2Ef7x
kWKyfkBxuXv69rj13//wqIZMPRgDamMG0c5QzOoJkmL7Zi/xhlkd+4ttDYBHsNoGI9Joj5K1GLcf
Hmofofm732qtzoThT6t+lYiVY/Tr7oGeF/WOSwI1IL4WHddf5UDj9CNTGYrlcFItgy6/I7Ke5Yi0
6amzC496CvH44x5FGzXhSaS1Vlj2fnOS2bqTbHq3f08BjA0L1t6oHGoJY7JTMlS29j777zKtCgHe
FBtj9P8nl/916we7h+X/61M++D4st61UOPz2UaSqBzsOTgS6aXdWe8CxMotvC8CpC2Da8h0VwCBo
ezG98TIVmwRsqqd58H6aE0Cvdv2UktJenGWwLciEmwbYp0227kouuoepSncPspcSODoERvKEJv83
Ian8kEeQPSynRxma5Xy3VgJzDKupw9H/Elm3KKqYM8/Bsv7Fsdm6xUZEQy4xza3R115iu/Xc+2SR
wIhYlGKhSoC3AcPk2UYhZqKQmSAri9fft1zbiD8UQ5fPZ2PI/gAfhYDuMmiJ2pyaxv4F2H94cJSc
wK4oynzoo5M0GaxSQwnT1Uf0fnXzK0iOusoIfyTeqlxGpZ8WaGHQo0LLOSegWpwBTMqeOwJWz4FS
EZNMsx3Fdvwui0y0dNW9m4hsVQ+Olxz9wdZ3YuNNCrSr22bisy3FcZ7LfzVJ6p5EnqgEoTqDIu8h
dqhQNLy0e7VIl3XlXN5UQNdfXSrJXkUeNEP/rIDW/SAXpWq5ELJF0E9tDrXTW9oC1aofGhpODqvh
sqljWVc1CEEE/nvOaEsXPeSRZOmaoNxS8wUwL/mlzXZLNz1sZ2X5G1yE7Tnsy+oGVXN1U7pvs9EO
QIuCDOknu8r8k2jFbjO5k7Ucg11ohI1RM+lnbZSTrvf+ulTbwHoThV00GUji+XSS5aYwKvMypHrw
vIlUJ56fXSgdSYvukkJzrxIAk5kMEqjylmiVzDbFg11gujMAn4uh2Dy4bNtsu3JACUkAhiVNBtJO
brhKeRI+5gHorJfS1gAwGiCG130AKSi7e+sqPSXikA8npfPMa1JRoKMXtF/tZCoDHB3UpX4MYkg1
0rts8ytqiGXqegz3IssVsmK7Tb3tRW/1N43sQ/1BcS2jS81XwE0GfylLsN30fSky3dDrUzFM/9Ym
w6qBUcNEFJvd92Qfbv/ddn0iYW++YJfnQl3XHbwmck8C6x5kZftc5sEfshL0d7pS3mzw/ECoBPc9
4/bITVwNV6D4hCaET3S7r95iH2hUj6qKNV7Foari6FLFLdgkiT3/mM7w2jlpeYbCLvns00/7Fvk6
8XA6lH4Fr9bYN0HDx4JP54tbAw0w5NqvSeJOp94EpUrMuBnsimKsv5pN21FnddCsHrrtj34dSTQX
0UTgUoRDaHzLJd+llakXDg5qplZ7MbrT/MeUe87Fb+zgYkG08iyD8THTtSZqdxRMw+EaUHaxKLRB
b1NwqT6mTtZCOFC66r4Fy6TdBTVXzTu9TEP6Ia6Quu9D3QrbnciqYOZ0KuZqxZefCGc61Hd6p5UA
D7DPaqN26Xyxhrqizh1mwhev8qhEiXR+Vxe8q7y3oxNVPvYKcCWyFfAqsVL/mbYBEcnwAHpFl0gM
3y7tr3cIWf+fTV0SyOqh1cLfey+jfMschi95mxa3yvdCyAmXqQy1zV/13Trpu+JGzqzdw3lMVfqH
oShkWfpANKX0K6z9InY6ePQJLl0jFBzFtL9VvytWZXmXcgHFa6vRoL9r9mELLeNoNcwXzWTpDu3Y
NHY9i7cMLp2nFdX551nw9sRQ9onBmjxp0JXuViqSWchMlmFlOJnThuCf8JqUDt1joI3ntAOhF66S
VS3rlftEzN9dZZcPhhSxB1LjG23Kf7G3HXD+UgtsHq0erzKYVu/RXtJQa01hZpLxX7Xo7EZ9N9hM
RQZBApabzbpeSCa1AWSvdTvq8969PUs3zONq9I97PjxiW64fCADDEZzBToUpZbjkcmVerscyk2GQ
y/S2Tj7UzXKFruUmvKllli77yAxUIi7XU/o7EFvGur+4iXLb6sFLlptJPEOtoBQdTKNeS3BtKTlQ
9XK+SbGBzJwoIqplm5p3ttXu5cEkmez+vXzByPRB2a8btUs9w9xN5q6JQUaLjdDij1rrOzA0FtW9
rTxl+NUdl1S1fAwxkS22jzFNmQ0szuIswikGQjQyI4q7ZXMRPnw4w8r0Y12BfFBbeWgcyygGFN6E
S+Mta+z26ntxNPwpUtqEqC03LLokTTsdD1CIt3rwJjrqsrqrZvbeZVKasM8oowL15uqXlfESUQLx
0pZA5ZQ0Rq8ELgrVkUBvMQBaBvasrq9kLZHQu6w2XWiE0Kry2hoCCw7qKL6Cj7yzCCGXO8PRmxsc
Dc1NW2bb8lEtNpGWjjA6GRFltCqZvcf3TBz3X5PAgeB6ec1sb5i7N1Mm7yPdCsrdpveM8gu49dkZ
rPTgGSTt4FlmD8so5Ts3brv5mEY+9Aqbjcz8gRzjYfPxKHA1pwnUDzZdPTrOPPht3gNHuVs5PbXt
oF7J9KmANLTKufHMs6xE3n8oN5nMvrckTguw26b+ns2DTPbfPsHm+99l68fSOjgdDJUCU8pQYJqU
aK4EciXMS7kRiCDqq0hkkFhxnN/olJ1X8RYAZhMXUpjXvqipF9Dqq9wSnDSiFRKa7Z0iN4ztLrJd
Lh7uGi2ZwF2ac6i8u8jc3Vy2i03thsbNVU8ikUFPUvDKwHNzIi5iD8HwMM7qS14ldOv+Q+BdHCRC
z9uF1xbNDGf5h6dW8cUfAW+Tf69ZDSTLq7BeZdv/j2g/bEW+/Z9+yDcRbKL1We8giAJMX73pKXS9
+3VaqUF1kenQps8hcDZPo1OP9BQtlqNTWcoejH1KNSr/m9QvlylQGfbemIph3Sm0AaAdlwIs8YSj
OKouRCYXhvvZf+K2H/8AX7ECNnLaPY1LjbXIOqM9JkWdvskqaazoJVX8V1lBvV2+hD29897kvNA9
7bzIzFSM6Qo9M7t6zgtsx+9yN+1pltDSAgZlde989gyV1M5CQZx1VLcOytQ+a8uSN+4Ppu6kn3TY
kH7WLHWX1nb3k6aP/o9BqMKpgFHapnDcKOMXcUkHJ3jWktngQoWS+h7wVoexPojW9Ocnt6PfvwDZ
sd9pjes8g6TgPNsxN9Iopp2BhYgt227vLUTTUQUGsozfHzdXUWx+MtMtpXjKEusHWdnLppvZg62W
OJD66O7Tw5ZmpF0TE5KuSo6MTq68zBFIMFZFZ1YIOGq+iGQYNEjvDYoDTmILlCn9QjIFapj0VNuA
vDKeDCNu39zIAS7CC6vPsNiGfhfuWwXebEutfk+CWYNa4nMGe5h1dkO3PWUpCId0FkyvMqQgKcGE
lhDz7vRGOytTN92GQruCu279bBf1JVD94gewZvhj6KBij+yf3TS03rpZ+1lsFMoAb8oUQpjea9bP
o+uV59bUKZ1adoD/lMLeVvGfVEt9G4M5ueRLQkQG8KoS8MS0Z5Xv0ScRDZKfeTChhv/dQxShNT+X
jtPB+fYh16MeTGebAKSl9jV9jEVuvbg2f2I1ABR9ajaHFQBAuvtbvX2yfX14FhCAZkECSKvcfZro
XQKXccEEEGHmAnJuunTGb8gARj47L4VmwDNVqGfKASEsjwpquul/SG4ylMvMT+tKh8IFClY7U4J9
O1IIVf0xORYIr+SAXHfWOVB6+o2uqS44yDRe1jITdeOELhSOYlRwlUxSTdndCcVo87GqHmK8x3Vu
Bj81Rl6ct30fntXVsXepMmM/tUkxncx4mI5T4nEISUe6oHkvkg9aE6GDol0MyL4yaonI5XNPZDp3
hXF9XK8qkd453E1FJa6WNtVHMBDC3d1+d/4NgPDvDzTSowVVAEXj/nw3NMvX8+jofUZxOZr39fds
vsn+u4kJS8+6/3+383yLmpT1mcAPHDwdjpzvfQTZsNBAnjVS/0ejcdJTGmXGk0286+hGlrVXuQhT
mOe+lpH1DikcLm06fZprNDOBhdX24VOamhlWdOxJm57MIJemB0imSWLQyhafrQVwPnLbzxXtIS+y
0qo+uvCNRN3YovywMArzr9Ec5gNd3OFtQ+KUmch0qnmA8PlQ91X3Y1ya3Bv7drq5RTLd5ta09p3/
FDRErmhOarudTLU2enHN3noCkjmIrrDStPR258WhXlirpqjprrrh7WS1DeZCjvWPS1HwOwhEZtpT
YRgtPVHgUAByOMLU2hh00Q/Ozc6z8UXv2+BKx/Ot5+T4ppZZ8JZWo342B5VLwIdMZgqMNZBePz+I
c90Nj1oKOJL0VK6dlkU72PtspGN3XUs7JkxnVBAuPZxiOQbNKfQ4owNM3V18i5pwctIvOoWJ4Nku
03XNY1+s3+7EyULFHC2DGKQc7J1Mty6bSCxEKTK9VEoIKwuNyrNv24qirdrwuU6Dn+34d+JddIa5
gfdmzJp/UHxu3l43OeDYDuo+GdL26KRtZ9BX7zmvakmX11h6z7ISu6iP4idAtLwDsHTeuR37+VqZ
KQ94ypSWZEEzVyrffJydUs1yj9rC85AulBqiGLTW31umD2NLGGq3uKy0m8xsWkt4y5rRcZOJIkoL
fkqJjCLInPHclubVNEcb/qkGKPSzEnj2p2CGG2HnFunPfugGN5HBqGBTaEYHKwGsg2Or2rEXUBXH
JkCh+7ZG29QAHZpNvghcQMfij4geR/4SJ6AXXmr3TLIZju55nr7C5faPiaK7HJHY3K2TEbbr/YMn
mJ3JIS2MAJY7YC0oQc6fFT0pTrQpJ1RufJOJogYLoqUgHxsZrKgung0toNJmTJ+GwferneEDAj3J
VFumZmmAvj4CarjUbDXNzBVdptuQLCVaRFCp01psZGlMgAV0HgVCbj+Yu8ENU94JQbznzGjsizTg
x/0xGEBXkSf/WMvM8Ir5CjYAh8RG/6YuYdyJSsN6CjWjuSoqQ0JNO8AUStdcJ/55V5mtQtGLpQhD
N6LrdZ0+uItRJDtt9rIdf+Vsvz0uCE9qQZDer5PhKskxmcmPRWbhR15wU/yjTEwKtw/f84IPLtvy
u4bb47+rDhrX21dm5VLc62lPikOFSgCP515+TKZZFc5RppVU3m0/0Dsr+WGKppYSuu+uSf7xWyGq
TMr1ll8DojmVsd/WdkhxCeemy2otitXmwTFPTo0fO7fBzhrYPuBdCIzgiRrl0fj6sVSSIGp/UDTz
N92vadax1Jigo0tFmGN4xBcYepVuiXUd5KG/CqdIB5p2TAjh+A1fg5t5Dr5Fva6VOsZInFZ7vY/N
kztUv+e1v2+nDrprOtz7nbEA4K/TqoU8wQaTKAXP8CIrhWTV8+QmWg/7NlMRxn2Z7B1v8A+jr1Qn
YBrTjhzm4Ct7aeqUdk6Z5fz4TtYIF96m2FpBN+0GcAY9S/nUO04J/jD0qePYVcdQdcdPmeb5xPFp
Ccx9HbQxe/oqyMFD41s00i1wwhqgPhotLM91UX6T8Wamt7WjH0TAho3Q/MNt6/JERe9wHRd4tH4Z
ZCayh+VmoujsTUcMfvqCo7btsMmCJn3u6/lniJC7Z9BmoJNcGEeaYYz+FWXtT1Nvjj/ZoPuduj52
9iC2F+DdKL8OfNfeAGakICAuqH6MF4YQWW+D2EwfhiY0u0CrxOO+qorw81nl6+WzTB11Dj/TcXCh
850E8aL1FlFUN3/yzZ+1dXHmEG94P7S2C/UbcbSmMHSKneLaOYFmnxyrkKg1XzVAba737dgPDmGT
0U4s12u5mXNIglD9/X6+XNVXnXejAb9ewTTlBCBf/tsxwGzUs6Gn1dODfAXa3OweTg8C6/DgIrIu
OuetARydY+T63iiq6QruSMkpMpgnYCTyimj0IpW1vQhXvQi3IYtAp1ktV72YOuLvTOb4lNTWQWSy
0URnChSky3aylo3uPoNoVKs295MKfTHB+7aZqTZYspf2Uhzd1s37bJP5ZtYdXE1RSQ1znwf6CxuQ
PBVzLz53UlmvKrHSzBgHP+PQyfFCORqu9pvtevFZr9z6mdqDva7QGEzimxqcKrjklB3IqnYcBcSG
Ssl3Mm2V/KRowXhzobFJKBh45tbjgt7P0UiG2NAWdrdRPcjSz6Pe2MW16d2ihLL65bS0HpxIVVGj
WkzOPqH2JrMpcSVjUn2SIXW96DTmwINvsrygOjcfKSNW9TcR6+XXPvS657EBQMSeA/cYwe9BWezQ
vBAFbV5EITORkckYqSF3+avC4sFMb8dxhNihPw9K+gqDon0OljaOSHo5/BQUryb7gYNfzRbfl+dK
OpHZXmxBtOcP6P8Y+7Ilt3Fg2S9iBMGdr6Kofelt7LZfELZnhgtIcF+//iaKHrNH43PPeUEAhQKk
VkskWJWViW86jaihjdQeZIduXR/kTWdtG41HF3DQsxkFtj5yD/b0QjYAwbTmSl1eONA8F/LUdFA8
snLEmamhYS1BlYJD2PclUyBdYPlUXqJyWmDC2wXRpwyUYvgwhmS0cVrGiy8to10GOeE+Cr7Gedtr
/EdmOe95J9gnMLiX50q3kiAuTf1Tr4/efnarNBRe99UCj/VFdmD8G9kf5oCicRqUIHdDvp7/QaMG
RFovIi3nndsOCDMrd7JFo6aBKiZtDpFevDlAvUB6foLopGD5hkMg8EhDUlMEO1e+kQn7aSOSCGhT
/bStnBFTYb8Uwu3BbMAAfsmj+twpLtFe8cM5RCW6jmmaZn5n84uuKpcthDYw1N0bfeATUem6Ztny
fx7TTAmtZ9eIjpYxQIWg0QTYivUo7Ku02S7jynUTCFybDiSD1bynoaptEHfD9hB1Tfk9RhEISgli
YZ5S6tqqgJTG1CzDWjEwfRgrdxp+WM40wzmgBHW7+kHIFlU5NX/hmqWHrEMuacnV/xsd8DubRel8
mWp62ORNtSEEwKOjU8zbuQYNiG9bUJ9E5l3itAk9lIC6vuLoQ/kMFEponHimPHmaZ87hB9fJG6yt
D7aYoE0ZtFuEPmyrUlqfHIShwgmPb7saxFhPEcJ+z5C4iDaZD1C0WTfpMzX5MGubijvWfrVpVVxu
TchMhXKK3S3wpT6EPWx+txOtQol7HLaO0O5kogYcUW0IigDwrQ2RB30H5TxZ7KnwQNlHzrYv+4Pl
+O5m7Ct9A/Ka/lKqaF+TaReWO90zK93i04zoqwoJtvMAvt1Yf3Zo5Mrs5Ev+Rx45oWXa06Ut1IHp
QzeKeA38c8c3tefxExQJ5wszK9hwypsvvmrInYb1oH0Z3Q6E27/sH3Zc9ko7UPBAghiQaNr7YZ/F
3wX/RJgOCUJ+69ta/MlArztrGv41GUr7Vp/1vXx4YeMGbjLkxOmPW99a5oh8L8CziXjjcK0nd9p2
+migYESA7oaM6wxUfozApjjGgIPv0BrmDkyT7ROiEe2xcVi8AUc684GBg9EZhpPMzfaS+EX7hIfv
9qnJcUcCprzYko0aM0/mWxm7y6KS4aC5GQeQwUdAf+9Xv3bSIWIcDfEmAWHq0zqxvs4vu5vLf72O
mtAkME01iDFQcD0gqi/5XxKKxq+pxqaDE4txP5tx/8fUWm/g4Ml/5J37W4cUvM22B1ZLXQbZ2Dt/
RgnS9WCtjN4ca0r28RyB+Lga2N3lkH1rRlPfxBkoIexExbI9RKe6Om53Sd58p9FqpyE1MS9Rc0Fd
BNeLbelwECUpXi8+ucO2jnMt0PQaQfqV58uHvP3Js2wUxv+L/4s8yDYb090wiuloFbIIcMZIdxRI
puAyqnMA0bEhujSDdZZMRZxUJyN1PpFpDU6jGlkGzDORClOxapqNCq7fmyFYwtWjC8YDFYf7N2Un
Dau5/qJKuZGe/YfZk2g41yH1HpauNrW+zkAUtprGxOX7WENqVmko58ZsK53d7UL6M+bcvg1D9zhc
SH84NH/JmW59Vjq3Z5aYL5SNqJWobylwgHrMUCSp+Tpk5nBMLJQDLQmMNsuQoNVwqJnAGeKAAWaJ
AEoZizAbvQIwAPzGBBihtrLPJugqAONjqIab4FLBER60x2q4gn9oSDAgu0n3vVOlFyAA9Xtsg7iw
qUCzSsPJndmderKHhI2N0KYblezuq0aWjQ8MUj01fpDECciIgX4tgUFAXbJZnJsGcEiUSr/pkkVv
mhzFLWbVCy678WIa6uIoCijTIcBVB0lfOCGE5ofL6EB7kdQVY5FBQisDFlNpNZKdGgEUAtTPcJ4F
S/rJzIduYybWcB774tP/P2FMieVJFbJVZRsHelE02w88K6uO4ORCENTL83lLJC3ErkKNAPPwHqfT
96ioJAoiEKae8xgp5n8PP9g00BNHmjS3ZKNGDIPY+d4AUnR1cB7STJ2e6yG0UeOLohIcl2kCmTj/
7utB78Qg8vcbARopKFGtTZvUoR87YLv8Zbc1CFtVphKHHiFh/TBRN0q7qgOcgybcLG73UnOHjV8P
1d0CHXTouIBKcUNUILJP3OqelhnbJb3UFh9y9NymClGNPOHWN+kvs8zaoOrqOazVTawuI/3Ckhp1
O+uYet0ITHLTQ35zpmlHN+D+a41Rxj+GyZQ7elz0CotBQiFPOhT1IseGI4MdCBV3tgwLmQR6TJzq
zj/E+rS1ES09RfEwnsxfPRrSBNmGpAV4aR3T9Lpk3WG1Ua8V0CHS9b8ezKv/wyvqQzwtb4VWrMvW
FWBE/uetPPjQ8HfvkWyG1zlHvb6bwscfqhq97+oNlJgdjofQUQ8Y09sA6pZIGEPb4DWWBS69I6s3
ZazPr2SrLQNEVZpAvWOjvw4zqJcbdyp3NKlHMtvUvQdObU3PXgVrvrI2nb55OHBtGpAe3cHNpwOG
c7FyQwegs/w+W512MNkQg43hn2bgRoeqM1SyrTbqxWbvHAyL/1jtUenGd6v0/BuiBxAXOyihBVDw
JPxJs1v+1A69BpYQnSEjbJjo1m4Z4h7LtmXUWhpKQvLh4BQ5GDCUOy2ElOh0qWVykeRCNqU4l+On
NqTeHzLNswOFmtdIdPIrJm17uAT3BviHVESa7OSWlgJczTTOC0XbbEeejeMduGLHNuOoFQScONJj
+URNC2Lfk5k1n/zJyBcT2S31QGIhVn/guMmBRBG0BVCakZ8y1sinzEnH0yDxCaPCBwWG7lifcEUF
XB7V5uds8r+nU5kXgdUDBLrOFhMkyTrXC11e4dgK8WbwOpF08Nr4Fk+Q0kQsbrXF6tMf1CWhkFq6
fZhoJO5GjcU/kX0YzXhnVQIAiF+njvV0ARkZAU7jJnO2WQXcO/mUhjsux5PJYfNu5smXborz81RB
LguqGnW6GWNjCiMSlaOpkeQdWqUi16sGP6cLKCqBek/VBRvU8DdXAQ+ka0XgbU7iK9TgumivJiqb
I8HN0jbar9NeBj3bJruXBmgnZnBnOFvTKcfzHJd7O6p96MZ1OEn5ll1tHaREwaroGPOtmMuDnPC8
OXXm6Gx1pAsO7gAQIA1lEes3NoB6FMKyctcOcw8RYrWOGuvYuXZ/+2BOEdwE3HsITFZkR/wXpjt+
u/EW1JygC9Dt68QK/lc0NHj/o/OVe8UYpL2NGwfUxTYf6MCpS1zhWQviZW5DaeC302Qk8vC+R5CP
R2JnynzrTl89q5w/iYp7SKXl5dEuNP3FNkpQUMzgg5virAjcJlH1rN3UAVYFMvDW0i8jasIubZIw
hD0McO/7Gf7ffeWBMCsGEKV1rGgzghNj53d5f6k8D5hYNbH4uMpIM53TFifPNxFqgmm104rf2aAV
Bzq5ClwE/wdneklcDrbTGFenh7eyvgT1tA5YV8+o/2JND+HB2NHeEn3cmGAsPKdjkb+Z4HIL/Ubq
oQH87NvsR8lllAynHKN0QN84bRzE116du6VvksQ1DpoWife00gAohkCTg/zRDhK7H+xQIx4AkvIl
kONWVn6e8xaitU0MGkEIbewRcK8PeEb+tAyZ18pzM0M1PZ3zH1CZ2URKQsYCLEvFvv2zm/RgPCrN
GZpp4IfcjY3bnbtR9GeANvqlt9pqXy848hFgWjAMqA+vM7M7uYfUbKr072wE+7uuQULLbG3+aqfO
EzTNpq+Dwaot2W1lR7hzsUMx96edm5kGBRvjwOtqX2tNd3VUFr5rteTYGCDFI9V4sqV8fCYPMhkq
bY9nH21Dk9REfv9s4T7yuMcE/WXLgU7opMKHhRsNYNBzs2bjxLzf6WkLhs6qS2U4+6i2RrCqufqq
MZdAoer2CSheOoefY5NjtTPUzb7Pqr9zEzAlaoTqySQpdyiV6jeo2wL/8zpNPX+W8bXwH82Z4kNt
OsX8DJmxYuPrHtuRsbT76vphq0ztn6n9aT/yod6yOurG+Nraj/uPIo4Bq4DGzlKg8ECKZ48CpQrp
GO/BOBCBHVsVMTzWMyxOD/UONIQu0b4qIaNES2QuAN2NvaNXga8LhFwXPKCxa6TFxrUjtsdm7uoj
ol33rI4tUGyr6Z9dHkWIkIEnIlHuH9aQU6LgXdyuoz0NUaAGZYwc8O1f0NmJULJOOTcha8G4tuJl
Vx/qUUPA2geXB79lw9Xnd1vTNg/raBj15VfIDZc7PxcMgqejlZ2Xbhp3OaJZpY9n6VJ3g15NLd1G
3es+WJ3K5AiQKwdr6LNzWcz9XurFbTX9Z3uaamjnpav2HKGCDbSK2mh5OQispjNjkCn4Z+88ce0g
ipo6mLjWnjOU7pWbOC27M/PcTO7IimRCxAO/L08lihQPxTja5YZmqPkwXjzJmqpNUtoP4pRzgMP8
HCzjdf5x/Yet3A70X5YGApBSTzWwd0K8QPCmuWnAytwM3PDZhsei29hGFO/XmUT50FAM5r2ebfdI
K+rS/LmWJpn+pexQRUlz62p/1pwz4vvhalpeSmtydsDz6Nd1gl6J2yi2ipHnTwygqBWh0Tmz3vMS
oKnZcxGGUM34q1dBD6/aLG6AHlcbmqcx9ZIRZALxmNzXJes2H9zUi41ZjyjsOr2+A7OtxVZ4ZR7Q
7OJI0zSmfZZ3sq7p7CELAMHCDW5GlbDPgCAnteZFmBkKngbCbvHW4XVzIdsi3qyjpOLQ5un31LTL
PRcVu1qDFe0ml7tHp/bkqxmZP8BtJL9r9aAw/Q5wt6bNTj1PQZiFANk3MwUDHByg+oxzoWDsXJQS
jPY+MPm5/mO2J/stAyLxZbCTbdNo9huZSqPZ6jG4XGkkZh2hRDO70sidxzEwvV4ca612cE+utVDT
Gj/s1HIcnOQxqrSgxdH/RDdxIWQW6nEH5t4qlm99mjiovnSAx1H3dBvMmi+2/U4D8k/y4YdhSedC
9/yxjrNwZlBXIw9ElCEQ2BvjhjbD/RRatq6/QQa8/Gx6EhEhDXp3SDzahwR1mse+LPjNKkwEE/TB
+dTY+p/FNA5/+0+FGKy/u9755oDpeFkLuZbynmqR82Et88Z567r+shZfSr4BIgQRS4V6TpB8Dgee
R+GKerYcoB7wcJ2jDNyAhGjVhJafT8+0oB1Rd57W9jfWpzPQc8VXEJXF36GMAzJUf0ye8UBu4PoS
m2DwwEQdvadNrb2BWtEM2KzXr6D88M9Raf2VD0pFY0ybdzkV1sUDav5VN6GdHSPw+dNX2YzW2+Td
UD1njVe9atGM6AF4sEJawHB6eEpFHdq8FUGhcx7a5dxdXNUMqpiqUAdJ6pGNO5IFkyq9oonU86HK
YEWj026WPnkh732c8rE8rvtQb91bj+3pmCBviHdcgvgVydEeV5+EI1SWJXj0om6f9aKFevpYXmhs
K2fTkNEm7RqAk9WQbP9ZQ1OoJsUpy0aI5cNqtaYbe6i0tcaBePeIhw/VK9GZemRbWfqY1ZWQ9nPf
H+zk+7ulDzYr+6JOqecWRN4DgukWwkZAv28GUeEJyvKjq1H4CdRGwJC9jFcfsrE4wyM/8Fb/G7Ma
0a91nf8J+VK+g6Z8AuigDsJ3SwdSM5/EKUpdiPOp51lqtEL7CnxkfslMLwJc0xEnMIT+9HC1bK87
RSW+6dDL2RTAjUI4sUxxuqqdw/o0YmQmAr80/jVLjynQroYERGx6+P7jlw651p2BJOgT/XIjrUXw
dGQFGNcxmQ6mtY9ElgH4h4uEwQd2A4rm3gOF3QS/lpKvxPc9EG1bHJdrAH7He01U2bZgDkQPtfZU
JEZuX3FmCNO6d/eFN+991/OfqNHNGsRdLf+iT+NPkwnE2z2z+g05QBYMgQ2tb/e+pYGLW60k3xHS
MNBk9otjARnDZbeJiww02oaH5BeoCXIv6UIqZqKSJapo8m27wklQ364m6pGbS4VQNNZxGV2qofQU
l7DeicA9EzVQoONpiBhyiqdv8CeRjapr5l8TSzkJ1dY4lpWGtQPl6niQQeVU8u6LSN7BYCHvwwCZ
gzYCD73ppr61KdS0WYKjXMr0O/khQosJLa+Ns9ZGx3Ut9XJVnyO8/WpeNoI28Ta3Z/tCO66vqmn5
awLxO4iD4j2s9mmWzcZkNvChvybinou9lkPVkJm6ds5F6YeRaHOUldQamPZhowkarg3ZaJZsNOy0
cgqsqPMDsqEES6uXbWhcQyfp53hdWKFku26rZve7rcGu1IVlzsDXLgAit0qnfTc8PQn4nE1vbeJ3
iPVHybOJA+DOqX3vCqlsCa33GVwkKGI5cFbfC8bdTWn28ilmdv4EPhb55DTO2cSj+4XsNi62IdSQ
IMhFana+YimPTB0Fx1D8DBejaO0mrHUAxggc0aFQ5ib+QZ7ibu/dUDA1gUwVmGI1Kt0Q+E530ViB
emuYDPM30lFZNVM+DB/0V2immRGPwV8N7RVUmBdAzszeNknkBLoogUhkX45NYNpINvdGrd/IRo2l
ZvF2etcRi5kcJJiQb6AGABEpGEI2q23ZTe1RxQgUCqhmki9Ai0ngIuuBSBDY0KiZK1+Uu+aUTvSo
baXlri/wBOA5ZQY64c66oboJUamIf2MpqJO1RFi31T5zoB+FmfwgE02SP/XaOfpuqkWridyK0ty5
rgNZBRX6ylUQrI77aOmRDf+cfSFAAUyT1Ky+NPRL47NR9H/iRiSPc5cXkOYzt4WeildQbZ1AH+Bc
IuS5LojU9oeGsScyrXbqaeOEczz5zTmUPVMHnEA0M0R5BRCi2mZd40Zmf3B183/bq6kEqkjBcLvV
NHle8JSzjeIlZ0rfawsprmjkCJv2qZc/jeB7NjhYWiYh5VMHissn4brFjvzKWUdCmfyKzl78QItg
b7k2qVjcP0wYKzsGrnjgxHhgwaiGsgo55xBiVDQa6zqixwCt74vgqN36FAmAJyOjuRvRWJnbWC9s
yImy7ujgknL0IDyBciZm3amZFWdGbSLtWiEVuH2Y0Ezvm6FH05HsLquse5GjlrbDr3cyvw1C0/aV
hRMsG7zmBWjA9kW3RA3kuc33ZKMm0v6YRCSewS8oQIS2p4+CPqk46kH26sZHMtHnRvZq4AlguPN/
fMEvuPgOKGgDrl74kMFw87Duoubg1In52WX6O1TWi6facNkbVFERlenNz7KW2h7F9JA+mZ66AaIX
NhF7I7p9Xdi8QdCQXQEZiPZzC5mUxbgQf5MrNXnMkfEeof62zGvz0J1q2ZwN24wvuYAiZIx6wPeC
+/Y2joQ4FkWSvFezAo2X7otuDMlz24s/yAtIIL5PGSSVaWhWxQyqum649mLEPUnL+NFl0gKwpRT7
5ZytDtuADl1jHGSvdNb2LNO75W21EwbvoCpdtsWhiuRN+sMN7NGgPncq0FqsZ8m6rmZ9RwdBAWHX
HdN9uVlPkK3QkvJlY086ZCDJFVC7jYwc+/g/MrwQ4QsxwawuEzQTtKHSF3KZ1f47X7L10KbjJejO
wbxeMuvstgjxmiMoxu0GKEAEetxbb5ruzYYQzQYypd1+KhLvRhPUVK0QB4Sa0sV5XdGqZeDeRBGG
oyR1sRM1tJ5H/g2PT3NjBDogl2iMJETNAAoYSwEJNYsUEF2lj5hUI4OcOJm7EVqJZF3GkIPcud2U
HMlW5eXP2WUNeZNRh6JuiLAc4vQquuc7SXqs6/wONrpZP5Gtl+nRNeb49CFKt3QNRcM5IJuzJUe3
SBB11b1XAw9xW+Fq9RFsP+Znv/PvY9Gz575n4tVNy8VcuXpzGqwRTBrKK5vKj4vy0b37dW4887Zc
FkVakWwgQJBn/h48SgFDWP0LCte6jdNYHsgOh/IlTeO3ZtbLLxDWskMH8ebDrNzsqdtAPld/jpBk
nHC6Hc32Jtx5NwC1+ZWDgTgcXJtBirwdPkk2/bS7IK9CEa++bWLbOnWq6XOoOyw9L7Y/DtVE/2B7
GP5yedjq/7A9uSBb2+Al93Y6WHdqdM2x7m2L05nAY9XhYSIy/yy7qr+tZgglVaexdt/I1CEaeneq
w4OEh8hEua+l/b7ywS+c8atfXSuhEAls0N5M+TtxxH+gi6ex0fZ9u6EuOQ7MXRxb9atqtL7bz1ob
P+PTt2/WzIIEd+/nUZmol4BbPULQ476aPDN5xn0KkpS/XIVuIScjPEQWlI2aKbH8AI8yxY6G9CrV
NHhh0Zk5kgp9FgWobq0PnYNyW6s5Nb1z7tOu2HuDF13Xxq3yGJHyDo+Ic2L9GeWs2JOtcBw8HJJj
XYjPlL6kVCXlNdMGoFK9FjHQCch80sSoAcnhthnqamHqdA234abEWTWt6hiaoirr6UwAIYMw5Ygf
A6b5DM91L+Sm6msbGVsmcu/iqyoFy+u9S5yUHUSAh5euKA7ScfI7wqjyTr1pzLL7n6sxyoZ8mdFn
fz83wDKvJnIDCuSHa3PgptVO1JDH2CLlDDohEDmoiXVVEsXjFroW03a10RsQ2TTs6raPgnWrTK3V
HYMfeGP/GHIbKXRyBrDIOUNs5PCwyfIHWF2HSrZxOjaqcm9W1Xye4Wq3vhIody/86mCK3juUVvPW
x0CGUhMl/oxDNmFKe8KPWgpZujpMxnF04iLTERhiqAWwCvE8QH3uALUGPHWmungmm2NkSnWmevdZ
1p6EsH4UyhUlKONVcHGwGz99buIpfe4jt3tq6wNEV7sIuEPYc5cDFZ6KIG96xMyAWOutCZTqcXFb
i0GoaESYP+e4+Zwn9Sen8pzn0k7cp2p+srKuTQFlwHcfeJY/luHAK2dfm1IG5Ftz6T7XdWRuedmb
IQ1pApWzI9KlXnY0QbYM8HVWbIuuY3fTAT1w2zUtpBgw1Aqb3eMSjTd087Zhmbm1JUR1WANij1rV
TuQ8MpHGdDwgWdQYZ6j8EJvDC7C73jHx5goSTSLLjU2VRM0Z2KbxwMb6oGVlcwa/CRA+hnpgoTE1
5Nd641guS343vdpy/bnMUYqQQQqk44jrc2TMrpFCl8uW/exFSTZiogu0HBQzKEjFLHB56JJPDWE+
PG27R6MBxBAaWV9QGhq/lon4HM2+e/LVkcueBaoDUCc3j2Z9tV2zGzfUZWo8VCwKPFM0IYqSMENG
5CSR5VINWJ20HTTABEoj/7E1lvov0DjWkSWTcUADAC2BjP/lRsPUipFET6YMT4UIHJQQvt/MLO4v
eVH3F+qtzWoDrZ7cJSJHQSQggdLI/gb+AAeTqLHPg2qopzmdUvItgQmUZmKjalBYoY0AD85VegY6
T2VcGhovy9sYU9SlqRafDfgdujKk+sBIS/dSKrq/akBxCdmYzVE4QlWBvioNpJ6ld9Mpxe/UyFF3
vyJePJHMO4geAkCn0Bc0oXDzISS30y2r5ixIy8Q44IQfv+Lhjl+BRb5RLXPDoK+JzAm4u/h0AO9W
Cthp4px9Cf7TcrTbcHZMKOEqm5VrwKXLK933fQMl3L3fsyfDNfAgHINCAYzp01eacGXfQ20p2beN
B5o7oSh7YgTXUTKrukVi9+5rDVz0Zja7CA/zsQb2WQQMTmszJZ0HekxVSkVGPDYmG8lYj4RLWZxL
L/rYtFYCnq7V+OCTqyVz73rAtwPngmq0+ZTZ7nSKq3YGRw2Gqw3aHfhEaFyI4t7GKBX5nd9qE3Vl
HgvvWynd7toWsrvq44THKRrXKQLsTg3qYzki+6wa3JnlFfSzwNSnE0rUIyB06hhNPF4lCeRlQMpc
uena+9Epnpuk33n+BImHRGtee5wWIDiZDkeyASWunZClLlDgVoYZhE6votUgkGQm0M32O4DwfWHr
ScgFTt8j1BrrfKxvQGAB/Nf12aY13eygM46w4vSyhjsoTIHKufrkzOb1IQJCw0oBgMZRP0weYjkV
6FCQXc6H4o5am2HbVLG+HSYX/2B/TO0Q9/0hqAsHdX6aJY9ZrtkvtvSiLS+SDBGG2nmx08h4nvs3
GpBDCmB3KAC9COu+wg3eB+ufguumuZ3jN6W6sULoejgj7C2zfVpNuV2DmjeDDu8Rz2I74g+lJhbg
xV3GTem9ST8Sp9TIUwAIUPMEBfFG0Yb8vC0J6QG44NVvdJMiO5PxdEh8aDbp0YCHmIpDRwhRbzHh
0kS9NjO+2WZjHQE68EPTB1+r0WviGZKmuC8WuREY0fAVcdsSMBQxPjPHGp5dW5ogf8xuLfPNA+oC
h0DqTr7zGj0HGiEa2B4s7/zoa/yU15MeOJb/5rt5r0Ds3z3L1d9lBYqE3tDYHuKe2QtPxBl6wmwr
wYezVaIs91g1U9z0dwg7oBKO1QwwFdhSzSzPQkP9QJ+yY67x/H2aATFyY0dc9STPnpvIFZvYwJkZ
hCaoWpHWpah080PTQsvjwvGh25Zbn9dJ8mUR490mH9wKug9RSNdU35v/1jOO5LG6wtLFka6tE10x
18vs47TyroVzs3qxhVYp2xuRl97mIhc36lGDJ12Ukog+CnU1aw41UKyOLfdIRo3XYsgHnHOBzmrp
RyjUD45kKesapXAm6/i9lLlK7878TI03Ajh0pC40msE3ry/2RHnwdRJVyPxcRTifdmP63urlG5WV
NjhuQ+xOQHt1KvhedD07U0kqNWSvuOkHHmpCQ7JJ5UsTqE01j5ZTv5F9bMzB3w7YJFebkMe607pJ
5fXbSvfbF7tgKPIcIEAIfVjtjxgI60sii2mTqyGqkP2T1EAf2tjpjLQGKHYAzRhVQz0LyG0QhaV5
uNoSXWaXAlUYYMr85UjGfHSyS2VNzzjjuHuaXO3Us3RcLrUapcyIy3UBKuf7LUg47ItIUfCqgyBR
ln4Nvhs0VB1NPfz2//Y8je0e7Pg2D+0GJwG0NJWn3RdPGHK/rl2XJI4ZjgyVzVQxEk09nmBkcQCS
bbyS6UMDyqQreZRefljswFRtkbGvt+utFl8sJIyjqYQwM26/mpbl1ka3UPjT6cZ5gEK1hcTA8PPG
rLlpOCiQ9Woa8vGrPSb10R6h88TZ0B3WSkEqMoTc788JCpDTLE3QCvR+rlgqD8no8+I/29CE5+YZ
oAC9DxUmxbZjruzLdHUciZjHqxBjBEYfJB6Oi2uvKfCswLrmCB108xzPvnmmHp61nHpXIrIKNq76
QDYHfBL1zsZXdvHpZYIPDYGNgAoxASnXQ4Q/3M1Sa/lQnVnKErrgAvwkvEz4baz8EPFA+wTVIHxN
qFqT6jbzxJo3WQMIKU5NL5FhlAezn5DRA4wfaqhxA7xh4pq7GpW1R0o7cC9nl2WW1FBpTDP/9vuQ
qaDZba8ONpU7HlE/o+PXk+cn+blH7e2u82SRhy1AKyUy9FemhKRJTTr1zOwI/TJAHcmFm1Ef6ALQ
TvLJXIisbSYLwWfcNn+7rqp9sR1qsFlSvUjmWu01a9lxqQihIS5Fx6V8hIY4oB8XzWiAVf/jrNbS
TsDebsCLu5lViNvJJvmkI7lWzW5xIxM1eVF5od7abkBDgPPyJ+oNZfbBl+xpYULYCkxNrkru0Ee2
fN7qH0EfclojG15qP+jDXz92Gi6u6l/jNGDocW3kuXz+PYau4nWaCvY2VYDnR5o7H2joQqMKGjVz
EtKQ8ZoDbDQimgs0yJut6eJpGFqoh2NEHnMloRXJ78yuET+vk+9ZVgYF7lBf5r4cdlGWZUf8c+c3
zrI3cgABCp7BjMq/W/Jm9+DIXZMslEyhJgJG08pw2lozKqPMgUQSXAs9a4wvaVPEKIWxACZcxzEH
JXnT/UmTmlbh3k7dx3FB69Iik8Go2xvgOMHTbM/DE6oRyyBOs+zHbHxhuJT96eKCtil4BcJJW4sA
qfbj15lZQArggBLSA1qaRezi+1ohcG3NUBaigNQ91XnhSBVnmr2nETURFXatY0vBs2kY6wM471Er
FFDih/U4nbe+hYeI/+aNyLa6DbjwrnmjMfGjPQi0UWzTa82l4/Pr9EvKHJUHPTifcrDcD+0gApQP
GgiY1ZBeUT6kb454BIQIxTPTi+wyqBS7N2dVoDciP3ZqaBqFu2eRn4InHfn4pLDtW5w3dxoZ7Iud
GN4+FWK6m5EVb0uTlV/G1ru6WqT9Jb36MHvS/VrUyRggSKrtfKhTYz/wXZagNz6MKNXDJTRJxoOH
8OimmmzUD5LRnVF8pOM4MeUcPlBwcrYJy7yt3XXtE1Ck3VNl4BlBorQtZ03YaMgWqNTph6YT+1Hn
2qU0ekSzvM8lSz9DcDJ9T9ukR+KlTne4uyTvyYw88AwIzc3O2/xTjKQmcOjJu+KGP+eAcwXklmVT
t2UeiqdpNvXHQx9pZzvzrC2bk2c8l7MLWBDZBQBgRCEcgmuTIcqS6qB8wG2BS+oyT/4cxNAZHpag
eONDhWsWF19kkEDNBiO5gTRJs/60THZvLCN6cgqAnD29lVfoZpp/lCVi+zS0pf5xSLOrs66c12HM
TbHHyXHelmPdvpT6OKBmYdaPuqk1L/6Aol5ufaU5cAM2L2KIOEjjosq5OTniUElchGAo7d9sbnbn
qAfolYZxp/nPQ+4ENEpqu39LKlAVzKhMQ6KrfxvNJAs6XHQOP7PONnPwZfuVuaUeq0Cll4BMIkTN
0nSGohPKI1G4iXACMF8ahO+8KZQ+bzcxFF2v1JROVV0RCuiDGHSNW7LpeMPXSTXr0JbMPUpTO5Kd
PGjyYYjSnC9Q0OXQbca+5LHuQb4tuNR2c4MP7mGChjwvQeIJcbYRONK2TINI2vIWJZ3x/5j7kuXG
dW3LXzmR4+J9IAiA5It37kBU39iS3OeEYTud7DsQbL++FiGflE/Wva+qBhVREwY3ANI2LYHA3quZ
G2Y8PmVhiLok9z9sASM/7Nbe3ChAti4vmtshib53rLofppegVmEj01mRlDksyYdioduuHVC23mCW
yveXdkIWSdqZG+hqmLuRK6CO9eklrkO6s4gABHpMJ2kODJmagmoyjfz9kt+v7ipQsv0q3eprmBmk
i4ni7RU1pCcAcvheA5OzTIDMWOswQBG/9V+CmlZrgxjFMqVN9D0RwTLuwuIRUhfDFsK/2FdN7QUf
74PBqG6icVhJHpvHygf4sLJRXCRGYx6NVJhHDt2AzZDzBLvfv9r0GXbKDQysjvpKIhj2hgUBmSMp
50oGsDiOlbmdBFdesW5C4gwacHcWZO+WJuCKewg3BrsS1rArK0nKUxbYxMvNvJ0T0AA9/WCwPDwm
MkOF14bjWEUbrFcGB6+8KYLdTDp3J5uxUTuMZUGbLaAJB06ONiTTo3S/wr8JfOAwmzsxU/Mms4Kb
JiVyJ30/WKKCEjxWDXsRNRU/RDViRe1YL710P4emkZTwa0uxXJuGct98kUlZz51K1Qs1icClExnP
JCE0RrLagsvKdGhY63+NR92vh1LKsxUAyLd64PUS3XkZx3u4rWdx+OAa7kdqtPm5HyNz1zfYGDlu
Ur/2tVr2rl0+QRKkWAduP9muMvYyyu+6v7XAo8S9oIMVteo+kP7Jbsb6dYR/gJfIcRXnXIF4M74L
aFxu0z6rT1pMM0ro++AL5OCkJCvGOwfJ8wi+ErGbO1sdhyV5pjRu55D03CS1DG9Hu238uTusxxoI
5Es0KEAzhzxT+Ghi+sDbSR6KYXykJPHPqs/zfQE/bs+glnlTO+O7zoboA08yfEwpMlnXhEmUWmpe
ooCKBw/A/2QE7Gv3X32qJm84fYaZvtgN5Z0OyrJNNx23HlRhsochNaAx39LoZ/ekeFT/jBvys4KT
xSMKtiHmt8E5tA1Pt0qN40rCSe8UNnhaZhLR710LQN50ERgg6xF2FK94HoVXtYE4WX4I3l5OUb4t
DZjVMqcGZckBC31UvTzqg9NG1i6H43bh+o07020gGkXImlbVpu6cz3GQfpfQToNEwrVND479DHa/
o72/tudlR6A1bkJ5ocrkUXd0BXkbZQlYGPQDNrwFbjmG4OqdW4O4wHk2CfURVc1RJX1oJKezEoBe
7DzC7DaukolMNhprwDTC20wmqO4Q239sFXu3WEF+jl7uFMZj2JhQZ4cqNDJCdX0aVQow+JDtDB7U
J91ORf6lCZyzEoUWaFPrMkM9mHO3TWH6GCf01p8OSWgMexMJPpcXTMz0MMgcIrEnUE3U43Tb5ZCi
aBymXOD7jGsvg1Me4i/t2lXRgUnnsgR74qS7qZoWCWMBBhpUGMxNkUdnZFI+m66dksCT2oaUiDda
lQEx3l9jzBYpcoI04arhGQSW/eRDv6V5g59VZWCa6je4PiTw/gQ6TERbHbaQjTwSas10pK+qYOix
Ao/j61VlBhlXAwkEaC1Hzgo0cHtVmkm+6VFQmtmC12d9GFGZ8YoK2IqGpOrS1sl1bKf0pAegqp5t
6IgZUIBimHrZwFNP0fTzgnSIP+ISpvOUhZMY3CQB9+W0nOQBL7GQBNxX6wX6veM5Uwz7XZuk72EX
eSAKgJtH1HOIdQReTemRhnAugh5cSZEoV7Aen8IIZTgPr3PmXb6U2ukxm760lZMt0hwCbDCnB4ZC
f3FN3V3GkAftc8sre98HlSv/QRqsNfHPNm8GkZo3+LibN8ggNEtfjNiDTm2XsXlEHmynOjq1CY9D
TBSgYKKAVhb2sQzLAdVXConkX208KdOVdIMTdUa16pBUfmIKopCNHb5Z4Pd5LCTsAAVp6yYoa4hC
WnX4VjrGroKUrhcq5W6NimA7Qero1qcGvmPjJm7TaIEJhyUe3FDgfiR6qGBhx33OCuRO/fIkp0C3
wD5LQjE7AVO3IqUHRwFytn6OlA0fsQXxgCQU3T2Us6Oliy+X57Mh625MO4c6cGE1S2V02aY2hg57
A3Y/RgTg9JKayEq0Hfgb0fMlmxJxKIYEHPTaixImMqDhzPSH/zXGH3L2OYAyIrbZXkwJ0rEuQcfK
Vc/2FOpometb23KKbGx7y7keo0fHDpaF9vjK8dVFeoaW1Xagbb5RKXhitoFtaCWLBaE91KKmsGrA
8tFn+kDSHuurQrWelVTFjelb0PoeJQi4whnWyCjlc9MNrAc4TH4NVQhZkWtvCPr3Im6G16aV7ayz
LetoRjE7Zkkf3PZQHrg2WVN7VfE7JLr6tUodcTCFFT5U2bIiDn2IuiR6KLJlPQWwTx3PfftQ1/lO
GIlz5KOiD6NRXCLaCvqQ8/RL9KvPSKzkfgALogB6SlrGYzmU9q3okH8hSfDUtmGzdcwWid6psyvi
AmIvEVuCVfxGG0fMAbM0TuB0vxM7GL5zZkxZqC446HZRJe9J635tH12w/rre7TCRoXg2PbQ8yI0z
wOZzGhL6MAS2ryOQN7Fzmfp+jdR9U0Sxfn0gSIHtx8FZtb1tesrBAigADu2ZrKVU6nls8mFXQg0Y
Xf3wzFRiQvaA18DVI0TBI0na55FG/S7Jk9EL0mR4pga2LI4ZBCurNrDBg+sG+FVACO10POLzsSth
Qg0niqn/S6xoeJ/i7QfnHvliRUlxuB4I8B5fQhAiXlQQYhL9ezt2VBFeFvAq1C8sJOBasIlHC/m5
v15i17brW2zsIWxs573HoAfyIt3Jc4LK1w76jYsmauQWFvXGXciLe73kCquu8IgQ6Q0ErCUA3oGY
6Q4aGm9wlCVngee6Iz4Y+/60hoNf+iL2raMagSlUSFUeuoZ/HkxQ7g+xxI4WdJBhmcrSgD+fPupB
xa4YAnK5QF8qLSyBjLq9TKl62m3pGO93+vS6QPoy7345rRIXQ9Mh+1xGXcdz6MHYhMGjJXBesqhr
D0WMQlcWshjEJBKsqyl0+zoA2wU5C90rIqdBuTX8rjtjM84PbCBYHHn5GMNLzIb71VQi0IdWa1yO
ElnffMTus0PldqZ7fAWrJxbF4UKHRatsYAwNMKoY6b2OtfE6oG16Vzh5eMNycgMaXXrnoip45yfK
nkV4XW50Gx9DtR+D5DuKAXNeh865cwFfzFsYFhiVaz2JzJdLG3/FSoeg4oOwGgzAa7D4GZrFEVxM
nGofEXctzMK9Ja4gNqaVtloAxwiD46nxegCj9SEwKJtHMdT5LcOyD5GtbAASIudyluYjgfBNYs+7
isNPQXfrgWkXP2fQOPbibEz3NYT2dk1A2RLM+vrMIQPqpZzHr1xYG5sV7KeftUtJq+JtmKxk86on
oEBbLVSXNeBEHxKLmJuWt8ereukVjdLEBV93RvtTBEUeJ7OewC27rR0pbgAGiUHTRLoNlOX25I8T
iGcsK74dxXhqTCyJisBN19U4Qh9gYrP4mMgSM2W3mshiuG69GgaIsl6pLmYB2zP89rfhRIbRI3Ir
872LnMOv6y93Y7Re/dZrxwIEPhTJvCuM1zBRFCsySy41hPfSMfL2EPTl4grt1WcVJGYuY3VohI1a
A3vRevAHA30Gq8VZ1EXkTiCNf+zMduM08a5jRfnY2GO99oM0XHWOz54d1/aqXvBXEahmjnVHsB8h
IXsKbClnkCAKlgIZunk9Zad0RkofnCzehFXYbq6pKzWJCuhO3XYNp7EpUhqba5Mepm/ZSfOnzLD9
Qyl74nWUEazn4OViz3wbFAcOIhifhW5QrWqeEKx/pthNpLyFlStbwYdTXUJnGq47CiPL1woeRjPd
ZutLosGk2NiJ4OstnIRkG0xnb3qg/oH6DqoWdIO069P1pro9t1i+5WNwd7mnbmuHGFoW3S2SItn3
sETyAqChHw3DOqLlPr/jqulXWAekm74dihPqP+7MrCL5g6it2fDqHZm6BrS7nN9a0CvdGlDQAZeM
tA92Jr8H082wsdt32Vg9+7fGUmuXaNWS0XGqtUKO/Kp68kV6Ww/B/JsDeYP03CwEqnrWWRCpvMS6
C1C+yhtGl6+rdLhT+BvOtgr9Q9FjvWwbI3mBolLqGbmdHbgz9HchFEZ1+0ABDwnrjK2hAGa+YAlQ
mDmWoFLcyhpJcz2/N9Ob4DLr6xjCNN+jEN+06yvi8jYoEtfctaZzuezSJgqxLDnx96Wc1gSG0Xpa
M06rupmFDV2lOR8Eq5BNcpUXGgWem5aWG0fJt8CcPGhBOT3ez9Nob4RgbU74ouvhageg234Lr229
jEPgRdMHx19BBNHLuKrJUZRFeoOlJPzgbAi04P+Exd+vs24IPAGO3v639iqlxU2RQh1h6tTj09IP
zJk+5TbEmVzeXjok641FxoTpAcue3EQ+37dWSnMvqRQFdq6iq55X7lnaJnYxKZlfekvIys0LnteY
o9CbQjf3PNigLiK4tJQ9WxSODBfGq5Z26aZihD5cwh5iuRdxud+69Rjb4jXoD26xaA3YceP9vwsn
UVkojNg3huEAJW5CHcqwgTHUbdmkT6vPoiBtYIPk4hM5XaEH6w4d5oXh2RCX2SeVBbiM7miMOJ/H
TmSBQoI7sya9HZRw9mWVEaCKyneWdeY5aBg5JwQqo05s2ysdBqEUpxAco6lPHyygs5dwkEnnAOqY
Z+JCy7sNobMbslHuVQiNVBRKs6n0rVv0wfcZNvChPTwEKLGZ0MEk0LXy47LdGT7WefoM3o7TYpDC
RNKFIrGnG51pzEVL7RoLk76ZtATsTJdtKHx/wI8r1h0sqzfwSQOUBXhguOqgqHM96LZfw8IY+AbW
m9UCSnyjRxoUOdyafNqnXY3UdJuEIRWJgTLQ7dp5TXuw6dBRtliPrXN3bSelAp4cEByDZAG0Msfh
poNN5WMPyIJJOv/egcTOuUe+cJiaMwrGJ9ZI0BibwhK07pXTO+3CKAGNinyj28iJXwzPmT0Youxu
oLWzZKlF5lUv+V2Xd8atCO2VjsD64nd/Hx/acPjV43VnIIWPVYp7Ga8vmsYn0/11dB1vj0m0zNoC
VjdTRj53m7KfATD4jrFkpdsyRiDjMfUyBo7BrKEAU0E8yJy1hCLWXdeD6ECk+lwGFnyr8pyhABQP
n+k8vU79El+yAuAzQ7R0Gqr7L0vWEZCfBIV56KEq6MoAVFNsBIM4fMDjNsSO6u+x6sJyg1lazpQp
0H8d77cRFtiWIdbWlB2ozSA6BAxCQFPUp/g/zaZkTeqCI6fTCZXw7WMag+M/ZhDl1G16sKuyfk76
Xi10W++YhwIwvaNSeL0VzgMeUH7qgbLAYs94bEgFrGqPD6IOyQCZ71QMPril6A3TXkDWrQu3Q8YA
oB1U+akwLyGGiGX//qo3n+nprw2Aj3MhIvcbuliv8aZOnlVk3/o0XQG5isx8H0OMvashyz6d6YMP
WPSlrc9Jv4q68HDt/Ldj/9UQxy36ZdgkGQAyLtbuTQmyS0TqdRmZyHJBAHLfkVwuk7IMzw0DVitz
c/kcStiW9Ip+sIkNVGVwRAYCeTPWjrliYU23budARIYML1XrwIUbSs5QTrTq+0hWDyRIordYwWPM
yt3qWPhttU9jQ851h4+VQ0Gy4cWC0cOytkQBdkusrlc6zCSwWETWTNak2hp8sm8mQfY9L9WtsoM6
gHHIA5iycM/J8x81JeqpdkU8D/2iPkqmzFXfG2SL/QCU5EJjG2QuCopxTqEjHJJd3IENyWoYgAeR
6jZlAKupcmKrRQnBgVsV3lLgsuk2fUjre5VjHgHfB2W4Rp0gKh0sZDRIqGFFWIDnEKdZIMn7V3zt
H7kAIkwk/YF0QMvYJmaVinY93DBFvmIoaT3HtDwPRe+fSmgk4wPtvOjm6ygF6cdnyuTZGFP/JKLh
Jowr8i6hlXcrLOIeuXfn+zJ4hFBSdaAu9rp6928iNzBHcYZvSGd185R040515CME//OO+QNSLrXb
r2KDqAdhuODrJtn7vxiQCTYZpRLk0JHn2w+pA/Zth1RG3vpQPZhC3WF1A9mnmftkkBimeH4/LAhW
8GArE36XtZl9gL78uR5tdjfaOb8TVXu0CD6PpVaKIjDqWsMUN4TzjZPUM2jJhcCP4cDMONxT6TsQ
xO3Z/LcOHeohenDLG0AldAx9j2IbWACMVgJqySDV9HYSLt0uz+8V6ui7gCKPlyR2dl+JjN3Fpqf7
dEsWU6h8u3G6120GCYcFzWSIEh/GXy+/3G0Q1t0Iuwurye7NuGnvoniBdWOyb8N6CWmxYZNNG3p8
2JK9btchIAmYcrMeDGHwb9pZNWX1+pq2c8yTjQd7HrY3DeDOLz32lBK8xLVjnQASq9a6TV836DSh
PWUMdZy6RbTlQHXr2+imsJ+E8GDbMC/HHGCwyvAh4VcCoU79AhWBMD0NCujNBtvEH1YO+bq2e7dJ
o7x8AJAlYAAtjZFvLoPQlA+jlbwawEj9KOt6h/Rn+yz6KltAMkvuUW9UkBqIj77AhnNkJsCoVaJe
oPWWQoPlhRM3Xg8lKmc6jOpwGSOr99jWigGYCv5aPA2DOuZzF9kpwIcDPzhcBZ4eD5opnfzWxhsD
dLITkP4/dLss4TYa05wsTTPGZj/vAZOpx3YDr4vPMz61QR6x3UAV8H/Xy6dx+i6Es0NaUYi0TPms
OocnRhz3UM77lQUDSz6ETNs17t4UOJh73dLEAPrkogz2mSqsmVum6ljYiu2wqxHzOBHN24tt+/Wb
Ipkzx06HYilaAJWbgkyuu1ntApwqjQeIXDqrlCrAtEeFRGXs7PJB3Q7IkR/1gYcZOzpJNTdtVSJf
/1c7vmUWlqtduL62IYVcQfe1ZV4r6aFMhxdN60vT4CkuBD9R1BRvXcOEiu5E63O7pgSJvKXbrB35
U0pfdDPLanudUtEtdDhdndmpOGEXJm8rMPe/XG3j99+6VSf3CR1feGnWD6ndLoHWrl76MoZlQtLS
pZG65UuXqx3EEQLIVDPg3WUA/YmpPa5N5dkWKtf6clCbkarF5VXsNF8uB45+B+GF4H40a6yKkTgo
DBuaJSRZJYMVvDjS3bGUk7s6o+VNHlVgJE/tbWMV89ry+61hd+y5ftOtmT1kWxcJgLkOI98GBcCt
rJsRn2soqUBTTGc04ajpHOJygCQvHrWHNYtzyIZxdc1l6hHSJis+DmA8mGxWFU4JnUh6FFAK2gHb
82RXbCJDxG25c5h8qnMmTzmv5Uk3+WiqpqbRLv0ZGD+AMTUgJ9jdUOxcHoLFoE/T0cekbdYvX9r0
wC/x5VS38iyRjucMdrHj9TgrGAgV7ijoe9jMSTdE77FVOV6EivtNAHmkvZ+BEEDqjL/UJgT1G0nf
C98eZi6KfieRKQWgUB2uQL4y7pXwYPMlARbm8QlouQA7QMCJ0lTx1wwiikMU8OeEIJ8To5AHgEa4
alwze6AkOkMRr3xzHSje+6E7HPOiErtEQIZSd+DTEgJ4+2r3qQTbbOIPYY16ihWegh6QJvTFZrZz
h19EbiJ8KZdx3RrPymwud8j8Wnh+mw0HOEBDQNavJDix8sbGzLsCDB/EeQ6Ls9VQoqgosjKFr8wU
8wDlwks8oIq6sqb4sgqEvxkA6T2YeU3lgL/lj+NtR7L0FtwpEytIlBGuHYBKpLex35gzmbafHSwp
x9t06vjtCt0R+DY6SmlCgA6VB30rJ1LmXEJzYpNS82EwDPFiAkM/h+oNElIo2jwxoGysqLFfmq6U
q7grolWUOfZLOyAnCOu2RwmB5K1ULpnrdlb1z6Xyg3Nd5ekNyAdiJssBvDTD6NbEYsYahLfB65zK
vDdslx6Yn7zoyFe8vyOAQ01d+lBa7h6Pn9wayjLvc4juz4rYhSsYXpKbhjrDNDv2B7O13Z1wAHGf
ooveJCgDMKQCr+ES/n0c40Z3gMXpUz2M6qbvIraOJp4KAZnn2cRHeJbJttvTKUQZzFcuZCbg1Qpy
vw+E9dQMiEW9QKqqWuuw75xTKGy5hEtbu8o0k0Zj+qG46mHr3u3azOyKVVSAfiigOQr0GbYafrnL
CfBABOm5cwfuFeT/7eKArbm5wVaarZvKr28wB5cLoDfTey7gByus0f9ex8bBdgFNnslhlZZlfUwH
pEBBAQQxsvXlMXOdct+VST0frSF684WN9U00vhiO+bn2DurYOk5PYQjAlypCE+gQPJfrIYirYV9y
4O+KHs+370GoFyk+vdOpsBx89LpUouicq5lJG+OkaM82vgsGqQtgwRMVQKE70nqLofKbAU0D1XR2
30Cdf0HhsbCXRpDtGzq6izjM7Hs3LfJZP4nH/uwho/zhyrCYUUNgZx8CgNWXxmMa+MYjuH/ttkjx
IdIhnGugZdjF1lKHidVA+z1qqiXyJqlHSdotDNeJXmLDec2q2D/GrTse7Tj/YVEWv8RKVQsbObY1
3hoIUSWy2yx+ovggw9d+ZJ6+2u1KZwaVsO7Q2Hlz39uf45W01KovE7LUl5skva3w0rnLO0khmoKi
mTgPSDiew7Zl5xbGMkZbi72OqqAATWaESLQOjQYjeoc5eGG14UZf1Xc29MyZg2nhr3tgve7ODQWJ
86G22eXmPdwaZFYtaRhCKo6Nz/HYDd9JlHNPiKLdQ0GQnNO/2oep3fnVPo33HX/43gPt7vVq+Bzf
4Jucwhtpi8W6nPetgi8Zc6C5bXXGY4y3iBdyFu7y6X8Cd74zyv7jsZHV8FhixTW1FhBJuh185/J/
64f2xszxHeZQj3lqHJKAgEaBASDm8JjH0GCl1hM1pb+PmwiEpCmMSh/YL2jmwPkboXRBB/g3FzWW
P+k549b6It6IAm+R8l9dhJKHuPNNe507g7FqeQj9qzgzbtsqsLwOL8DvpU2XUR83H1A+fSibPntq
4giiC0mSHrIiGndxyuJlndDowe2raGah0P+RWOmsKQ1jwfMQJRLD5lCvxoGrVuwB7gIpDRQTb6Cp
2LuBrKq57iZTbBAbUH4A7iJGxdJFfus8yg58UgA839jQLwhgJ1C0TW4kkIgv0oA1VZN1/bHkebq2
LN4DY1+bN13R0ZnrxycnzeVtZlvBBor25rpAJvUWytjhPCwFfU5MWEmRof7ZmSjw2lnxPsS40Ke0
uUOJCzMEksgzs4EW0VAHTujZae+NmJtgQjWFiQ0NvKqBuUXXnjiVxQm6f4Q3pyhJ25MFE9Zj7gfY
ek3R1B4T2OlYlcIiTawZceQ9mHryvmZqDfGY6nhpGoHvNgDp2ujO0IE/H0BW9lz3MjvHRpIEP3Wn
AO/l/ofugFmrxA2yna/8DVRE1WNo5t26NmJ70naByVFXgw2hxtccvrZQCDH9LTYW7MywI9bt7pjB
3aAPUuAVWbIByALKPaq/v+SbCGFkl5HxMyxVewkv2arQQaVuGswdqNv0XTe3uO9vUzKY+5gqd5HQ
3rhTAisRVpng6Wd0LiwIJpYuvmhMyu+uA+cIMyw+YD9dzGoHO+eQWZC4MM0nozWs80R12ev2oimH
70Mjntyc8aVdd9l8SF1sfmLxvYF3A+zK/AR7/tZddnAx2WH5KyH8ji+RRZzhzlUBmzGD0HMfE9i9
5y4UvKlqdya0vkAqmU7VJLc8ZKCXq9RoZm3hv+ia1bWE9QWjrXsSQtQchNXG0+F19G8VMh1m02CL
xl8Hf6mw0bqC7mRce5rtpgltZQtV5amCjqS4URvzHrzHC/9NdwdF18CTfaK+5dMYZxrTmRkMh0Wf
eMjKWOMsDIV70IdKwRvYSOx+gb21f4iJRLc+bUy73kAw+/il7XKqWHdGVj7Z/H4zLGgZaA554Ol7
p+XQHdp4YUz6/RaEduCsWn1o0X59GBWc3KUTgshguReBf91eOdGiiOL85jq0C2HlU+ax2Oib6Qsy
C9lcO+XlUrfRmiGJmkFKHvx+Ae7j9AjwpfKxDsJO07Yq95M0qHtYaozR/Nr/5SIoMXOvcGoGbmBj
YX1d+7uShNmRuYzPQC1p34RZHiyoXjwaAoWXATJZayYb64GXyVEPUKB1zhxM3Ec/zyBc4/jGvG5/
BmZNF9RKnGUvKcp8MYHBsxi3BCC1rQ55yBzPdOOfZTUkszKKrYee5MlBhz6+Mvdmf0LaB1RZWGvN
zSgPX8bAr2dQhBI3ttVBgTEyb3xwxl46WYqloiRb6TBpO1RJsPIhPuxJLw8XXihBUtSXR60fK8tB
lkJ2zN9EY8wnvQyHeaM7mRDpGL87N6HV1w8meMt5kMK2wrc9kZjA9E9t+mDaVXobxMmwDHvXn107
9BVY2iZb7EDPut1XOZ81Mh+WLXY8N4LzLYgj5rafIt2kz8YMTkVZMddBlPXqJkLi9EaHXRYbmxL1
IN1+GfGrE0+GLuGjCCn3X236TA/GXJfM3RzC8tc2fZbWsHM18IvMYQ2QzwTEWVcaSUl8SBvPkJYD
DNPOZ65wo4MGX146wFilG5QfTxOpks91D26TLDiLAal1oXny7Y//+Od//cd7/5/BR3EsUFov8vqf
/4X4vSgHCTUS9Vv4z3uI1heZvubXmL9f8c/VR3Hzmn3U/+2gQ/Qui7r4qX4fNf02v+6Mn/75281f
1evfgkWuIjWcmg85nD/qJlX6t8DfMY38P+3840Pf5X4oP/789l40OTw1zh9BVOTfPrs2P/78hrys
sPWjujyp6Sd8dk9/6J/f7uDI/sfh9VWqj3914cdrrf78hhXzP4hJCHEBK8Ve49sf3cdf7Sbjtmvb
1GUuNR3n2x95IVX45zfT+QexiSlcrDUdDiky99sfddH81UW46brMotDNIMz+9tcT+Nt/8vqf/SNv
smOBX7X+8xsu+fYHasXTf3z6Ezl3BHcojG8EgXMCFkX4/cr313OUBxhu/g98UyMH2SJrbtlvEcs8
iXVE7yezZ+48OBJqUuYLJJBR7x4WtRTwHyHLIYaxfIjFF9xj6gKY6PZI/TtkS2d++pEFFGUqIEbi
XcbBMYl+FjBODPOHEaxykvmobooZPDEWEvBKp4YoBI/nsu5XSCRIu5nFMGSpsNk1OYcPeAGSSgUY
8V32KiFF1ZKPod+4TTcrZgF4rackuG26eQ6RZIjPYYpKoJzyELdyVitYFeQTNjr2IjUpMPZYocA+
GqAOhRwHzGqBAodWaucBPjrHjaMIoxVUGgfgEbDPs00AMn3PkU8deUrDD4C0Zy5of5N2pqL+Ai/9
HSwGH9rhXPtnxx2RH4ELm2yAS+j5W9SasPzj1aIGQ3f2bo51uy6UalcxY7DfdqEX6xscLOB+54LW
t+hons9C8kKIVXtFO8Yz/PNnPnQSXGbvGPFnZflRZQ+iOXJATZOAr6HYNXeRuo2qBPiiibnNQfR/
bJdi9BciruaFeFNDBjye9DosN5m4d+N2BpS7N+SzMniadsGUeVOjTT4E5hqKoSOwQQT5bCeCMAE2
wHZoQBhHwlfsAwSBRZWtoEywlrBlqdQH7GPghTUsrHiRmyGcIMAn7zeO2so+86IaHw5o+Rrdm5z0
5KFNzlDmasVTnj6VztFg0VYZxty3hllvuDOafeRczBKeedxNUPPFFymcgVwJnLYLEY0JmyCBiNhi
IbagLU6RDzSgSx36coZ136KCo1+VnkyHzwl0qSMTkr/VGrwObIhT7JIfhvEtwpOoynkqjw1siqP+
aIX4ryElxtJuLesnEm2nHXaIxZib18DLIAPlGF6OTAx+uSVY6EtosG4pKjVN/zG6mRfD13exyVEo
FEBFVZkXWOe8eIqrj6hieyeGAFxXP0X5hwo+/p/MzP920v065/7z3476/3BqpkT8txPz6zQzH6MP
KT/+eM1//HGIquYDCY2v07u+x+cczcU/iMMgvIhJ1bWZIJhwP6dpdDEiHEEgQH+Zvz8naWb/w8SE
KfCSAOSZOPw6STPxD5sTJCyFQ4TAGPp/NUmLaRL+MklblEJqmUBhC6APE6rN9O+TNDMaK4zyFonX
Ii8XtOhu7C56ws9dVnUGKqfCF8sayUwCLDMWE3U1bJDRjqCl3GJasyVpkZmrDgQOX0smgMA2h/vR
cAMgJ6AVyTsMQpF9wSCCgjw53OkieoOkNHQZi/R7lhICPEF76MEm7JHTDVDyxpTpotjXxz+amG46
lz06YQHxVsC5kCps8J2OZgzi1G44PromTC4KNtyZwzwOeDKvY2ThWB+8qbJcuSGBQPD4IyU1kErM
gUI+3kX46R9Z4hqLYExv/P9J3pktV4pk2/aLSAMccOeVZjfqeyn0gkVL3/d8/Rk7Im9lSJkZYWV2
Hu61a1YvWSGJDRuc5WvNOWaGzqWnlxHZphaYeUrZ6IKrtoxbLs0VYrnXHGBDZH7pEslkWtaXGW61
AFIN6h+2e/OqPi8Crk611YE2Cx3LdB5527pth4zA0m7hbQRyLUYMOODPbditfSHddYfe5RJCKvlc
dvtSNOUrRb5WdHjvorNhPCGTsuhsneTOSLQlLIf8U+IUXyIZ38KH+1qCAwjnPNZADvuAeyKHH9rG
5ZsUyEu/qgixxFRhUMxirGvXSyNuNky+4QRef16dq1kufhJr36gUvySRemgBlu+dUZ6poQg2tIxs
upj+s7jv17kKqZZMv7AsLZhOpkBgeJ7GgMCnXYqISo4BPCvSmGQQLXHm1/mnroxL3xwkTVcnNRFh
4ohx4k/Ssm/VxFSuPOWbwjday+TTvMkjepPGhzsC4QBScWqU+NXTb33kXPUbTFfTDMUwRH5ZFTea
uz1vMymPps1tIXHIgiBnoHs79VmwtZhA9bZHxMrZR2QRYwWcr/DXcUGa8muzDNwwmHeO9WQHg9Jo
ZFTgfSksgi6+hPRbhbPugv7M84QA0s2npYhbowAnLOqUoV6ShFayLmxPMVNt4rYx5RAuibuEXd++
JjWa374rT3wAFv7tq31i/9Im4ZWhCZoJ/aMYqi9DkWLkU9oJojQdrUwMu2oRpp8Hq+nQqIvWy6HP
60D2nRVQRrDJ3aAVVQsxTmV2b2zOnpYkP49Zjs16d2ML/snsXIiZkxGU7YgrJor96MSQqlrRhxcx
MFe/W4s7xy1ve8eCPXReWfQ34vyTaRZhvFh4IbureoEZ7RbQk4vmHivOLsXZ7CbxDXht5Q0W3peZ
8iLZtDPwXidIZHUzfBWZezS4Dyyjet2aicqJN5owo5M0/0CmrVdk3Y3UgSy0+fy0rHJH4+b1p5X4
zxL055KThfrtWqbQeusWNa9tGg6+p7drmUNsDXxzGe8VCCtP1vaeevJAJ1FwsxY/ti4/6vF/OJhh
/NPRBEUufTyd9fPd0abRMDQtieK9VPUpqOLGBqYkuKwWXvEx/UxD7bLX8+tM1jTT+pdfn6txWpjf
LNynk3WlTpFt2JTZ7xZuRtCiromjAXuVf6o6qfx4uAAh5IOLX1kSvn8XJTkBUXGhqvJC2+Tu1x/h
XX1P78912H3Y+um9gQlHf3u5LWFbJbF6QBim6dIyy4s4cY4tRcpqFWEd5b+54Or0996dsTRN3n6G
qUubc357vErofTex/u3FdiqoZbnv8uuhYSXp5iEjkBHadLLh/m7xhtnzk+yN20qMQWsmZ6N6XemK
2AMZqU9jm/psjl7L8bzNpidVKxpm+UE0LVJOa2/l0D3aYiCXroEWz1JXjeK2WqEobLM8tlb2qTdS
uh+vNUR0W0YACHUqWttVIdvK16XQlAcM4mJta4Jk1w3DXPk4ugUkk4SKMpk/kof6wHamYKWAJQfO
Mg9h1dl+mvZ+aUY3yNZl2xFzoirWENHvm9G4xUYYdF1xaRkLEeQdQrUYS8N3J2+rHmJlPuWremCl
cQcb5ElaA5BWVyS9rzhn5bGPtp3GK6wYO79maQclVfjf74j/7e38v5aDb4rGf9v0/19YM1I5/fTo
/G0zf+y7j1+LnwvE77/wo0AU9h+O47qUYVxwVi7BOvOjPhTWHyb7euUqy1UoRk/r2Z8FohB/kPRj
m1JYAPz+s4M33T9I+7CBcFiGogGgi/+mOHz7fEuTI9PRp33g8vdOD9zb582aalUsTcU0I5Bee5n6
RJ14P12Hf1hET4/sX4/03w/x7pGeHHdo85JD5DqgnI9EpPzmAKb4zRHerdJ1hIXUqcvNH4I1tHyk
oeF6uYbjK0P/1P8w+Oo+2/zyoTgkl+ZBPKCOv5LBr8/SoFx/f5qWyVdFsc13LVzaMT93QuAtlbIp
ceB1wezjAzgT183ROCS7eB9f2mEXUvbstpCNru/+5tj/cIXfHPr00X5qwpzyKBYGzrQQssQX9Ze+
fPjNyb3dQXz/Di3TMgw6TQYi/tP9+/MRACRINH5cRMiiRyNo99GNdSQad4e9zGv24KHD7Mc68+/v
3n/4Vt8c83TWP52VkGhVnJ5j0mPxloDNhj94ny3vQ+NTgv7maOJ0j7y7S3nHG8rgtSMdIU6f5qej
ncxJrOna6gett/qvY9h6l/yvOALaCLPg0+TTtfKbwxbOu3w/eYtPrqT38azzGv/beK5CJxy9p19f
9n+86g4vQUcKnk799PD+9JmAGMmIcKkVuJbyskQSllsEWXn366P885n/dZR3N66Vp3mF0ZwBPdIg
XkOtfm40fNPW8dfHMU9ryd8vsXLgRus23dHT6f50Oh07NZqFHAh6bfik9i8Q5r3Wmw6bh3fEn7yb
MZiPg1+c3d/+7m7650v5f45NRfP22HGR2bMruZQmOEj93IlJUfz46/N7V639+ZCw1f9xfgAz3x5D
xWOlbw7nRwNsf1qExIH5ZUBP6SH218Nvjva2Uvr70U5X+6er2Q+MWtuRG1btU+8rAuq94+kesu/f
LC7/+LUJRrNIROj3Evj29kBZ342FM562IOHLdEyCY71v9/Ue8wEPgMkxGUPwPGY+fTBv9n7zYP7T
2kZj2ZSWYbp0St7dNHoP+0EYHD0RTwZEFe03d//pLf72rnQNIaRrOy59Pdt9/5BFjNKhh6w4XHlx
4P37gnqlm3ztRXvSUMtcaHvlCZ8t+77+zVf4vZh980C4pJZwVFPxQEhO8u2VbW0hNTCYuPFpSG/B
KwTguPfcz+XVtgNF5Jn+4nk3UxgV1K6e8zIHW+j/7vX820/xfuWTbtsWgk8xBXPoetY37TOOC2PX
P73oPh5A7+5OnDkvzcfos/Mizty97Sfhr2/m79uIX12Jd2t9KtERVB2fgbCpI0qxugrLK7z1nssC
cYy9z2PA5mfSwvECpIb35TeH/9vKdPoi4Otals3EBKHv2y+CsKheN2p74kUT7bsje6y92g9J+Op6
12no+saZfZbdJXdksXzT9unuz5r6X991f3/G3n2Ad3e52eVZBAiN8/er43SM9skNiTq78Sl5cM5I
4fNdvw/g35kMbf0Mkoef/vYV+PcK5t2HePegL80St3bGVegCtSfC8MXY8T28rqHjP9CcDrpwQmpC
uhBP/O/ev39bn13TtlChUdbSETVOg7OfVzPaK1OlTLH43aLNoYPk3J1L3ZfIEn/z1LF7fvfES50X
veRkWVUE+9t3x8ripF61ZejQignAdtPYJA+a0TIRGkswSI1e3xv9Wr9mrZCP0CZBseL0Q3E4SgOO
KPP3dDgrHJJHMDZiRgiZkpUfsiynYSPdnke4QwPlNXL7MBrLk6Yt4LkY48YF+PdqQ8I6otHzaGt2
Bs21uZZ8BqXtgC06H7J0abXdthkLQQ3JlrfHTG8ny8tZ1M6tuCvwEYgWRPEmqkuAi9EjPg2ENxI9
uZNKYKfaTJCGL+J5fkUFyU0752hOkGbdW1slTxwIhi+enqhm86yEQDa/VAWERaK5O9vryabP/Dme
Uugpk/NpbWLEGaXmmualOfbim9zcygkBchfGJ50dj0aObw8Auev7+k5N0zgdEbiAPtRlUzHlIxMO
i1pEVhmyQ1KUdrCoseqCWUYDGrd0XQ5y7LFer0ISEE4jvQ9q/EwXjSuKe0xM9WsntOaGkZx7rCYj
PSRKinCsiFnR63q643chdy6Ncai0DJ12lTEmdB2oXdIcwTaTE+c5dV2tvsAfT1yKOyz8NWOBRthX
MvEi1edf3CZK6eHObf58MjR8lSP9UU/E0OwxdHeVt4EBYLaZQzXzzK2sRjqyoA+mesxDBEKPJKpN
+yQp3SP+JMzA+jx7hDKWz1M02rskj1TIBLl86CamCLTa62+lnFCEQjWPLyowbEGeLrhCTeUAbRzM
sw6Vg5+Z9auLnNBLmzX2Bme8jenUMF5MoP0sWNUKu7rGJudcplFEuiFAJl+f44WPiHXAaroSU7o7
+8U4I+Sn9RrB6S6S8oNj4VNyDYInq3gWhCkPqaePZVgqkhnitO8Ca7KW637V9yWxzWMmND/b+Etd
run1cRbuoHkDeAhERwDlW3x+CXTfDA8aDdyaWa89rfNdG63tjYuC70nro3Kfiq57LLLeAQ7iamaQ
SSTkhavisDZU9zhFNhK2BS7d0BF+0K8zTe/Ztnerpo9BDzpwpy22DlmKGW1qVc6xHk2GdRss4BJl
vO+swvJUMQvuuJoHNu3p5wykL1f1XIRNRiwq4sk27DbbDOrB5IpZbX0UVsEThqPyVi6KbNkScxg5
q+KyJZs4BLFL0nZZGn7NXhZNT7bd5oURH/LKxGejMz6Z+9xmdWzz/Tilxlk0KqYhcuCxn8zYI+NK
4ELu4wiqn5E8RoBzSq/Xqul+Aax7u+lIiwen4Xs3DGaLQ7le1Zkx7V18N7f2xncCdCwprvvRgg/c
T3pJ2FJR8TcaFpWpb/T9ONgV+eCEMu361NDPIz3vHgdR2z7e2OGr4tGD+QmyNUd22ToXU58O+zju
rH205O5haaPp2GSLek56qb0Q/G3egTE/3dpaclW3c0H4A+mHAXEM2J0yrQ7yzOb2tZqBtMm5BS4n
F2252mIk1Yp+8xX7KQI4VkmqTxVbheEpYrv9CfTqZxY0BiZpt01BYgw2Tn9r3ZlOK3dN1CWuHyWO
eEw3h+6yMxQo56z5JrViyhDNucKqOB2JC46edVpfGLELP9HV/HVBrES3zZ5yNM9bUKIikPZX3f1Y
b6knrfMC8PfgCk8MuWd0J73WXYt2rq93kr7/kqgnttHLBeSjcrqOJAaB6Gqcj2u8BgOKhmx+gAEc
FHBAss/G0iNnt2ptb1vGQV8ek/LKUUc9+pY2HyZ0l+LjCGVUxOb15qSocVaV4Y4ItuTb5pRhm2Kl
Nsx016iLWSyettr+tKYH3VkvouxiYgq2TczjWA9X/H5bUGm93zvfoHERSZgRVPY0pd03OE83CfB1
976LjhmuqgEL4I4ApXzd96ianD3mfQR8ln65jYFAHB0dDF4rZrfb2jkY8GnMdrcnLGMPGxif3GRl
PtuYJcxlkYf9qg237kATf5/ED3arEQCfZwa3+ByTFZAdYxaBYK76MILnlI7V4zpUuxJZl8e09DaZ
R2QWaULoQvthyqwHOhSpRwTbIZ6Wq6bUbhcSxLbRXaAdvkzDx40We+GQdk4oq+43c35UdX0+ykM3
77viViK4YCg2q6+JhStN+RuvJBWTBtoaBwt1wyKv87HnPCF69x1zPDGwXs+7VtlkIOonl54O1M39
xoLqRwhFcKh5StxNten3zaU1npXrNzpiN6JKr4vlOtaag22w1xGfsYRmvutsrG10Vi1A5QgowyY+
H1HaTvlHNmOYdCaCSSd6rvdtnu83K9ySYz/cWf1+3q6JULHN/aYOIwsbe2vlflJN6iHNLfXnoXjN
xWFqULYlQGWqj8vwGe6Kt6qrZHbvmA2BVen3MgOHm4qztGTqytJ+bivCq02lzjcc2tL42DWIYsSV
Jj+fwlr15AVTrSeZk05PrfOldLRDgdFOUKEk6V40FRoFwYho3IvqblMNViCUC6XhDc0DSi/cn1No
Wp/1nBifCW9MFkb1LkIXHn9w9DuNWkKpr9PpDXpSz2SYI/vufuY50sMisQ7teLmI0EjnKzRdJBjW
Hyj8vLZ7TSbTtwrzignOKbrO9mqFBS5O/Ha+kUSwz0N8VTrDMZpwd902SwjSENkhru/mLE9GyxuN
jKQR1BXy1mQUXAHwcpo7ZMpqflH9vQ4OiP4b49ihALTtIkBJEbnnmNXn8SrNLor6Jd6e4PmdRCnl
57JjjJkgVlpvcDNXUeunlfIdZntJHZPMdD2t10XmwPLLrrtivt/UQJgwHsGle8yncde1pwgzwGu9
7ZwVc3dZ9FbqDbZ1b7glnKPucmEkhyT8kWjfKzcyHq2FpKR2U4+Jo9+A2nuxrekiHuyreR53W6Nc
v9AtLHlUsQ4Gg8zwnLZukCLJF712kpu6b8hGa7JbOUehTErEiOp5aJGKGCpMN3MHBSrIkgqXBZNy
BtwerBwjVOQlZq26jgftGXxxYIwGleSwfS0Q/sSjgnvgOkh4+mq5BcA27GHD2Yp8kUHFT7LLmvkM
nmTpjcDSqX3XFQRIpGu3pWuwCpd2IVjWxwTdlbYa8Y7/TP20aAa/MU2TVwH5vs6Kh1r1ZrRPXac+
ZAZ4XzIRJRi4sbHNXddFz5ExtsAtNMhBCBuw9TEvWtBHzfGniNRE0xPRRgFtkEGlbqa+4udGp7HY
PBAjc9TyCV4olOXFy/UolSy6NrElTGBEvYVG62YIjcxWWiGttXG77rpVPLcrtt5IVDUgbhIMH9bU
iQvkyHhIAl1sk+0Th6rdbYK38SEvhi59Ohl30FWVkTO7yMFkOzj+7LD5CDbSpDa/NS087+Zo7xtj
6CmQK5uMsu871//tYcz/Q2OWk4wRdemPrfPfpiycSBenNOZ+KDBPGsTTL/yYspxkMyhclaSXaRnf
ZTN/Tlks/Q9dl4ahTBPb8UlI+Z8piyX+sNHeMEphDmMIR9Ib+FMraRl/6LZtMG2RStAesoz/ZtLi
2qdGyk9NDoY7zAakSVMbTY9rinftnrzRnCoeh441dQLlZaZp9GJEzgj+kwoPibQxSqSOjHj72WgD
C7PwbUlO706yOeHVYpQ7YGM2vBwbw81SOnfayR9YdM54kTnLdNStstunKEcC1IbmbsiL8dAOrM24
G6qjObukH7SVuTcSTGpeTIZjkHUpCUY6nIOW0jfIIyweOlvYEKl4fVRltPkOWbpnNoh1X22r3K8K
PaSKm2WvUSDcTY21fiNVhnpGdCUfOqvDGeHqDuNMej6sLn4QbXODpUFBkeXwZjVrdr+0Yw1khO03
Ek0HUZ8+oAwt0jFFJNnZ1+5aPeuC8XY0ANYnNjIJHFWmmdeUTgROt66DJDMK9qUAbppMkmiRUmat
ZtLfi8x0QAGMQ6g4wK5eq09bChQA/8QaGmx7gajZ0OgnULx927uhMiN06HlihLWU+d6GNOEnvJdu
BIV6YI5TvM9kBr+wB/k1O5EIxaTRsEOLcG63BAT3Td1fGxOI+0awq6wrVu5NRT2j2FW/rScIew2p
d0EaW7xrsmxnU+zfGHOsANjS0k+1lfFbpEC/GtYSyLh6FVp+pZatOzY9DeU+Tr5TjE0vJp3y08pG
flfaPVAdq2m9im820AtCQ6Z25bVbUJ7NaU6gZnI6woZUA+yKMn03SfhbetdAGrZGrBD6sNeKsTwY
E95LtMJW6Ayx+NDVjf2harUTLLW1HuKocy/VbK0XuZszyua71y/L3lkdz6ipzTJsU08jLOGGd+5s
BLY2Led1vpESMBrqBQ3zfMjZtp6QItYHCGLx5WhOOnAlu/6wmLCKvT4rJzqeSZbujWpY77ScQr3v
luhlXGGFeauWYC/EHECiOr4boCK28VoD8Lqt85REa3PMg8IhMpuHCO+mR5iKdTZHs7uTaUEpMJvx
Vd3kNtbH3CWjftHKwzqOkOGbRL+bS17gYH71I7ug5mZtQZjPdRl/28SEbAg/cXeV13nxoEd69WCW
iAQyvLUfUEjFF9kq5nPAY9vejRA6BXRG4iu93pZrhNU5b0LbHA+Nixip3wyLAl1kiuqnbK7ZPtpH
YCTrpbKG+RT5yAYHLs39yA55P2QAnGZtTu8n4Wh7MK1ryh+jdxW4UVVfumXrXOeDjsarKCCIVvo0
0xicxfxVgJe6nCurOo8BSNw0k6qo3gS0iy4bxhdgV8Wt5iTFM6/RTPOqBEziQjDqsTbSZbdF7QQQ
O5LpNwTWFALzpt2owSYGw0Hf206EqUrgWFROycnkI5JbfcvMze+BpBQHDbrF2SinImJXjO+1ccf4
s0FM5CMBTsNOIeCC12eWxPQZtAhicLZiqrCrNZS/uW2P2PmS+NZ1knm/EnYGVCGV1QU5asuduSgs
H6XZ4Y1Z0G7dzCAMbvICjpsWOeJWFr2266tM3hJTXH7VcfZIf00GjhjRjXjJStfdD9zJLwXUNstz
MmW0Z1Y89180yxk+T3OqHVISYl7zeOFmEm3a54GTK7x9WcnGbREjLYluq8g/mLq52zkplj8vttLp
YyOKIeJsVPcxdUa1hWY/N2cJzEAU6XPzapYIsFRhtV/wM9H66lLqpLrpy6PrZnDBim76AhvGBhHg
Rrt5ErRyWh6U3KegKvVjkURRWG81a5LhJEjZ4FQ2Yer2ml9oUN/IequpirX2VLcvVy5Pzjmvi/bY
AnC6nKa1i305gCbwIq7odRkn8uBakNLRyZTlY7raye1obNvtSqAzupLIWi6qramOsjwFAeRx3fJo
NCjjnRObHSlScTRWoz1WpAG4npDSgqBda849h7IKcDxOI4KynpMn4pCNjyNpGrt60rWD21go45Y0
6dhqs2N1JlniX1cGzsV2xt1eVPVZYhn25VqqHggGdvw8h9DrydwqwbWNg+5ruo0boNIcOD19Bc4Q
xkUAW4QlLxUUhX6k3KHyh6U1Ltt6inatg8dvEJ1+dwpc8qemS6/rpYoeF95ctARaO3npLWvChMRW
uym29djV2/pszhAbssQB60P3hg33pJOjqqrlE2nr0z1wWWr5phjrsKYBRDLmoAPwL4hYOttY9V95
hroP/EvxpW8gzPbx6t60sQldyWgXbvlUq88yNRk37VzVOVcwwpSY9lhG3cFFWL5aTgrmLLZRaqaL
9pzRoz/kWpNcjHh5DhZIynsDgk8Y4dD4PGixfB4dk0ZxT2wvWSsqQ95cyJd2EPm5UUXFB6Pt1Au5
rQNNtJbuttGKdpeUSX/Xxqr4Slts2/NM2Dhu6Z154GMAF/Q0S8+UOQzeWLQTDUVQ56lQ254k6Drc
cGb7o51FQTTH8BGbJjs1oUu0eVpZSHolvX1He0M8NSTqYBJ2uBSW3bY7XUXR1ak0mv2mN60OTMlE
xMoax8Q/m7lNcCp32U4ftuwKRVSceUR8xtf6YmdPGPSnLwkvU9O3J5BlOEPMZVeVo/ZtyNV0M3RK
XsRZmWREZOnG5azSnFuA6bSHj0I7vXFWnVWVUSoaVqPVLwdLJxmJfcWu6R33Jne3GA1tuzaO33cQ
kjwbL9bFCSp5YQ0dUSyuGZfDMcfw6+4htJZpwIOSgxBhs3NkhW+rfc7t2XmjWF1kyR3ui9Z2muux
rZOzeogmtvJFYVgHIzOJzm6HxoLhYLp44gey18kR6CM1wM3VxvSaWFDkM3pBmpPizn/l+eVl2scw
cdw+z1Fec616IGAb18lY6/VKs+v5ec6SmDd/QqPUizoHWwlrhc6ooEvErlKzrHyDVkJ9ZUrDogYb
lTHvER9jjSuiZRBMIIvMQjJcoFXb4Jzcb82nKvrGM3K5VSa3PAJhO/64TbADMvbcqbQZUeXt53Gx
dnbXBhF0fMMuPH2rr3rJgKG/75qnTD1O8T0Ofq+jViwTv+KmapazVX7tkzsaZKxxdAPJHskF8t0J
u6ZzlXa3PZETrnNgr/o5MUd/FsLlzUeqGe3r3iv4I7N+v07dvhjR52othDIaeW3xLMb2sbRH0AiM
9LLmoW3sR9nB/UBXSBMDuM3nVu3zCn7gnOFE1KrXWu9fOqsN7HF4gFrU7a1sdY8a1tMPCms/zhJg
HCdrEm2HXJw7TZPWUKLS6GLAnl3k0SHr2tDRmtEzMqp8y5i/msvcBVG1ysd8aNuvCIV3Beu2iszl
IzfPSvSfvAZkjWWo6XOwe2C3ojbd9nOiWDJikUy7jCLSK6tMLAGBUDUFe/GQOlmBDWssdzM8+v0w
Tra3kQTjlUX0qqIRmmQqv4hyvml4AfqjzAZ/hhTQ28uzEuPNUALA3/Ao3425Q7JwNCCqkt260i9U
ARk+9mWBEuh20GMDgNWG9Xnrcx8WvRsWExtzqOvEE8jmKW5rGC8NvVip2bkv0zE5RKvVQrzSpru4
j4YbhGE5O3ReNVIVFJ4917uhZd5UbRvWYIj90Vo/wTnr/crpe45HIHWk90xh6qR9jArncqmt2xoH
55lLA6uxZiDFtYsoenaxkM/TC5Xq67C5Bt06UNPZdjWR8OJFgk2NTgOBJB7cYsQMB2PH2z5PrU/a
RNlQiOR5aFgDiKUhlDcteCI0+GIWmzPk2ZKVXozPG91zz661ntYnTrdTXyGMFnpqncVARROgOJ0F
+vg250XQuTRkxrJ5oeMSebUj6gep4gTB+0JBLUebnQ2uBV7ETPqW7oDwB48E3q+gqegb6jPjl9TV
P4I7FejfYaSNpyRnu4hGuhQFxEWg3R4UWtT/7WC/uMliXy9LK0eyTZf+m9JGeWtDKDzXFOhzvAr2
c1qLbQg0yq2LlYL7bom7/JNOmCxs5tn62FtlQ/SXAdNuKuA/a05XXmRxUzzmmmVcAfw4jfeqCE9B
7+jZyZ2gUOhq1JHs0adw2HTjWgxafl6PScXCM0TO41ybNXdU6RwcKz1dNROMyjhFvOVdI4rwv6Xu
yWmZ3TUmZzqLKD+Wtas+jcAgAUQ5w8Nc5PFOweh5zquUJq4+mhf6Ss/Wm6FOBtz99Oc1o+e3zbUp
qXnkeJ24rXqe6n67hzaI3XYpO8nYZ7Mea2SbD6R9QAlg8SCt2snc3m94vnfxVOM9dgsxv3SbiU3N
rUg3o6SpsvUwq9j50C7RENpjTzKcUGR6j4nURNjavV6EJik0GByQLKfHiOyBZza/fR2YERnigcUE
MQS/qPkdIN1XsrmbL1WkF/skL9npkIG9HVUzUNFLWVf3mG1KEehyZluMC+OsHaqG9Bhhn61jg1Jg
7Z3Mm8a2p4vgMpZkJjTYl4vaeMpjmgQYJCw62Zs7WtBX1hxe3ggBXt/Qra1Ac8Y4iXbkFccXCl6j
t+Iu9d1NQC3BXHzoteVjW2kuscwxsHPlpo+qNrZ9ZGwLBAj6hzpt2AYVs1meF7TeLzrsTaTtJHFz
3lGzXwpyTkmW0WRopwvvkHUeJAMQlV+bZS4+ZM7WB2ynk28RhhR2QjP3R0d+jzHq2Y3Ez33Gb2lk
3uQgXudx/WwMQBYgFYFgSHjJBr1ZFud1Wi/Xg21oYTtbyz2CfOtsk4nyLGm2Z9tKopRn4SJ/bDd7
eUVU51xTfWxwCFf7HMBOw0sUv+GaZc1uLudthzZ2O8nPI5qpm+wJeYMoRkqkRf3YTkX/mNar8zDl
bCUDQuR0rv5SN7Ai+ua6UX3/GEH+m0L0hhhm6CvLXWL1+hGIK4K31qxJPKNRf/KfD8bHbVgBqcDN
2rgUmjw0W5eTsyFjC5fr1LnctZLgUiYmY/JgddFSBiSeGhaLgNDIuIFFf1vaZe3ppqnv5cwH9GH2
ZQFYj8emVNdLZsa+ZW+U5nV9HDK4c1FlnLxJpz9laovf0KPyF0d32C+ZXRygeuCB0LXmih/unzQr
Lu+NYhyacyES+iuGWq7FHFdhDaz94rTd+kBJgXooG5f5+f/3Vifhjr/qdd6Nff+21fn9F370OjVk
Mn+cDOGuLbl9aHwg+v0hKTf4Bwspm64DkkGJfJK6/ikpV8YfCqu2gQqdJ9j4/kt/NTsN5aAr1y2M
jMJ2rf+m2flOC8kqSLPIUajT3+p4RtX1GY9ddmHNaozZr6Yd5ItwzPWYdkO84L9jsCU/GuXUElZc
S7eDl95vVm8NtwXPZvEpXuzZuegbqvDPP12/mx+t1p+9Q2+1hP/5UM47ffTCxtypUaNcFE6XA6bs
zEeCcG5+/cffKpj++uO0o39WLjmdmSxYKsuLoh+7PohjOoAiITA9yHor2v36IP92Bu8kS7VGadiv
2G+YzoG6bpOBcrGf2+g3Gta30qi/TuL0//8kJi3lWFVrlZdwa9CAJKxBjGe229Yq1luzbX9zqf7t
KO9UblMnM1BXJSai2Mzvitq81WN7PCMh2cJpWj/8+lr92xfyTsyH0oO6BlX1RZalox5oZiPSQzSL
iemq3csu+PVh/u1kTt3+ny5ZRzXGEJ3xe2GulXEvjeoEMjElbXo/ZQ2tcC06dAi8Xx/u354s5930
oLe1rkK5Fl1MfeywTXb6bSv31FSjdp0lbaZZvL0MVZf7VeC8PPLTTmHtpAYG+FKzN2tYA92ZViuo
x5Gi4/LXn+tf7kx4Em8uw8KQIhOML85jeodPVkk+9MFQka1+ox7/t8v8TlRtdPitp6UmKafsryq9
Q4w5Nzr7wgXlMxXD/3B2ZUty6lr2i4gAMb/m6KrMsrMG22W/EOVjG8QkQAgJvr4XvtG30zol6Mg3
R4UDpYa9JW2tYWU2Dd0ItLxVTnAXQ+0jOllj9lU6YLOmAdq6aYxmpvf1UoFgJktRWCrOJPP8HTyv
ioe4vDU3+FoCKlFvbR14qc+KnjCJ8iMYGpSW460QLw3h5GsTDEvCbGB4/jhz0Pbaf7DvjyyHYAOM
GvdwZWyH/sZR0nJQ38QUouFtfs6KAWBBkHCrBtocjd2uhJBhjn0t/aB4rEqnkfk5DOHtvYvCprfw
uKvISgcMS1VHEdd14kEErAlPMUfegfCcv8P15zUlcfKQQdhseTGZ5kPLOxWhhailDE8orzIo9UKY
LqFNs6MlbkDLTcxT+38Plv/dDXRSWJOgYE5dB7rYJRChbju8xP3QvMLEUO5Yww5Ar9JmpS3TpGjx
DT3Nwq19VZ4bq+bHmBXpa50O6f1yT0xTooV1Q1wITgq7PNduau/xNEG34BaH25TBYGdIx+qw3I5h
UjwtwgcnnVjChvAE1z9otvm8OCahK/ZhKegKRdYwUJ4W5n3gh6UFU49zXMv8WXpW9kkMxfPy73dM
HdCCj8w2MbaKszMkFaCAusWTKGxtYEQTy5cuRJ3I3TPSWs5LJt20/10MPLIBKGV4fQrKXpDnrnW9
yNtQC2IY32g544U/CNVNziUO/FrUx+Ufavqd89+vdl0/oaSM4OOIMgb/rewmfYa45mvY59ONDczD
f9VADDe9xAJ+HFA3yzkPpMT7ZuE4T0UJy5XlPphmUotgvG1nSZh3BLp9Lr/rLL/F/Z90Kx0wfV07
J0wSFvEOdLXPrt1DDLwdrVd/amm1Eq/zcnsnNwAT8df4oArTRjApLc/wOYIE7jZJqtmTcoTnOsSY
7ToZ3uIRQqQ/IUsFIzsIXJTtGO2XR84Qzp4WznEXQC6QlOKMN5Zmw0SU/mqa+NHlYfrUBln+4aZm
Zvms6zXgcoZLVVKJc5NDHykYgHiKggkGJEWL+22/xn0wzJSrRTQuJWlm29VwklOeCzht243fbsDR
JVB8Xe6JqYk5w1+tZmvqWhWUHcSVfRh/MChTPlWAtmYri8H0eS1reEyiumNZMTxNwBXYS0sEAwCg
SXla/vmG+Xa1aB9JD7xMkWMtA4DWf2kdD6LhGRmCCIUkCYPnNyZ7Ip2VeTckF3fu5tVoyUAkTMlh
OFU5byBw44/nNqHOI4XlxUqiNfVIi31IkShoi7bTyYuFvVU+GbbYWsUO/nCPo49X3OWBM/VESwJQ
RmhQd/QodBmrz5bwXqKEdTvYkt14+9EJwROFXhssUvKHgdKvETwnXB90Ep/iJic7uCYtd8O0vrR4
T/BYkAk8VJ9zFfCz0xF2DzEi1JKXPz9HwTu5jGhxnmZI9W5nwY5rUp+hn1HvwIP9KdzW2iYA0u/c
Se6WW3LmX/xeU1qsS9JCRaRm+UNJ7S9eAZWj7iOFecnGAyBi41bhFwcKJgGcyjatQBl9uVnDaiNa
+OOJty4IHBTPrAQ5BPbqZJvEXG5HyNkpSqbbponMzV/FTdtYMLoPSvJkA/N/4VWTfQ3j3F6JSsMi
IFoSAJop7VzpZmc8y1nljkC/qQFenUAOZHmUTA3Mf7/6+ambti4QDe6JWXH9HXbKGCFI8ZKVA7tp
ErSQz7Iwm9opw3M9tNSPTgG7uHjsKV7nZnUnxm7LLEQL+STubDh11dlDNUBOaFTNJ5+mFWiTRb8d
2rBcWcmmwdL2/xxKqwBhsuIBtjAlQEou/Tri5LuSt0xjpQV85quwS6MkfcCGGAOFjZq+E1sA3aXf
KhGG2+UJN7Tyhwh5NeEdBPnqmLrsXA4ijO8xL+50BEQbDUMvvcJD3mbC/dbrVm4hhjFztOAnauJe
6znpwyBjsnVl5IDk4K5J9Zi+rgV5BCNpPAgT+0mknXqz45g626wIUV29bbS06AZwFhBnp8Gc4FS0
xQvjV1LkwQl6N699DsPH5VYMO9afi8nVnACWCZjglAPNgGfRo4CD7j7NuLfNgWLYLzdB5oh7Jwk7
8whetaFKPNBPpfJOdcJiFwVUURA+7Uvpx2P4gfeKwTgQIOFCfFcpr/kHL8lRAb2vOZ6002035ZZ/
jIKihIZ8HEcdGH5TVkW0hetjOYKTOMk2fLMll+OnECAPkKWrsii/wsLOFvchKngx7GL9HlR3UDtI
TX8m4GBEH5e7Z1jVttY7vMsoQMCQJ+Ugo10PCWg7VXh5dlmytyjE2ZebMSy3+Q3jehC5qDsBEb7m
iQuAuOAGo55D6aRfbvu6lsVahycxLW32BIw0g/hlHe0rQFJWVsAccO8sAF2hIakVHwbLi07wzgYV
dzdaMffvXLeWxe9Khn72TfllGrIjpKTx2LaD2/gg5Urj86nincYdbeAKz40G6L6VD+3AvgCfBRPQ
2ZRFDPde2b+WLt7sRA8ht4SvHc9NMaUNpnTzMICZRPrAbOsz5SNw4W4WbuO2aVb6ZGpB2w2KgNdB
KWPrLJIRQi3Qgt9B9T0/zl7qK1uCadi0LcHD47qqmrF8AGX3N1BiKVAi0G+Urdx4qe9u54HrAwk6
nuUHK8nItMa1gyGA8sFAYdZ39rq+fPKA4hg2QyjYbdcaW98PCt+jENtLH0Z4gB8TK7wAzocyXsWi
bTn3cDmWDJOjK1vIbOqmxMkojGVYVwES4hbDxzgHjjPbqjZNwDBcbsgUVvoOgXnHg0taPcznaJE6
n5J0qPeFIx65ir+oAcUHcDbrlTU372vvxJEuOd02eJovJ986syYDOBdoFzCPMP92HuEVHGWHLSyM
3pZ7ZloI2uIr8gki2vkEbpnPZ3Qsh89Gltjqw/Ln358hL9bWWWGFDoMiXfMEEM1wR/BuUwMEmVcb
1QFGuTI7pka01VZI12cZat2ncHQBKq0Gr2BHu8qg/siLJHd3y315f6i8WDuGwM9k8mN4Oj1FBUN1
mA0pEO+1T59v+7y2xggBvBGafd2TF4XRXQDEfLFtBAGAa/n7768qTxcnSn2POWMJOW3A2KLdFIlo
C7k2iN4I4CEr4X0DybBYSWmmGZmH8Ooc4uUooqVAozzBiRVG6Yh96I5CU/VOeUP4z3J/TG1ouw1E
G8HB91x6ngbUMF6cOImK+Y2AwKtsqnsst+V2TNNO/u5LAmkdioXbPVGLjHvbsmGu2uTAHK6kYlM/
tB1mRHFRlKSYcGYboQefgYBf1APf4uZerKxcUxNakBM/kzg5xeJpHBNygmp78r3oRxcCDEjSK8vL
MEyRFulUqMwHCJ4/VSBR7Vg4WKemqKyVM5lh8c6UuOsFZYOI3o8pD+4VKDZFscMSlu3W6kBqg49X
n/rJXUirGWTVAlnGfi1P/fzb/52IEXd/t0qtMlOKTv7jZKlMqIMjx7IHsQq25iCGxKOVxO2OWMif
4gNXNPLptpkmsLR97OdBtVJN13SM/ve1ygu1FUKLEFIPk+OfbE+2NbDzUqagZw0pnF7uR8/ukzPe
xVMCdxFIAOSguceB6oo9+BpWj3feJO0juSdOUk/WZhhn5/RjAgaeXW0TQaGqB2xdDehs1Ms2/tyJ
OBDgV8EZAFRtS8ZJPEunWLl/5Apc5v7DADmOugIpB8Ik1rYoPJt+Wx5w0yLScmAlC6DVIELwAPxn
hkIuqPEgQ6YrYTB/5b3pnMPjKiuxQAGBFkTFA8VyAn0vBFcng94fTqnDID8vd8G0UueuXTVCIa1i
JYqhC1DG2KZw2z2C0FJsU3v8rdBkHVreyuZqWp5aBoQBVd8wWA7g9BvB/BHcccGwqbICx4S5KTKW
3yaV1ZAKmX4v9840QVoyZG4LUNMkrRNEYEMJOtUQka8uqMb13XIDhlQVaWu9JvBj8sbRPw+WHCDB
DVTBoUhGoG8b4Q7OSrIyTZKWEPkwYqkPXnb2k4JieUNno+UVVMNjXxziIfftX3Iao0wdQJ1y4Xax
3DlNdfn/InmeyavFgVOcnxbdyM9pXLOwB2q79f3sYIFmAlZ7VQj3PgOGCHYXcAuXovg4dSwXUJnv
Wlq++iHhoLQrsC3ilSVkGG5PW61hZaeMWV5/Fjlv8dZVtP5rmpQt5NEGcEqWu21YNJ62TsfGmQgF
SPcUZe2wB/i7+Mcmrrwsf93QhVDfGhyIbjiJaM6Zk9tykw9Zf6y6QPlQ9G+i43Ijf9S338kdobYV
AJKEQiZg96euGlDt+hBGQQtvuqxtvFcWC9hjb4Ns8koUW7weXH0IM+TeCBEbGwdfcUdGFSTPYzMo
/wOcdO22O45J0xSvqoCnN3D0dgddg2lkUW/ftmWGWi7FbTiJh7aePmHrKkAW7eED7dZbBg5fVtyn
nhWV2a4dcK3x4FLvRXyt+GhIS7Oy7/Uihx6/H0HlIz33rbJhIZuB8icO2CpDZ2fBWMr+DQ41rHMO
DXFCgbMC6avkWLZRNLYry9o4Xdq6rrupgFxQLE7Uhdvwq1+NfADRqCGYxgOcGRWFXH3TT/wsy5RA
dJ5nNM/vOXSLms+gR6NYvhn7gXK8XwDn+ZtyIdVPN3Crhu4LoMfdDcyrnNWEZAiRUAsROcKLECSf
7Kng4wipkS6DNlcQs2DlDGH6vpa3Uwu8oKaLi2cOp5hzAYRZCcWojCe75fgwfV9LqG0WuaokU3DG
gXwkOzgbJ95+GPobg1wHuML7041pRsvnFBQdqO8AUfMFIBoYHXV2IVaqFoZdIdAyiYT5RVSDqHAW
tk93bOxgsQqtdQgOK4g3Re1HVIPUyqlf0yT871YQaAnFJ1nNGYq0Z/AkPNc/+IL2/SWBBBWJ7jg0
4kcLvH3UfvqZJNwAeUnH2vsJe9iKPPQKagM/pKS4j27K0CrsejfkdpxFEMOKUueLyqX0FVThshz4
UzjqStDt69J1f7EeTCX/prq/F2g5htEqFlPv5s8ikTTZCYgFdieoZMl4ZcecP/RO2tXFUUfshTyA
H+PZT5kH9QL+tVaYm0l4zwx748pkGFZvMP/9alsG5oiXTiViYG684tg1sGndhjl31rCXpl5o0Z3G
8FYYURA794mytmGQPEaT59ylUXHnOl270os/Vf73BksPcrebIEs2OScCco9UhwTcTJQO4Rgff6/B
g66DnVRKcOcAZ4+p/hzzkYKp2NJsQqXMCWVcfq5wcYeFTgoert1vJtBKwm3V27m98iMNQ+Fpm4Pl
o4g19lV3SmhXwjGsBubSO7jgm4Ir1/YQ1em2ru361crpwDS12nkyFynnMAkcz7njuzMVNy43kTPK
L8t5z5QytLxXZCEOAyAJwdJ4jMGjaaBlMPzqnG46VFMCIpi79khsGDgdYkubisQ8rrNz0IG+vmGq
EnBvL8EQq/G6Pij3w+TUTaZWAs9wqtIxtypjwqEW5qmziAvbNBU6MC9Ni6jbhmxqbzyI/wt7m6pi
TOosBLg6U5OHnuAM9HOkHHTlGqoBbLyLAD2UjwMM4spsZREaFsUslnMd70GbeKhzjtkThbhTB6Eo
3mVPMGNSt+22Og63gokvjjRJfKqzrHuGKoD63JXpy/KSM82MlqyqFkL4vLVxEg2t8RhQDjc5jz1D
QaZbGZ55v3snj/yR+blKh+MYcAg0NtUJnHWWPLjgPjVvGbdgxwMhO6eBKzRkJuCAlw1p5H2tob/p
yBvXnZbDsshTauSuc5Il1PpPJAggDMOjkbbP+VCEw2F5EE3RpKWFHnJJLjzB45PXxsMWtY7PUd6/
TDnGkNhrmFNTI1pygFoSZh0qpacxGrzgC5FuBW57Kqup/gbpstjde7KAi+3KtGlK//89UugYXZV5
lANint/XQd2rXw340NMxYgmZnpUDXOGmHewgJBsrTLsYJP0kywd4NaoGXNjK6wlYlXnSWt4jBGbk
8GXK4BmA4q0dt8VGQjpSMpAEWyeA8TCQxXCiallaQqUwyqIRmhpu5kFqTFJSo5zMLewsWVNXZbBP
oPWQfoQEj0N+SB8+O/sp6JRVf4O4OyTR/mFjkrVbkXDAcusG0Ddn56R4E30leSDY6ySaNJdb6gTd
cA+h2mBYCVN3noh3FrouTy6SCeXENOrOU+0XUEzKREQpZC4B/XoocBGHAxEJ48I929EQumRnwRgN
XFLLihqB1+Goql+5GhxbvgKDKDzIT9Z2Uj/SkdlU4E4X1x5IsrFotqL1QUsJueve5QLKVmBvg5Oo
HlgF+jBovdRWzxAIsqfsIJMM1SPudV2vtsRrCgi3ZmA25nj/4xje/UR7FJEgBdVBnGK/HA8G8g1s
Vf9OiQWgWzDLLdqTZUOMAfZPpGHTJ69L3QlAxKbJIFmOVaHeij6IIMKYQenQ+wgjLk4/EILr9+cR
8iUwCc9hoNyv/CpDntapNzbUbjycxwOMqJ0+UCitOscaUh3lShYwfX8O3KtEFxSEoezjBI8Eig8V
bO5DeQQQC2zb5VE1pGodSuzxOpakEf25LjP6OcTdd+sNCUQxfdE1N/ZBSzIxfJ+dEZb3J2wCyvrJ
CO5Jb0HTtz+X+/D+GMHF8e8xikhj+TL1orc+sKAGEMXlNhzgy7f89ffPTxBN/fvrtssy1yVW+FYx
NzmmcArvNhVEzp5KYBWeQs7Gr8DkB2/Lrb0/HzB80FrriymOK2k/QgrNPgDjwQ4yp+kht+Ra1eUP
Gu3fOQWGYn+3Uak0AfUzjh4jSBaNX5IAWdTZuKLIMpgh+iO8aJuwFv63AMNYHKinInpnW7wVH5OS
4mQCYarKKhQ8DyeVbNuJ1lWzoRmP1BFuSTU04WRX+vaGQJPB/QIbeDCuIgenmR/EclwLSO5QtYE6
zAKV7U33PFuvyvIc4pxeVY9PSUsATrUpRNx3DRshUbI8M6ZVpq1iy48lr2Bb8DODNpn7iDeNBgw1
5o99v8YvNCy1UKu9gvaADQznyqfWF8+8DOB1HOXdnkJe24kBiJ3FCVZ6Y1hnekkScoBpQhwevoHf
Ph1xZIJEAR6L475Z2bkM6drWy5EF3K9lhIe2JxyVfksb9E87su/G0SYHDvk47PTeQ1LAxFgFL5PX
qrMfQwapK72VBfH+0cbWi4ttFkQuCCrqRHDz4MU+xTma1/uoEnDqTEQCPYWJCHelu6bWtBwkrLbC
eaLz3oqhhKdlI6AHlsR7mneQlALi7KY1GGq5qKA5/Kch+Pw5LX0fUgvW9AFa/9PP5a+b1oSWe6Ts
mj6qHe/N9ny5H0uYnpCG7AcoMS83YAihWebzejOz85hMHupib3IA9AVSlhBaeg4Z9J5unAXtzNzV
qAZAPQ25mlr9lod4JMjKpIUTNN7Fywiqxbd1RMsFLIIEbjn18WOSx9HLCNk+BnWthK6gCA0T8a9S
IgwE4kj43lubcH+rJuvnmMJuIRX/ayRoND0xzIReR6Rl7g4Zrehjwu38B7zjrQcOmP9KldL0da1w
SCPqpAPn4xNAloGEewAAHDtncgDjvGn89aIe0LBFVfEyeiuaroNafASNVc7W8I+GWNYrepD2EEXY
l/wkAbJs4Lqb8h0dAaCy0xA+FsB3r5Ef3n+HsPWqXmuDbgL/E+uSVDi0jDaQNB702AmqlhDRDPpt
YKV8oyCthufL4bbFG2hhDk3CKM6TPnxTWTeol65BtWtn2xn2geXZMWxjOks+T4tCyUAVb7FXthvR
yI9Qu8TdYMATMIdWpMOKp+WWTOOnxTvPI1aWykkuf5SXAE7aV+XwEbdJuY3cTsFrAa70VfcABiVf
OQ6aYlML/RbWCjbvCjSZ+vZn3J+yxzEa2QUiZGvhbwgfvY5mQzKIjjLNH1nXNS9QE8heJgW9oOUx
M31du0bZkYDbTUrSRxsJCzpJcBcvTn3vw9N7uQFD+OgFsxJVnjxSnvcW0N4HKrsbdmXLI8j7Ww+B
WGV6m/oxN//XzagMEZ80eosKMJeRDgIoaMF1ZrkThmnW62Me6mNtnan+RNqG9/cRE/U99H4Q+RBG
D9cwQ6Y+zH+/6gODl1EKPV9xgltflgILKEeoEkHFzJtWpCFMk6EFu2iCUIZ9VkBVsu727Rh8pwHs
rKuEQNO1lY/Lo2XqB/m7H7waCqhwJdlTmvDxjsRd/iOGitjKrm6aCy3KmYeHaScMk0c6pd5gbxmQ
B3W4SQH4j5y7zJu1wpb7McfAOzcjXwtuSKLYgQ3q5CNmnx/SOAYT4sJtmAn/ScnwxG62Q1+8LLdm
GDW9GMbjqLKUEOUjyVlebCiBEc09WFB5vTL5hoHTKyYBHPUSJxDyhJ64SL3xhzRo2g+ThOzkbV3Q
dnpc7EMVgN32GMR5cKy8gVw6oG9u20g8LcRJibpU5ZLiEUYf2WaeDuiLPsoA4HxO4i9DtqYfZJqJ
eQCv4lCCGQRLul48eqjhb6OsqHehXZQrg2RYVTqCBfAYxVRq1Y9zDwBqx56onGOb8x/RiE0K4uhH
v+5W5tzUFS3gEyDxGgfFv89ysFm+CQAy9089NFvClbOXqTdarEMtvnP7MukfGcqdG/ACQKOBIt3o
CkiQ4UnyYHX+U85Js9IhA20Tlht/T04L/fM0xwPIiXZdsIfuerkTqMR+oLOdRYz7MSy4k31aj5D7
8wFyyYZyjXZlbFtLCLTLaBBULX2Ea+0FrhuAvLIcyuHgWARV3kEdE+CVSrJtV+FPVtsMt2Uinf4O
hxuvSgDveoRlwrnoMgcSD9ELg/g5qsxMQq0u6bc+DjvLcWzqqM6D5zVEzAfi8U9FPtqvHrRm6+Qo
47op3loxhaBjQ5Da28MdBC+ipLIDLo8QfO+SHSSs7VashIrxd2gJZRyCPocKHseSpeNRCQbpPOL8
TiyxH8PwAsHgdD/yfNwlns12YRmvrDLDmfXPg8VVBiAAl0FLasweQaeP7+X0UkXhJYii/j9bZWJV
u+WRNmzIOp2+DeMeL/j98LnnU3bJgq49jiWO+9g+658qzdr9cjuG3K/z6JNRMLt1uuENQpjBvrLb
8ZBKYBbreO1h1JBpdLdmCNRE/ZS2zSfuw9MJ0rBR8rUPKuvHcgdMn9fyDJzYghKSpu1pFj33C6j3
koht4LgAquVhuQlDKtMJ9KCZ2kpYIrmwpvFgqSBg8qDsQzTW7c5iApbP7ALhiTXlDNOU6MkEjprw
P0Ed3PYznz7YrlW78KAa/f5rJ6AIu3L7NlyKdEZ9m0Jl24PE22PgdndJwbotG/7BEeMkckBv/2QP
xxb7bj7WLI+jYU2TeXyvggeKnDUg9V0NIVEIf9p3BViaxWwg21iA9sJ4noanDn4fxXhjF7UsAWy3
gGsBJDVhOPAVOuDht6hxUbISjG4QR/d+C1c/30cduFa3nnV0hr0dQwQ0UDZ7bEG/9I52A3D5ATAK
73V5FA0pSOfYe1DN7522LT7zDv6H3EFl3QLLKYFj0aa3732QX1bWvSG0/qD4r+ZrHBUtqpqWjyOM
b14SvGE+1nX8c7kbpo9rBxA6v37WAck/FSSwcVCDzH54mIjq17C6hjDSSfa8KhwX18jyESj2DJqx
bVXmn0C0iVyIC8apDVWp5Z6YGtIOHgUee7kNg6tHkYPBv6VYcTZkecvu5FvOGnfHVCf/Y8t8NRkk
ID20Qnt2kpDq3rB4SnZUTNOW2vLj7OeJew4tNzDihW2m1+dH1r/0rHuASPY/y900TJjOxLdGi/R1
3oXf3biEsjxseo5QEI9uG0Sdd8/9LhpFX1efU2/GsLaQ6xdt5z84XsreljtgSHh/3MWvRjCofY5y
Q2FdghgEWJr0P3iudhWO1CTt7iQoPxs2wbICmPSV04JpyOZEeNViNZuV+3AK/h4kEBO+C0DWSHfF
WMk10JZh6elMfOAwQBgsZHKpnFldmITN9MhjgeNWzula2jaN29y7q16IibkDNLCTS6pgdmfT5jJm
HDLrHMcR6U+/PZJ+gvrPz3Lyfi3PlKlbWm6IgY+gqkmLH63Ty/3kBg6EnAmO8qG0Vg7Opk5px4bU
zqiviGddqh6q9oGMDjwr+g2smLD3keAi4NPq9MXTMN8il3tlCuE/XIqrgYRuLtDrTjf+nKGJnyBk
nW4rO2NHOP/U26rp6U4mKaynGpkcLVnB6ZJDtj7h8bewQe11+VeY1qR2ugAvwnZpXo1vdu+zz4ms
MHng3xyXv26YOXse7qsupjxuchFU2Q8gr8QBBfd6780+VHDfXSOvmprQThF+2YZ1HsvsR4ZzKnWG
5NiHfrjhKmlW1oapBe3YMIK5bqtc1ZeIsvYIp+XxvlJQV+xhfL5fHifDkfKP7/nVOPHUDYesScML
G1BtSWZ1hkkeknC+ITN4SXB4qdych3QatvS5a1sZyX5wh/Z7u2whEk6KdmXODStKF7OQ8Ch2Oo93
Fy/pIVhu56XDcdHNkhsLI7qMhWiTJkZ1O7xwNzjLKXmISA5j1nmcosm/g8v0p/9HmJpmX8sMQTgx
GD/J5mI7PUxK5i084Jh9C9TC22JQ17YQA3wvR2X1F9aW7E6gMAazGpBmfy8vLlMPtBAf4bQE9f2U
XwqOQjRq7MMDYf6LwppbOYO+u3zDWCfDg1WfpVNtRxei4HFCRfgS2PxHNTN+R4A1/tyI1FzuWe7Q
uysMzWkhH5ZOX9UFm956y46Kk10OCi9GKRvDbOVs8O6QoQUt5AnQ/02fNNV/zgY4ue+qTI77vg1e
buuCdhTgIYMVhs/iS5pZDoiNbnQ3waNoJZ2Yfv7896t0IitXVl47VZcqKCt6rKwGASKQiesn3y1h
n3xbJ+b5uWoGW2ENgft6vIyh+zXJiNy65W0PTpgCbdOP7FblacDHS5vnP8WsEgI4xloKmYf5XxV7
fFwL6miygqIDsv2SjGV7b4d1DUJrGVzGVLCtK1avuKaVqt0FBJc9sIexunAHCmUbyLS6v+EpRVbq
b6bPa5ENvrhfgE1a/FCeesshRLprFI4Ny7M7r/V3xkjnvXNPZAF8ZoYLoLe4jttFBW+ojp1TBhZu
jX2qi5Jh5WRsWLA6Cx5GbK1UjddfBAx772FGAqyNq4p7K7XX6MumJrSQBrqTjz5gpmii5hMcgxIG
wx7pCPXcwBO0eVkeNVMzWmAnk9+kVUy7z8TCTEQUT6abHrp3B9Qn6x/LbRimXUcuJk1CLWtyxwuJ
obTEpOJvPYxXbtm/w1hHLpKm7ZiDOtaFTQOQ1VFwURShvfzTDYGnAxVblueJaMvh0kLkct+Sjh+r
eTfNMkin5FO6BpEwTYMW4PMlxSNFJC5t4v+SI6o53tC/orizhqkydUSL7Azg0WaA8+YPVSIcAIng
27Bxn+yc0BNzw5U3TNNMawFe2Y2C82zUXqpp+GA7KWyjqP99eSoM39Zhgx68hWRkDfh2KQmq43j+
KECGWdkbDEcCHSlYTBmEuASBQzt+uUf9+7wiR6vwzn8amqLhFRSum2huYayDBhPplI6sihZHTg7d
ivnSBjrUt9vGSYvooPJgZzyhzto6ljzak/Sf4y5euyGZZmFewFd7KOktS3Rx1V5Y50wpXluVk+46
Vt4EqsLQzO1efb9QTdYJETXfI+TSU9pZ09OsyLtbHpt3r834urZJ20gM4HvAIZXB7rBzNjGc1J1u
HzsKtosHQeqwP0U2RAkOyRCUICKkTTIlEYyoQhgOLf8GwwjqWHoPTKQeqHDyRqMm2aR1Eux6uGqs
rGPT17XZh8OnqwL4g30aAzDVtrOXR7JreOfdJGEaxjpvELwgDnGn1nnLm9G2L3YuwZydsFd9Xh4e
0xRpmdCVSRG4AsoETeoA5KTq6sCDl0qJ51xm6lPRtGxHbfoyqva2pKWruoi8YoWTR8U/s0HYprVy
esB9c62Oa5gQ3aaogFNpBmG52WQReoBbFD1BB/bCdo1hbzj26ChKNlbMzuCs9ymqAEoRafn052SL
8layr6b++VYYRBjrcMogg9FgL4PpZDfxhzYE/CyuIfu4PO+GcdJp2EHgW7glNcEn3sCJ70E4jvDx
5m3DI+62BrTICEhbUpqL8sJ42oMKVeY/sKE0a4Fn2GD/BacE3Ssl/ST+cSJc7loagqU5nw9yLyKb
wYX6zG3dmMfvKkHaWVG61TjQT4LbRfbARBCXe5UMNN8vN2DqiJYjYbUpRQnZhgsgYXLzZxMXbjA/
TAMEALOvu+VmTPOtxTmDq4SyeFnizhdM4UOK+pc4wFoPrni3NaCdeKALBu1gaIZDItBB4Anhx/Zu
cuyxWhkoUw/0ww4XHihadnmh8Pi441Dd/eJnebiGIp9/5zv3mX/hI/ES5rg9itO2BN3qGxvKSvyi
nWr4hww+fGwnJxEmHybXk9YDbXLru2IImkMFgtzXVA5Zeqhrr4VnOG8dGxaVNHWm+xEC2vh3AU/M
/ThA0X4/oZZsbQnclMQDaB5lc4QdDm22hIxuvB2soKwffBp52EGaIuLZJ4ICc3SAEtjgPFR+mAev
nvvnWSqK6xj/C4WTNv4EXGGHIkERNc0Hr3br4tDyPOGPCAdoxhIY1Be/GIYQZx8et5WP4siQJjC6
rpxoDdgyH0r+NYS+o8ekA4RpzKJsfgUOtnhDTUewG4ffy+vr3TjBx7VAxG18qrlPxb4Pkk3rvNbs
a95eaPV42+e1MGxSsEK9Dp8nwtooC/JiFxZAenLNQujd1Yufr8WfhGU8rN3w/RpmOKoItu24phVh
+rQWeT1VsCRPMOw96ffQTtmxYeVF3DShWsj5xLJCJfFlMMZg6rmNUr6drF/LI2742XrADRb8xQqo
gUM4CL65HjnYamWpmL6sFQDzLGzhd4yxZqQ5l4J8p32xkkbfPS75jg5DHhiAg4BviX1bnYB+2fhh
vQm8L0N0cLsDFovyLreNzhwG1/uOH1mqajH0QzRuGic9DNEaO9MQSToKuXPGGM4anO/jCvwV6sMv
STQ7r4ZwWgWrl9t+/zw3V78fai4KZrqYXasPd0nYblt2W6TqLH3fGvqqIXMkIT6Fd8LrFNbmfdqv
LHrT8GiRGrQ5rEJ4x/eEMFhWx5tovPTpY8PrlaF59+6LNaTFK4QEKKUMHbDGi5scsv5UJT+Ry1yU
UtaWjyFydcxxJ8qp6yoMfz995Y3Yp+HPAjef5bk1fFyHGHdxYJdT2PI96oqb0LuHoey2iVfSgunj
WvAGZUxyUIX/RBh+PKAxWP6vt/1wrcgHBmyXE4ag4v5wH8sSKYftajylLX/ekHd0ZHEqawWVQHsE
YnT4njTu7E25sihNozL//SqcoIocttSz+r0UqFWxaUPHYOvX1sqSNP1yLVpr6G7hhRGf9wdn58Kg
Afpfy2Py7n3Jd3QNPBZbbsT/h7Mva45T57r+RVQJkBhu6cFDO/GQOHZyQ53kOEIIBELMv/5d5Pku
fBTTfNWVG1enSkLD3lvaWnstzudDJv3woKYQBVDQfW95YwCIDPhRVFtxcK0ry3Ah6+xPcYGdQxhe
FIFMlKdl9wSIXcx/OT+ctYmybLcLQplD8nE66ALSWEF5HSq+4fHXPt8Kthz3pa5n/H9+TZQvXfwW
iefavYJfuOjjbfjvwHJ/aHHv+xNTqkDvJ75F5rsyLzbS161aEDq5sCy3YTe1edBhfplR+ct0vdv5
Swl+72YQY3fH/Hpu3WNLL7MpG52blkUM0RP4SI0CnwzM1l6UJksxzmWzbZkseEBQWOuL+SAUO+nY
/cIic3W+6ZUQZcNwywHlNg4oHA4gri9SldDsFEUliCounBnrMDyUmee2i590vTFh7Vvkv/XlRdUd
0NywzDTt8eYxFph20YY7g8Q4YtNl02IZp2IOBCE1LAgTEfpvefnYM4bmN2oUVnzwHzaVdztRgddq
lDHMB5nk5dyHkI1Z2tgtK43b+NpFGsOvAzgvNL5cD3CiUbDQ8xOzYp02lBZ0Lyb2WtjQcneKw2CP
h6GN717ZirYQVZZ2ZeagzPNgohccZnBtSqeLb2U2Onag+GrB8eGz++aqV1AzYV4u9Yc2NrYGUTHt
m8Xj4k4WBvV+cyeu+HIbC+sK6Bq59H+zgsvk4lz+9+1Z8HLZklomWslWO57BZlQ5281dsL/4MPAX
FNb3u8pf4uig3waoV4xxeOE+tAyU9HIaKURoD3R+LHHra3AyPT8da+ZjBc8RJOgiHtAyOLoT4rwZ
MiabN4KVxm0sa8GUD+o5rCZskxTOch699KBuI1mpl+WBKP3pkPNmeE4b1GpA41nNj4B6iS1ysRX7
t7GsnQYLr3Sd6RDy6RUo95sqrDdC0VrTi1945xRnvw/6XsZY0oIfXcW+AI+4EYXWml6W413ToNUH
G1sA8/TQtCgyEFRvea21ppff3zWteFvVjQZ9Q26q13bIHud5q+m1zWIZplCKkx769MvNy2/fECSA
l9xwtmufbYXOzEe5gxAxbu3lfBP6/FmpZiOxsfbZlmnKKKIkC/36AKFugLSiwuv6O4iYOOWu7iZn
6+q4Ei7+VGi9m/gpxHV4UnBbbX+CNTXgJlDV22aScGWC/gKUFqmrxQg3MHr6j1fcPrasfLkt7TOK
HLncAeuKQFeML5H/0uMqthmL1ppfIsm7iTEiJhNVaB7houjTZALOGKm2GJmT8x5ybWosQ1UgWVcB
haEux64snpOaXQRQZK4NGHX0AGBwillHwFAc1ELuluTxSqrEBosGcRCEE2SJD5G4NrdV9UbyNnFy
k3jpcTMRuRKsbcBo1nooM+4wMxNui8p9aNqHUD2w/MV1j5fNvWW3uelSdxQA09aoMfF3rqbDtVae
v4W5X9s8lvGCq65yIXVhDmVVnIJCH/z6t4q6L4HecMVr62CFV09oWcH1/EnKDNVpVq+oLVks9/JQ
CDnD/5pAC4b5KVhSnoq1N1C9vO9rAXbEeuP2+3Hqltiw0KYYuj5achy6+D3nVZTAhFX60JR0V2vn
s8fqw+bp7GNvSmyAKBxcWAD90x1yVSWLk8PJEiDI87vp49UmsWXJ2vcGJ/XROKBqCUIMpSBof6Dt
2/nmP3YUxNZLGnUbq7JczKGvyZ4GHYoKWEYuCmEkXnp95+dUHE6lWdJ7yxvRFLH/jxzE2rxYkTej
ZS9G6Eof4u4lyjmqm2agWlVyaZaD2LhQV7YECkXLx+PxZvHQlzdtmTDqzGUk/mS1JSS2lpcntcUm
+bF/I7FlvK6jGM9DfDXuxH3/e4kucG54ORNxvT+/Z1a6sMGg3cT/XyoFN+8SykS4ejvFG+5qRG2k
bld2pQ0BxSMlatpQLXIgNViFAyPnn82s2bwRHT92cORvxSNZcEIxRxhABpvNpugad1nMUyzC6zj7
fX6eVvxCZJnuoLqy7wAcOWj3u9f3SRHViaTlZbZlAz9Bvaw9hMzuV61U9SiVM75Uyi8uwe2wvygr
uwxVKNAfMIe6y6LxoEPH9MfI1dNlp1tiA4PaLhUxdGf7P3F4yXETZJ/Oz/va7rFcQ0E6AFkZvr1Z
nkjFBA6n8Pp80ytex+a9lBg/V0U3HeZKvEDd9j5Le7BTZ9dNtqUqufb1lm/IM69piYev78Zw56f6
qoQJn//6tQ1p+YaRo8R67PUEUQx/F49yz+pmLwe6YVYrX26DSGvFhrnIqungx+MeBd27TvgbTa98
uY0grclcxCm0JA4V3nJkXe9HPj5684UTY2NGtRpxXkYMPzTQFHjVbd70ICpug/jkhniH2V80/TZa
zSumRVwPVMNd4+tjM9JoFxDFDxUI4DfmacWz2YC1qHIAER5V+2upHQPf9B1QAp+R9BoSd2ZvJVCl
iVteVIrJiA1Z67UnxgYFXTiv0+smbfYlm49dHm2MZWXNbdAa9L0gbdT67SFOgQERDyCg2AUX3q6J
zf/XllVGC380B07c27ksfwftvEUtv2IINjSm73k/Q77OHDInuxMj6F6kKrcu1WvTsnT67kw1N91Q
dR0az0GNxhcOrqB4LsDydn6TrgR3m9oPeLGiIh3mRUik7KpHxMXMV/t8uhTtQGx0jID4wRi7vTko
6RywhRACLqpCwpa0nKeTlRUAtJicBS4A/NCDI/2NnMnaolrOcyFKB0QTGtZNM34xlHyK06fzU74S
VGxsjNeHLm5CmHJcR3nW7PEGk479weiNK8TKl9s0th2RYzoY6K9zjQNyhBLZhDv0so+3dbB0mdOm
ZMUEnWDGT57R8a6l7LaESsizF1xUf8SIjVyfcAOK+0Yhp9m6CUX5+jRdNdB09FKZ1M7GUNbmyf+v
ZY1NSwthAJMZNDuhTGTf1VsUBh+TEmEA3n/bdhBi5m4U0/Lm3l+3aJy27lU0Dsd2dG9kyXdVAOqk
gX3zmH84v69WxmOrm7jAwZu8gTGEir2ExiR1BpW9822v7dnFfbzzQrzIZUMctI3sGLwEBMegFApa
J8geXNaBdXgOnBjiL8vHAzdT96cgeNDxbQ15h8uaX7zru++f047VrUHzKb46FhzsqLeDczui7v58
Byt+lC2L8q6Dhs9ZyZYsjWBHp8bLDU5xuCI5yGqLId2YpLUVtnZsU8rQ9YCAP4Aa5bPUwDI2xUYC
Za1pa8OiNsRUokHTU5UmOb6YsK083zLHfyNHiQ2JytwuYBOgtgcJMJeGWGj1kpUbvm5tX1peGjbU
Z2Bqxb0lvsUtdY/cHkKXZ9qNZV35dhsNxXJm2kkBL5b67VMJaDLETe6zYrjs2vUX3eKAZBJimDkM
eMuOaJyM/saVemVi7MqYMOxZP0D/89BBXAMsMQ5ODmxmh2FTmWVlx9uAqHnuO+W4+HYnc5bEtuce
8QKYNMBbbL7Kr43CMtseVB9eUOEeIMgj664Wt4Nb+8i+nDfateYto4XucFUDyfjH6RRpthtcVKvQ
PQfq4nwHa9vHMlh/aIwDRWJsT9cco/JLzYcr3l52QrGFXupQQHVXZvAGQJEiBl37DTue/+6Ve4VN
oEiqeCAl5+Zgit+sUldYXgCuBu9f2Qw3bAuytDY7lvECcsGMM81/eiknMLWBumgzG7Pi0P7CQ8Ut
1RGNmgOt6X7wgp0j6P787Kw1vczaO19PRTmpnITNoab5tTNMxzbegrmtTIkNiCLM8VM4BXNgY3sL
Hdt7YOl2Oo2+X/bliyG8+3ItgpLINMa9GtM9gcWZRdNltmSzFDZK9pXR+PIw9Mo9j/mPycSHMSPV
dT0XW4UcH4cSGxvVY7cXrE3NH1TX4PFPdXFhHsbmJmQTFWOZB3jgIsWQQIHkB2QmN6LU2oaxgusk
UgMxJr859L1BCUkJmQ5ZxxfmYWxOQhNMHCWqhn6PqjpPBDhcd2zeuvSvfbplow5LWzere/q9iAuA
df0SgrNN8O2i7WjjokzUBUWfdfR7bqCV1bLhlWQXcZQxYsOiQPHAa1Fo+j1M4ygxqORMvLnYIltd
mRYbGQURgSzAW4rzwwEPbxIK3GjrWncb7nfFC9jIqKqq2wn4COcHtDWCpBPjvBsrjUIKCCtvRKa1
ASxdv/MEwawzaKgF0y/Ai/R1APmrr6bk7dNlC7v0+q71OAtdYdRAvzskmJOogeoZgYDLZY1bQbXk
ErVCTTv9XJBYCajchkQZlMdf1rr3308XKHMLAYrKfgxdE4TJFLsxQEFQh9yI2our/eA07FkpC+gc
tpLyuPylFrhOLztcpMK7lhu5G8EWfH4QaxvIslrIFvfxyGT9gwFjcxPNaXyNDLne04g2+4u6sHFT
kdZ10YCk4Afk8r5qvw9/MW+c9kBpi42IsnLAtNFTBjyQUBFvyl99ETR3EDihx3GO3MRBfeYuamSZ
JVEeHM4PZ2VZbBTVlDdUUILOxip4aaCPXIXsznB2B4Gzy0DD5I+u9zurmB3dQ7p1zP/x66m/6SiK
o13ZPZ8fwIpB2/x/aijispCG/9NyqIBMgGonkJzcKvZfa90y6CHyTOA38HeEFl+nhRMkG5ABPv/p
K6dN1zJoAkpR1MZnzSu20ZexKXd+VB+QnkFWKX/Kp2JXOls5krVltqwbHm50gjDUrzQ2Mukn9w4y
aceW6HyHE92GC4k/NnGb3G8KZhfJMV+/6sF/acpnjYpfJpyESwc7tn31aXAz5Pn1+dlbMxPL1lXW
QdQJp9BXrw/2bthex0L8YK1/MEN6Hff16/luVnaAjb6CrHwtiF96r0HL94WEwCON8i3LWBmDjb/K
Yga2w0l7r75T7BCMHoaMHTzpvmhYogPe8vNjWNloZOn+nQEic+J64PGqX6Ep/iZQPyhAotqBGlUH
3pvMs2tTbb3Lr3hgm9UvaMAVWBmj/mnjdGBX46CjZzN2g9wHXtmJjZ221svy+7sBhSXtJoYQ9Z35
1XAsfSYfNcEFfAiJ2gDGr627ZflQSi5juHj1T9O6w65jYJKH8Ei4sSJrC2+Zfu9zH6+2XP0DxNAn
Frsk6SKO3GLd/ZQyv6a5ugwmS4hl+aBZcRCguvZH7KbVnjfg3ef1VlBfy/faNH5II0wtJOqKRUn0
KSLTM+fV1bKzll3Fp/xryMRRpALVOeyy3BGx7B4Pu6zIB6/8hzOvRV1X2T9Eqe9sLPuHO4v+Resn
RlkTktb1D5eWNGElJHElMoSJlN3WGfqPP/zrKIQ+FjN9t3uJKgmgHjT+MUbFMaC3deP/ToPwIfOC
6wzODIrv0HFnL+DnfWxYtOEvP9zQ6NVyAjqEDne89NoU0KAs8lrt1aTI/ryL+TDAoPXl93dj4hJE
TTnkpL4LkIF5b5CtzF5omFV6J1qhb2lQEWeDAW6tK8v4tTRYm7FKvyMnWYYHKAyPFSjUvULWd21f
RRWEH/BwuHH1/tBSMTDLD9Am1E4/+elPoNgL0N6b7CnLK7HPSZU9N7oYMhCQb2bm1nqz/AIfYq6c
pmt+Zc5wvRzHuNM/aqM/5eQrBIoezi/W2lawfIIsndAp3Tb+icd/tgOLhkAxPA79l7VunfSHkUHh
saIonRnka8QcAj5UvAidb3xtgizrHwCX1y5M6ienIEJ1hsdu6D+Lqrs2un902oveTWhsY7/6Ng5l
Gs3RC6HTi0lxG9Vx8+gLkFfrIt1YBndlHWz8VxmlvKtp6vwc3cot8l2jw8YlkDKVeQd9u2kslXs0
LOqLLxRa3pOfCCA+naSJmiH2n00I+YWj27W9HBIf9RCVfxI+kTHcVcSE+/X8lK98pU0PoKKaRkPU
l3uBMMWJ/uVP0T/nm/5wNSNqJyt7H9iHJnOmU9p2Q/TJ6UJlHgIaZWmQ1LFh5FAFTq4BvevdTV2R
D8eDTi3326qu6EvFyruskhM3eGP1enOXgbRefzk/rLUeluG+c4ZBD3XlYZbmboq1+6X1AiN2kZLs
12XNW742x4L4kR6aO9a4L22tzOeZ5e0l4RWzY3lXZToXd5I5ukWWfQbDaVF5ydznwZYg6IcBFu0v
c/ZubtwsnIB2TPlpLCcORHof66jcEy7zcDd4Ois2ttbaGlielAB8kY4ptDyGGUw1O0ivN8HDHEfZ
lnzU2kAsJzr4DCiqSvE7CIVxPynDVgjc2FyR7vrYDesNh7c2DsubQm0LbykQ4X3qQCyCBHBNC3Xt
Ry54HM7vpg/DKRbE8qgkZJGohZPfqS5/hYAmOcxFUO2GNL6FrP28kf5ZmS075RmMYxdjBOmTXvQ7
S3BN7ckMvZhKzls1uB/eciJqZz4p4Q5UDEx7yrjupLvXDnejXyUDJzNLWB3H/XUXTAovADSI1LeO
VhFQvecn8eNV8u3DFaoipdAFzU/SyYv5Clra2VeTxnqrGmVt+iyPop0h51lcRE9ymiW0dxwktjTz
d061yWG+1oXlVdIgoDJwovhJp+CjJSzMbv8sTub2W5yVa10sv7+zfV46qKQBj92TgG/fyRgInaCo
2C5f/rpkIahdpBqUI5VzwORdD5D/Qz52RbtzugEn3vPtrw3BcisgoTWQzIjCp7Ro8h2foTJGoLoI
2ZnNWVrbx95/Z6nMINjjY9JPYWXiL23fxeIXqaKGHJ22dfhvOqbZ/GtuWMU/VSoO2IVDszzN4PeN
7nri3caNE95Og+c91vGU3bRqcDZKblbiva3gUgZQXBr7Vt26oT/uJrXonXrFHvKk087nw1Gyfivn
8bFFUjtPK8mcQhGYho8ebZ23qkAhqofam8vmys7RQrK373PWlncNi/P8Sw6RIB/VBykx19PcZps5
/z952L/uihG187OIiqWv9Qzd2SYQ6q3v5BCdOM5H6TFtpT8/MGcAscFRzTUgMomrAqf/pkD7Vd2z
VIkGrM8D2H8eolbw4GbMwVn6W085r+kuxyNi9ylv4gZCOjEUxHRwySU68u3LINLJrNajO9y2gxj9
bKcCCfHmhOOkKp4RJz22waG9tsiWzzJTTeq2DekTgZ5meiONaFuQ4oPcfH+RudvZZRIAmFuWLXkC
ydw0fp2IVvEVcBJjdMhRPfbtfC9rw1h+f+cXUR7GJQQX2KMYh+pucnHVUEVtjpe1brmsIJo9Hc01
v4vyrAEFy5SH5Ip4ormIIgh71HJYBDK/uW4G76lUhZ8fOOiOguPIITN8fgB/bPYjI7A8U+Q4OaMs
D0/tnPf0sc06PK8dpAFj4D7w2ezuBjoOY7bTbhCdqCOn3lxVhLSQhKp80L0lCgwdUGaImjn4R6jJ
VyB3Yimc0TctaRMPX+sqTB2RuAXUFGWSkZKED1BNpb674fr+ZPX/HoRvXyk9PgX1SAd2C1bVigEC
SYag2QWlP5IrmTqNSkFi2IloPhBahgaqFaqevOtg4TosEsb0WB8m4SrnlYF0j16Fkoa0fzo/xSth
7a8SZlN0fRmm/EsJMpBPNIJCN49M81rQbNq4taz4/r8S6eD9dBrOs1MflmYn04xfkWAcbn1d9Yd4
7JrdgIvY7qLx2Il1Ok/41wv3llICt9fOrp+MlRxvwWydbvF9r0yanVaPAk2GsnHkF62QlEo81RcQ
4WF+NiQhmzcP6CvewU6pj5OXtTlVzq2Ls6WLZErZoWA7JqnZCGaLt/x7Z1K71LmCXE3UpTlqtBt/
hl24b5HO9G2DUpQEKL2tF+aP0x0ovbfcXED6ugE7KCi527hi+S6Dfg29RmY1dO88T8zxtSQoGUeR
YyVl5iZpDRbqxO2q2gugMunkYQPJ2joFunuMvTHa1ZUbTCjvMbTxiy/nd87Hk+HbNTKdVlPU5Dr4
PIRgw/Ly1jvwAfJNfjA8x/Uml/7a3rGdMmsgwCfa4ktaZkLsy6gPr0lRQeMKiOMtnt8/iaSPVtby
zLVxXe45or4Ns1oCDlKElLlPJqjiBsJlnAXiZ9VyMR3DKit1Ds+T10HiUs9UPPF4N+cAMIAz/wgq
CdFz1GG4ZthnjnTBzOQ6Ip0Po566qb0DU4kZ24QQAdmguY5EV1xTmoGu9RbqB4H6zSA9HO37onHI
P7h+eTNK4iKqsuAIZfq6POIOPfDngnal+1xA2qGAAFgIpOLjSEMnK3YxUpX6GMneMO+q7SEg9281
Ui+NPrvRUKpHXFq8vjmgiNIVb2ImxPX2YGVpylfq+FkbHIDEzbKfuedn5FH4js7/9UMUyd8AdUYh
eRdWtfYehr4NHbWvJ9yv73KXa3UVtQ1eE3e0rLjzuc5UrF9we438HYujUMtdqiuaXSsRu6xJClEx
73aeuzT+jGRDTafd0C318Ve+7kTPTpURuv4hPZZGV7qlLn0JRz9V7R6VC417k2MCcGksqMJ5MnPA
EnRLCPQjyD52cjqdQPFBo89Bg4T0sdWkNS9GRnmlD03etdBhRc5j6PfGl3i+SgYiuNG7cGwdd+/y
wpk/ydLLs2Bfln3dPuIWKdSY5AX3/DhJK8g7QbtK5Sq/Om9LH3su3666JrFjIkPr6RQFIPc64HFO
+eDNbLoNL79iq3ZunvdNinJxt/7SgfBzF0jPuy4XIWIS5f11HUOc7/w4PjZW39blaSUqeOYmBb2i
F4HjP894HL8C5pMPIP3JL4Pi4dhsWWtVi6AqyqF+0sqXyMCoEvcVwcWWTvCf7/3bHfixdY5KjTGs
CsvyKe6jsI9uSlkY6f2oAsl5sVcRUQPuEAPRukJ9PO+gIiw4YYWXxNJoeTWXWYNz/CSjMf/d9WkU
3bbgc64eBhIrd28QQ9wEnPu5/wm37y47lmlM09ca6dBHCGV38wnFRfD/uh99D0IxrB+/iHDi3jNx
Jz5+SpVrigzig7JmWUKRqyJ7oVFfPO5QEMm9H1NHmg6Zm77Te6hVBu0td8q8bq66OW6bb3QZ0Bda
Im/1mnqond9J3kZesYNqDx5cb3C6C/KTHzcFpwD8TwNtDyYrJxdKak2v5v2AWNTygwmcxeWYqW1r
qGoEvLzSau5A01F4pNV7jVg0HI2fz+RWRLzpdxXO2M0zN1XF22Ss59EHar4j/KqW+az2YLX2GADW
EWHVAddrgTMmL1EPdkvDOvbVTRqVpRwTYvqhOuqiFm5600DkFhQOReMhJ0fLoAWeOkN6o3ZOkH5P
SwARJsOAqwzyUD4N/aCKN5yTVfwg+zKIfg16IiH0HD1AuTqUYFKNshIufST3TA20bXUldFzWzyEO
Ru60zyIZSnZIi6EszTXFCRR4ynoKqgNKo/vOJFABqWR01+O5oarBEtfkkLdD7A77DTP7ED+C84G1
PZflnvM2I7cQGcTRDQqHU/CK/ZWVN93cQ14hgeI6DcRuaCdcvhMV4YZbHHzVFmrjSeZjj0Xtx2XX
+H7tOZKcgjrVOxPhEIDlhD74xhA/bt+36UCcLJAEwIj5xGA+4S71nFzuJzeVGx5xrX3rbUNAAYiK
SjqPFPJhwxHZzrbEFJpSXZ93hR+vkR9b2WIvdzLmwTs9iRwul4SQQ5Ve/AnaN+Ge+J3ZpVB43YE2
8z4Wm0CplU7td7IR+Whu/CK7y+LefPY8XTZTIp2OhzACwWh07TgeTcW+GWqDDJIXQEU5QDI+Lnm2
kdNYmVmbTCF2usqrhMrvSt9k7V1egpLpkOcaRfLnZ/bj+5Fv0yjEuRhjkPnGpxw6wMFb0bpMfK+5
SdW3xrAgn+Aw+1AjzrmqVv+c73RtVEvEe5d5AF/+AMQGUkpzM0ZZ0qG0hSUdSdONq/ta+8vv79o3
xWhAiOuaL7hGRPvOzTgKEtxgSDf2+5/3gw9Cmi2uBSfOlJeJ4LFqTUHYpy5D6WS4h3j8xKvDhLMd
y67B2GIcf8f7uoq83TBO4RMp9VCyRPpM4yeIvoFb/apza+lPexWmppeJ4/N6ukL2pA9/Fj0bUU2U
IpDEeZKrhryOCECZBK8POCTYEbEgLb3EM2VrdlHsxEOXzHSMAR9JQ+PeUOXl4pDRMSe3FSkK93Mx
mTncovr4GIgTRnZFPBS4AQ9VSp6qtumvU0Hfujh8gNzilZyRXK8cRyeygZauw8dnrPW/F+wfdGv5
m4A4dRaH3XCfUj57Igkgrsuq/dw4Uf92WReLvbzbQqVkZURoJ04Anpsrjjk/YhLTS46oGMBytHzX
OoUmE6Rblb5PCyiJ8z6frxgvL6qQR+uWeYk6yAYwzwX3A5myr7Ivuu9hhmvlZTNjGVcVSy+XbY/W
Iw2QhY/KnDlrmktMF99u3VC5Khdvw4tTGQN5kkA2watPcevjUHPZ51vH3aEzc02bOT+JztdBAvVL
bFzJpq1i6mWS/3INGIB1nJAE5xm4nv6+m6LoK8+E1qdJB/kBTgEJyvOD+NBroxMrHnYzL0Qx0uxZ
GgYqTXoi7iLMC50bJNTvZwFa8PMdfehJw8iunu8ieDAFt3QyKXFOkvn1p2EqtuBbK8Owa6hJxUGy
U8/ZMw6ODzykJ72kOkjM7zOpvrfVwDf27Mqi2GCSQaYsaOJ4vC9LJwen/DDvKkBAEhX7w+H8TK11
YZk0uL20m2s23nsGSNdA/zQ4HmIrBBeuxNLvO5chhnbwIULa31NvCHVCppHwG99DzezGAD681mKp
LbsmqNjjvPPaeyFq5yjj9Fs6ttNxmBYV8e1xrM2TZeBi7nU/aNHdg6ILmtuz+ekFfvUQZ77/dNlK
WBbOUeXoBRlexSFCg8Q3IO38J6tGf/5ez46fb0AL1mKfXWhd+dNQ916DzTu0UCHKUDFknKKAiJDz
bXAgXl/K2fk0eOG/i554nJuf54e3ZpKW7essRykDeN9OGozCOhEd+CGS0KPuVmL2w5fgEHXQ/91p
UdqFHelS/lzSKj1Ip38dKtTvs/m3dr03PWRlAizixgPFymjsmuyUOyDRlFJ9lYyeIqzVIYz7y9SZ
I7ssGydKDq7Rob8PeP3NNCh49Uj+pFIszkVrYVdlVylUpUD5w5+7rtS3shj8Pd7qt+AdK6ZiCxZ2
Da9jFwjDexMjeuvUq/ZT0eZXzuiyC6ffMnpky6GNg6V9Nl2II+aSd/k89WP0fNn8WMYe9CZ0lRrb
+6iK6hfCAb5JFJKGW7Cutd1jmXrkjyjxASPQswiK8QQawUWWMoo3bp0rHtGuy6bG73sFev17kqI0
/puHxz5150La4MWDSFl0xH9BS/f8TK31ZVk1j1E+lIMb+zlyKrL38rxKIBwg9qLzon3rX6iyiXTf
f427A50mFp0OOL2R35VEChr1MfFGjFrZsDbGMQo9VgZlNNyPVTZeO30P6OhE2xfUG23BfNe6WI4S
78LgkMFHjI6YUeYzT3vRUu+EMPXFnYy7cUBc68EK5KaIM1IEbPwadQOovaT03Om6pHX4vUV2z9u4
2P95pv7gnGgjHrmOfQI5oel5ggYd33Wxz6dDMILfNpGTV3vHsjGDvKqdUYxXtCmR9KtGSNnvqVNX
w3UuUU+RoJAnyA7nd+CKLdkQyQgk+y5yy909DmF8JwoI7zpks9BzJajYBd9pnFFgQUz61fMrPKhw
diuJosmQzr+HGnJKVfs108LfsKa1NbT8gmHQHVSlg7FMc3itWwLl0i5to+caNSlbZ+O1IVkn/bQb
e5/5GBISmsVOFvWDEI9/TrBG5mo34YkR915kqM6vz9qYLA+RNrVKO4c096kzqoOYACyQnWNufKgp
bmz9FSdkwyXT0gfwmbf8JEM2gHMq+0Ea9ABSXjcBbkdtuImVnWZDJgPf6SB3Jbt7r2QkMUYUSb0E
t/PztNa65SGM7Gbpqmy8hdNmuyqXxQNLnfTH+dbXpsjyDlOodK/xznhv8NJwZRwRJx4kdXaVO3qP
WQpp7/P9rI1i2QXv/ByY44G+LKv+XvZ5k1S6JPve31yBtVEsvb5rnSBF0LkRcW5JoPiRp6iigurl
FZ8cUFF72RaZ9oqFeFb41046VRGeXW6HvqZJBXUwFD1cR3Cmu8VpM2Z+AjWzkVRcsQ9bayNQXgfI
7YRobZRCsn5Yni+W1FM9bwnxLlvoA59tV5NXTub1PqSZ7oc4R+KZpv/GVQgN2wJUnMhBySQmYusU
vrZElrlPUzuBMQ15BEnF0LhJCen1LPHKnjbprulCViuwuuJd5eGiDWcjF6euc6A6G7j3pA38q67u
ipdWhMOGZ1nZzjZyUfAcWoM6Ive07bLE5BWSg/X8+/ynr0yVjVY0c+M6vpci5RKrZpeWLUt0D3+y
HPbDGiQp57tZ2WB2QXk6t3E547n8vpx750aDczKqUOU/uADinu9hbSCW0QM47oDHNHXvqQtw5AQ0
6e7PTTJSIzvFo94i/1w7fPzByryz/0mLCYLxarqdAvZDYLJQwm664zB/hezsHRBqV3jl96495fOd
dOjdUuJ0sdQ7xID/6360VIVUk0fu07HAi6UAXyt3i41l+vDZJkRJwn8bNzOUCUFcMN1yXV0FRRTt
hxCPjsZf6CU48Alu+h35y+P2jXwtFfBXCXqoU3QZYTq5e4VX+k8Bde9Fa25kzO4CU4JAofdPtOsf
e3AZXbhZLAfRGQ5kEyiMbqe8Z0nZI32Meinn1IZlB4IqEWwkOla2vY2gm8KBTr0k5L6rwjCh87D3
lrn08cdFu95GzclgDAYXuMn71FMdkphIzgG4G/0fZ1/WJCfORfmLiBAChHjNrRaXna7K9PqisN3d
IHYhBIhfPyf9zUSU5SKZyJeO7ooOlNqv7j3LIU7rXyhvrAFSFw7vv3BzCa4cuCf+vyOoZ0+FDMMz
lFLqLbA+994UeN+u92jhtHOxc8VAL44UhhyRXA6eGLPZSwta2crE/8atv3ENuci5MeU9uExdfG6K
xp+bnemLod3lTRNupF/W6rsyuN/vgWBLm68GwpvqRQD3aRWot6Yk5UNA+oTxfVSPgXcCaZaEHziz
FGpDKSRSyH8DHnF1salzzrpum2iaDnQDr94G3gV9BVmC2yLB2IXSWJRUyqwl4tGaxv6SauqLzQje
1wpQ++2lG7sIGoA7opQkeXekgWxfxrb9WEWNORSZLVdSBG/PdOyCZ2RQhLgvZXQk3jD9VFniUYAX
kfC4vpCWOuA+MeZ8HJoyaI+WF+k70uGlDiCXfIrneE38++0eoKb153EJSdwgL4EpPbK5hltR0Y+z
3PTZWK8cx0vfd856Imo6TXVLj1UbwUk0HAednksOyMpKxejtMeKu1ICpgyz3hZiP1C9fwGPOd2M+
PE/9VO5umQTuAkTSlpE5yDvxmA6EHKq6p9uKmXQT8/7GPKILAEGmAVJBksxH3dNyz/nofasjnq2V
P96eg9jFf6jEE9LAUew4imw6sonw//xxoit74O0LN3aFBXgethFlRXTURfTOxPwjbnQwEzsA4eC8
4W3wtA9wqPSG+zfNSOzy3ooJcktT4YfHKpqaLZ3NyZA4+5h43Sr4/+1QLHbJJIJ7inclkccGkXF1
x3LImSEX3hNvx6nIig+kzeVjmxIGrCWZa36fswBiA3wi7HvYp157bjxbFV+VGJX5rOukHr9KlJ/U
e6i6zcFtmY7YBTvaGajQsQ/Fh4DUUNCbO+gM9ii8G0l/tTPt4Ypxyy6IXQgOG+O5C2mr/hcGKNil
ah6H9/8fJ9HbGxkYnj9PIj4Nsu0aqo6ktZ8EcpOHQtrgrmWMnG/qg4vokXxoQdb02yMTWDdaDM+F
JON+YhBBua0FJ/lQ0D4MkFltjkgW030F+tRTiIf2NgfYdSVzuLAyXcROM8NmqZxi/5gOSbttLD5c
SdDxQp+dsoYUn673ZOHM4JdZevVEIFAJEGOv/aMQFqJmZsK1UBayX5mKpV5cmn31+RRZZ5Znlh7D
uONQ04COcJgacog5xEFqlH9317vxdtQXu0gdCQY/i3WAJ1UACusISb+dQcGuALl//jH0rX3oh9WT
cGkF0z87pUIAxNsgwezXc/kAhlLwIDluikHUa2jFpWlxIoKiCIgpwAI9ju2YgYc0eTEqBdAfX5n2
t1M2MXdeFRbo+s6WJT0W9eShhGnib2IKv7M+YodENZ+nfGSPmafpTbnA2LU1sSKNAulbRDizlU+s
h2/3JkZ15cv16V8YLtfapLIGeCkr2mPD5BHP3mozoeJ8/dsLS9jlbMii18IOeOmBRlccSEFywEmG
8AUPa76PAaxdSwssLCvXYmCccuiz6NQ/KmhyNDtS0TLe6076fDMJU68Be5b64+z4MPFK3OOSHi0x
0YZxJAHiTt/pnoSHaJijFSGdpSm5/P3Vzg9JUk4AVPrHRlTmvzGdgnw7E0lWopGlwXLiTR0NSGIC
QXq0OZ4wJqnYjx6Wtpu2YHrlWbFwprh2A6GJSTOCJXeEzMymAblvIy8b4vIiji//BdLLGp94qTfO
dhfx2Hn9XGNOFF71/JIGjjAx8yzSlfFamg5nw4dh3bUERa5jaJEFzow4Bhb/uL5FFj7u4gPDqsrN
VPX0mMqgs3vozab/5InK1pQ3l75/OcVeryXfj0vVYbJH6g/PBPysb0OGCPr6r18YfNcjJ5xFoGuv
Co5SjP6dGHwZfM5pDg9nrw3kcHe9laU+XLbjqz5URUCtjZLkUWYk/1mUHYgBJVfdSoV/YbG6YEAy
9lg/QE8fqxr3uPL9ptraJo0PwIPndBfgwXGfD57uDrd159LN192p67ljiHaOPK/JV5F2gERHJKdr
Naql4XL2N0tg8gbfRsQlWV99IGM35QdI6oRruJ6FU9D1z6EA6JKStsH/yggQcDlzGIl8urxgZnlr
EOeiBJtejClIJ8GRRhcMQdHVE30UUe7/m6Sg30ZFXo7n2ybE2eCj5Q2dwz7/ktYi2CoPgtUiztbK
FAt7xAUIUs+OsWwanOYy1D80CGD/WrDJ9llZdCvbcGEFuyjB0FNIBwpdH1XtsfZd1TeB2Ys4sOJf
aexU842QGZg9k4Yw91pScmGZuYhBHgwwNk2IfwTrpDlULYVTbuRx/t/1SVkaNmfT046NqRrz4H85
z4LjOTWk8j6TlbptH0aXll/tQ5D7bFOkvvwieBYDoI2KeLA1We6tuSAvdcHZ6GaoewECKW7BXrab
sfDSe9p77aZXak1sdWEvRs5eB7VoLqPSx+2HMsU4Ju+bpLEPYSy+tT7gCdenYmmmnaAdliYsG8g4
H0EPNckWoo4BCnlNbdcEd5fWr3OHU0NjWOBhJn5HJGOug6dLSB1WKLb6EYpV/TgMK4/DpUlxNnvT
sL70iJ2PhPrBznL2v/y2KcOb6t+xCw6stJ+BGkcxWgEIaJfUi/VHemhRDSsHiAncNCcuKrDKijnP
wCY98tjYB5ExmBGWTZqsQTcW5twFBirRirQpovnYJFnyQdrGnKBUy3e3/Xpnczeez0VnivyLBenq
rpCxaA+lEr648fvO1lZNBk8cMuFsonltPsFIKwaopYRUsPl6Ww8u4/bq8KCJHJoYkcOXFAmlR1XN
dYuoljS/rn9+YV+Hzr42dVzGFMbpxwBGAftZTT9G0k+bEK/mu2i6EesWu5Yt+kKO6eCheLSVsuzQ
hGzo3k+eBtzqej+WlpGzs3Xt55UP/6kv2GwcLlq0e87DGwE/gOX9OQmwfp+RZ45Atq6q6XMYIptA
J+hWlX1722nhggGlqvwkRNh5lLYVG6OhBD2n6i6OWbsyQgvnkYsIpEMZptQo/ti0ut0rVX+jYPPu
A762UpcauBy6r1YqlHM5GKSi+yJK0M1FQ7eQfIejYtPcdj0EzmYes06AcdyaL0hfl3ILQYLEbGhD
ko/X19BSB5zNbI2McyhSdl8M9ek9kgZPvG7Kp8mueYpc3kJ/VwtjF9c38lyNkJpEA0gWPYQNjbIP
41BG2RkSL56CrygIu5/4VHj1XdaRmxJJPHDNfKkxbVzXOX1mBQeV24imm8gGVJYcOBmOi0M+MgJs
AX3wNLSH3vlQf6nXyBhvHjBo3NmYIi5rnrajPrHY67fjkPcPNq7Svc+gl9ZSc1NxC+04W5RZ1Uft
wLtToSfAjbI2efKSlq5kShZ64ebGeAqmce5J9gHwde+AmPEselyxRXcBzNH68/UFuNSK84YWMDzJ
JSzkP6gASXERgXRTUE32pI8e/j9Af28uQx78lcRqWaDbWauT7mEQvkOxLlbvOFVEVxvtk6D7GhbE
VnulZcunzRzhTrvlvkTTzhajQTQizZR1J+rXyX9Mg4m5q0vITqwccm9eA/i+c1tqdCIbcsqf0zLm
D0WD9MncQarj+vwsfT3484QbY2C8YO+iThAuSB9GePfclcAJr6yxN48f/HYn+h27foS8GM9eiBfh
NSovYkISNve7OuH5r+s9WGrD2Y28Lgev1zJ/Yabpv1vIgc8bFvn2P2QW0zUT0KVGnK1IUXqJa6+Z
nkfWtDFw891cHLq8SdtdKZM2Plzvy8JsuBkt1s6kjc2UvdA6jD6ItrBkE0A54nz9878l3v46rXng
UltRZ6mSjMr0KHrSB/AgEr4lD4qqHmnScYKA+pPKmT43uLEnCY5Ao6cdED8w2AaDOg9QCOL1TMq7
spNzA4S4H5Qx2c4zr5r3wGD3UKO6/lMXNrSbHUPuU+S5p9OX37igVKZf2DTU+zCBTRCqdwX8jaN9
T1W0sg/efEZhZC7n16ubfmRJ6I3YyC82ovqDFgDDyjrM98LvUQMuwUqCc81NbDs05hwZzMALZ8qx
LSSEb/kuLQ0k/lAEaddkqZZGzz0zqihrIbhCnm0gy3A6WAgqZ8keUtTMyk02NGPMD9AxVJJCyBDe
UaB/Z7S4TakscGm2BkbiYW6N/yxMVk4f7JjO8Q4v3yC8r8tIlivYsYW7xU2mAaMed2Ot2hOBO/u3
SkYWKrVy5PFjY+cO7trNBMOZ6+txaX04pwwt0ljTJgqfmUiwKkKPPNhW/2zg2vDMx+FT36/SSRc0
xYK/+Lf53LKqquPnqqmAsSKT1s2WBGHJ9NaYEka9O16lxD5T04R9uc1EUNThHUa5z2ELxeria+VF
gz4ECRLj3pZTruNHOGZk6UqNYuE4dPNyrOFZq5vaPxUxFARUPsN4OekmqGzBHuf6gC814QQOMsyA
OQzm5gTxFu8BWIfLecWS5L5DRHFjN5zwHsMKRUqRtydJU70jLQ7adoLCR+572cq6WTjRI+dc4d3Q
BwNN6MngcH82UV5/zb16DXW4NEiXv786tZgSSL2OkT0BTSLhx96wvWCIRKGwylfmYenOcJm7DSAN
M6ANxUuli2ojRsB5qwDCsOIiuIkszeU/INRwELHC7YB7fVdlwb+//8UIXPXQNdjOOEtXkjcLm97N
2jVAzfgiS+xJGD1u+Gi+VpEGJDsL400S3bz8nMilkWUOWzRGTwR26PsU6n5PRHlsBxvb8hZoGQ9c
iq+IcMuOUVydeK3IroAAfngPnE2aoaJv5Rq+bGm8nMilKZN4HlNfnBS3gd4xewERwvEDWkMFEvVm
P9Qqi55v2rRu/i60s2oiVosT68cPAPx3e+Hh/uxrpu+vt7BwDv+Vu0tQM1HGiBOkzuWhKmOzT+ue
7AE9fJlVF+7n2N5UGeeBm8eDlPrE5iIVJ+7ZHwoFu7sEUlbbOiFrNcCF08Fl+FZg4NoUhf6TsF7o
Qz5ryLJtUiR5vzJcCweES/JNgadgscCEQD643lYRHngWonjbuVvl3i014cQaPJlJldA6geqj8g46
m8SO113zrpf+tNKLhTX8V0YPRh1pxnX0DCn0+ivqyVwlm7E0Mkm3PUla8g2qf2G9xvFa6pGz91kX
RN0AAbFzI4YJbwkcL1AD7rZeCtbP9WX8Nqgfa8uNJyqvHGweyHOquvYsGjV1d9IQL9+CF9x4m6DC
OWPKkjzxbIoR1wwXDd+h9dewxUuddM4FMcxIV0AB81yFYfkubZuPXLfqHjLH5+tdXFjbbvqvkrCD
Tnwqz7B3BMfM8OwxD+phZUksfZ3/efOFnsZFlITTS5iz9h9lwAPGeZqt6awsfd6JDAyEq6yIpH1p
tJ2+c9m0+y7U2Y1D4wYFYzUbkHCrs4iLvNj0cwPd26bpi5XVtTC3LvvXpEFvE5IU5zEpi3KbAnRd
7lgFJtMm63yoEt82w5fBexV98LmxaVmq5IWgCrFTEAS8TwBdvi04czm9zBeIxSoTvBgQU3+aXOu7
EWXfZpNPabPygqC/7403XsSBs9d5UEpvlJy9WN/X+VMTjnV9JyVkSsv9kGIZfM+JrwqANMKpfCgY
0D5bI4SXGJBk44DuBdQH8zvihWGygxJWZDccUifsQcIum6Wb1Ebt+xTSLd4RD9okSfcgxOej3PDZ
Vv2DryA8yTbQLtR78L9kdsClCYFGG1NPPIm2j78Nfjf193BHDT/ZoND0aYzyUByQDYLimIKPVntW
KGfxd3rMie0g2QER/U0TlIN6sOFI2l9IgNX1npUeFFGBT4XwEYcuW3CwaTG9Qyjf/7IirsRDGs3l
Nx7IwN+Ti1PRgZFGxrA0mBv/ibNMPIOhzqe7pm0Jf4cgOf7X69Nw/Glm2RZfDPAsyR0p6xDBIPhk
0HAycZf9rJI+tGozsgqXm857o/aVXwcAikyXt5ouBNuyfioQnMi4+VV11dQ+Ko/iQcVjSD+xSkXv
NUZ8Oum6Gju1p6JFr1NZlvkRKs+zt2MDZGm/sZI25V1T0IoO+wrm4r3dahQU+aEwYdfei8xe0usw
SKJbWk2p/d7E9RB9ZIGan1nTzMkhrVSX36WBpNPeJlE0H4oCD0sQ9cs8vSdZXPm7MKGabvgERbDH
AsU42OTARxH4v8OctJA3ZUWGtdLnk30/4m0UHirYqSct4GJqVtXG5JTE847GZcn2Jg+i6o6nQToc
imqqJrOteriNQZFUN0P4NIWmm/Zqbpof8TQN7F5dxIvhlHzBA9IQkcJdVhd5BQ6H5Z8KPwdDYQIf
5T9O+hlrAvP9xevmwHsnqmGefzQmluYBrI+xOGvIfJp3Mh0EvExlb7/Av3v+BwTnPtyABm7EbsiA
Pd+APuB9S0EhANDRFKrdstaT+d5SiBQ/md5Phx0cC0qykVPUtDumIppAAQmiA3dZLKd3AOUBHdBR
He4zC0PmJ5TeJeyFhdTQTaZWgbgx6bZ4xKWkyHYC/Hv81UIIuN+m+mLcnNoxL+6C2ZP6V0Ok+icJ
DN16VSSre9rCbfQ4+oCQbsO5i/H4yfFafBjt6IldZ2p0sWovY9YlrOo2tk+rZBt2zbDNK8bUsLMB
PASAQYQNxTbSA1IiFkiQbzqADcZmNn35EWpzdf01bf2e3MMjfArRR7A0N8RcrmrgiedykzJvTDae
xith37QwuNhZ0rX/+TjaP/OSjNljkslZ7pACD/8p0hF/gJN89lLEEq7jLXTz6btW+AXZhn0Mb626
sGg+VdCx3dYZ/v+d5CE82zcBj/RjN0qwBFTFqxOZZDLgB3FWvOvKvs73A4C1xQMkaC05TEjrvufK
m+U9SnxBhT1WlfNTi3pMSDeFaZLga5dE/rApKsiwPs2lVSdv9jXdY8nX2S5IPJtvSsCWvqgqBYdn
qBo+3yWZ6eOHdjTIKQiYX0A6O22phYHBgB8fmNkPD8pL9OdSXjBaQgH9sAOfgWhoJY6h+YrEsN9/
9g0tv4zSTz9DdUMncGiRo9pmDYw7zta/OC+MCYikU67pl9j3yxmBBLxw3nneKG6iIPIgcEIxEZmq
zUB/fQmjQo97Rr0k2BX52JoDpAmqm+r2aMYJuKoCzNEwzIMXLf2q2tFCBsmW1eZ002XsqiuEccyz
MOsTmPhE47ZAzudD5PnDykW5EFG4ogoaXD2ddHV2YheXKy2gcc8N5F2mPs5XgpaFkIs6IZcOjB8M
Y56dRAc8JLm8uFsb3BjTUyfkIrEJujlsgpeJhuUpAB/9rk+CoQZoqb+JK8ahjvZnPMQyTQF2rYOX
IaJte4c95cdF9dGr5lntbptlJ+SCzxAUVMuZvwS0Hx+htyOfxl6YldzKhQvzRjDkKioUDEr3RTvx
Fzu3w47KZ61xyoEzMW/GAWXBkeT7GjzWIYF1+/UOLTXpxl9wcYYgvuFwuxmfwdS9swascKNDssER
Z7c4WnZ9hLpqNo52ZRCXFrOz4WWtLgYBfvxSRYU0kNcfgXJveIq7YGjr2+SjsBycDU8CwgaQXGNs
+IzqDYllHNxDcLIih+tjt7Bj/hJV4AD99LyJX9KqhWy11oHX7Aai539u+777xopEzgpbwhcshp3e
lpN5GA9ZfJG7ud7AQjLHlVYQhMfxRRbwPA5RuZcQ8v8OR6LmWaOAf1ehrqd2A8R2VrDKC9PuKiyw
KBCNEAatRbBLMRlgccYDZT9OV/3mLiPzxgZyrZWMLVQSD4E581T8o4cobDeQ19B3YV8Nm2ye7G4a
W3L0WTrd2CnnQIBQY5fXUpqzzRrQ2y02ielh3Zhdmr0+SwvZF1dPYSxTG5ZgNp8hrVLuTd+9r7iK
7wVV70s4SN22KV1hBTpeaGYD78/QVgIXIQr0oz8NH2Zsl5UWFo4aV0cBFk4QCiuN/0JxwwAVwNst
UXYjL6iNkYBDxUPzzG19d1FUvD50S006R0BT1rVplfy/TZJg/mH9apv2OFV/txhe1Isrv9tMWOcr
m+oy82+sQVdRIY3KWnTJhCIu2DYQjSik1PsKpPs1vu/CPnIVFSzVgKyX+XAGnX+22zSPpvRxniQl
dx6qVrcZKwauokLlF9B14XV/JhlPPytI0nyzM/ce67lOVorMS0PlBAU+3knMg9r2czIGc/qBzgje
t/B7QMb/+vwvnAd/aSnU7cRAR5rPpEf87ansjnXVsCvG5HNQs6e6jcdd35beyoXwtgs7D1y6PRl1
N2sTqbO2Yze+8AlwlXEL4WpiH6p01mwHEyQSnwAJ7vkPfolhjgVEQ2S3SeMajK841KG3Qs9ZON1J
8Gc4ZCrAbqQwKKFkc/BQDfp9iKctHB58+a7k8UdErCvbbGmYnSBCIRvg531FkUbXfEtT9ZQCYLqj
Ef0XtIQtMl7vOzLcVuNwCfvNlHdTiTLYmZNCPJtegcOYJPa9N9JoJZZf2mHOscGnifoxFMjP2sj8
AzEa8ADiF/YBgVKzpgm5kIKmLm9fDghVY27JeY7V55kDBA1fNu89rdWI5394DhOx6Scs1yQHPa/P
10yG375PqMvoNwr3elMhm190dJ42gDwW846FzEfxGjQCtfUKgGk/3rIDqUvmV/CWE3NcklMD43GI
9dOL+ouP0fQADKMoVnpj9DKRZA2O//aJT11mP6+QWAiRiDsRuCdtitzbMg8f/12jhPtIvRW832d0
tJv5skSvd/L3Vfz3mU9dnr6GPJXu6mQ6o+5f1GSLTBtMMjayjuASsEl6g/e5SHsSJDtUGvz5CVyj
Jv2GrBj13pXgPWTDLhcqt/HesoDLZ15zxHrXf91v7vhbv+5y/L7OEwPhXRXwF3oxYKHoMwAxXvl+
1EkWv591hEwDsh+V/x25WBVXu7GVwyx+FEOHH/I45ODi3BcAfDJY2eR1Wm9iHyZMWxZVzQ8Q5eT4
RbYJPCW29agK+UuzroY0YmSSFAgm+EAg6fEIR8JLqbpUUeE9SBivG7JjXSuRbRMFQeIk7TOvAcud
pENY7sKutMOnaYaFIYZNzOoMz/BS7xpimnIDgXoPG1L5ypv+Kbwy9ABJivBygBMNlBySUxpFHFVc
4MK8dGdq3skGtdaqCR7wqqUKcHQuWuy63rYwjJ5p2G0oJzE5UYuZ2hsgjm18D8f1jB4K+AL5el/k
hMFiSogM0jm7Kmd0fKZxPMGegERhqD9VPk9RQRQNsFhnFja9PMNVIPC+wEknzYttVacTqzdGlbQ3
m5wMUfsM/OcYJVvu9dCPmuKiZF8l+LiSbypVZOzei/usYPfMeqhI7uQAz1D8UuHBSQ/pqQT50A5s
nM7uoLldpUckdVMa7kaeVnRX6LCPqoPPSKDucJdTnW6Bugrrhybvp0FvYFk/xUcqktYPgVzgY8f2
2TAR8e/1Vbd0yji3DyNtOMYQIDxB3OZgCY6x33IhfmhObQCZnuutvB1BAMfx59ImFbM59WV8IhFB
2j6kZV/doVZYJCtbe6kbzltVDV0kJ2KRsgAGbr4vrdd+bCpbPUEDN5/uc0gfr8QqS11xLp3C2roY
a8ARwgkZ7X1axMp7HNpgYLc18JcCB8K5NI5kc4LAl/8DRoF5BwE9ZYab8BTU1d8A5QOIzzZSz2FJ
4NmlhnbIPyRlWYnNHFM8xa5P+cKMuKY5FUMhArmw7DzCumDLGQUoNxfZNuMI4fsUqsrX23k7qKGu
EodKpyLn8GI4CwWUOTbsu8vTCzoA9Q7XDuRZY2zaiq+ZPixcXK4ih0HubVSkmk5cIBokDQgVSJFc
EG7NrzSETZiCjsI3ATLBAwQCVrbPUqOXtfjqZoA/jRgy6Y8nKJ9228tOZQgMTdA8wRki2RIEby1v
HrNiLfZYatA5FdIA7PoU0sen0QAPcWmwKZuPJoWcE9653YbF/jbG8y9qVrVW3w7mqEtVgLjq0NV5
LM9CghddpYI8Ir0FDivKRw/Xl8rC1v2LkADln6Gr6HiqeJ/fjzYaPiDMXzNxWhoz52AYhS1hm8vH
E5HNL4hJ/Z4jBgXZLenLXyrMD9Elmke2aGXlL+wwl5mgJXyj1MirM5/z/CHMAv4g2i59KCNEpnm8
2s7CDnPlO0gH9GYwtv0J0GLvZ1rbi/ElJFYramZk5gf6OGbkvg6w467P09svItzPfy53ar2sFnNY
n5uRgj8J4D0iDnydqDDZdgwYucSsIpoX1p1LiWhypKL0bKaj4HO5I9lEDtCU/Vbyci1dvNSdS8uv
dq+gVWk4pCqOlUqz+icUI4PwLlGRkPVm1LBPRMCtq97utOY8TFcGcWGxu3yIKh8mncNe9Tz6nG3H
tGueZ4slcn2Klr7uHBAEJhStX2VIEmZ9+4GKXB5KzUK5cnksDZkbL8Q15Ft4psBrnYfHccaUqzmq
77QGXXdi5pTg9brS1lJXnNChUAX8SFB1OomoTz5XMyzYt0OCAHJlIpa2qXMu2CGr8wC+iWfBppjc
VzDX1ukGQo8dpIRRfg2hIZx1k2lW8gkLC9olR4wSCuXg+JlzYRsAovHS8n7KICz+qckYv9w0/S5B
QshIJnUJHtEYDDnZmlin0c8M0ObpfL2BhQXg8hoMyxgk39rynEJMC1G5sSj7IytyyU5uggYCUn62
GkIsjdhl5l5tUK7N4HWmTF4sgYkMrjR1l+oIZscZoSs3+MIic6kMEKis5qAOyrOcDXuuqtgMd7FU
0Zrd89L3L39/1QUC9XDPh2/luZjCEjiJPin3eATCB/L6fCwNkbPf7ZyOZYWi+VmXcGrdNR3XYqMI
j/hhqlmyRrNamnZn38OOutUxi9JnrubyqeJ03AoCXTgTdeyxLZvPdR2GK126zO4bz21X/QNWS6Be
dGP2THU2Rpsxk1o8RraJ03e2iBJvlw3U5/fXx29pfpxDAKV/JDMbFn+swjF6H14gB9Ryfb7+9YXZ
cXkGYy81m7M0PwO1wu4Ib8mumVhyL8tmTa16YbRc/Q+eBJa1IZNn68UQc87Yk7pkgcMoCrZBCjTN
9Z4sjJOr+GEkS2AlKrJzGBJq7y1D8vx9wJGLWpn1pQYu/Xu1UcIiacIKsJCzqQfIak0gpUb9ZFfu
kqWJuPz91dcNg0VNhQD2TChHaZYOJgLwf4yyfdeiUH/bGF269qqRggk1hv3knRCnDGoDp3bRbgBj
S/fXv7801c5eh7irMiWX+P7ASly5of/AIT3Q0GarxuLn9UYWdnrk7HSuwJbQUdqdddTncb3Xc6LM
gemhZmobAndlj3Ayh5Ok4d48rpk5Lc2+c9fbuu6N7QR/gSy5qbcphXhsweZV08el+Xe2OWA+fpWP
8HtUegAnsciaINyCL5ywRwj75is3/EIvXPoAm8cQvBEgcapBBdkWgmRZv7EeHvDX52bp+5eHwKsF
No51ZzNoir40FQ+ORTelIeBMnVoT2l2ov1CXMVAMgNIR5gcfjS5z/65NRAy+HXIPytMbW6skeaIG
IsVffYDezJeQyCGAmzVre1NsZGFTcc4TL1wDpCz11zkTzABsdFGWwYlOqItwYBQffby5d7eNpnMm
QP4nh1xxGJzCvLJbNRfkCSLMN75pw0ufXs2VQM4w0mManPBQT0AsKsD6om1Rf73+4xcWtEspkCFg
eNZX9MQHb9bvmYfn67aSNUoRXFe/rjeycOCEzlnQlHPUgB4eANIUAtQyteQJXNv3XdzVj37Q3niF
uVwCliJX0iYD/yhLBWqKDiHc/gVKcn1wHxezn72HR2uqbqqZUlc3BJruugUtMTgVeZp85Y32ywO4
CTPZXh+zhTXr0gZ6BkjLbE36n4BdpDjG8ML+CvwP9z7f9n3nDLBVWng6LyW4t7jvQRr9PvJs7Um0
sKqCy6XwatGmfVdlUHfLTnZCIsYGAtBHyfJA73t/1Z51aYScXc1TpGbHajBnBgxLfRBZ138PO7/N
b4KUQL/gz06wQXSUGD85mXmWT1II/zuzut5HzVx8um0SnM3dVEESSThKP2mm1U4iMtr7/prkBF0a
IOeet36Dip+X+x8LP9D5o4E5NoygolIW39IqjfP3aTaAR5AhYop2gvV8S1JeJ/tmmAfyMBeQGLyL
S7wpTRUU7YPo8Y4+sqZrvV1qOjwLudHGAsgNtfwWNcshLu6kUDD/DCFICOBfwHu1m3oYdn8HAL5b
U+xY6pdznBStmoosF+mLjsz0BIco9dhG9bfrU7IQt7goWOiRGw2VtRQxPF49tGQ7AHE+Q4EWQwev
Wb9XazmQpU3ixBIa6Ogk04k5p+00jyhvB+Bqq9AHDr5v7G28R+riYY2JAp8OIoWjMEyoLrCbSmQB
YD8w1ZnpmhfHQl9cXGzY+NJvyyn6KLjp3oUJZAPSPvg/nF3Zcts4lP0iVoELQPKVkrzbiRXHUfKC
6sQJwQ0gCO5fP4eZeXCjTXFKL91d7ipCWO4FcHEWWBSyeuvUutaElVNYm80peI7085B6+SOZQ+Dv
tYx2WmXZ1fm5X9mnbHBsEPG5rtM6ffwbjmnfnQIIJ+80FD0S4W++ja+sXxsfG/Vgu+TUc56hHFdN
t6ASVFeD6Fm2cX9YWcJ/88G77KsZxTtzaPRL4JvpNhPx5xTOzLvCpN29qeHJc3Fx1UbKTnntDcSn
7QsTWdjdTK0MCpzzfBhbUKrzLReetRGzIt6EgeNpSEQcTZmRexb10Yugfbhxd/8LPf+gUmA7jhW9
HH28iMTPkxdWEDRx8Cbb3qC66sQJSYMyevK8oppAaPFZdV8gM9KbtHdEne4Gt6avWQw9MsQVnHx3
cMpQBm/FE02DnapLXoEIXrIoOgQyBeniSo5ZdpeW0cReirSH5RQuQF1zl8ajuhdCmDmhrC9jnJNb
mvuPeEompN4Pqh3UFUTujLieqriiT2nUghhxfuGvxJaNlYvKJtV+FhZHmAPJNFEgWLU7NvjAykln
nobLzjQ2Yo7LpseTZJ0dcUOvixsDL8zh2nGcC89MNlRucko8foKjeARtPADqpNM4bJQNoVtVvrUE
YadsPMRQSOeZo9YjfVS8fGFTRF5VkL9A/nfrErsyGzaeGcJNYoStBX8mFSS27lJTpD9SVtTxU1Ob
cSNJrISU7RVnCshEla1ojlyFxV0VOvQf6UAg9aIF9R9Ec5sTMhZ+cUyBp9qnuH0BnzGWN02aZpct
JhvGDEI9HmqDrj+mLIuf2GDMExUN3Z/vwEoOtRHMqcz8rNNpehxEtzAFQTbo/W8qnYGO6ebGh1rq
1Iro+xgwrbd8LdbmZPn7u8Q94IAxxKwp0ChEGhO+GLgl5aA31WTXGrBOhIMH35RJ0PgZslyLOSzI
Syi7tp37+/yorcTHf8DLYFMN4ZDGzy4TX/Fw6DyArJQ+uQFMNZNQCXcrRJZbygcZ28YwR3COCZ3Z
KY8sov2trg0onuD0D6VIrzy//B7Aei5v8J5wWb+suCdtz+sJYD1of2Tunc4gJu0B8XhrRryVCx9n
w/PtrMyPbWkGRGA4l4Mnj4Bhe+JxalEgf4b6FexvLmtgSTnvVpgKjNP43RQ/BxHg7BCSaYA8lFl3
4UDZwNuJDrOo9KjAF8/EzZAOV0ajTm08POvl4WWO8JFnQ2ohBcA8sDOrYxcT76bD2fDBaejxsjHy
/j1GYA2PrHewi6QQH9p3ENgAWrjf8nFam2KrQrkUO1PHSHEMOM/uCU76tyrOXy776dY6ncJFx1mE
zZ+CquqtI9Eorl0V4fBxyfddGyoLtSzQovES9dKluBPvi5j1wT0UJXHuOd/Ax1ufa2NisyydJKzk
0q8GqL19FIJxRcZI3obdplbQxxPg2khYNrVt3tPRfWYRdJYTjFENaGjlfzvfg7XPL6nxXYQRB7a/
1HHEV+0O7EEtnJqu8y9LEK4NcC1wrplKmTovkdeI60g1rklmBgHejfH/OIFDl/bfv17VDTwVyxlW
hmaK3N0U5LXYKd/Ls1cKDF6XtKgXNhuBtjbZ1m40CRApHViZPesG/F3sSz8K2NR8mclFZsWRa6MS
QZDVEsvfe+5CV99q2VBYhMJnBTWReSNjf7wRubEVziwTIoY7hnMcugh06rk4YD2NDyqqIxi7wACg
idL4qh5gt3l+fX2MQnJth7CiojXu2Ln/UhTjV10CFpZwSLM8FoN/N9dOMsPze+fHM2jx4DNvKfWt
dNPGLE5eU7gRRFhfIgZQC8/qe4B33zq8SyYoJAJI2wV3rbupTP7h6SsMbL1MBnsRgouCPEV+wf1r
TCNtrgxkIMx+7DzIv0Ls2NkT5swbV8CPSQBo0ZrHdE55BaadOhnhIeeIkH2DpRXYhCEPpr9KymSA
LIyGzth1xcBZ4S3kcM5P6YdxgLatrC34APZBKuoTUBbzdTmFwZUseELmeGPNfJiTQghr/DuqdYl0
N1aeOkXCg++Jov4LqSt3S9tt5ffbYBE600ZmRSpPTcDqJ9XL8rvi6SdYxuRX50fow7SEDizr5F1S
9SRtJ+p31SsLe++wWFBWGlp7RcthzlTANOJ8Mx+ucjRj5e5KTNEsaqFPbKbFnSpyCelPELthD33q
MmAVTcV3QvYbqrArq9zGjAS6LwDON/VrhHLNnpVjCisw2E+TPkxv5jq+kd2mrfbaErASOwxXOifE
oeC1g7/HlTdO6tecuhC1OD9ya5+3UrlgQ6eyJlAnn4bwSxOT8xhExdbDztoC8/49/biqQkIdx4AT
H/zW302CxOx5dnqY/cIbw92Kw7VOWDkAT5ZFIKPOe+3A8t5naZc99PoysVMsLivKA+rBwAyP0q8D
Stf7AV1x7mGmW1WXPEiFgY0RKeahSMsiqk5DFL9pFwY0pVscz0/vSvzZ4BBvbDQoSr772rmlvgPK
0HRHrF7h33EYL5pXCPbEG6G+Mgk2QCQoM0M1L8lrF0KVB9rlONvUvIeUz2VdsWKc5CMthUvy16Bh
9J7jwRnhkPl9/X0sPW6eR4Xz8kZba31Z1vO7tMVK3/eACqiRGDn/VJSVfPUY6Tay+t8i638uwZjx
pdl3n++GIpOyHshDBVnmT5UzaecGwjex/0lADj7400k20vl6rAze2LshZT698bzA/GQYASfedW01
lX84D+E6CZABPJ++erGLnRaekWI6OI43qGdW9vEoD2Cr8c7FfEwgLkCdZ6hffDf1gz7JZr9u7iCq
ysONjq0Nm5VMoqprgqmL60ftw97T1FBFcQmINecXwNrXrWSSFSafyla7rwSCvded0aD7lPCpdE/n
v//hAQ2zYmWRIZyKXqUqfvjLrB6CxbYnFvC9wV1GqwKs1zm6gRbybUuqjTertS5ZqcVkwSiYk+uT
irX+xLWhj1M/bL0grWRfG42SclP4Aafe6xT5efDEGFy1bkivFy0jYDk2pmWtlWVPfreYZwdEOLxQ
ha81oHlXqQuJQSzM/jaFR9dGallrwjpFpKqOaohX1489g9RSL8XvaoBnoQHyZeMYubKj2zqWJDaN
CaqJvU4o3UParCMnA4vXKy8YultOnfquDelFQjphYGtaUkGmQBEckt1xaAUEmWTIvuTQQRsP51fy
yrKyoSegcqW4Vfg1dJNcAhxV1YoXR1V6CyWwEik29sQFwHhQYYf0iMfnXYFSQkbCHsJwQXvjZQr7
TH1fT7hUzLDPu76sT1b0d1EFeCt8fV+1hORb+m2S48/zX15bXVbcU7+a5gqalSet4+B75ETjTnpK
JbMe/LfzTaxNiB3nZV6URuIc5BE3yv8oP2Lds24NGJEXNWCDTris85CQ1HvV/uTxvVcZ7AxOJfKN
E+9KB2yjmozB8a2FT/0JZ/ne24duSKsvjs+DaiMA1xqwQpzxgg8j8Av/e3qYBGhhQzlvXfZXpth2
qWH5wgsE1ODEFXTL9mOI6wdI27DaEdheNw4Na1dRG3dSaN9HdbMxj1PFAAigUJvOPGyEBd4or40L
nkzAoTFuxko9Q63xm5w2X55WItJfhvV9EmagtrZ9U58G7RYvXMbVY0bqO+wun+XYoL7OwZOdnA68
1UHOzkaP1ybN2u+HAi+n0Lpjr6qtBnYowH4vDs3YRBsxv3J6tbUtuzz2QjZk4atu/G/Qrv0DsTeI
EUr1ALLWlsPr2tqwwp/rKoa4BbLxgHvcLnVZvPPauIZ5fbDVj49hlWFgS6elhBggX/T0WhDAhTTc
4Dhko3bQe5UJpEddkE6833iPv/Mz57UtcZWUeC++bJZsIEkWKAnatkGFBBIZdJf5peschB76rTed
lWXwHwxJ08zxEMRIoFGN11ssfjinhvBh3lDHWAssW1ltgn9Akw9Y3fDeJftycQaEYvN0iB0K2nc3
Jz1R05fB5d9xKrxDrXtL3Gtlbdi4Eih79X3vcXmaAOL9RFSv8qTuIii1D5UGcuCi5G3DSnD1c7s4
9+tTVxhnp5lOb/MYtcjLvm6lhkpBHTBIDSCiKco8CVRNap3IJqMbmXs5531wmbGRJBruS2EhO/Oo
oACfFGX9OXUJ33e5/K6UKK6GGYSdutu60a4tNu/fmY54RPO2wmKLpZafGvg4/MqBJjqcH6y1zljJ
IOiZyUnnmUeTDVcBzN9uBg8C/aX3LcO5Y4Kr+H6st8pIa6vLOhVkkXA4EHxYXZEin/5KxkVQi7qv
fNPuz/dnZbRsREI+Sh+nP6JOHoXydjKT7lYIPv+57OvLKL7bdSB5m6dzXsPhw8minem4c+O709Zv
X8n+NhQBFRdVgJxpHkEbz3d4NnnTuboDM+AUp5smiCtzYIMRpsLMIIH0+rGTVO2HRtSQx2jCG6cA
k+2yUVqafjdKE2exdHLk36w23VVXLlRtpKrLPr5M/LuP6143RdB61VPnZ2+wL2CJ7sjGzW4lGGzd
NFzm9RzocHowIR7kWQMPhHSofqkUGiY+IChJDFvmm345WpzvzFqDVmxD9Bot1ROKkUN0nPtCJ0ZD
5j+aYrGDENVLPEMFAxi5jbFba84K9o6KUbghquvMy95AyYSEovgEzsn35UmGO9W+GaO38z1buV/+
3dneTVOlqNBh7FZPy6mMx3LP5+KIfHnXCe9bjn+fb2blGGjDwdypZFXoIzkGuVvuyqnAcUwFiRNH
33VNy90AMaMrCDhCYiq66GUzDGxsmIJzgeQtlB3+pstuwA0ddPqNm//KuNnAMOaDxOyV0jxGCmpE
kCRXkJWGOTvcCxO3hZElyjHnh25lMdgIjtQXrq5QyXiYGqhVqHJ41ka8EVX+4mP7RWJllEHw47K2
rIygW9X0GUVGyGf1QPkIhbMqeg2Ydw1A2qdhbiEcHouNxtaG0MoQxEcpXE/cPEJjszsA0fgb7K4a
0s9a37QxwbPVplLE8skPjgI2uqPrmnGClAMyHZQWkiCspru6h+z9ZaNmZQde9CEoaZghgMco1oLM
rpbSwxKwivtsB8Gc47K2z7e21hcrOWRTVLtjimPN341Bd3I/aAiKX/Zxa+eHgpAcNaoOT1Ph8WsT
L+KaAs8757/+8cbp22CPkImRBpzhXJGF+gCtTg2Tka5BOmvhJgkanPt6WUNLLL3Laipo4CgSD+aR
GLyhQ/kELpz/u0tnJD+eb+PjDdq3UR9wtY4Ko5ehklMKIK+EVHjsSDh8bvLA1ppYxvFdNyBCC59H
EM0fK1UzuE00w1Lz76HZOKXz1h1muRP/NzZAD/l3I1MDWEk6k+aRl73XXRElZHVXDRAqF8loSld/
9Qz4omXC4OfAwac3EK35RXRK2lenBIGc7wnkxJtDpaYQIo98RFX/siG2MgRzCjqJYKiehgnCkToL
fqe+rA81/uN8Ax/Hkh8vY/JugENf48nGieXJ4CLa7/q2yX7LkQ5fz39+bb1biUERiRp06cqTI4DX
wWPQr04Q8tLPuF2Pdd1tXKQ+3iF8GzHCCcTV29zAvyfqTyPqt7t4HotsV9RscTDHm12Z8QhO46Ke
66vzXVsbOStRzDrDlBc4YdOWmLto4nxOcCTbJnwuH/pgWdr4kCKEcJED6/IT1E5+ST2dRM7uiZHe
Ywe9apSOcdcOJ3qkLsyQwGHfOuqtdMzWuipiQG+6tq+eItReksD9qyCxJae59vFlK3y33gZWpnFZ
+/KE98L4uQ0AOk0AUELl76JZsZWtqK4htwfLwlNfwh8uA5n4JirKJjn/9Y8PcXBD+Pevbxw4/crW
g1+DVN3OqecUJcPobdnnljKRaOLd3yOCAr9go8m1AVv+/m7AWOp6ceM38lR4Itt5w1w9lgBHbSzi
tQ5Z4a9bj+ZzlcYPURi/mZL86eBc8ovDb2T/19M+jwp1NZk5fRRIFBvRutYlKykI4dKRtKw49Rlv
YJPSQPFQCerfnJ+kZTI+ihvreGDiaAigfgOvcFG+LKdFBcb0g5N6dCMpr/1+K/LB7ICCJYSITr1x
zaPvlO5PYFvUxpSs/HxboQr0SFxBnU484U31q5nqGpYfEFzwDY1OFw2QrU0VDqAlcqWqk+NDpvib
Dvoh/TkRk44PvDM8+HxZM1aowy1Vytk0uFj1BSBt5QJ11FTRvSuL+s/5NlamwhaiqkIoRgrSFafZ
58XdELn8ls1wFros+Gz/7aqF8FAIdzv4wpEgvh1rmZVfWaToFiVi7fcvf38X3ZVjqtKFu8YTABoR
rIsyfohxmz4/OCvBHVrBbSTlCi8M+m6pmKUZfxwYcJMBKrXXKN5/bv2y2S3/S+oLK/b/MeWGSCoU
W7KwOuXC5Enm1GUCLAvKwXCIujA+rPBO6cRb/PziBKPJYu86efMbpWW6Y83QXriqrAAPFcxwJE5+
p74ZaPo1Ij3R2a4qaRo+n5+alSC30YMmKouxjfLyxJcLkwcRaZxaqsdg2rw0s4+zoA0gVFVOdN26
xQk1a7OHozbw5Kw0+c8ICNoT0TORu/N9WVnDNpCw8MdYteNYncoexM7BnTHzaR2x7+c/vzZUSwff
hQiQ5KEXQVTlROCjAw2wNO+TGhzsHTS6qt/n21jrwtL2uzZCBu51KafqBBOiI+Co8zVoetHGdrE2
E1aMZ7rtoADclqeiZceimKHOhxfhW4mdqQ59tZFt17pgBTuklzuWVrAAHvP+rQh4Eo7ywsVq7dc1
ToNpOcT5aYS+2BVgveqW8AmIXpwLLlxDVlDLTLEW9ATkjRrMamwThvW7AoIKt+cneG0RWRFNCgiU
zUFYAktJzYF6jf+9novsaoSV+cauujIBNlYwKCpRZaTEOq3Gr03R012Ha+JGgWXlmdK30YLZnMOL
o4Fj95KwI6YgV4Z6eDs3+npklXeYlztCEOx7CMjuWor1JbbVWFZGz8YPQlXSh4PhiAMbaMl74fIw
u8pMFcrF6aK6cPysOF+0n2vZ8uIEBQr9BRrRGYEStOBbjjbRxwmRWjHuzE1H3Uaqk2ucXyaECzdA
caelMrXcD9UMC1SxrZuyNmRW0HvMjWQuSHkaAtffz0M3MFCAnSYBsrveyIxrK84KeeMC9UbLANAV
H4XRxPPa8ltY12raXxQ0ttyUIkEX+kwtV4+mRcEfKhU3KqLuDQv4sPUEvjZQVuRPIaSO5yoQ0GqA
IS73CL/mhAy7MNhkJ601YQW/grmQ9iUSsNfHKL3T8KGFa+S1O2/qKKzMhA3ny7OcZRD+xhaISsS1
xKXcZGYLK7j28WVBv9ucUgb/T9BJ5Snr5PcIXNBPcdHEr+fneO3j1iFdNTOPfV8iMTr5jUNDtaca
vtfnP74y8P+B7kGYPuc+Lhp0RIWi8Mp9XheHfFv5buWEa8P1qqiLUGcGSyIa2W2QjXtQJWWiRv7K
wSSdaHeTQg4JaXlLq25lL7fhexUF8AUVVeyyMvo9zE2RwK803YPoUi56ixupcAVV4dsoPlg1Fgvt
F5GHI0M3AlAZKci5ZsAwvepUPcwFzg54AwGkt3kI2yK9umzCrJ1eYb5cg0ZOptX9bshd8lqSPI92
feBCNe98I8vS+uB+bktKVTWopbr0q5MB1u5vOMJPFo5MfqSTRgSfdT7mN+ebWluAVuSnzuTDe9TP
nkw8FzszwhVjiGv2My9S70JsmW8D/BSL/y8+F5JA2ObHcXklgnNs+QiTyuof6oRALCr4MgktyOsQ
m2LjTXEleG3oH3VE6faor57CwOUE70YRgx2ImwXH88O39n0rOUDYlSKAHWzJeaZuZ9an3wPq03/O
f30leG3kn3FA/IfujDwt7+O6FrBijd7aZpiA4s5+5ebXlBVvpc62vDjXerMsknd5dOh84CEcnFcq
QsswqQtW8ys2KGfcWNhrDSx/f9eAAtAuiAnSXdQ240M1DXjWFboN6/35AVv7vrXf+6rH02SAakRN
NLumaaZvQq/cKMqtRKUN6GMwpacMjmhPEx/da7A2jHsA2MV/8ANjwqQCS38f601E5sppzJaEimvo
7UV8lKiel2/egvTMpplf9wghArPgPNa7mrCtjWitc1YeCHyXSWOm4inFc6vTAdg3ecUPKCTrSF15
w+C6/BHSGriD7/Bm5rbBxga4MmO2pIIyJi5hOBzfcjHCMguo+AdXtz8vWg42cAHma3C7jf34tnJH
9lwUnv9n7PEUcMHXAxpZiy31vNEfmBccqpH2n7NAqwcfVgZb8L0PRwaf96xYIYPbRiE+75Xc/Cw4
aU60gXXZ+R//4TaNr1uHysp1PAinkeDAusKHL3kwHDxIrOU7GBC1cNMo8M/LWrJWVhvPPernTfVl
zKNH09I7eDCDcggcLAncjUT54eoNqF0RBtuBT104Vl+iQvzgVX3n9uZLb9jRJdC2o5sYgbV2llh9
l7+ilKWmBHjyS0d7kAWeiSnaBFN+7bbmM6zjLwGsoztL8++aAf1MxB1T3kFDAu8O+GGSOOD2bOyJ
H275+PqyJN59HSYpaen1tD3OwTy+zGXWH3KnBOY6LcpL7l1owtpIKhRVNQ2i9lg0fnkzOV66K9mm
x+LaLCwR864DQ9OHGUAI3iGagKsBYPOfgeaHruthtMCCwziS6/NLd22krAhvAUt3Vea2xxhijImD
B7PdVA7prd+ZLW2nlSi3OeeB304BanXjEXqIU9L3kD/o43wrq6993YpyTvRg8mFAB+jIktAJ6ySO
vG/nR2clhdgEchXEUUpm4R1IN30lBGjTvIeXY3Mrygt/v10EhpkBbYKWxUdVZzdTDFJOmW7yrlcG
x67/tuk88trl/bF2SLqrugIeOCkkj8+PzsrasWu+YNdzaFlocxRexw9Kwuw6DJr5yp/olkfnWges
QM5C5o5k6MwxcB46/jssLks/NkMcano5RFlrOBvH7h/CmDzkI7S0z4/L2o9e/v4ueMccBFtRcIyL
yw6xbB/zTabC2qetcPUYLnuqI/i0cJIO6M5UXJgzmbUZG2ATNS/GZqmC3cOs6TWboYvtRRdRoAJq
uwYgXUaCdlFzjOfALR/dWHvd0ZdDvfXStRKsNg8czh1+NbayObKaHR1pTkPd7Sglp9qRX8/P7MqK
t8u7KSowBH5++pjR4WmAq0PilOy2FYA9nm9gZX7tCq9pyrysRlcfx7bSCfEWOpJbXLZl2RVc0kmn
GibVHA3EnBNwBH90gb91oV8ZfWpFas3zWOXNgI8bPV07JFY3MPLt7pqYqUXuptkIrrUpWP7+Lrgi
h/UemD/6GNW67HfwtknH3SA98ivItGf25+dhZf+1GeDAKXkQ71XdUTnF0+j691nofau0vh1T7x6m
tsfLmrHCGV4pOeRd/eAIF7490+p7OTR3tWIHt3LTPfW3YLprg2bFdgmjDmOGfDy6abwHxCvRldpD
rm5j1a593tqDoXzsLQ+ZEPYyJdT1ps7bBS78roVTXqQgC28M64hNc9UClVDrYx3qe8KqX39ZZqy/
whr7en4yVnph128ZdOy9IBfjsXM+w90xyaVIWMs2xmglsgPrXD1E1BQVM+MR9rD1TlN4s7jhFlNl
7ePLMn4XFLTzpSsl0obrOjxNPBP0X42fm43EsTYyVmxz2AdAClzqI8qOrykg11Err4ULW/PzI7/2
85d23/38qpog+me4dyxcXu55GYgdl5tf/7DKADGHpdV3X5dl3WdFE/nHtCtfSrhN9pXc+TQ7FHV0
47TYR/1qI54/rGahKSue6QQe2gQQ2DEnuP9V7rVPAQVtgh+GyWsVd88ADL0qxPf5cVtrzgrrgbeq
1n3gw/e2PE5lfwCSE5Vg80QyvvvbM7e7Mlm9cVdYmyYrzLXjxe0MwUacEFDvTkSYwRnNgLi0ESJr
y8yK8dZzvHqEPdqxLcK3QcVvXgUgcRaBZ3J+vFYasIu0gWl8aJW5yFMzdFNhW3fdCrnDZrIl97uy
bdi12NalAk8BuT62bnsibnAHXN01rldQ+63N3eL7eL4ja+1Y8e6EDWxTNUZKzdO1n4YHmJ//DEt6
R2n4/2hmZcLt4mwKa+vQ83R9BNitT9oOlbF8oTCd78TabCx/fxeXcObENVAOCnGJR7/RcKCBC5AG
ZhcKfOebWOuAFfpB7/jBOAz1MS+an71s8W7dqy2zl5UTj28FO1A6ECUAs/KYMVRKkMvjYfhSB3j/
k1tuomu/3wpwXk6tO1Cljg6eLu5St2ruCRwlNiZg7etWPPOS8nYG9/3odfQ3NW1WPHezmorP5wd/
bZFa4cz9DGJ9eK48qh6GWjgwdxr2qyXGKaofAn/cqrivzIPNn2alrKZcz+2RxAB8J2U2uz+KuYNO
H8wMIviuxeLlfI9WBswmUkMiIBKBUPOxnxqagM0VQahFXHiK+g+LmnIHTqhSHZnjD3D1mMlXElRB
0mSZ+nm+AyshZ/Ol86oxNJa5PLp+3u30CP1ljtprElXpltTb2mxYUQ32H3zVoVt3bIb5E0NZNwvp
Pozp1XJTuqwXy/S8SxxiwulsIXwfIRx4zJW+IxV96EJ64T5kM6bzEDZRMufV0Z+rbBfKbkhoL+pD
qs2W2OTaKFmBDY37emg9jFKdOp9bbdKr5UU3CwqzBxj09fw4rTVixXfWMWI84GmOxIMi7hin9Qv2
bX4oUjC+vc4D2OWyhqxIh+0gpNQhqX7kRL36UXfDSfdlOYc0LQj559tYiT2bKa29tIY6pAdh6qIF
t9CPqn3QOeXG11eGyhZtD0owfdqgyI5IuJ/yFAU+On9bKq117m0ccldiz6ZLs3qOIZMQZEe3zvxv
qOBnuzienF9x5Kv9+TFaa2Lp3fvAiEBjZqEnjhTW3YMLvVKcqhMI5hQbfVibBCu4IYTXD0rN4jhC
C0PG/T85tFLP/3aIMSyL/z+YAOh7WXENkXk2t9rpD3UxejrfS5JnHkyC3D43e1kB4xHtcRgkfrWT
FK4hXpKqQQQj3hCqOvQSVAZIkyeQjQ9SkJ951LZ6lzrMgebaqLladLlNXvBrB16SIbw4O+alR0bL
BnMBLTfm/pwm7CVvMN7InfSTTIfaafeghY/sxGpT6R+TygYlkqmeS/7LK+LW3Ol2GNNhsTHR3h3x
xygbkqinsDvZZUNjRpJQOrmHVnnApsNCpMIP1cRkXz2nk7pJfMeni8xIF4weScZu4jCNg4BPDJLZ
GC0IsiSvRNB/brPUkX5C215GDzyC3vKr37nwkyhc8O8H6CO/QW1NDeOuCKMSzioYFce9BqgymOVt
wfxZHsNo0PN8yOdclr9mMRGt954XjmPzhONk5zm7acicBhaoPZsAmHE0ZHE/T45ftQ00NZAKvZ07
Ki8tkjKeqHgb4xGlcLgAB8V8DdnYLDwNMwzo6HMvSlT9d9HYyAmsuAY3o2bvt23WPNVjKR1cgkkO
qcOdaJq+/Ta15cRm3PuAWf4ioNTjfK/H2PgwOAx4EI47UTYAox147hRtddMZ0dE/Jq9I6iSL7gcF
obWO0vDazQXyXkKaKZzYtVMat5+hGObz6leuqByqpBjdiTn7ZpAsEF9i0abufeiF/CaORjh/eJ0e
eUK9DAZNRsyK3bhZmed/ekhDxf/EhONTVzhQwvouaXTRV8A7l1LET3NP+/4HCYhEcAilYnMf1G2G
enuUeZyVyVSi7qLvijKfaXsFV40U5EJTzSUuCLEbZqi1igFkv6dY8DqDXcrcabdJDHem7nUEbh8M
yzhsWfVdoKCvm51DREB/hSTIhvSQ0rhgT44LiFV5T2hB6T+Ok7ZufuUMbQ8bMlXWBTyAQdl2jwH0
1NoXXWbOfF9XI8tuYUKtjLiaBu7rt6bu/LrYiVqWs5sMToUpZJHT958ohXF6cZAVxNzhUNWAvdru
o9yV8xeI/wg/TYKyDMaftRfDMwCGfbwXoDYPEZn2wKdkJt/JxvgTOAGy4QA1pS6n/njAPsUi98GB
LBMhVzJS0fyQ1U3pDckY80xlNzAy19GpAAi5j64ocWWN+Yeh8k0kOtmS/ag62GpHEFaLvkNJSYB7
zD0eQAG2R1XYwcQGPKw/9RGQrLdyyIl5YqZ2+muTKtXeQ0mm4M2VhGFH+KAdn8UvpeDU/UYEBIOb
JDZYYhQmAnjEIqoQ411Zwpw2x4Y99+5raTIynMKGOnzYVZ6R/EtMJ7/5KQWg3yTpTDzwJ8VjD7fD
ekRUJgFt3CFIjIQy7udCAMiT7kbd1um0k9KfmilxXRFVBxlPWrxFHk5VMpHwZPAgE9NVQ/dPmoPc
9uCNPefDHs7y83xXs7hOfwAopqejCN2y3TfZCEO6K7+Zm+gTAOFd+3XA/Te6g18wnoX2o5gb85V7
cKZ1gfEMnroyD6ruEw8jcIKSGEj4MUvKhmXFlzBWXHyhzCc93tG73G1wAq5naPKNcDvM5W4e8J1r
KNDNfPg16bT2ySGDtReocBrOfsM9BdxCgD8f8Fq+YV6I/prlnuu/RkPRR3spgqza+y6cGffT2Fdm
ByaULh5yvOHfdSkSVgD/ni6jFTQAMpM9izgtzJU3S7fEq0VAgMZr83aCDEbgBlTvCwiKyfw2pFMc
fwJYqmECvgxlirusVJkwfN96bT38ckjgiNeeOlr+yQjsDJ8ViwJw+xyIJ6k7v6B6+L1A1M03DT2K
/I+Oyin6AfZX1wJ53QbExVsPb9Krvkw9d9rFupLkW11OsMKu/oejK+mOk9eCv4hzNACCLdCjh7Zj
J87nDcexE4EAIRACiV//ym+TTZy4GzTUrVu3CjlGOJfpWHtEK/A8IiPa3QnyaAuahGV8ikk8dY9g
8Zr9mWSWD00Z0aD9P9li/vKHTvDobGXimS8/hnQUCzlkHNK5clzqvo0L5I9gVuU70sQgCsR1ENZg
wqqh5jrbvM7rotlXk35piJLgazVsEIzd2nw33alDSwAX47DyVj0iFnVfyiGQOKyY10eU/Euajvl2
13M7R7/XTqpvGz4VmkvgfbfRYq7dt/E7gtO5f8LMWvD7ZaqRsapAAbe9vzEi2ppXLUMwLrynMjOT
U+ZRRg0FjCl2RLxEalAp0kk5TRCWuy1LPm6nemCOZ8dmIume/QoEMY3mwTKUYOrextZ7dtc2LhuR
prSSnQYERsXT94mYD1T509QaEQ9F5DYX/lIrefYIjQHNQkW21ImLXqbEVUPMxNQVk9IjgsvVPEe0
BOiYyVcbZA+iQ7FoZQUsaPYPnw0rvVhSxzilnVIya07fwvQaibVsdqGIeQfT4SI1bhlPdtDtXK0G
OcMngd0kSmQXjG1yVUh/T1jZgiCStBhSCiXyt8+882+mDsMJg2CxOMgMYUvxYce5F5ctC03RU29U
UswEwHQvWqV3f/JJtyRHxKI34T0fxoZDKo+xpfVq8i3CPkn3fQTPr90Q9MWvhLgfszE8MsikDT1t
j2h8ohVXjLyDZy+GWGPnofDmEXQ+V4dCsUeGIfdmufeNn5K9MDLbNn7E6wvuqWnAefxpMFmUZLhU
1h5G9VGWyUogV3WWMBlVbjglAt6Hf/C6ptgcZli1DgVpo44SzKKR/b+sZusHoxACNUUTqF+nauAi
ZeyIIwNW+6UWuOJ+8IHQcTg10abSU93CCeS+NkhzuskVM5eIi858CAqHIh7bvWpr6bESeC9NtWdw
04VDjZMr2mlRpPA8YEYGBxbDfQMDWTeTM0ma9ErRl8zzQmcqXgEindFbX6zAgANQia9xTZWYqoGD
+GVVm0d6cMonRx81LoH0pFRI8gro0WOt4x5x9RNVo49vXQ7E2VW5x9X7mat6bp9lX9MmFE2cbXY/
TES8bZ616QvWZLP/x3fGN1HmMIz0cbXIWmHiN8tc2JsSQmA9PuyUxvpDiGnaRDHG0ZS5Qsg1oIRf
N0OXBy8xi762cJOAGR8nyRqVPYtwjkBaYBfhD7VMFNMQNQgi/65IM5heh6ZT8RmWjmyyF6YEtsoR
ann43x6RMq2iP3LNhyCPMu5CvRV5Pqn6IVoxOfMX46kMSR8Y+4M4sWIJCQCJeRuNGXqXKVYbsY7T
FVgBey8F4eCG5EEve7R8iVUD2hZiXR0hZ+Cnofk3QL1t9aPeKUz5CkQAZ7u/74WX/GAybmxcQRoz
+u2UIEOQqGKoLSJ2iyVNN5Jc/NYy/QjBj41+MN20/VtQnmL0VO8tTdPKh87p7JLidPXTPYG4o3mO
pn6/a6DoNqZoZrzPH6vbs+FeLkpOa0VqZXh3Ydm28OFEGrm25trI3Jg/c8xQ11Vqg3VQgO5ECwTO
zfijW8tZ482M514xHu/nEU6sbD3gvm1Meupb7Zw5AK8gNhDwHqrx7pS4iPbrD+TXzSw/5NzFHQQh
IV70Fb1a0+ylljRv3BFKsI9oR0woEKhWvrK5TtbnTC8qxgDIUudtXwac55GrMNqLigT0BWYd2nL/
hjttpfaaWFssWZ7A/23vsk3KY+dalDvForcdJhcJ+iSwCiQAMM0XYgiMxSLEOZK/4TCahl9sw7on
56Hr+LYemrVdcY4uWx/vrpwbUe/zJZsl6q8LHAxSQ48usVyY44gZuGl9VoTzPQYZCOsgxGzUYcUd
pjlwoCqSKLHZne4iujZ4KyoOT0JvNnnbqTF4nUTgIm6UZH1AHZab5BhAy6Wiijts1U+7bKL9aFIn
m6xIVTtzbGa6mWwqyeja7NOwuefPWbMDqFXZ2kTJLyo31T8p19j+Zhoi+W9nTDf86GCZxsgx77YM
FVa7z0nWlbAHicEt9pz0Ec7lbIPcqHAULWhRLXXb9Um1AuECv+h6zdBCRLjwMhSInV/tY5962sNo
vx/T4TkAuGMCyfg1XseKeTVJfYinxqE2CgBFEav6vnPZqU6sGLeir4lAdIXTLqS/V5wM+3894KJ7
W4mug6xgXKrJT9V0ebceuMdeb4uObHJcXsIaXHcnRb/H/zhxMex/duz+cSr9QKe0Oaywp9VdES2s
NvET51hFW9ExJDd0CLNiluBh+jHvkA3aytF/xbBBgR5qF57hnh3zhBABc8FE1+hrNipRFJcUc/Jz
WmpLn+lSQ4dfdDiTq7gf8U8GxRCeWey689Nc5U7ADL0Y4hjxjodujNr9c9vbDed4OsOP6Y4uCXwC
PmGD0LQUVaLWAZNhvvUwlIREvI11sYAEmPLHBl0qezUxVloCyVPa0ldCw2AJvqpIofnGUdcOX9Ew
SZaW9byGPinnjuQqKzCnMmevCleHMqVpsEi+6YTNZiedTVhWqsEd/h/Z5pE97RS1CQxBe4mQL5Gv
/fKoY40sXjdjMmMptJyRBAy/90CqkKQCNb5O+sTc5bDEHE0h9xbE7nGOOFefk7BYiUWKfkK4qcn1
GKvD5CCN3jcej9mdCHJ2/WnZ6nh/A06WiEcbDIDLVGybWuwbiyfjXBFvMoNmpJ/SHqXVSOBa/54N
Uere63yKRvYIqV8XPUYx0N6MstSTSbfFgJROmcClc/vpWkfFyyCM2jBhq3azP2N1bjjfVQuhmiky
lVGX3hmmc+A+nQ5DFBXbvKV/MSOgUQBwcCahnIkhmH5koHS4QwGKZK685GH3vj8S1N/dVuZyMBlA
WNNny10vYKtqDxBjOziaICC63ZIyjM2YqfthWDNU9CuMJeV4GOuJbWnFk31pMZ4CLoUn6LMSbKaC
YpPRrzSKhFpKE8QUnVK1juFnR3YHeaBBPeuKEGT7MmTJwIGkYLoFeLxtEFF/SQwf8N8tFkv7tx77
MfgiayY735TFcfMz36CRfJWU1ytKY7tTcTeweLFZBeA4pj8wT61JWzS2QSVXKOokyifJxym8Zajr
6od00QTbymNlzT8SFKJSlxg+TZf7RUZGnkRUD4CQVrm6PScSncobIqMiH6qGgNroSz4mUwPYuMih
e1ziZUptWSNTNNxrujD2kw3UoiE4j/WsqlYplr7ETbPXN2gwTQ5j5b7F+GjRE4b/p9hpupgJ2YsN
gEgJY8h25adsBrGBq5N4sZcojNfxx4ZCop6vy4J6DLu3FvP3nJPfx+ue2i0kKOE3iUSmlHY1wKkQ
6ZoCc+02Q2FGYSNiCmdImAj2PxPkN2JyUKqiFtC8RjGG2qiOEfJqEslB4wPdvVgx6H4pSQ0A+4cS
k09JpYCYMTrpo5jFSfl9xsBKQskOqx8fChzbWMb5TPe4kLmd2C/sQVgvFoh7B21RTGIMU1rOwK5o
S/h2lLcReKFNygQKQyELrhFKS1GkDqT7DDjH9+uop04h8iGm4b+wYrC9wItzMbBhPefTEYEmCX3C
8GXYwoFkTje/27Srx+xG8jqky8EgkdVHp5kOeRuuCEFpFDssc7Ikw5G1TZv6U+wQGggaRRA7jIXD
jZFqSPmzISnx481PQGlcTuVkxgbWEHDgVpyeBEOWtTrvdEgh5cH8G0J1Kw+/qXUqG0nN0pXAkG55
1djlRP8ixsOuroBzQZROFyQLeyrPkZPCzy+LlDCB8HC4v6XYN81Y8qgBkKhSS9bmY5wXRMz/gHmw
12vZgqI6tKnMXI22SKPcxa5QOh42Hrq+nKcRSlloUVQaikTivQwFCiuDBlmsbPRflnKGqWX7sjHi
61LxrudfUdttzhbt3AA/FsLAPUBf1mZGOYxTfhn7J+Qppu3HpNfeXFMsonoqa2QHY6N1dp1AS+LS
UcgWHint6H/bDEyDXx/UHNYiY5JGL9uKPPYU/evF9gYk3Kr4EXefrs3ZkWhb69c6UX58hdnD0n2i
XRjB6GGx07L865aO4YP029CDLEuIvRMJbr78gAYUxIYw++qYf2S4ebG78hwjpQ7xUrrrw6HmxHN5
HFM+qr3MR0flR79FSYbHMe5pO1/wgXGKlnCXCOyq4rGfDkmsNHvZQg5pR+ltAkKLg5nB5puyVfwh
OeJpXKFppOOfgLVbO6F6s3w+ZgkYWzTCpn08mS7a+X7gfTMloexRAKF0Yguwy4CqYrotYAwSHIYo
NeWxlQqdsxIvJ+5/Jynx+Q8C8rD9ZAMOzh9ThCyTpRCoCJqHGKN06S+j61x+TR3GESBy6ZHpM2BX
Tsi+zCX22hsWqw6g7TOePYB5goWid8p/dCsu8hrF9rrnh+Ac1iKAGSYpHyQQCjlLLsL60XcJ7h+k
w9O6ylWXm8rUzaSmqoYF2oySlk0rWDJwJj1EWrbN/JtMUOHwEu/Wg2DzgflDioqboGzLdC9hdTym
Yf7n5jZNT1PetukH2UGK/WQ4RByIGoLzarvWTKgW7b5VLdkVNz99GfQiRWVpYkMxzcDAxd7QFg8W
rGN0xNwFEWWkUUzeIyfQT1esWXfkO23xWGSWyrKBlQec4pZ5bu8kSg57QUMBwYKU0TGU+MLDWiq9
WnXI82j/Xde6e2/UihfVuSmO7uBYj9TaYmCRhW+a4dk36z7bcoQxQo9g1lncNtSOdzxuu4dkMagl
4toh2HiIBTihZF7e081nP+t9YG+ozdPPhOwhVDlZ1/PcQ+EPkiXCVTVSfUphYjeUcFytl5NLdkHw
RBswYrhdXoYhmUJZTzN7n5OwPmME1t0b8u2mNnmPZPK59nwu0RxyRwogcmz4YB732nT8sKlk+wvC
O85feoDt9AevgQIvK5gqdUAQjl0PWhp0eEAVm48lZ/Ml54ED+9YdyCiY8uVJgUtc/5lJlCyfkN5/
9zBnULxH8MnGVB02CyiIfJvGE8zz8/m0h4bu12yB4Vwlw8jjM1so1lvu6oZcse0c4GzCYYOOEWH9
u08QE3ca9w6ZVDqFIauaczFXDMTY5+xJuPI4BRbY155Pld7cdMvpOIvviZXk19ja9I+GtQfFzrex
KpH4PYiDg9v+76QniBEMQmJSfqFTNjxOxOVRxa3snrpg7Vr6OOn4Qz6b5AVmgt+GGn3X6zMwCn8A
m8j+KJrhyGvWIb9yiw1ctCJjdkKdtCfiPKD1oM/w9HfTARsxpVUe9uTRoV2VPiZrt4sygWeNLxE1
pV+MDqot+MIQwMahMb1GalF5wXpAP8AOP/50fsDr9H035KVuvUouQnY1Iq8MPM8KjILBrJI6J6OD
YNL9i/fRzTdw6ZNBH8eyN9QhIa7mLGDyPev38EaNWPYKOWMqqRYUM13pxDw19ymCx/hp4QDepzzp
rAcvI/aoiltcZ3GBgriBCpDsfqTFigjLu9ZTN8BIiNAXwFvcZxiAlECYTbuzM8a+F6BHlPAwUQKr
XU1Q2vFyN5q7woOs3s8+GuGuXzPkSRZo8ENbKxNhP7olgFOR7cr6IzqFib2sjoV/HEnx6roqMltk
a0+opLRQyj/I6PtRgbWYu4oJHZ9jmCt1pRCruPE4UT86Lwd3ZIPCqhWSoFKcVGr8ZQUyjUHQxitm
MHSIfIVDAD+Tj10//rUiNK9ZnCJ9QLJt5scpHduuzHnbJke1JT6UU5TL+JpNfr6PLRbKuQHCmZ5t
PCePffb/QI5d5M/IeGrQ/kgHwPu8df9RBZ16mUxbe2diZAif+g03/3WHU8z3JZ5Yc1hwYyNikzCn
y3on6Ez03SLoY6bDviJsAdUBbmiMkWBseWwIqodxg19R1k8TuAuw/8/x0GH5z6Nij02yykvwaF9U
CL5q0DeJI/rOdTc35zTNMFAad5Nv8fBwy6G1E/NXutb8VZpmXO+3Zon9JUNHczrR2fpX6Jb1LUub
JH2SfMPWNhBOqMOCKhC/fEIW3sn0rq+03NP9Vvc9vjcwk31lm++bYjZZTd/ckNO/jcDMt2/TpsZt
B1tndVuydq4PYDxgMtIC59MyxjRaXOqJzdsd7fTSXsFkbogtmNFxKHbEpXWvFkTvv96tmOjVYk/c
lZM5xtW0pIlRYAxtA6WTYj22/LaT+DWJG5iWjnQly68tEhsuTQOJW3dVRgR05+PG0BICu6WplkU2
fcFE18GCHEnv4S+sK6f9DlCETU8WXbiAo8lGSbnBdnI5WyeHD7QUEjwsYCZ6IfiZGEPNcwj3qecC
XD7ubDTA8NEICq6prl8C0F445xysWTHzxuKyWuPkceA4z1GAfx/8uB2T4dwPsXcXiWQygzgMHF4H
azP1bvas+68Fypu/OgNHmDNaleS2+wkfi8F1YUcwT8ZvdFk7VzAIEu7jGBiTWQwrHgFB4SA0Nu42
xn79jfFPjRo6j0ZA89Xz+JRmBOlRthMg2dEWVsWOrLerllAcl+hArVfahigvrEV1UWaE22uc+FYf
l2acvhbKYoyQJyzd9Wma4TAIIFiv9AoLt/6rhxLpmQIVxQWZckqPsHCY3B2DnOgiUY3rz3HiMx6H
SdgdZsrsj2BBYx7Tcc/Tcze0OfkTu5XNv2PZ0v4I9VwGkAIXgwf4eC3NUeMCQlu5W6b+EI8U1yBZ
OtzcAG2Q2rAp9Z+p0ihXRhz5qJOWORq+Oo1+6tcwtNweukGHktZ58tzZYeBF1A6j/rFR9JpP6GOl
6qGecreeIslNc/YO8U7nKUXlWjJk+4qyxzTfjaAFNp1ZA+HAcdzx5B6CYmI8D9zt8WWuLf7LWeRM
VQvkFeSeR6sSWC0y6g7WiX6onGTdfl93gC1tgaq+VYcuAdl/Ah5J2xIeikbjs2n7lHVb90lRv2XX
4GvLy3aEBAWoPzT+YfAZSFSoFVIclTUyr28WMLx/XYesxZiAyBs1bCdMfLt8LmOWiP3kIH+b/iAa
NDcn8Mh0fx+9wuKxITehMHNm71vcQ7La57l+b+Pc3AiYhvkOiWC4LtZxpjBU5ii0UE9OOUZoFOaj
MedLZYPWFNDapDucy1mtx39Ly8YlP7mtd/PvLGs6a34HFzPV3xBlyNl2v/SEGAUJdY5iiP+dm6wG
tEFnoImvfURs2A6bGAfhC5jyTtyhpx2i1t/Qadf0sU0oRh3dBM3PV+/Q339Aod0B0GcZiO00RPtY
Zh2KGFMkZIiaG3QgCA/cE7Bnpeo0CvUMqFpUQDQ9qxb/rV1H1St/GYacomrrc/B3aV7HuNIlbUAE
o4+q72DKvkok7XZRXLEps/M53+f8qWVsF6d63e0jw5pvDok3AcylJFFcOvRGQDAiFMTBpaJpA2gW
lKmlXVPrzrQX3fikIVyHlAH29b9Q7vub2On0hbsghjft0u/P8PRAfd4vi4HMViNj7LaKHs2yjtJk
wXoRYStGhT73YR4WAUS/+uVXByQ7nkkOSvMSIGyJygSWhDG2Nsw5KrkJdR2/EfVdsy8cI7YiMS9A
XHV9GNgMi0G3ZAuu0qxOX5JsZU92jHp+6Ech4CC2mjafmiPlJsX9a5W+V9NKPU6zxpKb06wbXhDE
NV4Q8NEPt8GKub3mUw3mY0uGejtDj0l1aTE4sPISigS3Hmg2M1uwiMaqALZhe2XU964YBlDiFSBq
D2glUq4OKk1l/7C0mQB3tRJchUa241ahG8nG4ptR6i4GI/ZR0eOVqUO88Hyt5hhOVAepoag4p3wF
8NmVml/AX2b/gurz+24l/V6MHi31J9WJ9C2dOtP9ytCg+qtiox5W06AHPGEXk4eIChzBBVqLuAz7
mtnXHd2GDAKlwPd7Pcw4VkXtjT0NDU5lMAztlv3uzRzv71rUiWxKLHOpRbkxZChjgH6Rt0EjfHE8
QCg06Bt6nkpWuTCRuDCyuP4vKsk1vwXCF4CKbcEZR9sodi8j+IH+1yIEYgg1hiPEcQltwgov2/yX
JgNyKWWe+/dmjtb9aKNU+p8m0K370+UDPJUgRhIR9F3dJjJqS+QXZb++5/lniIwYpR/ppvQN6G9b
TmCsmuyJpR7zwNWw19NqSpnH7X7za0rS+y52Ds1NvzUbP29e9eMFJc2iD7CHa9qj7fjELjXhGz/5
1eJxR+jGNKepzwD+2GZTXpgxaxUIBk3JId7ILKseVPZPJ6kUl3aIuazSnK1wXlzFJ04kBoA7Z9Fy
sAhnx1ONzHKBsGB4bLYEGifUq/UBVYjJL5HXNT01ZuN2LFeXKYjZGlAX06M1CFOqeiZmd59NNQhk
pKDDHOVeQ6+gDgZ27/Mh2WDi/bSBtpYfsBYl0S2q22/WcAQN9TL5yd8hf9Q8trn2H5jaIhARIEXd
A7nE8OCV+75yJATW+3Lpe7eLB9xW+Ft0zbGQdiDCh9iH4dYZsdcHN9TzM7Rf+ZWhQZ5VXBGkV8a6
VuEpnuvx546n0pabkU1luAV/HAHn/eEAzWe6Q0T10WJVjmePiro/GCHmjwHOva8bvCDuoY/N/+VU
Lq8LdEbPJs/ylwFZr99Z7DP5nSpgXzC33f6F6g7dBVR1zdPWm/QpRin+r+6VluDAB/MrtG2e/VWo
uvkJkeeClmgrohAH3Sy/Nh1AQzqzt/dGz2L7JtH1447+8xfksgBtNXQw1dgRVBhrM4VLBkhxlBO0
C2fj5x0NC2/TkfDjxvw43YTK7MpBA+dCnLMWthMUTVpforEzjThYdjSuCJAXKi5EOxwRm2h/LVkc
3mSO/fYtzJXVgsR0A/59sacmNKo7yXXatipHBv1zFqb6GUdqdLemtfrsMWt0iRcPlnXZJKkh9EVX
L3BEfBoCVFb1xCp+XUY7r1fphFNnv3fLR9qG9eLMuP0EYR0fFsrHGDyzc+TNtTgwG0xEfy5rPNNj
jfGPuYRpJcA1YGKyn0nMNSkpSMS8iomR6l5CF48+yCqBAtBniX+h3Pomg2O7zAfYi8m0xIrLIHVp
vDnwEZgGuoeIPiZtO68HCfBnSwgGx+Q4c+3UdViX9r6xcMg8yqgnFQjAFQx/M++h2g2TSCmHIgmB
qXCsSc7grMZfBgAF7PbmBlLUkKfsJ+r0fG+2bwwIzhGisz5DuQRnEAylZn1KOgDzOU0OSy2aJ5uv
EoaTUAjBRolAyhybTX51gFPRCci6n+7HVLOtCrHveRWle/uCXra6MZPBaBpN5Mme5nbi9REqKDU8
eGHceHYdgKDcaQ1ifwKWyXKkfc4CC4/VeXgctpw1Jeh0cWYGxnGVVA1/7qEkvNajoq+QvLDt0NgI
vQRioBBVA+yUSw6tXVdw6/r7fNihm3FWSnUG+ynJJUYq31D2dsp+4mQU6MPvCjgUpJQGeezVB14z
2GxBtvSdeAegYUaBRacjPRfhm7+s+LQh9gRtgpyWQ6uTh4UwUWCwHR5usQX7tQHDqw0UwhpJgUoC
REBcDHs7R9+NUrGhyEUJCQMFhNmmaF6fEDsNCck4RZpWcudb98p8339pMTfPGKmGCYwG8V1OPsf3
RUS8uvghmitkS20/USzouazbHS3RqFPdP6Bjm10WKAznysxMnXw+iL8tybL+bENmD9jCNcqPJrK2
qhGDmBzynlqER+HGBP5ntXqgAzpvCG2Avyj8rnGwkgyn0BVBlzy7gixMoDcaus8ozSeLjhTBCQO2
Ex6LddfuD0MjENYYbNqsFWhEvB0I7GChnnB+GnIfDkmjAJMbpEM3RZxb89hJgf6aaN2b4zMKB4i6
fvhakNewpd21bXT+K6bgmQCw43AQdT1v5RZm/qOFX+xYGk3RxxhDmj065FL/GepesPdO1SGSR1i2
dflZSr5Gzw4uzyj8umkbUbWDbT0mdoPMMR3a1pUBd+56AvmCkstyY1qc7DgGKxxh1N3LaICcJmmz
+YPaDqwgqlpeTuOEXl4LZ7H+btW5QIdWi/EdSlF+SdAebHA/Dnj9bMQOsBCV8GqDzuJuUImBomZI
2nuQ7+bTJSM91ZEW/0F/3EZgXk0zHANN0MZKs77O4FwKougEvXH3e5YQFpUdMd3PGZxCA8kgGtGF
NYOOX0BEJ3cmEa0oY4S0fWs7Fb6EhihyP7bwvFguRKJoROUn+P4Ph5tRP0KiSYqMz0xt92gwDfNp
pd8a3lS75gTFtGsvdZjt+mCjRvJzbinGJ6Ei3P5yLdFmnvzyjrCT8NZMHuMzWOusPsb52v3T7be1
ZzS37sUGNopjsyqo3QLszZ77TkzrGUWdZRUsChyHdrnfLJhauEJVBmSYg2x865/yJPX5EVHQ7DAs
1NJCwDL4FUGU9E+OZ9RVfdg3mBkM0EpRBGs/ZqsdXhzE0b/5qlxbSEDsvqxBc81HZzY8WuthCVuC
aOL/shVcOHiGNHxCRuzeWuLVJ4NUcYJsChbtj0bW63Wo1aqPZrHUX8FmfGuG2kTvjxBY8JKKZBJn
iTnp53iLUsgNUwZy2Tiy4UlSdwfjLv02cwuVaMEDAk8/v+Nbw1GMUSrO39IIxEGijzTW+OCRwC9B
R1IOthI+NXAa3Lqr43X+gpuTPdejYHdmpNF/3EbRIY7Rhd90i754/P2h0WwmSxkjFqZoW8+OEemB
niFLak4yV7g2o7Y5odshAM19o+KDVlAopNOUbE91vus/y9KBvotyF69ou8TLO4e2LT4Z7xfUQ/2Q
HtZIJIds3/8hIZGiy6njXFy+ma2+whB0dEF5DD2+mzdcjmjfsUfI79P3nEZGHGc0BF7WyLN3rIH4
lpCp+WUZxNCQFVhwkkC0UAzhFF7eLCXzb7aQoKsezf5qET2YGG7z5Cmgo3pYcwr1zUww+FKmtoGH
Oh4UfR8bNbtHU6NqBG0jkCecs32Djhq/GuRuyv90uwkvu8DRiuMUbzIkdP0dhbg/gTv36FyycJ/s
0typJPkuD4Z4/Bj90vzt4NnwPi/gGwuaotFdIJseUcj9FFH4F6IDe2wgwPnpV+PmIyPMhPNio/i/
WORdkULyVS6AiBUw3P4/js5sOU5ki6JfRARjkrwWNWooDZZkyy+E1ZaZSZIEEvj6u+o+dXR0t1qu
gsxz9ll7n/WI1F12+1ZXXrkzNfG7fG44B9KpzccvfwnnmitnzYZ08tvthQZpuDcIwffRejvyMbqC
b+O2azOp9nkzooXPWpvXevXKe0ieQaYOq+bVAds15SA5jPPz7DPn7KJ+ZAsVi8NSIFBnp3uTH/iU
S8DfYRx4QpUK/7lBH4k9vU2COu1F/dnrCNI9+BM+yJ0Nl4jY0kJ8W1I53oy/TJ8sUy2vN4TD7tqg
00eLZLYwivS9P403bnRTa/KsmrhPM2/j6NJ1dAZ/j9KlGbJbPCMlX1OtwV1UJeaDg3kL2F4fZ6cc
UeLCAN8y54WWWiGuS+/DBoAqe+LqKq6qeCUVQnLWfhuQsXFHQCes1ty7aOhdeBsTQG317S4sOvUV
zkTnPcbwwVcsKRnnvCOGb+I/yu4LDMUMu01kS5Vm/N8e2T+WHZymco5TLb29lqJ9nIpWJSdbCFSG
UpnwLSlbRM0MlwCeBKCYw+C1itkMZUOWZjU/fQFUH3f9WlM19AGbfWChdUfccTHMqdfm5ZrW3HaM
2eNyfEPgrf4IDxiesRba/Ji43d3Ua6QEzr9rLavi3ek2jv4xXxEEK2ZGh75pxne4e3VfsNfuOQGJ
eHOA3njwCM8/TrCLT07XMKJxxupse98AIgvxpdloo6k4Fyikbl4eysDnuFuLejxLWU9JmndLDE1T
t9GZV9YG9/k0eN9uR6+xGzh3ukMR+AiSYwRdBZyBTuqJer3o1coLxatpD4LXzuxqJ5r/hs4GAyF0
7O6kM0yfVrPDJV0nblCP9pr7Z24OrpLhEa19OUdqolJXUV57KbkK/mGmBv8vikfnO+HCCogRr2q2
DiPz2RTvEZM6V9dUayxhhGiJvcm8V01YRgfH+k25m4STfzNKyf+FZeO+Fthq2itdCa+U1DOnQiFo
SFk7Yb+4T73THOjwF/d7WF00f7J3UMDql87W+kU1Y++cTLOIr0bSx+4MqCb8Zyv/W9qBRUoLcbhf
o12bw8Sg69FTblkcS2dB5142Aov2ebQEl9Jy7uwSjqV0W606D5PvPmkVTEMat4s+G9C0Bqurylkg
LKmhL6bL5zu1NPLehWF5LyJ8bZNuywGr5FIUzLobl+UrIB59wBJvY9vpPnBX9Q4303wWdTQ/N6ZH
bsQwdYbXiN5wc1SvAJuTwm1VkxUzTGPykHmBzE6KybXehUvrgk1Jl8+UFVXAyrhgsi4FEzY+7/vI
2CbsaJf3tgy9fVEXyX6ZLLpBNiuePcsxOsqpemS053yVgzV+KovRf+Rgl3sdBfpiWmfzUruM9T/l
F/nfsZXNwReU4/RjKMaWmwKJITbnBHrxiFDr3CFLwbowH3d84hA6/TlsObpgm7thQuh7YoCR1wzl
W/mJkBffBx3dWZTON8rs0QCFJMAVW1ZJeZfXVEuMz6Zpn4tx+7vkAB7M1QHN+2YUP2dP0A3zwdnH
xi3iJzfrgOAYhiCzBFQP9S6aYlWdHA1neD/GjEiB5JkW+s7CjKSKxpFohSASL7ptdbBn21b26I6B
Dc9NqE1L1VAO3XIccS7U2CsjG93pWW0vWxD4LwE6yNEAARSHtdMQqCtl2pIiWleop0HgPtBg5AMe
hDEQb9usS++noaDM+A1jpi9OVmXVMUn88Y2adXmQKx05PjxUq4D2qjmWMRnXh77j8w232b5HKNKA
N4EyY9pkjvcV4hMBYcV+ptU8BnzqJQ/m5NJ1MHvxmvydeyr5KMu1yHOGY8qJizSqqxt4xLkbjI/w
VGiPMOxTeZh7I+UhNnkp38CWC/O8WcbmC4lICyRMqW1P9RfXOJ1S3Wq+tni287NfZO2PAtnxJW5d
tW/Zp/zaaNdPB4fFC2f6/vnRc2X05db97N1HcTgW70so3Hfk8Vgc2k3TU09OEvmXZUm8BZ0klmqh
BsizwrsLy3EUF47lGXui7e28urhqPG/ZdvWq4lcsCk3wFG1cPu1hsPWy9yCrmp0u9PQicmBbMlqq
p2VY+kePyf6zyoCiudwKqQ5IYMHwAr8QE7vZQkQlD95mneywtEZ51RNlLhVUtVka5SRD2Ew75LZk
p/j8G/KZS+Xts6nxp1Nbh1u5L/vJ1idnphE8T0wmfOaqFXSFVhg7UoeKrkq3fGvHI5CZ2rs4eJKD
8Cvt8sZ77qUMRffCr4/CPG7g27uic/kFMr/K+GZC+Sva8JJhDW0Y/89DXEjOZDf7nZATfBnbZbua
zjF3zpjYr2ooIXyGKFvJB4LFKAnE4F8BNPbj8kX2Abe5u/TTU8Be3gkhhEC1U580vBNeHGC7Bi8Q
33nhMqGIVDHci1n+nyUZ5ySNuokfDiMxJ/shIAxgN7g8yYekWh0NElJnktGc3wEf0mz3u6BZSxg9
0Ir3tS4alGjqS8Xwl0/vXnhd/B8hKs2ZIlU/ec7sMD26vcVsiAC3CR134bYQwXQwPR6NY50HOFdj
rsLsrihcewRYYLrmSP/FWD94KhkqHsu15lHxvH67gpMN95yw+aWrmZrsG+WOyP8DcCzWIac5zst0
W6Ey+McVufwqJCpzMHHkNDHU5pMuAuswFpsZO/9oJn7wHWvUmjdc3QS+bFsVFeeCr+ctUrG8Gh0x
VWtBeR6WKFFvsa3MdeqnCnguC/k2go6PwWmYGe8YeY77DIyL+o97reI0W5qzcCXrRAKq64eSyeBP
hRz0LGFiYTQpCC/GWRi55R56rrK6+Blrj5csj/zPoPLyj2SEtqH+5csumqj4XHjiH5AUlt8zT4C3
9+eZHXk3BzZ2FJ70HLmi9L9kVKx3/pCg+YHXQe3qSTEbQK7zPkwm8eHXoSJZd5L3tsnKH2XDp5Rs
mpnO5OMBPTBPZ1DbT2YtUub30b/CqBZulXTkhz7PnRNBF3iH3I7SbPbl5+rSce0K1TPV4XnwvhwC
admpEMzjbzP2yZ0tAvEUT2V7VvmSPSEzJw8wYtFzOyUtJUtomfet7uAc+zYsf4yDbJ8Gp89OdTnU
/8b2hpR0aHaHuEJ0b3FEdvACmNx8zLpIQFG0/Cf9gWep7gpAGDsS68qMhPxJpjTHHM2z/gxDfzSv
xh2RjnALNWdPECFZCjDcnSlkMO3DsY2gDuomlwe2M4tvdmYgMQg1YEzBdcB7Xm/PLfjttaEbTmlZ
ebVV4EdkZyRR812UzEjFMDSXWLrdSYoSdsi0+W/tgsWdexJbP1mWcRvdBLfiyzLHpykoSHOFj8zv
3dyYP+xNV3i6oNufomaZTk6NuWHvzWtd/QkFG9nqPEMfsZz5Oy4jYMA0CrAJHBtkro+5XW77yGrh
74LSK+bjgEM3uUMt2LxXTxKuzEnTU18iJtEz+moL9KkNG5Yb5U1bzAfjTl7C6EsHzWdVBZZJthAx
uIlYE3WsFbu1jqwbLU1KjGj9BwY1i4+ybRqzF7hifzoMROPrTZDhcE60jPd082NwiMd5kW+0rOs/
b15YzaW4BZN/2jrDchaFQEYXWM12lTNgLGZHThmfE6cosQ4msmiupo0o/EMcwd1uG24IaB5Pcr54
oarc88h0+q7GToGFUkczU/Bh43D2pPxbCVqzXclMINrVusqz80RrjDaeCfDtqHLBhjq59o/g6+Ff
p86T8rrFbZYcvCkKuKQSeNsdrLemEWIB9PJYRm7U4noR9iu2DCz2rWlyXANQEcNxvhUFsJeWz5jU
BUSsmRIv2OFa8Pbx1kq80fNsv7kZ5/mBCYD3wTJNOqgKEsShhcyq/eKZ5G2RnUtHSoOCzWANP0SX
NEyubF33p64j7UKb0GLCX2s6i3Dus4Osq4VZar2ELSJH4gKjBtLJfrAgaLi3m8aOVtJ6pjdKe05X
9nG9UR4WywnqNTjla49TbUWieOL0KRvcBHFWH0uF+xwkbkFWy4HkC4YzVUUmsKmG4b6qVNGmcT5h
WpJJU90zOGaiw/ZvJ965VorzvOmb2Ond2hYN0ZAq1wY6DTYtvh051PKpWJOt2eslHp9W4OOr6LW/
nrRB0Jw1pD5n45K1B7/HRYc1l4XS+5yEWSgnfvQj0iC94eYX9LzE9eHMD0ufcnYeBM+7xqVZUhV5
B2S30E0BPrpv26M899Txv2eI0LNNwvGflHPP8QK8+0djiRIvvurb7zab1k8sAG1/CteABTedbvrp
OuQd7qWiifeJH5tHO1pMkQX729+dtQrjPM2rxuWACXgVjhx0C0oTouaFElWFX9ipk7+4TpjxcUkn
fND10F8n2VYpQcXsEFy4bjhukSXC1BCGHf2C0okCsVei1Ip1wGIselyTqyYpsguaRX+OqjAjvpHA
C085NqTyA8sCY/byTnGmdN4jUFkz5A/QFkiBfAfTEt1nSNptKvsNMAH2JDsr4jNf40QLfaNYhtbl
m1TYvk9xNgX/Zn+u37X2Uetwfav7bNMulVGWzzF3XzE6F6/wY4llbqx/E3bH1GpK6uq4SS+aOsrq
msn8Wons59K1RkZ7v5H+MWnD9VEMc+N+APyK8G/WhT4WaQBSu7w5VW2jbzJeZi4gOsJ54uSKnSCm
9Cxp4vENo0UlYS30caIlcO/gCMvyiKaYMwNk3ScMz9arf3S0LLDpxsTTe1Vk5s6NfO7VTPrBa7MS
ZrDD8KF5TMg1PFUNqqrEaP+Lpx8F3Lf++onl9fZKe5J70pSN/nsjol9bojOLXcmgGqa4DQHFvYVx
pJcPCTmnSTepKpXGKu88hOsS7z0HGjfFbgZzhlM2hwwasd8duOTmzk+1G1bRwWMA2bx0N5q7Tp0K
6vd+JbT2Dxx4o/Y1rLS84sSUzV7hfyxw09RT8ZoANmvO3AwZuJAhZF3XALEd8Nl0IZZ7HNC7BHbl
gSujf0zm1W+PqsSduCMNgy+I/SD5hyVqBTdSyTfdo5U/WEspxAwW+9C5rRyvfC3nRFZvWPQ9fa3R
fUFc+JtrHAzLQygcRJUgL2qFdEKxnIK4zNdMTkb8Z6eGUmDuIEB0KduE2XYlkBaAAe74/280IomE
XSUrQ93F+DLXfdzW5jtalJTHPhqMPhXcswwT4UzMvap42RhI0VeTkmA9GkddjTVZi7g930an9+U5
GCP4p93Wkrtxu0QtC9wPTjCa/ot6EzF114Kv0f4KFSA3Kg9n/48KQ5F5QC9C811jKaoHDVcz4zIJ
zPwDenYT+zmmt9s3IBtDyv20zM/51if0CUwC+48J7OLV81QjDpOpyuU0RT05FqGfqUOTjb3fpIKh
0HDvuTGEDaO3kl7fgxM9aMyeDH17EzyzwmO9QGz30K26LO981cBREH6gT67cvHcO4qH9dLUDMtkI
pK5LHMI5Xch7aCuqHhY536/06j3vb50PvxNAnPPIBZuduykuMO+Oo6OunAwGhM64vq5eViekkdLB
fImFGtVD0WGm+kagC8VvFQ2qQLZo1FfHOF3sN2Om6qXDn8moR4ktPzWRctW1aN0ZsY+oN7F88lZP
cZgS1otVY5TkXnwXpDfZr6YcoWR3fqdZaVt0KOzPaJireyx84rxhlaOeHc0M3OWJWVbM2CSMrcF5
5XqzbF49jOybt48EluhLmzDIeKnq0jNfiw2ZeIRc592dzzAq/kM3tIQjGqwCVuLyqKc8OhVYx8IV
LvrWeaQ2I0RsTUuN+nHVPADhuVU2yH8TjeAN/0KknihjksWxeuteqjg4u/hT+i/JW2LuK9W2IXMh
hjKf5FL5qPO+NOTxdDXLqNpdE1pL8EreTc1zL3DbXlAWo/Y6rgtbJNgUAItbAsx8sgO+pFXPo62+
kGnAqJwpWfKvwYonHixkVQyjp0cb/O6Zzd16yHkLQ6LQtU6OS65FdjeH3rjeOwxKigdnHE3xvcEH
+CvfNiX8Z455ugU+AJ5r30eCx6qPeAh8+bMyxgTZrsw4Hj/8vBME5rPdYxsZdRrRx/Zicw5Cc66C
choqtL1aRs5BW9F42WtZVNbDYec1Xf84WovP4/bsjPaUE6JbxNUODMYWB5kkVX5eNeFXcr/0+JV3
ku4KantQOjzWXrttaT8UYc9910bSdfHwL2vyMcx+8blueVzdJyNl/G6OqJn7UzNrnvAZ0cdcqs4s
DmG63ZK939gs8jHKrshfw8pjvrDPhrBDfXDdcIzv/HjCzr0bwADG9wFEaTwzkUc1z1jNE/507QSC
ka8efPww+kl7WBhRjj8gruPupdfDGNxDjEW0plm71sfC8WX5wmeyPWNhC8sDMTH0DRWzvNdojaMy
Ldsai6UWMnitncFQEnsNYzpm/0l+7pF07TGL4hqlOVqSc7s4I1DKYKGc66Af25+x5RenGOxcL7kw
1ciLk5EkvMDCI4xdWbLqdNchIMXp0Tf12pxd+KPtyZbkAg17jx1r+aFsgsWeS1Fm/NHnJZn7Z6i3
qucx927T63ndtmwXoqjyN1DKJuSwdoZorU9dHOKfJ76gZUCEtsI4kvM68sqTGCNjJJegoCE+mA40
ib+MShAkBAzh9+PZTn1SP0ZJbwWQUzsMcTobUW4Pc5ctm4Om7DJLzcRNm2I0DXwarwE6Wzcs2ymv
Zf7db/hGcRDPWfw49C1zoq6Ew+Op0hBPa+JRNmPg/4FjZIh3vqMA9ZnKLc+2C+FalHG2x1jDo+9M
HFtFfMjiPrmMO7dDguGEemkInrqhDtaL28Z4ypfJL5ltBTOTRc9J3D8+USvQBGXQyd2K1lYdylbj
2hQCmVlFY/5e8dIRNSmGV4fUsj8etRanTuUC0cZTrQ/dMHM9rg0XbTqYlRFbpcfiFCg/9A5kCaDe
EXZQ1tdsIgj86KmQNs4bi/zICtHqByMeuOgoYT8OVra5+Vmt3QT6YpFNdsU00BkZfUvn4i70/6Mr
nx5MFhODsC4eYm7c9MlH3kGLpkmxQI5u2xKSElTk/auOEqjDZLkpbqK1iGJaDK3H5ZoVByJr/J+k
jkJc4aTH/lfNzN8Db422tKkH5492yN452FA5f+SyTeWdx0RlI8i8xLqB7Yxc9tlxL2BtpDmst6bZ
Jp2LE35lCBIm5Q0yYGKS7SoCQt+Jj8LfSyiKN59zp3fPDdrTj9u5eL+anhswd8E1ycka1EU0OR0i
FQMWtSSKQm+XMdl/ZxbeXll7mdeHerL9gILeN5ctHnz+awIv97BZ0TUuXQQq4FqOvq6Ids085Zdy
VNt1qSEadxagh9T6uc1ynJWLa9QfQRKY2/NmuOPyaKKRlYX+RM7SgSFbYU624hZsThZPcNLjXvdQ
rljv1A/JJYo2WfbUl12Zvbirr8sxnVaQ9uNGK9IszFnHdTwha9TuUQ6RsZ+ZFnlwZxjAzsciWWxC
4TPN5d2YtPjfavRoRpJt9x0VYwBGgKnsgX1P8WeyKeeLoozPZOYOafarxhLJLP1WMZfWp2jKsoXG
Y93IluMBM85wCgUo+F0TOLJ87xedMEeTHUYtzUp4e8EMzDNRqFVeCktRC9IGD7EL3cr8Qk+kqA43
qtxzGXuEx/XcMd6eXoRbxZJWoa6sgc799hUoBV/a7Go3b9J2cz3ZnuuiW/y7COKPlKsaiqj4pddl
Kh4zcZvCHmqjEoZM0kNmxiwCJV3U9HQhbicaY6QIew4CnLzBCyrStH1sMUt+oGeirBN7zC/tegbP
GupjFGvpoTZPCg9tbEtveJ1rPBnN6lOhWcYY1x5UqN7PKmfRLOc/XJlmP71HbYSxiBozZ54Huke1
hF/ALj+BnCKcyyHw2C7uyb7blfkmpvsSavMDaLwwVzUtdjkmjWztD0vr+9BV+WbSmEQj7lphGDjU
/qzJbVt8zHRt5srxFIvRMT/zUPMRwNCGAYBxEETmrggmDBLz2G6Uz7zFIEC10y+/7QIkcp9pgnsO
Bc9j9yYbarRDCZeDoSF0wl+4OPjg4q1rYOaEB8HXJqOrPselEg+GfKn51DnWlKdxQo9/4ugx7pJu
ZORhnAVfaCGKw0QcPYLloOHJq/q7jhkpbvzbNtyzrNk2Dzw4qmfsWij/FBK4N34a0Ix/jkSZZdq/
4pHPKL8/t2EmJIOgxs47l3qtt3e3UuuWzqMjIuwwhZMl3E+h+r3YvJ/vsOGs7t0GafkRjkNZpCZB
hDg3mIXlSW7O8Bnk0/QLtZOeY2idqMOeWvXNcfPVvJxIwetx6szJj6HzGOdNaGjVUXtMaPe4YPRP
Bqzhv00CkaZGzBtGRD3fXJw+o481E+tnay2JLyh98G3FTXqL67CTe3/Lww4vainLP+h4/otYinh8
uGlQ5AEuaoAlJyt4u2DODE54ep1vbHbeRRNZah8Jj8DsbRRwqPE3pEY4IfTMqgaproKpVceQqfyd
qXLo6qjJbXfNRqU66qYGZ1cSdzGX6rRQMUFJU59Og0EpQcMVZF3RTd9iejgEH9FZ8U2iPPLlJPjJ
7YV3248+MwUvsYuzAEANdYkrjXy85JehI8KZgbqY77axo7LVS8s/5L6t5jTvVX/Fiaw+PCdaf3SO
8H5XTuT/F0dobd+OKJP5UtG/4/vDLl7br8w2lCNqrFlwfgteKff4CROY2sajdVsHKJ1zTTgZo0ZQ
3NNSoOuhsZHctjntU+nEGEgXV9bBySdhDJ6FHUOgppEbZijGI/deSMrSZWrD3CUY0hc/cV/H3p7B
ovjtkfiXHAtGBf4tWI6DsKLmf0ObnM9RtZXfK8lXLzGxQ49kja7/nIq6aEfyITkp880AtyvykBQC
f6wzssKIfHmUW7S9elo730HhLFvKCsPkJYdqfBcT4Ws75uP5YciF/1/BdHnb8VvfpqOkPzxsjK3p
QLgFKXvL6tz7hSH6QOcHtw64GPstNy+JnwVPA14UAscIscEK3TDlLfvRb/diEsnzTaMFXPFDF0lr
ZE6eLLCRQY5843QQg8RC5c2H4P0eL8hfjIBHsn/gKip5VULQ3dYmkpeawMiHuurc1wlb1XrQ+XYr
ZXDtlmnXZmQ4eJvzSACK/WUNGxOgRtbBBbMsxMLT1BTvQUD0GcaXEg2uKVwM7V0evYc9aQ9kY+bu
r0CrySfhUK1sP8wjaN4OwmWv9aTL3egxPuyHPnsq+S8OrGWEnubn+jx8UZIgPXPN/g4HU38UQKMM
67dooSgZpEu8zTKQB3lWZRWzfjyL1XCfTTm/niDVRx5FO1nnViogFHZw2T9UwlAeJbZ+5dPE3NIn
TvBOiNC8z8MWDMMUovb/KnUbym9N6x2JSKwAeeKbrzEgdOCVvAZ6kB1TnMC5t16THF1UedJlNj6d
Dx9rMqsX8r6VsLNRcwX7wchPfpY/PtFYlfVpXOu6QmGnC7liClkijmPVv7ojkVCpIdP1wVZrQrRf
zHYTMgwD1+VMhgNAp7+d+40/tP0xtHronquR5NO7rhrzCVWEKwWQR1K7u8FaNvu5hL66A3ZBFRVb
7KSepLnMkjjajjjM5RsMlhsA3bAJ9Ww2wKBd3ZIxQR0LHpfqwDXXFsqSNDV0lCDld83sX8TXeDl1
mm1BMZ25k3nzyc4hE/FdLtr+/zwg0ze5Cxnjen+ciZLiENWxHc8r41/8LLPfiiPAcvQDdjsqjrbM
hDki5+SaTtJAXX4M+IeW+dRKPdCqCbZLTuxkeImEyNQesE0Wd7OV+fjqVHl1ETZixMag2n75vLLJ
TkP4vmzSrx4Hso7/8o+7dT94N55NAx7wMMw4AncYh+vmGZqwzN6Yj2Hz5Uc6zYslBSQ+wafa+ECP
U0EmVoG47XZuIAiyxphTNpJYtCf9xvmyMZ1B6nXS/o4ydISNWdba5U9u0eLKnrE4/O5Cmg2+sBLT
uB2XGLe/hKngdAGfg9Gn9hU1dDj64wicSRaIyvezDKIaJLODTgpNEXWXiQAFwDeYiWg/jZkXv8su
YjgE2fIuiAg+5hg98wNmbazdKsOycCLHEWdAk3HnUnclzzH+iYx+t2WO23nWP7P9uJtOSU14060q
4VuqUXevfq1hI1bROK/UmVl814JFBhchc/rpTplS3bVTjDczzzKuFJaa+oIcoKkh2jXlS1s/idVL
zuS4rITF8criWh9dgqsUvgLcHqopHgfUGYRYI4X3UG4aYdUdoUeYTWFyA95kdzHAVo/G5JAIsO7i
tUVWz0DJ3hbkhpMc884F48X7d8hEPr7FhAqlZsh0/wG1z1eYtEn0Ufim+mo3BnZWyUae6go/zS4S
YftDT2XzpkJjp//ydg30HygvurAB853ZcT3dvDqZWcbThrlbPUmkT/XQVs30MDCvO+CeauOT1fGN
Xxj93n8liUe8IHI3jIzaCis8pMIcHSb+FZXW85T9tHKTF73dUARNZNGRmVUgz3VuIyadPlmpP/og
y+URB7euTqFqQafYK7mVu3BazbOBleMW4MOhcOAJO0WLxSDf9YzkGXr7jGymwh3+6M1iAoGeAgYg
oydIoS7RO6ahWv9bNoztFw0ezTBsm8UJvbd/lqa03cNNY19SWeLQTrEXR/KpkhPrjmI0kPGYzb33
Iby1OlV+oLwHeCGJ7M9+Xm+3uKWpj8ArrB7xIhTk/0AfKIlxrohn+uHm5r4gS/dO9tIiV3cO1uTn
wl2nkwhcRAUVtHV5QOLqnPsFZPzeQ29+Xk0XdX+N7WyyF26Ud59OYfGhyKmOLjUZnt2pm8euO0VY
IssHctuY0JArpH5rUjIvkErgKwws6yDtHeXp42o88CAJr1gTxInt7LD5U/+Ymxv7WJRGD8+hrZnO
4/BL8P8pWbzlERI+vgXoscMKHxheOOHDf1L7AgYWO8iOAdzigsPTOcHws+8QJGOpT6jFRFbscvKJ
PwBDq/mUYOe5+UjjzpzbKO812X+BGMRfn4KL5M928N7wEIRvIBJUXrRxeXCNHBK4UiYimHWTHqve
/WwmMx+rcgN3U7Fxq0tfhg6ju6DCGJDztM/YadbQwZeV0zItxveaq7CZ2I5NX1WCGOpbbTZ4qjqX
UdH8RfRFcZqIigc4qgZ6eSdI/J/dlkA6zlT2T7aObpPYKXTffXfEx5HNWQl/UWX5Y5ggsXxNhFcl
JybklKpTDWtwp8gjuCdEholVLLphOqtgk2QbRmx2x8awUMIf9cYeCLIyfQIRwj5h8D1U1DwEtA6s
UIIpMEV3BLvTTUqSA4EYi1uMf3rM9PKJ+DIxPsHNEUwbYnI4CnLN0ZP10h0sTlM8iLqJ7xNRl1wk
JGRifKrpbG4LVPyXtY4z7z63NYI5SYk3qwzNoMCMNoobH92SwSPWogQjHmMc0UbZb/KtwzeieHFe
1HmIb7vgiP5VRiHHd9P3W7evp4wrDxsdqCyoYj7v1wrDikK633Z21s14qUoSANO66tFeMj8qGY/0
rhyODhMavuh2aS55sAHEtQLQzYx1HB/WrCPkMxs1c5Us4EYhcKqlxPJVXv+OsVpWuxxI/tlF8oQG
xd6VEgSAF0QbCnBii73pRCy1/0wKq9um3BocxBhcbqBsBpHAx2Og1rtkmV963BVQEJPdYNfl7c9a
0mAxXV7JxtrRzjuE3CKgvqLPUEJYHTUHbnoAGp/NEj897CHOru4z+fd2Rbq7MJzFM+k54gELMPav
uCO2BkrxhoXCiUJgVycyZIGbqZ/C4GCES1Mg3A4kgYuoUUd3Gefi4LpZ3kJgNcVwbHOdP1l0g5e8
z+xbGW8Up+E89VfrD/Kx9DgdoANzAhMC/xaIgYrKVgWY7/LqzwTqHQm39P/IfBaELGon/9H2QCYU
1z4/aIVIEo/Rxmh3ZfJ6gO3NmjPnZ91fhb/J97xug89wgCQjTHC9aWg0emddMQBK3WaJcYgMOR+I
tbhmSGqfx2vmORVClepwiUyw0IfMY2AESGQTXM4hLgXqvwDbGafQI19a81kaH54G/56UvOaz/8iR
gb2s9yuomkjxLZD6jucKU9bNaFV02QGb722Q09+CYSxxlwtq5VL8XOeYjfDScECk5dJDGFM5Uykx
njUMZLuySmtcUxcVNJyDUT5BN7RYxL4F0UPJYaoCjugp2pL/cXReTXLqahT9RVQJAUK8du6eHGyP
54Xy2HPJUYj06+/iPJ2qU7YnNEhf2Hvtt6wZ0tcKoN6vqMoSb5f14SYLWMPsw64bzEEOPX9W97r+
EiMUBf5u9FMXIW4D0at7zZboM179yDtsA6F+34QgdXdBxxa2Qwv0RpWv2mNWu3wYtLLpS2zTCCFY
axr5trSxk13g3SBcs2pT/iTK8S+ZyCALsKUv/0GAWEHGsBr6FCZC9mEqnb012N4/K5JUuotGjM1Q
miGSORRBjlShUcyqdiq0CC+Tir1+5kp+pszoPmFJF6BRdiqEbvi6eMvNYkuMQ5mHCCOJt4deB1wP
xbpwylXQy7mguyCozmox6WvTbzRqAA4ciYCamE0jDrazYgehKZFybF3A11Ahbq7AuG/MfPSZe3tH
lbAwPWzBbr8pLjjbWWZgA244ll8miVoUwSPfTZcgGqq4c5o9Q3qekw6p0KcTLbQTmTMhQ8NvkiH4
W5q/Sd/XCRAsX14ADTMIjNkokwERDEV7XNpm+duZCIlgBjsT0bogXJpwAHbdQ9T1d1mv6Q916Qy/
Ac/ygBeBAzAuSDd5OpJufGQ0P7glkCz+k6siVgG4b/vLGmZefJ8MJw/sVViIdEMvfsSFn39J3NbN
bnKz3CV6aFK3BMvsetY8bRhindb77c0FiiRBI9IxRs2c+kw2PIpGtMTwTQg9G9Pb1Mwm3Nl88NNT
atC/HY1bR8WOXe9YPqB+RyTZr+i7LhKG8XSrOwO8PTHVhHV4VWK5+lJg60FNw4iEH87vEYeCbDKD
YucZZyM/ixgajschGhmgY57qrrA3kRA2g1rvuoQq50TTNcU/2mEBWqXXbRLoBqJnumnGYLrOE+cD
DSffI0W0vuocmcCha+hgGHw4LfCOZMutCYnkuYpUU/INgCth8iDNRF2oSUu4b0LrLaexpVJaqBnz
O0Qc/cLrmWfNpaE1CJCOIL8p7uWcFfXPjE8he/LZxPUvrSoYXUJY1XKfJJRrdCpBq7o7FUThaBln
Qum8+j7s1xvnTJ0+8xrMPac7teEeLlIfPfl5ibIBqacRF1J726zfg/VTQH7iiU+TpnACLsG6+5sA
N0VsGC65jPlxa/kCwE3SdLrowa2tOFhRDetw8UGMhpw16UYiieNwpBXsiZJ4bMhPWZg9RlNx0B5b
fXusEBL13T3RUUX8Oi08rE/WNbCPszRiDIwKlMv/OuSsVR4TKO/qbmIs7RyBKtHeUIsU/dm6sPMa
4MXTVCe3wucV9JmKoIU+Cdd2mGIxI7J6v1EsoYHaS4X/FytSzja2vyQT6vKPCn1egtWkF/ICrqfr
q4OI3LX5J1bB/EByTBYfnazZQR8RxWl+di8pe/kYVAMuU7WizNpXQWXh/GczCJ0T7ZN00CzaDr+g
5TeH6TNCaoWeB4YSz6qPYJniYRz5+KEeRbQfaD1Gmn1L/YALJXErcS+NzNgf9HOdhuQR5HP8Vejt
vwfpFbrGvTFjQUXvU7RV8CkcmDPkQJDWcxhVxhogK0aeY7hT0nvo2hH4b1JYx93JnOkzKkgFq/Iu
notA34eo0qHPN4MPlGRSfuie86HMg0/YXNEmyETrhoHYW5CxYWZs62tf8wFsAo9GxnxI2JKuYxa0
8PWrrTPXraXHXQpRA/5zw1SNPwHNjtXzxHa7+F/CnIWhyjIX65PfgR6+LK1EfM3iTuoHDPWcI6IG
ovWSDLDingFZVchcRV/7DwbCuXMdER9AK679yn9Tfucuz4n0GbcJSDgFgupuaHc++rTuEsODYqSM
lXw+JWPupe9Nlaj6U4t28dNj0bkUqfAIUYuge4ruZdrAJBgF8KmQpqDf87Au7XUOS5aTixOO6WFy
iRyE8+C3/yyv6R71yzR+cHcCS4pSPVTAG2Y61R10Q0xLGRzo+GprJnLM0LW3/ENOLlJ7YATUCShW
m6h7WBtVnXs8uAlr7Xp6tR6K/n3mieIHQ3wKDIK9MJDESqJUBrlQMpQelD6wG3Kaf/iEg/GdSYbH
yAT5E3umIg4W4nkDPnTxNahK2T9m9BpwyIR+DtVZru46gNmSnn5ineZSVkryM35Wed0WvxiPOHjv
czJinKNC0YF3wepENTc5B8OKI5qJCsNwixn81jJ1Lk5TiEknhbA2HfwcQN9HOeshvowgJmlDK00v
C0Ss77pTFyaA6THuJvThSMbZ8jE+TqkpFopEPFQULHXR2DtNV7/EvOAGFA9VWVQTqKsB+RgIhhMC
hPHQLdaT53gemT4tmUymXwvmXbCASdYlf/F85ckNxyhWqy0vBBl0k1KLQI3HsgKwIXlgXbQpEGmW
h0MDAaXiJiU8atzh7vLmK0zHwPkp6wyVe0Yf7w17ncSsNtjjsbFIreCuQpjZU4wguwD7KXUfgTkL
3eXF4ApnY+g0XE6SKLjmW+SODW4cat0TQSIkZGQbtaMvtgIebCxmusqthc9GWhRF8goroK2/s7pE
sbiwyRQvdLvILX3ylvITooPRvy2s8Gt8Yds2mxkAbQSHoj4DERuKhL5s0QGndqOuFe8v5mnfc7+y
SgjxmIzW2YVZVA0fCwQFkq7wPOQejyRs9G90dya+UVMtzaNsJqQ+p6VHecKD2/AbfYURJoMn+pT0
1IBtHC8MDfjE9+iAkQ1YN2n0i+G3rcOdR1E6sLr1UDf485rMcAnHjClJF9HT7gj+CMO7tohme2hL
oZb6yBx6WA4VzlDvysRlbp8zW62VuSdZQdmXbKrGqNyz5YassZvbhPWJCOwML3bFNZG+WSZB7b/K
xKjiwEuIuH8m0mFj+KG5hHjqaFZfWIC4dmG4MaZIMvCTUH8y9vpSu6Z/XP2Vs0SC1FwuNm9xbwsV
DM8+0EJxZ2j+e5zduu8eGhz3X3aAC3NNaFX6L7P2nv7VSLI3DxpErrlbRjScL651dA1Sw1/fsaZ7
7nHS3eLeqhSYwId023h+Si1IklOP8UAYBE6Sw3RplqG/WKBBLtiNAR9HHFtTPOiF2uGORFJMMJ01
bfY5Oa1T/FJ6cZz/TdlKNczikqNAQigKdqrPfT2g22QBfFwDZPFbhsnmZclN8Q2aCYhCvoqj7MgL
fevkOq6PwK6zCu1ErSMPjRHesPICSop/DdqS+ezAf7PwKXPmrSak3aT/EKVvjkzJiSLZpYy/H/xk
6expGoLgjaoa8puQfId7zash92plErOXCVL1wwQKJ3tRNSO1DwrFcgNreW13Egx4PECdKf0T4JR2
OQN2QiNHg+2jxR/pn+ddlHuop4qij+h5hOkcBiBzg60aep8X8PLny1sl8sp58p2x0fe+y2CM4580
g3xHOVfbH2i7CobTGyQWCQNSD6xGS/iS5XE43WFdkA84uICBQF6RuFWYI3FOJSSQoUVTIrH+O1Ka
cDgvrgaX6y8r1hoxZl30RAwQbiMmKuH0nrMvU9sr5Kkd5P94WwBEy5cfJSM9bxNyNBcwYvvjNEqo
JD4LqIimgOHuqcd7vOJF326GTafvnMDkxQGCgKwvlzfFX8Ngxcmx3hxpsSIYEr2dP4kjC1bCE7vi
y4qMk5kK9n17iJsl079Vwqbu5IJ8CU5zzLbtoFXUb3ukqM3uDOCT8KvxSYli48XUb7nh/vMR701w
zZ0j9mH34LTB0J1ag+0ZOg+w8mvVxUzPfGhNdjchuPvVRV3zN+z7KDsqxM01d7eXtX/iiZiXBdUh
+nseI4yTs89wMptKhDgDpKgDLVYlwSACET4zhpnbMzEAnGgknznePc8rh3BSd8p/UGPLVi3G2S5u
Tciyzs5OPJy60dUzjtkkcx6lrpAlQWmKhjMWJojTvgk786IzJEx31g5uSsEQuV90BYX7rd2icX9N
+GELCVQV1Ge1IAE6VlXBIEmQF9XdZ9MECC32qGYeVJUzM+NynwU+Hg9+HgxsF+1ms+ThoVNeN9xQ
IDd/yftChiY5IhdEapLDpl2LFNeQFEEAlgyS+W4e18x/DADWrVf8ATp7YPFSdAeN3gHNr1oxIWAs
F9nFBStWnmk4cGrSIc+u84u1xVB+CuCU6jqxKmIdJZin/mgdF4l4Mpt+foI/ELyZtp7UkcHaXL3H
UILZGVQtV4gZR+pG5ScRUoqyMThtaoaBP/WaygCLT5jUzZVBUrncFEXvdOWczbtn+g4a9mRA5Rfj
5grfRNnRgiPLgkgRMxs9kNjHKkYXyeL9scFQ1RddzzlNbLhhfBdBvaNppgWLRT3RmJoIa9aBDXop
LxCdi/QBT3xsXizOyq4+MnzjFl3Kll2FXVlT8lk6KAQqRKzqwra2tL+Vwyrtn1w0zznLxIYUnhox
IBT9bLL1iZsdmw92hCbiq2EUOtuK//Ot4LeEl8VqXtRYReCEWWHTyXG7Yo/yKzJ8LlJ7kBi6Llz9
v4N1MQYkbQ/4q1migVi2buWRCQlYf0AltYiXAaT5J1pHY46mX6hAZFwhENotnp3cQ4l+SiOZWWc0
sc2aPzXuSIe2eBPWXstyruJt0O4XwuJNuNfAsaSgrpTb7o3jxU+sCgWbVmjA/Vkvkzc/skRQ4mLR
y9hDMeONfPDrTpRn5Oziib1REtyleUupm9FQ/pvmTfTKae3Zj2I1uX6CCcuYnWkO1nmBxqqmsjdc
OpW1efaVxZ29n1SDBaXPzRreFe6mxAO/QgmodAVgr3CbLRGmGZiHo2bJYlBqm9VOexPjkixMaBSb
/9prP2Vhvp8c33+3SvFHIJWaHwkpWc5bF0huPWzkiqEwKrX2fnaHub1lY18UDMUALTnse8vt/slm
ZuJAX0oPNBgTO2PEUSB34TTPdaT31L7xgEhzMn885DEhjVjOJVt6pfyIuPxxapNN9YviHpyPjUco
iTppcTmFYooAJQ1YjWxOusaOs4zwYw8Z/PBMxYNXinrKU0c5+lChvVrR7PaUSPaBtAf2YkmDTgro
TzyNn9KLyV+Ly9kM7+T5lOItV9hAfhXtEA4EMLIDJ9QndlgVMEiMiid8CxuIek7KhxUM+3kL0VN3
kYyo3kePPcxb3arAo3on2W7Ha8uDw1iOySsMS7f4i+ZWxneGine9NSpX35hrIHSqPsj1HaLT9DvG
7peeyDp0Bak9NU9Jl/fCv+KRdYOXpYI29qvg2x4fy3GWzW2O5dr9EnjaNPlG0GT3GSjdgMwIxZ7Q
DIS1sUn3CFk+b2aN7GAE3ktYVgzXGGwh4XpjOaN56QKi/h4lhX5wNlYiLJJIzBGKMbhDz6+gMVRV
Gemfoludbjw2Jlb1E/FZvftv9KZ6fRiHNPCgLLWW3CaavuHbXWfIdxZJsPfItLSmqy4mv0LGzcYb
0IPtLEV/E3Tz8mSyZTNkwPwnrmcWXfUIYp8J0hI20Os5N4Pl0599xvYaBml56iIM2TtVj6G40OF6
WwRAkCHQGnwY4mGW+P9j06d8oowBRgJBhVxGA+TCqf1AEyMwZYg5mC9JqKb3qsZoCPlRSkNhWGUn
j1qkOOOA3UZOjFf/sPYKhqeCzpVk1YHS4wCnVMpzt7CK2QY9zLY1yRz/obVxQ2hf9h+Jg5KBXFSs
0+IuM/U4Xms0iPa5Gp2gvCPtilGOcJOOGVOmZBA9bNVq8sBhguM26QFLXbKcEIBLU40F0Nk2dt98
QIqDPUwtetcDlKS5eUQxuZaokNfIf8vkOJVXrKWoVZn3e4bwKCFchYtzTPPwb+Gj5L9xFbK4wSGl
voVup+8M2n752JIh4B8Jj8jfFNrN9J0peFOcktKP0ydN4kZDHUzN5P80ioSit4L9zZd1Xc8UrBkr
1znGdOxAEWqRZE+u6jkvMiO2mIBcqOhBsOnn0+KLDS8TAqv5SxkGWbwdcZkOr01MxbbX5NK4J02U
SPtKI4QnF3lQNmjkzJ4LFMJjMPG/0WNjxWTZJcelBRw1s6GLcv26MNIHXe5x3hYGmVLSE5qc7dAS
sgBiMQ7cSUZuCsEjpHt6xWCYNheMNFhhhzkY298L006Nwgpn2HowUz6IO6EMTHZ0LgwZQH1uR7m7
FcRZmI72wKewsEVARxu+Vo673arW88YbplKOiskr/PTi5VBt38TSKhCuDeBGaM7Q1v6JiVKCjcEK
Wc/HqV4ep6Sa3LdoUQwAfbRVwZNX+ZxdE2Lj8JSXMzNY4XUMlsrYaoFpsliYZxoZBze2JfgnfPQI
Pl6H3iZPvVIcyQC8lvDMzL1yuSQDU6XHSSXU750fMpQZPGzQB3hFQhwqZbbrXAPS7A7uQq7Ljj04
AL5d2o7YZrik8/UJlq4/O3vrEmTwWCk0OO2Zf3sJ7lEyL+vrNo7kuapCMgLs2EIKZ+CkyT7EnsDd
o4pkni4Ly09z3ztB5b7IYFE5iIEkZLWkGgH2nvi94dnCgynv5agLdm4Y9hUqGQ4WrGkmD+cbXyuM
bjoq4u42YGt59SDxO2cvK+ITk1nAgj6/vehbLG5bHwTTtQlNy6juiSrBv2LEVpHNlcOEknTf+a6c
vbG72bThMGF/nj8wR9goarKzzPTBTRfqqJCgbML7Drk6UkzmFE274XwJEkXKR1QiC48myyCbT4Nr
8meKSPywWTVOOTctFjH/lLW+rQ4gEVIUSKpth0+rI791j11m6+MyxtS2aDghi8OUT5riUKTVnPxq
ejk4LzmkPO+CO45Jrpgw/R8yVL84MwvosizrPK5vafNyvE5za9ElZtANPi2e+Y6vz9Keoee6epF3
KmBwoUTm6MP1uERj1RwnspWwmzlRId7sFEb2k3xc9Ww1YIA36kg/fQyRF8/upa7YBz9R11jz0XfM
TS+FRpuImo7SaD+DFpLdoezzDawgpiV/WGk0FnAY9AKXdNR0m5M3QqI2xFiRJ5mXOIN9vJmMQBRw
9KSCav8FvNQ0Zyt44s+EK3MPcKugx0Hc1gcPWVnhBCO1ObjrlmZaCIYh6zNkyYqXDI1ntOq72MdQ
dp74sbMrm0dctZOemA6wEE+937y1QfzCIsrHBI//zrx1TQSROHN99udOMXsBfWqrl0exxl72lmyH
9xEWgy4eYh/U5G2jRKOa0CEwcAjPeXCWA4Q1ogJW7T8TYik/oyxu2vdmAMRxslaG0XM842Td0eWn
A585C8VTUkEeeOktdmqyZwsGtboY3T8skZGf4nxCTjfBpSivejZe9oAaFsNz4fuTeh/nePKfSols
1u1HZz1H3cwVLjpj72p3RrXG1Jax8+znlOh4OqsBSLc3EnURSsjIHrG4KNfJb9RIL2QDZoWoq/8y
XeaeCdI45uTcgclgr1p0hllKSymk8BDMuEA9ifD7QPk7NigRK3Q6+47ffL9P+KTg8gy4VuD9IkKS
0JkCqHO492P5d3Sdxn/muAA1K+CVZscuNEF3RDFh5BEUX9vf6VzhJaUu4+IlXo/kqZ2B0UJecNqR
H2DmDexcNEFJRseU8zGwnLSaQKaqK0+yC+Lsb9UzZZtCGCk3xUH9BGyHx8duWUXvQUCYKcBtNofT
VZCtQDXhMsz5UIzzpm/yZdgU9T0qqmMvLE8CRYOTWIIsDSswP0iz7BVxhsp+MttreLAmC6cqR1OV
fogWKAckRgq60CAr3mwoC/tEC2zorebWDZjpSKDEGDeD9oXgYQ4qLoKGK7TH9Uo8OBMWuONHhVS1
yc4TgzHED+sc9s2Da10bPXZkZ8QP0AHhomUYbBHFhGMvjiHk/AqaeJGrZ6gyS3Bmkw1Tv4K0we4/
aASAp7wLYZgxUv+v73EkNm3dSAo6ILueYMDtTLaqfvokSAfer65wYFi3HltJ6VZM0Y5xgUIeOlSo
uQgXpHKSdA63s28V4vvs3RTA76HoMG19ArTAemW3eeYRALNUlofRVzNwNGQovzzLC0zxU4RPZDXk
7pklBryCyW3pYQKcP/gCHQqrd1A8yGNlP1b+g5iCiaCloC1bd8fUgTeL9DeaGEt8LGiEjqrswrg3
uhfUntMvlDoc3cx3sPADTfGeNBajtUMcGBAAh9ptBJzFkQUPa6i8cfniPAnFWy0ZliViiDFdNqUA
j7EKh/p9xFUe/jLptgpPCUL5qXzs5Id1Sh3WWiFpdAdm5OgEAun3w61tvJmQaumsPJdJh4DkgALH
k0+hG8hg3AF1JpSSlq7vL4UPxeB+jUoDAQ0C5XH2ewZhaOtC4v2gDyCLXxdRB0eQAgxlZ9bKCUKD
7f2/JKMRztUKN7tnRMOwKetXt7vXeTX85fYq3WePxQyJvGXmlf+5tgNg17IgPY4+z8UEzRoxsrj4
ofGxdswhfARHydBn+QL1o/I7Q9VOkaW3UagJpRv/YzPAcA3cOGOPnnzLLE0HvNRzp17izAH/eRHK
58Pm3Sl5bOLRL28h0gF3T4eEN4/GNekvYZgrZtmYRZKku/ip8frheQOlBQ+x3nx7wF2b+lshGRF3
jjN1lwZGXPq/ZKmkhcGNiaPdbCPu+DmQsU5ANxJne2WcNMDB13OQABcZ3VK9Jjn872yntTNQm6bz
NlVWC6N9Mn+UiXcGSPamV658fu1VP/ONPai1b5L2hHOVyULXBpxZWar1D2wtvq6P0ayYCtaSMvEL
jYuUPzw/pHtYR1s4TFX9HmUalN2wIkQgTkn5IboqUT/LmF32uCdaigF3F1f+9DQiN62uM0G9zk/X
lshtGrtiODIhd84LZiIWIkKN1bdqt5uuXpj2HtXI0Ok8NODM2LzVXvGCfpknnRU+dviRWIL1ixBQ
YluWOSfZHnJUcV82E6+TP6Vx+B5FQea9m7IG7gGuwn1HpeFEH13TDu8FrleWuk7FKi+qPDZlw5o3
l0S0jEz17Bf1jbBYdFX0S6irmUqxX2O6NLuHjOjugROnDOiOm27F5kCd4STmHbFaXzdkCPis4dii
4vo4N+PY22eASiFfo+h8+TvIySzbDUSCMrVA+988kjpUYmiXGvsK1DTIoERCCwywKENirdq7oaIN
YPcst4RedlnsXy3VCSBZB2lKzFq93TfRmqCVYq/c3IqhGT1UOAsUvGOl2ih65umhzjfh2MlzyMxm
OiluCOigUWfRABCMK8i5n2TzZZAFIKlSeOffm7wiQJlIcTQzxOYy4l0cK57Q8q6jy5yNbc9RBVzv
u1oK7tvOddCrKppK9r5RgVqnYoG6picBRjpi9ZGr+keTp/lHapiwYch0oF5SjQ8QvL+w2LvF59Ky
tfsV6QkI7aEuyRSW8CqJCcIvTwbddGLc7c13OjNRe+V0RGh/myfX/ICht1QkhPnOSkBC1wRe2ewT
hkMIQlB7r4Lk72QCG5TawgWOB8a+hTIe+U2CBXRO6e3gJXEJxqx8lpcEj9L6uwoKnHKCdfdKVcBk
BxNVGvyHhLTgSn9zRpZUHgAtVvFYM2BClk91UtKJgVBDPkQ4E68Og53c++AxHpPvhLVnuy8m7EC/
GFS6yxUM7OrsVVybFFX15oHgoOynP9QtIFJIwZH5TIBgTS33HfEjEArEuotqngU5cFCFWvY5gGoz
omwwuIApfLBl1DvChbLpfy4EnPo4BBPByztUOhs6l4q4PiKOY8cA53dN9rnyq2+b1IjScuaj4aVG
Nf0P5SeAMzJxzHNA/S6fHYm59WlbVY47MkWRDgrE4Y9e1hDIk0wyy37yqlY5OJ9AIm1FZLxgGiAd
oUGiNNaGMC2G0cxfY0zwJKPNzl2I+JqXfvblS8bty2vZU5Uexx4U6B2/6tn+S7DkNTff55WAAijp
JMhCZBKzxNtYiRsx9cC/sNMVvuETThmJTfsxtnJ4YN3atZcU8h0RxrJjDIyxIla3mIOCFbgByY3f
lwxv7MKLXs+kv7Dqz2xGMl6P29Xc2y2tnn164Ot7tjg4r7Ka6IzdGIx5/4qGEmFclCXyU3iIjPjf
tVVku20DzZUQVojOOKvvnCFBRpekOV/JjUbLtqn0WWAEuobFxX23jTIw8YYQKotgemLlQzlV9cCS
9rTThT4kCUYduMjD0P6TDs6Ja+ZkEUTlSgOWQfbH4uta4CuDKGibRn4pr2eqcpYEvCQPTtcjZTKV
5DVlvs5BilIlk7dmmHXw1VVqEAWE8SLCVUPvxf54Z+Ymzi+kdOGfIoeP84CxCXNlrmZas2kYUQ4m
LXbGS9MSdLqeaGmQYcQGlPOzM4bKEB+GdGqMbn7hTAJvuinDjH4an/Hi77yqCiNcNVQIahduhkHm
HQQ4pMiOoHHq26SDLdwCCZIcahg3K6IvhG5AtN5U2zPaPUQxXeyNrDZvQfXFLGCGQsaGP/0fAcO1
Si4TEyzISChRlHvEaLhS9XhTE2c/ZlBVmq6dX6dkN98mK+mMmejK+t0m3KNsFUHbJN1TUEBd+FYU
vGypcsaBW/8ZtTqiU69jQL50bfYjHXH7PpTD0pbRMRvj7dQIs57o3G4GlEb4WGvni6hNMBJO5Hvz
cGmJNlLOIcHPVIFvzrtufaYE85w/KuhrYmcSeE0low808Shy2tCdQVc2hvCotWg8HuiJNiH9w1IF
yOluSeUkfsUDXB5IoY1FqFSM/fKWQyJu7rOgwxindLj1rpVhgR/Q08RbaVoXwvkKeFnI7MGAiwwL
LPeb6omqZ7lkveFIH2rOfAr6dzi4VfdH6Zl/kX3nNy+zo8+ksGd/V6/YepZOMNYQc1WcXB/5az8M
qHWJXwzbB67REGwGIOzXoNwku/juWWNlWzCfCDp9ZmLk3Zu8yz/AaCGi6+IRhRrz/NU8EUQVNvsU
LckN/u0KFIWcS4L0kFNodjglg2wadbvNgcIaXu+etS9hGWPaBvxlCibz4hYKrtvBEjne2j1KsUmA
5JxDyTY58voI/3+4DiyT3M0O5sNEgZfQuVgcaFQml46DsuwtxFi9Hlg4gTzPw9CNrxMblvQomQsS
g9cL1hFNmpJuxk47cd9jFoKsGtdmDR+THpU49O4pHBH3Obn8WzDdJFuH8vwlFkXUXByf5NJjgLfY
PS3M3+S7mOLlJ+Zylkfp0uPpaRbhbkvA2c0tELCxY5EU6ffEZCa7syhB9EtlvKW+78ol6O+7MU/V
vkDdWh4qP42ym9JrkLFPW8O/XNAOQzYn9uurKPuNGFVu4IPY68r3ZHUM5Q1/fMYMtTE8sgOs0qil
IWChGuMACxipk2vAMHel5/sHJIpRkZ8jok2GAMk3nCFGmqLooLTahCHpPQ4IwAFxVKs/Sdh1Z2gj
U/vVz25wxzPu9MzHBs8czIoJ4cSVO4KLwMu2Vg84H3iW2nYGrdjjp4AWmueEf8Vidh78vp3TKwKp
Vt+jg+ajQDM8/MUQar5I6ebcqlaHbZtcozC76hSQ/KNfMxXaQ/jQZxa8/NSah+qpqZX0982gUfQw
3JfmAubSmm9FFWNhb4fogj9GRK8/IcVSF1bjwI1E9DmQDUrX8Clos4yIM2AifIvLNLJYkhSP8JWd
WbXfjecO1c/Cl/I3GLjmgpOgaF8W6/beV4KiacDwUImYKRYq7ILpJrn2eX/sSrlkBzVlw2dScPWc
hdeGrxP35IuNFWaRDUs8UcOu5e8mDkzOsLYKvJcC2DmHeTuH+rfMAG38hrrZsZlwGEtLMqVaDxF2
knMyVm6MqbkLLertyUQQtBMfNBmdOSrf/1pRJkYIbjvf1NW/Ng6YqoCenV5dX6SvyHupFjoNgvy4
6Qe7WxmgqkRDum3qm2JLC8DcjZ6i7MIU+/t/sM6175k9Htgpo6roI3xwX4L0UmQPDbt48bVxxyai
CSLij4TPKRL1G30pLxKqKN7x7gkKQzI+58w0ycIk1NWaKxSELr1DzjPjwVwrn7oS5gxJGgWqmGHY
p0nues8Zv7wRFbVErXFYepgYf3G/j/NbYtY2czkaSp3/MUs8M3pgW1n5uKSCYg4/N10Ddy44Al1d
a2dOiFmMVOjcQeTg5cTfjzHiS0qYWh/s5BvnKpkxe+y2hdGWaL8kdXjfB3lx0UI/1Gwyg+cAS31/
HqocemeiGaMG2kvEFYx+nR7wZaEL1LCHsQ0UWjH/iVhF9z0zqosZchoZEJtg1SXJGoelJD6A4XJS
TKfQrWR3QrFmf3Mnb1zEJeWts8b+1rLnSZ83IOs9U5YEh/DK/rE6r2HqR1c35k28zznLmt9tG+Cd
1Ii0gscExcYtTDPxSoqXL4/KK93vhfQM/TLkik9WQKDd6oSMbdwSe0wdQ5xy2/yFfEHufV4diVUo
O6Ulm03dh1n9QO0hH+YQpOB2k7HoR83P/VJHGGCQrnMI+37Fagcdse2y/hy2dfRvDjHBHRpX4bxe
13WgERmV+RO2jLyRhbNsPuQISh6yNgZXO0WbjSBE13ECq0Tti7iNPYZa3I6g47JtCp5S9jc7SbVQ
QzXZ9k9TWnQhN1FDmdc025mQeGi9UWdNT/xZ80PHeXoBWWjatzDFpwbKn5gbfitNMXVIxSeye9eO
Bn3XjGD3g3hmpSDczsdo4jjhM7JNtK3ByCt7n/gBjUak0oQWsA+HjvoIOva7RbDY31gwjBEyfCdg
5M+CLWZcGCPi7MhsSwlnO6KiRomqgZb49Ml2pW1DD5YTcz8OZPzuUxZV9a0aEvnVg1foT8jarH/k
xqKnRDwK+ZTzLqypTdJIDnofFaP2X/MqAh5pYjwmDyTHR+HRT12sItai1RJQNYARwOIqrgHe2gF9
TuYMp6DdHMaWtVtzAd42RMHzYKTvu6TBBiAZD6yLLSRlH4PgnsMh6a9UVmQxmk7GX6xtqFp3aIsr
c+chNak2bnNv40e33kZHSzqTf4Ved4JgDyomiLBt+YCt7sya0s/ARoA2iR5t3MCA0UppJdHsdic6
ouKHi+wpvAkjsunid9XyVvA7jdi8zb1U+a43ZnCvLCERml0wTLbkw1QTfzmgfsLHSEW3HEnui/sH
8DNl+cOpE27YVoepe5jXbCI+mpVNeY/DFv0Wt8o0u6/CjpiDCB9rTMIn1jIaesKv6EXfEUV0Gu1V
sJTRY+YHNUhOwqZNtnMRvHnJJfbZ2BxjQ/X2wDDQ719XYaGlspZvOXPwCHJadf/n7Ex6Ize2LPxX
HrxuojkPjX69yHnSrJRK2hCqKoljkAwGySD56/uje9M2PADeynBmJYeIG/ee8x3YCOHZj4ycqGWn
Wyp1QW3PScVMCloLmx7jXAwyr05t+SmogstuH8LMJ5scl9u8kZ0TctogZhsfKEyeUdzw2FNm+pmF
qCoUir0e3odQ1YW+zDA8kGpMhiR7HP9osi04rKQrxBEE04M3ltZXUma5+kENyYCXoW3hMEsMM/N7
IOqYhOgB5ek56QI885kaOGQlgQ0ukyax4ZbvAtCEu51CNALBJnHMZHi0M3z8NxL55/TOptvchnAn
GOqGlf+kjT68UTTqDvRqEAwURDuZF0QvXnYePZg09/CC/PyQNnqxHjtel21FwB9MP08GGjXM4E4C
6Sd8vxyGHzIFMQbfZcdouSYzalFl+A5iDbr52CdWRQuRgphEwkHIZq8plph5kVBbQbpcw1nxP0fP
hOtMeEb2VrmDp9bIQu3uPAcBtmUvYHzJhttQadYW7id2O+aoosDbArMR71/dd5kD6YH0z8y10R/K
QdNE6k0HlRWhzQWeRyzvRC2Es1zklcRxL6I/ii7CdBY20zyRHuE7GELWbugs9l9J/0VkHb1yMbjT
WxQuqra8LJZIR5kQHDkQ92AeJvYyhafaxvkZBh7TEcdcDvv0V/S3qs5x/Vcdgij4cHQdVmY4WOOj
icCyus8Ai+mf+LWQwxTwbds3XIlLUgoDGuSp0yK+QGRt32R5UygygWZIxbgvgFcqJQDe9T3T0knF
+kzrmqEDtSfZFiKdW4tJX02Ub0LKwq2H30Lsm1+blKYXJUa/42yekF0+VXSZTXzi/QZke9R9uAXj
H8zsGedagLa6X2wHleUbNPkhx7aOvifN1DwETH7jXeoVfrAfYmPy99kcYnuZeFM/FoNgcjblUpZF
lujecUcyAQGW5f50hBFUxYpwota+sP2a1Q0Gy2lE7TOn1icSXn3N0KwUay4UZ/jQ99mHTKOP8gtz
FfVJucf1Dn3cqbVgQV8nTikUgfZG/TjZFpPDtrDab36WM9F3JxMAryeaZ6xNWqFNShll+UxeQPBZ
HFSgVkXeU+5pxnE0xcJvKKTK8E5khn2PpVr2iG9MkIsZBMVu2E1pELBXe1H1DdpO/aDpUlOxA415
TrRGXUurRe9cUSOPFCpy3B1WneogRZv3T9IkG8zsLHgAc5hqZhi/hocWFhoUosxs+UKLhQRIvM+x
yC6DN6vHkIcUOxvbQLirTBpBUF2cedgQvM1Roc5IJJxQX/TxmqM+0K6zzxmJhA3a7yGjK6+z70g0
rfJLYS1u9gDlFgPrDnEt9x2M7oRNip77vhqxwIH502jMXWG4lIvkXA4ry8uCu34SaJmA5OZPhPDQ
G9VWCjtNt4jl9lkFjecHZFKk9RgfcelmKPEZikPgRVppRuolo30Au4c0+xjnKREbLjtxzcw0rpxj
7Y84cB20VOuk7ALjdvH05nt+RwJTDLYCPgDg0rzpNFKDLwZRrXEwlW8aWzMw2cnXtmRacCWlKG3f
zJaO/9U3TPiEK96XugQJX4Z1Ej/QuULACg+o8tg3y9HqoWoVKvmaeByCcJOST+EkFxojrr7FU0dX
B4l/BUkTB55/NvMMjg8aNAIDHhnT5ml1ZEpcNrcxQobhia5K15JY3CxFHZjZ0Tm7IZNYBHSSyesR
0z31BIpiy7glrsLoF5u7Vbp8JBy2aROmgzncawkw8dOzeyje3HYL4aOyJnZLDOy+MfWPrLBmK1d+
19oZQsiQ1e/eI1RCUZShGfthySaW07MKJ1z6q6GxpU+lRNF/NZI0zR4TbNzU1nSuUXnAB/HSC0ZQ
MZ46GHUQd5EhZBrhvFvG07oaPXumfzhU5oXKmHEqYLOgPcwMmKdHBu7ks0oHtthaExUCdhluY6ER
QdqTuQYsh6rEjD18l4jNRn+3fCh0PD/S3qNlZghXe0ge3mUaDdd+d+xmes3KzioOFH850QMcBL36
PPttm567BnYEIQyiqc4YmGDCWXY/6q+CJPRqA+GGtog705ARiBYX2dviy+jnEpkx3CIqbDMK0fUl
jkZ81cvWP8ko4mwUeGKSN/hZ8pYNhAIFDWELBo8Rc7NkBcZR+5Ai6saFVIhkV2PSRRdHiPVihOqc
Mvpmk7rjVCxRM3VBa6XxIZwq81sWumVF3DKMxRd3LvVlBEJlLw0Cr/30oBvx+/BxM9/xTLzlwDzt
ZIf9DoDFKhh5r7Ht5z/YpIMyWAwSwYCXhm48YxXXJscduaUT5gEyWNau+KFKp6DbWkbhFgURNu2S
RydNK3hlvbV21dg0/W0V1ZxUHMdA9go5CQc4EfHMIuk6LYwrs8TCAQGbKkbRMKRrRLis3NKqpsub
Aup4F+lisS0rbNTgTMeU6LaKsHWQRZHwLrpdcD8JZ1TmyjGNpT1wCCt64nJCM2mmkMBfJdyw3TgZ
475tP4foxwWIbGMl8Hso6EW0SnaG4NABtth8ghmL+r9oR3PaJZhk6YgHhdefo2LC6TzEWj7gTpv7
G1xc9jfHZJtauajszlaS15imQgtvcDiY7iv7oGVTpxDIbFEjYwriO6UZS4ZU4yjbex8T5ufMSMCB
k84I7CbxaCjeZgP8x03sMUhb5Yh+I1BXriUPZTPkC9qIpMeVbTvqkyfWyx5B0M7yWzFwgD1AVUDq
hM2Kl5smMk1/3DHS3Wsvbygyasdr4NGibAfmAkkic2AAhFV0r1RrlXvkDra402Rxei8mqR6Sjb5g
Bg38wwgZLzMsSOSLVFmLsrFzA4K3maVguC5s5Hd9Ftjlae5QS+9Kiyrm0Y40wqMU7qi8qMEHUmgb
ED1ODgJgeZ5T07K3qcvG8Em7uTM98JrN7P2cGCSkD7T9XJY2T2RAVIomG3ZASoIWg+PQLoGm9URu
Ll6Q9EQoCwXM5Cn4/PT+WDd6M6rYctM2p7/r86t2xSzoIbD2yfgWLQ5bMXOnSV1QNGG3BAY2ZpgC
WmozlDtTsI4hc5mkMwCPpmdQonnMvKgHRxupnn1mThMUQtIxg4+earxZuHJASgKm7Cuy2IlZ4/gK
8gh/Dps3qrhF6gzKTp6yjPS2i+nlkEl6XN0Z0aCa/8qawlxARpynN0VbBs46aZ3O3pnKISkTiPeM
JlXYtD7wfC7iBCgwJr2a72Qv82rBhfdebMP2bqe55IoRlUFLCv6L2b1QA3P8lkkI5gcL2tDtF8bC
W+xa6SfPF7VliLj+w3Zy/Ri2NY+I7Be2FI1iwts1DRB2ZpSaxqoHb1usCzlypEWGhtgErvqvZ8wF
oCMyE5lRjbCfH2t7PBgm4UGsXAtefJVC7/sB+JGBSwHa7VtJf8BA5JkXdCI8Glxrt6nb91DJ/MQE
LjU24N18kmEdxaSZRXGSTA3hAdGfnXDabIC+0UPzzRnxIx38JHxNQl+deryt0zkBGPwD6Tye6ix2
CjY8SVrZovXDXaFsItQ2iOxpuGqIlQ+xBRBji1qtaTZJYXPiEjTIiVARefCcIb4NN+iu8O7FtjLe
+YHh1Y5gFyAEZh9D15TJ6oy5D2Ef2lS4F8ig+BcWnUHH1fLUi9AeOj3UMlCRgdf6301TKBdTFS1y
9xiVDrcGgZcQp5YUWXAOVgPfBwsp0RrEniwHZUDUK6VhptIaQhF/4tBMaV/HRKHuIF0jCjbjKQlu
CwecxBpoKcFdUHzLsw2FQB0B+9MGIPFmGMDxIpTE9hmdqETZbGPDwD5ohi6VrdTIG1cMCRT5bm1h
Mozg00mszyU9Oha6h8YcqZuU3UQX6Ir2q9E3WAUDSij33rQZuG9Mu0m9B38AVwIhbgGaTBn2BIye
S1ASiOnxAtWixKjSoe3xnQkzIIVacR/rDOgIsgcXSTa+0i1IGX6GmuitbzirTOMl6cAPLLPWieHW
IvGTdsnJie6PuyXwT4NnJyKrO4ZIoMmb7wfYT1h4qLolNmn7yc0LSuZ4lETPxYjFvieVbZx5T7Dm
o2H2H3xr5IBYyww9dwY1je5dpSv3nn2IKtJH+hvAumzweajK8roVz79Kj23qGcl5ihTxO4VmkHFJ
kRxBw0B3lqzp6VvvEx6KjaJ9SKu4zbHOheNi+GGdx5I3MX1wr31mNPpaZBF0tTxC/itIRDxiA13K
EPItqCtRQLGOknVaA1iEkfSjQDoo1vNQu1eV5JH9FlSYJ84hw7kn2gXFropy9uEwhEG4KpxcuEcZ
mbAKbFS93N0kQsYcz7V+zF2bFr+pUms7TWM7cvVjiGZAPHDNoJccx9dOLvDDuGFYhYBpVv7eJSGH
ag+LPY6PUStvTZO55C6rcnESAbt6qBKEdTupW8A1LgkTDi9WGRO7AecGr/Aup60QvtIkIuUAjAIQ
ZWVgVNkwTvQO6CgaZM2pK58wSLGz21yo4qkn3m1JeRoX8I6W81eMGYEgtr4viKSGcLfv6xmJfB6h
4T4RKKkORfmr984llgCVdoPADreQ37GCEHd5JLQPR6LBlINcY5+M2tsE5JzkRJl3J438gCNBYYX3
JcOIDrCG77xJy0lu46BPny0VKIRwDrSKxevYj8zr6/y7dCVZu95oiHCFxaNlCR+tqK4YMBf+XdjN
VrNqJcOBY6yM6B6pB8kzJSXNk05A3az7ITBColvYPaig4miPMxVnOZE7TM8KvGXIPaoJAW7gR5Z+
nGk/wkbpetj3QdtZI0AgN0SuevDjEplVUMj2EqE46+/saeTiQIjItoGNQmnX0+N1b/ETDsbOVlY2
MsrKB0RILkxusrY6+x1TjY7pU5dBvm7qcXl/ABwQGEyCmEbbTWN+5zkUmk0+MbkFTsOjIv1m/PDI
DCFSp8zQT0QlvnhirYfSWJGXy+Tj/7LNAWbhx4lJwstXIKKsF9XW8m4QApEKlkTH3NKDqBSIo6Eh
N4+Qi59J2Bv9sR58ll08bcxHxtqjvK4B4MDOqgeejRwnDotyFgmWHAN+w8Sud3aqisMloh+j20Q0
5+djyPD+sx17hL9Nx2x8N+aZ5a8d/E2vwTRATYF3b9U/oyavaLsSTRu8BnhL+ERuEh09uH5xCg8Q
pulR5K5JCGBv1NHOnjzZo/LKUB+uYzzt6mSkXcO2BACqQzeK5ReXhog9F9GmowLCYuysBRVccASl
OcmUzmquUwyCDxkLir97o8Bf8X20pqj8yMjzowFLx5bUTj9VqTwK5O72qQyNgempImqjuFONs5jT
xxTExWlMgs4uNqi+fVowzuyU+wy8NJmkCmO+Qh3Ig0OLnxlfwfG2OOG1BBAgGp1xKckeJxgpIYp1
Pqg2bxu4RyQR6XsIDUg1PHNxzE0skHoP6bF8hmqHKCRUBpImdxpc3mWkFOkpYxAwkl7U0lgwKVfH
S91TnW5rtGH2o1t0yLroZzKGd1mcXgQ+VixQueczdve9vnyq6MKLZ4PEgvHdx376WuMWnXngWg2q
gQQN5JZ5L3/Iyhwd9sysTSzaVAQes5jNUAy+hNSdBlw8lUjGjn7jDgSJcmva9rWPZ9MPV0s6cmOu
Awz05hoCXEi13fYDI2WUDxBuwRAk17gblEUjx5FzceJZcO5EUumuvcF8yvPleywv1DZSh4jSGWUn
pORRkwBTr2r0qhsBLnVnIoB8QXNHGFOrbHnMXZpNJdbSpHSeC5DP1XsdRQT3gsvML3XqG0xgJW4j
25H+qQ/t0RIH11HEAhD+Q/dom1TBnBydZjRAXda5Iz6ka8pgxxk4yr6jqqIZTRq80zxWXucm15LV
Sr+VbUCjhOl550M07ZDlede0hO4DEXApVsPe5Ptjyfn2iy5Z5Cpqiq6h4yFnpqRf/cBRAriCQq4I
SsNxZwiM2VBI/6lvMcGxUw9gluknR+kE5Du0OyIegk5863NoKGeeolFlaKZqIrnWYUnpemIyvrQf
E88ivEOWkUWSTZQwAcgswpTv+rEPAfL0vdRXpBKlMWEB4Pkx1qhS8sWGA8sp7A8FfZeJgYdX+0Rz
zW3I8jSYE2YvjbtSvTBtqI1rIMJAPPZgBBxsPHaXFIx7UHjQW03gt9hYpWJk0jk+6fved/2IGCRO
BvV4ZMCmMxMRnMqaN8ByNP9RItWF+Wg0wmq9VR2K1nibk9by7fXsTwkWDTJ3sATwwtSVsyOVzKva
ja3ssHowCLuoIRNYZHthwSmNmJe1BBnPsC4OaJVuZ7wactqRmYMe5jLbIf/XFIKcdzdlXHkCFRaq
6NFbdXgozGyTpl7+lgtzhvXDIf4pydNsQg/V1W+SKYbtXIhgDa2TaCwCgiqe1UuRorddmZzNLHSr
AVZScCkAbVdKRoXcc74b6mibZjMjzLUlbcwB28ZBQffQtYj7b2m5d+Qo4VXSww/wlM70o/IJVb1Q
uczRlx3CgV13xDK054Zjp4kDh3X3lOEyAgcbUFbw2OB7vAj0rM2tIqal3WnpaeZ+qpGPkTuQvK0g
jAUYeSrIhGuQjxOWogwZ+9WK2/YLB3jqPox2PiPoVOZU3sViJi/eTXwjx7ZDPuQhpZ1LJPqsxcWo
DPGTaCZV7snNNR18dF5Adq2mU3U/ILFPDqNkF6nWuQ2r9dZTtP8krWSR2s2mc33jg2Bpiyidlkv4
RCg6xdoarSN6+hCrMERgxNjhDilTkH9n0OaVN/SJTIx8NMmpCESSk0xOkxsEKDFdTFVaFY+fROaV
OO9LSqbZXuUOISnIJgebVGc3oXO4ZsjUXs1s1DyDA1sELStGk7dF2MJeCfBbOEcMoBO3XBMHRSGl
ovZrEPn4UDiMiQPmzlbYb5nwRhGRFgQyxXf4iNrgHSudBHUXh+UHQUOxoqedGJF+ynmuPB4m05j0
qhvbwYd2ze1aRQOK+IsbzLG81RNTvMvQCwfGJBj74DNjDuc8NyN1CrrUGEZHlGOGidaREUgUi4nn
30XtUAegzEaDGI2oa0CqWZ6571RUE9M1prRz2oyE6WW82NgU5eT1LOOdIikMVCE2oT+rADonkqM8
dU+NrsLvMS7TfG215oBmTVmIl/PMcDemVUTfqtlGHIXoKfZWIS1QvUfMR56r6RnuMxCj8AlTQUer
nc26MV390YABTjcz0ROQQHq/cE8DcjFJS461mv2+RhiKbdZ+ZlWYbpxQwyLMAe0ScSzg4WD2yfsb
BkDije60kYB0kJgZAHiKL+QD07mW4bDLOPe89klW35P07e0GaoEbC+HureGX0Uvs6fGt57DkEAoA
S4HmUpFdRprEHyHLG+j+2EzCg2G7Nd5tshVpmhmJGVD9QtJYz7rtvgdVEy5szZDOEkeeZsc7R/hb
yaT4E/JY+26X0vHXQZYWj4uK4YngXvsJHdiITSxLzBMwJzY05AQcquouuS0rRdawo5C2c54E/pNp
VAuanIUvuwmcMwSWEj9cm8AiV1P7hYl0PFPek/MyK8IaqH6q8dOw+sTfuoKOJ0wJPD/PZH1HE3Yi
hCN8Mu8I/p4qFzz2TkpnZVH9chKvCCvgWvKzrwMCF/AxjiffrdSTV5FA9KCu8ZKbLsYofhgr8gO3
FIkFaW99An/ViBhJD4Wt7/BNM48MpV+vhVF65u3cZmAzVhUalvk6UZjZ2XqQcwswXIGOWsvUj356
DeaETcoKdy5LSf+xblGYrcsGtKkIPSSVte9xMGVmp/M3PTTuW6rD5iwcgjbWbRQ0zYEJjMBFF4h0
L4Nl2ElXtPEPUW5qf0dqTxG8pnYvDmg42d7BngVfCRFpnEYLGO4bpjLJwDhqmPW9bxslnvtkcI/g
g5IRIqZXmauKdju7KSy6AEubNWIKFLYm9zP2lU9Ch51mW0AVAgtYHNaXRpiTs6Z7INxNVFaePDIV
wLKCM4zmcTVJ0IHYOkuLsWgczpuI9ly5HvLCuiGzftwE0ChZ8/wyVMcZnd77AOnF25D1zipTt0Gs
MGrp9Fljjyo3PZPY+hr4AxKnXvGdP4CbF5i8VBGE94gj3WFDGn3gHvwyD42tUaiOAXqOwXnRGZEn
QjSOC1SbDGsHh6FIVB07exkGgzhTOlguSiWjDDl2BFPBZ/06xnAtUX5jRg+7QVcCxLWpMAo4hquu
2iv9aBV2vvnTgTj0YeSWAVEkcbwPsLE9mJoZHSJz0lK8BaGFHhkTIabHAQkqXHVICFhDYfAQnd03
8sHzOnpWddUzLo7s8DS2U+ee4gLF5zbyXIqa3EaDtYXD0DH5tdCvMQ+ThntXNNr+rrTfVRfMNyq7
1rIz3izDauqT743iljMVg3r8wuQdwe5wkXFxKCOErp5IpGk7h0RswgiMK/qa9sdkU4sTXWuYycVu
Q5a90ZBjRk2FchVtjyE+TFlEBfUrxzmYl0xT5TYTHMq3DGbFNbRSyTtIONIlGJsx4SSRsjh3OvMD
wp1LsMw+TtEH1ffpqS44tW2MLsqvCBraq8dx7WRyBNKHiIAmrEYoIWI4iY2ZPkcVJukfmD6q8aZK
GJ7Rz/WKeDPac4m8KE1snpmka5D9pEjOrUseOXlz7RpLjDc4YWv1XOS1g025SZuwXDHYlTVKRfDq
e+pz8m9b+Dz2uYciUtJRKYvqAwlVYTxr7LzjnQs1qMH2jUtzDR6AdMIwqjoWSKjigi7eWJlRDtY9
N+cNKzLXH1RerS+ZmYpya6VlbTD/8UyEA8ZoxDdkExjuPkMCCoYzm2Boka1J165ihBMcl0Nn+5Zj
U4lc3KluLI4FbGXgYyamzrWGIsGzw30abogByuw3jQNSjWvgPplHTi0qjVfTopG2aQTs4mdj5qDy
EmFXZxhb6Dh448JIlw4R0SAHJxqT6croK9I7xRgNjBbCcXuPYTnHoptQS99gcKmCw6wpMda6HjzW
XUoSrBtBHeTxTrld7u77MTLCK05u1MIrOuw6Jz829l5JibKIyGE/Cja5pkeJkZkYS2BPSVSkqxJJ
FmGZAaZ+ysbIBglBUvlmMscku0T0m6qtjYGiPpAYqsr7IPBDPkHXMnAe6FJPCNbsAu7AW2MHUnL4
n+pxTU1SV9dS9WV/YrUT4iONa8Pd5SK3W2+DYCfHfhabdXtXYvOz78fAmvqboU5rcYcLIZiZ9OQT
g0NOABFaClNGp65kwvQ6kfFpb5kekHfN255MO0KD7eoZsaI9Af1km77ayGbTaS1cl6B7KqySIa6f
ISVjs6pcvKKYWK8lViTv0+rSKrhfuGXTdpobLtOmgqbtIjuaUKBuvCGVwZYxiCjRuiVMO7cjiK6F
mdLKh5S319kJliFKQ+TmXz6hPd3W0GnD5m96wfs4BuLJY6aT78og7IdNnxVI9Xw/pYPoaaixtAAn
dB1jHclvs/ADOlBuoPBXFbonjYOmK/hp7CvFJtJBG9/KNHJvZc7ZYiukMX0nxcOhgsj7DgeTP2KS
35BaWuCaYcK30qzTSEztyH5pMZxiShfUgPgs6NjTbsK+tTbJtLhrqAcXAUyqXk0Sbuj2MpI5N2xE
A915S/10tLb0MXHyDiJ8FqnhYNqMuaENJGRkBw3RgHDtmCFAx6xZanh9mJyaY+SjzZoiOq1aN5oM
oqQtmJ+RVkKjmVlYfWgiEifhiNBLxEACAWnbiSxqt1NJMO4ROjB1d+oqM163Bl2eLTEbEk2kw5Dt
TOScRANJu54Ic7EMJKmfgzVT7iFcKafMkh2wO4z9HlorIsGW4+2Ke+qGO+UFLdnJDVvECt6q/RrE
NGO2Dtqcd4D3+iuJe6SJoFPIRlChZBO2c7d0Tjxn9euQldOeNrbfbxvcqfl2VqXpHli7TBRTHJ/u
rDoG2TxPuT1D3Ivbl8Bt1fQikT0OJLUbevqR6Zwqf6592DRcWT0eCDJJb6HFWM0jZyjg4uEkJ+fI
tpE4jHBC8CQMZ1Xd2yt03lLfIt6064Pvwc0Bl0fCyy7WEfWhbIWNy6ZVRnaTGbgo1szbq+iQGu1U
41ZrCJlchdkQpmdY8zkyh76vU/QLbvIdEIBrA5jV6TnXUC1vZ9I555tI951/Bytx7kFqwvXZeIbh
fwQga5OV12ZUOVYty+JQTAyxyF9U+fKXrL3NkUyfeLn69yTC7McTPxTfmqQI0ztwAFFxJAOvnXdC
esEjSB89bslbwhnEKqnr60yHFCERfuMCtzkrCMdAf0ToRsgqN8LLjVcfMl9zxjwcV2dfZPnIFUEx
gBq76+j4RVXsQ9KS/XbmY4jZAOprbHoDaM3Vt3GIQ3VCqb/jjrXzlZN8ZG+IqqgaHiQ5fSCiIt7S
r1ML+DwIfnE/9K3XXHLt6/zShgURizOmzHobzVUPSpNy9gdUKaT3lejbj9lr9LCNiYIe+GGZ4GWb
nQqD+jBPO79L3WDbTiFEm5KEUefZ8YCn/LQaEzEsM9Vc38/ElkwbY3CdZi9bOlf7sGTXWrFe9sSv
TE4Ybmpb6IBO9FARhF6zouzI62ieisnuvrCAQwrE/uffxRJVEiq4HnG99kH1H3OEPfpghEaWbgY6
qv1PQYcd3nzKIBxwiW7jvUOf29qgrIfRXk5B9Jz0BvpNGyxHeRqE0VVH5u6tuWGMbAw7dFn0Bj0v
rZuLwJhx8EglDCnkgcigwsQ2pG1GsQDBP62G468EK3brMPfeT6Go+w9P9CWykyF8DxtyTNvKlntP
VcZ1cGSIbAXs+mOZTc2dRyYG7zw0vC2vBOE5UVB/dkTwLkw0C1leGccG5X5gPzT0CT4U6+BuRnB+
8syhqe+pIaxbNzYCd+8EBQc2B4Dmp2jTCBHerE4Ytn0Aifa4aRnDPrGk2fssNSyxxanvbwHnij3c
hemhGUwHK1kFrs9R/nc6dsNTkxL0fsSe5f2YWJHPkTUaR9nF8zvEVYivdRjINcYmepSKGMxD3sJG
2pn96HrsIGbgbJoqVU91OvonpbBcr4tmQI6aMWp+MIC1ODBOc3+POirbVhaRo+C4/R2BEYhsRDSc
ULb2Jsf0xs9ugUH32bGy3YCngdDGdW9A9mvyLD6map5I00T4t8Jdm31r8xy8q24cjs1GhuJ7Bdwc
5bynnBQdBi/PQForw166rZ1+hWCcSpJpUyzphm/Z+lBLr32ME4exAkxDSBl0BQj+kzihbkYSMGSz
wgLb/ySJLAAqraD2Q2Aw1Y1BN0FtPKYSOIjzYiI8VFYzBZ6aPCxFsE36HZbVCfC4Y93R5I8uaYEL
GgPh/BboybmS4orYgSOmC2QS38qZa5xmR5L1csx4jBRZVg0+y5S2+Tbi5zQPYBSX+ojeX8esbagB
BHQFgCMexEQdIPDM+jJVTl6vgdPg3YDqyojpaI45DRIKRlHuO18497BLYJsOpdxbWrVnqHTOHiOS
cxfC53opJHEdxIO0O6p+9ZiUVav2YRbBumg5vLEKh27Xnu0CYS6dFJQWKycLDcYjNViATTUUE92H
pPXsDWl70LQay/U1OmecDS9JCTNbSi2e6knZN/T2WrziUG1e9Cxr4stkyHAwRNBsMSvxh6o+hLi0
om1J/DC8TWAnhLoPSlIaVrph844j2PQEBHMLEcIwEyYBJN4mzZzf9EvHh12ArpLkqsHYgivxAA14
PLSNpb8xaoUNOMfmR0acxDF2J++Au6k6YiDKp22Q4E7b6HI2iqNL4SzeDQmtcedUhUZ9SWiouzab
qIXeysmvWKO9s/JtkjM+OyCTJ9spDwVofBqLwgp9CJdViwd3yByD5FWpa+52x8mOLMt53GdtMSjk
2Nkcn3EazNE1Colbepast5QGniJbc8rDuLxAru/JbmEaT0fPIC/GDEJvY4VN9j3n2TwHSefSF/Dh
XLeOd4+Oa6Q4429NPZSIPaWFqbmROX3Jvv+pLV7UqGrldHD8ZbTcwocgLhWfI6f+MZ4JrUb4vB/a
GQttQ6pWfFc3ILmg5OTJFzRWdV+5dL1Iac7a09CNT+BncvfWLHNsISPrO/kMzpwBfYJctMld0qZ2
HXxeuAh0QTTEO2NQJ8R2luJI5QLKuM2aauZVdZjnZGB1mfX218lgFMWGYIEPzPY5TBOLYMCIIOB0
FwL6teM71OGzMW4MZJb9fnaMgtOh4TWReEb/aWXdRijTC9UOOCGpq5j3EKforr4PFCYVXRkSniRp
i5DCtqLjHNxtMms2PBeEmHIbtTE4qvf1hZjjubwSjmw0r5NWA/+qprPd8eRZionosZUB455NCB2k
/UD2OODTq0k+ZqqgE5xkvOR4wJONRwd7eeT8oGNgBedxWhuRGz2GhGpQF8CPMKaTz55dfPYdlxxS
tDJbl/moSmd/m2E8se9tyzPM4y//+s//+e8f438ln/T7ALLV1b+qXtwj5u3Uv39xf/lX839/Pf78
9y8GAQiB6wOWC/n7j4/HjJPyv3+x/gMI0ZhmpRqefdKbNok3dpsySn/+sw8PfvvhtjDoloJOecAw
jNYRAgvgcoTCxcs/+3z/t5+PwGNWyMTz68AuEtz0Bgbeb0lj0L1Z//U3LJfhjy6P99tvUOiWM02P
7NmU3jnxMPQX9ZLaRu4k4+Sa95uu77iMjv/6+/7sdix//3+3Y0qgsDat8B6YNtYXQmftWwtv09/8
mj/7dOe3nw5eIHbsxqsei3B0OATWUYBqfVtJr8+rf/gd9m+/I1OWiUnISG+m0bF3vkeYNVCs/V9f
HsvkU/7ofli//XRyc9xxgARy0/fNaXKbizuzCiX1PebCG1FzDJ7s+c6LxFvUOcnf/KTlZv/Rly7/
mP93U8SIlWfOZ/ehLyuxgwUMq3dglIahYvqbr1jeiD/4iiD67VcgAwsdbFnGoylbtatdAmdD0Mec
/UJFWR+/5dng/M0r/yc/J/jdK1/7kD5oQrePpmHFDPvz4otOlnwyTHgQf/Mc/9mNCn736sMPEEzP
3P7Z1tadkoV3YHSKedSbPibW2wsMHZxBFQskPIUTRrf7v35C/uQRD363JPgzZ/Fkyq2HRYtJ3oI1
W4s9nRC2m3/2Bb9bEQiaHhXlmP9gzxlxwhy8gLlg37Lf/tnn/24F0EYrjGRJKTNH1ZMZM2Mz2M8w
vb7++vP/7O7/bg2QrhvErZ1HD9CLyfyrDaq9U1hYcNJaj4Pm7V9/zZ/dh98tA3UAdA0AivtAW8m+
lfgrn1Fml5u//vTlbv7R6/K7ZUDWDW17uoKPgA4FskgmEXEavPOIpY9g6Nu/eYr/7Ef87sXHmoPG
tJGEtndB/7+cncdy3Mi2Rb8IEYmEn5ajKVFUUWKrWxOEpO6G9x5f/xZ0J1Q2UXhREw44QFaak3af
tbn1SwRePDUn1/J8vR4rnWErYc8jTRfmliheKtcf7prA+9vn+vEOSeJGb6/UwFZiHckVeTBTJy7I
BybvHtWaYd63AxSfjYlrrQZKnOOujf+DZEkBUqp9NyWzVELiR7Fzqkz8eb2V1iqhxHTE5huBali8
Rg7sFVgDISLi3mLlvf79lcnXVkIa7xnOVDzR/OQ42NfZSQNjpsE+RPrpPnrW5Ph/6g0317hnRp5n
57cNYnup7ptlpTEjBK3oIy5uDggMcUcV6ulPh+R746/BxPZxZ3UylI/XK7nWUUrcC4CNUkA6ep28
GdwiecioRSxjz9uBuzE1rhWhxLyt45rBK8x4YRbOnkwybE6YavjfR0wR7q7XYm0oKIGPhKewDQh8
FxJrZPEV7GyP/bZXGB+uf3+tCkrES1s4vZXF4kJGydTeR2zbwz+EO+P3Uc4+D+3Xi1mZvywl7ovR
5VIUaf5r5LvyjDb+j+XVmqSBqDo5BU95txWjRL8ZtdDdMLy7VDo6WBcdnr8Qu93abYtDBIqjN3j7
XRJCr5e30juWMhnwRgim29HT18FHGbbvcDsszil9lGx0/9I+78z7ljITdGOpIwHJyle3T3BBHJxm
+hxV3Bc+cWgNHyGFxy8g2i2Un25hkoU3tM3WlmZlaFjL/9+EawXx18YujCy9OCODvwoewlp/nj2R
3l9vvbVBocwHcpASpUWkX8i8SE5sMnzI2YyFIDCjz73sNmbTpfPfa0NlIogarMzIU85fJqNHEjyO
aPCAEJjsm0McYlnsgNmFH6dwyaiMtbHkVv96BdeGhzI/UKEI49qAa22AWbzpB3P3N9qjoH+4/v21
HlImB14KpGXmhn3JuJX8YDYtlAnIALwrGD1uCdcLWauEMkNACC917hWMi50ROscqA1N6JJdt2pin
V7rHVKaGbJ7JQcB172lKl/1y2UMGsnjpqZPglEGK4d3WPpDNu3XiXGk0c/kdb4Y1TlBx46FMeZlE
R64CmIb4wUXWUSCUQpd9U6OZysTQWXPBsS2ZL2jyDVgawkLqude4BsmC4/Ui9GUUvTOuTWVusFvY
9Jgx+Ryd/b6C7y0yUh8Cku37FDUF97uPgW9J758apkSI2pOXtoMf1W700GiwYA4WVirh10jzvPZ0
/TetjBVTmTJce6wtFDb1a2dq9QXwAI8uqVycD277/lLum76DMi9qjKG9S9XUlQarJwCzm4wBItXb
ClDmii4gn0LjivdVkuH2iI8Tj1S80fy4/vW1oafMB42Z4cIQS45SgdlAibNaUJViEbrvLdcOxo2I
XStGmRYgKHYFTzzWpZlROX/wsUv4Z8h03QckZ5I4f1tllHkhqPw2mbAzu6CIGp9xEBJ7WNvWXVvp
z9dLWBlNhjIzSETIZoNS5wLZA24F9seQp+3Q0De6Y2X9MZSZoEM97iR6jCpU8IDehBFpOZYGuHaA
wFtjsrWxx1qrhzIZYFkYYtugUw+tgkmHxgU3tHhcGBfXG2r50DszgaHMBFXN63sCsO1VLm8diM5J
ZA6Id8kyN3vzBZ1rMdyVtpnMG4G4VqIS6GifkbpYTYA4XTf/NH2aLvEn3s2FDhDPhziDcMrbqN5a
+y3/fxP1rKE+MiZhXnC2dqaD75LDd/CdwL5tGTWUoOeg43nwWYIXrqMRSOMYfl+MMEJ61u+NItaq
IH+vgt1lnm0yz75mENEe7WzSnowWasr1/l9ZQg0l4DEdM4YQi3NQg5m4z0oSJEDZYIBilvLoOvYy
4dfjrq03bwiNJcrfG3JK9NsagifHcUu2Nrhg3zdxPIWvXQdtfGeTk708+WbVo+y76GMLeA9jnuhB
hjxTHrUYdDUQbg07llJH2WPnyVG2ffEF5goebUDZi0M21GAIyavyqicyp2zgnOCxeB3T4giUuC5R
fmoDqvb7wbGN8ONYuOArRR+boL5ARy/WfXEomjtUgZF/f72ZVzpRKvNRgqIqBPHQvw6a5l2GCknG
A+SLUW4cJ1fmI6nMRyCJnDQGb35JJGbxgBwkbsSN+0TqJ0pCnMQ24mmtHGU+AjMe+B6+N6/CTL9E
eBXedwCt98bMvaSRzp+ut9bKKiSVSSkBTYx/QqVfJKd9XkuThqTILmDTulsenO6ul7JWF2Ui6nBi
tSC+py9gzcnNT23jLgHysG9kwtqqJ0OxsTNYq44yCYnId4wUE1WYJbWlPSPtJx8vERlUGUjq8GOu
12dtjClzUdNyHwZUJf8wlCmaucDpjm1TbJzC1z6uzEJdVI2jnXbGpejM7i7iKbk+jqJojeNtP16Z
h6R0g7lB9PLqz4n9AN2YB2stsUgZvf79tT5QJh0omm1ATlT5+itVBpsWrx4eOt52ij9mI6iay/Vi
VppJV+K866sSt3LXu5SOyM7wlaKveJE0GyN2ZenUlSi3Tdj+WVYmL2bEUYecGgzaOeoEyG2xTfT3
hhGJjcG00l66EugdWbKdN7X9azG25hHz8E+Dxukdr5qvt7WUEuO8n5iSpNLwxQwc+xvpSoO994BG
dRsDaq0Cy//frPwTWdBm5JJbkVgpyZqQsEhNDxtEd/N0YxFKXMuS7X2T8fyApVkGHQIB+g6ok/eh
bmXx7XozrUxSuhLUU9nmOIR07M9s/TmKEN4gBMzx1RsXSZ6h3bZ+/DoovmktQbYTUBS62wyHgrda
V/J4z2t6Md0VVRZNyDI8khA2VpElGv67A+Ba4fe+yUZDTy2oD+Rf1WSsW+awryzrH4xcPyFKhsJc
QCOZrO7eSfOft7Sj8JThVpFJgO9qPr4MVQjsDY3UYqYIU5Rkzwij4UVpitnH9cLWxp46maEdSMsy
ni/kUeMBZjohwoxJBuIQwD65bUb79Zr4psumsnM1Qf7YhSP8AiIdPiKPTklEq6KNaqyMPaFMZgFZ
eEOEd+1nVJMSnPxC0SdtNT1HCBWeZjy969vqIpSJjZLa2sOjmUQo194Xc3RfcEv0oM1InW7qEqEM
ucaKEDMHjntp4hpRGpoSD4axpWt32AmT1nFbKcoo42CLm61uGRfwE9Z5ELZ1TkZnoeqGyel6ESsr
jFDmNTsqx8RkG8a8CZL/jrOzgQ2il6VoTTdqsbTJf8OT09Hv4Wmnjg5iTerfo0mr9b3bZRiExp1e
WCRm2TicNJYAnAItFwnQbbUyfi8yMdwKeQWZlRkX/N9g783tH6EOWn9jR7nWasr2BfB26AOuN/AP
G/V02Anp+cYH0idGZ2MGXYl5ocQ8dsVJAmBzvggnLsxDUKPTGooAT+okMW98KRbKLsYtBLSMnNyp
ZhYAUkCJQrioIx/fsVv6QXhKyMOu80JRdgEeQw5QnwoEKcSb2So2+uH9KYXk29/7mQT/uQc5558r
aabnBEEKuIxFkAyAULOyn7fVQokRWQ5Z6zbc/iCRjv/E+7g4uT3o8+tff7+nhaeER1y0kIXmcrz0
WtrsM5nX6FojvEG0buP3r5WgREO18LjzKOouQTzDTnXzHGpaWn/oXf+P63V4Px6AuP/eD4KE9cok
++W1IRwwMU5n+2thQs/YWDrWVnglGhIvQoLfF+Jixl39wTbIyiThqRu1f6BHmTZ7e54LUeCy8SB1
CY/7IPraekXVlDcOZCVSpNl1NVDG9gLKGHyt67fO16Tp3Y3j0K/913/nSOEqgVJhLNOPhq9dUGpi
RYBph2j+NUMLrFcwzIn1LZu4pAOKZ01sccDVg7vmkQLc1YIlWFIPzUoOIIrIHoYQ2Jdhv1HzFTkR
Li6/962pDUUsAC69DPDi9hkK3KPwrGMReE+VZ/wDnSJ8dKFg7EvRfU59fdhfH1Mrse0qSyxJG6Y7
4Sd4Abfa7m3XS8lI6sWxcskRwFf479uKWYp/s+/BklADLNjwrI2VRXWRpZlGd0FA0sIR3+Pce5rx
ZYs2+vndOLF1W6mTC2MggJBB8rK7ILyCCCv4OMLI4npd1j6v1KUSkrtdFPPAL/ATGFqkkjWj53Db
15fp5U1Lma1dJXkyTaRq9Luxbu+KMLllDqRdlgq9+TRP1rgijQHtQiICxEMp/u2SPj04wW2CIopQ
JkFNT0MDC6r5lMMMn01YMf6w8evXml2Z/boM35jSaElUMpLTODYPU7W1gL4bBPxqZeLLjNZ3cYGY
T0Yx3mnzh6ZhEgBem2893K79dmViA6yJrSIm7hDZm1OkO+Sybx1bVj6tKi1MTBtJ7q3mU+x3p0z+
5dlbt0f6Uv3/TJfIo5U5qSffNnArOhNpM76wO3tn7J1H8iEPGvkg99fH+7vLJoUowWr5uaZ7vMye
ON29WAhEYWadDK3+6/rnV7pWFVR48I2bBed3EmNxN4rhrkq6x7DJdkmdbUw3azVQIrZs8Q4hKXA+
2bZhHrSskPtyNLHEhLu1sTK/u7mnkZTIrdLMM8k8pYiCZFUzismGHFP/2BioZ8PO+qbLNLjlFY6y
lBDmUBeGmcVY7aPpiAz4YShuuojm00oIm73LBkMr51O1QCox6UnvysVZRdaavxsDvzhe7/S1mFDi
uZpGASeI9L5ufiXb8egVycZoXXYK74WEEsgm6PveTs184VAE8RnIY/cXOfHFniR9jG396d+iQ21k
h+IZynmy8d6zMsJUyUQBQsAVoUapYChAr9b6s80rI8SjLRnlygBTRRItvE9IdP10IjU43nmBfiBd
eZcL5zhk5kvYNbetnapOwg/7AEv5QD/BtQM8GgQk4cTJTcdsmxSs3xc4rA/SACg/q8/Y/zWRHWc3
n6+PqJVpRBU66Pg3xaFm0QNWUfxZac5JH/s/8fH7AsV9Q1G8VoYa5F3r9lpsTqcY+GuuxScBhtoz
p68Ayu6uV2MlMEwltl0vHvSsCmdybYM70HSXNrQ2Ym5tjCqxLTKS5GVgM4Jgp4n2EItH58YNnanE
syynmMfAkI0L9qrVnZ3BAdCHrVGzLGfvxLSpxDT0lSTrp1TecYt5H8TOix/197JuP8dt9Gx05mNc
Dofr7b/SxarCwfECSzo6jWTgL7CrsuFhmPH5G8gFlNa/18tY6WNV5WAbeVjzxemUtEX0k2zSWuLP
VZa3bcMMZb3Gig6nBjI3yeGYv4MRmHHBM4aNQbQyDanCBq9OLYBAznRqk0Q/4IEQv0xx81ebNHjI
akm/k2Wdbizba+20DOQ3u2GwGL5WcXFy8lvIBtDPsXp5nPE/qE/XO2IlIoyl4DcFAA0Iobljixe5
gf5YSOwtwDpHR5bcbGNaWquDEs+JlRkxOHhxcltgCWIsXRy0h60N4NrXlZCOgmYqXMiPJKeWPg7U
0fjdsOFqX2+eta8rQZ3k8MYtIcC22YOrPbn+mLKpgR11/fNrra9EdTTn+LTiYn7KRIt1ZOnndwHI
+V3vb47WlSJUfcAUoh3FTEqcMIR4nQz7S9W0n/NquFyvwUoDqfIA28RRrDIazpkcxj/ZS0bWPgdj
7WxsKte+r0RyhyrF4DzCmmY3XN4+Nn4i/Ydu1p2ti8O1EpZp8G0ETFyjNxwzT76BJH/CrPiBi52t
RLzlK+/M21IJ4GHugC50PV+vnC8NS//pfzFWkXil9/GWWmitEsv/31RiiIsSX6yBXk7E9yoP/8ad
a+uxZu3bSvwOIEU44jNIE42LCvCn5HNH3U26QFuXSvw27jBgEJXx9dSHn68nX4KQDVddbj7QrP1+
JYbnSgszu47001zin9FD5TzW0giP1wNgLb6UEK6SDAM1CAAnAfDoTroR7s9yOfDgDbExS6xUQH36
RyseR/DVxSmS+BuYpL59t0juCW/8vHKCBh1m1UgM3bP0Ju+Poqix+dMbw/t0vYHWfr0SwdwCtkMZ
g4ltOlBsXJ8iKf1/fH6l/XUlfAXC2MoKY+ds6uRxPYI66nKelKQYT60uW+0WuaSt60ocA4uMEs8a
nHMnStmdpIMVx77B1HTjCmCtGkvrvQlgrrhQLRixe04m+8VHcwVcgjSU2qzKjZ37WglKGCN38hBD
VsuNIBsVl3vxfdVG9oORAWm93tVrRSixXGkSdIsVuudABOF9N1rA9AzwpCQiicP1Ilbm01/XQG/a
CcOzGfyEgXmH7nzBE/0xSuof/Wyex3hrq702YJWI5qo3TP0xGc5ZEuM9YDtQ5NJylBun85XPq2/f
+K44uOBF7hmjW/y5UovE2MC+u948Kz2gPndLTAoC/KOMk58Wf0yZKx5k130cc8y5rhew9uuVaB5G
FJS8Ew5n39J0HKm4lAV8vJU+sNK7QgnmBJbMiHGRcerM8nGRc2KqATGldJ/IDdzSiKy10fL/N0NI
FHNf5YHLimPHUF/9zPqj7mv5MY+xsLutlZbWe1NEUw1p60WdcTJF+enXcgxIYGO6XrndEUocRy02
5H069Ocp7rrPLnDYcwc2EHea+U7oyGqHHnnmEPeXunH/vl6ftX5RAntIJ8RnRSlPboGoOkKZdDTL
UeDslod3lhM7wY0Np6zVdsvtJ6RP4zQkxc8Ec9FD3YZbF5RrY1cJbJQHpHpa4XgW4ZzULw3mKhBk
jQQDyo3we7+E/zxyR44JOSVMgOP2XVBg01va8x5PMHtjFXp/6P7nkbux0i6BDznfNVlRnJYbHleG
xQnWxul6R68VoIS38JKkx+PLQVxS4DKGi/aDORXVwdPK7sYilBjHgwesqVNATg87DL09oMDwwtic
ZVvJW2u9oAR452Fw5ydiwFdPo2u5+fTEGe+aOv/3tlZaCn4T3pPoAX+6PdOUwRNV43NaWHCl57Cu
xI09rUQ5NB4dMmplsFrHsPj6JDtNmv41ZDU63lYJJaZl6Bg2KSYCjCY+4Qc5m2zMNFwL7R3edI62
MV2tdYYS0TACQNcmbGyQ1Hd/+Rl39VD/xu+3VUIJ6cmvRmx56OrKxWAA48ULThDWDhfZ4I+bSlCf
4wuHG52sdp2zH9vfQB/h71CgfJ8RHhyul7AM/P8eEf/zqo7djo0hD7MpiPJLlLEpKML+5KTDBWrp
1+tlrPSC+oIORRLwd5y6Z5Ig/Hvcx7SzM2O2ff3ry+zwXg2UkMYxI/E49FADsDk7iFANfHlbHvLG
4BmOl3NMUDCGul7YWlWU6DZtIXlmysYzTL8xJi+qrfqDxbZ5vG3EukvBb6Lb77HWdUU6nBNkfOUe
Gb12jrHYTDa+v/zQ91pLCW3ynfA4w/7h11Yf5Yr7pM/WN6i78U07TOEqkQ3wV0cjvhx4Tfk9cGf9
GaMlf+M4t/brlXjm4ZPDv8N1iTtlH0BOT7jgGeNRw/X4xhKUmMY5AA6d44iTUZNdbmKOcODm8LMf
4Mxz0xBSOT+BDTwNexTz1E3IaSy8POI+dzfG50oDqWAfMJrtlM6mc8acA79mUwQFCbAzREUIb3Nr
3VgHZaWuZuDbvTsvN5NMgXs7svVDnXKou62JlJCeqg4oSuUMZ1xOPAtwfFtFYOJbyrutgKX53kQZ
D19ZZGa1dQfYMmqPWa4V2U+vFGQNbpSw/NR34sxR4tjsq9CdoomZO22tA9TED9Nsf2pgY5Kw5d0W
a44SzL7h2cDzwUSSF4YsqfG4HQt59zxcb6W1waSEcjJqXIbhj8Pny2naTQ3i/F/551bRWhvttFaG
EtGBOf5yqhnOvwQ3mAKnh8aZ0nut2kyWXOsKJaSLdsKOyweHPLXkGtTpC3hi7PoM2Jv11oBaqYZK
8cEMol3ovv0ZGB3e9q22GFpG7a7Xmq0iVpYeleMzlAW2uYC3z0Fmp3+Z8JTAqFuaGW709tr3lZgu
epjJ7FMdNKwjcJ0pb8foee7w+t54TlpZqG0lqkXQtaaoS06MTdpAXmXS67DiuIcp3B1jQ6b3JWzr
P6+PXff9+FOBPgVWDzEoRnGubNd4AdPb7zuDWUr4yBODbsRqQwN4Z+jtbXfJQtWOFf4Ap3aqOb0k
bfNJdLVLORWqclCgxUa0rPWREvAdz7p6bGrWuQvddB8UnQ+GvXc2ppO1DlLjXc8Az8QeLuKVWbxi
J/PZjvl4sJzrJ6/A/66Hrne9f9YCRol7s7RG7CwEZY1anbzaufTse7/REQoxQUK83KjTWospwR9J
IGSi7O1zAOVuNw15c2ctKYTXa7HydVVaBvF7GFoX3/UpIdlLgJuvM14Yr398pYlUcRkmdOE4uIV9
Hgxy1Thr17tEtuLUG7yTXi9i7fcrMT9EZZnCqBZn6SwvvJ0FTA0/snqrCmvfV0LeHGd98Y+yzxHn
rx3pr9oDGdc37qRUHI/UAP7MOjzYIse07GWsrCz96LZtUW3MWGs9sFTrzTYByw3MQerOOvl4bp1x
6+7vBy+STxYJixvCpbUWUiLa5k4Tz6XUPktNLvndiZiiQwyk9aZbcaEKypqwC6YpSwTweVA/+MJz
zWhG0JL6ECu1G4eREsydXThMs5GNPWDk7RJIrA9Iv2/SvMOFUUJ4irVWC5vGPjeDHP6R7QAZ0/M9
cVsPqNIxDEwNvB+1/oxpBKJNvLV2ctq8VF4ZQqpsbO6HafDKwDjlBbYkjQNMQ04YBbbteLoew2sl
KDHswq634zK3z+YQ4qAjSST3lxXVyAz3JkULZMvf46DKZSacrCOlobObp6bMekRekbExetYqsPz/
TZR10iqD3G+sczTiE+D3dfM6ZeF0HLgy2ChiJcpMJZDJuQSY4CfWGUfeu6KZgf8ntyF1baFKxsyq
bklTi4Zzg311tStwIuz2cXUbLIXvy9/bhz1R2mGjtCSUFNYjjIV5bxlyK71hrWmU2CVVzHDz0rTO
laE1eMJI84jVQLWxhq19XYldRIG6X/audZZc6j1N2BF9cC3z5frIX/m4qhWL0loYoxvQMIsmTUxN
+qF3hv5y/esrw1JViQUzPh+yyJdB301gZMGhnD3e2ffYJN84capSMZcESmzqbLbERfS3TJrmDpfP
LUztWgXUqK09v+QqSZ5Ab2N9Dpno5NcGOStlfeP9qqGELvbfee+1DnFVOcmrdHGuxDZqEltnnmUO
e+cUrQrEGvzKmxSn9HNRlgLjPO8JR5H0r8loP9cidA68/mQb0+jaYFIW4gLbyqCPhHkGZWri2THM
0nhwotKMjtfH01oBShhnddZ3fiZnckEHdlkSBz3t0cDXJL8t1lTmTeWaRountXnGL8TBcdNZnMnT
hnzt2yqgxHJiNlMaBwLv6SjyvtiT0f3NJqLz9tc/vzJcVa2Yjtm6hbJEnOcGd2Q/yF7wq/MxfBg3
UllXOkBVi1WJVruAB/Qz6KH+zwFAICZyTrR1oln7vLIOV3lqutLSZ3ZaeVcdghKx7IH8Nyu7bRFT
8TH4LCVtnJXW2USlMTmYymNHcpsYUKhSsciwLRxsfQYPIbVr4iLeNVnfX3Qv1W6bruXScG/W+QLm
FgSJ1uSCYXE3REOkT3f9Qi+7LcKkEsKD3xqJo/X62W24my+4gN7lxq3HMVUrhvtJaIVTauIC2Fs7
f9TSD7qBtej/4zi5FgLKWlwFroVXsk4R2NF98ufZvxMaT6y5E2xlsK4VoQRx4UpMt7NEnqZIs7Vp
xyw8SnK5iyj6M8RJNbqxM1TdmI2pqVlZ/Xh2UxOX18xGybpjtcu9jRueZRl7Z21QqTFupLuyDCPu
w/zgW2SVuL+6w/itLbFzr2EI/Ht9Wlq5SFKJMVhPi8oweSBzsYE3s+E0TCD/E7O//Hook2Lezbm1
ESIrvaPqyexUz7zEcsxzg7HLnlya4I+kXwjNqQher9fn3WZzPPVWwUxb18NrOPkks1D/UtVkSyVl
8sVEhvo6OP1GKe9n61KMMhvilZ7yEhRpP7F614+ikf6hHtvPGJPWu9DIp71wSZkZtQkTZy8/SLKk
N6bJd9uQkpeKv5lmBi5luhjryE/s3ax7oXOPDMSufyydoNooYq0Nl6LfFJGFbgt72Al/YDz9orep
Szpb4R9FzCNRVLpbp5a1YpQJ02vQBOUDbehodYzNsdxPetTsfr22FEG2tYlbK0aZNm1stftQFuO5
7rt474XFBycxjxAlgiMOlRur+7s7OXpF/t5kqWvnAwhO/+fs+feeplW7djBwdW4/el5GxryXbxzn
17pfmUOHuh8nE57Es6wqzz2C/SmTZ7eKhuRSVnmEwOB6HL273FMhZSJtyPwcwP/yUAs+fV/6uCV3
Qny96ePqncSInV1vYW/8Y54KTKplH2cfsVHZUlSt/Hb1UgL1lJk5mCy9TjgDlI+uN0j9iFNR/O22
n68MXKu1XVems/Fdx0v5GTPrLvvQGl2Wb1zqroxY9cTNUSZe/MGz70nheQviKN/nizbMS6rHitlt
Y8yuDCX14O2L1m5AOVrPCQZJ+4gu2WFYXmFfJO6uN9RaRZTBGjgjL7Renn936tQ+juaMk6dtePu4
1L8lJQYE14tZ629lrAY4RtpI2axnbqjBU4iyacn3F6G10R8rDaUexN1ZhkPjRPn3wLdfWoB9J5IL
TmXX6BvttFbAsji/mXC7Sc/bQk/N52Xru1gPoh4246PulN2G5OndZd7x1JN46HkYL7lN/j0P4+El
FsnfwLwmHo0Cm7SYejKPjVNPh6DIxlt0K5S4jIk3dcrGReYxzNkPt7ZfQL3/OxnzsE8S9ymSAXa9
6BpvG8fqKT3LZm0a41Y+Dy4PCUPI3j5Bf7U3yvH1+gBbmd3Vc3o9caOMq2L2I/eseYfRRLsbK05W
udtUhwagzM4Yxy0Jy8poVuG0vE7m0WA41mOjWbKGj+5M2n425/mmnBN6RlmrhtEL6m7swh+6l7+M
ZBYfHNIeNjpj7dcrIS/xXx86JMA/wrHVduMcG89aGUQbq9/a15VIh/OZ1SIYxbPEua4/krsRNq9x
6+f9baGuntKDbIqq0Om077yBSNYM7iF1vApYzftbXiwcLO1/jwsw4wWZDdJ5LgSOpAdBdxhk9Qcc
Vkb8RsfD9SG70lJyGcpvwq9Lsz4PwfM+B2mfZ49wemudaNfmLZbIWgFKfNujMTlj303Pdjt8xC0U
1phTD6frv35lQlSP683Yi162mfzf0pR1/X1E6km7y/Xty7e1MpaKvWmhhnxi3gcn81n4pEMVqf9X
JfSvlj/EG7P6WgsZvxdAaqzW1XUinu0s7er7CsfbjCNWiFjptlZSAjnR8Rj34tp8ToYSOAd+1Lsq
EMN+Jnf8cL2IX0ez/xxDGa5KPEdCt0oTDNdzkWdO8NyM6Tj80TlWPnwaXWMs+90EOD37lDWNWz5l
WZ7lX4cytC2MTkkVzvZT4+rOn16jZ/0PwWZ8zA+9sMLoa+bKeRY73W0mmW+0yFqTK/NDNNoan14W
UgFMt5BJd+6j2jxeb4yVr6tnfq53qsbvRfZdN7sPWcjlVCCD9rafrp73M5KqUh9X82d83Y3DkPVN
tMc4i3yx2368MiGIaGGFJrr53JXDR3fKeeZNhuCWu0fHUw/22tS0BeKQ7HsYRdm+nJCa8YbZihtH
upohNmSageWoJ56DafTkB154ZXqqZO3B6Cm1ptu6g3w3/4N6LD3/Zk6IkE7EzZjJxyZEToGE+4mc
qw9JyJMsxqXnYrQ+OPxjO/ljZRJSQbF4JBskWU/Ds1/3nH8dcYffrPag8yazMZWuDVplkigGF0Es
ZubPpkGaqT1b+gFvpi/XB9Xaz1dmhyXHzTWHip33UOSD4KHK0Bu8j/NmKE6GKKpNG7klgt+Zh1Ru
ah4L5pZpmn7iF5mk5PcaURdGuyzy49g7h7YXJS+DMeK2fai1xOuepwLMr8k1aWXrnwqf9XA4eJ3E
DHeu58b/0oWN6L0nB5XRNJJxY0blnRe5jn7pY0MzP9esQfJZAOfGjTuay8lFaRrYxfOkAVvCvj7h
TDDsSqyQ02kHkzr+keea9T1o6/GZnFiJn31Ik+9mcA/Ri9P7TvZtxPMD8Dpnx2Yed3nnFd6dZfST
87nnAa55KufcEPHe8rgIv+AznukfIz+qUnARvqz+dT29i7+7hsTLF82G1fw94NeWHm0Q+5H3V2Bh
sYUHlm/npnHnJZlpew8iMSrZbhwjVuJDza8rSGSYyyCcf5IjlexDx/uSVf1nEpj1O8fAi0bP47+D
yG93dksy5PUxtnJ0UdPuGoQctuFaMzceUpgPiYTU9WCiefpWje1soU937MKrj66ti5y7F7syDtdL
XgkdlT47oAQI7CqwHyOogE/DgPOfHKwtcdVK7Kj5eJG0w0Fk1KtILfch68P5o9k2xsNoLRT16zV4
3zLIAfb8+4Q2lc3kSCuSjyKO7n8lp8JawLOuv5i29dD02U8E2/cgkl4nW99rtfWSBvhIXC+dZ6D3
o1Zl0hbOXKRBUWnfIjG7/mM4cR/7xRn9UEuPLshD664CtVacALrY1dl308DcpVaSu9GuH/3pk5VX
Zv3BQ8xg77XexzBQ2swCBzvI2mY/jEYWvMrGmafHoOb55ZPd5TBnMuFR7dchBoEd300Y6iWHom3c
+TWasni8y9oCsZmJqir56QWjzB/rsMkHxN4DjIudX2MafBIdD6bBjssXhps/kD68T9By2Pt5zK3B
OMa4emX/ii6v44jHnmj07oFXePnFT1zRvmBiPw9Pid1zjAA7OUw/MCAVw8e5hXP46iZdPf9ZyVmf
nty0KfN/GqR8WK8HrTtY1o5H4bxx93FY5trzVMP1/hxKC2WBUdkB/Mk2TmD666CZ9nXeys9Zry1P
01ObBHtbZFL/Eg5jFP0Rakmjf/AGALGvJcarKZd4NcnVfgd+9s6ypxmnet1uW/fB5m91Z/ShYR9K
15vcI8buXY2cULOCPUtlV+/zLu3ijw4iikVMV+FKnjW69hA02pT8Y5eSZy+78JvuWdalZ3wA/NC7
J5lCp7vLI9MKQKE2oYVzjCFN/R75gaftqInV/MjH1CyT3cj1UHPsmdvch7iKk+kp6B28EXLSnLId
tOzWv+uaIin+nUund6OjGQ99fZfq3IfXueclHzpNuMUuaNhxi33rNJJrWBPvc/9HXk3Cwud0mMtq
56dR7J4MUv6cXZstfu/H0h/NYt4NOYZtXxyTZIyLBT8hcGFuxFP/qQ8th3syM45c2tGeIz//WfUZ
pxK/cMxoB5vac/6ZrFEGl8GKLeNxCrz4B+Oo8+/aLnDEc+9H9tyeGJ290fzFW39ufo3DjOTSSA+c
YT/5TduFu7LwSADdBYU0v7SFp/sHAxfS9CDSyk+OOKxIcecOjV48RDhRLzcQXlU23Eu09YdZaqOu
79I0haCzz/VQqx7rCRv5scubfu+HQV89xjYmJicfNrS/r0UyfTasqXf/NAJhgy4bA1c7hVbu2/dc
ahJzkHHm4ivAf1kdci3IggOqlEYec6Nt8WNp8rQ52UZRF8Wu4LRwDBrkTicEN4G9T2ynjB8GHl8x
Gm2hNx6a2Mu7cxmZZX1nF6Upj5Y+udU5raPyix14OMLkepD8bFishwsXhyGpyrMNBPVDgduj/TgG
idM9Om42iHHHsxtDuJOzl985WWmXT4VXZQFJ+E4lw+ggR82qeJJF7rJn1JXyxZ+MYrgAYTIwijRz
r+OeAhZz0+3D0BSvbt2QlLTrtK73x510ek+jSUrpn/Rcs7+nft+nT44l/fI1+T/OvmxJTp3p9omI
YJCQuIWihp673W17+4awe9sSIBDz9PT/Kp+b/rSb4kT5ylHRISClTEmZudaiFQ12Wd0H/YMuVKe+
QB4BO3oBfr7iUVWDdh9wrl+CL7U9ldkhQ1K9+dHquQKR0QD5wfEPpCuVfC30OC839oiWhjBlXNED
rYWwYgEDuzsJSs3soPQs/B2acDXqMh6hNIZL+emNnWS1BW5vT/CDICMQaLlT+uWJLgorCihfp/kT
5FVn3Uz2wspQV6nFZNioapQ3S2J71lPPSNYdS52VVbpHLlg2//hW2+WvFh/Q5K8al78lyhu+L0XD
kjQEJXCb7Ia57Nud49hy+o7RwNwbki5Fgm8/QIoMpg+SRW2lYNe2YuMuPbIEWutCNo/FMqLW5ss2
15Ee5FYZdG1845Rc+9Qqi862XvN+brrbAhhHP3KnmiXXZa5MonE0mWftCNLsR9pCrAgxB7JwN1ab
JUF8ebP9nNsYW71x982Bi2c4SRS3dpk16PFE1Bap+JbaWDWBvoPU9pEQgL4QVvtQj+zf1OuPMtO3
FuVXZc+4yUNOAAwGWyifHomDhASyOFYIoXIRdf10XVKFm1Tkde+mreXL5bFPRfCGuM7VDrvPJoDw
nL767z2DmyIX2PQD1fTZ8OhPSIyiJxRKE4qPu8Lu69OUD18uz9bnB2luClvYIHjIiEiLW+6oLiTB
9MYho1G38t/zeUwQgQxn/1Cem+IvP/Dz0yYPjIOgFn3gZ8hsPuZVzSGkgJiBVuM5zopNbdw10519
6+Pl2V1Kd8rS4XFZOHh/C7pLO9XvM6/fBba1le3/PBfPAyMSQF8qELbU0yspwa0WQqnDD/lk88OY
N+JZKPbvxNjTZaN9HhW4ybdOOGRWJfhiH/mArns/9Ckkn+G83Pb6jXlZWwjGDRrCCdzzxsa+se30
UVR9BFXfW5Kjqt9LfXOWB+p6oFIanNQvf9PaQjDChO6WYGh7e3ismySLAVMiYZKAJyCbgo1k0Epz
BDdh3VDtgc5ox9StX4ANp8/AHTeL+sZXRb0Xkt65tJ939QzEjZL8SeEAG13+thVjmhzquVdYswr8
4QHHt6AAiTBmi4eJhQbgY6s1QakTl/0Fd0hBgtOUQM0grAjUMvjGC6wsGBMKPqLJzEpA+n8LFdgx
PyTenMiTJxkUBy5/4aptz873wckAYIFYPJucG9LSeE7Hh57xp95xo5HTu7/3uTP4a3KKiJ35Bi8/
dc2uRvBA1nBYLG0DI4JFWrSAxGow60V/+SX8gr6Shd9nAR4XgB3t8iNX3NwEiqdVkPXdfLYkc3CH
GxzciQvsKDT0M+r88KA2A3ndQdTVhmXXps77X8NqkVgOOtQclEpyO42EtKEg7pRQsdsw4toD3P99
QIrWPYUMRf/aI4tshchUoaWrctwt9e618Y1IkrtaIDc9L3BsvHPSQKADNzhn4+3XloARNmqfkC5P
/PkRnRWS8bB2kV0/Dj3zA5ASq4FMpyQpM8CZ7XFs6Pe0rNQAde0e5B3XnS5MZDnP1Ewhvj48Aolo
xzMwdjsOmqfICVy9u7zqVoKjiS8fbW+xJV9G5JmhyoTreIa2ESQP6NIM/7KAJdWfyw9aWd7MyMYX
3HFI7xT9YwJQyJttdeqOF4A3d3LSEXIU6tZhw7Bx9lx7mBEz3GUYJlE4xW1fAUbdL+MDZJVu67qA
usdcPg2abDxozXxGnBC18kq7wt7Cswr9aX4QJWOnQVABxcnLdluLfybwPIfqrVN1qX1DzjdlAUDt
jFjn+/Yj8gtHMchjPTbpbsmDeycpN4ByK65lAtFJArxOI6b6MUGDBrojFyv3IjlDaXfjAZ/nODkz
YkPR9uiD5U5+254rGja0Rc4zNOM+hToTCmbSv6s8vcUStPY5RqQoqmWwgeBPb1Et80WU6zyddnRo
2D+XJ2nlIMiMWDHWZ1xtnXaPOncW3NGDPmHcDd2eIrEwui7olfclh1T1VpXy0w+iyMz8b2jVRan8
XFfe+7kWPVZoZujmzUPF2uDn3z/suDZH33tK9fxuewBp+OzcogiKq2u2Hby6se2AYNGx3GDw3sG5
X4ctz7qQK/+a8ysGN5ZVmU3gBpjx6os9CgbqmyUI4oKXbbpRD1izjbGSet+3GFS77Xc+O95pyTJk
H5ZSbjj72ujGOiLU9gQNrOIPlwHahRU6hZnTf7+8SFcGNzs9iiyYxEwa+71sdfdT+U710Ep/C5f6
uXQGpWabxzRIskC9LP8T8O6euMG9D8jc7u+VWFkF0ttVck+n5r6v0bY7SfqjHraQJmtfZuwtPo70
9jhz/5doz+QfGZCMaT/MGweBtdGNzYQ0qhRiGMgvS2cksmtswMl10hOwmuHILkT9+Iyc4C8O4qFw
WSZwWjfpj+tm/PxFHxwZZRBS9+B6/QM0e5eHBRjfv3mqk4frhjc8uQvseU6WJvhtIbmD8gVFFlam
79cNbniyhwInNIF8/5c8pzsTB7tqUU9bbC6fHu5gdsONl2xB0zxb3F/tgk215Oy370xLNHvFP25f
ZKiY+ifANSCxDczgdc7tGs5d4TbWDr47vQOcmaOQC0DiqWlq/euywT7dUSk1ezUqNnqa2Jb/eyDW
fQrtVcizncpxvM/8PlZddQPZho0o++nxCo86v8KHdVXzqqdI7nXvOpc/mg4yr2UX2xV5CfIhnust
hbBPD1d4jOHWDMwCC+oR3XtQ58ENitzTQSw+SlT/H0Lha88wnNuidtoUbJziYoGmVe+Govjhztdt
FmYTBziPUiQ4qil2wCyLvhlXb7X4r8Qks23D8tlI52DCyPmj0+y77OvlRbQ2ruHSrvIcR3CMC92s
EVii7if0xml0efBPT0mYT8Ol59ENALVC74HlH+cxnnBbapqverwuYphkvj36SCbXqae4F9VpWqpf
ot4Szfy7if0nSYpXN3wXt5d5SIFCiFkI3fI4CLtdG0P7N9Kh3PFdFT/4O7l7fSehE427cTfFImrC
MfyqN4LHiu3MPoRmxtnbHWG7XN8Kpwp79lX6r2m/dVdf8QOz56DBHRBSozAealqPqi9vLHv+5pby
21VTbzYWKCXqIVuaKQ76Ekmwc45IdQ+lV+4gWrClaruyeG3DlyFxhU3fxiRNdqnCTLtV2KTk9+Uv
WBv8bLiPMQ/sNin3F0yscMKOdXvfHTf20TXbnx/5YWjLKtsAdCrnGFT1O8a5etZj7x5Hv/M27qlr
y8fwa9kkeSc7mCaj76V80NU9DSrUAjdW55pxDM9GGVoAWd3CPaa5CF0x/XZnkewuW37NPMZeXfY9
b9sCa8dBns9Ph9DDM2i9VUZae3fDtd1+0r0vMLxVv+rhG3HfLr/2550olPynNpT1Nvji4FLj1/LV
jp1bNwvVNwL0z07dl5HY2Pc/f39i1oesoZyRGcUOxrIqGkBXHwxbpvnc8sQsDQ1Nrv2lxBdMxVtj
q1DqXw3/etk8a69tOCvRfpUywEmREayHP7ztSBnRrBzrjc1m7d3Pv39wKq8HTdQ06ilekj4sgj8U
NKsoHIfXvf35qz6MTqlPO0WxaEp2Er0Oc/vl8sAr1yhiVnuapuiWimPkDKfpX/T+aYq6w5d8r3c9
2zDNmukNb21taKOzCaYpOZQNA73TwXW+SgLDVxcx13Y/l3CmaV+Pp3Sswrm+SloCDmV4qk+DNtDs
PHgG+uIf/nUHB2JWbyBXAR5bgegl2VHOL4G1ERU/T91RYlZn0HQWoHkB/uNB4yfti5fcmV6Hlp64
6747eb9feu+L0y5Ra21xxX8e6IlZj0EbJMBh6OhFn9C3wakjkcdZ6oeFdV204YbbLrhHemJUiDYy
7orbJtsAiXx+pSDccFc0NtSlbWFNonX091jQF+RpY2XNDyDfPvXc3Ug7rix9s8gyVz56yibMCBpE
0+lGbcF01sxu7K9zUGtNWTHFNmGxW7EIPVBNOLTlF56iz+5ybFh7ecNvA4dX89jgOpHNwZuwaoU1
VW9JC60uVsN1S7dLkEdB4PHRANUl1T61i9BB+4RHqpNF+A3qm3EzsaiWWyWWtUk3HNryytR3B3wQ
E2pX+E5YZPtUon7pP47s+bLRVvYBs4biDBJUkRMcYhrHUDntifo8RB/CRul3ZU7M+knAnSorRmuM
Z6iRgUb/drK9jfCx9uZnq33YY+px9mqq8Oa8uwOXt9+cqi1Z9ZXlygwv9pvWSVSLob3UjZeuiQba
RGhl2km3/HrZ7muGMRxaDtyilYPlxEvsvX/G/PW6cc/P+2AViJ2UdBixCQiWo+Mu+cLUltLp2isb
TjyBXhRCdQgOTCVgMhgibyyu23LNcsdMRp/3DMukUj+c5mWiG2Fz7ZUNpxVl607defnZtI5rOu2s
fKu1YG1owzn7IimbIsEEOn16CIZ8p5wtzcOV5WeS605kbsdlhKFLLfekQqKh/UlsCeTUVew3lJjc
ujVJC/BlZ3iC97uiP3L1o2JXJXUg2PO/C7AZstJBgzdMbiVRCzjsJLZwqmuHP9/wy3IEgiGxEBCB
htlV5dfFKfdgAgQsCnHlXlnqBpiz3VLfgoJwd5U/mby6kwDa05oxzRSgXsvzwqHb6vRZWUEmgW7i
eJMeOFy1Vae0eW5YfN0rG346kkX2fMG4geWFoLY75+yuG9nYYZWm/bS4iItVe1TTnXflscNUW6fo
3S4GhTfO9YPb71L/5br3NXwUvT1gyk/ZGNf2MR2w2PeXx127u5o8uCPWl5uhQTueb4qH/pDe/3ae
aXRjPYnd1mlmJQiYvDUQ97IXwnGS9KcfU9nEQO2EjN1OjB4uf8TK8jMZazxgCVzi+WPseOCNAi8N
k1slob8cUf/NBxKTk0YFImlByw/7RP4B9f5dttf3ci/C5HV+vPMOXhTJ8MvRs0Lyciu+XfdBxpZK
m35gjMFiqj2x8W7i10U0ejbghy21n9yiDnJENFq7J4SCm4RfGQJMZfVzKll1JBljT7HdBJET5m/d
rtbWj+GrDVwVfXf2GPMaoMWCfSszMPakU4Sa2lZAXjmC/UX5fLCMV2tK+vo8zUEb1VzcB1UQudVW
UndthRruOzY5SLVybKszmtlDZbd5PAq91dqzMrrJOeOrBBUUDwbSwYOwRLjQL1etQ5NtphhrIAbc
BZMalEAdHAuE4Msjn/fQT9zK1Ervl5T3lcbIU9fctAs4TRz1NuEmiCzdO11Avn75OX9hup89yNho
A1V5uVKwjf9c7fMb8YM9DOHBevNu9D674S/69khfLz9rbRoMrx3AzFE1JR5VF3GVPrpb4W1lbZoU
uKUMSm6hRyceCyiO0ATYqe+d7W7sAGujG3tsSj2W5RyjL/Qlzd/r9MUuvl82yNrQhuMufsttR2Ho
AfjJuv4JlbOoT698b+NAbKEBsCoDxDKLlPEwNodsRoexvPK6Zwqnd46XF3WDfbHq+QPzitgbtsTS
VtaJybkD2dqpyhLEGncqgFkhYZNtETL/Lcx+stxN6luaQQAC1Alj3Hwfo+RHfuyOVsTiIFoenoq7
4o5Gz+z0b/Hr8gT/LTl/9jjjiDwNIFq3z7cd+378nTy5ABo+2VU47stw/PUneSjvq3vrlN2zXfJz
i61zZTsw2Xd6YRU4lCOWBogdwNgB6qRo9egP50tAX0wbl3L+eYQyG6+qAP19k4LkhOJvor4reLDT
9XPivKUjIExbWby1+GTy71iBtlk7Q7ZbpGNE6XLqg+TgLn3Ie2ALuPtYweHrYHiGpMBdyRPQMXOw
YOioLN3Yz5fHabbiy7O5ZlgjEmjH7rl1VhB3+7dM7Fr5JOynOt0gTVpb9UYwSKYiw9GgHuPCLuLA
H/e4Km9M1dqLG6Ggy1Ta92LEASFVwa62vF2RF89jdTP51VYP9Uos84wdvG9ZZzUJgruw/DtfyjrU
CfBImbguX2n2bFHRMEuNiJWcR7YFaOpV9UBiNmvR1sUVtoC3DHLnpkctfmYQb9kiCV+xiknF46U2
CkeqA2yXJJFoqsdRu/upVBsH+xUfNHlzdQpoZVKfNxC0QjuoXtzRuYSi+y0Yhfxx41C8chQxG7OG
xS2cJTtbPuue3Kp7XWpyaLR33xf6qGtnd9m71kx19osPJ8xKtSmrUDCFwvdtwe7SZZ9mG661NrTh
uPksWnT2Twj6nKqwQAFsz2bw23I/Vxu77Yr3mhS6OARCvXLA24OnlXn30xaX09qrG65bZaXy2vPZ
ZiIvUBEf6/va2vCotaENj/VAXqvK81bYtneWd1LJk7oyM2R2YPWatnni4K3nCRKnd+111XVitlul
gJgpcray64H0KHln/nXZQ7PBSnENSPuCgWlq7WgD4Kt95Wnm78b2YV0XiSxH9OCjDjXHynu01XX5
drOlahRV5swUp6RKFHsH4JWFb9Gtr3i82VOFKJsQK5BI0rjP2XKygqPF/2Hjm9NvZYFX1p7JfdNp
NikLmidxaevvJF0ewKb5p8+nK6fT2EtB3HL2RnyAmyQRZOOisdkCU67ZxnDIIs8TtJxXuJiB0Qvw
MhJ2tRumQ/8wZvVuhhrrxs1sZdM2G616WWZFGeR4UObuQQ518P03B8CnfqvmtBKyzEYqTZjIUx8L
E4jqrwCbluX0elUoN1uoEhtyW0DWId+k2b9dAWIKO82Lh8np1ds1T/DMAjhocCFowHA9TuZnKHuF
tT6xdouc+HPDeGYVvJNJZgWlwlGGyQFYFnAkdJtLc2Vazf4vf7BI0iewzdL5dmyBHu4IYr4GtCYQ
5pFT4V+3IZktYO6ctWWd48gPfGCQ3wRb1DUrRw6TVWZ00ONPcixLtzgopJdSQLzpeNBuHXqTeBqy
javTip+Z9DFdXgVpKmEnVswP1EruBasidHo+aZkfUxDKXV5In881sY2jAfGCoqmdHhmcOviBnvki
nDm/SuyTEtsIQ7p2OWshjB4Pjowk7cNuOVx+7ZX4aVIKJFM6CTb5Q1x5oZc5UBD9p1FbLeFrNjEO
BhUwfok74bW1nELNIMq8Ve76fGTPbAQberCquOQcl8vbtj82W9LCnzexQ/71f8+OunCrQVXpedw2
VMudRBIxQ3t0D7UK5X5RzrMCqcpl03/uwJ7ZCuZAZX3kCb6Bnjk2oAdT5K8BlCu2Gof+buD/zRlA
6PR/P0Y1RRBIgAFj/fVXG/Gnl/npwO7v7N0cfrHQx77xHZ8vIc9kBZhICRk+zHDM2hu3/Tq6ULwt
v1+20do8n3//cOaB8p5OvBRj5/ZJTDdyK+ewNq7hrc7keVQtGLdt3gM7C4fmKrki6plw/6AFHs5j
BW7fRYY1P4Ud1VdFYs/sBPOQev5/Lz3Pj0t5WrY6Wcnfnfo/K4UwMwVDp0J0he2kbyCWJRySPsGS
Hjpdur8D6tAv+kyd+OY36dLs9OBoC6WlFiQNL06QNuNtM9up2FtZlv/wS/yL+hEJyS/ocgfEsgdX
SfKD9bOEDmdh4b+C5oUIidapD3oXyL6B3Yffi57NoN1DDXsAK4zf86jIycRCF5sCjSSkF8UBHDKW
m4e88+saBFxF+R0kNVa158nA0og1Hc13Q587zp46Qo+7amDC23VlufwLoCD/B3uZU4RD0rTfF1IV
YMiGONYRzBz+cy7cWYE3YakeFORR1G4K+pEHkQ1ZiWZHS6kPFGrOXQhQ1Ay2Kkss8oubUyLDEdRV
aCyse/BVtipon5cc2qC/XOiUW3snczXZC6gxvYPxucz27cwdf6c52spil2kQmfsVmwGS8KAD9lBL
kAh9n4eCWy9ycBd62zhOPoAwioOVX6usn29nS5SPC7XqeZ+OxCfTgw/abdJHVFnVHKGj2kv2SzUN
+eGMbefHpGsakoeunSrxxKqGnHuJm9x5hsiboHWEOfeizFb9HRE+QTKssfu9csDjM6Z6CSA8QQP2
TKsaKNLK9UpyDwYxjxyzWWQJGLUg9ZD9AwLt3HngrEpUuMxWAjxtozk0i7lA8HeKfHbCRg/C3qmW
4xeQF/4FN/GMWqFiacoOCzoRb2wn0QMJaSeU/pO4ClKDaZD6U1g4maYPfmpRduQleNMOHAwMXRlm
Xo1Zpl7utBEdmQzyOGmrCrCvDFzu1YLm6cqzi73VzNJ/tAaffw2E6y9Ydxm6I2bPRZIjqdP5fXTq
+cs4W+0pm0T7tAiK3lkw4Xg6dJuuy0KLWfkL2Kt8vuskaeRRQGTR24NGC8pVIaeWl/6UmTf43yCf
ndR/ykGJ4PeialtHk7LnKWRz6rUHqFBhOlnSjKC+ncelPYiKtAOaO632q0XRgvZSIkXpRGjpHYna
gT+q7e/qyfHAU6IJFlDnod/R9/yBRnbGephnlKUIyyDVv6ygTu8In+fpDvlM6GjlQpVlrHMOxiUs
dO/Gqsv5R+Vl83vpI6ZAAHgCtdXgjVl/AllvA6Yo0DzZL/bkyi4sag3ny2E0EQaDSKuoqSBq9eb1
INkDq5a1vCioZsodMqxuTMaFfynnvJ2OvdD+T3SN0Ac2dIN9dCaL2ZHPRyR6W5t+XWbkXF9RGceJ
I2dV99jNrElvmGidPi7d0hmOHvStnNsxl9y565a+yL9PDFxhaMqZ6vz+zCPQx0Q2en5NnbprHixZ
OWJHyGB/h4zymZGtkBW49UbAGJ7BNTX3oeUO3DtQsGn1IYCzsODMCWnCFkyXOIZ2islbIpPqPrPr
9qlNdPAvBJ9wxADFVTPvpVM0cTJl1UuyzGDAyR2Nz+nsjkY9mk5pzEoIpT3hSs2tKWKDYv1Lny4j
mqXB6xY0QFA0pPQOftA1HLMPgsFQLiAkirqqxWtM7oBAYrUOvW+HST+nrQycg+V0vghBmbb828KY
KONJkto7qbsAHfy1G7BDTUB26DiuBzI3mRTtzp9bK0PHFcB6oVXo4HVq+u7nEMxjDfgxSeiEgCdS
GeVTJ/Yu6bw/sEMH7jxResGeCpQ4drqolyUiDoSvdrL1RdCHTaBU/i+CV6Miv7V5G/kDcWhIwb63
nNufpVcfh8DWYFlAnd/LQ9WO9oLDK/VVHlNQSPqPkLoG6ydXkv2DjQDrDhwd6XQ3gSwOOJ9Aj8kT
Wnca66ZfZFFGXV3MQRyoAqqdKbM1Xhq8fMCODjRPbjsXhHmHygFK5UbjKd+sLMU3jthU2r3l97jG
hw3pW3evWQGculRj9dosAbpKizNn4iFzoMCICKnBekG8Ijm0UsgW2ZsqVbYbthUf+rhwNM2hcysR
a0nWp+gyBuEubQtsFrL7A4dtW/DrJf4/FvPtOXbByPDaYzf5lruzVg8BaRf7eeznnp7GadLVDsqP
mYuuJIJOxLkg9XAvrcbtD8IRPY07mMXaB25XzaB+teruNqiRP90t3CvvwC0/J/FAlQeqp7xm1TPp
ktr5RpJpBCtTgnwCklGzHYJBYXLDEbmYr24C1juECqmZux+GLu1eCOje/NBKvck9kKbS9clqmsW6
GUaVQ5a9VeCsTEKnYjw9KU3g0WGNvFmPAdOsDGfZsnJn86pUL4tNxwpbagl+FXviWF3o4WXvID5U
4o2AzQe1nKxiRMbDsuAvExD36CNI8dI2Llvq5hEKS7K+STMwZMhgGUqoLjV1/kZBZAsJIVH8bpwO
QV57ns//6aeg+zYhMtSneUIgPSn0GoGdcKaNr++nUYGsMwKXTP2FZIFKvpFMLWU8u409j2EHDXrx
0skh8W/AZMSKOBE9dudGpSCtRAWoGW8w/wXaIGQACULpcRHT0WnfpU7nugrbpkmDSI9O1oZugGdF
6Amn8uCJumcVQLvESt8dYWuUYJxFv46kDqoDUjGZuCF2LuqNM+Gnh2+c3IwD8gLqww66wnLPhOwh
82WDLiPJ/eexrbc6lz49K+MRxlmZig5wHieRexATzVCL0/mbp6ri+fIJf+0DjKvtnIEw34X68r5d
ZCujUYB+Ie4USEexJQzFVbTr+Agj25ZkAJdkPpN7LnqA8ESz49K+KgmJwY17Llh4hzxzoV5w5jc6
QizjT9G61pkWTVw3zWbRqnDAPlq2ntzbdZ8da5TMoxH3gROgCVuSIedb4Sd3ALN+JTkal/PJkvuO
EfuUg942kmR0D1DFKSM5lfNGxmFlOZkFjrrheSOheL7XOumOniqKCjXYshyqLRb8tS8x5nrq66Sq
eJK+UT49OLw7MfSoJ1N9D/6VjULQ2kcYM04y6CZ4VZvuF3B1HTKPKLAg0i1J15XRzaoHtwOaEDHD
4xyd/5SAGnJwbaZ0q5V3bXwjy4G7T1d77nk1jQREzUUtfRY2VKmrSK8JM6sgOSh4HRSE5D7xPPkg
fBD+WqncQoasvf553j8kBRY5jF6PKt/e8YPFCplTV1VoLUFxVUIbr3+OVR8eoIIZlxNvkXtwC4OC
UoEzFazMV+GCMfr5sz6MDhU0MYHiFiypVqujwOuqnxXzQeBIXRyVLkfVT5OeeIYRs7HPe9B+wAxP
lXxcJAFmzNLHVPQ3GeOP9aKOl5+zNhVG9C48CH5VtS33JQ5cUQK6szBv+Va//Ioj/+3p/mCpIZWz
rLAv7Ps6eJRT+oJ2Rx2Og9xntLyK8gymMlx5ngPQCytX7kfpy5BkZA4tX58u22dlHszSyKgzzthi
i33Sju1tkSQHq03uMz13ZzxQvktItb/8pLPvfhK+zVKJtJGiRIYbM07yE1H1HVlizfMfWVqdOlBC
NlX5ft2Tzt/6YVYqW1oVPzt30QanAMnuhN02OKK3DOAXnqPa3l93NvhP6cEfiRDT+ZsgmBH5DmKV
1+RFnGlwu1/3MYarD0mdV72Y8AhNXorajbyijqbKOUIqa6/me6Tdo8tP+jS1TJhZh2AyqWUKAt19
Ui44o3nRlOaPXcL3XUse8sE9Dlbwoqj8cvlxK55p1iMgoiGTRteI8UCpu5FVtWMSasvyt9iU15a2
4fpuig0jSzMrtiz5MyuD2AF/H/IbIHbMqvYmI3qjbWTtS8ztvMYJAbgZC5QflMXo8O1OCZSuXi7b
aeX8aTIeu5Zb21DoOkfKVquTY+HoH3EKucdYuROSiJcf8/lH+GbBIoO0AARn7CSWgrDQhizvjqIV
ZmP0zwOl/5+yBZKdTgnlr73Omu4wVDZEbtIxgx5DJ6OJsPxw3VcYru/pxO1aZ0ziylHlF0iCQFou
S5uNPpI1Gxn7ei8ZcKQ47MTpwCIyATTjJcOWKs+aiQxHT217QWWHiD2pwYnLkVCehhAwRpWiUIcb
Zhd6aZFfA3pB2uj8hR9CZN6j9AXBEYTIBIetrzW0VYsH6aH7dyNsrZnK2N8XMGkWuYs7BpQx1DNt
E2fftDm9ciIM1840SMynBBMBPlP3bgElVTT2Y/l2eRF9DouFdQyHzpMBZP9gTfuK1KYSu4T1ymr3
neisqo6l40Dma99CsiGXULYHV744+FWRwiF9pLIIjZyC+3LjUz+PYr5Z/+9YwrtCQZi4boviDsJf
5GGRgseCNElUuj6wD0OhrnNTsx8A3CONkJVtxXMO11+oSg5NVo/3PQHbJHKlSXzZwiurwwTJy6AR
xZDVSVzKXO8H15GAoM1bgf/ziOmbeHiH9unUTVgdAHdapxFZywjZEbIjjrOlKrvirCYkntWKO57d
JkAYF8ehI3W4TMiidk4eWrP38zorGRGhHdLAteciiZczJtDmzvJYUpJv7L9rn2CEAIcO/gJddCvu
wXETUlknzwv3mwiS4vrQzEO2ccJcm2sjEiSWlQxu6Vtx3QFia2mvRAK2FFeObkSClFZeMKEGE4O2
F1ImNuMnkvAt3sq1lWQEAqdqc5xTSqzTBgIZE/G7+8VP8gegkILrAiU3TvcU6VuftJhkWhL1lATM
OaVQl4muWkImEp5DNqyj5zAMnoUsnjzLiepE8P11oxvX9CBoGB0DxCaFaPytp2l3QqNVtbGXrxjf
ZA9eFtIsCQp4sZt75VETsN5CQ3s8ZmBh2QiuK2vTxMSThi+J6+fJ2QdwVZBDfuOLBYWQy/ZZcTFm
OLBED0jW5WkSO93k7UirjkWrT+D1/d0501brzefHdt/kCobiBpfZNAGTMPRR5fd7S3o3eZMfcz3s
cesCa4eG5tuWduyayQx3Lopx6gUk2GMofbq7ySHZjluOv7FeV3Y7EzNfzszmBeTuYmEHp5r3rzwr
srjwIRuLOnNku9O0MTdr32G4tliWshG+AHzQFSBmGgHbBK3DFspv7TsMr4Y/FNCdlElMvPxnVUP0
KRHtP4PnHSCi9AuyQFvJgZUlZsLqR93pbHQRobAMgm9C8fyuanl7snHRjR3piOuSQr6JrtcZBMPG
0griJG3SiIMe/zjTEgTRhW1v5GpWjGai7JUF5T+HAsQCZpgnF30IuKzl/6BydfT9BGUdUdONyV97
0tmaH46/DqEFtf6Psy9pklNnuv5FRIhJiC019OQe7La7yt4Q9rUvCCTEDOLXf6eed9NXbsEXtauo
hYSkTA2Zec4J3RTQS+SYfsSVzrN7CZHZ6k6MKfKtU+PgGcwmFHOsbwUWczMh9xXNdN/J2UENkjv/
I0Hv/Tlls/PlutYvvb4bT00gIOdDmQssSVO8y9D63iuKduN9+3HkBs+C/7bu0ypfiK/Qule+Im3O
DzW0ShMxTre9gwx9JKBKVemNE91m0d5/e8M55aOwBVRv0IlJjzr1xdElU3c7gf1m12RAfazPma0f
YwNAqD2E7JZH98j8wTvvUmfZQf+q8zci8JbjixpbgFem8ZhKtJ95j870qcClKnxZ/3RL0yZSXyCF
W7g5ms4znOlI4+ZJCPbD6xo3DvUeWBfe9qjgiIpvZL6Zm398fuV3X9zxnZmKWXaoe0LTNPhK5qeh
uSVXXhZMcL4XQZwrjcMYjHi0P0J7PN4Vg3epOpmuCyWDNOq/X98sMBZPRPFhkFO0p1WECvWliW7W
p92yQZiAfLzh5hkv0fgwgfkWUuy9jlEss7Rv681brN0E5aNGRTBoA6IuJ+zBviBu1JTv2qU68nZL
K91mlYbj1hIkhNBGglX61WFwq50XeEfpjRv7gm2CDH91piFQjj/RfSvDXZ+dtzlLLKdBaHhqxRpZ
I7NI9ykjKPvDrYaMCPGoYyrcZCRbxfaW+TGx+dBagcoGwQD8/Aa1RLu4hfiyu/VU+ZhHBlV1ht8G
uDqhsuPS/Ijqpocuyw6pYK9B9m8UHKNQHjLp7CswdAZqKw1lMSoTul961I/GdkSVZDuiDG25b32x
Az3RQ7Fs7UaWVQ8uXb/bMrwhkBKq3tiNJEMK7fMcbfEO2D7edOchDmrSYb5U9xaO+S5CtYTzjJvt
/iqPM7H6TTyIibr4coaI0BBGqBpju3pGYdSiNp4vNosyDuZyAZ5onNFFo6EN66d7eNxNkfsb2CKL
XwSGQ+ckrDJZYIYy372H/vMuXCJoE7SPra6OjXulYweGY6uShG13WeI5XSBCeVKLd91RZiL3wSff
Vl06YH7cx0b8o4Ms8dXP9eW1GKYJ3VcQlkEFHdpu3S6pEdTIy41ptximCdzH7Q1aYYSwPe2zO3jY
EUoityrMnsOh+Hf94y2G4xsHMWPVqFNQ4O678lUOP0b1xKrP1zVtOKyi/QiGajSdhzQZ4rcofh3n
7+tt2+bccNkucAdoCV8+e/7WDSyZxRaNtMXUzSqlieNhjmoPbAbN73E5o37wTqljFOgji7eoTG3r
anjrwooR/LSw86VV93lwy7w/Ea32mftlfXZsi2q4qxqcqCQRxuBOc0Kdz7N6ylV3WG/cNvWGk44x
8+Ox7dA4BWdbe270hinaGjYOX8gBLWHKcO/hfplDO1t4N37eZn/WP9syJ2ZZUgEyxSmsMOej/C64
TOYQEitsA1Bva9w4caEvnEVVhQmHmkeYAN5y10b6Xqgtc7e1b3hpRnCmoyQaStXRt5rdV6Tfk6Df
Xzczhp96BKJihMGXUlKh3PT7og5Q/j5c1/hlRO9O7aXOZ4oCalxmxfALUYjfPOwuhRf863XtX4zp
XfsRL4uexy1cyTl2rn+IUPfXiq3gvsUkPcNRZe0yiBVh3r3mwYmO3vxn/att7RoOCuyCJyGsdDmu
u8997b6g2GNjwm1NG+7p90h4lAJNQxX+MW/iXec3V1q54aD9WA0jUDS4VwZvLRIoYXcc4q0CmotB
/F0UQs1CMmhD6IAVl4X03wYRJVIc2Sa9ra1xwz99KFajjqmhuPU+ZBVgFgB7gFjxqsU0K8h4CAn7
TsP5Y1e+8YrwpMunjbuF7cMN3xz8sMA7AR8eza9xzG9n/ph611VqUrN2DOQikasKNO7T8kboN1FC
IHuLptH25YZjdkXfAj6lcCu6vAHH2xTonIluWKLFyM2asXzsw8JnaByw9FsoiRy9cMvlLWezKVPS
93GEBB6aLvy3ogoBECqSLvrCNjk/Ljb3kaEbDjpVAvyVHjqIHJB6hgjS4clUzwDrI1LcJ2Fd/orI
9G3dNm2rYLgsBLFLrtwyPlAi011aTUXCeDTexKXeSixZsg5m3di4VFBWryXWoj1GLE+iatiH8fcy
/6lrkuT9vNtiC7IMxqwbmwsGpd2lhL1Ozd0URklWoEx+ilzvZn22LHc/E6fe+W3qd2FB92H0LNl8
F04vU3dW1c/JHW7Xu7CNwXBoGsioiAN00RWQrH+b/C+q2nqEWyzLhKnTGeXQsYO2lXbumfNWOw1Q
Ib8EH/ek35XlBgmHxUPM6jABCJ2YJLoZ85+RYsnFuQs8yeXWUWDrwDh1keTD9TKn4V6OgFmS+GnR
412+0C+Najb8wrKBmCj1BpUUvevkUAfMxPw8p6J/AffrdY9xE6hO26WhZY6EEkA9kHRpnDYsD412
2bx344L9Xrck2ywZro0kaA2955wBDqK7Gz7T4jbUmZcQ6SxHfIF6We/nY6sKzXKwaAItTFT57MAb
+qNc4vmm8EC9NAKIAm4UngQknR46390I7n3sg6FZH1Yso4Ka9cwuXCO3GQRr2LScwXR9A77Vp7h0
t4I+HzsiUKH/vTiWBeUACqnooPtc7TgDdDaqRpXoEZfV9Zn72MhCE9Q+1ODAAdoITHsQP7oPoji4
k7Uorrp2hCaWnTdlnkYCosok0uQpTMU83DYijq+rnQnNwrDW55MAWpXunbbfFQ5FZbN3A6TVVUd4
aCqdUAIW+jgSwcGj7XAkwPzd14uT/7lu6o0LNhdtGXsFCw9MuP50T+p5QcjT53O+Yaa2tTVOcUVm
itr7KTwob+n3GX49RC2hp/XPt/mc4dtel+dzIEcongv3RqdnDmkB6OXsyeI/+Jx+GsPiOhs167wA
D1bOQKGtng0OwKhZ3AEUSv5dH4ZlksziLjeENG3nxcEhSPkcH1k1VPMjXsaCbuy0H++BoVnfNSBC
NgnPDw5dEd0RKv/xouXGle6z7ywbY7B1cfn/3QNzYG7LitwJDgwki+ktGYf2k3aF82XxPP+Zgt8u
2Lga2Hq67FTveyroXADoGRyUy59pXR5LFbvJsBRfisuP9SWxdXJZqned6Hos60Dq4NAMABqR4TWd
opdC8efcD7bYQj5OQER/wfDS3Bkhm4p6By9Yqv6YUp51zygpL8fuhsTcb5ukmCcH8Pu6LWjnA8fl
DsFPFqCkRCdRh5DnQygjf5OL/jKFf9258UHGduDVE8rbCnc4gTuQQnCA1+KLHv30R70016lM/wXb
Y4yIvpxc8lzi/IdG/AUpjLJM1914Cn7oTBiDsSdMs2gbVJpCo2xR3QtV8RzezSkCCBvB5g8P3igy
A2QgcnDztiH8x+AVPL9XYoRezn3oZGHXJbkHmOAnNw09BEJT4MBRV7BukJZhmVi+YUTJf8CD4dS1
DBZI0jY44NTpt8hULUtvslFSWuGjZYtlkcvPcqoAsk7JvzDOrVe0bQDGBsEhkgP2kqD5mclBfOlb
p/qWLuCaWJ8e2+cbmwKPa0Z6kNqekObj7KjdKC0PYBIhb3UXkY3DzLb0l6G92xSCQffY1lJ5apwZ
vMm4bR1BxbbTAjhRdUH0cTVsva9tAzIu910as5iVcXRP/LzcNxP3kws8ezen8VWYQViy6e10limL
UvXM2w5naJertrivu7bbeqDYltw4/Fk8gGEjJPJEuri71zwVT70rt3DSH27R+HzD0S+iDnNPc35i
EkjX2xJo3fIpqCQLH0EpUv6evZ5u1W1aVsOMuileyJEI3p9SUPXfUTpkSUY6UJ7g7Nm46Nm6uNxx
3hnXoNy+qZehOzVpFCUoF8tvYFPAegylPK47icV+zQgccGueg4R6exp6vshHr0FI6GsZDZM6kraW
3dsAbD50q0RYjstV7ElRZHJcMnAtLgXN5KmgRXoHSnn3QJotfUSLDZihuQ7HktJUyFOXLf4dVPVe
p4tX8mVYIGTBsv36xNm6MRwfMN3BlTyXp6z3ljkBxVADOEvAbvui+h5qMBys92OzAcPpmwkUFSTz
1KkJ4OW6HLI7yCcuO1xzt/S1bV0YTt90onehX1ydsgqANfCfkETNLcqhBGgPrhuF4fYE9Bgz73l1
KnGfoEnQ0uwb81MwsXRBDl6l9V5sa2K4/+SUF1WIoT1xXacJn3APLB1+12RQSop5796sd2OZLzNs
hwOc9WXaV6eAq+zYkTzaD6NTJXEXbt0DLdukGa8LGh1xVabNSXuh/p6pmT1i/9raJm0DuGwG7/YV
MmqklMKqwtbVIgpRuUuigjwDF0x7lc52FJmgTuL1IbI0ZX0qF5CiJKTC9TnBPXnYWAPbBF2G9m4I
tCbuDK58ddLzRD8Rlcaob5Vv1y2w4dvai2LwhnmY/W4EqJK74D/yZtQ9dOVWSY5tCQy3Tmftp4Ly
9oSKYLHDBjUdUW5O9jNYhfbro7BNkeHWHPIf4Ty09SlwmPe5DOLlQQWltxHKtLVueHQaAqzVL111
IpLiIdCkTnhDp4va8HVfb/hywH3qVrhanTwHuQ8qffdXW45bstoff/1fQM3MLbnXu4E6TVS4VZL2
U8aSPoZu70aI6eOt6C+sJtKIbS5jXZyABp9uQOamUMfRRLfe1Dwu8bRVH2Ubh+HJTJb5FE9Z8xzg
HSrduEUmLd7idbY1fhnbOx8b8k5FXbmUJ693UDqc9y2SEopU9VXbNTXDcIAsU+zYZfPcxOphcoo+
6dj0sy3Uy9yJrZrxy0z8/X79C6Tp0QDgmk7JU5kX6a0E9VDS9XV9SMsAqA4WfmkF+N3Xbda26IZT
l1XI54jNxSkgKPTqsvg3GXJ9jzT78/9eBuu9fLx1UJN7EnK4Ks/7vnlmqK3fa8fp/Vsvh0x8wtkI
8ZbrejH8m5K5QF36BAMOwbA0NZCgUjjCk5pOy4aP2OzLcHEwxNDMDcrixDO/cY+Tw0AvRptq2IL9
Wzr4K0LXd7mY3aV5LgNR7YgMP7VjvSWFZFlsM0JHpL+4paTlSasmBTtUFz7yys92PBNDsoz+lmjU
h0nC6C8gJrjrFmf0PPoKSjNQsckORG3SCdU+c3ApqKO02A2F392qIn/OW/p1ffktbmNiM9mMcFIZ
Ezw9dMWPvHS8h6mnoLG8vHN07ejPo0+uYhDGEC+W/m6j8cADWoqZy5/DMkaIE8oaKQwlNoZis4LL
/+9al4Vq1KxIcQI5GqpIeVeLPEk9wraAMLYODLdnOqtkyRpx0n7ZVM+AU5P0DpSM/lbdmG0xjJOc
hK7jplTKE8MJeFNiO8H+WB4HDxivaI5/C7H5graNxXD7QZElLoKsOGWOP/9gIBfcQU/8ypgMNYGa
eGDAkgevvU9T9caLBpyNYJ869uBj3gjIWAZggjX5PEQVaMy6e7CDPkxZ1iYhgjEbJ5ZlIUzRYuKV
VVeknntS2gOZZVa08SfCQcKH3PcBggrxPRJ8Kd0YimWjN7Gb+sKS65S5wB0iB4Vok47BWc4De5jD
67I9Ef0LvBlUWSTjgp9AejiGezaCPTdhSzf/WN9HbGMwXbtRyNrzfIRvVPJIm/GpK5rmNtL5FgTJ
tuCX/9+5N07aGQMo2/vMccV3miuwa+Y99APWB2BbcsO5+YjbAyvVdBpQDnKjNf2KBFa5G5BwAHdx
1iSjAlXJel+2yTL8PCs78PmCDOPERbosP8nQRvKOsS7krzNIbMWv9W5sM2b4OPVbwbRLwcFI3Wfu
TnpfNE6xX2/cNgbjUAcPLAKToGE9NY33nLEmR+JTfGk5QjDrHVi+3gRrdoszQZE8yk5Es2opkynw
3PSBEIdv6V9ZhmCiNJkrvSED8OzEwVT73evluNdNQ+/nUW7Je9q6uFjbO6OlGkFWPDOXV9WnIIYo
QBNWIX9TFdhLrpumy7XlXQ9e5c9tlrb68j4DmWCAhZF7MMsO39fbt/iFicWUU90JME2XP1UU/86n
8BPzIAoiXfe3642vrtvzDYOyrffl/3cDUbnOwBfcl6cgr4fuiwIjynRTFmKQ/66PxLYWhocPkGmL
oV28vEIO/DPyRGLXudV07BGk2sB+2oZg+HXqIWvoZXi8dkg63TdDSFG25kXReOVaGw6dckGhwTCP
pwaCRxiCX745Pci5N5q3TZDh0tOw6DxUvX6VKGNpQNaSJzGiLzcxGcaNKKdlhkwwZpNroqlL9WvG
FgixB4Rr996XQP5sZIhtHRih9GaYiYpjdMCV6JJ0IGq/aHpVHWtETcXk1K/B3Fz18ymFRALIxNso
bhM899l+3URtX284c+eDTVDOQXaSQuMNADgOX27yfIyuSyX+BcskjUOKGFQmr5RL+SSXLPiNe478
s/75FgMyYZk6EJGSQ6tfvQWPFxBm93vwP0OKxMNDfL0L2wwZTqyIVl7d5tlJeU5d7BpaD6g576/d
TkPDhREIIW3fTMNTKrFPS6fjexD+bXFd2ibIcOBpWlwCUrjhCWjtRwoucVSMRUfcNfVufXpibJYf
REFMdKaM8LIaaNQ/ofapS6CvwO6q2O+apGazhM7xAHapQR9VGT/3fZpt0Wpc7PODbk20phx0pQon
c090QkDeq7XYN6puH1RcfAUvErlu9zBRm3RibgG/wJXgklTsVIaQnu9p+mt98iyrYyI006lqUt7o
/Jw1/nCjsukz4yOkVrr0bb0Di/Ga+Mw0rUCbnToUz4rLjYZB0SK6W9g8LMfrOriM7N0Z2mQqJGx0
0hP492nwOIx9nf2MQdK7RdVhm6LLyN51oCEHM2c+7KvL6yLRyOdD0gP3prHfDK7ZujA8fGhH4oAj
XZ+yhjbtw+QPLRh5CFeeTFpQGgR/1ufKZrOGp0vhB25VR8tpQuDgpsnr77xc1AsKbL45AmGk9V4s
1ycTrznMAnJ8wZSfoe0AVs2McneHOrL+e9B2qDAifXNX4lJypYMYJzhjNIqR3ElxPvXlDx6KEVxh
Y7klL2WxXxPGiTqryQEXOo6/unfZThdx1O+LamEbuQbL0ptgzrSqwT7Z1PlZMv+EpCtCuLFqXote
hhseaOvBuI+7ugom1ofD05K2TbgP6oGmv6a0c6ANg0d++3t91W0TdbG5d27CCHED6crsTKBZ0rxy
L2qK71ApCPPrHN2U+PFUP0+IAudnD/IaQEUWZO8O3bf1r7d4honvhHx3VeBIzU6aVt+bevilKqQ+
g1gEKDxDbHC9F9scGX4O9aEeNait89ZlXeFDz8ThIwDTutl6UFyufB8cSmZFW0CwgSxDmr4Gnfsv
dxCWQEjw0yV1D+GLW01y6GMG7Ybp2kZjnOy6QH28JIV/Ys6QJ0MW/Jmd6Sp+yIiadW2o6Haj3K38
Uza6y29G/O6+dMA1e9VCmFVtJEUqsnFV/yRlxL6ByqH3dxVUG7ZqAizrYJavqcZ1kcAt86/KUUFS
8vBeOm0Clt4qGfCiOVROfjuKcYvkyeLif1WzuVkYI23vnboONKBYkukQSC4gVrFZr2NZbFNfuRNg
wGhVn3/lNS3vZdc6d61WxXXPMFNYuZQqE2Pp8jMHSvPWAyT/3k8Xgmgd3wpLWDzcuwzs3f6UlWFU
hb523rJibD8pP532aTzNt7qd0puIORuxA9tSGC5eDs6A+vg+OHHHCyX0biQ5p6qnVeL4ITuvm6/l
hDVL2VIOlW5vyVHNpAQ/EJrVSTh54XHpx4e5yW7cMd26XdumzXDycgjmaZywMrTBrusWY7Hj1Gc3
TsiLnVtv+rtt3oxjPOhQDixSxc+N14V7ELYOh4UiohDHwe/1SbP0YBa1NfBJRbx4eFIdHgHMiabn
cUYF9RKI5eW6LoyXuFTEaR3phyevQAb4Zsr1Mux0U831DtotWwl+y5KYdW1atCnKstz83DZSHHxY
w167chcOg95FyNjcXDeYS/fvHAblcqhazTt+9lXLD6jPZg/OFF4Ivv0Nr/+YRzf6C2rqibhuwlnh
POzGs+chgF5n0yOLkQlSc1UkzeCEd1Xm/utmnnzsOwD018dm2c1MBQOGOueQiHJ8SicfksKppD+j
mG0hvWytG3tAg3r9jDhZcW4mFPDkIh/3RdE3+/Vv/18p4QeHvIlFlQOdeDxBKCoVjrufwM5/CNrS
/760xH8GkJTfB+OFYCdNdXOXglkmYWnT/SS5Kw4Z5JY+pV0hvroT/dotFa+TOHOuq8uhpt7BBH4+
qF259OThYXHRGHIqUFXhTbO1i9um1tgmeN9TAQHD/on6k3uTxb47Jm6EcvHrDMOsf5NhnqkxbvlZ
oqMogb7gkkCaCtpy64tnuRiYxW9UpNBo4L4HJkZCjpmfu1AZbMd9I0Bx31T578GN+h2eSPmGF1sm
zASvujzrfTYWxbmWRYj0lz9U5ZHJpdiqBrKcRWY1XAmOiHaEjOETn1Bwl4bDa1ZU3Us5jJ/B1gmt
rzglG5NnG8tlZ3+3IxGwKudh5RZnImDz0IsClIKjHnZrP7K1f/n/XfsDwoITmyPnjUl1EwTh+LQ4
afx5feU/niffvHKWpMmbgTbiifEwHu90WTvHIEK6jQqt3E9TOnz2c2crrf7xUHzzAlotHO9VEEqe
KwSazwg8Sz/RKhbXIKwAnLkM8t1M8SFuES9wyie9BKjhRHTb2VFUDMe7Olu6J9hw1x/W581ySPjm
zVOCELWP/Sh77BSjuwnFrgcdkmfNmjBRxfwTZ6zY87F6cPvyi9vmv9f7tc2gYWxTB+vCe1mcoX8Y
NodsGWJx2zhVE31d7+DjrcA3L6QlizVxXJI9kiWcDtPy9TIqjza/ph6vTjk2d27V/VrvyzYY40SC
/s/SSlnJs1cE3REqIfRlhDTpVXsMdDv/aw06ZtM46kqc21bX3xsG6ZAbQkjR7de//uObm+8Zd1A2
VhKwrF6eY01fetCJvsgSKBdC463MrtXIjHOFONC+beO8Ost0VrucAttazf9CPxMvaEiSPgrW3nVi
gtwvn39Gcti4yFswcb55KXUHHdBw8OQZTBL/ojzwPgi/pqDfAP1DFqPyfix3qSP3bqRAP1v+rlHc
fNVJ57vGXZXXKSw6zMQZKnIoGZyj/IW7pdowiY/vqL55R2UunVKQDsjzABhGUkSZSGIGzWO/AgEB
kp3Hdcuw2LWJtkBwOQ4GN6vOTMb1jkEW6qYYNgOZttaNLSCF4A3KBEN5pjg0E5dBohQyJXTj2y3+
b95BeUFKBF6pPF8SI9AYrpNMs98yz37PcZAMgHkAmXLtXds3yVGcUFTgFRNQnEYPYIX+Z4KESJLy
4M84dvUhRkTbyeZvy+x8n3zyc319Ps7N+OZVteIcslozzLvPwk9NqR6gROycorkWSDHlt61qp2Pe
A/wRxC7ZODAsq2Ze4Vww2SvwHaFPTmS387xmqL9DUzuMtkqlbD0YrlOnOq2DaYTr4JiH+grwBlPC
m3y8cgTG6UpR4rV0I1yzrnIo33Zp1Y6fQWO1WUhm2VDNO1sKuAUYFbk8k6Z2X5do1t80iKHupK7q
jbC8ZQMwWUcgqQWJ5dwT577lnO9E58kvrBbDt5zXgbMPA499Xbcx22Auq/TuLkJlTTzUxWWPGuRw
eSIJcm8TJMSLHXIa2dbDwOKtphqVzNyxqatBnseBQ4w4U59EUFaJGy4nGje/Arc4uG7wY31INgMz
DlQqGAEnvJDnlFbtrglRi+CL+brCet8kIoF4ZT3MYwTcYMXde8jGTHsuoLZ83bebJ+kk0og7fgZQ
DwI53dg0YNeEgPV66x8vg2fSjrBwZKxvwuwRqgm/kUUEkWEIDoouFLugHj+P6fQtSiH7u97bx0bs
mawj3aTzfgobcU6DIYSwNjaqXDryORaNSMqZO3fr/Xy83pC6/q8JD+DrWIq4Kv+vH6JRkC7c8st6
4x/7h2fyjWjPaV1orpZnXU1PPovArp23/fNQdPVpvQfb5196fueBRER+zuKuOGvU/bw0kVe+FQHW
fb112/dfen3XeuPijI+rpTijgrC5FdAtTSrVjrdS+n/We7B9v3E7Lno2RVzP5dkNPfZUdLSfb4Hs
lPSw3r5tBIY7NxCUB6RS5Y9FEfj+sZ4VLT4jT+3URwi6L9HGC9M2DOOa3Plq7ssexwZryxaaYLpG
DYTb+dfdGD1TaaqrMuhmo4zvHCC5+xkNC5LIZdL/rM+S5fNNRINyZRoLCLTdeeDzSlCFUB2Ky/v4
utaNM7tEGbsM4rg4Az3tgMYNkSr2klWTLjauc5a9wiQdSbnOZsZpeZZKZ4kgvXd0Pbk8VWL6jJuI
uM7XTPACadqphsJ9cZ5kGHyTdRzVf2rtpuV5fZ5sw7jY8Dtv44hO5E1VIt7fA7zHYVT7GWpnd8wR
013p1eF1CCmPmW5Nalw78omfoWtc7CAaEu6aFtDiRbhi51Uy+LY+IJtZGc6tBUr8KuQq77p6ZDdZ
uaQ/o7TKN3zONl2GaweO8P058PmZxO6/EgKYTqKa4EuBw2jn4sa2lVC0jcLwbQiPTH6lKcy3gyD8
ToU9wnhxOhVbdZYf39Q9E72wTKUqUPMtzi5UBqcd98fhBRR+zXNBhPOjjjrvBN7pmuwjTacDwRZz
nduboAZdLij8i7v8rGbhf+8ckr1FbVbur1p9E9VAoa+Rq6rE4eHN4pPvktRNaK+uq/5DWet/vaVO
J1FgLcQ5rMCm3OlS3nt5xHYqHbdoKyyHh4liAFN2Xcthie+8C/BbVuEPPvtREoZbsSGLCZsiVO6I
knavT/k5avTZYxBMTJrRPY36Ai/3VPZ23UoY/k6lE4/+6ORnooEHFjW7GUO1pQljmyTDyZWo+8WJ
EOVWUxntK2yKx3agX+YRyY/1z7f1YDg6ycJsopABOLM8EAfaa2+fjrTcQx1zq87TthCGj7Opy1x/
QMLtEhDQMWHfSJt5GQIPFZgaKygsrg/FspdExg0dlP2V1l0b35El/d3Vud4tl8KEqxo3IQwB8t3c
WdL83CC28bkDgt3d97gub5VdWj7eBDBkfdcGzEdY1g1ySJoNbpslU1rGr9d9vuHQw+KjnDALUbsG
tpVnkZfsPCF0kO3Wm7fE+zx6Wft3x6vEDWeYdTs+8k7zT4PPf2fA0SYXXp3/pfEnH+QURFXiE3Qt
isQh077urgtpeyauwa0WN+uF4OcwzuhLSmold03uOb/WB2dbmsv/78bmBVSmfYYwcFj2dXxTLUPb
f6qpt5k8s3VgeDklIWjCBNZed+F8m8WtanY9CP/1hu1eFvnvxCrEev47AIAxBrSPu5WcwvJbhffG
p15XX6gu5NMkpfi2XYxgG4rh64PMg8Jf8vLMVBVXO9AwZNMhHtTWWlgC2p6pLiWpnzo1tJrO3qDe
6jR7nnP6MrtluI84QZW3IjeIxHxyNXLqV1uYiXXw/dD1RRPiLClCcee4Tf21HcNhi1nCskOGxiVe
xmFEdTjjDCFtfK9zKHV7dFQ7xQBqIZxtka1YNnsT8zCoePKR/yuQLgGSLLs8oShbnmMdii3pEYut
mXpU89go8OFN6EJPQaIq+ZBr6VOUFjt1gk2z20UeFA82LNtibqY0FWpElmhM+/w8NFUgj8JR7nzH
IJS0FSmxxGVMGISXL5EPKDIKq5ZJJtkodKKi6GEKXrNsASlOwYeHqm+Cw/pWY5s9YyfgDNRBIKXk
596ZnZ0j+0fS+fUja4N6p7zqpUDGaCOQaduyTXjE0jtl3FSTPEeDmhJAeH7GwBSA+u5rCDXxhNbV
W9OBIgdbzIuOvPupdn6vj9K2asYmkVVBD8FtHxWvddA9qXykKQKOetho3jaJxj0g0D5kAcHZfA56
HEE4tGVCPU/tnXn5qakqk8FN5f6qoZhoCcQO2pC4jTxD3OjTLBTfI0axZQ2WeTIxEshBo8K5GJGn
adR3lBI5SV1t0hVZLNtESDRyCZUT6vgRCpePaQnhLwVotxr9hxg6TVFGP4k+Oq7Pks3WTLQEUo1h
NgRVcz9peheM0GnRdHgdZDMluoeN0cjdLVH+7A4ovCuY/nlJDK73bZvEy1747vQmMshSP9biXHqx
AGmSABooKcpg2nBZywPTlLvSEjLMRZ0iOoVMJyf1vcc/ezL4M1XDeYjAvNCgUnYewDJx3XiMLSJK
QfbXOf7/9efOC9sTREI39lPb8WpKX3mIQhYazI5n0befKhympAJLf1CSf6HhxnZ96D7XAXgSa6Yg
egb6l/VBWQ7Av6AVfOnImAHhlAItkvA0OgYlAq2eg52p98WWVpzl/DN1sbqwq+TMi/aJIYLx0rVt
6T0XvHKWxKFt4NyuD8ZicSa0Iq3zsSgbFT9OEt51IZSs/KLa2HAsM2XiKpoq7X3HUeyON2KEVNY0
ZrdZwDro9uE25/UkfrluFJfd9Z3fpF3VSq/h6WMzMOeRTmr6UsScb3iNbY4uw3vXunQiMLr3KNwA
BMz50kLtfT72fjjrjWmyrLQJqpgiBe1UPrO7qcl/BCOg8p5uvR1u8FuvTVsPl5G9GwGquBdkBUT6
SFJdjLumYLjlcKjSvVTKvUp6M/J8w9mhi0n9ynMEwjypu+xEROVjc7nzbGwmtkEYLwNVl/Uweg2D
6Fd24oS5+y4ev6EiYKtw0taBcdQH5eAOQqfRXZlC9yPw4segiuLb/4+Huc0hjNM+A4baR2Q3eiz7
CPvHTL9qlIrfsTD9Xij9c90Z/h9pX9Zcp85E+4cuVQiEgFf2YHs7ThzH8XBeqOR4HzELIcT06+8i
98WRzeYr7kseXBW0NbS61b16rYVBTJCbgNxVnEiqUWcasggVJh7pvn6RIXMPJFy9nxaswkS3jaMX
gMeD6K/l2P4GqyvkhTffHCa2zU5qQnvPA3N4V2UvgNoXz2A1kz9kWXYVhF/Ag7NifEtexIS22XHK
sxrkQC8WSIeaXKrvKu7jb3kN+iG/BTQ3R235R9ON2V1c5m8pa14u79PSAs7H8J1RUuAyIH1Ud8DC
A+Bot6i8RL5Vj9t6rh0T24ZU2aBsp2F3FBJLSFoqkOG0aD7a9usNaxdTkKqpi9VvPGbaPAIhY/Ga
FhuRUY4JZysbtCDwfuy+jixVkZJA44HWf42gcmnpDUvXCiQidsGAdSdBvdOkyLIIOhTdys4uBPUm
TXCgxnKaGO+/9qB+2CGUa3ZCA+mnUu8G7yQwn26+2k3wWuomdKy6Sn11quwtGMGdnQIKHE1iIyGK
Y4LUxpDpGMi/fm4ev1Y5mtIn3VubQKyOiVHjeJOUVTrYd+PUpXs7ABY7te3xEHdafV3Pry9suIlR
K5NYjLkzNV8dGcbPTjUk6d4nQ+heXbaGBddhkgL3TEmaaEruYhmo33YFXgBH9+WPLsnXmoCW3iUm
Vo0VLMs79J7fqQBiu923vADH5y1Ja/itiExhF7RRCq0257qHjEDrHoEu0oJHAdhxA/QjhLkqWGSF
nru2eUuzNu6AeBoCcPg15M4JgvtAAfOnkyb80bBerfiypX0zfT4ZoULgFeTOrghIHUJX3CeeTjfx
poDv/+8buOBuiCY6JADT3pE3vI9jAKirtffJ0m83nL0e+qARXTl+7evBui2cHrJ8Pp72l0/cwtdN
hB3Nh7HnTZq/UAvIQRVI98aaX93bvj4/xN/5JtnYwoIgDvs95OWwyybXv05KSVd++5LP/dAQgRR8
DB4qgOuQFLUd70FzFT55IE+PHE79qCrCu3IMs6M9evVp6off26ZlRPKKjWjUQiv8nVM11kOeo1dn
7Mnz5Y8vWIOJtgPvRGrnI+6YNBuqlzwffvLYn241y7uVdVsaYT4L73alpzbsf2DsRrPuhx3m8iqt
yziqUmftHltIEJgIu4JKtyqy0PqVAGp3zADoTwdy2+QTKmBwaTskFd8svwAdVr1xSwwLd6iHzL5f
O3fAfo9QzIIuIb9NnPVupYVw2ETapRNJQ9I49t2fqD5FxxVVU/PiuPxtAlH1z22bbxh7j1IV6gcZ
LueiBsuQjvtHGzWsNmpKlEg2vYCICbxzmIWgm7T2XZwCCw2GSbJPc9e+KWLSbXpJExNtJ1SlQh64
9h21+p+6Q0qjGGp+uLxIn99Z0JD6+/zaTdYCGR60d4FiwNQGIbJBke9Y4Uoy4/PTS0yUXZf2Xczd
Pn/hTeBEg1uAFDlL32Khfo8J+IC4ZZXRZHu3FsvKjXsy2+o7m5ShlbdeiuMF4jB//2dPaFPRA3HV
Gh/80rIZZi9iSLyPRNt3jNLkQTLHuhN5tQY6+fxSIR/UvopRZq6O2zvcU/QtDbzwXqI/zt8NSb2N
IpWYlMKsTfymajEDCQlKwOrVnWBiDZu4tDyGFy/7cRCQpXXv0rB0/mGq97vbagzEuBLbfX6BEBNy
l/p5GFqJy24cP5XRGCI7alvSuq3CSV9ZZDVbtjCPD9g7haYJ1tY2yihd8UUoJb77gVZrxa6lzxsu
PShpWbu9zW5i6fU7hwOyC0axNanRpa+bps2LqvPCCl/vYutulK51h7T8Gkfx0tf/9tuXL5+Fc/6B
BHi0PNf3U3aD5z7oICgacXVM+K6ArvxK1LQQ1xATT4f+wWwc4iH93VvVv1C0ExE0I+pHZ85RVRKd
c64F4rZaInXYxcS7Reupt+khRQIjFg86nU2li1btsgVfRz/8/JNIxFPqv8ErrePlNVzaB8NZc1VI
7fsJu1GU83/YOIl/w8RJHrZ93TBkWdlllUyT8//uOZTxrDuKqGNlcxacgwmuc4axsHQ/0ptgYDc5
ROhsUv5rB719lGj5agPxJYMczvW6PN3CYn0A1dUhQfHY9m5ilolrVJedr8CyrPHGLhxnE1QXQIPT
ziY7/Z0XHZD9lYitNsognvU4gd96Deq/NAfDrNPJSdFdkaS/WcrUTxSinH8L4BBX/PXSHP426/8T
x/7oppbv3YgATCDIKNoRLSjbhSrehtwjJrAuCEEMlyni3SCeqU5CtG0L/+OTvVcFa+meTxcJFMdG
7OdI1xZqAJlWSdkjIyDurdD/shJfLHzcRHPkQOGyAlTfpz5Jm8gOwie3aYcVm/h0A5hvYjlEH2ed
C/WO27zQMy6Xx9eaiTQq8oHfbDBqDGGcICmhXyYhhXfiBeIjEfdqx2WycoCWFsc4QClK/twKi/bE
E6Q4aRW/WrNazuVfvrQ489/fRXZBKFMG0WZ10gO5km4RH3ibPfoSz67LAyz9+vnv7wboE9TL/6y+
DtI3QcEWmrirDMBLHzf8Afe6UgJi3Z4C1Hy/9JP1qvJwTQ9zaWkMP5Bn6F4qptC5jd3sDQBysZO8
+V30/RrL+tIApitADQMdfjiYfCoelV2PKLaWT4T4agtvFo6lYbN27RDVB4U62ZPsdrgRmn09b/Gm
nTWRFrGFMq2M8/akNNwkElg7yA9sgqEz30RaNCz0oflbpOcKmpCHMrG/KRHLjb/cMFc08bEpbLVz
KwQO/75vIUQW0dqlj5dXZmFjTXCFDe7JibLRvS0h/bcr0RAajSNAFWhDeNs2wjzyO6ui1JF4bEj3
1p4UzXbo2O7lLveIKKM2GeVaOnbBvj5AKYqRi4n1zq3OKd/1LH5t83QTCQa22DDeQA+5jW4rwGqd
2C5uOj9J7V1u+/WaNMrnyWSMYFhwwwLZtZ0DzpY8SR6GWubAmZDnNG5uJqiaREOcXhdlEewUqyTk
mSt7L7s1AvSltTOs28uHwM+dUfEoYartb6cgA0O5JfuxOF8+BPNx/YAixfQM8wYXaWMpPDp55BG/
uCk8661x6ycvRQ6LtM0L1LdWIDuzq/lkJBNAAQK5TAtQ4vAo1IG9A06giFqOKvUsB2Mn4Ku4PKMF
wzGxFNxucqbB7IPGuzD/hvpncSoC8pO21bgluGe+a5g+hTIAGZwCI8BToCoWIFftjWKTKCM+b/hq
IGxbPNQJFqoBE0aU1kgr2Q3ZpGiHzxtmz4pW86ml+PW8GX7KRI97JJvW1mZp9eeT/O5SAVylJ9ng
4ethqe+SJMdvF+PXgWzLjeH3GyafgZOo5yFYbsEsDBnmgwyspH2gKOuWa20BS5MwbL60BKvTrGCw
ecpuPJLxAxCjxWFw8NK6fEoXLNs1LBuMM4FPJCRSozigwzUeKKjZ49VzuPz5pRkYZl1RMnAoULtg
l5UdTSOQ0N8px/LOE0GPxuUxFqZgwieKwJqCvsz8JGpJ+zLkyrpLeMm/bfu6kYXRomtaizb4Ojif
33QGVTuXV8G29TFhEyJxM98B20cSAXeDMkqCAEGVOWCkHI+INWT20goZlhyD+UySZABu2RuK4QtE
6r17F8rX2+4hk4dSgdwZkKs6wCRI8UCCJM6iMvHoGs/l0s+f//7OlgMdNEEvXAeHSHXskIDEKGqb
bWThDDiovz8/VjPCp+9oEgXJTAzZ54+2MxYrO7z04w0bDpVMPQQC+PHAWv2yAoCD6y7ZlAvGbzfM
N/cyFpRNjd9OJQSI+MxAn/LmZnZou20GYJjwEFS0bqnC4ambyQO8uQp2/4Mo98L6mHCIeNB2Kt35
AvInhJVpjBqJzfQmDBrSBKb52o2wWk7iNyRyBGjB0cVRaCuPZNKuZVIX7jgTESGQ8c2Y68VvEB5q
AVKIs6MPktcrCgjJNgsz0RCubK1Ua4AtIkcV9zU6Rq7kOGQrkcrSFswTe2dfMh1VOToNDpFrB1/K
Qld7OoHo+vL5WYjsTBSE67tgMfc1vj7HqxAPvOOK3moLWYt+qq5Ktqnqgq027Ji3kw5b/uemniXq
wm5IrpjS/YqbWdpmw5AlsFJ2bo9wZejNgsJsVogjLm5x9NQaN/TSEIY1B2hjIXml+9PYwxnomP5j
87KLJtWudZwsbbVhzD7NQAWiYkyCCRxU9Jzkam/Hdf1webMXvm+CHHjvjwSivvFbmfqPfYZmWBKs
ZlCXPm7YcgXBcS/NIUwcdRZiLJurAaoCRQEV0su/fvaHnzwNTJQDHfDCElVNT6JOr6EzFJW6erKF
d1NI53nbEIYrDrjfoyCVYA5Bq+Re8/A+zJP2F/ANzqGXlrdSXVhaK8OmqeqC0aYjxrHdJN8jewK+
0wRPncvTWPr8/Pd3V4YdS9JTOV8Zqpn1HSymDzXAl/ttnzdMGT1RJRrE4+7kuB4SABCeSV7RdNPH
K3fS0s83bNkZ85hA9RE/v8hgYGjZLw4QUl9jaViwYxPBUDahYk4zUuSqGnZfapL/LPO6dSEvm47p
1bY1Mkw5jRHj5kPRo+uFql85dQu1a1Q1rhzUz+fwQRA5TybJAtV1p7Qd2Jde6RenT62j5eWPW37/
R0FkcPuG3lQ6J9H54Y5zdFRbEnnDy19f+vmzN3p/QFXOkgKpihPj3Y9AoFMbJKtf3WGVGmVpANOQ
QyjzVXiBn5AW6UF5209pVHNIAWUsGX9cnsTnx/SDHjI2Mw6zxO5OJbrcD04OJTIxeFuwdOyDDjJE
Cl3WVGN34jF7cAoXUs6sfL38w5cWx7DfQCeofWRDfFQ1BHJgacFVamcPXtZ6KxfQvI8fr+oPmsej
U5NEEwcjpP0RTVFx2l1LZJwdD+mKxHu4PI/Zs3w2iuGQBesmy1V8bl2DR2ic/BtY479UZXeAVN8V
9C+OzbStNMJM1IKX4+ltOSnGApPloWmDR98KN8WPzEQq+CVzoFVljQnUFFC4C4sK+Yp8WFHEXNht
U/g4YMBoQQ9pSiIBNCYqgvE1Q+ASeW6zYs0Lu23SBNm6VVMrCH5/Q8bvJe2uLbs4yjx/YGB8zaC1
enm/l2ZiGLXy6sxpRY+ZWAOQBl429rtcosBZlejHvTzGglGbsIaqrDrwIArrbQwaKE7UWp5aS1Yv
l7++NIN51Hf3nixrB3qn0OeLRAm657jq1VXSKeuh79im0IKZwAXKLLccRIBFamrPPoCXGRXCBMXy
yzNYsLnA8M1lAa4e2xnweUn0oXTA1p6m3zmIL31VeZFVe7dQ5tkUCLDAMHAtIfbOW6hCRBzC8D/B
Hzwe2bTKYbZ0bg0fDY8JgisolrzRYbCi0M70kchGXvW8/2knjXNP8Jy7vGwLQ5ngBQ+aEx6kmrHx
XaHtn2DVmdPaybAPVOLsOnTOH7ns11hXlkYzQnGXQa10LGKMNo3QEh35PwnLD/MdPzguRLjqTelJ
ZlIFJbxr+17InEe2sM8CtrPrso2Zww9ax3NfYIJ/8PVWg4s7nOJ6t670M18anzgPE8kA1nrqt7Mw
czkwGzyIJc0jmkAMBrUAucfByzf1OzJUT/42et1llBJoNJ45CJlvEtC2TRCBsVAIvHy2Fq4s33Dn
6QC0eq4oOeVJ9g3sRmibreCnLn984cbyDXvXHVSKmownZyTi4qtag8AlTwJ2DGXvb7Ny37Dy1O6o
UBSxWt8H0AEPkulr3aMIuG0ChpHHFrVcXw7JOQBFzS6VkAsb6zyPGq/89/IIC1fiB3ogaWvXhWg5
R5XPe64ydxcL0Oy7HST7/MfWq54IesIvj7Ww1yZV0OQ7c66G8XMyKnmDGzf9IdxqE2KM4aj+fVLH
pKjjvBCwYFmntuSgVOFTHUZTbIVsU8Yeg/w9Bs0YI5x19gkycbd9C77mQa3GnUvLM5/id/4V4Rl4
n/kI0d4CyqW0aJEOYshbblt8w5BlJ4NJDMhsozCgr3o/TH9YPLevL399wdKYYcZB4VsDnAGoQFGv
Lr6wlKIdXvgu2JgJ+qHWApylYUyDzkpIptEqO6uyAklPnx9jL7RP1QAA5+WJLG2CYc9Qpu25qNrq
rGkKxHjVOoduyNcaTJe+btizrWrkxkadnWXTObsR2N6bTgV8v+m3m/CwgNheDuG26jzqqdgPvjt+
Z5lVrQT6C2tv4sNUwgPhZIKcSps7+zl9FRfkeej1WmZmwamZ6DAnd/um5UF+bidQDzTI09w2jN6y
uaEhLASopC8v09JEDCNmfg3Ga5mTE1c4RGIANwA8GjL4/SbNMUB65pHfWTIl6Cilo2WftDNWhwD8
a9fcdU9eqJxtjsGk97FE12atXxTnmQSlDWO2a0byXwjl5m124BkGPTLlelaYizMeLeJX2Y6uvPJH
269Wvr+0CYYly84JPM796lzG6PVMBezMlyK+CipZbgvwPMOUZ8EjdEip4kyFuJqGJj78D4WNP7X4
T0IwEzSWk6JxJkaHk5D44UdXoEafRRB07ZH643mewFCqoZ8eZJMVRRb13VCMJ1f6bVMfUpJq7hzA
/qZy76oPg7rEf0pTju5ggLdj+avTeT199VBCR8HczggwnwzKdTyDnDG4YErPrfforSit13RCN4uj
C+shs0EU+0IAfSDiZCMcTK6cfOzQr5VIb/CCg5WSELja0ulJ/Vhk06DDqGxa9Na1TeiTlRf1wtaa
BD06zVTZtaI6p4X2dmi4cu5l1o9RK5S3srVLQxgmrCEApSD9Qk5jqtlhdL3EiipC6zus76oU/cJl
TefB31mx1/ahw0e7O0/gZNj3bvxUjWDOv3wJLX18/vu7j49V1THhZeSkdf9VQyV3Vw2rOhlLy2MY
b+7n0q66kvwpNqCLL46YjVyGv0p786eE+snpNyFjri8su7RlAdKjcMy/yzS8t5PBPmZFeyc5RFQ1
ztvenSUYOq8eIk9O/GYE3m9nseRbVWK+dmdB7zYPDqRge7fzHlTRjSfi0TUh+6VVMO2/AscQDmJ3
HiodR/UwBFdOgnb4zk42aakzZkLLYuY2nbB0eaYQqWrCjkWZDZYI0K+vhW0LkzAhZQMZh6bmvj4X
bsm/piXM15oSduqUvzbEgt810WRBWXBiFUKcdVcMtx6vbj1ott/6IELYlfE2xjGsVWiceD0ORTg1
5JSWxQMbZmHlaq3jcsmajJxBWsghFKPKzxBRHvEU7ihLj1mG1rVtGW0TDxcAbucLPgtZ9OI+np+p
YQ3xgU13gYmGc1ynriA83J2Vn1WR9Mps1zqrjUhLJ2j++7ubhjYt7brQ1mfagd+Ctuk3mmWzCvgm
xWzGTKlmH+Byyw5ifUZLmTszKXwteql2Y6U3vuNNPFwMKjTVSweBrYQ6sFX5znNYJthoixbAM13e
hYW8kynVHORqnEg7iHMeo3rKYl8DDlSyE8raNSRW2x/hYOu3y2MtnFcTGketQNsc7HvngTbBbQ34
nb1DiNX7h23fN94Zccc9z7FKfW7G1K/3aBUd/p2y2t1WgzFhceD6dLM4UNV5IO5tksTFsarCt8SB
k7/8+xfOrMknRB1RAQVcVOdZVYSGYN9hXa6jzakIExyXdjatfarKcxZ41ZXn2fYNdK036a8xZtII
EZmoXMdjeRat7UdO2FWHgcdrcjHzhfmJ7/2AiYt9CDuG8JWB3cPz1oDPA2JZNjcsyx5E7d1006M7
bqwdmcxBY9KVCZ7BzTkNQHdep+k/lXIfL2/zghmY8Dhlo52Wddhmr6oefDd/C5i/YmFLJ8h4X6SB
W46DGsqzDyaMP9hQVqIJG6LWa6RHSyMY4QWyGqgSNmlzLnMm9rZEFbsDJbjfbOLuwikyjJgL2YyI
Zpuz3aXfQCjz4PXtVxAdPlseXQGsL2yAiZALAhCENakjz+iGbUFOxG28NbyNfu0DQI44ouyHSZ8d
4jjPLA/H7xMf5Y/Lh2dh/U1s3OA5LQ25J89p16eQ0GFPoU/7HYshbXd5hAVDM6FxgEtBYAHe4Gwl
FpQm7ZeiUNcIvO600tdgIX0b3PZ/gGgtbcY80XeOeprqGpwkXnnO/Wz4NtV26EUy7etkS5hBA7Mh
OehBDVIUXvPkDpofu16o757t5FuOEr5uvDmavgINJqBGTwk4EIoIGSg57UbB+/OGzcD3DYNW4GcZ
h7RpnjyiIjIMvwLPilJR7QMXbHOZ/4XY+qCLNUqdT/cewxnWrTw8/LLQbZ+6NH2emWmIwjDgrCyt
7FiK7MHS3m2dr5nKp8EHhjNsPWa2b9u0bJ7kkB/doL4aiw78J8EN+rgfSSu21FdpYFbyeuQai04y
9ylFM8eOggoySpyg2HbAzDZkwW0hvMR3n3KlRufUlUqSHRIV9SZ+Dfx8I8Uvs4JwC+JlTwxQT00E
O3SQZTu4tPt++ZB9aoIYwMgrVCghKC4wgCU7ccMJYFtpFk8rSfKFTTardsqP+SBxfP/Qv0NPMI8K
NeznA4VWlTpymXdzeRqfvugwjXl6726SQvqipqlXP4WBPjp+9yP00odW5sgTxXLlRbQ0hmHvlIMd
XQcdeWJQYgVTZhVVLP3WQjfBifsfl+extB2GzY+ioU1TKfIUQBbqG8ho0kMVULVyYy3NwDBxTQMd
MhrbT2mMVD/V/d4p5Z2eqtvWt7cUjLAThl0Td5qQKU/IUxEjDxL1wVRcgyDO+nV5gRZuKbN6l/K8
pQx8Rk8KtxGYMb+JQXSR6Ltj61R7Unv/gOr4a4aKyYpL/NTp0sAs4aVBHtiO9uwn3XnuA9ipYRzC
J6Q7or9BrLGlLRiKWcqD+2NuMgzOK8/6Y5f7RyH776T2b4baOemgfLi8ep/WPjEZw9oDCIkMXGP1
tCweRsApotL1jy76ijNr+BYn9pXP1sLopYUznHvah0gTxcp5dWambRBPZRMIxe3y8fJUFs4yMyy+
HnPL0a50Xmee8oSmD5qwe0CLd33XroBnljbFMPiwbv0kiPPqSZXll1L0X3NR3E40vEt7eSfqTRAg
bIph8xIUkxOU+KYnJRxxCwhFcJW16RpabWkShs3XEIgqoYhiP/GmOgZ8sA+ZHL7P24xXbB6hwXnF
kyztt2H4cdN0qhR0egopUAdtX5Ir0Fgi/dlX7P7yni/cjma5DxxTEECS7fRE0266j1tl3dSWu5ai
WJiAWe4LPZDV+H41PTUeDyEOrOKDzsADp0dn3G+bwLxJ79yUDCFNOo4jthpUXXsHbezH0vP6q8tf
XzAJU9Cj5Zaj+sKenkhOUYSBdWtqX8m+f3On8p/LYywtkmHVdZNleCLo6SkOOTlUMetBIDu/pKBD
tjKNpV02LBuSqqhBC0s8DaPX3mWpfLHrPl+JSJY+bth0X/ZQFavJ8DR6QBoLqr/PHV6X12bB1EyZ
jrwJCQWVefDattVDzsYrPAL/6UN9tMX0nye7lWtpaQsMi7bD0Q8snQevKSPfSDh+873++//Q1rJ0
jAxDBl1JDMkPy3/10R84vzlqmn0L2upq4mva7AsrZWbGaZugQzCFzt7ktj8AOK5VdSq69DBpK+J6
WjlICxMxqSJ0DKGZfur4E7XTMJpnorzue4CnTdWtke4tzWT++zuL5qWQuhkwhjvS/+YhcG+AY8u7
mR9n6850wXGbxBEagBLFwV37CpnYb/30iHThfj5ZAtuC5Nes8XD5DC/Yh1kClCBpzmZMxWvcsz1E
b+/Xz+3Sdph2jToXqzTmQMN+X/X+taVU5Aze3sUwl3/90hCGdZNiYr5dhs7rlItZ3WP0GqRQwx1x
Xy4PsGB7ZhVw8EWRunER/2RDeIPsxS0JxhOezdtuEFNcI7faIJ4jhD9LhN8/v5a8jt1lCNULthZs
Lu2xYeC66LO86rn7mkJUYxQAXFkegF2XV2ghQDfLd47t1mWZy+E1c9h9CAFXl5ZXFA+9OfxLwnvZ
Vruy8VfK4gtTMSt5fZ0NHdj+y1cHfcD05FRuW/3IwoysifYunCizDFYBd5KEYdK8WlWdOukuc7Jh
ugIZ8NypNQnSC/AJaDvOzpeXb2FCJvN7FWpXWX7lvLCwpvV1I4iXHumEssO2I2Y2OYuwkRlJPPtF
p2mMxj9qgUq5iYCpztwr7TWswpsADQ7hbvB5KVfChqVTMS/v+2syjmf2vLF57cN4V8CvNBZetuUY
DWm3T3BVdhp/Xz3hC9flBzqMrIbWU8Pq1xD343wAcxiQGIeor7pjhdg3C4OVgGJpKONW40QD+jcE
9avAbObZwWzRAL8PkdYaSLkDenJ/+WgsuJoPNUG3BsFr4NevPeu/j45/ZMijuGGxL+nvJF3DWS2N
YrxGlG1xWku7fgWbxU0DY51qHMA6uPNbGwiGtXrX0rIZQUzYgqxB0rF+HaFjPw81Yq3yLt61IZIr
qT7GkMjetm7GdSeaoelzJOpeoZa1T/hPp2hueBrvsurfbLVotHDAzQJhXlp/JCzEawymq94RV/FI
0Twg9m0MEmHMJ8BVmGF+l+e0sHxmubCXAyVeU0JrrIVQuVvty/nlCxuyIVz+/xWrmYVDZLwcnyBi
e6ps55r76dEfupsm6fZDQg7K2qTXQQOzglgoRWjhuOGLLLz2F4QhczbrcVVyZcUWLvIPNUTSJKoR
efaaI/pQNj1xq7pvSfc1RB3x8qYsBAdm4VD3vpWmHUleY6dJwX8hrpQTPgEOtjKFP13+H+qgWCMj
vIGcSZoSS1kvDp0mWkUd6OIha9tmDFIH+6ZykG3dIQEnGDqU4rq6LSGLEZY7xyHaCtGlLj1ZXAvN
dYGED4ReXigK/u3NgN48trIISw7MsDY8DXndjOHwkkNgwPsCADkpHzt7mjZx19HArOBJj0+8Srr6
xUlq8Uvj5vuHdwP9eXkPF36+WcFjXVMMKBmpF1FXBd9PiSTqSreZF1xdHmDhfjWLeD2yFn4YqvbF
AmxvImRHGD3MtWyvdG4r1h0vD7NwFs1K3kRd6GE2XfPixlWqfzn94MffAzew83/awWf8x+VhlmYz
D//OrzsBj8PQyeuX1BWzGiG6y6qdG9Pb+YJ1VssgC7erSXtRJkFXTk4gXmQOXhxcdxyOKFXd1zLg
UWyTXQ1vC/m2bT7dJL/IKwKJ+UCjATaGuBMypHP4AI2Tw0jIM+c/qTNuy5YTw9uGKrPjuHfTl7BQ
4aPqy+RRsEk8XN6dhTvPVPioZ+FTRJTJi4V12+dDPR1By3vt5HTaq6nWKyH/0lkzTF52QZii8St5
qcBtPkGuiDYWamGWyoHRbpO1HuuFYUw6jIGTidqkCZ5zP7zTWXFMfP+1T+S2i8ueXe27o8wF1DZU
IoPnTDmDeo3DEvj7Nq6Idb9pN0xCDC0oNNac1H8ea9C2+BZiYX49TBRN7muowIWwwDbCbH8SWV/V
FXsmDFwqskCrXCybGPBAWKN2gj1a8+ZuodJdia0WrktT9SPgoBTUFvqoOvQWfk3iUj8XDL38206W
PQ/7bk9EgF68rkmcZx9wuOaKAj9DbkPSqemQsCHvVy7LpVkYfpU7Fi1t4WeHPh++OwpSp2GAf7Zt
u/P3HHijAJzIggz8uf1x3gjR6JeO+qcmDlcyggt2blJkaGewQmrn7XNcptYzQCjQUT0OIhu9KeoQ
Jdr9fR7a1tpyLQ1n2LtQjsdoZ2eHvOmC+zh2ql0cp+QkW0CNIBns/rdl5eAV/145AaKCWJZdcoB0
06OSqPOljjjFg7ybhm3U/dQ3JT+ctMi4k/TJIR4QtMkBVF9dX/17eQafHyzflPxgIIKys5Flh6Ab
f6YaT4PCaddeap9vg2/qfQAoLWUz4NQWndorOD+b8m9zBtUO12CPS7/fcO9uClFL4aXFMxwI+5X1
afLc0kRtotLD2hvmjcsWbIOjzp8hvsuCY1UEk95VscvXPNPSEhmGrS1Sh6nK8mfR8md0lb6xzL5y
J3paRwt+7pV8U9wD7Pkioy7LnnOe93d0qsEbnFceHaMuJXKt6XZpIsZzuUMxCvyhrDimIvnuJPY9
WHMPKOaego5vu6h8kzNDMXfkYaPLY1hKcV26RftfV+v0SoGJV0YBiAJXgsaFU2USaJTTUBEReMWx
RgMcGiUCaJq79raCvW8SaAwp1TSrgNAdIPj920MkrA89CJYeKc2K7LjJsE0ODcWHjJXIvRwn0Yod
EelwBZ2ubaAcP5hPwTu3RzK/YmNdYSfcJi2uVaaSF9qztl3Jmn4etfsma0bN2xHNW1ii2EHqr+rD
9CqpaHHDBg44Z6VGJHp6b7dtqQwj9yWv8rmZ8Qgxux8evMNBEEVXXlNLR8kwcBtETdLzauxDRr8l
Y812Q7WtS4H6JgCv1ejrEUOOkwQo/o0etTgyjWa0y+vy+ZvGN/F2sUP9wk0d/lzlyMDX2vmTMgo5
hFnADRlNiBbc6t9Er0HJFq4QE3BXTi1j6P8sjoKE131BwD7pZQcQy+86Hq5RaC5MyoTbgWKpBMF0
z59tkV5LWu0ZPcm62idguxZu+JjZj6O3iaOQ+ib6rszDhLM2sx4Zt5FpqyB8Xe6LurO3ZQ59E30X
UKeRYRFaT/Ozc35yzmW3cWoPTt/uEE6vXCYLLsTE4MkJVP+5CpIDbXUS9Yg+xNCAemQ1DFnaFcON
k6LStq6Y9ZQV1W3Sk12BWDBP9U7n+kDK8iqu7mS5drss2OQHLJ4ooDEUOsUR+UiYDBe8qtAT1w/h
iv9YWi/D6CtPywG6eeAs8qdhRzpa/l/OrqQ5bpxZ/iJEgCAJglf2osWS7fHY7ZYuDMszHxeQBHcQ
/PUve95FgxGaEe2jHEE0lioUqrIyj3SQ/p0Jsy0qYYex2Dwa4cB565uoOmZ5H4F2EVKpQzXS+xA4
w0TU7Y33uk2mEUuRBSUREunhdfIfPdC2ivsgnKA1GKT5y9DmWfB23d+4pmRF7V47+9p08GbDJPTr
vKzj5yYONdmJamWAqZOY7q+P5LhebIxeVFTrtLKhPPa9Lp97Vn8reHVIoRF7R9rSTyJo3lwf6WPJ
qSCy0XmovfQqnuvoxJAUKpFphZjx8UJvFK7kDlHGHUTNjxfq/lkEh+tjumZ3+fu7y7mvqxoEMT14
adfynmbZEXE4GEDT4QsekXdrGW2le10DXTby3UAtyPaY6VrIgKr1z2oal51Bm+XO77p7PvTFMR15
eeOOWQ4inAgfiZ/hGMrpb0T9kFdMy09plN6TuPGSKB+/37Z4F5/xbk580Z6/jFIewzT7U+j079Ij
52Fmd77xmsTvy/9dH+fjREhks3OgOy9SMZLfxyBaZdL460mDeaIN53uh5h8Aa/8BaY/j9bEuv/2/
WfnIxu+lva6ivo/kcfTjlKEdsCyHQ1WxZt44ca4BrOBfMbS2YXP4qQaFxtjLl0kWN+6H5RSqKPag
IaTKI4pxz1FFimSK689j7R8Ik0UChtiN5JdjDjZ0rwB7A10EQfVIy4Dsqk6Uz8or9bQRZTqMxQbv
RbQbWz1QFERBqbCGA3hS2HxQy/qwCtntxoJvoMBdE7HMf0YoOBWLxkC9X7xwf15fBqhG3sS/H0Q2
hi9PNRlnwsBPwAcIW0OFolwS9Pwv+W2n1WbqIH6DtxEM7Uh0adD0abojAttbf/5l1d7ZNwFVUGqy
EbaQ5fTFH5X/SOjabAkzO27+0Lr5IWc6pkU+oyA9ks9hBdbxMNdHwdItuIdrd61kHTHQQsqBkDiO
on+DTr3/GoFWYmt1HF4ptAyZQA+PDGDHOIa4OhbJPiMn/JWBvqYm2f0I4sXZqC2NG5dBWJbNQqIh
NJSXR0HTpyVHLnvO15NftMfAh+yIvvUJZmP5WDF6WLKiPOZ5NO1r6a9HvFS9m/p3/iP3FIdcrNSD
I1+nuknv1zwjn+txBvb0uvO+XKYfOG+busM0WRGsNfySkXl0zCp+H9Lmvhey3a+j3MjPOvbCRu+N
ns7CKCzLI69XZElj9NAV8m4G01+StcuZRtGWzIxrOtZFjuY5KAuFErtOvE/LGr2GoPcEK8sRxekN
B+gawjJxDbS6DMBdd8y7/glRfZIaku2WID4sJrotwrcVoDromXTInRbHoqn6g6g9DyGP6p/GuJtu
nIZl6SP60BUdcWzjvjnEHNOI5Zmb6TFci43o1OFMbDTf2ICtfcpwuQ5AMxyaUoyHIF1/Xj+4ro9b
9g3FRU/MNM2PazFFX8CRs953EKzcgvE5Pm/D+PK+riG7jOVpJdD8g54h+7uJ43e4cRu1l/pFHPka
R0g2+S5rhx8lEGBL024UVR0n1MbszaQq80KL/DgQ/63w+YnRiVVJ63kq6QLdbTE5usa5/P3dZcfH
1Z+iANMIovk5b9YvNR0xDe88DmbDPTk8hw2+4aaKMlEWxXEa1+c5H+NE1t4zcCyHlNcw8K1mHcd2
2+gbP2RhBfqr/FiEGtkawvUDrepoI9XluPds7E2cBbwDJj5HCjB7DFIeP5imf258uu9F3h99CflK
dLtuZDcd22LDcCQp1nqdO8yl4tHe0OozRc1oH+YtMKj9RrzpWjArEsmXqGrBwJIjI1hCbWWWDahu
p5tEgCCpan19GKayjot2+hwQz7+bo+ncmOgm0jx83PJ84EIZTCYW9jNl3pe6Hb27ZrhNvggft0Ic
0FFqUpu+OIPsqPhUi+jr1Cpyi0PFxy2fJ4G2X2rts5/DOC9Jpvv+qVyycuPrH3qlKLTLjQVZRp6p
OHzOwEul/ge4vRTeMR7wHDbHRfaUb8WBHx4ejHSxk3eOYxSyqNs49X/RtQrvwzwH6HYgfdtt2Jvr
+xdv8u77aZhnvRoq9hP6y8trV3Y9mEQWUm/9/g8tDL/fcnzIH6W5ihv/pxIZLe7rTEOOgUOsenwY
SSTLfa7RaXbjZKyQpkB0L4q5IT/qljNzoLC79T5mrWT76zfpx0kkTOeyjO+WawLlOYjtFvM8cG/8
XYAi2a+TIUfb1xHU2bGad2D76vROjMLPSsAnRByTvZRRW+rd3JSR2nAqrhNomX0aGyAe9Qxhn76p
yn2UyulxqUYI1oPvkG1E1K7Ns8x/0kE9FljTJ9F4HBR8GjBOXRVA4dbBRZfK0OGmIAILazmDgYKs
OTYxhDXjOoiABZx6czDLvN7EKYcBLIcQCL/K67IiJzY2aJVIyRzdl12b0uP1o+HYELtSmWVtkesm
kGfqUfJpYH3zOPYROXQda2/bc7tcGXDam64Q4rvgnnimfsOzL3M6QowHxPNTuHHGHR7BrldW0zz1
LIzkOZ2C4ci8sTgQP49vM1G7XkmJohSt6/LcsZqmSRmt1ZREXbwFA3L9essFsCL2+UIVzpEXCP0J
BDp+eZfpiXT31/fZNcDl7+88ALIsLEgDXz0GnvafChWob16rt9zlh+EPZMYts2aA4vKhEOWZBg0U
rtrAHKN6bA7pDI1R1UFEUEL4PYnZFu2069haJo72s1jyeUl/QOuhLz5NbR0WicGzP/yDGPT+b2y7
axjLvFVaFWnuD+pxUJF6pUEgnjOkDp8ySMT9ur4xriEsAy9X6AwHainPl66E72qKqrsso2udlH15
y2sBCu2xtfcd4W3nFdW5WCB0ZmrQ9NEBnPId/HCVL1v5GMdM7GKloV3RB0FXnSG+cSGsr5t9IaqX
afVuHcG69TVIMEWNesG5GsG/n67ym88E362QYLxpM+w6pQhCMWbRXJ69QgTT48olsA+cUJUeOILu
ZcPpOi4omzREdkFceSNHA19t9KesrZcDn4z4lHp1duh4s3EPujbEsnlc7+1Q8Lg8M0qbh3oq6WFe
+/k+88atMN41E8vwSWnQie0ReRahT3YdmJXQAjKDOmv2/xf3/U0c4TjBlrkztkZLPq/VGS9FNsP9
wj3uWhpWn1oKktzrm+9wkXalslu7gi6oCsHHz+TB8OnPgYn8lq5TzMAycxawvExJHz1lpu3HNsnK
CVT5A6lWb8tZOX6/XZSsZz+dMjLijgL43k+qsQc7CTTwhi02RYeXt0uRIr40Z7G1/hz4q4R+9Nei
VJ+Uzu9Vlb4EkB9OfI/cxGyFKoFl6yihZN7SDvVnVo1iVwxZ9sXvNnliHKZh04QsI/ECvVT1OV6r
8R6kxsUTm7yfwmvfrh8m1wCXv7+7bxuyrprMS332aP6zrVcCCVqEVQCqso0kwIeJEyyQZd1sFmV1
6f8+F8a76yf0Woh2fAD8RCMQ7cEUvXEHusaxTBw0F03cNqo+422w/OrMIHalrOZdtRj2E/xQGuDV
/KakAyZlGbqgXqaqqq7PPTit5sRH8fTvQpZkw/G6dsW6zweG+nIA9o5zQDQ09hYw6lP5rY8hxHp9
212LZZk5NZO/xEHv/xI9gC6p3z71BVW7ygN5apx973QZbGyL601n1xu7qETSLwjSU+cv0LuZkDI7
yqr2zVGrLE4qSqPf4LIIDVScs1ImZTcTD2SPWyGYw93Y9UhDwqlJ12z6bJgA/nCc/S9euMof1xfS
sVO2cIDiYVlnGanP60UfParGIiF4RwDR5W0pzbqGuNxp70wUsqY9ytrp9JlP4Bg0If1Csyi7b0Ac
t7FHriW6jPxuhHod+qHnZXNWasz/QKPzJx2ASOH6Crk+fvn7u48HQG2NFeQ+PjMD3lkO8VEgD/pE
eRwCHbcNYZl+VJQ0b3JRnyea13/nJZhzCfgSN2pG/3SO/qcyFaHE/+8ZpKJdASzo6C82rL7aE9bH
65DEswBkOhGLCNR5zAs1+LtGyUaxpM0v1PBlHWbzHtJFQ4/kZN+lOnroVN5J/YQsXxD+r477IARv
v6f7/GfBIAr6R9dSXvwRkZ51x7gc9BddQi4RilekzMK7GcFdtd7hHK+0SgpKfSn31bzqrgPtSxN3
UaJC32PNt6oZIQL1G1huYH32t62y5ZRqM5BF53F9NiOyPyFHar2e/G/XP+4I0GxJg4LMIUdZtDkp
AcpjVg5eszOIE5KqpZBPGuLNlJnDnOwqaQr9gjFWgTwZn39HMBIlWTcfSdZ1G+vk8K022YmBGAOw
AkP1kmW12fG8JkftyRY6mmaNdwDyD79bdH5u5EodC2eXTdG4HWctLdWpm8O/TR6+pnM1ZLvR75/J
SMutyNZhxXbhVIXgfDe8k6eaoYFGt4YnS+tvaU25vm45ILoiozRMdXXSBr5fxmp5Jb1RP66fLdeG
XEZ954FoRX0+ca1OQQO5upoObylagd+gwBIcLha7j9qA/b4+lmsmliviAIqRMV7rcwZ1mgg5w7k2
f/JiMDdmqWzeEwZPE6eeX54CAe1G6iOQTfu8TmKzeaRcFmIZelGOXlH6TfxUgOw5mfr5syjyZk+i
zaDZNYIVfgSVYF2w0PocRmY6RmXI7gN1EcFTebS/aSPssukUjdEaz0X8JLP0ns14sFY87jc+7jhR
dtn0wtmKREvWnpgBMbXswm8UlOeoXEtFdisvzW6ddL5V3XScKbuK2kkGIRY+0Gce0pR+YyOUug6C
kFkdrq+Vw4fYIgCmbis+9lN7Koj3hcVhpZIC/GhJA+rDag5vLSDYZCAZaLLQ7OCLJ5UP61cwwqoi
iWg6b7w0HKfKFgMoRtAySybVieFFf9A9f5K0RHKnDja4U1wbYRu3p4wPMIQ8ZZQ0ItETZ92+7NKt
HJvr+1agwbp+TfVSyFMHXOFX8HEU0a7sB7oFB3YtkGXY6YwmDXRFNSc+UvSYaPRn1AMeLRVc4vWT
5JqBbdhtnnsjzWMoa6PoSBvIWvnNvMWY4/i6Te0xZJLUvX+JQCI/hdTJOKZjwsJFb9iB6/tWNVCp
goZz2pcnEcR4PnaLN/U7s9Q3MbJGoY0hiCo2qJV49dk33W/UmkGFRqqNKNVhwzZuIK0yAyHkTp2G
dunus5A8CLKog7f6n7nI765vr+MA2fABERCpQ1o3p06L+s8pX+UfQXBpkJjFX9dHcG3B5e/v7upg
5kbJPGtQ5+nEAX1i7edZy27j9zsyQzZth5haZGa9KnguwrwgCctGET/ib2uzTwE7I8PR82QvDzzU
vX5h/ijpvLs+Mdf+WLYNpjURAGKmzhnwPPuRxUeVL/N+5BAsIiKlG8O4dsgycT4MfT2jBeuZou/j
BcxLD6Jb2796CEYm1yfi2iHLxFOuYtPHND8FyK7EOzkNy/IEZqe0ur9pAJtWZKrjsfDDOTgJhFDB
AXJmsdgp0W+VmBxLZBOLmIyDd3yM1LkgeE+D3dnsoFNFHta02JKkdGy2TS1SyIyk69rlp0FCrRpd
DxncFB2eodb2tQlKebxtpS7DvzOWAdX/iSo/P2UctI2dH9LHuEFke/3rrnW6/P3d101XFqTR3H8O
qsj/ImYNfC8oL6ukqba6sh1xlM0mMnhriL6+WZ11mC9fuoh1D1S33b1KB/VKqPwe9gHdOLcO27ep
RNDY1RlRzvET2Es+XYLCrlWfJtORHeArebKQ6c/Ik+rGrbHMXZeLTBvlFacOoARz3yE3qX+VMaCN
G6jJS1Hsg6SEzSjCsias0RvlnWQc/wWmMxWFT6pv5vsJL89emqTBHyK+eaQdZv9Peu/daQBjxtiP
YRacajGW9/+Eh0Ku68bmOAzGZhQxaylr9EGrs4patJ/wIPjb0916F3uCPbFg2rgkHUfaZhbhXbpA
PC5tzkPos+WAnq7+QOp6OaUdIKK3uWCbXWQAGzaOVRmCrFrVw+7SpQ+58kWDPsGvwG9xm5u0GUYk
oMpqDL0Qegr5sO+q1rsr13WLTsRhmTadCIu7Gotl1AmE7s3jVIj5K+/ak0a14KUQ3vDsreBQuO5o
XJtv3fkZj/wuLef8kRZcH0Qft8/AYK1f2ZKWr9DoFD+uj+M4wjaWL4MYOkAqgzqh4NiIQ0Z5Ney4
GkEAfX0Ah03aeL6shrfMp9g7pSQCwQjU+GpB7zgQlqps7gSDmwnxh7K9SUMnCm2MX+fNXTOEq39S
a4C0eiCQ7P5jBWZlvPGQWZe98TpZLCDdPwmz0DOuyXIGI0ts2MbWf2yQgY30y6QA+jsIw5PRaQ1i
yNWgq9sAXL4cSqONuckkAxvmx+rKr/q0bE8pJePOeFV3FHPwzZ/a28K7wOYXkSHY4pWEvZjA8Efe
XMj/5mj5M6VQ1IP8o7dxxD62lcAG/KFzu1javgLN1wUjMXH1IidI/DYqnxIt5cv1g+waxbr6RUX6
kFUiRDZWyt91CQejIeH5v6no2a6ctmAMH9sLClr/jjDwSb02FfNOdcZfFSQ8xBw/S1hHDcSkov6n
Mau+VZHauDJdh83/93AcpMR5G8bI1qdLuCsDapJBRn+RkP7v+rJ97GACm4FEyQViJwE0QwY2xU+8
0fWfediRrTyQ6/dbsX09DX0Jcdv2PBR59sxAdvrQtH39pYDX2Sj/u4aw7H0ISdorgwZHA86wVz5n
/K4GiL9Olqbc4iV0HC4bylfEwWRMvjTnzHD+My5p8F2BMS7hWuo3Hy5047HnOF02ni/tL4o9/URP
ysteC0hf1KRP0HeNXpY+/+sSJolGPI8pAC03bb8N7esKH1wwIfLMaBMFGSyDZFD9SErkLDbcmON8
2eg+HakB/OmmOXNkQcwnqD+3JRCxYS1/3jYDy+6BHDIteBb4iRuQpKYZCe/KiW8VMl0/3zL32otV
DxWo4nFAz/G+WDpzrAqAvK7/dtexsqyb1kpMGa3bsyo0+1wIWn+pGGjXQPsEZpWl+eP6MP8QAv43
8Ab3p+VFGp9HKF+3Zxo3v4tUf9VL/QC6snQvKvWVduaXriTdg+vrrgMYRMT5a1Tif68P75ql5QMg
N51NYNJXZ0MXcyyK9gk6HPMjEhtHEPDcVhAObIYSDaoy5K/b4tHw5iWdwKOfwkCvz8BxCmyUXyii
tVAQdDyXfvC/eSpGNDhvFhZcH788/t6/UoaGmLIR6jRlQ5SBH8LA+LylCf667cdfwuV33x/m2oci
dx+etJLxUazE3EXedL7t45c9f/dxE7Go6gNRnYKcpl+Kfq2fF8G/3/Zxy7Rr5huuOGnP/yBjwBSK
Jv9AbOGCHfeGzTTC14gNS5c35270cVuQvPGTNNcQpS5YrDZOjsv0IsvEa5QiQA5Uy5P2+oaHB96i
FPKkZ9pH4NEJebtCMo2GA9rkhrpvoyQtG5IegJUbyifQ/zX021zlOflTm1luBf0OgItnz73LvHZo
s7x44xDL3ENpxCQXtu6LfCyaq3QyCfWk5QisZqyf5Fydrm/ox0vu2YuRgSmiVDrjD7xqT8OlNgd+
31M/b7pr1wCWo6ODWLxqgV6ASgFeZbxB9Ixg1qc3phI9G8lY61BVmg75m5GsfBMETXZJG0b1Bp7Y
NQErmGFpMIfAFIQPIEMV/0yAdlCfBodXu3EiP3Y3QKz822KDqlN8anwsUT0soHWuZTMmyzyFG9//
+BXu2UjGEaATtNxO8o0PjNE9CRbU4sA1HZ9JnA93YkEWYEeU+XHTkfoPllFA1ckHeOHzBJ6ihEr9
B/VpdfDQJ70RwTi2xMYzGhBkx6lc1WcI4J2hh7Tu4noxCZSMtnivXFtyGfmdEwWyjeYdsONnyi7a
2QWq4iO6Cva3rdBl1Hdfh/a0kl6z5Oc5hQ77mKMKhSiP/8G6or4pBgOt47+HqAuz6DXN5FvNwvzb
2La/Af7aYu51rY5l04KWFVMIUT9TBtUMsLqirJ9uJo1cX7eCExZOOkNYl58lOrrvo2LJOzilCsDC
66vv+r5l0JA4ZIh5y/wsOGpcYipwxZd1ehNJc+TZSEU1splOQ57+VM3yg8pUf79g3AlpxV1LBna4
aRI2HpEUrDTK5+JnZILiSVYjAVgwjzdM2LFENh7RVA1d5zmOf2YMuTQCEoKvmtVbYCPX160IRXAk
TGkVxD+XnH81tPF2nM/T8frCOHyDzYciJFgcFxDm/kSebtw1ff216kPA7aJxq4Hx8jP/G7p74WVa
76y36AxlwTxHPwsZfdeFvyYZweFHG96CB27O765PxLVKlgVz3TMfcLzuue5Z7j8WY1upg2hBlLZx
LbgGsKx4qlIOTlAa/6w79KWFavTekK41W/h51+ctM57buCymqo2Bmg6r+3gIxt86J/5GiuHjZ7ln
I/3qeayNDx3Hx6Jp532QLX9o/1kizBCT/qFISff5BOzaZkO941jZeL8ppjXkc4roHAxieFRDIfcC
oPpTH8dbzyXXENarw0QhMA+grT57kIi9b1ewkXodgYpK22xBXB2xr2fj/PiQl7keRfXIOr4vpvBv
UbZf0dvAIvWoZ/0D2ukPQ9V8VY24ZyFwk2v9cv04u2ZnGf2sp26K0yZ/C2cEAntQi7eHtCTlHoqV
hOyvD+I4c7baGVUUJEtDzFEe5+y30kx/8SPRb90crjlchn1n+V2Kni8u/QgUn/3vnGX5vmuiN3RH
3gaO9WyelEDW3C/XUvxMy2z6ObX0Djj39vtti2Pb+9gowZiQryW0zx+8BW2ECaBym+2DrsW3DL5Y
J8oBxKte8Voud9k0j/uq2UzMuL5u3doepKwAsDDVazNXwYF5+ZBI3W8Jef5T8PzAqdtAvyIXIoKm
inylQ1UlPGt2PVgGoWmUJ/66/CAzSDX76Djn/KmElxm75nR9V1wPPxsFOEINeJqWrnrNwux1GIZ7
QUF9i85kvGbGBHTQR+3rfU/r31B83fCeLj9ggwH5gI97pJKvNfiEjI84PazBC0NYmqzAB+6GfPmV
zxJ6fhlQoR68Q5VOR8701pvE4b9tsGDJ0yXoWiZf0dH6nLWgLgW5RxJmSFsUdRJ66NO8rLNpxMY6
O25tGzU4ob1qqtBT9ZwF5KSQY+P5yA4pG//sA3Yb9MuzsYM0a7OiALLpseuQM+RppxMdolPs+lFx
mIAtGEa81A/wmJavBVKgSdYT8TUvyuXX9a97Du/mW/5BgreWQvpFvpqW7f45Dk27HKF9BjZW2ERT
+jtQWuRJOUAktlrn+2isn5YgeuGA9WqFSyqEgNn1H+P6LZYv8cDL3hJa87cMB1Du2kbDTQ3e6P3S
SkUbZUnXIJZLGYRpmNCd/zyMl9REkU27AsTlD1G9pYvq2DEbapiKHtyiIK58Fm3+2nVj+Lmq+ZZw
kuPn25phyktZJFIdv2E/dP5oRBYdc5IH7JBPTG5hKlxTsHKVtApn0PKmwQPzqm+0pyvaSMItNI3r
4xdjfXeh0jjwsrXDx3HLBYng5pdM8ZK56QzZMMMOHXsLyQQ+fmkGAUL1pLkYDg1oRG8c4TKtdz9f
l4KvbYkRmA8AN8r1X+nl1utruVWsu8R+H1xLNtSwk3JC+YcHDx3pH8C9fdFdV1FwUBC9hRrMl7kN
NspOjiSRLVQ5KR5MrQmDBwr/ONR41w/eRdtk/gGqkr8nscWC6/DDtl7l5JdzOEU1+8V9XkUJyeo2
8cosAMJlDH6klVk2rNs1kGXdYH30RzB7ytflooEwrRBHn4Wako4hdABF9183nTIbZzgO3UBWqNe/
LmFm7nkBmmy+tM+pSW8rSXk20pDO9RiNnNG3Ks/COOmrSSdDI+iO9/34BbpWW0GQw6HYeEPtL6bL
1rl6lTP65juQod2zQsokglTxhsU4DN6WMYsjEXch0PWvrUJrIJU9+RTq+UZf9c/N9s4eCyX1oNeR
viElPD5wHN7Hi5HcttGWsRehUjQNmuo1rovq29Kb4oH3YQWV01tHsF78WTHm0dAToJWWKEoKvF+N
WbqHNh62GPYdRv5POPhugea4y3U5BXjoX9RMTbDuwsnboePvIV1Jm3Sh3ggmXPts3d8sHOU0elP8
dhFQvOs6Qptd03Ur2cjhOfyijSMcpShS6fvxG3oa2bH0IGjSNEQ8Cr9fErKadG/kvO5wGNhtEYmN
LZQy6MQSLcEvEQNv0AJW9CBSXCeiqm4rf3k2rhBAudjLYRJvZOHN3eKT+NCD3veAWWxR1zj2xUYV
1rkZOlCUiJ8zemm/eNk40GTFv60Eg+v71oVuKj2SMdPpGzbbuxt4E33j3lRvAC9dX784rnfHF5wr
swL9RvAE9P3yXXRUoUjoa7JxBTr8n61Ohq6EzAfvSflK1/ALDdr2gNojeWCAD3+/7kNcE7AsnA1a
F3Ix3tu0jm/rLPRuxMW+cUIdxm3jBgNK5yyCwtoTi4u/UsV2dEB6hcnMT+Yhe40pQMq3TcOybi1M
isH69KXypqI51gEIIParL4KNmbg2wrq6VVSbdOwz8jbEffyYRghsOx9sMaA83uS4+ngMamMG47kM
2rLT5K2t+uZLGWVV4vlkeGYi3Erofbzb1MYLchM0otBD+ibmufomllD8RfJl67ReTOq/oSG1sYK6
aCIPvBvkrZuH6Zi3HdSd8TADD8e4Hxc8oq/vtWuYy9/f2Vw58wqKWwN5y1E32aVDE+6HGN2uUOv8
x7/KjZSEa7Es21a0DcYKGOcX0Pf1dDelZTr8QRa/jDfiQdeGXwZ+NxGgUdDNWUgCGvAZFcmlfF5y
0oNPdBI3mQVU2f49AkALIcgxdfCgzTr8agUVn6A0stUt6vr97N9fL701qpdVpG/F0JJj6OnhNC0A
Ug4tozfugWXXoplYHIRpUCY8TPUdnWr9d45F20BOurbYMuvJDGBEXPIMRB1QSPVIye/GfhNU41gf
GxCoF7lCKTEEFULQxZ6/64hEdsmM3cPASX64bg2OKdhoQD4Hg7roeABejGgNOUGi2/KZRJNatx6V
H4c2ELb49z7LLGIK3HsRhmhX9hPEMCRRQ/iUlWV6DzGh7C8FEejHsGg2MvMfp+KojQc0wdQZ3kbm
Bbkk/tS2Xsl2XblOT9M09cVT3SAzeMzWuAGR02jSnu8rWYJy6fqKurbt8vd3Zll0y9BCJtC8QPCB
HJsh/UqySnyCKMDWCK49swwfTH1Z3lU+9ixrgBOjQtMjclgbh9q1XZbRT0ABc12MsBmQ2UGHV3oo
A0p/qYAl8vUhTNGZt6RzEx5bdCeQjXPo2jPLGRiwtU5gO19fslIfiVjvwv6lCtqHGHF9WqpHP/wO
SsuNuMhxBdjKZiAKCwfdztlvUFfHRxqHB6rj+blu1BPIW6v9bQfB8g7xkhadDNf0bQbEZx+j3mn2
yxjJb0Y3m8zVjtNmwwbjSQ68BjXsS1P0YUICpDObS+qJMVDuXJ+H47j9lxhwlc0KljikLsncJczX
8sShc7uxTK7PW+4Bwu7CkzJO37qUrPIIQXOoGvt5uCVO41oh676v1ywrQdfvlwlrNDugURcCdjWy
ALOpf19fIdcQl7+/M/msBrdRXyryVvJR/IBwVZYEEXImWX5bRwv9D5hOpmhqC0aUyovW1/W4S6cR
4iIzKNH9LYIWhwnayDm5gBZAtiF7qrn4qpj8no4ooxcZ/FZwqdxc2uh2RdQ9rODQ+XnbyllmPyAX
e5F6jN9ESciL8aLvQ5Wq711X3yQ4EeFY/ntv6jLjGpx94mFamr2EhEl3aTv1ocqyRvlNmRRqswMK
UZeeP9L0Z4T8+x4k4GrX0xEsKl1xG28HtSF1qlMRtGpS9iAp+qdwnYKeJcq2aIodDtEG1AET5g0y
Davfpojmr/MU+ftSB691NgNYFwMSsuFKHIZiI+l8aJGCE5eItx5aiMc2gNZaANKuPQjGv18/UA5v
YiPpaDlCec/47ImKXO4Ng7bqyDbfDq6vW4YOoSaCfOLEgRGTVO40xdUoxFbByrU6l1HfuZFujAYe
ryx9u9iBbPBcz+rwaSxQ1ru+OK4B7KsdLx6a65g9ZBkDvgckeqxDsjUGE+v1AVzrY5kzq5ehKo0h
b4VGOXSfqrCEpsG0DuXGDFwDWNY8Gb/8/zQcFIx98kss1bB8yhATb1EhuAawLm1FZ+lLVD9e+sXX
d6us2D0p1dfry/NxQoPaSDoOwHXDm5k9Fc3wLGcUVbRCqZGn48En4UM/RP7u+kiOadhoOpCxRHGu
SHFmRTnlR5WtEajZUnCrb0SJrgGsW1uWhRkGb2hf5AJq5SiT67gXRaO3agSOo2rLjNVF6jGg1KMH
GsnikPpNmogq8pLt5LRrMy4jv7M2NCUWNEax60ELtN0ge88SBYHWo9Sob2tFLhh9euNqXVbx/ViC
TVnD4uw38mUkPgYDCfOnlXTlVp+lA3RBbeGxghDt4bUoHi7xM0NX15R6Xy59MDVK2GbqHupg/BP9
KwlayjbyD46Hgs3/1+kAQWY8ZL9NDmDiCFrxpNHF/3F2dc1t6lz3FzEjQAhxC9iJ7SRt06ZtesP0
I0eAEEKAEPDr3+Xz3pzDcxzP+K6T6QCWtLW/1l7raWjX4VkVEC1a6+oeugg38hmSrToZhZuahkrx
A11BmBh0mLSG+M9t8D6yBeAZj9rKX03weu4LlwUds4qCJ/Ume9yi7YwhmIKbGGodDRhiEE23Oz8M
xaf3n37BWP6HWq+tVNsnJWaEpb/+BNSlyKnlj6u4CuW7YO7/A7NbhnCuQIP1agJTZ7aaQCW59tcU
Sy99/yZE1yvAlDWl4UHMPMmYF8WprVHlXcvkz20rtDH2ZbZlG8FAXgNAXOkgmzRaIflqlL/sb3vD
xsRRpq4YCrso8VbxM/GWBkqr1b1X1Dd6pv+B0kEjxYdoiq3Toif9GzRgKppkSUOAjM/f/w0XwsAt
iR54zYkPRsDgVY/9lCGMLdKFEv4S9uvP2oTdTYRkZCs7JnzKZFEt1W/o0bIUVWWedy3Go9pFiht3
Y+PGE0L1WPUqeG3CtbxTi+x3ca/5TnXuGi77gklsAXZKxyXgXkP5G2By85n2ja5TjD8sh/f34oJN
bFF0zkqnQFwfHs4nFlxnf9EoKTMMUt9GL0G2iDk30wE6K33w2tvwx2iJyGgESH8zUp03/dXRlgtn
aouLO8/jhyak1XdTtK+qdfU9hD6+cbo095Ftqiv7fWkzNvYtQ6b5YBJep4RHA/+h5Hn6tyivjidc
cHZbINzC29iZtgduhcRfDOgqDlwloHmqcQmCKPwFAXWSeVWlf72//Zd+0CZUB0wabFKir34nsoM0
WEj7vKlrfcV1X9qUTZzuaLOwWCl6oMiQ8qor+F8FWI1SHxQW96UdoiuWfiHGCjfhOmiMXInmnX7t
5HwfN+aXqCaEP3LeTwVjmYnb2/rAmL/6d4RlCJvCWQf61fYzUN7+AEgJxBLS93fjwu/Ywt7KJGA1
GMmq36broDpMZOR2XRiVWWzq5MmvQA0/jKLYvf+2C6a/xcFJDOQn6JjhfpQyug8E+LnFKod9F5bX
kJeXXrEN3yc7rAHy+leA+WboP6qoucM4ds1OSxDE16KeS285H79/hL0QbqoLCTqLQzBiYkVPjT0V
5Ny9rZprF/0FO/kfTFzkRZFvVPi6SA7KYo9VB6jiVvn7O3Hp6ee//+MHcMSuQVgV9DUC6sP+DEkw
RcfIs7F3rTx1aYk2dk5CDoruuEBzRNi2pCnpgv8v8g335dpcY0i4gAYnWzCc5DayvZTtK9gfvtGJ
j/t6LZLPY+HLLBZAdoF8/BQ2yEj9UNvPmrXLvijln9uWcXMNIEnHnIQb1esCQpa85uYYJeDKvu3h
G8tX0i0F1A7ZQYF41vQBFM+SebgSt1/Yni0YzngzGKs6cHwA5KVS8OUW0LUM3hpMhN7WotyC4WyJ
ZlEXVuzVYEIiQ784PCaquzFI2SLghl7PtKlasBWQsT9Jz5rPN48wkC34rVHgWWrRa3sFMHUBBBGU
62kllLgmknDB/LbwN855u0QrqX8XfouCMDPNBB3CuLqN/4hsefYcqEkUil/xK22Ke1TsZRaF/cEn
ur5yfC79gI11z12lgZYv1Su3PpqNXuixMnWG07ubzv4W/qa8ZV5cjfsp4GGoIJtWBPVd7BG6frvt
BRvLjcIWaV8ia0y6mfm+9OPxM0Le8crZv+BWt6A3G0tZTFUsf4eegyxbBXWPOuWxntJhgq1lXtyD
5zRgtx0ohvPz7/t8IHGkwqClJ6OiGf3M2OUVdueGtcLDNz4VVCCA8CGPPbG1eUZgPR164t0k1YyH
b1wpOI7YqIak+w2ET+xnlENX465U3K+e3//6/wxw8YLzDfgPV0dXTjGjMp2djyeqj8j9HocKfBug
hHjWSYjcQ69Vk8Yduvfvv/E/jQNvPP/9H288s0Sv/SL9twjHdt8HdXR/692Ep29ML/TXNuwT3NXL
YIV7SoQE3Gq1XS+vxNCXPn8TQ4O6LmkXFQS/bUkNylFco8Ta+vra5fefrgc/YGN6FuwZCwF44XdU
gk8SOlle3kNsN4+ca27JMfGKjet0LWmJHrn/e0Sq2edJFwdR1nn9cAy86tpo1t9B8v/guhjftqhj
HU2hZROp0xk4bPGlsLqDIFtgjO4gasB8/QoCGfAFfEPfZnbRDoqqmtR3QTtN/ZEb3XfkHjRyusgo
iEPe1AxSv1xIMNm/BP7khSfhg5v/sOqp7p8DCg3n5IAZDI3HKzD1RAKzEl2jXAauk7JYgQ/te3Gy
gtaQtS218yN9FwVFv0z7gdOG7d3QOW9/xvOEVw7LfyZcWIPNYUFvvl8h8BVAI25lR0BtIpTqoE6m
ab3zTHlNz/TSazZnZsQFytrOG9+iDtSqu7X3XJIuqwynOhtr9Fk/0kB1X2+y323XU5Yc9eWYhKeg
iPzlTiZyqLJOea29kj3+91Af49umJ4HaPe4bdI9SHYNZyACmURtcQosyIQ/zMFwxGQtIj/Oqe5k0
dg72BAOggh5YNPbMnjgjjlU5wCtlLVHQKiu+v+nHbzumAQqKRdFoDBev7LkYIfkRYcTklrABv3vj
SeIqCp1RSmI2e/llI9wr0Oq4SVQEDz+fnX9cu+Dgo5ppoo6mwVTrgOHTtFz7K1t24VJkGy9CtJMe
7frk4Fa0qQuooebzjJD8tkXfeIylIX2DH8ROekDLxo2Y3XKOXnGAF+7bLcGIpLZlCXTgj+cJ8mIm
wf48Etibq8RBl9Zmcwd4yqdF4/zgbRATeoBLW0XBIWHxtF7L6i+Z/ya8cQUO+pms5kRgmSmtvQwS
7Z8r6X9r/fLKTXZhmeLN2WSgOdZmMCgUQAk646vbD06YO1+bm/BGuCs3B7TC2GY1R7grVZNY+nMY
Kap4qhRxe2WnL2zEVr+TRVCLmtg4/lZKxHqH5km73E+zm3/cdEy3YB2pJmCaMOB0GlaoyFXOLXnj
o6dx29M3gU0dW+sKvujvazW9TCM6YT0HOuf9h1/YXbZxIHTVyRQNlh8CM/4CPUS14wV9Ri31WqH2
0gs2IUcQKt+DNgISaorOHTgJv4Ph2uVRdE1q48ILtj12DbnDGeSpzZGVg9gRX36xSkeY/742V3jh
9Gxb68KvynEkojkuzvNz0oMrVyXmtvtzy1MDSrZALcC6HzGKg/ooI/P96GK7u2l3t031ahyo1bIO
3vSC/s5QRx95lHhfe+fXV77/0uqf//4P58KsmPRq4vI4zGP5ZYgL5BM9mRKIhVN360s2biCwMlEo
BRSHoZ6Av0FElUJCAnZgkDm+v1KXNnljZKwrEnBHUnl0yWDyAeMh2YpDe9vDg38vUqHm2ffdrI8a
Mf6OKlTCB3cTiIhhtuPfD1+IW71BLeJoA4zwcoFWJ50wQza3KNHc9v0bG9Z8bA2DzMWRdaA40P7y
V9dFPH//4RdO0LZTDrU/oOZQMzn+v+IdqLNSq+Ixm+prdMSX3rDxkiTsvZWh33jE8NXXwGdfAqg3
o+55FSV26QUbF7lgOrBuR2uO4NyUKfqzMmMSM7q1xkl9f5UunM+t7pwaaFxXTd0djZqCTDZ4hS3Q
wLnt6RsrrkBpv3RLXB1Bh/bx79WfKQA4tz18Y70K1a95gvbzkSxuz+jqMr801yZWLi39xm4hvdNZ
srTqaGmlUyuRZxU1sL4+VMFuC0K3TXLwKww+quXNcejB+Kj4+qGbrjZlL+3rxnrVqqAdqafuGCSY
mC1C2+QruwmmzDjd2O1QSE82AovjbA2l0Qre/QwwDM8X0Pt7e2H5tz3xIaldLMyocP1P34WjdH92
jTO5GvxcesHGdodFrVHYzOWRl0i7AvaFUFfkI/onu/d/wYUN2HbFhQ66TjgN/JQvhryKuyjvm/nl
/Ydf+vpNZMuRE8WhnbE8C65lzgUE8Qb0XACCvsbldun7z6/+pwOuTK+0J9VRcn0H0FmUN+LW+GHb
BBcF1G48ju0NavuLWZiUi6eX/uwd31+gS1+/MV+BIZB1LI2BUgCIDawC9qQHGv37+0+/tPzBv9fG
VAOGkUevPNqZ74PzpSNJewdZ3GvH/9Lnb6yXc5uscXHe31ae29uwMNw/g2K793/ApedvDBiT7isI
fhM83+nfmKQPsm65Whe4sDrbHncF2d3W88b2KJbpO5XkL8z8jHkbXsXkXPj6bVs7QFMefDoN/K40
RzuiudmT23QtGd9qyNkA3Md6ovWRhsEapoK2ZvoWAkEa3IQPxBs2xltMsh2sxdUcus7LYhaLT/OI
9Pr9rb20+ue//8NuBabkOK9jdVTR2uTM8f3f9oWE4Pm2F5x35R8vIIkWwZKE3ZH5iAs1DtKRdvwR
mNFrp/NC9WFL7eISf56NDx77JQEEY3FjkHEoFu8BnvjS2H64u+2HbKx4gEijR2akGE5zl58ZpOk4
7UNvIles7Bym/Ue9ekvoUmmlR1w96ghqgQfrAnkkZ0+2EEy+1nIFytLXasrf/zWXjGJj0rrmI0pA
HNsips/GB/Pv2s9k//7DLxyqbfdaVxa0416AX3JOVc/EZGwFP28B+tb3X3Dh67fN68GGY2Aca4/O
w7TC384guY17DENgmzDagEIu4kkijxRF4FRaVPtWpPO3ffnGmm0c1cjCTHPkhIVHEkPWd+K38Sjh
0zfWXKAFEbW2OIvPgfv8b0Y4GrIstDfNg+EF5w35hzXbIqGuXKQ+2gVxorajuR+b4tpk9qVt3bhh
1TKJ1hmXxwJgNwFV0azU4K97f+UvHcqN/Zq1iIBQFlDPKpY1w2DTR2CCdHp9Vu7SCzZeGLh0yMmV
CTJIOSFA73pUfwZg+v1AmSuGdWmBNlZLlnJNJGIULD+g73/f1GcNw/cX6MLDt8Qsy1RVcgH+GW2i
RWd/3wnwY19ve/gmgBZdt05t0bTHpZl2f2+tz64GzxdWfkvGAowp8J1lYI6BD4VsVc1LvoTj51Fe
HSA7m+d/3M1bdTcFAA4H2AQnU4AFPBANQA9QlTxzUTyM5jbcF+NbmbciisC8NJ3DlLrtd0W/ype4
vdrLB3X2ebn/63ds7Je7ckKohTSDzFz/AAbBdJ8t/OZXe5603QUTl3/EIOp2HwCnez+Mla3PTJYr
BzmPcmCb3k0cg9lsF8xdU6ZAA3S7ymJt0rpqUa0NXCKDHIpIlb9DsTJQH/xVz91RO9PJey6s5ArN
k2ChYlfhi7n6BsRpCwjMEAMtn8oWn7h3fTEGuQ7nsswCQqtyT2NRP2FyZgQRSzSu3V4bFTyagKrH
oNfmOID+xZ0c4myIv7hqzlTp1bskjrpXpJ/Td6LLct2JYvV/EmPLT3FAwg9mLvx8SYLweSn1Ci6L
ovosppbc21ApvA2yUZnD2N1H29YeSb2uqr9T2gAbyT0ldwqDqnunoCmKMm9Bv/iLi+95O7n9pCP1
BvkBdgD7DZ/uhoScuQCGhP8l+2ZxGQNYEBsMwNiTBYsXVqwswAqiCrA4DJryx2RFSSFNkt60Bx2t
8w8mQGSLRIh9sn7C9iCYszs0srEHjKnxi1nAuZPytsfQnoBeI7hkavZpSUpxoud2PhBeCswKDGp0
WZO0LEyHGozqomzFPgjCdUS71m9OZYGeB9iYvDk34KtAmFMFUyrOsgMQq652q2HVKejRrYbWfRvT
3JLe7okxQ5xirk9/Eh2hS0rWpNurYF1+9AMtWApUeYUAkE0w0WTE7Th0GOJCldDMDyRZG+RcxTx+
0N3CDyxACqbGJAxyGUtj74aZ0xfKXGNzwaQ9EQigUgxC2rq5N4mm3zXYbMEdPs0+3Reest8SrIJ/
j+Tcp+lEluEnGZsugrpz6fMTZDqHF2kT7xV5pch5X0B4tGVzn4MetnxVw+i/Cd+fxdFUZyXiRhsa
5aGmon0ATgQ9c0hxrM915CVkL5o2up+ZJ/9IY+yrXZX4gGk3taS2m9tdoxtvb8kgDqVd+YuGPCyQ
4r6PuMI5kHl744SjauuV83TlcvGPgwj547AQGn4iK1pSHys5sf4gGuFDthS6P2/a8899qWQswjww
fNB3LMZlUc0JEDLc1O4xTlAnynrohDwZAnrv1EsQbqf10pEwX/rYLFkg0XLJljUpPw6K+gA+jcE4
phGZ4t/tGmA5F1MONMe8siFpMS6yO5AKKBBMcY7FI2tWKlOMuK9BGpRyHHemQ8s8p4sDvmnwZRPv
6qjg7SM0fTuQXkCHwKZ8KP3laEtGXprKVcMukLgOslEu+HfVzGgZ+twG+AwD430mgynVp3oRqnj1
a+h6ZKYHcVyGIqEe7kH/ydpnOuMEQUDBfsa8WS3TZCpQuK0QGgLSKmve/nIQDKgy6CWaXmZjBaq2
ez/uivIRIxm+Reg79kM+FFEonknEyJAJ2Ysytb0fyVwhz1WZ6sYR21acNUUAxHXxLk7muN0lQAf0
dywYsRZQIQpEWhQxEXd8Lf3mDuMZvU5XSZs7sB8PQcr4FNyDpLPt9p6J4h6ImhbE1PjY0YBIUQhQ
CGcFZQXkshQY0jNAJ8WSxmEo25el6dSoMmvraE1ZM0Z0Z8PVh67NYPzE5oRUY/vkIlUhzQ0KdqSJ
td3nKkRhLHXKQYKygZav/zAvcxeVqTdFtaug2b6A8AJKXcGcWxV4wW9hRD2jv7pY26dMijb5zhLd
IgchnubsO3hF7fQgQMxjd15VM36YS2CSll0UTxGb0jXwZ+8Hiq3wxTBzMKo+aN8He5yAnBk9AdSn
ybxzE23klAZY/mnvrZgs+inRP5j+SNGU5oj6fq2D1Hm1a4Z0mVxr4TWsYJ9JiLnknVpIX95X69Jg
bAsK4euB+uuidoGqB5uVcdL5+8n3ITOjhmVgOSSiHHvF9NjwJN2arJ/kZEx/QsIlwX7dxavN1ORB
5TLCBeuyIagakwNeJSCzWsaqzYZqKdjBn2K6PhLMEGRa0EDsqd+td2WMY/ATHDN2OrhkMXaPwLsg
B0fKOtwRqGeOJ9XO4ZCPzRjGXYpJ3J589AGEXr7WfaPsXUITCHvuElV0w8dYcFBG4gSGE3yr1xXk
BChSn/xVRp4KPxaFSNhfhHHP/1mBx0vtXZHALcZrUk139ayZO3il8tsVdiTX/m0RSSxeUG2SDlJ7
INfckaCuXMoXUdsvAw3KL2htLeRlTNRU+2li62BokUMDT1hlrLJJlFaRZPKEXMLEWbSIZnSZkr5y
Xwrfqfa+GgJvnnMHNZOmSx00R+RuVCwpf4pEwYHEYB0GzaZJgvhFzq5odsDswuiLRXjdHZminqQV
rsUuX/TYfAFiiUePzMiS3dc98Om5Teo5vBO4WJZHZ2rdP0AwZEJw4AXNQWof8xGoa3Jb3xew4hY+
AjdfBtCOafOAL4PIcEpMcOgqSs1usf7kHpmFftJet7G3PAPRWHeHs8TSz4ANEVvTcGya/mWtazec
gmGUa+5NE74kkuGKcVY9m+ShkVy4Hes5IqaMVFOBsRIcWBDIpbMAJf8zCbuB8lQMbpQzbhDguveN
nZL1FPGl/lWCuyG6U0BNDDt/nsDiSudyMjtWzevwykawNz9imKRJftGkS3yXqxrDnCdbgyhh34cD
NN4n2iqy5yyKlp+G+Wuys+M6xDTD5FC39DvJtHLHxoWJ+0uTMXyY4tb6jwUOtTgwq8pXLOFchXdV
EY7hvDcUML8wRR4TzfxO6n6NP1Uxacy3IG4b+UkSKpav0BtAHpJTLjz7gbumbXPMNAcd8qrRM8kH
iekL/QC5t14+G6DZkl3Q8sgWMNa2nu+I8gttMwYipPWTQJzU43u7tW/eMNprmiXVZbdUrxSlHfNx
KRvap5DXGt0PvjBEFyxKlC/wjTSe7hbIbcrPAum0eWKsFfQ0zAELMLGtbGd+QV16/B0JoEw/KqFK
ALV8BqbDnfZH1e5M2UTggtChR5b7gnU2yYf1fJGaytLgME+9t6QmFHNy31B0GfZmHnXyZKuAsyKV
c0uWA5NEnMecdYyMspnd8r3w494dzlPqBLKz6zzFv8ZmHeEkyk6LMUXJMwKJCqmV5XvoBkQnKL9R
757WzczzpdGDv1Pr6vw8KPwSfoCBkBX6bW1Msirozb6BhwnTcoJq2g4k9y39DLnFcngyoZ5dkote
61/ANSblIVS0eR6KqdQPCv1whumx0EUn6+ZmOWIGS3GNilmFrjzqgEX/pwF0z2QqgODzB98Lw+JH
B43LYTewsnc7n0s+ZkHSNV/maIoehVfqSae6Q+xzGssFTnf26iB58gYRnVzYQV0btMtRsA8SVKbL
vHCqTlS6oEGGi0bKBrTM6bxIysc0mcM53FfELnTCRDwg+GUuulrRV2pc67+sEzi5ISgnvfojFbpr
TwaLBllvNoEDB+ICbVFC4iNAnOTaIF7vcBMvJI21bGF69ZDg64LYE+xeVI3v/XSeGfgxDqrqCLpe
NO/SpgdvSoZxbAnXZIPZFDwzbYHRnqQqCE1X0s/RCzLNsNiP9RqQXWwj/UPxvhM/eWkR2/EFYUC+
gBC97VPwEsxfMABcmY9K9eX0pqqw53+5jqnqk99MEUg3l5nXD8lQsibT0SjmXUW8stwjth3UK6to
VO4U7Jy8BRQAnBw+cIXWbBMOqDUPRVg+iRo7lPK57fvDMgTA7AWtWuPPgR/y/hcvw7rfhYVt6IHS
bhn3UMVc5oxqcFc8QtGKuTdpsNh53Btrdk07T9Od0U5VLwOPQwG+SBIMOQG72PCNd3A+955fnsXV
oqlH8lGMK+33hleIRO8oHecfYCQa7C8xNaFg4JnkrNojzB/FF2cT2j2HsRrXU9L0g9jPzYiIBD+p
oJ8jBPwEl9fsISwhS2GLO+fH1ediRdj4oQoYTIo2YaW/WzFyw9OS6bDatUvF34TzgTeF6FfRZ8vU
LL1NA4r8aR/RMrJfKgNnk4l67PhDgnVfIVPVIqFAbc+Vd+FSdsNDKFfT7sopJJnvRfCPqUmWft1R
XNlrGhSTC+9ckgioyIwtclMS9c5m/TyUFXzuOqmcDeC+TC2CFT8fosCIU6TrFUWyUjpyiABb+6N8
jv1J6OhJaEH1i5+6pUWI1yOiX3drlHTf1ApOvDuLxPhEOocgEbD7FTaHS4gcZAJygocCRIsvC1TL
EV/Zthkz3qhOnRiS8L1oKeYXkBQNvwRGROm9hIpLL1N4QPp18vk4Pc0ja74lJO7Kb2UZhc/xdNZ1
sbW2D3U5B8XJ93u27seYTvJOCYEbwqk4Aa34GVSjMGveQ0y9O5fOpkSj24SnZpBymrtsQY8I6Jge
umDIH/qE5MS6+BlTBULuisbE9COCBlg0oSUcM50hCrojTY1/a+QsHs04ZXz9tGi/krjA+yhPRBGP
eTKXSftl0hoS2OGIREW3FI6A+sHk7UUcTE98DdmS4xurzzI2w8/Fp/qjnUjHPqDqJ5snDbjzN/hP
O3x33IJPLMYs+GfZGqrvEB+L/pPyMJv6pNcuBtnYVBmzL9tCIkAE/BM3cluEyJPQnl0fMRRZu3vi
C5CRTQtbvdwMMGBDG4eaX1H5WYFjqHM5r2AdlhVc3/exY7r9oAuGkoZFasWfMNlLdsST0MNVvkNM
HoJUuMogqcm+BT3QHCCXHpIhc7QLH2QXgh4xCWa+A/Va4O1gZbDOtQVO6G9vzne9N7u3Qp29RDGa
aE4Z/LPJrDeXVa5dgs+0dICsOyCI9k9RnalZUCcG0xIXvc9TJUjX41ug6aF2YgKD3I77yKCsDu16
h4aE9lUqfMHY84DsjWdruDbhfk4SlFemc3knhNi6SwNvaA6kPS8DWcSwnEYw5h4smSBWX7QSoW0R
htOwB/fdaHYAjJevsvXUG9ysNHmHyYA5RXKCxKtpcf3+wKTOKHdxPDkYepTINERwddBIRqoM1Rfa
70hCRr4fvBHHaehmeCoMVg3RXgL1fr4n/fLLGi2eRflCeg1CDbL6JeT2Vhz8CrJ4fL/AHGGN8wCb
BIK9eDPJPLsha7sBR67s8bOiWCMYcJCP1jBYD8fPxR3CaGh+hw8FgqBTUgGfCjEdjJgnVhicIt9T
H6K+XONMQmvxA2uiuDgWXjAaqJydBcgQF2MSUoQ9+6UjUluU6tXagJo+xrWZqNWf7l04OjB/w7Hs
QHHiI0eZlPEQ54LkdUdnO+BDQFsXpEuCip1Qk1PZ6JOhB2cNPM1d0fnTd1eGOCdB383qi54F0gXB
qSjvBCMFKkhnRu5Ht6BMA429nj0I3/X1sSobCCraakLwi3EvuKtqRHlJBQvKfS0H9ieIF3aUQ1Hn
yunzgC1Xes+Rcx28orEUWeaAwhCwDX6bns/y1wWhZB4ogsTCY3Q42gncpQlQSq9nKzk5MwVPSYgK
Twq0CybbG+76JtdeAMJzCgT2LwI837zjqqzakybrKjJMwwxPlEBlKF8Q/8oPshA4EwgLg+FAyy40
GajY4Fq0xRSfcliNeVDrI4L6oMhb6UqI84FDX9am+Yjo8OxJkkG+SAz234OVYvq4MpRgjQf5UkQF
pUdOEnlvt2NIlo5sruL+1MLNwm0V4dQEqIO1CJp1D8/8gDGF8DH0PPvFqLXt0nKpmj9NvPRvMJW4
fiiXCQQUw3ImH2QGQZ2YZ1IiJV3EV9uNNcgJJ/tZCgPaMjZ67qdpz0LKY8nVh8Ez64SxGSoy7mP8
BO2YIOgzKPKuH4PExUBhl+h+qpKqzxAsVR9U2SdfCWofxykpsSMYii3uBap0qJtIf9m1pOBxDj6U
+UcDxmsEP7qJ16wShWOI3FEEz5mtyQc2xaWXthUZnhl6Ng8OGkQdvGNYPVHoSVf5Ks+nko0RKrCF
Ie0xRAqGMgp3P8u5608LL1ARnvxR5zgw7G3sinXKBQULfE3B67Rrp7DLinLAXQEsG8orLGnq+47g
quBDiGdD8LDD8GGNMDopFrNmENxBzWtdEifhBaC+6xKCKpYERvm3q/j0RNDn3usJNu2DnReqs2HE
slkJfYc2WnSCfbqXphOYspc+W6GchFLoV5DpDc9hyYZjlUwI4NuGjPkyKvmDj7N6W5Zq/aufXf2T
oGSHQA0XVSaLACZVAJz18Pd/X5d5/sETOf9SrkJlf6HurludOGDh4/spNtalrK+9X9ZAOlMHSZ2D
3Lya84VVqBnQBaFarkE/1O7sLNXTwMNSYDBlaI+cjqiiDm3i3rqu9H7QCnG4QErdAv2H4TM6E/qC
aXh8D2x7GlIHLb/vrJwNAb11VWMySZn4GYrl0xGJCfuGUoE8Wi8mX/EjoruqjuffQderJ4IptjIl
BGzxC+qUwb0ckuInRVrcpFXTN18kbfUnWpD+e+E0bg3EOGc3GAZS59XCQ5kaMcfJg2iaep0zVMtg
jGvZgVhd+0gZU4MbegTFTNDodCYxiuzrtKJeOSx2/YP7qbjrwzigGToU9lTFGLnpcF7KD0TxkT+q
SYL80JKGT+i8ocbdJrp5boKO9SdjWf9mCROZhuhjB9ozMFqkATot31FqweH34wJpvPSG4SNhnpEv
tp3ZJ1zT08cwpursngOElBZuUGdeYsKHKqH8lMTE/kHZffzadVVYojoZxXfN6giKYNrHYk6o+mXF
hMCqcws4juukEvyOt7I+CICCilwxhSI/JI3IyeuriuWEY/IR1WQG9xaXWI74PEcBhV5koa4P67tl
TLi3bxSAAv/H2bU1x6kz219ElRAgwevcPWPHjp0423mh4tgRd3ETAn79Wezz4mib4SsePVUWIKlb
re7Va20osjHDwUGW6YlbsWNtuh6HzK6te1TvxgDnGX4mj1YBQvUtmmEw4dpNgy8JoFTNTmRB/4Q9
nR5wGrQ3A4U8WVf4IfJsBRrb4a4lbk++Zw3d1oUeFy4yYfKTo0rgYO/44jtL++ymSK0w39ZFWkHc
l2ORcCeDTHqtS3Cnh3bwUPl40AUqk942gutFBGD1aLGjWj92RHanuIaLwjntHqDHjRarivnQbKYg
O3zKICz2jUjM16Z3SuuRAD97QnIRCV54VOcPcuvtC+lASLrpfRt516YT47G0dVwCH6bhCqGyNcAH
9Cx3NgOkLjRyA7m+Qwa2OthD4HubvJ/yxZyq6tR3FqJ+kbnxUyFBILIF3CO5b5D73LY+brxxV9Tb
KUK4ASdH5yExZnm/YFx//KqBFdASdJz7DDTF9tEfwJNdIyK2jgW0GvNNbnH/exgmWG1RNEgUgzQr
C/E/pbgnggPagYYBciqTJgFTV4C8XxIRpPd44H9D+xxo4gJXHSPbTr8Tl7jBTpIqe8Q3j3/SMLAE
+j8FstW2giGhaubcq7pCAODioMFeYHT4A5Xh5hGoj+LGy3EehBH1/ygmsjdWZPpxikhOWAXgrrgV
nFgWWY8WL9PyVrg5AlZhBWX9yCmUYIAr64f96INsDXlmxNEFUBJbr5fWwa1CeB5GSFltSsoAVa0t
gUkjnu89DZC9va8rVN3UIPNDpgv2q8g8+hV7GemHzIpR3sKrPwbgYCU3sROgESexEJ0OTUcg7txn
nt4R3YW7MutxFDtehSWWIhDPLGKoKYEls7r3Yye+RCp330IeWz9p3op7nzbIn3DiS/t7TxKnO3lN
C3Y4GiIHHCoqH1CLjt5hQmiKdBBbQrXdDm+ERFboa24jdbNBcS4kGw/MRfTBtaS65EjMtjvLnjZK
U41Jfcy9AtGW1OAOA2lqAu9JaZqgcOTBxQxVQ+6DOkK2W9p1cyhqrznzrAC7CoKNlt/grouMBrHs
8oeMrS7aA73EEQd21VPb9fyU0RQXCrtvyG1QM9s/lfkwbAYLG5OUJGEbonIVTK1vIGuvO9e/CfwY
F6q0IkTcOAlzvyk1lC99UjP0wAbo37ZrXG63aV5WT4UPNGhQZVXfb8D2E3Q70OSQc2GhN2lQufWa
AqnyKjy3HXd9Q6PHEWnk8pjq1N+7ASp8TyMu7PeofoRHnL5wCT4YLJoLxFF4e8bJrO+jRhfQKdVw
7+ABscKdAH9GsHGBh2GbjBZ1tgX5t51sJcTFyj1h9vDW6aD+ioZkuvcbJn/KRkbdPkdktSe44T4C
G+5/YQh37lwZyxvc3cEbXOCOI3Efo7jag/Qnvx+7OAKtbGWNFz6mOMXKOkSlrPJATFEJ5DoDu636
bU0d+hXcfvWeRko9NX3ZiE2TTxdzWL5EO5iHixq1ovRnB4b8bAM1B6QLkfRiv1Lpxl9GVMedHU6x
VOwYuBx+iwTxqtXHCEaDyEufUX3B7UJ0CWLfnoNbIMZdUO+B2EkPDKSZr5lUTbsPiOOOm1J4QDFI
3Tm3o4/kKRQdnZ4dbAFZZOlk41tNsN9PVjFdyisb/CBgC3HtjcVZGx18HO5fKk/U6Z4OLYIknClI
RYCBPjn5aZL8Qy0mf4MWIq+3fg1SnLB2KrIbQsnVRfUj6DUV/kbMFH/5t0qKQCv6JtH4iEMUWFkL
kX/3hces/EEF8hVR4DenQmgwZGiXZSdsNVz2pjw9mpTSgr7WAUh4dj3veHPI+hjUmhFHD/ImxrUG
7dGu/4/lQ5Tx1HWOTE+55+EGYLkeQrSKh222KYuIxo9W6FLUZVBvQmdu6WA9qsGO4NZy8ujmOYwc
UNXssRvxco6FzOOm9RjKD52djiD7rzN9T8eQPJLEzn8Q3FWfPM6b5xKS4moTcT+ygDtNrHETT+cP
St/ZvoE/yXak6dURRZvmuyZFday9EtUFATb8Y20h2gZ5+/DidtBSvZMCJa9NE7fDTQ4wx0+KRX50
sgEVX1c48tL1OO13UFOzDogoUdxHBh3LWHndlxIBcAWQ37+FgLSXo/MTUgVIzfmofv5B8FSJX7KP
xaFlhFrHNBnlpbfi4bceK5A+y9TuQojNAYB/aiepQcRrgVW8Njz6GdqqCI6iwwuXMrcecdUfcSUd
ciQgKg1BN5xE4R53sfKHGPMYB2ygUJiueJc/DbHXnOwmiV6Qnq6e4E7Ez5LZqIiizha9R/Z0L2h4
kjnbGOXCe9kWZKdw0XZfULIfzii1S2vDbacDyZvTeMPOygDTyTbg+0+/+4JUpzxskKxj2tL61ECf
Y0Mi3Fo2TYeG+5McKI4+0BBUO9E3VXlqSuJ3u16BbRRJ7SBONkHDAF4JBOnvuyQq07ucuiz5ZkUQ
9ziiEJo9upGo/KdosFAwzJWd/UiTDBsSQXGItntILZELjcvU26FMRO+yOHKTGz52ofoHQ9jtyRm4
GFGXIYBqEC/M/GfeFv1bwdNia5UsEftQalSZgoiEwRdkYmixDVpFfxTjSLIXidSRPIH1dYx31jCi
dgyTlvqIexPyMciQx+JL4GbwJ7h1ovQfRINbtptyxG58ANBCvXiKZYAJIknrqgVY+hzey0DbUVKw
oVRK/H/Hk0Qy5jRa0F9fB/gy4HZ+WktmO6E8p0iUH6px8kIRh6tdGH8O82Wg7WiYleFEr/D/qF9w
/XnbChq0NogjN+u+wADbqdzTXYVkzlk6ANldBoAeCNIYgBMVq1aAm9JJEiepjwuYPA8WOsKmT+A8
WSIZ+nx5ESn+DdWM3aq3chcT5Cbx/b+ktf8DUvNzHBkPDIwsor84wH0HODKPkAOtoqLFGdbbRxo5
MkfTHJj6Q4fjDlI4sctWIRR5YIBnSdwj5O/9HLhZCJFqycotz/TX68v9+YbiwfT7B2hraDcAhyVS
nHEwsC0QaC/wOQ+t41erAKg8mBbqwwMYrniUomPujHZR9jUHFmYvie/8scLAX9B1m/sGw6RRH+gc
lBLRxutAdxSB/gujkOf4Hxq153aVYdZpH0zlNg6jcHHR/c4syH99hXyWXOhR/RxoyQPTrKscxGQ1
ty/EQaLjRFB1zW2AvQbckYpB8OE3Ui3jOqVAxgPDxpEnxwWWA2qP2Ol+mPrF1Jg8/g+NdTMrYoop
EW0pz2WWBcZL9ORrNyoQQ1avQZqrBTc19wTDziuOGzbzMiD5UeiQmwYMOttOqOC2T2T27bptzKy6
b5i7i5hcpFJkZxr07Ow3GcLonimuFkxjZtVNlimRot7HWhcZLc/auFjeLdECQJkKCXGcIsfrXzE3
U9PvHwxQIiCuhh7g9cougWZxGOCVD4NGLo7vxgY3kyUc+8yDTEoP4bZBYLXVcOuSGNnkBAQtgwIZ
AE8QGl3/lpkZY4YdkgbMBVVBm3MVgGfI5zmynDkAVa76wvOV7b7cpGVgiZWBSZrjKTJ581E+3tku
riXXP2FmlkweLqFy6E72uTwTHCaIQIsXMMPAWS22Pc7tWsMbSsjI9ZEtEIKEIw6pqeMoz533dW9v
LACq8ZFdWQW8OXoVcPcPN6TvfyX1Ykfl59T66MUxXGHlpk7lhkWHM1b8FF5873rfRE7+AGzxBDTs
i6iiU6GHXyMtVhqI4Q1ZJ+xSWGhOiQPZ7aY+6RzozVMHn7zgrGaWxOTkSpUNGG2bd+hUDBGoUZ4i
uR8JQk/XV2VufMMZkjBjKNPa7oUStVdW8yppsRB8zGxXk4AGdajQriC4dxkanz74IPPqLgSlMKTS
Ww95t+sfMGPXJgmNT0HL2icOvaSRTQ6AhgkP9UGq6/5rW0ETEXhQIssldZ+5b5p+/+ARqx7JBwrh
38vgoHEiFTL6GiKIrtuwWyDmmFuQ6fePTwhjOKoW+tFIoDnbAda4ibL29fpkBRjkv90M3FSOYrj8
W6UXt2cV1CDl6HcN9d+E5TzqQJzc2NogEXbOKJ55/XlzH0P//higeoZmAMP7WQdZhmqxW26tbIke
Ym5w09xFF0KPYGjPjY8m7QopSMgDLhIUzHkTkzVNRSrRjMfqjNIcqgnw5yiIP02TpaK0Q+44fwZ+
9MT94ljU666Y3CRSc0HxDjwfRQrQz1pwFoBWBmCM/HB9Oabo45PlN7nQkHkLCivs8Umj/hIqEEGJ
AvFVxas73N2tjb3YJTtz3TGJ0fK+VJnw8B0TR5dCpzgoHtQeNLQ3hLXbHrdDPlgv179qZh+YPGkM
NX9ilXZ7duPhe4UOnF07oKV13eCGwaOEHnMnLtTZ78FZQ1X9mjnovrg++Iw3YYatC8JCC1B3dU65
9YxaJNDsjS0g2riya5WZ7YcMOYVeQlXmXQZgsGkiQBBS2/IX3v/zmUdc+bd5o75ejn4t5HvsoxLg
oqKcAko1AhB+fX7mxjfdB+CiowiT4h1w+jeKdODGk8i9rRvcdB/oEgZYtB3OcTZh2mMLnNQo6V0f
/POVRfb675lBwm1MREuL9xHFeCCdLbJNNVTbsnSJdXRmbszmw7YpZIqmkuq9T1t5CqEMVgMTuSoq
YKYevJhgd7Lqive4R4e4CoLiaCVA9V+fnLlXNy5HCmBagiRf9Y6+rOK1Bz9rtnHUIrfm3PBTpPDh
BNUJS0hS18U7gKTfVQQu+8ZOrIXr9tzghj8Y0JXAQX7avsMr0A1XqTwGbb1K3hwFo+mpH14d/bWt
GCJevQ+2965bFx1V+YKX/Nz3M2LYamVVA0fjYvUOBMeLcsuzINGpId1XLsuHFLyc19d27jGGyRLA
61rfyat3wBPElkXujzRr/yGsRusj1K/RRLO//qC5hTDNd1Re36F/It6gDP6GPkaUispOo4qybnzD
gv1ICKABhH9IHZQffa8lBweyU6tG98xEJs1rFfCBl++oT5BL3WT5nYzcVUqtAPcbQX0fV0R7ysve
AzKWzaZjCn0WUFxc15PvmclMlXLAFwGXffcbFB7ucnC3NhdgnNOva+beM9OW4YgW0FKG/IBCZLNn
MlLH5bDx8x3qmWlLzcaub+yBXliBe2icHaCTfIrT+pWBrrvU5LjuGwxTTuxMAnNvNe8ZeNPjjQ5C
B6XaYSpCr3uAYdC+i/YdCVL/8zC47+BYfrMFSLSujz0T/ELk4W9HJHnXjdTD23ud/NlSj7ymCUfn
TgulKd/zxksCUPSRWb860P0enESsYuT0zGymnfWAS3te9R5wix5CtCvcqFp9v/5Vn18VPTN3KcHP
zYOcpe+xBONkj3L+Bslq3OUEubeDZCnK/vzsB/PF33M3Nft2KY9xvOXSRYed+14BuboD/osuLM/c
Ewz7ttDQ3bfoyHvP0c2abDnKZ+dgtK12w5NSLWjlfi5FwoBD/Ps7kmH0Cke4qOp3aKy0jmVRNxBN
Vr5k/wRlX6aHTiHTMf4oqwx9RBt03IY0Q5xT1sAsiBLsyNljbwG+tJSsmPtu42SnvUgB823Sd7Qn
MaD4gzviq2ZrdUuObWaH+NODP5y/QKoBhwbI9XuKIN//zpuUZ+GWDz6N/xHCUccwHQr97fp2nPsa
w0NUFnQZ+1EO57BBLkEABoMWONz2WfF8/QGfH5GQdfz7a9DCyxyAlqt3dKPb2yTuxN5G0vD64HNT
ZXiIvIjaqVOneW9yx57wEihm7QAx6tNdWkmb7NpA0Nfrz5r7EOOs90VngywWrg7qUQQoiQjbS+rv
6wY3DvoCUOcmcLr23arbBgBr9F7kB+AvG2u/6gFmCq/Kq4QOdoF1LiF2pUP9nQFmsOAKZk4zU/Od
qgzSugx9wnpgN4Odb6Xd4dhk36qIP/RoZ1h4zsxmNZN56Lm2vRK1pcMETzygQtluiQsgUtlHb9en
ae4JhnGj19MJhfSCQy71l8rGJbtpkm9Fn2QLnzCzi0w26SF1dBdUnQ0Qk3xuRiT/V98mPZNKGml5
OEGOtxdl6x9zu2m+ePkiUencqxuWnIIHYpC9P1yQs6tvEVXLx1Y2S0RdM6Zsah6kFkt024/BIS2L
EjDZGFR1zI3qfdXn6gAkzILLmNurhhnnMsDlxmuHCzpnQ/TWUN3e68CNfkBNm1WbwRkAXoxoMvy+
vqPmvsuwbAYGmipUKI0KQBYvOYvQkFEmVviT5J0DmBsrF7buzPKYWbtKEkhpC8e+QELvLWTgBita
4AOvf8Xc4MZh3yCpE+SqdS8gGbE3COWfw5o/rBvbOOKZ7tFKPNghONNsegIiJzkCEvzr+uAzBm3m
5VIRE/DlsPLsdoUq0LMzWhddgBFn52Q8f7/+kLnZmR7+4cQeQPzQB4LhmjZJDes4KbboKVia+7lP
mJ76cfRGK7uUfYgub5Cgo+/hArLd6gCc1OO61zcMOwTsUYdNGcbIjyLI2pMk6ZIffeWpZpV8KAN8
7+9vADW8WxadIpe80sCFekm8b3jRTR0iITrDwLax7lMM60ZFNXSylvoHH6KIwNNn6uBFwdKVdm4l
TFsGLx536nC4yIT+iYUadoS5+6xfVN6beYBJR48GS5DTVgnoVpAx3aJ16VGHiC1XR2MmHX1sOSUC
ydy9hBB7OVKwQqHvfB1jsGfS0ZctSFtU4vggKOF9hI48tMNmhZZb1oX5btUCm6T0VoNKV1YCJb0B
Kueh0ymkEFFQ314ffcZZe4Yhh2h8q0evEsdc+w+iQ3MWAhkfqjtoWjpcf8SMr/AMa869pgaSvrUO
fuxOiNyqRntK4KC5ad34hjG7uOuge7NWtxUaS3bgb3iM2GIANnN4eoYZh8KKS+RN1S3ISco7JtHE
RrNpI7n1nUDZAF23fBFpMDdThi0TGodBFA2eQO0RcVLfFHqT0/p13TwZtky8NkVbQInRIU3k3zgg
Gdz2CqKK14efsWSTmN5voZ2A5gl0joHXDnRjMfqRoGv6hYMvZ3/9ETPzY+q406xMnLZ2nQujDVx3
D0x2MS5dSObe3zyU41C1AGiHBwAc2/SOuZWq974uMvsL6TW6Nq9/w9xjJkP8cLa54eARKBDiUhVV
aERAHVD7YlO65UL+YEp3/LfY6LnTcz+Mz8IQ+k6RwCrrqgQ22QYJu9sOv0Bp/jqJAU0TVqpiZ43R
Qu6ZTrbw2SMNA9daAj9bihFCV+iKjzZIUXYtWsBCtHZaYQy6C1846CgDOH74nTcgWAQhwETOKaFN
6x7QN5SRJ7DFEefdCbnn7bus7Yd7EoCS7w1xBtp0UjWFyLJsQc+Vj0ERAjpWVf0uy3SU3XU16+x1
56kpI59bFXIvaRTixoUdzMCgsoPRJAtzNbf6hjuRaEEE/zKPj4pUEvlJxd24BYcdkXa2rQenoH+u
b7M5UzFcSYguPUDwLbC6Sf6tEdCTAV7i+tAzLtGkyYcUsmf7QNcffYC89w1A6MjjcrnTCfBweY1L
kiPHdMGrzHyHyZgvHFwfGHrHDlWbsSNaceS3IKv04/VPmRvdCPJjG/xNvQiswyDRvZcHODasRVjX
zFqbVPlu0IKYUXs49zp0VVAuX/6FvlXNUm1p7u0NV6LrsQQ6H2ucQy9vVyW4P7rgFbo+NTOr7Bh+
BN1LbdSO3DpUttoj/3cLuYJzDjgXmAt3fdKtMwiTMr+K0C7a2wgOCJh+tm7MbtlUa45FfXP9O+Ym
yYgOYqv3wUsQFReEHcMuzYGZDpGjuT743BIb5pzWDYFvhRZi04ZvughsdFA6P9E/vrLaYArEQ58P
TeAdRydqAyKLUCN6TQCTX/f2RkAAYhdR2iK3DmGKxHza9V+FNaLa0Mvb6w+YmXuTMl+jEZ6mTpBf
Qoi5HVwL7e65SpdEu+dGN4zXbzzopGdVfvEl1Nz+VfIRQ/Lt+qtPNvTJmWby5cepZWUOuloO2um/
T6kxYvlgWfB2E3ry+iPm3t8w35gLCrYcnh7BEh5D7xIVxfh76aXaXTn9hglrPwJ9odb5haA7cEMa
EEvVbMk/zL399PuHOCPllADk0uUX4MXlEayOZB/p9LBuagyjVSjy+xUp0eAVDyp5FbWH1nRhrat2
/RvHfHh1P6rR6Il+sItbJ8kXcAFYN144LMGF5ybGOHkrz2+anKP7HZyv9dbNs/rWHjqxgFOc8TjU
sFmV5CBhdRzQKHVwCMpGTn5okTO0yWIVcuYRJiu+24R68HqnODY2tk3OAUsED/KfFuQBm+vLOxOj
mrT42mvKOBKYojyWz1qDqwvoDh8kKADDhbnLN2CTa04QxQ22dl17C1M3c6KZfPlgFQGbXddLXHXt
I8Fphq7VwwQjBdfajQVIxvWPm1l/U/RdZmMIUsERbE0a1bKcjMMefnAhlzs3uGHSoRSk4LaUR/S1
PqkSyqE165dyAXODT79/tAuk6qXd22AaGZDKg+DAGxq8l6R35wY3TJoIuLeBjjnITMHaPoDRZO/Y
/tv1OZ/bssY5TKWILUvDouNwkrViOH8pd/jGU322W/cIw6wbDRQ95b48VjVyACKFngMoR594DUGP
60+Y25+GabMiyjI2BOBJdjs0FMEU0NyrGnVyU72L9MrypIlgU1VdeqBhHM/gtxt2YQS/QcLhz/Vv
mFllE8GWVyAbqWg6nhuXPcoibjdWiAaZdYNPE/dhf6bIIo242ILCR4V3aM0HmWK7soXE+w9zPo28
qEUgcWQR2mCIHzxH42KWc25aDLNtVN12FEwz4N0tiq0afHbIUrYkCTgTq5jwNdCqo1HZD+Kb0C9v
K9ztQSD1nJY+CKQrvTD3MxZm4tj8AtT3tq1BggtBTN0j0v1/uft4HazcI4YJp15hk1y4WNwsuSdT
Rb5ev3MM40WTfwhYaFBdaNmoQ0pKtHhX3dP1bTk3/Ybd5qC9iIeE15CNI1Icw7hBNAdSqFwXN3Uh
VFPfWF7ZqoXeyc/3kmti2FgAPeQWcIyzSnsQHMHX+UiDpalj769/z9wDjLgaQEIEvz0vkcEp1IZA
CnIiPfq2bnDDhgcQaIDRj2Ifjb21SUc4B8tbp/rimgA2dM37Favy+gLaWAgFkPQRfEtLqPG5aTFs
2IVGQzhYpLrIwHfBFG+LZ5BDZQsH++ebCFwkf/s2pqmfldZYX6RGgDIQXPjQqhUQkGRO9/p1k2+c
wa4A6UNfg08E+inRMe8B18/ztljYN5+fX64JXkt9EFXmWRnfTC4iddlNw76Bc+tmEM57TZbyp3PL
YJiycDwq87quL82ADQSKBHFftiFZOIM/d3Puf7Bqo0zAFxvVuNVAmCht4/sc+S6IUrT/XF+CmQeY
KDW3a7FLUT67gHhsYh9NBTuCI168RRFoqtY9wzBgt3VwfBVFfOOOkIGXfnQfZvaPiiWP18efxvnv
3dg1EWoQ1QBbFKi/z3nX3EEa4VuDXLImzrnO0n2XB3etWEoPzay22XA7uJwKVKVAf+RWbK/dNrxv
s4lo7/qXzK3G9PuHiILWvPGrQNXgYZcPZJKahHbCcxehsen6A+be3zDrmFM/jIMCDD4+4vWisY91
kIzHdYMb5iyVbEBl5sDddUCDpiGQwJu6T8CYuG58+vfsoBru1Z2TNJc0maj6GI3iQztWwDuuG98w
ZVIOSqehGs+xRMWo4tmjD0mnBUuecai+eSrzUMNqYWik9x5DzQ84lW949huF+KVr7Mzu+Q/CDIR3
8dDa9YWO8lmiSnsbe7i8Onqx4DXjUk2YmV/atgioV18UwAqgglJPU/XkXDnQNPYgyYYcyVKAN/eo
6fcPppA2UD4BK+F4BgfP3nV78IdPuBer3qQWCvJrrwiu2TnKqgzcpV1THUHSlrTHIhbuHxA9qqW0
4MzCm3iztCkKBbaN8Tx4AI8Qp/tH1fSHHEEpKr0FDztj1ibsDMB7NLe2TnQT1pCXRttbd9Pl9RJl
zNzohl3nVdgCez9GNzrj2VG4rt457RLUe26dDaPWadmngabRTT44YPGuQjCXdicQxv2jFDbvmAar
0i0uN6xbtLKFgUTJHYpbz4K7l6EnR91330PoEwATsPCYucky7FymbeWPflkd6dRPljNyv7xVZ+bK
BJiF3JE1dGeac8oo05vSjnwL1IpJu6c1AxWSBBnghdPRXmIVmfEoZqdoY6W6wfEa34BbLx63g66c
ZK9Gu/kCkktFv67yu2aXaGiBbdZz2uZMnaHYA4zWPJSE5OsWxMSfoeOibXip7RuJ7sF/4+//gaZk
ZrWZcWA3RZnWHqlt9LNmyA6HzCqHbZTE7UJq+NMF8BzfCJ14r50MvUH9Pp+6s05p9JgVjytmHUMb
DraD1I5TVRi6dG8ljiR1WDfu5Ac/OG7wH4cFxAdQt2lisAqGe6gu7K4PHWCI/wR6eGVjtmulsigF
B/DeCRJ1aCfi+94G6ebG02FxyAQlO6cs2ENaps6uKAN7wb3OrcK0+h8+CW2DXuqGmd6HTv4k/aDZ
Mc7cHaT+Fu7Qnxo2PszwsFYP+LYfSTygqdHtL5sX9P8rkIZE47kdQrDO5tWqswLPMhxu6Kc5YWOA
Z/lfmvbej47XF+dTU8C4hn+F6piTU2XpfdHEaBMtj9C9W9hSc/Nv+NTUgawKGFX03nb/MA4ZIvSR
ZwsXoJnXNoMmBZ5ZCekAvc/c4g94PPu3nNjj6/U5mXlxM16yyh6oHQ8bpye3Of3RBN9Btby9Pvbc
ixv2G6P3Lhxoqvd1FP/hUDLftEG6UGyfG9uwYXAeFBIYc7x3CMHC6CGzT9dfemajm8EQyHxAoFtD
rkVkJ1/lKLD/9vKLLP4phNxff8T0jp84CTMWypoMkmAa7w7lip2rz/bwkvAbRZeuUHNratjqWPNk
TCjGDxMfLW8aIR0AM8MSTndu6g3zlGkVO5DKm/YjKBfL/ugH3sKqzr25YaEMKl05lNi7fe+/pdEb
Ze+go9xcn/W5hTVMdEjBbqx7eLDWuoPA2CazSvCXPwS4wqb5uOAHZubGjH96KPyoIKPdnjR8L0ss
aa3HlfZkxjql6nhYZfgCt0zdB9o2+ti2XK/qnPEcM8jpI0GxknaH43bcMqc5QuJnN3jOwq6fmX8z
yskixhW1tYa26aULv0GTFPTKd7kPmsdyt2qJzVinZGMZeApfUJRf0+zYBwUkeSB42Vpbp1iACMxs
UZMKw2WcgkScdHuOaLbxoEZ7ZMlS+DA3uGG5djcm6VB5eq/86G7M0mOa+TfaLxfMa8bxmAh70MSA
KUtgdwZJdehpd3Y4KtVc78CushCIzBmAYcFRUQreOVjlmJzTQGzseBVaFtvTsF+04Ka1loNGZwA6
TH56w0/f/3Z938y8tAmplxlUfPNq2jftCRy6ZHi7Pu7McppI+jJP27xm2CsquWnVexJsx1U1c88x
cfQ+MNQhy1y9T8YDCNrDcsFKZ7aIiZ13a5ho1OOVR/4rSG6L4TUq3rv+uG5Cpon6EKYGdCSa5jiZ
Rt3vSrQfER/c1U2/8PJz6zj9/mF4q/eyAZqEej+EFntwnJaD9d/uf697ecM40Weme2uy/A5A9srd
RMFtKH+sG9s4U2unjKRdYjndQh98le065e/8li2cfXMTY1hlAK5yMJlheJufIh981AvB0twGN2wS
VVmIQhcYl2fRdzvzQZxU3IL9e8HXzry2CZCnWQRVrWkz2kzc8qrb1aH/6/qEzw1tXFuHEqIlEM7C
0AhLqRdCnqdYiAFmJsWdDsAPu7BsgtapoR+1dwWkd+3mlY3jTdC7azCInuNOlvtheAk+jk4wW++p
+9Lav9C1r5Iljrp/6ZY+CU1NLLwL+nAyoufxbUBeaOMW1nNS+hQdG85FDfglBc9B3MiXApTq20CP
7GxDYWHDcnJfVPKh79Hlv26BDFvmMeVQ6iJ6X5b1HtpXoD91Vi6QYcjIEyUdlFq7PfgvD5RVuzyV
hyHm65yca9hyP7KicLNO7xuafOdD5kODib9A+nMVfTV2gGHNaBnw3M5FlMDJG6Tct127xJM1t3UN
e66oBQHT6YwF/c1mhJKDKCDY9nB9RWeOFhOYHoyCs4LCmgMnOBOdHUEDfYyj7jbT4UIJY8aqHcOq
KzuNrEq3iBG0i+Ce/vBa/+v1t58b2rBq3KgGFF0Q2NitvSsDKE/3YmFiZmbdMSzadXzdD+j53g/O
GbSmG6e6Vf3ruteenvnBW6AcyMAGOEVNfnfXePmvMQgXosm5GTEslHhQUc1tHOYDO3TlU9r9WffK
hnmOAbV6p8O4dnBU6eugo3WnoGMYppcMyvIdDEzqQx3fq6Uc9NzGNuzR7WkCzTw4fO7aYKZ0cR3o
G/bTr+0Myr90iap5bpsYxgld+g6YW7x+S5/DFCW0fuNW6+IPE3duewVYaFoYDsqXOxTw9xBovgsX
A+yZV6eGXcZMQyugUflvt0tQHnPz33GKOpxX0ZXvb1gnRBkz5UwplaC6Y6i8Qi2btgvmOb3kJ2ci
NcwTmqMpdLtwEjl2P5EMQF+dhlvItEHuMu/ALRO/dIm/RBc2s5moYbAedFQk2Faw+0ueQzDNS6oe
EmGS3Agv6w9BqNZG49QwYIjXAtVtN3ofec3Go8GxcdttG2T7VXZMDTseasdzbA/ROHeyg9/n/UYK
a51bMwHpQ2VFTTat9+jfFc0Pmn6//s5zG9UwZXCFRT2frq++ss5DD/y/34ltFxVv68Y3bTgfmwa6
PThg0Z0sx+KZ+dB1lGwhSz/jkk0gOirqQYseA73XhdzjrrJpiH24/uZzQxsmDOFgS4C+CWp6ikMf
BkAiyJCtG9ow3haZCK9rENHaPvhra71rXLkuijSh5an2M5E7iMVkXdl73Q0U9ZdoqSw4Y6u2Yavc
r7WrOobpFhpamenRj4YjGit3HRFLcfBMRckkRrXaDjDqATuy8O8cKg6N87uOzjV/th1osekLWToC
PqdSg2ka9gotzbF20168R1FU7IIA+TkhIMRbouN2kl0/QaAd1IWSbjvQZx1R8Eh26zaAcTDX6GCg
BcE3VvWBFY/ZymTUv4RhH4KfkLUl5HYxLjSDtq5dnvqCLrzyjKMweVMHQiLpQjt879QnHdzW+rft
L93CZkzNxJujbJIxESg4IY42rS6eunnt5un6XNvTpH5ynJmA8ySrxkoLHGe1sn5T6WyTCAxGqv3V
sn7nhQoCKWgIGNm2xb3erdtkqxRbuLt+bjDULBYHkBpFRRdfFkGMb8P6SZ8MmqzgJ/fSjXLrJRzW
589xiOFRBuAqvQLcknsPnTI+dx5SVEHaEPpjIz9dn8e5RZoe/WFvBapKwophA1S5PmYUEoJqVQuj
93+cfVtz3CrT9S9SFZIAoVvNyWPHiZ1tJ3FuqDx2oiNCEjr/+nfN/m68iTX6SncuX8AI6KbpXr2W
Tyy30gZA+hYJLonUv+VINPlpus0d2rj3thfeCHGw4eCYR2l+QMPp+mIsrbflOvKM9r6Zsa9tPz87
kjyUxT6A4KAw2+I7G+tuaGGkVIiK0vnGYw8kuGnild++YMnEuvKDSgS0FKl6DXXIb7WHSeqhSfeq
5xv9G7Fu/aHOu8K5HMfASU4iy3ZxGW769d5f2Hbm536SwlL7WEVz91mQJgrZSuT78bZ6Nj1rInUd
MI1tdbPnNrwdhieIIkZy+H391HxsQl5oWWkZehf2CASIUt8Z52dAV372xzvq2aD2OiROE+I+OaQa
qnlxg/ZlBdLHFcNfWhTLOokrCVwYbCjk/wudZ+b7UdkXO1//2rYql9V651hi0pl4amD9g3tPUUEp
yaZuIMTzlpUyMzpTTjEynGEF1fJDMjX0cP1XL625dYVDjhyxMxq7D3kBHt/qpky/T8mmRAMUTP+7
In1ckg7Up0gFNmeqPvG1to2l32yZJUP2Og0u/duhf3CyL1P9mKw5lYWjbYPW1TAlXZzI9iCdOYv6
NvlBfbJWyV743TYuKvMMkVqk3QFU+TeBW517ww7VRFYO+NJvt262sh45GdOgPWjWneeM7xyzhjRd
GvryRe/ONkru2TT1cCieE9y5iTygvLwFRMc8YZlNnlCechl3BzmoSITtrk+DTe8Tz8Y+jSZHNfKS
ipZdrqKUQBXZaaq1HtKFgMyz4U6tZlUHWWy4qwsx7lyk7FMiev1QhtP9REt35yXDc1u5DKKxnO10
D3mdbCJeZMLZbNtzG2IcxrlbQSUPhWegEOU9hJSvu4WFDbfRNARCKlAEFe0hafJdCvluGYj9tqGt
DTcQkvWDruwOTMjvLt7VEZL6P66PvWBhtvyMKWostXC6wzyBjzz9XLo3Ybctye7ZLJZGMlEnHvSO
R5L+7IL8B4vV3qcJWwnyLtfn3wG+Z8OIQ6do3MbBcxrl4d9CTTO6ozy6K4KAHUQ+P02GrQkfLmyv
jagLc9AyegGSAtPkV3fgGnJ/VA51N5X/PLshoZElGweuscNzEwXhuCs6umLSSxt8eW2/c0TD0DhN
3V5SDgN7Kcx0k6VIf22jPGdocv7v8KJhTPcBhg/kFzTd7WKQDV8/mQsrbtPb5n1fkUnDF4XVPB9K
eLx9aNS40VytG7FzvcyYkLeHClfXEHQnjehm0w+3kVG5U8/+DMldlC2R1azyiGbbHpU2LGrmtZ/o
nLWHNP9nnD+RaYyC6pizlQh7YcVtWJRTQPYYMvftYQTUeeeEZjyOXZIcri/LQjT5FyoqHcKqhArY
oRr1voV0e/IdhbI92/b08P6CRLUc/OY5lj3x5T9Jzb44fOVJtrQul/+/M6Eg0x7oFOIelaUg3FeA
1kad47bH6+uy4MRsocUcx3DINX63MfwEaOTJd+JTW4zQXJz3PnJ516dZ+ggrbG2GGOwgCaZxnS+G
xJFCaHx95AUPYwssZlBPdwueIUhzAC7oaxLJcjwWlXm7Pv7SL7dMNR8LxGn//nJ3bzI0wa4s/MK4
NhYqUGSsxnnuDgnpARptKwiWyTVusoVdtQFR0HBPcnDs4JUAgfNaRNn4kFTNrkP9IRlX7HVpjsv/
351LN61HMmaqO/TVvRCHhkFWvTzNsoko3aSaxLy/UFKi9sNGIPboZtCvgoiFS4Mq/7CG4F3ahMuh
evcNRaoVEgZOewg0lO7H4gYMNtsex39xi0LxdTA5froYnwW4duPP5SZFQKyK/b6cvc4zA1Z+dJ4m
/5vnPl8/6h+nwD2bUXSEJHXtxZBlC8fPdfe1Fg8JmuCpqSOXfi7Vd9DfbjNaZr00UfuqJ9/gfJL5
PNHvtPlRpJs6Z7E6lsFWHc+m8LI6av4ZFi7uwLdqNZ65BBYfxHw2UqoakgwsydjVpvxSuz8ke2iC
F+P/YR3ZBWolHlu4q2wyUSgyIslUIR7rY3JyvPHgo5xSd+pYN+O2wNvGTnWqqXwaI43Q149CQrbn
Jt0YJti4qbhNaeyC4PvQcflctNVXtwA8kA17UoUv1w/qgs+30VOJFH0+K0zRtk0Uq6/VdJ5WsVlL
q3/xFe98Ap6dzDDAaQ8x7VDcftN+8g/twyMoHB63/XzLfmfTB62fI/IDZPXeTN0P0TqPUHnf5pht
XBRonnQKlt7uMDj9zUQTtDS+KeHczC2g8pM6bfsIy4RBjthrl2IWz2vuA8iJtEN1LDP36/XhFzyz
TeU5+XncC4GHMnOTPRX9YfDWapULG2zjo6o66JhDCnBHuo+9QfolxnsNUPxWrZHELZxPGx6VhZVD
xh7W1fT1cQDN1lBCQAFUktfXZsFP2/SdXRvwOW6wNoUa75pE7BJWoXZe7BIgfDuZR20GkdtmjV9q
YSts2FTmptKNBSIsgsbunRgDfZyHbFhxdgse1WbzHDpHKad08lfEEuA4ZWTY5Sa8H/L2R8X88xgM
6b7ia7SYC0GLTeo5QygjLDvSHlj4pXYA7EE2r2iPJfV3Qcj21/dnacEs+xb9MAAogxRZA8apiAia
Ql4830SVwjwbXZUOfTqFYsa59dJXPPYehnQTgwmGtmyaFfmgJo4fDoQSsDDdHhINK8mSpTWxbuWg
c3mumwpDJ+Tgs+ksujV83IK12ZiqVMWF9gxyX03T/ukK/d11kaYd+hWsx9Lwl4P77j5gSoZxwLAo
Rn8LQOwczCdJf246KTaXp6iDivRz0h2yjkUMYI9xXMt+LSy4jaaS0PsT+SWZ6gfzQZPxSHWybS9t
6BSF5IXT+JcbUjmffTnf5027kl1e8M02VCrAvVWRAoudeJ/K9OQBcXupcgZrJf+lzbRMc5xYCvJx
BPytdNU+aOduV7uD2TVzRg7X93RpCuup24ftNJkGuZ0GcsdRwYuoGNIQWLZ0ZY0WfJhnWSnpYZVg
mUeYrh+HcBcyEHuYrwl9dOQagnNpGyxrTac6HqCs1R7AJbXz3PCHUMlblxUXjEK18hkL62RjqDr0
7LDMYKsrhlKqaqK0vUnKNUL+pdEtqw19oRoDye5DMut9PmU7Od/Vqz54aXTr7TsEPsgKCY4RKBdv
Chk+EMFvPa/7dv0ILdiujabKJJvKiiMVprpiV4XdvkMP5bahL1/0zpv1k+4dUSE0QQIiJM8OIdNT
rUcnX0kSLv1063BWbVO1WeClv2ledXdxPLGzceu1t93C0bfRQMUEj4ZuCKy7pLcOMHfA7EBgK94V
gG7wfOVxtBCS2Lgg8C3mOuYozJWD398xmX4lYTHuvUk/9Cl1UVQjQ1SMbK3OuDCfDT0LaomnZ46v
ckF0AymBU9/5f4Sejqhe5Pup8Q4pD9vD9QOwAD/zbPgZNUCLFAyvD1C5HOrqNZcQAarj6FJADZGZ
L9HpUHn6IMr8fH3KBW/yb0Hu3ZlrPRcchBO+gA8/lZx2c1PsJD+1+vn6+AtnzkZaDejL8Ym+fBHl
v7w+OZqafN82tGXojWe83mtcOELR3PE2/h+0jOVKEmTpZ1+W6/2yjC1ruks+nQEElpeggHfWGAEX
Xgg2sknwpufhxMo30qY3pHstG3SDTO2N1uVpnCk4E/TeG7wV3MDSbJcPfPchRR4E3DjYX9aER9//
guKAX6XwMDHwbgdejlG4BgpZMBWb7DN2qrRMM0w1qbuE/hmKBx5/6+onnz76fOVFsrQv1gUuWFC0
ecfVm6aJuxu6qTjMao1MdOkDLP/IWNkmmaDtgdDp1uvyqBJzBJIUYEAJXD3bJa1aCdMWzM5GQ6Wq
7kYikGRTWv7yEF1+GTvj7l2GfMzMeLZifR9P49rIKD/rQ5pC+BVtJM0Nm90zmk+/ME+BR1auhMlL
U1wW8/0BQ8+wH4ZT+day0kRxkz9VYf+H+OGx8dbIUP7tkfg7tefaKKlipIT7Gih94QG2Q9/Qghcl
A4l68buPWTT2NYAAfFciUzxX/lfdPZbxF8FlhCTpCSQo+8H5XWYd2qHIoWy+QfX3QOvkoFi7F54f
Ddn3oKcRS8hjqoKVGGppYS7/f7cwodfEhddOiDWlujOMfZrKZ96pfSjYn+sOcGkGK15QfoGGqRF3
0xi7xTEDb9Zu8gN5HkrKd2EZ8m/b5rF8iPDdfArDCoY9evsOHKnxXDpY6CLyKRk3eVzXBmZVwNip
ucIk0DLI92md/A9S32u9v5cV+ej8WG4jGXg5kGQCJcVA/vjBE63mr0kbHq6vz9Lolt9oayKSesbo
2gVZSkoG9zZuZx1lfsP326awgn7auTlJ4rEHlgp0aFVxUjK76WO56R0NlPZ/z+psxtJnFN13JuWR
O7W3Mcl3pCtXsp4LC2RDnt3yIl9YYIFMAApoX2QOsHfhG53beGV9Pr7mXBsOBnZU02U92Au85pgE
eueP8kvXvrDsDInyIyM3nK3l0Jemsuw61n3dqoLCp1bOXjTTqanLB2gSP3VocZ5k/VrUwacwYcdN
O2+zaVXEpYAr8x4Z0fwAWHG6Ux50jXx0oFyf4OMr1bVBY2FTgYkuAyHG3IX1cw/B8PBry4da/bg+
/oKXspFjsxMy1iYx0BoUcEvt6WM7hjdzj5Kn42fn65MsnTDLwPNknusxxAnrza3274Tzc+oerg/9
b1r7A+dhA3w810WpkGLs+VOxTw9pdH4aP1VP8V19So5qFz9/9T9Dk/72ACzK7g+J/vmnOeXHJPoH
f+b7G/n5priP90PkR2tJ5o+fWpDNsswV3IFJ1/5LUHHbFeOuZXelD+WQSzfhyrW+cCpswq3RiDSO
OT4axJsH7hS3k+lWbHVhr2xgkHHLImcKv54gZV330yFMofBD043DW88CGvY+MIqIeRL+syr+gIlv
NC/Xj8LSL7dMn1SjVw5eiyZlEtxeJBbKEAX1eMXSl5b8Muu7gIEzaFy0xZS+QuXuIuwMDvI+dFZ+
+tLgl/+/H1xU0km9/uIgJfQVgLZM3BulE0NWzGRpbSwLRMN/leC1h8aBXXoWuzXI1NKw1t0KaanZ
FH0KjjPnmPZ95Jb7Pl35yR/H+25gmZHOmhGKQSZ5HQxkJ7r0hku2N4hawar+otunuVyTPVr4Chv4
JbomLZJEgjBJQd0tah3fyf9AyrH2QRk5rLqqpWmsWLxLJ26mmqMjdO8d6Gu98oZcODs2+mt0E8eM
VTaDsSYQu6JVX1JdpSvXz9JvtmxK4/kWaOQ2DoZ6KgKVmhMNfCh2aZ6tTbHw+20kay3kRQgXXBd+
QCBVq/DqyvPXDS4hIHY+KjTgf8mVzl/7wgDk3oxz5Bceno2DvxbbfHiBYgprV+M2Dqpp4uyFgLf0
vmjAinvfhc1E9xRPu2RXKLevt0RqmMtyniKVPZBy+BwuM4CJB/42pTTfcU99vb5eH+4FJrC2mzAR
JCP3s9caEJN6BzVWOe79VEMu6voEH54nTHD5/ztHV1UOumcTj79AXxmsprT7Z4BA40n0zSbcLGaw
XCkFRRFaJvz8VcfyTemqO3LI9/UxNAKvf8LSGlmFEE/mxVzyPH2Ny47pky4YTW6CCnJ7K2u0NIH3
3zXyRZ3PnMTFK0iPya2T6vxRQMNg5TGxdF5tl11XgV/HU/GqcTAfpwxk0anKyh8Vj5NTbbI1mq6l
r7DcN6g3yslhBX1RVRI3e5QrwKg81rHOv2/YBx7a2RPPjeNkZkn2CvHp+FBSXYEWbQLX5vXhPzyp
GN6ya6bLZkQlhL9I34ivUCr1SiAAxfCz66dpbZIPXyuYxDJo7tZ+cKF2O0Px9mmYIK/hyh3J9UM9
BA8d5GWEuS/j4fH6J324JZjNsm6nbAKA4afklYFvuYzSvgDJZCqGter9h0cL41vGrZDIZL1Li1dv
8sBuPfCvYsym3YVR4H+Z06+VCZc+4/L/dz4kG3yaw6v6LzlB8zHS4+Ntt1WdIrQzHXB8ow9UbP6K
1uZ53pnRgMUkTotN7ZBYJMu6YxKkQMbm/ovf56++7rtjkaguCgqIj13f5svh+etFhBksC1cdWooL
lfhnPc+/YiglxF55kmI+dcLd+aG4uT7N0m5bBt41qoeMKUtepSvUP0zMTjTF/Jsz6vbsjtWWlDIP
7dwHnRt9iYPZS2yMo6CW6lF+GlsTbsLoYALLzuvC6Wo5usULdEPisz9q7zWUyapE3oIbsVMfYprY
VMDyskhgN3RVmodS6dMMCZGVx/Xlh36w3bacipBeAkkBJ3vlfS/9veFt8ui4uP8SZHOE0O6ZQZN7
2ot0TZJp4YDZSQ8CrrVhiF1+9vLgKU6T7DxNnd8hMpQvPcUvmQN/rda9YOx2/sPVvNAOxWVYTwkx
u0CwKomgYSVWrsOl8a3bPBRNwYM6V69uFkO7Pe9BqMI7XW952OF0WdbOCVjqkqIuXt2qcPt9EUKE
9gjMVr2laIzxLVvvnSnJgS6gLxBlwDYkPP9TeXW9kiRfOryWiaOhXfR4+uevF3nw/tDmiNN2QWwo
/er149oWLDgSO5nBgxHCsx0PXvwBsvHuLpxmPeQRNrrOyj2SRy50E5F9JnG4YjILm27nOErXn2tv
0OlrJuUURDpsa0iXBEK0++u+cWkC617XptWoJLaIo4d6riLC2uHYxY5co1xZ2Bi7GbIJwjKYqVYv
Y0ohdFsXVQ2Z8LL6JsQ4rMS5C7GJ3RjZpSoJSDHmL7RtwtuL96IeMD9g7zmg5yrcmWT8lfblnTNs
yoLw0GYdp1U/Gpf3/nlq9DdTiJhGYdiLtdaOpUWzTD2H7Mc8kRm3bsuemkuke1Et+f94GSwdZMvY
A6Dn2mzU4BADQdyuKdn3APnb7wXkLXYl0PXH64dr6Tssm8dNPpbDRNWL77PvcPLenWoHvksBlz1d
n2HBwdupF7Ba5kHT4NINvV6Vh5ZN5oa3kkH+Q0MzxXjtGPUlGohWYu0Fc7ETMCpxezeux/jV88vU
iVzRnnsfopcrJ3lpeOuK93A5ldDV4i90dLMvsW6TJ0eHm6CfPLTzL5QPZtZM+udUeOLZGBBntLKY
NxUAMPzlsL2LdgWaqLSpPH5WcfXNM9ANDOJkE6gPg1+O2LvBqV8iWqxYleENmLi3UgRBkh9Kz2/B
flwiUF2baGkLLv9/N1E8dx0xkFo/D9Ixt7xAC9euKKZVudQFm7Cb8cJ6yhG+mfiVGKJvClEUDxrI
6z9Fi/bo60axNIVl3X1Tin5y5+Q1I7WpHzteBN2NjEVfB5H0Mn/N+JbmsczbtBPJwjotXw0hv1JZ
h99Cjz/5yZB8v/4hC27KpikH+i7pOt2kr0mmxAnEUyBMIbzddVybkynzTWQePLT79Aa8QYYmacUL
r1x+yyVh8BroNV5DAS18h92q1+gyIF4i+YsXQO1vUl0WyXiK96pryn02NO3KQ2dhQ2wic+MUBS10
yF5m5SUn0+dPPfEykPq5m3gIsVKWjcugoKJ2GjeNul5rxNSymqp9m1SsXuOb+pg3GXNcvu6dBUot
nap1dPEy1YCqaVAoTFMcHOWs72gBhQm8rvp/7/S4KR/A63jqaPa17EP0nTvfKOg7rh++BUdgN/cR
FgeQ8+7YmbuT/gQqo7KFKHA7r2H8/2VO++A5ZLf4pVVfAsGKVEo66PmeVm3RRToZQM0N8bvc3yUp
VL+jGGFZH/mNV1zEF7AOSdBmCnRQCk1j17906Xha/iIHAlvg+9z7IZ3znRggEYkqeLmbVfjmVJ3c
9gKwGwKNn8yNm+X8ZURb1xi5vHP+1zQkW3kCLO2X9QRwoApVh7QtX4fO0xec45jy7qeZkXpZSxst
2JfdGdg5eTB7nJavZRXclSCf3JelwLIFvN1UY+Ch3RdoWlIFpJL5S+3WbB+32RNIS9d+/8IS2R2B
NZ+w0yngupKUzcG0EBoFbY86bjpGdlOgNxmVdBqrw6n7BdFrfaoHU9dHEZS3Hus6sRLzLe3C5f/v
/AP0UR1kWPzydZycaqe425+7kuh9PKXuGjh+aaUu/383R+xTkFRTxl6qsuuHvZtnCbpkEdB+vb5W
S+NbEb7xqyyJs0a8DLIie+EmqbNz9OT6K4HkwpPI7g/kqhs17WckPjJqnqEFPja/QHbLhx2bRjXs
RQDSmx20EZ0pmoGhGL9UWRl0Wwp9OMRWYEC07zgTRRTe+UH+DGK/dDwBVaPClZO2EPXbjYMdPGM6
lISdY1r3u47G7VNdqK8GAcI+C7U5OtIJ1zLfC97RbiUcxtQl8+xcltIMEXh3PqVx3gCcqj85Rb1N
dROtC/89cGj1yHog7RB2BtMvhff9zo3HbMVilj7hso7vTnOhMj8DR7948TMG4GJf0EMCHxwN+dDu
TQ3J1eunemFf7C5CIftCUZB8vJpx/iWVkgfiUXPb9irYT45U9xASXeuAXfACdk+hQE7BOJziNjFV
cipI7Z+Klup94a2WABeM1G4krPAWUP1Qspep8JHYKZImvcXzoFxj8Fr6BNsJODSHAlLAXyCe8U9M
3Z8l5FzbmWx8kNldhHXTO3HKQv4CVah+3xGNBzET265bu48Q3AQNU8CZvxil9RGU3lPUtf208oRZ
WnrrMh8djZbKDDWtIeyVfwwNlepB1jJf61dYyEXbDYUJA/xbT4y/uJl646IPboY+O0D6FnicHkAl
6YFUp934OTZnezmarhwdV7+WoUtkNFTUdx6US/r87brlLayX3WSYkzKfvKL6f4ludACgAFHhMbCG
e10a/uJY3jkQ4TCTKt7xF1YVvEXCM3b0vhkcunWBrDu9K1ncZMLXrwRHNSr1ULwpwNm35bbtjkNV
AGicK2QmtBDVbpJhsw9zyDNfX/sF72pzs/ctUV4pO3g9BcAGegNpRAGofpT68ko1cg0AubQJVpju
BX3W8RLvhbxHryHEK72bsQ7d/bavsO5sENPE4O8KAFoi1W1eQk5azN1jzMV9WLfeSliytFSWWdNO
OaMJTXCuKRTFSYaqrjTJmwSf686t2ArmcMGv2l2HhDdSu6MbnE02PRMIyERyrO/DpGUrO76wE651
WUu3Vrmq+uCMNN2fKUz8KOHlt+v7sDS2dVfrVDZjqYz83s0oVgK/3vpRA4rU5+vDL62NZcmo03UJ
8wb5HQq0yeMgRnL0WNsWEVIT8+P1OZY+wTJmlVBPa2cQ57jSaAySCR/jg2tovrJES99wmfedN6Jz
msjKy/Bwzuj3f/dXqfgt69L0cP0DFo6p3T6XVvkQBwJlQ7SdI3Wm+rgI73yFFQKluleyz25KwrVu
yqWvscwaMLuLSIv27nmd1pE38p+cz/KUhKtWt7QflmlT43tpGgtxzkHtuPPgrCI3WGudXxrcMunO
B6IMyZr4R+KxYl80kw96RI+JNZexsDw2MI7SJquIhk6h6Qg58trLb0XN4z0qyWtx2MIn2MA4L6Fp
raElcd9xNABBC9Q99YEzrRympQ+wDNoINtMW2r33+AAwgBFZzg/d0AzZbhxd8Xz9xC5NYpm1jjM3
nsI5OOvq4lNVCJYud0ijVgTz/voUS6t0mfqd1em5ZVmYDs73IXPllypNyKdKNPVx2+iXWd+NbkBk
IMNUOt8RcDvnWQd3yFGwlVh1aXWsQDvOAU+bZh6cxeX+T3WdRqmkT+j53JgvsDnVdePkvTKIv9LG
/SK9uI5QFtr4NrRZ1bnneYnKcTUbqEbwSPflNOy2IxfsJsIyz1RZZJ3zvelTdepSCJoStqqR8PHi
Cxv9lnao16iU+p9ws+HCDO81KKhPEnQvQ6b0UXrqxRtLseOSH8eAnNoh0REouNz9HEPTYATP1KFS
zUpBfenXWFc3MTkYzvpEvYW540W4M8ZTMDT04KSrsMulKf4yeJ9WYxXmb1OWuTSq2/4zD2hd7AoX
NA7XzeXjG0rYALmUtYFIm1i9AdyU5dHgy2+4mcRe0tkH7yV/2jbN5RPfWaVq2ZCDYJefp5zfq8Y/
ENE7UVzJl9lBZXXbJJbpSxU0rIHY7asJpBvlnOtvU96h/d5xRrlPGrTArYSfH7sw8RdiLiyysZ17
eucRxIIK4I1oVoiArn/Hv+HB3wl9YQPmpIdr0FTEP1MZBNl9GhLmxbs6EG0KhxMOCf/mkbhO9V0T
T3VzF4elnJJI5wHwI/tCUNX/j9ehKqaINENLwoPMWc//uf7zlj7eigKSoABbjK/kW5blsoqGruhe
gjmLVwxraXg7DggMrXTe0Ts1+VOz75KxcaPY8cwWRDkXNryuBqfFRNyC3onAEWUZ5U036yfTFUOO
Vmc0lm5StEQCyTqO1EUvXsgv3N2TqfeeCUjEE6SXhRbuyon/OE9G7RowGXrSpMS4Z9lmbykz2Yma
GfWdJgETOiuHokSAljWH6xv/sT+itlI116EDTKvxzgO4dk8KOIx9N9TTMaOrAfPHm09tglalRGGQ
S3TPIgEE7isv2jI8pbkR2YptLU1gnS7leXULJiVMwJ30TpaNObFZtpv8ArXrvzVnFNi3NDlzPekd
1bTahc4aHdnHrpraxV+upAs2ScnvUjbH96aU1a6Lx2IPRjT+qW1w2V3f5oUlsou/pNUFyVzoPRnu
NuRe84n/hlmY6Xnb+Jfve3cXiKydM6XG6nZowntZq2wXggN5v21w66Jx8qwE0+xMzw2Y88GHUo+0
iMKmDX5dH/9jYQBO7WquEpVLuhFbDBJ9HhEfrA9KxmafU2SF5uE5DRCC5BC83mknfaKsGSNB/Lue
BGslmY8zjtQu95puBt1yE063XImjktWnnMjdwLIDT/zfSfjgV2uo16WT4P13p3jmjUWoa/8sgHJ/
jNOejTdO7jXOiiteOtHWTTLxBOBTn7V3XlOmLDIN9RsHaTWnpixyxOgjg5ohp63WyHOWPsiyfvhh
UHeFwXSbNmUecb/2doEnv10/GguD20VdXo9QnjOG3XWx+wWatzpi2luDJi4NboWbk07Q6ck1u/N7
73cvwAWS62LThU7tam7H8xLdWw07Tw4niC8AjPHDMltxJwubbFdziSROX89xfO5G1gy3kxThIXB1
dZ8NfVKfGSebYAHUJnqdTOXnIZIHZ45Kws00Jl5+U7bokDtt29/L1rzzWy4gzK4vC6CrWOn2n1H4
aiOoVhc324b3/zu8Ik0sRyfm52IgVfPst7PSj73ju862qJX+Vcut6jwnsWR3teMKDYH1kIhdhuhE
bLv+7HKtVJ2bdcp3blSW1dHU6TTqs/Bt2/pYtgsgyUS4G47gg7/4W0mL7ujna1Q7C/ZlF2drADyr
Iva6u64aPuc6zX4kPim+b/rpdk0WelpDjHcofno8pPm+A548cudyU1GC2gyveLL5RvkhitidE+8R
6eOBSNS2nBa1S7HDKEytlOfckAlY30hWrPzltc1aVm5p3a37eq5L5vK2wdLMOQih8iCD2o4G2ce2
lbdslqD50hRuiuEbTehhnOVwYsXWUMm3bFaHHXiLau3cTGU5f47NpZPCaTapGXJql13zUWPlhwai
jKo393QGv3pSjGuVsoVo3q67kmlAa4PEbydhqSmIQ/yJ7GSOnE2i6O/ry780h2WzqRiZGWQxxFFX
ZcOPOQ2GHSj6HZSC9LZb166/eiD4h4qJ7GMo95rqMBpIQRcw3f2mL7ALrloqV8jEx/AmRah3wQ6K
TpBdiD+uz7DwhrMrrrU/BKAWzfidUu5pAHxn0oxEOhD3c9wlUdZ2P7ZNdLmg391fud86DNhqdkNq
dneJGcGY/XxpZ3Dbcr8eBi3c9zbhazfpXNIgrG/jkH8avP4IDPR+CuYvGd0Yadll2MkHq8BUjSHA
+SNAGnitJKAkdMwmuQ1O7UJsN7t1DVDbcAcB+UuCA2adJfPKC2Jpv62gWmdjP1DeDmAYFUfDn0zG
P/GcgwJK3DcjsmLXd3vBsdrErxNLJvBA+uak635Ef1cho82hlmfZ9RQMGhk9YU5UDeDSn1Lj5IcW
yZPXTT/eLrxOIN6OWWzYTV5kTTTptPrDdNJtu47tqmvsNvGoRVDf6hajm4HeER/R+vWfvrC97uX/
762s7uI5Tss2jqgX3nhT/jWWRRYRzc7IbN224TaiCkAhLXvumh6tdk423FFSPXBBxT4f0iJK8qne
lIqjtpS2N/XGD0zZnuq2+jQVCCzmZmMxgtpEpgrgS8+ZUVyvTfjgdW19np18DTi4cPHYhVcp0ELH
q4SchURMREI3Qw2rNG2qP4FXrKq2xew2WanMFNMAdGKBGPud5yzeJ/jHttjFFsoWKYCXsq/lDdBd
wMZ7UjjQ2fXVIJ+vH9UFF2ET5OZqArlG0bKbNHV6saNO8MiE42yrNlG74KorEmaFR9n/cfZtTXba
TNe/iCoQIOB2n7fHEx8ysWPfqJI8iRAChAAh4Nd/C7/fxVgeNlXcTe2pktChW63W6rVufJozcFfm
pHouA7yJ7vp697F1qmJAfShv35EZ7EScINECPMK+0pfI5R1hphTVBCkBcdAlauKrDC7jQNuIQFBv
qeR5PIaVs9IlHxG9RuKDDP3VjwGYR7LpiS1v9gDlp/wUzGz673E/KyvtcpBoP1N21oV8Rz1wx1sh
Pkyy3rlPXfoRZiogaFk5PkmpbXX024Zmf4RD5ZEtYNTa5zthdopKETmhuEkcaIaSBWgmfJqaYd5Y
hLXWnQPZdkzZpuf0Rsc4Z9caQKLriPIgen48+Su+yH11FSW2phcKeuMx4jkTwUHQtvqSzJsPhWsj
cI5jUdUDOPMMtlE4/CnNHJ6GCnjmx5//9oEG6tSfDzRNIZo7iIL+CBunxAzxwdBeT0ddtn9nUT4n
RzyozFv8Wj9K6n99/AI5w8/9AacZj2kW0Jutp7Y6aJMggzuOAw0PBE9f9anK2/lT0TRpCvYFHUc9
6FKhte012ODXsE4n+ylpx+i/WsdEn/CVYDaI53FCJUTty9+YwJ8cAVF4JNmsESBNJP5dVH2lzrIp
MnYrClz/iaBp/dlvQvq3UiATu0Qk9r4hcSJ+Y7rOUXYiAhAARKBUNR89QG++Udsnw3FWbCoOJqch
aPwheN09Q7NB8bNV0czSA6U1jSkkjmrCT5r2UuDK2ECpmRxLz7MKxukl2t4wlij/MPWZkeGB19Yk
9YGOHv53TgvUvbxEs9HZC/VT5HBspRPQMEZzClQOalQ1NlibdUfTCeR58AMoYkQwDx9pm+PnSvrh
51kOffGxLC0it1rLwrzoYAjT3yIZErXU1LDxwzSnQ/Mtqb1EnLhsoI5K6rGH+klaj38rEVf/2lro
r3me8vydraiVJ6QHQNhNmIeKKyAX8upYeYMxpznNhTAHw6j8o0x6xY4mTXNyLv08SI9JVEX9Bn3G
2z41zBxjIGVe1BLEYDdLsxvrl51KsjgKDjlLoG5Uam/X4R+6D4lsKGozZVC9l9ID7YSXzE81RcnT
Y7N722uELkmHKhXoBuY4uaWQxD52LerVBDB95570ZJdjCl0qHibnwmMJpTfm5+IjG4Gf7Ef5DhIL
u+AyoQsuUFqa1k87ehPYFccO0R49pU1878fC5qfH8/S270Oa62d3EbHaQlnX0psW2cdUDz0EgOy+
oyHMlk5fBfMqSKYkAtLxKuN2OFqK5JSl4cbFf2WFXRABi0IjizGmN2nkC0q/UPufgIbyFKIQfes2
sjY7ztk29d6Q6TSht8jnX8XC4Bh7UKp+PPVrA3CebyREYmYcy+YqPFp+FajYeCZTkXyLM+1vGPPi
9N84DFwuGR/Fs7YVsIIogjKiB0nWzk69/91vccgpbKXRpvSSy7Dw/348qJUZ+4VbRrMyoYi//s+q
o376K8q3MLNrbTt7FXngzIYhj8VB+X54IhHKHFCnuZV+X1kPlzgGGuRp3DHO3/nWSn2IaNf+OTEI
00H1pdyIBtb6cEIxTZpA8S7HECgF8H0pqv1xv9W+2UVPE7r8MXrWfaGHNr1NHXKqFK865IPHhyDf
cEpri+DsWu5D6KVYGH+7FlUCk5cfEwvaoH27xzl8Jk/ReOx8XPyzQFlQjelYxifZjmP/aVcPLnWM
qbgIRZJE4kcYbPPos0eRn9rXuBN7+YwucdCc3gQ078RR0yBPjoXsdvFu0zBxkiMkbqMWcnr4eNRm
fyFLMlvN2Zdgb1Y7dGlieE86lBHm8NhL5shwpFIBkUGlyd6kf/gLS4yBwEueT/aJNCh+BZ23PkBd
bd8TdegywqSmQBwVEPs0NR1YNZHVQZSxRdKzYr0u8SjTWrGuDuxTVdLvamyG48ThsMNW8i0A60r4
lZCfj0wAY/0GLxfZXSyz40sL2SnFPkwcFZWgbT3v26iOEVPTZkkC0oh7hevCgeqkP3rtThAuSFh/
HgMSaDUBd6O5Gmi5HSlH60mpPj7+9JU1cJlfOlz5vYHR9I7cXXhgBhjiqqbBqQxRtr+vC8eMAeLW
Mm9SkCuIPNIWNBd4YiuuRWpIVFxaLxr8fTGwywTjgzaM5xW2/0GMKDqYxk69r/HIsC8IdplgRFiO
yDhO6h3IQTtA6CoIOEUI8Ypkkzpw5Thw+WDsHID5f47S+5S29IxbTnNeyEceL8Ra48vvr+LHNFP9
ZHIvf2YgxXuWM8s+gba43wV4CF30HwHYLMqzEt7U9F5wIjnAYImX71xax5CJQsoFd9boznloriqk
/DbkdCOuW5sYx34nMkMpccxCcUDVB+S/wCtSNvVw2jftjv2KocrSru2iu0EI8dyBmEwf+s7unHcX
5ZeOxE+V+PHxJPzK/FYf68rukrumoQvzQ93iZFmeNciLt5geaPMepqQj50ab6bJrflyEX1cs9/pQ
NvCe6EKDueGAdN2Xx42v+DeX2QXxM2njIG3uJG7emaEIvsh0MteBLsDUfV0sXb8yK64EkanPmztH
kvmE5EN2oLZoj2O5sxYTbwI/d2G5H8e6jxrQ05bT0fisPVXaY997EMke+7zyPj8eyoohuGC+iiQT
yHCr5i5189GyeoBIy2Y0urYUjglL5amBk6K5K7ygHZTGnUOqaji0maz3mZrLxWL7UstkLPg7Bd6H
g1let/pNNdW1yXHsWAXhlCAE5e8k+ESPNFY3JDi3ApWVxn+B62UmaRNCYGeD8T+k0mQGoByx7wkz
dPlXfBlMvJewsYigEHmi5vepbeyGAax9uxNHVyxPvFb12J2ZT7+Ce6//b6hsX+xb1F8ge6KYcyED
H74BSRW/BIVPTzbTBmsf71iv34GPPkENGy4BNRJnrPTiazOgOGeXRUVLt6+cA1VVDGh6OImDHwX/
caBCPoMxhG5EbyvhbeTcf6MkoKnwvPK+oDWkUleGzcPb9DkM0v/tG4BjtbziyPzVur1XY2wB0sAN
FUw17cbaLjHgGxkVF6OnSyUmKA6IZ1HX4qKHjp4F4sUDWMqaI7AC/Qm4vfh5SDcBoGvr7VhxlxQe
+KCi8i5B6EGA+D1nw2ZJ6sp6uLg9Fs7G9pABRhCt+/iYQn8A6XIxvauy/vfQ4Iaza1FcCJ+cagrl
D1iciWoegg+SxcnBtPO4EW0tlvvGsrggvjQu0qQkvnjuhjK+Rx0oWrX/kUX570Zx7/Mg8CC4byTL
TL6yDz4PpfKha4wiwLl4VmxUf8yBR/bhTsDH+XPzzKNNL1hY3jUJU6ApG/G+tfHGablyoLlEKpb1
TZWptryrcQ7vYA6hH0UWdy+EgCFh3/Q4Bu63gY0a4Zf31BMftMKNAzTG5LKvcce0lTebkNZBeZ+M
Ve+NRbZ94PtQS6EL6JtKOiNVas3N+kgYaBO/ADm/FVKvuI3QMeIqzgrh+3q40in8KooO3BHRkwzM
p8rXd68HqY0cNkxhZZFdRB8rQjw4lsbcptmQrxrgxHIJLPJvfVl7/z5eiLU+lmG+MgKmO3jYoTXA
JtgLa/L+pa/Tj0m5eU6sOD0X1ZfyzodUA5d37o/6RkuQmGqGUpfHn7/WumPDeMYb5t56wx3M592p
KtL4CtKnnUlMF8Gn2kiRIU3MXSikP6JBN2cCSN++2MUF76mMjrqNJ3FfUoCQjJSHbSzl2rw4xmuy
sOF9bwXuHp69ihLzEg5bzmflqCGO8aZN00Ddshf3aY4q9mTjrCwZEGoj8ANHg8Jt5R/5XG4GeStH
govgQyFR19NR2esSakBj+r3vpbcuqT624OPse/P7vr3kWLYQEQvATG1uxCvq/qJAFF5cM+sb/ufj
DlbmzQXzRXkfNCmEK+4K1ct//HjJpGHFId4Z+/c54Nm+jeXC+gxNC79BZHOfuFecEWfoUwbg/c7W
nZAb0XAX+TMzNzMaLwJQmiQKqbR82liGFY/kovmsqDs8xY/DXRcN4OrMgw6doON4C/xoiyl0rY/l
91deD2BWBiGiYrr/iP2kRsIUUIb/darbealyQX1IleamC8fhCs4rUEdVI4SDTnHig3/08WZasXAX
2NcNUH4a6nK4oZD8u05BFtaW4x+P216bHsfAVcP44KcJKDhNQT78CLw10c8FYf4+v+1C+kxlA9BT
zcMdd7fiYHuaHYFgFjtbdyxZ5W0KOEyM77c8/96hFP6wuIrHk7My8S6aD09OoNWK4/H+A54+Nahy
TDSI6/e17pzHKMst0jwNzI0GAflKlY7mA/Ch/Mu+5h3j9dlc22jOq1sazX+ZOuuPucl3bkkXxGdn
2YRl1o13Ke2fhIILIM6iDQaqFd/pAvdAN1Z1JRIIt85bgNBBwbxD5ENkPGzK+hj3g95iZlvZ/C6K
T9e1iaWQgO2DrfiJ80z8lubdeAj12O3bn64eO7UjGJfbWd3FqL4hyk6vfT+RjahxbX86xjuZZEx1
2Ix3PS4vQiZvz4WHdNrjDbS2Dk6+2mSSd0j9gSC2LD9rQpMDB7jputCBxQoMDI97WRuDY8AsxlME
1ADmOyVJeuKoYjlnxZas0NvhBHFxfCwa8yguq+GmB1R5SghbTIP/QUMkKWX8wzj61z2DIC5+D5yq
WTN25YgCadS6+TyCj9Nbj2dvzxBxIUu8bMpkFjx48gWAB8lEDy30jzcWea3xZfFfHY8ar6BBmHvg
6VrQa12HMp946P7eNy3O2dvFRGnjR8Od16h0u5qgZsFTzAGK3iimXvv65fdXX7/oeeaJje09bSog
lrlfmPiE1Ga7EcattR/+3D6KYPpgKCcL68VLH6/GP0yz81JAMsd6STOCoIQZnC4cJC0c0oKXGOzs
p8dz/7b1Anrx86f7Nct53hF793OlrwoSmc8g6KRnG7DilINCeZcPIr9AD4dEdNofLCqQAUk3xPBD
QrfKt9520MSFGypTJ2HdY/67iPtPZDDivelxo2znnakh4mIOic5NQDwfl/sia442KfwTZFf+erwI
K/vHhXLJPmAhUmF47jYoApibc1eTjvjPMeTpG/Lf405WVtpFb+nZgP1r6O0dBbcfaJ5+XGrcSFV/
8fzqn8ddrI3DMWQQnqDMPJLYqkNAbswgD+gn8T5yB+JiuHyoIhZgDeyRAozPoEO58AaOekwuSEe9
zISBrqve56hdHXTbtbaZtDX3FOp876VC/sDaKdzZumvROgevss3Hu2lAhYLXOiiQl2ILJb5mDK5F
h6JrvXDsFyLW7Ch7FDR4oC2IRfLyeJXXOnCO4q4HcBX1c90ddbLlRw5BI1R/lPRMx77ciHlX9qqL
5LJeO6rJ+vxZefw7l6g6wA0kuzUmsddeaHN5PJK1bpzQuus9YFlgBne/qzBfRUC/dNSkJ7CzdVcw
LVVbBcVLQcCvKWzigruqKGRxHuMAWsTUkydtivk3HwJX2QF5jKI8qq5uoGqWgs1bJZkpPnlsRJ77
8ShX1svFfUVUttDs1fZegaD3wEFQiVL16kutqy1JpbUelt9fna8cmsCQZ1h0pnlUvqQjsBy2rprz
ABKsLcmStbVafM6rPkjYEGIH+HirqvrEmPldTbW9dDp9znG32xWHExcFhpCPgRdDDXcUppj3YFca
hsPctHpfEoC4ELDIlskUWRwjjFb6XQXt3bvnb91D16bIsXzUJQCRndvuXrXjdFHzkF9/xIGVbPnz
DOnPffvJtf+SjCHxY6x2iozlkWgw9UsvLU4xKqc3XOTKjnKRYCqfchNDTv4usgHCMKDumYI+/i23
csP01zpwTF8KinKYjADj0Rn+nVGQecZDWh4HCpj543laWQ4XABaBb8VTYBu727oUZ5b25lI1AEv4
I45ES8Z9yEXiIsF04SvosHQdWGR679hVXXo2Q1fe26bcQl4us/KG/3KRYNKLdaIb09+rFPT5up9L
kIzgdKejmY9JR++5hupytvz0eO5WIgmXIE61iVdHWdndoxDVf7Cjr0RsVrWtLYwbruMFogebu73z
DmTiylaQaImwMFwE9hwPmp/3DcI5503UW0aaJaWF8qWT8MFDFXNItT9ufW0UjrWTcmi8eiLmJpA2
eyZN2t1Q62TOgYpBdIXr4MZxv7b2jrmn46iEzMz0ZDvID9TqSQXDhQ/DH7U2R8jPf0YF2MfHQ1pZ
dRc9NoEuNB/AlI0cIP+KbOB0DGNvH3ID7Mg/HyB4mZhH1JZ1d97K+sB9gH2GbCc8HLT5P7cOWfaw
ZGpCjrqGfpSekvgKseKd128XOOYXflgOWsBb+XVZHvSSuxdLicS+eXfObytYwQSSx/eJRt1vLA7w
9jqK+Lav9WW1X53cVdME7WiX2006YVk1Jr7mkEV63PqKI/8FJZawCJpIBSaeAxJSFXgRYE1fn8cp
/9/jHtZ2pWPGEN3zvYLP8xP0b3+Xsz8fxoWG5HHja5/vWPGkoNsy5BMmB/MfH8RUtueqRDFSmeut
Ktu1ATgWTGPCAsOC8cdrGVsgjV6wT6WVuFCxSQEp4et8uMsGYVlqWwqqhWTffdIFiqU2FF4jyXD3
E1xl2mScz5P0txzoyrS43G6czaCInTSm/kfpNAqd88MCjXm8sGutL2771a6H44/8QujpbnMTnUWP
o3HS4b+PG1/x/S6fG9KUyMCpBR9PrC6ORATFdao7D2pTtP+KGtR9VS/kF8SYIAFI7S06mlLKQarZ
Jbdw3IkwJy5kTLWKg+QKWxJ+TQ8oViBfG3+L/GvFtFxOt26qEtAH1fh2kAnQczqE9FilOXZ/AlXW
xwuxtsqO+VYAwaD+alkIpYL+RJIWnqdADvxx82tDcCyXNFVXI26Y7lonLxWIZQ7Sz/Jj3W2yyq7c
TF2QmGrA/e2nSOx2Gf9OIq7+Ym0ddCfDoLh84DPjN6CWkxkF0+OMSpIsrDb28MrYXNiYH4GTl/F2
uhq85B99m4bHySuG0xBv1vSsrI6LHIvqnnmthDDDAXyK3wXhFarlMYmPF2etdcfCU9+vi76EzLLi
ATtFACP25zDtyXx+3P6KkbtwMeVB9FrWwXQFd+CHtBE3HZIjHcAcOLEtzt+1PpaxvfJSU6riJvQ0
ZohlAIijMOlbirjlUySHTwPDH4+HskRBb9wfXDI4TUDLW3fZdBVNkhyixv9rGkLvWUVV/a4pcO1q
YKEbfa3Eq79Qw7URzzLwg1xBzfBhoZ5d3nM4UoMqic4TD//t+60i7rWuHOs3XRBMXkina6flmXjB
B+1XyEj64PePX5aa+r7dJwFCXJBZZAUoAaZ4urIU1jIVvTi1hd2YshVTdGFlRHdyysuZLfhQFh47
FvbkUvGkPY0Bb+zGnX7FXly+OB5mQzeWvfc+SqE5oD3yL6LxfdhE8guorJjnOQrQuI7xeo2z/E/Q
oWwRPa5sX+JYOqvBgy21CfODD+K2KH4RBph1o+8LQnEe842ipZXt5ILLSCyHrjGhf1VDfB5Z+G9a
xU+qB927Kj4vSlFewDbyXGsjcuyetHJqvc7DTtXlZwOMizDts1X2JJv4/baBrC25c9OeQLk+xrEK
rjqE5I7AhSUJAb147FTWdi352XepKAA0S7XBNa1q1HD4ImtB0YuX6PgYe1m+D7VLXKwZjREAcQXM
pUiG30lFX+Zmy+7WVsE53qNC03rUYX/rivEUSfmyPDtH2d9lVn1LyLBh3SuL4ILMUMvR1GocWmgs
4XVSW5DsLFy6jxdhJX5wkWU2Y4HtwApwk5W9EKTnupl+plJeBHRCUzF8qtL6yZuHy77ulpl8dV5x
Vnkc+g8E6KwJULAF/scUOUIM9ds0zh8Wv9vAByd7n+Zc7Jkce9OmTBU3EqAGj4n8fwkptu6uayuz
7OxXo6HJZMewCeC0miz8zBhPPnjg6diw8bXWl99ftW4MCN6jqaqegcP8RKBG9WdWDtGfjxdiRYiD
uGgzPrBONm1ePWsZXCFLheBhxLvxj4KJFMsR5cVL2qFSAkmp9mQhtjqa7u9xWhT1hs1n5RUf4LLM
SUJmL0GY9Cxlwv8gwpAjqwMgc5s63KjHXOvCOeRRTsd9xpn3Xlb9cNR2yXan4LDv/aQ4P57MlSjM
ZZubugS8YIqWz2YsuwNKwZHubFp2mODw+WlOGPhPdvXkQtV4kmUtTXL+DNX1v0k3T9+QQYTEdsW/
j3aavj3uZcWvufxzuotR6+AVFcZTn7QczibGy0A6ooymj5E6GShXG/5nZXVcMjrIRwuTZ5l8z4M5
fxEM1aB2tuEpb8T/Hg9m5VR2MWxgbB2L1BurZxuT4jn1QXWFyqkyvNSlpd/5oNWntg/jJy/xh62M
zdqolt9fma7lBhmzKJXvq3zortIrCpTEV/EJoiw7t7ULauM9bZK6J/wZuUofiB4wrqWmgqQ72fuI
44LauIe0XO4J+VxJpLbAdayOHWrvr0i7bAnSr1iOqwlG+khav4rxUFz26ZXL5I7sE3LtbcHOTU1f
Hm+BteVwXICJG+Y3PsPqdzK76HDu/uZ59C6GtNWGk1mzGCcSMKNfZlnQlM8+QR5EZJ45A5AsFl8Q
HAGLCsNzXTQm3ThG3z4aAhfwNhXtGPjgJHuuwhH4Y6okmMmGoKVb+vFvr0vgIt1ox1N8NZXPXEwe
7qt4oK1oRvJjW6rsXegHwVYW7+2ZQ8j3s6lEY5vNHUzlGeQB6AWgcz6+dHh3A51gWITPgU88sguE
GLikXakqMs17BqpCQaAMAK6fEIJj8vOeXRa4dF3QOx2DvhCo0pMx4lmtUBiTqvGvpt0plRG4pF1j
UVLUe8rqBjL5+9CpEeFgsvW2/baVBC5pVzVC8J4DK5sfbKA+Etlw5Nyiz020edqvbVsn4hc8LiGP
EYM8CEre/wHTMBzDyt+C+a7tWcfKZdIFeQnSiJts8+/MJheVDxfZD5ft+q21AThm3rWcS69KGixx
zoK/zDR49NT0idz3yBW4SDjorCRsSsPyRgf6PYhUc5BF/sfj/bkyPy4ETowj6INAR3EjvjkTOtxk
IT6kdXpTJL097uJHxPNroij4BQmH81wRnLPvZWRPoGwGs59o3rMY+nuI+8dDi3K6HFdVyIb/BSTt
FovqytZ1sXFkrpuQ9wsHqZhV/7JQ86imST5nZIvuf2Xlf1B6vjrR06IBGKbQ5W0q7XJfASVvU+4j
+g9cZBxIeRTeBTN8PgLu4o5AK7vNGMPjRVn7dOcSD6hmMnjFj8lhs3g/RXjbrP19nBiBy2nGxZyb
Eao9oH+lqFI20C4BnAwiGvmo7UbUuzYCx7I1WHHTflqUsDsNZaofN4QAu2jf/DhGLcsgL6DChtZp
v+D5JJjGt+v2VramC4VLqy4fU5/AZXAAxg6A9sxHJYbu2NhNZbAVy06W0PfV5vQDr61qiOngVk3K
zxYCg6KIXwrALItyCzW0sgYuBA7iOr2VXo5xVHKeDogIcXZuQsjXZmkZ2asRdLIlOYG/wwiazh7S
Euc/aLdzkDOgouXxOq/1sfz+qo8KYikzSrfQB6USfBsz+x/4ZtnJZDG9PO5ibZKW3191oTtPiJJr
dCHnJH5CVSy9N4DCXB83v7bOjiWjmGFAhXvmXaO6fBGEHNOEfVEyvjeA0z3uYm2SnCO6K1TZprbE
CLoKSAVR8+EMXrX4VKQTO+3rwzHnqMvCuG+iGgvBWfIPtNBDfR2rLrYnMBVbvXO9HbsmHW3rhOYY
CqPwe11m/kxBBPxbDPzuhmNamS0X5lYGjWq9UviXII9v4WCOra5PQb4F21rZTtSx6zK0zLCs8C+a
djfSITHmpWGyZxXiNHbMgaTgNvN8FVzkOP0hYkPfZTjQUKMjNq72b349Olh+f2UMqWnUrJMaHTQi
+zOFysXX1rdb2jJrrTu2QIayyAaC1qdRqIPMQIcRzPFGbdqb64pPd6wA1W615V4TXASKK05iYR+r
gkV8KgOZ9WMjWPt+xwiMyWefVTK40CwCFYoHiDoJh+m0r3Vn77OqZ1U42ODC2kJ8VF2RvYvNphbo
m34oTl3QSOVHfceQxb34fvyUpt63JVE81OJDPW29payswC/QkXb2MAJOLsSrzQFUBv4FWN5P5UjU
xhT9qEz9JVbFKJybp8hn2xmbxxcCT2oz75uZkwtFQeICkEOlzbGI48/FDGGTHA6j2ccrhX6ds46B
uVg2qg8uFvnBA2mABdvOdq1sKxdZwnQEBp8qDi4GtIhHYeG5w4w3e/wdPn3p9ZVJD4bIMobiRX5I
UfB+GdLKe0IxenHw6k2p67WVdwwbJXZdEKNK+VIW/kuXtQXQ7vW9JZsFj2tT5Bi3Lbyuz6qaXKK8
rI7MImANSFltXIHezGdgihy7Vl0lujIao4sN8GyNC+KhG1qcdOQjeGfr4zht1c+uDcM18bGblah1
c5Wz9G9+DimAZMx3ng4ursQPjQWdrYZxyB9CAkB2vvhdS8X70uTdFtvdyhhcDIlJx6yibI4vLARp
DFSd2vlQ+9UmY+ta+46JqzwdVBeFcIPzVJ8nzL0UIDrf5WNd+UDVVpPv5X5wIa2BtBlJPto53SIq
WXGxLnhkApSKkbxsrsiCfWUKxJoaghSntq8OOTR/To+HsGJrLumQaKKw6n1BLmmWfzYCoTbJq29e
7O+CUMepCxxBNU5St6yLLrSL/+3q4U/S7YOBo23HjoUuQIQ58PhiwAPOG/rehOo97CyXW2HA2vZx
bNkTZh7L0gsuMYvBkR/CuqJSqPPjyV9r3TFg6kF7Y8rH4JKGSBdOVHSHUsT/Pm58xQ25kBAB9W+c
byWCL8HDf7C8wTENZoqrufA/oBKnem7Jpste4tE3TlIXGcI4insC3MovdJaXBWX7IyZDYdbFBPRj
F0PZBAVmG2Hlyp51kSKVGqYiFIgMqr6h52pEnagds99K8JRu9LA2d84BTWcfLJixba5pXP8DBYOz
bltUEpb/TBEQYiLbOClW1t+Fi3RBSjskqIJLF+EsZQi+q6DlG2NYa3z5/dVJnc51mOlcR5eoKyFT
VVnyT1Ly8cvj3bXWunNGk9xrSs9f4mNIGBxsBAWPCnmlfY7VZSOCWgRRYZyTC4+n8cwj4D4LM/++
79Mdm+agTddRNpGLLui/FgimC1jWtlBMa3vTMWk1pMKEI6Iv35PxDUInBWiqpf2c5WNxffz9KweD
iwZRuWxp2U/RpTOaZE+g661BlNFpVMb3h1HQIBLHJoij9vK4v5UhuQARWtckp1UbAE+Wqyskp6EH
M4zy2OS4dj3uYmU3ubqCdlbJ0NUygiPHPT0tvexTz8atWtS11h1rboSC/nFuyKXpfbCVCjzGsCHd
YmZam57l91d2RnnQN0NMMD39TN9hqgCPDMLoUhCxMxRziYeQ94zGyp9w020R0hMRqhPe5fm5jOzW
dXFtFI49J3MhdTmlwWXIpk+QiP5AS/uiwujbvgV2TmoujKdBioL7YtnNH0Fjyj+UatzFihqnLvMQ
UMLcb/KRXMCYLI8sRdrZpJtUZWvbxzXp2IwBqnlxkKpuwG0B7F7jclTvmhkXz6GDua0HFC7jLlL1
BzNjczYLBcvj1leW1cVxRMqUXoeUOe4io3fQiL9OkW8hIyQBeN/XhRNhS8BaPQECimVzfu+glXby
pxkER1AzOj7uYWUBXPxG5ZPaFOXUXFUBYimpQAmRhJt6CGtT5NivYnOiK1stoQvSMFHefQP6GCiK
zbedlWDCxWmADzA2bVzivGkb80midnRC0UeJErYkiqp/U0rTdzOdtyhQ18bjWDLFK6hJAmwoBs5Y
yAqU7Cw6KSHpBrfxeEHWunCs2bKAUJJiRE3EuvdxkvwbjaBAkMvOetzD2pI7Z7TsZQyddAQAcoLN
VRIyQvE47dK9jgHz/9llS1pPYuyQedMTTjQe2hg5DPEhWxIBe74fmKyfe5iABBijAeFRpWd+5xQS
AFWKkONx629HAImLzTAj6wkD1epF5Fye04yqL9RAqSUHG+G1AUPq+XE/b69C4iIzmrk3ZYeA4lKC
D/LSJfaPoAIEf1/jzqkMelum22DJ7xXmb5XXw3HMgS/a1/iyc18dygsD7Vg0mCESguVTFmg9Fltl
SWvTsvz+qnE+Qu+iypFaxUJADtD49jggefj4y9+2rcTFYPChxTutWL587lAclhTjXwCZhnePN9Ou
m0Hi8hFV0ZR4vcC1wwroW8sSFKitbJuNdX3b3SW/8BFNeeJPBe6dNoBEYd68E4uySdv272UCoO88
pf97PFNry+BacR/2cqqK5soLJKOhN2mH8rlR9ezt68CFYkSWVE2b4GTQZQmdSs7FufE3xcZWPt8F
YxBfpyirTdU10uofC3zEJaT7JITixEVh+GMbzLgOhBcmQ3sUS0pnyT3umngXayF6yRMw98C5Vebv
LgBMHKx06Wlf447l2r4ls25seKlK0KpYyr6Vo9gKh1b2pguzgOjqJEQMtwxM6BOiIXmokO2fMpSV
IXB5GkWzp6oQ8+8ewihLHVsPlwKqveDakWK4JTT8a98UOcevaoJxCkndXG0f+GdoBGY3D3zJe8AQ
+HT36M0qVvZGIlRvxuhgOuUda09vpUxXjq7UMVqmh9Izfsj+A5n3b9Fc/dPp+mMQ1F9atouDAMGH
c/ZaDTLDqOvZf7QW/1vqiHqzr2IQbTvvsZIqaPoV+f8/V4zykUUbc7Fv17gIC5qmYP9DWuWCZ6kc
ogVgD0Zi6PPjXbMy8y6JEKhSpoh5+HTqpR8JOOaPVqW3UrX20CNt+riTldPLlY8DQWg+V2Rsrpqh
TJASIAh5ayVexfUu5XUsweJPX52+rGW8JKlU17SoE3bwwwRXjqTVu2DVaN8x3YjligYgZPnv/1Au
LUwXNSTIcQEPu+FAV9yQyyFUzXFq86FtkEzh37uYQocn/0BRImbFcNlJVomROJaM54Px/3F2JUty
6lD2i4gQAoTYklmk7azyUC6PG4WfBzHPAsTX98HdC1suJR3EW70Kh0gNV8O9Z2BYsM1FOdAs4eX8
DmKrhxQn0LgRyEWV125YRSThQTvFM9XfIP+7RwyznI0mqmIuoY7b5yGyTVFw17RQJvp/UNYta9TE
VFRhUHuwakTjUK7/AozIouIm6D3nTZ0FQbsTbs9nxENTOwjK4xH4eWN7GaBxRdxNPYZcZi+4Vw5L
FjW9XlAuuh10ttEybtJ+2Xu/lYr+d56bmQuUiErp7EAhbM0bJ3IzywbvgDH61eAeHfMQ5Cl4N+/c
RW2TYUQzE2PpQ7UJJ3KklvtsbK5+Tfykm+RebtH2BSOeJYGnBsChzWUOAUbVLortvjfzh5LsEpYt
8cyMA9kndeWjUNReqgmgclxD6zN4buqLciED4oN8FudlLfr42HQbYc3kIFqZbq9XD1+rGDDzPRSw
bjduGy0jrAlbek+XLv/VZZ2ICx8yBdoDHWtydiUjLJ8wNYIK5McH0lftxVfTDB0iGDCpCEBgqHsf
0mQJQlMpaE7nslrmHDvfGEzsoRik58QA5wfufasHtZf62m4U/1a9QlMySMqqSNXa1Rcgtvk55XCR
aqZ2SACAHh4VnMJo2E2vlIJsVAVQ4M4twTZ+Rrh3wdr8b+mFtTChEVPavJAUfgC5RnXv9iqwhLyJ
DAPRG3ghZMAuGoa2L4m7eJeDwm2YHCPkOxwaRZHK9pL1ECQRUdQ81rhBn9Ys3eOUWQIyMGIer6mQ
rkrgbVUHr5pZfcYtYUOjTwkwUP3Z3RA3x0bKCH0RzPCU4LhV6XYz8WSgSTUrzXboKpZDxDSgE6pS
VTD09UVGYEs4+hsA80/K7V72zL+mqfum3+Xl2laVEfhC8tIn8Oq7CCi/JtkiyKupWLr3zlHYTfgP
aGyEc244jfVlrsDxP6Mk7Y136xjSg1u9CRkjU/9/V1xIXZeXbppp4i7T60nCJu32dFsWlokY435R
Lx6w+nBqnd9xT36q+uKRCZbwQXycxB6d1PYZI8SHdUXwgVB6KfSoX8nZfzUw8CbmFqmalMw6Sb0i
S253yTLxJl6MdW2xNjAFhtIkdAooA29NNh/DFgFz+wOWzcSEjIm1cJaWTgTpMvCMhfPdI7sKAra2
jUBHnqku0mauoYLQyDeyHPwPLQhA4lh0mwJEjUjBawhaklCBzep7JptyvYf2YBlebo+NbfCNs5zr
Hlz4CRPdOXiHbZrOWQaydYoc404XtiXzzBnlG3ENBIAs6xBX6Q3GwLISaFly8d3ye41t8XYnLJ8w
kWLMUcG8VNilsr58hJ/IpWrUXVP6j9tCOvYJ493tRxMv1jUkSdPAKgLij2UssGY/rxKY9Kgj5c6G
a1lPpt5Q1q9+58NGEBuuDF44EKo9Oc4upMsy2yZejHnjCkA0Sg7AoBVnOeG8VgFccFLWkZ0HuK0D
26f/eB13EH6JGkACLhpFAUH74QI8vzy2VZhgMZp2dSmzqr4UQ9v8p3nIEsVncfEaWZyPTbQR0Bnq
MC7sB+uLv9lPrvAuHfiLfvJfpf7BHIWJGmN9CzUsJA8u2QgnBD3C8xZaCOtnbxzSp9u9sM2CEdZ4
J6VeTdGDYmplQppOvMmd9mAGxFQSalx4ztMpw+22ar4ICbWcvtkjc1l+uYkaq2QXbT4+aJuh8pB7
wDyD4bA39LbWzTDuhRojFD0vVaCG+aXuBrc+FVUo9xR7bR/YDtQ/lj+ZmmWcWOT8Ym67NDCA6nDZ
z5ds7+1lOZhNHSE/cHHZW1h9gbfxXdML6M5uOS6y5bhYKFhcdOvOVmTZVU1wmNZDGgUV8lxrel9m
+Zl70AT0NPlaZ+GnQ8vUdKujDp1qkoKcBI15VCmprPuT0zFwTm+3b+uCEcwgcrEhn0KAnymYGhiv
/GOTDh/poE/EIXuKGJZLsgkWA/G9zsC5ri+8TYvzPKQlcuLOtQrL/kQltDFUEb5lTP441ikjtqXK
1mB2nOoSdFl1WlpxKlJvvkM6BzBELLedm4Ft7IxzuwCwNRQFqS6zL04ind/z3L8CKX1ZZbajVmX5
hAkkUwX0ZaRbN7C95MtlVsupgMzHuexhFt2xdLo7NGAmfmzAvjqEBRayVEDDbTpugnYPeMK+cXZz
/rauGHGv52iAjhslic/l198qexAw8lMJRPywJ85u2VtMISFofw6kWbrm0kAEV0C2/uSO0Hq9PUi2
xo1zGz7CAHaD4JU0EEM4aUmac5vt5kNsrW9//2NbrMKV9pzjPGr86TNfkNSpI8iFHPvpRpRXLg3G
SiGfyii8lxhHKqfJdgknlh3X1AdqJE3X1dvS/cH8TkOQ+by957enfDQI97wPxt1G+pmLsgkiWyfI
wMFnnCarpJ+a0fkCry0Zz8Xo7eyGtkkwItpvO5X6I9YPFSOUe6AN0edwcrg9CZZfb8LIBKCAHDro
W66/nc50HOrPEHLKkkgcvRubWLI5H8LFKRmAXkVaCaQ0nZzFXa/yQ5om8E00ghhOc1G4ahyuEs6p
KiY6hGpST8gum9KyS5hAMiJCBxlNDzULvBYTtgBu0gDNnzR4vAflnhmWbSqMUGbNwv28jQBskern
0IGVw4fpXaC8Pek/2weMaN6KhAULRnQDZuoxI8NDgYvOuXQPYvpCU/en8akqCjlWFwa5hhMhfvmF
o+QPbT7p7yk2WMLBFP6pHV9ICPc3l0UuNHgJERiICJdRPh8EGBHjoGbhKMJ0zj3AXDQUhCX8eZaQ
Fcd2PRNDBvF5Irk7SolX+5KdqxqVtZrsiqI/PzrMBJA5dcqgeFC5aayl/8kFavYEedLo0I9nJoCs
6SPtDb1L0jiMqj5OWd8kHgQ77m5vRrYfbwSyHnLIUg3byLt53+EGA2O+dYIS1k77z58JzFTx8es2
8+i0Osm8oKyDC8zG1dQkTxa3OgU6TI51wwjkeZ7cuneBVVAj4syf5XRaC1xhjrVuRDHscBVzvbC8
AEN5rkWVFN66UyGwjb9xIqumgj5Tj6ZxGMS0qC/LbprY1jT9+yZB61VUNccpKUf3LdMdhXlIdOzx
z0zoGNdlKMISMMlBNRfIPkNnsCJwC67OQb4L4Xh+92Smj53fTV0x+8GaMA3+wtwjZJkEPtaDstnO
1Fo+YQLH+OZA5M3DmqTh1D2tlZg/yCj9GE71IUnTAMCQv6eBMJICs1yRBAI7/w2L08S/KcoHViYj
rrHuWTr6OQzTkPUc4UJUpZm4yyEUdLvxZ8cGjRvLXhJAurzW0VfpyPGuaIELiXKtzy7bFWO0fcJY
/tVS+FCpjPyrX4EOICNwVVgIktiCCvCRDRS9MMJA+TKQjgrXK8DDzTutdPMdghZ7rma2DhgnF/Wd
EhCXYb3OKIy95DzIrs0kvvQcPTk2C8ZdlHI45XQZOA1S482sRzxmiMuyl+XiBJfbn3h2p2CgBf29
REXqTeE85+u1qxo/vIeXHVPvRtjBVUe2Z3zAjIF1bCvSA4boY3H6Dig30+oPO1vos1dFNG4cYVmg
XUpLPl+0P2XnTBN97jTkqDNoUl+9SuyxfG2jtH3/z5dZKaNx5KAQC9iKAVjRZvrkRrr/eXsSLCvJ
tFimAKhpVkSYZ8EeCeLhPGHqT85wCISLcTLCmTlVSlYXs+x7cEgqdDi/Wf1dlqHt5xuR3I2DH7Ul
lilq+UOCp0yXoJj3LRI6eH17gGzjbwRyVpcrcyJgoTHDOu5Cza84H9adGHg2NYXRMQJZt+7QQ2Fc
XP3B/aVZ8HMuYdGdq9cCouzxQL1XYwbR/ttdsQ2WEdPQ0IQFb7rqa+uunXuO5jWtNQCEqgtP6ahC
Z68q9mxsBJF5N5Wgb0E9wd0WFYzXispJGKqVd6Wc3i+0ZzuVjGfHDl8xwnvwfYqEziKuW86CFN8h
TMjvKMDGW7nVHRCLS7Vbxn/+RhmZTIdulAJk/mG+FB3qS1Ac+QgU6fvZ9a4RNHeibHpxYI7QKSPc
NRRNVFsyIWPi1PTq5wG9i1ZvfhnRqd9ZdM8uaXxjWx9/bCm6hm8dFVC3yBz2UnhMvEwhfLuTlbY1
bsR7NdXCX1vpXYmm/KHqyqmGDB5P394en+cRNdE/7IcSqA2kkzA+HWtfqQJUFtKnUwyxDhkXbDpD
Khba59F0dQge1rc/alvPxh7AsEsO2STAJ++Gh4FX+lUWIHUyr/WldlX55fZXng1PTIuxF0CNMA/V
5NPEA5etPo/h+hNsVycmIW3DnWPdNjvGFjBnEvpK66KvcAAbPjRhoV9Cl2o8pHYeROa9Vk/rsGSi
1tdGBqDIDeBGFHcOPN2rnZmw/H7zWpuJ7UAvfX1VgXL5SfEMWmC8CvPvt+fA1r5xqjMf1mW4hXvX
3xqOugmAcmf1nkeKZR2ZvIhOFEHdpI13layWG9qhPHO5MPi8MfccSvfX7U5YFpIpRImariqJC/ad
XOr6BP+l7/BR7c4eOeYZhXk2glx2gP/PWetdhYLGeD7ru4mAJn/759vmwDjTFVQauj513GslqvX1
7GfFr5Lq7uWx1o1Y1irgtVxz/HTwN7HdBuc1ggPS7cZtI2+EsK5Xn2uSetcmFw8VG+CKAZWWU+4d
BJ9HJj2i66PGrYbQTbYvyO2Xg1v+deEHRccikxwhw9DxQzDIr6SbvHtd4brflQep0tE/9Ai5rCh8
Q7mpqtqNqA74qydxbN8efsvKMekREG3gBW4j9MqGGhL+WZh9dmmrdu4btta3qP7j2KTIty2ZCxK5
KiKg+GhYhQTV0AIWz7d/vuVsM7kREkey4mUbYeFPryvP+6RrLePGSV9AqevBHwWPq3IIYlfsAcMt
69WkSlQd10ud5tFV+4zm52rw4GS64gEeT3m491KyfcSM5zxjs7MZgcW4ynpwapvDF1nlNudgAu/v
9tDZvmFGNfG8yOs5uyBvr04NJIvvOgmkmrfCnuL2Jyw3QJMsoVa/1gtqWQnDNdbPXA9PSoaDrdnK
126DTk3epPfyB7avmQc1rUktVlwG2KYMNtFPrEM9SBb+Y5CCmeOJXcyRZdWZVApesk1gQEVXKYLg
CkHV7NQNWN+al4+QcntU4zj8x5RTx1CZ2LkkbiHzbyktMhkWXTSC2VjWERIwir0FD7Ep4Pe9asBK
504kKRn34E6WhWGyLGC/AxMnuLfBrIZ6ayzBJIPCUb1298t6EHyGwujfO4MuccutSAUC/1RvbNx6
fd3y0OuvcHmIsgekt4N3txehZQ8yXZpZ03OIdKNAlfspv5e9mO790Pl8rPHto39scDCfpWmzINVQ
zEP0Cugk5ySA+di5elpWNDO2gUJxRw8E6yzLNKwIBC2zt1ykA4kJTcljRaCJe1IOjbzz7e7Ypt7Y
E+hMEZUdZgVcb3igwBMJqI/xGnq6+XD7C7bZMI576lPIraRInhSBV4ynqvHc98sYhcdEDiJmbAJi
aqdmarroyoO0/ciBAfiVK+pdbv96y/iYNAu6FFQL7JvwgITfwUU61XeUxLqXC6zld6bAMkAmzUJV
PJw4D/HSJBBJnQcf7jB4fezsyLbWt5X2x3oVjTMVRK1r0rWhepjyiMP7yhMHY810ZFazP2h3E41B
KBNybjJNnU/r6jTDsQuFSaJoKMtFVHJQNIbC+cRQXpNxz0u1s8n+xp08s8uaPArGozYYQSTM4s1e
cgMVcJlGsQj9r35VzWfB6Xs9ju83zbIQyIAVyJuIu1FcAjUbb45eaVo+7jt72ebL2AF0yMgi2xW/
B6ANBp1zYFiiaTwmlxuZirzckZMqcfJfBwW7d5qm8FlC6O9sX5Zj0mRa8Ghywzaj4ZX5dZUwBQ3Y
WeNAyWGoUwXjnRqb+2l9qgWc9m7Hp+WQDIzoR/U7KiZc7JMh9fNvzE9/CI7b38zK5d4ZATy+/Znn
bb6CyGRdMBHNKVlSDvDY9FqoDCyVAX5BXdA/oALmwTrZ/6rL4AnlOHmCw19+mZCkTGHaUGcL2bnA
WTprMjMq3qVQoZu8ZNAIgA62ynFXrc33dQGjIcxdIElud9eyCE2CxtCSYRmabr1o6n1SwdScarmL
/rQ1blwEkLglAy0FYBa/r+4ClgRnB+5i59u/3aJHHJlUjGZYpyFvNSJIKMiW5A4Ub0lf3PkjlOQD
9R7YsF+d9sJYLdVH0gf3ub9nMWiboK3Lf2y2MJpb3SyH8kjMZX8hLv+iJ1wQ8o2YBxHBnaqK5Uwy
3aIdXAhUN61QDFxLksU+vNKKpf7ucW8PG23rh3ErYLyH9C7OUzQOjvi56j0MYS1g/TWJd6FbfL09
VbaOGFcDHkK8vu234VK6QILYz14sPbnPQ0F24ta21oztoWpJH7F+Wwvbzp6JGa+CSe/V/yytm5QN
LCQUbdS4Tfco5nPlcfe8L55ua91I3VO+LBm4+Wg9yxjcCxdglWBCskfzsjVvXAxUGy6F0iUsjxtn
6V7gFg7z5vZgJJgkDVoOBOj6FoK1m+fZxlnqwmaOi7Z+iwrv3e31Y7ktm+K+na4F/F4qH1g69lVX
UPqRdfBIPOiDlc6XKQ12vmMJB5Ox0XjUWcJx+047wOdxuvPZ/KFbuodx3rVAsE2Hce6zMm2InGcf
JCkQ4ESn1hNQYx9vD5StA0Y8q4FImKpB7LLx129zWn/f3sibWJfX7vHTbJ8wYrmq+KSzccUYTTwR
MwT4UBG4X9uwPS3FHijQNkhGOLO8o2pqfIh2woryPGyV/A11eHuQLI2bpI15ruY1r5SfyH5s75qI
/+BDeYxSEZnSvpXXO46aej+Bz08HMdPqS34462JK+c4MyGHHcUD45+19D3uCYoHxWM+euqn/L1p3
AY22Edrm/o/jbd6UzCDABoFRAtEfWepvLSr5x+4cJlPD59hKSRpgARH8YKL8R3fCsXlsbrce/fHL
KaFB3QcEnvGCFFXsr0gYBfUxfeuIGrHrzxOg1SBoIgmVoXVFkXxC+nxP7ceyzZnUDOCdHYjhM0Qv
wNtM42lIquJJyvQFbeHxO+6eZ5bz2LR41rVyhOqwaasGGHQf7JKTUn0GTvweydG2gowAliAVqXXS
XkKi8qloqil2ymY6Nsn/MDF6T8KKFLtDRuA/JTa/PY84B8sWJgEDBTspIKqFvcdxvbPm7KliJbvr
x2hHMsoy+v/I9xbdQsi0eklXty5WUvBVr1Vzn86Lc7kdBZaF9A/3YlZeltXMQ4jxtzO2/6GbocS+
fCugWF+6ZAecZpnkf5BvQjkTtIhx9tfNx0HjMlf2gDfc7oOtcSOSmzzQoI9Q7NI1MAYKT3FcubCl
3m7dNgdGJM8BvNfgn4RJFlU14AjL+XiGdUOpX/aTk447FwpbJ+jf2xHU03yfwFAhoW0wn7o8HE9r
Gv041gfjJGYwehmWzTmDpzq6p062vps7cHiWHBzN25+w/X4jjLMClMNWLV7CZiDbNSQI4oHwnTiw
NG5C3gq4BOVIWUF1D36zd6qrVAJe2vdDv9yEu1WBl644Z9C4UwwxxHaDuHb1t2ONb3H3xykzhBDG
G4YJI8+aSwXDgHjx6z28kG1YjMOXVZmAuA/2Hx3N9K5QAKBpJ9tjTlm2BhPiplk5QJ0/8JJicORZ
aS1fQgJJnklQNu8ErhHTBHresWHaevjHMLG+gGaNN0KrHxio14RDV6Jrob9zu3VLCJusiwhCnEWw
uPClVojggkGBoaK4Tc9Bumf3YZsKI3wJauOwWcY+Wo2oPbJpIyERaK/c7oCtdSN+Qd7uu3IZvIS7
kFqCfWx2IvWeMKqtcSNyB5BQKO1JsSVf5vdzCrGxcTh4QeQmpk2z3qsFzYPEg45a7M4jjdNM7RUX
n59ZbmLZJMjfeThzxG6I3IeUjX5Ftjuon69HcIwBNwFsNEfGiK8C+9rUfOFiHk7BsJt6fT7EoCf8
97Knfslmd24RYg17zNzycZN1ZYS9lWP+FLV7hm62Udr+/kd0ZWE0TCLD8lElRkktQRjzuvq+Ec3O
RxYoN92ThxxS4rhqeYmcybdhhfJUmMO54ljj3t8/XyrwmOpGekmTzSAoQtzh/3HBfX71Q6zRaBzW
P1IsIN8R+CbGsqi/867aY1DbBt6IWz6lntfX4F3QFo8AwsD0gpFlHTvzMhzaGrjJuiDLsPSQYoNv
GO6iwYmTOr2AMvXz0NCbwLRGzMHstRCniAcPOvek0eMZe1u28+O3df5vpYWbsDQFUHZZl9NWapze
Q3j1XrTFo0AWpYbz3e0e/GYOPPcN4wQmjSJrNU4rvLeXhson6WQh+67UVLS/fCm8/BQGIv+u6zxa
3+raSzfqX1NCju9N0bh5BqPUqIOP8ClqiY7UTsLWsuxMSBsJQfwYnB49H+E8UQVwVoAl5SHwewAe
g7Gow554cI2Ekh3pH4py9s4LUuqHrtvcBLFlIckJiwCTA57qCcCA8i718Lq9PV22cTFiHcqahPka
+r7ba4pCV+4cqlVdbjduCUfTULnPQACAoKCXjM08x90M6lM14LpXkHQ9thGaIr8+43hwRvB04Uir
eTIITgwEhGMboQlia6q0bjJ4ECRFjdILg+3HXSuk3Kl7WobeRLCpiaWzCuBaKjfDZg3j4Du4vu+p
YW0p6mfC0ESwNXKC5ZcCqURFOvHvUOB+p/L+IUQhaRzAlnTSnRVkmWQTzIYbyDwNE9AYG4i+GeFC
PHvZGPcdO0byhBjP39G1PfvbpuNIvUvc9fQM38x8PSgCzk002+DVnSs25M2sgIV0o/68QHfr7nYE
2OZ4+/sfN4FqrVIKUU2soKF5K72J3OWO2HOltezmpsCvGpfcCUSGkd/InLorHofNu9IbooeyJXse
DbYuGAe2YKWDOhecV1AL9z/4OcuuvF+OQUe4iVbTyp2mocEAgYc8J7+Hv63G/46NvnHTrkY8EpYS
AzSn7nAifePfgZZ/TC4C4uR/z63s6JoPwwgd6qa7L5gaTm4FTcZDP91Eng1L6uipwuZAQmCj+dy1
r9cQNJvbrVvuwSbarFldX/T+EsHvEeA5n71knKDQTH9y4j+WB3nH8H/5e4SgpKZb6m9bAwgcKgdp
sYUA9c4IWVa/CTGTYFPRNJoiZMLdNxp8aVqo1w1EtvZJLpalz7a//xG9HDWnou5bDNM6r7jDjyN8
K8uonR9vT4OtC8bhy7JK9gvgX9BtwBWvKjed1fWyZZTLMtyr0Nk6YcRv4WohHKFxEDhkeD1w3W6c
DZQoktudsOz/zLhzZ144klptYcCj8tTh9Rlngv5cBERkj33BCOOMSQlay2Z96kDXqRuQ9nUB5d/3
n7XMg4kwa0CyRZ4LViXCV0EsI3b/2zc5Q06Qe8tOLyzzYGLMSNsDhlIga0rAFjp1U/ajCyERcnuI
LKe9KeALE6ag4iOuQZtOLAnSF3LBi6dpAJRSzXXMg6+H/axNvBmV46g6r2NJFsL4A2wm2hUe7FcC
mtUJylNtdygVwEzvj8CHn1VRQZJ2TWkB9OWGsOnInorN85POzBeBwhu3lMAPJBLdOG32GUKjONXk
6ZsQrtm358X2kS1o/thBfA/aFKMPNSQkJSFxDdXKTZCHbRobCyU7k//8ymLmA4G7CAstwaEnHQBl
QyHSU1gfLOkw0wGEZ00XeNjFYV8+wIZrxe1r6ud3t8fH9tONzUkUUjophy6pzLQDZX+QjGq964hm
a93YmhQO56DLCX56H70tFuTDgjk7VizFAfn31EK6syvHJoOzV5sV5yxrhkvqIdNze2AsC8d8HGhP
i0CWoZeAWXeVcn3VuTBlptOHw6og5gtBbgBBv8ig1IUhigukg+9yEJN3FuXzxwIznwUFy+uerBAY
RgKpOHXAO57GsHgMoRK78/CwzK75LKC6qtmiBE5PHjw2KXJgU3cwQc7MVwFe4bAxnDcdNhX90B5y
SG6xW+Ky/fLt73/sCqwtVLsy3NBZB7n1oUdasM3qY5ZtzHwWVF6+5Gm2GVpsZsybroZwGn5w0I2A
LTyflCXszhK5ut37DEa8bxiybjur3jYwRsCSpW3LIMNJ30AB+5XuoKi+qHWPUmdbkkbEzhkM9GpA
4JPGQVlFj417GV2gh9YSb5rbYWvpgPkmQFGXg5XUk2RL7TclrAagjDPvhJStcQONJoKmXPwee8KM
8vcbbyn0yQuKPU1cW+vh34tyyHoOcRokDHJaLqc1VIma6uB8bFy2be6PFQ/5pAHEBjjXdoVfvOrA
OOxi7Dog9B9r3zhnCUxWimBdN7OhnuXfNjHzKlzKT7dbtywc8x3Q+aUPDzuQnH5HlO8gKas8lBYh
PrXnRGkbfeMpMLQjnCIJjioyOzk0oPK6TGMcLP4xPDEzrT34LDUSlEiiFAX5VhXQqAm6g28MZr4B
FMqJXQ/ZCCT1c/GiEHCKWdUecs42+kbY+t7ip5CrRaVe6xrukwv5sKazE0MLstyJrG2N/5ssY+YD
gIJaNjgMWQiZwxmGrSgMwSc9g1IzG+srSqU71x3LqW6+AVZZsGgIMmAbUvq4LtVZN92DSAlUuvlO
pFlGy3wJsCBkrOiBa+Aqe9FBd7pV9Xl19rTobM0bgeznKa2d7eiCBV10n1XIV8Kmp3kK5l0df0so
mHSTbsPYrxFUcJji9J2ehf4VZLo9lPpgJtkkW1uSttArAz1yeMgGnjSyPWdV/qjXPvbUHkDc1gkj
nouaQZPYc3B/U44bN5Ss8boelVz7h0JSezUQJoCjFW3qfJM06mU8+Xgf3d7vbD/eOIYhd1wvyBCj
uB6xJw5R4rtUTOGL243bYsAI5xVSGPDHcf0kdNc3viqeOlG/4m3wcg68j7c/YVmkJlMEdsFr41UQ
rpSt74Ng7dVD/sqHDVd47vOqaA/xopjJBZmDka4CfNuE+tkPEFKquAY76XYXLKNk0j846d1ApnCP
3JYpIZtd/QSfJPbWW/fgwrZRMkK5cV2UZXpKE3+Q+WvqZe7Hjvf0Li+mcq8wZuvG9u0/zn3azXkF
DjUK7uH8DrXeARmPrRcbK+f2QFnWqmnK4WesWzk4cAkvqxWGDUv0Pi1FeAzQyEyiR9Z3RdSKFJtR
3t1DxexHsNYHV6lxlYZdWy9ywGITGjZfmhBRxjNIwUTLcswemvlGHPtd3oSRxHEjdHvPevcyF/51
mPhOJNuG3ozktXOmBjC6pE+jGc5zeF+LKcp3rnSWM9lkdsipHqo5Q74Mo3JRaXtPNV7XVVTfb7v0
NPbt+fYKsqxRz7hWqzRXc6gRxtJ1Poi6Yd+qELLA8FAFtBRA9GObqunIATmgUI3gsSZZ4H2q2vSH
kx/MophMD9TUIcczQgNmJtAJ9H1oCYRutudhaJsII4ZHt8qKeUO9dVH2BRqEb+b1qYj4gxK52rzI
Xh6bhm2V/bFVMBC6swVOrUlRVpelDH968JQcRfpjrPa4C7aeGIeyZLhQ060nuA/dexHyvTT9sZU8
2oqd86N3JNOXo4La3jSFMkjmnqWnrgNNGeoF8tyXXnpwMRmRvaSL22QMMMfW1+udUPJHFRZpcnsm
tol95jZs2nJQAcsbIHsB4q7D18XMf1CdJ1E0PN1u3rJt/EPyINOYcg/bBvTP01hJQGIX56AAGjNZ
Hsh9u3R1SsxxSb4E2bCtVlajedY1byIkum53wjJGJt+jxaUImjTYnfK0fC+Qf48bXGF4Sj4da98I
umpOlQt3YaD0x2qMG9Hwy+j1D2UI5cDbX7BNgxFvdJlrUN434aiarnCPQemyJcec5ZlJx1BZDpzK
sLKEKP0hk2kVu73/89gPN87NtagBenNbIBwD8p9w6c85HNydQ8c2rUZcycITWY4zDdd2feFT84l2
wGJBDWtP79Zy2FDjzCy6PqwHf8Mnd+pbBcAqzUBmLtXrKd3TG7RMrMnB2PhZ89BAD8DH7eUs/OCp
dI/mpU0KhsoofAKhq5uMRN13RCerK8Dbd/OkhFHF7Qm2bNMmC0M4I06Wpg8S1oZA3VQJ521xorR7
GTnh23U6xoRhJhdjplk/wdQWk62L8My7CVi78GjjRgADk6nXOUAAV2HzEUqDExQlQFK/PULb1eSZ
HdrUHibRQIocMhVJueouhvZ2UsBaeCtaAl0fxkU+Jc6uCrHr/b6jPPM90y2oK7LKDwZAn2I8a8Pv
lVuxAuz7mc/JkOvyLSOV88hJFfbg/CgUt1ijUTCfx3H56ipCPoxhR/H/nMFBlHrLBBdn3q4jXLei
egSup6wSv4evlGjBUhl8nlYAi7fqF6kjd4L0p+N/1PXQ3Gd5DZ3GOYVTs2g79qqbhH5XwLk0umtc
JCS6gg0v/BLsoGKiaCSEWchnr2yDtyhskbh3lqiA0YBS901UkM+UZs2LTbv/JTQu/O5SRMH8oY9a
+pp3fvujRo+dM/Dr6RxDGDT33knKPQGto0V4Zz+QU/d9iGolf3Jao+omQTiAUOmcZ+V5KMZwAEnS
Kdo7ySZ1gdpd+Lh6dftUUbitdxCEfZXV9XJVGXf/Y0U9PjWkLCBkXFRe3I11fiIALUL3XE4D+IRh
M7bx0LYoq8+tBhBBTi7spmiIDDZpNao3fjrmn1Wp1HtJK+Ai/LngJ1YGJY2LbF2zeHAjR8acTuJc
LGx6LXMgZO66vgRqiFXUX9/w3sf4OiC4zaciKJYnOXrj97TgE2xnW9F0cBjLwXoYcFHDqnahNC6q
mX3jdbRemeNT8RWKAn3xQFO/vCKBNgV3csbQnuToe69I5HqvoLFCz1Xg+p+Jq2mXtGk2PGkPMLJz
Wa/9+Koia/ky83p6YlEhrw1tfXVmYzZP8SAGWHrJakiLO4mSavmIfyecmM2sElcWDPkLJ590HxMY
z3wEqgtFVu3jHYF02FL5J9fRdfCx9zpJY3gGjRhXBpPjDjojOo7mKMM5LvvuvSiRZoyHhkM4i7sh
cE9OS6Fp4S7tQ6MVv2TuEMp4XGZA94YuiN5VeYPHGylGzFLtSz8/FcIV+jHTzfyoFX6Y7sJsfUEx
jN0Db5B6OtElS+sz7ZUCWDmEV/gdybT80eBW87IIqXij+ZhWSdnjv1ObTUUdK5+ELwh1Vi/GqHbn
IW8UPZNxGd2X9TTQ6a5Y/fy7A6yrjOnQ4kfCZs39Rnzhf5AIzT4GxsF7VbLofzi7tuZIdaT5i4jg
Igl4Bbrbd3s8voz9ovDMnBE3AUIIIX79l737cj522h3hl40TE7HgFlKpKisrs14uliQM/e+NjqJo
Z7D52M6fw4ZcJutURTs0pux9xVoH6fooaV9hsBXXF6lx5Ica6XKh6Sh+g7fLhscQaNEjjKOsznTb
Gv9Xr4inC7boFVbVqwcb5iTCfyoRizwZ1HijA+wuuRLvtoyD/h+ne/O+8rG9qcsxOVgW4e8fBUSE
wgkLlI311H9DzlXS65RI7Nd1mLqrKZLkd6KOE6sjSa5dl8ATtxt6ngs1Qau+HtsHIWb2c2pYJa6C
ag4ORkhjCqumNsrn3gKT4xDGQtkBwZ81S3Wa/PFW1ZqCWMwIf2sh5Ckh/ifNNejw4R2CAcxownC+
9JekuyQr9JwBUUdQqSlLfrAc6Vo4Hg35qmCW36W2NKuShg8ZKc3EroZet8FDNU5jA1WWAWGgKtDE
Gau7gcAC+1qo3vyRdehhA0UL3GVlWBuRRZOY74NmchUcuRu3XpoQZtAY/krteBBOQpOAK9ZcVWzC
akV9ncJfqEmOw851NT0q5TOXV7SbXgSd4kdeJ80zrCjj7ueQNNj7sM8QySF2Vl0s/ZpUdV66QK05
PGvq28hCSLoMaycwzRCCvp07qBb8o+E9/zOE7fGDUV76IHGwH5OSYhUb77j9bD03f3iPEOv7USn2
XEDLMuPYS08MlOOfRrv6sCBMXnAoExQgeETiBRlGVB+gBjTTQsahx2854trTGh33zMDHLspK6+r1
cgRjcDmQejzaxjSg4RcaXQ9VkC7FDsnbZQpfPdP5yz9NZaN760A/3odd6uKDmJP5LhHUQitGK5Zh
VmO6j0rOqryybT1nCcQ3XdH72Bw+Dbw0l2ETfoewzDxn1RTqMevAsrxJoeh8ydZ+ejd+JfcAu/qx
SKnQYcYtaV87OKwNOzuEkcoBqnrec5XW2txHU9AlWQ+E3s99OY43sBGe0oLpdLK3XGh6C3ei5Nk1
q3szuPcOMSj0OWHxoDMyLO2DrfrwljCiHz06w+SsgfvdUyNIdGC2Um+sHtk3XF22CF3ggYu7iuWJ
LzWtMvgH+HPReFFELhaCiek7K+DlWWeJqf31KYS9O1MIRvz4KhHU3S/CPNyesVtClvstp/hDXBLd
AyT0ZBZGvfcYspb7l9qL7dTA5KJT7T7BxOyw74cIN2Gv56C8ZQKUe9n6ob8ztZcgllbxfNsEEUDZ
cF56fTGkY9vv0UwoX7WgbWcuSDq66g3ZMlhGrUSb/9Ik8xA/QtGAjFkjwNvxOUg8EFGiCqcGFmnP
HVHhHXyd2gfMF5BnY7EOu64qg+Wno5DctKOF+GGq4sHYrPTVJN8Edk/wrALw+rN+UewfdCDGfzyO
k+2DYP47CV3fZhGa9jukLhhWEajzruH3PeKThXNZkNCb71AEuTjr/VoGd1oNAUQDe0ND6G82GGDl
YvYeXW2ouh4bx9419aofcC00dDeAp/2bpa77kZa1SqGm3kA7PwZg5OADw8LrxFu8N0z54zhKZuh4
nUCxxcKwce5vJuWb34OQLsypP9RwiQAM6ufcRzhsGZX3UMdTkGjwXFhniAcTYjCutSDHulueq5BH
jxBaxmXEetpQlAuafUAxx3yPNfYcaEXwSbJW1Jce7rZL2xP9QeF5OeWWI+WsIXQ85cNKk4IN0qRF
GadsP6Sq9bM64lOH+sb2NzDexO2ZpiWuapH60eVUEfmdBGMHO5rKMMw7AjXxwkxIwf6xHEEEKSTX
0KZNo0fnSP/HCQSLaIFQyp5NC9PXq8OcgqtwEWU2ElpkawxWOEiaIXv3y1IN12Ru8d2sSRysn9zC
Y/iLhi3GvXKMpKgSlDIfN1i2mAqrjhDSdLcISVCcyOa2g5IaBKFTVWdpi0B+q8EWm4oo1vikQVw2
y92cMtHuJvyJa7H6HUu+t0Glruwyzt9gtrb6xYoWpT7A9ke/NOtMhqxHAMcUMIbjdw2dgyZPU8jL
9rNP9kHn8XfarPJuJVV7g05zlVsJCxP0yT3iMhHVusqZYsq7cIlL+gzkl6nOZuD4Zd5gVZus1UsU
Fl3S8XY3hqkKL7uYJJcL3E/e4nZwrz2tA1aI2qhC4HIkZcZrMbaFKju1x8rBbDLt0+Ua0qGJl7PF
IQVXaKXch2WFONkg42x2po0SrK1guNzK5To0kXvjadf+HmBc+KC17a7AAfRvFrjJX6m+HsocQbS+
haJR+5B6NtK71F9VVMzIPB8sb0vYgbYaAXym1i15B+HDd1GxtMzTEaaY+WyWssy7MELQ9EeCxYjb
epBZpTzxhlG43jv4cPUiWSJn8TyVQfkIxbrmW4xoa8BIXdEN8FHDrDkfiJgLFyT1DnPmw5BrnvCP
cJjNG+Oq/Uj8frhT3OAKFcpHYNEthpj2kwvbVyTj64eCV3OcV4GHRNHgIr+CSzTFX+J744q64riR
Em+U6j5ZZKOymaryW9iU1UMN4/sZpqoaVwHqtKTLSXTsR1WofehF52IuM8cUSAUdksx3tdTsg3Sj
faYc4rON8paPkND0t6wStmdRX+1VUiI3Ltf+2RrHMi92U7bYJH2ryrj5hrIfulsmtU9aQIce2yQR
OWR/mJ8Tb8Va42lI0F0KTXXbyOWlaqW477t5+YmCJjKozxqUFJJ4/FWwIPgIZ7akFyxCBpxz6J4h
q9EDOAoGABV+TB3Wv0qNP7UfJndZN9ZHIjpADY27eb4StLd7xsj0miw9fTEDysBGW++aoHa7CFQt
7xIq6u8CjDpXjCjF4U+CGGTh71IYBiNA183iEmSvBEy7id7GFWhluYOz4ZWWPTy/evj7ViOmLX1i
eVEt3Yq51wGzOiPGvJYCw8jBSwkkNkPlYG9LG65VPkboGPXo/z4NazBfJiEC3rE/X7Bkwv9dRz60
4YGvhncOBtoOM5yKPRAjEWWsP6wHSOyEdmc6re8SmI7WUK2hoIb4KQR3TJSO3xoV49DTYZW3fmKw
6L1o/YumU8sLlzW7VOlICzcI8rh66QxZI2jzqbBXV8hamryCfN23MaknTJCq5j0YfX7gJsRq8xhY
SMVJXyjTmVf/mBvxAFWVYH78SIau+cXcJFO4ZQTqkgYzu+pV312NmCd8DfFNb61K1muwKPi9YaTe
TRphCCBXXYih6zAAA/0+vxLmLUTWtGSVGfSCu46v7Y74rn0DgQcyzCOG3MKi1lDi7cGFvFIYVbgF
9o3tZpyfejA7QHzoKYraBmaCLymnRyg8arF+S3MM0JE2AfoIkBeQTc0OgW/bOOuGDsexYn4WIN9/
EAp60uiJAQaCdc6lw9gruPKNdfi1ABYh0ApDHpRVoW0v3BTOP1SszG9YSGqk4EJyWDNhjxGHa6dI
/Hi45ejMP6iEvYfQYEanpIU4uel7iTJ6iaN7nM46zcIQNYscpP4m2NTe4EaObpij8+WE4/N9JgLh
Gb3BMiqqgYLgSFLQy8YMMuSRLnA/wEr+gHLJ96BPDHdrP2tLv4qemtJ56sIva7+66ALFuveJAEA7
CM/TjUByZ+P4EuUvqg2GaYOlSBbh/2jQbrnU3EeMYDSsf4a+7nClrXPwOAXcXzJ4sN04f0w1sFaF
nYo8C8oQxjov+e7DGNxDsaxwF5JeThZS0AA7ECJW3r7KJVraP8YGjS6U36O+OxZDdRYa2LtfkBFS
jldwAMdhS/1xIQVkZDUHaJ/gQ6mOCXLF+wC1CsT8A/4PH8KGHkwsS5YnI4vHi6OwdV94vYm6K9EI
fgHvP9y55SArjC3NwzGbpMi1NSR3y++Q8KlRlradaKrvXgBZtxnzXhw22Lqb53JXkaDBHp1QeGSu
tFX0Qj2EANLB9yJHOQrmVB9zLBN3ZQ3B5nBC6oXQa+gVQejSCNERhbsP9cJvpG9i9oEpW5TNOZYf
OVfYoy66XqvOEw/ILtKY4QIN+ud5bkQJ144FWuMhC+PgUvcwi82SpjN9gXlj690yzO8Br5LY+Icx
9Mf4wsJVMb4i1Tomz22qj7GyFCE4k/JY7kNtbMII8YIV4AsyYpgClXULWarYYu0CidKTx7GNd25I
m+61qXg/3KbJaB+hAojkHAoIQ3g4Bjp1ocvJenvoFjeisK5x36s1QtrPQsL6HVsr3eJZUVsdCHKW
EWyXJPWKLsX2zqIO0qluQorzFrZwk3+QI+0+wrTGceiRt5d5VZq63Es2QUW+EQifd5LIpb1cgs6i
czOx8LaJh3Z+xXGS5U5qn9UXOGdIg53uwF+rUjY3h8727MEN88ozZBvTC7dVjYzFl8d6o+o7vvPY
BIG9TA12wsgTZv7EwjNHbXhB0IXVhZTNbN8DfJU5D2H0+CtcSxl8RDCtPjqkRSUo7zwK0VP3LtcZ
Jd6ltgTkHgcvAsB/QeljzKmRYQYA3kPSPyWHPkxsgTxz8X8bOcX9TsgEYYPPmrVwQwiRnk4jUICs
X6cEgtwGpsA5xk1XJEfzcZrG1MMLgbmTKRKKwJyY0faPrvKTJ54OSV6hwD74vPIvqr5hl8BsYQ0q
jQBSxDkb5107g0AbcK8td/XSid/aUxRDCNDOTtIrBZmmwnSwZkaVgROYNBQF6QyhxhwDl+kNTQec
vOO+KS/5BCoozmIzBTu7IhriclwBOoRcTU9i7Nff1g/FS0zsVIDHb24iH8zRKamCb7WP6bIr0y36
zoiY3nFmxjl3c7BAe6RK5SFGVhplSUSjnHS42/iCoJPBJGRq8jaGOENZYzATCoxMjvW1QerdHpLA
RxTVC3BD1CmQTkyP/gNmHUy10xRJqUbUrqDewcsH1Lr0Dtzt5FLE/S+EDVQDQeL1qL5GPeYw2w5Q
jTGPF6MfQ/MfbRP8Mm5w8kOy0NvKrwExBCrZ+Yu/vPszrT/4AjwVDtTsZsVEern/j6ClXikqSdkq
dmNCv/9VrpC6DJbOWy8iYNW/kiFB6YQZk5u2nd0+JTFmB0dDWpyCkMLVzIeo8nxNHGSoKwPFcRbU
0J21kFZM0n59IH0JAIrPHFiLbpPxhy8nslNtyY6yZIDBywmgJRDTmD4TjcjqktkHryGcr3qvA9Sb
+MpcTw4AQAKp9guvP2YgcHbU+wUK3he4xIe7SdUphpTmybvWpQC5bIlb1GgC8eCpG/CNU6CbO0Sj
+RtHKGeHcoK4iGzhN4CVxKXsDTHGjScMAusE6FNmVxGpg5NQPwr5mj4kY9c+EktQ0jKgj+Mo6x98
ZcG7GToU+IDzUSfj/nNXwCvAFBJuBOChqEJNDgtQuw9mHb9BFNihGTAhT0A98jJAy75DrgAx7AyJ
hr3HGRf3HsyEnir4AN9bsvASvrORsD8DIdIwj5CtPE8p1bchifkr5D2jnNnWx3iZ9tFA4ITDgB1C
A3kkw3bN9BFfb6o+6nMzRQi/JvIIFNQwTbKADPEtpq7p4FQt6YC7TCDTjqaeQ78KotZ8h2ll7GmV
BlWbBW0dvsP6tXw1STwK+NWin58tGlUbaWx5iGkvZdGtcPbJ5hDQ965xtS+zGf3gAaiXpvN+AYqZ
S7M2YbEmre13NG5qdyOhAOXlI3oDY+EPXtDu0URZvjO/icdLyDfa5qnB2fYuFajkwMqsn75Y2szy
peJj2rxVXuftm2AYAZy1jbzTrWAPHghWhW0r1P1T5Kb7SoDu7420P36mpvm1VARb1YRuV7qq7Ysy
RQ2hTdXsjVm7oxlykDyHk2U2N4DDADKbNGKo34fyG2JlP+3WZTX+jk9h7y448rkV1/gIzfcsWlFJ
N7shdDF9ojoQ6hKXfGUuu6lS3RGdXjiCxkyep64Z3d5rHKCGOhzwt6LBAySmC2LE9i4l0b0IANho
DvdeOL0lcjfC4Q8184T/geJGJ3YQwY1xh1dH+Ii5Ul2JdVzrP7pdofg8JBaVMIC5QH8kZtIffirM
tYtq9abDAZetHBzqZTrU5tUsVKPimcxvCZmuXxXn7Z1eAeIuCxJGJOx+g18A7b1+BZC0BFDn9hy0
QO5L35uiG8CS1Z3qw2MU8pb6AEe3Lg98/Bf09PTD6Cx2Yhywd7hf4K6vbZX+LkH13ffANm9tfUwp
IiKfPY28M1OzSa6xb23OE4z9ImkN3Z8OOh3YeTFFOwY3T/+OgI+8RlHTPnkCV06Bast77McO2N1o
NXpNtFfmRmMKM8mdMUBaeo75A9V4KHX6pvcfjaiHx8529Y+IjOFdOGCyMm+hpfe9RPAYnsrVdlM2
IXEzF2U9xW+TmHwg+sAWar1zbeS+YXQFILNMqH95lC544R4N3tH8Wx+tSfVOKgGHjAnJR3TRSYCO
pYIMOGDCboKn0zJF/nSZ+q2uaKFWF79F5ljGYX4QI68wvpgV8ugowQqhAizCdqqQ2MP/d7wmIjQH
5Tm0IgiIC2XRVLBzunAywtUwICJmphugJiY8sl576RiTAsiU57KRQoZAzLz+E6Er8wJTdmjhVo2G
ZmaH5OsNOky0z0sSqhsRo4q9cKWsLySBgicQI3qJxhDpLhWP5b2p50juS2+s6p0Xd8l8QEME1dEg
j/25zxu7p3r3G4aShXCQk3UEaUyLeg4dnMi6t9bEKGE/f8EJ/sHW75V0kKbDgtE9ZuP+oHosYHnz
g5jk4nz7/tRv2HAokDaDRdqkkEjnyzOywSGfp7PTiKe4ARv+BKSkV1Evmu5BIXqXpjmOZuNKN7PI
YuY+bFztPl+oE79iK4Gny67VgyjpXvZV0XD9Gk/nXGVOkEy2AnjON6qaYeu7P/onofhFYEYEnlRR
gghyhiFw6h3H9fsXm05S1rbDDJIMGkxmxyzuymq1/JAe2Wifr9CJreQf//1fr+iNJmUvoePnoC4M
YqZ8OzJ70bm7Doz5/vk7Tn2FDYvCVYLX0wAWRbXGcaaPVolMfk0kk20tX2dKQwuYD3a7KZvyPh27
q2oE0PG1P31zlKWPbnQQLHTvi+qCL0i3lg4w+ecPP/V5NxwoLLIG4hKxPUf9nvUpJmG0N/0YOFvP
0DFPrfzmFPsYSIz1RBi0DtM2a+zc5DBEe/78zz+1dTanGFDBuECtj+FCDFC6EaSmIHmmjmTDVHpf
iqUwqvz/+1MPTdJ2PZp+leYfigPNpa1/Tgjv78sDa8HNw726YwPa5phUdM9mPn7dRZ2blvv716Vb
DTwJwU3iM0w8HecvGg6rWCANc0aJ6XZf+QB0K4TnUh2Hoh//++cniGxHZnhl+puh7M+pZZ76Fcd/
/1d8sFqSwUncA408DlWlWCNnoQLptQCHv/Yzjl/nX6+AAmpMa6+nx67hw+yWYhyb3wRsVSQa5+xN
/n7j0K2TK4eJoebwGNxz3T6GXZgnMX/hmF2Bi8qASH4mYJ/aUJsT3ZAkqSuM10KDYvb+oU3a/Qo7
0Z6h6p/6FpvTrMu5BGfkuFCpQ4+nuzkOnXV0fvj8O5z64zfnOURyPEIzHFd+Cr1M5eNKBvj380sP
32ri8cihdpU4DRWFwEgDRBxyw3jD156+PchSmJbVeDr8Vr6JATMM8ZieG385sezJ5hau0qnETCqE
IBVYHRkq7ClX4GMuMJY7E+RO7M5kcwnbuV59qMDT/cjs9RoBHME9DIWR/GiU1HpfIwvTrcBdxHph
kxLy9lqCdgPwXsE0V597+qll2hzjahwouIgu/U8wPRLOZRy8Tv2Xv/HmKq7aeAaAsSaQXuE/MEbS
ArqPz+lA/P0uo1uROwcQrhRVgId38sZV6oYdM6EB5bD0v32+R0+tz+b0QiYohcthj7u48tsCRFi4
ePAozdHIOMdLPnGCt2oWZPZNDDAUs+UNOhturGBKRcYzctInlmgrZgE8t8ZcfA0yUpQAifUxzFZe
9FX3cJ5u+3dGLN2KWaBtiK4akWDjDcJ74DBhgC/5QxmR30PaFb6ogWPxM2fuxFptpS0Q2QBO6hE3
jAiq8gJtGb1fWfP0+cc+9fTNiRaT64KojRMUHu5I4YMWXQf0bv+1px+32L9uzHqqvUCRBX97MMJF
ZVBpvItL/4yb0IlotPVpDTWoBqZLMNYBM5J9XJnv0WKehzHaAXJ6b6P4zH1zwmCKbjUuqrAvm5F6
eNHsActq3MFOcj+o4J//vmy4sZEtkrW+j3AQV/n2tdXbXNKyVkDZWprgGoXzpJnRSQ1c05+5pE99
+e0xZ3xYbV1i0B0Wi6DClHExCHNOL+3U0zd3dOKAgngaJ7zyp5/WQ5c8SL44FgBM5f9vK17XdCgp
5LhrNTdZkJg2hx7qo4AeL248+7XNuxXFo93A+pVM8T5qumemEAbB1vmaEirdauIlwp9s6lFMHfgT
RVcF9cJsvzahR7dKeGyd6nXSAppZS/xUYXAyXy3oJ1/alVslvN5S4NQcrjno45CsAhX967F7q31R
o9kiVxsdJ7VAyK5GeZhUV6E1H17F6DadycJO3BBse0PHKgZNnMP2hESv6phVH7GE0bcFjC1fv7ZM
m8Pro7EI+X4J+gxoVTsklPYQNWd/wYnjtZXAqCM5K6JWuCqabnpYonW5Cce+PnODnnr65vDyCQ7Y
jhg8XQXRawjThOvZQzf9Syuzlb/wHfwuYeCKpyemny7R0KoKQ7n/8vnjT9wKW9ULUltvRRMWoOaa
CpkttC8chdlAp/qfKdE2g/n5udL5xEJt5S8s+oPgnRG8S7RhVHQiSXeobZ8+/yUntulW+q5tq6nU
aBrh9myTf2KQt+CsFYEHzN6ZF525RE+kMnRzRU++WNeUeceXzE2zCyE9gx4fvwMlTIDCPfV5CLic
tM3XLrWtIgaYIn2L9w1InUA+yiu3gmek23NGhqe+yOZoLyoKm6mbFLiGIkYXwJv0CF75Ug7Pn3+U
Uy/YnOtkho5ikxz9x6cQtSF6g+CSd+sZJ53geMT+d/aJ0s2tzAW02Nrx+M0ranboseTSJnsdkOu4
lA8pMs3Z3SYDu8ZAz+XXftHmtIeBSDvng12Jlnp/QL8BkxQRdbvPn35if23VMfg8ouBKOjxdhKBi
Bd5PHJjCW4broFRHbk94AEXlx+cvO/FxthoZVdzPsVc3429fmiWjJW4phbb01wLXViWDKNDu23ke
f3fpnORz0P/ELGtUfO1PPwaBf6XK4OSUUjeJ+q1n+4MkYKHVKRg6nz/8eJj/sqvI5pADGgNDNAq8
X9VU94faSO86jht+UQ5h+vD5K04o8dOtNEY7OuUpPxGYxLDBHy9WkF+HAqWiR3imH20Gm5CkOLoq
22TK4SD0mq7Dgmjcn9HaOfXxN0d/rpvUOoxV/DleLzlYZ2Bo1M05M4MT1wrZnPt+AYXfh+joL4wh
QpUXvuYQ0EXL5umoD3H+R5x6zeb8N8ZCrxWspj9wHL50nvnue8lt5czFMQqvHiwmPv9cpxZrc+gN
7iz0hEb3c/GdQO87Re4zsq/pSdKtmkYL18nKTQ35pVe+DxjZAUkAsb8p76GG9TU/U7pV0oBfA6sg
vUJ/tj7I23bsfkFs4ZzlyYmwtdXP6Euz6tSE3k83ID+nJsi9WT6mtC8zNH1BiSrnXBNyDlg78Tm2
mhpiUWMppfB/8Qacfs9+0BiYyBc+NUm3sGCtOLxqaQOmyzKyg8Kc4CEeKntGNvevSQqevolb0QSu
cSNX97Ml0OEHc7w+xLCVwji7nHawTD3nMPDXFcJ7NiEsXWkT8ootP1mIcjUKoWrsCJr9X1uj41v/
FX15G2iv0nXzGtoGHKu4HfNuPmsm/tfwi799E5nGeknlPNfee+RqtXcMEREkDXKRBOuXEDW8YhOe
/JqnAUYE7E8fU4wYFkYXZ7bsjOrR32M7nr6JStWiJ4qpgODVjMTmoej2FELr2YiJ30Wq525cr/lR
vlF0/g5aG4Vn3G/Gkv3nH+fv+AtevwlWiUmOU5446dyL90k9PBxDSpm6e2n9e4yS7WKoz2EyPMe4
zf2CqvTz9574bFsgsa+Jb50K+heFedApL0uPrXspQ/VD9WnZnfl1Jzb2FksEE8x2ETroz3NZUtjV
BN245NQDOf/zX3EERf7n7ifpFj80qx9LyNCkzx5h1/8RPqYVeOI6hhvbej8S9qib8qL5Wica79sE
hL4WGNsheJ9KYh+86Z4WnjjrKfTXuIynb8JARETUhqVInu3a6fgfXSdufrPcxDXEaTgPwD3UmB9t
920/re5Hks42PZP+ndgO23Is8MK2puGaPtshjq6W3pZZSv0I14A+p9p+XKO/fatNGAKfkTI3eNUv
E6jdEdmXdNq1kX+YI334fDucesUmFpWNTv1BCczPzHHBcF5I0zxVaZA3xjuXbp7a0ptgVOmYQzVl
Ic++BnuYBfJlihBRP/8Bpx6+iUUcLvWLD0mC56HFooTKuAI0768gH9hem0gzIscfpmW1zxga+ih7
zF3JMPpSzkXSLWwpFz1YiMvDSbwbrucFvUvMgn/xBvsftNI0rRbrbJ9LjtphhiBBXgv1xRxiC1eq
JUaBQn37vARmxmALuafLes7a5MSZ3sKV/SDCRIGc9zzq6fs0jC8JdCeyxQ8PSIDvugb9fEFL97X9
s8UvI4zCCgnV0pcubSadl5636jz1qv7jS/tzC2FGQyC9cWHps4jKIC8Zh+toNT9//vATMWiLXM4j
naZ41bKY4N3xNGE+Ag5augVK+ufzF5w4XVvhXm8dAsfmShbymOUCQWvHLAx4/Otrj98c3mnWYdC1
4DNPXnw5DHN/X4/hdOamO7WPNofX6Kgfh1pJcKCDC7mIIe+5BM2dpxH4pHURYXj0VkmM+n/px2yB
zDWAmN/q4X1DQCbIfIeYlQYN60z2ceJLbHHMRAIFgq63LECG2rm0v1jGc4nN31Emkm5Bv0QM9TwO
Mv7Zu8h63QHO37HqcquDMnmgpK8bjHNO2u9sBnmLTgEJ7EQtMd6axENU7xfg2Yye+aEn9vQWEVy7
uGWDP0tM6KZFDLdPT+x9Gn3x6Zv7DnI6M/rYQYux+ZmLXTqTGlNH6/JQj8b3vrgTNhdeT8ApDtK1
BQIcN/sF6uCvwE/PkeNOLdDm0ATaqr7iXVsIRfCRSEqyduWPEKr5Wk5ANwdnwDS0sFHZFgObX4gX
P81Mfxsx74Fpi+ZrS7TFATGK3ve+kW0hvanGeBv1IAJQKSjLfH4YTyzSFvqTLYt4O0MAQsYVvYM2
wVwQN9Ey8409kwCeOjZbALAOuoAsUPN/GckK+fodprogOpFhdi/t8zFoKyWvY88bBnB4y7FdhxyW
tWuQQ8PGwxxIIzsMun9xPTdptj+J0iyihlaQhu2VBJoOEX2Mmuj2XCPlRADagoYkwIBDbWXyvA6w
JlqkTL93gidncINTTz/++78qbjT65hBFsXjpNaBaRhsDAfovifbhPGwOvV2hCaHnenzhXMl4Bxde
foubJzL7zzfbiSR6Cwa6Fop3GlIbvyC45aV71tjeFyDz+8rm0Uxb0l501Dl2pivwV1CQpFsZv2mB
8EkUGPrChvZREFiYzp18WOthyDzmniS0rD7/XSdetBXzYx486nvwhp/XpIM0Egjvi5XX5VKpjIyY
VSrtOdW9E59/q+yXhMncNiNkZwQpMf+M2cOMemcJAidP6iZkTraa8GCjPjpt7pYBw7NACAYIaGBO
6FrESxYDRSjThwEzs58v3Ynkg2xiKJStIr/GNP2HZFBjQvp9OC4dE8kluP0PxxI7UuSM78eJ7beF
V7nzWbJUtfrwnbtmw4r5vfE6DqrvmFI684oT32cLrqbTEhOKAPACASqZTT1641NzVlHw1NOP++9f
h99PQGdqOrTPoorPJcIkQJA8Fh1GLL6W5UebCBDipCSTHaaXJoS6KTQ0IgzxtaE5B4mdQFW2qrtJ
nJRRGU/eM+C2+C4OoT0hIRxTSEf/sKXkeQj+awHCSJin+iyuHh33718Agv/8+78WToDdn5Ju6gvu
oAXHXyQh/L5cRIPw6WGmOB2zauhHryqcT+tRFnFYGvthMemFKaiossEUXJtpWMd32M264KedOzZl
MU/ID92EJQT7eohN0RozyF7aREDV5JzcLWEaNrJoIb8Iwo2dx06+pYmofbXzwq7ql4tkTkj1PW6U
Q9OKj2gev8f/x9l5LUeOY+v6VXb0PWeDIEASJ/bMBU0yvVIuS9INQ6pS0TuABuTTnz81fc505x6V
JjqiQ10yyUwauIW1vi93LTQyvYim940C2O7OMxBvEnWUztg4L76SjXwy9F8TPBeKxi5ny30ELO6I
JO0NGvfBtugXLfuT1nYN7mxtMM17lGKeJzJHC7B1u6kzUKFGUWHIHP7Fu3zSJMzLyf3hzqLiHcw1
IcmZVoOBSkDUBvcNf/l15/TZwS8//8PBxwSqX3zU6YwJvljJUc6gGFnTF33FJ12fedXWmrHTBPAw
XKDavtOoyKkvcEVzWvWZcRz5HCWodfn1iXx2q68m2l0zI6/cGfQZZjiUjuZxX1TAjJVTH9/DjxPz
L2bEn53S1fgh5il1AVKbzqUBsl3v7JEQe8oNfVOPYn0Zb1G6+tdO6XrrR6WVPXWax4/jVOqXcjZy
416NvZhTL0eN4PzXIlvW9fMFIsMgyyQ5E5P8nEujRfCyTcK/dFusq+ergdTbLvLUeHRHq21OZOkL
90HWLXN+trMk6osJ+CfTk2tUeCJlUxsoPX5ptL0hw/fLc9YaTfSxBeCmX8y2Punar4nhqHaVBomF
/aiyCRl0472rTMAY0tpPMUtR2PFaxSJf2fFXy/FPTusaIj7nyGdEbX1+dnFaAG/sa3e6X5wStfH5
aqj0Vwvtz97n8vM/9AJTZ4H4ks7DWVnmT9XYe5TtRT03b5KpPpXJ+Ndm9vTSj/7hbbBRY4Mu1mXn
JEu+zQsoTSj9/aoU7ZOejF4/xguYeJr3BIwT5MhQBqrHzNyHv/QY0+vHOOf2BCCJeJGJtQNj4v1y
6HYc7v/a4a/6SXtB2ZnKYveFdE1Es9tLgF8is+fXR/9kmKJXXaOtsR5AnrJ4iVsXMO4MeATUNkDU
elpQMeD/+k0+u/xX/eJU8h7D/sTPpOIOfcdSZ+Zrx8yrrzr4T97gY0L/h4cHHCbXHZAyfibdQsIa
2e7/QXT/k179uso2rgT2p0tDn113XH44RqPfQPCfrJ2LTaPY14A7PdqWuAwsc6y6v9bzXhfgZmJG
WH6anBeHFIXnGE7r5TVQxr++I5/cdnLVqDuwmcdsbNmLcIdV7eiAFOLgIqNKduTnr9/ik37juvSW
geMGhWytz7rrN6yM14usPjYNTTKEaSm/yEP7pN8lV007dm3QGWppvVz63UsXVeTYIgFQYIhqecla
Ml+AqIWEQn0VJvjsxK7au9tNzO6HibxcSqMpt4NO2w/WXG0vJ5YMS/Tr6/fJM02u2n0mQFxsRzKd
EyTwgHnZGL5WgMP9+uifPQBX7Z6BWAW0qhTnxbA8xzL8Dg5mXU/HLKVfnMBnG/DkqtnHVjyD01eK
s6m1d3nIpmZ6MkVyM2bWlia4cHmz7XkOfExVrUAB+iKi/9m5XS2qi9Rxs6LF+6pRrgpAMhVhF7zf
C/tLWlfmXpftTqnqS1B4x/OYiXOTdwXqCQGN/vWtuTy5/3u1BhTGn0dCpScndQx3OBOX2KCBFjdp
UwiA3/Trr9/g3z9Z7nXprimV4xhDM557oP6wZUPVOlPmV2W7n338y135Q188FQZKmO1sPJtlXXmc
VA/Y2L+7jCi//vT//u664qrBTy1WpU2d9OdOFxeF6fGyL6oqDnJt0n3ROj67QldNnDWqYQVz1Jkw
wI7SgpR32Gr4Kvnp33dZ7nW1LpRa1HXMwj0rwOpaXvuVrAYkUmOaOFsBR/pjZbXPmKaufn3FPjub
q7bOExfY3GVwzpZRgqRzSapL5u7t1wf/972hK64auclUXjfcVGfNujNl/P3SsF2OzF3Ynv6DIONn
J3HVqJG1VdZI01QvmQYV0QZa0SI6Dn59Ep88s9fluy5ys+k8dvzclByAyUL08gk1esk3MOP1F836
kxNwr5q1CXMUknQlP3cd9sCxvQS2fjzd//oEPjv45e78odGRcegEsxN5JsX8CPHM6FuxVl988s+u
zlWLvjg05qqr5Hkaoe4ibdJsxqn+XsfxV3mTn73DdZtOFgKgMpFnJAGW/nARHheTkYK00/y+gf/f
3/X/Sd6b0z87UPWP/8H33xssEyHu6a++/cdDU+G//7m85v//zZ9f8Y/ovTm+Vu/q+o/+9Boc9/f3
DV771z99EwIe1c+3w7uc797VUPYfx8cnvPzlf/rL/3r/OMrD3L7//bfvzVD3l6MlIA3+9vuvNj/+
/hu9rMr/+4/H//2XlxP4+28PMNu+z//rBe+vqv/7b4z9DRorZHfajFguoGjoo6b3y28o/5vtWA5B
biZwRsy55FfUDSKseBH9m0k4JC3MZJwT55LYB/XB5VcW/5trcobiP2iZfvt/n+lPd+Vfd+m/6qE6
oYS2V3//7SMv6l+jn0OBFhZEMPBSGacuPC9/fqJb2Y+DY9mDjyzjIRo6zFJmhN3L2G6I56A+MMza
on0Fxwzzh1K0TtCj1DHzxhgIUVTGrZacjPfMStobRNk3pfvYZMeULXKftbneurzFzoQ0Nd1CUwOM
KyneqIbwq4J5YQvG/a4z0h8SwkbpYSu19ptqzP1Rx+09qgRC5c6p6S2SAs3a65N0kvmQDqhKJpWZ
rqxRaCDt+O3HL7EmABl+kWHbdD+RqA1HhFEasKdUawjS8t1c0HE9C+6GY+mEIpHkILKarowcTJmE
kLd6Kr5YVFDysbPw5+vrwgYqiGmbSCpC6P/P17cYFO3rjo8+thcvnG6OsvxCxUfINuOjBf1FaAJV
HBrD9JbxpDwC0Esf03F6683e7zu7vKe9aQYSAopT66oaOVWVu0vzOPZUjZJjT8GRt1/o/uOFNRSk
D11yoHAjPGqKXJ2q32U6rsNWZNY3luoTtCrdbTsjHRiUktnHxaKbj9d+fAsehNoAdg/vjr5dFoDW
ykZf/oWE0gV8611ZZFvbFN1D0Z4hWpn8rBzytQkI7j1ri2qTKAGePFc3fDXYla903X4DQqs4pEk8
eVgxggRHzWYjlpGsRQ8CK9VYvFgzVBoobIckdx7sx6YKdVGk+5SXqwE8gCMyN9xjytUIKDazwUYd
CwjFRhA4oPt+6vPKCjA64rC9yJ6yzt3SwQ1QhZptYoS+gMXBzY2aTjbVamLxHHSV8pZ2Gr9xC0T4
yaLZ9uPbJtY3AOrrWytljgeZBzJ1W2IcOr7kKIuolpdRAK/mYipaoihnnTJRbBargYimjj5OdgFW
9JjbgMa5/S4ZnBT3VZYeVyrdAn6H5xx1scLv5iyckiF9zpns1ujY7BDqj/TZIMO6TvNsDvhsFOWK
jsQ6wEs18VntsqpdgYeAi2breq0WPh2Z5PGJdKnfDowdgN1/bhGE2VtmZYXmwimcKQuHvMBBEmFG
MxnUjkO2H7dywfoqcEgTiCYx3gGLfcSWwcbptF5nTu8coCx2DtrU95hG0ciOOd99fFnI2MI+ADq3
6egjS/Ni08uuOYg04ftpWHGUnh4r0IX3vSoDq8UAOfVlHwKuahxiIuPFgxKmWQ8qedXGvK9T4D5T
OPQOvZHyKOt15806Z3eMudjidLqbj++Mckw32mWul6ZKRcCydQGBVwQgPF6gnBAENz5Mg+90VXqA
X/GYGOJ5cRt5RO6ButGDcz/ORnkcCcAeY9ZMua+/WylVN025+LK12oPq9D6fZHcYTFWtBfgZfioX
20smYXsOG9geFLAfI5HWrrHLb8tUkYM1oPwjztt9x8b7CuVa90XRbsZS/qCt6CEHkrZfyoXfzEl3
B5L6K5axzsnAzNTT9jy+JI57zwskBYLZd2i7pr+jJhDPCzih9fyOdLIn3on0ni098XMMMPtxFI8j
9pLOuXIykP6sbCcnmkZVLu4RRUzvqWwfzXaCt9yFGWtsUJGGL8lizTsGmYtDq+bYCgPVqdgvAnx1
LDeWOzWebBvnhEiVc9LchnprSEBtZXpNU2fZ2qxxDtQA5HxagHED7C5GHoc0j6ApIikzPmYdWZWU
jAdpx85pgM4pAB++Dj8OmMuiAHwZCeISHYhfpum8gWgjeWg5LnTNM9tfkICy141+cUkiTiNAd95S
azcypOmeMNCIU99QCQSyXoJ//SwpEfJXFOUYH39i1RkkDpPNdiNyCwJq1VYkprp+MMau28QLrf2i
cKoHYeJUkVu7+vhlOc9p1Chj9psMFPBkKsqXJdW//+ufP9MgQC6LRY6c1KsBMsmfvZUdysJxno2m
N31Zd9b6nz2yUAqMSEl1qCc6PEMpFk62O0VCwuLRZbn1yIvK3OTgmAVGWRhermV7V1zggxJRSAR9
E+rDV1UAR4wqh8R2v6XYRwZoMCFrXo7oQjTwhIENGPbp48sw1c9u3POtzmzYmwwaWcq46xP3ODtl
OAn2aPRAXyCR83FUOwFvkcfa5Qnyj9ucZYcqFr7tos7a7Ldzme6URcOUzVHanTuzvjNHIxKQWC0O
fqTsaEnVam4WD2KM9Qj6NpRGeKgMMBmLbVe+AMN60KT81oi682rhrlKUO1S2XA/wEIoEZGTLDudC
bg3aAFHzSnO56mNzdTkUNfOgZuhYALseSRLyUYe5BZsD/LsFMX1C02CGsYIa5sZInMiGs5KWFkYs
7mPzDwT/eTthGCBTtZEZsNm2CkcbaedZHDQ1+Ka9IW5lVmxiLgJwAvuJ36A7XVnSiQaCtjHEG8LZ
AfOcuzKBUy+GIGBs1i0cohNQxPoSLncwXs6HC/SbAjapk9grGiPMU39ULLBiJ5RpGvVNso4HFRau
Cq2xDouk8Id02o+l2F0u4uVCLI5xsgowaodqPcTJbnDsMFuaQIG37YS0fx7gLaf6iS8LsrHOxDI2
tWGARx/7WVaFDgLVqdnC4EN9hk3tAR1XCdZGWYBU3K0WQHJ7c9ozI4UsxQz7nEUZQXHLgv0/CK96
S++syfVa3oWOlWzgjVsNhg4qwQ6LZjex0W6UViF0GWc7MYOlbA4Ao+I+6D1YRpC+1Bsg+bBhyQKz
m/bxALS1o3fGXJ5l4x7HvPMN+BFgpPAzNa6Srg7zeQiE1axUJz3nRDPLT3QaGlB40dGzrXQHJwTU
Dj/KJt6MeFyqOkNFdeyXrQ1qmFwzq7qF5S3M0FtNNGC6Ws3j4CvD9coJAgcYzE0k5/flEkEvdksS
FfYJ8doZzHZHuC8p3o3g2SIOGGodK1fOVHrQWfidWYYp0X7lbnifHZXAM1kvgWXg4JgDJI4INJG+
TqedBfsWSL9hiQ0614ItaXTvOrlB6vgKCN/uNYUcKS/dg+1CUyDmi9flrUowsU6rBgCMciX62RtA
JS7mLtCxWltIFYyzAA/Yz77EwtuNN7NK98gUCDCehzHkBiDLOMb3boK2oG5g7ZPwo8gtadvI4EaY
4axSCkqMYZyyhJ/zRB0uR8kegMSNxngAxvbOTDDjwZNTIgdSTMntoLg3CH6cpF73qBlSOQugBoqG
wvDFCC9UTmHpMu7H9ken3HWKGB8oG0CpskCqLLo8z5maD3XfnxWxdnG2nEqab/HJg66ElEGFSV9t
MxhBJYbReFLR2NjR5edAsh4KF3qLnG6wsw4UNTmkQm7zoVqBw7ga2sljpAose75hpetR3W8v/1fE
3Wea4eZdFiqHqnY3FksP4AduY56GdVP4I+yCSPX7uMeKHwmo9q2dhaU7b021v9zkOCs3Y9ViAFQ+
ndK9VfbrwrZuuox/fLiJsgCbWFvgV7yprbAbR8NKzMcGCwv1BKFwYGGm6rrKg9rgtqiGNfDhz/Nk
enRVJw3uw3ycHMxLzXCeh9Vsfr/0Z+UOo9stm2ARX8QGuXV7jvwaiqcL9xXKBv6ASZvfA3ecz8XJ
RHokmH8rbbWriVonzitQe8WTxZetpfPd0mKq+SRFEnZLcbjchd7gt2aCI9o8WjokoJjzQcAmV8r6
CdtAmFxgBjrhZQ07GalZeLo1vmOgjaZaP6skPkK0AUy5/Rh3TViZZO3Syeuz4QadhI+iqkimyBJZ
0HAStdXIAjZnuaLOeMPRYSb1q+UkuP7IL+BuFtRWfEyhEJ7G+IDChIemiEBHLtpsX4Oz0WDUI0a8
KXPmyznZthxXapgPuZ4g83KD5OLPa2jYygZDOVvOnIybwjR3Fp3WqOheJzV/5qN9gNHBp32AsEng
Vhc+boXyT6sm3/ICiTJll70sAwvmhZTo5t1wmudHYT2qAraLeNyVosRSFxdzcvrI0WXuWcxdIy/l
6GaOz/sB18p+ymUMBUox7LNEP/d4fm3SPtXzes5Y67etsXWUew989n6qIStJXix1GyfiW5/ywMWW
t113B9nZu9JstqmN4kJR72I6ZOgKkufKqB+JYQSZUrVH5Bhxo8Wr2WtjJk9sZIdigHHSLggLmADr
mD0YFPKFelyXcbFOnPWMaCPY15R4i+s8tmkZ1jOL0mKuYEt0oFJLXDyk9HYEtbZLASXHJOodc/19
XE4/IGJ44QDwj/MILQ2mdYqiFRrLS3YhJuIqW4aNy1/cvtNOwO5rv9l1AjlT3H7HymhvMGsFhnak
quWWZRbqbutlV3fQRdYEowtER6rwCquFG8yx3yYd3yt91Ky9TTLjgQ3qFEvzDrm/mbIfEjd9FCmD
nKVY1Sjy8UYyPtmS1J7u2jugusxKY9PPWfbJXL+3NX1plidk7p5RDcS8UcqXfkj2MiWvWTNGNpvO
luN2SD9pDkbhPPQodVzSfFVk7RrLbMhXl9DkZD031mvjJK8Wbl+tm8hKNBjpKlpqY5svIajj1K8M
azc63RPBQ+gVTofmeEw7ea8z8Wzb0PF0BkCxP7om3QFct6pbjXVYICSW2Y11Lmq0dybu6JQfjeao
qHsHfsShF2XgpPmPsVi2g4x/QjbmCQODa5OfeAnAxwQbLPrDBtMzJfg+FwMmKeZWkwdO1G1uzm+1
rm66RNxx9H+Ts2wock3ROoF9f8QcN0D5ZyDM/oeVYSlVmWfRFjNgG+7gW0fV0m9KeGCHRGnpLbAh
rZOGPzelDyTHhub6W5a3T5073uGZOSOF+hnSw9OIejpYY34suj0yIxnB1VdrGw2/xgg/1lhNs0Lf
YBmxziDiM/Id7K+oVXkZhL2VS/NjUshpAXnvWJgz90Gw8WSXrZcpPWI/N2vZjbvEOe638aPH/MFj
P1CTRv2hMA1/Rla2LKERlQOS13qE1qdGBAx3qrSWB8MZvLlN932MzsxMDkNiRZg4anNbQFOI0FF9
k+XiAFwqoB3CWGdzBOUACZLCesuccpstsHHaEg/r6KySXoF7PxS7khrbhTLmNUNz01YMPS0WYFEL
4wXktAF0PMRvHQ0Fpmsa4dL3noEpAZwQBVZMa1hs0fzFtyUXa5DgsWznayhKR6jh9BtgwKu+xdSz
WUIk4jzPFvYi6AcWcluYzqsw1KlhPOB9AjC6DqXjbpQJTdq4gu5616DXH805NNs+gh8nEGOPLF1z
P+ruG1Rtt6gXAZ39ZFY9xt4XJxF+DwPcSA5VN9Zru2owcDXUQIdzyLR76BKXBqhndAOE/9YD1FOR
Bv0DMkKGT4sKtZaUOuwqFEU7We1j80F5Dra1PStHbAJ95woyx3uM7LXfqcryJ21/h6HoIpPDrlSB
iclEaWQYVlTrzEfBD4pOtY2Ghn1xb07ge8GHjpbCOtDWuZV11Mz5aZH6VmtYRKpieNH1PRt5hLLn
m4a4a+AXMrgQQORahu9LsUB71mwQ4rjtnfpWY/Ee1ZASO6P5OJrqza3QEOLaN/Km9qQz7Ao3wyhz
R+d2CxnkceEIxxzGFkxyBzerY3EIg9FPdeEgxEX9EhcYUrDaZ0gdZyUCP+greqPwc8O5pVW3xpO4
43VyN2QwslYIdCq5g9hnBVTbqjMyzAjIpqJg7g/nceDBEhd7MTkRinu+dUkdYhG+grLGa+hj04pt
X8Twv/LQLN9gJfTJ3B6ykkIoxeODwIonnjArxbTYowZZtVO2YdajTKpQTelmad/KSQZWkYUix1hU
OGGVjqjR04EJb56y9X1ZK09TdD+Inj4NcBwZPZZVRO0Ata1BHaB6XTTI8c2qejMscdiLNGzRt4f1
xG5GBGO8cTGfsYi9h8Zq3PcCt7CrERBASdA8O3eo4PFMrrAeyfc2VATx0mHupqJpX+gh9buUP7ra
9LBbjMZWHcVCYVFpKYaaO0TWMMxSrzEuChzoU137PjGaGwR3V3DWRmklDs5YRtqC4jz+yTDuV/MP
cNJ9o1u2aLqAqdb1kZgs1HpaiXpatyRDjYl9y5wEIjoZ5pgALrHxs27jlSyaA+adRL42hnvWJgHL
NIafUL1PZh6SEXYR4GWhwcU4Zm9r6VAPUeJVlsvcqy+rL2Lsc7eJ2FBsNLODhuYPEIOvhpL7gh4M
LX2oiPYoNflu2M0mMcywsit4v2BtrLDHnMFyIjA3JVa/bSGQiUsS8SxbZXF5bm9V9ja1ZaDfHTlu
4dPxem6tIfhZ906ZXDqaZ5aoNRw+4cB5MJLlMLN4A6E6VoZtaFaBNBCcH6WIcmHfZZRsa5suQBYh
1Dc5yZsNoZTXD1bYqP6nNOO7ucpsz3K/1XD0SrPd8DgLLW6eoBJDp920UQMBNsw90p8xvyyUG7la
rTXsVqJzfxZI572MRjFoyC1oUeRcwNsF5dGOxGgpE/WGOL1hfRsW1l072Eiumt8zkx+tZdxJqDEV
bVYsJUFu8lNuG7u4pKux6U/QpDw2c7NHRPLkQt61QEg8kRQWH/SMtI2wFHrqx+/ZkG1SHa+WBHLJ
NoEiMkcwx4XepXhDRWMgWRWOMGNJ1wkXlkBIWR6UKUPbiRHCQK9ttllYNTAEU6C0CkygRbtPS3dc
m0vzNl6Wk6MbaCYhMShXcT4F2PKZ96kN0kWewKFSIh6C1KvRT4hZww+w+KyKn+NYr6QSuzxzDW8a
2htrZD5qoLzSehlo+R3CPGgQHYaYxxlFfd6UkChBXzbzHwqimTSZb4Yu3i0NUlyZRt9v/8RdxEWu
EL2EFL2W9dvEXx393BLYkBzIr41+p/oWEpEJrot4VbH5aZzyewUAC4A/lkdLyLEXhOwTmJhQCgnh
pTeDBGQ4/bdGiSCBjcqD8C+0ZssTtvaNZEGys70qrOrBYM626y/2IRNBLCsO8JCF5rjuzeFepEho
ay1+gK7Ph6gzADxxNSXWacJRHQSX0VK9skTUu8JKZuYe96uOnqCkjJryIbZfa7rFf13nBDph6+Ti
cJn4eOZ5FTWWXjWT2FoT1Jij11TpZiZsvRRZNANgCuCLDpiptjlfboFrDJDJvs6MZZv18a4vp8MC
aCrihS8dcuCRH1r/jImYPUx7d2wRkIQs50XnpZ8i1IghelsCRuYnEK00F6jnZSqtc5+XWNh2+WUq
ApdW4iu6L6CvhqfPi20Y7BA8nex2g/7hvkfVcubyrYs21DQmuqB0q1B+lInFA+reSxwzAoJ4S3gJ
7ZyJEs66WI0Wii0QfqoBbzahP2tzq9nAwselW69oI5AtVHulhNk8D+FZgh5U01OBaAB45EcTGjM5
1eh7UctM33TnhIVI6LGGU/0ybXPE/NoNOigG625x0x3C2A/T8g5CIVSd6fPUgNUSxyECrljkq03V
Ibpbwp6Hjbg1ZTCQ8WjqVDTQ/Sx1RGzxkPRZhLn8az3Fe54aR2yOROP8xjYQ4k7AfBjeAAuMZPFK
tO2RzHmYF+/DNPkJajydHOtxg4a6xUIX0R42uo98gMg1ttZg9qJCC9Yo/1Lkig0a8p4ra5/BrITx
GXY8A6fq4mlfmG+ObuiMxisbsfZjsg4gqNrLUbygIsaFkw61FOu6NI7GlPmWg83LkSHKTkR3UPJG
Le4GLq3E61C+brn3BcKBGXaKQmFVnqrgb2qkn6KioCbJJp9xQhwGN9C5bOhuySZtEl+YdJUiIoC8
EjiYV5Bf2RkF+T/bYWHhJ+iArKld2YKvl7YBA0UmnlvqVdmLk4GmZeZAoPWZXyc2ZK/DFqvdNVOV
P0zGKaeYpNbYPOPtgTqN70CUhdEwNMgSuO39PIEBx/pA0wH15XdEhkW2V7n6LuImVIMRpFnvF6na
Oz0y1reoEvThZQ2a5VCZPHS+F80Pe8DSg/jpdIsFvL9UCPCS2G/NjetuKjdZk/rZMB9I/kiK1xGn
7vyIwSJbRBoIDAVjTIDIMUIYsvzcrCJ3Y8t5i654IT1CjY7nSuxJlZgPO6/T4tznlhPa8Lhipxuh
uIuusfVstnh11Cb3eQpLnc5DLALtbKdQNZPPXl07hxHzLWqOiP0t2KNdV3uMi5WC5G4atu60NdIu
wCrJ6ytYv+oiTJ0nbFfuqIkZQp+ENuxJtKenBFpN4xvrNiLe5Ywd5bgETv8+Vdnk8bpfm7NzJM5G
mCb2335mUCB7TD05LqTMO+3GvsOtDYMmuipe+BgHS4uiiTqkjr2lff9UVjpMM8TtCdxNGR8uW9Vb
11mb4IPZ6EXKBUIh45tk1h5rMcwAKpicCSh77XJylz1Cb4P8BuNvqGJIPC1+LJYcG+4kKrGjmAPe
mqFAtbDt1QTzu0uKm6I0btMy37hIencqRP8qn7eN39P+Lq+wyAMnBE7jGcXi7no2MXeZPVKCzkAV
bPUtXFmDYJGdzHD+JTPi2QguNT2SBFdjjEgdfK1iPavFxLBA2lUyGXi2C+vUWGFhduY+TVJzD9v9
GhvRPZTCNL5NL18k4t6UD7d2DvRehfrOoIbBfS8xZ8DEVCYlHsXZuQH2r78zSrkd2mw9VMAr1QXC
meDJF3sti3QHZqOP0nVMvczJPhTYWNmMadMj81Pye2KmRdgUWNHC2XgUtSB7Bzsl2BaZMQ20YGbS
U/wOqvEeoc5vwkjmNdTM7EhYakaGo35i23LeGSaq8mSbzLuPb6VFlFdUqsWsD7/9+NIJ/pIN/Jst
TXmLdOrq5BjnZOzesIvHd7WmAUQ67s3Hl2xKHd8q3DSoTcl3A0vgCE/Mb6VZtAHHCv9mKPZo3y6i
aZm5F4yyyI0L7NvPSZz6kOCRO7PLEPdriy6E9Y3ctdK+q+e5W2dZjSGho/OLWpBEsSx4Nnhbc6+N
l+RQQmcW8MZlK9baC4xmsjyKPub3Q13skilOnp3xUc+IzyGnGcIQrHGlb/fopkxsrOu4x1peqRvD
JK1v6Ey+CegyuDEhnqhLBBZdO3SdKoF5Ev+qEdaNElphNuVgLwCJpNjjNtq9m9Pqoe2F7RczU34/
jVMIzCB9bNvdQAf+4ELX4NmylrtsESu4jLMnI9FfpJN9lNheJ1kISFtdkAcEcflV5h083KlTAiDv
GzBB+oOVYcyFIOLs5L2xYgymoF7pn0kbkzcEhepWFnsLlWP7BTS0Jmpijg1GWp6qccGkqIirEHgF
E7HblD6YWMh/kR9I/5zDd8m5EchT5+j7qYn96uuiIiRN91ZCJgIfOcjewbT4ydQuR6MnmB8A+AdZ
WX3iUxYfi+GytW3L9qawsDVewtO7A0Aaq/W5LdDPr+a8WG5rWDFa32bdD9mM+AO3jHdITggm5lTx
xd4dpnUubj6+LHn/XpmPf8h0+j2r6I9ZRB9Vdn++AYIRSmyHOAJZTte1GUlN3ayB1tjHqt3dK6QD
3EiFj9k0xlGb2E2w/i9h57HjupJl0S8iQG+mNPJSejshrqUJmgh68ut76aIH3TXoniReoR6qMiUy
4pxtW43532vBWl1ZnDATd1Hqzm+irsEiPNd55ouNWntdHq1BBv+fNPquYvrP3890PM8xA/R5xn+6
BKcscCYSQGit5csG+12mpLH4tK1yRstE8Thd4ga4uWdr/iWfXjd9VfuKT+/27wdx6cn//YmZd73m
//qN+Kh00tYcw6JCw/jPcGIjR3kc3PFRmqEoOTRwso0NxSCOOW2XRh4g9sbXUvBk6OapdTXzmOW6
iOsMVakqZ3ls7FNnVbfMFcvVgdztUBqHTqD0d0cpkIiS4sH/+3d2jX9S8v/5W5NW7qEYM218s4R9
/KdbolVNz9gPITfnTv0BQB3lm7FdtKwKAxKvE80wqntafeQ4uLjtg2n527GX4xFtEyV+unlsKaMe
chTERd/qO99IoUP67hQoEHKCwkBX6kdHCSNudLq9/S5ySnLX+rprDhnaklJxufUZ9KNwtttmG7/a
PCDzyGg/+oaivqk23Bgkp58ogTaB4yqZytPmNk8tjSgvnMQRWrQ2dscBRrHsr2oZx3AY0PNsVE3H
Y1HC5FU23clBHWrO9DVlI4+JYTPp+2O4rOp3IbPvKtuGRLgdbFVPWvLGSAy3x/0a2KBLFh2bFa3B
rklwczq0STdbn109L/RfjuNOb7X9YKktlGN2pkHCOeJWPdUr0HtQapSJj+tlGhS1384fmpMOoiBD
3xo3LXFKrtaB/i38xbQNNvaf1AheaAI1TuDPz54lvzV/2UlfNbhf9ReSLcyD588IP/xdOS1/qFDs
w46wuYjCUchlojmRlKz6gABef1ibGh6d5bRu1q95kqy2zvtKBvF+8Tf+PreMNX+1IrFNn15mAWRt
6XtF9eTWuB/TGFwWbQpCv0fk1ukqMmYRsIcBTKTt1JzYQWPVAk200z3GEfsQazxmV20aU5Rh4m2x
I6sfx2Mm1rMXzFfTtJ/s6oS54Vo7s0dW2fo1BBBmtKQvk+2EVu2Zu8UdwZNWHWCpWaNGky9TV/1B
m0s980iw/kw1gMqGCFy/S9I6tVhxU4Q9Zf6WsW8NE/Tv0DgXaAzj0s7qtVaIQAaaHJOu1Kukyrcw
3+azmNAzgFHkEf/1ZrLz1cIAw0nxY0vX/LYdMMYsMw73VzRN2VfnOfvm+h7CIBjf+DXJK+OVDYmC
1NHjLQhK+he/8dgqigCygwbJsBVnS1UXrKBFomSHEM9y02glUh6RQbCvwUrYbgPakcksWLU1QJN5
6GRaHUVrvjPM/JVYYyM4po7600J/GYqFUMb6tVvyci+HZGpF9jUhmjD2pc9DQVwkxeTjEOZ3mYRt
+btRh01wvf5tZcVCarMC9Jrntk3/qNF9s1Z3jZsl3RfqURkFGdGdW727c2w59fgjK4PHQg5x5iA3
87X0hyc/zW45WrW4kA149Pr8TWRuGRmeB+Q6VYTbku3fZ+Wx16EgS6+sbx0oczLrRh919iPCUuNp
8Wv/2elcATFH4exTszQ++y0/5mL1bza0QdoXt6pMtdjePC8yKxlEcm69s1+YS6gGSx6aKfdfpFNC
hin7wrTuk9aj/YDk1RJp5DIeOnEY6OyeaLt+GvOhCvtM+4nI8TU3nCfNry/UP3e3ia13XgL9lnta
H5b4wMNq0R+3pvgym3zY6+W4dw3nl+27xgGJ1UenM/Kie9qlaetxx3mhljnPdWZRdJryvvmZcxZo
Er2m/9NLb04gvv+OgjpmBjszopXwh7Tcr94CvA0y90C0FYaPUZmRaLar1ivn0bbbJ82uzL1sATJh
YvySKRAR57jTNktwwAXdjX/h1AvulsDf6O4FKtcXT52Kot91+ZRdcywxIRZ0azf5jrjoAxNGb+uh
oGgTqHo3jI5+oXk9Hoy6gRkx5luHbJOAdaRkOr2PVm/2V8vK80cr7x4lue6hsazoiUQuQm0BfTTR
CnqIXiNNq2WSFTnd6NReD3drj6c1zW5NAydMlWSgfPcyUnxa5JsoVT1xBKhC4kbqUdW1u3Y1Jc9/
f2k9us4zFj5HN9YX8kP0zToiFqUSnVfnkW7E60hF1XkxhwlljI2wvtK+zTrzztXkvmi+MB+0lxnC
lMYpOH7lmSrqJ73cl3q3hSSJliD5LO+SHuBUyCkm1y1evPqmWb2+H2vT5Iif3gCRkmx569qcy8wx
RgRcs//YlH2EB1q82G7xElR+f56bWV3XRu6GEpmPPmzBpTeeMouQID3HkE3eFmKqxTkCjoFvtIQo
Vhz1HXKESflNZC/mFJPaPZzZpHcFFSuHVNcpf1b5jTA7S6HyW9vC3DcF2Sr+7EeZBdLTTHBAHhFY
lB/uvMDtr6VgZaeU7FUngE0WWntpVXmWur89umzfuYtCy9EAHvH/PE9DHemkVIQteW2IL+obndY/
B8tuOV45sU3eKDRBt0JK7xGHASisubxSWqSoLjLzg732bkQ8qLoFmhf7S7YcK83WAILS174WzbOO
IKiURGcY4AaRtdk5iTOdc7XKDJVRM9yWbsyPuH93fRdM6Gv6lYEX5ccCsDs042lxG0rZ28y7bejV
doiajFOB2jqyN9VH02wOp7Jz4gCoa5+q+cCnn1/+/cgDdOFILm61wZFjwMckfSPmW66lxRHI42sb
MueB63fcp22LEn1ENelt4jNd5c90EkD3A3KEdCqR1W7MYFqpx0ZqNYnRe05UkXp+03x32o3cImG/
+MH5v388+PijSzkdqacAEeoq2Oy6R/7lsg/WgEReQYq5NIaDvbl1Eni5C3WwBhci+4tDNumf3V1F
nt5TrPIeqb5Rwb7UZGtIahbR1RRAJKUcz+PGHW+7zlmKNL1aYAnzWPrhJgYMvFVzBuiGniUdfj4T
mm+jvXAg5rzNORRp/SKK8quv+2E/FKRNIQVym+qNhuY2QSKHpssY8mgQprGzWv1d9m55nthST66A
wVPBQgONFRinadm6t0Hazx6ODqBTx0lqzTbOhRn8KkdnvAA6xyyg3MyWdRqy+7ZqufluqrL2Ac36
FTx/DIs2ZZD0JOnxuIKRFuVcYXNnQSjK5RY4iGb8zOOKVf1ZolYFlenE1TQkdY0QhH26nhyaDh4D
gdjPd9N31J0U1qeVc8wtiLXOzB7LHH7ErvP+nLNDQZZiVBqPbW5te2cZ5XG2kZ+ZC30JluwKwl5g
fmabbdwuEGY1hQZQsjk1eAt8XebUE7zOo7cg+zA4p8O+LK2jr/XdU812NudrGrbYAo/CrM6mVzkP
s7gnGlhqTaryMtmA+obqnnkXb4ae+SeI/h9jcPNE25wG3zYBNt1fQ6WnuzbAYYhQNcmqDdkUcYuh
rYvuajfnabUYpAY5HBq8AhgVHoy8aCio165+ZoyJYRWnJkfk7wgPVi5QRjSJMd40Mz0KUb32jk4p
qMYsM3rYb9Ua5DutVXrouq19mHNUAC4g7lWNO+U+QXhVF/JU68hjjootA5hG1sxptsqzG9Ofdt1c
5zKM9XxARp5P7naS5jgCBHbo8oZb0/nd82oyMTE4fq4evMes/xpXVGDZZMaa5eoMJZyZTAcHrStv
W8ddEYyIqr0NfazyHJvr5WhVfnOayW7HMeCIFvWUl8VaDdNIs3p7Ijn7v3/8+48tPMcuWLuPysvF
5d8PbApDiC+LZuPeKsKycIH0/fXD1UfjiaIlPd4GT4sni1xLwWG92Ro7+bybFm8+F2v2VNidj+q1
109uvcSk0/enfr3nErfpzHOliZunG+I2Vaq6bYScA884azjoDXRN34mbfv/x75+AbcStXv0l4oot
k1EH1ak2rTsS8BG8jBrCoRaLzjYg23R9CX1pr7sysOkoCcwny9rica6BWbmWMk2Q0h7w9ttZfR7q
QR6sgASh1G329Toj4arLIuQmdXaZAGEqVJSxkz1smfYxLblitCMDVlfGdHKa5ropym+qFdneagW/
yD59qYVokVU8pcV46TfF2lY+FAvyAE08oNaeQxc9xD4v7A+3Hs9avryJPvub0Z1Trc2zowb8/lL7
66gaGfrW7guPamPIVykQ9RrV8hxU1afQ0F3r6oS6vw5rrrekQgtGHFC976hr19Fhhw5pqSFqYspC
rbXZaU7xM9jac1kKGZnLzPsFi9fAhGh3mYLv4FAqieFH2hO3M7xgilI0mhwkQxSxk8oCU5Rtjc65
1meRt2UUyo1JEYgPtVGcwnBthkv6t5+UnszuKoj6rV6K1v5FeNO8J9mJ5VIbQxRjeD6yqwWGGAfY
ooIeF4o3ZwgFVoARlu9o4bfNb2JyVDys6laIF7VuAy0wzbQDI0VlZKDSvr85vVMcOrAZZBZp4rAQ
hoNvMpgX6IAXYedxqUMTpykwrloOGuK7KFvnnY23LHTJ4Q7HH+VQrcd5lgivqyp2qvqnQkKVWHq6
ZzzQztTmcVgADvMufY+1WiLGZlJVs6dh6lAqWMinJmgqWSI7MAF3SV8NQTj6yF9UFntWYpZQf3oK
076GVFS33PH4gYYBRqdYIq6lLs6yjZfTr74spXZujyIMIy2ikXufr28Fsd5hi/SAQ2uwlUObDrus
t1+KeT2r8uC2JhSXQn6IK7oJx3762RT9dlS92Bfz8rdsxeM8Zu1en3+x6T3PAljTq/u3rHcf/h1L
YvEw0zIMWy3MlV0oRChCPFZeQPESjQwBN2ae9k3SkzpPk/fW7LkJ+B/TL21ekp41Su1YBSk7on/B
8vN76zrt3GrOfXytrn7Rn5cxU9gAFHtvO1+Yg0/LSE+rVQwdcuK8S6Te3TJpogzx+5+CDP2ReWUX
aB23Yu/eBgEYbs1jwxA6fiIZ5TjWm46V3esPMnif79dazcUYYzbf4pwXpXNkd66n4tp2xbe0qVuu
7Alx21pyNV5bfFvIAtVr6nvioLuoz6oxWgluJ46t2XAMZT9MxOBJ47gDhp3+swFJP9QyHfa0XOHT
wal8zoLhaSzr9twWjhNRLQCtlZqkufYmD824HHQD1z5ZCC+aTFtUfAJ6tUG0y0ER5k1a76WDWaNi
0vfzDGeEmX05Qd0mzTYickhHDn/DD7mql8NiGvQsjsiyvdLbidk4Do78XAsErtR+bpETsolAI835
oa5/p53bvDa2Fpn+8OBNNS4A8t+iSi1/6kK8NSpXCcR4naVPdtZm6LXTizuZ3rkJcitEd08FoPic
pT9DVex1URhv6RZEfuu/iWUtzlNHNJ5vyT+zjyiQe4bns7vQbITY39DeMFic9U71SetVPfq5DXfS
CFzQUltgN4/lMr2JbpRcs0OGfB8gqVadEWkrimZbryLdSbsdCRWYe/r3Ve+tOABjbQs6CLaeaPWu
netDZTSvtdh+gf2r0CFz7gnDGyxOVObBb497HWxES+a8/Fk1c3bAFhBnVrcd/G14Ijmkj6m9CMLV
cXO0VGukBk/GKR44zIpI0JrOZcnmtUIZwdqWY5KhlLRJcne8dp4xhY0u/X3gspJ6jds+KkRx//5B
Uw1eAlIualLVIS8yERdu8Ta6k3XQTfeHz1l8SYf6V8s55hSLflzcPI9WyVpE7gMEoT3HZZmduaww
LVTqxRtQ6WWyvcyrc2sX9GXoXmrikW2x9633uuse8cKT5FqOfyk7QoTeNkeZm11Y3/XJlTUAjOTj
U+CyYlTLIPbazBMKqfOsXpVtGbvMStvQUODuKtNQPVjZPuPqCIrevilD++0LcUTzc6pr90dbo/bu
7OIHf2dw6mxUGawmiWlCzlUoL2ZMQJ0mLq6ohvcOztKjj6ZEjBOY9c1d8Vwprb4ivdn10Rhob+TX
Sn4r9WXc5+kSgo9p4c5MgiGKzBxvK4pNp6+G01xtV6O1/wbows4N3CQ1rs6jbK0SvLStY6eHD2K9
f2HNSyM1l8dt5UOlZGpJ6jRhBDrIBhk/LS0+HK6KRF9/S1OUj0Wx/bLGhZWz/F0Zyj0VkuTPddwe
6kkaIatMvSMWtglz37m06fiQirq9yiqLcTEvYSBXSN6sO5kB4iiz9p7t0rtKHpN9VU4HzwJkcJ3h
eeHtYjpeGMqMwIuBbmDN3LGLzLordlPfX8ya94XXjaDD7UXv0Kh3/hPCdv9gg/j5Nc1ImGkOJf0c
+w3gFtgipxM8f8x8QQSNyGMk3WBBTvlnkAhLy2Iaztrg9TEe1sQ1wVbskcE/zf1XDIn833NmOb0H
cGfk9XHELiQ966qltfM6l3tVZvJU35/9gvv13QjS2JbDGM6m173NWfaK26qT/s1T2sQ5vGF2Ha39
gpuwdvyjTloSMr/tfSxFiR8TY++8IGhQuDdsDVVDgYXFK7Yv8GpxJavt3LjafJT/FpPlgJ/hLZV3
pfsqRCT9okHWbwbI87wfugXzv1m/Gq0KLoKPxUC0hg6rA3Zw+uzIx2Fy2dfRuvVXH61Bgo1asLI0
jCb3k8pYp0NLXC47GiO8SnUU5U52JcKt29nNRXR6va9bjdiYJlOwunHXCVSxajyu3vg6WNqTLs9e
gx2CxlQW98oXxxYgSHPjapqPQe5N13o1RTw7SANAkJK2CJiD0aVUWTmGSpTv1jiLg9YPQQg28pPs
ySUqNPGdu8tjYLdpEjh8Nysvmal8CDJ725dpg4S0l12cSht1j/leVIa/L//mARaSxfGOKKrOG9fe
wSg7dncDu1K2vVhabIzevtAWAea6FZFZfHaB9pRt2CWM6qmaDJH0MCh2DR41ed+DNauYHBQRms7K
lLIiJ/FZejr0Kou5oLq1ntIJ9CnDDi37Be8BAkivRz4zu02fSNdguFlGgyHHQNSRTusjR1jcp+rd
NtmKuVZ/jtKaj5Z+WgLVnwYtS5j+u8faesEPD4I2ZKG1GQGWO9fcVflN29AhdGWqdkVhXS2OWAhv
59YN7u/aVVUCIXFLy4ktHgEKMZWVEet9YVPzth5tW9mhUecPRW3UR0ianKm6NJ/L3MtQI8JPVOwX
Ptu7PyAd9pQRy8pTiJG7R8OdKYnGgxAS+LRr7PaBtO0/5JpRAn8/tuRTbd95kcvilF409OK7kghJ
AZILo3Ae/IA/pqnmZ2dDJbflnFEEsyKU1Me7Y5yJM7/2hfG53FHRC1FTz3g0z3M/eKEEGrwhtGZr
vBdTInPFO9EmaurdUAsKxNaVfJsYOSisLI09VulXfSqPXLo8rlr6UGIRjLdRWHuz236XRWc86wWG
pBX9R49DEOANme/QGMwTGZXFKV+x8GUVzk2Q7a1CjWEwuyH6fJCFctBj0zZclDbey5ZzTarjbJDv
1B57Dd6KCIAydpdAxjZZ5ztEeS2sT/oVdNyMWFFjNL8zBdVNJblKbfNjlvmv0WOP90eNgdwCoB7t
+V1Wdn7qhuV74PGH5PURk1KdN4Y5F07kti9lgSjbCYopUao5tIH+17f8r2waLtbIR6ECTmzmo/LY
UXX7aJbmyCtnMV2tAhFAtgREQYk1wsK6ECJQXIt80R/MYWeZVn3OFkif4M4LZBxVjWjlgfZGVG2L
fakrt4+gr96KzACGeW9TdPf9NH74vXzzcNS3bphryODnLDjp40PeF3kMt0d9pYgIfR+/OoZFdJrV
C+VKV2zBSPBznMnKMNKYy2ZUTXkxUOuD2+GjR0VxlmmKuMZGNEVUDHJRR+I1hNefgbZQXAC06CUp
P1MvEBoqlopgxuLIxAfeqwXpqQw8Et6nLhJyNxXdh1UgUEbFUyQlzVj0lK87h8sdIAasdJkeTWXs
jKVDctckdv0L9eShGDNeyqmNZC72ygJVs8YW/H/QEafzYBAJ6vaUs/e4t3EEb9xfqMe7Wt8FDkvV
hmx6SYuzDIIIVyx4rMpjffW+XB7mc8tOBFPvNhecJugZt3/y4zky3Pwp6GV9wQqgxy3rUC6xSTuO
hIpc1321AcAD7GWu7uz7E5C7TfFXNycb8BRpO6fAHppH5bXnbNpItuN811SXGDRm1anWRFiB5UH0
XsP0rPuJ4dYYcOsVUav+rG9jE2ENbE+lyqdkdP2j6ePUkqsjTz03DXZlA/NRpUDR1LAfhS7CZsxB
phHLrlZxYAupqebTKOHQ8w8zsxLPns9jNR0X03lVUr5vTurxvQs37gX4jnzQ4TKjKjDuMqQ+ZrS7
tWSuA+9ZbUJ3FUhjhVU39cfYRauWlel4qaZhQRUW5RVqfs/BsZUrZLBWwx8FH5Ulpmuwuuu6t7MX
8V7pAAmtK3DEZx9Es/1aB+TQstxi/IFWuKYTc+66iqQREJZVB5YP0xnU07XT/T2edgnnN+BAWf13
N3+VlgZoMDs3omLXne7wHI/bEi0FH2BJqHK6FEPCJ/nX7c1634/mslMl6EjX9BcYCvno3fXUHW+a
lEiCUewAHlP3TtNYuuv9JzCim5EBW3TgTAGj7jKVVzd1y51ORGIMYUVnp/LQrAhudkUkBkoNtWMA
thNvtajXtRd3z7ge4PlevxxUAsJ15isZSa+tU8IGmxWw4ZZ9Go321RJMfZozZSXDZZ7GVzVWWEqy
L9nvAcuu69oymAjwRmdZT1ntv47Ky1FyGAY3F8jGsnrWa8beBhbjfphmIElp6Ux8RXhGbJGRZr1u
9q6ENARwbT7gTx7cBbuVuT2sgBgnvJlzWHviqTFM7S2v8VIQ9xjOut0fadDbe8Pk3AKMMtG0mQQl
s/gx1ML2taZ7NMzyMA+aira8YxEM1EFWZAaWELaNUUYDb1K8aPCoU+2WeHcwHrtV6oW59MvEyNy/
jgN9rWYVpavZ7JvWU4+VRnq4HPt36L70kMoqfZgb6UVYetXXkh3G0ttbVWp8IoBb98o5OkJTh4DI
Sgi99c8ydMVpvBrOxiY0ESJQt/bThnouc7qvvu3MPVETDqrX4lN6/VFBqEzWVxDQkWyj9uW5pA4u
5/1MWe/znqwSehV3fbHqsfSBVfxUj5y0fGgRXdvIFhfkm9FdMFSm9VGbWeQXvJOoNy8B4aCRLzBu
amX+vlZemJo2a+grE1Xs21XGwQf02JZcsqPIPvOyXR5KTeCeXczIW1S5J6fnyU/LBHXfGnGgaQ5z
1TY8rIYznqaMdcZ1jsAFX71Zvi+I6oycehyfheaev/7poolTQ2vgL843TpgK5hszpTcReoByDjUc
b+bWA+q5w/TKpJt4JoxpoXVPWak/MSGm8QC/ncyi+eWt3oSx5B+ByofPrxVnLOTtyfZLOPa5LPmy
9L/paFTnoDFp7ZvgOheri4wKTXdoCM8+m4V+7H1LfRHAHnJmj0gKnyzk46E7p9iIeIKCeTsUA1My
DqbqfUg58yE2ylh13kND8k9UDLMb6W3w7BilA8LJtOB4gxlK0ylisheO5QJEA+uxa9HMwqs9pbbz
1dvDS1tR+TkOfJXe/IdaTiO0G8JSTHN8XDHqV2BQcb7qt7aEFA2GBnekY4RMZk1CH/FxXCBnJdrs
yCIiE3MRiRGBpt35WRSYCw0LsYLniYyBLIehGl9Fa897RkSifFivFgtJuvuAb2famtjxsE/iSmf2
qIzIfFh64Z1q9dkvhJwR+TrxP92fOety0PdixC721xd8r/lQNqd2TV/MJf/BjvBmOqbDWG6cZl+D
Vgv4PvIEpkXfrVPwh5bG/do2K9AbPSyVLXd6JR8aeLPdYFdxteGNrGhvJA9oP4jp96YIsKhy0B/T
X37TGgVlIRjbcUmZCwCV5M/rrCbsgzkgQiR72EzezbaAa0HnuO+RMvibjwG7YYohYQIBb/q33sQP
k7OESBNvty1EFZdFxuZlbjd9IHdlnNd3wLnECKoD6HwQKz7TCnOrq5OYprdVCRrssglzXgeT9hPx
t4bEsHONsCnyxNDnowvtAXmSGKPBMiLyryCld6I4G7q/G7xurxkawRlABOQPpP7wJTuAY2Qw26h/
zJkHJHVruC2z5WQNn9JURww3mzdfLSZT1Gxh50zzoTdcAhOMCEXgtyesv+vcfQWt/qHk/BnU395g
/IDEIucbNMXoSgq3gmcalgB13CtN8gP+Jcq+DI2ZieiP4iMoEB9r5m62nCSwHEoTGtaX5stGbZTU
UNXonPC8uhizK98c2AN0DDwWM+IMcouqBRhg3MnRj5TGaZtqF3N2zuZEFjdA1Y4DEtkXKRIuEEKS
loxa7X61t2+vsogZ5OVu6GPjdf+FGFMhFtX8mEqFXWc0j7j4b2sb3c8Zh5wjZYwYfowZac2guA2Z
enIbQ2GhywMXNHWgKwN6ZhRYwWxoHu1J64a/TaXqpB1GPWTafBms9GS7Jyt4aDPQG6MwL2muiZ3e
M3w6dFWyA4cEPCwoqB12MHSUKAUrIE2d50EakCKpS+eAx+4bZHgNjDNqq13QpXuohme0zxdVsb00
WLhjV+ImduzfI+oZTG3MrPZi7yeR/6n98o85a99DBymUe23crIgh9AW/1LxsP5tq4vYzv/W2psq+
2k7I7H5XG/I6O7V/o74/pLbx3bfWqyfRkfXt+Z6YUG5/Nq1/ybf3fHY+pLUOiWvUUOZ/cdK1+NBR
g279H7YHVi8Lgk6Ye9/je6oLo3pvreLP2Nf1DauLIW0r6jxXx3g0vOrQJNGmxj72c3oz1qyEfSBg
KeARMlcjmUqb/A8oh1XaSPcGT4/sznhkb8FuRzKYEiww7lx/t6aHjttEP8U289BZHaODQyBLUc0a
L4I4VS2ryGLlcp/Rq4ddQj2mNc6kbGDFIrv8jOfW6fhFym76nesIdxsssCEhY89tnn0qB8eR7J2f
Op0AkAoeyha6EXW7RYRfTb+HRu926TJ+0oDRsD/2v5xUPs4bRmBvGLvYJB5nGIdTzrdkr1xZWdf+
uZvoY+Z7SA5CYTL+/PZJn92bYs92W55f6p1MyrNIatBmPAp8fAh4cd92JW9HjlEZzdJ5reenumPz
6ObhOkrFwdSUB9+FBupT5v6aDRNnxoqjqnzY5vSha4Nx15XgM+UafLS15As2G4230z2IuiN0xPZ5
t5ERE7mFHmElaJgbhzXodE+r5KwY512eoS83A0HUCTl8D7ZbU7djoCFy3NTYO37zZXVmpG/iyL1c
R7X+nU7VujPUmGF+4clYTFkfy3IUydx12RczAc4gQuRcTH7ARRKBTEkmXRnm3myDCuv1ccFMkXW1
f/HH18zlySHbEJ0lmkKFgwzWaPiZZvJPUyBVUs7nqFczHlhuLR7r49b41wafbujp/sHkPeoQzpiG
ex1t62AF1Y9SfVhryrGp3S8z7CS+guvLEKnUE8R/WREa0JjESHmMmIb9jdXZ3XVEaigCuKMShpkc
qo49qpvBb9wWAWehP6o0P4MqTvum2qoXP25mxzj4pXFGNJWGAdQl1J9KhKY/1BveGY/sioQ4vbtW
NEvKacfg2EaNx++TVdonmIfqdYvc72nijS0TkS4fde59404YAh2mmX8R3l4lLUFajJGw2FxsocjX
n1iof6Vt+l2ubn9xa2SwhdwIY0vWbmYHKQreoEAfoCGXB2MtfpsCYQXKB3C0DGumySyJBK0PfUw/
99OxnIcvxwh+pov7WLYHoQT00WIT8uXzVshZ/h6diKUnUpk1Hd25+jBXvmTVc82Tz4Qq9glUegyz
cX4M+hHGpvVKXgKOoq0JlZ/xlwyDE/OX5LvUyx495GejWB/mEqhwAOh1+JUl7rhoGNjLs6n4L6LO
azlyY9miX4QIuAKqXttbNtm0My+IMRp4bwrA19+F5o04Lx2ipJFIdqMqc+feKzeNIMoF8ODJa83x
lKeus5I+ESEymHeH8BG7h/bcWqVFXeR6jH0EhEnLLrl4Q4oCKjzorn9UGB1N0cWAf4y/tJZ/tYSD
5YbE7MOM/1ofGKSCFuRZUf0JWmWsWo7olTLUr1F1bwO+CqANzip1KbtgiHlbBcIpsZyjnlvoP2zU
WVWlPAU6+9ONPopq90U28Mtug8+QIvq9ztV/GSoEYRP/ZrXqK/YLsjOzi0acDjt0jd1UyavP0sg9
On6y9nR1SMrgL9OJn0WdXXGjb5gszCsb14KHGGTWVYGijYk1Lr5ygmCx65R0MRF/1htPtFgvcX8q
R3+vK3FokHRM2rZNuvy4uResKjd2z11q7WvwS1BYJmJF/iuWqVMwrLnZmA/n5gg+7hS6DdxOCw2+
CTlHMoWXcpPi0jtF/4LCtrczcGaeDdyrhbjbgaBGTm6WH1/gDYXoHscA3Ncq7kpqBUlnI0W5I5SE
+WMBqsfyT68Yiy/NGbOmfOEXqfafsRh5ZLHA3OAtUTdUO1nWyMQS431PSONgTiZJfzNM9zNETLe+
MD39xRqT6+CGv1pu4w16OmqdV385jWiWc+2nmopN5Qz/6iUlH17MgvOjyv7rx2NuUHw0FiEn20Hx
SfJs51o+D6k3v4whcEfdTevG6X+Ntt3c4qrA4Jr8TCkoKNt0uQ7MSRxTiupVgF727LJEMADV1fV/
qZAPKm1+ac1VnHzEGFmOboGXy3NZBVuFDBxmqTeRSS+W5lW07et4n4XTu4XDlCvqa1AhgWak+g2G
tU3MEA6VUYJPil5FF3QHJeps04ptJUxwNgG+rcJytqMYw1XbWei2bURxbZyqyfoXE2r2rA7saeI9
UXPMa8MNL36MGszWHNAPZUPszf1Ryh6qmmGtLfxeq0jIXVNEn+xbQBoZ0BUNARQtTyuIBk62nt3s
i3dnF5XBtItBC9Smfk+S+UdWz3ep9T+L2HSuMchG5K0WodfFLbEJrewHY1yoNkFWo95B97HneaNr
zZk8vie5ASO05thz0cvxkwumQxzhigeIGy5gQNyrXe/af4rJhrOVyxG+QE2xylE50nVtTJNc7IiF
RRVx9pSas3hdvnIVmFA+geOpLdzmBSzIq8TLNsACwr7Hsutr1Rav2gi8v1EEywb3zpoQtd6Hql+m
2bxExqVMtHMLET5YaWS9ad1kt97sXodYjNZBh1F7e8S1pAVcKFOkKRX+CGBz4w/Rph89NPB/sfjb
1OR9cz5SA9bJl4KTFhsd9BADA/bUWeqaGLkcQJhgv8ahZlz/9+LBAKpSjnJb5U+kx/EeuiL7Pagi
3EWUnL9baVD+3QhclWiMBPnzKFiC03Xya2jlqR6j6ROfw9Vq8aV5ddtvfdMkVFhWFsOUOH6v1XBz
5qg840ORNwSnccuzXG4A0fHRtHDShl2awsst6200OgjIabCyqzjHQKOfOpY/+yvHDl9C02OwvATo
2iVZRwX4PALPXJIgzSlUTfbi5TkjvxmaoSiG3zaYh7ZSwXtF1H2DnOgRWqdlcEo957AX8qsVoR8v
38BseNbb5JUBKdf3RKnpq2rXLSIZZ9t8j1OuYCH1+BxPlmkS/fLOYULoL+7s+fidixICtsAcDMWF
mpJe2X5vg8G/Z7H/X9D48aHzBq69AShb0g3m78zzgrsRJT3QIPK2LhUYBCXeOyPJnoFHOLSZ/n8T
ecZV4ubONUg7wZ8c7f3MVuYlBapuIn4r24Lo9JiaOWrPaLxbpCJ2uWfDfMlRa7IggMOINu5CSq7G
qd0XSiFnd5bxMXNAreakKS6+U14dO5Zg/bBfmm094RIIx61RDZoBU2nXnOIlb5UBG0Mu2NUa7hXX
XfBGrJy5zJy/0fBR0TfpuAlnV62jyMjppN54ovxrsmBegeXpVabzUwNxcfPIFj5efHMRMTD/7SxS
ck/Ucf165Nh8xOigTZJx8MKTqmLrLTZrrglSuDtvSnZFK9vTpN3mYjp3O5P9awPCsRhNFxDRGjRK
8+oEW02LcH980clg3qBB/03tviGZH35k+JbhmX7oTE9fHqDWVlriLKOBt9izA1IRXPCnlh03j7eH
+Z5NGI5YyWFK5CKMlfklm34C9rPJlncfTutsczPCJaWcvdNH9Z3obF1TbUYYvQAXBOBnPAVAKbTO
D7RpIfhICTajtYYJ7K6nQJJDMCpyjrRPZSLOU8uv22TkaXjJzW50cqNF6PbfnzlnbMutpfNz7qqL
M/fq2XH7u6fKf9kEqBsQDla9Gm/8Z56az8g700sR+/gWDSXfi7JcDSNJzdEznh7vamzBaKWyfRuM
vrn0/SCx9SNStXWqL80U1KuuOFJ6/KqmYn6fO+atadGCMRjVV6l+U74O730xnrXAJRlB12auhp+8
ARnmKjZHTKOYN48PSmRRQk4W45moIHzWEnuqcNw0kb0le6L2AZ3nM34RfzP4uEOiavjd6Tr/40fi
M1T2tqnH5BB2rr0vq5bqRre3ibTXRoxdC0nZnw+DmSs8G0nB5z40m8voZp9qbCfgqcADaGW83YDM
fE90i+uje5O2W73W9szhF0m4Wg+EsskaFYgAuVxZmZo5ehxr4zAvzllqhwEr6q6O5dob1m9kBzsD
3+Joxz83ifWrzFz70ozkibFpAkxoxnBXu9hTA+DEjxfmgNGhFcan5dvtWTodstfyV4E9PbUpdvQA
TjPEzFGjOWcKVqZkmM/rppZ0+rqJ6ktG9SQ5cg66kNVhGHJK2MnfZEpQi0zjW4jFDQ4i4JnEMC2a
bY6Q0DVfhoy5OJS86+OlEwSrBwfJjSSwunkM+a+1Vts5xKbi6Kh6Z5BdYWBq9pAcNTEu6zQl8Cp8
r5hfxzSejw1TEgQLn2hE1OKccYr/NMQxTsI7MlZ2lsSQV6nj47dzml9TCr4jF4JwR+Q8kRJpL0nW
vNWyIlngtcaPTIXIXv74PEzNr2RymkvideUu8cMQk4VAAIvEDEuyjPGmRlV5TcE0r8XsFwfDHuis
/NQH0NgI6KxGvZ0DrBd1UyVs78vNF77/D7ufLNS6Pt5XtMAvdBdL4h+ML2RBsLa2AYdQuNMhU8QA
si4TrzKOAQRmoOC8dMBHkuBTtZIWNiNVO7JWfZCNstdOwiivz4MQgrg5XEmqBeemZrGUbzFL0aoj
uFDh4DUo41fDzLLoHrvLeTLn/JyiMe6CtjPKdRKS28qXZOjjJe3J+jk9A7O8SeEsLM9CVlnrcaY8
FTAHHv+W4bbRNUfGqO0A+LaFn8ByjPb+eIlnOmNI3Dz22HAj035P6kVgZRJzyGva2778EA3FW+hH
5THxQCV5cVqfMpPKzXYnc+eGvUWqHN4qQUX1MmFBKHQU7w1vrmCV880NcJhOSFmvSSWni7CLk1nU
+iVtyBgtyOmgADhiRQVkpk5xnffBB3ZGzMJxi0crjo6hk1m/sRqBI4o/HM8/hEKJrQ7S/uANyXgM
vf657mTx1Kvml7UAJbweSEEVHJ1xPi3b2gxph8fKrPQJ1+vIel8wJvHMz5n78msa8EdagAEi4X6/
yLF4cbKuvOVm7O5pCX9oH4OTh9/wR6sBGljG9HuePFQgPIeNPzifTj5TG5eVvuQNeOzBuLSGexlM
MKQCOCR7YHkJdf4exTLaM/9SJ79W6vT4K7Mz1amyquwwBf2hC/v6bKJqfb8UYwM0K82if1IhEktk
T+0fLGX+dMZ+3rYN9PMM4//Zpl+GL+1dHi/NpL0LytXtO2acZ/N8+N+hQgnsb7yMUBsa1eCuDEM/
+bCoTt+XCYDUHJfzIQ/mjpaJra1nP0wj+l6WUJ7w9dhbMhgOoD2XdXhd7pwfX4ZZEu8Z6aGNFNVF
LC8EaVnVZcdYL6Mc5iKTjyvIM+bGS8OHIUpe7BSVRkCyZa80MkYxm3CBvVG2u6gwxr12643Z+7us
nEdOmWq8eL4cL8Wksn7lg5muMQwScrGn7cBxvTUmPL+eaO8UtD7Oyu3jC/Sd7h4NQ3uoQ5Y8VO54
rJTfAU6n+KzNmeCuw/SCx7nlyc6L7aMULgd+uVV3j4kMvirkJz9ok09M4RkAu3ygpfGSz1JmAMao
k/dWxojIaZ+Q6runKmy7p8eXRhBAFG7zW9XxTaYOY5HHu0ZPWV7/9/L99wpc+MRvmYaZ+5rR7rkH
iXCY5/iWubpjjL6UTTP9wZXDjeq13rr94DKacIWzzh0s+WxZtN9xwuFWyBPG2SxVEFzL7+Wo/z5A
EaXRPwMVrvddXnkffg6LOVuwBKHvMVLoic9mih8ZV/acp2zXGvr4JPuQKrjU6KxJXOxkG8R/+eOg
VSXDu8UUvcmW1RL5kjhKW+pCI6uZCDpAmuqmvaVy4mZyo6cERB3okNA8lViAGAze6xmPmBHYzXMp
Fxtlnbk3y909vgg4CSiKjJ91UTKEMHs+g8ysfpR+epnrapd0Qf5kLQsniFhw5tjyhWlifkoiGOGD
sODRdDKn1/fZlenM6lAZkhVydhHsTCcbX02PubHvJdExCvE+iATanAbI5IfdDQwbd5jMiHQ4CUOY
1OvfYq/fG4W0sXMz1LGGptp/nzzWwKdu3Mguiq5paGKor7v4QCLc3ZBXKHaibtg/oC3javgaxnLW
/OlauhRFHfHWT7XaupbMLrZgBFLEgnPIpN5Io/DkxvpPGZz8dEpeHhVn6WTZHmUH7rtN+zzyzj1u
bN9xYIEN+OkK5pQgrfmRFojNHSVoK2vSx6gCep0LMOsbGx1wO9eByo5mG4YHS4hzjMObiUdWHkag
30nmW5diCa4nmRvuCk1Sp1q+5N7DsTY770HTnHXfq4PKbAnIlY0cK4xiahOB2DuTrBYlzgd7YQvn
+dYeRjjySeBhLJnh0DEx7hg1KOz4oTP+9trFWT4NeGKXit/pZvMYuNlfu3DCG+57btfljU/M7k9h
ipvttsbZjCNqbG/j4+ZHKI8YpHQgyVPMo65X8isYJwmD9PEDiw4TwONoJVT//0erHThfgxm44MEp
8Zk8iPMctmyakBKGdUQ+zAqfWEszXx71gE8kBH8dDcODpyJJnWxZrKNWHpHNaRU3jd4ZcfxsVv3B
cjxwn+1Cg6cXwST1jwFgeMC2TrjNSt19GOY5715klZeiHbdT2Xt71qP8+18tiGfMuHZd/5GwDOJQ
oAxeAgBDfWbXhNU6u9+VGNxWzYLdCGY3ONuAq7cKeC3woQF7flSlfFMhLTUd1r7l43waXSk3wi02
fgrjYwUQXIqOwXfCRCFyBwaWug1WAzGrfQw/hh6zf7ayCk5OztsQsS/06hOeEzGM0miKfupGMzPO
Y1g1ZIjUWPbXmAt404/yy899GGft+ORaPHxjkXU/HaPeDDI7UWNbbwOK5ktS9Vuk4C5QzQuDNSJs
YTMfk3nasrjF+2FMVrhtOgHIKPGOPZrLC15GMOc1t1LdkMvpQMFm5PVlypyMxYMO+JcGl5uK1b5c
eK8COXaFJfFPizYmYqwtqxIHC6RJmyfiQf0wKLiTXPCgx1QkK8ciDIzkySZhYnHyIVswSUWptq45
cRIfbgjrLqXuccJH9pk1csvqdBJheVWTtEbqWW5/eoaoe5/hDwqyjv//p1Alvsa0KJ7bmn9G5heT
8bqvveJQR6W5fnzblmSsHvbCJWYOa4JFO1eNdLn+bu/gNsSHxwM/O2O4GOyPccsJKtzY23x/7Elr
b5xpEKfUVSGNBcSeNGtpPpP8+LhTOn4x25KVBKGLx44kXUXI5LmJsXjZ8fCV5K3gwgrUiQ1I88tg
v7SZxO+KMkgrPmIoWBYikUca1t7S+AMHEZuOSRKNVxJsQ6BSRyidQDhc/DJRGz37joTLFmRPeHTK
J4sMuntwW1WdpiIarx6JTOCNS4nbzOlnHDbv349zqGN9ZNUIhr3KPQSB7b8PFVQaolzfd3xvlWI9
JuawN2xDbAuIKdsh8N2dhWbGXoymPSGbXDwhy0PbU+g+2nKiD3Om4SoOL9xozUtMN0Kwg5FsW7Uv
U+7+MBIVXQpX84w0rbhmBKGA/PRIti7PeBg3R1/PzGUsMnwh60UeO4+kPbwCfWJMMPBRkmV60jxv
69QPnCdaQqy7UWufwnh2P0WBaKymY1Vk+dUuSW1aPWwAfIdnwT3KQiXEranjD6MpIDojowyssTk/
mgsjDy7f95IXUNKz7GY71kN/nyqzXWbs2Ufrjp/TkCBYeFq+aJVhgeFefryowSMANbFBQmX+x//K
D3tymf/MICZaCMOXMOD0CHANbr9P95lI2mYoIkbIPidR5FlfUdQPr16WPn+/dbYmr0XV+r/6dXaJ
a2KJLpuLqJBN3d689Mt//PHSsJhk5VdFsvXgyFyavqeqAxfBkK4ig7X8vcBtnUMUZ88p5/IN5QOU
atdU64cU4fSSzS2IDtzgAd+cMslvuphySPOyVyr3qT+Myjf3bszaWBA1t6YgwWeXYXoPMca29Moy
G4oP06O8jPKuIxU1UEx7rX9EIDpD9f4sgPSdfLBWcmU4sjv6EwMb4LWgqopLPoGWcMcwPH8X2QnW
tXDiI9sI480AXnkyyzr74NCHTLbkzo3aZlbSwEUJQmas7ez+CAazyCBtBWaz1nl69NKewWvdXZOa
AUM2Nc4lr3xrqxgdLSC0O/b+3+yx6W7atgLYulb+swW4BjCs5V1O57eSRUqJUMa1ddXPYuGbyZ5e
6CEwUiSyrSmorTPA2cujs+8NsIZLkcNURW9jNgzuLRxAhxltZ83HlPMyTw0Em5DK2xPDExukir0o
jYb8LV+ay5KAIZmeQtEPGFPYsNHErfM0eoKNXEWr9mNZMllzHHHujORmxCgndViqayEt++6Z9Wtl
k3FqBMU78g/mU2Hqp3aw/kCHmC6sIL/HsZncI0Ndmxm0bWkOQGGCloz6Miloaxu+OkGLCNqWv4rZ
cbTqHYr8Zu5QgDZlrSGtgBihMkjaU1SxUW75EFK5sl9AC5ZJZ9BZIBYz0+DBiYb/wspwyYuFmvll
LMFPq5FIOyNAlj5xnc9eDwgtWZBwC2oupqomsx1428fn0haKeIyXnnDYBYcGFti6ZFX7zQ68swcl
ZG+oBpOOhCjuu9C1bRrgizHlcuPWiqmfy8K20qUsKsQcHh/Pszs1JTi9gNIqy7KjSJr9DJzglGht
XghxN1B3qINK0aTHvifm41YRCeBFlbZ8THelxa5OkY2M4t3oZ1I52YcdgrEmKWgzmIdb9rgkAslC
kikcMJ1I86KiBFNYkqkTw4p51zvM1yn5PNZv2P0aDXr8EtSP68L2txpMwdaZevfJCMs/dj3VXAX8
aiwci3Mh6j2um2Zv0Y+fn1KXtCZiDOdR+OyYYrq7ImKK3kCgGhhRkx5JKHsfh2ih53RraLj+SNTj
s2j/RIZTHLrJ6olGEEltBkOcSqALRldPN9ZykG947Ai0TBZ4YShKr8mQ/6SZz+/SMH+k6WjsRO43
p7mhffCj4Op14ojpNH8DUU0yun9lqnovHKde86SqjaNle2d7ARSRyBiuUTPoJ6bB9wEi0L57/L/y
wOw2TNTlHsaBQ4B6HA86AwCV64DCcE5y8PKLm2heBJ1+0XcefyXthNLE9p7DMSVwl8U1gXroOBg+
bAjJI0maWbLGgTacoQP6NPcuR5zv5Ae4/WrDaoNh0y7tVZeMvx4yiT1h46QgNJaCcO74kTL7Mmqb
7OmiS6FV6NXjXxSZnz1nLB6ZCuOnPzQ8MxppKEwwoH5fYE3FA6FrVA63jJZ1RF5pIvnn1Tru6/fO
EWiWLjH/srJZA1NHN0RUttTk8fRMdswhysqSNB+deVO5AOQN6W6CBZyYRLa5HZxa4N+i67BL1jbA
T3IxTxQlRIUJU09kKvsST8R7G+vNXfakCeEEezvMhk1tXCNKmX+ZLH8HHYUFBafcj+wxKhwizR3k
i0NAfOWoTC9dCb49cvslE0fE0a12VbMn+8hBbYYny4zqcwXz4KgcGCba5alJOHrwlxmZD/522UI3
kysiYa5SMEOOeA1s+MTYuCbp/5WYAamviAYXPMR704+6ExMxTNthDVxP+QzwlgIjCab84hT//4s1
u8D8DzQfUbbCOg+cK3QyDmYtoANHY2g/DJ3Pv40kb+516eC2WBoirFrmqVW7chDLGFkkL85iGzHc
Qq0nFnHtKVl+1ZMGRFGPxwH5YJePmMsl8syGSrxkfV0vPrKUYr5R9IG+W4EKQcXfegHmPyYsw15W
CA5+Eyzog6S+T3HwOow5vcDIvEIGmOSyAVZKRNpK1fmBxWLjc6a86qkPiuFVC2fvkZE9WMuth/+6
P7a+OCUsAb0goDnPle4ZBNlU/cSuWILMLhkrfh+aWu0L7a/Kxl1I7Nm0ysGHHB1uO8az9sWVdrku
izi++QbM4pLVcmIReBqfTAcXZHCU4S+OXgBTy3+qxe508mOS3Zi6k2UVFCjA8qc9gy4zU/7HBTf2
KbYd+dzG1QCuyP9C6c3eGyYrhkjwS0WaboFFPZSuM+BlYtyPUcjo42SJyqg/GGRDDbMBN7gMeUkd
b43QEOc6s8unycv/WoU3HZwhJzO//ErJ79dMxL1/JGzJCHEI8ZYAV4+b3txFomivqiNxwHRoILSR
VGdVtj8sA+Vb1ubINlOP89ShN67m+FhUHnqZsI9OkY88gtkJZ6hztAq8vMTa5vd+wtAPN/8cCNe7
WZ4C6QlY2khawMxeDSJ3+Z7KovPwTNAB0Hk4V58E9GZebjenYfoylr6zwbAMcjUvzoRI5rNUYbVl
0cKlxpdNqIvAL9XuZ1e2f3SoxSlzWD9hgLYElNKM14kw7MI2ZGtrn8PnhJ3WEWuxYR6neXhIXKxV
kSaX9JiZhp2T7ruQRtFuF+M7a9wWdeyhifmB0AdTv6becJ/6CJz/gHR6Xr602nsylw5+33HErdX3
WMObCljO0GZHr+JaEbr/qJGzFwOJwhqbcS9bFijtXGAM5zN9qttSQc43g2NtoLMsrY0G0XsdZpam
GjUrH3ikbfLaHTP/AQirYJ9WmNrG0bUjGHw2YzzgAvyDLOQw4XF3HPOpMuJm/ZhSVBT7sBXK9gRi
/YV6LF/jQgiubLGVpIOFey1nsNPkCy9e6bikqbjpxhKNgsnSeXBC+yxAom3DKs8Oacduw7KfIb2F
ZX9rqS4+bJ+DrRNpu/b6iKUmWH1Zfgig1ZTRK6xwzpkdJJ/kb1UToy7FmOypfYgPyTbbE7Xl7mpl
sZodjlGrmREIorFfszc1Z/2AcRoSmT8Pi02lMNw/IL1oKc35U9pGBtAlgJaYBRAr5JgeRpnesfxj
P5T8S9YSlEy6/JnttwedVtlX3Ys9fs6QhVXGO87vtSGlf46w8V84N1DSo98tLS+ErPFC+YCdL+hP
c1Ji2QaplIRmd56MSG9Ct3FXU+fc/TKQ+yKf95gwsyt8MTaYGbcAhQzBLHktLBn99uW6cE2wBOls
XG2GJFjK/y72lD2g+vRCIPMVqr95AmB4VznpGLN8ByNQPrN4sz349pBuxmLJfIXQGMG9rsgxjgio
NkBX/BgAoIMaHYya2IDtlEbYSZOqZGS8PGV1OUYHbxlldPl4KnJlUmaY0zaqBX2KIOKnotIg6X6w
Bmc4Fy49d4cC14w8P8G9XWY6bWlxh5r2BSiY3EzL25Qk5r//cVVruzu4Az6GtKl/kBgkEq19az1b
LlqWPbq8+7azr4uefp0STRJQPY49A+ZptH5mEjc4cvH0Jaao33bSh0G2fKyqqjCfcEughvKjTrX/
9kAaY7U6zQJLkMzrgLlQXp2dZTgq/ESfKIoZ2/lPA0wFljtrdLjhNAwyuphD9cObo/yE+8wH7oEw
2nW1t036qr0+irshs7vnHhCfK8PgtUzZbTpSeeziqXbJnHOluCn8kdAP8E1U9i9+Rdsam0Bfj9ar
RbT/qOlhiTEYag0oot62M0QKWFzJpfFYI88ClBmlFNe5NLGL05Bk6yYbJrbqdgnmUbqP1vAPfQnQ
sjO95xRt4upo7GWPXwDxPP8VBE6/luG4C9DfvuBKLNuGfb+0Do9Oz8VidFFZ0zE5pb6x9YcbQP/z
8hjO9SiRfamrDXOSmxzbwLozuvYUtO1nIljTaav2ZyiYZXLIsFIpc+Q1zHW/F4TAhQFfrXlUelNE
UhYZikA0yi+6uPc9Pc/iJjtxCy5F93+ab6zhiSZ39/ilaK05Wpty0qfejl7MOdpr0zafZj8Yrklc
nr9FijnZELgx9tXCwoVd3f7QKvwwpz9Nk/ywRngWj96Bozw45Vk/HxCnsIvMk9g7xl8NjvJpTDbm
LCl+CrR/mmPyBk6XMHHJqhedwX2TGA6YrpCf7BYHQTLO4TmaRxTcxRhoxG365hbzZ2SwmRr/RMMi
C03br236m8fh2rNdbsYSLNg2GtTOpwI2snxCzYaukXHvmVy/iffzYGRB/gsTH6bQATHdK3+B8Nmi
zPorVde3ZlkPvbhDLJ+tk4/3ryHg7zs2O6dZlr135zscH05HLmjaQ46Qnt03EiDUc0sI7I4CyH+W
ENy+FGRNcIXNZ41auk9nDSiXxVdbsmZi1WYxPPMZ8yw0aAr+pf0yLep3pGdEzSyo0ULH17CDMaGW
Q8NwU8UmENwEjg+4iaCcgxIwO0viVD37Yc5oqDSc1dDZJ4Zh5Xbyg+qYgfnBE9gwglvq6lRC908m
Nh4YTlCcvPlPaDhk+B9qYF1viP8abxFswLU9kF+v/eGeAzm4RbF3KlnDk66S300h9ZU4WLyaGzxj
CD5Uafii12E15Ts4ocRhegmrrKImI9Y4PtdYyQbTit5sm4oO09A1EkC6MHABpM9Mtaprzhfp5gA2
cW0C91PjpQ2H31WLA8Nlgn9OhsQ4O+axZ+nejmGWuX2cpIsKaIxd9hyxriSMgam4/SZebABDTzte
Rjrbx4vnQ7PrZO6T8bf0iBVO8m0C5oi9XdzigNmTaRrNodID7ys6wmYYi2hH2I688vK8Y844YG7M
WNKaLlQgfAeil3tvhiHYa3PaBTK3cIO+2X2GfJzawKyIFsaIANKDOU3TvXrg4ZF/yGI9mthQspfN
s0p1K3zi59pBtwr5dIe5YmSxONcjkpdn3SCFodqiglqhP+xE2Hyw9mE+GHoAtM88HwBwcI6jfp+4
5WnAOuQeFgtja/MZH+ZZ3cwRtE+fsgwoBvguQtA+oYUjXhGxOZRGuqwdBrewPC1uNTxrS49nGLHD
ziTjuGrYK+hFybhrkaLz9WeYEwYRXTa+hF7WYZUDHJ/V5gm26W9Lh9ktFrxlBqOi5RPd12XMPipm
vE1VfJW4OA5+ufzWWq2WxhWDzMjycGAYR0Bs+o2QR7hp2uGnzwmwKdLxo4hnYz/ZJHazDlanUXig
S5eP8uMiC+Gq7gY6iMdlkaICErlFnOrqHgyw/DHPmjfEwSX2kTEKXooWc8BtyzzB+fawlDKZL449
na1qVh9V8OljHds1k9lvlknmQyBDXfx8iI2zYo9izpYG1qSy1ItpULVFEOLEHVh7S3zXZFU6vNQ0
BeFbRRy0j6FQkWJukiNbK8dEJeyyIF+eREjWJPbLnfeIz4HvNVc5WZ6wnH6qhcGnmt2jdTGmZZ9C
Td35kH3oWPyb6/v3zoe0Af14nZjNk4//5UhusrmQF9uMy6Cj1kBZC9N5p1/EyPfogjo+lEr34/nx
dreOnW1qPt2vxt8kE1h2iwRR2kNrcONo55ttcLA9g2RkIstPSl/6M9Umx85mA14WK7H3RcdWPQPg
wZh5m8Du1dl0fjrgrVHcARaB/StOCqRP4NoTdXcLqOyBmPenMMUytugRJstKVIIzfmKNJAJcva8z
P9jVeQxSiymFoRTNtR+ra+iwHGVCCGSkMRRntjE0qx4EZTEV6rtNFdK3n5EzCCWGFN/jCDiLK9rA
kHhg8GtcG4VlGf14NJs9jvL0uYob2Cxw4I88lxObzcJXrr96KSLicyfmX9opo9cZHOXLNMIKdNgW
dPyWPYq+8YBF65oFKGWxY0NT9eEsa8WJKK2Y+cYXl2T094AmddnFYRSaN0uOgMXhClSzRDUWTg1w
r65f28ZaRqwVfi36VQsexA0LESwddgBehmD6V+qi34KTqO+Qmt9FPpufM1vR0wEzOqhrzt8s+CUo
7IbRG64VyNxrnDqgXSwcMIawnjL26Orhrcfd+TUPEAxHzFqrh/mFd+JNjdh0dCPQkUaHysOy3mWP
5MDIjcCXwt2XxAI43zKVQ4F4IhKM+dBEaVtuYCZ8e5Ul+qZbYl3tNAZviAc42DXBdLqN/KH8CSs8
6bhX38UEc0V1hSiIoehV8zxsiqD6+t4R8Cg2fHsphZ2mu8O+XrHBU60TdrSv+tYQF8tWySaeHbEe
UNt3qQtcL5v87lRWWcO2L65MHIYgzQEKHBvThANWIlecvCZ2Pumkei6L9MgPjYUhDqv5/xg7r91Y
kqw7v8qgr5WjSBNphH8GUDmWJVnFor1J0Kb3LjKfXl+yW9LMXAgCGgc4zTrFMpkRO/Ze61vboVXl
rXS9p0gbXhAyr1EFpGcooe7B/31UVVQWmxwFzpRUD6E7PAZBTZwUtzLsi3SZzidb1aU2EING7RTu
dbPvmZdTgCAuoXpSqOK2eaOjf+okTgj8+RHBlrtiIgyeXo7YuVjPl4T43qDiTu7KJg5PKYE1IIPW
tVLjZdSrIyTS4CA71FtlO5B8O1fBOaa4Emnohqca9lPxTjIKKSpE5IkoAxfXuf2eGiblALvT0EyP
81Xdgl7qrU01C66a2LglS9feVRadLxsLNIMedrU2tUHMBLcRI9o72k8Ipuedog5C5iyDuZ4nGnc5
3rwVcmSMbdpPausajLCpueu5U6vW9vd9il7HFNZHUUmCwloU02Ysgpcy62hRkLegSe+pssJp7wOX
IW4BtNOvcNKhxlxxqPxKXQSfDd3ga25qPwNDXugF9pfnHIv03BhT8Vx0pL2HTfNYe/Clk8kwn7vS
RbevWpx6RNkQ+MuO9Fs2/K6PmsdAeSrCbC1DV3tKGpNOvhGSaTH3NM2iuvmFUOMpgaftz9z1ebJT
mRR/XoA9n/022boWEr/fo06jl5izMldHTs/7Sw2/BpOJSyvCbkaO1DrvnGQ1+oIVfz766Ub2XvMe
djkKoZzbU0+ScUUeSfXqoZddnGjYFBdE5YiSZDGs/ywbilTzGBgMEHL0dlfXpGcGQw842fc2kwsL
Jacy2/xebHXtnL2gRycG0Ps66FW2wNZ81wKwRlTDPmTgkt1M83S8iOyv30/Hrmkvp0hmLtYAHrGV
FIG/+lhaO1Dh5k6QPcPZkD06q9/1uokrg1Pd3KgtvIjBhWzNR1TsgMgJKKTlot82gebskOP1NBjx
TeHJm88sqOzIMygielDu4G0EcYkL20gJ3lE5OQ1NmN8hBx7XAunlISnvay2UlyRkiu607q1utDAJ
nc96Tj+EExMusxr77mCTRBV5cxwJTlgja88RY4ft7yQWwdqurs6epu6b+YRXR9WTrvIjFVf5apSk
H2IaQbZdZZzUAO7WMvEf8Rwy3lf+nv4hTqzB6fbNCDMnGgvY/Th3tvBMSBiS2YuPZ0yQLNR6qHCq
3sEmgZcS93E5vjkmSWAIqInwVIsYf+DNMPVgnmLal8VM7pEg303fZerZh5spC7Rlp9fW/VD3+PXK
ilEUVVRwLq+e4YNOqaEm9TYUnb6aHTHlgwlT69Oc4/IQttAMGjKqMCeL97+XwtRF5cE2Gc3rk0rv
FO2ChSqiY9U01l/X+zCF2p6OJNQfH0CwzWH/r60apWe2nPhaK7A7GPp+Swf27ww5jIkGqGSkDNWQ
u8JymDx4I93xIVZ7EXTIqqMSuKcEIfV7idB8LHYhOOo27Es44faLPaXJpfRkfOk8dZ576MROFMe0
rvxd64Z8Drn+0Auzfw7Eoh2z8N6Pz1qQRXfdhKMvTSbnGFntdipLE/Ahchqo1P0DDpGGARQOtRSI
wuL3Kv9zeWMAjIIZyQybyHUiOZj8cbUbEism57Jem/oQ3v3+EaGobB3o5VD0LNDQKty06HE3amrJ
+3LKYjcQTrrycB8hmhyPv+eMovK3eaFVJ6ZlnLkE/DmZBdbOqpkb9k0fPupAnYhS4UWQ+vFbsUlD
8yCYtXQuxrxYRZaf3uB3NI26fYkrgrzC0UJA0Gv9Ta+hPSeiGhadA9E1H2bjSRYm2XOYF/deFybP
bt5sIh3VfBnF5mNSJmAnSBNfNjr6Iqyqz7gIslVlMcHJPPcceQx4fjtKlucxsw1QHKHM4mAAfdoM
fLEb2Zl5RkKr8x7LJ0Ui+FVslgWw/JxYW8uZmm0eIYlZIibNxse6Dwy4d/IeT4j4le4jQrrVfLDV
emNeFJKLLaPXeDsb3gmR0cm2F9OaQ0AL319zL0Hanlpw80i8MFXC9gNVMFp0cDozJBU+s72nxg7W
3WiLbeOUj7bn6idZmOaMX3Gc/ZCos96l0W3d1R+tRnajdMPiogzafJ4HiLxmmkyH5mOMFBYaZ7r8
rmw4o0LCtskOH60WyP5ApyiMPNDzkVme/jq2OY6xHxv3yfOG4Jk8PIU93mVbbeCXjnMglt42HDVx
VO0yFm+OEwiIa4/xG3DauNo2iL0OeqKfChNaekU2duD3/RZewQ8tOHGIcCOsa5w7q3qeIsScphIH
L5c0XBqeU2DS2O+vrJjajFqV/VF4Zb1ERkOH3Rsj4L1qx01HZanCtFtZmTEe/7z3fmVE2zZlIuB1
ZQhbDkFmznlwSXt+OiZQNGhDCHFRsR/u8y5/Js0h3PlV/MG7CR+QErWLPtaNQ2U75ZNDv3mtNIWu
vacWEF2broURk0ftjvLBbu7TueIrldftNTfcyKGOLm42wRyxv2QvCLwomubshFm91rLoy8WxemHn
ZzpoivQGMgn7al4QmRlBKMjFwJxGjiAw+oy8vLFxVnFTTQfkhbA2phA4zJR9Wl7xEUREngH2RMk9
il4tVJPVh65KrGPcioM+kCyLqa/+cBn1ZmH6YyaV8wx6mLNSbH87o3iaJw4b5QAOzKLyTLgQKLoT
QqSecxUfVI7SfKXX7AQ4rQFkgN9Y6vNMEGtNcoJ/jGwCxBBN2RZlqkhN7+pXmbGFze6gDUvsA8It
+Bl16j6DE0OwbAXhm+i0bO/p0IH6Ts/WSd/NeiUL9EwRFSf66PEqEwzwuQ/ii/LqqzuDVfo609eW
MvpjjUlkY1v+xantjP4hVIsu04LjkH6LPuJIHA60Gf68iF0H+i0aEbxBQf9oMj0/mCU+iCnM8QC3
1Snq/f4ubSKIZLk2/VV61BoS0d+RHb4nuqRdmN/gZ4VcSqdpl/Iyt52BHrQTRvRiDC6tqDRLToQy
T8/wCmhzUjlzPF/1s/tjCLqj3ZaSsTnWkCRhWoZo50E42EMKhKRX1xM5FFP6XW0fWAhYCuc2D3Ck
zH/rsyw/5gluBI6m8qlARbqyLaaM4KCirTOhCQI7/WG5DhFFv/0WO7SOv7l+RoSYE7SqSBMOLHn0
IKLOfbACjK4hZ6K8Tl40mahTOMP9DTwdZsikOTDp85tdV2yz0J3Wde5rQGa4IX6PT3GTB5hgCuJg
MpKUlTDUqWfyBQgpQxny24Tw0/fkV07YSpgag5cerC4zt0VcdwfTvRFjR8zD3H1kfTaZFYNomgt7
4kuHugSK0ijK277bRmYn7qTlPU2MUGFAkaWk4z3Awwy2Quu6a4LaiET6anoOEg8EA48Ff8PZUQUa
is8G8Y0X5Eg2G3PDNF9/TSLasV0mjmPQvk6zDnEw4ZMFUjP3ymn6Kw6W9xZ55hpoMGZ82WlPanD2
AQP3S9+VS2T22Kvq1jiz08PQLlKm61kTAerq9z4uLK7zjuSBujDWPk/a251CtZPtkt9SW/ciZ1XU
RXIxHC++87Iaz0ucvjRf9NvUKUWQ8WcfBiIotpaskCeaA1AZ20Lb6QzkVlASib1Eb7zxZvdf6MgC
HkjPjpTUxjoIg+DCxvBBOYaRvyG9mSiJbZqkp45e5kHOXbjYSH7gu1qsPIO+Uul4+R1UTm3k3aZp
8croZThqg8OwfFrDPph21JAWLPDe3pFjrnb40NUin7Y0CRhKlEzP6z7rb35byJD4130nmASmAFfb
VvU3TuqoZVEk4TJSefE5RCU6mjB78rvmpWRgu5C9kdzHrhadML/Zy5mFZX0ERIrkbG8Fs0ZiSyqz
AuSVNk9x3dyHokGXO/8tFRB8TZXurdGo1iyKKZs0gY1aIR58VeiPyIEIz2CeB9cu2zBXd3a1HgZL
Gpf5o5Puk5ToepKS0ceZ5znNAG0lM8igfocKeDdqODK6SfAxYWcp0aXwHjA8elIWCKToH9Q0smId
6lVXpVBDenmx6N2saY7M4FsYDHPSbZu57Q1WOPDM6OPjEHWMf5bakK4Yr9U4NDqiS+rCvp0yoyc9
t3vQSdvB+gEZV6ud58qDAlDnxBhNHKLx67JXOeAbXYgtAAWSQ6Ta1eE3ce6/f6r/EXwX938myzX/
/C/+/lmUYx0FYfsff/3ntcj477/mf/N/HvPv/+Kfp+iTk1fx0/4/H3XzXdy+Z9/Nfz7o356Z3/7X
q1u9t+//9pd1TjDJeO6+6/Hy3XRp+/sqeB/zI/9/f/i3799nuY7l9z/++Cy6vJ2fLYiK/I+/frT7
+scf9r8E883P/teP5pf/jz/+Z/rxnkfv//H4bwRz//jD0P8ubNeSrpSObrBm80zD9/wT3fu7YZse
TGfbEba0SEjMWSPCf/xhGX9HJGjPQZa25VqmI//4W1OAYvnHH6b3d/6XKR0CWvjTMow//veb/rcv
7/9+mX/Lu+y+wMLa8GJ4ovJf0wN1cCNC2LYpDN0xddfj55/vlygPeLT+38a0U4MtsaibaYhSPvoW
eYtP1z3hPtkaiXM0zexeE8NSSuLOWqAzXRJ9+xUNucj+aC2wAPWI4zA4E2uC/EX5JBMX9tGLngbT
fsnTFCOdyXy9VdPbv3zEf72Xf33tzKfmENF/e/WIx1xhWYBqeBtIz//91U+Jog7w8RnlYfbKDcZ0
fEKWSGEfj/g8zVMw0GYcAlo5eY/bvWYOsdJgY2v+tzaieSCrCUSozFdq0u6YEJ8dhg2UWt9+6W39
0VmS5YnSKMh9qL2MH/m6CP+FJYBxxNq3kB0knphl3QKfEzQ/ivzRi3uARVhrVmYv0OWhUWmAfS5G
3bkdhX3ikPFh6UxtTIsuVJkgGBl6HOLomOErE0aseRAyao12wvRQpwTVVzhpaXO3S4+Doj3bmL1E
Ygbz85siIN2XebGCrnXfcSRDtYLrlTybr0o3FOI1hY+WWmDK3Aq8KBNHoeNYFDMqqRyio+2VbwJb
24g5gC68DWcAvEaJr27B6Px2hA0Aao1Zoh8XdM6ycJ2UQbv2oekttQ8jAWrUd3nDh8rZpudtskHP
qh//AanmLTrd8lLkxWmy6gtnbsb10Cz03mgWzggccB4TOSWVfkzPAdsWDo4krR8Geu9b+rU0JmZW
vkGqfeIiqRN4KovcP6UNot4QpxGKmpu4aSu+F/JG6qTjj10e5LPnFLhmrBBMG68EHKRLuIscnDR8
3BMSY5hiBBNd2gpu28SwGFW5c/ArKD9RUkOh4WelUW8tjRaY3eSLXqNyqzEcB9AFcvENUvpMQhIj
c2vbNs2HSDKb929RXNibNjIEJwpSJNhcn4TVfbUN7BPaTGIR6DdB0lXL0dOubjFHoA/PPiTaSGP7
5Coii9Hc4lDzURMyGfXtJiJdNl+0zkdOhvYy6BmaSHZNbJfZi5aoG2Ua5xK0/gJi9t62kmwxvGvC
+cIfuySv9hPr8nvkeZeBWInc8Z6zk8zma6vWPqzAo8ZtnoNufIx7OE8D5q0peh7NZKP88MnR0Nu3
EHJRdotDYcX7qsAMjWyPl9Af7QbRnDMg7Kji7FAg4XUD/c7I9IupdDw2vMqFpt93Sh6QTz4ZJbCQ
qQZZoU3jrWr7I23CN99sKDBt66ccqbqNMZqla9dweqa3QypLyczEJEl4IfKD0rJ3WYfEZvXAUOxD
r6MGtlrs5BQmvg1tnT6iNz5h0fih1ucfl+Hq92lyXMsOw6AYf2yJa64b3oi94CwHhGHBZk70EFtq
ZDdPxBoe+jI+l/ot/jpSC0fxIGFSwRe/H4I7NLcseJnEzlp8kprcMGOWIzFwGG1IyqTsXfYoOZaK
zZokNYjuKCX4sPyDLJODh2Ybxs4zB6oC3zPWXaM/m9mcrha1L2NBxEJJ+2uRKYy4un0UDvRevCoE
OfWy51Jplo7RnbRpeMTXk+CIdLHYjz8YKCBMmN4udI13RnWoAROukKF8EiFTsDwmEiJch1Kt3VE/
QKc8i4GiYypyhq0RIaT5yQW+uJjageMOAZakbXLwoR+85PSKztUnr8rAU8MkMWjMjOMJuebdeNc7
/jMBVIfOgRAkqWjSdiI+pLN+8nEzFMHjyOBjGQ/xOcxIWSlZVaii72lK7AkB+mg48Pl9eJVpJSGM
MyyPohPaqucqNyjDiWsLsHBy8JtWsZMVizK0sHVE2Tok24PVDI2UbTOyD1mEbOCiUu8B6znVbtR2
zQTCJRiJrZR0tInMeHcBqCbkzCxme1xVEu8ZQyEJDb5YDfpYZ+MxrV0HVPD4XiJVI2gAFlO5HcBS
EZzGlJIgJcLbncE81D2gW0R/nH4yVDKh3tz4YbifDJEyO7KSg4YlFoWBWdLlsr/cqF5xIiMt2mMe
Q3zauA81Y54qwnZrqvISaZfYjK2dZnZLQ0TtUuETRLjnvHGA4KwHLENJHQUdWJo2v7SUlrPAh4M8
AOZFoe1VbX222r0v2zXTjnE1Z25ECF+sgpRdqnISW+CWcoLjowZa2PuAyBJECQYWudVgGBthOPeh
Xf+ghHzPsTCBr7BNGtzUq4zZ0sC7el1f74mZBPWqTQeadV/OAL4WTjxZNHQzmH7IPfflu1M41q6M
gnGRM+iuw4h4CCvsl3mTstpCTgWaBos708yVZKqCIMn9MgeWk1hsNN95LOOs2v7SKTIVFSsDY7BL
ltOijaNp1aCMqzvMqKZpsZVUxgPGgIfYbjYjHa5F3vrxvkUAS3CJs2UUGQpNWxMaOSTOpiwCqpG8
fwv6u9jaIBbFoGCWBN9GRYW2t8BcQFewcTSYu4b7wSFxWg8xagRESKtw6tdxnL5aI3cAbWLyHBge
wln7IhzzmFXVdfQjZDOAx8veOCd5dGcaa0UAIML84Vvz7HxXQXMw0fzBO6gGnAwOfWXvpgXVU5nv
sYkkoPFBSGDRz7ufUHFiYQbyWhbOZ2cMt1IUb04TfJVuP9HN3DFc/ZhMwN5BzZ07FfUro0fGnXJT
FXJvhwrNCZNyMZ4Gp77tTFLviiRf10Gakh5E8YJFobU4WxY67Ux4ew1uIfPHHAH+F2cvGcz9MMXv
oVnR4ih4rehUXywyahfRHJ2HJ/SU+IW5JCaRTDCmcQUZQosktbdVS0u8IOhvRkxdamo6phhWs7YG
91Vva5TwLf0TGJV4Z/WV62QkD8IhW4HMP+MshQiKKnaaoVw4dm6KMWZUPS6Ei0dLJtq2rKyNHTD1
1YsHE78/0Qfdpie39Dyi5u9MeUIRdMxaeQn95Ks36y/AjySfAZsLYQEjqL5oo/kSWc6j3kFXb4eL
15HSEYuI8Xzw3Bto700CSZEw8HiJ8FeIah10zkzBYqJqIQQoVEe49TThXB26KxroH1c3N5UJjsj2
JpLksvRavzgJjj9G4UBiZYfySOLHtPvk1A7iRHzQEka+twDI1a4YdBwI6EAJZZfVyn7nKsdd5YlH
W9N/MnyiBPHUq1JqG2No7YXRFV8E1sKZkREMPpJLOgc4vNGMCFqr21onLi6HMVJSu44AzdlXfRhr
0cAInDZcO0SPTeVzyobc0BXwGm3ZEMD26DSAwSS2qgXIn5uAHLi0qN8pcNYktXYEM5TTMh+IXvAM
yN2kF+W2+qmZJSxy5rhEeugIYkf8GDUuQSB/+BBrSGOqzjZxQELb5CNSNStkzQTH0XIsOc83xqfH
6XgqunHBZzeiby8fEj17UZRDy1oBMcFxs0wkInRTuBiQQZBMBjBa9HAro6pMUmBwpnkkw0nlYmUB
joUVYy0rfLtoJslu8/gec6+loz6utMhkdOC6GwDiybYBmVXpkM8SEJJL1coH0qhPnl1lmGBeYyEJ
DemTZ1bhF5Aoz3KEUd4CeXGnhPDPeEb23xMn0Bz4sHZh+pI18Q8+2S/ycJZB4ScglCeNRdrF/uwA
VS0J1Ew64kHc6TbJDWtZuqwlEmIHCo9SX4dNvI1i78EsojdUXwshjA+omWIZuNWX5QS4l8YCtI0l
tmk2oPRkZL601n3kzwS84ccvx7vRd66M76CdinxYUfaubOrONZbSG1yl5krz0EW3/qYvA36P9mCX
dOYH1zujlVoiJLDBwiGfxkHxnVjFlZVuXeUcOnRpZSjVaWz4LlIWsrGJaWWP8FqBR6c8xUqtAdU8
27ls8StY8Btp7s0+6j6rPtJONH+eItEH7SPnmDk2Wv0segsGhdmzYcYlPXeZ0pklDIyOVpF+a3l1
P0pG3sp59ps7O6WVSlbKPvXmNGTYBzg2GYyU8hpMFSUVOZmCLO6ZY/luDNO0KfXkXYloXXrWh2Vg
UQYhuMT/oS9f42eJ5GZZgpWVLVnfU9s/oPv71FX3LhjWJl37wHHiNm6bh9YilDAdP9vE/upLilPl
zjECtnVvG4SMtC6K8UEgAGjKHbmoj0z0bip0R4HNWknw/U/qv1oJEUVjZjz76FAN5tQEEp0tGrwC
KHQrD5mJzamf7GOuX0FwLREhfCPfntv5c1Zp56Lzdb5Kf92WPfaJZJ20s+vDevZNs10z7f+IrdLc
NtCxyF8y7if7rQDysJxK4PUyRwxQhYQJpNND0+RbHUVL2DiAwECfrwjxTUHPnvIio8mFgLWq0hct
JPAljmAcEaiaa92a30/EnJ6/DhOJq4P1GZsT6Jc+utOzdhfBChChtetzLVnOXz34zq0VQ9aa2dJ7
zDUkU06PVmrehmn4EYzkMtXldn4x5Gw9u7Z3C96MZtpVNFSotZm/DGkJjw6SGIV6Bhe1esR1SnFr
M2RwOvkVODQnOk6HnqljWqm/vDDA46w7TxG3nhbR4iyc9yHUmk1b6Wt6LUuhgnlq7bggjX+KACg6
MoRi12ECq8Dvj2W6JPZjTz7ni46bscZ3s8hCtSH55kQN/AyPKFur4jsn5nkV+7cxqyVTIjxujHfY
iBw8Tw1aV8dxDwocZe+zshJvmTFav2+h1sK7f1Zl/KmGHsIKR2zJdbBhJudTT8SbVuOibsL6BGcN
pYV87zr3EkImggdCMx8n0MgcHrsTDXrLH3ljktrZqZ5Ck/g4HJNlhvdqYFOh4UlNAzx2ZQ6Emzr1
R8+jJEMh/HUX1ZIF4WvylTAmhHouPPIgU1ygpF2sCVQDZtsZVHJw060QvmgLW9Z2YdUHlXgEZXWW
VsONLT12I7hRlNsPY+ff8D9RO5k9FSfZ6Kiys9dZT0IQ5GMUJW+e9lA1+OHJ/H2QJXRwCu/mJPMK
Oyr61Dvh4PTUmtx/YoN4rjl9HSJ7PkqWfXRU1Yj8lJuHyX7/mviQ0wfaJwcEveR729TKU/zqejdj
DSk4LF8KqzoYTfNeJy6BApz0nN7dGwLGhJkOMeSL6FL7L1WbvXr0xDhiVRi9mxSKg7kIEfIuQvTR
aVTc4KeBACG8YyC5TWLlTsy94m87688cybEqklUycWAMshjCsGMsUj6+MjV3hZ89yro/0IohKAjp
4bLViWubO9HkPNsUSOlt34YlnzX9JvSHAERcIOrEu4QieIZUwXjPt+S6CR8DjyxLjTGTrhGoyU19
E9OurjCHRkzJ2ZYjwA6GuCtN1CedDaFWSR4XbMrawtidnzOr246kUopZ0R/JU+yigs2eXZS4LUE4
tZkd+yr+mnB+EEigvt0QT26sMdca7Ddm4ftOy8mSG7x4M4Z3aUEeWaZb28it4mM05NF9wikGbLgz
biyM77Ebyl1Jh4aXNptE6XXpFtw+lSGWpiP51pKqBCDTW0SZ8W2yCtIJ2qU1jDXPwUbh1V918syj
n6JkfCkntXUlbHrW+MVkzF1vazvFlECqFJArLGtXd/0WEMi0aXqOMAWqtYWe488SioNWYFVLh8CR
5RwgLMYDgsR6nReUzjWMVN3Xvi0mdDemqHeZwUv1tRodreryRSlJRki0hjpQe6wkqtYpG8XCLeSz
7lUWvb/mziuyl1mJGefRSoWZQ/I3bUDv021t+nCwfBF7ziJYRBowOR5US6g9H8FtHMtzzbSDTRJw
RtxqnI6qFRBu5t+1QwYayIN64AsgP0ehlVzUSMngSQ67GXOdOTkBl0yUl8RAMBOZYmS3N5BuKK9F
e+cj/MaOdm56gIQs0oswNT8C8n1oOAU7YZ/10G6oESBP1WUBWZBMoJZ+nDdwndp6PKBwI5Z3cuxL
MtLfRRq3FAP6m0Ynslb4Wsld8oL9g4pbx47YpRpDfyBv3MMv0wzDpBgBkcFbiEkfrggGq8ronNvR
GeUAZM5gY/XaXZ2093HaQYIlc5hbG1X8pMynNOB0X/eUOND1jp2DIZkUm8QenvqwwRpm7vq4vUs6
9dJMwXtrsJSk3tXGoYpG/qmK1Au+xm3Eb1ylWfwtDCw/lvE4GFgr3Ojb6+NmCWo/pyNIpRggq1TJ
g6rqk8kRBoH2ViH5hohmkNrS3qlCXlBj0PKynrv4bmywHxmQHFpXQNghw9YGCIpK9+zBFjeQr3f0
uNaeMo6eBULYcrdlM5tGo5pOBkbtyjb03e/v1hzgIXBbsmXq0Hgx4datC/1eK9lmNNsE1Qgjsy+c
x8Qa37ppI8lZBBpxpRVbYKjQcvjf+a2TsydB5Ch7PNpBXe9Dgb4krrHlct0lzL/o/zFoJhe7rMer
jMStl6onSydXdCrbazy8ivp51KbrOIXfXqwDQFRFsIyQobsqOoJ525B/O/uJmbUC5OGbyImspDED
EPVQzrkU4XS1QIchUUbqFecG94PvhGtGYovBSaxV6nSHkckBWUwQKGPGIQvRqJc0YRjno5BMFJ+V
/IlJu7N8AKaCnN1drt1XGhivpBaP1Cj5TZfJXSiyaDX2NiUBSV6Rxa0cVnW6KpMOW064ENCKl7aM
r1Gu6Ab4/DwuEd55dNgHe74bYQ9oQ5kvCrxBWvcBvvShBLy7sCxyiQYJ/sdKTIb2TOLo4tFjbgOc
pB45bmNFg7kZ0o2wuL2KYQAQQkM/idSzsEl8wlQEusiIb9OqDI44YzZ1B3Et9100fOgsDEDQIAuF
sZ9vM0M8AYzbNTNBIUP86dAsAezD+UsLThUtE2G1N24EIM5rjkaqXlw7Mo/BXcTRt7HPdmzx/XvD
TeN2DTF4eC/hI2RWLG7d0HpEEDfQoi++aYjvfcG3N3dc/JteH1fzCpEV3T0zDSnoQgKW3s0rBilN
JcwBDT8dvxox2ckw0ZHpUUxKAuqEqjRthO3Og9He+jZ3lxt4Z40mAvcvcWBDPl2amUGOG9is0Msq
a17M0AxCS7KWmo6rid4PMkoCqdMPled0koix1weWYgebb+n1Jz99RACyneya3u+IfSUE5Ju5J0QX
Z0Y3i65mcFFxTSeNwJXJr4vl7ZSHZ3uCSRhOVKmGybfTjmiI6XNpPT57qSB7R2CbHO1UpMWmN/qX
0SHucyjuWvobpDlBcEWCQ9AsxbMb9csps51VRNco+u6s5siIeQPFKeKmAhVeD1wqSoUHyK/XAkqF
bowvdR4cALvTSgoOKTRdOrnE9hEmWZJdE07Ta1r77ToZEnr8uXxD0D8/cRdx6S1s0b2IXNHCHrb4
iTm5x7d5MrQ3gcJYFGrXWA/PObodXY8Ogzc82WXeryB/gCDQOeJF/ixloikc33gkypSQ8WTFYsEv
DPLqIeuv+WR9DGrYmilYdrR5wpAfuHQ/9FS89VHpoqW8C/K7bIhfnP7V1uS9gg4IueCNmVZAuA9b
lTe3gIipO4ekOVreWo9xaLlUQIzuNw755TyJuQtY3oY2hejMAp5zhIdEjx2mpAUwo271cP7K0zmn
09sMxvCCyOhbOMO2oeAn8yA8Qx260VVwTrXhyTSaI0OUna6TlUUamY8Wji2s4FwxvbWN+OvVjZDF
wnCtQLVTjG1KpxmX2shEC9sKWQKbPpHWssDPuNHy6JUu6o9m2wA/BNeunRE/3ruKs7ckRyPYkj4W
3kQx33OUY/4izjrI2XrjeSXllIlOUzcf8W/UdMtvwlK82QPnfCWzz3HGOeZ8oQ7likoYl6WPpKbW
RnUe3XmvxRq0JHCY87sMb4pYfPpetBUxz66T39LHhYY3aHqxiT0YOgyZOVsBixyYYinv0TnVizku
ywu/Mw+UUkjGjWaTWOvOF2WP4G6hRgDrhnFKPf7SJ2a00tqTBxXKa8Zvz5/eMnzkMFUtWsj6uM8j
kz1uBu7Iy2RDcmsVQ1QiYxd9+N0GhI7YJoMcc2eSktpyOTZLf0o+2LdOpl3fzt9MPzg8eXWXx+rC
9ijNVwcIbIUfRy/CY1aQ8+iByuu4h7Rhy0x23XP9FrOiLh8/k3Fakd/zjQfpCprxCbr3qezsD9/n
Ugsa+9Iq7I5Dbn/UrfXSzwRaMXsOCCj16zttem3bYm2Y1qWO22cgmtuBxRJi/tbx+bbaSG27bnwa
9OgTKeBJEqbGhRqcItvEURXT7uCgdJ8TNCL8bkBXFSjujHzTiWpvl3yoZBdT77C9LnvSSjBDQuh1
r6mZHsWcGcBCAj8tz9fz9mkZcbul43YOJYnxNtY3nMrfsa6eaiEvgdUipZ0tsOKUMI4W/bCjTdET
LkykSNAcXcADi2rqnwTf0cIqs/u4Dy5pyGzJlMW17sulruGXjvy5HSGuToHiLNffbIegZs246YJu
XeCWXiiHz25eheIkeqUL3y+gri31EJwNWUzQu7hRo3G6Kt09cXT4Jmts59XyMud0h1l8tlkrmW/z
Uj2TCUz9aLreZXIIzg2xySMyefKYcgUcEXsDFTR+aUMwUpgXARTYO09eYVmuPN+mPWDscBKPy1Zk
JDmiMSe5CO7U8DIvFLGk6IvN8ZrbAULBLVSec8VGWLbdD2n3G9CC2bqLrcv8ztJJvE1KfjSpcVO3
0M2z5o53wnGFe86T/VaZrFDz0wNepEIIprdawnqRjNizCbwXnIINfJlJ21IYXCSDg1C+a7T9pYrO
sonPHIavjtT2o0v/JxieaHatxuqjaVXDjMC6/C/2zlxJbqTNsu8yute4w7EKowSA2HNnMpNUYEkm
E/u+4+nnxN9/93R1WwstjNkII5RSRbKSEYD7t9x7ro6tX0NH9JNWNHRyu0O9+t1YGR+nLbpIJNHB
rTRtWx7ahkAvuYKkxcbHJ0zeEqMgR3BR+TkNOOEVzG+5q32ZxJeIZJkgB2621fWpRV0+xe4WSItk
lQ6EfZiZQZ9SdE6l9560cXtfLOd5QICN9DgOZDYeoCCMe9glrFlQSN+pjFvDih2Kr6oXeyqqB6fa
/UOF8U/Fzd8kJf+m9fn/eqD/9T/cfydW+c96oOqz7rq/6YH49f+iB1J/Oa7kTfGk6TmYqZT6Nz3Q
X6h5pOcxebqJglzj74IgnHtoXBzP0bY2+OP+KQhCK2RqmBX8QYp/r5D4/DcEQcqU/0FTI20DnRKa
I9tDU2OY5t81NYZXicHsclj44sqhR+xLtLE1MzXCwMRhAtxPK0IawIubRG/RA0Y9Wf0ZrUD6FOFU
nZxiOMJUCVkFnpFF1fe39VjWuWrXAWxhWCvC1QSwCB/OFW1zkfMIQTmjrWLfUQLkoAFihc4pkYas
NSfME9tdmsF2Z77r7j0TzA6oot+l7H6iMv7lbfdZa8GWXp+ipkBXyEad9A9WFG567AhOqaWZH6nG
oxnxfkFw8g7Yh3wSsvnsVPpTQMavbHO/tt7iz93vFrMwbAHpZE/STvQeytPTNELWp0O7KLcUdME1
Lx7mfVuN9zg9/sD72rU1q29i61i9UitPWIju8hbXhOEIvxMzWSTGwH6FnCSsjcYc2ANbADE6ITTB
AwkEv3LhioMpphJeyPpcVJ8S2hD6K/qVmrvPmzl/lC1IOVgOVMcFQvX7mBp1XyqU9wSzkCv7uURx
5W8mFuIlHkGD40RMRk6Vebh0yrwoqY+ds9Cg0TGGDBLCIerPfCakQM9dHKaO/p6637rewp3Jx8XS
qjwg1fHJ4aqfva1+VK8q7b6iXLxV82iGLUGu/AKElH1qfY1Rh8GXIqzzBEbPcSHAy7DwnVHWeZD5
j9k2qp1DsdWUzXbeJrf6vyNP/K+Eh39TNP6XGsb/B+WJitf0f/7re/+fz6OxJ9P2b+fR7Tf880By
/lK884aHGFFLy7b5L/8iUPT+smCtSM+2DIdzyZaoA/9Voej9JRWFpKdR3jnstP+PQtG0/9IccabU
rLMMNCr6v3MgaW39B5UfpETJlEtpbRDXw8HEsfjvNYrg7QcU57eSL0bdBHe2RLWNlEiUXMhRuVyW
JQtd682gpx6idT3F0HC4zi/RpEC72PaRXq89OC0ZjwPDmTXuf+oyIUWwIWuxwJ/tjhw/Tj/6jaOo
kNImhYptncw4eogl1/iYwjCwjO+jVXyT9AsDqhFiW2AwzMNyu11HqA85ars09T2dPhGI8bRsENdj
w+A+T0eE5fNH5BLxbVDD7pYp/wn/ml5zbjMflq6yHstS2fT+hCSPXs2EtGGB0lXWYcnRAwxkacXk
vdXjW1FuHcJq78s11BCgvBxOIPnRLfilXal7FKXEEkQeTN8ImrTuaNeaDAK16aE6cIYE4zcpODD2
EzVq8sVe2W4qN32eUVVVZFCWLdhEz7ZpmZKWkV2YOEN71zfbc4GQwLaTezqc7/g3ooOKcxYkTBUJ
RDXtuQ0FdmcLmGOQW0WK7wzJHZPqfdrZbKjly8JJjnOlq2AltkEZRb/g03iB282AUOERCe224Cfg
SQr25XXM1nLogDUUOiFSaAahTYcV7aoKjyNMmWszkb5gDMSkgX9kO5ZWx3TGfe45G+iCQvqTO8cQ
hlhJrMibJLxyH3I/5bq7Pk2yVEEKxDpNhArK4bMCXO1bg/jSG9IVNoBcbjkE32715p2ta4PMrhxG
y5C5wRZXYDiZta5EBwVRohjRgYsEEZf7TJ+4ZkS/hXo5t1mEenAi+chL5SvQsDHIUxdnMWwc1TMo
BZRt+O6A6GrCg3SY+l4cueyPncGfZNW+sYlpb67wX42EDHsuTndCJ+agiw+qCm0Bc53lngy6b0vk
PZeD8wxtz0GuQaS4y99nyqcjRBrgjTtvYvfVCHvkO4CQPcXOk2tU3l5v0bnWOj72iK13DhP+nRw8
D/FPh2CgSpiR/iMvOP9DZvV6UqRss4wgv0wowjkq/KvD4MX+kFfmnpE5MtthsvboUh4liSz09hQT
Zo71cnG9nyXFOvOoQb16W/aW3Br0McI1611R0jih5/aQ9PTSBgshwPtImcVp7Wd/ceLJH71Bn1sa
GYpnFmdRweN502Og5705IAqPLkcg/KdQNvNaPHtmyaoMf6VvdXm958WhkW6zYNIYldsMKqM7xXsy
97wdsI0dJAlFO0MwXGuRAdwuu2KhakkyKKGV0xN5xajGGJ7YxkEEw440oO0JMNP/JvvT4n80HRm8
5McNX2IGD9JWLMaEvaDORmHms4BbduRLs5lJt7CW0bTrh5nMqWYgacIo+lAyG2wEAASSyuuDkWty
6QcgGyiX16h5XrYuebMlmVt8fQHdTY69Mn2yO8AYaEORrd7WNvBG2F7m9zF+hSVGOdmMFnYSNAI3
yWwdRpOGxDMaLCRzhDYcg7YVG8HqsEJtXfQJ5ICCjI7y974grNijmMp0+VkwfUAok6CkyNCQjJ4w
Au2dMyKoQbVGys/AkiSuHe+XSZIb3z5PrUugaEJKChSluzYDKgQDqMuyU2Mkn9pOLlNLB8ro2fFL
eC2WRWfrxNk3g3QDJuQIIeEYDX7q2veqNGEXDTNJAgukQi9Pj3aafTdrHXEr8Bq5lJK7Nc8+IuY1
Z+MWRpLvx5YUy9SwfAe+7KWe1j1/SbrtXj2Ac/H0xFMmGA4qhCOMd6fmwLXwVuSgLBmZ+JEXAV7X
y8cYkSkOZRtEYB2/tZj01WSkfi8TrJxAfHMFVITWOrKac878spKG7U+pCDawQ6yiKlCLLZu7pJmZ
gdIwn5eou0hXsIbikHZdtrekyj8yqqPaqtA2FqnOEFMmiLgS64goXXACqbvIQazWm86bYoJ58KjH
edcIjLUbwlktNkfISglUPBYtWsxugMvOoIko3elmoXnobOgMwgVjuDKS7Fx9doVpHmSEOAiSsG/c
nDOp/Wax9jIR7u8wCVenacgPKVqL/bDG13Yd0sBgKswohnhpbT2TBfIl26QL0iEFFlTI60TS4q4E
YLAt4ldteSxskbP2GXVvQy3YWcR3Vhi3s/EfTxacRm2xkq1XnGfrg8CRFxikWdot2VsrAY5iuwdu
Zr3MgKjzbDwPGay/1YArbzlLOAwZqK0GBYhXsXPgYGDltDCwKboVMZY+GBYuwZ5qfu/tBgVsPwaQ
tgE/Onk9ZvFalw+8DpBSI/1F3nmDk1T9SPJ0DrRJBkPfPKXdFipikgM0Sli51/lA4XPI2xhWUqyB
lm3c3FaPHmKa3lMIkCjBu3mnYYX4UiTEUzJvSDPi4XH5JgEHB6XI4LdR5iLMlGCifgCkOREgASJU
eIdScjKMLlyNESDDuCGEGDKiTIr6VRLqsU8rnoIkTZ+TusrOyJfbvaWS0Y/Sw1DGPWLyBo6pw2Pt
IgZV/RPRu3j+t9Cs48e4zRgi1oEqx1ezicReJ/mBWe4vbUF/i9DCM/QYW3T8bblnbk+nkC/n1SRi
1HNeqbJykb2BXF52M99AQh3RSCXCRDlUZtaHtooF//z44fRI0iv3urhOf1xMcZxbLFapeyoQqkRp
+zElBphQUT86fXIdavW2dpkXWhOaRwQep2YanBAqMRiK6l4zCgrTgSC4lDNgjlhV3EY++Uq+Rmey
ziSxDBj+TSm6Lg+LQShtOeDHmrIg5xwM1rqI8f0y8J8B2LU3z0RKdDii/0ObYAfgmzD2i8lwaBnp
nFQRjnHh+vNopCc08OS6dODAYwzbkYOiH51KQYrJPLtHzy63Xd6G0ZZKyFIJQJY5/t5FatyTZ0qk
XrT+oIYBpBejBm+y9G2jBupjNhhJRMa0uGnY0x6s2Fh9GdP0EscobQy9vsq+Z+AJgZF0+Uem0OQh
GGizcjm/46Z0sZJh02ZRgyRlXlHMlaCmTYbqV/B+vB7DBlIf7yfRkyjoM97L+caZL5fMPmpVxgQ5
Z5euQJFt4/lsyQbd53D1qDcKx1+TCgilMKdDYaf37B6MowlzMChvk9KJ44EmQty1WO/9eWNRjPPP
T+jcfSPW3nOEosocb/b6Kv5OqvfrIL/LErjs4py8ocr2GRRoJH4ksuihOS0K5CuGAVpz2zqrPiYC
rm6+1T0VPAA19mDsmvfMP1C6cQYHtPhVA79eYIL34vlTLPHVZCCwT2x1mBavPCV2wQWCj/2SCTgp
rY3QzjAbtQMs+CAkrt+y35eHiC/noUdSFrNQ8pe2zA99kMYgUhGzAjt3r13dkI3O+ABN5kc5yIix
bvRiJDPShDVn72IfV+h+u6yz3iSiQu7a6tFiugKYDMSNxg1POAAxHkQVWcUb3hVBdUrgrezMOjDJ
Z/CAJkIhnh5MZhs8tPkdQFHcAMXOxXgZQHG/LczYducLNPXRUxxvZYkOwkzXvdSXist9B10EWign
RwRNBEoacQqFNA9unvoDNZlWsgpyc+F0zLrENzKOx9ljiTsk7DRcp/uNLF7iythmpvczWjNn8jP+
U0l88bFgH3PIsF1LZM89HvkgsjVnCSwh8zZQyZrzyJTlNHsjgXI48TvH5Nwb+NCwIoU9BXLIm8JK
dUrea3lizVLth76efLPqvkA89uQUI89gvUTaz2J8WWjMkenU6w4dNxNxjr58lJzLWA7Yp/lkyCG7
z00AW876LifidSKXzDiSDASJ7mxstm8A9l003x4Bpyt68Nun4CXpWaV4BtAzHmKiTPBVIZm3vpVw
BYKo5Od1hPdmZsOvvOU2nNVRt7dFWRl93ersrh2+ikoknDXgji2mGQAUDStwvOOoo2XHGIk8Izd7
3oYGaNhMeohAtZSY7nejZX1cRfYZZsjE9nSiY1MvJCJUxLngJ149/ZiLL5yJP5c2PmX0BzY4zwPS
9HunvLTrsh5c4jNvaZpLMlz5OOuLW1WHssOGMGjzQ9Ahh0AgTuCTzX1PXBOw2GdNQEI8dZjz+/nD
9bYvN1oObKk3v8BVusMzqHYAeLl4SWij1Sr8VlMPpqzQbtAAdPFwn7mEgZYn289iEkdliiJcR3VG
TO7nc9aeptyNDlnDW9ZFr6I383CY0RwQCZ3flNUkFPmDo0OIMJ5f6fa5p/QJ4qF5SBLtHmcjOda2
wxXcIbORP3Rp89NovOz4Q26gFevPMq/8f8vbKkLNDtpnZ0WegsrYblg2kN0xnKayGRFHy+dReZiZ
aWvjfpz2lQMrtqw2Qu+zz06i23ZmY4L4lKDSX8W7ayFhyrCr6c7kKsr506aWtmh46vQwHiPXvOaY
b2PPGR8KfQt6IcCq4cDw3W+chl6AzosLB/LNzs07EeYxMDxGvsE8za/RklUBukZg0nZH89Z1SL1W
uuJskvmlww4Kkmr5xLtSH+zJuFeQii9lM+yNCSBLT4X/0E7fFIjGVGXiGwtSGZpp1mNYWH6Pjnsv
TPXYI6Vm6z0Oy1kL5KJFXKurcUMPrdH8rIV8dYf6t+7SGcMCZ8rIcRZNRyG3NOysDnshLw8hzr9r
p6MqKF7JDuC86cfvlDGwOg0qB9BQuKhuM0PtIX8HXXq74N0TfjqCwsm5H2sB4FFGB4ysH4I2A/HN
0UoIUzeVQFFUkp3Fl1pu6U446wOgHydQK+K73irOWtYNnqORrWwcZRcjPmybSWcF25+RBb2rYLYM
HbshE71qDsuIX1OheUIaaowH6rYXJMqEt/ak9dRahJ3KfyhtNyf4HiWZbN/EbOpjPOgXA91ZrMoo
cIAhhsMNeM0pcQTfgVCmUXfJcnWWUtzHRPA2/DjVVIWy8a7pAiQcxbzap+cNsD4v+vDUppu6G1ab
gAkaR3TbPQddfofhAQ0x3znTo/YkP+MkSvdxdlkhYocgmEEei4y9kUPIK/zaEHg23q7UJYQNWA6H
NTW8m5cL5Tf+rRTlVTI3d+ABL3qwH7L6Jm3Onbd8bQsS79hAk+617mMPAZLpZCqcFyBbVFxEBK4U
xfoK1eOqM+O7t1JJgck8dPA5d1Nr0x1kOCTi8dTzDextER9d/tkgAewixBO0EgyVWaj+RE8QKjyz
53Ekqrglr8diG4X4EROhQYc3ITzMC0DCRStMxGHd+4ZqaNcsaXZ0yQOVcQRjf09C6FEgq4/t/qtn
F21KdKRTPNO+MREH1IRZdLqz0haqwHKP/IBT34RbVAwNvVQWvcdIHHdpFK3+NK8n7cjqlK3iUtje
x1iMd1u/9n67LOex4EcWtO2MO3eG6t5KJJjC4Sxz/+Q1k2dQd6FJo+fXcFcnkCUH0kFjKEaM/yxv
QtqGRwvJ8tlVOQrsKo39tjeOtPev43ZPv3jsWQKQQp1yj0/OE/Hi557jCjeXKPdb1z7MFMD+KqmE
HRwzoRUvQYdRYd962cJYjb9axGUuyMxAk62eYUszkCvYAOTGQmhyXuzyXL1UT5nmcaqd7Kc3D/tE
yKe6ci2EyxCx0BL9mGJcdiN3XLR2c0iTSMYocchb1xWXOSFxi/0T3Cf7w7JOsx5/urBHq2p8tWlD
qNTSc1arE6ldMATxMXklIN+eN3bmis+VzZZZ13SH+rOkkaI3SbfhnXkRqmxA3dhWzvx4e5zEGNpM
l64Ysuw6e9wedmghSEaVoGoaLWSU4LiqiZMXe7NvC+cOnhxcYyt/4Hn1gtI91PaIGVKMxqEX2fva
J18r6xGisYrPMkrf2MKPZ8u1voTpnAXjtyVT77lH/E6Bm2TXCyJYFqSxwdJgviq9yNqb43C5hXvu
yvTiNgPE9am9nxLAba1ZzXvX7pMDKY7OjmisiyQ7jEle/uzEC9zKLT7rnHmh1xCDIKmOt6Xax6Lo
fIX+MjAX6pPMlmhJFTtpJ34gnonBDbrQ3aSwVWArBH3hRtTjZjCR/onBQ35krGYI0uSRRNbTY0Ix
pfHNEW0GqYQDoDNZug8V9ZZrXAaczOhWXJv9S0JMJQTZyYPDs6iz6c2/80ejqKp3TVFlJ88EPqH4
7mQUtEn5Mg4eBC8SkyDzfDdnTgbDxVdY5Sv2ka0nebBlcgHDMax60BsN7l/Fqt8bp2B2Ca23LPs0
J8ybueiwwkJ/YcoHFB/d3TmyPOSH/Jpt/C3b/rsxkRMg/Gpktteq2+tpJ5+OU71gl/5ljggN7ZzP
pEzIbfze4mfVkTysLUAbbaEyp8K/k97XUqByiYXx3rBYhO4388izOIsHnj1W8NqYQKAtIjR5qK4O
o1aRccw5TlHtXOz5TFVgjgyj8iMxk/XUAQuEke/BvuXH6Q58+YGhgFFHFOo69kLHVCeNh4OYSZHg
YZHgsXZiTG8IXYvt1DxfhpifD1rCVZlZGciWpzmvm9/bDV6cGuTupdDlqCE+83hryPzQz2iFTLQa
4xcatTXAUIllw7EOc7We5bK1BzVJAZKxYu/pWvyJGWJNC9D0BqPAyS9DA0faLb3PNdZokIiOb+eJ
UjFCjZRzCDhgtp/QRRtn3nIC9Wrz3WW8cA9qDhe1uSDZt8fQIwtdMRrsrak9l2Mb9IONg7BG953P
P5au/WkzoxffoYawn0MxiHeJjG8s8enjJAbA4vHNzJC9xiVj1CJKAs0PwQz8PR7tgOXvL6ddf8SE
gpB9Fb3m9vdpsCjfJZLCwkox3CHrHXUbToZkGulVdyTVQnLWiz+4nMYUebyts/Gra/7AxmW6MrAr
KCXKkWkimzl5zUZU9saMlzrqfowJgUpYagNIOgyn4SVgf59jRhfqqRnkZ8u8vjQNxLcIz2uoMmK7
rpN8TroI+3r91ptWAWY0l/6GJm5RhEPUHYHHrGfbCp8dQ1uD54WNz1DNF5NP45tZ2MTCWMXNbntm
xozCp/aLcXX2UB71bkn6n+Ca6R8cgo9qj84GI9Ksve2yzrDfWarustueNsfoAOQukGv3RpKZgn9G
eauMFCCQ/WTl+YlkGL5fi/z22l7uGVBsvruVRWDYzm5B1kTK5bNRllwVHCe+xfBoAaEDc+DJfVlq
lCdM1z5coehT1p9Wtl5KDh0rTw6WyclVeTGf/8uMjrPd9GOh5mNj0P1TierRPOSMbuobQ6K22/ue
LHMvRvuOarL9wl0VdnNJDN4tno25y8lS3QWq2U5p76HOjV82EqdZQtCb1LDH6L4n9SAm+cQmpel+
rjke8vKAA7B+Gaoeb3wWT1g27osb3qZk8hIz8JAlOUVr7jNPuKaDAV03bosr4aJkPQ5HF//Kg7O5
pMB5KPlA8sPc0P0x4/4wmKa8VIYBESNJDnpFIM0nLzR5StGQe6fVe7BN0mySzB73Zg3qZayZT8UU
N1h2KTl2SMyqS9+xep6o1aHNugwy18eM9R+R4+0plyXxlNJ5divkZFYch7cEhpYh+blIcUyNZV8d
Eme79wiLZbDu/DDkMt51tSI5I7mrKtTrpctCZOqzH/MQ2q114GBBoVPU+kK2CnLD9VvnTBoXGIMQ
hHtR0PNh9KM82nPyErVgxhFiPTgNTK3aMK+jOT4u/WiHntGHwy2cKCq97BD/YOKPUwi8QMLKDjTL
8guPxVetDPSg/UJQ9fzmdn2A6eCPS0iE51b8/C04wG1M7mMk9zCYYYLiX7tuy/DD6Zu7fC51WMTL
z82NrptD8roQzYORlUdmGtjcYrZ2ndnhYjHWo5vkkLnr5YGsPWys1nxoVDWFZWZFt5Hpt6XykscG
vBOCRJiHDLWllCu4Nyd6bsXCqqYOLAkuY8svUOVvC1jbC0cwYQH+JytM0ihgN2q6DMCLIsYZCIiy
W13AS81tvaqPs7TQcnevZiE+VlYeaiz/YCI/4e/FUubjm6kT4PYzmlFNTUXaijjpto1DTKFWsLkj
89sJRBN08ZeJbdevF8M2nYvIqeVqPZ+rAo0EFMBd06S32giUGKk6wSwoKWeut4DL6HECfsxnVusf
2Xh1xji0krF8asqZVJ+F3xuz+MVTgFHNTe6c1X4uRnim9RBzcQ8NgQ0tLth8YC6pxFc11h+eXI2j
jcsbpR2s2Sxvr2YJJDEzzVdS1WxGM5l7NMtU++0Nsq5t47duxRSmBSAydLGJL52lf1DSYb2Xkl9R
Kjf0FAyyrO/JM6wAE3SYjuVuKfgpG5sN7Ta3MDet/MOjflcwyJTyFiQ49GxT+jFZZCIQyXzbMmRv
hO2Su6ATkpzAg3CuYEeL5e+1dg5Nhrmh73R9oNy+tlZa8eRbCNEgyACUT08wGI6D5eFk8fibcFcJ
eDy3cULJGZjLY1JjKUJzGIwEULZtlN5HrntK3eibstw3K26vCpY+Mc/ZA/uz3TjG5fNgyfuy4zTp
lvnMmd8F7qSsgHHtR2XP1tU2q7vaTJC7a/72CqayPcf4vkyK+wjfiydOgM+JAnUZpov+SnuZntKY
EcgorR+AA4kHw5/SRqTytnnxwbvjQCbgSpmVfkJf8GnWYICVVT3glBtqnv/UMDogkkiCbZvUwH4K
bKzCjYPX9WYD0awIojT7XaUA2tw25WCacctVKn1Bp9H7lpfwmI2EXSEE4+Zxevjs5qmyZBmY3nLI
imfWFW+Qkgn6WBi5gcY0WKIx9m4VaVMAJmh2Koa1SVmXfsQ2iQ6ZMolbusCPkxshm2hytjYUl0pf
jR6QZZng/HjqkgcvRiqe0l/IPPvJuzD5k5O+EOMM7rG3Ca+0noSFnQ4vlK8ViU3SWLm4Jvk2uW4a
9AvD0JjtgQk+lO6hLtiwY1agDFFzpfaulb+vCZ5OmveF7J5tT1HtPNie8c4u0QsHJa+6SJ9HK0Pc
OkrGS8aWkfUoT4wY1yvxTwVNa4OFKon0IyD2o7uIH53HOdGxtfIx8CNyQkgqmWA/pjPFHn7y1U95
lfw0+UpnZOMRShIojT9towTF6JB5nsbVB3m2Vohfna3RhlKCiUh/mrkkFz5eFGi/N4DWx8KbiEhq
MMnqAT1so989nozeLL4nHY1o6s1tgAmAeKrULDh/A2G6rOThmAYzMPlOAMEuqxQfZhL/0HhPXUYV
fXa23QeEVIyMmyQOknXdl6L9rCSlGOLwdgfzogkBVTDSIxxjH9kgo3PRctEl0dXg7tqmPHRSJgOS
1XRRg8t0qWI8s4/CvKN3jlYFpX1bqLrWOHTgw5kZjafT2nu3IAbSkaei1dlhzJuXLhKst6sZ4TMw
pZwszWPCzAzuSQRx2li/6Uwpn5+vvHkdvfp3FwMnT6hkqXRqOKxUJyap5CAu5EtvU2X3k8Cmjs+t
xMTGNgRCVV4yz5PQxc7AHcAbLOzAi0G8bh1jx3a2w2UtbHbwCfxAtvBkb+po+OwxHc3jVDMfobBq
2iUNc5A8sNYZu9uRZG7kEjdkZCSW5I19MBa26hb6WJywIxRUJCXpy9qO28HO+gPNoHHkKrSmMpSd
nQcmounVehqHktiOLufKqfobBGkzAedW22FLcKMYoJr3RRxve+WhoeuEOixK9MznG7JJqt/LggbO
FqtHlkRD3TvGWJSwMcm1EuecTOB97SKzIZQLZYTJ5DHBOoi4pfmNR8kKEvhbzIYQFE1rzzwZGCqS
hR3GmpuRmd1jngRmZFIBOyXPp0u5YdPPxSgRIlO9YS+BJoQeYZ+S2+I71loFIv8z2Go+q42I9an9
FW08k0u9PdWseHbzYKm7JV+f8NVTkF+SpbhQAiMgSO3n1NN/poi43z5WZ2M4V1uGpbkQQ7DddAhD
2dKuF3H5APjsE0HPsq+itxSImS9GcSZmIgdGMUDaH09D17tnzHrLjhymiQWd16CggWXTq/hhNaLk
1JbEPHRURUtCeTPySmaC+X+Zs3t2mDfcdIXNbUEeN84Ozg9AZIczp11/ebABElWsd+JWlBTzct0q
8XurwG46msqLxCNCNnKU9Ia4/0csszw1AF3YDvDZEwlxXnPs2JPiTK6UGULI+EhJcsEkejezKAu8
ieVsXq6YKJe3ycHgB6zrmDTgrOtswv1xcwQay2LcnJbjwRsU+LiewqavnzqTjCqZ1+SEmelhKW6a
ESjdvAcO2KiaYwq5Ns/RflptUCnE8Pix7t8SboPAjTK2nFrjwLqrIVDDx7A2BsAYFZhzMF9eeArg
cA8DW0ydorEdZvs9LtlyFk2HBmDLjplFU4NfyEaWhi0JxIHH5iboiJ/i6ezKE6jpYOmJMVk9EEQN
5riwNZhpP5Oy3L/U7Svoiitp91dzzLawQU8WNw+rW1qHUYxfzKzacIsapsGaQjvPjH22Rp9lZxrc
9PNrjsd5MlF8tKxFpmajdHHZnmf5ypeDJTZMknfDtrqLA7c6AiBmSYY0g2XwBFbbcGkJpFin72Tn
Dj7t8BC6C494RtTWCX3E2TlUm6QcQxK761N8THpwn3u7e9ZYpbLcMW8c9TQE4g9g+4/DObVvE5z/
WedhjGFAaaOtSmLiuIaGBZVi0kOnwISlzh69SGCBYd3npw5bQc0WUtQ4+lpBGjh71SKQsILCZg1B
6xhEiDhdQKbGLZ45y3IqXFPdGSSVOOzLwTtkceilfM0I/Q6pYzxN6dwxwYD8nibE8HAAKXIO83G7
izsNF28snLOVWA3bjuIZQa0N93T7SIFRHRLAXrBZrskyW/doDM2KhJW5kC8z9PAre9QTuko42Zjt
fLIkWWNl2x3kFPN21U0+VurjKqirI9LS+0Gec3O4xDXlA4qK25oym0JXATbo6a+cUvBU3F4hUzFR
gxGMJDNJf3ml8x3bIOFsMEF8gpouhAC8NE38tRL4QMrzZISZwhEXjahI+GLdyJh/otL6LUT3YbZ8
yLLSXJV5x1ZH15A3itNiJjo04gZloPWn1zmBQzXIJREVT31UAZbnIcq575nkm3fO8lXfXFmUvIqx
nGCTWrfrvstyzOh2y4Aj8RLmNOfJWuqHCD//zoasD+r5SKTF8zpNh9wr9hABfi0m2dNTmn5renSh
1KvQvIkT1vZ0bq0EH3ofXfLsXk4mZa+dTUGhor2R2SaZgHLbxUYKYU1OVG39ZIWIHH5aZJWxwQUy
V98E5prBcmQjl7NzHwU+064mBTBmdty8dvNqtPTvVWm9jN14dGKIC4gzWcfq+ZZzfgOdAE+Lyz3g
xup+gnrHmHJoDolwwt7Qnq9yvgMX9sclb2fefVufM/nUpXybrKCZETWxc8D0fWlvzP2FHzKI3HnD
4cJeroEKgyKCrS5T+3ifpeaJZS7BWvaaX0Zuv8lETBcNI2C4xMjofXDVLJJ/t6GFlZSQAQR3M6iH
j2lW9+SjMoev9NGw4eVONqM9c4bvX5rxa0Wgh22frahuDtMMHy0dZYmGriF0ZlPXrNI8tMsUdi6/
C6wIrZ827scMhqSLgUkN+ofdFmcLDTDSr9+rlCKU5QKP24zODcWbY+/N+EBO8wuj2+rNUMyRUVn2
btyf+nx8Qey4N0h6QNxkv/EE9H6Sb59eujw68fjZOrA1CimT0+JcGs7dO5ozgYFZzsQot5WkPpjv
sgbiJsmb58pgUafMjWzrsnyDsA7xnXwtVogW6ku20ANx8x0GfrhuAVuTB2GwX1NmeoVnRvDbyHC8
qI5RnP3KtslnNGoeqpqw4gRsCvQ5TS1D+kjjeKd0ZvC5AMnBYOihHKXPgJBUq6A32yUsbs0CfkRK
VXZJdgehsO6QJzsuvoqFpBgDidmWrO3JWZvjyvtwVO7K8SGX86Dvp4bWG93GbanlfORdTQ22oVdg
yXuLV5S/bAql/83emexGjrRZ9lXqBVgw0jhu3emza1ZIIW0IjZznyWhPX4f5F9BdKKBQve9NIpCR
GSHJSbNvuPdco0pCYeh62wTpBwPS+ZJ0jwVzZ6dPoF/qxIcN6B1j0yYcZ+Qat6MYnZ+bBQcRXPwl
wSdc+vdeY90sreLZNu32qg1S3hxsv/q+LRpSCFwT8lNHX42cAd8gYT59Isct7Mg/gKnwZFOjceFC
KdxPq1Qi9cgxHPgUkglbtTAPWBUdmkqsFn3DnnZw66u12OSAtX2+g6akYvUGmf2pqI3p4JjIvQ1g
kyaxcvuBOz2jGzt4pl3uENdiCi6jm3XN6tXkySIXAenUIhniOquNanxu1m2kEwQbHMFdSPn34Kwx
eoIRNKuH9BIFiXFbodoj/hhBn1N8DpBlQ8dVsP6CCMcyZdzWIkmCJdSgQ9vkxWJ9HHbUOUEljkY3
PZSB97v+RpFl6piDBlKWIpu89q1zYuHG06hDNHb9ocrlQRdcGIBcSYNE0QrsL/R9CG61/EFKqw+V
UghmvI/MpERgXl2d2D4iorOJtHNXVZCfBLfMx7cFTuVNFEm09awe3W5rdTAy3HT6a2ZNv5435Egv
uNkj89rXmB3xsy2bvB14Csq+YLIlb6D4ddJnkVEVITBhSF9LT/YjamlAFuIlVQoCV0v/FavqJJeG
TtUB1jDh2qaLim8KInn3s2k/R+kKJoljue1t68J0Hcr5YElmCw5sAliW7djfNjEReig9Im78c66y
i+27T3EH8Uu7t8vAciDKCL9yvfGUIC49ov3gmyutZl/bIL1bgmQpnD1UlMV3ah4Kq8tPA6litmMj
r9VKHfxqZWWNGxyt0DmkMPbCI7usmsRBZsOzGzUcFG12bNAqwk8AsDARVLLW5RwQbRjgIr8s5mgd
vZYgcGdlPlCAbpIuIH2HXZQCMr7vpuHJAboO9yga9tIBjebjDKjbLjv00/SKBusY08DpvuKIWDrm
tmbIbtM0vnIojqfWil8Kcg8eIr47Z4LRyxR5BZyzyvODDysSVtgYE5eAWfbnPpK7Be8u65og3Q/W
bZ178ZXH96Fycos+3nVDZyFofa6sYzOyQWa3gG2ZWSS9eED+jdveUM4ihYD0McxkaiIeYTsT0GwM
rh/vV9LkgNS6ZSPzlZETOpXvw4CN04krNvnGw8gnGCL71FualyXkXbdc/5gWdLZA6baBP9W7OCht
rs0I5Uh5SiUass47ldHU3I7l1GAHMZJDjGUq4avfB2490I4Vj1xixa5xp90SNydXN2cSlCG7ZH87
y5wR7fhcZS1AYsloF2e1gH5WDC+4hhHJeKzqoJTta7Ym9YiIrHGsByg2WBCwfbL0BgYCtiAYb+TC
CnUtpBm9u6/jKg/Q3QnwHCl4vYdww7KO7CtgFPdi3kWC3cssueHc9o0+41sUTXNqSQfNhPUnWoPb
0lIRB1hr0kowd1E89jsuESoCuxlQhWt32wc1oOsY+aASyIppIK9zwyaK3Z1xlhWJFrYTPFUGaJGm
PdHXmXxJ8zeCZwRh485cfIamjISqvt4TYYC7JZ8vs3TuGwN7mMdwd7GeJfoZbH/KvPUgVW48DDtU
VV2F6HFAvLRKfGY/v+9QHm+tgnfJZeJRwqeNB2SXcTa/D3nHWSpRcKHzBWA0hpE07Pusaa2Tshym
AGRTY2Lun0Q1gnz6ypOE8UWsjH1NaASUUeYW7aHJ+yso4+6cCsUYK15uwAN8miK/RjWcLjqFz9IH
Tzgb48klLeLAhggCTVCAs8yZ1eica7PuCLbMLVThObGAm9K13sYJtWyEJN6tJczX7L1ONKs0nAao
9xDcDnpJUGlH6EjDOoNJI5n475vBunT6zygxlBhR0jGKvp0Hv9zj9Lg1hYlgvfJ/snlMDr5FG601
MpjECopwMLoLaC9wjDUWHll/GwRq0fBB0iDjap3maougki6lV7WXMFXR3SLXwGQP7UX/QrVkkXMO
Xzr2EddzPcsOiHJkNga3XEGvnu6SGEnm6mS2xtVvJBWrstlqtnU6fTHEcnYFYV4F+AW6se6D/bdA
zf9R6MJ9mKvyBGAUKAxAQcrN/FMbEJ/Zt7w56gG6GzgcJDzdwmXLlQJGKWjuGJ6+uADfLcu6gwb1
lhKS+pS7wbBZeMcOPUja2XyNZyxYUUqbFPl7C5zvNk0J+QSx2gFuZusR9TM8wPg3oW1NU/fGi4S/
DUrgwZBgp9Dh4o6c8tQyZQgJEzrmiMTV3PNU5+BvHOaU4aADIlZDo8Ipuk7HEKAiFRtujZKCzBQL
WjS/jSFIyBQ8nxrpb8iCYd7JAHbqLV54owDexU+3mpkga6TvuEbUoV9HHIEe4HAs0gnpT3iqCgth
n41vtRrRASuPUB5a4ZpR0qdb2O4OygSDlYQlWRvgvzIdMZwqoyKWksl5btv0iq1DMwo0BtkCg7BW
f0edNGkqe3a0gThAF7izixzGVSo6YsWIi1o0NylenyUifrk/2NH6fviduXHnqjlqVuKlAeJIKnxL
lTnW+3mpkSZ9WskoD/2YMg1weiLAM6jHdsM4WZrVLYQl1hM5OqnRu9ZK1lAbWeJOEVbYuD1MJc19
EgD6sIIuOM3zsmevydukpmLnNNmvb6BHnEYnvzqaOF6bR5XAkbuh815by4Me6bbpfozXzq7nwcmy
7CWK8Ua5Kn3iTuHfoN4fRoBShZLQ9QC1nnIXTmnjwDQd24u8MxkwgRJww7kkYqNbZ0p2/eS3PkQk
XX47PKSODwyoMgPavrtlMYv7mMTPKiKfrzSz0ErTe0/MDv1M8N4bBQGeELs4CtiWjC8miG9FcMg5
BgoaxqL5slNMJVnkPYExhUSTZzsxC7kNdFDsFHQw9Hbc6raPPHcRzrfg9p5nJgVLy/VigzrYJQbw
IQI7yxvv23aafQcMbFuwgjlQjteEv95wjemahKjIRmRYLO3qtUDIK8Q1aFnF0sStTMt6z1iygyCT
nHOTVh2ZKGLjIGesPsI1bx31Jv0CL1HLXDWBTBsOhNgfC8cIVVUF58r4Fgay1XhiF+3lU/VIIvfG
H1vK+RzaCYl996OET0NWa4u57L1k6fos9KkrvIeSfKQwyt1tZgCDI5HmagX1LlWo5PDCsO1H6ngc
stng6oIFSr7Kco0n9oEVMa1YFQXLfFBlrRhxfsdr+JeR7Vmscl/1Q02VWCXHICI+Ni+PjETIn2A7
e7SW6CvO3C16KZaqUn3HLdShCrs1PTRqcVet6vYOVb3w4mqf1/1t7WmHpdg03UANjMOiYGtjTli5
/FbcWKYCben9ibv0vmlQ3QqmVGQnQEdwQFSROFrft2l5Yw8+qgCYhKgYvINVP5WZWMIF47WLVAwT
FzWUQtaguiC50qNRocatw8DeBh0u6iOXVLv9/4yF/03mCiiD/8HUvKl7Mlf+7aP6/rfjT6d/4poU
r//icV7////0OJOaYrkBlZztCaADAfyEf3mcTeffPSmkHTCYQDEJnez/eJydf7c8B+uxcCjNGD0S
L0L7/J8BLY6LZAUWFxlTgiyW/xePs2Xa/y2HxSNIFLSDaQWCQeM/Huj/K4fFs5ZCIVhE+89m+QF5
RJSOOI/i9g9bQQYDVfs3lnANW3eMTk1RnJd5nh+xYsgbDAj7NIb7XfZ9cBnh1yHqtspjnDcwy8ml
0KP4GpKaGnchFj5YsPbSZx7bNXKyQ+axKdbUlKCMxR3ZYT8ax17CefY4A7LfpPC16S67u6RHRNf4
9Yvn5l9dwNzFFRFja7CgpN2hTfpE2E63s+TylBf3aZ9PT32NaTlKGit0K7hNcTK92Cvq0qlVue3K
SobW3Nwr0AkXnXFZZ4x0r+yPQawheqIQn55cwh8oydKMRRDVl++Pp3ZxvXO3kEm5bZCnsGCsYBNe
EPgsdzQvPypP0cvDwrt2Zow4APMgf6PT3w3jrCBlV9HJLsHdquTDQRhR5/GrbubpNSnpmKHV2Gn+
C2XnJtdFGfo28zhIz+gH4vbcY1wqfbKdMHcP25okc2OEqFyglWX/VLJevk9R5eUqFn9KcXKIriYX
bvX5SO4Yv7bv8xXkTU9w8BkyblOLzKlS58veKsjr6IDIVFbh7rI+/WPzV+NJDZ7LoMdrwgQmdM0H
t2YBUooA8avfHj1TwzNWZHBPQR5adf5dp9G8E14OmEhy8M0LytCC6EW8Sn3CRDCPUxUaFiONyisi
zq7lISe/eQvyA+UvYO8dFRmcSwAN7CZ9H0Uvu9PS73vClOeLJd0fJCnRpuy/ohl3ZsVOFqb3OMHo
Jy1Pk2CANXXJ93yM3d7Vvb0rmOPBPswINGha3Kvmo9lO89VsiLiSBDaWE6PQdhbPhsIUGscNGj1d
NWHFvmQ3TfWZPVO5I1vu2KvGukMAz/XmjKxDmPH5PcqFZq0FLA/tck0AwF7KIjviIV6ZselyjFOn
PyVIGbBB1du6IcZ0mjzzQA4m7S4he0CRW32HcqbY9sNvpRqyCgxbM9fAaS1HZe56v6lIT4yra02F
TQxoLfCb5/69GakdL/Z4dl0DvJLIQoQ9uA/r6gPWHZqkNFouCb4cGsPm3pbJfLsnqdg+uQnb6KDv
210xsiEb25KMmq5kUte0/cUv+xuPJX/TyqNAQ47vdPxIFqYnfm69ud5EZZBQjbLRrYJFHgAsxmEr
8XiT3XJXMpXUgqlFs9r/VTs/F8Ns7IfZek2Qop66dUS3NLG7mTUiAamcP37ZirDolX+YEzbnOgjy
k2/q1yBePuwJwbHBanlTT+471ipOm55oIO+0tPmPzPyBANbCZSqtwqltP8kTjy9qvq8Goe/Hmumk
I3eNQ4vpNcxLss4uN6mRPeCCyz6QA5w1Jum9LNvm5Aj/hQL11PRN82KPHsB8uW5eCwcEbR/fL7ES
BOhtBn+GPGvVa2HnGQ9+Ub11BMZWXqS/yYV/hBFTfppV8eNSmsgpbR/x8/cUodWLQ07s2YgrDwNe
f7KLiqWesIA3VeW7L9Mv1vW5r5+ahDXZMpJ6OhCJ6E4R2wbmhnlskGkwkTBLAhQU2nGVNgGk4eyu
SD/1rpTIbJcjSTi0MUiiC3EdEsN2JmNgp1SKDj1CUdbK/oGtc75LO5PthoQsgco6dVgOMrNgQTjX
p+Kv7AzwY5GpcEMvAC+olDbjrxoRM3WIJrd1sJ4JGUtctrEsUQf9PbcrLzDkT9u5CVvnWucvueex
ZORTpk0X0z4frqIubuoyGI6LPzHEJimAJRD2l67+k7TpQxcD9WMoyTJ3PDLH+F2i5clz0lBEuiLB
cjpCKD3mnf9tK4iucTT8tWY8aab7lAXmY7NCcZAgRF0VJi5brIW6iOEWT0eXProov5qZfOsGMWxL
yOq2q5nuO0n3LKTCeY3n/lrEuAsGQQNuzvMxMRWWoZKGtK/P3G1bq27CsQtAJToihHYVsQsLo4UB
4tLSjUvQDb6XvEVLgBPGouXTRxfLL56JhE/bND/8ZCWSrquWSOwlZ8ahEiZ7k9K9zfoi35ajPAZD
SgJiw8q2lQvHYL4/8YI2+0KnZ0MgrEbEcCwYKNPhZqER8/i2cBo5jM1Xe8TWUnWYNo3K/OgZs6TS
vUAPBFXQDkY4y/Kr79qUy47FgSiTeD8GEEfJN4VGXxNaoHGBxyNckjk3WSYSJ41zoL2fGowcBbr1
Us2fyUyUuFKsmBnm3DcUFhe7JDIbZtKEUiPEq6BPcaZ/EtTsSuTfCMMxIBY9RxUzsqkk76p01Gtj
SKhh+ilzDDxEfvnbDsF3regYC2sMkTKemoqML+LfPjzd3jh+REYzsu2da0S3NkKFjWtAZgma7hWF
/kkJZzgXb35qf7tDAfHdZQDMj8jnrA6Z179lNYhY2yPYV6t/sGnNwySwsZvo7zCnkITMnJ542DGF
JmJwQdAAIVHzWAYHzKnzcd2l9WfDJdw8Jl8TCwt7YH2Yy3RX+EfSA8ozCmyK9uXLcrq/Y6BhInjj
cmoj40fYJGgrec1aRhQ9FK7Qss61UZQnk7eVEcHQX+dd1rFDCZTLXCVCjQJWdgud5iXVrBVpT8Km
HLNdXWQBMuLhmANwYg3Bkk+zIEIKp1mR1NE1y6SgVuBrqlso7137wk/ibgxgk+Sz/VWNs4WutgAO
5zdHoGHJxioJuQiWmtQIR/7gZuVOJeOAUfZyVGL+MIV/nHAdb7sBP2ILfKUznacOTqHnzgx/JV0w
yB7E6aDzo+peigYAFxQsRrkvCPyzbQ2z7oms+dDuRrIqBlQRJrz5kQHAqvoj2WEA9Kkh8IVqaqaN
GvI/6DNg6TdMG3wPr3Hf/SJbtDY90VJQYGLUDfAgGZ4gXMgPE3GYngQLAtZkORjOKkYagtBmd7bL
fA6loVxNBso6pFjXO0e+Dtk4nAFdXqYO34308cw6ljxRVh36Yp6YziTdVvT1u6is3ZIIoqnN7ofG
cN674meWNMNiWcDsgm09lxAvm3WAQaJ0Q0iC7vYRzspi/a8DnAvBAguv11tbl28RBRnuMjSAomVb
hr3OUtCpTOzPZYUPx+tQ10UV0i7VeCxh8unTseFeJol125btu9T+UQZE3UbzN6b/GOs6MmxGIThs
1XPHa+c0xmfrOI99R5JHVrnPPrqa/WiaaDuddEEPO3xHU/2drTlStckB2PXtH7stu/Oi15QkySJg
4wxEVzkpqNDs5Pvq1ZHZU3TtRTUde5yChrZ+c1/4BwD0ZlLz4MrowXcFG8NCYDSJbt0ONNdESaO8
gO82vkkMPww6H8XZVJyIrEq3tuWAgYSOOSobaXR2j7+HlUkFTSS5mfXqAFjKzyD2iI/Xaieq7Hcc
wrhHG4YrttZue4RVfy1M2OO12aEIK537rgnuJAV3MvsLG80YZauPLtvQD1Xu3huBsXdJk1Wcomk0
Ltums5Jtm5nvCMftFNesx4S5TeKHmJELjGJG3wOQxjRsZPBVTP2uaPXnPOR3rTAI/XZvIbUy/8XB
FToIVKNefvtydVfp4FMn6EYm5xx3OFvxZAVbN09e8l4/GC0xFAwBtn5qpIDrLwKPB/4NFiHYS+8A
pdY1dwtcnHEidMolAwv53LxfMv2nKa0bdqZ8/xGO3+oga0Lx4jlmQFHzQnngQPzoI+bLS5gVZdT2
tp5wmaT8ZpqC9U6fSaXx9nMQnQAXrQ9a9ED88/sU0Ta11QdD5E/W7M+e3R2c0uk21ELQXPuED7MU
75ySD0tN+ivDT492gdoocp2TGPz30evTs4jeq0yqSzGweJgmtkgM/z+dRWarwoz6PWKtQ02j2gCC
AvkcsJDLDZwFFm8rKclOSBGX2e+g1RWl8HxY8sNMAjcwP04CGrNHwT2/yyLmSh5KPbrlk4HmMnSs
DKY2no1OgMZaK29lLh8F8OcQL+iTPa3RMez3yqYPWYWhQ+myJDRZPTYdf/JcgIXJFi7QWOJur919
145/5pJ1r49tszQZrIGcdXfRM5Po2ybtzYvtQuzIsrtYcYtmnv8IuvhQSlSGaXNbQejmpgjruXyS
3Js+SR6o/XgMOCdu50XzLdUVe2UAKZygzm2EPHQjElwSo+Rok1NWHOBDv+R5fw+7+FMq5Fx68p5r
knIusRX8QfkJRw96RthGtbFrDL7xgZZYBKROR6m7sdWo9oiW6qzFv4sawZx90h04Dm8XD0mWP7+S
KaSfasILNOqWmwVriB0DDFYL08aEuTBZopvWiF38MM6BCSKckX4eeS/8lCEtk7S5g4njed0UTkGM
WDkIflAn2C+zGVTnUmfcPCRPG+rQdWBCimi1jP5TvHa4vgswHq7uHsCMEodYd0cdz6CNTecgPN7z
wTcvQ0VeJVwn8msW5xdQcTIOtxj4s/0sUbFzzcCVLoY9s268PiPJfdGNX5lguerhplSIrStnPC0i
LY+QQ4ZwodvCRpomaPjJ9uP79nEKxYiJhTKuUHfijUXGA2FpbDcyj+q77R6dkXqUoXiXg+SQ8VuE
m2Jjpt5RaaT2pht844BlnkwcT2ZwtVZo7zYOGhgTi+9WmOrbTJPX2ac7wYIAQdXDnsQ7jUIt0Z+y
4wIaqY+3s22/W0tQ7hPGNvTQ1T2TxdVkhp/XD5q/xkRoQEu7VYynrLHQovguKg9K/33HZLBCDCJT
zg+ns/brkR/k3bEQeTgMSYqKqvqNYsbefHh7Z4Jbl5U7RI4tvR3biNJYfmtWV62LK6aoyeIibG0r
SZve+lb27mVyveeaD9xPCJ/YA5Ibe8INAZu+RGxex87JbNMAdexoY9Q2dxZJiDdJOewytjIZD2ZS
e++V7XXb2u7r59llGDtZNCV1ieZOkWe/83x4a0L0OJmRRWpIK2KmFeKrhhOVs/7P6/VXNhIXv1ou
I/0KVyw6anUJNEy2bHV6Fl7wNHFwWTnysVH4p0h3Nx53D0D36Fd08sEs6Z5bVf+lP2QnjrxoYCZO
2xeTKlU8g6ekVVDgt3TU/oWwz4K5ZEA0OAg2GKLfou79Jr/xoKeZZXNF6JKb9ld+CgSNGdcxS7if
VMo96z27UCtxh7GRIJ03wuu7qfl/qnbBGZXmX21poT2BGURS6XJWGbLkyYC5t3Ko8uXGMzlk+6A4
N456mZCEBEVWblwL95Yy5OvYPUwrgYiTLgn7SvGE+zxhC4J7ju+/fM2AOlNM9RmUo80wRFc/8uqT
XlxyC6aM3Y2/r41lTc0AUK3Vp4JGdtOs9WnVTpeOJSMD/K2bIqpOVQ5gwEvCEvkWd2Tu79rBiu+m
6ct1mUNUE89brKc9sDdrP1RrYZe8e5EamGbM+Iwbd28JjOSD+rVddhMJxRPIp+SQCeM5LrzmiDc9
h1ynjeGQzIWENDH0O89xzgMO4l1vou4q2wesp+ISOR5jLQQmVlyl8PQrMGxRbp/ZQJy1NN9r/srt
xA+Za42P0ZzNfRDNkAYbwgpi10eOUw/OWrE34RVVA+6peI0OXQEFJvxZ1DhginTi7HwAQpts7Lgc
CFaoVfXr6y8xWWqXF33+GAfTzna+WqOdD0NGE+CKkjsxR2HmIVrNp+jZlx3y3Ch9k0nyWAa53rug
JE5ZaTLZdwkXI3hwM7RNtJXePuoiamN+Dng/MOz3+CkiLPXEMgRLqjczg9INXxE7KYrH2MIzp1i/
dlbxAZePZUjTnYRBG4oSDJ9ZkiJtKYKPxeRZsooXc4GI5WvNJIavMjODV1owiu8SGhSmCmuUXICM
qqxEdKHI+4YUmuKaE5DkEY+xEZPxYlqoLAwTvViPMEwuV6gn3zhApttq/Bln6B6Nmz3JISo37Bv3
Ca/6Lp3nBHcAH8fAcTmlMQGad0XOOon1/bKlGnEc9qdzQmJVMn/E7MnbgR5Cpv6fsec77kBUgzYp
/oqZ77gqm48exbTpTE/QCZ1DGyDMgxAiOJe35Zr57LCBqqYu2o3FIwYKe6cbNjcAAW5LnaR7w+Mu
tfS933bDfnKrtzT2vlMAf6nGIUeOylqOMbKcUdh5U+mu9gaCbQK6p7kXhO40l2VhdxgNrmRagwNz
HBGB8gEtZYXdQsy/LndIQBPlxiU+NPeweAwV7QlXguevI0P+sjgZmqNXVnuDJyT0peoZL0WhrLh4
uYCR3HXxc7HEf32enrAvl/ehla88t/xAylW5pUH62orh22KeqyiGrhL0f0eKOo/p0hbtSphT0Sks
PyHElQ1CjzdBPgdnm1o1ceJdEnpVyrDT8SvbOorhRzpQaAQjfWYvQ6/C5yOpq1mtFXdAuBiZwyhG
r00m5UA2c0oB5C89jCwXK3NVQaKkt/ro0beyfmQWMtLt6XbamZ3zt46r1ypCkdNQUPpZgpYmlm+W
QfFBOY3Yc1reuta4ZV9+R5RPCI8ei69/S4sDL2B9ToMhI9LahwAgKMMaVER18At2BDr8YI47rxxP
s52OlM96nwH/CJdExiH4p+vYxMCxLOeL3T/yCYgCzoLwyfHbnEAU5yvNn4UlgBkFFAyKjIOGcPpt
VBkWW2hiu+L5/M8/Mrf2+dsnCz0Lc+g0/SnWCUxr5ezR+4h4ilej4Q/O1tW+YvoTe4w97RnpwYh/
h0ykvadwHE5oi8tGzqHhxRHEKHJGE7iSKiAbcqgRhiGdLtv5EqQeS0PO+rCsrL/eIp+GYY3fYVHs
sm/c1CMawMR/XRyjOMwuotFZstkMvItTy698sNRWRo3P4dhcWu7zDbah59Sbn6KFgU9pQxOd4rOw
J3o4wR68XVmhfvcrsvaeaSTfw0RtWw8t9xa1BME8X6oja8oHFxdnJBVnfvXZItJAbO3kJJ7ckRWP
YAUh92bog/tkyp5SA/UE3T5YzPxe5vEDkSgH9kqkZNQx6saAh3EL9gg+F+kwYTCQ2QSvDlxZvV2V
zWi2zM3i71N2GVsTK9M2tpgZD1N09isDWUmbgtHxDREymm9TW29RAfibXbF46LsmQWZw4x0HN3iw
sD3jf9W8P6bxEgS85ZrTTHt8WA06ia0pUtC53RXLLvSeNWSnJIW38PoXTcxEbDTfBGV2W3TfOITZ
WzW+XNlbWOiq5Ek3JoyX/Amei7WZcauhdjh4k/0z1jgzct5sUrL5E0s0WNZy+0+Ajd1N3xBZMdlS
ky5WR/jtq6EEuRz28OG65UVb9avZE3PLsOcDo7oFurM+TT6V63zM1cjUqbN+Gn/eWI3BypxeBz1t
irgt25VxkELlQqWXDyjBU72P7RxUwVy9ZQiuUHiJ33V0YDMw3WQPscNo0/4nMsenH42cQ9MFH6LM
9BYo42PUqrB18ree2qlatRqOLCHnUiGzRvFAnHDkVIP/rUiXvcee3oAFzr4iTZw4LRsnuvqpa8Xk
shk+ooIFn81PPYoRWJak6bo9PzQ0VOSzSPvWbIdnJ3oUVDEEUPOkDkxG0PGPmymdfksgOOzpYR6A
kr66CZueBpwvY/9k17v8Xrykz7OJdoFE07bU+3xEjcU1zMgcXsK2jN6WIMi2XuuvUQsxOcB3RTAy
PcZmjdxihAYlrW1T+J9+oY82DvRtw72B6RDchpEy3l6ICsJgSsfvkAsXswkSOcjXRV/gvSG0glTp
FtE9xTjEmqC4atjxZmHDlc2RYlkZvbjFc4otKSTU5GI26MC0/BZslJkCRgbE+eg8+6vb3QCNMkN5
ZIL5IGxuOatHSNBp5+BOiPaSqFyw29RPhsg+4iS+8zFhIcfgnjSzPkevSOyIuTXt6k+N4hEKUvlb
Sn6RNPyuldGGi+LGQfUMrokPbZlmLBrTD8F1vBQzF6rIjBtvyD4G956P1uIUBlhodITRaglOyyhe
WYXf/+v9gXMT0nu0XszOoK2+i5I8pqCfYYB48o9S3FFTpAqG4nssdogfe8qiPn/Igt8uTn/yxUHF
TpCoRD+0NPkZYP0TbMS3uoSbRb2FtqwaT9QW4zqQIOoKk59RR7xpWAEC6p4h4accVIwy4rVJNj7q
LL4beXyQfhUcUKsKJyMGjJtrpLyyblPXveszD0wmP9qlQCfFU8gBtn5YbEI3rLXfRGP8XZCXI8+b
8D651HZFnFFoY0afUYxpozsDVryQkoF7ulmfax8XiEiMm9lvr0IHbynAnc2y8n3TLoVMKG/nwjlM
RSG4iGW+A5wVJhM+GRUAG6m4/INmubQkRCPuetKtUe9WgLcq+NxNJd7nus8oiaUKMZAQP9qqE8sC
HOr2Gy5Gll7Y1Oq1gZubJKw13xsoqBVTWz6WzjIxg6XY9J6jZLgMPW9SPQz+jjziD6FIoRReBAy5
4Oc8c1oxmXlKekDDa0Zb03IZVSbRjIIMvIJ/wzNcaPlJ00wzv4onXeSLanCZXPGL1HW+rAgxWtZz
wuMmJJyJlN9ifp7IbP3ndWVrDcvBg1Xt9eVTwArVTSJYEc7DkJBzk3t5spc9WE86hb0WlUGThsqG
pgldGjEPPSswhFDfdbESIux6b6DTQcLJSx/0xUGbCtpv4GGLgYuwX/Omo6TOT8GbkxIflsrktdUQ
kunOtt08qR0KzocGROsy3tcVpzzelD9lRHBu4n6LPHpKh/bet2pBF8R6o+aLT3sDwE1CoEHN9297
tMi5EX+4En1SnZLvW6fGVsfGR4YO3cO8hTV1wBIRkZxkoyCNffvFheqwcYhN3gUCs+LQw7Nro+lr
VO5WsHfYV/7yqogVM9ITYu90wy1JN5XJQzYThTEEiOBAeXYe1kdScDsje/aQKKcY6ixMiUwqjnrK
7maalgHIS6hle23AoSzRfR9QY2Oa2aNtFKGT3lkTI/nSJmhsCm7SLrh6U3SnG/9SdVyHuQLigR0z
td4av2KUYlw7gqUv3GG7rrR/isAhk14M89Z8K+CGJ1gwttSob4Co4TQFL2jobnPN7Ef0xKhaC28x
EaZ7r3r08SMenNw9mp1LlhjeKjB8alNZDQ1jkWpSvPF+L5vBSBC+lpPaLr28ZXT12bGXCm0ne9Kg
g8jcYiQxau/dnHYG9D8TFwH9AvtQgyRyhtZje7bw3B3cwt/b2fA2iZeZ/h4wT3OnO15GW7sfspmO
VWAs/ECLezVb7jnBjomaRfF2UqllFjgHE3GWaVr3ZvmJFoNCjseU94Bq39NnI5i67ZgQbOXxysxD
vxw7TAoMLIet21JPg5p4Ym/9t4uxcRdISo5unz6iI7gaRn3tofRDUFhilkDlNhm59dczV7h4dXXq
PjdoF+oESNzgKKgnwfy363DepQTV4iX9BFLVQbTBzOYFiDfx5O+Gkl08Mn06DJLjdxr+YW39ET7e
maAWNOT+lISDuQe2Om//g70zWW6dSbfrqzg8RwWABBLIgSckwZ6iyKPuaIJQi77v8fR34bcr4voO
HPbcg6r661TpSCLBzK/Ze+3I3qeCE68KcYVYNeaxftavNhQ3yPv8+uF4j4PyWM4MzarJWueB/p53
YPx7opUYcgSQDqg5rUL7aKAGMp+DhcNoAdx1AKyM+PJGWa9xzARfaBABx4A/JjyKZ+U5Shvsj4Cn
tjr9g6WMEPo6oIjJcko4BdTqpi+2k5QAtkd4Kz1pkRkgR0fAny26ByCXfBxzl0+AVu2sLElp8dPa
y3rM+Eu5C9qNSRIh3KQpn/IY3TXGVkaB5byfHA5DgRtGDoCJYsciko8bJEG6bJfjSzRFBknguEzC
Nvv/2ruf/xvtnfg/a++Q2n78l0SR5Sv+p9rOdP8ldUIrXBdVm2nqzr/FdqZJNIgBpYOr3yVbxEBR
9+9AEetfpuGAVrFx9iC4EKSQ/FtsZ/zLtIgOU6ZlCQR3Uv6/iO3+q9LOQmGnC8ci2ESYFrCv/z1N
hGihLjcRKjMmEO+uru5JxEDJddrzfxIj/q9crP+GrPsRTGrb/I//LviN/kuUkgXJUbr4fyy2lUJK
pIX/ObikmuypRKwxcCZiE9K2rHu/g0gjH0xZeFXKLwwev3DaOGj0/GfgksqSGD8c7N1Nq6pHrY4v
YSQXSITBYi9DQE/AUjjWKOCjQ/uPuH4M1hplomdcCTpgJRT76XrSW+J/5V028O5kpq5DMHPj4sXV
B+OtidjVk8DLFM2H6cbxVPVggRMHBgDa89exuLHLwqVSuF8zw2jAQIvi7CkR+m1q7VOpGQ9pM7UH
KfgwZ0n3HXGUANUmXTdlZUI45FMjxZfoR4M0FOq2vEB2Rze0WAL3jckkMUN8xHkhn1PHXMTzzP9S
aTyRzMuOXgxvTDt3EcL81eDbGFkBqbcphPSSKJcu+Vvq9m9Ca9sA6F/FCeJ623/LXZRJhLGSuzAG
jGMNDVs44xBZ6EyAp3vRlEiysuOgcS9mDEMzbv1ERlfdSJ4jTJ6m801cAMaHT1MpsRbgmlYKOxhs
DaIwoNH+8xXgcC7pYLxkyw9VC0IRIjKkQkYEsDOhDaJtCnEAmXp9JVb4IAPxMTg4Z2V+yLTYIoQE
PmWqgMJcEhvTYJQSAGoU2Y+yGuogTX9scWCh9gecJ8e3ISuCXRDNf+tQGhs4M191n700MOZI5gFU
UEcOGokKi4MSu4vMME44jKA8Nv64EBPIOgniumaZMcUYg0cg3eQsnpXEixOqgpWK5r8uwwGRgaZA
/IqMNEOytfwMGL+GzTQ9a6p9q7OZOIyeHVaWKaoaRJJljM+WiUPl04lZ8/BrtNphbjLpJbLHg8rZ
Tx7KhpaLAarWfta1WhX4srkNmLM4dKAiqz0MWPyxQAuUMsHzcmbKxcDMp06dnWrm5yoGPdbSo67b
+UGyXVq210c9BIYSdQ4KygYyb6XKIwIQcDKGogGPjqbE+hTXyXfD8mL1aGWUTyH/1WwGljH2c1lW
ET0P4Rqtk595F0cYpg5tq41tAP12l+dgaWj8cSRGBydtAOhCaGrkH63O31isPTe8OWabHjTdPKUU
8tmY7uzQgKSQUKy4nf7LhoO+ufm1nebPSDQgU0FajrgMGCb03J0IIUD8lF4QhkeLPzQtZj0ljgZL
tqhv+GAnuXvUG/4BUQhCn2hXmqjfETNQxDK76gf7pa0am44ruVVddW1IOiUXs/022+Yh76vTWKXR
Jevp0mN2ubEN83s2qFlGDb5WwLwH7iC0KEqZGg0Eas8N4yPcs3e77bdiYLILQpQ5IEU/iNEP9psl
mOhygq5lR97glM+YRH4Nas6Uecpep/eE+xDm5C37PybphisxlFiJsWZPEWjK6BJYUNZGHGraSHfC
ihV3j4E1qPmE1/RcxHA446HedU5+48y7FX15EJZ+YtufmbT3c4LgBdbNvpTiiploZ8x/fH14Vx31
t2CVPwzpY9/tEIfdhLIuUznsKvJ8+RFGRG4RnG5TMjBGZrKeS3sXBNYOVhE4Ncw9DFJCspzUF9hI
se4Kma+BTf2BOo1TPIY3REmF97ZD+RwBcoKOzr60Hj0C85g3wzDeDGN5aikxd9gB0WwPLhOwkMCp
yr/ohHEU/2y5akQmysz3s3/p/NQjO3kd+++26I5RapP1uZPheEPGjYhMnEurf87DCfd3u4P055Uq
8PS+O4G4AaXgNY6LmnP0JGKdQeDQ9LvHpIBZ4pRHUGnbybQ2pe7/tYmkGW1KQLaYuj5+Vi2xwXFG
4AT2WD1We+Wq1yqMNq21d2nlYuw8wDI75EguKBFbh74NZpi9Mk3bjFRGySXrnB8GKtE15+zn6A1P
XZidBpcLLyY0Qcga/PlMQryTQm0Vn7k26PQeu1Dhgu5yVOYxG+46vzYA65AtHBu4zAGSCCO4kB+1
kz6pKnwoE0G4ct3uCuIx8Q9yc7Yj8Typ/jXSzLSJoa3DBvmY+G4A+SPr077dmYNwyuS15WNSxQ/M
YvbTMNPfCDof23godGaUWll/m717DBP1nrUf+pTC0VubLtD3BK41KQGIu2Ya2/yjbZu90AImEmP5
IP38u6MPZbHz2BTlX1mbL9Ds7tVQv5n9/Bpg5OQeIsrsb98qOHTLRVLumnBdl+ar+eC37kK6g9Hc
Ra9mNFakhwzfaHE3/Qy+yDGfa+F6yPp6Zz6AU8cupt0JrrrmpfFpGN0tDZ/HWhwj1V1rZeNCIWsW
W2Qb8i/SQvQsfQwtQrvMfOUvRr/Y1I+0TN8AeDdzlV8SRJg1mQhV+tBYiqxB6TmTDboK833HamJc
NwzAIic6SYrz8kimV7saIvXX6No/vfkQOyRkF+j+nALp52yf+hHNV05skAxOYdTsZn0k6KXcWR0S
Ryf4qBz7w7R13nYdzTdmurbaT2G8baRLJ6WecrO6zElQr6BXvnRuv0PR9AEx6Yy4+B3FFGOY2XjJ
57ciN9+1Mf8Ro3EG97DcPuu0RRBQMwCNo4kdK5O5uEy2hJ97Vpw8h418aokfrI276JpHjRDtwSpv
rvNQiOApGNSni/oMHzvTtyS9Obm+ySoLPud8snBMr6B33rgud2ljMa51zqZfftk5nZQs1KdRqfO3
srJbKGgpLdIVY4BLGmwxU79Ic/BmSkDuzdiz6+ndd6fv0A/Puq39wHRYtA6Eh7nWzaQI6idogEHC
Ti6blqhNOPuu84yeCSpMg+Y/iA+IVvcpkq8gDbdF81SUsLgTcBv6iLYnKOUFp9mbCqwPSytvc93v
pgEhw6xpm1TLgbqik2CaxEQrP6VGuWWBfKwqeYqC5uK44bUJ7U2ny9c6vGXBe49CGgXmuZ/8P8oh
0hwN/JrwEFsv30qCU0LwCUPSnaPaZw8txZvVdjtnKUfgdBSRu5djGgNMA6/FGQNehaqv7k51ktxc
8RxUw3MzuB6UB/S6bH5x277zmCP2yPVXI2OX5WSMwQx2WYhEuMPWaeleLNP5a8wARcxhHxsofvSe
DdP8UtR0omYtgIVCH3HcTd5197GbLoVtLDSXI8GC7C6CozXBexTDLqahZwaWg64C+xqY7iWAfxLP
AbcK/Dru7jvKE0/LPiwMN6Y1EmjdLLA4hsvNcfl45hLxVGZSjrNh1fqrw1o/NfQ9tj2vTuVztiAK
4en2+fjX0YPdUGpffggAoMYFYg3ljjDB1fIvUv7eXLWUIxM8DJJ5JGqbIN40mn0Lm+lSzoDlOWnr
8W0qIZnFJ9Oej3mi3owxJ/RGPCK82eo4bUZCi5IpeeysgSQNdsTKfDIcInQ0MloWj3tTnEElHQLd
8QpjuGlsM+bNbHzNExGsBskIJh3+9EDynufvKhKg/FT8TTPuMqe4uT2JLuxqFT5a993SEd+p6QFQ
olfMxUvHPjP1QW8IsUmTxosaCb/ZvtYjX53GZxiqayeoH8wB376ZeaV5tuENFTJiFUyzQYzB4HhC
T7w4qMD3AMexQ69T0xHt84XguUOnX5pkgC9uI9vyzxYrJYGwfvlPU06wxAm0x7VMmCX7hWyLjeXY
F/olI6BmmkiZdgsQLM5l+eFqnt/Obne5ka87FLZakx2XPwcoPLELHbP0mEXGo1vYJ2wFL8u7sChn
NfC68Ac2ZTXAd2hoO9Tesb7NLHxqSrF1gRgT4cz8BnFVbG1gd6KJmva+5Tz4IRC7MbqNWrrVTXzy
AVVEea+DAYAtRvWXqAmOvdVeZOW8pJr2yCO5XbB2gdS4CcrdYNdHZYK1tKEXM3R00bNwPO3VJu2U
twTRsXc5L39Lkzbv0xD88kiZpbVLq27f9DWhd84+ZCEucagT64t3FaAxGqZPR03rykq3oiYTnHKv
rj6SbWAib5wP0M/vLqSlsgw9yjyATP11CEEE6PWa/J1NzYtu8nQ1ZEHAn9mi4HowkyOWMB6kzBM9
QEvqzeV7zk6OqI33WA2wgBrJEbmMXVH4AJ6ElaVuTTrvwkVzavIODvOuKXGp8NiIMcNxIzYVVagF
z8YqbjAk9hqqibFVxAZF57pm2lT4h9b/Rgp1YPF0yjE7zTQTvIYCTKr72PL1vii2ydRtwoqodrIJ
WUQgXOZzuHTBhfvgTwAcHcRLHRjSEM5kZ5NtAXukIVEiRByvj2eUkB694cWBlpaE0YseNB6I3EVE
e+1MeTFJPDMsa5un0QFPsbfYwzsUmBorrBHgXeoyXW3tXa0TDQCugpvhrPsQTaotPIRt2CqqzeaC
uWOdaiYR79VG44MfRpBoeHIyjSJeaPjeXqx5XhvjW6sQl7V/SU/U2aMM5cb0HS8bo1Nn53uCEEHB
ao+2Ralt8Nin6tSGw3l5np0O3iE/ocIag1VvL4poF0fKm2t7w2rXrYPtxDZcLCJ3fEJmP13U6B4y
s972ADFTbRv0xT7xh0tC6oxbgkye5GVxKLZLnFzt7HR72IadcyXIHvX8poqSQ6OpWw7lkKEnWRwk
rXZ27WG8vblReuiN4oCn9gijDz2LvTZScWBgtPWBVvmdOMgaGcyE9qJj7VVKniNoRWwIwCB7JMN4
y3lm0OIOEL4a39gC40HB84k7BkJ6c8QJ4y0vBNMaDHft3sT8nil3mytmoIOevpaFcZnmd9lnxzwM
wV0mrPpQujiI77mDJ5zey4soEn1XDsk6lMFeivKeipc01HfLWVhZ0ak22uOE1Mu0/XVkRaCh3RuZ
Nm8uOWssyk5AZJ/ZD+SIhpznkTCQJnAfzEa7t5q5swQa4tT12CedW+yOa5Md4yFM4Q6PYO0msE2Y
KU9pbb2XOWFbpXzJl5BRfSp+ajURlBoZZ7uT39bApLusngqLKK40M/vNPC0Vrc+suYkhZef9+z//
m2NMGC6xh68LYqqT8YlPl4mgGdpSz41QDUm0lRDhN34AfndJA3AH8RJov6WJCS11LcZDBityE6HM
Go4rwuZau6PVeUHqyKsw0vM16s6A5neWO83IzxCEEbu7Lkr7GXVMRCu1ZoaLn4qfFJmzml/ygr0x
eIwdGkZEZ7QnuFOIugq1E/B+bZ0ppnZV20Gxnfh7xr6/1prrDRYiT0ev870c+p2uxPuc6PW2a5DS
1/ofNve/iJcX7z3YjGLCfSRS88doac8nwmBXHbmyK42PJpkfHG16cA9CTqbG+C2n7GdmTgf1SsuA
0Y1cK444VFr7UWubiZFQZPC1UZ6aXKQ+ztEAgCP7K2Yl6HCQOcBPcZasC7PnLGHJRPZsBl06MDjI
/GJKr3bWnpb31DFD7jKR/oQm7789OHdDpj8FYsqVOTMzAlL/K3ptW4f8JjNiIeSh4aHux9+q6q49
uSnMByT4z5Av57yI+Obqueu1KzUgiwNeXtLXoexW0ZsD32sNOToAvC5erNDnh6d/G8S7mvqr7vDT
WMkPWrZrJdBndEBaVg4sUaLudoXefrRLnJnGfIXBkP8UWOaSWOKpAEOojuhsbRvRQ5Y86PhQTmNi
YsctPnK/uaMoMZkVBF8teuNtrWf3PL5KCibENHD00GP+EBOz1/XkSykuARlHRya6+X6E27QmaATN
yITmeezanXSI1IgBU5sxQHc6hHKk13P45ZgSroYeCw58ByQEzCnANm6NmY7M7srI04ZwK6cJJDub
mp533ZAY+sxyCtY3nxQ8GjZyWas4+B0C1s065zkqhfzWa89ToqlD0yYvtWbnR626FHyCdoUgLH3u
odcl/miuA0O+4QxLGXyp6gTkaBOHHxPeGOwO/AZlhrocLepJ6yCctPWnG81fouHdV3W1G2C8ePHO
qMn4GZLsgvMUa0EAwZcK46mQj1Ygq5Pua1C/hUGmFHITcCcb0hnLLcba3wnCmGidm5ZR47DZOVgO
tJXOnpF5dNFOx0RJtnz8XUW0zX1gs1Tt+ZUXjXYVxB6j4U90TO8ukntsmus5JNbGXV5SVr73KJzh
eqaU9i0vWUudxE5mGxID6jltTQ504JAnSdLjZmGc0n6xh9YxE+C9qZw7rFmeWr01vX8slHjcTWr3
ac/OFoW3NCYESCbRqA56X7N0jsY1Hw20a+MwgWTJ+cARlLsCAsud6tpo3XMKqYq5WqYFh3/e2gZS
w8bWncMSobqpqvJHK/Of0uyvZYEEH4XHzLI2+BvBxD7gtESayi751BB/jVeQjeHIqBJ40dGs4y+d
fLqMOmcMOEuXUwlaGBGCQfwjLISPlWu9JbbhPGTIyJaTeSTtRqsxnOhNeklbhMilewQzP1/9LHaO
ZjfeCzv+yHKoRrDQwk3gsrkae7j9o479XTNnqqZbGFrvts3QtXaTk+BzHFiQgZMULcPyXbqWE6GY
5Htcl6BwygcN8tGahBgUVphp5ii/gIk8lyGOAGK9G8//9eNyXIEj7TdNEf8hKAVZTYvUOlL9NYV6
sa++WmNO1l1lwJWllIj4y2Kbo49sBNau/PoKh/NmslB5cw+9lxhcSbbgIDKRiW4tY3k8ihA8aMvI
cc45WFonZQKJPDtzmWWmbbfv+/QrqDmhjKTf9f146l39qGFWWptdvWnD7KfTiQixBl6JDo0+FqE0
X4x0Vr01QyTVLcv+LrLyfdHWAFWWqaD0/zDm4CJr6YrICdsNyr2CRrUfgIeJnd2CaZ/jhYLX3oua
H2RiHDNMFdEDyto4Ba+yo5YnFY9p3KkHv6d2EPn4E7oOO35d33eKNWUiAmgv5LjZbdxz+UvceILk
7+XwkC5qNXg+RsXLhAQX9Vsb77BP/+lTlxOPj4816w9jmlzaYLg6hXtntc6dofOxk5J/y8R44/1A
whThfcb68UJvT92R8977E/DraQzKB2B9k5rCXdeapN5U/WvEbP9QN0zpYPg4odjqGYK9IXF+lG9S
q2HHBwXp0MCMn8vaa14svzLWiRm3sXWoEUZ/Dq7IdxbkgKBXCZYgMHeqtzpbqSaKrb+qH56gwL4N
8FC3WLcpXi3EGkX4pGDlbHpy4I+Zs/Ca4eczzWg+Eh8RUFw/gbnMNw5iyM0sx4tbzV8g+1inyPyn
KYFcVRjYJ4sHBeszE4nJeZ0z9j9jDyamdChZCsZfjgXyO9Hc1yKQW3Qvh27gkF4eE/AHV5vQBto2
HmRT8Pa3LSLDoAwfOi15khP6MKlriHFxArVTHUGsaXBTmNeRLeY+i7P7rH3aBXHYhjUqEKbWeLRt
He9tlBX48y1gMQM0x9YgtWmGLTB0T4QG1Wc3LF6tNrF29Wy8aQJnSOjLYa3PiJGqvntLF2ymrJcQ
wbr59OHG7AxWpvtOc25tGehnXiL9HEXOqxWIP8PAdHWhGO7mDA2DElnmRVPIrhuqLDvAxt0m/WFi
OOKBPWWUOlAJlxj+t8SmjTc1ZMprWMxtSJrbtKUBLtWMupvRo0NajGEip9Q0Q4OJiALyrOE8riAO
YBJgWaJNyXcadgbTkeRSdOmbPvfiMc+enHlMmDhpRGFHRB4KuiUSG61jrX/ZTtSdBT7p1WDB94mg
RVZBmGxGiABsKjP47Uv+Xd/R8zQQTHtyWZhbrjJCYG9WFJ7asbFQ5EKsMu0O5VQ3PCnyXPbUYx8Z
dgsrYklgL3ymqsoAtDrjy1hweYZt3e8x6t7DiTYZqQGz5DGnjY3o4AukUjw740oGwy3OC/hJMzCi
1rG/XEHfMc9Yb3q5r3umTX5BsF9TjQvIylonGfqjyq540MiTnaUl9/oQPJq2dZWV9TYmmrGKFW4S
oxZPkGwRAlIs1TPc6aTCHIMBqZz86NRbLM6w0xw5Bpp4Ppep+R6Ywt+mnbEd5nImNnPmLaIVG9Ln
tmc2NpXtIUuJ9HXV1O5E+xHPhnEWONlNpNZbP+of5hH4f+DDsNNzWs50ZB9S5+KlVtuQCSTY7H2f
lKS+N1wYpq2dtJeQcc86eIbnFW3uwZwbm46aA9VariHzYVThkzuD02L5JHiBOf6lDpqG6l1Lo0eM
WRRy5BB4xojCq2ifbTUYh7B/dgkiW7Rpr6KpMedSXK/9ZH5ToyG3gnghKG4RvStOk4FpqmanHwaq
cj4bdraznA/fxtDRIadDqdQCORjQdDOa6/0s4Yh3FyU1BowaeSuxBRlyE8wePV5MzFN0jPD0VkMd
08QFBCJl1ryj61l22RSlM3PUoebqjLTkSIEJnRBPVs8IfN02oD1dzqBex10Yjhjb8TiWfo9ZLscD
XucNT4Oph1tdG9/8uXQ2g4Y32urii8YuvQBqzv66+quHUpwyvhtrAZ5e1OWEE9OY/ePXi5tz3xbz
mcEpnvyW7gK8FvbG70QCxMxKHI4ujyAPU70H1/9h88pKK0n2hbLkyrUzUPetu6vq8cLVE+7JdQfL
RcUqQXBwfIiDQP83YhrYDHFjrZvIPJT6XJw0l/GkU7D/m8wQG7bR7qUzvpVA3igZ+ezMccuegPiD
qaQaKBmjIin3gM6gmVU/s5FyxSYlr1P1GfTpDHFk2XMF2oE0T7TykmpJ9iezpEZr9PaUms2NzUtx
GLNfA7kW2+lkeTMIFszNP2VnBFt2iIs2tfic1KUe2NiMyhBeVcWPRtx35+CQNG54hI9ybtB8UlpF
JMQyDmxLHVioZr+2bmlsYvM41AQtCCut1kEXJ2e5GDG8rEzyS01v5zmgEQwYDwV1zyZMqBUIKTwo
K7zXFVGitGz7AtfbbSzjzxzUzgqDlcEkW+wKos03zkzKDwHCbHplvaoF83Zn4P8QFKZiO527cNZ8
HNjp/BpNf8Dby01VkFSTV461HnpI5OV016p8JJwplVst2ZsRU42FQ+VN0yggi+rsKH3cK1ZwxLWI
HArI7pZfPKNjaddm6EPMLJ1TB6DU4ebzOOqpghbuSQmVJcZ5h8fRuvhzfA8ccVXOBJexaWtPDOpg
V85TGDJ0HpIRNrfSzshDHfS0fBbcsfYQHYAGAUe7RnlBGB0xhvjbmpUefJGep3uxHMO1Kl64RqVn
ujvE7i4DiapaO/Hr1BoQp7XBean04dUMMsMj9EPC7cCHG5Bzy1mO754Alb99l2n7aeZQdxMQt5yJ
SPI5LvuiYnRDBAXzsYvCxdYFFB+jC2QIV5MnoXfyAbThbPsPrsuertFg1ZboDunjaStTE1YVCoiz
L0e+nbs4ityg2rTSfapyzC9277Aqx6ftS+I6qiX7KNMiVhH1eAI6tDaMagmlZofIQuFshNsYf+TZ
GhtG7SWz/rqMoBTH6Nwzwlmc/EExw/ByZqxWrD+bDSnDEfzcjV7zT1VYP2t4JnYOw4JqHIjogcMN
mxblKRLViHuAKwuYEnmyGqHTfuLVUEWO49woJv1sNJgnNds0Rime2lzwrW6jPgp0r9bqYGWzydmZ
BuPZqSEnvlTc6KM7eW5dsVay4E4VcejVMsCE0gawYbgr+Jwvcy5/g2QTgjLWgbLPrVNVm4sh2F6F
DOg2/vjIWg3wpjNAyYn2vtYeoLcHG7/Patw6xJXVZKesRtTVCDwfUzt4YhqJoKhJbWCZJiJo/Jfh
gFKonmHdUMJdBju/qQAVP7Ex8dk0yz05vDNrSQGPdiFuUx0Xsb7YshaRY6i6LVmX7FNbshCSqSRY
CM0fU4xPOPabPJ+xyWnmN8547vJc0X9RsdN0qYamZyygthYwbMCNQd/c5pE1XGxVPKtGnAcj6B/s
CnW1VYg/8CjpLIJtsPS9hc/eQp91Uu3LCyL/8d4r7ckkYJvJEetU3KB2t1JQtImpSvZ2nJ+lbJ4o
msFKvzu15AiaH9xw5kfSk9d0sXqmZnm20BDTqSI+Aiu9KcvuJwq0eJ3F40eP1Ki3jGob2HR2mebg
8kECJDgUYWslG11FkZdP97rvS2SN9lcojMd4Vjsqczt9c5xm3Nod4HLHyBFhongaK5KbnRIShOO0
WOqJTuOzcRdIqHBrVO1KQqVVqLY21Riywsc+PFKs79KRWGEuvD+motgxeqRmPWRRn4h1wuxKxLwD
X5MX+bUMNOjfiOshVoybrHBgYdFoE2/NeMGiCHLqEyLRA3QNdQ06yqykV9umt/SVcuMvqwN9qibg
r1ny1M2kYU+aTlAENtK1ZLK2ilx8w8K1geAgm+/VSc9hJAktwQuFbGBtue7DGFdXol6otgP7UKXO
dwGjZV/DfCS4Jal3QGu+KnNY9yVVjcOryfHJhKkwkREJWBpk+ZL3qRiaLNL8ENjPwWrhO3KcsoDy
/c8mVW/BjGbLdPpbHLnVETLJT+CWqadCC7dfOx2Ynjx0c3MPXJ5JAtEap8u92Zhe9S6FsC0wxzU2
jDM5nCT6ZKFnVIpu+mhpDlZBDp9qYPSbyRALQelsIc5uFMKOgwReWmcY/0yLHzc0nuHs7Zg7+Bst
VXDIZPHTqLA/tG4oj8Y0MTP3lOgrr18Yl1MgbmmGV9FmHE0JKPZ+YXEINBRP86z2yPliDybz72Cq
Y+FWXw10675lZbAoWzi9cp/EKTdFBhxjqCJVlNQaLRi2df5SRjXby26A8mMdZiJFd0NBgo7uuTZr
egupFDUz2Eu3Tv1dX2kYkLXMhdHjHqZZZzuhHMwl43mQ4EsxMNj0/jCUBGf1WkzavaxaD6cVe17X
3abjhIJ4YrfI4phRYijex4wYDasMXtI+XDgV9hnMww+WSRCeKPI3URE8i5aYg8SNSzIM5R+z+kF5
mR85PGFoV/syHu5NGXJqhn7uMRUFp2/ht3KQDNEUblLO55WByMxLWXThre68OlHPtiUfFxfQSq+5
kBNVH/Ks7Xmts35Xt/pz636OuaMfA0PXoUvTsTq/mMlpnUEYEKMVHvTWxltIQOheGPMJ7/1VSLZK
NRYh36XigwNHQlO1BBfO4Q1IGm7mOsUUWIUxI1QgB/Y/OQoby+U6YtPWb+vgbwZqGYDHLg1Li+Q6
Qy6vtQQr225j84P54OTVjo7IPK2N0xSrt3JBOyva9YUD/LfPefF9BHKmJCdBwhxG4/83oT/dyaiL
NvhGyWBB6J9z460MH9FVJOxfFqaP0mZZhdaPrNr1GIvkwBAEW3mJiD66aKBnAQrzrfBZgjBpQoDu
BJjPTC6WGQYO3px7PHJxphSoTmwH6QLT8nWip57eufba6gASsZyqpPmtAh6ppiO8pyhvzH9hM5i6
2IqKxkP766dpg8YQ3jAQ2SeJBpB29Upu35cI3Jc4iK524/9ILkSz+DviONroQflHk/irq5llqNG5
p0IA/60pQqk8mAAExVZ35jsnUn9IzWJnR6Qd8pf4UHoCe/ZqfeI2oPeanQdH2VSIVJz44TmvITr7
XSP2PbR7VnbaySQa0cutxZ+weG+ttIu2Rq+xpcUKMcXHSa+Il/LHLfqpfoVvzBtD9c93m3rnK6vl
iEVnkVdQRwbtl+2S7CWwDcyUBa1vAqEN2OioDJYQUUArkytRqBIEVYeYL2B5mdkW26fcoSeuFGZw
viVPqqdrQA/j3HjL5bTVqune5xEXtlYCjiAMO254W6JmFKgEkXewYtiB/EdtuthhsIHxQ9TtKz1R
CQ7qCRwForggMdCW0PWXAeNZvLKBgp8m7IVj3OO67rjBg6ohWGAJAdGRTlT8tri30O6iH4t8IpQQ
KO0tjfCl0VCbWVuIH5r/ydZdeAN97rZs9G3iUloY0VdGUvwG7MedGcWZvoNRJ2m3yZC/clzt0YL9
UmjCLDUlphcA1ARBjT1vux6yAyawqtFy0rKA/7jzWQSIqNRg0eOVPjiQdDeOY7jpXOh0eI2w5wco
+QYxc8CjOuTROrUVHZOIKgnEj5PMmVJMYdGaJoGpY4w9dsjTcq1zKKBdWk1YsNcMOfZ6nz5TaP5J
lPMeNgionLh6w3I1rSVZzKzQNnMbAm3Ar4NIdXzsK8pm0R0S4A3og4gt6ywUREGDQcmADE/W2MHI
xme91b5ili4EgTe8xl0K1hUXGDCUfFPRCrZTfmM6RJAnIIWVg+Y5+K4l85eytTQo8NHfxmbqA0oK
t0dk7sZyCGn43ccG1IvnkJK0IqfvxUZvCbG/Z2na2GwIpmshxUvZTZRityljLJr5uHzqoZBgaAKv
awVEIPWGL30z6UDMfJc5YYt3VQmDxNgBdZ8+iwUI5uz7weXILLuzWYK4y3y8jnmcf1sTgkS0Ok9W
E5xMfzM0IkUABWFvEAoVOtCtSjLrZfoAZAZhuQitW29NxsZJpg/ZJ88IjOCBJ15ZV5ccvtuG5JQ3
M0FpN0K+AeD7EULbW/mzcfA7kvYY8GXSuSTp+G0bF3ySMlPvWojczoKgQ5c+kdkGjCZ/RccUokhH
PxfzCBEO8ur0jBvpm2AJtdj8K/U5zNV2ykgwU70CTE0U6Tr+LZGYenqJoXVg6fAflJ1Zc+NIdoX/
imPeMUYmdodnHrjvFKmlJL0gJJUK+77j1/sD1e6urrB77I5uNgmuAkFk5r3nfAdwi9mEV0mODvGT
5Ml1drEvkKl6YOXndJFPNgKQRFQEgJCX6iriIFXHZ/ZgH1gS1jNZiG9RBxelVZ871SaSrH43cjKg
YXbnJnOMYdqYs7LFI/XkATNe0l/fuwWqM4nNPLNz0oVGCsP8jBlt1QhSmlZ+t02xJbqDaBBx9PMA
M/n0GdTQ3w9pvGuh8AZlWK30gKa2SrkeOCRAQkacAt1GKQgsbGipI/7wsGg3DHqsCZMs/Ua36cFX
hz15LCwBFA1oZ82MEs6GqjANx5CAgMW8I14AEAptQUuRx0ZPt67ufWg2Oh3vu9ngTGj86CEhCIOO
OxGYgfZuDQVySNV76lQ4wZU+nAiN+ZZ6HAGVQY1ncORWl1ilsGACj7ozJ4FNRALzDKILa/tC3psq
EFbQWySZBMSMBd+gaz4DmjVnWwbE90Q2+nwA3DcjN2hBONqL7HwQrRqNDmWEsZk6yTwpA1h9xp50
9pEGhIVTojoMA5MGP96JFB6FMQ5g19Wty5/pw6ygpM+ihIWwyOuXEiBhnuVvuE6Bi0ExhLBe4WpM
K20ri+6N6F9/XlUTci5gwbl3azSj9F9RsrTuK6n0NpPPfabSoaaKJO0ACTppL3bA3D5ERWWa+bt4
mYileeldSSd49jxmfJHKar4rjG1rDQ+1ah5tg5S6ssYHImOho/I6+EAegzi7wiLed6xKHPVBR2VI
7+vYWSWrandtivxD0aurjpijp0Dudxcqs9+ylmafSSgOCx8xFCRB2IfSlo9m2p39mkA1cJLCQpJj
3ReiPqWiXReU1r2ouo5hWPHnEkHTNVTHhM8MtP1huu3Ws3qUBW7Kib+U9wNybCjOZxQlTCJT85m2
6QkN5sUKukPlKKegI0G8AihkewYCJqSiZmG+tU2Dstajz+owKgk8yoZ7BHLHbwbM6HRnOPlNwwnD
t2F69ISI1QPex5k+hLM1r7x4GdTeZoyBYiv6axmYhzb4QYzgqRW42oKQQ3owxhclIjBVn5q8DJi0
p0+FUSMbD7dByayx6uhjVv1brkXJ8vYnd124GFntN1WwTTBvz6xYeUwCucnaH2DBjqpXr5JUXdfq
cQA+OB8bYnf7DOtCkMf3+OflaL0FLEv4pj2q5oEOgYFYqIx0ms7mYBR2CUl8V/RycpQn736Zr2Th
JywhET32tbPRCN9gfkihymM1w5SBl9VeEdQiW+a8YUuO2GlJNtQMgugSqIe47C9d/qCVRR1ADXcZ
oxGUBg4ipCKvxKziBRz9N9vwqK/a9Xe19vduIE52/2TFIEHcnH760BJh3BhXhwBG9heUQCxHNN36
7NrGa6GtsEO+GgQkWiXs09QfP7WaOKlGH2FvJ98GHL+VLug1jPSop6SO0fc4HGNGSnDSYULjFuAf
eNChnOVK/05nhDhIVJUdpQJWI6w7dM95iIMJQDm1qfKz44iHQebvATAxIv2Yd9XeD1cPz4mtv9T0
gfCgAnNqsIhg3OEkZBz9xrvTvPsKLqdbBtAQUsKc00Zx8d2kZ82NnocQHGxUYc4VSrvMm4juoCyu
iSwOtYdHm5Iih2wRIpYEbqJYLBiY7OYz24x/uOT/yoR6UWEciazA3zFiEOfvOzcg5xZVZRTzuAl/
AEhE5PDUFdH3HFFuoof3kE4/aMutOhWvdWKCyOCLyBlN0hx7bqqyYh6RnqPeWhJ1A61po4hnuNkT
63mdJ+XWrs2t7rQ7QcpnjDwKRiJF7KggVLzMvjlJebyBE2MTMHYWsCa0CiRFBAJRXz6HNsyGCk/d
zOr5JWmqhRgRHqhZkqM09etTm8578M31rUfWSheNl42n3MbM8h9ShPluvZh6RIap7yx/fGh97an2
xo0YHzs00cjvj7aNX75kTgmE/bNu+yf8LPinFExUoC0vnXL27fFoFB50aMIjplfxjDmwiL1t9BAR
VQxhFQVjVKJntayXRYY9W1ehDIys4lDMwkDIK5R6sUGhQWdelgbxHg2toH6iOPZ3h44tmU45xw4t
8qACaWYCU6oHmhdNTBQlORxzMCrRCnbcCdYwq2+9XYkMzIuuweDA0+RI4w0+79J0+Mbp53F8m10+
Y0V70luiiETmMrUkTgLSOi4CPrORYQOnCDRPrep7U0U0Xv1m41f9k11O5xzkmhNp4bHzs60e1dMv
FZcLVN6DAkNdIzI9qfHsO5QDyU5niAstjsE0/G7r6UNQwKegO1zCCpyz6GBXVj7zxvGpql6cMNyn
WfNAFepbruVoxLLsFUwNU74hXCqRcYen7Dn1zpoafFK2CWX1UVn9W5paByZRh0rTqSqjziYQ6KC1
7ikqIjK6TffR6LHxlk3MdJ3x3bHMucuEk6jB8UxhemdReJhlbXzPdLia5S6Ke1bnOJknIl39HDdE
xlfEfCC+vusy/8UyXLEA9/bQNOyR3k3KeU+65LJxVprpIwxxul1Cfaguu3XP4ITG4lJ4jF01wQJz
luHYLKv+Ua/1Q4wAZWXJ6skHmMBd0KRLTHFFx3L0BkygqkaMWPt9+nh97j0OTf8pco0TIOzrYJq4
NQ1TD3RFpeYT3g64C3zlKyqkbK9LBqGyxt6iqvx+Kcyjbh+VrZ1sM4vmMeIBd2WKeO5NdnRvcilB
ZDolKtoxHZL/TqU4tw1pebamlu4BtRVLtyezJDD7R89G+25r2AEo2dortQkF7v3HtG9wUBCgTCMH
a4gfnVpNN+eKRpCuze+7bNCD9Gep9Po8C+aYWq8ejr4FtfRr1WbvrUX51KyoFoBZRDVE0Pa0SnN0
gD38WGfKSxTUqF49umm6X74BI7krKfeHZnNBTWu4Yb9CIOEs1R16IzI1K+I2db8DJxixh7VihNzt
dMOc/Gxj6el2T4qzmS6ZPhR6nwCTcN/7FsMa1SPwBRLOpMCkv7ToIYIMo1phcdJBmUguNLNHNe/2
ITvXaW1YOySjO8Bx0XmYmN1tFcgCMEhQUukKv+NUD2OoyMMrCqZzJFGzVRihZo3akZzRQVoTunXR
QpbEmtmTfHNABKjOReruYSXCBR/IYacNSpGAMgnmAYQwVvyDHC/quBphEpHxDKMKhYjCuFpY2soX
ulwnaXIwuatHrcNEp/7ha9Z5+m8UnP1Hh1aDl6np2oa23LKMSCfNSCkPsBQjdHv2lXHlyJqEFapN
a65CjQi77jUmpJhxO4eYk/grQeC2WXeAwLxpYiOxW2jVTnPGdShp9EuI83WAmlhyji9yc1uGw4nu
z66r1Gd9ItIY7QHFrNpE34ecbnOTA4SrE5gAKitv1kqLiF56D4uVBEm+BaMH+GMyGERd/pG4GFak
9267+ncvkTuWVB8mJfM4Dx+SNrTJOkYg4xnPeb/PlInQKMZDE1mH0G9Xkpjf6W3Rab+TuIBTtD5j
MkMdVXXLLuH76eh8GDB1KrGGTZzQ30wJyRj0D/iDRyWP37Nghw4vJtiCqZqM1efa0/fTrLmUP5TR
f7SC4sPx6KiF9H3Ri06fsVTkZ5BHCq2yS04Bm1SjR0unz0qFaRMYLe07wh2gJqIR1CIcckF9Bmt2
jy+hmemuC1TaoxqiPoZUYL18ePDD6kMWBOgCwIkzQGmhwDVY+BhPi7qmYygPY6/dFSjuKpG98xOe
+3G8dTr1SPv0DKxsp1T5vUymWVaJXr7px2NPRSnT52HeXsiaRw3B4dDhB2F4JahYlliv7IIUzOxH
l3WHRqSzDsl9StNhJghTGQXBz3U2vGKweKcTuawb8cTsaKWM+r1DQaCsKR+AVRgTgXuqeZ7+X8ry
xK97U2XUDUcXpTakq8yF3GWNA85KrXrucgcsH43UUSj3Ht1WJN/WmiRbmD1YAeeqHnAY2SDA3OGa
WkmPGr+EXrmKhXea/oayPBoq692sfK4sdEFD3Jxrq33SbU5FRkDjKA8+mHlito1JTmvLmKkKfEim
HQ1FWAhPIn8vEvMqMwY/pnYq619vAYpiVnv+WU3sXTjBdxnuoX+QwmqHyOdUzqSlo8HkQW067WcH
wAs8V9zYXZUcgB9dtUEcAls+oNh51LCsKqI8NUV5BjXHQsINL9Nf1IJrSTp/D0D2o5Hj2jUewzQ/
0P55r0LzHtX/NkuUY9tedED04NFequGjUMtzrejPlU233Sj0u8y3N9BdZxWFfkK3bWRMDhrsxn3R
HWLeDR2PuWuSjtdEV5NTJrWP9jWsHNg4xKSa6PFQ588GajWDQPRSQaYsTNZEXsNgYmeQ+NV81Wgm
6bhvloWrgKwug56gPR3TvpJ+68uE5AN/OVrmnRC4wcNqSpvbtQRcdiwnXKZRplqd6bds8zpGuUff
x+pP9NUFPrioopLpi/Kho6dUU7wneOjOMwNGz4ARdlqqw/ch3Z40tfmIr9Jn3pQAaRU9upSspWaO
SOGc8F9FbhxzfPWQ2nRYI9aZpKnIu7wWu3gMv7VVsTYVA59koN4FHSIkOlus25OjYTMBcNDDM2yH
E/skf+aMtu2j61h19LnDlw71js5X3cIbwRaNv+xiI49ELPQg3WXWG+e8RbJt2X0xhZ6heOg7ZCLm
U1hkbzkT9niKBu0kgY6q5mwkHeVZTrtzBZsdT0v0A9fVu5rSdy7KMlkM7wGikrlH9iK54UwtjUcn
poTlZmvp1uosc3x1EcjiW0LZsjGmRCYLLXtIfXalNFjj6bNT7zIYY55IORKULSlIi4oqo6Z0c2TV
DySGF/t82BF5iLcK20IqmVcHsa/MbBX3uqZ9Ehr85nKeXlL8nkjEzC8jD49JtNAVnbDI3lZnXQ7k
RQFX62vYCzpcEamWXsY2mk4nU8zESIlEMDJkAJ1Cb5doSJK0Jqb3ZJbr6GwribcLMs40QDUQOtL5
tLR3N/Ip1GvKRq0jbR5OiwBfo/sbRDrI/vAxc8Tmb1MS2L9/9P/hfWa/0Teqf/4ntz+yHMkeaM5f
bv6Tfj7/3p7z+2P+/Ix/HoOPMkPyX//lo9af2ekNufmvD5o+ze+vzLv/9ukWb/Xbn24sb7yVS/NZ
DtfPqonr26fg75ge+X+9898+/y/UFh2gCvvpazdNL//b06bP/4+/zf0g/gTScnul7fd//G16+Bey
RTHNv+sCLAqcFUOXjmn/npCmCNX5O1UbG+OhZO6oaiBTUgzX/j/+pgjr72ioDd2RNo/AwCJ/x7Yo
hvl3VQUdbAFboQKoSfv/w23R1T/RVMwJJ6OqFhJ1Z2Kp4CL9M03Foy+dJmSs73NifNY6pI1NH1m0
aLIINZjTt0xCWfCYtdCviqfoe9Cm77dbeZfr1zFFHmPpQ7epS9+4sogC4V0l91iU6qNNUPOsdCc0
qGtU60htuhMNJy7GqWheUmhwppu3O24XpLpnJ6u4ixvm86lWWHT3lJaR/L3sRvMiQ8W8tBoRsU4W
f7ttUrPSWvz09f0PjJkJIJMBmM3S6dszVYlS25KaCRjHlJZuTrvsp9Q4bZq/kiVu44yo7y3/apc6
jCVOdlNoCVUn3QARmcD4QsfOgfH7kfM/vPWUpffze+uaRmGEuS9Hig3i5/Z1/fTeVQMuspey2ZA3
cPZVM7zk4eiy6iW/vlHi6HK76AfD2nA+QI+AKG02KpB3PdWZumTI09pqQk4UkH2LJIkPFX/nGRVX
OVVr5lXSi3t3jkijeuitqn1AUP0aoPj8Ijz96VTxM6hHgiP601/CMa+xHzm0DRBEHMh/3ovo7506
aTt3bXVWdl8RFDg3CrM81SlTyZCgpYXhjbgu81wsm9Ar8WiCHLBKr33XqM74aOcvUUJTrR7Fq1IG
3aNDUeIcGuW9GbfdY4OW+s7TWTQV905cPbIyqnYoM53z7aIZw/Nffzdi+in8dFxMBwXYIVtoquM4
lvrrcSE1DcRb5mBTAEq/Elrhbdq6XtdWIfdGHl+0ijkb+lLUWUGIo7ZZ4btgUpGK5OtE/L/uXDHh
lH79KPCe2LNwnxzD4Izz8yGa2maTGQX0hpjfYJfJnEKBdi5pn6NJ7Ep5x2zmMJiptu+6T9JTyu1f
74uJQvWnDyAlu8Fi4igYahzN+eUDxPmgVkrhJhtrqin7kc/apoW0QvDH+Os1HKhL3c/FsXYxYyZF
c2gp3/nL6SYgnk1I2yKrENf4RPY+3655kdl9XQunbb5Lgy9LQHEUrpNuVNsz77qPPlX6Oz6i8XXh
vLo01hqPP5u2wOjuKBCUu7/+u+WvO14HGsA522YhL01paNqfd3xnJ20dxkRUZRyVWQ7UuMu1x0Dx
mhXCl+AYFRRFNNIM9rSGxEPuW+DXJx5MKt+GvPggAzcq9ezgez6zX+rzgq7Lnlz15CEMIzDURR+u
//oz678et7rJP0CzLA5eKXWTMejng8XmlGsiDFQ2jAHY1IdZWnVg2NNEZ2mdIJXhZMd0SJd5z1wC
OUylCP/cqaq3qKDKbGAf4OkfdeOowyeiwQPik9wR14ovneuUl8BUzEPVyoNvhO2UcMFN8DIHo8qr
C+PezFFIq7Vhy136ISLBXkKpCwI1vBaGoDQisXOYsYxOtpaINUJ8udfiJFulo508gHmayDBl8lna
kCeMf3Gu13452ZuWkPx8DEPATlOFNgWV/rxz3KFXUsdpmq2GRufOpY9So/iHbcFF5Bz0NFHufbRC
88EkyLCPfTpbqh6BaPeNbRYO/blnenq+XbOA/+du0h5ut4RZojVUegOCj05Dwc6cTUWbE654m69r
qNALzmMeQV7ZcC4klenKCIL3ERW6F3v7JNeVXV5k/uV2USQMoykJlps/tvV8hn9x2tamg+GnM8u0
P4hghbFGQZncVuOX+cBYjH5XF1a7LbU6WqXdPSoG+zROF5BSjRnebBtiIq4sbfC3SdJX+xAlzum2
KYY6fVRku1G1jjWVoXnN6XbRZWiYIW/Hy1TTWJBiPxmxejy7WTWlqY5vWqL2i7pzzonhB1cvBWKC
ffhK9SXdZm56H7mju79dBNM1xwqwmHTj7rbJCCgc//WPRvtl+Jr2g6Mx0ZIaIxMlJcB5Px8XuI9E
OHRdsw1sTKVKoDcHP+RC7Zrfrnnj4K07Wta3TUXUrbKUHFWlksM+8vM7ZYRJTfmYomORhi8sqGCX
hnVBa8mkIlz35Z1np+CRJR51nVkHUlYSU/ZdMRCp3AxrNSD0jADzYKEnyJ4bX+3vbhcArpqdH2Yv
ulrn7B4zA/mikCpauJH2L34gwv7llMee0CTSNwtDlsPlr8NemetaJ8kn2DaiareYC3/wWdN1bbvx
sZwuOk/ER0SA37AFhHOkbCaitQvuOZCiHQuvIzgknTpbqx2RlQWr0umQsUx3jGH16HeIM2iOVqss
qOJ56IzV2Z8u9DivzhyN1YquIvQNOgdSxv6eUoz/FGBHkX1lvVSOHFeV45h4Vl3zJWtfjDItn1mn
TmQ7H2qI1d1Tfo9OpY99IdItPEDQ21B2Bf1JxH10ipLM2UUDxR+rVqOnWtw19OG/tV5SniDnRLNq
upkpFDhiIf2tYzE6LdTaDPZ0r5dlSppIKyl42HGC6q0L5d7FsbdKxjS7IA8nbZuz7zfTst6wcNif
qfbSGeEmc5WNh8w6Qiel6y8oahv18HXVLunjRZTgAVJFK4TZxH0ZpXMu3HWo+Pmyyaxmh/hVv0AO
hTlOofYdA9k1JapomlyTHm/2kh9NjozHrCGiq7ry4EQF7R6DdCgji73H3C7braLZwbUM4mHbgFGZ
/TGxB9OUzRSdxCAvLME5E5Li+U0LtMZv72tRo9jIUXpieeUmTLLt0NEcKxzCzE0gkXtRU4dU1bHZ
I4MOnhP6SaOlQCsZzXHpW2p7gDPcASOfrrq125Lx6T6HCAzWt1tW5rQo9Kc7bg9BStwd1Ebt18JU
nm7bUxPsbUjLdQMPyHjIWeHnjvTu0XybD1ViPzb5fePKdl0Vqra3oDkXs9tVQ2pFc7GjdoTGJAix
3HQ26jMrE+8w63Q0WXZzRwWro+ykBUvydLAJeFNBm0X+aZoEnlSrzE4I1CIIqUsRFdmJdl52KiTu
Jc7nkFr3ZZy0J0+jQQeHtnlRw5q2l+a6e5mm6mNTxKto2h6pfr4WToH9L1Wdy1+fxoSp2r+eyXSm
rbelp3BMk3n4L2d0FUm+Y3Ki29ZJUu7JyHRhABrROtA6KteR3AyS2o8Q5K5bxHbBjCZwoqJROW3C
e3LxSAw8JyKivMhJe+btbCcGhev6+p2rozdv4aNgTCq6HbkRZMAQpZHuQtoYKJ8HspcCWIlYyztY
uJ1dHr+uqqhfdjRLt7dtNQnDLbrgKaB3eowYu3Vqe/Xuj0237U5/HZy73u7oRHIKoF3oFyrYJcxx
bPraDlQu/LpNs/K/r4bw6ZZ9P4Lxnx4ZBf7dKKm7k1VlL30jsZ9KqfgLjZP69nYzicHWmbZfnG43
41s0Sf+Y6YW1QUtDLYyIkX53u3C9/74Wjhb1RG2yOna3ByUFGThCwCqx3IDqJZAnWmGAlcLHiBwr
WEaFt7vdTF1SV+0wViG1WcFjkJnNKuEQXd7uVfDbb8ZKYC6bnlvqXbzPc1XMbBDnc9XsuvUgwupS
ZrYC00nD/J/q5QWXdn1GO0bvNo93Ugn9B0NR1HVBmPMCsav3ECalema6tRuLzn+4beqT6JIbsjgN
dk/V268LbBSKuPieG62CDt8j5Qm4FgO8JSwlfbS63R1DNVXqsT+xYm32cZM8YWCuLjYZdoRlFKdO
q4h6rdLnePSSLctvzJLTTaGhRDNEcx95eYeZdVOMGU2uztW+LobAJi+XmDrXTsTBRRx9cFKHhlPr
upug0BREgAQDEiLnXnRPcS8jAwNzWrSeKM/zY+9mlKCDAYsTBJCZ8CoVwGFOc30agisOtzubYMi7
2n6KJ6HBbXM7Mr2zCpzNLk4x2h1SeUD50x+7pnu/3ZJ2UVx81V2lFIJNQOt+3BbXVsE30Yz81AEh
DK8s0fC5nf1CGGDzuRhG0Kt/3LxdQz2MqiAqoKSOztlucFEnUBoWoxO/1L6rfatj673Sevuz1p6k
kdPrYKQ8qfU4vpKlRY9HSfL70ho8QsGpBPsjw3EUeLsiVfNNGWvo/3FzLjymTrO6IQMcwd0Jf1z7
nIWmvXahpizldJMyP/KQSW+UCeM66KN9hLOwvd1Xh5XYRKrM0Ww3w7J302IT9QkmD5McQBtf3WOc
5kvKivKeMC4bEUUz7FsE1VE5hjskgouu4Dffm/iEstwpvy7sQF2kUs0I5RuTk9tHcOX7gQxTKsV9
UkFNRGpf7b6u0pjGnFg7z0Ux5YFZOef4hDz2oH521B2WfmMvpvmZN83UwGpWey37MMo+Ppo1gnQ9
gYPay/4iq2avtHlH2C1yA+Jz1rdBvNGHitUatjSIpanbnsKMWHKj0r/njgNWoEKd3NGAFvKj1tyP
2gJLVQ5GfKJh386UOCSvo2rvPVgl9DntjSPshIQaiH1h5J5rr4yZGKq/XQTTNSZ2hPC2wF7nraSc
T9Q26EnMM40HCmlgz4MarbxaXepWBb7VztND34Q7305GcgqpCMci6pbNlMlKjPSwKWEBG36RHDNX
W3gedGDy7Dk9IR6+zd6F92LEMGRj3bsEmBvbjvWe3yXFrvEUZmoZndQexA2uu2SuVJTtKcbsq8QF
hTAUJ8LwTJCvLkF4vVQOKk6AvBnVvaNVysHxo3QrTWyjJc3SnUVk406iAa39xt+6aEyzDZLiYoca
us+AQSYIW4Wbu82+aPR8d7sPN5n92204P2ivb3cRQpMH343bM24bbhfmmDbjfT29ZAjJiri26WW+
rt623m7/+rJfr4JFnQPn13e/PWt01LZ//um1yrq6BhBxDwLT9NLVGrlVcFI+MOLfBWrdvAkL+Q8s
UePYmu54TiOBM2e6I0XcVxjMWd0BVU/WWJeoleNbHrfJvDFke7KHdK8WsKhaN23vwyyHrlaBeRhC
tb1vDKu51yV5REM9nOvpEf4IT6Bx7Gp5u5NxurxDjbPEDe7k86guybAyFMGCgdZ0T8WaSVfg7vwy
Hq7KOJanuIx2emv019uFgQSNKf9TM5rJhzfEi1Tt3BcPyfqyTYxq349QpgrF/06pkgaEZz9bpfVJ
MkL40WvJXmLuRyNZfhuymrfKfI4bbSx+6FVEyTY335wINq+hg9hmnViQIiKt+7oYV2nYnAudGX8R
BI+mX5QPYtw0EBdj45kDSNu1yK4WveU7z+j2Ibq03nCk1ACbhEr7QveAalOM018BENkEV9jihNTE
PLsejcsMReer7rbIb2Onmg9F6i+cqoRNQ+D6RhW5fzdMF8hH7EMfOKtW19cNgs1eVdsTMQ/t6XZN
1Hl3ipOKgF+4vXmNdLUqEddCtj61udVj8hDufVxZ0baRbSYXTQ+PbEiUlSZEflWIJbkmrQYzPIiT
DTDl/Hq7w6IiQl+/ZoZZyF2lF+EMuHG+c+tJyDR9U9r0BQ3TU71RLTe3mxLjtpVG8hA4XbiKbZDF
ggb3ySlGAyAy124XGulIFLpRPJuZcWrIc9Vmlu4ly0jY+vy2UZ/u+eMZhrIO3TD57bG3Ryh5TrF4
JFr+9rDbE253qEOUrRHp1ivTJb1UUNMjImbY5H6vEfbtHEojCfY+eTJt6wYQDDkrJ8ra5CS9C5JW
7ABZC8zJHlIan5HBJBznwCvQ5+uZS9RAI8QsD0V+Soz2QnF32NKBy0/ptGnwP9Q67OhpeurRMj1y
zyyNFJwyCYp1pLfZXCZ9C8HbmuG5XqtuegLj6h3hN084BEusR09uNM2iXtg6zoMtyCCUWWKsvGZ4
07Si2CUDTc0Re6FetSk6mLVq8LKZE8Dm1RWid+jOF6Rr9DbUd5LKPVqU8zKDDEXSOE45VdOujt2H
m7gmQqlFALS1Lf/TFGWA86VsQP4BN1u2w5iCwihxSNhJ50TQUXwXoRt+5x1hwMssC429Ljr//NkY
yn0TdGJ3qxfcLjJjLBcx3L0lFoDy7rZNH8L8aBNLWf++6etOuxtYwGFNxW5NgSHlZLGlEvXj9qw/
Hjzm7pmlU7v3QoFw+OaVjMeCs5oZ9jv82id7MjdmnUh2po5cYnm76odussujvk82t9tOLW0o2tOj
+kBlZXt7FrYTd6CEwmNvTwiSpEs2t7vAd9nl/rb1j/t/eurXQ28vWFM0Jlx1esc/Hnq7ad9e/3b1
67P8uvV2+39/ka83+eNFv94/oJA/kvh9rzONXVDoJ42SkNTZ0HAmMTl4oW8oq0Fx/W1H9sqsICkl
D5QPBzHLPIrcFaYFOrIBjiQkNovObxddOjIbqtQQf1A477Eez73J7aizQkbc+yhUX53Fej9rIvcd
xnWwjUaDZWalzJLQXCfNtA5TY5ZMZbTi6xHnAH7QQnOsiTupvwhtMwUAhBW6Nx85LJn0WxnizSty
sgJQEFkdH5nZ+QcL2W6RdIg+8I3PxKSJY9FBr8IzCWzMHJB9TJcKYmazlCRpB6M95VhXHENZR8vO
IgRs4ptj81P3bRnVR7Uyq2NVNPUx1Cy5oyB+FHZ3b7Zn4izyOXXwftHaRIy7PaABfVT8u8bUAwyf
wJPha/DWlr/O8zpZQ1YBRKdsKhRBs56uDPM2jBfeIRvUZuNk+DbDoHlwklCZgSZFvtbFyq6EPC3V
VsEHxNCHMlAzMV61MfCqMdZDhoHEXHF84io3PwpswlUbbATUOowcAEAVbVwZufVd0TGBamMtWTKA
rojLLXywlQfFEKJrL/Yaomi4Z/qy9cbXxMVfp1Thyu51c6EKT6HZc1HrztrTdV0TlbiDIfStR7du
oMcnQxKDchfRTVWAzY+DMq5lVxHUWJxRmhO60GqwW2EoIWmED4kPr1e875Z3qgGzk1ShELAnOWgU
xc+uTkFsa+kPhDi2UyKR7D/dQV5tkb0IPYAjrk+xaTJ9BSmt4KUjVnjqyWF5ImY8D6MtNO5wpej6
JkvM9p54cwD0y7zrlClRzcTjNl4rEC1FYAI1LgzoEa7nbDpHnmRLWo5BMHEHer3UUggvBgE7XfZh
Oaj4M3gGYxkHa29DE03ZFK6PzM9IDyJJPnzs2YSgJ5NTdTXqdb3nVL4JLKuZuwQWzLxBPaUZzAhC
lqnUjfXcCclkde5TLGSovcrvIwX2ukbyNzRltNSIxoXhOOakMMDfj9u+WMsq+Oh7feRXSz6u4e31
KFagsSrDou9q8CwZO0SDw5LKdxWVGfnSWki57tnNOXZMSR+SjgFfMzsI49CCtrPclnSb5vpkwbLd
VB4Tv+32dRK5SNdnimWvtMy8FAP5yRjXcK9CTJjZOZVAI37QO7ffjr5pn6oo2UcjCHnbqjB7c0ho
u4adRigBxK3EYWYOP37tqPZhSBHNpFpAyLmnXJOE44TuvNi4Qjv0kQCaYI+cOvqQtEjIdKn3lR+I
6JfkLwAbSwmKB5Q4CYAt/qsOp8ocN0cKmVXVd55NziR6Xu+Z9nKzIJJoL8Hyz6oa1Qn+W7Qtsv0u
kpGm8fhKnshcILwDVcnbArJ6cbFO8ytLBNJQCYca72BS0U/Skg6cJKoBCuhbhDeMsADunsY6/wzT
uj/Sk0NElixpQTBUCzxSfmSQ9QkXGypMNUljQgyOQj6Whoun0FFKDseERu+EK02WtMTPNi2buSob
daf3FwUJO6wIfhQZk9kxRtM/vBgRibaFKPK7oM/OeTg81mnQrNpRhySEapRIBcAByTJDh/+tYwk9
CyEoLQrWxnh8snrb5C2nDL1r5wYLPPoVtr/33eoSTpokQe9qH8CAWeRmrs+8ejiEvaCykgxXggaP
ijIWmDZbZamoWJWIxcIsAbv3v7g6r93IdXXrPpEAZUq3VargKod2O7V9I7jdtrJEKlHi05+hdYD/
AP/Nwt4r2lUS+YU5x9Sj2+0ZLXo7T0XXAilDqdeVNpaCsFPRXWX032KBz9cGY7DPM3TZKyaSJvTo
LSu0WsNwoiQuL4SPUnb4Rz2uLN1G/5+JOH/mdXwpKYa+50Nszsqf3aexuzdW3Z6mjv8OsjdmjLV1
Lwf8M0iWxcUuCW9uS/2aAlDfysDyzKlj36m5/PRF9JShMLeVByMS1kjCd6vxMtJ1305BhNDQXHSe
6gevHbvDmsHf5prhS9dgTYIfm3zhoxNA/bbkKx73XxVYfA+nmB7A+Uot7mzFgHeagpeuJe20YhcG
0N9BsO6G5rGxrYyEFducq/+guln+0qbgFWNbXw31EoG9OET47o5mco9SL2e3Up/5OA2301rfF9LF
IrkOb2U/wjIS8kpNY+DGEnTql6U4yKALT7GMvGRZy4+2S2FZ0VDuVODVl3Xm7A3VFDCxaxhYImaN
8CU99Z3+ZqrLvqEmNpzJO1mtLpAk4sVUBQg5arMj0aRoHFdG05Uj3q3YVb/mUVTI+Vr7PqcM3VUd
Wbq4WO5F4NmvpbUQlBx3zU01juWjHJ90M+qjs/pErffkY6zDP7PUBBiJqmJAN8Ifuy5I2X8MUd5T
49Kv2cN9N2GvgGwBszwYELhVjsZUUIt7jBT/ujX/08jafitdIt9aETEFiYqX6rdAG5vEld9Qnq8P
8whbf+rFLbva5TrVKof4vnnQKtisGJxJrV1BQGCcsRLRmevqCP95zfCqlLMKj4rshXPu6RtNfPdd
u7T3mLrXOzFBUkFbmISFqC4h/CHCI0uEsc1YP6YLZbnlXSrldBcvPzla61scBnjjSsZqWS+Ow+Br
nKbFt0Qdc9fClYxtmGw5SK+zdrqZiqmOb916m8xEtXUF3gSotHmqSS6iQ8jvMxG+wl8zj4vTXEE6
vNUiZP0QRox1xvG2VrJNWLB5aFHC6Rq6PKMybR9Wr/yX0njnJbGBQF3du7ET9lHy3yBusLiqZXw1
5DQmLun1YeyjZ05jDFBwEdHIh/xeK7ZxN3W6c7e2FQ7XqNlZoZdCMkbI519m43nXyKlPGXPGY2Zp
gMAi/miXFP5Pi99Pb1G3o2KCEvfduZmjd7sN+7t+cv9x2R28vMSyPplLFlTdRW9NhYeN7H//oJsm
I7Vj+5P/+z//7y85/+9v+u/PxZZNSfV/f1nM2mC05vX7//69XeAWx9bOP4dYVnczQ9cLoEO901Ue
w+WMcYLN/r0i63k36elDUizLXG5ftPk7whxy6D6Ool8YWrnBvhuC+EbAflQxYb62EFhJx+6EqSA7
lKZxEyJeUGgzcrMDhkWDJg2nI8LKPtTwH0kZiT6aafrb4m9wqzBMQksVex6MUzwBzee/h8sLojz+
A9a3Ob4Rx/IIpJXKSjoEB67+qOwVkEwwwDPovAdh3pDHwWcKpzUZ0v6mmKjKOzFiHB6HX+kC/Ceo
H0DG/Guc4jhHnBhu/+rMdnyKRphlvRmfeF8LLH9bbAsJ1/CeQHXZv/2Me67GY80GQiQtyyqoH18M
AMuDM29uh+6AHRv2R+2zVgiYwWVOhSofdCVnQb1vfUJNWjXagPGYdi7ZQzP3TOYaEpUj8TdeFyK9
YlmDkoabJ/6mLGj2wxziVcqp57uBhE/kUA4PbqRtb1/Uok3K9G5MFpe5VD0666Uz1oU9OHgmUIp3
Rj3HU0GOFqCEu80MbtdEvExddhQTxNuqyX8pUNu348pjai3T7r8/EEmRn0ssUYbVzY1Ve4/xRnSz
xuKtqbV4ck13YjQOJasRwWObk7RBgU7EBFuXR8+jXmNUulDYn/OYofuSVoKMgstqgcSoDJBMvhIU
T3hiLMY2cR/EZ3REr9Ib5XUY87sKzfpND3tnV00V6UhBHxx9xAWznDtiWbLHOkUilTJ2zBZ33Q/w
Yfw2elw8n2UTIdIsd7E+ZrAELIJ8xECoY62xRLqO/TNVA6wzqA1iFiD2PCcA5bFWSRbyPLPy3cWx
zXdjgpgoZ4TiEiwUhJwr9BwCQBffZr3NthEplM4Awgn/b1jAZJSp+zgy1X6IUcvcguzmOksLqjXD
kmJlXE3Iqn8aZbOHF/AZRrTAstc1jDKyrsvhya8yROCpe2dWF2yGFxJxoHvilIMMlwuB6w3NL2N7
n/HWqJ9pXw4+kdPsWbGb5txyimNn5wlKHN7fTMFYUI73nHndP4z6jO7xtg01MZR2czOPEL0KrgLZ
M/widTpZAmpBohCy45Qe3Ph+nvoisb2NVFrxjgYGvsAMYZRrmlZYovnLeojNFWNUrNT7FIs/6GMe
1syts93s6mBvRfmpXclQ4f6HGVPzoeUTv1AOxs3L4Y2mFZ2SmIMIvFvxVfkoUnNk8kwSqfwIECDc
osEWtTIryNrTjL0oqayu30cDwP1S++KULfyA7MgZ+CG9H0zRJ5XSuGbQbBPpl2xxIik+lQsjh8/V
J3gs6zWrJV5HADgMymAolIERpzogZwfhEgelMEkxkY3AJl0iLIemaGdYrPNVApPQd1KkjPNRrufm
h5kevAY9AA62/b/lXD4XZPpBExo2uoP9sVTxMaiAnNCkg7pOKQXh0LJM6R8gye/mkaWcw15v18Y1
qIKwu7R9YeFvYF6fZXfsqfFhBUt6SFOmaVzwZA8ZjMz2SgsoZfqmUKoBZQS7uiCQy3swChts2i8H
4lMwhUEtXR8FHiQGSrBxqzw/LIYlVyrys5HrYyt5eIqIjf7Q4vmeaILXEYKTjfH70Pf56zLxr4Xn
aOb5dWjAOgYCNbyk1q+xuayXNjXhLl6HFeABEAzgIdAI1pusYLSAhdjqSF9w4Wyhj273pWkfcFNz
HPqwOKSgPyXDBU+xE77azEEsMTx1k2ZDYtp0Oxz32QKL3wnke5bPV47/hJEy9iCt6iSqNwZDeOos
2JKFB/MjE5iMeofTYqgumBYwqvr2QJW7/CL3575rMXta8y3utQ21WP3JYokNENinMpzpFV5lMUC3
bCBIw/XNFu1d87787YPYrOAz7srpSXpwhodenUj6u2dNUMDj8ONdUbAbKDfFYkbhC+wC2skb/8Ln
IBgoElNMnZxSh0VjuYinDpFu9hJ5QBNrj03fIsxRdS2hNtb81MYzK97hTDLgQ6pycVQuVxSvILK8
IDx0UQHmNav+LMj2r2FHpZp5VgN+l1xMJXp9bhoMFLVL5P3Qy18TqbQ7MXqPJYWBu8z+sVTRH/hq
N5Y1vfRN9iSJ5tiZvv/sZ3AjONz2bPtYSz4WqAYO2om940wIVTYzHzVD+KkEGgBb4XFrWF/tpGJ6
nWb/7Nwdk0kP4SGvlu+VqkARGMOhG2QACKdzTQOwL/FQHALJPbEgIUQWsz74peTWmz2C0NofR4yb
oUKejcUotXVxo/XW9Cf2hdpF2DtQrAFKCbMfv38imoZXYnN1aaXxsx6lsQBRjB68tRSmQ9DIs2M7
fA6rfxx9DJwydwqGviXOVBNemtI/F/58V4MW2ruo2k5+JA6IZFnIGKKQW9YIdTtE2z82g9KnE4DD
VKbuZxXzi8mWilCV7oeFg82jP2PHAOFj/Mp9YG2jTRyHkXOy0LS2IxUzHjx8L035tAmOMxLouggu
UplG/LK0B6OIcerHeMOwLcPU8mlARuuALugm1R54df56AGv24E6/m1qs16brTmGA4RQRH/CHiMY8
aItTG/vNoc6K4xBZzJXIMPAb619BUCVnCOF+viruHZdh/FB0wTmLUp5XObyQHhwqD4OqRWDT4jNh
6QP7V1XM9tWXLdSZGipOGT/atbN9Ew6/ask/2gzOL16ImGk9MREN5tKW6iwYabbVtnDHSEbqlT7O
c8mEv5CMmn2m3B6+s4yUEUfZbCzr+oBurtt2kfkRyvtROOxRfDPx9dp5e9Iabk0LzlnMJkqmadhX
RZyfe//GU6gxcony1qa7TY0L1ncixxIx4H5MUWfmuZuEzHBlF3Kok/2Q2J16YITNj5NN+pDQfNqg
PzEDdf7B6wjggbJ6Cmp+rgZAHHIgMmg6cC5jO2H+4dq8s9r8xswBLtuJlI02glDgx1ME8P2pUXZ8
v4rgznO8ieU75iiJoRCAEBvwPurqI+MOuXe87o/V8BLUkh+LQQkyJf+2bLZkiIJ0BFmOT7L2PtiM
c0CG8tvNK/rj0dl5mokbMmMWt1zF7YhNAP3TerJIGwPTcweb6IEc0vBkBGPYIpXroSnr58YuwoR4
rUtVNQIFIxljAUFY1RuFDiKgYvzl6LG6pka85kWOxrEOCSFs8+kwW2GwAw300dAI3m+zJ59cRYu5
68o+Zt9UtsOQ2gHKVjV/vVCeAkVNWDUOorq4/df3DCmncThBOvtbmv4B3OYhcPL5XGX/rfKod7rl
nDeQHNdBnecmJHTQlSRVRFm8d3R0Xkx3Wf1uYzxIkCzD2whke4qiFXQoTq6V1pE48nQ3DDp4ydex
eWoE2ZTb/2PIi+WRbV7twamIJ+JRQw4SX1vBZeY1UwsBT2U1kSNV45Wt6jQxrt4IbgyGRdc3DDKY
ihaAe9lwLXeO29xnIdN04k2DY+zHjPrC5SY2CXSOcBekFXdxkPcnEEUAdzqqjdAtyZhaEL4u4Chs
E11VDGnG86Nd6UX5QZKiOhIncZy74s+KXXKfdynDrDX71Xk5yIvUh1RAGeuypN2zrRIdbf3Kc8KO
uHQVgDi1BzXLSRKgijDdmBO6cpRtayH9Fg3fOnMeZNFuIsVnZMkf5c3FNkx9zof4ZVljphOkCszz
hHBnYx4MrXWf+lwWRYjqL22yzRsTglmzaDlWpz9C954OIMoawKvp71RhZ6y5+dOIRDpXwh+E2nTm
C2p3omZ8FAcPRUbYUWZCisyFM8IPr8FQnOY+K5BCwN51zOgTyhv9WaMcCbVVQLrST8zg473K1bOT
YksIh+Dq5d2HrpoLkzEu1/HZragmDRq+4zoMX33oPrC9qU7B6Hv7BaKJV/WYgImk7MhePboVux+5
5aBPEAPwtJ9CDha/4VqLOoWLvRihs1ssCcOuWc6S72xF+DBXCXIcQptz/EIL2W0gKeodTNrXvkzh
JY3dXe9V9cnQxqkyJrLWnePTNP9X7qhbjyBCon/29cLh5pQPtQ+1GBsMlzFMIlkN9H0Lbzb9Muyz
MVmbFm6Ziwt5yaiw9KcPwhfgBgbHtbcfWx+waBip6YgG+TLF3SegCXD1un/AtPwFs3nXail25eDe
8BOLPQZ/Yu8aIiqmKsb05PxOh5nol4UbEsa5BLQ5YD8uzh1wqB1x4CsJt8d5HJhjK7WRFx4hEUO5
62HuZfWj35cgVqOHmdXOyW3p01NipZ+gL72rGFknwJxz2K/hMSwxY4tWsI9xUEbLAtJiWzIyI6YE
Zm89fjFALK5SqL9hRZuD6JggRBG+aLAkZ087X+Fjb+jfVyHFzZqVigyyYtmnlPXHjjsFCMuyUw1K
0Wp5z1g3o33xb0SrDN02+6QlYujsoVuJUpbDceyfyzymxEWteYD3jUaM2Vuj6K/4QvrqzwA2aXK6
nieZ4l9piNpL+FkjaccbCpaNq+13PuLhIpIWIzLWpAV1zNyz+N1XQdvi5QfzNDmMpCdofwKV/8Hu
qKXrlG/RaFau6wdL7ywpKTH3GYVfz0iLAQpRfshtUFeI6Wwj7+nt7tKgwZ4dpdhrkKtQqvwAcZ4o
RLu7RxhMpSqIMQr43f2ZLzn3Hvnvfa+ENydUgtj24RbrEQuIB3tCSZcUa/XJ7pi0ifzCk06wbglV
qRqanXLZg3gFNFaYu9J4j8Ay+78eyBMcVDwSXfPRzCvRn2MG24Tyc5ezpAyK+MJ1R2R7Y5l9Ps7P
xLaTykM0b+L4NJnraoZkAZ23s2AUHKp4/V5KiBIj9mTICseB8A341pAHFx6jvcxogmNkfXtBwnYl
WcoLV5CZAFxuruLXVEa/ytknpVDZfDDiI6I19Mbt2s/KJ+WsTMkZ4KcN7YEeX+fCB4fkIY/LCYyV
T1A/2eRO4lAElA6j03Dk4a23anOmZmYqw0qhC+ZfbQREMPJXspmKmNc8dj7s4bVeuawJCvBAhFC2
GjolD8XmHpMMG8SNmT2VEM96kJlLfjcYwOKWApEdfOiU9Y8i+apdMcRFMGRUGjD/l1Ga8GixL9ws
vrkTn0J/Y26EvmLUQFfoh7wvQ0oqQeBZf4ZQXEUJR4mjiNbYkOKUUSnSOKK4/FMueJLxp9d7YgH2
sqojaoSKQ4BQyh3BWKQ4bw1OFsdXSdkOXTWwjYSoL2j2Z5UowrFObgeNOOelThHnoGHSAYU2qhwE
guAGWRA3ENH8HCKeSre+9mfsYy6xFoYQ9dFxccTtPMxvcanh6an1c0AZcmAs4e90z85EO4DvGXkl
pEMGBb712AOM2th7LwOfXZQOOXIIYXcqY7Uaj/s6ZU2CoRz6J0LftRu8HW5ShjikJR6NoqhqCsiS
HkgFdjF3bqYqwiW4VhmgHVW6pgfpc8C2RUeDP7GwLXwmTzN57SAW9T7kpuJ0Wq5RHDnH1RYUUn1K
vt+AiqoCV1RXxQlT+8OmeEdoCX5fTPIh76dD2A1/mPsRv8mnkJgJCple/k6MAk42KY7ZSnBCKNhl
jxpHTKG3YOn0B3bnJazz9cYmfWvomZiohbngFKo/EKWKfVXHasc//wD48L5eG8kbTgOSk4cnPRCf
Mui/DcJq+tUIf1oBkT3PPRyT12jm9eFcgBLkj7eFD6wWFcVtH8ffId1hLkKiXBoetdo4z13LRh+B
iYsQzVC3FvKSr4iegiK/cOw1bDw3SXmjH/4bIxjYzDiFOfB6MSSme5jsdzH7wQUl4cluayJ0bHeA
0gELjYCZUxSCYGvL6GtB1Y9uN+S5oANnlYr/bE4fLNappuCrCnp6y8KsV3+cr2aYefctgKlFj73U
JvK1sWjlF21dW4tcOo6KJ0JAxR6b8n3YiJuqoGZjtNjDbQyWIj3oOjv2I1lFaT2uh4BPfzYMS+bC
I4YzYn+rqjtSe5oEmToobvnlLuOASv+XP3uQP1xu3xDKVOjAgqbm20/eRAPrOWTmTCZpEG/DpYrx
9qMOY/AMHMkWHTT+LRlAUks3Np/dWqNg83WISAr7ZETlemZZXGbQBm1TARSjq3OsxWVtVlMDUKHL
t5AgW0J6fKBExanGg8OLPPztZqI0MGDvMuRn+1D2aN/cd/TGacKm+KhnZ6SvcQmUyInRsoC4R15B
n62yJzGU5yh0X/IZ26p8Sx1+TwB+J5up5G1SFxazzMX9tge32edo/pOlArGot6jpTJmEDI+wNJeQ
fSvCVYR7W/hnN9H1wVmb9hW1+97SivzpDMl9XvZnWDPtDk13+wtDLdBKbpEwOuDgJY/N8I5bNkJm
nFTLocAKlIx0vZtdkaxjpExhNJzahdRYDMToRvJBsGXxpsOmRoUsnHK/oTeCc3KzCv0iJ5VTl9oP
gx45tKPi0GQzUlq9iXeDKKEiE8eu9P/0oqwP0nFpXPWNMhbod8sjjmnxEWRVz17PIwZCHdTCXD70
XiguPkpC4Dz7OZz8A0bYF1e3P3HL0EY6APtNpffG4W4r3PhjMVRcFvPtyl1/olldfZHOB6JFPoyv
j2gO4p03Lf7eGRVe3uE+pMXxOsjIDQY8UEPD3RJ73SHup5cwG7/XYhWQR0iUzDoeegrgowhj9lX+
HfcjFFRn/Jpk/xKWm0CNV3pqIoZKFZBVZ6zHXQVzF3MG8xg58aTNRDZqfEaMuOI32mwLDh1N7IAO
w8KGfKwzoK0asHegcCQQyMwFGw6XIWfat87wp+ihEpuHYs0ALSHYvyCRenLn95Aonp3Ihv4wei79
PoGoyDLZjRgkKngj/qqK8NHBGciXDLsPwgq2XANzJ8EZnqC/VodC1WjDxX5cnTftacZg/PjWOt7b
XXAMK/bqKZqaG2/xfvcbLjcAb9qU69GZYEsu8Ydn+J0jOwSfWNpn7IcFq3dguxAELkHPPQaBVhJy
sZvIp0va2ZwoKhFI55poQWcSuy5qXxesPpdCBbDQsw0DpYobnJnleRXWdwmyNpm9lbTzWe0tEFLw
11vwhM3vjGyfs5Dqpg8xjPD59Kc5jQ6j1nRlXv01GNhwfmDBraYy8FtSA+qKlmwwEdzaMnzwDA2l
1yMkk4H1KMJvNqufvmfjPC9ZJ8WMUCm4H5Yhjg5pTqVrLbHex/7MSZ+lr3alPDQRE3Sguj7XKiRi
ToecGXC9wrwiqmNgbiYYw6JCy6JsPSJAI78zsYmqpFimmey1x0UT/2mgJjEhzwwBPQuJmf8AM/5u
Fh3CLQLNAxmYem/boWOJsjMhmXvUJ8koFFbocHa97r3dBtwO6rZVTBu4ZDkVafovIICEb0Z8Zqbg
Q+9u7Fg5yczahsBA0hn6/sVkNREu3UAQSnpfqIFGrRhoA+uAadA2++tsvR85bbWL0iKKSrYyxsbu
AOGaoaUDTGj9aCI2GfCy6Dk4SJ55tDjy2+bVQudKylAMRhfBQ1sTuWKFD0wwb0NKfULQLae897L4
fmm9PQlNMJsz6FB6miH7zoo+GbUe+MguZuFMNkjbHqKtCQ+cFeNzJU5NHrKd0/XDNLlvYuzDm8DW
ZMinBcA21EbrPN4UfvBWZ37Nb1leWV18Y6jjU8/E+9CudEyQRWf1oi33NnPDD0usrLr9KSE1Emxb
i9mRFAmV3vd4VvepzxSUpcsXlr87FSpqL+Btiy9fAlwquwAeuKzpd7SpntXJljYwr6y0ub+JVPLF
N+i4L96j7ygjEya39dapMyGWBArvQ/HSSggf7GdZNM4iPbo+9yQ/2FO15YBy6hS7vl/ux8gXUM8x
L2bZUaes7sgyxuQTv7OKeLbW4kX84ahGwIZaIpEqfzeMo6gd6VZaPq+46PsbdBMRD+DmEpRY9zLB
DCOeiKttfdzy0vw2kBOZKeKbYKpGs2HPbMc4jsgI/8gw4QB9Xz+qGL2m093C9f6gBbsX1FvSGx6Z
YrmsYfix/FD+THz5U8oeCdGGxYqMaF+Wb2bwPjB0f9ay+AxYchMEfLWL6HkqWfCMLDj3UfktRGko
qReiB1r3OuU+HSlDgdT/dBqUZMILikM6B85FSKK3ZX8TpvxGoA/RUllb7Fae/hvX++XXzG08VvKh
xada2ixO81i9l1kJu4vlGGz5vQ+PPImlxrUln+RwiACiHkIComCt7WdhJTaSNYYJjKh8Puu5W55x
TMIdMhjKtM0pIpuXPm2Pxm3Wg02Ceh3KJ+0/MuWF/NpiYKy6R5uMhZ2Ljryef2xMzkgzKRYmySQ4
7ZfHqeQxEv1dPHCusE9C3748oz4bIH4SWUJrs1tfxOyVB/QtPIlsUck/6DjnesZOPWIJsWXSNJBn
txq+TNDhA5m1+1M9YMGrwuGVJhp5oB3uwmBA88WAL5ETiXz2fMB0d5BzKF/G3oM6O4NWIJrgIWXt
lpvQZpWP+XWZV1Tv9iflTrsf7Bpnb5cAXi32+UxIbNgWCTt8wnmZevj9/AeQLuUw2LO9ktyt43DW
fX2D3kDc/veHCoDibglX55hbLCQDh/9EG/6bMmTdWMowHrMDBIB8hEzyQWLWdBCGk693RxpfrEDc
36iop+ixsNu/sR+NN6TAMDbjDjimVX+MyPDc6cWmamO7JHXJle5z7hKpoKMR5U9cIA7s78vBJl8C
jcxNHcWnYe2a67xtZWOTv8XGIqMr49ong6W9rilS4h4xZIfqMVqXdK9HHyoc9s6E4C7e4YCsInvw
7k3hv9gZK2uYjgwevmRcf9spwrUA//Xayk3lxNCCmFXQcuYrbdIvV8QPcavJJ2nZu/VzexxswzZH
XwrbDpmcZxL9gXz97/+5ev4Z1+lW++v7GrXnmlA5YGbcNHMb3ZBVE1NKvow5NjzHs89Yi0FZa03Z
eCc3zYQE1IwprL6O2y431iPVedO/j/17bHfLqZ04m2om58JbWNTEZwRx7S5uZHHDStg9uMtiH0zu
XZZ8/tKO4oJjHwe029qOdVS/sMPGrEGYXTq/c3rxgy9J9szsADkLEMgIHGywNL+aSbyLCBsXs9Ad
MUvEgJvx11jVDLM7kks90R5zkY6HUHvTscovKcMeNCDi2yucDvk7Gg7ppw9Z2/MNKKo2FURXq+P8
K7Lid5tjom1eQCg7GAFIOoVC/cxKBwJiEH9Bys2CO4GsiJZiYTJmUGw3DKt2FTJWYj3Qj+ezl7AF
YIqilt9ehtw77OButk3OqYY1bKIwZPNGotZoon1msRyiYNo3HAujhJsLe/A98jmm1ipENsCOXKfZ
3i6tDaue2UexqLt8YNAaRll9jLy7vOaGsNt8TRqrOqyxxwKJkj0xzSckDAJ/K/KofPKBWlzBBcPM
Yw+FEpIIwS30pyhyWF4DXWcEpvviOUNflCzeANv7zSXFi6x05zgjCt7Xbk2CCRHZKQKPXaazmxGr
FIoI7vPFMzeTj6YzqTpXIXiezCnsi2OKhu0sAvXq4/vmdAkPS+m3VH2iO1hbfmthCPBqWlxIAAhE
wmUG2A4lbhu219Lqb9c+NiAjeRVrLNqnXHwbqxB7x2cUg3yFz4zHjLH2eQ1Is3JqomEVTwO3njna
Xg8tW5J1gIzYjfnYiWapo+JjJEKUyTubCoCH7hz+zExhnvto/pt7DIjCnFlwjzw4npp/YOzfWki3
aJ8dUDeo4IEXLiSlDW2NkkW1iIevKW3Hvl3Jym26t2ydWFs57qMlfaqwwjx1ujm21LZgpjPktWiM
c+82Cgb2Ffbwkzd3tr9+mpHTzTjlR5CxfFqcKhF0+OEK3lvXPwvSPqIn3nB4vTHY4cfpY5SG1GUO
w6cln8hH/i7W4cWOKvCqEL9mG0iXL8NTVK3lje9EVBlRnJRTHyceKmVXNpQKjf8aS4F00+7IA7Ay
vpX3bDvzbTwyPJ6c0zkvSUW0jlXj3gpNfUvSyatoOKrmDfa+uC/xAi5V0XCNPvMv7aKb1wtCSKU+
hxAFSqRgUJRu5Sdol/DqP4WYHndjNf1Sc0XgXlb/7uoq2jFpROVN/1iTysCAWP9B7f8RZ8sbwkuX
HQ5rWLr8Nczv12l9iAmaVGnxxGTk2ZkZ/wLk5hVd+vt2vjHkEzI4i/6kPOOARyvMyJCPLfsrnTuE
awF3TZ4bSRojMckl+SQ+vNO6GrHlru6OU7l+WX1rOozhJtIJO/J+NvnOgt0dKfNnPDESsGrBZc89
v+KP2gtb/IUvSBT0wNYxDkKGcv2zIbMhi6yf1Z4RE0nuXI+gllOdTq8Be/Fscn4HxnNQ4CBaakE8
R0ad6Nhzor309xrnX7HeLPJVym+w6k+S8k682OxyW4U8SvJc+L39BDi1bWkuW4nNwkPEsJPvaccS
tfM6FrTe37bvkd+45Bp3wVMvmt8jPyrCFgBgXyr3b43pftwle8QzBUjWpnK39a1crLtpA4vHyFEt
Eta27gKMneA2Gj561zwYZf9uwpCXif3+ivgUUnjFzesiMnXnfndjR2gyc59mDiDl11q/ahPP7FVR
dIHumlBi7oxOsRyo+mxXNGo+3OsVFccYEIqOvQdiZBZ/ACG/1/IFBYO3r0r7p8Fwvyiei2G0f1RU
gj3VuJ5iMREdXVIu+9TAwYZ2bmyD4iR/joaUwt1+iqCEklyC/s2GJ0w89M6k7jmfuss8t6clFI/2
LH/m+DFsIkTOf1WkfopxetiiUJBBV8iop6d6OsR137J4xlvZ5TNaA3bZalAXdmMIFjtNppXw3oNr
EKCZQkR2rCr5G/vhOfTBtjtTMrlM+El8ALOHo8QjatBfVweEg/sRR9O7UnZ7cPzqYqO4Sdzc4RjX
mtwV9ZFhI0umFeSGYElC7MHfMIo+A6eYEmcEqxq367fd6rPjtOwwB87OlWvNW79hQJAtDscUEgR5
WibM9vN0UZSde82USrVfaTD9YFyGhK2Kbf85flPxgZRXSSrrf2BLsEXJLBEEdbEYgxYxtvbZNQjL
xjBmGR9pKwGZz/tZ7Dmh1EPvoPxEw/04rZP90JngYbW5MaYfeAOkJzlwLDDWkQGMeJRP2uw7Dgat
TqWHMFDbBdW+oHrs8i3ssX4IOLF2Zhr6k6MAJQZwV1kr5YmyXdZxbdfgIULi0FfiGYBpOGS/8I9e
hzUm8S3FVOGt5lrEIF8cugCYjIiTOUnSjLWyaz64xvEPTv6/yEYfLUV7BTJxn5KLxglAXmTUSxYf
0+9oyrw9y3tnYcTWumQVhHgj2UNadFbY+yu4YqBIm2+CJd4D9jFVXwwnp+AOKhxmIOOGKV6OjKaQ
mfCDdC6LH8NlGkVo5EoTH0F886dz6juGjFYwk9PjtUhEZj5Wb/rovWjeleqFiIr2zKS5PfVMyVkv
SiYZoS6SwbCX65nyEsVaHjTwQuHEz/6PtwzklYMeg//f//SBeExJYmcFz9+ajQTboDIZsLKQMUnZ
0Q8ZKYCKtY/fZb/DOMMAViVWGxAVJtNfTcRbxHTlkG98HsZgziFzzJ/S4m4wmfo7jOINzkmduJRl
B7YcB6a+/6yVwUPTimVXFRiLCOk894btR5nOlzqrysSzsiZxxwlhKPK3ceV+G7BrSHQxmDIWSRW2
nFKOFZQy3SXUgKV7wz3JqBrn5Pq3Dqf3wGs/Zhn0OwALb9iTabqICE8m1aXwY6ZbkmoOWZ9x6fev
kTODekYIuOIv01OKlS97Ryj8Zwz+h6TzWG4dyYLoFyEC3mxJ0IpOlNcGIelJMAVbQMF9/Rz0LGYx
0dHR75EEqu7NzJPYqkBjE6jmJJ/ZrrLi9LywInTi9OmSJdGoxs0/Uyt/7orOXjdty7dbIVYWVXZW
VQ8nx3lcihArvf1XYZaz0/R9YNvAZXhDmr1bo7/uKu6O1EDZ6CYgKFgE/uYBhgM3QW0pS0Bc2O0s
yxJYsfRtqQ32g5/Kjc8dYO1DnGQAG87zoO9Bl+vsQ7SjLQykR4TBina/toazVDV/OYISSpYDdMmO
9u7IkjoqjXZTQp5jBowfy4AeNYhoyMSifJWsgUgr8I5iO8/sBCWIKZgLplzB+1hK2+N3bYqOsVyq
SgL1qNr6ETWSQkub96/0bggoX/zGvdVs30fd+SDRBGwrpyQF77Tf/biLT5BMp42Ykr3OB6hKLBVn
+4/9QjjxSSMQDbxel1tIlAQrFYy0h+l4q6asxU/IgMymjc9R9ReR5py3bnxSefvBx8CyZZq/ilSD
i68h8OvcGocasdEd6BCJj+Ns3e3Z35UDHoQ5GAkgFuQwHe+5rLFiOlSQr7pF6Kpq91TbdrxvFFWQ
LODu6A/RunHnb9pRnxq//db5BZEdqq9OnPFxlnQR8MZAo+f7hDvJr1OnLlzSEYpYnZfQ5iPb/0Lk
+nSd7tnq5LFxoq2oZQ8DnaI3b3iFtXikdetWTaiB9CyEJArHFakllOfu2PKKUyXmSTstZ36YMrQK
haNc4dNHgcIMQLspu1BQxSK/Q1MC9GZyrFegz8NkkeCG6DJW/DQKfNMyK17M1LnGEgP39CIcQxyA
VJPkJEjh2Rb932WAl0J1wPGNpNvR6b7T+e8DFZh09uPiLpMx2FMKfFWF2z4UW1dT3zyz6dZxcR5R
0NrjoUVmszs2RLWttL1WYEXJjOjUtmyX0yg45lH8je2diS7gZzGqadwGU3N2ExaMlIBUDOoFNygP
r3OiDeeGQjgtYvbzZbWFUQEUzwrGk7sUykGhIRLK9goUi26ehHVc3gVbtgemNu3jxjq5lZoPc4wK
YxD2w+Eauo56znTyOpPpd6eEHsoaw5foSshV8UzwM4hfU8wqmiub/WQ99pV1pAcgzDOduaXDd9kK
d9c3AZ5Sr73ZvpldiNnHumHT95qdehOeb2p3BOBQ89kcQlIUtRNvok6+ZzITe2E/WJ3xBvvAPipg
9LtuEkfUV/PwX5Ns21hhObh4YvJAo62Vl7BHNolNnxVsBxY66eRvjdK+QnWZMJGjHtQlJkNCMEdG
F+beJBtDKUxMOoCEVkPhmlsuWiHJseTSu9c4s4yNMLm8zrKfwsYSGY9JSz0Thb3sXHy11lhzNsGw
60a/2PeL6S1/N3V22YWP24mbLgHasJKiOZQaWOKGLz9h9GUZ5tEka/4NZG63QsNiOkV5feg1hTDn
90eoPcY+g2S7NjXy03B3/hXNK5A0/O6GdlN29+h4xaPp1+KIJwlwZ2/A6DHXdVceVEPXs1kTQ1VF
gJaMNRJ9EAR6isx6rEhzRMIvTp4lN8r1rKtZmZjEvP7qBU3K/q2nSauBBxWPLrHSMgq4TTR/IqNu
NdawttDURPeZTryD2IyJ1dn89SOF8Rcg8ZS5OsfXfIMnbuynMjkqa4yPryp1RmorUSNSaOKTVU1h
5AVqo7TqPNYmXl6ZHkEnBzuz5lXd1gN03TqjFY1MObWVcMFKI0x7AD5Gx/DkqmhX5sPdnWggTe38
bgoyPRNdEiHwgk9vHJotdCFMGmnNx+f1+9Tw5NHq3qcpucPAY0dtCWMlb6x3NcrXk6dOyr3dDo/B
SPOTmzr1eZj9MeTCwVZqFFcbXKgaiA+lMb5uOQuJhKZHu44s+9rwesqN5+43gha/16idDSlP59lW
bsVWh0aoDvTNLPQfVpDxJdLiC1OrRdQovmp9EO314N1PLQbPgkM6ZUAnv+TuK7ekFchOPi0N5KRn
02RhlVvW7X+Db5E9svpp1/jR0YlY3GSJcaRNXOLU5nVCC8tI0gcBmeATZV0HmHqEncbuYZTQkjg/
jn5ZPdCl0exp72RSaqYMxxsPrqQgmlw1fQqotO7AK2ps3+te2EcT2BQuiDTZ27r7Z2JYJR4URUcJ
WcrpTyWGxJfg4jChIxSRERj5FJOGB65BOgIGWWxMbyhCu6mMsKomY5e68mkwUueAx5a1g9Gt4txO
lgz3a+5wytfoRysCONkBlmJqxEysOTsaq2WXJ73K3PSyYWUZx4dsMI1DLLwPCnoE7lScXqAs6Nfw
KrwiFfJ3N1z7Ig+d0ayuPT4I/EKAWfI8SU4OkbuQWyhVoSXbtRovRmwVxy5SziHhsn00siSMtIhe
J79+G0QdmnmDwjGbe88dgKQ4xRNXSXS0LL6WXGUEv8sbkbgDxRNY40nLLBTSHf8CJQVsvFJApqy4
GeGbHnRiFDfJWtNZrtJz+spJTlxA7IdZK7atki4Se/LtWLR5x4ODDQUjAep/svapyOE1138iTJ+E
n34zCH9EQntP3We/4nj2rXrRGUgJLOuILJFU+NVMHNyxUfhZepTpU+mT/IvQEzcoOCM/A9IS80sv
i+4JC9GLSisiLpiapZtgFZPlmvTZry5tuaassGd/wx0JWAHuuaFFwJ5fB0TANZ3ZPoinfg/Z6AWV
7tYWzZ0Xw9/StT6R8w4hBDaYbYnOS0G2umVaZVeD5UNF74kcv+pGvzYO3fJt7i34Xiob4qtTFY9M
xX+GzQKiGVWySfLhmXAcofM2ptmj80P+WDsb3RzpJVbrdDDVaptmHbkh2Kf7tr/qvFJBcren4i5J
Kq10Kigx4TCoJEU9b9y4fo2ZuVamM6XrsnTUBlng6qbUceOnzY8zU0JJy53M8nY35YzvjtWNW82I
rllZtg9Ng8kgxuOb+fUH7mwsEs1w9/JlHZG0d2odOnx7PAJDLfaaZ781aqSrkdnJSngnldS7rrve
Jw87E3Z1cNEucXdbVC9JcdJkss9lduaHsi2nm2vopxlnloiG2zgZF1gAJ3fU9qIJHrDT7HD17NOl
aTLB/aMZ+bZ6S0yTpaXO1Ve+Kb3ZtJUO36xegij6ix8RD6mk+g16zuduTF86BEmoTQkjvW82TIzF
TbXBvyYhuEOE9Lz8L54iNySd+YuVYj1KkSA/wiYbe8pafAAzhhs8sUVkL9vdnQGh0Cea71fpvij9
j4JRAcUxfmOVPoddNbWbhGrO2KfpsYjpr6hNwli15r4MNc7dGGPh2rS5QeG74FvXTxBtuJca+dlG
VbL8T2qsmtXSFw6KGNtduSrzdpMLscW2TCoYUg0ZrhgymPewGFqTUodyUSzkHJUB7jD9c2xjFo58
IAxZDNQ2gkvYk9RelVFzSGP+mXLUb1Kbh0FhE+rb0G+7gVO9BQEQpYh3JPWMnobkVof+7Sb1dhGq
XUNjXYuoyw8XYAQpkqbkENEYPIJmr/3rIF6vXYtrGp5FYLTcH6qu+GK7veYDBBJXV8GK3ngSIQnr
/jh/g+FELXQHO8P29EfQ5a9z7Sxlc/OXMB8BI0+86Lj+oXFl3gj7Wm68nhHNC25Vln54Iv9QDL/Y
fQX8aPWHo/Wgj+IOze6rG0HgQgH8UPn0XSZ09vVFcDcHHlHhh32Agysu5zzkDLphUvmnZ+OHnNTj
POD2EtoTFfaL/pT9TDpjsUPBVZ2KPSr0BL5iMWTrdLHWfGq6zR+fvaeMoybs+vUUVG9mR4czURYW
68QSVo1rbeijMFeoWYmHlZA0VMI61gSwkZT/BGlB6qSxAh610fqkde40p9FlquAD2OQMXDPYVTZy
RCZ4h6rER8v1visRbVzVfZBl5zuyUCX8NqA306O1cAjNUfvtc/lN2AAScHvnS8SjmoEGdTDi0Stb
YWcnuoA7q0HwlxsnpprIMu2/XD4OsfMT04mqNy+t3zyN/FTRFfz3rckeiImtgLsUUGVWix+nC24x
ZZkNYCI94zKW/0YLEVLQZ7y2I1Rfe1inE0eObpeh09ETXjWM7wAUKFH+0pEUcBLnmzlFg5RZ+TNW
Jq4Nk+q8rLOuld4DDpAWlZwsg+YBf8MIIrG1zjz6VwagWw2LJuVqFJhPYN2I5wM38ZMnU/cvAVTG
io4hP7DPhdEcB8Eh4aq/qsf6BF4QrKo9fCcAa7PFLV+w4u1TrrdqIZxp048Tc1bjoX4x5ihbZYwq
ppvfM3f4aSvWGTUP/kajZpqQwU4LcLIOcZvx9zRMcqli48d/5lS/TB2VR0H2K+oopzouurveTbfj
W+YUt8AipePL6CvWK5TlhQzEb1O2f+nUfAYKuTNo8YcSZa54mrrMuQyx9o/yQbZB0Sau6YtCXH1V
/hP4QHw05oAXdnJ5VK0sxBmQHKuaPau9Bi1qrk2f+Heim7vK4DJM4IPlHHLCoSVZzc7IgAoM1pNq
R+Bm12wp5fKWBXBK+MVxO8yU3eeQBUtJMNqMnj+JxH7To4sNjRmvob1EXb2DYRNx7cU44Lgs/mr9
3V8qy7TZNTcUGWGixLfHZeJka4Qt8PU8IdTFq86bwcI4D8Jws20zTztRY46XtLXmMHMOVTnCHWrT
4xR4r7PGG10z2YHSfXEUg+0QpCWoVNvBNm8sF7YJS6bZw5GZjZvJSuzt3NdyTyXsPnLLMJf02LqR
Y65LVHCW2eyagFSHll5VYdDjSYVesNYyZGGHmzjCN0fGzHGRp7G3IrdLEl7rwJCm2ZY4tVoraeF0
Qn1dRUH9BrmLPRVdvdpXYpmfugJ9NnDDQoMify8LGq6sqgu9XAuV3i25kWHYBjn3mwxZekxnJ9SG
jHwLrjqEdzBPlslsfdJcL9oPCiNPO2hHywtei8Yk/6gHz5PRedvFhBQ6BHjc3N5Jt0o3zgz4Q0VM
M3XMTbLR2AC2fC9JgS40km6z1EfFinLleDhxZ+HJVUFhGssjfsvdpD0ZvE/KtHw2YvrsumUotgJC
CvV0ItjpEkLpaaFlBeeP9V9UySzUxvofm/8dRqIKyQNLFqX2LruaAPNBk9V3beJV7deeWopAPyhb
+uoKCNNm+q7lZ6IX7Fl851lorPLN6Tk28JmUhMFYN8CGiNx9jAy/zXN32PX+8BNrctzGpUf7+FDI
DcXbz7npAv1AMEsiignLysNJWxC8LCTyP+7bNbCNnY+xH/WbjGqCPaHzgFoU0vrBOYs2VnFkR7h7
kobK0zbRnklo8C3VEvRy5T90g0Mdg1ZlawIh5HvzceMN0d4Z+WRjlQI/FJgSa4502Lnv5sxoXkyV
BkohXfQJruyllmAzTHGZ1AWsCg93U6xVzQ4s3K+M7JfYsFmYM0FYvEQIJW/JGpFbwWErnJETEK/I
2vJsPIiQIkO0U46ncXo2rXo39FYSYvP/o5ztsab0YdWwSNxU0rk3dIG4gatdZ1keaQS1Dqnj3RAs
vpzBeRKS7xPElcWFcNdXTnShr+9CpqIJWbfMlbL30HrVDqAt1iRPpeckgaKaVbHDq9s55fnw4zwl
nZ+e0tLdkBZ+z8FgX1VEnV5uzaxDHM9GNjV/54VOkMaM9rY9eKH/5w++f0zM9o8Wc7GzuuRJkhnT
A2luHYN1qGhJMBVuCt2OboCRoQXbDu+Y/uglpN/byLM3bOBffZYp3JlTJJHqu4v0DxXbtMa1LNO1
/WzHH5liAzN7+0AI9dQm9YPywaEYo3lxTe3TmIIcG5mvhbw+NlwPk73h2c9Nob9zLWQ/2yWPfHYv
dNQj7xFr2gTdOykLHp/e7oCtZD9J22XX2dSP0xIrZoVxNpTJGMJfM420l6HPKAcJopc0NfGPTwID
sk1XxeJqM9Ic9JL1pHvs5jyC96v2yxRQoBDwuSTk87uOp9O2/SeaR9ikuhOVaqzynJzbRyp4QmZU
995ChWlywEpVa7ZENNUqLdRXxBqEvTEjBOvgh/8ufTPF9uveyPjvZOm55GZ64rDCiu/AoKLcptsN
7GDJqDe8LLQEg0Im8CuNCvsKi0W6eucdBcK/DLWHko7cf3Y23qZWPeP0y5iW6PwwcdDu6CVYB0tG
0hsVYobVn6Xp2deu/sia/FguyvBE8w7fptKXEM+1ohov87TmwrWexWY2P6vkkR2nfeLWtTcc942I
qMvNOsADnIy4pUbnJbYIQ2nyoDWPvSf9MM1x1BZIdGEg25IzgMVZmUQ7kfE9F05/zpAa2TsyobNE
kMImzktPBOF82GNT5z5iPgIIajSEOwAEDVbtb7yWDeZsfBODMNb64liFO5OutQgEJvkuhTIVxiNN
b8HsrgUrCSY93OEg/ap9eRgbxRujLYp93GF6A9hC80qXv7dMVR3SG9GhomEtjBgEfmO1UK0cP9Jv
ZJjRYoQdE43ZmwkjQ9+3v1yTcUPq5aEp2d9bDeu6VlMgMkXTcXKZlyLxpt0MYYpMNqDOtozvhLNy
RUwoYqNsLDc6ct5fk85iMSGasEXFqMOmxtOlzIxiDB6adVPNl1a2L6Zv3egswqFJFpLV6tL37d0A
e+HRn5atw4wlZMT0CMuUv0TsPHVBpzZVzbkYtMG0ns2w7UhwOrHXgn9565T56EvtdfTVfKon4DXk
5iiAyPbDhDPan9ubEALwq+RHguURoUa8al5NhKRI061vxsdBqxJ0sSsYjuHo+MAnzJRXRE8Ds/TK
o+FGxcmyIu1SEBfsafUFlepsB9v6xpi6rWzGZXwqVEnLnKYpnX4RMgjcxmhl0cDzii/DwSjdUyUR
YuF69Ux4g11hX1OcetsIcTvwHCpc8BP5brJvVfYvJeuzzjt32jYSNJ7hN5R2O/4TFBhGqhrJCwQK
jAMkBK5M595TGJZT5nm3fNEV+Qi86g+lJXZ2014S47VH34Q1PsfRBWmXp8OyrlzjjtYymWi8CtsY
d0Ih5RHAwFvK8p7FouaHuQaCYZhgPwcKC28QrYOABzA2+KJcnFAsi7rQ79gGMFnffViaPW6dsx2M
XEEMjoHYZTeTw+iJCYYWVf2Ht48EZu2e3VnLDmYPVyTQZ16fIAsXboqOlaQqqseCLvtwsJutzm+Q
W0GP86fLn2nBULvK+86oqQoTYa/TTq+RLVHb4saXmIp75BKAzRwAbO5TPexndW8gS1Flx9lsF2qb
BcHLPLCq5PIAftDPHw2ruaOXsM6mD8HG77DpIxopAheMJJdlNBjcBDaMDnyeis2cqYjX6YP3VDn0
RBrGuMkrt2e23w2BMB5wy4gTl6U4LNGhsb3Y3x4Ew7VGlBfkKvFfa0zfu/ZhTOU+KhhS8qx6znFa
rY3aCWefHnVF4+vKNdtTANbjeRoOXEJR6Vks1Wq+qb7+ymfy6LW4KjmRRk/IbQ0TFiGTzZnWo+wb
GHvZSmayV+z2ybDjYFvB2bL4LlaWMVlXfyZB0HOpIPOH2cM+kjF66YGosuGvSTYpJpBsOA699+Li
isFEu9w2mvwije5p0ozj1NktkMII2ltK0swn51gXZnpuFtCj4gkD2kUVWbGxiv4b1hQTuueYpGBy
jLR4L9lpYC+gA73ReaLjrDiRnPn1uyXNGXdveu3c7Qy7EFPtLxEBCmI72tOpFRjoceCKNIVWLehQ
s9WDlWFvAAmU72eKV7aeqf+kmBW8xtWOHlHyIOctyfBFhIvRx5Ss8mCWEVxi1olNcRPk9XAHjbwe
GKEdrga8z7UzJa2vUxPDwplicRg1bBQdRHCJf184pAq7mIIcVw9n9GCz1r/4P1gNDetrdMitlXWy
JYp1BQ1xH6JTn3bx1hgAEsDPOgW6OGoJuZwk1b3nWG/d5Upf7TIDZkPrxO4+iu1FYsmuRNPBxqce
GCTHOg/C9I+puJk1Lpq813/+ewVnGSbL1vgsy+kyI2K/9CTJZNLU4VShY0QNL/9CxyYoze+aHQ8O
270oqSTQHqd29hakOZnkjhXbJPkEakJ2SJk67HbPI86t4YoTOb3CLuhAa3r0pgCHo6b+csQfEXPJ
t3Wxy8YoX1zAUvdfRazI8zw1Vf/p5sAsk1aHIgjidWU2a26Qsgfnx2+eu31isPq3ockmEr4bGOPk
VjUjDFPQVCwY+Gv6pdceI64Xo2lydLvZJW/V2XCT03/PZU8wbYi8S+YhcwMYv3mRZSAUk0QFQfA5
AR/bczRuo5mG5bztT0J3n9mEvk3FktPhzm5XzCe291ngxEXOBJ6ZJg0gW/xrlK+d9VTDrMCaxI9I
2rhReoIeq8gFYZHoyOXUgcuR5jdQV1IfyDjXyMT4g4MI1HOiOteQgoB2NN/9uTq3qfdbBepb6ghl
Kj3EcF6AkRgQAxDMmwrJH5fQYej9ZNvofDd+yjovLdB2TXq4Ns3shtxOMcHPzTbOXXIipq+v68B+
FfDuuom1ot4Ym0Zj9WuXM+3CTudgBuuuA8c9t9uL0yY4eJcbrp3uRJ+zmFQTansPSnEknZZHl0CN
l9K01+4Mr5AIB8+JPr4xgI+Oc4wK9wJS+DeLiARodBiA5ge/ZC7eqql/N40TdKslX9vtVe0xX8zM
Yzy40m0axG4mV7Z7lAkjiQIMA+dCjKJa2pPy2zSM33AvoecU1qZPcOwOYggwmC+zvR+wJ7HAebSR
AheC0wLhHyaLgivFrq2Eap6wfCRwrABFRc1IRW88bAwPdg7jiEINIdSbNHs5JccBgBNK/vG/v5zW
EFY2Hc0OM/Gsle4j6XTBEdHaW8sBINlj03Q8IZ8xhfs4juRe5PwwdY5/WAOaGeKWDU5xD5vcybeK
LQSYD7rP9RmTs6ZX7cN//3FB4KKybHmsmUg3jLwzsDMycw4abyfLFrhTWr3n0AsIEkjuJq2xKcX0
GcvU2cOp/DdMOGvdWDw4DdCJvBGn2cYcUSnH3rijtYM9WqyR4+JdldjTZhj9MkwnyQ29hr/ryHHR
47KAt2g77FWX/uR9ZPMe9KKwTFGtPbwmvk1qMOkGtstT9E/LNBxH6fxje8mZ7+MpAhS4Kor5qEF3
lCX/lCAH1o8OapTGbruO5t1/x4gVsQfjBXYB0fE5TtGz3j6IYn5pOvugCsG6bpw4KQdcPwmdHCL+
Lgu2yLOxDJjlwoEBnmbV3z0D9DrK8LNaOnZGkpv3JJ32ks25BpjdCLRzJifWQ1RAj75502q8ayPb
wlKQQPGnFq99pHZTfVMOC7lZYkUx8B2O5obqQiJkLONbS2eHHo8bZliGca8L3lTNLax07HOte+m2
wnNEwWC8c/P6jPr1RCBhHzTQD3Ijw1SZ6Z+9E4GucZ9Ax0ANzIzfnjAUCBzQAwLni+85m8lhSaJn
MRk18WGoUl+ErLPry4vkXCci8YaVycjOHArX2sseMoFkNQntYaKP0DUKgjM/bcK1z8f80Mrq1urB
aSQWgg8HfpmMaoKG2VWzoo3CE4DLiF9rNyC0d4i5zAPfbQEGLLaJNbiWd4GEDtIBHTQW+rurtT8i
NjZZfsoUu3ZqVdKXMS6NDQhV4hiFH+pT8BWBSVnBxpDUmZ7nGmdEHKF4iykmJZiJ6Tg6ePEqk66S
OWhCp5bfBTwazPuKnCMkLQiv/1h51qS4nZPsuRVhJZkG44iJD9IM5SbkSNJXL3VoX+c9Z/TZrWf8
JV87rIiNdJqzCkBUbIDqAWxKlL4uTPGqsANZI3Z6L65y/vqCdKRDDs3kKOi0S1OzMalR8qUdvNST
uaA/iEUyIBb0YmTbGkhcbqM4Wg0yvJ8fgyQqDpmfZ+shc8tt2oHdaog82UNyV1kGyDaFV1pTy0ab
7QaBYz/k7rhPlyhbpbj5dkPAFspz5a4+2DjMNmyeyVh4r3GSvxhZdf/vj24r989IrPXya7MtBZIn
3Rq4oFbCr+3QjdtjRg0T9n/u7XW2VS07UrfOfnIhX1iybXUzOQ9MPyvlsEZKKXykm4lbOVfz0mq/
4Qff6qp6GaaB9ThsoEEhFjgW9sF4oKDCURS2T+Un+HjatxriQeAKrOQ1Hpo/THOv7rKTBQZOtJVY
e3onlxitTEEsmvJfX/B55nn8L8CjbvVFibUk/qGTkUMdUhaom3xletuucIN1PkcfMzM0Xw8/yeVU
wPCX7SiTzGgOBAvrmca3MuCR0KKjFdr//6CcfeTq82EbUYi+qrX6Q47Nm30wdfmRYYEnSLYirz4/
BGThVxN0ex5BPvZs6aogf4tcQ4q2mX//uyikrkVBRfTQzHxHNXfLTeKKHclLC2AdlwUxnPqSjBYa
EUlKbE1T7nwLNzv47HnBh2/hFrPBS85+zV1xtpnqyedGtnMM6l5bYQxG1SiPsmi/NH+CHefkj5Qw
iTvePN5glghRV3Ty96c+KnbzgHcu12rUKZOS3aamHbFrLy0ugNRh1ixwD3SW+CAmT0F9wOWAOxRB
3xGEazRyaMeL00P16LkLqMwsz4097iEMVPk9qh6H1vnIzL7eTskM8cmYLpYG6XQ0BRZdgBy9h3UK
ysRsvJAc/5L/XTWK8TWZ1K1W8tEZ/fVgBlz86QcgssMtKx1fgphwZ6mZAhwmQ7kLtyus25ldNPYy
oN09mXO2O02L5MetHh06w7H9V5Axe9Fph5nHZU0LBpUb+0875J9uzRUnHyVI57x55mcD8I07gUKb
COMu3bTzCHCk4Zjx3O69Bf01iJHBgbRf2DW1uliFB33EKx6s8qzpfOxeYzvcksbXqi5xI2VCP8sc
pyzMCC6Zlsa/zHJLstTe+IgCeAhxa01Az+zFvmuDOOWFUP9LCv0cpKxxqLjSthriTPc1w2RcLXEk
6bvXTjf50xNRNPylRnCZzsrqEyNa/zDB5XvQHW06Ds5HOS3uscD9FPX8TMFOmPrmlugwHE77MBec
YzkkbrxG4zfYCPzQbMvqmEw1OIeKp82KSE84fsKnPXXMwNY/v43JtXtHzR4g6HX/hIRc20k4pPqg
PzpDk+wKzdNXJbEMrFcO/LzFjFmyGu/98SYdytbblD107ds7ByKc6hPeRuVV99GCWIcazT3j3gtA
4x+ixfdQjQTDo4YseJF08OdSBL7qGtfcXOcaTGfZORdyBP9aX346ro0L7T9onMDGXFbEzub40GKg
dbF5EcYdclbh3TuAnK1QJRfmVm5HcibK8t5Aqr2rPP40ugcaqPBXsXDxs+476ASyVIYNSLN+q86A
aUBUJFrKbwHgjlX50GQI3/X8nSTLWtNYUvUTp6TZsDR1m2ELZviXKNXZ93RG4iwVWybl/UD5K9KF
syUwlO576uCo+iIFRcAzI2g66Aa83OElE/O7YeCkFuqNLsV/OWCB2E80gJ9xsiolcqo9yBb20lK6
1ddPjiIeoppA7HXcuGQnmiOYkS40J/4K3TwxExgJDgliaS6GK6/GuJ0mUY2KhKtiWfvMAFjXo5k5
JyttKgo5z1EGV86ZSnmyKXWLO986Qkwi76ChQM4NePCATsCHQEIeSmZkequPtFWDs/QxxkHORQJP
paW6jZ404wHKBqi+ODjClDmqMT8J6njssfPWs4OXAnqil8pffekxwIsZjiN/3ql8StT8CDDPeSD3
Cc1Lc9EaM5tznm8OeIxp7v57zlooSnY37OQ0aVvf7V5ijZtpXmsHRwaMb052m4X5BESHGPhyWjbL
Ik1K4wMjMCCo7EGWs/lgJjT3ectueUx2LQ1wLHnLbhuNHouMFD0yracHP6boio4u1usgCB2bQB9q
sLGerSI4zuYMtID8a6Hb3wWOf2zaWGZLLJ+UaGLjmR3NCzPX9dd6W+NUkOmmJ8C188EfbWy/pcrV
vSvlD4csvRc4Zflh2PQW3NxqYOOFjrHHrwBq1Go+LHAZYLyqSw8VajuP+Ewygf+7zky+aAf/N2RQ
iOEuvg4HNPgShnQcgxiaDl03boFhGPiTMXc7H8AEfppcO8um3xctdktq1x+1Z4gLvGmBOq5MJ3mn
oilmfQxwkXTjRg/UW65QFPHoi0Kll5rpj2SstWtnnNlBWoAk40dJWIF7n0VQiqooelG453OsDU0U
Ri52SZG1+AWqP2NAoRQDy3c9511OuU//MPaBHUbgro7SQnhM+uFAdD7aMNRUTDXE79Sks1dTFOtW
rkP+OIyD0j/2HowFRxsWfzl4FnAodDC25kPl9WfglS8eSLivLvNu5UA4nWOv2aZjfQPWrHawb588
oY1bT5jfGIKK7cBMw+M75+ekGj54Yue91rb3QfPHY6RjXtFrb+EjZsYhJWgWBCAMu9PkzowCAZgu
YNtvrsFWn9/Qv9lm8AriB9CV5QM373QnLfnPrZMctlYWb1MokhDzqPjKBrhuFFqd4iDLLo3b7wmq
0h6mCpONtYnyORdAVnL7mFTxhws4cFVjpKawDB9doYC5sZak5v3kjNFw9K1uay0wiNSEthEwymjR
DGQfWpaJjRdteNiWFRQMK+kIXhjkfJsxP8BBT0NCRhhzatAto2h2HJa/o2dQRNTNXHkRJ20LYNlg
pljmWmtvU1MN9d6yKYLIg81gYa2uTRwm9IIpsDg5t1z2Tfyys5esyyi8piljpcsE0xlnqROnRHiC
odrakXsnxdDsnACbWtTn+WGmL2GDhH1mf84R2jjvCTK/ReSPkPFCIhGetk8lTA96wrA8Wj5CdWLw
+nKftVG6d6iBe2SqdYfNf+vGeHb1lyJvMbEvHzmj6W2s8qep9z0csOVrWxrXrG1uJu/bnWslCCtD
96e5lXuSbq1BEgVXVk1PvdNRY5g2NEDQFZtpA864COXpf3Sdx3LjStdsnwgRcAUzFb0VSVF2gpC6
W/AeBff0dwHH6MR345+g4UixaYCqvTNX1sP45JnRZ1PiFwigeAqtKw65ahwHT2YnpK7Q7w39JKZP
T0j0o7lcDymVpSFyujVNG/8xGc44Uu4MhQBvjg2oxjE4CEP7XRe0K5sGeYu3izOxHaHXhFLGC8Oj
0hQw3x4cg9EgzvKkzilqC5wwwl0jw1qGVvKipWWL/yr+wuy5o6sOnWVEFMhYB1Y4E8kGGuSDNNx3
h9ECA0T6fWofnidMUtzlm/JhlLSB2phvbdapNxAFh1zpvgmOfTTz4C3x1OckKg9+XvFbyv5ktfVa
22+j0PQNmirG3Ewgmb5Nk0KkcxZjhlRDuIlm5ncvqWEP3VL0pboYslGcEPKsFG7PlaEya3XwZvRq
Vl4TWmlDr39j9eO9T2GueSF303LA7wZc/1ZH1r54tjqPkaVsuV50zj5t0zcb1RghXBZuR/TLxIsu
op6SfWKfhsHctUiBE7t2l6gjEGKX4Dgg4UTLUPWmj2mThcFXbw/HPNwhDXonzgaoJ/VpOzW8c6ra
NFCqiTiEjCDW9UXVvKe5rTyQ3cE8NDEooZjKH8I8o0PRBozDVUrbIeXiAvBJXWID0TW8bj2fomzo
DHWGDm0V4kvEILgPm2zjU8vV647ac4PCRNe6nYP4TbT+SQspdQa6vOhttKH0dmQGBlAEuoGrEsWs
y3WlIyPIyL9gPsOfwy9T98oHAA7RFE89hY84TVc0QPdhEaMn8MmnIsIKu3P4aGd6dOgKYsBqU1ll
Fdgvyg02ov4OnTNAZKPPqIYk5ivsM3eR0ck9EZ5KuLqOJ5qw9vaLwfq6KpvyLRpSbV1AUtppmu89
pTGWQmOQX2hAk4fWqAoE4xHjGCMWK9920w86meiDOYMx2KRFk8mpQbpD4qpB2FAXG9e4kbcKSsPx
Z0ElIj/il+HCZ9rcZwKz2M9H8bSVGC/4znr45CE7dbjECv2InA2Pdlx1r4qRd6CrM+jP+HBeRxjA
D7ICMWpNJ0PwgGsjtEMc5uUazyWkOpvaCv9LixsUuBdlSSZawu3dVhZRM6aPSaihIy6zTG78AYVi
7fGlJ9dcZntWb/85J+617pRmdDTmh7Tp2NFpCYtdRv3K08z2VYxmvi8Hile8NQdJFqLkfrWAyPlC
4QXLTdncc/5NhPeIdJxUJYsqpTFkZyBw9bFG3ZX1yjVx4sfAAmCdGqO78HGEJ8O4quJ6rQcWKTvW
YyDqT+rzjyHsVvr30ly0GZVUK+L9jL7ozP9q3O7NVqDWdVpRrIyK8Dq8ddI0fgGWpzOZ9lS9HHzD
RmPdosA58iNDN5XuVeoN5Jnt/ElmqevBnUbax9jgKu700wAiA66EwCJOBxeAX4IlE0YEbAilpB1r
9sohUeXRENWj2TD19xKq5QYKcG5s0Ykm+JKvIK+jKxmVOlPIGqg++NuU5g5No6a3rGPer+cavvRU
3uo4ic547IddgWF1ocZDcjdEd/eHJNi5hRh3DIt2KvESNhWbivFHXwR4Y33EGLVWPU179GlgkyDl
TXP1T1MRzFa1z2NpPVVRtTcH+QvxRLyMfKSnZSMQMDrYK7TGapAODN8YGbJTYGXJs6xAHg5mYexF
R9VIqbzv2iIPqxH2B90yVxlfMHa/SfPs4XwmopjGRhK7x8E9Go546lLt5sCk4jOQn1Dkr71XLYey
uyamQpkK2lJCOEfgh99R1Oz6HhVIrr4YmnnRCM/q+u5dCWAzdsEfu4tAyrYe3kIUzFKhnYB9qEwP
ai063lAz4qmq+xjW5O/lcLHKAs63itNyodBkeKp7GMagUcrVQG4tcxh1a9slA13S2Bfkz+b0eRCi
ITldRKlC18dDgGf7XI39oot24F5XfVwRskSR84k8VOaFcThJMEG/CXVAC0ufEMU1PZIKugw2UMh6
9B80ivLAeQOQt4txdLaiZrLRJneUEbwruaDfql+ysfoCF/KFfxYXjUexQvM80n3sa+OMCD/tDmB2
YXlYOsceWRSGRTS2jHDeBjH1SJov1R/5SM1fajoidfQLkmisr8Ezzk7MhTqhmyDlzZemf2wiLvE4
ffaV1Z96tXhyuuT10SjlCe7qdnS8Q9RqL35VPeo2gngrUhBfAtIyI/OXPsJu8vfzj4nJ1slp0p0K
S27iaBwp9d1Kg/lmFF/aSP/VFiWF00BmAKtQv0oagHQ0dHp3oM+k/daiAd+Bngq2Ts1QG8dz/BD0
ePFwMHaAIYwSK//8KzJgdwR5dSrT8N4xv7VGvrF1F0I/6SaydfxVulRgZKvSKqXC5ZbiLnFShyZc
LKUYnoC7N0utQKvTO6jABq8qj973lOPgplaH5rgOd8nYk7XmGBs9rpQLsXG/fFrZ0tNRtMcKlBUU
9Ac/6BDyS6mdHL09EWzT3eZdaWyn3LTqfoXZkTNsu7uVAv+u4nCZm3b1SVkfbEf7/fMgqk/eIjKV
kHHs9Fc6Cq1tFFiX+QHcscqd0zPf+WtzepLW8KghqrbNoJU/jSxOXoPgr5cwnwVIBNlQMAFDpvPn
hQkrDc9n7uznB9WRtM5V6W3mFz7vGrUO753XgWKd/n/zo3BkXhLhx6d5q1eH5sh857npfYmpWbo7
yOHRXqvRoeeV2lznhUv/bVdUxFX4UUSoZeV52c5K0df1SU0VAa0O0d9tPSBgVf5+zIh3YhtEEoWH
Tb++66DfTU+oELOw1XRGRD/P38aVtpEBhooeyuBff5OZe7Fpqg4zwr+vQ7cCbw1yC6f9v/tGRQwk
RiJYmc+bX4Aeudk6SjCk//V61bZ3VwzxmbvNr7+oynGFLEnFw/fP/9EI1GLlptJdzk8xvxDElf4q
77A3/Tw3GCF92Rkiod11Ib72PfNqMEZecR6BqvxxGXFK2UEuQSeNhJP8idxZ1VLFqQlZi2RW3/ku
jG6Pxz1DW6/fMUEZn5E6cSMpx7977btpJMXZSXT/MZhG54wsQ5D0EXOB3MFjNO/MR7fY915Ok4VT
5pNhfHFUB8wzSLM//mefVKTzwAVupIXB2bHe8D/1CNQareJYTAvTUdJdPjnTIPoiRmCoSq49Cz12
+ZRTsMZwQa+NUolH/oz93Bk+gcdcAJgShMuK0Xsii3ct1qf3jwxlR7fgMavcaJPxyWjfok7ZBYEZ
rrDu01bugy+UXs8iMj90/4pz46Vrg43hWQ9jpKPeq5Dc1jW9dob/fOP2wKD3Gmi/GuP8gxMkN+xG
W1snY29fgy9d5TJE5zwMwF3q5Evv3KtHRtgBXMG6QIiZmsjhQvePYzBmrBjhCCt8S6EV24E2rM3U
W/XoIlFhcb8OJlVV5Nwpc9ZwMNzjKMULXsY1OI5PsD6U7frxRKfgLe7EWqKXWfuOu1NaGPC0sAD7
ezTkayK6VP9xeiVjqT1FVkTAYJFfc5eO3+i/Kn39B5nYZxwOX8whN6FOp76NyBZI6i0pSW+lom80
DKp4Yd2nnqcIU0S8T5Mhon/ym+ZPA6SYoXxB4FixVUv3s3e4EEZFhIm6eqYOPOTFPk46DAH+SthQ
K9KyO7VaTFJKGj4BklmFQbhCXTOe8gBghut0IGLIk1+MNdVvv1Y2pY19DPITxu3gV8gfdYwzUmZM
SgwEC1AeAVZBhHdwTfBkMH7KjGGvRJCU/YhiVtCkFPGZESzHNI1gmAfDXh3Nns+snNYKaAi18d1Q
w3sYCv8tQMT6oHVMq9XaIVTMT262HnLNpzpmGOixfO/NNFMbqS/fDwZHy1KpvZ1NyODBq6mioypA
KGAOCN96+hBVFQ/3AlvIIq3ARiBQQBVbGnj29PzojVFO+Csy0QDIoFkH7b7QTfnfRVT+f/vm8zqZ
bf20dM7A9/2jHfNuaWYh79y73i0nqbn9dQBlhvemGZ2jO23MeyxMt0yuVQSVdp8ST/fvkXktpMNw
cgyr3xgWBfSfff9zXld9DoluH/vc5E4KkXsXCzXFHoaxqo2D/tUWZsyEWYs382bQ0FLXS007zZt6
cewSt38pIKrDpWl3jUHZ3Q6q6kt7BQ+ifiU1op3KcYqj63j942jXRHLBVPnyCox/vhSvNYqgde6B
QiUmrdo6g/lM+vxytoj1NUNQKwuOOQbEMYWa2zkmFh+IMQtVA+M2MgX3c98FnUp8TmQlr0HhvBY1
vcfSzr9lxa07ATPoauMhbseIKESwRpYU4klpyr1XIbQYDHSDfYyeIjRGOGUa0dTcucASBP0vr+ir
BWiIfaXzowzqmB+6wbCdORDywzLRIchN8mQdzWZZKae4hr+R+kTv6A5xX2nyBaVk6xl1vRzCkT/W
p48WV8nBQu2vQmMvsepi6mvfAdduOzWbHB+oQkdSd8zSm8z5sOnj5lJKyrZkC3MHntBBdv8ue+pU
XIWvXV8cTFXZ6EZMbCh4c9vQt6NtWmcSIo7SuYxBoy0iOWInohv04CtwAJBFbTKft6VjgNTEcUmf
OYK4N0KRZGy1tEe65iqFa7PrvVOh3NOKtIScgk0fmAR5adBsk97atTXvceKQzZNDKxhjFNCwEcm0
j9yTV6X4nbph1w6qtmHKiEuzGvYw0g4x0ECp0hmsvHTSVqB+Ufw1zEUidn24TYXA0QPh6lOfFHxW
0ZcM0UgEJ3ykPuIKyFHP+hhTasauXjXSIdcDytAVnW6EIHv9hOOFaChG4YvaNTZ9jWDaolUz0Pdf
I+TCQ+lLumc+zVC/NGmQUlsGV3+jhBkiqiQaWZ5FOCxpyQB2CwVavQnwDPRo4m7DKSyHDw3sczW5
YRre37Zyq91oBCDjRM0YligKsA0vmm9AT0daN/R4gfQ4uXYCn6U9ZofctF/CZPpvvtZYXFpZPUYh
zbZgoLrTNMEX2dbUhVriZcbmpbJ+jbn2Qo0TS7j6C5fOwa/o9KAuY6STLhDReQ9Wbz0XRftLYboV
UQSl0ZrvgRvcTW1SXKV8HjWvyyoubZUwctCuCKt5Na5xcyOsoHDwyFtvLTw64afhoD/BiAdFDWdH
4aYQXcL4EIG76UKii/Gt2M7Wa8DVxkMPtALN/U5RCWVR8SG4FfLXqLVGTOSRuo9rv9kz3zIC8ifT
wu3Wuk+OZNOqz7AEoRyql6T0XlAzVNhs1GWJ1vmUtW82kii78o3taJTKrkVZxIX6uc4LVAbRpyWV
dp2tTcN9C1yESIEKyEHTkcgGDgqXPuopW46r3lVuVINfYm+8RgE0kbYdET4rYluozbARMnwj1uWp
sgjyzpXqWhOsjcUhc9Y687Z2KBKK5Vxzmtx5lpjuAi359M0e0WKJWKfwfaTRzDFLTBM423C4NLqJ
t3dCl5mI66qGubuLI8rRmU3HlvrmlN2ZRp9J6RksZI7FAWchJvpl0rlMpMirejDiKaqiQpBTqC9c
c9A9jZa2lGQ7+H2Nq7G6k1KQEv/NAKH0h5uaXwikWkrLWydVgPY/+FOENIcdvbgIRD05QQqmZX/n
acblwaf3A4zx4PtvArzDa568gja5Zl12Sysmc1gTkOMSHqPZo4ElhFy23Oi1jRNQ8yV24Y9VwurS
wYAgeM12flspSxj3/rlkMrHXcrpdYTjmV9/CyFnLG+NbbR/m9tmU9rgKNMtf9iZo4jAnfxa00DRE
KhO3WYdAic4GpF5aduAz7FA9R0PXgHdoylU7+BBlylQeEhHUazv04ntPU9PU87uiFDaVaiRHFG2t
q+W8BG39QMiJdnZkHl1IEPUQ4XnQV4FVP6RcwMhjesmD71Igo+pNneZokV8gzzuPxBcEq6akyFj0
dkeROg5eFYuKBFFdxTNYwzWMfoIEzfaIYsRbdrB/6PHRi8IFWmxUbMTLEorL3fK4fmWuaN5BI31W
6Ezob6bdxmj776StCWqDsL+rmAG9drJYYJxYY7cvfwt+OK3ef4cOIH/VBBBHe1PfBdCHkbZPtXBK
1EtH1g1VHKYGEkZiW0XjoaBGjfFRAPpTkGTROvRoxXPVhmItofkMXUoXdzLkBSFfT8z32MeQJLqN
8dbQ7iEn+t0wHLAHFlSe0gXkkvhEQUQZ7e/BOIgkeHHNvHvOPRQeICbdVRuWuwGsG5wrLdyOY5M+
kVWH04OpAl1K/kISDqembdB8RVu9ocKHqf5U4W+fQALmmP8BCUYoNLxsBVIg39BhS1+YRocKIqIU
ZwOqEofFKqMvvNJqIRbVq1737TJ3uUkHSHKN4OKQ0besshipJi6VWEY7qucAZBE3G11HfsggnG0f
hNbBQBTIHSw8+sJ/7WxqPtxcLlFu1PtSBVXUCrKQnRTlMRVg1PAEzEM0WhX4SnaQEdIpl5KwcEZm
ab6avznSFJ99GAJcVFJaDn2Do4XLXV/uFQUBZRqUfwIDXdLkuDbUDyX3VX4Wwd2GNFVm0S81Q7uF
s/49GDrYqa54UT7RY67s0r4hBDKOvewwOwYrGBNro84+MzW694n8qDWdvsZo7xDE36YLOXH1B36u
hJg0zrtEOUZRpd+5jnomWfkN88Yk4F+OmCGYRXy2FHywzAjICvGFgdOJcuXoIKbAZ/WgDlzLqrD8
Uh1Ud4O3E0ldfpId/WZp1CwdUeOo9p8HWRzcoJYPg+jSFb7jBzj2eTP0qxrNLt406TKMWIZwopjC
Cp6JoIIK4VxGsiSdNcS0Dd9yBl3XUY/WGomYD4bdfAsSWgEjyH1VEw1Q20slLd50tARplG+UCFcM
IlfqmdyErUPl61vZaksfDFAv+hseLoD+9GHxHAzSvygqMwJPphS9rfZTrVJkD5NnKGiegR4sDBPv
T9o6JIVGB7RIayuz4vWlfles+iSNEUUQ4XWM3+g5kNBNYAxDGG5k9mutONsAh9RDE5h3CBi3vhvu
WsIQNPPTi2can2PqkbaNenuRuKCeDa8UzIfMPwnBpaQztqtIIcRWFKBHAXxElHg0+gYgAbhYtGmR
L9MeaDZXNn1BchV1cp2pUtAFL1hnw41T684hCxvnoOb6i6rG575WTBwMT6YgprLSYkiGNtGPNQNM
5rwTjKZt+W47Fd+c2MnwAGIRs+sm3YoItEBcOVfbZZZZCpTGUStycLbQkijDIAaRjbMeDYbxrRVT
uSBFd4tBHblB6/4WmrW2NZS0ZoZZOFXS49jIauPY6YeTwLrVCTkRKL73ucLgVEGSMMaA3YAKFS+I
8ZEIh7wDKUHGhaE8FTD69PAQgw1YIzgfMRmC3ABcebClOXDXNKFm+pl3RFrhLMJ6UD/VBNi+azFb
p/XK5Jg7nhm3uAjJwTRKWntOtHDDNoCRiNhedC1fdwgrGC+81Wil9TEHBXUMjM7Z2E0JqF38LvCz
rGt08Az76s8JYHzoEaM4rfFW2VF+oLg0bjLV05etGt+jBsRomhbkcQ+2u3J7RmgwkB4bq7XWFQ05
Bejk9VCEckFG3xuBO9D5Y9C9I9nCpWiybTG+Q47DTo48F/6aHWL8lJ++pySH9LHW1O5eUTWny3fi
f/VpjShc7WEcNzEhZATAjUvRtFNfjxi0RBSE+zj6c9yg6ZExs5VS66qdF6Ngzgahr+Uu9ftmSVgL
P/bacI5+iY2ggrXdmSkYNjuOdiTIkmPa5b/EYKvPNqV6d5qUFPjp746nAc1CYx/lSvBJI8513+xg
3KNJevG1bNWHRvwpUXAp8TVBZMBEz8132oDaQCZ4daNA7gqALJbCKNmj3wV3NsM6NqiPiDGqIzx0
jcC0F5U21hKddrKFqvKl2pk4EfcIkZrptlfYSzhVGGhudXHnHLEJKneCgiFtB5q2zDzfOP4s2ojM
EeGMa3Tp58Sj488chsv92OgbgZH/QSsZ0TZ05yHTBJThqQNAwHhNL2qd7M1Se+1D4i9UGRcrxWQ4
XY5usxOBb93Iu48fLNNxv5omvrfU+7F7Ic+RRWce5wURheYxHKh/1m1KWA31pL8OaOIeRWSz1Eze
QC4FxgGgkIFyz7DpXf+73XbNVWXYsvk5zzFrvhetvSOSYGLx6DuVSE/AoWFEoxeZOJYcZPjzztH0
/Md5zaEOg/a24ifDyT/7++kMC/x/UmTtHUlPnRoGkEgZ3dVKEEflJFMmShDd40EPT3alfthdTJCY
DoTIQ0a1FgilYLJPOIFGKyhs5mIjQ8U+KDXe7nlNmmicaynTLV/RelF7ZOwEQW9cLUn4uhWQHMPv
utzHaemGC5EP64IcwoLS085EKXNKx5ai/Lzqmub+54DUWrIQMuaLp3+PoiRwd/OunGFhpY3RwVG5
w8imK3dWYSoXGnz+lU4LuVc16pl5X5UjUIOmXz7Q9AhOkNr8k9M5/mlw9GrrJuJ3nvTaXRlrZ1fb
bbRAjqDd1SKNKUkTHI2nKkEmXEJjz4mrUkbDP80LOzOjDkxj3uwHxjJ2lgeHMbGCg5r2wcFEHoTQ
f9qej8w7/2dz3qdPZ3cSSBZq1J2udMGhSn57GTkXS8NXzYNWQGrog6eplrfSW+b18yZRsfFtGI/S
sJA8zQfHhPDd+SC5D/GtcI9cdv85qAw5uN+RqaTotE1qBeNRQ6f2WBVcZUbx1Ia2eiPOKrtBv5g3
WttyD9j93pA71NcOJMepaAXQWru6CrWtrn2Sp9T97P285UZVd8wa9U83wJyIR814n9caLTLfx5bB
Y9MGVE/8hPJkCkJwXoSVBJzwf6wy9qT8jgIArfBlXkTSfxZhnB9Qgf69K26xeBpe02zGxDMpBfCx
rFSDqJn5Ea2wPsIIDbRmDdmhKzviIObVn0UJV+BAKIK1bgzj3rRmjJ9pOvtnMZ9iD5B/Oo+raE6F
FD1sTvEa1yvkI7JnR+rewjml86H0HRmvftKj2D0NonVO/XRsXrNTwCMUzWuckuVFQ49+AIK9L5uM
DLPpS1THGQrL+YCnN0QpYeFZ0JjFgEdUxx+l4WPtzd/wTYFm5rH9JNHmrdGENgdptzbebyDQfmhS
dkdku2hzx7sS5ehd81F2y9FW/bVdoxsBsP5HbQ3tMC+IFMNBb+WTgCKxoTsT39XaAt9uON2ZW5uR
jyLUL7U89cngfGhd+6lgzKRvre0I4rWCS+Ah/MxlQ04Ib+a+hRGxn9cYWFt7VeDxrQsalinj1cnT
X1pHK+mzLcS7W2D71lHgV+RbmxIue650RlwPQMcx79rCPefpXqaRevUCX12aRWXgEBuVa8WsBkDD
mXjR26AOXKoGJftdMaSzjM78Jkrv2gdF9o7Hj8Bp36m3RVR+/vUdHldAa6wLs/02WIi/t+ZDNZMr
jKnBGW7DyE3qaV4YFkPRAB018DlVPLlZZpCVhovc1IT21Czgehkglh2ctSXWrId5VVPMJ7/Qio1n
j+yjU2Uc5hP/2p7PoUn5986fp4jiKWDXy99/ds1r86ITxxg84BHOQnAK1ZgLUdYO+sr1qID9Z+d8
oZq3e4ndELkFTl6ti7BWp665TxWPKZwapGKvVuo/2zV5C8A++EiofDoKSL+RHvETsrFgrzgRd/zY
qJ48xyuf2ig8RJlmn+cz1MA01kLLAD5OB+Nl3EflYzNxEDoirzAMATatps0owr4+muQRFoVp4FNz
cyD7bvGuJDkFRAo1j2Ba7Cs6mJfGhgiimqhLNQUxHjer7zYfzcd5UfMuPVIkH0gzlmL5s29e81HQ
oG43jcG6cWkwN03AM9htaV6KCsVj4CKPGKqrE/rW77yCezuK1LpZzbhDTmttmrbDsezI6BW1tL1q
EH9t5k2/o2EtpJId89ywn+vo5jU5V8YiutYq4zTNK/bCcMNrOW1Nx+atqiuMeWs+U7MPgl8G8Z3y
UDK1eymjSD31PnKygkbbS5om2Z6wJyK2pqNCTGpAySxjPto5tr9yasXdzEehqhNtGZwDP63PCInq
czotjJBLR5PL47xrPjjv14dcPUrE3fMudOSyL48FY82jEuOmMyrGNv8slEj8AfmMJ5JJitnwi9G9
vL3LzsCmnzbDvmodeYfmYK+EDtqVNMbwiD3wd8b881LH/SvP0DH3S5vLvEiYtKzLGBvmz76/DlCE
4j7++LMbGr+6EJy6/s8+fWh2qfRe4bz1h5Iir7eYVx2pheWDa/YdbCTxKivQTEZtvLtKKW8pMPxj
WHkYZvg+fEz7vURpbuDWxqOiQQ7Rg9hYDYjdae+b+aHT+1dJrOi1A/bkWZPPa7rpzTdDkWlrKiar
NjOYeRkleN3IVw982CPm6UI9zJv/s8+tqrXqNeklHF40JuAvmju01xBbx7yVC5Gd/Tj4nreAAOEZ
8bCWxKCY0Vhj09H6zt54Qa+sGz3yd7Bm0YAW3m8bQ8YXM6mPJi/Su69343YMULBi2qpe/F4Qvov9
jKaQtwtR5d5UtfoN+bo5zFuwAZRTbzkHJKf9bd6ldyJb1Qj8VvPmfCBWkUEbYXued6HlVfYaOkJC
m3mUJnP9mtnrJqid/bwIyZD9aw0x85ssYuae/x70XJX4mJ9T5kdkRoqG8ucZTK5/furaT6Qpx178
wb0RfQr3q3XWk6ntIZtJldZ6FX5W7FIXmuO8vzCHLV6Z4VlaVKOR/KhLGTXFlmqGWGuJ5SzTrmoO
rq33e6TdABcN2T33lrvLZTF8DAOlBnoV1R4iWAcswN2V0/4+o+8fFaLc91GuHYJM3iUsyXWMHXqN
ZlqZ5r3pwmrc/EAJWnmJHPMS1Z1z8XQrewnlxonQChWuopG9niRwT5uVyEPtpDc9/gOnrLXTvD1k
ebwpFXoUdR1SAnFrxduNrt8+e7azrlSJZJHpEG2qTJ6LOPQPjVUX63mNfh+fSOWQRUmy+X4MC+Mu
QMi0epp9RrQwFmLAZaFYOsSTgtRnxWUs5ShNfpjX5oWJ8Z/feXXHvsF3JzDVUx6/j1ptwkVgz7w2
LyjqCijuVYLS6lvRLdhVWdysPLuzL+OY2JcO/fpWxjif9A4dXYy6EWSMA8JuqsmjGVHuQ+mASspi
Y5kiRHjunSbjYklrluSpBAKVku9Can9AAJXLUHjyqQQKuGpLhRiCine8xGwDzSJrn/ANJqBQ8jWj
dXCNvh9TGVKVcW3kfb63QRMk9KeekEhXTyImOtkzlMd5K9JawOiKSQRDH5Q7hWntMdFbZZF5hUcZ
Jfymzhq/KjUx57El63Nrt+iL0mLnCA/ytG2AQq3ds1JwvwglCIcwpKjroc++axhcCYfwkndshR/w
t7p3T8fM4qWKSfq2L1+UsJUkEA7GMRWNfNGz7kYROL7UCay+TlIH75hfH2Idd8q8hukxOKRlMfAa
Km1ZTJvzvnkxn1KRcQOYY3pcRflzm3ojSivaXW6BSmtedJWRHbxwksFz/xu2kw1h3vdznmc5YGBK
g6r0dMsP7DDf9Q1j7Pn+Pu/rUhOxRGXAQve+KjNsTgX1Ri5cxjl04gAx6byqPnV2O+LitIYzEYg0
F4WCETMyBFhU2Q2Y8f9ZWDmTs8buqE78s6sL0gFoOyydpPGsta4TR+B5BlU2nRr5vMBQ7p50McIV
FMDWJ2bPPMtTGmSqD2VZFkgosndvDMdlUbjRyoVpCJuHMO6TG1gbn+bOhUjy5tJMi9xCyWCkgbed
D+Rk+TCjp1BLUvFRnQrO80L/d+3nQJujbksdJ1zP+4qwKZHL/F+Pm58GB7m5ImglpYxPf/4l11Jg
b/GEjc3DHjVBO5xLh04rDbH0F2OB/zmBoJLh3LZwVhqKX7+o2STx+CfPsbyPNcSg/xkv+XZPpK0S
7WNEzKdwCPKzxEN0InfUoXQ8OteWJucB09Znj4rkOu/SUjA6TmWSQdN36qTcYKpgh5a5TofuoEn5
mWQGypK2hOtiBv7vxhAfHvNz4ElOZO9t+xWOymtpH4l/xS8FmGJZ9ZTAzPbek9RxaAMseZrsPiC0
P1I+gEDfVYLxnhre8VY+J0kjPkveXSb8mvoImqo4DROrNDayR2Y/MY1vszqq08KMG+ieoJqWmUpn
J8zC7hhPi3mtEETvEam4zIMEc+2gR/apC/V1pO0NFcdLQfbyIcYRcMCzNAksdb55GQDBdDWa3XDS
4/QaV0PxVuJ/3lhFZ3GNYNPVIWoA6BzOMcnez1muLx2KSFsL3eIiDor8RPJcfprXKPYw+EJt+Thg
EryIHHg8f2mqLszjdRl/mjq5Jw6RTQgvnezRN4iiCbNKeRWGh4fF6t5gKG9iJWoPQdy0Bzt9ydxi
2M8bbe9/ZDqNWW2wn/tESS96WmaXIVYpf9mCvnRejtv5QGeOCr2VgFGUp7iEvJVvOc7aux4I5zYB
Ux1um/c23qeF4qML0vJlL9LiM0PZVDmGc2JKRm3KymAidbG1DAW5zguAzUSzRhU3XdlrV7Qd6KAr
hZJw4MGOq4tnuAH2Y867uhBhYV91fkwbWt3VPkRPfGLMF6yIvG9eVL37HRWd814zwuid+LmP1OSo
tGF8Q6KfXDxgo9wf95luPNHLiXcKJMEpI+0EIbm81qOb3ZzG1Hdx6Zdk3PjmJcg046L0pjwTvgNO
zCGUZMS26k21DWb+8hJq53m4l/qifpxw0CKaMFBk6kXYMKX8ezWEBGTUDvKuNA4ubQZczkDRv8bd
5l/mBbIa8NkdUFSyEbNNWRjxoxHa3QqyYXADEhUuSXDJnr2efnqcm9rbwETroSTsHfuX8/8YO7Pl
tpFt234RItAj8SqKPSmS6uUXhGy50LcJJJqvPwOwd2nfG3FvnBcEMgGrXDIJZK4155hoKcqGL7em
eoS9QC+XYaEaJF3k4Gl74lJ0qp8w35IpOy9/5+WQhr52j+HiQLlyuKG53uEEtF6Wkd1R66dM+oIY
KgKyJuhfW+V5WcaAvXePo08A1QiI6SIjApx9KqN3U0tARyx0bE5amjT3w9Ta9wR3F0DuWv1oZeML
fMuKOrUlbqylMNG2pF63ONM2iIzGs47TcxeSI3rMDAQGJLGJPTLt7ugkWbVrnda51wvlEp6Ewtbr
huZVUaxeah5J9duIGu2l1cyHMvGzF7MAFjD4Tn00cFi/NN68tBF9vLfmYRXnhH8aZrxdruaCXCm9
Td40vzrlcRn/0AziljBMiWveE0Tggc/bJwPsWrPcy1Aaj6aD059ie/4rTaNLRZHuOa8ULYcGeDw+
39d8Gn4P5gDULz0pp4AqU2X6U42Z7sMqUIyL6sno2yQ4L0+c5SnkfAKqrk5NUNtwYJKfY2SBAZwP
mkFK+yys2MCWLMgP9+xpn+kkn055PP65x8kQsHY9dpRIFU/A+a23WJfBjiw5YFTz0PdtXgBR4R2W
IekDW4PV1cFIO/66AGOXQ9tAoqbx+Z9x1ru4E5xfyDmyFZHh7jGofesNgV/Oguq0rIUsFxtoXPfl
oRnoXeMcKle4T53nqI68M/CqDzuVzVFIKz1pNYAhux3kHiZR/cpH2EYhHzrHZQis/VdRJmT2+X71
KuLP2EnGW5/lNvwoqqhhAhH0zxDkxiPiH/CBbAscGqMk3vPN0pzkK7FS/VhUBFql5aSgGP07jor6
bYxqbNJa9osqV3ShmRO+RfZHbZTDC6Wi/tZG/RmTj/aKYNU5ajp5uATYVC1uypZ6D3ELI//i8XTx
EyuhDsU66t8p28hDQGNwt6Ysfax9J3mcOsWLTKjLMoVzwzm5tnddrnWkFKwQeoIRdnusyK47/VjO
CLIOdgXLvzN8ABuAyq+wgvLvxPp4q2WH0syT3g64mnUtKMWtWrpKeinsPQmN6dHAsQoPJc6zI3Yv
c+NhXTFKYoelmr5sZX8oVK0fWs4WEuI4VNYOKZyL0HXvDhFVBN6i0XPllt1qyEf9ASJ3zIsbt5Jr
WcbPIHrs07Hbq0prtgVuqwfYRw927UdPS3G5sQx08sNEGlRr/UPDwnkrgYUuSw/M5AgOBjHdbOQU
7BCLevO/uAPLl83X7pKKzr8OOMEop6YP0ZT412Q+8OHH29/kLc9w1OrLhc4BWc0Xx1ovc1kYkW0g
6IppqakfEw8YnBbbxZM/HyrP/umAqTh18B2f+kiVewtZHrIqhhAy0E7EXbVVvExb3JbkqAcD7iE3
shhDzWtOy6FCQmcVbo9UCIpDxQ7q4jSVeSwayf8/aTBrCu/NHtUseZpaf1nuWM70cgA5y713RLHD
G0F8a937fjKXggEgJHyBXkuUIVQhOvXia+WAWmOk/wyddkU91HjybPsiK/XoNkZz0wg1v/VFZt8L
gbXle66b5xJIy+tBhjSql/FyDwlR8rbc+D335x4cOuBU5p+z/NjlHt+Ehbn8nO+5psa8Vgw1un8D
BUBkBNGxnfq5s1vER/omauXhquElDkeOr7Szj6TfvJvuo6dN+kcRp+DIzTLZLMMKliSt1f7RB7LJ
NlY7lwLQfMWj9524MH3NUzDedTjX3oc0u7m5ByOnfQ3ZWB4duldHLKHZcRkuh7Hm6X23nC5XlnuU
N51bbDbbcehJ9qPuvNba1nwnP3sV5UbxGfRmtW4GfG2dV8tn8sZuOZtW8s0GuXY9cMpa60U/ey/d
w/yJ3srBNrZh7bJjsIVam3iNdpAQd3hxe0Tr8zt1HHeZb2V3PD67nec68rH2lOSTG+mY9RguBxnB
icHdaZANGqZO8JsnwpOYl3cJBO97B9DOg4FjetPbQ735XrwVKA7XMRbzewoH6br2eH8NjiVIBquc
Y4TNC5UxLMpsVOOb0qmss77/7TbmfkiMayuGEoJW2Rx53oFUWU4bMTTH5YzLf896UrX2Iwk0WlQZ
H+lFOmb3MUnM2emIwtbSnUeUkeqQGHiF+G+9KV+oXY2GF7ye1b35lu+usgXXLfAt5Tnvflx61Wtd
BEfpttF9Lnttq6IhuSawAnbC7jEnslVgF8bccnCj4Sf0BKyx/04RJyl2uU7e4zR4/hkEuToIYh3w
o8ruoqdTvzORbJOhXI3vthM++eOnRcPorFPkOC9nqtH5HGYkfymH16lTxc15OXiN5pBFn8l7vQrp
Pnp6s18WEDKfLqLVhsuy9pAtAnEsmd7pz8UOMKPIEwxt7uiTWjWS6DV/lTfRD9O04i94Qlibo7G+
pnVPEURPEfZ1PkFw0DHDxAmAayIqsJNueE19g460PYx4K0JKwMJDBp/pOs31qjsnyrR2cV/JrSVK
68XCAbisUaJ4DjJUfvckp87CpNbLLdmbfBtqFcJkH+PrcsBPjjvDceUOkcffuayqOwKitF2hOnnU
NJO2dqwnZKTy1MxEexpsLXkUOEkuyGrIOuVapLdi6yfAy3poZ/vKJjXYCEzCNQkSjDY+eLJ72gzG
tiSYegOerowBuhGc/PcE+8v3jFQmgZXGuwoHwtp09hjg37S3wPoNLAx1BT4bRDQ4qY3O/SLNs7kL
2LmvEWh4Z0qKt9jKnR+6hU88B1v60vfAxcs8oQdMB3avxyREdDFYraUqF7QjOFoIOsaQO8elxp2U
WZ3jzGjhGhOUeAfmV57ifqAoj7pY13v49lhxb5rS9S1okPCAj7x8mARyzTI107epGT/4N03/EdAI
JXyMLy3wyYvTXftJyVZgCwSZODRt8NRX7roStnpbpszUiJHbNOrNfEOYqV6gEdjwOCJ9o2xlvsSo
V/8MlzbCclVL2+ZeFbz458BZfq3NQ4b06633N3j+rDc6pZj1bCRSRIRYb2XU1ZsWjOQWFzl6o9Ta
ZzFt/eUHumWYHb+HZhI9eZ0Z7uK50rQ83VU3i52X01D8LkaIxRqk3J0VimKjYs3+UUOr1XTrw5hR
eX6d+5flEPX+cC5rmVCJj2lRhWrXuZ68B5YafgTWCaqd9gZcODrGkt1nU9YWjihTbGFNon4JkJ6m
iSjfunyk8eTqV80up5cATn4uAx/QKBQ9mRr6o6h4OPcdbXLe/4+mC++jA1FBEAZKWV0rrPchNs8N
EqXfqksfdOFM70426mw1gvl9nyZbWb7r5URQ1Fz4Wco9doR2UDXCW8OsBwQkfKKQ0sy5oYRUezm7
3DIMErdlzpvcdlMlEJYi+uTrkC/zySWlI2/04p+8yq9WkEUfU0h27Mi75DIhLduN0vZ2g6jNy2Dm
gLiM8uKhPw/n1kRRmdo6kLoG2wEgRWfmGv0N1lymH0wXC6XlUaLjWjvWk+Y6yCdUWN9IiIVqIpLf
KOmNezyK+2CUDgK4TF5U68lLKDZuF/JD5hJSKN9819U/lUY+vZsdTb/b24gQPswBMnrjd9q2UqHx
ATRosMUaM150cGxdnLz5MCDLA+UzBIyH3Fp5qbOL3Xx4yFrRPzhomHRyF2km/2dqmW9L2R/g7ZyW
0XJQvlOuvUQLIEskODJL+QUgH5+cEaVvpmqie9swxVWL+fzSgTWPtUiTY5RRWBIumRaBU2kElvX2
tnR0EhfnZ35Qa78xOJprrwJHzcejuhRhj6uhNscfUH0omiKIjqcJyjsUvZ3Dh/SjkG+8OcYfTQIM
6Xs6CF6/pzPcTDuNcPWyEwJUN0k8RV7ITTaZ7SnPwu60nC2H1qr+e7jMJSxu0rIddllQIZ1w+wdi
xeMbnRGe3YT2/ahrcFWx02Yn3MriidfzZZlHDBmu7dgnVjlO200pED1jwm82RuurU17ZYYekj3cS
Xrdqz8eLJn9ZG2eUl0hCA9Wta73iURBEF9Q//VcQ8cClrfjqRQCp2FzJyYmiNycy5QXbg7ykRHYh
vo0wrhBni3EC3e9YqWFb2tVwrHDUDJUfPyRV6J5JwUwhKt4XUWx8GG7/s9Os+oZoI7sMxO+6ln1k
l5LjBoJ/TBnkakEOGPHGoIPNgqu0oB8bxEDgMxFYajMve3C82tyZtOr2SGT1k0sER4S7fIM0RiEK
xHtMqZBMR79uvgz+ggZfrZ8oDn9ObHH2blqJoyigNiCAPlQueqXlsMy3xMPtx9bC6TWGh8TxECUb
tnhFxJFv2sKlfd02gvIqWyPW4ZB656uoO94cNUZnu0jNk1tX9oMC37Nnf/RumVNo4fePkVViScGe
mrRXK0U0CoUt2FJpoaI8z5VgtFZeiX+m6mk5UwCTNy99BxnvkuiFXnLgRVDfT1Gvb5IGS7w3NQOW
9zlRvI20d4lJTda+8QthKKFEcdA8Jtjt90mZ06YMFDr2wmTtlRWfdfmZY4zgnyPI+LGBv1V1qz+6
Rr7O/YIiNisbPJ7N1zBVrVxZ2WzIrZPH5SIhqtEqt0eDFiveQwuP6Jo2HJsr18zLBxK81iS02sc/
c7hhpx0+ua+oyqF7zgdhVzc7mihK/teUIqjFqFgbdsPf29i+sZFVtPf+ndLnM2jbWw1e75lYlo7e
fRCaALFG6ywbeDFzoWCYKwN+1AKRbkxJfvZoP+qV79zliV+diWWraEE7w46lScHjYIKi3IyPBkGC
tzEdX80kNu6qqQZiVqfGYyl6e+fRql3x/tQfqflLoguaX3/+OfQ6EHt+GdtGOfBmhx4a0eQkx1Gl
4pi5aHWXsyrHWkNGbehtLY8gJMw2waWcLbAC2fJnwb/N3Ri5wbWYMUKRQ6zZcsHP7Fs22VCP/JHn
KtLmS4OGhjppC5fIMp0DYUK/PeWfSZDsdjj8VmEsqVmHvfLvetmmx3pMHv0+VT+agSxnGZR8uU1K
aaMgJ5QgiYFaUySPuanCY5XO7nuH6urofI20pzayNvyjOSTmkUDWcSOsVwhqAamNefzpDYfOieOf
qvJ8toJ1Aw+tUBcqovdJgjMzNYxn6BbmU5rBrykRzdGpZLdvjKSGRc45DoZVJFz36KF2Omf9hFtz
ueBHkyAWAKtaI3pr10eZ/WDnjraPMx/dv6est8lSJeJjMLrVPNRoWoJUKtGmOYoqbYsyKLELBEMN
oJW2fgsgW2yXqXSKytPQhw9D0XnbPjARdFNRaNZ2PWupsopyLgIX9nuIuFaW01q4QELcAObEMNLN
F+Bq/n65Sl3QeFR1fF8Qp4Z8ilpfase3nCiOaLUMQTXflouysJsbkX8UwJj6M5r/kGYWyVqZ3iFp
PP+QlCAdNWS3n7pL2nnume/CxxMz1aOzdQo9fO9SvinzDU44Gfd55chjheTkMQh0evZD+zmwb6Za
KykGkM+Mc0bFO73V/YPqG/+wnI3z8HvOoTu/NXX5/Kf051AOISam3UrbokvG4uZvZfD/Lg8a/16p
whxeSed+almSP0NY0DZdK5NDF039xePlsuLjaH/WxrQqvMz7GkgYJLRo0C5jKO29ldrGMfQ7sDVq
FHuRThc2miP5rARl0XhBT5Wl0I0V/vASdxe+Jr4ko4PfRo/dsxiRGM6LiQ1WBmOn6Zp4Lcx8mwiY
nhk43HtTAsiXveKjXsabZW2bRQMBe34P/GIW3SzDaqR9v6ysv4ejyNOflWNCsNEHWgF1COYx6uWR
IAbkzhatqHBCFxRiHV8K6P08NBvdpwjBbh/I3t+runLNl++r5jxcro7gnI6GxxbGzjIDQ/KUH5cD
D6i/Z+FUfw15EW7syUS/1bqPxRg3L1KAqU+sl9g16pcBQtC/A65MZKFtRtYhwd4Mh2k3jogMHIma
pdIye6cHvnZI+eQf7HZSe9Th9jEJVbIbEnaSlgg9+rZWSdYtjFgPK/XNNFihQH661KKetqZhv3mF
r5/8+WDxD1fem3qHN1NAt8OJmq17ock3c36JShE2h6wf5ZvjxJc28IZb5RHv4rUBDyLuyqlvkT5V
nOn9huSXgs4LC137QGge3/WpM11HuiMXV6exntRT8FSnZrLvE2EclwNen+lgIByCiEy3ztQwQixn
ideyDWz7ZkOszXRXwrg8VkUS7wyefkUTntpK5wU7aw2xpNgshRpaKlrwczKL4IFnpPOakx9jCtE8
2xkEYXsMy/tKR8QPLfTDn2nRXWb6h5Hk+ivrap8Xe/pPxn9nt3SLoPR4h4YMFL90krM7m3Nry95l
sI1YZUTFNdQ5KC3TNjZ9ZxjzDDEjB4ekHprdoDqQPIHd/XTRqCagv97tPHE2mZVEvHjG5Nn2so/l
hmmo0dDi5Nm0U9cdHHQV+1irbWTXynqpK0FgpcReNTYJEhazRTgJOB1qbSt2leuHz5KGzG6ikMDX
dQify9A8hQIbdjqF8kIAAU9KaCbrrI+NU6Ra9640+/RaaAHNXuH+CnyJNq/quhfUadq9Johr8e2c
gM26Iyc9KV546xcPdTu8672ZvzjD3E6mILuMaldYFBR+LQONN/p9yl/5fqodHfSLXv2K+atXddz/
oxL9GvcJgomOQA1br9tr16gM8/U07cf5Nk9LKn77UXRtrRCxVyro4UsEqKkZXkOvKzcyECQ+a3Z6
tLUoOy5n38MuI31zSGGVfleFpsjsj6IGwvRvoWipFi0HDbD5JMbqwXTr/ZRkgqhj4dwMMFsUdS4s
nNzbMsMXrDjh1nxUaE4SDJGD3PU8sO5IKc9vOY3OVYCq+yjmw3L2ffiei0A3rbTOwkErcNskXWDs
6j5Lnk2TrZbu+wpNnBM/e24qUJPxWZ0vtgTenKc+onNrB+Q7CCGukiz5g+P3/ppkIP2dls42xqvw
K4q8v3eAqiL3iF6rnPTqw06KB4K75FPuBsFZZTx0lvmARAgKpjtFHNjD96GpMb2zSq/p8P3nQjpY
iFCxVp2p7paH7wvDfEsbBNPZDf/8jLS3Vr5hXSjPbBKiAt6iKaxPlk90IF6U6i2UPKWkK6o/V0mR
zshhV8NRDkX1NurhYYj04TEb/OFpStRm+UOjVYOrwI+wHorU38XDkNEmco09jh/IbpnqKdV7aj9m
jTyO2EhJCfFgP1RKYxvZ52fqldUWR0r2kPrTtBlamV9G/DFrXS+L6zRaEsIsW25baS6YLLSFkdnW
91UQT08Z/qqVPbXOc63ZL5iavT0EFotNDAen6f6eLXNd2gtkSZBE5/kIStxpGIdXFgoW5qnwqzMS
59VEfXawXaRJYxw4r1EHviTyFK3A+WqGT2flT1R1LG10b36Gmal3+QO2bnz5WnyLc+H+TGznQxr4
eqoRZnGVtc3HgFIcMAh+4bGLCY8Bhv+Kcaxb6TmtTnRxuHrDOH6qJqXfN7LVb3B+se1afb6NRq0n
XaEfX53w3eiqAjNkHT0BjSdJnNkSGeQDqY+/FHKHVyTHAfwPck+Xi/jQne2AXWoNl8l0tMcGhPxW
DL466Bg9H4SeYXHRsOMJbXgibcj6nbbRBjiImgUm7cqSZIISoSd3FsCqXda00dXqB3tVR778YeAV
Xf4QldIH38zFuzI7sFpGIh4ax/X2ukkSR+uF6aMKYx7VbqPt2lLpawipiJCdjPxcnzfZ/YRfHuB4
9ROm2LvHs/1d00aNx7evrmZT2VuX5+Ehr91hN5L5bfXA3Xz2jHdND85NJXw3SWLcycRRt+VixG76
kCdgSp35Xj6l/R4cAmEBKdj+cYrjE6ky5os/Uaxchr7hug9+Gp38Di2K6MfyuJwtB8efIkiP85Xv
w3JPEhLFQm50t41nbaZpIm5DuGPfF4WJwHOeE4VzzXFinJcpHKn5yXCNt+Xacijxw94XEqPZ91xU
QDcmVR5dAz8n1OO1LVX9Qxu+oiSQv3wHL2Hi5ermV3mzSwg32tVV6V5xX9zLQqMxrolrMVjTbztQ
c842uHt+2+Sosgbo6K4TNmP8k2juCQmPyzcDbVtB3NMJQMYe7bV7CfTKvcSd5l6cmvwHR+Q0vP+9
IK3hEJZ9eQ2CRt/MOvn1smDyjVHfaGl84VWw6gGQ9UBjpvzMOzE/I0AjY6iPMVBkBaKz5cpyMLUB
0yQa4btJT/X7vp6cT2t4ssIx/0Uvjh2cHWuHto4/U8sfVpQAJJIfiw7AXGDt52GltdjKM3q1GrX6
F6iG2UOkJT+Wi2UUBRezpww0XxPJ5N5iVIl6hFrGCPUNuLriGb/5ShiRuC2jOmbdh3o/PixD9qrJ
1idW4t6d7y2dzjzH8dkHtkaEi3MYPBvPTx5l7uH74M3WjGWoIZXbz5HpfVVUwR2rvxlZMXX7cRYd
WE07XmmDDJuW9vQKvD9tSi9AACzYKC23LAenhUw8hsZvaH3D0Wx4i2oxms04QEg1aP2xmQ/L2XLx
+7b/xZzXxAMBBnxI0PRE+45vG67Zudmhm7gRw3q8sxzakPAiilVu2TC2cpM6q640snQI1fFMhyRW
Ow7WKrS1f6p2JrBV/T+V1+yqzmdfbHvetkbVVhhF9Tvs4t+m0w4vnj5qa9UHxrHFB34eNVThOcXP
t740HnOIT7/dWN8rL3A/4njMaGbV1ZoQgYISD9SBPqC31ugNC9wS6kAf2mjPYQk8WV1wQcFDgphF
elVEFuMdyWPue2s19h3xT+Vrzq985dm++5S5UAUCOha3HM/tOjPHjs0W1t1Sszp2RUW2K7feVokJ
2YvCMumJ9K1LTR5ZFTDwIO7lLc00SgS+lxIyK5FKUkZfBeYkHxJfWgiKovwRpCw4l3xCiGpULOSM
xIJxqfpNifpz2xNPsZNelT7VBpo6NEYGz3XzIIGEvAtndNeISZ/9ngKULj37kVdBfQjJ36S6UjiP
iE2cx64DvmFPurZfbmltayYhxedl9PcO+EB86LUNgg7n0aLS9Ch8PL8WC7WQbfWmMfIJphg/TQTU
tQfXPHmt5OGpSeMoxgClSe9+aaNZPzj9UL+alXv03bS6efNowqeZF265swVuWAn+945Pkrc3By9G
IB2a26Bwyb+ahy2Wvguq21Mx18oggIdPqV0/yTKfTmqWwWbkZO88SWCgtnhg5jnNO4xN73q08u6n
vsS76Bb5wGpsPrVT0rQq9FusUsZwPMdNU9+6marPx3P4YURQQLRuaraREfIECssX0t/cn/NJyTvy
/zwBm/jn0v/nnlJY5QOeXw9aYwKo1SClYPlPpYjPvIaPyvd8H5bjj3leBlr5HOXy7/2u7ZY0OBHs
aQhSjqo2rk1cqasuNM9HeJw9+1WqHZa5OvC7q8jNaGPDDLDIXljBZOZ5MX+sz1Ug14vMaREz4W4g
4c7AG55bPnRl8NPH0KAkZejVwMar6z7oR+95YThfKG7fMerwpZhv7VrClgTLeaBwdDWWQ0ptax3M
AWTfc//PC7HZU9ye/wT6qr9/IiCO6k7Z+EbSceKtRgz8NOVUKuZR4BvDnIb+8GekmuTCe52UIj0i
OTOXISC4AvjGf526cf0Uldqw7czynwj35QEhDO5KXQR87jpkAxWGMEA0dNhIgORr0WfoAye1arqu
u+EGJlsLpcBuMpCaCawBW/aD4WYwNfo7vRecCQI6aEWWPNZBnzxCv7W2VRTJVdVSMCIqYuXklNdG
lRUXgH7NDv4z0th5GGU9Yr35zMt8h5dA/rCM0mHOFpszZs6s31CGTu8E2I6f0Q8RZ+1vHrVoYsjO
foqCaNx4RGpicnFbwJjwO1GAoq+S4TvMw+jVqMdjrMr4pIU1sF+lX6vaMGFYz3OjMpFCx31rHkLZ
74NCpHvfsux3T3krN0mCl8HLg5OwqZSXQ+a8w50K7+kueofltnGjhsogJ5rnkgd8HXoNLTlEFHe6
VxWHHgAZDC0ODn2dPknTB0Wi6rEOCddp6h/FNKiL4Xgu77osolsZZ+Puz9jy/XTjRRBkCS40r0Kr
sWXxhjkJNzgvo2V+Ofi1vvHlaOx60cAdIgWTTzgHnWVMjzY59zZekrDO/vcKXTE06IEes1U3jZTO
MD4dCO4+0WbYzFPbOrLxAePw7o9wP5zWoMitaGilLkF4MFxYPPPZ2Sbc5OfAyey2sNF8orGfmi7d
0d4hRXCeo+4m70KFAaEeQHP7tek9dbOWqCir6tWHRslGffTe8Wgnd6S2D58zbrIxi/arcuXeqoc2
vBOKwlvbXDJytPajQm+W9PRwaGnTy6UQMs+AiNahL+mI5jJBzimF5eAy1enzomKw5JSfiDYhP5Wq
wivYpGAnSlIWl6tFj13FUAMti/mqZ5Di3KAYvOs9gXaKIsJdZ/XBm8EHd8PiWG6zKgjeNE9+5WFk
Xvw0i84NSpMTOMMQCYuai19GelkOSRFmF9Oi0JZkOZH284VJBUSVath6Hf7EsZKWdugJvTx2bRbS
B/h3vJx937MM7fasaCdV21GVTz5q3uciLMW+BEawLj1+haW2Uq2mQa3EVj80LH6Ssaxf0ohc5vn6
VGY9YgRV76TQSXKYRT/xEJ/RgGJrnQjrSTCV/AxJ56JHQeZ0HjZ/DoQBwoJYxg1+cH/Ft705TvoY
Q1HR+wzNSHDsU3IVZTK4j2brZjQwttQb3cdpPjTg/zcxX4J7aceyQLU3A/niGOYyVwc2XIgQO2pE
YeU9LnMxiSWEUQWnZdQ6KDsyF6oC3i17Y1iT95GyjwzZjXVJ3KwTBNPYjAzryfXU6zLvCSdcdbIj
eq2R3UOITHHFXqMn+kJ/Skcjf8ZbGR2SqBnnRLX+U9Eh6IvuB6qKfjOwnKdDOsSvwnYPy3Wso96K
JA8WWCZv08rSzNd0tO6lketPIuMHUg5b9cNovhp2g7q6dH8sI13vKM3RFFr1Vu0/o5TdeFX3FdSy
eRbzwT94os7/nJsabmHLGgl9ctItny6HjyfMpFJT/mXMvIp9ZRts3VaBak7oZuqFaH/xF2UVmna/
hQTPmOP1eZHxB4gzsRKZH/9IZuaK4dZfZLrAwswH96monIG+oJ3uiwhEWSEicbfcknew5frkV96a
w0rmEZLw9CVwYw2sTEgnuvFvit7EF163ZzXm6jVtSzgO7pxWCRvsIhX6X/jWAZqpa07s5FfXQG6S
aixvpm5W+6G20AVZ/MKoVUe89eYfRh2TJkPzEdqFj23JApHpFjTvm0K7Zt64h5mUEDrFj1ymSp/v
vY97cYct/I5vIsApI4i/3MpYh63ZYD/jLV20ufG7leM7FI/8g/J1tgqoqrOGBPrTTvrwEIpQ7tip
EnraFMkprmttkxftdE2djphXuEhZkWTvYk7EjnrwLK7bZ++ShCiIjc0rIamCr6Wt7pbbJGbUdYeE
fvtnKMhwDPq3oO6PZRu7lzLF7YFtwnifrPKx00f5j+UBhiV76sF0QNaGk9dcBDgl+ogJqnzEvd0o
xl03pj6d5v/MiYHXeOhCx1nmloMGbynL59AK21Ig7+KAhE8OTdhL0gALf6c57d+5uiCx3dKsab3c
wj6Qhrg0ebakZU70BMPl5lwM8ZFVxev3j6s1zboQuYLp3L/2cf4QDBROSmTym9wrh0c7qglYqNHt
jnXq33dGoLaTrVvg81PtUmFUu3TzGSEV1R0RWe3u+0KGqP/BSDFED6Eg/mG+L8zEz0kl751rFHdN
2ribuRuP+rzy27NfV+05qKb2HEVQy9n8+CSJMpSVRaAuzmbC6bLjRP7NXQ8V7zlkmcWCkSSg3H76
M1NrhM91wjwYrAufh96Jthk9gXsQ4PFz6qf9g4zq6zISloGP0gZ42MBnbmP9qYn99tkkE6DqcoNH
BYYgqHqvpk94WuHgkEzsjs7FWFobyS5tPYQmzuA/Y8SxJ4ycCTAPtDV3VaHnG2iDKX61L0tPX1Sb
Wz+ArnUgBAP9NRKkUaJ8Ch6RkufrNHRe0lA9FpOmtjnPwGMb8L/qh7G+NSq6DlowvI2qerPjfgu9
fLyWRlo/67mervQoGPfLMIS1svUkHMBlKLQMkkabfi4jkkeTVe4U097OyYSzqvJ1kHpyqxRCE8cs
X91OyQcKx1/LKKXvfYTeAA8vNLODLKdsrZkCeFc7te8BGiGEpiyiQcqoVeJU+XPn0ONIzbp45PmX
rgurk1c3NZIN33P9oaYIui3wu57r2JY7U8YvmrI13vxJHZz9LPisi5p/6ty1nslbG1eaTOJ9obfW
81iV2PSnSV/X81VAqs7eSFu+/fAR7/3Rc8lXRa6cx/lnYVO0U67SLw5a6L0Z5e02xPH6FC9G/BlN
CDcQ2qKzM0hiwA3WU8JJx34DFFmjCqDYMi+TwxTQkRfyqKOCuSxTXuLFF2c+DDJHu9WN25EU322E
JSUFw+VmpykmEKzGlML63WX9zCKggIvJJAKgjeF6FUtq8Hr5aEY3rPWY+XtAN0FBxNUytxx6tKjH
UuVvQ0PW/Crvtf/h67yWG0e2Nf1EiIBP4JaelEjKS6UbhKpUBe8SHk8/H1J7l/r0zJm+yEAakF0i
icy11m8aVODR3VxuMAoZ3atlpv1cRB7guGVYjaBydU59+0INDgRrE4/P89Tnq64Y4Q8s3SB0IUsF
7PARKe9n6abuqrU5e6vZKtVR/yqN+qRmeTqMpEZ5XjtY8T33WaPhYOMIBPd5Kdu0283YWtlB3ZvN
mY9uXDfs1b0mnnvbXEMOTM3ieaihd9VWuxIu0JlT8IdijQXQgq9Jf6ugyIo4poad0GoQk+8KksMu
wCiEwporIFI1WU/1SvdyH83wytwSDmRrX0vLSzY75UVdqeZ71lvMSGsJwgmPLThWaWf+NvD2q6ry
d9ZZyDmNuv2YVmT04jaPAProA+CDGuuloU9f4da8QvTQNtMApctPdR9PkZZ4dYjlvDGXgrY9InO9
UpcjP+FTZWHxZmn6bRqN8XpY6tJWViNEIHN56pZugtxspOfei1oWpvnJcYtbnV3pBuU5XNwUHUxd
tlqGlMa0T4q++mH9zF17/NHPGPbYEuS56rYDp8gKs4y+DpJL6AT2So2jXI6QX52btym4RqpK+p3e
X8MFtC8WxH/nmyCJXMJ3Oj1I9Kk3omMG9PfsCGFsyEYjdTq4GsDlVt7rsoceO7jYU3t9dOTPb117
GyShb8BArkrtVgdyp/NTunEzd77AaujxLSEVvslT77EKrXEDLQYs6QDCOjGScY9rcXqfmy6+zzb0
EqBd1yJFY4U88npAQfQRscqbAREF5GFpHNH85+r/P9ZzmMTZNcLpczmrq/N7tBzitcXgocgFpliD
M+PdXXfGwexRVZyWGkfpjuktLn2oKFbjdBeWPd6NfWk/4y1AbQOWysfYp+ew9NE8KtZJhJyn2QKP
tmOwHJUj8Z0glxYkyLOOaXUT4Gf3M66mbmWlnv3sUjfd+F0s7/qJEzLQzjOePfKRL0F+MEHDgRei
q5rYIjExRfJe9ToyjNvJssRWdRMqWQSTzdaZsaurLRCG/oKTxXGS54E9txutAnvcLV01Vk+TeeME
w62SvDB7Mu7kZoerpV2AF9j1FrZTssbuJtkDnDf8Ve96pATY+bTIeqHQNL2j1YTz0WSWZ34fxn07
wJ9LxfgOKH9YuZ4Up1mMxYMOa5qzXX/5YkxidSN38D4KZD59vqQYmuciflT6WCO+O6AS67OTmPlR
K2qDz2Oqsd9Dl1L06bBPwrK+fDWTAP9WUlpPJDp+ap1rImm5QV3x5ETp2tD0rTPM+U5Vvb7rYqL3
AswSE3j+q7g31i7/nXC9xCTL9UdsChvMzpCtxK9r9v29WcBxIspNqjME0FU1FpgsjtVHKHJ04JO5
f3IgqRLAg01Zep2Miqf5FyjvALWeoXwbHUqmzpz3T35IySuqpuyQGHJremm6gtuIYBYVXqVnAOBL
3Fm5uNUNgbIgKEhicsfadfEIozYW5TbIRqDZiZfjifLfpimuHLir6/eIWoobj9y0f1c53oR7aJ/t
vA74S9im2kq4cBtVtwe0uqKESyJime1b/yx9AxfB3J1OYBe8tY/ix0PtDZ+FV8wfOMpDamjC6q7q
RHCrVsRouH/kVn3s3Hp+AZODoUCJcUbnj/WPCikre6zKPX7w9QbLpvHMtgiL25kT7Bkn0LVDNhzG
FkpZkxWHdkYLUX2F1Xe2up+Ku0zD4xrPNdJlUF3B2KK5foavFyMF5GcbvzKGHSEXXKplQjVGSXLN
1evhaJFLUkM6f+nd90vNRHl7zCGQ1DbtN0c686UhPfO89Dwn0S+qvDOV5luQs2sKG/93M7LckyXR
8A1wT7I7L4gWkalb28GMyQ2SFFCNlmytQYR7TR/SZ9mXwW4mDNyq2QQzxaOY0UCrZlS1hABu4A8o
EqjGbSZ4BWWcb7gh+hrTq9SCpAuDs0UcjzND0Z+dfLQuZo6A7JTk9U8/0Q9OYHavPNWLfZyOYs/J
FK3I3jK+mrpvLOQB//YTPdC3YePz/0y968Qmq53UFZIZ2mmOFnsFdnESrovGgtIcCjnNjIb9pOBP
cXYLHuY3EAdEup3KhFLhWneqqRsMCjSjv5QlWlEkbK/lAkgdcDqEZjzu7AWZqoaKQqS4U+kcBFig
xkNt+BqajGY8NaTjVtTNr3ggu6/E8vk2MBLj1g9d/TYp+JvqnSVejVlcozRwP5elwqe2q+bUUm9Z
b7ccrNXShoegWloClekBpBiWnV9R2Syu3kI1Jttp3jTIMnz1lnG1IuNIe01+qNEEuPWu16nzNnp+
9Si+/JKT+EQbtKZEEtl7P+j1Q2C33gMlvAqdCFY0+PeCs9bf0gC5W3uw2xuk+zNsVKjtJW1D6BL5
OJeDb8O/xHZ/NBn2X+qqrAMUwW0zepY6MSVws1v+D0EezTchFmW3APbMWzUczQE6vN99w0rQR9Y7
4AWj6FZqdRp02T7IOOoHDjkiRIGorKG8oif9mzXM5kY6jn2GB5xD4epMTl17FuMQS6XhBpA7+lm2
TyjX6lmy+eqrKeKGCtHVZZUTi/HGwqWHWL3rNq3dY52RpGZw1KcCN3uK4kAms4CMh3ktEgxZK0/7
Vcj2qe+7/KVuZopDOiSLugnkXWEg44V/p/bLnW5R5BY/4Ys4a0NSgW8WDLM5dECIy754tpp2fsbg
O95XcVPuaunPryaH0xVoSOtWOLX+asOsn3Tdfk7teb7m0vuphslQFAceReVW3SQL6qIEWOJgI60g
s945aeSwT2mNlJlq4r9Xqqtm1TrESf8YjYRR4cizgQPuyRlIbfWjWTy6eYuLgJ3Frxxot22YRPvB
9BoOBHVJfEyTC634z1XshXvEQlGj/jsxYDINDcl3LropoqtjGNWDhajXKsJRFR2hqH5QY/i6tEnx
EBUtJtS23h4zjby7mlJNYbl4REym3H+PmXm7NbNcXtXLgOk1bmxpvn8v4JhpIZ2mY76iO/1tV2DP
VxlyKDbqUg0CDI12U7NkAP5fa1wTd0acGG1Ak9gSq/ua5XWErONdg3D7LswsudVtsz43PMBP2NIU
e3TTwwcH+jOHS9l/NJTTEPBu/qSoelBfb99DMxzWOiYa9wnQRKCFUIMbnJR4BEXgYSnavzTS/fy6
SVt38MByPI/Yx/TaMV+GVqMU5Rc16FLDBTI/zuuwj6nNhsP8KsR9E1FC7YYoPlUG7AfVLS1MS5ug
ii9SM8C+NuVB3d2menwQ3exvCXjFWxB4H7Vpx+u81ZGH79rnuPDlix+Z0y34amR+qrqh63nwPzHb
UrPUnTEbmCaImMtiESXzVuB8slddNwMxR3m3PX69lIGxFzidco8cUPnIafvT0jTnIcVH5UTNh+IY
4MoPuGMmNaePvOmNLZyC9BR6WfuIzei7mnebbliBGtNhP/PnGKwUe73lRs/HR33UxBsURBSdR30+
GLmwnh38S9UCG6fvtRPZ88XtI+xNBNxGPmfnGCTVY8859dIuTZe34qK6UHQfSp3fv+uXhyjAV0SY
8G7KjBgCIm+5tuC4/iJTiZiI+OgH/HvhJNZngfD9uUkWo04yUnyM5bzDIYLTkj3/p+k9Jz7hGrwt
EHokg+tsOn/uzlGffLqllYAkqoY7XR9PYtmqMbTyHiVi3MuUU5f1qZxcD+P7Umxn/E9fZR5csP5I
PjnY/rCbonnO7VHsKMW4xzptzDvC8wjZR1YYPXg0z/8JCwzBejQs9DnBeaOG784PZytiH4HETi90
OErLZZ6iU1oJVN21NPAwKzS8k79caSGi4SVn640aU7NqIssEJAIR2dkBXZw/jq8N6HOPnFx68Wpn
4/RHQF4Cax+ix95eKB6b7zEChqspTqzHKC+nreZG7jkGg3SMfC08QptDfR8RtxgHkxPeiQbPdj1/
4tk4PkzsOqqnmkFEH7JNknMPbPWpSExiYOK6leHnw1MXUNZJOif54ZYG0HnfSV+iQdPXvR81j4mm
2xu/HZ07g3Q2UDu/vYy2eNQ7h7SV+amZQMdGlAX+XuCfGH/AMPlscjB0rUPh9n8s/DsP9T1SC6PI
rO6QNPBWiQ9uwpXTL10DTjoLe4LD5wWHJNblHn/lHJ8q+aZWDC2/LYoRZyeqHpwot+/ikcgcJ06I
Lst5Rpp6vW9Hi8zFCOKxqLWCA2uDRopX/Blk8uSUfvaG/1W9yQpQfO7QFsfZRNPLLAv8SnzkF4I0
fZKa1d6STZ/W1tgI8tX8uXJ+V9d4HuMH07PvOIHINwmDTBdais3PZL+fVWvzhd63gZ2u+SRxj4Eq
OL4l0e8OSm24Yqs8lFPefQ78IC3bfLUqwUsXptBXNYemY+9bpLK8Bn8NfWjXCHe471pXHhV50I+b
U+Y6/XvGCX/ddZQFWiSTYCMEd6Ec9HMfRxmAJLM9pKMjUe2l+zXWwjxvZEXiu80emzYq9zKsko2a
zJexTiRrF0v3e7dxoeXimb2TdvY5a4gRpeHiQjLlV2ch1FF7mPcaldkvft2yalxW5f/3Kn9ZVUfW
9BbGyacw4uZsZ86dp9f6xnST6kWi+riLQOPtVNeLLQ0fMOHuVbcZkE/rnQrVptS71n2HtCSyMl9N
s3TVmIsyU74yg6ZC0bQDZr5Sq7jITsgAopSUJeZl8t6rYfD4CDPvWixXGdIZkAagFUwxZiBwAJnx
Fi0xI7Ot/fdCdUW6dujq8etWNeLkZv4V/MDxLE8tYktr2L1D4OvvTjwYO2xZe7AyffaKocLOxUz+
QzQ1RXmemTeo6oaPgdkTblHcmGLsXsOxMw9J6v1IUiu8qwK2PYXG8PPchfMEK+ZfEyTzXP6xvX3h
W/7PO9oqoZ6T2g9FNeA7brvGhd3WvKhuknj8gvTm1LWkRTdRN44HdGo+EVAzLmQlY7Eh44sfDx6T
qBosg8ur9No7kuX2tS0qcS54qlqySe5V4zbk440f6noII9weqBNe0rxaq0gkMIr4jM80NMUF0DgL
H/bO0pULFSM1J3NX6faviHrvShGCXd8mrAI6RBrdru/JM+yxCup/WmDQszaN3q2RJz75RzyL2XAf
ikgQni8rRD++R0nhP8aUQ4/RMBs7qRvlmx1DZqpxeGVXS/bFUoq3cVByzAZmfez2R5SV0zcRntx5
MP6IvnylLO69JfViN1/jneOEer2wo+AfFhXuzY2dHiIIu9dRC6wNoij9sxd7ELc4g/+UpbX3yTKK
4lODqnanmgWOBpYBPR0/g9JamePGt4Ofg4FV8raz+owdyvtpL1AWI6cwH7ilecZO+VDKefjUHO8J
eGPzgcZ+tqKk2b7BxsBIxdMXoyXo7aPpBXCXU7Tl62ZrQm1894p82EXIbB/ayQrf3XmTuE37o4Mn
dwA8H2zV8OgSjZpCPg9Iat74eY+y83J3W/ofmhaZSJLCwqQK463UONGvixFIOZ7DZuGHr8ZONjsD
AceJNDH2AJ51nCtQ0aKyABS6jb/GI8Pf20FTE75b7ls15igD4NYB5CXYRJEWnGwqaQ/GXH6MRNh7
fIwpBBpbHa+OaDXM880EivZnIRdXbn0aXq2AJ+DkiQCRZ05MoVX6l7HjzgwSy3aQ8U0Q8CXGFHbQ
T+2yi6vGGSRbuboEOjN/DQ6R15wQ+XKfgE16t7rWkfc1De9tRvmSUv4A0Q2NJOSS8uehsecbTbYv
bR/q9x16dve1GdRHUEztSnXVRD759R4WEUm3TJbXomWTQ13XOLedl20gxzU/x/Qih5jkU2m0a90u
8Aib9PYmGZtfpLu0g+C7exNLCLbjnbr+bnQbGozqmn+vvsfURBc5/KXAbOHkmv1yEF5/j3qkEvw4
id/8FAJCZFjas3Ch/EbFED7hA8Gm6DTpA8C6bFvJVt6ZvUh285BsUyqi/tSb58FwzLOL2tBaWshM
VXZinb8npqIVHCUDedvmDp/8stjwedQD7+Zjk+ibQrxsWm18GDEpgphv2RvVVY2crWvbuvUZgaPp
oYo9cdNP0/v3Ak9vtfXsjPH+e6wzfmCLjXv88qoNopKHvEyLMzpm6RknByzWSqP6iLGxU1BFGQBG
GNysu7NxAj9ZeVwghzAVr52vndWKPDSAiuad8yDio0cUzJaAolMme7HRnMVOUQ3aZCuRCvE6qrl/
B4ESL5Yu+ZZdhcqlZml3aC3ADYTEinnm5LlfqZN2kREmGjIg1lI7RnWcNXWVvRhDoR0b6O7X70aK
/NyJyVoZGkSuVUtJXckCjrlX7e0syk8y+G3gpnOX2q2415vBPw92dSQ/Ju7HNBb3fZT3x1TT21W8
rDCmqUHCqdlqMplvrRgQWhEnz+GIc/1KjQEYn52dVSxlNEwWy7BFEnlZXBJ1Ya4163t0NN110Tj6
tjFS65q4jvnVmNJ5i+QojmqIbzdqfOW00qKo+8eqvM7rU+6bT3EKXw1hZmvTEjdvR8NHZNLD8tGK
6x9lpWf7wW/Cg62jQaZN5RbXF/nRuPgBJTGshzYKi6NPhbfbAESYd7aXVCuQZ+VZVH15/poB57WO
W21DHmPG4zaMEDyNjaepncItIC/MTj35exiQIPbEElATT4IgC6d3VP6nVaSN7VVMo6ReQghJ0mB6
h2F+IyaQNbrbais7j+im88tX15h14y54IvludVvqwE+5naFLp5YawE1Np6mO7fJgUuHFd/OvsSl3
/rNENg7Kr/ZmnFz7Bq5US7q1Cp+7UZRXjaJ4anoaSKsgvgRmcY/W566ukvAWihGGMUsz6OVubuJb
GND9w+xpA2hcR342DsV9y3U+AOYEa9+R5oVYIL8JizDYUghzXzR+B27SlZ8ZMEIjZwO38Vowg+HR
c2rjYBkdLpoxMHg1ZgUPntCaB6hnI1QRm6R7OnPUXLqUgKKz62evalItJ9n76lHrOKseqftyr25S
3RG844M7Paib1T2axNrKS4V+UAsQPqpumgSxqLbG45CfV3fTEdFd1OICiNcO9kG5VYthO1V33hBs
XRGR1sImYdVWY3IWbkkY3aUiOU9x8x7Eo7kflp43eEwQiCF30qb1vvEm98KJHbH1Ir1VvaT13Yu6
sl2CV90Po43q1lZ1bwmLrKovbfjoGtppptE8mN2IzuaMIquGFwRune7agjMENaID9T+J6JaAaOOF
znBRQ6pRXSyzGwgJuJj+a0J1YxNYxyjncTd3zbSOUZbYBpRgcHrOm25fgTVbkfhJgERkKawHN7ka
sWOisNofvoc6zelwBsS9KyutCsE8ln2tXW6FvfZHkgU5fA+pq2qwAsyegnT7db96PU+a4V74yDyr
t1UL1USuFflRTuhZzomOQvMi00zi6ZDzW7yqXhNhNoF2VAN8h8lgaJs7IIDbqO84XpeO6awcTkeQ
7rg/KRKOCV5IPTaPjwkaSpe+Ma3nMOx+qV69HDClMXz1dDaukzQ4pXVti+iH3vf6KdLiiyGr6Mq3
Kws2fmhi511gFjqQTNiYVgiyixiw0MV9FRUviuMwKIJEKIjIEbm+TQ1ce1dUf6qNENG49eP0PSsw
HF38jB7H6SYvNf9haEL3kYoa5k9l7hxgZ9u7eMBGILFhc4W5EQM0iIfnDIXq3O27HxOW1PslQNwL
x+9+uO6016Ikf7YRCt0alvgwyC/fpDEuzfqQDz/QOt0G6dD/mtoUbbOoy+/BkcQno20g9ptx9gq5
7axW9Ki5QKnjoQEAPucEEIUbN8Rh9qufhh+h7It7gJoQhCzfPMQTflAK9ayaEEkt6GL2o17767Ed
5kcXa6Wabe8e6e75MSxRJULIhMx16I43U9f067zRfyMVlnxOJBVCWAZwM/CcQumtA9MrrSMWZShy
Ib8CnRpl0hjVjfMkq2QlmkXVRmv6bRk02jnr9X0xF4hqLb00BfxYdf3iz93Xe7ueffSZSvGACK14
MM3oLCh4X7AzdB+oIOtH0A4GNgdMqjF0zGLKXSgoDYEuHjgCVkh6BG9ftwcUxZO+kbe9EI+EecOz
FQy8PSH6ocztFyLZR9+SsFriEWxgrvlvVorabaqFPpAHqT8FkCnqGmVpz0Q72+6HxSWgA6gUYw3+
j76a94r4ULeRe6KciTqCHY3O2ZHZvDM96gHm0lVj5Qi20Y2SW38u0GpNu/BEbd96lLXmw8mMKopS
HXJAupgeBbHNsM9dQrTZmZyn0Y2uIJvra9dozpObYGxbpa5/UpOI/9wXTfc0kH5Mgxos/Lg4m6qr
/u/V9+xy1U6CdcsV1V7tjxtWax3wESzX6VJ6UvK2obxzYg3l/cEPt2pMNSCaQIuM2xHVlH2yyHPE
dv+c9VUK42lqH2Z0tUwMDtc2fMRjvrbdqK3X8IomMiN5fQB3MT/KwGpuxobz7rD8c1WTCu2YUm67
9o4bPMT2Jo5c/4wKwwk5xfIULj019N2kYtI2TeWO6++xOU+Ds5w6e+Ok5LTiWbPuNR2zsoCojcMU
Qeza9QpvLTV/h5mjDve1phZPzajeSlegtkyYhTNd1CMxFJT2wS48uFtL4zjjjR/fhAQaRysfzt9V
g7qe3GMUtajlVC7594B8OA7hATJSqq8VmCHzZtArl5moOrsyv3fiwoaX5FlfzeghkRLDDdeb2qaw
T+1Na2L9Brb3dDVFUqwzSH8rtOnYxfkXXuLW6c9V/hs7UARsgjilxjQ71iWc3e1QafOdHkr5iO9P
uiqpYN8o6ouL/PYaxO2JumF+cm183pTOgepiAUwCoJPtYxm5iKYm/PmTaKg21czXY1q6QxIhe6gu
s64Pi5Wmda9GrRm75K+EK1Wd+UY1/xjrtG1Olv7WQFuUL6w8220gX6syNk+5h+yE6hIq99siBPii
unhZlYAyzfASQgl9Qu0CC+kqPTv2nJ7VVan7/7lSYzNRykKcjPf/mvjX4tJ/1TwdI2kb8vzY+NMZ
oO0EFFLARwOHP5+n4kKRxblV4/Oy4nsZRgj1raD4Via9xPghyLlLrZlRkjrlZQ28JJG70BiqFeZu
xPdCx9rQkNZWdbXBRglLEz3ciOVSNYjY/W71BNKmWSeomGmfYDwnTuYTxIZJmnslseGP/QXfNPPg
hkO6Bp2G3XVqB/u4r4pHUVX2ORDTneqppm37cZUDwDiB38AcJRobdmb0DXuQNqsWZ+rHNJyqx7r3
UCjJ+rPqWWR29l2U2Gv5dwXGJ6txTMf7vIriTZo03bZyPfvcNHV5001ya5VpPK/UWDuX9hmLCvuc
4YG9sQeQ72pCjcnSdI6h0J+mXkTIw1v5JrZl90I2U99lqMXvCF+7FwqS+qYXfQEfYjQRc5QNqgiB
RrZQD+ODghl5EO2vyK67htUu0XPSb9zar89lKKx1Nbb8K0jvgh8QSO+7+fQDjY6RwNJwLhAEPQzu
gld7Ge+BrW0xU5yhL+QBeqVbErk7ixLsm6FN6Ljg1XlbEWpeh56CxJy38WvhyROoq27JcNX7AKbE
RXSTwAmBppB2d+h0+UeNB5onLhHnPH6oZXoiU47+37LMS2zGzKYCfRdYCCP8fQF1H5GUe9ail3+s
VZdI/HtYrg79Tr2Zm7vJJmyQGLZj0hSY6p10i2O9auJk0rZRW2HbiITh19jYm691xc9Rrfjfbpo8
HqTfL/T3JvU69uQl5JiMf7wTaj/adhpJAOl2SwTp1foLLinxqtKi8gUYH6dmv29ulBeXsRy1YPbs
R33K7trRrjdjOSFRZu7CSvfZmxBEVBfRfy+WKVTyduy87Z6YrLnPqu5HGlpQsb4icnv46pLSlfdK
pssocPGMugg5mP8ONf9d9a3j9fd11BAwO6y9UwRPDG0OjZWRJHhDLnbgNbmOcThbSeHuo0UHRDUO
JQ7su6lkLXIh3+N9iAdMNTszGxl2PEXg3H03pYNAl94Gt99Dls7ZtRqPuY1du9nuxiKQ50xCw246
neg7d+BmNaQqY193LikSl9sOebEHd0B3rtSL4QWCAF/HuA0/tFk8IDHh/3Z4uJYRVCAczv80UZjh
QifCSxLlHiV0fufDW1SW7ZNq4OG9a0FZwQzT26dqtOpNGbioZi4rbB2pMKfGJ1XN4j43XazQuFeT
KSSRxhr+tKDpV7in2hdyi/YlUhYiPQDTzowekC6cH1pUObdz06VgnLXpayzxhxMI/xocG0MeSvIn
KbHWbSkZHgCj9Fs0kCzMSZPq3q2os0VGjdh0hed87/jJJQow8vZTz7idB386DFpe36BYbx+LERed
rgBoitKmOOghVq5NYWowYTTvRjVln8ZbHcDLSo8rdH6WicpqdUk5ypiP+jjs4IwEuAl0PaYyJJU0
J7iooe9Ga/x3jAN/ho2NjLfeimKfpBlIzt4MrmHrO2eZIxhldlr+EYzOUwrYfltbbXU0A/whQWsR
ihY2bJJFc+p7LKmo/GTCrbeekhCYBDoCy5UDsv1YW/KPE/eHr5wVuSjo41Z7UNkqP3VfqqgBWySc
cTNR0HwOSv5R/phVD61o7/EpDhEBqMGo2DqnCXqqkcTUe9kC3Z7jMnoY7ei+1ER27t162uezDxRp
4qtPDVk+8vyddnY+jAdv2dOVCK9qDH1Ob2YHj4P/Oa4mOzvJT1U0/nB8c1sj/7a4JeQrZOXln6RP
n4QZ5u+9RfAM+M96CiY++saClW0j7LBtIttfJebQXBF8afD/If+eD2KxGmol1OpschCdYzAytf8M
qu6Ah9bRj1y2Qg0dGlE1wzaZ0YxsEEmOA1t/qUz57/FuwIbZBDS1i9CHvsFceOBZw1WVhuPXlRoL
DL1AfRZdUTXxv66roGyhnrjWDETY6rJp7pVYt5a07VaNqS6ufGA+rEfQ08UaDlPwCCy5hgwGNCTH
2WadaKT10qLub4pa91ewhTPkQqSXHmTe3tmWpWExRfG48Yr2uQncdpM22lKXx+yIvbW67Zs8PiEX
Apg21O6ilocEBLEXyNV8lJp0zu7SOKWGEkVqzO7RbMzbZpFoSUWVPKSa9cpmFv1eoiM8p1HaStwH
CBwgrXGG4qjeFj9DKvwLJKJ5bUE/rtnq9AMyhD/twWguY1+nZMuLg7v01FCMsgdW3U4e820iRTCj
73IZsKqkvNfYFLbM/s4VuobrX+ihwhsNd2pMFrZ2giXwhKlgL7dU9i926fjbNiLVpGX9vMiqzPep
jztbMtm3agjsyMz2gW9KKvKrGhJOWt+TMlOr1UgCEubiV0iO/30VUZcVvqvVvRzgsawT00tOPCYg
Y6r3WF4VOHWOoEIYrDyw1vfqneIctmRsBWBjQgzWhzEptq3oHQzjtUYcpV/d6dXQXSw/6y7mctUn
FXYseoJJGijk2zlA15dKCuIDZgm6ZhmL5oWXnpGG+u6iO/jfaVnNQLfS6RC4eDN75QtEVHmcEYPY
Bq1bvHeyO1atAdERAddTLOCbFkVTvJtN+5ToTfjYda6/nVGrlV3fXyRYcR7qwCZsdKQ332PqyqXM
fWnT5j0StnVAwkdDvmm5LXfr6qL/sJd5tcgiWQX3rpqOVtdXVAamEPaoGz26Vhc9Sh/NDujMV9VT
K1L8pDA2YFI1g2uyfaTBP1YQkt6m5gKKsufysV2aKQjBdY32vW4U5aMRLygdJ7C2ahLobHJvt/la
TaqbABTjR5YJ5BiW2+N4IC5zxF0jtPJRLRtajnp9PjQn1UXM2TktJ78VXgzyJgG+S7LVn2+MCtnb
NDZDstHeJzQmJAxkNlyMEbqLhsvM+0TxC0I32d8SOcz7LB4+vtYLErBGkJc3dqxzNvW0W8cwi/0A
nmr9dcKp3LT86quTylezjM0xQqBfbofLQef7PnUUUhOh7Rf7cVn3fTz61+upicBi3T/eU/W/Xl/V
Rr5fxzYfp34GLNeGztUCu3p18POiEEo5THVlgo7OSsKcnwZ5/V5GEWU+Euh8ZJa+aATLaA/LpH52
lNa3zO7MpZdU8bs3Twmiz/TyStQrh/TXrZq0fUowPVmsk5otsAJfz2EpDlbqVs+DDoUupZS5V4v9
OgA2lwfxTs3mvq+0GoINyqzUCdHxW1d6VG3RRTchTQ36wcAhfqxle5IjALk50vsHJ4/8FV+T8NcY
YejRVMFv8oKvtq2Xr7EzupuAHP5F3ZTPVbFP46C6SYL5zqkm80CSP93yXEzfkqFCfthHNtYgEfmK
2qgannLRgPnFOE91R+QTN+VkRUfVnVt5E+SzxqFunKD6Y9vNOcS+5TFT7pLFAw5jIJ5tyxj6YDbO
smNIEayJdq1BJTyonBBRtd567lIUxTGxj3YKi93l4p+zsw5hTI7vKrkEB4xdvEPfullST9EUYsNY
5XhAe53zgh5ItZrQXT8X5BFfSrM41JM1PYg+jp/Zi1bZMpyK9tPN53itFG8GUnvbEVe/nZEMxZOR
evqpryp9BdmENOLQ+Xu98bAYI0ulVfotUZr4atTwv7o55OuVlP4DVTkUe1CAugR5R90Fb3OIjsgi
IypI7cwXkp1FM/Jfldt+ZATXLxgYPGdejKtWCslKpF2092vfP6mmLPP/w9iZLTluZNn2V2T5fFEN
B+AY2lr1QAKcY54U+QKLjAxhnmd8/V1AqKXK7LrqaybRCIBkMkgC7n7O3mv7n/fWzWrZ/Gmflk0Z
yAppbNcD60PUkPKYRrnyGCAP8apOXSAeJisIOx19rxI+CGX4ZW7cGj0Wv4bytZZgi1hvhI1ShliM
6XPz/7kPl2y5q/TgaX1slE8+XPE03asjFmk5jTDPFROWtuPYjxOr1YPC17Ndj5qIzS85V93NejSY
9fB2wehrpDEIlUwT0dLQTkAkGpPSuOtm7yvteb233miJppWfDzTnURAeX2nqoevl8Cjnwiu7Jv89
Uq0bKIHRa7MAt9pURaXTgmkTiy6kKBvzVpjdpc67+iqh1XxXoOa5tbOPBDMpuXTTFPImhvfPTU0L
DFhpJEiuj1XLcnBjQiV3Yd8b94rUqXaICgHisoXs5aQwOSViic1pjNkXNdomTGioKh37MlHk+1qq
/XbSsztniHWE65keugg3eu9zG+gnrk5cstgfoQBXlcaQNBFuoZHggvNKOU69fFm3IjTMblCNHd0T
NWQhbza39M2qW60C6VDKfHjNfdG6sdPPp8myqm1RC2vnxBDYbEUt72y9lZ7edPa1AzxoP9qo6Yu0
cQ7SDlAyytY4OcX0rJLiyagXaucwe52zTjvFeZoExMnFaFsgstnQrrb6oDhvTkcGBr6nD1HZAXCi
isD10ap31mK304siuQ4cvXNjwy5fbYry2FCHDfj+5yArEQ3pvnqdlKp6LSNJt01rTuuucraTHR4J
zYPXNp4rHVs1Dp7mmRBO65DZC/l62WxENO9KU4+hsNft8wArBOmeUh66ZXOqcUkjQybTapqDc61L
ZujLtUTB/6cGdGvslnynRF7Wa4fZ2MOlsBwi/pYHwbHSN1KNCW0dUuWU/Xnz02Y9EX6Fp++Ph6yb
64MRoqQ7Mk8Vb8YwjZAqKL6KlGC1QCk/EOw8+IXVvlimHQH/F8nVpArtbPW94pmj2T2hIP0Qc3qf
Nsn1HJbRb+Tk3SapbsIC0qP7oUY3ULc73QrKF+yy6gld5bxdN5UIe71QjBG8NEfjgrCFOU/Kq4Eg
qJd+aKiYZ/KxCarmTouwDUYSqJm+GAJUYkWXmySOROnGCRO/cTit+1O10i9tQByDD+TQ6yy8vD5s
ohtrYLGcR+F967TcKHZ+bFRqleu+z5smgeIDpNX7ax9TW4JC56g//bWvLB+DLnNu1xcKolk5lA1Z
aWmf4Idr1HSjIDI/B4rRFJuKKc2/3l0POcvx9YhUMh6kddguVYqhMNV+eur6KEc3nvNIyzefkbDS
6h46VWxLP4nu2qXDCLc49KpUQFBcDg5AUa6xy+Li5uAcaPkNdrOdNabxxZpk5A4JGUC4bc343Ykp
y2Y6ai4j1ch7gHDVbexRT64HeKxZoJGJOEJTDLQaCBChWcwZLP0SlIKLctqqeztsplvwu8oWJ1sB
nGl2jqEkPr0Lx73lW1C4q8C+Xnfp0ujRo5h3FJ9xL2aKcqDSqj0YoB9OecqoMMSjeFhvsjzZYuwa
7tatSXNyN2iLeq84xtdmolzRkJicbcQQTqAhjfGkFtV0QiqfZxuAobw7Mw217Xq3LTPkQGF+ZSG3
43QZjK/kKlkbX5fyWqtMAT4b5HHFd/Y1A+S3sSrHvGFlpF6Pkkt/sRyYMFHgRZic21Ix1atgkUo6
dUtuQ2W8x8zF7+Me+qw2+8T2Lf9EUiXPLMC7naM5GPU1ideRpfDNMMBxDaZE2U3r5p83ZHTOO8CJ
Nuj0Jc0yzLRn/UTxtfoQAekUXeyPD8lIYqQRWepJt2PKPDE61Ah3wG9EV9BlLonwox3fkC9JYIDg
86Wlu1iuu/Pn3Upa35LOkIeaEcKmqNxpjwzpOqaV0byMtmpsKgs8uV1YfNfqUsvI9B3JYeU9tfxp
Azau+T6E2PHsJvxmOia5J3X+ki8cBRvF4l0O9YjK1eKFGfuXufHfHJxp+2ES2bkBPXFCcBQfbKlQ
+XQ6GmJZ6pSerYMgsvO4XwtCKNbU6QQGMHi2lEjbUFiTZ4CawXMxlYQY6tiIAH2rZ/4Q6oOZfy4S
OTwIzGLXQz+TL2SFDuQhWARlO5hHTHgW8RZYUsUS+azC7D5gJIw5o+AQIqTRb4l6NDQSqOzZfoyU
2bnrZuuQp1RpU2KHbyYlfQkSNX8uKaRfrFlAGQeneRvYqCDaoHmSPr2jsHxGiVbeqzmRCLoK5Cvk
ypUI5WndqjvrO5IAeuMzUYVDlen7TK2x+erJRtEzZ7oNI3XcZg7TgCrxazwKsNTKsfpdEwRe9pZR
XzkGquhVUtuluzzdjgu6KMEic8aqlp7XzfXGx2uedPqEW9GfvhriW6ak/m9tEhdMvI1bEjbM66CO
5N1IY7cvurt1QyQZv23Zn9Yty2nlna/RnIhIrtms+z6fU0Mpwuf73hvhdFg/bfr3ntDm/qmKh+gK
SXWwrXwmNvivkM/NTn3uOt3Zi5x+TTQoujfapnIX9qayFaZpbIhHtr21a65P1daUXf0gFt74shUT
nfGwHqvM8vPYn4/EXu9qHUJ2LpBzYAn8DzqFjz61vTTzNW/dHLWCumjVV9dNgCuukETdUSSp79Yb
fZFB/LVvbk1kGTktW2sS55p5xKmTF4mseN9CVrB1B+55yFz8k3bsDPp8XjeTOJ/3vm+GkGWVfEM4
jP00Bo3uil5HfjJYA/E3pFBURRd7cow/5DIgxVae7aw4aF3sUcH9elOXjbXBka2yfmCfAJmmgNtx
G1/3X4N+X5tG+krpyjrwNmAl09F9KZK3pisrkABd6Ia+rl9VJiEx1I+xYyxyJ0VPvo7dCAibqdtD
TR7hvnMkUIXlIGrU+EEuuBSOrTcm6dzbfJAEnM6L8qwU2eL531rErVM6d5CVCTn83ijB3TDoBLGY
Yeai3MseHVUxN6o00n1fWN/zIEf2higw7zqaRfEkzI1TPJbgQ67XXdMcAzYfVNQ8TnBet9b9oxN3
YOSa+GhWpCI1rfleJeErCTPFU6dXyd5smzfmiIFnp8gUcwaa7TBN9XejdmlA6u+mNH7Xo2I6t5He
kaqTxeSj2PZFWgRQ+HWwr6j+Yxgx+91I0h9aIyHiGxPBpNdHquekI7KgIdqIrrWjbarO4Gct0Wxb
3XKirSJpjmf2ruqeuB4SrvIjRcZZeDIrQAYkZnRArvDbuosVtLnpwvar2hJ1o87DcFnvjeT0MccL
qPA6u3astn3eNteYF4j0DhUC3EiLqj2RO0+t0dS3oaHGO/ytyUEdkRnavbZlvj0+awZkq4Zx9xAT
L3CdLPFF9MHEPtEbMgmXzSLiL/y8K5O8xv8VPGipNR66Tk6PgVPh+47maYexbX7suw5/STW3mDU4
anCYILqw3ahDRwLRGPbfgJjc9vAZn/oyCA95ZKI/8+Pqmav51fqAOisvUTF6WTr7594/TsZYAzdJ
lXMfTxgz7dxot3hbSA30SxydvY2jc70xom46G0nZnkk7sRIDXRdzlAK0N0Th/qUKK3M7pE1zWjed
cbyCnFp7oZxaF06Nm5p6+GZkeeZ1hl2dyr6aH1E23GRNGb6JMXcw3YXjRVXTJ5069FHXavOy3khV
77jupCGiTJKyLW3PSaCc0qRlUMnojV4zsSLbjZLGbsbRRg8kbM9BZ+PNGtr+OVruDW3QPytQmbc4
us0ts8PxaBdQ3gzaCOulh3DO5m62feWcapdYnKvKP2YThu2tk8yQ4xiqNqsm1raVa5o7I6tL3Jtz
lMFhzal7F8boo+efs4dpUu5m0Iv3UIgRgam5nm9y23BOTOpVTCLEy65bwVCeFKZOMPTs9zxrbtc7
Sjzc5vZkvS93piiy3wMUxsqAqPLLL//xz/96H/8z+Chui5QsgfyXvMtui4gf6K9fDPXLL+Xn7uP3
X78goDAtSbq3Y0umgbYlTY6/v93zK+PR4v+AGEyA4tXZUTNSVzo+vdi+b6tjbdn3alEs+l2dINth
rg4z5C8Xko9gRC1uVawMFwcR72WuqNXYPjXmINFrtDAOq7dcaLRmWMfx+96kczfeJk1f7zvmLy6V
XEIRrHmXIub9OndmCHiyi3Yafee7CIw/SrDWfMSAabh1UWs30FzGfZt9oy+Cb1N3YFko9bM0fESS
vnz9+49EGPLHz8Sk/2DbsLp1wJnSdJyfPhOFgT7rEUKfBrN99e2In45C0HlnCOcSJo7G5G+9OyrO
Zb3nhLRotHGkJefX3xDxVK9a+kBIzvCBR4mJatXKx1YHXaTKEGnXNGRXJMMlniyD+CXMobAvjzU6
3ZNq1r3NagZRMbW7WwA51kHkeXuYAOVC24XkmsUjoFsTryg4b51afY9iO6DjkTDorjFZDirQfQR1
bcdXJl4pgTHRV83HGNQWGJoatf2yPyQzBBZXG9xkFHzuxjp/W5/+18sK2csjAYniLOuZxTqol/Na
5Fanhe+JXGrzV2m8FLjaUpVes/RNZVculhqy6wFyYqe6g0k+s7w3DbdfMn/C5HGEo3KBXJ5QgNUc
rruGgLamVqFLowvcF9lx/cZMW4dEa47DW7jjbE1c4PfDOQ/nnU++X3Rr5HlFI7ZVr+bc3wWa1T/y
QoSBFLWFl73I7jPMSDuhCtW100Ym29mh8TMEVn5C6gfQsNSUO/H8+dBeU8j7oqcad5Zg9Yuu1ijn
rxoVg8Nfu9Z7vnDcPJ2zYxCL6NxHLC7TciD2qV3urtvrkc+dAaWQ87rt4JnbJb146JN4b5dV8kQ/
2nrsPyRv7Im4nvhpkghUoe4Q+MquajQe+xoiYDym0xnNuXoz18xSNF279GOh3hjLLrTX9pWP+7JL
1ejq788JOoH/45ywhSNMXTqGZRuWpf14nRgbvSPlroD+NUyjayGgcDa1VWxVq66vC7NDgJhTbaYP
0u8dfcKNQDjzrNKChYb0YMZZ6FLp7Pbhstg0Sz31LPJ8L2ZbJbD5AJWum/Re4HDlFsXjJMq3HemX
r42W0VAc4BUUJZSrJIo8PS+SV7Dn8cHM5ICHW8m3UZo0R61ti0c/jZ/X31gnkddnDIq3beZkPJ2Q
6oEzdF80I61YiLG/0+jqtwm2rvsmrG3PLkb1CtR1ctRwfhxNmUFxBzS3y20nuu8z2Ay6b2bHzB6c
i+QcvKz39D/vmUgxsatbb4qT1q7SyPAELWXweuRTDzLApoR+PX+dY+pzhNl/lFm1yRULAMsQxKSZ
Olej3lDN6Cls11Twt2ZLtiOIcXMTakz0GK/UQ2AZzZFwSnnIMT6fTC1C35XmX4dAbYm54YZ6e3tr
1vZNEtPXE2VCRXUoq1cpSDWywvTJmtTxMlr0CQQ88btJcc4looJgDyciPaKWvVSas5jSAoBuwjxa
wwg3pibX1CYu/LKCYgx9foX7FkA8TvQ7WnYesdnF0ZYWZoR2vAjUDBfiSnyKBdJ4JNTEp9BZ8vFn
yXwVBNEf94piqPdBMkxX673Po0NxrGF1sJgqbqWlAsPJiMEpLb+/YUTjd56VXlvWKCFb5ZJNIfoH
X9UPvmaqbtV6pp5lr2bfhEdF6WcvCXPrFTzNlU2QL9OC4uKAiQu3fjDxs0QHsibt1BqpEeZgljCt
Ri1yV6mWFjn3qjqqB6vI66t1l9PhCUkxa17p5m2dNPXXca66nVkXykHLI/HUxlgQ6LdCZrUgbeIi
a3OSSjsVbEK74A4gUg6f96YuuGA8sQ6d2QyX9RHqlAy7jM4tjmHqJ0DXk1tgbs5NnpUUpRrdfMUO
RTVFIwysnZrhMQzLMzVG6xUmVeGF9VcnFspWGUO//E3I8WVmFD2QGhBe6l4LL5GvH6zaDI7rrlED
UKbMeam6edSCUfjTAtbBVDxEpooyddLrCyS738xYz4notj6o0Rg39RRmV0wZmEzZtXzTwvhAyFny
0keQ8cdU3IPoMLxgLvsXTFzFtmfRR6A2m5kxgKnp9K3BmXEkdoNacm7HhO5q9VvQhFubstLnRew/
fpjsNOvk570opzoKwvanzX9eRe84/Yrf2/9anvbnw3580j/3H8X1W/bR/O2DHomXKrKfH/LDy/Kv
//Hu3Lf27YcNL2+jdrrrPnCefTRd2v73pG155P/vwV8+1leBevjx65f3ooO7xqsFUZF/+ePQOskT
/3KxX17+j2PLn/jrF/cjz97q5OcnfLw1LRNA7R8246LjWFzxNWHaX34ZPpYD9j9US1MdVRg2tTKL
EL4vv+QFpfVfv0jrH5bUcKNqFpMow5D6l1+aolsPGf+Q0taEwyzdNC3HdL7895/9x1z18/v693NX
YfwwJlmqQE1hWIJ/SjBXNqyf5mlNlsGKVLOB8AZ5SPz52M3Fo1RKY7tcfQ/lzHTAacRmoqBPrHDn
eINBxEmqdKcWP+NW6fEt/ctn92/m04I/7l/m0+t70qVwTNty+FT4cH4cJystHeO6wuivqnisW/Xa
LsujsMV4G0Fb8lIjrA9MZ7JtPM00K1WAYqGOtwuJNAkd9fl/eTuqxZf9P96QqWmWyQela/z34xsS
Vts0sTpDyygb7b5kJkr+Fk5FRTNP5LrQDSdg42xlwJsruvJuyPf+jfxncomaqXFD26yIZe3ROMpx
dAekitRq+uemKuednWlXqfBv9Mb6raCWRMmHp0jSHJ1ID7140ExXVEa7aUBYHcnpuEu6Bj6t/w0Y
QbUhNfuc1GPuomh2PN1mEqNWxVET+UdcB9FeAafA9bj1T4JO6sKFR0ExN/uAJJ09IfaJW+jqb1Nb
3QCF9W/GjMhmOMz7HMPtxie/aCNgOqBkGGwEsmTfYZs4Y2h+S3Crg7W2QdFoufI4OdZT6eQm1Q4y
RaiYNS95OLwW2dCe/JJWHBRX1RMNZj/SS1ovluU+lvdG3HZPYxV8l3WLfJJa3hmdb7drhIXchw/C
sJiQd70ot4FZGqfmwwFuA7hl6H/TuuY5K7Y11tiHygYXWYUmCZbj7+NiMDes9lw4rCmQ46FFIRjp
XEudFTuRbyN26kvlEFQmZwXldYzKYLYCSojivqgc1SsAtuMPFhDy040kDsfLa+izPcBpoGA9BGIl
fTea9xpuGpRzXPOZGsRn24G/LiURHLOmkMPVGr8rhoqYfdD2EvEkAHZnL40lzbeqUbTVgacLfDBU
rm7DHpYtG47bBoHtgox0XLqSEaTKqnHnvFY8aYS7qu1GpPLYd+0J7sTcerh0cAvYWEv1bVh3eyzn
9HaDUWy0OIYagYagrY9N7TwWGkuiISso7A4LcQzJJv9yvw1n/OImFWhUAzM5Y5BGx6hgEhz3PaBe
HhaH8XGWmdw4mfLY69lr2IwDXBBMjTQt6+PQ6D0dgOJqaI1vAvTa3kCGNDK2nSmHXlB1ISfH8r53
tAse9B6jE1glY0uTgn9BR2PQG99rrNleIKtNUeSz26loPxLMFJtI0d1+MBuKI9MGt16zlYrTnuGL
ZwAOC5Ca2DhKsErLT10PqRblxN7tdahg+zrHjFTn77WInb3J//RRZ+zNhdhCFbzrgbR5pYITyBr5
JQNHY5keJVsrBQu/vDB1cwLko+HE9WgXD6F2sbV+nzgALVkuES6dIOruEeTW9TyTInhytLhFWGO9
EhhjHmgaV5iMvHbs1fdqaHdxqt1Ks4yvZVndBl2n0uDJlW2kyJ1qYmxHUqXuqnm+mhOj2eejKUkL
1h8hhu0TInUI/CkgTuIKL9tEI3pg6ZvX1WGQ1bg1B1kfw2I89DTTSCjR80PvNwnrx406ce5HC0Gp
CmAxppq5SzvjNTYAuMk+LfaVUgTu3KHIL2Fi6Yb/nunXMCFnMnWbaicT8J+lkyJtq1kpIrU4NiRS
5poUl45CzjGDSSfj8F63itkFlLb3TTM6g0R/0liq1MZwpNjHVW/o3v0oI71kzq+MLjoWAx6iOL0K
IwuXmDHeZonRedkcPCgS6ODy7ZPCfjH1SsfO3+5ktk/bVD7omv6iw82/KQzivsoUkA7mTg+xw/xQ
CXFJ0FlvbNS2Oy0mekJasBttw3+pqdXcxO3FrMPuHNHXxmwzEvAGxWnTC2WPmCa5BFVO8SoI7gAt
Icm2CIVU2qssFPHTICa61SJ8Vuey8gSwhl6ptiTvUEPMBDW+7hsDApd8s1t6MXzqpAVo91lfc7UV
s/+6XrzbcgBxBHtUi5Ln9SSuyupjnsuvepbD7Mzz4Igw6mKadbypfLlgeMxtXUh7f8jnKsFwm72R
O9F6lSV28IZJEk6M4jS0thfR3hMFQgShwvxW8oYkXroxVgY2MgpihiSbcyUS9qOQzqVAp3SQLIoo
mSi71IQHQA87q8a9Wo1u1/VEzgftMUzQrlIjHDdm1V98ux+vNfK+xh6/c8tZC/SXsiXfw3ahbCXl
zMV9GaUswPCEe5fIphgC7MG6iwe993ojcJnt7GJg09t61PqtmlhH05zFoVaUetMsVyUgd/qAJcmc
uHotf0e1PLBrjdFTfdq7NprwNG6TrbO89hTxlLQw93NGlm+YQ7Hsqw8lG5tDj7MLCDgXh1gzO+xu
WcFsuaDNqY4u2P/rjqk+9dbYlTZnVmxqNK+MxNl35XhB0vhRxUl7KOPvXVUT9TSGWxEEV9kEoKIF
u9/CkjyEhbojn8zZw/ReCMHp2UfjugmIbJknjEGtU6MIilOKKXxcTja26MQGeOaBf6hA1uJn7F7R
hPJ140MybUJEeo3rMPSZBzQxJd5IBd+WxiWnVzN+S5C4b3qHpGtVnweKg868iyOF73H5uMyIG6Vm
cjFEl6m05+N6bdRkktDTK6wr5qmbHD7UjXCmfZ5loMSZmDLOLnOISmk3esagoxH3MZsY6Ggyv2aG
VYPAS8AvZZxLHU0/JS6MbVSQhDfb0fe5M0xiA0pz65e2cWB59m1CobcNtf4MsXuGpRYfFM5yLvn0
LNJd6VgGBeUmc7VMP2vL5VrN+1tV0SkCxbWziWChTiplOChaQJsI4pnj0d+OkE/240DxyiCDYlsZ
8bFdrH9l24ZuZywRHknL5Z8kk65DbO4/tsk477pGbksj8N2hcy6ogqfd+puRE7Fq1Rx8tNQkeoti
el7u+4TQhSTo+DBK8gdTZpYWcULUGrsnabypY2953RwmblTv1rlOltEDccapOuf6O5Hi2a1x5zyg
nhOXChrOPtfmRxET8r5+x+vAmRJsvtFjRZxBi+1LtBu7cZjP1O0at8jDnJp89qJXZCj31Lcz+0ZG
dncl7fGGSclwEsLQtlI34R1MpOXmGu4CQtHAMNPHEiVusFIDEpSlk4tF4LBMONwm6H2s2elLU4qc
MR6xqzq3hyqPAF5WPf4SvbpTh4KSeX5c/q9UdfKGTLdPmd58o+HyrVKT8Vb18+uUYY16JtmDy7Wh
ceJXxS/zHS0azjP/xJcrD4DWQ3ccjimxFftxou8dK8DSaj9f3kY3M2SoN0Nuz3yYXmRxjaTm8YFs
+AKwfd61hcnkpAVyTYmEyMggfhzGoDtqUn3sG6ZSQ9lh0Te+Ey+Ad05DrVcBi6TG5EmnGa+ncm73
duSfTQ0Ry3pSIPuZNqVSF6xqwp2jcz3MSYsiZA3BVtryEQ30OZE6hVC/o1M/zY/r8zp+eSdCknVC
dBRC023tEOY+Ka9MK8OgCmn2GhmBpiTtpsBtAVKkrdeqColR2Cm8yNbDXV3akWtZSX0ojPjOZ6XO
Wp7IczFXOzwg0ZUDm33vO8pbMC2A9Q5/VS9Te5fImNGdADSE80zGTCIANZrTW4fYgIPtiSg2bokj
OKDcGReEArHFWqrVBBPgAzWBD8ioSj1VkXfhFBb4eSovG6d4V9qoba0CgCYKon3R8tqjFFxj+c3q
MA/I00a6zmQ9GHGEREdZKORfLBfapC+9fhTkCy9zLsqRaM79ah9h4zhLhnPRd6G3PlIDYvh1bIvD
OpYF9bzPBKF2TRrSxzZBgBtN6/U1K47JBh+uN8rGToiLzY5FxUS1rYCQyB4Fy/rtAFVDOTs2n6du
23EVieMIByJnM5c0G2E89jgYl6F/rjHk7Ys6ySiZBJvBkZGHhIgTuTGPsx3LLUqLXZExGAKcllsV
/eEWsBsxy8GWH+8SvZ5drcebllXLXKbqdjbm1I2GwjUbM9gPRI+6gMeZGaEq7biataXUF5EmUnsj
vwsX95jR3GCNaKle5RExSGh9Qq0++Vihu4Z1YIoB04qYbq5zKfjMFe1ZPemJauXsbHnrV4EZeCPs
ddeYdIlT0hq17SCGfUeHcpM3Fmn2PUYEGuioh1CWs04odsnoh8+xM+7tno5CHqb+3jfIJVvOKztG
3tur9YyqlOfklhFcibgIDtoyyV6mZevXalQ5BIvUmFm2NQdYMiXz2Xrf6soxRb1PeLkG5W750eAH
3PSZM4IgVbeyKo1rcwhwQFTO4GVG9UaKXnRSwgS8oebfJXF2O3bY4KpIfDfmTN5qUmfSbzUvIuGq
vmg0UDem39vkAT2/cV5H/8Ag7zXvqvsI+PWlnpXebScaius7qBgu9qJgHALxjaGIk8R2bivDukxG
XR9FhiPOcMhKrgJ4RA1tyEm+1Kmk46+pNSYFmF3+VhS6joCTRc2oLHm4Q/UwlON4RLp6rcTEMahm
+AZ7+hCTHkBlFRGl5W+GZZ0/5yZo7SaGTO4M7vrLZ5iy9wYFkwYpYejQoknj+EHTlqRjMe5onGVb
s9PvkBW8ND4kVzBkCTMGXOpklbBEjPL7Ca2ta1pcYCM5kRemSpYIPt+ZPvehqyez7qoCU0NZ5gUL
ZBrCVCTyrPJyRsVdb8btrqZa02rVeB3BVh/NiDwtyYJ+LPoj7KKOzFU5Hqmo6HRlfW0TEY5kgi3Z
jYYo935rEfpm0ElqMd1tsTIwlRvIa5mdcNiEtaQQskxDqWgUh9nRYcw1cBGVcOAdoPtUyhGYlD95
LaKXTR8jUaPeo7tRh404Y+ihL5S7Tp2N7jomhlqAI5fUL5ZwSbYfUsoocCMONXQJZEHVpWIJg3PY
TYmIP2r6HHl4TCm4dHjZg7D/3gf0uJOCCdJyXVEDA7a+ccZRqrAa5QRv6A+61AbOkx/OpyHNXvCJ
2Nt8mq7A8PqndY6Z26y6I6Ki1nGrt+bbNFdLSi2dTvQsiutF2S18/0z9iWthvZCYi+dqeX43dQ9R
14+e3UekkihlfIDE850l31NW8xm1ZDRsJSmh7qAZyRXrO3FIh+qe+EUWqgMwwGVJZY5o/eXipgG1
SqJbzDCb2Jm5FyUn+t0y79uHAbC1rE0xZkcgo01ObkdCPDHjgdmRNdykouypmwtzO/uBcSAq3ERc
2C3uk7DdzdFt0jMeRcBPqBalNBgtbUumkAGTaHx0Yk3f56yD0EhgaVwmpm1H6mG4nOV5xxJ8OK2n
Thiz2sljEHBz9F74LB6nAu2nVRfXLK+Of1+KWwttf3XaPyuDlqmbhiY01VS1pRP/L532NK2B4bco
yki/8qwuYVoSvgshWi9pG/T727G0WIgugz8mQRZfTrMM/ObBZ/+tHjmvWeymReZ4Mo+fFUsJDibj
8Ri3UCKiTXgqE+01yhgb1aCnF1OSS2OgQ921MwKTRvOBScoaaV2WXAxV/18Ln/+u8ukgGjVUqsGA
CX76+4w2NcUgQYiOmvVb0M8bOLXYUwf7MRYMVIbQNZqwlGPtOYW5oS4Z0qpxVQi9PsYOV3WAm+RO
mjUxLolxAoCQslhXbuCAJMfRaMhJz9q7pkIYHWDOLeoQrfRBmq11MvuJ0PBWHqewdbWKVMF1DmGb
0AAYoJZ/Y0MPGhRffYZThIqBGpG7LHYCFgZald1TexTHNsvPDJp0UOylSsqKR60ty+0SU/E6krJn
A411p/IljRFB5n3GdO42tXyqDRAnPAWRwDYGipYukKQKMd6mDTqMvrl+aEZWNegpmB4PFUN80mdn
qGKXfMyZe/WLcdLskruRVJ2CVNUggeHXRxondWM+KpNz0AIZHpyACC46sWiQljW6Tb6RBC+dOt1X
nZRCGpl8/MbiJVH7xr+MTvd7dNNchswZ7ocifMptv3ZLRB741IuLFg6Jpy+zHZ1pT6kRVTUJJE89
3eSNTrwX5tiox6MJeWKI6PGYhbwuda6qRY+JGXLBt85i+b3+ZNO4PFKbUfaip5aXW23sTqKzyIAE
+NOD5CZk6mAw79z1lbJkeZg7q8wsTyXD/RQY/oMRpA2gJP2zMBhFIRPq6TSIxMCHOv6mW6R6/P0Z
qS2l75/OSEtDTsKPVufnZ//8i0VQPUTUTbfrEELpOaPENi/+n46JvoElS9TjxoLLv0/62T+FqGWO
618rDOI0ltJpobY1aLcG60EnLjRb96kKjiGqVbJpY+c7GZqd29Ae9P7+vetiaW78+OZJiwPxo9qO
+n8JO68duZFkDT8RAfokb4ss277VrTY3hCy993z682X2HmAkDUY3i92Z2VFVkRkZ8cdvXNKa5XLk
n+XEWSum/ZHBB+D2PhGjS0ztRE/tr7d9gbSq99pPmFXnuxGbvx0XCHmmHrd9PQAxsYxTAxUvmnbV
deShFkv8XdsKl9ayIG1Aj8+NvS73YwFwYS2tgFnRPkZZJk6JOKv9AImE0Ee81N3jq7thVrLsKqPn
KG2XtEEc2qZeH+hNV+xi+cPNbvGubUy3TA9JQEzWHaayPp2qaruksWW2cNdqp7VN62vbfjc1HNbi
8lVqRAHI42dWou9eT3ofllESTaESFDRDIe/6MW/gwzQkNoboB9OfLo0qdCYD8uRwQzN0j+sGrlQ8
KFwWVTveVFBRPExuYzr8ELcSop5XtwAi/1y7xm5hrxpGnfuDlFUQ3PULSq4KvOxGd/KXrJ0Ze85Q
/Ib9B/Kbj5zbAh4fKPRhaIit1cQDiTIn0reAoCV2ZTUvBSd573SVCOv4QrZtaPmMbaClwx65IGEw
VXNyJtf9GBGWNseRCuJb0ucyIqK6BsTdfTSUqdGdkaOXu3mw6EZWWWAlBNk4QOwkyGNEQ/lhywx2
gLcYoVnad2u2xFVtJYI0rR8Qp9+yODpPRS6DWovldmNsMGJMZhW4npsZywVnPdlO95KgQcY6nHGJ
JXt0ES1QVQ4vk2jiPpz7gg60SR9HCfogfN+1IEqBMcPydkgn4e0An8ULhNFETqlr9Qw4lV4KzwvB
1tM924sk1E3EJMPWwh9fvYOVoFmx6DnUANtbB9Os64//O0ny1SHSD10y8dpzAeo2nQZ8d6RlXKXs
zfcbcT7TZr57GcSCDF7qXuCyoP7wVrQgTt30lDSXCu8ZEJtktw66i+cjzMJ5xjolIcbJoBtpcW04
RHRdEHpSg/ng2rFZ4Pu6eSHgYj633IG7aOEdaLqWHiN2HiyWKnu/Kx7jDXgLBgCd+Eg9hI7wEDsN
Gvr+Guakf+AA3XQLhTgD66H92LBX6EAZKfdHBY7iEygFbi0XlzqGnjjDbD/hTOrRXdG35FmRE6+1
hK2PQwvt+3boULyH2gQneStpiQnPgCGGi1YddQLdjZHcttv42lr+0+TU3Vl1+pHhrdysEI+xL+4w
rmZChjp/hd2pjM+dnkpeTmJfpVUOg6p6CRTEqefwgJpixK1X7rp0AO7aTt0wbeW/MAK1weGYBgTE
zNajDE3vcBsNlNLIxW4y1/z7RSYammLG0toqH9utSR5hcD3rMaNhX7jLoScbOR6c5sIuB5/CCY9r
fG61ZYUv7gk4GNkKoO8h1QkmUKH7LQHvQ7qgPYmp/45naH6Fz2WoegEYmDYufWK8TeL+LfXX9KNr
b1IECQtkxcqpcCLYEjzXWj90V4TTnRW7JzIVUGIV3bx3JrDOWE8Yn7zxbpPukklWD6Foh4NWTgMq
lORcL53zqV5JkpTuXU5jRweP7eHfui3vz923b+lk0pIAZTs6FM5fy//WmHNhtbyvw4zLlYJv89U2
bg29JGJpHBbmCrLpStmSN9n2nkgePl50eN9k82VuGapQSzGacevHg4ifDLuHW4LZ4FaWRIxsmX6F
m+43oWHiQnbaBb7RyCk1n+vKPqUDizMtZ3jw7TQKnQzs2ZsRGGolY6TmjljzVs4zmcVxmjohYIII
1jLJDhUwy7ER8XXVlLeTo3MJmLQr+SYuQ83UIlbPOKW5tVcHP09s+6B1oguaeLT3kMjA30BG1N+0
Jx4++QXdpRnLx3km5TaR771lPTezhlGgBOlMp7gUMpC9TzRpm9Zj/5rVL/bGmKYwAlGGZaEVfFwL
6UPqvtdyAodWUIUE5/W988i2edv7Ef/mpnCifdd24E7xelT1ZC4Z4xWIP5r4XZn+HTHGbpBBXpvo
9g9ZL4LYob1vSZCvR7cPLEz8QgWzYNUYMXgWYUlsZrSlt6YDlqnqu0WYACxKhIVmPT77WTNdiejb
aDy3kOPC1CGTRwNNX8LJkjB2e1fJpg7lFauHkrsRDlXQmMAuA0hd128vSzy1Aa6UeHFo8QHfE9VA
dpzh2wSWLq68yYNaP6oNqtZM8548+LNv+18JN0jIfY2JESx0Nl1RcQOhm5GSbflOLYzWMe8DUxrm
LRa8upz9ZOwM+6oEY8lLafmOs8A4spVVEF0MH32HGerZpNTfRm6DIXASFcdOesomzj37X6DHFOAX
YN/bYXXQBJtcJHs5MPtiwU3TrXknBKNyv0zfyZuGyxEbLYIw79uGMVZgbR0xrWnCh0mBI6K8/Q58
zCYi4seZrbEOWoKN50USxsjUwI3bP3V4DVz/d5fm+b80aVCHPYdNlO24sEttH3Tg11Nq2XnEQ1l0
+FUb4QI1gtOsYBoQYIF+NRmnViNPTYIwUWRcmH7jwDSI/+7FqUPlwUgFjKjXd/1ADsA6CxQgJZ7v
RTQdbJFfjZVPpAMo7YFd7Y2TwsR326w0SQgqD1iY06RL2wezPVbT14ThLcAR/jL51bwfavzlovjF
gq1+6MeshdoAyAit6jitKQl2n+Xyc62It/Tg05l+J9/o+iqHvs+xcM3QtuI0VFdc3pX0XJAD0dCT
MQ6h+gNHdIgnPZuLYF9j9RgV8Iq2WMf+GDHB3DXYJ8GgeIWF4V3Z6y2MEePayLRbn8U6r9rG/kaS
LabM/raO1Xyfb/eV/9nM06cCDTAWpgRbWGkzHNcthyiQRT/M2Tqn+Ip9VHxn6REaRIEjCEfWGcs8
EIJdP5j3//2Q7d/HCN12PMt2LdmJC88U4teHrPXd2q2bqcOw8a4QZJFrVPYkqQos8VyYbNhz3Q51
XjNDXinGgSsjWfyc21xvCH5E0ys77CtjbbP9PEk0KPIsHFKtd8iT3NdlvN9kVOUE9rKv+ugRgyU6
LW94AH4nLFuuLZCSXbt69RPI1L72G+19wJcSYNC5dzf2ryug703mebTIPj1NiiuAuE1F8eK7RfeX
uUrIuemX0US3+SV8B20BHHrd/m00IebE0OCBs1uu4gzKZ4H8Q2MDVszaV8/beFjW9MOjI6Qgl460
a/ofNL9FXth63LJL7gwh7lOsUDfNhPHORCKP++zUOxe3vf1QjPDA4VT4VbzSsbIa9UzIuQYyGCym
83D0C9o10ETvaa6pPOo/7BITh9kGDimlwEgXL9tc05HPYxysZEiFpr2W1w7OnAoYVdfMjNwJ3RPK
+NzW09ATH/0Z68b+SIe6H0GEN5GIvVpQY8y9M7dihmtkX9cAp1QoKwrXuv2OOX33KWFHz229Ikvp
lmu2lYSA6B0KneVBYRHxUkTwVlFqu23XHv/7TTX/gGh4MHDTLNf30MWhbfj1TbU1VLMQjSinEiie
pdB8aJ+Sft5OTaml4VD2BsEJRYLBWH92RjvIRN8HagKOE31PQIQfxv48Husivpl1C2shLbq36yUP
TY9pEEZ+tLOo97zV3fCXmdf4tZqCoPHxTdOCQOwK/Hj03+Z1DHQiY5tTKcaiYpqxiQdob2fhUlmY
2RPFi1kX1/FHD6ttyy2RKVlt+achaahvUXnftjgw9lN+XrP8OGS2zRQ8DGdXn/6C9jny0P96BujK
IBsTlOlILqAsGv8YzzNQGlg5UxNEWOtQbIG9RkLq8TfAx60Qn2e5rIr7vtjDkdss4Z2E2b4pqI91
xlOUtJdt0reDnzaSe6VZEBjl2jouQo9lYWg5Sb9rocwGjkPMEZmnSbgZWRm2ZViDjq1szZateSui
ZjqmgPOl69lntRIClJ6OnnZUxBrcbRF6o0DPB1gD0/R1WMt3tlvuAab+oyFXcYZVfZqWdAOcHiF9
EZeEimW4xjLys1qMVSYhwFpNNEmc3JAPNx4NL8epHQDyb23vH6CH7gjLZMNu+ZArTaXc+cevOs39
2BRpQdeLvDFY+/znnCPPydMFvt9DbhU0jkPn4iOg472/zfnBiQjYaoooPlraj0hP1r1Y6IvMef3b
Z4ML+/sTB/tilWTpusyD/+3t9PBRHOMoHQL0Z91ZkUYy7ChWiAvBRkd86ZMLAuddAT7YTmTswh/J
re29qLVA/Y6e3Oh6eNNuvrY3Kyf879Nv/MsrCcYlpORLmD6A16+vZGrjfmavoofjAOkExyGcmoBz
sRie8XYDqrPNMZwaezpELiEeCRsDpg/zwoKQ8isbYEnEE171A7fGt6aw/nbA/wTkeLwuqIzA2Nby
fSVW+8fjZcEd9cS7jmyz2hseNLEEldeDEbb7gnNGtzTvW73HDgTeZyq1lWzB170lvbEKzWhPDRtb
POpxZCLA4LgWAmM+rJmJSnomcPEKz758Zzrb57/8sn9wbHUHJA5tDKIrXgH99wvPX0HwO3sMhItj
W9LjJmcL82b2/ZYOrHBodswpJISlOVlgslAfBv8vxdH8l6crSdCGASLoWpYrBTz/+O3aYqubaQRD
QM27OH55FJLm0ozGk2LzuKN5GWAcTEZ33dbWsfEwC+dzB9lidTs2e7TcXlOEWZG8imIgIkbM0UUx
L/3SuLSivzLssaVHvVJbs8FivcDoAJT9l2/i//lr0i57NmecX9T0LPlN//FNNkPMQ1VwyPGaOScV
EbWK8GuPAhuM+hvd5tmNYAC3g6DDqYajggMVDqf++pRHESRS534ek1dQmSaoUO0d69H5rlES4TfQ
Vau1EHF0wx76HAgdq6rCBk/rCEgPDGY3jsNRW5pvAwz3HctwN3AjgbiAHXQPeGIUnk2yT9Lt3OEO
V0LscmSDUsTtN3uMceCtwc+WzA8U5WlF6RqtffyQREYOo7KXwsbmB6yjncLQ0jxncVHpT+qYYU+2
K/o5PxMmW8F/ZPTJJMKXFpa5gyYxM9vBvi7n7XPke4dOz83AsrGrUPvfookPW9TBv9BqnDG5KSEE
HLSkFNjYm+TdRM57NVnGYyo5fX0cQe+GChZLxJ28Hpjp0aQxrjktmSw36mF3S5JgFMuX9a3uoUH7
x5/XmX+poPa/PHjT0CkpFhXeM6zfChQ/fZaZHYbpapmhlzKUE8a2xnh1Xf6Ip/gR+A60r/K+OrOd
XEx4AqDbTJ3WdMCrEniy5iKYpHebvj1hAYSDh4D6PPC7sUx5gLj/qvaeikqQ8w1oiWaU/vp3oudT
8FL/Ri3dIyeXJJat35FrPe4Wd4320RzBh4MVOUmjN4+hq0YKGkyRh6/Fav9VSfBnt+PanjBMKosp
bBigvx4Dfxji2sfXFq0mU/rYA8E6VnsbbThrSvxbsci6Of4C+wxTXQsI0l1EGhAj89UrnWxPFvqr
UxCUQBymf0xLcdRsZuSaOLa/1D9Z335tdlypAfEMh2H3T9FDXrBr93AUCrSoMJ8a13ilIaJf5p1F
3AvJtY0x9Yshp5N537FZg3AFLTtIcd/dzZhv7kWs/a0o/zmFuMxlqEwMrgb58X79/bCWjUZ/kns0
WvSA6CgLroRDwCziJMbAZA39zfg8e0DIvUj3GRaYh7/8Lrosur/+MNRknW7b8G1Ksi17hn+Usrav
G0xc+oEJBrKF3ozhCtUdyPLoteBIWm29qtrWM/qBS9hf0qXmQBfZ4yxpRb1rj2ejGt5nKx8gWldh
0xQriquZjMcpjY+FVR6x9pt3sO/qlxxf1R1/wBucP13SfFyoD97Gins9zHntvuDVAO8UCoIx0H0q
Ks3mdD9HDliAuBPmQdw9wrp7KTIuf1Uip7QE0127LPSr7SRNu0vNvDQVXEqXyDqgkxvFWB8kR69u
n2tJyFRQvAKyTI0sZtt+MRzrGVWMcV2ZJOXgSPiUdOLHZsQ4XmYzkQQtSa2ONuA4I6UedtpCiy23
a88q6g+qW5T317ax1IfagwNTGi3GK9X2XPxQZ3mJMu1oGXHgWel9W5uYzLmzh6h0OdWE/GgTXw6I
wML0vnlLm/6giDaGPcBVGLQszDXNu2Re84qdPeYWC7HeGGiFiWN9AS8fD3TH31sJPbaJAEzZvAO8
zDerKqvgv98Z3sw/3hkOk2sgkhKOgeTqt4scB2ebYGIWStswriHgegsRDp6K783waWBwJnZ8t2nR
yYAPfoVZ4372xbirmg0eWjbeFXH15aP7tNN+V2jl9744KQzcskbWcNuNC2h6hP2PUlmr89AW67dF
s+vdssFP3vQRI0abzJyoFaGRP9eoaLEtxn6vWeJP6jrb8Ng/ouf+HjvgwEpsYMD8wkPhTkuH5pS7
JNe4255swJPaDmj+8sX1hua4rq4Ayk8udqUdP165LBaBXq6HqNDqfZnvNmxPBe4qKL/xq0PQ4Dgw
MXFae9Dxz0EnwKxXVfPZIO16r6q5HpMS3yWrdhPn9lcxNrgWmCbWTrirrPVBrsMWUeBH6yI+1TC2
0e3iPFDOrt0S3G8t51t8jJicYSl11Vd8JsZLmrvh5EV9ULvLFEaSQ2PXfsnqO8JWta8/5VrrhJtb
zEdI8kCwbD1y2ura6NA8mfnXJIP/rnRLU8E5GUvtHXY3aVvYe/E+Mqn0ubPucx9qXlz9NHpcsPNm
WRED9I+JXOfMWfZFK/JvJmdV7widaAtCJ7cC7/l0YhcHFeaFgfZ5zvsW0oURsZbCDXqdjedJruLw
GyDA16vG0BLDSaHQCUbRMNfsEFlNfOUOK54Nkf6k2yBosT1Ad+LKUz0IHuTTsYIqJmm3CqtZtqQ/
CJnqlQYW3hefU7xeJgwRSYep6dazD+I1ojpJU7FfJ1nBTLngVNNNjZXmfhh6VDCi3CUVm9p1pV4x
rh0UjT4f2I/Faw+m3Ano/Lzy6miTTgI/2q/uFQYsIvuhHeh6tj7FUzQx66BMs/aAHdeVMTPRtIX5
IR1Q7M+PjaPEIgoUs4PR2Ud1G3aSjW54XJZ5ifeR6QSe+7VO+ARqJQtKw9Ir/a7WeNj06oGnSwYh
931vu6SfTCHXBVQ1ScFkmf51LFifdBWSrpJIPrmR93tK6AfnVfeg58AyJryKfT0J22zv8OHL2uqa
rS826VPObzBCm1ZHydvIMLUKMu/dublrlv7b6Ip3ozFK5EQZ5o7dtFeMhZGbP9QadGtwC3eWM1jP
KBuuszrVQmhpepDyOB8rMK476W7VElGL6qZ8xO2rvc+Wb7iH4EefAuDYehvmztbvEY4Tg0my98Gd
HuIVjh5fvNjbVv5aSiK0t7W3+TQap8Vmud85c0daRXYcyXs6JKkrYEzDglyMnn234QSDOUxXBMrd
VRBgwGgb3m53h+EXOMJ6p7YgYimqox+lGWLs2biOushlLW98XaWKS60bSw+VYpaSs6muFG1Cx6xR
q3lRgRBF1MahnZFba+ZY3mm+5wZtrVk3EDefRAojJWuag7Ew6C5DDL0h7fnz1kZ25qi/RzzlQqSH
bJd5RB/UgDJhYUP5PzsR+7AicrQwRjFT6c63WNdIzZPfcZTkhS16SXvf249pfJNH5r1iwKmdSDRy
/J16NgPGsAexbd/H1bTZELGPA93V9taCGDNmHRrFE3VO5wEmHHRsITMWj5gb+TZLFnzWJStMcTVm
A0LlZOlwnpLv9oryCWIIr/DUf2Wg4s1EbI7ah+DA6KAIgRoBIOPWCEKL2SMrSHMql+rDnB5pEB6b
Zfwgmm6HaBYLwBy1kKSWOwOp0voKVqruTUQv+ogVQdt7Ja5EPJap5rae6v56HX17v/ipf4T5Rr0v
9O7aWKxP1mhc+AcDbulPCkUV8gMi5oNSjhlQM5Hma3nA/TpkDkmOYLUUaHpqQNMiWBw6/PtWctsO
Uv6Cncajv9S42SOTj5vtTU/gPxJUbQSuHi+h38IJNLT+h1eJxxQmCjw0+l0PjhbLf+MQjeVL6qbv
fWHvVTmre+/GNtFdqdsj3QxccY3DapP8rgAyVQL+twm/q7bEu2JB2gRTMpgfksKKOqDN/XzoEyjE
FZmFu0QvvylUVTUWmNzGKwzF7Ih0ma25WRhf+w513UJeHF4a+D1RalRxbCb3KYfNjtH7dKdafbMk
8bsorNcCk8S6RdY5etwNkhlqOOWuLiKMEO08VGCnqhiKPNJVc3dOYdQqmCZGmQfRtEeNmsWBU3vf
lIRLz5OnUtLNBqAcXXaBqpK0KdVWYFSxw0rY3qvNaMsOcW6bcR9l4shxH8Oy0yCBwT0oJDlhFNPn
hbymj2r78YAlRUTVzMnsDnpjQBWTFXLQkVjqi31ICBxRt4EqzmoHiWw16jDwUkzhFjDinLt0ACWZ
Ht10yfwk28GfqkIMf68WDweoSs/f1Y+sBmNdjvBLFsfcvMv7MGIyxVdRreuyWne9PudHvFVL/uil
AefQT8QH4IeWZZw6aVilaMoQQdtAc5m2G6l4sTwRosFL+6y6IPpwd7GVjQdBzgWj4Ii3dvYRCVr4
7WEtcPwucJSgNot7c0DPOrENc2y4sfxm6qcEEVwpamuJmlmcZlPGt2jpQXT0YzAPodK3ffqxqMF7
yT6gUKr/MqP9C7bmQjr1TSA2cHRLrSr/MYpYTew4WYm1VzQB7GRFdEVi3k+7sB9wadsX29wGat+m
3nvOw3Laps9Dw/PYpog09EH7OUJC2WD/x/b4efCBBKoN/WGLXWg3u9mjgFzy382wdBH4bX7iQ9uA
lb7L5/bc32a4Ma+HFSPQIYhrlGIlQfImUiqwUzg6GjKCyHG960qvv4MExFzxYAcjq7E8LrW/9OXG
n/Cu6xksTgwBtgtK+ds43q/evNrrLHmfxKhTzHGVzid/X0lLEWxokqBvdKwSveo+0iIE1BB/rju9
uS7H9CaF73vjEV+yL5G0xAUp9mU2eTsLtch//2RqsfDryAmQbxumgxEt76n52/hQQ82AoZ6AoQpy
jbeOq7arW9jjRf8B5kCzJXDV/6TFGeifq9fhPJG1pWlRf9C7ZjzOAr7gyjqGBRalaklQ/YmFPm5s
rcD0NhTuBYiSu7kfp7tvS3wtnflRqYrtxv7WuldNR2+Zxh5EdlllWs8ZdnNufKBtjZvuLdzc9vCE
0CFjxGKPq37wa45bXps7q/KemtLE6mnyEBP0EZ46qXMRRShqoJctft20wd1Fa2Jd5s26shkFgn4D
6vLRT/UZfsh591ndYGmTQ3ZAWbzzvDrUuhhKaZWcJsfZKZ5VA6vFwLx3ZywYJMqJQf1lyEIV+NDx
vx/On44VOvOcjW8GOwzHIO/2VzwgGue0SnwejtoD15KqoUqVNWe0yfRgKHggPJ+X8uvgjFfGCGSi
GBmEPb2bWXr/l8/zJz4BYm0YjJQmZDX791mT/WyZA8RPwbZsTujXixYyrJw3GvID4sNh15kV/IQR
QxzC2l2n+9Ej6b6BRrVPCJOfbUOy/VAr/vfn+pdFJZ8LFQkLNEfyW387961w2wVf/1maVth7bGiQ
hNf2TpGvQUcr9MQIMeTMpdtNe4z9/ItXOxkLtaIkIRQajBVbz7BHMEps+ungvcACYITuwGlT3GN3
vZ+LK0jqV2XDhfnfnx4bkj/KFk56uk3lIo38z1qbmcsa6fQeQSPhV4MkvDUuR3jtUuvt6Ocownif
f+q+z60bUddNYEcRTvB2uq+cDaZflEGpLPBw7acEWGWaALDgYdw4onoyOhBAC7vURwvl+ZkE3iqI
5MUbdRMCiKX5hC3bxspD/1J401u1kBCdQto/4bZLz5y0GhbK9rQrO8yKodT87CLDDqjpwwX6brJD
jwVkmsNJKgxKVDqlp6gY+zttfFVqhXaLuMS9ett5k6Ud87qCBpIYb1jQTZdck7aZkKviZhC7pkOc
URpGcVajkxpBB/wfPpxk76beeDdsWLwKiWIz1eyWyrmve+fMOMtKUjTWw1tByrPToMq0vCurcYp9
2tr9sdBY6Xpl+jnxiuo8g2WsXQf10ydxMMU0LaRcjDBKcsxQd4mgLEymHlr4cxxTc3rrGMBJntLn
vQsGzwZ1Y7CLP/U2mh8btuOdqPqUn6i40Itm/Bfg3qh1aOVQUax7e0n8K9XI9J75Iy3WV/U//G57
hZD1Q4F3VRY9KUqsvDalEyoldolCNetGUsVG78v5xoFLtjBxjubRJS+5yHiUUO3fnNa/z9cuOc2N
djIW8VynBrxktN673CJaNMFakyyY6srVZ9AfvJT6jDWvbM3SvMLqa61oafiXeTzLS14boWcZy34x
xk9K+NLiT4E+NnmZMuNxXk2UqpH5Lc7AiOE8d+iJm1fMxg82LtGqJuKpmbCKAb2bsTJ1qidsZCB4
IrQzSTg6Cbv/7miLffrLaRL/srgUlmXqljxOiGcUF/IfrQuWE3SzntkGVa1/NoB+fJo8KNsFXiae
N14z5S7B5PmstP3ha6r3eQjxeLj9rE/GeCvSdx1z9n0O6RWSxnBSvrJDLz4EgJZuo8MuQ99l3JFk
XrVnz/TsXd8w+NQxXxhnl0fSDuc0Z3Gr+FYAsM7QNHt1TXbdjUHSYODWxMbChW0QALiILSszYn7L
Turn/BgOtE0L/YaVplrqSJsBWpUzak3vOA85oQksEa1eB9wnhn7ujJ911HrEGtsstlHzq0HOmog3
ipFeMJ7F91UMnKOa3mYe80MWz4+Tv92prVZlm1ebFw+7ZFywg6Es0pRwLQOShmYfPw7msyIBdIKA
tbTJgFL4RAq0IH3BBhNps+vFzM9zNs77kbjA/byiJWjMWzNFEMao7qd2ecgG482vzbdSVIhZRNz+
727NGEZ7oyC4st/R7uh7T1Q4I4GahOoHUK3oBi9jof/GKB4JS6cZY1D53UvfGdKy7AYdoHZIRHwj
mLiuZ5zDsd18yBKHl9/4EAzr27Yn9iUKFUJUuJBqNtnjW8kdPbtxrUuPm6aNDmzfeqz2GUIUy3P2
00u6mdfMb+VB0Zvz9ZAua80pWmeI5U7/oj6n7TRXi0VzWSdbAyGVy8ePMTjy057KuczpXuGrZqt1
+3Fu8E3wa8RLTtOEkL7fndaJQ8PBwNiwlzZUEkXUxDJ8rgA2xQN1soFs6t5NEAYQ9uf464GfkRz5
yDzg24dWf44qkrml+yWUraa/TeGTZ9jUoOrRRRddFbS9dTldlHKo65E14cDM3LLEDybjJnHgcOZM
fHCo2mh8FGfM0xZAoZXUV2PRDwMkGFfPBwS3xi0uUOY59abq00bsUGOdzNnWH00r7j/NOQmXAwjR
ZoDuSijESEhsoZZtxaGzQG1Te2ItoY0rTHvvCs8g/zr2t9NGEnZQR/k1cByuwMMYmNhOhY67IpGp
/J2aAJ1JGmRjIRA0epcHOfyUjxqjjQgtR+Tj5cT9veDrdXY7hpZUCcc7sroPXo1yRZ1I+M8wDE32
2XlL8IdFf+dpzqcV879p64JJsnaVtVDcJOeycYZAn+f8pN4BNRDKxTeZAnnABCSCoeV+8HufrYuE
hrR1PAxr3uBXgp+J8C0D5JZ8VvVjxAjyZDjn+qE237CxCHjf8cl+U6+n7lWvuUBbpui2oncO04a7
DNjNKbczBnDZc5tVdyCV3KdLvkdIiq+SqZv7tLMwjq5jPpSNyE/qlrVtx666Y7eEscYgGZYsBU5G
hzWGjTF2MNvauSbS4hZPLqdv+oepvvCz9TvsT/0glWqVLYseAM0MCIUGtiF1GoxGgtAAqnjdcH+r
O8R0iRhqJxzJ25RpABN7ngVNd6Y5hB3qPgBINtA7btoZrPxDvxLd00E3HzJ7ZYsk/ZE68rRojKvA
E+mVQo7qxiM2tPvar2LA190LbDlrOBVl2e8gKICW2UcfrpnlS1Frda9AdQXsZmQZByh8ytPG/t7M
MCibJjaKkncBRYzNsJsVByYSn+xMhFDlz3Fx7WAUOhgxwUSnjBVH3s4T1sy9EfRpUu7V7z/mOkTB
kjAGB8UG4SjbXrMwSI4q78XFywymPPkeUzJGO1pYsC48T9TloQpxK0kC84btC3l1z7U1mSC/tTjq
aZXvejlSJ+uts9rVJV7EE93SN2eDSt9JEwPXRI1ERGlm0XFwKRIvUfS7mAaE9Qv2SJr3lOsChMMF
/vLZIS47/A7Jccj1r0WJ/0zeJ+Kyjexfo7hExy5R+CYaH+FOu4cZLD1MiA0MpCGWbuWFXJeHKwNZ
mDTuBSvRhp0PNp9+BY3bHO6M0hh2WR1t+wrnOsY02pR5KD7VUFzVHdMYposNFiZwUn9jYwgIdz+5
jXDzkeYauWe+9UDuHzdesrTpGT+GHlFLsOSaFF6l3Nb4WrlbVN/jbxmJ+zX/PqQkZZeriwBN9I9x
ND/nI1k1pcmyPVvc6qNpwijgMpVGc9s2b7GrTycFXkwR6HI9fa+KJTnh4GJduX6P/4pkEzdUclK8
sJyTyF2WtjUrn52uB0V6O5pDCtAlSh6qFA0rzn9vzJ9ni1BB9V6o0j2w4wr8yQYyBguRm5rG3eZ9
o+fnyZbXv4PItW+0fNdKP5QsSb9ElXxSaYSvOo9DwzCz1y3rLNL8vltfsyL2eaCxlMFvRKxZF9Fg
rwv7+sNXbNYwgm+b54w8XgYEPriTZHPQk+1BBizSCzSJiIFF/kwALXKfEcsJHTbPje0lN7TGZHRO
+sWeSyxp/AI7wkwXe6sxCwABLk1r7a/QLH0cdAxsf66u6bGGA381RnomYuWKnRlZKxS6sJktwKsi
6h5G/+dU6bwTMR3KuvivbWTe9iuVNfMzVP4mWZuzdJHqvKLsdqgMUMCK6sEu/FdSvNOLWT+rsWCQ
ph/qazULsdhIHueds0mf0RpUuMREN8T8HosvSVqdlqU5V+T37lq3Jya3h6auDfF9BJnpSHYRcmm8
7PH+KFAzJTZpnOL/fZxcs3jnGePoI46GVc97b5lmLGBI+83goBPYHbhsnwnrMV4034ouBZ0irmeS
ICkfW5LO5WmIgVJa7jgXnD7ClK/2GHREh1GZUcE2Q9/YSTB1rtewTafopN4bpRRU1Y5NPgIOwDMU
Dvw80qlIcizVbvxDUVJg9kHmFeom13CP3UmdMv+ug2B7rAk/22VG8SbEs7b07rdlxjVnlcmCCU0g
IL7CYBSwoNYpDVZ1u2mmaHauhT2j/sNBEbtbIM9CQ9Zwe5WGH2L9uoqWdU0N3LvaPISls6ajzofF
OwjM0DEgDVhldM4q7qGNcNfOZQ+g1sx6w7LHsWAVj7V/pTtGv9LsRU9JBVO3qmuPjmN6ncYpx/IZ
JgZxvPWd+tJuhQ6EqOoz4/Ib9LVkj9QNPx65cqyVmsRkEu20z4l68WvEkcL8knCwJHrteRjW0L6e
Cg+OizqHULi/1In2La3a5txj+UgsE9uVsUyNPUmwp9waEcKtA17td62LBkOdczzstwMIdblb8u6x
1cf5Y+FeowHbb6+2W3+VmrDArig3qsAnGKO0qXDDeMJUnNnlaH5Gn+1fSy5dlupINsNI0sG8Mnlg
64tbcF2CUE/FPWALmTL/x9yZLEeOZFn2i1CCedgaYLMZjTPduYHQ6e4YFLNi1K+vA8uUluyq6q6u
XS8yJDIi6BNhCn333XtujUFt/dHuO7WsDh4t0yRwuO4XS6ntqfwxaDe2DSoYqj89e4u+JhdVsTvZ
6pP7Sn0PlBzh4KyoX12tPmUryUARdtqshdb0INyJZJc0qycgndlhbIncDFhOgcagOQVd/dvLRpJs
//gush3Sp7dclQAq1v0T4QC+DVrzKuq/UkDqvOsYs7H8HdIFdJrDi5zZ+Xfl6HSPrKmchgVtWPXN
izHn1FxkHLyazy9E8Zv0ExYsLpAxCZiy7Xmu1uFHFMNtrpb5wEDKLLyKhP+YYjyt3DhT+0DsaCvX
G81kOL/q3qTUD2fqal2935zEanhaT9JG+P3u/vWBGs69j/jgromIxBt/0Sb1dV8aejTN4IPT4XiM
KwpnzjjgBAAsLy0P97MnF8Fvp5Q/cxM6B2epEXXm8Of+kYTx+MtzgRY1ExD8bnCBlowSd45YJ+Xk
GpfzCcEKLxinxp5Sj+1oiF3ZN/LDCrjhO4P5tnDzv+eT7gsGjNpi45rVzmYzDS1Q7e7mkvsJAdDl
0qJvnjiTx4gCln9gYkRq1Vxixzyq6rjG6V65m/tFY+kFoRBoUakXv96vmNl6d7hfRht2umc8gEjn
nznmI18ThzsrSWYY+ZtEnpaNY/RL2HrQBN3lQ2/qGveNeAcq5R/Hbvp9Hwldr7nFGbc8R/o0T6Yj
/kUJ7SRJIN2xk4lR2rZ1FijU8dXYwCPjr/7Rbsqfi5KRJnex3CgWVEPc/shp1w1NQA5sk4Dhuaz0
73GBrEQxA81IkYAf3VduWbMtyJQRIZbcO+gKzdTAM0p44h9W9nsasFBdwkKNvo97zLzq17A0+HDP
3MF3zPZ+bPVRKkccNWbXYImlnmI05S0r6m/pI3hbkxbNWSaPQz9sE82l66wzqNlqpxcvTiRjP86a
2b0u5Vr60418y/T4xTSa8Th3wRvlIvSY2c0eCOB0riu4qXyBNs17qJj9OTMh3pH+adgTtLyuDjYv
VipnODSNrN7hs8VHW/mb+w9slExESTb7kYGFObJGXnl3Z+uQQdwzO263ckje/AX/6z3gCAEsAzZH
EHQY9SbMrfzH/TNC9bKJs9t4u6tLjTZ8Z7lF39t4MBdWEFq/ziRVnh9aQVnJmvoFf0MvhNZTOsk5
clcUnaV8qKbxNg3Mh+DneQ/4xrNNH4qrwE7Aod5rVHJfkn1QYx7f6Fy2NrUhQr3VwFoEtQvjiqoO
MIHapU7IjViOZm9yr/euesNHbIGB320Vj9C2tngBGTirotGdKUBUCHTtwPVh0RoGSb95kiONs8Lp
GtDiZn524K3hjXzNwHXySsYQq6UwqOIZp0GPYmzS6Xnyh3II2wVvZ94pPgarhyEnZXZJnPEghm4+
Cg6/mlzA4/2PeTR7brOd+71QY84zxsYX7C83VH57EDrH1/u9sW7KF4wbCRszmtVoBJh34yhOxWS/
2nbWfNQ+TQNlUW5btYy7ZZzHE8W3yaZta2d3H18ausRDk2M76oRfEZQqyFKWs8FPhIeEsBkBAbZQ
+zHxtcitS6CFLdbOmk40qniyPbHmvqg6XhlMi9PKOVNxmkcG4fVN7FcUZQW5tR2QM1fNgtQnms+7
02UnskmUXDkdFEF9uLoLCFIu5fQlZi1I5da/LdL5cih4Z+bQbARn/n2Zp4+UrMmNl/E2FZMpL6AO
psT3j3Wtfss+30MWgUXCE7HTRWuQE/ZNCAi5e06b+dThOo7HYjyp0rzUKGoH6FcGI2/2x209ATOF
KHuraiAuCsgBSI1jf1wWm/Ysih73mgDfYNX8E4ChU0wpiOWT5TS1Odgm43LzK4pOJgssZyF+TWt4
wsh7+xiwzV2W5VUYLfkzEgMnCBgc41fL6MRu8ifqE2KKDKHK5KEtaRdPqnq6aXLcErlTG5sG9TPf
YFhdpCA9x6QHVWnFuURFmK2AYKGrw7GgjJuJf4pGg/eVkfIQaz44Tln1T5PdofZ13cR3YwUbimrY
lZnLK09OR28Juvemy/Cl039jxgqWKXPX4hXOB+u4UnwUgeh/qDYAtHbfaQM9aBevosGQfshe03G9
DPO+tzDtGRpbLiTPg6a1Yuc1lKSvqU08KtsBRj+LJG2t2EWGskny7PW8vvR1+iPGE/BUrsKnX3Zv
nvHkwOndmmrCBxL36kU3AeI64iK41l/TuC/f+harnedQkCT05FAOyn5FgU5UzkDfddnxDrjl7ZtG
WTEXoTt6X7PWp0+jz1GAt8MPca1lj5MR2ZJ4By1eCVQYDmMhONhzRB62lWN8rgLrG+6k2CUjtSmj
zoIxpUgkRHlOIK2cBcA6SevjPs9RB9053ftdqr0WBvg1KmvJQvXF41JX8dGs6ksyym5fVOwtlFWO
+wbldjMn9Kt55tIeoKNxR1aUEIOmVRgiAKS46XNt4mcexXTNB4Ltg170zxMmMy8/0gmeXUqDJYPu
xj91Tv0Lg1S1Xe79D316K2Klb9bkVmSMtrabZDZtbKo4Dnrdl8cZOpjtTZJg1aSz6rPDwMfVg/XX
vTRWE2/FYi7Q42aXpNBAlQgNsKgVctcbjX9y6v6nB3IDMIOn7xt2Ege/NNMw8dRyhh1yKTTXui2I
RjfVxBcYv2v2azCujCXj+zSmlyQr/MeVO58hzC1NHVzGKddC2sf10EUI2teCe9xavkaURsjdkAZA
VemJOt3/4tbtzuzykeJC0yPXbsLuFGyMsznPzpquRDjmsiBCT72YymEvE1go9th+OUxkcuEJsg73
b5aCcn0okoyXdyvLo6V5E1iA9Fkqsk8Tz8OuAtr2Igqyl9rsjQeKGjmWFlMdXQ2/BFuj9QVQTNxc
zKdY2XAT12dntNvPzqTCp00cYOq9/lsGGukJHWcF23p3V3osUrTEmR6ALs4PxZCO0d2l5CYD5XM8
A4Ntao++1OpQ6YF6yPOUWFEcv5S5r/9o2H4GAq9SHpfGg+rSx6mlTGMk/csmfHXc8EtPbTg1/tA7
Bz9T7vpoHGWWy0fEo9d+4XuSJLn5bMHbW8wvhb/kdl8MDV2THdoOLK0fe/G7IFZENetLToiJ5ZTO
ZDIZ+V5Rm0OL40qxLsrygok4PRdMKKh0Rtjqvvk257UDpHI+JKCaSAJ00VzHza5OgE8BcgCTvXpz
yKee0MW3U8alHLzhzs/gzSe9Fl9nTz/2QbxCfzvtcdQzDG/dNxqxRZ7ICKk9z65urb2ALf6T5nl9
XcbKfcJQjYQ4XL0xVteyGjOUnhZyxkA2QPl8HlpbP3uVME/IAQ7AEAhDSQW/QsawsNgeXO5/V1cM
nl2Rin3lrj6Zu0Vm0jEK+600rg6bsKtZvsLk6s6545aXsbNkpFUz/4HVguJM00SBWDQ4u5kHLozU
O7wSWBDcRt9TEVmctbZjGMATdBg77uJ5xmoL/v4jKzQJlPpIV2y8ddW3wx76YRBaf6wS2BdDZ18M
HDa7lFx9kAxfja7yWzF6JvmQEuIrLWsPBjC7yO5aL/SGGNgYlEQ+gt58wcw/+fKZa0D/rBoRedpW
V8XwMs+4oLRkORKZWAkqWKhlXXpXcpDphtS2gDXYTNBBp3o3acnqAJyzbefE454BQ9x4qgmc2aug
4FSHEh34AYtJ/GCtiIxU1PORysCod9vi0ZjpRJpq6oVsDR/CWDvTDrbW7d7z3IjsV+n4SJ9kfNj9
U6MQxMTU133yNJOvziYeTt24tjNBxiqdxUNvorUIhvxupDobOy2TYdJ1x/ttCqr2CHvvTOAyYCTI
m7KP7ry30kAJzdwqKmZ3xkzDjZgk4hhmrsNkwfK2ulRrnscduQ7fb6f3xAKLwNd2yp2rvfQPKkA1
w7KmEdTRf815Y31MpOY1wYJYN59T11sREP6w1ZDkt2h+l3qFIwWtePSYZCT9EL95M6NJUENABKVd
HbN3xa5pli/bH/1L0SpaUFd9ZuCAD7vgZq/8IwGzDbS5gi7RawFkneanbVf2OS8zNnQMqPUSH3uz
rL5YU6bAuzadLP0TEAeghwG2mglkZE/+ZRhldQg0/cjroGV+Qz24z7aLvgbH0E4IDrY/WFORzM0h
PGcY9zSFfdgonTpsUmqKMDlWyZwckX6j+5ZWae6rnNf4RqDLg2iWxxqJJ6z8x7WjydBug/nH8V+s
+i2vwdjk/cylCvTRggXhdfThuo/TcQDweUoLtnkMdTgtGqStfrF9XI1gjeWofWDCbaExgnS0nZVa
rNJb4rNcWjOsjcbvrXDqgGOCx5Y8vcFo0BvEXwdw4u5M5pQj+FiKV4w5e584tDWbFEL785a5Y95D
CL7OfrU3uGs9rRxnDoMi3taj7m+COkkumg1gxvRuMBKboyXFre0Wudf18Y9QhuKOQRm9zh6GrV8I
y8U4z3j5NlQ6xGHajDmd7sWP0qeGLRvAXw1pNu8NrTpXCeXl9784Gu9BY2ZuoKQNWyWtHIOGA7kz
7PJBxATPu0I/J66ln8mycg9tnD+stfrTgPyidaS3Z/KXW6/Hux5LEEb9YLz7RpE8mhVoNJTpdjvM
Q7YvqwUKDyDoTaJN2qPG1bl4E30ptmbQVv/NLt36T5ko17V8k3QoPjbds4L/EK10U7dPUzul9D3v
ToaVzbtSrGjNylObxiNpQgfNB+i/ipd28mJ6lGasuV/EsfhQ5DqFXZa9u1sdcEBsaQb4nY5Y7Wh/
gnMR4FkGGzdpJwPHEEtfFMK7F5qTE9UCGszo2Pxgtnq9L+D+7z6B/4qvqQMHQG0LXKw3/9Gg16ZI
xpmVTGHmjdemSReueHP2lIn8d2xqw0G3Pu8f5bsgex9k7wdLxoAbYiS/ZDC98Le7WN6NbwsDau51
f+c4/nWH4TY1GlXi3EyjLjfDKlk1zVdRjaea9mmUOVS1ouOE7IIx3rATaf4b65j5n8KRlB1ZHt87
InaW69+jZv9igqiRjI1U0s8lm+VdtG4dmd1EM8mskr3djCPSDJS43tnfR+G76HWPYXnlytBJuuQo
1nFfJALU4mYifLu3VlB+72EzJxwXFir9vn9L/keFW/91S9b/1r31/9S29X8s7vr/sHDLw2b3v0pY
/1PhVqj+fLPy+dfCrfUL/lm45f+b7+pr4VZg2tS705D1z8YtqrgozSIVtmKEDMRtDKprscHauGX8
GzY53/dsHKo+uCG8qf9s3LL9f0OaILpk4KOzHMf2/ieNW9xM/qO1DQsOYcbA8326pEAxrI7df3kM
FTW1vp1z32iZxzYeHF8DOvh5kjO26ManTSdvdm6pjxE01KdafpRSpKGeUcLXWIx4qU/CKKnXKgZ4
FEm5ejiW+N00SnHsScU3afnSaw5rqRSJcumfc12EsaOzNH8mKPrtDLVxMmiS4gvOegmEsU/gDGJC
Dlk1npO+ag+tXXCx8Z2Nq6ERW7r52nVLZBgCADuMmIG2gdrXv4YEUr1FFiorXBotIHYOBiCrugVk
0q2K3GBlN1AsznOlk480yYgharcRIdcOyEO1U0DIqfcab56qiWDmGVssnZiJEM+gINApvZI5uWM9
5Mp078phIj/FYm/Cv8GGj8R5di5tUyEQ9+fBKtxdXyTs0oIgptcWHiQcSRJ8AdiifiYpKvwooQQR
i+lfE5LfCRbGR2zUv91gorVJpn+lLH/0jUnj84I518wPk6jQec3y5sFd3rROcA1mgh6jP27jvgPP
ZTKCgx0vnKALW0pdgoXoRGuoX3mhfVilVOtmfAf4+SRpUwhoN1yLhn6AHz/E9k5U3P0nG0WN7c+S
WKisAVCmoCQNzwKL7scoq41jPOUnrhHs8qrhTcI9Auj6aTssI92vNQW5GVOxw76HtjIHIVshGQUL
wD085pshqZZdGfs/fRvtsxbCZQXHTYY+oqkrP2Hq9Jv6qRDGS5axzWYmnaO4qH5husvAgBjPpEtx
+tcSzDWzDbIYlFJVyF0Qz1HlMkK5pO5gweWg02p5K3Ot3PWkXiMv4zc9B1SwZtwCChx3ysoPcfCQ
5ctbJ82DVrHTCQyhQlHnp96Y1fonPJ5Li01A6SbRVNogi9p4g/EhDcESo2bXPJW29qd2cXiap66f
PhKTzRw5MBNw0KebqZOOhyyMA15iffKrqtKL0vwKE9pyTGOsmcSpdCqfEggcA6Q5m3y62fCnLSi2
sbP26LTzNTHrhyCpeyhZUzg1aDa+NV5TV/5VVvIQE06YqGbQ4X9aRFoSLzssc51s+Oz+aBQOCXig
MaNTFZaWHS463Sw2kDUikroOGhApiX3sqYbtb1j251IZ3KFiuoSsNUUqWyZY/kdZdrMrqLygayq4
DC3rigH6u6tr1GlQeWLnLM2W+DImzgWaEkWtPrG/Ze1ZXlvMFk4GOsfmXTU6OqTHldItvA/NG1Zf
gou40SH4N9fWp16tlfhwREkfdwXJ0iwoiKdxxNmULV4vy5nyrWl4QP6AANJopx1mM0WfRK4A2LJT
vwsnBaS/dqxkPE6dELST5iw0cJpv5OLuGu5/19junxZII5C2x26dAOcUkFITXKpqrGgAWWsHoZ+X
2kMyXxLCL9c8H07SHORBFnTXWDMMVR2X2nqD0KT1Ek8280r22nPmbXUWqMfWED8nFW/tZNBZqWNL
Wgb/ZQy4WbE55619v11alLxMXCNPeUdOdZLjwaHPDgULQcqs9hXu4TM3MDtUXscTDwFRX7AzmF3h
s5VcbtRtZPTCLGGgl7vRnik8ZithmtMhxjXl2dZXlekxFQ3JNp/VjU+xwhrqH63Zg4asYcORQAA2
BcUIpCBdWPqZLbjlDu/Y3iiFd14rr+tDr/S/WUlMRPL6l1iHLheMh55sbrJ+U7AQAfG0i+/cWt7m
eHo2PNLKIqmNi6nFit94P5/shw5yYGwbcG2DB8uavy00lM1oTvqWRivtVU9gq4yvHd7hmzEm42PR
rLtAR5yd0XyY067eIzT8JpOOXRAI/3lZ2McNM7uz0l1pHxKuRzBzTo3j9AZPAFSv0Ww9QWNdazHP
cAwiDntlEHmvtSQOzEdAA9tDt6/vMT3VLkAG90IicjhApH0yYWR0FWODiVAgsBVsgWfd9EX70auC
ipCJkxehRG0Cs/g9TKM6KtWGScJqM8hRCbxyPrvS5K232uPspscZEJAeLWxjJeouEY57b9cUcNX6
ydUOgfL/5EODRScfVWSWgHvUT54LisBdj5YlMz0kqeUfNNkgMEH/Lq322R+NIJRUjuUuM3cuVB55
N3KQHd9EW2yxY7xRG7EZhB/v8ylvjz0n2kykb9awX6dZfPCm6TOT5s7RHMQCyYgA4hOQbtbYMFHR
AeZhivqaRVOVUQpGQtZFYsHAQ8Zs7wXqry6nL7yoBRbAtbMree4msuN+ae+cwD/CifW3Tet9lQE1
FzRI74k7NmfM2xe8zOIwBOcgS9ReG8954Ty0XpGT9xugk+Dms8fPXPs7B9YjmVyC0dlEOWNtvLgu
Gg6o9E0undOQ4YtIbP+9JgFPpM7YjENKpB7d12smihdLnnWNlXtqOpFdm0U0sdnZgAWhrlotB9dM
WA42zisYejecx66OvDy2D93MOS4VZKdywRqzdKHVG3jssMqDLu2pc6ANDwtzH6FklWeh+ukWo+Ns
cixQuS+cr8yjNT1H9l1cbQ87kM64avgifnUqkFZbU8DTX+S8teFykj+nftBuqmpbWS3ePyzOUaIq
fVvKLCrn0jxMdHHjJgZPj1QCxKGl0AYgwpDZGq+/1e4PdfLY6GudXSUvA/w6o2ZyHtCr8bCR1mXd
/BDrvH1GcDchKG7ZyoTN/GQcVVp9lY5RHzXS1eTj5XUkXctieah2DJcHTzFXLYaHpzSH0QmdSTJ/
d9dhzomoxs6wcUb/q7Gy4mAIQOpK0HE2FXAqlyGOxOK3Z8VHQE+C4JjZy0kFOuV9ptyudUx26wBz
onocQzGbzybtMm5x9RBmvB6QpOnr0CSuUDuXOrEHy9nNqf7MQv+vPSfFQxNYn2SZ5v1ID/1u7iji
5qWqH8z+gsRm7wILn1qeo3/fyQLE5/ZStflHx0Jik4LM2WoK7GWu8EL03A9HoFm3qtLJpJXGFXfl
jRv+VihRHIHY51TPz7iyUu9gpPm8Ix3BaUeR9CYn/PaPn6IcbPJNFLhlszsd7N6wn2vA8cpuUxow
JsoUPdi6lZf3GxsHeLm85VmEeUA/FSWrQHSb4tnu1ua2Kh1OKO9BOPu2PARsjg1hZXjWpmkTlxM8
LKVeYNrIjdEW4sB2eIq0Mj43pOwOHorpCWAqOj++IrdJTk61oJ3Vzh6e+LE21HjSLQrkaO17sAcq
Bak/vUokxUcNc5RXDd5FWThqWt7/eZwPYT/Al58EarTR4BkF7fnFdKGuwYSSmFYnoezqUHcMEN7S
bG1LP+pj84xp3z8T1jwWrpufS6eoI/gELWpiZmAE8JoEtp5sIU4k10yU4KeLTBLKKJJDp2zJEzyT
QbVbTELEsXZiTPgzAY8wNgF+heKLX6h2ADVwdOi+PSnd/FMYub8NqmX9SOGJy+0UaQRAKq7BTNvH
xvAtcaRHMdu2aCz8QzWR51n3naFi1XfpGx1PG4n4Wq+6bddqt7zr8weYQZFFy+EweSdCvH90RQq4
/JhIW1Gm3l9KKWFogwag/w7j1cI9q861d+h5+B7UOkbM/h6vrc/aOx9An3VnLNMkZOJD5c59OE36
J6k/+slGZ9xhXA/ncnYit6zrbZ/Me7sLLOKmHMOjy22JZtKEekajqLNtj1aBQSVhT8rpYSwHxw66
XWwkFE2ZvB0drg/gGTLlO5jxiCYseI36YsaZSpfSQjeiKTPkEE3eQN2B8dWQzzkY/gxthdml/cN9
tNgV/P7SEYEd8uapddn1znGLk7XnapBl7Dfi6dr1MTNC8V43raTtqPqVGeDx225gSDLp2qk1SK5A
FRsMSniu7U63IhAOy1dxo9Bo0zb4n2h2M6KB02mjNVFikCP3G1oSF3DCm7yCGFxNAAJk7P8CgVOH
k7M8wVu8NfQUhoM2vUNIhxLZL2+IivY2Bk6MpxfF2vSBKNfCPdqL9hjQciw0ED4mGzcD2bSk7bCj
cyBvuhevelyYyywtwJHQDCCYJtTgTKnb4vjtfnaJi1qTuHjY2KmbGV9UUYU0FntR2rl55Pbzt9cC
Ee/Nhnmosk/DcBiBC531JX6lBTJZh8jzEBusbhYyCM1fWzMPNduAXWfgd3RIxjVAshM5GpGxcKlu
jfqzMb0tQzsqD1afHXC081JaL3TxigdWizVz4l/7zeaOGE0NIbtp0pw9ZmAscVibRA6DRpdbgxZK
yL92lb8N6byitD0smB13TwkZeP0VkCD0w7bCP85WN4VzDau5ANYi+QZsPfZOmM0Z0mf3S+MES0Yf
ayYFFvx89p/4Z85uci5YvtBhFw6CwKozgkvI14KLeGmPttL3Sev9DEYttIySMoYpfsdy+6twuDep
dfRPCWLx98lEcbA1PimYu+suojmnU3VLoLccvVmedN6slqPY/2V4Td3yCSKNpEGID1Ydsy1sv7Co
fHYF6Mg23rOU3Vp9y86dWEqagjhexuVbLtZfbajPTcrXLRQqbsDjYFZY83X0KxEs4yNUCgDxicYv
6hcySxHKvvXDdDDf2eds4I9zBUvU05jTnCuS6TbWuUUJAWNopo8xHd1N1HgtqRCP+FUcNEd/9vaW
Wz+2goSENY4VHa3Wd0Nd4n7wieq7RF5yT0y7ZDCJkflA5wWXqVA4ERWx9R4cTAvHPL/Nur0Hiw0x
EYEZqMFqji9fEwVrRDi8WoKvoNV+dh5y4owVe0QLD8s2u7LyYoow5QWk5isspAPs3wfZN+NhgMqC
y7THh9DtjWzYOzL58uy2oxdM/JgVACVcCj9JnDHJ+RBBVPMlG/y2o2kw1Jtafu5475VF/danxu8k
4DpvJRjPs7RdEMbJYUwOyKgGuqwXI8+0+OBYRhWkIpk4iwWZH0Z6H83dUMPid9yNJvStbVawzgs0
lKx2g80ACD1Ulfkxd/aNwl/iSG3zuHgjA0X3VaULvaxlPfDLIPeVkZKI1sZSw6ettjAPvjVsGQP3
ujOsyeOh2ALmB3STxKHXP86o31xbWYfkHLB9vta4sq60JcnNjNDS6JbvVEvTBObkceR67V88/p1E
gKKxgjKL5qWqTIsPpqtCCs/D3PBiGq8kGEeEJi3BoSAdUOdGI0+SO2voiPRTgM7Yt2Z1jKXvHdwB
sNCws2O86Bpu7bCuuAUoNvNxu17ts+onXVk3zwFzohJSteh2GBz41y4EZQKlxJkmg5pS1zrV0J6q
OHbO/TgeK/TotcvUjNykqPFMZOw57RJIQ1wV23o4+dpTkzXs0LEtdPhlBspRUn4xqphfZuH+6vTB
2NIRQGIUJ5BeSAoqcKKwhR2r5LdFYh0KIjKH8j4FKg0y3F9Td2B1OTqeoymotoHkZdn43XmU9bvT
AoUCXnBGSnqefMQbAGeYUviG2RLneRl4DQ+sgdGDMh+K5J3t/b8wZU0/E6kqMzHaSKfZVsM5NjgN
PKM43qYTTB7a7AE4z3yAmth98wcUlpF3Prdt2ZCOSK6rTem42PJZSTW8FYMW74AUUEo5rP5nr3+1
sJObORsW2U6nsaapOaAAJNGZNgddArQ2/Zvb513Y2clnZ0PhzLt3T4hvobDPs6Bqxq+iIBQxFGSx
CosNalA9cKPgBHEpZ6vQ0PrKMQC9CWYV+zMVjthOVf7g230J77ZJN6p2frWa+StWfP4Lb4ok/4Q4
70/Zfoq2Po5UF2HgnCP2RLQ3cEBHVeFQb1lipB8W78GZadU10r3HtpbbRvsKsiA7uG3y2Ns5AcCO
Whe1GrHyaTfSO807vpq3jdmzsGfBV4p3zH79Zhmz55pW09BP0/mS2oodnE3/TA85ylVjtl/8mm8l
AJ+Rf75t5BL1a6uwazzAmuHjmGP4yMzG2ml2/sFBS+uJk1yVoT0CZE3P0yD93Vzh3F7U/HfOtPMC
z5G94lol27G6HTnbZExcB/GGolzqc1RBuxbPxeMMfjdG8dsochnU1DUv7hDEuES09Mi9AzlF/8Yb
KDcmEeWdRzHkJrbAb44+ZZYu+gwwiHDpOctN6duRohOnLZryJLWjn8HWsYOAsuUU9bpbvccFJjSt
ITDbO0tE4mLadBQLQ0rGyGeSDcZh/bHmrniDHXJC7ZE5f1h+nUbEAHWoQBazm00boigOacutDkCF
sQN4QZXK6kse88c6nzlY+YH5mXlBdH2x85C7yHUvF5yTdF54IBzg4+xFwj1ocJE1eY+6Kb7BTgf7
5NryI4eueoXRh+SeN3uvg1A14xVg2n1qbI39kqo+q3ZJL4aeYCbq/2BK7o2atwwx7djrqweNqsop
ZwArCPoBQdi2pudueNt/1VOiR8bARSwvdxSjlNuilR9ANP5KmzBT0ouHHNVn1wfdJy4nHNqSK27Z
eFtBPjR0kZJxwJbkuRYcuv0URNDG603r8fumvjcsJLoSfH6CuJYVUobDlXiZ/04arb+m0I+cWyde
Eg+kladdnFHKHWgmkn7RRJOBvOWV9UmvScGqPN+lOhbLMZt5OavmEX37xWBfu7MIVPBGhUnvBXMW
0TuEclbUJCjK8Y1p5JDAkooyMwHn6OV/e579RCzPAwZmctP5Xx4RrM9YSgkwTbTprKBlBhZWIBmd
W7joNEsnrisgN/J6O/h0YZGsg3vXEBVlxiSvNMwYcbPAeKxi+oDv/29O7U8dWiokhicxeHMI+0gL
pdB+K7d6LD1elomB8uGrEc203M1mc/VHJhWvdg5OVb1iqO0ob8gLcNXnmuKgB0iwhBYKQswvWjUg
sON3WV+O1pi9m+4uEIh/ekk0txRLuRFeQlsxnapJOmUHW4HuYJUOYb8mA9AtxTUZv7zWF1HFyjnF
vMunr96yodbCLh8JPTyJGsKl1s5f5sC1LWiTvRcP+mGme5jaV5J8M70BGZ/LMnGLk8iRzLPGObgS
Ktr6eDCxlM2tD+hD6KvyquNcw7i3GBtjqLv9ijSItSDYYevZwRXilpLTUByYJeVkgwAmUxeho4Sx
M4gcN/Bk99ixbpkRvzqcUWGF6Sayk28rpSgDBZDoZR2be08rXll1Twioa1R8zp/7uOBYmfC3ZzOR
5pKflDqcDtoCQfWo7e1TmpGgGWTCRx9Bqa/oeKEvK95oqfsbpdwMW9wyckXYYvdAq1Lm0WKwd43l
E5LFtMM0TE0dDGAL1AL3AUAvBhrsUC9JlBvxM3/C3a60TGi/uXflDWBsa6N+ntqJcMiYfSZmVtGi
y5pczFGPQ/zkOe/MFlfo1jdeeNwRO/ecgK/a+Elg7Dm5nQ3gpY/Kxxo6WeW2N7Pvwp5sDK1THOrK
usW4QaKB4gbqihHVDbTXAucAWgzMrXmv+vKMLgGRuBB12FuzejIL6wWA+KHEAN8PE333TXkUwfRJ
DO6DlPu8TbsPIxDYh4oEtJvkq83maUncj2xAYivICESL5z/IjHuoqzNmcJenBsojfcz2UC+KIGx6
+VLA3Qtrk4tAS1NaaKYD+eopeMY9cigK1iaGxherSlC7TIbK8/kMiHmtaPQZs3I/p/gOwgRPQKci
o2+f0186iTf86Ws1op3ITTPgJtIdcu28cVsDImcFPFPwjExtu/t35s5kx24kzdKv0qg9E6SRNCMX
tbkT7+yzu+QbIuQucZ5nPn19vNFdiPCsSnU30EDHQlAqI1x3II3/cM53nDxzV1Uc4l1yh10x5y/W
hBOqGftdKdI3I+qrEyFsNsbNJfcxw5ooZ/iHwNFKhIst06W5YUmJ3ewRMQl0xBxdmsZDZB5kt+sh
8iO0mHjMRV6Us/IYhfmatXemzeoTlXQQT8iJUZfPrHvWwEUfhxbHJ8cB7NaZEyyL3fuWab6ePbst
Kyx9SLuTEeDq96vJXENDeEfWTz6R0x4jg9UT9DT+8rIGm6fXL87YPhsTFlBEbczFSqyluq9NzKWE
x0GCFmYwrzM6pw2dODS9qdNJ57GwxgYsnDKaDeZUOf7YtxKa7ypH6U6Jdiyp0MdCrHSnxwDEtTjI
jPjiBS1U5Yzdud1CJd+d0mhWudY4q5Yjk4Rk0stL9lOtRLA0kMxAj5QUm15zu23MIonCvXxSCN63
Y0CiTNydSSa/GAa1pI0rvvB95qChHXq1G2zzMnoPtfKSFD/A8YF+yHdZrd7CrL3qc1d7hOC+z6H5
i3eO6nIUTwGAF4qE/nFiqbnvA/dXWo8n4TOyytU3k/2lj2+S/OmzC9oR+8HwmE/xWTMmnrQd8vmu
PiUyP2R+qDD9DDTCLmKhoDHfdJ/ODOvDGjMPaFXmtrAwyFRXlVoJawTGWyEOzUJxDY0JAkpnsGq3
ZOkZjU5u8TxCD56RFiYB/VZNOuEQgYt2cWfk4oTbBQwafJCsg/npGNm6w3iykdp4QY+IMqhx0/Wg
+2+N1dFB6eZbFNg8hnUqj0X9iAFipU1hcOUH4FIu21NGPYLG/7PAyb82BUszFoVvk443q+5MolQq
wsDBzX+0c3McptTfIFn7lbYauryBosTFy6qrShxy/ymPNJNH7s/MdoujJaK3xceBecMoYErDH7Ih
sDG5eEgo02oeQVqFF7lNcBRglNxmESTSwjKAAjbMbjk0evezReKGLzamc7Q/gBHghA/nb2VI1mic
j3QaITy+zo7lajb1h0CvupVSrlolfs4oqSa/bpbVH7iiGR6kz8sDjqE43uUI97PHobCpVp1qv+dW
5ZL0u9jkUUlm4fBk1tHkJWG6LpU6M5JD4VBGRw6YD/wHcBRqiKlQCGWcOdjLSLYROaIsjUSsDT7k
Gmk3Ayd5V4bYaLvuzZKU3qWoBs8qYuSEjTimOAbXqaVdHPYo0MHXegt6ui7Cg4xQx4Y+Azqf6Vc9
28hOgbAGdQ6LHrO3NKLhIJrsNe+YLSSueEvS9JcWm6dy7l6jrPg2dIRumCkdVFNNl4Yiq8AhWYdI
CwQ5rsB7JoeRwaeeJzoT/EM8dR+5YvZdfdoDJY9d02nKWlyNKjvFGoGw0Zx9lNj+W5dYnEkFkANs
Za/7iS4qci22WJjbt10LGyz3uwNsCLSuDswf9rud9q0mIW0LFN9e2037kWfRN9MGqZlYTAmsYk/k
H0PVg6xACehZl8EZQvWM5ndjquhOwXUiIj4+1gT/FLAjVmWCdK2ZyO8E1uQ6Sq0GGgh3SDcYhTG5
FQ0L8UOnZ2jam4pBzaYKNYMfONRbg/ES4fNBOxvr0RJim+XqlwILtzFng68wS+9L2EIDvKm1myou
PdYYbJmDFUm5hFZyB1oUs2OTHtDWfqhOHoE8ElbmOuE2odPHD8QuvgsIFDZQrOGx5LzK8FhONpJq
H8VyYNCQmLyPflDreqS6aERyaiUtgdTYmhsaglel2RtjlhAH0/bbyLWzE2hX6RmyEi0MgHKlz38k
pd4SmpCnrJBp96TUFDjmhnUisQLk2lS7uV7luYNbPyl2fUVCfZPQuJeuNe+F/VHaNtrnQCTbjIkU
5JqALIUueWtM3SesJcy3Y1Tedzl4qZTDZyvopXdW3iEwzmOcIz7u3VlMBO6hyNMsXhmKOloaStj0
R41PAGkf/FebbTDTY8HSwS5fxYi+B5nv2uJk4v2bM4LY5CkfHQy3A0ZYBg081vNx8ITjfxe7VJVv
U8sYyG0pwkY+fWNqxXkMzEfSoAGo4y9Z5TqJO8FyPAcLpx5X2KaMnaekyuHAoidgSUhN5lTxxpd4
f9zwDrJQt/YbfVs3oK2KsKnXMgndTY4uaAMsF/WuihtWM1yUE0aEYnE7Ahnt1m7ApNxS/pNkZVkW
Kofc3r9lGlmkgJuyrn4cLBjgSRhS7uTtL1UC1pXYzztgMowU5z2JsA33URycSerLRQAxYWRmidz6
YLCnPkqNhMhRvEb1sEIW5GOu6z/4Zj0LFTI76+VzCzZ13/3hp0wm+m3nahvSuK0lfmsBTL1XhnHN
p16sNRePCyt5iCs8LrPhiEd61SL12bqd9Y3VziOagXxXdcbT4D8zaQOC5n4a4qAuRAIc9MnEPODD
CtfK17wcPuce6XGH20TQTYqKtTuYZ22F/CvbqvgttLn04Bm4zDIExVE97MbRPDfopQF/MH4sZgfa
dah5lYnJU++S+9w2L4TYU3/C3tA6+ak3LDYLN//JWtC/VCCewWzS1VX0KNZL5U4SqCkKJ25C+vTt
MEQM73SwzALF1Moo82X7AsvbNz41zkbkGPlbMadbUCU9YwRUO5nDPtamCQ7nzz7AdpbBsDMMXjqZ
2ue4almhmy+tH1S7RjMuidP8rDiFUYMrWs6IdO+g0x78KPwVz9JLE+Uccx9SdN8+00nZDapvG3WA
BKTTsq7RmuKqdEabYlAmOC4mjxJXrS/OWZVlzP2aP4y+llvbAW3QW9mpJFN9xPC1w7GAe6nchdO8
1nhnazQ3UIEsg1w/5QZry2ak6o5UtoU5scsT8N1DKBObGV2zxz4u7NNyp9hdrZ3WfU+M4DM21Ss5
ZhvDLd5spDyB/JwTLB+9QDcntGNcpvJgF+WLGfgfCEXGE54rdwvG8gO2yhNywaMP6mgVzflj2tvq
YEU424IwbNdcdBwnnDG2eLVxJ4N9IkI6xDcG+ID9vGFiE3JHQPex5mmWeUkXEwNP0s+psPCSMopG
qdN3DKTGYxxkgacF3Y9RYyrOqPlSL18Qh9/CZScg1OlGsZJmupiWEIUlKBuj5RCqnQp0vNMWhF1R
lJb9Y6eh6WDfHvAK402RZ/Xa6aV7HLv4JMCmsoYn5b5Eash6y2sWWYaOFDpjiIVUjvu7SGd7ZWAx
dgoNyPlAaMk8eEE9HCLuHu5kmWDr65eTkJEi7prP4Tt0EXeNkj0ltMlXHtGN7UpRXpQVdcZ1Gmd4
8g4z71yU2cqwC46otHxQCWf+wOOWpEpKxngC7d7QN9p9++IOIWGLMsF0lDQj6kx77Wc5KMgIBlDK
fQJZj6Vk2TyK2NJXoQywT7mdIPJYHZilBWsWWne+FZzSkl2aK/irsiGA+0sT5ivQNvMlrfpvI3SZ
VY4abIWIw1ilHRk/PYmUqzrjVCwT1oS5+2FbCAmTfL4jA9KiYR/alZFmWNOK73qPAERfgvdUEe3K
AGxTl8frloKDoa27ySorJwWRD0Twczd01pLwJYdZ1jrdYfuPZLgvZfkhlUtn0vqgiyTKqVZxvLqN
dWV1ucORwMihQDmS+eZ8DTMUTGqsLkk8v6i6OFSx5NNpnvo+vsZUAhL81xkVyiZzO3mIAsoX06Zh
surwE2HOW6bEdYBmwxoLY7kOdIUPv15nOpJJx/W9vHV5yrjGQXFgrGjCsZjTuXE/HsfozQiJI6py
pgGKZCu/XyBXPQlv9tDQI6lT1Ncv/kBsNpzARDGMy8ZiH/K82o0TVmDTd6AOsPfnyo5IwXYh71fu
j3QaLtHIlLASYsXo/sXuQ+ACyo/WYi6+heaylgzsQ1HR8kOYwZ8SFVjPxrcJHcCBLY402E91fEEP
LXbYynwupzd/CL8hgEA7wJzVGFG62S0ZQhmxfHkYnofou++o8lBOTCOQlMWa+1ixqwwXPUPHdRdT
7B2CgtEpwceMVye1i1pt3vYdAeaRH22RD2bbUCjc9uMlCsL7Upf9akITg56FwmG0ulPssz2pSvpp
NSZbVLTBSdDDHh2jel4sup7ZNairQrUtrUVr0jn43TJ4/IoKy0e9m5jMhGa2ukmAIpgl8PKkbI+V
1kGmEsGuSnNFGzkUXKz+T5nIR1oGavoGPycnU5rbj+mM+A4BEkWej7ktyw/tUDxk7guDPNb5k84C
hseH5tvijkkhxdwIxwrF3s9ahB/1gHIWWcRKDkyYk7br1iAQvLyJPwONjfOSHQsGBpwuf8y8k/SU
xhbvEzhk8mLeLD35labja6Zw4GsdtOoQFzU5E0ZwRA/7NMOen1ir4wFHyjwCAq2B8TDEpSErdJg5
mZXtSQWnT8g2VjgsjpuMzPQcqq6S2IhZVXsyMrncUrHTB4PQcGmz/x7mY9lKRYgysg/M9kh/I2xw
ZX4Qiduf9YlAQh5SOgwjU3XzI8Xv/Og2TKVqoEXsTMBsqgkm5vKdhMw9oD51O2EPF9xM/hqSFz9A
cwmTJUdmzbR23GgN7WXX9ZDqyh9Z7XOXIOUbBhedGc595hnIuWscOcESLeJ0hTcSdb+Ovrldc1a4
aenWwzcAe3LVZOl3AzshO8bX1EJbQsLND9WrU1ukXjC3l5rHm4kqdhpHj8chDNeOYql7TxWbRt8n
gSVRcJIQazCdle5LGwcPfT6x1WyYvuAf++wo+dfCDNljO+8VQa9rim5WegwwBxTrZR1XxzrXN52l
PSZRvJvb9mwlAMAYL/hOh2U0y4CZt8OFo3KkgTog4UaPzY6GA7UJ96gZNy45RtsYDNQ6im0GBHPx
Q7OXqEQEzWRQPys7eJxhFGx80BUbnvLfRk2F51xzd3jf2kOdmMuDaFl51Ehu7c8W+tTWL2PE3cD4
vFATby5ABa5eNLCmT7McNfeiE5I01GlYJSVdcyqQTnXNB+C5i0RvhCgP4UEi1FFEDfhoXXKfUa7S
F+Qb02AkHqSXISVCRHYKSL9DO1QNwRtBlayYWN0MofV9BGwGU0DnASXlJjHq8Yj5/pcfm/7ez5n8
xKVmbmd2nQRnGCnG0KnY9rAFS2AgATox+Ab9kTv+QVQsjQkbYyXEdi0sNaaMjq2vyhhPrC9ivHCm
7TFKpbu1UvXTsfycySCIp7Lhl2qsfdrY8K0drCNnxl2nm4SDi/anlUbvfjSqXd1bR0AFh8BFJ3Jz
ADZ0OYzvmVpZzdE9DFk0n0AGQQ/qEXcRFxJyNSY5E7vJxQOgq4GzhHtq1aOgZNKaKFjdSHRzn1yO
KsG/HkN3w6HpeJNiq2bPawzIPCUzNAMN9E4WDPrF9hGGdYwzWLWkAUv4OvTcZAzf0gWJYQEmKpeE
HdJxkOItmUsj+Oc9YZBPGbBu3IfJI9AFY51PLR9NEO4wJDCD6o+R3SHmQq3vWMphO7rMUrcTPj9L
tx5bYC2TidLXMQXWBVDIW1/Lqv2khe9MT5YcgXMAsy6OY0LJY4PaAkMAO9jgYPcD+ItFL3QZm/YP
0uMftbTRDxmq6HnZnRRhPa45rUmlDalYmVczy5iSA7XZUwmvYx/UT2B0vGVWug2tRQDNhn5K6FWx
SVooPuhYRhzlRRldpeaHm9gNP8DKsfryUlNmG8ZN27S1forZj7eVEzJkTP/QiaZdRz2tFNm9thaQ
8ZNjNzBFAwp1lDtfBO4RHdm5sthAF8RyZbN6bLrEG4VLLm4xv6o2njdOn/yKXGr5nIwKIsCR+Ajx
XM1zcEgDwnbWrfbqGygffOGD2ACAdvQjti4pD6Wp4ithW40Lj0h72gX2arogfJAiPKWwYEDeUWHo
TFIs4zD6quIqrdAiYlIzZjKkzSzalKViep6IS+IykIvmV2FmKwWj/uAgFzRkt20ou1fOpM4qsrPr
kuRDdcYZRRF4pFoaHsIEkXzpj6RtYjvrnD716Jm3iKQ/mzI1PAA6ECEowsPoBcVkzk0LwW0G2aYj
IaVRmiuPk/EYKtvrhQhWZcZEmevllx5wMDiV+RijRqE7/gwHHj1mjkRGL2hx06L8aDSQyaGJM332
5TmcDcKeHCbWE08Gv4uIhdYW/ZrRI/rEbNqan1puHmpXbYcEq4loc69oR1Z0svJUr31vY2rlbj64
4GVXmIJ5fvXzHk7PDJB0yY6PcTrKEBSXFjXnFjSNEGiQdNzP60L3pJFYLFgIoC0o04PW/jakkQSR
9mssGvsi0LjqNVqOJMwMr5TnNnztshBsQs/16GSbTpt/SJU/hWS6lMt4PetSpu2QcHz/OFfNK/4O
pqSEoNnue+k42fH/iUfvv7Xf/c3J99/+W/8/mvRwtv33Jr1dlKd/5J9/M+nxH/xp0jONf9hwMIj1
0yUSNeli3xsYGvz7vxnuP2zwCljKdNx2Ov/Wf5r0lL749/QFgKnIpgdq/58mPdv9B9GJynTkMkVm
Jy7/T0x6xleovy6kIh8Zs6DCJ+jIJcniLxa9uBNA2Cz0FFkdW4fKdu55OsAeBrdJpTi9tRQ+m5rs
a02vXmLNpK+YihJaRk/kSdegFLdGyjAwIr8JxTaWjIy/ZlMA8ndxp7mCiE9h2NYXrP/Qj7Y56uBy
XX0kUAfPHSrO0HfWcVuzqXVtY0/2HUPWZhnhjIjeZt9EaAVKf+9H1cyu1tR/Y6zlw/36osQtVhys
4WKtVUu45V8+LqvQVdj6QmwK2OmHttJB8mTk+sG8mE85GxNsa0PBWshRT1XuIz8Wl9mtKG9D50fQ
jtiiQjxjsKSmdd859fYv1939n5/O/8i77J5quG3+/d/E1xxQxhSG5IPDBiZcBLhfgkfq3OApkzIR
DKe8YSEWWHCjEYi0WG8+7Lqf9lUZHy1VRp4xRecmrq4WQ5OXrORP4FXw0vPgoZz04c6uDTIaQzJJ
JnaBzuB45LmOe818QJFbfif212AGFED5LPXikKb6GbG64dVYMQ6t1on1b97aVzOpjvQD3x9BD4Yl
DKV/iczuEHzyONfCLSXC0W6H8cEMh7tMu7eapkZBo2yw2/EOfttrx/bn3QBTS4OnDhoXtR66GlLb
bDdgeCP0Ntqz5vylet2/FKaC9jsu4ugF3Kl3jbO5XVPCrJmMYp4pwn78TZiGudxXf7u6hVIGKZ8G
97IwlfPl3UAt6/paR1btlMsewerOZMNuM1t70e0SW70q6Jub8H5uDFwUNQHc64xEiKcs8qEcs4op
F3pN/b/wRzcAq4ZR4M6wguJBuvUjvW396lrAXxC8FPdW52U60bdkRHyQrSZfhumcW+hPAHtX+6HH
FRq7pTgQ1oAwtaNtxyQfbrkOQSvgkMepyubqN9/pco79/WOQQgiDQ5C7iSWJvfz/f7mftAyTGtpX
HbLNqgUH8YjUsoeUwYIIwgHeQj2Z32PirZK5pwtEDn7Lm0bZzFAZ1++V/RTghDC8sEMO1kYFfi1v
3OkOo2keKgDZpOsZKZMXNy1Qr+jmCyphksvz+ihLuTRbM3jnMS/fSlg+h5YQ1SUxN30doo79GiQg
cn7vcBdgrhyxtSgVrrl7LCAODFL4XGB/QTA8BGDAnseSn0eXyJgvTK5GXxnMAReebWPghikD1NzS
dwLPd5k0CQr2AgpkxsQ+lVO1y0u3Pjdh8z4Pozp0AsMdySCEk45z9GwUVfqa5CaiQMJ+DwTe+Acn
pMhw8Li5cvjE9DN+L0umOkTHOV5osreTFiLSnJmMNw3zW5VU9arFtHtuHXnPnPuQQzw1VjLyRJVc
TIaYV02h+h6RCB9IOcAoiyo1xT07lcpFJBWcstnAmIFZwyvDEhZhFuoX3c4vbdLTlOLZ3FeuHT9q
yle7jj+P217/kaddtkZYtMxcdATBGuYt61r1vYPzt229JhInS5RvojZe69wBukaP/ecHVzfsO/78
LW4EhLLWXEPowv2H0Ikr2lAe0p4OBicxHa2WXbU6cfdu3gyHvJ5/NL2FHRWne0VoCjupONFGHNVu
gjmrT86c9e7ejkyfXbfKnmfmcZu0QpxDaBhsYrqfQHC8pfVejMQWzbLLjl0zRZ5ZDbu8gbIfTCZY
wz6xaTgGEIwGs8LOjqIfbFleOcTubtQiOYTVDuBlc8cQeO+EeCLqpok35sL/Q1G4Adj14wbV4bhw
KaqxdSBvQmkwdNlzZ8/6XdTNL0UTwtaKhHEKW8DuziiW3JK2W9HevjptXV9E1ddH6omjmDrrKubU
PgQa7OB4yH7KoRgf27hNTlEMmjL1Hy3iHI9l0rB8YgzM7uIe7DcBJ4Nv4sDpnZPE2LVmBfQytEzp
IhP/DikRb/D+9R8oJd/0IFJe4c7u+fa7tm9/Dfgf/d8dE//FKUExJKASOVRL5tdSgC11xRTKEhsB
5v8sF+4yFJY/sLd1+9Zl21WVf74obWzdFeN8Hko1077UTtunjG8h0HAXamLgUE3T8L2Ig4ujzPlo
se29/x5kqB51P4U3ZLnJs5v478KoMBXh7PrXB94/BYPhyiHk2eIf3WA3or48nwMHIIdRzgqJ3uQc
tJCqJQ/SQ8Ils84sa/oGkYXvJow4nrrpuzHZ8r5A1lcnJWEWOpw8/D6kxU9uSCoYA7tvI/tbsCy8
s9+81AXO8PUJRfFlWq4N/wUJ9d+P5qhk3sJ+It7WwKr2YT0xlOVIzI0a1d+SO3CLERjNyj4NatkE
SO1BOVF0nfDO/+5z+wo04eFPNIKiULYIh7TFl7rLYTxIvluM33ShgN0e9jZMvns3q7fxEPonK8/G
S2evyXazDnEITvl/owYx/7kGcSjKhW1yMcKN+cpV8e1wNBm/JttbBeXHeOW7md6uiUJ2Bv1wZjM6
Hcwq3soRIbKB9EQb8mdoOfdpXzMfsTQORyMix8EEOT8jarZcsmg11k0qZViYltukaDIUqwAPfZvS
Wvbteyi1P1o1yk2ddvGmdBEbIDQkIyCuP5won7GGxo9MM9kRZfr8YhEuasf607++IMRXHhAcTmZt
y/umKgd//KVVMEtuUWoF3nxDCCG8t+GorPyg91n2VPPqVl1uJ6+1M+x0Fsl4lgJ7PxQmyhG9P6J7
Q30Q+ngKh869OtKCOSHwIrMWPIvAia9t5da/Kdf/KRqM242LxpJAfhwpgJH8/RrOMyilUa2TP7o0
KFCGt4ULiJc//BYWxEAhzCSKr0Ee6KAvwD5DTKvuqmtFpmMK4vCgOeMrM2pk/hDA9q0N+z+o7DM+
EXxjJGs5nbsDt/jAQK7/XcH7tTUz+Tz5xB3hmC6f+UJ3+WttFAgtC7rCgXGbk+ziRuwYi2q8L+qO
92O7L2OFaTMQDvGwZrMAQZmV++Qa3Cokjfw7OzDyx2zO4502kcFRpmy+4gKpTj7Kk8jR2CXzfVz6
8T5tRHGJRcM0tlbF706Sr8f37Y3QX5qSGF8uneWk+UuR15oUOsyHscXLIfISxzV2bRz9Yc76662D
0hnsDr1ZA3rPxaVQ2ScPo+qFbgL6IuORuILqrjRKVZfQhX99VVvLyfHXY44Xx6vio7YV/8ivDbDU
hlYLkbz/eYkEUPLaIiaSkFSWPQKZh6aqm7twYLmIGhSPtfbsLvBIhtTlxkWSeOia7jPJw2cHQteJ
rBNozKMPBGF5SpWIB1O3CS/5rKzzGA5eNLMc7iEsoVyf1IVR8qnvMMFXqWYegEFWxyBgd1JPqOp1
24WJ0W+srJJPrG2gbrcoDqCVYO2uooeBdDsvCELr0liDe1xUmhOw8tO//oT+CSa13ES3i5Am3EKN
9OW+j2vNqGVG5N9cIugc/G4/dfE5zm0o905MUp3fNEy+2KFEEcu3fMjIDuLdTHoJxbDVZ2bTurNu
hPYIqDC4aMi/I/yyh5w4Jddvsq1Tz+H3/5tXDftIKJtfWIX+/aLrR9Hp2M141YBAt2SvM3lzZUMC
E5kpQVnPh9ggyBFx9BVPrTfgxzsnqYVHKKvoRoBboNVeww00Xyp5bMJeggUhSyTvLtVSo0boPn7T
vUsCC/+Lq1GgQKbVtSA93q7Wv9wqRZI2CQ4oriEShnfSt+1TN0zRoTKDDKU3pqGDVmXFuVIO4+Pl
l7yQT3pdONSXuXNM2vjILWx7t/8VLH90+90QxD9MZtTHOQGWPw79U6835Qn/V3/0natuxM1DJLFo
D5V7sruuve+a8k210UQUCH90e+xqvXwnxW9Zkij9BcsfA12pjPv+FnhhpdiHp0oDByeYy2B8ZcMz
3spBMjtvt1Gt4aVMAB3AHeOuMqSPJBwvvNfq3c4hlOWRziTZdkvuBt4eIs6qYRU1ZrB1WQxz+6bQ
EkP9PGDKR4RixtfIjVhnz5L9xOTEe6c0x1MxvFP/k0EdJ93VYdnzPCM3MyoSi/4cJZnMWLe4xifU
59N0choDLd3thTq+c0LN/K65pAYCsWT4NM/4LCIbdWmnPGFAj//zuxhEATaeLRar9XHf1r158WPd
PjJ397Qosa4aWYAbIEu4RhIWK3ammfc9etetZSzOL2DlbpomzzPB4ns5tNELTophD321fQRXgu15
Lh9mdpEXm8TAAML9c2u7424gPnE/oGddghcCHIbqM7TM6b03Zud/vrTEMjCikia5DrGSwAmlhbfY
KNzpQeU1iaE/Mthi0xdg1HbWTB+z5xZQ9waVUb0x7NaEcJxEb7bdPlX4I5/cyn4l9HxrFRN+jq70
N6hF8Ei0SNaQ1mkvUMYBe4SP02ihU2p8/XF0iHsj96DbquEpsvTwSZvn8TFTG2W1p95NsmNbV8Wl
ioPo7AMr2GmtZb4ppg6ZbEgHxiNgJoO9C6Iw3rku6tas8smMcrEZO5jwWGhVO1P24SYbeEboYAh3
So36BpNi+DAVJsidicmJNhMSJTrO21pC5h7HxN2kmeyfVKpvamlkd3of4PjtIdynwDPXqrHmUxrl
b23nrvoIcK8YmrtWLurC5XAHsyq3Fh/x6fZLNWje7ebo0Ll56GXCbeyOXl0H2SVUL21r6Ti4MczX
IabVBInzpbKGB1sHXJAnqH6CiuaYvLhThH1np8zh1cnL74ObnnR3ah/SPL/e5lIJDB5p6O1RVAab
5wpzJRKCAEdm98KAY1wPALrPDSsCFvGkqljGMJ51hmE8+bZx2jivJZbT9RDDmE4K3Jq3n+rcZquB
y5gBbkt0SIRgniJzDbQPBVEvS6jZ7ZjsCLfxMzxdxdiCQBG5sdcjiZZHDeURj4a6D2v8Y2YGZjVQ
hbWfdNXsZxR+aDay+JPBzF6O87d+iR7DZeLYTfEQykKy56tiShYr2ZmzUASARuOpRhlDCB0RDlZY
o/NHljUxwdgFBpp1rYAXAdUBpYykJcQ5hYk8ZDNkW4W6WFpXev1yw2PRLa5BQ4vrJNp5yLEr+DQG
WxwwHyMLmUs2X5qZAxZTh7z0vls/lNA+/5xY6DhhTZ89UBREvzLUzkj/nOgQCT3oDkCI5yuwa/9a
BPV0zIzB3iKLQu818/gj7d51ATOjt+4PYQzG7nYc+Jn/DfkPEhSRjVtN5vYRXC5LVNX0z+nAhrWc
zfY8RXdzTaSoOZnvasBH2syc1TksAwLB/E2QueV3BDlTEadX2OPaperPApvmFYX0Clb3tW3TTTFM
9cMtFfLWqt+GKDleajQVaHFvo6QuGIJjk9n+w6jbOt9tzuMFmemqagfcn4lXuv386TvYKsZotB6h
tHoQe6JtY2cNjp/SOuVWi4ME0dC+zFJnJ8P+WXAaJwvL+/ZLCsoK+HxSe5aDDbgvk2mbtVkApW7K
PHwGVC+j+8QjOpTjcyGqnIUk9a6bvJNmr/8UMv6JwhUiG0E4TJ0cxmMtOTlm6BPqw+kxpn5xIfY0
wQ7RM2bTOe487BeDOZv3cwWb43b/lUgzMBAMi0N5mQfNVFaniniTzdzIp0FnilaQe3M7XJoMwJpC
/OTVsiq3/ZgPHAzU/mTqmBtN04I9JogBiJ+n889uiObwMIDJGNEiZHmKIhsSHkZFYttQjDV19MPx
WaUit7hnfuvf2+byQgMXF4kgKRRwSr8laA04+jB5XQTSbpnqIcPSMAAhVFDaAvwo/J9a+XKbZhaR
Dne8Qn/fTZGhr3sr9+qwD8BiYOqfQC9tkYxvO5b7WzNAFJEa/N238c6cYsSfI4H/H98cgz0a6OVj
8XtjlyjfvBp5W++EZj7fPqLUtH4lUY3b0ozTC47r3WRK7XS7fiLp93RHQ31XSsIGnedxps2QefVo
BpP91BIVgUnkdp+RVx3A+esC1Fz6Pi5C/zxUyJtvP4eImF2EimQuxI+6w6qSiFSse2xyEPvNI10F
ijoR6nvLDUnBQUawgo3Har4mw33y53OaNvggVXHEu30cVY9jUnJ9SIwM1lQeRYtTyg8QMNbpbrEE
upQmLeAiOvhVrx0JlCINAtcEgbrrtrqU9bNCvAXSemOzrSnlXUjaYRUiOcZi3D+H4wemLrY+/ERu
hnqnVZsNDe1QMqRBVGw6P+WDmX/njGLzt3KYMJM5RGs86tQHUBQjfUbCNr738KtQ2QSfPBxv0C/G
76l8lqIvNpGNLEoTZKWkEw8iVDrIBIMfTRV/TxwU9zUVALSCsnI8w6fUCMREP2ccQ38zNlvoKsau
SkxnOzOevp/G5lqPOjlDPtkbtB8kdCEdOQwugtCs5BnOSjnekqytHZ16NXTqOo8nxXP+QDRDv8vd
+JvVpNcq8hOvhjRCPMfkAW1gCBHFJNU5U3ixehoW8PojHirShcjLDfCI39G93KdYO1MVTG+5P5ne
6HoTTEzAU9QH+EuiZnodjfBsh7RT+C1HXk8sc2/I8vNkY6gF27EWidlsC10bPKI69ddRZC9kKr62
ab9TloRcUa3yEoWUINXXjoiJwmoxb/jWA6YQQ3kdS7JG0lmeYrYgUxTeU581K7NtdjOunxGOJ64u
4olbh/wceU+CGPby3niW9XxxGvXLlv150PEZ/Adb57HcuBJk0S9CBLzZkiDorbw2iFa3VPCm4PH1
c6BZvFlMxHsKibJNAlWVmfee22s/i2DUkURsQ3qudHlnSPqSN0v2RRzfhDXePWIiSD+nb1ABlIK9
8q+eBbuTN/SBLkl3dAA+K15+MehcztV0MmaIgH2tPqetka8ZVGHEI/rhagy4n0XmAeJriZ8gKLHl
OBrECmU85WRAB/kJW9FzmTgvvxdKrKBQsuEyruNWBRxRkwDh2UjPKkgBwq1xg+MkLZOb4pY7BJSB
LEldsH48a3j2RucuxZfVkQ6r1QF7KRlOKA5xotP63sw9RAWTkKBBWZHiAHAFqcJirKP5s+jxmvHK
y24mmorHFz/HgJ1gNRDK4Rv6P5CEDEIiMDO59L7SeP5iwnEup+4xqPqLoyfMqaT1rGpgrjHu0JnX
zkOslsdmnAjcQIzTGBvTWlHBv1st+RIj/tWNVbv2XWk7RPwa1o4+0UjHlmWDTEQDhETAyNvC9SAO
3MMaB79OxRk2XzGumuVPAfDTLb7s1Drgfqa8iz7HOqPG0M2zt6Rbd9WGk+OO+O+dWX9PVbpSpzsM
D3gvJwJTbwm2GkX/aWnRexSW2dYAbDvrsOGKLH3YBhu92w7bsTE/eLoW7RFR3CGe81yvoEiRngHL
79yFibID8vCWQY7dyMnyiU+c9pnVMr5cKqlsPKJnJmNiLv95TQ1tmsjn/lW8NOHJ9i6CDhXQe52p
T+io6zZTV1rPLL/Dq5mwQCzCTHJiTO+9TXPvVWhT4Cn5+EKKjXIUtUc2A6aDDz1k/DaISeVIsUwe
+vZmRM1zQvrxR9o7C3OcliPWj/xQSIOcW+IJUsn+2dWWPFQzEbcUs/exYeqYe4Rm584r6fP8HSZU
dXPb0aIEXLfuLW5WAV6ENqB8r1XywGh9GLhfwd2t+tHeDB4rZO9n5HEQ5vg0oWc1oAZqmj8kbwy+
8cO0ugfmjKYW1s8rJrMTPJNg0qPimYNnuw+dSvXDWiJXJe4VQBAd/6bYwnsgatIzwZ9AgpsEFoqm
cbHwhwhoGuxPjkDASEaxnO+tbNlgJoY9Ck9eYXuvcQgiNXKNTW9l/6bBuqrErBh6zVNOpqLl7MIy
9sVU7GgbBUVerkzMiww8GdxyIGr/0XULLPigmEB8p8eAjfKdg1/gGs9a9aEO+WeUvCCHyB4xXox1
J089WCQq3qsbm/96nHB93e2+EnT2Vlz8CbF5CMy46MakeY+xhDaZrb54KoYfZFkbzfuT5oy/cfMs
2NkJbguF6MriILCyxCQPfaUeFQMoYq0m33VHyT3vqhIWZ1qHZ9iGGf9q9AMN1I6oJ4tBPnHB2Hg+
EUtdSwXK6Yj+gGhNPA/UdQmuRLCCZlyQbZMRRqmb8t6G807tZi42QbEY2aTTtu6LhjZBq1huIO5F
NpJldGh7ELruyQJNtbI40zK0nfu1B/tha8N5czK8QvOkpwvy8Z4l+VdbpXpQEn4N8aRU7kYpTzXw
gGMHN+bk1P1SBAJOjs5MiR+4cTgXFM9JtxCPznRSZzNaZxAdbZR1xoJZwpbGJYC/vV0prHGVYBoG
c0bFRUFZQATKwUUTQOCAX3hklJExzhl6cFa1loHjRL9HRMAsNyWwaAaFeDOJBualYVvPFTWwEgBd
+InXPVftxrvWCR6RaG4efRm/eE52Z67ODLGTE0AZo9lBAgTZFePGo7sGGSw2PzWNa55nlmlD6AIz
5PFi+Zc7kTjHhEvBdee4FE+vBXDJvRKK78bWF8ZACtusFV0wdPNZWCzXbEAPHL26kr6pP/3wo7n3
mLVdjF8ZAZjqhC8UWoxFYn0WMlfE6tacVZr5z1PK6hrB7Mpf8+5vqaAiZDfg9rSi7EAFvTIgGJRW
yhkQbgvS6mNrATYVHrLipq+D1FBLYrztArelBOmQdhsmsukrUAkdBiFrwjlTAbhkPaP10cWrMzl/
hgJviE1PIKmBlkl/UM9zeE48+2h0nm9AYCZZYV0akKnskkyYxLhbI363vBIBaYiAg7fLn+WOxhsh
ysn4ZlQoZVGvIOmjtXbnKLAtaDWDTOPUPySGCwwBgaSglCkM2K39OP6zZfqlukQ4zi1hXDpHSLdJ
CRsH9uKQpkvFYzSXJH0v6J6bmOIqRqWesMDos2QCiYtQNI/3aerXbcSy17+0SIOS16T4l+TvRmTi
uIaStMnHobslSvRaz8RSTQRLHGY0k2/ELZ2LqtjiChovtZ3oT2nFhIV7HrOuXLHnpwdUZmc3sTvK
TQwojavqb3XU3kzl1OjZsZjHle2KT9nQQQaT/RLDDqC8X6X24PiApo52SlM3KkyAvk6ecHGiaWzY
IBY9Fbiv/ZRBi20Rl7fYgiY/YwYlfINRK5jvUTmAGofPMgx+xUsJJ2jMOQXaxjFmG+LvoNsLmKsG
SSLu9SLS4HCPoSn11UgLkHT6qOK9A95lwGlFtTFcSAF2nOAxqTrnn2L/rbgrf9zSeKYqpDLW33r4
OhjUTOIlcHZZmwHM3nSwGewkx8xGokrkSt9/O3Fg55uwuMTQaI2bnaPb3DvaU4tjxNCe1OxHKBz9
EZNxdKEbsWhOjoUSsLoOOFEHDPHjJZHvQ3jrMYia7Fz6vBP6VgnJOwmm7sUonwUi4Pp1gE+jBNO4
iQcgPL7GviHUXRaBjaICK3qgTs1fA0lwX7JVy2/HFvyFCHmuk/s+0VQsrD86iMMuGK2tm4KR2w/O
sRPv4jijKUETkG2wUrANNq9hdrRd7AxrR4KE8E13HUOXKz/i7Glgyc1WNk+3R3gLzl3fwUHheSz+
qqFwcDJ3jtYFXS5S4lohDXXskOS0dJgRC/e9wipTxPAMNSe3N2Ummk1mrs0u36ZOy+tVUnFBgW8E
oX00jBOpadvJhpuAPtgvk1x/Ndv5X6GSaCktYqRmkYMab4LQU8rvrF2evwzkqIG8pI0yb89Zx4Rv
ZA7XkUpliyfNywjkAy+Iqx6gnOvdGlpRto3PFvA7OAuSx+hOzrAzepngvW6Z+UoziAaLkDUyCA5j
b1lbA8bNdR4hRMGAZ9PtnmRoWownPOfsqQyxSUanQGfBWXekTj9CE+EYyN5sPZLLhWQSD/ZUnY1O
26s6x+RMHImWgr+C0bkLFyzFtih7rIKQfbL30cYNThiVSd/H2Gh9F8yxhU0eiTFhlI58rggyCbM3
taXypP9LX3gNl8EDiuEY+7wnEhZZ8gRHuOzQ/asrvh2jt9wR8LQrgd/WUXbksIJjVTbJHakXPIta
qjvUyDkCEDJ7dlmCsnA8JVjOHiraIsDwbrN1OoGbRbDvSaRwhNeV81bnfmktZzWbL6zrIEtWPSHd
WkKZrdUnqdLjQ/O2wS7dYIzNKNgJUuIg6moHrKsJng2yLaFb2BiYw6QGXsIyMKdn6TX7wpiPzthi
6qL1MLpQsQtwvy77l9h1OrxRRkNGVPrE2h6G3jrHzrgb9CdIGtuoM7dTqODlo4wlc6Fj116eZ4YP
4DR134IxodKeQl10wvUbSK/y3ZlLnzNYkosjAclY1lCDMlrCmOZiAC1e0INb+kMDV4QmYaV62aaH
FVCwzLdhTsFfbIlF8UODKgFKZdVxfeLzKJR5NcHWGWduYpfsQ0rJofMXcH3DMGss8FTwQsXVaVwZ
sBIwc/iTrLd1ZR7YqTZiwGWoI86uz/wX55/x9FTqjMgi8Dt42YZOpSPxlDPczxuOlUcPS1UH6kTD
emdhLVvyCt2hWikwb9himVJo26HMA50kQQ4NNA/BPWr0GnZh82kn7NEUR5jQuUubrYspyBpeObuz
E5nbCgZ1TnhyB4M/jQt5z5c3TeG8teGR2ZsO47M4RmTv0qPoavaT1q+A92jaH1odXtGz8sTKK7Oc
Haj4+ax4iUaVNq1puAFaJLZXBaDeZMBfiglXDTI3J98UfI752zozHIZ/pNMDIxnJdLAKwUXo7L0G
cwp8DdtSiKaDQI0bgIgMJkFzL/wiooWL48GlrBsd/O4cxKLQwcZlBEQH+JH4MOLnFJWFjMy1gRgh
R4BvFVgdKeFMtre2Q/yKrBP73MazDQKQTcAQ1yj6aIqH5cUbKvd14Yx+bj8vcotExbEIrwLKzlq1
LQxeXyxKsX3jOiAdW+BwGsZpA9nX9VXFOhWGxMkWzelmyuU54o88L1t9zvE56DT9rzLwCHZysTZG
JP8tZPhN7SgQYG2AMHXZNUe9ylg7+SjrZo0pQ+82F5ya1ramk4Ypozb5dUO7tm2PsYCDHeIjNRhT
Jxiw/cbq9P2SnNZntTznaez4w4xnR6VntR0d42xPQnwznYJYOXGAzaYjFjRrSQ0n96As63Y3kUSw
6XrnKS7TC3f9tqq3RoyaBnoBXvxLb6inQkYEctOWbOJTSYtynFta0C4d5z59DiXFTDl6jZ/XOpWU
0y7RQGQ/A9V9sQemMKDLjmNtTpdu6t4drdSee+95cU6upPok36yuuCppewTAfAEJdgyVf4MXBYaR
Y7TWtszNj4B8wWAvIH8gkcVmLt2NkVabQvUAxbhBgQVXtPYFLfKJbj/rzZNM7A1MEl9yLqNHxQTn
OtX/BA5wTX8oAl1jwcl+uCtoMwX4C5PMcaqYzcgVgFuKXgy1wT5XNsSSCC5meuHlqvujpltqVo6j
PXEjcMC7edZXndih0ouvTRi+kj5MHhvFzMYbGyBOiOhRSWV4N6p3F4TD3iTGCrGLdH29sThLu9M9
7sqvvFPUTZ+J8mr3WnHNnbq8JmYuNq6pQdVZHoOzi8RNujBRxmKPhsY8NGEbXypmZILx6XFsO/IJ
hdPcvGmuONyb8taUTGcliiK2tuwNHTdB561XPZq663a2RfCM+Q8bFPj8CreZF/F9StPYuzqRnxED
g2vPcOFVL2/Z6Ngv/NL8iF/nVrrcbXbfxFePoMV1XDXHugzNM9cwUIn5Urhz5aOAL25dSfR1NtW+
MPXsxZ1wEyvpi6DVcJy7olkKZ7Hp8zYOGp2MTMAngeWq6vtYui8i2sWRvReR/tHTsidNoylp64Ta
ORyyelvqR9eKpK/rjfLI8rIINIEgB4hNe4g81JyMce1j4WY/g5tOx0oH+vf7XjvP2rZTlZt9g1/D
qsTeb9aYobq+Hn3Q4RRIKVkGDhk3qUXn1DJpX2LZS6ozRMSgYrR3LJwKt08P9bPBMkeUJgbXrVpA
hV/XafmnSAqO4LFFobe8QaS8wMB7/HMGZ7U0K04RPvQTLVgKctsIJiDgG62F5gjtOAVs2LR31VFu
rZFpb4rZdvtO2VXMzQAISMUPUzvemDPZfkWUE5bQefF1GJM/kUNueZb3xtYmMw73Jww6BOzAOuxT
VOHhUFpPPzBnoe4doUA64FEireHgBaXIxTedV1iWQ+zXeOh36ljdksCipxpFDQRdfX53ukumtPyL
5fNAnXoeU2tviG6+VmCcT3PqvXCDj2fErd16iN8qLb/bXVyCjESk2RiUo9jjmNrj51xzP+NQ68q9
UWmcHjsbdRssPpOwnOV5Sg9sNSXaPgZCZuymQJzqW78QQj+Gtv2Oqjm9RInw/LoS05lEVpWEPSU9
uUtrZ7TNV5vt2KdNcxaac8QZ/SemPcSpsWwDu13iVfT6X13m4UEomLbceKThh0sVol4gO92g+2GE
AMzsEpdAFDTxEvnUTj8k+tqYRLNjqdiwi1y9RA6j0SWKw/zw+95/b4zYkSwdSRfYnGRi/HVXWok9
nEiaKoGlJcUFn3JsHAqk1Xfug2RNTRD6ABm/dDAmFyWFqmb2kNhRTVM+zGaGWU4qRABRuSvtzpLe
vHPBUdl06K6RRt3TaGjYRhTgicHBKlLsV8DzFIjNM/7OV3pF+kb2o8Hr7GmXvtO3GQBTwsDNhMhu
vb2gU1yZTAluk/wSES7IriNJl9ydB2nZxRZEGgOVTK0Ov+/ZWoJKboYM8CsYqW2wo/lYZb5iAlsu
4nmfDYa3aybNfRlU3NWAK6oAJcfWstwNQiCzKhe/+cpzYRVNnyXhBwlOjddKWcJ4PF8BGMwL2dAy
stnskxHbDXjtmTsjgN7R3csRLDe3d7RnaxTvFbMA0x3lJ+vhFJy1Wgx7J4v2s9cuTIt3BhjAe41n
Ryu8wJC1faY3OWOyQtZOkoPdQ7gnHx4jsIk5W6gdPuTMqE/oufAdNuCjpO5WW9srjkhR+gPCvW9n
IESQ7UUGXa2wmvB8gufwGNAbke+m6asmG/M4Fc7FqeL8niP9599McW0zhH+jg4wxqHr1aCkcwa2R
TgqVdAAPXj3yzMufcxjV8AJNb5tpkj5oY38RqMY8KcupNsoZ9Ecw91Z8HHPXCLBClxsxXwehLy2+
l0HTPsVO04F50YkCc8xLSvvR3vdTNb/WpQiGHOhGrN1zNeouImr181AyZwOtIV9jrXqYQr3r5gjU
qm3mXTbAwa0NZDhjRRGSNQN979iuacw40xMYH/2ynDtjkR94DW9JGGcfLK3bDrICQB9s71EJL6Ob
di4nCWDAPclw2FGz6lLWTnnJ6Hpseg/PJlL8hEbg8iC/3dp7vXFtG2tXyezv1EcXkqAPujToFy3f
/PumUVFIQEbjKGQiG2lP/d9CAihruWnpDq2JLtYi8U7wyGfl4PfNk+ecpT/E0mp2SAs2JgetHit1
ABxo0xmAGSuIzXD+cJqpff02CfdlzBC1WgNBBezisFcdr/R1ZE1rPNGZDkk3ihjcbWhQqrBpiFlF
1AsWpB5IyRLfv+w6OEtWFT7pnAaJitnKDnxpb18Hpmp8K2V9q0eHMRHfSi13Rkp2c0bPQCTES2e/
qtRq2zH716dfRP9qVmj+2UUIIoWQWTRPhsb0kuZdpIGkAMcN6LryhK90tI8shxGfd666eQgaDxO5
mv5FFXbNpaa+GBw4qgaIT1jKO9EszMIQC0hywxWw8HYV9SswGb4Yx7+mvdRTKl3o2tqEbobIqCLy
IIH7UxYwdIj2AJeM4yVZWy1GZW4E4tjKuxEXFgFcXNMKfd7MQ41QOclpLJA1JkOAyyislFeAKky4
8r7hqEhOcOoxiDcrmiRJ68W+ZtLhKHPt1UjAkCVzdJgMB/wUI6Msv8DzvlVFrD+z5TCUJQhCMsI+
2Rbilp4EppXXFO/MyTRm44z7UHcFQGlm3wJjzPPs7FK3D6/gfz5GqnAjM37yIjfvnjpvxt7ofHKR
YJ9s6ilXAkn0y6usJcNopiYKL+PM7J0Sp9TVjcZLILT3EOLJaP81mQ/YxnvnNTs0rpvGMFf6BJvR
vDnk2lLLRtkZVKJKc0MsUYkMwpPGoWvOQBz7Nk6P6GAxvJBh/N2WvC5qprxiS86PrZqIS3oH32QD
uV+UCO1nl3+Rn4Q/kvvTDqNjcrWJtGV4FNo3FoKrl7nZCwDKQzK40ZqcPsp6Jj8HM3GAHNXKaZo9
kjxMc6bjODc0nXSqCKIk9nkJBw+Ln3jLVdNjqZotANgUz6WFHktWADwGhawtBmY3WtZO/1008wct
HgIwTL4xAiJGYgpNndCl7DK4L9RbXj8KvPR59TXhslFyYO4Jr73OJ8gt6F/tsPXV+K/DkxGlFpSv
x2SB9oKbTSWIVRzJxWcjaOLHSLpDTaEnaeOh6O4AHVjBud/YBSBfovd7RBX0HalwMK4UIDFhx0qF
3RW6fVIr+9JqNjqRz0sCC9dhl61beggON5INfpWisrU3tbx4C0Sj/NO4Bokb9rqYBRVhBUlxDwwH
Ll2vOjeZjN4ZIr/JpuNFIv0DKO3DFeMjHqP8jOgLAUjptWDnjOiPIDGtJ63zhfCAbg9amGNQ6/h5
GSmfmtutWhO9RGSRvpOiYohMgBr0UIHQ5b26TunoiAWcdwvTN3c79A+l3rriEHqWD/t9Y9jXJbJq
AgnpPJtJaPgyB7JZW+pPyvqaGHCp6sGXlvhA4LevxU+B9E263bqGnNxqX1ywyvRvZlJdkhpONC/X
GbjrYqOyaUJSCUiLN33dg8vN6KzdIwtAnShaZ9vmo7Ke7bp5KOFzVjTFXafpe1baiqkq4Oz4iKaW
0C4nDPJOfWrV+KU3yAnQJwyAPSTYL3MmcxMmfsYBEgygQIWw6rEL7DtbIygZszIto3j86Cf3O0Lm
fatakJ56ygjr93H4gYjLmV3D4nlShvrcL4NQ/CtEzqnDR4tmZpvUHUKC5UNu/gOq0e5Z623jJA14
mr+PTzYqkq5hwdcq7zSlYrrlIeDL0GUkEcKeXCupcU+j8Q5kY9PH3nDECZLeLTBrq05J+k9GHGBv
uok+sLxIL2XIUTHSf6VOXkn2N1rzJnrRlslLOZKQBq6BgU+QaqTNBaPdrCyAbYkTrVSAxnM7rV3x
PNmc0MS7N7260wuJYuvZZQHmf6lRBXL5QKAhZ3tto6PAkOTzkqwL9WQ5Z41BcdUXa21gRpO8IT5Y
q26+qT1yPxnuO0sQd8nJsERQiDzLO0kmcuB01holSN/SmsDNVwy4Uz1iNMbAIJPTqP2SHpz1b5GD
mx1zs5ZOYzUhtqYBw5BM0BRSwJFP5a0UP4YBUTr9XDrwnTtsBEJU2CEqEJOQRhK2zbUzzOv4e4J6
ToTLulzaMh3DiSwL6lj1Z+tKasaaaNNVqwAkwYPofCHU8utJwMHrfYcvOkqOGDJmT31nlUy0C7P9
VaO8WvS9XI5bDd5LwRMqmTZ08gkHJH95uGpanbb1T8ldktTvbfkHsiFDKniAw0lrEnSY7qqxrwiU
gglw0swuA02CFQaqJVkaoU6IMoDpZQvMHQ+qOCmIwFrGGQFquzWo21G7csUlfsciv8wb2SZ8i8Ec
FanfEGlWDs8oWArm92nT0YFH+q/dlZIGcvtBZ5eRdUmzbc+NAB6XjvpI6iiNWLOOAU0+zLFadeab
ZWMf2isgsMI033kCXYl4cuxnASl7UOmI1E88k6uan6VVEr88EZX4S4XLVc+qqYbRisgI9OZLSBvO
EXAzMzmX/jI4ndJDz7WtdQetNGDoE3K+gG/Vh2kEIYjPBfKdJrDn+GNLjnJ2+hOStFYqw2rgKkOg
7Tvev4h/ukLIbLbcTwzqhj+2+WmIv5kE+unH40vXMmZVLm5G9ujS0l2OCT/EpdX8nAWv4xpIUuUN
xfzKrv7UxcFys0BDccRhlJwdUg45UEv3K1EJ9wN2klb/CFLxkWQswVu+on1XkLdsxrtj9AL5GVMx
AHFegCgndBSpD2cPYnqo9aHejQvhz/sK7XcXZE7LbzGlgZMTWEoT2ODr0hh2GmAu7ScdGWFY8AzB
/feVvlHp+3DI2QKfBASCCoPMCLie8LXWDr9hgZkSwDRJBmYWF48BZneMfM99TPZAN5MBXolCtyYb
tzAZqOSorwIiuqNd4WIEtArvUqht86KTc0nADhYsJyYGN6xemdIaiOEfVpijzK57iiEdWo23nxm7
POMyGJ5nOChjPezRwY8v+qwbm5wuwxb+mfcWjtpnyGV4iztTPruGtYF0/OWCLb6BTu4PcmS42Nnd
WZrmDkSjsmcxvrSRlz7UNDUZ1zZHtR7TR1Ln6t3zfETN9ba1Ce1k0o9wM6I2o1/gOFsImskDMWH8
QLC41wXxf1Tn9aY25+hRzbp6UdRoq0FSePy+6TmBEYLlrkTaqGe7iaujbislo9HRe9YIzEB/ZFTf
HIA5Y9rhVzZgUebe4xSqjgCJaPzsrFF3b5GrkxQWt8NXI/iK3sarO+xkWWqE2Rk/cwv5wulkzLDM
wi0wmNVZ1WYa18xOJFbdlzoecRZP4b/WTq5Dx4XKlB4Q2KDa5//eVGqIzBgqEszB/33495H/vgBw
cwgXshzX/32CvR21C43xBTNlnoflzTxmOzFU8+H3oaTpQP//vjsWMX1dPX3//bIO4xc9/b/hQLCp
Ngr1bDjWQCJj6L6PE2lO8aDP599P1HOtnkFOfNVRWK+lNuRI37o98srwvUxHwDUmkEANgu171cXP
TWX8jUeRHjWLXhepMDSdNBIDcmknH4o9WH7pgKCymN+snKKvPogmyLnNdDVm0W6b+jBF/Q9/wodV
K85bce3H77wKv0UPhZAN1NxlV2Wa55tWND+m07QfbT9vETvkcIT1+ENn9x+kfJid+VVOVbgZp6EO
Rlfh6Z3os+v1PTdC+LdIa+mnNYeEnBE6wcSapjZtT8C2RM/QvkxDzfzT2M3BsTWFYGk6zlBGFxa0
km6RBA7vujf4VlESo4S6IukrBi9Vc0VV7mxrBaZtiMJE9VL43qq5IdaUE+LYGOdUwQump8RuECbB
rNmzaKW2u6hsvsem6x+DQuOigdGxE00yn1BEzKdI0FFfwfoXu2oHqe+h5DltfxcdQAFRU9R2eRhS
YjfQ0sbVocctsk2NeadBPJddBXgTSFFWSOorvjKZnQ0Wnmg3ghhaLa6uw2wpxsV2NjLviSXwM8s4
m12vgOYKzW1bNe759w3mNDoaeg0wHcnubzvo940SxnRn3PlErxTTWmgB0kcbQbZ3CztCX9pGuOda
l/AAst/STLXQ/9NZ+v1mK6MLElbGafYWYt/vz8oyflEPWY/BD19XRjOyT8iBW1koNk0E0wmQhrms
GmTfpDSN/fTs1E1+Q1XMxVZ2Osde5WiWUrs7momUjfLWaftbiU/CJxGRMIsmL0nSQbOguf9GyXMH
V01bm1Gyn9r+h0xTggtbB3hEfE8TJwugq7QbctzyZ1dZNvu5+BHLR78PifbhtaS0ZcZDx4n9bCfV
d8ko+dQMOZLHvB53GGNiguiLYpfFkfEssxKGGlB18Kh8aKdobKXDiPf3w5jr8gqK6lhVFsahJXk7
oqP65Mogki57/CBfW3ypR92i+e/CP/+YtBqDe+lFB81tj1bTyCtsdNCm1XBRClSKE/Vm6+QoD2MH
NcvkvIl8VjCmrLKe5vXUNejMgM6hz1SoV1XnbPR6y2jRzG82waubSR/MR6T15CJgknjpvBKxhDv0
701CcHPUdfMfu0RkXBQDG5L4Tlzbx11Kw6nMjLNjAt/gKIUbStptv3dJ92iWj34/i/kRYUTfceV5
IPWBd8vE/z/f9/vu7zdzYd/Meij2vw/99+b3ZymOoRwQMgf/77f2mpdvRAP+7b9f/PuFUp/Ib8yi
bdmKreuYnwDpZ1jHhExtBqXxG8EwqtZVcEY8eQzuh/q6SLyuM7RXydp1+P2odLpF36IrO2YQGuTA
6i4iz75Bk42d2bqXoZbtYCUu4DFpPOzOZTRfT8mua61HEY7ZZ+9BNapZyVbSAOo3l3N+77VhAWl8
z5nnXaLaa5Fxcfv3CgeWZGwOWkZHyZrbBgxhagSV99mYykTm49keCVOeBeG7s4lCg4UeDW6d/ZUm
h3pLJXhGny8dJ8CD1tJ4IwRDCbyU9AiNNqui66avLU0NmpzDdo5MhE+gZbU+NdYA2P/aSbqoAtr6
RFR7vvLmqt9IrHqHTqH7Yk3EccENLAM4yPbKFsY7WkoliCLnhEb3LxmB4RaLiIt7rn3RQyzMRm+J
tcfJ0Ag7HxGWvne1tj3Gkax2uqwJkZTyGs+iuaqzJCVUwuOfJC3+cbSuo1lW51KXuxBZ2FZUqMJi
0SBW11HtVOV7yxIdOB7MIqfazkxOP1wDHaORJtE+4Y6qZH/CaWCezIYQF2RVqErMkc0mbi5C5h5n
ieSWlNzNXY88vyqhC8+WkBx2rPwcgrsqS7i3qb4oEgZg/FHTcoJz0LaygSlIf6KR9YZ8+RjYPmO0
BSnq/jVG9CGWTfObsfYBIZWXMe7QGgcNfOwdyWoOoMsoqDrKL5Kca5qSyrAJh6bcFZmz73uKjCKr
EaWKpxplBLl73o9eGM8IfYsAVjyphAzwC/wfIIj7vTMb20SZxK62au3QSH6gHvanqFOzi4UroW55
seCFcDw2SILR5mbfYHbvs5ZMVAPOYomNhG1GnU5Nwc6YKGHo/35ojyFtgOUTrdNy4P/vY0zRqj88
6TngwkidrY1q9i+DhxyJk1YTNDNaHYIY/9StTrJ328uVKSpQf3oBihmp4JhVyrmasEvKgXhvvTM3
4LZpH+LOGye7uI+U2BcNBOxU3XsvGq8G7SlM+spRnUW94tCmk5RKLI/LOv9cwChAFoTVKonS4ayl
89fYqv227BkXjjYMb4TTQMwn+vFwrINMsdKbqsg/FcP8van9IImuT2nltWcdB2HnRtOhDtPulNO4
2KNMwypbPOtLfJAxMvJqMmwHQ5dS1JbddfaMrdnkUNwH9b1e9kvHiC7Y+SF0ys+wYv8aFXQHQ09M
W0FNrEcjHYr4mpnRk9p72W6IBbPZItmNNiFSYpZXoswVOLZs3xm2cIXC2rTwrNjDkwl42RblowqJ
ieAooCDz7HZZWKfEuDOCM1isglQNb8K0QOgoDSWzi+mlbpoZCbczncBUiyUzod7FfaNcvDne9Y2B
2DhsX2NOo3BGUR3YbHErQTWdMfliJ5BHd6SGkJm1y62ejtJQ5xvkywrl6tDK5vhRgxBa16QhUawW
6SaFj8jxkuasTTahMmJHkXTRndb5scNcPSOPL5m+a2n3zQw9Z1JEpLGyKQRU+H5WWowM5r98SLID
05OABBb0Ymh/yg4hl5tBnZ8yosx1ASC5pRpyww4XHGE4HVIrRCT0UuPuVEz2I6wNdwHpYnSlIEBT
Fq2tHl/OWMDVgSGjBTPK467W9O3Yw3lAaUUar5aiN6IqEQtLUzOR6i5otLq2qJvnOMCzAYasEHsE
PufMUbmocjK7MyPFGd+0a1b17o1U7Y1G1FEdOU/5pEPeZFn/H67Oa7dxJcqiX0SgmMlX5Sw5t/uF
aHdgzqFY/PpZpDG4g3kRbLfbliWyqs45e6+N8/HY/RoHJa6kxT5z4i0+MjQ0ZHa09W35tNB/uKU3
3Mis1CmdoI4SoJ6PfvcUxcq+pg4ircl8HUppv8vGofMSl9reL4wTUza6cTgzNzGUEAOn5Lr1w08E
RHirPfXDTHx6r7rubkBVbmwREVHhvnnVZANbzgiB7rmhjRGGTmNhLKGX0SGSqyQXs0h8ctgmccnD
Qm07yHPzDJcWfdw6xMek7CN5/shtwnf80XsvJAU2g1ZrK2kV5BEJBLTTiCnxjja14MboCD0xwDph
6MF5GTmvaejOcY3yS4XFm91Xm9Qrfg1Jwzid5uwKDeE6ixvw7NYcq5WGXDtR8Acod3mw5ml05r3E
cJ827nTs7V5tImTd6N8DOipkfLjFbYy9/jwO/lPokyah/SLoRL8UlW0QAYC+vIAOoApHxwg73p3W
dB6F6W69BINVYtEFGSSNl7EjCIGFYZzjpTpx03EhlXRL3SQljMTzj1j37zLWs71sohfdmb7iiMQl
cL/NBt1SkhjqwP186OJ2PKJje9abPwmHiGMV06aoG9phuUWNLkdETWMEkRWkcFfWOmnJvQcvhtGF
4hqixzfq25aOxV1vvA9M8t6JHWU8tdr0pvkhMlxMxz2W+sn2wWAbas7WwYMpCrTTjfgRySk9GtpP
KycvmizlQpSfTuG75yhRr0ZD00BZ9IviWocABIGVyNzpYYL+yUY6QWkjT5DGq53VMCOokIUchp4M
Xt2duHd882qo2H0izvlqaMGZAJCZtha4jzSpvUdVj/+8uA6O8fzZ8vUJM3COXKIZ6ovrJxnSbBbm
rKMZSSrA90M1f+TgboOaG9ApTkrJoirgTizwiSQK0UTOD8vXlo8caEdHsm0ZRI8EcCbCXSupw+r1
21ct1vvtaGS//CrznkzKE3hY2b3TUFSYrTrqjtFD5a2Gc6p7ELPgiA385wNkNcSezhgfuLNF4tzS
SGRnI0c8ymCFD/MAdIbN8BOp/OwKiUF4BDaScJuArwPcdI9/rfNr2Vt4oAxe5ILl9+SE4XMxdvE+
HwiQbkj3XbcyGTl1aO217PT2unzk1fPe2nEpemb3A+NB8sG6fzCFi9c6oZ+DbKDcyNpO3nXuGov7
yWT4+zfn+XMICL4GfDfdeJ48cnLzJJvOCoJYYQWnMRta5Lbz1zEcT9/fIXzZnERCRTHvMKjs07uj
ryYdIRYd2ez+35dLv36QrtGe/t/XAc3YtPUgXCz/W4GUhgpCNkfaGx/WLNpMmg9cj/OYk+7Y8mUH
w/I+MMNmlwW6s9a1LtpS8YnT8uBrES6NQJDTW/Ge0ihYHpcvp22BJaBO6SlOQXT77yGf0oTeHXtS
7vuFWA1QVwThiEN6bCb5snxjYOe8dbCahdvol6lvWHXnF97Lemh44LOXLy0PiV2b+ypFIYa5BTSx
47WHio2WpBA/GVEAj8DmKq3al+TwHGykIChPrbc8qbRL77AfF6RM/XAkyUTKnMKzok/1o/vCpTte
TZ9hZaheg0Br3zl9tjtdC76MdJBnhDBkToa6+vAsd2QM5Dv7av50chgX4Ix1bwHAkXeJXUgVChmy
NK/KQ5D6/V2Y5dBWMeOp+gc5uSTWFPWEmN5koyJTCdGuwgVUw2vpDfzcY9mtB81htKSCbJ9Mof6G
A5WDOYdqiwoh5Fx1TxPOdz6a7s8WHcl6dHL8RoNrvxEHslu+PtHn2fu+g7Qc/9inXnYEVxXxq1t+
CNxWFy9u/u9D10FKiCMbPUcCGWv5V12J//2WssT1To4lw3iKJUpl/vPyY5qyuFsdFgeSIXd9Z7m0
PFLvYQY2lmy3lJuU8+UlJ5QBRzJS8aCI9srN1ZOcHwL6fyjp093g2BMq9s5+8iW+Eddpn8ip+quE
Dp1dFM++N7uLpoHMn44Q+Kz26ZXTbtvYqWp5N63hd9h+xHUf/Ery8T7I7N7XEHwmmOLEW7aEv3y0
TlOeVRkIoII6MlJPVE80QugX2yg2khGjgeajI1keKGIa0q5wLHm94g2eH/771xJVs5gSiY38f//D
90d9NGyigEXsv38A9jXc/GxDllH0zDIQPU9d9myTm3Xp58/odjSPLmtp2/PZ8l2JYNfukEXRchk+
LEKYN9nQv9jBWNKxwVzh6Kom2clPcSlU5FjhYNygTKyPEeHui4BoeaD11eILHce1VrniyFx7Ld0d
jKCOREr7zSMk8mrHnJ7cZOhRWMBImHz7wl+db0fd6PZOxvnVa2aZP10IjZj7bTQY2cGxkHDXDYQh
8jW3cOrqzeAy+SHhmstbJjZD9ULuiJkD+i1RNhFewwjbH94nYcwaxofmu5tIpt3FyLh1EZO6V1IK
R+0vhaXYo9LI1n4qv7LO/NnQb9hpAI/gxBpQtvzCOftITmyA+apT1KN6dPeL1DvJFitkjXiJHEwM
wdARrmEbHrIw805Wyl1WieIJphwQzYQDOwPVE9r1p04DKVE6I3dIM87DMGLLAouNLjXq8NyIFEdY
x+WQS7oZHvXzCrJAfMLV+2lGYFso6PdexuFtCOirVt1fpvzpwYrvaTpg26BE38I7KzcRb+7aE629
SWnKXUL/I5SOOEScJ5y5JKF/8ksoXIzKMIkkIj+Si8beGmagPw8R44q+Tv/EbTi8eoyMCMshptTA
MCfmoDQLb9iZlPuVEXnqUKqv2k2OgfCbUzK81KZZnh0DC1inuxyfMzJaknbniRyxVOvth7atdmXl
0VrzE3HSk/zFpSbe8obLA/Wb1O13KpucynggQ8sry39j1DLKn3SGKHX3ISh1Y8+fldjCXnfD2KM2
CBjImkD1AaqtA+zyZ1hyNDcKsBFytDJyTVEY9HDw2IDm6QMilpPLvi/H+uS2NlkKPatmKCPyVhq6
ZEP+zOJQ78OS3V3Te/uttNpjH9ZfQGjKVVZBQAs4/TJP0jisGenvznQmCnts8I5E2JYmLym83JMh
YxRgrJAI6zChKYWjoZ3CXZCwUABIJrTP9XcQJ/iuETFqzoJOEKnaS0tukzJjaujFB5Uhw+rM4Kwc
Zzj0GAw5Ro0/0G6kzMJNsat0if8wVQf6XtUKThzC6FqVG46D1N6bER2Um4ChL+xrKSzAFVhAEjoa
Cr3jzlZ0nQLRundSSaGjuHqyFTrxgy4HuDX6IJt8evwxPZScLc655mGZDqJV7Ow7GzAWLlmeJk4X
66bI/JjQ5q06I0h35CGfJk7mAso0tEd2tMSlG1cQbbYm3maLIrFe81zqA0nHF0q8bD0MQtsNiuFq
DD+t5WxClyg1YWJFLTuSbRQFutTgCTyhDbKhfpvIet4w/bB4WVHMqo7Wp3vNnUI8WpV+NRm5En2L
PqRArsq9tk/HLNpmGZ4zKqFDZPrk0jlOuKU5Zm9ochg3N6U2s11GGxpuNK2yp4tGRPG+6DnXmOgH
tQRuCI0s9INd5q21plO3lol44k4aCwIgWsqvw0QoGrVhi9qRLvhDeUhgG6Mr9z0Rww82hpfKYbJM
eRHQfkxmqiQi/NQwYeuaYIGEdrWddLz4A6VALHEfo7x8aMqzUfgSHtPrrDxIfWAHMXFGu/E0lu1v
q/Y/y26S2+ot1xHH2zhAVg6MCMt/jSrcf2nqe9ek6D7KAjqMG8X5NXTDXzI2fliEOe4NjBPXicVV
p0Z6duXsVWpRrBUNmTsd8cpnuiX5MRHZpbZbMF8i3LMzrlrOwJ9KxD9xG71RwsZXa34oOWtbCa+S
btNLMw2QLhNNi6ZSNqYoDE3wcnZGHnXHaMBtYqcn2DAM9osQe4bkJ0IxPgAuhv8swvxuQR4QnfBP
fujewlSaG0u5f+xa/E0SP2S2R0Con35odl0+PAnbgxhr4Lkfo4fiqDPgINHBf/ZJXg/G6sRJksre
gwnpIr4+tDVtsLbUStSt04NpLKFpYU9TSFxiBe5BCbwn1RQ+ImVgN3NannlPwA6TUe0Y5V+jS8yD
Xt9Cp8VfDFPIl5+DXiMxBRkdBtQpTZHsSxwQdlMm2B8+XEN1yKrDWVGGmKoMW5yOAXJZ3zR20ZTr
h7zzftqTck6VOhR6OVItzuN8WrqWbQ/bZCYJlfVr6qXI5FGEtsjCpDhPJBKn/awv0VP0knBceD/x
KgiNnkPL9SpgyhwEGcm1w8wvZO5FmEwbsQZWV1DkI6VLZ647H1twETUSyzKt55l5EWcc2YOGQSWw
/BOOfv9UmRyEhbYfaabeAobfFnf8rcJDpReXsQ6Mo7LnMBkivzaatAgeHn5HuVlda9Hqa6Sn6cZi
M9tgXzJWXuReI+jgpy6IjIOhwWopInK3e+Zcnig+AqdB+qzUZy/JS8sifK8DIB4cUhW6fTBvbk8K
rZbFf9AzDTuLozcbREqSmKnyraA6pUmVjDOegGRF1e3J9gFE70X/OsPo0P82JY4TXMGRBk8v9dpV
rOJ/eZh4uyocf1IZtMe55y31zNw4Ts94KtOeSqxR+77D8TQM/rAOgTptWj1+AjP608Lgh3ises2w
h1+kLPboVH7HYvwFL4MEeoS+ACmNTYOfHYX1MVOu3EfDUFF0061w3S18jfLYZvRESf6rt0Wk2/t2
Kk16/gVgwwJdXzXyN/loVhk7ar80LTIPWuzYH5VwXyo7wctSkm+TDHp3tIQz7Yd5tk3QJgOG0Avu
uklqDE5eDoOKgMm2m96rJn3oSIOH0Oq2o0xZ57tupn1C5q1QddCBZtxPU3fTVYWxGwhwjartiIHp
qe7aF0dKeTxQYQNskJCYMx1UmMv7zY6wBxqVbpE2CDH8JqDIR4m65Di9kuQeWmc3a2H26Vu4d+7N
1rw/Xj5Zq6oDpljXUlunwnsPajQAcaWBPkfTLGmyPA8FbMoy+kyVHG4jbmjac9MaV4l+5nTn7dCj
EW5t0aoymleBGQi2isK1qB56njQ7l3CmbY5N0hs//CKpN3mqM34CHeIy/lk1xvRLhqFaBe3HlCCL
c9IUykXJ6zbYPxUOpV2b+M3akgZe/9QA6CPJpYr654kxHQM2pyeOax7IStNc2X79L8FktNKd6m9V
sgyIDnlx88s0mZwjd293BiBa2npchkRhXbQyIRTLqRDJxcSEm82u1c17QbzjjeniF5LEadtxEjTT
ProEiXc0yLk8NLmHlUvjILg8WKGbPfxQ/K0MUmEb8nzcqnovtfEvrA1tTZr0uPNaY28Q0cH6QUe8
NzRUpWV8CGyWZZKEGGYkA3YG+z2WLX8MBzDUxeVuCv/GTtdfR1PjECp4hnbKe4qkdZ+h1TXyQTtn
TFSgHm3hkbF4Z38sGezLSucYFRW/rMH4xSkk3iYY1BmNFfI8lMxm+vjTltNwb6gwhGuFO0uz2rPf
xxdSWkjXcjlRDaE8kOp5k4oQx7Sxh1danEyKQ7VzbRUQ6V7a7yKz0R23/T8j6dNNbl2Lph6umoba
nnqhX6FkVc4UXzGtTxtUVCR7dl6wRiqy0bPcQ41i/07YHuiPwfDxeO1MkrNsfXQOk1FBo0kKGGLd
MfRBMSIFVRsRtqRw1sg/tRLfYdHwioSU5LhsN0GLicev9efGj4wtA/mDrMOAhACYC2aiXQOX7R0I
GnMsBldO/OXn+sRAnkMiWW6bGKgmNqmWMoElfuV69Qt7ARzFiVKNUfmLHljeHBYW0FVkrs8tX1JL
oVGlFBVMVD0gcwVYm7bUMXu2gc7scDhQMDI8IHQqguKNDIFDbSuVsRaO/1EZQ7crtYmYxNI8Rj3G
CoQ/oIejryCW08bpandDnBJmtU51z9Lwva2rhr2fG84WZWp/rf0czTjQMLfomO/PD4w1fzpGZu9l
wpU60ydYvsVLWiINjyYWqxRMXKl5Nd/Zsta2TYrrgP5+OpKQ2diw9zB74Jud8X+W5/v7yq28vW3i
1evdZ7JtxMsCRmuHmReX2kxurbAgANez947U0d8put5WlP5x4P7vXV8ey5CJbzarmktp6Sfp1s8q
M9VmwSwaoOA3Qy3NnYWqPDWd9eDjqAstJ77mhJLyF+uQI1B6975MNk4yanc3Y4dMKzN7D+vfoz7a
LyH0eNw6wOuAK8JlMjm7YxtwVkVuOptY+N5TmNEIGWYeq06du+9cZH2GbO+GjXFniIh+h6/nFAxp
RjvK7/DEcRKbKFoSRiQRCYkPkNY/ofXdCaawT5LafBadLYRLtxPlxsS8cneC8m/X+AObb/tSh1nB
vdC2L8t32dE0kidaB+cC02/jEyFOZwXE9Fhx7tKS+4J9U552WyiFjmmcdOYRyDa15rq86EuSgm+0
CPjgdN38utQgLJHjURDYHBZ99eH1JPv4MRyXoAqeWGMls55wW2QmCiZXOzdpGkMuYOBTV8x0naq+
dW3oXGk+z7EiOMmAV96XaAZaNWtLgxFR20G5ro2qXoNWQ33SIwifT6AO7lSbv27Nykl5PEeNNDbZ
7G1tnbUqvofSnk4tlWdfZVifzCS5Uq2WxwCrRGL1iU5AkZtt61ETB1m5BKzoAV6TuLXPGRvaxbTs
i9VojKMgfK/KOHjXy2q6TKiV9qRKfTRJp06x7dD+S61hT6t3/GZUSj/299gL6cSx616Wj4II90fj
VPnT2Lnb0HCHV759uYhIIZ1dc5ziloeehaIok1UNpehutN5zSqzsyaf7sJoGitlqjvFQWdQylXQJ
gCQOqu+0lnTdxH/SMRsxqHHEC2YQ7GYEz26qnOIzpxN/njr95ApUpxOu0+PU+ECfsE15rKZYdp5r
3xQElanjiCuSWF28JhpPLWRCoLAikOTJoRdSodqJDhVIbqB77hDuIsCOFMTfOY9FS3qIjukM2HKV
vhstrPW1H+YYWdlV4jFP76FASh0mv795nob5nSyyxIvEKfFvbMrdUaAh0oWPjcSykk0YehrbO8du
b4g/cWTfNVNDtsY9eJ0/I6k5RBDNbFclCsAockbiHe2XVnmvPoTvW8s5ERenfa4wDzFkJvW2p1WC
OXakQFSonzTMHVYOJUboeGRR8W+4EpBv5JpHL5X/bptJ/FXF2dar7J0eoJTJNZIml78iiiOfQsjb
NoJ9wk/S4hZWgfgaw4wlBKHeepIROAnL//dfOpCWl+tY6UxIsxaRZ63De1RROOwm3bLpyJT5BpCa
d/Awi7xz4qFNOpqcT4rKLNC3JmqviWLax5V87VtxUmnB8zZRbo5ShLuE2e2VYqA5xKI+dm1PjI4M
/oJSWxOYnE41aJgotNe8wx4pwqXaGoIgSJmo+mmgxHuvho7eq1comPs8CFONq5yQndXowzbKRHzj
zMrhWoXP7CTQW4PJZMP0s+P389fC7F1YzzWjEc6WCLR8sp1s+K+bqMMki0aAd7ElBCmPkuwwEhtE
JLj+QG+d7WArNNtCKpaRRkNR13QHp5iCJwmsKceDbE++/ot1g6HAZKr95Nl/+87U3mjqAwGaXy+o
zCS7z9ewYbz4cek+pYN9iLLwaBBmtMJMViPvxs/uR9bWjDOERszsb8z1H/MOfuxC0FgkmNxNzcB8
Hmg2x9fqb+1buMu5jB/Ly+0S2HpYbne8wgwd51aOzU5eMR/aBgZjZ6QRLv3+HC8d6tHK894m/yVQ
fbTRpdeCXQeKZCaoDld0vPxN12ru/ntvCxCwlGtc2Q+q6+iAgnfCoWq527QwrF1q46SpGGxRWzv1
QeOfD8iOAZfAslr3FarmdLL3foYvcqVryR8sz+SS+LQjKMUn5LSNl9FL6Ntpn6Mqfs2BHB+VtJoL
iFxwXUJsBsxNaPLzh5gjjpZ4kWUH+I5rWRZpbFjmSXrVLg9C49bMu7bf4GMbXYMA7domYLMODmbT
aRstbofNhC367rf6X347tFVeB0GTB+BCMIbOZiIE9xWwA93kxhye0rI8hVL/ILlPPmk9opBSl79G
GUWnnM5C5358Q5Kt+Ww1xYV/lZ2yCa0k5HP0kCcYdHZ2wI3dR9MhYk+0HE2lxmDSdzSyODDES8c6
sMl8pYirP6Y5TRXrBsFVCKnAsM6rd2Mg4Ky7/K1kUtLNcPQJNysjdY7OuJ9JWjbtkpNcHZcXwsXV
b0/TVr0yEuTJXyEYtHvRo/Hrx9C9BO2IurqfOWFBe0ldgnAsM0SRCQ8Kzi20KzSOtccvSt6M0mPw
1Y9K7GLcI4cyYtgcUlaTfD0+LasOviCmDEkCWtDUMPJMjGMBLjyKeUs24qTbFLG9TQdf/RxjgFBR
Ye++rzWjx3WdW9ZPZyYzV70J7Sbv8KF0zEAnW2EQ03x5GAvjZx/LZAvzgniLvD/hqeOQEeLkEpNp
nSIT/UelTPx4Gp2lJI7/8EKbH8LSKc/In9Eh6lT0fI6aYfcHQdzmAfE5WHuCvyLMiQX5qE9FEeIZ
MJryaTgUgkwnjbHElqh7lAa9tTKnjh6DaRc4DIR2CAYq5VJqSFvmXbqygVq1LffFaIlhI03wIO5A
MvvcKnK8+twO+2w0ujtpEsm6jmMPdDUnpRy/zPJqLUshDVHxlVlGsvHnlSHQcywIjt2f0nEmHSf5
tpq5FPRVBvStk/E7NIG1ys3CLuZt56oz/Ag17xjdOs+APDbgn11ethRX2dY1D8TjVHdPUH33xKwW
Sasf3GWlagj2qplYk9yMN8ebmbJD5cJBtkPyAzz/IBqS46P+S3VxvMkT/XP5rbph+3tLz2jCz8s1
ot/+atTGNgu4aytdb45EuBFnpbzfYWe9mr3XPztzdnEcRMx4ETtzGh/bO97UGZrR3IxBHY2qcPbW
aKdfqkXkGBcp/lRZ6duwz6qHKhAcxaK3b/0QfGowNb9GuMRoGYTc61wMK9mM+Q7gPXCZ+eYZKZkw
BuAlTepwHZUye06rkjAMVFqF3TZP7cAEUM+dZ09XQDXnznATYXb1ivDSo++9QSP/0oTfHysAZTS5
CS3rK8gmyo3Ij5jGS0pKEh00jt7mwKYtOSxuDHe25kTe+FheGkaUKLCm8NrMk/hSiP5AlA/ptilH
oSS0tENuJCV2Bg5cPqXAWbPLa1RDTx3b9l6AvwYCxpMluGW2NVwxM2x6uI5rOzHrY66DPG0SOPbZ
DGqecPfiu4CWmbn8iDRH4WIRdHEMDUgZQ5Hhjp2X+1p3fwGKdF86m0XBKKJ5XgmC3Wl1FhZoMae6
jBwMErWFCq/yGWfD7lVkDQNZQTpGNILDWdeZVp5Xx5cux61n6Pm7rdrx17ICMLyqziOO321fc2co
qxo2YkAA3Rks/20yepsMIw4ePye7VXk0cKRm7cpkg3zcJIMLkBJrsoFiz8w+xwFthYNIAYN6hvu4
KPJL3MUTjA2FkjWUj2o28RW40za6V/EjfA1qk6yLrZfiR4rKZrwm/zoWUyf9dBvV3/y4cAlot/MD
uH0M0myrKx/r8LNl11cfQQCJTvrNQv+1LvD17HiK+oG+NRHKchu5lLXLK95EVom1H+/7kuOHFsPZ
TYXgVDpJ50pvE8OeQHPo0Z/ZVk1THctG/aFrE65LfWj20/gHOjBaxoG0ARvET+Np/pZcdHfDdL7G
KFVg5Q9bdotAWwnUnT+6hgz1cYwHPJ0EpAgYXQgNuKDk81QH/rPAdLYrB2N8fL9axTBGiFq5I8y6
xyoDJACh0HcJCzj27LL4whI/0PofORNAO6ms4gBDITynnsVRaI72Eiy0m5aj+3bZj/FP8UNwVopD
j5yVW4/a0kaW3f2KBE3aaD6OC7vD5Npqc1C2g8Vy7Fej4tLsMvslrm10V8rmuevoqOc1D+B3I25x
FwzXpkZT7sMCWCIJJovSeiLE8BAAFVmB+WHyQrFgGeWdDpm/aXxMpRrfsTV1GYGXnildIriElRvd
y04erE57AvOaMP0a4JPEiF9wDdFWBXBbabn1QsblgOmoIYIoyvv1UnAOUXL3or69hG2NTA9B1nEp
UsvWRLwaxi9S3ZdrvfBw7UpZwf1JxjtdUve8lKhAqZGCOaTZ1Ll/507TNzSJGxIsAPNLV2NDnJ1i
2hwcxDTU2mod5gQfL829lNGmG91Xk9vo2Rpi+4oZ4LkRen8cTP1Cr7Za9wjuThMEOPSLWnvu7fC9
DottZSss3kVvXTzD/izdkStiPkKZxEJhzNbP0Bqac0tkTYvjLLToRoIYofIREbzTYTwVrfcgbDQl
41HBkTcj3q1Bu4BejK+w/WgkIP5HL2djdjHwkMaNbt0Qww+oRFPtSHiLpXr7EmV1vfnuEDAEc8Gg
3ZJOf49VDhRxyNpbwXz32gROdxo/6aeUbGm+do8mCzOFSaj4gHYdBQeIXadHbFaHHTbSR9hg2Pdw
JYSZsRk8GAsovIKzRKGKmjyb39lEo1jmLybX4dGV0ttim7EQYsmtAtthN5n2yAyLt8VzCGQf7fZj
Wdqnrnsf8/w4Jal+HxH6rXMdV2k1lcfOts3nitStrRNw7Jlo4ZxEqP32SvExxSL6sj1GvgXR6SHq
mle0AXWH/MaBhX0Xdf1GYTVerHyo9wTUD1D9aBOpBIiLLgZ5NFprpVpc2CqH2Pl9wNXK+FPjHv0o
am9axWnrXOmBgg5V1WctMnmbmp6EvzZCPm++uQOg/07l0QOjors1Mnpj/eSGj/qcX5btQ3qQcr4X
/9SZgr05j+a8rs2uy0dtj8t0wJF5CKLBemhN+dELI/5B/HjqjvKeWsg3fZyLTQkwnyet8Xu9jSpH
m84f/HpJtb/jO3Y2B8ZZaxuf8Rce6A2Vhx7OznmMtOhM9UPAAyqXgXD5qYmfqQWS93Siaq3Fu5s7
hxjsGyHX3bQy6K6GZG6tVaqPF2kr5A1jOKJf615bT4fUIusXDCnMEfCaQrMI5TstGCzOjTwmAcCZ
5ToxQmzs3bhx6rQgTCEDBD4E1ipNw99LKWXFzVdcfC6/Ce2S/lJYLImyf4mSyfBZ4sbkis56T3NJ
3xCswMRAY+BQhJDBlnRB2mbjdWkgMNkFwsHFtspJgb0Q9Pqv1hnFhUaX3FRcLWUPhYenQ+BzR1iP
rH8vA9KlbZZqw04fp+H5e2GOiMEzcRYvF5cGnzRDsS9rHPzoe83wqHecHhA15a9Ypy0OuJJqVPmT
seZIEl6L/o3Z2iqUAbVtpv+MOtDn9lj9cebbMEXEtCeZwGSn7aMXGBirsWqCCycsIFwDW3ZUH0cb
V15e2x9ZGGjvyuNgEfFuoj1I/bvLURR+nBH+npJ3gxieP1PHEiK6tHj2VEpZStLtYVkchfSCD+JQ
351yzJ4qMgufAI49taVsfyQ1Y3YsYOFOx2rxI/ZGhGSaiMFJSepGRGTzHo4u+ZoAwlJLgTY/lDq9
OjQbx6UMFAb5RVlhyqsWKVBOfv3u4QVZtpkpgXdtWX2jrdKSGILvuA/PEsTeVrBegm7rZzH6MZWV
O7tlKEQBuV1CL7KusU/l2L4Y4eJ/EDoeLwx3Q1Wf/3uochILBIOuM0rQO6oUgz5FlF7IiNP3qVOw
OCuAs0BEN17A4HLZGBulGTdO480hN31jnTPL+0t8F8Ay1YAbbycA/xHsRI+x+kWUVsxgOWr2ic9b
hg9Gngwx11ctqtrSj5no0+OifLLKtTslqCLoTLtn2GD+3uy60xDFGiRK0vQKzhDbSRSMrSrMCbGo
0n1h0YMoSw7/wdxWTaRd0p7qHxnJifvB56c5qOhWhlN1D9pb5V00PU9vDOOfxQSZTBvQIdJkZr0x
u+ekaa6NnKY7sG7AvBm+8RiV1IlppvXKvhNsfBPJce/b9FU4MiyljzN1h3BO8HWEag8ONBMaIlhF
ytAZD63E8lFlQ3fuJy/azHZOTLUj5OmCvAR0cV9NqfXrwaFNyrWWvvXZyV/ii7ByAu1JXChClYXZ
BvJsOGjTsSpl9b3DawVS2M5pcYoa+t/lYmodCHDJwP1ni6F5Kobkd0aJujFpwrEgmB9pEME14qVl
Z90kpoh+KGBTkal+sJ4dIrtJ1mEq7Bcw6q8ZGIIT7bvmBQ1pcFouvtwBa1VXpDYbtgFdHa2ervn2
vkmQWaEUJuD5j5NmB5gQGBrH69wq/J5I4JmF81iG0bFtLH0TDJyE43TqbmbSPnlmmR71cHDZ473w
anngbwDd+jbYtMH08OJjsgC8YbarPGnzqxUg6YF8c41lGR6Xt6HREHzbo35hgsZc2jM5HTTEyFIq
r2PdCvZC5sF6iWirYg5otBBe4UO5ZL+m0drpbNxeVI6u5YqDwBdCgHz+3E7MqeJSPIVO4fwRTnPr
TVApHQ24DefONZWa8Ug99F1lySE3oc4Nx1R7rRjSr4oRcQXs1GtaeY/aHGgxxrTAll4qjMOoeFjt
GG1VMfwBYjVjNDtimCIcUcioJHJrotnybHiSJVU78L8UmZkw3oIsSHb8kaSRzD/DE2tpBts2GMw3
apA/aU4XGQn8BG6DwlzEGp1dvw8vSz333Vmof5Ykuj03FllBs41dy43z0nQ1OQDPzU9X2rPXp/hH
Y7NHhW76VyXJD1gusuVUtKyOmkXMrzTQbi1fS92ajkvmPE21+zHOnXyLYNGjl2KXBAG8oxh4Zxjt
8SKa7o02HHiMBkr48qkRe0TP5ELMTMTPFB7hR09RiptSnZDunTHgFg+H6JiHzma//L7JA8lL6GK9
CQohH46wY6RJBBoANifUsSeFx0lU/EyA48MxIkyFuc+71c6qXNFuhBN321AN5R71hVwRGvEDqTxu
JsU+v9zRdm1fa5PsMG266Xrv/An+h7kz2Y4bydL0q+SJdSMLMMx1KnPhI3ygc5REaYNDSRTmecbT
92cuZRXpUpOdpze9UEQoRLnD4Qaze//7D352i/i649AHBC6tQ2n3+qdizu+QAON1O9g9MxLswOKk
hcce59XOnOKvSVtkOw0/mVPrw3Hi9NihO8XaVgX9IF5wFZjtDxVE7s5BbbhoEl0joQYk6vwVnt/L
7Iks8OkujqGt9sfzfxkWqrqfiKcFnxu5THNN6Dr8LAH8W+XaA94q/lVBace+xMjh/BMmFLwkxTfD
Cej8I/LfIF2hFI3amdBv+OiYlkengAd3SwIAjCm5oVlp8jTDwzrHSc3EL1RNQnYfFOFHG96SzPSg
hxR5450vOWMA5A3WXjWiefPz8QykD36N/2qZ9cnyvL3DaCqP+hRUh/Sc9QwF0zhGxXNth85nFQ3x
poQoL4iUwVoo2QyxiPd9Nt5nzfjRoKQ8tzF5Os2nXoFZXm+CrqIHVUf9GPbFTBvDf2eCeWnyKcWW
+QpS0NdBh3P6s0wp3RK/TTcabnKV58Vq88dEQGW3IvpGJcab8Fy+Iup1KQnsftOm97pCOEUlbbzO
T1xOO4wuHph+qm97BgKHyZi+RYi2b5Ax2TcZcci7xtDwPU7Gp1JNr7BaYa6gEafBUtVAOPmHiZL8
VHQjfa+7EL0lPsyOevPztDcccdTxkulpdk9NbtS3FitlKRyiNM6guZHCHR84KKPMOZBMWoDc4O1B
TK51/Xb8qPlberalG4RnO7plmND2zYv07CRyyjFJHWNFo+4c/WKu7riYe1KnIsYdS4uc5V08cVKV
dMwfCnsSxPTIDFhQtqewcZn0yb/odNjc1niBQKEKsIxxCiaY8wT0lkF60BxbwILpPyKLcI4yuPko
8BNkoTisdgFJLopagWk7Hp5nXKCO/Ucm0+7mPAYKgvjG9+M7P6gaL4tM50j9S+gfxREEE+UDdqk0
UxTttNEENvnfbL3FuNgWzcFPtWeH48ibJ2wsRdeXaytysiOCbmP3zq38LXQbzis3EnGNDEU1xEWI
M8hr6mBMpa10huDIzWgC9ZIYvqk3GV1Y2BsEeflJKKFyOP+hjDtRk8H57Jq1N6mgSpp59zMgroH0
55mZ6e4n1nMvB0aBNX3DkRAJnDk0Xlkij1OTqn04d4rBB8NogWp6yziMieXgaIZjfaeirsknO9kw
xPd3IZDO0dFtBlcmE9OVDkV3gwaFUWfjY8ERj8bXOZvw0A4IOcIh2XP88b6zRmfptpP6OSfBAzGQ
+Biw0i3MWw5B3ZPH02LAqwuCyFrDR0roi2Pa1dO6tKka377F2p9Wq6ERsO6qhqGbQsbSfntitw+a
f/yl/S8A/7gyu8pCX0dA+Sjsba8m0TaYIQqomVHvHQc6xjSb/XJSbdcrhfpoobrduzp99NsX48hH
42UisyqwQNFUXTMd03bFOSP3xcVkRUW7M+vh2nTgCQeAkWulxznOUvEYLIr+GYLrYrKVBGAI0jOT
HLLTD5Y9g3tpDrkgtkriGERxjHGdT2JiAmiN4ue0Hf+KAt68oj00WfoopjTbIAFm39OQGXBRzOwU
hLY/+2ekg9HyPJbMZsRPuaFvdc22F/pQGFsfB4WbcX9uPbFb3cH6ThkpABOPNrE2We/TynVQ9fTn
tOllynNHyTRiaZ5IcTt8fANuKcAM9ACkdoPfbplgLFyjL7dn1DUtwTHihpwRzWxuWwmFzIZOo8TN
OGhzvAVWTTbnMqMPFLBiKD+oYY0fSl8f3HhRCMt81MkuWAyRv01R9XBgpLQ8c7JNB1gHsDgWA/D1
wbYgvULj5hA48yyMAsTbUJronWWmyyf18psVlqNqqB5hLKgyi/vFN1tVahcgEyfOt0euqoPubpIW
JGICCx4T5JDmoBTHEi3nNLWYsnBZth+tEB2010WNDo4Ag2ILSri2ejCFVmTNhxrhUdyMXxAnlQtX
VOMyZbHeFoyeRIlnuIqFwlKtCWUJ6NV/4PqcChcLVq081J355e21q1/mN8u1a6qaxQJm03d09eIT
qkU3qwHStJ/HNCOKdqVhY3gj8FxBqBEbvQmjBVrO4Nb9Oo3LaoU+FefJlmSOFN2a4mA/PgKL2OVk
r867kK5jtYg0Cag51u/P46S5JduO0DB9lagpMXaSP+BE4tbMIK6GffbgYs9/fZ6jJokyeyZd1BbO
yoiWXKFuzNqHtz+59tsntzjuNBagZqkoAYyLlHCovCTLUk+sAhJbLUH4eYYnbudymdilHdHFobCh
woaWpjwWjR9s3VKLt43Q8M5T3L2jK8pGn4hweOfC/rS3mQZiR0NTGVzbF4tOteMuVmrNWlUZsbh9
LQdDjLc4Vcmwm/XeJh6mEUu9b9P1MDm212aJiyV7mOyKMsveeQaMy7x5uUJs23VtXf6y9ItccpRK
yHqtOKZOtDH29GkaotiFmdUQ74a/6Q2u3AIAzO/WKubQbnELknydI5djF2yOekzi2azC0DuT1/he
3T1FzLgMAOwWmUrUSNa6a4pKaCKDQvKUDh1RIypjNQn843yJUDcoCZ1M3LdO+3XqbMVzFECkJETS
joV6UjB4NQ0121hMR2HxWWRc+EBpMWJSz5JPZSrKFk46iacKHnnvfGFypbzaJVhJlskBYKu664jz
SnuxS1i4FzvZKInSAyDf+ZAm0/nHr0LUynfoqqcvAWZZRh9PjKCjJUh3+dlq1Q2TQHU3z/SvsmbH
Fyt11OPYtwOxtJLH8falnh/n15eqG7bOESUsRsPq+Vx9calw4uegw798ZWjVj2as9D2AaYrXL/hP
p1nHIZbESgWijD6YPfEUUbWGQPSYVdm9ZfrGSaCJ1FRDPUQQBDn36GgscijGOPmozOQ1wHbUDtjS
cgwS+GIqvUoYA7gjxwINnxIfI98oducphhkL8/D259N+27CpYnmWTflMY8p9XswvPp85TUzdVWIP
z2MfMXTRKc9KXBEVAe4UFSvNFPoO18VhG9n5narCpLWt+PbtyzhXeJe32WFPNU2LDYaS+mJX7UC9
nRnNKdZkCXvoR9UcDYCONL5Xxvuwxu4EXFmDHoynY8wTth7zhvCGAgBL7fS95uJNErkkVUKtdzHl
YPPsiap+0AoQsswavmGPF23fueo/bDyMxVSVMkVAfNVkXfvi5o1Y7cRREkOgqZGUESFDjqJhlCv4
wljdZBGMUFLXF1rczR8aTSF8cVYeNUZIV9gPPROaSXUdJ/YxVBDRCBPctrEoDloLw0XXVmiTw2Af
DYGHXeX06d+9eOHa3G6+XJWv/bejOtSzsYijmrQOF+GM6thEFJGovIlaiD92RjOeQ3Re21X0GDBL
lwYm/QaFCbInwjCTpg6vawXh4xDHNzPUbkd8KES+ZoBVbpijx4dEieJDk/Xrty9cc3/bPTTDkiJn
0+DyHfei8RL9IIxGx7A60Sz4KbOGm3JOVjJ2jbuoB52WKP6MZJRqx9GwtgR/8twK9wPsyRZnGksM
Sa/DVEsT2bhRBV6FWps575S54rflwR2GBmkxe9IJS3QvloeqNf6YaSXqmdIGoBrZxpLAxfugja8J
FVRWeAB9F+4MtQWfE7JfK00Qa4xF+iJT8K3nlP/QCOcurTNwo/layUJri8xPyKPgPr0aRR6809Ua
fyjNXY5QoXF+uIJt4fWSVkbIBlGlJmuz2Ys4w226f2wdplo4REBZDLBMS3MLYlXXz/elBm2p2cGz
tAE2YYb7Y/pg1fNjbET+XRvaz6MQKlm9Eynm80xB6j73zhBct/Ifhu8VI0YTo3ufOziwzWW2GlIS
0tW8LL3a8J1TlcOUxzUSFn7h47PWkAjtmEg78dglMGk6hhmlvKito23J4SONhFNX8fGdFSc/9Ovd
SRgazb5DCqNj0Oi9vim5MYY2gilj5UPdmKA4381K4cGh/BgBjJKshgFNOWNW7BgWigrrh1GqozRy
WZaUSH4GlTaJxpWJIPz09qWd+7ZXl0avyWGqWQ5AhA2T9fWlwX42M3128CiKcpx3skRfq2gkYRxo
uNg7/iFrP54n7+jonI0DREWoMEN3Cdml4dWQDtfDYDdYKuXzxhhG/PqFmu2sknlrrKw7xdJ3Vdez
5IgSycL8+czNe/tDaL8tOkuTfaBrGY5tqjzZrz8ERoKpHSmJlAlwmE7ut6wF/7SxkV1GHa5eAcbk
BGPS6LAp5PdxDPyLGvTgKNbpfIVvX8/vDwEzXp36x7Ih/ejiEo9wm2JqJh/tghh1G5PoAlNIhsXH
IOruJn3yEmQCq/ORnKOvWiHxF1cu8vChTnAkb69KRBk7YpntJdRL26NTUrZwKVLChs34AWHG90Cl
PJ5HhQEdcTD7gWdlQRSIs21MK7rvVHsbmBhDQ3/QV3FtM1hWDBipCkHcRJ5Wa3Dmz/mkf4fCCUJO
UlctfThxoA0nwxMszDa3flQGtYf9HpSg/169UfvDxkYDy+OgORcdkAbIqPbFhHbo/L5DO1aoWiF8
sk69gb5DdRQv7FoCMxXMzAt3/EQWRLkNwnz0WuM6t7pp67Rp+Bn/Wc9WtOYB1Eq7ivrWBHfk/xsi
VJZtn8QQWppNHhKRMBqNeYxG60mJLRc80vqQdBWRfDbRdtHIwKKG8rKp59FZ+KOT3AeK2OcsZdAM
hAB5ElmbtxeJ9vttEJQqhkal756fwdeLtu19WkGNltziG1nq6WPeGMPBgdWH/7U5PN5NTugsSsfS
b7PEFytaPCiuMeMm6IYKapoMJ1sn0U6RT0xxiePWyYmNd7auc7Pxan+g/8B91IAna2OKedmuTkWR
d0zxqO+izt2ep11o1QNKlFQ7snuw9Q7LBqnXQ9M6NAY+xFto7ycUgYtza+pb6b2fu+qx7tWQOANc
laglxUM/ZGuHbubRVoO9Glo90g+zO55HgU7sxKdQq4OTYVwZfUPKbhK6G6J269uwweDFdwUEbJLw
DoRekWmKZkHTUv+dSsH+Q3FL0Q6yKPiimFVdbI55mkMga8xfxS1FTA+gGlUhrcJINgd+PAtfCcJN
EboFRBVoiIGOvVytBepWNcsPzA+6doHFF7adcn4EXcvZIIFHL6ipkIeRk65Nzf8cChQ0xRT3R6dS
yLY+NyIm6vdYTeYvmyTDSDqd2690ZsLLtPH+POI2oLtjCtTjpZ5XyIiG6TPZC4fCl6lrxVTsOAY/
x1Lbo8VonIg8iDcyi+WEsvT6zEMsqBEXdeo/EuiOCq4MiOpQiXfNBuIgobioK4yDjJM6jV+z3rhW
pR7Ab4m/2ExhxVo1EofJHNTb0a2iJXWMehR563wMSyTkmn40tSHbz0GNUs5wZvp+3OXF0O/feZIu
t39h8cYm43GNL0rFjuT1k9RHesVQMlDX8HrwEwj6do1cTVtN0vtcKYO1FebfITmIw2wXHxxFPOIH
L5YVSMsycpDqvH094vLJ5npkJ2IYmuO4lqvKZfWirIfYOYlSbdV1BAlpMfAT6wgS6+xeiyAaNiNL
YRWZVYojXV4SqmlPP9kXDPJoOrT4UPTj10jYloe4QuxEVUmXhCjcZQhwxgkUqyrVAvOviBF6/pVD
mYzU3hzv+Pr9raViWwFIOy7f/lj2ZRUjPxbHgSFo51RbMy72bZj1SqW22LgNU7MfQadxstqe2VVj
WKKHEskqmUrEJGOjrKg2+h3E1vEmcQURfN3a7xT3aYpxKj/vEh14PUM+Uc0E8urYqeQ0jjhP7LMi
ISgMUhuetsh6jbz4EJhYDZUmoa+wSwdcDmu4ZkzilLseIw3VLTD9z0iTUlRY/VAANufV3dj4CE9z
GLCtm/pJ5bYvLDkeQVxOdyc1EnCpf5x3qbRqSOhQMI7IB0zgfWSsCFDWRBLiJC/5uHaIPk5apIpe
65aOCBiNMQrEl2FMDyaIPVaVw6GZjc8aNjmLMoqhYiXIDqzxu5ZGBR8uJ3+XWNCzeqmAN8zUHJ6u
muFwhDVXy0CyLjaCSRPZbGb5zkNi/N71qBZFOV8fMP7v6FukihQCaQf4LZdTiJ5lkcJ7seopwU5u
wNJaIRAOBpiO7zzGXud/DKrxdJ49l1Mx7eoQahnJATn9RmJsMhtVA4WXC30QH3i/Tw7zpIldlY5L
fdSM6yGZ+/UZDQjgoqzwr8cO1MCopXdqbOsMDBtyS6m9MG4OSYyhgtL4W+mYBGRZiAV+mkTBNuRN
MbI/D9wNV73K7Vy5ihCD8KzrSEYnfU398gB86944GjypUImidw6CP8ALgmLOpHS3XBvE4mKHGcJ0
0nT6RvIoWuKP0DtcxyMBCIAiKHnlsRQX2CacL7LkEE5cRD7oTzFA9OnsG9Hmu6BJpm2o6ASDT3l4
pSfNSkRVeag4Qa/sDvlHOL9XY8jG4uXpDdbKshaCKZ8JwmBeNB6kR1n6NAX1WgzB6tx85SGuZE59
PGODLkinjRXQd6POF2lmIT7X++JgGCo8Xez59o1hfobJwWxQb5U1QQgf395TfiuC5AUC4CHoo3ox
DXFxwipYHLPsQybEkzst1WpgWNaUuBfPChYOHXqMUTcfcJis9sQTJ9cRnWNABpvyULVkUHBzvzD4
+zI1HcvRCK6w4XHeg/B+w2MtwUXaDjiNaTOUuPjyp4yEYdLG+fJj9JuWA4W6rILqeH4wVODpVWOr
2LG0XXFjZguazbHsC6CmAq8lCv1iGElJ9JVkXzTavvRz86DElU41ru9n0xpw5iGUOeK0D9BwY5vT
7kWJd9G5U5rthOEWDTWUeQCrkZnfNnTtG78zSV3CgHtNN3739rci5E7+atnIGSqAg6Gx5IVuS2Di
xQGWc0IZyFjdFT+GejqtpJ9MLv2T+mxBsIE4IUS6K7GV2zFNJ53Y1Hetm6BnokBoMXbMCB2ru5WV
yY7ETTC9C6IIuq3m4fdM/wOR8p1L/r1UEwadn0s5LRhjX44EkezpNgwlY5UYk2yU1SW8+q9zY+WH
MoXPAdMov8vIHd35ZksgBYKVdY0tZijVwqk13COYhNo+xlLrGnhOlkbenNTKxsRWD46E+kDS5tP5
ov/j2/ifwTMRNekUFHnzz//i99+KkmgO4vEufvvPq+hbXTTFj/a/5F/77x97/Zf+uX0uTk/Zc/Pm
Dz2AcRTZ5Y+8elne/dfVrZ7ap1e/Wedt1E633XM93T03XdqeL4HPIX/y//YP//Z8fpWHqXz+x1/f
ig6+L68WREX+168/2n3/x1/CZMH9x8vX//WH8jP+4y/M0lokrX/7CHgY5X/DgeQp/9789gLPT037
j7+wt/u7YAzAxNbRGQYYst0cnv/1R46p0rg4NlW8qZlUNDlTwJCJtfN3enOdQSPTKNfQZd/TFN2v
P9JV8FgaKxtFnw5k/69LffWV/s9X/Le8y24Iv2jlKPz1wgQSB9xFucIL6VRPurhApg2rp4eX/v5T
pn1p0uJ5HOwdIRP7ONJX0ah90wtxNaKGYWj7MWqqd57l1yfAr7d3mLcBIUp6xMWj7Pqmq7iYrK4w
4fuAJ/quESSKOuhKamc3FP47+J/zp4+LOb0r8ErT2dllrf5i6wglOGlT8tLcG3dsd12cLu3aRUlQ
3wEMrXIjf67QVgxm7mFUjHs4IfTQuJzZvJp7/cAEBbmAeyqF/xA57V3aS2KJOMAuWg+WdkVcwq79
NCXWzmnNU81BVhvrCDxnRJ9kY4XuoJibfczNAnSwubsPtPoYOIQt+IAeRN/gfhBhfZdcj/b8zU8V
tuEdhvO3zRFh9X4QsRfjgyJ/XCTGHnx2U2bt1h2qNYktxL3smz72oDvv4rTddmp1Z2vHoQ12hZbe
trNybcaZV5U+IEq99vsMkJlX6tptZRv7JHxsEvx0FPUgX7SxxYH0Mvor58fEGfjiofm1El+uvD99
86iAAU0cyEXQDl5/Exo4J24NhrsS+ak0RkYJQEHN0Qdnsmrtvebg1Ynxc5mxuVu2cHQXMPFilcP8
TQqrJ3Mvkb6Obo29sb6M60ME9OJn4Xsd1h9XmWUJh2dLwNi4WNU2bkFmN1AoYs6L6rrf8fmXg1V8
KP099pLDYsoIDxXETF7RTHuZjWQ2gnzhz5+CFqpUZWlH052+DTOWAljn9677o1PfexjYQ14co79u
ii0nDdSBFlalr7+B0A8Lcpeg50zICTOWS1rbD7kZnkxyOt7+sul9/vRm1Cg6+51tMh59/WaGDgfI
Tnmz1KI2HicMqEwPL1Js+7qlSKZVZfWbwB1QfEb7JBhOnbqlBr3WeSgnaI6x02OngENNXtzoIX+d
hDcLWKJpjhXhV8xSUMdNWx/5XcCvXkVnUTwnVYA9VuK5BdCbRlOGHYgLo9HhjbqZH2vIT6ih5xFx
7BCswbx7qQcF8D/gKOqqQOsXKOyQVAybKUdYPfRr06feDOCuQVrGNBLRc7Cm40ORGmxaNJBq8thh
o2kO+h4vgE1dRfu6Q4w2PlXGZ78xl6Vl0veP25IXS/Jpq8PuE9MEOdn0erwzJyJGG5Gu0iFcWyU4
hhkvR5F5NXeIQMoNjypnf0Yz1O4SN1+EOELaCOkbjOKD6JOr3I7lF7ANSr4vfhASeIZFWoP38Alm
/DIyiDRFHIfx7bYTpNWSHZDgN4y0Q5nnlYN0sUCJ2pE/hNpy6xf+0bK7HbNZLxjipfw4QR2tW4Iu
B+K1c91Fq0QOL8Ft2ewJ7dCJkIFe8Ajv6c7iVUOsQCeGQAL3lnLIPKXjlbhXWMSsNQvdMrAVSqpD
ZE+rZHgSHfoNWGjipBkddv4gRKfGGo4+rmHk/1XYuRQH6S60w3T5Zp5A2sYBzEua6S5NClyy9sJD
Wdj1EolUv1VAWWjMHghaoC6G/YfgSA1xs8Q0r+R+KH2wxn7IG3EhgIWygUa4lN9AzP9Piddw0KNg
Xr7DtgOgvsOdKdzjaHfUlOGUJuPJQb6T4hRIAvLKxaieiEEUuJzz123qH9vG2AekOJnltK1dmJpG
yyQvBb1iAeJxmub915rvzeoIDHKEF3O7ExMfOh/ftXlV9A5mDe2uxB4EQhunhu51M/fP+eEGqVcG
/Zo80KWD9MQlRKErB/IU+43VjSecVf2oO6A7QPFtYi4S4/THozVb93M+nLIIOnl9LbRo35T2/YAr
4sSX0IBRT7g54fqIgQdKkBT3IWVcBZUPkwmdGW5e4XSyJ0WGRXladFNIb40A9IHZUXwOS+QEY2Rd
k4Kl+e3G4HEK62D79oby2+lBsQIxFbKazQ5GofR6O4GDaNn4WxLHhpd5HeSrSqTHIMFMQfQLebPf
ebvf9kr5fibQEkMBuorL0wojUVakqsADN1XssMQ37BueuiG9nYKBPFMLK0VrWQsfzUp1HfJVWKN7
tAF+Gp0018Tc5wqPCl5AVvVUaHSyeUVEH4/iiGG7aXdrJZpXPSFEoZN8JiDvusRg3+F59NUfEcZc
TkLsYPQBG8QrRTO8Wm12ioMRLETBIQnXedUt9SbziAPz5IPd2/q+yA7y++hZE4FveKOSL0fCVrX8
S2vi2hmOh1H5EZbK2h5TTHwsnoYAX6yWvpZ9pYRB3iI4MJaximFuiCkIvrxZv3TZbfyh/zrOxt53
tG8qrEGZ0cGrYMnYkcnovgPyXwyaOajON59jVGME6DiXVOSwmcjMjLj58kaXMYt6xI0jILW1xf+V
x3Y2ocqhGVHSG023H3QnvQq2doQxTHre91c1pokR4VKJrmIYb1yp2HmMevBOMQvScnnKwfyxoUrw
i64ca4HXy5LE+jgzm8xdkQF1sCtlXZFTrZaEHvobAfmAGf4V0cTHfJi3PDBEpiFvmMI93m8gNs4H
HXJ0nN02ZUvEsYaECM9QijSB0C8efOQj5tIMTeIKsCeu2B5s+55Vue45b5xgIgd2Xo3SMKra2EnL
qJNngo0/hQTVNQmZbGSOG9G+6tJV3eG6ZuLloHIaVNfC1Pdp2XotiLmPmbgSKsdMwO8l/gZB1l4w
0pmFNwFe1km5WytZf5B7GLlBfpNcQffbhkZ4azFgzZJ6l4phW3epJ7cRNzU8bNi3DkwBUnkOHfmj
psvG4PRriyArvZ63XcH5Gaar0OJMxYsJsEUQtKVWIOQGhRFWnL4v9gUeWRii7UYnPdoa9YJeb/V+
7Q6Wh7pmb5MupAjjqgsNDlF+z5KU9UNuKHjwGsvZnbcGg8mYZNgBJ2L50vk0YBJpLug/UMPr5FjY
aPnJNU2vTDu+jbgPThLuoyS8c4txE5iYVBoLeNyeaUOSnOaV9KKOc37xqhpJJgqbHflsGyytF4j5
T2NsYSUQ3xq6+6kI6qcwAYfRSKPd6T36zf5zkWurQF5CNp5itd9khXIkIeQUYJ3w9jYml9//ACe/
HiTVpvFR4SFB2ni9PBmDGYiFpIuz+DIZ/UYfcRHEbvydd3mN5f56G0ZSqAccTYNe8/ptNLfDusFi
c9a0fq1w4/EM8jqEaorFeVUHd2YW7Vve1ySbuhl4kNk3bAcNqZLfTKOMb0lXLvr5MiaRqSN6mz9z
AnNhDqanBNYHRq3Lcvphw46CTei1ZbgvIxiImrKxGa/GHzvD/zhFaCzIcjfG5BiY6XFM/HU4TKRa
GnvMk46TRvQcF9NB4WkiXB1409KUOc7troi65aji2M/PpnawrRiWy8JAHuljUdxIWZJChJaCY8Db
N8/403eEzMXWzx2+e4mJ9gbsKi1o3RU41dGeM8+ZsiOpifuR+CC4oMT0RVhFENhU8gttpLLsY3sr
yxODMBuh95sQJzL5SZp4OiVu8sWHcWmH4bqLo83cn6qs29ntcIrsdmmzJQxYoxcZbHVcKvpUXwuc
H3pKz4DTCfesRpu2VhYwT8CGN5lPiUHHqPJFMungPnryAHj7Hli/NQts+KAwULdsdnvVujzd20Ed
cqijKwShO1MnchpqBBO6IibzRm2Xltza/RhZKGURgeop9FO50SU6kxZ6Clm39bbpoUJYtu2j3IgT
lbogMK9GHJhnm5oVR9QuivdJzEv0vPTEvwlRZj6/ntJubefPkYZ0Mek3oqO+dghCg9GPOdhaGXBe
7ZUNujQc1xJP3npZwzX5vCIjDgtHheq+xX5AxVoXkfY64ghVsfqvUOWGzBZK/YBrgto4yzzqYEbS
hiNKw+9wiTHMVmALbZAElI2SX62+15z+qXRiOzdsJgYutJ+LpxMvkFitbHwRMPS+QTexbBj6YWjL
FVsLYqfReXGTEbpXmWc5ya09zVv0DMeC7GqMwmUk0YAdOLxJGbiMRR1rUd58p6GkxSltoBiw8i9y
85Wf++2l8aenQ2dHgVCjybmqXDkv8BscDkJkPjGoQRSsM/xNhDOuyLt65ySXeMDlRskzCDJHb0wb
f4EX1FWAp43GRqmNnIvEg/lu/A7T/kw1u3wPuImqy4YpWRYSRHjxURS3qpMxTwiPq8O7mGXIhGtb
TTqQAL1sEu0LSkSHQrvm2VQrNiU2M4cnQUF6wCDtqq3yd+7un5bGy0u6OB/ykoslaJHyxe92Nfmn
Q1DczJZ1FHMKBPYu1VGibb/dAl1oUJBxsIAb+/oWmBber62KEfJAJrLRD5skQC6I+KBLAgIyujV+
uDckx2Dj0G/yzgIwYPo/Ge/suRcErZ8HFscvozvqXJ0Z/evrADLSevQukJ7o53slW414gstqPqqo
I2c2BWpcQ46ZcJJXKGmGctEqu7eX9sVY49dVMP+EKyBQYFyONQql7nHfcDFrb9pdn2Ve6I+nAqTB
dYeTXAxTLhcJ/+YEMjROg7jbyadSVv9K0e3y5kvTkxhMtS83bwOPw7cv8U8Hu5zQ/usK5ff5YsnW
Dc58WsQV+tkaUev11Ae4PDxOJSbuHVBOmlN6vrtK5Kq7XCXgN2xZoOSA6RcbVjhVim1R1pI21CyZ
1y4kcGJUh072rHZylN+Iz67vMzgZyRqkBvv3PzY0B1kwCVtOBF9/7CIJgnGK+dhD5X/XwA5gjlJv
W5688SXudCmQHhLS93Zq/U/PB2N/4HmhqpK3+vqNB1P0xlzxxmeQxgSs0cJ1o8Z7WX9MRofVT3An
t42uJAzG7JmPDtjpwz3QccbwKiLsa/q4NWE7N7JRdbPsc8EatjpWiJ0dcSPayeXe6c4CAsoK3c/d
uaR1ON2GQxsgEHZQHyrhXunNK4dQg0lFFTZAjZKbPsYM/JLgmWwSFXpJBtC7gIcIgcNKmXquwlom
Yb+ryEh2ZwIalXVmm8tZDdfyGYvBzQaydWSTOvaeK4pNbNCyyWKFDkriZ/hReC0Hs2zlMnLVZSmk
s/jLLt9NNXLZni8fKko7btqS2odDzW+VD3izfakwAD7jh8K/k7W2LDsVih4jxpmbao8OY5Bu3b0s
+KQayX6gcF/ie7M94ZaF7y1ZbBHZRF/k/oO3PfFqqymgieL9McOH7bgxFQ01LiRha8RLFcwNnEzh
BeESDYRpy9ph1iZYte0hmXhkO3s1NGvZ+Sf0gGqcrvLuODU7LHXFFC904gNk+289YAO9sMrEswZE
tGx7SG48krK9qafr6ijwxLTtaWedeq1FwFTtA95k3O8RFAigrZYJY5gHko0zVeM2sKE6UIng0bsX
AJdW8j0dlWWBa7k5z9sm7Dcx66vNWAwgexTjm6pXQPZ+qLi4yb9lsf3PRb3LjGvZ7nfMDcie8ST6
EMRIlpH7BEbsQdzY1HmEnSI9+YSbRzas62CmF10SWL2mmF3pDuR1zrIcLNNMu42i2g9OrdyqjuMl
2qaYgm2NtUVfGh4xXJsaiqfsIX0GG/JrQsm+rDDKZGCBISlwmPvQdeXnoL7vre6Ah/sanxZvLPSr
uB02/kwJpn2uMlb9zIdjoU0uAXTTtIpu8C8+4xYmR0/YA7hwdal6RYzQIp9RPMDOfHsnueAz/9zj
bTYyTVddS7hnGsyLHVQj/03PXJs9vs+83DE8DLM8mS2BGkjGWqxCgwVJJavqXjsE+6rR99bAGKkZ
98TPeFPYPFP0+k+R1j/LpygEI3IJI5EbvoTiZAv19jX/qRi3EdYCktoIHy8p8w2cvxbyP+iL+DJD
FRggPEysLPBHiQy2QffOKaP/qfpyUGXBZTCYDl1ue4hHKzckZhDYBlknNiUjlEQwoC8GmHpDxZo6
+pVc5Z1qoOyg+ed8llhsgp+WDtqdAPmTWuoVPAWZ7xwVylfZ6WCd5BHlOakt2WndwUqGta5WdDe3
qX03+BlWrOmKBI4NOVlBnf28kb8m1jc/j6yLAfrFb//55yH4q9H6/9vI/f/DebpLOfV/Hqdvo6/1
U9o+1S8n6PKv/Bqgm3+HV4gMxqYZZNoNePHfA3T+CNWaBimeWTjHpMr5+WuArlt/13jaUA8wdldp
I6mufw3Q5R+xlVgqyQVIV6A4/zsDdIbHr8sTi8dZ5wW5QBQ7gnbh9SGNYWZIhHrxQ4NFu8Oz5yG7
0x7bYkEz7mBQuLLW32EN7sPlfNS8rloU22GbePbBPUzP5rH/Drp/g8XcQ7pTrtPv8Xes97z0gZmQ
/W342PqL6qlZq0sOuyWjS08sy13gEW91mHf993BY2GJRLYN9uqpuq731FN4YP3DBvTKP4skl0Sz1
GGGJj/VDe2z2yqZZu9ftKt2w0SzTXfJR3JZHsLXbeEccxJ1Y4ot6M62rW1yaC5JCH7J15BnEnW/y
6+J2+DCgwSBr5XY+Otvx2P1v6s6suXEk2dK/CG3Yl1cA3EmJopRUJl9gKWYl9n3Hr58vmDW3s3R7
qm+bzcNMVxWb4oZALO4eHsfPuXa7+iI9a3dEer1oPW66o7lJn4w17HF+t00pALXWEO78TM7lnlY+
aQdrG1zzi+S4zt3+CSc7LMswaoZb5AfZONdwUFKssa/3nDU4nds8O2tjK38Jp+d6Xznnj/4U73N+
NnyKzvPeeZ6vdOGRe/iprop1sIOAbk/F54rqrmfLRcV1Dbz7Td2VGxrotd5b7lkrWGqP8h7iEH/w
5HX0ZL8Fewq5V9Ck+eChN+MfpGubfhV9NbblXlk7awKbbX+CqZ9ARDoEN2ubbvTXJfOnF5SwOTMJ
1rErtZ44X4ODQAawQsLrVGdu+JFBuFV448HY9R7nZevpAI62QuB19HLP/ta9zgXgeY6HXePrcsy3
8Qugu03Kidyu3hq+6SXcV+cSruyTXbSz1vkWNPcB/P9be5Oe8pN95grvDmTrrryKdsBQbbo93cQb
07cumpB0TX6Ejie9p4fhmUTszxmKV3d4dy6hO71rh+61ebZNV4k2i9Al3jo01HClLRSXa2Ul+1DF
ecq6/w5T074rPB9xQNhon6VX5ufgxVHxHOdba6245Ynv+4iBu+HaPFAMLq/ZPVFt61ffOBlz65fh
HKMcA7/fE52WF57po0ZGklv2lbcpWEfFWsrXMidzx2E9en3u5h+GT2S1iYC3eeHpnHsu1ESXZL24
2draZj/W3VuI1tdVLfwwOY023XQrV0bk2iuwjx4aeisyZHD0bupbfoIEYU0pPlFEDrm7y3pjGsne
xGGiqyvPbEjdtDjCDR+6Tb9WzK89le5O95NyUeKGn1lAEOlyfjtp20k7de753q4tb0IMfFv7FFC1
PkxR2pfhZX41EEZ1cUYV2p0k2eHJnr0SQtl770MO/4VqM8XbNuVqmTykRswBZPjBQNWdNKcmRS5x
rPJdan9wYq0lqziLK1fTSDi68Vn+SsCb9hsNAULVxxfL32zltQ8iRL0PzvfwWxn4Lam+9lmC04N0
DohfxO1cAzG152xmH8VeyY+/JCpsafAxlC4ybh0uz+eIu1pusS6TWwHd7yNJ0bz31sq4xLCGxAdn
hTNdLQeTOGUdQKE9e8XHSJvMLSJKoFLc5iB4pr9NHmQiq/FSe7YfKr4ZHSjYchaKt1w6FGkYdk2p
8j5zGJuWtyiFKJeAmNKCexBna22tvfbLFpLISXG7Ya+u0isYGuUbIknqqfhS57v8vX+POfchAWVv
qxGCBHfcyKfGNr2bZXL447bXFMoN89rBciK/kzcpt3AokD2U4Z4iNwcO5yt4Y0NIxHjpbna+VxAH
v2poD27H1/HVujImSEh701N3kQfyra5kus2+e0n9V2unwFvpLoUHdmIef8BZEzovoeSP7+27/CKT
f6TwkvqyNSW7FDV6W633iy/S2b602x/ILsArLvuZ21YnSf9unWTBK/S1fu5TKIvXkAqelPBSrLXn
Hjl3iCtvVv+lJ1sOQ92GnYBXDpI33RMP1ACj51q72M88xvQCcyjMn7NnnRJfUNO+8TtfEaF8iSwD
+MIa9Kfis59Dyao6qc7J/MhdftZPVihk4sBYdm5IyGy+a4BZtU1Nyl6p0eJyoamxT2Ou+5gHZoc1
+NI1M938G8faZueq+Sn+KhdfleemuykhGWYm9LH9qbErr6u70XyBWDY99PvcOeryxkcm2o2fKXYc
Ju/LsFqN97xdmYKk3UvENl5/D5cfw0nJOhdOGx9FE7Kvp8H2sI1elrmThV0iBR++9MhzIVM3CPq2
WD6Leh7XvEM2u9jFVY/1tZnm75IfjZBN+ukreWOYLh32QxuJbfu+341+5dUf9sV+sjgm9LtTnXot
7BsfPHSnbD8fg2fDI+X8gbLzjksxqJVnrlBvTN22wVJWOwD5O/2GxPBHxSo79B/aGTLfg8H57OBO
CIickfqt/frraJyVren3vrrmXkcP+i9r2vCEYyV52wDuj5hoJWVhW+ZqBdMeUvPjFjYEK93U1Q54
TIBobLntjHfKScIf/S5ofLixLXZU+R6DgLpfaW320Z5JxmweTjoSktD4bGP/u72NYNAo16ixQNkV
dGgW7LPRmzr/h4xOnv7r3Pz/dsj7f8KP/r8YzBLe/U0wCz61aP+Y/xLL8o0/Y1mVoBSkI4SE8HYC
fvstllX/QTWmbRGUUv8AmF+89Wcsqzv/IPckO6LWWqd0R+zA/oxleQsWDnZfpKUUG7TMfxTLft6d
6hAeQjKikH2ECoVCgk+ZtgFBaQdN9QkW8tBLzITg8o6UC8wDMPeAWVCg/Dev6XjstXNoJ0Cjzqrx
MVA+W0N5o8UvSZO4+nxeCvjHE+jkYJ6S4VG+Cxmn3/r1z73U7/DBT7vSz039fESExFgXpRU8qeZw
a9kfL7fBoKRP012pPyrlv2P++W8Atl8XFFJa4HEpHf+M4M7mIEdIlNUj+qUbm61uSY/nUBZ5i3os
jnK+HaB7Ywnrxb2pUDCCkmQ4OtGxzd47aFDqO5KMLjylC9JQNBoSF46K/BmxgesYv484Ukc9BjHi
i/xIoV7VrvHoewm41jRdZw4b5+jdio/5eGeLC63SfWzuZvhSS4kfACABQeFyuRFptIVaIfErfXWF
DHDJj3X2HpeNZ/epS0Oz6T7lL4l0mAH2k0KIXutu3cRw29yHicoF9a72V9sAx6LeC/M8Ttdyfvw2
bLluXYBnDcZ1F9xpXTrdw+BMQ5q89SJhQcuNJJ3og0y75v1RS4+L0boaom0Deb1quCuovcn8TqZT
l8W2iWZQUOFm5dW0r2r8YmdkCacEyb+7hL4Br8FrMB4t+Sn4aXTX0oQ7+sibGcIB9gi3aXWNejIR
5iFAkjWJ72jZubxomZJrxCsZVreihur7TGm7O4/XkNKwkHoqBgPgtmubTOvw2NXHxm6oLqJjpavU
rvt8XY+KC1+fO9ofSpdsxCdzYGsUO7oFRIaHBIxmdRRrQ/QjJFlCdIfSbrl1nebaZO/iG5xFB9FW
omc0eeaEUVWOekrt1nyY9NiBoO46o+cjkQQ9ZimYDuIn9De5m6JKQLNtuV/RYxrtqBC8GgF7KUEC
bgLu+Jyyewi2LP6r5asNa1ZlH5rubkQvYgWK9svmR+EcYla05JxlmskFa+XaTQj/GSgUJC9c3jBl
fpju0u6NfhbLv+Ij5Qtj3/R3cenIrMBiXGNmv2gXn0IW0pNqxixwzfhI67kHZiYTp2N/Zd4xEjGs
PORtx0ElE3pNkVQbX2rZFQRZ/HjSvlHqRb+wFhg1XqHQ1G0PRay5uqn+m7SS+imt9FjBNjWYiqxY
KvCcTxt1TYrtDNk5/J+Z+zE6evMX1QFXeJNwsXpHEwrWF9YuOXYdoqNZ4Q1kAuv8VjN/1QaBHsAk
jEQCiZlRHAP7lpKTgpP6703bp1OWRzsdA4SGwxGnjObtXxMKkZqTkR4wbTAFu2V749+puwjT1lns
E246CKC/v+JndK64pG3SK6otQ5gCRvevl5xgFhsBEE4uItWubuTIiXHjbYdqD5w4HWw9Jjw0NwfJ
IdGobI7Z9F7EU6vdRM0tx+7P4euio+IG+flMYWQfuznCy4p86bsbOmfDcnEouqZk6/F1bVhuVU6U
HpK5CL87xiGHHCGZLvZYrYyQy+XIopCNm3KvzhtYXNkXsSutFy5PTNjkEGEWN4Nhmy6gGB8vijOC
pr2EHSDMiDnKBv3vOwpMMD3x22HUr8HhQBhKGWA0zmfgYdfV8Tiy7FwbGXe0fALqIeU597jDoBK1
mzmnGEwesb2lEjFA0sqAcEayL3SYwrYknx9TRoB1gxEdJfpJo/l0El3ZJOjZzxfxLf6K20MWbi0o
OB6fJsvvhIXnDBeBQOhAkY4Csyp20yheiN8WIzazgbQ4jCtHmDscw01qtg/tLQZaNoyF12avC9F6
ph7LUvGs6ibSnnhPTtEtyaPIyC+gNiGC5+yDr/GBLLiJwxKaJcncJ3ykNmKBArlrBLKXqzlqFKgC
hJxBUPCdoh85hd/FLYn+CLVLhwyBBiAjTF65jgUVcfbdgMYURYStaLRhHAWvu5hxCpzKEPWibngb
KsVjTXLevwtA/SlMQgaapSB6t2ES8JSuTLgtmw6SgbThIsaOQ5NBvME5kM+MFS+IZtH/Cred10fD
uvB2I3HjqpidcSNmJ4MjOsymXq9GtZ72UCC9Fs0mZlsHTbgbGkYy+mErq559PcAXv5q5MdqlpNZO
THd4Gtxqvvya6+LOCv3CKJrtRvQGAg5V6AtrIaay6BSaR6eKCc2nHPOUIFrXM91/mabSZsILrB+i
w1bFrw85dN30AgRzUcBejLsSWJceQnXRo/hMsfa4N9HvouCgoXBb3WiE/qLtNOYxQdmaZrLipWSA
xN95p3qthGmhQeJ18fcEXqbLehgVb9Vkv5GfM6TvDwg9JSnVvok21KvL9YpxFqPWQBZP39cRlP6E
hogri/4Td8J4i+uIKTiy8wezyPrk0wuTBQmTlZinoqNaFnOUQFU8HhnWhlXMMwwGowb/lCt0gu3C
U5DDE28ozUYtb6JvRJyX4nxlVhsaFaBnsFzThUGYzJsJoc1iCusjJkcOW42wJami+cI+pZgwTUQ9
2+YpSG5Ym6GmqGCjUYCdU9SDBqEbnibmiPjhhy9YLsq73t5Eg0XdgEHeKpILjwll2cy+7LbouUe+
2S01wxVwcqy2aCGN7ejhISXFkd1U2sorotmhcylUlfwnowOZkxgOpJxlbtMq0GVibJlpEHI+7nPq
2YUbZBmRyxXGjZVVQHDJ7DIGTCgeSlxLmFQxFxGy8ESvCgy3WFFi5jSIttNYiJmFOWpQD+eupVGU
rAL6zpj9hB0aFRNjDrV3c5PsW4hGVoNREXdVILBaIpvJWpexFIyLpAduZj/TkjSY3RKh5v4iGiB+
E/rjrfg9Pb4FKgEtI2/EmGQ72PYE6lFD96eIsmP+J7qtYPENbJb5OJ3DyhA3kYmFMm6EXxZlSmIV
iHvpmaoP94IbEEPJd5TGM0nOjAJYLeyeytyjyyUFOzhfSr1zEeB62KuAhGy3Tk3FE50pWkvzhSFr
5JOt/pQhvxNviACAaURdsDA7S/5Kq+DT8Pu68KjqEnGBsFBMrla6lBLRFwPAPBJdKak3wLsezrrn
IwaMkWLt9MtF+DN7EIViRKm488KSEfVGLo3eDZwKoXAYouh7MTRYIhUTHFav4lbFeLEqHPyCuIII
SfLHFBJj3jhYJvpFVJulOA74c2RyHj0oz9ZN4ZBJ0fVAeo54RpwUG/WGWcDNVbru2mq7sZ3viXRG
0gjkSOqLRokv9uNGuHlxdVEKyMbRjfQ3Q6JMDVF77DA3IvpaODAdf42mIRg3dBO5yQWHWHOWStdm
NgkJelv4CzHHhP9QCaF5S1jFxTzrgV9IzFJrWZthDj3yKWy/1tT0IlmzFvNYzF3RRQyBaM3MhYQR
dDCAoufhlxFOX8wOm34u8britPexfqgpo2c2j8oY7fIYDjpKmE68REMoIsyecF2/nEZPXC+cMtIC
nvAzD/vKa8JVTjCDCq8uvBERD+tO+GuMGV+VMpVjUTpdEa4zqNDuZE2wlDF+MwqG/J9M74uf5o1w
uvHIvLRYEGJRiNcrg/ea28wqDzWaGGr+aIosJfJqY+pdmT4GFyqPYi7hvcSVRZgQY53ENBcuWtyI
sGsphBs6dkz4cC4mRocBE0GSMBx/HxF9Pv76FTpCgApSVVAefwbHqJFa6HLIGX0Ok4WICLHbdInw
JV0Sb4bmW1+RALsZyxGbgnkXzkEsLxNPJIZVPJcJYh5LrsV19RcnRpsksV1hGcU8E2tZeE46yFpU
5Ggvf38TymfE6Z93AdyPahKLMt1PAbA6TFoPRza5T/qL+Jemxso3ysMtiyGUxYBF/UYEnvhRcZeS
WEnWbcasCG/MR4Qz42M44OqHZF36EL/LBwl4hBm3GnwrZkn4afYOXEade5fNhxh4o4VVljWzhK/Q
Pq61od3gOsXHR/MmwoUxF1KE6MPznzAEIqzhQupEUSlqQ8Lg4hiFAxHvCMOP3RSWYqQVwn2y4jm+
fFh6YT4fpgWbkKVviMlP8of4hQLjDuXOSjg8EduglrsuApateREh1uOu+ZiIkXDShC08w2sT9zbU
OXAXWFFh8oVrePTUrzknvK9qtWQ6WPm//LZmPqk2U/+XHxChvLD9AnwiHKUwj8KuCXNISgrQ8Y9G
oSjSuLG+RDSM7YvpcxGGdtyfWKkPYewEO2GtEsr7TfbJCJRD03wRv8yyEf42kI/CcLGAhDXiwFm0
R8C+y9TNET9l56BdhGkXZgWSM/E2PrxMdDfXjsI48fUW2jhZvmBsxT0KrSdelOJX4WDEWCLsshXe
TTgELo89EMMvTABf+ftp+y9yYLYs2HipTAJs73wq4ExhEwR2Q0oKS4TL5F9huIUh5KrCsv395f7V
BppSbRPSBfi2gIKof90l6qhhoyv963pinoXkX5jxTDUxBETrIjTqCgdXE/l1S/kjCAxMEl1vl8/E
B3hqsYOhlxnJGa/2k777+0b+qz6xZIEIIHXz30tvo6DX9DQABsc6FeFnF66FTxeOkeGnXx6X+48S
3P8zwMb/APnx/1EaHBTkb+MiOBj+wpGwu/8hWBF+T4M/vvFnHlzR/iEK6QA1ag60jvzzX5gOVf8H
yHFVdQyHXCt48n9iOkzzH5AW8pZFdYRJfcQ/MR0mP8iElMnOwrRAgsf8TzAdn5G4EMgwhUADQ9lh
OCCCP3kDoJyRExttQ3FlZb9Eun1yZj092s2CRFVSrEBJX6oKCJ2ZWuQcu+KpWVR5DT8mfPTxchyL
0RagYetoyFROTGn9WttgkRDtbPxFzox/AytTPqe2SNrDLimTseeAAf0K8f5vsDLHTE0znsgqpp02
7o0KAcXZjA+RLl+VukH+ha0ZFMS+5QQ9VHmGubYc8ykNSUcGCcU5FoTZv433v8jPi3H6S6JEV2A8
AV4DyA3TJH8GcU1L5aQjnDCQfitgL5aOqil7VwsFlKV4ns1kQDXQ2qHZ6MZ5OHyRqPp/Umb72rdg
SxKb0t4Nmar+mwOqr5LQjRjGallnUQbprqn7gAsHb2i07/+m3cKI/Z7g0RWLBlsgefif6jzoeX/v
StJQ/VJBEWZN6mYxm+K5n5PGRTGj/qZDCkhU9qaD8FyZorwzRJr4ReGArYATbGOOCwTlNvZ+yPo3
AHX5W6/+HEznaHIEWIzSchgb8NLxOP8bomvBe/O54SqYcWYuq0MUTH4+oEj62qnyTDX9jukrogTt
+M+HsKDweB7M3T9fQuxNP8riwVSDoEeQgqe1tgRU4SEb8c8PSlOLQic8Asjz1Eg0ON10yBNtOlAw
Ov969njt8WdXJbPvRKVFAMdHHm8QAIyIAz3Xkhafq7JpnhWwSEGcnB3x8HhZy+RxFQ7lBzWq37pA
Xl7aIZRfurEtVpZOSaQEmh1/18EaoEee1jQtUAzTWedM9hcnLVrPWUqU3jijooJlY0e18hVy845D
kQl13BjsbzwFYrczfFViDmxSu1M3I0TlXlEMQ0T59f/+W4aQ8EWflJ/QCCnU+UmI8cQLPGJLYPpt
WBVAUjqHADa19lMjVcc2YYboXWqtQruEeUm8Fjrk0OPa3CM3iYaTKQ9UnPGMQ7/hWE6BoGqjcXKh
FUReurOfOlN1bUeZiJbU9jDBTowKHEWEOWww+1Q8qOVUW8Bp4VD49erQoEChZ/Z73Q4CaYI8s5Jb
ZcmmNYkPjwdDkvRVAw8kp04RhB6prvz2MBioKYXzcysEy9MOJVFJyjn6r3NkZ5PmJqtvcaRIX7ti
GbdaN5SgdXlZAQwN0WL9jjqNvE20P5IulYnLu+K6KCTMwgzw8CSbxVWqgwydZurIFvGnQxrdU9qh
2TWGyalHox2zcEr9RnU410cc9jXEvp+qNrlA+tq9Pl7Kc4tNUlr3h8efytgku9GqxP5mcJN5mS6B
WkyXMaFc1rRrG10i8VqeG88U8PmPvyLxUoJU1HpcAiAw4gtNhuZxSb30DgLVL42ewe8pFHWmetFP
+UQKSvzVwdlMKBO8N7bM0XwaLiVHP1V5qES2tIngkQq5sNH3nKbnjn5CLNpPF914CnRUz/Ie8ofH
n6HcYXPFG9SHjceoqX2KgKBdSNCZtqYZaawQZWAQyTwNR2mjBnO4TTKphdQgVpd9qpLwdUv0lD0l
LCfPSih+d8RDEEh0TtO1Pnglll4USb8Y8hqoHvZZfOuQJz3IQ1ygoauEz2ofthvEyCQKNjIj9IK6
gcS5rNYtIo3HtgN9tlQdhHmjIwQ9wHSFvXFBdugYmmH7otiNp4xlsU+gBT4xKBCuOmOwr/Sg9Kqk
oMxOuY5KbD1pqW4+hXCrQnxT3pFrSDYDDOAr9iXhF6OIAEZFcrfKzM4+SNsiCfRDDncKKDrqXEy9
Lw5zojoUlImnCkKBdFSUr0O7VU/5kF1Q7IAft0Kro4QVus1TMBJKFKzBli8+m2nJ1Udr3g2U0o2G
8kUy2nXSt/O32YY4zMxCoMQSpDNGbRybihJBWWUJUEaYPDV4fDLbWoACO7nLLrStQxUMz3mhW8fE
sleJorfnLkd8gpi59MLAMV6dylSf68JCJVUvnqiYmlYyavSraYREj8oBr7ICiEUIgKvRVi6TGlE/
I9XkobV4h4r3cIoq6PkM5wLtY3lNYVfDBlAKLIX5OcGi+uDA0+XcqkbgjwpaAWOa+lbCKSJFjV4Q
OaoLmpw0Z5j6atuCTaw6GDjUbRRT34Fa3bCCMeNoS0rlx2OeUZxA4Xym5Hct1v8okwxcZIxQG+nI
UFCzNuiqr3I9otsCs2LPqfbnMgh8udO1HfxBVKYZVrVCaT3dOct0d/JaOddj9c0pzXbLNpODf7Mb
dlEfj9swRN/eHZAXOhg9+6YoiamMiCHmLCWzeLHiYQ3bjf4miwcWgcdUzTzVwRBSUxy8B5Hut8li
vDVYpDpDDGWK0Egqkvkqz+k7ZULxSpudhlM8MT2guting7KeWrM9VUPenuy0ZT4n1rSSdPWjnuHZ
rOzG2QaZIyTVhw9dGvsnMMdnlkb89ngoQnUbsOl0gvlIeXFQxSe1UrOTJRSJKe9nq9Gq+ns9T8tb
Ypt7lGEhzW3H12yaTlnYJ6uImlOPkLE+BIsxnfM4VrfSLF0ktHqVQp9fzBGWEsimAsFDrEv9NsK/
j6RQO8ZbkFqWfQZ3QX9yhEZEoBqRX+qTfcoTM1tZTju5UgChYxm00kkZZY6ao48lZO4FEHqdyiLY
xUkz3oPG8hpNTo9KEXxrEM5YQ1qmoIIBF0++nMtxbl4GRwhCD8EexmPws+NCYf4yz0A4ezhi9Gw8
jTCC12YDaAAuZTV00P4xSqCarRw9teJhrlBT0CrEACV9fp5LC+XEaHpCH1ja1dZIoYmmt37pyDUM
o9m8DSCYBgoQRW/iDD2APlmaeuvFcZZopv4SHdigixKmLFvMJvMlcU8DKpdut8BtIqNNcczK7p4Z
6rcoiyIC3wIkcSstUAYM+lavOLhWtbOWmQki35WxK9Os8qWmjS5wUH1MarUQyWjzASxdXcWoN6XN
obRf5SrjTKa1vo8t9S5qUjsoUmkocHboWuSolvtyDq1BZPXnrrckX9fSZCWVXEXTJnujxP1RqZcr
+jghvr2CCGoMUGMeRuUSEExAIP4jjZQYSJvhxzocRy612uMBpI9bmZJ16JXuxVDA2zop1B3JMOvH
crF/xqXUnYPpyLFO3Mfz18hCfWsSXNxZ0jfrcD1nhOaupU24F2WeD+moZe4yReU6l6dwn2OCF7OA
q7aOl9UMb76f11ntUWF6d+IwX0fNux4tT3UyUv4KAH/NdutoVndEtqmuDkk5RXoXHpSyOUaFysqq
GosSRfTcZbnYgsoP/FwDmdbZCFt1LIgCrZ8oYZo5dVkBc4vUY6cbCDVn6N3VoDn11uLgeXZ7tK/U
MIDkVqFiSIKOdhUYZJY1K37JZsntohZTwZEGEq6ts7bb9nmUo2Y/ZkMIiC57S9EN3PcRvImzEqIw
YWvtyZmCn2Ht5JsJwt1DHynv6DtYa2PuL3FFXFHpyhObk+IQTRn8PHYICtkwqQazhgAqpLoC+FpI
xEWIk68oQ4Da3Om1Va3U7SoAEcghBtR4tzlsDUTDS8ftZ/LqUQ5iMlB7YMiJVbw5gbOfERiBdhpt
JNVafoaotB0aSU8FVdGMOu7g+MSYGl488Ayo/1CHtcaN0laX+rFmIxvVbYo8u6GXva5yCl8Ri2AI
C3XF9DaUqkIEE3GSFpwRIhXkGM044ATMzwgYQIcIxngRRPYDKAwi1zxJYFEYIuhWl32T5g7xI0V/
VnkiP97tlxHpTgejCJ6QEppGghZwogLpQbzbCQpekJU2tdHyMah7YO1jEO8j0DtE4fbTxLbarWqJ
06FlZQVF+n2Kog97k9eO8VyNbb+xHK12K6Tl95AbtdRzhjYUR8ZwHBSklbW4f5ubesbBBseMHDB1
O2iHtib8tLWUc7YhbKUiKnjqEltpj4tysJAlhHIjU1a21IOL/68HJSmBNkwJmFnqF41wQMJFgQ8q
6qrRVwOlWhudCe/cwAJKHW3Zhim6gVUTzYTD4/d2Hs1jFBlvcHzHgEDaErj4fIZRR3ppqKiwrPFS
IFIsc5pnbsZxcetkGd6CcgCtE0Y3W9COKVZTPk25Kq8yHUGWCcjfGUJQMpn2trYqG24s7O/YT62n
RSh9U6w5nx7KtHF6Mip2c7Dpd+s47TJYA8gIZ9qzRKCoz1b41iAXU8MxftWl+N6WirGxw6IgN2zN
3qC3XytHqlfJLKPHJEH6q1fcCptTM6fMQ5JHf6Cy8rUMA9AtSvRSQjdjq0z8uGtbwMvNt0po12Ez
lKxvnpQI6Z4qSd4f7ijvB+001RCId0I+StMMdLdj5zTW4+AtbWJumhanEueJjygilRxAinr9HXBk
9+XPNaab1kvQ6okfjuZC3eEQP2WtkyMQVpzmZmnh4Sr2S2epe+pX1dEIN5Gmf9dCuPzjvtuHCWrg
lhMmbDs4NnqoE0pWeEMTM97ITlofIjwFQ691/hiNBbiniSnTaT2w2jJtfAXCprUs5+WlVqqvsxra
Bzm4LH01EX3qxXFI62QVZDn1tu1YPhvz0Rr/MHXSi1B17xM1PC69IX8L7DRedwhbbSlP1J/MIoIl
Qdejc9wxFsi/tO+t2d1LySnvlp1OhzDR+2MbpP2xNOCSUCdCFyeFmcnFZ5QnwHx1Tc7embygGSgP
EjGC1dXvEungjRaimBoE0b40p2GXysFrbcXzJrWNgWxFBXTZkbpuFYuNoDQBwKcY6ifp+Wo/LcHg
jovdsmDGhmysUW+tpXV2cLpvCqrgtdZcm5ENCC7uK9AcGFwoI5FyraazgYoH8NBB2pSRCZHePBQM
ibnp0Anacej0yp43Jn+Toc+G9qTV5Bjk1HZ79u4rtVzATAfZgWCs8Xo0Zk+QkFgnZOTR9pDHzi/b
OvJCqh69BdgMOqIzmYgiqiFrJIE0271xlQxgg4tlnsOmME+hAbU/WXD2nHY2r4esUFaZOpAa0kL1
MEfV9zBVirfQaJ7CKWw9NKmnYyvDGqFn0mZJde2cOawetTaQmkOJcBjMZld0WQmRXe7AM60XKzPP
Q3+wDBROuj1mSbm0QES3UQaKutYiV8W1v4ySFaweFL7lUEfHqAdk1o4NMxDymBLu+5WetzXguQaZ
z9uvqR+quXnOO01fFVoEP/1DdUqLlX0dKtpuQnx+q6Rf2twAdVJmP/sGrbTHWuyywsEPU4iyNO3e
SWJwU1jAMu0gMi9RkjHVBVCbstTrpmvyVRjZVwjUFYiPrfbQ2eFWkzTrtMSB7NapsIeNOkNnZN9K
ddgnY6CdglbWTlSi7AepCJ+cYuRoru33lep0iLTARklava45Y8qkyDwPXSXv6+pHMRX2SwA+fzT7
n03UVBc1pAyqmRp0pJuw2sbpZGw0qez34gCsCTjqk5J02s1mNSEyRxZIbut0VYt4UOoRwBtS+/B4
UKD+WKdBSSFM2cyXJLATX6ljuCt1lIXjzrTJ0qXdIdNQXU3SFKCrSORAwMopVgGFVfaWFeHCSZS5
jJ4x542vN1N2ogg7P2mydGJavKJS3MKeoKSQnIhMQj4266YcArpWLn09xTwj7bqsJm1kPqqJdUoH
Lh6q8eFB/R5CROX+ktE1pRlKQEMqqOGbi+tQv0rKGKwpmK0Pi66GDBT1Yq0TwCo/hq9m1WS7qlhO
mRqGL3mrSGelaZd1XqvfF6W7q5IhfyhLtymMtEBzRXspJyvYIoeZrJQlqF7retxVXWhSCVBCG6QV
0VsXNgTZS354BASBBcggmbEqwDLDschOhrj/Wai7hUmkbzAwDuSb3fPDWemkxfa1g0ChUKkOtB9T
kCHC6EzVN63O9/GsNUcZtQcbuOKh6ebsWFbm+1y138cys/hty/ADYwi2UakPm8qCczOQdB31g/4y
Zhz2ATWYVpyXzYdmqd+a1qx3UkU5U6d12Bi5t/fnx2pBRI7DO7TWd3I6bNtKhU0niq3VGNhUUglT
aVnlH21pPFVZzoYl1d/Kuc7fOLH2OqfezRKR5K+VWTWHOpTqU/CWcmj+kFJLodD2Zd2E/1Sf1Jcx
cjaKhCUmnI73lV1q0GlqHmrjXldm8nNnQNcWqmTNIFDHCVMLV0AH4EgVBsYiftALjEg+mKtA7QjE
5+J7T6oL/6+X27CS9NdMqsZ9g6mZjR5ALioPanIyJS1x1WIoNk5kqeu+K2oAMqSgnaGUD/OXrpY5
TPczbZk9TY3mQxJnjgAJUTeUDgFtk9iZWO1z6JiohAUpNV9Iw0Nf6iCfaQfx/yLqPJbk1rE0/ESI
AD25Te9NGbkN48rRgBb0fPr5mJqYWXSGFt2tUhYJnPNb45tySI0bSenu2vTWS52diynqLhWhBgnt
jdeyqomRmrxTO7fxOcjwThqpviaxzM/SzDdAFuM6jciS8PSX193fKppbE2NYmRKHaB3gmszEHwZl
FsnwoQewlLlhbBaympF6DLzbotGM6gxLZt7KG7sp+6x6fw131HQOa+FEaC16zi76JFt3bG94B9xj
rpeUISIfz0OQxht/yMe1yIppCdfjH5kRrr9KROg+h8ow10UUJqTYyoMyFUr5Lni4U0ALJa3rtZHO
Oy/lLZKVWJXzAr0p7e+J/jyDrf8IhVedcinU2hbhSJ6p/JVb1fcyAfsKtG5PaUo0flnZjIBhtKuG
cfrwCugIp6A2M04lIXzNya8G56wa/K2EDvR02UoOhaS/DAiKPkput8RBKjNn1F/VS817LLkKFcmd
nZ+zApTxDgSvv2mJnS1MnHmT9cXIbMvOfVTUEFltbq6KuKxxBCXT/fUBnT7dyZjj+5KroMMD6Bjx
dDGXBfm1JXdzCPba+fTYFlHPS9fzoA3hfKSNhgjbyJVnS+Tm0S0w8DaDRz5BZJEEqN7t1AR3qJEG
2jE10005B/6qsVwE8mLC4Uy5zTqPzWkVTb59V6mBrzCbzROdKuUplOEjXW75Loes14XDkDK7a8Y8
i4bdntJLkn8OE7xVtdTGcLb7x8hgPki8qN7/G+5899MzrWhrd2hhfBLwH9Jrdsmgh6sA+YwpCHoL
FP2kRE+8lWP+pSE5dfU6t5a40sqc9aHmaeepppTJirMvBsrFPahcdOmY85tVic5ug/VjLxrr6/8P
TRJ366YynV8tYwRD7DR8lXp+t/pbVnTmk9qbgApczyMp2OiOkdUZq9FxEVoZIUCdHRSnGgp87dIv
sywsFo0RnR31D2LHvHOd/Cocg/7X1H54HlV6MZwTXiyTF4PnUjt0iuXpbz9rv4oqfPrG2FzmqcaH
sGSodK0tcYKwvFjNgBhvgYBdb8h340Q8l720Bua201CBM2n0H+AldiPfMlf/nSeQMcowC0CEg0gR
z6afHQMpyFcEQFrT0ujHybuVN9WakjqxaVzHOQGrUmXil6dWeuFaUplEAHCTnVOpb3ZIqhnZofAU
SU/Hj0WwRmV1irC9HNObwOs8QcGc4rHO9l7v4Gwc6HXrxHW2y2o/m7rdhkte4OA/ZavlQdoEoBVc
dp1s3y0kDfsi+luEzZtgi9nx/2KM6zbOY1ASY6csd95Pdmqdo10iN6mX+oicO3MrM0CQJGv01ctO
bVdVX6s4/MnP6R9cV198Saj0/OookxRLw7ASwolhSaNlO9Pk/a0OinYzDnmwtSk83ocRKayZFf2X
E9F1kpH8MYeFf60FHV/Fxyzr5hIM3cWj0hYZLObaILVb4nPByNQon3SOlrdZ5AyWIwHsnib+jUaa
VWRQHjYmKtxlxeM1a3STxorghvPDwwa7CM63KivlxpR++jbg4Y5tjIeCrPq3KPJzNk3h43taeLB2
2iZ+8t/Uxf2+cMUXb7bcI7qULcd4dg5VYa+0cLv9yGK1dzP/p07yRyUSsjRrSewva1cXopXtS6Nm
uHbLDRh0A/5P42jru815sMp+o1kRN1LZ3tqoVHuY4baTQU14xqSxT+xKbey2E3tCLvXcn6bBIKcX
aC0jb9rK0vlu0Q246olmPrllC0bSCzSKSR7fKCm5W5O9IxbffhpL4LRLdGsprW3T+ETnWM4+rn0e
M3PmuqyLZG8NdXlIAzxU2YRwq0lHfLVI1bbJNHL7ciAdOr8kFqmvj+6k1bEf2i8B9Z5vtUeu8ZT5
l2b6rzO7j9G0LFSuU3cclex2ZpbQ/YMzetTltE6sZgP9g8U1wFOZJm62h60pz5Y9dttBgX4ZYqIP
L1Rsf1F2HpSznz3UVLHJtsVw5ez/6DJqyLucjU3PsUviDJDmYBU9IA4jYVLpeVuRPrmOXLjDgQ39
HNn6zbYn/2hIU/I1q/9c12+2Ze+pLdghYQQFpQMuMMxG5x7YZxq8KReUzR5C4jMdZDlZSmb2kAX2
ZWwnuaHLjXQhE+1d7U/YwgVJOv48pnf6UaJV4UTZbpyLkIxUj2Ck1H/6qXGmoGTMW/3pzDGCtiBW
+3whwBKjINzHz2hn7Nvm1tZwiFFqhGs3HVKe2BnQrQ4RAM25ue9ryS45zeFjLP9NlGN5M+aUDqzK
0GcdJEcpzRlhumE8q1ofBaVxQPtYLJj7L3mnIX4T+hT8y5zjVCFm3lz1U/RVJBRDkYSd7VIP9DRR
RycjxLg3g4N0+++DwYKmivDZMha/21bPieD7HyaONlFVF4qs/XUz9r/NItMHHTblpqO4GH96N56C
6rNb8sE1DwRWcnrDFfqOe9rY7yJ1/kgrc04zUXn4pSzetMjbjTTJIIc1mHQGMjxVEYw7r2QOyqoO
EJ0hdFXHtPkmbmMcDcv5XUUD8aQt2mkvT09pXP+hgv4PIeNPE+flqSwwjrAk7nXUzpcywrLQOcMt
CrR1blq978upOgcCsrCr7EdOopTR34Iq+0JVGTroORlOciSXki90OI1SyaO42W3zG+E6uVV9O61i
MURvhUuzj1OrnXbRlTpF0h4Sn8RvsNwX6mB0cHC2KzilqREjH14etemtmt4OED0UKNCiMduj5UDs
onW0E9o+msLFkF3X3s7Wlgf0Lw8mJBg1Sr5lbMM8+6HHodsR+TZurBbfu5dh/amtKXrqziJCAp0B
LoKmfesQ9llpS1SCZYyX0WYSohgwomv1P1FrsNNSPylC5N0Cut+abZYfcnj0k5HJYDXLJD30fitX
edhPOAc97GrO3B+qIvaApGOMEhozmEb1b+1su/xRekVIiYB4hl4ETD7F4Y2tZMBBMc50HWfq2hIy
blVTc05bwFi3NvsFp9pYpLvv53DUB+hMYAsJwtf39wIm8SRoeEe7n62FHUSwf4hiaaQzmW+imiVF
ec/EPw12593RE2HEjyPM420jtq7joTSo3HhloybXWfG9L9L8WpMIgX6f655T6CKHKbmbJpknVmW+
DSr4WznEw9VTAjesMpLhQ6g2VZn9mV4lQn/LsgQFIQgiIhnsWrrtN+LYMOZr8TUgJBg1NsdganAC
irAhzb4imhh7aJTm4bGiWKGl7w86sF0g4MY+vmaR2Gfn+Ld5pKMLEN/IU/opg+kO6GZ8d/Ug1p0Z
EiFTBBfcicOFb9/bksI57Gvp1Av2/9XJDAbPuaKDoXfq05x39tZxNIOINvKtARCY0y96mfJeYt8f
3vlL6k3bEZNJU5g8zVCqK1eUE8UQamd5rP15zGQf6Yy4EeqVdJRaa594831VEKnBoakupHIEPUmP
uU90dSlJsbANRcr5SNmlTKMZVsDvkF0Mmivg3fDt6nvslno/g2lt/LS09lnrstyqrnlLwitXl3eJ
suo9SVLhrcwqfbPQgp0SkrRokm1IIMvS+Kmgcu3GmJ9FiM522ZmoUyzJ7hu4nU3EucPQO7dkkl+K
vCw+59zY2ROALRx7T8NR/9Rebh20Q7WCYsN8vKaWbHR2w5i4Z2VOEg27kodEDgRV2A1KC0tdAe2a
J8qKYDWY3jF3rPBd5d1+Us80sr92Wg831QY+ptWsucdzeq/aXGzN3oxvcclRmbrO8nQG7rEPPSyf
o6WhdMSbbeKt6vrS3EWJ/cyaWm7RWQTk22vifVja9lYX0Z8TYU8ux+AeG3RPzszDe9hT+56o731E
+kmqu59mGqVkcLfNKTfd8rtKNqLo3hzZ6yfpgq5TVSeV4XaOhUvxTpoRQZ543xwgucfaqbRz7iOm
GA9ODqqmbB8BURN59dEuf48fE3Te0H+36kMsx0BI3dW2xUT8oU9Kxlxkdyuk3C+ModOnzp9PwZim
h4zC0dAJOWaAyLWXvBdmDzgw4iA2mS/nVW8SvtOV+T1LpoJUDyYjdGzptior56Cb2rhHPoAcUmn6
pPrpB8DkRZRfXavPj2EaPeypnw9S7UJ/Go4ijX+QvDr9aFquC8v4bZaJ2EWCGmaDsxOfSnDqw57d
YmkeH8D2cX13JYiF73wJ6h5LzKx3MyztPgdW/OwFy2YddcQABnkKy4kkp+PXtKWSWe7KVgIwqEat
5xY9TOu24z0f8y1UQsypWKAbcefr6JQ8T5RG77jlXSrkwnhjqDQ9zxrUnG03l4RxVJrcR3zyF12b
3U0OHkmqoX0diXOjzSA9zEu5uKBwHbuN4e5UJdNL3CytRcnwl4KL4a2zgkMSZ8VRdXSpRB4xUaip
3qOY8L6IcEObJgyL1NwPMUM5RI43nzwbTzvW6uHX/gXI1WGUbIDgTTAXhFTCLQmSJaNx9aKXGulR
ETNIUEdDHAvDKDjTXZIte1AcVQu1c3ST70wwwJU3y5B7rMHD3WENF1FdHuFoh2Ne9CQ2eWXBz6MI
E1l4/bZ/+slHNRr+SXrd7wlr0ntBPQHmWRybtgruwnahNdOKxJXcFWdlRePFy/ubO6IdNApMpWE5
9Wc/M1GnjIHnYDRHOG/AUt1GKcEDrPpZ8tsOtRZ3j/uPidqKN+Ho6u+FwZOfZPJYdaN4cI0+arTQ
WHQyyh6WoY/DRa2GjrRNBUN0mzK8BC+F2PDsRh0QL9gZG4KhjZXsK/AlWoLXSd+Z+8wHbiKTqMKL
xgMiDK/Yo8LVOx/gaUfMP05lnbm3F6XTtIXAtQOJ29rtKQ+z+o4yBdlUN9MnZvq/Yw89S8OynXs5
F2tBveg/LBzB3t9xAXvn5QMhozqkQ3l9PVzzP+XSuJAapnWpdVni8IWKtpdbuC6T5cYS1XdsCNbR
NfPyZg395zgGYmfPk3tqwBGJBYQqGK322icliwXEeXlsdUuCkg336Fpd/B71Kr8FHQiFNyPlHE3H
P/leRZzO4pp7dbJ6tp2dywbw12t6SA6x0rVDUS/qFbLReB/LsA72/pBUEK9D/66aBjEMU0qREoAz
EfXomZ6/ecGW1C/dHW0Rx2BovXnBH2JI6aRJsYrGZubcpgCJm1vGIDrckLfMGTZTi7qwhlK8JJUN
8ISvYhuWPrsAZduNwEGozC7ZmNngXtlCjrhw5LmxjZ9W1m6sMWNTDMvimMcNKo+hCYiEsE8006e7
OCTmeQz8y1BjgIjsZjzaePFpu0SjOEqDRNkidr9qD6e3QzqCBFLZZ4lkVp28XRk4n0MhrHXch/Uu
aM3fEcAGjpqiw+QJ+amtiNgeJeVu8PEaexZu+nmwplvu9iVh7FG7TdP64TejfQTIaA4thyltJENw
avLm4tvpfK2d8qMCSMmi2j4DyCx0OkZx0mhTocJnNRv9BUD8nHGYnIc+UGefsPM1pZbztZlUhqVS
PUPLPxdoJXd52u2G1Hoao/91QLnxNTbi6OQi34DudzlE/DhY6dTUO5sEdPAwiyoUD8ll3hZvZoH5
k1+NYLLosgfUBT1s2WjvbZ7+M1IFforOPtpew9zSdOl+oLN066hAEtRft3xX0bfOZVHyWqorR+rS
LbfaUyV9KpaqUGdEXALZXx4Nb7JXtYuMpfoqxiJlJojLW1q/y35Ub4M3HmaA0h3CNHtLx1a0MzmO
9gaEOr+Fsx0OwaGdvPkQkLa9cVpz2LyeRWr34lXgFNxUy4DthkO1sVRinloMHYMgafg1MMGQ5ds6
4Hs2+Mt38YjgrBC6JoYK/p16uN4yHl3pqktIISW5YQXZFoG74bZ1wHu4E2r36i13RhQ62APnfuZx
yM6UOGONNftuLyiyp7Gb36GwreDmKv0Flbf8t35aXSchrHmBNMqPfz9SAMh/qM0hviML8MsY03C/
TyMPjXXPFXZJVEMeGyBNsgYcTjYV1bJnmaJweP2LHAfcKO8I7gtmUv0N4/bCYC2D8HtoHRf5yuwe
5+Vpo0TvNKfVs9XzuHW/vVbAxubf6vaLETkklCzQUIleVH0dyUOjIoBcwmYRgENYMsE57y2J1R8R
8KeZku5hDoDKo5Bvr3LlxNgGC1Jsp9Cz1HVib3UNNqWeQlDRGc+OFTKF4dumviqpMSknbliiTPxX
YT1jwt5KuH6mFlxXte2mkvVfzeNEwFUHdV5FFCDTTsKjPV1si/QtnapHBZR972OBrZFZcBd2v5kp
otvrA17D3zqCL2hdN6G3nwpfXJFLEY1CzrNFjFWbOe8MXjunmYLHUBp70yDxm5xeb/OSSbhOmJyb
IhKPMpLT2kGdt5f06LIrQKmmPM/niCaJzVShgZqWccD10GWkWc+7US1yPzSLroqfY0B/cQgQZ2QZ
Ajbu2R/Aysj4pnXuVeGjLs3fTsOs3vqWoCydIjS/CetbnpKP4ts9jvgeYEJaDp3kdXgOGtJwMrin
vUgusyqKR+GEX0VsmVcmX281+vWvEK3uLjLLeDPJDlyE43/tyAq9Ul1TF24Y8BmOhbZcLdgxa4PD
13/Kcs+gxA2QjC75M//1Yt94xa9ZwruNywc9PIxyJf5BQ1Gy53SIa2RwdAzcx9AQ8SqLU2zRsRwf
Zom2mbInAnae4WyHZ4CmEXe4KaiM8+wDrKC8dQlv4wtzMhWoszCKYJfW1t9RVL8jkMatj+RiG3eG
e8lGzGtjWFeL4rU9OUn53phkna8ma/zdFUQ+otsBO5taeIfcx+SbSHvYsH9E53n5SBatl6irN4MV
EwH+TMQk3Qtfc3ACvy9u6POGDSsTK4bfUXAE7Hr0s2F+eikt97hXI9v2v072FENslc3uW9Z4zrUi
R72I3KutORzM5QPbVjkjf48/0qj3D20Uyn1t4iS0DN7z14dQHkJsKe9R5cX3uHQ7JrJiOLyEiwnQ
6Mq2h+CIckRjoSSrIl/O0UQbgEo1REpG4kSxcuScMqDwDfr2sDYTuuxEMaEPtMsnydRASfF77DCa
J2KLzNa+OS5R6m1X9JsEsMEQ0fjFBb0gntSKz7buMKMbVrC3Jt0eBNDIvqwGpBOjfepmL99HErJ9
1A7Yjk9VfGmO+4miP2vCQlJltfkja8mEWnzxo1sRoym4Y6K+9r5201eEdj9FnTgockz7GVjQr1IT
xyjjfrpmLcrlaaz4uVKWZK75z8ZCoVFAyWxhoN19b5t7E2EXkj7HfuYDAIRNt5OTi3zfmzZBqGMx
neYa7NuocowjQQ01Xw/gapyOD+UwfKoC1eg4FGo/gp8fZtAGDqKguOAIAC4JZlyrjjtce8N5dlH2
ns2RcWxFZ9LjQBBUimAOYUtMPEA7GHdJHlETwubMnnN3nRx7ttGOR1GSZKC1RhDW++Zutq3olPyg
wqg8puB4q6z+YMo09mh51L5Lcgu9FlqGbtYEH7Ia8M4aM2FlMrx19YBMR8cJWZr2d5vH8xNIN95N
mMhlKJ0zpQpLIJXKtuMUxNtuTIdfleN7l57Tfb3wMtvK6/8MCeEhNY2h0Fwju58ar0wSmzRtATk6
Z/vau+tAhNd6msZT1jj/VaqPMQPb7ve5mGOwyxqVlUNEWlDstZP95xWMlIZbiuOQmHfYzuktm4PV
VBbloem4h0M7Gd7byPk7C896txEioSSw/+bqMwzm9lIqKsBK031vYYnSfkGXUt+8B9cscwlhZ4Xb
ZcvxnMUunY3mH58IxETKLQ9QcA9TltzZZ7IplTui93GjvdTSOk7g3FvOylWbCPfDnwkZc3g40JK3
2QknTb8D6vF2JhWXSNGnn5AHM4IKfLrjiGLDCEb/YKZIHBdtsl1nVFhSZ6nq8iZi2rVdMhZpwSqO
KV1RazWOyZ5Ceh9BCHwGd/i4g/EkEaoOp2MTzY/RtMe7i3xpjSTY27P7jNuqVsYbIa42ftM+Zt0w
Ee9+7+pFvUks870NhHgmZfdh5Y65Yq4X+zgqvH2Z7UsW7XXkFNNn7NSaR3WeT3NcAbD64RNf16ea
lbGxzJLOMZG5b0MOwsLO9DEyTZxjgsfyZsJHHIfyRly5uX5JcDJ0VLc4LuxPmEKihhMm0bSdbvyH
nccfPsNhXER1oj++hOtTq8/OzOSdTy11HmzsOJ5fWke3GS7uR2+X+SVmab/0LeRhNKY0CSU4Mayx
Jw8g6cvj6+A3PI5mqOxLFyPJGf3ylvh0mlmlTyVHPyE58DOXEhPTXqnXg9rMeEdgZ0+Ra5sEZwC5
y0HScRXhdSjhu8//di+fI0MtcaowmOEmVYLf6WjY92BAhsDfQTER8dc0HfX3UFNIkBuq2YtJuytf
ZcOWAAC2c0dNj9cmnCjiO8X0yW+oPBMoc9D2QBxSm8rd1HEL9zMOiVkt4KzqgrtriUNOPcVJF7gk
snQp3ozFuNKKXSnwjevrA8met3MrF5w4LI1xZbVjckZ0tnEx05xqlqPZDg5DH9d39AVkPWfBj9pO
xFuhoo9imoeT6JvmIHzOgoEmAjOW5ic6ciqz6GSU4CR0N/jiAzpeHoO845/Q9ps0s/18m7fj0r1X
Hgur+emMk3qzm85aB10hN95MtULFM3fSy0cRkfLZx3N1zKuaMsQoev93/eb3lwA583kW/oGkBsSV
iLr+nTJBYNCsU4D7DNaRmAmBbRAED86StLIs73ImPFtLcqr92qDDnnOvbecV3R96i/rJObVZ75ym
TnUHM9oSnr+3F01ai0LstVYOJXnQCZL0yPKJmF7+VNSqOBSD9EmCJdID9SZ4ylI3HzLN75Rqa/BT
5tq5PwY60JfATb6Q/OLvxQj6iOqLdFIHLEXXXUsXER8WD9l5gd2qqP0zRagzrKlDVPB/H5FrybOK
rGTnJQT3vnAGrWYSU19/fH0glSBllSzJSZBdYyNaeCRGpO8KM0vlF9PNbasNW5xzyIfmhyt/9spI
/htcbZ/NqpQrb8lIsNyazT8cvlZRjUyoq2DS4ZPLWZ3/bWyqr4tzTg7dpRo5TTl9kNVoVNFm77kn
t2i9U98S84bhvdn0usPCGji54rBGpCEcdn1OLW/jDdV48LO4v0bBHK6GulUwJArCz0LZknTZZ2Y0
xSNLjXzVQUn8r+eFMSH8OgUf6FHc2g0PTj/tY5N68XT5wIlDjI0/OOS56vRQLPgsxUXlcVrEqAnB
ZDvEeL8NATgR0IhohiZLcNx8r1Jg8xhqk54VfHpFdUnIcH79/l/wmHQ769wHBJpPcffJcLHJGUe+
4X5apbn+8CbwKFpd6eBL8uZu2QSxDBuk4upW5aF8DE1lPPqUfPoJAXPjmx4j1JjeLKJAb68/CUUR
rztY/tHvrp7l1c84VNPVdsO9miJeXZAaj981OlnhnDpKJ+jcKLlxRQA/g8fy0ghh4PXkw4kG7h9p
omzgmKlsR51Gz3COvKRcska9EixMN1ZywQvsAD5lwR4OOlpbVqyvxdB8Rix8UzpiNe2BwQWCEBG1
6mfrRVfYvV0flc2jw8F8TqzuVxfwXiVmBTkfGvd+Jjg76Y1gx/MX37qsjm/m6F2yKnrrO5EcMzCL
9yGLkvMghnJFxyPxwCaa92bxxDZUaa4r6UZbazlFrZaRTgdq0/koAuNlerVnNz/lwr9V9AdcVQ6+
+0+7JgucVG7gEX8/BNVPD/LCz6voUOGYWyfLUWAF8U9tUcqW5Kj1VV+85anskM03b5h+4qORxPWq
dCy0BOO+UaXzTGDJjn4KDVBlIjigux0PmIiDR2ZTUDchuNlMujzWBgnibko6CTLv/SJmf0/89Ck8
338aCsv16yFqqY87jVk+0bKnWB+EJpkptvr1y9w0+/HwQF3MK0HdntZwnKJ5a4s4Pw25rFY0JjU7
imnq9Ws9MXqfYcFGbwDI6FyzirzP2OKhYNq40mnN/TIyIjB1HV5iHgfAZOXWJK6OyMm+wu/ORFJH
fybsMazcfv6Afyaf8+XdcAIIniajSUCBrb5H1d1GB0RciNVZK+nzRiMxSwzPeWAM3o6L4yurO+u9
of26m/BOuG5vXVoLHW+P37a1PhVOlL2hcv9i+72PPfRs9Vqc4UCMi6w54fF8HTyPrbxPL8ZkLqE4
wt4J6F38JtPV8V11V7ChBxamn1VmwoAHA3U742LpSgxMmLbPiGo7w0eTNrD+ZxaGinUeZOVl76p8
/xBGgmMOwG6ThkO5HzE38j9j/62BgKGHFk1N/46tCiV1Ml5nXWGKpN40hZU9p4gSzr1dRZz9QbDO
pQ6DtXLN9tyx92GnNE4RZkRI+br5EpFte24aA5vJEvBRt8SrchJYW7SjlPLUVXv1q7m9hsuHrlA3
O2qAOx/SnlqH1kH23FRqOxHxZDuld3p9mMuflDFjehthmVZOmXx6VPecqs4O8NOSY+RE7SGOpz8l
QCYZDCQ4zUHCD7FkL+BhnNbwYN+S3PEenp25hJOj2cyWYi5RRh92Y5Yn1l5WFARvW/f1qC5Ys5/T
ezGTkBIDKm2ID2bwiyJrlfk2PcuNIXcIocW1TV1na83mvnaSajsZ3qdTDzmmWPkOKE1Yv4eShycn
FP7EOCGOTa5HGMM8RoyHgC2IPOM5Nhw3wTTMhzbxDTKRKXyVibUt66qBD28EIk42vkU3EoTFZ5sq
aqCjWT7BEy+R2R5e7ku8oTMRwnawHmZIEp4A/utdKUhXMnHQmTNWAE61lOIMXESPrNzNcV892jk+
zE02neNlKHXJ9WYwXuelnR6FU3xKh345oMmaGvGSENoapSn+zTcn1m9igON7aU0L3bpHxA/Dm7aG
g7Dms4FJBR2iWI2oBHf/zqL4V2k77QN7wq9mruIzoFxEjHgf7MMYy3mWNN/DSjxN+NEvSnr/cfF4
NzbOe4O4eE3h4LFPPPkGPpCvkhnHS4d3j2BZzE6inXYZA9w1mfE1c3/Mx1yly3ADqAii/mvU5i4W
zTGuG7FHAWRvcR5R+mOHbx7nmoHdypw0ztZRrvp9L7sQJ3SLPW+Rk71wtza1yr3vlB2EmfOtaNMc
OQKJ+wqT+xZgBIMpGlZ678muSR3siK/p//VbU6rX9GI19r5Np+ltojCijwNMHK7IAC76j2wssXh2
5L5PNda4cow2jknBcMiRRzBYOH93HQ471xBf+CrK3evZmduznP0QyFfZGx8SYNTFXzS71a61PPSl
NWDe7PaXOREHv+znM8jer8TKykPlTIzYqglvU0/eaDcgN5FZkxwZJvd86d4KRWK7i5rcf3ZovEdm
zAEImmVbz6vRKuN3utpwS6OdUUQknZNe67dyKH+nIRrvdkRqlZsb1yj6D3eiqkFBAeI6czvkE+yM
dke8VKvT9jEtJ/A/VRBC819ZYSHSLE1YdOmBccfeX6Nrsm1rjXrdDwPNWxh5MblU3yEWiqMR5uXW
NuluKKh92k8YftdWZ9PSMaifQmQ55jrSwrQIhkeHfdW3WYNs1OzkRNniQioyNS5Fx6k7BOZ6DsnC
aLoS2ZjOjU1goY1yFfhXnmFCrX0u97oPV5QoerXHi63JnjLtJcopztqLN/FmixHDkYLI2kf9IA7N
Ig7UVSoYIuiYlhWkFL5HHwjnQzmReYMV+abQ4WYo3uihqBAPLpkLr/SFOeKCQIN4i2aje7A7k9zM
Ba5LhaJS5BIjdYX/08UVi03iahlksTeITDYj0RkbJzro7FQMZvGG8dnZJl4Tn+rlxO384ZzmPjUm
ixo+GJP0Oj38UENBiCQ9B26aUNI+nP2qxzyrak0lbYpPumF7zJBS0LYdcFJ4yBXCWOkFFmMqbfNu
K9OiX784uNeHSc8ffkwqmt3oTz1U9lswBUsSpfq0xQ7e0IXKb/s3Mx7u0uBCSAqlDv9MTU6jeJcE
IYIOdUqIU4jho8KdBGugclub4iMn+/xjgpeeaaoYcjuBOvfSncXYdlEGku9KUg6XTOSRNJn8Iv3G
2Q9ej/UMVPwmvABsrRTvfpU0lCSAnkpTFBthjeU6Mf50SbaFFBu+CcS+GyvUq0ovlAmHxDbC3wg4
00pzrwx5kwtfZTRMJGyO1wBZLLKj/tlnAuMQig+5D0P5X9E/BwxH98J18zsRbYSK9RCbXBfbtEN5
2+WD/T/cncduLEvWnV9F6HleRJpII6A1KO9YZBXt4SRBc5je28in/7+se1vdEtCCeiZoUqA55ClW
ZUbs2Hutbx1kVcQ5fyez4jKxINHSMru7PRS299dHuuRmxdJ/SttW4K/nPWxSHVUJn+my7Tdjhvgm
trr2SE+K3nAs+ketSaJzVxe/sIiwrX0bLVj2xuInYkomMzSae81Wxgkh8EYr8B24LmV7l0pULI2D
eXJwm2upNaRQ1N+qaoK7nN3pLi6Rp3NAWRiN314l4y4AnVBIuIXxUM4LjImbUQUULLNhUUzCuHcY
8amaLkGbxNWq6O3iNWNPnQrcQRgRKfdtGyVuhpz/dHugCfzXR3TJMBJxI1lzn/dWG0fM0JdG4qCZ
5kC+Rx/yTL7WePBV+n2b1Eij/c7MzNrc5rP9PKSNDBvZUMz8jMbgJQTGszeHGtvrfJSY0sYmoTkp
tl1FVkatOKK6TvpZ2tVbohntwZrZHZFKlnrBXbib7fv3hsaiYIWIcQbv7vZ335Rgtwe3dnR2KZ7b
1OpnD/FfkBnZOp2bVbLFkCtLGhSCIDkxDs6rF9c736JbDFzWOg4SA0Rbg2SlZ4llpD8XaiB9C3DJ
8s9l0+HpgAwJmvsGYrMdAKtpFa+51zoPTZd+hQxo1qkuERLZJXVACTSERvA59Qmub/DJUvfNk9fM
ut40megR/7Ei996E9RJpuDSMcodpi0FUZp+6wHF2pSg/Ji9dNdXoX0hFPnmctzdxK+J95gA/8hqx
lQmSMHxkbJi0FzwLdxTDW0Y2XXR13Kdp1KEmorBdavAJkq7qtrUVfPlNTJ44+p9V0BjVY01dtw4Y
7AJ4iFGxaVpDIc0s6s8/v7G6LaIjFBVt+5UxGiipZE1/Gh6hKiFC0D3ngps/OQRuWW/+Eg/Mw3zR
76VKn2/WRdeiUAlc1W3sNrewplNbKturNmVQUPr2an/z2wKj2KnB8zGRsvg2KjzaqXZR83hIi0pC
kGf1rp0y7+kCMjJBeyQMCHLIYEigWEB8mM1FnMwlfM+JMUeAY4jjbdx9m9LO03WZcDgjbXWcH3q1
QntZHiJcAUhc/Atmy/5keukdyj28WOg3F5U1JJupxK5qDpnD7hdtXD21n6YizbdcNvhWZjM0xiV9
l6ERm4/MIwVWHc8K6iG8K6vP279wZ5IMutKFELQQ63pcpqPLcs5T2psMlg69V6AManp64ZZzr1zt
fLupC2hNC5VIcxdPOuPlMZ22efsuNTM5JK1BTHU/WoBUeg1EhDvc++b41wMXS74eWoVUEPiDIyqw
JqmnYMoruYbT4p1ubvIkcQSxOPPnbIDLIiJceShL/xVj368+q6oXYSAuoyOxlSgrcUJZ9rmbgTLD
/NC5j75RZ38iK1okCvNZM0T776x1PFDHmyrEFC8Aw5ZpgYyTpsSzVsoXnpC7Y+2hHcsvON4+chx0
L0aREEk3j1VvD87NXU4MvCnc/OC26azdmu23A+tWFUfGlnadfbg9iNBEYGKqK+A6Gt6zVxxO3cfQ
NXQ9NArnha5bwyaPMdDNlkm9SZfZLYISUR3SBSbgvfKfWnSNJ+VV8cHBlP7nZ3Q1N3EJiVqB9HiW
fYfpv0Dd6jS5sckxvC39Rph3YpDO3rL1g6HRLhhs79v2JpwNSZfvYst8Z6BsvvqaUS2TBiAW4sbf
t5Folbfnym3UvtWzYO3kIGpvX0/sCyY2DEy0gOyOqUCqgUySpnsvvdZb25NC9jNYRMTCyFiBUCMm
JI9/hSWwPBxpjJ/9wNvoVnoeefdOnb+3auxpkVe5K61iViFZM7YRmnsyYck8dWJfZ8CQ0lSK7GCl
Zflj3CEvNcL005lV174gNNFlhWssf5NwrULfr54iwcDmthoUVcvlLdpu0SXazDmzqrkRM1xv3+X3
6efbuLRTLgQ0iwhQLeonrHKId1lSVg7zvHVfkuakGP7eDaGebaSOMSWQ03DpzeJJIvgpY6u8S0zC
WNwmQpTQOMZ9AV/Z/cTbjcXTkW/40O7FiEIy6T313u24I7F7mCgbDHPc9wk3jBua1UqM9yk64Ds7
ARxWCpFC3antw01BhfCDentu1QORcOjgUD7YaYhDS9rGSs5blSu2lsRyMjod3ycQMvIUFjnl72p7
oj9gjczbRC/gpBBn6+pMNhssBXmiaMA7AZxn+y2lMUPQCK5q7IuzxN2OYTjo6b1EHXIIGvfa2rQ0
fI+kNssU3e4mUW1G9e50jXdwh7HZtIlp7LRG31pNpvbJkOn4u2q5iSXN4U667xXT4KGVzYvKODz4
zKB3pV+iAJ9CEvH6YO8YJQL/2bqEBC3alAnvQTb4mFQdAtCb0uhOpNzyergjYZZj0sMdYWyb9mgG
vKAYuH+QTzFzg79m6l9CWvWRplK3STUGoFpR/qYn660IZOH0FPnJFujTO/0jc+E07JoITob1hK4S
OMRyiBXH6wJDVDNR3PsggapxWo2O9dJ4r3TsWsTMza4eCgdJ5Ogc1fxw+9RMqPtGiy4x0Np670HQ
gDMU6xcwCfqlrkledpDTxZoUdBoC79GjxUIVJ0/dIO+dMPIuidF6l4KTnudzTPK81F+Ek2ZeMrdE
j2wiuYgm11gHBQfshlM+eiujhpvDVSQDPDJKJc42RfqPEShLd0LRvFQTvKatQ2z9tusp+sVkwoOY
TW8q5x3KM4KaRt1X3FM5IO3Z9Y0y73VUDLQqNAcLocaj03kEAJCGqGYZRZ1N5PJCZFsYnH5J6fCx
5pRaevJPca5GJIUOBHlz1lbf5HKtTj7dlGSHm16+dCwEjAh/IsuOmBkrXrROnG7y8TGgyAxt6LFx
mG5uR0lExUTdFQ09r9a64tgFsx8B3GKqFZ/EWJ8wwqzsslRvooifhJDmEXfNUpQIkJE4Iq2AqOd7
zDUI0Nnks9lQa1S28UrG3p1ZblUM/rj1vfriE2kvbUx1UXtl+rrEZepdIQWtowrzUvhws9eXjVAb
9I+/AjT4WAR4oGs7L8pz2ZgNJFPX0X3QWeKqGfgMTKuGtyVII+K6ptPgMzbU6bSWKL3YwwfjmNOA
Wt6U24GNSdhRunH+s6KhV/YWdmJ2xVg4H+JtGzjum6El6zFh3Qa/c5f6vxkxMAXyJ2yLInzKBVjj
Wg1HAzkHbRgXLtMIbcupcA+xAhy7xBzu0bEkNFYLn4mQk556LxzvtSLe15KR500qyut7DaYw2JbJ
cG51l4jZDOf1rfj2JHwUJy8hx80O8lBT66Ko9YPVBwRbmblxsZiHl4NZwTgZDMb1Go4gRigbSZLu
zo9YEVnntHV316cy3pdBoLBLhvbTmNzbU4Gvz8iaZ6GJdj8yCEWDOjXPLirhg0StSI6GrJ/1kkRE
wa5nlrK+yd+XpquDFVNs2UkTnpKsWJgI9ZGBN/Uq8BA7WBjNV6NH41LKoSJNDyJ31zf5DtwaGFTE
RXReGBd6kPECIU4tkRNmg/cqm31eVimQZCapwwYePXh1EG7T1GPcNbYSxWl8RVoN8aoMof2Pdrfh
mMaMsSESzCvlMaM+QwZh2Gg/wvJsVBUu2jQhfNTMsSQY5qxB1rbUCHRZsX+CPlrGeppBm4RSnRIk
VolWgyNgFLh8SGPquBAeRm6GywjrmjmM161vHQYMjGgJjQo7QBHt4oZ5S+PM62Hih0uHdqtiEoHE
2P5gyoTZJEPfXO0KRz9i2cj3np7Ql3Aja2mj0F6N81pxe+D5BScKVhrhZUhOVDCdFPNRc7YJgO+n
+eSum3lVzty4wYXnlnQcp4HLvLX8dd5p2PUY1gaAtDkm2QsbI/AxlJF3GLzXgkHx+fYQNuIXBAVM
otzIR3OINLLg44dESfuun2kLRsz5t4o4tRrQzWgi0H0UGRtbmhezrEBX9QP9+HOR1dW5mXu/bghY
Fnz9vMAxXZ0GBH80/fuz/z5Jt7hYQnZ7NvsFgJh3w3f1jWugbiBtfTzFnN9OuheDvwsLgE5mrN+b
5WXMLEppiLUvNIhWRdq8QQajrY4HOCDoKkeLUs38Iz96RhxCXPvUkbsZmL8DVXaUQBkY//kBEGIS
U2jdqr3bg6mJcVePPQdmpEqMLe6q21Dcjrljqyajb5lnl3FI7ydZFyedjy63L0WO/2UYs/zACF7K
PGm3N213BbzsGGiUun0W7P85uuCSIE8ZBVaq4ldQEcDnaN2foybe3opnMYM0Rg8BpwmuxzVQBSIp
WqF6dHjv9fHqmcuWc9Fn76Q7Eiv1X4lpfvtt+ZMn+bkr9eCuGRHiIWJVbyk4EJyF1CzacIfkL12l
nUMVqFDJaNXIuCXICsj4Y/SWNQlj2VZsQ4r/FVVDfK+PYhuYtXlNhWleMUF5K42ClFbOCKLdoxfY
0OcSuT1jiJjh5HOnVFZTvTcqkWzbiYw0IcJuN0RYGLhAvEcs3MPFlGpZ/vlZ5j0mFh5qM8OVLer5
06Q0kQZz195+YMo99zyo8u72zVBn8pOJ6iNOKx8k4Mydz0JU421BIlRRjTPZaMrA5KTG/ZS0H2Op
9z1iBwZHf33ou1DOPDqSty/Gvsq2RlT+8hOflOcCC4ET5t4BJgTMfy8RWx0H0bbKKAUVaqHB4djs
CuxoA1O1hW1OEQCD0NzR67eGITlraFTPbePUpMsIqgnNqaENxULQ4P3Ht32hv8ku0nfW5FaME8I0
PecRZ6lCIKC7/Ybb14LIVmKRzPi8zDU6sqrrisgJoBk4t0aUsFUBUgpd5un2+e0hTst7M7S6XSLK
T3UD0kVGTZu33qFOs64d5RytKNh+t6t+mE/G3fxQu+4bxIoA2Vyb7lDW391OJLL0/GPiT389/HlK
SfX2T472f0Rz/3cQ9q/xv38VparRk7X/4/8C5v5vqfD/D4aa6gaE83+fanr4yP/b3Yf6nf8vPPf5
Z/7iuTt/eJCydY/5pWdZ0hWQ2YffTfv3v2neH8Kx4fB7HixJQ+i68z9zTR39D9JMPddxpSUEdmYo
8E3RteHf/+aIP1zD1tmWbRNLExD2/4TnbjozsP1fod78est1DVKvEGnZrsn/9K989Hys2hr5JxZN
WX0DRKY3GQ0UeXUMe6oYsPyysTUCayIwQsahYg7CC5epGl4Zrmxyw7qr83FAteY/uU1GxEu9Tbtq
gznrvkomd4c/HtWtu5I9972Rz75v8rYChBwNeIllJ9RxwujALVZP4U/ipQ9+kL/b1Tb14wtcyHNl
O09GAKJYaw8sxT+1EUPHmAli6lG3EWLGZYfpK/zxPSzRiWvBKtTaTQerl9PBhJ1pYNxMJ/2tqL4s
2qDeU2COV+i2h8ngQFlHxcnqCgapFjc8iEEDF7t2J3NB3kxHFo/A1mdJ4ty7FMiCgWqpvYMfYW6B
YkFfHiec81hk15FJIVTo+N+zEWOHixNXTx15R7dzwJhehsBFWChd4EbM8xF0MyXxVkWAKh1AtlwG
hnrNHG8tRhuTnju+OSWdBIkVdbBGuGNOc9c2jGTykmc9WMlnGPw2UiLE7eCnr4fXRBKuIYv8Orhz
NDZybpSEZC7ZLimnYbZl03zJdUT1Hk07I2QmMg0WWatIe7eROT7LEZCr4Ql1susrInR959bF1q5q
fS0nXkInrIy1Qp3GmROXinJjXrw8Pw6+ns8jkecpTcqtF09vxHx9M+5DYWUaD+yF4AlSFTKKx7jU
akx+PYRITNer3vo2eCVW1Zi9GzWc4rQDBTU9RzUhUAX0L6JT0AyNOLpZaUMvPkujOOF6342yf5oS
bTVNghmN8KJ1PL6mrapWIYgxD5PBsnLJTewwSCLq+ipVcWohUuskZQf2q9UzmUvd4KsuqTgmVTJn
W5icT0CNvrjMU7LgG2XYDrPUK2ZksQxCGYNIGxeTY1UEcuE6MMd1b+hI0xRasqzOjdVUwxrvx/RI
tYAdKQquLafwVWYxiMFDloNf8PHicwI08Gm4NoazUVvVgs7noL5M+vWAHsUDfgvUc9bBmfs5ljEz
JxJZoDHVz7bX9zjB+xdVcO0hUorWqrPucotwrAGL9gI1aokukX5SwvBmoOe09nVCV09tTDbpUNmP
Y4MwWsv4U+iEgxwqsv3UCDyOeuzsCk6DdiCuwLKcPdSnvazCeqeE92LhCSj6mVwoSIzH+kEjMjkB
5nyKDS7tKvYU3ZPq0tj8mzL/6kR/j8HnnZQWg1j1etZHkHoU+w3ibv1NM7P3eKpIfWxJZdGt4FA6
LiO2D1/n5xMPyyQet/UkOGK1qICIFequQQjNQ+qSFpSEC2Lip0MEZ0ZuvkhBN20MlharZ65YmtOp
BPl/GIpLb0364Xb2s2J3R21gzhNvcmEkvJskamESZ+9dG/wA46QX0d5LK32wuuDLY2y/zHxuYzm4
j8zQKKozCHt5DRtQ4rcisMJ6yCsIRrKhayFtQLjCpd1GsR/m00iGW5mtfRwxC78PP6pGmpvoFAVY
EGLf++gNQuJNExewB3Zy6GeCOTTaheaIh7auUeKE4rnSsLzQLOR4AhKR+/haVoDMZAlNarB2YaCe
dR8OhVoCwaFxrmZrT+x/eMEYrbOG1ysf68fIcj6wtYKMC+iH+Hm1Kp2M0ymkYQsjLNFgiD9EXFWE
9SGRHQ86VJWV7fsuclnOf+wQECbLnQXgejCeLQVnE+O0t67N/PeYf3BiFDglJlbK+V4TKVlC3LBG
nj0VYf6mZQoVVGk+d1RyUeW6f+bv/EfVyb+tKv6/Lk+s/2PYzOmj7SNiPn7nNGfU/vvvf9PnH/iz
NjHcPwzLwArLJula0FH+UZkY4g+PsBiCZhxdmqYh/hk0I90/uOHmxHWDjYDK5J9BM1L+we9wpSMd
y7KZiv9HgeumOT+xf6lMHGFZhsTJS3fCs02eyv9WmQh02nhC8ctxA29D5LfHWksJQTZSIOUIB49C
JhhwuPtUVh4m76LMdBW6zDVATNdq6bf7utv7qry2vo8xWJIullQMB1xtaXPocIvGWMQN0M6Gqxnj
e7gIps5e6x3+aHSN3VL3NPtA8ygrswdOavoLeRP3Fk2ZSU/eJiYNKwuW5ibpOCAhG4a0EMoULFkn
mqPqzFes+LQoCL6m496uwMtyJkeOxQQtBEqtSE84VrF55yTaoz7ar6kxwYCvXUUDUeoMvIhZSJp8
ZVHh26DwOxHe5UExp3JD/y6sDaiTN8cmj1sqbAm26NYt5KTGzFGvep95VHxM2cfEdAX6xsZqCnS8
JSURKFatf7brcm/NziUjNOVywN0tgvQSWSasK8Befvo703+NqRkvS0YmGLEkekiwvcgGP4KwPNrl
Zwigp9P882Ck9C5hCoTTHvb7qilfHSfcGGw7GlyWxHE3lWVuczoCrq622OiX5oQdmO5dMK/dA62P
Rh+zRR2g7C0AhhfBTs/8rWc/a7CI1hXTCUTvHLMaexvPDGq//2wCWjdzDly9EVGFgrbHZSqyF2Y3
L0DRY/E7coqH+UWuoePbnvpsaUW3oTp0frnJ9fHYM49O1Gy6ZNE17U8E1gCHU8zVR6e37lBYrQY2
hEU4Oq/IQ/fSFNsWhWhvcsS3jH3tmJc+xjsU4uB2LX9ZZM5W46qzFhPsYh9mOM0SaG8p/8jtUEC7
ebtsMeJWao5Zm+Q1efXAfFNETLilwvgBCNsycLNjEMlVb/CLUlvbRwntp4xTMxalwnoDjostaZjI
/VEkJxFiqUX5B+fqjRNKMt+RT9tpbRxL9sdsdlRHbU+3qQZob1nPMIQh8yyS8pwlGB+a9ouDCAdW
hU7hAwsyLOv+u8aOFRzbZnyCQ7AqKnBUOGtXWsnouAfzvLHhX0jR/fgakqSEthcyDtpYxbhuG2NO
4gM/FYI7bZn40DMEKB1MuGNDTAWpSN7CcUxoOFjvDTv5WsONzL0nTv1YhVuOUdjrURjSMHOQdxX5
kWkH1pNtT4DlCDC4yA4C/C4qhlVP86rrP0z5nvur3v+MmmFbZGm870MnOguZnTIBL3bw0KnBY1aX
vPLqvcjbct10VbryU9/bAxhAjmDciYbaFscQ1ibsBmcnjZ6FlVlPWdBaj10BbxGZiRf2l7nhKGpE
WhGSPEGv5OqtU7JaQhLc0+R9IijELo6hlhzHDh5TmDx1CGvDPvzqi2soEFLS4yDVUOLCZn67g4kh
YFFijlok+vgcoNPnhxbkDrGp/sAHYkydIkAe0bCrtd0/SzStMp4WTKUQhpfLejDOLe+9rZsLoo4D
423QPfIsDrqzbgO1zRzx2PfjKsXQKOWHL+pNRzInDMg8L/ZuNS3KzlgIo1j7KFJdN1togsUxo/Nr
+w99c2eXw7ouoq1bdYuEuRdBPssuewTjv2VAsu2hgKT4GhvjMuZvNs3NOn03i52BeN2ZKiw4Ty1Z
Ami5Ui6YWJz9QDxM+aW5YExFjRceQI2iFCWGpEcoiCb8bEp900dk0+na1gnFNtO1I23KZWHee2a4
1Mwa6O6vcATc66sLb9MyapNVxfOLAhOIpbmbGLBEJQRJ96FAYM34I4yo5dBSLsIga1gK8te8Gp8K
m6wVZ9zg397UlOs4RzalrnEQJIlXU+T5eNaLitONyF3ks3TsYtB5/toP1AspSH01wpL/aaz+oDHP
n5qGYrjcj23IkQSRWv5W1Ch969fIvnPxUMV8Y9zkWrypGY6qKD0T17geXYyzKngJhughGb192qw7
8xAlX5W7RpfPmENuyX9hPq4t8klfpANGnshjfAAxhOE5JT+DOwuqNXwogJuMfXFoJ+QqlAV84ex1
cKPHVsUL2yCF1gh+Zd0H6QaLcMZa2kSxuWhusJnQxCKg6a0Kim1P6gjjrLXQ34PwhykueRc/TRt/
VZhP1QjPPbogEn+qc5ZD6tbeMy4MkgCiFaiiGdmwnXFOWrCeNEO2SLDQdqwmVvYDJpgdQOJvJ8pE
r7uz0TR3YdytXBQ1VVNcYtCKjDUDBaPf2cpWAT0yvJ9Ypr9uX8MBLXCmbDqoCDZBJhbNg4g4XoF9
TCjmqJVvMF2z3HhZmXjoExzJOOp4pcKXfjIPuHZ2qob/UScuCIB2KYLkUab+VsuS8zAAY7Dfff0X
focxg+Gaf7YtcDT24GmqgfAWaFc+m+glB2Y1DXQiDFZSREesHTS5GQClGoMhciAHZ1nEj33erbyE
HB3jmtnDKktf7PiNO2htQ+ZK2ulOlJtoRN8Z7oOBsAe9+EzCkvN6u8k8QpQ4GPXRC1ErJxDdayyS
iG/Rf7r+qZe/nPmwynSri7B0d1CXCNIgoJt0Nsz+XPQhHQpOTxkcMz1NdsrJDvVoAqvGeRGwkSa7
yUSQ15abzG7vhZpzU8e1ax8b7XseDYQVW5b8nbPkgXolWsLcjHVLKaHeYD0sakatVl4sPe5pfdi4
HDKDDBhNUK84XcBKy7ddXGwRYe3Qmm2KIqFkk3hbsIEZ/R1ZA2Tc1smnz6ms6n9JRtL55FTLYmx2
Qc+gcdRPFQ3WAmdDMM2Cy/4Uk1PaZt4PQpqd7z/GOYo7xsd2ZlzvkGmTJWTZjw0nrFANT+gvPgcA
qwRMVMjL1BJfu0cEjoc+clbn5o+py4WaFZDzphyoYZZBr9y3FJLgh8IlmDWWgb57MMOo58jEEg2M
DJK0zCBSBQen4niXf0/x+A1KMNjIXj5XgfXgexVZaIvBFWoHbc6ELSIPaT+eutyOURb01yCalnqz
DZXHFhmcIClF67R037QyniNc7V1NWw40O3FEGhdF9Ni5eA6DUH2nfYMLppurOZeoYO+ZDJZ7qscd
zrKrI8KTlXqPCM6W/YiSzBs2CVJXTHTV1J8rcWxN4ycw3e8272GDMQmt1QEE2TcQcsKtkmVZNawf
s/WsO8I3wyvrvtEdp8RhEHhop7Ms7bUdFvQ6/GLbxF+S+CUvTzeOMuh7Va928t315s6s7GUL1cxo
CBYgy8Xq+QXduO7I1SrgXKBs5yC+7LEndKCSQ2wi6hNx2UKFpJqUWz/HdGSlp7IfN51W3tMURbKc
sZXTE9NBK+pCrNxM/vK9n8IrTiWcwiGJ1q04S2akGZaiOOTaQJIY5PVRm14ict4GvjTZLFmYtlmk
uQtoTYAV8hKGU8z5BwCsGX+AC9/SKLdV7K6q4tHwzF2hjS/OPNWhi4M4Rwl34RQwmYf4LjSZkL9U
IUkd3neUYu8eSD9Sw26qsJiK9yq215ZXctk8GXTBxird+7qCMKV2KW9j5hIX3vfsxOmTzbqB+GcR
yY8itx7DYj9ZrK4gNVbU3oscomUykTPoPCJun5WFCaMPGEyekQOYscC3W2vk2Mzbi6fIig/8IKwL
+2Jz+y984ETEfi1xlCxJUVpVVvk2SG3lB1/cpgdyO5B4xIjksYVRxodme/EY32S+BRCKhKAqK+8N
qLiAk5LfyWCuYne8Zib22IHNJMpK2ghUMVJBLoznbBittykyneTSRarfRHZChjD4BEwDlnVAUfjW
l9Yv1wmxkurAmZT5GKPc9H0JwgBXYFmlz+7cZcXjOH2R34hk4j6AVlP2M0jf2FhthFtJW4QtjiX/
xewoRamti/DbHicmTt1c5Hgj4At4hPNrx9K5VOZFWgSTkcUTat958tw6ZILT7ZmqGHFYuKeLY3Hx
JuxegA7ChQg+2pYhvm+xJ+nMtHZGdU3GQ0vbd/ZL+aWzTixsTNYpBnRs5EevcM929cCcba8pRdFV
LqOpuA7MmUlDWCYtpUuyH0mRS0THrLFcFzl3Cm1gkMIIJzFygAb2JwQLaARJiOhG/7li/Dl5OAxi
DIYccQ2wG5DZ6LORC9cLiON0pu/c9p7Nko2FfciPQH0GwDZeW3sufjFJtB8J3aQGOCcc2Gsg9ZMs
fwJ6ub5/6Kk2YAAvWxaLPv9JPybuzYg/cIqfRp9oBBluwxiCMa5wPMnnpvTxd66IYVqxmgNranc6
OdcZ1u8mAERlaySy4KUCRTaYkKteIjvaJc6rzmEp9T8zDzw78gm9kM9CcKmSB2EUP3GabIhqOGPl
Rnt31d0P0h8Y8pKgZ37VOQIb7yPXj8onNWcRpdT9mwnU8ZMrJFFw0A/ivYgSzpsPXf+Ci5VX/wQf
AZbETOl864NwPZEo2cXJYmp5Vf1s2VmYkuBkZDYOO1JG2qeeslnEwJ5YKhrtkQ7cchg4B5fGRkcP
TfTDgiiWhUhfJ0IZhshd6YRLBOMvnBgcT+8V70/s4CIRztbyvQ2j/SXCFk5LwaYGQVyKbFu7d5nw
PnsiwuPUWal8WuM8jimvDHVX4ti09SepmqVl3nX5J/gf9vNvk4xaLSdIrNlF5KQ5UbRX+bCZnHQt
kTzVxrB0W3ORFNdo6I6YwHDxHCbpEXXbrhTgaG6MpT19OJTwjA9AvGZbmwLLyTOy8EYqyXLZtpx6
muYEbnfhsuyok5tfJdaaBN6VjUHZ8h7q2sHYaZ51SVGtpWcv9H51IoOpkrAlE7pF2YFTeWGPxhkj
wSbhPeyKbs/Ef2OmL4b1U6fTncK1Yib1dpaHRFZBsRWd+m7wl0NXtGvCGfeGV9/HdBE3deWvzF77
lHF0ISlgyxwGSrA2RylYZLJrTL6jzH2EdLcyQg3Abv/qzM6DilcwdVgy6Dcvh3K44KYh3Cj2jNXQ
avcKkIMQ1VfmPEeMp3at660LPbskgX90NVSxrXj2U7WC9E38QbEeu+zgmz+o2xYUppvG6S6xh9GL
gtOL3Q2RDFsyeXcD0mBoovejDRCEqC63RcOHVdBttgHx7nLw2Fq0XYVNiLYBwuppgXJ02ybU3yq/
0C9bqC/saBN9F5PTVYMnOcbHZ7E6F/qXS7xBlqCOBK3c5wgdeYUW3vhrYG0FVbQqOCN4IIKAQU/T
l5m660lmBwvpnm9+jFwbgtetzI8tx/rAH1clqNraNM/ItV5ZExa12jMi+o3EbDtAPZUEalVxv4GG
spr6blk22TEkQmOc2VQYGVsj7hYEcao0PPvqDRUrQIpJrvL8jXE1Z55yUYL37C2iiKD3BaZ6mjJ3
H5qY9P105cqn1J2TrwysV7886zeGBiXgiqtk10h5aeAYjiLeSPjDOQCVoGcDKpbOUD04dIMwUqA0
IzJH6z4gbOGbpR3fq3aNzlU49x3QfSZwsDujAT98jxbm6upOddDIzE0QIi5akW2GgQZ/iXVsifUQ
ds9PXjjBKm0rmwAeG6Gf3h0UCdvHO4YW8Q+QGtym+ye7eo6db6GqdTFQdtYGr4pmI8IoOLiGxpTt
QyZpdgBkpDCTU+hWv03rN3IZNHDJyeGoPbbjpjChkwc+pwfO/fY0UY04D0C5l2AS+N+G96jQXmTs
sjMErOwmkhwqO2Fy4t92wx6hzWFkOpdU5cYe9mV/psJgkEgCQaa2Wgf+FZlRZPc/IaQ5AYO4Mw5F
LVaBSQ1GM3TIHqLKeqzMhBfvcUJJodvfMaTuWu6kh17UxahqybXb/7KREGOxZddFSxhd7dnkbbHJ
lzDDA9Tqyi7OHSQ4m2OUtMWTbxCXEVDSpp77rqpghadA9AQmOADz4+mb4/oCsPZKDN4TCW9VI5YO
drqO9I9XKPoLX/ux8+aU+Uj8wg1H7NtOKar4VUOTE1kcOEW6k7nJDkwFIT+NqIsXJB4RRQWEhIrR
oUoUGJ2IjOksSIpEijhk5MJej0z4VH13Huu5IcsRzZnefE7PPWW+TrAHSvI9xyEUiVcjZRhnrHt+
EVfDQ1sm9NTC8cNLqmci60CvRPxfruY812DazLj5qP+LufPojVxbr+gv4gNzmFaRrKBKkkqhNSGU
mjzMPMz89V68NgzYgAeGJ34DAe/eVl+pqnjOF/ZeOxt/GwxchqQzW/ItE2yjBJvFTgx5irJjPEjE
WrxlpxSqmgniDEA6v2/LKEMpsLngDLfmh7LHrUnhwRgWrIR8K2vvbMK25ttBt2WvIy2jqkMl8fa2
d5rT1ZzHiLo7T4WFqE6noIXXJyuM4eLRjJ4LCwIQNXDSvWUBoZ+U041jbRB6n+X4ioTYbH8a2V4G
ieuMu5OetjAplx1gUZP5XIxnnWbLSKIHXTQDGKQG46A+bOcIwaFXJ2A2hmTvrulMak8zaN0wGD6w
RCXWYMV6WV8Y4x4UjGakHt7Zlv7UTHwUvXouWQubIg5a8HLf/RjvNKZnHogdVKQbqi+9PKCCC4YB
OnXR4pH1/F6f4eW5FHmScputu04Baxv0sjVrsEcze23VivVV4uvNa5U4e3Zf96kCQj59F9YHhmiS
cf7wcjx0KBDLV8t8yYDtVqnJ4OGzqJpghgXYozHTE5TzMIP0BKSFxdDamw50ydHYP6Og9/NqTX1w
t3nW2JtcBzu2eBc3cjg5P1IbX7S6ceU3Ea27dMk5wrudozW/FjonMz/OoO9GuMY22Y0rxt3SBBBP
fmbvqZV9IJTxxRh2CpwENY/9juIks0CJ2EGOX2uGpzmnH3H2utBzJNaHZ3H4udpjRAx8m/6WLBTS
nHx4siX6mI2Im5DGq/6IURzsrpeH3pNTUGq43zKkAjCkN3gLd60GNq7PXqEKHedaP1Oj31p9JcXF
zoheksfeqLF3EJ++GfVFCfNckasO0N7g49DCMiOMYIZUO2jGOcU/A3XxnixsIWjEefoK8yoJW+qV
8lwN5JwapBiQDRHXh9T23jSg5heB6HMS5XvhiNeuXwj9jsubmRHjIRIGGfMnyHmEU+WRS3PG6MMB
76bizek0M1gc2MSaZxyK3DG4zaadgUgSGEiHrJn/gNv8U06C1uaY4kK9KeBdAZ2GYj6MSXvMZUXi
AeEauOv57kCVVYCbEYp7POzYW+1wUB3NNcxdjYG5QiIoNb91DBpQ541paysXm932GE59RIDDLXNS
8vOUA4ZBxPVlzrhCLm91QfBioiQP/3xhmhqRSqCe2A4/oiahWtBPlpTZPganDWVmp1CMxk4eatFy
1iNEZEOC0uZ75MZnTYMmRta7Pkmt0MB76Nn1HTmpkKzWG3JcSvcLFgzykand0Ids4cn/TQeefJI2
i/JdCuU7IySjjql9mODqjETXdGVIDQW3dzq9TMBA3RWnrA+UgLOO0Lmu/dJj6NS1+961QjUgpW4D
08pqeipSLlYgvNC8Zc81hxYxsTmCahbj0XjihT/NWRMI8Q7FD1m5tSW2h4hHPRB9GTQMn3U+LY3a
4zGeNsNAFnofTnmi+paCQlHPUUSLmQeCEc8Z9DQefixlZF/4Zk2zbGSYaucpebDsMt7p1vCoNcpP
pCAcrHvuLyWJohPEpAABsXeKTDWH0DNeO4I59pHWVRstOxezpt3n9Sme7HLPuN/ya6yvpivvmIsZ
JWVMhbWBxRsmKUvBiD8OCjPqyWPEZUc8Gdhq90phPKVxW4XEFeyxNCKfcPgByB1JQkTEVoQ3MoNB
bUmu+tkGVoJKOnO+EYBBl2XDdMkOXROZRzcq4dqhfiC9aMpJp22iK8lHf6ZWEk6DmtuA6NqPwCz+
+aJWPO5KQ9OnktauCtV7IHTpxcxe4ATmzyrRA9VSY562HpEkpjv0o66tndG8DPvEHf52SIc2HRrg
QgOT3faOdXYb3D4j8ZCdwvvTeEyMwJ5zUXqDPJKUqIedYFUxs9gYmuw44t8KWpcIEHWJjllVD1vH
Kcjx6IwZv1zvY7ngtNcR1JcRtwCxCtPWNHkJMz7tk1O/WInTHGDQnzIjjk66ofP0OmQRTY2140d7
7bs1zSa1kHy4BhYL7QR5DvpZUfJY53S1vb2xXArw0V7cIM6IlpczOoVRzCxYGvAlywCPtir6Q+5M
eegZf91q0gkVbAVQcoIc8Rt9Omw306Ks/WGBteViFbCKzj1GeMgPYF++PY8PJN79AovvxN/Lxx5H
uflO6H15wjCR+ICONh2irYD2bGGIeYY7xuVJtVkN/XJbKqU6JAzPI3dyAmdUX/PKgPmBcBCbDavp
0uRzPSQ6gvSEd0730Duz1XPGvD7Y61OK2Mc2kS6TMU8Sj1Mxcfa8He7TswKqNy2X5eFmrMielCwM
1Nv6WcTiy548I4wa42fQP3krvNfMndalNAxIYlJPZvyTx4r3THrF2OH86tG/llH+Phj62bG4AbL6
lYgaE4Jl+gcqUL9te7uFcMsPBPm04+XkB22EcROSc9ZMzWyfuWwu+5WakJ1RpdkFQwwvdV5FgQdM
6R4Ghz0X4sdh57X5a1/xfZGqjGCVEhG0JFBPabWgRNHIEEl+qrZ4ptIHpx9Tg8VOdIu95BNGr0I3
RLaaqzCYa/gUNmY000gn17xkceYl+g1bAmGHE+IAyCkvg9EPpFFZZzYt0a3zdM79tM/3xgoDTgB2
MigsForJEoFiixnJaz4FYvGPFn52ja05aGCC7TtdeTccomMqi5LSRiI1pf0b5thQ7wdK9zbhqVvs
Z9JIb3lS460qlxCDD5kSkJk2TszyXRZJBGYBFaDVk06lqJ7N3mf+G2lLaPLJP+T14kN1t/dJb/w1
WZFTiY632FCqsG5rzs6qo51hHPHPF8ASKi94wwzXvI3aZD5066yzF+W3Erd/p82YGM+geZONSKIj
rEnK0gO9Q7I3SCfX5+jYc28znSDlzB5gqy3OhP+iMh5HhVlVlDO+RUZ6HmwfXrIbuLhLtm1R3gAb
tluROtUJVHehRc6W45A2tp+3hdLF27TCKK5kBAV3uFAiu1TIhpFBzu+TreGsRqEcK3Jy9oDqf9tl
wsrZlM2Ti2UC4IdyXNSYz1oSKaFqkzeQZN2rISMMLGV2lGrOc0Z4kMKuNXMdmjILOavdMa7FabCA
sfVLNG2AWIp455I1shl60KWl8Pmt0l2lLC+VNVyNivQtsyb5q1DUh0GCjcjKkLMtDsaJXFCtK45D
3+xTcAORCoQ8cuMvNkvUHOgc9YKA0dl0QnQin2DvImIMmluEizJQ+4SFGggiIIwV5RKNtG4wQ88z
t6cDJC8YkQ5Q6MwLuUO6XdQS/FbU5EwUPS808YuBbEcihHLCC41YvCvQ34pMkbiZ3beJUdMm091q
33OTFVEfXTVUKjpjCD/rnOd4bJ9ikxTXoh4PMZHOi2OU9A8ZkoyRZHPczwTXFfC9c5nSLU7Zmnig
anuC8XidxcUlcEJNMFEL0VqBLd312TW0u21EgYxG/WCCag0V03lWlPIXzlj/VDn4JJw54yUhrofX
xfHCAvDssy4i7YmwGwShHeuBUe/tPRDjnVda1kPdeAdeQWU3R/DwuWcuidu+KKnb7UtJ6hwNhbHH
b1TsJ05b5DqFdXQWG0RtmWAnLh3vceUmNhYzdEYO2l2iiqIPzK7YicxAgVryTqxfWkXTH91rgecB
mN4MdfUdDVH8Z0mLD6X6cQbcr/PSzICwVg5MzzuYCeu1G6RzN2bObBR+CGvW/1sTBEr/CalAMcUz
TFZOGEBkQStawAKapTASYz2Hd/+dp0nu5Fy7Yara5V000Y6imBWa1tZHO8v41VfisaY2za3GFL7F
kWURSKY1sCw6Xzjcs5VuinOygk2sAjNypCTj1p6R+JUlAw1PSTQY9nxx1i/CLpSDm1ysFTWlypIZ
sTYwFowSI9QK9avA5YveuGTn0rICmN3+Yi44QDNSzblUxM1J9f3E3PkYF5wEeB7JT2s06yFN4uEB
hU5G/eGU58WNGyI5+AIldNgaqSr2Ucpt26ezcrFb0d3HhDx505vvo4m8xrI/DbDd94hYaMpDxQlE
bVRQzYGrVlrGeN6utCOKBFjGMxD30ZLLA1iO26ApzsVibQLDJ8pJca8lY4FZ0joKBMmPWgKvqit/
FK+R5yxLj7C/q2dHz8jQVNIT2KMEyQyOip70BZPubmc02Z+F8Vo068WN+G/kWiv6b6mnvzi8aj/O
yZ+ORFm+LnFV+VlMIKTDmuBAlHAfAIAyhoVJnxObgV5P8l425h+y4WjcSqs8dFwjr5adJmSBddrB
xqWjrgHbUiEyxOuYDrl2+USARPnEUnabExCzlaYq96k1OXeXeyk0emsIyNRl+BiN+aESNvBz3Y0J
U0NBbYDuJ6ANywtT2LCq6zYwcFAeGyP/u6w89bTfg7IurwAnFr+AEyemeQ7xLzRHyjVoyKMeTi23
D9gLVm3VkFwgKiUXezA+SBGaA/Cu9DdKdIVPqVy19Us2remymvmS0hps4a9OtzZZqd3k3lEX1m+m
AZXon3/uOlji6sFawnLulaBuM2cjSStBfgANaCsyz6XFtwoi3rsH3ovpEdrc9Gi5Me5NxXwlOd2D
PsAlktVed4bb3J9rTUcTVZBqntrtNvaUeQ/2hGnIylFQSR9iBdAXge4i1N2mvZGDxJvtEHupcfHs
2WBGHOmhXars7btZf5Wo05mPEWxQp87NmJVfh4Uptxa2JWvyoOlLsveMofqYGUE3vaQ3TOdTMnnd
SWtK+gGmnizZioromiUPbLXtL5rgXwx5/MaGoQ1HfVb+dHSz6dJegDj2DHJaVGyyZXOPPoCslh56
qlIcpzaN7720EBHNFuu9JT+rxKdtUB4wVJutFI4Pqhy31Q9aTZlt93WE+M5476a+vVYuc664yGwq
pHI8lRY7jdqIC6Jiq9YhmLVZLo3R73sT1PuqW7+2tdC36N7EdUXeZrUDmXEplk+y4gMO7uhtwQS6
Qz1mbnl+v3AFUaaR/p5FkDYcjNM2N9A+NTzJStdybv/QWTws7kQpKwz4Uou9NUq91YZhPes53GWN
FGPNXB4sHE73MjWJp/VRvalnq+2oyhCIkXY40Pv2OcVERSQ8Ou6YphuhO1q0IQuT1Ab9rHfNbR5G
0pIjWJ81UUo+51h1hHhTv8u1KfNW4y9CyqUQ883JmGLwV467yZ2NcyHAQkKJOQpVajtpyI8kMoyz
woYuyBzJgNtLixcileQjJfk9Fkr90KFbI7e5gZBTynw3oSHbRD1j6zmKrmKkJM2ZmUzkMQa2kRZ7
IuGeM+AmsSvTndW7q+E7M98F4Iy0ZAY/WxIoHlFqvqpHkoXo8OM0ufMee+O5jeyra0/WJsHwiTJA
ZPtumrVtnFkizJuUxjGw9WU+u4OJs0AdwqRzf2VuPhUW6vhmWfXm9uDDTmVDOlm3EeZNUdO62rFT
B+OwJtwrhH9LePmbDgXFpuNeDDEnvGP3FC9840ZW6rUWwryamvOmR9UnIV1/RD+/8gIhPYdOzzje
OM0uwpC4YjVW5eMFlr/3Yhedn3ij+TETKMSVw6U5lUzL46L3Hm0IJYuhOH5fkT5stjW/v1YfdHc5
UY8k4eDivLWG4Y9e9ctRRkCbZW7dE2cAWVGMGqsy+5zyMyrpQqZOUlq7XIlZvGonF6aKPzUqWrKW
DAsvY3hRcBqAvYPtPdJ+1KVJhrVU0bXpavFgWVgKgcVzmyUJvQL8x7A1AFFD7+t2NfUseXdbYJPs
V8BT0rvLbZ1Bw5yyetzpqn2Yi/HSusPIP3azQxa9eV5nPSbxJ1La19YBR1H37mlWoVF68JTnhJtT
gkFoNNWgQCWNIm2PaYZGp5+mBPT3cxWTXE52ZSiczjkjQQJxtFTdoXYBAdQ9AMXJwDbBEBFbFqnP
vFFydWTgZA2y7uQWnBVu9ObQnm5VJzPCec0waNnHBzksg00xQPTMaprHwSW7Mq5I9dEjZr5W00Bn
ArtNFCq7/ejgIjE7Ixp+gi6oMc2kWe+BXgZp4hAY5ZqrFIToM6D+KAmTu5RRdZ6QC7A/KqxAJ/oK
Sn+P3zJGw1k7ZIZaOR/nWRNXWNfptXfJy+QNMBkNb6aeoMVRqb1N5S3lQbCvJMPSO1nmfKkX1w2m
xXlgTxFa/MAnoX3OlVFeslr57FUbDMfsxPi/HAm2cnbDPBFfU96pxwK1fA4T7R/QaFeenJHcM6Cq
TC7UuN5VallAqxyOBmSzqSAfENOnrzWHagIEZaMCdaePapXNZI32q6e6he6IGWZKwG7QiU7nD15V
0kEelIgtgmvkBSjeoTo5JIGvuaNpoOSTJEFNntTBuxaV+tupSh1EM4v8joElBP7LGrqODpSLEXmc
5UvBiilh9mEzyNl0Zs+0KHFfUpdzMLKRWw2MRLKuK1n/TkbgCo0XTZuVZ0ZPG9w52JNLM0cjUK2a
g6x9YH7WoQNmmjviueKzR/nNZMR0BJu1BZZSUfbpvi2pR+nZL227NGx7bD9SASUvtNF7ZTLssLHb
FznNf5u+n05eYk4nZf3i6YB7axDOTbzQilDehwSSA6k0DYKqNZDpuVjBZ8YdisyJclnuzJl+Zixq
rs++0S+LphNNlL2bZNYJMwLComZP7AzgfQ3zfJVjx5yAxNFd1XoEJBmwKQBYDWmpn2OtfojiqN0D
0Yj54EE6qM35r5krzuNiNe6jUgEb00ag/4MyXfpWxIfRIb+AHZcZkI4Jrqi3oWqO2sGp1e3EcPNo
3GOYbicL+BEhv3/0gcFT6Wr4D385yMsQYBBKHmv6TAlm26a18WPZLwkpeXBU++W6uIe0e0/G3mZb
4YLObSlIJEE3+dwhyxxEhjzSg+nXl8gSaY8n0mF8eEtMxLnCwaNeOM43SH+nw8wOPbOpT5bo280r
uBkrG1HTcHEVmrpV9aZlrE+/TRjdq2G+AYTY6PrAJq23Q73DbmAywhM28vGeYBhSO7ZLNtGzSgRR
CmMOaUFJK0clPaSGBhklXVX4ZMAi5cB5VaE3FAAoIgz7D6PZEmQNOikwS8JaqpkGR8sbBrst+Qn/
cBmkTC+cXcQrFay7I+XkwWo/aoX9rJeTu+vqjvc2J5RpTPBmGHVxaor2mfVnBCE3XZkKtH+QWCFP
RPfaxrWEH8QOXTRYBJaGSpKoW01Y6a37Bm/JPF0/58hdGNpCnXGmnaIs06Gxq1eXkdJu1FFoGo3B
Pgpdht6tlzSFe4kdfltFgmcrt6ZTqRcvA2wVPRXd1RyHB2OKz5z9H3q7fAl1EQeyAu0pTwlJxp2g
QRkhtW/tuitF44HZ8qqGaeyK0Cx/OGaVoInXnJjBJisk804VQ4XjQMGC7HmNWzEWxkk+ngGJfHtA
kIgiGi1O+oBYu9jPzJdaqaE+ULMBZ6GN0az8kcj7Fk/6RoGUxRRc79oAhqDrd31tg3zL46d8lFxe
WsH8v21JWKBSjGh1NtpcscEnhwRcxbQk019n+FP2Gp1xWnRnL/6Nq4jxosQbWiRkrC16Fo45JgTB
AGTrUX+uTebMW4au32GFMHtW47fuY1LkQA3L5EX2Eb0teMLt+m0ckWpbtTgzIazkBnwWvSBWHpgl
vQnKnDSsRxvv62JMfhe1P2NMClWtQ4d3QC8DgoF30RYHAl12bidQKmmL9DWhpH7ZVVowOuwaE/ZO
JCeRxz20zVlSUz2kFvqHDpQlXoatmd4b0ZRbGOKYPemdiW/nzZ+IAEOpkjrh2A53reEHjB1Seayl
/pAdjgeUKJaveniG2Zn5Yy0zPC195adL/DvgdMgZiBxNVQt020SM4NXy3Mrn0eUDz1A7CYveuqq2
nQejijbIph/cJjb6C7d7iSJUqRRfwwYO3S5r1jiokWvD/RkMp+U4SgSn3XedKW2QNggv2HTQewsP
rPYSj5tJE6uo9K0pevefQ8AtgZDbzC1lz7A4IWfTTapQPVYjmhqxzHdRES9FbcJQ05CQEMHIFxm6
+BYwe8NRDPGWYV/RzIGhLW/RYPMeMyWgf/tDJFQNbOe3tWN5Ah+J8Dl3QWNDF9TF8NVpNqgQmap7
iG9gbf3ersZt0jHudVe2pkUDHrN7csahOvbjwLKUwHmfh/dD1YsucCuj3UbRY9M1FoVY3DOI4O32
hkhhr9cXl8jtTmOStXvXIpdCb7EV1Yq31fuFJ3+u7gA0FBT/ROTEQ6tdHMR6pvWNDuFVeLn8Uxni
bBaO9etEysEznr0UzD0pnM6dwd3XqFcmGRAg/QCHOEps7vO4OOoZ+U3wYbPnpIGqiwvAd6AB76YW
PCJTsRiXTvmVZ/q9n8T82FnUQOWLK7P5bkdsHTx2t1uZWk+OAEpSQtdmnFJ9mWW5ddLblGrL3op5
99t1g+52BM1FtILbxbRYDPNc8pYwtvMKzBCGDdzcnmxtr8v8NYtq90HDY70zPeLNdbmgvNR4Sf7B
GfyvnJX/F6TDfzFf/k8Aif+P3AcT0+P/zH1AWjt8Zv/dWsm3/Ie1Uv+XZVu259q6YVt4JUE7/Dv1
QbP/5ZqOw2HgGIbhASP4T+iD6f3LVg3N9DjvVVsH1PAfyAfT+Zeju5rqmJZuUME77v8K+UAf9t+c
lbppG+rKkLAs19V0Xf+vzIeaOPZlkOzidAr+jYxkecC5vSPO177UmnpPq9Tb9ZlOeEwttw4+akoE
tu+Ds2X2613IHGPd7w5iu1RZsbdz8y6y1D6N/fAu50YElY35WUzQH1jvL5sGQ9OlNUinmObuoVQY
Yqul0P3ctaurzt/PDg670lJY6tFdjJ3adeKuIXLeFI2nB7mZJ9t6Eu7BaGBzJzXEztBpqKcaGEQ5
1Ed7JXtZCtz0voN8WDYGQUwzncU4KXy/jY+uI/V5Tz337KiXpWggHpgAb+sBPaPBNAECejF7v11B
d501dPOd9pTTLXKezSSUutxvCw4GNebBKx/NPH2NW8FfkiNk1TvgZk0MCaYg8YyUW1/qGqEL/Gn2
uiQQdiYzzA5hHllm+VnUzSmOuSzHmDCeYp7YPynaswUVbUYWHKf9Dx0ZAv3quzcImMzqc+Ql+7JK
w7Gozjqr3B5SWJ6wqPOqF2coGgpM9zVOq5e6dQ6e038bHQqVOdEQZXQW3qOJHjcLB3W+6XOMTpuo
ok1KvokQT5JEDt4hj9j45nvq3KdipFbWLpIc9Y3AZL9VuW+Rnw+ABPSVhxrikGPHnz25Zn/Vzfml
B5Y+1q+QHQAW5dF1cKu7REoyxc4fxmwZPSSOEeDNAXCpMmDgonMLKh9ga+z9UNTPzBOOwnBYY4mk
3C61+ctKxD43inLUhuQ5S3J0MTN6Um9aCvyvCiQqZnHsdmeTWXyHM0o3fSJ1cXZF2TYimnknG7ob
j/cV5oG611EpIcMwFT/pMRtSmxS4JWO/Ufq7tczdqym7Pwt6OseSjyLWnvMYKfuimADp860zdCh/
deaWM9M0FFpkQBPgt4AyesjKCZxu7JV+N0waiblQm6QWI5tGh+MzfX3JG4ql1OoEwSrjNwVme4wb
xlN5ArA9xiai9PV7xYxiHl1GlB2gIk2wAigwY4mk4KXiF2kocWcshxHqrdn1BIZLIm2KduDW1hA+
Am/Ds9+E/cSYIicjlDAr4tzLEURs5X64KT7QSAHC0auE5JSdF2LWHDbQoZ8iAB+ajNwwnqBZV1n2
Qh9e70Qh10lufGU1xc8fM7VjzcQSuKhhmakHG87xkWXwb+LYj6lBfZa0yY9b4d0dU3ktIbniYKSj
XmhEU0npYDDoausJ+eDI+9oIfyJDlg9EYuYDkF/STMyeQQ5/ZN2ObUCgkQ5ix9ASACFvzI4U41RP
Yc80+1xo9RZeR9hiEtoquWrz2aFeTaYXCtIf0HJ4+jxk8ZY7r/aI8cYf5D3Jok/XqZJNFrGjmXX7
d24x3o76Z4kw0+dR0Dlp8quqo9kzFCMJK92hEJD6jqOcuOjiTYJt8y2ITXrxPk0Mb/qeoQuzKI5T
pd1r2TztYyfN+D2+eqpSn4J6PHq686mN7UQgzJhthUh2i+4Yfufw+/Rp8jSvQXVC4cKndJ12Wo1u
JjMYIJU6oxA392uWSyZTli7JToZe3rQFLsSgsKBcaGJno3N3tpN3rHAlWZEd9q0MnI0XZWfHsZkN
NQ1MnzNqY0pdDlFzno+6SMiankHKxlgM0e82Ma49W1QxHQQfWUJTmp1NQs/Y8lESZkGGDwGf9CgZ
s+MhD+Qq2OP9vLBORiE0e2TGgLib2IkiDSFjT+EISV18Aqj1S2VkQB4xnBk/1JF5RgPdpe6YxzKO
eiw0oR+KiLcoSkzBgNp9ylB5XZsWt0ztesNxZi3nR0ZPfLZKOVsSLzrwH2tiKbajhtAwR6Gqij9p
0w4bln7LApYuzvdjm3n72sq+jcU8FTXPpAAT4sMtvyctDbtRMdhViS2/RY9eTLtHD8timZzZJCX0
G1OnK99aQqhTU4Opmis+iYRAnIkPQkRC/5XPF6A7t9wtozDukaw5eKiQVWZRiAVKW8yNpzF6IySB
t8oHd0BNTHCjpTZbpF0XkmoQ6yf6dW7Tkz5FdGOsJaU5FL5dLfKyIsxTblVCL7CJD0pzbPgfbN3q
UDlVE2aA4LC4noG5/CgCjTiGiChLJL5KBs8xsTgcMsnVXTEvC4sQ5F36zomcg6USBGhN2k81Q6BW
RwCoGhDsbbnYDJ+dhIMf4E+45jM3qriKNGIfsTrQ3AFbDGOcbdGrQBLiNaAlw5Ij3ekr4feXjA39
KYYiRWBpKApASqMlvjvmJnorZ1/aREDOublF3BJMAAM2wB1mXK1lvjdrcW+Rx2oegTqlgG+La2nZ
dDb01kSYvyUDX9TkJqIOYDm1Iz+XBW0ji9ZdFtufMT1ICB+XD1YJiKHDGFvXJJwAD0SnAPOusMvK
l+zVhmrA4Ssx/eHm4ighMctu3QZoLRT41nxc3BeOWm9TgyukafcISIDEszVtK0HMFHfbxS5pQPn4
2hmncUuLsEIq6OZx0+s5zNSklviEC2yzXoSvBWcplAlKMz8jsh3R9/JXn/MzfR0XrR64mYOCrOMQ
SjVMhwK7iimhUWR2y+JQaghC1vysoYkqv2XxgNyPefi6HAapQNMJkM5fJUkusx8E0ay50/ZH6Exs
GK+P+L7EdsgjTO3DdI9sxEj87szLyH/e2phsG6ZhqffTs6Hzy2IgNVmKry5XP6oBl55ksHETS3Nk
H+JnbU+J1tbfvcCPTByEsym78WsdFm2VGQNVwpMv1elHJSR032vafMW4zEeX5ThDX8xnSxJhvK9B
NecFTeCU8QAtl1hiamTBxlALoRhGicpFT1KPZ6SggjxhAyt1fFFqc2vURG53vqxkiQnButbWhO+a
jwmcmfHMxu4NsLo8LCrD+ZwkUgYD1h2eqK9o/S0p00+66dh/JUEebzcfyEW3g0Ho6b7Wug/Hkz8D
8NNt5KwmAqQ+GyEq31oYdhciRV1O2sPodfAtIAX7aHKwf3sk3sFgZXCJKhNvOnJHxp5MHm2GV8n4
reb4YrkDHqaIDNM+RTugXBbbfJmInWF/EaO9aZEIN03LlTajrc+aXSa4owzvU69ImsB/WAW284j6
IN0m3Deehagry4I2Bo1hCLIqPOfRtKn03Par5fH74AQiWil5jbynmdm9Znyg38zp0U33SpmbMsTT
k4+mv3fmOZm/6+JsWdcqv32l5leaf7rJ+yhvS6GC2YcQCmZX2xJgsEX5vrVS4rSaT4LiNhUQ+lT/
rmFr0odqdjCSRQHbmkhb10dgYhShpuOXysCyuT5xXjzop6kfH9ScD04K8whqmQrSaJLObSEYVTGa
sCKpwcieJEq+Tl0OVW0Q5SpZqcx7Z7QOSTaQPYFRdrVyXLBWqvwd7PL4bTue7GLbNhnvfMU9hn6P
0G1ye2emtYMbWnoTdk0PWf0TWBh+Ko8OPg0E8VUqGiBb+0BpPUU7J/5Kew4u7UOBwuC1j56FhRyz
clV9ueq58YD+Qrh7Gg1yJrrpBn5qMzT4p8VW2pWP2CzsaphpxUs5xFuTvO2c9sQr8IO9DSYVKLlT
tpI88U6F3cgUK87OfU6WddZt8fjtpX4ZYWal6MIybub1eoCLXbw4vQsT2Axc571E7j0mE88rc5C/
KnsCNjNPwssYFcjAK5O9w0VPeZPjP+cveyB1dV9ZKZG8+qHsloNYKCoo8hJAZC6D35L0CoCbG1u5
iZT6Z35unnQWYzfzL36IZvCj3k+/yVIEUBN0444ohLjHrbXNkwATzxIjOWEq6OtOiB+yg5RgwTU5
MIPeDCMnE2G9gYYrmuEb4ysAotjnbJ+r64TmI/ogMl48sbyiVCFlr80Qq2AaCqY2qFC+gHR5LN9R
HwCdGRWywaA1Q4nfz4JCrtxVWOfU/aB8ahKw50VFCq4fUxM7SZgeRptICGJdwYJwZreBW7ih4hyI
xdtUr0NOEXnGYszNuemUHe3HJqJ+U6enKrmO89lgfyGce5Uei/HU8DqZJUZJX7JWL3nxt5ZypiBo
baKgCCV/YBpXfPJhkaELqKO+c7TKPATcjX6JlCpD7uvEJ5qa+/0xyo55Eq2lYtzRyYaAZcrsRBDg
iKR2Cd3lCgB/iXdp68f6DoQR6JWm+YnF1jF/4cIZGGnxNM5MSv1EuSJUVnrWwQfxRP3YkfO9bMk2
gMC4JIFEWKyjVAQ1gewxO8lT86kfXYRxz/ltuOboHf9wsApr03LhdlgEkaZvOCQAHkXuA0pYy9qT
FBz/G3tnthu5km7nVzF8bW6QDAaDBI59kZnMWcrUkJpuCElV4jzPfHp/LPfx2d2ADfv+AI2N3kNV
SSky4h/W+pYito/DbFXpa61g3I1ThfkwMS2bkJzdXWzyaW2sB7Z7Q4UvD9Xl6I3unar2pJWQAWjH
exumy7zHt8/mbooPxYTN4ij9Ywy6gCdpMHa+cdQx6Vj0L9W8z6rvJW/rvbyAbkbaxAagvy5wvBvB
wyJ/XkLitHrfNx7rm9zHT8uhw1bvBLBWT5l3zkSzBJvEPPJYVc1XYuzws0/Fr5Ibm7PDeYjSJ4Fe
O8l/WAzVpAHEUPHeSFpmQnrkqWOHakHB9Od9kj6Zxi6FSMP2+Iq/MM1XqEAhOVT0RlueP17RsH3j
OSNmJ4sP43ax0QSAL05+fs2ATU1kcPHVgE6cD8rZdSyDoHkDth6fsntCFomNmZKnucOleyVolOBD
dO2BQVSol/G/fIch0L3I7yhCJ71y0GIR3r7ywW1s6WkX8WmAecFTsCH7TS0eneWvHPDvge/p8Kgl
uKN18ekDyDcw0HuFfnCAu38nZD1n71hpKP7Qr6CVFtd0vIdKgvoPkfORIJ6YB0xtMOJXRG4vUi0P
uxwXdOrsR+04OWtEZ3b3yXsu2rUzemFzFPnFgGBS7xGzTtEBa46N4YR1NdIj4gycC/oN6BXKXOff
bfbIqq2O8dlcauM89Zsqv9YB7iekEYT5rcs3RifRD2dH8QLJBVaLvlDSaWS8AHjIsOELRL6sNahi
mEBvyNMi6y1oznZ+30ab6XMi+h2iXbNZ/L4Gh/vYPEiXzekWZ27k6qgEtxQZrvTQMwDfjtb8bNkl
a9IzzE1lb4eRuuSMQY2IyQIQ1ghwgsdeu6F1ZqhG4YoWnjRr3fUmIkYVgsltle5acQWMkQebLCc9
nBptm30uMunyVJortSV0zkseA6DZzkabtnm/m5u9T3k0bxEz8vYH2lPJVzyRYwfZtNfuAEUjtWe/
rJo9Se+QNmzzmAhQaMjfXlznwOtut2fTQA+yT3YFbq+CafvKiU+D9mhwVofRI89PhWWn04jipSod
yV94Mc1nB8VEhNIrcA7NCyGDmomf4myZO537INyRtphGmwQzaXfmhuAlZQ6RsKZp17F7tHBqvOv2
ffJRiW06vZAVUFD/JesBKBTpICuhbzT9Kau24CNAlvgT0g+8Kwz0NI8fiHotCjY+HKmcZZBON7Cd
5F40J/4ufVLhpY/Xdr5lstZwx0RgwYwtmOxBW/nDMaG4sja4WvV8zeAktfa8GpN5qgBqMQkAlAKU
gtPdWg0f5o9N8ZSvMEYX/V3WXsKLa6xrhlqUvGsQQLxSVBIlPkneYDpbBZDlVzuh5n+qcUAWXo/l
LVkl5EGIFX46ZMaWWIHH18TeIKkcUyFw9o1K2NZgTl6+d027jK1HVdQYB27uidBX+xeUzrhHe7Tl
483GjeGstty64UMcXmt9S8ZLJnYDrkar2HHwTumhvSbmwRnXaIXs+0kialmLysu8mG8a1T9livZa
zV7pQ2vYq/E0a8cwOMXWT89iWByJwZjk1sWxZDzkoVcYD1ToFLubMviOrB2vmYZOREMjiBUWrbf/
xN3TcC+3HoNgenBmN+HGDTeqPer6Xi9OS44w1586uf7d0MO65KM/IK1EYtm8xskZyb42bvslAeSS
vPr6w4ZMmgVyNB+AmxH/WdwvbaU930l7j8qGOqAHciHY3d7pxkHrjvXE8bkT8W3i8J5omdfjN69i
2Q9oQ9gxbu34HoOoKL3x1XZOUFqNZz6LsSaLjGXLbcFtNITpLN+QgXm3/yrAs/F24dMCIpbsOa0F
5BzxTM6wz3yr3nLkmr7Hjc3tPfQ3Q9tGASskys1tr235lrp6y/6agqbgj0A3ZfEGeCE+ZZ+D9I7V
JwOUcmvOWFUOstyQVjCqO9gKcABa62Y06y9GfrBKTZak39y5ugswhbp+zdGD0pXEKygz4zl9ZgrD
6cR7w0XLG7JEBRvfwnbX+XAfwAowH6lioRc8ERMs+X/MIjo0THJvIJvoXu3g8AVsQAO2cgkHVvmM
/lqm3GFySYtDLy+2cy6tffWhB08NzCr0CNUNW6rRPIX84cllFjdT3geMGzi8mJx6kzjifmQcQ7n2
bVR3rMNsF8/ohtoEPDEXtD3seXGi/sJi0fkdcBJXv01OVOOAXnNrfVCesEkm/RWuKT9enAfBqZbn
eD6JFsPbXU7ziIxcu8/oyhlqlqfCOobEEtJVwp8ZIeY42AjvitSLjScNwZjYVgDM8p2cXntqo/YI
kTGztwzYcYBXzLHc9Sw9PlHlIgwhOI2jfimhagg8HHiIe1ds3ZjAAezxwuwjbL2c/4z7BKcOqHy5
ij7xMUN+YMNvGC/SvSOxCFkiz3G/HUCwtFz8xy5HHLm3plX0YqFghMmFexSic/NGZct/xReTPXJD
A341dPS6K5p4Bh2uxjBr+XmXAET4FdVquDdfLGaw535DrCiPW/1N0TkaaG0ispmizPrKeWcG40jp
6DI2S5mJw/K96KLuAHIQNHXRrY3PwGnYIpHO/1QkTvMYfS6h7kgPqkf/0D1a+QaczfASvvGbofhq
PR4P+1OVGypBPcFVsJpu+guD56NTnJjRcSfG/qW6V9+QK7JHP1qPTD/lZuo2ZBTfQDqwMSY1M1jT
ZBS7skSiam5AQEHF00BUjmqkE3w0OENmAxQeHoegTw8Kg0zRAcjCduuQ6p5QKZB7eSDETLVe10bU
WrV5GDXH4xMDSNkgHBTMu8hpqldTk97laclxj+q4wdSwxFgCqFyyrlUzH0ppewDOb9RfAeClQ0ML
jPLxDrJB+SaGJ38+JDNStp1reY/juDV+pW+obHFwQAYM+GFOxnFOthRPubMzqWrLNX0cJ0ZGhGC6
pQ1H8di/xdFj/O6TG06NTiVMMYu1XWw1grzxddBsbWBSbGWYHgQSdewOFSrEwjyIZuMkG+Fy1qxz
3HYVmK1LX925T7OzfEkOSAFzM5XXIbAQujb08/Eq7p9U/1owb4TQjQj9p4NrhR/gNAIDrLqb0cfb
FyEA4JD6q3Po3Uf5vEfuBf3Mhoh1gjszWBdnepyjXaj5D3PzXrOe0O/A3XG8j/4FQ8mMHIVoXiv/
cTLmUEyvqhZnDsTCnJ4tVgiXJLuMIM0OGx30eYdMtNGgXDr1vR/yzqIqCwBbYp2HL9ON77FOkvUK
ldlkfHXu/TCoZ9BUp4Je1dcpI3EGnysKDdubKFQx6T/offggbF4fPdo8Rfd+2a1bJzl21QyXxtgo
wz/J+eRGHSqC/sCe/hxUBGTUwDFkd5Zj/SigNwOGQb1NG00EEyQMRhtYrKgFgm1xD2cBCRWceb1N
1GHEna5Ue0AnODQ5erx8jr2KilLmjHVqQjAIsIcEpJswMI0Gm8z42Lp6iwzXf4yy7AXnM9eA1N7c
8L1N/Zwix9XOekCxTdldI5FeLamlq9gHjonyt0N11Mvj2NoHk0iT+0DL7sp5SM6VRUUzmDrCKEDb
MPfiH7MUauuicbR/uZy1JbLnVdOjTDGQ6qlo/FVCECVX6Fp0zR5Txa2dbKBHBkz0fPoILC51tNUn
FHP0hVAMuoATp/pIW1YznIVUsWZ5qJhfMuZfyh87OxUQRzVxi6PS3M+kb/Hc9/OWtZPHgE+e0ETa
npgwtRZTyY4n+g0hnUNTxrfETqVHcBV3iRltLDN7ss3gGmg/dVzdFNrVUJzysrtruzcpsisiQjiz
M+JTJpN6XxGT5KqrUaDnsEx9R52IOifMIX8nCjAOdFtaHratLaEgZWYzXPQN1ss2sj/Lp/2MFMd8
VVBEJTnAFkLOvCq8+j1pfaqP0NP4TbzOXGphl9vaGfO9mXwPGYE8Np8ES7LuJyx+hXUkH5rQiDYi
t1noOoxHmuSWCiqmFrlkW5GybEhYepX6DbtPrKcpgKKUBuxLCWUbULRgVDHW0P7Qu6dQleYU7WbJ
BJUYG+B0lEiWooI13Nra6aTeBtZGr91HlKkHlggQ4u3s0FsK/XIYvrphg6Ga5RF94jTRadUZ1Xh/
7Mz41VAF57UGiSfG3IVtnLWBmcHxjSz9mbQ+yu9Oog8nCmh230shv7NWJ6adOOq1B2T3TAKbu9JY
zK3ckhFoHoOE8MWHkcjfsIsZXTF2Z2lTfsyRxRWCTpbdLoDFyuz2Vdk/CCsk18G3GOaydNWk8BCQ
rwjE+1rS67PYihkKUN8lBu505BMrI2aenYfYMhGcIu1iVk2UBGrd5MUQxS2yHW9wLJRRkxpXzgjS
Jgg7WjmfAWtB0g26shcnyfBdF9wYDEvLNiP+2W64zzUe58F5GRy6BbfmNas6+T444cEX+pceUU0A
1KzKQjsk7UAbJLE3suDZ5qk2Q5OO9RUhHrfgamvACvIxodbo2RmYTGzDmOhuPdZPjtQyCI1zufXb
8VmSJ4XTG0pfDehBtskxdnDNJQaxPYHKfiWpkQMirNDENeja+6nc1gU5QKjEGKA5pCawtL/5A5kZ
reHTyRhv5IQ4G50FzBae69SO56xrzU3Tpjk2z/Esl+9djfXHnPmeqmPu4gK8qcM1l/TZi+rk05iJ
beBy2Rc2+cVDHG06iJZmqExUVdNPB+ZodJOUm5mtsj3kFsffyFqBD8tHqUBQGXjg7opbiXjCOfto
tJtJPAKH3A+AgYMRYvvXiypbVy4nu4H/ANCMYNsQk/sZPI81ZXIdXywoYYvOmhj3mR16A0LQRRGm
M5XG5dhfnXS6jD1DpgRL1cDFHaXK2YsHI0pftNy+ECwWAgViRONPfEk94ArhxgcbcfypNaavKY52
g8TbYjIDlD3mgmJK7lUz/liKm6O1gIt0zaOc41Ot8LUgOocIrmVvdsSggJW+P9kvrelBISFKZKTU
LxNOEnKyqL+hxQneQqS6+LxDk2mxgmwtuqufWhWxt8scSEUna9liYtd99cHRIJB98+Ox2RBuQp5v
QWXt3hW+7lOPIUruRx4huybFYUijc+4kzHeQPLYJ3Lq+hn6QlRQWIVyNTZWA1IDuk7MZCmX4JtVy
ahsEietlfZunYtfCIySd6kkTE5CNiMEu3mXedulwqgKjinGAIUMfLjNGHWIq8a+1sjwGYE+aAmWp
w5imswoCvbjcLBuD68TgSBH67dgsNIQRCcjcTN5l7OnVTNtcT3gQQ/NJc7WPluLVpOv2KQmwI6CM
d3BdJdZLUbeXQRjvYdt9Suijsd7s5Ug9lMEpBD1OGF18JjJgP4jXWjIBrkPhaRXgaGd04l2WvwuF
4pI0+Y8uYSiJZOM4xM21htNTJ1W7icvyFiby16ej5x+Q39lSEbUcRtjKEzxIcZm8jgktf15CoO5B
CFoUaimQ4LWe0GzbBQTiqSdS5MGf8NwbFY47VFCRnqfnIWrfuEJmTxPFV9a7t8DEeNzVd2ELQUMv
TAbXGUZ4W2fbbMnAYfkeHgwHcIKbYcJw+/yM7lB5LqGnpio8KRjiSlnvuwE7jHSySzdrG4HF8TDa
QNvRHu9Z3gJ6xWw11N+TT2Q0IcD00PETe8gHIMHfKgm0DfsTVOEmg90B1encKnuVi/k7C3tnWWpv
sjAlvc0KXmojMQ5G7zMNsnJtEyfjPSg0zMT9hdi6xeTCTYqNiTm6I8+uLL/HwT/UBcIns2KOlQX9
vcqabpfz+qBIrQ/KYsMX1dXVyNvrbJobtOUo04Wp7QLciEgi8Hqz7Qsa0LogMvcRfVJWO0D3MVZu
OgVD3Q8X5hAeeeJjWE7BE7GulekDzM9g7+baQy/Erq3L1yCYfyOpMFmwsLBAV+WQ8jdVSbWuRD1i
8ubTN1D+pC1bjyp9Qj3DiCRB0NS7IHxGy4LoPDDWm7a1LMDwwOrYsnQ/gwb7NUgfFQLfCZkuinWg
HiFntg1Yvq0a4OCFIt5nJCJvbGd8dgPWUm1pfhGDG65Ul39WiIu8pmBQDevTczA6blBZw33LfFbo
nG6jH9lemU8wlvr8JVW62JuyfraqPtiOWnGPG4N7svrWc0IRueaHNZrBVwuCB4Y2ViUGcWat0Xan
LHPPFVcaoKtaWw1DjmsDyeCf3jXXIxcxMkYOHwRMpfm3zjkVgfPjB+njXI1nVQMzjVRorkdM4lrY
nAxlEb05d8uit51BsKqdxaQ5ZfEiZPCR5r8gIWbpmB2C6hY2RbhwREbPTEuUgdqLSphZ6maOKwiE
F24B2a5R0zi7JOP+ipsdtgIunHFfuEQng+nBLTnAPWlzlnPTBO4j/bI6O9sMUb4Pokhbo13d4Fn8
dOh7Tc0AiI2wHb7EopMKnIEVyrANhrwk1u7NNSoon2PwqxQgvu1AwEcPCJLNGfYhSz5NZ+kYAQFy
VEuida++012VGxjsQt6sKTU8FqN0lpb/6pT2fdUCByf7RK3cm5Mzbq3b9kuCPe3oZKLmZQ4xNPTT
Bd8qM1IQ6Xhg2ZlDo4tngJjQovqxfU+snK/CV3sASGzoIXzslYQeVTJvEvWtH5tzXeTv5FJeBjs8
I036VWkA6qAqp1D4cqaxlcWkJJD9S9sV0Rb1Aayh6k04VJNzYgLOt99K2aPnYWlaMb5Ff1YyhvOV
J3uubi0OtlMEszywMD0R1mSvFR9Xw6sX10OGClHcFTnmEqEzKpB9zPuumYcyfB/mNwPfrtf4iL1K
kE85pvLsIZh0FnxKsv9vdYjAjjhUcrniCz3daslCSk5YB0e2voY3y+oEQIEZEH2rzfPzXI8Emrvt
xihpnuPI+hhtUJQRydakFuPcJvWnF4aO3gzOZieeuqnfZbNNKGfGrL+LqqdpbG5lpo4hMNOxtVgW
ZWaztbxUJFAp80L3LK18dUa8VUireCDwrRjB9ABb3sYX122kznKlrpxTVaU+i5bJ0wqGQeVIBz0M
NBNuhE14FDtBNFMfx/F937jcVWHtZRprGAmk5k9UrzNgLFBK8zcztP7MQCDTcjNsmnr8bivl75AB
o/v2XbY0IHBPMgDNgrZJeZqaf9tZkx99JckZMLW9VkNV7UGXCaJWE80/6HYPOIkMAo7DGrxKzmeN
1UbbERhen6aRfI+59s9dH1YXTAS0FQumypFhd8I0GxT0ZyMpj2BBEl2pE9jXR6uYDxJ+r2fBV9e1
AUvukC59+F1jzExYg/4T4SHkiSYaYYjg2BaD1q4JLSi3tLXbHIjVOQgZ0KEwuFpdnN8NTOkcN7tP
Ir05QslAkLWABmUBhgcVrlaFwbHqWLU59jdpNMFxMZ7s4wmRukEXEko33svJpySY5yc3G1ygJxTc
IUc6VFeibTOA372oXHg7VnssOgZtppWkj4R+cYeHkX5EktaloIs6ZP0jFKdIzunednoP2GS4J1qN
C7O0Hm0L7DKyY+Kye7HBJq/diWByt47LWCIl25VJPgcKsNi9LtB1FiayqXhOUuTEple4RL8KNvws
wnf4g6cLfqM1fSitcRGBMymo9RryjXnZY5otU+z+/BH56NZbGbGOpHmEP5ecNWHNjF/jahUnRrJt
GtI70sb4GEozuS+b6gc09iMCTXgOA9dSLLMFr4kZHny0DaiVPZZR4aBqlsPKtGHrWPxKNjqoyfQa
ECHx9FM2HhPSuQ65qg+cldXJ7txNsPjEcwftYalKSp1UJXu7dz6rharcjzEmUiwq1RA00OkjSZwN
+GNnHvqzMvs9BBr6E6LhN8NQ3aHMNhnKECcg+uTTyRjfJkYWeNhtcLOQw6AP06Eo/HsC4VlFJhh5
zCJGhZEihQo59VQWHoZ4wRQs/Vi/SHDBIyFkrT60EeHDNMQ5+kRQl5npG0RFA+weQt1LGr3AI+eO
W1nmuQeKAgFv6sMbG1mj2ZGlniXjAwLzjlJZ7WfTRbtq8Hd2p9mftmAcQTbhp0COkNVoxho7Gi7Q
6bNTGdQtH1G+643EOvVpg2JNdOyvGS+RissWGZ+4UIx4yYfBBQJwfDPMDv8sEs8TruqnKB/36PSp
WlMkL7zHPwr0YN2oHxNF+t5q93o2xEAv2i9bc1/djDlhajoTumrcjhW8NmS0CQj/0tLVSY5kn3F/
IauOjnyI6AuqwllVzkCyAuAXBFiXDpGAHsToSdrhra5IYzcVENnMUi1xQ3zs1CpojYpVUyfn3k+m
FbHei2ln/rGd3PXCdkyYN1I4FV3xE0LiQDJKGxo0ByvSXq0GqmyNktALRkCxUAlAQlr4pU30/73b
7dt6CA5RiY+eFDxhF0cim2aGBQzEopFJQ24dy5JlXjoEMP8p3UNb9Wu4pSt/nodLbKFPUqr+bghI
oiwTzDli3L1OmIfr5A8x29DzDSzBrUrYaeuMQILGhFvCpDkYNHen+epEgwwAWZyUFeFJyrKRHEE2
JPEICt43QnY7Dc4qNbPlNSNAmhNS4TZBvsHW2naL/uIEIysUFqu1xaPl+sw2cp/HUaavjZ/uuxxN
VBdv0mwoNqnGhsDt0+usoTyLavlqM6tAImPvnQnabMjNbbMXw1jm7yP7U+rLh1aU3aqAU6Zn3W9s
uumh8QYCwvnywUdjn7y4gz9dCIjMmq0PABqgPaFsKeZAm+EhwhWTwAjqNIb9eApLP+nOOCm3VSce
yb2nUhz8al9p4H6dVsKCUjx9SM+SHE13Y4ekLxFhx3pwdkASyUpnUquns2cTT7tEEpkI/lx0xoBQ
ZUB6TjRYTDCGvPLaaq5YG4Lagg59zIPfXQOmhMtsZ1QjmPvcXrSHOjmP9KmQ9+Q+DdlHQlra5jH+
/JUaHnpjfM6jOXhwnf6B3xqVsGEGLPCaV+79AIQFGhhFkwF5yQ38HX6BfA2Zjr3FyG7UCQG2U9Pm
J133013ZcEi0pLzXU58/jXjY2ii/KuAAjHrIp1HdmwtnieU6OO/eYotXAbxcGVbzOoTMyxNEjrRx
pbWZ47b24oF5gV/jTlclEjiMA9SGJiIfzVlrFg5p4r1pR8P3SMGfL2rtE7YWa92+xLAtrBvHwVTO
La2GLrzKpJh0ChclgbGThFIhF+GW8CMKB1nzYEQRaDs1PELFAbio9MeyolEnO+qklc0O2Tji1hQI
SMSXkmIX2jc+kRbFNHN4Zo+1AvdqT4hX4ei/qozMLFYH+o0oQPvOCvnAoqied7YgWXhmCzBHGXYP
DTFwms3NAbcxsguoBWhRff8/DWG//6TjPU/l7//+X7+LLkfy+fg7iIp/DvW1cFH9nw1h5278nX1h
+Q/+OW2PX/T7c4n7tf+SJil7um7i31KCNv/fLWHyLyVwlZMD7JpC6Rg//7clTOp/GQ6GMJjVSpqu
6fLb/bspzP3LQmysHFe5lmsazv+XKUxKfqd/StszFme7FLYwHaVjNlvS+L4/H6M8aEgN/G9TKcNA
dDytZtO2q5GMp43Z8gJmAU0sCIjITIp9DDgX/y7jLaNA/eO+juWQgT4j0zMraXutsPesmu0AQQk5
RH73W/Pr19AAUdGDM6aUQWsFJrFi4u7fM+JkN4sPtijYW2pzDATUTDFNNA9D0m4AS+AFMtBpSUFY
MHiumv1HVeq/gpIJYR0uQhj02u02rNiHODL6yfWaAmjeO0lbeEa4GJsE21PL+SIjcx2ZhnnwB/+h
THm9wgGqeQBuTkTNrVlG6T2yZ2Bl41r6VM4dQvXUv6rFd9qnMVwS80Jp+e6SKxal7oH2fxcLcGF5
fzfm9lEDEXhpfdvD2tWvzLzHkg4/rGtAe4ADWRMuOuaCIdGMei6L8sKLchQVhfbodhKjKHA6B8Iv
GcHcp31mIrbPcy429ONjiQi5LNQvYwQf4QRsjdUcLgmH1lfAqU4pqrv7RCu+uqHC/iGgz7n1wFBH
Fo/AYcKV+Emjblvo9bM76V+hsIZd3Q6HxEwexAiTh+JyqIxs27k2+28FakULC6LEGlbTbQMEskOF
2YXQcvQBU33NbNHKphsjg3Ma3wPDY26RW28pgoQoC5EBkCjmBA1hT+GPUvoX/qhViPKlxwSbRNWz
kvTZZBE/N6P9omcB473ZR7TFBtgLSEaOTb7RobHn7dC158SYf9U+WCSr2dfUMBEd+MqEdSOWoCBc
g6wRnE9cTP4vt8Ny3CyULqVAgolfdHz6utOHamvozmtk1Z/s4fh4VHntAi4HpwTeIjWe+cychzuQ
cti+Ksd6dHTAxnXXWtuMFt92WSP6LWvXtCUTIiqxyw3qluspMy3qAi5JNDdMMrc1hR3GAoEkU4/x
stWLQmLBjCrDsxsDlVvyoGtsU95MMoO3czu/kPOt7UNTGOSehFvg7MHgsu/FEzdNw6aR5WM3GuxL
RzQgLf1ezhC6m/ud6faLlmrYzYT7rYIeRU1t3aoRSbksYZBPpuKhDu1V/J2X04Myh33kVjcB7mwF
GBf5Dbo+vZMvdlc869B/1rDqjtXgnp0xeUzD/sVEdO4M8P+1+nkozwuB00q+UboTLdQTdjSPMFdQ
PJl+RLlv2nd93rw6PR6YrHpxzXaThixJI3Bckc+ClfgBhulG/yrhb9CYWp5lVk+NUbFdaPq7dlmI
htQ8pJIfYUJ95SVTAkVtXlLgyOXLjp0UhS9eHb1DuuFW71iTdqNgNBbep8hy/IpBJPkh34JZgtdB
/iCQqP0IjPjIx7OZZfSZmMwqyLUaSwzxHSk++8DJjl2LyCMIpnaVu8ZX3UeMGDLmZQmIwCC/SfC9
BKQsJthqN3XxZ5EwSUlH+Z2ngAoydyT5z+T+n9QCIJvdi5XUb7VJwmSTJHey6M0TQ4pDO0fG2kI9
bLfTWzAgEw5GxFHWUkxa1noc08/YQFc9x+Fr2BBdkjpx47l1954U+nGZ7qSoGuKsvwYWRZxW9Wie
2Vv3St92msY5Ms3nyTKPIdnKfEDQ1CMN5541WHeUOeHF0MBJxwtwoOL5g3wKDBSVJMUlqs9R8h6n
zFJx6NTjYZhBM4Rj9qbdRbwOzOOhjLD63/Th8NOSPbh2B4uYCbt6audxQvTuI2ehYitx4PsagjqF
wHwcD1mP173uyCRyWCphqzXv64yomLlAydoc87p46GwDrQ8/j2IoWHyVP6y59m6VE3RDOjd5DAhk
e+ej0eV7EgRf3DtnX0UPIGywCAzzc4MahA9z4qppwPauImFtkxmsqKAWX7V+udf0BHl9jYtvpi8C
h6EoxtC1y4qNbpzk8Xmt1Vv+LLvunUMIfA/7hg6U3sYiEJWgCQr91agXRVpAFCTOsYx1u5a4hHip
5uDkPa2SfrVjWBxORVcW6v5jG3IgG/PnFI/PhtFBl4sMCE8dXW4ep2+RHHBrheg3yCHdcgL5W8fv
d3YCfmE5uejgym0hlyyyiHmEZhB4Sn58d8+hrFHgR2cLuB2+lvrgY1crJ4h+7cw+WcNruUv+mCi7
CHtAuliinJWp2GuZY34M62G4F5lyjkJkbFZ1krGXECr8PzUjHIQrDeJJnIvphcUnMn6qkw1WnpM0
SDDqdSpnEd/VejeQA18dO4EGnBjwHEQ7aeUPvhNdI3eIj2FYvoOvfY0hf6PkbYJdFaQHs3R/uAru
2YchKC6e/QxRRbTwOkeAqmvDIh6CjJ8gby52hEZNoCh5KVL/1GndVfo+aWvOQ5uYnjt3uyhikmV0
8VtQDcTvBai4o26+KdxOlOyHAfV5ukBHAoebVIXxSpbiO2os0h8SgFVai1dWdo+zbmfsb4FKOhqC
0vHijmoHhC8As5r/FClCKyetoQrj32U7HsmdqfzvWJE/UyX9omX5LDqiso12DPZx+COD4A0r6Sbu
7ZdAEyyuRY+RGzURjMBiWkKGXHQohdu8uwDj6CxV58X28Jh25vk/IQ7/LzW7af5f07Gf+s/067P+
9feK/c8v+V8Vu9D/kkI5QBocV5pMjCiZ/wFx0Km9LQAxjm5Lw5HyPyp2Z/lXuiNtVwjpCvUfFAdl
/cXfQto0Df3Pv/gf/wYcI/hdXIt0Coq8+Ze//y95l12LKG+pvx1itv9WrfObg26QfGXsRl0aTutf
qnXdlxTgRYXocMExL9yEP38x5OKPR2SUe5MTdsfI2BsUA4RZoGWR9xmDjUuSsQ20XaLqp8Kydinm
rvsuSF9NNIuMc427znfeeG2LPcWAfgdpS2e31tkSVZWOPoxZbQ+nkI2ef/xDdSftQ2wdxdZjtIfn
BBULz7wbXSVzGy+dQXpljgNnAp2AhsD7Q5lZcW/kE8dvLRh8S/fB71JPwwbtMVmElZyAws0TeWyL
a67g/BZWe8fAbrGk9wY65kSsa63BYIBN5yoYeq9CF+V5Bn7z4EM4XSdsqhPwYQcCBdhlZOhValMu
ay7k8bZq/vGXIjA2Wt6xr/Xd+MTukZBEk/qyjslhiERJsrNqg22l2hrpdFKTCp2k6DAE6l7TCR7/
1jD+44f89x8qwer/8lOloePRsUyL9tAw7D///m89mFNncu5lq3uRw5qiGQ2ieUF3Y/kybjCqWutY
+LbzNtsjWQFuXq1HF2m4zx3uz9znYx/eGjRjd41DnfoYF5n+UMhRf5CJFiEbwWnvIPnzKyt4ilw2
6XY+hkeWMPZ6opmyesk8Om60w5yP/LgaFw0J2p5Id8Yr1pdMiP7LJye0XnbdRUIcQRkOmFC5TGFS
O4cgdvAq1/B/t60uXhK4SmA9G9s/lIqNPtGConfjs4Fl9D5TvVy2Hzr88048MBmLu866Mm/3zKwj
cnikcnIJu/WQ36HWE8x+pNHdHLu2OJmzXVjiA5jdpN5jJQ7KNRTkj6pJLx1yJeyFGFyDXphPXeIZ
hl/ucqfoPJ3EyZ3ZSJciSuhnY7L4Nu1AYrdSaXeq9Gzc2sOtDRVy5BYeNvtF6PsdWTBWq4iPSNmn
2TL/n1SdyZLcOpZEv4hmIDhvM+Y5IkdJG5r09MSZBGeCX9+Hobaurg0s9coqpYwkgYt73Y+/1VHy
i0tkugPci2NeV92O59469rMfr11rJBoHfZgBJrszGakkwIqx/nGX0uMksMPE9aoNHIfZmEVu+/JB
PwnDbe2hLln0fp3p8xsFHE1FvQAgm+poEuZw7n2uwwDSvlmFz/Bkyr5b/khAaEjbchTgRFJnjK8X
7ucofOpCV6RCuHTqA2Kx5+Vzn1Luk1EaEN/n1d8NZU6HgE7fumMmwmGdkCvTyCJYT63XnxS8i1y3
V6+Hq+RGBHNM3ntORua1NmR31ohgBUbVU2djcgGA8PPJUJ5si6QcA0F2Mw0XBDzeCYVoMfgCo8vw
Zy4MHE8COMc4hcM2XFIpnSAJt2S4FKBf/H8ZxZAq57l7U8WvU1ir73OARnZkePwAuEeEnwnWKpfV
deyopBFqtZvMhwgY41yCSDq85014SbK4x2YRzGdGsH6XIpAzZPQa1f20lyNGu4REym8eLFkcJECn
ssBbP7+pZBS9GiShVxmDd5IENdeAcHhEDFPO45iE99Ayv9X4ZNyM72UGkfXhSfDOYbjSLtNGW+Th
ZTKZRtZDuBmg5d2ei9szha1MQE3TvMSO9E76I0EoEXRIlGbVvqsYFwP8bnJdSvS2ESjwHZPC5DrM
5Osw6OVuz2yy5Cn43nbGKlHBCcB09+oUU7pz/SS5whXbOZFFUsY4/uuGFrkXcFlB+5BD4ZRM4Lm/
JMdsQpFbcm/9sqz4LU13ozXHj4bZORt8KHbeYKN6T9KUwaAR5yfG5OUqq3rsjJhFwPP9JTwumMes
wippLl2coAzEmYtIRKOeIauBWtHpH8Iy2tdm4NOUzMaKGc0eWZ7VhRsIWNAQUw1c/3QTEy9/FcsT
agT9cSqi9Whb7q2p7eI1MMbXOR9I1pH9Gz8SAKzEMUgLRFxdKaKGrDBvGVyDKKQ5Q1ox+VZG41wy
P3Yu3vJVvScxbjxNY8lQZxpd0lx50K0kqy4CjW9j/DFij4Oqao35xaYG3fFZz2vbleH6SRcbyCw9
+kV37TJ/PjXLEjZCb+02/xnXCGDptzNc7PFoZC3yy5527/b5gUxU3n1hjYTujsPfXux/lQX//8Sw
/aUG+a9CwIYzZQFLphZxHPqH7n+37awC8aieVUiKHgAYw/IuQ0z3KiJFd+V4TXGAgPSRyiJ9WG2Q
PlIXFG0DniPRRCfkBHldglrpS3wgCYvtN8cfUYYccomV/anL1N8rKUNo8elI9Imfrqcyni70ndae
awGFqRBkaArmSxNrg5B41GxW72Kbdrt+C9m7PfaO821MbWPr9+lwlIY/7VAOyY0Tm9MutNXZs6S8
hCrnqaRVsVIWkzZgoN/8VuDTqpzHAaJgA4OFNwKfe8woAI4DlF9c43ZzNLLQJ1jGJJk99w4yNOSN
gHVxNkRCN6SAhU6R4O7SGlqD9Y+hsvKiGdSfePhXrgn33Pajbm1FMygA+OEk03jRuxu5mCTG4iV3
/ulVG7LfWcmdY+ejIZaecab1PeiC5NskgB/A7IT/9BSh1HYOsJKZiPSG/F3qW5vF6S1MsW63OoZM
Obsp0ucQis/4x+vi+GK2ExIJ3xYHL2jRD5ZSHTsfRAzPbgrQf/w0ujo91aElt6KmbVEWec+0wP2Q
PlAtu7bbg5PzHVM3+sW/IdzMGckZRtRfMxmnUFfKifYCKRMN9yLGafJEr+wum9L6SHrENTRiaBIR
crZFXJbcB4YKW/j2I+UawmJiHz8lYfa9VztnaFEoDiVhWBjQ2/2E5ndrUNOVPRc9RhCSi3WVX5yG
/k9b+ihWPVJYBQaxDnSqP5q72F7cHZlLcPkw/h6ITLjmxnArym6x+Sn7bhcFmCKdGifAGQQnYwOa
g65Y030pP1wje9S+wWlSJ+SFW4cpo/MnJwerUOS/YuUMN5nGb+zDkvay0jhEUxWSV5u9W8hVLsFC
TtD0jNMAH5Nkbl0XbXTm/yYPUKooD3zz5I2zeTIKn3yvuN7PnQiOOoL4YHZkcxgEs2E7F7iETN4f
n1S3HWpBtJH2TJNnWeYayisOzCgVAtdXbL13/c5mNkvHzpuO+HYYgtNA25CEMt+0UhnSkIZRaP7W
EEHx1qpioXUYE2NrosocdP3YejBPEBXmXPVkeWRAuNNd+jiJaAJPx2gOm62hza+4WtrSc8pmUCDT
hhaERRM94ZuY1WvcLETpPLgGlj+/N6AzVikS0Z0bToga4iC6FUnQUesGADdVdcjnxn9HCFn0zXT1
zJS8abu6usjRhnn4crUcf/TcvjE/A3awqbzuNXE/CWZ3BMh37CfN7yeE+jwuvGo3NYKL5jLwotyx
O7iM1bbEa2DaNrmwICovTl6VW7vKARakTZKaDFtQSk10WUo/vSay5HhPsISF4RSv6EjKtWMSeNlZ
GHkj0gemFyRn34vCMfDgFu0la/Ns1ZQoKZQlMLsvS8EOIuqQFEb+gtaFY1BGfXKOSGs4zyTLvCh7
cjfzKOOzcMxWk5ui9MY1cVPMAtQXciZg1C4ge3e5w0jwGoZpqHPrux9TSKJmIaPokQ/1AdoyJuyE
XoqAiPQYxBTcPQJr0KXDNmq8XyTtfRmVZ50cQhPQMSv+nRXSnCqfNtlUtA+wsxdCCQgcinrjfSio
cAnjfadtGOFjobcHK6q9AWv/7IJArxwE7istmmmLnYC5tsxq/OCihVYPuXlQeEbSat8EAZaXiTDe
aUkQDgMbp2GY/emLXDBnL/JTrotHFfbxQ3XhzjHRMpFpBhWYKGLw3eCo8wSrdAFtTFNxnwOeA/z5
+p+0a3uS5X64tusdyXcECuCDAhKGDlbNCLPGd2dnT7Dp1a/xkT/fKwTIskrMs6TveJFAdIG6jIRu
G4TVl3n7C82Pt50sXOA9O895SIcXLKLEl7ZIgGo/co8iwtiWpe2PSKrHpHvidEt/AcZMPGg+ZqC6
9brTc2FSMXGQ3MMQX0PHBX1njk65mc2YxAaj+DSj0V/4GdYljDJ3baDR/sUegurbjm9d8Kvy+qX8
EZu6Y+SbD/ROa7xE2+eDRbRvbDtHZKP+UY9geP9+WHTd9qEViVNAfXXSBYB6RIfHou+HU43pclK9
d66C4a0rzeDUtpNBcuvLEOT6qJxIHptlGUKLMZZDI97WpTq7UdLtLb88hz1pNwGsqGPR1CAyetsn
7jGoyMCcY7KAizzEv2V7OLbSmHeO/kZwLo203WYDl/+6GeStL8zN4Db/WjHd2HTCSwJIqJl48Fz/
pUTvvWliEFeIu2iBCvJLuX6uwV6al7mFD91DX15zpG2yahkELEtjAkSzInUFcsvkJCXJNUhJrx05
GBQXi8tQBN/QWEPM2QF7jk8MWFYDFy8uCjT/ZZYr4h15R1th3hsDjEeO2PZS+d6rkcfzJi+69l4Z
gubuhFoS6BQRbciWdMLMAt2SDGzIDMDY9SHOLf/0XLQPdZeB362cktMw1tmFZJSjGlE6MY7rIV+6
BBkyXJGHXKNHWLVQLUWKKBPwFI1ll4H6SqW+PD+XsQz8re3Wd6NB7dW7GBhMNIvoInGf5JOWtGAS
UilDb5djpxpw0udX5Q3mrgy0ARnA+9T0nfZR46AvAH0nBrO4lVrvwgGFC4FEAGdihSq8CZpdqd32
IvtPtyMpT3GW6ZbOeKxyMnl9+2AZEAtqlXSbAUXkSxnbxsYky31o0fmRT3kxfONLtTFBUJZNF3Ku
RbdSLYwhZqwEhY0TYxfd0tslI/U/VXio411Z4WoWc+XuLcMq3krVnhuj3qYg5q+Vl7b7TrUSYgFH
bFynH0U13hokQae6AWP7vHHoBd6fcVLPA0LAWqvr3Ptkww7/oLzvr/HORy3+vY6/5yEJbXKMps0Q
pdGHq69OmV895ZWPMS7ri1VV33NDbPPlOLP6oHgjqDIyiW4wCuYw83IHY3BEGaQ1Ax4SzLndoEzR
MY9sxmMA4akybSCZcXd3yfq4i92zlDUrc7rI8umXcI6umvuzIGQMHenEdmmayYOOCc6q8TBagHjV
iBYFvne9F/TXVhUjMMHQ6OBZXXvyfQvkHlo7u5mIaEnz4iJ09ytTtd5luFpeHDnbm9hQ4mQ1pb2p
G/hOSeUY2FprhJokESXbQDZfjK/D7XODa1SdHAa2z0A4/tmpDHfvxBxWEY3llioQy0HlHTsPZV0K
gQwNWrdIq5r+mqcodfsSSp+bevYZoJiH2bTSfzfO5zevMFDkVsw5pySVIASg9oWe/cDYEX3AKm9I
BJgFCTnLgCuKo5shXUZzJcKwDsl1loAs6gKVXSjLf1ttP2472Q3Unh1SPUnhNIFVZ4bzq21q7np9
VF1KKrr132/fugV38MI170JISXuK/AzV5WR5ZYTOk8DAgZIW1XwOhUdWAcnBbhMPB4K/jiqco0tZ
e+PZQVQ6UBY+F1I/ufv682WqKuA6fdlsqfQwaBvAW7DCEaFQuu0OxNzr4I7Gye7A6iRTBoZ82dIk
1hiC77OGJDp+RItNYBtrEV9bHEA9zN43NGH9utNNvCtS8+cwobWxXGe4ckcbrkZYcntge1UmZHIr
9DR+i0yKqzGAD+vpH65pdf7ozHTe8YPgAdVttXYNhAlNZbG1LMvzqyEYAFJVHshL3AnbvKdDwlAw
vpQesWl9y//g+G52Y6DlMXZi6AE98WL5vKP+MCU3z6OEaHlZK5JDa3iU19JNbuJbnub1t24W4hQN
cOsG+R7VfPzdEAmygqUgwA2EI2z5L21V8VuoZHLL8MXMNlMaJWp8tcWsLm2Dw8MKqmtKVXYTxB/e
KEtPaKGPjW0xQnfa5mENzEq72N062hN3SCvmrtXFrz4uh39J7FPAA+p/krrYSz9H3dfG72U3mffI
DO8GedhrQxrZukbWcEEUf8D5WhzxJ46XJgd02eTyo4iot2phyGOJbPcQOb/0EHKDqhz2byvnLcVF
TpNrsL5yjFwvDqcS6tMJIuhSbpgqdy+z4Y1blZeaa0EzEp3t7UaQi48Bx8y9GOujyifz0RuJ3vMk
mvCKC+AdFv7mrLswMKDDtYTK58EotsDLsV7wT2EyhkJmhaBHwMGpC5yeWRaf6hgPSMRnuu77muNZ
CVhiFs7qrRQ6wu05/LFHyztbI/mZtO+Mla17m/RFFter/G3GyQSrMGCeG1VHCh4uZFLpk4KV9yQ3
P5ccaeeeKdefujIw1teLlH0MU+yXDHUr3phYt/b5WbvNeX/FqWzuydUWBggBQo7COTzl8qsHtnns
NMw3MVafiG6r03MxnABfT4JMkKNvN492c34uYZjdvbhp+EViMMRg0J+zvGwJuqxsQnlC68I7sRdy
vhpjJ7YJmWqXeLaXFqZE4oFInhIPG1ZqRh4iSsuAMMEl0heDofFnkWrHACUjqRYX9IQja+qCYhcG
sjgvBf+L2ZO9gJwzvVezQFnLFOPFGwx86nELTkNbut6YzZjexOj/wW4kjn0ryZkkE2bTe9p/bRuP
ofWMLWFOp2M4y1OvvNdu0tGDptlA54fgX6OKk+++9XP5bWdZ4X8Gov/h8k6tvQiUtN9mg4mIxCYz
LOQ6YUKwsJx/5eDKD1021kXOd79uJwfHDZL3BYntgqu75jXTXZr5/lah4lhxcFOCprpZJ2k+7J6/
qdiV+FZKtTd9dJDImpZZq8wv4UCbWwa0LkISK1CxzAscQb9rISvu2iJ+Q4dy9jrIBgiDrnYSyKXK
iw/InL97U5/96Ltj5CT+VuQ91BeshadKfYV5XVxqG5tia1zsCQNt3E9fSprWsVyWtG/MrbTluzHb
4Qlhtr8pU4T0XJHLIxeiSxIbw1XQQb6Y1uvUcEPiMlWfE9zkxGo02Ulg4Oiq1D3NhJi8eNYwbNyQ
rMecEj9uOFYsZWPyhxVrONk9JCF0XRgE0j3/2LWdd02QVXfhcA6jCglSZ9orpDgYQitE1V2ffSR5
HD2Qjs8pTr1mIaNOS103dTuDipZcnKx+7xJ/fJVN9+KwfXm5bRySRAeEb/d0bSFdvkSic6/JsmBI
etTBHB/Npt7qio/weVuaBvIXxQQcFvhwtaWhG29Qvw/npAkeQeqPAL5IrfPJ9m2JpL3JNFiNPNrH
cnJzjlKWKMpIO5lIpGtGghqeP9RIAilKlv5fEnx/mpmVITMl8RlZGl7nSdXbpq+sh7THZjXP04tB
vsZRB3Fz9wuUNOyCM3qV8cas/62jwXu3ZIbcGHnTOorTYD/I+h+7I2mp9irvMKfiYyyi6A4QdN5V
bgcPxRCIrECi7mi79JiG+E06S8zebJ7rsHROcUy8Zt20N/KxmD40o7fj/iG3NN387RB31qfRjy+t
gyUkc6ffVo7qxi3cV63MDYpYEpFc1/pcACSFFAdqlunVwZKwz02eZU6sm0hIM/Mo/V+sKQmYMlDf
pWaZHlrL+kmKp/wQQ4lsLbN5tDX8ZZcrmpcU9aVd2LsjXQYkEHWwF7rN0M/dfLMNdr7OgzVBjf96
9VSeRRBvnZJrrqei+Buzy7cMP0PmmmrnOwFG7xrIs0UmxSF1OizaQ3iaq2Te1D4PWuuk5r1eltzT
x7zovyrELgce4uptts1wwxuMLb5MrZ12cBdy2Tw9F3JraB+A3V5jx2nOCZYAbnwTnHdkNC8zvIFN
m1r16TlY+buMu6EIi7+H3fPYK11iLgdx7OAmwE5A8j+VAzPAXuzH0PhlEM0LQBDspCwmAQuOHsdk
Z+DFiFx7qVy3wGOdl7exTqOzTQpWZJaQHSBUH7AXofKi2bKLYhezb298s72Zmt+CO+S73K9V5Xya
OEiZ62UP7TbhCWH6n0E4w9nu9ypv87XFI45NL8hPdHUlsolBJLuq8d4q3weaZimAHHZsrG3JjdUY
jfaKnHmJt+fX2Gc9DkdGPQDno29FNMZHLJLxqx3i39czTCaS7KKb42PediQw5oFuysov1HwBFbL3
7Tq4PJd8sLcJlsdTYafNhSTX7tUWGtBvEI9rUmnKnRE547UgDHAdFxnFGdabU20EPBO+/0hDn7F4
h8ZuHv1HUKC5xr+8eH3s6NIu5ZsX5n/SqpIvkVNC8F8+0DgfixvNzv7EwOYIVq3dNZVLde/lpvcy
McxftfSLMKfbWBJ8Hp+XtgUMFsE/PkFvV6eWPfLkldaG9O/2UKgBrk0SsTNJHBuMHuHSNX735ehC
bHGjjidvWcKqw4xukpyLFUQs3lFPsDUu++Pzq2DZJLOkn8iuQQUvlqbmMDbBkVgqmogAajdPm5t2
J8Zpumb8ZfTNWbrNzwif3e556xVuAL7PGWjThDXTxaZLg3Nkci2xl0C251dx4taH2s1OMNk0w5ml
Ts/tIALuYf3oLCc8lY2fH3oj16vJVrs5qw0CxhQIttGmjZrSRjpLgrARObXBJU6sf0VLK5T+T/Bm
mNUtMobsh1VNJ6gdhPVNrrj1U5Pvu7BPjoq820tJgnijCaczvHNsNNOpowdMIca1odH0ppIM7rbp
qDeI9/mBPOH3lOxZblRUHhzgAJdLUpNcJoOtcmjxZSeV5d1bYycubcfe3RHd0L4Jknf8JdV9rpbk
mK3favr8NuHKMpvQP/BqbZ4j3dIlgAKHp4EwqaIvj73skMcjsr6YpPESn0Lu03KlJ5tcHGhXuhcn
fiBxen4VuxZfmdWflmjorTmHkFaW5Zm42wwAbuKq2CVqso5T6lrHMJ71EWyp34HN6dw0g8lKr0ca
mqmvJc16Z0+e4DLT2Pc0pr0/B7RUFmAIDW1Kiyn2DIJAqQmDEVErV83gQY2s98TWoTRdxkvVAAUk
7pzd808ePdc2TrHOqq4jnS8rMUbp+e7C+A28Oj1kvl0wiGNBcRvv7ST+xmndXspl6fBEuIGil6mJ
nxSOdkCN9ZIYgLbacDqnF9U4BK6505sTLxgf6KDW1GXf5bx3CTsgNAGXd17kn5HjZlekhwAaRHMO
bf70/E8U5O/oKBwXfUAYblDwhecCR+C5DJKt57bNMU7C8GzbKt1jwXq1aF0xvF5I28/F6RGs408i
qBoFdLsr0wQSSK/2ah+lkzrbaUaYx/JVFzc3Fc/JnvlffPYxhp2fX+VznO+0K39Nhtscett8ZxY9
XZ+bD31odKjxFG4rmQcXo4H1Mqf2+fknk17Eyuvg1efLdt8Jieo3JlYDgxHArobZ9Emk0iaoc/nS
zrDS18t+r5f2Wf6s5JfFVUF4Ksz+Ytvh56iJNBhNY4g32DM5uc0P4syik9kUwZuchmYnuDesCw/G
c5/AsfD6rsCCFNgoOZwCNpFmcuF2/glnmg9yyUGTDBQ7LYCigcW3T1ZoWyfSFLEE19YhNlr+gV4D
NSTvID2mXUTncincDQDW61Ax2HiOSZ9LqInXy6B4NHTunvvGc1HB2B/I2HzD00KtV+rHNLX5JxBk
7lT1UWPv2QZeBpgQldOVpxybeYYXbfnpiegBZsF0G147VIYXVZr9Rsfk8xFfRfKy63oAa8f25ijl
nVGWTuY2gf6/8Yco+Ns9fLYQ2TG9Fg0vB7yitzABu0h8ioRwSiFkKHV6LlR77OEqDzfxkP2p2qg+
/WdpB9BYoTu81qgm1xXe6dfnYvnGe+9bYHC80Xw4xmbQ9vAgfCYB0YdDIBgD9asMp31SJwAbc4UU
mncSDb0GvKxyYljg5UCgsWPALeveS0lqMTqYpWXnHa0m844ekvdtMalvgr/x6uOe/bs0U7HrTeOH
aOIfNlaNnx3Iegag00fpkDUhZcrsX+I7m6QPt96Yh02ntP3A8tzgoBiANHCcRS5ijrl3xHenQCvh
oSo/54a1EamrF0Yy3i4kIc6RqymIlMYDqtIr56AXTcJzQRlWnQ1GZK3lHNghBVNrRBNd3iwFDRY/
flwiIAVykbYP1bsO7fZoJ/Yj6bwtQ2/4d7OSx+dXz2UEYGkbXE5IcU4mdprIbNNrI5kNBoPutq3B
zHvW8TWOx/FV+OBYUp8prvI6uatGph1Bjbg4N4kVmAgWRXui/7f5W4ZYv2KksugdRHnQKj/853Cp
Udjt83E+JR/PQinKS/deZ9Udt5069b0z7Z8jIrv4t/RrFz2vBddVjzFDpi46ckg1JzvuD/RCwuvg
vXgk5aKQ8hsBty0Nbhkh4YcwJRa2JMWcoAO33D0HTJVDOqyXMsoFmUUkN5UFtKf4rUhsxqHgsnaq
bIjiNBrM5GSYoeprfif9r87Jw2OQM/DHPgiRBc0UYa+8wXC/vhKQFRs96OT+HA1j8DxE5U8rCsu3
wp3prztvno/onr+T7q7s/d9OPftX3Hk9ljTS0GSAsolMy0ffjvMxdbASuS1V02RdBtfzT8QSUX80
uhQYPkBS/Z3yuemb6Q7tkZ4xF4GwIZJGgK/WSV8fp8ZKjx2MAJ9wI0I1lhsELyreUnq2yaIheaqc
sozQIb9TavOs156LBd9LUS3RAZ99gmkl7BpiFejW6vAtKUSWAErE8u7GmI8rHYEHl90vEOHF3R6W
sXVgJJh8KIGMGrVyTxps0bb5oynCX27b0eIYmUVV2K/TkfukqpemE5Psn+lQ0+UCXtR3/L/l0oeA
KeRefPPrP08OH7w+igpt3YszpsU3ug5UpNMpFjOVXa6Hr76Axxe7PBg587wdyplXj0YakIKw4CB0
5ab8/Zwc2kjFgapg/3WjtjiVBfL/LK7awzQxSe+kHg4kcMiV3bXtxavpGueQDXYJXZ4NN+3xXUBb
rwkn4F3no5jMyXlrdfVLi8TY+4zcdjFWo7/VgDSJMjYZuqwLUX1vxmnYOIZitAxS5mzleGlURBTu
FE9X9H3Zw7T7f4it7o/0ljIQGzXtqdIEyAEsnG/vv05WV34ECrGSRNiDtR0UOQq3WyA941qIJD9N
6Nla6G0ZBSkxHhMydbsQf0wTSrGqSxxsli2jQxkM/469/LISPzrBqEseTl4jTQJSigfXOgo68Mfn
V0h3MDJEBAkG2MMWEdNziaiDTrjj12YU5I9WKJ/QHBRTtDo285yNJ5uyft0YforNqhtPVe8Np8Hj
/mYP+J4TQ6oLSvz6Yi4LbrFt7JflAa/UdDJDSf7BHH4Gw0gG68BevwmXk/a5uE1TrvH2LsBm3wp3
ld80dzGAb0xsBc1d2q8d+QLHgryR/V/NXo389xjSbDyn2bgdutm9ulAi3tq+XBDuGd7eRqiHIoNn
Y+ZVu0eyzktXAkHsC4J416PLDSJ0Mq4zGXGbNU3njwYH0Glm63sh6ellQMSAF5cS+vnUqhyqa6Bd
gtbIstjPPWLeVQTBsqLFcIzM7OAg1D/kI7ca6Hirv2pQ6vh23ULiWyHeemEvn0/ucntoQhmcg5p3
hA7MTncFTMA8d1CiIlRcRBquKZhOVE1NYqWuEOYbAfuLgfQLul1eG8k+6qz2s/wc2B3KxNSP1oS6
xaUu+SsPm8M226Va0b3Fp7lKOtJV83DQdyRP5jaqUcrJptpbSvdUk1BcI8+aNjhB1Cr2TJ8UFWbh
opEaUGuK9q7KCHZUtbDOnRyMlSaOcUXQeHOUiosS7q1qPnbFaP990MgkF7gfDUgoki1WLkVSPSaS
wU/82nsLE8nx+je0kHi95rtRafcITTE5pRGN2zby/YvFNn2zEEXlhfGig0l9TyvfONfmfCRoVb2R
VzuvJ4JnVsQ9dK+hSRKcxC/UNXZMToItdo1W1JdIVa7Qk6K1mf6DRzi42/i2dgMlwkHMFN/dzPFC
LmV96PqUEPXe718bBw9817h7YVQd+1jSvY4+6PLSyPeIVG3MyWX3pgZ4drkl8007NybSJtq9shG3
ksyJLTojkGY41tClLMPzomZS4YTGWx85PhDimG1Ocno+R5AeTvQVZxPkwGVPD/r3UY/mt9CmfSHZ
HX3MWsQIB1/M6rp7kcIRzlDavo15WMEDIK+niX6HnIlkcQhBhok9gsKWB6hw8iNqoj00OPMx1kP/
yjxy5yREmHdifI9nUrRkY+77oSMhApbZvSFrb+1M1GGKkPjNvFxSMsYGNpfhvz8JV/D66ixvG6rI
hxMP3SUwPGtl1YAt4PTVPMJ9+a8ju9+0R16e45E28fw7GTOUBNlZRWA+Cw0y5PlV2xopdPiMYURu
/bb6quQkCs3bc8lcvjOW035Vi/g31DfzPVGW+6rMbvlNg46bWwfCJt5FbiU+7EQqNdGYx6ar5R6B
eftl1mBnUaF+dBWbkDc7V8MicbauWmRuvfead3Sm62laA6Hz11yo5EeCvhSaZftDu6LYMxxSH8IM
Xscwn3+NgXGvhP+bmHR2nuUfCk2Db2JWZxFKhNEAiVcRv5hXGqN7K6DviBJUbrhi1MDE0/IyZM3N
XiScvUATSgjZShnMZOZiBCy2CNWQLpWMHXSDuEJ+QOUgaVnY/dVzuv2kUQOmi5Q3NPs3ZKL22ppQ
tGMpBkTIFJl6em+ZdrVp80H/IOV3B3MBS9TCrlNNgV7HQLseIKlyJ8Q+uui+LOWUBzOIyR6A5kRL
vYIA4lKZq0kG6y7PXDhjDlkbgGsfkpz3lyGtt8JHrVf75SUf5fjaMUM7+gtF3eq3M6/NHWtp9KiG
DRcsb8t20QF7TdGmRnGMTmWqH0qq3wPN6cZ24zcAJPkK2gPTDWkVp6DsKFqQpIFgIv+7d4vvJsre
lVMYxIwtHSsRl4RCdsZPldjuMSy4PgRjWb4bRfFHttbIPmXHx5KKh9wZ3BLJ4NpHd2yDT3oEn7md
hbe0QW/vZCxpO3yREcakyCyrt5AryCr1kO4mgpycQcfx+2TWycPww7XuveqGZ3I/5XzwLw6MhZ0a
CSrIPPIvPdlzuCYJ0+/Kl8ihnncCnkoE7X1OVyI2x29xidMBwTXerrplJlQTtan77k1YxLE890pS
AMHdG/HBzlADCFNSoYAS+WEtvlOyRw14Fh4HNGLpVx3PD1ol6q01yFL6v9FzQBUNdCEF64Tw8O9r
WEnH3cH+W4jQULIL3/nSSNewb1exfy51RpdQJr/LRBPHErrBcczydMubekj6sV0/X+VKGbd0crxD
vAjd4rj/Wl6ehXWUUOzrP2UnQGU3RnhjLJWvhj6H1bH8N8WAEOGGvEjluzdQMC8p6gLGCXnw7jF7
oqitig8GQOQruLlHsN2nXz90f+dQmn/GVg9XOlHqrPDqmtr4EWDeRmtVyE+0yOsE0OwxH0R2ilLj
5vslsM6UBD6xLEPcEimeWG/8ZZp0hAwkR1Zw94vSudjRWmNHXzY0N/O8Hc5MgTHVc+5OAB98sdA8
F2fx0dSOtnd205z/QpAW2BKTTuOysFsDjvlq0mqXLp/MRGzkIj0CTZajEQ+WhUztY4DuCRMiLetI
QlinSySuVWxl7wVQz63FSGBDFaj24zzD+xWmcx9E/p3BkTjiAXLuzyXVNuxv0ZMEeza7YQBnRAsi
6PLkq7fwHOusTyADKGjCpP+dAk+XIJ/+h6/zWnLc2LbtFyECQMK+0nuWaaPWC0JqA28SHvj6OzJL
W33PuTf2SwbJbrWqSAKZa605x0yiTcVtgOOxMvcM5UzoEDBT3dTJKr/EjDyQ/li0HoYp+FoJ+dOO
UpL2jOBltHRnXx0lpR6Kkd19cvgnQJTaV4SW9lU/Mia4Ll1BNy0rj25rtgOzc3O56YVdE7x7gVxG
l60MTP6pYsVMfxzGC5V4F9DQHTm03OexWgme2hD8jY4qcl4hD4mj7lOtI5Ng2sDvS9jb5w4nxW0g
aYV4Se+ZYEoUkmMXJ+q7koJvpkB8L8J+vuolz8Q/j0r1qJI+fVEx7n0Dhd8Wta8zoJgi4vowNGX4
0nOhvfSWQMK2Bu8hlGe7Z3o0ouR4Bfe6HNuVHjPikZ0hY/fGH4J9VQvNLofzlfnN8QjX6WrjMsKa
ueVK46EX/dSsv3fT0l0bbEdESNTteBPO8mrOlOe0zX94Kup3nP3pag3JfPLH5iSLeOW7QAG1dDZc
ZP28sd6RGHSXJgA3B0hvzJjrwiXCiAc9shfpzZurUg082ELIf48BbsKyiUMLEHfvw4ViQeXkg8mm
BC1XYBWNgP0p7PUZZrn9jFB8PmOaxzvPQ5C4xpZ9LEJJdaImYyYQhofwTr0IFsbsnY1A4+k1y/JI
4PrJyvmyZn3IUNnuTy7MP4yG7smzfffVwJnawT50ccz2TZ//UfpmdCy7+q+itUgg9OPmaxUy+e2b
wLlVDh6VdIqRNrswYJ2O4bCeQ+g5T+e0r9SfAiqWZORA9ANvYj5dOjQ3PfIDAr1qAho3KZChRY3z
TbXo7n8aEQ9J5i7mvCpDMfKfpR0jRHQwizBKmBQ1atQwuahr4TfoJ/Y7mhDjumhhHHGLf+RVEh0r
rULo7Ri0RgPhYajmi8Sec8SxYl70QjA9k3m7OqKUZqrYkzETTwxhHPOml9kZzFuvpKD2TDNHgDDr
g+rhWAQmwkwPkGbytGgc4gcmhKGh6IFGOzFO3Y6vazjK4Bxk9In/bYvqR1hGkEf0Trb/X5fugGpz
y4wWFbWaYWjVkV6yJf8VN7GD2LrI38C3rCcbfH+3TiG1ejD8Bcz3W0BT+R39FeZf2sMpeL8mb703
AzD+qRnV5yt7ooISkyqJcD/yizgA/j4PQsM+UbVbZ70VFQK7Y5Q2MLda52/QqelDCwtsw/sbZ/59
nEJg+BW5m21Y2Tt4cvkxGJhq6XPpSBW2EW3SnN2pJTfCItOgL93kOJtZcgE2IU45aYfIowh9Eh7I
C0ibKNgCGN7p7Jo7p7XXMy2RV3pK/cMYvOyACCEGPbb4DyA1+M0hv52OKLsIr6Z33GCqeDOymmiV
gBTSkjfwpZuH8LZEv2pytDZIb5LPduzOXCN0+NmB9YaTNpiR0HvEu8QXn1dzsP/WD6AO7ooqqjhk
ZbxpzFqn3TyCcbQNmMNWE0e7GRK2C0nqRsvZm5nROSG8CU6VDiNJU5DSY+QwjWW1xHh3/PY0e8uF
aTFJdouLdzXgPl2A9vpQhARxm+wWqGDHFV/8W1/6e9qw9Wnxl3Tn5U18/CjdIVgSGqZa/lW0Vpca
1RcKo2G6ZUo2oBe8kHSzoSqCVX+1Km8k53biQ+o53uJbVbqckOK3YIcyyF9LcjR02KioKdX/ppgl
ZIkgM+4WCbqfRAKiAGi+cn1pa5XTY5RsaAX3+I63kMgZRnal8K+vGUzDs75w9DVTtcyuvTbtNn7d
xFdXLfrRJOP4GheSGLwVDXw4AXcxSz+FZR+a+Ley5m5lPm48kSyXuv6uBYwzN+eMDE46g8ufOY2C
LSjCZRM6cD3SxAvRgLDMMYB8p8nDXT1X3aEO8MmjPQkewLiCT0BGPt/PMnSzN720KRgZw8+py2GT
2TUzZ3rapI6K1TlB12Owp5a4xsKR++Gjiag0tnnnkKNmmuNj+XcprOI6xcPO6JPv6CtKykZ+nmfU
kQQUBLPBLah1n05dGpdwpHuR00m95bSRzphzTkkPTTVDiYHWiC6VXuwEWshgoU4Gzk5LxcxoASbm
/DJIK7zLOv9B/9o7da6MXvHhGa94q0+vUjaoM/HD3KfBFfc8dspziQbtrPvR6S2ySEuyIegjKsgR
vWOi2cwpIDlv7QIatRLjW0TolpjmWcno6X/r5oUaWMDXXgi1k9XBxSjCbCshAQGWYcGRCS0AzW/I
LLZyovHum6G19zEAf7QfMBpQxfB7O0qwrheTHuX8g4Oa+d6ustkjg3QeSzMWpzqqNsEU+DdeN+8t
IRc3o/os+Y6fo0HeGCYkt0xdAHqJ1NOUSgh7YToiIQbOM9XGdJqqlRSwRKjbgPtdxO5L45CbGwKD
+tQAQpZiat5A24abCfkC8l0RKNq6tW/pyhne4l9qqiEAfarrZzgJ23IiTg3E4Eka7muA8Pyeh9lN
P8v5ya6mFf+qrNbbDcUocB/24rPMS576oTj6ArsM84dSzfO1uLKHYNEmw2FBlsmbuMx/z81j4X/R
gLcPk+CdcY919gfuFYTtHpylpgOdTmxnZnucGQ59qkzy0DPHf+pnRLkqr0yLec4jZ0N9lj3KtJd+
Hel2g3QTFS6FOa07f9tmcXrBT4yESp1dp7VbANjGgMDphkVt/fead8uymfG7HoJGpcJOiquzeAW3
ZvRDkXptWezgoE8Y+sxRp4SfwJm4xJk7XwP2mVPhh9xtFm7Da2v4hCaP3ob0cH/LH9BWn1y4XIFi
la+0Yx06GUQVOdErVQDG1qV/ztYktlYtAuxdY/ojiDFwquugHFO4gF7Ovwir2Ijxn1AzEJTEo2VI
0ONbsftuAKPyhyj6JlBf8Fb3GwtX5oteaMuGWJFiwNXpqQ1Uc98I36QROBhFnfaRqaaH/GXURnnS
6rLe+LO0e+MNRUmy6dqofBeh/UflI6GaR4wBTovlGo/8tF+DlclgY8DJq8dZ7MxAxhfaZ8l9Rdy0
T+qfkFa9a92L+G2qSSBy8rH9C6b361jkX8jpcU6wWeY3KH5ENpZqm1RSIFvY7WFqOOUWfGdd6v5X
amnytoz02btVdUqyKNy5jVj+ACyyq8Uv/BPetxHv48ErRuuUifLigON9xdb83Yn76kwls16Nwcxf
TOXCK1WaCSnV+Yt+zQ/y68yh41STui43iSuKy9yh/TdiczfkC8jKpo3eizpqb3Xq/zTXnnkobcKB
oTdTpWKko0ZFbrfSu9vMW+6QeSDV9PZ88GXX3Ki9m9u6LqgmQ9JQRcK0gHzomAq/7e5l8J5LvBeD
Ugungl5WswhO14Q/ulFqkqf3H/OctMFL1zVb657vrzyvcrlHTr6QvEzuohj5WiJ5zS/StwH9LKtB
4orF7O/foXuQBA7RF0QNh1aH7z1dbvpWa3lRfsOed0N0PoCGheqoX88HxfI2yVUTyohaEtu3cD7g
eBxty3QhOAfF1hVZdoGtnThU/flZJf5D12WapoaSFYixbTAsP9Hz3j8EEYTkMkWogBfQfe13hkcj
I69p+dcMFXIPOTdeKGvf0dyG8MhdJP+QaPPIdAAShD7QOF0a6iKxNKc3ZtjWwZjCF8aP9dEb65B4
8wny7QfCIFhaEtfUaCBVA4WkUxQKo1TW+ohwcb7BeMS6nrg5wz8B70DpSiF0WFNy00uPjVcOI7pL
YZY7Z2lV/hNPh7GVx2kgbijJ+gVvXbrgDC0Y4cLIqDLarkSmj2DAQn4OWzJZSmRRHsukxdYXjMGN
8se7DVvbt+l/q0V7HeqeKc9qZ69xyV+kD0yzTaRIXwpM55h7+08WbKr7kq7Wwe+zbAcNRPrb1MhJ
pWv6L+VA5yU00Py0Kw6DcTJdDqzcnuAh5zVvSK2iA23njLPmXNb0yDYd4QtdWtK6F0Dffa/4nCOZ
Z/hTo1qly7VH6JDtxiBfrk46LFc/6aetEPBKgHOKS6JUMkWUOpe2K76FeWQedI0XRQUiqxoQ6hQc
J3QO82xV7+nYVO9oxo2tXRK71fe2/b7kYtwFmQmSeZA/jWF03kbiX05zSnd0wfDytpjMuGzxZ2rZ
6TkZo0stepJ8wuEH5igvPVpsLbLB9STNXt6yJfxpWXwlXKUi0UvpvRbwVFSKO+plbEHWbvKhmhKu
EV+LYTAudlk9Xd1Bhx9DMDARMHO7mF/aLHxB2QJmmS/Uq++EP1t0zAeTKdMl4CI7V6QwExvBtKlk
T9R9dd+ipkcnZyxp97D1loJQAEHWxBbVFLgWVrzgMBFv7Uj0qcBccJBGUXwpuwihSr+8ltzzXuJ5
PM9F92UImNoKsnVe9OIUzggSfPjc2JyqI8vGCIWiFi4UzVDPln9x48ouVRd9NhxcxMs/CjpkdL59
7sdiucLK/YxmeTyGWYO+MTKGK8dtEi4zXB3aqzMqMWEZZd+9ZHivqT6uY+XfXI7XW1s0j0adLRE2
ceNuDOeAwvZ7uaQMyXrZXi1c07jdnD8YeKvcoplsJ/xmsO2iayLZ8/yuq4/w0okjTzyE51iezjY8
jXuLR6eXg+fvgHVtyb4IiZ7lMCNKoDwAPIbqOky12M/98iuql8jdO2kZbdnwKb/XlMAE6VhHz/Ht
S6p0YEWeoUlzunJXekh9WhNXQ6OWSkIyK2lCQ/joBPo4ZXrARlwwmKKg6RPXubiyZtRrmSOC49A9
YPtxL7S63Qt1lgDLmROCpIsmP3OR/QU/kfPalwJBw0U/IiEELYam3sze2wh198Cw09z1bT4Cx0tN
ui0o7tfQe6UX/9NqsbASMQH024tW4g7h4DSoAtxOvBCKBCscJs1BS3z0wmxUEhdvJntabdusAE/X
pc1oI/iDvOvD8thhA7Tv/aFc/f4m3L+1jZoTa34f8eZdbMN5odJBx4rSj+9zFz8iL6PeAWd9otI7
ZU7vv0bT4p7pIrecMg5jQ/hE13ifwwGHmJCpJOuuNcurRF3ZAorr3L9tKyZMLS5hdZo+6YblwFxb
6TAxlDXXj0fRoRdS3Ew1wF3UEoYZFjMkoVvIH2RQimI+NrHFz8FPyjEZBc8mZDBzSNFnoBqpuZ0Y
Y/CFPsHJ6hk5gUWxXmnu5XvPc38xZSXHWg3vQmfKnzJwz0ETv0hjGh6l2szNBAeeQwKssZThnikc
t78h6I5+S+f8o5UuGkB9NEiJaKP56Be18zn0gYVuygZAuTHUf/i+P70RZje9dZl7SVe4LrF3lQDE
n+O0OnhfmEOWVFa330viDbhh2xGJll86199LgWJqI2PkOEa4lne9jJj2b0kq5ydcrE/xZMQ4AzPx
6gR8JQx8eHAMTaw49CJHGt8XNFAvc4JAPLRN6KcNUqUkYlaHC+Xe626P6vF0ajG64oeBqP2M/qh6
a72RObRPeHSMC+sqOJozcXeW84BGXP/wmpjdKmx2tgLUM0vrZ7KGmJMY1JJhlxA5oyxxYPSCm0TM
QNMCR/5bP0LxmzqQ972aF4SYqvaTJJ+pI2TudejFLe/Jx509Lzx9HL3NmbNIL0GLAly8aipIkjCO
WorkwtiL3Vtt4W6F86e2PS6WtDfOdSm8Xc2slHKUpziO+8tqDT43js491Xa6PjUVAP7dGwYcY8q6
eyacL96yWpffS98F1qWEbFm5fnU3kP+jebCmz+DKYmKExy+46xcUPOYfSHEnBO9BcUvBAjxaqxuZ
jTY/GQUFV1RULbO8ICLLVtbfgEaCshiI26hkQRZqS382R0mSo+n9bP0ZKQuzXrxhCc5YukmHTwmB
KsCEHZHlE+Ll0H0bR/lFyuqWoLw7FGnNlN0ZUsinmXifqFE5pGTLH/QgN/YKd6joUcK7XZgHGyNr
0sfUkC9muccEDPc1h7ZDI7VAMKMeMTvcMM4k78RJLeOYKzNtYTTGxSrJrtoMMUhQK2Muo1WDVh0y
S8uXKrmD+i7ToEMpyDlgSJI30gbEgRwA5I5W8OKKkIzpvsaAyNe74/BE3F7I9Bczjps8ArXoR1b9
qetizARheOf+SdGwuP1Lzc9x4rAIW6eCVzHYI6I1eqz6WZXb9p0ZEq6mxLh42qesFtz4qJg42G9l
Hv2YcIR9UrawTxCPyKB0NkaSiIsw+urT2C8gFgf3S5G2L7IZuLKr+rF4aYz1y113qWk1T/uom85x
OrSPunqRqkKhE3VmAkL0g5B0taoJ62PNTFNLLX0N68lpTziMZVpmQfAXx+EVJyQZh1kDuc1D4JmP
WXOiDnoEyn2slzmX7zkJaMzIzGnvS2dAWzmhkeNDIFS2WAXggVB8DTuUtEG6Gvd/BmXEmCXcqRwi
+Cra0h0AZlq0ZDksffi5Npz6zXTK5iFTH3sZds/QNOllxVF8Gju+h22Mxt/tKnnpFUQmsh1aIpW7
EChY/eVlUfmX056XqcmPk525Gwq+lA3JD0+t5+BlpmWP+IpP+tQ6y6NYDPc0DOJR552/GWhmHPBY
cMv2SlmcZiDslLiwtzdMKv8eF9zSnB2QlKnOTjbY4KKYk3HBo/iKEYMhN0DCvhh+fy4szrpqdiYt
8HyL178Esvn+UdIyiRnPq2W/aEH06KQVeKKhvPftTGIVjapNpvIHvTyunoFaatMU9678sfboT4lO
QqvXYH0HuVS+tr5VX0ERqJFCmcB/zyv8O9ShC3qJcH7MbQdLOcNXjHiBfQgOV7KTPk72oJvpPiz5
12qO7WWXp6CkOYI5u6ZcBaqP9Lqqii/jLmPkARjYXP7T/XZjy7ku4Q9L1QFCLYEyPs+hVAyQJt73
xkQCwsSd4PYfdcP0rTEQ4v4WOWh9w0ejtPPQXYO9J3Ka8A95N6C+4EJVma78i0bvOldD7T96YVjV
0/Kgvt0HaU+bmNb8DRhgeUuN9XM5jERXNXAsapeBzdPu3VEJlLr3YbXTK7dpogZtyyBuo/kE2Ogf
Oae2NqwjBkTAgki5HCtOP60p3cls/AtKwbypVeBrAUbhUSpVZr9ymB0zcooAfHG06hMibPvqz1+r
t95KBVTSS1biJPPDaxyxS/5e2s5edx61UY50TUtDkolCKkjwZpTIaG+tU4F7CELrncYAqhu+0aUH
0Wgm+7DGLmLN7SUdq7dBTeH0wve0uHVt9uCY4r24akBqJF7+MjsHUSQzd0wnPBSwIh/V0kYWzWqf
Xa6QZz0cnh3ji+CcCFPMeg6c1h8jQvZAq5z9rKJpHdc/PvwDGMytc0z17igkWGs4+dUjZqeGVVB8
8WJOH4kypdaG4dy8zEPO6nsHutOcdtFW70zGzxi+6+nrVGXmR53L5zMQ+iReUpu0gnCpZ4zu82cJ
guXgTGNxzRSTBJ1KincJGLrA5FlvxiIgp8QLToDi/vHNTHQUzoCoID/iHnQUiCdu0wkDKsd+TGK0
iYs2fqeaPi+Bg65OzBjNx3G5l9L4EedZdbE8qBYNJy8vrtAgJKK5AAYcnRGvMSipMCkftQFve0GN
ztnImuKX/Nj7FjS4gt4zEjSEk0CQvRE+bNxDfxuYoL677txDOyQ2PpV7jHLZPTfK6ckPQA4jBu1D
b+D/0K/N6GA+5Hw0gtD6/8uv0Fp0FDRyEyufJd/+dqNrtpyO9oPSoHu0672gv3sxRMFBNK/Hb1bn
DrB4mJZKvO/XCRXAPFrP3II9lGCPfERt3hzNMpX3YfWetRPmn9j16WmuJMvkGcf8NWzKxyDaaMtJ
JD4YGdQG2Lplv+cM0G9bCbx7LNcfjjkUG7pJSO3UcDKY0wfORfN1oDrbV6VV7Fcf17vtwo/Pw9m4
WQ0GUS1rFE3GwTYgO68RfGbpmF+tuDjYKZpM1/eZL6Df5lxSQv6Zwq+TPa/7gbJ087v8A1uEdSfD
oDaGGOcaNvhtgZaMqgPoUKgcYRBSDrKW3m41+/GBY13suEcF2zWdIS7qWkiOmNbKIIv3uQIcOmVx
aBPcbYK+4HawS7kHuN3e9EIIXnvzzOg77ClxJCIxe7iFMqzKFGloDNjSBVIUYvx/1UuRuedsHObr
rsyBiXGrGu8+kGYUzoigmTpeqSWDa83RbJ/ZeC+zGemfnDr0f+qRXgJFoVrFtO4sJaYXagn5npzy
PPcRplXFEXs5e66LCP388eIo5o/DkD4GkWk6X0fVrlJT9cVK8IhBYvp4xMAn2Rt8/J6P1SdTA8/f
Dow17KB/Z36xfgkqRtn61zC7YUtsZnTTiDgcWBDTUR4QvsDOVQTkP9lThDE0J52sGcS1r6LpoRen
Gc0zCoK3NKxacqmJOp4R+d70Ys40v0fCWCo1qUMvEl+JJYuvjlraoB0uuU1GFUPjMO7MS+CDLNr4
SEd29I/wv43xep17UoVTJF47wZSVH2RcUE2g1fSaIAPL0HJj486H+wgwEwYaGnHnTPq7cJmTq68W
0GQ49zuj8+Eupp9ED73SHrqVt1c9RMljqYEyQYDo27aFqsuRYNsQyxg8123wnnqmvQOZhYbh3z/U
j/wezvTHMTaZ7RP/FSOtDCPnjGnjGnb5M+/b/kjHgzbXNDvFlY6mD8A9KndC2dhctUw1WdulpCXt
NKgl+ma+84VczyPckkcucLqUbQIOJyZG3RMJbAeJEdajf/aZsYO/9ZAUvRttbO/Wltn/6oek3yjT
H40Kg3TIrRYCJML5CzlSe7CxNvP7s1hDir1vjHOSaJPv2WTNESZk5NAZmDsMBLJmcod4yoOSjCmq
REy1zvnXaUypkpWHuOJA7GbAAXrtLc7i5Pqxqc9p8rIos7heCDdtbolyjEt4Z8d6SV/XI/I+LGNG
M6zXOitWaFXxq2806VG7GX1FltKPtMPRmLz8hGnpxKDIuwQgjD8WB8sylqkILQC/qhDmPwvaBGC6
q/VJmQw/9je9yentzljbLdZ672IRjnGbM6j1NVerfpYqpMIa2/BaOQDmqrOilTzViinFQ1nkNnI6
aXW26Xrq6jK8XzPAjdNo2O7BsulJL5zPX0ABjHTJ++UZh0+EYnJrQ6/ZO1aW3EZXpXe58LIIfEPA
qerk34IIuQi+Igy2dr/npLIGGhom3p8j0MNz6C5fE92VaOk7HnAbO0cbHvJeeuChJ1+IF5Fmzgsk
4IQRSk1H04cezQTw3CNNoOduqRiG5Luj3E71LOqPZVSWJ7QAzZUvLHdQzrI7+MbLTS9tu66nuW8f
3Lcyelo9W2BNkledMjOhO7PTTyc5GHuTynsTOPggBQlzbBL1ULaovWVRXwyUYAr8SY5B1vRX1KFc
KYCWLnYGUisGuIS8nBWu7d+c5w3hooSZppymJoulTE+1lahuZRe/dWmnIGnTPQ7SGQ4W+dvkroJv
ColYzhgFfxqd1uOclJSX0aXhj4hebBZ1dRaUKQ2NdK5W7tXDLlg5tvzu8etHZougbF3wFH0rC8K2
K5HPVza3+Top1ZLnVtYZczT2C5OIaaN7ZsAOkFmU2PwxI752GESOIFRmJmlSsaPAC7VwBHHLYD/j
/TrpZ7EvXue4IU6WxvN9UDPmpBFET5JRr21otbP840rLKoKdxdijkRZ/xvEb6SWAmUP6gadcIlzw
4Zbt2jywj2M34j4OLmjvvTeZ0Q8sivo7W7bcySb7M69543e1ZAYmAm6uHOSGN0kyV7C8wwwY70Uq
5vd6zMxtRcvoZA70Tg0LeRtWfvliqZjBivsl9KqovJf0T/WgQ488iH+ZrmGGUQLXi51GNbhJdDOL
/6UaGIA4K+Eo/RYJ67SZSmuqj+AKnTPwp3OtevqrKu1VEXPBumNuw4E7aEmmVqnI1oXadSM/Jnxn
Ie9ba3jIE11uQbuPfZX4bsuOLDy7f3Q9PCjYg8ahGhbrhg4mOS1fh37u9z5F75NEuPJp0anDtE0M
dudHL+yX2deqlfOpDqDqNGlySEJ3fU5RR6bhwPANcnDypEPD0oAia+zShKzZPWsl/G7hYbO5gYjw
2aIeIYPd3VqSfOoaFv/24EabtZi3NRTQwmsw0UMw3jeNs95Sp3evlv11ypkFk/fnfKgMtN5g7oZf
SZrKs2F6ZLUwwDzIHp4zTEjvnk8Ic3zrMGK7ZRLSf+oWv3oLkxTQZ2Lizej6S5dZ8OM5CwLsC1Km
WeQc6NnKx1IbaCc9fMNMAeAeqjudptXpY1VJ1U81jC8v0cB2tfRCDKc5oJe+evBAGoZXUeVwQOeZ
tDr/XBkhVhgrotCiwLaeRMTQjsk+12PrfENL728mqsUHutb+1I9oTdKC7J26Ft6PIf0GHP3Taikf
OjroF9+CxJbXyH0WZZfm62ZgskH0nEhYvdlif0f7aR4bGdfw6VbzGZIICAmx67a604TsL/3oORVu
TAi97waHeG6PWeIUl3UNUxQxHjcnBz8r2GeFiNNiLt90K5R66ydT/fL6DWmUprMCKHRZlnO3BvCC
nBxaW21bmN41dw5cqbwOZLvnfv/8OLgBsMgOcFHoTvsxEiVmckhjFZpUL4RTUXDH5HgUkSToDxnz
gdHDK/iN+YwLARhfXDRn5IR/JszNnzRy5Z6Tm3myHNpabb5yToRwYm1nJu9bPeeLa4nSRgZHqzd+
pSnq9TEK21d3SfzdWJrzzoWqG3vW8DXiOKJJdoXqwOlHpWrDSR/EZcNMlGp1PGlIhZ2EhFVHE5Ak
dTri4jjIdCquunDRJQyjT/fckolUTD6dyIQwm1UEJDQlBg3i3KTkpNtUbYAHWNumZ4yypD3CoHl0
JiSPPqp4MmniLn4tYSu8+B4Hf/qsPifKxCUFZ3UvNHJ9JU2DabZGeJphrYjSXT5xb7sGIFC21MvB
+5I42atBBjYQg+A9pn2A99H3SVLCP63BSHpJ/W9pnDLZy8evcICDE5TriQkoX8aHV5KEqhr5ufNN
BrgK9OA+psInjqErNrGXAb5tk/1grOk+BUz3pfG8b27RrfvMV9k6VT590MSYXAU3NU0SLVKxLlgR
s9E9Ps2c1z1nNJ56cZouJOlLZgfcm/5uEg5fcQeaH9xFpPWTDRWDmdtdP6pJTJ/yyd2ahsVusvrr
GesT9LfBrCaa6R2eaHh8x4GIzqBjzGX2ZfM0zfClz2pMngyWP/bNtqkwyMbrevCcwN6bPhaskM7a
y5dpitDo1FNzmTV4shHtNzXyeKyTZT3Gfgx3zbRxoZNtfdWAxIfdcV9FvKrxTHoJ5mE6UT8lG2NI
fhCM6h0+9vvEKy//PXHBC/4/9GzXdrB/uLZFyeD8T3p2JtD7TosV7hdSnLDYxsUTl/6nMloXQoY9
pH0aSa6HpaRqoD9BX0LRElw4Trv70JY/Slg4l9Asena75M1GDPKYLZiZk+PxHSZ2dEO8W3TvOvux
DIGLGqxqLsOAAY9g9DycrK12Ii4tdkSmIwyNfIjQCDHrq14MIOw7v26TrQ6/WLvSgrXMDdV6TFU0
3nVIB9OhjjMcCReaRdBxbGEYtRi7qgZdIGrzj06NE1ewQRcf9uRxXlH9F63/Yjrn3jPMC1RnnJZz
ajD+5xZpT/Ivm6qXjprn3ST+2wsfVb+F57XjQy/2lTmWZ31BWNb7f/9U3P+HaY62i4RE33cs1/H5
fP7np7IGo2PYQKL3okGsXvgEPPP+MmtnqaTKS46YiAJk+Oc1CzIol84UXfRfCbtkeKr/qigA1ZV5
nG77znA/EdwGz3Sci8OonvbcZk7ZaFgffyr8KbjFZRFvTGXxchbDvMO2f0sF89edVhbHUYbSBr0S
dHT1og4y0S8imf/3RaxpG9sFzSiilguOWhtRdtO96rn879f0zbVXd1j9mmjHFuc5o3v9l3//Pf2a
/sv6tcQkMfS/v982F+T/ug7c0A0tYdGdDC0zsG11nfxfwSOOnQ6cDwVZrQB7j7kL0kgvgeRQnbhG
vNcbeTbPCGYAZiUBnmCBVUfbs8zoa9pN05t6IRExfIXAJusjslvwVymCu7Qj328R64uFZAimMBDL
gTix3i/k3VswFFdl8n1VV0CLSuE8BfM/nRnOqT/XlUPDb37YRJ9i03o0CDvKyrkFsOS5a3munOI7
vejlzTZJ6Q5wG974vBNoBuMbYbM9kErHeEtwh0CT1DVzbAD8l3Z90WcEgn35yNISeEtiQi5qcwTV
sKRsxvfzpmm0XEX8UZcOZVg3AP8cXJuhtGKkwbgId+ZCQ2mK+vlR1hdaMMBqFgZcCGUCMh2Wr2mc
FM928CGGgtvcc0og0ayuJcgtBp05cG3N+jPjCvs5XqmNqa5WjrTVOfXsrT6KAbfxyeNLiQZJ7fVi
qSXGBQ8dzeUOQXxIdQqmeji2ITwIjwi8S+bBSolzb9hhS21guu3H1fSx3+K+swzPeVqBlRPYiBQx
6cYnTYcUzXZhn/ifjs8Vu+E5MK1fKw7NI543A8lyujxt9lbtf0ghyECtMudjKelP0U6cjg2GLAat
aQMOD61Z43JxhCWcW9LchrtfpcYBnlW+EYpIPKwFtLzBDM/gj49I8eJr3ye7TDU1hVKbp7l1DEC4
HGcZzYe1Gtu7FbZ7mzCyh/RleaySvytDEiJSu90T/Ei2iWglPLvkTsoOIdzd8BOK4XdRkSWYQi89
CzcdnqCJGPmi9+wcCxKtsORLRA4che3XpTGzY6D6hkC0aEE2Fqn0Y27/Vdc1YZRqUt5IyLZNTkzF
0DJ6FA7hfHXTu29xTe48c+IIqqJxT/i80ITL+gma7OlChT57ojNuA4quWxZOBQU+x92EqGlsrROR
H1MC3ntCFL70HV1YBPbMQSJKlMms1uNktcDJcnrwXZwy3nKHcx/30zvJnCgSIv8L8/+D9Kv4RiNm
BfDOBRBSQOiIBiN0lh1nJGtnKiZ520XDcWjqH2tJDzH4D6Yn//WxdYM0BCedLARHVHOLkC1lJMU4
JPAIHWEGPp+Wubu0ilelFy2bwIX+LVwd7+DNRXaTIuSKtr1NpOxu4mnx2bxM3NYJNvrSyugX49IX
r/VW5g0N3QiPtyGZ009eiNvWqEirdvtYHAN+9Q33/RJCdvEtV/qWEkHQcbVC+Z3WzrTVMKXeI8Aj
xWO5R5RYk0ECDRp5c0YWX+M8PAr3AxlSBlo9RsWdkDe9c+rF98b5XDPPAIUVXX4vErxIUtfLSXe+
Cj8fjxaiYFvpDogowTKW0XA2vG+KZDdQtveFLZ8AF+ZdnLbL0aJhuo2Q3G9R5CeHUTV5owHOsp8o
g6vbETRjlykcegenyyWZfkx5bb8546d6RHAMWMy+W4n17hDas0GzJPn2MFkEBVnswon0E5pAD7+O
xrfRgl6DFO/OLsZS40+bStET1JA5BGAYv/qWfJ/fi0ys/8PZee1IjmxZ9lcu6p091KLRtx9Iuhbh
oSPyhYgURa01v36WMXMqq7K76zYGSBic7uGeEXQKs3P2Xvu5lLV5aw4Kxrg/BmTfGvg/u8DOFFTa
ZrHt90TG2L13dMnxbRXgB/4qIlrSZtT2Ml3WhSYnIvTJzlAuw299SaK236qoyY7rsBjcDMaEdcBU
4TOOhcYmtq2IFaZMU7fFbNxwWWENC9tMbA4L4Vc6dksfV35RYjOacKCWM4K62L6ba22PV6I+l23p
kArcNvveDOwHUGIEvucOvIvkxFWJerPQfNB01k6C61dAsz208D9YhGjDsRePahvhEP71vYxYgksw
TGz86tcoiV5z3el3gwAa6cKr39OFZD2mvo+986LnoJaqiPIsSsT8nFB23IHpkJ/6uLonXHVjzNJn
yMH1JpifQifsdyERVjTQ45NhzNpB5frdCIWWJBDuZKePHOcnRyFmIIkqnWrEEvgKbjVwQVMXc6PL
SpekiJh66BJvGxEwo1gK+Q9oSUzseRm45aqZzxbXCBih7eUnJCyTdTQpSrFbol0VjE9NrONSabmt
D7LUHOxGVc5khCAkTPHzFKPylinBl5lOFtJ48oakQkuQp1MJkjL7QvK6SB0eoS00encqS3h8Mhfw
TSG1ttvBzVyWEeA8F16CwBpQpYV11zVJdzP7nk64uc/iCNY2DOJtTLfmBhEZbTyKKx+U4UhbLrOx
DcbGfa/jITV15aTXoOk7BZtvWLwjCptTj1iRl7VT3Ohjsl0bx0Zfv1YROpglLZpzx87yKTb+aMGo
XcxFmMZhVd7pY6+8h6XyqS6g4VOQP5NwPR+cdNnh9vUh9keHdeU4VR0c7JATVg6dW7BQB4QgBdWt
wU3SKTk2nJGLCHFT3nq9WYch7V4CzakCIq2fVj+dZJnWtiyVLyixrIOZtzssv/NdXeTaOc505qdK
ChtuxFpgxzj052CC+DeSfVEDX/Mwzk6+RbndoyFmHplTxb4hmdlubNUZJIeRnXQI7g6ZfndjrINr
p3O2DQXtaFRESVjGaNC1YMYSVUu+0wsrESEVJtnBEELFhZ6+N4pb9MpXpt410QYlKblAur36pzJL
7V0MVDpzrM7eLVxOvCEk1hSudXYIaN4Qjpvf5hnzmawCKRuX7HPd4cdb2VMOleJ6QoGnzZFxs0fr
a9vRgqrV+ZMja9cEYzLYmuFIHgcnwpDe4GoH+2IIQakSEk2JptqXVMC9BHL2fZlHyzHtirt8WqbD
oqrhaRJDxLpTlZfivHqN5dp+MB1T2SkEIh7wu/k/uZntUH+BCI0918I+0KRgtSeRttcTnsHcP3At
SeUcFYmAJcSCbTnan0wznc6BqKvUakG3XfEt7KROp1yoYTXXBdW8X2bo5Vcxcw6Ibk89X4Dbd7oD
CKTq0wS4IRrlvmBeqSWjhAkUbsa6JLQziFdpUrprT0OT468NVdBt2NE172vcgo2RkPJnGPdDz9TI
ADK9Rd0aeZKELc9eyvBsy/MuB8f/KmkWGuq4TJ/bqPgKo5JQIEI+msIKMMu0xQb/GTV/IY6pTByT
yKVec+qjrt2HR8mYx4NKix8DAY53pu2Wb06afD8HiuRTRt7FbSQoXeRZuTbGhNzq8nspAxKUhxNK
ojLdr5wqRAiwEVXVxYwYIy0f5asuv2M8oBGglgYKuWsCUkGId1u0LFgdSKOGxkyK+qCBY6dZ6lWB
Qg+PMvg+pY6xNeB+ErIXD5Sl6H+0BtFCMB4EFIFeclaFXyRkO17DzJwZEh3I1IQgrtcyFhliP7LE
Nl5iJXiI8uDQipZrXCxLQ6dVuzhFmO6dsHhDU6ttEwIhd5W2PEIEgXufRIY30b7JaurSrYD3FKa2
nR0WKyumTy5tWWB6yBFmTgvZheNGB5eMX97YVqJuT9MOiHshfWjwbRA7znvZTI1zbjY3IzfUvSzq
iSPa6qOF6U5XlYFoWOlN44zdOo3xeU00lDuUhDHMS0nkiaQiQwBFa8iqo01cWRkyiFbN/UJ16dwl
eYLejySzqZ6M3TDLO8eY7EtSaiBgqTts0GuvqXUtHJNRTUGhEW7kZ8TL9EPxO/izFDbsfWQN8Vtb
90caZvFGSvVh37fS5BX5AmtkMmVuaUUM4F31S6tXWDKjJzTafhNUirLL+/zEFcy66GX9jQYDSxYE
B17e4PzIB/33pND0cz2kLNPV4RGfMoUoqs2beqy0Zxs91szq8KznjrxJtP5LPEmhp4Bd424FJ1Mt
qRriE9u2pVxeQoMbpiqBW4lDZ18KdlEphwjdJ+CkDjAmBHCxl9OqOhXzmPha1hdnDW48YkgACeuA
Ac/vI0XnJKDBmaWEBwnWEWwebD5DTyh8oC+gb8o7zURkFBiEEdJT23X0Kx5gwW8Hrem3NaKVjWS3
9aav+I+cRZm9HE4Pvel8OFeCf5toKLXlIDwQnxSDsnjGsQuqi4ox/xks8gUWl5IMy76RC/lIUXQ5
kpeVDR8aUsL9aIIiq8speUTKNXyjd0coBblEe+wb5BUJW77hTM8DMtfHfETHj28tL4y3SH/CF3gD
weGv+gZi/rDsaAm6C7pwQ1F9GCggUCPHy0WiFOrrgw1qPBiWk0oAuxeF2lMMauVC9tAMLCcd9l1u
9jSBg2xDARORCQaF3BwejZlaVAlEDchz/7kB6eLZDbCGMY6yx6TGGSXPRGV7dNWSSy+GtCUsL0na
FjW8HLrcvKR95gxgiKba+JwsOr8XRfrz0Kr9bi0rWwPIbVMCB6oL60QnEjuiRIu3gb2g5JTLZUP2
t3EdksS8WpNJrAZZV1vWD35Tme25NbjiisNk7UuRtJacUAbcadZ7PagRxxP8UEMYiTBgYJgIcRN2
YgjxnO002fhMS5v6/IT1dhlS8t7nOLXcmQBCFCQqDYM0TLlLUbxPaXX7Nlp6qJ05TZfEKI5yS1qV
kdf1o27FX1Sy7/b5MGhnox+eU4n0IH7Hjjc5Dl1o8/NYOup9HBbbJkPNK4OcvQ9wHpBZezMMJ9mO
Gs1a2SBMgit0+aQtoe3HlfogCWxV0pGA1nb6BROKcuqixBK5bbs+guKRi9YNc/cXdrCzbUVjlsZC
4i+EuXvfLbGW8MVGKOmmrO78njecqXM0Z8KmdBx+fqnUXB7VvWQyEZbsvD0PCAqFG3QdiB6Zt3UU
IiUSisJ1CDXitUIy0JNHaejoIC3qeAs7DMbr3IO7VUjrD5XXUudwlBkqSv/cPcmmsJ0jlHcE2nFZ
XWobAcdgxc6GshK5OXGqBodcJASIdQZeeKbFpt58TGYniIeSQoQuAISjLJYm66PMufEHVjepyDE6
YyUIpXT0CiYGNGwx3+VM6F18Kdq2V+nRExRHOdKO0bgV2b0MJX/P4g72QEOmG9iBr7Uosq4zDUnw
d+tlOel6RDp6Lp8MKAN3We8A5nfUp8XClCXawWtjWNFJ/UoqDQ6DUI0PMR5zSbOfZBsxaY2Uxh9M
Mn+sNJEPALJRmuJNXkxhqLbS99SqPkXllJ5LrYlfdTs+fkOA3V0ru2ax0IC7tnUmWpoUb5c8gLpg
tK/rPaWQoAszs7IfdBqDi92eoFmmR3gK1QOSJgsTJoGOxWlo0u5iWy/YS4xD1CxNzuk43UiYJqch
w+XEDS44KupQeKOCyesn8lQt0w59n3mLdIPFobGM38UMaYKmTBLZYOukE5okbbV1Oa8ngduLZnaQ
6NMBquPdukDryuo9XSJgkc3U7whNunRMLHKhw5LF6tMm/XcGO7nC5IweluTc4hVIlWFgwho+ryzm
JkUMOMB9Jp6LlJexZYVAWarYNCT1bpU+tW9lSYKjSY6nj0Qh81E2USpzMPbH3BACETVpKGYP0Jkl
xg76ZLtZRD0RepnDn9dOB8d+JvqSfkxGeX+dDIBnRE3SVJcegQ/uAbuEzNzIvuqEqHKR8WNcawsj
3lRIgUkF5PCPNVNIP8DcDZreXAKJclpXjezsbrrZIBs3Eb8Y39aneJw+10o3syjEGY+b5qNrSdjh
EE5I1eO9ranK18nG4BfaqbSJuhZvHSTkSprezDg/VNFkHeLfKdoEJwNeJ3RMOJlQtL4kDiE6tk1h
qx9l/iBgJUgslovlDF9qrT9EQvVSKKaLtb86JqmWbUP9d6gHzXkqi0La1LkU3Xdy+rkZuYiO3JHc
xVLCq4GxpwYeldpmfNKXhGubNoD+n+8KjT4wXh8FYE8xc641oDdkI7pvC+HBoxG8TbP0YAYSuSEg
Y+uKzN4uH0q/M9ltNbmMTbE0O1b+g79IybGfDQIo4+kzv4q6ZW26cfSJDJQxai9yU9oENuc7EkRL
cF0dJme5I5ci7nQ3OpjifNVlp92RY8EUay3GUh08psC+kB61ZD+ekpoqRZzOcKdlgBlJe2eDQ2N2
1GfniTnPWW4oS8RBHrMU5r1jBDlw1OkqstoeTkWps6TbrzYOneXwgcnz4tUGBDusFcPG/q5FpE11
ga38bLThfNHU8S1wIqo09aJubJFuW/b9o6R22V5d+vhQh8FpXQSRyvzVKUfpoDSy7NPzILWc4O5s
TqX3CAkYSHn2lI4yUubjlghBWdxSL2s73FmFXS1IU1t7RzLXrSarcVen6EVhkz23KrUR3Jy/z7bU
vhpl/0pFlWKIYSzbRZQWA225KxGNHNSUuYAm4L0YrZajUyr4lSN697REnV2MduC6DgXf4ALdg9SI
3IuSWrubWlkFlwOSKpPpKI/K/A3GTXKUslq7si73cAaVFzA2yqacONVyxANuWI0DpW+mFHItb2dB
rh0lPDEOXWGviYS23ITDaAh5UqqGF1uSpz2A7vKcRbq2GWcdfapAQTWoAHa27LykWjdepKXYxyoz
KwJgCKNvhhy+gpI+5LnOQjGMiKyR8ThnOGi2VFpNVtIPVgusTNJmMiCmxnjck/D3EAaYJdn9xDHl
VLhn8Ml4Xoi/NHG7h3GCVohHhXqarH68rrnDdLoPeP8VxHKDvGOhQO9B5YtOh/wJyx+dfGySSVKY
nhVVwpGMAqJWqgPRxk9Q3sJNs6WcFiHdE6q94ho4OfqzIq9umVlebPJohKSI+FHVgu8kK5ofpCor
vDIZ70M7f7YxxG+LhS92EtLOpus/VuUZOqhdINOYEaE7QNNJEpLgFVPy6I4qyknPSaAiCGH/xlad
J3mI9F0MpQKTCKJ9ZLc4kgLMcyW4c4LEEW4eV4hwt5ZIicfayTMrEAM9zwxmFQla6VmOruteKFmo
RU0AE6iRuWONqGfWAUVMs09Bnvwsx6yPZLMhgilA495YxCaONLH2WbOQdJg8ZI5svM0cOQnLS38Y
f+jRAGoTc53TyENSqh8T26bxQNiPTFjG0dGNQ4/LwhtLprFOB5NrHeqEONJqQHy86hpUJyNvJrTo
mcoJc/RGSvEBNeM2m45rJcNYlGmPUb1z8UdP4HwGFrlmgcuALs3KFUUMTQREm+zmghYUF9bLFOft
HVVJY6fryg0nIHxg275W2uRcLTuW+EbfZRu8sUEJCTm+rl8MSf0spRhVijwPwE1J+iPxYl4B4NlH
doHXoBaASrGwTcUSd5iCJ22QZ8PTM7vazvIYXh1iBrZFAWG6Dx8RGzOxMqT71EBak4fLiyAJ7rQw
5Q8RQsEkecZyAK3CkdJzy/x/68xBcbaDERiDPtynCZjKIefUWBzC4/kW622Wl58q4W8BqRkc10fT
cJJXeYJokUD/mri2YxuCPXlomZHcEZ6agclc6hMJNsMjRXn2ckGbDinQSM4ridVTEKM17/H2tRks
AK1Tx/PIuXesEmtjIIAddEfe9ZYaNOReBhadOfmtmaP81P0xLHg8OYezChdWijfqu2VUK5BASLPk
ULDTXkiZ0m6Er5oPTZK5LdrGRSubq90G9XV91CmG25e4ox34izUiLD1yEUMY28DUK8gdU2ptGocC
uA7WipV80O6Imgk4qWigCDfjOizYx4lwzW8OGOC9SoDZpOrQWaCn94dSI3vSVkyERDO1uTga090U
j08j9r/jOrQjiR+pPr0UgEq2oXAXrENkUretswx9injOEeD7hKlplCTUtcWFY716KEL96xj51S6o
KaOpMNA/6WGy1QOI+7jUWQgwwfNWafQqkp7hM7GixZSLX9xA8THYqH/0RwmqIHtY7ikh9nnqpyzH
ibcJkni/+jRrUbhHkkbOr5aWPszeH4bcrsvsHVPUKxNOnf89qvNLlHUfTTa2mI5qA8Ru4VxnBz1c
b4zHTtYMDmisRKhVIo8DYfRWzGSol8rWHOGErJs9R2DTLsOxqGwCWNelz+DhsjeOqXLWhzQ/xlWg
6ehj6LV2McoOVUz7fg7KlMIkmjPwMfSoJrHPh9UdqeA2HA3V2km6Nfd86VTedYdZpJHtR6eLHnQs
ITTxFpvlXfehk7Gwm1oSPwEOWj7tFQh8whhPiSq/Nv07X/VGIfr5Lim6+oHm+e9Fm+q7hvvIkYbB
pgw7bEgTf21Ggo2fOFkB3qWzCUthkePj1JiPTgsqr69HiP6xRBNhDelplBhneYZvK40mf6KiueHu
NRyVqM12q40kwtHOZDs9TMyIqDLQMS5jmYiHwTlOa+MsSyROQaUlwsmOz6UYzL7amJAcD4YQ7oYC
3dQrxNwyvcevQ61ZTnR0XRpEokhYKIMQXV5J/GGFtqWF9n+hSu3JST+evjvEck2hAp5yXxUxHizy
+b/b/jDJKIb7wnawFOoNiXDTcrPGWDvFqnzX2rHtgy8lRk4GotwIjdYCE8NHLGt7KytpRYSQs00n
JUOTFKm5YRO4Y1UnAJTSYVLHId+LNs66Iu3F5YHFLfftiI+h3jce1yHJzfFoLuNDDebpT00wJo6O
hyUMFY+YX0hC8ZdoVOaUMnob86Yj20I1PFQgC1ZeSb8OTj5tA+Tem8oAZAbrkG4KR942rDAjtQKX
jdSCJrIYMtUafB1bCKd9tbPEnHApIMybGrU6t9LGF0y3wRaC5tFUsvBmiwFOHfCNcJH3xUIJL8P/
6pOiY98lqdl69LZxZ06adddD89UsygXg06NN3KF8WO3ONohZup6r/Tm0xl1qzg+mWujnJF+MLb9R
5FoT5s1cUh9CVmQnJx0ZrMmiJ/y6Rn2sTlQDIDVJn7WzMRCy7lk7uJEVJmfCp7RdFmmPM3z5wZ3F
FzyKIZgQ18BiyDckM1AxpmO2unIUUWVpRnWkXQTuHZHAMV0S6RBkYI4FE3eg8XDX1oFDR90qtoXG
uUj3o3hA7Bfti3wsvCAyXwe1uYdm35BRcFbpl51WZzkJ7vAzelIt7TJ4iyVb2S41QkgrxJWOVTGw
AXyCyjNEL3UdFJ3ftSht2isL+lFV2CVXgEqsISH5fktpVDJEqhrXH1dQu9vMYU148BDjdRuXQNkF
ynhbeWs/Y6R1e/6aie4KBbMe4BtYbSPkNFgHBDNcv6YRZ27PnWJDawHnTEYUemqhOcdTQRKypGkY
FzTnNNLNPGmkTNHD3qypyz/FjqGdUGILltgLVuE9cyzTD0rquBEnCDdwcwFzoGdvQIToyBhIhlgD
CZ1lBz07QFaVBs2ngHvDthL+M0BCI0WZcj+1GpFvXDWojtk4HgkKkfrM3KgqMkqrrrpLiO2GdA4S
cs1BJ5rC5lIDmYYqoGUTzUhV+ZnESGubV1A3PL1HiN/BKypIVsyiLxkyFtAbsXkdy1j9LmeLajRt
aYtpuR61cK8Io4Mk7WItfsisZbgbdYOC1Kg+qywpz4PJgVEGanjHYfvcBfVbE+rKg2moBcQc2QQ9
jFe+Qxvh2WGs7Yyl+DrPHK0DSbsosWu0xHMtvFxNuFMkrg2rcTrrZVL4ZM7SdSISR+F0DiMb4/So
6v7i9Fi7aU1vlgo30gKuDImuVWEQHyZISHJBeUgvm2UfWPG20hH3r4MprlFGU7woPQqHvI3EH5nz
Y0vcbujCOecWgM0hiKPDusWXdJ/o4Ma0ADZirAqSHJWSbsHy0GWc9JnUVzdF6oM7m8gnVIpIqimX
VyQxekygJsq6WFLUhLqAKN6CQ833JGner6SZTp3J1JbLjQW64lr3CGXDKgEuDmW8GQDcQ1OMgLHQ
uVjEfEJHNXGyau0UUv/frwgcTVR0J2U6/b3KTTf+i8ZNU01d0yBFyPA0FfOvGjckYPy6TZ3tKsyA
I72AvUUEkdeTtdDPVXvLdPlrETZPzLMHcp5D/o4FUJIf2RmJ1XV9Qv00H9sSdn0/UFGuB4BnmZxy
YuOmiFLdGyfq7axggi0rTHapzrIsiLCrcKibynTQRuZdFqeoa6JhxowOihxBki/ZMJip3eBPD4fs
mCb7UthFUkem7xqZJHuTr3ucLNYAwmcDxqLdOPR8QDVyWf4Xu8n5ZTeZEA+oYBsOADNbcX4VXyad
DKraYGkmk0DkwgL1ByHTW4fcGH48WjeZZs7k8h25rJJFKLoV62CWasclabhPOlGvbqPqzhh0fU9h
h6u7HON1oifADaIS3b4ig8etVxyOiE7o25PPkCCqqXMo5y2Yn7BAOJZLYwNZips1jcz+MsuI1BwS
OTbrCrEVBpBzokjJe8ecaZCObZuc6FUZT3Cecd9S5ubwdSjgMUHp1tK3ZAXe3+85Vf5VRWnKmiIb
YuepJlfzX9XEOutL1UjyYaejR0ViOF9NMVQsFq+LySUDW4G8XV8oLevdaZkumpLVHtehU9Lu+6N1
U//jhcxeqG9Qo/YVrN7fc8VRlWKpIJ1lfUr/I2/85+b6CLGZ4U9l3nrr5jos4kPaZC/TGj8a5KWY
XhxO8WkdMp3+CZBXbqnCEz8JQPPP4edzyl2rYh9dX1KSDGOAgvREk9sHzgrpDpKF5SuC+rJuxjAo
LcTQ2THXQDSuz62D0+X2YVKqT9B3XDOhXp61Ekc9XTrl3LeoYahb4XwgraDeSE4c0lY4By1QBKPB
PKThfFwjhten1pzhdWgaSOBWqrz+8nwErft7HLGqEHIIyRM9xx/PrW9d37EkDfNIKsibFUkcoRw/
6k6GCK9HWz8JCfb63Prqz03sWNi21+3vD395fd1ch3yBdLw++v459VgeMjnzWAcmF5sMUFHdaBZf
xg/g0WCkUSaGWaUA5a8PQ1WogzJ654N4z8+fUQWf/OcmrszDYFBWDRuRViP4CD0trjNgL3q6gQwg
VGxaXO5apr4Z6sMAK21WLtOZWsx0VpDBe/DsSFkRz/184edmIl6IDHWAGalmx0Syo6uaNVe1LLjp
NhHk7xFpDq2CxVU61qWGPogugVx/zyYNxXRPipc98ZnxYRFs7u+ZpeLRusnioQBcaJO6Z37lIl/f
Zgpm6BhZPRYO1ADEwy1q0zkBfyKGuctYigRdtAVUeQIpr+9DABintcllOEzaBaFQj/xgb15r1ISb
IEw0PyP/8JaLnAZSIiHMCBn3+hy1sOHu768X5q83JFNxyGQ3LEOxmMIblvrXG5ICv0kxchZvStbc
csBNv0t3C2DBRya44XeNANbmgBU/J71QDKwDbE7AkTl2c7KP1MAnVO7HK9VQY4giIzHZ0gunppWa
xZ4FLcqEWVZuY1spN5D8y52sPq4bKv78y1hGG0UUt9ehFR2sUJSq/8fNEeewG2uc4HX6NNlm9i3S
EAXizBcCPLqsUeeYVwK6fgxVhNK3gwW4PgXz/MfzGrI2qr70dPLKvDMFsW+1llEeUjF/UHQLWVMY
pwwqS14aaD4WsS526oyHzF2mf3Hn0/6b70PXESjZlq7ZTBF++T5mvUvozhjGLmayec1tW70PR4yD
KRyVDM3N/fpUBBzoVBjN68+nkjJQ9vGEcjIVb2plC/AEM3/u7rQpB6FQWLuWAUfcYVrao1rk6URW
NS/UuT71fgL32m11pot/eok7dLslimHaGfmYbGpwTfTugVO6kciCcxpn8/dHpC6MFSUeaRJkvv7z
NyGI4p+lqormmJpjK7/sASflxiXbjb4rgHU22Vd5gCO1DrWepSIycf6xvT5ppRFhEWizXJvVxZYe
QIQoTs6eETlaO3Tp8OPWzbiUDuDQiQVjPi0HNNtFMmEZxrQy83W01yfMacSsHW7FihBRdUNy4frC
n35mffJPrwe5EwC/K+xNpxXxrkaxttPzbnzP8hTjS6Q9Z7pqnKzbv9hVYlf8sqvglSm6gn5PVvXV
WfQnx0RgzKniDKax4w6ZHFj5ZY+gJEiIlrOvYdQoJQhtdkxvYGFNigaJREF7Er4Kc34AANziLIkJ
rwXnFT/NB/NAJnUFLVon0zD+mhUxylPoTxPhCJwbxtUWgzYnBpOK5KpOrDfbCSF/Z5RCBCVeVe6j
2F7+9JPiExwStQ2m7HdFljxHUWIeonzMCFDmqXVQkC24f793bDGX/vPesVRFpt6gWo5Mqizxqn+9
tFUdOuUhDNCBd0Wy+XljXm+2M9teJFFw53sLF/LKuZ+vPxNFUU63YXiXEwPZuYXhN5w/ER6H2iVZ
hidCaSHLxkl7XjcNhGG+HlX5bt2slMYGhoGKd91Uqnm5ig/CpDg8rU914cf6YfhF/vsPy5Lxzx8G
Qu7HhxELtlzpqt6vnzORESzatUF3UOnhxnbcPsXA8nejw2piqof2SZZ7xIG18prW5ohYYr6Whtk8
rj/at3bqpk1NKrf40TDBSDyrIZJY8UE5li1EfUIvLV7VByDj9ajuvn9QoTp7U3WK2/qzdoU6N8om
5bBuLtNMbrzcB/66qUhDc47wP33/JE2y1Ec64OtrMj3n3d9/686vlw+uHJalaLpsaVjpZO2Xb138
d9Y0hTVxTAVcZBvByTokQjzdSvF7x9KAGhWaY8SaKeJe0uEfKmSw17LFNsHBBF/J7MrnIQpYWjfJ
m0242BHzq+kV0rJ34AKbKmB3xMvkja8ihvXRYLZ0dUmoUBPUeGmQPaKXGO7WAebPeEc7U/cKJYOA
L15g2jncNWLo2upLbNV+jCv1UIv4q4bD6jrW+tGh/AeCmqcqtYyZfOvJzhLPEZNUXGLJgWhijedU
pqOsC4Hoz80a2aDfJ1Xl1cL++92vJ2EJXjcV8Uhu37ul3rHHEtagdfUyDwbyaKWt/K5aHglsKc9D
WetXdEesJrqgeWVB2CCeoiaYTUR+1frwiqh4J1Ds7xR77G1Pe2jXNqSZDQWyRUukHTtisIuIIpVd
AzmOR3ISYzQ8bqySOr84RUfBAKzOkXSfH0MRI3BfD47/82X69/Bbeft+8rf/+R9sfymrGVQ/UoK/
bv7nJf7SoMr/vfsP8bY/fuz/66eeypx/v37QXz6X//7Hr+d/dB9/2dgUdPHn+/5bMz98a/usW38H
/hDxk//bF//xbf2Up7n69s/fvpR90YlPC+Oy+O3HS+KuSgD6n04j8fk/Xrx+5LzvUhYfX8r/8oZv
H233z9+sf9M1x3IcC24mxmwE27/9Y/z24xXZkR1mjbZtWGhCWcaz5uuif/6ma//GlBIEocXqXbNZ
xP/2j7ZEGPz9JVWnsidbuiVbLFd/+39/+F++wZ/f6D+ACN/KuOjaf/7miP/+T5d5VrisZwnTNCgV
OLKuqvJfL/NWhFUyGOaB4+ceyw5mqNO94ZPctkWt7Q/7y4yAGfNO+Gh7CAA3hU9Y+c66W2ayDVpv
nN3TSzioHs3dnbajzkFB4Q39+7HfRrmPsu2NW+SRzOHjGO4N8yj3uLrd9vrSblDO7OlHbuytUsQ+
TpXc3Kv5iwwO0NOqzuU+4QGnzC+DwRXGZSbiETm/hd+sbCisj274yfB7777nV7iHH75x/GyH6mMT
7dCcuOUputdGz5zP/Qm/Ye++9G50lq/qfXaAdX403GFLUeFs7tRd5RvvJ8nP+BDJl1/1fXPMNupn
xIibfv9CosWj5sJE5H/A1mLdIRTUzmS2YQAnrfdheFcveAnd+8BrN8qdiY/NfTnev7w47uUkNkAP
nrNDu/mke8Rxu80ZvLuLP5P4TPeUu7n7tn16Ct3Pk1+dWRxu8gcIkW76UjOltAoPHMpJ3gFe57uI
Fw+FT//Cqij2LT7bcj/F7hP7yqUH5Xc8h9vgC/VxF0GB7X5u3jU/fQD54ZKU4IZ01tCIPCtq8RBT
NdglAPn6cPQtQka1+/rLspMP1b476QmJOS7qXOaqBu87G/fxLfSqXbvvXeVuYY/G4+NShxuj5C9D
P+myEvPTM4i+Q0MD1+smV42ew+zUkoJ1VB8Jh9wh9Hsl5VYhc/rUbsz3af/0JO2VxW93nVt7nR8f
mYn5RBb60QEXx04/ETP4QlVU/6a8Zltlnx6r7bQ1LxIF4+VI3lt83OqGL1m7aCNT6/RfsLMbYAIZ
plJxsTpNe1x4BgOU3ddnnC5ovHgbmbP1MSOO7nF8bjAffxqSrW34NZpr1cXpj+TAqfcQBVzcwjAi
lHFXy75FO3wzDK84bYzs6twnruTj53utLtFZvWiPzXnc9c+mdZM+O5/LRfZlyBuIXGVP44F8TK9A
0e9KtomDoZsuo/+gzYZrYYudEnY1j0VWFdA/2MZnmBqsjKmKRxsd8RYraOWitWQHQrV0+9+LGPuu
qxC4gVD9qf+IEtc4d3ctn1EeRjqEZENFe5pCx+jGjkWeypuCez7S/7y4g3u7nY/8/rUnP3K354RH
1Uo0SvRGODCIRQTf4P5qr/3d/GReEIPvnENgb4EaSRtUVFuJI6rBkSltjC8t77Z9ZedHG0Fh84Jy
S1QihnQKp6Mv9e70xmFW4+97VW7obY13X5pd+Mhfkq0LU8Yddv1evwyaN/im7Rlf+MMcl3Cqbb+9
Yd9zXC9MT8j52Tvc+QY/vGp3cMe3qS9OWVl7Bo6U+qQptJ/5vQKyPr3qzeBCYXnDW3Cf3MLT9FX4
Jb5Jn/vUxfTDRKbVthwfxq4IX+vQU+cnevfKfr4UW93bzpt5Q6pRd1j8u2prnD6jqrlwnsSn5Gt6
pW1F4tFH4cNj/BYU7BJ59Oz3DKGa2+zV91t4cT602GvcIrmpDwASnWeNSo76vsyHzoMhfVHf7XPV
oKqEEta7XwCqLRf7brN41s5+C1zpkp8pyLjVZ/V20B52lqdco9+1q30bPG0zP2rHa32g0rxlLiaH
D1Z6qNxAfxES/l1zraho7xFB+snm4yPaJ43nHGT3MdqXt2Oy0bzXDRgk9zr7G+NejTZfCOr0Q6/9
qp555NJnfis+3jUu3SVSMnfedpveH7fRR+9DyeYZwCOb/0vdmS3HjWTZ9ouQF44ZrwBiZHCeRL7A
SErEPM/4+rs8mFWVUrYpux7bLJstVopJRATgfvycvdeeN/ne9NfNdLrStsK/IhPkqYsD43o98hK8
ZPTBaZx4VDfOdXWAGOnX/CwTWN8KSJxy+TvuDrV0fmUep4AL4p/nk/BzUuP2+MXQ03HkzC6tlwwj
07H/NE2PP+afL/bufBVX/dMi/O6CkYCXP9mbgYVwJE/c43xxmtD8cpPHZHt+pgC90FR6ovVWH88k
5zj+X78hPs5rTu5uBChisjH1mAe88DqHI4xFbDcs2yHgZyyPGF1zq+Agc/yZ21O9ND4itfVqc6tv
ohtz90K6E6+BGO0YDqwX77grA3uHti14098e8Q4d7/39JxD/IdAurAtn+3hV0tdhOOd45pvpZ4eW
XdK+FFc0DJebhLcIM0LQBPpO/l+/UW5tYnNe2VG5fHtXkPP8UL5lhd+5uw7wnu98A+V8NZ3IyCQU
ZvJiOi2vCyrd7ySq2n1gEf5pXIebW0JN6El6+W5JrkeSdGs2NvMl55KV2iNkheCiGp3ruHcD0dM6
rI4WZ5n/vpr8nyvAnwrL3Y9KVlnd/4Uy0dJ/Wya+If74qUqUf/+rShTGH6ZtORjwKOo0YTicy76q
RP4NwxyDWY6c5AioGv+uEnXrD6o3XXU5tAFS1t3/VIm6+YejWhpECAYZtk4z7L+pEvVf+mr891Xs
T7pl2A4wDxVD589VIgKyQiFUHGpEFSGKJzChCGprDjpr2phrc2WAyZqdD5C8hxov5BI/M8XV9FtT
7TwBiFpl8qEOKViBPBDdjIwhlYJLJF5POdEfqxMfKvrJxnEOH0ndophxxO3KDIogPgbPpNGVw5td
IE0+hjelckNWmlsd84fINEg891WuzFU2HI0K++Sqd2lxvYbXC774mrWm3KY6Kd3swcUFZGtroRKp
aU5iahePc7e33Bvo4jMIV+FSWoQRch0FJYDut0yGDSfaWMnBIUK6xc6igJTUU4Z6hKBFfsVubeo3
NcK52cKA17R+kmbBRFKcfHtihVEry+eCQnQZIRlm3ZG+4S5ReAlUsZTErcwUU4utVPHMpGJn76RC
S8ZuRORNyAgb/67V+lmpIE7nihbdD2sFf/Hi1TY95TQINeExFQscm6gZnmt1uneIrTG57jmU5jD7
gibagQkydUi0HTHdEba3Lar4ImpinPyEk4c/BA0I15h4+euB0NxgxN5RR2y+cbqbKgwhEdjcsQHO
+zE0cuYNvnA3mp4FD0gwMgELa+k+cAnypjJvIIimIaQT3PtmjjKQjK0nr1Mxn+aIfTa5ndJnhtF1
Ayp+s9D3d5zHYXnS9ph9ouRVohi6NynaNpzGT4TwIFX7OciBesYl5k39FBCSi2nJq8QT11TqLRWH
xO1xCOcnJDBBIQqLhKoKW6GhQCzq2PNBqMk4CX4ODuWmjdEAJBjd5jTQ0lfuqhaMnlaR1WGg3udG
zcBPKO5NW48bPOzMUv2IlzI3H/J/cU2FQo3iBx/dCFzX0j7Ghl2XlPtJ0fxGeS9WAf/zCZOyr6SE
giUGn94Rbgh55SiZuaycj6Ub0iAm6BF4hWck02Z2AWi5StCk2LlJQaqLvVE5+CZeq+6p6z/Qc7Em
U8/a3BDcXhOEBaZRHuQbX4XyZemxV6oaAlGxMeI7q9splRoo48vMYj4QtFzj9NbUl747El3jKbQX
5Z2L2gCVJDC0jrs2MkmMW3nWCz+ynupU81W2AIVPYgBvUeLGUeuPoUcfQBgwp7TMObjtU4YB2IYh
js2JUAEF9dC0aSy2sgYbBGlGGn1m4sWiYcYKwItkrrCQOao1VOgJYlYUokhqg6qZ2asjf+Jekd8n
Pd/rHzUXa2HT1VT11ChpMJcLOm1up45HDK9BA2bYQt1gyHvFBktBJDwsshS6a3xk2ESOx2Wcfvxl
Ef/zSP3XI7T9c8vsz7XRVDWNYT8tM1vOJP7SRtaZGLvIupj8559d1QZEy9YTn6sOh45bjmY2d31R
ND5xqbwy5wLCBI+aEgjnAGHLr+H6LXziI5y0admlQemwmNTbURfbIaL663F+qwjDOZ4jEAekctOq
+5ojOywIbv8GdTKNt5KzzvIhH7J5Pj8DHSw59SbEReKSS72AWCOgxIPSk/MAOeqTIUsI3Xf55JuE
N3F4ConlzBvYK+qHkb6A6+S3WdaxKfD5th9tc9txMlLSjxCHQcV7TZq7R9vDsyxILXdY0Xxz3v3+
3RU/T3T+/u7+0pAcbCJVK7KgeF4fs/lBZvoU0JwNnlH0Y55KDd43n7pxpaRXi8LWIwEp7cmE1P37
K2HL/LlTIvdAA/3JuVmDqPiXTkk5KoozdTKBoGKz29bipHO3L7FvqAfeONPdNpxgoco5V24fhEvQ
dDdduIkaDWk6OKCNbe0sI8iGXaeCPw3y1tPq26zCBo8R5KM2LxrloCT886zrjM0ST7Xwew8w1P5h
bPlrz4dX4qqayv0qXw3tpV/u2JTZmeowfKan27rvQ5/T4rH81T5Vov0HScXPWpTz58fvAgOka4Zm
MJz6+Xe1InfjeGZYMhlbDm92CA58Oww71PDOexf9w9TCPTeo/zO24PcJCiF4mOTOWIYpftW+TA7y
Qi2MaS+z3qypdrBDHqs422W1QALKEyiWbTZ/aErzTVFw0+j+pLgbZQZ8Rw8nivCiYDRxxJUg737J
oMaS9aWJ4VKu8oCzEyRFT8CeQQnX75HxrBZ7N4kfU4lm4CGfkv471M9DGMPp4OToar7oNHRFrR9R
scuryPP0poNdO9FeMMoPezYDKC4tUq1wvjWGzaq+NWu0aYaPKW592ziAPvJkGUGuKgTv1uuaHbYJ
/mF7RUgT4no5jYV+iJaQRNwUGSkBsdgOWzoK7cAszroB1B3qTPqUl8IQ4CWVfc8zvzQfKdms0o3C
NXKneGlIiIF9ow0UMuMUyJ034bLl9qAhlZ3o9E04OeXOJ19tND1oWeKFT+rARgtqKzNaX+4nLHmy
agBjBuWeh4M82txMPbnQt2F7HN5t+ksWEa2xFYzL8whOghhv3OgaDKudxuZnKCkerJmkgu+7vH/u
GlI3t9FY4zLm9AkarmaTgPpPU2TbjjyIHUpWPMRjRvdn/WFkJPSNRAXRIYE6gCXPE9mrfF1yQymq
55Wpj91crsS6OFSQIHcHhQ9VvDgY9+Q1N+x5eIJ5ndlubBIOtQNBHFZMdE2Gb9454rcIsAEHRapJ
wJoPtLjUz9vkMCte00dYeIpns2n3Qp8uq+mAXShQdVLlOudqMZS9ZTcgTeHL0XUdXnUMfgK/Xp4R
Cy7NKxHFom37GAnmam8kqTeLDGfCAs4i36XVuNGjhnd4p5rDbi1OBG7j3lOo3FgeNf7r6Bix5+0q
8oKKI9sl1NjzvrxhMuV32VtHlFJJARtaTyIEuVT9GHgVIdWmxYQTn4LcrvUppcYhtTDLdkrZ7ice
GrkjmcVHNkpwDBnouS/SfrcUNRmOp6q+bbBBDRRCKKkCI40eshJdJSp+Jw3SKDr0dfQA3N/HV+1p
ytMygN5EdCTmE0FnwWiOl31EbYCYZew+Juddo7oWoAM682Q7p4U2WkJZ67zr9ExK8VBi7Je/waGm
5savuLh5PLrFtuoWeS+3E9Wsyo4VZQFzdBiL/DDob9aBkZlcFM8bxdB2Q9rvrWba6suzLEWoblzE
5vKphKHhreBbarY8vbnnDoBCs0fWTyMDhIeHzBaTLbVGrHEg0A4xlmSTx4n1wqY/SllUSQIMu9Vg
InxnEVTdfTs1+6JoMbTAheEpa7ldFllVzw9F/y4PEUgqz2eMFq+orX1kuXa+ipLU+Hr8CFVlk5F0
oBe3Q/chi6gJuIu2dfg1BlV47MaB5JjFdrxBqLvp1tcswaaicAtbEtWkEh/uGcODNVdBWdCwqD/K
7rnO6r2GN1Wng1XSs3Bnpm3iYNXJDZSPncXrGRUakonXuZtRSBMFPXfgoYhW/bYL9415j+HUS4an
ornaponw5L+VJwtEhAStwjGB6D+OSAFHTy5UM32q88GCu0EeHVx2USIF9gZ+v9KhmOsUz9BuTXzb
tqUwOv6uhONGfHNzHsL+NpnhjrJI2+/yPdcx1YTZB7zVg02d6U5wJyeKbJkRxomK8Odr2+Y81yxs
RiRT43zP4Znm2W6YG7+JCDAbOLGIYaOGiGoRc4AO4yZ4DYfXCgwi+UGWPPa2r6RQ+iMt4jQu9nys
5Po+DemjKD+T0qTOrzyTYF+0ZkHNNaioR/MwQAPCupH4+K+DXup6oAQEtvCJLUA8T+O+qDdKb+xm
EqioIKv4mK+Dr8+J39TlTd0nPsjmDZBtyh4T72fmi34N3DneROq+E7dNdgzjfZ0/uLDN43dj3dj6
LgxfE/MjSZADPvRUxPKzhvmxs+5JU/EG4/NfF1tltO77OwC82ZRDy2RMYCtbpwLAzXGy1XZNnvoT
7FmT6CGDfDF9nBj8B62+BGGZMiZVto3cdDF/iE81k3pCf7Bar0Fwmk9bqgwNVjcdPM1+LgevFfiO
enrenUVT9X3krU2ghjywskYVV6ZlW7b7ncUi/CNmBEF2rho9IPP2iw49bsdJqoAn/ljpD3P6prA8
swOEPD4cVvtTBprZrCqvJV6rscFEPTQyco7hTJCMewiVmTi66xUskIUVsIOLkAfyI1sHuoh9RX8W
rR0qJmgaCFidkwu0WOWtWLf29OaaRMgmBNJoWzOu2fRGP4tIah5ML1XEsaQNaJM4rQ8b3LOPStRc
rzNS5FUD5krVJ6C5qMO2bxjALMSUAUhrh3gj+x0N3cfM5BU0iLB09yEDP4lIBRwndxR9dqPkQWL5
Ewi/3ZSstPwVRCNx5phpY7zJ+wrzQaok/uCcWjYEu2Vo0lqQHj7VOkBOGYU7wEF+RoSiliqbDmED
5BdWVFR4xcWs4C1PJ5bb0YvWngyWfbg+m9pDqQE64vXzHBjji609LjW9xiHxQbRYEbzlcTMbQFPR
05M35uN29K1w8F2t9DSgYANkJA0piGkCPcCpAuoycDKc966BSMTYajN9GRZJqDd98dyiLZ4J7tKA
f4cKu8PA3YWEdKpGgmhZqqgbDdHjJmW2QDkpZ1ciJ9EMzBlH0Ya5eVx0h0LLNzqeQWV6GObPgR6I
mn8DfITdCYQ9t3fEethln2L9VlR7XX8Af+8NA8m7ysPUpoSCfuraCIkpgmukbHLicjKIBZ35KW8U
jbVJhJ/z9DDpMAhIfV9wOdndTm1Sv7I+V6yn8i2pWefaGWMdf7aWeLO3LB3o2ydkYh+jGWTV15L5
quGCzgMBKdCR5+K1xLwZ4tVZWzCBFEfFGG5SGXovCXu6vBiUpWu4gV1Bpwp1CCYP9DoAjLhgoFTE
9HmI9T1Nw7sVx+e/jxeOE3DqEwvrGTxtNl35nCkqmKheNShNue3iZIMDjgcgIo5n8PPM2E+kDixY
OIAY400q9gqrQwynsae3PDC5o3qUi4RiA6AQpwbNvTkbXiuXd3dgNjfvkL3fFpzd5V9zAa0nDv4j
HPpqCZoLysBg8pipFGGEvK1tdGd0+dayytcF/7wIKY37rdl8LuZ0CRjBT2geEM21dQyNJYDNAqCJ
217nmCbkaV/H6EuNMocFj0S2yemrrajWy444yJXS14wvikz3h6LdiPHSjdOnMVq2SbpdCR0e2uiw
JipMhpBVfdqkoFRkv6M3CT2hHuvWOytzibggay6i40R/LzGeuiLdyqJXtg07or9U6ry+uo1q/oYh
dlMd7nXEdbLwzBAkE6W5lW2fMku2Bbu5DjoxVxii6NQZCUMW8dZKcjnDC7iN+5iiki2baGOIItOD
tV5wO6j23pzgc8ke5NwfIeb5HVo1/P04YsSu7IM8hD9n8ThC4+iJIG4udO7pZfpAP29ohzHnM4i/
oz872JBIXEaRGX2fzlJP1vgEVuvKLWJCG1JsEav3fbU/uoipEF1CWWTlSrjv12yH/v0aXf/VxExy
7ZtdHKVPukahEytBUSZ35yP4fyVA+V+MDP53GpX/S4MFmxP8//uXzONv+pOrqp3elp8mC/IHviYL
uvhDZbBgETcnEMUK69+TBeMPW0O0DPxd1+BGq0L792TBFgwdwEi7aGg1w1KlTOxP/Ylp/4GcxQHs
/S9tyn8zWfibXBWbBdY/KMuqoVv8Ltlc+0vzLM/NjAgfssPs0dAHzt3xeOgzZu7D4LoHQAzvNlbE
C4cgj0M/0GFuJ9hKCKL8nHTYQ1xSgqmmMcHOSpKLSV9+mFhKiPRxsIiabEIOJ0U3SwnRmyNn2E+1
dT8ts9jkVto/WBPMXdvmOGtucnsiOCUpOAZa+gF3pbG10jJCod+H4ym2gfY36Or3hkhMYID4HZ10
dnaWCisXlFqtXROxswO1OeHlhN3+l0/0f+gyQk3/qf1k8R5ZOu1FC2EQTjbh/NK0sUxRAcBVWT6G
miCVVOHXFsNbBMxo8wWBliRo1c5NQla1b6BF7X2ivsQj9tRAZLCZ1DBhMlDxpHYLChqn6G9Tl4Gp
ps6+XsblS+oYyxace3zoLHtTdfVwG4v+3s6a5D2Do0p9buz1xphv0hBAcHKOIir78q7Ere+a8M7O
CabtgIjWUqrbLu84Eup2d6vlrrOLM4ajkbqKyyYV2AuU9XaySDIsGgdWqt1WV0Y2UzEu6h2ISBaR
sj0aY7rcGFpNcEkxQdeXXzi3gniLtdfQbJZD0dUzbX84/+Xc6ztos19AInfVqcqXqQxaxf2Y1BYc
x9TWN22dwiG1vn8BHGXse66Pw11rG9ROzUBGSO4c5Qm7STtkfTko0RYDHibTYK2VtbsyEyfz/5Pd
FGXqBV5iWn9L2R6WPuEmcN35ZiK0JlzZ5IWudHfnL1nBG51KbmQFFPQ0DxEYrPO9CXv9ue+zOqC1
NWxTkFCPbG8eVvXCC5XEvdRKDbcyXpILx+XU59omYB/drA+9cFaJomV8cH4Lo57DV69YJ5EQLAT0
XwVEiBeyLzi6NqDy9tCam30dO9keO6KGNw4NF6BrkzjWkKMBmNx9UYecwN3MGQBIoptUJmKN9Bof
d2Vfdu5iXxL57tPL0q54rZyhBuiOZ8C9ilSoGtI7UrZRakwGTvUQ3poS9WJbTuAzGDF+w2eyddrI
onlsVBerG0ELlN82Rv3994+N9XP78eupwQhn0mhyDZ6dX9qPS7OAkBld1hd1uI0Ge+ixxJQvM4ve
1siQr3IIKjcExVGtyG/Pbs1ZB6VanTkCem1Zp26ZrNOsLlDSsbl4IhqUq7LVdY8Ap1SmvA4QE/qd
YdbVTdGptW+5MsFkKdU9GVvx/ZRZ8ZVKGKM20C6oMcjoRemb7bJu+pH5wJqsj25GWgcpgMVD1xaD
b9VWHnqzSZMfbfc3zBfznrMfU53i6/YelQpVjaMtpB8Z3Y1bE6y79tojFt+LxlyGi9HV2oPaFk9h
khlXkwsaYlT1R22dLboAwjlls+I8E0QxCvsRza2HSZbE6Radbreq9UujjBywFRCly7je9Joe/sOS
Zv7qtXMxchqaawjLYW9Chvjz2p9x1jFDo1MpjetmM0uSQM9O4XXqIQKFc+3gutt2pV5fTya1aZq2
j1OqQok8Y9aryf3g4D54gFPqgIY2QcMl6QhBRIvKS6LxOMlkhtokzCzTjXTrjk69kdvaXlWs6Vti
q3sTRfImLbJ21+Wmfjonwa0yHE7UCpO+cRgDQUvhQo42tNHSHtcZxEYpjPu2dudvVWgdMQm7cuxZ
v/SjwZMd90I/LJxK/AgpdMCKvSnz6V5kWLdNdWxvyc75U5j7ky73ryMoce7Y/6frzW2uWmzXJM+h
1kcP8GuX3R50vQirWgsKd3yFxNbqgbbTGPvodYdKWkJX5rZNr+EKenbGokIXpNg6cdKdYuKGDzMA
dzJM9Edr4XSCU3a4EPL1nr8lugpfQ70Ux1qGW3QUmVvy6zgrG+bNeTtwYd4YZIEjkbQQrhPFs12r
6puWdaR6MUcfEuIRYjEiuWv79caBfE8PohkO5592VCjJJU2GJ53079EoOYuEkPONJKHL3avpwRlr
2ENF+2ABdPIWjRCkr3e7KOJ8c0bhO6E4pglsLNzcM6Z2Nb5XBxs2CBLKodFjZPtwr80sY6sxQh3U
5Fp8tMqwC8d6eM71t3pti0uHpsSpUmdmqOl7suB/pt3GKV72hE2tqK4Aft7NbcSAtTBOU22q90ah
nByZq0caweX5iwKG92uZX7b4h4fHycXacl6n87Lqt5ZcRXu5iq4mTIUZbYA71y8GU91zRkkbxaQ+
x/V+LlOUFvJzMEAuHBwBrKh3Zwm/oDwP6fJAyfwsV+5VAUI+aOTnnA60wYDrgHBt4/uoKS+dPLH9
ehzKy1JU6y4f7jQKvP1ap9Om7RR6UalbBMw3FULHY3WbTo12GmZbOwyRFGYotCh/vywLIZ/tn29Y
m/tVtdBEYzHBa/Dzs09KmjuPwKTBo5TmJfL4CiZ53F0A36iecxiRMdufcIx/P1YAW7chi9cl228T
nNfq85e1i7ULAVZ106rLIhGqT0Nrp6ccJj+S/tJ4pLWw9D9muGwTDeUS24IWYcoSSXwZOqHFKYh0
e59ULxtujuJ4pMsggqwzJ7wQIbCac00zstZ04jTK2tCO21sRr+5Np01YWvsILVw7Nofzt2AF50MU
0zKO2AgDrObh4QuonkA6OJ5vkFBuJSEx5S8Ut8qpzptqP7hOu6/DliJ4ZIgMW45suWoULEAr7SSO
zcFAMMBGyKc0YeDg1NXGyWq5+Wdl9pXHXrm9Ri5Lix+PAE+as3hLtmfi4IIq71yzwBFVTwq6XUzW
ubqbhX6VZXP0NLdIaKHDEfaatPFTZYmraCR0uidOjZsrCyoHHk7FIqms1Ab1UEI6Wjo3iBYLhQSe
ppirivQBtD+B3jSM3Oso62CfGMt8053XxrovowvRLuFDaJJ0UqSwuwnMSupkEwOZuBrayt0zM5Fm
eUJqDPX+97ed8fPgk2VSqDbOeMcyXAfj5q/2QEOjUGuNOQysQqCz1qtqay+AEc9rnQJy++vbcyKO
rXFBebY/21gBQNhQv5q30LHpV39ZW5OaP1JzJqd4zRIYDQWCW/SnsB+k7OhMnG2JOV6VHEOI/Baq
DOVm3ygEU703ZZ5cinDk87YJ4MIlBfCG3kSrE5AA32pu+ztnzB/HmnambhOH1nZEXGptrpbbEHo1
LZcCWl0NjSpx4nynyhI6XAfxT5PvX0bfsorCnmCdfUEORZQjq6y/nNI6sSyz08d49TGnQNaorkzo
+YGpMoWPqlamLTKNkrmOpCFzQxrj7TmdM24Ym6D9UmUKSLIZu7C/rbKCJHD7G+wI+tmDUe5mo1qh
ORgLpeXV+b0f46a+qWHdaYSQ7yKXAZvIGtJ1khIuapodMlx4HqzdPzfdtuudQF0iOrYNYwHuquJg
c9jc1tnC9teadwlHYyQncofWU9jrZqx111q4kmYsQlSerhNoRlPsQiqSIycnbFD1vs4qBvlz/dF3
FseO808zCdkYTc98UI/XcZ+Z60nPCzL5Qhq+/cgWl1oL8WlRfV32RnFr3Ca4bPUIZMZEoNC3GpKK
t1SdLgcb2uCLqLB8LdLDOyWyPrupKT7UePEVujd269D7rvTHOhU5hkqCYIqchrmSjt1txlh2X87a
pisiilPXOWGgDE9KXV6mbZrc2+VM8wtdkdzEFoDOuOQlglQ+/uftuFSLW7tJiKJeWH0qhTqcTajG
4ugXhsOMka1ezXqQem5BaSUW87IwRsY/+bR8izW6dopL2neHuifqa4DLrsomU6B3beB9V5aV+VVi
llshSFmzsXNe0i5G9MR7TcgmMeczgki/WQEMqIWm3Zy/6MiOsOg6VMv/+p9ijRaZM+rZnkwh/euv
cfIet0ZDRmlqWTjdu/FHhHvr0mkMsY3ncvYydVzh1c+e7cTx1qjr5dvQlxdtpYcPMC67PSwJmpPN
EmBaT+5FshDPNOQDipzNeTeOzWU9MLpyvZ6q5KHvKwwQl+e1tJIrmkb/ZG8sVSy8iOiHAEYljjOL
RCxZdTo0joMWsd6G02S7d4G8eVq3Gn5jqcamaTP3GKZ8+gSr7nD7Ix1L9YoDHbjRegmZpBEm8ZAl
9s1c59a+Uct030wts60q+WEXM8itZSJ7fA6BR/T6MZRBfMlI0kFnw/DuZptcHtO50mfZAQ3X8CKs
rG4/GkDlQXBcrMbrmaYbQoO9WfrlzQkXJ5hiuPttNYa8TXzRlzbbUxUQ8DHdqjAXDwMB4VLHhvY6
yXv0ZjPN1bToqh2PU/SupPPjqi/Ju0uFS526vDg25M0SjhCRSqgt5W87/97zF42OSk3wwe6rNJrG
UjmQWXzQGQhf1Qmx9dJJfxXmdUXbempeLLBAgRqRpxmNSnS0tci4rmhue9lj00vcGlPexbMl7ljX
lN354ETuxQ+Tn/Y1Ay05+N4jgQOL6VH5u8QtlQvg3uYYaXN96lyA7rHSGYFrKejztPxRvqIxtEey
a6I3NcqS9zYdL5W4no68s+9T7FjbWgbAKu6CyNwkRKYQXXmjrhrS7ZxHyZzEtjLgPhSFvjKFihkB
zVp8/IrL7nUCQUrbiC71wqFYP/cGSrPvtsoCLN1mOz72g+CDM+JnUACOB0KOQUxdPIDPRKoIs227
mDn2f7UFbNO34b5KAKuE9P4PhQvLaC8mTj0lIhO07bVK515H/y7oF59jRA09qhtoVZjEa/M94YGh
Bqi3aqQ1zBsw8OGwnE76Gm7LupzAR4/zRl3vCpJF/EVL7UuNtAqgFvzJHt0DTL/0SOH3TXBK2Bip
7pxSzbqbiQy4H0tcK0rRdnvK8fIf0EDO3w6T7OYY2aAxOBjgrV/N3FHvRspU12PQUVRfaJnNkG8U
mpS5fHTD8jBPsXt53ueLJyOdsFLMo3m72treqS31Js40w89n9agrTfxkqGt0MBTYmaNbMdFpkTkP
DpkpvZ0mO9e2pzvg49NdA2suCUfn5vxdujjFYVRR8evx09kMfQabnP9kRg3n3Ix5MDcNzoSVZE5E
IisKpa+9qEOJucliHsN5MlZEdanokUvQJ7ocScS6cJ3hkNVxdVdKfFA9azfdML+ZDnLRiXP2JXmr
6yESVTC2jbuDdYm3BckJgTjlzdxbAYQwcfH1OS0OWi+3f3NXrbuz+9dRXUJogZ1yFVXGRwne/sJV
oZ/42VKQTZIlR2Q/2fVQq0/n/5yp5723NAkbs1sdllFrbghfyp9+X6xpsjXz0xFBFwada8hkLjKu
vwUa2qlix1ljm18V5GSvJgciegQLxwTOZ3bY/FiTOw5TxqdpFE8Q429J9d6ZXd3dspxOJxOlpE4r
lygn6Oi6eb90OhKPbLpOmTUee2t9X3JHPdE84yDUNlS1EYCu378Mqc//6WXYFJu6qrNpEdBINPAv
Jx1GyCQH11q81Yyh2nWuWhHea8S4txqkrKhCAHQTYEFYS87iBZ7p0kbgNWK1qgkpcSHzHM/lDSxh
y1dzZsKuDoC6yeo7MTfuQxra36xaDeFT8O/KeLkKs2WXIyZ1k7V/7VL8MUtTMdu1cT3VvZb56ZCw
HdrKnhDOFT4O2LDzsjXNCQ7IEd7/OTQoVchSDjvc2HPWONYRJ7N1T6DoyVnGGAppNhxGMVDYxFYY
X2UwPtnjBmXXyWPoompoeqP0FtTocPFVO32l0hnjqB3TlQLOiFPt0rYz4+AKpSCl17wIRTIeyjSd
dlOoPhgYRqe1/i4mw73QneorGdpMrvTwpo/iZK9V6oVhrurWtFCsch425TpH7fBY3CuVgWdGiceb
xaSMgUiFQLg174WIy11tVB1c8ujz95+2kKbdnz5uFImCjxmFpa1h3/214UgL01UzSI2kwS/TxToR
tCA0SKxdn/tFWj+NSmh97w39aCtpEWSgF0cvnYBAjNFcXZ1ra3p/DHMb5NZk9Ny2Vg24J3VZX+WE
xExe9XPV4VSZfUor8hGG8K7m0LovJozhngVsOOw0fK2iciFGGKS9RHG2dcqxg92FB8jpElSli8iR
MlpMNLSFgbiaE4SSyjyv85eJdgg8HRnfxx167vvo9NFh7ZMuDSoO2ZBdXOuxqj120/yQ2FCMHJ30
JVsFu93APkPT2iKhkedYNQrFBqh7seWzTg+2BZuf1Yu4Nneqdq4OYS4xwoevYzJc0AdO0/gP0X3t
p97urg3oqX5hLnkclNMcoTDgMmf4iYCPFn2XyG+NOSLTwV4oqlqr/166eu6tbRxdnvsnufw2E/q1
rZTQM3Kre2w1NTiXCJ2I+oPZS7uXbKVTmwZWqSoaGB5nOdZZfuNESHzxV08okEyUarpZMV9u6hdh
DxSJ5YAUoRKcWATRjfFoXsZr+XQuoAc8Cdtzd/Dr3hfWqB9G/FRuaHBUAHULPjSM3xM7fx7WpT9G
Mvo81Z9/f1vq59vup8UUh7epW+AXBGAzTc76/nqCq3oyEOdRFBu9L1A5VHb0OhYhDTuOm17VahDk
deSSujHh9wUarMKMmU6gDhDiEIQSGJMyHAerTK61DJYr79YQ9zl3iJXvURPXz/NMV3Fa5+G4KsP2
vFCfv4hKcDwUZouIk8F54jaejuLgo8eBS16L9ZxOSbqpCF4kJXH9Sgmm8NBvvw5rkYIc2lxXfUsM
c7K3nabCxXBXEL7zosOe5jIlaLMXClVcTxtH7nfqiDWlcdwTSUmPVt6FuzMT80zH5CBYbfQmPxBM
6vdORA5mxmHMImhgLE2yBmmJQn6oyIzLIcPak+kxliMLKGP5pc1qX52/rARgbqa6GnwtUywC79ZU
3829s1nLgXwF9e1c1XXxGF2C73yUKEYlR7dEpm38kKXdTaisr1+fxUpz/DGC41Bx5MwJF4hhVv2g
0HkUeapeObVN6awicVHWfny0dAP7fYYarsQEk/nuvPAxDP3H13GSiDHE6YJo3yWt19M4Q2F2nOJ1
dvCSOKQcbkXYw0NeBMbSQsA6pazzyLHQH+f0/xN2ZtttI2mzfSKshTmBW86jKEqyZfsGyyNmIDEk
pqf/N0D3qW7XWVU3bA3VskSCicz4Ina8jXXQPzm9/QO6vnaY6src+Rr6yKAH+kpR7vqtHNhKgON4
omB52ChXfQXV693tdJpurhCQb6VrHBTX+WxmtSc2fIzS9EDbDaX40PeW+/GxyzUyc3zNnfKaiJCZ
SqSwZpj46JpCmce2NzBrOcrj1jLcusTjlDK/sGywtxWtOavONIvDMu/gbaw22iCxt2XxzbDbcosP
Hdxxbj7HMGWvmoMJX/aEoTPHZnBa+Q2yfD0ZFzT8H2Yy5G9ZiDs/nHu+y7ydMDO4n7LKyM6u02fn
5R8I4q44iBwTlgsr9UzFIGdNnb4E2QxvmR1eWldGXwHXEMHyGuvsxclH2pSsJ+7J78uzu3zGi/BJ
xiUIXfohV0KDdA9nVQDEbwApJrk6aklMXtj2489hH38RJeONyNM+ur0W7EZziHaQQrSPaOcwpcMK
5wkzJCkyD2BDY5+LIERNUfqlnQX3uODLbs2CDeQ5OFa642Fvc/TPLB+f4CmLe0oAtXHMFsB631xt
sGk+drDJMXYYvDn0M+r98VhTlZo+FzQcfRP9Srlx/K3x0AIoberOk5sM2wA8dbCTNbSFQVjWM0EC
FAI5gj+aP/XIa6zpcij2dZyfytJyf6RD9C6MSX20hHS31HYMzIHAL628QVzGWcrSU89aaU3R7B4i
RkqNU5Gto46JzNJPA+X090fL10QicaMtOxIrn6NpsaR/0A0a6osMhcF43qs4BfPN5bycT5F5eNxV
7NZAi0w7YrOluSEcuLSe/TXtbFpazR7v1iTWzsxF14tSY9bBfc6P1QGwcG3OAi7KUCHJ9OfsXi/L
R3WF21FLyfZTiOFs2cg1e0uE8j3g+V0llkVqhcd1sZxMRZFeH08EZRwvEh473oiSqaOlr3vlDghP
X8IgC87gpE9MgEVwHlVPCGh+DwMDRwhzSmgR8605Qb/gPBHpe8/U2mdTZTy/hBoJVrPlPgT58Djv
M3/Dp+l4xXePS9LJuxzHMSrfMo5Aein2jzftNFKN0PZWeO5V8ZKY2gD8TF1BWYPaMclMiJRaD9ro
1nmVEsbsDf1o0nT7W053Ri5IskZEdmKQEN1cBm/17ZdFeXIZ921C2yFiSRclVevM12ah5Z/vhPa8
3f7jRmgxY7ZYKsD26X8aTtJhVGXcAVLIArcktudXdye0emzHvgWdBwo5G+btQHMnlqmooDCNV8eE
cMv+pbnY116G733n8AaYgk/CSaodx+/2OH/mGdCno5Dqv0nP0O6qNkP5yFySdKwLZa1KZg8KyVQq
Obv5VH6itR27WDC8RkpE36Yxe7EibsiarT5pnQczpZzsVVZTHkcHbX0SXnn/5+fjb0NYtgXA8hyB
MM45BdfP/24M2AI0ZlGF3RbhY67Icf3H/TmUxlaJuPqsGSBKbV3XTrabtTs/oe4PaAh3kyHChyqq
7BYXYUbxGh+xAnI3yoGDLd9YvkbYVG1lplmwmSCTLjdGTyL7VUV9zq1fKYsxe9IovUZOxJh3iI3N
MBtKQ2NOixQkZQLmwtvHGaKP6ZVsJ6C+HR6DXQ2De/d4E+cNAQT6KH0IyohsscZgH7uysyW6fFAz
zi0a8YDHZlo8V9RTPHS+f346rT8vL2bahjFPtkyCVcS5/zjthZ1F3bqq7TUH+3ITOYpDqzvmazfM
95lZBs8deIKujas9jNWG4eN/DluzQz5o/fa+3G+SttO/QSqnz3O+R+oVCGcD9uA1yE0bmmH+xJjk
FGeJdXGBTjHwA8moFbvY7Jub57cXb1DesRqC6V8md+JPnYUdrtAZo5BqZBBg/wnITR1KdSkkSnaP
o4vIUv3GPbSghRNLRdOFJUL5fx6CFpREGXyVRh9cnM4WbwabMXr/zGQDWk98sv1WAsYnOyWKdpSk
Vj8MHdXOuqY15x6yEtZszp9dwqZCA5mGZx4QL6m25AACF97sDOclkBSfxrrGdBT51xSb5WHytKdF
CFhOLhV1BlrBidiM7MpbS5NahgAeMbPiVBxN6YGySw+2HpY3yix7RioEdPsiQ/g362mnDW4EfV6Z
p9mMO3+SKM9fY7ChxSavr2GW+hfIyM1LH0DqJPEJ3IJKCKzM4vLYxkKQJ/6mk67D0v7dHIeCkgmS
ALVJM/XKavL06Z8vRNP88yDKrMudXyPqo2eykzXrEv81swFaX2gCd+1GpTaBCI7kroeiBPK9oIBA
dw69QYjLHVXyzG3itsxdxjlK8fuE0Ba49+dtBG9i78C/cvlrdpCyh9nn85nKKfCUTJwzPUN/W+Q1
J1u3xUr4u0JUzp1LvX1hb0AMaTmbIfcQy4hFfbey2NlSR/e+nBAsX1U4rvJzkVXxIbYxjsmqbF/c
NrY3dIBGFw4p4UyHZXeNVajNNaaKRQwpwyPMoSIIe6M2vTSB76/10b93jWl9yPIapofpMUYW0nSZ
b1bZSp9vlFSxxlfqvjDX0NalUWBEWbrxEkzuU+Jg7IEY/j3SABwNkjqU5VcvnbqHd2VvH/vIZUow
NJVch8OvMIn8j9MAn+OxSmlhH87+kfo09g7ZYy0ic01gZN7JNi6jM+GHcosR4/dueMwamFOz6i7n
B5HQWt840jzY0qQ8NU5uhhHrGJiKZxP38nudySeBJ8A+EsUJj8spe8yy7mwl00s8xMOLVUcH0UbR
dXmo8v7wOF7PP2v5EVqsFRC3GCqkdfGENwY2juNvUYTEE0xv3d3TsmTsdXuS+7AT+lUvRspPXOYS
EEy3nkeIxVt2iboocCrpBP3oGuaej/Nk9izgAXY3hZGf2nTC3wGP3FmVfniuzJ7Ac91BggjM6KaN
XXk24o+LNoNkQIfXsg0E0kp7xzzYWHomMtBMDKJRjubBPe1+JvfS3Nm2dVVeXbsi2zSNfUN6s483
YZLvoxShxZj6b3pPFL/tFEMrMuKOPprPMvHdXRoHcv9YxVInfHuoJ1xDHT4Dj1PqPCEU8SVI4XHW
TLIY6lGftRwwbagH28yvPrL9umU2KcyiZj4Sa/398T7qbWJjSV9fwj6JtsEgxM6a6Et0415wGLWm
02NdWC6icEBUxjPJaVyv+h/UKXq7USPxUovOerdCclc0uZQZ7g9GzgQthYtVRMPEhBm1qncmbOaD
RXEo1YBxu13qGIGcM4VMBbcGkTEKcYpo04z1eyepYFiKg63R+Ei62nsyndb64PBZakiKfwcnoFvc
aIu1wC9/Xh502zPA+4/l/p9Xqb8Nln0byJ1ls//AiOxaS7b+vxYpBTlXMu7Ba5VQJQx4BHpc9Ium
D7WTUnjbmIjbmRYvyqCmNCDkHnQ3gBWYIsdU47KsgZd5w/iJY3u+1fzSOyyfmrbYRRyrt1RxMsgS
5jWyaYecR8g5CtBTTfbaC3V8xbJ3aLSJyjdSjPQgWxSbFb63ZtrenaN03Jl11T5DXMXH4DbtSxYS
xCeoWf2LSuzY/5/leuZHI9AwmHbtxcj4X8+Ex0G3cPxOwBGmcM2apypxpelbMZDtiVynuob1Tnk9
JhZKLD67BUSzPAVt7NbepoljZmmmGfA+VhnvQYvO0drjUgnK1l31TY9CMbTOkaPT5qGYmH7w86Eo
JtwaX0HS0P1FZPQ1LGOx50WxDpNewpku/efczi9Mn0w8rQNe0IiITS2+0Mk0HMu4lbcxCitccU2z
6YIUq+mg0Oxa4ZxCCzzSclcwQm6h2hQ8L++P+TO78f1nus+HiL54R5MN9b3uy18KpCHFj6SgeYwh
FrNOcjGfl3eLFfXPmGW861B27n4xaw+sepvlz1+ekeUhAgya08+x9VQVrxM9nb4o91PhdPJsuBXH
6vkZhuIprhqa6KmvPdzj1acKz9odci/Fd3nm0CjetK9T+iUtI5hlgf6yPOQO5boBwOB9V1bcNFjZ
dVXHt8wf71zv5nnwFPfWsaFRlCXfoe+KnR+y+DdFw9muS5idcgam+TjXoQAWDn4Yp3z1vUy+WnYH
RMvPwvPyNaPJINVF0bRavqvwEaxiMMBrrUw+FqqiuB6QtHvSJbEO5WWIinFl+AyWtc9hWM+L1n/m
+A8TAiqb2qlcYnHyauJpNdm0WVpxJ3ni4npaHHnEndXNKv0n3QfZKwqkcr9ojr0KYHdQmfO8nMwe
GwUQ6NOtEjnnJSoknxV1EAd/Km+9nCOx3XSn7bW5UWXW3RZfdEy90laOJeEjQbt7FFnRMwH63w8p
Nr6qmuKLM+acSJN0OKRD3typy86B0bHoz/6niD61jeN45WG5uMAHfa01cHpJ7r/gBiQp2paXGnjS
h0bhNQ591ABJCdJZIwQwz+BDSse5FWvGx8U82NIquJ49GwSfEvfs8tSfOXP//mj5Wis6bRfFxvvj
m411Gmj82egmePlw3nWPSYt8Mw68PpNhv2TO9+X8qAd1diq7hE4bPzhMPhkdmtSepPvNC2gj6qCw
3iJ39oP0TdLRAIRKPjX0jjs+XGkMVi2vpep2bc5sD00o3cggLecOz+h1tN4ljL6++lhOnbg+nPle
+JokkSC2w/0PzmU219kEzg8h27mYlS7qeYiGYcjbOV2uTpwvFD9zNp75WfRVypAA4XxGwn4fYpvu
f6rJhJWHH1EB+35rMn3rRdK6x1n5vEySmMR1u9wT06ZWXfdUU3jwRFHXyXcx6+PP4Evz120bgBpa
eXJu3R4c41QYmxE5o3ca87kdBiw7oVZvpAM3aDFC95UccTA7xOm0vjg+JIhGRiObiYYJUwfaAEkb
Bl3jOG/Sz8g8sStUbe0TMERDiCg53QjR3RdrOks6WcrAj3dJqie0whHbXnbty0eFF5lA3XkrN1XE
VhGGcbfWvQSjzzRpJocWLJWTPg1bVkQBKAjYzgcv1O6y/G7NzvGlnHt5MGlcPqm2Wi1FqsvvihfR
MMd+XgPqexCBjdZFs0vhdw+2zH/MH5SBrA9wvVHnEyCxnI4DtR3KNt8MrWqZbJV3nIDBvbCHeG8U
PdyK0gvutV9o91YSh+X/U8e6SfF2P529rKp2oUatLm8huR7zeGTVrM0LavUxmQRtHwRGgUjaycFL
nJfFbzDNhV+p11QrW8+Ba/q9e5x/tYBmg/XSAvHXQ+Rg4XM1We+Wr3Wpsacz9GINFkAtNxi2+A/H
T1nozv1cTXKrjcp9Nd3h2DE0fxrdIVijHg/X4nNv6dO6y+L0NIZOdfIZxO7N1AieHe9bMuugIT6x
CqHw8RH1qvGY5swGiT+OVYIkUbfNkQ7PaW7k/T1yUmLaS5PQadYUNNVhzXUtq1k/9sCLGLFYeZwp
szgIAchwHJ6l2azvR7QPY2OJ1kVXkK+YPDpRfV6VzBXps3ApwKAd1X6yy+xkT3G4683MvKUsuFhB
kwhoi7wnfWe/EMfTRwMurqlxhKmpdpyNOK70g/PyUTkGpJgWTbrvyVQuO5M8xj/J+oRqD7miEQ7Q
cRURYR7oYSy79LVkLL4TjgCyGOPi4HzMIMITxKAmiczojL74UFkqvDCfwZnVu0tgyN+VdS2PFDTN
WV2HJtGBXp7l6mdz9dqK3k6vuhZap7Yw9hRJ2ffB4scB8I6PcVJ3J7vs3ypslTeTMp/z43n0laa2
STSSN5Sdvc2VZzADK7M9BqDoMOryvpS6OZVzpbnvzZ4v3+Uh55odw6a7mPOXug7bt2mF3a4mqBEl
GCseozhHDfyY/+cy6UFqAKkaSNkyFRCVraI1+gHgVMN4KlT5za7Qe1auLplnL9PCNMOF9rDC1mLu
PltU6pxK6NOikBshFo9MMtiTj+MJM0RNC/espN55GS9IVf2KvrLN1n6bvVRokCieR8uxNEh2zGzE
1iof3n6AHCfQ7MWGzXh5LUdC1mXq1wcCyh0ODL/GJEp1Ak2TKz+kyrjrv2mTFdJOzIPQrbesTmz6
vBMO0LP+ahsTr7CtOxeVfonpzvkctz083iTnEMD5/5D4aXG34vqTZrQclvPIPecTFIOyj/XNP+/V
7f/lH83mWfCDLkcslFMPvfCPKE1rh5WDRJJtaa5/0VDir5WOA9CfP4ob9TMzwMYvX1q+yV7ewkpO
S+pf54jlo8avWFYIgod9i6+4CAKuS/ybisDUX1kpJ2eDoONHULrHXaTItauFcr1vDLh0BpqY5shd
g9bCFquobYQIn61UrzlHT/EKjUwEP6KfOduKFBreVJcwYaTfKR7xNi6G93sqCxu6ZZG/FAoPfC/a
7qUHsQ7NjhTxPz93MIj+Jjv7OALAdmNP0v2/pffaEYMMmifHOOIX53JekJZzY0qB5lVv4mmLGkPy
Gz0GlKEVVBtMr8W6wJdIZd58EAvhYO1jMloXN2DME7lNke7qmN1lGtuCkk5kgGgK93XhJMjRBflu
GnJI7b1lea6fFyFM851pz7sZmmk9xpsU6+gmEwEW8DgigTOPtL1y8s6mPkl2Qc176jGqThw6FNl1
EYB/pZn8idmhRVUfEZeoUvbzMuBRva8oJKKlw5mIYbvWkTgyhbng4Xb2fJK2yMTsw3SAABHNAgsu
M7bFiMIoMB0aFeteQO/dzhTVdJT81ShlvAMa8hZLDEAXF76Q3KThZcQGq/syil8e6qGCGBu8V66V
7pkcOq/4a8qT1ly8nECImiL3AyFIPBjCJPgREpefTGQM4ROWH+c6Sq0VGrkwHZShSyXGVgSm3Cu3
etECZluqzdK3mFMy4IrR++pSX5/r7Ym62IMuJvstLusKU24yvPTMSDfLR4Vn7v75GvL+l4TG+w8X
kUsIlFIXgj4EZv9X0BNE5Opcw2D7mPQ2cRVgviQuERh3OdrJxzi1qLWeTAqxoEneW2/Gofk4WG0v
6oGK1MZDwptoxuS3pBdj+Rq1ROTU5+feyUjoeZi28QaWNToFoQFZV+m5TCz/m6nXHj51o9sxLIKc
ZeWKYlBAWGOf5xctpRDEaYwNJpXotW8puXYHfV9wA7owCCY1STlQ75Gx/+tBmwBbtUqKo8Zo4MhJ
YjQ2XfSJHSkXzMMMGdvf3Tz/uZhJ2tlRonHexfSZ3ij72eqz0JTQGfqQ3TxzsvZ5qvpX0i6rsG4p
LPXjs4Frek+v0daLY20OyAR3MXJ4LaaBCj/RqCty3Hk5BoUqllwxuXGo6/bY4tu+YQ+on5uZd58C
iersiaFEKcq1lk3tXS8Kb9+2TfovOvvf5Vs66LjiCGA7FpOZObb93/KtHwLibG2Xe/tYjyusOqkt
HbV1C/u1G7P6rLIgvcZDYZPHV/4NafdXrgXWJamd7q3wsR8HMoLqzyEQr14CahhPg94pgPWYg9or
NX8bLil3K+KMclj5NTci7VNkjFfDRBlfRKHR8e1tqcwv/3wlu39eyT6Bc9ciSOALdl3On0MS4beV
kxJmoSPnSNYVWJPxo6jpJF1XHRTYSqetiXNDQ9KKYdOQ2wVdoBDLFgO+DTok6OLw2XKHn0s8uDMd
ebI9gESWnmB2C9RrbhQFclJR3tp+PNJaq6073Xb2oaQ7PU/bW8/zd4zm6IJJyefDjdsrrp5ayfC3
j0iO+iMzswRnzJYO8n4EaMZ58POyzBCuKi+Gbb93aAEU/870sXog2zU/NHXp0fo+/CBBVm8jsz0b
qmoJMhQ01gVsuNYoetNTNg3TUwzwb9lFTHH1Unutt36UbJKrVdd0XqBphg12riLZ88+vxd90J9Q3
3RAEsSgKcnUm//97nXmdMdAvDYmm79vvOQbpVxtl5hg4xOJHFKjXsLXa11wwRtYhg+EEHbipBGBb
+Wkneww8CLk4IWgNae6iNhgzRKA1BlMc6zLPX+oypqbbKV367CdvFUCSOwSz/m/j/V4tt5ws0xla
o1VwX2/ejcbdLxtxrwI24qMerNNh4ACiFd4Jt0pxKNkRrz1qDk/4KVyYmfZWgjVhZoB0M+Ac8zWK
J0MnwYNS4TBb5UnAEL21fqTsIP5loPx3w58rDFKXpEkYJxPE/COX7+cJc/qYmNQyxXZE369qpZdP
KK3xasyK4GPbw/wKELVvEz0z20rn7wqHZrzUYDyYZMTM5FvPgiNpVgdPq1jEm8q4Gn7RbT3r8M8v
uPm3Nx+/ryfI3bHLhX7w5+9bJ3mITasAWVNI8wJZ1b0Z/rUfTO1p+WToc/dWjy2nhSL/6bXVuNUb
D2dmTF0FEisGqNzal36QMnuIgtPy4OlWdorwKC3Kv4PGs6JUxN1qceHusjFOzgR3jX9bI/+cRfr8
KXAe5/Qwa6X9Z5zLDywpSM3QApladxEpDCvzodPqzK9OGt68WJ6CYPasyABIk6H3H0KDg3LCeOA7
49FMqPzbRJ5goxQKS5L6xjFp/9Ntp7kGCmzwbws7v5v5tyGx4A2n0/rC1E78HeVg5qPbp4rU+GP6
0OH/vaBMgZ+h1MSg64aI4hS/R25yyInPPpnVjKCZ/aFd5kOaXHtOG7OMVc6OdgkG8xWWiqh3tcOy
p6Qwflg/AowYKT8bXnhYzKV563+TTpHcbRsGWDM18m1QbbcPyjQ9Nk7yUx+C9pDij9j1qvxeENm+
BUX63SqhNZBy5NqMkrtTd08gciLAHHaEIyU94Qh8E6zUBGvD+LXdNNzRdvhao7tZKm09RKZ8594Z
srtti6NTz5lLMkzgkLWcpogmFOfSyc6Nm/vPduXOQD1FB2T3NRW68wHttH/uhP6mRHg3ulJ+kPaM
VI2K9pQFIiBLJgGu5c4j5ux4FDv0RJa2RHA+PKYxA8AGr2bkSZKEJa59QYOwbwx8mBuy1rplKi/9
2Hovdha+Y3qXr+QLnsNKYS2IS/ak8+63hL+znTmYWY2btbba4i13DO1cSSh7AZrlWpVBfmb2PX7R
bDZXvuCicoO6oZ4h8k6FacKS9JUHqpi1a6Nw5+oDBkKq7hhttZnzOgiNEpMOCb2Yg1QhT9wzuz5j
K7Wo2ntpljHoF+ZG+aHzRiCfLo3YL78Ervc6mW7zyypvJJuMsRbfKJuf6V1M4LhXVge2ow3rpjZz
gucoyGh6z35kYArPiufF+lLYOCXoosDESWE6LM9IYrNDvD6A3D3ESWtsKy23yHUL/TZ4uo0hidKU
eUIl43y4OBMOosH+Xk1c+KvI5tA8R/F0XoVLyd7/MLUKi1uDTapHOJLiycCJBXtDB0I97+KWT3mS
z5mW4Ricn/LlS30b0F2gxSdfVNVrQbvaIuYLLCIb2RQMSxswmokhxpU9jMYBtzXrwByerBOPDoTM
++lPdnDGe/L7Iff8r6h7597EEb0MsNOMN1ApiPYURnoVcctfLXgWCH8gIc2/iittLMxtJDgv5cHT
Xw+pFr2NJR7pwEOhfoAzmFUCjNNDxiTLDKaGqf6wdBWJh0PY7setnTXu1rdR9gpYbFvZ9smLGP1z
kvbyPdYoyYET4t2iyb5pEUbCZEZDeAYdQEHXB7uwiZ2N6Vb2uwbnMC6EdbNLiBAoL+HVaWsKjG2Z
EMpz6KFhdLB6bJ4Ss/44YV64L2cq3xuydRkUwSXN4IfxHmIQU7q3ZXY+5Naz39KG6AHXtys/eoVm
nwAZK012wvFrgIn93Rh6hBH3+th+u3od3pa4NJGCeJWLcjwYVaJBOomqXWw4+bNdUFvMTYFgUp8O
9wb+2i0cYlTXyX7VyIt9ZDhzW8L5VW7RgTROFq2z7YCFMHCfHMHtnc41RI8khO6qZPkxn8F2WVp9
TioF87LSGsYTiMZRFMvfroMsHemEQle5JMME6YcNFZuRH1qaWK/AJC20pwjT1nicPEd9dyztB1Y8
8YkJOdRP7jFn8mE5ZvtE22cDx3IIC+lLKqvwPPrtWzWP7JfLywSse87YrDDeUdkBq1J6Nz4zd61/
uyoijfKm2Ue/mPPbCefE8lE6WUdHFBa0wXoEe8hlkXfJQAt5WnGICfuOJl4oaV5B4Jyw3pfaSgxU
DfyDKoQTypxT+xjwzb4R/qmYYfCZURkXQBCg0oPq9eGyTRrPOoKKOY9G0tzHjMNb3Lnt3qXZ79x6
+ecySdWpUqm1AmqnPvRm+92q/WabxQE8wiVKyigOcfnK4byHxapWPnHvsyYTZriy2RVh0b9pNtck
FggNtJneb+w6DX/gG6sOdPZN2K7oFZ4yRpIqCelusR3GKMT4YRWye+QSUNtUJ4i24DtS3jp2b8it
VedfelsL1vqkkisWf3Ub2jGgBCE/iakRb7qMfw2jF+z8QYHRnBW1wk3gtLkh2nhQWe9BF9Brzyj7
Qjk6CVFH0PeS7NpQ+2A8nJFIMN877HDntJiLiqQDUGMwPY6U4VNCTgD2HblxMkn1Nq4JzXuJBWgY
4LBbsHCFpU4EdvYssgsND4vRDA6J5NatfXA92hxEleNdsLLkpGE0MS0noZA2XstRNOdHqBhezfdw
6OXnZcLW8xKdMQhjBfDb8EkPp3jjB97RbUz3hzd07wOM4oYM5fNUdMk9Vt6ZJYHdseJCPGlZH57C
Pn9/WN4QgOmXUrAe59cxK09k/66mDXQ5TvPvE5EQPfA5D9v+68MgoJWXHN960Uz9tZu89qk2fcIP
2WX552M9f9MqE3zdkiiwLLDn8+KTWmOIgdVeL0tMHxm/iqCZCPvoCkF8ftllRiSJFOtHai7tt8T/
5WiTBGCA0U+LjWzb9s249uQYXcJ4KNNdjgd4XlqLaAt36tb3TDbwf+wqRK7Is1J6Id4Kt/XO1A2v
80le9NKkYmSIvxO40XaNOT0ZRD0PAZ5DwaH4aID1NJIakHPLgER6e48yYAI4RGV8nXmL0/xSaZ5s
Jq3+3GfVKvUTKklcHS3Ja0eaJKafk85vPNnYmZ1+pbU6BQQ1xSdFo7ZYkSZ2pBGUiqG4VH6G79cQ
xpYeaHahfR3vRovcrBkALPRCkM59ZUSbgazBJuxKGAooNrFzRavfS9VT8u6bKwwfEflg+hD2leFC
iQzLc9LUT2089BvH1o6BK9aWHXycuqpfMSeg/+1HDa1yRVYm2g0xhUhR+jXLy1vR5z81hWm3/hq6
4XMRm3tDDQefObMm7Rvhzkqrvrrorbrsf0rq55IwfTZEePYpBK7zowIr4wf9WbnRm+2NDljF9tuU
hiBRJjZaAIHf8mJaB1R1Ig1JeJTVnADJN3kDkYv17ZT5fKfC28Xz7e4ZpF20MPpWBBgAdQdSm6Rw
SuHVKQfB7aB/Ggw8SKLGZFBn9mpwfwAF1SGhBNi758mUN82x3zLbQYUFyJaNu1FwqCrw99qNc8qD
OtyIgTMrfP941dkwsXI8D1G+zpUdbk3c33tiIT+GBi6iDwqqmpzuJcumuzFVV+lGF8Jcn7WiYsoU
7hM3jfA4dLg7gYmn7cTqq54jUDLaoH8cuvI2MAhjOHz06UbJWqoLUX/JdatLnI5vVpseQ904uan4
PFowzNl8XILAWdfjfHRk44ZNzP+JxWjNWhXicuLelFhARuqCH9VmX2wdzGREl3MgG0pDqMNdBaBl
J5JPUa+D27UPXV+8D/yZo+ZfhF79mBiM+4h1K8IdOqfl6GNllNXOttPDhPV/bY0NNPhC8LIwlNYz
1RN1lVgjRlyD5ntitU+UkXhvTpR/rYsMkHZLxsJHMQXGmn9FMrwTD9siB6yTzDw0LWVfZbHpZ33Z
RW6urSnEXsJZwsN6I2fmcm6nF/ls2fJVzJB2xe1kivw3u+zq1XFwmI549lOCIHLNW06eVpbVOLLR
wcn371vTjjj4y3CTTcZXD5pJa/fVJjIDhYrAMgAtieW29391ymVIBNQVY9q9K8wfIHPeM3XynRcT
NRChi220ZDhOqgx0rma5zBM0hm1Y9pvZiUO9egcBvyPctjV0nCOmLtOtEdfy0ITtJdK0cV9q+pdu
saf6DGxIY7CaEbWXTwTheCvJjxCZ7lTdfjcNINUdBbGrZDynGiYRFoVojQFpWFXsWQbVfZBNmAEb
cr8lic5gXj+7Bna0xLVOUA97yiLSKXiykrl3JZc5bgZ5E7bi9R9R1Mh3UjrRvoS++RkMC0DRxLkG
RjjX4cBAgoguAvXUZIxf0WLjnU6fRuEOOVT/4RwIE+KeP+g7P4rHrdFP5AK7/gMuOnpj2vhnHGl7
aMIrQwbHMByOrXALHO4pqUP+SDcZGVk6+FfC1G15HRAXsXLL8dIPOjhapzKREpJLRGpjvhbqfO2J
6CkftwXCvawJXJlV+k1UyXsn850BcWRtwEfbZmXynGZjdFCufLPSmHHd8Grw525HNUc2Yo0ZMIZA
TZ8JqhBdLUc71FXyy4n8TySrsjWtBGaU1hsf1/Ems8knuCAjStK+ZG1+tc5krkMiQaBuCE/7iXzl
f6d9OpXRinDw24TdI3PivT6x9k4RlAYM8RcKw+H3j7vKo707Y8fCLoKcaUBoegLlHODmhyJUnrzS
gCJpBcm29SiYCrNXCh32kVlHp5b/VneykQVdeGuotpcu4oMxwf9qjdUTHpettOifxCWDMBrJD+VU
bsu86NdhQTLBpybRTum6jGEW5XminYzvVU32u3VEcgwMR6wVx/iVFZC8sCvkJqt24Bz7bMc5QB3K
INsU2kmHrrSvgV/uC8T/MuipEy5i6zpZ8btL1/eeHWhx6Cgx36sKii3ZuOhUv6VO9lZUZvHB1ca3
JGJlqdwyJubOP9g63Z4bP+p0+r3x+/Gajf1PHCHVpsUCAvKe/7DLnbn7mwXBKNxt77ibcfTrE7YJ
xpttN62RyBXERNCEHFXWScI0x4s4LAjX9DY869RimDEecSPGn10E3HMsapv8dOTfl/QD8cfkNos/
451i5VJ8WgMn2WpJdLPt6pcRxDnOiAzpVpHC5qVae3or6Nzq7BNUhXGlJ+UB5VkwqDX+j63zWo5U
2bboFxGBN6/lvZPXCyG1wdvEJHz9HdD73N5x4rwQBVVSt6SqJNdac4659JjwTFU7ADiVjAHRpbQ5
GV4sR9/cBRoMqQxvFxQodWuHSXrE57LytETsMhtAjI/HxBVJeYb7wbxX/Q5VYD9pQci8rf62rOAH
iU9LENLPfaWeLCVDBAzsqglfhtRZurl8ZEJ/NlMsVA2YZAxmOKH07MHcL92TWXamo2zsqc6GZdyn
+pdOJeJC+H7pbRZhoDsH3fXzg9BRU9h2t8Gian1GQ5OtwxA1v54EdyHN4A15Ab2QUnBnjseNXVSf
Gf+ZjW8Z3ygF1jX//dWIaAXCFNpDfaCdFp7As36HDdLTRD61Pp3qrpTlKgeD7GXynbKxOFV5yG8e
8zr63Qu7Cmc1ZGg/aPlCUtOUZa5DPjaSkko4f+/H3H10XRcfas2MaYmEcmny01z06ZDA31iNKp8K
Vkfv7JVueOiq8DSfjXQduzjq9wSXOTuVt21A+Y1nkd2InQOE8PsOzhC/U89hAaLeWTe8uUndidIj
kKchg03hOuKc+zZSZJZ6lJbqqi9RKslS++4m/FiLplbrUeg2Ld6ONrQ/Gyv9brwecEKZrdPQ2dC2
1qvixxgnxFxqBC+Z3qRDVCa3E1mmMlF3Q9DveijJKyx7O9PL0cxY1EJaZkUbZiDiXIfi2SpB1zDw
ibZ5rugbYzodRwIbc0Kt/NJ6ofTTzmYTUpcZsf3SNkN1rt0MS+X0bG0J+gFBmxHSpFsvCVg3qj3D
OASuLaHj1taXrfuHwO+qV4VBxa5zAsAOYMHe6xrehbStL5rBLGtgm07eqIZ3yb5nUU9P5FbwO0+z
4WEmMFMjM0/W8/WxvdEPlLAHGCra6F3py8pfLhKFY+8rDT0y21xaKdi61GYuYkBv44boe3C97cIF
jMQmD9v7C1ZacbMr8YqTsntrojLfJ17Wr8Kx7N5Ml/CElrvLvpiezUT1VPeKc2uqxnwWUMbnLxoR
7Jx0h3vW/EXIa+DuM0deDXZN/p3Xh/duzOpLrBKcgsH8Dos4vM/XR0IF9JEW6P9fwTh3dZs2OXm6
n9AZcCFhizJDoYfYeBEawXifD3aT/u6MUCJbEP9c0vXq6ozhePrzgul6BMrSHVPn8vcSqbsyaoqj
gkqAXXD7ge7JIOKYZUgf02Zvq07Nf3/A9TCEGdW9BnpSzb91lB8rjM7RuXPdHCnihNZi8frOneCU
mln7qjZQe1CHmkxk/fFVU4CITC9QZJssG3IndCMhbrZS1Z2vM4vvOlXcwk4Zl4oeOJ+FZ20Rsbfb
ochUqgBUcW0/WucRVOhbQxuPXeAbNpsOb5LJsINwjjdHyHZLk8fDWksonVVq0Q5xObKOsSk3VDEN
9WOaH6w8c0F2Jc2zJ2zjFqjptvXV/sw7HAeKMRxD0qw+WQ0N+n21fQDUpz3rHpru6ToECBaDWKbH
vNeyZ69RrnxrQZFOPE3mi2wpy2j8GOP6WRQBKP/U28QkK8CyH4n59YPkKxg6c2GWbvOsRkWyxvOD
b9ftO/TVXcBGkanXJFkwFPo2MWskbYysOTOKVzY4bLyLa6XBJm7j/uYUEbyl2q33CQ3Xk5nDgYuz
sfopYgJZdUP5rTfOpVL14dSoE+G/p9PSpH5N7wYUdao13pNV2yTOVnpIKwF4vOOh8I9qhbak2pZY
utx+3xeWc0pDMPKF5kZ3S5H6orVr/SpDr70ERlstLNPJ32WKhL7oBmtbNGXx3mrVk6WLz7ptd6XT
as+jqpGNUg3JwRTT77TJ0ZvXTraZn40yd2Mys6Q9kWj30OvalduF3hO3eLkMGK68WmpjQrdDtygG
LB4+DJSt3dI1b6tyM/SF/0Z1VznNdy0qZ1pCjWPEXvJmJADd5ifwBkM51KwX6jVrlQfjTWdgue20
zn3pkvrG89p3ovTdQqmi+l7TpD7Q0JHrvLaaz1yDNzG9gmaYQ5yQZpx7xTaRkI3jJnn1gya7D4Mt
UEil8EpodIGpovQDCZroAenUzDdv6IiGczaCTBFEn4ik8XFFFa+mtI1rsxnirA6pKeNyN5r1s95n
3nBprSDdENtHKJ3rKtvMYqlCOHDCdaywVXA1fhJOfTVEoNlPgECFEdg2T8b3+YkcncYwGMjLMe+c
lOlgNpZynA8NbzqxyF132ltmHSHZTbgDbPvST0qV3Mn/OcyaFSWCyLTotCQ5GOju5pfMipa/r5uv
tU1GZEqevdYMS9Hpjaiy/C+RpqQ7KWLt6YNJtztSlyIvmA15arWHUan/bIz80eVq9e2OxU/FterL
4MTVKiHdrjZLhZ0EbQ7etR2p5xR8GMmnx1Fhd9zHpodlnAbtIg7IUahyHMzzRcMw6CtDLOlip1wH
vWpj/Sxxgc4P6yQ0TqH5aVXQr8K2Z27hVDcn7aub20yqDb3+XU2XRs9CYF8mxmNw9fA4v2J+LeC0
ZJtTWxDx4SrluiDgAKhpeEF578KbrHVS4BRcY5qpH0ruqBdZiHxVanVICHy509ms/DIK2BRO0L/S
VmH2kSELSFVMqmanKxRRXvSueON1fims80teps372PI+tyOrPmO9cVaGIakmLbqFGeqw95xvnXBD
+iEBQi6E5nkP6g0E7g3oTSEJyioDpmTzS9DvnVInMt5yWK1r5oIgUrJOvQ5lPSW0lDugYf4rrs+j
KhzzpcsFUEQgBZsmdvKv8uRaRvOVWmG08ZHH7UVPN7cL87M9XZc5kRLG6GJ/U9C2WEJFcwzAjrEJ
vxUk6cPSMRu5TlBWEc5a8AueDi2N4ASSytUoVeMRVY7cBV++GnU4tHjT5EIpnulNF8+NgebVs57m
Eykwh4Ld/HRLrdoPKfbJMYkjkEAF8Tzzw/lgxyI6lpVGeojNbCbQ0vN8aFz/n0fzKeKErZl7ySEt
bb1HTD9wXzOYY8RO6xEymHcvFBHesggqd6PkSU7AU2Gwx1DALLCF/qAWKMg8cY2rMtU6sWLemSrI
BW078J00Tw6qVlDC9k16cypCG/HprhvGqXiOUrEPhNBu86GPfcCGGtloqDB1CIlpFJ7yir5ZB2mQ
ROevMbPUw3xgckrHZzoYlhyzxXwR14HcAMZ8+vuS+dH8uvkrtL8vns//6+n5dD6gSk3WpY7wtYM5
dqN8xi/URJtC+MXN72XsUccapOgEKATxHxS3+ZnKY3KhWe1pPpuvz1/fAvxc2HoU7ubTGNvKzW5p
WqVR/TJf+vsFaYxvvGqAcs7XFEM+oXSFfuhOiYdqfRsLGs9ZaKxViHX72qMTpATdSxbR/O9k97NN
nOrdJATOU6bQU897KRv0zyU7HwWUwCUgD3nVYvQFmmr8rDuBXNEdvgR6LRAgFmG/lfndE5TDyu7r
xzRJ/SfZC2NT9JMfcZK0pGbHLV2gR6SU8ZqofqoqvXqi+mhpl0lGHtNpNPoPD4Y0GAvSlVs/755s
gQ3MZwgKGUtbJaay1etWOcFc/dkH+lH3i/iHxxB0kVsKRe2oFTtBkARSxogEM1HGDwC9DFOon18w
LH9EJZ1KWfvvJpjCbeP77TYqxuwDOvHCy5L0q7EadQ3GMFhA56Vuy/TwxS/6i8pU+svRBQRJI6TY
q2vrpuQjkYf++IUxXHtKhP5o6oH9aoMDskk+tbiyPyNfK/AZAMYoi7LBoql0z5YMs41qIOyoYuw9
Y2X5h1pMP3Kvqqs65eY5oxlISPuZlWZ5nM8SFYeTRdvdnhlIKuyGoBMjRprqWnV0DOiWFfd+sPM7
fhZt4/a1sQwNrV3mXrYH8R1uIoOshKYIp2Hg9JA+G9EUWLKPCMt/tkMe/Gid8r1mxk1AYJ/sBs1x
tlocpS9eNr7ML3AnEk7UF8XTwOdk76VGsB1KjDxu5p2l1IMfcW2THAi5+R7oYCK7moDIIARH3hp0
kKZ/xE4q3t7WBlILEeSpZd8GoaM/NZA/KL1f3MGJpEuRxskLKvN1FJftcT6EOkGdWpN+5FJaJeol
ipmaHh+U01SBGmJp3tqpJh+7DstHRMML97XkyUsFOR1eudTyAWG+/hwrbT99PnM+/gMU9HBa9hNu
S0JWyssQ9rwb4iD62eYelMURM5qLtCDEWQvGL3vpC9ClHi2yhEx4+lHUjYb3Qx8zblMChasw7WME
HJQtQwbEYWw+QjsE/A2uaxN5hvhINOUwwhoja61Mz4U98t6drlORPnmoEYZRK68ZpME/BxlE9iJK
B2+D3HMKF1Ja4CrNcJ0PVUAfRsBFWXOP3Qscn4/Y6r1HVWB17nJ0xOlnV1nevXcM/aBmzu9Eb9Bf
TwcG5ATDeewO/l5Dv39Aj/yMwJEJUGEz5rdlu/ex4eLzocDTUSo4Se5sPCb9ii6BijYe76hSeaYx
sa1VE3iQQYA3Vemws+r2vRZqeAlTrEuLNmUfYGTJuWuo+rvwB7cMQTt1EJf5kTY9gqMWgEOR2iqQ
yiNwGkmkbywvPiOLy3wadW1NuwJWORC7Rahk/dViJnAVGb5DG5wVYVBdyt+D0/marJXfpOMCbaCl
ZeWgyGYxqiOFdS6a6iCsyr9nRm3vmayaS96GMHgVtz0XWFF2xKp6k3y53AcjLrEhnNLrQJDuFaeP
T2rbMsMC20OrOgR6XFKnKnpssNMb43uZF9aqN5sfHmFyl3qQv9I4jl5ojlEDERSl+WP1rUGcXUI4
KOtWu5S+9cRO2+W7F6NPr98yl0YVYBcModOupMdQSPVNc5XKFv1kquzQIefntuz/fair8bODHVJp
Wk0Gtlk5oG9cfYEHBU5camBp/fNwGH33hNesbFWegPz6BFjWOvKfP4pM4a/VWfKhJn12xAvwWxmL
PCO1B7RF29XjNg/NgjYeJrGGBl8DwX6t0wTCm8NBAUd1gCjVL0yG7av5iflaQyHKb3l6en5hE6gE
2s3nvpEi5KT1cEeEI3dlkOtnHSMGc0iDBPhI6uf5mo1Q+59H07U+FR7oQdNYj4Nisr5MF/++pqCW
U2tNPfz9Bn++y/QyGEfyoGUMY/5+6fzsfEgGkN5eRwDHf33t32/A4JYsRhm1YNL4X/2v1+mww2u/
xQkw/UDzy1RjxCUOHXTc58Xw52dBk9VDDqXEsyrhbUxRmeemmVaPKLxaMFYPGeOSMbsovXF0fMRW
AaUvCbe+vc5l28O6Npt9rdPMZ4yFIHC0k4MMBNYLUWBgINVkHCd6TMFa4ysO2uukfqWocsKC/uYU
YVJW90wlltpT3jozQsoQp+SgyDL2N7ORkHAnnDEyOoy+RhZxDx2ZMU4WbfkwDBTR1rDO/F8dBMqr
Ckf7Ph9MN780VVud7MpiuBOuBj3oHgzg8hM2wdfaVduH50CpNrzmrMX9D0vGnwpY9l1p2dotwSdb
mrAttMywj05rIqiHJ7Ux4hNrXfTetqV70DMzXrlDUq1NbyTmN29XwKyRUkjrIERRr1ntjKWmT6Fp
pDfVZUgueINzU4u7e10TfAokSGcX3tqXLG+ffWzGbauZr+nY8XeqG+3NiV9iwM6IKREnJc2hNJJx
T2G/1cWAJ0ajRWqqw6oZgwKfMUZ2iXwKvBNZx4LPrwmXOPMrItSH7gE5Rq6rlD5JorvKsyMCj3AI
U6y8qgyQShbmAV2NTa3Ms2VdICKv8vdoOqsTyFepF6zn59rIRZ4nramPIIuUDLzxl24YJU6F6VSf
jwkr72E+/OscxAyL/fRMF7XV4e+p7cQOfr7pGd+U2cogD2zZeU34AE8WPkr4CjRbxI1wsPCRklBy
orz989z8qrBejS7OUx+9259D4Ovtym8xYv29Nj+Cwduf8rr/13WvHZyLMx8UH9ZtodeMIP7znSJJ
KGeRWYjXsfYxhQ2qe9ChPIn6XMO4pxbH/M0AO7ie33ldVUV3DH5X4p+uaJT8r1C8jYbZsQ+hfT4a
jrWyJMNtLOHFmh4II0zcMmQplI+Iruh+kPEvwyGLCzvb3YdodI9loG5KO934bLIWgRiGO6O9gb5l
G24h5SWLrB+2wi1zfBl8JnG6TPZsQMXZELnnsgSJ3gIVror8OkZ+cXKiGiV7LJHSGnCLnKIgDnW+
qA7qP0/baQysSglDay8aH98AX/L3MH8bzCgxQWHPKu5u8IMAwLnjbWFyRlu3DMcPBAfUow69DBtL
EjknLjoPrscxQ1/FxzMC3RAFIkzfU2yi0Qq0lwwe+hZHEfcwUlkbnYjgoGL6q/dDt1BLgmWtjsGE
l1fjwWHIR6bArdVzfT1odLKLQBveJM24xdj0BkOofECtv50wDK+6g5h5sJ2QPAdeZVmIEcgHkuts
Oo0Cr1hqSdfDLfC/tUQXG89XxKsiaT427oYiT57FtzRU+S4Zbx+tHgtM5mj2e2MbxJ2jPTlBBjZf
JsdCjkBlR8ek3CLO9Xa+F8tFgeg7ZJblil1fOChMkg5OUQzRNG80BhDTISNwWSQA1/xa+eeS22uw
C/OTZ2WluuhH2LvV2D81qD72LYwOpF+elzP7N2K5TKmtEWjwmr+HtEpqsqN555RWpR0cXyW1y5uP
qsw01vfp8lxwzgdLY4uJMZ9BugGEwsKHuzWSVn8L9Ar+dZSlhP/E9RsTrvkyrjv2DCASo4kLFtmK
vYFugp5qOkWimVxnOJjFtJQxhLj91/U8M20SC/718gTFCe3S+pDH6XhElzse50feEOKyblO0TkN2
9Anl+3O9jw15hNtURso37Ugot0bwy8zHb7xfqG2y5NXuyFoLS9dYx3FMIq4T73S3jd9E2r/HQo0W
bjk2Z9bBhoQDfvHzI9Um7J2uBy2Fri2OmWyiLYBUBnOGcmj0SEW1AinUDKvsHPQs/Cb7I3p8Qwf0
zmUSG3hcC6dYZ5+/XByq6VHLVFzK88Mxti+YjzKWi93A1oPWZgH1avQSWOCs5F3ZHWE9tSuW+r1Q
IDjg6EivOlQidvHuHR/ylx+RVpR64ln22oB93WS6T1v8kNm4uyxX20PEkKdOLeVpfjQf5HT651rR
Z0vPh9Jm1ZKmUIFR8kRt/88B7rd3Sg30Z6S7baquImUHMNmApcj2HTAplXsDGefvi0r+jqez+Xqe
YenTFEIIYm6tA9xJ0FFn1Rm9ddtCdSmqgoDU2gY8mzEZUJO6P0CHnO4bCwO4zS0v299hpVlHafJL
NurRw5M8PFdD5h5JBftgK2hqhkGt/wXRN9nHlv7eRzI9WVaj0PMdeDt53T5DXV+pirqv02ibFEiO
aaGTA2+7h9L03wgmJGnMNbR1JFxmz71dkOnXMoD3GpIEYSRrSNkXkkFgbjKsrOscnUdEtp4Cj3Ef
givRgqewVuU+U+j0xfqwc/RFAdBlFYdatLRa/bvv4qc+drFCwmECub43RFEuzVI98b6AAKVfMpd7
W3bBOjVJengrdmqNJMdxtc1oQ8TRSIUYDZAbmjKlQMqLksXRovY9fTnYuoZk75to6g10+XuDR/MI
L62IgZr1oHCW3B9WesIGIXdBw9diJYvnvgTjONqiYKcT/ErqotkDkBALS7Ri0QT+0tQluF9so4vY
zb/w568GVPgDn6c4cLJFGNrPaiCddRv029bTKQt0AjGy3tuHPXdthdSDZcCGeEjoPfcMUVzpvqZW
IZZqlt3AZIJAjIS9NKI4Ik5YpIsUccPaJwFhjOFfeG7MLdH3jkM10OLTsE7Ro7hWhUr4eZSfRWyQ
KV68EhTRb3SwpFlO85VU5Hxll9o7sYqM3mvw4JEdLOG6Pgp0yisO/IwWHA/ZgRIaAnsNfMZ6zZMX
V5164Ki4z1lQtncZtLiczXVi4DN14UNfCu3dFU3+VjJ1ZKeWJYz2OW0G49GgjT+HP73I1fdok8Ak
m3uMDU/Sg3RByG5Uee1bLLDfMPZcZhmiyMxRJfNi9Wx5ebAvIT4YxDbZIw0Dmetsleug2QUhGOBY
sHUFV9eCG1t7o8gBA7s6gwUUrimtmSEHcOg5eoPNAbgcOOpl2ptQJ3OkrtiCHmnUntSY7n9XE/pc
Uda7MKvaRrwYQVEtq0TiCk6YBTDxQsvKKOKo+aBmiYTIIpEeqtD86QQQoNmSY3arCoWartmKEOhn
+4sW+F4WiyGQ6jkv/N+wO5pFwfgfmoZcC42uDn7aJc7rZB2RKoicL9GWiKWlSvJXQr5ohTOgp2fR
o/ouC2T4qjk8N9Ko4aKVCxOrj81mdsGvBo890Hs2wf1rHXoKPO54N4SGcokNOm+EqAOLrRw8VkLg
tXC5IUeKQIXaKTHy4uBeu56yMZAPkhHKHak1up3RNIzDXFeskTUUD/4fkfdUDJ69LKtuWHUR9ZDj
ogmLxU4Pxvo62Ph+iWaRjBn2WueBYDfDJ9pkzH7NTREihYH1fRwUppAEKaaL2Gw+p+RYQ8YXe7St
o+KxUiHaO+X5RAnq0aWUKAJ9C4Qh2Bfo+4q/YiP4TPl78a0h3g99255atRoOPql5osipwGO3OmFd
Ia0x9vaQH7+kMlHL5RTmisgxjqj0ycgBCOa3+SZVnW5rmdp3znDl7PX8QCMw7A0p9ukzO9tIRcbl
bQSDnkVYCeXojNplZDG+RowB/XThtXRTGyUt7mlc51emgEtdWuucQcQ1LfDmaPWonH2mbHnZEBAm
W2vlNuzw6kYfcf3HX4wLm7NVSbExlQnMHg4vjU1Xx8gAOckng7fFJNgcTlFWjCcZh3VL2/Q/5/Oj
bkyUFegk5c8TvYJ+uTHiisRW0q4BoRDeM4q9ZkRbUYOqQ/sBNVDAwkF4e/FZKk4uLHKbVtdBaW0s
Up651Wjh7DPEAuhuF5lMiINXGIfqgfY8oFMuWzdasMYDwTdpPpjoR1Nn7ycq43nu9euBmxFwtQpr
FINVUkQ3ReRNAxobsRLGBeFs3K73AKmWm9lRkNfuj0rgHbTh8Sz8klB25I2rtPQV1gDfXzbFgAij
n/pjScXUqo7ipQ/ius7j/Jy7dX3z9NRY+X5trpSgdohcSm8FIifkFEJcRm281lFtLQKctPCFFfOk
u8TuKAFt3pqY34g1ULW96IPlfQuhDhuPxkcdEFan8vlgToUwvWVSho57a4bNztOG8px2zjUCaIxR
C1mWyPgkV5M123e0+urH4jzwql0yaTuyNDJwVXSrknV/pA+ONF2QeIo3C7SVxxIZsPiijExNEqyI
3cTkar0LtINoa9qC0E5kPi0ThD+9Gjl23bquqBEqtalO8KGqk676PzBNoZMwAmq10HwOgXlsGSWh
AOVuylzPZjFhDUmQbyvsg0ZEQE12UKRG9h3rZ4cePVPyH+AvVDh9drEeAnSg9MkR+mLADYzhUHif
JaPGDR0KfmWpjs6WcunQKuVP388cahKvYbrleZfRyn+1Wn8eaOzf6dYj4kTctGih764yX6afTWM9
gFbGO6t1+dMYtfFgUauXua+lu5Cck7tB3RZ49i2yyrsZ1hrGQJ0Ie/yKSOVS+u0qGdSDICZpOrPr
vro2Emc3sMh2UQcQJjpFoAsPHdRL1RgsHcf8zJuAcigNt5U+XNsiNc7zoa4746zUZblsNS9bYx36
5wmbURszgemFg1lufIdd7vziv187PzIqGqmxQUbs//rSEKQJwvW8wGRpGSQjIBn/803n7+V0+qWy
m24/f/G//kk+7TosFXslquBXlOf9mg3DOmjb8QtGSrLQEWi8N15Bzw2e1WTsdJdS780HBkcCsUMz
u+md3mzaUaW/EozKlsTJSZYlXpDEy6MKrzLlKj6ftz5yXNa7jJ7OoC78nFkfPokLeiA2H1pYX0M+
Bg2RoofKzDz++mn2keUmwm80iEe9imlg4VsX6UazwvFpUFO6M01vHapSPeKC865lr+rPDGlVhLK1
cphPS9vzVjggw+18WtkKwcs1rja0A3KnToLPAPPoya6zX8zn+2e68PrDyrZF+BgSN33up0NpJ79d
oXSn+ZIw1GaN0zXdOFZwrwgPymyR0eLrfhthvG8JF1+mVZCSA/MTbBcjNSKFVhBrCDNoenWltM1N
VL1zwD+8NIpauysxjiYYAGuwYenCrkR2i8+kt+Qr14vklvAy9x4G8BarXJn47FikQiKexjT/JhjL
WyRx2W2Ljs1ZV28nwlpQ6Z+9VhfU6Xxs+sa8pGWzSR0iZQD3iEWQldus22jA8F1hf7nYBRe2E7w6
PntKuD/IGX3G02glq5K8vsyxPjAjL8Pa3Rl62F7ToOlfrADBssMQE31/uE2dcTe2ibvWil5fVSXm
gbpn6++z6X0jre5mQtuEe4AMvTjnZvZgUnTN2norx4q6udvFbbWKcSgVCeBOLXyzhf+paeyAtELZ
FwVcANFfEmUN0ph215CIRY03JDOKDa7eWwxDiUnwnficl8orbnXwGGmeCjAXyxGUX+tExYJ399UN
0ruuH6C5X8Xg/MYFv+fP992yQc5qo14UHmuJAIDliF1OByjtDcwNN2y7G7VUDmlNGMn40PJxxTRq
7/iETsqNmkncZwPD8cRHKRV2d5Qj7Ado1Tf8EUf9pDxQvKLYw3uSZOS0iT49GQOlgXqOsrBcFG65
i3X7q4LrG3TqU9GX2YKxEmLczgbam28MV7tI0d0qOpJeOn4GjX8af2R9SbVgfVjGA7jlzo5AB1SF
zUdOo7DSlqZER+Q0G6W3CSztvB/qeEauvq9S/QWp8VsbgdPC3LIpMsRzbfoRWOZN6+SB8faryYI5
FSeIfE5RNM3tqg1R9OsKW62riBtALBuQXOk9yMSBm3sqFedOfPLN0ZU9vZSJgEN/0rqqxJZ18Ajp
I0umcHZzxefhyvKew3rxevkEjPjGnghvns9WvsLOrtx6ln5T3dKXxhvpjDgX0kMflS89ey6/9tdg
jM1fcKMPfMgPRP6sweNc1ZgpVVgsVJxPDKqj7L1g44y46qkDerzALcK6o3Gr6dUpdQuJiGJ9Viaj
BZMYcLRiK0lI6jiNKyfpc0i7zKnUVydnZNxMzcDp90UXSCxSPlaLQjV/Yniu1PYrz4iOq3JEb5Bb
DgyW10pOgSAbFPlsc/sGAlYaia9B9faZFq0tdoB9RNL2JFJdShu1FjubmDUxscWhxGqbUbcHqbZl
KQXiDBmUIHLLGfawuPNFk+A+CfyD+9lLe88QQLHHx+hl38KUr+T07FHBLRM/28jBPGNYXJeMwIOW
0RdpmvwxV57VbpHvbqIBbBNxGQyGVoAsd9mAg7lXz0Us76pDd70PaZkY2LjbZ24ihCn4Z7f/ZEI7
krVA1RrpWoGgZud28TcWwDW4rosjeNYpLQQrNF6xPLGcj6sitNd1m175mIPBYOFKGadFYC7y+Jyq
EWiLAS0IaQqte60D772TcGIiyte8uO1adWEZ9V4a3amtzL2mKbtCj0+OS74rgBY4V0snQQs0NF+5
nRlHTf9ZKp8WSsFdqbE21uT8Er+srrUfja59V25C7YS3ckw3KEQflgWSzxkwXXbd0bPTD6YViCyN
AOF+eJa2+sw+e2NryrYSwC8hMNM9U+TH2OLt0tEa0TR+R3hE9FOXfyNH35c2H9qqRnvpMBs3EEQT
LzIJDTGBLhzr1dFRagSAXvtofG7d4htlmIZHZWRHAD7lg0DRQ40lrPCKo/UDGxFI8f6icWPC+ZWl
IU4KPpdSaVAenYpcMlJQVmSzwM5L+vehGtGEFlsj9y74aG4WUFTerZPkJN7qMjoiZ9m4EAiDYJP1
48X2zQgrWcIfIjzkjXVSK9wITsBNAuxBRJZVJ5/J86TyZFrZuz/CMZy4yZfRo/Mqf+fslEZiVpr6
DVlFe8yD4Jfu+5tEJtB0tWDrVfJidZu2znm5jTaC91tDa6OrWgwC1dmkfHUVDSN/th4vJYm8axuV
BPJgIh35qFg0KKwE3h6F4FHr+i9KFoQmWrNuRr9YNWF8Mwvl0BvESwAtne42auK/a0qzcjOsMY76
Opg4jhw6d3ZqFAvuLVsiAy6BnmCDU+r3TqSrwXlGrnVXpeaR1nRNOuvbgCRrdcASgNMsyjDB91F/
FKl/j222EGg01oZQERMg+h91dExmJj4j2Pglijh8/elaxyOtcLcrPbmgcbCHiZaPxpcJMNTua+yU
wnnAvV5qEuWd2kTveiqBX3J7X+YNjSvTukmz/0AMQLeQ1lmoi8dgau9WfqIIdhdYugPcJ9nOgDu/
6GiKRAy7yZO+mLZ1QxixLvL+iHAN+3oDQoVOr17QGBRJ9x1vYStsa3a27KvKT8VN3u+QkvKlpWiU
XcgPnU41V8LkxuW66VeCv5Ne2QV76mud579HP7q5UUo7aaT91Br2i1ljc85bMqeFWS8ceA55dIlU
poYddWJdeOsa5vkOSvlqIDxzaxH/TZnir8jVvuiwlqRvJfQak195KF5UZwOdI6RTw4YKJ81FjYwI
J8W4tW31S/0/qs5ruW0lyqJfhCqkRnhlzqKCJdsvKEvWRSPn+PWz0Jwp17zgkpSvAgk0Tp+z99pl
uM1Tc4vacB1hlxEU4yHTiiBZOZq5Cak/218iBqGPQtEaaKQkSKMhLEx9tTUI/O2Hfo0hwQr1bZCU
JILq22aU+yZqdl3MsBVjVOKGwOGTHdJhO90lfNuYbzRr89aqieVr0m1nJrukjhfe3iazaYlP60ai
5jcYhgNbbBi7J8Jl4lHvmyZDBd4iZcn3dKuTOd90NjfYptyg/iM+2Nhg4d1bNnk6aXvoXGvbEBTT
JIT5mXu0rjujCPbS/czZO0VooB1k0SMZlGauX1prhp77g599SaA7MfDZ6dq0ncbwmZXxNBGTNhUp
zQFnHxjWHgoLK6a5a4ZpN3qIbSN3V8bFLmTvW7Z72+R21ngbq5i2STEezdQ9pDh3e9oYWWw8d/x0
w7J3En0ATja4sLjXa+3QCOQ7DSGJgNG4fQRo02kKH8OkZ8xPc6clTZA7eGG52wGgKaTVA7OErV7Y
CEajbVjeeqYgwRAfW93fjbNxDJZGA96BEPcG27wd0fXIKAb0FjoacD5Axo0h3wFMn5FFx9wZdpEZ
HUuAOoNTIhHr94bbbux42mmRs85hicg8IcHLPU40omq6Bm715HMdjNW8o1O4xd60m9BeCPbKEy3g
pnFpCru7mhSlsR4P4DN2tYmgAvxUQciPFnjbOFuXYl5SFre24wBBeLXc+BZlzXYGlFKYDipj96B1
UJJik/9iTCbEOkciRXsaQ/O8tXU2YGmyD8OIWn2J8h7Qe+ivHrji5euFq21etKjY6Pkaa84x1TA8
p9Om1NJrErhHNnD7woEiJea3sNssVm7DOuutdVhMuItqqt8sv48r4wNDRWCb00Z29j4pi6MN1CRp
EeaTABr69oYN+ql3U+DI0Tby1rlFyis5PEVfsGNozuFCK+/tc1FGhxDnSphbXwV7K4OTV+rTvhNi
76TjhpqR8CwYAju38baJpm+iUN4aerXQHQji0g9kyG8q7ZhBZdfFV5JMm6Qk70cTJ3DYdP28I9fv
ZtAPjVafInCMCe+ON1LWeavE+jsumpa0IwjDvxeDs0kw6pqi+GiK5oK7Oax+j05Hj8yBW2Zss1kD
ZGzgmNLITBF8pn69Xwwb9Mhn0fChd/i89QLxgzrgojxoRcqgq0c3u5AU4zaTRxVH7GUy3DPj+r0Q
3OBNlPoWUoxLTkIBnYwZ6rVFkqfgxhnc4QPD9mstppeh6X8xNMJhs5DRVJCAOtSG2CkIR6vN8pLi
FCGxpPw5DIe6o8ufovZXyVQtk5rzLNB5dGXqbpvASM4SRxX+gJzWKhRV9rrwyAngpTYLauNUWzDQ
xvxsZn/Q7WEqKySF9hQkJ5HOn5gLp98067UnT/rFxtCBIGjh4jehB3DMpMZGpx0+C6AYcTiuGNne
5JKYq2JzFTgWrwnWV38sf/lFULHe+/pFBzBwsfvwoxpK64egrY1Q2dsYZkjSnU16muK9KUCsemoj
ZVwKxa+2gQyqMiNTY3qD3Fsztkr1fOe0V0ahJNaod0GFftF9nXcUjH9VDlg4OgnnkB+he2JZw9CQ
XexI6ifDnn1uFx0dmUzuKTbHncYqtVFYGhCB8sACtbUqe7zneR6eQDpQgBdRvmb1sVaNAb1AhbW6
cEpo7S8ERfQ93HLsu0o507zM4A9q1o2bbh5Un0bqCVrVINmzBX8qNfY3uBG6PWZEm6WCIX5Ay/7x
vVIzBl7sV2u2+BgP2hF0+XLAcYwOu2cYz1KdArIhw6GkW339d8gHiI+Bm47JRzqwiQdlrczZyWuY
wZCZukMbdtXZtvp0udk1DKuBfW20oPPWqSYpVoK0eVIBoLnOXf/xC009pbhsT4ExfcusFLcY42Wv
wPf0bOSxtcnsXPCqyRLLoR6pQ1sRhMCUa4QHAdBtNfQgTvW0Ppp+3T093pix9r6F+8MjMec42VpM
JcPBfmZX31/NNDxAIwnO6qCyJHM3+jNGs9i1xkI/ipavmjedZt5NLNhzdWhtlglmLyf1rOogoZe5
c7PxnB4UL0ZbwEQluk5iW8M/bWpW1ub5Qb6Qk/Gr8l0g3kvoiTHrGsOwxGbvxE+q1Q/99ys9nnud
ngAjHcOd+or6ncbAfQbrFtHPYMxz7yeqjrBsvJ2M2+mGofa7hyB9mAZrmZTqqOWtRqCQ9HVt6ywU
VoUPq6r0pSat4aieOaH9JatqwNHXjhgGrWpTL0ys3rZ/1FMVHKJo8i+9U/3NSIDbq2fqIAwwnhv1
EEs5EOqCmABvwhoQl9bHZPdgZEdz74mwf7bN56EezZsvGLUCI+ovqPTZUJhlhdMyXAUhbXz1Or/7
UQ+wCo60rY0pnp5kXyNB/X9kHs5NdrEmQkTcDdh4HbPeTQHsTfzuNgqi5TDYITOKNhYovZDB4BoO
2o2sAMfGxLSc1aEasCqYqEs3WZxCbCOaL98FFb3wbF4ilgC8wLwC/hzyD1+KJHxLcvmmtZKIXNM8
9PTC98hv8V+WC9NnWXzqBPGV29OHI2mNC1Ub7cPyvVHo9MfA7xn8+OOBFkP0oya4kMWjuZOXgZou
EXONdYf2UMebc2cqGu9syF8QGfnjowAtvRd/RssnPRsR6dCssTcM2/uyMGAfz4gGyj7UcDeQiGwF
BqywDury0ss1x9i+Mr2xrrY+/l0c+PTNhjfZYkR1KNUP3QBHoDZdGsulOitJWw3IDO16Wvjw7KbG
GvYl4aft0eJOsfiovFMh3wNpewjf4xfD7E+dMU+nyMo47as8Qz8f+6egT54iNuxHsRh+reUwVCHb
7LgiOFPIItukBv1he6lsfD2HVVDg+h5nfoiVSGzqS3JVS8/2MmQEpiaIiRpLns0l+4msB2Q5ctwb
fsfmjdAmJHXu+UHIcsw02jJvYs9R5/TV9CF4azpwBkw+RsTEEew3f3Kv3dQ7hzbKPnwEyvrCw7NM
xrC9HafvRHbe6DDVzhxdsUlX15yT/NpguzonLdKUptCLKz0Xa2PTUF1lfnmpJLg80pT0/aKju5Qd
8UStSWsFyakruVRtq27pEZmj3OI38LFXEG7FpoaOpFORVM8ev/pqNp2F/sFVDCAvQfDv1fZ/1QQ+
ZWqA8MdtCHqqngkt6kb+9Iy3ba/ndn4um9L/0XlLajQp4i5bpNDS+73pWvqhRQC5GXxgUSTYJJu6
Ty20po631w2jXecjXtW47fVPvBt33q6Y3hvKYC25RxAOFyK/bzfPoS66E5KtHimRjV5ueZpzi76a
tMhcKiC9vE/D6B6X3zgut3KqJWI0+AdmZdOXtOJXbjeo7ZpWK5g5Ne7e2xRm4R5hR3vXaLntW0uc
S0ZthiLaw+uetuEpgcqjiMPQLDcW26Ols8VZknp/PLf4nhq/2avPo0vT4tDDy6K1GcsjiMXuEDd8
BCbyliZAmaw+RWnUDGGW5tQUfxpDSx2/fLswBoZolbK/cjYCCLaL8mTquD0QPKSXx4dluFF+qoKw
PM7BsBuH5BQmXnAUjdHBdi31fjsBhSBhdpldzxVyZ0y+Z/Wo8VvGggwcTbMfVnqjwQqvk6w6Fa11
UuWKOpTLmA6+9YfdLWe2H/l7s29fCyRmOPdzGqDkuD9HWWCtRNa1hxzhV8BcBsZfPh1dnSmiKlfs
1MeNyUgjpRhcK6an0Rs2I9Vp76ZujLaMpAQSHRIMk0AqS9f5jnEpYmkDpwWYPVtqhMEJvJM9hGDC
ppegND6msY6f9JKYQG+SyxnmC3q4E2F8YX9QwCuvcI3fUOVXN7Jeqt8k2BGc1tJJgkJ96joTdZVb
DFssvSgYPWJJEhlEL61NXcmMAv027ro5ORC2h/g1u6uDSg5eJAvLOeqb0VdqGGgJrL7bY/2cblXq
ZUe1CD8WVJ1U8rWRohdR6+kIrE8zB2R1Qz09zudB+Bkp9z6eb3Mg6mipU4ATfmstjimt0a2rvxwQ
IOYXt9f6+2AgMlNLw4PDVjoIy1CbWHeCOfhzCrghlVnYj+z1LJvMY0LIXelVd4U9aJAvwTJalkGt
FP3VcA56Uyc3oxYWiQhYlrI0dV582wVSQFTZiTQy5yUIEAewxt0lE7YNhtL0YKSZeQuxTuGn9a2P
cOok0+2fFRfHaw9IIvOTepemSP0F855tFwPnSOiybmZkfHtjSn6NdtEd+dp4TZhLHwiXn/xPNGHh
q54P0bMTF8gPA9ygHoCaLmutaRVq0rwCCnTOEzm11cJscAdalIgHiNyKNf+qXvOBDF7HmECOQoo3
Vb7JGhqHBRxtAFRwiFlGqiX/UX1sdZSiRXdoC7KtL+qTSn1yLAK6sestrFTpmT8zT7cOqoQJQfTo
ZDYdBS2qJ52ycmfHNeJsux/kVsx5gwWcAUUP0Pv/Xqzp8Jj7qE8AgKiVSyyv1BqIe4Gx41mlFbQx
Q0ohkWYxEkS6khbh5lF5TwiYxoDkNNd5+wc97yLHX48VA7BoIkh0DTHh2Dqme6pJWgU2XtOMc2mk
uFmNdATP5lstvnD0tNueZIdNRNzTE0Q//donyVpR1SHGJitrHuytWIxRR/Wz1FegUmfIGU+diS1r
VUHH40ZbBScjYvQ2lkm8xHu/6iUJfGYU23e3Nb5lxAjh8MjgY4txR0OMQ5+g34XPRmkDjtELmr1o
zRcg2MHenhDUq0ATOE3dka0GcehDFuvMDwv7SF/oWRUfkcBK1Yt+3sqKZDB8caRqaR3TryF/zmh4
7Gaiec/6EiKAPJepxLJ8tcNQ70jAs/H8VR2yJfg884SQx/PDaeMkabUhjaum9VSl78SFWBeiXd27
KdCamaOfc5/sHGAn8Fi8YAOTVsJsEZ/RgsBrGS0csYk+IQSObmp5sEv5pT48WdP6baUd7ihE/buW
/KyTgsGnQzHcpu2Zqfw7MBt2EGF1F6Zm303zv2gGpLKwTCda8iLtuUGrXzg3U+NcAQwBEUgfzhly
ulz9u6LsubFxnswhxcMV1edcD96s5d0G7rsuqbydKDSWbK5PlaTi6H66s5aEYE4OiDkgnB44/aKV
9apt4ujYJk73RprC8yzLbm+rjSPxTGZh3N0YJ+3j8xlrBNKEP5KCAe1JGBLWq9bVFxkBxDNbtKO5
a4dXcPErqvL0vehwDA3VPK8SrX8njzh+A6fMP9fHtTlgI8iTYoObRHsO5ZdkYwzvBa+TjMszDgj9
Zs+ptiF6LLiisgQLSYpZ+iDeFjirjPBa9E3MuEN472EyPKNgmV9kLDZZ6Ed/WDS6Qn9Vm2BpxR5d
nkxfixKNImqj6bejGymNuSg/N51OpoGdbIiMS99De0Kn/051a/yyMFBhUmFSptUH30mIpau8+jI6
9Q/d8ovbDHjxgCPsw6qyDyvyN91CjNQQYK7ieIZ+HTJTb5Z6Ut1ovcrg7mk1z9GytqkFDjdGvW3p
JqwNNKTXEAb/YRxGmt4aYcUZpTBIz2xXs+9tDK4CckDkBg35iVueGDCK9L9ndAgH0zDiJ/CuKP2C
AuMRz/KulicL620Kg+DmxS2tMuHeR791ucUFWPiLQP/MpI37Y8guDXXva/vWp2MITKbK724Zr5MW
Uo35OnZhAfqPzMwebP7jf2wyF67rsixmjgToYPJRVHLWb0FFzEHq9Wj0ID9sQlP7pek91JLwp9SJ
I7MMfDkZOJ6DRP5/dMrAOErPyflryXJRByNnKpdPaUgyau6i2g+S1ywX4gX1jPPSFBlYpxFsRL7c
v1C0ngLPYUbgVV9FFUU/PD/x7mVsHxBFRz9iArap6ijRuAky25PiHTznMiwXv9Sz3CstaKBeQ8oz
XxSGE62rkl6bb+e4XxAdhRUOpn8rrY4RHqPySIJq5W38ev7sQHul1ncqu5eiQ3U0ll/2wr+m7oCh
wzDl0s/Qa9i6Yg3DzH0oJ8DG9Ono41M1ywkbmUqlmBkH+VDUq2gwkRZ2JLr1bbcLhdRefK5WVe+0
Yf3bn3zrpQGMsfWZsW3V09Qkbs8emPIBdPL3kZ99AMm/V1k1XbkuxNs4+5/xlNTXLiHkfoI8vXdq
jw8PJ8V5Qi18sNs4Xwc9kU6in96QlGRMrdkZ4X1dMEIRA/AwvTTR2GydMMcuM/fEyvU/6jEtL+AL
zvBk6n2ytIMm8cWSwL0nxfGUhVp6i9BX9KPW32rDPwiRGQfu3gz9BM13Ecm3IBbZc5JaP8VA1Hkw
u+FR19zpw5PMnTymzoE51WuxtCMDuzUviIDBrWr9wY7J+JuDCTWcmPif4kNttltmMuj05X4Y+nTl
zc03v7D3jIEy21cyKbaRQPKqFvDQNfVPJrQuXGoHOjRdYaTAOuju1MyqI4szTcYpSy4zNqG9Fbeo
lYmUQ2FvFjuT/tshM7WC/nTToBZBNQsQODqxGFaAIrLoRCk00jJ4ikWcsTvDltqh2HHqyPpAb4wb
dSkUey8Cod+gA2bs8l2U/SFt2v4+JxlA4455Ctsqd11raXU0h5jJTmrdOinP1kyNrc4LwwFLHCyt
OyC323omj9CgnY3QWb6E8jt2YnNf6EG+N3nz8O+Bp4FQHa0zU/zXFFNxLue8PswBEadmPr3brZU+
52BidgZ0HvA79nkM+57ajaonNLk9BOAkuyBD3WLZz1bpJuihoNtFlv2HwqK+5HPdXNQjzYnJ5Kh1
c+1KTpuYfMG9v9jKEd3ih9af+H9ng12fDEDfynKeb6Qr29oHlL2tN5fmVRXCjttjwaPvbC6bNmvZ
jnpjEkMCph+ku/n8ozEpzx5Lhy14U0Poc8xOwg+PLsIqD01maZn+rRqWTlMdOvy99JMr5o1t6z2R
kzW2BIemgcNH0ghtP4xwIephjjdlBAhojDWy2FOr8U5YeDrifD+Atlon+Fx3qwVursDfwwIJzwyz
RtU+emvqRH/lISG6DYDUt72eBY80wrrohq3Rym49sK9pdoM56Du1q7AIi9nNnYhRUg7xWevymO02
k0U6oyiFWXbHhJgTrpHvbvK/FAneaoCMZTqFJGnMth+8Fx5BWqHuxuQ7ubcI1PeWmKkCyOAoSbUE
qqEO0dKjokv+mecJpEpob/ccvwpehD6BHUl9EGX0sHMGRhtRobJVtTGbGPoNJSh8WPSHZMDF6Bvk
5gHp5w7Xpi+RdEAHg9hX99sxq/8i1e9J4jXQSDd2sO9CCO+i7tBW17ALYnJL1llAQbcZtEKysBbe
2syt+ikFDcIg45Ymnn9BgMp9zizjuNl6BcqFyLNI8ktYsOum6A9hN15aTVwYIVB2W/1LWLlvNaJx
+Hjepcd/KTdsjwVyTudgV1+J7QLJ9As8oayaBnL4EfVKxl5WdwQcgt4cQXo8S/KnU6/un6n9PlTP
wMF3e7CH/tVDDDTw6d6t0hteElPbz2R/vFPEN5s2Hdiz+t3/Rj1ilCXOxHCw3HrW3k5j403QnTrZ
S/lW58XBsf1iW82YNwwzejWp2Y9ViwsVm1L7uAY4e1jbdctZq2+rYiS9yfx+tAvMsfiZRj119JiP
gH3nHKAiMhuzdYb3vJL3ksHuySwSWJCUedsg1plklBHewrk4p276p3cXwGWVLZPMLjhGogGaZdYv
cdtG97DG/LRsQcuUpl9Lh2GlDTVsWg87cKVpTFEdNuKBFkYn+g3Gs9HqvFbWV9/Bxgxrbq0Kvb7w
2qMD5b8ea/GKtxfFZmStxi5f0pObTz8nP6DGftH0+rCOAVcwQC2Ha2N5tIdcWxygdTJuIDSG2Ujw
G4jlp6TyMQxGJH5YfLDZ/E651a6mebZOUzRatzC27nYbNafEiL1tZbMzgPGGOHcpd+equ9Aqtn5U
gUaae/qM4rhbZW2q3UlsEudaQ4hrlFh58nICi9iN2s1Jwo3niB+t4c091o/81chMwmndPvpJiDaR
9aC0Tl6L03cCASrdslg/mkkyQwsuPJpVZq0Fh6DwITancXj0febZsu8WFweujHkwvhiuZm+GphXX
LhTenvig4ShyRCLJnMKfkfkdKA5SkQjXdGvgmra5rwao9jyj+G3mWfTy+JkI8bZ64cNBhe97lrAm
nqi/kx8LKtEs8quqlI0kBRc55smGpPVoCYrSdKycandT5HW71SzdY3pDL9ONNNR4bMs26mnT2U9J
l/x1MkCdnqs513Zu2meklP/5x2qj9UtsH+PAd1ORvyEUYW+wPwBLg0JYHoCCJnBivrSJpV2NwvJn
5BHMhlrpQJ5jxxh+ustYQV0OYVal8BeWxpxV5NgsEhIs80z/jR3W+Yv+BUqU8N7cqRE7ZJPT7bGb
XPrZNRhsmJLusHrEPXZgcD/mXJfrGWTFS5aOxy6kOhPB8FOdnYZMmDLl3rjPRcPmp21qStupfDxV
ca1hCR67GPmDSgw7vDtvVhxs7Q6TeuINH3zP+BTTL9kFrJcnGcV/yKZo14RdGDu57M31pPOfKPzb
lfBFsYe3OTc3247YU5OO4OfyWrMnfaqsiA6aM/6NS1OckYbK18QvB+J0YNhq2kvUyfoLdhhJi0P9
NfFgiKN63UQATvKSqHjovow9HeJPnZmuxTivLNFaPxjcopdzdF7T2hFw07AxOvZlSLJUu0K07Pxm
fPdrbyBV0LDpT6hHvIWktkT5Z8UqQAcERci/mfGQ5CUWLAhAeiXGzSQyLP81uRgyVGg/eZ+EVhCC
AFK+TlBi5QkO2aUFp7pv8YgqZ9XY84jtJesxkxOX4uWNc9DAvJ4nwsjA3AuazxOd84KMrg6M7rbG
jorIVatoeA0v4XKBlKIi8h1R+SGeSiyWJDEyAnGtsx2M2WHCLgBJndmsw/ZdXZplWeeLVoWYSF30
F5hR8Mi4BQ+XEjK44TjnhsC/LtSN87+zSw1K5oYirvQiUJFFwOJkp5zmsMbX+MCiTVSWJDVG8fg9
OKw8avdMreit2FtV+y4x8p2OxWcj/VeAWtZX9IZgSfz1MEtFpBgIM3b2XiLsVwe+x9ksW7jRy44Y
CnGxQ0Xu43HDzI1dA6mqmsGBYzoacfmN9bN+03VjzSzJe1bPuN3MQBuA46mnc0NbD4CVvkUE1wPf
pvkDjKh5xjoiDsKhLf1Ix4K86kCE6SyAVA5hIf93b1OPmLFjB1AL4qhD/lo6U2rnREXZXrqhfLyk
Xk8QUa3briePwdHc87+Dk5Qo5Jvqg7Ja8gfzTH2x0/+I+ZeqWfQ8BI/uazFOITs4qR0q/ujoXKME
VVtVkHh4ZKnTNyYU5kseZNUu6ZP8tSx6mvGcCPbRMqJ+rUZe/w5R0mxSCfhf6NRrUHhXnW5GP8sK
5EGjY0pPWtN+GhtT4F+IvvD6EfvHBXhLyWN7ZMVqGAzZmSyfNdBmCdtDmlvp6E8JOMcPffCaIwDF
DXLtCd20B+2qHet7LMf2qY/u/15RL88DVqli5MZIZ7/fWBFztNpgy8FEBFGzJeyDM3T6zi59++Cj
zdokogUR4SIIsPDxbOD8QHksYohy3WBkT8Yzs9SG34Vyu14e1W6VPTmvSW671xxJ4ABUY5NjPEbx
gvKYJpl9lRpwm9hx5t+FQ30ciiY4WRrpXOrWoBQS5M0k3BLSrKJ/47bVwWDnffAjt37GIZ3vxiyM
N5xqiFjisN3PqUdfpAupG2QAVmk5retC2uQ0OtaOLqF4bWzOmcoOP/0f6lKxiSIxdiziITr1Xt60
PCuePVGuCwERXd0xW48Jb+GClyNmBF/mEF+1wW+fDa2o3tMF4EEfbGzoBNjCEq+loJsHpAfIl6ML
BvHFWDI+7L2LmWQeMEYyef49jUroscQFGGvYS4TqqEu8JavmqLr5FX/1CYbUDZRZfWnisbwg8p+H
eF/EICQL4mFongx86FKmBv1UAivVxs31x/6PW+iU8q1/G60OZ/iy2HTL4tM5qGH7pmR8FjggVysH
r6ooXEaYIn7BwwVBtC3QrPPMqQJwnuFZLVWN+hbLIaUFiJcNzqT6wsTkBPOsLr9Hi+WJ3kK7aYs8
5tsCsyVbNz6wapOD13sBhneRYx/z2nfP7MilTrBt1YX1AhOYRlA8owevg2Q7NkBinbm7JIKmT+oy
nZvpWlFaMLA0erb5TdPFt4LZJe5OvMGwgSi7AE3IJzPI2PLJBgo2us9/bfA0mn8V7a/K5h2sl0ay
PpW/USmN5zQW7TXoAtpwCVIymgNka9U6hcTUvoeSVlLY3+KxyN50k9hSWGDgtdkdpeCOnqJIj18q
lCJ+Nj138ZQeCH9i/B2ZqNrYdl0Lt4lPRuhUWz9szCfb7D/kEON4yfry2mXJq+NaMxrAl3gZ5NBH
rJ7yJ8TRPn8yPQAU3ueHZmopkwq415fZ/dWaiLlES+aTFDHvrbCqPy6O91qaDt1Z3fwxxsjjLbPB
aV4WP5Z2YuGG4xvjwX49NcYnChH0ImqhGpEIjYjWSU7h2pXXqnulvoLVONvHuA++kymIHjvMgDAd
IHao8kNuLkrxFcaojyHs2Ne57QG/JYwTtMnDRMY0NHeQL3htHO3tuQr5VezX/y24mJtlzYLoWP4Z
t9t2l9dMz0FwjtfHgp8bbvI8xnN5NAsaMkFapEd7YRionnWJyZr4wCRaq9fM5U+eZsaegyG8nerg
axmGMqlN1NCLcd9nia1bR9/HdfcIo1MbT2r9DNtUqW19HXHcgN7/xQhpSoBjgdjhgnavzOwzLTQI
+R3NrgCdaB/49fM8h9AMs6jd2onNrbuR5lk9StNuZlqV65uK6cqlp20RWe2hNRw+KUNExqFHGp2n
5VOwzGdUj4V/6TGFjwmlggYaMCs3k1tWlK/qvDMBs6/CcOhW6RL9xcbywJUwsMPiWSA7oj1KIKhK
BBIGXkEe8/yuu3Vx060Gd09RlojJkxQcWcJAw2BsEYOBXQVKz+Jix1SPSgu/cGD5e5JDHNylpX3w
cp2qsRe3onLnFzQJIB6nK2TjaA0npfyo8ffvAjtDLB9kgBPcfCKQD7mGOkSOYUC3m63Nv9ckTmTX
njZqSpEcdZclVp/hyRuBHp/hGGebZtbocAR1TBAbuY3qC+qpH9AkoSZSCj4fcjHrAB6OXpC0nMIe
Wg4eo6THI/XUsbJfIBT8/b/XA0kkezxr6X5qMbHjWA72VHcnavHgZAOUOsN9ZhdAOsHV6FPShUXy
mwDK9qaurOWZIDDv7FrdY+o0ITY6O6XPiq8BsNVGmcCFX/K16zk8QIN8ayeRy00gESzPuFOiHl2+
w6DswpimOqtluyFiZm2AIsQLs6yBvTn84JIqDyFDVKSX/MT9gM1+p4SHTcWVvgf1Um2r3K6fR+PU
BBGBrkv2U5AwfQ6bxL1ObvjkjkSM8HlGU9q9Ywooz17uHdTuw/Ve7bgvid8Tr1CHrbNw0/DutJ28
IHm2V2Vp99CEghj/GoFlpYXwoKk7GDVJ8rePQSgDuBEwYGE8L2OQKMSiArxjOHa01c+lgf9VwjZf
TaIaDirdWB3ywjdOPe30zBtf1DICiOYlRvMcweu8elWQ4e2xSLtFzxvuXF3PCSj1IiKETNSsJbuX
lq5a+xaRrXxRRWs4gVGIfWOt8lw1Hx9MyXkxoUi9lla/D2XpgXG+hmbtv6lcKDvR/+uWC7klKeUY
1D1ibTtvD7FjJ3thRt5L6w52cp1tStlxLMuraWslmAvD/T2W4QfU5yd1Emut/4RkKFmNwzWQyfTT
y3PzGM+YQIfQ1X/xW72j3/lbRx4O9/8nCXycJbEz4L+wiVaTNJK7aPo5Rem3+iidqqCvmtrNQY8C
50kTegrzr/JOoL/FmsbBdGYGgxtxA4KieM6LeuEQGXgph44oNOoaIjuqTzOY8z/98EZ30PjEJM/m
OXESekTxfBOZBELLduxGtkpwUNeWbmEd8BqSsNRTsVTukMWep8AEIkMiyso2Bvk0ZiRwrnpSZM4p
t+xKq929hCW+gpDFHTMt/y4PGhATd1aTaOV2SXVoRnIDyBaaceARvVdE0bHRQ+3b+/LsGL3LoH0v
rwmUNyvHFtErWuZDwj3i2QakuWTGLrEGpDQENReg+ig7i5iG2Lb/o8LLwbV8h2CCVvk9kPTG12k0
UpKANtgUjvwa3Uz8CvKcexyIAMgZ/f4RH9aI7KlyDNzLLe+0V3bMj7xkF1UJPBgLR5UhWfMHzkxw
xhiitOFqBosEKRxgCTKpOaHji4B6jDRsMomSXivEKR7c7lT6Fe4lwDK+yS9ZiZig2qp6D8wWkQJe
UmYhybXhunsSZRAwFre+WRe6Q1S4WLyWMWBqGi6WcMnlZMdHdlLeDTOdvhFakr/0uBi7RW+gbq6q
r1FCMNoa4If4+LX6ONvDs0bmT/fYzUB0qtJY/x2YlvbUaNaTZiT+1vRqZnLszNJi6v+U2ZSb9EPa
/M+QiSXzRxfFC+uD+ajCXaARF8MRZMgFf8Myfg9xppykRY+QEqx9RoaYLxf//IeMpHyV2Yzeoij4
T2Jifg3GZUbhcEtWMh72FUogPeODu+raiAWvIftsQu1Hy9v6KDx/2g4OrDqVcEy9jAeEu48tijXJ
Es5bQNf7/tguqTxujzlziARqslfwSZ39HDKa9aRlbckEy+EBBwiOChiLrYFdNiwZIWmG6T918zr2
2VpVrGGrweunj74Nyz2kVbzx7Wiu1W2IRNWYWf7/HdRNykVGpsvmqlW0aLVODjtDgx22Mr3QPz+W
cBhD0UMYDE8Y39wERj+pwus0RmTFhSTLqHYFADH36llYSZbmhZqaIQb97Sel2D9Uxk5WHH0NCLAh
wbIwAUz2ThRJNAv2337q2lNGwunKB4xXMo4hb8SOxC4oKGpoWnd3uENYTRmU3R6nMwiDaD8nKJvy
2BPv9YDWztXldFCbnoxVf1V02LRzUjQK0mjfcWAkaxmReJxo5OQgwSUhiFwsY6k4qhaYm4PaeyLz
lh0pFKdNXv0PV+ex5LayLdEvQgS8mdKzSbaX2kwQUkuC90DBfP1bVdC9enEnDJLS0ekmgapde2eu
JBQ99bvhzLHB3QS+DjG7DLB0Rk/rMYEfiXw9Ov6P6Fuix/iHWlnTNqvvaKggQERh8jgucbjLJdlM
FIt3h3yNhU9DKeAK/GitUnQ1BXDnpcQ5pwe07D3X6Z7xkfoPIYkbFpopYdPmYwy6kG5bMyPwAYzA
UEqtb6QgPMacduFHeCSbFKPET3mg45B40XFSXwdGZ/tYEVKySsFFI/aaXvWHdun051T+usy1ixZ9
MnPQzLuaza7xcZ5iz7g4fZNdiZI+A2wNT45hffVL3GDJm/B20wEQVz3mjPbsx9ljnRgtYRMxpliS
cqy68q/pPOS3MOl1zuBZ/ZmQmJH7JVmk8fipfk1p5H8gQeeQ9c28Xb9bxiGknCOzjgWtYNm+6mfO
3n5NWkWY+O9BbxfvqV6ePJu8qCYc9N36Ca3qbzvIwY/5GkZFe0Dmp9GLmmyqTiqKdquGSaacKKln
//My6PnJCSz9BBAJ6sd3UmwVplXu1Qwvj8lP8my6Vf8U0pqUoZM1eY7E2Nwmjo3k+ZkN8A5f4zLg
O9WS2HkwXWKdZcHvZsSRiWDG6lKG9b4AurFzDNzXnnyo0+Gtaxrs4Rbh1vgVyjuGNFvaiPgE8HGs
Jdr/bMhTDahiP/R6e/CMfDiKMnHO6yey7hJTRy0hP0dqhafBafMLXvSbpk3ZazQnz8Cu57dxrL8K
psFBLF4qOZJoxlC6cwmbsbHgKXkQWHXvMVzwL0OqIS1YSoYiO4wwkuYfSuDxz/3BFDs7NsSxlenQ
rtXiIh1ao+UiHLIelaRYR34CvwcTzhjkw7ZeHBut8bM6AKdBc/Ic2BmwJx4yMPcPdu8E27LyODXA
OjXDNL2Sv0csclJXxNEAbOhsLCqq7DMsEmsB3gOMUt4YzcSQXPvtTzNrKjCoA5M5O+h21ZItFGOD
x+Wl+Sgr2vO45MVRODi4PB8McW4iM5YDKNNFYOpaVK9pZWm43oDogCYmHKyyn6Ek9/fzQG+go3Yr
iYhLswKjsJ4B2ZU+mrVVX0f+3tEF9RuhfdfZ6ciMqH9odVg8h7buXEfJJh+Z5/7tnSUtQ6ChXkCg
NAkRuKxdW6XRtovQO7IuWedp4mtbvNJ5wdYR7IrcGg9bzZ/IcJ6c4islG7sFXdpXnX5v4SgHKRfR
MdPapt+pviTsgn3IrsSwGtH3RjUmxXLzUQdkN7qMqKaaAJ3+mHN8l8pPBnFbOuX7UrD/Gk39XDWW
eWvc/INYm/qDORqKHhf1X9ehH81yilfP7585/uqfwXJD6y5lW4Bv1T7qpkP3zCKX5eNXFeLbjcqh
fiumjrvaKINTVhrhZV25ECy+J9ny6GqUXrQ7wEqZ2qUfYEoDP0CZNhXHiULTvbNGskM4pyobjxCY
cabZLLYiYwU/dBYTdrvSTSJT8QwwuP3jabDKnH5+InGUUL85/haPs3GHvj27lZr0fRgtqE3ZYm+E
a3O+mD7scsJ/HlS04Qp0y5sFojn6NAdktpt1+xFL1NaVN7XmTvNxobuCaZqXWVdcASPjQgdPc50w
zG9tZpUMlplGuqA2H/UQggCR3fybWVk+DnJPfffahVhUz4dx0xCUOSzJFzNKACL/fQtU02WEr4nK
rS3IBwlH+lcNkankbp3X80cMSSgVTIFzD5ixmimkCxoEJm2lTWu9FgGCOAbAHQSSEswexr9aa/1r
Fyd/Ahb41yUkU63FQFGhdn+tspxM3ii6U3d/OkpqiCBSwGi91w5t8d16gyDqQWnPsQsM4N1S5d6r
aojApCCYLXkZY9ZKg2QXIu06uueODgN/Ssbj0tvJo+bp4cM6tZ7s1Dkpi8RCzQfE0LYJ4tGZS5Z6
dHC1Nl3bA77sEfxPo4BjyNPar4wtzz8jQ3iwlzF8Ug/8fe/YEAIFZnjEnqbmaoLrfqMsfdw7yaYA
fHMXFH/UILkTbM8t9vBGcL2MZX8HBJ7p0jS2+0Yun1livMR6lZ38NC3hjhJLW/bzWZUbNp4EOLso
McOUmJwyYB0oOWbnVFHg5cZ23ZJVS189cKU15EdTFKpywyHljJuSSdva2Z608VFEULuwJDujNCLo
qNRx6E97ZbvbCo5+jF+Gn4RDf9dJfF7sTFzzqejIHx2PkBU3q/THLdmJBR79uSYEE4rBd6Z0eJ3k
2BCvmgWQrGKyI+eJ0eL1m07H84UL7L2MXXEbG2S3WkXqsN1plCCAtQEOTPOEbDyJ97r8ztRDl1Fr
0kuHjCOv91CzkkfgtDGdMKZWAKIYO4VWusnlydMQWn3VwjNLlHeHEdS7U8/UQ2BMf18agQaTXP6p
eq+uCPT16i7YlW2cY3mHYX239qo8AdrX1ktSsuSNhYwMc3eJp5l4TvcurePLUtv4PUbmnWmPYMea
PePYGX4KORuF1ToDcoocab1nQNlJ9S+8h+shQcvz5r7M+6ta23JvhxiO5BSTZNSyp/wTIfTBJEO3
vD7tUw4VPayZnYi1kzMAEvr3AJ2GA7qONcUqRMP24uFP5CQyWf4nPH6Wg8hIPhGYDOeuz4n2DR1j
B1dnqo6ld3bM18AU809WxzRK2QnoyHHkMkiJC/TsUHl9evNIJtlRvM4/rXHndtOPiK31pBQV/8Za
i4c0JAmQ+4c94GY94L5GqyXeOiI1FnRrzx1l50sbFwTMpsFprT9dcoYwzQvyxKUm1qq6lypiT8+k
J68AwLAeMAg6wnUgRbRB5Gn7ZoC7MZrDU2uO+ON0TjRBhSI2pFm4WYSVHmtg9mokK2y+kSEjtWup
Ulqz9Kz3i2lGl8TGvKWeTfLlTDv1FAfWSb2P9z8krpPNn4xyyziilBppgkB/qSuzu6oSviroYbtl
t1tr27RaGkJ1MMbzX3h48IL/WIJle9sozloh9rVfZEg56acpUXdpM3BIF+x9fDvU7tBZwZCgcU4r
93O9O/IAOyk5CermUrdZaltkOOcJoxI+8hNFOs1tOjnbMhutKxXyrUjclinpRCeOHD/n5qbvBhIO
zNtohyN4sD6A6H9nMBMUZB464pzM7W/MDfNBmWyxOgB2kMWDsKp0q+bvdeIEDwl5HgyzzWyr184L
hPkERy1aU5Vk0kPbuZIzf0+Pa4gA3oDdRpyqnXSOzftMIA8yyQHHtMcZhE4iOXLgmlTPzvXzn9it
6rPNHORIvFO8XY9QnUdwoRVOmykf53fW5LfAZ6KZawtZcDkpNroo3N3ixfzWhlRHrfsA+ukXVWqq
bQdvKEU3BYlrkbyrJoxq3hjOjiBcox0Zq8NCd1ujfaoT8ztG8uzcLY15HicMa1HUlQ+qJYNQrKF6
n28WOLlPy0ZlpZV+/CKYIh7S1hEgEKS2o5gwunqdeC0CwPCBzSlQdM1j5BBVyXfT3UI/JiEna2Ao
ZV61RxHUbR1NVESYA+YkEBaBHpYTqHqDP83vKfmc8pvZsDwzKhx8gjO7mHBPQ5y7XMyfkRl/BWlQ
XK0yW9vG/zrDTi9oqrlhQxQrni0O3Avs71eEYadmEvENhhWyfya423Yq6zcgnoArcf0cJw9SL44o
VF26jQ8EPpPfLaSpZyn7feWfI62pHzN7go9d4skP2n5B7YPf6u/xl0bAQdMNcVwcNHBUH0wG/XZT
Fmn/WhbmzkiN+g6fR/FY5RzP1xpuLha+REabpRU0R3e2613YZT8qAm/hAGrFo+1afGtJT6Hoa+QL
d1TjHmiBZweeBAUJrQp1I9lp1ewmqyQmDQPEa190BKQzmAHjQQsjasZfjQUOQvUCa919b1JOQSgE
lvKAbnCrQS+4dgYy3sgcxMFxUXqol1Vv2Iih0k2fUNqroeySV96TzKNX53B0PpglTeNe7fNLBseZ
oSm6BU7uBkERudTJ9nEx7Vh1IY4hHSE8Qhz6ZoDk0DgkUndRerWlnq+wu+FkLIz0dka0U6K6sXEG
/AKVde3mCWGAbI4nZk0UUPmpBVp1auSqA2PQuykhcCyXI22AgYi/84d6P7jCG2ph3KIbdLEMSNc/
Z4F8W/rOnVWgTFIfKEliHR7l9mQjx/lbYc/RixmBxo5z/JxNPGu3OekRIvWkhd48b/LgMnWcHODt
72uS1a5qfq7G6U0191uPswaYTUaVnQ90GimjOJu1jQHRyR0wXQZILvmjq/GgWkkzr3vTS+/VjZPu
qhdDzHCjwmgeTP2hct3puZr1mlyxqP6YHOvvs/W9yY4PsWk6gHaX+VJSVHlpgMMMwQgTpU9u+mgH
9NK7jBPimUiP3tfCbqrKTma/TbuYreJKFoLYJzHzh06OJXwyWo4pi912gvxJt01q26qgsLaqY+GL
aKGoiSNUeOEbOVH5N4Em37ML/x2bDQAWBwzy2HbWzSH1b2M0RfQi5dDQ5Oof8HziB8Yk+vcI3zBa
SBOJ49S8+lmKR70GCkOD8dIHjOkAZW/CinCvQNIXRNyGd3x/R40m/U2jCQEYowfRUiNa/O9Dnfh/
X0bocw5IHsydTl+ZEDUikYQHA09tKFgnpz0Nw3IbYD/bNxmkLPzmi3fyIrSSyjDjA+JkEfDA7bbu
M37ZttBf1NwijTDdox7ZDQZkWJmZeOuqwdN39LhlGLmN0csa4pfFjILNaorvTDSU00xzLbUA0hb+
C8Lfka5rQkFVBNgax9YbblDLJy+1jlpO6lpeCjkKgOF3bPAIbWcj7Z7GJghWbkfVti8Y7glbqxsO
2ZI5wNkjey4mxEZIHIJlBMtJa0s9dNI8PJsudgHpxqVf2+DG7aP92hqihr0Da04hPKUOjhULma16
6TvdfPpuJSg1lVwdSdqmsUF1rGcJLx7bo8+xlW9prC7NUH4GjXtTW7AQAUGx9It7jkVYO7MDnyu6
wikeURsQc6QKI1UPqWdewb4+Tr7YWF2/6c0Pn87+Z0Araz9rg3Me9II8lwS0IIkr7YGbhl4PCV+7
BZ8jgl2IJ/P4pjZcdSF7sVfsyZBJNhkhksw0TftH7XMoTZen0TIvnDaK13pevKvjFV9u28c3ZuLx
vvEdmJFWLwBA51tGRxEhkYJFqZIom5Aw2haFlMMgWd7nZd391DSflpV81foNivg8HQ4DKE/s/CEH
F+keZy3bV7VzVsoH5iXJd4tm1TbS4HZ3PrpKThCXhYSYtTOU8wq7rQnL77TCQugAusq5T+VDEots
u2au79/3w2/VI1QPlRPdUhLX0BTWxbnSk/qSiqUFkSF+qKIxcK3uUo/OV8hNuF1LUNZfhtQ4U7YE
Mrv3tP/3JCNKH2lUga3gBlPP/j2Y2MVJRsLapJWz9dhDD9uSCegfEikM7gwG9jhwJ5pd/ykrnaU3
v1kLp+DpzxiW85MGN+aU+DqpS135pgsBO5Tz8dVyAMAshVFd+sT7NrbCvMsLottDk9MN0t8PTEec
MnXjVxzTEU86xhQWQWRnj+j454hoN03SObFvk8LRJLTggDBsomzhC5HTlkinBatcO64HYo1pgf4s
5qp69AN7q14VdJquoWHWJ7XuuCVtcLsBqIQv+Z4P/Lg0tXlWTajJav/SAtTL4W69Ngw0bsou2hCw
sOtnOlDTzK28F8GQ7yLfwTiaxA0ZzFr9QbiDvQvYGc+iIJI4CjDvrPsMavjv/876RPxUzSaxm18C
qdmxtTCkFWb0u5HOVvUQp5N+pwaQWO2RJkHQTFvt25SL+DCYwGB7Z9qPRuc/6YiC6YrU+V/hcqVr
Gy1wg4/aTmj1JHX4MXr62ag6cHhdcm2hxX8bph/r9E5HhFAtbv+nAz6uB7SttbrWbkTyIFc2Zveh
S76rQg7SeHzyyGTaNKMb4NjPTq2NYLWhdQXDApZbUWxV547VkwaVDNXmjB6MrM2DTlBgWUSgFFJ2
sWLI9/qIhlISTBx5ylAklWWCG7jYYA/6DK1hZGdIEtTd1vh72wg+kmys4fSOxn6a2uk4oj27RWER
3IiaZlIJ7slrzAbDTRtdcoQgHMrRo0RmMZ6VW4NFk4wTi8aDRQkSjMV7O9bWN6+pz1pkum+J512j
0HJ+YWe+lt1ALpPp7USUtrupeIM6vbPxkd10+TPFHogVJ/MZOsmXmS6k5mmnhpJB3yPlw1559bWl
hzuRz2f6707jVt9aiwlfNw6PJolk+MZcf23K9Bmqo8Sgq4ZsFYoO2gX1oLrjakhFT3gfx/qZWK4a
lLgBRkAL6uN6hnBNrrSEdPVTY5oW6jdpy+bIs1EmV+ItTKJU+GSLGGH838EEbQv8c1n5KOyg3ccO
WZvrJV9VyxHlKBwfKUJLHKu8d1vm0nNAzKJs/7IH8+tWmJbG9gGCICgd4uDuc73uT55UFBeXyPLg
K0thsZtp7KAJRplQqkMcsuVJLZnpaOejb+6BkVJytib6W9Ewv1ksCKxxAOSOhKVGcByGbjABKLbN
1r0abX9n0H46KbnyP/Vy1uj0ZXw7YZO00ojPOvR360ejjSMiay8lUz4eh0tQ98ZhLYPcGUwKU6n8
VDkyIGmaS1x0Qa+9UMp02/83yyU5mzQ+mizoiqOLORn2g3ponBnFtwGzXb0UeLsK162vsyKRUOWR
p5F6b+FSY3fuEY+eSvux1k37+K8hoZ7VWOQ2xoymTHV61cxA5wTUTPz/lBxz4myzXys+zdXT7b+/
l2ewLkKvOKtrJc740TuDCJgWjE4XIvu2rSx7bTR31yfUmB2bPLQ7muM6nbg39SzrRYunkACjURrC
Z91A6ehZ1qN6sASo1rwMQ+c9MfJop+VuzvSwfkMNDOrGNtL4KpI+vo6Z/ScHiWXshlxvLzq+hm1A
vfVEhqX1qsYefoM+h6Xk0vh5daic0rykvYxooB9Hq8R8c+K4/5ZlCUeWKTFfs256HaQGkTaU2GfR
yDGGEPp462vA+Kouai5+Ewf+tsh8COQ+wlujjp6lH/ye8V/xmpbPZQd6vTRD8T5aKEVnyFvrM/Ue
nVqxGeV76zM9240G+GLYrinpsdd1ioqolahNOmQcotOQY4gpCL5PwlsrHHtDbhkZ5lo0XLvJf+0g
/Zx7MzYgjf/HaaueOQS1UlaiFjRJX4riQbx0hKM+OkmzvnKtstlyUppnZC7sdYg/MvCkqnPYdtjG
ZxMJjjoCNT33DSOUcKeuU3uuKDvl37lWxlRqOTJ17T5IG3CYPQohhOO/9d4rv3eoqjkjDTPT0Pm3
UTZwt6SFfAhhcvQLlX0jMD7C80hpBS31rs6WtyVAz45Arn7WY+QRcUpMqUe3g6krSmmmwtGhnVC3
eVbE/EwuEV5nffbq8mDXBxe3QCreJH3U4USgamtJIbA6BoJKAphGCJbUPt5ZdnlXgu6HzLtUxQnj
HVZatmAbQM7ZsgvXW7EoWL5go1jmez86NbNzSeeGRMlfnClnWJJOpj9Zd+vHEg1MCqiA50PRwCY0
+sY8LJHd+JvUsZ37tv7CD5QwiemSx1o+6wKCJdxi40SGeVAjnBlIzEbq4K6WEVq7PkVw8adpBfJH
pyE+VR5s0TsSRqOkUsYC6zr1xDEvyI/tEpD8/6hyrTZ5+C1wGpK3ydQjOguZM9zOaXYpka3SOB74
qbrlJ3NXOkptPL1nRCPEU3peV4CVzGDiIKeoFT2x07C+kgEAJlO+b2xh866qe+1eTIZzzDx/zzYp
eVsoZdVDkeIX6eC4n+32vas48dmy2eVHLvnB6ohIncPJJK4J4a7mT8nha4kk3OazX+zM/04a4iyu
tksWe8e6MTHGNo4NubuZmNwM32LL+NBSb3p0R/cXa9iGP55eOBYynIsJhemIbom0aHrRo8W+I5zi
uaZvcRGeeFLD2EbmSalnWXNkNoAzCru58HVEfrF2UbPqZHbibUpa0drNIIf1VKWjAw8FGNNYdhQc
4wJPPWughjEzluos0xr6m3oVkC2INlqqmDB9WtsxKEvYYB7lqzzxlb1PeEU0H5jLPo6zV38kduSS
nURwkmOzTirNc2QImEjEzGVFRnqJGrb4XhBcTcu/AoOpPl3dJpsnAj3d2Ca4dfqb50jCMV29fTNd
bNQrZTHVPlXnrqOnD9ZK26pC25yd9LEa6DeMw305xN2v2uzudQZs74aPQNdPt2pSWetZfWqY6rHP
0g+eUmPahVKtn3qJvTFK69ZYEa0Z205rQLRm92AV/mnyHY58UfprVZ6A4YI5kHZ3q9w+aL4G0jfv
p/acaFp8/cdaA4szXrmFgmOwTC/UuR3RfISqV07FcKkz8NmZUURxCqlmNjzyxnnr3/uZeZ2ToDnQ
LJr2jknErUbbfOcjofxV93p2ZsI7now0f6uixX1OSBram0OO7IH6IeR2o7TtzND/oOcKd1ck/gc+
XuRfLeXpnL502bgcjR64rslwG8iMf64WFAdGql8Y5oOaH6b+WXWCUzhgzJ+2CfOd2+KDEkg8il/N
5Uuoc2pDz5DweG/6XsaQb6T0YjBqwTwXDigGhwj3Wb+8CL7kx9hw94Q2LC9xyFu1FAFFC+ZzwEAt
222bXCPW89P/PBsnUgTGWpLG+lhn3IinasCMfkljwopzl0ZbpwvvKkv0rnGHP0x7j7QSSYHDaniw
Jw9PJSi/N91EetPggfgaA/9gpYn26ZXpfK+u5mCmnzxUHKrmATCLa7j23YiVaYPSqXkYHN3ZNmNF
+roaKy+6jRFRKnV6gw5QHGbOSbUM4sl7rVHvbYXZDufFccebB0hu7P2fVklfj/vOjoJwl8HMvsQt
HNpaw4HXhCjs9eI7SQvv3ejd+2L6UueHoSLfuihnKSek6EVkIRncLcNVbr/7fIZH/t9la3C5uEir
aLa+QTJGn4b1S9eKbptq6Nc15Opq8Ic/ojiP3k8HWy2RJaZ9FzV0gT2zdIB/uha4GVAUanhZsMsz
cLlgIH/2KbhWSQqULAfNdi+OWgxzqg5qfReNY/NhU7MwlPim+3l7UUsmGqWUWDVf7OMfgYeOWzXx
MxAq+zpGDIvPiFmJrd0Igw+z7Uxz4CDSvtlZCPifDdvq0a1XxrdyHpCKIz2GH1dHJunh6WQ/2C1N
61I42SYbc0wH9J8xaNDEavMXLgnnjDe4e5x3JMwEwBvAWee4/ZmXBkdg4Su3MYrgKnCnvrdzZmHS
TrAmsa0isxPfR2uxHv3BgqZRZdh3+G/WqpeUOVIK+dXUy8FvxB2Ss4tmJyFGePdDLZ+qbWHJlKSm
OS5AvjHgQcEKG84Jlm3Wh57IwY1tu+dsrgmiMAJ6gLL9pwpax+N0ONBMUvOywjB+TUHlHIbQv1cK
4qSa3zF6eE9xgjdXwhXE3HP+iOd1Pu9OHSKbov82ZJHsbycScQqbRbTG3yI0EfCNo2J6q67qugCk
/lD7XrnzsGW/mlr7HEfid5Y6EiJJLUYx1IN5KL5oBQ/T51KMIIH/FGN46N3BYy2v7tuYhCA6PJug
y8AxDEYDCV4uqkPgvoxm9eSoOgzCAjFKsVz1Yb8kZXjPdDbBU2BhlEm87Jjb2sl/WbxMA8w+db+m
ZsTS0hvMbKvMykBGad8cMbwmuRme/X4ABuakMLNVnWFnnKk5a4QXTmRbVMHGTT0YQxfSBc4JD82i
5VfNv3ezc288x0P0ax5mhwQ7jt9WNBdfoM+dtiDuIGGCYuDIAEYaIUD2i/LUWuZvxEzD/b/31UvM
vd9KLQMmIqVT6sHOlu9zZWvrW6HbW9u6J58qGsucROsyP9hRT5d81JzkCAwA1T8dz9irgLhTcKgR
W/yD2Pu7IvHpZanKj6reudqZQ6MUMmNUvVskgB1lv210nR6UuS25cjwbwUGcKT4xW2M+IxADjUzb
C1ytCWSKcvhpFhmXTWVEJ3Oe39dzr9q0K9uqdlE0v1Wm1/wk41EVPUZtEx+xzDDQ5aG+i4FruB1A
L7JDzAOXX7+a9P8d3tLUCw9dV96aZaovbuldMKifxQAE0tBoEsELYIomNKIXR5Z5LHf0ONomr3ZB
HT+j7m9vumy822i2jIzGifAji2XGJB+gdH/12fTB3oFdJoCtq2463UmWm0GuCxRmNHDKDwstK0OT
x1cvte8B4KYs+NMxfpNTnf45gHyCIj0+WX6qyZCZ9FVrkkc9bidsbR3SAV2br4LUzo2qOIRAewsq
jg7VQNWLP6w4M26rtnS7jUNpGvrODWg/gctJt/qsOcfUK+YrUqydCzfhHgXJd06aiGUjGZTJ4Rfh
FLaOE6S2Zqu7lMVD53zYzTjKZZ5ICU+nfa4cjPpo9veVjom9N0gPZ2F7QSDOWKwu6FJKrIKP9XnD
8f4dtShGfPEwSxBdLsDIgsPz9wToTC+VCNbBGkaFc0pA5xnvebKDaudKRUsFXQSl7GJrGK5nJiJO
EN0LWodnAjHYW0fPOOErj06r3Jem1WmYydVTW1SycAo0gLKecli6MFOz/HkolydrMDH65Zj60tJ8
MOmOXxgV40txSBTLDPdnl5gJDjp2LjWIG0PdvPR2fhlbe78qmsaaDo5InOm+NFp3F7qoY2viOVSB
l7T+tnGn/nuY53dmXHvHYKznnSrQOX9uRwsLOtfXL9+YbmVpLb9o+1Y/u8j60zN4u6gpBpIO666e
3GqjEQ226ZLxKxgk48asnxra9TclOAzBNiOn6KfH1CDJXQ0AphIwkYFgcmdbsFXjvjqFXIHK/OJj
/LiDTQC9w3JH8NypdYjks1LnHlaS8RyN7XYIvOA0OXnyVLp0suShCWX3q2IltYwvSqfML+DlnI2e
JTbBTk5+Tlq7PuW1R+xPS5Tq2qChzNhWhk0ATqUXB7XuzymKbTw8NoSASGdBSt2d3uE99ROEA1EB
LJPw6kf2nhh/ti7ulB8LlSM6swSKvO17RzjG8U+R6guq97E7zqFg8ffM4TdrwoNXV4jF4rLcFxok
zn+LANJTZC/LEu4qzDx7n2SMU2JBiseSMH/O9N5sB88R2gxzn3G13sqgrTeOoOXNdZqedWH1mxBx
28nEXsRMSWJwR8TlDcUztXnMqQLAkJLPVW7UXVYh7IxmfugJH6N5ZD93HEE4Ifafy8yasNVDpOct
hP8jVytnGi2m8YFy55rLAMCY3Lir2+RMMCayuuQrK4RV5Xqk22MmeqysLv4598LfYCXr74Jqua3O
9Kj4BHSBn5ZMo7/S7DYzH4qWLMLJm+/MjBA4SwmmtHFqXrTUMlHjtcPjitZVvQsDUXmLl/loiWKg
qW/kL9i5n6rSIHupNV8Gu6cYktaJEchyKnk2nFd07tyK30W9lA/q2QCmap9oaOzi0sietNLyN/wG
6a+i/2l2TXxh80BQUbd0cvIwu3rt0GLfkIou4nG+O+iF94mlR+vHa5XRdv10myCc7qPwvhGMJ9Kq
HgGHI1QxxIRasUq/lbEOLgPijREJNCVyHKGIk2gOKT4jsoikYb+NGT8n9eStWkhmwdWdKPt39V0a
RiPDoBE+bjzu/1PE7oznQdIN/cUddymCby43nNDsi9v1PRs9YosU5cEFoqEA8fmZNmt4EHUdv465
VWzmMP1NRl7yKgad7rOOcH/fRPHnevwjwjfc82+d7Coz8B8xIxbRiKNHna4094q1BcTmSCyPJ7jT
t6neHOuetL3OMcMLbZjyFegq0eohFsQySa/xQIaZiXWXYUozX4hheEBPtTCFAof911U9ENG61IF1
R7sCj7FNe9/vs7864szIjp2cbUY41XYO8V9b1S5be2bQuQCAMEY28RAOWlRs+jbtCRrkQUuL8IqI
7+RKrZl6a0mXX0ARDKRZ2YPazpi2po/qVQ5Jdh27ofIZ17lmHUUMnmUEhjJ6NBXT0DKfK24DrIPO
QDc17UL9WY2TdDf6bcVacmrDyr3Pi8jE8MUvWrjiJfAQm5viu59Zwb3SxrIkBA+5GN/qGrctJt9g
s+rZ6B451067hmG9rILqvy35YBkuFWoJepRL/tXXxpHRV37TpnC4CuE8T6Sr/Lah5IS9eOUORybR
iA/IReVxGSF0xVl51NqJTYFvd2OOZvY01+5MlpZ7UturehiTFEVNjeszq37MvdFuVBmB4AjVpdJT
p1xlSpSq59jhydv1x23bo71Tcge+Q+anlH6bODGgiMkmp3pQX6Jh0AOsdaMhLw4/tUgMgDMckMJD
PqCJU0Bd9WBOAXb0tPoY7QzmqpTWeIgo7mMMUB6i2Z2mF1id0gTuv5Ykh6mkO6QMu1DqyDlRR3FP
T5sdPbokm+/WSRstYuJikFlXEIFWIUjc53iHAc1zqpLobYklVw8e8VZQzGkHirr/E0nSTxqnGglt
83wIJOmnWvqv2No5ldPh7EC87wA03nvshSDX/HjvN3SEih6cB8xEftA28K6JQ/ZcX5cc5aMs+bl0
y7fmGGVd/qMaui+GEPWPJazvh+C30paMfZJf7CKRoMHAuKZexHlGCzARrwKfei53Fh6VS6QVzk37
piQK6kFJWgg8RdzqEX1XgdfdpXPkP9Gsx2pMzjeWMPZ2VNEvRFUu7BQzt3sVXKopT0i51q9kq9jf
mzz6Gt3owUr8/qrTxj4ny/RLyc3VeS0mLm1jomU4K9FIZ1UupppB7FpY9Uq/hGAhPKZAlTaJF6U/
I4JmkfRKiA2csSZHGuEMu8wlydLSluuYZtZjJPQFI07xhVLRuVRRcVOujqV4Vg3kjLGeHr6xuM7H
Tp7rDI9dsbaKcu1jGiFJNZlDT1z1BwI0M8gHpEt1KkFRsfZ2kH52qtq3slo/Vkfa+fOLaXrg0BLv
eSjEaaiD6NlojPBuHOICGlKV7K1gbrm4iAApRk5x0Tz+QOwPZkZrfkxZdEnHBrSCnNhXs2MQB0mF
r4qmkm7tBhV9j3iKuKhVV2bW/rOay9g2xhsIQQxnnXpjoPa+RsOS4wWXipwOZ0WZ2fa1plNy9NMG
p4oapER6fzF7QY8XTAYZUXlyKsfG3dIyMogrm5y7aSGPDLMDsIGCZauZEd6joJNBQHP6tDBkw+nd
eedOBm00Aeb2jXoayaCZQth0cgriiTZ6kf5kY6HXQ2xRG5IqxNKgfbftgaP7SG9RvUx8PmGPKEVX
1uJUDGjHr+oXROj0Kw/ndC9Qe63WO1vS5daOKNnVYjc6xFx5+vwQhrb8jeI0JAwZ6JiqLXIDOPXc
oO2DQiaxh5HWgYA0Y+uAhjfbq3q0Jyo1BF20CWivn9TlWE00W9b/y+K1xt4nL1d2qFMtC5+MBQm0
67pfBRkST7G2dNK6EexI2gv2ossWPncLvV9TP8x5hVXGXk4J4q9TF+gVWD8CryITxVkgcBGqBx9d
7Prs33ue/NNsxJRRQ5La/fsD8FUnchov/TRXeAXc51FpB5KcOkC+VOsxUEyLIFqXxRHr/D3QvsrH
T85S3/rWD2GV2rMBN2rzf4Sd2Y7cSLZlf+WinptozkOjbz/4PLuHR4Sk0AuhIcV5nvn1vcyoe1WV
aFQDmY5wl1KKZJBmx87Ze+1cUxk2WtkDshQI0IxaRbEtatUR/3FB0uolj1WEGFH1PovzK2IlVeBH
EeqLtxqHhdqNa7q51URHmdAd6KHroCNNQZ/LH5Tjwy7ImuQTSrkEKGICdKDQFQZbIMWn3XCwp7r6
mQiNi4aOZoV+cwcpzvqS6/ATZVPH6bJ6N6eIVMrJRFFLZXEI23Z+T3HT/ujbllaK72FtxegUh1rz
nPuIoTJo9JOOMn4d6ozVPTIQMGTZKCIprq7VeJKdQuDU+qXI7E+ynek3zc/CdxyRRsX0rOz9R+Gy
lfU1JwtzrJ1jNmWEGNG/C90AyMNsjQ/IkNWpiZJ0pRhQ6GnFvCQZlxf8zVFr9RVDtf7DUkFm+1Pd
o5wFcCdXEApG4+KjFXrp4Cmu6q51OUgzBpVLU1swqkqT8PlnxlMObDmDkoy7wE7GqxWi+On1ZBE0
iQSVuwqF1GzHDtmyN+7nznmvXKXbL7Y/PO7XHgHvfTDLc1rW/qt8Aa/zRHoc3uQ7BZYAuElASK0X
K68VuJXfqk47jruV1jrOS4n1XUm98iPDY/P7WSzAhjbEdVVsU8GA9pFbRyEvSew7NQPI2AXFpQHM
26R4+76OFcjGllDrrHN2Ug/+B7dQtwgxF/EYWIWvMXivN50g4MZUp9+rUkbK6x89g/yKTkBVeBfL
ImZFjSHXB11UvzYajL16QpRTV3r1GntYkUtPeVNd031msCSFHq6qyHA0MdEsbWEEn82upzrdEEAm
iLKttp+j+DA3uvc1UMAictzOV6VeDwA/haOzjqJ5V1doEogrxF6tVg5GblU7ZHnecWLycwbaebj3
Om+8uTQoUX9H1FnCKzbnImqLHKzUHNp5FfEsroy6Sfd5iOA2ozZGICTsRrTuBrQW4bQCDV3ekbJQ
UwI3lsDj0WEK3DU4vlCaFvl6+mGW9fRM/fFJcM3rImTrSAMuq+EJwIGItIERNYnMT5tG14vS0rta
evOJ2ZIy7VvtWQ3yT7ri0lmxnHydDejdnCwwtyHnxRfYyAEkMoUQVrfNyNDi77uETv3Nmup8L9+p
nkoHJ0vpwMr3PcGJmw5a5poe3XSRv2xiK7eELH66OLNj7SNmm3GWHcrIPPTzkYhI8NKap7u72a+T
jSybu0bZhLm1A+0NV0ufgk0IXvaYeEQ9Tcbd6Rl7cOJNq3OH502ejuW0+8+L/GyAjgCau37Kzwsx
KWjKWTnpDeeutGPEUrl9sm1MJgGrsLOx9XvQTpf3WTz8GJvkl5+T1rZURHyXb7bT6aewsOtTXlXh
hWQPzjNdaeIQN6JNY3SfWO70V8tOvtb4z1YZtrmLFOQbBsr6+L+Ig1ZIF8ueAdgKS6xuuT8LfSah
myHGJvQNCLsUiW9LcdqX3KWzb+9VOwP4jSv7ZPhGc0sxh2yAEoXEM6kdGYuBtZmRtZ6jLiV4NyEL
dWl8BErNgV1P7BVb+Y/O6z+mKk22luF7AGvbW0CU16szR+5+UMkYIAT4FGia/Zkgj2NsZsZ1AMfy
x8iiKnClx+w5iCyPmZEe/5Y3Ro74UGRN4cdYWV0MU5YwenoKKFJdQ44hdUUBYXRjZKzNtCSky3U+
s2UqC1Pwjz4H8THbRDdnyBjEU+N0pK2YAXxX26l+QoOj/DGVWV9LYNHye1qQhpjJyu1QgcRmoGB8
NpwQn0Xg7FrXMO5pdYH6sILhHlMck6zWrnqj7C7LlypMypV2DFxOXIsCQLczn5+rmPSquMHlvNXv
FedEOwZELA1Ex1C8nefSyZEhKR40vUOTRPby1haZKbBscXxj1d06WfyRtmgj9wYknoOERiJopacu
c1ysynh1lUm5jNAanvAfvtfS+CBSzbEzHJ2xXy8iVHISZuJ9EeExZkD9RKBbuYtVzkOMVqlS2jFc
S5OZbgR4huSXcalsOsK9blMPehy8ORBTKS72vy4Nq7omSgTmz90fewA6ZlA8kbYVN3qGR/luFh/F
AXdb4Bfnwur/CtmDW5OWnzjZlU6Zript1Pl2bKaVJVkoWR9aULbwaxBqIl98F+s4MVbW9s9n9KQT
0inwhvSuVWw6BGKHhh7BdjmHVQFTxcFCqllpoKeK5Kt09A1Vaq8bB3x3jlDommczjgYkxe854o/Y
Dh+jdl92UXQi+0RPxts8dkzdqyy9JTHAeS7TSZtad5fPc3ayUPsdDRKfpY8WWQT5jADmoZ2ItXmK
lWhPQDaTUtNz756BADP0Am5M4WfNU/gjnuWbJ3O2WKbVhiaA0LuGgTJvrIQAOO6Mn6ZPFom8i5D+
nNOusbeFP5JDKzzDWiEyuO20w+2cIPvNde+kaxzQzNpryGxN1K3Ao9Ia09Alia+K2bzEWalt0xJq
Br1p/YH4FywhsMbVxGz2I8qzR+aMe/lcFdGko0QW6jrV56SAzIPtEi5MrAxvhp2pL1FA74lbedaS
rwRSOptwssHQGz+loBoR166rMOGVRmDARxOEhdEcHrGD5UQCuT0Po26sXNIG5/PyjPLD6Fay0veJ
oT7bE1nY1ZiRnE0vtrei6Hs8tqhAkx25FPegj4kJkvL8OsVUlg+30a29K4P84gao9gb4s3goNLy3
f75ShhYBvQnBapG1eDpzWq+rCAEvDXU/2mSLSlFXpaPjXRaoNBUZ9HZoXdzOgXPpGfZp4tT0sNCl
MZGxnrFXtA9awu3DBxRyTFnrVg7FnlR0OMC7DuhtnG1etONS7NHQBCM8exExLyoRvZb1E3wcO87Q
+Y/OKN6UuLI40GfToVDnL4ANql2FUIsE3TzYuj5LiqIBoZD4Pb/JEMZ5kFPKLN8FKY54Mvtu3hx/
DoZIecHYnO3DUp1uhgZtGAvBdwfb6wqBMzcrTg38kixnPRbmKXyoVfKTjQqhgjVZbyDXhzXN3xSG
tmK9DSvjm13k73Iob6luu2et9Pdt1bBSwhc/ZEyRdkuHBxk6s5vUO8DbHD+0yHxt7LJMyFVFn1JF
NAbRvyf5TJ6SNipbKIfjGWg1XJ+5uWfBV5ox9V5OFDz9Fb8YdDSdc4ds7zokxrRmz1St7o1rTb1C
jiuP51lHDlD9PtoETvArd7PsXmD0sweNgEMMXnimzSFaTCIuj6hXB7us86xrCxrhpTShTcIA/rQs
J1FAwomwUcibeqgQDTC0qg6VS0AhilWD/zwczsSWZOtEZBgMHK/IUp6epaEwKxETSI3J+KnlGhIm
w2mcIUS69+wmwQ/jtedoqJA39A6t9BlGEzdAvB+gPaIDJVY5FIH2HKxChTzorn4EkfLhCsVNzmBs
58xBeUjijJP1MPdneQSrvpdgyNaeWIlZd6xXJUG2otWmR+5JRZbzrDOvtLt6racYZppi7jD7pniO
3XZoroyaGyhFOa0D4yjfyI85DWq7qgfy54i+hxzZa5qC/BabsPwoMqqXccbgNJIecWx9KBG2dc5z
2JN2iXJ2EArAPy86oLIVo7dsb5pCzgO14ihbdhlYsF1TDcY6IFRihTSM/DK/9O+UZd0lbLMdY3GN
bFLd2lg+iaGqaIAlIn+iBaeKcBWUQD8Tckoi1m5RG5saIqjJ/ara0XBYdmtyezDn+ncrVCEdck7e
yL+dmBy0BvKpki0ixUL1JjEGuU6wT9VOGizQ4q3oqiHg+pLYLH2hv40RdRysNXs2KfcDIK4eEaOc
MXBo9YZq/xeWxgQDgQNGx8xuveUFy6y8uWhtCbIwwkZik6Y1q3T6Yo7uk26F8iZqS0rSVSkYNsSJ
lvRT+X9X+rG8y6+qGeGROezbRKsXb480+LSQO2BrV18W7CtFeUzRX05f9ARNGS2PHYhB7RFAuFjx
X04/QoyYS5+eH0o1hq/l3Ck7kjBXWMNnxeD5ZabzGgQ95fR4wfwwvrSB5mOtnrnnCxGaTRySvGSe
S+adhHEwkybTES4KnM8+2I/CC+rgaTmyKlAuTX62EryJk0rx3qeNcluqjZH24ojPom8J+pRiPPmi
waffwcPCDdOo9qlTNFAAkx1+VHWJGKDyfovMsyas71mqThvQcs6WVvERzTCMvg74AXCAlKOLQuCJ
+Mjxoo55gxjGKaPRP4qMhwMFbnQEOQR9hDZ7GZKcTB/rKjvvoQX8YLm9IsWeBKg438yjapPCCsWA
VhWYBY/W9pVUZ0NpnhT59cm2+19LL0xTTG+XXqDVqCuQp3Be/S7+y8prfdW2rnnDBWneDL8ktm0k
FlGaHB0z/Z5obYzuc/A5+g/fNcjAz5yIlGCFFWdCIkv/OK/IYtCiGcZNgeBe6/AjyW3SUPrfhmBG
aPCvDO83f8rv2V6AQK1l95ZgVKoxpLV7yYSbbNujPZcX9GJZscEHRwjN+nwvZ+XUW0At5ROjUDct
f0Ii4p76iqGNi0eZs4vuPjQF/KJU70j+LYzH91B071VyUBZ2SlYjDRxdQtbqfnqrDEcQEhOXVDh5
ThAa3Wk2UEXJqf5E2/4Wz5RvAwTgonDvcn5i10hOIztGCCFmKpHTP3MOX2etdfV95Zn6io+jTUy5
nuxiMn7Xmae9GZXlX1ujy94IVwQ87g3PHl4abhNm+FLGNXPMIjVofjRxS3HZZOPBV6f4FiTmUy6H
uourgi4JuBtR43SKSmYpebsbnwP6ldTAjmfuhdrP2YWlrZ1THDpnugSYVeTVw6N00EWMksehgQVC
g4Ja6mdXqcoVksFaRNsx6S+Gb2NDIDyPy0O2iBvAwLgyAdBUyjYZrQKrQV2dIq2nriaegYCkHlSg
2xjPMUgHpF/91Qlx+vqmjql6yDCwLCpTrxjvRAUogeY8dB/hREeo+ymKC2jhfXpTHfg9tW7MzKDH
YqMovxSEX8TAWd+XFaOFkiR+6smu7crgwnnzMAVmcBwsBmEyRYNU8X5RcCVCpcIVNpf4ZV/50THb
f69r54rsuXsJ3Fl9r7xPPn2k4/LzJ+rb3y9t3X5ID3Ld1QB1nolGDje149gbufbKgO++HM6yEWTj
W131w0ehp+HOi+zmNKsBHBJwfWuFpv8T8hEolCx3NvKtN5LOzsi84lrGAKzFz1IeG+GSTPuMouia
rkv8sx/ohaNjiQZna/lG9qrOMxgdTyfAw3I3ctCAEfiIghq7cZnDbYIMv7aFM7uezfEoGWfarALy
Seq3brShaowM8SK3/jxXmnGdqIKQgt4sdCB7SMrjSr6VL4oJfC9GDKGn03R0wF3tw8qddmB4QWhU
U7YqSi3+aXMcDKZ2+FBJP2KKcc8nYqRHUaj24sWx4/Gkl/3nSBSwcx76lx7/hvXfhinpnzKdiFkl
osaozNMXhhffZLtPm1sBbvcuNAntQ64OziFiTLjLC3K/6wlnSeTMT8co2WfAkkiHkV0690jjjDt7
HINlb101R6I75b7XJvQ47QnuZ1uxS0D5WAUf9Fk9e2WHaiTyV2D9oaz8nI3gyirI2Ts9QpBPKGhg
2uatoJ+xa+hYCyVzuY5q5VLQH//ZdcXrGHpAxsoI+r9JxE2mw6GK8BxEfl7e2jCgpWW49sXTdf8J
AfNJclT2Q5uLz9FmmeUTGoMjs/jwkM6/oNwzbnpkT6tS5L7NqtWvweR8jYOp2sgpvatgn2+N4Nk2
3HipNn/DVFhuxtAlqHVM9c2yJeta5G/lZDLpSajoInRdYk7pTcZ4hx67qkniWVfCUUc+eHZs5dtg
/GyEdIknsT6lAJCxwHbKPjBjmNdefZTW3wSf76rKvPmmzOWWDOSPrMAlSlrQ1xnlc9RGT7Xr7wBr
dGR+FB42Y1sRQhVcs4ZpI4nbzU4GK/RGQip5kAGb8oD3MyvRzmEXlwfHLM69HehHs8IHK6hfVQrk
iVQW/WRN88q2TeNXEtcvUiMLJwSuZe54x9yxQXmlunrHmE3OHDbShLX2IKNe8hrgeRvm6g55sbYy
CERdaVI7QHJ7uS+cgEzEsmK7n+Zt3fT2boiMjayTK5MGNchyC/USnTJwuO8etI2VrWQV052OyiRA
ggWwCq5YYE1k5SW0/i0+t+hi2rVWvwwNJJ3GiiHogM/ekHXVHg0q9ThJ0IZkNIMLi1a7p2QvnqGQ
2mW4jH7VkJRGh6w7XWirx74n9l28nXw/IQCMYofWQ10f67goNlZkI5B33+oopYuoockTya1K56Kb
KP2QgYkTfrcJ9Ch9YMBdS8dcuoUtooTWBd5/4QQ1TL94kgOKdj4AcKkRwvY5pZg+qD79I4RgwWc7
pJIUjM6ggTuaT2RmjTaYUrix8SExLfw8ECOVdV90GvsUZ+Yyao/i7i/ihKnPZGi3VKkJqwswxsfB
4O0gKbe7SSl/Dpp583uSj+BpYAXyIV+uNIdsmNzBlJD1I6VXB6Wtfq2b1t0ss8YFuIjDKkXOPeYn
EDbTznTKpzKYEd/RHNN7Dtt1MpH3YfMNb0yMIdu+GmeeQlQjHqGym2W7cbS8fHdr/5JbzIvsdIZK
IYCtmM3DlTknykeYFbt4Np034ELj0R8RwXUm94Dm6sTsxqINGb/WnWMc8W/tG6HvdU0flGVhhJtK
5XxAA4d8KEQ91xDv7ikIsi8SNzTm/I7ayclCFbKQarLoBowsZCxDF7WGINJTdCw05NRpk13ueeMD
RRryveHdt0wxa+uqO5aT7GsC/kKOaEMznnaSZKgyEANmhizf9kpa8XqEu0Qru7Vn8+cLLg5Wt9VM
FoqXQyeT8+mmqvtTlpriADPWp6Iv411ezfT2iwwJLzppG7nXg3Z2euGU9U0Sl9CNmis7qqlFc2Mg
TnL4HsbZfp5j91oDijn3BbfQpA7d06xgHkED9A9NRF5lnwYQIsVTZoWBsW6tqFyphf0ZX6D9k1Lu
qCjzNyb1qC0IKD/WleFucwGQVpJkY9XztbRUwoLcUT+GiJTXlZP91Zu9/o74BLtKzUS0D4iRs+uU
4lEI1LOcJR5D/tdFydh3HKTIjrg37Xhdhp5oRLutP3qbJvPDUx5N3RoxxU6unlmqf3fm8FYMjfUG
Uy3ftwCbN/Jt3A1gbcEPrVqX+YsXu1wPgSWRI0/8mwFwc5PDnBXFe31kgFjUgQkMJmzPNBRJByLR
9SUwsnM+KEhJxLuobAv+h0mpBF1n6KqIFxQYF9cfbnbhIPzyrNfJCNQXaUtLFE67UTxnPxSk3z1A
D5LfrzKSFtzufGV2jq2cR8NNu+ZdftWM5vwIZ9Yu05m6lZK3yjqyf8TGHOxteypJyRIz+ykn4V0W
sszUZXRVC8LnALyN8DfU9ls9aUhTNnUaKY0zbIOkdQ6eFs+vCGSfRjiMt0FP8ahk5slhOH4tVVej
MBKzvBHH/WGJaWa+ERUr7lYUb6TmbfQRorzPrbIP6eMMcUiYlLhxkU+WtNgIgFUsjAhizpI3BMMF
fZec0RLg9Nati6N69wBjyyOI54oJG2z92IIuIu/SmKyLLWf594o8gVOaohEmh7i5OqrxxjPJ2KQd
vpPwpz3LEK0/clmbuGQwAPAdI34GY62q7yAOuq3ULsAvCXZGmw+bqCjdq0/9DAGpj88O+VpxwyBc
7gul4p+sGehrMGCidggcW+ep8TDgoX/pnLMaDnAngKmc/Kj6nglK4oDa0upPzOV6KHw31xk45xq6
zt09KxuHNu1ukSzWdcPG2MfHpIGMLb4I1IKxyTQ8qONMKmiTBMXOuSUjvO228m4FrsKNEo4U2yUj
vjNOOwYMHAhWjaQWKW5Fy3IeN0VKZo90IUEfawHfuBeApCL2GK+S1AhWNTMG2f9TtCw7mbYarhxF
nd+1JiUUUrmq3d21++JU0eW4FRPSeyAZ61jPh3f5FYozJDIjQKJE06LLUI8vi05GidXskmchBhvV
je+Kku+D1uhZX/PkLuY86ixIPpNjV7sUE9C6VzJUleWmtvLhh1uEBH/4goXejDxw7vgSz5iXfCOw
17Tpkn1UTf4rcIDtMqr0UZz3/TWptO6DpVTZM8ZJYf+6N1ZZVN1DXh4gbzC2DIKjLGEblUaRz16/
jybvDPZXZ2LImMrIaQxSOCqUtTUOgYGwd+lDHYGbUr/oCzMMKvZrr7dC/6w99IQCXuTBqRAz0al4
fcuxHcBf2ZFk2jnRK43DZGsWmKq6tnwlxtv4pdD74t+cCLWUAbOSmA+FlPGV7prlRxk66daFXXyU
TX42H0gmFgQcp6UUNa3qxSZieJPJyQxLwMiRN3j4dvBpFHQwKMn1ugYPO4CVOTY2GURKpWurEgmV
RJhNIkLMMO0G7YC+aaba35R9jry9c55LxVIAllPICUmQIl9d96OL+SP7eorgVNKVnDvADGyo0SrK
OF05OAdfJ+pISrr5G50hC08RiR6i6XrxPSdaNUo2nSph+Rc1wUltpm9WaeOeI91CtgaG1mnuacOB
p29MqPOiEnbjIr/BKN5ABKMXbUX6WXHmEkEmauyYBEaexfm1tc36njMS2xCEO2+rng5aUX5YFtql
TNfMTdS26cNq3jBqgvWomgk3GEMJT6/fFcZu+5oknMTtkYD3+cWZVP8UkoK20k235s4AMi4NG7mb
NsvbeH7GZJo8FnRFHnjbzo8RFjXathPwe7EshH1BETu5H9HkNohqtWGj9FmA3rs+05lQrmnetc/C
QUln98EF/4m67+fpJy0VNcUyIKZCi2lCFHxJm2enMTH8+1DXJ9dYM2vKkhUCz6Zr9W9VVH3qBAGr
6odzY2nOa+WXqJXtwzCVDOPFmD7V0r2Po3DdGH11Sdy6PDMxdXfEG6jbFhoP8oSxufjd0K57YUfV
4EKD69poUx5/1mztk8f46Uc3ekg4wAfmqXWJRBcnEC/uRGKjkuubIkRDW7qNea9D/tY5Cb5CJbL3
y2qH2b7dVwPkAtoQqaAwxk8KgKxr1EOGPgFPOc1dJ4uMd9On+4Fi/NIL+p5T0miUd55jfJ6d/MV3
0wryuehjYLako56VEAyEQyyoVesUOcot0d5pYzgPCZoYVCwqTUY9NCp1s6ebiJxOjsnVDOp1n6/J
aEn2idCkxH85OMV3Y48lePkr7IhIrXHOaaGKROE+N7tD4tdfJGCspyEMjTUft+VgVIg0e6Bkdon0
TTDqqihU4SoZB/SB9YsCm3arlM2EBgjo7sKrKlJk6lV6xlrfHYIaIIln1p+RoyOpw3gPcrOj01AN
bFqmmRway/sUdNlf0nam6QbJDG5h0YDyaPEHiEhD/Vn5RCs7Cgp1JlUdUFF0cK5FmoZfJvk11dzP
umJ/l+rKOnN3Feq/CjHcsWISQqvZ8u5ynUAt225QqGVMVnLax2hGWEvzN8MkiTquGE6Lw+OMOGPh
KqZ2UNJvgxfVKrgv0I9IK+wwiMi5DEFR3bbfYPWR/Efa/YI7QnXCyAELa2aMTCHFEVS8aEq4tnkW
P/mms0qvQaM53xyFHbRLamSAeNpXOo5UY5UGLFyqDg+2Co3pS91qn2e+u1zBiKbtcNHM16UV7Vhu
8OQWyX4zzpmXuwKTY35XkZtymBGGVL1x1gERh1e9rpjkGt1FjbR9hdOnRZqoR4y5Gm8dUi2O0xfN
Go3VP/7jf/6f//1j/F/BXwX0viko8v/IO0B+Ud42//kPzbL/8R/l8vnx53/+w/YcR9cMw1Nd1YQp
oqkav/7j2zPKA/Hb/4cRDS4WXNPfJhBMVhKaLFHJruAlw0C4M1nRj/Jzsuojgm4bkKlYDHeJV6O4
Y9s/Toxmz4blJwcppdCC7FfIEfwQBCOqNZXyjxHbeK0nrwbVlrSbOE8JKE3nQN1O9Cp9RjkrO2Nw
IpHjjfkV6AON6jKnchozDalWEdKsLSGAqdnwq2/V7EwofXczAio1L0k3yL/nfdjX7ic9pL0F0KMT
Cd+BNXhAlpSzbDzOJcMn2G83Rqxbsn44ZSiGe6xIyyWYkI2Qnzi6dvdLX3dQ5DTf34RRWZxMOh4g
7w8eiYDaIbcBX6KzVPufvTVMF49mhNGlPY0FMteXA1bWfuR0/ja4xPhJlpb9l/xFEBjDIjuT2rN4
zLOjNIh22ZRceouRkme3oGEiQIh+WWMYS7J0lSjjzdR0+5yFzHhkaVzZmY0byC+YJfgqrhSCD31x
ZG0wxm/z0ge16AxJwdmDMA6t9Ru0M+a8DhuszG5KsJdp4PrXTc84zlnpbprS7jgIslGTLEt+SD9t
IxH/GU60IKoe3DksVxKhi2HXNIQjyi2DZkKNN1v0HDy3P3i0AmkPUivlPb2Aphv3fT2kD9e2gxOP
bvmRwtq8yFJc8YJklQ8kKivkgK4Ah2tflmeimYH5z+M0bjPGt/fJcQYSShsdLUEwfdXHjpOrMP+T
UfhUtIEgL2U0X+wwoYMTNcqPlLRTZCP0rOqp4NshrguM0rCzAuPnMotXVW/e/vsHSTecvz9Iru2a
jmlYuuo6LG7iQfunB6nriR12inbakROO2JPqP2NZX/vFHB7z0PiiK4Z99IGHsIawGJFFtc6p9B+y
jUNdsCNrLDtaZR+v2zkar73Bg1a7of1N/+VnycbTSXvhqHGtEXd9nblFV3OfnC0Ceo8kZTEq05Ru
G/aOeZGdW6a1BZDTwSLYieau0rDBEZBIiLewLdPIH07LveqO4XiYOjzIkHYt7vva8naWmZENGKXp
RtapHfXzcempNKGLxBOn4a7oGDZkDa1JPwi0p1W2bBkAv8+a4ZhnBKds9G147uX0303sG8DDDWRi
BerEsWui5qFRXjqt2u/tJq52pVhQzYFhU5q0D7qLnxNvprEiuE7qaCUH21LfJBtdHcHta95sHNvE
7t6qjiYJuRPdLSyiZDuDmRGQYCUuu70kECg9xjPKdXMnn7Y+gR/e/rfLWs2tm1wfFBxbp1rkTiJO
Ck7yCFvWgttemjkVA1RufZ7cB4A2FBAmBCSxdfzhBLaQdHdt6Ey4fQd3tTwYbYejSJxH67TmCuv4
+Z0xuyiOlrwCwoxX7mz+8gKt2luDmq67qitQ1TmfUdsrN71GPuMU3TbWx3QTerlNaMe3Zg7Lt5ym
FyQHiDrJ8JeE0fpl3K7J2YlWshHWB2276eoC1ytkNi4jhZOsfaOS9IXlZ2/35PpGQ0q47ehhShUV
jeohmVq+d8uOy0vnd8zUkIxKkYEZ5w8nby5xpBE/mlNbLW7gJjHcQ2XmXLqGEWzcGnjL4nnXGyGa
UrnFDtD+2dgraClmi72/MN8LqdeBGFuu8SvmRDzYw4trtEA+5i7+GbN4mpa9RRW56mSQGZtEvOqd
wDzElI2n5TgJLx0zhmHjFTPL73pZ5is6GhJemQWlfpE9nhGehkzHk1UQhTpk72pCeSUeh0Jre9Q0
0VFh9BMF3VV2ELAeK1csdo2Nq6MV5VUaTfgayuQaA1RYXDtWVB+tVt2bU8hTGzPS1VKimOK+K84s
pb9faPCChwQtj6qnwD80Z2ALJOa8arBPxHVDqquQijdG+KLCJDs7U3TMgpEUO877G8yyz9/Mk1G/
z4WZnqCcGrcsLMzLv1/KTPdvK5kHI8FyVMsyafKpmm3+60oWu9BxbBesKhWoZ58ajPlSqvo3RWs+
8VtipZtWOkBJWcXIbV6+GIBbVg5l4VY6FQfSVTaekt89EQw541omPSgkPTAJdn6U0G2zbIMMdrGT
GHP7lJ0eEB6brDGdq6dFd41AunNLG2uVe4AbwplTtz/BWu3t5JPqg4pwywGMgZu8aGNUffAYImtH
LU7MKS7lwtTNl87GkG3TgpTvJlvL7v/+0mm6uDb/XE5ZCFAtQ3Us1THZc21xbf9pF1BC/MdULeE2
a+rpJMvRFBbEMbT1R9eVf/GEZM/GL7NDZtBpDHk0NzONyHPDeeDoOj2oMTRuBAza18jAhBFaTQ8z
lYHmbRYvZ1WLnOVLM5vxkcq90IqtTyQM+nvdEvxYpzc+h/l40JkiqVkwEMARVA+ffhGRuXRGM/1l
npiBJ7EGtlgETegDhb2REe3YYbDdGxZACtm0sbuKhjyeYcRrOg6oeWShrgoOkz45ZkinMbDbxY+i
NkwATK52H/Hteb7ApYthnK9g7ItEWrsVl9ZLZHW/EjtkOpWINJDJgOg7RIQcgEB4pPDTX4bh7EL+
gqSWPqUgqkGAfEuK4uS4RLUicRpuNNSJIJCN26nzd8i4IFUWWrpItsopvIZVqUDrwKYki41Ipauv
xTZOAMGgboIeeSonvg/DvQ29RvSG1dK9FRpK+eJqbrMFkPVEqqnvwJV0J+Cl6WGMWww+cU2RKOzQ
YCjYUwOWS7ULo1d6nbLvHPY2azm2zcwjSAG/J+OH1Ct24Vzd69Ibv/T5dozwMRR6lH+imxo8/eS9
7reN0pz9xknv2Pqt1wa61P+n3LdENf+vt6fOJutpKqdy23E1419vT1NhTl81VgLHOzqNSsLx0KFN
wQF2o4kCuKm9/Ixm9/usuuN5CozwajXhF+xc3k0X8J+4ussrKl+Q9KzNnrXXxXu2d0fOQTLJT76E
pRPep8qId/iy6AxKyNkUZudyLrHskxidnQtfT/awfHRYLkIiaBs6dS8ese3k6CdZ75Xh4G1Cx+/I
bNKCbV2YCGfohK8JL8qjQd3KI7Kka8MS7S8hMieCys2bhzuCjvPkANCis/LvH3TT+9uFZBSsuZZq
OI7KhTT+vkZqgxMXPgSmXWkNztH2LVA1wFFqZMY4+ZsS75b8EOmotYkZoK2X0g8htachOZX6Ipzs
yhmltQqufvkElZx6Dggy1Q37VTXDYAMxYtehqasFnFtaVhMFlnmACSumAqvqW9hO00p1e/4gV63i
I6a5A+i+QWWgOSS3olRB1cTMM9Uutjjrh8g2VdP4PNDQpFljdUhI6HmMCBa1DNi5BsHjuw+tKde6
5OtozJyV8mrY//sr6Oh/u4KIV1X+4dSpGRoTyr/tMjMRGHOTGf4aDqt5kmpw0tcmLiNhJG4Ipsi2
IIhLV7ebbnTP9R5pjz2OerXeANn0b3SQYNyHJScs8bbQyAXNUsDq/690H+4H0uXKSmFLGmmt/Ikh
Gk39F9Ln5qykeY0tNDfXBARgPlc0byldsJQRMW8ox0VdYhR7TTT3BsU412PNqaqy3y2UyGLWB+RH
8dKVGeCYkboD+ZIE35Zax/M+E5WSrmGyx3tHAvaGKmKYNVaHwP6OTiNR91WeRgQZ/wgTZBu19X8Z
O7PexpEtW/+VxnnnuWRwDOCefhAlarIkz870C2E7nZznmb/+fpSru6uyGnkuUDDSZaedEsmI2Huv
9S2l8hA/adzvi1baAejvagnR61fvYxeg2kblUB2vn17/NDW3v79afz8TmFwlgHtC5VBgOnK5mn/a
18LWJzDOiDg3FnHuRkvLIp/JiIF5QmUvlcbcmkHwQYB0507zokN1FHPvCKZfOeyYuC5KBHcOFhGU
nIeAsGhY3x2P15NJ3/kE4AWvXDpABQZAf0wSB0JUWq6LWESnyOnIGJ6Na6zhK9Z0JlwQMohWQW/e
ZktFUWoWBFtYxQkn9U0xjd2XhkzkrBSCJ5mjOoVol9Y/Rp12rxiQrFf+oxp17Y2YFEx0y6dRGot/
c59rzt8KQ8zw0tFUi6XCgQz+y1vn6H0LE8wqva/zYsz18kL1Qy+ZvEgsrhvmmHdy4apf7/VgxMJt
a2MPkJk5dDmVDukKtc1SQ8fDRRglNtc33amAkV/bCiQQJN6V9EzceHb8+j2VAj8+tDvnaJiMFqTi
Ex8eyzv6dc0FTUdzmQAkFzAk20KWZ7UR06lslZ2Pu6XuSDyMshxma1QBXceyfOWS/MkT6De7xoaA
0tCOoJNjdR4nrHH9NTEtU7JbmMTRZbhWFEjtzrl4c9BfeujkR5Z3hJlJB6S1R+OF0VHOXpZqYn1N
WogWLVQxc+DLymgdNfdfx/xAYTyeO3Z360gNL4FZo4rOZvwdCxlotJeoh3Qc1x3xAH+wGjhbFF/e
hiU7MQmS09Ug08317rrfFRgab7+8NOYsMt5OOpohWAojqt1EaYAK0Tr74zkVuSCdZSBxygLD5P5P
ARmZ2UmLo+9Z3dl3vqKcTY60L5WWbS0tQe6nEWodL8R8FEQFJyN/aJTtmC8S3ytJqWy0z6+zLzSy
sraYIGGEDAemRMO1Lq/jBMCIWdr+sSXb6no6rp0+P0xk7F4nlSgmx/0i3oUyV4Fb/oluvOK8TF7Z
VRRlk1fqmktzH0JKsy3TWduZuHTcINdv2uUCK0rJ9JYe44r8q8gNJc2s9Rc+fKmUr99z5YoPdtlv
vqIxbFxJh1IJCJ6N0OKZyY3S1OciLR+uah5NIiuqkKrtMvIyxyC2z1cFcqmRiWThYPOiffVH/Qgq
P/LoDr1NEtLuEI0ZReSQ7YOlbJ0q5S3EoOFdG8BWz7hRT2nGygxE5JUoEqAJ2kxg1QM8mDemZoit
NjdIjKf171fC687+5yPU0jBVWQhNWj2Ozj7815XQyWqaP5WG47pEobqrOo75i365p5pVWsR9VU7N
FPuO66NOfBpoXbpYuO2XXKX8wdWelpV2jJcPXdxqmNPuM0E1c00N1XEDuHG2+Zo+c3g5frmwbGuS
bkAmHXqor62+D3t0ej6RDJ26EMlbjBFBbUd/bFFdIJovMLNS2mwaaeCQ8aiSwczAm0DxdBI79Eb6
UzNaF8zPcl2WkpmuM1nnCWKCs459KAytumBSYh6061f8rA82gcRMbpBA1vaMEpycMpKZpZ572Gw/
r830+JoktdT86LQxZKc2pCqne//9ldDNX08Qy1WQtmnYUKc049fDbKpUk0afGSQIA79FjwwdEDSR
MKbddQ6tpvMP0ZODRtr5wcx9g6xhZd528FwwDI/9yjb8/ByZ8ftXMyRq4G86RDWvqW9Ckn58E52G
lEs3dGnWjyTkDBlNpLTBfHv1+Wc2xLfeeZYBzvQpnBfI23+hphnF1bc+QPl/dwvq6v/ywm1LMjEV
psbW8suOQsNJ1+0e4VJs1Z/Xl2rG4iErnPmmSkFT1SawHLv0h6NZPxo22skk9Syd56ewOKP3iTof
++X/1WWdeSIc07ssIHc3HgIPLtpw00XhjkSl7kLlbR1srCLUfIn93EfjneEjRyuDrUCoHa51XMv/
Zsc0/nZdNZ4rk+OGhbtG/K3/YAotZ0oJuGquSZC9xrNdP4Dgtg//86mRD7Tm2gIbB3a1W7/3ByyM
xngrAn0xNIM9UeXoP/pq+vhFyiH5eTXj1drDRUk5QkflfuahbDQ0vF+awkVYiGKIyS5a5Ws3Am6e
et9naeoaDsn0X/+zEHq5I65XeiP9Ca+mi03DlNCwhVDSaMZTHhwynZPeoloKU00/z5X9ch0G/f4Z
sH49XHDqJanRUDUhdIkf99fxTU6ato4dZv3VBwjLjkgKnHs0v43+/vpBGTVlVYNG2F0/hYg73+bi
eZj30ZJZh4syeljY3Mwz2xMleL7KG2fVNmp4vn4YZG1sMa1ka0NXqptixEfmZLYkj96wiF9bPpiy
p8JDITRmtX/3pTMHYzB/UeaYq7KaJ1XnaU0rN40wBlD6bLNJBC2sqOJohXmifk3U6kQkwDEvjOYM
+6R80Yqzrc7ZszXfZlM+3Hb58vqWHKC5GpAZaDTZ8lLWN+MyFBSoftdKLWr2rTG7bYKQknKuQQkv
lT0oGy+kaXAzJU0DaYmd3+yandYW+99flOub/uctQpqaw4FPx9qhmRolzl+3CKvMZBuWZeM68Mof
yoxFQDRhTiB4rBxjW3tnuqV4wp+B3XTMxOdiPhrRFO3G3v5W621J888ujqIE0mjro9hVzYKwIu20
nfPmVrIW9Q6l0nV3NoOWVFfnYlVOdikrvd4WKfr9wg+p8NGN7tpRyU44JnpOFBEQmCq5DSfG7giU
so+WG33A6fyKEhGQZhDs2B6qY+GQCsPMHI6QXxxS297NuhahChrEo4CFRY5tutPboryz/OSB/mu3
gYISfjF0xWju86I33oAnvjLiaS92VqLhyrLBIsTDMl0IsfGxLwvLdQr4sZqf65iEjfFYqPIdtCtO
nDhRNlLyOA2VH5xLxtPn65/EFIFPNtXOvQJGROXfTkZfH+Ze9mt6wqSGcWAAO/fw+4tq/q0rylLL
pVSF7VC2qr929vRG2lNMgoMbidlefY1oJyPF4TEYG85EhCxZlfEyzS3Ibs2AUxY2/dFUWvMhKaZt
wqp9O+ghwryUuDbcyb2rtvCC45RUnNrslOewh9uNwRBpVOgoz50zfHecabxcv9gEhy5U4ufYmEGl
hDMtUIXTVUJmKmd7BLX66Kah+i3NPq9LWdcuruSmUxc9dryS0sIlQp4YBAP424URTqB5FJjohQ6R
0laMtSFH+5uZaUenQFZv6AjoiWbsZ+dc6FBEJlr6r3mPjn2Mu8/Cnh9LaL//Zu3/dRrNnqYyaVVp
ocIMMdVl5/tTmSnggShw8S3eQTQ3sz/XqAohSlfZZOKf+fj9NRV/u6bLr5MqozNJL4cV9K+/zpoH
gS+O9vCXvwqN80c0lVmBkYCMe92YL8OEmlmxHrFtoS6xgiUYNt0WlqZ4zdqp8BDCnaRb2TMoSYrs
k7SeeHe1LxFj9zgPxHtcPxOAqKh059UUojuYs2i6rUXQbNLK7tzfvyr7b/un4ei8ixpvn81o9dda
nfwyB1EImDMqKkI7ygaN09w/YZaFDgOhnT4VMCkxRlt1cZzGNYkFvU2rEvMzSoHsMXRADimWv7Jn
zR0ULb7M2C9Ofm2gH0/aQ4au4nD90/WDAeFl23dxhgkLx1BABUmWDR9KS/7xp8hC2qMms/YYxES4
hfs4tcsbsyU4MOglk5Exq261rOv2lh0au6HHcoBp2YGhRMJC42Agu5ZmrRqeCKZCLQUE0WsFR9bA
CJ/NxSt6dYcC++nkfB/0TUnD0CE2LB/ZiwGwz/bsk8ETveEZYy7s1HX1h0wIy/mCB5hjlPpkTQmb
IamK3NpNm1huJlEQnAXNHWHABECom+6AzctD5Cfl6vdXzvl1esDGodEmMIQtHTZ049eDHbrj1tCI
lP8qeC3OmG5WKcmNH8YIUBbBf2VgUgjJlgTMEla3RjP5+O4JVJvT/ED+5V20yK+SeYu8UJIuuHS5
OUEPu6LWjE3qkJY4+YTYRZUTXcSsdyeTmdcKiw3I3Tp4ZvScuXjNgudx+VMsAgsRX4MTfilyDLDj
42KUGiL/FkoG5tlSlVvRNLiRyggvLCDQPoXmObGwe2HnR14Tl5tgyuH/tdgwrOyuj2z1vsGr7nP4
Ow+ZuU4VAEKBfx8lenlqnBChIxmU7ShML4yDTTvI7HEqczaOFu3mMojjkIh11eqZjDFOO/IMojYF
D+YU1ekK4fZ95Z2VdtwnVRYyM0IVrwxZRwZEdjeycy0x2tTOyxChHphJao5VXAC82Jr/GlWBc+ZI
5Pyb2vHvXTRHqiYtIIeWsWpzaPvrehPNIa2xIWtRms7KKQjT8a4KgqerUdYxya6feb3hvC1LLXmh
EwfUTe/vrDy9r6+OdpEdjZ7dou1miPwiOmZ6lbqVqL9fO8O0zhiW9aVzlDpnoK+BpfGImRKhF2OZ
6xuDrTA66AhEdbVOdl9NyWGh+18LGsETcOKOe7gCbQmk6Is2fmm7gDl9Ob/I2j9Vafhw1aaMaBug
ZixV8FBmmqcYkI1+/0T8rc8ukVOY1gLwFwYzyV/XMmUybVunJ/LHLBIebXWCuuLTpmqQdbxd3avX
DxGxZLDvKVplUPdY4O3DHNXRIaR+XaWpMl4cbVgiAEx9o2uoeYYZNTH9CoJm61xddyZIrhQG1Fkh
bRXAho2Bczxdk35aqgyMGXK/tIQ2o2+pT7IGjBEzB2BxLZxN5Cijy1M6H7N5frZ5rs5+MZ1LjZs5
B93KnTsxk5zntY6gbqXyCG7CINRuzOClmYvgtsP2d/f7N0/o3E5/PYcKVEG2tuxxaLusZaP4026q
Uggt+YR0suC24Gwjx7Nu6nzdJdRGhVziTwYoNNNoT/uoSXrItTVHG7XTtubE2D6z5r2KI2I3jHnD
S9SPYzL5h2hSGTVkSQZAbF5jjuupE3lrs0IX5+tL+D9/Eag1V8HaR1FOENrD9pdP//OxyPjv/y5/
57+/569/4z9P0UddNMXP9rfftf0szm/ZZ/PrN/3lJ/Pb//jXrd/at798siGotJ3uuk8IVp9Nl7b/
JbRbvvP/94v/8Xn9KSxXn//6xwdkunb5aUFU5P/440uLLk+TFHL/LeRbfv4fX1xewL/+cVukb/mP
v/2Fz7em/dc/hPFPjWeFrZ+2CMuNyakGBQhf0fiKWAYlFqL9RevH8SsviI/81z9M458ca6UpHZ0e
tU398o//INxu+ZIh/8lhTNVsaRssQiZ/679eOP+ORWH4dcX+d8WhzfP0l9uS7c0xOJ0wIjcNB1ue
88upy8aRHlh0Dt3Iby/K2B4T7PSA2o619tBjJXQNRXcFoI18sD1fEB/sRBDlUb7ppOixd3X1jzbu
1rqOEUAQHwa6bCoYclkjWm1Cy9PvMfqPEbXGHgooYnXN1TG8qth9MH7mib6e5ldbezOUs09Eh5Zq
RLC2HoaEVZdGbtwx027fSggFcUdS0iTesm8ajSwcbKuE2ngwPipshQB7N71O4Ts9hzMHkaS5SciF
5jfA3FLawO0Jcoqz15EkgU6fPKe8L6uXvIvvX7Pgkadh5SD8lA9RviU6Q58S9OWpG+HHLp27vDln
yJhMnLfoh5vB1US9skS8ljXjjjvc17YM1gojWRNHv/JKRoGkPR0kcGgJMstxNhb2t5IfKrpLb91L
qMf6OirfChjaBllxMMjAohVmc6goT+Hh+FKlYGUyG8I5QeR70BdIOzwW9XtiY0okCbm+L4mqH2Ik
OMCZCSPptZ92s4MgsCrL8ZM2vkcD/75LTEqYU1gzagP+hlqoQ6IPjiUxB9oE+SZHBxMbAAJ9dTUa
Lu1arzc16iHYVwavEa3vNtNf8GeuavGdczJl8N4PvGnw17rjtVFzFOiiBSQZ4yXKPiShH01/MKEj
RQySqKd3mTJcKgX4K3GWlEihiFd0g1btiDkX7F4TRq6YyLqX4SaPfJJpsGqrUPfq9CTEXWaMXIRx
bTfrWtX5t6r7SF+UpOkqDat14cTrfjfpD8BwVlbqwBgNXOB5J2Oy4K7hzyaER/VPjvUw2b6bEgXb
wz+XHatwsmTDDSvfvydc0+2QSzeoX0OAl8a6xcscQ7iMVrHzCDNr1J90w7ztw+4OBJbE4Rwi9FYR
aWOVGesbJ+5vZ4ZpjEBpmcNOZTqPQsY0khu2IYpUhUMrTZi6+EHWps1S79zYxnPsE0Syjgg6q/dK
u9Wd18XL50TgvMdVTQR9yiMy0JUBaHqvxYzb1NybhLNtYsKl0ycn4aaBRxiP40alHMUM4PpD7RYS
UEuOQofoqYheKtlqG9LE3brCBhPt6jK81WtGWCFZX9a4ViGbqVA7mY3a+tbq1ldK/alVUYk9xxUt
gRJ5XDeGO7awuXieLXtT3eSltSKBF5w5KWgurmxuXp5X0NWjzI4p8ulUvNXzT108VSk/cbodCMoi
ytyrKm2b9QiF6mxrGqQGKauoIVAm1BtvJrrWmTe5hHbvHJuy2rXD8Di0P/SGkylSmj56IUZibYzp
1g4TvMH1C+edVUbCfa8eQthPnDCi/M2QJBhWj11DeU0mJRqfuYZD3wyvcXJoy49wfrdVZpJ+ujJ9
bj35nkL+mdL7nib7ZAyuzy3FyN4jYNPHd1/D3qxGA67/5CWqfUiCB5Ogoy6vPcYoRF0KBkBNzC2K
oEy5TBqhEglVT14f0iLaRhlq6cAlAprZzUEdkw0B8J5O/khSvjec39E1e45B485A9K/JQ9A/DUaP
q7ldq+IOYDopo5fMCvEjaJsZTjE+2YPBcoFzAAuJfkKw4nGcgaFNsFZMsrhypLK16O0N2PYidG31
/B5neJHsb3NokV/TDJgh2hAa7MbiwLaJe9T1bRqITYvZbcmr53Fpk84Ts0ENamGjb6BlrAbfQLtT
hytdoh7PSggLmn0yCT89IxJ8HBAYb0FMMgkuqK7rZJ+XGpl2vdO7M5izGfqgmKxxC5O1PhUHRSHp
EuLFN3IdPvooDZGkOV5AF+QgzOhZ2EJu40D5kKF1tM0gRS8jjo3lP2Um07jc5iCFZZTJsok0uc/2
k8LUKwag3EiCE3SkGwKBda80qxQpJ65ifVq8hK42onXFA/CpNTOdGNiJbmkmFCpLtoklo4eErauK
ep4PUjD8pre+FVO6kgJXVt6G3+0K1JquOmS2FtHPIFbljqU9c7AqkPWVmxSF846MhNkNZA9bxod4
RPwJs+01eAK3X+ohZmbUaTMqfqW0APTdCdzXG3QVTNTg9I/J2m4n18RIBHU2+tkscRdGuaG6Sddj
Wqj7CrFls5la3sGqjHbFhBNZmQQxBxMis7bdNuZL638fafDDe6IoZ/puYPym85T4OznWP0Cu1QQQ
z2F8OzOvX6WTBDrQk/BDolcI/OpDRO3dMBnv5JIZdxQKBT1kqLIdwh4SPcfu0JXqJ7X7tKoqFkZ/
OgNc8dq2sTd2GGyN2iOzGTZ5Zf9kcatQhdTO3gEdwRo+3KdRZd93dXqWGos9cizmVEw8NJ9IF705
pWo6bWn1aazeJGKRl+0x8yKJdJRP9MgrmqJYd/rhXUzEvpVLu0XrLbfsNV5v9tgMYOeXOwPMTk/G
Ztlmz40vnpB3aGuzcu7D+ls7xjwBsmER0/PdqLImt3Y47SZWEpOmohUb4UtFtZgJJi2019ttH/fO
k4J3bhUEPB+yHrDLkqwQqt0xjtLGw8TxHJApeoLPQZHUxyyA7UeVBd1BoAdveHNWmZbHB0Ji1aBG
RZ3Uz2YBmB+h/MtgOs5akRixOi3bM+ZiOrupJjyKfhAicxGL1dAyDLReKUCa9IyhNbz4pBycY+1c
t9h1q4wDkhyzN7OySC9yih9mRROSWTaLFvfoqCvMpyT5KGGBZrcnZyclq7ZN9OGiZsbDFCzpbDkS
3khne8Go7DbcU3uZWg8G0W3buGYgr1ZE80AyE+rQIG6i+cqowlwNTsikb6J/3LW4tIxy2I1+E+w7
2ksu3wagqY76Gz8G7GAnpC/cODUt5jqH0Tn3A06yuGXwkFXsqE7v0fGsNrw6zoBo5Hh1sRfbP+Qs
HgyIpK4RZ61r9e2Nqeit18jhRsZFf+qLCv1W69Hje0xi+VZ3zlkY5K/V+i2gzbXexoVHxykWO6M5
OLgFsGohvQddxmYkBMBJ82imu7i+yXUkNABKiEoTNf1dpSNyC13IGsOV2wUeCdqrIJv3WvsGeGMg
oLi7NNXs6vD6M1ZMtGnroKguqIXT8DXUPqziqKM1kBcZbmsODSmvAC+lkz0oke1RUVzqRvAiweLt
g/xGqspWSX5a8Tlpy3PWM+LivNQkK/Sd68667bUDKHdGx+E+LQ5lkMPKfPAHIsnzfIeOlWrbeEOn
sRqD8dDr5k4szn76LhOatEweyXZ/paXzppBiaGbcvMhYJNAUEvC0ngH6QCqa9lJH36eUBhRXj/Sk
ej42SuXaXN++CI5Jdc8R2h7qFyKxmdbOnmK9lhUJzda50ppDQ9vsFinlo9XObsXdr2Z0P6xN139v
elLT4ss4kx0Ety/NPM45KyeeV+RiEIsqVz1Hqh57aBci3lU9C4FLM4Q39qDTWj9o8z3+Yia+YmMo
6tFQj+jOHg24WSsT6CSV0wb+PLizszkx9aq+yzJbqxqiaUj/0tzOijyodPMIazqjo2ZkedNkyo5E
eGKvjWKLUmRSzW/Y1d2R4wTIxVrjOCHJFc0Pe87ao7MzyvY2GomU5xnK5bymPxO2pZvNF18wojQB
Ytt7Eb4Tdcj9OmMNXSnUFeNYIRnElxDvHfWOtM1N18Gn78W6tlCdeXpHm4NrBY6dCuZEDheOnB9J
Y0L3p+CaDcDEn51arqaZIqlONyO7mGUPawu8m0TudQyCt77GbnGrluYq4tiZnnqmgI5RnGxnm1gv
zRYGCkebuzm87wbiHLsnBYxJrpG1FT/7luIGnPiBqtC05IbLlgdGIyQwXjvCR9MJVqx1i74/k5R1
nrDdZvYmsR38ijA0ca8vdqELWBI6VKQvGTbqxnh+BuWwYl9GkglfHI1j4ZM/UJKCUewrmJTRYKwI
NOFbTI6p1obcZjyF60jb9xY5zfo5MG+14rY02O2UWzW4d4zbnqlWQSp9KA/VoN3I6LugcapGtafq
W4lGXrXiwwBQtSeOuaGpWA8/LKyRTDmy+s7JKAB6fqv/mgCcFbyfpT14UdVw6k1cOeeebrRoEX03
UMv7PpkerPLcG+NBhyDI7GKXN6R0LXmVRHjQnlqXyIZa50SSzYujFFvCNnTlaIfkH4YB565vy4S3
m4ivs26TnAqtPYfO3sCBrMTWIVX1gypOPIzE6pL2Vq9xd4MDj3dR9m3Kz5pG0AUBpPZd1I30Xpks
Ba/Evu4rxPel/9bF0qXa7BGV1D7/PgB4mv1EZA+Gx8qLqL4qERIyzV3rFFyBb2bdPxkGe4Ote8V0
ETiXJ5BOuggvhLzvS8oLUvrq3PA69RRUFIQD51xUHFa29h3mU2jX7ceRkw8AiY00sa5YO72LMeAv
RQMDgsHYd+2B9vFjgwophbWVGlSj+eg2dkSyRPnQKsajzwwjmt/HyjwLKvgRkhJdhZmMuPFo80/V
tWefVcIIW1Y1kuRyu91oJNHQkhiBGI/jMQN2HTBzh/vaKx9zM2xoP/NUN7gIqWAHWe3Gulvj6Nv5
0a7Uyi2Je15tgVE10/AC1AO6NoEIBrstg+uwuOTZ9wGEPC5X8CXJqgoIpxri9yJiadcCezMF9k2V
I/jb6yxejGkC8VARh2SH3dZubpYULzO0qCaeGHnslTrYT6Z5I/a1VW+lMRMyoxxn5oIyU4jtJTl2
AVVUxQPLgqdUzUOOtk71SdZoUF5N6bMaBnvDqu9KNmbdqW6AyK2D5BkVDgaF46SBqwNya96b9qPZ
tG4pktUULfCoKfkm4+CYgknsEo/euNtY5dZPuo0M2XULcWer+K2RKE++q2oJPn/beM2QoNuLsxu0
IWsjeFMvV+yWmnE69eBzg7HexIbcVhKKNUnspvk0mhE3a8tpkp5QENi4SvUfo0ghdXOJm2eRstGQ
sx76yo/JQTtGjGeRO3cAxO4cSsgsA7HifI/Vu0DWG7P4MVqPzfytjvVD7CScf58s/2cKgIZ8E1Z7
yboBWiTuiU+OcrfoCoYbxlGbfla96dF+3ftUCYE5fpSxsXEAQpVtrbGd1J5lc5BNN8LBgIVucCOm
+hSmbDlavQ5hMTXm+DI540odkb2CKoiAH9Q1HYn+m0OA22ySmMetJ2fu5Njt84swA7gnaNGltdaN
+yjbqQMqu+V2h8tFwdRy5uj1dAMPOqXf/awZ010ikG3l32OpuCFHZdA6nH0/R/kypWjMVd3tjZ9L
XlZeXgp98NCbYa7dW+MhGCjZDHEgpZG3KvRqHRkthbt68pl1g1JE7LuJsneAmJu0Dm8Uw/yuhfLs
BwM42uAuXHaykaayfq9WaAMa4zybO9Nm6xw5t2B8sVMK08BeWlN7Mz+pP2uO2JHokJ3AHs4W+cGx
Kp6g1BzilIG1ioGy3gEE2KgJflLCCHSLp1hUB9sf3N4ebwpbshMZrmxo8d+hs7MMlzYtWju4xwQ0
y0NSyG0RljcquFVCTjGPHPFj8erDO3+61cOaBZbFVb+UJuaFXDwUA7XirT4XjGNICzsUWbPmqeCR
u498YzWqbD/1uwy7R0NUrj5M67bUOSr+7HBHl4wUw+kdyhd3hL/G5LmKQB1FpADiPH8AQcw+Wscv
vnzv7PewPdvyMRPDZka4m+Ua7qK9zLIt7TXiRTTl21yFLxFdm3ou2GuYNFTjLtALbyLnENqul+uw
yg9DHuwWirB8cCwP+7SjeRCemjB2pX9j3FrNpZiXQrN184D2aOYWoj/U00Oa0O5oBjK/B2s78Ro1
aPFlNPAaUN2bZ43izu7A3sIz7X0q0j4+RZm5sQpxAEGNU0ZoLp0JckA3OorEMoyee5pVDBKzTqzu
5qLepkj0y/KRIMATAsl1PSfuEDyoAj8A3J74m4yMzTiLfdMNqKGbvR11J56GlT79CCRHNkPbljyc
SH6w2s074YDOz/dFzEVpWFgC3xu65eTlzc3dKAwaypwJrQpF3B05tJ7gqJKr8iPpSMnCxVjg7JnM
xJvVF+xnG1gnH1X4M0WZIvQDZeWmrY9xTXHb9DjUQTL1R8ITVmJ8bKJPFYkKj9sKGhjVurU2ZbEa
yavLhIAvfTvCgy/CHMApWjWcvor13SbqPpT0AFhWsTkuE1XK6UsS1LvJdHglOUuqpKCL7+5nZugR
Qxkgc7TJqIGg5eTg0eq+A81FnzO5xDpBbZEJ0Y58Gh63Iizupra+t4AwGZSkhO6eA9zGH2TakAih
2keFkHmJUVrhPFRDTWQ5SpzKLT4Llj62JbI3iARHMEhCQd/sAV56nQbUDQQH4t2AWlnSAehSmqVm
fWjSbTQQ54C7t+SMg93bzy8Ezaxm+wjQEgv3KRe563SILPxDk+Av5ZvlGkZSL+nmVbRVjHbD2BpX
EU0d4zQlODiSfhfzgpvhKAdc0UVNsCmR48zaiOcMQ7qQzg8HD+y0oMPygQ50tTUysCvLKar8mY4v
TTjv4hDjeS+8jg4vsRArRUY7p1uXTLZ8ntJOERumrBwXv8/cy/CKk1rCl252vXgLtIZnA8i+le3s
aiestc1eDasr2+qp4rbVCzGyEAE4QmH45W0Yy9MwqzThKkKYvAH6Rxy1pzG+RNObHfVuBTNqafri
DELYtUyrmav6GafvhKr9QNyZh9xKM08DvslgOgztzawAHEKuMyakCgxr4l1lemktaEMoNqBo5iP5
23m/7p7jYXKjnru/vck4YlTFEWuhSFHNFmzBzkWdKlbOg8NJumz9XWk8582FGJadGJVVC1XIfC17
0jf4t6ngHxRaTAHJ9AgQtOxkzfh9zU2QArrkVJl+GNHzPAAK1UGykuQUoqLom+67Lu8CRIk6U09K
GQ4z29SyV3Ffr4SNlXifqOeqIBIsQZA57UacNB0tRaZnm0kq++w0TZzv7Hk9WQ+9eShpzwb4oSv1
WCmvWl24Bqt/eWgtTuLxR41bPomDH3r7mcrHhjKqy+7LYdqmGiryh7l+H2S3HRIOQgCdDdpqTq/v
1PGbJZn7ttGuio5VeFADy0MSvE/0wNUi8L+KcjP5YtOQ5CWE45olCAJ6CDadGuehHRBZ1yEpPH3E
fQd6Yib6kXfAPOmk/8YAMdP5E+uXqxtw7rQ3u94j8PUCZaQ5thpM/Ami3yIhfWqL3svtckP82ith
TPnS7lUML6P7Oc8PJusWGAMmPB85y7jeOq4iaAOo0xbD5slK0uXirzQzeYhs8xBr1b5nbAaVL+Tc
FVjR1l9EFIMnw7dsKE4WEWbzZoEUCw2PDhlcDnwyZkDOuMGVtypBtGRzvAaYZcbTBtrFsVVOZfU4
cpLRUb6OUG616FVBLJB2R90pPRpDE0fUfrpt9GHrq/V2buXSUmHPqF4g7FG5N0iJxmPTl6eJ6X4m
md5kl8mZnmx0I37VYQMOVlD9djQYOwngHo4lghvpkImjfQ/DkXMa+UInBycGcirE6CTGA+xI87tS
u83LR2N8BxG8b8iO1SNi5ZWBSZ7l1sExNwqIvD9LKM8LS4cmzw2zzxWmWB9uGpKQjUUei9LIjTZ9
m/sX4JCmvdO++d2HnYHMGzeWiZgieCoK4yH9NteXhjVrVMVqNvqnZKGrqeotRGZXq1ravfNhMF6s
1t7USUcSjnMfzG9DxsNVOMeibm56OpiJkq5rrQV5wShS5R3H9Ftmj5jbsFqAu3Om+vuozs9pSHfM
Yk83ieTKmx1KFZBZBERPcHG6tV+zyLHVloJM9sHcFOP7TLloxM/TcAEZPGnWGqDzgcySjZ+2K1m9
6DgOOiv9PtCYs0Ppqnr//7g6r+VYlTaJPhERUPjbBtpL3fLmhpAFCu/N089C5585M3PToa3t25TJ
L3PlmQTIphvah8ykpTLtjyRvUaiofibp7YsMwJw8Rqq9LdLk0JlnpTu5TvQ8cOanBovN5aXhStBP
zS6tO/YtybNPih4TyWQX6NzKo8nVWyrHmYrhAooit0qCjvIJSCA8Ycll0MC3NXqdGHdFcZXpo1PR
wOYi1Y3tNgpJLif48Qk0bxrnMS7MDdbNHRblk4bsrbnpvrNejSnmABnvR9u5GbX0bFp3CyyTqUS+
5PKnNuGWIhS/cB4tNwyk85bVL720nuZm+urzZeNSXG14eg+vwDrppSAzyzlqOFbdacltZOqCZuUn
Gyxw2j25p66KL31cbUV9FSqFUNYJUtMmpvMwDR9KAY2Y2uJMfwoXqoHxbvGp5ECHGDz8pjaFnPhz
YiBxchheQv52s7XuRtz5NEWSLu4A7er+EC9+VX+3rQwaGuapWtgtjTx1lh87ydku5Ck2GCevy/9F
sp/U5uSh8XvufO6G8GCaeH1l7AkitEbNp2ugflAeeB2gjwzQ7YQzHA3U/Eh7YyPcD1+sBFZ7H0El
WnbJcJncR8o14q3GhqsN3+zESnxJk2cbY2BDU1b9IrM7R15n0uLdNS/FqbY2433V7cF3d9DqnkAM
psONCPepsqMiqHVTj+KbjYP+YX3U2fKV4iOaFE52sbFthU7TaQtV2+ROZCX+3KOFF/lOqUz29x+i
GEcrqfdaCT24ly+yht7H2YnJHZKufTc61w6BI7ceFoxfuL92Ub0dWd+7Rd4Uq4+gmu8TDAQgGD7c
WWwAYG87ZjJGLnxb04JBEeiPt5ShBuvgo1yg2o5FIJnE10N1SDlsMDc8qgwccMF4ZO83+ZTx2jwU
vDGikgl5dEwMhrps8EUz7che+3BWiOdmBz18U5Zf+gq4n03sjJXXivgVTHCwtLZf1gxF4VlxtkpD
65yAcY3R5MaSkePUI+pdJ0f5iOwHxS3uDXFndGcD+1vKiLulzre2BGrui9OiHGRADRfiH+Le7hUf
68/OtD+Ftu9R67tC89vwRwUuZdP5IgkplLUXae8wZuD3fIhxuGEtoG8V+hs3t/S2k5eCi4BgjbJ5
4y0hBTSF5tltxZ2da2w1vlfph5UY2Amhr1Ss9W7nRxmBlM9OxFyCB/6zb4Nho3asfgwq6uu7xHkq
NYdSks0QDIvCZCujrYHPrjgl71jQL0nJgUXFLN3dlvlnab4VgJ3Ifv4oNZtlHl7daPCS8dNUjm5P
V5l4jm1AaCWVMby3FfEzurfxor1w+sZe0nqtknzbfRY4A92+DGkViaQ5Mf2GTdAana/FHCeUncqG
zjyVfkfrubCfAFsVBnST8JIjh6X6fJGatpnZJY10CEY66uO85W5+XxL6CVUIPe2BgkQP3KXXZEpA
IslbjC+nam+d0d1ZYfxYmvPRMdyDq9t7tT87w9MsI6QDtBTOdqP7YuW/ZsFzcHTIy0k04DbbhjDt
TXZXfGWdQckLb7xGx93BWRu3SmDEyiNODFYAlkheFq5zIyXtVn9T9lxqbc3vM2B92a1dlXDFLbmH
K+WLfjrYxgirgDJZJX5oSxCw43XolC9BagOjMkR7Sg4tuniq7LhUENVU1D4GrV3eBJETGJ29VYrs
cWhg2sULwgW2gjnfmstPNkBiepM2mSVnuKgtgbLqRwDEIW+1cda8iTFdlKThKPVsOky5QYtlIAYx
XcA3vtHd8GUW8OyMbaKRjGjaU5VmjGT4X7z0y+N6YWAk/9ZZPHfpvLeF2/P+GhC9IDQAGil/OUbt
c1E95a6+lSDj7uEpJ5vQqA6m+w1iHr5FQmdOixPp2E46lsb2KSVXa2M+kP1LRiw7LZUfW9HJdbgP
ZcWQSZWeoxmXJFQvJQ5bjhtGKGl8BVaVt6uBdQjUOT8jvJ80U7mXYj60TXnA+OlFpE07NAGwq7um
36nteFva/WGML/p3ieg7qtkHlGGfp8Uqb9WGE7jQHvSIKodsPtd980vcFTKyFy7Wbo0Ix+2yrcxx
FznxiZaZjiFxFFc38XASLGcRxR2VZiP8M5c0R+ug9yF2llMJb5JI8TYsHQhdmk9fF/4RohRUjW20
lmlsviheySqlNd0DiIcvUkL+CVDSYUx5feT90rDBZAVKXn1ns63NOpL8+BnSi24xqhgRCJkt3Lsp
yZ0ZwI0DdRjjR5/39/hFgkbkO3zsW13vfMW0IPAiRAtYYAvULzYtiB2PNjm8ElL3RlE/GAj4eWj7
nD4PFd4hppNeFoINyTZ9Ul07eg1tG1+Wqh36oeVG8eaMLSI+1n2noaBIEVNAJfq+In2L9hlEUCKA
9gakx++GvoeYiVEY50Z4rZVhQz4WU9g0PKSx+9aAroFJSKL1ScsMdDf8Wf0YJNE3tfFBy5u/1NQg
4epYk1xmrlgoxlkT3fuUKxhQnhoOmwm5dXhqLAH9XjGZMoeBxXRumX+m5btXFOzKnQ8yZ7sUa4Os
0WzSofgx4lX37o6FaA8tRzIlPnEsGZv2uVg/eTGHurYHxvLrYF8qymkHsN4vcR4VBCKtZqGAgEyp
DQpjEM+Y/Hw9dGDyZXw8XfuqDZByYUiku5GrSVh2710KMlNqvtUxapW7Cvs8PBamem8OCVcIuSni
qrIfCpzx5XZCs8g5CTAoAeKEaw8fU72b27uui2/SefJDnnfDYO7L5bpFbcFqEUIcTyDVVQ55Lq2m
dIchXKQ8s2j6ZXq1tHXuPG7T5pbq6JOJ6wznxYkn5FYLeXPPfpoqmyzpLxGUcI3+pdE+AaIPTBHt
Nerj2nbYREj06CFEjnC8dTT2QKzKIbE2pXWsRHEJ88hvPh3ekD3OwHVUhNKOLah8LcpnZRQ0xa6b
O7JCMt5VSRaM+LeIJN0X3M3DFKWZm2EBub+8q5uIeSiJ0hVHbio879WD7OH0lgUCwpthvCULB1Gb
qwiJxpG31EJBpzgxZHi2Ofw2sFVq7Sa1zQ2sq8eqK46NGX4Jg09xOVX7xBjulVR/Ey1HJb2g4gkN
JlfVoJk7IFjpru6V22nmVFTkqFnLXk3UjeCstKEsLmilAH/DEy+4haNfrICBivBZA0sncah0mHTK
WBBznHibcosE597RjV2maAjhdxL225xLGcjGJ2DG8NMX3C+Vf63dYgezjUrN5SiX7xQDG0AOcAL6
ayjXRAn9UC+G8lMhpEw4GN3i1dFmEtpMuuvvWd/phM+0+EKLBfpV61eAphrxSF5xP1MRlJjJXQXo
y+7lxiZtb3kEjw911Htk6TcCH11H7H7QPWste0hzv8EbZ0QPuvm+FAdq5rZgZg95PuDM+6zcByGV
fWVSh0ynHWP+Rb2PqnsxfYwFopARSGzivSH9mWd21DB86e0d2LsfG4Q1pSoNR9lu4kNSfJQg/PTB
fICHd4oVc8PxkdgixXJ6tZudBT2MAIcpz/PQfibq+AZVZaONsHEUUJmmtadQz9c4CdruTlFuSC5y
HcAowmJWLd3d1HN2sVj1bcNE6dHOYzJs3DEiKOm4P6Mdv8GpD0ozZTEhvdGw+PXzwD1hel9CloX2
s8wjjlJFesOAOtWbWxZU03xQFdz5rSa8ZQWlOkP4Spjci/lo5reYQ3k3RMOGXPi1X+oHQLA35qR7
7UyXaaueVjujU21GiHKD+jWg1zbVcVmyj3Za5KYKDZoUqlXvbthptoDivFLLz0MqKKJfTOMFcfcK
aSY5pbEa7ZaBy6s1qc+ja3xHqXoG9v42tFH54kRTUC72cwEYw6sUs96rcYx624F/lta8C5sZbZSi
ndVIFd2bikt3t+Dgy4eYM8KmbJTqQR2ZjFZxoNujV2AHHfTOfO9HQ/UI6Q43Gi92vrSNn1k9EVRm
xagK2RvA5a1dSlqR+mSLU50xPcvcUsEYoYlT9SbGUjuMGlnGahACMZ1CHbO82X07cH85NDrufZhg
TXKB30LJ4+2XG59lqsZH2ZMpd3qNxFhi/7INW3tTi3BuxNx8SPTb6qqtroWey9JE9PRULzGf37RF
BzRnNRBYEVypk2UleROngaotxy58Vs5ajPxnfLvilvwHA+tXqtymkgAtjqXVfiHSCjbRHGQtSjKz
03w9oePh4Q/ECWlQWH1x2C/daC/sgcG36in0apRC4D2ThzZ86aZpC67roHKerawD3dJejPLHJJ9p
vH7SovlhrTI7wRjLHg0HU4oY1ec84bKYP88Gm00j5W09dZVvSOZVnf01UDpGhaMxvmRWWwQMtkha
U/xFnwG2lvg6ioq7IVXi07oilN2R2uB96nb6bgAqykATAKgSyxTjMMPecmTIVaaw/CTEsjBlvDPp
ueWBsED9bpEf8aDqHC+ZqVtZs430BwCLNMJSTIzbAAayPwH5nbRrrMrmqNXTp0SQ2o9lg542DRPk
uFR51AhUl1qxWZLKZo6R0hxsFnpgWoTH8S5U0NcnnC9zdJswutWj2O+GrwXNLZcq837czkAtNPY/
F30N2Gfg1PiRp5v1YIVY6Bna0YVFaFUIGgNTwTHxQw5C9trqDd+5NNTANtnJYF4gxjId97XhN+Me
2sC3gTyhR91+7NiZYdss9y1alxt90izqO7xa0vxQqDbvGfNkJf4I1XcMP40dTgXfNnwuxeJsGJHw
7PndkbNZzexlmmGhnvYtIWLznequbVn2h9D8ggTLcoIvx33SJA57azOZJGUgVFFhwXQLnX0vWOGl
tZPjFunTm+pdVixbTefynVR+NqKTMedTEMwd47UwP6TB7Km7ZYNtqse8enEQjQZCZquPdSmPZUgc
2L4r42mtwtnoDvAkAEsmbpdk4CIJQare64L/jtqeE/vMul0xtMt16afq+0gr36C9lIi2eqoiQmJf
CR8ttWFiA4gNaZfNkR5KH+gqp2M2dKpAcp61lul5UhDC/uUKAU5+k8ys7iOmAw1c3cVmu9Dt9NDE
TPQpYEd6LtpjhQ0HColnjqOXPaA4zdyBO6DOkBhokbxYaPVqCiO2C8FH7kZu+rb5Pmj3ld1uJmlu
4nm7NsOWSxDr+qYOCTLJA+yegEO85zpApOFBK+yO9JNv4m9kUS/vzvgdWPAb8penNPmOZYlIRzMM
UYD0Pa9wAZSXsL5dB0gKAw7sx3X9UeYED5he5Izc1CzQ+9ajYoy5F3YEoD8TT43ozyHKqdV7iv3q
IuH2yWvFUzOZ/BpelRLzc1lv+yHxHUy2qxPTnjlFvCyI0qZ2W7XyVOrVxhoSbNsoiNWrbA91noJi
B+nLMGK9lJyi4UeE1+oaMrcd2OxGcTPRGYGDuZ0nqicP0DdHkgIdd/Rquac9jS0/I+h/ssNH4E0b
m/W+SPHJZY+5HI4pV/QYBM0YGM3XUmOjF9c6/q6TY4vJCZ9ROt7M7k84oK1G1SY3QBWPgcMOq4/m
hjnF1sRlO1N+uJsLjMY/bktPx+px40PccDNXzG5rub+0IntyQeScTA/CsxpzMRwJYvK/4ApfF0dJ
mQYwCHXahWxnlBYc6UuKw1Min4pu2phcQ8ELJtUvTtBN4XBt2pcEONmVEKI0q9qE2eTlLN3asURy
i8PdYuJQXpvKWUp69U6ha4qukkS7wKXYtM5uxpjWvNLwexqzr4jTbN85m7B8nsaTCi963qkJhQ68
dRam7JIrkFrDWas+JpIgkJynVY47uiibAH03+PtoWcvFa5P+stFuhDlsI1ZLPSm5nvBukC3VnRzt
NK/KD3r6uFg/7dpi9G5i+Ky/YfH6pevhP7Vyw1fCJ73CSGLWjbq3SSR79gLmHrmgTabq6pT3dCGA
Y2i5lTT18DWPVeSXQrMO2mzSCuMkml8yq61tanBabkJbM8xiojFS8ZvVPad05R09xjtElh8oY2/W
omBhnhNyvL0ZPrjmZeSSZNME+qwk8G5GtHZRR5M31vN3bObOcztwkwqj+rXpGVMmZclAoFeRapia
lw4Ksp3vpomWj0GaT333LgpJ13Imcn+ckKYc5a62iujeyL7ckIChmFiqKNAjqWQJm5Pj8JtX84uV
sXtiD+MVvIOeztNpPbRh4+zi3toS3n3TGKx+5nVcbnJuCgbjLC6WFZpbz4KvxKoW0GcZbXPV60dc
MxfYwZe5f1L52Bv8Q3Q7YRJypyV8GLBPuPw9jCsQbgUTaYdIlPo5peq+KO6L9Ny7M3ZPBkzOr7Py
6K5zmT7OhIioTTw2kKc7NM2x3C3jL2U9zfhYK2cn+zYUeZfw9OKJpkCofk5HrK508+l90OsIcVhp
Rov+k77bWMZ9i5EkIqYUZzV+45tienYH49Z13xVyO8rwN1hcN0c9G9GRjSCNx3Nj8L+J82M6YT/B
x01BjToUvuAi2yXqW9aI2yVnft413JmX0PVMs66wxpYs8y3+t9byiJVuMsXRvpFbd4bZQ1gfPBnG
y7VO2kOscOTJbXLV0srjbVSa5imbJLVvzfzSKX6b1ePF7KlocxZenKi19jApXEAObMOheiZEf5sM
rHf4iNj8NBqrAQQ8ZMArVbs2/VKhjFhU1XSAFuXh/+a+Imri08soCdeo9jVT5DlkzFnNLM58FrSN
QGuEbj572dhOW7J3zw41zzeib+KAgtJx0y/Z2dFh+CyMxuk8u2WAdZ9knU0urh19fXVsLTme0nIU
xkbprEuTo5XnoHS9JLHwFR61Qkz+OMawxTjNUjpU3WQL9nPs0fu4Tj9dgUGBA7G240x3cO124ZXy
+1J5pBMqdtJLEwFIMLmVBVIBMTHl79oMFqqVn7OpTsivKalac9m1ac04O81+kHBWPw62TD62DFT4
B/FsEPLRnsvEHHkPXfnPJZz2nAnBn3xzyP7eNJhnrB4DX6KUx5yx56bm6eTSTTOALrVdGNuMZmAC
Ma3cV1DDNkkdO55LW5q3tAq8LNq0pmKwkJyQk9fkl9JV6+2Ek2KkUjnIjRr+eAqVIYmzB4IYe/wS
nCMwfi411gS6eatNo5VvRScPJAOPkcHOF8XDdZ4s/QwygSeyChS6x/Z9keOjT8GKo2wUNh5pSLOM
661BS7A7THXJyS1MTn8/NmrVQI5IKbFJmQ6uD2mmtNzW1y//vvn3kJn2fJRiBEb59+XfN7taYZSi
E7qtoa9x+RhN7+/LGbsNDXwaEUarlI3HhZ2TTMlMs1UL9divD5MdLv88/H3v3x/+/ez/+97fz3bd
+L9/W1Us8dGh9U3nLQjEDSTTPISYWbRWSp8qtoSsXnd1tYi0QsKBb1NNenlSalX+50s1t/F2u2rT
HQBoeEAAK9oRAfn88xMay6tKWsHJ5qNSjWTjgL3Mx38eBhlSwzvgDRbEdJrZso9/X1X/89U/P0xM
Sslx5ClyyImJ//eDrlO1K5xI4W5pwM7HcoUwa56YqC07rNFhsTa7K2B4/x5AFpPLXB/+3/fCWskO
Sj6gpUubrbazT39fcY9HhkpnNAn0DIN7zWbuCl1s17rcXSP7tzHUtW4DW6s798AY8D6GxbYUldwj
gF7j3jROzpQmaz1JYjJ7hWqkSP3//DieouUUv/z7C/5+198v7Qs+JaFmFcECIv+Mhvufh36pmtNP
bzNoAmt8+nsYXZ2b0L8/1nkOmI/2CAcG+YXdFKofnWjEyTQLYjWOXWNozcyHZXBeIBPhZ+BeIgyK
f3LtNqSzelRkczvoNhRB2d4ZOpwBxrbvglwQLjEc6hhbnN3YcQExKSa9iUZCq71wj9BFcCiT0QlG
cLNchmR8tqT4wKBjbltDbTcELBBaUTBPfw8EPOkFGxSsD31Vn6Ykd/iSCk/RF24XKF5oN/opWtrP
NI063NGYZfBKtCG4wArgQhQaNUO4FMo6Ay4EK87xa+V02DRKEKMwbiQowVKthtPaTXhbK+r9Mli0
BtnLIS9GbAXtVB4smzOai9G0smaSyClynBa327LQdyZVhEGm1k0wRZnN6Li/yNAoD8n4aK1wnwi/
dzFwqxB0Cu+E4MaG1zw82G6C0ZdKsYH5cqAv7lZT6FajvY8+U0DZdLBg7lLEJUpJ96mqOm6WWImP
glsv9R0MF5y523a1us4ykntY6ZbXLl1GwWDNaSxvr+XNYncKh/YxDhITlT7R8DQ6GTJZTfMBVK6/
v9qkH4UeArjqRUUWYUyWx2ImNjiHTKbAjzxaCnEWrCl/v3CukdE1LpuHQuB2AfsHAjtDax1cFJ2Z
UBL8SZ16zaRmyFd228kIMbs0rvSAicd3I8YtTvP5W6PKPqDCGXZIzhFU6oq1z61CvRYKh1O7XvId
+Z/l6todZYf5gETfLW/0eYx3FknItekiFUB3BN60eJG/ZRZhq9a09AoH+WZYKv2F10IEZV7ZXrww
moS3Eu040vbwm7q1bTJ9TMupxcq5ek3D6LdQZ/MEc9UN8wPiEPp/WraA/mda+KLp2cwh0fz1LyTk
Y+yqaK5Rl97PTu7cU4RBvZFiM0vo7ftO6MNOIBxVPNnxJKw7w62tOxvnLXdDPd/++71arqq0MHFS
9VN/6VuqVCOVMuWF+T2593InkUaufw9tHtMhzV8pdHUhc2bHF2sR51CsqdGSG2tLbxtUukjd5X+o
tERPtxocUdqIuuiUwwU6IZHnu1JvJ4bxKDY2G2EXn7PKis6csFX9Zkgtg8F04q63VCQ1MUc72IzV
Dc6Z6qaOOEWUVUU1WdagqnDQ3rbdRHnhCub541GB92h21iqptU1d3oRhjZvX7jHEmMRXIsRyv+r7
6cyBPznoMrvp1nfjH/RngRTGe8JZm1H0rvasPvr8awb+6wgmNkkQdRLMZwvlZui09qwQDP8XVduL
XmVM2CPNODcWW8opA6F/jTWmpiFmv32LRd0lUHiXAtDyqkYjl7v+WXVOEY1pGNeuHpCMCqO5ExA+
r4VJOklR/bE31AOckOnV5u7EJNXm4/Jktg6m1DYkwsMB0JK9ff2HAG2HLxlGdCZTjHv4O1SnSzxa
EJRTUkuiQr0jUFJpqZR9omErZsxby9sJ8t5paO/bJkMnyl3nNiL5elLprzulE83HRGrDYFbV4TYr
6+F20qI7i3pmLJm4MvI5BpMNaz8QnAh9R6MzWcG5s3eoSSKiaNEl6j5XHd12YcG17q+opB3HITCc
gzqwNuNFHw/MSO71nqCpq1o3pduJ/TSOoLlqmeEvmh8HrPjnzET8kL0exEu+fFRO9TgKQuChVMGd
J7l8dBsCNkgmvOzpE2elPAg5RRyEmg6+puNEqQHVVQxQrwUjVDt6dNxErBCWhkhqbu76Gvfc3yIV
mojmeUVPuhmLe6tujX3nwN4G6hP1ZAnJGtrNDNQx59XuJxsQppGkh0y1g1DDOWQ2BAmNmbazDaAo
kOKAtpGDmYFRmmIcUwwJ8HxPf+8vmxSPIsb+iPKIA3Oc4ptOObdmVPJbEnyAf4ilcZHqRTexbRbD
gxoyA1Y7hv5WbV/qeFZu/t5QboocppZyopc5SvYczw/j4NIrnzttUFe29ZrgpV+NU9W+ZeG6NJqm
7AoHzts0atkljePoYj1EpaZcIharrZaMhadVNT9cv0clFrZNQfTBBQy70Sy2T5hy9m23PsRmhkE2
WdR/PtHzYNw4pVgOXY+Jfipv/z5wy8gYU+b8sc7QEQRR2nOlcLCL/ihdDIYTbmWwozVAqPuGN+eG
QRh5IHV4DmUqLlxgxAVAAaeBAn40YPSdlRnJbRd2Cf7SRP7zVduZKLmgSnVk/yD642aawDPpCElf
9Jlqw8kWuu+YdI+loAKiuBHe1KmkAAdC6tM0vE59VN6MCWY2BxUt1UGCkJ5J1glLejt1Q+1HlbPT
aQ9CcDWnazc7v21sy53lZOEJlMWgynA7V/OPG6/U+1bf0qRle5ae5H6yZAg/dmoEqpJsa7zIe0Zg
V50xJy5ClXR7mOOijkIGoCMR+6kkLAUf9FSbiCu61b/KajvYRfyrihqHT5XoTxQlsKGg6M7k4Oib
kHvy2vKYmZiV29QkrMXW77YYEkLsuTvbGLZzPl4mQblF0R4w73LQmc0rkaj7ul/2bRx6FMRqW6Fy
66s6935JoscMpsO0G7FKQyh7N8zcfTA1+hZEk0mvrAM3wadJnSaexjwOj1bYe/FMBq0wEpVVZbks
TbMdUj1FLKvSTTaYd3lZ7ReHJtUG79Zo7AHy1Rxh53ILBXRHyxUXjEl5yacOJnxGd85qJqkdgjo0
MG2sMbwUPNO2vppFhvM8OcJPJC0J0nEuRrVyEJ2kO47DTIDuMuspO1ytHvIpZR1urojBgE06cujA
BSx8fl5FQ0Y/FBwz0i/wMxGNEmXipZQOw8B4BnqBCJfRjhjdW06h4g1upZc20YeQGVWWNT4CqwhP
7iDEXnHWbWf5HCJKtFQUSVVZ6nOvjy9ahPus0pYbrR7fHZvbVgduvQ0N/OtOj+9WraqN7Iz6UKuM
Bg0st+lE+E2a5n2RWC4jppGqSdu+UfnUBBoEvONcUi7IRAmxIT3DjH9QROS70/IjEqR3tAbMXjHN
c5Km1q2SvcwWpBLMCo2nqi2dh7N+UgkftKyRd3o53rYGINPI0G6jwm2ex2zAukHlUDBXd64DpJL1
zrxE1LJDzypR4XGOHTOMpuzWHd60fNiECXAAKxHbFioAOmN8iI2m3zLmWN20VgwVy32LBdiWOW3O
rhnXt7RMcfTGB009BIJLqGCybO4amSlvapvshNM9ZLG4VE1T+1neHhVCfySxxeKrrsk/d5Q0TMFf
J12uHHp1PBYQVP0uBysxmsvjlI3Fg02W8cyp7bmnDenv+Pd36Au1Lj0qjvh09Ar7yWhxgKXBlQHE
hEtI3/Vr0EC1w2w3a3OCWwBPOn3NOFJLtj1HMsDKy5sJ2yBjqs6T6hwIa+i3jFtbb8k+1a5+tmLA
AyFEPAp5u2Aa7kLZDgDn9SARlF312TTz+riEariFDqoF72WeP9Q4hK+iTp9YBMj9WxRsDWDl/TGu
V7GadFoFYGjk342vtucET8TGMUx9385f2tx0II3ye57wHl2faZXhjk7Q8sI2hsQXToxwZ7T2p10a
1IxM34tjYsGaj51OqwfB7TdNjYSflpVJhbJJHB00rBzfukKJfBpBMJjNYjdPJc+3MAjGjs2PAovB
n6WSeE6L6TG+W0z8XAlOVPIi9eBniFZgeIaHyYYlSJnzbpb9laAwvT5a/hrP4lczbKrsZKX7uUDc
ylWM9xJLeFjgzF+YzfW4ix1WXN/tNHzkvP1OUEB0RsydLl9aLhFBJ+vaL1Dev935WrTZVymyfW+T
5yo0XlQlN6WXm1oTNJJBV5Y3ioeFfKuKRvUXp9LpIp+eY3hE1lQXa7fku7DnbGvIN5eh6m7sWywB
fX3j5hrGnK7Eg9Bz+W+VxyodGdLJ7LU3++e4jPx4Rq01TPHQLpRbW22AWqqWWfeqNuJHy8fs3BH2
dkXME8jBAK5I5mzMKtuZtd6fZsAJvQYahCbNOM0g8tbm1hxksrLmtp1d3C198RabDNEHE0Mh3LWI
uhZrS46SBRD6hpekyZFSkHvBsbQpIe8q4a6QtbFRNTADbvSjp/lrMgOioB0FEs2c7+PeiILKhcoz
O9GvMYrJA+7NxqRoP6UVIzOP04dmK0/FCLixLJjXzJxkLBGf9QaIkzsacGPJOMdl+W20r4Y1TljL
68/a5fAezuzgita8zyFHHa21AqsvcYXhK6p0TsTDoOLOQASj48GzhHPuGBGXM/3rWLzJIi/hdtKG
2yIHuVRvykfF4obeq8xfivaVCw9RnZn909bvQWyE/p1ZyI8mq0n6RhkKPwt8aI2vUbyGDnv7Jyon
fRdlKE2S9JnKLRIeiHavJV9pZD12trUzhuV5Thkq1W2uoywwJNRqhik0U9lp6nfgIo+pjJ+U1GZs
2UlOMOWH2cc480tsb5NjXtZokRaKrWlMFOCEzZ0UJlKdBHubUCegOqis7oqOaIt55f+pMNQJ0o/9
+u9KjINdEbdxMtwHU6w/GwvCmGVOfmp9NWluH9117LtUzGW57jvADDK1CYy2Bus7lwE0jF1ZRKeQ
EosmDX1wzeCGdZyEAGcSveJ2xwDYrPRsy5mKObOFnGvPxPAEGX0tJd7YjrWPefRBTvYpwjg4OAtU
hLBDexvcM6ozwd5Z3abK/FTVhOSbOGO/GfkLKXGH9zBLbCncW7Kw+TJWN6f46LQhJ9Rov6c6ph67
CMypttFpETMq/ml5mLxOQ/c4s3UCfrH2TqzWQdTbu5Jly8q5F5HIB16TbIwiv6YW1R5YYgsu/aoE
ewjxxyl5rWXBrQ1O9HfW8CHp7YrohnquSQGA58iOCVg95qH2PtTu4dJAsQ3Z0VpcVKCWtap4GJu1
ja7wes1W91r8HcXTV47qtDESrO3cPr2iwHLOMoeHVas/XFoUN1qV3S1UhRequpNFkTwmeEZHLmE8
k7X3X+ydx5LcSrZlf+VZz1EGh3AAg56EjowUkVpMYCmYUA7AocXX98Its24+Gsmy7nGPbl3eYkYG
hPvxc/ZeOykGtbbDnN2FXQlUT//Ugsk7xnSXeI0Zzpo5Gg7YYvF2msCdgE850fuy11lF3kWmHp2i
PiBUfTPNu6HV97oowCTYtbP2O+L1LLlcGJSJ9TRd9CXrT0hIgVnF/a4Ly5IpQX3rpPGrnwXmymWT
WjVNcVL1QNJ48j5Byd/aNnAWdxpvzQTHghX2qJsBrVGPEsicArlEaqMW7FrdmNWuHblIlefszbHd
miacJSPA3edl90XiYFvKW0Ki+oyTa6COeeBgBZR3WqMe8dPmRxISf7K4CbGMoVHU9ApT7KauLSQy
uduBVyAsarwZWfWp0knuaqeDDhHeM2XBGwZLk774puuYpFRDdUXL6RbYaXyol+vXezBuxMhBNA7S
CzPAziokJGL3MmsNdA5j913Blt9I0cNMKT5JXUA44ngVqRa88abtPFtWa68KAl4gOlhfXavOSOda
Gouw7aY4us5sGnvlnN4QvUOwXuTujEg+80vOTAjTFzXFkG8DNDeTM18B9qNf5gu6hrwA+1mLjVdj
YMX1e/IC5qCwuYY6Qf0JBxT4gdxwil7rpcID4lOhYIE9lYhJwA62rycJ2ct2qB1KDx1OSeTyykOS
oA1CjpwBrWeG9xSKyHMfEI/D6IAHua7IMyr1UWm7PhkZsyu4ByShX2oeJ9+WwyEbu8uARcpCEOcU
3osIuxNL86mLgu9JMpADiYjKDXoUqRj3dNoAHcY2O3f2Ns9dvY/y9lrV3nPmlaBbin1afkSGvuJd
fav+QfTQmyxw2WBogrnsavPkR9aVSrvLKRrORWhV25h6j8mmS7mImYdvjvfYY4jioqDCLdOB/Kmg
gTUZTG9vAA2k2V0BKLxhg6M90ovihmDcz6HR7/3kgxXV084uEFCXzo2XRsNFnh9L18cEUz9PjFe5
gfI99bjl1uw0m7Ez15NBfb022DGoCZR9PUCTmQd4w7QmOAQ20ZpvTkNEjjidnP5hbvQjGp98Q84B
jltRmatg9luCLjuid/Ub2jOgHREx5DNto5PfjiSsg8VGpR7kaXDOSZstB1xsAymNm8zy7hAMIyRB
aUGs7/QcYHV2WehVezNY9pOM+P6C0jg0GMzNZEMWGW8455QJFbOB3AoJBuO0u6mxcU0YBmgWbX55
l+5cswKrrtikmccLBEdnMysHOr+lnuuRYTw8mG3p6ceCs6JOY33IFMm2A+AVTyU0cm1MZ1lzImDv
Y8Yw1jpRw+Q5w1ETU/zPTsRCvVS9d7lRsxZ4iomJVSHGLqRYpyNsYemnaguIJUZ1l3E6AoY4ObDD
wIYd5iG4EzGOAml4JKM0Lhm7DR3dsm1gmFUoRRuEcTVd64ze6dqS/OWmDw6VHQJsMTjSdakFCsR/
zsXt4IXUiCBIVgQQoN2tn/2F4mP14VPTdG9dhcRAtnRfVbnL7PYglH3fkHxx25GmTLXI357aHHG8
M+7Hpu3W7ipV0rquk+wUhiMq43aKN8xhbnQkwvU4mIhJavUpBpvV1I+2g6+e2TN4kKNAIMwceRhr
eaJFWW3JRLuxqu7Kbp7czBaQ9fpNkA7o4v18F/XJG1Yvyn5R3oU0HLZh6l11i9qXMIsaLHJ035Zg
kgJlI/UM6YpPjXnZAFAMEcHsg8hCm5aLt3RmJG971jHvWcw7LY68hCwrqQVZWH7puAzZBSKgiT6L
ddtE+ygBWanpWCkf83IoaxxmocEVdnscDm6tKdTYq/1Z3TG3wwYUYI0yVPnQkbyIWIR+5KyhXdnR
Z05bkJoS0gnzj4dqtG5Km3a1iVHZmTOxm+mj0+XTe9+iR2ym7YSjqa/3rLC7wAiCnYEC0eww8RsO
8+lwHLKrpsivmoDJp2xyfZOO1FbEGeUrP9HuIaVDpSJ29rjuMBcAjRIJzp/Jjnd2VpiHsKIt3zFR
nZ3uPS0zYFW3Fe44YrmoGlsbB2Nkpac8GXec/bLNEL0XJgFhooxXpUX7tZzB2JUDaIcgtDbKYyBZ
ZHRnRM74g8TgeBPOuzqPnhRqBRLn0PwX3W3OJh2pjc7RwMEbY8B+ygmn2zY9GlQRK2janNoQpCJT
wtYNqNGb+1MsMKCEHhxGUxbnNjO+zFwb+Ea8cR35+nY2yst2EG8dbbR1GSbTKg3E+Z9/gxRYbgoF
jzRiprDxGKUQKTAoiN1yHdpmu/I9hFtw3jF0qIglXXKhw2FnScg8WjESJzXqm/wnELRw7RoU9VUS
f4OeROpm+fNCfjz8kwDQWUDxzbE4yADBT+pib7M0mqY4cbqdKVHOmsWZ6BSX8Th6tSlNdzN2TIj4
UAF74R+jZbtKTO5cF+GRKpxhV/bttUj6CzSRx94gUyWZxu+Kkyl1gb32LI89s8E7EIaos7VHqGiG
ZcwF6b6xodMiikQSlLAxLY8H7BYN1mbh7JSUe7Zq35KuHXcGdIDaGcW6zfrvZC6e+9DJt7axbTkh
8JoO86bDDqct6vrBAVTpKMQeKWKeILxiVFRcW36yaLRxQLAs9u0P04yecohPl81cvCmdTdRN7a0/
yuwk6+Iy9CukdhAHk6zOr5iSPVdmSeh9HEMQMlahTSuV+gWFTm3Pe0dyNdLceKbUnC4LP2OoMXMK
9WOCd1JeudKeTmqQ6ZmiclR0h6cxFFRjxbjXfX6gjD4ZLcQHYzbN9SwJn+KH2Yj7cIe6h1bEh5J2
EAl9iPd8kExA+vdpwg927XmT2h6+26LbkOuABSh3srUd8JjF5CRs6bHwiOQXvenRmondjezgdLgT
30UCSKjJrd2EuLFyb3DQ8k1I4yu7QWdifmrey9g0YpZdvodZ1PdhW7HDFSVHJAR+sZ7js6lwpsxY
xCOETuzyCasq1oF8qH22uXE3G9FwnBI4Q/P4PTHxXBHU5e8k8weSjI2zSt0lD5qwQzd9HoLE3pEJ
lAB+wD9eRdCC8HdUzbQZaocau4IWyHAN5Vif7DvsHg3OmE3ioEEP4ni8BLcOxrdP7uIB5REsjgzW
Lb/6gGyyoKwiMJTz2rJgoNbJdM7fTzEbVtGZI2FycGT1IEthMxOL987I0txN3rXKo3OuELQ4jPvA
eHBUrcBsdVGq6JCUx7p60+mbWZH7ojnqBXPgIy+wPqbS/XBCvkdTQHQZ4oWYSPKu7Yg3wuzvmsLF
31l0j7XEUT4XUGI1EAv0Q6zcdEQyhXwuCN59P0RlaF3LLPtEf/9khHLXl+nbxNliPVr+zRCWEEVG
nKFTUfDKmagXmmq4mCzYiaJHkFV0D6rT65RIhm2GWH03NXP3ODoNOOdyOuKZuUKyj6C/IzMmI9dz
TTDNo6DzvMpEyE4CbpC4ItglPPfrNJJrF9H84NFjTyJs9U2ZghzkcNVjWtiqOUKx3vV7xWhwbTdp
zhG4XsRJy//Dx2OZRXeiN9laUYJ6S8uWfF7GVeMK4yCreoZs0mqhPbXiW9cJOlcVvuVJfDlXeAwA
cH5iV0BYCr/V7F6ZQWyQKUA7hlu/HTL5ManxHkEP3shqVzVIWq3pXjHH33jGbWBcNDYtUjKMmAur
As11qcu1TMierBWsvKbvj3kYuqeIOr0gdPwiZkFBmdXiGkCKPeecl0VdrKcI7oPbwIZkMhMkxWtu
0jTtp9ZgCeov5sGn2DfcYWvtk0HH67DK/EOFIN9Mi3QfmOkb/WINCQKObev2X54GqyGXDMuhyfdQ
wMNVD0FjBMIP7QexfYWlCDk5X4lOPvr3Kim/PRUGMLzDee8N2VOFCHnIazbqAnASepxtQupk0AIV
GvyARm97zkosg7PLZFCWNFkMWtdS42y0uPFGIA6D8GG4IYnjhlkmtySTGTbWjAMG6sP3BLsIZ9Cz
ij16TrVzYxbWc18j5qwqi0vhBfUKqXVEB3ne1o2Q+KWKEokrpgNiR1j9hiW5kyUqoS+9IiKZUk9j
JOxd+kMhbuE4RjVmRYhkDH+xxcfiS6nysYIlVlhGeuos0AI4fbgLeYNCZDxJ1IwrxxlfVUHGledk
L9Kp6qPTRO/Eu+5Ng5Nw12xLExZO3er+QHrUdTh5JKLUD8KiJc3oEIBCdNVx3MVkVHzpOhoBYvmv
dh68l5kL2lbfmH760MWooDMiHkEoqTU15L6xQW8N0DoYKzGVJ+yZFWLNq2HiIsJcycBz2PWyxj1E
AiM6zhQBA90gEzmMzgyMuwB7fQ8kIijko9PiX+4Hg6qPI3bAlBijWs96V9twE8abWZbuwv++NTKc
WBlKYeE4T3Vb+dxUT61j9WGEP1QmURt5AgMBXUoggbh/a9MD4djjWInRZEV9STio/Z3I/rPtERzG
euzWXql3TBRRRQf7BuKmNJw3JoDvkdmTjk5TFI0aOwWy2Ah7TBFSijbVh5F0F4ZdBkf0PDcyqvVp
IlxtVdj9rdFj42sN2rTRD0Qgp5QgeJwJyQcWpqfZSgx8SAZydu8VNRknzak65qwc9FYdpLlMWWpc
Iet+VJCx+qfgtR+cH1Ja7Eu9T3VFQ0SN8j2khF/36HuyGRQv7gqCQf1wT8phvNYFo6EB2TS2r3Hn
kH7BgL+nR+U5qzYe/1m3HvN8IbAfFS9B2GM0n+3oCk3Pjhvh7hEfYLkzJxYwHA/fUDPgFnYjM8bc
vk9DBkk5rX3Pp7EuXB8vaf02Kvzyg2uKjYDMIvkKjSjxPqbA3AIHzJn7XQSTvWlDsXab7qQ4Pu7n
KXzoiJU7td1hhHd40Vh6BwoqPrrt+BnVMmWoFng0Xop1QAjyPap6VGJDdqlYmSdCOvfVIG6yLsCC
p1FnkvbFNDMbLgzQZW1739Vtw3ISbRzHJYEELyIthxQBEUqWM72kI6EQgPQqyN+d2Sz+UJh1iRoe
gxrvYGsMT4ruDzy24MaR5m3mwN2pQ/+DVZlesD0jjJnYvBqjQ7AUjcYm1Ju24bGZQygDmjYSpSMG
uhsAqdO7DVd/k3YVK0ED174wunDN3L49UHbQF7AcsiWD4qPQ/IBYPVXMSxloItFKSObtjBZkTlgd
oCdmoMuzi6TH5JnRC7OTCuFEX/1oaRIPg/gxGHDVClZRvgJz64b9pJlQ3Fg1z/g4Q5vAYiJnDmVu
QkxpTUu+xio5MEVfmnuiAsY30rEqx2nnKzCZTU9JAVt9y5TuUvussJ28MviOK7sOsMxF497Ny3I7
5KO7sai0kh7hfJG04PcG8y2XI7B+EBgOorGCzs5APwUAHHG76ejv6xmcTskBY1ukxtMwsWjNEg4G
9hvID/TcfKQWZQvia5jz53nep1n5ox28Cyvi05Rr7ydQVnwQ7dfIYfAnGGUZM5OyNjwWRnASCeYv
hTg7iEx5NKPptiDYlF2M84MHuJRE6GdqD3M7+jiQUHTkSO3bfo6ZzfuMFF2m781jm1T3NXIi4BWA
nNqJDlln33O+2ne2AAJf5Qs/ojhx3KCpYrtbg9MPbQ2cUCOiKxgrl+E8P7DSNKtsIjsgZUVvEmky
5FkOxhlOBEuqHfk1DMtr99hThK+d0IdfCwdn5VjlrRrISQSrLZMbM8XM0c8vZfw6GtbR6VHJWSan
5KLoePsc+yqha0qBBcK/wM7iEr1g2IxgxoTpO3P6XcCsh/cm87fLw6HxyjDJylFSjONVXL6a7JBr
h4kT+371YtHd0RKfYJlOT4nq2vXYsbIMRJcPdP1iUPrp+MVvcakS72YxAQ9jcwmE+7FqI9hO9TZL
gv4wFwZOUHraygHYPEfDq1cH0wrJ21R4+LJo1urQK8Hamuc6uOnjAGhQ0jzFPlzR4L6Ih48Muv5O
v8wp1YpuAfJ6Wl5bKn6h6NTr0qrFtnNeWEEFmsjhPLfG2QAditiFtnN1zUt48kb3gIS9QwgoMdkE
TOaHIv3SArczOotoaSMY1biLBUft2UZyJAL6SJYFPdUD5CdM+52R2caIEyaiSXGwFzZr9jHSc903
RUmdNeCA62M6pkWwtJiGQ9JVNnCtPYcmKFmW9PeV64LzbUEUz1Yxb+QyaWyNJ6F0gHuGTlDUlPHR
0I+KtMmjgtprUTJRREEZsRnKMMXZmzWM53RmJTE9hx6gaE+C+eLU452yh0itp2q8DCJ1F+Xudz6f
NJ6UgIc8oTO5ruPABwYEWV0OdGhj2jtU2Hj7KtkcVB5cNqLtTlhLl4M6wEW6+Cffd57NmVc8K6p+
m8pPwwHlF7jV9SAEDo2oe4ht+gW6L54QwGNtClljZrqtqzoPN6akZ+LRjmQAMDCD8pjSDLCp4aO9
OxnzJfQHH35E2eT644OidbSJhz6FXUBH3hV09Smzsk3nwbXlZtfVmaEEQgLf+cqluPTHwN/R48Fj
UeN4boAukD+2mSv3XUZ4E7HgWhhYOSwxhJoymhI2VqikAI40VhnIf1+x9s78ucGSvRoOhjH9iO36
OY3dPQebu5HkEG2FeGOdM292j7aKDmnsA2+LXdrg2Af9sNsw0OkRrvLmCesQubxIHs2SAqh5lORy
pYrQ2BNX4sM+tQmQ7c92ZlVno8Pn6MT1MWfGKfOm26uovxZVm2yrkoPwMIRH39WfIyMCY2JklcYe
ouAO06Pqb0qMWRzeR/ABhbGhfuGbikwcTYLtFGSaI9XjxgroOHuN9YmaTnKRWA+IMNg2M9N0YIrG
pizSz3g0botS3adO/zyHyAboCX+WgVVuWwoz3boHdBefaR1kR6TsW4XXzrLrdoOZqDkEUm6tEYiX
jt9JBfLgzRSXLhhVPHShjxQS57rA5gg1f1rlLe6VpgI0HSDlZ5B1FZmzcdE5xiOinI8YWuU2GvqX
KRmZAcSPJuDbdZfjzhD380SjwEXkMWc5COiWlsBAu20ePVp8SgH7Qz6b6ew5zCjRa8S1pC+JV6ue
6AgVb+zvnvdVjPWjXVOqGyGRJWlz1kZ30WYcQMqxeEt9eIu5ePXHNOOVZMCf1bG9rdzkrrefS1Md
5irJLhHlrzvCY7FArzMMXW0DOt8Y3ntbvBZ1e+NkzlNDVDhWP/sCqTWk0HIzYkHl3P6OZfpe1Kh9
mt4CI+qmW7tEM0vg9caTHQdJYV4zJug3Fj2XbcKFNTunRFhR3NRsucZYPE2tqy+8gf9Bb+hCyOEm
qdB/dxFc/NkNz6mLfTwCqISVD0KmGLP7zvSZpdLaHNvHMKB1Kj20x4HKXqqS7IpUVxRiuwDfX4z/
W++6GjYO9hacZdPClIAM3KvkUiYo2PEAsUDWI1QIOCQ798YviF/tF1OGVVnAJp3yJXBofEzTc+SC
4rTK+AQQpuDznGprdWfpkXDUMURwsVkTww4oxheCk/wUYcvtlh2U5tcQ42xvrG0wySdSU+DmJjSN
8hckj9WuN/kkuiKo11GO8v44kv8sm/G7mLLrIA+qlZVP1z0SsE1SpzRxxQeCxvxkBRhdatruPJ6w
OmzyFzNs72Ehb8xEPXn39ASDA1hTCMgp4kWio/xyuNFje56V1Dufktxmv6O8nLH+G+7RzhnrVunN
UC/FzRQ99HZG7mZvX7twmqSFCdvv2OPNGJ2cm9RHUaXfoswOTfOkMv3mxW0MZas7lyG/Uj4QU+u9
apvlpkKquVExUY4i0dxgO1gCJb/DgRGQVdUbMaT0tnIoSBFacYR1O9m59wDon3QHhwlM9KaQHK6K
ytj2Sfcms5yGyjBetq0qdkXXWpu5RZDsbUUKAsP3XX8TCPtFC2PTUaptEBk+piZdWov4p42hEbt2
/QQBbkC9hfwT241X4K7Ov1Km9JvE96ydg4IpW6R4Ip++iEKh8GjHhy6ZuXY0EVZIOE/KcucF6Ipj
eUGDeSDFJlOLFbR5KR4THx0crW1zY3t0n62JgSXYhCU7yDi2cNCRIWwx1n1EREkloffqOtAUe59e
Qu8/mbTq91oyeiyhZ13gey5KqdcoGmq4KM2TLoMcRSvIiKhLNt5Cd1AonHHFok6eAgitRvXoVlBL
sHJ2DgyULg0vcoIPmQkY7ErS9VY+xUhoo1oNEya/bdMdUtv6iIaJzpYNd7DCdAuIg1hwNGfVeJsk
w2FIyTrVC8VrSpwKh7h+q7THDSkqQjEy90c0yLfZJyunlAnjPY7PscjZItzs8qpkIL9WLZtAabuf
U/Cagr2wMNNswGotBjLrAVxvuh5RCG1sNPyb0TBRx3iLYcuCHJeTeNQyESTfkF6jR1iYH2PH8uP4
uXM8uWG7PLLrTRs7Mo5zHdwZNj1eDBhB7ezhTBirKM0u9ZJrxmwDK73yH+npo3Ekl5WV3KALPlQE
lFArkCwICBGgKQM7ysnK+zGChCevh6wegbWOkThzqsdRFZQwKdz/BmgnncDWvW3tL7fsvl1uxK7P
pb8R2af2aeiTWrRWKCmSEK0jB8NuHfQwuwjccnqpWJQK7GeluWMPCalr0VT6YuSw5EgflxsDhaYg
+ilCLYEO29616MDWRlQYu8lmeGlb5t4sGwFlwjvPfWXtRQRdoZyJq+7GtWPnZzd68YbmCjTKSQLU
S6tHI/ymsXi2rfyeA2wCc4LeslTuNnXTx85lxlfr5AeekheL2CR4iR1xC0K4IFUAIBBgvJti5kFJ
oq2DadiPRJOVMj95JT4WHWvWV0uT2cDjnLUL77R6KzpW7Ql9Vi9Rz3kCuBWK9Dl6ryIklM0kCwZu
8WNB6Hu3LCh+fjLq7iuyJvjXXPQyhUeDdmflfvnaeBfa9nZ9kn67qaX3vWUiHHMy8BgzZ262jqu8
7uQ1Tc6jiy/wAuEoJuTQpP53aD5XEkMrLZIrBmcs0gGScRUCz45fHdd4GTlB7GRfPiH3vG8Cs8Uh
dheIpt7NVvdtjXhBq4xUDqdAiqJ52NQC5kAPgvxHHn3Pa48MUGbuEx8+3o0of3JBngC8RgZXkT0e
6cF8IW3aFtEHyxcY8QWDs7gn3+cl62/wlo35bnG7xOn0PAvSPsPX1hkYikLKMvUxgZzk5HIfR4i6
dHBCGIF4MdIX1Pn8OiVx5MQDkkgz8Gxx0iRDYO6yc8BC0qFjzGFK28sCj+2TsPK6yw59kL9WVAXJ
GJ2mOXsVM0uSMe5K/7W2OJYPIRQMO/7IDPahz6qQJ53cVq+ujs5CPEf2G2/cxcAuqGAAwWdkMhhc
IKm5pjDapLr+kMAkGpIdh2cMswT4df1j0I9XjOk32l8EFfyKcJO7oXipKq5Cx3HAbeoTKIfMIWkZ
1QGbDNWpuR9b1MNiaxfBLrhhNrJ1XZASStxSeLzVvbP1w3NIKzOInFsXUklhUzAsqgQ5MoLowlOo
wBkn+T0O7tHrviObMWgf2NNqIMFnCMRRpumhs+JnV4NxoFDtuDKcSF9LVNeU8Su7s/axNz5ETXZB
XrdZVefO6r8s8SiIO2I1WRVJtk0zXk+oo468m8yIM8q0ig3/uiuup4kj0P9PY0U21k7/IY3VI6H0
z2Gsu3eVLXGs/3Vsln80P8eyLn/zx/uSvWq43r884QjIA6aQgtwzElb/HctqSPEvAuo834OXaHuk
9Bb/DmU1XPNfQSAd6bmBabPK2qTCNv9OZTVc618kk1k2BivJcdYSwf9NLKu1RE//n6xgiHoO6a7L
Z/DnP2UES7f0u6GN8sOUqocsvuqBUkh7py1U8vauoOapvSxdOdUA0PPT9K9E0txW8pa4Fg+Q+QBl
JYH/FrYnP792bWx7dz9dzPO/f4X/Krr8XCLha/7n/7AJpf3db8b3+2+/WVl34G7CVh00pzgedwsq
OB0IPxJM4oi84BflX1nV9xDMYcithooTdw5gs9vJzNqUig0HfBFz84bQpQxPFCt0MV5b45PNH+rp
ymtRq5A56gY/agALYXcxiq+x2tkm6UwZr9J/+jLOHy6z4Ob/fJnbuXNH/B1Q3EPn0RXQWa3pZMfi
Gp7DrrOaO6yLe2vQiwP9n7C9bUMpFAPaqclDX1PvfFbBfA6J9vOYOmid7BxsIsTQcHOibg6RERmM
HFR5nTra3UJtJogw+3ByhlfxlF7qCRm+aAuLtixcBCgIILXq4Qpn8BLgCfwmzrt3WsGvdZN8IORm
rg5+3iDF6vj3G7rct988acL775cgVJJjXJQQbJYhkXCQ0Gf2vWlzB7D6rLJuuCqSGVlNcPX3z/vT
87P8+U9Pdui7gwomkR2SdNjjx10vl9ed7S0v0+7vH+E5f/hOvyRs1wU5jV5vZYfIdz7CiBmuSexg
5mqO3gOCgck2Xjmd5OvBTU4ktW7NMnpzgedv9ehc9Wawyi314evko82tMzPJm+XJRXuP1JX4QR9E
Bm3y1mrJPbW8G3oir7UbPdb8R9FG70nmIMwB3DwHm0jAZzJ6cHbpWQG/w6F1H1W1fWN2zxZJkYss
7EDo96FYnuxG1yeLDibZPGAN4vQRVPBn1kLeU94SJPxEZNFRAK/wQdkkzbydR3RXxLE22ntAELQR
c+5vq0bexAGNYy7vOXHcZUTKjmYV171yOe8SJlg6O9AUayMpr42ifROVc65GTbb1/15wf7NGLI/O
7x6p5bb8dIvrxk2GnAPCwc+ILHesU5TnN8VcbJqquFVt+vj3j1nu5u8+Zgm0/uljmhzJA76s7NC5
1d4eao5qFhPh/D+8GPaf3oxl0fjp5+MHR2SGfe5gRAFT0+qoB+OjS9IbUr41uMfpNqhDWtG458XQ
wsgovFM8D1cVFoB0jp7kP+V6EhLH1kXHmdLKSBxEIGAeyTLcKllf6zK7ap1pm7GgiwmwRzMZOMQh
ECjom7E/vQeklHUcI7IZuqDXXiqkBQaFeSeiJyPTD5XLqOjv1/NP35dd7efv25cOgI/W5fuG9h1L
tIkvgH8YeNXzMr2OmzsW9r9/1BJt/tt798v+5thgDYTLGxo4Ur64jlfu5JyzDcT+Jaj/DZ5SqqgU
5BkNFST/5VTd6QG9/ShjFAQBwtFMQP3QtFSQJlDo/v0Xs/+wI5jLxfnpptdF2EkEmIj3K6KIGhHT
rnQvPKO7HBvK2RqI9Tgci2FhcaX2bRtPV61sTgQcHUtDbxVho/bokaw9bxoi4HAOBs+x2dOGH07z
6NMYqE5tPj8QP3ytR/9m8uRF6UZAoOJDghAZaUAIp0xa/2831fxlh/MbxkFmNGeHECJbZDENnRir
e0Fzb1XVvaHyG6sgD6Ui9uTvV/APd9b8ZT9RWYpnO/LSA9mzNGNEh1uxaz6VW1znWqT/4T79sz39
5uU3l4//6T75CbbqcLDSg8qIXTW6Yp9X6q6yac/EuX1JUBIBMuileRexx7wlbf5Y9MYL2zgb8zCS
ZkeSD4lkdebe/f2LL1f0d7/RL5uOE+GMrPkFDp1HU2boMWLEkO28ENUiCUC82Bb0o79/1h9WWPOX
FZaJdilSY+CueuVTgsOJQ84hKaN9RZB3Ak//7x/zp3v5ywqLTH4K+5qvtCwFblWfx7w016Eb7NzJ
q/7DE+ouP+13F255FX+6lZhZglHLIT2ggz55VXbfT8ZzMoGyx+r6ISKVkw1kqHsbisOmHYgerGo8
u7Lv6apZ07x1PfB0SS0g1wTDoUgI3nOIng2N57bMGZgiCBwBdttgadzRRVIMT8VyHnk/F9rIVz5J
mBXeKukYJDHR3jc6AHMordupqG4DoqmjxfqWCSoHUc3Hfs6v0yB/lmFxP9kjPqSR4lDTJSiNZucg
QqC3/9XZvGfA5/b+oN5l2kMptP/DbbH+dPt/WalR5w1EhviEueoIu4NaKm58nZwM3ODODZ88xN1y
qNGxS5rYJg2nZy+/5my9HlPyEyrSEwn2gfh1zV8cvPpiJkSkD1FVIDIs84dh8h/+/gQtR6Lf3txf
FnpvCNNUlLI4zG26xSxzpRn8THiYosCFeB4/5wGYB5psti/Z5M5T/1Cr+6a6bDTCvcna5HDYYPTn
xXuW4dqxfrgWdgk6MbVB4rm+xba38mCAJrAJZ8OE8cy0p/f+w6X+fY1hBb9sByGxd3Y75+WB+cQu
tQicwxowAyL8++X504//ZXUea3AhPZ6ig9SIQjvvFrbEW+Pn+7//eOH86QN+XY29MZXS6MtDYmPH
jJT1ZuEzJVfuuaaXQlfJQu6cX5J5c9OkjWIh5UFPDTR2rW+iZVtQ1b2kg2bXlD/9U8SsAPad9UCe
NBZhUpIwNdI8BDkWqPkFry0puRn5SqkD1CgaPnpD/bCUuqpodYFLkBezy6Q09K5w42Kcoh6NPeYp
Q4zaJFx8DLlnP2gFQD+A+zrgySWhEiLGuQ77d7o4Cv3JdItvsl23Er7mDAdzZQTW/aT7h35EGscy
/1xhw4Ug8yxc9eRMVOOOzROWie+4xi4e1b0kpdd995i7+gEt55qUQd/Lrlwvwss9LbmuRw/LY764
2z0FqwsiyVqpbot7hZQi5IMFLUvX3aX0kJVN58fMv71M7UzYMqXVHj2MxjyT4QH//L4qQaIlJJLF
7Dw5edWxwwwXuPrItIszdOZ3b0mY7qvUekXDgiYf5oBB7GdCgxKp102WqXPIkXQK9JHIzqc0Co5T
IQ4BSIa8pgsIVMQn1c6d4xg4a/SWZMW1Nox7ZtmPbpAfMub9KQE1kwemc6aryVz/svfUZc53aiHo
d4VBBux0hkPw7NBB0Fl2HorhB5yTnRPH0NG9vbNkWJO/VPGgSr4r6qBT1WKQJM0g4t34+0P7+zLU
8n95J+px0AIBNabu0qjWqdUdVJq/aTVew3/8mB04dmN62bJq/f3z/lDnW/4v70hX2yXNCQe2PvVX
paODLr29bsQTx5iNsWhYY4KxVqaVfcNV09djmVyAabpYJuLeufP+F2fnsdw6knXdJ0IEPBL/kBYk
RcpR5mqCuFJJ8N7j6b8F9T9Qs0UyomYd1VUiAQKZJ8/Ze+3sk1H9g1bSWlWN9qbSTDhhORB6ZCMt
67CFh3Hc6j6hWSobVU5chWkMjIqzhe1KXyKSnyePlcfP4yrDJm87R+Yqc1+O5kkZ3NtqxyRI3ly+
3N/3DtWe9vofu+3QD5ZmRyw5ri9AeoZ4PAEyH7EVrvM0WuZkmi0uf9KZGk21TyoiGWKa5hVm5oyq
9wfzLVOCzFHNDGpu8OnnxTtmmr2e6Duf51+IHiU2jvpJqNUpkMHYw2r9yKDbufx9fq9mVPukaPJ0
qycAAFqAq0DZT6DXlQXlAgtZnpfXDlHnbu9JycRhISR8m+sEr0RUePIJ32VuKzFo9QYFlqRfe2zP
rewnVZOqxyrbdJE5kjpyEiTrx9J3NRDayzfr3HWclBg+TqIgaNg4VCHtinga31Q1WEN5p+nNo+sO
T5c/RzHP/SwnFQK5lL4uRbx+qp7BYzelO20QN7gyl61K7FKtoklz5XutY4ZT5GihQNjcxY2+tzlE
znqFIZAnr1S1BaLSrAoh/vG/ldQx/y9q/hCLWbi3mc3nk+QQBc48wViNATZcN7bYJ0pkcerqeSCl
J1sLdu5EyJJs86NxuxtchlN0NSoiVu4qhyQDJjrSBme6A56i7iPJQ4dcETcq6dglLBOyrifd02u+
xQdIkm1vfUFdeEYqzHDXy1ceFBKcqfKNRdiswIXKJixvE9T79EwZ9bR45HSNP9eHr1mDXi/GZTZL
C2J2BpLH62h8xhENJQyrhqjtOdQxshV00J/13sfB7U36OSFX+1iqt73s7vUpVCzHVUZUVbv3A+0P
vew7OyAEpvcXbQS5Pyc3VeIG6dHaHNKtyICCiSy4xRWLsHKaMEkt9Hwk7GymR8v3XuOARACP/Kyo
kvZuQ0aBLqJqKUoA4SZ1tpIR7832kovmNvWTpyKe+pxs5zIuXbbeQ8YOjeh2N8L5IPAbMXBgELGY
P3RthDXa+4yRmyRqRDa9Gb/bWCTaYMpkrJttIeVOmAUHl5whv7Q2GObnXoFiLjA3QRM9lGkJmkdZ
5Y39OG1dbB9Hv7MOBVVE7WYRbVp051PrRg/xX9g52TV+LO4lD8cx26Enf4Q52QW4adAoWDPDkAuy
dMqtKqs7vGyMuCugXbW7dGW0tJJ5TxfKBg2QNlfO0GfebeNkRwLMUbh2UWUIoqNFnEmPFDk3Vltf
WQiV6dX63xOXapzsAS5nJVr4KgszbaQ5WVCbtoL7XjQo1wsMkgliMLMlN1mz17owl5df9bMb7bTj
/9h6QhQLPhLZzNHDfFXTZYU5+whH7CsCI96NUN6xRa4jkGB2VL/movwMi3Hli5gxb7nMfHeFmXeN
uPF1bF7QBSzRZgSAUQwIduE/mpI8DGX2hvH0SaO6EakNFwAU1lAZN31W3UybqkoxWAjJ0QKxjfnU
bFB3ZfeOh+gdnt7z5QtVpx3ll/srTu5vV2hmDfuNqluFjeH6B/juTlrgTrQbNJdS2z5xRagfMy8l
l1F2osqHwIiHPCa1fjYVa1N1UPuEuHYmRngZlNsyD3uGqwnWJ0O8AGGeFNg0F8zq8/LXPjMNUcX0
OP74fTSG02adSHgce1xLEMx1C7AWveM9AUVrGZetNyxHX8EyS6YHymdMi4yaDqDctqUkvsATE54G
zMG+o8W1GsI3oxmXEKMehgydfsIhOVtb9RN8G8f2j82wCyICHlRUN0waQF4hul3kse1YKAE9yb43
u2DfF6+N1xMNbxM2KF0pTc5e6kktELuIBzyF+N6UuNS+6mYWQXEqDLmoWqv2sffv4rY5ELcAS6Kd
VxbWJMZpVYfm1l1jBp2TZtaTWGIGX8MUqwJ8N4qAJ+Hq1fCZWVgQ6SGORv4wht2Wd4mVhNWLFOEM
s3QpDNTuL7C+Q+MfYClDdRdma4mOBwde299d/j3Nc5X0SS1ilD7x2w1dorTTbptEw48otE+Xxtli
lFuWXHcB5RLVUrKQlHhFa2UTBd6qyjRmCPSsUA4jmhutucKZce7T28IbM+z7PF03oQHbq8QoQ9gJ
ahmDSHvtBrs+YrgqmczmrVPiBOgrc02+F30W8sSHdi5yd4kn4hhioM06HccqyAUJgnigPHtyssh1
Y554+p7zptNHxdskFIQjtQkDcC6Z0r5TwwGhyalVK0ckzT6Br2CU9DahORKf5D60LWhNqd0RWfCY
aLgySYvXUJKXJeHk039kIygviaOnpVWl1zplylR2/fLKmyf1UkhgXNIPWuoYenPw2+QZRe6zoUxw
fKwGBbmx05FsGvkJNuqghz2QNF+Xf+gz24V5UkHZBQVnKSUYiDPzAUfsRh31vaV2116W3y/NOFm2
vbSUJayyKUNSnyOzuFOI4r78zacF8Ze7Zpyc9XDYuO1olSyUA9zXoK6whPQ3WlguypCt//KHnGmX
qeKkVG4SS9GUhvjZwmg2RW8tjSAnl6FNGcwAANBcmLtDqpKpnT+VXnlU6e9EQkUXCWMm0qxXUgbv
XYIOJKKZRrIBsjy5cclEr5nQJRZBfL3xmIeQCYZm1dpiaTGNurJpnvltxclz1RJ5xJ7Fdzf8p0K+
pcMMfuDqCe3M/RcnT06qQ+QvjCp0vO4NgSh4yAp2MqiHZJZZ9iKuxg2y7OeARL5oVMHThlh2sxvI
Iv/YGQlJGbx36qjLv9OZS51EGj+3HzhSAb3TMnKiMd4rVvMQ6sptnOvDlb+vTPfsl6fNOnna4Ppw
FEgYGIZCzcjbVlZG3qyrIVsTSvEVMqmx6kkZGbm3QP7fWm/45/KVKdO28ssnG9M//7GzIvGIrTHj
Odf6hCoXxw6GjXWcMxAIFdLd6uYlbQSKVkOdY5V8MjtIzgSwK73/SA8yv3IHzvzc3x34H1+jkZNS
JrSIvjFdzXlm4JLWGpzo2lGk8ZXa9czB0TqpXaM26EVlsBnCIkB36j+NXmuiB5fhRMnS38LV2ytX
c2ZwoFrTZf64nMGom6rpeqQotNSEPjwkVHTxdBKQpEVriaXbmau86ietfrEwRPOeDIKYMw9lrLdp
+9ZYyCBD+jr6qidQU9KGKLvh+s3TCaYgGOpiPyANVGqxu8kTYcMzMkwwyWba9QgpORQI5AL209pP
59MA0yxITKqg8tjSuKGWSznqcaCKO8rYF8G/AEg8wEgbLxMl30ZMC3HYrLAgzIVUv0wuuJg2kJLo
NNjw0zTXFtrvFfWXJ3CSM/28V/UooypPcANIsOTiSdltdTfNJNVPhBwvcF+/VwrHQpW8TTl/xiDC
CQjBQ2tYQC3FU29JKI17RAVNiimixKqCTjVf2eRVzgagTbmOUjxKqpt0ZPbSG8gXUK+kXb3WGX5Y
hTy3/PwhgJNXZQRIxdUTD8ddnmGxtTxH091nNQ7+eokKv9Z6nv79QXe/IhE+tgbc29zuHeTd647M
DblKEKSkqzrMdmOgbguD39/2lAcfqsrAvi7J8cEGLxxg07z8Bqu/D6nUb6nJj2cNLjqA9K6OHLNC
SZkzvADV+BIraDWMrDq2irlyrR7EXgXHs9k1NgKfWIlhH6ugEAjXLTPvGNrtHdKdTTwOd0jUl7VZ
Arewdy3mDHdo/92WYaj//VPLJQGL6VQOaByQORmtDSCNqWtcEfCcWcusk6py8Ju6UFLuRJ2/grbM
h2v79LmV4+R7D6PeSx5KfAfwniWQBpMA4tZ7r3Bs9eXyz3juI052U1cvbSZ4iF778MGN71v/zWtu
s+S265LF5U84d3dOdlSANboiZ9MnGPqhFAmsl/Jw+U+fWb2/y/wfj6A6qsjEXe6P3sO/40ghbLJ2
X0Xz/wWlH/3/8z6zu/+sBj+1fd8avl8WCfNkgzQarIZm4GVO1pgLBbKkPHkGtKj+KqCZG1rsxDRG
jDDYS7n6Zkn2XWrFbzXnCGkY/0ZWYswFs9BZYCojHKPGcadU0ctXf65pYZ5sLNBY1LgqqLDdlkO9
1ugPg6vv+q7bMSbcmTEQkwYXhIjrFEMKQrkrn3vmmfnuW/647TpoRKPWpHSaWq2NKv4nzcL7VEue
sN7cCfqKrY0XiDCQWwTit4En7ab5iVTLb4EUPcaA09qxJyWHXsqVb3SmfWOerOWunWLbyZmpEqF9
p1jFXaW0u7R167UKdgssBF4yNS1vR1G9dxxNL3/suftwUsOAKsHyZwWZo5T+qiJI0PPSj3FyAbb9
egws5Vq5fqZMM08WGNMwQaRgNHMKbvyMYCGHmKLdmPt/5JSTupRKS71LmiWRRsjblY3BMxEXygZr
XLlw++ReT6K7QCkgDfv3dmXuR8Hss8uGY19l10qpM2dr82Sx8iR8ZIpspA5xLWBD+lUj9LtRKm+M
QQV5QCqRORDnEWtfl+++Ls6sLMbJr67VbZ0paN4QOLi7imZ8PkqLIpD+hgrQlELpbwW9zciPUZHl
LJ1TS1kaY0jJBHcis1pLsSc7mZGajKDgNJTp+GjqkKzb0rubapdINgnijnyGpJnujGbwBENh2aOQ
r5F9IKux/8nQPCKjb7+iyoKfbkCzi5QOQRZgOfpsIbnYIbSzeuj3IiRxG8SpuciKfljmJC33Qsfa
GK+DusWuaBzVqSfehlgG4oG8YzXARmV49MeiclW71kYh3CIvIGkVMYSjOvM/atdmh+9KbBB1gF09
v5kI9OB2kVrk4OZ1dxtQP021tDBaR8/lTakof3wN4GvFHeoN2j3TK2pa5V4KB6CsvJpkSflOJU38
mazZKkq/nZa5yAJ3gbuPcDej+AeGOTQiedn4KUR6GlG9mTwwpkTfHEfPZeXtNXNc5synI7y7GL/3
nhYAIdJANLfGfvCtDyxdEw9UJhogN9aS4a2ljO47ps+Nmww3ui1uQGhuRdXwRwdAsgEZGZgjscoT
sYzLzL/3xwG/v0E3CZdYZAIShR1l5MOtlWI8CRlD6qJ9ndS0PUoOo4RHIA+k0+bVn7zOn21Ve8H0
nCIIIRGXOIqD7pa3JCC+GKXUzrQCesnUKXVH+w2/IT767jnnTW+9CNhX9lwWpHDaQ3mEXo1B1NM/
ZFwWdDLw/RmtfzdU6oFEEpwSE1I2UZeaQU/LjGl8si1WM2EkSDvQFAwdio90UiCYGX3GigH02LsP
hpiSdZgwVy1MeM8c17DFMYSRpKMn9t3IUAFJ0t/IdNeFSpcp7otmYZXh7RAgR0otwBAF4bWZKx/B
gHykHmk/RJJgXlesA1ijtSBvhNEEA38o9j4okkWBnlvr29dWsz8spgy6qm68CFAICWXz2mqL9aQu
zTp3WcjtPg1RpTBHd/LEehjG8FNANck1SE9x1C3DsfagIuAN8xtmSKZsr1UMrVnE8lN5sVOp1R6l
KO6pAQO5BKsla+/sDJyzp+SLMTeaRWJ497EAJ4zogJsGLGZB3x90dCPdFCghjGrISSmvnKSjNYy6
aartBACuqp0SANRNjQyJbCRcWQ2ESjGIXSrklyGA8KIxpZm+b0QfronrldEHEKWihQkxZh7r3t9Q
Ve7orJNCcNTsWppP71bmxV9uJSEErZOF3tl/OwN9k0iCx1HDsGfV4xoYCczZuhMrW+XHhEXwlIJi
4xAVvee65U/hpcqCWeVLNKib3PZbdqekmsdiCgDoSUMlyCbB96aYI0O8DKUzi7aWNNWCA8eEzgqf
65xWIeJ0hVNSY2M9y+JyVqf5MVLBEI7KP7ob/4nl+kEo6U2m69pSQC/wlXhhhckXh66/WVquywgL
nhZUq1wZdqaJVdb1/zA8W9cevmlkZ29iitRVwRbnpPeoo3uHCoR8BjQPSqESAGwjL+yNz7wd+m+Z
gD2JUG0dmYeVYLvL7S956I8pft1RKHQ2cWpZSfwybVOctbYSCEqJ0RSzrL8Ff7WvyENqyF8MpIDr
AY0zQ2XWzRvWhemTvbG4J1XyJiigKYO1NTr5rm20jdQGd32pPRmGcfSnJn0Z+ZhXZUgrqlF84hP+
E7TiUKE90VDXTPN0o6ofGWLdI+zYT1uDARbxoGNpbVzYLyrmpYr7m+UkoCSCFCKoNjEcQijSYUIU
iLcRqrrVpeQzUlj1rdZisWSpJ+/knn3wHYddvyLtypqXITapTo5uBPwxmqJQ89Bu5Ehg3BiEmBZn
PIJ68gBxeFKkircqUHTQVgWbjxvdTzMhLYn2qgv0ksnrrOF6c9/f511u33AEXGk+vsXIArpHhVq3
EAd7MtQLQuELvb1N+Z1NPdgT63Fby2QfkwJHg28TMJxARLKrmd5+/82gn0z85qFIwt2QgGLhX/Ak
PLayMHfayOR1ev5bPfjTTE9HHljUlUxlpteIoA9vbab6oVFYkUPxUhTyc65MrpvW1WYqMJpl1OeP
BTMl2xsO9fc6Dw6v0bZZ27+hXH1ExX3IbegpyfhMi3xO1Mnj9Ce7wQAlgd+XP2fMJbRBUPxyeKT0
kImq2AzNi+4y8PX14e80MsongibYVcbbLxB8HyzDPNLwhL8k7eMa89zlAuTM6cM4OTp1Hm0ObII0
uNtwFbCtga/+M/gkSzKs+XcfcXJ2Qg+lc/va1OGYht1zMDeIxf5YRbNB13DlfHauCaifdBmDibRA
lBOzzzq7zYfyn9QbbjUilxK52LiRu26hi7tqtfXJFrA9aXX52s5Ub/rJ0UpAE8o6G/EJPniaPCia
zOjqNZ35bfSTo1HoJwC1PEQn1DBQxAratwCLlrjLXhoLmt1UE+koXAsqRqNhS8Z8t4yQYzNYVFeJ
YdLaLtVtlosrLQhxpjzWp2/649A07QY6Q4PUaZJ2F7vdMcigaKiFe+iq8LVuo6cEfX2LOpDn377X
/O55KjTZBf5Ysfokj/oH0IntOGkZRHyQR/GII+9Ny7ujTJSOFcTHXvNuXPRvUtX9Q3bPumsFtIp0
tGnRT3pSdsyAHL1R7W5h12wCWBtzfaKv6UXrtMbgzomZJk0LG1DbcGIayVK1webqaXuXFPXeTsUu
dI0DWGgiyI3o3oMtXZXah5cCCqkUFiBFTzb9VPUqNKljFhwTWENmkrUWZY1CakzSA5KhG1jKxhz6
G245QTC1Xt8pLaXvtBn3I7UTvcEeXURCOGRkqX888t201GOX8LeYDckkyZVHS4t9flqsWH16XzX5
p6K2h+//N6LaLSSLsWJaP3YFKNVQ1d8uP7bKmb7Xt7D0xw8J1yU2pZr4j4DFMC97Z2glLP7+srZv
p35mVAqkVI3TokKOvUeDTudg11eOnOfO/PrJmZNtp6pIwyL0Xs8hvjczjXpqQm/q2krj15Ms8o0O
U9vv8uWeOePqJ0fPPKYH6cd0SXv5U0XXapvKatoFLNlbWlDyL3/KGfeL+j2V/nFT+zaJ7cjSY2fo
3BWT/EXXUSeANxgA5LXxmmq18LrlNBv9LiD7A4u+ZaOG1HYNjZ8rX+PMQVs/WdLdTC6U3OTu6na5
8+UPF3QCgcqrrD+w1K+IRZ5Z5ZMlfZlYgC5/pjadVn9pMekna3wt3EwJyjF2DLd4zu3gJRmJhYtS
FebmCNmU85hjytUhVnTHsOSt6DpYlMCMDNBfhtqtG4n7kHfNU5oAF2fGTVL4SExI1dfIlMrw2FTt
HpPVlH5VrQpgBTCEi70POXFWdjlVSfPk+RPmEZSiZ9or2lev2Zg96jjnLl/kuXHPtwDmx+9LXdLW
ntokTip/hcURZyc+13yOJDq0/CUljD3gfRxJOrBeBg5qFaJq9Zrk/uynn2w1iWZbCZ5eAMYeGO9Y
5sl9SOSvwrsvXBeR68qg6ht5jfEFk5focv4IqvjKPneuUa6d7kWY5ithFIFDqukOBiojhLTXFlIQ
vnMUfa8LO4XbgaHe1l5FFm+Juy+XnM1p6SnRO6FpKzxLzylmnnbUmZOFFi40xjaGb4NR4jzWVc3n
KMG0uvxjfVuqf3kiv43OP34s1/czUJuj56hFvbCUiTObbxWmvWUWPUe64pBEoiBWiGYmR/OZy+Na
N+KxNOp1ltU6wqWKo7qlwsodOPzHKOExW3gD8RiXv+GZ0uH7VfrxBZOKnT3qI487au/lRDiSknxc
/tNn1jvtZH3tjLbvE3ouTixHt50BciZUw3knAqcU0UqGtXz5c75f799u8snCSji3n6Ok9pyhbm5p
QYQzBiqHyovQKmjLpkNTZEN9GbTuaRDpQk41QHuB/hzTa4wIKSQwglo8td+xj+cTEucxtoxVNBI4
ybNwpF+9zDFqzLoJwS2qNRjdm8QPjubk1zGSg5WZy1gjN9wmH9eOk9ewQsxo5VujTp9Jh3yKbX9b
Q1SfTZylyxf9fRd/u2j1v4sgy9X9bPQRlGfa3qsw3z7p6gCpPz/KKF0ja9Wph0ZkK9s1OHQQ/46Z
NzYf+KeSpO3KYVH6B3PcSCMZWyl8IGa1innH/120YhmjSRKYUcpSW8qTlVk9VPLKMHW04s8ysMTL
FzEtGr9dw8kegX/A5U3l4ePrtuphtD447R4SAEixtSJC7cpQ6VxZrp3sCzpETKWzo9DB9/NZhKg6
DWMP8488Az+rZ6Y09DtjRCbfaiz45Mff+LomXfn0/0jcfrlM9eRUQMiqLtuFHjiDH+ULApHVOSEQ
T2oh0bVq7Q9PoTXC6BH8NGbYdpd1DcKpkCasFt1PUfWF2j9FnpXNW62cqYyYQyW8HwB5EenwKrcx
AHlRO11ZHSJcgQElW9PjE0iJ7mZJqZnGd16+HmPBodSQ50kNvNmrIT/14qt0LLDd+rhyvXwLTWQ0
wXwjJk/DaF9CcJ/Z0QjEqDO8ua3Fj/ynCwtK/cyDX5xpr4CznuJWLsASZSt4b3dS0tNGD2gjJEpJ
Ch9oZ70mlNuo33vy+EjsMPVZ27vHAXQ3fU4sYq0jBcUhM/t/NFLgNQkhmxKotWO39o7x6zYG1D7L
VcCPgbcdI29vafoz+8ytIo8PoYrdWSQRryeELEBHHLIHi/w11yUeXPxJKsQB2iitvKp+Jvx5YxZa
Bld6+NIYAyy0vnyw9H6bDMRxE6Fq8KlIgRUD4k1Vo7yGIWzOvGGo16yP4djsWp6hHCDO3MjFKhT2
XzNVvMcR/hvAW3kf9tAZCmB+RC3DagviSj6EgUcJ37ga57+6WVR2sh1ssVHI9skUkts1AhViW12r
SfXRUZdFQbzBmP8uDdZzPUG1wjguSJ3xP7qoWaHZSWd1qX+WBCgxFR9XhtI6CiubH3nHLg42ud6F
tIt7Mj3C9FFXGJ5D/wFai/bx0PqRstAKe5Oq/ceIGnMhNQCT+7p5rTRl0dTJ0e6rZ9MqHLLTeR9M
72+lFxIAWQKo9FAi+DJ4DAN1r/nVhx/9nQATomCfUjw2UVV5Jzo4WAWmNA/CDAAwUWIj7HP+R/6g
FNIGFvxHza9PDkl0T0v1GBK9ADEnbOaV4LGN04BGCwdJuykJoumtdSmKGzFxwnLPfxGNny2ZATqd
zHkupWb3qeBqoTx0+StRiqjbq3Lfg9nlF0hJRwFETSYv6F4Nk9g47mgfreNQ4zXwNsC9nxTTRqJZ
0QiduiBt0r4zewCbRIuzLYt9QeQND9UdbkN1pvbVnVt3e1Chfw1Vnmt5usGBu0pcv9uCDyNsru1Q
JmjhTaIUC8rRrW/Ly6qwF1XZ3k3/idvh00EMsrSGoZp1kmXMM9J7Qqta4lYrNp0kQRv1GXkMvIqh
Tqt2TPye0F3lINBJBT0Z0pPAMMpRKzK1dQoENzNft/dxCqjNHh5w+pDZYVl3BA9s4GHckpIC1zcz
ulVVKp8N73DVx6BMITHaInr1iu5zsKmUmK06TLABOhcwhfETYFDwWvbDWNqAJrzleLg0R/6rALR8
p3bO5X3gzIF+wuT8PNCTV2dQiY8UBol0z6zkYWiVm8oNtlHqLxt+Aw3OiWkGVz7uTM3zLeX7UfO4
SWWFdp4GTsdyHxTGH2UI7y9fybk/fdKacC197HsJU3NEvpGMlpfHT7vyt880YtTp1PPja2um23nq
NP1PSnLHU/ceHL3kglgt62v19bmPOCnZcHMgH+9RyY2oYOijLyITaKii3nSmBWK85xQZYFqQau0B
OFw+b1L5bQyDO1JM74j0IhvHe7eCCQyokE2ReO7WJX2AloG6kIE8rrE508NViK2jScbO8qH6hXvl
9px7iE6qQAUX9wDMGUFynRPOq43v8rT5tHL3aLRjBREaLz9Ib2OibtZXyudzN+ykCvMK3y9lMgoc
SW6fC9V7gH29o9yiC6Y0z//umTqtkmSdYKkW6EGfVoR+h4dEvkakOHNgPiVBuaaXeIxYA6fiN8EP
wRqe1kc3ja70WM7cnlOek61Xg67DQXVAnR+8XHky4taZNgSEiVckgWcu4ZSy5NJA0wdUI47Z5lud
uFZmfke4ylfq7G9n6C/F27f/8Odb5+Os0OvSp21uhDt2ZtpqlbquvPA2yujaqwFgGLmHJB74nj6j
MLgn8GEHcH/FnIv5HL4KY/A5k5havdS8aO0Hyv0Qendhnu611oZe+9bamIXzPET2IWCweo7oq41o
eiewmpu2Kakaq8xf5dNWwlACW/N4q2f1xoAVbKpMQ0b3sWs4YWGFelAs5UWH5NIb/Ya99M41jBcT
40PeDNNumJFkLpqNkVnHNnbvB918nr6ViGJqTUC2Rlq+ebG1KEslnCWD/SzzXdkR30zJy5mK2vtU
VUB9JPiVErgAgNaNJGf0MapLBSfzqjMzGwOq8YY/C2uyiOG329lS7qt4p4c4eysgVlEV7vpK2dmQ
sW+l2n61kqJ/tG33mVnvo6RmwIyajd39S6/9d7fsx88oEWkiCDL0nbH1bwIt3pBRMufUuLn8jp57
Cqd//uPPM7KstaKUfVTg+bYeA0ztsfRSFSRDX/6Ac2/SycocGODuCf31HVtu7gchL1JfP1a1tJAI
8Lz8EeeOSd9t2h8XgSnHU2sykp1RV//Gfbl0C7EihyZChzHuw1F7kuWGk3tWOEqFUsz2rzSCz929
k1XUVdMCkCxtHUWo9yrvcFqar3WYX1mFzknPvi/4x4XB04ulBOKWU/c0xHsrcxk9Yxm0hi+rYXtw
+2wBi/hTU+QN5Q/MekQFUuDuU3k8lLnRsiwCL7VVVuCZJ5qnuK6ZFndXHp4zjZLvBvWPryfZOeTf
giXGiozntu+c0YPwnvhLIv2WWa38u485pQ81CF2UpkSNMnT2RpfADdCSTWk9DbR9Oje6smKe2YdP
oUC2rzWoWVPfqSP/M9Kb9+mjrEHZ5CmJqZKWbDHqrT2RXPm879v0ywp9CgUaSh2kMxhhp1WAyukF
NHzsHWiLF6FtrRVNOoqw3Uo5SZuexo97+W05U+mdMoKavqLh6Xu+A089mPtV/mBI4u7f/e2T1QQ2
gdvh9WY1qfQPo8nRF4XXjJLnhi6neB+vrS1AYvw+FcaPTqoOnc6MXx+N1172F00EtM10P7ouPWYZ
wIEse6C/xvGjC66NFM+0feSTSs0eYxj5Jg8ip88dyNtb0szmMVRogFYpMVJDB1g6uiamO/N2ySeL
S9O6vl1asY+rOh1nWZu8oaIwZ6o9+eUkOO34tv7dz3ZSqIUKz1zV5r7j10YLczHRFw2y1st//Fwr
WT5pYqVdIyQi5+lyogKYgynH1Wjde0gUWN7meYtFEv/JVJ+bpAuqD1ZPIKAXIVvqfYIGzG4li/HT
p6Uw5OOizaxbWP4rzXKvbB+/vxDKKc1Gs4bKVkLdcxIJdHSf3aI9ubJynenwKvb0JP1cIbVOCetU
8pyg0l3ODTbn3dRaJ365bltSoqmLbFd/iUzlGJEWtM4l+TbN+zcCut7JZ4RVLDZNmLymdAdYLm4g
JczcnNyOlFCsKeVujF3HaOq/xhBsmro6qKPyVITIuMrBmlnkYQmLgNBsfKhS62DjjE/LjEQSGPPw
nWy69qVMkFBPqXP51/59R1Ts6WH+ccEED6mNJlhdsjjPyFvInpVBC7emnF/pSv7+Vij/Q+ogpw3U
JE+Tat7Jpf9PqZn4tEBpB3dxbj1evooza41yCulImKkJBC6e4yXm3lWLau5mFUVwuv8ugIkmI1ye
VJ5kG9Xqy1i26pxIDgjH+b86HSinWA63DC3dV008IHa07UjVtRH/oQglVPryJZ77oU7WsppoA3+w
jciRp8wHvLyPpO2BRmjnl//+73WfYp+sXh1pppVtNkxz+2rb1+NTEpTvBpo8tIRXyqNzH3GybGke
0ZDamALrbvJlFXY3CQE6qAeB8AbX9uhzi8PJ4kU6eACQgcN5qzaHONXHhdskxmwItHec0UsrMt9c
YsTNqFowYlwHafWQiuarKdBt9H0YX7mbZ576b0XJj9cKG7hiNHoZIvOnS9cj8kYVIhFzRDhZ9lCj
pb38q50ppUlR++/3d/Kd6iViNic0SdLytXUv4F5BkBpQhoJzyOoblzHMYMpHM0LHYfrh6vJHT5/w
v9WQcgocUpPeDpvJh9gMzSzX9aVmHaZyNnRfXG2TNeqV/eiMKVn5Hw5BO9j0t/rQYb69lBm0EYgr
lweJjB3zrtdHlslk4/m3QnsqCZn7d1c3vYY/fsBKU/XWUPkBofota//g9RXecQXMySojP6dOhiv+
9nO38eS8pTXekFLtw2vK/dssTrG5H/KxAW7pbacRJmkkVy7pzKshTlaQzlKUsWpUz2m05q9apkeJ
3MHLd+tMzcDp6b9vl+IBhgqJpXLGqPbecjizS0Go72Dm6jYP/BUT9EWZ+5/IE0ncEPo+10k5DuoR
vJ8vfxp+kixjQci7phmfpTXUNPamREtdncQGV9boM5oC5dSGnNembRYq3zL0K/ChkljWXvshk7/V
yuibinbnhjlwZfGJuGMdlkC7/GDZxe6faee9fKv+82r+9uKcLFG+Cxc9t5kiY8h+yEZiRSmrjD4D
HVcoTtqYq9LlPRIKJLuE8HFLkJqpmXM5ip46L7RmrUXqpR/XREKDIx6HuLhLCDipBeF0gpwXlSHI
fLD0Oy5zkQd5v0xT5N+SVJCzJxjJhcJcmxrp3QoGkHkiNFLr6C/O6hGol2V1C1dogM0rc1OMNUmz
Qt0jnrpRguzo1cXOwKqBKBhOo0wWRhQu2OL1mSVnR6sz6dPoRzcxiDBs+20aKrPU/iuZ4ONEtymG
9EnS4DEMRbFLS9vRk+QrINy18/0nEQyvZAa/eP/H2XnsOI5E2/aLCATJoJvK25TSmwmRlt57fv1d
rDepq9eqBO6kge6uypRoIk6cs/fa9AdRdlBqckN4eIgD6ltmVTk5ObW18XP71s6H80BNDWCkWHXC
fUiGfgUuD/eqtyZamIYCMadGOrfTDo+quYBfbAIbQmyfcyfjZvyAN0DcORQXL1m1dLRmHRn1naYw
T0QKZwkbfWMxDUcQGbbhcNc1TNqGPL0bvfyJgFnC4Z214LZYpk3aq5jplth7prUkb3zBxsZ2klBC
Gi3RQMJfkos3V1TzUDVAC4v+OPXJRMRPKJP9BD5KFeUGqvgp95Mfz/SfRN0su9boCWgEw6qiSJ+q
XBcspG4XqwyRxtQ3wbywgkC+b7rklGv21/SYOqn7OnKJ6zB9mfQeox3t21D7cwaKUTa3YbctXeOn
CMTabselEtW7zhj2TaN8hahgG4v8d3K6t6IgJS2Cgwv+VduPRgfXwlr66WODjkncVW6/m76/C+vF
jTucyBZbgNhPV1m20atp7TPyiwrYb3ZkbI1HEqxWkYMMOg4C8rutVRhWr2Yh35TchIxXv//7Bfvv
tgA9yP+9FLll1KGM8mhtIk1ywnpFSBaXmJR4oZ+rVNxU7nBbCiI9//37/miC/uN9ti7e56DJRESS
EBVu2pFoYGRzKcdt2E6oJaXZGLpYZl35A8t8zvyaA2hbVgfL9qCyxMrGVzChJB7xIbppLFQ0EJZN
qJmtBYvWI0fMYhVw8/pz+hc3QY4TxXKlu6mOfLswXgzkmc+ahCGV0XUiXTnXohcnSfONVptfltvu
mx4/Qd/8Yt+8VnBc8g3coQ5s0XL6soPuBpW8NQtxQlFxNE/ksS6nNo+R8Aa1YXbOMfO5Ck6Zf1/p
KxvYJfmgxZwdekbL4YzXLOUc2nXKLw/NtR99cQzi/nV9ETYIRAx5Jp71BnLRL6XgtR89VcN/VRJu
o4gw5xSyscDdz7Kpy4n96pc9fSpH/uvZuyhTxlHAY8DsurFdbx0r0TrRi8//+4+fvtNfn70wTVL3
3JjiBHOIVOR6AgxkpvtL9Xql9rk0YYfYDsw44ccPTILI6vbOmTHCYgpuIYYcM8NcZmik/v3wmNP7
/1+X6qJE0euuF06HBsjKykea2i8ChiP7+0OVeo9jY91nHO6T2N6p9fgQoVQKG32h6s2rb7X3Spmt
C8/4hvV7lrDMlpZol2bl3Tm65i7wHT4O/JWZrRgf+E4O6LNAX9bxSq+S1xp63xAi9Stk8xY1RGgP
IVSQ6mF0uk+GzcEsdIzdqLH/tvlx0BD0u4SSg8BZtyqchVHnENkI2T/rrCu1gxOmIgcI98RpaqzW
dTTv3B5/fuwQZFSTlpk/DSly77Ybb3y1QJ5g0g9t3QVI3PO/r+aVh9q4uJidnqUWO0KwSQeGnWGB
ZVNNgl/emGvV5KVHXIggcshholJthDUr8dQExPFJYe0GdfwseiRCovUV3JFiiz7tOVT1atWQ1KKz
Kc+axC7m00X3I3clRLSrwnThqlgM0/aXk+yVr39pMU+qtiyDlge3L8onu+m+siH95Vh15Y2+NIiT
8KOZigVMookwqaf+rnTjRer6H/++cca0K/3Ha3BpBA+DcKAw4xQQue2GHfgr7ax6HnTavtUQqQ5u
/NLoYhsN0WYwh8eMzhfxIRAgimTphyYZXtQeWTnOyKI6BIb8msrS6XXJw+Y1tZN3NsE51lUCqf8k
tfMnGbYdiBnaZZIuOWBkWfRzJHkW9A7xOG38ZhsdplFEXlpH+Izr1CGCO3OYEkMy/KrAlcxUJLi+
kq4jl2RaMFVUrVDDU2DntB/fFcd9+Pf1uXJwv3SlVz1BIq2gj4OUyifhme24V4l+JofQMZ46g9jn
f/+iK9MEXMD/e221rSGSUaZzDCgLktnk6/TNpd+f7QGZUOmJBluCv5LU2OJXIaR67fG6OASSqkuQ
p917mzQHmojk5lav8LYM2b3VNHORKz9pgH1RaBvZePMY7XUgAUuKYGXE45cR1L+cxa59josFxBdj
agM38TYiCZZtbq5hOP0pH3+5utfu40UV2CqZknXo1zdFh5gUyP4Bys6JvIpHT2/wXJr3Kse8Elpq
FYuOUwyJyJIYR9Zgue85Ow3Uu3SDYUnJ9b8/k3al/2VeFIqcmnw39VI26yR/H0V1QgETLscs29Hb
WwWj++Bo8VMzdK+mpx67OtuRVLh0jXKVB+FrweZgddk6FKWzHdp2MVYh+sKq2FQwGiUxxbPGqUMU
uViFvbJy14baf/7y0a8tG5f4NElmQi+GUlmTUoBDutrqg/ejO+LLrQi6gx+7i3z9tSKI2e7sWVbw
vFh2u7Q5sAS+uYktYgt5vcl8SgM0MxgxU28RJ8Wmduq3ZiwOXtIyi9TYttLRJoDeLt59x7hTnR8C
6RNCjJPbusje25AUV65Ybbr72vdwhqdMrYKmOgah+92Qz9G5FcivyYFebaZrRzwtgnjxQaAoLHgn
e7cq58ZADeR42VcIMoU49lOQi7M6Yg2tzYdIJ+aZ1W2je/XWc/uTBtYNbx1wI/ucZQkcdnmTcMRY
lBzmsshGPEHrBunoSIZKGobFTJny8RpZk8hnGq+plt3Eohofq9p5Kmq2irElGIwNbkuGMg7y5DDV
/V4NatIbSAbF/4asu7tpTPvGxYlO6rdG3EEcVIdR6QoC6t2BBTD9nh4i0bTDPIzi18joTz7nc3xc
2n3mqkecTR/Qu/GQtP1zZgfbIi1/4qla92rrkEqNIoJKfSTFMolj3vZA+55WgZbbwYR+pU3FHt8X
VcpHVFj9AoQ837k7ZnXwrLOIg+tjimbiZlCzlxLswFyXEos2BVSrKRi+qsdYJmLVcxxtknRtTsfL
7qXw/GOR+gdmWBzg+5tKb4DYIPgruu10LJ9aXm6QPVcxlGIh78nJfKOL8e3DAWeqArnIApdsjc+p
G9wUZcEG1Rw7zhsDoPFZi9TXdrVVrURIUKEE2MWbBMI7H9+i3D/EYf4oe3KILIU/DFq5mE2/L4KZ
tiymgYsX6Kc0w5tbi1Msg08fZYvf5SuTiY1T2B+mgqrI0JaZ0x0nD8O0QOeKV8wsiYM8NLXivdSs
FVUIWeY11731ljU2C/rB9qx2utc6aAmqzY0ARpskqhH/opY/17gIfD8eSaxWT5rdkR8SgeZVlyF7
axCSCFN02hbXmIfPiiqnwFnNd00j0jC6racrzlzodNFIGUCHj7MXIibf0gsUd9Hr+bAlII4nsTlU
abmcnHyw0jHOx/tpjYk169m0e0hFOf/I8/Q10bt7m+mwD8I5OqgNwActSXcQtm6FLW5Uisx5MDpb
C7I+5sNqN+mQAkJZt7QOxl8KwStl1iVBOHSYqycIrddMJCOQEfayrSJt+e817Vo38JIf7FeNozgx
62RaJsQf0O0zWgz6vk2iadvOMx2tvm0Fi6Jwf1oje5Q8km6YPhOkocAK+Q1feO1LTjvkX2es0nGG
vMyxzCVh/mTwNFh++kuZeq11blzUGGWopFR1ibJuU3c9ELYaKkQ36P0zr9eaKvBENM6tUdYb6GmP
kdpTeXn2Lzfv6vW9KDWqImuSBLrq2otwuZdyW6vyWCjO1kg6Czl5udJGki6CWL6EufUoKsx6YJvz
0Vwnov1lonutX3EJ50xlF2gos5nKR9rdtMxGdZwtYgODu63IZuZr9jmKdf4tzU5Wa6/KSPmtxLtS
hFy6zd2ApTWtlUlLVZdLHjV/7mg+o8faL3dD7pXzIWs2SS/FtiKaZWZ1oT0PSr9YJ0W5a73uEPvd
vNdLjIQ0VlkM/v3o/7n//3EI+LPL//XM1UlRiVJY/qYnAHwuQ6tYKnm/IZX+LlbEQzZAHpjcxEkY
rhj4H8vWfu+05MEVwE5sdXjA67TuGr4Aa/KrFzMmLBojXzRK/zg1vpQ+3zlZvlQd4jVx2xMHvu8M
y4ILaABGVdR1m6jGJlIxeidW+4rM6Unx3U9KjH1YRzcdeIepx+k1AGTcINwzmCQTpSziheZAqJDD
ou5e+qh6S2S7dmw+apG32bIVzm1ipvQ2/aeC2dicqED7t7s5Pbf/cdH+P889PN7E5kS2aZVubvaG
NdfawGAv4PrU3VfuGh9xobzkrfLG6fSVNw/lRNmQp9Emz7/cuCsfYWqk/HXf2AgJW8SXANfIOmlq
evSieK2p1S8vy5Wl6NKBD59H7aseXUlbpmekn/e9tH4Zc12pfS+t9GmSBE1YIj3LFNwRlZSnJlfO
XWwfLZKu/n11rq04lzZvjI2VNooG9kcIG6Rr/LtSU25hlhLPPKx94CqGXT+rFFPzCELLTLGGZ5Mi
JIkrzFlj/8vE8tp3vVh1B18px3rqx5ahvNMgGedRcTIApjBV+W1xvXKMv/R4c4gBjdJN1gJNWdtU
AXmFAMcejF2qY37qJmZfgVCgHTXSOUfj8O9LfAUKTyX5v5/AIIszH25LQLyiOsVzK8wO6s9BJgTd
1hBha08vVpVprsKkg82UcuBnzDTwzjrqOY6trdE7q0Ad3gaPFbgR49qo4wc7CZcewRALLSi2pos7
psyGX1q7V06al/5w6KV24qZtAHizBqrTYc5GQx1XKLL+fU2u3e6LY13vhkXbqjVe4cDpEf7XBxJg
UNKx5Zq9ePz3L7nWE7t0Y0dm3tmq5LckSUi7PemWde1GcGqaTZbh+Kwo6YqwXngw2CnxH10zWeip
/TFdYrO0Tl2Z3uBdejCG6lCJllzpaB522d2/P961HUW/WJmYVhdxCF0ePBrhUwJWlNYzQgscVVmg
niK4viEryjFuFF3dK5Xz40XaNsQyYeH+bDuvY5zRf1iR8jak5sH2qpPZKPsh0x88M09u4hY6laGo
y5Sc0qCT776nLyIlORu+BhiHG0qziohSHTJGVv3kRfLWpfmLbQ+PMHCWWVCGM9ONVThB5Wka0Ti5
sovZO/oM17pfmNbM8+IjyPPvypP3PkSlyXiW5d0p6Kr7Om+3thrcxl32y0p+rTS7dJgHWqXm4GCD
DfM4bUF9ydexjBkkYGduBoBjwzF6Cn2ZzTn64DEul0nn7z2yxf59x65Jpi4d4/Eg6ZoBwN+Mfkt2
Q1+hvnbF3tTFg5Ni5DNtc6XUBn2v5tND+RD41kc3ofR5mf+PH+Gi9NXVOI7GKUcBZxtReH4XAkCK
D1kjnlrFe1Y43tmwbICUh4tcCZ4CEexypfrpht/czVcWh0vruNHqYshCHlujMB6m6jAWY8dW8Nvw
59rPv6iB+0ZB2+qw+FRR9DTpRzzMTGk5PP1yBadl9z9qkj8BsH8VBFZG09DO6eYq9UuAH52oOA73
C7ZtuuWrrIYYcVOZP1MP2Tfj344VV+qEPzGJf/3WYui0seFV48DUTfX0vIs9xjcflv/q+ycmu1C2
tkniQk8+YeeOOLMO8W8MoqsP7sV6G+F+0MLEUEC2BZg9LEjv+rxXSVT3T0zxZvzSkAzrKlSw44PU
EKvsNwD1H7PPf1zvS4d1PuSWA6tbWeNNnPP7rERbTxeByyyjeJ4N+GbE5Igf2cM086liapu6BRZe
LPMwvhNrpea/fporFemlnZHUebJ9BxTHufqcVD8jdU0Ns1OJb8PEXvFBJEjmqcXEJy3U59r+/vdj
dwWPoV4aG23pVwPOdbqr3kugcMktYgO6jD0cW4/+wR3wO1qTP36wzibCEDuBkS5y/VgGzt5ot2Op
AhCS8xK7UpmT7nnqot9Qt1cg4eqf9utfT6fPKcYza5XwsuGok/YEDDDoT/wzi34mKEcdb70UZ3Ip
l3C8zUzHTbQyw3sPzUpACrnbuQ+FuuIvVMN4SpUHMJWzzqgWpQ3fkRjp8KvCjhTtUuBPJQuowXGk
bORiooKDNbCPnV5h770BrYsBHde6sta1Y2N8TBgc1OdrVd46ys+Q+/Mck0LQ7DQpJo4JHzOqnnXn
DriK7O/A2P1SkV4bNlxaOsda4utxyFptnOC+Uctt3dAl1h11GzHsdmt6jGIMHnw9e+AS/Na/ufpr
LyrhgLZGKAWYsjxxbmxLrHEEKITKVLSk+qd86kLBpOT8htCkt97+/XReO/L/eWr/egBEEo+tJXxy
CpL6pYi6nW7jxkhC8ybDag3feGOM7U53aVjZJs5oqpBffvOV5Vib/vtfvznHX14GluTA67OdSKLm
wFzZoGsNxvRzfax3lFzHLg9uSUeaYLTgr0ur/GU/vdJu0C5mHl1Irmnd2gndnAxGa7FpU+s7N51j
a9Ofs4gc/vfXvPZ7LhZgD/CCKn013QxlcYpF6S4mqJheFzdJAhdW+Q3bJe1rVe+lr9PvdTeqBy6o
ple3fSpgXMYoq0YL8RSaKzfo7zwNcCwKOtJozqGpAywVK6eWe3gWSyLozkmbv5pgORj6RIugYoOI
RkyHTX4sPXeldHJjucaTKJKjmlr7emL2+767tnUCl73OOA3w53TVeAVVPfK+Kmvkph+qojFuESav
ckqp3S0KiKWKUkowTszZAS/OwtQ642Z+rUGM9F35DQfXhvlhHnpVq2ddrry7IlkWXrYsB/+jJOMO
hpA5CyfEXA0wdKQcWpDLtwMof2pghvh8USrdm46GSk7Ny6xWHAk/mCMHnGdudWONxLgHnPe0CugC
yqcqbOFKcPLGyRA+yAEBUigWZj+FuqYdWNrx3lX1VV5G68xOUH8lt01ntgdH+lvH0/dOJZ78XKw7
M38h4fi2HzIMvI49VyHZxfawqiBCKpZkzbSyh8RuCfNy9adEAc3kq+4BweW2dIZP4YbfAHfxS+Vd
AMrAKRZJKRnms+pZ5k+WdC+SDsEiy4pjH3WPrRGeApGvg1y7qfHNrwhUmVt6T16XIkkeSZZAabbZ
FFOvKhYts4REByOt31NyP+fKQFxuiHgkbowDoYy4Zq3ybA5cbU8rAT476rJy5NfEC7PyKFz6nSVW
tACymYvwgpydN8DFe8uyT+lQeIwoyNhRHEzwIJqXcWrBC9XBnzRgT1sYfvOmEIwJGStKE540gafb
INR3iUxrZIx+uEBz+EwuwIPBxlLXmotHJqENW06YB82u5koKzacQqyBK6kXuUYiXIRjirHuVWvxd
05QTJrNwonOfeVy+/NZZwleFFZgaZzUuHmu/WZtM3rHd/Ij/53kNTk2lfMs2JAjZCL9DZUAcXXef
faMe8qzZCmEtDJNLY5iCJIfCeWd8v83xKopo3EC6DWfS0T9jKz2qsfesawEiaO+IRvDdUTjcT7fa
Efoi9bDYNtpbZ3RLx3C9+Th0VDtJ8T0M8gXTVzsLq/ScD3JLMMd34JbnQBQZcCYLhWKWb3rerlIp
StJF1RffDd/UzKiWCR9IqdQfK4k+DaI7RdcuZdxvejis0keWanvDahzENvCCpe+R4tFn3l1WQgoT
wb1pO1xCjdWiiN2V3VmcDo18rdbKnRZW/XZ6mXQFUYjGDosSwRtn9mg/W6MoVoyAOUZyJAKlwUVw
y2SYBW5/x28Fbzuk80Sq+zguz0XV7x0jBNkyFueeXgZhjihhqTem6Z1r1YcOsf28dBo0KA75TDgO
qrZb2YbceVp4WyEDnPs5L0WaePeySMp5DJe1RGWqWHE5N7WeN8Qhsylp2mWkRLcVnerGae58jTqj
j29l3iNxkXulg0nTVFTdsjmEob1Mi6pDUkhPO6jUJx+ii3TEfvrWoarMBlwyE3KkkeEtWpNzXpek
r0O0CVuNPK80OOgcVijnwLhw5MMZ7c8mIrjjE4lS2FNstUfXtja8GYe0U1lUZzzWxNeLtUFeaCNz
yNlS+ySV8dAkzpKM19u4hUVtxMGz34f3o50+uRNPUunbeegNi2EgCsGznzUr2EgiaUKDp6SNnqZL
Jor8QWXmo5kFvFu5sBxnlSv5fcaUdSSub8bSsFNTaOmae249YBC+S2OhM57i3JjJVixUP2FBzVGL
IDKOFzWrsOXHn6HWb/QcH1tjJ/eR6x6x9rvkGGUlvGZmpqBO41vGbfY6KbU/RWOfoVNOwm1joKKF
TLSpfPvD9fVb1QAfGcccGvM7prF3NWeEFUEy8V41vWbRZ91bWLOgYNFn2tEs25Q/auNJnIkAA2RM
9mihr+BhQ9zM47WsY9QHjncIGzDxUQoAaMJjqzAmhli3kRRzWQaGGGGmnwn/JrwuvCkT9wFuKmFg
aZ7MLNW/jdXiyY5LCDzZway7OczCr6KWW3ji/UzTVZDR8dIYYBAp6RDNW5UJNPkqUyOdd738rMd4
Zcftya7Mhew5cXujsWN3XJits+Zebitoh5Xfa8sw+Jk44BOkyaJf4kTvCbGw5POAf3ZAyxTeW2fj
EfRHey9Hah6Agpqfv6F/VmY1EOuk11a5rjR4dbq9q/iw8hA3d6hDimLcZWZIMLqOq0W2xKPq9Pp7
LV9RYIcS113fbSP6raARauq5kVZRzXydn+xrYp961mfv57cysqCSqwC1jU7O3KYko82u110xvERs
NFJh4kym7axCVDGTXBhSPrFhZNDX/ewIwXzYTluOYoZkIRnBXRHl/aJEytkJexXF1jyCI/Q4PcxQ
3Q4aD3FkiHdjdBYRAzUplLWIvX2BFFfxnGXUhuDizfzB9dpTlbVADqR2E1cZcKzWZSDtmHOd3drg
tS3yaBuB7RHVV2Db9dJM6wUhnCtw3huhWUu1Yp+3k5PrD69xor8EJmxxWd7Ubsckt07nIUncpVpl
ROCaj37UrweWSj1n/2IwbaXNS+MC2WqVYU7Q3zLQtHnfCHDgqXPTWdFdbdirLo1JgawPlYw50TQ8
F9BuKUHY7NzxJ0yVD7tNtlrEaUlo90FG1n3p32IG6mZ9EFB5AYjudfHjQI/oeXLahKucpigT2xzc
1ejcMyXbFY6yUGX/aCvm0ucslYfRR+CVJ8HsgJwifS7JOQUflcEN44dEeXEOZLeNq+nwFGjvahpv
neknVw4FErLnGezufG5a9mow+iM5TxvdINhTDDbpjNVqYv1orUbPjUM6DO1k3tSZOi/UAfmJjlWT
Jsb0DAc5wcdufABnN+dPzZwuexj8CWzqv2sxmzhGEsJ0AfoxzXAC+YwqYMFQDyW9hXjCytll7f7R
7KK943p7VP77JguXIjKPmZJ/RchJgLioZJT2Vb4szRDqvT9DU16+EfE8SGDoMVBxb5/brAWBASBA
F8U6TYanwErWJvThkmsiO33ryH7ShZ4bAsFcK1hCvZtnot1wHW6Ju2NnA96VE5+pavbdZJbyKv/O
gm4+JYQtozjZIY5ZpZk4Za3ZzJEKArhP2I0ir3To/PV725Vn306JW5DxSfcD80UnUYw8VeeAb1ss
cgcvSZFUizEVTH0t5Xsav0AQ1L7GzDtVRV6s2TVDzD9eEK/M4stonYy+SN4usma4q8gdmgm/+1BY
1VZBUH55qUmqxhHCqrIIx/Hc0vquZL3JkEM0pUdMCKDzYjAJLrD2vdeG89Rq6DWQB0aS5npqPCl+
u25LY0PBpB51ZtyA05is7qduWd7raHb0ORPaFTsqnHwqYwkPzPV/RFuvY5IBNY4BftRufHwN50r6
d8R9V/MU9NACndKjYmonTcrbmmQ4ox0+o6wrVl5BqFY2Op8Za5UWDdDkm+Ghq8wTSdbawszr+WSR
znL9rAB3tuqeSER77TW2u3IS7mOFZiSWzTHNh0c6N0Eu21meFObkxjiVXUo4TPSuczkT09gYBiFt
OTZ6YoU2tgoTwYA+YrUv6JYOBRWbSiSspbFgJcUdqckPSi/XKdkZxC6EUNv77M5pyJGivewiszxA
LF4XWbzWzfKQeOJ9hPjqIKby4/Asi/G58UvqyWiOFYD3zWWyW/TNKVJJpczaG80gxqiwywpsmAHs
s/twk0wSrFAM+86SGbumGlP3ELyGYWWUxY64tScjsV+CtmVQzyLLej/XbAe/s/luKO63m+tPWcI+
O40mWzsdZjbrvVSqYxjG9/4Y7n2lWmWt/OqidhsnbbaSgGMap3ptbPUnQL3apNoduS4xtLZxZ0b1
K0q5W0OXR40Ehmm4jlXh1Fa2u0yFfcxrXcxGRyH2DlUg+rC7MPDPUc5hLhy3ZPrGf/6vmvKMhSQP
bPMiJ6PEV+E/1Rsfke1npLcFR4V8nJu+dxhsX5kJVwXqHVmf6tjf839yrCGWmDmlEu1rc7xrO+ur
4EvEts5YYojnY8m5oDKf/YlIWNncBaf5zrBzLgm8Plql/4AKXTn3Mb0kVz9DEMp2gI6ntDZdrsMU
G1Gj6QosHLNeIOj5xkb13BT5s1ViZccapiGsnRqHrSyfPY50YZoVcxf573qUtb9QWN9QacAMkry8
dXXUZOMf9MJF1qG2gtU1nVtqtUa+u4YlcRcx9hu0HDmnhCU01uasmPagUBzQ1CwDD6B7iPKDaehW
eN5Rdr61HdyetSYxBVAIU5mNdUOwsvskMvxCbM6eoy1zgrHmwJbXRm40M1VJX2XXoDz6s2y63X5y
vmhYrAbarnjAFkrK2cYpXPLXkKVbmbcmD3NtG/nHOPg7LeVOkcwOtnw38O8Czf30UBB59uD6AWlw
YhlWDhS94tYcRjRBBKrOTDqVBEtsx3Y8Z/gXZ8zkCFS0+q+JpivG4Zsx1sEvWO5pu0KVWU4CN1cZ
HkVhb6Pe3QZD9pg2FUVI/qFVFgt+u4ton1rQ9nigXnvyaWdF4JwLph+W9Pw5zi93npJjuGwi5P5K
cVeEPrqyYJmkaP+TuGNHdJCUJMHAJsaXXZSm9dUygPUt775Luh4HG3+dsK1H2AP7tu4W3QRcGrhh
DIdnmhhWzmieJ5FjyXHA77IdTlqrdtgpaR3Hg7GuwAL0bZbuKH/mZT1uvd4o6YPmT4nD/WbP3Y30
m2YDTXHDyh+kmqnbWDNgymBGtrkKQYadTZZLRXIp4hK0v9YSIUPyB3NM/0ZvIgbx1UYGCATSfOfm
1o2eFasYroqnKMZM95WTFnbz6TGbPnXmjgcDRMJSlebLdLlF6C+CoHoTVv6sSsS8sTm1vlmDG/Sg
A7pmPxAcT7NynZnFhzFZUAVbmftZoRmt8cIROIjzJ14Y3V0ft+z0zWen8QTyvWqvfxi7fFOm2bms
rHd7yH/KPHtRQrdcNBWpI/DNFtOfKNzsqYnbvY0prkWzxmno7CTZgVPUOucWGLkGIoOo6Jnpi3we
aSp3oLK/YoH3VFHo3OnnrEyfK1e7r01jjnaL9jnbVGY069iharXM77YCLAphB2NkYp30/qfRyo2b
OndBkdszs49OmpNQ/CVc5umRbBqCo/zU2VWls7BHk6B2qc8Sgf+vlD+Q/l5MZhdczpWeJUezDJ/k
2DDSiB6HxrrXM+dUpNEy77mfGvNI1RuPoojOYgTcpNvvItSOQhtu/L5fOBg0gZ1XRBikJwXo+eTD
0Gr63Tw5kXSWbu9vDKEsJn1pnxhEZIuNp5szsj/u1ES9L5p42Zr23qLxNf2/tvpskPqWqrdNVe2n
C/Tl2MPeDpHbptNzp6gLzCJnr3VPfWAiu2Q/zj6MVHkJEW0qyXC0fH2beIFHMpSz9VFuTpdBJrgq
BuWjtjsxz4m30zL3EbVat5qudj1aFOzW2zBoB2e6BdPPmrR5DWrImaz6djEtzuSI3cV8KaQ/P21u
RdRe1lsK6hd/a0WrX9OY/qTha2XyrLS0DvW6WeHNjBdFkj47MuASDLush5iqDGYLGJzi3sh1806+
aQXnPk974MmaUFCtz3ZD4DpF+2Fa7DJG3mpuLOM6fJQWNbZsiHlOsvpUOHKtjsbSQtc5zX6wcD1z
AFlMCuYuJ79qyJbT4IEvhAw7zQaH0IgiXNqkf1lEQqPfRm/a79Pa4akJo/coK58UHIjmWN8P02cn
5XTSfw1+fhig94STW2OEJEoVrrPq+vVGSbuN4pB/TdDpXMvSL9b8Uz8ptVMDDLlSRA6XNPkRqsc5
RNKybszqzaxDdUkV/zb9jT8/Cy3vXi9rXh3aMIZtzFPKaotnbDK2sio9Grrz3BedyqoJDq0pgLba
7UxKWsF4n8nHIlyjPxGxi1667lwA1dUwL9LuRTFR/04VTpRzoHSIfp+8Hjlo+dSNabNC3SO2KQdX
1HVrbcxvUi4thJc9ZpTPofJvqNizVVcI2heFnQBwtW5LRPhrIN7KrBiKz0nWnQodYYI24zXZ+oFx
kwB/GPvwtm/M52CIz5YjN67vtisRinaWBiMLiUqwUbzL9PIc1vlDill0mfrqtlZ0MVeoQVZlRWxg
4jjjWlWUBH1CUUM3AamUNjXNQY1xh/ZE0/IeFuJOcPph5sLqWzkABdv4xxirQ2P3e7evAgRDmTKr
ahrZGrZiL6532BCem0jZTfodMOdLyZisduxzzlZ7KgZ3OdR8BKX5GtCeBxVQc/1/iDqL5diVLQ0/
kSJEKZgWc7nKZZwobB9bzJTS0/eXuzuiB/fsa1JJqYQFP3gCkCznKummWSwyKYvFEBK0u3mPDFAB
xpLEQBTBvpXFSadXWaSqWKorMwEteRJiOvWNT1nUy2EN9fmTWqCdRk4f5f2jJT2glRkFzdFM41Mn
4qVnlU++JZZD95lE16K3PvI4Wap+Z0/ND6VSqB2186V1rz3sNFfv9zbAauQPK1t7deUPm0ptvWnU
BGL+rhnfKev8/dO4i7b/yP/BSoUNnUYKDuAx6WA+Bccpm7dqX88UkiXaNtYbV2SoFjq4BTEiV6C4
r6zwgQ+1o4vrUvb4DauthXzXQomNTy6b2ckVf6NOoR8JRC4jBD6bpjagcerg+VlaVAinbNGoKmsJ
ATtM5rPgsWilkgltWYR3DsyJdung/fJN6tIYqvzw8L0G4cF6UQGFymhrU2xoz/JbfIrT/hIOrxgt
HJmXKU9Nl17dMye+y76WUD00YCLmc7pU2kWRk5zoW/QxhUuhXRTfqyDmVvdMtIY4UX6KPboeEQ12
KKiLpHnJnYpM4IE7M5INm0x3nwgjTPWzzjtlolurO+VWAOReuS+Dk89HNbkwsYbhORhONah0L/ih
4rarnHZASz4Ppr0N6YQ3xkMas7V1pje3/S2ml9C+8peKYK35BqUy6kZdB4n/Ek1Aj9gA9PqA3HuH
Oj3/eGX9UGAFMgr1ChsvWhopGHrzUqqEMTa/+Qlf1Zy7kUv3kNJgux768JKPyb4tldZiHl/jTicf
1SXCjsmretWDBTKFGW6CgEei5+DX9b2afoXL9gRkPho1qol0sRbYAH4i4nNAdOGmUPdKmIC+4D41
h2eVmA8Wsysap6vn2kurby+0yYElo7rvLHReSulD1uP4gQVaGm8aQ1+3D4BsS43khbdVw4arBzg2
0VZHkEghH1p2OP6HtE2zA0O85H5Kw4Cf85W0F35PTcQYaZM0vNOdD/y7WiiKam4hzwH5QXSbhJxw
gpzKkOMAgDUwNXvziMJ/67cK62HN5QUwbjO+YVa3Ux+WEAKzNEK8tgPsodySOmDpr/rsxTP1R80r
Vp/MsEP2VQoCSX2X6B+a5ZHPEPF7L29hSuFWm1ZodC4MYj5Cp46Tt9OheGrE1N0Kr4Q+vxbWWWZQ
PukkqeumzYtHQsL27M7JMwvbTCT5C6egAYVuHGgQOiuWD6uTfksZmatiGM4jfz0Yf2jK8PZ5oqBg
33ePFZriASoXhZhXHQtBH/ODHb8rQTPuf4ja1xHNDN+/M86DkX1PuG0oIESTVM+tDPtF43triWIE
c9Sr3tSyUjfHB6iR+ffCzQsXVCvBqA9qeVRDei1cj6hI7hMdriGXVs81S4JxJG8MzLrdjZa+t+M7
Y6U0UqIofeW3AkRC6mDguDdYVAIpXGpzzZGfpFZ4DfOb1fS/7D91ax041FeW86RepW1E/opyutK8
SCGEqP2SN6M4LvxToZzvIYBuswn+34xLm3JlY4QSqWm1VdoPCvoC3CgdzirWUzRmRtHtxZ5/mBf8
1zOcs01SNjghHQlMgd67IgSa/aK0shgOBVzim3FTvStbRq6txEV6/xvYCg+Aa+KmsjHOyN7YT3kG
7kypn5aEMP//1+xwo6phcquMt9rT+Jma3jntHbWPDXm35lv/+4rV+wT5t56GGYVrCeu6AQAoFshR
Lwo2Mnaj2vkLkofDPEoZVrsXHIXjknQ8Y/c03XePA0htq8I80yb8cfQzd6decppoO1aSW//X+0iS
zPOfS3M3iCpa0vFKzUCqXmruBUa2Uek9s8E0t0mI9LmBVQTuTXj8vCPIBVBzgxgO+5BuYo44ofz7
D12VvgNcVlkPpRo1BJWgO8KVzMDf0MxWIxiEPzoqhCIYlqFfrJPsNLBOBIsnEuHrDFFNjVL7qw40
xnOK7//ejv6e8fRjc6u6cxwYy3/F1n+eHOqgY6KkNEswHQHHxECyH7CNcCF1GHftjxp13D68KLxz
C2rQQ/c7w3RbRf8J8nipc++0Dz62liMOpBcWqloZ6uTghI+uht8vhE7/ois2fIT6M6Y9vx+al6Yr
qcr/AFSE7n5Tu58V/wMfqXen5oLyD2F6cSWl9aYmIp9Qc473oNO4n5htyZzx2KX+q9QIuTLYi4UX
xMu6v0NvXVSEDjwWgyGNmkDZ/eGjeS61XkeYo2az5kRpqQ402kcFqo39RmnpsNkZc7MN461JWlMB
TKgq8azmX1QqGBZVv3+zKiKmYp/kipzKA6fS3GL4ap2Rxl+pjTDoXi33KDpjg7sfVYFvCSmafzxS
YoSRDm1EsYU0bSzlmpsURPR0ma5KlIFEGvsLPNrqkHQ13bfFZ5z0K5UqeHa9UjdBuFC5Rza6kM4j
75zvJaBoXTdZqn218dRxqU5OfuZS62Oy6VTicqhkSkRVSVjSHVtw9/wCDzfxcNz8P5+dHqQ9q9EK
gAGKbTb8VEAAmpAOZtWc4FQvbOOV4VGBBx8b8Lz/e0c144hLsQo7+IbagZgSXJ5ZwUjM2R/f5Y3w
TRUZxPkZb9Yt9jHt+Cb6YYub0qKHxtgHWPPJBezHldqEStOjKTWe1O1GJlJ2XD4xuyenFHcVDRru
UyRxm9U3Re1CRhjvc7CpU/rOrr+qcR2QAZXOX4Be2IowMu9NqK0i73emI5UAdfHAVdvuZQQ5FaRP
Xnzw8ouc/ku1CjzHTZuare92qzS2d31pb3F5G/QO/0AlZuX8tumfkfCsEnaKeVE7aErpZiS7ZkJG
cuDYaK8VBYkBo2ZvgpdaxtuYVxbxEphw6qHU4JkX5GVWM4EI1uEb9YhqiebVRR0k6hgOAvvEwKlZ
wl7rBp+OM62saIpWGVYvBsYOIQoD5Ntjti31e6X/tRFkIPfC0xsBRihJ/GoTN6QUZnz0KqBefmjp
r7D1lUQ1nL9ya3Rpsm2mxCbSOjrRwz82WMmIsD3SnvOIbLOERIEIxYZWmlMYTnBslptC0YLipe+I
TTe19wySaTR/0WhdlHSjk7k6GQZ0cIvW+S//lWhGFja+gx0YJr52uTCecxXpgB5QQAZux3e58z7/
5A575FuSNy6IhMLC5Ens9IXXGeo/ylrCwJJIdNbbCJq8NLId/YnNJAk7HeyG5cWejrKCq4ytL5NC
VhY934uyj2FUOkwc+cphketR8Z1jEcvL1brxzA9dfEz4KiVNmrKt+kO+ymRy5R/ARDd+pY6ZQ0Xx
39j9of688dyv3j1E5R8cvW0bV1spSL3+lHWe/ut60TMYga1M/VtnyltEPdVDBK+yP6Yyf0QpiXUa
rd1ErlMshARWKRUNeh4SPNvThNYheBnSDu7RwdVeD0zyM35BFlDsCu/a+fOeQeOJ+7A+hnMK2afc
Gmg+bSDHqfGcO0okdPY7alLcfAs9mozIUT+qMvswFmi36WIbpDnFzQj7kg5UrLf79ya6K+/HHLSF
dOQxYV3waI2OXJ+mPSVZsO0mC9EXk6g7vjqIRLsXGn4T7osxe4U/0Khqq23FXmYjR6ame64q/sTM
DVs0cFFSgGoO715kLzz/jVmuTsJpOik1siAC9yGRqOr3bDkWyyUh6g+S9lTj58u1bNBYTZV+S8+a
doYQ/oJpfi9LhIqy6UxUqTqQjYkYRvqV4Zuoxo9xCkt/PU9XZkXvxV9ti4NK0R7wFNn4FXTRrto3
4c2q3mT1nmTQcgM1uJ2RY/vkHGsMRyLhgcIOUO3yD036N/HWs+itlhdWhnLjccaLq1Cjxa1iLOvA
+3cBMSz18W3Wfycsew0zP3FV5Z/DPwy1KeRzqDVI7PpqhqrbbfgLtfT4sgMlwS/FYB7AdjWhs8Yp
7NC1PcVK61CMWCPS0CTVPkf9MQEoxqNQIIk67ynTbDo9nPl4YZqRfQuod1ZGf9fgn1E40bt9rid/
IzrBtDhoVgCLskgsw4PQ6y+dbkEclaBgWTgioD4TVb2rHJv9pdpnG3oChq+TlqX6D+Y94cqJlFV4
itjoTZQNzZ+uKQ50CXaR15Nd5eF1MOTfYJU7EEeHApyhwF1qIWx2a6+aL0AfPsU4PJpUP/u6drTD
YsQNCI50oxvQoXAOp133yLCs0qeIpEIOXz5sMYqC8153KgqquJ/SYwTpk007224+TL/Ye6217wuQ
yjW0mQZWGQg0eNmJjjFVHugL25uX+eS1gGcweUYOK19OyNi14PfUXfhlWyydvA6QyqsaAOG++AdF
8tkr3Mxn0au+QtskyyCTK5fz6YKAub8KTD0/58DvDkgB7RNZXFvT+M8UXbBszfoy58ZvEEBZQRwc
WemeRq/jQLeyBmL70EV0NP3JDBNDvzC72t3wQiO0XXYj9TetG76pylFUJoWvXP2/cAbJWMxIi4u6
OhSTuYWl9Q9x4nYmqnOpOKC7BfYm+6rtad8F+codjSUDdB15uZkWvZukJVObvjZh+UUZ80FNltyx
/yxg0Kids8RQqUDqFcbAKor0dR+zF40JVZPYiw6ekX8QNt/ygXIMnaYBrxzNRv2PzaoaKmORN8kn
XYh8FcqJncaErV4+nC4glMzv5izR2jUISUszuiRWQSu7JiTCpgy132UwVFSaMMlcTm1DqVysA0SW
UHZoj104L81Yu9LOf7NH78/z2STs6laxYjUjO9JEWzQGanc0Icifp09AaKC9HPkhm+StR6bRTNMP
083eFIy3rnRk/yiNtU249gsBrtygNc+GDQ6qQDmhd2jUaDhkOubZTzwDv69gWkXCuMRWbrI/ovVi
hLTtR2cTDy3Qisl66nRxRg8kWYQ6yh6GM96byflDwx9lw3B49a2kWMcy//aidu268d41Gus4phaW
VSaarMHL2IuLQXLAEmR6pDV7KJF4P2EoT8Bs1ocYqU5KOuVhtAlPGvBr996dMWagSdeoariLkkVW
U/vQRtAtjGC9iRv/WNJtLUZ938/evdMTa6GFbr7WppLIwqufLeU/les/ddTgjeosCx+734njiGkQ
+m27SC0Sz35Cj70MvWYp5n6ddEm3FMpXS06Ue7sw/3Am+vy2/+uh+lo3IKax/dgDUVnJzFnVCZXx
0k5Captk6G4Q7okll/hL5YuwnB9oDVM07x1gvJz8fbqSMQ1sZ76NThwcA987CgcpRDJVoUUHR9MI
CM0cRzhjANIx781g+LDs+mbon0FHI9honJ2Q7sXzPNWubA5eP6/CWv8PzYy1zfIXtaRVqIXDc1X3
w2pE13XRM5tD8DkIUIyngBbaPHhbP+++OksiwGp8JilHTqM9O+O8Hj3tnHbj3SVzs2wk/tqi/h5d
FFMM4cgzZK341RDaTqPkvnBKQvUMQJ+XmXLZWzX+CraFkqTbbT3b+E821l3T026pNd6b4/YU83BI
Sq15puiRHVtTPOWNY6zBez3MLn/L/CHc1iECThhJlelExdwV7IBEsxmIntHsNs2UrArygZXja6/p
DP3QsMq9qu24wzBRY3EuGWKqQnMl3dJ43aikZBgPfZf/aRqoT9cBfkHtLXKjI8IHqz567+byULn9
e1zXyA2taZlv2nxE5do5e2FyrvMH5x6o2I+sqdaJO55dKH5gxHZujxqv5jB5wTl3a+RSiCKItSgr
UyEZb8pp2FC40X+Bel5RixFvOYUUTlu+lzEGGQvPpDfFFXEQXRGZF01CzjociPKa/DohEpnBps1E
CvrB2asjF9DQZNFpkZexegehuFBncUEOk5CeeuS/swM+lP+fAKIaXYy88zZ/kq63tvrmZoEjChtv
HyTzVgsDhM3SYlt64dkQ8jT23T7AKlMhNSdAOio4SsP0jDXCTyP6zzaL3i2E8qRPUmL13yTRb3Zj
0tvvP0aUnpeyjE5Nbn7YaUEJaXCXPhHrIsuNvXp8BZrSWqSFyyh8xqkAZTEP/Lt+6MbQX9vheMkJ
vgeqi9iDnMwYbGxWJF9tYN8bJGyAGFfatkcWZdVaXYVibfVASspHxTJ+jvXkrc7m9JzY5c23BsoB
cxQsumCCfRxae4RTQXN3V5mU/3Xp8Eg4h2dfyE0cuAffz76QpWXn8MeOuq0OTpvBc40qAEhbDZgh
TbT01Z5Mvjcm7tqxnePUt/EuAyIZz7hP1o1HTpDY8zkTgIAWshAllE2DwhOQ7zkFLp4PAldVuklF
aJ0zJ0/5PJDwfe2dyCOtFd57xdbLrJ1LPbBJjK2Lhx8qY+w0s1F/1BVYd+7BjyQYsNg7YMD2aUUp
XGU5K8XXVcCplRrptYuczVQis4Os8SoqCBG6KKEpkTbxSnMd6LmILlR58juDNrnPE1fp+wW5+Flv
jWOMzkwqgV4kY30ykjlZElCGbfYxTPnfaA9XK+0fiUj+cs7qpgmv8aRvS+reTku32+3Dv9LoEbpt
i3ERSHpDoR8c2FrXjhZzkNFiE9i3qxnbxbThvSRDd8LZQN84YQPaLnvRvikXb+E5v3VsRxRHgsMM
R1UvjFPM4sGIbOOEwUfla3tbr89h2e4d9gDP1z0eK3ppRrZb4JGg/tJRPiz8sow4OXdV+67N3hNm
eI+GHMVU+KAhf0lhdWqxfgEuc0+H+FWS/cgejQ7QKHOsf6r9xRb+0cyAF0EnP6v4onX7ZeZlW72O
D1be7F00fAYmmWsaKKkSaJgt7nBFBm6TDUyFambcbtRJbeK4Pk31Sf3FXABR5AC6RFUhkV0Odj7F
k1WVTbSmPIfirn6MOG5w5SQdlC5C59R6Uld/RmodUmeQUh9hXzIjzDENN2SfFd/F5DRL2hq6AvQB
fGzGPd2B2oRW5QQKeDJfJ5G+JaU4O+30AcWDEzgm6pgZpCp3H1Zvpws9jF16OONLHhjPRREUi6C2
IV7ouNR33t6UwT0W40cwak90W1eYCN8jHPPa8RsvoSebH8+xakTmh3EeP9NBfsIUtSkPUynkvQOM
XYLU5lD2t9Dl7urroW0Pozo928Hj5g3tYSLSZ1RFtRwpam/0uLk2Utz9vKrQ3ULyiD4mvT6qxJQy
jwpkLFvxyDu8HW2aSX6sP6lRzirP3g1l5vPGRLAq6xES+3gxOVOT2vtFMKteKgYPcJ1XJDpfgt46
W+Iv8Mb3sHOSjdUzOAMMC+4+Eisz9+gtijAlvZlvydSfSJl2I/uWl8tjG5TPyuJUr+ttXSSHvjAO
bWrTSymH5Vj3f7DOnjPd/u6YgqpMY1blR+4Dy+LVn2shNiW2oG7SPNek1khpP0V5Qa5t0IXGEcEw
9DUOzHsjmii7pvm2Tp1NNsvjUFg3pwOpjt5Tu+47Bxsi8zqm5K29MJIlEZFchKZ1GCxKY6Ef422J
B4bveoyaRCrNtExrrYEl3OcCIH4uS2/VNq22aWqKltSiRgMoSmRb4x4ql6Qe3J0a8H8Lf56w7DZs
VKjTbYfXSEISGGTTmr1e2es2HJ+Iy690rf6va9uJ+hllP8kBK0J/E0hqZE5tLevS2xrNPO2buP72
nerFtYrdDOwaz6yTX0FbK7rnMLHYVe2XcGi/YGSfFD5WLyAAmRM9v3i8x4P/1Yz9mzpb/LT/wDEU
LGZGeOrbm2Bub9DrL8Zo9rivIvQoxe9QxixnKzx7lftC2PEQ4NtVNBb31OUj6xQ67V8ZALKJoaQv
tMEjsvVQkecTgYbP7yCOCMXtv6AHwN2nMENqCtWJ4cJfmh6h52lLz7E/iqB9Y+dY9+F0NSrvUyrH
GjccduNAOoJ75NGYonCpomV6zLe+t4rFODk8dnNtp2LHPrAs/QLigLnSSrRd9DLqwIrT7/wHalcg
dk4zyBT5nC/Rb0bfmXoDJCVq2qnOfsZYyYEsV2U4AjteOskziVibbwM5vA8NkONJSXbY4GJ158si
qOeJj0SL9yhw96advGsj4LDKQbLEbz6ViYWO4pb6NzRmjEzL56EXN5U9WS4qCnj9KUKBxsSuYvTG
skxghTFPz+kc/khahCt3sjezrH51gLSFUe+q0r/5OsLpke5fO9HePLNn16TIFtrhZwcYzRYU1IaS
TTIUgEWpXa4U8h6f6VPFcsO5jIXvZntNo3XHOb32rPlowj4kmM13WVgf7BnVHwSsMWBOZsA4HKf0
1L494rUBvkhfo43noWVbyQJJpD6/mXH+rGkmpJHm6AA0N5rhP5PACb18e2nHxlHR5UQ8L8skZ9Zk
+KYTkRaAPIPppJDujSy/y2g4Cp62bIevomWdRvRGFm5TkSNlm7oZH7XbHKj076KmeivN8SFkfjDz
8M1Gw9DNh3WowxmDBmR1TPWpo64D0zDktPbY4ww3f7L6rl82BFAL0ZP26qEGmjCndSC6DyfuTnIW
D2DBa8DjWzWbPBZYaIHPoCaEOv7rxLscqBtWTvMaOBIUlzGCM6IS0HnbBDk7sy9/hzh/wvF3l8cE
p3aA+XQlwluNOFOHTpKOFzRuyC2cRCoe1TztHLOH50y6BJ9wyzD3LViQEb5tY3TrkrCwHsL/XLQx
lk2gHT34HXgjPGi671Jf9uhRoLcIj2wJ0P2QpC26r4P5ipoX7RHfyJB4gS8lyQ0A1nyEuv+VdvnZ
xk5OmfaquLxwbIyPhnarhq7LQcgbZCpqfeeVoPve2rhxqRkX+kCaojl7LRvq4VXHEucgfXf1+aUf
STxmTJBUuKfiMHjKW7d0gZ2F+4ltLePImdzqOMaITxZT/+Xk0woL2Cetmje5Puv0f1qCfO7TpZ6V
0wexm/KzEP6+nGZgTp0857gc54rKYrdbvzW+2tmlQo5VJtOvXhZztA8R8iczDF3ojgx+pBecee5G
n/EgyF33OS9qOu1ESrZjtTtCw6UPE3mZBPObBCxRNdkZB+hdyDEdO9SVleYHAreoXEWrOQP9OplX
3Y/Pc61d7EqDej6fh0Tc0LukJ5W+57H5lI3DS5Ig51zlz27RbbJ0omTCECRh+hub+kX3KDTwNfTC
g8pvHKf7U5vBRP3TysvkII32wFFtrgi0F7IW56Lo6b2bL4q35qX5Uy2xzAWP96xGGwDx3gNTHAvk
tXTDPiEgPHDr5m4gmwblfBVTB7mduFR1RrrEfg7G5hDM8U0vwLMIdBsnHXJD5ZVHsA13o1VLnNJP
5t7yCo1Zx+7JKuhYUVkSc3ijcfOM8yNwluBQCA+6WAKpiypp0ownrCNf3RCrP1Z4IY1nK3cvmsum
SeFwD99kqQ/lUxCQzvBiCjsD4lwyj8i57Zo+HwOEemYhP7QM4NUIRYSK30sTzD0+ROHRoQrRwG5Y
jLpxhz84AyoQd5g2azqsL3QeH0YMEcrL5g/AlRxhuXx0oJMbrk0NmZ3PwXNAR2Zy0QBWJsAOKKVp
BqUCo/vuxvQMEO1TGNoT9cjXtBPfSGsSaAG1TWQGbkGVfGewcS0k0F2QdE9T0F9r2W7Y6fZO72eM
OFoKuZQ39ZBqWfewm9Qp1sXjj2nebV0ANEnaL8u2VOEGBIuLqfYqLRHhC2cwZIFdXkSAFL1r2+zQ
kLkgd537YPoooDU62QzPZARSoJze5w1gxWhlhihM2hlG6V3w3lUJIU1b0HYeRpUZzP+pNV/X4iWS
zSPMjEMxRPMSaypIZ6lxsYdQedZSvEmKbcQkcQZehTcp7gHQirTHKrOK5bqnRzj2bbPUYvtVJQ8V
7E1Kpq+UzdZTKb+sScI5lOW2j7RtOyWC7kL1pDa0xDcOlewOHXdN0Q29h2nZEq7Eif4ISos3HF8x
HAWSkc7A3sFMNnNLKzBci1nqAGtA+oVT8EMGszA6OS7oPG+8mvpNANNhGcPeS4kpB6YpvGqEXMyH
lpTdSvPMt5RFF9Vhuyz75B4rel/Y/nWhec/JyWJWoB6oump0CCYIhNjjYKruwrgx27RcYDewNCu2
45KdEXm361xNbyP+DQt8QH+MfmA5zDt/YpewKQ9T8XW7RYL411JR3RUnq84JnM0I3DggBE9LbgXh
9dCp8GF+DdKZwDfeACRb9eP8OsFT9a3uA9WofZKIZ2CHtHuncqfYL746MjSMfBZ5BG+wbawbj4A6
fTs8j+RhBToWYgqOUEnoqIXrNrOWLRYmoNM3VVU/VWnwnz4np6Zj3EJ2VCvK6UTa059N7KcostZY
/emF9TxBSSxDWhyVTnmcM2XWkn0tG4AudgCFuX+YiEDN8FDMcv4uXDEtJT3/MdXfbLuvNoMP9r+P
07eKZ02ywoIBXn4lJWRpmlLx3B/CtnDg5OFUjzwB0GVkCdnMDAqeDXzDSFCBnJppmYmI8vBon/IA
TzBAZlFu7yOXdIPSD2xPuPxFKn9Nl06bP4a/AP3fc4fWcZP3BMsxSJ5qa9bBJe/bow1K3vDif7PT
1Gh+9O10qlq4Mc04IizEplcQAkalIKSLwY214j40TbomXv5jPz+p3Fav8C0eBdtQAZgh28jaxqSy
BlerLAiUzsJctAA9pLYku9zGGJpgq0p9Owp7uKyRdKB0u69pBb+ogEnQprS/E+dbh2+wNyxAESYi
JGELc6EOLG1fjHmv6LrrmE6f5aQYswXZGe5suFKj1UrzMvrus4Nsp2WmH4hTnlOnv8FCW3L0mMux
DGhLZg+zTLa+I98EFL/M7dbtpD2cyfggJr0g87VDWevVFmKd0yHqUQ1gwoCUMQV5+aT/siX7cHQt
cP3ibDvxBGp5BsBjwSew7OfCApGV60gpDj4gkRJOqDmenVy7BiaV8raqf/W5/3AQP6AQxBQI8s5e
qI+lYHhLypwzOMqphiVPJJ+sRn32j7GcsZ1PnLM2xu91H6IinRh707UH+MHjVcuAyYYNHYs82agn
JKh5d2EZLww13BrJqTqQKjZwz+09cmbgJRrOjLTzza0hko9kqgCbhMMXavvI43CJRpMErRHpEiFV
BaKyRRGC7asWI3SKMF2GngbaF8D6siZHzyzzGNvWNSKf86nIhI0uD5WjP0sPXkZY/+GWjNY+B1eZ
T7zp5AkG2M6YKGJbZnWneHDmIEONJjyNKBfoUbuVOk0CKKXkH9bXHLYPX46fKOw+0hpMO74L9xCI
/aonyNS76SkgDkLr6drJBurFeCmdZpvK+ALECVl+vAKpUcNUUld4bh3zMQIyXdLyrMl/NJBHqBIs
TNc8GFXNNEU9ABKWsZaDDntRvtJpO0gn+UZw+zg7gLcig0JJIIubesBmhuiYUk0FHvTICUrhbYnd
HLcxIgP6UxvxitPOOIHQ2givpP8hr5Hlbam3LXw4C1rVojwVP3KTathAT1Q2mDJFqCHMpZcdmqE+
mP50aLHRyHWAfFT115nRvxZ5Giww1KZ6mRA4NlX1klOcIH+ljhj3h94KD91UXWe0D5WkiK7NFBjC
3dijxAGpAphn/YIl62FMo12CVgN5DJX8LH4dK+sva+ATGvCBvdSHTjGe/bk4S48jJxjrZIFRVsOx
CBBPtMhqjdkyz+cXq2ga5D4h9E4zSIW5Z/KEVfGQ/LwjZjC6ajXHtF5qOm1V12lLx2pAJUG+MRFn
iK1k3QydCUxSA9zlidchrgGDR5TEOdEys1vq07AhcTlGhU6fHmdejYAsogqmJDzQxsYMBT5eEnJm
28nTyM5cpdPaCYGjsj4WMaOz7YZmOqHtvU1duSuJ7ZPe0bdW4spNMiFXYujVI5kbKg7+YeQ0cEQF
0rWlgz+gZ22WbAMTCb5n5+tWekdjMK55y8SDLUyRuSEopeN7Y08GHZ1oP6JMjsSHb06d7bu4R5cW
46uhs/dZ0AEinNNNTOFzUpFkA0+f2MPr2SZVVauPSBndQ6hKSJG9j7PppyjmHVj4mz3mdGbr97IQ
sGnxaqVehvXFs27Pt9DIVjE1ztqq3bUcc+jiAGYmmkdQCxTcFkBg7uzaPPwpGvfuu/OlGLU7widH
0w2fRFs8U5MDlA2x0xnHhQYA5zr6lFrxs3Csic0UrZIeqXA9fhJO8OE4yd7QJH0OCS6xCnUw6W5y
1jH9DGuCKkujfg37i95uBR+9tFC411yxk1a7zx2H6sBgftOTvkgFCbDbJ6YitbzS3peCQlrkJjej
MrP9FEpoea0m11HUvzooYmEUjrEMG/KQaneX1k2EAM86khnKMbH+G+jVLeogeSqRBYtn61OUQ2ig
a2HxJJMWzpovKgIV/4M99JDp8lO9iGRE498AWs6pt3Vy0qABpG6gnVsi9wxKoc08pKfebG1r+JoE
NKzBdg6kCnvLg9E0m8Jc6ghVLRr6jmtXp0Awyq82yc9hrgOPhOfnhuEABI+CTRrU1aLqkfExR8Nf
xJB4bQBctjk+1UxeWBRbF1/7ynHpS47zNZvcp1bCSyz6t6JK5EpHRmcyKGBFnqDco5tHPYIQ7eTh
LvPLN30eYbkWxl9JXmZhMkN+iX/f7FRIXQDBHji0O8N6Q8f5OXZFv+x7pSDQQJMATe1F36pjq9UU
Eio/OnpdvtYLuEfwfVGE8U/d2FWbSsuOkfR4weHVHz5by/6DtfQX1fZ7HnJTZU6cUAFiXohRv6It
Fu36zPuoTFCMeuatXE/stQhSRFo/OU1177rOXXpevkkGGl2h9TNoM7ULALhabz3XY8PhJ40vexpe
9cy5pLBSBgtRN4zd4OAn4DHLVHtWgkPCjs9hHZwgqNCC7NPX/+HsPHYkR7Yk+i+zHgLUTi5mE1pH
arUhMrMyqbXm18/xWvWLlwLoRaPR1YUIBul0ca/ZsTRp1nptGZAk3NuwbcBsEqFgULPMhfsSeAWT
SvXW9xOZhCN5qBbSJRDcXTAHsr5NcBgtXE5lLn1tTpCPtYPHqkGIxIE4t0iPY2qP0jigcqI5M88l
lhod40ucOp+xJCgUvfNmROZNz1BPhLW3Q5gyWbYeLX1viH7r4fmMPeKU3IEdVe64f2hwvPH4iOUj
7BBH69HKe6Y046zo9nMMW0i41sEGDjnz00ylURigp2y0dwogQMOY7ZO64sGqp24YHgi4vCsdoghc
oi8tek0zw7efJWEJJgnbpCk5WewzybLYuq4+GyD0zynoPRp6di0HvK5FFcUU81FT6eLU6Jtp1QIn
q0cjhKygvLYqw8maUP1NzBTViP6VOGDOauM1+j8mHWsxYiieNVV+HYzO/ahgMcLeoKjiZpRXXCUc
NcJ6p6IeWSAe3mq+Qs3VvZHyDB14V0zFrGM7ZzBPSxmekcdvTWs9+Zk1jx32H1B+t/IcF1NXQy7X
XilGuA8qzIw5iJrK7vdl0h4lfyPonJe4Gq+yWnszKv1x6NnWtOIuKHT02Po6GO1n+bCI4iODkD7Q
RPtVK8Q50bVbJR5PZaPd5cJYjvawCBhLxqDsMcE9c1RmXU6hHAfjnZCDIDRbi15V+krcJ2mtrKr0
+HKAV8FZ6TgnaZ5lL5KmI808fS8lJLaglDHDqyNbBJC0B4VMoxZDZ5m1Cz3BbWPExzhw6D1FxyqH
STHCSaFeZdfmH6z0G2dM9o07HEvw5fNRs85qbeKlmKyZ1mMVL2gfTJqBhlwrDlNo4Or17zqYXfLm
pBQU8UCOhxifUJ5ARRfVZw/GQ4ZV+hgIyqDZTlQnxzRYVEHXzuuWhcLszy2HR6vTPxSdJd5Q6F1j
Q5H9JLOBuDTCq1B7j5CIxJvHHGYkFyxvxo9GIFYIc/vUjPar43K4q233ZAzutU+pOnaUnQ6ySJaj
nCT94MR9zGHwpz2tUt0rENXAFiJ96o/mqXMxFRuiPldhkiNgRt0cwqswNbQhAHQxYfR4LULX2Cud
fxOy8GEwQKbQO3cG4gjVKR44cp5NjW1OqE7bwKxs2cDfKDVsnGk8QkoJQTKZ70KzVz0Lis2Yq2rc
5jkaPmA/zS/o22+grH/hnu+vN2Hm1//3P9r/Wphx9QRp86ZRwjt3dLZBa32kTfsLI/sbOqomsXn/
+HjfDWL4GyT5ekmyYR3c1cL8LX3xG+y3JhnU//hsr8nMzFe8lMG0oNtNyIfWHwOd+lxF8c7OHmNQ
FnaMUZVK+s+0v7/4wC+Yp5q8jf/4TpXSdhn1/B43jK7oQwH9uGvo8xGRiBI5fZFthkFUV8OY3XEA
uWa/4tQokRPlXCXGHRi7fWtFyzhDYS4ZeAQGrTVjin95msZ39+QCMtkg5SZcx003sgneDOWzXfkr
i7BrD9FCx8uB9flopuIz5pDuGc1K8ta8CcczxQx6qagOyUiRr0ERmdQEsNHMA3d4qIaCYZv8Cc34
dvJ1Cv/sSDuYa31Z3vsDIEEwZG8aIae//BJdYiL/+06r6gVEuwjr2ncrrOK0k6/LuF0HZBdFOjya
ekIxbttvyBo4FPUj1pR8oJxOUbsgbWccHBmf/BgLRKlJtWvIYQ0G9+ROGr4Oe+eYpjVXElH+cqVf
D3FVvRjizJBj3ySqs25U8dR13lZ1q8efh9vXNHVVvRjhFfanKY346AppwMT5cZT3wNX2ptP+cvV/
R+5X9/liRAd+nJl5zHdMSOwTC/xMyaodUPyfKmKNaHQ+DzSZGAXazB1BpaHXBwfJGMmgvkTdIi67
cvHz7/16MlLVi9EL78lVW3+iQB0oL2FAyFIgTtbQ/ZK7oH39dqiqZAf/4+0dnKJh6z3w+RnhfSZ7
yhGRtobYXaNpNBeWejUJCyRXB7PKHH+ZA797inKE/+Nbyy40eqluWfslee2OgU2NvUoPcybJ/vx8
48zvBuEF7jRUFT0vdfQLFkwJcovWIbTFuRMh3gcBO7MqHLnJsDRDaHhFnS2zqaLlKOtyUbg03OTK
cy3s2tUT8Z2vFelwmarcd0H8XmrqBgk4+3I7wT48OpycCWKM2mwTso9ODf0zqLUbZYp6pDPO85Bw
0PCgaaXesOLA/RRE3Snr4pWGKc9p2g9R0HYItBIVQXHdR+UKXNb657sgp4avhvIFi1UkRjH4Bpm4
0QDVyHT8rRFnB6f806cU2IYuezam6Jeh+neV+a8v011XRi7/46nabetUmk32LzcYI5BVXYGWOOkw
b1p29fFUnl2wVbgV62Kmx8XObzM0F0r2qNsP6BBQjAISs8P8t4X8y1HG9VzMl0ZkB6lG9MCGXOCV
3YfPGjfbRUkd1b+lR3z3FRczXd4qbutrQbCxUalRpw6Psa6s/Dy5Je/glxX2y4HMz7iY8sY0pQAQ
EQiPyqdmT0cpvWh+IT9/OT747Iuprhz0XIwqIOlBqSupmZhrmthoEQSROLeWttEtW0+PfyEDf3e3
5C/8xwAZrGlMq5isY69CWOopPBgznOdhtg8NMul/HvLffcnFjMYw4MNE7W9yTV1EafeQuOWr50Wb
IM7NX5YI+Xi/GukX81eGcrXp4YhvWAfoTxskAXsCVmjecezyhoPFPubnX/MXZfzVV11MY5naD9Ty
BmVNjeiu6IKVXxKpFMpiYK9j6G/Ond7AkE1uumQ4Bbq/CiriNVxFGxddWFxH2BWQtRIArlWcFCwy
WDTrt0QdW17FV1d3Mb/UI8kbJcfujUcQYjH2D2rBhJv3d3XK6UxEDy0Xh+0n2/kI6GfVWAG3qNdR
Xkr7zruOTE9iRkYdzkkcbfS6AK/Zn5JhelFSwJymgvyjnPR7r/C2gxBPqtWiEMtgd8r/o4/RVh+o
X9v8SSicx4pJJ66c+8Er39Sx/dCSluwK66pQYwtZcPo0mLSset3WV13pH/0BPi3BzbjhWqBHLUgF
jlgOtu2aoDurD+9G13nUjOxgjj6LPagioHdXBAmB71dBaOjuZ63k6WIY9esJVN+sLeKHOgetSh5F
KawPUx8fgg6nGJQx1GnvlOvOiGZObWgd/Cg5+0ZxzEeDiie4xLBgyUCNgiuHmcrSzZ3SRX/Ae24o
c8wC6ly5MJ8rJ37SOsA3ivWcRDmNAl+7GtXh1i0scLbTzsm9R9anDWVBdLh5t7ctZalxoJ6hiV8I
mEqpZwPMDd7JltvICctIYvoKSYPPPd9nXrepR8IKp3KQqBq8bYNxotH40I0c/3lkrdEREwfyIkLj
Q47QlrMlqBmpERmfIxUdpIyXSXmInY6D2gr8v5ogPMz1SrTuDpDIGWYssQe4PpL0aqqSG8B2RzME
ljYF5tKyyo2i1Yg1Ymdd2/Xa87qjpRASSsjm0hb6G8EGaEeAk+lwMXGrOMOiUZR9mMdbFyIX6WSo
hE1YgQIBloJddfCgPdvlL9Hkuimnky9GvnMxBURhp+q46r11pfpn3a+xb2GqlAM4j4Ll1AfvSKRX
RaDdZ9mLa5WPaacjTcMqgXAeI4CvNGShmcBDpalgbGgMBdOj3hrroB63ZAhuDNPap775qlEPyOWW
xWB/aRTjzIyaNRQoxCZj9jRk7S6vvXttZOuSEClHPZodKCbkxq83A8OspXblgi2au4aATqadJ1Ms
utyhNS0WGi6YPAEBQPRBQH8ssluICGkIZs+h7OVMB+KLFjVGDVIcWkBr/tlgP1WTioq5AnlGF0Da
Tdp8J1SYaik71YZTR95NcHTKjz4HG2boS59sRKM95lEdMXIwcjYtuDAwUigdTnYPegIA3QeOoaPI
W4FpiY5waeEdnw655dUzkgKx/VSKtTZjAMJx49y0PuneesNd8HQAzX248JucDRuNOib8yfM3VTG8
eJjWbAyjNEzXBgkbWaIf8rF5iERKaHVtUED3gKXVSz3zznHvY7ms6BkPc0yr3lyr8Lgr5mts5LtW
V8+q5rCPwa4H+Ukinh7ks2kyHEBWaH/W1Xjbc181HiIl7FMBUNaCPCIhnWbirNsK/oTWrgk6Q1qm
NScvFWz6oLvlBP/SAqaPzY+WYyAN63fykhC3Zu6+JvIQu0a60jlk8Dc3SRMv/WS8rl32WdZk3+Wj
fPtvQ8Wk5i5QT7ahFi5oBtw2kusg22yOc5p86yrkabYpTYrCndmZct1G2p7m2ZwCK+RasejHbhsF
2CSE9ocAnq2tSwlGdsCAt23YRgXCpdEC9ITg1hu6hCsTfmceTTnEsuJZjOmq91CicZVMn/V9KwGq
FXYR+pp4WTVFVgatO6PCFtZCwTexqfWTCrwEmygxgm/4+tDwx2Y208vm3k69Zc9ZWy9NomqkGZtG
OKrCGvmNh/28W1dUyOV7cNtm4U1mOh+ple/7pnkLMCC7sk2qKjkQn9LZg6v4SGlXzuq6eTYGeO5W
OlLKT24SNua2S725ziJCIAhJbl24+xbdUototsikq9spz2avUJkfUFmBvxQ1oCBvWCq4M35e6r/Z
izkX22ciVRvfTTSYpJHB4cIJ1kIztrHs2ffu9Fh61sZHf/Dvvuxib1wmFrElyATWhm+th0FQOmiO
ygCWKdjvY937Ze/6zWbMudgfN2OK4hTa5brBm+QLsSPZeJX47bs3Bb8ccYzvZuKL/bHfVMizfUJ3
nCIpicMCvhXZN95Yggkty2M/prd27LuzsUdq20TVo1tU7UwfcDskEAMi40hyxFtbmtfCdBaE1+wy
194Y2OGZacV6soy1Evgb4dIdiBReI7XehJX1YVvNqe6a3dhb0FjUp9gA7CKIEvn5CX158teBt/3n
ZtkZAvCVWizzUaPb1uyfNc3Z+4Py+u8+/mIv3mQOgNqiJ962VR51U3urUJOaDPufP/6bQ4tzsQt3
2hq3nElQhpqLTfiX5JRj8v/5w7+u0HBvLjbFObZmLOJusEnq6CRRHhoNcM6ZQV8ca4rYSg/nKfD2
nC0941y1YjkJjCDGDcCiny9BvpRfLf8XG992GEkiSIlIdRAQTsi3B6KAjXD4HNjw/EVaduExpcX1
89f9TZD64vvExeSQNJlhp+BQN4HSLQzjzfPhJ9brBkSQ2Nto7yBu8B+JQlZHfiXvhQId1/OBpIVk
wiczJwKlx5a3t4PXKDEOgeffKaWzUsmYVyXbwKSFYdy7IRvsuq9+eTm/nNMMTbsYBnbQxPGAOGXj
atWV4xmIwDlnDmO9ZBnt8AXGV2aCIvrnu/RNNQsy0n++M3i5HNSAabwRSvtgdM2tjCRXquAGVxib
6pYzCTThOnPu0859/JdfejEYmXSg7I9xjKPYfyv0cGdaKHt6N3hXGxAHvhVQU6K2pfgMzij+pYT2
5fTAnb0YgLWtqHbKtmhjAP1gaXRmYQWhajKaX16yb75AvRhx6NBYVicRbbTOIIVqADFXfLSoqH++
bV++QIZ2Wcyu6gbSocVdU53kRi3blSQyyu5v2/BPGB//wsr74ZfUp+9+zeVCBGpHRQcZbRC5PkJ4
pHuL6M/KFj//mr+Jev/1fvJzLhahaiIpxki7aAPtbxcIUFb6iKK9zu2XSEVHpaRLe7BowFkmShJX
mhnC4a3wUc1X4zkS6hXA9jMDGOiDH+5VcCmaa5ziEJcu4Fe1Vx8ksa4pNbh4pH24fXXMWgg0qvru
T+z4oqJdibjdjaL65Td9d8vkn/+jWlO0cYvtfGQAZP57LNdX21kqg/XLANC+rB1wyy5WICxAA8Us
DxUA9iY7jCCd8uOSsP5oUgkdkopkW30gCJsJ3dGXrlnf/fy0vtyV8M0XsxISfUQ4nhFt7KRfq5G3
CPziipr0El3gv3x7Lmaiyod8XFPUAgqsnIXbvaoE3VZZ/Mvy8+3Nu5h0DIAtOcbeaBPb+YOPW6Sw
jaVMOpTKdsx37xLt1Nf9jl4Gmk7vl3VIvi5fDfOLWSeNUta6iWLaOCovRRNswbuggtaq68QJgjlC
QO23Xyi+Hh/qZTnZRHCcBn4V4xbE3wHjg46anYNt9u1HSWfMffND4skhpxNjZaDLp9DNKQZTfKvq
u2RI0VDUJSc4QzI+EiQRkvRvd/kxcCFWihLoYYl4rGvGgz8CWdRhT+Woe310hnakvLRVinuHo8wk
ldF6PHIAUccjduGbICiOZtsuOpZ+pYFLRgEHLH4xh7mazdR0gibDWRHfY6DEWN4xlmXi3lTaWz1y
nm1Dh3mSxXjKnHnnmaTu1PdZ3j2WkaB+kbwOLghDVyxcA1a7M0Ha6LERccyNt70I1xLbXFv6Nlf0
J+o4GyfANZ/EYh8V2a7SzYUCjH4k6Zw37N03Yclb+DZLV3z2VvahxFqIS73dt2lxrNBRkSYRwVet
sAlUAQV6aB2cyqr7hC3uzLG090af3kjfYh/c/wVhGHF0iGP/tlXaOyHGzyAXr4LoB6RIqFDSdC2s
YZ/2zdEAwgSUmG4uNWvOV1KQ19EwSX1UOlUt7qtWfbGkY6qzTiinDz47uQmR1gx/45WpOhC8+2eZ
jRHW1DE7zCy22I1Wc+vhNu2GfmEhAybiJkd/YmVLIaFMpYniPgaXNHzkLombwbDtQnGuOHpMqQ3q
3SF8BBO/POEnAWt10dv3hpXvNCe/s8jLaFvSzvDhukOy1aPymHv+LWgqYkQ72lRgcmyzavg+GwWs
+zkEYz/TU+Nj4DjVEisMt2oG+/u+C7Nz4LtUJjHcO118iPIcCJBP3jiP/Oep7OtJWr3scdhOAi0M
LuRGGMGrxF9DEGW4jb+8739TMf/7hVfdi3VTZ8k03JZ1rTSxsttUeYkRO9QOh6toFAvDgxLca+mT
wRSD0vBKJpr6GSqgQA3Wvl6dcFBscDXCEtc2QxaDO4clbTYlpr4aDrjW8rpNVHpzNypmgAzXXVL8
qy2Setk4GcIoiCeq4Rvf8u/Mornyp+A1r4JfFrDvbv3F+oj3gYCAJmfJR/GTMRdqqcCMkv/Lq79Y
Hg2/mCKzU8nuJSTKqzFqkx/ji/A3rch30+vFIqi6mTegKOPzI2rjE1TyUM2OZpTcVIFxp7T6g6+M
Ly5BVqRGPnpp/PzvRuzFypj7HMzLCDiDiSfUgp1la95tX+S/7Fq+XqFU92JhHPVGpVrJxw9l6lGP
7U4Tlje3o3E/aby1udlc/bsfcrEWGmPddJZThkgqg6vAVW561b2L/fL654//+uikXpaDcNxPSg0S
dGMaUcGRz7mHCNIvbII55DxSGu1GK37LCv7uy+Sf/2OvV9dATthOEFaLx5u1ITRYHq2nzBMrnQog
wLGVQq/g51/2zYtzWRRSvXKq2oF2D0rKW/lOmowCygW/5E9/vbvD0Pifv6Uhu6Wdmija1H1y44hh
WUDczDySNZVg+fMvELr93R27ePuTog0Sf+BAodaKRrAfishYK96sEJIREmIz8ZaWEXxafglslTBN
F02rDvQZHfq0tgNMchIODfnjrhfWTRmM5yJpVnaK48jlmilu4MWmJmXIxrLI3GdENfsK7nwZkoTi
FuF7J2uZZmruawezhm1uY2V4Dv1m1/YcBGmpGMY0nzhZ+eWw0VljDS1r5n4iIDjQUZzlUhDvKgOd
OFT2FfFZGFcFAUpueHDbYZN42jWE3lLI+runHuDScdF1eIi7kZKDEIshiojI8MGlOfm9j/yv6d2d
3XqvjplP87EdHgULxtTiORx8FIxKzt9pO+3RiL0nTyVczfWPk9ntzKDneE6ik11GxJYEqBONGkYu
cJ2oyWQ2UkGVmUcIXe7oltWptw22COAF7USy9/HdCbhnanadKKQh0qpqarZhTUbStmnHK7TEGJLC
EvZbepe65tIdCmWW2w7ifnudWyC4kJKCagkbvBhVtVVS5akS9rm3h63O9czUnH3CWEibDafGedrG
b07hvdrBmO/IMH4ocNFYLQ6SWGik0re7ULE+fShYmk8cYJ0Ge5llUqoVK4U59whAoGG8SaWzg/CY
pV0TQDgOpOLl2i4IxaZW4J73VkSLMvnjevC0Ywt0TFh9jur0iNuwXqc06OX+MbbCvTy4wPhfwg44
s8mU4OJ4lpn9vUSYl/5w9pUJ5zebQGOiLmSY7dsQJTuj9086qVbs4POTHpLplXdAA4W6NJ3uygEV
NdAeCYYGdtl0IBg3hUWPyL/VxZUsu3lF8p7pyi603T/KOP2Z5A2yVefF96ApN+6diiIRECdsj0az
9x6GGSxMV2AcRvAf6bOloRuXIAPfwsblYmcA0mvb2l3nxOcKTh0emBq7YoedjfQDeeuot4NZaWNS
kXKFbaVVPqtTvZtYQOo6CpC6Orf6YMCFi8QhttRrXRiPREjelC5GTGPlF447K00Q4UAvzmVAx9fK
qpro33JtaultrValjG98GmvMsVoSv0t4uzKpJ5mCUtKhMhERT3QrNY4BbZolSz8ggLHVAUWqffyA
+QnwvnUqcu6WwQf5qmUumlr8UR0uWOGxm2VxGvQaNqAKq6Ydg3NYKtdOX4CLzuDH5sj7Q/+EmxO8
RlRsUh00T0XDtLfzQ1I0R72IDpZHIpkDb409GBwq3TuRsBoQfqz3S7z3J6AhK1dkHm8dSUEWkDU7
ua387DobzXt5l9C4vdWBfy5ZERU28dBa8EL7yYub6vfYl47qSGpjEO0yvYwWchCQ14NukJNJOn24
JMHFNcbYgS5T1E2rqlMUiEL+uaWly3EFeJzhHYMQJ4GqwCrvMEeJjPsiyoOdh2TCBTuN5bkCLwTb
BZweOYJPbuDeY3RchG67Z7MO5qkor8bR3ZQuDXjbRYuiJINYeI3/Gavm7TB0q5q0szRO3tqhPHlM
XGIs43nqVAdFF/tShx+XjtAfMFbaqqmC4PJu1Uw9TiPxrGDh2r1MQ5MSpUhoK8xTz/TVMoSVyipv
aEQpyMLXmEXWZHwsKI9ib2bmrlB/NIwQGCVXBasNFLn0A/YThtFguqYPCkep82k81W9ZmBccGQKk
sCRKuwnNfvMaifFTINEt6uCXKzex7nS9x/6n1CTmWphfLReGQZQzwu0HTDVHfQJ2yGQZMpeq217L
D1TtpQXjzYQUwSvtLwY8PBWJsknektceuxR00e9Y9p8JUXehQnOxyIuuW9wHonhRVOAFpnpIBuu6
m8hFKUA4i9oCvA9gQqtOrmkkszGIbjjU5LMuYKKfxLsMFJycemVyWnPH9tEKMOY2He1oO/egUlJ3
AOn5WFgGzlLO3ALsEnTmzzQ1r1w3va5NT3JFdkaLaoQJoU2jN5XNBTmjEwVhf+lA84wdESz8Qtx4
IHjKZOSQ0EfIMpC8lHVybCCsWkp47VcaFoaqXSpF9lkXAbHCHSQvb+fWMUFJpFA1CQ59oT9oY/FU
d8N+UvXTYNj5UqvrZRIlD4onlgZzGg45AIJ57R9sDShH6qgwpzuDvk9tnKOaE007uOsJpWRHjnEt
1rXS/9Hsdpsl+VyxgmVoGFA4esCQxaqKQHZUGdEbndHNdAU8oWs8m6P7TCwlAeUjJIgm7DZtpW9x
yBxHI1rLQMOyaQ5aHYBR0c2zXhikipovih2eytpb07FLZ6SyEM6hUdTJqfiXHb1NwhPvmwAeRti3
K0WzEKOUOTVIDXd+f2X09MJ4qQw74qUg1VaCNqQGpCd3flJgPAe8vE0a7QtGXO86swBnH4JPurPg
V/lGwqfg2NikcmQvlendKuqA7Zm3ku7e3POjdWGX+zAKV82I80wNrW1QFlcZkZQ0MbH2VzhWEie/
Aq0LsWSdmFC8Y4vmnIWpdqQvrad4DcYeaKFFM5ng4x0B2ufUZInnxi5yz52h9C3mPobMmVnWJNkY
9z4+/q53Dug6WOidZu+Z3Usv2mauG8oDEcVUB9BKlGiD54MYD1qBwMbQjHuhBC+kB52tEg6WXNWr
OMbUMdJCgZUKiTZTqLCmNNrFY1cNT12t34KK4GCKWbaO+y1ijlWmJO8eeSstMpSpaf4osjUcAGWp
E7ueu7G9i3RcRyrqa3RJHZS13rzumQHzXsFgTK2OfJ+5fJXGqUjmcnmR0XhpGO97JfFlFQ9obOau
jd67ibkDWynHc7X8Ja+HrfygQhMvJiuSI4VLcANfiUkCC+B32cqrk1stzP/EEP3k9KT5cPFSPTvZ
rbga8u6mw6kF4dvntYcD2mnZqjNUTIgDMWG0nhP+aqNYO416htwyVLp93xkVtOrwVgAJr0ChkHFt
zEU7kp0cmDI0qJpjfF7rmTrvyiYn/W0A/9bQuSxMjXgyrhQzB3Rtuk2qcU0s76aM/Tf6CQThWI9K
rd5bAW+SbcdsFkFWY2cGfaNmO8iQ60kPti00rbbFU4dvf90k+MhRGmHkVE+eoz+JST87gfna+9F9
blMqc1VvEQfirUnLQzooR20QBzUxmzk+tzOm4Ct4cY9KWT/ZSHVEK9YY5rZDSjHJ0jzCRnm71Mal
+ZEv5KMKKMSLsv5U6GihPXO2JXV83wbbKser3OEPcbkYNIwxibWlt3UdFkW+zHRooSMd5Br/NU5W
QPVV8J4SMzav/PCtoETXKfJkF2zSMNi6Q4h2cFrUirIciTMC5Z8u5bvvFIR7RWZ5E6X228j8n5mA
r/tGOYWD82ZP2kl3YMD9/Q08YKvrN7ZvZjL0Bv1bgiYwwNFIRztjhDGPoH9mXRXJ8JKS3OEow23f
x+yoAyDstfXs2IiqMP6++ZM4YvyFheh3O4pdK0dBWJW7K/RHTO24I1Q7ZJbCkuWGJPBa+YyjzJMI
9D2eebYXYJiiPsNyGTTGKk1CcOMYeOUA9jxeOZcVBN+xuikbEp4mAgK7HFIfTZqVwQOzG+cWW1m2
0JzxIP9vBpWhCGVJ2zAJx/SSG8ttDvKEH6Mtk7t701Ox+EJcjCETO9hJTGJVE4N3nxgEhxeuNI62
Y6G56uGym9leiGQl77dVBsO8aMv7wuH2FuBHJ0KzBI0b6DKbESJDMQ1LqLUP8ifrVvfQIzbUEeaZ
PLHJ1ra52t+HkPitQN80GMxa5lFPC6/R6uX1Z5/qW3kNkzU+akkNhDQ5Iog9yXvhWhTXej/c2UlF
KmLwFnjqaoLZjL7oumGnkSfmUu+io5VOu1JjuhXlSqVwWxF0oqB342a+TD5613hayf2/x5+xbSZQ
JdTRCk3xE3wTIhKRO3be1C1gHv8xXLxiZcCyOibZE/l0W4VzS1o6D+mkkTmtUnitYrHJVI+6srnK
yI8ou+TVijEnO8nwabTq7aSn1wJNXge+cTb10l6Gaz2eZOyAtbEUfhYK0I471cXl0kvSO5bPDYWM
U1mEV+haj9SUz03qNlAw0d54N64NctLX8n6RSDy2prun2CRglxEcOOTfsUTICYgZ/kiK3r2s8FBA
hueuEHztPMg5MVT8vRw+ciNp2/lKEe6uQcJhshDnnPVMV9wDWuEI5C3kpYThQDJge4yK+iHonRdg
u81MY86B26TiYar3gQ2DSUY/TDYUej3Vr9x43MGaWrZu94EILlgNMu7EDI5MsusApL3ejpvOh3Hk
WHj6ULqrOOeoGNSMvGYzABbqWuQ3HS4pQrv3jlbs4Zo+4mTeJAmSlSFkuwo5jBpPy55KbpmhMa/C
fOTAM7wFvJmeWj5ZJVXsjGJ1qoTDrFGAZwgGifzCGjLnEHLqcfzN5ELuytZJWCFwNe6E4z1UtnFl
JEQIAvTCpTePSdO0kDfNFJ1I56R0XzRTORZluXcYUYrV7F0jW0+ElRHpfFM3/rIJ3QXxXuu+ZccE
BWiTmhKCxyxumEd5FS14kEm/zkzPmmsq7kfNTA7CMxbYEqoFL/MT5tpdHAXstLF217F4UIXfMAlo
swEo9ELrq4Qgg+qgF+2tdJoGPcT4xD155cC+MILra2xN3d3LjZ/M9OxSMA0D+3/DZI1zAhWQSV6d
LQGjDrXdQUmDu0knaNLXFk4VP5Qlge89nQFLGz/0ocznXtHsDLU61mnUzZy4v/Ui64XcyENIj0WZ
sp05mn+qPHx1HYEvOd91oiOURcxbRxxtlgq5BVP14rpqdKLLuN7RdGZTRz6zR18I66naUk+xlyO8
GzbO0X3i0nPSLf81c/M1Uc2LTCvO2aBeR51xMiyWhkkeMrv3xrdWKWfYQdGvsqLaGEVezEtIymY2
rtLIRwde2bL8we0KblytIASziJYaAA+C7QGjD68iiFemr5ySHHx64npLc+p2YYiAhH3AMwSzj8mK
RvbgMeG95GHMMkd/cak5Bql1ZzlkIOSUIcFeTM/I+s4+JOWwRnnaY2EpMsiFgwY9d8BBk9q7fsih
vYfHqc9fS8EhXre9M0baB12OBcXy1sCzyt3odYTgdQ9KpFkzhFAo/PwEg7EieDRjeRNgs7ENbZ1m
8d/BM3nmSqtNjsSMPznI604/CqRaOXO+4hlHuWhXfb4i8jdZsn2+Dm1Se/leqhgbVU4Mlf7sDwgG
7e6G49ex9DmHexni2anjhJRaMCFFsdMj+yWRgJ1BnftqyxZmbMdVUvhAu7voSkjQBh3Pq5AXTInV
W8PPP0RFPIqhrxIiQXWC13K57XYSYLG1exo6c1vpw8oBIg4NJFkkY/CAtfBzyrt12oRXgrTmhdOY
Fd24FEkAuy+7yM5x2z5qTvU+QQiaRVq/FGa1w7w/F2HOAdUfFn2Y77XCT+gqBnc50e0pcmxLrs9c
e5hOT0VTHBIdJxT/pqX+Jx8mcAbDqkadqzF8Kjs910WxDgnqGQznJRyt3YgOOHQSCNO4obvyVdPj
O7vS/2SJc9VF0P7T9nNwg1XR6PuM74y05slBQ0ce4P+zdF5NjWxJEP5FHdHevEotiyRAgDAvHcBA
e+/71+9X3H3YYO8wI7U5p05VVlYmdjMcTaGBsItqiQRYjeVeuUx+niwQUhHI6JiKYs5z3YzuU5MY
x4x6OyN+GPly7zCEKyvh22qZFcK0/Bdv8ucw7Q/V7L2E+fDUzjCS0Qqkiod+XkhCMwxPfYvEGcZX
tpej+Wx035mLkFpcv6S5hWYuKnDMNLsHrbO/s57j07MQi8AC9JskEFcK7HsDpBMpfPJ6H4sQIcp/
iN09lOZmQHjVnM9WVHwYKqqtef1ZAV2HsBRMg1EEV1X/GVIi9zCbx0k5Gvp4n2e9SPZtWyTcOWmW
M9bh0J9C46mZEKZotd/J8K6KQb6KzDF2tC7DAfG9vohisXvTChzZ9Shlijq6VSNDJSin7fMGSGwa
nmGG4l9TuQ9RWPpjQxkUOQxc68krykD39P33qhHeilJ9MRNxqc87hu154I7VeJjXDMxp2PsFulqU
u68WiYfezKJOB5agODshZst8pWH1J7R8H+ijbRl2wVGn3uSwyw0PVw2nv1MtBpMqbadX2UvEfGKj
t0eJUTqJAaUt6zB6KyijF2W+ZUr7kXCOL93Nddyj1mO1MLHX0qJ9jhXjJ8kcj5G55NiVU4LiTfQg
l+UQoTw7BYZStikjl3Fn6YwLw+HipKnD+KA67ls7RZUMZN5ls30jV7igMMRAh4AhdUmQAz4uS5eF
YZxH0jkTncJVl8X5euztm+LEr+wHEYtHnSFi/r919K+ghD3cmbMP6eCCZqmvT9Yty7DNaEccJRFl
QGZMcVDYROpF4y3n2bTvvOSEGyhzIO6+aX71MbjnMNzPYbjLbe8DPuy2SOIP/LgvNRlMkbePQoO3
lOS5Vxqfid4dZzJKQtlZnr4FZV3+HFsKP8sLmlq/OgN8aOY9ReiGjPolcaxN7/4sNp6Bse175GJ9
gkWc5ElyjMrPoHil6f6MguunRhIdRvdzW3yRCOct/uAd2tQEzIJDpu0+5VF5DJKoqEzNmD/orJiR
VDkiFKUG0a/Rke0QZlOLA63xKjeOP9hUoVicMOEgRHKkbzcepdXIeVXV4yWh24AyDi5E1UVNui89
srYNIxpMyYjXcbyuEKhzqqVf2e7AyAwOArHr10QUGfdhCmWbO8WL5LkRKYAL35/qDG21jcrYR2Z7
5xgEFAb+2s3UB4XhSblAHV8zuVtVfD6KV62Nz1xnhAxVnLlrFyRCj+gBTMHzBAjArwKyG96oiebl
nKq30aVBNWX+MiRM6ajsftxuuATgV2tO7/HWwHjvxzWfe/LDem5+awjUBlLH+JDL/BeaxGjPlwdh
2xsknvK5MjsABVXOLO4A4scdIDnOFqjAWNFu0RTCh1ntFaj0DGuwn4EhFvcY6Y0P8uYgxjgr1TZ2
bhVmTFLMjNFwltkgbYj8KFuu8v8X/ApC0B/512qmnFDiPVjaW1pOviwpydE6+gquxyBNvHEBz7ny
AKm+lQNWgs/KKsV6CVmtvc1wM5db2O3WqOI30OSta2MIzBaPTGMtF9CzxLpqUlfdZNxhmnBqcLYu
Md1okDxEh24da+AuOE9eY6U6ySOWS2QFTmCokoyMDYNd9W/L7IF8VuIpDyFYj8ulJPW10r2fIvTW
Hl+VarVfMTSoBd5HiN6XS0Ys/4QUGvsM81mzB7DngMqvu1lmdkgXOk4Mlhk1KaTxlekqngIGYw9d
tA5Fmw11STt9c8Eg8RLgvQyMtyQIkXQf3tAD8/VbkctWKvee1cHfFBMec7APQWdpq8xTvvvxs+VA
Ri7e3DBksmL1YJAFgEjvBpgNgFbZqqrK5JnGpJeJ+AmdKliVvixny0pOEig790dgsjpV/oKNalsn
vi419TfZvrZnHqYuv7JZ09F+99Byh+YLE3hlFMFedb7RI33i78uSomyjluhaFYWb+kTE2uqLd8Xk
4Smts1tN3oGGBvW5gQiauV/41MVevqVzJY+zL/BOR3p5MbF1mWuaekl8lezFsLpHTG52Gru61T4s
40vghUmPr+aEcSjxQS6Fa/i7I/w6A+VryojVS73TEusNm2gKg4Ec/GNI0dJnaWrudMuj6DLlkuch
6B2g0CkbJ9Zzn0+K5VnJRAqDGageQInMznEMto6K3EmdaXzg/ELL76TU4YY3YwzxXq1nIFCb7JiV
5TVyRxiEucr8ZABKWUrw4ACTqCCtYvgoV5F2A4Dnl2zqgga34bgPSx1vOB/u1DnHKA1ZdhzaTi5v
jFcLm8X3kNDgWqI233b2rzwqxOOROGdwxf7tx+BToo09W2vYdABh955Z7GrsuTHlvSRRjtstY+cG
PpiAoQtD4xNtK4cYL5OFbApB21gPPIHFIq0KUc1PGKZDoqaal0MHEFSl5t08EIU4++I5ODaGfZQo
1wC/6K7xwGVgWX6ipHotEeQclAhRjUvtQJjiU8b5bg6BPjCJdIr5Hh/XjWSRWDcc2Odz15wk3U0U
TAC0V7k73H0Jl8VhQfhzJXvf7Kna0ctPeLkhYn1qXmNcTRKRt6ifKZeUI0DJrK0gHQXnoQXBJDa9
fRLGLbB/t6eiYtrStSm4wyeTgY3Wrn+K0dhJCTWZzAQjYaoDNXjms8Q9BxO1ain2Jpx3GgzktNu8
Ni48v4rFMZCBNA09oL9QwixTVXcbeRU4RZlWh6BScF9rgC2kyMw2XlUv+Zbd0uTPfBCjllvPS9+Y
hXgoeqZD5gj16Io/TQ3nFJbIgdpcUH+deRSVM/9E2fQtJ6yrmo2vNgBH7fMSuHt9+pXVIbHSMG+w
mFeTVZzzpH8wDTR6YkBiIi80NlRgCwb9vDfsS40m/Rqook3nIxgQTGS3eyTPXJ6sarVnBpteXrKO
0GCjN2ycoU0dLZIF9P39OcphMRqPUgKh2HDngMPTAz00AQ0BHozMfM2uBtuNCldk/tZTn/tlBPG5
S8E/mbyzrKvOaq1cfY/+3q0vuwtDrngVIxwkQLumf6NHRWPzIlFHFocs7LoR1WfO67zvGEKjNOP0
mDPrIt8oF45wEAVFvJyR9tPwZSCJ6ktcKwj7hhncqYxW+VMLLXBQgMHR8NxVWn9sJifYFJV6RbwV
1WrjgKz9vtGGk23/JIBhIPG+ojNiDYqGzNyldax/NeKDbRCR4+SWJpnrscxSoAw7WnXYTnOH7SVb
mp+6MyFFTlsN/bdGwWwtLpk659YYCLfQSGt2kN0Rws22Jg20tkoRKhM/d+XELOov00r7xPMQQYrP
Xjp9p4X2qLKDLQ8rqsIGG2Us9kZyd8azEucD/GQMuiV5O6/KGFKqly5Xc0DCkoRqMHMFoDevj2WI
Vtnc0+LQJ+CJwGrX8pciHp4CrpCTaeV0NMS8cmMSIBqG0WxgFyl7JLPxIgcyYzjfebgJJCQ1s6M9
GjmOndxCFXd36dicPBQBSyx5nnoDj4CWs8caIfbYHE8VjzYclCMDCek7053U7GOy7VVb97sBE2Mt
+0pU4ufQ0+6nIXZI6fjUs/6vN6D4piH9sFmUoBghbUHCA8q0EA0PwqnKYQDj5LOKh2fPBF2ZKXeG
rmkIhCEFvahvpygVes1biVyr0iPs3WdJe9AF0DSimhsMiIO9a39GMxYFHkhzaVC6jQl+UyLXVRVX
rVvmddHmDCKribWG4QzXxTUZp5SpW1JZL0ZgHem1bWaj+7tYzZ5YCDYWNtl9syBT5baMbeYgLH1r
bzsqXMWtLxb0vYi5CpRkg4esSa9W3/mBsny3+nDMMMeIB8gsJP1feoBYld2pKy2b7sAFOHnj6tkJ
4gcZvFGsMcPWk+g+j+5+oCWymurxaIfZqVcz8J/Qg2EKk2uii7CEB5rgx2Xu97YWvYv+SAGCqbX0
klkTIsayELFlxbaLcrXxZYTtvEFGan4qMDhZIVm3LUVUzvHgsmO+UIp/tWpd48SFcMQjc/p0X5T1
eWq/c7tEfzzxtrZUSFmnk2sE2kqd44+U09fkgFKRVhsARleNrfkLghBok3WbyDZuWaG/hkBajCri
LMekBiJJr6oZ+R3rM1RDJOPZNmEurWHQu3r4pQtKQxuwfqqcY95nqD9B9cZpOYc3aXyoxrIJK+Wl
pTOjJ95d16DpJ7BJYR+zPGWHWUipMaO55MFzY2Hd1CjKYaw05DsZBZXfRkn5yUjPV+8OFze36WEb
dC9mSBMQdubPNJnvJpGXWHrThttsfGhgZziSU3YYbe7bOTqDZQN9i4MaV7p8Q8Njb0f9V9ghfaq5
5OSWgkCpq0+vbeztop6mhI1rLQaMb3k2+MrkveJ8upOnXuUeY2DZ2QNHRTmjZBp83HSLdmvV/HFq
8Vk0ahCTTh9POI7z0V79YvXmE930H0SS3+Q5xqlFP8S8FIX+YpboJy6Gvs5T7Pa6IPtw6/4RtQ6K
kApe6IAQK2vCIb9IjRErBfggdYRj7exLmLCoM92uwecayxgSgtWELtVQTBMraPJ7petX2KjVa2Uy
iCLLp5MMe46UXW8Z/xgNfq10azOwP2Tt1Tk2bOpEl4vMMTZ0ZPcVfAOjSUpk48Wi8avmFbk1hoko
ioBq0imTne7+pIgu1BkdAn2a1q2FjHpdYKqhMYKrgTV3wNcGw7wGKbguHas2uwua+h7hCI7WCSz3
E5eolZJr2Gq3d40c6DWSqoZ9G51okwAIQlQxX2q9QCU4VHeTo+9g5b8GZrfDMmglsNlisriDAg9h
AemRjtSNxEfb51RbygXGt4+8ig+yf8gHnBdd/MEQAr4VxXDfhFXjz24NXhZfRlJkWbBjr6zVKUWH
eH7oMWbC8jZJkM/H4/QQ4SWk0EAKRbKOrk1VV/U6cdWrzf60Gdzwe7M/dAXqBxMaaQ7KyV2189xh
2NH5ugxKdXBDe88U/CnXB9RT641UDbr5SW231aaB9mt/NNOWo6xv1qZiPsaBvQeeOacuGmzhQ6Yt
z+E8vgclQ/lmLBq8gf6kdQ38cN3PqCDnmTOcmoziJ0HfqZtaetQYdrq0l0sTfyveHIoaG4nsDLaB
6RN28LV5MjUqIcUuNihOrgPGuHCQAoNHk8ALLaQg6dtjWl7A4sf4F8n6nhTU1gZKusD5FgmDcBm2
cFqqyHruxgnVzvbe0L6T2aChhn0wyuSWh4ERmgrVagAwNceOxQNhhNURY3PsUBlryvABaK/G16iK
r43MBhCsJcmKMYuW5dawgWqKKAXgUX7vjcZ2VOytifm7EVs3q4b817ugJggxr1ztmgFMsSoRaL2r
SZP6MDjNUBlU7dJhJC13DzjzAnOyRbKX4F6qor/2tw4sp9bZHtZbPZkYA1bYPiILjB08rlN72gj3
FpBOAALPfQrUodjZhmWxhBGnvWOvBqfysd/bjpQxFu1gCR7FENLXBG5nB4783jI/HUq1dYJwqTkW
v6F7zOMk9LlkNW+eRMoq40xxSK4a27c84WzWawwxIVGIvJueuY9qm51ijtTOplNQf4KBvJWqCZBg
Cv4hCsAxcAQY6KOKVKghfsrdGUsw5s5AylrHlG+bzX4jKYIs3dBkH0mM0Lr03HJYKIH1oXTdO59e
efm/qRh3BvNc5YRFdIGdIWJqpuudsTHwzXkSE7fxnkPR5dgO3uwg6vYOb5XJt3WdtfVWvk5iFC49
txQmEhnk5387o/wNU1zDJvNqzFj75baz0eXNJu7O1RDiUoEojNb3mn9zPT4XzY9hTf90L/D+Arpj
xjuEodctoc2eh5/KoYsLLNAwDLZWZh1vC3rTRoAk5YibubpmjCB87Isvu4eSqijVI0fCUz7HvsWI
EmIJ9kukA0exzbsgPUU8RUL0ukJXbMX6vwTh/LgQQAz0XQO4Rtgz8vBGbZOnA9rhYT76WImgrV8x
I2Or2VojNswWdBrQ7Ddu2tNtUY6vXp1uHFDw0XvKFIiQqBaf51CP7gD08LWevXRrJMBmbj5vQGeX
TRRAddK6oztCg1UtpaPthJY+6ApGiA+NBqlkKvZO7Wz7P/7SQXNc8zBOTvuW9NYtcW2KUnwwOPtA
+gJ/NKv6q0autmP7jkiiNqyKILEf3NAMzomrf+ZQp4DV8MpKFpR00VD/E0yzkiMBf1yhuo2sqVE8
KohgTNRRG8ZlMQfVo+0ydGCMcY+BNPl12SQvAw+zykcXYAY9GkN1T7G9/GRF/EzuE0jy4nI4twet
VLCMcboHxhS79WJl294MsY3JDxPZi4tuHsUrJ7ij0GDSjXNTqDe9uy1puUmZVhrtcHi3MtiExCzd
DB7cdkRfdFF3X4M3Vn4ztQx5jefYo2xti3OmaQ+amRzimjlPQ813U74OZ4r698Zxt71rHNoO+XNS
R0xmf0BSgcfCZQ9uhmhK2+9m0wtOeQh3XK/RkR1QqLWdO6tYJgYVhvnb0CS1dmEaemMWPtZ126/N
Rq3/qkcFzcq3rh+/klybd4yYh595wlJ2VXsDR1IlZsaPdMivg4ncSKo9mhhbl/Q610yP0TnSu82Y
Wxun0Z/QOoaQyw5b2dryQKw9OXXxoI8kFiWtIL11tlqH4SLTAEy3Dj5l76tS1atWG85LA0CnaRhF
FfgyU6cv6v1AByWYYSHg6YVw1b8+7n7cbnqcaxsv7CH2XVe/MpRz3/ewYUycUfplOrkJY5/agAJK
2A4Ha1h8tuKFEoA+fws2gQ4sAtL7olWW1YgRdTmWZy1gH8IsukMAFkn4eOcZkI9MFyH7kfZDeApw
p6+c8qem6B9CL13VpI1tV15HrTvhPn0sYgXSSJohPhoClw8JiC3SvWunZBzdLabvrvW+EQ6KgHGq
b8NwNrZGKRvSstp0NUP/SdztqxawQlMHht+weLecB50FuALEAhPxBkbPJu2oJbgiYXC5VkL9MVD7
U6PVRxdRa14unB6tOkTGACyCYrQFLcOPC7TF6fwAutkxTilD96HolecjeNBAIzIf9Dn/GEMWCKec
7E36AtW+iTwKCJ2jItq4fK6Nw1LrFTszTp+LsMIdKdzUWC00S3WnKyaCiyXtG9PX+i9lzu4nqm7B
ihrV/fTEJgBWKszeCKtR78FANhxLO5/X3twPtgXdQHtHOXLVJvGJyRGgBXvHQpkJlJxBEjtbeHF2
yzkNw9IMogf5Mx0+h18Z9UYybptIaEfk0YzlVHQoZ/0iZ00PnzEd8s3sznRMLZSaazxi99isbmk5
79pFhw8mFrXdSU3KteWESDIqX3pl3mllf2tnA5C+196QCl+gJlkAw/CVlmDdyetGlmY/tEG9QsYb
Jk+xBRP5ybTG2DaYOK7aEiZ8P2oTdGT1AB5yxrHrX88Ny51htXsAtamV4Y6APEWIKOvObSyZqZgA
EZGuFkMPiNWfnt3R0WjvpUUY4ZLj/ZODHHOk1YDfmM0zAS2LHnJXee1t5sIDfRdP7clCPr2hQ2rp
yWOuLbugss8iKdqC46U4Mbtp9U7WkPHPohGXoMLY8/ZAV3lzwypswYsUvTiTlD56SXmsePtBq98m
Ym3B4LFLoIc7pZRb0fVJUYjdjdZj44Sb0mhfpejsFzjXtQKmfe1V67dCs8BynGujTmdzVt6NXH+z
OPRl7WnEbbfsvrFgu2vq+od8LmxzinptrbrlUdK8DBRRnlukLpfGCA5/rwRq9rP82xq+0Jr0HS7T
sdQwxBxHOid1DGNDOfdoM/SZ+j23UJbc6kVKUsT8jo1rYO0GFv1vgm+jjuFx1NMvL4L2oU3aJUPF
v6loDUIUVBzlqyoa2vidBT8trfaWHijrzOzfGryQd7CBnmXlWpNC2lQ0GLFAjOHVZhz4GKil6Lxp
64XpBG9idERL0Nt2EYZ7ReDrvbDrh1TF29VVE2AaEP7zqDkMM8i8mftc20Q6aF8m92rpSEnVtFQC
dAJx297TWfhISU5q4lar9Zg6EDNV9k/Yq49VA+ECqKKkQUPzakzS5yWJXmZYUl4UvuhDB5TXGne1
kX3rofJoaK3zmEQ85NBeom2dYLmQo9kl80J4UJOeDHP/XQUBLoZWeKTB/S/TyqcywVixnMfHgs2B
zMKTU6YXKETGekmmB9j1NdpheOROenOnhqSjTCZjLZVVWyNM2fZZs2wGMFj8mTByKemWdsqpXKzY
r6ocdfrZfkiAkXN1eGt7dfbhjOY79OcwryfSKp2xd93hF8m8Dy2TeRuLmRMJ+26aPoB6buwSejR0
4MMwK5+jNyBOv5iHQJSh5NfRUpmYoPQXHKWgJ7vwjBW3f8mXype1V0TZg25wmpjYijDXmO/RObrQ
sv5RR9AXESQDm5+QREbyRHQ6wudsCu7zqnt3I/3Q9fAoB738mRT1AYnxx5FSmvL5YhfDvh4MekpJ
eU2Iyo1qAzsDQzUG1m6uNq9riifTwj7OaO+Tzhs3mG8QhghU2VKfcJU4Fzq09sylT1VuDH16YMST
ztGC4v+A7FjSbqGHbiGNbgwLVXkjeKJiiHUK//ir7s0zZPVT72E4TMYHofc65i0VcPnujUp0TQs4
8Bx3XebidDads86761VOe7K0ttZPLJR1O8/bwB62i5q9hkp/kZ3RdqOvGpa/6PO1M5UX+XDZsD3F
ntIUx2oY3pYQHruhDA2tIZ2Jaq1ZB120t6r24hTulgk0vqL7rOF9uGwpCf9NkP2za+27ZE4f1gVz
C2an3pKURQEyY6XxcwopYiIiUr+upezDp5MO9OhLEKxL2qRpdR49dyflUKsH3SovkIVYmp2q6zvS
30cle1wKc5314UEibLNYP02fXXQiI5N8vjLgWJCcu8Ty+/E1ho+Yk7DgXrxOKohKc/oj3yQfqMXX
cXF2Mx8mX5zH5YlJsL+wL/9f0BSWPiwnKz1J762byJshGoUARFEKS9hAz59VZVA0p2WJtYBQwxDG
A20hfvgGu6Zuzfu5N0mA+W/utrbluye/5RVxgFQ2PUPzU8VRADDqgLu2Br9klTgVvOM+AsyXsb2E
Q5hmAj52nhMebfHOaWGhB9PX7DKqwhEqN89NF65G7x6QbU6dfz1vvy0YUhKRomRGOxSMJjaKs+Cg
UWafKbh28rQoMqn61nxMbE0Xqi4mvfXHGNKFHcB/DnowEbr2lXXyYu/9/1ctDyRABR2+oQL7rz3/
lcZNeRBRTrNNTIhk6rVDQjvgHXoZFOes+hqbaTdh1dX04hdn3ybF/Sy9Bbys2gS4uhpt/6nb80eu
M5tTCFblUr9HfisQhFVv4JKAglepnyrNz+hQMqnJkTQaT8nc2A2d8q/E8KHRMaIL4DBH0U5Z8jfY
MW8ZcVEOcxcuH4pNh0bBIUpNicLT1wBQqRNEcCcU+GVbMplQeia1BTTw1noPclBRN5p+rNrL1hkZ
GGyE3TjQDLcXTpG+/h7QwuNZYpMHNo55zAuU8XUGsipaiNDV72mbwccO1vjBMuKSosswdL5pQgbj
QU5Bu63L5W4q813rQIW3mzdFrX9zAkhHshDnbD3kKL4nNXvuOgSB+xQMR8mK966iX1cMr4MdMOjj
oelXhzvTYzoH96K3qJhw6dHOf+sGOz+GcIF+Mvfa28qx0LwHNATZomGPH4F+lJXDbAOlLg+W+BUA
P8XdcnZC99yMnl+1UwQoM21Ux3oJ4w4HkOld2FxhezE9ZTNyDZOV+RzxdtmcJq3n5UEKqjs6SAhN
rMw6P6C5cUzHAMWfeVOjlfjX4+ELHfJXkybv0BKfVVw4ONYn0MZl/qzb/Hto8xPYNZaGWfRFP4xR
CtSuYndTePG9xIKk167DqJ4KZ7pDf3Sd00k2U/vqFuEWKzTKTu8rnoxD5NUXkrOEMBTEGXxrC7Cu
9u2K2nWg8UZdsVI16eeU6a1czE2FkFjUjB91rwGvq8yLIlxZ2JhLWXlz5wXFeQi1lxohDM7PF6m0
WnGBwmYaIKPVtJ0jmWHrKX+7Oa2tYCVZ6N+fJMDUXoDERhgcEsXYyxvItWnfxvk2mNutWuU/7tA+
MQ67WXrjwOnDiFq/MUiaOt3aBmH60HBdTjj9du507QHU40H7YmsNTfI7UDiFXvIQaLBrMRUOYp3t
lj8uNeSKwHyGnnUKiGiZTYvOGJ57hEME5antdBMwz+FpV0lxTfaW4iYPKoQYl7CsjTkorYXhIbhc
FbyUGLz+4UBRwDPVP4ELNoE+OFjAEJ0QcMyXhqkbel89S0IdEZMEbsYnW6fJY2nEkKzapbph7Uht
R62H4s1C60vaUobS/dOnuVnT+qaks679km3L2lFWVqLd91QGiRcfk7L9Zy3Ne01emzNizkKlxI3b
Ny+BHiC30Bgjbd0Ua09ieJSck348u/G0j9iWOeAaKxg6+ganiGNTJXeZmxxyt3wLrFo9xGSHYxEc
Yjm5GvMwWAgK5O42N+J5Jfnn0iufRc/6tgqXeqwF/Zp+A+rTUSkeU12hsUQjc6LYBBWvxtrv44ox
FdRlYqiqcT4c66Q5FF25z5ro2ayQtQPRUknKmau7J65DOSpj+6aGN6PGrFMPIKrOH1hbrHWlv09C
NFo573hk9LpKHSAAgpCmzsfU8h4c7jLtlXsp23tcGSKKrkKZ3tiQkHrSIJQGdiKrcsTRgLNACutG
aaFcaVdaKQdjdNHhSZGbgRfea++ysRgyXmttBk9xgcET6k+pxxgevU7VLA6Oa7wNVXBJwuWuLs0d
Y5FYE4vLEkvOqNDXz4L7CYOfBEPmNGkAUlw6HcgLlbBD2TQjvYUggnrnMFLEdp75b60KrpOLOUGp
l78sUehT0F5p2NspgnjwNIbpNazKi+NmvzJ+TKp+qNrOB4BX1gpreczIOQBIEYqA6Tk9N7nDQ4s3
UivaeXt1oEKxCjL6Kc2CQVVaQW+Jhg0UwZ1UcWaFUyLwXl1rfuXGe8kiVNBo6lnPTH8QsN14MnFC
/ZdbxUXg+1QPH6UJUcQWeuf2zQApzJbwhqnyTt74UDDPYSRcN06nhEJalQ9MKjCGmb7J8RslyqMw
wgQtTtn1bEci4JpOjp8PzQHdu60sqrSmOJjzWzulR9vtztxFKRhKkm2lbzFBfJFdO6g0MmGKR9Wy
7lNgFem6YfpOEkO8gji/ltoI7gdI+fJqDcFRy78bUkcP31W30D/jSdmbFbOlMWzR2MhewXunFMch
kHb0DBibYXI55ozjzyO3vBm2VKiQdFu73Ae6vbGmb9eEHAiqhifLspUCXm3cJ4YoT4IHVIa5bYPm
iCESGO74LQW7PqebSYdvqyzaV0CwFTRA8vkC+rVUnPLBUNeeNCf7YrB7J30iJo6RHir3hHz5XDUc
z0VGcSTMcNKczpu/Ks3bFRpDlwHtchcgp2mNTwZyt3KudXyGvBxtgQaZM6Mk7XzXju+UAfMGeJKV
pqOXmvstj1DYqgzC7hUzeRI6gTFDuOTZ4xa4cynJm6baSr9eUmTYEQmoE/pL85Yp842kplqj/jCv
uMJxcB8W3b6E9SXMtzbsr104X2wD6DyPb2b7w7XLexpQK6bEZeKXaWxIXQPfBCi66efpF8bGL2Dy
2q6mq8AtiWECr0L7k1jQ5MpDNcU9pGigmXFYaEdiPMoMA4SsIjtmJEgZG0f02/9bcEKG5aCWhyLQ
u5p/W1O9hlPxPoHATETFNlBOAdihTpvB5VxOJvZNOO0ri+bxNN0pcX6JkRn3JVJOpANelB0is/xy
l+jWkNfOebnNMHKzUQ63gOMDwjWK0WvwVujL34WTnNo42Jp6vFFr/OsR2i7Ym3gdghmMRzlstdJ9
MUpsVoPO/MlCay+hXuu8XcsM70pjCZRZ/c9ImVUZh5udMpmr299p2SORPb146r2ADZ0W4ShFe0si
g7wwbQnxHKOXSIYjKVHLAdEk+srm2C+T6a5YzE+lz8+wEE72BGGiGPxCxa2OplORwU1L7XtGqf7Q
FqxEdrk4i3Y8iclTbhb7wivZgLn95NZACWI7/k4gqyrjJeJxzyETsbimkekvoD1LhH0GeCTBWh4M
tLq/H7IB+n4d2e2vmDGOdQqQMSB9YK4mPhKSNDgq0UsarZZePnWK6esSFYJu2kmO6jbZRnxN68Hy
vbS7WGp+lVVN2xwbtJqcZtqzIIkpk+OtG2XZLc4AL3V81efxN7KXC/S1LyZ2njo4QqbhHjhCcMIh
SpnbgCchNdpgAtxa7AuOhdPMAalDKJP2mIFfamv+1AwpgTtu1KG7i5Lxwg6xWedS/RQsTZEst+bl
0zCFq2euNBC9P8VefgcPSf6KSMA3w3AnjyoEsJemYqnFR2a814uT4n9VW8dgbP/SQqmmnDq7coyM
2KJNHSAho1B/CEHKgCXRRc56rkIHz4NQqyMe4ng2JnMEFpI3WGXFQW1ZeKmIAZgAvwww0g4XZBYA
HVH/0NwZtKbYsRKB/ni9Jc6VZJoDAKxRcojY9WM6I5pAfaPhrdg29ZOcEEorKiR46pIk4zSQaIDl
MLdMgNUQVG2CEiErCZXV498SiBjM42QI8GtOXEyumSnGVw4ecmW8ymeMNS1wnnM0OgcJv+pg7OUN
o125D0PnNGbD59gAenF8yrN7DDHr0odxzbjBk+qMWC7TP/Gmi0RKaKjyg2+JC3YO4S1gpyxZepSc
ZqQKkmtz3daX0Mb6dUNlL8URBGT+Z50YfZB/LQuVH7JI+KFSIVtZ9xeLNTjtqaYejAATVLl+oHRG
IDQqI2rmyJvnFZMEOgEWkpjhtI+mm+7oXn4EqnMf8ZEkdwhnpJxDdG1w1Y4+5Ni32h9ZE01W7lVi
H38RmWBLrQndJkoxDHRBQGXWa0i052jJr7ZWfUriPhj60canuk7SrTUlqNDzyqSwk1epkz9nXvcK
Qtw5BVNeXYwWBxUQvRufr8Cd8MAPjWw9Y1fiu3JGtmIn0ab1mmd5ROao0JEG7EoL+vrKZ4NE+8yJ
3UNCxsZg05GNhtShkqYIWVDBMdGuXnWjw6HVWeM9sjdp2UJzwZWKU0vdUh/elM58UOoRxjTWoiBr
4MDNaaTN6dH2lwyITbv6w0VgDnoEEHmLvFvhN03etBmkpmCkRp5AW6FbZyP6DlNgLY10p6y2Zgmr
hrdOtuORL0rvvbUz3wqcr4ICowz/3nJDJw8PW2rF/rXxnGtiGP/j7Dx2K8eWNf0qF3d8iaY3je4e
bG+lLa/UhJCUEr33fPr+QqcHp4VSJnAHhURVpcS9ycW1Iv74zVmZIbrxxUPGR4ajwmPkbR1pDRhP
u4YBA6/n7fP5B+gDk5CyH9eOTGlN0SFbO4rdk5TNlb43g/4qHUIeH7s3JaE7rNycL8eyI6jwwrZV
Ac98NZsASgbDjZIZ3iThr7J8mDkP+BTyv5I43kiPJJ+DX5TX3a4GHqeHIa/vRtfy+9odMbUWSedT
Dshfo+go0OsZUFahSVzHM9JH2d8YnjgRbiMmfWJe+5BjlY3VPrjmuJPJSJsa4KHhmaHVRXZyvzsQ
ogktXi5agv0RSIja0/J3sOgvMyyyUDaiuthUxpPRYhlCEcFqkw8tM/0xD1djpzLu/pSGVng+eR5e
cuYtWp5uNCrysuiu5L8DoDvGQwaeaNA32BQzqloepBvBmHY3NjXdA3kH9ACq0x6nIj4LW5VGGrwN
86kDybJIbtEXAM2xYBjfnRtuimzvWJZhMJGshUGRj/5F9ZInHc4Kf51Ilsee965hAiWLiU9hj/0x
ASbL2Kbk0lOrHQQA43VGyUUoAB+ptkzSW6Cr9+bvUNP2CmQFfQBHimOYo1F4sZNHmviuGHCBLPfi
3s975qstuszxSpRtbYM4v6rv5IWH1lyTu9nwSHGyeo0hIS8QBWwnrjrDs+NHO3bVDpxPDqQM4RKf
M69eYzJwq1DdDRx9A99EDiI3V1fCMKwUguH7eA1FWWfPo8x+ynXOJ1Imoupap5qSn/aMB9vS7jM3
uejg3lAAsU60jfJEaZpY1XNRuQddkD6lV+QruET7wCA8JTRZcvRabf1bzRToM+SVcc4NAEDNHIqo
BbBnDYv+oPpgAO1ZbqnQRuTzNTplpiyXgkEeVzIj/VZe0RhYU6XcJO1m03DEAC0epZ1jCxaNlaxe
2Xco9G9lleZTflWCzHU8Zzl7hVlaooKzg+I1H7zr1O+vYgKAVzazQniS0TIHBdEHwBMoHhiK27J4
WAUEWf1WPONdYLM6g6ttApt1uU2j3+F8Nj3FOfuUxqQ/RavAFgzreb4bGoJzMDZuxgxSDmUTq7gZ
ulc1FGOLiFaOWflIWjMssFPDA5ZXl1GRnCC6mz/UeIOo0sNwxQn1fhblb8RO7WoToRsnal1SB8VI
WvIZ20PU4HKcBpySJsnTkc4AAGKQBRjDr2YvIV+cOWL70mCZr7HLMB0i793fpuzMLbs6N3Gy+hEP
VXiI7OB1TlgNa5QcD9mG/t9f8VoGdHT1cg3uTEPR5DjF56DB32QVt6r/jPGtCCsi4jy75h61l8CC
rI2cWPIhqC9SX3KcgZXQEkiTHpPJquJU5MYHw46uQ2X6IvfmxvAApX0nSSTz2L7bw3ilhti+0H6l
9IyyAnrqH8au9xUC0SQkTF6h75ZMEtl31DiQRq1+srv0FcT8ygq931+LIOzB8RQYumE7L8taVRfx
UO30wL6LdKAtA0sqPNnxFGRkp3mf8kbNNeI7WWiadxTw1Ynz18kmJ7gGqWWN+tgNrfUWgxFZ9zEn
ALdfsEtZoHLva72+gSfkGPONTemImngjSzx0sbCoMCCVE1IqRmnm/NC9kh8H+0rm7NoG+sQa6YEa
amOC2ueg8ILPyOaV00TJkSV4F8nz247yTOBoQVmkZRYwWeTY0EmWHgVkqsDzlBOTs4pxIdJZsqhr
vPuYZziQ3SJx7O2cS1kkEChAE4JUPZfKsC3G8qlXyIgjqgofIO3Nmuy3xMEdrLXV3185MGwxuRUf
m77EQ6rNVrSJRyuLLjSwq5kn59JnRaF2Rkr7jtsl2Jd+m9ntQ17Ou8GMD5rp3GEHfuWlfrYJWvzQ
eny/Vn1eknPPLLLQgX+VITy0Vf4x95APUIC1QhU7jZWqr5UoikQwD0JVe0DfqApqDzcNsF+dWwDH
hZVvvmMrvK7AO3iES+rvEY8uIQxK/cyilPpnEoENuVTKVYHASJD7qJ48Gh7tCF6Mx8YG3xrMJZvN
UPVwOlT3PetIfYlcmrw6xeos3c7xfBMNhMgEvnY2YQ8ovDZyhtQpyv+kwP4IPpcyrXXyecp+eAg0
uMGUHGsCUY+CY0txDyX7CrnfRY1cpMN2uRIJfcnzki9QzRkWEdFWKiLeONxNdu7Qnr1+gpXnYq7A
2JNNvLD0DSYvSyoG+VblbII0Sn9QrZQUkhA9hkyspBFjxCJrnAJU8Gxbe/Qz/eDOD6zUZSozGL3S
N075JMxCGT7Rx8mkAU/mlZbaXzoX73dpp4/uKwq4z8rVL/LLhMlrNs1O+gL5uvC291+q/3iCrMwR
hq3KtSx+y+ChRxwWI6WMZEL5rbfq5+FrqcsQqsTTiPOGCpj6Si7d8E3kbJCn53vhUh36Ze78ngpC
QuZ5Iw+X00Ud7QtKfBdFfPshT5guBoJeu8xR/dm2uTRRIfQM1QonJR2DcPmJ90B2tbQ1qfSjQ9CT
+ie9j6IMNyWDDSmPOC29iMElU1d2NIkpivBRCyC+mOF4HaM+TkviCRURwPFwentG2I1nXMJIPCw2
eaVcqXV3HBu7/bqd/L6OvUW+j9m0d/Id29L68I2C3CvCq4IqOgW4py3cIX/Am/pShv7HSI4U6oMS
DnjdN8TtpCEig6RaWK5xDN3yPUh1Op84O4yuoi5EWtxAQZQO1amCUxnpKx9p7yrIETN307EEyrPN
/jXzAboL3EKSGZOQOr7F2fwjDRWCyHuckxqPqOYmU4eFVSTHCYKcN3bnaAbrdKDK4E7oueEaofnN
YM93RvQ7CnBo7I/kZlqctyKCxOcUrhbMQiQ6bLMm0lbXn3d11d7IrVfUZgXlIeNGw595cYfsaGHS
IGMuwTQ4UgI/x+Bp+JrRZVZ/b+Gb4lYWaKxyL0td1h2lUFn3mJRSP9eje2lpGTKX9G5RYsdl8CA3
RC7rA1N6nDH8XnNAI2eVjIuZIs0mPvE8wLS9UazxdqzmsxxhX7NP54Uyjj0k8/KTnO8tCL48Ndl/
GADse7fa9jrWguCFTD7okVhzsiZBGWook5zLsguNenSLY9kebAmapSfaVk3JTzUyPTLt9gbdrKbV
hwi2il/hGi4DzXwaT4Yx5ijz6XdLCe9UbhQTNS4/rQNyFFTnFIEszFbD4h1z096K5RWNIx+vVCRZ
kI9qGrAinPeExC/4MHCTZfUGuovTDlKETIWtf+qDAFIC1lbMDK8NmOda9Go46bku7NdWNS9pq1F4
Ob9IyaS3z08cvptGpc+nItDa5iom8TDL+4PGGSDTiGKsIUWDcyUyG2+nYxcr8aof/GzdjS1aiB41
Ci6UNygYtsXQvUxuej1YNGHU1GHU/a4oazw/NlY240+xm5q7kCZ/SB+kHpYn5PsODMjkSZSezEEB
7zE/rbCvWrqIW4jAHm6Aya8xq6R+SsyHsAIYU+JfVd59mr2A/dO8jVFRj7aCcUZD9kWUpS9dmdNe
z/cR9GUWj3XX9y5RcP6TDalmZFhm+uNNX7Pr82TYQALI5Q0zAxDBKeIpaQ2Q9fCoddEzZIx2Dipu
jvFqdc0vR4pQduyZuLrFBEocjriyOQEiTzfQhmUVY7IxGQ9GHb5knQOR1EHVa5YPXcridIXqVF5s
Jbi4BgtRFfkVK33kDAkc5bcCKcSLNHR8SnqFv9oReyX2g8BbxDXbaqIEGwNRxU7ug5dAry5i/Vi6
A+luGEH5uJ42HHTYnW/CBGAO0xMPYliE1gokxBMUHUnTc5yUbxRcYDF+uYMhcpgwKzIYwjjetOxy
TcX7I+RFoOpel3P5SvA0Umi72I55dmpoE81GiWB5RneF398yLadmr3ZYVn2K53ec6fNW9FZQI8eF
+M6oavFQW6yYmVI6S/2bOh+Q6LgaKQNhllAFh09jju17mInlSJ+/B73+HsW8QlZSG7yu7cUuJ0i3
SI76GAQAGznebCTg+Er+tiH3YtCK9Q+TuXxduzS1MCjGBfE524RjXexN8zgmQs6FcPip9kzUvBr7
JFvNI54YGZu8nIo7HKIBf+RIyZ4ggqJZnUienE98j9XMHWrYLUTAO431ruGFbILkGU/zTTPX15pj
XlSwxcBwTxZHKKIhFpfbvmWTtZWDxDOsj7LLsCarOw4InJCQjRaxvR6a9BDxlJk0LifIYSUD1soG
3FO0jhM/ah864XYBsneeBjUlOyWd+jTOCG78Gnm6ISCJGkMdw/fH92Eh25N31GcX0kF02zX9HfmG
03LOK+59pj4NhLb3SUcLz448NBgNMtUhXtOm1XGpMSCY3gNc1Eu7mXw8cinoTLGlBKcOBJI6MVE4
eDHk+8RAH5UdrDQhH7EYbuU+uUF1NJr+F1Tvu6SubtQywdQINKyDeNKk2FfhKdHP04efOs8MDfd4
ylwsqHZmXTx3nX2VcL+8srlgcfk0DoO1Nopwa6ioczPNW9UtW6pWMreFTLibVN4vh8INh5MOYTZG
9ko0XZt9Dl4GCbaRIEKn2lXak5nDo+Lp7v3K++Vy0BOaHa5TIDj8b47pABKIuVcLGRrywn7iSYoN
QmBFm1FXz7VqXVw8p1Lkyp2bHF0EpGE1VEsrhxkTTN1V4zPPSXAzdxtsodHwW2CgY1XdO4hFxQJQ
w/qSbmVatnkLT1+5rXOUZGM7KJg7TRwPTXaFKz9ktfxEe7nL4I6prbebkQCqTfdsW/SjU9AAlSuf
ZlRclbkLjFcjfAuLGxPJALyv5KSX1a/EcpECcc0i1G8Kqmo77RJQz3FVxupLVTMplufI0V4g98g+
yMq2VvK/CxwOF34VJf9apbWFBam4w0VeHEIxoUZPeEOZifevVpQ8eY6JeRImxanVwr92Mmik7a8g
obSojbsB1nBCb1x7g8dNLbdA7vd4S78pJmw3rdQwUs0OHYKI0J2OSjAdJL0XFfRrSQ5KCQrb66PC
VNPBKAg3Ro+xoYtZ1GggO1Ard+925nWd60ur1yJAFsTOWostU/6ief7d6KM1MizcciD2JR0VsHKS
bXtilpTMHKyZS9Tu/JYX6dalosgj77n2VBQgzjEs4Qr2lXc7dsGHTSuAmShcDBgAYcFUC0kdxjuZ
w4Qm4M1L8KLJZWgbwuOfPqwaS48UMX2dIDHiEMbphd4rG7qFktj+7eDoHC5awgtfFK+mG5zw2XuJ
aQ9Zsig0mKFSeUxPBf46vRft4wY8lG72oIrfiFVC6UaKnoNFdgyQCD1eacX4oLN5SKlWoBqSQ5M8
+o2cqYz0lcG6iylKs/q27cP3vIceNmPm4Mft84SOJqjSQ2m2u8iY9qOSH0evPoRptO4ZkeLl4XJC
mSEuC+BlYPhQlbv9ADyBkF28NKwUljujfonB1hehbh0dxXjqx/g6J+hxSv2vjxoqEBCAPsRlLath
1Bdv8u6rYfAmwn8qGo+fFh8CNw12ig/RkAgCcRWwsL5oJ2VVd/EmmkgJQdbUJzY3AcuzOVuLh29d
DfeaWlxcclD1ad51CEgtSgitJSYEXBwJSIEeNjFRRqXatez3bn2beOV+5m+MA1TOBouQCAWURYkr
4HPFcV4Xwwmw2tM0ai5+RqalKK8vtteiKGxOmcyRRc9vmuKvYIH1hOG1UXS41ybHPIqe3bYjm+RW
09J1VtVLblJvhweZPAZD/85Hk8gN/jDEjZf/SkUYMhclFnmFGlOMK5ayrFxAO2eer7AavFNcULq2
oQtVvwhkOuVfVoNPYPHU9tbGw/0gNFVIyLKvfBQWXnBt/KF5FtqRj3ToVp39KQCDzb70ZfuPL1o5
qJ/FQAOUVndYqMFlRg8yZc6tLDPmO9SmJTeAPyaiPFwzO8bYW4TcL7GKICRQ7AfFUQSrs2fMZ2y2
AmT/v4ccCj1XVa1708S6lpnOwomwiRxLTCrsdc74CO7gy4Dsq6LDi1BawZrbcVYu7UDMToIP8cBg
1LXXIfDIEpvR7bYtnjUcBMC+6x54+evWw1ygZwmxaYKmeKPQZ06KvyWbeJHhiaCo6kYsh7jF8ltk
MY6Ox7TQxuOYI3+aOVYmxkk0BPqVBgg8z4Qo0yZx24yGYSHdKLTTFQ9Rsd1LMdQPnsPQNJnXHjYS
RT/cz5p2dPBYx9Sh9+wPhPwnHs9GhiYBn66JIbFUxrDomLniI6G26nLMtA+L5Gjx2xebJXkNxKw3
Yj8YrenI6fsmv4cU4a3GnEa+KVY+x5lCah6tz8ZDi+vHe5NJp2y8cRTeO3UHaHGF6oVStsN8oFDP
IxS1pBzvxW1Py6YbHTmyXMtgJC6DzyvH+5UD1wJPoAqCE+c+q12/L7RhJ+4XQXqb5/lK3tVWGw/i
AhTjF2njJ8njFueXElqRb9Y3TdiuuYEgmA2ln3eJcVipcOBwkumuaRAxy9uYjNGN1ZSMNOON+Ht8
vax8O3zYb0CDb0hQ20bOtOfVmEIqoSFs4EEMhGJF7zFTLDmGq4LtCmMjCIwQ7/IdBgYrHY61KCvM
8qYKkydQzK+lMaDdcXV9L7FUAIj42WjrgfMCZw0FUyVS7K/EraM0zhbSd6TTXGDE14nxGOUNmNCl
AmPGCXgtt8jkQBCXFdleq1F7o5YCH1JuzBa+FnIK+RkV6RRUHvuMhvElwkJNrNy0straw3CEOy2I
OpBFSLuFDTNblhWEj6iI1g1iCqcLlrK6Y44r4YiKFaU4q8htznN7/fXscFfCbJAc5PA8s13IbU9Q
64t9rLzkythdVYC+4lWStOQ22uqrnryYqN/DPLsSb3QpTMSfSDyBVVwrK5ZSpydXGa82nvobNrKF
47Jfa8E5qhxQG+HCK3SnzR1ocayMK9v3r3Sem5xE8mnl/tO4yt2qmfREeFDORbOu1MdU4v16lGwe
somkY2wEicdW9acSeN5AGSfWqiaS7NSftvnkYJtmbxmoZECouWnT4vlI/vyT0lnPNg9J9jWNpE/T
Q34VAbyVWfo4B+ZZFjj6rH3Ex0uHelMQVK5G9r3i8lSC4Owk9jmwmhUBd0+DS9JAjyxOP9rRs90M
902iLDq9eQVjYAe9CrNaJmIRB4cLI14QA1l+Q5bcOba7rQnBpjfBGc1nEVomcYxR/MDHOnm+85km
4UYeJ0bVe7EecvTuIRwyANpBgsc2PrWgvDGxGWkrE/uWKkEjLb5XmLaEMNAB3cD14LQaT2OncDcs
Agz1a4/Ji56UwrrqGaaxtDn2Qic7QaN/KJtPWImvta/Hu6yJD3JLWo1FZNXuYweLoB6gPfs9vBlg
2ZCOcwhrZrXtAA4U4VDaeQHeYFq5SfqWb9ukuwnZoacTDqTk7NZdf61rzVexHMWVD7Y33uRDue89
WuM2upYKLe6jTRS529g3UzJWwkOPJ2PHAJapPMw1fJpNUPURKyVCu6DSSb4BfFeatJi1ORvJR0sE
H7MtLBeMrW0HNy6eZ4bj/R5Gdae0zg3PZowhBBvJ2vD1szHAqm0ZwHBOJydNV16GIiG/RsNnnpw1
OOvkydTWzujNW7zlrrsuwEEpj970nIiw0TNPKvdpKJWL1eukg3dI/o1zryf70Z1e8kQ7zGO2sTHZ
jDGPkr9ruN2hEmm6YJOkh+hjcV0UesgUPN4PE+78XcQr3NKAVHmzM5x+Z2F1JYdVZ5IdZcZ6yBGs
QLNHONXmkAiGZicaQQIE2ImcExNhyFZ4po1dvC6isFmws7HhXuYiwgnIxWal+ZTTzVAa8fjfF0iy
44CTtVLUdZ3gcMD+UMfpRYmhtWFxauXhftaGYj13HarMCiI/hzro6oP43tt99ZDV7bOOudIErRpG
wz179RuJWge7RsUUBXApTLIHogQ/A+qpAu9mpyGCBfWreNPKT8rwsMYoE39wpvWk3vizvatmEzVU
A5+F+IWFz1ZQJsFJD6ubnCpfxU9vbB18Tlw0xypBM3mfnsIqfBmHZCdVaIA1c4vZkqEwjo6HXcou
rHIXGMGco0CQpJo4RmWEMhG37WMYeL/mOr+a+/Bk2cNuMJKNZDnOLkrRzOCSIoENHHcRBMYK3SqA
vfQZZGLM6C8TE1uB8YHYP+T7CnpnrtRgF5jb1i7KaOqwwm4CGN68y0xNzuLiGLNrtYR8LsWLvkLk
qw/+FZyONdjdJWoItggT2iujDs6FNTdL4cOaKlWtoVegoBPUQNhT9PQrdWZuWiKkofbrSm1tcbj7
CH0q0lxDY/S3bamVl8gJohXWv4jwI23jYutLI3TrRsN95Q7o24wVCXiQnvFWTtPiKeTpTBQnnDZY
pRDgEWO5YczB2cdOGDkvpkoYNN+7abyzyEMBdIGGBg88x0I+w+2f0TuVFNkOk5ryWQnylgRQUKkb
+ZPexfvXw1fbmxl/qpJFl+g+njxRsIHIci4SdJFZnSLYS5G1I23bSTx0agdHs+rfxNE6oE7A5Z4D
0N9CO8BaMryxc9TjXCSPjSUhQthF+Z5KoEq6Cgk/athQJLjHKl1GPySLKcP4yaTwubHaraUFNzVN
zRyIf3AKB3rEx70w4g/dc9+SmRgEHglSIXcmQgYF80KNZvbXbnrQLIdWTdKrzeEZKCFHf9A/TnaI
bkzDcqIEnE/s+MU2i4salgskresSHsOEVYqXGO92k95hl837EKsh0AlVmAaDkMyBcqviJ7NUG0Ge
lCrZaNXHCKXe04XrxBEhWWVeBjRjs4sGVn1Apn22vA4b1X7+pXvanarFOOIqx6KcH3UOGCJAzl7u
EfwET9jHhqEkglC3+xvDwSk9YQ0zEA/prOIPFwsE5iqWsyhzaydFg+Za6lJXtQPWWq8wpRkRGB3Q
W78DUDtg9bKz6/FkEZtSs/7HRrmJU05WP/w1kBHKWwkgAd7ClBFvnUQ5OJxdSvGGBR7g9mCzszJe
Dzx9HQzoWGqoWV40EmUxWbe22rxOGIR53Gems6eyJNzIzCr2i+l6TIhxSvg4fdnvuDd4CkDajCP9
nE7taahopZH1vURlreN2WFzQyZ7MxsDAsb+kdjEuvNJA5DIs20zrgLFG1N+hcdAcRrgdcaMLzWX+
69ot6uiAZpsb5BMGHYbBMacpnMRhlMJoovWCJ7PVVAcxlhhJBXul0RAmaHWwUoLgaATtPidDyUEn
tDYMEw6h1XRMPvRPE4/1babm56KJ8S5zKCZNL9m3wnMQlyrFgRqRQxEysDKa++dhmD4UvcMOi/I7
Y8EPPqMvxanuoDyTMJshR2xnxG32FBIga+cnut+Pupww18o/06l7HhmEJ+yMvU/glK62C4fyKmDd
GJJvwFlgY2cum62uwcIXjFDttOcxeJJ7n7vqi1JD5iMApymwhBuo4eS900rMcSTGuDL844znvUG8
QIkXfh7i/iHBwHblvbroUJbuEFxkoeF5MrERw5OtJ96A3K1oBfhVDRz7ivAa1u2truLfWIcHFy2r
CrXe8NRns1YfC5OBWKrhJhik+SK1q61nAjLxnT7dwfdh9X5K3QqJ8VKn8FRrzwQaN4ZbXzeXFsT9
BZaY2yqJD43mLsW3cKpAYML9wN3J0Yhodv2MHpdQpG7lgCXgbbzImMpEWXggSmmHdemdrLIenyVT
sgeS5Cap1WBVK96bNrF/eu65oHKX1SupaIPu3Vmh8VzHBOkWnf4gcdK92m5tDjzeo23TEydstl9b
ZTcaV4RvHrpRueG4WDdKcC1/YomBLMnX77UCP4RUN5/8yD1jmJBg24dHCSOBTeq015mr3PWOsm1M
ZRXn2rXtoqixu61SJ8fU6DZFD1AG1PRZ4Jjq9PRziv7LHtWHYHQuY+XOwPlM+MBz6TLrjTNQhaRV
fxv1wTu0HBp4UoYb1qeOj5RDqmzRpFt1GsplLc53ZRt9xDglW3wF3MXgnvUV7N+x2+hW84qz3kAj
7SqLulYnoBZGLET/SKCV53jrDI0ztUFwSuFv6VrFho1+jyrGfyXul7lac49VFsOYsHyUz1T2ES/Y
lC7c2gZjLUBLs5JULZuXO2/9G9/Gc7AHnyH0Fa3hbxj0jM7mcdoFan/CajhY6gUeLMboQujJ9fvZ
Gu6sgDUGzdaMnptKffBJQ+vG8rpiTLbPggAxKZCXihUTIjvS0KCDZbhoGBnwFUYnRgrzZICoS8s0
8at5V99JECe9iHa8A6iwa2YnvWY/Ni1SpF4LoOMjX5kk2aoiqIS0qWOX9Fs4cFggGDRVYug2GcWx
sjDX4rZOQQjpJOqfwqA9TL19J78pljBiHH3vI843tGrlDtbHJfAYWCK526G7fyRTJ1hok/0L6XqH
WtW71kpawz57T8h4AVfw1aWByK5KpIHR4tsiNz/6ZMAkHGpQ74ExjuXvOmTy5ZUjdiMee/DAg1f1
+h7GQrDwggA2GvZ+BgubLevgOc5dOE2fuCO9pyNuJU5a70tql6Evf5G8dYxqTAuKaEYo1R0mUovB
QwPKtsrEyXEaDkGQvURzfmy5ltG6y1BB1Wr60Ds4wvfyFpbUWSSpQbK2cLo1iK2IDfvFtNwX3zEO
jZ80MDKrDC/kr/tC7T4xkPYTE9mnC1NlVoNbP6I/j8OTZ9a//BKpMTQxBMlMTpxaWUPh92iDAaKG
EfGjOJ1rpkFsidfdjq3OhJwKMrZhA5hF9zAVsM+szPg1uQB35GFLAdUqKJNllZd1K3Tw/OQVzZvf
t7/VHpQY9aq6qHvnrk+YHAfDtjbYhww9fPbHfF979kCL0B06y3GXEdKRheXp77oCEq/bYbOeM3cP
mfVZctiJgTvUUXJPSuR95evHdISxKvCV0TqbkFkO09iQRq3c9jimhnasbzICemI6CIwMI+RkhLn5
wshDFxtQQ81D8AsTR15zQp/6+qz31n2il3utN6D5+dUb7P5EMpTh82CCGNQgTdyGIsleoyy6NcvC
X3sWcVLw3PdE+cBfIDbIqNk1BE11qhC9GzdzQB8Q6M1zwca3UMbwsQj6BzWbb2pVWeuZf/mvRC3b
ehpsf2v2aJmsEExWx7QbWyUilubnaG5uI6I7pyzH1GHYGQgge7rBwLBp+sq1zAsqYzqx9+Em87cc
Y9Uj1/UfIqrdb0HJesdi0Swz2SlOds6Myd7qpoGY0b3yS3ixVAhOOR5yqs9UJ1tCMQZULdjyAkng
cF6uZHOim/ulRFq8rDsYZ4Q6LiJIY5j8JaseJeZicHpMStzghQY0ZfWNBy/PDQZyr1ZqPUvaODIn
lkU1sFdFEXFRJENpI5put7AhQ1q9t1QsKFXzyMYGHBOTeoCeLGa8OD/nGkp8wz/MFfHicYyJeuj+
wjo5PVa5jqlFnvAA4tsQozjDJUYzjnZD0TNJzXa2Xz6pk/WZltJtwj5jN8v3GhBTnniAQ23w7LXl
U5XnN33fALfvbGt+rQskqBKXbui4CVM18y8ug4liRXzpOepJrq/ddzPkP8pL4wfRlVk3p7QAhLSn
nVuBvM9qt+ot69kYMPE19fbFsZQXmmf8jSfmkXkU39XWcE33xApJgwdJEs1SBsxW3d17Kna+VnmE
jwWtJPJ+J0W/ZlaxCaj/Ju1VUfK/RPX+EDZsf1sdSemMJkM0ZWsBv6JYnlYhPkjYXBoP//kf/+P/
/K/38X8GH8XlXwvtP8AaLhBD2+Z//+dPF/iWox3ozMDdkgvYRU8D6ysIyOborbBT+2+R1vJZ/2mF
f7sEPUM0q8qY7LSoFVyt/eWQ0jHX9tIUybORvqk1BAYnKZedGd1BWju1llvsWdBvakIvpeTnsFcT
TLCUT8uc4TRECjkGvP6elb/P8KowIX3rCo+OyasxW3EprppDbtVPoVZch1YKKq9Vj2rHEZKk7XWu
gjTSZpWLrLUeomwiXHnmtMyWSgeM0jruKk6rVTv0D3PQPAVWeDEyxh+55cEOtIobpzEQZWIBb7pk
CRPy4OCi0AIfI3KaBuvFHN1XN2XqVZePIYitkwyHXg/ui4KIX+fOn+PrmrSNpWsb92Fm78sUboeC
WFPWHF0Ek6pwQj1OzuefH7P5U6z0t9zyAeGSRYZptGNyoq4z33jyjeFlNttzzJugpsDNaVYQUeag
VomZkS7iqrA4+1zYC0AyLQHQlTECvVfRlVIYiDWxlHXbU50OH0Zno4NFOVY5Aw8XX7+g6QI48wV+
J/BTF47TPpq19+BE1l3nZDdK173r5PrM+MdpAypM2/Y+0ck86pnRUjg2pwRAAZfODwY6pOs0t7nm
/q7pLckQ4e3/8035IQTb/nZP6ApJXxgyhRFevMjVLIZ7UdFGY66Ox/JVTqju0u297Z+v9sMTsL9F
u9eZVdcFTP2t7aQkaNSrwQLKCqfu6LXVX7aLn67xPdR9tHOvdvhGkurQwxyVKQ9+wUgNgr+8ztoP
O4b77XuYNprLGMhq12r9Q2S7dw1Gy473JCDgND3DhNDra0LjkjwEmsFnivm4Vl9jef7n+6jLl/mn
/eTbl8wNXx0sVU12ftmcGastXWP6PXpQu1Rfx4eZN79ol7HR4dNbpJjN+1Iw8HLZ9NBFT+s4kApr
jtl9ks7Q3H2I1JC6V6Pr/CXDXfthZTly2L+/onkJ2Hq1/7IY2GYT5OZtyQRXtAupVW7jCL2WKIYY
gRUYFSDBgWHot91hTsqDg0Gu0Fhb8FXh7OOfshCD+T/fNE0223+4aY580n/7REnmj6aG/8V2CoYr
U1K5IAVKaTNp3dk1mPPAbEAEBA2fmRj/IkKhP19b/2HFOM7/f+25H7shUQZnG2E652HaQawZk15Y
yE5g3gvBlygm0ATI7aIM46aQVyC3Bi52geZB5AxyI2uk5nwyx7ttLHBfpDSigCP788+f88enJm/V
v90jYu0xL/daZ+vXtzrSG7P/paN5HKejBu+ST0xRBXD9RUsuDKoSkJBCxBU+EmWDzS39y8b049OS
O/lvn6Rq2oAYVCJuDXzhFzIAi/IEzXoKxINnDwCOTJvLPLj0DCgys9xH3qFQ2tOf78QPNanzreoo
tGooDC1StpDtVoOnYEDEgJnkbJ4Ox2eE4ylt8Z+v9eN3/VYexKVHvgxs4q0KVYJ/O1g99Whz1dif
ceZv6t4+sSLpGhkJps5GRLJ/vvIPm6XzbfsvE2g+dpSQI0w4gHBHQ0SaKklkNTEdf76ErPB/euu+
7ZUKgbRNFrEf1yqZngTEqll73eM+Igl6vJB/Od1/esG+7Yga4SxaXZUKWQTNBqn50Fi3Q2L+5bf/
8CXsb5tZOc7qYFct94nMAyYa9I3lTC+qAprUk33lWv5fzpYf1p39bZOK8tKq4YsrzGfjs0N2zNAm
h0DvP7Nw2pmNDwnQ9g4DM/k/P56frvdtY4L9muN1JEcyVKHInTYJ1qAxyM+kM5qUBJlpCJ86hj//
vSVnf9thQlJ6wsDlghVLrAtwyJLZzki/kyDR+ctFflgN9rfNw9AVIrxmVgODGNrDMd5kuGVkYtH7
59v2w4tjfVsQue3XdiDbA66tUN2qbYerX2lN20JLX/98iR96BuvbSnAUghtmm02hBUtgrimiQc/6
y2H40y//9tiTdIixDvD9rYRu2My224wd9b/3wb894S78v5yd127k2nZFf8U477zmZibg64fKQTlL
L4S6W82cw97k13tQ51y7u3wkGUYDBUhqlVgMO6w155iTqNvaxXPS6EevIUu3z23ti/v1gytrn1xZ
mmya4ZCxuPVC9FukEYHW2RkExXx+7B9d15NhX6vMPm1GzksBgoLcF2duuo0X9kRrQWj4xj//M/Np
/ptB0T4Z8N1WeswuU7AdG7gdnfMUlHJPZf1c0W/D3PLVmsf4YBVmnwzwQTGSHBLTJpS5PAiJnpsY
DCt0a0Qvw5MRZg+6yLZuIl7KWL+es9VmtYpyAu/dVh7PMSHTBOtXgPMSZM1mKtwUcQkPGZsTPUS5
lHaH8Ro0aenXd5BHvledfza0wxd300cX/GT+QCYeGWEigm3r4AVMdXA10Xjt2P3l55fCmN/o767F
ycyByTnTemvkWmioVHNxP9tmpayjVTaZAREJ5tscnuARLCIjhOtlic0OSehPwF5LVbkHHUJ1Ihq0
Fr67SCb8WHOeoKnYVJkURz4/zA/uGOtkwMmqTBtrjda0nWM6QqlDhUdWm66o36QHPyD33S9moA+G
Butk3Kl107OibAi2saApaEbJtyG2/n9PrzV/ul8WdSh4mskE0ImRJTkbKufGiDTEzckXy9cP7vb3
nf8vb+8hAMa+TcgW5DJIDzqrtSpbB0RjMOHcp0wBo24+fH5BPrgvrZOBKHAyW297LkhdQh9u2mUr
4+vcll+sOIwPJmbrZCSKRURTQzr+FjwUNm0DB2o/utiVJ7mcU6Z6HItunFNiJn6BffyDl6mbZkYO
VIZ23gH7zmePYNvksMyyrl0Wuf00W6VLuO+e4Z6bmp9vbHT/atbBydSELzC73eYULzlcaF77xRP2
0Q11MthFuj6UIM387eSHm4AIt5Jgof/fRTgZ3oqe4FV71PytA7Q8LPu9OxdfUyKcvpgnP3rsTkYf
p3ca2msh4yeNU1Q1I4IQmraEcsTLjFo+HNGfn3+Uj7Ze1sk4NCZjHFWKC255xbOVjpdF2uI2i85A
TsqlK7LHOG7NjfuegYtxAVJ4TGe+vZqTtBJkOXniAr+LorVNUkDXmbefH9gHp8A8GXm6EHxQVHOO
R0VrGLX4THN1yC+dfYdzyOznf+aDu8Q8GXZCt7PtLHf9LUPCizDFlU8gz+dv/cGkbp6MOqq2tJLg
LhY7U3vtxslFrbtPyRD9wGD7xdX7YDQw5z/9y8iTanouIUuQLeTlDzIVtGcBE7UK2d3nn+F9oP+b
aco8GW9ELMoqVjxFRgTw0XT3ksw/S8z8LVisM0SNnrGHoGlS3jppMON7tf44afWlq9MPH7ud3mg/
C8gkSZWWZMaMzcKlHqs1znUV9pcApzERs2KDTsXuBmsx5SRS73CK4sSNJbaArMD+MRlHu6Uj5qQ5
6S3pa4nJPU+JBSZILo2N9dSG2yFLYgYoe/a3aqwWyAOoWDXQ3ycbdaYBzulXn5+XD4ZJ82SYlKPV
BH1sMgIwbpm1ui0wz4M8qi6N3L0emZq1QaB1D14+/3sfXeiTwSxQSdiz5ve3c6CKbliXSNYfO1cL
vxhwPrpXT0Y0nHiVgMMJjh9ddYVntLb9t0p092HdffGkfVRuME8GNRfIgxEakUvKbrevCvdytvYa
+OlKYkFmW/fsPqcHQc0nu5uXdyNeVc1qv1hjf3QKTwY6PWwVlhDh4jTEJQMjMSnN/ZSJLyqPH7z9
+4T6y6PYq7AhK2V0t4mXfe9gjMwcuBmy//kN8NHZe19q//L+ne+Dna0M/P6RcQEzzicclidmNrTM
IVwKBQm+0hnewyOXCNBwVXb0IxIiaHt/cQzz3fA3g4FxMqLFjedWMHQwvCVQdgqq+CjM9eeZo9cq
yAWSdJo2qsBBDAInvHdpDPksEjL2nx/ABwst42S4y1CFKa2mUTtHWbUOJmLD8ncFWkDHsBUTsEWO
k6u+WpJ+8JC/V1V/OeXolZqmS5Szbdl0zAhYysdz9oU77SM8Vs2NEtXT55/sg2nIOBlP0t6IrJ4k
FmRlT4BVaI1bq8/f+aOivXEydBhVgQK3YlaLknSHzOwwM04JMSpwKyLwFYwpaVZcKtQPGR3feCST
qqncxxkAmnNqM/j4htu6ezbYYlH0PRedAHigW8YX9/ZHj87J4NO7kWG1VmxvCaTHCaH/TIhXCf3p
izXtR+f2ZNwheb3NtFLY0BO5bLUKbjUfb/7np/fD5/JkWEFrxnSOtWzbAHoeI3GYPwTazh1qNDCo
xApFaDMTZe59tNWjJHWAHvLKAtvwxWP5wUpJnKyUpsgoddAx9tbpmwzPgrWquHQVWW0TBvLEVF9s
cz64TO8ryF8ehyK1tbyrDHsbD4TdlkXPzYCZvXW7Lz7IBxdKnAwvBjqqhLotMDVIUj6LhDlA8/PL
9NGxn4wcRWNYnYAOtYXGdD5H2ZkJiXBJmqsv7oOPLsL8h385OXGZoJZtNXc79eE3bG9wI4jTIF0x
5OpHSrv6/HOI+YD/ZggW87n75e9UkzYlKV75rSWcdGc3yCboIV1YOSBkRKd02BBAmkSlBQFJOJEN
9kFX7csQSriDVNlnBpGox3N/AlT++TF9dNlOBhhPVokX2h2HpKePfkW7Oh+mL+65j977ZGgAtjcE
hIt7W52cN0DMrxVO688P+6MzeTIs+B0q3rgMSG9gxVh3DSoHo7wbTP8m8rPbz//GR7fdyeCQaXnY
+wXdyAJrWp4BcZz3z2bpfLGm+uD0vEubfrkbcjd1R91hTeNRLzE8UmDQTf15Wf/9N4FK+y5Y+V5W
Y0NxrTv58j/v5qiv/D/m3/nv//P7b/zn9q28eM3f2tP/9Nvv8L5//d3Va/f62xfroou78bp/a8ab
t7bPun9JaOb/+X/94b+9vb/L3Vi9/fOP77Dh0ZXdvIVxWfzx14/2P2gD+9yi/y3Rmd//rx/OH+Cf
f1yVTdeHr9n/+pW317b75x+a8w/hGY7nO46DykS35raMfHv/kSn+YbgCkJ1vmwZyLEaHgneL/vmH
ZfxDWLYz/8TBhoCp6Y9/a8t+/pGp/wPsvW/wE9syfMfz/vjXZ7/685H/83L8vZzofZT8n5HBdkzB
4el4Hn3f9B2hn9xzCOazydITpDl+Eu/76odC8iiJIbhsjc5ZZ5Z/50Wttnb7Fn1tWV0HZW/v+zxF
WFiR+eX7B+EQwuG1CvuPO65+OZd/He+vcqf3CtVvx2cJz9N1n/AOl6N8n0h/uWdlFcYwEAhA0BQF
g7BP6D3rs4Ll2PXIrDEIeVDXCD9usAwQuZ1cN6Gw1rYWX1dVZxzcKdo7pKuQ2qqWjUhxAdQ9zkm/
v0tx8pEjldeXNtHzoYqOU5tf1l4BAttvXimZYedLQqyZ+EdIKh7hd5a5tdKLmpZ8Hb/qo1AXhZmF
Dxgzr2nSs3eMUsJ4TfEaOrW193HWXA3SNC+awsVGL2/MWTT8xSmaR8zfT5GHEFVwiwnXtsT74P/L
KaqdsXRBLY9IKYTARZt6qO14yZzOO9Ih7ve2ZGHttI1YEsKcPepOCBvdkJhQ0dAt2bJ7R4ik2zAU
6hiNQluJNAuPqh9wAsbadaU0rDQIlll4Btf0fC6nXmZ3pSNQvmrWFlsFiKyqCs4jXKnk2iXkLfjR
eIaQbOUZ0dbNG+9RchTL3jHdY5JJ93EaKNr3UXwYERuuQtPUMVKY1c1oE6H2+Rl612b+doYckyWw
p5tEkDqud3oToeBOHdElkpqh/Gb5kYTYFqnzwIJqFoYctq4Wg1D2LZ3lZ2ssHlqBG0EjnCKKvfqg
a0F0/f6tCck9HrHe3L5/7/2FUFAskUMZrggl3GaaGT8EbR9hNUQG7gVp8qC1pbPR/BjuAH5Ca4BJ
9f7iDuO+0obhQuZqvOnLwTnUBpEu7z+Mmmy8Md2oZ+Ed+lsi3NFetVd5OBEY1QTaiuQnZ/X+5fuL
2yQuHAAvPA71qF2Ano6XgWM6r45vX6WjF90bVjVsaXSvmswBved78bM3ps8ikMBZRF9ekS+0w0i/
CS3ASmvV+O3KNByfP1Kt86ko77MSAzKON2MPGcjZi4yc7Umf8uNk0mOBZVZtdLe/cQpKDg26v4fQ
gZ1vh+U1E1lIFm+5rkRBz9uqfnx+id3f52XGMcszfN03UQ4aNskdJ6vBGsh3jrVHkj21gALf79Os
1QmLl/ImyUwseB0Gv54y0BDUXUljHFlxrXfEN/VU9q1eJkffhNQ/2BeVsjBk9U2yDlIVnoO9uxwN
Kz13OiwxUW68ZIkytu/f6uIUmNKgIuSSSr82eorZmaWhmqx9/VrNL7mNz0pIvdlNPlIhG1bVtY9m
EPWd83PM2iu7GCrQVvqZJBrhWCksAO8vtqj++hL17bqohHUM4pTk38k2L0j7Qp3bNbs0qsrz1PVK
UrugCKSh6W86FJdEsqcvqIbhT+Yp/gfTFjulV+qMAi6Qs7jdI6JVZ+/fiqNQnVV9nBwiOMemTPuj
Vozdsavq4ugFS5yH43JMQ+uicoPmLCjbr4b5kwYCl88xUAHPz6Zh4xY4bbhrqd9mjNCk2EG8Wxml
kV1EkXvFaYHP1BNJGeplRxqOl9xLs7OBo9TZXY5WDVpuuw5sGn4Nvt7bTHaHouu8G8Jj4VHQFc0K
MzmrzCq9aFPQDt5FNgz1QzXSo0uRIs9ZaR5I5Snf1oUnzytLJtvP70379/XW/OH4ZzkGn42xxz0V
B3t+7MR6QFdj8OxhCbb+Osyt9A6RoVpM7VNYuPZziG21jRLccqV7+PPFBCOge+FFatjZQVlNdRyK
hBqXmqIl09q17Q0QpuYXI829MzOzSvKp/Zu4A720GjLjZRh98rIT1zqjP1McRjjLcaPaNVGr9d5p
TfEUTZdV76NxcEBpsRGwjzqggpl5/RBmaniKRu8bRAoL5fS+a8xdx04O1zx16WVdraOk1Q+Rttfo
LB7SzIeANOpTgD21/teLW3+lTxYnisb5fLqGY7u2Z+mexz1zUoVXmjDGhlgWjBrryLH6Q5JL3BJS
RsMht2l6LbRxmC19ziIpbPsmm188cdcapn6dDG540Xv1ruedj//zAueFsONg2NSdEywdFjX32PC3
cLnEo10D5fRyOe4LskJjPbIPY1YOW56sAzUrJnwSK+wyucIQO93kInJXmhlgKVGTey6s6qy0DOu6
AbWFRt9Ty8y0Hn3B8K358NqCpNbPavPH6LgOst9R4QKZ+Rnzi22gaOtbv6LE6qHu9YoLIcaQVLHm
Gup1fex7wnV1EQA4dVxc1xowwFLlD0ZEEoZonatERt2l4/aHuBb28f1lmgL7mGnRi61oBpB1Txhm
amoknZgpdhR89VlwRaJDfN3A1BtFp5/T9lh47UiRWquNK3d+qYmdpWRppuCCJ8DbQ2Ff5hGltoRd
3TX9NJ3gNC2/sBpt2Adh4iw7Kg6vncgu7Qg0L3kd2RktD4mZsMhWbVaULzJWT32lqJVhqTmPYMkt
p8AqXtBd3+UGFJ4WuTVkEV7KaWSbVxuHvJkKeKSufaT8b5/LRPvu6WXx/fOH+L1G/9sawsUL7jM4
GSaNR0OfH/JfVlnuBGhu7EmAi5qVsofqhm0rgbhVAIqYC35u4/Y4Zn6iwNqjgY9yoCkT8SYD5o+j
qbJ2l3fFz8bOSYqKSr/bwRV9DAqfcb+JfqSxr20jzQJ6cl2mob9KAYJu2kpoNxYOzF3Xkt4aj/7Z
+0sO+HzO1sJpETmgHuiKNpIMnc8/Mnf/PGv++qFdFt6svBi9bNvwmWN//9C1T2nas4i00ueJYCzv
3l/m1KEEGcaNNJDGhcp7bjObHm+HL7wBTLAnwjjCmJvGD7bUizMt8InoHlT84BWxc5CDC9Vy/qlD
SOQ+s1yQi9KMHlQQYS7vl/YUg9yrRHbvJRGaZYJbgzokPSPrbjRTByfYlerw/mVb58ayiyKydgbC
ZJVlWueKLMjV2HlXsGtInCpaC0Y5LJGgU2BWCZPBQ7evpvohGZo7YEOIZuL6RwKYjPVC/UJK6b6N
4h8e0gVAXeQgpv5LYM8JehN0qO55NP2nlhXtsn/rNO9nMYAiolsFoMlpF1E6viiTxZZZksdZzgF9
E5TrIiRVTuJa0s2SfLYwhe6QtcvJsehghcYyznqSqLKGRYn0Lr29E0wvkLsllLKYOAdtTRLIFQ2z
5wR4Reqmr15tbrFMEwJjo80va7oUeHxmGGkuNoP0LhrIdFs70F7B/YE1nhwQG1F8ruWzb8ANkYx0
qHXL9FbY1aYffKZYmyT6OHlqtDvHqW+H0bX2iYVZrCkgXzY5JiVHPmpwZ6AJQOioMa8LRdCXJ4i+
gKK8AJBzn1hav5TOJm7llli8W4fqXKLdRz5W8Kig0jRW16nbVWsVDltdYKxkpYpe0ChhW0ji9oCP
I4Sr5+ZksG2M4rE2cXRj/p6WZgYxTbfrcUfwcrbT/Ra7HWvPJV6+Gun4tiY1QqQaCWkRTjettnd+
ggxy6H08lVX4XYd/obneD5LC9/EISMyII2sjujzYYw/0rXZjZRqxA0PYLDK7h5BUXrLnYXQCFOYm
3n1hqHXuw7mxILN60PKgIg9ceZyFAocFOQJwcoxeR+41mAsy0rf2oJ1ZQRhhc+ngiZQVqnY9YT+9
FJmL/1PhWwpcUHqVCs9ILTvyyQgKs7JyERhBvKh78vAg9W2zUb/UK/ETRoJ+xKRCpmaUNmQ9FjdN
r98hQu6HoVl4XkV/gyJ8wSZZDYBiK/tAjQryPEhlrxpHbJvkV1e1BMniw4MZDXFhpNPDRD923Vp2
v0x7vs+ECL+LUY9Q45lPmGRri83ublA2eR3DUouLB7/zXvPSl6t4F8BJcXDYwufA8qxUQ9yIDvum
CY7StqJLRdlgbFhgyNmgXzvAd6JZ9E8n/UpMt7VdfGtD8D4RKOWJIaSNyQwKfWs3gkLsISFYoNkr
JPq9kcBD7g2wPATMTTWglCR9QGf9qlmSuSh8zEqCTCMdevOwSO/gl8OJ6mqfgD/3slPxpRLeeOge
e3I90UbNiBBn6+ejBlFsAIzIRGW+JKr/HrnPQiNYhb5ytQxrcRjUW9pn5XPOgUsVBgta9u51jj6/
0S8JQvaISwjIqKt5mEe7vDFS/9VJJ7FrZO2vqGMkc5QBEm3NC1eZZw0bN9bE+aCrn0j5SvzTxXhv
xwk8UTzLjc9EaPbtTGPUjYPeYEQSZvqjSiPrIIvGwhFaz74IWGlyrK/9UhYrpx12sZV8a2VWbBNC
o8wxAo9S9OtppMesQrDBRFG/ECVY75IKVFIFaPsQHCT1TJhAapfXPGmFB7KEairkhZrIjDrcoMB+
84jczMx6M0wYxIIi17e2czN6QbMBxQETZMS1R7YqUqxFU0vjUBXBbXmdA9lYhtYE1z0PXnqr3M+i
0WUpaQmx+Htg6UHytBTauXLtnTOAY2Hej32EXTCJrUPg1U9YVTGLheMFF/xnknFcbRWDCzQ0/Nf1
suy0nghlmGSOXS9A/W6rsRjOcREyphsVF8Hvd1jzusVAR7eGp+Fk24EAFbzavE3uBk8h2Xp7Ums3
eYXvuIp0yO06EsK47u7bIHF2uGFr3sxZ6Wb11scked3EI9r3yA5hHEGdDxvwHKKGiCYCQroqYOZW
MD52Vcsy35AEMAWwnWhE1mu34ckVGvqcgQTgTSuDH8IkedOLs6c8DdbZGMI8iKecZBVA5cW9ptU3
jQEEIUwviPa6jme2lnlXEL64Cqr41u2sM2njKyd0e4+XtN1Cbnnr2ibG94tlXHNUeBm4Kl0gHIS4
6vQs5wDU+d5tDzN45xmIKaEfxDeFC4MeJe+WYGYK3did/SSFXTzO6izENI2/MTJSf3tT3Ggeyz3Y
0CsFVlavhXdZW3fCqotVMmj5avIz0FW6INByZWlpel61db/MUoEltNgVeQkLKor1LULoVRz/MLyp
3uNo6yGrx3DA6vqs7AMH7lGpr/0mKTc8ClU9fMdUDdJrACFbKf1bVHnNZReEa7pB/R2T7UM9KHaN
g2ueN7F2DhgtQwQfXA8GzlariGFWJ+lbFUXDxkcfITN0ca5lvyPz8PKN6t5jy7XJzfK72YdEJyTF
vSmN68C8Ra8NLqZsH2yzTtbSc1eV3U7nvaGtudTBOtKKHnBWsZR10KzqLFyZdgE11OrNZeQDJXIh
9Gosi4+tVkH6UD4rEv+bXpP/k+TjIkgL5oey/Y4F8Ix4cHJEGw9YrxrcdRhT3ajinMCJKMBTwkWZ
EojackiBEUfK3mFb0NC2DPlIgOeYLg2ifndOB62pt2S0t5U41+3gZlLFHfxnxBtYwB30hrWExZ2G
zWVJPPJyjJNvyeRcNYnm7ny4net8Dg+Ab3v023oi4Oo1y2cLejJ7+pVxROA8/fkixp6picmvyt3s
zHGb6SoyU3agfX5WV7dUIYtjmA75scggR7KvgFCsvJ/gSWANwAbHzr9xG5C+XeTqMAXB7xQakD0m
rXZVrUbGPKBsUC6CVwMQMUtMdvTFQLJrbw5P0Pue3MxsNh6djl0cqPu+ky+BlcwVtXw/4JVdmXA2
oDrbBKUlab2JM1xCHaGqKDwJoyTqQXlPbUUNKTcPjZs5RypIrB9+xBTJFqbdTWQfEsTrQ+1iVVHp
h4ZEesA/105ZJOvB9+iTzxMf8QCGG3frpiM+iUMGYCPdRZtM3ygFOSvLYsxsRheYShoQCYo4Ypmm
AWBpL4YNH4BBf8JE72KmEHMsKfEGjiXXjmaA59IgDQWVvKoSG2IdApy2h19PtvQSoeRzOLYXNVWp
JprkZqjycx3Q0tiELxEYnkQGlwkYRddgPST5D5hgk+Vou0dfj/YRvdm07eH+OzuttagOl3dySu/A
d6mVS7KQP8ploGS4zHpvLXH5GgDRVxEoMNcwspUUrrFwq2GdxvVcgT8rpq5apl1BQkR4MPxk2gli
YQLlnUWsu0jS7J+U7jX7cTp0/YxPZkeTtWS4R/Bf7QxXLxhljGgwZOplZZkEWNXwNWzEot7AIdEi
WU+TjwdPW2sBEeBWk8itIP87sTKYjGTDEATVEc5asdV3DR7JbirWzk8v534AfmxZx0Ql8TGaX8Ic
cjnwhf3YGstclmRg6QQlBRW8UZZPFU7FNRXwjJ5BtYjuDNVIePiDtp4UFsbG1JJlURgbH+jwYpiC
eKnPpnw/wwhNTB/OZn61DQZAl559yfaVVWrB4mjsrgjLGRdDSKyfN7gbLU3EOpnqxxiSv8z8Hfj/
qzxHtpb05gh71Y+3sJwA/OcTKh7jcarXYBuanT1El8A8to4n2603+zxDnVJBnwyE99lElM+KETed
s7FFz4hcv0BjID8O6hz3dh7CK7P6pSpJhkYaI1Ludg0uITWd6HtUmTcZ2RIL2QG5B/fwyt6UASeu
1cqAJL82QuEcdELlJjB0m4mAJWax5ocZlelKcHSL9Ng5gzwjBOBiAmC6TNKYvEFVG+TDsxooGrhE
TA3sgmAbDTpYH2ZgDpJlfNktTJ7jhSXyeimjSKzSSV3DvpgO5tReQsWX+1KP10GC7BCrE+tCOyai
dnrNBY44Efbnte2uIZkQTtkAyHRalzG/Zm9DNsDB0WkZC916Hsd+lQ8+xDvneugnslqTmRVWNdYq
72MNG/vQnfVWth+H9r6KsrU2xhPQ0xpVMs0V14r7VZvqL0KT2UFrcnPhxfULxJmY+qWMSQzy20Xu
W5fB+OyW6WVSwznRpgjeLvsCR0yvma7D2DKMzRROZ7EB5iRLmIoMyGYS1GET1iOwwElignXIRsnd
aZ2H52bc/IgR16rc8Qn4jcCQKRgidRItabrED7m+Y11/mdpmeBV26h5FJrWuIl83Bb8FkjFygmul
yGXRo5scrgkRBzdDXMmF5kTkKTvpuBgbdsBkFssbzFhAHqnDIv0Vwng1wmEv7JygX21Yi65IdoQy
r1zGF4LQ4oG9LPlv2NFXQpHSGbgaD5B93WjRMytwMOnWS0DTZ2mb9n1qWLt0aO2VViNaVI/eyPZ+
egp6N2Ernmi0GBEUTdZcTxj9gaj5szTVxLYMnHsiba5CEKY/MsKLCkfrFyCPrqKOwyii8LwiU+Qw
BkiR9HPd6CNOqkbMwcKz+XAqy5fGhNcbCL67H7pg6+SgNOIJHF1SPbSV9coThlwU9Pgi05txaes5
WSdT9JqFJUtzuYSBFMQT2cMVHNysD4Dhw6+rgfoUAqUtEJ9m2UdP4Dp3leQNtJ79d6fN2BaEFoZJ
GmVoTz+SsHoKTeIOXNmf9UkCcitgI+QIsWon63b23zaaLvdekN2l9MyiJDqSOj8iR2jTVWQb3ioI
p8exNO/UHTWrcmUwIR80J93HNEOWk4a2QJtiLhAkukLTn0VtX9DdJeI7YLiaeijwLEnJFbbDIN/C
VvheWsA+yrbZh5KUsLToLowrr9erBRXkdkPTjSDKHq48uSwmyXl0yLqBAHeY8wgYSmoeAxvL0L6q
J33tedDSrJRoq5Ixr0lAQPaxtaoHtlhl6DFMmBDKwQsQK984u25wz1jU3AYlBfrRQMcHI2XdU+oR
BuMi1Xwbep6UAayGi2gEN6GPcX2sZJaRyIl4QgDqSxv5Y5DAFoFbHHwFUTQdmFP8RqASZnmW9T9b
T97Xqh6OjTfTs5ufUaHybUFO7RDoz21JEnPexdQ8GIrCTk8oTngmsRY6rSTb79bKWQ8yOnK/UhHQ
Mm1lxOdJwJo/i81XcyxetaqgCQb3FrS7tvJN+FT0omnEBRtPWYxK1pWjLG1p2Vwkpy+XfIRNVzrY
Ub3JwCAf3gBpI3Olye5ds4MjhA5/ndYBe9tocFg95HIRs2IYq3jC+cztSBoPs9YV62AaHJZrr+qA
pkdHXoZlRPb8H/lzQ3rTaCkUR7GRRv7cWAfXheE7Bva0CmCpQKNhbQY0bO0497YWacd+pEKtlyDX
Ys/iUHt4yX5xmwdNzldDDnIuf55Kyt+OFKxIWb820hyW7Gvn+0Q7iwPh7HmGAFWgPTjTILtpFeD0
GpxGFrbHim7MsobftShYDKwlXWZXszdRrK7CIj5Yfa9Wg66v7JQSQUWbFCRZ/lOxlh6cJ83JjqTv
JkEaHzrQp6aXPckUtI1N0EoX2MQqNOItM+BRTw1329jf6i15Cl4Emy4gMKbV1MafEfcmpTqudQoN
8LKT1bCCccLuqZZbn4gzHgUwhaFaTyFYvCEzz1RnpdiSWYyKKYaOL0CciD6FWx98o3sD9bmIorM6
Cla+gK6RTfEVZDO9QEBd3VRxe64ZRXpUYXeefSuAsQXK52Gz90M2lnPeMqDWJoGRmOvLAkJJI+5g
BMU9YKcpYIcgMMP1xWvs1/ui73aVZSQULlJmv7I9VHWbLoY8v5xSS20KYbEvYTf7/lWqaC+2rnZe
9DCNzJY0k4EZSQq/OhTCeCga2Khz68jIU2p0YfxQNWbIzi25C10T6SACEzYnw7jQo4bAXObqsqbk
3Y3wHI031cXaQQYT0SeAkKyg3mo2EpPBq/QVi2QTqrPdpLvSI2ElzaxFZLC0dmZgrGr4pfI1lpSF
OC7yzJSQiwwts48sKrGdVzOiPYgb0p7RP8scMup1CNAemQ/ZgGk+gJSnc52wslHSuLec5rFUVAuE
P4ZbCHI3YW6zkiv0N5K2mQSscFoYk+FSIS42ctJnskx/X4zQ0afBuUxN8kiGcmOzMSfIeNO1QKv0
8Qhh1193cxyGhq9HH5znbdyWT6kefgNQPYDlza56dMbc7tG4zAPjWo+6n5mhs/JOwicC09ZJll+J
rpYHX6Y1waNDsCNR4qxv2x+p+EmWDUrlkEHENB48VwSks0AB1gaGiGQOJyP40dLZClV1vG76Lr/u
YhxTfhzsLDDV4UFXo7e3W6QrAwSJVM1Jg1PzAqYoWp3pukUN3yrx7ecN2PuCM9+2/jKy7ou8thcK
xe2uEo53YSlA4L5w2AmNOtxAUq+2vldeWTRCTI2LRPSIiJF2K5CJlWTv1STUB3ptPfoTFR3PuUXE
f5bbtGYDz39gImWUitIHVybZXjMrCoE6a+yAEr+r6kttnMGCimoSxQOb6u9gweBVx1ywFtRBuzEe
s8QRclo6VfuaSF0/ynkzmHTIW5VYhVRcYNrYxK5E5+j5s80EDG7dBK29wWTSL5Q0aSFTnTBNtvIS
gQoxZhfw6cpl2mQx+6w63Llx/b3MWkrEbT0sWROH4tacmmUM42/fZMmmrTOftLGsYTkLPYnJa1Ea
AzmC9fSmeyhfES3sKARU6xSH1j4R5NMS9Tfw2dRrTLRlQqEc0PuC1md4mRl4kceOcdJKHzOwjP2Q
4WOySDGB5LWPLZidkV4/S41gk+7WbKz6nFBe6mVLx9KGrSeNCnDueBGRPewLSKLciW/1yvG5GCls
Jba+LHJQbL3RxFjwnJz1PF5MF1DEjcxrt77PvJ/HFuuaV8ayOT6lJYGdcKjcuxwJOU+C+DZmRQIT
OyKCmZFTdjyAWYN0qBE97Ra/3E3FoBZ5CmUPfKPReOa+VvazNl/zib7ozp7wR7fNN6YD7JXoiABC
acu29c6askdm3jc/4em9VdQAV2y9XgXeIpDhiU6j/GpETHFo03yX+ayVCjsEhujSL1eWhzYHYmYm
7WmTdcOT200gI5PzyQc9S27alLDxSsJzdHcPlK4pcZRYgBJqdLL5L+rOY7lxpU3TV4QOeCS2IOiN
SMrXBiGVSbiE91c/D6unJ/o/E9MTHTGb2SiOqo6qShSR+X2v9b4mj2058clUNvKS+hXoj4MPfNnN
2IsHX7Zb0vcCU8R0njzC9OqYGN4s0jblow3c7NrQNHBQ5Nq6grB4jvz+Wi3sNNGk7rlxo980v3rJ
vvEYhTBGkrjUyAIVVQC89jtrHV67HCiLF3I7iPbWpQQ4ZH5nsjhrr0pLzKClQSyw+voPDAQR2viU
pDOZ11Esj9p774/K1KoRxpOTiT7om0rSk824DLWJKKSO49UIpCWnpuIui94Z+KM13uKwj5z87FXJ
T5HNNqaXCPzmsaxo7SOBmqlzJAdM6yzjZRS18WKk5Zbsy4Q4pgl6ieB5QG27RFelz1evnw8ERkvC
oMxuD1vPe8CO/XXUTmT+m3p0cRhcLkInZFsWWEVTmliVJIcWcVN3sSLBbibLU0JcPRbPkWLJkQ1L
eyNe/o9MuYEM0slOHNw9ZjACt2cmNzyH/m8nTo9mLZpTSn1n0yP6wHQRX0nbJNBsqhjbAdVp5hq+
Kao7Fu5c7M04Aa7LjOZSKCo3jarrfqakapX4KnSr0LcSbnTT+TCdJIqVQEZFEzZCH89j3au77xVh
zVR4r8qt6ur2DlFIq1U5goEVLrQ01WWhya8/MlqbLtl30h2eEicbn0TnNjt64FoOrK+ehLNr+iht
TKzFOS5O/CFaLbn//ZAOIqfLhaXd8v197Cb5JWJgvrMfIHuwo+EwlBGMdOK0YEAFLcIIt7c4fubb
KCrr2uesEsbngKqB4qIouWVLld40Btlg6qJ+9/jNMVf2QdNa2JhhqMKhTqFNK1u7gnWNa6fP3HCq
4y7UxrYl2idr7xQutPemtXkG4/GiZ05z98uZbOBy/FAELgcUX1qHRJnimZpaWbEzQ5JT4sN1djIc
zQ4by66pdllr7tjDPUQFNYjTWV9Mmsry11lU9Z2denyOdasJZwJrt38/1ReHuGQ7UZvZ936VPQ/+
SqfjQRQvuWM3L3ZW/skoRziRN9y8iIISbYBeapUevym7mlNbLi8k5d/1OvbfR9PoAKRrtfOXwXpx
RvjUIdE3kWAE1XFEbFuLaHktsYtnU/IjZBfhVJZt8eyZvUYQoWZflM3bhWQ896OcRPnHTEgYRNio
zrFD/bu+aG7oksl/8UlCX1MAdl1k2kKge19UEbg/GhiuVd2IHU4AcStsSI5pcH8R87d+XDo2D83X
lMc/ZKoPr41FCHBbebdUaAalT12Ntq8fw75pi+0DPz3FTp0eaJLoj8SJnGjsqRDImv2fpjFfPM3V
70I7mgn4BUr/z2pWGwuW+GRbIOW2Nh6WVLzEkoRQTXPQDpFjXUzNxUuhlTtI1xX/4nk7kp6vlc1r
08n6OWNTMoxzn8zDe2lEJTK7i+49inIMMh1m6dMaV5vy2DE3uYUuT0QMQoFh8iYOWvOIioutNt25
mnf3tay8OBrZ1UU8xutMy8yzltP/nPPS86JEAZWB3ZtyjFXtLQ7vLUlFlQstZZfa2oiq6N1h3Dro
TkmMqvOnSm3aidJSu2dp8zKPmnmwGurRgcGndWdV8Ql45TYSKv5oPjNXIpnMM3JbI2xS5JrQ5DQh
1nmJBKvYNg65w6XT1Nux1pzb7OKFAoCm363znzG43AuiII+D/UhHKvKNAEQKSGXXT2YvT72l6rWa
u3sz/yVSTGgPUdYna1HOoe459olARF1IOQrZbUflw3sU5kB/V6LRgmHZBUrl5Qfnb0TQuKft+4Tu
K7dztxKb/N2Yad5pHhxm6X5Y7ejunQqJdNVNNk9CckFB+JEyLlzKRhT8q5SgpBcTZ9vW16xDoCKb
+M9IWvbl74dicnderejWQ766jsRviuS5TFMY99r7zoARnLyq4AUEVOxk2qeEu8jX+oZqd7GeTV8e
KEF31uTa7gi7W9YZXepb4fJGrTTPC43I3Vv0lK7YppG/uFfyI6c9d52PUFM7VZQ3hLPU1I5ChIHY
8hRXnZ1Uq2Wo5qOneRk9xAm7QP3QeUZTuyl4jveJ8rayqq2fqiAGfqY01mj199yYCYRFoAGNPWXP
ONJCw0oF3dB8KBN00pp8bwZV3Dwl7XthSqo7+w/Cc/APQ6McEtOId2bZ/tBLz1wRk/rLNpkjhJzd
m0DtS/vJA9hZAGpbrzsVhMRPS4sMd8hCNzP1i+8DxdSVRgVxVhRXV0fX5TldTKQjBD/LVvNl+t0v
wpqXsbpn3Mr2mDNxlRb1QYbbQ656ORqWRoQxfVwbHL5I+IrmWanfhSx2c0Zcvpm51Ws0Uh5KdKqu
pfMlmVgqRJbtKQ2OT7mT0S7gkGutNUE1WM7b3BXOqRatoMVn4RGdq/MSJ7RHw/CNmTRuWedCxS1G
RqKtkEys0tgWqvLPxZASsZ71YNGkt6wndJ0oI6obUhgKlRGq3gcxHYmAJervsaBkRhKfC8+meAdl
osj7tUvG8DqzZHSqCpJyy8ikdiDWxzDjhNr61jzfyLHFSFh5Fzm1xO61eXdKU4e5Mx836ePXJ6to
0EEENuVg17yESPRbawGb74YATxtHVNqb63auY/LeQT5l9cDWU3s8zQVtZVNjUllekaiaEKRO60q0
vOV0pmmxmXytOscYz0Y0L2FCTefK0PGjM9rxUPZzth/LvDj+/ZATlXvoChNKdUSc7fco/0X6LaLX
3lA4bpUHXc55bq8xa0b3Iol8Jg6AJsPPNoOS/kvrtv5LWX+asGxP9iLuC1b6TbH0+YaGNBtB7CMB
UOjOIbXkhW2e3bCuk1tLKSTjbW4ZN3Ax7Wzo46bvDeuglZEFpd+8LbDc+P35mVueUGuVUCOc15S3
Cl3tYuQ9q3lRL0oaxbEAIqM5okeEaNvlU5T11ZPTp9WTNNTObAlAnZpjm0Vou3VJeagzX3hIbwNm
kD+CRbRuZUj/4cRu6ZCF/b/mnHJ09rDof+8EX1TmD72n5xhKndYo5YQuA9ahEhLxu95v+dOcoHE1
trhGVK/eqA/rRfP7cLKUvarNnOrYFL2frVf6lXuo43wrphd/YkhpPNpuXc09kEfsXHmusrCr62mT
6IS5qNyb16VNAzxfII/U6HiUn3Tei0uKDKIGhdzGSd/kstHd1j3guvqd+/NWTXF5N+LORIpbVOE4
eYodRSvDvNfnsPFcBcmWD+doWruDePYhGwuqF58tHzyK9uKvPM5BAWXRnOoI0UuvP9mVIXdzoz8r
w5WnkQFp1Xw0RK5uKq83XiI6dgNWCjDYhbRASM9Vh2siSAYP5E4Hy6Y0xl9LCXSEqqI5ebkCq4vS
dLXgPtmA5cM0GCji/DqFFxERlV3YcumLmuIiwNVu7WwlB2I5SfysBy27InuD62+6y9/PzKgm3NHH
/kgjX3ook+jLdoYe+dnkgk3QADnGS7lFHGitwFere+1X1d0efqENLZ585oZzHrPetItzkmbFB2gm
uuoqiaJEDlcTodFVZKI7Csu5kol3173GuPhRPr6M6YsZ6+br308K67nyNfMpl+aLw3x8rpwCKXu6
+J+zV+1ZYmh+VEm+bZ06urXOrG7/tQISjuefAkjHIqvEAiMQjolV6x9u2TqLh3aIEBAlCF9Qz7T6
zU1dP/AoJ1zbadUd/YdSnp5mGeg9aV+UfPMQxfPepVc0JAK133ClYFSuCwdUdRmB0dCsxNYbiS05
oIThreaGJpK2rAjLnMoIeLGxjgDSD8HGBk+IJ3CCeBmd5YZTXisKNfEsDee/H0hQN0LSoQg5efya
nn5XCUS9Mr3hGEkRtsMjMWEgzhtRTrxvkjg5+p5t7ecirQ+q/eEMXFd97SI11HuSYO20+1B4ubqU
gqnh8SFueW8vljGtEkgnpCxxlm8sIsgwh+Told3iNR865yhiB7VMOSBsjdy3qW+MQJVLAHyd7Qjv
EcFC08iJpXlAicg8z59jf1LlRaA66W48zkckfEZQilRsc8J43otpIOwDt/mlGpcBUK6cVlpGI2gP
QhySJORt/r7zrOQqvE4713L6MMm+eIOSQdw/5fLQUZiGsAbrPR+EzTCG7cLclMcyzvNLGXX1KYvj
sPO08rnqCOP/r98//5tomO43XH+e55rCdFzzn1nCNZW1pT488JHJg01skhJS2irXVAUu2mfvduQk
I8MJe53/J0278UAb+xSYJihVhQeDH1i68ehjwLOTOudYVJRqySS5zl5TrKx4ANwhW+RJs+zvss8n
VhOEE3GEAK4yPnwshWHRcX+1qr0PeVZtKE8Cmq5hyA3Dusb4Bvb/9bdsP4yw/yIZxpHoC8NAq0GV
qP3Pb1mndqqrMMjSgFIOoKiPtHf6BK2hNNcRAfqbYkLk2Jqs10Zk6iePxmGdyMinjrv5KdERvpV6
0x0S9HCV77bvU1Jqh7LW6RxjvvjsSVwN8uGi+gxB/FwAK5Z8nYzdS9x8DXr0Yymq7mKYDTxk3SIj
Lacni8HxncwE/RDV6l1k+sFQUBn4o6KjoVBwwlqlRzCBdzYi9fxfvySPM+JfXhGhm6YnfDqbDNyM
Dzvpf1aOy8o06ajlvaxZAw0gWfrbVdofUtPVqtYeAD0lQgF9GODxhLn+X96C/0gacDAx6CjW+UEg
77YMS/+HcdkufDK/Ep3rbba/ci35Mbn2nrgoP6yXNA5IATqYUKqEo0PCEqptT182eeGroevb3X//
hQCgMPEY+4Kn4h/2bI5BLS0ljHNkFr+mtmGyfwRqxg5EW390Yx2tt730u7I2//1V+H/tSj4nPxva
Y/50/7Ql/4uT+f8j77L58PP+n73L91J9FcnXf7Yu//2Kf7cum/6/4Uk2LegofME6tqz/cC6b+r/h
+8NRiR/Com9F4Mb7D+ey4Lcc3nYPs4Rt6A836v90LtvWv7k4J4QQcKN8oef8t5zLUNf/apT3TFwz
Nr5g13YditT1f/o64xZaJxp0c5Wx5YVtL9Id3rcnDgFnX9fqpDJjTc8KdcE+YL4TjUdRu+doodTO
mod6K6SJZxhPViuymoUtxk7DwutAYJop+PGoUQhdO3W7aSIbzD5rjXUNu16ryHtLBFhcMb2jaYRS
EqNYK6KfbRsdhPlmeUaMGsjR4Qd/znQigXnnzaox84Ofo25d2Bch9Nu1q7siqLPWC3ojPiMyzmGI
hxLtjP9ijv4eaKBZTxFK0REFhzLzu/Jq+6wZZQhMpocTY5/GYB4OahzWnTsAhXge2EEEgc7WmFGW
QPBftymysuUsTA6RHj/SeMznObZQD8aevQbLQnTd7qqJKiOv6dB3t/pdWilybIlcyK3pDwdxgEF+
9ifjPW+TMYgm7nTMH1TYZgMluA1OGOkhHO8X8PzFgszSYWqt1MH/y/+wZCWqTJF/y3HqbpVW7ora
T8PYS+9GgfW8HBc0ZYYMJ/zbloWhI3abtZn3xXnZJAXN8V5LpWdSIwFK6LzWkFiwuYV9K94rLM0b
5SZr2EGB7RXVaBzNJ13AAo8HAmP601zmVyMR1nqgupA4x8sUN99GwpsHkySRf6393De2DtLvQRbP
w2dn/nFKv8RG1t/oDcF8ac+7BK6gQ9PRdAbc9wi1tkxtYHjzAgv0PWWdpF4xpwja/5018MfOWCHO
8j6nyopWnkkdo+X0J7upEbohQgvmSv+oJ9xACeWAxWxTr0XD2aYzRXnUSYGR7kjOpy5jRFaIayaN
4jZ3QCBpEVNYKvwZdrxLsuWcIqTbiqb6krZgVYTv3XVcpVmbfc1StjuQAWblkgpxCjxWev/L7DMn
TG0KR+seYAfF3ckyMCAY/lnQs7aoIsJIOtkhPiNUdMDBSDe7T6rXWDoHcR9VfgZ2YaLKBy9sO/2j
TzxqCCkQCzTMnqHv6NEKwFhOJlXjuodExR6pInKMcMlhi2aSn3LbpV58QEE/UNhmtX6QRDPtoJXJ
/hcb296DGaBEteA6QhZK2mQUGrRQL3VPXE4bqQ37XTineAb0mXIvL6oyNvT4kI6muZ570mP7Hodd
b5tIcr8NTSKK10UewHZ8DdTnZhpVGY8bEtOGvRWT4W78bPkQfWusGg+XQ9tY73prcY54rxnhOaz9
3WvFKxuT1kGFJsLcKE+u01j/iKoPzZg+Rx1JiyyfiggJrjFHCIzpUe8TqFQ3p+D3VkxWEmovOZDk
Kv+oYU2PI8K0PqtsjJd5spPqVvubuSmstyhnDFqKFrs2b+wZEGyN+OlCwa2+gTkKhlIzTo34alO3
26pHM1ti9/sWPUKAA+C1rXxaxpYQq9qyz9B4aIYVbUoAmAot6ol9w+3Kw2JO5CVig06IfyGb8q9P
FRBuXk1FSe9XY72MWoUkwYV/cmr7gzHuicKo68zJvEu1Cd05snt4ds48YI5VUz/0PdRzsE8Cgw+I
rqCKPAtxc+s5P+Ui+EEXZb1y5HgbBw2lRxRvquRhs8ACsYoGI0ZE5At6goe7kS3DDrk3zEGuvyWQ
KSsDEz9xSQzseTaf9a7+qmza4kdjflGZPoVjx+YRx+g0RiM5OmmU3liqUAWinMtEC4vR9/C9UbLR
Zk1tCKcNKxlnYQUsALo9kw/BW8r2UGHX+k80YfZBWYi7SCsN7chpQpzV2U6plwXG4Fr0+UduZeep
X4DjRfzLJRFr5fp49yPpBL1PR48BG7s2C/zVkdAQCZAR1plJf2srw7zEAt60nQlLGJW/ttFU3sqZ
rlo5zkloY3PmTFTlOh3QcLXkXdAGhEQWl6mwlFrPihcw9VWyLT1J9qenP8d4C9Oo0k9tJfVTp3k3
wHjMmyZ5v1rdfjsNoTKZiKZVNfQfC1zESkYu4l5MadjcjA+L8tutF5fvERF/p6F/AX2nEhY9ruio
QMx6Gylfwr+pczC1GGM8H2jraneuOxsrofntOYO9D4eiqkPHKPorLrvJ5gLGxfIa15Z6qQvNW2sU
lKEEMIFlG4qmM9kz5JvAZ7yrO8XVY8lMnGa1vOjCKs/GAlrXRH6gM2xfrLp5z6xZnhcHQx+ZJc+e
Ew873x4r7q93vUjlITfi0PKm+OKK5CFquxnNw8zATrSz5wmq100/HQeFLkIq7WpSt64Ji2oq197E
i/05JhLEd6bjMIn9rVyXrqKqccnaVwuSUc+oB0R4Heb6hQ26+rItTN35GHRYqjZg+VbYVgudxvWi
VhY2zx32bbOm6NS2BvVqL+qk49qjGiLAud/n9r5AAnOY3J9RPCV4mIZ6N3dZs9GaqduPje4hRk7j
e8dzvtMacM2un/dA8s6m8erirptxuSpNd/rh4UTsJ7r16mX4kt5EIyZlzWezj2iJNh4SplY0YdrE
/UfZODfASOdY6raxZi65DIVM34t4jbGnXxdYW062baXn2JprJJzvfo5OVWQHOLT6o6VpPoHk2FUx
mFhnWfG11uNz5YIEoStWQds54OKPT1uFZotWJTj+Ui/PXVOXZzQwSNrKNA7HSiH7oeJlLVwOLX+Q
/nEc0elw63/6DwaAkI7x9Pe/7NJa6w4dgKGORxBzKK+VoPZzWxQyO8ceXXWT85x1erVC1LDOHrRf
YpJ0UmgxmXyuhWE7rQeMpdwUxOJQAWrxqYZaet3UAkFrfChHE5kb+VkU0ZajvcnjxD6D/emJ6WCH
QrujKfXJXBnd8CC3LW1sVtU+LW1n71HAzJkmL4NdljuH9RJohbpotPI7F4ga9t4n8B+eNhg0xE55
Xz8YEaSLjHn7eiE91c/Ho2v57zUZwTEJiqmN+sSe6eel2aOOyuduKkI1m5tCy18Vp1aQWG4c1qZJ
jS9qbtt46NWh/U3P+SA44ymSFLCTPfFZux+GcK8mBe8jrL4FVhg9jAd2yxKaOe5LLx8RhnmHqEK4
QOVPvvODGEUYpHpd0GiohjmEKQ+sJcwQLi4Nw6yGZIrT3GM0q4h6TC30PTJbg6+giRoMWGajQxCM
nUWzKDryO+wwlMG+w+DzMDrGbx3V9Catl52vzG6jrIi4moQQDu9lLL5ihAyjkOce8wAuwOE01Nlh
FvmBQe4USW9VkTmj4PrzftypWmzrut05nO2IR3dYZLeN9tHH7q71fSB1hFGZBnvqrJRWOyucSwya
3dnTuoGfGgXm1MmHmUt/cJaj9slx2M0L9YOqLPxtzzC8xD/dGoAJ95QDLdKUDxd8Hj5yyEe4fBWn
q7j+rhGdJS52Qv+Kwh9TzYAJpVi5UxnqYkCZRxzJQWlyZ2h9aOLtfxycdmGug5HGv6JDYUiXdveI
pXWnncZ3aIDyZpaB9HIOEQcHFbLAtvHC3s0ClzTIlVrA9glD3CS+HQdmZwH8tT+d6WdqdIEzYd9l
al+YNHRa1bCnB21ydTHzpJSiMo81Ke/AES/dBDeECUthZ3z4YH1zOOc4KUtjCqpqWcWF+jGZN+Wz
b0RE/axHYHvD7RBJ4mZuy1ePCAgG22ynl69zgWWfyqClCyIchYPT0wdkBnKGJ4N0OUknhWcqA7oN
UYlSHmKCo2IxS+F2arRzdQOa6vlv7pT+yFKL2ulEWxPbgqoFd6DbL9tcqTJUdcZ8Xner1vEP/BCx
QNPjbTMD6j9r/opGjy82hFlv/uosnQfho6C6KesoODd7dFUGZ7QVuDhCtIYCbmjNvoT258GcFxKI
5RBOzDYLZca1sY37cus6JM1MZrweTGfVdMJEgXmM7TSijrIMYLlhU7koWRmng8HSoPmd9lCD8v7A
2OukuDQB6ejSpAF38WeUvILZqs7mk9c5ay1+b3r/2bSXm4eeKkAqvQL/DvpanBMs6/ETTZt6ULtK
hpyve4Qdrwty7cCeF16z1nyOWRTREhL178x3wP9vPwIojjLRsIhSIK0JBWiG/7JqFDJ2YuC4LanJ
dqubPs4/RgxaQWXnN61TdzQhaMbi+s2dGbh6pmPU02qQ9E/6Oo7KFosI7cWuFMPay/qnXIezxDo1
9+ZX6jRnj9JOys4l9wkaPite97X5QXej+CB15HEiLOgJEa8bM4Ixzcx/VLX+YWoKRhflsca3SPPo
BIvPe1pgQi6T/vE3PykMTUVljitEDMnKxl1Eb968rktyMAr1h2WPNxuPYTp15pbi959RU7vbspC/
Gur/3MfbDLEEuRY+1xdm4tDvsphy9uhVJj4+N7f67lTb7adY/SFb/Gsh7gsjUG2wmVGtCaS8tzXH
XXlRzmHilifKaJjQ5uJtajXr4FdTmBnVLu4c7TZnPvyxBo2fQm6CmvNvdM24CabZMXcYjHkUOeHN
4TrRyjvlVUF3ZJSta5UVYQ7IvoY/2FAOvfCEr1QuyK+dXI9+4B70w83urmxCr5ugESL7liXZTXkc
M7VXborCE5uI1uM8zZGewKgwIl7IEROrIu+wStRlGLn2kzGCzClHaZs0HbsVWmgcWjFNlrgP2Yod
ImXq+jCVxVPMQ9mlH6KuqCEMgFgfYUoScr3h2cqsd1+BuED0iggKPsbPtjfRKU0IvhOeBuMr7i59
chQjYoD1wu/71fPETj76sNNxsqrsp0w+l9V98g4UPuOHYnVNfrf11zT/ktMN/0zTX+fpkM0fQ7Gv
X8vpFomT4W9axVHoPrcJw6b80Sx/TDpEbFqzddp38cCFTIKBrx0l20pF4Com+rDkukzGzxTzUvOk
dV/5/ERlLuVmXlCWL2k/swXv0OPzLcbZ3VE/SpeLsN8J7bIx5cewvMf9vkPSn39oyQvwBDs/sebU
f2lIouvoPnNmE9vE34z0WPdY5H/HDwknW6jkeSrKF5m9q+i5R5XdIKOxxvZL+sRXnp1yJ5K3LPoT
aT8fbU6j+T6C3XiYdyduHx6VoJb7ZtzWy9qaNznS13aibnimZD0PyvrdmQ7aeKsonsUrbq/97uAI
yLsPu3jPvft5kkdUl4l9JMbAivpHPAOSe1IhxrfHmBKjlScYCAHtLvZ2HtyhIzLs5pd5WTvyqChZ
1cd7ji1Iph+JqQcDTSQYoYNu3Oi0lNtnGqLanjt9l6IKS1+S7I2knqAf7WCjk4WljTFf86Vk/sg+
Wvnjn0E/NdMYNP5+cu8U9KCYADOKvmrr0Fsbrvep3g7OoXWI35T4OSr0ztVWGoj6IWgdP9D668N9
A/6CPPHQzz9k/9W0NZcX+mbjJvxLVr/NFs+xgJQRR5mcAbxFf2q7X4n51ClnlUK/Kmx8zQrnKY1S
RXEcMB3ZE5tEJShK/uocQiv8b+TXgYk3cHS7NShO+joBKj0e5s/YuLfCoLKPjAjaeJP55ti7gskI
XGQ1529O9pnLU5R/R8lVMSOBSaPd/vamdVFsI+uEn3YxPzDRBoN7mat9gVIFSgduumq/dYWzdm1n
F9ILDMrPsxkGAVbchtNbIZPmdAQusrSrbJ19lVGTTt63edCco17gNOfgInQBt/aReKco23J+uiRr
pYF1jjhv1bZnd1i8Dzf7kTL22ttS/naAeXTtj0Z2hHKvPSVSxYaAQN/+Zdi/Urh69lkUptsU2mDB
mb1JtF00Hrzhl8ouZtXvZS9u5E2ETfOc9SSqoKh1YgT176N2r8Y/lNcfohHtfP/UymdW85r+6GZK
AhZXwaAS2dqeWjGiG38M1t7snuD4LRS7GoI0pRgAnS89OUxmyimkB/kkVpW/FSk0x4BaAJQycTkY
r4gxV05Pvl1pbO3hlf9HySdjujp0bmtrbnYf735fvvXJnis7GoEiucmcBAEW3yN56vh+ecfql1G+
+OoVrRp/h+5fPA/Pzw+vctAIInUFQhDFT7N+NtJtom4lI/skrl55by2ENXbQM24jpfHrbFdkw66u
3gnR5CGTJQs8bPGLGb212p94+u13R80MtRbXEwhA2M3XKH7XrHth3/+ugX3o5n9a/zozZyZXZ7g1
1WnyT8Rc+NqbPjOr/669m2Ffu34/zzuC3/0e8x0+tFveMqZGr3l9LtqDBm599NxX+jyyHOvvelRr
w0LZvWssHBeScd49VMuHzG6LeYnUZUwPIKhjcTTZ/yrV4ijlCDvp46crueZ2+EFH9TWY1XE26wA1
vlmEowhpIOdV5gCk6z3grxboOCdECJYg990+GdHZb/jaPcqSvjhqGZree/NojEBc0WHiT776+qrc
I2oRVpxbqbb40ruzH58IlvGrMw7ArL50PeaUm97fkbQJY8t35M5YGU7DeNWSz45w1vRnWjeMMDfb
us7V7d0BG5Kcw8aGsu7C/KrkZz/cOGhm9ZSLy5B+qOS4zPfafm+rk1bux46AwNW47NP41R1PJZfY
ADSlfnvyPvvPnDFKHZR5NuIjLXV29VU6OL4IAnwcr9JnyMPDAux0XJbnSpPPBa92W/8iZuNxIPth
XLIS6u+i/0bjFsjqt7vscx7qBEnm/EwYOxNp5FwUNjEX52oItpERlFGir9yCUawWKtDlfk7Jdfku
DIJqQ/71fvMs15j97Aw38RsRoRteKRdOuH9SkwgwbayVm6Jg+D3K914+IXdVxh7nGWh+z+K1Bbb0
qpDFj5dREcw0AHUUJBwNfFMpYZLlxuZ02OoS5zNNtoSdngzr7mPut7QfCbpVhmYtBfme3vvsgG/V
rX/W0+vSvuTJtsie2pStJ3uAS8HoOIQxcdyM1q6afyE+1ouftnxJ1HsX9wFha0HnT2FUX3hGgOFL
uUMwOmPdmp7IXyPrJsPAfOZStsYN758QmHeUJDHII6+6k52sBkncq8GOX/hffXdH+oS2MIsJjL1z
f/HKdDaaimd+KgsZbaaxs+ODGJCDHR+eouTnaDDzgNv583dXTUHJ/cy9OdevYro9xN1M43xL/AiW
cj0PzznpDhr+dfus5MGeDxEm4vFbceXw/i0/uPtSdJA0AGMeb/PdrL071m9DYo07TAp38drDS2ds
vO6Pw8ZqdJcue5noYE6Lj+XYtM+9/2Z76xJPSzViZJtRfz/x0Em1s8Qu0vfl/DWIXW6eHDhfsemX
b2j0SfuZiyfPP9vukb9Ua7a+joH15Mw/sU3yypIjEhX4ep9kxTVGnJ7GH/qMsRVEjYmdlEberxaw
H8VioCF0QZfGAYUyx2nufy/Za+qc0sfDTaa1u0XBg9EHvINfGGgiC5ipxgS5A9drVjwzb1j69zgd
ctS1vCH0rTD5x8b6alBdWCev1XqWob1gSZp3fGpWWE4mVn/WSAnsL/AJ8qhnqxQuhXcDgzWi7Hk4
/w+Wzmu3cSxbw09EgDnciklZsuSoG8Kyy8w58+nnY2MuBmfQU6fLlsi91/pjQ0Glchdy3daBZJtM
d6VZtdHxu0zg5BgeLTyi2Kn5c3xfBsGCxnBtsVkkgi0PuxT3xOSK5rfeCNBZdyM4spqnib8wOI92
ZjxSIvsMfix53vT5zyC8jdjtpOolj/DaeRauqZEAKS2/jZPbSEcVlEfyR/FU02ajCx/z+D3wtRCi
m1Rbbr9kuPYV3NAkeka9J4UZxf04vpE+r7c/Yrbtuh3RVHpoQ4IAp6GTpGRNFLl24n+agfUFM7Xu
Qw7yFCvBa1Zuy9Fmv81EP26YQ7gQhcKb2r8l8sIJ8e6Mo4WKa8610tUiN9Jcpf0ckjeO4rTAvBXY
TXDqDYdXVh4dVUKfgwfRKcNdH0zbnvkNEK1HuM8+i/3TD5ZdsJxM8wy3aLTbhkdcvLU5rq6BHCwa
z/wVcMZ5Ti69X9QnunxJhPqscQnLp4ioK/1iZFj5dpgRU3pzaxa5+o16+X46TelXYxibSN2KA05F
F9h+EyfXRHlLSIdwmvkg7k0/IVQi46C/V9ozjz/05laWV5H0DpJaRVcx9+W04wfRS382DoZ2W5gU
ZCBtBGeeUe7R0jjm8NoL21Y7Qz9sOnaQBbAqSb7G9Jq091L2+CvZzNDIHwYBn6+j9L7Ke0D4dHhT
jO+WhJMceZFH+qcr57uic4p+h9wdncsmG2mtY6Mfl8s0feTZXe6/NYWUhUcHK5gSv9CTu1XBy10b
/di2x0x25D9luSf6O53etiwC3yR/tWirAHjqq15fp/iWZW9BdabsvWySjbapEdVjryB/5Wh2t3i5
DOo/Oo+oAY/q/Ty4unRXpd8kucdUS++QYyQ+wj/HLG1rU7NeOHN06o6BjqH2qxJwBRwD8ZQRs7D4
zXhdxj/krvBNnNRJurFEG+Rryt2JuQuBVfztYu4kTtLP3qWKxplNF3vV9M7qJhMSg+21BmOMQaYF
/rXhJsM++j7xf0blY9Fim6XJVsVP7PH8CQewB3pwpyfIgc+xdS5Zz2JpH0LHWh9dcrQaJ0bPqV3M
cdhAjuBj/LSq3Wh9TvkRSSp5zFn2kqsSr/KPwQkZC+9d+akI1C5Yj1rxec7JOGyKS518hsKxW9hT
0j/FOiEznWZv6PdgFUFtTzj59Eu4ovMhYmDM2hEuZI3fC0+Dwj61zSYvG325PwbgwsujN/iMOD0L
600Rr6Z0IlFJqHbr/NUqPhpkVhVw/eVCMBb/zsEZupokabtfE+fgJzzqt9vpxOiu3We4EIm4uYFc
IBYpxP1W7TYqiGv/0QvvsVRtJnRSJTmyc/APrS+g3isfeD6+yiGv4aHCmG4vG7VGUsdmXP2biCvT
Uw4x6SrLSC9Ppfo6ln5IbLCKuvSQ7oPpVVtTDEWydV5aYnlh8kL9LObvlp6iZttn3d0M/3IIniLB
iDt+zYDHyXhNtXOPCz9vNRIxCWmjbahPwI9K1O3RJssuabGHbg8PQLvEIRDs89VFgf3Q4reZ1Vj2
Q8uuS1foDrV5JLKMSk2WFO4O/LYc7wAX2IeXT85/EGz/WdqwUbPbUnu3PiZc2TZOg0j9DXSyRrLE
HuX9Up8EjqPwGpUnviw13C4zOsRXoYBoHbhm/vVCZvPcARZcqNZEHevGroCF1cGdmDETZy7n72w/
6fncDB6kf/JRGVsl2OvrRNtihXrL25IHEdqT/wQ1Wq935pGyvFXaSYwPnfC5AReHdD+twPU+EW8G
jmawaNwKvyyq6LFf8pERPPoTuQSmsnGzsThaA7itfi3NI7coiZsLqTHtuRDfLCIXXMvOoVTF9IrU
FzgGN6EneaIr1j8hGBPEho3il8aj76GvYaEB44E4u+mjCE7adNeqLw3jdg96xPaVXPP+KxxmNxd+
2xjBGkZyYz5C5K2PThM7o3HIDBA++bpuQBjtImxDsfW55hGVpBylnUcilVXvleRLzK7m6MrjUwue
sSkCAhcOtRIb1Pb+oMN9JDejeMj1eXCeZG41msuGPH3WAX5939CP83SUyjcZYKUlnWVnvonCkSw8
ckIZoZlEK3W3mK+LROHpd6P5YokL+CzoF7J1Nq1E0Nw2DnEjgFxjeOQv0AJrz3NFqswYbTt9Lw8v
VfeXtH+KQQ6ABRyR41CEq25YNwpq5j5K3Ibj78xX0XIDi8TPhG7afLfyroJZmPgotpL0bi5fCwAY
U4QjaSDG+Zdg7IiFCrOPiueglAnFkB1UrNp/AzT0IFCYVew14XPFxVR1Jv2idAnfR/WNK3J+5e0g
/7JLUWwrvPW8IisT9ZuBR1vBXqpeu8Xj5YkYYoxrppd2HN1n40OwduXmSbpUTqib8arF73ixU31f
qifOt0x5j1o8Lo+qYds/aPrWrNl5tqb5hVfHjnqn4fyUAkANYDr5bgos3+KLiF3a2i7yc85S4K2R
/B+c8pPNOcoQGVzIiMPVR4MyzBDHL32fBU3Qk3iF2ZW5A4jGIehFfjPUhzZnWz5ScdpX1V5j4hgc
4lF5qWJcwIW5xUqiZx+Aa7P2Ki3HptoTlqbFuttBXgz1OnMRGwgiyfsq/YCdTF5LPCeKqN4dy30o
Znae8L57OiQ+YyUnvfaqNKcxAO+v+GllhwNCEbz6T0z2DTnx0PK1b2TPQfg3k/WlTrcQ754BJ6Ak
IiV9bwk5C+r80LhUqrMS+k21ZXwFCkpqYgYbv2mBoCHqkDGzOdTyJZB9Q/vXKl9ifi+aU5a8lTPB
ONyPjj7+NOmzCzI3ji7sjzqvQmNrskMUe7QR35J6y1gqWNt2fimClzHfttEnzQuh7kXJt4VnvIp8
afQuJvUFGZr51xhfb4xi+HN97y1IR46qE4t2+6frTjrblu6GwaEnOKkojlPjDoRjhH4mY0qA0IG5
lpPcb/q9NFAfCmfiNAEuDjKgvYU+gX4XlC+m/laKh9AnQEC41VDt7UNJDCfKVE/iWBI2/F48g9a+
NA51dNJCcZsbwyZUvorsTXRTIGT1oM6vq1Tqv2Sp9RAnL5K2kMbci+MJwAmK6FBwjqTFBw92i1+n
Ys/rrO2QvUXL3UofhMHp9aFVLn/vovmVcLUoKybaXdXJnZptw6Kc10DzQF8pde3v9ax4QhbYQgAq
uTwy46kZlA1JL7p17WpAxuE+Bm7CJrvj6Wyt4zS9R2vIaY4RcHpRw389IrCRlDkFqXLPX8KLiicK
lvti8HHGm2ukMVTPHIXdXWZOaczbtNwXb3HU+gdfm22kHrkw3mg544YJCYeREWHmMZD8t1zh0Cqy
ZG4EmLBJ+SWxJ5R2eeUr6rHWPVSJ+F8yprCgDuyO3omM1o5pA8YLqRC7aPvZkdsECQvDWorr3W43
Bt+7OzlJ/WLIv8RL2BNpInYPHoCKaHjN1pcbaqGboK+xEJGjS8iMdK3meyi6o/usxS0puADyIPt9
gwyO3V/2FAoMku2okGJnEwBZXHv2fvEpjO9DfspWEEDPEMO9StQ7RDynNlyxo0YmF47GLU0iYpTb
2vSIJ/SGFbRD8mHZ1FDIl/XXSdlACNVB1ZHrZ4lEXxBERzQOrXRq1wud2B0ZS6dFtmTrovU+lvm+
/abWtuo/+aj0ARxf3cvEJ1jmLas+iYyFEyOdj7fDjrvOU8hpJrMvnz/V6IBoS2AN4q8fRNbqjT4S
SPu7CPe+uZjat5a68fwvjEzAnV/VI/ijv+XWMxe+jabhz7Nr2Hxj847Exu6g7vSBeD4+UQv8mm3b
1YLd6EobIQC2HkC+1D9puqfjWwh8a5k7ZqxZfuFjqDOXFtSaNX3YaiuWL30LPBJFVttddVcgYlIX
Y7m/hnrsFC9hA6FAAitTYpctZu4dX5kR38L63MonMfyEBBjjLWhrt4a2kIByCNkNhuagFl5ud5ua
bXUb7JgYWdi5GEVuE8LJpyRYvc62oiKnmu9T+AwDiOoa/lY4qwRLx91bhMfKikkIyHq7BZKu8YUg
PqvxtORrnDLRYIDMcSjYHWO6PrzVLgECdEn45VYt95U/InvxR+tFmV9Vy9hoDaYF6SYCXmSEflLb
o4w+UWKge5V8RhYLAkIxDPKuLwTr5HL53PeUY9PdUDrE8UFQw5nS2ZGwg28D4Whqn1Y/2y2B3q9q
dY3mj/X0GdI3uTyo/uiKuR8bn6QybabUJGEv5QmoEcW+Th5oeP1SOSpolU8ACOG/fuwFROXu9UAg
EYM7xPjS8Q8Y1B0xlmvERjGjolbbjQZ7Oh3nNrR2c7Fkt6h2aQrGfiunV1X4Iy00CN6V+ajoe71H
Kvk3dyep/NHjhyLNAAfAKB9Z9ocLlpaKfwVmhyuQAwCcpZ3YKZkxwgmM6isunsQuo6L7hwx0E9kx
cmAfOoOfvHRJhU9eLBAWekncqo/wTKtEnv+BHDHrC+plFNHcbQi3WPaLA+Men3qXwNvqKsLPSX4n
ErCwJUTL7sF1CiIm7RASdGJVLoKfsP0nTm+1eJmVlykXXKIZQXpbVssSZuuq6c+U/5ZrBwAOexyP
Dfxmy8KLusUBHgW6sy1CWLb5Vymc5vlDzbyMhL+GjOyk+msIfRpCry8+m+KmTZ9LQ8erZyJDUKRf
GbGTUG+BhAsO9qTbteprTZtbVL6IyAQjaB/ycw+C0ficjA7BG7MdoSkFCDiq5ZUb2UG7uJkuJiPy
LvIrsl16UbUX+JjBYqQvTnG57YPDVJ7ItuVARjsRkqFU3U26L7zID/FqO7E3/lr/JpdgCGxSpJ0o
+L/b/pPCggC11OiLxXVQfkRy/BYaZuLiKucup2j/bXKFDUD/jUxSTkNwUis7LQDZIjyl/rMzbky8
DctI5FKgwxIKonETBCeSPMl819nqlYFRSvMVvsCuOqa6r9givDaZag4vCBFadfsZVK/EPJdXnUGF
0gGpJAB6XAHj1G7GlvTGf7F2CuMdwnieCAnZaX9A87vJjauFipkndbhz1E5cWZJ1MXlpgy3UDEj7
NSluPRZG07Iz1SXyQuKvz+4VLHwLGad+QQEhvSGznHOMSGujdBXOqnhXCUTylRt86RuxOxXKTqfY
wLHwHXsCLkpTKNgiioCzhLFhEhKetfvktBvM9QmaMz/a5cUOPMVvMUu2B/xqnfKjNs9VaSaiWup7
biMJMHTq+SK7jcmxE37ouKbWH1wCPRlX7BfOLyLesVrn57x3jEaxO3bdkKtGQFeYrLlMTbOvi8WV
iRFpw9dcerSp5IE0osPYSsYzIyh5vKXVsVJ9tXxUOKvU6dyrbhAfa+s0jmiCbitgIubWrstZrTF/
yvVbk3/mxQrgeE3jDSxL+Udv/PbGTzU8RdkZ5BMqRxtTU+uY3NgOnyIojkPHGomNfuKYDp3DTBrk
YfII8NjGP2r0nvcvt48heVFxJKS+5MQuow5mVVdP9xntUDnuu5FRugODNe+dQhWBsWXpycnfPpvA
ewW3HeUbG0WJbVyDrJw/KSwv6iwOXCLsBr4EDXMwV0GT8w8xT4P1qKaNLtpH2ApthByB87e34/Ub
MvCcUlxwqavOnaFTqEPHdHYvYrD1vQbX3mzJTAnzM3wHYPXAssBfalvMS5B12KmhcAQSBT7jm0GP
wQj80bqijf57EwI6khcQvxgMF8EwOjIGhphpT4x9q/NkrkJ0EOMxV/HYZlfywYbFjwxcTLxy58BT
IEGO8lfNjBihfTTQ0WfPNa2H4z1xuA58yfoCKYA4fw2yH3GKjxOO/7m4Cd0V5MuOQ5KVaMTkDFqv
SfNlmikEwNLRb2Zbkn717j3xOX27c1MT0YysZaOSL596VQaOqz3rEM+wzbQVPGvhsHQXyXovcnYm
mUNDPAQkJrbVvQ5UcJU1P8aOQB9Er2r8DGFIMjKQkGmBd7TqMNIpn5nxz2hBA8VrxxaOUzgfHRDj
/AngvEkeJIQgvtgYvBpN4UjjFjtdi2DbWjS/RFjf0BiUc65G/FAN/9HB0eeZX01Vuewpan8rgz81
VFDfb0fr1M8rK8bBkvdkG6MyNn2CIUgJxVW5+Kpeo8ZR7NEHWltxnujf/y8Y+R1NULLT/Wy8/3eh
QjYWNMb8VDxn5fSjVETfS3uzOFTWLuQh7v8i9RFuoDourOhrx47PD12f8s3FQibVhN+S8YYUEs0a
uSEhX3C5DeuCD2ix854MZ/Z4WXhoyd6wbH4fNrDhTnqVE2dcAPGNxIF0udDDAPH8mWf/wLEdAbkG
PDm0PpHP6kUZXqSryBwB+oU+kfBeL1T8fE1O5VMNyz+22AmiYb1QRjBtm/YkJA28DZi+88Ta0Cph
iDr3644wKgSuRDqja8bBFv4zidKzybsD45wPE3s3T1PJg8vQNRi5k28e839cHcqaFK6WSLvdAlIm
ZJ0rEMSb4QXqngY0eGSHrmXuV4lmhjBrMuDcvMkJQVrJBx3epa66xKlFCAWRVeX3WH2gbtkoEUlm
qFy5BjWnd2c2MRF2aBtxzegVqCkuG8TpDjW0BvhYu5AbGX728ks8P+ryV8a+0k8PXXxtsCmB6BuO
3pyZ2oLiFsOTDogCVvBNJ9uxYLMTi+9QoKgG5XF81HEQ53+D9DWjOM7DwEZoBmj91/II5HZs9/Uj
ZIUBzpLFT7IfXW05oGBFnqjwCSPgB7QjUMcWiacewWSy4UP7nesPmXDoNt+NRIKfx+pdV5CptSTd
Vr9YlBrL1yKY/dOI+oTvuu49KI9QctT8qzLPsU8Zt/E6bc1doN6F4lOO90unI+ltCdSDwtOQSN0m
zmVWoRIPDDC8HfPe9y9YSFdEWI6Rq3LnaOG7PJBIG/0M+bcBAUFdkSNk+SYrX/mkOJFXxI2MX2Mf
zydZeyUCUqku2Xxf/9WW8DBBGArkQJOZ8hAiko1uVpVQae8wmyOp2mT6jS1BxfC8ZsMeUEfq0qcK
vQ5FmoZ/U/z1hKmlgs9DmseykdODpIm7DgmIBkKU9Xurpe/NQSLcKIGrcEShMCi7RxMA0EEdldE9
Ht1F3hJFa614xwwdPKVeAYJFzApOrDejeGcX2OSJS+zktE2pu/IRtcNLMRKT82rXWFKQNCNb9cV9
sRuh4639+qtEBi0KBCFE3z2qxkcLQ02wl50pvz0KMSN6LGzi87AwRH4sn5CHbfoh8f1iNEKgnUUs
OAdBIH2z9DAILMjI46y8lDQQNO15mJ4z6zSFPuxHCj+py2UYnSghQAYKE1XAWUItzORJDiQuH/j/
GqafAcnJughllQCSC76sX9erWxvOD+RxKgx5Oj7T5j0sr614YflW09+IDGExeY+WG7u+FH1NDf1y
3JjAFyR/wUlS17LBBrTpghYWjoAptPZbyjhg6/bscHDZQuSlXOItRwJ3az2Q2zr+aM3grD8LACv6
NQnYsr+scz2hLTh0Vk6oD08lYl6KOUk2uYUyZWDxRuJkHt5g2JrliNkPBaywfQJXakwEvImjSpPM
SCHMWq8A8xKJaM5ck9YcE8GrL7RnqeJEf1FNMjNo2iu6b9MZiBXa8DP6vIkS4HOkvcHFizSIVgya
+ZkuoHoWCXT8CqZ9QWGRcurmS8Cs2H6K4lUULgXLX0FqbLbvHRTM1mWwaUypXuR+GyyKXda7DogH
NneTNH7Lbwn/sWJNLqkqsKQ5biPcTSRDG/KfnN8bcre+auGGMorQRpjeW9rlHJevCmU0yJehHIA7
KCyt6zMlPiq0U0naNJJ7mUxxRWQOWaguuq/no5r7624XERLkYNmJD1Vype88m32jJGivZpJvDkK9
q3NfTrd4VhiEasJ3iPorUFvw3kkT8M+HoRPYdjeQrKapbAfxu2J+9bGyMYAkr6HpZg40YmhDEK0z
FLqzKX2kqFScyavjXba+WJ9SfCazwK0Xp8dZZsfeoHiWeQylpxD9dvI9NlhvCIB7CBjliBoGUTCR
EQVgvqgZQqC9+itCwMMRERJi/iAArQfCcDTLK/2+gs/y2uJCCRpBLmDcK4eBXWJ9ytBigXm4WcVb
sitBSqqDkB2bwTdyL4VBTptftkCe+MTicY9/cIlFkddbF0lDBEdjDaNJeTOprN/E1JIBf4iM2Q7W
WUsl9WY7W5E3qh8jBBOpYclrMh276Vbq21w/ghzBMxGqxRO1WDvMOBSMLJ4uvyT884XIVL2P7Tjd
piobe3Ls2m2/2JM3u/ws6O1bl2+bz9PcTdZOeFZA2dO+G96Z4lHcbIgAWwfhFFu9ytlhzRkYMAP8
LNu6mZPyDM7D+QAfK3iw0thK+AomLGnm+tQXLEADo0uXYAG1Q7JttIPFAaLhmvrGV4YRd9/nqOkE
YA1zJKMZfaI3SaDbyx8JoXD/sXVreL0aekQtRrCEjov4zI+YeMM2mf61L/TbMKSrNts2oXSJteo5
0skl4H02ZiBEXuZ6v8CusI1BMaGzui/0F4KJGkD6Un5iYsBq6MeFwdOAiBWCa2S9dOFikqMkPIL6
Oetfc6Wz6vSuEcibrgVsQ0TznjLxVdF/OffIE9giF9AhTJgbUTrMPL6zNm3VWt0Mw68hYm06crhi
veHFHbb6btD8mvlko/szafJ3a2YDKM56vJthX6WvjPkM2lph86BWFVX4IxMukaxwDXpRfsQ0pshv
KcvQclOGXzIyfY3AzhUpzg4TQMSIBlOJkbbTcp60QMx8/4jsovTRKKBu1mmm0yuksSPGrzUNH8RO
Ub2Igmla3WabMv4hTQyclbQLx3L15NAyREDRrXtFtTD/MJBk5P8M8NlknLf7vLxazec6cFW/HHFd
/JUYLNkmu1/BK7/C8JPDKQytMY1EEFWsIzDlYYKwrMYIwavHeoeaSGwf7fqlGP4zTn3uIRRdrqbt
kPB0+NymfRuQScsw2wTXRIC02JBnjoXnqQb/EEjgojSgMc8owdcLfIWs7acBSyLWyeY/BK09Nvqz
IYy1lr+UFHJ8B901Djcegz7z50fR39v8LCJNHUvKbQmkR8PfcnBCTJEJAt5jB04UHWWbxp7kthJH
lIKRpwTKfC3pHCEIhb0L9dVTJhEzs2V9VeJQIVr3td+mXI6MZnHlIX8REUJYgYJuCaR7PeZairSh
1UA5V/+zw8ssaVvL/I3FfVS8BN1jhm1fk1/X94RebkbGpiZLLPuhVwbyF7nxndxeb+Z79EAr5g36
AYXypMrV4mthY5ddHMKaKRaSc5i19ThdQIC6dhWGsLHP3SOG8SCNZtmvhHcZvFc8EMKMeqqCV+V3
57VBRedOoD5wCFG/Jza0LvmqHEpOVOM6oe7R+JnG1x79iPXOC9uSnB1sa+UWV6+gVNiADIEDLMOK
ei2mV5mjL+reTPX7ewaqjmxVfceObYfKX++NoLK0girncPNTs6S21BzPY2vDIJWa075k0apFFiXQ
PxVy9C3sHx1SEn3iA0V8bvHrZKTnV8EPNP4yXJv8RD1e1v4VxW8fEHpVIbfvn6ZFVqmvMr9JrWp3
3wVn8E7hrfiIkdxjDv0nQUJVpMcaJugKrwOPl/DJmVOTwN5v6d2gQqnu/iXjfizPLJXKkVmBu/VX
ocaKMOv19qM9+jKJ95X9j7diHcIygBqOLxCYolXbZEvRCZG7Y4PIUNunnCQq/7vLQ8U7tIo1AJmI
Ztr2+qcWfucQg+R+8zsCKOD+hUIhwudRE5q6RmpmiisMe848VT9TpgfGfVm1DUSDcHm9WxIJ8y6r
+ACRx62yDJiS+Pt5I7zcpxBJ9mKWCbDSmEqDeDVUADIq4DlbhlNAH6k5aBYyh+BhSn9LwT7mo+HY
LOEJFRqIS27/dKo/bbvtSB/cckzxWo/ZeYjWAaSIUUV+tvUuFfyUI0l3MIqz9tf3NTU1f1lZF6EA
4DSRbMH7fKAKqKtzjUewHr4B3CiSaeMPALUxYd9UPcRUvM1mBfc1+ushn5DYvMruFQIAFYDyYlfM
jlBci2XXka3Ndyj/y7qAfzRDk+ibrrjG4oHQ7o3+tbaIDt2BqY2S1lJyooYmRPopGyT8YWayqr7w
oU3JsXa5TeftitoE/TvNtUjWV8LEQ6wQ0e8dYWeCTAixC6Jw4hYKjaNFji8LQ/yRItEd7/oMt+ew
BrQDy1OAbhHCbnX6nbmUF2RcQvNKgvDMKhawlznDvG2Q0sgviuTrPbIppg+mrnX2Q10+ukJ4hA5d
T330rk1OOQEY0HCrloORHluR5Y7hcD4P1Qn9igOsLMLuAjcJ2ZOECVxbH2sFhOnhyNK1CgngHe0w
wL+MTSjrP/U/mTCubNeZvgjfuJC/6HDvSbjGi22CBNzA40zTnq0QxOku9lidyLxuKTznEePqw9yk
GX+rS0Kgepmfn22jhQcvYvQ5EZSdec3kZ2S+8EhO8o7MBt+EGlPJ+KDHARTjw3CJ7BjJw8TXCzma
vqznKRfXgFhh/IuqncwxxaI3OAJPkrg5SZDDLdxMpfwK1rfZvFO5x+5HPfRQbDsptrXuew0QAj6O
2Hi18l/vEfQRcN5PNtAHKv0AGBFbwBCYHO8mVrUf/Jc+7CLryexyr/XHVRfX576CvGGIm1NLvRmy
CGlDQRA5/I8Vsu+TV52/NRhQj984+tdqt84twadHsE+MCisDId4i2kFyefBS6qhoduInWAwbBK44
ixaKTfA1rdhp2oXyH7xBSHvMVV33C8fIGWxoO51/YwFkKE4VSgEuWePNQswV+aQSNdkhif+F1oss
zZtv0imIL7a2+nII2lPww37R/4TigZy70ifTXgPMWzjrsNOTVwiMSmEmvasVrSe7hiGPiXFMRWeN
WsC0B8j9H+wHlsKu1fV7VrgNgQTrstqiJLWq17b8N7838rWsvRHykmdBcnXSwJeThta//WxQbcrv
hs2Ol91AMZoA3dF3fprL78KJPE2B0E8drJlT+qIhIA9+LMILR8hQODFcHpza/0xhx6gs8zUlGUIV
wWQ7hhAVWOuZz9JDgrydgZm5wPxvrNLEK2K1S8MTJpDWhLx34Kl4M5Xmanan+Zr6qDrVXeuXPjAK
1z5WlxMzQyBhjY9sCJ6hHvje3slBIEziwe8mklhItr7paeCFJREWLNvRd9Q/O+nxHzptvXWI1kgX
2QRo5jCL8HDX8TXyLFserSO5FpxfLzrvdCGd1+pGh1Fjqi41gldmJoYELbtMAbBkg9Ixe+UuSoGG
cqpiIxBgwnM2jZKtgLeAzW2VdI2oTiTtlD9ii1Ue3wUABtKZwSHckBPR030CBDFwsH9vWQY8sz0Q
CebEC26CX6ui+eJrTvbsypQYjtK2Fs4roMR/sxoS5xg5uyOUctkD/an0gzA1nZhuMCsfSeTtiq+y
OJRbEZGDH/2TY6hfzpxvU9kOAYqb5Cfuz0LxBsZRa978PcefGmNq/VVObyMb8MpUr7rOePxGqsFx
oyBOA8yvPyQ1sIn+XRP6htpWHdP6/W/3B5FPSQFziUzRobB4+FCoM1SBfbfu4g1wKNjIISreZl5+
4SUVX4TqNKdbBjwdgRrRsl+C9pDzCWp93kRmQFrub6I9hLy8WyOx2FCEnuAOzcoxj8LfOhnm8a/Y
Xdp/DLtQanSC8q29DQBRwngn832zaDc0wypBKvo+iM+KfBGHQ5x/EW+Cmmby1egs63QwQKoE7G7x
FfaAeyDrCPi4jMrXSp60BWcEY7duOKRqMBjlO0zKtpmeqHr8QyXdfYWehlYfWYZ6Ihp2U0PthLx+
DaIhKqHgeYF3WfFWgd1ifrfiK9uMQU6t6I8gTmgCK4ecjBDHkDK8z9GvLK2acPw1H7V6tordOvxM
xcsqAkNuNAz7OXrRUSd3wrc1H7Ja3HT5W6wRYYQ57W1Y3gXGe7WdHRWspjaO7fDRCns9uVnZOVs0
oFHevPEGvIhDAEp4qwreegQwMlqwNk3tT88yxcK1bycgCUpe/oTxOrUfCuo+9VKn13Dh5ttWg5eU
jCXHbHbhhnILOcEw2wWCuB4KyVUooQLAaI/xiNwm8MLusohMuEfDvPX6PY7+4uR9hErokXcBX/KI
NBosGCuuyp+DWyaHHJOlyyvELx7Wv0PnwthzYHy3CBT7nNO5vi4CEYCUlbzoylUQaQNTbANx/Kq4
zdq7znQeReeVk1uXISt9a1E0pspLKJFWvzVmr3a5SGDJ7ynECht1V+E60K+Zcu9mhoj0GQ+/aY+6
/AoLgNaJtW3C/KY1Euzwny5sh/YgIXoG561tOd1Z5de6povtLTDuv5+TrjmBC1yhPZoYuLn/h5Zt
Rmfxgo1xko8513sifKfTd3mG5V/zFJm9Kv1npZAMMJwF2ssokAc0Meq0ebPaFnvCDmLroKxSC4qJ
oN+2RkMP5WdTffSYLMu3ga9Gkd6uVUQ3G3VrYOwys3b/12vG+pxLpEtFvsHeuW5Pfsss0x2BmBqP
Ug7E2mhaOZzCkKfbdK3wH8ETHvR2gy4aZTKGQswt3R8JrRuVAaSz3tidiGoXpCeuGaMH0pYQWqxG
+eqxdt8SkbypsdjO8lmIX6wa5p6zYAWbRwTh+669VumpJeu/3Ece0ykXwOSDbeipO2Ofq7haVoyE
ClC8DitBjm5zRVYUvhApxc+PMonAyQCwYJVp2Hxe7V0kM3dpvkXd7VsHNlq91gXK8rcsYbbJcLnn
gOD7cHqdS448jDor9dPXDHRgg7KzjhhQhSiSqcxbZza13ArRFvxIax5mMzFK/Eost8Zz0GF+jR+l
g6TeKNUODC+BigopUdRwhC3RmdvLAmOOUNKAvMUKqphtrT9n46kAFshpZcvCZeCd0ap3YFcuR+S0
tc3sW7+ty/UANzIVj3BU4OZocucP6Dpf41porh5hdtvNMF07lUF9s/atqZ5a76SEFikMEnGMWaH9
Y0NAirKR6twxyAld+EE0NuGWKozmw1QH0lsOy5Pff4UdLC4Udm0xHnkOOEIb1oqNdpGtKxEmff9b
im9D81kI+6rbRiRXAGMi74Mf1Ulm8Kxe3yjM31Nx0sNX6ANbgubpORqa/5F0FsuRI1sYfiJFiGFb
pGIG2xuFUcysp58veyJmcbHbrpIyz/mx4KWCxJErsHfEGRUuRUl+jt7ZzH79inEn3hvSti2xriCp
wVtIhDHLyFzAF/7N554ghdyvO3fksogWBLAMFxLMxQ5M6jDRKfyGEMMev3PS/gzARrGy6PoPiekS
xlnRNgi2fW0VJHPbxRQOsu6d/ikspnPIWErQjA0+jRhJ1t5r8B3vDpVKkjXqahPaycqDuc0RHWXN
kjD3eUVEWI843bIBTsg3m2xjm0yovSv0J6rCsfzWNe2KnXJBJk7Fb1wTAfdvDHCoz6FWD+LYN2+R
TCw8X3vcw2JmKM1PnnYNxpOffhjOPJq2sSQxLHM4zSGrkZHOg2VFEt4Mc4S6pX5uFCTHwpT72e93
RcZ6X5NCIlM+NgdbbGkZw7EQX5rxCjKWg6gG1qXVbuHst2P6x0WNbAjcaFWug81A/HjxKL1d7BxR
avLRk4eD8TceOgE0CCn35NFykLxZwT3Uvxv1PiHb0+eABWGzNpOV+p2w2S0QsqTYXRYmASCUsENG
FyhD+6ul7bXOJXsXnThVbsR4VdoetT8aeew7jQVdxnWrhW7C0hQCvNZIarGcQBhlfuOqyoRpEM0r
x/i2LJ58FYHDrc35Ug1UZyGLHYFzhmeJAogvGvphCdHEAMMqCOTfA/Qp7dXhFu2rU79AcBIsYguy
b9FD4+HNYpeCHFj7btf99sUjZP2wzXmR3iMLebhxQZyM93cRsfH64nxiqq7kmZ6zKy9Zs0mbAMQC
aUNkyODew8tqH4P+FkMcdY227Mu7Pb5Mgh3lkESW3zSgv2WF9GCh5T9jUyLM42mlhltixJZj4IHZ
i7CVUs1XTVCtxfNls4qGRb6x7WnDs7Zo1aNKPXl7gfBn0NrY7ygrxIHmlXyyt561SZ1OBSEfgeBm
ggI3cfEWdydxvnoo/4hznP9K6Cn05NNTfuOIMylA+VEf+PRAeVHx7el4MWCEKJFDBNXMB62ACu5Q
23fLxLJmnXLViPL1h6uVbzT7gjGhwurg62QtXrMB3g8SxLohwSVdjKM/2hKZRCTb29hwdeHhXiQO
SY8C/3eW/z65TFvzjlO0iKSIt92ujvgAYZ+5+oA54AsELqhz65YH1Z1W1niWVjKOrmVqvavJH+y8
Gb2IE/CR68v6xaZPPt9LCQoqyr/o8WAA9Lg+ilRZjnW5CkZmBOSUhfzwvJ9gzFYdHkLElbr0ozt/
Yf7wiUTg5udz1aIVwW+zUdvSQ8XjxJnZ32I2VMzEk/IUU6MWfiRzRpb6/IO2LK9YQcJ5PFxpEiMq
gWry4Qh40SIQaX7yyUWdI76IpsSpp6uE6JAOQxtbCnD4LXkYsnkoHPRc3WHEeR1nOPaJbspQLSeY
pqddzhkYcLLAtVZLol/EDJbF6/7ECYOpiTqAd8oF0HvNPgOUa1yii4LbmwQwwH574XDCl7az6KSU
EyCZbwZh7a5o/gKL998VVLvxQCpgjvGBjUa9696Wt1z65GkLGM6d4ScBd3EAvAKAXLuov70JWLsm
Xoi3PiBnSdhGCNWq2EOQjL7ThoIGYD0UxwkkoGusmd+/UHBLcy4jqEdhWIEy7teCOGjCr8YSDlM7
fda+yCdygDKwxvCq15OQzUMdIozDDumaXuZ21kXPSDfEn0Zc9TdBb6htBGFpXob4bRBkCWetgG8r
/DHJfuRbzIdPnnVeXcAOcwdTY8LqVVzhSSAuV62Eu/jMvnwLTK/547LiIQqXdTQy2qtz6lfmMebN
cQDrYEJV6zdzPE6uv6nVl7QM3ck4CCCjTFzP5daF3xMiIYVMnxZFBiVt5HkgbOHqsu1bKH4I7vqM
KDgwU2/lVR+qBMuiobkkcafCuHVufXQu9l/cENCg/dF6PsRPKzrzpS0I9PO4LBB+2LNH5R27ucc9
8KkbX8D21HLj4tp5CyTLNFWQJrVQlGkZ9vw4fH/kH+LvW4tDI0BaCpHFsNFov/wrPHd4weA9NWtr
h7vBAKrsQcXUj1E7pxKBx9Sh9Gbt9mqJNG5XB8hzzsCGC/biuWJzlAaoExcx1b/JRitQzvNwdHZG
bRrG7PKhf3bmt3BWm+Erw+zHJyPD6SfipOD1fNKhjTQBkRCrGRgHKa78pA5Ab33p0BPl+U6cBJVF
EtIyQepij19qzycRY4u3PrKKEO0axZL+RVeAY5wj/Sil+0L+s/K7JuKMoDv9t7j8GSqfTBme3WBX
p+eavZ7lk4SScmvE9yzF/euO9P+5FQB1KLOO8jmmaNFjXmGgHN73R1kcyvLSGt82f/Bxoq8NBUGi
CNCrYhdpEC4wAc+ceasxZHE78lcI1xQ1bE6CJXiXbTzXT25TcCXIJ0Ko3Oy87pJoAlwlTzaYyCeA
PSwJeEDW42+mrdViCOIGqAONtV2FPooXPfxYCScQHemKJ1mEKu06WVpWyUE5urYsrUXel4Ei3+S4
4Fegr2Fh9A57BbM9KVcDHH/DMC8zXOXzb1ug5NxtIQli4v2BBRvR2iLoKpNZC4XIjTen+gV5HURL
+255OdmBiPYSaqt5RyYnWyKrrSi9H0OFXeRJKpxRvXnKe6tt8+oMUa8XVxwzlvMeJxZ/v7QaIxaP
Lphp8tyB+2xWPtull3WYz8a5DcHk9S/chADHIHIfbLKkWYEwMjGe8A+X2Jz5mX3MzSE0sKreDVP6
p/E2JiC5I41c8xySLla7mbPXWqrH2FhYg8xyJzYhb8IqtC3oJ4EzpmP+YCJtg+Op1XUR7WN5Y0gr
kn7l52Ssyes1bbZfpKE8k/r0YSEFTdbZBjeHuid4UCxHmIxHolIQdzbByuqajRNe9RrRWAOTvqYY
hKcp9HHNwnUve/GzyBz5DHd2BwKKKp6iDsy9i85+Z90T1oOcb1nMw3TAzQbpXSrWcRowNt9r6Ub8
VP+0vSMOzT4kInOc9w56byeaOSZaf7VYakm7QLu7tECCgPg9g/ELy8OCznW9/GwlmqfuwOFZfu7Q
cvgA5QZSQQUmFsiAOu+DZyEsP/bJp2ozcRL/WYPZYNcUqiqLwbYaf5lN+RrZdyF2zc8iY+HSDpLB
L1FztXchEEuJ2+/q8X0kH0GEUgYktlu11j7p/orypqL2IB+LZ4usT3oEzlzehDShXifYkVELFtZc
5Eg+JHonFhMqH759vEHMaYSXrFWvmKd8+0RQ6DYthTmO0c8Bv+Dsq88oJgUQKX8q/qSxe1jjTXwd
lfnsw0MBDxO7TuXqKjazbTbuY0BfTehP4RpN2abEhEWMsN+o40LMXxXJSRJ3FMZI5IBZuNJe5E2I
45SEejhnhxwXorPBkZ80adj5sfVgOn088eRal5jlig2ZpoXyFWqMFc5Okj+r7rvVQB9pUNEpDhGR
TgWEQWEhIUUR6QffNnliXJNIU26JuI4puS2vnnooMxqnGyTew78H3ueq7dkrsiUhgWjtDPMXoNUv
rgAZOjd9stScIymwyLZE1qMxk79H+5NNksqHU+oB+H2b41ukfhpyszCqlwZzQEAOsOS475yQpAKA
IMSrAvb0iz/xnYbSi+zJ+YDNg+AhTNQbjme+iIZiM+BPHBUpy7yx1sMVpWJe8mZLb4XzZ+o7ToVc
ennoKqxCno3Zi09GEg3sLHFJd86jo1nwzTdsNDGZJG68jFYRQQxQMhraeZQ5oU9Z0MYyvvLmU2d2
KYLrJAE4EIezAOACF5cQJdIrm0xXhU1DGwE3I7SPEWV7e/6JgYEi9IgdE4OtvdSIQlRGGm1BopQV
gMMsLHut1Bv6O2twGWs65p3GEhOjlP8JU5TjKDqYHxJ6PBGcJRSs+FuSfzJAx0jqEIxE80bmP2Je
U7ubkDFxwNMT6/UHrblbxl8I4xA0F0gWzycWDCmhfQ77feBd/PqBFQ3Ae0l3Jr2xEn8vm533Tuad
UKSALEJMcBXE+afXHQLzoLXnCiAo/YnJNB3XdcVY2dgLrRY1O7/2gshS7weB5jxh3YzCAmUOIT+R
gASQOxsn9JJi4+1qFRsV5r4MaWaD4PmsEp1VSh9arc0q641y1GmqNnTAIqmclpmNPiS5E+GNIWAB
ZJ6W+NdR8rFRoAnPjGsdqBgO6n1SgVWTb18QkRPwMsQTBaf1bxH+OcZdre6y93D+xtVI7/SWIZKS
VGy6Av5zvB2zeoWDjGNjdu2IhP0C4Ci3EYU1rWPADxxEDAaF3kuINREfZvx06sLUtrgkInbpmW7u
Iaol702o163uqU1X1XgJP9/EiaU231izxMLOPhylH1LwFYzPfsSqtaMvuOPl4KFUUQfXNkUeHNUZ
1nvnFtY4kw7DcLHGaJ72/fwBWxf+1WhE62cSXrIqJDfjU08Je5oVjNg34sIRg2DqWxNv7f2hZiSd
lHhFE9JsvGfNTa4+ABaYw1aTBhjm9kjsc/kt5HIeH8ausS8lV7SGak8Ux691Lmbp1FxV+RXUP3ZM
2egSje6+792wE8ihvzQXUnULnAt/iky0RanPEJvMVAQA+BoNurkK1EY4S7we2rziatoo6rYnsRyN
LqlY2DW4z+YKd/UnGdvBUe6PlPGxyPOcNBUCiZXdv9V4NrmoxL0MWoBEayVn+yQhd5fzjIBP/0e1
BsBzjHm8G4N5IUjQn511BLDSTnuRFFR5mL2+6FyVi2NR8O4ArEvfVvM2OQ/Q0wauxWYDG6ZjBcbi
gfw/k/TSAyT2FbaO6TGWG2lcd+o9xcwWVTODwgLqgEl4vTIzLep3dF4EbhLmlbvOUqg8JuU6YqoE
ZlcbZ66o3cKB7M8MaOGDre4wN+vxd6F+WSwTJdJH/taM7DFs/ioRNtGSCEI52qf1BiVTV+wi6Ug4
9qzCTKus8wStOqelQR0DYkDxvWuhM9f0lRFuvOy9bp3Z6PhrCxRLCH4bj69KWvLBibErJ3JAeM0R
M0gvgVnhdpjZUA+6dxSfhK++p9YunwiYhPUfD3lYLer+vTbJ32T0shwqY/Z8vWNwxvuAVrlCqRah
9W7gJWyJCLt4qSG3kIqjFC/b4WmhbiGjnT6v9wfUdXYZF8VciTdlccpUlq2T+AWi8EV3C1owiF7l
ASVGeDDMBkcGwhZr+B7WIfARyzzS2DNw8jwmqbGUzjWeDdTxFDErU7EMbPiFGa2H9O8lsDlnMDjN
5852eEDST9oqHb2ey+l7ql9TMmMN0qN8/Turj1pxm/SPAAmbiiaufTBQoQWR3oh7C/sFg1DYrHRe
8PLQLGhfphXVoyhBI1qTujNSwlScPsBbym+hXRt8/dEyA032MCLFyV0BwK2Lrd2eYa4eRO3ODOOr
lg8ZfuKGFj7OK/9tLJ8qWkchf1J5GDMNha2BdB2ouoNbR5uAMo7DtETqHRUbKz8ZaMJDl2IKhgZI
ZmIBYW+CXZRSxH1LZbDa+adjR4QTcZKP9M2jwqq9Dyc6SLy5wLZo7RbEHQTlVtdvQrgih2/is3V6
zEfVvQk/nRR/IJBdRezMgkRXbvaPsfhSrG1L8E3yVanrYdyE4WPsX2n9JmW/UfOVGdxC8A1jtbG4
nSIPucMJNRXuo11TvnLwafoY/m2LikpiNy3C5BYzH3O35+WZ5EO/+rHxtGbNfQJLYnkf9QwC58tX
Tnm5M/QRdPaD6qwObZPcfsn5DsCBCzwL3yvTO3RIRYKtDB4fUcmJ+SOOf0t7OYWYSFcW4YjqOhDb
/7nOT1L/sI1lbhM4kF+SdG3PWFaKU6z/tbI5t7ESfpvI+x7W0liS5yfIXy/46YcLYs9JfKTWtnPu
JcYWGh9AVz55zsoSSbLleiF7Ix9DvRXgkIFOgsYOliwtWKGnGMXTjmqgfEUoy8fkWGdbsxCMdze+
xIuI9WMEx8TArJBGxQZCUWFgfUU8EJLyLGFaO/2Hb2aSjy2KGt9GtafikVgppbjBdmp+0FI3mk6y
9iwk6tonnsWPADkG7NJKIRzRWKZ7w3jLs/dkOljaAUNhFb+lHGGFfUF1Q/aqy8Sgq65pITA6d816
GM6FhXLBWcXFgwqEDCUEa3lN5vb/ViwIEg77NNkK/L/heNKNlWh8iWkfWbbNh02DGXFRQgaJkrQ1
V4ileopLiHSSTngPRqzOTEy0pCm3qid46L2ueOyETlRwkRxfy8lgXWGNqKOGPtKfwfyiG2wRA74t
6dBuz0NORcpuMNfCyRd9aLiPcfsSpeu5QpwcB4ehc6XOdTqIRlI0UBYX/rlBAsX08229xTtf2wlH
P12q4i9u6o0tr3113euzrHI1+Yt6DKc5hyRho9ohYHcl2zSQPHJ4FYTlswr9C1B5pK5/mfUbTEri
kIbHs7rf3L+Ruw/kFsowONwNYX6zLQSpsBX1qn5a9SYCYvOpcr1axgmnRvKVE0Eig4gDQJX+P2TT
sf/XHYBDyicybtFpPkfVNVSGFHaGVVt9pMhvieUejhC1nbqlgQCGY4NAFykDvNO8YDR90Pgz18u1
pjGI7Ib2lxEOISnILj9smF2TCNlvD2DxiHIuGu4q0w9XYE1kZBzD9JvrIUjvFsk/0r/Mlbjfw7ai
qYrAexV3Ikfr7suHgofYhBy2Blya7yNohkXGtVJdEE+l8jqTRZyqFO+dFUtMYx0sIhqjzmYVn+a6
/1d1RyEOIBECuTaf07/r6SQwsCh7t+heEJ6miXBeA9tb+m70IFFYrrF8Toe0uWbF3TMIuPpuKhFg
dSwQqZugdrVO9s6XXZw1pNXS1qI/KDgCaqbxBodNEJIudmr0PbNSWnMIYUzCxVu48qdMQRDyDUck
PhD+Qy0ECOCdNIBk+Cm8nc0kTiFDBYokc+00kD4DuR6w00x2GSqVQxWSSCQwEV5/tIr4aPk8V5N5
GogXQnlamJu821sBQW+0QJJ32D8LpjhH5SqA7Ndo7Vtj7lH7LQB/gX6vBRvTAc7EOpMMuhtSEBjn
uCOTxVS/iBLz0i/xQJc0eiQawNaStEQ7Obc1KXFBBsTvirRBBzhNZLFWIyaReu+XwBBnzaRE74uX
fh5gVoLr5oBsEIdqykfVYgpw2/bPx2TNsERrcYNiGaUDrlvBpmb+TePTCZzzoGzGlb5yfOzyOdqh
Zulbz99vmf89m2HS/+hCq1HZVKD/eHBgqCQXHcq5Xt71zpb06YgmpxRRtfPTW3/iZzDJtPBKf17X
lzoHZlx6jIj3coHmMf8We2dLaFh3j8AqJfWTHGW52ONPJ4tIHcnKcXjlNHfUL4P0mAhztrTnmGx9
/4JG0ZYPmiac1EAi/i4ULReuTpVzvh+UR9M+E+dVO4hPb7l89L1NER4swMN5RYTcBgXbrMl/Yq7v
qb6W+lLXfq3sL9OIZ6CzZ9U0H1H5cJIv1bnLs2DptxcaG+bjSpvH+bsMqyB0jia6BmvImLZyTKuv
tj1ohNeEO0t02K5w13nZowMbUCqquHmMqKGE6ZbmvnXWDIwYmz4gVHOBaHlB8AunLFaWyV+2YFJg
/kGz1ZkJtMY1vqFcyaxBY0gakDCMm0teBOsbCAg0F1UOfQHmwbLvdXpN+u9wPOfqTx+qm6a+NpUG
pUwcECU8uvWZ9PspO9YwtQm33gRFUCh3+Waif0g3/65OmDH/JpKvUvNloDcc1gRJ80gfCTnTqpud
7zvWh8opVgTeEJIFjCz2FLX91jFsjC+R/dL0bt2dmuQiEwSW72UgUMAse2Fg/Yh8MD3OSi8T4csG
wxcvZepyX0fdsRv3U43eNiHhmFcK3EwmBuvIEWAygyGsCK+B8cehQGaKpa+psPH8X04DBHW/EyKN
AVCXQcXDDqn/dszME+hhD/EYq++kDRjQkHXNZNfv4njbThvMBfPwL6kREb06D0rre6g3CmQdPvh+
WSDP018Jf7B+HsMvKd2pHBY9EYPDrQNBKWWmWaIWdGS3TvYjeefCWNUTciTIr73wuqqYdspNJ3Ff
W5zZx38yKukOejTPSrI3V22yU/2NLT1Vg54YF6vGJsb1ZaDmaHmBkgshf1qLYl6E0l6m8JQDAbMk
iAwPfKbCCdDLhPXt6dHK9uFIqKiLPHJJ4kTWvXqs7nW2s5Q9UXFVcbCKSzsjkxAtAvEwxV2tr7D+
BZZzC735IkpX3KHopJr+SHvryP0itxTkMDtCVJN299YyMeblva7fRub5+mpVV4dLVFPXZAemgHQx
Gh0BVJXS1VAf9ANZ7TEMqnk6vHc6B9b0Dc0vQrsb1DLI8+2uxgm3Jb3d3AB/9907DQtzXAoZUB/A
BO5AVkKtvDg3b8RfsKbWnVy5i+X92fphQh9d9Ij7OLHkYJgFxUmlN1lDnMDctdajndOenWFPtuYI
8U5+O2hm3L1in/OuPtos8iodE114MkHri6xBPvTStI2Ub1P9KBzYU+Wqy3SJ7VloFvyjhNYhEqIC
9ot4lWYu6ejCN6MNLwuYNSaCYo4kJgd1Juu4303mmlp5Mzsr5SFCqiWdTTa4ArH50zA+lPGaSpvM
2Rnkd9UApEq9koKSNCibgA00f1gCmyMj4TwzPxROAct7F3wZcb2oU63sLexPhHTMtPQwldsYU0mC
dofVe9lrF/vz3wc43rDULun/i7yD7Nz67pOkF64YyTsgrc4U5H1ImTNXrEx6fBN+5ogXR8bKWXsv
xfkMkbrUxCLzSnAy9ivLwKO384MfkThXkQyQbzM8kI725teyi57b2dYNyiiyzx1rXizb9BTU16IW
biFz22LlGNWX7n3X9i+ymUWDINBC7i1OFb05QYPYEWvtghmZ9CpibLUBNB3HskIgIi1MHorj7aBB
lF8bXhhzn9rP4jUkpKdaOIbYL2Qi9vi2A7J0AvpIWgQsHo/loJOWgeEk499ae3vYBsNPb5eg0zho
2FmxmEGqVGRyCgt1SrPxcaIYHrFQvYp5qjwX7Q+uJP5ujQkBdiNUb76y01m4beNsUm4l9HwIZUjH
5efNA2INKHaaU42smNsUwCEDHmvBzYqefjLiCM2Vn25y3G72XhyjtbNUVtAzb834itqNzXo03MmK
TCQi7Q1oJQ0aYBo5Hg/MLyn4G1r/pCKy/gLRMOd8ka19QdvDAuVxZ717YlEnAQr6aemQhiyTK7vT
rmr4zPAHWdjuYBnDM6l9Y3gs2lVtP9HQILvndcTS6oxXJbyTLu2Am6qBdyzUT1HWwgnUMqqQJdAC
lhL+lA4XqT3K8RO96iIAZyZmKt4hKw3Ncz0PVljGDQzmVLh7a79ZgNQFq2Zt68eAtXut28soPjGz
p0RutIiNZZQw4pboSNd08NBxRegt4Yk4XBFHG3aARJjYx3dIMy0k0oFpzH4hQ+eOapOzbrySnFfJ
Qg4cn5LkjpCCTF+VCFCPUAJrHwjiIoaGJ5WKIZkw4X96oYBXOj62zQrEii0vTTATrHzvOWiE8h7H
dk0MVIyiqa/W1kHPD9biwX5oz6YlHevMExZmGepz3C4GC94SqqExrOfbLrjbSN4lZ9F7tCp9IDKM
5gCS4UXs8mjKVIBZ9VgZQOXPBumDv4a0K4a9mPJxokq8bbzxPJxTt5XGHTG1PIwamXrkpxnW+vlB
VSC5jnKPOPucdG4uErZIJXIeSboS7r/i2tPm7G+4Nb5++SQm5w4yxKtDZDa5tv8C+5DrEmoLEWkh
n8mpfidMeTiTt4CV1TfseYbFPyfYXqbv2eRmNLSGKoMZc/SMVXJFbh7LM89k51A7t+7iC5TJSyMf
nOUZESN5Eb7xynlDguk7jijWEz4HUj5xw3mLfDiMwTap2J4FJEuSUnei9D7rXG0gGInsEKpqiJ7H
W4+7Wmldfm0Safr0NUYHO9khQfeIObDXNkIn84pzZF43MG57H408ieCptg0JIDYoqTxCZIDHy+ox
qkF64USonWd4I0mZXwCEOEHl3zPcj4sGOYyAJ5Go9LE7pW8ZgXdOvQvHrTAgK+VSmJlVe1fUl1Cj
r5ksf8SdRNjwuFaPGn8u/eYM6TL1lSXrwtax2NNQD4xsVlD7HFVqd6GLoxiveRvNJx8uUgRTQEZI
BucFovn/pdEKIxHf3kDCKEHqxVJ64lLuKne6kxTpozLNhlulE1fiH8Lma3DcTjhm4R/9ryxdKcXJ
TLeUw2CRxG+KRP0+FQsBvHjpQmLGVw9x8uohNQkqUBVXoTeTZY9d0SCKSoj5R+XeGm/CixV95Ki+
7ekitjkrPEqLaK50Bx+ZlU8pyNMvN5Oytr3H8MwAXaWT5N2qcmc5e9lwowibM+GYzYjg4poINXcA
BhO9ngQLwPwP2nfonE2I5th6j9zAJelwCn9KiaMtN+eD9JeQ6Zevy5Y4R4TBdYF7z7lm8k7v6Q5k
iyNu9yiPG0deyIRCjELrpxza5uvAx9Awl9bVmdjDfLyUdPkM+ilKDjISW/2M+CUpmxlIgLh+I23D
y1uWH/TT8FXHEAY+JVQiXizgae2XwleZ158ptYMqQz+nJnFoOQID0N6SwdDP3YYFVugnpVON0EO6
iV+wJUkgld3RfvlUmYZYL9UUCQupiPEaAXpboW0c10a8ktSnDhRACYoAXsq9hZSMRcjC5xhs6JOb
NSyBKM+6kLuse+kBifDeKcpdjRzXwcECgW1PQe5GwCB4YpdwQ9knc0FSHs3hcTy3OUQBJkVwgUCS
uM9T7JTh6EKNcZWC4LhtuKY3WKsu2JsHNnq7+iKHTyjh7dskZpUOmtS4Ch3z4HyLFbvflOR31B96
2y8z7JpfvCXepWt3XXpQtIewDYPY+vHOHLaqTvzzgt6VqfnVy7fW/PJRO+SIbZWaBGagD6NcjfrS
MN9GyFSi7wLVFWtbaFyFe0kvF5J/qJwj9LZbozyG1iGmQMzJin3plTfAewttgE8aHyQwR2j5zI1V
n/2W/YOBKLkx6UYNuadC1xuGf41yDb1n+jtFpy+aiPsVus1s+s071hohZ91FlDdkm4jPS6aOCthN
a7dFOq8dXGAyZPWWYCoSIUEicvs8cWlDA1K12T3ZjsHszPRE1khMgCaaHTk70VGySnhIh/oqewfS
/YSmi4w15mj+byHilRUILF0cPGp8FWKU01ResYNIhwKGLjDLGCjaoZRfmfTeOHcczAbAg3rLgvea
0Fbzjs6gFTdwiLMcffRWt2l5eMjxphXQgImatrkk5TZDOkNssc5UPX7lNSJUZwG/5P/29K1YRDmi
5xHScCLiGHos/itqRoeIIweOmhQt+HHytPzwKOYNOf6C8Cf7A9VqvwHkX9LxMIJptftUc0sQZpWh
87sOtnqBVBZtV7KG/XGMA+GSs6bcCr8i7LVAtFnxzUtFBIcSEVqsPbVq07QiN9lIVl3KD0THyF+1
sEmfVTeJ/2mK+BH/wLDOPyS2Gy39kZuCYM4eVvaRKSJWEyLAujcqobp3y1fh0CDjuI99QOQoz+cq
G7lJhnDviAAuVFyreMOq4KFaZKEPz7J2VBtet4yUz71NCATQRWAchGE6rj/EYx4v+b+X/ZLlh2xk
NYfEIHIR/Lg6EeMuwE0tvFJQwBbbaGeHENycKUBD4ECSlWAWIu1Xba5pz6IDhY1oKdgsin2YHQ3r
hHGRqtiHDyvHPDPvSlYuCc+vxbJC+nUVPiXt2HhoE3to9Q89cTMfcirECEXhNRENko4UCURO2Y8m
nAugV5n9dOQgqXsgOS18BMY1j9emui2lW52jrdgaKF1IjrS3dorQR1uCK+NW5Myoo13R/Y7Mv2l0
TDqU4BnrqPVZxRzS5WagJoi2MrFhacpnlWbEyLwnXH0WJVodhClpW3o4Yi/xnpVZfqoKXCd12Bv0
YNAuPc7IaFeZREoVFR/iIu/9e2XYx1qK/tqq/KC5hLvKz/SFISnnaRKuI2bFNJP/NN05B+n0TGUC
qCqFkAbwfDVCPxZIu4aLuCo21D0fFWs96vlXP330tEnafLnaQC+XLx1NsuSn3HzVKfFoQefa4DlB
6e9yMu6jND1UTJKh3EKpKg/04vMWFz8xMf3VRklK7CrSQvxvWUzvBibLkvQLb9r3gcplig2k1NcO
ZErb8cBVMYfmuGK1XqH/n6uhdjgEQ3vs5PZoOYrrF/a1V1MZwqXl/F0WaAO1QEI3gyG0i6/BMLmS
ohM36rhyzLgpDScVLhJJhp07JBNZq64xVwN7lsja7DlrKrn5sfUIqsG6WI7gdtglEvrPEb456MbG
NN9YIX5RQv6QmQegTmZxLVWSYkey6MyB8MVhGeWkyVijm0/oXOie9WykV0RLen7lFhMMMFRUo35x
GEtdv1ZSOge1cdvL0iEJsn3RhRSHTesEmWCL8EHxuTdhEca0p3vN4aVC+qOmq7bQ3JadsyTgNdTZ
jfP4PKX2o3OwenSmcS6m/hBEhWv4BPuiR7YSZTGUojanYKGb0BomCB+lgxlu9ZQnggkrxffGCuak
bwnuk8Efjj6mINI29wYZAnJcLhuLTFFyHwWNkUfKpXaIYaOjjHriVcxrFAblvufRYDAhQE+l07J0
o9zCeEYsEdH25BavOpsgLeiLSaG5XoiAKrpoFG5KBc+33e0V/VOSvyYCVQpx9vwoFgE2FhUENXla
NaQniKnHRKFzAcZMSpC2RDq+ez9iLEmQrRjw+sM5CkDLoZYi1IaBwZqEMjC2IcoNaD9SG+EtdHBj
PTo6yVvBXjU6bM4UbQxHqUH/QDHkZJJOQ7RWg9HZAFA1oYnHCZ1YQ+ZzGi+ilg1nIN4VWr1I9blK
N4VNXNjIna0ybjifDtqlknYwBSlhj0BB/D06G1bhvHsM+23RLoNYmRkYrjiBfZndmE0znFbetBuT
93KqV/ygS2o2l4mBvG5i0O1+9AZMCZgkOtnW3gt3Ga4PwFQm5QXSJK2GW+f8sPArDGIbDe6BsbYU
OsBgLqmtZyL86KYrQ3caPws8vi0dZKGFyA5sAhlaKPULP0jdmnYHm08kweuR0AEw8wDKPNmO8NhZ
CBHGjU6Am58ua7SdOkCIlMoPEMWWY1F8vJPItaEKQSID30Jdbel8bGjnxQ8XstAmOeeD9uroMOqF
/JI/sDAZVSL2UCFpSWgbhBij0WT0kbxj9xiZqVry9kbs11zXXb7we2mphuhtvWGVIcGb8ApY2boI
oB9r4DWWSoTZBRKFcGQqIRpIRc+eKQSmYqJMCYHqxKTGo1Qh10IvQIIAmoeOz1zP1hqhXoUX7/VK
WabVyLbBAgcwuCzNW1XAg4W/OcHHJhiGyhMu0r2MJl1M0Lm5qIB02KNrPkAOd+ILq/EaNmzGbCKK
BeyGzDSnOcNB6lCgXbdIsbNIMA6Yl9FfNX96+mljJRbpFLUKHgxZKSZW+HsleVUdkbPajgyvO8n1
NZswgUCMiNm3FIIUA5ErPZcYiHZRMxpa6MCGsV76xO01n026swhAG8C7arg5mVs752fVCCLRZGvd
d/LMjhqUFdEcMxauppw3palQ0X50ylfgkyWa8jFfepsWU1bJeqkO2EImygH6/zg6j+XWjS2KfhGq
0IiN6SUJ5iAGidIEpYicM77eCx5cP9tVfqJIovuEvdfW9kn1bCxcYawR+uar99664eQEj8Q5F/pr
rh3r8CnKd6AVsnooyZEvv057KQaqFJOGhTE/0oRCox6swQzQfzS0BAP/nA9uWxtcGUgoBm/ndB7r
qR+jBwPc/7aI1uYJ6jwTUaPXhHumsPkC4ad8yfhQ0vgylGz0tc9MMntIxKOIwLvCHMFqsYwgKXgZ
ZoOcUAJkGzkU8UH9nqkWLDNN6yggSo02sOORW/SRFYj6Qj67r6m/2NZHiho6mbzVbP5wjBBdyZcJ
UeUv0O5tKyBbMHMLGMZCTGpwOYbhZ1gztScSimiD7K9vEU9aqB3Ee43RoAAcIn5F/CeZShUfGTLQ
iGburqZfuBS4AkiHfFHis6hger2HqKpnE552DSOw65j3RJUvYw0wW/pvO+EILT8742ENd96JHi8I
K2PQcrFCIFe4yMzdoL74xT0lSBf4UbQnAlZY5AjxBLL1JvEo346Mh9RgnbKZjS8iPncQtf612lMV
tP+KG7AQTPiMgF/Y9HE6DrWyXpvo2UZ9kYbeQrIJaKhCgxJ+tEqIiFLAEcNAqvJe4Khs2BaY8sm/
QuiH9cn6TDllhpyqRa51vvT/S7ETtH6YzHVu7FYGru5b+4x+17SLZcAozoNkGyc1eyWIkcOH181o
wORfwx5YY6hAU4hgmFBEFtr88UeSCLx8M+TlJq6Wc34IjYjNxh1ZxZlRlRITpnIyiGGjzUg35L1B
jQax/M9O6R/6Izk3IxLK3s13+Byn1IXNPFfs2oP/UslX5XixooMfXhXwemja272KexFXj5Fvcwdu
3yOpfiZwrwrYz5YxhSnu85c8LT4qbCk+Lzl3Bv4oJOtCEGEfToRsyNQpocuN0mkToQ5CV6HRPSUq
KP0Qhbrx0KNyqXcXw8tdXVwV46GQLqlrX8K7W+mX8N9ZlU9W9v/RUwc4wS3KdqRQBbqnZvgszPes
OrW2D//IJGiD9vBX5wTJX8KMqLc/LTgZJJLOj2WW/qr2Q7O/6mGveecC+Iy9zxDCCJ3p4m9SFe6o
vcbxQYm2Je9v7a/0ULqWjiZC/HUMv703WGdAYStvz3sZygPTBNZ2LGOaveociOLBd1/LfYXdMr2V
8zUbfhr0faN+F8V7miKy/eN3dsZDbtx4QsbpmXPNZuN3j5AvLT8A/SbxDYXhBBdTPRmyJqCbtGRt
aw+PmjogJf2w1o2jZJHCzL8RnIjvKtdPhLO9ci5qy4zq6JVXq/3Oyk05SAy+9C0hJj5C47OJa5/N
VFk8tMDmiXlk+ds4goPqb2ZznSsEoaLFdXPsm+KSxenSCg6auHbmrWGGksAtvnYW6WY76Wr+Kequ
GsX7uI9KerkTCen8t6Xc9qAtpkvAfMTTbrp8rwqxMLlTk/iMoY19oqOyCzxXnF7VbQy+0/RTpBt2
mq1xTdF306yb01lrtjjwdG2vkhYior2njphq12X7FqqIHQ9JfJH5zvauAYM3qHa9t69YVXanonSN
GvjCrjWveovIUn1M1r1HvyCyExT0ipZRCoY39TnHsMMb74m3JtvVxTER7+F0UoebwUHQhg++MoJj
AP9z6fxqjnkQE2I2bsz519HpRevsq2Ota8d3hiZg2EP/T+leGcuL8RhGLE7/FWARKMl8/WCxrMO8
yBLFx3DI7LLP74W4Ey+EAPZsRViQ8B1OFwUs5Ly0uFty2zAMMg4JXt/ILRzWFeaB3fbYPlM28j2O
HzrbWe9K3RivPfPM31TxRXXuFqNYaTKizDjRkSYkF7N62NYpqGAOvQTlPg1Q8W+HCUnkBrieDC4B
8kUiIxz9HJly6alU4WsuOdbiNqrfAVp+379YyRdgh4RPNG/R5ZHlMhTUWpye3Y0g7CL7TeBrlj8x
1196DPxw1aJYkIG9FN6rZ2y6Cg2KW2JZcj6V6mv0P6fozZJ4U5WDk17oDpZrKpAAtnHFWZrrPwV3
jcSDNaCmqXO0PH20Ctlu5f6nOZAPTalHGg7azjw5jQE59XSgMeuHQHzGwWvevVnWoxhZwKyqbIUZ
yBv3TXfQkg+D7Xx29oOryf8HKdsMFLT2aHR3lXsl+uZwrM2l5uNJWISspcDoNefCODJgqZkUYyBE
Zoog4TNFQSm9q8MCrfaukaB+gruh3TTvR+UDyB98I8r0arR8oH8FszJEjHz0OiJdMLftzkBY7vOt
vchh73ufRr0rBPOx/GP0vxt1bfaMv4tjP5wi4mK6bRSd4RnTwMt+Q0Yd5moO+Ph3fpraS90efe2g
VU96bBWiZxS9KfA3KaMM/btrXyN1XaKaZK3h7JOcDfE21F75ribFd11tkeUNkszR9F+OBIlgCZwk
pBozPHkNMdsIsHbipcQ5mXIWd7AhwdlCal9YcJ5T6GGMQpeUhYX0F5GUzKp+5wdsHh4UDbPCY2Tu
M7HmaGuN14IMAPSLZvpXscYPyZikA1ygRAGtwysrxI4wZF/ZqhbTLhSpnCay39XdOz6IZmLGtfPE
geGhg6s68p8aM24q4H91j1WYP9NgLNsoXdBRk6m6lS2Bo/qvMQcqUNP0aPti+LWqnFX2nKi2/SKz
q8lgodgF0X1u03ixXfVFl+rDc5eMYefCqEMxalfkZXiorw5Z8qvjSOoY/4YYC83w3o9P2ruc8ie6
ROkLQW2Z55blbHpIfbbaBxnfjOS3Faz31ffB+C7M7zL/KxH0ZwvRkyq4C/ofKx4WGFzn/rBVfubM
w5Q+rKtuhvYGF6ymClEY5gdXDKuM0T90FeEmXlKypJKtJ3dps/VqUGZrQaCPDbxqPUxkw1+b+CYl
w+5n4JyS14rcBaiKKow7JHZU8tlf4txalL7FN7cov3zvX3M4OIBqZsYsJONLwVQkZJl44OValgvU
gBBKiyeOwu4fD01QvvEMJPpZwZiVv47M9ZKNZm7GjHDUe+gfbJjQ1CjVruJvSrJ0Vw8Da2x95Dqm
/qjAjSPCJRsdMhmfTokjgQ0N+6h/bPCgb2ikBIVr/iay7xEDIs6J0Ua5sjXJl0Sd1hTAPpStPuKi
4GBM/II1Ss2FwCMzIoUP7efGKMaVMUboQZyPLp3eHEt7LdSKIRPLSm36lF43sw5fJJeAhsK5TbPT
yJ/k1LzGTN1C2zh2OrbRXoINina1rvPI5og5vr3KpIIYt2YMI84Z0m0qy701UBsU+cFDRZ9KtsQS
mJ6C6BspwACqMk+qi2V7l0PRpofWtGc31ipQMxP9jnWJbAPlHPlW/BH0exGkgCbUtE0Sb/S03g+9
fuiVGA/dv0l67jQWrsKQ0rEjEIaoKAMIIcFz8GhRbMyAaAtwtK5Ns1mnHSEUVUF8tSmWRXeFQLaZ
7OAkPP+llu1LM0DgcEZa7kOT3nyg0t1n40ynjuKoCQAJxOqqpTRti2FXhh8qioF0pK6F79Rq6yxM
jimR7GWGNsVEOEyom9WdPc56QbOudjcMAoV9Hv1hkzLaawIgIkitRpY6OgygqPlU85dZvhvigolJ
jcti7V/JElHR7nE1wgEb3+Iow7kzHVo0HGLANNkcnOkRJv5yyohGyknkIc8rNsaFWjSoksdtHX91
uMIY2cRkSmD12/BRunmCUcWbrXH5tw8MmXa0wL4S/5kMQ8gEhWqlIa/z1zE/KM0JqaXRHYGoYyRe
GhrCLsD1Sje6DvllFpFfJq2hSTFWIHS0NVzLyCpq8ma6Eii/vSKbmfOID5pZrEbd6A2gJ7xyYodL
AFHTdzdVwf7XJpw7tdVfMbl16VWppnUeklTW+gddjDtZtzf8iVM+HJBnHtRk5IES5yxrXmiA1wYp
dThrcI1CihjIqYefkEdXlWy/UipvydjflOZ3kOGmt80HeF1TjlfNT/Zd4W8McrQajL1Noh9Ko7or
ZfSrJMRdWbO8t+4PzsMeis+yJ6bX6r+iOrsVgu8OdSk2/162l14ZTr0Qp8yaTkGMxJhTsgmI2WMT
5lizTVgfv2v4Ti3JRrMGX10hfMhIQUrK5LOuCg4R1hYDkQwUNPLmQAYbaNGRzHXOVUATK02W5LCW
7Sx8NiWroyOgs08mBCuhpB8kvWLuX/ZhfB8D9S/RdcBfcXeqnb9B9LdOGi+5YUKi7ZaWMW16kr8z
s1866nDGYYYqQoU2phsI8SgvOl502pnsFFBB50hAzTBeenyne0sBP2u/o3jAyZN+6t4BuAzbLXOW
wBiQMWuH6CYBr0R508LyRqgNTGj9kPrlrXUwn6WG9szHuNtrZ6j73KZl/vT7qcJG/T0o48/QE4yC
QHFbgp07cGU6TOUdxodJ2/6ryrncQKST5ISzlbEMD543PewwJbthDF8IQETYpBj/clJ9gwZHXM8J
mpUE7OrsWwW2HCJp1nBobka1iaheFlPBqsYwq10RPXVCqhyE9YAHyGsJN1ILNsbk7XRZbasRci+0
FSSfTRHtNVraNkH1hf4klazbZbqbApN0ox5an7GxoFM46rEjbcrTcd/BIClYj6Cu4h1ayzrc5n20
nAqc9k31oo4Yx6MA8Im/wFmytfX+YPmw8lVl6QXWewiUK/HSRdjznJF9q/b1urJaIjNxCNcdXVh0
CGnYxjDfgdW5CgLc+fKvJhtLsiGQod5Lo92MLdanVt2J6G3o+HKLSlyndnhXg5qcD1rtKDirQnyX
iHSzvfQ8lIVAhMthVSbtdpYCMJZvedOYO5K9BkB+iD8tn+W6wb4jqi5+Ue26cPqeSEjgGb84hrUd
Wu7KGcFmcUMbxTLrOuxKeONRw4h0OtYKn7c5HYxA3Zu+tm9t6B4hdH0KBJvtvhF99NCuEhhLKTKV
YKTGtiD99Ie2iE5lFO56kJODQHILGgHroFeMx4FhY2A2G31sXcWH1mTm6whCQNo4J7oa/FlbXylP
8z92gFK7IiJFuGfFEZ7M1js37OSrYVolUmHIN2zrqEYj1OwmVoCSqWcJCp/IeBeoElGkwlo0oPYT
X1y0CrDOOch3SeB6+on4ZP4aGFv4D1170XLaaOYszYks0ArsURh+FwP6PHDno/NT62/V3Eamn7my
tr1noT5s8wVvjQjuQygYAgO08A4V8++q/AoZR/lxx5CdwZb13lTWMmF4MF4CzrEA1mQplIUNqcMJ
BJxVFpiQsrABqwIHhXPBP9s6u56D3Q8/Wv0yw+tNjxmKujNweXXZ6zzZ9J2rQ7+gg9YY6kvXzC/I
YDJakrxaV+DP7E+fw7Zhds6GnQY7aMk5hGWihy8N7jGqomZE334kPQtPPnXQISB4wi8Z75cgiGO3
Vj74IWQvBK8yuxdcPAV+W5uY3WbhcEkatYOY/JCOL3a5atXNRDtL5duQsG1Ur7HY8HHUyU7xzsL/
rIw/TUdefreNz9K4WTq9K/ReFeWuftPCH77vqQ/x+iMFa+nbbzDd8B1NNZqxgxvOJLljDpSwDMIl
iP52YFrGbN5ykY1jglFZEcfxaUDlZQbQxxkUZBgYFJs0lrYg948H3FH+WS1cQvwoDRSOxoa2jjW7
J1V3Sp6RxQTpj1+EEZCjMI7daY8OdKTGNSaPSnLPmR3LDkNIiC+uB9lcz/7oZ03YqEaBxGVdzrM2
psLm9KUDwiyYqBHZYxDjo8gPO0aMxr4o9ZE4edXiKwoGjuV4GeTWKiGIp2I9ZykJGdXOyrsMOgu5
2NmEY4sZD004by66UhIXeIrY5wxNtja9xI2a2TlbuRbza9nRL4xbpB8korEgJpsjxsGre09Qy6Q+
gITNgBT7O7DJAxN2L9LRIjUL3yJAA9u7c+3lb5ByKapswyDvGIySTX9g6fTg7Y/cEHFbS3xWvhHJ
i6I9vChlR/GZRr+q9hQtDcXFG7Zk6zpuxFEhrVMkPwoTOJD/bYwXmZ7xnbBCpJCfCqjE4deMdtOw
tLXHob1k7GBG1lf/99t0cjJ998N/vXjNgP1NdEsdHISkfM18XN9PyqhU/vjqm6XBE3nEHNXi1nZs
YRo8/VZKi4TUvH+17IPNxxB49d5SfpKGOOHXIH6ZaJsJypj0B0+HlPtAeQmnuw+bmgFKon3GLB38
6enn2F/hVLPV56RZRJa54EJlZs7mWXkSBoUY/RakuJsUKCHPgaWsRNjH4+h8trnqTrHAw3Wv0MlU
ye9AOksnOHTDPzM1Wfyx+h4VjJwLxSCoihlpkdzRwTcoXkzrI0p4aZMPRJM8K4ay7W9sQ7hH2sE6
E7sLYvpl2CRLdnhubjnXsUnW81epDcrVzCBrxMqn1phHb7UsNqaPhnGA8CU68mAhocaoTxHGaqtJ
C1ZMlTDLBNh4sP9p2coptK2jkDqInnewuFJFuxxNbxcwbfJ6Yz/Excpin1ooAM3IQbUcRpJG70Zc
wT1EXCMaSALh39WzDX8nSvXY+/3LwDYuMXlYMD+nJHgOQbylZya9iCynTrKyvvkR5+VknEKj2Ajk
G4qHap4SwxaBK9XU5VWTOZ65eUWt3JfrLLJWk0wQvoj3IoR1Ug4Eh0O+k+uxN09+hVcrD9iAzAII
VjL+w4dqIWOEeox9e9QflAfLwo9WTXkzg5hURlLtAjQ3oRtMbPmwK3smCjsEvgkNtKoq0AZjV+NX
iAaecN3bl9k5lNkBCzTIkVJxrcl55T/toXsSKorn1FpMKqoADS6IBhGrjGFfE3MFKcQ0oMIBQkgB
Mk0aeuCBAxh5ZMLCKO9ZtWHBKZIV3KJFDRfMnEfPTbnMKXGozYLmMJAAE2X9qQmnVYrKI4sg3/ls
/zux7Jtx1ffeTmEChDZXAJeq+HlDb29CEJ5m0q7laAP1ZMWuq+eWWdrkpStnUZFfYnjGSpHjanTI
V6fLtoBU0uCszKLfjD22FxQZjRO6HehIFalraGuIlyZcOEfLQrnO7jsH9eY3cl0yCWJkMcpHJKJd
WsoNfUmr5ku7JfpNsZ917SxVBpPU6fwhqIKvSbQZpnoXSPI/F5NysGjoLMqqmOXjyAzEAfyjUkv6
BKf/9kyCDBQn/WxR/lPiN7Vg6hQPyx5fbGyzH8Ko6ITY4bqvEiZNcYZMK9nB6dYin1fUcYuwmP0u
EW1B/LRLAoo/Qpb7I05Ruz0b7ZvFlij3trV1jc1vQ/no6PljlWpGvFTxLcK7izl/b4rY1V8C/+jn
MVvCqeM11afCVO5hVG2Zz+SrmCTqrA6Pc2tYFNPSwa8zEJKSX3WAMp2bROcOpEISvmvDvRJfdnLU
u18z2wzhm6q4kX6XJHhm61i9VNV3Krfz2H3M+61KJ6crh6hfgjD3xKsHMbh8Mdt4lZKsIsrvmJ1Z
2CC4k5+tOMymIx9cOgpQVX5lPYrwq8NGw0Rl6Bmz5MRfNG2+cmxC198D3Vz0jPJidnO9+a3O3kwM
TK6RtrtQwTcXUlC+OuqjVsSC/wF4DyvCXBsOmiVsCeZLmeFBTPeWIHsBdRxtoAV9kpLEEjgE1Zrw
IpLCKyKM2YLNPyZNMU/YI+tJhwZjnnhvwhD9ud6Rs37TncsYwdinuGyAfeNAZAOBFEu10p+W3bjQ
623DEarEJqv50E3YRnZ4jZRTLdD49c3Or0hhiWAb+D4DXLj7sCJzyBiV1iwr/HvGwDrMemTch7XT
sn+v1yKb1oOjr/pBRZs6uEVR3xT9w+OYthm8gikPnX6hOxHqr3rtlLrbWd5S90JXNMayi6XbFSWa
7A99pC2Bi+M4pzp8eFrwb3IuSW4j1behfA5uhfdAlR6Hqo7vIfluWgxvMS+fVd5QUweCVjd6wnyI
pU7OeWxcGA2rY8IbPpca2D3I2OsdglNQEZfISNnkgpuEVU82CY11hs4lDcZ16jG0998z5E4Rsgrf
eNPQCqOyKkk/m8p8MzYOeBRzNcTwmVBbhBP5juNAYDvie8yuRUm2GYka5PSmGqKtDMM6m6ucNbzD
8dipTKYbVCh/AxVoT+rRfJ5EcKsHdr/43+Y1e9WN3MKvDRuiTLJmMadVPXqLoaiJ/cNIyYtrMFu0
ZEwmbJ1DFC3aXkt4lCmvlUWg8S+46mhF13H4WkSo3zByUN41yr7rwAn9FGzIcg3jTfqnNZTe4n1q
W8KT/CVKs3mgWrhdZf8z6MCngeg6JdwU9rTiziIX6NDA7bZIGi389lD1ci9rLBZauw4JzhhT0KFG
IVhusIdJDl0ckATVdlwC0xnk3DtSkJSpszlqu1xkR82uzyEvnI64iuj1bLO+JIbxOablsQAKNomz
IWDD2Dwa/7QSX8R80ZuJ4k4t10zNqKQaTknfrouWXKVEnHwnuJWdeJ2dR3qIyFGLwr1MeCjUAlsI
EfXaaX4CRKRtulH9Ib/76OU+ODO5qdSRB62B8WWBWQtPloB6l5e7frIuk3H0nOBrivObx2AqVeo3
5nVMnnNI/A1ICa/9AdkYNPUtyQ0UFADn+KmKGL/nwWDbtKfYga8UzbyA6uQTX508nBbIloNuOXmk
TrSysUXF0fDa5jWYE6qV/pkAbakVY5uM7MhRRCGrwlwYj27u12ctKBCpJ/WeB+jQCQudicGZhiTZ
FO8CIcZsM1Cqd9Vmd2X2kG6nvSjiLYNUFFiI1p3qElr0miY32FhVx4pGNIzIsrOSZ2dUiDN8/aeW
pWv6/pvhm6+e6K8euzhHvRMAcE14k0YF1JbDPO1fuNYszhVJ80jA63ePpqExmJIl1t4c8YFF8Vqt
eNV5dTLF/D2g7MzEPXcQw4jx4SjEuQwabVMRJm/2FK2lQWVsGX+9n2/VpHRFH7pV712H3H7lx95i
wz/pKKL8ErFgj3ZTSWDVpRT7ltWfHQebXkspz8brpQprTh1Uvz6Gw6qAvIiUO9C/g5rksIrcIFs5
FIl0ZfECw38pyYOIedgi9px1WR9sqFh06vPWrLj6qMdHtmh6W+IlvurTcJkirGLY+ZQKFfmMNw0I
k0dAxDA+SoCdsKLsuOGEFh7zbnoihaM+H49889EmPlXszgnjTdaWq5EU+dakmZvsW4yAQtUicK7x
ER+1KwEqWtkt9dM1znLFH58NIoUoMFw0rix6yZX3qvvEGL/1ib7UtMMYO0ezYRLXMiXO995EYHgP
wxS6ogVW1BoQ/ugci6X+NdHMCcxZXq/+VWqyEr25iTp9P8b6I/FV12zNbVGw9SSjFdA/ygM3Df27
aJoTOog/PzeWetBsG7jxdu92fN06ItRhtCdNsC1RigRosyLSxWItcSez+Qoa6fb2FYnfsiuTU0Vt
E+aH0clYELHwYCoLs3xrY+UaTZ9xaHrJO7IJSu8xDpmypCA599ZBOILI+BDwj6BpY3qlWi0lM1nS
6KL1IT3JqH4Z8g0xsnAkB085pRmQUB1BypeUw0bn+Z1SnIbAN0K2xpJo3JjLPpuQuEziUPbY4loV
Ia+5x4f9Zrb23/BnE2yqSeZRxpHNqIB+wYRvYchz1VvXcbZvNubvPF3TYm+vsV8og/JSTvZB9dRT
ro5YMcd1MwDiskjGzrvLLB4o6ap6ZYIJnV1kBl0vA0llSMXVrXojivri90AZMGcLJ2lcmpF/NcAA
4XtACm2ojLrbgCYQY7cHJ9za07Iz5FteYQX12N/kcb1gJoHybVrJU5Yhu5bUqz7mBHwrsYEuqilu
Dkq1MEVtgLZQf5pd5Q5kHnBbse6LrEUs213HDhqGvRhjsDUOoee4OGKHjXjrXduSLiJq+2WZjoeB
lRCJ759lQ05cvZdZujGd+qAP3TbRoTMzs+zM6FAFSDNbwtzlsRzw6B1EgD4pY3/VmwTkFNtGgerL
paOEqH4s5viNtiBPPcXXl3MJknlQsC5o2ubkvSYIFqPxuy1StxidBSg5fWg26ZS7MdqpMTSIupKw
BXQwE9qiqyxXVTu3AL+em3zwKbsur16rBuKXfFimEPjTYU0zua1J3W2Y8VvEfNd05PgwDyXBVCpd
WYlhIY/fbdCJNQYgMKbyo5RQ3J9KlNNJoY0QKJL9YMlH7IaJxfQvXXqzcRLFX1k34BbeB7IZvCXR
8w5+vQZK7QhmfK66CwabJEf1NKImUwVzJi7gqguZk+izZA0RdvnZVKiykG+FNLU66axZiGOjgO04
MQZjMx9isBU0Ryn51VOAg7qL3Ddbh6ujcmE3DsybEusg8lVEktQMRKZ8d9UhY9Etg48x+qqnZzeP
iFIwhhZGH3h+/JqfmdIuc4pcri5cejn7xtyVOrZOa6+yhgoryXyGgbtqos6+a2GwUcSLZpHUV4UN
NG0KxEAXpOy0GrnP6Rw2SERD3k74EBw6MGHA+iqUottmNY4+J0QGZLZArC1Y+0P+tCsZLA2dej14
SyfrS4+a9wQkzFKo4dKeMPw2WsnPj/wPXYsovTJxDisyfmwZoyiV8E96hVcL+EiLEXPUhvZilUDO
UsmwJgc0V/Ir5LFJGWgjyM7UGBJNWpxE2VxqSJB+GSLabTPbbZqD4nGFacYgF3aKylMhULWb5q1K
wpcsMOClTKEs3Iz4ET0R2iYEd+KUBaeaQPQtY3SYkZFF7IspOwdTBBuLy4c0VIpJCL+eHxO3iLRq
sHqb0Xa8rG2vPuSYCzXbILkTK7NiG19lb4NqHQhy9JK7sMmsUOL2G2jfskssNxbaSmqYlRkwLSQN
QhYiG7B+rG6Gg4ThgSdppiBbAG0Lb6MF8Liof7E2k0kvHcSw4UdjZ+e4UO6xYQLa8en580PQN4fI
LDdJX1BFWwgJ6mk8SPxbQdJteWOFG6XUPMZwkY19izIPQofmdaDoopsTBC+2SFdxild/snRa9UZl
XYI4AM8/oEmEgL2CnEFIwuKGGT1K8EBowQ/xQ3vr42nWBI6NspHHNAaH1YCyVwnc6DXG1poZoAqc
/5JlEStTG0CBP3CHqIh6zUjuqpa1alDctMH8060XEjmAMyom0T/+ZVLhjkfWW0eMrWZB9+eVR7dG
S+ExDZ9DSmQCm+R8nRmQ0fSAL4lf3vWowIZiDmsj4eHS636v2J2+drJ92ETpPm29tbQZI6c2PZaf
qP1mSP1DWYBeCUMP2fhScm8uBh/OZ6QCxc8SAsGmJHHFGAD6CHXA7163aip8ipJJ9UIfjXZd8RSV
c+KRWX35rR2v/GCaNejpJjZneg30x0GbpuU44dG0ZpUTuVyiDXu3yZRhJYvhpy/T70YjksMSNS06
U3yNMb0aPSpSv7fJJAnkSvRfDyxlabGsbj12tnqd7tQSkZjN/LCU5VHEJUv1FhpuGAPoiu0GWhhO
CslCYKG/UkL/+E2OgyWekDeIz6xHot0Xyyhj9lb55nddFP2qAgmpmrxNLXytHlKJmMhcTImnqNNE
g3sTox112L9b0Tvu5PtktxpG9ZT+iSA0dWLNPQrv3UQIkE/+d5WiaI11kuoixNtOmj6LLrI2eugd
spxFmgU8qxwBL1a2tfFYsSy7jIZON4ybCmGOXd9akC1a2ID1GaNNm6JRf1FuTMm9nBAOjT74xSGc
dOrh6SR7Zjp11+OuFdRCRAql4aeZwGjtvXunwcwNWG+KHJFlJ/zVEBDqofDcG431FWndPqpIIsgm
kyhFjBNa+dd73t8omAcM1AVhgXiujGlLUQ5kfggr2T7VtFpLW0WO76gfHtOeYUDSE2na0hhnNbWG
cTnUnV2pgzsXiv3uwM3rINLUxi2WNBO66f1y1qRcWAwq6quJ10R044/QSwW0CfGCULM0G1QEF1ji
qRMbkYSaxHn0NU9GNnxEFjbjaCIXVhj2MS/uMeMpK+oEkm8+DsNm/Kesc6rif9K2FnruA+JXiRZW
KkLWhJJ5Bx+bmg5RTs4stilPWfkk/bNzypUJzMpLFRo2tNOtr1HZ5A3e265AU1GXVAtXJ873tgHo
uiaGO4pDUDYd6lkvt9Ei9e6QGSw0xwjwxKQfBgndQiuCs2m8hzo4AM8DOerNum5JbASEhAgUtTB4
N0oIGLY9XBu9OOiGpi7LiTBTtlu1DcVGYwUsafqTpHxjTXtOZQ4U2FO2GkhtpzX2Oe84Jyczpzrx
bh1fHpifUFkVHQeHWZfLyV4OHhW8pbA/y8KjphgTkSov5f/vRGlEK63Sd3HL3KiuCEtrG0QepnIp
kdUllF3MT/EstCn2roHexpZmix70WjJjSBDPYGFrCXox8R72Jd73uRKKG/PVqRF3Ot1W+AW+U+Tv
lc/US1TNNRGYfWqNYiWtJphM4HoQXQkjfzcCny3a4GOqi0PaqArqF6FD49Rs9bDWl5nCyV7iqjNH
j0RsRi9KhvSmlx9RjUhxUDNW9aZRogE5dhOBIJp0GMsrEOeQIPsdLkQVWvf8PhJCv7RQgdVWda3R
+8BZYrNkOPkz8yq2YDoDuuBS2eovy4GbrCoCFh2XaF/E+06fogfFRWdZnO62QDno2f4mZJOT1+SQ
xSnRDmHV7nguMSsGGNLqmagzaFAw4AKOUYa6uXPkEgXAI1Gbg2hMsEVEgnBW7wzEvzRrz4zHlO1Y
vAhCsj6KWq1WqkrMcBP+mB2pBaNW0vOB42X7Vi4q5sWlYm544tiUDXzVvQEMecfeP/mPvTNrjhvJ
svRfSdPzIBtwuGMZ66wHxr5wX0TqBUZRFBYH4Ni3Xz9fqLK6KmvM2nrep6wsUhRXBcOXe+8538li
xg4YmoSxNkb7vF86aPjQvdUzcUZh84Gsls5qC8dRQ8pNjH4ZBF1ay8NjqKif/DhC0ktvaGD50KN5
kHmZrwfMr1zAzWocMRaFWR8zjXAewYgaP7VXqglzAorpK5Zk06JYREmd0aivRUW8pRMCkFiGDR7D
OSrsddf/UGXEJVAOr4pdqm7h2PTMeVQjH0tE/oNbAiqfB28zdwYWQnAfT/4lYHyBNjAwrc6RbCSt
/Zq53IykM2qE0CjzehS13LuXjSi7V4xzWmZQH7z43q1ayUaGfEkn/snrmf5GjMb6RTcrXqSYsoeb
zKalLZTCty0UmK38SAwDZkMGWoPVXk9C/YgW5g+D+rTm1mbeOtH9z2mTSU/tq/xQjBDku/ajshCo
LOGFsU+l0tuviF8X5oAqzHeWF3zlwgA1LuWVKAvCcq302dFzSHMPOdNchTdpc5/b9SUDBDBU0uMb
GofpqYI9IDWTblzkxA6JbFk9LJ3O8XxG2AglMlqVJs8qcOO959KzTIfQ22VtzlBrwAMR1vIQcaSe
LahxeZG9uaW6mxubuOv6R9JyZFpa8DW676mpFK+0BepI+lyVznxuyrvYRPw2bPo0/QRbzQ8gSlGy
DrHBXCViIjKxSdgpA5GlTOkHgsKcTEysL1wBZ67ZDojNDBYabLo9jUI+t1EBiEfi7U1Lu7zcFXnd
MIHP+rbCvzjhSZ/NNz+7hDAWzBkEHgqIu7TT7fjBFdVX5i6zx3XOyuDwDI2ioRjd54Eb4RpwnkRE
v7PW000yBMTKRK7cDKO+1k1H2ypIb4We8GJx74pT5g550wLP6HuCYOhPV/Y3sijSlfFExbqccFWN
zQ/Mi6hjF6xGduRutJ90xyj37quuezeDptOGem/XImsYeo+qbPLufB8J8WgMtijKkDAPnF3Uc4Oz
6bZVbOrSkOHbZfGlt2ERvtoFl2MU8N0Upi+qT374bjdv7ea8aCxCPRflK48BMxUOoKlOsSJpBhQ9
xWTTXVtLdTtZPu5WVwdrkRHIFkEXaakQs6igRzRianJbOgw6RIM7Hz23I7HHCem3BPattrnAuzG8
1ZICuslRR2IOjNKS0V7c70nDWWvXguTiUPf2gljlMVtVyLRXzuR+n9yeMSlGg3ChzLQyd1O1wxFc
+7tIQozWDSMoXcJZszlQsA5Jl/Kzu0jhGrIHZFzZwAO9p0ii706T4CpoAyyB1VKshbUp/fl1SL5b
dfFWWvVbl9EsiEKcLCZtX4MkxtzW8euPW/nsqKeshO4N7ZW4QJ/9aOw2jhY/F66uLGNOhMxqVglp
p90Ew1B3boiUptjlqdkXbQvpEJcB1k9j4YGzQ2c7kyWN5fGqTaBvRNfV2MBthc15ef9ouCYiMyS0
4zxegvE6SadcI8xbg5aOQmi+bWUdsovSIrlok5MIt4663K8XusrVxeDet+03Itc/fDRM9hKcnCFf
j71q0KtxGaG9su4HIiwDww15Hp3HKWZAToo7vYMPqQIHuBY/XRF+94qJWMKZUMokRQJEQxIuBtG2
6eXKSx+RIRO5A75z2wbuN5SU36ulfvTsfpvRX1rl473lDhd1ZAsa0HwtJxAGCXOtNl6QDeSXOnDC
IO065HV3MFPSbtcDbkBd0o7gJosMJ4k3bsMYlsecWsSG9wxgfVBLvTiT5DaCqKwzSr9koIQWCePi
NuugrTlITeRBZJWPE6UsNqXF0+tn+Jp1IPeOxSkyjmIifTbeB32A4Np28UkFwXapcMYh+nqdivJ7
Yug3LQ1DEiSTXwPTYjmTO2vKCPsMQkYe9BzTMtr/+rgujTfEPD+Ywn5yY/HEBOMDg/qpV9yshUtZ
WJS/qqR9kpQ8zcwih0u+u4BRaWc/4967bevHjEYBgBpeZPMyvNbW8lm6qGJsLIqRfp5Gah/ZdM/G
xdFdci1rF2ZB+l7UknTA/Jsh2TGozTpcYAKUdAj6QqEpCdWugyhb8NWvvMt3di3oUDanycw0hHCM
hWbRhbSi9bpyLOpbMe4Ci5gB18WCl4VoDmyb3YrPol/1vU3kR4GaNU2T16QIIdc+qhEfp/Rybx0q
ZHcmxT1ZITPk4GL4y7CTraDpg3hdJ+03D3tZmeAfrl1kmYk3fIyV9dyGWbIzX/som8heO+MFePeS
hRKzBdJSMzZIDC2oOBlhKob6kxQPcVHNiJTahx76CzXrXiOAROKkJde/Vd9j7QSgcZLDEG8AvIIF
8iUB8bYhufeMnfBz6JL7VNrHTveYu7nAGAWtQPStxImMaEhPYbwpPI6WZNN5pF76mBGqKNzXIYVL
NQbFRikObv/ykurUE77dWxGN7boY+J2FQffsDgjIFv/DtpRgugVxnL1Kzd+6GC+pwq63iju+JadP
DgqquHE1xeXcO8WpHrvXInwuYnnUZbnK0anNXsZpN+W0ATGFG2ageWnmzVJTiedT9bNv/Fcn3jeR
e8dPdNIxBsXJQ9gGoZj+dbo188TVo6dFM2rn0yWNNOqY7y2hOabhfOlCgkOzBn/v+oij9Ag1feEy
2LvxtPYjLsnuwGU7iSPmUdO6hmsqfe+1GSU0VVeaNSfSxHhfMMfk6GKux57bDvPK5UeiPxzHG6Lo
n5RNE5NZ53MMzYcolJk5x0XJp/LXLqA50kxmZD7dhKtiSHnFd7O1rqnZl8qJkC+MP4TFXtfEFEPT
Mu+9CuRj4/Nq6ysqf+kx4uyTk8q5e0xpUF/Fdl7xr7/cwJxtlVgvdsg9sEwqShnH3XdqvFA6UHVE
xNMwmslWdJZxLjvm59Ig5igKh2JetU+eRk6EYGBvJvc6ZFPHMckzU0c8c56bY/UrNgvxLSBERwid
VUDjPAfjU9ARres02FUwMKcK51SuthM0Bzex70qJULyKLHhJE2GVfQcnpYIlW9nMXjo1b6aGtFju
gk5abvykihAWfsvb50Vx7dfaxTEngB64WFZxg7LWFDPUsgCq30LRKBuDYIE1XUlzdCZCnrsY7ZHV
+gdK63Vc8HLMJb2QMYNXlMR0jMaOaRGtODwRF+RbHCBgLOfxJRC+f6wo9v2M/jQt8mxB6ephpW/7
MrtuB+uhYx/b6al+d2vGbY7P11Veb04T4/w2c/l92YYbqzM/xr4xh3DyT3VvLgLr29LY/jFlgLlS
xjnNCXtVlcTNnvvh3mrIhI5Lmrx2ZFEqkAKVx9Bp1Sz97dKyfbn59BbaaFs9v06uQhMENPCxoSH8
3aiM5ZEKaMemh90x8spk5GXfwjvI1lOJ4awJibAw44+l4qrXRfVdb2Fq0ow1TUDWoyFuptTo8dK+
a4+yV/fBPJjHEjEaQ/yeEdYNtQ5kfRsccpTg8uh27Pjzxi4JFVuqN3pbXLPcgJ4NV/R5weZp5/gZ
OfCJLmyuUNzwG60eaUMF1LPBm4qcGzXzWYlyKJQbf2UQKaywz+xpSeJo3Q4JoRmTXffISmgWLdWE
jkuRaqkp0Kck2QvlAehz7Lc2cS2UBf1xiZrP8qJdyA5+RqVZ5qB+/fQC6hy5JblXkRHcZuYIKkE1
bCJWpasP2uPtQMASh8nRbNDzs3+RJVpr+dVBqdlbLDM7VTPz2v4n/ZwFDRfYR7baElF0WJw7snWD
0dkWldl3hftjMQuxgAU7fGhtYu0/2AUpLnK6oBoT+2PsACWZ0b0eHeS+TvkZxdW4mib4yC6mQwHo
UTkpg58ZMWxCRVw7JifrttpVKkAaq1uGnmV6ysGAgFHGUVP5/pNSpt5pOa3hlMT7lhsygpHwp2al
bZb4zc2ach8P+vIjUyZTat1XsctodJTZznQu+eAEPCDtssS6TQpyal2r2LseYre6m/JVBYAtoG1M
si9X5Tn4wFhVDg7UnCD/4FUFImwZ2PvLZTXHEvi8wgQXU+0544jivi1Y9C2bS9Oi4GdlEwU04PeY
KJgtNaG0pViBYY3GLSpAd2i6KVdBwx3GLWcCARLdYvuutpHuvtk9tVE6JC9LMjT7lFguRe+k9WnS
plF1XeCjS2pksvGCrGCe53E11iTmaOspn+jeBG3t7jl7mAc65SYmOrwpsuU6lQ6u+Xg5wnvZ4KYg
F7UMP7LgZaohUHs22o0q1ndxOjwVcwDFygjGL6h5S599aSkv8sy8eK+c5npImcg4BS+bWmTgUMr7
JEfTLsKLlT5xnzsv203u/NKX3kfhUC9FGkWmnJjZw2LqCasZM16YzECKBWydYpibIBlA/fTTjiCl
Fy4JLD6SjjCcLla7Pl1nDOp2cfjGltmtHEovrDQ0p/pSr8KgeVMT57er2Opbx3tNOts51T56PNGi
mE/FO2fVdpIAPJWEIaCTCi0VkrncSt7qmJuXHrZu0Jq1CdejQj7pUcaahos24bgBJ1k4En+TQN+K
gStaDfOCJADefjlbcMRsJWN8klBPad7P+4UqbMVHH1SJCLNgP4HtoX4iQ8wHQCxjiRJ86tAvz8+1
F/W7jLV6FfT1QauIXmBI9Ytb8q70vWcn97qNWjQzx0RukhhuTG8RvuojXO/iJduE8DmmJAL/6Emm
e3H/oHNUqFgwJjNDxfR/TC4t2DY020Zh2pjj6GlKFElLOQeN7JPPSrSKfqV1HOOIGPoMgwyxhkkT
cVrPND/0RPSm4GYNrZ5SrulpO4YPoqAsjbqcZz9B6TN4c72rp3MU+iMnug0CXwYEsRXBpq8vU7wm
j3bzQuNsLvFUBLqo95G9Gcx8PYd4+kwpD57oxwOgk9vBfumWkhT0oUSIbzhAMGPRAvDNFlSQqlhR
DUGdLeFUIA8+JgC2dV7/ZMCYbdzY2qtRwAAO6a1SD8k9tQPObJrFaaru/RbyQoUJAH89esr5NpG1
d0RFORyWufnMUH3AMs2t9TxS2yXOMx3YBoVlx47AXXjoFFmG9jqaUxIvvGRTjR36dXKIXcuP+Jj8
bjHdsE1RdvuAm7qQ5xPxGJEWY7lxE+drkVTlhqmj5XshQX7tw0TEWgthhlQMkrF9VKhL3n2m3HqO
jj/cW6R0rJs8fNVR9D1um+zsdmRFxH4SHVKrgoCCUC6XBKLhp0PFZ9jhE0Hv03Pi7ZIbWkMDBXqb
f6BdAE8qBPgGOdV7Lwh/6NE7ZCxH9qX2diSrprdzcJ4WOnpGHP66D0+F5HuIQJ2SAKqJmlOXCaMP
9Miywb8tjbVJCv0UzAJY/QyS2iQfzYCsr9QD2DFWe26rEIj4dPCaUyLH+G5acGcv3GYR4uWcU+QE
xZp5c4wTpjDlrRztYj0lNC4j/ADHZurwD3KCCTpZWPlmoAmo10YYCTt/AOrdVXLvB0OxVii4cgn/
QYgI6FBJk5rehOdDafWqBlMpA1EcUfrNc7hEyF6Ma89vp61bmNfmI13CXeziYWlx6Q5DtSnmhyVM
002AsHwteDYDDVMhTsmLi8t0vVTIlziQ31n37wSHaW7V0+csJflNFv6ghfly6FjVObG4pFoQITQD
IC2Wm7Lx191Hkyt3q7z2SWblecHfufSM1rEzMR8kWUx+d7CJboJWQ+W2pod5uQ5a6kVTL8DvcsRM
E3prBwCjiR33MaSqlwmhDipTZ91TYKZyvO4siLjuRZI9K2TUlJUdGc/cFXskbbQwfbG6cEMs8aO4
dLYx6oHZyb9nuMERO4Cj4+C/KI9RiiZoM8OOLkyZIb9qPdfbU2kkIe6usK2XI7v8PvMZqdIfpSOm
yvtWuNf14nL9HFFiXGqYHAUmFjlKeVOLZZ3AUpXOdIf36k0q37AHJnjLVQX5rkEzOMJ2D3liTDsc
isiZWdN3eY/kfbEw0HSRhJsaIVPvgJleZGJ21kTAAqdtrb0OAWlyROMKzjkyNNSdANfA2IB7R8Ed
xoT1SCTvfcTzVji6xCnfwAzNHNCLkAS1YntAMUcYTWrabdawfYxLS2ciKNguIuaf+Oy2boN+qq7p
eHYJF1HYtAg/KaOraSQ/EJWY7zTxbq66Z11DaMLuOayLhj+NrXhumJskbVtuBr+8sQDGrZtsUyNR
WyOrThFbcBylYdGe7WRL/nB8HqBLs3M1KBp7KGkNrR0r3VUxu0/oFeM+S7pbOfhsU6WHctILnqK4
QMTe0Rrpa7AtczOdtfCXvWcz3MWJbF19+e0//vaf//Ex/e/409yZnEFj2f7tP3n7AzNhk8bIDv/6
5t+eTMH/f33Of33Mv33IdfrRmNb87P7bj9p9mpv34rP99w+6/DT/9ZX57n/+dOv37v0vb2w4Sbr5
vv8EX/XZ9nn366fg33H5yP/pO3/7/PVVnubq848vH5fq4vLV4tSUX/581+HHH1+EI389UX9/ni5f
/893Xv4Bf3x5fC9/u35v0tL8X5/0+d52f3xxxO/KCWg5SddGDB843pffxs8/3yNtqWz+53sidEP1
5TeOvC7544t0fw9DGTpBIFyByCEIvvzWmv7PdwUhXyoQKqSkY4785R//+L/8Ev/5S/2t7JG5pWXX
/vHF57tXf/9dX/5xuAxlEIbKczyppO/6oc/7P94f0jLmo53/1WWq5JJDozk0JZfymTgsDc7e+74o
PHR+i70Z3lZxSbgP9XDO5k+LksQvSXyZPNjfRRdvLRIhYyZODnMjGqLV9qmJXST4BZU4mWzNJ7Fu
mz6svmL6/qj9qdnrBdIvqLOCyYGvCASjnUCxZz6K+H306o8krGEY68e5DSRbPhL3dmnOHdUO2s4p
wSPEDkLVWiv0DhdkNPkF7loUYuNfZjEuU3bvIgy1/Z8+DD0mIwViuPRkMPRO3rzVKgVi3vhM7YsB
9pyzh7QSF9fMJ396NZ3UHHw+y3o7tzfh2J9Ew+3S4+ZRuNyhVHXvRQLmsr3+/2vsf7TGpPPfrTHM
Z+9p+fmXBXb5jL8vMGn/LmzaRrbrOa4IHMEy+vsCE+J3okQdWsOB/HOp/GOBKfG76yvXt20qbZc2
GOviHwtM/u5eujA+X9H1Qofv9P+wwP5tfdmKryLtkGrZk2QCOP+2vuqhidjniaxFTbCLLAElpLnL
kCo1rvj4lyflz7X9r2vZcUOXZ+Evy1nZgeP7SkHlZE3bNnvXvy5n6aDXy1XKi7QE9pZj9hCdCO79
JA3vmZwQMhFmMPbsOcYXmS8+yAjrJVxkdGLo0gMmRc3SlLK5b9wfCChQR/thuQ+SlvDCy0PuRh6n
H9i2Cn1AtXTNtZvTVU1H+7asgmJbVoPY96VTvNjZMRq6bGuPIYBDIyQUpX880Hu9Eh4MEbeyYXag
5IgDcoTKEQFqZpzgGBWz2SU6C9fU4u9dZr01iZfdoTH46S/kCyxjo3ce9+A9ompn5Y72s/QLs4cq
sKBNsqvrXiPYGiEbHrkFT1u63yeFxv8paVzvFIVVuEoY9exrf8HRZzkdgE5cg4OpnQfdRvaDj5m+
gtrQyKE92A6CYMJgrmmMLeeFUg88U8ZUXhp9b0sJn46G6iSUvW5jn5nGMoq71hOXLNeZjQlswxGL
3Xx0Lg/JMI3Hbq1zq7p3YZxEeXsr7TJH+IHtK12mcaeaqj/Sas4BQfqLLXa+sB49Ucpz6fSA3FT5
PPVDetCZgh0O3Q1SJArbUTyVk7Yfi0ZSBj6GjqBzzzCO3BEHmdDJKZ4HH71RMI39mUCo+UDjFO5u
se7H2cNbOWH8XZBJkvEGFM22n5wmqg/2pu7D+OxMvn1ubZvIGjdMVr6O+w06iP1FmXJXiSZaKSnG
fTA57VNmzl3lDY9WFJ0qxltX2Yip2qvt/oV70VuGBwnoX9CfHNui/UowyziM40M7ajISssHbW/KY
tGV17GvwRdK31cH27VdD1YfT3C53M4CVm7pSx9omZ2yePPKCs2XAZ514d47UO1Hio6yL2zYO/dsu
m/3bSmtI0WpMtmOT26fYc+1TaCILFp88tLkc73499G197FPSp//5V+nAHEwNRGmPmtBwR5QzJMeY
/gbHyyvfYe3XLnpxZPsABOFIcG5wWd4HXXdgyONQJyqoKEnw2KbmQ2r0p9x+h43nmPBWdU62zwf0
Fyhhu3XvEvDdK6Q4wxJ8U751rapqfo1q6zOr03yf5dzzmSdZVwxISYDS5YVmQa+guVAwhpxr68IM
JGgn79T1T/Gi0zNdu/QsUe1vnSl7ToLo0crj8SXNBEa1mviKmZBphvlJvhbMybasD/DSqJsPo8Bd
5AbhfJ+283xfJGRs+MhH6qkT12Az6jJeUC50o30smYqTXIm2mHpyOg5DdOeN9XSMEPKsar/ZQhEl
WtfNDmrKIaOP8KxyxiYp8KMoljsVCFREC5KwBNIvgWbD3pb6Z9MB5MjhCRa97u7i0Ea/V9gPRYtE
mvZ+Ml3wbReYYxlcOSnSrjaLonXRi1OTtN9rq0gRxoyPtoNIORQx1Kxg2RoaNAbT95tjQerAN6Dh
kpFR79btU+G79VYI7HpLYQHxq6196rXZK61DybwPT1fcHVPccf/y8OvvsoZMPa7V0GUsaR9KG/Oo
DX7zYQpJZWG0j3G5z8+lH2Vn06ef/Hvv88HWTGIUXbB63EJNx6urDWqmEPhjNc7NfZXHp6Z0cQdq
5zGzkuSpg5PLzgOoQcM8mXzXvcNtdxZeuSOHgUgWNsdVaQz2Du20ZxR87Vkuxj9VFwIU/y0LC4zl
5cFFVdIS84VgokQtNnjiGebHFROWr8OQYCDFlB0b2N+aj97YYJQhmeJdq3M8+MEI5twKqvpQjfVD
IKfsxu9BRpiOAG2UAvODUkipqnrYJNEQnmJ/rB8dmd221GY3C8PHTd4wSZ99Bjjt9C6XQu3wUzMK
qEOa5TUwgHmUzTkvupc+IOskixGFKLceTp2P1a2mAbBKW4VqJhPJsxkQk6FsedMxtD6xSMp631Bj
ll8DzEP7UbrFcRzK5hwxf+k68H5mmJZrINH3oC6SQ9iVy3WcKjgz/XjEICHuQp8hqF5EC1qbPT3x
+LtlJoUkc5H9p9gBFvVBH2RAv0FQ0QAUZ+X4y/jCCM7sxWzLNb5JPKA6dw5kib7nQuQAtJpuL1k0
Oze2+2ehzFM+zOlHUCz4m1CQPBpFqN9Shsc+iqZzTfDlJpJZ8dTMTMRlKuXHxNVXRdP0M53oz2WY
T7U9fTTj9I1zTT3li7cgJF6cfeGU6aN90eoZNOxhlAcvQSbjlaly63GeF73xh9C6yRbJaVr68li1
rXMqsSquZCHeCj/VXwdu8lcTa+5mmGCs1JOhj4l8X9IGJfElKQ/U44ih8tm8j2Rv9YXzbegwRTlR
fU4E7zLK9M8FJpwt1nuMzZc3beMFuxEhLvkBdBOtXN//ehhdoxlqI/X0A3yDWiAO131fXxeXh0VS
PmA0bvA4xc6OnuH9LK6FmlYCT8f1JCHRGkLxrj22t8Lp9TdH5Bf1QezROZs/KDhwwHh7JWZ5HYaF
uv71p3QgbUOkB5sNRrsDFpy5lze1y0hPG1EdRs/DU120DvZrXntLiGeoZooBt8BZ236pHt0ChdHk
uGAN7eRxGXvnOoNr1Rr/ZqKYePBy8h5U2Hz1i0STfEm73tHeS4F9UrfW6zhZ+L/b3FzTNupWWaoJ
UZ3SdsM5uZpV6x4m2eWMWAGH5RNc1qD0hmPlt2RJs3OmUzEcjaHHEDr00316LWuAxNWtUThlKT/X
caswXPBsC8YuiUGPbGk6toRmq1QwmFNZe/BqDzLQlFwAVXS1raF1Hu1hxpzROvbJberuLEbpbxoL
32EUIKiuLeiYc6vVp8EAuazsJi5u+8QGKXd58DMEhy6e/dTBAWMvcXg99CK47qamvdbTKWV+sG4c
8DqeN9Rf84IMIFm4b3kxfjOXWLXSJROXQ3TLC9KcrAjdX3h5SHtCgKQcS44sDbwn62tWXp3fux3M
0MTzPn69VUhgFdkUnScG8Ve2dPxvIp3uWtpRczkq5hhuszZ4R2+yEKGUYl61HtrmmFdh/yj7CWL7
UApkIOUmKirnZ0/ATSSxMyVdr3am9gPgJUX9ZDllTEpmUt4yPQh3deAHRwRB8DA6L73kJeT3NXM6
BMWL+72txpssywKubWjFF0t6N0tcvrvNsOzsYcBRg6zqOmpt99pnsLDxXbhTIwqHdnSTF5gBqLkU
Q4EGEcuDE+iD59hAKZTv3kq3tLi5FSB9tGefXTswW6ut5hsvKV771rueudE+lAWfmCEw2ZiJoUNT
IQDgNfrkta5/XCo0spmXmMe2+U6nIL/Na/KpppxXmcszfHt5Ym8n7OhAlitCj/t+OluJnM5LM39j
FYNP8gNzkHjX8ngBTlES1DNezqkxs699OQcHJrvT9a+H2WWWPbveQqaD3hfYyq0kHG8dy1vum1hD
4KnhkEtFpNnMi3QgkyA2Dh3LxcO36aApCGfVXFecV6R8lgPJeklyCnNhNoy4vzmKmZ1ImuxW1+om
CAuS2AkzvVUuSQllT1SC9NND0e+Mc7nQBw2qx9htDtLpvg+BO99OcXmX0g15FN1Difrn2LTS302N
Rj1UzT/5kG2YNOl3h44lDBnhP+QDjZFkSOdTovAhJ07Rrm2vbFgeiOTCFOIb3TtzyPuQxieUIQaO
6COSvC6+VqJ1sRxHzTbLi/Qad+RPOTglzsQZHBPHU6Dj8rbyAGaUl4cCdqqYgvn4z79KwrxhzyV/
HHntsYxSeWQ8AJGNYY1LJ4PrKQ+VsGMcchGGFrAjp8JmyzF5Hr+WHuHUefYjTvriISmcO11a6at7
uQ912HWOfbyzEvq/DY1/SjS9bvBkbNtSQF42YGnMwP2gaxL1UIDKBDQBTkdK5xHWM1PIuR4/X9N2
+d4kZJKWNQP54kKPDnTavOKIqVYIYOMz7Md251UF0H1p83d2qx9ifmXbtIJbNEQ5ssapbl8a9KC9
cfM3wwSK5IGORJtmX1akbwYDWG3OGiSB+KT3qF4Zvc8xyb2XBZBM7fDQVE9caIMrqwnZEFvfvtE9
zSRXVuOubyFLIBXz0j7YTYgXkAImsP3sJiIqoK6zjTegxKxLrgL2BJouQA+I3Bz/naicA8aefjXM
UXiqdP998Oen4VI6R2xkxCodITbYn0XOHErm43dJpuKVGqplo3l1bEuVpOsg6qyHBL7guqKhfj/m
irCxVPZAYyOSWPvAxogZifTWF9gUzIw+BAPLsneypr/JcLBQui+4YfAd7vIIJF4w37Om5G1hMuAy
lX92o2zBxyJfqxEgYzqzktVAEDidcmuX02IPEY6ceuGcaJQ95u047OwFO7M3Vu7RB7igMlveAWwz
D7QF0N5pVFdZwPx0gVRqLTXjh2He5G1X3qR9r+9NozgifEhEaaH8uz4Fetbh/cH+kXA3xXODcPUd
9hAtNvmDw4qviXd0ieV0EKT4oTp2uFeVOWjKtNolAXZ9UhVc8FUpARYuV50q7XcxkpybBkbN0Y+9
+pnJ8J7qNrsf+8aFF5KDWUtmhCpdwpB2xJrn5EBKHb/IN7KDG+LJeqRzKdbeQjMSpT5GxJfWR6ne
eNOaGh3AT96fsoVkFHtAxxcZ4zDQyv1VH1uvg+oOePcu+SyBoPDDe9uhqbkiB9dtvgaMhVeTppI0
LqHdPcSx0sQ/rL6/p4SROm7YDFCsqDPqVNC7151mJpq2AJHH0GfaB9oefjPOGpH15P4510SjaObv
lbOpBKIPqY4uLaAdhot81TB4Xfvs1DAEwucqQtEDxE14NoqX/EUwy7+yKkes6gj/UcwfvM5/9lL0
kGXVNju7c+4jvFvOwtCo0AWIZj3ujOfcRuxVV8Z5WhyPbWM8KyfEupchotDJ/NbfuNH4ZGrAob6i
gRzehnr+FGVKdBMkV3ZEi9yRLjjMPU6epkbq2sj3VM56VdsSB1uHiT/L7SNxDmjKBGQyD709RJgG
remqnsm9qgo0fDC4YSkQ0NzgecVyssrGKV5nI1Gjbpdx0Ou1m+KOnpvvyG94BhcSd1Gnr2evYCCT
26/Vkj+mS4EsLsZwzWAGh1GFiqS96cijOYlekBWGIA4Z+JkBMrFfSYW9SbjMY0tG1/lI3njO7Y5R
E7/Aip7HlX35XQB2rNqq2XaI7Imyqzxz/PUgGecdzdiEB0VCyaLwEmkC56xKkGniV+epDZ+R3bMF
D/77WHkPQSjerAs7uBqSbSHDs17iidFrcyxIdtl0KrpLJ/EihvCATEQfinLY6Mjuj9EFaiZFjVXZ
qrdpGZj1XGVk6Gx62f1ouvTdniXyQqd5BtN3C//xKdT94+j8H5LOrLlNZY2iv4gqaIaGV0kIDbZk
x1PiF8oZDDTz3PDr7+Lcl9SZcpJI0P0Ne6+Ncs0J2hfWwGRDHWh7vjyXUOBKZnvqew781SVQysj2
jsJ9Xrb2WSWmOtkDjo5Znxb6o13n9prQT/+nZJzCUvN7gFhFbY0cVb8Uc3tkRHZml/ZjJtsPg+u9
UiSnLpjJKe4eusF5AKbP8WBc8wEhnD88sFcEJBYbL+44RbontaRBa7gSzwdffOrSf3pIEORyBo1q
BoK04NaDconVMJxpUGCPl3j4bIA2MQYkaa1O2HX1q1dzYqW+SwppDDDcrNkam439lk7eeglmiefN
5Av0ChbTAvwwEw6iD7AL70ytrmg47wAtJLA2hMALVkHyaBr+bsSPNtQv+fJbbrm+HWI9whK46ies
mJF2+GhLe32Z3Zks6oYIRx1XkOmgfxcVsj6n/a18M973nfwmYOQxaIuL9INXZhTAhoxR7VKTTeHc
dAvaRQzhKyytxf4KrKI8EBvyZ13GieTT5JswLZDSZbppPneExCSHvm2BquVMaLriV5E6nCxp+uGb
BFxjuYMqhUA31oN1SILnKQ2+8pj9cN9LRDiGEy1L/m2u+KDrlUW1yvyf6+q9rNn4mBo17t/F+ZzH
Y4sC7jA2pIzmyvpqqqy+zZXzapgOVHPNbrpAnm+0hJ+mvQtiCM3LtABMLmwPR57TPeWM7nk0UWs6
ufMiRZwBgIWIAXkVER6ry30XDFkoCocwawFetKyIwEEA4snsiCUg3rW44nZd05NqJcZHToQaVzVr
Xfz3+QRQlkSHompO4O97NCw2E/pu/BFb/WO7RQNPRr0x5N5clv3wY9x/ud386+wnWN4PudbByU4A
lIi/qNfI9hgMzOGLexphqtgleQ5ibMdns19Qwy2eGTpy4dBAp5BrkIpoOWesSgzjMnRQBi4Rk2kg
TioDljO236Oh5bkqTWAWskRBWybPhcYDUaQjjPSiOjBFru8tG+lFQzIVZiuu5dQC42LBRsgICBIG
oeOUisvKegIuggJSrSIqXTogIDrB9Fj3cn3JKqyvwwwfxmibz8DB1GOB1cSfn3Kl80FJE017LSBQ
uVA54KRSkMoqMgzgjc0Qj4jKKVxr3cHZJIiXtslzWY3XrQmuwBkiv2wFrGSX8K0Z3PzMoI3QTmJW
yhgRQGYWtE14mfMJa6NeRHbIy/cpIaEt7vxnI3VRH42Lc1xBgB0XqzChnuEiS6Y/ZrGKB39pXQAc
HzZ7nDMv0Ql0lL3r7WC9bumgRV9DenLRi/gUbZfamX/FtkmLzp96n7iNPtal8gnacm/2iFccM+10
78yJeCYXrHPBxCwygvVoJW4VFhKrwpDkZJr6x8aXKEvN+g7qolQoizFFe850HCfkl5bdfQ9ies0H
45ZIbhaq/H9pMf/zc7ybXC4I+5PsZUzLS9P1yd6UqO+SniEAxfDRKgZWlS6A2C3YqdNlHjm9sexW
8dXFQwxa5McSmP+Cwfn2fOcZu+m3yBqyBD28f/g+HzrZWA+uAZA9Xpf4AAIGdIcGoRos4up1ZU1B
Nj5jQiMhFHPXjLbpVjL42vumtrhNnC9NJBxBXt5hFiWprlDWoo3aX1UMlLWHSJttD9YW9Dd+1zRR
7yn/gMAO+W81C+SAZTRazQNzdgsxGCeelSQyTNb44AVAwL0siJwVmvaU2+ixBRS/sQRUXOMIOTZF
FTrK+ULm2UH2TPHUIJEssv7k9DBdh6DEEMtwOFUjVRUmqmhQiJ6SaX6eJLaAuSP+jenXyRsYZY+0
e81e5YLTXCsyzFOyNmNLvvIoehZffZ2U8mAiOdnbOQaAqitPPNTxyUJtUaHW5KUea/Vkz5gaUweq
7///YVIm4iaQ33dMSNaA8kPgHpkr0R/6FVfOOtp9JGIjuLeo0A9Vnl5p5dnnxCIBLt8/DBpGkd+V
4IohPsezzSUg5o8pma2n1p5+mWCXzdZ1PppSwfQQjC0Ta+w+DBqZ+7piavF6aJJ6ti7OOiyPwWLC
jksIwi4ZFou0Jau47+6FjzyzFP1vNjXxQVSk0bteHvpx+lsV8bOnFVIgM3sflooonPnia7P7NZf2
H7z/8hxsXzrjr93ai+BY5S9psKTnpdcMPPomZQVOfodpvbuqlSCOmz5052/L/MhFFnYMZg8ezDN/
WpLDpMlWyhfyZZmKD0NcILozRwJUQXK2Avsj6VBjNv3I3CY4rBbaGN27CfsWJpxMoczI3H6tfgkC
PKgPuR0PF2QUpH4Uoe9mHkALkxFYIfywyLl8PVmeE6qWK879a9rigiLVU4b1SHR1NYBGSDRwAIEr
y8/E3S6Tx1SI7B/Koi0qbzkN1kbkZ8aL5yozr4UEhtPZyIjnde5f+xlK9EzoVDnMRMME5dWt9Amt
+xwZlVlEA63X3hvlHFISkxCLotuVZCyuiqEKmFJKMke/q5SmrQABcXU2tGBq+ohUkwWmacmiaM7j
6uIrJLhl+rhaUKpFiZMdICp3ol2FnpRH/rvxUGHEx9+Vy7tDKGeca76SvovP2nrDTDcxA585R2Ni
v6fUZq1jyZee9ceXhHRCvYAVz1xoosXGdC6DLzE5RjRD9dylQ2tFnS3/Ov2KnB2MV4ji1bxbgpAG
t+xfJDTxF3thVbhk2jr/97e1BVREqfmXpGpqBulupT31m/af6eGOcjG+MpaZz73p/MwZBumYka2s
ikfYPXnjiZvvsRqKrQgfC2Hio0eS2mzuGSN1B9o/F+30JTE45/wetUfvc4sawizOLol6TW2Fay6q
F1Ty6+MsWY8xOmZB0d3KGJdV3c6oFAMcynixD31ti4c/ayrHW4vfYPCZvJoEqYdOotP3anIiMfnE
emblY+I35cXje9xJZKePLoPaFLoqtlYyejD2V892BZIAV/+57sApTi4kBCyqpBZUS5QHrXxJbd0c
hA2403dMDr+BzeQKtDSniSghmuyzLLs5zkR/PbUOB2BV01gu/tVsEWIqhaq0ZrkeucH8c8Sx8WPt
TGqGmYUh2DA8b557bUS23qd8bm4+VThLveeqqYorWCW6xyAzIt+sySWsdMV+Af8E13n6pLVOn6yk
/xlMhAsL0kz3rMNCC9oSYKLlKaMx5hju5GXznQEj2ZIhn9JqPvD/fR9GLDSGIe5ZWXxOkkPHBfly
w3tgnEvTDJeZ6wOv7mCwkDZ5D7w/qk68cJy75TXtcSiOiNWAS6v1PkswtrP53teeTTOZAs7E/3wa
Usaa+uJqYjgXImjm/h7w3T/KFXJWZTcGZtnqus5tsDNGg2YPF3/UNO5LkKSQmDxkkGsdY2YtWNT4
n4KlOI7IS7+5Cvml9qbJrKvBi7ubrG49ZjqGJr8019ESMBGIStYjCvzWycRlquN7l7lT2FnoGXSS
nwcXY0TlGwj767ccvSD+S3Y1mn3vDzMAoN/iAvXK+jEzTTT/usIsNEz3JBhFCPFlObZerm59bBdH
p8Jk347VGTvtbQ0QKFny95QYNjs27RwWA74pa2t/Hr+TtiqRckzxqbY9+Iw6wJbmL3y3trOx5EEz
LR0b4oI5w7wuw5Wn9bCYpGh7dPB7lKWMadGB7dAnftYLNxuTNwkwp15uNUAxZJXk8GFDNExQP962
gstU/rxpKAngGZgHrR7cgBMwPJrK6fcSy4u3TJ/GFnNiGv7NIeLgPjpmaHuLxMZi7XCIzcfUr+GM
4uOt/HvTkLIhbdrlMv8KGh7RFtVHOBIeXjEDIvCKZqjbvmPhL7AuFVpl7KU7Ky41NXE1hBuXxKtg
E9cBmmqHZ8ub7AswZ8yo0icoOvM+uPkUzGsuJb9boljTGU658ddVabdHwewevCy/ysV7kw3YVDmJ
e8UhjnY6idLFgfUpNFYLdApAePR9ClJ9Hxh1s4naZ/jujoMg4bXHm2PW+ccKQpTB92H2WCzkyrj0
ZmWSrxScJ66b7yQQgDjZLU7/2X6W4wRPHwAAdHpF6nIemmhXaRaaEikJagmzpNGtvWkLVPWwgFBi
dS6OmxGyw9GqCN2kjmzAUCdPM3RQ+rWmeF0w1TzbK3sdGTM7YZUEOmrxb54LHEg1BG2mJmNkA6nI
35pB01pwVJEbWzwgasBb4i7+oxrt4qGZMWZNFYpZlbLOXxsB5XQATDL5f+Im+ZkS5LHTXFqHXHg1
rtTFYePGks5r3S/Lx4E9C2ef5Zoy1iUAFHEiWVMW0nKF6jsIWr50+sMCbr0/Oyh3SDlEHPHGVGk9
56yMF41JwpEg7BwByXhOPQsbDT/UJW6xpeqm65JhwFsKckzTcRJHNnyPduVYRxxm/zxeHQY/aXWS
xDNos8RgnmsYX8tV+GBDa+ajoRFYy5Oq56NLOxDPenyccR6ImUtYjTx6fr9NyTJi2tx4/C2nHA69
p0G19p1H2YnYKElrrLkYjhAaqihrguHZnYsZ9xsl2sCXGHDw7jzkVU9GaXzCxRwuNnkMrlfpS/8n
1YKsJIo7ZPaoV2Dc+qc6qB4qgIzsAVFfZ+Vk4brjhyqJAXYv42crA9ZVNLg7FuPjRW1jB2YZ55af
uMKNojtCf7SQmfLEFfJfuZufs6AYyWWNQZQ5mAZDdPcghAtjjtikGHc4XXboE+y8Zy+KZAW5DdxG
FyvkU21X35NsXp2ydH+qijPd7Z49MiF2dR2jC81xW2icvqGpErDGjZc/0FhRg3krSGI+A4x7E7sU
/Qt3UGiTEnO0jfFJJT6uM52A5gM7taJPn2dwfmmSgwpytXf8EzHN+QbFCivEWa5bFPTIwPY1GAAv
LJXTXjueyhfrM3ON5VTX5tsSj8u7TSwZt9L8Q6zDp9nJ4iFoofWMEoJZnZK4ugr3mNoJ2Ylr87l5
zlfPs5+s7QeWNkQFE6RyWITaGBckk3TL6t0AgrzosqgjY8SYWq5R1bQlA2nzs2OAdKjKAVuuwjXt
be1ABeMOadZmbme162zfojGll7QuzefCtIeDnaxEkekBIpMHQ7rGZpHjxsM6hsxV4ag5UCX4DzW7
hH1tmZJCZyoRtmHjnlijTrzpiF/lfGUxqq///dXI/vRYBsZvRzbeZSSavF57JB0TIL6JgzXGRLLv
Bw0Al0q5pDASi/HbJfdgSYd0m7IdhlIWR3qf7N1f4iacApiI/pDYFCiu+yMYyoe87FDd++s/WxL/
Pcs4ykuRPJjgCc8OTBNi4NOjqaxy1/uh7zElBati/3E8jO5GD/HU8xASBveUdypSw0egR3HIsCLs
yXQAA2IxYR3RDtC6KQQEeXZszVndDS6ArFyMG8kluPKv01zbPxc3O0PnoChQjR2xWPZeqwSo64TK
xKPlOFbEWu+VxLRYbWJ+B/+gg6F0LycGb8zhOfhzaO7TMSmGYTe6yCFmy4xqiDO7ttDdaxJr/MNt
cDIlT4mJC/yAHOsBL4K+OiTIlr0yubb8BX8m4L95GI/FCGHE7A1ghmN99lLYKiW0smGslrM1pb+W
2itPXd6Yj0FivU+U0cdGqhfDmN1dKrdnEqUUzPoyvznio7SEeMFuAdyu3TdZ+lXbOX9B6tBJz/Jf
ASuQss1jUOUfczkbp6qe3xdvKIip4Zeey7o9dyUQ/EH2Z/h1ap2fiWbq+B5Jjk6z6pwVV1n03GNO
A14CSteBpaZx7jYA8uzVfzw0PjzT1GJ8mBhNTIgPk7bNs4RgOv0JaKxZRl2QLGF/ahjMDEArduNC
5EbAIAyJWMXexgYxsOZBE6HD5QAAceex83ObYTfVlwp70GkF8N2IoKRlAIZnXdx81NEGLB7a6sZg
lsCU7q6ycdnpZlEnoYHbLtVzNZIiYjqyDn0FpE+k5CMimQUjovBPrnU13rIWz+NSJEdpwpJqA746
nPyR26ybwjEmGaIDrKjnL66rS1mxBE8DoyPmhJ+/TPgcy/TbbbibXAp+8EPdzXbkPzmv+d188zjm
d0vLJVuljE8G9utYX5FDKpDfKkom7FSxz7RIe6RsrZv5PAMrSkJqjAMM7HL7WGGmknNy8W1e5L7Z
J3nXXSE1HfSKPnE1tfHACU03UuXDr8WxzFc+oqhaOdKSNFkfJl0+OBWyL88iWYek+Cvj7xmihnUV
Jmd0Z84JS7X5W/fxdCbfoLspIOvAc/QjyUgg9iaHoUA8WmgHqPCBzo1hlTg5E0jbAMoIssYOAjh/
YP+LIhzRTO+NXCHSdScgKLiJrST90aw1ebHwrqvBgbvI3k/UHDid5TRcGBPfCrhdzA5p2MZ4zuMy
hu3N3r6YJvthTN9GlqlTwtIRU47ceakuDk0hf/hxTd/nz+9Fz5yJ5Uz/o8FoHbo2iyg/8B/9ATb4
ajohFsawWar8Yxz4ZHtiz+sieTLFR57aPla6joof8VwZzD9K6NI7VUvS220TQlQqyU4lR6MAHsvX
ts2hh/4OerWDpk9iNArECRC6/srqumakhjnV38x8vE+7TvELop2D+bCR4nVUthj6FMbQFL/QKVHm
UyxNfbEVeZrOZHf7Ye5fRqXecSbzttnDFDUOlHc3qQ8qZgczBdN7EgPJopA90Pzi9fZyhM55bsBX
CY4TPm5UqFSFcEQmY72zt2NEJ7/nfgCobc3tofI0sOXWA2I8ee+1yj+MeZbP2xKt4XoAOxmErmPX
qHJ70qhW/4qY60PZb0mbBCeVt3S1GuGW8qKihJWdl3KbyeEihkwwNw47MXemb4X0fa4C9ImFYR9p
1rNwbp3uvAwU14kBa1xBzxjgTe9Y4ysGqeis/vuBF9V9TGsfwMVQHgt37i6dPLs70Xf5bdhAa1K5
N0oiC52P8y77msTAwr2JMU+iOGnvCMZsrCn2cM4FyzbW/5daDW+xp9QNasBlVM2tSf2TbxLN4lXp
Y6GQxdATNpXLodb/CiovbPo2jVaBzidYQOnCW4oCFRAMtCHQtksoI9zVALxhuN9ZS0ZEb+vgJur+
7+h3T24rJgZqbHETlXPcKaRhwGIyVL0kwTuVpjt/dheQo0sLxVw6lAhFm991T3IjvjSChWpyJRNg
77NglpyqlQoWA4oqp48pZo2ks5RhWppd0ReC9qLs6OtnLzDOuex6DibxuQbOFMplfmwHyIWs0ThL
/Gx6lCy3gKtBriKGomwp2gxOhuOUJC9uMrbHTq0Ggqo56rTeYo1EDBmDoKLqp1UI5+7b9Y9a1beY
zXGixr8ahAXWKSTnBbEhXU1hY8a/V4tvBVUqlF/JHG2J/7l9d6r90oYjHx+dIC9DFbTV1nFExPo9
mXbvPpoFHiOKS2QgyuAIA12eLv0GiSTmrC/6k+zXgzkYwcnIoQrkFc+q5E6HmG6C9UnnnVUK+5q+
GL3+0Bnp6JVhHM5gJNITbwMYVAIPiCn3l6d+kZexnzNuVsDgbJSgZi8ZtA/VAsIbwJaNEm6mVdYv
2k0IflCs2RvzmblwFvWDR9JGsullVtIj2vRU2Yz/YbrNhNb16tTkAusf/RibOE2BZxBYK7d4jKoW
jOpJGQZ4cplsuwingXFBwrnSeUTZVdAxyM/2Y87DGQTi4jHDRE0dJFgqYpPFm9PWFzZwP1bfJAXB
4VJYNau4IeU4R1AQjjieM+aUb2hW7q5C54/9y9xldvlLUFDuJ8shjtKFmA6bonBDyojmYJZMM93U
w3VhLMCvZA/ZhZxGLpCrTpIAHJNJURAbPxyU4hfa8z7EKw8/ws6wUbOY8bXRhx1s4Aj0JaSsbb2Y
1OrDssjScSTLgGH73Q3l2Q/4V4WTRr4u48Mg4DRMRvIVrEAYOgvgvoongA1j/bdkE7/vZU8x5s8H
s6UByXIik+IqMB989FwAYEaLjz8JOFzoAzsZuLcSap6aIaSwRzqX9YaS00CuBGuswGvZvZrbvDaY
rGNRY9hg6pJK47NHmMXebOAcTdOfMs6fsOq9TAYqUhF/mp6XMx3dAn/alCB5QBBURvNx3Xr8MsuM
IxKhP4aZWtEAA/wgwFcK+4GPrnnKqMrRpynrMc/on1GbmIHuLklR2y9yrcyTzXPISTsSkwb+Ukv4
0iWZ8Z5NoPbIhEr1HIMV9ROwYZC8Cb+JGoM2t3Qk/fWj6hzySIqVoNTmSejrhGCeOeWgQyXEL68t
mp1jdGVoVKBwAWkw652Lr8GDMd4F1R+DKtmM0zGaMnJjcugzU09ZTBjUfMDC8pSlaN+CvP+pF4qc
ZEi6Ny/gox86nXLPWGjwQZWluqHHs6r6RYGQQnc4HESbby53mTzJDOCe5ZZR3zuhxau9L0FZh5ox
o7Z8CBFCPWdxBX6jqj6BJ+BWVbBAEDGrUyKqt07O/eNKTtOEmeCCaB5B5HBeDZJbhal+eP7vphcQ
xzM2osVntywIqyG6nFhMcFswOKBr59oZpD6rWb7zSPiM/NM4alu0ByNyqpMRLOgE6x7XYgYcTtTJ
Hv4m2Dzq22PdeoCsWmSIEE2PJiLw46KBdBKpBbsn8mCsKcVoXRVeH8m5YVmf3+ijnwhPd70XPAf2
sR/JBym3eD3DrcqDcn6uxAXDNUQSo51XyJ7E9Czug+AkwaDBhp+cAtEqBN7aJFwXZ8fOYEG953bI
TiRPkhfcoxU0KXy6jRZEQEWLWDwap/LdSuQb5Si0RVQ++3xxvpOKGXkhps0Nc1jtJYnUWvOaKvG1
sgg/rsHKVqfJoyktHhdRuY/22pBwG1gwVbLujQm1sRunpt1rn1gz6asXHZD7A1a6P1IaEdNerOqW
pt3VNu1n1+2rOxieJ0h5n3WTM2PesihKfZmHJGUiVwu06RLtIwPUaLjCUQViZ40XzD4iimHRI6Fj
xbMBJpjvb9wCV+WhNVBRLyp5SCvSZDzMO8yJ6gvzv2eLMtkKeuTGI6vyggOdOxot56pQD1N7XXqG
kw+Ilc6jPfoAyGfjii1Q7V3X3hDQsXtlROJdCzH/dBzDhYSWh2pd3Ytbu7/XoSXGofLfVrQrrw3Z
mEmyJtTk49ULpImfy/kg2nfH4N+9rZKIrtEK7qP7rxppfhY3zLCWX7eopURP9t3fzab3osiXZq7X
zaR3Wa8WY9TjBD5srlh5+p1NqqevASYn9T7IjBJ8cdVvr9izM2jrAQzn3p0IUu27BcEOUVNPJGNX
pmSwn9oHB33LHuihGVmAo+aWAgdCd2k7wTEbibiFQyNu3UC+oGDW1MIjeGh/uhZCgayQ8or96g/E
b3H0RhBeKKmJnDSM353F/6SrmRHkhBmHg7eFGTL3qFjCGqJxIhMWMJjOd8uHNNkxItn7VnfCWTY+
N9iHaIfSowtPFgc/lwe+YO5vgj74hDAJdb730NPJ780UDmBWZa/2lAIidpK3pYNj1vrJX8A8vfoj
TDYgvqq+KgiTyzjT3S1UPU7s/8xT95dlkWeAh8oM0/Fdw16gAKFFyZ0CqAwYg6Gsg30j2WbMNauI
oY+GlNevRPbxMHQEivi4i9OW43JspUabzWbES58CwcwjtdRvgdP+IS4niuDUuMXj/FsvGj6KJ0Nz
SP54mSsjC8Hrbh2ClGQ3BYL3JrX0I7qoxzKhPkRnXTcJ84ogdi/FJpEA6eiZGd9HW4eGgnaQlcQV
jv20F/ZwVQtJEm7XXooqGE6+FF+BIgbbxr1DbVQa9uu8zPQmDMF2ZblSKOlX2wStNVRxwOPtX0en
+oGK8KM1wZvangkhJdXD4WvRHfNqM3hF7I/OuwPUSIcTPg1to68senfIABDgNHYb1WCl2/bBbcs4
nNKBFPvuaWLzuYkBn1BP3k2N21CMw7epi1DyFJe1vyd5xDkiO5i/4+ldCAEFhyD4dvw0UqS6oNpI
scUn5GIwZUEkvy1FCnxTf3jMLFzey92Krhh/oFk50HDBs0CG/ZeTADCuXF4Wu3m1XFh4NSF+o8uc
b6EeycapMOmLWxlS6BC4vqlhi/xdLstRF/Olahnj8eGibrFP3aTxPMxobfo6uAACCfUaACnTTbgi
XAhVxqea8Gf2trK5+o0z4alx1Zunur992gC8Eej45izUCDabOAJ2FLFvE6eur8+Lwzqhec7l9FeM
BBeX7KJE8ok09t4uIGn7llSSqQShWfG1IlJ031NOARue4tG3+g85MeEoWLp4Pul6CB9Y22BTxGuj
9pWAeJYgCeHF8skmpxwJVy1f3L6u9xTdhD/XaIbmlWZxtC5G+Xuwu4G3zfhNd8ugfCiR2qCGR3jA
kGvboNj+RAb1j5zN7aGPhyfpGy/bN7KmpJKt9vQyfI9lNxxp1BlfLGhywSDRVotroSgf3T6DmOjm
V81ijTwRiq5q5nuKq2dprswVZ0xE+criLdZo+HOf98D9wUpSh7+8dULa3tbXISlIhJj+MGBn5rC4
9alcogQs0RHPwW32GzDoQ3aNF6Yq0MrCDu8PVxmmjoCEZdh5RF8sUBnJaD6wjSJ8oT8P4wpwWTcP
DLRRokhWJ+wOHwNAmGPrPk5z8l6vFPwBQww9f5Tu6hNr7ITSSftjPKFnsNgZtJptuO3cfDY5iTtE
A6DqqudCtombDduezMMmT79p/JiIoKHZ+fYAwr9TX2ZVvoyD5byxTwGjewbi6b7im3wiuQi2UdB2
3DbZLbWH5teirjsKf75QchVQzJEOOWTy7rdIy1KWxrbbxeTauX9t2VGb6Ryd3QqIjHUCW2jE3ADy
Nta+lb3UtbzjAtdcCDyjtJi/G5uJ1BgQsNqKFwyjx7LDPTxyVDuN7xzSdMVsp+CFUawsp85DAmyP
s7o68MYjNaWPaABhM7nEw3p6eCAnY/aSlype/ZPHYvaYGg2TGR5gaN0H5gwZgsEJAMOi/9L+ETSt
mMHm1XxePUqu1qbxKED/wP2a321D2Puss5ZTa/DK+7yRUF7te11mv6rRX3bCJBmA54QYvbTqyHSC
f6LKR3uIfZZaI3Qec6CvW6xDS0rf3bRJJHH57aK6/cQHe5Y1BcDkjyFLsfhRmKQTZAnHsCgZ9ikP
AYke4bhJJvw7lEMtxs4sYnv6xpT1l20bwQVaFcs3xHAJognRS3LzRN8+DDxvLQNnTImpc5C2eO/j
eKNxOug4q/F7cr3s0g2+zQLAcU/UQkRy12BFo76a/2ZtLJAvBOe0HBD3mMMGAuRR7V4XDuXJcUfE
wCjr8zwQB7cEBuxJ/8y8l4ipwEku8fKsWck9ELryy1+ncrfOTfaEpZL+qj4rLDpPc2BAqekJejC3
ePU8OQZj7p/RYX4yjIP86TB9yO2rXQgS2vqcj8hADdUm5hkbGX9uMP4+o4mXzuQGqPD3ocb+wZAH
ZVs+rMfEM96oQ0HAMRw1oGPyXRm/PJJrKbPiq4L/lsatehC19yog8RKgWz3zdpAabCaY80p7k//s
V9Qnj8W6/rVhOm2RGB1Am8ei+BCd/jKWAjpZ4kvGFpJVcGVZB2806j1MYDZEdo11tgc8yFjLk31k
0v1vvpr+2BLBOuf4yGOmEGHHzninVf62+MCa7ETeAlZkt8lMLouN/N1onJe6N9/TYBCRMZftxSQU
hm0VPi06Iwyq+pdffLZ8Ej/b2KX5kR0O7i5Fads4b2ZxzxOvJJKJrp/iMttZuMTuoMSyuRV7CfQr
mksoPX5GHF8xjP0eo38G1do6u0MlD/aWYDzUaVS61gORYVDEii3ylkCX0NCtcfBHRoVORuRkpiiq
qJYuIuYbg05yHngz4cAhJDMACelx9EPIrFxdLll6A9IkYLD6ODERaAHpHSG8AU6kJ7ACDIai/203
zs3MV+YD0Ih26dolXFMEjM7EfylfvaPg2D68ZTi5pkhAJ4Eby9N8fkCF+qPEGHYdlHVyVjSadho8
D5uVj+KGpByMOmfCB35DvKuPjPMVaC9PvDmZ9Uje1JOB2HxHduEO9AqaUhUNTe4+Zrl4nUeGb1k+
P/Wl1d5GhgNrLqOMWuNPzK5g1wWyCfkIHcwPCIpBn7qnokCcJ9IEskX7l2sIO2ohWcumWbvP4ITs
ZzfwWIIgX/eJb24IeNXaWU62zwcqsEd0wUKpbNkylBb/PIgNHmvU9rpYZ3IPfy6+x6Ap57WPzUBB
cBB+FMfM67Z9GoaFD8v2/jk+4HddNKjMcJmPUtlhjwaWieWWu3NLGlfQD7PZEVV/stYlODSkHhyH
tf22k+7TnoF1wVf/yky1HOLt6Qkko3QxJb8YshgXz/CMQ+2gWfVxth8cf+PF+ZxdsORuccf8z62r
cGyk8zh+loHTX5g344FOGvj77CAjLGXpvnfoh7Murs8a81TosRKvElh+Cz8hYsDxDKbYD+FYXmQd
fARYPzPoOOWcttelBG/X+jObouUesFhh+m/kj8GQBEzSaIRL/9eU+fGD40ekXC3HbZDTGSQSBD9Q
icXA9o1pUx3CqkR6eMtwQaicX9onRNDJCURdsHsfCCE7pUXALjXxgmOpoeLX5rRLWnO6aOniwg2I
+wJvQKTNSoay6oGeYumdbXcIjQZi2NjWt8DCUAtGA60YqNXGXS5U1jwTI8mHqTaunU1zHnQxIY3u
fLAZJiAnYQ+u4ZhNM3sfiPjO05qI0/84Oo/d5rE0iD4RAeawFYNIZVu2ZXtDOPxmzplP34e9GGAG
M42RJfLeL1SdCpvPbM7VJ0NYnnMk0A4a9BHXjhNn2j0P40+xZ+jb6XWgRtBuo1o6mKL600jrr0X8
xjpb5k77RhlgMkVU1r0Jpi5CNBmE5XJfVHM734NlKdh+NMoxL9CmwYGzJ7IC7ZQhgL8qCHQqa1Dc
lWQXcAnpCSeUI88Z+7bVuA11ozOvrsxDmf/9r/xUZ7k8M1H/5QkgWqnJQemmsGjNFk2iNQxfhl4d
oU8x90C9bLcxIR6hWmGg46lT6XGx6dMtp+F5BSxQWugUqTvms5KJe+Svr2rV666c0CHp4vwrWBMr
KEFKbGKoXueWd2mUeIPIPiM6m61wdmAWN6NKhsFi1m1QyKvh6rnwDv1SPVDpYqBuuIlEBZ5mLZO6
vciNgBNL+A1NshZDmYwbOlU0ZRYpSFUBDVBCyEQgBgNPvWTROvjZKPptPiLWVMlRzXPdnRPjbUXi
oo3xbDeC8owwl5kqGzsnR4ncQFl5lSXN7yJCnCuWQm43MrVvsfo7eFPm3ZRT26sxalCGTbR+L/j7
RE46ItKlSpgeuhFfrf+lvzHrdI1WC7NR6hEP9dZl6QvCPOQ5VRrbJvt0IPlYTuZcjOw8lsC3ROYx
rMwfqmkEtUCBXWbTvEgtboXWzG+pkKRHM/kuGfE5JapMp4lK+YyCnw0tAW9y85Oim7ky/BgYeNK0
G0gGBimbof0V1YWHmFoLuHvKJIfvApycxOIWUXACTiVsH221eloyaQRcScRXLWjk5CYCSap2lSci
2zCG6Iv9HyHmaokdZZ0Z/gwM7uIIldtsil9ssQyn2fRExSAufh2p57bC4FH3bp2jAIzNfNwbM5Wz
WeBKLl+ZP6inqIarCWybwEYCOLGixx6L01cM68peF4ja09bmheOFgBYaUBCoH6bMSpXIoMqX1Ksk
LuEFac9aAe2rZSouC++qupIfL1szyA0eJVuZN2JKEgy9o1Ez0fghz1VKxPltHtRmNbt5Kaxbmk/O
CHiCNkxMXNMpRwlb4Q5LU+NNlXochNJlIRr6HaCQYbFcij6QylpF7vPC8iNUwreSLbI/Ec+dEFV8
TERj5V0g0H7I6tNU0QdgxE+xQe/xvTP2YFPPAAkqQJZXsL0FzEIhBZeF1RLlCyHaOA6ipPg3Tykm
3cXyFzUpz6uWfyYqYnorroHps0BaxHo+5VL4A4Qc4eOtDhfjLBqAObmEfZVINQc6LeuIVbiNUrwG
c1V/sDJaGO/+zTFqZHDiSEDwjc90J4BDq/2SJG0gIQWDonEUhyepgYJj4Sywyc+AyJ+GJYkOmKST
sUPojGJwzQpv1ZkBE/aiDE0TdCG5IdxPPWFGBEVSxms8UDNooEFLjzQJjMRrOvQ3fVqlI0rXQpRj
BmistdkxEdRYov5vsohAvUoZr80k73m0h2AR+H1zSqHb0E7BEs7acQEXslPKt8yU9CMFhQOaWPeL
fpEBK3XAgAdEmGkczacSMAobu4orfnyCGiEcyk4RDnBtWDBXYeUoA+K/dk0bnj1mO2G72KSWpMFa
cU7IgmZBgIeJEzMSPTIJvS24WPx5iQfytdbO72qTkUVszX63MEHb2jN3ZHVk9wOE0wonLKLQ4Y8S
fD1iRxWPuEy+MynNvHZFSrTLMfHZJoMoyHetcGTfxAbbAjUBEedT72vjiLDzJwkXjcZMq+2lX829
oleSQ+daouVZAWuleAwlNdSuXWIcvjCzZ8GIqbrP6boVqW72o4TPQmQa7NbFoKMRVucrJkz8swST
/DTGxEaFfZuZv8yQ7Z4TtfVTOYkeSxnJZHXimfr/P4atZO4tq67YOPDfarSaVFRZHvQcO8isheoc
1yNZNak6HhNFP8Qo4w5DbJ4FIUbxUNEXFBVRKGRvOeNGo19L4UuIlT/4F4kHd5fIrdWrw+qdPARQ
ykv3lQhq4jAY5PIddVi+ixRdiMuRD3JL2yKvQ+9J9b7pe/HVYNNpF6tyCDsOUoRy+Ppti8CDI0ju
zuklFFmQtAmJoYDC+CaJu9xILLdQEaANCfEE8aA74xiJT+WIuV4cYgidknCcm/wlq1iB9CoOqMHg
rJ4H2rVMOGPyIut8Oa5j3r+ZBst8Vm06K5BqQnhUWGFxbqxR3tqlFElMKx86euxlJmHQwMFq1pvf
TCujiyy2CAU++4aQa7ESQpSFOkTRR2J+LHHkFeZLxFxiZTZilFQIFQY8GkVVf4pa4rsN89y1ia9K
iVdXH3NV+OK4ItcpjtQj+whJbmO+EAGI5IGUNJYgdoOTqqMeNPg1kwyczI3N2b6YJ2DW0K0QR0yg
UDFGvdaIANYtCilGEyIfes5eUbLIbi6CboAaMDfB3OLYUrDyzNCHweVX80Pqlt3Q9bZpRm9hf9SI
jpKjQFgNlNrJQcovUj85PQtXo8EWWbCxmHvl2I04CpAKMIA6lXjYCF50ANJ/yMQHm83DYgLWAOBA
aH5oEHHPBFRMVyVF71RfpuTb7FW3kQW/IeguZP0pgLSSlg9hCx6NTNZKnT9r5CfrJPrGdOfiyqCw
/Yg13sQlrl2wp4UusyBmLzHQQiGeE+GoDPAuyrY71ZZ1pPXAlvElNPozv72j9YY7qg9xXg8icRqE
yeOfWm4s7IHY9a+SgOqZICaxvQpvUSrfh+hV08o9XCxXL3ah8F1D3fOxHpTJQ17eI/A+RjQxH6WN
EOgXGnb99FRKc5ob1oRV7Yb9X4FVE5UzGAR7aSdUVbOTZTXq4Aqx5rdh3vMGWAPGnNDpRvhdlvBq
SKi3sjOggzzFip9+muw2VJDMUY+2YSUCY6dHaKrQHlukFQhV7a2MQ3IivVGX8hvb/VjTcs8kS7YO
SBqbDcQDcCAxSHATxHbfKygJyhvbHBzbF+S1XoY3ngpoFj/wudnqJgej0rOse419oi6OsJT5JL/s
kxi9w09nO1rqk9soJ0xfg4bom6wSzLpe2LtJdS1UuJzr50DWUF/YgobIfSYYkq9x1T2hqIPU0A4z
szAS3nYaxlQGYGcElvsVIMOKBH0lwjjtfkJGLRbX8Fjec5WfB1lggdpPDfdG1hJBWbm4yrx4Dl9r
edyPoLx6YiYIQZJV3QNatkpfKqvnmnlotv5LKv0ok20caWc2+gIM5oG1nwwWNWtj3ns+yzLdBzZA
ZlRQv20jOwKOiOENZVchsDKGhQaSHFlZRYqDSvLJAUApLjNfV6i/5ndU53605TqqrHtXJaiQbIz6
d9TcM+mr19Z9XzyLDHkzizijf52W/Co8s2X6o2FkEusDsDeNFk3vv2rxKEw5eqLWH/iq9DvNrwMK
w87PM4qSCsAMxK6dhHGEDSO7haDlgRPDS9mARTglPEuEtbG8T/cTxrYodQU8prL1NHTDR17SGW1M
cmXyl2khzfGtz39QfO9w+IoshJP6KhbnekuzwF4QE//CHDTbgAgjL7r22ZUvBZoVQeshdV3z9g18
mI/q4yJqBxGJakiweVXvpXxh1XJuhAMvCFGGJywQ9kjGQvGiEoYM4d2F52yHUKE7PTDzaxn55TYY
JWUgG963NXiUkYV3IGF1J2rnLtyzSUbyesjm7GCghC8s7ruOMRifLcYs3WCxJDp6Sb+QoSZJf56Q
IBSTN7LSHknIlYQT6r99WXY7eUA8y6yvecgkyuSkzWLnxVdJeFZKRGzhpxyLwhZHImNb7/y0tdxm
+dnWgf340fTDW48DyZqWLbmLKtzB9+gLaIQRbzoYOj2Wm05PeKyWPvAiNyB4FWbm89DsJ5mcxYFO
qgTr0f5L2EZYDGUj6zKYKHNA7JukJYoaWcLkW8LUmzPiGtTz1MLJpXPu2FkweWBkjBlUd3OSzhWE
z9kFeMnBGK5tyEuXx2ejCYTs1OOmlZcrXB68CsNOooIcU7eFhqS1hz5nmCgTo0fWegU8dyjYCEe0
4503ANHEVckB73WjytgC7EXmlv+ogGydbYAYizuud1Y8/N6dl4vGkRoH8tamsIG6FUKUADiypVJN
/XMZV08J2D9uantKUBIoyK+y6zBzkoTdgTLXtnDERAqZQkwyYxarSx4HT/OSPuFm3os0N0gQEOq3
EM+ImkH3ZaaOhl4pIhOmxAgd6h/LrIDKp7ZnWw8paVfFT0VLP0u0i4rMNEWaLVNfYZhg39DbbfJP
ml829ESKLpvlGhsQrwSm17VUf4bLkzazZKqRlObSjxjy/1M+GhIky5p8vA7XSI/ht2EHim89DWfa
iSegPjtY47bEuVXGTzAMaEqcNQo98khsRCCOWG4aGOYXCzN7klnQlnWqBDdFAIv1u3kTMIafK6UL
TNTOPVm4JvKRSXqIuGRWQqCiu0BQo9DWOPH1s2Xei6THrd3tnzdzuL7ctrBoSxFeIUmwleISIbBa
wgGJMXTTZR3iQnNTNT6321Zrk1kNkz+j9UGyNwHdq8hJpbr0gZAQNcjgDWBXlqkFIUj3KB8O9Mh2
Kp8LbAe0xPzEV+WmVWdxW92nYBo8Nhm04NrTyDE+81Iv3YGl7VB0eKJyR5ArVCojdSsNmozeLE22
LfRDFN4RaxlYoQcA8EuQl+zHAMey/2cCRjbQZWh+wu5HmR4J4QXNqzGLd8Rq3hafZdG293HoDBVm
+Hj5Vknr7GO/tf60ETE5r2k1tlipppdW/55EJI4Vsw/xOedvBIDNN8k8/Siv1V3SbuV0mDomzlpx
7JQrmrmNRuUW4a2t0yezTHZVeExMkogq1SH16pSFxp7S/lAmfq2J74n+m+iq3RMN+GR2Fx1BUmlY
qNdmWJ8T2T/NIZV4a1ixZETLlDHF/tD4Ss+AOrMB2R3q6lXuj6gqfcKiENUzMoOxaf6o5Vkqh8CA
vqJvGeFDCVOJzCOCRUEZtOqlq7GgJilE2N6NeN0yI7zJHPdxYVwghn3EMnSOzMK+8j3kzKE3qumC
6OZcMHDGii6YsZdly1OnygeBAY42H9qZLGZyJBW0VeGlUzOE2n/Cqtjslo55+y53/1TQPhHzzZH0
ek17z+XSm5Xp6VbgpwIKa8gZg/DN74tDuCITAXk5JtGFa7x7NizdkUYjULTINUwGIkgAONVNAj8W
bS/KGe3Pe9NSNyE/YMDWXzuVucaMYG5+RBnnFHqwbTsJPeRMs+lKJodw0RVuk2JGbL2qbyXusSqo
UtXlefqxWnAMkRLQ/3ji8kcrfiyHisy/hB7E6r1y2kwlFm+Iesx4ObXwzxRfEyZPTaoc2vV90l9y
9XcKESkKwHbg3oF7I585NtansjSfJqvcEeHiRqHwq0bNsVjZrQqvaNRfJkYhLFZ+BQFhl1Yw+0EE
PDFQA5zwqmNstLADq2wjsGDR53BHLudCMHoGnaqnJ9KpiYUzRKjcnI+xoX6udGNUTPCJONd18VRV
Mk7DaQcVhnqYEp+6C9NfFrdXM42O85K9o6aiOoXYqVLzq8aL+rwgWVwW6h3QfshHhPSNt8KRzeZU
oYdS9PZpjSOGnzmybiYJoeRYBv13091DsnCWprqDwkUWqqAuQKwnC7YwxSdTXQ+NThBKMGvaqdXi
oJqXANtPr2CBWAXe/RONyn6pJF+AWJhe2zj3cr+BrrrU2gmOqRsVFIShGX0nqXg1mBSwogqAj+5b
9b23Llbc7bZ0eYNuv6LEsGqBO5AVzmhqXt5X+4H/pZb5Vo+Iz2r8ngVl01lOHG3b6Q7AnfCzbkKp
lJnxwGLuKNWhkyvxXiM3SOvcWmYqvBUWQse+vXrTCWJKK2ZAkheiw+BhUQo/HxVInN8CLuhalV/y
sryDOiWrjEIHSn/B4y5CNdJH0GXyYVYDsbLQe/JZyC33jcU3iYwzBJJ8QFwpxks6ji8hUKCt3xSh
vxKiKOqMy6GcqIjWmCZvINAhUOX4yiCfInBypvI6GgSYqOuuR1jd5+/p9lH7Gzgz1sox9L4G2Fsd
2drwqojYK1qDLle/rsPzpgiRxi/dUI7atluMPhfyztNhdmrjSVvxai941dA5v5dFylm+2CYTvERH
BEK71J1rrLZhqh8Uwtqxta39hahMIlZv4wKpltW+JTxInsMlkHocP2t1tIRqL5vto2MRpeLk64A1
YTUo6yJg5O6GoubL0INTzuFFOK/CeJ/m8jkhA1WmjDLX0lPB5cZN51fG5A0Rnimm2En4SdbNzigG
8gdQzxv81sA3flsowBBynAmsd9ckh7kDHTXt16T1JOw/ZvIBsPIUMd/r1mCYWCuqt657btunDf8C
YVhQb4ZyWWmQUC3kUNiJ8xNj3U1nyHERTiAW/Y0oXPUKxrrpliEdMECmbAO2yiyiUGGL6fpmqehv
BiRZOVhjEZWuqFYgiRDQpYbpc0K7M9UEZVxJJV2Hvb1spDh2eQl/mywFBfFiMe9AzdnAMMiT5ciZ
0rdKIspBQYwfv4YaRbkEYeSJTt1u96n+IC3TjMqz0QNlxbVvnjJKFcLYsLBOwxf3aLp5C3A84u2M
0KE2nHJ8nz1qnWj419YahRJrwVjH4PkrCjPGLhCg9OoSg+hhJm7OK9ufAr3zOMQ7Kavdrn5CfhuY
yrZDRdU2gUTYAS3e5VATEGZN6YGO0bUYyA7VNSGTqAQwGS6ONheI8kgkbdubJPqsK6HSH7C1HBtu
si4hlq3bA6Wz2cK8U/CjV5YUtGYehNJAD0/J5nsVpwsSA6AR5oHKK9FC6BRYsuvC6dQPneGwKFwk
HAtzVFESWjc2u6yEpQpp1lERxONoyBR51KnrcyQdFIhTIpuchMEKY0Kvj28s3tQdUdQdWGM5FhyD
vwz1GotmguVDf4IGHAGuXPpn2gS5Id0sDBZZ3yUiyRV19iJHNyARWcu25VKBiQj1T7wbyAQhXeT1
Y5hRgDwPVXTU2UCx6rHLhsw7rIe46vPMaxK8EI9Q6WnWDVvVOq/YChkVkG/ktchfi774AhH7OatH
nY4uJ09XxvljNKpPtCZTYVqKyvhaafXGsvQt9rBGBUWMOUt1qHBO1czSYO/0+s2CqsbzFhNXm4+8
KEvJ3X0xxL9aiHyhABQaoIEpC8nrLMokzlxTf466e0YAdkMadmx47CDT4p8uAEP5yeLPygqmtroC
U3FCBv4tgYzixJRnuI5EVNZubX5FkhgAF9oVQD3zDq+FQxxeJgy21G7rNtNmOAVyKcgIF+l9IzlJ
lJMjWMGqmlG8AoNjnwllJdb9mCUBqylPG1tn7SQQ8+O+GUwwrtZXniwvq9x7A567OguHc1aOJ1Wg
BtO19lQB8bQndQSiNIh3pf3VxjH1IAMcQhlulDLNjWuJ0uiNNeQNa9K6C6iFHVv73su2MYt2SIBK
EJhgvWaaOoCfZV0MTY/hTJhFgVZP/thvSViLQjKuGYNV7PBLDEoqOvVmySqMODvBs2K6fxmtDp1i
rGT7OSI9rm6SoMESnSDAcJeUAMxki2HuYvk+t910RXdZuui5ImaQsK1SNeJERcOJkGdCx7GzSmLv
uqL4haswcpYXX0lTMRlSGLEobNBStrchcoVr1KQXU0kv0UgurTQwoStGQrMAzACNc2oYoP6AYDVY
WTeppHE6lrU8cv7AM2O7t27TE5AfX2RCcshYxLDE33pBHNWN1fwMFTKeBNe1Gi3xGQLWWzlhXuzN
ZjgKKUNj2K6BqpPAt9L2GXlivhI73+8HNQUFVBHPqNMzWL3iYiu/zok+++Bk8KwT+eQnPDlaZ2Fu
sB7sG57HEqiPKImvjPPfCJxACkUaBGStoUIk2hcvkk47zs9drSZmhhntW2n033UzMX0Lazj5xitd
wuACqfZqRqBukoySXXfhvDeQ0ajiuJf7ZLhuboY6F3FhQFaHi6A/c5A/Z/MI7LkCHjyInInFpP5J
iNIvQOMVPYSNz9kfAovojXW5sMiX0hV07DT/Q/89HNAvkpgTKsN+njFoSbmkPDHi/g7j9qnXjfon
B+EMYSvQBqkIxpzaZkxj9kkaQVvc4dVvBVDXnywa22JJbyYwr0lS5F0XfrQawKL90vCp2okpNylU
5C2Eka+DjN91zpLE/yRDYDG1YqeV47V2IVJYk/BPCnE9lPyloHKRA8jFwWL8WkFIVK+pBjV5FUq6
1xSCTzukDGnl0taTKHW+YoXiZVJpz40RwCsJJ6te3YoMze0K1uKnyjrLl0bhH1Jv+lO2NTsjDN/r
KeVOgjsDcF1/F7WFCxIjF0fDk65FHDpKwjgGMdkki5Ndr2w3uqz7F8fWVviMXCsEyNaiLDiseNj/
LImXkf5ed8rIIySAklzvJlq27bloRkv1V7JlQSBYzb7Vw9dJgMWlRfnBjPVjEgmgqhlLSFryhibc
OKh4eoeE5fLaJD+G/C4RfkwtzCUktGdp0ee9shLfuCCjGtFzgqUGitlmgVoxgg63ingGzKVo+otq
TcVlkYxzXncH2co4/fDjVrXE3BAKORFoqHJAISLU7UnZTmuJgNiVe3OOdYmRQzbu9BLjH0qEqY+/
wIFzYM1TdZL79xGCeKhM37nS+GbCzdfIETe7cER7ulOyNlgZKlqd4Q2rchaaZq8AE1G0/LAMKxph
CGs6EljlqpAgnrVPBSmpWO8OVfLapyahc4ObIXqNxtxrDQV+xXerK5AmJURNqSsh24IdYMgC/7f/
NICzrVwfzBJbKa1beinhy9hxBaKQC9rHduRSr3sqA980ujO6wSW9eDX3WpMv6O+5tqtXjCMeAnJQ
uATMsBYXxPJZS56rxPqmPy7AlBBOjh/re1Z/SH9givpZbtMLHiwrnfDV7DN02iuxgOWXYV6lFumq
dSDhgaUEsY7l8NDjbA9JCl9P4xjjI1oXX+5AJoc/TNNespCY98Q4thLBIe7SNjZGIi/pQr5aNlsw
QbMM/5WuHJNY3Ftd5o2EBOjWTe/7vSy/NutfRhwqes8JLFVNExkyPw4ZWEsNkb9ReJE+iprq4SJY
pqtIbyqmmRnc+/Y1lcxZavOtEynKhnO71zBBKntx+MqYu0BjZAzOvjXbMoxHGzbIbWXIoMR0FiAH
SX2NOfxWzP+i8gcaAjk6t9OMlIv+IqHxS1p0x1l3kNSXjNjWGTnVxNeN7Q6Hn/U8MrYhLdsZEYkP
ZH1D2zyQMS2bn0axL9NA19zcspPwSWnfZvOk81DFG3b7tzTXoIYkRpYNzUp6yplWCTRuSeFGVA0l
9EYzmW+5dFqHK0gWO6pLu54ae1GA1A9PsqrdJuXVtJzEfPl/6mv4sDKYxbBibik2Nz2FOei2FT6P
+FS0TEHRgZh0mc8ZucBJFNqGfjeri1w0iCLWg9pDvcnKcwnufpHgv/BEzcp98EtGjFncAIdCeKcg
nC7loEHcQWuWhxM2NHZwvAZieqbRpuUBDM97yRAFDRl5Q3HCkMOwSUgPVgv1DTIwVTF42pGfCwEw
j+tSrT72GDZPhZOptCaU+MVPqj6IFqEXBHPWwz/x9MlCIuHyMg1aZ4/ZZ4pOKVceuOX3Ci1Gh0h5
1woiqx8FyjqQUeaLY7+v2F6sC75OjTErZUBBcyOdZpK+KbLdSD0NCxMNU3peM9MjNe1fTRNfImbK
cQYcBpi9I/MkKJwE1dN/IZCcj13xAWNhnVAkmQckF5jqNoUeMnib2RQmEbuqENRB/7QGht+emuPo
rL+A1Wyjo+FZGq4Vas+pB05CvMuEwiutHZPFXZGfUT2ZGv6CmHeEQNzKX8NbnJD2kPIgt7uQzHBA
fWSuQPFlyHOpzKdEJyMCFxaRAju+rSTaU0Mb81kSmLqs9wv7geeqeRj1s4zMEgilLSgfLXivVsH+
hMDMDBFRB0LanQDfs/l9S9nUAapyWVVDDP5NOUDnDoJ0whuF2FX8Eqjw8qHnovwU0Dv1ORcn8s15
xJnPMsNCyV5JF136avLPgldEDPfIjGxZrog+kewGyAcJLMLEZz8P+UcjaZ5F/TJXIEUYCqVEU6cN
0Jmcisv8ESO8LswkxCwmuh6jUN5CI+Z10jDCQIto0y3EQrpnpsiPQ7Jw2B6buLuui0o7YJ371Lj0
9EurGJ3U4g73z+OeYe4MwijBL1eL6FtfR3n8lZrmBiw47rJDYswvbS7tU9hOdBe7tg/fx7S0tWy+
6HX8O8rxw0i3tBnmO3yJk0VJFSvoiRZj+JvBEScFiUVgScKjsSXEhkbDLaZIO33uHLKDnkIMtuJ6
GzvFHUr1E7L5U79RMano4osRmZ4huSzOn80BB11o2WUnI1LBbZfudObzI/nGi5VS60zl/6uisRXw
I3ENmjW1KT6CvH8dEDcCenlkCHMk+WuUqu8RLnLe55eyoEPkTi2iYWPMs19KDiQty9JDr6Ob/iX1
Ty3ms7D7zYVjqMTfaiceOpmc9Nr8mISZQPHtqMw+0pmwH74ZDvCPbmDYRE1r8DRvNl/WISNQ+bBo
Eb9ltxIXN/tbhv4tDc0Ym9iEqkOUJM4QIdixGKbXtcUjrAeRpe4HYJ+WWAdNy0ZG3RYlH6KUozBe
HlOevQxd9SxMhi/y1pXKVweNQpMHOhbzuM5f0gCqR4EaVU1BAne7BE+gmysVy07cVb/TqdPh9Nq5
KxNHGhYIb+udZJjslpNgjUFZ188t9jy5RcE/xNfCivkn+qCOQUU1R2HzzuG9ldP5BU3ewaoHuzm9
TCq9I02OOAo3XVrxyyl2Lbp8BYJBbNi1YGHITgvDxbGqtZdwYUe0fFMYSvTHTg9yiKh4xOM6K3B1
pTRnw2q2l1YYiUpKKFj7Hc8Q3Ll4IzPWKIf4l8p5rqOHl7jtRdwtkfoPFUGJlR4FnrReiVZXQjdq
zkp6ELuP3DKfxGRvLc9IwKlnE+m4tjo8XclPgfFXpxgtQcwxu1Y/N943b4lfyR1yUBIfB93YC8Vf
X0r+9lKMySOu7xqOnRKoVVQoHPdXhKrwLbTFBWykQVE8F8W1bTwWIMjYDMk3MsjPDuZxvcHrBCdy
4O4kSa8Xsdo4sHmxEhlcJIrH0QgSlXUWblZyCxQANE/pG4c3jnUByDpWGLJ7KeaRLcImFPdUriVq
YbIK7iyG9ROPQKvthDf512o84AYuQRDiYMvUedndQgS6S04ITthIywFyiPYvVeTXXNYAbTH0l+GO
WBjhTbAkg8Reub6leklabXo2WkB5bcGSsjOe+kK1f3I2gbEpBrLEL4Pp1sW3LjbEaNc26QFBXmGm
Gkh4hoksDHlQZMgpIb1qUuRIjEosFj/cKAwKpton3i/vEyfBj+7zfUhnWgU0ofNrhnreQU2at3YY
7oqb8ld+LejxrxVqTAAjwiEJlqB7mV8xnK6ZY1IK107zwVTAQs482h/Re/XC67Ypjm9W0NxA7+6w
tCyYFJ+RE+PJVvOXCN3CxE3O73jN4QyMBRKicSH1jbDyCs8S20RqyYXF2Sx9J2HF6NwY/4TRUT4n
lreNQ/LqAaHA8KKeJG4hGcszQWe29Y+Gw4LQjsSUyQfLESAkv8UNSR3mORq/UnjAPme1S7yy2pz1
e4URxtzzs/XZYa65WXetW2MRxVmOOmA9z8iBF6Dtu/JveYdKgE4Z3wVl6IodvnQt5aPYnCs+c1+0
w0QqI18xTcRvPLsUQTtqBZ57Ptq4EszDB+Sj4DkfVq9hRZgfyKjrcz4TqkOMd15YO0J1x1ODPAAP
5xSdctG1JJ+W1J3GgxodBfNYxEduv3oJKIqjnrmxL9RHVELoYAb4RocKWh0/IGR4rs33yuvPmCTk
cNcZv5h8jX/kwaGYraCMTT6bE8Yo7Pcg4TXrRWKdHp0b47s1mZzOR32AR+Q08HAC1K6SdlmUV7bK
Uf4idnel9rTmteXuohmN7vVnpfqaeRq0a1YFUXbtGj7CjGYdZs5wDTtuj/OrFvEmPMTUKzS/RxUA
GIOqLeQP1e8D/66Sn4X5XECr15EBSz9h7gl/de/JIjA+t4t28TMnEQJpxmwY+CgGExvFOio2ti3Z
j4RSEQiQ6b6iLOjUV5qBnsm0cabwQ3HSaRxYew2q8p7tgVmcVfT4eJChNa02/huVMRhSTWkfZgQi
0qF6We7h3m7kk8aWM3mVQjfNfDSdar9vck/uAqg2U/PCQcHjHWKI4DkjKYjFBROz6BtMdhij4OGx
J03FK5UXc7D7NDCk/XKfCntZj9NDZiQfo0y5aII7qSQ2jQixHesz46zFa4AHTXnhESnrI79u1/MP
n8Nx31ZwLFl2cdL6en1eeV2i8KyhoN4XbcBDjAqNcfhT/ohRJ6RB225/kkIC4mMl6s60tX2jcarG
X5p41uejUR27zheFg0kkan7gVJdMO3WofZZN27jNJUrSWJY7f5AY08ZdVnKzCiD76r6JflbDliou
i/ppNRyzxp3lkCpMCy8TD5QFZfWXKwdFPoDZCaGYrtemd1WQJX98FfyG3JONa2b2rDmKfoHbws/T
B/MF7W+NIineq+SI81eL8Z4ZYilfJ/k2X2wRrEHr0H6xxhXKvbS6dfvLJNuAINcHbQQY0k1BYXAK
pawC3BGjN0q5MyUnC9kQW39pK/xebA66B4EfKWUoCBTEehXbSLse7x3ljPVLOah2rN1YaTvAcq1m
J1INZTijds0V42F0zeFjj2fsWyy8eQLCn/FzJf8jg4Jlk5g1lLsalZ4MKY3FBQJdXHH2xjhSYXky
VzmMCNUJU5M8UG8t7RBiBq0kwgsb9jW746uSuyP/HJHrKgX9rtWZpziob/SH8Jdwo6wBqAgKeLcf
AbLsc27E6s5bw59OLs24Z65fwg3N+QXfasVLPzeM37sCSc46INcTqVJ6G71dwb+BfpnuiIPlZwY8
yLdLzk2LF5aNFUqFl37Sg54RHocdKV9ag7rpPs/0hf9xdB5LkhtJEP0imEGLa0mU1qLnAmsJrZFQ
X88HHsjlrs1yeroLiUgP9+cy125UIQD66mUylLTS1aIQAv8QORbYAmurddXqUGI6Inwk42B+ZOqa
lVsotjZnMA9IAqeA2k2aKxeVchiQ0kL52HDI6MNNZ5lpLHskeZ3QjRvl66rm+FgAPojP3eJD41Y4
i/2dzzfrnfYrDmLV26T+IsFi2J/BnLFNKWVwAJeRrQxbq2qLnuiUc/QB6ksddW2a8LWhHAQ83XuK
ZnkOB2y4/cIal2VKQgxhYtbtp8zWuFQA7lLnlMvQWTmxV2TnkuAScIUAiIPFZqHimGrX4UfvzAfn
0IVMeC5WTo+WTn2BU6WR51pB+nPhWy5IngL8CAUW8UoVM/+OvlZ+K1TXPXjGGOD4zoJQLG1O0oVW
7bXgVPPBQdhOr85nNsxFgUWGtNyJTql4Og/mZoXET7udi1tNitwAW7xzbEAuEwgs5iDFSv+TKkeT
ojN1W8guf7Q8WMb6ModFwC7/t1MWfH0DDDhWNf98bJI3qTrqZ4P4GDgUFpXUTBq82xfVZxyymthw
hcLMSopHf1M9w7zEOxNcUKO/aTKXy0VbXamaafkl1bL7qem8YT5Z8jjxWPBjqzd8eKgiST6D44j9
jE0EXX/1dNrCNZG7XcyPejxDixh0RChaCGdiL8U3kz+mmLNYYR2XV5vY27LIMLlD8NH37JPubIHK
o9s2y9RyOagNigukF4J9n+K8XUVs8ItZQ152xq6uP3Ia9Iguglj3FbggS1CiXXsVy0CzNSBLSd5r
sFyMePqwqrXfkbaCkEj3qf0jlwc94DuvFnazHpxP29rUoNl1CA+VW5cUI3U3LdsFzR4ZK5JRLkEo
YS1zYwwFlXVDedMeHBfdiTdzSu4jdPOT9syN79T6Giq3IxFcF0jc/EsF6C/sH0BcIKLamxxHl4X3
flXBxqlc09uW9rplwc2sjlNjPBDHZOnZ8VpIk7mOfZz4xkxFzljyDPGKJV5WQ2MgzoQvfJxxF8h5
VnDAGNOUqI478lgcafhTS+ArHJFEX5mP1Xn8ZqQWp+JoXSYM5MZ8a9uGWqWomycjxkgYDVfJ4gO/
hATGDYq5xALgdfZt5g/8f4tEPjGgihb9h0j4DK04K34ZSkLrm2gFbx2efCld0HUWO5u4OI016Fsu
DCvLpHMKrMqyY4fofRK9nQs6OU5UXbA95/UVI7TTMb7ivc1Ej7mxcW5x9IABFczVNyQ4s0MV3IH3
qHjfKQfiCj6CSbuokoWRbSvMC1m31+nSwMhBnVrXHIrgpPRXKcL3W3CuUyNCatRiRlL3EZ6U+4gN
foTZ61srPmbMVTlXSCDMeb8j2kONLc8Fxx0PXXHk42d13Cxd0GEAavCJwb1a+9UhkOmonHgSfOis
B5+sbd5nrAKgSU3jKx+rIFsz0DIBhGcT9f+tO7N2G+9pjuTg4O/ILYwyPOSqxirt0XVbujRYyGxM
woIkt62lNq0P0ZfnGhkeHwoTfbucPnuYokB9lHiZsxAIvx2xAC9AK5L/0x95O5TnMb0NHcxZ+SwV
1CVgq4FDy+WWFbMszUI6mSqv3wSOvPGLcCtG4frQafuCUmUup3gDsdjiGymXJmtVs5GvU5vHYPzy
0u6iDqsCpTDiTUs4U5lFXfg9tPFgdSepw4aXbHRkF1QSTXHnk6INppOrZHiAtjKB0hC2JCRROvCQ
w7AT9vTu8pnL5XI26hK26ntdUI9hkAh2soVsUdot4dHmhiDaM4zPRXkeytPQC+4Zhyz/opCG4x2f
XXCpONnz7J9Wjcts+EyIb+P1zP7VnLwD/VMRLQ+SYuN+wSCj/DPqBpx1sbJzvs+tspSxF3QbA1Gs
AJUQi4gffcKcAXuN+FFscazwsJTHkdNfb9+N1UAm0jc19VFGyS6rUw59MhBnwbhhXHxqAaMRpUkj
9VgZZzuBGsQHwerRnBNr1gkKDMd9guLDirdqUbIlgOj+Sug44BZ6eQoFu6wfvslNzFk+PkL1O6to
nfApty4/dQgudRHP07ZD+4LGxxzHz65G+/TPtfzSVKJYX48sOesGsAIWjN+1fkCx99p/bWHMGgdp
79wDm0rKt6z9oxsLv/t1DJ6YPlYUIl4TXMcQJ023b1+JXiJ3+gYwkKkmXOe6EzChiobysYEuBSMf
jY0oaZAybCoU9O4qlN5cs3CrFBI/tu4w75OlbwOx8nUuBmrE6azYmes7bFykvk7ZfXUZ/WY9c6DN
mdgIrCw9aXbZWUhxzzFDrA/TFU317FqWZcnmrkKgZff4V2fshppWda2UU8kcwVwxe+ByiyW2U3A+
tBJSQMmKspz7SsUY59nIYrjfKeQepYjXlSdxGR9YjlKgPY+NdWAm8VaCiMrqv9j3Jh89fx/a4hlC
dfEdw8MFYly8gbyC4d1ouPAxAkts5004ayXubtOx8Vep1qv+n8FzHbAkSb+erh1yM3Y9m5+BL3eE
HLlChPUrx0qRi5SVrK3A0lLOetYQNNSWXo+81ZjtMg2Lh8GpRH0SOeaNyPUPUm8tt6F2ZWjOJhmq
YyH070ryLzTBLh3TWysNgkE4cvuZAlbjoAVLQChEPZ55Qxrdy5udbPv3VImjuX5l0NZLKLijRA9v
bSGMDbJzFk76Z9bWV0unaZRpq3ZIdoSxN0rZ/DaeQZica0TB6ivLrHk3BMQTVK6a6rZOoo9C9jVW
L1OpYL73Wg2XTWFT5NvvVQWSQPXTc2YaRT7iFIqhTqrOT5lKX1GBcJ/T4oV/g3yP0+TgunzcLrZJ
2V/ebD26a9kvTDVt194a9gaJ3UVyyPr4KntdxAI82oHZIPNZMzQ0NAyoBYIfyHR91VrSSkjAwxRD
N9FbEWwogsYbP81CPadzookKiBT58DKYPN7rKq52MeS0jNmVrD1rSPK6CyyOMv7zgToznZartu2B
BPF9VNS7rAeXJLdecQ9FUJAjAPmwE2l61WSxm9zBDMmlrdCgHvlE3KudI7OOKBW394MfPOmwygEE
IhFCWKuovCFZs2cDeKSbhLA1hwtYUdqRba3dBN3BQGQrqaEyPL77uWXy6U93UmYeVUf8mhXPvyW9
e+9aDtOc25zVCKy4j9QP53w0oi0t9dvExrrdC/58ydJABs0i86+vjF0D51eyuksNxXlm95wqWbtT
aNyIsRPH/PAEq9sMaXccTwXLoUjR1nVlfQEUJMJCYQ2kLhxOeUycBlk/9pIvYXmvmFN3FmDg4ktc
QXG9A84/KKPEc2NmG4gA7A/zrVb7K0MJN4VDS0sAkhZh0L8aAhur+EPyPHh6fxCDfSNHqjXNBXA6
XRcSiDePu6XKHZ+PkbvUuNAxerg2200Z+K2GzKwlC64fo3OCZnuzFeTrSl9XDa/YSR0L6Tco0Bmb
qyi2Zc5W00oPVWCs43ZXDa0bp/VJ00hSGs4jVLxDGb21CQU5rf013MaEv9ImdEPtXmnEsBsUipTr
WotQFu1jbJM2tLiBYcykkHwquY3wnwkaH+mKyhlnLm2aojkmOITeffQVd//GqIU3vs+0b7ibcKLG
Wc3KF8qT2zUUJY3oWmwIyWnhSM1Yp6e9sSwYQMIa0yiTeEtcSi16yols8iXePCKQVk62BF4pevlZ
4B2r+b4oobQo+oDMEtudhDUjIDRqMvFpRejjY23OhRzNPSmby8NWoc0t/LH8j6om9sRNmcNsJWE1
gzrIVqYGZIK9WsnngmPWj/Nl370r+59m/wN9RtX40g5uRfxB6QFST8c9C0dmm+7rOsRoqC9q4e+r
kAOmSTYJeG2/OalTraUOnMir11FqrDIQZLlAq5RpMqtMiLGQAWh2UFqHVTAtbRS3Uoq2UqFY60B7
eACaAg7K8A2Ta2Y8atEcc81fhca/LMONXDtIv39gMOncCdZwDZdUneDh1JaqV/CoYWQHjdUDCKqH
fdG/Zds5KAnL5WROcngfjd421sat2rfUogja3jJudezk1K3eeZ8KcGlWEPu8GdmdZtSFDfg2ZBBz
Us+eEpB54FGnrOxZp6wjamR9soSdYBHfdchIYA2FZrx1ZjGCBDSy6H11kzmB2Q0vOn8gQQF2ILOW
XCIRWkCgzH2nnqvMuzn5wHmUoK4a8qLk/03lV5EOx9bTweRYZ5VFe9MQze6QQbqau4bAhu6JDafm
GROS68fBusgyNhLcZEFNnXXEzdDm3462PGT9OSyPBoC5mRPKa18Q//DkY0WZNmf0WR3poTSkXcn6
w0jt3xJLkDTaVwYQj+C+rFpAvsCuHUhEU9SXuxiOk8L7k8zuRRnRThnVmxmMWyKoewunJXUnUN1p
aZEAwFvKOYNBquaQhe3e9eWvOjh4pb/qPOmYrZ2Wt3DuQiy9qH16dFJtHY/VaTSRtNnZOIpzHcIK
/im879bcB4T9+x5IDyTPR0ZwxceaE2JT1mi6Aay2saBpZ1x6e4ewf77Xxhj0S3YUXYUH+eaMUCWa
7ouoHyqGwveWaAOJwrgJNlpnoyv/CFRds1uxHz6qQbORMn1hePmf3GAbDv370CQrptITd7yGm0gj
4dNHpzMt+aGZCngX3eX3RJCS/+TaPg7hMG9KDYia7BoASgxQa1GtvqqueAtRH42u3NGHSUnwu4/x
MKvqHtolheodr0hxNw2LOiuQWQHOauxf1di+WRQxmq9N61oHmhv2Eu0T8WFkAw3ZBwyddUtZTpat
d63QZY0U15JF+tgp3kX70bTDYYzLW9aOb1kND4I2JvL3sDbjb9GfGxpO/f4pcY2LSlQksvzgmNOD
OvIJim4R39zeZ0pPw4UVFFd4Zqxx/Jb9Ub2HewVElz75Jl4mQMhq5cLzusINdRCkHRIeQyPQvu3e
Q3Is4MWEX3JTz8qwXvl+eGlUh15amh4NszslmNdZI3MZ6oi90Sf8UKliwCl47KXk1ozOM5P9m4EM
riDUQfvZpIr1JwsypFbMVJUBEUZCgs5dEFGWIQY5t1RodxW0EixhKBrNsc5Z9Ed0IbKXzxMTSH54
aLEVp574tkI+8nBcF6x4LO4T/K6TKARowOiv/WRkHm/Qlq9dZT2dKnxVdrkqfO2nqnHmRHn+DrAM
UE6+6qvqAOGSfmLTORpOdR4MdR6yg5cLvFXWuCunJYLFO9yrPjBByLLlGobyETT2iUsYJ7q9r/J8
b+mTz6LyCeE1J1tfNUSS08R0ZoYgX4OZZBOwvqDMKyZd0OT1E7rsk5fXOiGwofcPGFCvglq6XCQP
ad931dEu40ddKG6ad3xKcZNVyneRzIOgd+NcxwzS1LfCu3qe+GFAwtHYLvXpx02LOuHpHm9bfsPZ
9DXoB0yJ5y4vt4YSv1W+SWBaMRKuy+nGBp3K9UZvFw982Ab5B3ysK/kh/v5jR+tICdgpbtmhReFO
nVoiDJyyRatwLQhuZaIcc6HM406su6o/BnXzO4jspCfSKjPL/62UWMfQR/0G7TnpNdqUFqbH9b+y
PiG4nLVJW3Aoozb6D8WqT5mSHfQB8yYcv2HAuZ5/UDV3UkE6rMaY7JSd7pkrfFV7mWNB7ZWNZim1
azufpg5vl/tiDx8JDkQyb5w97YqrHGWzkziAIDL4ieJWOF8q9qlFGE8xIp68Kd4U/0sjuEDqX07c
DwoPPKwf0a5qadcxRdTFC9w80MhnnKDUkIrzsWLUGAZ4ZJXki/IFyrohQKwb3oITazkFQ84FcNYV
9aoiXiMjp6a4GOqQDZX9LFGmJOJ0g9YStYFhArPETBb+hG9poDTWfxTDMip82j0aLEPY4LXgwWAe
NDghDNCWBQRN4o7oEhIQl3jo6RfDRiYHbgdiKaC8rydgTrbGLWBGqgp+hByL7iuMsSzwxdn+B1RB
+mWHdRoVNBn5rmh/impYdKjlBSCyBn9W61A7X7INZNukOfZ8HBII+jRD6uf45EVMjV21A+ux6Wqf
O5kH260kYsK62crwt+nLEXNMiYNOwfBg0QcX59ZGyi+CKFbcPvr8JEHlqSKAttI/C1Wvwh9r1AbO
KLKkU0lIT2R7aNYRr5eB5G+jYwZnrYzFzNPAEMMQIDbZ9jL2VErhp95SCFd2SNaMC6KcPfXamkss
x0q1WdBVwTawx8lpL03fP0VR60olElrXbBl7l95R4PWMOVamJ8CDhVzDSZUJUvIaWYxm+qP5D3Qq
rHlLpvN+YP+NrhsVF6u9FUW/pR9k1VQuZxz3Kr4JLSrjZFGkWKAi4h/Ra1vUyMNqszRLTGVwI0L2
GhYsT+V3IJ07UnLFkagbF+wSmmOyLzHWBTscAmQVYy7/0YmnVm5C1dz7ervF161+kGxb6fnP9Nt0
k1xKrKTCwJ+eephAKhhEDwGXAu5ZgA6VYcuBd1h980qcdfUef+MsJdZcfQ0YnmQf8dj4FhmDXpuw
Abl4KR+QV+zccGuMxQH0AYTHfjOhXdV425rftXRuxJpfqUUPyP9O+9IzV21/iYuUyhf52Dj8EMTg
4uhEX65aA/q6AmfiTFzlBT11vOHSOjxQVnYICFUQ56w2js8qshTH2O4fAJywsRQHxGPURd9SdvQl
49rBonCVpdoFa84M+1nnPzXmpHRroYsZ4mWL02iP/4/dSfLJM66L9D1goVX0axm2ANcdLF8WqYSl
JebmeDJ5JB18nib2AxRIhukOA0UWDgsZy341vGr2T8wKLIse+UTzTv5Ap7MUehRAojDW0iqLNs5d
FcsyBAVIpgw3ClqoUboAU5BfFUzZ2hH+XQwnTZ0cUcJZCKxkpDsxVbptglO2eDoE7ELjLeHaJ/bM
+h1iDa+SCk9SPO4DEiYjSX4Bwa0mcl0HCmgMPjRkAuC68EuNhR/Yq+lAoWZ1qeHzKOVubWMuQV8V
kAY0+RR4DuooWz8OtKAiU95ZLtdwuogq7qN7D5Ni23nbFjS7QMHOifiN0BQEcB8DR6gUDIxbOM3V
PTcfXTY3dYmAgNxdA8Kz+34uozQJPHhjztbHh2pZkr7C5jmobgITxsSdo/P7ZRRo5ew7ujLe2rDQ
bAHwgjisjzIKKmueB4RxCCV70rPEFtqzpL6YMF/DgQskKVrOR2QwQG3xapRZimLKVTBQOLyrA2RC
7LbYOVdBAEwhRBYkFEG1Vw7PYACT1ZJKMSN8uTFguYL1gP/QY/K/HhT0OkRpc9ywRjWI3bqmMqqj
4iTEQdApH4OdHHhjLLk0rjOCJZ6erdQdAhprMi4jq4JlzOiPC0Dv1AgX8HH1o0RvLcwKjdzNMEDr
A1TTBfEmibV1wR8hNtiNYV7ipXWhBfRAS1fJFsILoJMl3WLylIZFtIPWtDKc6X+bCJ5wtApt3RGb
cjp9NyV2ab/eNgphRJ8qizylN6SDgiLTnYU9FksxTExqatm1wZMk1LIcQU4rbobHVSjtgp7zhY63
AX+ES3kKWetyxi8yBnnZBCWMUWnBdXINPvQKGWQVNPiLeNMHXbiBlT2teiPrWYvfJGZn0F6syQrM
Gaqb/2o0Zp78PLnXRLqqdMI/z9H/MPUPCz0l/x7+CTCZXSlWkvxbxty+rPuAbAQYcJV9VzByeMga
2gyM7KMtL6AM/08e4Y4xAV3KOvdwZlFqyLHnE5OB70z+RcrYxb4jxDp80k39T+KOFYx3X7rII2Zf
3sAYlnYDgSE/vmT2M27OhvTje0BMscAYFv1kT5Hy64CPSOzKG3Z7I2lT9ZLWzzC8dMFbrX6pDE+q
D6t5F9pzRLDVWLtWElVK4QsUpC1/5NzJWzxVPSuVFPt3J86GOCjhumeecsKvAY828EbdIsOxlvuT
753BjhMgn4X4oU3chuoM0Ht3w1ilJWdZ3Eb1nUS/pg41PIWdB6P0Irj59fcgoF12RVPxoDwUymQ7
2CQW1tMC8oPCxra1f7m06anrpzlRuGbuRHyCMMaG7W/jbznlXJ1GPOrYeAu/IyX9MZj2UxLADUsj
G96H1d7DForMUK60QcUAAAAvSdcevRwD+4YBY0E68sojGhaAgrFiwiNacXDOPb0uhgTQx4EozUfJ
z01MxDEjWDd/yF41J0K4kh1WtjGbRJQObtKCH4ODxKjGF338mhzCAMPBOPBcqcasCp/t8G5rgHYw
WVJucxYRzqxF6U7uqc1F9jSihSkPAnO2tHPylVkuy+4vNP8hKLc1i9ppvrNQb2yMvZhmQGZjxcRd
julwFAW+UzFPc6aP1sD6aiymsHUUH0fQRZ26BBBpj6tYRm9nOEkpIeKV4VGp2h2AavLF7DP/3hdf
vHIl80WDGx/1f4kPBOKqhD+jdpNxxOvtr6FBhtdv/Di18Z7Wlzb/KwaI4ifb3iT2okZ+8R59669i
gzAxr97a5Q+SDBdR7f2pPjVwwMwA6kerkN45K7RavkfBM1/60c1uPlPMMQCKOsKbTReDhGK62FqW
zg/qUJhuoTwNFvdNfsmYSRJGUEe8cuaBQJvn0oB35ctmiW1ixabAaGYaFx7Hrj5T9YmPAiROdIuB
kYzyM88ZtXEwkf7xO9zczjnv/nUKe+x051QnI7+MONpsH/4HWnidMnKqbHFJKIAN8fPJyshTco5N
VtUlRhvzw8AcnjstvbTYJI0vKunnwCIant0kQY8M7nb9yRdEMNz03pm0dtLPEhdapb165ycERZGz
EgnCbxSpRROd9eZYTbfHfC/EWVgXX9842jGIzvw9DlZ+vo31E978XsKAIwEKx1aoc0sncM2HB0+8
NcWi9ILFHlNjhNUz6jcEgdD4xmUtDxtdeCdbcBVtOjfCa2p1pCZz6TiF/MZ601vpY/qvkoh3Y1Cy
48Y9yU2Uu7rbBRWn7nAAwgAkne6J4NoVPKQjkVdIS0o07NXQ3qoR3gzd3Pbx3u+pnRv+maqyLkFC
UIy1Eh1XLUWjZlShOVHZg3gG/idTTqCAAQPTAlDdUEAoxvra9gSbYm47uY09MzpDzT8CCv/28YB6
AUq31VzDULmw6/nUk2rdT5Es8rCiMVe8YYtEbEK0TRnByRbA3px8Fx7rSoe8FJ6sjhaOoMYx2n+o
lXLFqk8Kon/JvkpnybCC/+u28SPUVNaUEIXyCIEzW2tddKWqczt00labykX9fhczVmV2u4wnQHuV
74dkuqxx3Ex9Mb39kfNSM0NCd2LYW6KkV4m4Rhe9a92/0256aemv7oiZ1SY+MdVb0/HppshXifot
YWTraOOFizDpa8pouJbXkbYytxnALC9K12NsbDxGHBPmJIAM/OjWFvC9FNibqGo2GqqlpQau79Hi
AnYwYORTqRrJEbVB5GgNCUtJZ/XUjW5kezfDJImnpQ9V7aWZarQW0eeN37AgzbruMZZsJn22/rSI
XVqN31LN1Ic58WCDAuHO4xOA8Yh9JzvcyczF4dgvu/nQCawiFTZbKpuYy5SfgiZOQ53uKOW77qBk
qZdca9rd1OuaeqgqiV/eNEnfm6JZK2HJFk6CjKId+SI3EU6ZnJXhvJVhsI/5QU+Lz1pu3RFs+pS4
TKeF0cTX6gyuw4PzJSDqDVRJzfyaqmLNPMfMuhYdD7wExlOlMVh48Bq5ggPVX4BM3xNvvHRKB5vq
r43bY6yxZuwD+a+FUsfIW4DNlKX035jxIdXtT4nRTfoxwXmM9EeVgD56lSbiKUpEwLHrv+xyFz9T
W7obmPM83GtVVZzIMn2mxEbylPZu+q9YBbIWIClh1Mp370DqMlu+6DJksYAW4fXHSlGOOl87XJ9j
Z3Xn2pTPAXvCNoIuUtxUMX6VIjgT+Pgs3lY4MIuy7s8mlwRIT9Nr7lD39z3nmJZCF+Vmzb5np9vD
tYaybxmPzg5dr/mNoYUVtvSqZfusl8nV4B6IU2BpmsnOcIhYmmtjRKfP28toaie4kntTi/YDy78a
Dmwt6AqVtyUqfxaOe68a13mbXqHymJThphScy5KPWKP0tzAK3p7N2lQIQvYqmnEGrj3lKmdl6pI0
yrLoq6VG7YVjrTUY0wkmmiSyDw1e3lDy1z1tulQOAxn3qJ6ASN3lrEVJGXCwg9g4yw1VoPTSC148
dGoBC29mhfynxCsHfZOE9qh9Zx7gpwxlSrAwyJXGjXwGYesuwI1U8VfYDpsRl06kg+UMzaWWN6vp
bhgAfbHHh4nKarDN5TcyBmUvB8VZy5SXHY/zMXqYrbSN2K7bkK0GHzO+NlvE8kWzPiMgYWDA6Q0I
STmxDwXTCYLCNVPnhInJuhWOTrIZAZzCb4JHCyOEKqKjLgAYMtNDp037uJmA+WDXfMC7f545bIHt
4oNUlkEj3LHGRagrqIef+njq8Y9SSoQ9O4BxWjvdxfDCC5zQI1gVl4pLGTNSO3p4WDFANyF1kAGR
jFSsbIkxikGib99R4mANofMvSgjQAPXUmLQi0OwYnrMUkQkeiglpsXJ5a6tuBhk04KEvbPUc8Zdm
mmfPsM9Jg3sf9JYaSxjYWSC/Tcu/+Iy4sCe3QOv+RfTcNUW4SdkwCKG7qlTsB2gC6oR+lbJNonE9
s4Zx44XWPi9/Gqy8dWEQ10i2teOQRSBKLpsHu9f2xjs4m35xVPkLJNuFtgTo7drFDkhKFOpnias5
B/fXJ8ZzHJRXKEv//D45+/W4BCFnvfMhPhp1vE4EDkhauQwTgY5gear428yoXlwk9QBm0SbE7sWl
v4UIZt3VfMltiP+VfwCkAqCMrhlSQhiWsvNobUb70+NAyvy13lxpAM7VA9mTr5yGwXJfd65SbcMQ
YBofx73e3ceMQ9sFYRrG01TkcaSAJvCufvmKou8AkJrBX006qfEh9jEcLsM+2OZcERz9rKabCqsr
19d0mddXUFEjtX76tyD+WNwV7W8owllYnaPos+pvSK/9W8lOY/rBCqRnuNevjeWivXHnK9q35axT
ZSOUjWRvpWaTg+opnbnlHeThX0d+k/WqlX3UyA1289TUl6jAHDLgkRNppB8wTRxnPwSusL3+xFQe
dNOXO1C5o/8m5XdTYD77UAE95eqPrV8VPrY40Kdo2QrbeoldI72METCreyU+mLL18E5bN+kyhivS
hZb8iwWBdWlbJ8txkixwDsZkEbuEsbJ48odvwz0kOt5meJK2urSzsqtpkb88NDTmZee4JFpL6Kbi
tpQ7HjGnP7ISy7HawJA/Uig316CExzVPLn/hxmbshYLXvA1okVJ2UqU9jI16/BL1rmo/rG7rM/jV
HBEIfxIr7G6XeNt+OILOKDFysYmMDw1RWDKp6l8v+FaNNzV5gZoesRKGe6s55M1RcXyiseFMs39D
294mpJmYfz0QPJ5usFmdWK5zOgxZz9Pegy29hInaB1dIL9OPl493rm4CHz8p6MgYL1aRQr/fM9/J
BFf1b8Nm3/1Sqg1fWefsRLUrAE9boEmefvbT2J8jZOK2e8loeU1G5dhbl/aVYDdwxhId/XK3gKXZ
9Aerc1NnJdFDT2e22ATa1bePDPQJEW7DAvbwbeX/FK594Cz0+iuGMKycvfKoj0tim0VAswkn+D0v
kLybX8P+08S9SK90OgX5A8Fe8X4S9dYwRbNe5BmwUV4t75pILJXUz9Q4+FybKw+c3/CV64e+OaEN
JwbMljkM0soglPngoRkj0ht3RRxqFco9od6JfXftBizuW2/8Fxj71N5hvMoaVFV6c04msq394vbi
K58RkeaKJ65HYM8SDDonB/QVOhcyz0kXnwO7+bSPlzahggYkEWuTmdLHcz39ne7b0znBFw9kE5Fi
ODv5YeCsh+oetuDxv9L6K4QUM73cjhLHn/d0cBHTHIRbJly26SHpV4H50/cvR/2N1D/Tugk+Xj2S
u2rTX0M8u6BzM+SK/NV2gLuKhVlh8ipeqreXoM2YixAfNol3aXJEE2UMzrYOusVtvFPbbER1TMad
VV8a5WibR7N6pMnZql8RhizH0GYW0RPFudfxGeC7ZJy8eM0/JByMCsmM7M/zwQ7YbxvqSAh9WEFK
h+EE+OcQmL9lsqWjXcZCKp9j6TyodyDPXBHYVvck4x786GUCJ/APFH4kavEs1bvuHypi1kqyIrQ1
1PiCDmaH8egZ+H+OdkNAMQkOCnqMsi8VtUknUKmjucnsKFGV4Ob+1vW594kf5M8UoZSXgO3cBudY
RP/q8aDBrVFeSflvesDImMpT9k0Bnqr8oSh2BCwG8x4jdvvZTCQ3X9vq6qEsV2N7ZNPWEzJXbyGh
Adu7Ovk2jc/OgLFnUYkXVSDgwTHG7RQWnbq6sxjalY3inVh8eOi1gpRBf2wncAEhykZg/u7HAhwK
tJ7Ey81FLPkmNc7Gk0b7t2/jUsbIcB5GYnWD9w64EPhqiOeSaqOpd5lrKqXTtXVNJfORZcGXFJff
QxIvBcOOMtS/FpPmwmnfMem/WaGiYdgsF2t6f0cK5FjSy+feZDzuRf1s0w7fvS9DHPHBjNuWvaBE
hB7tlNIrx6RLu4isZUpJZ9mkB0UtQFEpgNoVHxMsQG1+IqUUs0AoogXkex237oRek7rfuCwwEcHr
trTAWOZ6jSHdI0bBluUPygfbsCCZUAf0xpNAMvHm95qrWEg+Qs+RcXUyGJEecZWLDGnBw5euzSbf
MOh7uwQFGb/6WhLl2dTEIuq0xf8LT+o2cAFWJavPYDWmGHCtJghQOEw+aCN8PNKskMVHsapaeZtQ
o4K0a55lu2AdVQCdGQfuVkW/bgx7OMJx1WWI/UaEYNwMuPMTCf863nG+GcbCE4G6oqJ50edhs2oE
B6IacoEqRuc3VRp1FUM1y1WWuJG0sQclBMdSL0SYQoGQTSKTejDwDF/7VtulckBBY1KjV0vSXmeI
YlmaMg1yS6cvkxcDmwyLexj9auXJC5y1ndn0lNQ0WdqIum1ZTmQf/0MQ8W6G4TOXyLNUExvXyLKe
aSPf2TFeydznCJl+3lD6Nzbl3BiXeF90JU3jzo+FWC5nAOQM0HIlAFy+7+Gmi4AuSf9xdR7Lcevs
Fn0iVoEAAzhVB7W6lbPPhCXLFnMGwfD0/6Int+pO+jgcS3Y3SXxh77UH/rYT++tdSMs2G8jL4bxw
PkCvINHEuVpcTDBs7S9Z5y0n03s/vdY1kU9/vKrcKB2tsxutSG9Wos+P5dSi+u4ZsZPYBrg26+WR
SWct3j0XbOeKDmH05SV1m+du6ttnlwuctTK4WNxdk99++7BtiPIZLmxJhrNtOOI9mk7bFLANHNC9
KFl3qcEV0QXla40qaOg/VwxBqfLda7IReWq6ap+iL90tQ9NdE2t0WOqQUK8pP7KM1AhOtqnfdq6T
Ec0cPqzFcQjcn1YyYRjDDj8iYwG+sx7wBS8YlaV1XnwnegDDUmNYJHetjup7XXUdCZn2Om4/zIqo
MtQgR7PKq29G8rgWq527DKZALOR0zjNKnxQHMGT/20HhFSvDHCF5ylFbjhe3X+6KTfsgbIzetO2v
PYcOPmpJea8YeeN9YTcDkZ4oqC6Vh3jI4eHMmLLnjDvWY7rTdGgmVA/kji9MfZAGt0ul84dxXH/p
oayPq86uheOpvQFQiC9elTdRHQXX6UgwVaUT0l3Qcl4tDf9LMMzURKsCtQwMzluo2WVVPZ4yoiMP
bSzwRYfJ51zhgwJmFKKqycWTHVak9OvzzNTuumxZJvuj88sr4gcKr/gyNxMQFoN7pMoc1hjGZcIH
5mwKH5YQAMHagNaSURhSV4XnkEwsapDkEQ4bwvyhuXBVi52TFdD5i81bHXhP5MvgDSjKO1sF7DJy
bASpfXbrfF96rJj8IJfHrMeEXiAllx6mlTb2MMwKYl0a2icTX7XzZPaTCw8DPe6+jxh3Td467tQc
IDaWzVevpvKqbgiV8Jwe9wwqf8j5yY7EFsRGliyOmlGYJiIXuSkDXsHOuSqdU97RJvk2guLC1qjI
UdQHYw9WrYuPknEdUmk+Bq+sWSewUR7bgB1ZaufdQBgHMYjZobc+LoroYR6RyA96AZOPtAqQtr2x
S42ONl8/s5SMLgdM+pHJykteBW9cadeUbD9MngGurh7jUTu9A99XWBCaB4BXn34+sD7WI5WA+yeG
MOM3+DLI4LlBW/VUxHzGeb4M3EDpTSmdiSlR8tNJDFzDwlZyRoIAemrceXS+YjRPZYWFOK8m6HHR
U1TBdHNiLFjMLXi4I1AsyZQ+jF34npv0NlbOhbmbE/KUjpr2007eK0ih5xET3VDE+0m6EnB+R64o
b24wgs8bRPRdwva99sb83CgWXw6zCdRCycNQcYq48jGT9ryw+gRs8ZbzzN4FmICSQB0aw0ZAL8mt
nFKGSQvaFkLkect67I2s0kpTvELxJ40kWL+1El+kVHxV7vfEGClfAqLrITuQMtwfZD//bPfpZJeO
n3RQmPXdEGTqJlMQBUZCXFqy6HY69B/DhFM9LC3h0SV8+AC4bQ8JEscH6wgeJ1fKQxw85Epc92v9
vkHnISyj9RZiPhQO0RyJlfso29ZT6M3WlMm4v7IpRaLx4kObjmafcteXfzK4zwh8oKRv7Ly88j7L
tS8fDVLM2buf1vIcFct32oySuBbmezbetqllRO5ClfhHqKk8ejELFUtIEtGZ6p1KjkuRZ1XMIf2m
iDprvS2Tijv+2Ecd/jp6xbb7W1nmtEnaBsdpuLDBRcU9aDbySB+DLn5aZFidELKHnJBkW1aHZQgN
D0PW3rbs4PfVj0En2EKSXBplMKXyYHjIUPXC5rozng94XpjX2MBGSqF9IbcdbyNWMEZhBdk4nKCf
44nt4/BpsZ6waGfWeYeA6cHQcYXhSp/L/aU4ZCbKwqg/xZbOnSQ6ta8r8KYrctcl/6Eh4+y8xCvb
z1jxbjpSvWShSG/d6WDwtcsQV1JoyBRrPbxpLCUhSQ745bpHb+Z9lMaoK3+O353V3VnFw3RMCQIc
A0TWTYPnz184pxY81CH3cay8X1qsT43jSXpjc7vI5rMj/yOfLZqRFDeu86SjMTkCm+ctY6u7sAfX
Y/iduNGxAT970+aiRA/6auPy7BusTFNaaW4ezgRUu3w6cQ83DL2LUwWUpZi3khx/KsQb1v4a4wDR
dOinuLtq56WqgRd4Q/+nGzbIju0fqyWY9i5lY+4EyIygmjVkfRWVf13qfmJ4A312xrBfhp9ZKEEd
YYdBLvsarTluXcYMMXPW/RDlr1mlydnK2s8B3fh++IcW6XETu3vRVN8LNq5kykGnp2xhJu3+HZ3o
VUTFtWyoOWVIceAF1znPXYAu6dcw5s+e4LKMIvTdo783cswxT73EzqR3XfgW5cBByXn5u4RdcrMY
MHKsxzc+c4wvqmA06rMF4U1y8oegiLYUPEDzc0g4AHuQ3PfxYNiSYNZIRuSwqNvaDl/WjPdl/sZs
92+a2FPm2BvS304+qhotXtwOw8xsJpbHfofvePzr5z9RoRh8jayUGjzaxTY1iEgFHcPyswqCNyQU
XBl8FrnC6Vg2Dbdqjl+8AD4rK/KzLLAti4cHLIM4jw7L2kIo2N7LEVMCgGZWRTZdzgnl7zDSkHeS
T0Pp/m72UavkiXnziYMngoDRDca6k6HIgygzufhOWAewg7yxWwpxCU1laaEUho5imhx9h9sfqyea
gLWgtZ+8fbMEPi4aLLEahdm+KosHP2ZymVdC8ZvG2VW+vFs9i2ZHEPLnFaiMWg7yPKfJZ91L6g25
ut7yF+wUFolEZYTb0HEiI4m9rifFJXGvqfbBKylF8nzEblRB2OoGnByCHEXpYanXy7vndc9le82x
fxD99Dcs4Won92YFxGIDdJjGjidZ+xd/JSm8K8z+3//RbF9mbfLHOF/ew6mhazIdh7fCO18hOZhj
cPsgxtnaiM9pjb4SyTnbMRW/Yk67RjVHRYcxd5mGG+QvXLC+vSsBF7uk1+gWnUMeY6N2HPky1Nho
1FJTfz2ODtq7ZBiHnSvat7SltMtaSWJp2b52A5ggF3dOOxI+GDg56TwSB5RTQM8Iif2sKkxljclf
A9pWdDi/q4V2O/2J/HA69grgYUo3OZDttBmwYNXUwTkIuxlKVK2P5IDfDM44n702xbpuUXX3AbPM
CBlGNt1C6MZi0E6vYuVSWE0ADnadkKZ7QEgC3HvNYoHuivVI87nSVEzfMeP5JEW11PEoSB3kfjCH
a5xfY/IcB1YzQc2Pg65ytOwFm+nMIoIFqBEGb6YQ79GM46Ymo2kIq4dpC7aJy/Fj4BnFPxvNyyj5
IL3lA9E0FQ57UQAAj5MQ316yKdiH4LYQ6VueMhuckw7hdIOZH9IPO97JOSq6z6vFIsaJkxevcD6c
GId4lngI4ly2xJ0XfvsJ1RQiDKRIBrDmHMM+YUixG8okv9YYMB3jXxLojwwgUFf2OoqulmJz5Mj6
JIYVdlr7SsryTqj1qxloRsmsYaYTnHU9Xut5AlpYjO5+hBKNQh2lqUZ5g76xhgRQONjioH+/ug0x
nOwiDGfRp7sh0ogXQ6AsSU6Iwyfh5HyURYQ9PkmPOSRg1F5hdLDNcmmHsT5XbcdDmGfFPNyCqISv
IDP82EtaXfChEADb33hcxEvOBKIvwLOSTjViovDTk13LP7OiIk4C7AdLfc7K6W9NbOUu6iRp0sVD
0ZYvruzVvlDvaK1+max9NW/VA1XJRquBvb+kyJpCEqcYVh6nEGm1iggQpMN7Roz1U8xpgr+/fzMd
g9vS28shBDadFxsDmlOAmTJ8u9+1X1/JPjwuuf/Wot9ac+dP2COf9sfmupYoLVbBid8SOVBlPKHb
6ZfbMG0l/B1sRO9Mp8EExJSMCLLEQmXhkbyuHTIvKqppC5+WUbfDek1F3SGR90ENDXZyvVtvmM3u
nPfpK+06+NMkSy+J8o5hm0u4wdgIEsVWJDtiFISYRXoYk4yme7Sei5Nm8vUB/trC20M6jKreo5Fp
uYYs4XQEWY46Qexi9xBYP0XQjMd4C0rscRiuJTWHGt9Gld5yyIsEqYINWTZ6vWcQ0oImKpdNqOYz
mhlrTawDXOFZDKfMInOLINf3VSxPbpnCsTIkPsVghjdxHF5SjD3mZggQuDpQTAxdy9RkOHV887w6
w0OLrM9RhB5QuTHcqv7k2jLz7W7tmPydjPhdkbXkmgBLAPyTvFxfXe2+Ao+lZahTLEUumi+/v+8s
qLMgwxhf4qgaZtiCjr8SHSvXp7GkqiailGVUGp0U1wmlsnPjEJQtZljCBfVc3WW/xyT9oJvj35AZ
OgzOUSOam85DHeO4BCSnBWfftNFcmmPiknKyJHyvCUUbCwguekZ+jp5fStPd5876uAnxhmTm70Az
kI9FepM5D11LZl5d++c8GV/7iPu902N1S1L2rtGKLXYYIpiZZ3FVt8huyyKj0oiARPo1oobOnfln
kjHVFeGJk/EjIuvOON7TusW7apm+4DDEOsCx3qk+4JFQ42GTpCKE0gxU9txYlLUkk5UIPl5klWZo
+tPHbNMaYDUqFnfahdt3ivC25ZY0v1g7N39JK4OJVBl7mKLnzvCMMJ1HiIP4CBOOIF99kUqE67m7
eEl+qebxN48YHGsFpgxmByfckCcEdd9xbG+bJEx24WAf+SzS0fmICAL3MQ6zJIXEiH0S0E21DQ4p
4ZN8pktKSpQZw0PSyuOyxWpU7dti6yczYDDJhMK66n7GqaD10vxlTNEeu25+DQkzYq7N02XhYmmb
4T8Mn92eDMxvlJevvYHdu9RYHDJJtNkqqXJyzWS7nMKDY9tkb/62TfOoHH3jhw7inYbYF2h9Txqt
zeYOGHYi9lDPkYkxlSHd5tR/eJlcz0ZiE64nkAxgXaFCiIwx9PRkwvLktx3Gwo6KfKw2T+yMJZtQ
Bx/F9d5R8e/IY0AUzcmzo05LJl9RUvwQfKEPywSvPhzICfTQYadkm1z5DE6chBY3jmboTO3biGf/
dZ2/Q52wsxOMhostOGRmM2tN+pl7GcamtloZMDPqNu5MfjNxYkBPCqYyNnnkrAJ7UYXQOQTyra6V
y64eo1/pYqjEMpi3pdDH5KBICkY8SCnREqOiFmCoEygsJsKkbuTQBbz826rAu5LG/T3ZvEdOthkF
Gb13gf/uJskTU607QoMvVeZxXvOMYci8N2CUZsWx5I/dT2/ljunzf4NfERDBE95l4132sLq2HhK1
NkqPL5oQht3eeaoJ68OAk10F2t4sLTKhYWA94gY8g6lQtxniDsADpEkNdjJG8bMTTgx5kCQogtvw
FtDNlGX+kDredO7LjX1jd6u//Hby+tNnTqQ9/0Zr5IIr3leLGp2hqfsus/F3IcL3IEt38ANnNE/c
gLoD6pOhqSbfwW5vsQScAT/6SxCbi7d4vkVutGem+lUicxgQPBksjtIriJ3tIkppKpd1TOp9rHkM
izZ4mZz1wSdEgAYaJHWwnXXqmkLOwjTJvGONJmfwiUPoiR0AhX+OTf6fpPFHyuoSMDWxnYoCqQ+a
sDBbIXGt4qIi5Sz7O8viLRyCHx1zD9K1DzWG/rp5G0eN1ZzqW1rAM6OBC9GVEVka2wtpJvAr6m0n
iveP7T6kUTfAwOHLa7ctq0PUqlf8sHgS0IXVK8wDvFu5JMgpm9Q555M+zgE4yRSLos43ViHJikuG
+c348DQ3jQxpbj/zitMM8UO0wmYXMbK2NhLNkVzTbfCs5UGKn7ka34O4eq5JlpdWPoEizu/VROyJ
E8J3bRaQqEW/Pqs0Zt6TbNN3+LPpeV04ogDLRvuuij+8ufqIc4SkS8wIcAPtVUkBJTPtPzsCncoQ
+AduZx6/TjTgq6DCzHMkH+ucfwF8V/H437qWPTp/9jEkw24UMlA1irDnB8tNScbIR759bpGOyXSB
jKjO1VCbN8V+xm+gglvTIGJtSf7pmCMdvL5Y9lHL/qT2qHlaH6Z7Pzb99hf8vSzBx0CoB66vhM0P
TgtirvvrIgSprdaVDXHxy+8YCoY6fLRNi8bCSeQ+dU92hNxZRU1y3w16uKIKl6dGodcqctz0NbJk
9JMIr8kly06WgDE+Sq7PWHXqZqgZUS4orGFvsp8MFg3o0sNCj/wVDhKJxAulqlNfiQJGVTkvCmnr
2SL4ZWiJdjnHqsjglLe231sNKryxMrqKW9OzMSs40bNj17BdjmwEwU6yE1YVf1x5UCpII5kFTI+O
iFy08cI9YpCc03KEHrX8aRF81s3yW27ZXJMD2m8NXrhX/tglECh5S7kvWZNWhAee8nZ5bSTuy3FG
oRaVMOdqL2QC0jKBPHWar+A1dXpAI7T2fyctzj7AVTdheeKGQL1zoDVOrZdzCEkplIU5xpX5jIOq
PJQeC4TaIUB+5QLt0+YXjILPprFgqkbmBLwrrZNSwI7J5qV71EQUMGHDGlX1oFx6ift5Zd+wqwj1
TXx9iqwCSKkBFo7+sxrK4OiFLEcdoO8lZ+jOLfHXifupV+6x1UTwBFSYQd+/I+IniMa8OgVOhm49
MUL+VYYBuDD8ZuHcwoNzWYm69Z84ns7Krx2KSjbidh3vB1qEqaB1NM5Mrl8IAqqEqQIpAzNItidk
rtvlzoiB0shts2xJ5n7yxuCjS5iBuQ5gu3gJyAB2u3Nv55sxAAUM37Xezz9VkoU7RP0xBZ2LaYsV
o/PmtKu5G8jExio6Xw/KOTGYe3QWM+x6ZojY7skHJLJs5zlAuxWmc+5E9yDD6TmMFJSuGD1wuLhH
la3mrCqkkw2rraPeRBv1iFtk9Zhb+HnPTk+TZA5yOET4tQEwVTnAa8IENViSRvuoId8y6AQT7tnZ
96yPL65htNOgSui687CQmFnOdmtvuTsrdB9ZPlE/+BVh1RMkjIioqaprmEJAzVIuS5Q5vC+FwiTv
kQGepOK1qrlNW4rIMtQWi2zx1Dex9xSY+cpPyB8NCpTSzEIJywlR/BLcRSIp3Qz7vRpeUhAGh7Yq
6r3q4+IwlXgWJkAujpL20cdxvmSP0+LLky9JWfQZMjJLCsTJJaaYWjdCtWl85yl325OGgjZhVT+n
S/3umsrelEFzG8SAZ5Tjk9TjKqIqZnEgQIOwkYW1VtI5X0zyfoYKaqEO2t9OGoGR6uI3DXSGiQBv
dtGThWu4FLJ5gVkqQ0jt2Z/RA++SiuDbhoLwa3Sd7YSRBonBEsYA68dsOfj5eppohAlrktOuxoCQ
RQIFNbxRtRl9SjC3iL6xfPCo3iNpdgjIKz35SUf+X5uvM5hO9Olrx5anmoiW/Rpmzgn56SGCI26L
GRsNop7Xz8IHWpf6X3N+Oy8ckyqdHuD4sh5IHsbBg+EaCRxkNgFsZdlrrp/+0oXEQnXvBDAHO1R5
z41XPk0OWTIidf8bgvaJ3CqmFLxhHNnMY9nRxkwcIA8BC46Kbckdb2/P2v7O/OU5HZCuG69+Xmbv
xV9Wy/gLFs0UuG+jX95QwLO3tjgqO5TFfNs8vqMzh7CPboSAFFxd61M3Ri+9/XDItAyC9ZZkEnnF
6A6mBYCzUTPdNeFqTxXL1tQnwrMPsJ+0ECOlu5yZNCVs6ckNZrpIN0oWzxiQJJIwFdsMdbMEQrHO
SIbba7vC05NXhm2bii0nJpHbZOWO83LdAEjLkW+T+8wHAhCmxyBRTjcDN+UKktGtfqUsj+LybxL1
N/WY33c8ioefIuL8DkdmHZbdVO+cpR0Ng7cSrlTf7AuW5ddUbQNlEoqNxjmIwn/Ksuq/uEo+2ALC
/bDsdiO0TvExoaG3emVfxpQMeVjCtwjuYiL0mugxciTPTyx1Sh4CdJo9depc367N29zihRQwp/vm
bZgCD5UyHNWIaBJFdHSsiS1hTW5U81+Jd6ehBvLNhF5xvsth7lfIlVyURwlzmAJAay35rwZHnHdX
fvXVZ4/laBnQYWbFADNSs5PTus+w/JCpx9z22zXqRGR9yg2ODGgdIUJnqbuT24Op08wuUQDx9ddm
2TNsuRKg+LdZoIJ8PtDUTbSmPZ11knk7TKzqkDEqrqII1AAL4TY71cTawuRlVB6MtJWMrdhBsfuG
iYqS0JsgRVIXer9JiNlZVoGCBhqz075r3J2H1qUqdn7Hlqhd02/jMwauo+t5XcerpWSUR06D3VHT
PE45tq+CxHIqQFiTKSGyiBVKp/PJb/IBkDmb5/66jyIO7eDUOZ8tJtnBhlg8smNLKFkJ2K4YadDb
4n5LZI8Qys6C5kmX5xGfHM+2WxoWw2ec3CXID2z9JcJXn+louWWm6opgooxzDp20wDHi/k1qAe9Y
dx/ajIrypYmOgWqwi8LzjK1Lfx2jkomS4rDlqm7hfgGuXwG4ZXEQ6cIDzhlgAg2o6OxLu+CaqW+Z
PeOs7m61/x8CtMrXAamwaCMTHm05QSRqwA8fFURT4+bdHtn4HIA+IJNchk+3Nb9kzGOx8MMHadRn
k0dQ8106I+AmrZRilypGq2Wbset2yrfRU8fAqfemNi9G0MOoBSygF2/K+WtfgprERtiRjxvt27zx
3yRhaLIf0l9eg0k0GEEisMx1nocK2c5c2vV29VEK2yAYUS155lyRIQruBR4Pad+0kBHHsFXOV5KP
9lVZQDPDRI8zf3DYiHF5C9Y8efr3gjJ8uVgquTh03spyTu9FOGGjQdr/kGhwlraab9mSdJfVhcYU
1nF920zsuhZti0e2x9HVECbiWju9T+wAFI41xL2s83ev7adnx2i1t2oJbxJrSfKc/fvMbzVqpLYl
4IFPgWFMeW5btD/cKGfcP8t/USg1H62azmEyNm/brxNWMSnEuEG8+YXT4k+8rOKWbb+9CYn5VLlu
Pr0hfXYG5T01psLixv/975fXIghIOun0IbMj2y/TdjSeeXqqfATlA+ODtw2VMtQV+ZBqDM+J4A5R
wVp8Bl5D3lIX3nu9sxzZdzcf6Vo/KzfUj2y7urcJnue/X2Ziw5y/xfVTD2G3UzLVv/7N9fM5rk9T
g0F3DinQhxmBPKbwCL7qVo8ttX+gr4ZnZR15bFE3vTQNfPFBhYYr/5DOqfdHzi3DWm30cxYhMqln
JmxmyJKH0ABUn0bVX4lo6m/NitynJyzuLZsKf6dxYryEBsVBMLj/TYOX3zNuI6TAW4K/khmdeRSR
L5500UcP+dA/+hJEGt/5o8+AXYtYm1uDX6svJxq1pF8+s3b9bv20e2T6Z5+7anmIOHG9kPX0mlwP
cEEgdy3qdnU0rDF3fC7Jv9prx/9sOwS/VY01bm374lor9DoK9QKNkDNcoMtcZSAoTgui8heHrMQQ
Hlnqts3NIM3MtQP3qClMe50Hycu24DiFXhrdLen4K1RmuHRYW+ExzWcgbamf8DtGOvcjT/KC4eLd
UpSGeMv5vAylRBWV4RCqnP/KdeJnAWcGbDDUM0n50Efw5fqRKJYReMJDUQEqH6h/SVYA+P3vpQqR
CK1Fpa/pfe8CwSUvYjldgtyux2TVoPG5gh5nT34nwNq+ZiR/QAK9e5UTXMgUlSVdGKv7DI/VzN3K
PGqwhyBuS64T6d02bYsMJBBHLQgqLPvu1xyTGSBnqOgrDNCFsyptAPP22UwYgJDwS6b1CAgDnrE7
/Q7ca6+mOrxas/C4suI+CC8w15Pl45zDCHxafp0uE2aozHx52cjtr4vlkgYwkOGj5LsVqpu4Ctp+
uFFw3sJt2Z4ywlqT5j5y0alTagPDcaAE9OzKj663JXZLSlVmRqc2ShEJjTYLUbKhc52Ei0Bmlf2B
uvzZTHVyNwdgsXVJCVz1y5lTIziHBQC2NDTLL1R++OXaDPL3ICMQY+uXMLJ/rVtMSIMB+BvokpGj
kLuJWfXtsnCON5PpLgpupK7ilbJQ0KpIB4FYA7aC8+ymmyUN1+JeQjhreKMeIn5stURgFxTwlkhu
Mk2oz0Ak6g+GY1QBhfk1gqFHoMs8Gqin06fPywj7aRjD5pCyt2QlLMwuFy7kcmS+7Vy5L1IhHEy4
Hr6FrB9KP987C3Jpz3emuxzaCmtYxNrD4syMszpENDQ5R75sfu68o2qD4Jb2HhOuI8NDx8dxU3rZ
jdHT8CkV7A2BycLnCQFDyC/v9AaoCTZrO+yCOqSfTqyhPvGz7sRQBZmJEvl1sOT61M0e21or+vZ+
ScEnuUDOwH30bHb/veCmgAi11ijv/mNfg7Cf3fQDFiiO1HKBMGZKJFvby2DYqDsrynKUL/qsFoDW
hPjdNSWSzmy0F3Zm9JFt3hPsaMWdJ7KnsZ28Ux6OxR2sT3OVdn1z/PdTzymKu6vVgwiluEmuVoCT
m06TgYVhOliHkthCZ3jFQtg9ah/bn6tL/GNcrY+h5z4S1Y1/KTT9xWwvoishQQl5yrrKP2vtxjdI
UPI/kAKwcvXl8izRHFxPg/pjhP9d9FV3iaLAYCSJBCk7dUFNMtykVLJ7YETmlZD36Vq2xrDkg9Lt
NUFyF6BUuBoCx32IpII3VRKGMkb5cl/NEsyFPg6zr//WMaLRQi7OoY+goCYmJrlqVetRvqNmyhiC
f0vayMkZgksgq+Z+Gulno1lRa0+4uABu+LcGNmbW0+yMLjq5Yq6ZT0UDIcSBeIumTRoYQJFuaLTP
fZCNhyxtMO84yBFrBzGgA5xv7KNL4yfee0uek625Aut4gQ6T49NYY6ZbqQReNU44Y5seWVMyiKcx
3jQjhN0K59gEFRMmP3fRxpEOlbrFxeCEuhRddBzreNoea1e1CAM21l5xSRxbXIQt+boVbY9E7vM+
+8TsrJXbnLicfhtYMPezZLoaDBWI/YKDT3sN4fPReFM0enyJWrd9jANNI5hSxxfJmSYgvQQli6bm
OmkHcd/Slr1Ubc0fJbwK1eJypadQXoyM54t2SJIzEL3+vbBCIFWFaa1mHH+bMIttgWScoXECuCbl
y/2Us4mfzOhefC+3Lxv0aEzViMJLxSeTX0YesnctsxL2g7Z+0R1pJnU2PfLAvayYJ+9cr5O47Zjk
kMtVRkFwWWMHnNT2wr8HnUpaL3vipRWHUE4rx0NG7jPF8q3phLqttheT5W8LvqTrUaTxCF+aX/v3
u/lUAezK4ye6vHpzuL4ycAPaDw3g/t/Lv1//9yMj1/+Wker7//36v58qsYUQyZGA7aiPWfx2XU7S
I6V9VSz6foBAi7s1PzXSPcx2srCGeQI0NQ0NybsSC4pEQRFz+2jdPq5BgqV/jdP7uXaQo6+FWx50
uSUoDCK9d+EO3v/7EW9AdHGHAfwPD4+cEuzSq0ic2Qv7zNMzVH09+6ij9Rwodqm9dwQjM3/Y7p5/
cKfthbXyetQJHonM1uNdyTy2Syh7+rGHoFrn0cNajNFD7aOYzqOQZ6TsXj1cbKfEfvSBO52dvpjO
zM0FyKfS/2WFpgocoximRx7ehWX8Gbi8z1MrDLiJ9AnVGKXw9gn++5HZfvrvR71klMO2BlQh/852
s0M2Y3IjZLuCqualLAp8wyt+vQz9ReIXHV/HiId/LyBD8dgO3mUR4kYlcXvCOOoD+U/MGdJgW/rq
tt9e8q7vr4VkteX79U+Ue/PN4Lc5yBz54+WtufzfS4vL9aRzlxTnXluxMU6R2kEfIPiExxptDGvk
cYi+IzGQY8GBgk30Z84S+R4yIOMQ2PaLEWm1EWbXtMW/kQ56RJIT4RFyO+ctW7FdZimg42rqXzaF
zUgjOzvxeLGL8O/+vbBeyQ7e2kFVWZPqN7zigLCEkS22hHBYE6TLubRHVbJgJluYdiCTaNbA/JT0
XP2AISjQcX0MUU2cUcHoW5a3Z13R/8q+eWh7e59jJuCe5mlazPielmlhSOM/oDKGx+agrvDKNH5Z
UHHupGE6oErqceH45Xb76NciqlkFkYIIueOrY776nASgiCpvAEk0cqQB23AaQkJWXK33zEsI9RI+
xFNHfa520Ze+LCMU8HRqOCzBn8UBqWth0n7kQrXcN9Q5PQTDCgnCkbX92Wj49jOWcIcma+/W0H5D
EF57IoJoFZV2b8S9iBryer1CvE4FCg/LoCle/utQw+zwdWT3AYiMS9aLZ/7gR271ciMXSPoxixwU
KYcyrCA/DYylekithxhm5qEebtmNEtqdMvRoYVZWWQBIMRQ4LlL3mUnJ3m3DP3nU0dPYSD3OBblN
cTGUhG4kPmF8imlLqqKnvCHqoZp72iqh7ph9kgG0XRSQfWo2oAkmUstHFrvy28sZKE3scHM7xyc1
d/KuLvVLnr1kf+PVcw5RbeYjmKbsXfDXONSrIJ2bvLRDa/KIJ4ePjik+N/4fEektNW8zvdXpa1LI
T+vXbLdL+dpo6FMp0ajneYsNDmRzNiPmokqKhzCja/NqckSo6tLrvKBlqFYMuAsrNYmE5WCHDqCH
JiMyj7z+TkcIsodMC8hZI81wZV+FxEUvevISAUjWWMAYh6Re4N7HVSnvO4kob43jY749kiRDuwhF
OKJWjEF4iGAvyfq/MlUpTrFI720wzndoURpqUvSka3rCHSAOU+q0NzMIICdTW2CCWT5LRxwdp3Nf
kthudKiGRgVH8j3CwieQmNWpcUfIMGOSvU42RInRZacp1oy7bWmOkxtmb8r9JQIrX+q+yd/AAF86
qMNXrSHlGkHn8pouHlL0ZPpZFdR+VGvyzCYOiU0Evp9Pnirvf+yd147zSJatX6XwXx/WMOiCPJjq
C4mUS6v0mTdEWnrPoHv687HaoXuAwcz9AQqFypLSSCIjYu+91rdUqPaeimffzGGbeV5F7yKJzYeF
ahpgE2OhetSNhyJGJVo2tKrtivm69jPWV1ZsdDd9ruGdy9fFhNPZPkn09M4dKxqXsZ5jE4ESg8J9
OsWJmvbIsFK6AV70ZISwH4A8R7tulDcT4407aBevodCGT0Nfi1rqdXttFyyh8ex1inYo58Cg13J7
N6DBARtPTKpXaxWu/YF0l2H6JkB0+Ove+ucWWmvY6cYR723uOtVNV2YdCQmhFvz5ZTHn9U3xLEAC
BhHReJz8BF1L7ZZsiRKUgx29lKQNuUuIF1Q5+84qumPtYuPGe0VAAScQCgwYhkbkptf6+i80IfNO
tJR6WBiB7lrQOVqmj3dpodl3lTy7yNzofU84MqyGSYnRGAevIKEQQiQiFNSQCMq66qy3y1M+auMD
69a3PoEBGew4OpS6Gd1LbbMQNs2db5XfXv0oTXxdo9Wbp2zSOPith85p5VB6m0WD3wVRWrsNqwiV
5IR7UsbiuahCJrplfysb2FFVqWsHrUKZ0po6euACDafoa7Efwvmczkpeuu5LHCFdNmayf2SXkXHq
TESoUBDTFyTHx5w/mnR8R4co75eh2HmwXndCWuEu7+LsmSX9gixD+2NqCRORNmCKmWkJOpYG4RfS
wOfKkQUuagKKo7Gc7yKtOyIdL/2EEnLfkjP4ELcouaJx7HY4mlmdlw6r1ThRnyWbd1cH/mjBYL6m
xcusNZGEcMYJjiQx6IfesTHWJUS/QgVFh4A9z4V8qnUj9mKQDVup9PkFTFEym+1lmcYdiDkEl02a
omFJYNoCxTUAmBjep9711tFtpy6QudsEWgSOZAXWX3kF/p8ieSNrbO9ZwBCwAVGjwxZPrPQK4Sy5
1JMx+Xb1VCHZgxtChEPTdRCEXHMMpDZ4h8ih6lhm/FqTk7Xc59CWLP6DZpz18tWNTfGJALSmTZTQ
6veqW51r4Oi5q62wde70GrkC+szuEGuxcTUVUPedKLZu0IwYvm1bCFX69JHSVwMWZzVXWsXdbrQ2
gUddFV+OXvpZFgz0pxocLp1fMEIdBal083ve4OpaWl0T/PrtP/7yn//xOf3f6Lu6pUjEhdD95T/5
+pP3vk2iuP+3L//yUBX88+f3/OM5//odf7lKPtuqq376//ZZ++/q+r347v79Setf84+fzG//21/n
v/fv//JFUNL8mM/qu53vvjuV93/+FbyO9Zn/0wd/+/7zpzzM9fcfvz5JKOjXnxYlVfnrbw8dv/74
Zdjmn2/UX9+n9ef/7cH1Bfzx6+m9Tz7fy9+2/D3/5du+37v+j1/C+B0zn+V5nu5aljQc59dv4/ff
H7FsaXiGbTNMNOSv38qKXJQ/flnidw8xuovByXEEghX3129dpf7xkG64PN8V0nR56O+v/l8+xX9+
qr+VqrjFBth3/GD912/1Xz/s9dVJQyAWMKTtmsIxpUMdyOOf73d003i2+D99rdGemph5eNgvWsWw
4hz272HYbGTvAxWZ9b2c7oEopd7hZlfUd15yYzArD2OuVPg2WkGQBs1uDYaTSxuoeTLrJ3t+jMdH
fbmmF6ngsmLuIdornfYI3mb37FSfrryOpksc37a4//8X6v/oQpXiv7tQ77/bj+T9Xy7R9Rv+eoka
5u+6LnXPE7b4++X2t0vU/d1F6Lk+IiUkHMv65zXq/C5wU1mea9HKMeCH/PMaNX43TMfgKOh4Jg9z
yf8vrlGTls6/X6Wu0LnSBSs3LTRh/9tVqnpg1XXI3Eh6ELDREVoKRSgNpIvWrTBErvmnEjOyQdvM
r5EmtPBX7aJknKoW38D+utMWGgeFUfq0DJkgknUXzUBP9AS9HwDDcjOg6FiqDjBZ4jy76KChv0Rk
irriJhtperbJHQuyEXiXLkZJbBbsQ8g7erK9EI5mfkP9QSQEchgYKzia8kNZEMK99Iu27ZA2MMSk
yZW90b8F2LlEeJrcacvG9L0u9rY+qADG/KGQ7ei7AsslVBtAkMxa7UXf6/l0HU5od1oxf41Kttum
hgE76e0dOxpnhp7OqhGS5jFO7oYuD1o+fQmcyEIQPNY1Wa2gLNPQOLo0hBxSqVF+MrcoSYi3HJMR
F+Fe9Dilvk68JW6SrAw5QBIv7IeI9HIO7KA5pwPXT5At3j7pNC+wC4HmsPzGAnZDhSPRkyDXXJw2
CWjsv4ETLoIEJwG4O+iPqoZ+XY7miLslItCNsoidVO3GWUuCcGm+UWJpe0E2dwIhdq+XJ6cbAcKk
zx5g8kRcd4hevRniCE9EJJe9hxpzQCqzt7yBjgy7mrhy5lVLgzYqsYyfYmAhs8gZnXoy4BjjXmNa
EoDmwB07BLnli/k2avejzaRTWcjY8UlYCOzw3dZevVF9hqBgwKRqVh/NjBa9vYxxKW05FCJu9pi2
W9jJWklmktMTBJUMVWAU4Tvk/6Yv73u1kAjUUWA4hD1sp/CKscXezVck23xVDz+h0A/5ED+pwUJZ
ZqdHE++bBU0MzCB2EQ4SQafRYecnzDF6xTrMjkk43M/GeI16lwx0vi/K0/1iL69pOsC4FOZqbRDX
Y/LTJc4lJ483DWQL47kDFqCAS5kpUjWCfkMFRavEfDoC/kPCyokAyS/su6bD723aV6EGpWmwwLH7
dJN4+xRyZ9k471q1PM2WZ2+njnFKCl6g97RryMiXThmdS9u9lsJ9sZGvIC4rbnBBM9+07uO2hedq
ss9I5oJNOfyUAmkZfVsXP/3mz5dsFequ1XGtCWITRX/NpnXfCnnsjR+k3x9ONt+Uuf0YTeFlPXQ3
zFAdZ94jZUHCZsfPTjye5+lkK2jpdncnRf3ZRuE+KvsDLeorq052INytsQl48y7msrlDaHVUw2UR
UoAVC0bTsGwNv9OdqzYRD5HjkIinmm1MXABMOuOFwOs7Puqt8SoR5RgpXfrcXY9zvfZpuskLNhVU
U/QQuwuFsGyjD+EbXruRMBs0FoLsFwDBfQd6X1VIPJoRD4l57GcFZF8czbZY1Smb3mnftUF82tbw
OvZcsSH2cHqTONec2xoGDAd36NsISER/ctC+421TJCRo53YkmkDCYzH07AkN2rZdodZxziTUiFHW
Vcb0WjQORRQFQW4QaeVO2ceBYCaG013/kqT5M8pJchHoKULDRTpo3Sc5U7hODRyy6Y5txnNLi2iD
ViD2J884tjZ6jILLEMTF9NxahFcQYblRevQEyJMyLDE/JsZUeUevtY+zB+z6ZJhU6dcS45hMP1VR
HzXL4myeXcthIWbKdomtaH3qK54Yx3dqAUOMfeWAvCfDYiEujF7i3iifk5GOxzSNN/gFOr8X9G5q
xyZwQAL5XCg4ZQdtvHQPUUdk/Bp9IqvoKoHm3BnJxajzonIbHyBeUpCe2dlzsEwp9WW2+MOiATVl
NgNxqwqughppnNbMHOx17SLyUiMwxfDEyOMjceLWB9yRBDpK7b6V58lFm8//zD3jpfOal9Awn+cJ
yJDNr9fRHyAAsS+lVu/V+je4IAalxm3bw2Gae3EeQM7ZEf0iVlQThVd+10h96wBJRr30JtJsZjmG
UitIGM/BEU+F6SJUaWl4fAIWKbbFakYZRoM24/I81HhoYw3DjZkhT+vS5nlewI9O3cQrRVmTGI+N
pb21C/OdK4QGX2HkXFmZGWioFjCzHmWjMCuVzntSeB1hqdAUEGtVrlSMD6urYkiDHr1+UiWPzCvf
R4uQRCu2zgkLMzRCDUmUy6LDmBiEmvccZxwcJ2D6vhn6dhdd1NJ9sGebHnhafmUx/Vkat6QK1epy
hGq3sQA7ZY00NtGEBCk08aQqQk/IEEtQP43GZiA6SS3ey9CbP0UcBR1j/W0Z6lj+ihwPHRquGViK
Yz4N9nzTh92aUYPox5HlOUy1p8Hp1zQnJYMxcsEtIbPoE2O/LMiIelvmATah16anV9Y5bu9X0ReO
DVET3hMbOCDUXJ65e0GPOCWjKvY2E0NGbtNazxTjLcECYRTToyQAyUCWGTNvZflmVlUMqIByd8Rx
po4pl/xOE9NtWvKx6D0m/5b5rRyaEwMoAl7S5iXpSAvKPflmiOZeDPkjJrbD4pFyiM7X5Rh+msq8
3iqCpHCpsdSPOWAp+PoFDuqNlTROoJq0IJ3evdDFCHvTJD4vIq9SJuk6hVT6RgyEyap879aIucNV
AGVFKGi85ZJKE91aRwPOApo5id08oKOpxx6Ms7stDOd6KLRmk03Gj+wYvsv6earICo88YDk5A1RD
3pUatayRfOIhBjvT6bspXYhk6Qsz8LTwQ9dqbuBJeL7NyUCWBEVTSadsoCiiMsykCE5FUPQ6VvX2
rqM7sV1mhbg3HS70irlN7In3avICMBiHuIYH3kcZbfN03THDB20IYZq3/bM25aCIKggUVTrRCTBz
QD8lVuiYfFOzIMUhpUHGSKMiJrGIt6nS79KIbqBuvnAeWqVMsQjKIT8JYo22tBuAvi/2Nm6Qhrgs
uex4KCorQF1GRYiixz7urWdNpNZXGmNsmVgbL4dRXkX9Z7kqDiEN0lubEP+Gn1YXfrPtHydXBIqG
GwQHAt2SoaP7jV4bDEDsRAdr0pNdWxCH1jYelKIQn6BoW+0ibddkaN2kZQoGXi+AjPUsYi4bdztA
TYoHbLrzR0x+hJYjmeO39dN4rMN6z4FgOLqhIBqPFEZTVjQnmehHC1mXaXjR4mQj85ymRJa396hN
cGEAqaZhK/P4J4uSm6UNn6ao+Iximyn1ymCbEJFxcWl5DkvCjt8IB5oGaYI0B2wmqxafu3OsSyxP
82R/pYkHraG+7YrY2ZprEnXt4bRkJyxpHW+EnuaILWlPZQj6Sw0tux1C5nALnNEm8/OhdD69WDzF
Sb5H2//IlQ9FykYx6dT1uXHzh7qwUV8nEIAb0V71efGul2QZVLKk6UJzbmDQti1n1qw4GR6aKLul
gOLya/AzZ4z6J+eztWOPAzx9H3bTE6O/oCvS5SpOxvda529ux/7a6xrzUEx95Ru44qdmuVtm5iIx
mMJN0qxAabv4ScP6CtcSoej22ldHgBgP7SHlYCjU3ICm6d8wt3B0yTrEhTN9u5bAiryf1uY62y7w
hhH3JCFu7SwsuAogUQyLJEjCAEloh99IKoCxKRno+shzwJmnOBLG1AaS6RLeGqOIyxD1koJQ76G9
fJKWxflFHJ32aw4z19dnDgA93E9nFjlaQ1mAz6F53Q015p8avlNUoW8pe5x1+mgxB8Nz5M9eTQ8e
PgyEExKd05Z2QvSa1nkYoDCK8ESwcHTjEh06piY9B21YseFDyDl+V4iO4N8yubCzrriiSwvFvaw5
E1aQaibAijNRJY5I1mWWI3Ns+fOUcDVF9cj/Lr8nIVmTTMhxSHK1WP+0J7JTRIE7L87kHTUogIXi
Uq8WEgcL86usq4M3CpJB6LGmXnHpSvg+DgoBAKMxNaStfkRic7TRDGCB4KucJrPIwEX1gv2jdVDQ
eAZ9Q45KBJpIMztqcGYxJc58rVXrC9zYCY59GGE9MhPeOEAy4ZYoVAZn4Czr797uTtk8aHszn1/D
xLC2uQm+bwZTXtaLHpjRuCfKwz6IEmpRalVhUAf2CK6msQmbWzgK1Cleci8kVlajOhSpfl1Jm9nD
iOKrLO+1LH5D98eilzPAZfZ1P3fiYdFRuDndTGooejJTvuijmbCRtXPgqm4/GCI+GYiXkzbDYLVU
11E8gii8y+A13Fe9eXasrDtJHdR6VNTbkbyUY1vOHi1L3HM0/vUa2YSc+q/OswAwwcFryCVncqjf
TOyxfk1zDuQhjisgPZiac9IkuhgndOW6l1Ii2eGSdk5WPr3iwEZ/NEOzLxAfYjCj+hAh0fNQRcAD
43kXuTo0cdQelhg7p1OJC7r6pD1UujyNrnWDt+c+nORFLCukmMZ8DwknJ5LG5OYmqQXRZnXB2LDa
WA0w73xq3lXEWKEftDvaEOmVbKhfl6a8EMTKNbFHqRf+eIaUp2oen2I3R7sM+2WjSy7McQAbCfWx
2lsjcX6Fxc+NC7Ijc5c1WetIS4oAyOAmxf9anYDNGtuaKRH7tl8V7IKeDfZlTCAilCxMjgFmk1QH
THW2jd+me4y9NzeuUeCCxwqWnkKpOCh7xrQ/asACcxayfvEBiBt+s0rLKgu+oRXrtzj77zAg7Djj
W34jmH8k7l4UJj1tLdfQydTuNlbjFSIiI0hd6njHzE8tyCQYhhO8Sk1HUmVe4XqH1crqktndQ1kI
shRbp966ovqZlUU0geGlW+BhpGswGFA2dAxdmIeKbXkrvMEJmlh7IhCyTuyWgS7nljlh+N8zcdyo
5mJ0iZVXOUDb0kVD3UgsOoLih5pWbcKIJSmU81e54AutEVab/az5+cD0wIW9tEVbQgavWw870Hov
haSydIUxBxVRL948PBKFNKGxzzl5FlEg45SEX/4uKaiZbMO8yCipIUcJY7urAG75lLEaVg/npQW3
xcTUR1fKlh63JtjAFfjCO6MvyFbyMUV4Cf1y1FBfJ7QMmN5jYIAsqPUcOq2pPE+Z+EbjkPngthGv
JDsSOOGOk7IJPtuEmga+swtNmIqHoZUvxVT/6A23R4EBK6gJHbIS5P10k3bwS8VK0njNy3JbzDZ6
3CcHPKAzhAVjcTiprl1dp/WUH6qBKXFekzFVa8gr8vidY1lVhqjM6VOjqws/U7yFdT4+IsHhjJ0b
nR/BpLaQgf/ZlOhxSuRNQiCwQxHTt9qhVPX9pExUeWVQpPIRL0Yc5Itjk1OG73uELrZBa0gEHh+E
UxsnchPOqAa+5XIp9erAUmuho4CSYQ9DFMCquhhU225ocnk1Dth8dGkPyP6At/rJTMiFMHMiJBxA
b172HcejRtlB7mVLglrVxTQp4kVsTFyfuns5hOm0rZ97D7FSFXmPSAE/MbOvMDPEVk007Nq4e+tw
7eP5pJEdQzukCaNXODk1DDG0ZTSEl7nD78MIP53Ze7nlRfisYHjoRKfpc/7hMiRGSK9/oewMLFPj
ouAQz5o27hvBPd2qDG9edSArEbdrR+EiagebFd8lbZutIGWtUlX5qjx7PxR25hdlS1DFEr55mJxG
x7hzq/zNxA1uZud+sZ45pEsCpduvMW0fRT53iIeSx455o7lqt4rpO8Eth/bX22RmSgnT3MfKuSn0
9Add5MeICdFefzMRn5/GHB9IkNyZJoAtw4hgT2XjhdnbYDcMTkr6Azy0O5VEQYLHjo04PDC43dYV
nj/QjaRBg1rwqu7eNdNnvSVU7M/nzUX50VriRWd9xyDpIjgkgdVT7rhJVXSYRg4x0M/WyZqFQoaC
q2JqjBMLV66Z1gi2rCPtTthmvYdxCEdRMqQ98aVcDtNMJILl17EyLjFwKHJ/loRlPozYWEGjlCkW
2370iAGq/aFqnpqk31dL3wSLMIWfcMFzNsTcGC2vyexSLQyExlfPTdghELWgchXjOTOycCt1RARL
c5/m0YfeO2+1bd6MuF5qiC4U82OH76PealR7kHvqam9XxtpgnS+K7lMvschUQ2RAWM0+E0qLOXLv
ERDeYwyV22Gg3iUa1A91unKTwqFvAPbU9cW9cNPADY3Poevemox9lOkm8KuQCj5XCSEYNNfKOeYY
Z0cnw4kRUqgP8A+4N426Dyz4BxuJWIkOC5rxVX+Ca2zg3QW1iPE/IgMRFRRiGvKyaPPv6vVxW9M/
wrDdERrxUPf1IdbLvdug11KTTldY2WDg044m/EJ6D10VO7R+Rj4Hm73eG0lnKg3813XxGHfWY9G3
NvY9nFp10r0Qxch+UeFMB/D+2rrpq5zfl358UXagGGD5emFXmySJaV7TgR5j56HSUx37qjhNGnzm
yujpl0VsnRZs7Axfulm13OXxGgpLLkc3nCLaFeGCT4ws8xzftvKNyfxoEJZuDcESPBiHUSymz6lq
WnkqvhepQzg2FKe9UW/stjzn5fRi4W4nKgShrqvf1MLrj9LscXeW88nOvNOyJrnb3ghqMYSNQq7u
qhbYmqkJDISzMrYWUgv0+qZv+ytB9CQcycust5OgZHvfQnfYDhksbdIhemIIL132rJ2j4q/ZS55U
xx87IGvdtuxtawkfk+COwwZKzxSI7kJTg7kPc5c2Mohg6IotsazccP1k3YLcinY0Yeg10rioB6YF
cEretdw55zLuCQU2g3F1Fbk5Ed1zqb7SiaZR7ayRf222ugH1NzS0j7JSqHNaAkgSIll6gxgdYt45
c7jJTd72nPCyKx14GZYNtw3abMKWDSsH5SvBOOtRrwrP+sDHv4Tqep4wO5Ai3ibds6NHd1NGn8Vo
CADnPecOENAqMUxVIwxyBJwQxzlDUS3sAXTFOyv1rVnTDm6nYWQssb/ADQkTwJFcUPhY3WWbi/nZ
SQQexpKs7zDTGj9RkNNs9uBOMlVH2AbFqURilMbPOSHIeWi954R3biwWLIh56WsvsvcI2w8hqtpj
bzMPqUmtJihIklKz4EEXcRqoqXytCv08dViXHcc2AtW5AEOQe7JyPtGuaFxLwS2wV8gahJ0sxm8k
4WJiRUv3ioDnnbCT+7K2Pubc8vAdDPWuGtRIf0djUVoQBTmtnfuou1Y1xDcSRKhdHa5go6BWdGMy
YQ2Si9NJAzAIHMHvmokuSFz5s6SSKcXgbCp7KnZD1DzpLUz8rOO9Z567XDjaV9JEuAuh7o09XQAj
xdvqjo6PpOu29/qPldDRMNSKc/qHc1xK+goY4WvlFMGgz89z5rS7vO82sT2OAbhKRikoqAkatbe2
qE9GURh+1rwmibrKxtHah2GBdZ0xiUNvx6fPqm8Hp/oKtfc2u8WEvmKWKivLL0VqPuYS1iPafAZK
1sR8JkHo4i6QToHE0QLzlvAL7uB1oy1Eq2fPfdPkHIEmOt0epZVJumYBIaekS095CQXB0CKJW7kJ
GH2Lja2aifVDvBWMBYkSZflEjr1VdfaQat4t2LjHcXTAjOjrjA0AD72ZLTQtwDyw9HZ2sc8SRIOs
K9NMsJUFA8JQfYBJmhNhk36GNjF94SsOlhe9jR9N26MZ1po/RCd9kLiccy1VvllhgYwjVnzdZZ+J
HRsLa+MRKw6ZaJqHZ4ujLkcH6zw2vCjUOSw1LUOoLuw5l1BcOaiPt15HqyTt5bHGi2TY9Agtz5m2
DeHoolNn12SSFc4SfPxqKjTqLijiUzlxEO8EBQTcNyBV4alMBMFILbL+dipPhkacsMLUOLSfJAW9
uhOmL60myGlJ6cbClNijckj8yh6PQwW5ypAFmbzOj1FnGnakt7nkgN4Z9FoxWH5zfsOIZ/tsUsCa
ou59qQdqi0I9ZE38nS24a7LylfB2wGPA3oPaorsyuSYimiK8zNR5VuNr3RTxYW5neZpw1yZRBJci
FuLkeO+ywEkSW8NFOspL6MVvGQgyyhZgb43Ta3sbKBKa8uSUSO5CITHs4mKGuc7holpTyDr3JMz+
UhXyPgYRw6Ld6rxb5Yi3k1N5A8AJM1YGIqeeYSxP82srLQK+Uacx3PTYbw3jwgrHh2yJvz0vERQu
HcfqmpuudRjikKf9kVrMPbpRf2ZHHAOip+CNlPptUbcHPBrWYdHS91XVuQtVgfiPzraxCBo6nevQ
sotSYD2Nti/n9lrO8afqKIWrgd8y2N5ZOhg5rAwgumbMB9VE2p4qeWFLv6lD77IuEyYRVMJ0K4yZ
9rhx52WMMyZ8K75C5h53nw6MxVZ5t/ng0OSpMvAgSJGyaD9EV5o+lwDHnTaI8+FqWpwnPOkCSjH7
ZufpwRLhKZYYpDF9cmUBgaKT24WBysCTGA7E/lViLAz3LTSy5wbL0WoLeEpj/eAgHNi6iUv02qxe
VxcpPPBryGH4OHv2N0kLO0dX789sv1Rk5Asv8Y2ShXNibyS5kipMFaTg0LMaDJ0Ou16AoCzXdifS
Q7OF6ZalF27eAfp0QT7BYAQJ4C7cCE3+Vbjum/J1kGMcWIg5LBbz0jR5o+wM2EKaD29Vgx2KLl1v
Vd+iwI4+RTSWYTiaZxQ7I1fS0F5Sp256NasgDac7mFYf0GgZxC/ezpPWZ1yax9i1r4jWgySKTFoT
nE4xvmzYKLPuJW0t7iWZP5olnSzMeelb1OYc+XW7IULeynd6GkGmNH3DIi59ypJg4pgY1GvPy5jm
InAE0cQIN49J4s13jfD2cV8vUEkJEBN6eaFLyy96bl+X7ITGwGRrZecqLOU5Pc547naVbl/ay3wn
0dbvqVfzZS3DjA+bBX+XxvS4ornmzZuppDuNc8vopPlO9f1X4pXcPfbonubcucLPJFHTD8SAdtOl
lYDbGzC5nOIh6hEnVlgtlutIVx714ABaJ7TpT07ACE5WF324JZFKhdReR8I1YxRxKOBIss1k+uYw
AWwcc0vSeRxgrmVOsyI5E6TlnBfZ0FMwFE7fXUZl6V6uvozBHkn0rREChgQ4ST4sPx/RWePLigA1
lobzKADMedgw72rNgTQKfKC6L1DW+mPNaLGdxl3krREBUYTLFZ9uBGOPnVfUQZRrtFNsq9ymrVn7
Y6oOeTQjMg9t81BCTaEMpRurlNQukGmeszXK0FP5xAyvxOFtd2PgAaT144kD/SjInCyNqwTd7i38
LJu1E1n56KhHyvyFNeDStDEnVgQ8At+397rX8BlyhzHD2naLa+wMJlu+Msv3XLMItsFJGloJQCMn
DiLzCfXsMYeOdyG1ERNdCiVpZDtzwXb7QAww86RPOOmdbYRGK8AmiqM/lyPYbaw9jjtessEDK1wF
ImqGY4Vc/yrrkzcHORsjbpgsQ0u0gUfiQgF6KtM56Ng2ITuFfWwx4m4Wd0xPUWpf1JioT2buEMzT
ErNr4m2P5RF1NIOPwhmBJc2evyhBD8Ke92ZU8rNzcztRzuy9BSnq2hCLImwDzbBHYE45ZcE1YGK2
oHzeq4QTai+KR+HBoppxa/heD5vQKPD3xx4fgpgQ/xgN+fNmq17ws/plrOO+dStwCmn25DVocw29
xmNX3rLuvSCTYod0GQg6Y00zrTk1wr6vCYvZmEvzIw2j2IIhPIz6+N6XMzlJOLxnDzFIVM3fNj/T
Dym1faGtg16p1wfU+U8FEMlN5wisZbTcMXfcWG3zlHH+RdUtD5pasHtMLkl8XI4w+uVGLbyijvbb
rsB/27YS8Gah0GbDm6aJynY2yKfSZcXVQu0RuhEM9pWqOeJUz7rLKSNXs3K9/Bj2p66fTE4gYXpf
SGKuHCB5ufftzsV8HDxSmsD7veAt/AwdbWsn4IRr/TAUlC2hvs9jmq3dNJ5Cpz/HVXeqDcqmSYjy
2I/OvpAzRlkXru+MeW7bNM2RdJUlmDR2TqyoBnF65XnA1IKDGfRdUnkr0aF7lWvyVbx6M2bWkT4n
izmxvkCXhWOPB0yCVW2fe0gppMNbNCugUMwOiwHKXU5TsrpK+/DdcFwWilFDajsqv5ySj5pkmcwt
fhJbo/BolvtKM4mPmZ5VATzD5K5aMd8o4WPNH/XsK2L+pSXLd9gRmq1YtsG/DUwArdsKxiw5TePt
ODH+VL1NqzVfPmLqVLei0bJE3W0zpuxDmWh9rWdkPbvtetNiFKzjbGvgMGMYSjzKn7xd3VqSy8Es
PsOmR7srhsh3WrwrtCDCUhCm2S9bU4EJ0Z9RchGBSYpjgyOh5S1ap5UqwlyNo4thZnwKW4boh2Uk
oLgxmQ0nRKClY3aXK5N0YfBG7JjXhc7GY5SQ5TzMR40FSixGteIK8c7RiOH7Au17PkzGzPB1ZrYv
Zfy6hqQ01KKMbdOBsa0s/QwKpB7qft96L6KqMeRCzBrIV9dglefLTBjrcOh0ahLyVxNaBi4RTiZx
aVbcPjSV7ZLMAaTBmFJrU6+GUzu8U4jqonbyJ0VUeOSo5Qrasz/hECZ3+xroJRIe515WZLC340s1
lmx4hveVt9mBbfqw4IjFtkFEUjjfq1L86JwS3TC9GUyGv1GTnHN4I00CuMJsqeqTTEFsF/2BhelK
Ty/ZJQcauxNmfN2i4V8nT3Zcc3DNALtgbQLehVXga07Rz80ez6gJ8fOLFJBFjip9Q3umYXQCmgR0
kJqh4phGc9KewCtXR1n1YKSzikFtMe96CsS0Fd8SnX0wG83ZqaXG6Sh0qOOmIJ2gRIxrK1frzW0R
mtIPsSIGFDyXpgNzcvZK3j+qY68JG1RFJTyeSCOBcSFgUlqUFasqiUzcGtwOq7I53VsMKtPo0zHS
t1qf4R/kJbC0sDuGEY2oQYWgXzOqxEl18NyS5s7GkKeX+Tcs1+LDKhYiwJT+ZVfqKHPCwNijz1hE
qDndsbwkx3aKQBb1XXTLHKE6JFQdXLqSArSrQXzBwrd0dwW91sdZcyawTeWpjeb0vdHy81RSsDu1
kpSrXbVrJhL46Ngx019u+/y2JOjkAhDUB1I138hdOJ6Yi3xnjr+TyT4mQrbXq7wsNN/CDKJPRVQe
aTfDO6ilZ/Cw2ZFb2t1krKb7zsl0H/T/Y+TggV9qOjvdwv2b1C5G9NF4tocaKleqHkSGP3dg8T6G
3IFT2GU3CRN6kgoiEFUtjZcFZxctESkHzCheZtA7JIinitS7gLDSMOvFxrrXcaaXRdyBwNZ67jkI
lf+PvTNbjhzJru2v6AdQhsExvcY8jwwGyRcYmWQ65nn+ei1kS1ddVyaZ9K6HrqouFjMiEID78XP2
XjtpiO/0KnT5VkfKSs6cdjvPSqM9OW16iS0rW9BuGvZjQMdO0aPPyiZM0hfed+AZvxu9gChP5zPb
DANINs0IdGQq8RcSgKZoabFTfNHQXkUAd5kEDjOZwFJDitA1Dp/UxYze0cIe1OLTzpgABaqDx5/D
wqAT7liMFpzJtnmvogyGjhemJ70V69I017QkfqW6uswii5GcQ4o78wLaqBLGEvFcPkHpLoF4g9Z+
IlaaZrpM8RpUO7MqyZeJZqeM70suRMzIeGS5Avp9qoDIjopXHgpczMy5AO4iDcAQuiH50VklmYNE
KU1OcQ6uprTSo2F2D1CZpKGQ5eZLg3qOiq7DKj/TyodgE5iVyWCg05G3TBbvg3nGuyHAzKC2o948
NHl6KKjBxtzY6DkNYDfvQc50ND1z1HmHxiwOxcCS7cMjdqxSoRVFKRcoMGjAhXkluFeFrW1h+bRh
o6Fo5lPGpGkzs1L6AKa7uyrSQt85oC7qchoUBNNEYNIHSmCYmsp0vTA5QZRA6FKlvBURgpeG9g6e
V7w2vn1tZL2JFfsoOnWLdmupVvaxMrwtu8uwrybbT4FkyUMsFEQQ8a3c4XBtU74NyE3CzP9um03Z
XOMwOia0HBVMBLM+cq4RX3Mh6YxA128KZhueJzhHy5c+Wg+UAChQ8K8RKefMLEd8IgTVtrX4hYu1
RC5KakM4YDHnbNB1zUMPk4ur99/Tm/SsZGXZ0QUu7NMQWDsd+TKgImXD3eY+FnXpv/i1+2iFc7AG
uc1U9gZMg7H47Q4Ndnv/JoLh0Wv+qxF7j6Qy7z0AO9E/ZeGc4qB/xKl18Oo77YZtP1HoNQeXaXka
ImNPwPye5u9WkUwlbM4TpQXmNrqo05ai80a7SlsYwKG8W5lXWKOQspHZqkhouB7ASUtfanTwBoux
L8GfVnfm9L9rCaXM84dnR19Ae/Golsw7FAO2heT5CwqOrL5PNSOaW2ZszJBpptuyZ/oZeMOKoF/K
7Bejl+u6pPMcg+73Nx48WoE3qdWRP9IA2nLyfyuV8NoLstbZlqYFgYFkoc1to13l8VcYex/sKb+t
iE23Ew3UU3lGIMLQwU4RDpF/Qwc7kjysgHPWANp3PdnOYCtueQQHouiWxbA1gYw4opo3KOR690gV
Z5VfnblXpPGm5M1pwuS1RPUpApyXOa77vp77DiK/oDpgi1n6Uypka6RHRyoHTmwRQIdYNB+hG++s
0n9m+fjqhuOh7Ruafv1v29a/MHMfq5qTdGDcKa3LcZ8b/Uaq/CaZQhjbCdgWP+ak1FRMgC0hnen+
2TnKTcmGHZ9NAPSpmU2mxyqq9zJfxOpbS5wZNHlMucJ69yLg0Xn9GdUnQ3Q3BDOfCee9KER1nEe3
8X0c0580y89kzcGImMdltzS4KDyCS5A7K7hi/D1dZpgbB4kcIWxvQe7ukjy44j5djyJeQ/hKpVwR
CQR4Ka9uGf6uwNsWdXMcc/tg4Yc3YaRInQCMHoipRDlnFwQxXW2KKNJBKDFLdCYj1mF6DEm5Jsd3
EX+qGeRqiycbR9mEz851/3OgGQBLx1qqhFO1pfZkxH/JvJpO+ng3YWNGU6zx0N5DTb9UuL3Bb5x6
Jh/8/AmJ8ulwCFP4Gvu+fbjDxR2KE5Cfp8YDOT2AaNXOjV4tLR2El9fedHt4wmQgH+4fP3cRS3k7
ogcPvV68m+dGyCtJB5d0CG9t2L1WOF1bHJS629w5jcw7HQGOYx9Krbqjx7v56fiIATQMjCsqcVKG
iR8qX1O1eSiR+lRDcJzNUZXqhbQXfILTmMY6xH1wG3ze/NCe0HGdAiZZBuGsbancG8O/+SW4udh5
n5YRPIAMM4CD8e57grXzAICSf5tWEtfpF2SGiynN/a3LL7KMXjsz2cmK1LY5lPdH9XsKTaqHueTR
oA6Ou9OQXSqtJZJ76VQXM31wiDl2UN5Kuk6RRdS6OdByKFe4gA9qzuQ0Ci89cSOFMuz+iPrC4DWT
2sXXmlPROO8lPTMnr7aa4JliBOlflHM8rmyix5xmuE3L3PSfMtt6YQL0gIv+KJCGxJ15xD1yK6rk
wuDmZqnBzUIxJlv5mpdvXdCBaWBlrIMnE+RL04K3jINXzNFHUXzHTXPy/fTS2sMlNZQ/H6yq/Juh
iAfJyVainKb3407Xs6VPSVWWdvcqTncAbl6bLr502T32/IMRfvpDuauBqvtV8GqE8pRUrNG8lMkn
CC1rmeWncSROxzKeZt+cal+5T1/A9OcnRnVU2rVlyBtKoj06tEdn9M8iCA49Gx105DdjkK8ANhkO
KuVHYFnvptndpztKa51jb/8acoJ6s+FWJ+IsBnlzUNi75IvVcXvj8M/hA9URN1+ggj+kT217/dVw
mpvq8FqNdZp+Rq7Spig/yyZFuxy8DsH4jLPxOn2oUQQXjm9YeME4j1dGji9h09xR6L7/2XRU+13X
O0pYBsP+K9JQ8n7sd/CAN7NcmkZzGZrsKy37na17QBH0tU9YvEbnmu7f4HZLVSk+/LFBm/xthO0K
rCKVu/8yvYUkijdQncABvE9PFNfqpDXas227l7hZh4R+6xp5DsW1Mto7sU1fdpBeqKTuzAaIfA03
gF7w5GeXP7eN2j6mu1ea/TbVkS/QwXUIvnXz+o6m520c21uoqE8kNe+ZSfVqJ5ciFu/INQh7Nlfc
mWwQJMIM3kPPkkvCAzrtk51I8K52HFHpiIUd7r/2pamDmyl/SJvYCUO+CgVYj4q9iF9j8Plne00j
+dKoNUTc5KhlpPIGct0X0Zcwoo/y6Yzl1VtB0nyUye/Ba88UunfRK1ffq05Bx6ubzYPh4WkS9zHY
qvIBeTbAXKe9q3r4Rv7XRRHWoRzOjds+lLK/cdwFdrIlQ3EqQ6a39edrdFGDgt5eGijLUNby+vzA
9V7/vE84Mkr7Ikf12y/kjQYCdd7H9CmsOn1jBb4Ka+c6UGA61jIpX0IRvem++ky4KSBzovZuHnXj
YRgBhINkBnxMVT3weJ5L1q1iGjBGoDJ6R90nOMgtOB8lv2FTYxkWqpF0pfJjO3sI6T+mzUvXp1PW
EnjyV52DpUzkouX8ZHGiYngkXyfaVMMKKg1ogn26qtCaAS/lalHfVuskG4+2a60MRT0WolmartyA
9ViH1KQ2J/bQbA6RrbwgrNgmNtZ3NziYZKu7SgwfJKGqjK7Tzl66ycYNq19+k88zSGCdJV81BdGU
oomzZ5JWkydHw56cLHV26dK3LtS+GwACiKJYFvOXXqRfZtm/Job9U3XtOYnPveKC//PXqoXHX7Qv
oc5qCyYkN5y1INXIZWihyRvpBCRNGeA1baIr4rdmooYX/XZwul2AsjJpqJdnHv4zzQWcqy7snpZX
M24cxEXoWNZeLQ74rLeE3pGgMCwKwN2LAXklETisDdDx3eYwxunFkFPryzrYoXaUWX0Ywm1pk9Ay
miS2JzvygP0Lm0RwooG6ib0GVLwFga1d1jSqa3UfqCSU+eQGdN95OBkF21tsPnnqg3MRrAT1cIU2
xbHkQchiT+IHQuhuWarFWtWHrY9YRqUtOVic/YZXDO2HLiP5RKlPk/wP4imzee9F8xgg6xCeSdeh
l1sWP8xQKS/NRScpYdB6qmq2KwJ116O3AEA4z6J+NV3nqaJElqi68oCufZfhmtFbl+Vg2JltdJLU
HI75FbrVzWqCWxMOV8wGSF7ztWuypjEIb/NzDIHKQYSIP4xhzoiq0+edSEYJ6CTmwkJI1P6S3EV6
yIrUtI+sbu+GgiyS1NbcrSZBM+ghI7zKmOWGl4vekoHAr4DKoFSIGu+HY+unm1GgEDvb74Ek1dXJ
9wWtrd5yf0QFZ4jehEVgJyA2hDzknBBSepgKVxlKBtDOWmc5a9WfkJjeSV1Z2+vQPeom0hzL39Yk
MscMKdFp0EogUIMnUa+ypTK9S/590SSwkUiBghWrw2Fu22sDbrW2+w2T4LlWc3vxZiQ+kUh/gBtH
NeQg1GT6ylnfTuiMSQgYqP+tVdTqZAxZ22AIaGEDV1PSja+Nx5bmrVc5W0xS/TCvBnD5JI3VA5ag
iM4MoRqLUo8XpLCE7dIJhkXpDQvBiMYDsWxLSME9zE3TK0HMY9Bpt1minjGI7cYuAfLnrysyTjWo
450fb2stWwqYf6j3UJguo0JnrojskDCJMVyVOr4cA6dSCu7l2+EMbvIAtXwkr2bn/jaQuKIU4D5F
6uoaS2e4OeI4XQH+aaqXp28hkYLmf7moh5F8dNK57f5VAZtku+rRdUngWPaquwtGc0VXgZBs0L1t
52/Il1lz6n9P/emo5l+TSLyH3i1EytSSHWE3+rM/e3Z/Qdn/7tEw55SVk9bVOCtb3Zs8+gB4j2XV
v6AlOzgyubSoC/JyisIm2DnehmG1nu6CWFWOrDchFqFfnUWrxtTR5YjhikCeITVHnmkySmbntEBM
97dLyRllLlxTlmc0mKQuL2Vvb0tyJiXBUZ1XrkvuQr+8OaAFiXpOjlJj5+v0s1oFJ5votrDofwGQ
YLA87KBV0OWaC4PETzfhhG4uSqwtGsdVt402ODzw3J4Lr7szMLlokcISqB7NvEOkSgANiEholgsD
x85UmhaSBse4wm187ExzNf2YHX1BEMHWbtjWsL+QFcI4Q64GHBgDUWx1xUGB/x8k2tor+RrTbtXW
Ykn4cy6UIyeSWXjovGUySLocUMCscY2Oelnm/coDDsIOtDTIGMQnNbmEcA8vYwBDSgJfhn89crEV
21vzaJ6YpbcsBpPk3Bq+Jk3FgJARX/B62gj7ILoObQJ3Vxz6zFz1rr9X6Pf5VzoCu0GcJSG2WYaE
vyJAXtgbeOhnQCRn3QGg5bnrkORFJriGXJlyhYNuWdOwUqpb553HgdOgma8HZVxbY/GeG/Kas+0F
JaR884DAkw4aAVvSAbcm1yU/qvKjzlW1oHKT5sIxFM9lWy5wTi1ahKFGWC6A+q890oKMxDpYDMa7
RNDdItJCibaOioK19w8hl8Dt8EwD+u/MBba91zzki6PAC5DIT6c5TiwLWGZ3RvrPYIx2zRTh9DXd
VE7h7goE0To5Jn0CBRU4yBTKAdY1jLedynCu15dqmm+03lj9OR2K+k4q+CKKjbciV/d14K8V7d3z
fFK80mVu0sfTDwO3SsohkYxblvjPxFSOVcMEqIyPsZVuiq0aGRdTx4EszI2hsMI07YpfTDZdjWmN
Zcf24B2N3dZO3HVSONvpMtW/w1OsLBVQTwzaXLyGfy45r1UJKNgM5egtLhrSbOn8Tm9yIAQjDt01
HYcZ98pHw78zIkiAWCppUBN3pWOJogjg72HgLfUO7mf2Dj56ZWXOlnyMqy6Mc6XC7PHba6A0hwLP
IR0yiOcWEwSxCoRgj3soI0oMiEe9n21QyRDBhiWvUWkl5KtpYW6bduMHG86QXJNi/2etVvnSXXWd
0N1Le3NFa37Z+GhooXJzNYawQbKZQuX0D2bOHdwGhM9a21p2mwkyGgfNSrTqPq7tU5TGu0hvHzlj
OGKit7YO/5CjMiZ9tmtyqz2BYpiASw2xjVZhFwCglZqnmNE4WsVDFbQrvxq/a/DtbpfQkQme050c
VcHksTmPeXzscuVqudRahECGKFdgfR5gmW2sFGK7bW1QjM00me91+KIdo6q2WqcayYv+l825DvJA
rHqL0NmnebpCP72mk7SYvujCRroRJBsCzQlhGalJovhF5hpDRXFWIdkhgNrZpbPOs/aU2vEO1sCm
hPXhwU6XnkNcO3t0UZ6Rdp+9+AgZ9RIE6TYMkl0i+3secejJwQ8E7rYU8Ra97CGBJRwavBIimxFf
Z4y0QuVr6NGk6qOzGVJGppTcznioh2w7EO8zr2JUW6IQ37EeGmsURlmYEzhDnyw1L2WYtmj5vYeh
k63m5Ea12nuQxZbGmDMgTjgJeGjq/w8f8j/Bh0D+0KFqgAT6L0g32yr++Zfs978cP//Gx/m33/sH
R0QRfxmqYzmqatqmblqGgFvzD5AIP0J0R5KiLXRoOLrumP+PJGKKvwSQEXAhrmG7zoS0+XfaDT9S
hcEfyi+ppmUJ7X9DEvk7RsQUtgo9BDY1zA7dVPlT/w67KY1GQW07PTYgqzrz6cDmlThyTM5B/3Rt
/o2z889cnena/RNX589LaapALWNwKSzVgO3zz1ydRsfmYVe8VKfEe4N5rRHXU3KduMghA70MNTAL
1zgEd2BPX8NC3OM6niU9G09sQgMsyOcov91C/Yk4ZfjR8ITStymMkZol2oPvveQKQMMqO1uKcvvv
37xQYRz9p3evkdIA7cNE1WtBivnnd08EYNcHrC1QSMHCO7B0G2rDmRhB3fvuOsZK1yTDAW1tEP4S
BMoEmYMviU7LGNw6fV/k8RPT10HpylMIXM35EA2tfS+QWwMnBAJlUrlVB6Up0cymjcyiG5h90G3I
b7EdEpugTk5qHvuEBlxpEZWOKmOYW0zIpPQ/urTQZoqK29PO/X2nBSt7cPdhHF6KAftman0M6Eid
wr8NiUuap7PH9FfMehr+do4JVysAo0dKe8w7hAt1XO4GgwzQmK2N8pqpt1sQrWH8+JSymP39vU3P
y2V8Wwl7P2TdsaR5OcMXfNaZki8iUA60Z2khuvYnQr2SEzCkVcniHsNDsbWeE+iwQr61i1RlrRjy
3WJgXvq8ldoq9nlkX7xRbmsyNEPUsq6krzRh5zWChJgj7toWvqwyIWEEuSy48RMHD5GHIMHWD4oR
Xnw/vGqpsnHTGKCnf4o7Qly4OdKBKiNzmO6ZVMIoxrB/+2u3xGGTdsuh8j4jtCnUG8uk8V9oZkM6
8PQlIX6titjY4f5zMrI97IVfhzcIN+BZ+lUg+2Xni3WCOp0kFORT4ymMkSKZygv2EaQv9WXUixN7
OjTfaD3GoDABKRcjROXc+nR6/5rLjNYnlgNtm5JPGurBJY/4RHVHqB4YvJvnFivJWCbwA4qJAJtR
oX94vXuIOKN1QjtQRaGHyhD6MPA8Ft070X1HziJoOJEUaGHDPEvqyczHw5WR4zPLG44SrdCeFKxM
NizPQGUwfpm+f+fsf4tER7clmWxjLRDr2oFkgPDSA1yO54obluVFrnRKa+Gq/dqpMRn4uC4xPeoQ
bqp6bVIu0b8hqTYMyVQOIsA8k2SNvTADmotiVUmiaUpJaWiF2ar0yEwei/p9qOQv2JokAvwucxft
P61aJRAc8p9MJal6ZEdkezG8W7WzQeVE4GyoonuaegEWMJtmjJfp9IS6gcGwr9DoRoEunym9cdDj
9FmThezWaJ9bbDuuzE9JTeWLyNotTgAU1mrIDdHjGFVrZvwOBLnB+vCkuwTMicm76S2OWA66w0ne
lkX7vPPeMp8roXY5MQzFRtXdl4xvuk6grEAQnYI+SDlznHtFD7v0iI/Q818+COGxes8c7xKS/9sM
4V4QBZTRdBk0VCBJfjKjTZabW6mmczMiNiiPXkvfvTp+8Cq1aNE2hLj5EJ6d6s01SNfDczlPIIJm
tbdJVOXqCe93rCu/UZYvHYz5DZqOYXRuJnNKOzQ/LZFSUtUHb1aAVJo5kfNZT0cK196PhvhUgBIM
FH6V5vyUXbHpc/OTo3w3kkTk64cwYcBY59+onOa5rV+9pNxoUqXytvfAlanU42eRX2PT2sRt9Ko4
djgnr+kMWaOJ87vjattyqNcSXiX2i6M+9tTk8EZ4/sYWaz7SOIapI8aaaI9taOtWhBxExQZP8aUB
WtGRR6A03HeK7kMYYqTKmKqugocgTguiy3roICR1ysXu6jcW9k8IRhj151pvc7YrN45W7dIoulTj
gKcpukyZHJZVbhWL+i0Ael/U1SlJwj24rTWqvlNujB8afaPBKzcAsyks5aMl9tAZ8BCQq17n/pWD
+LP6ig1SzQFalsxp6mOsNdSX0Voa5k+K0Ckl6WA2Em5q0PEoQFfOAdWuAyIo3bHv8ERb15KDBAe2
/FQW+cnzrH3eSuzYParw3P4cdPXwf5Xe/6jSg2BD4fNfV3qniUFInffr5ztL/86M0/7xu/9BjYOC
bLiGMHRLszUAcP8o9nT1L2EJy3bhPKmabdq83r+TDfW/DNSRAOVc6jrTNf6j1hPqXw68TqpAW1gq
paD5v6n1NN2Zyrm/sQ0dYlwtlepLuIS+aP8/NQ5TSYt4GmCB2y9bS9Ll68hfsB2cJVNTsLygv+Bs
Fl5U4ezNvHwMCvFImJ9mTYhQnh6XmWG4U+rJQZs150bxP0z9BC/6YQK/aW2GD52ikIPjnZj6rmxY
YEPfL4JSAEDRrDdnLA4kXdY0F2nvkpE3+PS5PCSyXrWKfA6Aowt2gFZeFoFZbqNVp1rjsrHRYsQu
xDc1q7et4hNxVb10IZGVqqdlYCLgn0k976BiJ4QpMoA0WblnSgikI4nqh4dBwhjCSa4SwTNDDphT
p86Y+iMl7t0XojbQimFdLXLi2fXfuWtfcz/sd6QJBRnEBFQTaNDIz4J7gge9oPZjEDnzB7SCBA1j
8JzMjImYkt3fuzwhN3F0icnB4zQz78De0EX03nvQOXgosm6yN49YfmddjpCg80nqGn/h5sCqafXH
gAgnCyxY0cc17nGcUArlb62jCrEJPi+rc6TQG8c0nMLFm8nSuRjgrdFSOHubeJGoHo9gtS4hYLJl
EOSskQENj2nqEKZMDQ2j+bDs9lPt6PF5HdEYpHJ3EX4crY8PniiYCNLBb6NzrHxotftqsqH4MX8J
gmeZl19FIA+q34G1Tm+JQugQArg7eYmDOR5hLFCSlfLcVg2aG+Wg+/48CePfIjf3nQGWXrMlzQXG
dZyPXsxCd2ej9cv02tfAZvRvTgQ5pQfEAwXKVSfn0+S94NtURXVJGP77QrwqaXrt6vhad7D1zQH9
DsJj8PBQvRDQavRKCZLH01SXWTXDP/vA/Xe3bE7mzH9mNaOjvrsEPl+Rl6uHBh72LO/rOwKEuRJN
k4UG+3ZNFegnQOU75w56Y4NON2po7wPvn1U14I+OgouTAcnTAI7RS7f3NAvWSaB9UMJZ87za0Sgg
nInwCvSSd21kZkacBeLIBO+PzBHItt2T09ATOwKlO2pMw1p7Fd4qfEFNoEHPSg8wZTZ2+15JLNGR
JT8J8tyOk0Q41J2vNNUeiS2XCqGNxKi1LzCyUEeqHS0xkHESvT+rG3onFOtypN5N03PlAye1CvFL
6WsuUZuizQDYR7lIKFd+ybDCxbJ7/PmpWSvgvagI9IoDgdG5UCgMY930yY6cXFAEqfrNhG7mO97e
D/ADCRCFOdL/XI+/CCJ7V532N3r2r4DHH5Ue+vgIpVpnl1tw6KmFMkxEyUXi60Uo3J/NiV+wC22P
SpgdsqxXnKxjilM+hGiw+xgRTxtwyNVAbTG4wxKm4YEguKVudldhV0fT8FcaRxS/U3e5SD7NiX7w
mo2kf/t6ROqiOI5SMoVxtiLGZVx1C83TAPg13czoyYgVnObSFh4I2Gg8hjJQEL6KOf6mBRG9T9LH
QDbw4pzq+fiUWeP0dOe1uvTgPMUCckIZUx73sjrr/USmcl0AB3LhhAnljr12mQdiOsNH04DhLlyz
gozdPYiqKrG4oWn1lP4ytuUttH3w5CpHsrjeEd2LGLNRX+nvthuFT0cOiIIf4FQ1NDnHMG4m0B29
/PzhYEDygvi33uNIBwZHIHzVLxNLJ4YSkZQfFbi44NXYo9iFVvhbFNQ6kVagC2TyWifY84Cg4AnW
lHlp9zwwww+NUhqYRnkjjpazTNICooBtP6yyLDynOlm6egt/f0j7pVWloEZzdR2NRGghhnimef4x
oifmJEmW+NiZRJwhse+lx7DnHe8Sb7N4h7D5gxDWnZV3UFQpbxoVZYUtVgCtnxGDhFr8lDoITlms
9q00gUP14Q8idAxOeU7qNf+tYvCAaYH6GobaHm8EY1H8hvMudK9DQdcU6bi+7K0NJj9ClSsOjkOm
fg3iwyNFc9apQzjnNI7Ho1VQ2+NPaGsi8Li6M0ygNdFHHM7B1qVKf+JIz8qfqj+eiB5gr+722H4P
TrDVh8mk0SHiZMfDd89n0YhemTt69ZqMlrYymdoixn3E/GUakhH5EqigdYKbm1c4xDlPpW7J/7qd
sPwWGCv3u5dRdyblvG1gu/CVvTgm2TosC+9acVXZAea5G8D3sN/CBNdxltSkFsOuBK+Git2g3hZ0
Ew1N3VWmdmbzY8jlIph0ja+qIQ7J6hEOgSF9EFmszETrndIiOhgOd0xlmUtk/YfSY+ZYq5+KLH41
/o4+/o9dnBFzv42c2ZuRXFgiEWdCFB+aWfOtmMnTbroXU4/2lfVem+NrmSfvmjsBZmNA5yAz5wUo
rkjJX3Iv/tZRp055YWiKAXzTAApWo14eJrxfoSUHpYS2IWs20K7Nt2BlHjaqM9Z6rkhQ9bjpmk1b
oRLM7Orb6gsMopkKmJlcqJY1c84TYKJLYLw5jaqs9NRagBRHjQ3bdlHUEfQKpcj5pFH9COm+cJ6u
XyxBzoWGPrsX4pTLKgIB5mBLj8WxGRLqdyTMkMjxg5FWG48J0q2ktrb0jb/x3M6QymZBvDcRqiYm
8bJFZdCLcfFWqpDj56aKrrLMkCxoZb1ktTtDaMQ/AQmEy9d/1Ja6x0gCKeMFnADfluKjATWOrXKW
o3uVuGVmGu7OWdP2r26i/6QcL6e4+Zv02yPL3ZqGWl+pm7AyX41Me6GruOvwWCsSap/Juc1/YRAV
4P7Q1q5ScWQUj/DJoZSMsBxfdWcRklBzmAV5snN6KKm1g9o4cnCXq2F9NnSypHus2jYmGVhmOolZ
vTvnTj3KKnsKJrJrOwLEogMz49C070iDqzyxLZJy62rj2tEm8NDbn6IsodlQ+fS6RnyUqbrK8mQV
h/Yhi8vvxEDwpubEcAt/5aX9rwrAe6Hmbwhtvh30WTTrMQP9riuzmJP+TdMjL8/1OIADDQJzVppH
I6nc2YR9dK34dxjyjUsHWgUs4nlfhMgwvNbDU6KZONGKg408pWgiakgMjnRsWlZZ1PtUeW8lmWNZ
o2DvTPGuAfMvWRvYy+Q9aOSlU81jnCMlrtMG12BLJwg8UeqId0WEZ62Wv9n5ZiHj1vmo51+eq710
Q36eykTST7adab30RBHToEMmUgM8sZDazlikv8KMjZyzwixKUI7w+ZZD3D9UXwKSwFg0Kwm/mdWg
10bf+q6D5NkKbIU1G3Pmjz/IcVi+QrlMfedDN1ZdzOgvuyklJW4+sW49G8tt1pi3sRVbVJTp3Imx
ongwh202di3dhROKGI3ZpprgxAqU4n7CFfsW4GKMSVhfYBlnHVDjfEzhMlH7goKmIaTj3ceI7r0r
ISaqoGS63/oQagRtOd341uyunIcTRDke3bWNhCnU200fW/WyoZqzOc0zqjRsegrgc9oUcpisADTn
m45wFrDS5j6KE21WCLQyKoCUYYI7l3ScCH7IFwV5fwslRs0ou+gFD6NDXrG+aCdMdC5Z2d0+v03i
f1wTcHaQsnwrPcAIDc60BW86ncDTGQRq9w+K2gZKHUCntqhElha8aul7Pzb8an0CWRs5TnpXe09G
7rSoKxi9NWykVCjzyA1pokh3PibibuVBPOM8GWHHoDUe5ptSB6MND3ztHewJrm3oV9XPWrJhx3OL
NG3jkGI3h5D/bCVreVlRefU0RqE0QbKkjQf4Mfu2bOIZGqJx6PBPZQzyiBFiGsr/eA0UqNlo0U4P
6J8mBuuwOSi71ggLDM/qXk7laUNTZm6MR2xEFEAMlsQ0YVKmWdNaNYiyEH9a0YyiqmkmlZkXwiRp
isYFjrB1Xzr6mj7gd9Wkxgy+BtwOBlwZDXLU5deIB3uIgUo5I2om0+/WTWW+m8bIilTyzNbAG3JB
PxvKkoqjVX/oIzuB0nS7JLkNeD6jejLVTE1m0Yi3EbgGI7trgA9iFjBkFVP0bVx+1JiLF9xWFB3V
HcLzfcAQOwoyFkXB94J5kh4QCyqbJaN3A8ejmxF2ST9pOZYoZDQVxZO0eL8k+QEJ0VyyXCJyhQsS
mYDHDj0RvvTNyxCjgluzIbgtvZwAZbtiHYwGNEOTaAjKVExYrJqRJo5dnL56TbwiXXVvAjDjsSmX
MZT3ZRAX26hj5W4VOK25oTyMADB7VPJVCjis3NR+jCraQKvvNNbSbVXs4vQn1gM8A+RXPyNtWiac
wYhP26O2bLuARhxhyh22dc8++l2IB9Ts863Xukt34osVKvMGtS7JctTarZG17hlvEcGJYbivGWyI
JPNp22r1MhDWMuBGQ03WLftx6ovXJTCoNHik1lsO62AxDsnZT4VcisCQ55JDU6rkwx5BvrBaopdI
9UxSTin5RAaPklZbYDi69iGH32pyXBQDXVCtPVSLvoweWpeV+MChJ0NhCNdOylFFaiSC/fnLGOpg
rTRicb0avY83ES/qwWdPbhokBN2bgbgOty9Rznn6LGQIeC/UOAcp3RyPM1tb4tJwbrR+nMWJfhQx
0PQkO7Y6T1Run2ov3iK2iQGPH3Sjjl8ro/viqy1x4/b5CrUKEPuhODo1mV1gc8KV6lkr2ZqbLvbQ
0IzuiDJnGK6ykSVu/WNq0KQuzbD49oorSNz8oXfFKQwG92DX5g+giZEmZoC54hHJ8CVQ2aBLwzPm
ba6hb1T+lb0z6Y0c2bL0X2n0ngnSSOOw6I18oI9yl7sUkmJDhEIRnOeZv74+U76qzpeNeoXaNHrR
CWRGhkZ3DsZr957znV913T4ntGDBu2MIMPp6XPcxN91osp3SdQzL6L76rgeHREnXiwK8UPja2qHO
OA+faVP3t2mOQbLLlyQz3ky7vHU6GiMP6ORQh09tnX+aRYyTxbnlCNo7pgdT0pKu6A1PudVvhUl8
FFlDdxmKl5Kll1bYLtXZ05ol+7469mUlND904a50+LwEQ/vQnZ+aDiWBA9hiwx21bk2PInGoslU0
IFCP7He3mtuNlmvTBozhrajjhkuE1HOyZ3eFS5nU9KBzyLkiyao0YefJczxMGI8TMMj6JN6miPU7
NOuCGi/54aajeSiexAyhx9XN35osSYACTsg21omowze5ZHtZh1mmLB0FfATi/Jzm0dTnsyPkJWYj
WAvzwJWHTJGFUJbvllPxlM/mZju64UdK6F7dYEwV3k+Q+N+Fgwp8tn6SF/ZuDDD4rKL/HWp7/BIv
eGXZz5g/oLKBmkHtsPCsSWn4ipHqo1KroWcX+3YefxHh2+7YnCBhvZQDK78LejfXmPYk5TOSjZO5
FJ8DWxzPm9qV10xUpHr8Hi4IsD2ir5PIYLtaLJuCxgDVAABgZHvFUJb4l6E1wGYBkJ7Y7DKDrdZf
ZAHZoQwpRsfU2SrNn6ZtcGozAHJ2bZPiPgwSmjwRDSRlVDe6+5Tpd8CuyUONZH7VuM4Rmviydmro
6QY24qDzCrzCc7suk7zeBYHzIqGcb8UIesv9jIaNhbrGhLpKG2Ym6wlbP2WSY0XQMqJYbHP892VM
a9IuHWsfSPtHkGQA/HTrhFAZQRfHf1V18+eQaiQY5gVIzgGfQug9x4v+OuEJagvbxJSaDQ9kXv8I
7eb3IpwraKOtESxoVFLW7NaK4X/3AS2vAA1MTprYumPumkh2UjNYG3wVmBXWmuw2fKiLnJ9lyVLG
fi+gkYnbmJZTPFa3RpELpIGGEn9hUAzPdu98N1qgUmUJ6DQwe8o/3dqnzT1t6+qWYqaEZLesl86c
DqnH+jPLRvrARCEX2J/O4lU4zJtvg4U6zVyyberawDJLKBm4tx9gGTGQmuXWGcTPYIb0jC/+OY6m
7wMUia3RkUHTTkGzmZzpLQuT/v9y7tH/g5FG9N4t26VZ/5+PAI5kOA3lX9Ni/uOb/tH7N/4gew5K
Lo1/4l9o1/+l969bBq1ME7kGDXiJtuDfe//mHwJxiOO4iC8sg/HAf+g8CDxSP4/PcZNbujCt/1bv
37FQk/yt909Akml40uVHcq3/rfffDZVr5ZaVY+J3f5mMKk7wzB77Wa9eevE0JEv9ueQjO2nvzK3R
HEzX4+FFl9any8eChviqzdzt1Ok86mB4AiJpz41baSuYadU2LuLWJ3n8I6f8/uZYp0RP8zXjhD1x
9KN6qBblWX49ZHnaDuqxK9q6ZKAd9Q9bmy6vEVo8noccOIX+ykwgOyWjF+6dZX7jALG3AMAOG4ov
FyPWxawB0cg+D2WoIChe/QcqIEWbkfr4DuftZGrUD92Sv/Bw6TTyYb2r7s02zR325IbH8rro+F7r
JFoL/Gb82qj3LXdUmtEF//5RM4K7ZUTRxYC0CrO5JDOw89ZJ+S6G9KW0GYt4E2vJ4ul8kw4gwHE2
1AjdpiTDhDI48HNVSKVUVEKVVoIaa1HFVqXKLlcVYJglsV1SkpGiEvJqKdPQBixUbZ0q34hhdh4Q
gS6rWRV3JlXeRLWnxlK+qwrAQJWChCS+tWUDOnZgmLBKBTsppyOJxgjjb8gkbPCrFJZkUu/zr1JT
FZ021edMFcr0AuRa9Y2owDMWMgpeB7JU3BhUDLiFhHviqebsE6aSU8blI8kOmQ0PJCDOG+jAymtF
BcM+MZ5Wel7CKiwqbNGqeJ5VGZ2ogtqlsl5UiR2rYjtQZXdAnoU1kAEEaoBtC7V5RY1utnehSvYq
HSjeje67Rf8MBffGBij4kFPnz9T7JnU/MYaoTNRWYGJPkOW3gB1C0A5sFRwLi0qBSVttI1r2E4Ha
WBhQ2tZUNu9mWI2+WUkdOB7DYPpuszM+4fGBKKa2qTuvzBiFLGvGARTcyBWQ8KVI+QokfRJpX4vE
b0bqFyP5q5H+FUgAU6SACZLAFmmglp1LhIINgkEP4WCEgFCjN9EiKGQLuWOjdCCAkewd118QHpLY
uikRIvJQXGfZM8Wcnz+xdTwMSBZrt9zo4bImb5hgCTTnXbkdslOka+tAaA9F+xwMHw16+NDqfIFe
uLffIr0+KtW0iVJ6xrxpOssOeNbJjHrGRtDnjPI8NtENJ4KqYC/6Qux6yU7CS1/lVGxUxZQl4lOp
qGELnmhDHOKEG3lEtFN2zO7QHyL1DJF8pkg/QySgCVLQIRtRIlf7DJmmHtCWwFci8XiGqThOoCV0
SZo1GQhL4+5LM/FxPSI5TU4d78kWPDJ1fh/S1CH6PrFrKRGsFpwGGwHrjJDVReMKiEyRihlr7Ubk
rupDOfLXHhkskvuVQYPXaKud4Gg1vbmym28z4UOuLbf80h0tz1XMDKo2xhMJI0/q4zklH2afJxJ8
YP1rW1e892LemoiARY83iIGh+jNvq21WlYcEuaqwlVgp/mGQL8Buxo+pxEo+RvtUONVqGDx4jQCL
hb6uyTDgbvKZjTC8ock4bHDaaAjF4OxPq0Di2B5J5InnvUmrWp3pcgq3IxLfrTochLeue+wUnllt
0lRe7UOVVTsvLs6pzsmYI7YqP1qDaw/RiPplpKlkOijdqYTGmOyT9LusYs6scUwX+aZepY2pbIFj
zhxt6861innf0MjdEDyr1d4viTZ7QaPtodU25b5eTBgb3iFCyW1+DKi6mX8dnCJ/TVF7kzm5judw
Uy+kdRCK7nk4TwSjPCiKDVhq08FhAiMrT050+TZ9l9MHmDYTlZyD4sZCc66hPe/QoFto0Z2lZpIK
lB8svQE18iuFgsMkqhLC0xnf3wbJHUufB89iYUYREZ1ln/DXZ3yqM+MnO+7e1aWsjjkgEyBWV8di
40PG9giEudgmxbZWhLTobqC2J98SEpR5SVHhF6jxG1T5Fep8goLx6FwsNPsL2v3wMKPjn9HzL+j6
SQq9zuj8JXp/Dd3/gv4/jBRb8aPEFTDiDug1H4f/Y+gGvo53AD0wWa3zmmJXtZw2jNxWnc3yh/kE
3y380p2ZjFsTB3o3zT5qyTP/YozYDOAzeaoF3pl9NFQbdOuYKiuxIUUWdTJ2kHAhR8dcq4VY/b1H
YCd5WtPT23AhoIjB9sX9qDQ2RZmdeaBuZ3FCZrJyJM0x6v0vVTVUOBs/BnDVs8CfAefq2uDXYLd7
IbsowMUhcHO0uDpwT649XB6SLmSFDQPvh40HRMMLkuIJYbS7MvCISLwiEZ4RE+8IrXWMPbhJ2pAO
MHcDHpMWr4m6qCK8Jz0elAgvSoYnJcCb4uFRcTleEs/KgHclxZOBBtQfTNbp1D1YS1YBov4AJ5U8
4JtiQEzHxWbd5GBn1WuNsG3EK+PhmQnwzjD9etbx0tjsdzEnDi6oTeyi6YeG66bCfaPhwlkeXRw5
I86cFIdOGtwK/Doavp0S/06Hjye0Cn/E11Pg72mXOH7A5LFlrTvAXba9jZYu58XF7jYN3/TSvUX6
vB5J4ytwDy24iGbcRIDpGrxFeJb5Pwe/UYvvyMV/ZOFDgnmLHW7Em2TTnvTwKk36ZwZercZQarLc
WikGSgb5ysRDDdRH4H1R1OIyEdWmHDglmb4DNLtOMGSB7tqHWnVAJnFplnE/2rQOoBUbCQu1q61y
YhrCsjqabEbSaOHJM266C7zKtcZNXSVMkOTQrulHb1OiM1L2uwJ6EwL32aXdZZydmoUow9QiEe72
7r41zG28g7KwmnGIqZU51HBosAXteUslKsVMvHBQYMoh/+jw/OA36/GdDfjPxuHJxI3W4Eqjjftg
w2SZGLomkPQE3pwI6xuRojTpiUvi45FNowy9Vx6QODKfmUi7KvyDq8Bof/UYNVt8ciXteXXluKfA
+6xw0qmz4OCs49ZcSZx2M4479WIIHziCL1m773PPjPE+4tDDAnZGc+gnOPcKZeFjcP3WfET4+uCH
M0rE6Ffj+JP4wpzKeRjL7t7l3YuItCeriE7O8FPiFxQsBhH+QQKBkSi0Kxp/D+EvdX3neA2RAVwW
vIeBvAIz9UeUZQPORKePbylOxQTHYtT4Nv7FAB+jiZ+xwtcY42808DnCAZC4Hp0g8iuUjzVuSDQu
jAAY8GX1IS+dXejVF9uEb4nTRZO/8iRfMzQ1TJ7xjHDAD7+gccVckAFZ7R5LXHKlkZyK+duCT9PA
rxnj2zTwb7YUJYSO0Ysf6P/wDMbn2aHElvg+m3ibXBJMgvLVwBVa4w7txk8Nr2hCEdjrx4paxMCp
A/vuFGE97VvqGvpqq0xZbZSxpBXmxUQJOPOS5+ak1cu5zOQJbfcaEDvhT92Ju3E1t9OhtqY1nTS6
FiwQC67XEferxjwV7I3v0c9plDuWG2gBFYlnVmMeQGOEhZlAmAcYfAcdf+2Az9atM7gn+G7x39pM
U0b8uAG9EnQyNS5d4NWnFNeuhnsXZC4pfegJcfUWGcLD4VLg9bXx/M54f2c8wLagLsMSPOENnrBT
4xS2lGUYuNhZUx5iYV2EMhUjT/pW4TKOUdkHuI5b3McmLuR8TJ4QIe7Z1628Yd7qRBsHRXG0inGv
L96zFnMQqPA11lITfxdBmv5MwjzkV9qLGKWH6UzsrI8nihbmQ4dXusMzHeGdHvBQW3ipDTzVjjJX
j7is8cute1zXFu5rGxM2wy5hgSPAm+2WLwaCFbvY4nmF142B28PJ3eLoRpI9s4RmfLr5Ikrj/FYP
whwneABsneOHO7zHJd7gFm8nXOMMfk1c5Clu8hlXeTW29wCXubQPDZ5zB++5iQd9kN9jHOkgmW8R
DvVwfI7wq9v461PlX8fHLpSfHV97x3AoVkZ3gsTu6hMTDnh2HxV++DQCdjGR5DG/FN4lGRU8MLvq
Sf5mRvO9zqtzh7d+ZMOA0z7Bcc/ReknG/GooWgVoisKd7rMzoWj4PZfay+w7ePfrVxMfP5T7jx6X
VAXeeWow6uP3L/H9qyeXep3qXXhwASR8APWyRngBNtgAdhZaNzyTNP6kOB8SugDmMF99m8KCqG9L
oRB0yGgkVIIZOkEPpaCBVpB56TXkIgoG+51gKrRC3Y2K+a0iZ4rg0mMB87GBBF7WoFfq/rFpuxcH
zEccFdfeWqhY8YPV6O5HqEEpIBXT+NDn7u4FVxFNRwInH6PCd8r+eQLQINz6caqy6wJppE2BAyQE
mI6veRDcBWUE8mwq6Z8dO8B0KL/PVJxR5zxI+ZbZhKFivSwm9+7IAcZw9uEh1/KyDRjep7qR72yd
70WrvaCOEVAk1EVhATlKXPddnUYNwdMyTU8NXArwE7MVY91zeHHTk3oJ0tFeBpGdq+ZHCtuCTNT7
AOuCu/kFoCBG++kphoURoW5Tn/NgZEC3Za4w3OB7Xh0YGiYsjagSF0Bot7pJrl37sxL2eewKRGHj
PbLt9xwix6KA0gJGB577txFmRwW7A37eq2aNLxNMD87szSlBedfnL3pDr1EIuvcMmoXojVfNic6h
dtaEVPlHa/XC+1y7J3VwNuLwm3pTWVQfGgPDWHga3Vs+J9cmx/PS5Ycx7u9MsSrDOFa5d//6+ZBf
JujbQrxAu3lSJ5lwF1qv4xV29XVa2sfR+akl5ln9qmCRKBSM6xKHr9WkvdCIfjRIF4ShggT60YGp
ksJWaWCsMHK85aM8N7BXmuLPy6Z2g3tnt48WaAq3GW8a72BqtzgiH0MCWNXr0Z16X4A7Y1v1rr40
jJarJrUXXSOZspsOxHreqjy66gLhXTue5nRrw4/JFEimhSgzQZYREGbs4sVrr2wdXLc7z95FvTFi
2lbhVZWm5nzRf6ZV88JDYsy2YZUdRiTvmGDT7g3jZcRdFoxrOj3M27WnKQoRrSBl6G4IYJmNSz8L
2d4ZvEY4MYTFPTmZdxcQdaKI1wVhx2HdIoTzNeWO1BL7FEHiWSDyLJB5TBuwUbIJUoW+6F9G+D0B
K2hjwfdmQgjdhy77y0hlUEP9cRmWcG3uO2hA6uJTV5Reh4+N7L4lcGHUHdVbwdU7G0X5Hpgp1eCh
wmgLccjTuWGy7CrQAapXP88JtpiGlo5xUZ+PFvce5sbrZJWPEi5exXkC3ay3cu1242sB88gT5OaF
2WMaeS9oe65z1yH0gbqmM+kwp7tlNs+KH9Jo4IXMbuNNSHkUXwgb9vdZZ9wLXdiBxm3V+UrdpYuY
X2cdekoQrvJcP2pWd+t+N5n3BMDzrduERnDtLIiqUQc+Nf2Aj/V97HRfPR3M6cMwgnPBjxC0XuAO
FrDIH1r2q2EGfg31x+LqV63uXtRrikDLkJXlq86M69QvNkwZ9R7VlY1fk6J3Pqh7VYLo71JxKFp8
qNH40s48MhNUPqV2L1z7sRDeyW0BvtfH9h/4IHNC1j8BYejys9WY646mlBGra8B4VUc3ckbgLflb
VSoLfPMdswtNo/Tr7zRtlgcqYfDH9WvcNGcjW3ZR+rbQ2OGhV/IID85ItIT22SY1VBzqu4INthM+
uinOUAU/82aydil/MkMgyvVgZsPgonG6qyZnZ9JUjJpNAP9LFahTh4N9ILKNFbVAsfB1B2Ahtixa
nilIzjk66eJbmXJZUw+qi2YJIz9nz4uSb5VK79lyqavFfJTBa0MXousfnU77DmAXuiX2X/5UvuQi
Q2mVa19+5IFhTORgM7PyTVEcRsibKTIR0g33xGhsOlHuYzmCZceYz9IJOwuR6bWyk7UHSnz4jQjt
XBULXmAQFMDLurY5xtaFcNgU/UVBrhPPLYVUyGP83wYvmxTBjhK4nLpHG02nhjiVs0JPhPSVNCII
jTF0peGOKnbxYG/Jvjh6CWWvS8do2Pe6uChbrvpx3H7rLrTW1hiDECobSk+/ijV/inS0N3A8qzez
oANhr4epWbskOFq0nezqPbKeJyjDHFd1nOv6CRLNMW9i32jCjQlIgDbeStJuVEer0zkt2XJgpgVw
oDkFhrflKYW6THEognHcl+ThKK1x1nanmkG063jP6jtZp8J62vH7q5ZDGtEFxdtlq3BAIBgJ26nZ
1EhVjv1RANbHtJJmuO7NcVfMcJlI/eWYjLbn6yMZSYzubBlsWqc4pC3xEsO4TdMAxmIFUeakZyym
2mGS2u+gqEFHZb8yjFCbFIi5Rlr9Sm+HV22YjFOZx98zJTCPSAhIB6Q8AU2pXm8f+rz+EAk6v8Tq
j1lvPcQ64LuSTnw8TZteVOfYQwXJtUgjPz3mQP2V7AG5kefkEKYN9ndptUms8lkG3i9jieqN2aLE
puO3yqR8klVS75LEu/dVeG9BIXnAx4JWmiSatr4M034TQLpNyMxb1zIl2MyUz0E7Xtq0/93HQbxm
TutOyYrJKbHfFtvcuSTftydBY6nGz1L0/I8uPkhEQrMXf589+x62ya40iAX2ztCv9pnRIbuzrdVg
Gkg3GfKPSbGqMq1/KDR3ly7spbUiSPmp0SqyzE/ymX+HbBHCCaVw1h7lNUqI1XIWGnloihCaoJoN
cv3VWfq3ekjBect2I7t3167zMy4Gigt5T1LAl5WRa1jQnIfQ0eBhkP0UxCY424amYeF1F4KZOLA9
EU9YyZAPskZbjPQnZum1BzN07uxjacAAh3EL3Udz15HB0ejw9B4TmazNJFsRwQnoOuCL0jJ9k0tx
j1uUv5qoAY+ZdDSi6adFHAjoaIRiooZ2GTSEA4UjE1WQMFuSs2r2gfXKbOjA59qM7hTN+Apz5b7u
WyKg7On3OIa7xhOY7mkoLCq1DkoUipk03zR292O0+pfUHX0rQGhnsw19MF7ssURiB/WFBy+YRhP+
piedZ68anZUmPPILGw99I5bZmFO9Kue7sGE1ljWOyXb+7Jy+QLJDEqeMKc3gjTPXzj65Ku2HbA62
Nc8vYYfdys6wCxrzi4ao9AE1sUFoRYR0+MF0tUM/9N06zxGGTbT/iKA4gwU6xxJGqxvU9v+3zeNL
i7v5ea5+/a//+bPsi66Zb7/CuPwn+7sl/tUY9d7E/+P0o0h//HWSqr7lzyGqa/zhkq+q24Lp5Z/O
Kcf7A+OU5+r4422L4SnO639MTz0M9DbDTLz1tuMKIf739FT+QWktpedgx5Le12D133381z8NUe3f
/v5P3vV/dn87los+2LN1XWC9FxZ+/n92f2d5g3pzQp/iIZBrx6jZiSGy9i24MVRWMf5kF31YACXQ
DWaXR064JjcA8lZKnGOqeVCIU/ggbfq79Hp5tCDhlNG7+juPLrLwItFgsOSW1KrrXw7vP97KX1+6
pWz1f7F8qZdumMKxbc+GGiAs659femprStNoof33BjCtkGzTob+E/Qj1va4BloM2Ir2IphKN7WMC
vnFd07OtZLNs0r6qeT5lzw3qCiSfBdngdtnv9IpdVtXzsSD4VUXDdI3B2qP4c/2v9y96teCkqIeL
vF6XLbkRTUqr2bXI2kHml2wHW9jAx0uCOTJIR7QDFpisuezEeszB+KIFIpYovIsufW/6iNgAdbxN
YhaQdl2N1nYevIRYmn99sP7GKPg6zwYsBE83TIOr8O8u/7YtFi8R/bRpexaNIXXuZhIk+7HpnvFj
TTiGx6NGjpHfhUjJ0doz2Z4D8Ia8lLEskeN9HdLIUWTt397U4xfQehTnM19gdNrv0n0PDcsCSN2j
GyJtY8gNCdGNGLr/4q0gN/g/zrvHS+EfptOspn877wm6dMjp4yZJFnlcHMynsrsNOqCbJcfUB3MC
eUxPdvMSJzs9aB2/qPLhqclASGu5vNIhtLUiXS9ZTB1Vk2lo1UrNWbXkdK6BeSf7KpvFLh+IeSoJ
Z0ExT7pDGm6nFuOe4wxH5DXRf/G+viyKf7ueTSGBY1C40HNTC8VfQQwiJQioYy6xsasEGMK4Tsmo
/rrqeBKtDZT1D6MlTkY9pyct5CqnM1f6mq3vGovWea9ORzckg5+4w/ZfH3OQGX8TWbA02MJRahIE
IMIV3t/uNiNJpha8fIkQaLbxtyNzL7p5H0PACRrbbyGUf5uYxSI5NzAMJN+hbjJJzfJ6H5LS/VEM
RrqDFXq2SFB9cIrM85smJvtOJOfC8g5tjfevTeQRw4h7sXsbsUQsv9H0cdey6pe1nkY3Qt+5r8bw
kAdXKsvhsQc8Ia2xJcwPLaAIL6bUSByusnLdOSigxDB72whw38FhE5qPHwVCFrK6EouovUDsWjli
VDRmbReChVV20fiRmpyCpcl/5XLAfmAOy65fhrfWrhkCoTurnfLRpo+ZGfnHEHcJIZaecViM303v
mPvQmQEEgqqK5NTiqSdZLAMaCT2dbWXEbm1bIR1mhknd3JHeiDu/3RBOQochq6ABER+3JvbMQaQf
fhBGvB7RKvjIw1Y4GjX0VVZO/klbrBaG2UtdV9fe6H9kDsDgTIt3WpX/SnpPQ3RFkMjQPCVs/tdu
UeRnwjLyFfPmVaHPEodRVK/qPHgLe0MwzcjvUQ0Ca7KaBxcWIQuC2PIAorzzzKPdV97F9IY/T4BV
NXeSmKrN2N6k1vBUyMbLiFpjDZRyWqN4odgcWBq5lKIDP4RRQVrt7WoizVV9fQB9Mba7W+mWlt/N
moWZyrsUU+BHvctwsnNJCWhw2GJHI+TE0vSdZ4OI0DId3IY5xWejGm+llJvZsdDjWBFzKjujyz2F
RNgNb6NsBrgHhrH+un7C+nEM3/rei5+MoTjLEUPfROY9DzTWPGZQHUGBOTKSaQkMZj6jt5m8Id8G
1vMS5/3aGYZ4a9ODGcR0pY+FeFgnpoTMZhITx4l2p9m/Z3H+wy5kuVqKGfKUep9aDWyYr9Zj/bG3
reQxcVSsWWzsnGpEeR5qwRONIJ/WtHOCFlH/ebs7cc/xI+HMXAjmbKuGt9HQqwZFthw1xslZPi9o
TxTaz3F+iSpf/NmdzXMqQ18rA/2jNY2dzOrypLtNc6ABkuEecjuq62k4at7PoCnHQ1q3NDnygZHm
Mo4ne5rAw4cMGvSwae6t1H9bqe9oTO/n3vH2QZ5hfur6ZhsvjDymPt1IOysec4OMYOhM7QOZrOuq
W6ZzXuHomLOh2Q4DhlDdZuQLWmuLZgafaYVFte/zcjsOaeKnQ1dtU4vdOWdXO9UughFssqE/l/aJ
EzupXv73KjeWI9nfRPKRJYraC79tmUKgj9/nJsTO0XPMFrZaB7JDJTmD/TEx6vxE68JdJUDSV63Z
1w9JNHP5y+F1SjTGeFwBWCLc4rJMn1ZHartrin2sozEWyfzz63rlxz17FuX119USz2r9Uddxq9al
Uh8emq7DD0QW3MBzkzWCu8KAI89OGeXGZohsY18q0lrp8A3hMnYPeoOoMeFFh6P7k0xz9Wd5cRJl
h2lwR+ESZN3XZ6w2Ls0yhbvUg/3Q5U9GxWC8bKpnnW3esZu8Q6k3/akMouNSNc9wcJmzDYXKK9Bz
ImW5vpew17ZDiRwr7YdDj7uPZmP5zeoZnsVeRasGyJ+dS8LuOkQttozOtnPNuJL2VEY/eWU2wM7S
ILZlZA8zFdbeEbg+gi6/A4wYtwbbZHxeyXBECrfKOc3nyEbShj7e5z85hK9tS9v/gvyMfIy8Qbqk
Gy/KP2jWI5QXkWxTiajHkMLcpwVI4SyMeDaP7lqMVYVLngd7Ms7+mNfa4eu4Z7XdMiVBFwyEg0Hc
NB8ioxWrRJVdBNLIVR/a569TUNWy3Oo5nv2+riAWxp4/oLTf4qZxCmB3ehA8piYBS33ivaYELuxC
Bzecg491kwvG+ZOEWmb3b6BZrL3RNk9aZTLiHT04err59HWQ3cgk4wdr12JSC2YTZd5M6tWJp6iH
2c1FxY7L9oiMZd+RrHUVrXFLcjoxblCS5EY6dEip/xBOJUOXElU4c1MBxseqGJhgeYbWAVwnITFs
USEbhdmInVUSyaHFYbMBDZAvfbgNWhJyllJ31wahNWGKuyecgA9nbvTQM1/6EcSf0jBGfyaPhfQN
4pWdplTb/Uwnk3BJb1GYYuCy4rfSzADOynqTgLXayrlfHkXes+YExka02UyLbqCyrdMtLqe9MRbz
LdfnAdQ7Dq00F4jlvP4GWa86yHq4pVq06yjgL0YyAPwRee1nXktw6iInfwnrT9fkMnYWk+F/NIUP
Q7X+uslIUoN+48Ya2WXjGTnHvsnT5jnrGLDDU9TX/UJRb4z8dXGj/mSSqhnJ2H5P4+isE4korbr5
xCvaM3jH0CXs6bWNCJzOlvF57BAJ0BH44RhW/I3zaG6qMn4OFSNHBjPtmYaGyIS0+3GQtk6X/7uY
teRngdx8pdw048h8omgrVh9CQX2E/PXGmSpza3bWO8k1+c+ENmKCo2Hqh/zZShdjJ5qAmOXQ+yGW
VB6bmk1/p9vet4Vm6sS9n6dh+s2WDagglDpVqBlHUcThTpA82pOx6Uck0PoeT4h1ywLHVoXZcFd5
6FN7CFHIMY454g3L5Rruc0kzfyCrNG+bCk1K5uyDmNa1nTflMeL523W5tmOs4vdhGT92dT3sUdpx
f9poFgD0aMt76PXGMWhxQHKeEn8qKraKYhpXdk4+rGUN1z7rDzFDkCbNT1/36iT6H11Cz8T2OnM3
dAkLHDbztFj2U9x3q3jBYoRPkeWQFGbhzt2+dKeai9594sG1LdOaT40VgyAIXF0Xsx11igvhDaxU
EUs5T2Fy5mKNuSZYpxEMP2sXCjZBdBMSvW/NIqlfZH9uyJTwOvYiFn0yHzXy99ok8MxLo8dRC4p1
WAWvdPvNvVair9OS9vBVbBW5vJVNWdAYsjDm4LS99cO8x5iZWp3zhCkSNQpHkz2lqsnTciNTk9mI
bD80rzxVnkxumA0fbLOR98xPI/volM7y5AmL1COtRsC+jDEhseN2ZG1/KnKGviTc/i7nOn5Uq3lY
MSbl5r2Xkby4Pf7lXB+K9df6BlWbEe1cOed+St/tYjG2WcRrQ7ZSPLmK46h+eDJXNmfUqAmh4LcO
EVllsnRfZMKEKZVuAKwBiI/HqOjSt8itOjLYTWpBGJfNxR6WYluq2NV6dCQZQMJdEU04oksgDLeM
cgurtZ/TpNgXRiOPpJMebHiSkJACgqinprtlCQnnmrduKsQxpkPz1qwXvGFkHKNEbdrhSt9SrgIn
+NaTFsXsyzrQCSQ7ko6BneHLSB2kmigQoHrO7SflR828mrVlMepXnIDGc1p2v0bduzVysg5AMLKN
dEI41J7Oymu8Z4Zl7kGKU54I5kXcQsFGdyWgJRWFaw9cNiIl/kYN2coYf6zFKKypWUKs/g3hLr1Y
3dWuPHVOZgrfPZNaeJgiCxNCWRW+zGdrB+trrVvYVkf1ZAkMZqpQoAG1TpbO4DokyBNgiafp2QvW
cS0MNlGth+dJ4EDp2CYjUIRBsbTEtIqCb84C4MCOPQ4QyEDqcCHo57YiIqkgRTyxuHYboMJLAd82
Hox9nTUEKar3STtiU4y6S02+ojFtkiHPTRDGNh1Nl0CNQe0iMo0ADezCGDiZjF5sj/FwgHsjKTNS
DSfHD6scFgkB4Ou8MPON0YnBt1ztqWi7+mi5H+iwdlhu2rvZBec51UluEOfsSyqs9j4WcBsdxs5B
Wlm4a23zQArXBJm5J246ix+nMVSBYs6+GJHXpdXjqJfWtoEC7Gvxc8fkFi8cD+UhlS+Wq7s7zEHZ
QZTb2DYzH9JWtY+M/JZ3zquOJGPC1vwYRA3cufgX9YLciHx4jrNAf8qX+K1Zot8OSI2zUScL3Alr
2Xz9CBkgwvLKeDmGDnHBA/qUnZORG57YwU9tWByQzC0pBow+R++3W07IxUuErWVvunso6u8Lmv1D
jsXS9aLA76aGxu+IOOmr6/O1hSwJdcfQTqaihHSQljkViSjcM/eW39uHMrRVJkFCshG8O01fspUE
gf8xlP9G2ZntyI2kWfpVBn09bNCMOzA9F07fPfY94oYIhULcNyNpXJ5+PiprejKzgK4eoFCoLCkl
D3e6Lf855zs0xpr+GoqKXJxa6X1so50UmsOytoPkashFGqbmlxL29K5TKCIKTA52umDeB46D+FXi
KC2CygtpKmbYBPRnP9aQP1wlFYpn8/F7jpNm9m6x/e46KGqqvprkVg+sV0nPSUVI60qwQ179Hop0
MVceAVIipYX0SvAQs+WQ8vPrMFr86ogr4r1Fqdh2k/MSpShAqkXByIkEhooWxj2XUbnpmcjki+vu
676aDlkf3JuF/eCUlXeLx19NGDUN7fc73Qp8Qy2ZuQSY9s2AHSSc7Li4srUk1kYV2s7OU0GpdxXx
uPUWUbhWHW1FBL+Bsy78SN/Nkh6aijQUeG8O0inBYff3vb7leFGsJNqIcuGOayUbpe0Junyi+6KH
7yCWVJ7siVP9OAYEgZlRjI6nN8IvKDxvk3f+sH3NeGkvJ84cTs8Rymnzu9ngnArb0z65iX1N41a/
XczuSAFAgfosCayvp9k6wyc/xnUHXa0Fir7+fkChpwqhcJcvMT7MSp4IHVJg7vePSqk7vxyC8++j
kIzGZm9ia4hacJOWmY7byR0gkzvZ8++Drpe/S+ruzn8cSOuipTOOCo4Ka3UdOZfe5fQYLQEMGhe+
oMk8B+IkKzrnevzDkAUmI7r8vq02rnh1GU/eso68lEht4e+zb1WSsOPBqw/BHHU7LrJ8aJnpgA/C
PtnlOZgaOX+aHiqEv1TwlfHPpL1z1ZhDs6dga1/2uj4x/Sk31hqz4+cXx36imjEO8vMibQDxATZr
E+5/5esLP05DlFF5F+Tc75aQ4Hp+p8StoDo1DxYI+RnlTVPwNcmsOrQYbeZkzT0jOwqm2vCm1nWU
CtHgUPpG9Wh0yr10LXVYRZshHPfdPi3UKyHu6cGzO8xYpYdimXBlbDrjInuXs78FYujQp1yQiiQY
KK9LdUhOeL5xK6W5HeC65ZPM7qBPlAcSNdFGVgNCsPC4ooxzfh2v/9WVVKV3LBwYYZ0MSgQ+VyDQ
yEPoXRytsmbvmxPx+kV2BsFoy7xK4kTgtKSM07XMayz66s50wE/YfX2o8N7SYN1GN/jwo5skq5ft
yA0yNGtSdcx3yKf4khLZyH2iBbU0qUMgv264Fvq3MVz6btnVnfQP6Xpt+v0BaTstd13kFESZvHTn
1u6d7pZvVEjcHb2gw0YS4w/aMmCt0EdIcP3VSKTBSEDmCxbtWS5IfG2Z7n9/d4FAUF3r4aFeB8fT
VMkwPOWTfxtNbOaR/80s8Zcl+Rc75u2buknavWkHTNJ9zLnrj2bT1BM75a/Cso6Npas7s4iZwQSY
dn3uwrYuinAKgNGYZDXCkgj5pirc4A6LLJHZxCZlNcHb7/XWsVnApi5tHuvUOfqN8IBPY51EzzXu
/LqJ77lfEme49hGcb9BErXtm8MmBA8pNPvLq5q6h4G9kwBpTz4SWAo963fCr2RmOFegQJjgU6bZz
dfr9ZtqdR1h4LlawEJqzJ/bci+i8Fk/24AG3cgwqwqR15MgZ7dEYSenk1DbhcmreC/dmnEwyEFjK
a732rc7QJkU/jxvt9IKAFV+nSWTTzvLb6coy4Kqv914vGs5Jyrm/WKebzRBctaUej6wXEx5Rhixw
m351TZHsbaNBtF7zKkTWj3GX8vaXk8sVv//ORBETzIDGW3VWDtSfNhmHcLkfoW10DCAIxbT4kgWy
JRQAlngkg8keDn53tJ2i2Wd9fcpENb8yg3S02cNXMJq9M0k635PmEuPso6lwSI5d29nU2REk7UAN
YRQg6pvMSX0jvfff93QuLXdSZT9BuVkbiuiinWVaUWgOnb+11iFykjJjU17PxSfyiCN11gXMXLlL
170jj7x3s/ITMC5sDCv7hI4R8lmLp2OOkFGYQQn4Q2VZc53xd/0PTeoPee2rbmaVxoQ1fqtt//mP
//upLvnP//pLFvRvv+U6/QLNVv/q/8vfdfiubz7L7+7vv+kvfzJ/+z9e3faz//zLP+x+a5r3w/eq
ZcI46v+vLLj+zv/uL/6P7/+WMmr+SU5Y//h//Gvr6/+Pfws/yx/1z7/CJW3+jT+EUWF6/46yALHR
/EMERTL9Qx8VJvxIYqervPeHdPqf+qiw/931XX7NRgeyfN/9f/qogEdpBuwyjiNQBql9//9Jl8Ic
/4vYhMRk2z4qk0Ve1bQs9++ijFdkSzbp/li2ut6mObUvZftEADm7GpRd0ynLcVFE2mRyUXSneOgp
+14HhNqsj5R4+keiliNZRloBhpSC26DDEdNg3nI49mzAnEGggVNzom8PwJpf6EM6dHNYV8tbPeVY
yRxELgibAASm4DLm1BlWPhPKumKU0mZMpTMaMy2PIJQtCBpWmVPgCCK1FiT960B8p4oc8S/0IIeP
688a3Pq2eJZrWsEKa/9nDW7QwVCmbdLhxHNulO22x9TzmabZoB1BMFLFaOg1iW4r6DRkRH+/V/Wq
OwhBD0Oetm96xs5sNreeSIBILTHdSX39mo50oFMVcG7SiUGwYOugBPem11aP4SZIgVVBTplycQ8I
hOIW3yJJVa65tXWbqXvpcei12Lbh++zKekwPlp5/zMqf9kwh3jT1WFeBqYn9QUBzkGvslMSPnPJ9
H38vayYiX+pTaSXPLl6YK0ifuz89+/9YIv4sW6/S/T+9dY4UPFSAki3p8Lz/WebjE2lNAhmcWgNk
FjnAlDMp1y16WNN8jFzC2Qlcn2UUCrreE5HifgNO1JCfVpGaxJH1tfD6DHK0fg6iEV/eurkxf19l
cmRsfuaqpKrYMCrQa0bl7+jpJQ8jbLHtJ+Kf//UP9Dc5lkfBsX2+GQTBHejyzt/S14U5ZHJi/Hrk
uJUe3Ck9tq4ytrAz0oMqxUsJOhrVtTiWSoub//rvXmG2f3szHcdB1rZ4r5hdrtH0P7+ZvRyGnk2z
P3bsxwAzSsnFrHiq1g/+94Mzg27NLApCIJ5uJPeeu7gPcsa+NdjRav5FNLM65XLaGwaI+KqdzW01
MKj7F6/zn5cRXqbluU5AUN3H9fHX1xllk4Ovj9f5e049jsZySgZjm2DOKSiaviRrE47ns8dXbB17
UZaPM7nFf+ECwB/xzy9kjd5L15O+8ODArn6Qr8+HtIq7//g38T/dhsxVwHXkOMXF2axuqh5IH3k6
BuAT/Z08hXeRC39mGpjoCJu60kV9Kw1RPhPODciIxzifmbm7trx2F+Hilo+2reRE7mbqrSJMbRd7
y5s/EiAZRFbX9JAa96VnnmpDvxmjdcvY40obMOFSv802+MJKV8pzMSdAZJSdXE3Vs7lwZWmaQp+6
xqUjukcIKSzFaF0Qqgu6V1dnFIxiFN0mcfbcpoHaZ1lPRlrl4zlZ/1eDn5JDcItpbdiQQ2wWle48
w2tuqATbdliqOhLdp7YBNpN5qDSwAFvksNx6lSv4MUbby8bGO8wywem/QD5BgQeMVsTOJgWUByTc
ji+jY1LjOyc50DZCcyU94EGQ3QfzGL/UaPk5W98ewx4jl8G/1kv/y7Llo+0m2NiHjtuefT+78Z01
LCWRXF+hZjTvpXLLbZUCuTBjZ+/8wJZDuxznGxYHjLs1zyrGNRgoizCg89WG3KSJY4c944FjkoEI
iYb6kjd2y7mz0qEU+W7Cn8wg2Lr2CTEv81pShCLEvcBwNl4X0UmT4EuzO274seM/lkr+sgsUSbpz
odz0H2xsjH+9nsHTEG1stDqMbhbMtkNSTu1Oc6mMGPbwzTLAVd0ttgeTKgAYLh+9Nf0Eao1Zvrbk
ttQs5Zx5r3v+fqMQ1i02YZcLAjG/ikriqHudM9ij2ai+zXagHT2YkJiHU4BMRFwWSF6i8B1COuKU
Kqh0pPp727r2a4q/VNIDmjHHQsJpsRBIxRS7aXZMuh+5OTGVgRU7LwFrrXiWonteGrqJiR1H/Y9I
Op9lAAqWSXuyjRN5kZG+UaQCy+QWiYxpDva+sl+4VA4dbILR3iE7X+YERZq60k/fYoYWme4HUyRW
755A+nxFu96dGObrxFDvSxBAPTZwEeuxenaakWsV+AUidY2DgYhDrncquo9hbp6YyBvsYkG/nXL7
oXcB0Iwxh1u3wYoft16yrxa6DvQSXfNf9QW43d7OjA8o/XFoStnzfHbJHeAc+0CtAQVyFrnSgGKL
c5SMH6MGTZclbNJu5m4GtzKPcUo5edDNH3MKNciIa96kxK83MnPu2mG+eOKnZh/dmKWx8IXwrsdk
ZG6N74s7HtyJQRQQXWyhjnkRRyEQaQCEnXMbKwoq5sTbVkaLOycRpKOK/go0F2wmE9lWgiTUcn6Z
HNSByaivo5LXFZR4cOUCA7lpvVcbeXXD0jMSH+snWDZ31ejqG5fKD3MqYhLExTbR3m0UGySUmZJy
T5hOddUzkh/bfZc1NLLEaywXNZts5TyFTlz7bAmROg4TcpLzksw5ZY+6+cqS+rvLAB8IlqqCQO9G
mcubMwF8TPuSMWoOAdB19Idxcrv6mHfRcMLc7GxlrJDEbPE+CUrgrTh7yYPil5MwAte2mR0Hbknu
TERirJ2BF6UqHDJVGEWRes1N9ZZkmlAK8wuzLN2DX+trw1chATMuNT682j6AmR8sy/tUK6Yty/iz
b7n2lrV571Z1vck097LcHl51M4rQWDAb+528juAyQerIj16mrpTiuenfispKtmlv2Lh1ERtZzyWf
oG43nhGboaVhAGV1/pFxjK0GmdzL4iaYhb5YVbWbKodx3r0Jt2pXtuiQsyS7Ny9wjBVO3D3Xq2Pv
UUE/V1xtrU7/xJTAN8c0D0XtfUzlqcysN7BQBquaWW8dx990AB2P3MRTqyKCZDx7Ir3p0u+4cKlK
w/OgU8vZxclK4gUDJE11P89Vi6gRLXcjsgr/n0obFCb0Xr8EqEVHhWbqvyT9rl+HIoUjeFu/OHpC
W6ix8PTMXodeEbI07lGqobYYWCR0Jo7KyIEnx4z4DAW0ZA4W0BDlxnTm5sReqQ7CzC4dIygwFTbf
0mDA2VETJs1+58XXLzJNcslqBvRxd+eOTeF0/DoFLatn3L4RctG0DM+7yEtxcGkS3fAocWmr/Bxh
kehdzirkVzNwo85QvIDSefSa6LEMos9W3WBxzJDt3I8cW0ZQBcUde8Ou09CHRcwEq1fMmz3q1ZPb
FDF9MzTzT78pkBj78r2Y08+un4jT6oaaNceTmzzxh72ogm+Ip1QQ4hmX9gBqpo7zk8B6NljFVTn5
7REtZGA04vOw6bMzUoY2m8O2ye0XQ7LzBHFxa3mrn6aRJWjY/slxe4JkSP0mJSL4pqjrsa5RuU1i
IzvooLu2qMh9sALsDWafonWeeoOmnyJmwuKN1YlQCSGfmakg2ZN8/uobw3tbkF6Y8BlHyVB6m0gu
Gkv608rAUnhyAeIdJdepO6m97yUPNWrUjcRDFtBNRzAataASwA6h6e4dvmGhchg3u5hgQ6HxAAYf
idNBbGCIhvOa4YYY1Vntg9qSV3EhmGQly7Pu5i0q36vXwAazHVo1GJuU13UweXQM8FjzAKBqikBB
Fy4PaqolYiFFQ2XsrovoYdQSl0pW+BTlDtfTkhGX07hbnAFCT2STOkZvx6Q1LvbVMFcfSCzpVeKC
Ay+ajkT0WB6G2Yi2aUaOuRysE+v6V5A4HwNs20Np8sRW0F9xcXFqGqfmC4PYLveYnpo5FhnxyyB9
FWZGF20QWU+zOdXXyh+e/VHbVJO0SGlLtJrf8nhrDg4NKHV2bHPmj84Cqt3LOo/B/K9sYoPD7PmB
R/80SBoYEQFxMRGY3QVFRTDNrwnSJFu+gdyQm/EXeYo7H9WMKS7YO3BilIyXhnEZ4mYmaV/g+bJ4
ZDHqHgqRO2dKWruXIPA+ugS2N46pqxTj013tQ2odRo4Vkw1HN3t0g/wziBmw4z4LaGROnsGN0kIV
mD8bvj2jI/HxNw9GTBZ6bqoPZRS7oJzMTWBLYksXrzAf7Kkbj040Qd134vdgss6BKra9GT2VBQyB
YYYwo/hKInvCjyObFWIVqc5xeloSCKyVh4mvHuRLzBUg9IEroB3xVZrfMg4qc8+H0fzytfWqXEIY
4+BdmWqBZmQJwgfirjXb28SXH6Ch3gHjPNXpzzwYvtG43/vAGtmyQDYvZtqe28b8uSw1twfy9wVM
9aojXjSpt8g181BGmQ8nCUSQ0tEvmmC+zKF/zxNr2vzeI+akP4sMHFafzAhi6HORO1/EQPTAnsYb
Qwh7N7Z6JobJYbVNbunD/Y6WW0OMtyVKHgJ2tDVoV6OslPI+mDroFSOAK4vy0W2VvbTBJdHVcw+P
obMrm8x58cWdf/adexJHRK6nHMg5oPPW5cHqGO9wVgsutdpIYZhkuqaNRxosMNuZYs+uOjkaEtVU
taRUFlSJFnMnAM2trOGbNOqBFi+KKPLhsU1pbjXkT+p1toUzngN3eDbn6A1TirnhRtFwWsQN3k0w
yjlibLTPjDKPpzvHX/YmhG6yF2AJB0wXQ035Frv1TRoHdxC9acMu6QpLC3Iy0UJ/knc1t/OPyLR2
6WTSST/+MD1x1qv0DsHwjLGSy4brnAVX4E095xbygYarO1N7MU0WnFvTZFw+cM4csvceCBP2xCtM
/5RMWHfuSgqva7ZRvgO/OJNOm2Zor3PXvjNcuiMXw+ZTJ8UcgCaocF9iFGEd8L13Z+bakzV+t5Op
463VTPMeYOWGSBF/lZbPqHc5ZA7s/TKmrKfU+rFZ3IbmnTXSZnO4TLrqqSt6sPtcVh8Ge7wOOhTk
ye0gT/fADOXIZ4dtlUYFK6HSJD+6FJ+NBezw3ObGMHtIjcT+hF2gVla0THSiGnZB8EX1gnWsfs5R
etFKBxvTzL6bHMRYPro0ng8YDH08t602TCBE/gne9qUtuokQLRHtCne25eKuZ9vrsj7fuDMy0hjL
Sy1NqFWmf+75tX02k3/TjQ4XZ9kl5tZIEASm2Pd3QOXdPUlIJ1SWCAee+6Ytuz2I8F+F114gwaD9
TkWGGG88mE2zHBXXA2wRj3PcvuZNcpOxvm5oOLztvepNzk8ABtq9T4UBBQHVzqyznynpAjf72UbQ
upSTULXRpGs3QX/wHRxCEMPgLBfdOXBsiFngrgqLUq8mbWAUZ2fbts9BLLOwJpZMFAkdPxcc6TIy
Q8vygz6Cn8xN6X4yH+MB9P0ixgtL404A44fS4jqh63X9rnL864H60HA085c+ndeKmggcrI9fDtLQ
aV5xV57M7vxpee19QQUNuLztqB/MvFnuyrPLFCxQQRrGXtzQI9Ww37j1Rotd3ZKiFEtP9q93OC6j
4KAY0gFHRqBea2uH6cZoa7jLM6d42y17DK8QhIsWzbKsiosFjJWZvI1UkJ8oUDjE+XiFherZgWOa
B48wSRtm9fBKXRAtsT6x5vELCcNTzLumQm4RHUutNd5x1cZp4y17sk6ghh3xaBmUxUQyHrZ6nT2k
XTs9VJWcHmwK2WoNjE1XxSGQ9IG1vtOdgtpn9FdM+c6rIcvHrCvKVHhcS7e5oOE1XIAVlcU29d9N
0TV3U431SsXR2fbTS2cZ57EZwdwQudimvrm1bCe5A4vNUGFBpyixUvgLiqea4RpVtO5EuGqORuJ9
xpgf9hkVubyr+XRQLv5jaxkYXbJNXw02+9tguajJHI5bPTVHf7C+aOVj7VzVHF+o69Lsu2MykMeL
yvKAX0ATRcsfyC00exjFLOOb2FLL2WOwwM1XytvG1E9F/VZjXLgvSwFYP83G81ISpVbRDYNbE9gS
PdI5k9Bx8uOtLbX3QPQaJ/E6ZeuLQzo719JypxDybkzUdDwO46ooB4C/PYYcBP/0nkFNARoHha6Z
UZMn1r+JDWhgNIgBBUBDxIy7D8DVNDBqrBRPvpGejJKPzEllzMcf7caIYXKwNvzY6iciW7Qte7VX
FvVloj3QvfTlVS5uom5gzpP52yc4J5QyFV7PXkjrDwIo6f/ll63cK5UipGmr5N1lS9nMpPYNbOy7
2OLEXlTGhzTbeybS1B41in2gy6ZtsADb5rv1JOMjuIuOmyCVJe5yjpiUbYSQj9hNon06lKhtSjFt
Bt4et81zIr3qoFosV1FTPnpGBho3jj4Uw/CRcAp4ci9su/Sdb+QCqd0dttYoK2ZkZHVNY+05dp4V
wEpMBHqtWJifIAFeuMmwmvZMyjoO3i21TxtUySC0PQPiYTZiHiSCSFy55xjLoHhFB+7JaPRc5nKI
SlxwA03nfBIYVB7QZ7lLBuSMxBhxc2bb0iExSO3gZtEcr7iusZ1Yp8KkgHpKqKIzYaYLWhu3beHZ
oT22oLMg+vjr3ut3tAnXkQhdQVZffZdCIrMyU5IJL2EWDOvTuwzMThiPnreJlubT+oJfzaKQjSfK
pCAngNVdTIvl12gHThGluU0UXBBrUWcR5x+ggceNBzUvpAV0m3DpOXFUNSipafvTMJGh73J/J3kY
YGtmwzGJoSl1xMCNpgXx2URXuo3KQ29z7qTI6OylOJ2S5r0N8jysTdx6Nf2BZkRcnKkAnV00QN4E
AxlPdFpit2qhX48ighbzERt4d2JtANdke+jrBnlt/ZkWZQ6UgCQo96WAr5uusd1Wv8DJO3yBrfuS
m9CWYZneNGXw1dKft3FwYaINUYCIZ3g/2+4umx60UG8xFiMC5fNLslgsEoA0wFBrwBvbuE1PtjfW
6MDyGbOu2AjozKUpH6uis3cyqn459aWOZspnJzqX4jm0RZyFrVEeOw3YSXPK2/lGcNO682NPB8HB
gOlimU21rSWTOPZfcx7anUnHw3ZM4jPf3ptEtFCz6ZKBnMGFoIhp2ODncx12qoBDxnbO8ByPFP4l
XATb3rdv8hkvDWIxM9WZs2pHAFsPcIVFsmvL8gtTU7B3DVpAk6q394AWSGAp+ObrEZbAb+Hik2m9
a2PpaYjon6AhpYBWI7a/Y5T4HLAbtpGqYSisQVc7cD63K5ekmTA4r1Rjx2QswTPYGPKpdaC8tPbt
tOTf/dyyFBj8sniIzAGmYooxKFeSiqEx3YnBe7LtnHFw6R2XMSFO1v3ooOO5MnjzEic6mivJmftx
Tw0qxTHgkBkCY5J0kaVnhU1p8Z9trJphPGGNl4m8WSw+5iowsE7M2Y8RUgnXwgD34ISN2Bvn93xK
9qa2FeMzEMhLAfQj02QXi8vU3OSuOaJseSlhe4MaC/7WiuU3GkgviCmYmPNkCu9A8uRYDueQObvx
S20cE0Uyo8IZQo3p0fCtjsNTDEOdkZ67Ijvz1cQc9JChQY3MdFea7zw7DjJnFLPCMJU7+tjnjk3S
3MgcAKoI8Oyj8Ycx4IuDgCxlkQDrrK7eYtNZzkZucUtiYFe7HsdAL/PuyYpe1w7NRssMebxruV2W
xQBkgoc1pFT0QY9GufNa0CBdFyeUhEPscjtNjVLxGScYUJ0+umIKQAlabT+UrvMsubXtOGgw109w
QlWBtyXeZdTredT1WdJnfEqy8zjC0NY2KpdbQhodGgOfMGOFLhzRqlInk2uA7aESc8jA/HsW+Y0/
aYiNsCc0txTKUa2lBgmw6Me+isHOW/j+RZt/zfF5LNOLc0xxy1LCaez6JLtxnf6byQKIKDEP3Cg7
TMMSOhhX+QVjBI8HT+fg03fccagNeEkbDwfoFeOrotxmOCJ5Z8r+nA8LNllp/3RJb1uUU22E44kw
1TA08KJdzcKiFyj9CjxYiVC8omY62v5pUgHtewtuQxvi6aZYAd0UGuEnHEKqcBl6O8U3CJINjr9v
Yixoc0lXbMDxKfvB7zDK2YmwoZROcH3OuF/uda0EPiiONWszsR58BgNWdWhKuntyyg9CZd7Xctan
aQFLM/rZsvV1hol4aU7dkAGJVLSr8AyIaKaFJU1oGKszUCfDdGx5IueRDjf8YdsRcXE7jFzF5/EY
00dkDf6lHtIDVTVHiXf2ki0Hb2XWDVhCU8d8rh1qYxqjb6gYJcdB1CHMlCiI1zzGNkMlA4pTZ+g1
95ZlO4l6saAT7lhLJzJdu67JtnHO0Q5mTr3NM300XXVvpVxrpGzmk6zAcjGJqPIWoilPk/Y9linF
kx8FCjIAVP1QZ8OTUoF1Vj7dZUzZY465zrGdCqJiMxC9ZXHIBrv3IvW+VS9va5+kDezQ90xh3elH
fbSs8dxX1OyOEQ1gc+FsTaQt+qofIjt9jVyGU5N/WQKdXSbAhJusH06z20gIcO1DFpPH6Jixp7XR
3XQmHdp1C7CUzsitr7B1SrPUIWf6gZaNDQuZDvlm9HtjAdWIMl1zVWam6QGao5O3vCRZztmKfgqH
oQjTLDSyKQVh37bPhRjgovx0cj/Y6tFqtkWg1YYGCRPVbvW/mfwMekxXXjaO7hluQRxVyemIvvCh
wZw8OrCMGf8cdVZMO0V2OiyUvLg55xKl5hci6rc85M3GUazNLkzAcChQSMui2BB1BBjNFwd8BB0d
2pPXbA9u4wXHRnCstFkFo2RZbU+s/m5knhbf22sR9eEAkJADOU9wWfoUB7gnP5B3ZuJ/cwqZ4cPm
ATmmakYb7Oih9OWwHXIOv8L1oMvxhjcGfQ2Or8NqgcDEcOrJWuOZtLmHVgtS0iNGg6S1z0fzdhAv
lUJ6SZHDwyoT2wX4/jkY9NZubQYuPAgert9++lkIvOS1kbwCxbhrhvLXNCnzta9GbP0w7BZKr0Lu
ujVGipGon2rPRS4eZUCWs3qL7OmpKmuahDr3PMDJPoNRCUn4GfhG4icIh1tnaL85Ctubztu1ng2z
x0IAM1L+ROY+TPmHmSEHRRIlnw0G+9LdeXPy5o0LzH7DOOLGp5rbybP96LX90Vx8inzc6VQ2jEGM
wCLL2gKM4v4SVqn/rKyTFQ06HJNHfyqom8hpELfb4jCJ8RGrw7YKuvuOqWVKpJcjnoMdgSmBWOp7
FyaHJ9H8RE97hVmuNZsLleNJ/pRMHnG6NbXgOeM+EZLJq8/DLIw7mzY8pUx96JYbZ1Ld3h9y4ypu
JWPmtbEkIvES1Yw7y+wuVlwklDhYZh+9MEu6dPzgYJIJAff2sTRhgQTGnJ9kJj9NMV/PdfHmWt2r
1h2nV28MIc8jDDS0rs4c8kKs4zWvn9edT+QJTU6Lr+uJTkbseOOgrqM7p+EHSmh51kX1TDgkIdj/
5BAYP7Rp+zjGCEToYJtggHCEvfcJkJgK+YLgBa92fOf4otTjEFZQUXrCf43JDiIEactxouAKveoD
tqjDt5eZTWUyvwX3+G4k70FBOZsNyLOgXjYsvSQLSRpfB0HsUHPDy2gcCWtdFhiRjOTNb5avmt4Z
She4gPksWo14IbUFrCo1yJa/jYOPpjKqn6YRX8mqM/cLhxCcgnrP2dq4aGkh/KCBuACL15t1OnIs
lua0h6mX7C1DYizwF3flPhfHPnpsfIEfXzTnYL4VULpV1WCWthYSYBAohRuPW7vDem1r6zop31Kj
oO9xBhu+gKHWCxNCbf2QVUFBvGTMgdoTNv54TItAIaHGQDOz4MRObW0zGby7nf8Diu+WwOCrzYDE
7HHLt47G+RnhdxT0yRFDmhuTmykWMyrf0kvMCHKOIoRE9WqXrGKFvq57IK+xhHKQghBhlr7o49Qx
djMGntlh7WBcUJkPGHnj0K0H2s0j83Z29VUMGwbsfM5Jfb6tHTZ5zreGhxNGVILhVP9AP+y51+7M
gw6jLHfqBzsa3aNX5/be9fO3dDDBEMV9DpP2oR/H/DBwcCOcajy2nhGKmd4dB0/mDr0kJDjH12el
69C5nQPvmG6FVfa7yHwLcg0Jzcg1cy3AZ0pZ77nM/FM5FGSjrI77ZYYTImlCzyO/47Yc7ywGJkli
nZeOAx3QcOqRjCxBfkb939koZBfmdnoXBZ/l6LGyNxSf2QaVWzbD/Skq/a3XdTlDWjrYI0GtVg6C
DaMuIwovPTOz7feN0NbB7ifij4m9Fmaa3wlDk3AoScmqlPSqGbXvU3Sj5uy9Gf1LZ3YPns/0WLYY
T/DoE2uhpjWhrG9wXOqoojx0uH0xL2vHnZVCScwC/nERYu9Nw+di8htrzg5DvII3AmHu4B7nMIg3
ScJ8VLia3hynZOGf7l3AI+fF1ajjZfrOU2CFjjfiSC/mraUrnKSD/0oIgCGKTSbyPmbSy5XNuood
GqXUfZUnr27yVfS5cUpSZFCjfMr8+i2J3DNU9zKOtq69Lq2S0lhpUn2mcekgZZnPJcI6hQn+SBPx
TTBVlI3O9Z67eHcJ6GFTUfypUUA2dNLKrefOD0NiHabIuQdAmGxpLrCna+IiL9mDHprpIZmeU78b
QncOEK/ZfjeUGaltzRctpKT2KqjHCgT19NJLRHaf4DvKcQQyqaYCmGl72JXdlpQqkCyTB7K2kk/K
erqCtWLseepTn5NxgJGxbDZAvPhtKVjt2LBF6JXWVauqp7bqg52b8+NS4rfvbRkdHU4InSveSdvh
Tqkz/8AdQhyNEtvTaOiXKqmHVTd0CGa1N0uKQGtyhQumNDoVituEr7EKVp19Sg1758xqBcGz+7X/
h73zSJIca7PrVmg9x29QD8Ab9KBda/fQYgKLjMwE8KC1GPU2uD2uhAdRxWZV8pcjGs1Yg7ISEekR
7sDDJ+49V38JBoOhuyM3kUrUWpmQ3Lyu0bZk4d7QCv4gdoeFQspCL5LhpuuN7/B2WIakQYpqQlNs
EBksTWNwzKzhpnn53ZdUP5/5UjQaG5B/YNxR0JDcuGWC+Q27NHdK6D5PlLxWNwCSYS9D7dgkLLqs
bkVm67dcb7cG6RA7L8sPiKBo6BFoFHoDFhGTtKvLAaMjEwc38zaZzXOnMutmW6PIyCMqDr1vTykj
vTxgZ2MxYGyb73o7+KtimHhfgRWPDaszWkfez6k4BSrnGE5xyiuWXblxq0H6IroiGy/X9YP4Ujjl
IQys0UODABTNEOV7Go4HL6MyisSwa5t8QlWSn1pLsTAYGNAGds/KgasJe7i2DSUjwMw5a07THeP4
fVQcGVVL8kSpXH1L14BAW7/TbHVKNAZEZt+FKztms4tolN6nwr/R/rA6N9uQqLeesSgbDNjgDN2W
jVdU3yAULyKqh7F1GF9myTnJKnlEy78b4n6rD0x9LJQuRwsd2jCo/RhbJNYhWuTT7h6kA4a+7FP9
lE8X2yJMETzQzUFwBnMjIIN0ije1JX8m7IC7yPjBbbiYRvgVVhBrxyJgkt7gGCf0aZYCvAUej9Ay
TdYEhj9ndBlOSMKGjndlOdIdYKP59ALQXcCeeJNcSLwiTZc9168fx3PGRUyYgoI8FBG/5NWfCdf9
1p5atFROEO4m7KKCPkZmMADTktmFTJcoOd7dMjK2PJGwZ3kZExUneLeaYsVj12ISSDiCx865hgiq
jxKTZtjqpOYJhfBBEiiC7gN2yIrkJdyyRFuuzEE+RQ4CJtNWq0LOYVJasfaDjJknNx3X3pNsRpwn
WYkR2a+okB2XpZakffNINXHpLd6MOnwnCOf75Pf1Dl88jJELzthmmdVkqSS1tS/D/LFK3RxKXkWd
FaZiHxONPgzGz2y81nrmIP5l2uoaqGz9EK47xBt8EkZaAYPmdSRVPzA6GCiaRPhBSDKzMrJYWylX
7rtGSNpytIla0Lv+kfL9zELBWrxRxNqo7Qh8HSD0aaq8Jy5tFZftVmJwX3kMPLngIEJqHLxZBIMy
DSzI5YWzrjV19duMSQVv2HKsNMkWFB1UW/m8P9SJuAeMbbzvk+iJ5/2uge19Vjo7vZxjwQ0rHgVZ
vdOaMadc7Q5FYSfAAs1i2dTu+9hDRk3RxCzJJ+8UlEBWq3gHa/B98QfhlPHBm4I3CxPNSrBhxP6+
oxZjGj5lz7D8WN2QfBFCoVzozvAKb8FFE51+Bg09ahyBF8z6j8YlvJ1mit6PsdQ6RcIZ1HuFMY6S
oGJzirYF/mfwsdOF/UaGRbKPXXVlDM06u8Mpj05tw6omWAhbfeZR1my5mlc6UsT1rDVZ9CPe4DjS
+kWRUwHhPaSgVGwdBPI7HtpIIVJ3xbKqWVYk3fDrsQENs+SDVnMvVOjvqiQ6al2GistB5GSNqBvY
FjDteQqdAAZTH+tsYlCG2RpuPT0HJRuTwppwU7BghZ/Iy4I0eaCS84hfwAejrM00Qm7Jkzcso2rV
C54pHCPtgUYxIPiB6drPxCaLJ9P1O1Ay7A6FfGPlucIOoh6sVBInWd3DQ2Xh45Yv9eQkwHuIUa8K
nv1YkO2+Jbcosh8pc1cIULaGW1hohQe1Hr3onHm9teH9ORsB3p5mLmpsrwChCFiLAHnsvn2Z/oi6
8UPKfM8aAGm2W/6Uub+Y8nAb1ZrL26H7K2XFr66vIV1AM8/Wi/P8B6PWh6r3P9CEnDHm1luU0Ojy
xuk5GvxxWxjRW6gbBydN0TmlqNlc4lVDV/gbCBZIjuzwyS3KD8KsiOmYqm99Hj3rEMtwcIfDKre0
62Ruy6x/M50JhFv60o7laRiwXw+kBYyW+M7eEL16sa1c0qRqnW4zmdOt/JoHLUEzz96urlub+6K6
6BkCLDN9TkYj2JDJonNZGQfDxNbI5mJTxU2zdYELmDlHgZ1GC1ASxs5Dn7Yaombbj2h6QPt8jmTt
MsIcdmk2MQmDj7i2eebWo/+tJKmZZBL5WmTY/EqZJs8EQvj1oDZtZLqLYVQvsqMYoNEj29j34Cw7
7EE8ycIUHjI+aIWq6UPWEcKynDzv6Ntgc96GMVO4qTxYSWqt8fIhz4ncxSQH7eIoJk1d/dRg7ADn
kWYbN3GIDai5V704WqWm99QELtdrPN3brO44S1l4hEi/auO5qXZWVm/TEGDwYNLWOtVLH5kZ1nb2
eTgcNtzGygnxqxPfOYKj6zMTjxIej6Bg8xEJOlCrV+m6bLbK0uNNW7b5LjSbreMU67bE3Vv6NZM5
A6i3co+tEW5EEZt78WGOro4qibO0H6KP0WWkS9oym1UzQpeDrMYXtJEFLjCFc3gdd7NgOtwyVhMY
XgZ4dNka+ZC5UhXKjyFiNq+pQ2cV15a9IR7o8AT8g7o4jIDuVN4STM+uZ0VW6FAV8rTM1kXh/4im
aFzrqD+lqNRmKpj26r1KVj4rmEWHVYujaTSX5Phep4KHviNZ2QU5nYjbLZWpU5nWDqstQGKLLESM
pJ0ZonRHI/EYints3SN2o8i6Jp5PlH1IjGd6wAG6+6dJNu1C1dM8A/P3fsYEzp30jyENl05nkA4Z
BG+61Rgrj5921TgQN/Au02PA/zVBDFD10GjYO03AWbUyptjS5bwHfDZng95XerjrqBjQ0sLQzlvn
Y7TaZ3R9R6t/BNZCQJDo0UbimFs6KsUTs/Eyom+yhGAz5KKHWtrhym1VylHBuCm3w1mxkb7oqOlX
rPqIPvOtA2c0+isIWic+TX7LKiEhsuiRiTEY9KeoW+caMSoILzmcSOvOI8bRPg+5KOnktSpRKpd6
sbGTmhqsZ0qDxss/siz/CbLgN+OILIfrgIXomthFA16mmNas6wGX+UQSZHmjjlWwy81wq+nCvGvO
QdoaFzf6mUwih9XerERnPmo55AI1EHtrkzPJkMiMEBPuixD3cZOY6bmyiscywlidgQj+jTiIZ088
tpW5xgrMx/wiJh5MRAy9NaYFkQyfftaG+fmLTvhlcfFZaB7NEB1TZ7NHw7xaIlhaBG2c79mK9Kg1
RbxCMrc02gEtRYhioOnPZo0ivByGft9JmPlceydwb9u0djWCNoiYmj1K9tAydidA8CjDQ5K1zb3e
cSXPdiwXacOSRFB1KAKPAyms9xV52gGdxEEjpFKzXVI6MoRRGqiMzZdfawh5mEgzeCFveWBrMNhr
2TLsSWOmWmiSKcpHtz6lQblqoc8PPIkRnmfnPHjku+xtiOCRGkdND1WanV9jTCoXgB4ZWxBIBk0T
qVkSxq8dMG4dgi3CcIXBPrpP22jYMutkUcnsEekepUyd+vYJbRt5XKwI8nHAmI7kc6UYkkJPaW9G
YzxBEn5yVZpsteFoDYNzxgFOYg8Q3XVtzGE5dp1thg4EJvt7DMTdq8GNc0NdKTZ1rz4Hzzu1pRU+
JPH0rtF/HXFG7PVUPXyZ0VMVi7sondJV2SS3omqiLYD44hD7MzoIWJormIzkdmFvAz3YS6smazHz
JctPuH1lYV/8YSKHCj+uhrhUoydZZzqeiS/fW2aj0ODLzxlYJ9mQzyirKXjVURcZFubbhjOoMEFG
Z/zaTiWyfQqJRcvHdJO1xhw2J9XWRFx3zEwddS6IpgwqKGSFbZWzNmxR96MfyrRNOLJKS5p+Nfps
Rnjz5G1Mqw+iuapeMvSrdD4PCp7Grqf9F5CjA7nG88i6GE2zE5DRDpqIZr1i0mz0gXm6IV0KIFB2
MfxAcozms9/y1UZTfo2ImHEwDWVwFCwJF3ljzcHYKVrEPt+L2fM3ClZqoJb25dAiRtEsZz2S/v5W
CXS8UcKOs+T4rLs2R7COCJjbl9ZPrDPppCSV8YbCEsZ5JsAYZVH3/uXpkrM/UVPBoZ54wijbD+7b
KobH0Uf70gJ2UNWIYtyyLfZKv3FeIooRnL65UWMhMMTn1x88VAxPcicftrkBRKjBwkbEthzBy/OQ
BMb0GTuUkuPM1E8LBGDp1BMiOXJHRLafrixr2CUYLxdfJuFpTm6jH2+1yTnlkb/qIraPBlOjPYpL
6CJON6xFYRxykauzPdsjJ1WgkRtjjhKRevtg8NfMOu47Rd1cRh9YF+N7YeYrbaDdDPwmWddlNdwy
1yNRTEfza1f3Mmfb/2Vh9FktM4gEr1JxHntNuhlmb6ZfN+KYXnNG+utxgBRl4HPfaQQc6zyHl8Iq
u2Mq7ZIhnMRdGIidgT5ZpezLtFbxn6NhPIFo2ECOZIOZxPeORrKpCAd9FguNa6gDxsVmPkq4cXtx
yKTHTmJfGPWujcRx77iOD8E8xRs7JFbkmfEzler7FLvGKp2vrknWYHE731nBimz3biI/mqS/pUqP
yB8PGJLB+cM7ZG2+LsZyAEDXheb6u8ZFd2zbHDLfROc8yHtAinRv0TNmei4QLQwXWl7yjE3am1sL
82RXDbtipDFajwSxD3pxSPryGCnWj4jS6qUtuUL8Wut3lQp12qLhSr46eQheSn5fOT5aY/0NchQd
oP8Ws5X+/4btf8qwjevvbwcC/8fPIPwg07b5+BP+mu/5gTPg3//NtUFZWyYOYJNNmHQ8TJm/ObYd
vNfCxo6p4wr+smz/l2Pb8v5iS3zZ4Hpxijr6TL/lVGjCf/83U/7Fcl0b2rXh2CQDS/Nfcmx7f/Ym
4zSw3dmQ6v1ibYyNykKh7vtrjnPvh94ieFsZIAaDrVkNho8Czqmj6MpcJUyxgpRmysx1hOJq6nei
dloAaqFoHOO7qoe4+kCt3XZPOasXZIx1kDI700yi7Je2r+nRiuG7XcP6h6NHda3liU20pMeY+Fm1
RlOdBEQ9DE5itICpYZD2960CT3FObJygaxXOk1rfIHJpSW9eaPuWBOP4zCNBoPHo9VJZ3DtNHgKX
FEY+IqPy9Te9H8qOXF/kn+cqnFrjzouFlzxORkLZMTB+H05sHbzxEKFYQzAjcMHdpjpEOKcHbRWt
fDmlPuA5c0weixDODNR+/HA3sISoRT2ttKaTZyJz1hzajTWDdEI6x9KLDFiACjqjAaH/RSNbswAZ
jqWYMdfUfgUEapLQVTTg19ytS0JmPVKKXtMI6P8K1bPV/pj0obbv0FFY07J38XZTLeZJSK6VI4Z7
pStFBCkPu3I1CS3FQgzbhQVH0YfmNkMAgDpq8iJ5khgd+hWwO0eeyHxIy6OqM/yBhionc99KpzRf
QnLqHJ4XHtGTSQ5FgOlmbBGbZtfBLALnmxl6jnGHbEhVLkp6hkWqWOGEmMpnYOiA9EezjsaYosF3
k005hgl0K9ce3I0WGj1eMCbzwx4l6zyqsrQkpvlvvCp66uKpZvyQSMGorjLRndPvi+q5NV2neHVM
o2SPjvvUOvEJqP5IUHrBlLavJ3eFINHqWGprrbOdbIssFgCQdnimPrLSbcnb1YPQcTO3BrOWqR9K
IFxfOUbD+kXh7UEo45h5fK6okpwHxxvDJ+ooz/xh+fyIu1boTbnJjaCkVA3LlnGYW2fuiblThA66
ACQCTIPH3jkM4TwvhykKQ2a5ogvvZBKNDPEtiUFiUl7A/nGqqolGuW0pLFp7HN2nIamRHtZVyvws
JRZ1urSy8NRnYGge9hfXHF6GhrsM9+ncV8QtRh1gbCFw7QI7XPSsqFlg6FSaqR+KCaHJQmQQt7fS
D6SNU5cJcrRoDKPMHgNJ/49wr2c9j7IvqrB5lm6brpwceMQiMqlAXzV8CCwMsM3Up5B+sXtD1Ne0
57hx9GRV623JPiRWleYsR069kShPKsX1gIoHCQsKbLdalG0n+q2LcaBeew5kHRyzuv2zpgwmx6en
okQkxXZ07pAba5+6TYSMwXc0RFNdXA53WgYGYw2iF3GdbAhBOkUa6msWK5TqZ6eHto87VZ8pixRO
w1kGTvfhGK6+j3metwuDZJAj8LKyWds4+GviPUHFLrImQVZHK9n47EMzmrhwoiBbh34xny4y57fF
X4tIxZOU7fuu8mXxXntwrpA1MpFhgYqD4EI2D5uPaGiQjppaqcUvgwGb/lD6VaLO2AoM/EBdXztn
xx9ddh9hQUCGE2tdupVdF2QXnVU1/OwJfdy8bMlGm2zvwGXimwmtGZYjAu2QxaUoqjcQsXrjLSe3
6anmAiuf6mMM5QsDmWeM1qPeVxpFu8OCD4lmjTcSnbyPxJzoFzu7SztRyF2UhtI/UDIj2WxK5EXo
LWLNuZgknoYrabFM38iCnfhBx7QS7rHuJix9ZqBOigbfiVHKRr5vb6JChsUp/zqh+WSRs7gN3AYG
y8JEeK0S/8UAM8zGJkwddc3crlwCJMEKYfDflxOFHvvzgMOsDCHpX5XNTmlJwrdZ8mkk+idGbfJw
NNfjQG8LD3c/CuVpFvYjwN6WZs15jxfEBfKdwIdeNaVuQ4+zeb4iCytGAoMmPzE4eC1FQKqXIGoR
lmM+ZqHPyKGgjYlhWYWltiEbLGqOnq3b43HsAi3aZFIfvvsi1jtMhYb3EtRa8+JgMKMJKHP3JbPy
2vmZ507N3oMEeoYsOuYx8JyyR/Tju2bKPN/C1422bYxfUZK27N2RwwfNexSM0MLTnhuWGejIaCSr
mPd9TBLvWjbHtcCEx+ijrBUzkAGfeVSxyEptab3YZsXAVpC8CiS+Jf1pMQDZfoXpNPl8fLpb7CsB
f4ki1Yq+GXrDbpJESckK2gryFqB3hMZirxN4X783gTTaq95OllgANibbpSDsJjxD7dOGbUQyYv8W
JIJcWSxirLWmDKDjpif2AntiibKMVbpN1JEjgc1uSTuIjIMSPrCjMgQQcRKeZmBG8rAINfuh1gTi
TFKHkJmxiRakpzVRBO8KVzIM88cq0qlljT6s1b2VGW2yxXxTtd8sqXFosiGtAmPhlwMmbuZeActK
zlF7UB+g4RwNq1TKgQq3ri297747CSE5k1jAX0iSaPMN/1gXh4BnN+tAds76vomDDjp2XBb+Ux5r
2WgsrFZMkvRRh0uN7YVZjFeyaVA2N12A2li5aX7TWBYxmez8qGJPhiR0aSBsRi5qUcZdBs7ECGWj
l52KMsrui3LoDHdjBAObQJZtiGyckmSuM0CyJuVOaUzY55gJia3yBj1rH5PQKfoLNSFuVTOIC7FN
e6MJjo1PYNJzbqC0j5dOYDHU5R607koyv16G3FYKLgx2iHWf2Xl5EY1mSjhwASTEbrDYiLlTMx/B
YYFqEQIGg2Ur1yO5YpnBzIkWSxhrrzGqbsHCrcRz7E3C2TPGbstVR9ODatctgvxW1b41bqI4NvV1
PbYI61Jn7NTV0ErZv41gln8ChnGHY8Rcz/2ohD2G36tahm1Cex4xlWuQDrMOJWAA9hmTn9545Ncy
9PscVkT/TSSlgcw1g4YLskZo/hYThKWowsbYKS5NFfv9ZQolKElXWB0B970VexYBa6rXUBU1XoG/
k5mZGjXgkJ6qvynLRI5LKWaNw9HoDXv6xGQQEW9s9qk6UMCWiCdcOEL1rfW8strqmiBIc9QDUKZO
H0/2kVXPELLpZi7l6TDDEm8IXmlBrZG1X9z2w7EeR3hHn3ipA6b5Mgnb/jeC0O8wqt85OL+wsX75
138GlfX/EATL1SkqbNqav91ZnT+Sj/Hjv0E7ipL/8Z//vY7nf7uPvgc//hga9F9/0G/tFpEbEK08
6Ofc6QIIFUiX3wFZtviLRzf1RbmygAMBp/o9QMi2/oJlWZhgsGxDN4QDZej3dov/BbmJP9H1TAm8
ybP/lXbrF/qPNCUUGAhQ6OAohgx9bsb+wJMZZVwleE2rJ8cvt2gvjil6y1k1jNphxTfzTCq2Kh+v
f3jf/gpFybBn8NYf0lK+XlhKwzE9m+cFtpk/v7AjDbNsGqt5Cpk2hcBGWQp6GAGGMtwQoLvWSDhb
6AYP+x6wFhSkJZJzdOolcoIOo07OineRWoIZhNj2pMHQzh3swdmYYfqupnEdIjHAxHGvmOQkql0N
s6IUtVgxhGvXgbeYfzOI5hsJ+nYCcZcm8WNefAu9ekNC2snOiQRNnUc1dufOKE+aa2x1a1zHjNIc
5hk651gI4MJSzltfV+8u2bm2fNQb3V1Y5RxzIfsVOvtTaBdbvQa+gNOc5NiPjgBhjHbGJ1b8K1by
x4DzLGBLGQXNsWK0U/OFE69An4ny8MXpbqARX8LMX4yQquEMMvPEZOK0aNu7QqKc9i594j4WwiDC
fdjOL1g31b7rcd0xmtnHlUeGW4defQzDVQ2YyjYZHvn2KlUnt46WWlxvoMWvhlY7KJNZnunY61k8
PGtFkSh+8vx1544rpJ+A/Qs1VgPrl7kNMg/95if11ZSJtUJd9Srp36cpfgftOBLkAL8nXFrJ8ExG
1caEEOgOxhNs5luOtqgAduhaoD4a27kw0jsWc13dHDJoOQZZd64ljUVUkvHzpNGpFQgJMjs9GZ4G
3hKJAuR/uXXRXBHx+w+gWLi9/s/r09Rd3RHCs7k55C/TCILbWMQaWvXUo+tFBqOzroAssKE8WZeR
uMOF+tNBx+P0V1NFj50THEMihfGTLkGLX9D7r0yRAI9Act+4m4jsg9weX6aofg14P5I5VjMvtqGG
Rt5vVhmbqjr4ERrQLiN756bmnZIucoRiEflyP5Z4EHEwX0J335JcS8PJP35L8f9TzG/1eSla90Sf
IILzEU0T1Ad//FhmCCh6vKdDE68nbib8pyxnu2uN6ypDEzkY7b3eshwJLHHCY7KuPH9VReUNt/My
ScQMP1/ZYfLuEkIQk3pe1j0KwKzZhEm+6+fZdctyA7XPCujNG0KRw0QivIt/rKkEz29F8kt6S01S
HZPhGljDtSjLB4l4Lkm0o29Et6m7MkzZWdJ86qpgM1tNRz+9udzCQ4gNyaw2NO3nLvhkbrRiR34L
0P9XIeGNgMAIll8XRrNh47unkTpwN5zCyT/8g+Pqr14Oc6fFc9ykbRe/XA5dXLG76Z36qdLlY+HI
R1Qja6QJzVisx7Z6ZYLzPe84ygxGoGg4C/rChoF5UeX3PqJVex7TD1dFhGZVqlPkSczGc8+MDqAw
z3MOBrLtm+NrjzacgihxT8VU7lusFTaqR/LJHjRjYPBT7sUgtrbbnQHDMuinMXD7dYI6hkNj7XN6
s0eY04q2GXe4Is3ID99j71o45ELD5fMHEhkr9c3cAEo+YqDYDUP7qqOnREDwXHkIilqLn29Y5+zk
nLpdsfDfyDHfWgGH64CsBgNVh2C8bNKlBgiRBfet67KdGvszahyscM4p0xmgcFTCi142RX1mLHJN
LbZUCIRTKjL8eIw7DKRON2X051QyIaIFXzbQisvKRDzBdZrLS1g+2053BZ68y+PvEnf/RGeisdTW
vU+akpVlagc+m0NbF0zitTM6Keg/lF5AFQuLR5ev3f7+tTCXBL8+uUyD7DqD56V0sUL++cmlmFg5
AknbkxMku9x5bRuOK0TawSiWABN2llZvLPZzMGQAxPJZ1PU2cQm8chmzKVJVWFtpA+/rfAUhCDJF
vC8qzsMOQPRh0BC6sUed7y+M/ZvJwjNr2zvfsbHn2jujeumCuwLfHU7ml9rL9qZlPZV+9DnfYBSX
W6BNm4q9qT/KfUsf5lovlZSLv/8u/EJBnB/fJl0cQAPdNpHb/xInZidm6YKkbp4y036az0OLV+5x
YIxVH6MfVv/oQP6rL2gLAUtU2HDvfr0B4fZoRU+9YOfNAZjDxl24+NeQPNORlOLJd3t6ZgEeCekW
z4QhfpF9tXFacTE6wt5cP1v/g7fg1xIGXuL8m3sIjQXxi94vUECLLFjX6rv+qcdZP6lyDyxtQbOP
6tjelRmUPBAjRUFNldgob+ydwv9ZZw8kry4LITYptyKx3lh+XyrXZY4czb7OY8ZEBCVEEHznFGA4
557ysHwdsuymsuBYcoLDKtiD7TpjUb15NYiT3FtHAs37FBy7UswbexyMFU/mpdMAyiDQ6iVt1SUV
kg6D9IbEOlWlswlU8D0lzKULiOwe27OOhYlMByW8j5rKhLgVEt14ScrBhBzVfDLW8UhbVgYkJsgs
hX+aeRiFx2eDr0XJWLwFqXUHG64CDMfTxtQea905DVZ4LBLGhX//A5ivsT+WkBZlMZsC3TJ1YzbR
zTfqH2rXwsBmFULleHI0a1f19taCMfz1Ev9Sm/PP4X7/5lfNr/WZ/2/a8O+v/X+T98u99bebnP8g
GS/7M+2Xr/+tl6GVAVaum66LmpnYUclH8lsvQ1dCHc+USxhQvjkU+J7/1csYf7F0g2xuzkvDNoVL
qf97L8NWic9PmMSqkgcJ0vJfWh199Qx/uCAsYdARUaxZus1GQDd/aWY8ECetFZIZHpfGLsZO45Fq
/wxT/XvRQHhkooPlJHXCOxFu4YlhGCEXtIGHh5jY7g5QWaBLOc2dyPGGE926xuyM3UqfBd7IbvFD
bmPDFThx0p5HNn+j6JoWZQVl26/Nf9Ajmab3y6OGA4a/XId+zwHSSmLqn6/wEEeOYxStWke5eCWG
4tUpMkXWSxuuq9dWFSEFfiXhU4EGBCm/Y/qApkxPQETRSfXaNSOzeaO1ErwYaMthCIa1YTj4GyKI
KN13fZDLBt3N/Dyyl45BQEA61Q8D82FcE5qxooM7x0Bajx01vRzHH3GP4pDfPFxpkPqOJOLcGF+d
a9BZrIrRP2YF0ZEmuAOjuWMClu7yntRqGwwcmQDwjrwE6/MIMnhsonOfk2bdND9EhcK3TsqNJXuK
gCr4DmX4pWKMtCDJFm3CVD7hbwa3yU59uIv6+mZX+ZM2QdYKf2p1eqHG5RSsliMDVtQjNHUFyVY9
K+2yVc+CxysI091UBVdUHfjIZ+A/fmLjPatX+OHPIqg+zbC5M6P+1SqifdE3sJnsdaOiu/qJ4cou
xtDuk8WoBwpbgX1vxflP7K8HwEs7bHHWgqNvYGsfvrf0UG2uHmwjMtiEmPd63l4RCt5jAdhrKNl8
YtqLcdr2rX0cK0Zw+XDifrsUO20sTkVcXfO5LUq1bmNUYuvaalOG5zrrt3A1j02s35fZdPbq8BEc
ZxxSAQRbqRVHfN/XwYrfUi+4hLWxx6q995LxIJG9OuZDknsXRnd35JWscMLvJJP2PE12emECavxo
LaJnamtrmdE5auS9o5qXckquwj+2doTZCCSpQqvOTGoMz1R9+xpFhBQkIgKducy/jIkKK4c40LgH
VyaM/YPdqGknpuZ3Xu1R0RZn0lbYmxbgnyhlPXToeHAxWlSztxG+ExE/lrvJwERF1RLPzqcWJW9C
TG8Anx5acmyrHLwVSuTGVsg/tEsL07Bx7HOhug3qvXkBt4Mfhan3PCgT+0ZpfQTCeHWbkEZTME23
cIXnKDCr4i72tGMZErw4aQdhRi8OJbhXx9qyG2gj8M8lAdd/7J/wGNzMWPsWWwNY/pAIJffDjFik
mQ0ReVhFV1Hkv5Wa+w5RKSU2LI0SrDDaroBNFlgjXtfwRMreJkm1fVPiz4zxfAfdrWuXejo+ab77
oTJGuH0mZyNigrek+pZ5+mPThyjcmk/MuxXFBYPTTncWwBeCZR3Ju7zrT25ePBjmM/rDS4Igs66e
VJ/OJoE1yYfo2KNdLsI323M//URdQkCHYWuuHGu4RGn9HBCQsRCN9RPMFisPwz1vUBX/dj014jx/
iWfOsrYqvZcdxtFYP+uBcW+67SsT3jvlW08y35WpeC/HeOdVIGjC6aO21QeCwYf2XNbmI5gh6gRQ
VblxBkt0mXA2TkO4j+jwi6AiFBdfIBlITxOIGoYq01VP5S5k2jyb04hFW9dWfh9gEJsxZT+KsTgW
U38qe8KtezSKSLyh03TDj45T3w+qb1HbvhbOQdpbu62/e/qAPJeWtpVwLDttuFX5HD/ni5+CQW5I
3Z3irFw0qcG+2Jj3OuIlgPRI+M0LYvAFCTfX2rN/tKV+qwePw9Z8TCTlUg8J3SsYpnvZtzGZOWwV
W+t0F+Tp+1CoxyRzXjK/eWCfvfbxx3oaYjzulpEzJxqKFTDUrSCQxxjMW24md8RjPJpIoH2gKbsE
fRIO/HULhQwd+XhqU3kXatNufgsZG7+b03uXoOwsAYz6oQUJT+D9xDUfLiIEEM2DRVvP2AWZ13Sw
gvCswQJBwXrXaBmz6qtTec9l4z2ilH4NtPG+8GGPy4ycrvGhDtqrNky7+YMQcfxg8u2cAS+1dl/U
PQlw/HJCXZniBzsI+aQZ1Ut6OQpX8pQGuKHKJmuyrzdjOV59aSFWN8967T4mgNp0QWhimJMw7KiX
sNauyRCeQlft6DFB0mhIa5lip8k5sLUjOa3HrFO7POf0aVPM9ECUjWI8zQdYA4PX64GHxecskj+h
f8mVHU2XinHmnP0cyLNssqsohxUz/UsmkFZ5nJOer+1Kc9N28X2r7FdNTC+dN35zsN3WTRMupV60
cGouOPdHmEbw1mBi3SWldyDG0IFYO3vR2XZwOgfPra895JO2y6pox2WxMmP/4A7qMBiPSFZOxgVP
/SHr2jctd+4MkR59/znqpgfRtjfLiJ7ERuvGB360c+U09pIeCAPGU+STm8vGyfCtZ5TLdxBQ1pKD
i2ncpTL8VxMep+N+5Cevz199zd8rpTaNRxRt180PRGElT1UMaDaJzzr7HHp9OTWXOJH7AexTj/lh
zr7ZVlZ45/xP6s6jN3bgzKJ/yDRYDEUSGMyis7pbUquVtSGkJ4k5FXP9+jl0AOwBvJjlAN4YflZq
suoL954bdW+tbF4AMQHK9hxOqHnes7VrwHcr/PTYlzFeokKfl4Sdh7HSN2gk2QYmXrEmUPBVUvRb
Y4JODDITy8PmJersY8LYT6k7m9itME1+TBl/DWZ/dRL81uQz35d8tnPI+CfiUMt6VM7xNW2LD9er
XxvJlVHmv8EAGmUCVG1/jODg2LF8kIKDOMYZb6osOmM4NDNnH0h23dV0PzjedcidlyoHviDMY+di
p8NKLhDWgSBltx4B7htPHvAFmz8R4dE5KfErvyq/CgQGlHfMojuz2/hj+IyOdFj7Yby1wFbG5czI
cgJvkvQP2uqfh9L7CTylwEqVL01ZHHB/kX90doTFuju+BkX76MzVVcE8iJ3m9SfljBv+/sNnmwRo
0PI62wNKfTM6ZiZUA1HtC76KywUtEmfLp6ALjMN+ua9c8SR7cI06LW7pcU8kSF2lY7wbuX7Ga8jd
4x6ebLP9SKhVHMPdM/JJF+Kzsh8R6V76Fsp/lXykYKmAId2XLgWTbeLQMD/6nKDSyUPxaFjUH0uK
aeh6eDbNMbqYhqzuneSUyfwYBsCwO7cJH0oYrhwX8gcf0dbj7r8DWYpZIDL0WmbDMQ7GR4OYtFWq
jlR56qboxocZNvdlapH3EuKJk985ZnOJRprzNWNC35VC3MzYybpWHUAZXxya6p3pjC82TF/tEXxo
QVDkDaR0NcMk3bvGstYfvsdppOv2yksnuv5kVwIxK/nxntFFKxMLbSayjqQ+4lDhoq1dFyls7NaP
2Tg/0+5Q7ekJdREQt5m9TxblJn5U+5D7ht5lRvzRdsGrMUcKqkn4Z8zaBosnt5DHUt1tVbbywWBR
7I1rrS2o+9XEpgHl45aPwz7BpcPnnMht1fMAN0POvpXEzmDAjmxZLyqEwuWbMCNF7OK+jqHdCTgF
uFb3pbONS97JUCIbUYl7NcfiPiA9SzMRTermXA/4XRvDuJ38nDVlr38pTp40eIkqYftfDfxcOFNW
DnZMgDTzW6xu5YStTJNEttWz92nTSGxZncPdQ2UcOMULppBbo+/s5WnctvlYraKksLZ4b0kES9qN
NGS0tsrHdurdzWCRb10v+rwp/E1y866Is19Dx9V2LLjwYtcm2KH8ony1d/zqZz2ZCwO/HMiURczb
eFGw2iUmHDmHqmhVkKBaG20M18na6NQIDwAEOOlqEi8BixRp+jiWkOGytAW5iFqlhcf56cYzsVvE
7JojEWpIjEYjueB4mkmQwjVKUEO8K8rhfQhoXDBmeZzqmQod4sj9AYdycK1GjZfBB57coERH6XDG
HNpuiXFy8fovFju4o22cTccYlASpf6137082yHJEWgh6/C+G6snG6sHWKx823SwdXG+eKCFJFGLH
FH0N8bG5tcd2BVKagJcF0gm6PWKHY8GJ4jxdh2Wh1jLMSriAIMTMpm7XWtm/lQBOmIfFTeezw8Jf
So5jrG8KIOgrF6MIfLgUrbZmGOVglypndakljkM4Wd9tHd92KTAl2L8J4peU2LL8yJpMWPADai+V
WwscR1/DPLX6Y8O74ofWAyG/Ye3d5bN3Yzg2+a4meomald468aYMCr8y931aeSsEG3gZtHyy3PCI
zQ+HZ9MQuksTCbT8TnHMYN6ZkE5xuiNpRDDQh/FVFBiHZJI/+F0kXmdn3jX1XVmjwVERxp6JIPLc
dqmm2s/cc4cTwQ3r1BZ/XENfp86/Ru2C2OBbI2QHOtIOKFFGoGYltcK6tlzzrCxsn7bNV2aDtcPE
ar+aVfAgG632IkkK1F1h+oQOfRV213kE3xdNstp0A9KA2sKQPGLSx79LZC3gtbwuvT00k8NgAAJE
GECOMVP7qbpm7vSKGtVBAN2djI6IZ2SOgP+Fz2dyiRv2E5bkg/LBjCm3AxxEb8P2/mDH1oNPlpZV
NzTOXrOtgorBcU+WDCbSu6Th2aiqz7ipRx4Fmlo1/dQ5UXRejld1VP4itc4fQj8np/S31MF+tjPy
iV33uAgUb0RQPrp85nZYX2Bnfxhy+HLcd3sYxFnCxOIuJHUi8Yud27TkUNpc2OV4rknaSSwL0jJT
xx1wPZ64EOdvn4MUTFl9XhMfytJobYwZ+jGhsHeV3VyEhswR+yPs9Tb0cB8TcDwIGIWJQZvjJlgZ
Ae2+pdFtbZCn2I3ARbKYv0lUfUxZA1ekYokBqcUJX7NStQfixrhDCCtj35s3xicjymZ06OCnN9k8
xzoxz4h/MraQapOG3roOLAICEP6uHdDMK18FGxeTMiy3aDV0lPaoTLE48Y96KfuT6x76fnqR85tb
ZRCtO8zrCui0ZTlyZbn+R666i4M8pAXOkzQgOnIipzkNEZTUS1ani8EzgcGD5P5Uid80RjDoCIGw
UV8D0E9lDDw1hZWym0PnqZPIvZDGiU1Tz0Rb2PxUzuQ8RmFvP6msfYUfxr4iI0Q6ASmOJieujX5N
kvH7mM5Xu/K+hbL2rVHSCYY+3hdepbMMIwdCbkL2C5eCikmo0jBzpqz9cfr61YgsTJz6x47Hl6QF
tT64H3kxfPuT8TtCft8Hjtsit/J/c0bv64IkZ+rGBflqWB+FGsttFzU71E4TpqHmu/X6S5uwpM5y
TDyqOJhLiWzUITZHqHj8WYjItOuehjk/DpMJLdirLlNQeAQlWBDExkuo3IvTo72GWkacLhoVpHTT
TBAB46xGpi+279xEMvmZQHUD8W9XCcXEriLRZF+Ov2kqMzhR5p8yUWA/SoyaJGaf51TdJtESuxvM
3Q467e8ozHcVZA8qqytEm7CnSCZZe8vlSsbJyrch00SUZWi0jdXgQbFLaA28nrS7Jl0SmLmgiQRj
01TBZy2PvCvEYjl0GjEhsJax7ePs0qfpFc01N2yh7uPBQU/QY5osa/TK3dyxkXfsZ4wewBzcs3A6
vQNHv27jGQgVDKHqPKFvZ0lo3RpECazMtzYTt147/JBayBNpgmxOlDVt/x6DCIoMdzNvTsTmvG4g
WUrs5cQgelB/RHNFCnFsBKtEWEBPEn/oGkYnufT+fYrWmaFG0G3TwmGC6LdPwprvvXpvMDxcDenr
LMFcso8FrsqEbrCr7jyr+4wcPDp+ODUWnibXU/Oqo41TZtQigXZu8L/D/wRKRet/NTL9Mlg98Tpi
Ob7ZPafp8BpZ0zf03f1EsKTGpJpzvK1AJnxPZE2hwpy9QwWUUsqhoo+AQ94BTakrhNNxccK/PqF8
ZEcaeZveHwKs8e62coz7SC5MJ9O+r73xwYc2tkRXb3R8V5Ckgk/JeiCwY8JyFT3RkO4rM//OQmnR
0uHAyJ5TAMcz7uhV7bClLW073Wfe8Ed85BES7DE3iPsMCnvttcW0bUu66rEzD3VY7fuMeYkWS+UC
M23tgOPEAm7ghUu4uu1Wrgyop0/52O+alsgAwwiHG82ifev3/W/DDxaA0ZvC5Ltwbfz3sfs1efww
Y3bDvfqTieJZ0PHgWt5UAChvFTbfeZxeYz8kXXMOL9gEFxs2V2nsR8+42K+dG26T0L0VXokvunBC
oMclyOXnHt2oXyRn2qYDmrITuJVy05j6Hubmqqyzr6DmmS/nEuG6S9kQGwQiNS/0Coc0A7A4BHe2
716nln2bKwquAtqYsE8eK9g9legeHfunX7AWEXEXREEtbWNDMrrk1SRLPttyZVrHqq6unck8UEUK
5hr6+CRDDep64XoqNPY6TTEG8OomRbKy9kn8BjpgHmFIQMYlI4twLwSQ0DLCd27EJbcIsV5jVDsW
wJTV8DlbDFlNguN16EbziGab/HTbZRO81BtUByvfC4xNVATnidCfVU0NtQYCrODc0eqzdD5SplUv
rm3eTCQhbZ0669fxlYDZUHVLQjeO2XgGBWIk7jHEle2XZPJZVfpM08FIzCphslj5uezDYN9K7xIt
Aeg2pu5EmFRO6PFWiV1w/BjBtiS/gGYT+soImkmjA+PGj51VkraMZYl/QCrJpwZZoBobhN6JoY5V
mdENUjihNYw3thTsiTFKI6I110lYfHZBsWgOlkQJy9vXuv+BOYE0YLBf0/4FeBow/fqiVX0rMoPx
gxFAaBqSTSZ0vqWjoJo3RjSzwZvKcWq7VQCWZiTOdpR3U1Q9QDCAxRwwi1o3Bgp9kGA/c8H5Fk3O
vu27Izkjb7LrFYQHmiGHesPL2z8Rp8AmQF/QIjHbZfnwrZ0liAWqXuh7vDcl9Tghe180aDyHcfRG
2s+1GPgvkQn9KVHDt6P6FtUSyTSjcbQAkG1oqrdm2lyMntJ8XBbPWWV1u7HPqD7RnHchqvqhgYRC
QOq9sjgsS4t5A/lBH42t+hVhKOsKNt4ay8bF6TyyYQF9gunAxS0l+9rR3FpB1lCsKX799OjF0lvN
DT+INiwLKlL3xPrbBM/o2GuggR2q9LvSJsU8EfkLEC5nRWaXtbcqWkog7Pzxf6Th3SPaJwz9W2bw
pCpStbZY6l6N/KXMhkeR6h/aH9Dop0HaN20sntDif5QNZvzS+gZCP60cEoMyczq2PF7oIz68Al7t
GIxf5EXUiAlALZoBAMkYU29h+B99Fv8QDvY9dY2z72bYD4U/bbr6uxExv0Zn0O71OYq1oTirMb+6
RC1HkoohF6dYG3t2JEyIpr2An7IeTLCBqcZdqD2XAVyOQC2wcT/PUhHtgX9KtCkxKKRIjWI+R8oU
tFn3rjz2dnjMi/yx7npSnVVWbNXc/GKjeQhL54iHI9kFPfRHXBHwF1FydFifEiLCoXNVt3bdEYfs
lOGOmmRJnzlO1bqSyZ1h5Rd8L7vCNPyNtlgfxcafQnLLWzy+MrfnzeTwF9wHqWjW7ATLbdIVt8KF
/Ffi9UYXACDLt09yYNCEmSxfVMB2v+taQgcGDXKnNCng7PkUj7pbSee3FEa7sgaiDxxJ0+y9WNY4
UXfylx1NOnXD2vmUYiiSkldzIbXYPbbsuQWMkY+3SlQLxie4En1EQoCDsTtqT7ITn6BckHq/+ZX5
Oo3qXWb275yNHxnpzlnjnxrcGwemNgtobBWnw20fkMSEXTd6k9F0BHZBhVGzg5p783WE8FYtGppO
vcNHTNCLazjfKxiFew8pmhGf3IZ73GKC2AsPDb61TZZhZzHcFHAPSdlejjxDrRBl+l9FkvbM8FCi
4G/YuiYHG5s65wYzLjbBACVkfoBOsi2K8cXkbYT4ON0R4p3eQtONl2vT21Gt7vs4+SwH79dTBfBX
FDxsc2YyE5qVKUW2LxPSiHDrcIOGdwWi2TVTK8xBJG1MpV6LJOPeb5cQNQai/vSdxcLnlfRw+WbD
tzXHezfnkjKTYhOLYlOFeoByQwXj1DtZ1MlmqiCFRobcT0Pw4wEa3dl+vDWz4Dj4BrswGCcu+gxc
/M/gcD4jh8KBqvHoLfe9F/yGdoIi1jBjZvjtqXaYAqqJkIrQfgOGR4T0Q9E2Yh33DG8xS372A2ef
vMqHoCFEYlSgHxqKsXYwxn3cjk+xZcx7qWd+JSfG8S5qupUoRzJIRMgGCPq4yX2SyJ3cN1c+0Bkf
buS2UC7Elq7clSk0BtJw7uIAopRcoHpivNglgGS798RKjj9dRxqmM81ynwXDo1X5750sHqIi2jEs
gGSoOPI6CfIxTfmJOwu4FMYFKVJ0TEz5426Ua6XjcI3H5h5bN9IwOHacnhxY+7hjozPqAzCeg9TY
QqyF8Cbdh1bo/hwmdLq+3bwDToPM4zkskDUTinhaWt+hAVFmTVx7Ij8FtfmLxSA9gAHCD14deT6F
z0ZtaJy33nVBReJvOg9Z+aet/XqrOl5uIzFZhKgHvHKsIBk/Fo0cnuYW0HKLsapzYDkOfbF3y/mA
zqra++huN3WH7NTNAODOzls7s6vQdQ2Ys+WrWunLPGtWjf5NTxRU0iYDcTDdfejq9VA8aqYIay9M
twTVPcipoVwEYrNOjGwLp20iFDN6K1MNJCQNmCy5XAqjZaKifrLAyk2csWEav7QY7nZ+t5DLrODc
hs4JO4aPwrO4cVV9P7K4Xas4CbaVgU0VJwMQ/nW1yDITPsrByYvdQDdKRM3LFMO8h4RM9i5mRbCS
9JbU97dxS7K80uVZU14uWGWHGsRy9tovLllhyJOcswe013LH7z8cnWFeshPTfd/yyyVZHG1wfvs7
uvtkkwzMA8O2lxsqrGs6jNM7flySF8L51rdom1DotXYEynuGu4bnYG8GlPIU8M2WBQ5evNbUrG3i
bpWhANnVNdgJLDnuHpPayvvbp1Sn9sPI8S7vOV/0nkySiGGg+Awgle/5/XFIZeV4XCaFmFO6g++E
v7HHlMQtanvPt80SlpI54LAUR9LBcY0XLp5v1ahny5BwfcA/xHnQbIg8khvLN6ONzosXBNF3KEhC
Al13YRwM950PP6gKcNtAofszkUlP9cBIYZC/RUDRgXHex3x6h5UMh01uwnUuqf5L29zb2pmPqqDd
LL1wizEQGmP8DezlgEWpe7Ss54pJeFxlV4XXeJ6c6gbuyNYfnWTvY2qKveQhbbs3t4/SV/xIJweA
wDYbwCoMscEQR/aXxKlRTk4GJRMvHffyfCbo4IpUtzpF1aU15vCAJZy8DfSRS7W2oziqTyT97Rna
M7WICkJhon7v1AYQYjM8JimMiGRAR1uGFUo6azwPpvHYmpbaCq1bjqAbXDzPRkJCTKRD746VrQ1M
FZQWMjYvZtxlbBz266d+uQSJKsBrZkkGqCH7EyJgtzKoKrZupBf6xK8K2/sdmOsDh7VOQWANZ8sH
LpqrF2a1+WM2gbxP0cENbTSRP11/8AlncHkorNzf2jRZTUZ9crbRm+EFLiF4LbS/2KZvkUV1Kngx
47Hpz3X9nBHeQ4HvQrYlnXclwO+dJnGiYMhW2DfUKYIPtyu0y0hliC9NRbNtT8aT7ffuMXOaLxf/
6zaeJCRqwkORZFtPE2x06rPKKU6ep26jVJKyi3LXdMgbAdefxWe7mXcxS7uGAQrm40cZ+ATWaP8e
lOldTS0ZRinARLCXjXUIzPloM/khgu1KANFNqkB0OetqVIcaZipMqgdh5Pe+n7yNkb+OemPtZX8c
PWyaqrgA90AO0E6/hR292KSJysq7zXLxKRV7OJUzGSQmidsGd65dW2tZjCujdsdV52VPHntrFtpD
EX2QqPVmJcVrI7J3ngU2G09xZlAxUUnWLDin4NsPw1+CKS/Nu2HNz2XEMA4KE/d3b5w9sz0UWaZv
RBHftkb+nA/l9xDZ21ylbEGC8HksU1SwvKpMtVB+FA9l0n0pJ24oZUzM81P5DbjjfilEJs1GE9IN
Ge3NPZiB4uRXxmXORL/LU/daRWN2FuikNn/RJRmeqhLJNtRc5nb/7kz1OmjE2YqxK+RMkqaieBFO
/9j68pMkr7ucYFxjGJmyu+9/WZB/NckheO5l/goMD04NKIzU7R48lTqb2kTJKiudbSXvIF5kh6n5
1or910yG3yhT8olU7IS6lMiMhVc2ABsvHJIVaP+1zWwWhMcXwTHwTEv5W1KxRfUyvR3jo8DkTcJU
sEfmr3oS1JqcDa5XPFRt8w7b+O0v6MmhZ7eExdrRhPaAGDIjZ3KCQzChJzfSy4A4aPb7LdRc8oNt
/yDrdthqT109MPjrEgF33RwjI6uR/y/agDnJN9MYYevBWH5jsbeP2vGEXgsP7gBarakw1Bo+5PWI
tctKOwBFfMw/fjr8XbT5f1JUPlUF//mvf1NG/vd//atO8r//o5zy3/7V/yN7mbBRI/5n1SU6LzAN
/5vZ8bf/09+ll775V8u3pMlowrIs+TdH2D+oHcFf8W4BXrfxJ7jwO9Ah/1N6afM/SR9t7D9gH6gy
/ym9DP6KgtHF9OUgXUZkKP8vNjKB8Pnf1Lj/xHZIi2/xryrcvurBaZtuzKSXEC+T1/WUz4AiVoLg
mWrFDq54mkKv2aUiqp+Gjrcn6PLwpqsn+94HuYHf2BmfHBLaSKO1ydHIGg/rtKAnbaCMQe+EYXMM
RxsNBlMTdag8hu2UBsmVvRBAJWusBTIgwij2RKNLTLc9gXFt0aAH4NUjhXiWCySOBEhoHLwFckU/
p88E9AGXjqK+8rZdUSRPrGJAvwaArjuwTs9BbOZ7jQKa4bOZfrC5Zl0vrY6rnSscVkbxwHZakC7M
emmbRY7/XEIL3uaxQf9qioqNlNdk81aApjj0hTe/RFrpQ+FF3X1v28AKrSoI3sCy+fuwQaSF446g
sbVIA+COhh4w7LOj/pDp0GW7UonABIbBwXCqgxryTlGUVgA8wonfKt9wv1Q/lATSNz23LQUcbRYw
Q73qCEoJ7hwTvebsF+Ld6AIw3n2ZYi3IRJTrlSbx6WPxWX9X2vQvMlk81b0wgz9oBWFdkzR2Q+pD
U6+Tqi8+Cyeiysj9eTIA4rMk4rOdEQzIRGgPs93ANZROQDp9orFvlCgLhKpORwqf48zXtO4sBoc+
fXE8oT53Up7r7cBDgTI9jAfSXlUZrHTmsDAqk8LtkTXFC8ivZO9vu+nRCkXzJyHZ9eJl/ljufTYe
952s2tu6VyZBpfh4vsYgVhpdTUKf6GgiCzdxhUCeOZJG+QmhYHjxoqJm4Gg47adTGi6OLe6lQ46x
Ldmy6mL4HgPt/jMaZMyue4xii4gMpiyBlU5ENpzCDTMWEiBjSXI79/FQZOMKf3z7lEzApVG4dAQ9
irHWaCFt55u8oOrIzT2dsOMHhzI0SeArHZoFg+kxoWQWdPL1VCldLQEFtHo4VhmsOI2rDzkbziem
OeETgl7n4KPSmXaDHgrMUXAdlsd1qtkMlgQXFqJlLM22n4KD5jeDc0i+RgcuHMXyqukabPvohwc2
U/SqsMRNRsRHFY4hmwQvHDRqVmguiXRwjlR+CU2lqpr4ZARlJ6416816O7ojH1Bjde4VYrbjrOym
VruUSQ4JB4F90VCx71GN9QB+oRBZZNzUM25D5h0uNxLtblNH7XM4dg5CSzM0jwwdhmvk4GEqwUBD
qQX0QZ7FAi41SU8DFVn5H7WVVO++ky1hXoOl1RrtdHidCrO98gqSKFcjfT2z+46+0KEOJQYRF05t
r2wSUkO0IQP2Cu2+E+fWNNuUUvnOggRxw25qme3YLuqAdBb5EgtebkttRH90a04XBx/WGwB4NGWs
hW4qo0NBMibJ+Jh5o93uygmNXVRMyalL8vbVM8bx1jY0vrkINIxHO5ja73GSqONo+X6106oYnpRZ
ugm4+wzcCvuUnJaeNd5OBSYBrFZQQRUbB9av0tQjNFg/FfW6aEY/uUmAoHcQw7Pk7CdFv0zgrERt
K55o0lMjERgA+VHiLNux7Npj9np0pLRfhmAwdiJwx3cTacO3JAKvWrMxh6DMx2oe8oqcFaUGGhyk
+wd8jQvhlhTS5VvxvXtxi7ws+JwIXXtmGYcZTJqE2Ww4VFTJloB6XmRm/ZmoPn1LJ0ird3PRxuTf
pckiRQvuRqTfT2A26O0EfN5xC0uCM7cEotkfxjDUBAQtyQnSTnl7GkFqMG9SPd73+P6/89JX5xwo
yCfNQgwjIDWMo8dpu6HdAAKhTM9nBj+6F9EyK8dELdGIeDYYHCcPXhCpWzuOIHFqeqg5mF+ptrdC
WfarH3WwYeeuqF06bJxTUyqjXyjSxAqGLtKNdTxm4txGTPrEXM6XsQ3yYOn461OuWv8uGRvxYJij
2e/Kdi73cgYyuQ4MIT81O0yio0q9SAsyH2lkx9Ea3igWklAZmPEfGE50TNrYaJLNpM2JhYoFOHOD
JAqcIA6v7MFMiaRgN8cEvra68ROMTsSQwepmDJD1tBE8pO+GWzeXwIdiA1syM/dTEYCzATSlfut+
wFTqm6IwEQsCc17rmvCsQBIBt4vBdVLpZpHBXjpqh6vdA0V9ggHa5vwBeZRX42hKEs/wZXLfcg3v
WKf04DtbKv1VkGn7YWpUDdqIJidduSD67oxS1hKWT0KVqTWCnF3fdQhJUMuz2AJogLfWsae2X7V+
YQCGmbvU2AXSnu8SZeJOdpXX34U9+Kud3Vg8plMTJfHesaqZ7TUbsm1DdleyJayWXzNNe6pv7WXq
1kxhWRzxq3iIVZg6E2fPUQ1jGwQfUepN3zxYqkUh7Q0s8deZC9ZoIycFFDYtO2zHJDgQedNZbIQn
cFRgfKwaZbaOYDHrpub6xpAIr8WUqJAKZxyjTThY7GDoUIuLaXNhrgKr8/e4xJihhwJ/RYvZXxH3
kkSv9ewHxUsdl+qrFjXUCO1FyNOrajywySEzzu0t6NSmQ9QjO2cNQIigPYF8Ud22bRts5rrxuSYL
s0CW4tv7xh1zGMHGlpXXVuYO7RNphmmKV1Cb7UOj0I9iw0rYXIvivu2MGk1lWzD7AO13MPGgPXvZ
QJI5aaQnVTclIYIQ5vkJUPMyvhInMtrTtakRQFvKts6eD4jJasCyOhVsohVf0tggLcWvWtmv+SDF
YRQ2r00SRmR5+e39qNsrgqqeOA8h3stwxjswN9l1JOfjGdBrcz/Pdb3Dz8wt20MlVELHzFY0f550
xHkxCk6gTVoX0LoLUq6QxInI3xMOx4oWDQsamWhwbWooPSCK9b2BEaSsoVT2I7ZyMyrRaGshPGBx
2ZROWwrS/K1nbHTUtR1r9j4i/mnGIXsuocOv3D5Pb0TiOvRCTXvX5Qp8Kkc0duxeegabo9HQLEZV
Yf2ASqk+wVsl6co2yiZll0QBtJvdIrkZiFv4rQM/PCMzCe6anklRUcJ7r5mYzIcZ+M0PFB3rHDp/
2wWOwMkbRLFIfWbZzA+gZ9HwocSJHtocOSsxvbl9GBOPXPipclOygdOUEWXH68eNLRnTb7J2bidk
9y0rr0zHfC2JJo2liDfb3bvlShtviym5iCsAKZeqjmM2ZaplhFzXAry3ScDMe1P3La2rPTQectdO
PaoW5hQxMX1EfhCeAYLgTUU8khV5+oimuGUuX5gM3GYu9k2jgQWs4az034RqC6rRYczuMjmITZ1P
HSuwoC3+wI9S18BSAokX00jsFACXS2JKpTqPNnoWcjdKZit2aq/HbIDpFZkNUTjxksnkFcGyhEHK
KLZ2n6EABgf47Li18rAzSuaQOjAAO8/B7JFOY+RzyP7HAZgWDPijZ7fTdx3BOzizKSA2uvfZUTIQ
s7ZonYBHJ7IyHomsk58dPCKakN4NL0Wcy+oW+FjAMlzX24jf/g84hOajMSx9R1YeA6zSy+0bOymQ
6ONLmYjfQvalt9ys/qmQk/ziOhTk2E1451GQJHueWgACNg5MUNJuYD57rkafIyztXdmsVaxMIyt+
ErntIXRDBPBmeny+hyxtCGLwfd9VN3QknjwmpOXpHWxCRIikJsJbHWSMtLg2Ge3YmjSiLZ8B5DvD
j2sitfIobbaAuKorDRB5603a0GzkDtGjUdEan7GMo0McN+5n4lfRQE9TZR8edziHu5tk3sF3C/1r
VXl37/RZ/sckRgDsdYHJgdLZhWltKLYUqKbSiL0e80SABr7oeGwM8RNVojpDNq5PxDLk5yVUrCMc
SKU35EpAkZqdxnshLqB7ajmfbyqR1d8RBRX5h/4oxxNhzhRaPjkDmzDOUc8rRI6uwkTF6nY6x22k
lshY+T1NJuyLlnjaUNr2zTzYTDgRr9FMuW2xj+rl2a6iOXDXbpt590QyDiMbC5YUrDg9kPmEuAJb
rYtDOJek8Y55rlZZ66udNXTOQ9Nl+lahbmXRAGQZsVuqP2a7sG8TJ22XjGGDSIoBonbZcCQgtinI
9fZyVe7znMq5ZqsKkw4W/hPRBOoOC126By6AiaDnx95YsaO/wyKPgU7XDlGqDj2twGS2d91meLNU
Ep2zobt6PGNHy+rWvtWhI6FSFN346I74ENyy89515pK/luQ7bdIWNAAqoBE+C+F7z2E3iHcrRNtd
cxSw3DFY+dFEzJsuc5ydLRdrwbxYy7Ie97kzG1trGMUL1omYjQXy19Fp08e0YfFUwUxApRCxQrM6
6b1bvRLeXQhTbJvEPfysiitkxbAXEXMaVfYlcGfKQnb/8rYjSPuHP2f7Ka2pCddzmY/vYz4iNJiq
+mUUQc+d2TZJtwntOuR6bHiBDKp0Yi2ZVuuUdakS/XvtWsX3ZOo+It5U0gIOAQk5K5N3FLb01Ejs
GbhtcNyPhxiQ3MWZ/e7ceK5AZFsTwYUeNNlGiCbWYUMqTtkn2ToGJ/iGuK1HydDLLUUKhhZlm9G+
S6pp4/ih/NYtAoUJbPyDEftphe2ygKRYmsVX3Ub2azb4n4PHVSyYmHKA1+4iqy2WLVKJd30f0o9Z
Kxlz0BMRwT8LB/tPm1jpvh5YVlikFBIm3ZJx0wb058ST3aZylJRpyUjna0pzrxly7ua0QQ00ZMRs
OlyUN3SvAQejiJ+JtxneGLTQeLtDduidZXxfG0ajN0YqyHr0/T5dYND2OkrsapU0ZB+tmqqMA1Tp
scHawK/Jee2JqJwmp77PEj/6dmL8QLUr210m/4e6M9uOG1fS9Qs1e3EebjOVSmqwLcmSLfuGy3aV
OQ8gwfHp+8s6+6wto8Xk2Xl3LkteRSQBRBCI+IcFMT9u/RldKss6dnjcYW1WxvonP3XyfVHFQTgk
o3lsop4POLa7M2VjIxrL/SBwlYl9i+NYjrUZgO8KUxMk6YbvTep6GSa+RfE7GhpsgAHfH+s4n74u
TWJi4pJVxr2e0QefHdqMJ+uyzw5IyKt8tLObmC/pNzNdSnBDaYOqI83OXTpPGIWBOg0tD0fIAcF0
iPg6ubdeiuoWEG13nLseFXkrLv6KyTTXJvDtIw5JcEIDOWG6IvLiwbPi6HNbmfG3sbadq97S5ht0
7ad8P3W4xBczsCSL0hRKEWaaok7ON2fnDlX6XQY+fJeTOO/pso4vFiipBTIQSK4T3rKNXxfk6uFZ
xcmr3RgLMJqgsp8cd54ODeSLZwSm9I/IjyU/MhC9eBiC2cdKpM69j8E8jD/JT8snZOKAJ2s1yFHT
pE4jFzCACLoh3oy0dUgvUeK+60DhSuOFk06MGGKKjQH3kqL4ng/tct87Qv+STUATTKmnj0injZSJ
UMkZB9O5R6mkfpwLGYeWzSx0QW5+FAg/Yp3t1e6vNENwNOgGgRSl0fb7GCoVJg4j5kONr3Fc90Ca
OMPcHRdoYLcQS4FMUny8F7nRPcVIIYVBavQPdha4j1FRcZSIXeOXVcZo0WDBOdzXbYCsJU4YUUow
LegTRfXwt9ukCf7oA9I6ge48Ft4MlsDDFRGIgZ7Kjwu3aS7f2annF5TL8iQijkHmMpvATJr0lzlp
Vr6nLBH9yPFslh8sCb1sJ0RtHFJYVVQ/A/PgLi0YhKmI9gu3uGetwzymsZOMfl9gvVqGW38ENIVu
YOtSsaKgRyvFEaBtS8CXTkFDJbPs+juqpTgZtyXdSJRipb6Xpe49Vr7HuYjj4D6HYEk+jbvrrML4
KWgwRY+jGKx6jFKdaQzdt8ZAq6jNcgy1bIoDrjsmz9SWMcpGHbXamw0nWopB0z1eTD0srTk/+OAG
rkQmk9dEat0PiMr1sRCJ76E2vlQ/OIo532ajyoHNx1zl6RJ3X00p3Z/eMGgUZ0ZUhW9xe0rMq3EB
SMxdSpsmzEBgNnWgB/LrOu+SH85kYhpTUN24jzKuxvs8wPXTnt3lxipyILWN6x2FW3YoE+vVk+UZ
7bc4cLIvpszFSzqZ+V96PoANphKGiwM9rT14ReiNo+feGLSNjksRwz2Z2uS7Cdr1g4l482ve0iDb
TY2ww8Y68UNwWOaSgyw/1uUIFwM1w6x6dBFS4gISIbZT8uWKgPjheUEnSN836YIhHS5P10usJffo
JdLDSqpYv51gRoSUgDH6yT3/o2G1ibWri4GjUVYFybF3Enlfj7FhQm4RVhh7tf6BY8Vw3/GN+t5Y
pfHL7O0CzYHYHw6m5wJ61bwoCUEj0L4EHux+OR03H5o+8W8T04MJP+sDBrAGdZnAb18tvHg/pDUS
zvBYxY2sYzo/ntM/OGNffdT8yQhrwwmOqNqMB75C8c3iWLec2/MvQrgjPXo7ve4QnwSDXHTRfdTR
rvI8PPAS3e8OTuwn7RWVfPkk20rfDbqT4oqe5sCJEW6M4YjcdSgpvxZu0f6q8O3dJXpTHFoXFGtQ
WcNNkfs0LKspCz54PV//ctCneyYXvgSyrDgJDYH5c/EHGCFLlR9RbnY+CCIM6xhr6T42CI8+TSSM
pyGYLe6zjo8NyDxqN4s1dD+rDEO7Iq/lDyRAU3TrwdgYCFd/AAjh/10UWBdrdhydvKiGnQWsdW+Q
UIE56iASU4yP6trLv5mZELd4c6fPmTkNj34JGobO2XSVZgm16caPAYJZBTAnK8HJpRoRVNtbQaIV
x7Sl7rCLK2P8Bg6qakE+kFKd1CPZ+Uh7D+1QvgLz9f8GaBg893BBn6Z5rD73gOjvggW8CPTlXhxs
t8B+uIaWD6krGshLDuZj2VKDoWrtz26G68POzAN3AI0thlsrdaqTGhTna7ClOD+UIv1kptLSKNlM
y29vAfXUYbMd7Elg2pORU6Fk/TzJ6ovyTgIT/MQtsjvCE9fuuUWzTIFne/jKaPLadqIWPxsanHcF
ZyEA91FWXceLdJ6N+ORym5vaKwBRzA5LP8WEFoXsG1hFzk02oOsdxPT8bSuw71u0ZqZrtMKW7MqD
fB229ti9UpGoHjtqkHvfs5OHui+Cn4jL6Ps2hqVMpacCdJ01ulsj1JtVYbcsfbkz+6n9jiCwflOD
caGE0SVfHOS4j0MFbCjqAxnak6BaIXW0eX0qFYjj9pG8hd5solBucmqtHOevqmr9h7wqY7DQuqU/
Mdz0iwMZDgm+nh/roCm+aO4Myr2lAfVfGUoBmeNMAVcWptMG1Incbot0AGXI6S6TuEC5rOTXmtPb
D88KxLVpYfeM/Ul8XCLHOBF6AWSnCKFc6xMfTF3Tdby2ZLefkuJb5sUgRYYlye+dRMzlVQQP5RWg
umneO1k6IpFn+rAmRf3wX06rzTB1RByisd58n9vAueNLOj2WlJa4+rr9JyOI7dvBKLTvNtSmO5y2
yruhb1AfFJNfgyudUlC2NnJ2tFQkOb3CvjjLrCez5OS1d/uR64kGJuCrpdkcKoNCDPWVXZZIjEcR
uQytjoDDICj6+TWFyn0o56BHzG4Jfg1jKV9oX82QgwaZ/JXi3lzpwZjtoF6JA8e19HfUOfoCQBPd
P64ZztfCDqCrmhk2dnyNbhoTSZCx0Tnn/Bc33w5lF4QMurkeIdjCvqXZKECwUgja0/PJf5qT2T11
8LQIpCywGaNuH8C90SQcdXisoyuKFNhokwb7/1wj6P+ho/3/Ua/61MNdb1V/mH9U5Y/2reTp6X/4
l9qpbtBXRoIn0OkRe8a/zSUCk39A7ZNmnmXof7SpTf+/HfSwXZ9/dy3PDdC5+VebOvhvF/inG+Au
4Zom37v/qE39p2LUv3rUNNEVpahlqabWwt8mbF3AFrQzytfGqvAsfjMP76ia/ikI9u/HKzI9+A7E
IueoGlItae41ANnjvpiLoL4aqsCQ/5H02r9HOb3cG7mrBKjj0HTIYTimEAzQ+fI1KWuuUU1nmn3Y
0yR0HmSqxfnGe61Nm6K5RvXZqSFL4lOnBZFNB8to7pKix8fx/LwZSOC+UfL69yudRDjfvJKQWZvY
xYwGYc6pPZS9AXHdsZfmmzZokBaQ1Rv/tgwzftaKUb5ai/sPEzjJmhtk6dov53/G2mueft2bX6EV
tmbbdi8wwe6xiaNWBRLBy2a05M8PsLY/FF2qZJBOW0jvpHJgDZ+rESP1DCUJFJdirZ4uGsQJFDU6
xEYqlyJdE6L2DTGxSQr/Uw6oHyZASzng/Ju8P1VOoKj2Stn7k5OgNBVJY/jkw0t9cJbKvDv/9Pfn
Cc/mPxeihsEzyFarEZFJ7Zd8xmEMxSOOBmDKF8M8nh9l7R2UZIAiCPpUPpoThSaH60U4JV+UKn26
7OlKLsgySn+4eKBXScJ5FEYjcN/zWrc9nH++sTZJp9d6s1uNqpkoudVN6ObzNH5CEH/Wb1otjqwT
iEUkN9jU1neUTjmFkodTzOhwdnJvUW9L9Tun7CgIR7Tb7V21lDicSk36wNb13I03fuKf2tL/N6od
VTp3TmssbDwSVbT4GqLLtd4lONHEdnkd5xxSv8+JTQU5j6rGuof2kFPAsFNzeTw/Q6d1/Lca3L+H
V5KKYyfj4OcxsPS69W+peNqPC9W3XTO7zZ1W9cHP8+Os7SMlbfTF0uTA9AVaP3H1xDkakmti1I1/
Ufal2P/nQseYN+YGh9CwcAqc0iJgNC9emfgbWW9lH6nqlYD7+8mCIReOLdBSXEOzz1rSZr9GevEb
2WJtCCVb9EYMm8zLRagFuC1R5uXJELNHB5tPz7ssnH0laRRL6wVVwg0vo8ns0YzguL3Ly1orNtZh
7S2UfMHHdokgPYrQrjUMZJYRHBQsy46GS05p7Ov53bQ2yunvb8IaMKw9A2drQlosdNBGrTc4GLOV
i480x6llnR/mXbQeHHYle/Swo71IUq+wvRFOt2PYufzsYRzhfajmQKPPa05Vi5uigavWUMxcPM8P
vPZ+ylliSHRhUKUnbQ1p9eylBjVlT06nxksQY6h7fpTTmrwT+74S+xYIWzlZYx3iV1HFUNNMq9YO
o+aVzVVZGOksgCXK+fv50VYygK9kAHhDjRlNQoRw1nz0vZrORv28T6qXy56vZICpwU3Ark2OrTkH
a7reXf2XjZG3vzFbK7/fU44MWjbhswJvNkyDAGoprjhXI2SBw/lfv/IZOMl+vt3RNRXistVxTxwN
pgS2MtDi6QDmX3ovxWIv2POmnYMII8c5/y4XDeTmk2z+1ndgZcd5SmKgBj8gxsDq0F0KXiPwJn+N
YBfwtZK+tvGtWZtBJTe4Gq1WAWQzdFoKfPsMdvHtGHne78um8PRqb5JCRQ1R96xShD5GZlDB+s4O
DnGhIfse1ykiwVaXntRLIt/g2pvP+TePtuav84OvxJKnpIpkSvNZ2Bw0dG77eLO6XZJACzdmBDjR
edA+e4ms66fzg61NpJIeGs2MIw+10pAe2fIz40b1orfTEm3k8NOav5MXPCUvuMLUwLRKEcpi1q4Q
pvhaznIPPKbGO7R+Kdz0eP491jadkhJKJOn6+fTR9mmoyYM1DSfP6FrUKEMb+iKvLhtGyQxASoRr
twPTBUQK4r14kb5P4a4pLhvghCl/u/NQUs46mhtQcQNpdOAPDeqOFp2V5LiMMv95/jVWluUfTPmb
/W0KbKdBFDfh6IDoezESa0gOSCf61l5qZeRdg3qk2jtVgJc3Xmxlo7lKVqBKCSnb4HyuZwbdBUTo
+yt9sODmn3+llQ0ArP6PiQsQ/of1xh2mQSwMY3QEg0dcvk00r5Zusp2H88OsvYaSGeICUo+MjAbt
uBqIYeeCGsEK78KXOI36Zl3QWimb4BSNVVRho0zB9qpZKvlcz6Bwz7/A2jwpAQ87Ls11oCch+leo
aWWaODggFDSo0tfnR1ibIiXmE8P2geLIBjoVMLPWs/Vrmq3GxtPXfr8S6MgLmOWAb0to0di+M8km
WJ/RDqjhaF72+5UYh0suAixOifE8ET9KHSfrXaml1ZeLHu8oEe6LuuPWO3FuLuf6U+3gTSwCc/Mk
thLajvL1BzViNCYXTACdI/70Ga7rSC0XKfgpR+LtrSUbctnGaT7eye2OEtFzhaAlhFDWucoeFjN9
BX4JVLp96HKkrIbyFkzAbz6iAFeNJNldNnvunxGS6VgcVACOwylLb4NM+4l94dP5R6/sLEcJbWl3
MsL4jqqbh0BfHODWbDSagXRUqm3E9+lXvjdlSnz301BEptHXYdePRzwHlytpdTDBYZM0ri2+nX+R
lQB0lBCXtTYUqc4c+YmO5M8EnSGt8Zw///S1d1DC26O031oNR/1apHcZIpBXs4Rvx2KXOzry0c35
YdZWQ4nzyo2HYaLeEkLfEgnmh2PzSXDDoD1t6HgwnR9lbaqUWNcGp+iM2alDw0evlZ7t3uX0f9lq
20qkC6vxvaQzWYf4E8CRu2q2dgaww8zsNtZi5efbSrAnlbSHwB2bsPRbQM6I+kxI9pZuO4bn52el
Uky34M948x2RNaNosWIvFxB0KTqFLSzNXSkAJE2FWTxZppd8wg0DbD6+KZ9bS6Kn0HfT1/O/YO0V
lYB3ptkxWhqzYSebmaRfd089UmD355++ki1tJeYNnA+xUmYzm1aJtlXWn2TPqhPsAMQ+LM5U1va3
ZpmG8rINZ59e880Xfk56MMyJzoC5gTXmAoevQVeCaL0+/0YrcWMrwQ9qPwZmTYoJXKntssipMRSS
Bp1MfzyeH2JtSZQMkFRdiqcz7QkLlz2MZ8oABHoVbwT+2pIogS8ddPhxZ654gSX7XM6omMjkqgB/
fkQw62feAkI+/x4rmcxWgh+JeE+He8RaJDPpeDzp4kIZuJdokLxgF1wezo9zisZ3sr6l5IHa1nEo
Q68ytMzIxJ+rbXfcVV6xp751ZPC4iFmGUK6cjYhZ2QGWkhTKbrCSAdW8ECc+uPPzZGQ02id/fNEE
Ek2XbQLrtHxvNvKiDfmQxScbKw1VJ72J7Ruf9LGRd1a2mKVEvezsBBkzthix76FfUfc3+D/nl8WI
pUS93gLoDCoSc9wXNYborQNcHiat509bh8i1RVDi3NSgUlkGiQXvQVhx9AfA+Qd6tgPdZVyd31dr
k6SEuunJzLBmZIC6zpp2MdfcwwS0bmOS/o8X5Xv7VonzBlp0Z+VdFZqg+h4HRHLCLuvzsNT95d7M
+w6EFZb0wdI3HDKRWvEr4ED65KU/Ji1Bvw24r5deCa9NMbFrUU/b+aVlP3WJyAGmZidcHZep8Rnt
MoyD/dw+ak6W33pL078U6QIOTAfgkSJeehV7nfmrx/HxZWjH2EG4xDKh/EvO5fshAPPjZ1FER7bQ
hg+pmTg6sF7kspAVGnCb9jkQQZGwUcbK6XYhjFUssFn9+pNhdwWc/rR/XSANxHsdR/hXUUKRTsZo
wRvF1X4Xo4gwr8bB5nE2cYU9ydQVtwgWIrs4CfmlX6baBKtlup/ycSleMCT73maT/rNGb+yWsbPv
5YyGgQnoZ693Dnj+mroEpscNSrgTh0AniFDKGfUwyVt5pMGk30ElyW98t/AdruRzdW2hb/2E+If/
V2u4zYubmRhWpNo0UqMK+h7tP1q5EIqtDByu53nPmO864A/BcYOmQuq32XeedH9HsDNuzTLDq73Q
fAS1YHm4D6Nd+9eFUyePcZQg0zWnlv+ldBHWuNGSoAaLN5TR37VMwR6f37wrAXJCMrzNHxDVbX+x
gfNL+s5XWoXHYN8E8QEXN7lx/lo7vJhKFqmCXFvGTi9CQNSac+tJxD0gw3mFOOrxZNAck/hc3YAB
bKMjlA1M7HATGKcwmeuJPWsBcLY2fswp2b8XTMpnDUi/lZsQx8MGFNezrMz0IwXMH9GIYG6W6jBV
mrFEKwNhFzwm2sYtNr5yKxN9kkN4O9EzpQM0vuI6BNmlHz0adNd1qs8IehfdRrZeGcJUPnBONUIP
yNM6RGhBeBB/zfnKotP5ze8SQNSXbRjls9a1+AjHFgLdqW8Ati0s+VcclBV6QJq/1aVZyajm6QXf
fNQKA7PpwbSLcHF73dzDhOj1vdf7zbfz77D2/NPf3zxf1ks62PGM4Izu50fd9hHeTwCXn3/6yhYz
le/BHA0j0EgzD4PI+RqZSb2XIwJMyF7hFIF+AZJmMGS7038WAHQ3NvbaOylficjWUjmiSxw2+hBf
Z8Pcov6FgfH5dzqlg3fCxlTCph8XzRVGDzql9JZp34+Z/Osfum8isNps3dF2cZoq4YueH29tKyvR
oqG4XFjm0oFkzHWUCRuBxIyd4gJEP70svpwfZWXODCVgDAfZMJsqeIi3mHMXFV7xYAR+8/P800/p
7Z05M5RISQp7wr86kcg3xGjoDEYLmBmlLnOX9xkshLrJYACcH2utCmQoebxyXKfvs0LDCxcVocBq
aMdFfJmL5MdUJC+dnK6nFMnEntPuaMvH88OuTaCS2Rejzzq8HiKuBAUiw7GmHUWKDdn5p69sgn8g
IG/CNHe6II0qsw11HQneXYA8nHPwozKw92UJrWFjmNW5U9NB03hFkDZtCKa1vxtB7oofY46wKtxm
xExvx1MF+LpAErWigpfY1s0kliR76JMJNuz5dz1tinc2i2pE3rhV2dOYq8MKifTv6bKgN+2JJD6I
hSp3aUmBaJIrr6EhI3txfsy11bP+TIMa51Ydq5QkjIWwnw38bTLcezZia233q/moTi2ucyIJBTJi
+7zG5Hn2LcjXNNxTLfh6/hXWtoiSl5wu7VHltuIQgm+BcxBp/BvWAaONAmZpb9ggrw2iJCMoeo5J
lSA4wu1hDFFYgO0nTDRKu746/x4rS6GrmWgsQa5LOzhOUTV8gZqpfYjg9m9871bWQlcy0VRGpmdr
eXSMPMN5HWpAR5z7IZTgAl+L4dqiwNpsvMnKZOlKIgoQosRWTvePokpdpF85/Woa9Ns4sIaNfbvy
MVLhrIYFlEE2YxxOeMakf3sDzfNbkEcYBEJ/bORBUMnvbybscv86vzxrI55e9k0m6jBlyQQe8sdU
Q+O06hwbF0x4FFAJLJNvkg6/A1oxtIQtENnahjj9/c2IGPAlReJk2rHLAfTspT9g61DipmNsfGHX
BlCCP2mnSJ9yEjaEFh/dC3Bo+VU5iXLZGGBtIygJIDMXs0WfMzqCnZXXeZAHIUzJ6Q5NtQsTmK5E
v3DgJ01zySTBydx3w4w0gm9uATjenyGUfv5cAgeTLixgtSr0p+LrMGR84CDqbVQ81x6uhOQyTOkI
d7gKNX3uPznzGFx3JeIk5/fr2tOVIMzp9rh5RMlA87L2boDFH0ppGIfzT1/BYPJV/HNmgrgoHT0q
zWMfu+Wr9LB+MRuQvEEOGjsRnAURQQbbaGEM6DaGeQeJNLj1MkzspJ+2YTrl/rUdDF8RhdvICe+n
OJwe/vxJlnB0K678MqR8iDJw40XjT2mm8SO+V+7fQ4wG1MaX+v19bQenOX8TmRiKonvTUoRpbGHu
kzjyPyC/Y9/gxhVd1By2VQRpFWuBBoyGEo8dlDua//IeFof5HMdL9/v8Gq69hRKdFGUAG5A5Q3uk
ECPh3AEFLvRw7oN+Y0nWNqESnZE56lB93Az9dmAg17At7RIlmio2N3b52por3+US+UjRTAygd17/
xUGoMoS6beybNnc+FXW9BWpZeREVKpqli0mSiaajzFu0rJ3aHJGcRrLE25iplcU4kUbebqnajGZI
2V0WDovrIu2t2/fI0htUcksE7S5acBUnSn2rcd0iStFtgMLW67ZeXGnjjLJbXbvuj8sGOa3Um9jw
WhzhC7rdIXpUCbgMt8qwBPNmvKYsuOze1flh1hZECXbEMJDp1Sc0s/vGPthjj4g4slcXrsZp1Dcv
kbs2BNqpzULHz/x7OSz1J+6JxmORCff1shdQPr7mEEw5NMksnFrzBxxjqNrC/nDZs5XILuJRolKJ
Y3PVdc0DdiLDTrfr7rLUpGI+R1xykXVwU77lwlvwMLVbD704DSvTk83AVrVsbYWV0M5iG4WpRktD
lHxwGct9P473lWb5Wy3bldzxv7Cf0+glyMwkIf5RP4IOs402z+7tafo4Dgibn1+K00nhf1/qoHj9
uZMa7Ewwx3MT3sL6uBjj3xgGe3sj6q+Eb3ztNIxu4+yzrS3P58dbySMq5LPJIVWXiZWG/eACmU96
w7rT7Vh+11Ho3XinlZXx1BDXHbNoNbo0Ewrg+yVaPOwx/OXm/BusPV2J7MmEemyMcRqataGFBnpP
IY1na2N+1tbjNOqbyI41z/hHcCH0FhEUh3pypY1SUG//xB3N9PFdSNJHMSXB97nEuAZNd1QmZXj+
1dYWR4l5mWtjM7jcWgbDnG5MnNYe5TCkd1WceS/nhzjtq/f2mxL6MO8HJwdaBHRGHlrf+7uCWLuL
Z/kjQF92N2dUs230Sjc+KWuLpXzgXXTfJoeiTEgnZDxoxth/DVCIuKwKbHtKDqgLzdIRkIrhrmfB
nYNGDNaEUb2Bm3r/SmerCM8pEk4sEJNDv9t4aKfywenmAVkt6zVZvK/oj2yMs7LsKsazcSeJbgl1
kBoT2atOYoSh46VxQAtbbKzD2hDKab/sEZT0dZ3rfQVCY+cGZfQxERrC7FHdd9aFoyiB39q2OTRt
R6kF5nzozWilHLKg7Lp9PxfdxgFiZUu5p1d8E6HjIpvBcmftiAkfumWduLeQy7w6Hx5r86SEv0c7
G/WXHl8fzSl3EUoBRYkwSzZHL+cHWPv1SoiLgbyb+QxgdnVyZRt6e4M7qzhe9nQlutuiGQcj0/Bz
SEV6byG7cSO0agu4u/bblWAuJ4SQIW8Fx16W7rXnzC6Aj7bcmPq1pyuxjPSYQ6eoQhVH1r8Rka33
vmts1U5XHq5COc1sgGCl4VJZuUWClBJOzp4+pBs39ZVdoyI5LYGAcw+r/9h2lgbiykOm8UorE+62
MsHO7bLvqgrjpDm4jLBoqGW4GNkPwxjj9zP2lx0KHSV48akVVpDhBeIhYYm7dBAfcSeuLiqQ2ipk
Ez8iucgoIgG1gkOBM2Ry2ns++sQoxPBZ2JiitZU4rf+b5BAvSDYlkjyHI85vBI9Q+W6MD42hbXXu
1jaSEr+sbEdfNo1DlIMQ55UjPGjMZS/8+Ur8pmixCw21Xdplxvia2312aJ0AMZfEkg8XpQhHCWJv
wQ43zazoODb4/MGX/9rNuNSdf/ja9CsxXKPPVrULDxdG/GL4zZ1dRl9ssL8XPV6FaUY9evFxUMRh
A5b4pgPTeMcZbAmnYd7CSq+8gYrTxGAXva/KjI5Wvzwmc3WL+OpN0eBHef4VVvaPitKUfpsjKpoG
R6Q+8nu08+ZiZ7Vac+nzlSgWFg6vneDrKPLJ+dJJ7NCl6MbDZb/+NGtvwquy7TGYEpw5ENuN771y
FmHSAyk+//TTb3znbKoiLkt/Hudp4tuoVXg1ARCiKdR40z5rbqvYqDcy0doKKBFsVqY9GmnDHkXG
AOQ7auB4t8+TfuEKKzFs5kkFeqTlC1/l6Q2a1B/GBd2fy6ZIid50YrbNiE+AkVoj+kod+KrIfRzI
SHukNTZqD2tBoISx2fiZlsFPYBPp8lvdGEX3oSsT0793uPpsMc5WFkIFW2ZFYw1jn0ZIqBm4BDi9
Q6nUmzaWeeXwrmIr3WCYbTg/zBSa0DdO1VqPItWqPWqhKKz6+YvAH2PjAL9yqVIRlk5pmwjngkxK
sjS9ajDeuQ3AMd14VMEPrlGNNyi+zIesqKyNQFwJFRV1OVekQluW0REhoyfHotcki/hal+IhRWT+
sp2sgi9RocH7r6QnaPqpOKS9kV4VTr9Vjl9b/tPf3+QSK+UoltmJdhzkbF1lXeBdWYW0No5ka09X
orweI2FhTsfT28Y7Ri7Er6Gwio/nw3Dt6UqMA3BpG1/QerOq2JmOVJSrcQ9t3Ms2ihwrgAPbUgId
QWE78ZA3PSLF962vg68yWMQh0NA4H+fQLnE0bEbzeZ6zWz2afp9/rbWYUeJejAJ7tyTSjvC26haI
KrSdWxnnWFlnZWJjXOl4Fna6MwqFGy+6kmpUQJoMNAcr01E7JohvPgRo/uFmoYknA9/WjSFWYsU8
Re3bjSZT7OeQQDimc9EEcKvMctyXUeci8O1ZH8dqaTfmb63rpUIlhR+RnxdOD7Uu3ORJzGabH8D4
l/NDg5bcQ6ShS3pT51WzIILkNeWuQ3sR8+UU4v8RLc4iOMx5pQ9P+LjZ8qpwk1S/AmeyiZpa2bnG
aZLeTEaE5Tq2BOgcVrFsMUGZsMVoly1C4cpqqnCcaZatQ1ORi5DV32syudPT/nYe4suuKCpKtO1m
iqWxzf4E+P+9Re0y36PTV385v/1Xan8qphBb4NgwcBQ/ylg/2Iv9s/UwknSz52wpo51jRI8SZ+qP
2P1dVik3lRRoNwW3FVtEx86qPi/J9BGr0I+jyJvLErgKM8QudChRpMSxGNPJ0HQWLJO0oNt4+spi
m0oSFIDL0WgG8zItYp8O/qNbaI/crLcK/GvPV1Igil2IcXtDgPFT8dQb5Y024J4SiY1gXXu8kuzG
VAJx93HyM6Pe3flDnSFyhBDshOfO4fyGWgu200Z7E2wuTgeTrHkD3+h+oUr9nLntxvFm5deryEE5
WI7e92QaLcL81BN1FA42+oTpHMQbu/OUEt45jqt4wXpAjy7SKy6jY+I9O6OeovysBQ9eO/3Efnmr
Wb7y0TGUILDqqOiqBjRQrMfGYRIDWkfoKO4xP5EHM4PRacb91nd1bUWUY4GfJJHAUIfiYZMg4W55
5U+RRt7GoWNtUZSIyKKOPh3O2kcHKjXGzdOCCYVWHxecti/cUkpQBB4ilOMY+ccGe+1nbFDNTyhL
Nxv1w7W1UGLCdG28XzR2VbsIxDqavgrCKW47qrjxcIX5Ro6g8+xpGxlkZTVUSFupmX1eDoRg7Lrz
sZ0aMmBh1xtT9U8svLOBVUxbih9HN8YF+Vyvu7+dcSqcG1tPp7+XnJ7BdRbPD6beHNDgTB8CS3jx
Dd6YM65QwWwmR0htv7w+yNv7rKmd+5NHkb8rXbuXV8vSOs9p1/n2xk9d2TgqIi4rJqdvptI/0iZN
v44iCz4DZe0o1HdTFZ5PRmtjKF/+adJ6DEa96Fimdn8d2L2zw7NnwNFiE1O0NsTp72/yXWGJOBuX
gVDG9WsfB/HHdvR+m3G2cexeyUi6kiowhWoWZza49eA9OxTJuKOAsuzyYXjsEWS4Oj9Ra7tSyRH5
YCyRn1Hk8LAJwah6wlwoRUr1sqcrOWKQXmYYpRMdKXVwlkDo/3Oke+Lp/NNXAliFu9Ffx2C56YMj
cvJ7R8N9Lo1dVL29ZcYNwzt2Rvzl/Ehrs6SkCs+PcW2ZSNseEqc/dAwsrs0miT5f8nRLBdb1dj1q
iKHyHrH/xXGa6VMf+cnz+Ye/v40sVaKxGexcLw0+ywix383VeG9Z5l0P72yM7C1o4/vTY6lCjZ2r
1Zo/c/TS4Hlce8hffZiW3nk5/wZrT1diGQ0YE096jl6BZefHMkuaHZLsweH8098PY0sFyk3LoDl2
g19RGg3yq4Xe5A9z6bU70Wpiq46+Nsbpzd6kCi2tF7cbA/84FW1xgwXespucuj/ULPZGpK0NocZx
if1MXTk+tbLi1rGrg20U37xSbMzS2hoogTzahtOMeCQfi8X17uJCFjdRk+sXXVqtQPnO+1BBhJtz
+PKy3L6dUET9MKLQdFMaM2AXCknBxid/bZaUOB4z2qieVlLSjbsf5Vi+orh9D9llC0T8/qXKUpFx
fQEMyzVysmnTVIiUO8DXcUlxvOpYNXkQ7KHbpc4N66O31xEsg5M3Ho4QFx0xLLWH70aL7RgYCB5r
JMkPQTlr92UTtQ/nI2VlD6idexEFVp4ltnc8oTCvRKxZV4uWGxtf7JU8pWL+AjeinNCOfE61ON2V
ncc1ZZLVDsOu54ny4kXvoKL+tN5tjQjrwiM1rfbHKOcl1Jdh3rinrL2DkqnKyZhSzycIba24ibMJ
JxNPC4MCBlJsJ5fBPC3/tLnfZJN50MzSzumqmHH1qR2Dl6AUH5vIfO4LgH+XzZOasRIXA4aWcrVd
BuJQi8g9tkHbbhxtVnaSrySrpXYXo406kpWIJ1rgpXlI3PTLZT9dSVUQeEa3NKV3RHW+w+WtTIsM
4AcCnZdFmQr5i8dhLge794/I/EeHJO3EMSlz+XzZz1dSVKMVLar1wj/2c4fQf75UB4zZLlNHtVSY
H9XN6WRKEhzHpE6vs3QoDiMuiZftGhXft0Rt1wcu64rVWn50u8Y8nvRdNxoPK9Glovm66n84+5Ld
uJEgyl8ZzJ0AmQuXAeZCshaVLNmSLNnuC2HLcjK5MxeSya+fVz1zcHNcLkCnBuRGVZGZERkZ8Rao
j6sY7o59FH+iTTClWiV3LKotnDyTb+96/Vs4X8s0qo1mhOVMoasvwVDSh9kOw5Ukd+H8iTahqyh6
F0MF++Gw9paHiMBFxQMO8hbSUerKEXchtrYyjcS3PmwSSmQ4DcvqtO2X8gV+ZYA/vu8FbWLX17g7
akbDQzwvVuwWpeScAv+oruz/S69oE760KIOICbQJu9jybyvr2dHVsbgZllU8/P0RLn3FptwwwowM
XAgcNTh7nyyTxQ60LzhSTcM15OmlVdhEcR+xRMIvGT7upB9hVap1KqbhWuf5wqdvRQunDplNn08A
KqIdLg7/EO67K+t7Icq2goWMuqWpFtyc4dkBQz2VkPJGBpM9nF0DgyVp+JVkcWEVttC2Sdh69WG/
cUCT++hg7gb/2m9JS3/8fZEvvaPz3387JetiaRu4BeLqCeHQl7aLq2pvYqKaK2f9eaDy//dbaLiJ
A73CfhB2UfEhjEjueezDHC+v49rANogcm9gdxiR4Z+G1CYmgEgqwUthgAY1Zw4rUU02Tuq70/Xcu
xSYgIg+2Rm2P+8m4BGM6le3BBfFuKcL3JdVwEw1sod1sYbZ6wKJIlpeJASoKAr/sfc4UdIt4s7WK
G6NiFF5weE/HwY+yMoE10N+30oWdukW81RQomVggmDHsLjMb11+dz79EoI5fef8XYm6LddPUVsO4
oPalEXtcOj3tOyj09yakN57zr5w9FwJiC3kbawMdCYN+lVk9kKgUSGp+AdOJv7+jf2dqf4iHLeat
mF0I79IZg8c6gTUsxGag6bSIyA1pGECx5zYO4LUC0HIE5fcuhrpENzbhyzAknvoFegP5KuYB0q8F
i4ebCkiYVwZrrGAXJ3P7Pp4M3Sprgfc7mxgOD4fYm9dT0rJ4Sedlnq/xGy684i3Iw9UMjn8whUKb
qEZzBf56/Jttgtbf/f0lX9qIm5w2tpZOLey2D10PXmoeYf1sangX2nSM4ChyZb9feIytUCOHKOAC
ShfaFd2knwtKpm/tOodX6vNLD7HJZrFC71cIglgdy3tsGTTsqLwtpXn8+0u69Os3yUw754WD7uKD
38BxFi+nfdEQ1rqS9i99+iaVxTCfCXzghQ4lHVmSJUkl5myYo/X/2Ui9Lv9LvPWf/m/E/I/Otp96
Cefw//0/L3zBFvYnbUiaAWI7B7SfkjcUhu5zDMe857+/nAsvf4v4a6poXqErmRzgNj/AI3H0d1PV
Al5YxOH7rthb0F8BmR3wE0q064paGBB6AMxOx1ry+H3bk52z6G8nuyOYySXg7B96KKIcogXODl0r
r6lfXHpD57//9ulijJK6sADV9rXJanhTazWdgc1X8uSfe9Z0C/tL/IZY+FjyQ9CvN2GRDFnZkEOk
xlPZapGXw/y+IncruEjLbhFT4fEDaPPzoYWRHzxXmP9R83V852baRHI7Vx4soxWO9bmZnvnkBXXa
yDGB0cy6eF//vmOTP9dZbBPOjV4jWpZzdCBDx29mR9kbMUrDgHOKdl5iwKWen8DsKtK5b6v937/0
QhBu8XTwcAAWJcaX+tGC4SwdTUa94do4+8IjbRF0IxsZTE8BNTPBS9GskIoyx6REa3tiO0ib5xGu
tiq4itG8sKO38LnGkcrByxO9HAaHh3QyMyRFPXU2XB8jdiWrX3pjm7BZrYLHzgIyBoNJ517GMKHn
A5n/+ft6BOct9Yfqgp6/9reojDEGZlMcw0Hc2dRyf+9gCa2b73AWTqdCp7Flt4YMN6uCQ7NQHzDW
eh9MnVL6369uV1zj5io6f7ULMCWgSQoHC4hYaVW8c7ttAil0shlUzMIDBPUHtArpz6JO3qcaBLO9
//5+eH+OPTUBO9i2GXdQxdSZmoomxaFy5X5yaT9vzsRh6ZkzUFw6UF6ko2j2BfWHtOfVsSI+vHeW
+2SNc0mvtSAu7YYtjg6Fo1GlQk8S/as6PDS1D2faysphSOnqLVUmSe0V8AmvkhVi+6pfMles4MuF
fts/zzWpQDqb/cK9C6oFhZP/vmJYVcoWTHu0HEOA+6oKwtC4el7T7LwQWlucHSywY6DkyvAwzmqP
g+6lZvpKS+3SR2+OUtCKk2nl6JU24eJ2EDuaMq3na/jtf9XQ/hC1W4xZ6HejY7DcPYDDFltYq9et
+AbNPwi4xFD/HVMrveBTKKTy0iJiRXEDM6BoTv1S+VHqhZ7vZfDqCnguV02CvSoT6NPVknBzUqtb
fvg0jnKPhJ94YVaRrqhS+2yGxGS4+3viuZA7t6A1JQEo82TMD70aj0HRvMhlKdOe8Gt7+dIKbLKL
7CM/TCp2/gL7GmCZU/RE3kcQolvQWn1u1Yk15NA50tAnjF/bVTwlQfz695dz6bdvMksTGeonCtf6
KeYavF01517jXyNWn/fgnzbPJqugC0iCSKnwAFsI8xHNobpMF0jK5j0k1nauFcn7su9W9Y5LXUUr
j1ApTYz8GDF99LOaCuzJv7+mfz/oD0+yha+BJwpMLKQsDoLA4nLn8c42WQBEJ0yTC7Csl8ax26Y1
nfniwdha7JqVdPdViMyVwzUE0iocIB0HxyQXe5kRVnUp/CKnCnulbGNIpaIkzuGtpEMYjLj5GsHp
wgpsMXFeSYRkBecHY+TLefOft08kJvicV9P77lNbiO4iinWVHYkONYhBK/yeQmIzBq/pa94GFzbp
FqXb0ykBcBP9am0YhHxR8dw0JaFXjr5Ln37++291SVJPAiYuPj+saC1Cli7pTtDbrd450A022cFB
2w9H3fm26VfidR4UelroJfvXVB8upLd/D9jffn6ErWSmeeE4s1iUzuMZP9BESRoU/jtnQv+K4P72
FRCXBt8oNOGhKFGHpDNUib6VQ1G/b5T4L6Xgt493EZz3am2wAK0Yb2jJTRaFpruCCr2wvFvMHszZ
4UtvNAeBjZrTupjmiAV/H/YKZeR/Nw+c55oOuGJ2GAJW5oWX8Dxe/XdeZLcwu1jDk8Z02DsUcn0l
lKqrVqSk76Q41dyGv/6e3C7soK32HEDwKxh3mJdZMk5PTET+Y0ScfIXQneiuHMLn9/GH/Omfv/u3
NYYSJMDcNRK0UtF3FHMNFEP9HlrBa1szVHYlf7OJkF9tNAfTle+8tPKbwAYYDmN2nM2HOSnLMWsD
KICjZFbs7e/v7UJu9TeR7U1jh7s+JoHwPBzjVFnNacbWNfkZRj377ABSePn7N53f0p/e3uZyAVot
7kqlQlOyluZeoqL5JwSS9rGow+59QbgF4tU8jIpxIJgJeqG94ejpYbQW1FcmmpceYFMIdPGgXesT
PMDccZWV01zcQ9ws/idGrX/ljP7zFiNbCB7oJzKEayjHclcRiOyhWH+VPWEs5evgohuxiqa4mxV+
SLoCmnTNCvrP24Bs0XlNXFFsLIf0JdjHcOjvTRPlKw5F1MOVyP6+A/68l8kWngd7wDiR3YyeUxgk
H2lr2X5o+DU476VPPz/ab9GZMNZiJ6OCXW1QfoiZCI625PWVOPxzv4xs4Xmlbpep6wJ6cF1kMwud
0VPIkmAP+2y7UyYp9klcVO8KFbKVsqMsrFwHUXZAR4bGZWUp+yWHDqmEwC5gGdesiv68oclWzg4q
Yxbi9YIeYgTjWXfjidZNk8klflc8kmQT8g0TfK3ERA+KS3czVHKACQ67ps52acE3ZX/RFEtgg44d
/L4e9vUEEHk0++P+fZt1E+0DdPfh1duww5kyOaZETsHnBWbH14g8F379FqJXDxB79QQ+v6SPbI3a
e7bG/bv6AGSLYQMKQgelqFBmqikE8oi96bPR8btezBa6hoY3FIAUKp1ZrtVtUEsJLn0fXvnpF+Is
3kTx1C9L0E3oS/u6b9esKuo1BnqtXxEMjDm+j3yTfCknYn78/XEuEBbIFsZWFKG0axDTQ21lHwPX
bqHMgCarN6XnftWd7eMW9gMEFo06H6iFBQZUWWEXlPfSsillcCPQO1LirpQmMwldVoUQLEdhoGAl
W1Q+lJ7AGqWnuDXl299/9IXNE21Pbak6tDJgPQ+SkNm5wud5047vkzyBhe9/M2lZQWkJfq30MEcY
9KXL0NUmDfvKve86Qba4O91gTNX6MxKPqVQ+BpplXtct+bteztZsmVTM61eODbPOZDqCFNk+8LZ+
nzkO2aLumjmOoBvlkwO0bcYc5hzm1K0Yn9RNdU1s7UIREG9Szzzg0j/2jKCNV390lgFkRuRdqPTn
ogOGsGUT2Q9X5/EXToEtFI9awJDCqKMHCOrQm9l6JFsK1h5jPNWVyukcvP9/6Ue2eLypwuREQTEe
4OOkjTLW1cOXxC/6MaNdBQFB5of62qF26bvOieW3MkBDQkfblgaHjjc2j/2WZ35L3B2FDcKPeKLu
yi679No2iSoUpqiWIiIHva4GIwwoi5g0TnRJs8E0enpftt0i9WAYbyZ93m4zRrxHeG8UeQlsyZWH
OEf0nxbm/PffXlZrfRCwNPUPXhvHWcnCKMfaXAPvXlqK7fGvF6FDjPAPsL/qICjiHrQ/zTncIjAo
vSYCf+kRNlVA4zWRhq0PwcV7Yc9g7/dZVND++V25ZKt15+KyZm3vB4dQVdPzwJrqrl7aa05xFw67
LU5+6uJ6WXsdHOJEyXQdDLqMRnuFTT0t/M9+OU4TCOpecYUqeeFdbZHzkhLuqmnG980zIAnMthnG
zObKwP3Ccm/RgDNncKGsTHCojWx2LGS3Y8P3My9dGkWAgL5rRba4QGdEHDfLEBxGT4xPDr7GH7me
r/VIL0T1Fgyo+gjXlhbP4Bon7xbpxbd+H7g2Bavofegf0Dv/G3QrWBcLXG0Iym7BHoUyzd0QEvL9
fe9nUxqUNp4G1C3+ARbtzb5FrysPyvqaH8Kl97MJaYpDO4jC2D8sulv3TZI0Op2UK04wGwFJ4n2P
sA1pF0ObLLD+YW6CIg/hn3a7sul93nlkCwKMuBIa6IAATEM2fBHe2j2Drne1VXrhDW0hgPHc837q
C8QYnxW8ybjOZ5jBgQRY+VeuVX+ec5ItDjDiFS623Ywl9obouUdNmi3TKNLQm6dbT9IOlmt+fdLD
VD9b6q4hTS892eZkjbxGDLJFLpTw8SCpGkf+I3GBKbMF5nXL7u+LfyGLbOGBJdOegPwXjiRH3U0Q
zHLngb2yn1ehdt1k7JWG/4Xcu8UJrrIKcJ3w/ENQw6LxuLYwugVxvLP1rrBRN+6gS1ARCAKfS9S/
P9qF9Ms3gV9DGW8aus4/SDhqonUENS9jS7V/36dvAn+Noin2xVn8f9HiY6+94KVxbr6y5y799k3g
W9kK6MBJcggiq3YjL3/AlnO98mIurfkm4Pk4Eg3+L2Kmj4bD4nvJse3qFbzEKL6HiNT7BOMBRv9v
5h07MBFIK8hBtQz9s9H1Zyn0a41uyv+9wPyhntqC5ry481vo+JLDQoX45bOZo6caG1c1FmIXja4/
yhHthBu+1NOSLso5XHFHT65PRaebKXdlofyPfI4SkjnVtdMOGq4L4H24ERcZFFHgGlFpPuovCXib
fhq6ik2579kqXSCtYMrSz1gMLsFcfdPK3RZR0d7OCS0eYmrdA7yUdNapaMr6qVxSFY81DrYhSL14
mFNQck6L1N+C0V/SLhF1VpfTmIXcvQ61BwtFxeZTuCY9IPn9Hfo6S55gjJUXdXGcmS1Tr/bGNGz7
AnZqEdl1CVwce9dkPdC4k+6+9Nz39nU9/JzovEDqvgYn0RMPcl7furE4G+MFL9ypN7hcfuHGfzZk
DrOa2DWdfDNngc/CrDfzh04TyLAFrN17IEBzAv9bwHy7TFT8NPXep7CkKu+m8BMcV02qKnVvx+Cx
DvhzM0BrhBMUoc0Q8kxFI8yYQ3/ORO9+rGIZT56/fI1BkdxFCcw6TdA9x039Uib1xwn/voPdqsoX
skyHwXRJNjaOdmntLIzqvLpPqZzdizCaHATDiVIJe7cU/KmQi3dTQssYPXya4kh6qBLbpBDpfu5g
hZr1aywwVR3HPI64l+pJefteuNfeQh1aMr9PrR8aIFjEySaLTGUEgThNf1S8mCHvTt76gj34rOX3
Xm9PqJAklMkowB+SvvnEG6Gx0jQHMyW3xbCcGpuc4Oz9ypv1p6fZjapbeliYiVMZNnD4LlaSLyhM
U3CbejxiP2WqrL+rKg5yOzGXjgVU6uBbVN20EXTT0djnRxiytKdy0WUeSLnsKK2/RbL8oDsdp6EJ
eMo5bDgYKX/NJavTijTiwYrhEeJQFTCIvE1rE41pjyF0GlXjTyg0udwMzbSLGv95iKYlw7ItMNqs
beqSfjku2hYYEOo4p7Zp8gBXu9RU5oVw+zQW6iP3AkB6DXq0iKMYs1wAJmxcPgl4PGI8reucr9DE
9iEOfBCreQogK5b2Cmp1fbmO6RAF5gNz6g5B9RYN/jESUZypM8V/gm1T6tOE7DzdTSnpzOeGtbg/
BcOr5fw7uFtoC1neZxBDhd4wwSpaEX+bulbvOr8OdgNaFJlkZZ+yuf5nJAn8Yj2LTsu4pjpoDYKu
e2M97nlAEd8rFjxMTQzDzWm9cWLqsiSqP3CW7CEWU9+uioiMU3Qmi8m7dWWzHtWqP9a6fFw99riG
CBsM/rtD7yHh+WP3MxCWAjLcqX2vY9S2Pc94ZJK9F5Y2D7xqzeYG6KVhEF4WNuurIVOdemfBfJif
fDKj/yyj5GEgzuxa+E6mJdJTZn2ARmYN9LcWhu3Dov+p1VwBs6qAjRkkh28am7IGKifpajuREQfm
bkwcOdJBlnnvWLk3zrosgMXAzRiECs6fzs+8lt23YVmmTRi99i58MWMB9gmEurFTrE0niMscAgZR
2CRe5BPaSfw0WE/LVPmgjgw08b8EQM9+UUUF19KgCKA/okYlHxK4PrKMD5p8lbypNNBSJrxzOlYn
aWm114CSPKoR2cb6pp2yiKGHnUVQfC7TyQvFHuEvXEb9yXupJthxR4IqgWUg6tAECzsOUJY9+WPv
HzWsSvYTrRhOnBC/oljteqqXs1d8ESCBLoBQ3ISMmSfuaqWypADXjAAiic7b4PoP/qDQa5SCS5bS
GRilFOq0yb1vu/rXWpb81gzAbKS6j/pDD4PJnOFrZWpDWt5yS+RxMiSyaYAr+SePsuBbW076Frj9
9ldSjuJBxQN/CkRcrfDCDoIHkWh331FUs1nMh/aBxcL7ydw8fRbdHGF1Y+8jX2V9mGHDInDG8epW
O0C4027o3F2kat3fDTDkghUPD1svNYTSD0lk5qOmcmn2wtP0mKzGHYnV6+cpTuyzgf3xB8+BFJ/C
9LEK01YsRa7I2cticHxtd4rE41sEpXOblnIZoJ3vIDK42OLJO/NfkSHuy5m/jgYQlHbUbRY0SZUO
Znh1xTg/1sMCSgjVNiW+rz4N8HI7QSfoDkxLl1KyHOKQfCka+hRjA6UQ/1M4vPBMcErr8sGOLx6R
JIfEDXreGvuPx93XtfReV2ykWyb0g606IKcg6vy59gtskjCSJ3hwFCmscMhu8AM/bR3IEkjjj7yO
TgUnL2Be2n3cQi1Zus6dpI6GdJx5lekR9rrNiJk8yNwL0q5Un4CfZjkHxjXDkfddV/Jj7aFrHapo
yAAUDm4dU7D8jMM1o7x/qHoYWrb9CBB8h2GVGP17HpIeZzmCdYTP5U0fNfcGtqTgchSfF8NbGFaT
HUOLPzd24DjAJ5WRVbqU6O5ViwR0VxdWmXXThKTeGpz/uIQ0nj60tJdZH45eCiPV+2Y1Iivqxssw
MvfSNQE/re3ps2yczlYf5UVvl/amL8fvmAzDkEpg4NmiOkkdNYc5ROE/xnrNJOdxNsMALQde+fPg
wC2vmhW6YX7zPZYTLKN7I3ZDFbxABLZOyyBogC3uWD7zuUOzNJmy1lP/mCL4CekAkerauTxR3jHk
Qwyn+brKTQUkIHQJX1poI6V9Qx79gPYnECsAHzXc3YVtE+OkpZWDWFD3RUSmxaOpaF8udN4P/VA/
MeBb09Ush1Z0/n7C+QaMSXE3AZX6tsyrSnHI+0cAE8q9R4ZwP6qGH4uSeOjhg9OShHHbZLEeor3w
DTwZ4aQjcnhsywpZ3lXDQ197iItRzhjRtfASqO94Tzt1jMFb38v1HC64F56dzp3gn+jijwM4A1CT
zHito0dssiknRMc30L04X91l93Nax+omLLv1CCSq27lZqO9+WA5Z1Mf2UzwxeiKFjI9Orv3NmPD1
yaeEfdRk6R8L+PRWKTHc+1FI3T8uASvuocsZ7r1kLL924Moe4ZZZPMJ11+QG/Y6PRVJ2b9A6KHdt
Oa53cULNLSQXBRSFRoybu6IdssKvkiZVZEaGGOL1qacMSm5x195Obpo1jmXYiM+rn9z6ovAPEPaZ
dzPElx+ck3Nuk2ZlyIyjvcNeJ1+1qPVnMaC+GZoKlXhFZ1Dz3IAQDsuXKlDVk1kbsmsnF4MdS5sM
q4K6r+rQFVO6p7ext/K9qXmALeuWO6GHIrc07J6nQManpuelTGNegsOCk/xDL+Qg9yvt61xUIs5o
VJAMBM0qh4aY2EMMimPkTeyOrDW9aRMy7GRpvg+FV7x2dllem1ngPQlKdiHMaX8k4Zx8TNARxM6w
9bOBX82jamu1j5Oi39VJVx6kqYf8vM53HSy8UFlEHQCihXfUSzkem9GCxcYUZHZoOJ/AYG5Q7KyA
sGJIvithb5qh5FlyNbTshfpreDshdvNY0/5+mMyYS8/MmEO0wScDpH6mz4J0tp4j4ARDktso9B6S
iIfHxmAKla5dgpQpioK8aGmS8QhBHri+m9DMO5j6NhJOptFQp0mp/S+hgZpRuoJAeldVkXdq/aoB
63Dw55QUk/hUrTN/wATZ/mSL8V/mgNPbZgmK7wspgi9E+knwIrno0fB1DYEDgHbS+yeq8TL3Y+CK
LvM8bcg/VRI0LpdLUv4og34a7mQwDMOud2AJQpkYqn6ZLLn3FTavRYP7iai/SFp74EEING1OwcS9
ZieF7YoUxTplOa2FXU7Y5s14ojHMRzOiupL76UCL6hcDOAep3KvBOGzKSLoj7Cd9luqEqzLXDox7
1KlkGHdzkIABUfelyCyzIznCvQA6HRaezt0bqeF9fqsnVxXHppgCL5WTnP6J4Hf6sY4MB1d8nKrw
VjAXrnu1eEGVStR9ZaocG6aHaWXEfjPojS8ZECWok/pOm+om7vokSGcvajWgmgRnVgcTNRhNyjNx
b4yjGlxEIXBFgt/84OduKRZsvxpL8OjhGIJCbangrgBafNIdAl1GPxsIqs8ZyJRB/8EBW1LkBSuT
9sRsHXen3jPxkHatF5gsGdZxvWdFQGvQP/vkQx+MKAzloix7YA0FkxUuP7gyrAk3ODUjI/125yld
YRjbeOtTMnYtfBI4xVw7pmy1e+nRgO2ncFkeQdn36A+gUjGSJnyEHzbseVm1a1G+9/uBLV79UHkj
5ijdUhVF3qsglLC6H6sxm8gUqkMfDLT/4VfW+KgwwWHA1WOVvn2EaB6tTrUaJMY7IxRiTrENApRx
M4Rtn1zdLPFJeSJoD6PTIxahamW13HRJw4KbohlMfI82QCSDtNEzSbI5mT2dWoplS4EjCmHU6Kq+
xPWzVT/LIXLdnePcrPck7GAhnq5+WboftKNVmRVejITgdSqIT7XobJwm3C5ACMGpboQeDtL7jiwG
NwMfMhh1WntlcxxJIQBMR5kAm8e5tchdUB4udg3xgBrFSYioFHLCOTzNmPw9rYL63tezTTbdWxKg
mPbriuLa6wb2yRaWQh8Z44uUz15c3FHHSJOXHfLGsdfrPKUYirc1dns1Y1NJkYQ7pyrtodvBu/4m
BhTZ/1HA5uWO162vUwpXYBROMTclnmmAHtHaBInb+40oCS79QSexvddknNJwtMmM6B2gtYHMPw17
HRjzS0s+/TAKSsr5DMna4lh1gIXfh71H4hMhUPfLgOZfphRlHF0+wP9rDXJPD2V3J6eWGyhIxE17
05miDXZ2mWgHEzU12JeocgF9Jpoih+E0n102aRH7sNJsInEKOYW8MfPwn10B8XPyQZR+/6DrBHNN
XDcLvcepjHsfpbau7irPedHJouCqIGlQwwkcIRhNN2DJ2c+FbsIvnhRTiU4N0Tyb/ALDiAweHkLv
cZMe3Os6lZTdY3haDm8wCgnsG0TX8fN6+KbtSOwl8pWsTfc94Lgf5iBCGZryxa3T/eiDP/axXYD2
y3QYx94n2P8qnceFtBIlld9hWA5mssNhQBjOBaC/0WFa+goco1l3IneoZZAKrCzlJ+hj1Oqr8CHi
cpKdGH4sVSLlA+vICBdDrky767uuMVnsit6d1tjUARZK1Q2IntLR1JGZrvdrMczuMLWd805N6Oov
o5BGPEyzmmhq7TwPN9g7dEjdKpMyh58JX3bBOvfzgYx18IsOpf+mpxj/XxugSDzgbqejDyrSQYPb
94xctLbW8rtxAk/jxnLT+6eBrst6w1Stpr3PCq+7w44J+CNGDha9K3DFWWZ5OLNdSEZp83r2cZen
CPV/4DSr3ZvvA+77uQSoaU3RPq7ZIYYIFjQRIwul9qlpQh9AJ19Dv7guW3XLTBeveRCYSO7CeRn0
Bx7aVWY0ZF5805A29CGL18fkMAQTLgMJmje4eXh6XvclbP1+hrqZ+5wNvWI4g2zZfMCM29CTXgaD
GF5xXuXWa2q+K6K1THbG9L09oDFnkeoLXmPXQ+61TMtBL2wXVypZdqB8jLgkQNTBSzFR8FVqG7Rh
b1EZsPKDqHGlyCo1T2vuW4+xHUCI3v00NlIeEgE6StrLtcSkEjBEnerOD6tbVM2DOeJayPRhon3p
8gYZHzexaBHyVnZsrXNPLmRFt6wrfvnU8+ZdWI2ky2VfN98aXokXkHX7ICtdT35FJRBqaTvZyuRj
GdExL+1MH8BhGN/Of0TdC39JseNl6dV5yHrxNYKybJCuYci/GebX6mYhZTjkyo0Tcm/ZeMGQ8UbT
X2D1z3w3YQancI0v0FUjtER1hL6g6G4XyBS0+8jYqjpozQd5gsZSiEWB3aglmS16I/d9lJThmlYI
o3I3aQj1PJ59OsobJaCehJQbCvVgE5g3ZRgKBeHduvRgFQmnFw+gh8WnIFCYtpnICRdhHuUqwvPu
NeRsUYLHrcL9SUJ5CRsQ9iiQkh7Xl2GqSpi148Yfpp5kC/9H1WA6fqKQIlz2DDI19RMwqkEk0CqD
9kGmpLGPUdUDhsQ5tIs+NxWv1LERoELtpqRpqhs1QsHyZ8BFHJwSiAyD+BS0dfUVVtdNu0d+DtFy
VB2BFD0Cst95ovJZXs22Fx9xgME2uvK8uO9SyKlCVx4FCAb+HwrAVufMwdYCgZFUyfja9TTsj+sS
yQXEln7tbyGiuNBzJnRlm4U4vlSKQ32QaYJqEwd31VfzA66bBP9QVBjO7Fs0Ez+iouvFXqHFZFJr
lt7lYwh8/E2JajE4Ma+LxlOPzio7tUQGR/hP6w8NpGi7m77pkHssoSuunyOYnLv/w9GZLMeJbGH4
iYhgHrZATapBsyxrQ0i2G0ggmZOEp79f3U1HR3S4LVVB5jn/6EiLYqG+8xxIh9bL5HEaxipAD916
r8u6dczpdVv5ACzeBNxRqSyLhbCrKfUt1wNqXeph+Dt5s2mkfJpl9kxzHVChbF3vtcWS33KFgHLu
0Fnk1h7idOJUxDsmUvLHyvFhCbvss+Q6La4VjbYuy2nZBzEJyVt086KyR/y9Wt0cd1GoUie3lzN9
GksTT+3SHvsxsv6CiJtPgNvBp92src/lufQ7XfWKNPu6357vQ24br4VEqFT6oNKBnKLnol+XNs66
APC4dCuKSb3iJfJ8h4AXc/0TyDD/5FpRZ0En3ltmWCYjbin7Q7dtPfOkGLeMBZoYQ9FY+d42imDn
k4N1NZc2m2JOJd5elzOfxrLJOA/WIsw7/lgVu6HOxI/oFzCSap2CS9GS+JKUs+EBH2ba3DWZOY/c
sZG5wwA9fzSWLWeWosH7qEewi0wh+tyJQRi7YBqHh4rvFfIhHEweniyCsR8FHbQEyQb73tMLuzUl
PXiexvlxdez+Pauabe+BUciHKssJarfmGWTJNezPKJ83uR/7poZ5KMbQZinQ4MJ2aM8rE0+4Hv2N
Vey5c5v+wbMy9uLWFG9Gm9E8YpTiKZOTcdKGzWMYhfKaV4tHWYgfYmkcl0Bx5kn75pYwCLmyzG9a
oebDorBc34/sdyG0l26Q32dva8XF5u/lrOmK16DXzjNdI9mXObT/yS4sErW4eo4jcuGP/apMJ+YC
XMB/l4hDwghIUHa4pODQ3qvNhSMuTH8m5qtXl03Ywc/gDxw4Vefto9wdf+pJjl9zL/OHyS2mv3UQ
gsTr0J5wsrIBxTqU+hqwpHwTpGtzZuplqPfr2OBDJlI0dxI7mLo1zTdsWgyt/ezGq/LsLe5XqyhO
cxnW4U4OmV5OLT33y551/o/YyndRusMOn51zs/ytDhMLL9auQ1jPJMi+tg+6djJ3GxbIIOZ9s8GH
1+U13PLqUztOnUYTEVR5qIpXMqPlfx0czJ9wm+y/st4YXnVtVlxJ3pCa/VizI9VqOBWL+TKFBiRv
6fyxuaiviMfgnEt3/eVU5ZCYQzSSi+DOae04Ha1LTZRYi5G9O0F5b7+t1m03rDOpgQVxVLBGKt4M
kKWg9rtjXTsRwALVu/y47l6zqO0imX115ppBBi7hXptbCXhU1nvu3+kTMxLzC5r+W75lx0B75s7U
1BJ4xlbFqpkx59eB+jKr3LgoPrZqMpdzba7LcZ7lMO9wDBgwRbTh/btLBH9sQsV3I5bC3TjSaTaF
rbf3DcPsY0+GwR/cwn5E9+jQ7jlj3N1guPNlpjzn1AdttJ/KHuWIDNwEHpI/ndXVQ1X6xoM/h+MJ
9s06rg1RXJpJi5Qd7ad2HWbvfhfNp8i0fF5Lj6Xc96I/dGjLIObu3T4rw9lohqOagz+8/XUkh5Ul
WV4CCI44IsI6hoLcmBgmI92YJg5mwXI6Od345JuuOI3zNlIAo3kbjcp9lBRL1fBsYXegQEzHDcma
DUKIdnthhPdSyU+8mxdVFGzthvEk+16dwyh3Pudins8FS1aiG0PESzWxQNtC6j9buC1HSW/NxbCN
n8YSwYdSmX6TY/4cuuaMqR/qqy11yQ5EF1TJz/Rq1l5+Wr2uT8Kh6fdd33efoPvh0+oV7Sekz+im
ofK4VyjQTP1h8ptd76nRfGtFw7NkqqE+hIET7ojfKFIk3JLUTi8cdgxT7k4ZvfMy1V6UYt2UD4WY
N2bOqIyFDCwSZu54Rjb2UDmuTrvNdm5Tl89pUy/VDVBSHgpLWqkV6e+cqeBKc33xtFXKSfEZzMdi
sPWukaw20jKiJOiLn2x1bsXYs8NYlZNUra6SmuKoeyh3fnDtrEmHSVQzreUBSLHMABbB1FeYDdOO
WOiMha8xdd3C+7P0RnGN6sp+mDJ/sYGd76D/Ymd7G2lxWkLI8aOVmZ+oeRB/B7/YYt+Zqo9lsDmX
YJhOTjBl/wphjWfCHLqHvrgzcDg+3I9g1Q48kWKVT4IuJ5M5W6ztqu8Nvp6u0Y2wdr6Y0nE/PS/o
ZnZJLPtJ4NA8oUv7zRLta+MxNCchaBEgd9kriqMEvEugOV7iThI3G+cOYV6x1fUzkRg18c/rnA9/
qWrYzrYSVdrr1p9h+kZq6AFeTkPoZDRXb/a+UPUpNOfp1fDN6MNa8/GnFHBtPeNpGhKZdFi2xsDY
Vw7XduZlxKUoz41rBKdmFgUPyQTBUQHJvLqRU/MTGvRc1vyv0XgM/S6rfei9sB13uZ2/kssU7RdD
uytEYBg8yCKKACMM4exC4l+/Wtci94xyrsQDqSSiIjBuvOhDHADl/9lcw3ztpeMfXYODcFiW6EHR
A7GfWOTPm2MEV2C/8dquIySTXR0pbM0TYtu2b9C5YmfOSjyZTv3eNFb9oEVfwZWPy9fQ18/45GG5
uoGyLLQ2h1Ya6sREtoo4tzZ/Lzb3veVciIXTZ8dh5sCaI2X/LurGel+rxSCwvas+fVfUB1lbFpMx
rAYCtPU7M03nP9MP/01EN8Nc9H2Q3rMVYHUiuPVINPtZmuO1trxl79FRlURe49xmTnhupzY3j0KM
dYpgBrtTHfndIbw36UhTtOeNPLcTEpH8KwLkelalT05zP1df2pnUQSpvfQ0Xv3vYrMnYCVl2j1E3
GunamhiVqyitxnLbBW2JzCgSn3QNZTFCjzINDV5Wu9QAwwVzte2I4BGJod5nxZJf6yz6CXxHPgft
HWSK7H45G3ngn6u5gvgDt3l2y27ZK6HA+EvTaZKWkXtX5B3frF97ZLW6nINgdCBqmK7GHdEG4188
UfbNiCJjP/tlnYpII1lmIn6IPMunmCDYPizYObY5EV4KIts/uiJsaeM1dg7tZ2ljR83Ftkg74C9x
8j8yDDes4s63Ep28tUv93Jir+yhsumkGsKYLdIG3G5qlOLpe5n3QsRR9eduY3dYKcrIp+/aEi3K7
UlldPKC8tHamKXdITIInwSy4M4xWHSzJ7RjbA1ZgU0KrtHP2uwkiwEOl27/tANCiXQHmIqsBKFEV
u82V1m4ZoP9kMc179uLswsYZHEcQxj3vBXc/QNSpL5b1n+5nwhOHzTsvDTS2kNznZu4iCuhn/+TV
q4QxKfeqX+v90AzO3kW09VmOE8CTCD9cv4qO2I70DSV9lG7VIOJ+RneDSgHWhlTMcK9QHDI3ruoK
ENneKkeMRyPMqzM4RRGPc92xRnc17wNpai1q5mSMFIyDv+VpQ+XZ736AGhnKtk7tjAGIQAIrWVYw
hYLb5eJb0XtNtjcCnHG4GBAJr7mitDMGCpwvdhGJi+6272AoDAJdsv+C1dq1g1O/WI61EbkF12HY
phc3m9XsUX+A0m/MYUUx7nWZ6ePgq+++i3rgvNFO4KyWw7Z1/g2XhQEOVqn6uLWusRs2/w8vjSCL
WHeXaDTnI/vXwihR1QfQZffVgI464YSHPqiDz8qj5jPDu87qQJWisvEcr+Y6nKz6Tmys0CZaLxJM
w5vjjFX/rWnsMfYZTU8Ra2wygx38gB1BF9OF8BlUYfWx3r3phUkcS1aNxpmVIzx5zMTPi8qt08DB
tKebEzWNwaJ5VVMknmvsrp+BnsunuqQDc7grrrK8lyfo8PpaDv2jFSn8Tv32q2cQ2IFw5kkzeMZx
yqLb6K/RHqnMn7kMltTM6+LDYOp4rIg321cDXKYOavWgoQiOZeF+5havfjbOyiYGpmpSSO8uDUOH
e6iY6n8Ir4ZD4cFRGeE0HVdj4ZrA0JhnDLgIBra/c1v7DtEHIngow0jGyybEv62DA7PaQu4WlyAy
357qvQWdySQiBKc7mwF+v/xkOiigaoAYwRJbyMfFd4Cmc18lqLdGcDonSEpLdheZecNlEHV2WrXS
B1OFZMfLAo8dDuELRrsuDl1a7C3f1onKDevAJmI+bSEFQovn+10cACJ8LgI6OqilkepC/tpWu/oT
mJpQnEi5+dnslxBsZHxG1RLEfp2VaZB5/xxNlJJvB9thzEudioljrg5rhlIi7PabqYe9m0W/uxBF
0iCiJTHYtYCyuvlxvv+mupS/wrI19yEBUC9hk0XXcfOHxJ8mCLdy8x6i1fztsSqBjY4ADFlzMvE/
J6NR3siPZMK0uil1mgVglARXpjP52YSMs/M2vA1gjqleQLEQ729pJsvmmwzB9jHs8izeQqU/REX4
veU45UO1Gu2pDqt/tq9yBm//XUSevQsc7aBBCfvU6UByRrs1d3aHEk8Se3PR2Xw0SN9+lrTQpWQy
C64sXrXFzFckHBwmShEw4xeRw6/DmgG7WiV+p4pjVNkWt4tdXRxDA7NY3OOmaRFb5ol/o2WoxBNh
/mKZnJ8EVqGty3Qw7zd8ZOnYDnCk1LylG9KkU4OOIQFq9WNZN+3DeE+cGjuNng/OJQZplie51PNB
CtojxqHDaCPJdynM4oU8NgPdiBzO2nPNy6RV/mXbEX9U9cBtA2Hi0s2z/VL52cfc4JbJsoIkTG+a
nmeu8YfcaL76CG53mjZ8F2XNm7WZddr1ng8BE9bn2rB/fO39cnzYHp17VmzZKFMRHOyiKEOyhvyZ
u8LoyGWSlnowXcd/xD0fXJVX2VcK4YuknMznUfjq5KIyTMsoatN1cOV5MgEq3FmLGFPpTN29AufI
0aK7VWNzT9Z+HEGjIZAw5QlsF6WQRcSgY7Gi5sGodqaLqkDSFOov8isT6BDQuplxjvQkzlFIxAp7
RGLgf2eQbPLrWM7RRXAJPgq/8o6FzpZPsyWmCLbDah/vLbDxPDTK53BqADI7b97eA7NkQ8uVvQMF
MYcLwrvoCfEYIgzLHggMzJbjxuv9AIG3PpGkUaCcNPdoGYarzLP/lLDyN6Q4XhrMXIbKtsS5oHYJ
opGcuXzSw0tJ7GMydiRrT4Wh92Cb2QXS0opdD16ttIyffATwU0vLVq9z2RJJJHWDXIp0VYQYPzO/
7As0Wn8q5rxMvGJ6Lge+MGE279UyuQdRopLnKKjvuXrf8Bci8X3jHDZsU9D/WO1dXFX6q7xLN2Zf
TYeiL+qET62G9vVcRJ/i5864JlTNO1z1/le49D8uXOst9EXDANqd/cC6zQPpTF6n47rq3ldne97I
IkvtBYmLEw77wJh+jYH53puKTC7NmLFuxlO3bhiXagmRHcn5xiPlwAw4TuK1/j859OVhCA0rcR2A
cHoRp1giizyIsbg2uvwVLKxGm+r6OHD99p9JkeGF2ZceTHQYNyfsG5ZfRL2fISbXN6nryUTpGrGe
VRj7FXfaL2ucxkPYq/7o1WW0g1HxjnqIwqQyEGEg2ERSnmzVVv5ty47M5K1YjMSFbzwYExDpNuSz
dTMn2NKBjec/aPXu2jdMBdJ0/CrOjKVLo//LxRzUVcWkBooFqwHKyfVTZGM2+IeXg6l2wfQVmSF8
8DSzHqxSvZioCL/Jt6u/h3y4X/XKPw85qBsCwMx4WNvGYbhZ0WYqa3T/RTSP/NfmLd1fLapgLjBf
fVgNBgwOGYMyemOcbTPlrG/3WZS50PqKmAXHkPpbUWl1DOkMIzcuWE9uodDp+Nuon6fO7yHql36/
uFV1yLbcTJgr6wtQp30VeimP6zI0jNjViKqZKhK5t5zM/w+FQ3maKogu4XfDu4rK+SiMABmK5Ggd
qsh5bhnlH/SIw3MZ2yV1t0a9+Yu5AlHyd6Whx6tqoOr/GLy1+Au7SBSIaCITIJOQ+F9QNvKdksnu
wyy8aOfMrkjn1ljOpml2U9wu1RZ3eTf+VdHWDbE/mau1d9YSyRiFsNu2G1GpEjxWlX0T5zILjng7
xj+0boDa8nVWLNEsY0wSxZXVzDgb9EBewCRrBGtispF1b5H9vUZEDSNXFQshTlX5mPlQitw6HTIL
Bs5bEU72oSHH9yXvRzNIPaKRQZQEOAfbrh2Hhaw/UCP1Em4+mFjGV+LuLuvWmlECxNNGyDUquRwh
0tpvnZv1RxuZ87VEacBytyGNJVUSNDWBhkSP7fdNsOwab42gQrygP7vNxNYCeWflsdlPBaxOYUb1
rhB1PiV907vrh7kw88aRtvIgWQFtdtXaMBQWvGpT4naVA6jrCXdv2YuaWU6q9g/K1qC/xzbbrAFd
MBeJuSwzhUT55LdpJadytzEHAv3UE5sCQ/F87N25fcpGL9jBNDq3toHDOmVbEAVJhzDBv84mwDSj
KSF/+9aXZhQPY1Q9RDLnAdYOrMDOlwowzKGSUDAwL/DWvLDGbwEA2LxUWQFqOki+lGQE91FpX3de
m2JbVOF+oTx03t8nvafRat1o1w/O8ITQPTpNYx60qdTD1iQoX4woFZYBRWyrsnYYJ6fy26UYxYs7
BnC5W+tQL4hbthULgfDH6BSUpR+QBY1xlQ+k7rI+43gbIucP0tKpei6Bx9YYGY/tntew9e0EiZmr
drSyZU2iAgG+NbWTmGH5hgb5G9Dvdivnqh2OSOxrHQOo8TllnOM69f3Wyd6n1h6zVy3Dtf1diEY5
DSKFpRZ7X8IafsKx6vkQlAxDE83zay8OcqvsMM2ULD9EXvdPLbE+b6Usgjo2QO1vg1HyU3KuMip5
YRE0aWO1wNpOr4cPeCKnTEE9h+2kaBPpkmadis9RWHaW9HS8qId+KYY1NRsdQG1Hyyj+QPO67nNg
BWb36GRmVh8WdGBE0I9GDX/g+0g2KZW8EyULSQsPWabvcu6VqZ22zG57d/Vq/ixtVR4Ko3dTy+5t
0menl6op+E1yUxyzSDYpMTvTW4A8NJ2s/pmFW599Il52g6tHBo7xWVRthjA9zDXGAE/u9SzMWKJ1
TWk3BoXlB03Aj9vbpi0GiqpZafujePRRe521xkxsYM7wxjsYbf3bW9UzF2J1LG3lvI2upx9clYeP
I2UKmPd6FE1b1h/yzuPInZ3pfQNig5DWX7OJACyvECbLYinSEPoVWaY24iK0xaEiuOk+I5L5VrXt
KzwU46arqmdtGV2KHkHtw6DYUl23xnVxO5QaHmbsRWGnNDSyE6aJdm8KkVH6GrjMrsFgr7eJ/eIx
j6Zl2UV9YP2GqjQ5YVtoLDvr+s9JrOrUoQYhGNLo+ws6SWNIJMpqO2FAb1Mxj+HOCNkIcMJw2MV1
n+VfSDyHS1mx9aEospZb5K49wns9D/9KE8jcQllpJXMUlhZmlxpDQV0OGhGPpbkmonHZO6NnP0aw
GeCUPFDws+o198Zpp1o6a/DNuGj/a/Fmz31+Gvy1OQ1r5/2tWpuh0Jbdo1yL7pKhxXr1PdM/24Xi
1ljseuRSY2GJLeV2xb4t3Y5EPVvtaftmYUNGR1k1Ie6M//BwXzqwK9aqsN3Og1bblzsAacXeukY6
JpgzSwU03onLcNyxq3x4tp/16eDPVNTRufczVEhyum6yXl0mT/ajOUgt7ZFXG6Ck9nIz/AhA5Q92
SQHdOpUvWWR8EX9SQclVxZ4s3VvTMn9s6xacXEJt95yMpwDZW0qcY7YzQS7Z8lq+vPYxGMTFUdLc
CRMBoZALAjaznM5sEtgirMBjY3W+27JE1t/a9aFVYxcLd3yK3HZOt06I1FczgTdzeN0kE3Mf5fWD
CAM/6Sd/TY1pDDDxdLdwtq8Ih3Zd7cjjNlXHoVhSESD8a4fRuZFT8iQlYmqKvD7qonEJ6m2tX9St
fa9w/bGrujAxVIFCKvDe4DmXnUGg5o7u9W+ERVd/3A7eLIOTZ3SXyfPfQ4StpC7pAaqnuPK8r2DQ
Ei/RkNvxmlnD0QFjyuY5T0NH7LylfpuN6mcoTKYzCBHaysBLi5PtFZdsRHCFF+0K/xzEeW+Zp7Bb
6RrjqJtiOMIgJZfEhbhyd5lTTox6xtNdh4runVcMX7LT96e5K4q30m9vzjbNCUW4VWI5uWA+aZ8z
jdmrzQv4UL75WIO1Qo+MRROL3i13bo+sr+eGg9bKnf043k8frzLLKxPOd+OW4GbcKjvYO4UKbQxA
otnTnKozuK2A391MPcjBvXbt8h1aZZfm0fo7QiVYQJzCTefOqYw2UL4l8PayGDBw9B24hVv2yQor
fIKEd3ZbWDS7ecKM5Sxd8DeSEFuBxvtDbK9zJu2qe6ZoYHrzcwHapXSZkv8yp8XirqhUo6to142X
3c2jjznyPjqnplSCpWneo565KNPq3o2gvoZrkydorCK6mn3z9+ov3U8R5gtTmbSu0Ne1uOCd4CyE
kr4ErQcybDAqrtkq9naGuH/CBrCO9a8x6vUTvh/IY7QLifZz70E7yjo6kbN+LZz+b5BoeSp6cPuo
tB9nXFXQYIsZT27QQ0uXNgLLDgdRX3wzYGMEy8eifBkM08KRhuR/lEGhk0Uiaz4DKcAWDvPPhGbx
wcXONyk33GfCRmA1zM8C6QXXXPjO7IpcxECIXpe86wFMf+6v89Fd+vGvHOzt2Nn5CZ/b1WVvOVp2
Ud8EghL0YL9FW72bWfe7avOzRCJ0iFAVX0lnnlPwaJWGc7v+5sOzDhsDdWo0092v003GQ1/N7Ryb
q2dfW/KfkqLiLQ2aFQEfmofigl+cV3LqsTZOLqLswLHTtY68Y2Us3qUPg/YCs82UX8zTn6Az85Mx
+u1/m8fz4duhfws4kRIsU9Ye6XWRVMpwwSPn7lIv8/avDEYxEIMNnAdJ6SNxiLLiIXRF+aUkmRNy
prapkU772QgORD+oYM28//Au5Oc10PZ/UP/6oS2y+ijZFpFNktntEIZ4nHRRJR41MbcRepK/MvRO
pYFtEWNGXscjZZ2XQGUsO2bZuF/K3pg5CmpfD9k0huLa4GKpE7rIzf+aLQBtc5uln190NVgIR0QU
fehm9N4DynvLuG+79doajTpGMI3loerBg6DPzfLJdiP5w4OT1+egdYKXPMi1j9LQw0iXkdM2+wuW
jXt+yjnTvX8hhMx6NlHut4lstCaYqDSX1Itkj4HAN35an3pdjYFiZd/KvYrsJqd5Kuum+JrYqY9K
qe3fuC39pYoqMads7OEvVW6deRDFugIyCDSxygyebB7aMV7EDD6msCYwD1vuGwqwyEtauVnI0qD/
mNWK3gMvGPqbjcrurTIAXpyxqy/4FMYTWA3qMbxT1z6zjetW0T4zFGWfYXYbpN5bWeGnnWmMA595
YL8wdPqaRpOo/O2hnD7XrjmeSumtB5uka5Q5U+hcEfE2z84cyjTsF8wNU+tcjSGwLoyo6BJKQhJQ
ryCOWfBKYs+PxjfJgJsW1h3VM82we+rQK1bJ0ik/HeepTjbbhlyYSgh7b/3t2ux/o+6nj7IIjb23
irtvagmfBZsvK44DWbJgl9/LWv8n/L58riPMu1CKWfdPWB3TxIianmmebIzc7K+W7ZYPXlHrB68f
PGKFXFx1Wauvjr0Ze56Rauf5ITLlbXPSicCZD1GvtDly/z9CRL961lgeUfJuyHLK0TpWpqtwrwLD
o8r+Y7oSkKVgHdu8eklCBabXY8SIrdp/NTHvx53q8fstoC+9Y+dvCHu8U5Vv9iuBLWo39ijgrUVN
iaotyKPCxZ/AOIQ7uVt3aOUcljU+hwF44a5UAM7r+c3YytkfOK7flGM2adFSQjrlKNmZzVtGHj8/
WVCsHBoAqqRG2yeqgAES/HVKMsSqT4Pl6TVGaGL95RrS+7GmPcKbB0BMgyWddm3NXlE/gfmGexYz
MvfhgNAOLoguIv9SjoBufVFEf+idu6Nimb5EQ6HiwM5gZmlS3pOzwpTuQ30X23xrtrVEzOszPBDt
k9L4I9jLIwjW0soe0WssCd98cZgL85KL4RHCWQCHosAS48jI74fOq3sn9Oqm/E+x3sRSVwSaq8Li
dRzLw6oaJzYxrSSTibQJpbS1yzEg8o/Mv3Wt3SCZjILbUlnvUaSCpEVl9bTw8X2h/fjPuVtUZM5q
Z5Xmk/JksQ8CpH7gQkCfbCyx1ZMaPSqV7wSiTRaG0AApCdZHn0TMVmxoaDFm9nezxmgtW0xTshcP
Jo+9W4PN1UJdmSeaeMgXIniXo6+RouUe8jyrj46DrvhjDouo691L6rV7pc2pTDqF0dPtiQ7N3I7r
owv+4yCg2KnRzb/GC9XB3fy/zMPDY++UfJwbQAtui+msctzNQ2U+UdUSHqc27E9lmVVx2LU96649
ctUj9wodpDfYnRiIYHGkUWc8Xt5o3Wo0gAeBnjep9AqDd+8nLxdyjPTWfVZzc+9YYoRspPs2sQLy
gPjisERlBIGDDndjRX6gTe6ThMIo4XI7A0HP/Oa5TBEnNLvAokEG+1/DwO9A4tMedROIHr+L2QhK
ppTJOzvB0r8Q0Wg8cjWvx3KYBzbcfkLFmHscBgvyLYkweGJXP+Ddew7RC50NL6xB6muX4bdk/QN5
PTWLki8aedWcmx5bEmdENIHIzpvrJD5eiJj5qCSfy0OegI/uEISFwdsbmc4v31ybBK6DN122GrYe
20DXmRIIbgu+VLRWx4UmotuGYPlF12pODSqhbr4O5J6EWbpJWdSAEuqRf9W+wmvVoO3OijWhsKO6
aVPnDG5CpnaoNzJTJudIgtHrvI1Wauronk/QelcXw1yCohnc2MbHxlpfPPRlc0U79ehVXb0vxzw/
1Jn1WDX91UDNljgWzrhQt1yMgDOn0UTetZbh9MvGGgfR0IzIwRpx1G4ZxCrI1keRtQLXp2QsXOa4
RMHJyWaqHaf2dZF38B9l7TggnJFNFZynLbDfpoK1oVaU+k5lBzW03g3TVQu0PUgAZWHMB1Cq6TCg
ynqSPgknwp1ULKz5EXXxL2MxzN1YZ0aMFG28OnzuaeA2D61T/EL1PiamRn3deYwjwzrdAN221zEM
ustIxmNnj1/aj/p9hbkX2I0KFz2CfuYuXfGZzfSRcWh4GzoxfCEvmiM0MYV+p9ryxyu5xf1Cd3tk
L2onq0YdnLq4Zq7r7ObQe/XyWbF5REe/cuvdVkXm3szbnK+jf3cD/nsXwFc08tdQocpcPHvdDWAF
XoBhrqdWYOegSjkGa1Wisa2aUzYW43ugnM9t2Cr0DHAP0p0QX6ror0U/MqOcJRM34MFbtwp/O/5e
3OE1R0SUd8fOjcDDyvLV0Xr4Fq588O1y/caoVZ2zys4fLFuEKW5Ccmzb4buzKpvFzRtgW1fnkV4J
9TPottpvrJi/Re2os8TzsG8xJr7WA445b0CUnRsmKhnHs3FjuI/kBEBxRzB/kPCxw57GTYVb0J2t
xPadR3aLhtwFUEJF4TXepKOfuU/EnjLv6ENn2s+5Me05GR+QhX8MY3GxBHcc2rkyGTtkxwGfOtK6
aYe//U+uZcUl2txvKhWHVjWm3Ks3rLmoTk1xswm7+B91Z7YbOXZl0V8x6p3VvJwJdPkh5pBCQUkp
ZUr5QuTIeZ759b2YVbaVdFLRFvqlYQOFKkkcLu94zt7rcJBjYs1dGZNsL924Y7vJvXpr+y1Ok0Y6
U7lc3zZtRVC2VjBPentjDFHixc13gxUYEIfZbwf2mpuecb+iPLyysa3wK84pDvYxOFpsh/BB4khk
W1EP0W0Q1Kc4segBGr3Kk2gIvKofi1F5ZC78qJNJ3bmNjYfPl7RNZTQosTjeIjlNgh3r+Ei+M/K2
nmevwipXz7bqkwgU3iNmCwZJ3IzXVmS8U/Oh23vDcCdQ2gF0yFD1jOQcxyiKObJjP88LkV6zdysm
e02cEXJ02/dBQ+GASkFEIJQR1XZfPFtB9R2cCD5ZJJiW1KBwiF3vNLoYQFEnjWvMj3h/CqremtTC
PWip0a8bL5FJBbKBSWKMKWLMkDchFFqpmRyQ26oefW8MieSNZ45h09apDdcuWvStjnN6JVfqKa69
cuVH5DCNQcrXKUaIFVHrhyxTxap2lVsKsSM9iYk5RrqGC4cQ3dpL/GeP7HtARDvq0aoX0jrg3LW1
IsvaIVBP13qSfHOz8f1oG/GOYiJTwid2tEApEITmSO0idKyBjonUdgvSuMq4E9rYO3Y0GGufbdP7
Uh2bdS61LqNr8DZqQbrXLCNrBwMlvyazpqzw4Ru7vMRAT5IXC6GtXA9eaV6jLOhIlPnBTkYXyKzU
fS66zsVo1sd7Vavft1F8WxBOXLUExSY3fnBQlOJTZsmPvt9gSez8cQ2UM6ZXk8oe5ImbUT1atVlu
Ta3F6jMJ9XOFc3WSsElKxvdWBwCCEx5VIFyJDL0ul/sRpRUlNUNCzFqbsEcr81Hbx0mFBhh/oK1u
pIHdwqqPRgaJJOLA8U2Zj+irRvwF12X1kUhWWpJy1z3AqYN5jWeIGRB/pPgSMKe3m1LVymQvNYUk
NgPxqWyvFDKyH6+VIM5YpV2Tu9LT0D12nt+Ako0C00ej0xd8R0kt7b2uN5l91jpP76+FKNv3nUv3
fYiMFrmJEru1scoM1W125MmDioyDPTLUiJ8bxJtlRF+oP4JLzO8FtNK8Fp7b6EJVTA7XhlQgE7dt
efhs4aP6/joXagHbpc2wXYM09n0v63ilxZigj+rbE3E7qhL52XAB7C0mCtSvuEcT2OkFR9KLlRbf
Liq3QNZkcWBTHQp6HUGu9YCAD2xPFpTU4EuN4BOb/fxLWReDQUzPVZKbUTRJvgfX0t+9/sYLOClt
aokXT0NpB4Y0sae9m2Xsv+yChU3vviRG+zyqwwXO3gI/TJvBvCS2FJFFGn5fpFrC9tF13ysEa4JV
7Gl4c/MwYoyLAu356y+11EtmeC/PL8wIKeq4x+ZG8EKKx02jlcq7t119hvcSstqRni3HfdoUxoYj
j3aQ5Sy4wPda6oIzvhe7AdlTQoO2akmQoTmV8RMR7DRN9xKffal5ZmivuLQz2UJYss+EnVC7DB+K
wp4w9C9wqRf61LykqpSKFEMcXkW/uPOV5hBp+WZgO9ZJlyp6LnSoea0/kigxfK5khN+mfilccoLi
LL1XlV0RlNnbOtG84h/y5QYdBEWhy8ggBjHo0lYhK3B4vRMtvcFsFuhhc+i5HI5szqZUt15l+wFQ
xR7FxLDRS+GCFinyC5zApZvNBnmEXjLQaz5I1epUMJTxujSQEa4Gzwt2Vp6khK5a70/63X/9VA21
+vt/8+9fiLmVgefXs3/9+03wpcyq7Hv939Of/fPXfv6jvz9kCf+f/8pPf8GF/7rx5lP96ad/2ZJ9
roe75ls53H8jAlz/uDoFW6ff/N/+8G/fflzlYci//fEbrLC0nq7G3Jf+9tePjl//+G0qYfhfLy//
18/OnxL+jKRt/enffv/bp6r+4zdb+Z2wFFUOZA3+jIAb89vfum/TTyzrd1O3ZMUQigqUDWjZb39L
s7L2//hNsX4nkmOpsoLqzOZEyR9VWfPjR8bvhm1N/zMsYcB8Vn77x3Pd/rnI/Pkpfl23liPqrxej
eaFEz8UxD8hGOUReMaC9keFgrgOpSA6+FZRXLWEf1IXNJA+2dBUPOwcYY1gFaiJq6DRoSC1fNsn3
Vpn+vcau+t4dsPQhxFAb8HlNpxOMT9qYBLnZEmkauSyxQzm2n3uR++QASuOe8K+Mnj8qCbcndngL
g8JDBa0JWyZF0wgAQo3kfY8IzJMsEQTvT5IG14QtjynylRxzyFqZGMf1tZcGGsU44jCfwD6KO3DY
wz+8IsSGXhI8XcdmmKSweyolQntbE3/2owCGBziBNMBWGocwxfI91PqGUzhaSqzSSI18t+irjQrC
9RBAy9uro5He+KKPP7aGN1wRgwRL1oGOSgaSa2zZR+x8gujQ5y6KbYcMJQcBP+7qlYDDZa9qi4NQ
YSa4CQQaA29ViCT7lkDCOIF6KDkt5/Ci4kDKDqiP7I9VKlXfMBt4NwZWtLOXqfa9KeL40W0V1GNF
h1hEQxgfrXLLTJ1RJ5a76kD+7FUD/UNitcWHOpb1qyIOS+JSsRHex9lYfEQA3dwjXugfZM9GqgBW
wCRubxSfYdsYXzUthreUC6tEGp+Rj6Bg2T0b3kasPOJYt1hxUajZilbgbo21jSlZMpnjgAU9RRZ0
5HiF45kjdm+gSCv1LxTaQq00gM0nS09wLDNVSD9d5h380B621SjE0TSQ1ODCltJwIyxBeJ3TwRVR
RnhReiLxkpLOxoXAqeVSWSA1ItJCAfmuE9SFuN/ILPjG2u7ZKcO51r9HQwnAIyg6WTn4keIi99OM
+gPzoB4dSJ+4AxiWWGjr0S9UBwEonMgWzA0qbeboT3UMpR1DcIhgghBNd536ibixUzkOWJURC5hj
OXEN3BytjOUFsblDAiY9IyjSHgLbkMY9MSeCRnHWV1dCEt53qRyJh2wAgCj1TsJSXK8rfBawpAoF
y7LJNyRmSgi/jfJcwhTnx0hy1KknN10how5Q4rtYD8x7kmIWYRaS/dUq0IV2pZGlPkKwgGXj1YV2
SH05OBbsbNdNpvjfEpW3g2TttV9Kai99UC07aZFaBfq2I/1eb1W7bp9ctekBP2VClZ8SftnYEyfj
KGTIWf0JDRBnWF8MlgldREJaN7gwBAvdQpQEzXeK4/m5Eu0ls+m/EPqLj4Y1Yj2raim+teKxOSqQ
07uVn3lkueXc9Z4VAFwOR2PpTtNb9SABEvM49nlY6SG0wnxODH3VhB0JSzByzcFOO/XYspptyI4i
qwhUT3ysrTCr110yBhM+TFcLRA8y4fZUGU5tBJxhhe23vrFksDrr2BfESpNa2Fvq0/o64oLc21B+
GQsDRapv6zgcblyjUGJoLdNpt/Hd6B4oGz4vs+80ZJdJTc5FTfRTKAGZWgPRt3bFmA63fkgIYG3J
efbR7tEErpSCwgq4XQ2AQgYP06XxzpbxvSIyLokhpFZwXfWqeZatIXAAhLQtBjSfJF3gDvdZpTwq
3k1tVe4TruvqMbcYn21iwH+s+0jsEdp3334sXf/R6v3rdfmnhXz/LZsWv+r/w+LNbuiVxRsRyLfg
p8We3/9z8RZC/13VbUTPDLFp7WaJ/nPxFkL7XZ70TpbBodO2p2qdfy3e+u8ywl7Z5geaoC7IVEPl
r8Wbv2G8WxxO/7kZ+A8W7x/lFv91kOS+KtYgBcKOZrNZsOanqzGXZF8THTwW81MIx9wTw+cEWy2S
F/uBGlmIh2SAZzJAS8WMr3tUIHJjy/s4dhncfrrBoHLGgHOh7vPPu/+/HosdCqFCnSO5NjvIkF2I
EtcNErLU6bWtptcqMTDdngi6YX7hsDR9gReH6T9vpsq2omoKQiha/udjbFGFquwnTXKsZfeDrxGY
6JUTdF2wn5G5qX3jThnEpoPo6nZIDHKUaTRIfEqi6osRytWWWbkkU0YiCp6uwsATHGNWlSF9La3v
IIVdFlYiTIWivseA5l44Y8yCAT+eH3PTtAywmWMzOJU3eXEMN20pG2wofcdI2F8M8srQ4obPcZso
Gxxw5QFy13HagG1Kk0gjlqE9zvPtiw7/167wb2mT3GYB1o8/fvvFB/vpGSaE+otnkKBZiAHn1rEr
MqCakXLSeuuOiK26FpZ1Id7w81Hk3154XiyiEbBXye/HR+rEf+7z4pxW0ic/PZLt+hoHxuPrr6b/
qMv48yBBAaEphmGr7CjoKj+/XC7VvYeyWDp4tpwdMxU9Ww31t6hLdWOjO+x1najzkCfbZNi69J+8
OkawhzY4k4Zt66X5OemiLdUByHQH/a0OHvW6sFOkMGRquIQNnjjqWDOjYZOUIw5fRqCqBskutFpv
k3KzFuf5Kij6uwbDL7vnEFRP5d17Pf5X1dLhu/WhstJJVtxpbXc24isYBsWxM9UKXROCT0+ZyHfF
ue3l6H2g2U6qcEUhu3e6ZxLyzo99ibmOEkTPvWWQITxrFdEJpMGnBuzdakjGDxqx32PW6h2lZQi4
wJEurjPhZ6RAeiywA8ojoeS33ZiV2wY5yC7ryo0Xs50cgirapqN+1GyolOQtJw5zu+9165Q3w0CW
O//kQ7hamQQmqVhzaNmFHgyRfNVQQ+4KN/84+mTwGqxz69pfpaAk7nH8ZOzqy0GPT5qefo2QEew0
o0RRl1c74qw9ebrJuIULFSurf4oCyT/Z0TN8GtTCabWTkYGuFFXg0cRpk+e+01sVig7QvCtLSd9p
aHk27MQ1JN7FlRYBh1HiZzkdj5YHrSnQttIQ+3syhE/sNcsV3YQsnl5eR6oWomAgX9bo+rjrzQOG
4WrbwyncsVqsXTN/tLK+WcvCv+mtRKxjicSYamvlvUxIPlVRt8q1u6nR4Lw3G7KIY0CauzLh3iaS
hQHSmwIv7ZQtudd9i+g/+JtRb+A3l6e0sd3rIoueETGuYZ/XpuW+T7vge5llTEYGIvrizHlEjuV+
bX4oirrbDXL30U8ifcXjtDd63JKnsaVVDw6Arc49cCykMpPymB0I2X7sq8iwAeJhmuJtzb3pdtu8
qoFjThg6veOvCioDmWG/tYzgAzbXYV2nmJQbPIPZUD+FmWhoMfsr7zSwLUe3kRLRXqNDMOAEqA/d
dxNO2SYhc7BPQuUqsN2erU1wZ8S+tkm05iGq8jsLHtxGA3JghFm6RZiOWExDK42LtL5qKkTEWdYe
hJxaqxacAmMLaYpuWohFbWda8wpPPRVZ9zlh6lAT5dSP+iP1A7ZpFfnr6hEqjaD3Jx/xQz4xyZ0t
SEieRNY9VysxiQxsiMvkJWO7AZQcfCq8+EMoyAvkco4A/MHzxwRSBzgOYs5KfS2np7Z0ob7ngcVp
gggUjgf3moKNDmQkizyfVW2hJn0GqJWc8FbnN03RPZyI+2qgdD90gR+/I0p/DnLMq65c4KOtlU+p
an/QEkWCecFW3wYeDhIExJAVfTRS7ZEkI3lq38ZayeKkVhbHufgdUFCxIYOdIIPzniaPh+lThJpe
qEaNAxom3/gwPLAqona0Q5I6Ihw4XvVrxKEf+rjEzo2ENCtd7Qj7GXOjCt/Ut+SnQfsqV08AKfRn
YarSrm2R1qSV2IaZ2z+rPfgdP2FaCtIHT6T3pFtwrYFuPAdRjsFNmLvGhB3CoSY8eG0UrUYtNED2
tPVVgOJjxe4J2DlFMiSRfITgR92u8QgUQzx3cQrzBR3gGOT+jSVNRCa+K+JFhbgrjpE98mmNoxNb
ZsNt9jW+bzwLXvGI2lhFQ1k3wZmzSIokYqh3yLM4NEveoYpJMhKBl491kCT3Y5i7W9K0azcH9EuZ
kPzWz7IaOU/3ZUz14kyqOdtN670q2u+26snXlqfsAqFlK8pI31Yp3F5bBPbBsvyrkga48gIGHIRd
Y40JTtsYGQwRv8RmCkv3O1sNBCCeqm3DSIdAIakYgFh2pywldqeclVbprJXcFbDhVWmLgj/Z6YRD
dnoRBRtlwo0bSXGHarAHIWhb27gIvycaDAVXwo0C+lW1kmETDi411wPpRg3Tg5HcuEpY3CMkl2+A
IXwy3OqdRX4sHYb2pJJGSaYJcPRGgOa1uY3jaxUFMGd749FjygODiTqztLBeushtBJJjBQ0hlQdW
UHvvXMTdzDfAnUr8p3FVYEI16qlCVnSQcuV9KnnWHlGahVIZtAnhLZYfcpJee7YDTb9qBulajexq
09TEH5Cn3ZECvzfwge+MalVm41PaG/kqAjywhbdwX1Su07qo+Ote+VxbZrvCVFlB3KjfIQNYpQLD
cw5GJM8dli17D0gd055rQGbqj5li4pgWDvSUdKNWCVAe7UfBh52CcfJWxqBTKDIqUjfPTwIOFooQ
lEIx9Jd0SiurptRuVR//eOQKe11q5JazgjIIbvqkZzjm6iS/yioIhHx1qs1sApPjH9oqrsE+px1P
mlZH66YAR2SOT5URAthkF1TnLBiehrZLShFV4VOsLKpz1YX5Ife+jwB3tnpvf0rwi/B3jtu1+lEu
EQmAp9XCvw5/P0VuX+4EVfHv+2kNXaAJJlaBxmf/2G+/2AvmRYGxu8kiRgKRGgifLauFex+EYufG
qXIHG7Ba1WglhKVEiHWtJ0uG0I8+42waioOiOQEGhNmqCdEslnaz7nxmyoRSJWe9sLaaIZ4rw1du
C81859LTFZfaIoo1VKd2sK/NocxXGsDVbQ/RDKKIR15YkKrPVRs1nNTusNpQ3M1P16ME9TyVPU7x
3o6OsoVc0WGRNd+lKDWyargWDCbKbx4pcdwdVJXcuhlUH8yKLYvfFF/N7MkNBwVpHrK3UZWDa1Kb
pwGVzxWCJvYghfTgodO0Ju5yz7aVagDIWHD+gqj6jPK5W3m1n2+Yrm4RqL+j+MvBNXSAbCVxH+tb
XGG+YtZk0S23iRI/6W0D4rJNzk2C/aqL7lUldey+bY+KbH+ylBi0WaKdilBjC+hTtwEV3VqrulsJ
cI3mXtlNJB0J7YykzyhwHXTWlyLSTUcy847iBQcqIt7U00ocZCSMk5EIYhBCykVeIMn9cdqH6R1J
RC/dN1LR74aekmAwLrddNgkEpGAtoTvHzKJ9N7ry3sdSuhViuPYyN1xhQkQAUOUH9qu3WShLU0kB
jFlk6gG6QYtDvmvpk9WgQDbUE6Qjc9rhFVsRw9YI4UjbAnui+4yC9+N0myjXrlsdihEEBMNkl01+
M6fCqK3aMFaY71w9/FgV0ceuLqiWxhEocZIGBVBCzI5kOtsmwRts2hB2v/cED+2g18G5yL0ndZRP
bYXKCM8WHhz/KtWjr7gFVySlriyB77M0PqRBcYZRGqN9JHOOtR75qUEJguQRMS1YyltFn4DkMruO
UtPvarPd2zhqIXUMn7uBzWGEY2wlunjTEVtdqRLqvoR4zgpI7ccR/NEqiq+JDCEarz4TYg53IpU/
K2Z6JvliwWZDOsHwPkD6kUjsWkRLqWnXFK0T2Vc5R4GsQZmFR49TqQmAHJw+699ntQm/ej72jd43
+NqoAJMRHReGIwis8AxJ6cNn0b6FusGOHp+grg+UpelhFWviS8TH80jmn1EVPUhjQxC9hU6Pbe9o
gINKRwCFCOrqXZ3caoZRblpPldd+Vd3pLSrTtKOoS4EXXC7C+FHyPrABUAilnziHH6hF221Ja3hr
A+xEZmA6jD1FXwMIuGVravCVedDOC89eZYC2KvALKpi0sL+9h8zqEmU3blw7PPcVbxWQJ17Dcnoi
aXU/+jiZFR/If8SPStNAxmFV72Krumfn3pxiwqL85+7aGvQAJrP0EeQX3AKFmjnBd7VKASh4DKY8
TJ8jLMpRHTEiKSYQaSXO/1zcmPUN2FJ/1wQyQpchyFd9YuNWz4PPZgIsU8vV25QYioavouJY0rfG
w5iGwUaVOfyhjZNt7Yrjc7Bz25zDTHolaTnnhvo+x0qA9K/G595GXyqz2+vouv48wv9fR+3+d2m5
/0exvSnesxzbW/tBilLhzxTflMebfv2v0J6q/W4ixNOnmAuY36ms5J+hPVP9XWdJsXVZN4ROYInc
3z9Ce/zIEKoGBFiRycpxtb8iewQKyUpZlq3pcG3h+/9Hablf5eeplzXPPENxSKaToHdblPCR6lKj
wtGkQH/RBr8I9/CUL0JmkiI0k1OIqs4yz3jK3LKnnPYt5EdIhGmjbsxystNgTN29foulF5hu/WL3
ELWYQcCwWw4qiWhtNmzLGsTOF1LnP8er/vUC011fXJ0zc4Qsy0bJyBZsVUvBTaaGBx+fugdA/PU3
WLrHTEFCKBHXJCpVR8/q765RPbqSsa1b5f0YDx9ev8VSIxE6fvkagIUNUIKUiLA5l2TBcELHvnn9
0ktPPwu9YoXsItJVmiPJ8gNqGxa/Nn/n+ekHqh1cqAm49PgzEQkGRRiKOIycXs0JfaS11bsoxvH9
XXiJhX6qzCJ2ZeQZotBNzZEj6s2kqEfdUD+wCf/yeiMtvIAyC7kCusmhp9L+GSUKVl0mWWyPyI2+
7epT/PNFJ5VxiENH7lSnqwpjHVbW+zSmhtvrF58e8V9BzX+OAGX67i8ubkrKYPUiVhx9ML74UJqS
Sjrizrsyw3hT9/Yxry+V3V1qpdlQrkWJaYJy1E7mAx8J/OIp7xRl9/p7LH3i6aYv3iNrRpZYGFlO
JtXKynR9DYz7mF2NPSWv3naL2UCG4IrGrA7xJXckf73gIVKA1ZfWhS+x1DyzQUy1qTKGLZvcUhWN
hCbHqSujTy/NdEtXn41jXQWOXqskTaVYF9TNlsuNXiQEDl5vm6XLz4YwCdK2JT7j33pNIdaZmxnb
GH33264uZuNXatxUp/yXd0voOzS3HbWjxLbodDx9rz/+wiw3Jdhe9h6TFTrupbpwXBHuGcRXFnWC
dihX9b0NK+xtN5mN4yZLxsLQ/cKpmuxT3PS7IFJ2mkcBk8yOLq2XPydF/jmef2T4XowDYJSwi+vc
coIUsNNExSvVYed56lVrDLveF9evv8zCB/9x6n9xH0RPNfZJK3cCFEKPWhRg74/cx9cvvjCYxXTT
FxeH0S90iZIJjgwUrAO+VD63RIAJ3ET1pR6rLt1kNpwLtWPHxhHRqeUdRr0NeqGzTHR1ZeKhL5ub
Vhs+pgm4smiNPwM+IAbO/ptBSRQXe0zU+zs5ac4ZxAjjQZX26CXQ6BMff2iAyWswXqnIkKSPZr0D
5XHNPzrD/0T5kFXYPxjmfadc2F+IaQj/Ygr/kRB80VrobI28wUThEOq7R5D9RBWsbTFK+wDnHKZx
/Upr7I0HMmrjZam9yhE2XRiYS204m1VUDm+jZVem42UJhUQHrCBj4IOLBf1zYdQsdbTZzKK6Reu7
Q285lkFhFw/Tu2s9vN7NFi49T+SpHWVf80IznAbC1l6vbHvfyFl44bsstM2PNOKLz5JNuHMVu4FT
mMqN4cYnkVGkVHG3b3v42WySIhZQRrCPjkGIHs5GV9tUWsyL/dsuP9sXWJQ7K8pCmE5HXZYwaG4V
4b6xYaYGe9EwLgD2AqGd6aCqg7vs+f17P4Q6GhVj9PVtTz998Re3MACEuGpZwTapqUxzbIOwH77K
ItWs0+s3WPq4s8lDNluvLCQ3dWoFS3cSKRD/yaTsioaCHm+7hfLzO3RZAMJMgTdc+uaOciFHKrqd
ola5e/3yC0uePBu6LZZW35OKKfFbPw3l8Mm2pCtSplcG0fnXb7E0vmZDN05TIKFoEJ1GVpJVNnEf
NZmI6utX//UnUOzZpoDKqpof9lwdb9nBzsJDoLnvJM180wJH+ayfm99t6Jz4SE0HMgP1Loindwjz
AlG+e/3xf93+QHZ/vr6KPzvxotx0KCztwtcOUky8VEbTASvedjm49dfvs9RM84GsCXLnVPdztCr/
EKrmRg6ia7DvFwT6v/7Gij0bzILiFRB8StspVSF9TINafE8TNXrTyVCxZ+M4UVz22yrrixUVV9AZ
PuaKf+H7LrXLbASrCDm12EsspywH72QBSWMHELYfhGib7etNv9Q2sxEc+TkshFG1nNCSB3trN5Yr
I9Nr3Hr3thvMxjD+eynxkCdycPblVYhMauW3xuFtF5+N3jLWBwpShRYZIociWMRHU0ACb7q2NRu7
YOEBtZuVgYMUKaifli0Pbj+97eKzkatFcOmCWhZOZRGghxhOUZesDN/2Ua3ZuB1FB+dAboUTx7l1
I/kjFcK84MKkvNAprdlghWeTS5T+VByyJd0qNusWVQHCjsqm8sLbWme69YulMfV7xWyFa1ABEcZ6
M2bSOjaq9Pb1qy+9wGzAUnldizBlGThB23sjUUgfjOIgyvLCdLMwa1qzUSvDPwVkR7iiyOtbNbPO
5JlO8kCdcRh+b+ycs2GLFFizM69gW5hWpQGZu7a+uBnuyAtfYKmNZqPWiqg4itQ3dqhz3VzrFZwC
10jT2wBG2Ju2J4o1G7vwim07yeLEiU31OlRBw8aQD+22+f76Z16Y2czZ+BVFZAlbM2LHA+Cy81Ny
RZTcay80kDK1xL+faJDE/9xHwZD6VLYyY6cYjrmqk0DC763qW0FiFH52BzvmaJAu5x+yfs6aY5vK
555/6QeA8+1q6KVNJycHE9e/FwRHbLAXZtxplP/qyWajX1ALw0BzETsRSSwXEVskOw2egZySX208
bl9v3oUeYs6mAcnIgcvV3AUiSJSZVwLjjNAvrKlLF5/++4sJgCx7ksBtjh2zLq5jKp+MwYjrf7ww
Qpe6xmwGSMYkqWpzGKc16XGCVKy03gg3rzfM0sVnwz+yylAuByV2ei1VqVmhDXuzF+JtA9+cDfwK
DxIFhyzXcXvKDSuyRDmgpLcvrKdLXWc27M3GEAOs6NFJTKtaW0aersvW/mj7Y7lu8jLYZlavX3iT
aaD8qpvOx79vyErhymxuWnRU2L90qkxT7Ioa290BNE1IRCjHmAXd9MLbLXyZKfn1sld18A613jQt
xxiK7uRS9erRrvT025u++1zTbFtAEWM9iTis2GgD3foB89CFJ18YD8ZsSE/IFzOtCDDIXW1cZ1RH
uDZhRJ+9LqouTGgzbfY/onJIh39unYmbHI2Y3Z2c0jJJVz3WcfFVcrsdk1ZjfChxJFKXbxcWlOci
stm8sdlmQ32sQLQBu3QdnRmFageJmxhA0pPc377+Xaav+4t+ZswGO+CrrlHdIXKUplPOKGrka6rW
1ht85+lGMgmZhUNlbCkfsqNSXHlhBpta7Vd3nc0C9oDuRNOU0KkbCR+VVuzSqHuCOYC2BcfQ66+2
1KFnk4EkrKjTKB7rDF5O6a4aHk9b6/2FTrd09dlkgMsCm0Emmc5YWcnzqCP1hkMT+N2FD7N0/dkE
UFIKPHI1ETowA1dWQ8kgu/zTlLuo7Fq4tD4b6VFRyAXig8hB6bKBSfaNqhEf3tTm+jSdvViaEph1
CFCr0dHiQlo1ARU/m+RSrFJM7/6LbqPPBrpPVTtNJFXIaHjPzkEa8Rwyi/QugM/8Zhjk67j5cjEs
u9RMsyEP/G7SHrvueZSDeGVVKJayAgHR21pqNrJ7s6cmspb2jpBHFDCBXkzltr0LvXNhWOvTO734
DsE4pj2B0NBhldXx0EJMHyVLI/7e7oRZvksptbtrS2iB9YD6//VXWlgf9dmoRgxbYQ038KzlJJkR
LncorZgfUSGvxkG9MDAWouWKPhvX+RhHhWdpgdNYY3BS9Ka70+Mi+9y0YioNp6+GvDtDP9xPK0yp
ZjcikPavv+FCl1BmzSrkJgI9NEjn3itu+qYnRWZ8f9Ol9dl8Yo5UP4a1qkAlhFuWiwBjplU0Fz7N
woSrz2YTUVJYxaP+izPmw5PndRRYzlHD2tD1+/rh9TeYeu4vRqc2m1Zyn+IlruRxjwq9u6IOCJiZ
5NdjwyHy9VtM08ivbjGbXvyczoopWDi57jdH6pS427EMmu0QUpOUNEa4LkEVbrwmk98WZJpDYGxJ
HzTo/qMzpv61YuRPYMode3jjVKzN5xiNCivY7GunVIb6PbglPF1ddeGDLLXWbIqxYypOQs6tnawR
iExzwGu2ZzS7jgIme4h5xS7UU1wpYZY9vv59FsbHJJN6Oe2AH1MSONyVQ/Wz4BB4VX8SUudfOBMv
XX02v+AvgmRKGVK0Pl4Dj7GwjOcGRLN/oXctXF+ZXd9TqDCZ2bV01rH3ra1ROpVx+P5tLTObtAwm
eLcus9LR2JPEK81MIZ2qUI/VCw+/NPpm84dtqznUhso6K4W+0wF1USJ5RXWwzduefzaBqKFhjD7p
dKcXg7yOzFbeFDr0sNevvrByzCExIfDa0EuEdbalx2A86sDEM/FOau9x112YuhdmwDklBsuXwBGi
WecxbJr16N7aFKrqDerPpM3x9bdYGG9zqV6A3qkd/ZRPICcnM0YYzxtVPmKNOrOPrQnEu3c15/Wb
LXTWuXJPS10Cr6oqnal4usZkADr4kmJs6dKzeQPfUS+BR5DOfqte9eZwH5fm9m1PPd3y5b6kARud
EfQ+T8EfajRSuTa88IEXBsCcXiJZitk1eKLO4GK3VF7fZW3yLRfZ7m1PPhvAmKbhAPsyjSJBa/V9
U8LekV3SMiwNgNnojaHKGWWkS2fKXt4oIcXeR3kTBtka1Npz0PQXZtClQTAbxXpjg3eqoCgKVNar
oQTdaEp7hSTf5FC9sNdY6D5zrV5LRSBo6Zp0pmTPo4THyYu8C6vx0qVn67/ihW47cAw4F1bGMVg/
hkn6/Pr3Xeg+yvRlXvRMo6mEkVo8dQUN1mseRE3tnvhCkyx83rlGrxUg9ltr2jfa8U4FLJyYOGPr
HYHPnEKWr7/BUuPMhm1r6eUwYp85K7V215bGxjLrSxuvpdaZ9X7dLoakpTb7OUNGjFShv02ZcjTZ
vDB1LjXQvP/3GKu6ig+LwPB+bMar2LWOlFO/rStYOa1Zv7GNZgPA0FUvMiijeEYVu2bR2Uz9//Xm
X2iiucTNcMuS2rm2fe7bAZiiHk7UW/Fc6EXwtilornGLErUomqCjF2X9wdCljQGl9fWHX+g7Ytb7
q6hUA0mT3XNtptsyldaprVyINix82rmeTRklpdJtnnqa8of0K5jkNYt7nlzBfr3Q9kuPP+v6HVWe
m9JtpfMQAi6cVkNc5pfUu0thh7mYTYs8vW4702Zl6akOIjZU4fTVGkd8e9D1/s4zm/OgU1it7C7E
x5babLYTLTx0BFkSFo6aVg9Z2j6JRn2EH+Kvy2Hy2Wbb1z/7wnowF57BcOtqE0uTIypk26HqDxuq
J1UbL/HSm7q+MLUu7It+HORfTK1VWVd23iclwFLj2lZiymmqa62Wr5KeGn11cN919YUXWrrVbHzr
rPdgWozc6VLqc0+VYoMSy7Z68qr6fzj7suVIdabbJyICECC4rdF22dhud7uHG6K7d29AIIlBiOHp
/1X7xIlw6ysVEXXlcF1IaMhUKrVyrbskKlIWdCtnkWXuTOxZWEIuXZe0ea6q4CUX9WvC41TkXb2Z
63GlD8s++B8EWgVqksqfIY4NFujdEvMvXjSPW5SyygOqcf8MYBC5zTO650/4sEi16xPoqQPbCsTb
8KpAAccAgZfObQ8/Xnw23Q/tQ//Xido26Z6drv29zHhp8+rlRntxz2v0ofFG0gn55LZ5DlDK+62b
066WZDuOYfDgDMnyGEURfMJ1m7FsMdfwNRkeCWdXY02gg8jv6mpwd1il4YkRPu1mVDsfIDyv/l8F
3vUeLd7NNaaON5WTL6hyee75iLLE0ulYvKkJ6gdXhmTrwHA3ZTxrqII5ON1DlO+FNcrY+3EtdLA1
boQOJWXQKs5a8eyFMnxgNPQeG6Gzl+tz818IdSElZKLgoD7ikGXJYO3J10m8gqnmbkZijk7QwYp+
4Wmm9d6A482dEA/O7Q/E7Dufl/sheAshCR/on+d4bwL5SYWyJz+8rwvncwTiE+o6LoSCo4fV66Ft
Igzf1DRViBxAnj+Xi5fAIcXjpwUqpiuvtpddBein/jYBP4KASga25Wcos2xqN3vuIKjaD+J9JvQJ
zO9frs/3Za+H8ra/u8lRgABqOtY/9355GnsPisXjm06qUx+VP653cXmePBNXNwrFXMG7/jkEE8ZG
JSFUQYj4dVvjhqdQnT8GLeP9M0RYf2eu/wLexBu/23AMw4AEDIDb/XPA4/I1TlBSjuWmu+sfblvf
82x9cHGy15gI0FQi+dV3G+iagDynHJcaxfIclcNnsrt21MHX673Z1sDwCLLx6rOg8/TcxCAo50E5
gwUhWCPuPs/I/9qslxguwfMcX/lgl3oGXvhzF1SvA0R0hmj45/rH2/aocZlwiqQLR4XTWAp2pIqf
zgYPHqAnrxiTleX4L/i7NAbDmsO2LSJPl8VznT0nEOiG39gX2W9QnDFBQOrvbcHwt5mcb6WCuAvE
7hTKH6LVS7ZljCb+TnE/0XoEsI8Fwwt11L4poxe/iL9FfXXTnQysXn/vuKkdaA7FliRt/fkwdtMn
NvJjULIHVaM+IL4x3eSZeDxVLkM5NKjdKErstVmhkqNMoM16fTNY9poJyJvIzHoIlajnJYofoa0D
Nq0eusq3JfC92DB6kWt/EsSRzwWkBbZ5Ce5PjdrwlYPZ9vGGGZIgRJAZLQJgvPZliMR7spB73JRf
r8+NbRMZdigx85XHcDS7Y/SnEV6OEiCcm33f9EdJV7O7FmcSG/YYJlMYZdCPfuYZ+F1HaAtsuZPn
KzktW+uGIQovGlHKlLFn6AcjxoeokgazyPH6DFkaN2FyrNY9kHgNe4Y8HwE1UQx+nCJcA67YWjcs
jPcohht1wZ7dQMaHLtFnMXf95fqnW/YOPR8kHw4MLiUEqKUqcdK1z45qUC2rQXe6rHgH27cbB2kT
guE19t0SAOD6fiqD74vTrhUGGMwz/x9tgyp049t5A0Z6HZfPCgofPAkh4nnnB8HOiUuwkzNonU7g
dSb7RL4raMFHqB3g7f3kfUPed399+v6DKl5w8PQ88A/z51cewIdU4zUbeht1e8+mA8lexAjeKfyj
U9Hez+2BlC9KPs35mOJ9Afy6kAlxoGiXgbqN/x6WZetDvlfNW68Cjwd9y9WbUMXBb+mGlH/qSm+q
6jB06qjY9yX4No7fu+x14t9L8RbTaoem0dnsfVtwPUdvTgRZeW+ByHa0HXHDSQDqnqvPs1/sAUI7
dF0Gmq92i+TEwwLl3ZAcWN1upvYAZliIZTbPGMQMCovYf8icfyf9PPuPigxbEA3vdADUV9HdV9Nh
mO8h8PKUVxTqf9MRQIgv0MA5fzRk6lf88n+ppUvza/i2hJfcgehF+RwU3THDQDjtdzUI74MFbMxk
M8ufTgEtKVRZRncLtF0J2DsgZTKqBcTCw4bka0lBm6UYbpD2kPAmZ34cSOZAY29w1SYDcHg7oEp7
ZbSW6I0aLrAnECgowEqKUqDplGcAYbAJ1DMxecwYffLyNXCEbSiGMxwi0DCh6j5/ruYWz06k7jYh
ne47Chmn63Zh6cGECbo9qCR0v+SQbMNeqHQJ9rC8gAkm79c7sDgWEykI1KzPwLaGa1JC6ru8bBmU
/Zpgd7112+cbXrGVxeAswD+k0HVroHMBOUodgkW1qvq19w/LqWpCBSkHfavDe8QzcjoOVZmOofMI
svknkGHtr4/C1sV5dB98E0RDQeDEoMQTZe6dAGrIo/qh4FB01v2n613YJspwfxrFxrrpyzidSdaB
5ewEn+PdOZmvb9xIhv0HQQltgFnSNArgAvvx1a/mNzHKlfPJ9v3+31PUDH0BYdScphWHBH076fj8
3gVfRldis8t5IC8yTBpYF8huT06WOhqymzlffldiudMe9Kfj4UH0wa9cldlKZzajMOy6CQRAkn0V
pQGd4h8DyFch7XimCV5ZDEuO2zMxgbJxvWYswDKm2uQAHMrPqo1PbuVDhFfeCzwtAeqcPQUzeGCr
5N/rW8yyi02wYFb0zBnVRFK8/38pS+eeKmeLZ7K7vglWgsNz9uPCIWMiBiEujIfbMfJTv062Dol+
KhDBNst83+bi0DsLiCZo/DUeu+42ywzPY/1gmUPvMthINaZjn/x2k/kYR+BRm+PutWxB6X994ix7
Ozz//qGTZakyV0KEG0JcMWTtAXePIEeLV5vbmjdMv02YCHTujWk4u8kznZmA5I0oEiiV5Yp6K4Ow
bjnDAcxtHEtAXFWqSbWV1XJo5gwi0PK+kMOJZ+Opmpo3BVY/UPW9XR+ZxYxM6CDqNd16aYlKCXjI
Qci8/Elm98bdbPiDFhqRqD7wVVqXxV3PAA1gJHzlMTBpsT7c9v2GG2iZJhokVCodubpbBufTkA0r
/t4SoZjovdBp82YSk0pnKbehSn7AuR1Z7B9qHyS1SIpeH4Fl65qabQUo66cuqVWaCwHVweQbSDVe
o1LurjdvccomXK/stZoymvSprsZPmtX/+JAUhE7gXdHUoHrGRSLhKxNmG4lh6WDiH5Yqp32qSPBl
kOCMgywH1Xwlm2jxXCaJfQWX1ICzvk+58KZDUFXnQ2xOtmOdRfuxGP7gSMhOU0TDrfBkteIvLYMy
qT5bSIeAeX5RqVjqB4hik10eje22L+vv1xfI1oHhW2bXUWPte02KF/97JwHDco0XQdQY1jeOwPAq
YFycO9xLm7TJfPHdX4YxLeuufKBhKVYs/bKpuGYIPLfVSBgemlIZdU+dV6SJLw4zAAUglv40NdHK
w/nlqXLNQBgpgbiPo0KmrhbQ/ZNHgRxcTIK7W1bCNatm+qJDdUEyNikj80ZPP6rwvcvpSjxxNoL/
PXddMwYuSr1EIACX6dDTd0jFngAI+tKM3l3TLSsLfdnU3eg8bR8OwaoMmfaEbtIyUEe3qT8ngXqI
wMsPQSp9z6PhGIo12JptxY1dmzUjOP/Lsk7bAUkIn951PsSek5L9BgTvEfSbKyfvub1L02Zs3lj5
0PkVkUgbDWAc5K01KzfekJUr1mcbh//3nCUTRalUR+s0ljGUdtnwy4nZMy67f5KWpGrUK/gF29Y1
zsKGLMmYJEGdiro/OgH0RAfw9EOM+PrWtQ3DOAa7Aro6vlvJFIQUe5XLF8HUAUnw7yRpHpLcXzlM
LJvYjIk7lUOHHKxeiIN6dq+zApyptCvuA7d6y5plTffDsuhmGMykCxmHMZOpM5bLYwmNa7zBMvXn
+lxZwiys799rLufO5ZALlSlI9J5CX7e7Hgsx1ey+a/mbhjDmNEV3rSQHiD2tuC7LAplRsDc7XgGh
iyatRXwHIsZ35HruQKH4qfHmfZMUK2OzbDMzDh7wxJk7VVmkI52/9iE71qJ/U7hxX586W/OG1Q8i
Ajsz5BrSBNwD40K+RwF/7T1nxYHZmjeMvVSanfWqILcD7R0UTn2hmXxtfLLiS2zNG7beVz70yOa6
SeN6eB8X/2dO+BZqOSvQFNuuNUyc6Jgo2ckmHZriE3OWk+7btdSArW3DvklTjRVveJNCFST55U/E
+TKGrP9z07L+T6SrF172NJYp+NMRhMTSy6ZDyKYI73MV6/nL9W4sgzAljxZWj8GYufUZAf4jd/gv
wbMV/2dr2pgfSIK1STZMdTpGKOcgUNg7xgEyAjd9uAnGL6nyMt3TPK2kL+85xCgPYFpb83YW1/A/
OHxw5oOZSvK0GzrvWIFt4tjyiR0rGjjQJw9xI48I318fiqVWzDUh+Y4UVaHxSp6WUPAGe3WTPZb1
LPYkD+LdMJAcNPMgYw/F2B2oFHznR3x4LOR8GweLa953IHScB44LwaBplu5GJDrcTuONsHEoiP3t
25OmzDuo2SCGcxzw4U81kufkIEK8Q/ve46yclXm0bbjzCfkh1tIgZ5IuuI7SEQm6DWsmZzOfU6fX
V8lyzppXnZpByyiDSHM6D9GXbKagJ2/3EkK0UJhYo/609XEe2YcRQDEGbGslTMaP/XeoGG1GBDsT
R/ZxgdbS9XFYtnZgOHTKvHGQeYjCc6+FUIr3BP7SNMnK7RRNn4q2WTk3bIthOHbtZqE3q5mnE4WK
SuVAxXRYXwzLsWHWlQwF5ZC5ESJdVP2gC3DaNyF9qIFrvj5Jlq//j8zxw0LMM41UxkORZkutj407
u8cgLoeVJbC1bizznDVQwZp9lgZuRyD8wH/l4Xh//cttM2Ms77LUPgBDRZVCP5OCzeSsdaR+AgP/
er1927cb6xoFpFM1xIlSCjzspiey3kKlYu2Ry2IAxDivUVfikKnIceq1qDhIquln5zT3gNnzjfD1
StLCNgTjYOrZwn2/yEVKoVce7MIJ4A6QbQ78201TZJaWlLQa5qD2OBKf5VueKYi0gbrletuWCTIp
oKthiarRVzxFleleCfYyJ8tLggoxaAOu5YxsfRj+GtxQYubU52kyJ4ciSXYhi4/g/n4qveW2a71Z
ahJRdr7gBTytI/5SFtIfj30RLfNnCZhn9vX6XFnW2UwTBXr0Bnf0RVoOygs3BY89+TrSqFa3RZdm
0UAtUOcTyKhKuYKAVqf4g57LciUytmQOTOZb1COUUTVpnjZQUd07Dg4AWQuIlqizpBgiA2hUOHKb
1IGzsrcs82VWEJQlwVEmGUcFQRR+H4tgfsidRa84Jst4zKr0xM9LrluHp6rGg6OffdNNfQ/FYohe
sJQpdmrALX/bSMwaWeUuUcACnHHQjybn8vdNsiTR4bZtZXhA1EFHDrSEJMq7dHF0/aDe6ToMVpbd
sgj/cVV9OHnaDuKkg2gEirAgz+EljO303K+VsFpOB99wfWAvIypkyNb1iftS5PVzBAKyTVuT3fW5
SRCoXEgNmeVFAl50jqiLuNmXUDzB9vT0537uDy3Ek8E7fpyq/NEFvu16d5bhmLVGmB2kPjhyHx0P
3/kA0UQRMOiQrj3M2do3PCEkCDonkkKmJZXVHpQz3QP0rMi2A3/v7+tDsJiFZ5zXFWoxuKuiOi1Y
/dD54quCWLbr6u8eQT6yGL/wYo1S0NaVsXHHpZgnIUaeOrP8li/8HrRMGxbwx8ib3oJebEdHHq+P
yrKLzWKaYgo09N2481Q4kInazIPogEkDTGdln9mGYuzjmiNtADZHnoL3dd9X/RES4y8Z1KqKGtJs
YbjHhWkFsm4ZillBMzddEroZFqjKs29JnjwmQq1VXFr2l1k5A0EHHxmbuE4X3v1mrLrPs+4TwxBu
WgWzWkbroqpD0aJ5UTJns+SQfcriYl6L1mxTcw4gPviqCLPSgg+6Tl3qnx99xsDdYOK7dsUX2qbn
/PuH9h2XuWyMMD1d2/5uYzyGxud7SrVWJmBr/zyuD+1PYihnUiEBHFB+SOZoswAKvxFd8PP6/FsC
Kdew7WT2WykhI59Gvn5rRPDoN9N7q/z7M0/obUedaxh16y1TWZRllUJ8FRUxbl1B5O3Gp1zXrFtB
blECN1Ii3ARv6tYZGsiOlN0acbNt/g0rjlGh1PEuZv8ln+B8Dm6kgaArb7qD0sSsNhk8BvHjPK9S
FkuwWQgPci9RtxYuXfx6tH72TR92T6tj3/EUfBAI3ncF2FY2EcOlZYpW8XgX7Qs9GMdPWBTtGE1Y
W4jyBZtIyG99Hq7ccG1fb9iu1nJs6nau0qbyikMZVHzrjMuEYMMvVw6Bi06aopb17wmKY5rIou39
U6w0eBRKYEwTciRO+9Pv/Tsm6yeW36Ssgb6Mi+PiDTQb5mw61YyqrzRCeNMD9P61mBpIN6N6qvNX
RnV5UaA5+feofJQScTBR+yfIKP6q8vqhJ8v7dX9hadrEcedjJ9lSO/5Jdsj9SG8kh4W5a3SnttaN
/ZrgrkKimPinlhTBASKvUJfweb27/u0XfR0NTCB3PJJKzpkCbnScttkc//aX6Z/B6Y4uhOdWfN3l
PRuYfKWiRJXBADGtk8rGh4G3TyAePMthf7s+BFvz598/GDQfCKqMcSSf8im4c3X4VM78KV+6lY1j
m6HzunxoHnSCFPTiUQT6t+TzqLIDVmAfJCzftPEag5ZtjY0TR/OGVrkY6ckryEsXLW/hTG95LcUC
G9bcEFF3TCQTrFmATxD0BC4E2PxSbxKwT90UEaEXw47P3KXQbwpgXWH7vWLISIbqC1hTDrctsWG8
cqriKS6hrLuA7L1RyOhlMtwFYo3RzrLGJujCibLyrPFDTgmhr5okx27JvvlQkIS46Mqdx7LEJuCi
oJCZD+Tinyow/20S3/+3qIOVLWprm/69RYNY19EsmunkjmePXfR0Bzm8Nea9y4+8FCqcfzfv1iKP
yizGp3vVTxW3E5RY9edycO7anCL/3NyVXXyvCblDNd7vm1bcBGCwKOY1XjWmE8RIy0MgHRT0Z0io
oIZouLutC8OwGV5DiZATHGsn3sbe/eGG4Xda0xU4hG1RDJvOa7LETj/4p2HSJ0+Nd/OyrKy3bbsa
Nt0uYTQns/ZPPWbokI9EpoXidOf3U7GFluDa+5LFs5oo5ERN/eR4WIRmnsJtBv1ZYGB87xBDon1l
EWxDMSy7XRIC5LGYTlnZADQZMmcXIyu3d7tG7qArcNOrL+Qoz5mPD17c60vee7ydT6qAvq6Akv1G
uKvpXctEmSgLxQTzZVFOJx6N7FREfndHmByepn5cSzDZujBsXAVU1WMhycl1i3TA+1Iz+bskiz7d
ZAwmqCLpXOnPkTOeQu0mD0kx6zsfyr4nr1+Vo7CN4Pz7hyXgumwiCFGNJyTyw4e664tdT8rkgQZd
uLs+iot5LKyyYdIgnW+CJGLkFNVHrrstKhj2FCDZyv1dJc6W9kdURF3vymLeJh9pP9IyKHs+nyqh
B5T60/LOAYvuLSkADMSwcF66UdvPGEiZN8uTS1tnWzkxX/l2i9GFxmlN2hDhS4CVcActdz2FXrBX
Dt0pkcm0ky5kJa7PkW3FDeOmeixIjTcy+I9cHeqIBe9lyJdPZB66Ff9hWQYTb+GqrnaoDL3T+fGG
QX+6UD8WP5pWrluXiwVpYD6xJ5BYQrKEeie8R3CvuoNy+davvwLHvK+7c2WGv+fuuxbtvhvRfQxy
JtZAVSDZVHTtkmQbo2H6taOdvhWBd5rFPL2VfpVsg6hcCx6sQzzvkg92qX3UyJESzWfk1Z1+Cx5u
SPCJ595WS7WPi6eO4toxb8/S5RgrncNDL5+acHy/aZeYL/RdCbbYTo3TqeCk/uQunUJqsNT3IyXQ
wb7eh20Kz79/GCOdB5eC4GQ8cadBIdCg8j+8KPjKCGytG0f9rIicqy6A8wz1J4c5P2lS3ha+Q+b5
rw9vo2IMocg3ncQYb4kOjovQJ/iEtYfJGO38T+Yf+9twBcDoBi1gHfoUJ/IldLnYqCHaL67/jIDv
50CGctN75UpO1uIPAsMfhLR2p2lu9QkkFv6Gh5HcZU4CqrHmttwjDUx8ETiBQWg/xPqkOshiAOH8
a+zEsY/Jl+sbyTJfJsKI1DQjyuXjKSnq4xAcFklP+NNFqHv1JNnk0217ygQXhX4GIEzr6VMyyALv
L122K6ZQrnhmy441gRjMpUkswFJyQvF8dWqi7DueXKfbrjomCqObxqmtEf6cWNnL+zhm5dcAB/8a
EuYy7gprbBjz1Nd4W23Ag9X7eJf0JqofPdxytwjw2LZJ/OhL09ZIHDYj27qA0uebxQNRhxNFyYpV
2qbPMHhHOXMWAg5+cob4blpkvknIvFbOa7ESYph8P7tjJUSkT7rsw43qwejYl/Lea9cI7c6O/YLN
m2iNRoY1dcpRn0p/2BPuPrsOShjq8AGk47cQyGKJDEvXsEBeje1wSuhU77kE2eXUTGuHvmWGTKQG
H6Bd5OphPAkoLaLmnLEj6b36nhbTTWB5JC7O9v/hwAjceowoaUf4RR/P+FBp3zVQOFsxP4sXMflA
ZaaZUmrQJw4IZ0PVa+7KEyflu3JQsFgm9wB2qZW+LKttYjaGfkig68KQYq298SzCyp4GHdAnNUXx
bppUvLLktkU5//5hxkBHUIwaMrKnEWMQxP+3QWUUAJ5frztei8mZOATwh7CorWAVktLi0HRy2I6d
s1Z4bmvdMGjFE5WpLFMnJ8CztA8OsbtKhTep32AzGRadJAWQ8yCkOzVC9ptlKsbdoqa192HbtxtH
eDHJjNAOvnwmYVBsoOy8PCmvBevY9Zk/h5kX3IUJPjhHHxGEFvUpCuQvzie+6SJQvGfsLsq8f3JS
/b7ej2UcJggBIGM/Cl1/POF64m170Cztwiz897bGDXt2pUe4N2IJEhb4+6oT0TYISXS8rXUjQveg
uwqtVJwHOuvFfeJw99S3o3u43rrFsky8EjR0PNqj5hAB+sGn0XIoFxBI4GH1523tG5abVADsgUoZ
ppVPj0ELKWqep3Rx7643b1vX8+8fHAMMaxAVw9SDv1/se18H2yrI1phxba0blhuIko/MJQqqTGO9
1RqEYvkcrvhOW+OG4XLwrjqjSIZTgPeok4zCGfSscrxxYgzDDYMACFhVKkjwxe6hxyPAsaxXAcOW
M+a/bO6HaRe5AKP+EqtTC/TIvsw033bLmRAFb/FiAvlJ19NoC+Dmmp+w5YlNyMWiCW7jKMQ5lZou
5IgYkCDTJtkrFKidY1QCW8QcoR4HwPS7XYHHv103ktvedQMTlEEHKZoo8NTJZwrKLPq+7eTzTIuV
oNZyjJqgjGGGHqxE8epJegD/AgV5N/P4UwcxTidsbtsQJtNoWerSDf0CgRnSPyleW6fv06CbL9ft
0OJGTG5RUJ/4ICfQuH3V2t2SCKge/NZuHIitrhwVti4MU/fHcPaY73YnjjdQByWTUxi/ELZGo24x
RxOYUQZ147sK6fQyQiUCEPH1AcRIzf76/NhaN4zdjV2uaopXFJkI/e/Q+/x3J5I17gZb64axx4ka
pK9wkU9aBh2pvlnufd6uqcnbdqcRbyeujp24a5AaAEUZa7pfjPZv5cx+dKjhWFncyyMgJiyjyJLE
weMCAjzRdhvmT8+FM9+084kJypAMqN9C4Qhq27iUm4gIvRlAB/Hr+tJeDmGIicioorLwmoSOJyUC
Cv2jOdyEdSg3fe1/pTSY70ItVzK3l02AJOcV+uh2WVOGQ9aDxHA+ZM60oXXd/+zqzL0pSiLJud8P
7dMiKTQfkGgGE9BXESVPbQlVquvTdHGFY+RK/m6blUMEYa+4T89qlBsa4mjwqnmtbPtich6tGyf1
Aum2UZdhn3YUBGtet8vbZdtF4bJBcdRjArD9Vg/9vnXCWwwaHRoG7cW6YpyeK3mxdze4f7JNrKpi
d32ybMMxDDoI+wWUHwx44vkuA4XpPNS7pCpBiHZHvKeYyE0335I3w0AM62ZxobrQK4Fnlf6uGX5S
rM5Mb1Pb9syU2ZBwHiqF1gFqzTeZU0msypSvBK8Xw5DYMxNmSegjomSTwAslCf8J+nr4x4/H+Ynr
fPntUQGZUeI03/p2mW7DN3pm6mxIhmLQCxL2YLDxoWiZS9Xsc6FRkHd96S12Yt7nUIEeV2UwdikV
C6MbKYU/PEWjE8XfburATM8tce/OpCUiVX1xglGkInZXrumWbzeTc6Di7nUYoUSqA9Xav0OgxbBx
S1d9ve3LDRfiTzmpgQHhqW6qRW5JN4l/PZeST7c1b/gQbxkyKPCOqJqvtXx3miwCJSL3V3y3ba8a
DoPwtk8KL+dpmPvA1rmHeWqfckhjx4ChFVm4iWO1Umdn68rwHkuLSANKhgO8x48x9N5Z8gJvtcmW
17iIt3hOXtmqF48jmJ/hOpY+zJy6Qj9wS1PfH0pabMTs3nZgmIm4SbhD0I3lkGq3azcicLcs79bO
C8unmyk4FtEcVUAZOI+civ5mUT29zJ2Xghjt8/XNZOvAuLXHucpD34UplBC93uAGvxs85wk1m/e3
tW+EApGK8xLE1iLtO7wHOmOvNypyvXtRuGvorotxX+yZZScZ18Tvu6VLpyIjm4QN8cZVkObcoBrZ
2XcICW8r3PbMLBBySxS0/SAUCDv5bxj23yfObkKPxZ6Z+ZFDMceULX0a+uww9/2XvAWmKGMrtmZx
eWa5ScxDPgBzgOY1+5zo7hiGa+/0lvk3pW3CGoiuGoUMqWAO3epJf8sdZFWzkW9oU93dtI/M/E/B
lG6FX7Yp2DYeUV32Ce8roAaK19RiL1/cMf9nA/kQUwKcuRQOyVscN3m/qUB8AhLU8X3s5Vbk3k8Q
fCzbYGr/hKiYFj5bY+K1rYtxVgC1qfxYOWeSnTyfN1WUBPm2nsF8ddPEueatgtPEYSN07EHT6KZC
yjcolL01zlrN7uXvd81bBSGaozan7lLAjfZDVJ1qKf65Zcld8xZBnTDLwl62YIcp4se+h5iJhxKQ
J0KyNYO2nEBmBdPST21WtrxNOW3znetMZFslIcq/SFN+0wFIwHK8Dj+w0S3WXuEvXsOwz4zztWM6
dgMoDKQ+n/Aw4BZkrLZaoXRKPNWFP3rvUna+U+/nkAAvuRKBWty8WdQ0+FTOAEs1aRYm90zVh5B7
d93Uv19fqsu7wDPzbHEWa1I4TZt6kEVu7pUuZ6E2indlE68c4pYuzLyQH3kiZBX2cS4j/oYy8fHe
X/RaOYet9fMF54P1s1iMWRcvbcpY7iX7Np6c+DhIhLMr1xeLkzQzc66UXtNXBBktADjriR+93s0g
zojqcMrX2KdsozAO89bx+RBXfpu6peN8HSYZpNA1WqsotLVueMiIguaDJPDzZM7kxs37feSwtcd4
ywY1JXjGGHrTavDaVDP54E7+J1+0RzzR3lQ375lZs0U78+KruU3rmSU76iLgJ3Vfr1iXbWYMmwZ1
2lC0YmrTiIX9xs/De4rExHXTsk2MESQPmeI601mLe2/h7zLqF6eYsXE3Z757vN6F7fON+Niv68D1
F7dNixYyhMcpjwUQiTxWa3m/y2NwzaxZBImQCtQxVYqMQNpE/FTH9bzpHL2Wc708AtdMCEWLJ0Hl
CPOd3eWp1MmjM/Tfb5kcNzl3+cEzVFMkMzkkberg8gycJuBYDmXz222tG3e5bhwmyIKBNKIkU7nh
ShVbJunK1rHNirEts6GAQn2FpEYiZLXlc1JsS2fVZdoW1diYBbgnOohMdGBVU/N3EIPhVG67hfxW
4yI+X5+ey/klNzF2pkga4vXN2aHV+SPUwMTWVfEPp+2/ZGQ8De20i0DpVbu3nWOuKfrS59VEesjQ
plXWHbwo/yEL/ev6UCyLYYq95BJ8bX0EB7dU/Q5AswO0cm4L8Ux9lzwPqk6GXZO2bQndP0r8begv
c8qnWyn0TJEXlP94tJuaBiIMzkMPFoTuVppJU+CFFFw0iYs5nxZkD73zW8bIaX0MqYh3vu8PW5Zh
HLRdxctePotRf/i3SQehLFBdDLvIG4JkH3aQmsdwk0u2a9VtQolubFh23VXlhLrQNk2m+oA0cw5Q
bPk2umpb19rbeJ64j53x2/XNZbFFs1wRub6gLDKwgaIA6R9I9LHNIp1lF0Y3vV/HrlmjOMo8m11I
FqYFacYDCnn+FAy56utfbzMNw8qh6eq0fjWA2cGDRJzQfnuQfSN211u3zI1Zmbi4vB7GHhlwkk17
XIbuGsF+9bW+KZfo/qdu8uF8yBC3ADqg6xTY/v4RkXu0pWOwRtNi+3gjosubbEJVDiiL6jnc9UH9
2ITy1RFixSlZLMGsSlwKGbIgPjffy8MQ1T9Y6T7XcextB1bdOEHnoX2YIFTZt9lQNUAU9eVOJOqR
T+0tEMTYNRVkiHQpKD3h+KTqK+jXOC8xkAk3BXVIz/793X03ZgknLkiIPdHtabOgRF2vAoose94s
ScyZ1zRhhbzbFIt/EQTcifYmpBVmxTiYOWh7a0CMm5Qmi3dwMwKNnLhZy7bZdqRhrCXY0FATdX5Y
GJxNUufnlGfzWJLuyw3misJxY7s4iY/HDAb6Qkd504sCE8e+qSP9aZi8tZzLxSGgC8P/N5M3A8kw
orae9NPeX2S8z/2xv+8hi7jidC4uL7owNo+/QMao9wSozKo20NvabyjkMWoOWZ3r03R2AP8LSEtM
hb/6XJ4O7huW6jFcdihYnPdTKMLXaYQCX+h3/VbUIEG6rTNjRxFK80XTAWRRTfYUueOG5XzbivoU
TvUnJBR/Xu/GNmnG1mpCMfTxpMu0/T/Orqw5UpzZ/iIiECCBXqnVNlV22z29vRDTX8+wiEUCxPbr
76m+L26NKSJ4mglHh0qkMlOpXM4h8jMw4P5tOrLyBQtLm4HdjVsBiKeNuKY660G/kTqgHsXw1f2N
LyiUGdsNaPCxWA+d7ST/p3eaQ+bxx8LWm4Ay0JVu3AJT5fFiQgb36nj1kwu+73BuMdF1f/MLmmSG
djagSB05APeIZsAGbVzygI6sJy3i0+zWF+03K0JaOgLDsO1kqns1AjcNSdt/yjzWoJDO16Yqlha/
/f39JUOE8pVPBdIHwFKch285X03RLp2uYctT6hWTIz2BN1p78BzvMXaT773YlLTB4RqvNF/7Tqck
Fwit4SOGcgB7YmFvlbphupQi8cGTDjgcFMlNi1f2gZfpGq/xkmgMi43L1k+d3hFXoKN+CTBC7Iv4
W1v4L/dVc+FUzdBtqtM8yEHGcsX8c7sTscr2HQU72bbVb0nhdzqDlEHFphzXwOC43ds0e/ZX4gzF
SsJvae+GzXJaVSmw1kogtMv+wspAf0qGups2bv4W0b3fPKDzxlYjpUJsjrRKd1F6WMuKL5yqSQ5Y
IYWIvC0Eo7T9DenWB1bRz3ZnH+7LfWl5w1YHAojPEsynV1WJMsxbMB6x9G8m0i2Bm8/NwK0BEW0H
J5xfgYBWTE8SefzgCf5/2IZUwc3YLXCtEewEI5CFPJbsywattuBxXXP2S+IxLHasZ8mL4ubKvJjt
K7xRzz2Pf9lt8+82+RtGWypelBMdxbUL5mMbzyx0R0DOALtt0/omkIQO6kxmsw2rHRty8IjrHoRT
e/u+8qbT/Z9YMC4TSIIlDaWUpUCnKsBAFSY8o/8A+DNfmxdZWt8wXqviLgPFhrg2EyblQUVShzNX
K6a7cOGaUBJVS73GawBMxUTyiczyTdUaaMzjWarsreTFp/sy+rii6XMTPqIf0PaYNS1ini7YzUVz
6Bv/Z98UR9CYpyGx0D6Xjj/9hDfh6K9hGSxoLzOMu6+DmTWZLq9tbJO9l0p336BrC5Qhw1pD+s3F
fRD6MuM+HvpZOtktlrNTisC9fQKk/MFykhcFerj7slv6if/cyX0BFl0X549k/iuYxusdiDST05Cm
9HUCqN6Kq1qSlmHrtTdljZcD5Y4UQPkiY6N3LcOsEjpL/WRc0belHzHsHTgZpAWZOdBYneZLajf/
JoC2Hui2oSRuokr4iI8yleGpw9tB71Wrs50GB9W2zZuoEnkRaNxsOOzRtuZzbGv7sdMSwKhxvQas
s3DYJn+H2zk0n4oO3DMkOwecfQ+E9ZxV7AUj9WtX6oJDMaElEsdPE0hGXJPcS3G85ex/R7dy+nZf
X28hywcmYfJ0pHZcqJ425VUl+gsPbLD8OU7+1LYF0o3V3ANXVA2ngg58xUAWdMoEmaDTkOvcRdYL
JPbJC1ius09IkIi9w9t25V2ydCyGmQMBqioKsLsBQRGMj216ob7eg9DwpRP9xq8wzLyfhZUyEF9c
EcIO+5x65QMlPMUs9mr2cengDQt3G3CTFmCzusadX+/8Spe7KQ/WmjCXjsEwbY7GM3A7wH/0fpft
Sjr93bdVBR5G/e2+Yi1s34SWqMqp4EE84xCCPt9ZDPyRSACvDd4vHLEJLGEj2y5K1uXXNPG7XTaA
lNiL4y+YzgGpDXFX4pGF+9bkcGjAk+VV+QAoTh4flC/3xG2iSswi1CU/+GqNEHVJVrevfBeSTxMJ
Bse386ubK9he5sndZKfj8f5J/O7U+sDGTYiIvGh8v8EI5bUGEcmc2ofBaXYZea3Ya4reJEv+zAF8
5Uv+NLrD2daf59zbdelXWYtzOQ67XHWnydtST/e52SXvN4CoCGw8WluMizzyzC+e25S3K9+6pBeG
6U/9lMrWBjh5kARHgY6VwAEIlujOaKPY3xfn0mEZpq+Hmtm5myNtH9cN3SmmbLqbvcbd1FHuc9f4
hqTpc+lK4IPHntz7rDpm7hrxzZJCGz4lm8fZtth4w11GDgvkp4XtZPmJsoCMVdg7fXe0nH6eDsXs
dkm8UWKGr0lnVk+lwDWZEPaQpyQivFxpTly4vszu+wFtlcwiTXHVsS3A5pl1e+XmQegURB14xxKM
OafJTmqg0m06frMj33HbZhQZjn+YeAYycgzsjXMQrzS9LiiX2Xxv+R6QPHMJgNKhJWdGk+rg9XX2
sm3vhp8pFbqtFB6g16ktH0rOMaUiVxuOl7Z+u2neObE+mNGMOCHV24rJPQeJP4djV9aHbVu//eq7
1dNJghevRhiU18ODR8aztteezUsbNwyaWr6fuwobb1zxqwXJV0lWg9AFf2SCRRCnQOqyrLFtloAV
tnmsWXZiY37Jt7X/wl0Y1mVjtFlQkMyghShLd0mV9jt0nHYPHHQJnzcJ32xUt7uSumBvEVcwsSdf
ADHEixCN092837b+zbrfHS4jMbB5sji7lpaVVLt+alo7tGlspysR4YLfMxEjArccWEtFfg3SOKpp
+mK1ZSSd4pRrfZyHjZ7bBIvgboGbtYvB7OAAW1vEugzTft5YKzCZPSptCxvPjVtAWCNz4WWP3Bf/
ZtUaWtdCSGhiRKRy1DTx/eyagr3FcetfQ5JUIepdK3fz797YD+IQk6AiS0GeU/iw4WDKgB8wDmEs
EVe1/XXm8Y8bs5S2iq/AWN1Psx9J4uw8Tf4tneKv+2q2YIzm4JHvzjMvGiVAMU2Dv4mo4mIfZNR9
zmcdfI9ZrdcGShdcijlYMAChKcGa+XV2Gh1OdccjJjt/S10c3FiGxfd5OVg8pdk1cYK03GEgvPkx
F1O39uRckJPZUUkd3sz5WGTX2JfJTtH2F9gQn4M6/Zkwf+XiXpCQ2Vbpgy17TDTPrtR18jNl4ESz
3PLX/YP+WJOpWfUK3MFRTEge9VXg7YfAdh6dmYH6uyZrU3K/52j+q8zULH7RcmSl3408Ah/RDggi
IXDEd85wEfYp8apw8MWBp5fRP4nxmPE31/1pddMOjm4ny2dPpWEz8x3Dfx1lP2bjkah4n5RqX7if
rOG5cYN9XX0HeNhKNuT3TMVH+73J6p2PbaWv08GnPJrrz5M69uhhwjZ7Vhy0SsJ6KM6EsrBNv05T
++o37DR2cShkcgXWYXjbH3+9fzi/+9U/2slNJd7tBA0M2TQBuSxyA/GArYBbE9x4n4oBYxLeV0Ha
o8suJEETUumHvtWuSOC3mX/0u0ZcrdOxEVOJExO4e/0JNDknMqu9wPcV49FHnz6oro9Kx+GcHXji
7kkjdl7Abnh9mRrBU0jRCgk4qfrCJ+sgyKstVh7Lv9mGPtqbEYPIZByINRMeDcXbhJwhaZpQy2xX
z/O+YDXmrU+5OFYVOaF98Ujdo2q6cOIrCd+PjZGaPVrwH5X2BkhGVW4ZIlYWYerna2Nui6pn+KtA
oLdf5TN8YPt3Pf2dolULUMhxe2LusaMyUvK1QkNvX/3TBZhkEKAOu+i82kHrkjJYwaL8HXJ9IGKz
JGgRlbgx6uERZg5OnU1CbIDzOazQ8wa1rwlQvNCnUNoQfncoZ+S/xmNDv92mkiH+KY54/wNnT8S3
0adgzfg1qmOmuv3cBycB5b0pUTWHBfQJ/2xdcRdOx+wTA1sHcIS7xI8A1XnmUrQ7jDSvTS8tLX6L
mN4ZI5oB0kJkCYtimj3rqT86iT7cN/QFL2y2iI0p6C8ZTVk0dnIIOQgdiW4vrO1X1l/auuHRJEnJ
OM85i0T7pfOqZ1H3Ky5qaeXb398JpWzr2PbzjEVFpoH07rAH26tW3mAfv1ipWWMs+eyQYJIscrvT
GPghS/2dmi4q/qHcfj+Ua3M7S79jeJQxJmVlE0ifdvyHjVT4ngX+tSgK8Cw5ccgG9mg5Wq441yWJ
GYmFohTp1Ewlixg4d2BAfndwumINCXdpdcOBaICZo9+WBlEODJPikIm50sdMNHobeAk1C4+xA3TT
xnH9KO/A22nF4JnjgbdW9f04nkIy5U91GmTFaUomFhE5/G+M3Qv6ob+6uOBksol22KfMMOOq5ooR
h9PIQlHoqIHECypxtkZwtmDJZt1RpHndkiShkeq9tyKo3uy23WcWXRkcX1reMOSRkzoVzKFRVoJu
x+rOJPYe+TivXK4L2mMWFi09Tz61POy+HrN9qjBnHYhgWzsFNWuKnCfo0GgzbL5n//QBT0KQhW7K
NSEI/lNx5kIQBcghrO1JKwyAfXPuqlXm4CW1NG3WcZu66KEzmZWo9iEhU5Ds84ZM4CCleFUO0va3
FePQPf7nl7h+4LKBFzQaSZg04dyEQb3N9ZhVRJZotCKj7SGyGRtCu+9QlJ7WCF4WVNMsIsYgTrct
HjtRIetozvpnUpSnhKqVV9DS8obZZgD16ppJe1Gr2X7i+q3Ez5A4WalfLGi+WTsMMrA2VzJwI7uv
aIjm74vb5Wy/6Xo3K4eQdmZrIFVGMtPgTtCHePaOXlOuLL+099vf393BnaSypXJyon4GonLjPQC/
dyUbtCR14yHQou++6njqRlQyQDG5ZbArZ1keZuEUh/vCWdq9YbnKyaqi8ywnKpV8mEn7uO4UlnZv
mG2dA7CvBPQY9KQDJGbxyp059IZ0xefcVO+DMJkalkpwiYO8cCJRO01fBE2fKs87IJt+HoLkYBXe
Sji+ICCzPGjTTEpJyBR5cvJ2Y4ZUn3Bscrwv/oWPMMuDlisdy2OpHWHe9FMlRRRPOVgZ4z2d9UOF
ppn7P7NwFGZ9sFXKLTxAt8J8+/nJmkt1kLpJ9hLjrSvebQGumXo37/3ODmgxzqmWzhyh9XwHIK59
kPoPSNUVYdOJHbOqF+nI1ybuTsyL35DMXolTlw7o9s3vfrdpGtB8BGqOUpJnn4OcTU4Yl4W3rYwG
tMY/158zVnjgUBojjNW+jZN1Uqxb0a2l0zfsO3aAYTkMdIjqVh2q2nsQcfWF24DQthIQEKBvduO1
ZmJk2VxlDanxS2A+2oOxGKGXZL9U4ZBtrsoEmO/8aRZJ30JKuhxCq+PPXE7PyAO8btNgw9rnQgsM
XmL9TLZyBxxlEWHipj27qVOc7//EgiKZJTrLjTXQ0tMxIqrz8Gxu+v1YpGs96EurG7G1ZVuYkADm
d8RqX/xFRo9WIbP8YNsNatbj4lQoGtjtEHXcah9sYGw8MeVuwg4AIJxh23zWXupRCdFQzKPm1sn2
xf6+1BdckwlU5TVtXaDQMUauVWdhpdiunshP19fbYnYTRV4VNdpYk2KMWMKfJ4Lemnbeld24ZllL
52rYcO5o1ShdjlHfO/ERDZVAKmd4vG6TjnE9lzYngRRBH7Gg2jdZ81yJeD/E29L/1Kz69crlsSx1
HwG5miG3WlkY7dfb2puoWfBjmHXpPGk3EdAkjymxL0SPUV5Pz2DOXGnSWNAes+DneJT1xTy2UQ6u
D2DP2+fEz5wwiclK4LtwvCY6Va88TIJNVhN5Vp3svCT4ZOXpfLh/ukuL3+6Fd1eX8lF+ye26jYTW
Py1yG6BlyJptW9ywWYv3tpdQLK6q/m9gkpahlfYrs0ZLYr/9/d3GCyGFgmts0WOETHCucGF1M1x/
tVYF+HAq3gd4oPEDHuhDqjhpYVW+vUOvwY613iuJ+Utm19GNEDinaR8Wlrsts2yW/EC9Xd76WdqI
z352BIq4dW4Sp9vULUHNgt4o6kazvmqi1m5fgF78P4BWrmz8dn98EAabFbxZeWALcpImAkjYno/y
rKm3t1V7cmFsrl1cMDW/olE3zfnop4w7GKk53PJB2UR2k0dVQo+ayB2ABb8DK+rrJqU1IcKQfW/E
AFCdCN2kFyvvn5UYt7lSEx5M0zgFaUiG3acjP3ejCgDP4YkwFkAA3LZ7w56LyaNKWoWMckKLN0dm
xflWMFkR/4K3MPHBxpzVBU0sGemJvCbVeO6s4fu2jRv27NmYRi3qREYuR1Y9S1sntGAHKxtf8Ba/
a0nvvMU8S4VKFuonbZP+ACQ5OvPt8TPGO1dMYEEvTYgrH4jF1TxldcT9JALzW6PHAxvjM2Kuwzb5
GNcwfI1ASXasIg81DhT8Rftkk5KuvGCW5GM8lOUwCw0WGxmlAQcKhERXm7J+uP208XQNuxWpoApj
iVUEXiZx0OnsnRK/F9ukb8LBxwM6h5LRUdEgO8xAVHtKI3/Knma1zapMXKmq95wc5ZkKWddUNIeJ
lS07U0CXrCXVlypuJui7LzhDVbXDL6ROWARJSOPjVKS7bvrWczTsikdqfbHb/wGebxfnzYmgv73O
ToCA3tmY7wrs6gCkpbAbH5p02EEDXdcOmU52+Edeme678W/8n5Xkj0H5Crl4a+XYBc35D2IYWPZy
l/lF5DcWdueXIdA0I9kysWK6Cy9UE0w+nuaCzBa6IBVpjrWKj5jJOzpUPRCgvmacbMt8m40cLLFn
lWGSEJVD7Z51S/dFPPMV/VlwD2YHB50y7sRdV8LxI8LSGPYDWuCPCWRYgS3WfNySoAwPAdccSLTl
4At0+Y9L8hcMd+chhx0UzBUh+BLWjmSpLcE23EU/yrRkfltF1ni1bfroSycch9/KVtIvHh8PQ/XJ
ZTUqpH2IVPNGMRpeZJRNwPNRVNGUlCjvkjxhRzF3efePAm6B/N88imlF6z4+Mc/ERMp5jHpgInzQ
TPef/Sr+xGv/2pDm4nh8WyHQM8flfXv2ZEoT9tR1HFTZrSIAtaXb8Bc8c1y+A7Nno5ienhp3QK5l
qL1DW7PzEMtNz1rP7BxqqJUXrU/cJ3QWf5eM7Op4imjVrVxJH8ca6B35M/7ObS3Tigr3ybLYwRvt
Z9ZnSbjlMvVMNCQyJwFjFXimm0apwxjM4ohZxLUqy8eG6JnIR73bwmPxyXmSmlxoqn42mbXDXP6h
1faXxh1/3v+Ijz2vZ2If5RWLK7dmzlMm42nfyOHJ91q1z921vMXvsO6/0bZnIsrZmlA8rHDtzSwL
b5cGOmuA6iyU2Lkq2NHyMrhfHDc/9R45ZXYS5lMeNrihinoK7enLpu80sVVTB0BwpI5F1FrWIc75
N5o3e7SK/m/b8kbEXHrzqEjOQa9bPhbKfW3G+eD29VrTyIIymPiqmQvQzlhY01PbBI/CQ5N3phN2
YgX5iwKtb1eplGzK5SIj/KfFcBCx95rk81NnH8VURGBDOnaTFU72T5J4/2wTl/Es1l4M3oxJzE9M
9uzkVol9sXqvOCZOLbZZvgnrYtejFwM7ZsZkXax2YzEUpxbN/ivB4oJfMTFd2BBbiHG76Ykm0nsa
CpGEU+rolbTE0urGzYhqUxDIktInC+nuRy4kCYtsnvZbhM/Nt2kyknicQal8Hdvura6Sx0nQa1a4
K82yH196yOv9qUAVk/XYOU4GGHE/nBrriTDvpczdXeetwQZ87LS4CWPtyKSgXgBYgmESx7HHiPSY
e/8L4m2Ejdx8oVIAz4BFy8mvVskpEIbJaz0C0KLt/ZU4caHIxE0I63xmw9ihaHWVnHgHh9rk2iZ6
/uXHrEdJy0pPeAM2uwZ2IncM7bW7zlES0GJFdryvBR/rGH7lz2NydJ+VaHjEQN/MvlpO/No4xaYs
ETffsZU7BR1jGKQsRgsPjN7VxwBjYYf7G+fY4H/vE26iMhdKAc5O4XCqFkAOtaN+JVX2s8iGU5vS
r8PMokbaP6ai2HRzcBOPGSyRt+ZZTId5DY3dPRqj+vxLjDFtdlB9O7CVn1k6DyMsHRzpNJaeILS4
/jaLxgqllWxCZPa5+bYtE5emYDDJANzI/5IoNIeUOmt9vgvWaL5rQdHpDXmJ0VCu7Pw42L3c8Yr9
b1BsrWyz4FLMd21AGuRpPfH/LoXo5pPdgLA84K9xwflKNLf0FbfffpfcwUTMqANqZdd6RKeMXTVH
FiTPnW2v3BhL69/+/m59PSBEyGqM3NQZfQTu7j/1aJ2pv/aaWlreeLcBdxhAJ7zMrnoe/BO13Hnv
6JgcUMsUx/uGt3QK5q1ECdrZY0goyPRxlP3Bzd3vFQMFRUxO939iwQhswwj8OZ4w0jYnVwqSarf2
TtZaT9rHmw/MKNSNQdyUAinkOrvDDqmeKgR34WnASAzA8Va8+tJvGDefHAswsmUkvQJDed63XYds
vx6T8NbutYsFHVbeTLf1/usBAxPIP2gHZflFbF0mD8jbo7iBNbpUHdFmWb76Ae326LcJwnn21gZU
Pj4XACv8qbyAyKMtLNC6FJS9AQj9Be2Pr1uOPDDjTSEqp2LeaF36Pk/3SlV6X2f1Sllt6USMSy5o
NGdOAhWFK/1WtqkMgRH9kmrrC7q0Vgx7STbun7JxJVhAlNtYlyGf4jBuHBKWLVnjIFha3bDrFPmW
sZkq6+IrjxyLqmsPiE3alVjtY68RcMOkaaPdmPZjenUr51iqvg/boP88q+Fw/3A/frcEZgJEzC4T
Km3SK02bRzxaj1rUp9Kz3tCC+kU7awP3C0IycyBeqdykd4b06gz2fO5bW+8DGmwjBw/MHEhdqrm0
CT6iq2Wx03Yj98k6RM7S3o2Xozc3YIkscMABUv9fRdeXe7CAxSsviYUD/k/+o1HEzvvcuiQio3so
0osUctrryV4x3wULM5MgiR/4XdL58UUk8sWqNFJd2QFYW3nY22vQGQtaZKZCUjBQJzxNrYsm4uuY
pFEwyHMtMandBa+WbFYKa0s/YxjyqGeHjX2dXi3mnKVbfPXa6SmpyjGs0rjdp0H25b5VLB25YdOB
TPLqBrx1HYZhPmjXbc8VJ/ZK0nHpMwyb5uiupN6A1RP1s6O/puynQy6kC/Zd/O+2/Ru3tEV0ljYE
0SSiYLQTuueMqpXNLzyMAnNoSPZ+SRix0qsKYv+AZyQ/EHA9H0vMWT8KC0NYCbfVS1PwHkOAVX5g
PuxR92pbC3hgQnEBAEAxMG0lV6FI8RDnAT2TtKH7+6JbsEezNR4cXiKwC25dxjJjmFwqASMpymEP
mKz6fP8nFrTLnF7q3MRN0ylJr5NMW0gm74/uiFHf+6sv2LtvuKuJVWScMJQOOLfgsa86vU9H50Ly
+ikJuhUhLX3B7bffhcpoIBmk8oL0GtgZgFn6stnFEuDy979g4QhMyERWJcWQWB4OuEjxOH2VGDvx
5rWGj6W93/7+bu9cDz4mC0lyTbOqDJPO+eqma83rC3GfOclkA3yOWwJrjzQ/o93yO7CPkCwAZFvu
D186aoFUvKtWxLR00IaT0gNLhRfo5ArQuSLUcLN7jMKrPZoZmqcBA8un+8exJDDDXeUYwBqF14DB
fSJ6RzOHYATU/mvb4oanEoIViaOr5AqWJhZaEi1zukPd/v7qC5pkDjERy5FNOUJEXVd9tif91cF9
1Hv027blb2rwTpWSmpfKKwrr0sZVfvKILJ94knLMvQRqJVOz9AWGNQeASx9Ku0+uFee72c2ufdZF
gWOtBAcLCmuOMdWILB1pB4jty/nfyqrBrU1+FZQey3l4TknzyZ2H/TZhuX8KC10ffBDEsS5d08iw
F8lRTvXTmI5f7q+/9CmGOQRWzVlXFMnVRedobnsP8dyDusHN3nxVnYWqTsmQrgRtCybBDJNwNJny
uHD4JWXg6c37c0D4ilUvLW0ahJvIvAYk0cVqxm9zFfvHDhQIK+/ShcXNwaAyC/oBY4n84lek2kkg
Hu37slgrty3oqjkZBNQ0TwHuxrrcaLkC4X+Ng+KY26hO3z/hpd0btlA6AnyFcrAuwMPw/8rwen6x
WGtNK8sv+FNzNGjKBj+YiRVfap7MO9uege4c6HpvT2raDXV+2PYVN+m9cxoB6F9LSyIeR3tJ8+Dm
dYb3ouVuUx8TS1DPfpIVGlZWNmC23eG1NR5rXqwCnC+csdnknJbEbuai5ZfS6d/8ONspPV7UbK1s
f8GITaCvnrlO4wEbBNFXcJZZH451dpbWuE8wOZu1AdB7nRXPetOaD3I0ruEvWO60bkvwU60zPd7Q
3vrUvnSy3ZVWfNKW9ev+cS99keEqlN3mTTu5AaD+gRzS+MGjmvgzq5wpbAlGdlP7NNtrp7+kwoaP
HcYpAQzKHF9SaIDIsrc4S8uQOPVjPK6lehfkRk25gUUInCZWcPEAiQebZCEmr07uVB3TOH0Bktpa
SXXpYwzJzXlRZaOe4ouv1bFK8n2t5m9BFlyqfrXraEGdzdGuulIdz22XX2LpRyRvj84QnwB9+9f9
w19Y3hzp6iortUqWc3B5C4K5OmDItTvF0ywNde96Kyq24BfN0S7Oh7xJHcIvoCrpdrXf/BPUw9p7
aGlxw+m6SOYT7ffBJXZSxvYkdcc4lJWsV67tJRHdTv+dOySN16Y1gOMuQqCcFjdJfMbQGD3apC1W
br0FjTXBHh28f7KmY/wiC37lSYamx6oKlRe/3CKDrN3W2R2Y81sTRQW4L3R8QYsPJqqBrJFMh6pt
6mTlQ5ZkZZh3zqUFAr2RX+aOKfDDCfs4ovQVjglq9Pc1dum4Dev2nVgXXmrxS6LH18ayv6HTeCVo
WrBnc3BrmHsx5cBjv6CoeY5972cNjMDZbq8g6N1ob0bwBAbNMk76hl+yqjq6RLVhBXzPAf5iJUZY
EI85uTXPsVO7ssYJpE25a2SRXCQla4X5hfM1gRSBlVaJPs/hvjH1JELb7uscfQUl0FVdX7Vr7d1L
V5IhpTRTbd2DmOoSEMmA0+k/cHfCLeQ8goLwOPP2zPTajbT0SYb7iBnxNZMuso9ujiavXtkBQ+pX
xumjJ3xCt6XJzbGxEa3wbqIDOFohX24eJbRK8qKK+XWTWZizY4jZgEPpQ7ESxLUhAbBB2PbNGkje
goMyZ4s8Ny7HGolaCKnc5aP/zZmTt1uQNefDNS03ETL6gTlhFDQZ0WmjEIrc7r2wVC1zQlAN+5/v
C2lBr0xIwdIDDyAbEOr0dvErbtjulqIIA1JEQg0/aZ2flKxW/NRSGtIEFoyB+m0XTRlcnDF7Vm55
6Dt5sGS6n4j3F+CK9nNe/oaUzBA5omq88rsLTsxEHGwBr0N5KyDDvv6Zxw4LaYoLZWqOwFR/uS/H
BSdjjiQxzrtWBoF/CZqWHdJiPoHkoN3fX3zpA4w7hA/J4NqADr0IxV5n7bz9HpwmDC2FDfXetv2I
cYt4vTNiFBKa4AOU79gBoDR0J2BXjU3mnNrKdjbNzAXmSFIpbcdpPX1TAo2kglKq/zVbnvp+/zOW
DsJwlD23MS+WSP/C0NoQVtWXkcuVuueCXzRbvAK/apzUavxLlZcyHFz1MiVOpITcpqdmjxcDbn1X
gmf0MqT00RHOkwUXX9X+Ky/blft8QTpmjxcGGQAmnDvBRY+V/uHWmrxk8bTWQbbgTMwOL4YGbPR5
4wMy3n4SNj/JMv7XkfXrDSbWrtEPN4wbP+R2Ru9C0DnvHRnH+CmW4aaN0/Ipyctt4+qB2cU1uB7G
kHLmXxQFUhMKVaBrxiQYpW+tosUa9uLSWRhWXWTIVEyx9i8CxGOf5piQXYGR740CMsw5mAvFZ7e/
OaSg3ANeNdSJTA/3jWzh8jO7t2aBmeYYYAoXfhv1BirUKXfqX2XVHQenOrR9uXKFL1mcYcx5nTYN
8yW7BHaShAUDmJ0NKhqOJ8CmDzFbuGiW9iL1S/xAbr/5XdWjASr5OU3pbvDdU03BrXP/hxYO22zn
ErpVs6cZvQgPLpaLLn+1VVWvFFkX5GS2clFbO04nav/SlnnehR5ty+8Zt+tfQP7v1nrnlz7BePVp
AAiMw+zSi1dYyf7Wg3MsymKNFGuBrScwh4lE3KVjMCj/0if+k5fl/6Y62GF29FNN2Ks/updZuH8x
3f9So/x1/1A+bnoMzMEi3ddOAoxeepEKfNSxrr0wzVq9n31v3kmbeE9EDCiIJ15xqIohXVG6BTdp
jhwVTtrYXuzDesbcf9ONO+3FNLddOAbafrBj8Uu2ZDwAjB/Axfe/9OOz882WFLTo23nBSnphRZW3
IBFHnyKLPeqvrL+kgM6f7hj8K7MDhAl6qdxZv6adY/0EWJwIkypwV35iSWpGailLiA3l9tgFJYju
gP6sM+/K58nzj64Cs4gXdw9F4e/uy2vpewzHg+4LMvVzRy8Yy34sAdmEN8pzorchkYMe9U9xFaBS
UgS0Oxe7nfSBOpP70NJB7u9v/uNwEYyKf64uMHcFWPkJh/1XMoE3cLBSNOQF5SfKh5VE7MfyAcfc
nz/RWy5TovToBUDYXQjo4vY4TxiSEoBI2XSBgb7rz59Imko2PYFKDWPZHR3ikCPXACW9L6OlD7j9
/V38kPWZ51g5hz+2rM+gUrokk3MCXubGzd/s8N3y/8fZlTVJyjLdP/QRoeJ6ay3dXVXOvt8Q8yzj
hqDigv7679R71cMzlBFedURfYJFkJpCcPGdMVp7XBdI9mi2dtC14lxLuhLu8E2T5v4/ed0PRTnIN
slwR51h4Pn1J5rk5DpTt46oEO/fvnwg6LZcy1AEwLihbEdXpQ5svzoaH/vn8AOj076ODWAhqnA4P
sg5oThn2mSOISAc6ZvcqBhCWG8U3S5tUZGLYFjH1Egzp+BAFIS44Yp9XJT7neZEjNVWfSM6fynY5
9OMYpn6ongJgSoGkO7vRdJ364kOjEsg7k31OZ2Le8jXAU5gIvKzQBXkiRDYvPJ6CtGuUfr/Lr83O
v8iry8FjnpctQ/uv5/tv2STf6k7tul1F/0G+qSFs3Xj1Mscv5+9zxNVX3UzTX49/vGWXMmFvwKPP
HUDcfqbzlhwaYHvTae625BksTmcC3nzoDrhBQ/wsHNYhRYH8wyCLf+O+ESlz+r+jZQtZZ5uGEZ60
Bw2GM3d+Rst5QJevdwnF+m6fiYy4JB4e8khQBNlAmuJczSF/TnqwCj0e3ZIVTQZtANAY+goxusAi
8Aml3nr+NQrx4/HwNsMYYT8GAdwnlEHGHPJvX1Xfay/4+Hhoyy83EW6sgFxWz/HLvVh+9hb+Jnan
IZ3cfXW46D/4r5UVoi1KL9PCdw9FUZRXkQh6evzrLYYx8V+cgdO+8lsvG0AFk9a9P6Qgcfz38eCW
lvDIZLD2tIAoRcncDJjt6RhLvAiV9VGhM8kf0HrTeVAWDs/rJL8uU3ReNL+EDd86eVoOIyYwDLxX
K7DW0sfTJn/fD8MJLCv/SOGnCQB1+/JqdDfrq922HXE1h8gtEHN+Mqc15L8OYVCW6dzSrZKAbYWM
mA5ikH8H6KbMIjWIJ9pDRpoicxweL5HNe42oXju0palk9oFNcf+hJQfTwfo36u0f9g1vHJ37UsYJ
yt9uBpXz+bvjYRW8qIx/CD+eNhpcbfYxQrv34rDHicfLSsc5hqJ2DhwxsmEeiw+ZkDA5zKXDcgHG
6VW8iHBMQe+LOjE6iojDd71GRCa7NTp6pAvUrZuh9f8datHXwiGf12TrTcViH5PZ2pvmiuXdDMww
bi4ntP/OT/k47OsNjExImOiSMll8GCV28IzSaPGzqtoNw9h++d1nXwWXBDoAvZqdi8pF8C+gch8a
uSWlYxv6/v9XQwtvjlo0MngozENKxy3Jv2jLf9rl8yahddz3EyR3Fy+js+iOZQmqb4gO06ey6PY9
LEYmrzXaWPOqq3OaJVS8q7rwx1QNXx//eptljIhtaY9UPcxeJpXmeFQEHdWinXFjm7fFkxGsC5rx
+iTmXhbEefO5bfLotJBgvPmB15/xgPlr1yRM5Nra8Wip5OgBatnHL0JRN23jzUuQxUQmck13s+LN
6iKpDTxGEwY9kGSoNixkG/x+hnzlmT5daFd1HTZklNVOyTi1Zx2KjQ3ZNvh9WV4Nvjg9OJEcDK5y
GaSFP75MeouRwTa2Ea1FW0LOxx0QrUnpn1jiqDTIIQ+yb0XvX331y3FPhl7XeL8tTzRI4yX4JSa5
dTuyeGVgbLHTkDThWnlOtkRd/DJQ+SOIk/Eklq48OOXWW5plqzWhULnKy7xwWycLBOBQJT37o38S
Rb1x8bcNbwRuASXH1hPcycY+rg+a6D4lpfOmr/zjviUwYnfuPbB1BWxFGQxEP+ksF30dRs0+7Rre
RD+BkZvF/uzAPGPrVyfVKTqmAHMl+3KCiXsCoHiCHjOYKfK7XOqxjapgeS7bUO9rc8AD/+8uKlE8
oGPClsxHf7M6DE5X8qdcCtZsbCyWCDNhC8IP4zl3xZpNAf97pMXPTkcbVTXb0EbwDkBb9/Gq1qxR
Hb0kYGg6jYTqDc+xuKZJwd0NLniAdbJmlRAcuiahd6DI0c+FWMeNT1gmYKK2RMsAxlRwTlGREnVH
GiJyN+8x90TwX/RnZGK1xJQkS6TdNSvRioVNpQKvkVzEUUMV8Tl2HH1Yw8AFb2PcgQW3BeVaX4fX
cfR6VHvqCA16AUXhZ1+gGNnKaXI/L71ozQAO7qt0mEGfWjWN2OcKJiV3u05dGVflmtVuXLnPc618
/xCCEmALEmpZKpPSFG9RoFWTWmeVPyFRoXx41ajKnfZZx0iDudcXauLIshwd1J3n/+jaeN6wvO0+
6xspMHc1ekZr5BCwaOHNNNdZ6UenO2bEAS1f4fgqbVV9mSP2Ma/RpFmBOoHsvAiaaLKZuFEL2b81
G4pwmo5tkmsHsqitt6UHZQlTE1AG9GlSqwUxRNz6BhXOZ+6jF8nbe9c0ucCTZR2KMpFrxuv1VxN6
p1L7v1S8j64yMsHm3Fk5ercL/Pw86c7ak/258sr1owfQ7sZ10GYhI/RGNom2Ze2a+ZNazz4o388j
9wjQRMu/u9zXxJnXQ+fJrsMXWDfwU00A96jRKrnhwLbfbwSH00DTsfObNYPk5XCukt5P/V5MhwZ9
3BsmspylTHLteWqkpzjYcSGOpY8agoBF5AWHUY7AZmxdsWwpJPl9q11oUTayaHRWa1UfFC3d5wFP
zxsnKdvoxiuWQ/qGOZqjU8GTWYeQP2pfDRv2sQ1unBK4B8y9WuM580iRvx/mRD7hTWWrnGMb3Tjg
E+EAU8NDyKH1mvy1UsG+hkptnZNto9/d6tUhXAax33gkXjKaR/SARe4PSQfet12ubwLZQBzoS+F2
U4buTfdMGh6COcLd8kuL65tU17m/Uk8UAxaVd3186pcwek8B9v6uwjjYp8kRmQgzBuHUFkLMY8b9
SKXyjuIPu2YDamGzvrn5DIWSGqxSmay89p0MdJEhmLeoHSyjmxAz6s88ZFBjzOJZ5ucS7v/sNnoL
Y2Gxvgkwm1t3AeAlVFkX0pdarDeQjhzJUm+YxpJ0THCZook3rNJXmarZP3PZfgqE/0J99SYRWw2D
tk8YkeU3OpoY7lgQ1sSrSuG/n/sFXQHkPMzOr8cBYPuEEV5kWtFf4g0qc9rpKiGwWnrVoR3Cl7rb
7Gf+M5YhMgFmi+irAA2JmMbEl7PqanHywsJ7mdzYv8UQ60idqnS/QyFpH5lHGBtuSyLoE+tw5Rmt
2uJcDEP8tLZldNpnM2NH5pOLS3UBm9E1diG3WyGqC+AZOj7EJ7BuNRs75z09/+EG8B+WsmRo9TpQ
UL3KKn5Gm2KQ8sbrnhYKBaz75ibyLbiJLVaMTXoJZV7Ktemzupj+nRlOshhahluc/zYvM9aDCggE
y8jvskX7HxnzoF2sFFpsk/qHjMTGsliyiYluG+opmVyBgKybtk3LiYB7GqlxY3SLhUxImwQdFiNk
wmKgSgNl1yvP1zhNdLnV3Gn7+cYm7dKFR3GDnx95cfuGJtATSHJ/2bjH308pf/Alkx2bqprofJj7
DOihzzWfr1JUb9HC8VSG1Rkw1vMo5TXQw/vHIWKbzN2Kr3btiHIJ4lnWZiKu/wayBSjGqN25aZtA
tkhBQEJNYZcBUEaecVLNwSyO9899P92IbkrcnIVe2WVe5fxUS76kGol+5+De73bRLSqK91Jr1g6s
vBXhGlZpVPvdz8e/3eakZhgXEDmOZ91lVHkgqiryEATsXhLXPKVxxdaNU5PNmYxwXpLVh/hF0mYy
hoP2C0ijIyAwoC46iKxe++Ts8Xg9OnmkAF1L4uOe2aHJ4HfjoVtY1jGuQpmGLMZxqf1fGu051N9C
Af05SwGA/vv4zjxWaOkb2mwVbUrm8Bwt7T+U8VvusY1Dw5/jIjSRZJEMvC4RvsQnQNmpuzesKb7u
s859Vq9CbtHQY6vdus2cOf4IvNcHcLz9VXbRBrjI9suNiO7bKF4qPrfZnLffdVx2qU/8rUbaP/st
BLl+/+0tVSQJQt1mI5m9U9HWOg0BPThLue47Jofmq+pQOlOXzLTJAHkO0mABUK2L6NaDp20CRtKo
A8n+d5fIVhI650bxd3WTByfdbelW2D5gJI660nzkxJXooKWQelXtyZUOWpe6fbtnaGJm23aJvaCk
MpNBCUmYgTYvEG/+tM83jYSBQ4sC9RVoupOEnLVaj2TkHxon39VkE5q4N4/LpmLRKrIqjH+gyStP
u7n88PinW5KCiWKrw4YBV7PIzI+9TwEPr6VfXkdvGaB+UW9szn8+IEPS+3f3l4AT48lH47jqFN5B
isb5ikdL/xhFaOADlZVIAfodv/DFrY6PZ2VxJxPZlujRd7gX8izM0Z1LZmh9kIEFqXaWrV3aNqn7
p1/loyKWCxNeIjKUyZ9zqj9E6/o9IPmnpezOA6iQcfv7/Hg2ltxkYt28ykO/ekx5pkrlnkSPsjgZ
Fr6xZ9tsZcR2zjxdKbAmZ6Srb45EF1qUv1B3S+/XZicjstdqBen0iOE16gWHCLzamVKNd0bfcX8o
w0JACC0I37B+X7E9NGFvYGRaKGMSZSaffOojr0ppQjbKWBZbmcA0pwlHN3dzkQH4Wad4tLhETXdZ
XbGFQrB9wNijA9ShNViAsA2FoXpPlFIvHXOCW6iqLbyxxZtMeFoVV2vO4lJmNOlB2J2M9KXUzrpv
HzXhaW0+rXM8VCJr1uljPrhfBiLPu8LABJ8V0llRGKibTHtNmS1yYqdKU70RBpZ+1tDEnVX1oFum
VZuVFf9auuttVMXfbJVvfVH/rO8PNnhbrjoACGqwzgfzl8ezsq24EX5xSSOyADyMOkspL8ugkr8m
cDK8VYB3bUzNtuJGCM6g03GmgKEbF9ixr0k4wXc5jlLexnn5nsf/e/kKI+NY7kA9D4i3WGazxDM5
KYuPedNfSq8G+6R741NXbHzIsllFxj5LeMIXr8GHJg2EecT78+J4R0BFv4za2wpBi7VM7FgcOeD8
ChKZ9SUjKWoRZTqprRY1ywxM5FjdT63yUE3L6oX16eAGS1o0ProSxdgeodgc7DsymBiywYuoKknH
s7WLp+7K76pjZ+o03U6fMjkge8DfpgVK3xnnzlM0TB/biX1+HBE2G90X5tXOOqvYqykESrMOJKBp
vwRveLAmaNks3g7xVhu5bZWNsJPz5KhWYk8NPDGrA3FdvHqQuRo+PZ6EbXwj5pqR1+gBxQlEq3k6
jPWigDMetpR0baMbEQe3QTPN4vGsntruSVaDfI7UJoGlbXQjzPySBEkzKJEVrCs1yCKq5jxJ7jYb
YWxJeSaULFDSmVeIfmZJPCRpOCj/RAHWfHZ5+e8u65twMoihuhwdiE3mSv5XSF1o3Qa5ty+dBsZx
dvDF7CmGwcUiyUuwBPXRd4dqA6FpM849Kl55P5wx0YPTikyXoj3hPMafQM/Y33Im9mluhcH9068+
0SQRbWblNlnQDi+QCk+hA/OX0snR182G+9tmcXetV58YknkpCe6J2RTm/zbjcnTX6VmRbuOUYdlx
THSZqlrVd+DBzRgZochU32SIPshgPJb9/DcbwveP3cg2CyOI3SEP81y3DaDKeOTqkuf71g+qk42l
tsRZYETx2BG1QhW+ycA13eI9t1mWOk243CJnsFjJBB8UKudhUK9lRtCY+ISO4vXkjlA9iLRTfJIj
qS9JgFbyx7ayTMZUNCmmuSRoosjxTJoEKSXNhZXJPuLB0GQJm5qJ9XjmFVkOLvnryCXEX5i/81hh
wuSmWKwhXiKQqyv1b+mhF7V3f8RVd0im5mWXdUykXDfhDjcuLRJ2MkM2836aFyLIT/tGNzKSFhwt
kDUmwFFcPyZhG51qUKRsnCUsUWBCzcYy6cC0OWKr1NUbOulT7RU/k374ue/H3z/7KlXkeVcMuZh5
Jptrs4Cir8Fj08ZOY4kAE2RWitWJJGvrTJb+gRT0WFTRuZhybDV4HvD3aceEvnGYGJexwrHRrTKI
jKmUd1KnrhrOj+1jOQ6Z4DHiJf5YR3OVyRbkRIHqbpzrY7CQz7m77rvXmsxg0QqppXF1y2zk7UsQ
+E+gF3wagHl4PAVLbjAxXii9lK2K5jJrymhsUy8sJ36sYl9s4UQtNjJxXAkajgVbxjLLeXMUTU9T
IZ3ysE6+OK5LtA8mGJpoq4BVS17qocxcqOocuFuGxx7Puk+7rGRiUQfGY1AN52UmguUF8KH+5NSR
v3NwI8oWNetWNWGeBWx62wbjM1Nrty/1mygxF3hf5nOaA4s6JRDaW/1Du3RbGGlL+jEZSetoCsWE
fs6MUf6kifusvRY1quLjPqsbe3w08jHyAEAEgi74zFT/pqHi2+Ohbb/c2N8ZmItwYQFDHZ/j537x
XyI6XTxO/n48vIVkIzRxYX24sknlXZ5N7vKjFipdQ+gZq5/t8pl0NAVg4zAWYIfHfx9/0TIhkyat
pbprmSTkhlbh49yoFxq0h3wRG6c6S5ow6dE8Mjt6ijG81G2VqqKY0oo4W72LttGNTbKrAMMNqxIR
UAjno1jm/pn15daZ2ja6cWzH0/koSy8ht8AR70pfZ2yMT4+tbtnETMazXKCzBKrb5EYCNz+0sUrO
TV19CkihUy+Z1TEf2caB1zaL+/9f7cXeOOfN0BZ51vgOeztEjQRwvRQb511LljZRyguJZneRQZ6V
Ed7XXKG/+W30T9VNR3cMN1oXbS5qhHNRIuQaAMMzNxSVxNt27H8coBC0psW6dvv2MxOTBkTvFLvj
TG75vI7zscBOwI6xP0QbhrItg3EBdwn0i2AjOFMeAfgeNxwd7vmnx+5ksZCJSnP15OZajeRWV/n5
HsSqyN9F47hx0rV4qwlLK5gMgE/BIispxxTKqyJNCP82ruzkRAxwAJCK7EtHJkTNpyocUC3HvhON
/VvInRRPc7mSczCN/r7D6X9I0NiYiGFQ5Ca0q9K4UhqAqC0OA9tK3P//KtoKP5lKUnTkttbFla7D
hdf9k3S6fYc6E5fGkoFWzVQltzUJ0fDG3jZz9Watln3Z2oRvOfOiw0lg4/Sd5UKj8FeT9FvIUkum
MCnJPE+rMuwKclvQEQLo/AWScUXqd8N1iMVGrrNZ3wiyEf2jc5DP7FbXzUsNqeCgWM8LeoUfh5kl
hk24lioiOkw5xWa2jnjIRqPaM6HQpt43uvlOVDRNh6JEcuv6vD9qlvRpFxRbo/8vWP9Q0TcpyHwO
r/RABQ1kZnyGtsYxnOoTT57Z6KS97NKJvXfjOl3aNU2mHzEdL4mfH1n01ovfL/XPkJ1L8Lnvm6qx
s9KkhcLvLJJbzJavQ8HeURr+eDy0xQVMljJ/GEqmnYDdqkIOl7hJBpApFMPzIIqtq6HFk00wFwfp
IOTtEeNuMDu4HLa0Zf5bEgrufgRIBkIfFZv6Da+wzce4h7Z+odyOUnbjWryQmbyslcpivfWObxve
2FvzjrJqbRJ2WyN+VgU/xEHzHdD+X49X48+wq9AxjstthMZNKH2xmwhBd1M15fg8YqtNlzlIzhGQ
mycUFKtDI2LngJe6rdLM/8Dw/3X2wIRATIGvYhEodtN+CU7eD/3yjU3lkdH5TCZyhN7FoQgK4Lfb
o8ZRugEvWcCfan1uwInWL5lT/KAhiO7Wa87G8zp8UGDkHIvj7E/Hx5ax5RIjVSnd9kHnh+zmds4T
ND0+zjiJb4TXnx00MFFnZcjBMjT18S1cl080yftUE2DK/flrdS9HPp7Anz0nMKFnvInDtWQru4HZ
48NUxW/E4NzqeQuw92eMQWDCztiEGglPVHwb6h6MBtO10uptDka2qUJnc0HpCcK1fz2eyp/XIjCZ
zGIZScclY3JjFWMvRbWu3+Yp1xu1Nttq3A346kgQNpMam65AiEH3pBM5LnL1rWzoN6b1xsZk+8R9
Yq8+Ma+AEdckjG8yHl/muLh2ZROccxFeZkjXnh5bybbgRiYKHBQM62KNb2D9POVttxx57vCjG7Mt
zjfbOpjJSJYDKUBmf5sccEBUfVKmgw4+PP75lqt1YMLFgnUA05gzsFucO9/cwhG3grBf0LvrD06b
sCOQp91z2fkCbSl+fxnyZAuOY/NlI9Y5ajQ6ah12m7zps+u9C+aPUCpE5614R4D+6XpnIyYtBjRR
ZejN9/uiRLpdhkQdNCv6w0JROX5swT+PTk3II8XLRuPF0Jcay0WlKg9eutrbuOP92UT0d8Y87/9o
s3h9G4byOrW1m1JYx3NEmf5fMchqrroAQnvMHQ5uiIeIgI+77IX2l9/jhonQCWrssFdRRwD/SlKl
jWJbAPY/X5sAf/99dOiRNyhALePVHShNC+7HT2Kp3VPU9M5zFJPmg3airSPVn6OTmox9dEkm6eL1
8rool73lJemfvcHHjtXVW9uKZf1N79KOP04kcccrxMbGOg1oOf4VVrT7a5d7mXs2GhPjuWkcdQWv
SpxKl6CqzJatlr8/p0hqAhbDsCFTLdf+6qFJHaJ4suqvNRvJE42L7uiGfvj98TQsq27iFImEHOwa
5/MVHF4tGpP8eX4qpgmsicksjwSNvV+7uNtadtua3N3hVeZHwb3Foij3IuTsHYsRqketnDbO0rap
3D/6avAe3GCdXif34kVvgJg/8oi+xRUupVP4A5qe58cGs3hubOwrM6RRQi/AV6ZBpyyqf+BMgR7K
X49Ht2DAaGzEeNhTSGW4GL5F2/kK7QTdBE/lPKZA0aSUD7cuuHXTc5FPL0puFExsq2JEvljWaZKR
N12TdQb9KkXd59rV0daJwja8sZ8sZRnmkR92V1+0TXNAo6YHtd6ZjRvrbokVExJZQ+HR0Q1Fd12T
nxMv/Gd0vBRtAM9cyI2bumUKJl1f0fToe8oVwrFJyHoG0bIeDyzHlrUvtZuQyKjmzQh1nOkKoPDb
ig9fQrbVsmIzz/3/r8Kihg7DIBY1XYl7b62W60Gs/Tea6yur84+P3dYSFCYwsupWgDr9YbrGs3sK
lvbWBMlh8vlGHclm/vv/X01hDnpRiqSbrkFA3g+lfs91v3EWtSQNU661gWo0l3k/XUOP/dMWQ1Zy
5NdAv+S6uVa8PD02kG0GRlhPLgTuA7x3geVRfgQ7a1mwjQRuG9kIXg7BoHGIC/fSJM3bnOkTbZJ9
ecEEOzKXai6W3L0kDYrAjQqe17DZuGZYzrfUbBep0S9f+AyDQ0VTA3NSfJpBLTC0NE1A7TGq8kxI
e1C9Ptd8SzzLYisTWBm6/eLg7b2+jmACSFUXJyCTaLYIcSyBZiIr1zyqqCvL++jOCUiUo3KSf9fS
eRd7bOv9yzYDI5jp6JCWgQD5AizHx8Qnn6Ox3jjTJgim/xYhqImnLGU4CzEQ51JWLXtTUBGi0NH9
FKLsjkvXlMeZC438WkVPfByXja/aJnT//6vQpoMj5BqBKJur6hmq3kdU/T7vijmTsk/VKqwAoHIv
zA0/DZRfRzQtb+RrS8IzufoqopcgnGPnQiv9VzgkN9mIbOnZ1lOhbTGMqCasDXORwyzN4L6Xffu2
qYs3TjMdECzHugG6ptZPeSGj42Nb2c4dobFJI4WAl9fDhAbgPFanecda0BwRiK6sNHzyRfB15tE7
v6kPxaqfPAiGPf6wZf1NJGaPPomqY4Fz0T75WQzL07gkT/uGNirUCRASTVxjaKhU9qlfu0AKL38/
Htuy/iYCU/b+hAOa71xqCYRzQD94JfkaonPy8fCWXcnUoa1pi3J9TJ3L5FfnXvdI7PmzKkpQyssM
cOp3jz9jm8X9/6+Cr5y9SQQ9ZtG2M0Ss8mtcjWmvgo1Z2NbWiO1+ogTPrBg+WYujXzgv4M7Y2D4s
F3ATfuk0wpu4CwMJ50vAzmOxpHL5XEErj0H/q682ltk2A2PbRrWZdDjuw4X6+gtx41/dPP/cZ3sj
wr1F+Oh+gXGKRpy6PALRFKQV6vD0eHjbLzfiOV/GIvChfH4dJgLgmRe6p7VQW91tltFNvCL0AsN5
rMGZAfmtIo3ypAAWKd+ifbO4pQlVLAoP+mSQCbskI/seevUHqocnGemN06Qlt5qUfmPczZpO8J1B
ZlHzZho+kgEFdvYVN7mi/BuahBsJyBLFJmwRZEaJmmZ4T9iFL20SXJZkuIw8+ek47sc45vui2GTJ
S0gLbaxwlFcvSKCQnJD6NHRzcnKI2xwfe5Ml3EwUIzjRfAdqipgJfwqZc3Lz7grTyaqE7MtZt+NW
gcC29MbtOo7XspL1Wl+TnsZpL+Lv8aSe21nv225MKGNVeiEjeYPrNQPEc4qTn7Sq9nF8UBPDKCrN
oK5OqivUcFz2Dc/1eksowXK2NPGLkSfx6qUx9NyqC13lIXCmQ0fmp3ZfOwo1AYxBjD7cuBvXi6r7
8Qg2keqlXmO6sRVY1tUEgmvi1Sxwk+o6jVUGqvhfa+sWqVNuPSlYEpKJixz8tY5KVolr7zVNkS48
5yrNVz5+eRwAtvGNczdkwqa5diBH3EIv4bmmAPqHU642TpOW1TWlRXVeqyRQtbyCZvsHiHU+0yp4
10b1Gx3p530TuE/s1VbPCWs4iLzXC96Dw3TxJif1wOi7b3AjatdOTrgWNOslYuup09X72CFbrxGW
JGpy53XQvgCtFxHX2GWfeeBcmwGdd4sXv+mL4JPDm31ZlBr7saPiWAIv5F0gPR39JfxaXYK+ijxQ
J6Eaus9OxqaMN11kNbfn114EACX5uT63UbIF5rH4qImN1Jw4vZtHiIFG3qQnfzWN+rbrh5u4yFk5
CixSCQhsQGV/Rl0gOnhq3oU1o6ZmbNzG1I/BaneVnv8PWl2fvdLZObQRtiA3dpirR3Gd13bG2yyf
n+qgGzfc3hK2JiwyGoJKa9yKr0Ir+SORjXNVZEQjRMqTEFR3aPuuk41v2RbXiF9ajGRIYKbLyNSR
S12m6D4JNvKPJTv/BxZJywUUuEFxjcc1FQN4cCsnrfH3sffYhjdO0RXIbIbEBf3R6CN7ps2g/Qp4
wi7ivEw7ZOlow01tHzJiOMJj7ChaJa9RUvJnkNIXx4IFy/fKG7Yu/paTkGeGsCrrqlMwVdj8kyxF
2kfnyTlLXR1yNaWgwd1YEkvaMzGS5TCBwDzHdyg4gPGRXpzD+VvISVbk/zxeFotLmTjJBC+v64KG
02s4t++CoHgfk2Ara1tWwgRGyjpwFxaQ+opn0WevcMGz4H1bk53bvQmKrCPicRZ7xXUIQHRKSBWe
AFnYavO3xLV7n9SrvbLxdCRa3vIrr0qwD+ppOIZ+FaVhsP5SDP2oj+1vs5EZ0tA3TFiRlFevGr5H
M3+OhvCpXdVG1NmW19iUQXZKG75G5bVu51+QAP60QoDy8S+3DW0EdDsByU7KsrxiHd5FxKnTqNFb
JU6b9Y0gbkAR4LN2LK/uov+VU/8Se+MT9og3bV5t3ABtv98I4sKv3Ig0M7m0VYnCx1i6R7fVW9BR
y7qauMt8aMiSrwNGD6CGIfpTRMeTz8eNk5zFPiZPXskL8O+ALfRSeHn+dmqrcxmwdGiH4kaX9rxr
hU34pSILD4t4Kq5QZvgyis5L+37Y2m4s5jep8kamAz/y2/wqQNV6JKLIvLzbIoCzmccIXipApA7V
P/dCov6DN3sN1ElB28pEeSjmeAuKYVvj+9RepQhB51AS1Givqy45yqSAlUuPxSn01D7uWwEjfNeh
jVeNMLv0QynfLgFzn5se1KH7RjcieJHxzMfCjS8uG8DKsbLxmXhyXzMcNXGUTbH4XYXb46X39YTD
REDTqgVSNxoU8IpcnR5PwrYIRhgL2UNPFzx5F3fuv7Rr8FW5K/THCndjD/7z+EBa/L7IC9j13Chc
YlyJobsxBmQBL1gNnHPtbrx+/LkUBZ7A37+g+qXw0AsRXxwen+NJygOARd84JSvgUMunGmT6hybE
8jO51SZkm9T9wPHKc+PB5V3sLNHF8/uXzlOflyhojuC32IJu/zm6vf/AEwve9ytl4WVQDn0a+Op+
Dijdakyx/fz7/1/9/K51Sa0LJ7xU6xSjqL/U51ZM/NPUcPn1sVvZJmDENkWXDmjCeHSRQZAHXyZX
F/O7sG7c5svjD1jmYCKTpANYn2iS9dK5K4qzvC/Y3wNe2Oihd0S7dYK0fOU/b/J+59Z5iYdhJdd/
ipr7qZzmJZ1a+feuaZh0RaSTy9L4vXdByJ2qdbyUUDyVkm+U+G3LYCRA4hBPEBYGF39m3zoiP6Im
tXF+sZjGBNK5JPIpxfHrovM4B/Csf1qBcTrkYbKF37J9wTjEiDjRUQRhnQtB69RpiZKlTMcpF1/m
EpWLXfY3MXTQey51qcfggm7d+jKGApcS0sfPC6vZhqEsa2CiIyjJ6yrkOGtM5UovSFQCLppsgaYt
RjIhdOgWcf2pq4MLVIHi954a+Lv/5+xLmiTVuWR/EWYSCAFbhpgycq7MrMqNLLMqC4QkBiEQ8Ouf
Z+/69rv9mfXmLm6VRUWAdAY/x91l7+Kq7ax9/N+f0b/8gH/u0WEGDFf2fYwvPkuz0k7LeD/uSf+f
1nb+/90gTAn/ezQidFeu9VhcjlK/JM9jGqbzC8cMvXdCZX9sAhdDeJgP9kcshPi/KfuE//S17ZyC
3MIo9ouna1qG2R4Czhb/ST/tv0Cd/7kIAHrif/9RkV2shM80flQbzHk4pJe0k59C2csS8S6Ho5Mr
uu2j1nudEyVesLw5FqRvP8Aoudt8LfI0mipmYECPD6kRFETaviTOvTqevTW1+BBew8vdRP0laaw7
reMMxxvZd8ix4j+Fv3978/8IH802tWOXDfwyrcL4s9622ZyZTZL/m95p+D829cB79kCd6SWuh37K
u3ieD20a1v9hq+3fvv8/Igg2LGgtZ8rwao3BfnEvB5kz0J4///eb8W+X7x/FkyXLBkrVyC6r6dqi
h8DYTQvttypmpPkP/8S//IR/LubRZtya3RkGxrmghdk8PwVrOP6H8Pdvn/6P2mnrQUffUFlcun3t
oNIFPeyi9mn48r8/H4pA8C/l2T+38nZYwWgJNPJC4D903BsVYxmJ/cYLgTACSw84WH8JWc59lqD+
nyBtxlX9qvvo507NY6bUzymJPxsqfgV2bUveQKmx42cpMl3EXXKfLY7csSy9WtK6IoOyYzFE2KDr
h+aBEflrxQ5ugZW6rzbh9WkzuFJ130N6HSNj2q5flsalmoay77qf/bo9c4oieyTsNRn6uujFegv/
h28DckSK9HVuxGNnhxp7ysNLN2VHq/uq09MLbfpHUqey+v6cJEqOgyCl3FXZ0Plx2IaPIE6GwsTJ
hyFbochwSQErMEGPrmOncbI/GscucxKPeQZTSSvdyfYCiExTqng4JrwpOqILFkc3jJEsN1xG+ff3
buJ9h4Q8luRnS5O8hugU3Bf2q5dJGUqRL6G6h5X6BYreZyXaK/yd78W4sTzIuqNU0XXWcQ5G2GXh
aSXivYKV2rnh9tLY7dKH5Lw3/hWzy1zb+e4bm2sD9rIu/MOI6W5m8s6z4QGYuSj2en8gqj7JzjdF
Js1vLKQdvh9v21FdsTF9SQLYcu2haqs4lvlk1vsMt6eAadcv1tpyg3XQqthNurBfA1EFVMKfTLj8
xB7trUvjJPc1AXND7EvZm+Hj+0kvrX+Q0YR+QssfE+ufibZVEI8nBuENUPaWfPLqNMepgEzzeG8I
jKHs9idL09tGsblabPhnGTQkEHyuk+x1GccbReUBK/QVeDSFovufVNaHvg6wZo3/aURwQ/cBs0kt
8npemnzf1Ao/FvscgdJ22Hd6F7T0BWUQz8FI+TM2Psz7NPy1JI25J4m7QqRuufIofCFZG1Q0QWdd
z1uQtw3nBzikPo6dfIAtiClDsJ9OC5xlqsbD2KodqMTiEjxOsL/G8qgnkcyheV0fkQFkkQze/Yha
fTa2s0/wRKnzYd/umV8fYJykL9p16phiDFE5kLjwjrtfqUz4Mdi5LDoW5ByIRU5M+x7DI+KgU112
qzusc1hyap7rdt3ydoTeJCRs/mSmrbKNPLRcPGnRf7FgNkUa+inf6HRQyBDYkD0GqnVHsQVRPtfd
iey+z6FpvRS2JzfRspyixhSA+WXBsqB7R+P/0limcpqJI3QGXp1zbyFED49Ja47ezzUE+tULCebX
SY9Hn4LpF27tU/vNnoWguytwbq9zGL5v6XLjEnWNZFvQbKqU3kklA9jRjRk5iU2s+aDkccRyXqnZ
9K2uoa7GxQA66iDOQ0qhzZMOzf3U0KfBiM8atzefubt0w6qKuq1NTh2/4Lv9BMhjxjz0BF/TLFsh
SZ23bfdAnLsLYZ5Zggj0ZyDyud29yGUbeawHyXuQJPtcOq/wsTvPky0UlxEC2mU7EZengzoS0G2c
Gz+3cd+KME63YtOZwjx8C88GkRJAif/7ffCWdH0G3+BJ1P7SzzXiWct/KDBHy30Wp2BM/naicd8i
N3k3xSyP0/Bip+RnPIqb1WSvCaDfVvQvQQ96cBKUCB0alt3DVCqsSg1xd4W/4pNL6Pc2wfIHf/1L
xj4ryFgPh9qP9i2jaZKj2zZ5lziECuju5+s2P2rS3AxuTau4j0/Uw02DLViFZK155+Bdlk4Nx75O
RyiN8YMNooOHJ3CUCEQLUIK8OQX1eIbGps5rWPwc9g1W7AN2D4qtwc4MEDx1snt8C0EKSEPztr2A
JRgWLgGT2X1r2KRHAmt4O0BVBV7uZbB3j93evydmew6lPZHIAm5aPbSrd56GxVijqk0dn29iJ05d
an7OojkliXsC9KJztORFxMCtVHKPT1k4fpEJpgsgr6xV/R3yE39ZzHqtzfzN+lvBF1/cbRwP17Tp
xvtdZjeRrUseL9+rrRj/ZfRWrFFWwo1vzmHQ/RFG+/uS7oXRXkL5JTO4wRQ8VrMeUUiqkzFriN3e
hpU8Xe4dHwgiQ/aYrPJ2ysYLm8lpbXWTCzNXtR6fpFaPvW6zo5mStODNrgsj06NO9MkG+qC5rzhd
cng43kNtuc25npYiTdUHhEd76F3qMNfRHJfBsP9BJ2xyt62XtN/Pcctx/zswHSAaOxe2C8Jy5o07
q83WT0b08hgb5AQ5+KoeRUWX7ZxKYh/4FJUT39gTg5iHpauu6n1p32ahcHNoR3OBF0eS6K7OkheN
YjgyaQ3yOm2rqHZ70eqRnnsR//YBafNmUpgduXjJ09i9ym0XORkhgThEiYEzjMEUcZl/knEO86ZB
HNvUYItohWnQyNRXGKipjAndToyx+qyjlRe0nbBJlqpThGWdygWelpMNo3ILRH/cdnhiYyHvPnU2
vEGBgKu3F2EY3W5TXcbzxIsNA4IW3l+g0WefWDI94+ZdAmAGakn4bzKvrPJmFw/GQeeCDkt/Cj3V
d90SjW8LX8Zr3UGcOLUDTmtLglxZMrwIwocy5YnM02xr91x1gMTzYGE7pipwris8gUBHFIqg5H07
320GbcWiGGKWiWVcTvh4VYWDn0yxLG19b8GTOAzOrWfaRlMHxzKzvHrcpxK20FQjTBjoA3Rx21Q+
a8eXJk1QgQaMl5EMXeGk62GD2ppLzMb9zW+6PYRopiCOis2OmrUBz1VkENZgCtmb3K+MfcFsned7
0sXlAAuncwsR6EfRTvOjyULaVXNUd89sZ+TQDZl7GCA4jJ9IR/eHTbR94wNXG2g1ejtvcgbxiTSE
iTKDCpBH+pTyce3Xo4sSd2IdKGQx9X4tWqawqEHZWumtsa91h+2WWLf+JIZQfAXR0n9JMWw1VIib
/m4f17nPGzhXlvAk3qPSynERuepHvn2PWt3Rx9F4zdIALrxZ6/IJhuBVI3l8gFEdPThUrJdsC9sq
2YW4VS2NIdVI2RHGCN0HW1hw77Nv761Bt3ekiaMqC8heNQl9EjtL86Fuol9Mp+EDGrm4IItAmYrb
9gi9ZJ/lfiT6h0d9WlAxNzeG+/BVWxQftseYOU6jveICdj8B0vB1G1v5OWfNVOhFftBleLR1/8Ek
xXtvJFb1doeKbd0+QX3wB615dKy9ek4Za3JAtfoNBCN9IDuklYbUqhIaJPBp5d7Sez+k3ZF9T6wQ
/gDMsI1jcCvq5ygZfSHhQahudNhFdbGtCcn3hWwwXcnu27qXZaQ31MTrzA90a9g5oI3Jl2YLX6V2
/NrtE8KiHb+iPTzPoWgeLAzQEfyTZ+gufvJhzW6wehgWKOZhMkZW/nebobBdoxyDtLBv8nGJXN56
gUPXgYKJd0VuIyi85tCfgKK/mPRrRFd7sX3W3QxZFKI5H++DkLm8Z9t8xuZTmI/CZ76MahHj+kI9
SS9E/20EpNa2ZmsO46p9rkZ5xvcS0A5YzGsktuxBL11aIDCyopO1OXI4d9zyUS1vGu7fdSUTrBXm
8/eIYAlFckhw7os9lTzHuKWF5FeHFJMKqLlDs6MAsQKXSE9zEY0Zwmw4u/fJgl6Y7TAeMaQxZZ30
5l1lye90StYCttNYZ0sjnP2dsTPf1vtt2+IfDOfrnKZTe2DQ0T1i6vI4KPeDwHAsJ3tYvybTgqRU
q0+cSH8Dgw19CVVwl3QQ+3FLYktWQ2U8DyFxfVyVY1jdmugJJnJboaG9dZm6OCyzPo6KEV8SS6wT
KThZuxsdLy06LuVKPY5JuTltyxj+i6WmLCmUtDSfJGuLMEKdvq4pP4Vm+WQhcUcq7MM2ARNVEFKt
BjL/QOG1vG1tC3uxNEkOLtF3c4zafpC2LWOju2oZl/qc8vBFNdEN6tIBcWcQRZf48cN08SdpIQ6t
AhAx6yH9hZ8Y3C3WbsdxWp/Q/055QwgYLUv42LNQ3TEgaEenGv/lwLesxpm9LzvSfb0Q/yOFhlrJ
h9QcAJLoMmpW/0R3EZUhnOVy8334VdQk+T64CKwfvhRTF67FmlqgP8j7/TUdNsQvQ2R2J4hbj5AV
eRedHnM9MVU4MzC0dnQY87hdWIHCsC8CnHwsVIVNOYuRfSXCDsddoqZeW5RmozXu0AVenmgg2oPp
17CcTBYf2NpCTrQJoXs/O+y8bOFnwHtfJL13Vy1hH7A2PMaTUV8zpvb5GI5XtePmJuH83GJWih7D
1fA7VvrszeJLNsQ/Y+gz4rZRkg35iJawK/En05WCiXQKa/1SQ2EOwmZ0SZJjvOzxp0Nbfx22pX+c
OebcNFP8EDYRpJclPHRs0DQVqrgv2OthTJTVezn3rDlvnv5ug4FWJuCuNO0SX2D1+LPDpg1G/vRu
wVm4MRiR5b3p1YGFY4uTlNjcxzsU9FJawrrR45xKeeBooEvuwbALMQB51LFNCj6JuEK+gV6pgEad
9UtwBNOZX2MXQqx8D/aHDimxVGG7/G2VGu9bHNm7KdDW5YMY6VUNFKE6jt8MpLIgDhShB+/W6EjX
4efsJncD6lVz1dTO7ybyFpBdnz0FDp/puP3kvh9hAZukOUEczjv4Yv1KuRA/OSRPixHLwZWPmqe+
CU2Jjv+1H9YhX3sgA73aNv0wT7qGskHKogN0goH2o9sQUJ/MXewW+tF0kYSGYIfiObDwF18QMMZs
NfxvkO3WAHNIffAbf9bKx34w3k45sROfT2w0Gbnu24agHy9xVg0L57mro/nnFgz2dgbj6BYoMCrU
rlXJNcTs4p6Cu30LUzVTV9nMhwsdJn6f8K7mB505mBB+V7UOm44gRlNeLMk4VhFZgr8DFKjuZrRf
zxAwJfaUBasSx52025x76lm+RhL1q3c7mvWY2YO0s7j3tmcsT5MGvQIybIDBol1I1Ysw/RXHYrTX
DPYxX+AD+AOV2/qpsxWf5dsGCspELEMemX4e8t1G7jAr71Hdzvrs8FNFMYUzOSjaG+CRKS/l6gFa
YFutmAK4I0BrQVXNBt8n9Mwd4jeIxr3YAMDDFqBoMZ06rk06nPatFZfAWvPEOc1GRMkmgqVTxL3J
heT2pcn49j4judYIFQS4AklaCzJAAqXqACcAZDheDBB5jkviIDOGHYVW3eEu06SAdkZzXOHL80XQ
F55oXZtfIECAv5GkbF9PgXauVF3qKobSUZfLELQLGpNV35klGy512JI0V5wF7gbG0OhD4obZLyL7
3ySa6gPLtr9bDKRABv32lDYDXw42mYI/c2JDFF1bWwPalvv6m1Ge3o9hFlt4PfXybd9Sls/7rF9b
dOFwnrdC5V4iZa171pydqGUBQf04l5L6gmHToBRb7W6TyfdH3C2TW5XUoLMRLAytRtyuvF+j3IYQ
bNlqlL41wJtS1WgharKhf0qCOSxWPMwCLCtWOppMTcnxki47qPIPC4XrPUrPpuzCjhbQKZ6PKOcm
fImoP3oHTLEdIBbkvW5RaGfjbE/oAPUVk0RAIoHql8LVir5nttHnlmBpynCBZB+gTn7qlyx7SmPa
HXXo+0PCQvAGZDYcWc9pTtJu++ZDqBuWUPmulM0KqCmgkfdCL0+b3tIcgw55gy4eVQV2FiqaJeai
t2H9M6Kqe8qUWG4hoRbcZQAObhEoIqBG23ADtdy+GOSwnGbEw3zG2v9jE0z6MpI0OMxbo7rS21pF
90MW3riuNnfR1Gx/SBh0lavT8GhGuj5mhKWntA9/DlPTFdK3y5GvcrqoaAHaUAOjss0gL2so/dX3
Ql9QCU2Pk0VjwcOgzm2z9C9hv+gnaEt152kHbVN74442C6J7dAS+JInt382AImiY5v0c2vkh3gCQ
ScVsMU+G/jZRGhV0R3qnrezyHmS6O266OheWBVW3IxJI02S5QzI+jPvuD0tskTKMAXCngdRJLoOS
0mUvJCptoD67BQ6RyErRxFetnN/gVaDuo91Ox7CegrLj0Z9pyZA5AnjdFE2g44OTTXiFbQgfc8Cx
30fDhdcmlH+hrExyMOH2IliD5jyEawrkD6XNXSt4Dw2p2lddLH4RQ9sHtgQ053xr7ynz/c2u/G90
rD1cSJqkIt88K7BNXu3Qq3fKTI9hY90/I15Mj1I2zcPiwuECp7DgTXPHvlKa0Id6DeBlh6d1CKfJ
/9RSIySjxjlgFmPQ34nsLtt1X6p1RCOaBX1BdoipzJr557hN4yrybs6xLG3fyd40b7Xfgqve4u0m
TIFPNlsX52NmEeMwA8jNzL56O3ZHMqPpYdMoDyw14WlFe3Yc9yAshqz3n2j7ADKPTkQ0T2jfnEZn
AVVKJk5YeQqOE+mXUqDQPEgcfSCX9JXLNbvd5ujRDM2Omhd6E/dzOGx5IOoOLavWBUoYkpMw3hFl
V1aSVqwFloOWMzrwsehC+nNyhsA+Wr2pvUUTbU3zCwWmK8wwjzdjS5Ibi9XtCmcTJGjHpps6aFg1
BXGDi8J21AaePAwZp4ddhfOhqxso88T9iPwPQP4aLvtcIc3HL1vQZsj1a3iuNzzrzpMFfwX99h6a
HxFbx2NNx7ZkMpgKEawExludkkXWkPVuitYYubJl8Eh3/PsUxoBEUZAMNELLM/dZTuoR8mMroGfu
xvmaJcJXoWjlQ6C6pcvbPWh+LcuMZMTnptqjOgPW1A2A7jVnhxAi9AXvY8AofTKVtDbcAEsMm/dh
UM1vtCAt+tolqwt0i75aWrTjISyAc8DAvghHKlE3yuaPhfvCQyQxF5m2dT5gj7m5jxastKJc4k8Y
xKRfpMbxHvDGci3j/iKgo/GBAoAfu0SvF5lE8G3A1vD6GRIzPG/O+tfRRzVkQwZDzknbYerhgXwP
IEH9GKxnJdQIkkM2GvUUzrs6IIqj6O1RoJ/wi5pKAI26Hequ/yKYsOUbapq3js3jS5vS9MFDFBZf
ZYX8uFig6TY0rT7NYie/Eunxsxa1UUwTssU3Fc9kd0mGwdxHM0JHTuvdvwRCq78LdK5zJjP3rGpI
+gnoKJUOOF/uSBL+WCYIhEc01m+2qadqStf/StFTKw7fizk/stjpq8QY+dTVWYiazwa8SneFB7GD
czIGcVcOzteqjAOWXbxDKnCJSd6WVm3HOuLjkYwiehhMxM++TVWbbwQyXpmSQC+amYoOlLp26UoZ
xfQHbrM/rmkUdOXI23k7sCRFht8gAf79gRhLGBwT4ewTVQ0iha/pEWMG+WDipr/Y2ZhydibH0qY6
yyxyN57v6wE75fFXO43kbqA92oNt9X8Nw96f7IPFY8kcU4ezpAFwtFlwds16uxTJ2Pkz0xbLMFDy
s7yIoKb21Ce/N7pud1rEaZEqBNlxmtdnqbq2TGCtCDYUuzFjdh+ZacJwDDTKbteAsNfj6tjNpKIb
HehnOTcuVwC4AQTfRUz8MEIdXJ9ckpn1ADDtjzHb+hzIGJISAzSMFDWrtS7iun4PUZCjyNwLmsa/
VEIOTcJ+QI6p6JbgDaYW6FciefY8uDBUYcD4QY7ELGtKDmCUXPYBspjoDAuToedG/KgJRqJuEaWW
89VO4pYj3XZj6+ChXbNKYxxQMAGZlJniHtqyHodXPapCG4J2Go1I2y6/bRT9tJqDvqhzRkixKffm
2vHcj/Y2oarwS3vAeSuZXs9zGjzLHpyuiKoj3BZRONFqa9GvyuWSdZih8fT8DRWvavwMhs7nkbK/
gkycpk5VdlwvSWce1r05dMt4Fr69n1jAi7CbMDgOfmIl+Lok/CLM8NRm7X3o1Qj4EMvNK3kDIPZX
SHOfsuBvbTcUVg1KITsBhscuRtFRl57nxN8mECm54X0YVTB7/DAYK0DqzsFJbb9Pe3FGYXxmCP2z
N0/ZDk3crIbeo3kdo/QyZ8mzmXmGs6Q/IAlegp39KgJV8FjfLYLXZRY1+xEANrhncVeoPU4g/p/q
vEGEhcVkcAsXiCanhh8JkquN2YsX9Xny9V/GuryzS0ViDMKiAIOc2K5HmcVHb5OrVkNz7L28pmn6
EUr3meAmnlCg23yb7V0EgSPU8oUZ3XmEgCKQZo76FRIa2A1pUd9EvpzrsbI7hHHqMewwfUXHCeWa
FmOS/WXY6+GEkk6UcARh+TQEV8e7xwau7plNP2dXmy+7m48E/zkGa/+ZpFO5xNG77e31+xBMIASl
IEK43RbT0t9B9x1e1LL/20XshKj1O1i/ySr1+tpnpMI/WTlcItGgggIRJMUgJD3AKrtosvXUtb6k
Tfu0zVnlw65i8VDOlMC6B4eX0yJUtFQ72hqKmgmjqmj0GoNVxnBPYRhfwubhJvLTexO1d1NSRw9G
+Q4jWtR+BJFTo02AmjLwVIi2eZn+niw9aTwEqdDI7s15hgXaKCNonbRRX9GUZAeXphsWrMcBy6vm
tef1A4cqHwC6MEVr6sWxd/0v0BsFHt36A2nN5rgeDmOAeC7I1D0PwxQc4xDu9STdHGI4nc6z0wTj
cP0U9iB843KfqZ7FgbNJVlmEzFXHwzOAaFmohC+XYY5DYDg4R3hg3QU3bM6TsY8KIbetnBfygMf7
TSBPP7ZlfUym9bD24bWWBOU6DzC+H4u1jkrCEBixBHhuG0aqKRYFpkLPsJj+gtrYLeRWJM7hUA6p
v2FanBKRNGe8MIKxHuDDGnrgOYyae5jREczC+z4+urh+6Nv0EkbseardQxqHN3G9vpGdXplMywlF
LSC9BvrDKwHSatL4AzvfY7kjG3ziF11luMJteqvCZDhOu7vbxARMqA6DIrDyiyXobnj3RafxQ+Lx
AaSn5oh9qqnogcPlQ9MfM8wKJR8+l048EZFyDMHC226Z7unGm5Px499hy8KyXXtMXGH8mmHATFJ7
hhfFFZfWFQNwrxrAB+y2uZqba7r2j62aARTMHdypljjO90kcgcaOxzmYob2BQwzA4XWPoP5m6A0l
fZRHKVBdh5HphjLeju6rg15mv9EPHYUVMSmSIWw7i2XCwG5IsUNHJblpur4yarpCEF398OsCTwPE
Kf+9kJuMzxzHWNT606UEy5theKs6jlrIP2ET5UDD4JExfZN1468Ztj5pV587E/NjaFNA70INpQFW
VGDR/tLM3RUyR+Z+T5rCRWkBztVQLkFI8qUl51VENxIpRwJE9LnALDKP7VBEsZmgnImiCsBvt4ED
ozFyNViCTmrIYrujmrufMhSfvAckaNWHi0dIlQEYBt2rzueORaU022uDEQZwqCpe6YyJEZpSbxGH
CKLHjZiHF7XvqOR7UqadbnOf+oehC9FZrbeGiLOPJihQAqthe4qwigeme/Ad+tUvFYa992ltnt2g
H8ZePzd+b6D85ThU96GM61vz1btlK1E/3iQTTN64NDRfR/O8KxPkHjKKRxSgyYNOGIZ5U1etLeIS
05gBtVhSy+UATUpEthvhZIXRG4TLeLj8suDfnTAMLqDGWBm4Gyp03bl3sS6k3J+p3DHSqB+nkf7y
ZAuKUTaH1NDbOvNnKNKdsOAIPYzp2Hx/VZ3Rd1Q0KCXk8yZRDlgOSG8N2LXNwkOslvHitxrLDRKj
PxUjc7Z7/JgOsMkVwy/DEmgb4m2N2EEq6rhVhdX1g0mYO9vM3ie7vUU/she95t97/gRyeIic+C3f
j3q6iZLtcaz1W8IwnoZMxIvuMblbicAQNhjTYsSKbwGI35zDRaWFUCm/TZrOnUgW7fmahTWkItuu
gOc3EKPoro2zryUQB/BE4wr65q9yXn4EQ3/oxE5zGSwoLfTyJ2iSn0kGuNT2EpCwiYEvgVRdzWzL
UPiPvwmozwXexqvmawp4BANev/I/IqmLWrlDpDGnYVmFLuu2Hu1jIA2qatP/EBmyDU3U7yTBfniW
sT7f5wDtrrxmO6oolMa6UKb7TbPtaawRILrtc8jY40yDd7VgjyFKn9KN96g3t7vGSIuhgMPYHCqi
KNv7ExYJjw6ebCX4wmCd6f1v1rhveO6MvckjX+a7ZtmSIgvnc4I7EWuIjw6k3Qvd+D+BhpJfp6J3
ZkxXJO2yPvB1/BuYoIY6aZ+dfGSDfEEJ2HbmEQiPzYEKf9OqX/gy3DEcfJH5sWpTAuWFwL2tG0ZG
zEUvs8IV0ThDOdy0ySlDki8pSR53EmDyTp4xFD9mQ/uqWvBSVdPchQlB28zjjxiFmbLh07CGn5mi
LxpxK1rSF74uz5rYC0Ipkl8KPG75fxyd2XarSBJFv4i1mJLhVQjNlmVb9rX9wvJUQEIyz1/fm37q
VV1Vt2wJMiNO7HOCDZ5RN/+y6v0hKYdni33W8QxG1IzkrteI5wZLaktZUuRmJOVrlVa8zrluftWd
8NfS2Az9pn5lN/raNBvuS6cI7Bd6bQberOKb3sfzdmmZW+dkHX3POu1wpseAYkXMoB6R+GWBCQsn
39OPKvHkSUxi55HtutEKqwkMzTG3Y5IZwdDlUdjWLlHtGiScVjFnq+1/CmjwwUJ73DjIxXQHGTo5
FZRHLd5vh4k/SGWOrCjidIMMLLtiqG+R8sdyOffZNtgbxV1gknHHqOSeeZBri+s0T3RQMLFC+Nus
LqyPJYFK8dOx+pgAg1l0h46FXqdNjE8LLDBJtVS/gGXqH8JWFLok0IWxU96zyPtY+OmCRbfHRySK
bDu1dXXKTE7qNlVQWXWP+b2MwQRmHZRk5CJOjemZ0HjzVmj8EmUkX4UarkPtaTenoXIreXwZibQB
AHq0axFrDkNsJKFwonwLXOSeMm4cezfYQ7nNoXoD0BbtWY+RG9sZXq/t/HKjD2O1Q1epghxxImC0
1RyoYB027dbNqSeNZ+807nxqCjU+y5kjgcJnDlw3Ge9x6i8XV5bLGyXuYxUjGFiq50j3GcgT3aDt
S7q8u6PZ8a0uspuf629lXceXutBj5kxd9ki0loeBqHcZvo2Ds1dsNgIwsL/HbnoulS33g0tVZ9R2
vy5RzTaFHiWw0cZ/VtoUTCMGFBOdpT4qoQ5whQ7fMeTf+lhflnQZ6cEG9K1cq44lFTs7quL+LOnL
D4XjotzUeQeBk0GldbG2N+wk4kzSnqOawRfaxqWO7Cdsrr/NNE9PDfvq2PHW6U/60tN/ABqEhSWK
ndSZVSlBTUSMRHxroLiPaVJEn94oi7uhFxBlooz3edHWh7LL7b3e4WaibOrDtMUZQvqkvfcWhxQu
afRgXMyHWDJT73M7HzbCZdiathKSx+iG56KwF4Y/bcdgxBbyRsA2K4oVC2N2BG7piJJ+zZcr9ek9
YvcHnwzTf/zNdZjqYvjkGrG5xvI3oaxok890lrRVL5Hb1Bs5sZsQzUZeGEld68LUzzVpkpeibfmS
SOmfGLqk2oOmouiUR/a4xYyK4O4mxs4Yp3rXFrN1yPzktcy737irjS1rc4ygXswBiiZqdoi1rIju
so5epk7poig+2emZbQaXdilqzR/PzSyWqlp3W+9QHYQpD61Xiy2kf3SM2rhFXkZV9H0z306FUW3B
17LnbNAadh0vdWDMfRbUPVNKBtXzQ+a26lZZDK3kDBmRJz5puD4fS2sNaTAr5oPllD+XUQzlNVXz
wYhMebLN3uYiQsbbsAfGTII27SCpmqbRSqJxGuibjv/jaLaF/4Sf+3GMovlRrs/yUqsrHTqw4WQw
2rbHN21sXn0jjTfsL3OOTuKfM1kdZbEU6sijMn17puSnr0js/SzjWnzqaVf5W9ed7DmoBaPwDbN8
0YasbDX4LUdENBKP2e3s2DqMt+kKdwsDAyWgzfq6yKCaS378woG/h7B05FYJhRsNLA4MdvSjLt+j
mgkR8G5J8ajhmoUjEPNKcHqR+2QX3P9AE91P5kAl8YEV2KO5I9oOYn1pWUVoG/0UREUfx3hsU8fb
LHmeJEHVOHwGc9Okn7Xo65aBbdZZRyYb5smi0plC39b7ZptUqka4NiWjd2lPrgWWRbYCbaJPXDRh
nca7tQz5Z59bbQ9LkXQus9jWng5p6U9v09Sulz7Bs/KA+skKK0/Y8H78K7nG71/Srxl57H4z2hTB
0AifHTs2H0vok1oQP5nGRM2Xsdqy23R9lVBdaVZvH1z24vUbTglGk3xltIfCdjLriNQUP82Grt0q
r2wo7pvGqcI2H/KTY2UYCAcGC68uH+Z0KUkC8Taex/O76Wm+1UZLil7f9pZlJOxazLyrKBpwxr7X
4+cm8Y3zKDLUfzHPZRpEUuTvcZ4XbzqEjbMxqq7kn52qqrqZOCG/hdZzaxq4XpGkIjXbtCUQY0FW
9NI8l6an+VyKHiiExR7Yk9ajGwdanDQ+IsJc53uSUBI8du7oVFxZ2VwHVjWC3DHuoMu0nYGZlFHH
j7rdNdCRo6Nec9dob4TBQmqOqWz+yQmt+5RoGjxdq0dZxnexJBZaLB8SW0hH8Tdn8VJt/cacf4uS
IdSmSIz6pZ0bF5zPLvJ8MxR0ZLTfXNRGV0h2byQWkm/KqrZkS5iTsilkyLgMHNQQDnfddOWF4hsl
ynbG9oMVVhzzzIYWSJOZ13iXmBq3LKsZEtpp4jnf1GI0aFVSztpJM00gIatKtCRwcJiqoOxtR6GH
ODlhVyxIyLe2DxFn2cj9D42TWLwstY6EDeBstNveNvk8ANWpb+1u9toDYQWsumoo3uvN6PT2wHTD
XU0jjcnoyPM1mgE5SGFsfTUCNZSju9HFuBt9w+/RnJiThb3nIaJHguYhEJnbjWHjxq0MhByHj3pQ
1mcHCu+fVlNSHdg8398zc9qEmlTq/rMtlPlW9Ln8RfkErktnn1lFCt9MUeetXCo7semOrGIskEpy
aR+KKLfVlh4WcsdOO3WfCTKzmP0NRk/r0+Q6E6GJeYhTLt2eUlS0G4qKLNmkrDr7UfUsrdDtHfcd
iVd0YW0lPD32KJ29yzhnDYbQk3GLnDAuO57S9FV5noURwpPDi1/ioYMIReBmeOppbA+O8sdSFFIG
REq77HPg5vtaDMkW3qTmKwq9XMt8jr1KXKtm6ucjTS0fX5GvkHg09fLU8rsToSKbPmccbEBwgMws
99ZEoN/PJIMx29XrSQXSbw9ES+j5wXBrk/GtsXAwsU6g+JB15iRbgxFsfUg6EnE3jj32bGSxKuNF
mZFJrlU9MNLntLa8bT+1DniO3eIaQF1g6JTZA0Kx38/Fj4mZH3bdKi0Kk9HKvpFrk68M3RdCDPXf
3CoFTwnLaTXxKWr7UQSo2w2m0dzucQVFTddfIIVqA0tWL+59W5T2xl9bt10D2dM8MoOsQExd6g82
JVWeIGuXlYYMemxf0XRg0LBLjbPbSFp0XgFQgOw06aoJ084yMxBS3TICVl1MK75r6cha/AnP7O7w
zM2S9hzvlDDRYzTUHC6mo6p75Fjt0fBKJmIjny2reov5Wmda9bX4QrLlYbYnM8j7TEzwAgPikjcz
gkGWiEBstdI2lk2ZWXWxZdkygacVgHqyGayqiG+R0g3nKozGBF3JHS1+iooOoIVEBHuPFgjREutW
5Z+H2QBzrCtii25iUNFGWh0caN/zARAIZDdsOXVP3axANVcB0wdeWsuqBHmxOSfL+OUu+W/Wc1t0
K7VPgBaTWcu5wbVDPMj8p9TmF01SUw0pR5pXm0ylhuWTzvjGNR9Mg3/p04L9r56xy80ZpU+B+bTL
A43ohcnTcTHMM6P5va07DlqZ/HUL/WHsjKOKxwOWoH3E+Bfy0KAHzb49jQQGP7cPU2vyunRfgPTw
EgryYmLy7przyAi0AwNjK4GQ6UOVDveaONfRKj4ob2+eP5o7f+SVyDLb3bXgRxCfwM7ZlaHyXW+t
UEMMMUR3LXvr6lBxMMKr6XiA7CaepRhPjm7VJwvFIGAo1u6G0TnrHJvs4HSuTRrB6yQdmLIiCbdK
yxcIj2vTGfcx6fcyGbstAzV62tnrDlia5o3ZLicrST466X7oRX716uLgaeW10GZnw3f/gUp0iIyc
jiJCXov6V24UuYUJmAKvz9i83m9p6qCpp6amHFA3M1UUOf14MtiReDRB2zPZHjoPWNmrjmPm39H3
US99f2d38pA05bNRzVPA9uTzeh5hVYqfl8EtN7GfNUFi0mlnEq217rXQshZF4ZZSUnDpWKJ7sqLh
1MauFTZ99acs48gT/heL4d/g1BDQKaBIbUYMo+MLBcGbyWfbd8Z/pmDIoQDTquxYQILas/62Po6w
L13IZ/kyuvyQNcGXgcXIZRs3EEEx1HiTGS+rQ6XJ/HeLvnLXyfI75fEAv8h2rIFGW+3rIxugw7hh
Wjcu+W5MiCYqo/Q3see9vbDtXUQQXNprks4/pKiePL5BWl6fk5ZabJO4zhkHxnWgJRVVoQ7S1f+b
21lt5GDsJ1q6YK61ZjtqKxem3wVUW2zpzLu7/rqAqla5Z20Wu/2ULpOnvsx3bgYBTdd0sqeRkpgH
1EFMqHrrezQctMJKvQK2/AM7Lve1pr10Lb6J1TcVtJJ2gck5qF43XKIUOtEstT5w0vFfL+UtzT10
XQOSyWyGQz2yLaFEsPDcFcKNQwtuc5V0JsMUzPOFow46PiAPfs9AiZXZkP1RXwNHgHy3H40YqUBM
KJhpFoe0Ec/LlJ8iz70Vrnjzve7ccN8w4q8ecxYnUowuL7mnnjxLnO0BhidiOQQ8+XjiW3tLOobu
xizPrYJOxwEwp91H3It547qrz0xUz+sDQY147wz6o7hv906m9cw7I9S4qm8B5bN7WcTlLrLbc9fz
AuYDW1gQZUPK1GSjDGsfddOLw7zhyElxJ1vlMc/IxJiTYpNpw3/rxwJqjqbL9R7SQJ+Lcdgxqb6i
Yr3YevJsjsO7S2BDyeCnnMuPpq8fbC8nv4ZrAtRgqw3Lf8wsjpllP41V14dJnp3GftT3aTFga0SR
YsUvJ1j2WXTmX6dJfnBsk0nOnvPeumW2/018xpaRK4RS+mEtxltvj5cGjXxbVcMDUR7vloBYFnLX
5e1PAsG5fqxRGh+n3NMCWK4E2rn7GCz17DJd2wDjbxi8g7x5tK6t+i8XjCvMMX7VVxHUSIaryJKd
40xnp6fGioqdmw4/5hBRlGlxHNYKEXog9G+DFeQoO+fYT/M6a7nOq8BB/XHvi/Qxle1Wp9EOrTUk
eVnih34q0tC0l2uMkNq2eCjj5qPAEFjM0790WJ4yIRU3waoKwBBn5kFL5XOnzXIlzMJ+Sg6Jcs+U
ymueiF5t4tH/7aV29jX1ADLWhEhMR8wBzHZxen/7eUSTOk/tXzwW1cGQcX70k0lt9cG3QtviAqPw
fQXrDexKnktvevXWyUFJECmRfYnZfrmJ/K9OzNCuzXD9gXyU2lxoB3DdZWObJRWuuOaslVO87VPt
P2jMy8QMomjkxQdrmnbVmLyowXmoaidsRPxSGuoeTYB4Xnq0jXFHdPvFz9ayVfo3lkzsUinweOfZ
YcLtNJQDai4Gh43p1B8yk+A28mKu2cEVrTPnxptXmiiBBHXjTzrNpfFnR7xIotq1mX4RRbkdygRi
qDsizVHNxfTpdfuV5gMmAcFOvLnaN/yGYkY8N6nZ+4j3gXErPozy0FvDZfb9p6oG2/R9+dl0zX8M
wZ4rrgGc1a95w7i17Rwb4VZs3ZLHkp6Ibo21W4mrwhxhYAN+aAdtjATm+NE/7F2svdSYAKFD5F2E
j4b3oWtOeJDSnbcUpGKZ9YmAZBTdXBAkGfuYdQxWHpW3iN4p0dJ3/BcXUCEGb5N3c+bZ2CLYEvbG
oFrFeCLc4Sj9KdSy8RZn0y2tBIxRd5K+c4FLRCuJ4/8qxQiAb/zVnP2fWJi7paZOwAFRVuIhrXKO
b1yUlQ35g5RY4CeYvfKJTTNv/Sz+iKF+kR5l/bpVcH3/RmXtbd4cdxhPqmZDk0m/sebOadW+U/45
Glssfx0rzxInz0P+HLVRAxCpmYhHtqRqG1GOaov3pzl0mXwndH8iXJxZWdzaY9hO5d4guGJnCRtf
1FC/0MweDK3htHILpFO4+Wh8yiO1N4b+0BqAQWl/bebiiqPmI++941TWL/7MTdxb6Mt+/946/n8a
SztCTKvPuR0dPVE8GB6nROQjiWpz8kRRFlBmhXk1vNCkb21bK7cpBMNLUzMlKfFaroT/emJU8Z6E
2r1bZ+H610TxX2NDRZ9J4pSHmAfOcTzi/9I9R9BlMiomI+WrHKk++aQ8waw9aR7LUj/2lvdimzjs
XWs/p/bW8uZbLvpHUXHmoKKNsnui9Xn3O/XdsicitVl72OBcdYnZn7pmV47zs+Qx03hafG/tq/g2
Kbl+pyw5tBpOJDtTBAc5cjoBJ/4NYBSY0fbVyKIDr67lp2FOrxVy5bbGLgFeTKVUuvGjNkX3imKl
yh0/KLMi3Rm+2iIf5x8FZJYl5j9XV37gpslfmbCZkZWbPRrINS5s7zzbpvycWEZluMNz1ww3Uuxw
LOvVW51Xb5PUorBI8DgPBHtRPSt/PqO/opVVl8ypcEF62QVWI5Qd9pQOWTORWOxhFzSPyspzZ95e
pe11pfYKQ67qJSI2W3jHisZs8NGEJmoAtU8KOG6+qbxXu8mOL2xH4w0hMatNn0rqIkxgyd4fbLzT
k3uq7HoOtK5lb+YY2imwFC3dtdfJ3HOIwIqH/3QqMJrPMdloWg71lWG9mD5sVanQqt027Eg0wHfj
/oDkPajc+84jd5/4y8FosmAo653JnGxD38NZPAGjd9tupbwXehqV6J+LaOZdYjCTV9bNogeJPONj
6Qj5b7Wd0rrnRVpb2UuqEt0+FpHxJB0OpDySv+su21hpT75a6FHK5JER7GHo+pNZiQ+X7zZoLRHY
brzTUidc/+kqZspbymsCQgaGKBn0RtuxUzAWc+ioLBwHxX6H2A0TfIyjarZoOJCJVIj5MD30UPq9
rQjDHV5ru5EIgNFtRtYquncvzj+jubtRxMuVemBtsVxJKiTGNUFdjn8eq2JGDncxjxcdnAj8tStO
cvJ82D2x1zX9ueYyBfB/nJd653gK/czFI18Uz60R/9PBrbAMNwISmmfRDVgTuF/fvKXRdlrJw419
eCvjbO8byJtdW+3xejxFfh2IKQ0A3kOr80CivSeE7c8l1V5cOrSBXpefJLTnCNM7QkM5ZDuIvtBq
CCXQ35bEDFKGmMgX+r6UGmB3cRjXutfn3LW6HOzGf8aKEbgTZKMYLDsUafYw5xVMRA1RiDRtZvxF
ubzLqN5mXr2fyYdYatxNC+GaTcXriX/k1+c5zKmAVW/kMI4ozwX0P+axLGn+MUDUAjp2wM6KDgtE
bkhWcsrXbv5Un4eyCEZBg1K6y5vS8H0V9tWjMnfSdo9//mXS411k1nzPi/8XadpdmkATIEh2gczn
TC9dVu4tMW1Rpbdaboajoe8b1wtrXW5JiwqmHqqVCnwbD+mBDI9La+pBHUcXTZbXpmr3cYQym5Yn
KuxrbSlgHf+0PrSQOIjww5NNNVk13d5KCautp7DtzJmpf7wf2vF1lsMB0r+G/OqDac7PeIJXlgCv
8wgkyqrUJD00orr7eLrnxTlxe299h+YHBxIGheQ4mTZmVa9gJMwbL6bn2jCDmO9IdCWnQBK6gOQV
8uPo9ulm5GhIudXrCvlRlK0TjDmeY6k9rleamDx9M1nVdr1xpt7a5m370ujL3ovMu1jkHRVI7izD
Qn8mMgUtKj3NQt8CmPv454qrnw9kC7Tmv9X8Gk3uncykA9FG+2ZhrplyRnKBGSGkF4EHFq3CarDq
RoMNwnB2/jgRZTY/GkN0Zsn0PeriB8SDMdCT7IPopY+WObjrVLdSOG9lxvb3Gvkt4NEeNubYH003
PrsMEgV3EfO8Sxb3j9xL/6rcv8rGCcek2PmG+45EfVl084SM+q2r7DCKZllp2v1CIRs11p8nI1TM
vn1Mk2EXQZ+2vdeGYAh10CgM5WjDPQ9esfLp6+FZtzyS44BtDBm0wMgcmWs1kgfrHziZsuJVpJRF
knuloli5oy4YC3WJ/AEQ3kdP6FHw7K2kygyqSR7NLkd9tGFudfeaLlVY1AI2kvfZ5PU0aXgMJ4em
vjecsBsKqj7wp9sqGLg+dnC1PMdsLPSSp/WjwFk7AiZoj+YQ73CF9AAj+A1E91lGRN5hLhA657zp
lr+tKI9p3Z7H2tm5lkMpvGw8Y7hHHmMPq2KQYWC3trtDi6ZD6ALEWxziGXrjsHOlcZ87PE5md/Rq
/eyXDoY0y9nqZnRAD19TjvEWtonTUQNyHc7RztMW+CjnMtOzs4GCOXhGptJ4YcZwILeiB9MaPxwr
eq39co/vgVgHuTfT4QtaAK6lCbQs3qus3Bip812aa9LSz1pNCCnwnnjJyeOo48G8CXVDnmdQ3DVA
Kt2BsTGaJocXf3/N51Prv8RfU9prGw1XowAwWT/4aF5ule15mxGes1oFSn2ctm6m/qvcJpzaBQAw
d7am9pZCzl/SQf0MisSVyXdDrcXy2v2bUVKVPchTLKyMktU50D7FgbU82XwoXpk0YZuN8D/liNEV
SVDaQPalHxitxoJ3mb3WM4Z27a0EI0L3cQEMEX+AC5+hmXdZNX0pN6GLBy/ZxMJHtJDuQ2LxSBbl
qbPqM5a/TW3HTza/FA/8qWhAuAa21K/3XcZTDB/4x+K0k0C5soFVhsZ+b3peq0KvQhEX54Wjic/6
Uc8TxN38i+L4jbxJHzbW/GI9bt/koYZ3pYo1XMH6met3n/AqVz7MZaVY/2qNyORwWHxZdskeKgL3
M6O/JY3ctYsIPc0O17fN0jvyYxq2jhePflx86g3uqfVflJ020uT+8sF8R8K9LLzwmt8+ku7B1M8M
YzIkYtFQH1YhfovAHLyzBqcSj+a5KvJTunzxIKw91sd69xWJc2gK/VnPyxfXtDcpc/g1/ELPUWBq
k3ivYZvWCxGdjeTRmOTbVA3HegXWE5BfUIETFu4ukNXMiY82tnrucw9Wzfn/FbqeoPlU1YGLsKYU
1ya7TyZ61qAZU7VJ9epryutzrizijxi6ko9eEy9TfGeF+5/yMCZLBkDAzc5miBKGydC68D6LTrKz
VU3ibME774tyBh52oPImvBHcq9aLXs4PTd5Co3jKCvNaL940Z3ymiGm3+JF2o0DfYlOXZEq6tPsW
GAbb63wwF63bll1FO00O4zwY9PWaDqm5gJAwhUSkcuyjEftfK7At5FQd8moq9qhEb41sPyDY9pDB
FED6xuvjQE9pchQbUwdcJZYCOFPMPYLCn9fwEMiyFqwqTeuHVuQiqC3iSsaJfJS8f7QpaMZxeOnS
FlFnotxY/Ptc1K+ZiebdlgdMiD9WNO6UEDtm2AQ4sV9k6JNvlSy7JqfEzPXLgLcxIPkZk0Y6PggI
WM/UnhWmp2Aq7PvEwT/TzNd5SffGkAcjUcHzXR48HaVZGWIjZzpVX6ubH/584mw4OCjYsVD42XT0
cQlN9A8bSWGDv+SZWNKvCYMVhY11ZYCubdKBYKI5+R0sdGcj/R7y4t/sdoQ5mO0hNZonReQvAS53
wyK+fozjA9QyZWGBDmOa+aWcWyDrZnkUEIfL4ryYtnia8Jhs9MoDo+ioC7F/we/yAGI05S3r8rP0
qn9ZqYljofXvtcLZ3o20OhgdLgbnBIYmeWmoYbyl309audM67z7l/XMt1dXszffCjV8j7GUM8Bzi
eDLstPUg/6QzfZo8jb5I/rTBCdc+hesbNSDZ0qs/lu1C0YfT2nRvyMMpNogOTImKDME4K1p309oe
/Wxvfit8C7lZnUcrhXDnDrVgj4qkv0AW7llO/9E6OT7JEqi1t7Hpm7Q0suJ/+aHH6lBX5BcztyWV
yFxP/uUFpXTYIhr+0/253bkts3N2JQ61aTyUC45hq8Gc58QRs80ZVKZsi0s/yP4Ylbm/WU+mqoBL
ttq74yDLZHHhbgSe7S20Y8R/Mnqk94AuzSi1NMouoohBgHR9i4Iiw8XVHiJuXpZDbp0lqUIpFpgz
PpbOaW0QmkmebQ1aTc/Aw2x/kee6B1CbnRGbqG5/0CEgPGnpr57nZ7zn51imn/rk7Ri1X4wKZawr
WW/u2aCV8T+7h7r1NQ+nc2Y+YoPeYxPzGXO575HvH618gZZJJxr8+bFo0bgxnPidc7cnRU6a9qPz
gjGmPVjD8Co4USaO+niyMOgZS6jKNOwbvQZHr46uqU7ViO89IV8IRXLPSryb25UvENtvlY0mjzvl
IYq7Py/NTvOErMo/8Wrl1sUk66WgjqEPislv8ZniRNPZRg+Y3QX5lvyegYgBmeRIpr67XTrLDsa4
264qo5i9W9To1PRd2YSgYb9OM1CyFkCocM83dynusuu+xCIGQB2cBEODwFP2f/ScexIlwk4ah7UM
6dzom6clTIQ4T5oWmNNITOP6XPnC/5Ie95OKXxR6hunnx9zJjn4ZnUYTrx1pa5DGJ6N3jlluXeca
py/2d5JPmFLMVkwecR7Ivro3y0gEl3shtCwOnMzrqSTHNtBcdVNJDeMruzv+ZUTQsdjHldSAZTvY
IlhH2nv5szZ/TuU+d0guST7dnZE/n/MJQuDPlSCSDlAmw306ZVJ6eMFPZAdB4vjOPa6YSC7Wg7DH
czHbj1PlPhlm/th6/X2M/feIuH6aseaS1pRO68drrizLQL2deOpKFudx/enJq4g3qUnA1RoMhW5o
9fW2ZYpmUvQmUF0G32g5LS9dUl2NnmQ5opoi+pHJS3fMmlS4jP6RSu+pTMsP3fceYgPGUGv0/xeX
REAEaVc/Fl59WPujmSrdZvYtouquV8ClolLXyJoPJH+dRre82DVCJ9V465sX3vnialoIdk21JHu9
gR1vDd7miDS30Lb7iqlOnW2NpikePdjoQ5MOhPaIrgtBM83HKe7jfanL5DJF0n02SVSCzTWWN9lQ
IWMY04/DhKd75xla/EMCAcY6Vlhn23oavX8JzhMelrgvrsXEYTPN1VH0JWlKw6wT1eSv3U55FUDO
Q2W8O5zwG2cQ194ySVZbiUpz+ktKkJ6KS2GVAdhLA4FIbbKQkcJbz/Tb5ATT4+nP92Zk5PbX6aJT
5GvuA+Z9JmIAM1sZYVbqp/6FiNu10LO+7Ch6GRXhYWWdcFDls33K0y79r/ZH2A9KhmAdpzm6HoGy
MxtZRrqHDaXqeJigPpjaJN8AuMPZIjN1U9D8L7Y61z4ZRGkb77WZRK2eJnv9O3HbvfMLMxDPvVOe
RT+IHe/+aB9KlFbi7iptU44URiqKH3ydzIMy/5BjilHOq6KNSc7S0Fdfvmuf05ZnGF8IUGoyv9VT
N+xmbf7spvxAEt6ZocSjC8ue2N7f4FUfeTk+ktj3t0rd7HN7wy9PpVgRUzC0r/Ad8YHqjqKzYx6a
TMk/TPlvgIMk29kKVjkj8GxsfyIuOqtl5BKL9gdDJJNB5LrCeMGHfxwb54pNCDKt2WG6v0AI9f+/
0skluidp9DCW5LM26ThdfLs6uCNZddAzT7E/XXQ02azqP/V++uKo8nZOm96ADi4RJFRireaAeVvW
8wODwYIlQca3Ochn0bkAHLPZksXjhmAFT5Gm93uE1I9xsc7kkGBixAG0ba0x3ZJnFHYLFz2Oxk+h
5EMHVhEMVsqgr/dvkPRPsRRM7MesICNxODnJDJVA0sBWasPHFGFqk57/W0zRyGy/XhFwijbfbV7y
zi94F3IDJJDGunJbwgS7Gg8tx/bGgUEP7TJVwCEViodT988UZsZe87onW1AJRAY5lUQe8I1ahHoM
trjNg85AgIoX0PRU5fm/SYtJElxi/yjdvLmUJcYdazZXezr7TdnK919UtZ/tYnpPo1QPuFy9kzOv
DR3sb9DWbUryVckIk5HyhpXsE+XN2NJ+usemsQnVqNSLyprvAWwNovUKqfiAtJ/jcgWpsxfmhwmo
9DZeVHXUxqz/MfVF3ztL7O37Qjd++7hR/iaJIDp1c0LK8BpGDTlIbFn76pY6St/7RflelqTbIfhS
9bJudlOS57pRVqY23Ebk80TxdmDPy97NzDeD7vdNn3kMNSwoiWPce6P7U4i6nHlFfC1bDCBlob1a
g6X/58az+rEgCSBNCLsnL20ug4bK9ODqEwWQ9z+OzmM7chwLol/Ec0CCdpveK1Ne2vCUUdF7AjRf
35e9mZ6ZdlVKJvgQL+KG+xyPHJeDskF4xOZ01ECIVvw5klxGB/snCx+ySAH7jNmrxS6MkbEcNg6r
rnjS7GwmiTxs8FmpuVCXBI3mVbn+uPNL17+InOBzJKeG8dc5zXbO7Un1YEV9trfXrPEfjTbBOqS4
uK0qJ7TsJCFoytIMMVM11yRjUJ6VDSlvrsIbX5aM5fP0Uk7M6lE7/kXmYXcyVMEL+XB2U21A7CEb
KvcHHP57r9s7gcd7jfkBvlOOH0JDkhIjq46gT97CJoIS0jNrdL1dbAOw5MCOUBDgAQ/7Pik9bpTB
SyIwo3eejq6Vrr7zTv6Tvg+mVdVY7QUVhIVXNy8yVV8jJg3Xjg7KnAtODwZ6buXnTM/WaqiSp6Ei
cq8HwuVkZotdb0fwtNyOXUbmtuthHK0aWhh/R2V2uMki54gqfB8ix8ZCXb7K3JrXQcHVnvhRjZ0/
zq6s4eW5Gyz5GXi4j2Kr/sKeYm+jcfzrZvDbEuaPbGI7N05l9jWp6c2y1N3zwEi5bVZ/tkVaXRqJ
X7sKIlZsJXvMrDlbWOWPKGl3q/fTfVjLs46rLuQsJ6fRKHw5ZulkuFgxbTjWlMPAnZuTKHsM3kZz
UV7qsGVyfo3cqm6OSG+Gj93aiPJ9jZ1tRYTzX6+aH1N3e+geNWiz/G7lCdc/E47s+HfmaOAuMnD1
hDLGe2nlsJWLVPoS5d1T11r3Mecl4ihUDSKO1Tpwy28Zc821+/4RNz0Yt/Knj8QP5k1/i4IDF84x
/hbt/DDy9FrnUEOW/1IkJbMg4xwkoQdzD55gTxKX4KB2nYVhYHV8M9xy8QFBV2Pe+A6KHnEx5MPw
8n7eQLppzjJOnI1PzqpJp0Mf4eaCsEgWJewZ/g5VVO3F2HoF1orgOaGO9ojGFC+abL72At/8Ffiz
8ehwsJ28yY+9DYTKuV83IycV92ksd1Bm2o3ACX4uDII8E3VGax9nxbksc7YDo+32REw1LRYJ+aLO
NeRFRnBx9/MQ1Y+hSfPvvBUmGzcMnGyDhScy/nkTkavANMjDs/EqP4Xh5qfUqsYfcFukdXsUfY/L
L6y0Z9uom1dJM7Y/N5ih28DM7kNX64aTPwAja/WCZFuo2Ka5iXtqpSfetZ40pniS9HzMozph9i73
/RSKcyb95ElHETyU3pmf++RvyO8mx/OTW78cbfR/nLFln+NbUYkvQImmI59gYQJ2XGFxPTX5Dz/L
n3ERJliLtR4g+QHk+ciXICh5JdCCN5QQ7kzmoJ0jqkC2jayGx7cA28N7vUrKGxn2N0d3xLUzneM/
K41opym4mrf44IePCumtxJG/1nnA+QJ7yv031sK/xWNPoBHPl/9PgJiq1vAr81XKMQIFOBkos8p7
BSkkFBHMG0QRo8Aw67ZB/Us36HNmxK3aA9Z073EY4BBzxEc1GWOErmfTbhfq/E2kLaua2JlCdqYD
rjfSlyE4BdofPuopEcd4JA5ZzXquSYeL4JBSIHCEnqAPDnB4JF3LxJxkhsGGcKN/AgQ9Am1pxSXS
E1m3PvZ+1NBZix16sj3ee4b1z+0ajuckq0i2DVzqeiDUmZWMz+xdCRfUhH+nicCXgQOKtRYBhuc4
R46YjACZwHG8Bx5HZlPfjG2AncTZ2i6eGeXNCmO6VwUWxijxA0WRDAYbPwfNqubNJMkCnG0UwJTL
OuHOofP6p4yle1XpelcWmEPqYZ5OGhTqip9q8DzPIcZWzuUD4Xbve6jH8EkFQ3Us0L7WYdjxepeq
Hk/WMEcnQarutz1EKAWyHA+zKLy1N2vi0IkfPk+pm1xJvM4nizzYWZZTAmyun+J1ZsWo1NgqP4nt
gt02rb99jU9z09LVdMiDUBFQ8OApp4aBYWzKwgWN1n2SU0QPlNwi171Ht3hQD9k15im6EhgMuWL5
lb3zCjyXmlg6inlQTFdHusCJPAb3k7QJkz/mfALWH9eqgcor7d967oxjNTXBc55rveOHQRVS1rvO
0VcTJpmwMpOT47CPpL9etCDBiyHHd5rl6S9tlBPRJKCA63Go4+3kaMESykACCKxZ4UvAkraL8b7d
HK/g/ZAgSL4l3CWhYwqQm76d9b993XCdL4THjDNOHjqpLo3ivQ5jw18xatGTMKWWfvKVTsKjKnAj
4SzD39TCNCISj1X22JdJPt5Uk4QOlEp3jMmN2gFLphKraWL4iwPJWaz+7RSiaaI6pMSwZsOkKIbT
kQt96qOK0SWt3Tpl+z9KYsc5CVK24frizDZCWQb8cG3MgbsNm2AebzPaxnOIbXdtiUlgqYiSaqcS
b6z3giNzU0cdgnPI0VTrWj87jnbfC98on0vfyF4DiSyDkaLcl6O2v0WTy1Wdpum+pTzq5oB63kYa
Tap02O3KaGRu4aF0PwdQe6/FDMtOzyGsGN14vyrsz9GqVF3tgOSYZb/veTECUzD9dJPKpt06PjfU
sE6b8MlzuuKiRQxnpKOWcu023rTG87BUIAQpmRWS9T3WMQ60cUa3qXyn/rCkW7zmXHwI25dEz7RJ
DoRowGU0AoFLEW5M20zl1lKkLUjwuSBSNI3Z2NhhgQn1B2KN/1MJu3wAs4XmIbV9lQFpvrxR2Yp1
l9zWni/WOqmalduYzV7GoXgnlDLt+WEu/A8G/LbAILMOobuvyJUiJ6Rex6EU/LRhAMgUPXWljDa7
9i15z6eK2+u9cl09bdMANJiGoL6TkePerZpGRmaQ/BGYUNNJMOuXCocf+2CPrGtcYePYkVnJk62H
jXIPM8v8jjh7rlFJOtF1qhYlFXrRt42HaCNZ458GG2p6J9DwY/RZhujavxueTq9W5xtE4c3ibDqJ
+2gzDTWJaOReDpg00JsgXjAUtMcsMeyXeKROVXQi39nsl97rPEtwvSeq2FcJyo5tGO3FIFKXrYKS
1NxANv7H9Yzgn1IVZBPSU8GlcioI/ASgN9qjj0ryC9+asNXuJvwbdMAxphd3As/ZZfmmt3P511PC
eCbLAM49ddUmEUilLkqHd/CjmqS04xQNzyOROHvmauMoho0djmtrA0QPA3PTyEM8Yt5sBJwUuyGi
aSEo7CzSvZt4NuEViFrvBy/K/yS8lHYU9KLiwLlau14Frswj+GAQJAU0WrZGsOksNlvEV+Sm8XGR
hXHGDsWyETaWFYw7Vgqsy+C0ZPni7lMGqrqLzovVwXfr6T7FU33INM6Mg59C1ANKzxrR1HAT5iEk
xukOVbcHozZsqyRKnsKktX5AcBAkTRP72Rdz9AAN0BDJrPO9M3gGyrEa+4OeWuB1IbdnXB29NuhO
cOf+t5R9VuwaLsU27kblnfAhlpfZ61B9axcqetqwhWum/tQ7CVc3yTIucezfUzb0R6hcjOMOy0Yq
Z5yDbffsh2uAqlk653tjgHrqssS85xO5tzUv9iWvOAYvTRV8p3hyF8+JeEnRVEBhlDM7Bj06m6Qz
3FuTEuTnQwb0omZrI9PQwyerf2wV5CdtmOKCH1d8ppMHCpIrKHNfmXIrWCWEuXdUljYbyymCTRIt
+/4hct+m0FWv9jC/yUJk19YYerZcXr7tnNRHKQI+uolbv3sNUp99j1+peAMlcHgqR4PojnleZhVk
0eGzD1jSWgMWBpPbSNoCqqNHYDIWAA7xrFE8l8m7FP62hXwflDU08BDEn/2nqVpuXD7OPVrPmaSX
DXcav9tGiiApMbmnPGu8uKJK7NxZEd/3FNfZcoP+SLQnspsNz9UOqySrv0Dyr0Iztjv1abHc51GF
z9hlv9Jo/Fa0PUzOYK6cWawMpgQquXBsEdnUwlnPEvyWcsVGx+09jpKLw+YJezTvmBfyI2DTzDXf
t7XleYcga06e0T36NuTHBYNkMrgNtrusa37XQXSn/ZEsXkeWzF/nffUnkaSt6vg7tH1KF/S8icln
cFRxeQqpMXCBoZDR3HTcTYsKjnQ+Wi9Tx2o8HE0iatELm7bDnAUlb0a6KJrxWNEbocwYw/u8FRRX
RDyUuUPp8bTTUXIW43Smcn2XAlonh3hv/euYUJ2gf5fwrecxvptmgwunvQj1oYoPrijnPAk2acIO
tPBOs8RUmBZI8UD6sOwiBDdqWqzEw6sxTlw0qsbaTWlHkgVq62punfbYOr79xKUgB4QcKX89VbK+
jDPFIBnbNs0QiSdWRbH/NJcNwkxU2Pkusgxz15li3qBFAWvrPPOv49jVPTWZakW1jKUER1c6gqzQ
l316zrucXgf4rcSA4VmAvyIn3SbNdAddlx58x++I96Thc+2KhltZgrUpq8FYSDVhFeWbvaq7uvss
HBobeqbdo1X00zUfqv6XayMX5zKbH7NrVFCnHZsSAIG0MhmiuUVOUV805UqPEXQVrrYepaYvMWhL
t8resL4D0nLn+S22K4XvamyeIu2me4J14c4wjObQA8FY5SVEwnYhQNSOtLDDlulPUuT9Dt11Wvsd
9XNpD9M9lAOvMEnydMb5YEOKVd6Kndq38DSHLMDubGd0M04PHXbilFH2sQX0JnfUUi3dAbI6+rXq
CUS25h48rIFoRxoptmHpxWDfz64PXMj1CufURmUkiJKDK08dLzjEeV7sSonorYagfnYGd+TbkUbO
N2QD+kKsIre/0dnNDTiyiIUsiLvZtn/qwdEHQCX+Gv2bsEfh4rcJyoH3dl9tBhiUUE88F1FlJBKI
VxUbphfvujRiMVmxids74FdXjFWQSuyyXxme+tIWupNB4m3rJxXJb3AmjPg8WXA6DXPN7jfeqSIF
JEnf6yot0UBzQw0wJ8i0VWGbHX3ZwsjI3YjBJknGGdP6SJihj+Z5K4XXHQlKe1dqqtzPVBX5r5Ln
f1f0bEETDN3vg4+4xe94/gwhfpOBrgag1slUb/Vs/K7aPOPk6P6Y0AY2KTlt2O8Wbqi8uxelb27r
FkNsUJnNtjbYKUtl/kYl7Na4hLvtLL3i6OcuBpW2djc+ZtcbMNz0YI+CWhGRCOLORflB5Eo++npA
G+WUPfa5BBNtsL0qgjg8C16Lv1QqmnU+YVnAmQwk3U+dGi8wkOAIz82qczpxDm1GPSPJsU9Ndf2o
dG69tz2vCyvEbicT8VfUdfnswF2jGib3qPTQ8bpybYHULvQrW4TuKFgUUx/A5VM7WbWzhG1wbwCs
5EU1BsjAUTs1DXojiNldJDnGTaQIGWreJGey/tjxeqKVpgmqpYnt4crTnLOdyai0III0nDoZF38g
5hX3QctmbY2Ry+DihPssVuPznGSAUIYo3oxViZVS4p8q/LpcjzaTmYzbchtWHqFZ0YqXaqxT4vmq
0WcSlhjNaLpdw8zTe9VRFtQrW251xM7WUubEn2C/Pk/ufLeyzPgbdHm3H5Kmv3T0wuzYUYpbmOb4
t7kdnAEc4NBx2B4EKlA37nP2q4UBeBvHLY7GnA+jNXX0bRRl+T72kb4BcjSfq5q3giclcVqL+MSt
n7S9IW9rPJdh429sGePaC0DkkTEh9eG0jDe1MR0lWu7GbObxNOVJBcoVe46O+s8s6BsHoi+bl8TH
cMgnGdpbM8s0kTpDV6tsktnN6vvimodduZyS1b6tk8WFYrbrIKQ4p/AH5jxiTdWz5GO9DlOsflrh
8KxjAy/eXYH82+seQAy2izVJEgvE5ty2cKuE9caGW+4iJX9JhrhTD9j3TMyfZJABnMAoIR+CQMu3
pVETRnJI4iSJz+hQHKom5JqC35exkpTENtTtDkWJQPFr1I87N7LOmT/9mlx+W9JnkC3tP6mv3m1+
UGGl1jagGkiC25ndNsVe+yYs4P44++W/B37Cl9E9JO531Xr0qtZfCC9IvNhNpka84ffYFGGw7qrr
WOltDXgAG7+XJWBxGlJlGsVvuhpzAb0g2BC2QYSR5xF9CEzAauLV5/ro9PnIF0M/LX+UE57gBJ90
akm1B1SKM1UWJxElb7rJr3mE4cqyxFdETZAK7UvCG6aCDDS3aKQOzl5DbPNu3GRwbleRbC81R7YK
9Askj50MSpzO0WGO85eJvyHL1Mm0mV6rLhhWHYHzJklwBzgIBEZ7x882j7CpBgdTUHiGUbJGYFkz
Tt8Sw/oSFmc+Xl83bYmikI1l0uXgpIis+ZM1EpmO/qJRbFMz34UgLjeGqF5Yq7CyhuagbGhE10aq
tZVcm97fg0ZE9QteQqmwN2dHK4GR3+GjARvedRTzVaT5lkcoIdhqFslvA0LlJsAtHoXzn0TD7A/s
9QjtGMUA84bKiInNG9OBsjWDTuy792G+uzCa2G9+GAUvh+KWmsPWtMN3S7OJmbODYYtDI6KTkQSH
ZiRHQf03Lwv9QkmPPvJHx1OfOZ9xwa821FjtswQQ3vLcRcx+qSNgHQWkgryzPU07xgAMq3/68Hdt
fVTzuAGPi59q8Uen/9zwjmXpgqeQYg8BPBJPimdZK56i3AHq2w7NeRboagt4FdAhsSZYYFAxVoHN
byJKiU7o7UxAc3kME+G9jOm4y+RzDrcz4Qn3ze7oT+kvvxCwtJlZBw7Ej6n6ZUTtajQ/MxRKwYdL
y8zFpWgAXCHm2Qixh7PHMaJzz7p30gUUWE5u3GkyuWuejbGUF/5NHn+2N+ZV0OBmHjT5XYsqBXyh
A6ZsL9iCkt664B7cOL365MlRSyAhO6FAOVRLLLHeBQqTRFp1b77KX3jFbSultw0JnTmqboFu8Fg0
PBxL8t7PbiSqGNazNZv/Pv0KDXMzNZMA4clVYoA31t+HIXmPB0Uzg/xLUPEI1ePDr1OLc0bw9Hsb
gYeowgLOF3bw5cHL1WPxv8UDBtUZDF1e7VJj3JuRxCNA+8woF2SSsR5i/ysbmu+qMV6lOfXbQbnv
yxOJ8EjCk790kuaTBIYLY30fuOlJKN85Npih2nx6Ud5LF38IKBKrmNyy2fQf5tLAOcJ1i3COPelm
QbB0xRu1uJQEJNRuRgtzkBBisJldbHaDB1t+qjlricqMAmsqCQ5vN/I1JhY/nZOBDCvNKgxoQfiA
amqc7c6ioUcGTx0UId9OeaTSlEpt+63Lotukce/wFtiVaYHptrjVy/PZGOGFe5i5KW3O2FGOhMYI
IbWpcwwU9d9dg33V4b6yPAjW7D7l8/hJBeDBXgw9uQTEYPTNYhXKF6AHzh9im8vTkKbD3tFQkUB9
5rO6No6Hl2ZkM1rjeN9UVYz/si1YGxWq+lZtYD0Yn6dDbLkl8cKku4hIF0xvXM3MgFtF5EIND8KX
njmpnpHnF3gpnA0SMJjN5VDzhrXN95jqGfpIlTFtcysCmgfcnGJA7PuVq97A8FygeZ+sOYIl2u7V
BIxEyxP2LUY0v0dxy0ea/khRIwgjO3LL4YHXT0WSf0BPAzOfdOWuSDkHi9hgfm4ewUTmvgACsZGE
ZdYue+N9HTnXtlvm9hhvAj/x10iRF6Cii7mlXydV9Sc2R/ojEAB59vQQ7PjZEEzWau/1eAOtwn3Q
n8y9DkI2FTKY7OMoPRH9eaHGYEXh30sV0UVFGwBujB/TwD+fNNmV9wqBRevSukC3AYVYLChc3JXc
lCk/QHv2eyx4s8vGgAuqclJj7ZIsp1pn/GIj/9v1qE0MQWDQfFf1a395O1a4FldU1Pwovv3SQaYL
jCUuZeLADrbG2HBQ6N0YDdiJtIt+Er9DIDDWY5HyQLdfIZo/CKBTNWHOVED0Ws4DlXlnCg/2mR1f
IhE+oew8c9FEOvOtaqOy6BqN7s5vuo855Sempx4rzFBtG06MSpTplkjzHxgiF/YVm5mPsKXqBH3n
lI8d2qd1NhmloQ99yoyxoxDnIaCEj/YwtDCiRPRA4LQtk6s76I9gFrQp9ZJHiMLAtMC1biAtport
wYJ6cUb4A5xqo0kRwdh10brzgxcLGHKb0qMZBF20rTg14HgEvNHrkRYnE2F6il6W3wRI/sXRNPyZ
pDhzNedRzCEaMNqOR26L4AAqf29p9Qj1eCn45ZcthUm4pTeRP7wkvfEMWibZ2OEEt2FgjjUia1XY
gPEMcp1BhT+/dNBXOPMioM5ckknclyhoQUjrRIshg4YicPMpMdp1N9sk4vWr8lBRSw4frYFoBe6T
k7FnAjrIN7vSQOYibh11+1rXYFvnyHj1GwxlDk4JHQ3UsWT6T+Ky6RdmsKVHj+oUF2JtWDRXlFHQ
ohOG2iZM9rZhPqgIfIsX7hWvu31cYw4uzGYNxbJnE6WuEhu7K7gQNe2wG0F9ScP4tNWE9bz39jmv
0Ji7TavRMSyJp7qJCHF02V2gxRSccClt77Rv7lFQKR6t3lgdHWxV/vF9dfa4h2szWEY9jgDu73Lt
dF6G79E+89QWdP2V9wI3x3qYh+bqt4O11Q0p984yW5RBOW39xWvoB9GnNqbbVPqspeaf2uJCOM5z
cWtwDdrMhxmpSFoP79S2wzJpCXfx+qjd9BfNCt23wu19jqrpq6Vc9Y7C7pGaNG+W29/TonVPtmyC
ryIZwlertME0BRHWzQjfDqBwfkchA5JtxdAAQty5yu/xOsb3cALbrdjM+TbBFwNrEMtlUyUYVAP/
eYqo5JoJ8mw9X5mrhvIx6MncyGMo4O3VKdxmx8alAuDO30Ep6ym3U1BONuWTsuGLOZ9zExB1g1Nt
FcSkmgqbdWhJ2Mb3F+Id4xvicWPhCwSRuLw92OZhiAG8o61+Hc4DaGS/AK4hrJtmTbYN+UTo7Fxj
qNlyIYxXNKGy2nBLubOz4B+WS28d2bJkJTBd0CfeolnQZzSX/I4cMiGQIz4r0gNtL99bEAhJ1Ckc
5sXfMBl+cyDFdye2nt0meKcK9hkd+uC6ltzNAXBsHcuXODRBA5ibJpCPHDILK42D3QTgSnHvTpgK
+yg0VjmlRnsQ8Ma1tNRIDgvPtUkogKdTN8kddUNt2rHEJ8GywQKJTw0LEnEQ7Wd+7DLAQ5/i1lo7
jv+Nf/7Vd7pHMbkfi/gb0dBYQIknmg3DMy2ya4F43iTzKeHX5sjhVSdarCCBUMYikoU/Yd4ne0F/
Bf1HmQURYhtWqn7ghZeii8os3YMdQoUv4SRosjQ+RviySk4ylMzi8RuagksudhLbXvgeDKXy2Zoc
YBQGfIpeKBYcgJf4YIsXuOMlTKuR1XTFt7WND+FoH+su4drgT1vR2+UWzfuRmM0DP7J/DPQA7KUB
WwIEhc8o+ZPM4XcZON+Nj1u8aa5DXd7tUV8iF4efrfNDNJsvnm+pXzKxXyHpbRcfqePX/RGlkFuB
f9PF9Dy0tNma1NvJyfjdhp1+BNKPNoOR3eqsfXi5B3Lf4NZE+0pqPNJcDKuEHWyQ5dw/abPcz2D/
bWO4ZY6oD53Fmiv5/y+aaOx0orQ9cnRzJUgOrk6wJisMWnLuqk3R+OlhVAuMO2dPWkfjlioHxCPV
sSAdiT/RFazUuxcnHYBED+x6+W4OwQdGrO1UhW9Vg2WQc/3dlcUdG8Cpi6OjSscrvvXzNAc3NgW/
ZMWXQ2l7NxfTB8aW3wJ5Y8d2/oaotyHa7bCrSqHhYMrzM3ObgbidbecUc6vt8NYmJUMMijhr3bUd
SKhr3EoTul2cRdowpfnadsxbDeWowbwpMydY+q73xPDLzeSm9J/Rc2Q5Ef4xwS4mmr1XQoz/PMks
L8M1T9zJyzHhQ6G7G6nLVdiAFjiyzkKFj0EOCHarbpexibc/aXk6iZHt9uxnuyDmLh2oKxrdNcji
o2/NXO8xAEdqgj5m0wYV6b+oMpAWkhfbzs4YS75jokubqi0/mxH+E7eAoqhgoVgN2zwJrpZXBBiM
f6Ki/2oV5O60HgXe/doBK+8WnjhEU09Bwtw7h95eGu1dE+oNBVKYr/ISQUGj3ecBu6aqMnYW+Ysd
60iMRYywt8ooBYCTEDKdGy66lBQT7gd2wckgGjCxpcVVueHHXmIbOrr/X1NTz2cBx/rq08oA4EYg
53BkBIN6YAMrbmzZIyJTbdHuPDfqDjrzUrJQMPjWQ5iI361TER1TseHeebuXn2WZeZgvcMUpSskx
0yyApqqiBjm1nW49ZoG9IxwJSJUal5HPhddCPdsw58NQrfFk45qUGfqWA5fbNT2Vr2NcLtssEPEt
7kYT5a+3npukNfaxSmCKu6N3dDQA+WJiPoy1752GsMcxVIn8IuD/HDhu5DZ0A7xOeq72eDuKLUZW
5zKXBowSWzIsDcsmwgDUT9urt5vLGAC73bbdhn98TX2vT4LRsZIzVTnDhg4P5IludAh9xNVn3Tec
fSC3maWVcXLSibLlnjaNpap577QRuGfPBzTkqsJlZznrveGy7gVgjuOQzfQuLuP5XvV885QR4QgN
HOPRS84kpJuW58nstwEstW3RsBnTJho6W4h4a0lNMafkoJYDaBEzzV3iZXYD6qVNn4ZG/7XAFvB0
pe7BjYzQ3nQQLl/chaDQQD1YGSh3WzXl+lzbln8pjAHjRe6XT+NcLse4jagRz34N5BzU6oprSvo5
up2/56zp91MazFuFZRN2Pps+M+Vd6rVhvo9E8OPwPloSuyVfSw82B37wCX5I/MtmN7GqW3kRoQSA
xi6Lb1PFEmIMt9my7uoDLsDOsUAxMzjuIEheC7/703MjwhMQ/JNRDX/VbQ9u4H71Q3rqh+yUSJrN
EUV3Eh0tKFqonHF3xzWxdQZcuvArqHs0idSEVvJZtL29KsNu64NozAzrbqvm72y1ZJxJNKyGJZxY
h0tIBuIejzGZEcB+QjjnDGwO9t2Ernb1JfEKL4GuTZvM9kloj5lOqbdJqREHMm01RnypvKXjpmbV
xc8Cy+omn0j1L4GMCm4v7vsTfPFN69gfY5OuB3N+SawK4kC8tyi0aBTbWqd9he78oxy8UXHDFbRf
ppIiurhTcMnoCjVr4zqki4xYXKQZHru6+h13Q4N3sjhNSXofU1TR1n2G1fQ0KPOrm8dnpV3i/VxK
M4qV+sQdVk5n/FqCKd6UvFioQbGsnrLZfvJqB69M9tWTzOsNf293zc1Cs2vAztAVFV8miEu8G4kL
JiDA4+bhuPJWa5PsupV9dhmLIwBQMAwvaIGvAi6wN1jeysrj/ewMpyGDISDmiuWi0R6jVj5bpbXz
5uy6/G8n4T5pgb7PhgglabpGPsUpuKt/56rbRd7wFAhxdeuWx6D+ahbGSV+M736hL1XQBUv9kQCy
XgZ7tiFoYj0ZSTWf8LmdMJWwbNbfJEV2ZV4csdjcGlfsJXbjXSAL1s/FE7buJwt5y8VUhFcMfk4V
pQ87ce9dM9/N/4Mvw43yzvbcpSrgomtcGEfJFjfocP+zPJIGG1GLjd/O3dfZofeDLx67J3oI2Tnh
pwub/iWaMu8b8YVdVJzl1wGflq/AuoWN+2VW5tEqJ/BQJtPKioSU/+oSy+EXB2F7Ltxbx3qOxpEI
zlvKe88sq/9/tArDoG3lwEZgRg0UUcYJM04xTGzGvBlIQQ+3TTJ2M1r37F2RzM2cVWxkBw8LBY2i
VnrGvZTOcBiwjlESISVU6xYjdheDESWitQfDpTrjO0AA6odvSCYvoDJp9XZDjuPFyFILuTOZP6DE
b4aEarAgLz515a0tX+9ziCILPcsne+vUvwf8cjCfIeZG/XpRmrPOty7aElD96cpdhIU2Etnasadx
34+gKQjBJiib2p62JVTKlrmG8CaVGki5QMihvp5YMXwFowGniiRynW15wexSCfw6xE4TypNJZzt7
9VNvUD4y2XKlEHlyVl/nJjK3rY4/qJNeT2AOeCfwSlDc+sylVfxN1bNPaJvdrOlkPyNPc8hB3Jtg
yPICaaaSr4UJnraYysMShyhGF+t+vPSeNAmchoFmoEIzPjBFcREwlmlTlF9Wkd4dVsUEMNleORgL
24w1WegV1yomGzT3Jw3fhql6BpqbQ9SQNiGjsL60xGbmMfnjVMV50UjmyboSFnn8v0gGl7uVnfck
Avq4I2IpgW6TPabr3Rzy7mxQNVtr3ogQr3efcPNHGnJqEAcAY9ahSTjBtsKXIJ+2Tj0/tYWGw5mP
0BAXk/J8q2S0wVX4PeN9kTlZ9YLAgGZQyIv3Uuen5dcVhzH4n3fE6yuvkI2fZ28hZv1ohNxl+0xx
oPz5/1OH2UDY96xYCn9R+v1g7xf9LdPlLbJ87ryAI4z0KKrltjpteaNtG5s4K4LV/1waM9v0wmNS
pzsXg08oLpnZQ98xoozCjnaTEoVoZEBPLrvfNE421hxijPQPUeYdHK5KEVZw+l0XP7r78LU4NZn/
qB1zR6AIt6sliUXY/aO2qK5PzXNHgejcx8c8tNi50WUIeHl4wtMCKyL31/Z/LJ3HctzIEkW/CBHw
ZtveGzbJJrVBUKQE7z2+/p3UvJVmJLIbpiorzTUZVWLoTc84HmnzWu7RAQG2mErzPYf3s5gyaJPG
tNSgb8sKhW+w7Lj+AclCtYBpw8r2h3mdBu8FB12vW2udbUuhCyA4e09N6KQJaBitTlGMd7e25po7
tw2RATRrQAkQX0LSL7U09ohC3UKEYIfG/exBA1HfvmIQJZb3hGRM5Ef7iYTx1c7KH1TwIBaz3GWr
ZLoNcx2HbB+eDS5MfVbMVzWSOObOm6xWsh9YbQo/Cw8sjsDBljTm7RFnSXQ7E7IHw1xVLW0//Eto
zWTeT602TNmjPzmOknTx7CV8/H2mIvXLbN9faCUStqVFb9Y17p3ZvGi1cazhHNI2AdteJ0zw55NX
l+YmYlHUbfFKy2xjemRKcwG5wwQuhCDacmijp2vCxnJ66wBiChlukBQUGiVVxPDmm9Sq5IsmoQcx
lrbeM4nbqEP+BASBgFeMCfLgx1+jE7GcWnzOGEgS3EHqV2n0QCNhl2HtiriY++aH1UnDTCRxMhuV
+PbL6XrIzKi6rw0t4C7H/E/jTRb+O0O4yo0EdjjE9M3gDfcqp8NCeiRHLLu4+kJ976Rn01ui2jfX
om1LPzhF85xnbmnFm9f6p2HOPjtLHRfCAR6DEJcQ8+rRoGpd7aVpbDzlPXtftrmoMo34tgMnU/ob
QjYvRd38FDRGFU7PBWbVj0KMJxX3ksXOtpg5SctUv1tVe/XK8GOkB7uzgc3f6FBYYHxR1/QMKOQO
bc+RiJdVDByy6aIMM1gN3zHoJoMEy4uvwIm3acWgEfVbwODwJ+kIF7m29yrE1N3ce2sBbS9sR7yR
GrW8627kXwIFjiRV/3juSwqoNrNWOgCiAdgLKy4nrXT8FUnEkoH1rjADkChAOnpaGIhhRKO5cyQN
HOo8AG3pMGPDjelEb1zfpkMYvjD7mUn3XSu5IlVl0U1GeCl3jOmDwhbHjrANhoc+6LRh+wy1k7KM
Ue9Ah5eZqzLgJGg1Z7WePysbxOo4JgYqA5xhWFLtWRSIGJUfJPk60w9d2YwDPViFCZvrJdvQmT67
qgQGOwyvzDfeFCcMkH5BDbWn3CsHh3IxUMAB2ZcUx9SF0ua/ddNZ9apBE6K59l7EJBWOhUFZTRvn
EpXVuWxwSrC7i0dzZUEauNO7/g4Ct1h2UBiceshXNZAKUpKfpIGzSoYHEuqlzbKDgtQ/9KLQfrSm
wqPO9Ml4mcEUHIFuTaI2Zb6VAQrhNf2XXce9/jELi7FWF3uM2kFTgve3AF1RZ8aoR2fWFrZ6/svF
EuFpZ2QstOZhbz2LrIdI04Q0MlOsTiHe2D9VELzkaA0gOfnbRgkss5n0RuMNgJEoSo1n/EHfofe+
YDr6UqMQEPi4DWqFe7UbTcMToKOsR8z1Sm9Su3UTTkRRIeg2MLjV0LvsrAnYBh8GNn/fzcoOi05a
ePhsV3Gz0WrU/g1QNWA1mHJ5Bf2JZufOw7kiAVeosigDe2pWhrv4knME5T1qFUa7N0lVGr3+hpaB
qU25C5TkNFDuU+CfXFEQKcBEZS35TdChKjMAwjoNVdIwbSFXgiM07ixf8198yEzUFnj72MWx0Gdn
O5Xxxu0B5KWeEa90vAfD0jq0WRN+mzN+8vpUPXQcp6Na2iH0k1uKl1XBjBVAvVt8E0PemXgALtKM
+TjVQH2mPO03iAb7GplSeYiaCdGlHIHEOt0XludBZMhLMLO1kryL8ARzMBCTPetCjSN0UiCvoUsM
atpElJtEL+rxniH/R09xbUzTp2kVJ8LbzsP/G02uvTPHtz6NNnHXXWFOrZxQ7w/IZleou6IfFKXW
OsZvfoUqirKgJRFy3DMvoarXKTnIInbayLjXGqdbE9BzilMA2oxXmME0ZgCruweHcY7G82AWyWuY
x8yu7P57BuSzox8lHePiqvrtXm/rn6CJHm5FVgIsZpMC8k/4Zs+s972T3Rno7qcMNMHQJ80vFx89
ckdU6QZGu72+gtFwbUyxhovoyrmnwow/OqU4W0PE87Q3fmp8WFnzmET/xyfUI3mwSobxagbKDjmH
I7J0W6fpj82Y7Gj2vrYBSD3UnFK01UQhe2gENBqRMBfEaWnTFfEb1TlcL3c5Z8hztLjfaSTlWSm+
A8zS+g6xoPY0F8W6tmnQJfUbriorLXb+aoYF9Hs+KQ1cqyhhmhYnOVgMjCxgM2IzgltGFmKM0XDa
GyqLwFz1wM4LQ/R3chO+K1ROELLWn0prB3GfxXAJmNMC4t5AweoKw7F0MKmqbhFXqNvgex2wuuNI
UzWvh4WDEPGsI0sbIazqeWjE+93wXVXlFZyUvZohINfNsMXqgZRIWltlHKxtlxx2GHgqyrBFXvkp
OJlxai6l2WbLym7XowkmKIQhvjBGfVdjt5EoyU6daWVWAmGYd70Og9ESDZOggjeRIzhXMs5tIoUZ
h2GeKhalaGavXBU1MA+eBJP95YTmd8Y4zxiCI5O0rSZy8ClsqS0MDrwbSgQuEFHGgEUihF0DViXz
BAXTXFHHxhPNGd11jBEhDMuF0fX4FEXuX6A95OhTCLO2mk+9QQu2Nirm2ql2G6mZ4rkZoMkiKZJY
yj50annwxkfVosKicXthtx5MlIwQjY8tVAv0mWTJ/5j04WJYcIzkmmxudS7h5YcK+kn6jVXcLQBp
IWaUeRA3swY5BLrnil+/zphybvXARwsnaJhTZTy2YPxbwWmsa2tbdzjUQdFDiXoHrngdqt5vOERP
Ajc4up7TsgQQVboIfAT9m+FoV6ce30omV9Y4fhQJR1fuPV2IZ2jFP9KaGnIwyWH1CspUE1fzSzgi
ZTMNLbCeueq+VUSwP7PM8A5prwcbbfK+nLz5LkD+URAR0vou2c9mccTDh4cRb2DTwoN1rhp3lujz
bUI6L1ZUerL9t9xNzDQ0b2a45Pk5rcJ94SQcRXNwi9R6RKO+O8qrnEBr5fM/c3BWr34us3nrsRk9
1YEm1LwgHMiMS9kkqgzLDB/XumA/+2KNpKgmkqvtE8X6DwTFTrSB8KXIxl3QWccaOyY9i9aWqbwH
RryVDTF4AHKIeqARznY+f6Dyyy7q9K03euBdtMska4tVl4KCc8kzsqZ4jlJdVIXLmYHzpxLNOwZx
IGvdVd2io/qokICNMkCbZxfi/1Bg6JAbvxBUO+q9ecu7fcfWyfbgOQGiYBFbR0sI+stKe4wDlxrt
ZRGbGuBsdboUjDDMv3H5aOLomNABjalDEyRZXL9kRYHo4rt9A/kMSyf5AGwLi5Ev5xpySHD9JfJ3
Amx3ycjgVzIydy7g9pc5KLKEtkvEprFbIhwzWAvAAqk0YS65c5l1zpAWGl670ZRsbzbTuqw+E4Dj
AwADR3sf7GdjfvN9WllupoHWMNfKtqVbjeIDSBh6L/YJF4K1GWMeDBaC37CQ1HZi1GToTjtGtOwt
FQxEv4zUDH27Bxds+5cGoQm4LCWdSAsHQexR7GDJ7XChMPI6Kre2/wmKZ4IMH38U6Pjwi/OoAYKE
F2ejqOu8TPkPl54C1GJ2jYqNKxicpaWNi5mbnSiMXTqiVb7pnOYPsvE6/Md8r0GAkgXeYQVoBME5
lKrP2ed5vDUQTo4q/DOtW+jRuo++TZhjMMgI1kW3z4lj8omKAkmrtr8Cf+dBfx31fRQ4VEwhICgK
W+3BUxhhnIc4YfXJ2SFJ5LcDVm1GhOYfeKKoaMJu/xjycVV3Jc6kf2bGJW7mLCak1uzh02PGO04E
pP9eGItGzcytvJSOI4slCeT2ZSYrqewvbDpdHkS2lyDEL1Tk/gpqYPLqg/gt1+c//K1e6ReDaUBn
JrsZzJouvC3s093T0PyI6pSNkI3FeW9To01oDbsGRpLSip0O8mRkMXnlUwNAhoCnfA+7gdWbIaEN
/mDRO/piTNBZmJitMcXgKeAZtnWLCabDYxi/wxxF3NxesQaV/qXOaJ3IAsRPR93EBQSRdlNBwcBr
ZMXt+roJ6jGjhfxmWG8WuDS7/nJRWtNIP3rlIw4YEuq7an4b0KYERbcPURJpC8Rl9JODfLGZkl5h
ivf/C+3HTRz+ZtVPBGj0LxTPE5UWGgJUTDbyEWjWGfY7Y2D5DbMzmFGA7sQIBYXKA9c8O/Gr6fo7
GFeIV+wtJTrOeKqTEMh5VIXGVgP+y5cKbBWKDx4Z2CsF4YMvq1uX1hOia4xi+d22AUtK/q2HMAu0
YmXWXzGzItY01ydvnbYWbN1srxEomL2fatgnOI/tFGc85BUmiw0lheByOgRw9Om3ZyMqHECC937Y
U20+/WpohCfxk0ebzM2u0uKV1k1yhcGo7hPtJWRtOG65Ziiylq3a9t7BTJ9xc2F1chWom525ANlu
sniHF1yejvwF4/ZlyfYaCQeuGtLGey2QiOU3IlST+uFJtks16q7Dzl6wsHhwOvlujhRAgQnHfMOs
BR50OS1m+xUMTj9jROwgzAYqezY37PKUcElsqMxv+fJewEeiqcH3jvlPg0IPKAEEdtVjiqplrTfX
lAfCuPjJ2wBDszYgnrHIo68WNErhIPGlXb3swbWHUHIwMF3Ptr93ory5oCOzZU5dLXgulOo091r7
WsTJF756jJUCKkx8PN7Bqe0nMHQSjWH0Hag/OY/nz8mwdzzKxFBPudSXGY1pH01yI/A/GJjUUXcp
wfCGyryyMmvPu+BpTZF2CIA7+sTrqEtXtIChw3cUzu/c/MSjHdwPfGkWI8UpY6wN0OrV5N9rPFj7
PtwFnCQqTcUBXdtpJAdky+XlN5J7C/yD157OCcJ7gz5sIqzZ8qy65NwZn/IW+jY7uDo2zyRuURPe
wgKfuVxhVsPNqeVRgntbA6AAD91WKiq7xlax9L055tdgMiQwKl37zugfCF1EwxqyVJCsO6tYsUiQ
rVjr1h7bR5w4si/e/D9ps24/RK0DwhiNQ3ZRT8APX3XVerX5Gy7VKcVRL/vgJiKuh5/xauRMQbE6
doPKkX0cqY9C4LsDNVGB4abTbhJ0iqMxWUfeM4gwn+4wIprpboAk2NKJplnmo3WJ0GqAvKKksrIf
CsSEWKiVXtx6F9FQwFRyrMDEXZrthhMn8UAp2kAAdaa37aZkclVyfIz9g3HAKWrShdI8sSSSOJHt
bddaO6QRRnjpUdCoQajmhifWRUf+VRYM/vIL9I3YoSvTfk9J4FuBF0PqTOPiW2HOU9OAdrRuy9oA
vuNmjwmiCIEsDLUtqn0r33dIfasVllwrQ/G+58DEv4qGTU52EKXZTqvKu/xA0VULIq6tJtsEGLd/
TWCyuZBcKR/3TJJ3XY1Qp1acTSoDTs4R+rKcE1ypRvHgotfRC+AaH6mhY7KQ2PNfdJmOUZojQ2gr
G2J1Fmlvut8+rUI9Ilf+WujJczKmFx6V5mvLsfY/ZWt0E8k0W21kyhXk1bXT7Fe0l5Ztee0qthTT
WsljeLKZCnaE30aGhSkWuasak+W3D/TRLxztswMFRWEMiShqpe9pOKI6my3TWTyo/2BlhUUes1bl
hB3CLuKAHm3of5fendd9fOqnQ9UjHVdrm6rbq6V2l0XSoW4FmhIJPU7tZoGNy45HIGf0QKWllHfZ
OXP1QeMJ+QD0k3swCHFi7TSciwp6immi7xV/XumwL8wO/2mX+DJN06Gb678mWOhlWNffmHrt6tR9
0VrrojfTMfCUFfrpmK2iguIMzRdjqEsylr9LH0HkAmfTSldvSOr1VBMwlchKR/zUzRhmtj8N/AiK
X300gbKyTrqOESkOTAdlSj5UL9irvnUoev0tsfVr6DvWwkiQWDGz/WBPR/S+93Nb7L0seuKZuMXD
Zwfj/xYh05F7yTcdW96VZnxkeXNEIHxb+/7eIALQM9uGiH0sYD0tRze5ambGTdEKtjykX3JB27E4
GhN5P2safw8qO8c0N0E/46kRbh1zZi37+gaVvFWtdQenCkb0kFC44DhMx0qjesK8cvCUceGE5U/m
ZEdLqV/HDGsg16x+DzyKOFLXRou3dtRcqyqj3dCf1THul4rebmlk7lVc0+1K2wbCloTt85Lk4BLz
yd3NmfZIUWmW5HIAA8egZweFeWuwfrMORi0Fsp0PF6v+UnCJjvQbe1vVz776VhM32bISjkOCFqTy
1mdq/q5VHyq7plDpE2+Mtjo7gIhwYQKjSVQ9awV4sjOpsuQ0Tf+jJvOaQ7BnabnEeQYeRJ83YDRb
FbMC85seziIH8JjT5Kjas+v/hO2Tk4/zT3bMxCBJRQa+Te5YkzKGEwc6yCHeL4OJvXj9OWP4QuDM
SE2JwHTmmA1cMuOrRDUmrUMYW9cmucsZw4KXo0Mpul9z+JrwxXwqkViWWkj3FITSZu4/gmSWKke6
gw1H5Th8Qp1h6MVQMu6WgWZvB+wAtPGDC5WnQyh0HBT0Uc2TzJoLV9rXhg5PBUqn+DChZMegwVMk
eoFfL+eGOb6+J8fApYDMXlXTo1WTSmbvI4IyhknuGM5nm8xipKtAdC50aG5VwwRG3Um0xWhspbXv
OQiZyfohaFcOl8kmlScT4cRMo/SkMHTgvdGRoqPEOUtCxyf3nKgy9ZhB/iszCF4VVgqwABIHUz/I
9w8QF/uRyOo9c8ok3QAlwWdwGT7DH725e0mLvMM7m3XlBfOW55djtdH+xVoKEJiUV737YZHc+xka
L5j9SJqZNkh6E1gz+7ccaxQMLB5+FKjxIs8CaEA8lMpfBfqNd8IRCmYaqgcn/9Wh3ojiECWf7/8+
W/I2+b0ZyHQxgoenNNLtd54mP+2l310IOInUq+MtIaK7jLtvFoYRM5HU91mCUa3NjPHCEoDILntL
or+u72jvH3kxrfaUYVJFAVlFnFrciYtEXqd8JFaycbOblv31yMz5zDB8zMzkgQQs6JLh66rtdFZl
hrItq8DtZ4LJqefc8knCIZ9vu/jMlqBqrlT0hXQaieEr2yRukPVHFRgs7Y751cpF9XTADGxI4Cnn
UCjQzughqsQ3hS421yhpIe3OXZS2B8lKszy+jEO8dvyfQkUEDecIoE7BUJ477GRZAzvcKy9VKxL+
eLGCM+CoKOaXJGax2U9dDWDVTeNKwoQBV0XGZaswtHbcpGYzA2UDdFFzEB94gM1Hal4/uUj9ggTi
Eq2pdWJdHdv7lOJwzNAvUEJxBodE8Do4T2ZPiCtkT2wk021WGMvW/Xf+yb5S0eBVXWUROiB+8wl0
NdcWT/G7RAzQ/8vY+W127oUil/E13JXyGhMEMlnqBIQx/QpQsa+D7JDIoVhnT8R+wOMxi2MlxmdK
D6/Vz56tb2LuVql8ODOkTIO/ZMV7rQesD2kKbYBzkixGfxeFvwd51+67WDojks/aCZyllIShm6/z
qFt4iQ1nK3todNnQpbkxXgfMRXBK1lX17xl4PH4fkUTNJQvZ10wCFlLw6xQzcDHmzLx3nX2XY0Jr
x7OThjtABIeQO6HBIPms5TgIjTCwJncUw25rPJpIcoLIu4wxiPlI39ACWzlcVVzteaPsQ4KWFNVE
Fgnvfu8v5X8HcpqEgsLrDiOyq1wFP42u2Uq+LRntJbUH9wjx+t86RBpv1XrlOiJ9ieg9SOCXqNsl
zf6fmLC6KcxvLW+WM8dYiJcAUSZT/7+SZemxoFjkXq2uCcu8adnQo7+qKHNN/mSfhsj76gAhGqYg
vWFdvFZaRh5PQX6opHM9EyT4K/bGTMLGWY4SAtBYsteGTqCdtDu/f5EawGUnIsFxI1fie3jfRQSO
MHtI8M1ZI7X2TNhdEdtHFnuiXok9PChZqPy0bejAJIQS8tl2fyy6KrJ5VR2DI6w6ikikDzYlLS4p
OSVTpzkqj5BwaPs/rMWpfxr9m5xsNWLhIUk0gc2HD88FRQ1zZxL1f22R9HMaSDJEAV57SKcQc1rU
PN6LYIAugoZeWr/NzLJaWuwgkKUVoFEbyxnoopvBJcvyjWXMDeiJSyeYcdW8OawTeEvjuq5BeEfR
Wd5SnTo7+TPNk1Viwdz40CACSnNF3i8nPhUabY76C9nmpVeiOkjDwwYi2e2lyZES6VTcAiQIGtbe
KIwNKPl12P+abQfBNfheFBEcC1H3ihoySBBnNw64cyM4G9PAkzOv5FAHwUqlkCJRcLfddpvyJuSB
cCOV+dnp0CWI0V5yCZMP+S+pUNAnJ8W9yCPx7ZeRQ1oODG5Wju6JFJc18W9wl1tLVp6dP6jxDfs8
OvxT94cp0VYrmotGJqQkoSxLzlhZDXK5Nbn5qEfMQeM174lIqgw009isPYlx3PJBaHYhdyuBg25b
ANDfOJvsJjYVDUoH9U9/ujcI1XMfrIci/JrR0hlMdaVxUpIKMEMBBr6hUE+SjVw+KzAP04tpvWWO
t+A95rTpqhjgsJx9dbKWDo28P1mjchJIk41GID8pTTxZxKxsSCZrmo3/TiSB6/KubMrnLlSO0ivk
UgxK0r5IV/SjmEiQkxpLXTHQxme/cBZEOjYPTy9856P/n4B1Xi6dqAaPIYsXRoIO1msXgZh0AGOT
3Ug+QRVv8jE+CjNN/JTDgGkD2JxbXSDzRKTS0xwy1beLq1nCMc2Z6qKGKUkG1lY7nptFcUft0rJt
pNtU0jLr9mZP3A62IqqAzP/N022GfnDYSK1ZWjiOSoNKDlbi7InjhiZp0uC9kq1LG/wVny7nKjyV
BYN1qB1II/P85XwyfG16ldjIC4RDrK1wmMa7JzU+3ZRMx/Yr/M6z9Gzo4wyyP89fGzQnkHfxAJ72
a9XQl17Q3YxBv7oNbH7BWVsup4bXFC7CLeTjkEAKbB8WcRfBIgV15Zbgo1oHKQkXdoqVoujkR+Fr
T0nhpPlt8JIeMKUbPybbnt5dvc8xR3SKC26izc6uqyvJIU2gqL13WUDojUgXqmmDAvU6TrLzVNNW
EbIE8npMpaxHlkb7AcTOos+ZzEgCJwtqtJrDjMQjkcSelU+bKrjR27ekdHgQYhqnb0u6Q32dkfkA
gouGiQYG4pa+PqwcE681XKaKgMZgOL+kag5nAf0fK2hv0pgfmB9oo7IluN06ZMjsvjnLbpPCEfz9
X40iRIaM//38dNDi5KoqwysEJgSMuvrd87zP3oXRZNPlD+tvKbQUzT/acXQAmE8jwdiObXIKKuct
RxdjqVoXtdFOKOXvR7qao40Bw1jtLZoOYA8vgVN8lubw9JrwEMT9SlJ/KVpSEi3XaW71hB5COyoH
hCa28pdTqeEWZGuPMKIZVNvNLWT2ItGIdPhoE55t7LZfGD7fFZUeC2EBKB7CqmFRAV0Z44WmIl+R
JHW2nFJE4qHDQAUMI8SJqWz4BhvRtBl0LW4929FlDJgPI1rxgfU6VNW19TCvndM7smsHea3FMIMt
NUVlsD+XWnZhbHPBkxsboX5v9GO09QMVFkRFMmuZwoa0YvPMETSuWrvW70mWXfuiQZAio2iekt69
J4pWfgdoYMOyV+hy0pND+jChkA3ptqdIuaHwjapUqinrIUTESkkLyIPmexPFj4HcQwVABVUG/mY0
YrJJkwIywyVrSNyk6TjWOaAHmi0TBVzr6rsyxZ0z4U3KWVk4Ojglv3z5V6Zpo6yVpd8g7USO9SKH
Xtd7NMl6KhywGdCphwnhVjMPNJbZ1KyLBFpLRTGp2+q8xsHobij9E59U8NMpinEaiRh6SlDa6+zE
xfW7oTXpeATgOboKV+E0RYQmgLeugNjTUm+NVDViUlSn8fTbBLjPqAwjLqQy7q0ZRI8JUsxUKqcm
A1Wo0bi9GZ6/9pRiO3WhfSsZVy7VrLJAodsexkIuQ0ZMGvsBz/VisGeGMOpFdfuXfujeZJzf59a9
ayBUj2gCk9Qyw8NuBsncR613Qj7pZqyLdJQxfZflQbIyGO2PF+kZVATw7cYThTaCKB7W6FxKzOxc
hJCbbOWBXfOhBcmhJO3GIb8PVNnRNOBAK0T57rUg60aLF7oMcMweHIVBKqx3H3SqOfd50P1XBBCW
eTZUVGYYOQxs48kPaHq9paaLLLzYEDdn1Sg0cUGJrsnfiPWahu6oGLIZCHYVazmjyW9IRtYhqWEP
W4aEyIxl4APLFTTQ3GAdQUCu8xHcub7SrfKNoj6vUIMaVeVd7cZV4X3LhanBe0nWx0k6hK/SDUBI
BDOK5k9PHZfnFqSzEDs+sExTE7NCjH3BAYr3M0iTBpdGCJggR1u870iBU/fWAftBsJYCrliooc0q
2jBqBv+ERCdKkMmcveQiJZ9zhshHuyzLFlMcblNGQFCADhXzKL95OiiOmBTI0miUnhg/IXmSyaxA
vgCT8dPIyygRTpB/Jg8hx267t4Jn6KDVlPYh5JsQa4xmWeUTnQReg48/G/24glsO6b41MRlp/jP4
dx2ZgIqp7rKmmucMTIR4BjJIZsU22WqdKC8kAraqoHh3n6Dy1nGJjWGNI5q3sGj/kKD09lM+mdyh
BzyKmRanK7YuBUAwSin5U7rzJZ6KMtwlhQ2xSxjDVxqSCmmW/GPQvcqBIktPbfGBeyV7kHM7ljMZ
tl+vwn/Lk13mg8N3tB0Ng4OFeoxjt0ewse8c7mMVnPnQllmcrI3EnTZoFDKjx8k9nt4RGl7xhXJT
doasCpmolE9hl5HhSz/iIZzt0b8N1vgVWIBhEY+KWGiNNW2ZOiamejNVzkmn2phgs9FL2nYc0Ck9
Cj5jpINhtLAXMppvnihzj39wMP5MS+3c1cmb4vXvVEJjilcOxnisZT7TgxvaoZlBJ51+Z7fmLnjd
4BWXKB2+6yxtKRPkktW434I/ATnIkds7LRbk1GDt00FVP+BELVGugFzy9BlokLzLlpXGc56O/xYA
zREPMAGPlqa52Rdvku5kzseo+meILqe0KPdogqzk+VtKs84SxOl5kHRS1vKkvDLfB3A0pS5rIElm
ULasHj16Bb72A8Ltwiv+2qgBLlorvc4k5zYTU4sWJhIUGoL0yQwgOHyFRQQuxe1/kbDJd0UI9S0L
zAxMvsRBiEAqA7ZswCKtKmcHj3InE4iAY66Gret3oB0hekoKUCAlAutqqRJ5sSi0V6Idn3sKrIH8
VGeH3itOQKwvY5j8qycBTawblmhNszNwTmAFSG1H+mI1uNeJ1yfbTNabjNgizmeZhEoAqtBr7roG
y3kaf1Zlbl0d/mvafSfO+JAnIiFLIp0KvEYjT6ZNlmjOlnRefr0vm0PjtycaS7In7TJhQ5sbGXaX
5ZMxhefkb3WPclMcPpx8BiSCh3jdN/I5slCa6Hc9Kmci5lxO7JR74jR0l+nIpmun4Lkx6eXNBvQJ
SvoVAQuUf1X0+MqM2rMzYErIMjuYNNME4bbn/AfNBM6v957169Msk+FcoiEmgMcx3JZ8o/KPklen
7oCuCh212IB6gNYJ4wqPqEPQrH0EgENo5k3mXCcO56hCLiCvDimKgLaW0tKCd0x2JJuBjUfZRNDF
jYmMj3ZQ6DQPkMkiBo42xLQA/UZn+WfGu9wuDkhLgO+HB0R4KlR/z8aQB4xmEfbEKBqXZbSLEbzL
iNSF4ewGzfqdp8jlVkQnmNaEz7gGuzXbP1WFKUAfbmlibVx2+FQUiPnVj1i31+i8A+zxKmuNRzjj
e+NXFVp4USi70q1/KXb90AakusA4lZP1rujzX5HhCbX+3RnCtUbsikv9XmH8jgIFzhrhlCCia3R7
y8dPulpJOzW3u82UqkB3S5hrKSwbrdioiXrXzJlCwzoxaMEFvdynBGidVKsxog/KJcdX14qq7eKq
ReZMAs0UbOXMhSuzrZDBI6DvnN78DlUqDVZhQXRgPPfveBOA1tgo5sblGa/L0Nu77GQvjkZwboh7
cQZH4nfp2pvBrA6KjTqylDESKGUqLUezbIWKtKopBoxYjF01gdUf+ODc/uWI9NfoxT+ycooeNZmh
qBwsLIeFO1gPYAaREhv3JvhFx3bdoIFCW2FnIPh3ivzhs3Pzkx+ALK9QrWnq7pw17lJeUpPHOwKK
ZCPSlMHcbcO6wehSggJFYQDJyk7NIz4ZWzlfC8xKAa8rX1qZ05PNS9rDHog3jY6eQie48ZI3O4cb
zKEjFSvrCEwNAuHgjAx3pQYgR/nv2qw2DVuMriZEuWgpZyZ6ap8yU5cUUwYWsnd72hEoT2xy/rv0
vmNTRxAJn8X+Lm08Xrrl+NjzMUFlsUaWcZWbaOOzg8JpWRkXpbyYCR8P0oDeQhzq7Wq0rXuk5MiH
FneNqYWt9eNqkEY52ENahj5wMLlTTe+P2QT3TTf2qkOmaCKFGbsM5A0OxAGqIU8CCDH70Qx+RT1O
kZNhbAj80ZQDq/iQy5oSWCwUCEmrAn0pBdKUU6e1aIghUryo6WtL9KCdKDm0hDOfN+HbFT4dxEVr
PjF2mWg+S65idUyFaciIuYQbffU9Cou5n6C8onqvtg7SIMjdTdl1fzFeRVi3xslXs8EbY0+QQddF
06mkE8swf92rzrpkLSZFRDkNOfDXWMTmSwe6paWnBN0XKPWM3ROqgby8NGZ6j6NkGEwHM+Z6kV8x
1e486RxAJX4o21zQq0WnCeM4wHnObz6SEgNoy9G2YdJcHIA8I4gNp5lOKa6OMxk5J/hhsFIoNDbT
TzsyoaiBZSQa4iGw4aizD0aU/uSu161R0G+RjoBt2QAE8Tpza3dR9ghVB+VbsOAp8+CjPikaCBDw
h0r3QNpoqfZQT9oOgfM6an8qjh3OhxfVTP9UyQguGCeExoBSa5SP2jCfSpZefNXiQQE1x/NZ6zbw
TxNeTx7dzabZdQ3WSF79NCLMQerawMBtVlc2+o9IDWOE45sBCAzNuxrIosuRWlNwbKu8a28m8W7y
rWQ5Iw+9qEasGWHzFUGPf6l31ahdVA5xU7AZeuGddda1TRy3zP4QeRCGXP3VyssTXStOEJ9WpRoP
GmF5thdp6fWrwgA2rMzNPteaD4TP93KSG2p/JUk5Bva4pYe0bMzs/g/ci7ztHNhHRt6IjM2k2F23
Iu7hv9WB0Z5w+TCNbW9kRFi0V1iMXf+iaN1nDrPRGug2Z9HGJW/GYOrIat1oDrNLxJ18L99ZXfcJ
nhC2yXzs3eivGdIuhNPE7qHnzFUUpnhFTDFpWKv/AuIMHAEkvzUAO5D1UqguvZDqExcGCIY56L34
T1EMD4O0Bh7LSt5AiNqzMQZfVQYA16rucWiCsBqe/eQ5oOFgmepckmuxCEINwiDztL4MZmg8GMbC
HIacfpob52ty9GOXpLdE5+nR61iQR/x0HgSstHwgS/wpJUAda1RQM0qK7P1I/Gcc5yCb08Mf0/Tz
dzImxJ6o+2NMF3psBMpk/Lf0tdR8sOzWheI/AiO8GfgTVTWq5zLZavHqxodmn/HdARlD0BvfyQhE
OasJkYgaM7urV52F41olCXOq7zyzQBSmnpdqNWxmsl0/HdajWm5B/iM3xiBjBpsCb/spJUsYU4pa
0S6AaGWzkFy2Va1Q6uXzm1s5K/Q0/UXkpt8xeBq/9H9yZMKK/3F0XtuR4lAU/SLWIgteKyfb5XL2
C6udyFECBF8/m3nqmR6P7SJIV/eesw8oW4uKVg/dc9vGVwNkN8106h3WHvV/MTNTUnjJq5ci/TH1
VTQpVf5OypHWsdriQ38safnbhN13JLRHckOTDx85HZZua/s4p4tf2OSE/5ibPAQik1d0DeSwipA0
QiHjjgLCMdBbLwII/DXA9rK1bb1XQ3txGeUIZaJHDqe7UVfYqayjSgVQiKQG8lg793Y7/vLwceeB
pokJcx99jXib5MlVMKTs25YpC+ICTjPw36OVbwwMezj7wDnfmtxid3D+kGDzBrs4XibGf7Xv7Guf
zMuUOxOPi+EqAOUSAtCY0ujDyg2sEfaHaMcDuOU1lIVri4/DHyBihBGVZY94VVLWdkFP3zXxOABM
7zNhToPow327TL1oEsDr/+WImwImbt9oFm8igoa47NEwbaSmnUT577Nl2sg2fHFYiNeMxGCs+YhM
5DkCWNH5warltBV5+5FZSomOePm5fF6SozeW6a90/7kkmK1ds3uLfaIRQ9RHy9eK6D7lNXJM9UAN
gGn4rPnblm0MTuqm7xLINC2s5qDExY9EuAgO2o22sXixtKY52P+UHNGj1rwVmX8bYtqVpI4mrbNt
OxtaXfwvhAZDZEO0anraJrTRaflmA4gaOPvriehCIWDBxO7KxdyRspmluCxzxyO5hONx7cMRnghW
yfNtMsE6r+ms80xyOOvoAkRjTlgxrWlOQR0n2K675L3a94b3TgwlQo0TV9LQ7h8+ZjTHwyWL+700
utMo6P8vMyA2HUQU/LEcRvhjoF1PDRQ4AUSIYA17BWRgDDdq3s6LSNjLNqDgQBvlmxB43FKnsD62
NArAjVJVsZNxIdlqwOAQEUVRlTRVT1cOpAKHE5s50PKaDoTZL8VBLVM4ZEUv7vJmoFEewELyqgtG
Cy6k9dwoKIscJVybOjf6sQAHG5n33lCAm4iSKndULObTzp70mfb2zvczUjklLAdqbz1ew0Zeg47B
dRcFG4v9VwHOB31iPVgLhqTXkk50sXWY2DW0QopSXRTYT2VwpO2m9tiG8jAGsOhGi9YfolQm8/zO
wU+KvMsy00cu1TJRKJvpYx6Mg4QjyrY7rUNSYbOsuwbY1ldcOCIPPmYmC+0HVyfOYFU7eL8QfVLh
Manduex1XDqK2Oeag67WkCoqsy3WrSDooC1f7Cm9LEsUPt1byhoXZf4qn+PLshkE2r24RXLKXOeE
fmxfdE6+H4hY6I0AtyIvmtLhYaJ9BrLz4PQFGiy21GzRyZmBZo/kQNKJR4UoAJzX1UJF5hn6ljFZ
z3vr25PzNpTjvWBzVgGlYdoeI7oKcZcxV+cgFfSXiQvjxx3UC8zGWaoukY8uAv2sBZQmo/rRfb01
9FjywqMRbY9w9jGwAIjpj0KPAMuoXKv+7HnRZigIxetjImWsU+var+ym7yE7bhD4F9mLYyueEhvM
UEGbAqXSKcjYRZuEcjMy3x0bV1ZYXLjJe98mOQBv2KadujuTc62yPOZmI1lZyP5pMnE5WTsztCG8
1GkVfmqaOjymo2VdTC66KgGFURFAvFvTFvhXNu1qKbeXIsLsraODaQsMFTuM8aV7ZCqYd4j2QHWW
6BXagxM5C/tpQebGr1JP+2HGXNHwoppD+SZh7uKf2BQ8VwOKMWXhCWCq2Su5K4k+E638aGoYSzbi
HITk3LXS2sLpXxpz3yWwWDkM/+bi08Evu6wCXjR85LPzGAfOe6yyZ14ciyND5RH4OjXFC97RbOM3
b67PSc927Wc8d2vXSncjFQf3gVYAQBZam3TeRJyfhwmsFJQyLAwi0m/cNB532Btbk0+xnAtCjg94
c898AY07j6U5oiNaRf7W7Bz4BO5dFU+PFn2Ta80Hm6YAHZZ4z+vpXPdN/520SA5IXdu7dCuXFovh
eCllMZB4tsLN7Cf1JeRovy5HnB/+K/wWyipUuab13phGh4cF7AxTguXAY3j1k0F1zew+br4GNVU7
3/FAnYiKOExjesLBw86mv6zeqslZzD9bJKAJ4oCew2E3/CyvFcj+Xc56h7R/ckN/IWZ9tHl7aFk/
enfpL9ilvhGqR9RzoxbmLU+YO/e/xmhtAkfs3VacO5aQkhd8VSJxINSDNc9Wtfq/sCUZD7e/9h/y
1vglJufLEdW/bCy+Ncc+u3PXOfqZ2aFDEhYQFLmFoof7EBsgRGj6cZjSkaBnV7jUaMl0LKnkbo0j
p1s32FsxWu5uirMHAxIV5GWN49jehoNzWQLSc/FF9uE/GxDmpuD0vSEW3DyQsqcOQ4BJxEbt/zmk
Vvppu312nOfMgBHpM2oQRH7zvI3G/JC77Ljqf7EuEoYAl1QwoiWMZ4ISY0hkSMlGiBX9uLC+MpKX
Pdbu5dk38/gIspK+MCGttriLfdx30TUywFuCUanD7qPRkNVbvxq2OnqE2IdUm2EHjMw3oNjfpmzP
lWjObTs+6oCCxuKUvsWq/e1C/O40szHLGfko4AAMA9Fp4HrjjnymrxQ5NWTiSzKEyQNV1x5f1bfX
edm+7yswA3SuI9FXaxjWZ4xFR0Bz9Bh4FCQi1V1sVFuWHU2PrDuSQUOSlAp4ZsEnrBRiRxtNU6wL
9jjrMk7FkUCyR3tke/LGTlC/uAs0lVd4qXiEG0CRM6r7bOhJpSiKz1YA9TbnW68gKVSCDkNfZQ1h
ePpeN8Gpme2BQZXprAuves5DeIg+dtJbW7Ijm9J/1hhRCls9VZ73lQ7NsIuiiFlCCrda3ZZrjvNj
ybzsemKgjHfS9ih+ImDwJMgQP2NWCMJt6mbs63HcWRtDSrHxi4q9GmoupA901yxgnaM+td8gSWDN
9UdkxwFThgLTr6raXYkXDYkI0Auz+er8Frw1b6puC/T9DexzmmWflauvOXjaZGT8Jwde9EgtG0dq
7GfaVfceDHxU4Fh9ef9srRHJTyNdtfAlCkK9jpIAxE1nhMcYdPq2HcYUSA7toynsr7YXnOYiv7Pc
ngYkXM2UUTGmqnA7BgClgVk006XpWT7BoL8YCS+rSd6uVpgklEdeRhC8N8X8mBbpRvf5h6izmz2i
Iq7a3zhQm6asL5UL827S/oF7kNHSB38KGf4MO3OT66X+smFs4vFiypesLDEkr+GU8SvGzDq4e3XL
KbHe+dDjURyhWImAWHEKj19N0e/ZB5B+Zxev9XcZRjyPRnqvp1OQh3Q35pPflXvTyT+LEey+6RUH
zK1bGBG7OvPeoLUzUZ+L57yqSFarHmHr7+c0+BeZ6jDX03dsWKfSy7eNtvBAIdZzg5d0wr5DudQ2
Zr0eg1juoql6mgWtNK+Nf4tUwG40LIQTtXyNbAyKtX9m1mMfXK/HzF/7bPiK2npObSrhUXZ3DOae
Ck9jv/L660QmAcJgHk6LaL82GFnkm3xXd/NPqBcNGaMYuJlutuHse84MyVwYZqYtHVavCWKgpF2c
e/qht/u3JGpwLBXPRVtXJxqWHGBp2YwmVj4018PGiTTWnXYXecS10XDEWkjHeB0r99gvX8SwedO4
HA90Qwcrt3I4V3X90eusAstrHpa4rJOJIvdTcElCIXG9kf9BahgvH8BeVw5PBqEIAr7WSsCt9c3p
BW/9g215V7K5Ob5xQXax0zNQjsdfMYFfdDouDibCvRNxAJKO/1nM7t2c8Yx2OSNSUE/nmMS8+wEV
EmpnVmih50s6saqllnHuRudpEvm3qCxE3zHiMt0Box0wrYFkxg455MMhi3xrF2LU+I6lQn/vWpJ4
9Zn+a6DFHxO2Z5uk2yPH64aDJwvzEIVgfGqaWQTRbMg9NFeqEuMmGcBbe/p9UpW172qXITVvLB58
RNyB0ygezeAoIaulaXNF7pjtvGpa4tRdApaxj1rzhB2LxDai1GqB1dJgWghT7U4NxGx2xOjkSvwW
WfQnevsYuPLHLBhhsuuJKKV/kcfD4wDU0SBTZmXi9EzjIdmSAXlTlbn30N5vVInaMkfziWeeXRFn
T0+bcKzD7ETuRnppTIrlmHDCTSLCvxyAl9dSgU546WGr4CUlEPdqNe29b3pPrky5cDUmxsL3aY7X
bnKQEy9M45AAzKGQFTQKzYNKakYWETnYSsN9a3iXyWZFyR9H0VkE5auIwZx1HgDdMbg1rf1jB354
ncPUuZdFv8w81H3bOFdPz/WO3tW1hsG8ikO676w+kUNbshexT+xXgLIbLhlO/4YMIfGjk/F5ESBg
VanWQ+xSrU+Qu2ct/ndK+o0FRXw2X6NqxktCcc7Zm0kOtW4sm2qB/q6lmsLVbEBKLkz72tRLtZKW
48oV7lU7yUem+30UymktK3VrCJU5e8XAxh0040qFE0RIGeDpaG9G6P4aont0fOeh9jh21YB9Vo7S
ckWdcHFG/zBnCPF0E+91UyMWdyZ4/UEIZ0V4e8Vm0QCZ/F8VBYTUUMa+VdMFwtzFV4CSKoWr2B3X
RJwcZ4SQbgCtrWNpxnK6ljIFWFNDFiJMjwF9N35NwbBLopjxZ3qqMGS7Hsw2K3M3RB0+hIm5G4bi
Y5kyGtS8hedK2l96E9T+VZgcnSwhvW+RGM95abI9AOAyGbS4YcjzA/m3isgS937NTP/mBp23lLCo
RDzBcbnRUmm2hsiye8RgcFFbTpsutkKZExlS7tHbHB2PxSlShGzX6ylMi5OuPd4UjPHHYKDYd2qW
NB6N5J0YkpoTErPt0BmsA4VjxNk+/0hdWn5CZEdG4yvhDE9h2ZyjGUd77pDsWar3MfJpXNqEzBcq
/leQTdqXDols9Y0tgl9rKM8jU4RVJfMH+Iic9grrHBpk5Ybhd5WCv07pABlLaSNB05WlQcM9nD9M
B3QkXohFK8lMtVtwFIhSfPutDGpSk4cNgjB2vuZsldVZ1dW1sz0Mj4GhgGKH1qloqjuL0bVLBu42
IOyGMlReOoeBj88c2emy62wTlc0jioW4/StHfUey4rMForLIDKa4McVfUBjZs5XaNChK3tL6TOMk
UDQZHMIoJAoP9E2Upeoc5YsptH5kEglITXMmHi9d4/2JeBDsLO1T6lQzST8suj289anzzhQubG/I
fGsiPlciwBiZE3PViHxbWJwRLJNchbbLgVm5nC2AhpgoNeFJKwUYzyziT3oPZzaqv9pRHJLLU2K0
j8t3L0i08Ef/PnblKU0ovxy6TK42EX6UxxxgdTRP+EEYRVdG9+g201O7fJ7lf1VObqiFHk3Ig40q
1mDLaG3vWacQPZi4PLLyvGIqQ9cz4jjVh6L2Nl4cnuyc9UkhPGoyZkdS/i0pkFubdJ0u/m4Q+eTs
QSst2itOPbRcY7FPY7LGllWEhNhVXSYvoywfKmH/q/OONPNuq7Hjk9RT4PIaviEUoKsI5+OQT5fF
WrJ8eukHJ1Eabx5hmP/f1ox9tY5Fv8Y6y4ZhUaZ71cawJ7pJ8k4Z3sWpg7t5BOBV+ePGabzmh3mn
/eKnCuBGob098LTmROsKlWKm8AW02bDLBie49NkAoWsqmWFGUpsFbWbi5zZppOx97oOyBpcAjs8S
HLEsyG+SjjrBrgFRxFn+V+HfJ6etdS99RQa45XYwk7Txac70sXIrdDeh1UGZyAbGgvaM8DpxCQ1w
AOD2iXqJhzCC8UgXsjPH33IM8pNOXZwTlTK2dpUPa2u2ug0opOErzqsAflIxGqcAIVOwKjBW7Mth
JLnTdmvaD6i8TFKNH8NMZLdUpFBKQAEPJzFW4qWRNEjHqMOenTTRhHa/b+IDqMp65/hMGQo3SU8c
yjBGj4N1NSaG0uAVOX93/vRil559kCnrKEIA9Wwzkqk7KlWzVLTsiHNPmgcv+gWQhJGqOxE30bu8
q0DzHWtlALXU8m60j1onWyPLCKZZNH44NLxVbRjPtfuhdP1elR/Lf4Beelz+S5EkgIkM/6UOQdYh
KGJKueAUiqpcXJDgqf81TPhTAME5/1qPr6377jWkvg3RV7DM/itEnO5Go2OpTmHW/cYEjFvcPazk
yyqSOKewOy8emuXfGtQYDpo7HzVYGCGZ9Hdl9aKgdUgj3CGHMvDaVc0dnpmRSnhOjjmUliqydrim
pvFFg1Hy1R9BsZxN3ntwNwLd+EjDwLVulo2A2H/SvbEvkj/fIonY+fRQDdiWxGF2DNp268uIbgja
ps7Gs9LSs6DfP4rn5Rfkw1lF95VU3RnRiSIDJEPkmxTgx4JoVbvvaNotfvmSZlhAuDjqlFRBa5FU
wDXpEvwUEs3W5Ek+jQWJuxILu1l8mGjruDs5e0mZJM9lTyc6QC8QPU58RFhoPPK843gMHTBF5WcI
ORbzELiyHB3sIsHCVP7hWCQJViebi8iFE4F743vaHcDYCaRsAGPMafd8wTBa+3wKFw3c8kvxR+9C
Z+5PLEq4NY927i/fwGwWX5nHOKQ7CVlfbSrLLkdoCG54K1v+YvjSxOgsl68i4aAtf1GO2xP9S0Zg
5E6xN0LIaOh6L2KE8S1YlFbJ0kPmhnKL+HcMaJSGFM7zF57IA4eL9eKHWbxW1OX3SXXL/OrGae0I
I5SdpjkNrTpOajhgOPjSaXLQlbvjrkrjYofPtQYmUJ1qWeELYuzqP6sElNf9PGJMFzt+Qz7ssuMQ
6rWzHKY9QKxs+hXgdJBeK7GG5btuuMgY4CanXC8vimf/BKP7xBWp2HRpFK0Ts38YnZ+gMtDJtNvR
hLRcnczxWjL44OvYrYlTaDgh9pgQabi7uY06NKz3gwhNpuNHhxZazY+pU8WJ/TE0gENRvZPolj25
Bnz3OmXg8iDZqWzakjxGvHRphww/AiDF+df8qDA7GdZvGVy9vFxHdG4GywKuUrWHQakStxHe18pv
x3UQ0/gMmxSv3qfNZ1xebrN3NxbRx6SrroAwrbvyd/l0FlFyLULyAqTnSclyp8LPvmw2No58l1CG
usz3DZlbPfkAPCzcn6Az7mPzZfmeyx8QE1zp78lYBjuM+pYxQdJzE63l7ZIVPAXrt6WkWn6PZXEB
6ffB+qCW37ht7Jc5gXfaikdTM3GfnzCyWi59XxQCQTMdJf9n3tX75cdwn5fFhS+iq51O3Z7GKZmu
3fJYczcIg4Q9Zh4yB4aMYg9cPrGsAeA2b0MT7YWTXPgWcxXhGSRKpXvtm4imz255YANrRhh4wmZE
7/13eR9SK9GAr6LbEo93mGH2yxwjANzM2timucsZrYnfF+FZkpt7E6aeqWucOjxbztDs9dz8Wtn8
mqb915QgBXbIl4Gi7H0apHSCMz3Ift4aVfGQTiLc4xx2yam0Q/wkeGkSH5w36ZFmG56rpvVPDMW2
C4LGIz7DrOdXSg/e6p5viyaFsF70+RHNzb59SUsTHRDpGYHDDKGy32WEpyun6ReZqEmdEY24Oqfs
9Ggr4A84P5NGZ9gExyTjtZ/sr8zprznQ6zLPcEAwfbT6BwIzVo7d0+aG8zVZcDGbv8FD72KMHXA1
jMVa+Jwwy+jcWWpD0PtuREPii/4fMpfk3PsZG0/uY1Xg8hN8yhFir52MWZlXv1AhM21vZ/oe5Hmp
tuTA2188yXkknbOtlQiIaK3y9vMQMGAuNg7m1rI1rZNRQ6kw9JcLJp6t6TUhujFSFbIm2EohGU/E
GSRrS2Nphlp5ItH7ZBI6OdMrNR0oSRO0MgM4csPL1MyXXhnP7MewXigzx+HYTPFh7OJt3+CJbPXF
MhjUG/LQDOQrh0Lv3bkR55E6Rqau+VgxOpkyg/0JJV7UPkoj+ekVpc+ykdY0nBGhnYqE5SjvmZEw
usj8+TzX6X7WxUmo+cmZgUp50XUJXa/A+7ZGCkmERl6AxtyYwe+yurtcmJHe0sGSFjQtAH94VqsP
j196hmsSeuE6nfrzPOfbyYSDGKjuyXE92if99A9PybedBIx/1Boi8FF73UPn5fcitl6aoduaTIoZ
JdhYmNgpguo5CIdntxzOGRJ202BUgalpJSPzMbbG48CtBEm4rlLCf00wT6bMfh2rOou4JcAS1WMd
VeOuNT4URFF0Tt5b27IKmIXZ4+/p+ce5oSajqe2SvQuInL4weNp8N3L89QmQDifSKHvmDEPEFgi6
7zkD/qtD75ED1t8ossWlF3Ycv7Jzm7z5UYSstStuUd8dVd7fSys9dJ29MXvnyG3HjoNbSUdnY+gu
SiCsw/p5iHI6BiPGCO7aLm4WOXn2KqzkPBtxgG04rS5h3xQg4kjI6pZn2SjL9hDa3pdyg7s4JkYj
lcgkMyaEzkRlqBQ2H8Pj7FJyG21vfKwVijyvPnC7XuDWg7zV3UaKZo9lYDVQtbYxyqt27M5Vzhoe
V3SHcZKbqFesLYXH1nUyjhvKAy2inq1RE+sz/jWO+WxAyXJna4+ORa0TUnc6yKjrwpqwQ0/ledbj
A15o6HRGkbyHUw3EQe2jaRFvtFDuMICMyNscInq9V+HIR4dY2FMDY1YMfnvIiSvC/g8RxYZFz1gv
gK3nlO80rHcqbb7dMQJryksfMRgAWdmRO1J6CH5KVL5kB3upjRA3uQsYeuWZ3WA/xmHXItkj7Ieu
ANaNLCKjxJmCm5fKbo/UjGfXJ30eeViOt3JOHqyAynHyoDcN2zbUN79prgVPitW/9bJ+z/V0iD1g
kdRpsGmCYzaOzwKpLJ6JhyHzOKLQ2Zr9Td9ouOWAj2ELaf5eOd4ptMdTl6eXoV/k+gHZ9khT/TE4
eN6w6S1as05qnCLLJZ3TqE9laO8n3/mevB5EZZZ9cTZGzdkPD1Ps/YQ+EUzDCOAusB0eEzu6+qX7
1isG98AFt4wwDrL2brmt92kSPLnJeNYR4zHTfE66aEey9h3YQToH9BIbVH+DzVB/eYbisv0dLSKj
22JjKljHdoQKFRZdhzo1nnC41EfVtRfHnx5DX9zNbv+okvA1pEVc1OFpYNUe0+zFQFxiUu0Q9kvd
ZKGKTbDfzYAN/bZ/RXl2aulu+328JpCD2Ztznlki127uBDvuj7GyyOjAt0KAlNejcdf5X1k2dCyM
5Isxw6do7P7QcEwdHKASfKuAgEwWTuTTxiaLrQsRvwxKcno/ffON20bdi4S5DsFcL+Gi+ge/WD+n
AOxXpgmyxsldAEINB8SoGY+dIc91h+JwSlsmFZ6QuM+XBCgVfXtTRBnIbB2HDh7kdkkumUUx3E06
azZRV/5Z7fij0+aCdZSEFT3A1vWDiSLs/wyFrWs744/rud6Gmx1jSp29p0oYqFzdjvmzoyRpmx1t
vnaadzQ7fcCOQ7sdWrTH7SgY4mRktJqGUNuegPUtXIL5IS4MJop9k1Dh98NbUTTGOW7YQ6QMj6qJ
zlK2+6CRJJ55uypicUUK+V4pMDOKLpnDi062xIFgmBNesHNT+AgOxmyfuawJttu2+xBmH2gcg/CO
0kPPmfrPBRMGJaqPuMNOWbnW49zkuBVtiMWuC5eGBq3lgJuzK1jDU8AxP8nDW5fXqIrqGu6orB9S
u3IR3804q4rPeep5s4LI3luybrdx7t8ISgPcYXYro87+2dAQQDj1UI6mTtIa6ZhlA0R3bAVZeGm/
a3UuS/fBluZPCTMgDsq7OIN2zJBgXDeKjKCOcYXZUXyU07mNujOGR+Rv6Na6/UiO+7ZTPebXyL/w
ZqOlI/SoVu+hCG81kgqVlw/oB+7mKmc6LtsEYVVg/MxSvwteQuy6W7+oiSHtMbm0RJ6KcuGRy3e3
CTyG4/LKOXzhP9zRKXg0OgK9WRLxeFyVgTF+nj9oft9LE2JRTZrReh5trJCJ3Nn8xmoC8UpCw8no
MZc6kMRELMjsxfuABuS7FOwVAXIqHvZ/TeL+SwYmukXTP3Zk4KXD+Cst475Wbc/j68Y04kErBgwr
GRFUBS5IopF8AH+56u7Dlg6PAyGlNzf4v7cLrt2fy3WM7zRS4pOk8FNrM/BKooBHERI7aNY90fHn
Ccrbcvxxg+Y1KyR8EgKFhoHecpHvaBTJvR4bA+UDlEbfcI6GbAmFoPigmKD4wK3WuMG2ZACU5iVj
L5qZVv7iUGaSPnZPwTu/kfz8McroQ/hleejnmuGqZqJd0A7zRcDGEr5GuvrOEFaG1UCHI3vWhuQM
LQ6FghZeG8QN0d1oHI/EYTJqmPiIW7fQq/rCvURjX+wd1mr4HMYnSOl+56T0HSabFi9A4+c2d3bC
py3slTnhvN2+H4lcdcJjbk6bYOqfO6EZH1S3xCLGoZRkt89d9lIYLJcjVA2w/7zUgoxQWSOL9wGm
uIgWh4C0S8f23T2jo5thqp2XDfE+ouZDtzVtlGHeZNst/YDhEDvzXZrUV5IMnsmXuKaFfBBRfrMJ
su1rjCYzTVBj6vn5JmShgHtHjiRcwfHkeLgVl8gBwO1bgN3UweWMy7JHq4tGkE7ZkOkL+M7PkGsg
3eKjnuWDbRbfJhRokMbw9ayEnRkaqcG4bGTAyJTDwO/lie5oEjf8JbD08iKOKOat7t7mlzQTcmUX
DYlIbjGvu+RVcVhxGk8ecmrUyLSwbqR4AN28PiwRpGlo3YSrT2kc7gwmrEeTczr+0RfF4uQTrjPk
5JxpjxBFK0T67B56b/5zER/z6NKXdn1kfwtiwinOVZr8eB5+htrLJ+RhDg09fFfKZtUcBrrZXoCH
hjgLBKGIh/h9zCm+K/38aCa0/EElWTzm1oHONP16zXSIPI+VlBEWoRFfiojAhxZEcGJ+eNUGpp96
3E81rwQv2JR2WNDsp8KgBJp7gE/WLNZlmdHkcwbyoeqR+ScCgNZeszdsSgv4bhCrgzB6d+v6SLnR
hBG4I/3FHCneOCww1Bn904ibsRoLRj4FfkpK3oMx6I/AVIxehYnAfLxTidoy/t9ZLgnig2QMi9gp
N1/7EplNuuTPzd6HylWFVg7JlEE+8JRdY9jf8VJHhpmhN26QPidl8IA947F0az5R4EL51JyMp4rO
OthCtQ6pvNy5TddTbLI3Gq25ES0A+Brc9iEpF5Cvg2yE3dD3iI01Wj86mJYuvjgu4R8jhZNV1zUA
d8Q4Jk3rKKWzK3lfQRoSOw2SrceqnaTTxXC6h7Iyn9qJRskcHXUiDokoDigFntB4cuJwSAYmmXUn
OVUhoZdbD9BxUAc71aLKlCOJvMlwl8fzc8IHdfrk3HSLDgUzWuLS4pjQls7WC0/jOu3KTe9IMhL1
+FbOvCSkQGTSOYROv7WoKPo5fgAc3j4NqBmwCsFAXrhccYwbRQIjyNr63CzuLCcqtlPHhMzLnWth
WMfUi5AZiaPOopUTTrvGNA0mhS5mUDwqlP2MsrI03U8T5v6sdjSOnux+eTjr3Cf1h1bUhGIzKxAp
Lv8wIRY3uYmIw87OyOiljIOd08lgI4f50PbTPSpcReqXOyAb6c7MJH4CkX4UJdKbShuHjCoOh61D
J56WXpzmkpDbAPJHZ6TbOEZPGmeSgT100601FhmH/ObJZEV0SUvI8lbT31/wy41y3G0YC+YVFZ0T
s5wnrqd+ytLpKUxjRtDjS1cFz848nDXcSTYp52xTB7eG++uTRg+ciVovs9qVVJzHZMK6FHr/Cgvh
Sm+b94VrbQVtfMjrqxDtlizxvyq2s2a4MTGH/RpegjBAB2Tt0sHa64hcNL9uYXD6xojkPC7OYjQY
YnVMTsrZ59BYyldZmQBkAyThOqo/M+LwRp09DhxolmyeB8clN5j8EGD/bSJ+aeT9JUujJ+Cn5lX8
Y/SYFqXzEPIuZsH8Yga1fV9ldPgZbFSL9IJE5wIFYM6osUnEXzrRU60X66pXvzJ0AP4oFB0gAGzw
qnezWe5E0V1r32MCBUmC4xG6G3+4wcd+g+xPdI356kre3xbEcamp9Ob45jT65NaZvcmj3PtofOqy
uJvvbBcdY20nZ62KV0Vi2zoeWALaAFe81VbhMRJNc57zkPYaU5CVFMSNWXoJszBWtBUAldsC22pd
/lEK3xyqO7wCfLiwYlCLN21JI8OTX8VeeW6I5uH11IAqLGxVxLIO5Iln0gPvZrIwzIzF+p5JQ28T
g5pAHjeoWEAgszJwOHgojME/cQT79J3RAnxh0WXWLYumalDZwkTyZ+el5Zzix3rvK3cfoxjGLcW6
OYc1p33nmDV0JpSXn3PuY9HG74wl6R42M53bUcIOYjdwWDK3MuveXU20LutQAY20TPd+N3Vk4Sos
1pYAcjtjpinCw+hnhyYTrwpOeFTQnbfB8m+GBTVtx/rFtmcyWKy4G28FqyUn/WEbIRH2hoFwRgu6
d53+citu2ICcs+maR4Q1SB4ARN+auqAy6eJjbEUR2DcSV5s2Nw9jHvz2oSUYnc30wokMRm3rH+PK
eugCeVINCtOoIWQ1HLpzOKDgzfJiJn8Goao9Hi0aYFGb0t2Nxr8yGMN9zns+hzmUP/8W2YxKkCcw
XZHoZ4Sx2H05IAP0P5NRdPRMQagIehwUSFCnCLWMevUUcKgkkbRH6Wqe2N53fYzazUimdZ7AiB7c
9FugyFtJnMV6IVZ0eUjP0wDFAyanIKNqVfjy6hfmno4LzjzP/OvI57QzD8ef/4LG68iMPODp4oCf
pw4DoLk4GSHJQNGcPligNvhatGjExHosrbQoqmM/4NiyS94cFbxFSXmdomKH/udsx8kuzevLLNBo
lrMLZ7hDgtk7w7OXIGOPOsvfMLkugFixXIj/ODqP5caRLYh+ESLgCmZLT5EiKVGutUHIdBc8UHAF
4OvnYFYv4s30tEQCZfJmnuQz+VcYU802xY05WeLSTdEde0FB++DQ/1xZF5knVNGb7D7YZ3NOEXuP
meixMWsC1M34aLoSBtZybUxj8UKp7r6yw6uS+aWnDwDmCALA4IEWKxmM7Q1elI0qhoBOqpbOQI9u
6DYRxzxRt7F3/xWYz2N1cahkxBaDqOFy92c7DLEzD320ochjvTR1JXV9r6uQXXNJbgYJrcVW+Ef0
H13BXFZo5qBEw+WrwZmkaYALjP6esqBTMjvrIh2RlOUrrsmNDpr3MS1OxRike91Q3tj/LQY2jmUZ
t/9OnOQ8yWCjtnldyurco5f6DCzmIl0lCRwKFTZfIjIPjZltw7A40M8ODMTq6XEqHKgFVISXPgqv
gTXLwPYGuoozMiU+YEesR8JBapVX/N9VuTQueNM/VeG2b4v0MqNShZnxGQgIpwvum6djaxfLoC26
SilvnNTvpYHegGxMHtfKXy0GmrQuPTXLc+QQhqaTMMuqNY2m34qo+RtS6asV88L7HkwW2/ohanXq
iYPNYpHuObDIAJAIFj+jw3yMu8XDkkAliQerq5mQ/x3c2LD0AQf2YIZdRg3B3G5AqDwpt93XfnH2
5PwvJ1rGVNNgEBFwnqbmLMjEGyu4r7KtZiIcTvFl+SzjOjyPsdxO3auSdG7hrQQy9pTP9LT08a2c
J3ArFvS95XySFxaQAM3UAC8p4cnhFk71uGvj6l8WFbyF1O72TEUphurTH3cxaLJKRg0QmPQP1tRT
Jd2tz0F/udRbsbFxLMZUVK7QLL43F+8/CU2ZI2jj2VPdqZ+Md1wiW78hdKywFTk0XBozqs3QPlBx
uiNo+AZX5GCZEc4Eso2kNKsO0CeeV2jq7mV5IKeSoDhnssIw91qHf7O6ZQ6MohA7z0WI6yEBxc9H
E8fhvu1s/MQkijLignryT2M67njDfstBsv1zsykoD/Z8k/I8DHcrUA/4lnhQhsIiErYktFErW6Nl
jjC599iIn41AgedR4cCN3WLIWvlAjyITySRk2hBPCo8q8ChcZpueCBov935yys/SZO3yauOKu+Wt
h7uwKaYmOUPsTgjoq/3shzh0gnneyMJ6nuryosG7arpNBPBLm8zhGmEUWoENzwcDlpUnAHV9gwUR
B97apTd9Q2WrOAwube+NhYMQ5+SnNUWPnRkjfVel+RQDVsFaRWdICfyfk/sVdC1dEmYZbVy/eS3B
YpkwhbvXARHa56clkkV6ST+2WbiOKp38wcKAZRWnQow7YiVsj7s/C7ZYloYOVF3t3scS2/PoQwUu
3z3KGqhb5n4DXAM7EEPzDQo84zCHYUolr5n5Mkb0Uox6S+fbLUV34jUhrpFdY4mVq0I8tPPvuqXv
PSdbb+bpIU2rr3yyniUOCCzzzMEXEbzxF9lC32XB4I7F8dVteuie/rn2JrQ2jAysRekU7vjA9pn9
t+Eo3znlB+kEdGaahvnPH1Ron+fxBzLgqjRfQqMDjPRvTtrN5EaviiIXLtoXK4k4nDQIlPKNRWRP
loH4vnh0AgiyqFCMP+JVNTW00PvbgpFsxhPZOFzlo7NDkH+5egU1kEH8Im6glzDDmx7FqSqhNspB
76L2Di0KSq+ML2WsbjgimftXuJIJgoyD8xI2IdN797B8IjjnHnLeMgH1U8zzrmXrY/zApZKvUyf4
bkawOjE2rrWNH3ud1t5CCUc1QM3Y5b7xRkrz2uOD4n5Orlmco9RY2AmsTIbPj4qkgCDl83E7LQ6J
8rNN2l8rIOJZGyARwTw/hFA+TkFQMb+U3l5F9LXbNOJiRi8CY4c2/qhi8yFqqUsYKFWumlcitQgI
wQEwElRi8eSP3lmUoB2LOSn2ztx8ZqanXmdF27dnkjnjBJ0DZ0FrthNwLqq1Nyx6h9Jmft80/rBm
N/8BYvzZMLEmEetcM2FTm0KDXpvKEyb0q1vmb6rz2pWdTqjtXa+2tTAeU2KLCjgUai7i9ehHa6Nz
0P8ilknZpnv2002V17vO88y9HbHIkpJz+qbeiajm0MoX5lVODba8+RNI6wtM6naUIUVH4VMa6YBI
+rRq82EvSr3HIb6Gc8PAjkSdPbw6ZFoSIHptWt+cHmOIwTU5Ogd00/qx9VCW47GFd8ijwKRKc5nN
5kem6mtFy23LfyPHadrawwcq8b6uacaxffkS5+Oj4BYQtPTiLGn36FxG0aFfNioD558yTrGvj4oA
I49kCvfNDbMve343FRa3weZmVe1wEq0k5RaxQmyUn9LNfssx/UfgYUXZMwWzVbYshPV7kC9vHx2d
JKPSa4MZ1ktaWDLmQ1YwYBjcLy9ZYJGxIpOWEzOEjFpsqzoihN0SUmDL3c55fm3NiXE9JeQtan6f
QaGAjmMdKW4c6foZfAx2QGzM9Ku1QUkanPmnMj6RPTi1Qv5IYex6hYs8I4DVaSqpy45j9XTu6vFa
R+ZRkINVEAjWOXN4Ft8zdyy6BjqxzTj/jkV+s1iA4j5707wdq8BPL3KwvyjHilYdy2HRwCtLJzz0
tAtlfDTNdw9oa8lXcNHh0pu7ZrFUo7yw3vMlhyqGFQKusGfbxtp2GADRCP66ZhC35dFHkn0iVEMP
OJ4MCs3WZW29OpTrzJNEpwU/wCzcSky9dfyE2pKm3faO/WoVzmGee9YsKkTMkvaNUk1ftT3T5jc8
Cbx6iw6M9DetBx6ElbcMKxFDn9Mu/VfzpW2ID1urIMhfZEseD7AHGgA/iy9aatOY/6x6Jsuqcf7p
ggeoKjGLIuq+pAJL+7DQ+wbF1RWnokclSOyf8JeTa0cI57wTqB5XAtkOBjb52mAaOg3WV0YIduGT
ylz96wJKWhlgic4BYE1xit+T4A124xw+JEydRybLkZcwTQnrV4t8JBRI1zc/OsPb9tL+57jxP0G9
4REq5dkfSa5XCkV2WeABzBMv1xsV9I8pNShGMx4I89L8o9t9mTcPlNjbWxB1vbn0eYnvwielUeJ7
9mMXTZ73yeo5ImsF6gXj8vJlTNYT8z7mHqDvU3BP4czBhdFvSkNAMIvfJIdUuFwnuKntAVwd6bvj
bbV/fEP/Cetg3yy190UDlI6DnUr/DGm3zRjPdDLa2pF7GfPpzRLhBuv2w6KahqSKzL7jShHxAXcm
PVPc/Us3ZL/MOAG0vCLGPkxDWC8li7B08bErET6qQj7NtvcKqm0fdyh7o1u+E0vhSxNzzi20fJ/I
/yH/npmKnyKOjgG8YzLMIFRoCTcL7Ki652CTdB++dvOd3Zc419iltM5x2aSmsbFj8TWpCRhUpGEy
Z9dgKq8R817d0fJp8q4Ehdm+VEHOwcX2Dmmv98wtBUNRfFoO/TdqMl8Utbs5X+jOd4nf4W3d0iAY
AuHj3+vhm8CMRUuLmteEv7yDuFz4nd7HbTXvXSQNEiItX6bWHIVg+E3qnLo25hIx/yzHRuSuS8DG
FY41YOf2CSvHjZrEH2GE6yApfmxDXbksOm3+Q1HHuyuCbRUXr0r10U6Nuj0acX9LVXybJiYsStO/
WEJAN8KHoKUluR2BinNL/xgEqaYUZJRuFjfneCVRcfCJua1Eb3xTDsRlS6CJzAo34MCkHzJHV7ob
u2vvkH5oW7HHg8rlH+2By0xqalqMv3aoDk5fH62mEOAf5wgOYbKLFvpEWw9L/TmdrrCvYOZQ1NmV
9VeisnzVTRO7Zv9tRcFTyzxkFZX00GbwS3E80R6lMD/7uXyhI6Bbj0QmjQ4B2ho6zKiR8ewxtFmO
j4ip7h+ixdvIUixmAWziEod6qeUfsRCgsmAkjR6D/zROltlepDPel9c+dtM/KhK3KHC32kvYRUjT
iRBQSqZCZKVvIwN6mJDobaLyj+lNXzrhjuAkTxbZKhxKDJMt6qUPvgVgcUKvsEPnEzb7z9IGu7xe
TUxvmObyYGX75SK1XGAqrsS7NhJ/DDpmKodkZhzwinKf2uuQ17KJ6NDAMHCJtA9Cj70DMvb0KluW
HcpkAywz0GKb+uRgzCbRldwI2ZxC9l2n6JALecAwsAWg6qnitLD746tbuQMmTP43MxHcxJBxKamP
QRf8iybUnJ6HQ9BS1wvrMUrKl9Fs/hiFt3f7gsdasGMG496MRqrjurfcyY8Mq5u155TOecT+B0WY
HPkE4YCrPfp+U4AWrHvckUFmbDKvfbbK/pX70XMDic8sAJkkiwGf18RjkpH9Lxon26EsQN64xgj3
jwFbwyNM/XSAUUpRy94YD4YITlTW9QdTNbfck/nVQ/iPHaySlFSubUlwAhIggVi7WWWwtZa64XgA
59HGzpn8sQ+MqCdsTF/relkmC4JpPt3USTZckKFfqpziy7DkXbCCcI/1dQ/E9VRb1pc5+hfTrFDr
OnSUxiEDPKq7x6cqSVsvxh2XwqvunUs/i3RvwV9L8ZSi791sSntwsYCojauvyC9PXhdzf6+q5w6J
MJglDPqOrRPvVGz/7X3773L0bNzoYhu4AaMGspslH8xq+LVaUP4VYr12JUVm6mAXlX80soanJ//1
O+qp45zIZWHzyjQbmFA/jnL+hInpw+jQN9Ayv7ZbfFkRuH7eRgw2qPOGw0CQW6XWHhaMcNX5bDTL
oo7H6h9kQhLBEEehZdivy9FqLLxHsViIQHuRlBHbSnkbP+IqX5Gw6J30sQjDnZzqI2K+XlGGQ1Nj
BrI3nSym6rb9gE4IHHmpF6PIG3veynOwXo6Kk3zXMSG0s+5lEJgX3eHVjNorvbyH5QHuQxtplKOk
0CxSlJA6tlCbNOQ1aYcJfIQZbIK2/dB98yOd/Ff3BBFMD0qV2Z/DxQdkjElyzp3uDICRZBm9MQik
GOC498YD5/XKFr+Wyfk4Vck3ICp+tCZ4LzyG2uakcKsE4MD54AZ0FAb8EqAhykjFUrp26JhdudPM
VCW8W15x9/sAW7P0nnoTO+7QjrCTMHmGWODXLgtxqWlDrqabD/wwFjlmvvjBmfIT6zHsbyd6duHf
rYXbVaxg4b1HESsoINlERrr32hnHSXoJK32bY67SkS3fe1dTqcJMCYRJ84aj9oUI07Wox1M64KXx
3AnpGi9y47LARdPRaJTEg4tFLI85r7ix8dZCDVolXveJLx8MvnYxkOq9vTSsdMG55pQRQUVYzo0G
w90qJQebd394VnDhUBDILGDO4MGUZk8kzbmhn79nITHASTTURUfZdRx86t2xG+bGPcMI65YmQAiL
MtN+PRXO04AFSsbWuC1bH6qHyR+rBtJNtKIz4qtx52kmBEs80tlm3Og3iW+/YgOJoK9xoo2GsD9R
PNkfAns6WaH4nuBlag+Jtyd01fByjj3OxbR7FRkDTd1lgFDl+IQ4/l4NVGlYOS6xMW8Z8Nvuvoyq
DwXYKfaQNgI4/9B81uDM15OOGVMwp0PReHS0/xXO1RVLF+Ai33lZfqsWh+kqEwr/c0SbhcNQLX3s
ghD1MF98HQ8+n8NKY/9cuXo6TLF1xOJSrxIFTmOur9jeAxrUwk0yZ7fWii+LNc7240vbokRzUCBm
c5KmRXGVmPJDA2QCBwGn9nLxBfMjnVTTvJgAhlg6qU+gzqHk+7NM+4f36piPxm0ZUbRwMhRGgnBi
dGlADG1SDsZdGtzsZR8YPsNyfDb7+epNUwjJDwpCWr6ZhIyhWVytOnwcp5gKChaH0s4Waizpbc4P
jKHCO3v8gWg4De35p4/1y0z0DuH1RgQV809yNscAHgwFXQxORnoNFlluudgihpz6triViI0la/Sy
VkcN4T1bf+tBPrh4zohXbafF2TjlP06Qbodw3sRZeTN88nsFFH6kxM8wzjEcSP81S5HA1fKVkOC7
q5nIj58hUEQQaEJlHORcHx3R7nyOFIVvHnVXAM0rCE+yVNrsXLUtWP3qW1mLF9EFH32t/i1rZI8k
uKisjHjPHSYmp+lopmDk5jsgWmJuxKG0L0EYP41KHHSNKV+OeKNs/9kU0Xekq3vTym/Tdpi+8zw5
VXgoXO2u/bDIgEeAdhiagX6sIWB8AD8oVQXYJPvC44vgRDreGejY6ghakMa4ecj8zGTBKi6nBF2r
lsl01++qojjWJoentAcGoNrocbl2uklUbaUyz2bPCHzpoLKtAJcSeVlyzewyGSVOCZwBCAJPpq+e
8pyLorROvGssKIncJA6Mztaxd8QYibGgE8Sl99cdoYQu/yRIs11kBH/nhGu0kPoYquAa8w1XI3sF
dpm71wUPRRS/1YTry97B9QUtZDQfkTQeJjc72jlTORIEJhMutIzD8s9cJlbDhG3Ek/tQEz1u52OJ
f9h3+tfADd9GFgzO2C9DxUE450gYKe6rofE2LJrEUH3L+csoifz4kiGMutZ9ek2ZbsyZ90MvNn/u
0a7CiNYbYuHSfJ68aZcgkQHr4LfBfB+aI2Vn5C1xghCajtnagdqVzN2kHs4zB6UsZuSAGabl8ZiR
I62SxBsSlhl6nKqbU5tUT6rxL8KbAfc6x6UfdnkdEUL2We9c8t4ElrlsioJfK7vgDQJjWlhnqLnn
jBovsOTptuaFwjtO8K5Pncug83tF8nAFeJS6z07dSzt6XG5CwTjslEdBgSk2jHQ+S3BhIysDW9Rb
Gfkrs2aiqTN1C2jajZPoHXYIbR7Rc+cPTwH/AZDk97FZkm6wPFdqeZDiWJIkpSUgCpNLDJJluY2U
zfgzl+N3x7nXXx7zpn9FkKZFAUBM3VUcrNNzzckJEeLHTS0SV36x97z8I6mZy8TOqdWabjBxGzqs
cqq/NVBicO5uDcoTBrKNVd5vg1SdDJ/fMQ6rnaKoBq+Vt2UaRCDSDB6iqQkx4jbPmcNeaHJt8CxI
AYL6adjyAyb6uaEUHGHqq+2cN0Q0ZHYW+0l3d4vYKiiO5LlCqmJN5aEoAV7U9TO+PVCxBuhs5BrT
Py0H6LIxH6ZuPDctLQm2AlZCPHY1QdfP2/ElyfVXm2Ib94RVPogk+P9Y8Xciqeg7dItkvC3C1uee
BCTnBD6Lyno0a27iulfTQ51b3Gz5uUK2XukCjbPs82Tok9n1b6HS+yCBZsoOQFcK37XIxLHkh14e
ZKeTz/mcslfOv4OT70JbYudR/fvywya8fqI3C1RcRgUkdEkNOIegjr6UIloVYS8MyoK7BrTEFbmv
3f+5S9nlxKFd+eEk8jJK9dNbzjZ323fbosfaaNrqMZFZzOWk1Mci9L6nViELaAqLRX/SWNSUMTxy
3nxoGw4wYq7eMFTs2wWnVnZX1jhSEZq0OhovlOWhfgxFchGGwnLTAp81CC1tQVOMHNQ6zXkn+cH2
xfbVXULhf8yJASanqdazL//2mc90rQPy5E+HzuY6tdx+k9JYl07wYLv2wY6ZiqpqZ6vx3iYhi/TI
nXJaXBOWEZ5bFWydnvzZXNtceKneZu7W3MqC0GCJ30bI6j6P8UPbVx+V6j/KpjVWY9wD+bMcm2F0
V166Oc5AbLuMF3v5lFjVnQEcGoL+8IR5ywJcgJDpH+OxuCad/9IDYOGSbuO84F0ahLq3pVyaztp/
eeju04B8XIR7M3R9f18Cxk3pzdyYZGN3UWc+mRTS2jOOYww3yPhGdWsF5xuAc9jJqwK6fXegWSfZ
zK7LjbgQwcb2EEXrPB1Jj4KQs6KEHPJIpwHsNj07+74tD5xNKRzkMNPU1wGvFBUu7eOU0aU3mhuC
TID8nE97ys+xA6LFrfEZjB3KkY+6MQf6Ba+jeHJqx2b0U3P+7eaHBEcy0Td5sj0GpMqwrxGu0Bz+
Zh8yLpY44mcryddggb99rJt9H30QD8U3wkSmcsvHwRRnwdYzMqgNwozvcr6KlrFhXVE8OXAWwzMH
bz9+blgQ2tl/ocz06DeY9ydWWuaHlDC6D4Np75k+f0b4xqjP2JuabTTTHFMp1sN+5XQbeibPfdZt
hxk3c8ga0gPNgkYATgjIWolfxQS5boIPcF2itNrsip1Tsy6Vc3PtZm4ywZj8U8p4qYPsrByzRN3C
CMDsITJHGiVzgIM2zCmSYbp0YRpxRB95Z7DdNdYq9WP4LYa9N9EsdMEMQlKaQN9hjEsx62iSjokI
sGiyFhcz6b3pq3TxzhnpYubgR1pZFkQmOF9Ga980bzM1C6+BFcvHxGj8lW/3FwnfiQiT6Hc+tCCR
2lCP6QFnEJC77rNgV5IiIueQv/me/1uGXI850g5ZWsP24NupRx+wvb5VaX8VosQk0Ewnx1a7vp8o
V8brJ+Jt2km62iqYHc7Qktp0mHcacxyfSXhf8mkBY/WMLhOF5y38/xSiHRas2rXvVZPdfa3R+gUK
m6tIhPTFTGsldNT/F1CnMM/aMd+VxqHnjqxbQyvKE1rdo5HJH7vjUpxIxDvbBNieoLHlobVrbap6
Gk2cNAO4tfZiglpyUuPiEYhvLAZ64zktV6z43UzKq+fGD03hfONlwEjRExB2TSkftGq6PVHSjRn6
aObQUy8pBeX0R3dAlSAlkj4uOm8vS2ozUdyrbQkq7DaaTnBxCQ8ggOHC2ld5uwAx4mI3lFwvCOHc
HZa9Vtivbmd+MTghSJJZ9dZxWDSYo96T3A5IcVoM6Ud4qRiZDl0Fb34GwxCivVUk3JtwG9tU10L7
36q4fk0a75pXzY0spOD9wyc6pd2DW3jPLb/BYNasodPB41XJKIfofbxHNBEFE4wNaW+d0d7oMEc0
NI/L5LBz7T2Og8eQ5LXU4xV63RMw4cXRWhFPICZSUFouiR6nFhBSSogqnLl4KhxJCAk7IfkIeEgY
46g8L996ttxNhbDgGf7ODMXGSNSd08oPouA3wiJvfrnE5HIE72kM301CtGsPgDTQfnCQTR/sCiP5
lma5FEdUDKflF6b/UwyIhbCl96hTd1uTyS06tI24c04OdvYiSs9ulhPyG98CVR0FN2IirNSDmMwS
Gtp1HF6IwfR/ZqsuGFuE36Gq3iPHfvT0/FHwFxSulW3pWaV6LgDny2ktHsNHF91wZOzUZu4Niti+
jlww1wbupOmMU43ZPObPqoOx7duqIX7OeRTaSMWrV+cBx37XFkx8xhNDsnWS9y/8Pqdizp+HvH2j
x/XBbyaKb1iLQ6v4geLNTuw9OI081UNzgyYCyDYojikTlyffxS3TTKHgiA73zub3Nts6RPlnXEgw
q+A9yPZYzA+NV56mfuYK29aI1EieCITujj37w8FYmRXG2zwDHx3HpTGqTMZTOGcfdhd1W2eI73GQ
HFtvfIo896l3plPUk8AyQpTQSlGBOBpUXYQmhpNAX0qRHet+oExUU3s9VmTdTNuW8LVD3EKLS3AC
s0TQ2qDAETfS8qWXm9xV8TFNvbPj9rs6KZ/agDy6PZi/0Twewlp8OiHT6LrjHo/h4Z6M6btNZW5j
M0CrdfcidIgMWrhf2jSPBtXozuj/tar+YnT+jzaLfSaa81R1VL8wzWdAcFPgotYumLfHoA5MjmPN
VTDu58GlEajIYiLE0jyOrb+zy8beVcPElLwY87PGDz0o7y7T/jwrbqFTVTwu/Ewp6uNcFQcvS6DM
OulmQZcaqX33DMosrMGjXJz1W0YC8ReTNO6/F7vofsgT1evY8n6qECNDBVQEcM/Oi8S1plkr9FGf
YseD3RP9uLn+W9ncOtpQvxYcucLC9PcwZtJtHnIPTtLkt/Y1S/zw7NXUsmQ4GHtIRDiug0M3uOcy
5rRcuguGUH7pKiZ5zHCpGp6Q9n5rJzLWmaq/yhG7pUWPkPRk9tromhsaE0JqMfmkhERTq+2tLvwM
dgqiuhgW3TOo3hPXOwrB8Clw5QFLebRMKJ81H6Kyh4Pr9A9NGBkbqpawjjiAJuvmg2zY60AqBdRf
DdHOnA82pIUlNblRJpnCdQjgouzYNsMufS9z9zFvEwdEQg1VyChPgo+bIOTJazwyaVPwHc7d3qkh
OsmJi2oMaLOxmifBYRVPToaVvGUxk+F7lQTyntj1bx+JR193n13tXu0CxakA0LSr+un/D0ZInCXd
lHzMnfrpyDUZ/nDU4fBJ2eHRaqcLG8GG5WSf8Ql2RQ6gAZ/7pYKa5AJ8/nBK/1bonDxi0QMGs3+i
hK65QJ+qhBFToa5uASW1FpdZuL+WAWM3SrqTt9TEFtUv9n9STnV16AuO0DR6nSzLZ3pWNW/SoROb
oqedTXBkLP0fz54BKCnxGZqI1jCRdrqiuAMY6c1Z/pUQp+WU/W0J75CHBV6odKy3eaPf5nBx/jfj
A37StTUOr6nfHWdM6XFR4ScZ101KxQmWDk5ABUvp4M96a0/pHaShs2pQWtFMkUpj3OV+6C8l4MF6
akAwmbzcA3J5XT2Nun9e/gVgWy94uaghwHHJOHJTsrhGgdr2qXeIh/4+h/LBD+MtM5loE3eQS9PY
4gyV0OGH7YqhjTLenWwC9QphGsuAGy8DT3IV+Ob2EueWW7bQmAQGcAKWaGaDfGGvAJPoSh+/VoLT
GluhY+1cr6zcrQoMM6MQb6qjrSEmGP2pRW2ayK1kL0lCGe80JqTiDxakosComxUZOBq42Ya7ZfFM
qher87voSlSQe+sQxX5JeVyeyhopyAzTa++bi26ADz2JTyAdl2svFbbyN8M64/B5RqkwYMhpr763
VeIWZx8LCy5JmczK5AWj741kflPTPcZI3SfO7WZtGLOxuT4TjiHrxg3ZHWQsFn6V4aGZ7Wxj0hqX
kw2XVf0YaTusNk3LRXZjGAX+E+WT091Ew5j2DyrxzORL2XXuL1gOweAgk1MXPkc5H+JvLz0oyqQ7
lthyFJUGlfFZLRfzUFgi2mzyXKfdRU4B/lU34b7G6N1N/XMUjOoV1q7r/rixlYkvYcb1dLIjEZHd
r4fSpwVIwvijZs1ZrIyqzca1hVUTO68e7Qy0SaZJ0Wjmly9Uewn2DmvAwCR16PsPAPB9g2I8zwwO
qS0HCwW/KeQ0Aaft+e3SxBwxD8APHw+lVfFEcx0P2qcoUk70JygbaF+oQT2G2pohdUOXLtY3/DxM
InlCqIrJkR+ampWpzEqyqaUxKPZT0DvZCkYFrexZacCl2voewuDfKi7DceN5jmvtBllzwg6JPLr3
jsByibjdhoT9mhzM6X6ykoA+40qWiJRYHLKfQRoFnobQ7jEgApXwVXjJMoOPyMtj00BFhi0Gg6wV
AdJn3nWvvtkKfWlqYwzPTEgTHu1BZda8FgG/5YLG7YzoTytbnoyvKWB4qtZK0Vz/k3AAWWnexLiR
vkq3XdK1sGkCvouhJmXRGiwhWZ4vXbtFZpB9ngSIhVudkyL7qaHQM06Wk7V4oUJhzhbhOU+W7Agj
fpguW2CChfnXjiJsHGuZLQ/b3g8AlcFFYkxJGmFsRwm6whD8lQn49YZOgfVkIDEydiu0Z/zYzmCJ
c4MJpNZ3eJf+VC+TZYeQrGtT7P4696WwCUVMvjl8DD3r+3vXuh7BqDYzKFltJR8QUbfR1Ia9yS2X
Gp61ajnbEWCxq9nkV03JxRs8NVVtv3iT1bXPczCEzYil0BvbC1lYQ76aFZCbA+/wCAxZQqSJcEwy
cRzFpnD4qMFxFRYHeI5QsT/7K0c3My5NMlolC3RQAUXRdMGoOvxMCCLPhKxjHV1JiJfNW1dUFp6D
zmom9ezL0A6+3K5vOk6SlMFh85lNK13obrFZtZ9pg+zwPc59S9WCzc6pd8Iue3titIz97EcSaQve
rLgu0g8O9Ja+YV1XUfTAQZ1MqYz9luGY7uzc4I+MGFjbVS8iGUKL61zmm2OSNWW485PQHO6TcGyu
zqxWk9tsoyAqRnwa6OUxlQ+4MzKE34Sm8WOvIZf2XFkU0XkUZP54DzzRbDO4ao2MKub8YxkOr300
ut1TVqKdOZy26EGkya8bbTckWVO5NC0mxkB2bZXGc4He3g3IYhmtj2Zm07nm2EBFNjg34iWJyVoj
IQwL/H/DJsewDOZMZXFBHLBlwvuG1dHRT9qexMJVxkwXoJhbhoM2DF2rND6C0eqjfUSL/fKN69IZ
s4fU4Heh/aSuBkhVLCELkwbEVmuIW+eHssYPh7sWUp3dtu17bIJzI7kLFtP/KaRnaoIKUjj0Z0kz
bZMddzpWftpxSw3UxVRThHwRFuA8MIUMVqOpoUmdxDKObW4RE9kGvYJRDkkP1eiAXhG37TLN7hRi
Yxr42K3FRCC2i123/ekyHZW3zhx8HGW26Y5YaAtBajpcs+h05Uudiql8pu4qm9SxamuF+DwtlKnJ
NVtkGBmW5bVEwQEsOKre904dIVpCvkFgBYSeotBluLqyWm/2GsoWAreD61mZUCPx76UIIYbbwz/d
NW4WL/dSK1l6qbkj1uQcnMb2ooIoNUhLymQYxE/W1rUQ233WgxRUPJDDodszwmP27jlDFDEPNlCK
FyU6Hf0n8lYmVJUxjyVtgqrLpmHfcj1le5zNyu3ECl64wxlXsa0sk8fUJ02+shrbECAv67gNik0n
LdPE6aUm+C6HmmpcMe2yKfJFfdG+zLlcD4UQsl6PvTnVaqNwNuhpbyQ67P+ORBp89HriZel0N8cR
J87JGTxg1Lf/SDqP5ciRbIl+EcygA9gyBVJTq9rAyCIbARHQ+uvnRM3iWT8b6y4WM4GIK9yPG7Jq
i+YcOyKp2n1XMAC65q2JPSfqSKby/oMtZnrWGQ3ZlAKaDgzPVdfG8gKPYJgZYNG+t1UaWLvV8suS
8byEOKOTce2kSJqHpokXOOD7EHtZOaJb8+H5o5CcBmZyFAdrz9+ZErCmlxoCB6YQhNPM/DYAGosb
xvQ5eJqNGqUr+BxKCDYnxjTETmR5rqSjtpHXjunjSFoO79yq7aOjhX1UjUnsoK7LRGfkQ2RzticM
AcMsoHiHcIW09o6Vt8wwECBcXqrtaHet/E+6UyIZgHRpzThLJZiuGKOVjbLFBgNrYgxMYMa0YwPX
Vg5LobabAfPt2H7myUM3FCVKz8o266nY+o1RlR56x4JHPDdIX4FsP06kr6KiULBtQwoCN1IVoT4p
EaKNWd+ATqXpDm55R5NA1izQ8Cy0nPlr7mU7fOdwRHVaik/9BQ8gXXsQ+WKRWfehRJWsv7ihYp27
1MnZCCKEAazVgUZhkqxZReOP/M+0g648imnBqrx1fKgfFSdYWRvvc1WSIMO0pKhg0Ic1tqvQAFtt
7YsOH/ZpTFavxXxhwHVemyTx/lohITk7MA4BwC6XvJDZDxIoDjzfdZk+pKanzHfcCgsmSDb2q/0k
7dJZxLGLM4gZGNWsoSVaeMZ4PUcGfsU6aoe+Il6egq/nKPbGSlT3yCpl/IeDBIQPQYpFF3477Acx
DYkl/W17Y+wxePKKe+vZZ/vRBj/YEGJWYhBZyZpBaVzEMK4KEdbyLa2HAZhS6fvBRJain5gTegzD
zTqJXXfpMK41Q9Gmj00s0/W79xs3WCNMR5YrMHlZuMm3MJYlawo7rh33Hp16Wow7KrgKSSpIc5vY
WSmngQlBB6iRePA6xsoweB3C6JYhV38wE7ZfxjGeVYWcQ45NH/+XIhgQ9t3IYQj8jQmZI5mJB/G0
r5uhd9Jj0taeGA/UA45hblzI5f21TNmibPsGBlJxxBzbiQcbGu/42ZiNIM82T5PpzTBh0pEkbE+j
VDunEwLFfNiMwWtcAjH9k6Vuwo2Eey4h/rdWArQQY/Gq4uIG2zMEf8PJSnKEhiEjVWovaKjsjHEH
cZKRjtq4jJdV/M8K5FeZUPceNsvqPWut3nKZX+i57yZdLEHomqC8kOCx1nwwKD1whSThhn+wfEZS
uAQcECjGDGLCwok1Ib3NYJrz8wwvlNO/jss4eyboaRY1S+tl6BDhWl4jql0lPDX+UG4l6YeysnL9
HrAKIeirRMhzxqQtcboLCG8ZO8R2ZoYwYbcF6KKOSxET0JkFZGqyOGbQRfKwTTjY8mngK7R9YJIs
yxn/r5mXKHClcH+QI3ulGh4sujmBgM6Urv1FyWqr/+IWyBVMcl70GUl1YsbY1waMjCwmWcz2CLYm
vpPciSg43fE3G9EEjQy1+aQ+V6fp9g6iUdDnxDxanx47i5aerAlDtigzjnX3zbAEHd/Gir0cAbUE
mQLzZ8BiGHB6hXmNVbWAywAJdqhqFd/4rpui2JDwHbOs8udFlb8Z00bgE5QSzIhG23SQ/q7pbNcM
VZbQoreckWXyVix8lmgmcQQHKTm/rb2q06LWoD8FDlCuBxfOCT6kRCECukljASszOauJJT2jS196
uruq9pqjhbIe/qNrU5zhezXs0T4NflNrj/rsMhgHB6NKSDuyL5X2EvkLNgm76HlstnwSk//F/ZIQ
Kmwuyh2uxeq72I3iMtffcubGSzoCcMqgo6FaoBvpwMsVYPDSOKl//c6IsdcOlk7dc1VZJWzI8Mjh
R0qDRVsQ0zSsmrs67crCoiCjjPHPM2idJjvbOU8k4nWHTSj+6xL11HcSwP4hC8mVfvPNxzuNeBmY
oeYnmSQrSBsXXyVcBDbnfTzwlNp0Bnt+G14DXnlCcP0dfzUzvxVNXjvBoRpxmL4G2M4xcDZ9YDl/
ltw3qck6kVkQPOfMlsxdyonD3aqxzW6yLl7uE5g6sgOd1iLoJpwRpRLJ95JIuCAIGXwcVAv6vLkL
UELoPHMbZPLrRKO50rdDsgsrmFNLYnikOhBqxvilQzC8XMqKbC4YEV2MKBL1d1n2j4BCAnIiLOb8
POHMSZPw7PpZJqOlc4Pltw6Epj3wpmXhIU/rLEB9nMxZXp382PTNq9+1QJ42zBanDMgYm10V36lO
jcYPlmuTA7CSmUt4Dt1KBXolJiICx3aWoVG+Gys5OcisHX48JgfoizfQ55SAvqRHfciSMS4fJYOq
+QtnvG5t4sk3iUoUabUulPYkjgbfBEqM/SP7j7ohblUtqtgmbYo28Y4vIs9mdlVFGf6MthqwSrFU
sRXc4pExz0PNVeIIPV0Zkt96alL3Yx5BTyxY08dp+UR3Ggevubf2AkVCbfrK52NPGv+exN9ZfC5l
2i1AXKjyW/eTEzOGM0BP5vgDwyeVdCEAx5CliOeMoGnvBIGN89/cz2lPrwTyrDVy3kWE0y9nDyFp
UASz5G8xxSkFVeDFuaifCXuQ7s8Yu01BgoYx0pAHSWCa92EngtGADBkk5LWXplu3JlN9JPjwj3Jv
1JoU0C/avg32nzHPiipIUEQNIAp601k7ig2j4/JEKUYS9p3wCjNjoOf5s5Kb3loUd7YUZoNQrTCT
qXnO6FlzPs49+zFyQIKQKPQYcXHiMPB+be0hnYCne0DyPwyXBf+EGbzomySqDKuo7t04y+rHti2W
JpKm7KCxVCM8Kio0twKFvbD7v6q67bCSzMifcfPleBObvw2XbXbDjl2bVIFVYy0Pru1nLA+Y6nUt
aZukbaCQKVCtEPZq127yyObE9/4zkn5IBTlOAX0V+q5ymppdZbn+XG+THgcIg63OUGSFs65m3b01
a24KHJBTgZhbDYUpz30ibYmBV+LWJPNvevFzOtoNGsq8jCArkr+yrmIIN3NaUWcycarTixMKxzl6
pcSfSqCQMWwy0jEoDhijQPifGdXgAyjSn6KFSlkTzuAQp1wWV8tWzmlhLXzFCA8P28+px53cLy5U
g/5Dk+Ldt+JW6q/Vq5h29q1/FW4PlnoVxMveOXNbPgwKBmud0CLglcGV1wQFDhJcbgAvereY96k1
kyXYeMu965aOHggyHOxcqC2mH3fHTt/rW8mg476pJQkVwp75GvpTH+MjoGNat3lVEYFbu71DijKH
yjEp7OI/6aVy74SwYtu472/+FPO20QY0fztm9tFIY/9VdCy1YckKVkQ2FvRiZzZBeCv+WbhK5T+O
vjWfVKP8726i760Stgq0J3IL1AZ9+ZCalxZg6DWwqvbLxljA5KcYx5iXwcbNxy6YmfHE1CKUFSDU
Nu0+J6ZbLyvTvB3YoOJIU9pAdB+yfou0sHh0Ea/B1MS/E6mseK3aJd573twfHTDXsJYUKlYW7fey
o/EkEkgekAOx9TWxt5GTbV5cDhcGWoWzp7Ced2m29tc66zDcLgF7Ldl0b0CtnAe3Qb0Tj1a2QUCF
M2k0ahJo3RZmFawXPRP+NValomUdZ0SiipgEMSfGE/+Zy7xAhyDkV5kjOjDdj1ShWhETvCBUdscu
BIOJOzwgTMIes0vTV/i6QxZNHBxEuq46kTNB6gRin9Ux9k/nn+NyoAqtPHsLQnXnVoLessJ29oma
+CxXiZ1KzH+kFzyNLa2GdOljQQWL9Jw66hCDQ2SxitOueqkAH2i59Wi2V0zDn1VBkFcRlEe9Dx2a
giBhDx4hpLeZEjwmvjON80PM2HDIQI/gwQBawdfLmiQv63tBBPRg+fSSQU9Dv1zShAWlMcITb0lC
BBIQL4+phyMMFGsg+R3qLnLHVZd8jI7iFeif5f9YzYqfj+UwoMHB9bHAGVs1LFcXi8qaklPMHYyk
N6JFeTIXWA9taETe4gL2mbZZ3PzXlpgDY1I3iPzAXZevL24aRjq53c4ICnNJxPOY2PRyQiRMJyLz
Sy/tXZ/XB071Z4v9CjwQYpR6ttvTThj2jjw2HXU9XS2zesjbeZvzkizmb7p+SYXADOwH+dJbaZU7
u8lfS/ZfqJgXso5tuJbOwQvLKOabZUC3r+yfJEaPaZlbu2LrXoCOrNEyrp+cx1uVtjcxoIxogHpX
JKZog5dpBQeaUtpeMSw42PHR1e+TLoEJYsf0ggBgbh9cE98SUryt6IvDApIe+JOGxNnOMxQp4g/X
7N0gPJgGbMPlG5FsELUWK/tGi4Pq78r+M0lvl7XBMSejybSJgZpXk5cynH9GIdSm77wrD+M19ScC
Ue2LZRI9tK4R5+DFmcOzbVg3rdFMCm4S6DBn0eOfsUk+7wN8UuXqv5N5+9l2JCuDlYgXnPvOe7Wk
B3fuox5utBqyCLUrlYb34oDhryb7zUrKV85fUMINwSvLB0bvYxyau9ERKB95lBmJoTJD3mzAgII1
MMG9spJpszL7Glz7oxryFxUGL/pf1PLcQAloPg5G+HwrZ/fARJnJzxfxG9tafZHNeTCAHysoIwm7
RXT8oI/Tne+Yd3WIYEEMT2v+lRn2CS5lVKv5h4HiAYLf41C9roG569V0lmV6jFk5E64dB97Wj5fz
zDZq9p2PUKs1rVLcjQmBVqFPhT8ajO7bT3MJr1hbz6lV/23rCZGfp8MtLn7NL+PzL8/SJtlOspla
D+VKSic504WpyPmBcTfxnVnTj4/yvyZ2qFAUj6hWnRwrdU++hUfiJwZpnO3pQXkK0eP8VS0FB964
aZs5QvH1kOI5dYAy8DTWZPFY7ceoP3UOIBBxoPMr5gUWK+E8PvUpUYh59lYiO/C6+Z4h35NperdQ
BbuuMXbeQiQ3AkZmLps+qyO99HcAdZj+cI+M7ItwGJL7RFTzrs3I+yRTtaLkRFPikvJSaQQDrHL0
rOE1YErsOt8aDOQ64Rbt8zZsM7aX7S3BfJs6FWR+JI7ljzmt+zD3Hi1o8H4aIHvttyOfWlZ9E+t+
Tgb8FWwamOxd/LbYtLCEGrGckiyNJIkWWqoJlfHKHPJu8I3I8UDeVXDM0a7VaRDpA2Pm+G7y/5yu
w1HscqigTedZYTDBRqLJX1q7uXpk6Bimd2CQtdVHc0OiNvPNpR/uF7ipTurvzdECGF1ueVNPVVP9
e75SGCFssz707z4gh9NAEwCUZEtzNnI62LG/aav0xQJVbs6ck5gLLe185S3Vn3k2NxdqcXiu4VGk
3hN999HhWKBfQCK5XEvL10TGLTp7eiVrh6xli9/nyJz30CbGnykJt1mNWYmzD7z5S+xlWE/MzUAe
r2XXJ4tuKWThBNJq+EY1eA5S633FLspfUpOa+LIX+vLqyHm5K8gPwpp34vPeCyMnkBeUeuBF7PGQ
1wtwbjN7B1asit6Irwpc8JM/O+gMrEMiEtC2eBr483oOOTL7zp5pAzokbJTdof5OFpAR+uttWMDa
GmGcsZtw/7LVPfrB94qFpcHqUjPy50948dPx0R3kc2MGlzKBcc9KnvLhbgwmVstxtBqcNjNbVyAs
OI+O5hRu9f8fjNnJ5CDp/HqP+7xjajFLZ5O7tP+oKYIZDhHeNYQjaBPKjWO8wSe4iSaI9Jmmz6y8
DiBdoWTlCqcY4KeH70JMu5ZuIw9WTYD5VHG/LZALFryf9gB2kuND31ZG9a3rh7yHvjWV7SmxnEOD
11J/1o4DyjGDXDjZ1ZMlWgwomRlZzDbvBhcndMOlljSIZey0Rq05eS+qYFEz+NexW/ZihRjdZAOe
WsvdjmnM7bfU8tD0w2vGLxMUy85TfFuG8RSQob46KnJD+6rAY3vA7W1xY0i0LaktUmjYXoDOFe3u
AF7DyFRkEQqs6w6l0g3jS0CedjQt5bnsvI1+4RZjwd4omdFlMqEhWXzBhD28ubUTaQVBmXfXYIpx
V+H75laex+U4jdUJHeabYX/H1M1da3GhYk2qGORgF/TH5aRhBNWE37cpWHRyWjs8NO2syGRHSsXP
pkLmEEYYOhXhl0cAwt3IF0s+zJWVD6uZq0/BGspxX/vuWd8ufTro9T5+J8b8Pbp09ICl4T8ui4se
KT26i/tRtcljgZ90pZtIR3VaBTUKRoGzidQ9axGb6x+dxMkHy86DhTKTcVT2WZhhpG+VGbOAnXWX
vtInebPz5B+jyK42L7mmcTM13Wq/kf7d9HNPVl4UZM9sePY+D2fpDS/6E2bXcnXc9Z56P+pK40/W
k2GrYOR3QfUkk/BJm4b1o8sK6a4jB8EKyeUT9V6fphUnPGzqmwCaoX8zuQbppilYQDXWsSBww83n
P8iDeF16LjVmMRPALAXa1OJIKs03TGT3pP7u8w5jIxp2E8qjUUJ8dpbnvl9wDJXXpoaQGOfWPseu
Yg5YDLDYseYYdgVwH6cjR5yINO27mz2EolSRHvicSYy7DgmWKMJjFYyPQH32U0IURwCvs/a2DSpE
XdHGrn8wJT055iVrbbbaP+RJHIxmfVkzQpKr4rTw8Rs+E2HKhYlJHIII0ogxOpFJEKQyhPfWX4KJ
QbH+XmQ/0h3yqes/zkJZs4yYez0ZnlQ9PncB0RyUUYYHqDKuvmsK3bYTj2maPuvTQV+anhM+tHxq
NaIPpjAP3ehs+2k8hVQcI2sPZoAIOIIT0csUUPkrcO0jkcnQ1NetNzj72Y5B+sGAIsRgnu2z0lwT
JPSs//cLvniPhg6JKkdfu0v5vuu4OPEtPGQaqm//6CsYFMRBOxCJw/xXay9NeWlGOAqcuGyy7ooZ
5qIutzG9xVzrq+o/Xa6ndkivg0KexCMFZRC2pCZF5JFQA6j77Jip/Gwgv2+o2Dznmzx2iJ7+rUXE
lBXVtS4/hz7GVCHoe0nYIRZ9r+T62QTxfuHcDFW3Mxnl6HJHn5t1prHbwAi41smbg5CBzn0MbmNO
mRw6m2ZdolAaz22eXf01JZCIJK1WZEDyCPjGAlVwLsWzc164wmZ8gdpIIZLsRKLTyQmmUzrpQU7C
/pLxL6qDW6HrO6IJdfnjhv1Zf8nasJjmcwQhbZMwy9UHZaGaxzadPuI13KHUP3HlkD1pf40QDIZg
vFWxc9T3cl8U74gDNPWBLcmzrkugfvzXMkMdJgrNpYPuWL6a1P2u8VYEfCYS4rrnwgIe3/RBVoNw
GXt2D/yJYKr0F+z34UWfLKxKT4xmfk20bGgP9vouxS5E3AlJ1nQ4SDQvSo5fo29PkQCDMhTFp6GJ
MTyl7FaPusUIVLWf8x6ZsUAsCOzYKWe2t8hiaDiJu9+3OUYVgE5EOxKIApOtSsDe1SxDwAHRpwdx
eaor/K+mc+0pCVgnwuZOf9zRooLqmESuEWdBQhEJt2kvBufUDlodj9QbfN6jPvyHinRV/qlbyyFZ
zxVaSgjA/16XlLBnkKln/VqzHT6y00QzZGNMbN3nmOu97RfCdMKdrtgX4EgWp4x+35lKPVi4gO+6
kFvNUZh/4m6fNP1+xAHJ7HI7dMFlDK4t3ZT2SSYtI23y1fwGSX2efwdQNl1RRRa0T0uQIDHfCt97
nlf/2PD+KpPwkFXtg9HZSd/b64bPXeaNTZem+vzcskUK6O1YGR7nESMSpj23RPRclMyfk32YNvcG
cAJ9o/XAiwd+YaFuugzMeE4zFHs+FWMx0LUS1rrlWt7UHPlWnv7HMnOvL179tIgMkiHfao+uUT+j
affmqX6nPFpMKeCUO1v959n0ET5dUtPgzuQdRYl+yef4ilib97s8hGJkSOYefOyDLOAugkyksHhp
oD7pR4FFx7s+LnLefmE+VnrYFvd7yOu6+hnbcW9YFi5nolcQexEy0wfXmmSWqun+Ek1KUeNFKRAb
Oaxn3pioYx7aIOwWMaMTjg9qgn0p55uGH5SUXIVRHEzPQ1Pu7PS/R/juNkHPb/qoB9W9fiX4IWZv
n2zVUIoDR+Dlwjt9n0sDOnm28Vk6l1hjdVAsiBUSwyqDB8fnLltfqb+tYnqAhEyLV26dOmOPKLc+
wW/MzogV1iAZzaOSWsjhzuJVn2sqDQ88yzwIQWz96crpQfXe1ctQvFRXXebqa5TFKHZc8JX6k6Y6
XGHCYXpiAHOu8oXfQjg8k/HyjZ3lFEg8TIrPkodD/7rc40dvCm6M6gBm2gQc6m+6+J0YvBQWJ3b7
VJXTzlitixk+WmUaURHy+BE6BMbxX5HSzT45tX8dSn6jvemzc+j9p9XKdrrqNzgSa57Aup3eWroI
gsIOpG5G0g5fCHvhb23zbnIV8iHrc9mm8SDAQjc1frd86ibTUMuz/qP0S6cro5iSpWS2psspKsA8
BXLWCJuFRHejSdm32cRyNWaxUSQnxcinDdQ961JMU2Jr5l8I309cTClNryHcMwKPq26PQpuYXV9t
HQ17RUi8rtavSxePwviva3QbPpWwKA/6eLXW9kreDkdj2B65oE8pdy3Ue5awbRSQDaQ688PFEh1y
CobgWiQ75juPcZoHcKouQ/ZHq/3XD9enDB2OaFl8VFdpGw8SPmLqNU+Ky5bl0FF/D6xD/+SxR7KO
PM129ilgaBRIBFkgRzFVonaG89T5V06h3ZKoDz1zoHmWVng2s/iiDwR9BJvCY/ZYP3hxRiYKR16j
q4543TNJKOAL6gEDy4gIp8sBtNMxS5YPh5A2Vkb3rEOfdANWF/SsfC8UCXvbbhhM5fduWCJvCugV
5rtJLe+9jR6ckcas1nupxm+SeqN+QqQnhTq7YUUd5p1Kxzg33Ldh02zlmr7ragrBCuidXv3rjtHF
6s7dx65wV6VjNFTqkTjgJ/53n8+LaXQ4jpeJv9PAz0O78+SEzT5gIsIzAVrwkBdQDbEHAMoDprDG
fzNtBecF7VqKUgruVuU5+2NPPQr2I41nmRfphQekNiy65NVMk+vQl9/Mow5+8/8xRcwhqc1beibY
rcGvT0dRmz1VdHFPof5rz/HJCliIp5T4Ydc91HVjwTUXp7xdH5Q9Wlt93lbB8NdK0ivKlJMDpyAO
xbNfDacuRq8EPjXKmEEwW9w6yrjXo0VdABajOrC1AaUxM1aLY/jPdpPcCOH+G8Ss7pHgcqh2b41k
l9N3rCXN2bnXkxqr87a6nMIESyKKw1WoDqtVobvDCOyEDmaCBhx5do6ZZd4xQt8tHB5LZRMvlv9h
AXQKguGJ1dJdYDqPTWhwq3f/CrYBunArkjd9Ftpm+x5W+LKZPE00gRL+jC5ApOPdD3H9o9vwifuS
Vc2D3Q83KHckrfGeq6LaEdSyRR966nKW/oFROqyS+nddHjuFfY9g8cLhcZ2n7Kc05D1EjAs/LmJS
9MnycuszQgAq9CPovlx7+lN6ktBb0/1vybrHgPe4dOz+gPmTrEIiY/G3XHpTvZcTPk1PHJp8ufea
hduE1O3Q4zmMi38fGuK8s1V7x5CcUjM9e0I8dpl/NvLxFTHmlY3s1wQq91/PPWEYI4SM60IXA/8u
ajiexMk/mH19BqC07El4eoUk+OajF9wM9vrElHGbGw7Wt/xstURiMpm36aF7pIV6/OE4kgTO4jDS
0Gp0a07JPfRA3Q09hOKmktn01+rJi9PzPM5/MAd5yCyv9lCOL+Y5THDWCOQwd47n4byNn9IaP2tP
/ZM1iFwN4LXK21tWsutqJCsB/w0S3IeuW14IMOOpoVAVc5U9GiH+G4gX13bQuBLP/Zsa7qEbYnyT
oXGHZfBSleUlnrOPaYRY1LNTcAP+2EqS7eScKfGPWHz+HSY+Nnn9EvpN+qo7qmKynxKeFtWQR8Ge
+qEfphdgvj7i/u6mZ0rYp5gR0Jrq3ggpK3sV8wkcHG+LWpmvcwV4PoS+gHu5HspfGohvoyUiqSr/
jEt2gIwHNbdheRkC1MOKfp5859JymA12J+5qbJ9ANOso6cdfw+9e07C/xL5z8xgFTUG4X+jpROE8
4qSL0H/u9JNTCSDNbieujrmI3VRZP5WfP2Zpu+1DZZN0ut47jBEnmbCZa/a6t4HE/pl6I/HfNK6u
m3+V87AVjDqnMaQndE/SqRE/KiAmFlxrqhEXtaGlQ8ctG8cjVBAYVcSTL+n77NsWOdrle5MhFUKA
8I1269x1fL1BnpEPNKqPoDDOeGrepoSkL9+AzOR1U6SDFCAQOU8xGiGrTV9ntHx3ycSUhBQRXDhD
n20aiRdSVV1MrxgSDWxlv2tYvBfl9Kk8X880gMp2bJeBH6d0R+5v4BLaZ8wE56TVT+mha0fR8OqT
iYICBk8S+o67FMkADjdsEWV36RaWbejbQC821efid0il1VvltwiJJpaYpWkjFW3IYVtlQSxmwHZe
n/HCD199r80OTbpilkYdxMrDN3Xn7IW/osYZIgOMNd3y5dBTIU722G6YOzGue3txn4TVfeh5mC6K
XUS0VPTjxQXxapTjFrnbaSGhTIR5NHOZsXJmWEQ7rEfMc1NytPFYCCKlLfcI0RrOc8+fKhDbFDZA
tDJ5h9UbJZ65bFNPfbRD8eaPpOOSToANHuGK30JG4fwknCLi/z4yGUZtC7gy50o02CkkwL4CLC1Y
YNil52gPWQYHHVBvBkT0YfzdSeBUL5XlRIsIXsKRyXOIx9VScFWE/ejAJUeTeSAjh8ml4mPv6FtK
ia2tgAQoCJkr1h5P1HBCIxJv7bJB8Jb3tAwyIsqcnCASbtjwqxfEM5HFVcEwgZ8rtwHLt6GkjKqy
yyLqB5u8nZ4AgXz0oCHhbl4ZsNPDVA6rvZi72C4u+rpPp+meKBJxhwL9OPIfhI5T7owKPTnjYoV1
bK/v1SSGYZT14bTXZZaeiOGlOKJfuCSGEc0VE8U5VKBd5XEKRt6K/GAW88GhtNY/kaePaCsvf+go
pytjwcoXngZmHHFS/i0c/5q488H1xjd3cL5mBUk/VAiEKUGGMLkmOJm1n1XeJStebWXSY/uCE14v
ncB4kQR+UCSXxRNSN81hGrG3bDqPbas2qvP0vJMc87Bko9xWfh3p/9BS9mcGLutYmsEphDzBJD67
T6i444CyNfChEDCcynxaG0bZZCE2m7HWNkNOI+g2zSborPYCyfhtaMMhKgGV4faWZ+IoijsyjT5S
K1ZcgGxmOzx8zBIAhjf7rBtKxGBZfbGWNjkgomyeaAyySKWSKm2Q18GpT52Z/se55OsJcvcUpP6u
G63xIAslTpbbvfXAnqGHGCdREMRmi/RWJumvNfrPq2mAfcDbrUmKxN18lnFdQCxsLqNhg3/vBGmL
vMlXpo97KZqb0clHjQhpg+ITzv8hbaanAmQGoYD3jRt/VTYdMaFUKJ5j8y0PnJelIPhvmAVtmEUK
iH4PM7sCFrMeiMdElCOgBmHe38wmhFPqmRfi1AlBoL01+/Vx8sIHCgkmwq77szba6T+UT206/HZy
ioYVGHHqBc62CNfpQe+S24R5tscUYeArwbTfjv4X3+dnMQCbzQF70fCS0W580RjvA78jFZHSf+8u
8UOzykuWNo8cSker7h4GNl16fivYB0mzKCMiA26GvbIStAuCxbN77lRAsjOU2Z4JomU/Ln3/F6cC
oBLn12zkpcvAKDqpw5bXKbao9FDcBBw1crUPRJ5zfbC6IVnjmbEbMEVykHKsxnMAxpIBxcEgfnrp
lhP2jY1uyfSTMo7LPk5ayhcSa60Cx/pCo7BI87k2wAx4dHt6LYK+p7wjsOhRsRrHXfG6JBi0ueyz
iV2iyovm0Glw/VCiz7OnZK9Gec3tfKfa4bMsi7/8zZ5bnzKEDJKb7Zmgfvtt1zf/ZRlJSEwOrDk/
wru+z0eHxKmaOiO3kOotpXCixkCTbFRHc5mf8PGj1+dX9cjtjZuTxz9nnVbU2hE2GVrR8TCvjNl4
id0JXJtcDPCi+UWUkvKk/1tPrHO7VFpaO4OIAMIby7yyDx7i0ry2Tv+qBtYSyPU/DI9aeGZNbnFn
46aIxhIno9sfyhBZ1TLgZ0AY5txbviUBySfHgKJlskGmdUFIJOpwzHSNof9qskuYn+l8BBhth5jE
o02T5HrAFz4R7LiXFVAOQXehMsK7cgXYZco493Bg7ErpPnK2sooUOo4LgwA8oy4l5aAzaWJL8YUs
El9N+J0zClqkH9/NpX4aJkCt/jgTp+EW9dHnd7Y3ZqCaY4xo6w15BEHzkzzZbo5f2/xIl+zHyF2G
Grn1O2YF0jPDI9ekWey7tGbCbChuM/2G57Z8cGznYNeMKaxgZhJn5oRXgH2VDMot56nO/K9+br5Z
wH6kI1NwdJf3aSL8O+y73mW0SiaMerJEwCCZN81b1eIcsYKBw8BFT9ADF/Ob/s9qO/IOadDJINKw
tOUjSbxPDClijC2pB4TFaGjCs199gRI2p1iHFEzR6lpF/VLsvc4b2alOrz6Uk03uZc0m9uEBWwLr
Nmqgn9INPjoq6XhQVxacn8jmsNr7zY0S+LGFccg0weg1kwhxmK5h13b5k1j+qufUjyOdphwpNj1/
mrbjMNx6e7i3qxEiHK5TXGkvfMpHO21e50Iw0RkJKQtNpsUMGAvTenc7RMQ964xQwABFYygoh8r3
TLTPdOqRjwN2ZNYdpzF7AaN4a+30SRrZcUjDp4Wt1iKNXWfQ/7WGy9kOw5StHpSYGhdY5npHlwzl
hBOibMznokdrFo/isRi8K4jbhzJsT4YhjyxTrysxS1r6cYPU/IZzCeBPXF1jsJpkh/kb+19KWrqz
ByZRiO8+ss47oLu+laWAFVZ9rZz/g29+Tl7A5M+8cJH+ev7wkrJVuEsxGIy2v7Cv8G9xkUZzxppZ
NBA4WJdlBcCwqnttW/e/f89aUDS73q4EWHDzYXacUziyWkAFO278sSPUMIsx/pV/siE7qcK4VMJC
hrDi6xgKxQRCVjs46+Udre29IiYE5fP8YpGafmdOyU8zE+3q9MUGyxm/smm8+XmZbYvF+UqJcr4G
DAphPxwSrPtzWaEXwZAetWIY9yP27ipBMevbNvGKZXnuqv9xdl5LjitZlv2Va/k8qAbgEI6xrnqg
JoMRZGjxAgsJrTW+fhbyVndnsjMix/IlRQiABOEO93P2Xlt+pCmFuyRqVaq+Ko4t+JgZChYn7G66
XPTrRhN3SRy/5TpI59q0U25sSfer9Jf4wCyuuo3WuJcg/dvmgVbAPrL17TCERxY9/hFZb4M7uHnU
3P6t7vOVVqlkP6dbptWd0oFdQq4CUC3veUClFXlNnY1ik0DS/q6BkDHzE814ye0+PqS+h3m6GxnZ
UoF8KFEBHIkJkDvfBHM4TqB3K4opQcouIr4oLgnpGgtzRTpD+dzlg/gIYceclUER38SQJfYFfq5o
YYCoQ5nsMk1XWsNHakZ0PYijCceblKy5Zd14hJFAGnotgylNMg/M4VFGWY4UBv2NSQAHpHuP/Btp
IgOzXfeaeb+bkiCUAxNi90i0Dg1sRvODIYxsNxSjd6PY4AP0QgGx78PFhIIT0gotwFOj1HWyuzor
65nWtMrDUFnmmgRBb23ySma+Y235MC4qJ4FZaqE1QaePzxDmA71sVnjGOLz6Tkc/X4PBek8ldW06
wZNauO+97EE2sSXDSL308VxqWnPmMUtjb7zLaC6EXXWAOFowm4cDT88SDkZA+7Hb1HhxoR2srCI6
pIaqbjyresbK/hpSIseQeiQJ+I7a35NU+kuWCZtWU54VR79pEux0eSXNM32sk6sEQ94Fry64bqv2
ihAv8Iwx0QUxwDDHwreea+0tAyTZlKwYsA+wNKVgRDSeq5Nj4QQgLqnEOqzPZ6oB6xXK5KUj8JJn
uRBr/kEjL3Kea2KKF3HX3KM8QxBljRfSKB9D7pS6je4HqmX43+70Fq+vnqwLma5j03qSkjnRmtBU
lOMBGaHxjGk00LFuR1TcPBDI6LV0ogLoNktz2NshO01hqcs+Dy96HV5W3uEfClt5qE2ikUkNiny2
s4WZWLtUV9lhWylEGSvde0FZkKZqT/U7UcBspTTrgaIOSFBG3vOmNQ5PdPvYxQXBBca56nrY7NCl
QETRZlalXnGfYKqPzKU9sumDJEUFNGTfZQt7HdCRcMNxV1bWdZCn+1YtFhKUly+ZjtSyvQa1uGZW
2sZmfpNY6dPQ11eOrz/W+KDglmg7WVXn1CoviffeulyrTgI0aZO4P5pkP7GKTo1ZT818IzttYdLx
omZirgGP0Kss8ZWoiXJeO9lDimqjxkDgkg48FsincpOXg1e+ViRRavw4PP25DchTxGJvZ+4dmNtN
HgTMKfFwiCPr1vb8Q8NFmgHkGKHREECGoRt5snKjNuaN5QM+ZZtza7aqXFlKQaA1v5A7N1nRAI3J
C7rkw0rWgsYQJY4oPu8r9YCRe61lck9Dk+q/VD9CS9n0KMMQSXILo7yj+MuamDJk3phnTuw6mCX8
JVbBg1Sy91Qxxn1ops0iqimHyHoLaGBt2i0wN1zZ9EIKPHhu+WArxoMxdK9OTbNdSwFnlxP3vaZE
L9VFCHUUY/WUuJbdqKm/0YdxAwnoUkMIPicO6TjWUE1oOaUzFNCsDmWRw3s0sRkmweVgoFz0vYra
63CuFCZcT6V8iy3kjF2yiS1MhFTeUDip7qNRdmtqtg9MpQdfaRGuuVw4Rb9WAGUPpNtlpCQClD8b
DFrwU5fZ0EKVzWC45b6hO1K7tIVQHqYdPA5BKRU8Y0y/AymZRRUq1ekwEpAderdBT6c3aMo9KPDz
Ro6YrWvssFVGGyYon6A4jfO0l4+6bl3nRFvOMA8cJ7xPPqh4cZNlJ3ER2DlF3sEi/sNZUym4DRI4
YAi6iQ5Q6GdJLmwQQTrN5BNOaDIx8uoRYMhZFLU3aRCgLPXPZKG/yL56SFX7hlv4vk1oYxmujXJW
YWYY7MPfF1TnI0jHdGKX3JRDZ28w69kLW4P72hvlk1ulSAHCTkWwl9NQwSrJxKjcD6VQyAwAtyNd
YJzf/vqPf/3na/9/vffsmMUDKOS/0iY5ZkFaV//8Zn77izi26avbt39+U3Tsd+wFdNvi66/PV3g4
+SHt/9Rep44JifY7szz3rfzcofla1Nrz10c3Pjm6/vPRqUhbbLILfVdhvSYajuUWxr3Znx1c+/ng
o0ONsBtynRZS+Jhb9VWTWWd/dmj150MHlQFqJSaG0sFms/EzkW4EFvXl10e3f31VLOfnoytaAhE7
KmFdxwBHWvbpalQte8tCkevST8Tg9PWJPrn8lvz5RJ7iqm5YRvrOq5pD0hnnYZn92RWypvf2w30D
VrHR+9zXd0bM0rFyla0SE6v09euebr5f3JTWyU1pgW0KdV1quyxxX3K9WfrUDai6bGycIL85x2fX
ZhoQP7yBSGGoOcJudlBrYxC9RJkynX/9+j8ZVNZ0zh+OLQQwFR3bzAR5fydiRCzGIYZjzsy2/voM
063yqyskfj5Dq9K1SJtM28W+PBfauM2Nbi9sl2J6Rm3K30yzHnbE7den++yO1X8+Hd0F9saBOZW9
wMEPEFrZxpdKgU49IbbIv/76NJ99JicjutSwgaqhne+EmpnqAjZsipgxHu3Fnx3/ZFgbtkn3JSvz
naVFH3EK2o7Ywd+8dm26Fr/4SMyTUd1HjaSOQbyzGfZnMqlRdVWg8Lt9WsTzQg9Rd7Vrnh27WEHB
69KPSCIeJH/0zszTkV4IKtZ2NOxQwhzAbcOKzqvfvLNPPnzzZKg7UZ1ZhggGdLQgNsp0Uda4nuJo
WZBPZx7/7A2cDHm1ZY8uhDfsbMY7wRVlsKolkc9fH/2TAWmeDHYbJlihV0q/s70hWNemCOatGMV2
cOrmN/fWZ6c4HfN1YVOPa7pdw6SISRmkxqDfYsWNfvMRf3aCkyHPJzwWpeq0LO5ryo+kilYwp+36
4utL9MnYM0+GuBRuVNVa1RKOhoa1d3oy60ZCVL4++mcv/mRkB60GV8QoePG14p3btZmtgsEv1mXF
AvXPTnEyuCMZ1oUpqmYX5hA961bbWLQwkjzafX38Ty6QcTK+Q6dPyq7Ump1lDlj72liBiAa78uuj
a5+MMuNkBJeAuQhbGeudn9DYdFeTsCdMUP52iywdlzgO0X4hWYpWuR3OlXqccz/gToNBGyB11Rcq
KsWvX8tn7/RkwEvchOS3WAmUNfVKqECzjezPFoTGyTBXvEpGrVcWOzo9/ZLtFIFdYvjdMP/kqWhM
d98Pz11Qx6bbWpila9dFoRzQvvM80GKY6qAFocnLuidFkKmuR9L5zQf32cWavv7DOcnGGnUzavId
0ab2LDMhuMoOEu2ffRQng15qNlpXm2e6l45yZtTI6pI0ceZfH/3Tm+5k0KeV0YYa5IydRlxtNjxL
Vv8N6y22UlvpX+pVfXD982wYF0UAuMLeQoZYJCijKy/fVMLYGvT9vn4tn8wQxskM0YB2TJqWZ3M4
FueRjLetq13lEyH26+N/H6e/eD4bJ/OD1FVVDKGZ7SYDpwrEM22Geg6er5QHZzBzQkAMC8QAJWYv
IqEYszz0yjHGEL+FUgN/Om0jKgPkmL3rgF6wnBQfFjIminqOF5upu4qkK+h2BY0T3tQjT53t0I19
dQtqX6V2B1QqAXPu0Dak7ajnDmcZ0taB6W2OYb/GzmwUawToJlrMXryAWAqsY5bnNIX7PMvX8PwC
WiIdiN0Wn4aq20S/wRMjJbP2+6kuGXtYxSLyIVAS36N8CwJkvx0Rhh5JCDjGvPmoNmn91Kd6iMB1
HDvDxePqg9giUngo2uekADBBhFmKDuk3V/7XCyNxMnHWSIEy04iMXZ0ZSA5CvTCLJeVZkf/m4fLJ
EBQnUyc47bpyokHshMPWHIbgwA5KGUgd+LM3cDIfcn1zyky+2JHa1ySrBgP7im1VX/9mdfLZ6z+Z
FC1GdQIGVNtVQh+HY5KqoUpBcIBbuf36HXwyuMTJxBhnEQwXRFa7NID2hDFG9DQfyxbaUR56+t3X
Z/nsfUxf/2EqpFI2CAE2bkeKWFcsaiXrkBWWRuf/Zl/12QlOZkNcsIaAUjHuPAhY9bZKLbyweq4D
Lvn6HUxX/BdzhDiZD4u4aTJQYOjeNXKaVYIrYOiSpFBhhFi4QpaHr88z3Zm/Os/JZGdDKKsrS6XJ
3GrJTVkmxLS0em5TmMx8nEOFJA8sJRXUC/T+N5P9ZxfvZP7LQ1+AS8qGXeeKeGOECJ2Andx+/YY+
ucH0kzHuqtAXWqvUd+GQhuBlTUmbgGgszBSt1sMj+fo0nyyS9JORDrqz87id9J1mEuLQNxWBytPm
FBem49H+cYyjkxjF49dn++Ru0E/GvR+VhMKlst+hCFK2YR6QkN4FqOiyzF7KP3xLJ4NfSdAYVhVJ
f42qANOgH+af5+XY47c0NcJDHfPMhJSz+votffY5TV//YYgit3Nzoyj7HbIZuQlSugc2NOMzjZCt
p69P8cl9pk9f/+EUHo3gcdBIUUFKEHUoaezgww+Tav9nhz+ZAwxRwfQqmAP8xg12YxQF6FQiP7r/
+vCfXaCTGaBKe0PVkqzb4Zsdm5mXdagC8auMxwozj/2bxchnZzkd/3Fb+o2O5JYmSr/KvNp+TGuB
ij4y1auv38hnH8PJcMcFhwMcvc5uQtzeR7rJgJSUJcbfTCfTyP7FFKadjHhdF6WTQESni7vqjR6A
VdiquyJR7AfittWrgMS+XduUU9Bmtvj6PX1WY9FOxn9cCKMc5NDvcic5j4KSSEiIXmtCbpDi0QYF
sG9t+7E6K1okuUonh0UGkXEVudb71y/hk8v6fSX9w93dmhas8Ep0OygZ/SuX2O3QF6PW+Pst/sdP
Bfnqe4H+NcuHMvD8+uS//1q/ZxfPyXv1n9Nv/fdP/fw7/7rJkCsmpz/y029w3H+fd/FcP//0HxQ7
QT1cNu/lcPUOYbH+r5bB9JP/v9/86/37UW6G/P2f314z1o/T0bwgS7/9+1tTj0FTmdr+uyUxHf/f
35ze4z+/bbL0rSmfq//1K+/PVU2HQop/aHh/hKmptqFrQDe//dW9//0t5x+CeCZpCJX9kC2n2yWl
a+1zUvsflOotTYWORn8D3uK3v6qs+f4t/R+OFA7pXCq2FWE6xrf/evPHv2/wvz+PX/dPTrYVpmnq
mm1blqOjfDMsUz0Zb4aEde1HlrXC6bJuaiTcBeJek155v66wiGAb31R5gC3extWW7afgn9ZxNwaY
fnLLajW8zJvo0GjBIQiGOz+p5gMizja9dEguojdmqgjUZHhMomEJIO0eH/+jWeZXAhO0OyVoJe4T
qqNHA/1aEpVEXTZrm+E3Numq0vHFpXcBwAukqESWmCsziS8dcJkJiMrafy/736zR5M8TAxcEuIJh
26Y0DMuy4S/9/BwIbFJJagO4QEDjau6XdrwfW5MkrvyC8JaJohJ3M1I/r4Za9c5HdCJH1STlLWqq
CyXUMDgbXkAElgaHEcWbDy651wflMVTNx3iExMQRScVWav8yaEKJ8xFXnYrO6GxQtYPt9gQomp6N
CrgorzQiTfyYydCnka19CFyjW4nBIA6b7kwPoMFolbEDjnvTW4a7K0HMXqRZoF8Zu7he+j5BH67V
wvSpsGeXJq88bVNiUiPU7KkDsi9ui2Ue0jglucpfDIYLhamumrnXYg5ByYm8prG0K/phwcwMoU2R
4eOcixRKJ+CEC17LvooJzBRe7ewKhGfU4cjfLgtsC6NRXti91W7dEC3OYLfFysoViIWxlxxGgkb8
AFsGyqF8WTpBtEYxpx0g5L2ZvfIkLFeDE1I/eA+oic0zpdgrhlFufxir/x4OP7YPv2/P/+cx8P3T
tixIzYJbX9MNOT3pfpgXK79EgeD17soKgOf00RNoLh+pFf3WXCXJqNcSMmwKLB569ignsHQUJk9w
tFd13OVXeDtUYnArtqedd0bix3US27dV3FRHv0I7WQOqo/Y8vrfTP8hvqC80Sg+DXjnXslMNBNwo
BWxPBxLlWVcgC3H+DE6xqCiW5r4fr8itVmaoLwDOBAnZiZgoDLoMi3rUkBqllNa+viLf16InV8Q2
SWVmWpj+mmaeH68IbWxSTFCRrImBYXR2qERSUXlrhUhKBbsFqQwT18gZ6n1QaWAeHOMVBXlwQZTW
ChljvM4a9E9KWiEfn/DnPbFLralX94ZfayTMaRduUt6yxnYRciUOsu5XTCgunVzuZIte62/ekDlN
2D886/mQDSGmpA/hOKptC3kyx6UVYnOr9MQq8SCRiei6BrhNwaI4WNyGa4QrLT5sYEQwrPhnApqY
27Xvl33gGqQfyHiHBIlMnBqlYt97y86kie+T87gMKaCsdG3Ysongc6wP6iSJ8wYR45yyl0HmXBqK
nm1iT900Prp0Mz3YunfdWeT4+jF6W2G3V6H7AXhbgd8Y36hju3a0ehuWARSaDOgJQhZYDipeNl1g
KSoqbwd7zB0gEeP6RrTYq7s8D5oJhyLnpQfaSZRFMQ/DauOE+oM3yhfVsq9zl9ps3mfWjKS1az/s
bpF6WVhp3JvWessTsMX4JFwC1n14TzLAMR3FN6FtnzfQk5du2N9W76OJMdIq9EVgmzAjazzyiTpS
8iVYIOhehFFA5fL2XD2ggKOBXKH1gWYWWL1tBX4ON0qvti9E0a8k4ECUWeYlaspo73r1sfHdcxkY
2kbWwOiCAPWbYjyrhQeUNOi2mogfR4nOsbCQjiPwJbczycMjttQh7B+KoAHREcJnUSLxUhbhByDh
Z8slfUp14UqMh7xOEPw0ymKwRXuIKqJMCvWZbvMiJYBzlujQQYBB46omiREei0Q9lIlzy6nVKSrs
Jm9dEkbi6ikPcc30RPtJxbFWClv5hVG/mAaZ1Ikc61nZZmJWgdewhxlbynFplMG1QbYaxBPvrBtL
/Ad6poIRrOEVC4Kq2tCT+0Kt3JX0CTYSvjfXqa/MYibts0gvz4xRfa4r/zp1x3IHpF8cx9LDad6r
5344XKqeZsKI1ncutvNW9wEZE+rc68oDAv+rVs/IExOk6VaTxUhJCBKdDMnqIfHJVa6qlUNOoCz6
Y52gbjImL5cfF/F2aMS5jLZdOiUY1GpH+lEPI9vsTCSkSzIGgBLJ+q3GlLOWKg2YUGXvZAImyC0F
eI7lUHgiLxZni8Iv1zXZohaUZdu2Z6j1hlUYhLchpMlUWBXMc1PbuujG3YQ867wCt7/NSkL31A5X
Qv+Q5zl5a/Z3Ffq6Eui1K1eoGAERC5vxS1uSJYi0Ep19WBNZ5OFtFJJQ39RxYc7h9CWJgsADmyLS
4KwbJ3qBgbUqBULfsXae+6i71Nm4wqAPiN591KI43ec16r8MCaabZuoG7ijCX2JJSAifj756GVHp
gCe4suMqm7UQWM7NaaI049c0ACNQlSBVTOKdZBWgjKvKYUnAQQF3zoGxFDUwVbAGiyrbK/EIKcjI
l5aDWzLJj5oST3mdxnVrZ8jyezXeAp3eRfbQ7DoAeNxA3krtyutCq5yzIdeWbQGqJ9okWh2cDToQ
0iYuDOSsxlswwV6KRoOrFVlQ1RMqruG9nZZHrcPM4mMKIqUefEfpl0eru0XHjw5wGJ5K4HlRZt/m
iX+QBLf48BKxF+aPphs/98jLY2C6jGoVjk6F1RPsfZkO1DRardkEjuJiaEW+7sCYUEgea8C5r9XI
gyHn0U9jJbZy82CVFYRnNSZZfbbMuPl77xEI6HUkgidPhzOXkNpAIzHfAKG4reG/X0S1OBrQvGdJ
Q3YwgbSG7ND7ht6lLapibgEnPA8GtFBu6jVHw1G1dSygXI8ELTjQZ1dqnuPiYqU1w5sUL6So1I0z
4Yuka83IxjsvkH6R+AykXomNJ4BlllHf6w0vHXzRm2+OV6aueHBevCet668TAbG3MXuir2wNLiz2
Kxb/NXNDiki3HVnDEW81pK6/7Ils1Q19h4yNpDkPqVqPaSXNcQU4SkqKkuzSRTEsRyO4hCD/Vlsg
mgqACw6c44oKG1mGJFWhIlQTHHAVH/TYlzsIPN3SVZKGVYd6DtZ0K4j3XdCbSBf4+z4cWQLlzl7j
IsWL2tQsMUf1mnLwUUF+ti5HoEwq2oWZgdx/FobNsnPrNdxmbU4OKkEzRCOrnfmAYR3950Dqa6na
z15a7/XMmcBXxB8oEMSixJdwHdoWI291gwsUWRxXsNNcQtSstyrXzyKgBaHTXnkp4XL4KxirJWiu
0g0uTaNjKTSG29wcV26sCbITn9IMoBDKo3jZE8e36HquKWEo84KgJ9c7V5K425qYf5Wm3zlqvJi4
mUQW54tRdZ5l787cpD6PVesl6vAlshjZthP6WWeiJQPNmBM7Z65YjEK/aR/LYNl6nr6zfP8Sdf3G
sv01OY6UUxpx21v7TjD4aAl4LJKBUtS5eDFEfAPndZEo3Yewq5vQyvatCcwVkOwhxgw4KzFeuDZs
30ZXjy0oAjdR5obp7S29eS69YdlV3kcZnBUY4pEDVwxLhNO4BvrIKmaibvigg3pTDPmWPVE/qLfU
pwhvaRWU/y2TotW+hQmu3RbAgkGnbewSarOaeutgnJiPjU7/JfvoY+TTMuh4cFoNcy99MxE7EBvx
YGs5fC0L001hRW8mMUxUv66rYSPs4oXAnRsNOneqE1nfCN9A+rVRbOve/XDGoWFiJ7ECCCHufjX9
UJVyO2Qj5Gx+dAnbdYbNcN8DU51L8FIzOyMjXYvqXcl4gkrnXSki6UBcr6B/sy7DtF31FTp/dV2w
UVq1FdwUEZXnjvcqnPixp7C5TNBAotmkv5xCl0SoQohJl39YafjMNhybuXTnk6BEz0miKEj4YjpQ
Z6mXXlUSzpjNS7CHV6IqyR1Z1jgulRanS2J1j3LM7quovY5IaYC34p7bqn+PgIQl3z0pJB4QfuRE
XU50bjawgqg3QmQd3jIU1yMCzpluZqhcSSAWqoOH12ruA224swvNg587eOTD4bXrKDQnanvUmmCn
DlAJNZVHp+FYxtyorKda8j/ZkqmrBuMNAR8LQiCUGUj/+16pYQQZzllNsB7V452iXqj4SVkpZis7
Zb4kxQNmKwLQmQmMOAunBMnwyrLG9zAKAohnzaZTJvFqedbrLTi5OiZzrsF+zeb2WQmQj9q6dlNE
pQKzF5YETDCtSXoscuqt2ilgZdPm3hdYLj1NW+Ro9Q9DfN80Ja+yaNau8K5g2ZezYQBT6WZXUm3Y
yDfgYdzJ5MniBuEz0mHcfW5OIlUwvDgkbaOszdZNDKPZ1O1zvRqvBxz8Mz3FHJIWnjMzbVLDbaYW
AB+s6JR8M31gvYQFnukftCa2mmRX1SWlBsX5lc4HKVs1joGs71emGl6lbgcRE2N2MPrjvAu6ua7W
+Le2o1bac0MjAFFGdDY1mXiEAXnntRHc0FZeEE92RYL2kahMUHEQb7q8KRYlJu1NAkkOLul5gUGT
FZ19h+EBosw8aglni0j95GEx7YPSpadoZyL12XcUuKyr+kl61WqswhQHqM8wD8RLohvokWO3hkeT
PuU2UglJos/YrswWR+qgWs+mOgnkbWMjjFCdWzFhCJly43bKHuztvdox1DFtRQRl9NdR7Z65o7/w
Mc5DX9gFdnyrZNUb26XbwsO049YBFjTMj+uiTO4jH/+1D3ElQ8dfk4A10wv9mFf6eZehNgZ278yJ
PkgXRkJiStPXF4rsXzByxoukh3ALR/Z9XkpsmmNgPwU66wNtRZjTO0m4G4AlPA+7CRruRA3UsvJo
VspHbGlPdHJ3kOznXpc+NJPXRwebk0E8ibTiITKiDzmw9S4jaHWsmwIAlrPaDd5dJ7+L2fYx2qG2
jP5b4gECs/KlIhqev7E8D+2NTP2HNKx2RugbXJNkFWG8jDCC2EpyMVjYLJ2SkDivgXZpGuM6ClGz
jxjCnABDQyufhT3swzQ4pEkNZm24zsInLxbhHDzwdThoO6O9SIzgCe7U04hh13KaN8sH3lO7DwHG
iCxWVolUcIuHRI2BtbbT9563mBTlAeidu0xUFm2Oiv2hwJAHwGfetJ45a5UKpJ4LIqqIzUuZG4A8
7fEi8snJw9hrwPGADSc90nhIvllpvkWQTrKrJIQSxNvnqk1+hCjKY5JUW421CiR27SVO3RKl+B2r
NRsQmbcecvKouo5frt3xpY+yJTl+IA98bkqeykh29IuBiIZZ6+fx9/mkYws8l6yBR1hkEqaUT5F+
rvnJPvBRBtY+H3+bNksnBF/sUtgxQnZUuMPmnsixROR2tVDq4IPt33NaJxXzFpHUWkdF2rEvbCNd
UaqEhDtEJOh0/iKuQhaXZFYgKQc3k99mSr8VOqtMXR9uzARdYhF1H5mNJSrx79l340DExOFRzhdw
A2tLx84eBzd4kq57Ya4lEH12Q90uzAh8HonwmsmmXxrgnFmwF1S/Qm0dkSgPYAnqDQLbWdWUhBq6
nlwo1ksSYHjW2uyhGKJLgBvtctGOKsYoXwdz7EP+smGRdM/fL3prl/tQAQ7TRoccCsrErAQwFVuv
ZI/eNQMo9bHijbEzWzBZnIXAlmeezuRJqMwOVzno5viuz0pahop5oUO6VgM57UKCyyRsb2otMRZl
rG9lbVz7OFiWGBvxy7N2SHJGQQJyP6h4znviIml6ChsQhCnNsckTvIskvBkt6+jo0cHVlVvVZtCl
wcB2PFy5g2PDqEoPeQeAw9HuMuJXk9F5rTJDWw5+vakwPjBMDxSxXyLFJMh5vLJldfCMZDv5aMzG
hR5Yd6vG6aHiVuw0ivNau44GUh6Eq71kIXCoUMKvV9mxEeodg7tPIbiwuDH7fIm39zK9tgsLu3dH
6dNQ5m0GnYbztdxGY+Redan3UkLryD1zCQI9m4AvM8ULMCXC3cK0Qe2xbu4H3Yo3XQ6cp0jfMBQx
x+QlOQUy2DhsphMZsZd78zqygWs32baEp++YafdJOL60MZHRPJauM1Oz5qGVEDZf3zUFjg9NL2AG
W9e6bb5goF8E42s0QoHGCaLMSSr6UEa5bEb0QEGfvYaR/6h3403YTfATk8dFOM6bxN64rnsbhfq8
TxPM4fK2G8RFnDzXoo/mpKx/FJ6/lpgIMz/akrUxMz02GMFg3Ptj/+D2t1YC+xoGI3z4ijVPreL/
nqmAXhAc7Htp7SJCK3mqmdiOCOTNP/zGZifTdHsq2I888Em0Dg2bcQsWN3Vrlmz12ho8Rl/Gl0N4
DLoRAMbmnvEhuRBQ4L63ZiRncJ6gGXSXYaJfiz6AN1TBztHNVWUZLxb6tbmf6Xs/4FFb2NXlME60
P7Ys0gPFlIqXDOlxV0HqN9o7TSdsVqpM+2m0C+6/n1qJe5JpcjkjyHlHm/kxKtt07rMe6F/alEY9
aIgZ6oojHEhz4TbDXS0FVSnWuNj4H+q630F+bJdjXW3CatjXoo3nmT9s+gHHnsD568XJviuBNDad
MVc9+12q/EgioktfNtjdBmI+pf4Q2upjWcsX0QLZrYiP7NqVPnQf1MuhFlAtoUAiuV5es+hqcTEk
eTcnXHeY6QnDkFSKS+dxyOC6RnpRYiqh7J1mFlVRYc6GFhtwKjO6AdVjb2d7uIarMR/2ImJ2FjEB
uhqgloXqXWaldmksY0nNyKWzBaaOuko42Curmuh4XDywBtXS9PxzVwBraTBlu003syGSzvIKKtko
elJsA3JriNR2hnQ7SLFqDexkunvWZpCBRne4wAzmbEJ1OLoklDZ1SUyEdl8G+d5y+2cjr0HNSuM2
FskeTybo1wzmuwaBsQEzZjsHhFqbKhq8rdc9oWCzNoaq36U9Ky/NVlZOpqibwkrm7DPAvoZOtNBt
Ok7CCO4CIgopLJK41IA2YmWFK7YeDTlPDe3I/k3sxjLV9oAL1movjcsGOswCNt2ZY+N/Lc1GuesI
GZ5wdddMh2JVellzM7raMdKQCtZSEhHQ1FcJNt2+/8hjx78mp2VgUB5JneFTcSOeA5Xvb9rJTdj2
WnifweWh4uuEs6bRwn0+8HbdCPwzlZpmIxonBmsopj0W3Jx53ChvYzrVAlDjEWhP3RxYtp8evXCt
EJO2YMHPOqQQxU2hwiKRta+uiTotbghGh+nlk87aZ0BIRKE889ydeX4Svnk8fTDgGls7tr0zGyAG
M+Q5SZXhPg6c4YokJgvaZHgtF25Mt4l0QGfZ02WkbGKa+9Bi0WHnCezyvnuPyCR0dRJoZxG41lDW
w6bztHA3lM0ygLD54rBJp8JQq1dUGOSqZy4784PYIbF6oJ4Zd/6t1KnA9mBR98ICveYfipDuTad1
Dlu8brwsWm2AwdUUE7FduYwVgyAwPPFvLs8bZfj7J7XS7I7aeOX5fbKlTqWsRldp7gKpHphaklfi
BzdqX7g7i2xqcGcagclFdhVB2ThT3Y7pvLC0OYGR+d6ITGcHomNGqYWElOmP7//yi3Jy7dkWWz5a
dx4BihKuI/Yff7wwtAa7urAhJibguZrkIoKIePj+h220CVvy5swpq2QD56SZIbXUrkB4oGGvwo/A
y/QrKD6PDT7cfdu3zGtjWG1LEXBTMT+ea752/f1/3/8YTP/gtN6H6Cgkj1xJxklTnFFZoNmmqtqs
8KY/qhyGgIwIfZMVHuvoWe/yfEUu4bgNaxwYtBBdjP6Dj7NourV5L65pZtfUIGlXQXtawqMKz+WQ
kZaTIjFSJDGjTd0xL6iSJJx44Fe6cAwt9oCMnjDSD2XUdEuFKLY5fap2F3lXkOgz/bokz/giiTp1
WUSinMN0tun7jSV6YbtfwnRfkC+RHBXJDglIzFVGosE8BSaxismSe7BD6y0o/WFlkGw/B7QSnFVF
pSzh+f8/6s5sSW4kybK/Uj+AHOzL42AHfImdZPAFQgYZ2B37+vV9wMyZYrKzKqel52FGKMyMCHo4
4AYzNbWrV+/Nk3147IReORm9/Jnai0PtQrqwN4p3JnA2HO79CuF6tw15pY12QzN3NxRE6ysEapO8
R3oPkJvuKvOkZYsVlRaaF+DnAYjUwF7WZddJcwxz7M7bAPzaWuBsiBS5ZgNAzcJ+FPJ1zJGo3Uav
yhvqCITMURjRS91hZBrLEFQNsTnrAKJXbbhnbiZuZRieKmVlbGWTedX20GrET62Z6rGeqojJHe6r
Q40Yt6ITLzlWm2HfIbEMMHqipm+iwdk+S/1NeSHrwFVhWK/yLhio9AmJQwuWcJ217VQc7XvLksj4
RGtMFgyjd9Par6Kqvk/414ORZDltllkWzDs42pSuzVWru/eMJ2bnsjEHgKekeFiIBoqVn8UW4/kV
kXnctIDmu/GalGl3xS+7djEURZaPPLnFjfkx1e5/LLluXadL128E0xUEXWenjIlSEVLrNy+njIHo
bfVI+o9RU4fsqpF1o5svRc+sy9ZLZXXBZu4bqkeqBRUcDfMetwwfvSCU/Shdohxfn9J+is1RTl4B
s2Ir50zaCvhDoQ0juAlKFpx5xflqNeMHs8+E52HpvzPWzWlfEAHQdWQwaLK+V9hJIhSXG6QSzmmb
iF+tanrdjb65YqJbu9KOjToVBSEe+oEyHA30nGHAIZPjP3JZbaeM48y0YaZmCbUQYg5XPvz4DyyZ
N4kdfBdvyLUpxYPVsgQQdoBTbfXnRS+8FPoVQnw6+9aqxTOqJd06O3NqvtbLPgYA6MVqyVT4ETxA
rNTD6OGsJYuC6A9tQ4lpZiEGKKI9K6URQIGS7mkou6vX/sqqIKgvjXmB34zFRm1hsKcTclcwlx1S
nG3lynTP7LDI9zoQPFXnRE/P9B10n/My1wtUAEk95UJexW2Ps8iOhpG2jmehpuoqSoI3y+r2kG/g
uep1wdn1Xb/TVQxD8aCS6Ns3oCzin4MjTxJb/exKnL8CXZKeM3Xv2f3JNJMi0T3UwGpHllsJr4WF
82Kya6EwSu+T1KHLIxABlAXzuluux0WvPskWbd61/Ch2sxBwzsdLWKCHX74rD9MeIUE9tMAWUiqz
3W8iCrh6gBElstuDiVrR2iqxyvWmigqoynTzDblurmqOHPJg5Y8NmzG8XpagIp0VUwP+OIR/Z2oK
nB4U3JnQ6ypbCbchoZtipWERWWtkpMA7Ro/sEG7Y/rhU6QkLlHvWHSJ/6SQfLgzVpR3yzw14RZDN
hRw0xXCfaHVvi8KiusUyPkpJ+YBnRAw13dyxSpY+VHQceuzU9pYaT7qi3PUjPeopvT/2TJINydVF
VOXmyiNgkkoBiusXUdddZpSuMHcG0ipBZGh5qIUpKCpURPUlQ2+XMvKcbw/7baBgZnnFYNSkuoY9
zOJpEScUJWc0X9OG85tyaO9q37Hfep4zs4xx6z3LsDXOHJQ/6Chu2n0zA7vJCCWWe0WJV13aR4hq
n6tVd8s+s74PffGsFjhJWD1qdxhjU/ROStTKp7UPaZJxlmWcg13Ws0dIyXQCpWN5rmeskTq1CGd1
6c+o10z+oEi0LWDdrU+r7tHw5EpdWrlShQ/7iBAR0qdq/XHJJgEfgQE1PBw87opUvNIXpX5fW+RW
Qd+apkyebwhjnAqaEpyiATXpkcK9oAtQUREKJtJhqnlW/mnfwzk1TIx6EN5Mpdt7W8BdyFtddLUO
2/Vpbr/zcT/uiPx9WEb1sWWm2OQH+0VTE6BTcCOpteRAQhbi3lAy8EVlWYGidwh9IDQ3hXiyInZT
J4Ma5mk+R9aCLCxhdnkYqUGPUkf5bO3KyyII56Te9ouOuP1uImDaI7APB+sQLaRdhafvDdbo0Yph
uAImoUgeDo+KgT6gaM6TS1GhsYfCQL0byJEc1nyrrfJ7WY1kmejt2CznqJZTLVgspDY2eLJbxr42
1xxUUCZXY7QboopjBnib8KDXs28a0E26efEJ3ok7TYj7J60OWKBYLybizLM1olhoTKG1Yn6Hzx3K
A4qIeObW3eGsSmMXhwupX+dAKczVE+dlok1UzRG6AauWJutLm42eKCukU4qJHUNFPXqqJJRGlW8o
5MQa6GZY4kBtGfWbLt78vlojcW+ekF374glFk3AkyhTaIwg2076GBo569tCyBS0C3S8ZURhcMK39
WUBKK2/byu9wtj3Nm4lfGvkViyh3Bik1HRXhlAejNwm8MwmSut4e843I1GcIAwGFsgRR/+9/WFZ/
lMcGmFfNpWDPlAvt45kL+v+6gEuHBTrDbt6maFwpD/qqlOfWEkzHbHtkl/dc8xWAgJFiSCdhY7Uq
FqEN5pSO7cshkzCpfX/oFF2mtbr5hem15loEUJqzkHqPh2Mm3ic12ihaCtadtk3Uif075p63EAj7
s2zIwykT4S3AHyCz77sntF1wj9SO3Rp/xbr6UGpDpJHP2NkhCYFgkUKKJZBJUuRfxeUFZuW1Nm6U
Q2rUMWvJJyK3jzcFE8DbRMHO7Cb5sRY3f67kLMjxl3Zvg/VJmMvtCf/RSM1K8TyAmURHHrx8k6wm
7ujoJctGposGOUYHjclb4vY1UIOqTn6lq3CIsuJuA45DfqkZrmgUVXa5oItX5IlrZDeYQeZNjw3k
F7FOQoBrCdvu9raqAK5YWqoAxeZMXxGyLNSvzFuMchQOfbr5jpbU4WqixGgWc9hJ7ykxqRT58tGV
ieONPCHw3iCNPR8VXVFN6VtcP7yPFUoirSqjmtxaDfAAHi5Ly8tQCELRvSQMtchxvjbzFlA3mRpM
JjpqVDYN8mAheOnY41ZnMNJgOxpow4Uah0Wn0bLaRbLsAR0Jqh0tVlyNtmKqNGq0I9+0z2hKvmo5
9AOgw4RG+BuuzUeXMng04A3+LZw/S1GMVEprPnoxfjLsSMEvxjtaYUcXmHZddg7KgAUJyPeYontc
z2gsAdypBu4+Rn4vmsDWM2CEktxe0mFWYBPmhNUKbFDqnkHWgcrl+ttAQlOMEBiXbTgEig4EGuxq
VGQdBwALDz8FIZ2ZIlSDFzBJSPuYJdjp9bsGkAPEYZkHxpdSPRCzJjIJ/0aRSuT9BfrxaTO7pTpT
J8Z9bn3ZUL3Hu8AfG6xJV8pWS/KcHrY4KwyCmRXtHvXfspMxWkIlea5St2tg4BXr57q8KHn/irs2
8n/KrGAM2+KnMhV3uhL0ZfIZDPNjjgQzLJ8nSbJWqBzaqRZbzBPIip+6qu8ofzqTRFIgrbQ+J/X0
vK4K9JC1e9VWmep3UvnLBC1SKJQh7FG1CtbJWrCMXJDILbJQoV/DRUQMyfw2e8HC0gVVMU+LLM+4
nrbfTDiVgHljEzJ+n3rMO7Czee5uFY5ddYL7l5a7VpJnFyRG1XiHGgGAXKPEXBdxb60HPUKFF6AJ
AUld7xyHVsxJmKSatGwXXTazJ4xzHvTkVRCz5dKMDiqjBIgZZlYtDV7ScUWxi5hgVEYSyzH0A4mi
A0xq0m+rmT4J+ch5exxteUqiJTPR3DOqV3WmhCapN6qR2TfzhqqVf1PH9W5Wv1li/bCMVHrK0vzY
JR/lCgcsdehwPxcSRBgRUR3SQ5wrM5yxt84GhX1n2KjqqOJ6X+7SPbVNtBgryKBi2ka3QXlq5lm9
z48HUt0aRIskdH0FU3rFyHVjAquvZZP23l5QBCEZfBe11Cf7iJQUAcF0wC6vnWR8gjW0lSpLTSic
4XOt4eAMqwwbRjJDBDKpoCr4zusMK6k8JY51xkN1iOfDaHUGk8iElH7hFQpKeUvsW3eaUuUeF2P8
eIwUvKQ4yndygpqzAZwJGWU/MUGiQpnWKGvnSOxMIQBR3PMhGibqmlqP/qmTbj0lG31+xKqhBGlH
vszM2K8wYQKh2AhP09cK6QX2LRgZXfFKFcN0FB2NSp3uEB58ZOzTp65Wnw3T3G1BeRMBAAWOdx6l
tQskze+5kpDzlJxHQf2oYUlYJxlwBrXbVbEeK6uuiETip0aHgVQoG8TAEa+IApFIUnAgfVHxWwhu
UHLsTiyugzAs5AlqpN/IiFEejTEte9R31UcfDqE1RL0K49PWpG/dzvAYjfQOhPR5mSTZM7aqOln3
ImQ0PP/kT6spFO5iVKj96yggSYJiXHJxiLtBQ7VpRw9ZxAz+XN/aK0rniTsgsYQ1ObiIooXH8fmM
Te3LsDQoKE0IteYIZrbl8KXVC/GuM/BZ6s0V9LwcOZLsCSSNtv5m4tuHYjvsPJYjfGbAICiaSSAq
wtskkp7rhiX4sixC2MMo3GHGfTPQ9WwrHVRDxWUGF5rtvJJouXLHZoEKLersxb7gpirczX2iRVs+
kd3ONTAnVGdJkkZPgHxjt/vYX9IJyCuzHgj/SpirYvakWbOrIbYXUZvgtlTYdLkoMEZDS7xdi7u2
H79j7PtaKvhYyvBZRPTGRVxh74VBfZPwZnZGs+dg/arIyfpMBT3hfBXg1Woh0NJh0SDSh2cO0urR
0KvEt0VUXLb4J444+f10kz8N+rJEytzBBsI17W63ykfs8rq7Ko8nCmMokemNlyXDIeKuQQJrx69N
1u9Bs1gfN0OUzq3c7v4ir5w24SLt4th5k2p27k2i235UvuYZNbJU6FXboOIcz1NzQlNNcJTN+lSy
fnwo2E+5nMr+bpS7Tyl3Mc245cSrmTNtPtBIMewM/j3z90cvz5+ozKoiqRx8RfZBSxbFX8jderPq
aGIV5GE4CVXlehJkHkOyILZF06dbW5sS7sqRGmBM7kyrGCzlGq4Vh8y0KE0Pe4vG36ztE2i/dJYo
hFrihIdqB+H7x63+0b7Ctn8oVv3SJ/PLt/+iI+ZPLTSX/A2tzOZ9/LVv5k+v+lf9N/8PNtdA6kC8
i164f91g8/T9Vn4pp39w/P9CYe5/uDmF/2n8kv/jYbp9+9L83Hjzv9/u9+YbCP2/aYjii4qMpTWn
evqufu+9kWTlN/pqFEUnpzs6b5gaf7TeyNpvFlAKGB3iwqYuKdzdH603/JNBwmdyTrFM3ZT0/1rr
zS+9N3+Il9F6wxV+pthrdK8b+VwolyKC8RXTN3InhIrdulBywXni41v1al51j21u9pHMD7f4gJFt
6S55yK+zn3i3y/ZxCxOP7MYr7pYgj2Wnd4e4OGPtQksCuvm2DJQWqcF0AqByVx+DOh9Wiiu7HLnj
OUL4L1Sdia9XVw5Qe39MYtnrAvycHYQSw+40eKoDPHRS3CwCEXN2VwrzEHKXN/pioMZdUAaFu3mC
34R63D6lseJKbnkdOCrY0wVmUNT6ANc+m+h1bmzJx4guVF0BOolNedg8lxfMOK5ybNzpQXfdLqiT
Rqq7x9U1j+aw9esQBNZXPSEEJIybh+ReuFZPIK/X5lKHXTyGWNA5Ep8zc4C5L1pgOAlKzTb84vqS
3eHHmCw2Z8PyJbmf1MVev9bxGKle6RW8reIP9vfIG9zEf4YH4kiB7qKD6yXvqPXxijbUf9wGjRoh
7+B2AZpYIc680eB74n1yXuM8aILSExzYyyFq7S7WDn4X7R656GlyKYiF+ivFArf2FQdnqxitag+1
hqCMpGC5v4Uzv7U81g+Zz+H3gYabITL97GFxDacMag6JNt41jubcgs2dndyhKBNncRGbvvIuxVAk
vslv1ucxRGwhGFwQzGcHVqoLvcWZPS0ezkiS3oGf+Yk9ewj0haJfu1k4nY2H5G47003tir7oKg7g
kKvfFY/iuf62fyC55lCZzgB6dsfZ+Cq6ePlelat1GaLyqX25eV20viP17WiR4da8SX6fneYAuDrQ
osIbPckr/eKiXjS3ghEWZZML+yN/Mu6NiPono50HOJriRXR/i3NXc4sgd8WPatjG8mn5KESUMlyM
h13OIG85X2+uGKqP9UmJwCFA0iTHvKqP0j0zMUg8TCM9hL1ikZ99m07Vi3Sff2X98EpO+9EWUPDU
YzUQ/PyufCouxVmOq7N+aU7mY3ExWAHwNKIsvsXqafgbtTnFOLrG/rkV/XOp0+L381JfGljaOpJq
F1A8D5cA+obc1k0cfDVtWoy4h959fx8DgHxWZRW10e6y+XubM7rCsxLRReDVX7J7fGUcTGDc0V88
ZL6d0v6Qu7k/2RDYHNmzTDsPJbePWGF+GWIwhcPpG+ZOHrPIwcjTwYbIN3xc33neCrN8PHH2rQP8
cfkz2tRA3DpYw+ZBO0mh4OkuZbYgD/Lv8AEqI9Zw+v2+f61f5nA8IQb+YkJmCvNgu8PYntlPiXw+
PcJ4cIQP0FH42Rgmr5mvR9VJjeCiuc2L+Zpe5Ei6pvmZznrtot8xIaM0kp/hUj8a3uDPsXGBDJFG
c5yeq9N+TfzBV++0QGnuTV6d2KkD5eKyBtCGmd7rsR782TFtiZ+/48jhfHmt7LcbUWFhLZCJuxg+
xqCg9rf3gt/Hks89Xgu04cCms2uXd/IASeLlDEAZcD65mNcuHH1sOn3EX4G13MWbeDHucXivhlTL
POGUfmTGua3zRbfFiP46R7ePm/tGDD+rAQ/lIpxu592fXWjUDm5HZMZQW/iuvOKL7UPge4RXUQUW
00EOsEN3DTd3S7fyKu/maPYtEu62+Lhuddm+pnfU7cGZUi5ZeI2feSyBqAsbTw3SEHFdF3NpR3b7
6+jkLhRLr3chkzrSqfSQjbWRKPYXe7F7fwsoVzOpBBs3WPs9ZUcg0/XoSHBvkeZaLqczK8JRN+xC
8bELC8d4Nl5Tt2f65Z9A0VmoSgQQ4VGd4e4az3TQmHg0oslWbDlACpY3yeL2JXWn37Mkkpe/blYl
efvL/mW2zF+60hYjL2WFzq5L5+HdxlZGP1Eg2KADIdipwDPpXfJK13T4BAzl5BjnjCcBuYHBgY7j
Cu4ThzAf/wm+zBmND+BK/ubV9rebg7q6jZ+1g+IvI2m4bYBrazidJpYh/GP/WLLw6t3V/WwGejD7
bM22YBc+dkfsikhN+fRWHtPm2CT5Bzf1uEM2V3TFfT2Q/D4y44RA1fsQGQhXcPVs8fMUV9HxhkOo
M8fwKbquPqm1kxE0O2/gD+rgyPIFk6fYpnP8iBn05ZjP+B+5Dd/jkR6VR79n1HlNiKebJ3OZIlqc
lQ97vDmqNRG1hBBL8h8fBKqvy5GEYIC7i1u5O7MSGftAvYDfO/Qrfpj4dDLTB9YVH7m8Mmhs4hjD
MnPR++b/zZfimfdnXDGtcRJP98QAQxPGU3JrL+eP7pBVxLwfw82cEu5pWUN9ouOWtncei4OoqrN9
hZOdPiX0wr3Q/c7cUQMstRm5yhUcPap5zrRkETtX/8bjhPHuWj6+IJKrEvjQTebZ0vzB96I3uxsL
Z3MQ0eHufx8zfLJ4mKmPSX2IWQobo8ZEhstP4KRW7BoRxgH+MZUbz+L3JLfhIjc+A0xG7SzZlZu4
SXR8nCNVGv3ptIVEAp4eBJCAAeIV+A4y9ZrwGLxbtH8yL/TZMxyIo/omz558IkiC9pxFnH6Pierq
gXB3PGnD3cIbMcBgAqc+xEyvd55q7l7g7Sf75ryX3BQkGJvuZ65Z/xgLzabd2AfP/THIIzdf8ldk
H8CM3m8xkeA5czuhfILEFerhyK6cu4lnhcKJGHQS7pdwCDfm8XEtlSzvWCOpS8ntx8SU2CoWbrRw
2qDH0TGqCJdsPB4sox9T4nYmNoXVMZOJLtD0vYzgkXh9MDLE5B0OEurO4O2f9k9Z1GDi6GYB4Soc
IDez1RWBwfxWgxHTWmaeyK7cfbUiLep9mTWLo0awhAKr+Jip+dUM5Bi98bD3w8RZTlY0hNDhWA4j
L4EMZitEYCodpCFozxB/TEcI0c9+UwnDMAWIVVVAlwJT5piWdKjZuXtjROGTcgmDWSUzlnRheKxF
T3yAgPegXolpPGtqx5faPcab9j2mXRmS/rq8m126oIFEvcQhR/KhRtiIpB/j4eS8hgI9C5JQHyw8
l+Uq8dtH4Ff4nTaaWAkJsQhzbWdmo2BdkEaLgXnR3nSWr/iwBSZbDKV0t/0CEYOwhrMry7/5sLAc
a9IA+kTYXAqeDf11jLfCTDF8mSdVReSvDmlbSGuj2/oWnxMLGwIBrTlu45LMORWDTAtUPLtiDP2U
hY4vyo/FLRGxjp3nWK2bA5p4RBksbdjg8PG2aY7lI1DJg13IPoKrgIOFkZ24ki17R1c+w0i6c+x6
3Mp8ho7uzvZq08LzmH1rrsdQY+3CjVYMA9GTf8ctlpTcDIrnhBS7vUMcg0SFDgriUxfsFGEvt7v6
YftO5YdEYSSzwWgipOjI9THFDNC4CayrRdn5xKnEA2gPyksaH77QvhTybXzz67iM07gJqu0MGzq7
W0/dZbgM3ynp2JuPIYddOiRBuKC9AP8Geci9+MDdjmqLPhPMztwl6JzVzi+cimwI8GRJTdD6eUhD
Aa8iG3Gxn7HpkHR6sqIj7RI4n+B6ePzxAfW+CU7KmQGnFe/IW1qPB+Rvl+m6nmGW+qY7ertnBSOJ
2hrCehx4e9lTOJUkkZI41rUNlYD2AlL20hGj9qRdk2e62Ea+EJ+Ml05/2XpPP5OIeRn2QDZAEUcJ
Dct3h1OAnTMspmt5+jPNpWo0nrD6fmF8mSiqK99hvxPcTvL9ImBCaucvOJ6RwSmf1W/mM0htwPDw
2uIp5Xb01/y7de1P+n0dpF7lIxlK+Sn1UCwEpfQErw/rgC2SNPPIQyUI0h595B6dyT7gmZPyY4qJ
fE07izO5if02hiWZlBbwA7tzBvue3PTL7Qs9NXRhlmdK1Q3nmslXgsWHqMfzBzVQu5BOyzyyPmtg
ufzaJ/kpoa7LPOGL5pkXk/Mdj1c4Dn2kYXCrmckAw24THecw68dzs3jDwS++qABFn0lPmYDCcE7C
waWs8YxdkRzlfbQHmU91zC1eafNz31YeYvK2uIu/el9gGhMUKGxQ2rAhcviGAzJr6zbyGhzOEIL2
Rr7b3CMNnUm71R9ZY8oap3S7IxBf2py5OF4i8R7IuDSCwR5aEfb4PhBWRwyt6TyC2v4sv4HeR72X
XXfNX983v/cSLndktwhbrxy/Oq5Q8f4yyxYNxuMubGzqzFB4kH3d7/zjNkby5AILoW/VY3Xd0kD1
Gza3I60jCSKs0YXtUJgN6ovhMdsJ6yDwHvZjrIeJM5/EazCdD9hzeHDMXefL6ChstNy8cywacHr+
Hg+A+qx/JNvH5N7j3Xl5L4Ijnz2G6ziCjDZHaC6ysUW3jvhRIEbp9hxX3DeoOXvej4BiA7TymTa7
ICCRnXMQoIWa/y8M2ci+aBD/N7shkz6yOuGEjRs5tYRqjC+7BXtqSSbF52DQOYYGN2/kZid350Za
JyHIH+mgRRKdsx+afvfcEPyplwdrQL2I1SkExyvZfp31TuMDqKEVM4+eu4jxYlNavOEDtSvSa/rD
2XvpNAvMsOW0wUYaHPgLHUdHGPaOUeYIQFAmLTgfXnTvAxkjRmtcqPAW9hYSF5tf4IZJpPwsEuP8
SnPkscdR5vZlmxOI6q58GKphXvudozY7zHFcFMgqfgLe/gAp/6SW8QOZ+qtj7C8KCliW5PXWtNKF
JJVMs8aaAGCJfd37Rp6CIKqzsYfg4coBgAdgkFlRRwALAjkipqHNT/pksdVp9pHm7m4aVvdHvrVG
0rEvBBkBDnwKLInM1N7vkpfkklz6s3XXR7I3R0sAizWgk5/dAoyJpHqJNTCj4UP1jK5MiLUEOTJW
i0RskegPUBPSC3Op/PnUhzf+UsQ8No3LeNKjIyJOvvmE5RDbVubPH9ePq31vsAnVwfCy27e74VI8
Dd+PbUB6Pva3GvCm9LRQshu2AAqkp9V+m1ncFPZ/hCr6FfgjHnGe3U5lOmeuFu6Zjfg0WwdG0EQ1
yqYu7U/HofLYV0wXbzaiIdqrsf4ukfiCH7ntSNAufDzDuSIbTXhsKTsHy4UUles7ICcOnBsuUbjD
kbT6x6a0st4WlzDBa460PXlY/SO7gXN7ZM22/GF3j9zggO9kr/UHAtkxEOylgRBgUexC6+UO8cgm
KewIUzyRgW1EZXduoh0D54dBZ7nbDVDWTEQf6Rtiy8SiDVZXADGFiKs/8dEJA4m9e/MH4WFnoSne
6ilxzlFfY9eeQzbmYCNeKh6Lg3MWHYnkStAiyX96/8gjLfdGhnjk2JwW+Ax4ITvaeGfdtxfxY4FP
XYi7WOYVl4XlfQQRfEhTx6lJwlqK0WR3VDHcY04ufE27gnjaTqn/QuHNmSKc3AnTm109YMqRxf0R
QMLjaMvhmjWLvA9HQAKMt9wdKeJE/nOkeNjEiz70QDRzPdh+zpEYQoTzp4itlVjSEjWOlK4lLQPJ
IalrlfNxKMEDk5BKBDvi2Dl5wxDwfnFXYtIBOdSEmRvZmPl3p2XtwJH/YrX+qnFWly0WTZlpXJLv
0p0aW3DYyZPJ917Ex/0JqRn5Mvu7eySyJqHxSC0l/3Yv3C2gzOOrFuVPNDqeQNUe9rfqzM/fy6vh
KyF7vGfGJilJdpeAHx/ZQ3Kfxren+dSepABq/nsDvpmS82APDcpJ91SkkxhirkucUJj1RQTdKOAQ
5/ch5jXkGvp9fzJe9hh8zx0iNk2vjBumSH6uz0gRWZdXNkdySRf/MgLe7nkYXUfyPVY8cX1mFyKh
ldnLEn8C5OyAJvRwiKwHM3WXt3mzu6jz1VN3su6qiPhOFAc+B3lT7uTrcDIijt7eccAvAiv8ETD/
S2Wd/7Oazf9HcmhAMv+6WoMcWvoPusvSfzz9TxT/fldY+11Gjd/7oywjqb8hrkV1xTIsFSwHCa4/
yjKS8puJUKGsQ7jXLHTJ/lmWkX+jXUGk/1nUFVlBH+GfZRn5N4m+K8OyLFn/IaT2X1FEk/4MMSHH
JquSpCmiovAVekG/QLYS/Ut1sRTb6dPnr8+p9/3jOc7sJ9As+6eB+YvdVDowq38uzz8uZIiypMgW
JBrpl/Kk3KnzBC19PX3Y2BNzNgro7c6Xp+XvLvRn8Pn3CxmqiKSZpSE1J/4iPwibr7mp2bCdrBAC
o6867Iqhdr2FbZieFfJMkNFr+VF5/psP+Of487+uS2OPeKgvifovH3DeWlrVbusGjDb7dwcqVjoc
L8j3euLh342n8lcPjm4WCr2GpUhwF/6MtScVTDxhnLaTUXyBzH/W1VipKe1sz6b+Qpenj/UvvL7J
LixI5aN+Qa4WyVc9yjManrUyUuopqLPy1G0SRlKbP665i4DNg7zMbt2/ZVVFs9n3dQ1hVxgcdWEZ
7DfdnVEHMgdwe/oe/mYE//LJ/fSRfoE9/289uT8LZv3x4H667C9LwJTydp8bRjKhjpeiU2Q2zxu9
wPryd7Lmf3elYwr9pL/237jSMdl+XW0G5HcFDQkW3VF0/vlKQl1IWzUv2+km9ba+kUbitAXd/u8W
219O+p+uc8zSnz7Rf3PS/+WnMiS6dqhw87F+mfOLKORtT2/a6Zbdr5r8udO/JPPw6d9PwyM+/Keh
M1SLoG2ammL9so4nEeatII3baUHWr1Q/lRqmaoOLw3AommTQa/I3snx/GYONn654TJufBjHDxu6W
0h51akCegLnIqWvnTSf3pMBBCebff76/HkST8gFagGw8vwyibOwbGoCYthYGCvPAG5qE3lLydyY3
v5ye/lhWJlwRnVkoS9IvU3CDfaZXtNOcDvR9cOYQEbMTKXyQP5jRGMt3FGQpARWXbnCaE12S57+z
vfqxp/ynR2lqssZ+I4qq+UtAGenbu8Fx3070Hdmf6GunWp5EhvdmHifq2KKU++/H9i8fpYUOJBqm
qJ+y/v78KFP6xdMRMudJDsbz/GyRQtYALhSOr9lpikrqIf/+igiX/jJfLVHRoHuQFLC5IjH2yxLk
WUpSn0nLKaPwLwlv+/6WtN8P5+QsE4JlRgIKiY8bnsct3e50B9kqJFpMdXzkFmJs8ZyammFGzl9C
llPoGUsku15A0eTVXa0HoeMAR/91s3+mc7yn1tpBXtprOn50SA3DdezjYoEzl1Ze3YP3zo9IIDhy
Y+BW2J469YSFJO1bwa1s4YfqsUCTb2ZVMcr5dolownQznG2aYFdiBlhksOTBHLWw2ihyw9bfeWaW
7GYZDODp1WhUmmsTr91etA3wvcZZ/WuCmBReF8V8kctHaX1SoUlm3f2yyBCtZaeEyJ3OgiM1lIGG
G41EGnabnHLnwyuVmC9Zzoxi5dwifKoCadFPS7+JjeufbQ3F9bZ9agbz1CpJVJkIGVFb31rtYOHf
ZbUaih34b6k8bcXDYn6S4D5DcbfFRvH1bP4u7jcsDj80++o1ZP46ejSfaXINJ4n63aq6hvXZ2hW3
mXREVsAq9T6saBxp6Nax5UW5mDMjtMl0/dzN9dcN/8ZhDevubW3OW/8hEykMyIrfmNdpOuVL6hUH
S3yRPoqCZpt8+GETHum8/qDmApx3PrhIlz5tK02boyaBq2s2PBZ4pYvCi6INj9sMtRyjQxVy5mJC
j8nvC/G6DODqAl0l+E0vNHsUwuoNdeP0JSCvFdXNvdV3HoTPeO0vtXpVV4PmGHIfCSy/A6jYOLf3
z3kNqae/BSiBOxsSF1mA1pPbiHUsJYOP4WqLV/tkuRPya6PfYStbTbWXGXBNEAraoQbSuYrj5BB0
+vs4J349lCGtZvbKtF3V7tHSgKOhB6IvCc2v8WeIx3XxWZNKV+/fDyU0obGulfytax/JoE5LCWk3
w808s2BO0tNiTNEOx3BHt0jqHmZNsefhdazqay9+N7bHkqWBSJkrCBf0Pi6tpDkdQr7qJ11cXHw5
BvPuNoViq1/r2xxhFoBo4IpoDdSkPKx231of5kHEQNwIjY5nUEI7H9/EZUGx4H3u4eImi3crv+q3
ywwEm+2KI5b3Y/OG693SXoYc0TIcDrXi5okJ6pkyiET2EWU1T8a/s9sG2JjPVvoF4qmeRhg68WbP
EhKP2dyE/QLeC+VYL9+xICXXk9Az+TAPJ00E4jP1151O8B0dzqz+nGW9z9XDqX+u6fhTCoPZW/wH
e1e2HCmSZb8IM8DBwV+BIFaFYpEUkl4wrez7ztfPQT1ThRAWMa1U9nTbZGWZVVplmhzfr997Fi32
yTLhVlyJfJeLNK6F/KL3XuSHUkVuFW62BfBP/D5KTFsGpMZ+qwiO2gxqfNhSdYRES4HDEKqnIi2X
JQaD3vjIBURvCrLbVanxsG7pgmcgFE27D1gKuCqH4Ne6noHpAap8LeYbhUVmh1XiUQZSMxjBvAqP
7kfLAtDdQwa1Vve2zCAkuM5Ry4K0RuKuandBEoDCMnpVQmNJye85UBkIZENYtBBYNBPrBkoo1N10
NtwAJc+k5Z3XII3pn4QC2AoZ4ks5uvPWeiibRMUugXqmKr6Gzb6BP7eE0NGLIh0eq5VwBBPHt1HU
YSsGsT7eBbKcCrrSCMukPVa9xud96ypa5zwDJL5Ikh65Dc0AOBrHaQX5pngGOLdWKjsLb5jymob7
DEQnknfQrsp1vo3WrgCuqwh5haq4raDeBJI0Eqy+8wYNuWWWH0P7XpK5eWFls/6UE4pTCw/luLPB
8O1eZAlKliKkHwRkJeUCvARgRXILuVcQFMCIA1vt0eMlA3IFBhSM1q2dgXRFzTYMwU6PVEhuOc92
DZk2aLR6hiC61z1pjkLqJQYjWSskgLKzYJdVdCmzvSetLSK8eLJkQJtlTSOTuOuies74rZieeOFB
KZ0D9NeuAz7axPQFotgAuMN3zH5I8QUkvWO+NGut6IoV0CPzkYyubsvkRk6QQo0AMOvozPb7BZus
GxTwMmR8smexWqmgTHYiMo8EB7sHdeluG1u9R/StGz9T6htREWyz7ibjHqK4MwjutlpujK56LaIr
BfjERuChHNPqAQNyjN3g4lzwLZBVeDKJlK7a0kVekqIIJwkm1E91V3TnFv8mOS14kp5Wi5C7aSU9
p6yXF3t2pMSEy/mM4mAIUe6Ksg5xSKKuwu6dtfB7B4AvhEgcheZJjGYFaSXlqLomJm9F97H8KDbN
lZukV8R2bgJQYqK8QlBaQaUDjLFkb1E4QctIpBZkmcdruN4jYrhSXBRsxf6ngfpkFfeZAOkY0MZS
H/qyra1BmEbJ80WddUbkpSsLlB25apaW7y8bempjzhRqHxOLt3SECMqtNNV3TI4BFyQHmuK8nI9o
vgSO44BmFIC7vF1wlcvVa8W6blKQXmNhzkFXsYGSqCqyOanAFxVQFmliSAaDRlygUCCjEoHTsIEl
eiwfQEY0CFalZHPHFCrfeQYseq+ZEN5+52Px+hZFBqAOINifA77/24/tX7LDePhjZAcfO3rpBgol
WZ6JzVrMUDGpGq2rnFncy1bH0N3CssjtFqxLBUzbk9iWUGmoQV6xZwlxjRpKbUUCrpsomrHgbiHd
YQSgBHkcMKwg9F4Y10ufOgqk/w8/dZy16AcVKRiiqpTixfgFdy9B81TMumYtOLgH0hD3Ha/X2U0g
vMuwCD8/LtPhPkS9kEYD2FsUP7CXw8fin3D/T7j/J9z/E+7/Cff/hPt/wv0/4f6/W7g/ron04ZMK
GQf8Igifx+V7UbYzDkTyel0RoPzdblGm102OEBQyEOdjp3FiH/VUCdRhBVw2sLFFcfSuSH0PLDQB
ksge8h0uwLixV2gJkABgG0PEWPOV7oIL9Wd3JVR80aIqKQIECCB7hd9+fhx0opvKbYjQsEJmxcdb
kia1GSZXcW3pyIoYThKuatW9EDv3P/VzlI9WqUT6IUVpWRyVE3LLE5qiUOs1cQ99QqUtmgtR6Nc5
QwsKaIUCzGYUno7eEVD1iutIobDq6CCrgKRUbDlaDlyUE/EXOjOuVnwMIUq58FeBDZhMRk1FnQCB
g74pqPRBahxZESSdnSa+0KPJMVORRYcVkIh5GxWNFVtwJRIqkMvOr8LqJsyz7zTABKwGolKwQH99
UsjUrLD+RYCCPjieav9QGb4MvMS1rIRhfZM7wgEQhIqtpdqzUH2toEIp1YsMxHcBWtcRclcMohBF
28xE5NhgwZ5AzqsMnzxRAqgYcpwKlLSgKWjAmWLhxSVMorayxLQ0AkITeagiARYIlJ4EmRVmHRnE
FpFuCmpIhxcAKYLQf37vTi2DYd9G8/PdZTDyg/rHjh220+/owRjWRShAgoUBpbDuEe21fneHyof2
CJaHFgDFE+oMaB+oTQAN/QCAFZCReyi7Xert1HLEk7Ln5fZrZXxwWHnEqYnQNOta7tnZfcpJ8J5U
ARQByu6kEpngvQW7aDUG8DyBikMOtD8qPqq6g3I2DKngfI1yhOPdcCroQOEVcx6b9gnWAWHarile
/HIToobCOviFc7NEoCsiQQE4jI0m7nA0Cq4DteBagHTEkVG6QA5mQT3wTcBnJ3VxXQVma4G7lsEO
oWuJliGfi2rP0g4BJohAF+jI3PF7ATH5RsLpr0FPjS5iElw407+U+PrzgcHqqq9+4bdjN3la57FV
lzwm7A4KMtr1daMdXk4Raqcom1yYlt6i8MvJOmxstIl55P9Cvm8MxERAPHtCEVQBtKfb+tfbGu3m
X2pr6p4a9mu0u3xq5xzqEg0K0D0yEU5bQKQ3ek9jALdLeztBH/6/iUPnt/XH7T6+q2BHpvbpM5RN
6aiXP9jyGI/0sXAGLY/6nAZQxJXSGHAd8JXAQwZ2XZ5b2jYBEeVCJy81NTpUfqWpyXPy714po+L+
r22HPgc3mjyZx0UjQ9G4r/H3HzM4LGMesR20o9r13f2jqx3m8/nm9v31wuBN9AhmNoCYQDYFaqEf
OKhBI0nrwZiiBW6spzz23LPoBpjdmQQ2AA+EPcrKgKueb3Pi9O0hJpThPpB7yYTP/aKxRyCfy9o1
XFkXtlRcedzLN1pgwEQgGACMb7zsidymxM5xvnsBNL2JIBko/OzOtzF1Wsn8oJHRChdjW3KgLtis
e0x0BjBqv6sl4wFqW9qFWZoAIUif2hotcamoZeazulnzOThcQmv0zjGNvfFs4G/dt0ABk4yHVHHv
EhkEhgfDBM/eUWKKwH/L9rELoFzqP7LKM2RYA8gem8luDpcWaka9Rjhw6zW36kRwEqIraGyhdBLu
BGjA+G2gSR4k1AS4fecx/JUqI5ZkjYHTU6I8KUBlpoBjZxSbqQUbCl/UcbuuS7/Rg4qhRFprMT6o
dDYOAXoaKoA+tLpC5akrQUfgdxxMg1of2tYZ+Mi5oDswjm1ZDeE96NZF2yKqjAa8mcBul6jRLEto
mXUg6Ba3TO60kL3GEGPh+U0EbxPinSzrpq0gadYBM023lgTNJeH5/LR/hPfjXdn7vqB+i0BWGOOX
PKvIIA1NEDH7NgxywBT1hBXQS3pA7KPgMrPqBBM+CfOS1juBgJCSgS5Y91VW8BeASigT0HU8At4D
uAqc+JbHkKnMwJmnualirFr5SRH5RdSWxvlPn9p3gtqH+XieqbI8WrD/fBA+ESHLIpRQgAdiAjRy
Rvd3xns5y+uwXaOcCzzLTRS+wj4ORjjkQqTQnxDjORg2NDpBoiTJhAhGV2vPLYGhAYMIUsEtH+pR
c/Da0L3QnDgRmHzq2Gjk3CBphMZDx3rKpLRKlhkYIpAc2vkLtxdB2NB79Z6tAG6AKsATqD4XTsyp
e/zTB4z2fxW7Euw3ICssQ2ZvxbmPpGBQ+wR3G8Vn0Cy6OQ0fAmiztizQImFF5ipoTZdevpc+YwyK
rYWK1pKYgkNeFrfURpUqFCHuBjJph4BQsOYRtGbVEPY06lsKF6oQBS6mPtAaXnh1quzwsD3EMCjy
mL1l1vv55X1plj4g0oOr7F8+Sx83xuAD/rXDM3XRD/aM0Ecbg4/zRb51VCFq1vBCpOkbc0TU2K/P
T4EwvTFxMqJYh3NAGm2UQJYTx+Wjf4C0QfHf4F4CzaoBrw4SGrPThugZJITOtypPHWwo1/H4BXv0
L4///7/Puck1QHuCgAxJbV4YTc+31kD/M76czX28CnAvno7qqA3YnJLW6Z/4vJtsBUlaFC7R5bzQ
LB9EewKmJLShzy+AyXtn0OTodPzhe0cBXwRgV2BeySgi/9V7Z3o7DdobXag/s50+VsGXGRy0Orpd
ncghvCODuOxDhy9zlLUExRRdSRzDhthlqr4pcTjnAKDRyiwB/xmYVD+AqqsPShoX7wpoRrQ291jm
Mnj8CHj++ckmYGWIKmD3BAqCn8+xH06OgrqjUB7wE56p4+m2CCwZa6tt1lH0EMJ5FyYDSv1wvjtT
Z9ewjdEUE9gnUd4ukcMuIDFGGLz4ugvb4ws3CG9xGal/PCMFBpQ2HYFoeClTWM7L9ZoHisyzwYTm
oTSRwcQOMMUcKkjwx6YZ+KYZ0Lf8hdhlMmAett4HV4OL598oYL44cKM782cHrj+1xtsQT1MJ5phU
hTXzKNfwQ9WNjxjuXLOjxaIwWNm3NpJVsF1bUeUIWz948kFqu3yJrdSEVSMUlB9tFl1apX1/zjU8
Wic/1vDUpTgc59Ekf2uXT8VFwzb6U2CwB+gvgZgmj5TBwhndUt85UqaKITKyK3IvXinLKOt87hD0
k/9ziiGT4zfo22j88oRFIgNSfC1ld4EDkQDAwc8f+pNX7HD4Rqc+86AzDJlinPp4wOVz0ZtBqh12
lH1SxdfFai8ZkIeDzGO5pl42i+ClIxY72Tj/GVNx0/ArRldp68M7N21R/BOC2HSB+61AyWrFXeC8
/VpDo5jw+w19UNS+HCK47fpyNwFFaNQlB7Yerh8D3NquXCh6yotqR07Sjmy7PdsHh3TXLsUFt4Th
z7V4uESImlw4g8ZH3fyxhTNoYhTq/qaFc2mY1dHd9LPDPPXCIH+PwZh29gNAg+n9KqkqmMDQf0Yw
ODru/rUh8WRehkBhmMephcTk+Nn9m9JDk/My+IrRIP3Ey2+qoCz3pRFF7oWUUeP6PDG/qaA8ufEZ
SOkAhRDgNUY3xrfqDZM1ABDfCQi6ApKsUv8RgxjiTw3gt9UA+ukcXzIQcwAdQQLOiYqjSyamsBqI
PGS5QgjLlNCck2IzbK39+UtzalFJgoLoCmU5BczTz/P9jTLZZAlL6p+2CjD2WLqjjvxKCUvuP/fL
oBG8PhUMmaKM6yZZ5uVBQFQgCRQIGylQobzztXtIOEH/sIEIaLAsNkhmQ4MIv/Tnax5qgM+K9gqF
1V7bUnu+aaDyzCCMV6DO5kKPEBX0WXRXQv0MEi7QKH+XV72aFq+9c8bt8f38bEzOuST0gC/sc2EM
MPrmnE/PSA9qwx4H2UYaPUYkj4vVOiDNGnIhnhHru14fMYLa10VkR/+c+jIfg5bGx8n3W5qceRka
GgIslwU8gz4vZNS1aNi2qMYS7fGZLHrln1g/NNDeAxP0QyQJ9Je1dbgEDJjcQIN2R6dyRaOykV25
ga99BWZrAa2sLmEX0hsfSaAv4wg0mIqDH2r+bDRjmdc0IUucdp1E1lyGLzYM+hzibUl0z7O3Bta+
8HRGDQwm05I8S0qQsDtLa4JrDhROFXY9MPVlBfh3sPUlwp2kQmVRWHL1S+QdYC7zwBxL8xldW0L1
XFdPfn5EHpXvlrFbw9QNjiSl+p0sPiUKQiwF/RHE0aVqhylpipADXoWjiwg15YqrZr0BTwkmJIwL
F0IJfeoAcursTbWaI94QmmXB0hh6gj466POw9Uik7yQIoPQDyx3ozkg4Qj6vI7eUM76j0NK5e+Q0
AJE2sDzRLmzzyfTHoJFxZPu9Rvo18WXNUAYAB2MCwfn7uSeExnWdu0B2FMb98/XNYQdRqtvj6/kT
azJ7hWjwr1ZG49UqSZsTBeMFqJ12Y0OwMoJWzv8CTDUV+OG0AnjkH3WfceZG9BxBBLMTW+CBKmDp
EqdCCth/EEvx2U2gkOnA9/tC7ybHEKtTElW+v1VGi/Rb6JjpzT1oZNQzwRU5RW4VpMIlqF4SmArg
orFA9MzgVA1Pg/I6leKl7HObtPUWpa2+yBAakBR/HVgbuTIAS8jEhcKvnfyVyjCaFKGBCt2bXKCb
ALuFLx1oQTRbm1m6wFemUDx2AOKyqN7ZGYTUU9cooVIahMLhwvD1V/t4CSKyQNxMkb5Rx5uJSnFs
qzxy23cMMtAKMwn/Ujc6gzFV3IujZFp1yykwcijhJgk9swvNT6UeBs2Pt5kXSDWFf3sPnuH1ILhV
yZ7wW6fXGdZOMJQijRaFJzBw9Uu7Yuo2koFQByxOBLxq/Fb6sdtospgjAxSBmgXDPvmAWg7i9x8e
8cn4a9h8PyOD5v/d4i9hcsUAPQ6smoT6MhmlHH5uxUyFETLA10DbEUXE7H0euO+FEZNVEkByJPjh
olJDP15/g+lRIJUhcYw26zXMbCDp/Sjq19CC1hzzrdJeTr3iboSM4GoLv7tnZrxektaZOsOH7fej
MGhfQvIKDmUIY5QOirfsWgnuYcE8c4JnKXrtuvn5/X+ptdGY/o7WqKDisQaqA8pgn/um/Mj9NPVg
kCleVhIEBsFgHq3XnwBWTi+iQZujO/HHF9HkfTns9Oi+/A8Ihqe7hOc3Hn1IMaHg8Xnx/AeFAP1q
+BICsJ7ljtSZCFu7zz37vmTkdEMMiCDGFAEeep8b+n4g+vGU/Nqlv1oab7rvy21ORZ9YErLIIGSn
AAzyuUvfjOCnYhXgsgF0+BAyHWc34SxnxWGICJ5b8/BeyZbsGgBtuAL4c8gXJWtJE80adkOx6a2C
C0c0lsHE+hi2PtrMMHnNi7wEypJmL3An1YJsDzN2s1HCQxnCBztIIZ/iGhXEnFJO0WwpQ9SfUKhc
uDco0EC7rNQTAH+VvRI85hTPRSmEFk6xzngYbrTuLCDRtRS++Alk6+rCBOVthieGHsGxM9/46iMA
X0B0vlJ/WYX1EqpA4MHAmS3fCPxGtE5KvEnD90qCLjzZNhQG96cMr1Cx8TXWeXqaW8uSyHqhvBQ8
GD6cvwiAP25KGIcwew0resO23wXK9AI2xGqm6lYGtxaFN6TgCT6kDeySiRxpdZProQvVdrveFrRZ
BvImF3dxKEOXw5Q6deGkW1gUR430AJv3BTiQcGWF1lUJ8cStCu9ykDLh/RznN5FUGV0gmZVSm1b0
oJAZFHXE6gRArREX8C9P1qy1IEemwDr71i83TQqrPAIbNh+uLe2SRCsmBVqWenoBtSuPu4kZtwtL
oFIbV3daCEIL3rLteK0RoeNFYP6VAIlrQS0Kwug15OYgYFaqjw1N9DQLZmoBk/gUqTe1NSIIxrfE
WwQ5jJBS2H3WjWa18iJMoFqXED0B0rYkPWzkqfKhA3cVdus4vrU8k7XPJBRmjePsJfWdOS+SCNlx
+Ar4YqJFIH7CHheOvHA24VO9TOeFkhiqrLwlxF4Ivb+7J2kRnIILjhhWRGaBEs0E2D5UhYTXB94h
NNypKvyGbEXPKsiQx9bB60Szgh5NFMDyJO1VxLg7lnawX4drEQxd7UNqe0YDjGPDHZ02MHiAsoPi
1pYOBVzus9a+LaX3KGmXHQ/zOFr1ls9AkMPWo4xmPvMWjWjpnS/PvJzelApE8eHKXfIPnOWuLIj6
8GU8y+RGa4N3L77Khb2VvdZ8O+dzce8p/IWMzBc12h7Bg7i3x+0hEax+BPeD6Ow/QY12KgQcdImO
4qNCVsJM7SVUS72FUHth8MhShLN4bn3Qvvwl0mFwKuytaM7HnnL/k8eXBKVQIIXSKf4ZZw5SB9y/
UqratcNAh27IJs/iGSvqpQJjWxWKibUMOx/p6Lbui+yomtIe5VK6Y5EyV1mwtmNYKudGQ6SNV267
3PQp+Hfiu+1hYflHx2FmC8UsuE9DIBBcLxfbMoNtfA6RrAIetRZvZiQzafCstI++DA27ulwkrX8n
ida8Ya1uy8oMoGqk1G5oHcy8wIUbcPMMlNDJl28z7sKLeLKYC2kd+Az27FmJjCIcNyV+meVFt+YW
vesAAAnac0/E7H39XHgrZoCSQ8tLr7XXS/KaU28rpG5UwHYl8DD5UQFCkuJCdj2rWwf2C5TyMljB
n5/syWfjsIV+GQ52TgEkY+CpHJJgcJgozPtrx2BgFvaWObmx5bX9peU1GYNAqIj1AAQAt6RREP7r
GqWTmYVeHUv88Jrlx9XpHDD7VhYhOQtrgt5MxuwWKmx0wvnLw60z45b2NbezZucHdnLVgJsuKIBZ
0K/irylLxagrHdwCcL3jNFhaXwPpv5O3xcpeelsRViMAiEIR3z9VD+EFyPdUYIS3OAE8U0ZI/mGG
O5hVro0bn7MgQm6pFqzRecMl+6axNYDpZnXW6hQW5TlY2Of7PJlRHTT7cbIMmmWVxOU0kHseCAyu
bsVbB8ZB8Bk4CreXZIQvtjVaRr+1rVGkxwk4PsGt7/sFw8FTvocmGbxputvucr+mzn2FAFGLw1dE
TWi05X/u3J/iMsOl+e+WR0eBXcYdrXKUbUWyEmuU1AiUKrlbjlP0zobQQphpKehncgKvOreZJQVv
8FalR96dbxkXVtJUdmD4LaMnUc6JUR40+BZfQ8Ln8VnQbPAHC+3lwYM9hW2eb246lh+097GbByv3
Tyz/J5b/E8v/llh+6vzrheFR9RMI9GdHO//X9e8nYywCWQoFKA8AC0bHHusiYP8bhLuyM4dED1R/
1Qv34qUWRl36RgtTxyX9uw/jx8J3RfU/Qt0vT4NBO6NLl8NIUYlHtAjXWrioBKv0zrlxt3Rf3EP5
tDtGLy18fe4KmJHBS3b+IWqu5+aLv2naWRZocKKPYJV48LRjdCGSnVo3wxN89GlhiYhTssBB9Vv4
A3trSYFHV3pbx7cKn5kpHsjn74ypSR22N4oJIPVcpjnh27UAOaemeOLqq/MNTM3psIHRsyMt66zh
A/iC+NZRbVBehbh4YMcXhu1SK303Bxff9zwtJsPRvyOLMf7vp8LRD/eg8XIdDuEoC9nhdVN2DG/o
TBA1MYs1Ozv49WMoXDswcPVtwDDi5ygzS2RarF2QPO5lZGFWRL1to1XpboPkTrAfCQT2S9EDK1er
8B+l4+dIGWuQ4rfb9wAJrCh8CnoCe25riv/QFDofZbrsz/N07sFHnMATrGDYDyoMI6leZrr9Hldr
N7uhNuRqrGrGJUgGBldN+2ZxG5WtnGwvyGCJG0ICVhVgA1d8dxXI66J9K7JFIpkC90D9o9vtuDx3
zay+T1U4vvnxHRPSHWf717XkzGRoB1DKUDTfhNVCUfy9DGhYDhO41BRvMvrQ1teed2rhchtCj+ko
q49FtsngRl+d+JtAqWdeBlNFlZpqCwNVBqEma6k60oxlT0pxcFF4J5Blaq467DY4tjWmA7Hw3Ajp
lQevt4KoBl4mWl6B+2/pOV4C9nOChKGDV75b3NTFWkIqMJ25yQ6D2CabtD50JdJo9o6Pjl20Sa0l
z239aGGHmyS9btOjmy6DYEMdzqjhNtGoZgMvbTieejMv9SC6cO2LttYhNyitE/IawWoo8DZddKwr
ONzC79qqDTV/ddSZ3+l9KlVulK3iCfetED069OTUlZ5ze/RfKl/P7+ZL0fUYFPlbo+v+LDy3L0ZX
3i+9Zy5uwtHt92cT/tmEv2sTXrizv2Ak/uk7W5jKnQ5unLEee2MVNnYXXNhaJJpg8TJHTh6gsuiy
qlN//X/Zw/CZg5+dCMTHGCNHXSoXXom7LUUZiVNw/uYQtgn5mZu/SS03a+Hq7txGXThPbBg8cHAl
tZ0LIcpk9rA3u/ufjxjtba+yKe+q+IgEnpf3j5CcuYIc+zIFbvXIw9fTubqUEZ2MV/5qEVjjz/FK
VHtIOXceD+3HWxrddtYmc+/OH9WT1YS/eyXyo1BSgrRcXmfIntnWibdh9+At4wjBqwiv2hzu0mWz
yMvMlFSYmbTQ4kk8s0yh+ZYvHX/JkgVfzOWgnfGo77QBpHbi9BrmEydSJwfGcxoN6F6NkGPl3tSs
huU77G4V7p4hPiktb6MQ2I8Xl9DyU+OmwusRyCBYfUGB4vO4Mbt0k4j43dqRDx659Zpbml6oiPbR
1HhFDpsYLQZI/aWi4CNLxosPVIU8crTr4OLBIQY4P0EX+jJO1ojUV+3C6xui9x1XaqQVdcU6nG9k
6qwY9GYM8hWCSiisuAQ00XmUuhMfLc///MkE5rCB0QPCDy0W8LYIry6V15+fIQALxH6aVEB8O7Cq
Pt/apSEbPSZsH5Vy3mfd2srhlZ12mmRZmozn2PlmPtAe4zUw3DqjTv0G1zVxauKGnzDuak1a2AEh
8R69qI9Uhv8leBP+LNQPJzJPJeiMmtydFy14or0gOIfXcAQn8o6bJxe9QC99Sv/ng8dVmLnAPcVw
1oNRjsE0Rw+MeA4r6w8HcRid54vzwz9ZWxn2vV8GP9mgpE4trGGLoydWXDilnzjInqTw+XHEDjzZ
m4xYx1by5jmXGq4QQiyNMwPlOk26TZ6+KP6TDeskMYBJeFzBVOnGgYl0pgqGknGG3cl6EDGtJAcn
3ncCjt1uC0cwzS4euDI0iOzqTbRmHHzt+GhW0lOCiJ1Qqsks1AohhYONZWRwyFGrUneVI6vWRZkt
FQcid3ymM/bEW62Rp9V7ENVrNV9S4ZR5Dw2QG3G3lN1l3fbPk10VwJMrBWLDvbM6UGviaCc7Pv7X
nZxUK8J3mhvjQQgnspTzlmqpXHm+gWs4lCRDaHjYKG0t60EUNK9RoHDa6LmlwrWmtoATCedlu/WU
U1+CqVliZPzMifEYzR67dI0cixnznc5iFGwovNntEKpzRIOqmlFyG5dvNaqGywJ0Ck4UNm0FpAvU
UhX1vW1eA7KhICpz7dHO1rIPFz0uXhDR1mmrGrUDF/vmKhAUfB3UoOODV+C5FNhmHTzb7n0cWhpn
bSL0mk9LrbShTZZGizo4efRRKg81eyNdCr+60vDkbO7Baaj1dA5HVpzhJ/uQfFbnHI11oEQ3brAN
ylSzQohcq7VBYOyWVIci4Daeg+euDXQJ/OsbrT4o+VXaQAO7C83UkJUjwUTSgNNSL9OkABgCacfX
t3ExV6pVripGjsd7wx75BvZ47nNRMUPqFA16s6oIE8KXoIKsSn3H83vHfibSVVafrNQ3g8DT4RCn
lbDnktxZER7izIUObQ3V6AULOcNpcGV1BbAsBfyfFC7QAojUVswHvjyzDQUPTM6zZ/Btmuf1Ck7L
pkqtg8uJMxc2efmVCgsoUMiWFcdvCpjbdhVbixw1i6p7imwGHJBiKMldnD8yeuDYUQjZKlMTsyDS
KUiiR0kKVq4MlbK7jjZ7HmiesERJPALgBwsttyutjG+kAn7rvKvZTryyinJBXHFtcbbmcvYxilKk
5Mp9SejO5ck6YoLhipVuCYdKjLUM2TimWHoh3ZIKtmAd/jbvbyxyrHkzDw5FGs1wp7ZcAeXEcF1L
nMEJ5Mpn+bxLjDC5I8kxcZ4CyC6n/fN8gbWZelcR+ErRUSnN0tlz3EmMNnK9zbtjZq1JcJ1FR7tZ
CbmRsRP11yqMN9MnO0c8rDIDor6Ju/EEXwubQ2mLyJDsLQ4C0NyhLBZpfm0zptlVfFAk+zZSPPRu
JrpGUWxl2QDnX0s4IyZGF99ZsEeHNWHoz/EnbbJ3WQqTLz1FEBwKL1bRzlRkeOGmiIoW25JkJTnz
LMJGojpSHDRLDa9cC4mth77hUBkOwyfBz9d1Ls6Y0y7lxJtXVX6rcvlaKCkCPLrP23fAfgIn1zLo
uDsphPzyLNcLGb7Siq85qrUSYzjeqw6s7kpDBKZLYpB4zOHf5rUa0DtmGhazSmkhS7n1bRgMetWC
lmyZZP62cFeVBzv2GuHTLG4CI2QGhcpQ3vK6R1Wdc1udZTOrpNBExg6DPKREd36xs/OeTbIN2Syr
XRNHTtFACQ/SkwVOEHWp+qsq7LSSop7XOSbOH8t5yiOi16mre3DIK48lTcyq9gFNagyV92FWt7KD
a7e6DXrTK3cpOjNB5ZaiwBsdbe9R4z8kkGpssJ78EgkgSFYCMdTqmdjOoujUYYCTmGqhh2g4cW7z
CDMYqkveK3de8JJ1S7cMNStfCd5dGokbVa1mtktWjX3DFUg/KfCYFw0aCoYtzGsewyRl+9hyrwhS
Q4W8LdtghjTfrO2xJDSYubWz69BTibeXobBgAFp1+d6LPF1IrHktP3AU8vtCZbj1i9cUN26waQjc
qE+VcnS5DNi36FQU0iKI7aVjVRsRrqW/eEuPSry/aLg7GYRAUFbCvzIDC+lzTKBAjjOtXRjhSq1o
hEG4QIFeP9+jySBg0MQozvlmqnoScAnD4L96MopubFkV/FIF3DMxKjPaJAYuy0ViWHNpls/jWyBy
lrXZrYQ9mXc6+np9iTHZT8yX6BbKcHAfoAqsB0YPQ+gLeB4cYMFLA7oOl7KWGnA1Fy5xtz5ygV/b
kUB3UMDoUMYaXqkalnnOox2Cm2gJ47sVMVtAKnDyzpwlFqzRzkAjnEtGscrvi/ci0NheveaN1PRN
Ojs/uZNFH5h5//U1o6fjv7LoM/XkHH7a6MmZOFYQgpTcrcMc8jC1b1ZVhXP8mQ/ohSU+yTweNDUu
scHQXGyEEqUvKsxtE8wsJb52ju6N2G1pa76HbM4Z5wf+0jIY65L93mUwucfhey73LnMMFNPPx0jd
OCigWniu0jwxo0gxRF9Zi9Lt+T5Pp8kHzYwekJVStIrv5/zafsLdVr3WlVE+lrfZs3yFsAcSeomi
B4rOny7msi51cHRO/lzLkwc0yigEzF3UvMeIHzvisjzIKx5vc/hGV+9NfiGhJfbb4Mt5MmhhtINj
hYpB2uOX4lm0RFwyq27Sg7XqNtEyWeYQoCemv2czRRdW3iE5xDdsJcyybbnJdyFElrwLiaLJDjPQ
lCHdDl0SeTTHP9Rh/GDwXiF3CpuYf4MODz9ndEzxthPWToYZDnOsXhvy4P7p/L6ZBO2CXQ8CDpAM
vQ/75+35/xK0OxgPZZQn9i0xrjwLIvp3LXIv0qq/MN2ZZ4LgoNt6p+84/WTrxdxZXUImTp0jw5ZH
B2VWCp0fhgqwlzLIgq9AYC5o1mzOz/fUFho2MtpC/zwweOrIGGYn+w8YZJJUPvHE0kH6M7W7WZqB
LsFeJdYYcrjvuA2H2Met3s73aSq6GjbZD+ygSbuJm4LC32RdlsT0+FgnxSnmUMJl/NzxLiBkJwfw
73z4mKAUESEVrQ6Ncfa2yHeKlF6I8ieXwaCBvreD3nwn4T6Z7huO2OiYc4lacXWKToR3zaa4juCC
JWnZSSKavwsWySMttAieBK/n5+nS0hgdNT+xNC4M5rhw972M/yRkG1cGONS9UgOEiz5P2c9CtqdK
h7SvpIE1B/M0kAE/t/4LpcOJ0QQ3j0BCB0oevPKR0x0sTTevyywV+tLhLH1KlrKZzsMroLUWtSmZ
YG3srdmlK79fiaMI5FOTozRxqwYJV3IWXjQvrXwqY11W67l9I6SyqcD0+fwCnQL8f2ptNJS+YFHJ
l/p4R+Z12wpN6i4rI9UCg5sJ3kKmyKsBBd9Av7nRLY1HBeCSJcGlMR5tTYELXStOMMZ1z/IT4dMO
upxQLy709FIzo734E1M5cUwPB3fMIXUq4gmFQKDuBdeCIPVsFDnhw267mishv1o4F46b/2LvOpvk
trXsL2IVwcyvAEM3O04OX1gTmTMJhl+/p7V+VovqnS7PSH77dl122WVZGhDAxc33nBMxHtbTEHIo
smEiHP7xXXwlxjthFH5YanZpfVEXej1Bbm45+GqQwqUT+s73IChnhVOy948v7/Tdfd/Y7O40P/Br
wlEdipJFgkS6r92SqrO/tMhcc35ukVOG6Pjg5m0PvAFJSx0SHNyBru45sqOL0Hp5CMDahSq69fGW
ToXiP6w209O/IBQ/u8FZcPhFyTgVBf+ww4OgHmnoVkn7fEpwngkGzu4rAL75S3+p2y8GhoZiz1ye
qw+f1M8HfEzMYyHhNB80m1AbzgQJ+tlAmr3SFaDCkmkZYOgzjstlcvXxDZ6U/KPVZu/sk8rx3J5m
7+trNudkJVQD+Om/jvCbfT+6s38qof9UQv+phP5TCf2nEvpPJfT/ayX0VK/WDzZzlisLfl+v1hln
4ZvPeWS9f68DNCcb+0wX62kfSwa1LTwSkKTOwqbP1mtOhkyARfjXMjNX7oue/8HN/imNoOsgfZUx
Uw8C+B/94igfRmWIUQFeYWIFQMgTaF8nZlDvPA7iyY0ZwKwF4ANQ5+aNxh0YPNSwP3Ryu4BftoC9
YvmYZue295RYaI46k7M4OKM/7QwE8LIoi0jszmt9vamYgL7BzkSGDiv69rC9OYu8cPL0jtaYxU1f
OL1TFScNhfo/tzOLlzK/avo8+qNUL7nhkjtoDwRyhsIk1gO6OrVCK2GHAnZtJ8twOzoyGl+fEqdE
HfUcnObpuwRIGXg9ifkTHMIvaoHAhv9cYg59IGSIStMDXEtOaqqNDZOB6iMn+hkxOdWbroFV90C5
paq6Ls7e239Eb/qpjBIBIaIJggKQ7s1Ly2rry1Vfgb0zLxu3nHKnEBJLRleVr12m4/3HseepmYUf
TnAWFv6CmYXT+cjvlzYPDX9HPvJU8wy2rRs6AO2BJvOty+PIwP0tzTM/fMAsp/HlvOHJHRMRLTTA
kgW0ujhbUNRA0+WX0OCqVNtqrlJeXbdRtxwVtFJOl315HwytK/vBg9i2izqI3Cav7HQwWY/mT6Hn
PavjyAIsv2sUMdPUlHbt+8QN5xMSefyhB1N+dDVfx+A5lVI9XvDw/48WNJIwzKYOTduBKlK/XIUT
qAnTxAL6xxl9dUrzAtGQGBKqKij5z9TVLymzaccLzF7z56qtp3ypo0XmvT98bLK8knpxReKOTppw
qSUApO/9xceCcPpa/jysuQ/w+QGaU5Wu41ObV7p+M6TVD0vPPINP9EJ8857nvtTxdc0efhZGCf6W
p5V8BXp2UAF4gY3uFru51+75ZXkjbT++t2/UMh8tOHvAoB6qGzkCTFdpxQUFeiDa0eHj6I7GkpXv
DWviRE/6FeD22nXpJHbkZaxe7BWaAZwSSH12sExvtRfdy22VDbbsVWvzQveqa3SPA9/tXG3q1OjR
D3cwe/9fGz06ex2zSOT3X8dM6fzbr+OMkpz37vyiMv4ZpTbvkPn0SNiJkVhQASM+lIEoaBBldv2/
sBPnFC3ZD0vPBMGYhlxpxcPQ47Jcq/d4h9YB/g3kOLbkNEtgZ9qiI32r/36sEU77Hkebnpmlf5vv
cVII0G2gYSQU0C1zdpbPWraTEn60zEwj/+VhypMRxNHPnyngr7UOnSwGApuIoMHQAJmcNhOrfNAj
qTxgJvYsXk5Q8pnXuKGFeIWGK8MprPcz0nT6+L4vOJOmZjBB2Tigpay0NDfcm7vWUtEYfsiAFKxe
5YvBayzFyhcK7S00vjvjItidY8M8t+25wvjt25632/+mbZ+WrT8P/xu+xZGz/EvQI/8HzfV90ZmX
9Os010kf9Lts67OX+oXQ4CC0PzlNqgn6ZnCpq+h6+jEI+VTG6+TdHa0xc3T+Jqamg374aefgsTjk
b4DaNYdD+jJU1clTOMqvzPJ+X8yvnFRWpoiBEcU8lMNnyuqridOTvRKgHf3XevN+pC9CRZ7iEgVN
/PflZinoX4s5f/LNmJjkghuFbOOckPA3p1VPevaA4DBVGZ6dqsxHy34LBskp4T7+hpnCggR+aibr
lF5UMPcCrHlJNOS5lElqUAu9JPUrLncLMwIwdrUbGt2Wg4j9JWuPn62APBOgwQbIyXQQAcx0v5S3
Qpe2iCZV2lojG1EQwDA0i+G5BrbAVBtzkFbADvjB0TfYaeC8s3P1iBmSw89fMTvXmA/A8gj0w1cA
vhuo17mV2AfKRQBvI3Pf0hSUO4LL3ZKFns9kVETOxalnv2FmIn7HNyg/hi8/n8PMhJQcUAFTU4or
HbeR0dceDW4Fik8VfSYU5Of0zQByB8D08c+c3mHQFn8ZFsDB7ZLiL5a6od0smsVryhIq03MgE7Ma
6s8feHggR/7J7xGXs8c084n/9mOaTTH+cUwyQMDBDiAhCT6TJVMTRpL5GBXE4DSQODI7s7uNvjr8
W10kj/KWXIiv5UK1FWrQAP2eTUsBjLDKNwfhrq3UFRclXuI+dM+898N7/u4O/PxlMwkTuD6AHRck
ePHa35hO5MVXcQ4cCdqilV94VzMq7pWrfq0tUjTcGmtdWFTg6AAPAJLSGU2eP/6eH+33z58zkydE
WbKQqTioSXwpwr1WkDMK7nDSH+13JioTKZJgLDO8KM4Z569he+t3g/XxLs4tMvNCPrfIOaGad9f+
fUJ1ZvvzQnlTgmMUHCjTKiA7aeosQ7+s83ONuGckRZ75lX9dUs4tMLOEfmtqYlgZ00o3XvJiL/QP
HwvJrBb4k6x/q7Ye6c4k6sVcMQVkiunIZAdV2xU6vr1kY1jo2GfKKgupsLz4eNVzu5ppokgNwnBQ
savJX1Y1oZ0wnHlh51aYaZRPrHBOvmZK4nPydfghHygKeaYouiyKy7QUgfUWAd4OCC3qvQJCG8k4
4LZOZypV5xabKYyvLfajN/mT3H2zpkdy13RcTDoZctdMu6Z6BINTHwFZ5e5jQTuzpTnThigq4Jwa
a3GlmhjQSK4Hca9GPZVBBCT1rx+vNct4/rylmTIgaZTKSQmvFYxWmCnuAFcgWwITQJRi2uUKyD7u
w2jJ7CaG1wrUoDPzfGfXn+mKX73+ubM+PMmjG/3SWZ95fMpMgVQiWIuRDZxWUZ8CIOhpGG6K/u3j
+zwnoTMV8kkJPaOo5rWBv6zgT0cQ372+OZvt7/atzt3cTMl86ubOGbV5K9KvMWqzvMgf71/TdABM
gqEVufHZA9ClPkD8DCgOn3uxCuQjEzhk2aIDmhZJiG2qN2ZgUhUU6QoZ6agDxIpcpsQdhGUaJGwy
I7cjXhQFZ4zhyTM/+rCZJA+8VsMyxYdFmecD56y7P0sRdXbzB+1w/Pr/12x+ZkI/tfmTB6wDYg9E
jIaOpr8fNz9FU6H55IBWQ0CtVMcLESx7g1FbUZFbfm/SWtGsSaqtyVQdyeho1dV2QTyw91FDEs9M
xs/ygX8I4tHnzAzRb/6cc4czM0v1ZFZtlGsYrOI1i6WRJmbPtOCvweL+vOmZ+fnsMvrhc39yydBD
JioE0ETyvHFZTdqGyCrANVXglg3SZV6sReW6i0Og9ckH7EPK4/0UP4j+Vd7s2vw5DJ9rdEEaJZAO
QVoYdpyWw52f6VRpng1ta4CZswLFes8BYJZbqqAxQ4ps3lwlRD1gmgn6iwwILo1bBQjh8+JG9TtW
dz4b22clBfKaktG0uG+jZSmvTfE5ii8iY9XyvTBdoMWJ8XAXAWmxRLqMvFVZvzMBTKdsq6ygEgFq
JIDUNP/RVzQAkHWXml55pY6MTjTuq3RBxvA1SZ/A9GCFpZvJNVgklx8b2rNHOru6f4707JHO8tJ/
vAbzABSGPLmpzXlhJ8UPiuqQwihsyfM9cKLa9Spad5Zst6xkypn+n9Mq52i9mcop47rspawVUZ9t
7GQbLDQkBAVWIQdougR4I4l1jrLqm+fy00s8WnOmWJJUy42qQJNTME00DELQJD7WqhuZBq0yUL7m
z6Wyj8wSnIs79HvRMquswt8XpWhpeIxZ+O6LmxFcsGIJ3NQJT3N8KcftEDtZ2FNdC4FnfVWWG6HZ
mlLIxqlwIim1OdoEx3RaT3W2FEFkqhvbZBCYIkpurzx34nPYAH7PGZDdQQla3oYRiCvOYWuc3fzs
zfyf2vysm/hn6Z55WvGQFbI/8WklXpTrYKUvoovyOX6WL9NVthS8yokv4ptApOJXxXzmSf0KMT+7
2Zln9cs2e9JuHz2vmeM0hRqJqh5JGqNZc30TtfeNsvhY88+K/D9f5CwaAI4rMQOCi2w8+Yo77X1n
N7ftsvKmZxUUusvyHZRJxv24TD3z4eO1TwZe37c3L2fxpNeMpDjIULYNFbfRszPplDPnZ86dws+c
30ln5GgTM7X7ZTV/uPMPVO68WervvK+Zwvvr93U6ajQBlwb8G8xgzHnXDC3PFb08NM2izmXeE4Ao
fzOcitU51Vr3DKfZ5V5kfSyHs6aif72BP5edB6tKCMDarocgjh6/TlaAFNEDmq60q/DSWInPGiCw
t+aZEOFkbuP7VtWZbEZybaArEYS+nA9Uj5ERM7aRH9OqPAcYenZ7MxH9Jds7d5XzAvIvuspzpzoT
0a+c6qlkm4ExOdT9iU7UOTdDofXaVIDWdiWsem9yJqt0QO4LCKMItMW9M8DLy1C6Mz5jAI/Xnd1m
HaV1qyYQViESbLGXaZhXVBZv67CgU84RlgxUjtD+HSmOQV7NSmFZXngS7zYFmdiZp3PuFGYe4N92
CrOL/r2nMBtl+G8FcnwnM28o5ckkhkE3reIKOPktcs0koJKvr4AyQmOz9RJ/M/oXYbfn6lU/mTQB
FSGvWloA/NpAWNjFuV0pl8S0RXKOJPDs181cpr/3607ZaANoxqpqmqDbnHdq5d0QiH2DPHJjgKFu
RFUlv+MDP+MJIPd3wm4erTN3NhROuIH28ANKLxJBQW/ramJFCER4+hj7hDXVaycFrjSmTB9TR/IB
YZ4C8sZcj+NEx65YFmNNTfk5Afx42GM2sKydogDJNHlq6m2QdGxobQmcCZmu2i0U+qAtOyGw+jx2
w7plwAhnFTBPxb2ZpLZaXYkap0H6KnNQ0vfi5TAShwTlRUBKmqTEEZGeCAHTqQG+v/IljPpwJkbV
Xk5qmoLSpkke+mglBZ0dGSDJe4VIWUlegFBlV/p3QgryiJQ2LRpFzJhqrUaN/IGgyle26zz3mpRQ
CawCnK/VSLWD9jJNSxBeRCzU0XhQGUwOUOVKbyZ1rxfAmTaC7YGYtMxMmoc7fzRYFih2IgL83LiN
gm3iTxSgk3bTtLbcLZUmZ2kascxoF0asARVdsCeg65dVDMYNMNeTWx4ae7RKMFBBnKnDnL/tmXX9
57b/g2/7jAYxZwbxkxrkYFDmfjc6HgH+Bj5gQ5pDGUwaabTsEIuFYkVV5JaRCPzYln6D+/xoiVm4
F8e8zroUpWatAhvFBHQBHr4T0D/E+pvKW1Z1BR2QpzQ7wMgqIfhAQW2f4/GK7TJKVFfKnlQZ0Fx6
sG5LfKSqLPJEWnV6vDIy+dIfpMeA1NbYcfvjLz93NrMYUiqVoK2iAb5slUC/RKzWw68tMZ9+/A3H
P598/N9z/DOM9j/cj++yOZ+kBEfNmGstZLMHeHekXKhNYQ31IgYLjmCATidsXFNOnoU8ppxMdqa+
5/o16R2SDDQCqUfbPxlcWSbBNko2ypTZUttaCehJKg2ZAFHfhPy5PtcYcLJYfvSitJnryAO5rwqR
HIr1A4AZGhoD3kKzTPZWr8xL01Zt8KOCQqFF5tKwozswdHwstt/a7T54cNrMiVQyzcyKAV8AbN+1
uQtfFfZcMZON+2mrbpJ1Sot1wCKrsrVNuu7oE4FT/xcR9n++vYN+O6rb/Yfc3syp/Dfc3iwr56d1
VPcCbq+0RLe1RFu2Eq9dke1wiWzytOUefDErRIdy7ipbAb9N3tWOYZtniidntN98Eusz2u9kCH/8
VmYaNhzE1s8rDe1au+CSX2Ue6JakB39hXHVLY4EAsLo7W1A4s6/5qNWvWPPci5xPW/2mF3nao/jT
1s+nrX6bZP0P127Ikm4CQEmb9wsbk2byKMumlbIR3c6ulxUD9wVUZOM01qHvPT1DpioBYfqko/N9
zdnDVnolz9Iin1YmoWZtdZnbg64wsYU1gfuR0OEhuKxap1K3is9yVFITKhDaDLTpUSC1i8YJjL0c
W1JDm3AhhGyKbKWzUvmpqNx0HS2KflMlnmZYegtacrczmB+zNnCTyDEjyhX8Iq01CtJy8qIGzC8W
cWx3IdM1JoSvNVm1/mvIqfBsxKsmtjqFSjexREPJMcd1Zl7HGLJ/r1SwuNlgf/IrBsY86SJ+rZWb
AoRU9rDryX3Z2CJiuNbV3qt0q0VM9VmqLuV4F0eOEthNZtBGiGjb1Kzb9u06NRgXsDsKYjqwSIH4
i+9jFUMQIPImy2A/dPvcp2W31Sdal16q2Z1cu1PRucLkVLG0qK7l2jIvAllcKIOVbEmx5rfjuy5z
R3+HFyfdt2bvCC9dRMtxnWqXWpAvKwn87kydxiWpX3STU7lYgyIS/9TfOZCzYzeNvXjfByzOWGNY
01K/9FNaVXtVexHxxzLJrlvLBxPWdYWcJuqBwqWRy26uPpV76aJzY7D5gJftOi4WB6o/FYEDmyQ6
ibQswYj1KMdOAtDqkpqVDQTpSrvqmleD70BwiD8Xg/zdArkX+NGzS3xYvwWQdgibnTJ+LYhsQHxc
2mazyvNlFthSTzPw5mVvfW9apn4/IH2VSOsA7EWT6pL3pPSCpQ9K98pRX0nBeMSk58YR10rC9ItY
Z2DJW4Ne0cztvnFjaTPpLOAXffWY9HZTrcfwgjdu3S7AoYXmzFSyqtyKJrsWFj3I0mh2GTi8vZ8C
OwUpGwjSHjA5k9V0CkHgZvWX4HS8q4xdTNjhCyo3z2zlfnjkIasFu9+r7RakY+Cqj6QKsr5Ie0vP
l8S0dGVn4s+oyOFY6p0f5iyptspog01QN2nxHMEtm2zQpgXJor80Q1T9N407dlTiS2NwWh+0Z2Ch
t4RtGiJeZ33K2mKpDYvBXATNbQ4JSrwGm77sNKupX/zM6kBwljJz3fq0KF6TwgNjZOdFaOa0xvw2
AYBuS1Xh1vc3w2AV+cZQdmW1nPwATRIXDaZpDNDNMQnpqcRFA0UI4BVCuXEbBrZ6h4xBeK8VVlC5
Y2bFLw2EP2CCaDWTjTpsD3ZFsGC2lPi74KLuWNhYZbUZKwBvWwMkR700wfPXumC8x38KwaXqaPiR
yI3FbgkStcBBDKI9pfdJQ7m+7EER6S+k9wNV3T7j6MhJcBo0uDOfx4wGNdNVhv4N37zSJnvgeE64
hLXaXDepDXGVMAPzWvRLH3cNEqr7SV5WFRW7TX34YIYFwntOXstmMQ2uf1tHjjDi+BviZW/pUo9c
UWfwc5PXvqHBCJo2WvlveC1q67YKq+RVEVwJEtU6qyY30eg1iQv9BOMbvoGniBXh64ARiMMclkrB
DsgjRyo68AIy0NmBthlRmiBuleYxR/sHlLi6AekkXHHUGIzGRcKwQtLGBBj9tuIMUSVkqO92ZcME
pInwewhFO5rvAMIdXaygZxZAgKdAEy+nadlwqnMLlGSsideDdIHOWlVYFtmFbKz6dNf0qyK2ebxM
LoKX2GBGt2lAwSdDC7jqWgeBGTI6nRcHllwvVSj7dMlBg7oyZGagaF+BRJPmOdJNVB0XY7xVEjfW
Xv1ypIq+4sKTj6ySYevVXQ3QESiC5j6Vre5myKCBwIZsdeN9LyxknRWSI8Z2bVDtyVApFI34po2M
rMCuefhzd/y1u83QIjGBNdPGd5k7cWOmm4rYIMPMx1tdXiALFz/rq8AFhgLqlPKC+BRKT8hvRCCc
vCu6Ve+6nCk1zRaKQPlLr9sh0JPQ6Ft4yVO4KyDZycJEk8HA+tbOE0/R3Sx2x3o3gZZTe0x9CmbL
SbKmhS+x8aYC/Hp/pdeX2eBFAk2UNy3hkArUQ9GYY95wgDbJq+RSWIMj5LqLCobfmGhMP1jJETSJ
9xlop6XyaUrXpYquhXUNDKhL44Lfha+jtKqGRf06dQzvvDUnq080SwhAUDiqLG9LqpaQcRn0o2GC
xKDpDHVniTpYElUk+vH2W7OlFcgpC1G1o4NpAOsikScqBzmoNHGZ+NC0gxbUajdNJtZF0BfSQCVp
VdcJ5cmbXkVbBdnoyAQPs3YxIeWgcJ+BGxw2+CkdXKUFT2KnLjCHt8tAWAtyN9NW7Fi5qjTQQ75E
yS2P12pw5QdXQbuO/AsftLJI++m+PXbborgpk61kuFm6Giav4Ncw9/ZUOVwEF6fNOnXLhU02diwI
8K1QEY25VqYWTXrbKoVTC5s4VmyAOz/k74b0MJFnyX8wDJf7D6P/QLr3FP9PJ67YFXZUcG9M94lv
Z/o61F+UfFGWXiHl1Axe4ZOEYmf5+DbJQHHEtLNgV5g5HSIM0uFZyeLWT2Ahi8wixg0wO5xAqBYJ
DLDuvzVoVhmaVd0FLDWuJ3+TSOUmHDFulyB0TfLl1F0C8Axf2rvTULhmt0zgnA1rJXfbMmWF0i8V
BXbkeSyQoAEx6NSVVzUeRp4j7h2ee6FZArzPbnHOMPgCmCgrcSECGgxzSkvQVYKiN2O9oboD+IPH
VFvW3ZuPvRsyIH6iXSqbK8L7luoShiJ1wroOeldRQV+j0Vq8lv2EtoJMfUFbm9FeVXa6uE8J9A2M
gC4YyAlkLIyUDSAldmEjLIxWp/F47ftXRhrDBrVrFXLQp8QShmUtEBaCPzQGj3dWvtZDAjcAs2kQ
MmMyLBVUxeMU0RQWN/AVK0B8kqvg+hV6SsIQKF+5Q7odR1dmWQ5uHHWLMnlJicKUWPOqGhCNlUH7
GlflZ6yQHyMBHNlpQXU07mVSB+JemFm1YnK9TrBnM3tS8ve86C3eSa5uQGImMM9GntSPVE8lu+Fw
R+GYaN213EQLs3sM252Zr2Lw2yoZYfFwFcTGU5WVSMgTqpexlRqxLdWGUya3iVRYUXchKtVdpPOn
0dQhPsJmKAOJmj3m9DToNxgAv+4WsZiyKCAPUi5bgRDcBrIOBl9sv9vIyICHARi+M98JQzy2hAZB
4iRAGsR0Wz0B5A0776qcVUPoFfiDEqhHlSp0tdq3heCuyKo1j+0k2U7NtSw85uFFn+Dxok5QZxlY
hGE3iVeJ9a4xl4Nk7Co/t5HFwT3elhDgtL6RwrsQe+b9jdbo7uhHthE0lqrdh3ikUpjbZiUzjQvU
l0trygltzcQN8cN9BQZVdEWQWjZbScBA8OEXyI0Ofrx+JIvEMFiJmkBg9nYbFDeR/JjXnlFEtBFb
qxDekVGiRXVBhJ0+PHbla6t6YbvosnrZthdl8FKCJsiPrwo9cDSyBAm1QN4GXV+FBwXIN6WGn8Rz
Z/Rv9XBF9E0dYyRYvhWkno1yT5X61fQ9Y7qUgK0DFhBFWJe6l/ILgXt5mbACnERiDKLvsX+ZFAIr
kyNkmaigEavHsGPiyeXDGO8VCYEEwDP97LnroCMqhQrD+zBtpfiWkz1vwRUt9FZkiKBQG9DtCc8w
hOoyN7oaW1nMWTw2N5ynVIbO8/lrGmxr1FfUEayQASXGpkF3gVhgWJfsS6WGK7WKdRSgctYkV22h
2BUa1dKDC4gbGIdo3Xa3Q3yZgVUyXROQDg+rcIjw5A930UF/+f4+FW5LkICSp6mBk73OJ5A375Xh
JhEeivolFJ6LyCXBKq3vNPJQaQQOwKYmxKmrh74LARQKm1P5tp9dmtKbWIOeulPemiBcZGGwrHBq
UivQXoWfDm9Zi4VV3T4FHLTHtUKbFA3torkwcCpqmOFA9aWo9usMieYJZM7VVO1MI8IY6xAsxzRc
tnLiFurSzHam3FERIhhEA94MzDJInoVeZZLeOxHUZALV0cNHnvTLakRKB6Tb9WMRLs14tDvCnYNm
H9F8q/T1tqjAJyyFi0LnNArfE38VdqtqfBzF+zhaqeNtKuPb4NY2QewG5VsWX/TDZkCMEoMueZCZ
PKyrGPq8x3nEoHscvR6+j9QmtAhKS4fmGv3XWEHUqBJaKs9lsukCjDAVhdcmoWUqKPD1G8m/G5Rd
JHlpsYz7iEXZTukImn4ljB/sUqQZtdEjYGUf5W6TCcOiMPuV1IfWiDqdHocWKaac9SPAodqKTqXk
DEVzWcKZ6prW0TO0tk/JcztUi6GzddLBJa5Z4VfrrO+ppLyYBVwXUtqNOtBafwjReRlFkWW0phXL
gi35T+PwLuYpOOJfJLI0UaU2lA2phK2MmEXBAKxglF7bJFZeDqwuC2Yobm/GTt+2jIA/Pk5XSBqj
ijfClCChpt1VcujwCjTM/quGJEAKN7VQ8KLKW63y8uK208PFhFhERB9C3RS7/lDKbAc2+tvSD12O
EIK3gl1KJotKyc609srQQ5Q+FDxEiVWIZqe2X4A70tHS1hbhNW6aVqW1TGwD+Ya4BQIzfIUpdFXp
ygxh28foJuSTJZhe0m3UEY+mB+NesmmHG7PfmtmibRpXjYN92gTY1W2sQ++iM76LZQehXiLzdTT5
loKGcqER1gijAwrGzKUw5CyoDHsICobGVwScoKwURqtSlPsOdjRDmkNQwOYdjTlYQg+lVAB36nsB
nMda7PjNXqmSpaa390pfWEUsYzA2YX7fMLNby+OAoOplLF04R+XYIimvs7DfDRw4fjCHHWJkPa8Q
Z/F9U2QrHWcgmbItxCPrtIGJKFhPw+WQhS6Y4rE88biiL5Rq8iZ4uIW6D2uyV9TcFdCIK7adl+QK
wh3EufWKwwtR9IH68LamcLAqcGMPmmJlaFA3J3TF1whzpNhSuCdA28aHUr0sIokgWrK/SCPCWqHZ
dwY8n0rbRHqOum+4MCecU0eYwQ3WoCslyA1Em4ldwRmJCaAcqnSVdrmnkNweWsHrI/926MN7ve+t
hqdMScB+hPtXYdFJoYN6XloGHNCpI7QRmolzzUqDlDUobyQl3xVyie7gFl9XsqmD/uh9KsvDThvF
W1Oo7ns4B1wvkI+ZaJtBGd03MtzUKKOE9Dbgkhf6oWjd3YZFbWfGqkwEUKoP1iDcpfgVmbcQ3AcJ
GqpKXb+9bYvIS1P+IJvegPZIcicIsq0KngkOEim1Rk2GZrlp/MQzO5314UuMdAZYx21YFnBgm4ti
dFp9p8sIC6fYQdXRlhIZ4WfOzKSkUyAuOOLpLPBx0ZozRNKF1lfbEapG7ptFp3IrlBQ6qtJiknMa
hAW45sG23rEKsqJmb0YAp3jS3YMaUEVkwYokRtyaDHddp90FzQ71TGjgK7UiTE/bTaaEe1CEWoZ2
n1euUR5UYbVAbcntGmSMmlG/ziTJKSe+kYMdbosGExQITgOk85TLgeMjfiLltm4GSxQfCyWgQjwU
CIobmk6vegSwsIHYuqFBeUcOR7eSIKZeb/TYbg00Ed6vawl+nWQsuA+dMSZ2jlsrp5u8gG/WTI7a
X6WGZAfFS5tPV/DFrkTMdQGliw3g5dUEHKMTNxkaznU0H3Pi5MPSNzt0eQxM7ZeZ3lCir7nPoQJN
JkkPlZnYncmZqfcsJyF46wdqDO962G0qZK8EHrw0krzmyKWFYKE0Te61EhqcwTI21dOmbSOnEUJb
y7XrGN5BJJo7v58YMTdxtiag3xQLRM/tW4Xoyxdai2spm1oENIMCkx9ZRJdXuvCgiHiEImsTvi4P
DR9INJr+RY2catIWi1ROLT+RraLqGeDgF1Er0U5Vd3p4G5ojVYmwaSaFleW2Kvat7Oj5NiAeOtSo
CV80ulWViyl9iAAWN14WpUZDNZXWcZlYMVG9vleuRi5vfQS9SZHuiwoODYCvk4N3P5HH2k++Of9t
EmzkRFpqGr9X+5hKHerQQh/QARJJSvhp5b6KTWZmEdibDkoDT7YrnVgRHFXlFxz8e1gZ6VJFohn8
W93fFCEiuNgm7biW+pqJJGVqJXqKhHRPgZBcFHJnSC5UZc01w9ZKGIlhpPWkW6RHoJ9gAmfQoPv7
nVoX6wZZWR35mWknxuOSI96RTQHU6BUTW/UiRSrBTOE95k1JhxJDQ5KP3AvxDLnaigq6PPkkwEvS
tzWOqA/eTIRdJElYB6NShheB8e5n03JAhuS/2Luy5ciNK/srDr3Dgx2JCdsP2GtnFXe+IEg2iX3f
8fVz0COL1dmlwojNlu0JhtRiU0XiIrebdz1HgOXmp/GmchFTRByCiZYKWoDYtEGhDJwGFxV56UOX
X6e4CYYBfgIvmVH2FIIds8tXLLeOoQ/HeCIwhYMO/Edl1VecLiJvnviH3L8VUEgU1kRnk1IHL4SW
KI9Ctq1bRGblx4orTQIrkIlhsUijJqvPfsysq36RVYzREGEhN6mmCKKmVK89PC8YpsskBSZ8F2jR
mNlNvo4TxJmZe55Hxh40p03U6lK+bWDhcQiIorDRhv7ThSTUVCawRvFF9XmdMOs4Tk1ZQtifj7Qm
H3VVRHVUUhmNlNlshhj1XnQD6GB4rO1z5PPQU8mqbza+m9ueDP8ZBn3DRVZZhjofxK89Al2ichMk
uLirA5fXeifWl4iXx+WukBG5916IgugzG2puyi8DKXX89oXnEIHxE1OJX5nRDlXGkfJkIWTF0mcV
B9VaO1lZNx1sGvB049B7aD0nuMrSRZ0megNvBUjKptCNm7E3U/Uh5RCtYBHPzmW9KxFPDLzrJmh0
KX3IQ9+RGRU9Za7OpoMhdbcZ1JzaB7dMcueGObTuRUtEJwlDpBoC2GFfShRNtdDD7R0jmzyirUy0
iWCu8eFtxa0kF97ag8Ru+ABONjaZWmRm6MvoRmu34/gauLleiarhAmOgz0WDg4rOQqtFcE/1vTXb
4SJOO2hv5lYE76ov5suUQ1Cq7cwCai5I4oUPAy1WRy2pEICQWeRpeiPhBJgvEr52Wl2w68Rl1hmA
xOPqthljU+0fkrpZse4uDwItS3cZsDqy4FIlMsJKvsYiulnU4Zq0LDpzYNCzss2y7aIWox0DZ7yH
O6/Wkd5y2DNuWJoiyy6iKEW06Is7uo5KbFKXCGrjDZV41faIfaohDLtgmbEIDBQ1ggfSqpLdZeEP
yxrhyoDwFmjoUFWJ7A9pjCSSrLxvECHHVvYrM8t6nVE4RwJKugDPr3fRrUdKrQuhXwGwjl3o9Ino
NPK1VCVGOXpGzUAR5LXRd+KWLZA7ER+ZEUqHadApGtswha2KnZJJ3bojAFNC3K0SCs0X+Gu+ii9l
75kg+NqqgZVFlcNMrU0g8iQeugZTGHzktVQe6uou9Cf/Jb5PhcBMM2FNJEnzIaeulEOShAZbdQup
7pZRRTYJTH22ZHXEElbFqF5HaQcXKtzkLBgp3N6uVWUTB6iEYBZMQ5aZKxgFcmGjlxhKj4oO+K8t
nyGngFB44rWbMe2N3PPtuq7v2aFH4Dq69lnVFFQ4GWIum1JdPtSKgMu5yQ0OEYsk7G/S1oeTN/mC
Shs4iTjCtUT9Y8KPRsECAJpHSXN41Y7euspbz+6Sh45P7Y6vrEF64cLI9JjI1zjGt2L4Yjm369DN
mA2RLuT8MsxWKq6umtun7TpL79v+Xqweu7LUJO+OG1l9KkeU0e7lJrzFqOl9yGFaOE1C5BbhjVBO
Td8162STIqEXbXuJ03PymLP3AQqdSzE2ojq2RaFADPWZGRYBkg48Vo90K7dfqqMTik7FB3BZRF1p
85cm7swMhytunhvxoEarFtG+0SDVVSTetIiJc+qd2AKhqQ2Mzk8fM6/XicwhJuk7Q4ycFdtzt2Cm
RglveRmw7FWPukk+YC6k6oKD9ZnKIJ+sC8PrtwzXraWstlN5745rLiGWG/Ff/G4dt5sEqa+iaDbo
Lqn0js9kQ5TKC48IIzKi18oowWgcX5PEV7SKu8l790uUNjh4La+35WC4uBZUBCDGcIVurG2OULYa
8UvYaZiGAtBRFZSeogfxJSqAHU+ut5mPyDTsTQOFZYidQ0W7Vz6Djq3+QobG9YXKZGrAOUgl8g4l
MmJVjAOFDIZUIu4tdpZXZg7P70ekDtXcIrDTW5UttK6JPDPpryUvWodt+kiSCOZYY/kqvxjwdfq+
bDsLHWOLAl9rHyVi+Moy8PChRhoeoRi5XOVYEzQqS3rb1GiIzW5GlkM003vyQ2nBtLAAodIaNrJU
r3UiRPqB9YF8R/DY54rhlgji8ij5yBH9lxH7RhCkxu6NvDWJ0GKkgF4gGaxeKC9RxOo0AmKJSCXC
abH4fDj01RJtUIushVPWayoZkI3p167fACqgBLRd8uC2iNS/BuTOG55SpEKrirNqCR25I2h94X2J
3mPG7QtlmaitOWAuy26D9L0l1q4hNDuZMJaCH8/HFwFJNnUcUKClWBL0FYNXBx66luLvQ9kg5uP0
7CaRFF3gRiOF5SmtEqTqknSd1F/a+DFoCkdoC70GLSayvgQxthbOcqDshXib+o8ergqAz2u+/FxK
A4zwBumm5JLzXIPpYKX2bnDVKsjH5SnjJKO/9ZVFky8Qvc6QtenqRZW8hF63KxkYrSy5ZQKild5i
zJ2QV+yGQeDBq420UEwZ+UcufO4S5Lb7yx5btefhfYq3g7gX42ZH+NbhVMmIExahCBxwAcmNILzh
cZNpk9WphI3JRSGvMbmojUjpcp5gNeOChSXAxMsWYIcda7F9ucxRSA3VyDQgTY7aVxm6L6tyZ+Su
PDgtuL5CKcYzg+YKPoQIrzx4JhFv16H4LLSTvyim6A5n1dU4pk7aEqhPlFH34z7EcdbVMjR7VOVD
Y6+zOtpHebLuqmhN5NHxA+zjtnXqbsWU8E2lYJPIwoJryCKFjgx7ePFjYTeiZI8ozEE5pih8YZC+
Eq6jAabcU8U9hd2jhwQEJ6yjaF2jGKJr4GvuUEYhy3up2RawA3iv3zHI0DDI/EXjc1jdqsNt7L7g
RtfSYSu2TuNbLFpakcFT3YUcrVNmwyhI8XNwnrgLFA1wJfJ3xQVhLghADlR2wdTLvttH5cbLt2K8
4fxNwG3Y4RnLZLDlZdUERqZ61hCEBz97SL1hPbKhHrsDHJAhvO9yFvhuz/JwVwgx2hbai0xCpKRI
zBjZSkT9EAGUD0Wp6Kp8GZBF7i/ZAllfeLpWR0B44F/KpW9KyFIW0SHvGW3KEoy9qMUJgdF81SGU
0whL7FtXjbTcO4jhIUfQWi2uc0XeNw1/8Lhk54kO2zk5fqRuBcyibLjJa8YFcCDXDfscDdlTld6F
zH5EVkZVonUvwGgORNuHOlHFasHkm5hMq4p6WGHLBNsMZRPNdRR9yd0apemIaK66CH5dWS44hcEJ
RolAkbRLn0Mhy6gsR28/3Y5ywiGNnbKmH6qPTdbserGEnVw99OWzWtzlimRx8mh5KjJnxY1MLlM1
RTrvqfKT/eipTjUZWHFq5GO9qhLfCHOy5OBEieJLBk3o3g71UmFhEyfqsmK3RN224WDHHWwSFvxf
fq61lXDFprWupJLVuYXjhbdq6q+80BHzR6XyTUYSlhFxdSZLnnD9I8uD/L0YoEZYZ+0i1aRiE7KX
PLmQX5XIkh/Qu66Hng4tpyC+BM+SiRdcAXy/VcIOhi8YQ4egOoxgvSxyBKlWKYbQhxeS+8KH4kMU
Hyp4dvyOzR3vBpZJy1si+ySgtIGFDy94K5kf13zuIm2C2/oWF3F4Paqo9cEt44UHqdPK6rlQQFEe
O7zqxMMjpxjMqy9aCbOrI6feh8hEE1jg+vjKocgFqISVLu9wezCIHMaoUdDD3Cri6Yf4HcEca3CQ
+3vswrHQprvrerAJtm6lp6PuKRtRge+E44f87qIHpikSHq+ji0iqyXROJAm2mIZQ1mAX1xrRlJ8K
gde8WncvWwRZcvUmYaTnPNZ8ExbVmK+rDH9lcR2F3JoJTDZbIQ0KGxb2ZoTOexkBvFsmssZ4yrcj
iFk9VI9utOJj9AUZUrRGZK1Beo93V8NNdF1tibBvUBPV8ctMMfxg1XTXsbpEDVaMQt5Qz7kDw170
FQw5vSB7L1s2ObwMxEp1LkLVeK5VwW3LLJToCZc3RBdGVWvlss+/eDsZuZd0RG2T7vomvByiWgJ7
B5cgkvd1t5fgb7cm1zhNhvHy1z18AVjmLGwB1YJ6jTKnztcwLVxUSUS672rBrn/IWnu8JrkpKlex
pAfweV8r9Hp4c83Kp0sS32rTqJLPP6UejqrK/6yH+6yHGz/r4T7r4T7r4T7r4T7r4T7r4T7r4T7r
4T7r4T7r4T7r4T7r4T7r4T7r4T7r4T7r4T7r4T7r4T7r4T7r4T7r4T7r4T7r4T7r4T7r4T7r4T7r
4T7r4T7r4T7r4T7r4T7r4T7r4T7r4T7r4T7r4Wbq4U6Ww/GcIgsqx4sqzQXh1b4bhJkKSDh21/Y3
EQC5ziNkzgmYPj+GphwDENsDJ2E1oAEqBxaTCxas8yJO8iSRo0FQ8JeDRORakDNg54PgujdG7eXl
eZ1r15f784LmxkLh2hXvGMucCKo88Y+vx+xkUcWI754sfgKU/A4alZc4FZDssiDQYLhCKjYpJwYT
uGZvyDpwozbBstgUdu8AAch4aZ3EnkjK0adxW2/KzbCKdaKHOgDpbOChGefXbvZ1+G834s9+nVOk
L6hCZRWOCGhjU6mFFqRUJBUPDgaAkGi9NVqDib5iDa3tOmMqemm2ZmdwOhq3NUB8aJ02Tc75KTmJ
UXn0CtROqKM8cGUVZ7+Ll+LUx53vYkDcnBdyckMfCaFgR+tULlK3B7CwSNAAwqwD/+G8gPOj4NgJ
tf9IwUjFgOaQaSJl4T4dB/SNbUqizoziJAHr23JxLIUG/zOW6/xMciy1gf/4TJ5WDb+tFcdScMoe
GAtzoezGVbqe6Jsq8M0RQ7CLBZrtLWbh2+dXjp822Hca4kjeNOKjpWMy1xszAnmsPhqJw9x2dmz5
+vRPpQNZR0fPisbp14mFhmEnMAIrMVITf3TAaszoh7ltRN0h7zsMszNM3SA/OsNzg6KUzDvPxtwy
Unrkpy7jafjfoz1F6ZtB4GUumYDMyYO8Ee1kK1lP6E8w0E5pKzrawCwAH2qK4+1ZQK7WW++O3Har
ZIY+Yu41vnKJHG3tn/QaJxkdiSBJrELwryhTu1qMSNsWsTKscnT+1CN7DVxYfwCGBiCk4vFSQGN/
Iy5EwujB6FRBZ45ltSHeQzA8nz/rp3fi24tQG78XBGAdKdDSXH5fijVwZgTNmyVPn/bz9wrlTQq1
3wuBuKCQhLHZjpyhRusuCLVURPtxkWgCUHG74apDK29xyY3aRhjXjHKPNhxurDXCLvzsxnNV1GSV
Wz8Nd6LyEHPVzcjgQgbqZJGhO7icuYFPw+4frQ91dP7lLzy7oajj9fM2FDddd2fWWqHufa9zI1Hi
cHmUVrkWrHpX7gIbcJa4rJpdsju/fefGTaOKh3zMCkUOadWyMnm9sZNlvOtv0Ztu9yboWG3RkcIZ
o+MkaeTR6aVBxEemLNWCByeUv5As9G2ZIFiwgXugE83XXkHZs3FNYKfO3ISzYikz4IPEzmgIhTIG
3qchZteRUogfs45zW5VSfj+2Vad5+u5cEBDKSaKsKPDpvzWqgkFIGqUvQeLbAjkX2MdAJj9/GE5q
2TcJEnXy1CBs3DzlQTKTAJ+xMVNlE4nA+yBLQQ6W52Wd3BVHsii7m/hcyDQTZ04Tv7pVZ7j5wmsu
zsuYmTGJMqxdtu7ygFPA6wXSMMlDe/T9jwmgDtQfF8Cf3GFH00QdHiEZPRk4rlCGRgcSi9AoNv6O
LMSLxE42jKnqiu3pgplY8YYc/BegamXO+THOLRR1sICLUOYtBxK2ul0K4VUdA3j++sdE0Lc7eprb
UsQgufFCGSvgAaKHvZ3jeZsbCHUlv2cgMwdI/hMPEB2FedcBEqYXPqNzZOoEyVlQtzGPU6oApwY0
dgyg7Ef2Ii0YnR9rK1efum5NAg9I4DsW5HOgroMK0aoQWiMAccJgRcBNS7vcYjuw9rQJSOW+KK27
YcBqkIq1XQIcowJwfaJwZgy7Lq2s83vrNGfF2wmiqYR6uU8FUroYgvws9ejX7z29SnDTj0RP/SfS
gMivA45M7uvtcMknUxc0Qzy9VwYQJ/AaO0YGHxUrFXhrFcDr8sZMYHGyzGUPcgjWAcLpjBrmJk1+
btapI1cNfTgGowTdqDemCJskvlSempfxFvQem+iit8nKX4YPwr1vVzOnfXa6qLP4nzBd1MH+yOma
uWHkH7+TZ7QWbQ3nUu7VZR0CAhCkXcx9m9YmKceZVZ8TQl3GxU9RwLTV+76hzKkshbqT/x1V1syl
T1vMP+HSF6cV/14FIbbPiSInyV9diaMwR8uGTe43UEFy+cVtcyC4XBMAs+TKOgJ8o6zeqxnAlgGP
gZtA9PfElw05eiH9QQKQ8lgAJZtlgR6brr3+mpeXAPrIin6T8YBZrABZQu7EujWVcccAgMIDLkaX
buv0duS3Y3bhKyZAWRrOHsA/UEVXgMcZAF58/l6YHSF1dP/zRniS2xcRckFgVY7wqkKpciYM3IHN
c24lN8k6GmW7DdRlp2QOKKJ3Dfj9JODtCb3n8CN/71WA6JNy4I1UhxTohjwRFwBLvQz9VMtrViu8
4qnv8plVmH1HSnf/K97xlFGnSpICvhaV5wSRuo1DX2rHKkTsKfGB6w1kmnpZ5pexuuqAojSzKU+d
/GNZlENZqAVR2LZnVzXA5gORsVMAEMlDbJTyDdf3G9gxmhA9lNmd0FutF4LURt240U0Q1XofuHoA
yiVOjAFZDVhwt7L5gjfjVlpJMiisCFhowsgCVCYIkFQAvAEALhOWXn1BkmYnJlcs6G2q5LFigRif
rGVY4gKjAAjGVBFcBWBsDgysHxwwtUf/8wd8Qq8iGS/JvMyKgqBSCyxw0liWzUQryfN6SCSdAJV6
Zk5PmY/HMqg5LWXhVxluBdhncs8U0Trw9lwHCqPK22fFSwksb6/cgvhTa9TQ9MlLF8UasM5Ml7Ca
GqSmx21C9yqMW71INwF/lfd7wE8qMeBBuashBARgAwhBNlj1YW8yADZLSLrIXFAQBguZOA1g7v3B
qTxgkJWuNSiKFhBfd8Vcq8fl0IqgMblOAIvkKrVesfuSvTs/Cb+jWN5OLaVYAoYZhxAAuCvhrtqC
bN0R8Mfbxzug122TC2DuOf2GdfKNslAN5uq89DmVQd0tP6Iy5gZKB20+dqDcNI20nXCksCTKclTU
PvJcCa57ZhbmoPP606hltnJg711rvZ6S3J3jb4qn8/M7K3bSo0fmyQeJPXmwcHIFAmZWwhJqsEHo
kljpJlbR/Coj6541CXgcRqvnnCwCN93i/ChPORfqkThqkCHxuDqUESVmyR2T3STV5fnn83MCKFO5
E/hGEmRx8jN7YzC9VXEIHDBtac+Kzi/ABaNfA64XOdnMQKLY4B3GCGd83dl3mN7xaCV/xjvMLSt1
wf/sZaWugD+8rCfDB6oss4pIAHYo0oHiflSKmC0RtMnM3ADDzlY0y0vFqTbIMWi277Br4OwvEyPf
BDPBFuH0jvpNNK2MvOyfvLsK8yCXjwqwsJlSK9UHkJ4o2Z6vrQo4zKryTNybgY/ABxTYGQDIU0UE
Il+yTdtq63NA1gXtRigjG+I2dyK45CpgGseVGbqurpJ4lyWWBPLOKFV1kV/64U0IJNPGE2esk9nh
UAf+33w408b6Tle/7Qs6HC6OmVs10bQvBhBfXIWMpMm5IwGn8LxeOZmLOdqAEqVXAKTZRtUA+PHS
ShftQnCQdL0QDoUxmqGZ2oE13FYzefm5TS9ReuQDN/2saEp/qFlWgVqNn6oUGU0wBJgahV7oINAy
cqeyUqjPS9S4gDuJ1dyZLTornNImHyp8bkNRhubP21CUMffzNhSIlVVWlmRZlqjBZd4YKG73tfYU
fI0goAflsQaeSSswQ0PWUjPWtmB6MIeVN6NFT6/pkWhquB8oetqq36mII/eEOrl1BYe88WER1AJK
FOvESuJDwPAzl/6cFOqsvlPKybvoaCzUsfwprha1Uv8vXa2T5pOKelIiKQQF59Ql6QfdkCogKUWE
L9b9ITRZkCg1E8+OVOm9W+kxiHb7VJnZRKdvmSO5lHmcVaPE5goqN1oLxE/bbJkseyd3VFvQwxVx
wISzmytsPFnmpx7JpM4H23eFGMPNXQ02SqrW+WV17W3AhbUWrXSfFxqznrlKpwd+fyDfJpc6KmEi
DKkglXBjuQtwmIXFPe9WRvmVWjHclP4LU24SsMOUrd0Ii4A/nJd/Mv98PGD6EI1gvRAieVwVYJhP
L4T1rlgqDhipLqRDZdSwI1Ub5L12cBnuUaJ73TjnX2B2lan77SNW+bTieJtzSvO7DGm6JoH5wjeK
JoOwtI7s86Oak0CpjXdImN2p06k98qt+fKdO73xmp9KJqsDNpL7jv5ZtFSa4EE1f7x3wD8CPrAyi
bSX4kbgvNzMzOS3GObGU9unVIWblBmI7HcDdGsjEDDDCaYXGwaMVrHjBLwXEIGKb4PMOFV6iHluJ
zZilIxsgNLIFW7KT9WARrTd9B/DkFoiIzNxuHN/+4uo3cx7vjLqks2AfpS7nxFKaKwAFNSOUU05Z
vWgysFUBUB8MTIOXaB1Y5TL2tgZ73w8uDqW9/vWLczqw9KbgFUrffdAunlOzCqXlhD9bzdK5okxI
5ILJcIwKs14rFgjubNCo2PCvUacPwi1QhM37LqftwN8UrUKpwY8ROnOjKpRi/OgbdeYcEqpE6EPO
IXfivkH/jIDckcRLRKR7kni1CpkwwS0Omkib3YDhdNWuwG+yjK6YZWqm1/39+ZN/YmW/EUitbCk0
CZhT4UeAfCIGjzCTghG1n1Ev/KTbKd3/jRR6KQVWyFNFQJJ6X9yI+hN6rOzRqW9vXYQuVZ1coivA
qNF1FtvMlbz9kSFKdHsSw+e51MSYU88D3drSqzZ5MmN9nZ9Fie5NKkWvEtQI4yN9rfGJp7fBPotS
/fxAZnaHRPcf/fjuOOXgHi2cRPcjgbK0KosCl1FvKVa3kfXBbFHs7dqNHdi5GS0EO7poD+O1v5TN
86Odm1PqSnrvnJ4wS74Z4fQaR+ZX7Plgp21xAKoYXGlad3Bv1FVxDVIgp39Nt0ysJc/oZ9uEm3rm
6J3qaPtGNHWXxM0QdG2HyZVtWS/szPZ3sSWaquUuyhVnh1vW8M14oxiRVduR5W+61dwkz24pyoRu
mDxsChE7t1v21rAJL0uQjKyiNYhHnfSaHMArd3t+XU8Vt38zbErlfOCMf+35+X09JLGUHiJ+mpEi
w2hH9ZFRwBWajVZddnofB0bl3TGBLbKtEdQz5c1zx4juRfrIYzQ3Zo6yuz9qzDPH92vzyNG5et/F
MieEspWTosuVOsfhDb1RG13B5IdVmkszYb65g/r1EB2N5Wcc1POGgfTV+z56hagI1K6soCsSb98L
D0X3MnMq5wRQyugDFMGMVSDRpWvhh1oFc+OltNAfntC5rUmpmnduzRkpX2sOjrbFe2wb4fQNCUZJ
GegUMqE7GHu19Ppysp+a5Yg2ztTiTXWX3RQ3jFOZvVUuYiOziSEa3kVjKHpodMAXQMXSWtzhe1tc
J5awAAW5HTvFFaLx9rt27tv7UTs3rwkTFCqORreU9/FFsVSt3vHsYK3uR7Pa1dfhj0qcZuxo1v2x
RX/rZKXXRqHxCGKo20Og52ZjZIZnMevZW5o/aT+/DZHarCC1LZuhgcDSiLb1YnL6Ar1dxgdidavZ
DN2cNGrr/qC00wfxt7HR4aifv3x0J+EPL9/cCaIjSX/6CTqpRTiRQ3+yqAgy7b6wQcBm0tBOJyjY
kmV7MRRa+5TfDhcgy3ts9+AlLliN+zJzcOfETvvw6Bh9kNhTjeGAbhBFQKLIZPK0vxWbcfHYJwzH
rhSe0wfS6EIIkk3xCxPeZyqoHHO97S7F4lAPWy+846pl16CwkkGJFEhLS19FgdzzGPlGUofg0OwW
YbAPQfCeoeE55Wtfm5mlSX19Z7MevS6l3iK8YSJHyGTI+97o14jqP+W71nlujGZRXQyX/SbVGeu8
0Nk5ojTcv/scUfrxQ+boVAQS+0hReV4QeYWl+xfUuBaYtsfCTPV0rSHqE8hB5EyYHbU2YXYIZm+H
q3wWNWZW8qRSjw7Ox0melv27vShwgkQETpbQcPCt4DwGfW/OIeESMaweMpXWSrEus77JVbC/u/35
XTgnjdIPPyjttKN0NDjKmSiZphXJFAnI67vOu2eLC7djNTiEmliA35ZT9Di+CZrX84M8ebyPpFJr
mTWo6Q94EYXkTWV0qMFSpb3bchqT9Isfk0TrvfdLOqnYj8ZEqay880K4Ky3GxOyC4Ivo7mQ1ndOL
JzoegY/zthcpFfVByzU3NErTvGtoX5MI3x0zSRIBciQAmop2jLw645UsHtmVJLyASH5T1+hurCfG
7A3xw0prFGUZDQCpajpd7QSdy+JlxkqWxzXXSZSaQ6TqHqnMbkAEiUv1aESXTppbDPp4lELWwi4z
m6a1E48xAzFFAXlnEBJ5mtuVIC1XQf4bo5XggPpatJfEWp+H65JImtDGhl/e9MMtTG6zjrtlBqbb
6iGvQ0Nq/e3ApruGybSw74zaRdyq6bcdeLWjlNeFBurQbW3OQy46Ku2sLvTBXXUCY1dspjdctom5
lajsxqAxmOI+41mtLwM7DJ6TMNFqohiKAqgy/mlUb8NR0GqhnNM3J8/i0bxTi/s57x8z76fvM4kA
HYdjFV4glGYq6nFkeDdCHh94QfVCcZIHYcUzmnSIV72eLHiNd6a0Fuyt1Wwf7bSo3x+2N+GUspLz
oSqDIIGyMogdXyQH1RoX0SpxBKdf9SvP9MzKDi3faPXO4i1+3e18RecKLd2zyFbPmV6zk0HptT93
MqgT8LMng+4RFTki8lPXgsgSGFoSne2sRaV3B4adPG1GQyuM6S7qWqufeie2JoCyxK6dRK81dKvo
oZnrgbH1Hc4s9dRWLtQrqAnh6vwtOvtK1BT9Ca9E3Um/TpKKii4ioYWQ7nuT47RquQpWWd3fiswL
0xyUcKZqd04EfUjeIeJrtfvRQfzfYQAGVZIVnucVWgswJTBKOaZmV8CQuh1CzvJdULGEDy4raKPK
LIb4hQuVVdJIu6Hstm2S6H0iLTxZWQlBbbge4vk1SkIa9pbJ0odC/dJ416GX6XB57dFtLaEZ7nlV
RHJu1DMeQJfhUhUKDRXtYibpct0sIlx2blLpHEjSy7bTOVS2p8GVF4lGmmQ23496LRPdYy877sYl
oxFWRMu4SkvqbibZNzsd1JT/P5+OkxtQUaEEZBW9zt9VqnMl57alAi9YWiXDwu0vuPTp/Mmm3I1f
99+bCNoSzyXSKhnLrnopvBtcVqtRvMcIoybKuT14xDkvbm5E0+dHTlz0E0ZEbaHsB0c0xQW/O8CA
6OSnimj0M1P+Wlp5RZOX0ENtm5tqu0yyRJNDVks9T8/Ku3EkWiQqM37AnFDKa/tDQv/ruf9v7yW7
+N9BVf/4G75/zvKhDDy/pr79x/axDdLX7G/TL/32Q9/+yj82wXOZVdlrTf/UN7+EJ/8q2XisH7/5
xkzroB72DRo9Dy9VE9dfBeAdp5/8v374l5evT7ka8pe///KcNWk9Pc0LsvSXXz9afPn7L5wAb/6/
jp//64fbxwS/t83K2v/LKitfHr/7rZfHqp4ewP5VRvO6rCI2wAoox//lL93L10948a+cwhOiKrie
FF7GJ+n0vL//Igp/BfQuLnkVEQWRladIVJU100eC8lcZRcoEn6IHV8F/f/nn232zQm8r9pe0SS6y
IK0rPPibzcnwnIguK6ApUmega4MATlvvHZgh7Jy6J6LduWheOpqLX6UdP316ytvWf3s6dYgVGegJ
lVsw+ywvrVAga9LDraorXxvi0Tov41uF8SaD0ksV1xCWFxLvELH5tSIPaPlj+0RX0mBGAf7eFFFH
SKjzukj41t1XWZtpshtwTuplrXn+9X/v6ZRWENoqlgIXrw9s21YjZNgEbiPP3Ja/NzfYwsdKFFkf
Ma+Z2DuIDOeaTcdkj0nTpGZLemFGX397PbxNP1UH1kECM44Q0VZ+Y0dSl2g9LzpDIKlW4rd7Kcxm
BnNaEpJt3w6G5GrUeyFx9xGHWhA+dyIO/jbhnlS+vwAT0RyIwelNK6qUBVu5bTgOQaDulTZjtVzm
NS8US71JBiBc++y7tu13pWx11vdjKotk7yn5uMHIpMteCuqdLFX8zfmt9XsDmf7/0RUaE0Ho6zgh
+7BptmzOIkAXLzrZv4xd8Y+haP9z+UWVOuGSKqRpCpN1z3ryAxO3Ma4y6fb8+1M14G8Pp452RMq8
Uaqm3VcFZ/IF0FXGTCPugq9vyHgdi6IeFaEZtQj1VIEuKwcxHmY2GxXqf5NNnfoCZqs4ylW7b9wC
sdt6wSSHLtzIXmRIwlNPIq1nRq3lFy25U7pIS2VBi4ti6bLrRI2MX78UrTT9TMKh/zhDfqILHSZ7
FYDiOjNFp9WH+D+cfVlznDzX7S+iSiAh4BboyXbbeIid5IbKyCAQSAgQ/PqzOqfO9/ntN+2uk6vn
ieMAkrb2uPba0Zn6IGAEa205TY/UKQ+UflfVVwaSwJzaWy237oxZhUBIgx82rQp6EzQ2YWw6zLRK
P/6As/b9/92nMxXTRG3taG9pH0m7xGY+0XGoOGzNzuXYmhW5ssMcfs77x7zYup2NW91vaq1BoZDH
QZ/HuQQylx8EAFzzcOXw/lQO/9vusOhMKbVLICpANqrHcpp/lr48zpZ8DhXkhdaIhRuSzLrzYhAN
b+fCpD0d3Xia7ZTlfv0aeH4fF2zckCF8GOv1R8/5g7c4xzGqPtuh+BQI56s78u3i2pt58FD0Wm5D
1zkGoy5iWw4Hko/PNqp/iZaka1QOceWj8BWG0I2jsyRVnu91WN+U63rPjX2GY3BDCECDY3DrlAV6
j1qwATvr/TCNu4LPyH2XN1Dgt5VURz52b1Ex7qin9tGkd2XVPFY8GmPlhFsfQC3pKXDxW7HRfl0m
ZlZbr7E3/gTVQkkRuybfU1c+NU2/tWMdxdJ0r4viV9TaWbngf+QhPNPS7twWyjdCZfWKitxaimRQ
C+g5yhY5yaLz07Hx2iPUq0yWZZq2xZRf83kv3IXwXHHb1Q/8pc4zMD1u9QgadtXuPhbzvxtSFp5s
0jtVWs9exaLW6zM2t59H7r85Bnm3vv/y8eMvaOrwTFOzrhUh76nKlPL6uPH7wxL0O68zG8zb+P/K
VfzvwZxp6skZ2roPfJW5JByGWAUOfdRDwx5qxaP2ij66tE9nGptKugSsWFB4Nc29dvrbhTgPil/r
X7v0+DOlHOjBjQYVqMxRzhivTfeUu26RFIt3+PggLr3gTJ06vg2dmhZDNkXhnDi+cGJ3EGQnDPE2
//aKM4Vp/TDqFXd1ZpwlWx3HxlSbO0XK5soZXLoGZ8pvjLgvp2LVmWzsGC+S1NtZi2tHcOHp520H
NrRI6rBmyNhaPfPWxpwXvz7emQsO3nkbRRuVS0XKUWdRnf/OvQmsOsua5WWeTaX/cw7Jlajk0hLO
LnMQOo2ZZqioJndZgnuXx100vX28iEsPP7vKNXVkxyKjMmGjHyaI/Bicb1fUxB9Q6l/s2nlXT+Pp
pWbgMs0M2ZrJgG10W5vpkE9HWSIF7OXfC9GlauUizo34/m8rOq30ne6jchmUCPFSL8q3/eCtyZwP
S/pvDz+70QWt3FXoEOZCufYw1qgdzBPjV67Cyej8bb/OrnM7tQhIqsFk0cjG2F+77dSIZyXqW0n4
G3G8uGvD5b6Vg3+Fj/3S8Z/d7oHzZSUCmwWv9H51h+eZMXVlNResxDkULOqCQszM6GwAHGeUY8J0
8BMkXJuOsSvR3CV37pwI1HhVWFS908MT0vVnETrqhyRLu+/GId8IyF/SSOXdoxyh81gteZcI330i
udPcmWnpoIqLfENmV73xVq6H3qvdzVRbeF5zQbfu2qBzZ3L5Fem5sCP8zOIb0QbWOsRkczdve0fd
5nR9qHp5HHE5PhbQ06P+IkL8TFnkY5vryLSQfrh9+wIw3TiQzn6kwSth08bkyn7jVWWu0IpfkJ9T
Kuj9ZVvN3EbSUSazDSBlmgg4bOU10NSlh5+s3rubDC72XOrRGbImqNt0EIOKh3CtrojnBdvJT299
93SXOmoFFtxkflhWaed3NfYsqDHmwl7j57m0gDNtMdb+ANya0Fnh1VMc5QtPwtBr0o+P+tICzrRF
rmhvKhsOWWAWL3ap/NzmNIybwLvSDX9JXM+UQ2idpa0qDcMz6ekm1Cz6vkQj2YdhKY4DG/qnf1vI
mQfQBc0oKNc6Uyt9aazegXk3WwP5+E+P90/a9t1Bdw7SIbo1JqMC+R2n3MnIFjG4z39eef6FffLP
rvWcWzrmYaWzurPjwVULMBkUHElV79I9Y5J+mQrdp4FSZWyCQm6MJ/oYDkOUuLTEOBSzjonvc40w
LmpA+O62t0ikgkRw4s1dW4X5do7aDhHS4iROnrcJowNsgaNAhzD43kb2JNo1pf+iprxN3XVWqdOG
3qYedXAvSe4hhhyGNLIz3YrA19uibcld1eewxyXTseiJf9cPdo77KWpSI3JxpO4SbHSZl9uoq6N7
qsSj6ki982hXbHMxLzeTMeMnTZ36ULNQppMwxQaU9WXq9YEL8lJliitX9dIGn0n6MDvNsthOoYOa
3skTf2FYtd/nKtic4pqPT/GCN3fOqMfLPmSTmPpMB0N9iNqQ3UqfLr96RFJxX2iRFOisunJ1Ly3o
TOIj1oBduln6LGT0fu3tZ6Rj7vXS3QY4q4/Xc0E7nLORVf06GK+BZWR9Ht2YsffiqCiCW23g4/3T
K86peiZdsqEgvM/aMBp2BgmDGEatSOdx+NdXnDbw3d31xqYRPCR9VrlgKGNgyXTD5sWG/qePl3Dp
IE679+75xrhDOMwMBwFbn5QRuscCBdYzXeXljtvgGv3xhdP4b5os0fYYXThkQ68eopzdD7Y+Ljy/
IryXHn9maGwl4BeqWWW+9vOvpXVEVgeV2hRNJf9NZNmZkhupJwKyGJ55FYnuwH78LVgn6JkgbFNn
ZfO/2Rx25r+MzhgsevE4Zh14h0VWTyBP21i2fKqjf33FmUytAVfV1OMVbeDs7KqfxlofnSY/Sm9K
PharC+dxjuEQC0DmwEXwrG4Sb4jLOin1lUvHIJl/cfDY6efvJDaAj7v4TPCsWqfb2tS/Chpl//bV
Z1LkWcuVHgjP8qAOk9mRu2XsC+ALB3Hl4y8oWeb958fryFnzJYz8zEELTCw7J5td8tIaTEOMxH5x
yytu6QUvmJ15LhS5UeU3Lc8CYCK7IgS/7vorL92bSPrIfbteukT5P16MM12urTLeOPQ4a9Gb4xph
fkUR6WrfNVWYjgO9RmRyQabomRsDmgFYpon68FJHP16l/Z4T7d7Ni6d3/3T+9OyKO1EkPMBY/Qzj
exLfGY5ShlvHi359/PgLkvunr+ad5BYgrPJ6vfjZsLgoUomy3VjfVVeO4dL2nN/qumZzsYx+to7h
XaP8u06Z57AjV/bmUqKYnt777utFGRFFK440Vd2dIOTbgjXbdd4Ga5fIIdwpc3SQye6La9HPWWPl
/2RA6dlNBzUe4MEYxZzZ+k7yT0XXpyQUSWO3nnxBmikd+qPUThLm97b95dHvDX0jALxTfoALE5/+
pG6qVWzX/IpyvhRu0zMNwUrbLaJugyzM55iDxj6af6/RCytYbHS3J/kdaiNsBCy5PojpXko00uRj
PLMBqGWUoNS2VqfaieJXAeQXLDg9UylzXXcr502XhRa5mPLF6d24wNTdsj1I3iV8LRLFvkiMRlD5
F2QfdpSQRGmT9O0Ny+0VhX+6hH/RyifwxXvpwEidqke02mV8elzHCX79mgQdymtcbsu6SL3xs9+3
248v0p+1/e1tZyqnzAWfSRW2mZnqfKMHlMp8K3kdD5p97ldqY0/5y8FW/fcyn17mKFSxKvvlwehC
p52aUFfxu99eMzwBNN7FfaMxZIe4Obo/eLFR7fpiWyZiHw0iicBQnNiKiadqKn9yZRTGDnsiIZHu
4qZiIK3Pc/yGrytQG639lR29oC3+jJ9+d98scAz+mGuZOaT87XmliqNwWq/YoQtC82eQ7ruHr23H
FXHdNvOWsogXn8KFVV1qaaQTr5iveGWX3nLmy1ivLwki9CajvrqPxvEXV3s+v/I1vCIIl/bo9OL3
ywiGjipnarMC7SUzc+7qvL+Wlj/jSPof9fOn0vzu4ZUpV1Wu+PrRY+aAIaDuM1erPgSO0EnfVAWC
pOHUXueETdosK/awb+hd7bf6hlmQL5T92Mc1LP3jimTBLYDZ3jasSkSqVQv2wBotA9MwMnga3czT
cqZ2//H9uLQtZ4qzaNbcjHJqshxdPl1kYsQQ6b89+kwBVusqaaMLkRWzu2fSvPim+fzxoy/4LOd4
OyBo53ZujMiaPozpXCRuWMbUN0+BYndTfWyt+PJvbzpTVmS2bkBG5LvWUf8sO4mZrsuytSE/VkOb
5E3/uXSGK3bz0lmcqSraNLJkdK6ybmiC1C2Um1bKuZYw/2N9/6IJ/1B1vBNSKh2/X11bwZffTr5K
PevEs/8oxwM329YnsRPYm6L6FQXuLrf9QbhrWjZ+aso5pvw1ZOXWR1GoiEp0y5RJ5z47pErW8kXk
bRz2b4HZwpePBfWe80mBCLvezfizb7b/9xVucY1f88JG/WkkeLeSGdn9GiNEmsyu5LvoKMYzgK3m
4wO/9OwzRVRji7y86kTGW+92HsD+Y80VFXTJL3LPdFAViYI7Qgpo0KwlD8wdEpJnCpPo1JrVnO9y
/tCPVzTqpYWcOWG0mOtSrG0Dv55J4JzAWmTZlVLIBQfyv2hB2kqUi8/bzOeHAjkxdVDXIFqXPvtM
a3RtI92ZWwTlkRCbCLu/75Gau3IEl55+5gEhWSdbxM0io506SrfKClL8+DfBOdMUslOtaDVrM1E2
fUq9KcJUHKk2Hz/9gsb7I1LvRL70u5DbyYPGC9tPyMTo2GHF60jtMajpneDiR18PV951YZPOuYL6
zuMOV2OdBWX3Uk2RE1clkrAfL+TSw08LfLeQfJ1DOq9WZlbPoNQqv4U06P7tdMnZ3RWMAN3nKpG5
dTRsphlGoY1yb//xl18Q+nM87YqsVMHdqs2YYm9tLb8zv9mUnrzKTf+n2vcXDX3en58XvRAjl1VG
PGengvkOysDnr7N38FV4II2Oq/Yw2AP+KrWr2ZTmjWMTvcVLlmJNF0bSqHUel1Wjf+MOfYc7DbjR
PPyk4gUPaVYV08a/8/AgbiYo9XFv+BgztBVM89viIPKgfiKcPhFByuHKUoFeAIPpCGsGPc9nsaX+
oRsPE9meVPsQIIhDnhs/WUdA0WZygG1RtEQ48XVCv0IesDvVshttjvgdT7A48HQ69U0Tu7kbM/aA
IP0OhiPMx++V+xTwMoW9cHBwYQdmsLrcwHZ0I6hSS7bDJ6jAPPuFAg71gGGpt77+VrcHoAODNgCi
oI8X1W21R2M80rUidTDJAe4AfickbINP8F0LBBsm/bQHovK4it6Ipru+7tN+GDBHaMvz+zr/xX21
CdxXWL2J9Dd5w9KxIijJ57HU6gYV+igvThX6ky1ckMBvJwx8cMdbJDje8qhMRnEU7pPbLKmn8Cef
xm5bbQqPv+EbighxaDkkIya7e+5njfIEl/6Xzp33HZt3rZJ/GsvXwo0Hc/T43YAchkQkOA4NGnDc
jV09wP7G/WkLXYt2dHUYyXbMu3jFHHCcTUW/nhZJZnBCkSHFp9gFU5JazEcZP4eCH5G+wNBQkmLB
H9+NS7f69PN3t7qcUb6OAr/Ohhrjx9zc/1ogM/zxs0/W8W+34swiiLYsIisRgEwsekX6fMG2NzTt
FomlSU6uvOaChj2nGAw7zTXA0zXS53xHB4yUgze8kjVRA9lNI8bD5u4VTXJpt85MhRKqF3Ic4GOA
yP4QdoDJMRtc66O6pKfO3Mh+tBEvTvE1QILPZYG886j2wrRXaI0vQHfpOVhboSzv+4CZZhL3obRl
4ur5BhcOsxg3uBMnn2kQjzPZFpxuO0oy17x+LAknPf7fkoD5Rv8pZY01wD3Br8zUyPiXPBr6l561
M9RTrl4oYOn34bhcw7tdXOeZNdFR47ja8ioL/YrczmjWfCSuDjfLOmJ8VMeRu6wVkBr5GK0x1250
WHW9btom4nGwuP2m6qJrrVOXVn66G+/uF3oHm0Y3rcxI3fVHNIw0906xkucFbUUpY0uxGevmGsb2
7xeOngO/Q+EwjslkoFIPxc920K9DqHaa+AnpyiuX7dJ6zvQFCETWVgOsk7mF8E9D+6aY1MxPhnkg
mTcjxvVcr7uSivt7wolGZwoksO6Sh1YgOifme8eG+zmyG7edHnSErg9hMC9R5HGbz9uPxfTv15ue
A7fDwPdav1maTMzdFyn7by3xvn786L/fbRqdaQ5a6sEJ2dhkvWtuoxGBL5++htxcUUx/14FoZPpP
MVtGR5iaeXVmXHYsWnYyoAfTFA++QjJw9b5Gcrk2C/BCNETP4cRdPWhDwLeD6gyGPd606lAC4Iv/
9MvRm38Qjvytuhp7XZC4cwSxm4fd2ESsymqnDJ79deA/eC3Jb0eGrd3IWvYMDgyt0NnisaQcXD+u
CqgzIAr6Hb7FuwtnjXTpiThzmrspzWdqMBjQsOpKwHZGmvX/skigQv7P3dfDMs1uH5XZaGUsfBj8
othLAdZ3+QjfZ+nXzckL098YK9KTa+ajBziQu/qUyBfxit4rGP9hzXpElDWi+6YWO/wEkbrh7UYE
7abo3krNNifimg5jEE/uYSuexmFCVqpHivQnGT9P4xVLcUFYz6HPvA1I79dYDyp7BumtOkG/8Mf3
gPE/qNS/GIPzpmkddXou+FBnZdiqo2eUSMMuBE/V6O05hoI+Mj6He4+LL4IO4zaMIr0Rbks27twU
u0D6T5oEhMdlFNKdG5I5CY0dYls5AGSQLjrUuMRdrCxpX4VXRhvjTMVLV3c1qKJHeIKD26ZrWXtx
UC92W5IlvGHu1N0varBx7Qu1M13YxpHr/ugWX2A8RgjS/943+6gbvpczfLbQs/Kmnrm301rT2wVu
QWKZs94Yd6X3kw9Z89bh81DLaVsCn3kDuJ3ziQ222a9CasDJSx/TKtG9FDQ9svZrqeFTdOPOIRHY
CKsIdQ7Tb0LfoXE9abIFYrjYEq+fkoXxErma0rnlwTKmYhIiWTwpsEe1/r5MpHnqCGuP6Euue/RB
TMUjabz6iZP8rSi8NpEtp6916yAGcs2QzCvHlEEHmIyhbBz4BHbYsBxTeX2wI83SaZIVBc04Z/Rg
2q7adJQ++mWBqGHMaeKXbEzJMGMEXFTIG8AUA8xOK6YKhU96g5aCYieU+ob89k/Rz9XBqxpgI2vP
fVGdbR7IbOhdhLL+jWib4kDaeupjSefpQZLG7GZjxz3qZ8+Wh0NaLnl+Xzp62bLR4TcgGJO3NdiA
U9S11StisNNIuLDn3+rSuLu1D6Zt1UYgyDUj2yxhIVGj7taNWEb3oTYo8M8VA4iJa1SXjEnR87tu
+rl+c0L1PSCkigOB3qyh6jC4tkmaQh5JMJaJcjT4dpdDGU57bwqe0diyG6v662z7Fjw2UEpFYTEy
t1HPAa1vRlXv1zLg8eBN0A60eiumaRP1sPyNuiUlReYtwoTLXKa8mX4Ogdj0gU5shLipyvduG2AS
ZB5Dt9bS30Ymf5oAiSqm6D5fzK1rjZOIcv0J9BfbLXDa1nxb0G8EhQo38G3M6JbSZrtAQRasTeDZ
5Xi1ntFpIheM2L6XGNo8DDzWA0byyjWp5BqX+M1edDsSNTEZ32zOE2m/mBE5RQJFO+lNoDHjYfoy
rsHOQSgdR6RLW48d1xm1sW5I4Uc9zZ66Z5Birvhe0Rn4zDa/pc305CELDnol0BZP1XIoph4DYhfU
z2LEpnd5yZ2k8teEWW+PVYeu6uKWljes8JOx+8bq5ouHq656vlmxzysQXb58IYOblo6BV+ck3I++
TVOV6KaKo6Xb+Dmmiy/HycVJVsv+9KsQyF1TrIm2Y4o9GeDCFOIBmiluIgXGoGHXwyFdag5Ar41d
VxxU/aV1+0OrURH1Me9QHeZJZ0vjpUPjbQZK9z3+9apuJEKPaESeBwk2WzqpCZ6Ni9OgU1zZbZ9j
DvI8JXxYH/E3fvlshu+R9hKLpkysw7RvOixvSfvLOmBmt06Z+HTbe79EUa8p0nZyiHYTH+5kGBwm
s/inz/c1MNqri9G5pXjA6YOrYqOWo1sCeId/7WHWzLBW66Zo8/3oRHEAgbI8fzCV8mKLDWzUgaD/
sONAip5OjHvH0JmQmmfOBnKNQxA3ZSVitjbxChYLsoLApAPRuA6+TqO+03IBs0wj095lt3ktkrqf
0HRahceSQVpQ2UI9d01QVthW0k9m3jwEIR23JYSty+l+CecU4wuONg+hgdx9LQB/G6FEC7atK502
XfPbCHGD7+xdgVHV/cZq3H67lYV3KHmT7/KTGGLR3XAbeXNKlXnEGYkuv0FU6yW4sNaLTj8KnOEe
/8lrf0+mvn/Kq36D1u87l/QneWuQuK9Yg765YTwdWMiKOQ3q+acp8t/IyKYY0noU9KeyBj0QwW1U
6Nu5glqAsBUj7k/lHMo23/TT69pMeRzaPm0MZiHyU4sfQmBEHmT5YpS3c7VMXA9jXsVDWR1OMjNb
DFJGy5SIyzX4xRmmbK8CFr9NaAEyLc85ScCs2WNvHuc1C2QPJT7f9Bbaezl4vNpS7FgR1J8cuBGk
EZslf64wijkCfr/0p/R0syFbw1psJFrAJvkDDAiHuWriAlkkVLxi04EcdihTad0Ys7vj013r7Rfw
ltxaMn+SMCUGFCRDSb6dBF6tnybfPucR0lLQsA35icez9U14n9DylXYt+gsnco/tV5CX03U7fcrp
JULBOXJS2bQw5c5eIJi2gQ9omr8f2jd4WZ8N7gmO2Kz8OwvydGynQ42uQC5+csLiFTFAvX497buc
0LDY109j81Ly9REQ4X0jvUMXBp9ORxSa4AtYMb55bnVX+D1P5mUFe3oZPVKogjoimyoMegQTXhWX
jd2PvH52MFxMoChVUbNsWCk/y9lJZ1I/BJ580G69BfLmFaUepP5Dm9SeQHFyoQoT0s0NW6aDkSwE
AG5wnpSFiEoh94GYoVn8NZ1yTo7uNCXOibPDotl4E7p6ikU5vcp1jRIAzlmshD/GYwtF67qqefEL
ZIRKyJ+3RnunLTBhqBq9bVG6u9mdbteGp+EU3npsfNbEvk3d8LRSB0hdve1XgjAT11cUZTbPFne9
QozDPiEh9aWJlk9DWdw0+Pm4TBb1Sj3e9Tz8sbTLvS7ybSvdL+iTfKlgygB1aJOJ9ZjHRZqNbykG
b5d5cK8ktDTn4FgjgEz7/fAKuylfkHHdj5XZ2jm6qxsaHOQM67NYXm8FJfNtk0frDn5T8YNRl+0s
uvpp3PUuZlzOTbtRUQBsGR89YGE1SOTU4m0nXtRJReG+oI7I49DvYaSo7meA0PIu1ZE/7QBFNxvX
rF4y6DlI0Dfh3/RzIIu4a3q7RS8Qu5mD7gDIN8R27JaYKhdEbZ99RZPIKw9az2BLtXzeqypYn13k
3R6XppQ3Mlrpl4FU9OgCg9PG7hJVN4Bn+EBhzK58LnRb7MgcDqijmaB9dSdJ73yHgT2umhgwIc0S
YEZtQ4HUYuVb0JTV5xkdEzd+h2qyaI3Nk14ixwvobHtflpHI95Mr+Wm/rbg16OzFvQ7seiC09R+a
vDd04zDnh5RjFHeF64m4RePqJwOQm7c1Q8efIdd2H7mtwLBlVbkkXjs0Jq+lh4yf0u36vEQrT6ya
15+ga7dItDb9wlPjW7Js4TejrS8MW5fFPHQQqniw74+U98UYd5U1P2onADRCaX98HSPRZkTo+Xev
HboAm+1aTBbx6PgYInDbsKKI5k2FOXebkanZiRGaYZCXL5FXrmfS4gJX+rB03QLUhdDdVoWQRRYM
AHx30hxzP5CAfocn8M9SAsoqnF3Ur3I3LcI0cRcSs6nrCiGTmUUayXl8JChCpdS2I0Dqa/cJiBL5
qdBAKoqg+xVaiRRtO0MF02/GMAyT6aT/w5ZSHIZmaL4VJTV39TB6aeDADCwcgHXWhSzN894F8dLE
PQkD344/feX428ErvKfcdCKI6epzpINPccSIdqDWc/hm6RcvbVlo02acyb4oA+Dnp8ZJLSdtCiKF
CEsiPO1LLCasolKnrB4Mv3eHzkt8/O9XM5vxbR7X+a4F/G/rUEUfKl2JeouGLecZTDfsp8c0BgcK
BeZ97WFGCCNlMcWOMy+JRGYocRqYCweUrLFbcfcb4ibv69j4eTL41r1rCzKmuQ7Dzeh77j0PtA88
MgMAtifkzloK9b3k8/x94jLfElrzQ6knuRtF590smoa3DtjXoXfo8tyWo3pCew56qz2kTmMsgSZo
0e7TxTj0Ps+X5REMplHSDHNVxWM1ks9u4JjNMDjTIWzM8Mptjkk7ZVc9FDX56lb1D9IGD9JFUIjF
DndNx0B3tExwdNxxxm+iM2elRiQta8DdMUio28gH2eMJr80HmBDaGJRVh+gBraRPdQgaXHgn/gzS
gnB9Id4Mj0mih6V01rRt3azQPErzEJYOt2iJxDFi3XZc4V83XD7WfgQf0tvlCqHU4OnnemTHkucb
ZLNeosiL/WaAV7RytPjC7bDRfoBzT6jY1Cp6Khp71HIEOKmYH+HAfJWsmxKKX4tLEuw8j+zKQD+G
bIlif4K/57pA6K/3UwB+P4fs6nLZ5osK4zkqT2kflHlCUDxTosH54JJfRc++BsTpUCSZl8xzCqRO
prcGiiAS5GkKqy0LTtigNkIn/ZSbkxA9tc2atGhWSRuQMW2JwbjLiG6jMHqNVANvHSSdbeWjFSLY
TBJ63RiOLQS7oGb1cVj7B2ctj2Egb00vXoa52wovgmmfOjclJJS7kJngHpMni10tuX3oChIeoPhR
u2I5JTElgu48f4S3YHLHvZGS9C8U5RIMjF3HhyZAyLBE/fxjCim7H2mP6MAr73uR3/OufEIrkkhK
D/alnG8nJFdj6TtHbtclXkx1C4Tpl5BWP6To+o1fuRog0/anOhG02eooBn/LK6T3vdzGnWdETFj3
OLc9GpuDcd+fUIiGJ5ESGwtbaJbxdcED9TT+mKMp2PhdoOO6RWqh6MD+uI7tbzGpIm6kreM+h+sv
a/p7UhxCNB99suxPQKxxkhvWVr88gn9TaX1bEXkYaQkpVcHudO5ho0QcBDlcpZ6EL0Ok8qReg7Sr
6QRUcfB51lgfh0mJpyjYMR7uQLawRdb7qW7+D0fXtRw3rkS/iFUgQDC8MkzWjLIlvbAkewUSDCDA
CHz9PXNfdmvtlT3D0Og+qftoV6pgKtAo/Y7QglDl+vRuxU/C6Dtp4t39WxM6PHW9/XShOk0dnt+q
J+YZxi55CqIh/I0IlQdSdfJ1QDlPQ9Efxeytx9DGd8Xm9Co0uXCenLzJHLxm/Z7aZR8v8ylE0IFF
fn2hZ0x56Onr3VS2fj4Hdbb54l87z3WmenYolYeC4FUp3v3vmEKXMFno+KBXQBTC0nzNpo3PIZw9
eZkMLB2Rc2fWNs4w2GT9cG9gN3n2cL9Ai24aFKUSaeT8iyGeTMXUfWIDAtLy9Dmu3BULxA71wn+2
Dk6poN9je+GYjqK94jvtklnKwsdYzENXIJ/vL2JO5hTqEi+F9OarrdSZQH1ZhK4Kdm7osXw7HlFM
2R3OCSAmbxIeFFOD+Fkv3F4HcA0xKkGEWdn142lCFIle2nOTuG8BfGSsDMRJStziCVMVH9SSRiJ6
ivV8iZL+0hp7ZX55i9WIXhFPX0C3W0f9k/D7u7vie0vqQ+c2cBdL8inhY8f5DbZ05hg9u/ncQDuR
4m16sgB2ttDPFxNfljF4ooKfCBxY6eTFx9ZLPiLnbsNKLoHYfqUfvq4RBRTQzKfgnkkBo8ilG9Y3
JfSFLfwBGrEBIRqAhtqoxXbY7SmYkj1p9G+sAH0SMT0Cr/mC9hDWhug2tvMnT9CL40rUNnntIn7g
ih8bdJnpZn1EVnfidRPkJpbuUDfNYanNAE1mjAWwdykyVayINsT8N8y8hCa6TWji01r6D/Ey/vC1
2Q48CVzWT8F46ABVHcA3kwxqXjQKWiMZpDpNiJtE/vkeT3QN3mAs+jHokcGEViX0EIsRbvyH4T3u
QurhWQLYOuLuZHFfisuokvlYz7y/UBXorJu0efaSjReesiOEU3Zr0yQchkc6y/6ljjnWdwfyn22W
93mr2wfe9w0OAErP/V2Bhm+JZ93bGL2QOYG9bfZ9vCO2v7ZsY5/epOzH6tfQU2IL6QlAXfKuV58e
BbVtPobD/BV1gbSZw4Zxkto5rH5WszYZ6/D8DEG7Rikgrma3dSUHDBYsJz3iuAz1pppU+Mv8iLuq
v3uoBEClkMiCuZe+3k22b27coI9pRvSesqMExJlAaIrfO8RGjFM2Qwhc6Cm8G+tiJ9KZxu6KZPnq
qQyDYU27ORAfaBuWl9iOPZDM2aYU5SpjdfyN9iJ6nqkwH2R2yOdZY7/V6WpoKY+D5BrBPpyVLoXp
rT1hTsH020Zr0SKbCcemQXx0ECq5r/0eUjY9j9WZDSE5aWOHE0Kd4+P/hZYrb5HtzKhf9CuNczEu
zVV3ybzzlwH8eh2ZvJOOXN08RBnxF5Lh8GqfE9fFf+uVPFalszZTsdwy69VJXTR8Whi6M2p2iSHB
hI7Fr/YxJrYEwO9Q0BB6Y+oRe6li0hx8vwTL2CNC3GwrKTw/0jslQmhFuVyig2jm+s3A1LKHGtKm
eqy9g3FyK+JGQt+H/8xVZMF1abhSMPT4l8bfvDyYgvbI6rZFchFsbn+qUfifoebrZV47+i7ZqifE
j27NkxepMlOy01drth+mN4BY+AbDxREm8hHeh0+ELYy5t6zzvhvK8TLxiR82ZNJdjRHdFaJrfpJN
a97nhQVvRk3DZRvrJDWiLVMezKoQMM6mcYWThUy6zYOmZwCHocJ2cdAArIeHDcAlCrQugZ5G8OZx
OtP3eB1c2sYhufTr2BexaPrc1hCkhNZUmRhVeyZwm9xW00NDH4xTEeAVznuD7rzTCptDudGZtBEB
TBlhNAkXdqwSzRRy6KX5DxIlRD/ZqUTo7kgwdMTwxrx7LYfScOxtDVFMubpb0JUEIpjRNDSllem3
1NR+UmcJU8NfKVYFebuJM8imTW5Vp/djI8aTbAELtyTYikixpRiJpToz69J8sxm2OtJ7oAUMVF0p
64zb8tLy7qVH6s8HCSN/h6PIv5nBAx8V6Tv3C11zgpfXLXvtkn9rWdVF51d4SkAB5KHPVFGaxeK5
E+oJwDs2FkzcAg8YhjxscEV7Oc0Z4I57b1QP6TJHmK6HTWVJiBkArIn5tNSrs0pWG/62tc4truNu
rIcYchtHd6aMsChAYMNktERLnkDgfk1agBkeicOCebU56YhHqVEyBoTHwi++bqAWJWkKptEpMpA4
j8OoqgJ5A3bXjeuM9BRrBXijsTR5Oda4Qj5O+xiGiN3k+8FuKS22Neu+TyNviP5M1FuyeVBAZxeB
b1xV81dnxbb3A+sw4vIZAUpooBYTbikBfZ4SAF2V7bFayMGz2rXhf14nxxOzHlrRsnxYx+FXYISt
++6h78xzlPgPo6avNejAonPN0yC3E0a4h7nufhGHOWWd9j9Zg066bdY+11qgjRgCma6t7HOP0yFv
sJ49VSOsVbhcOPQC8opB6sV63nmsqhqWleanjTX8PtX46kqKYyOu/LTc1N8G/bNKDJw0ZcFDeiAS
a0v9liNG3v71BC+ahO4bv751ib31mgM5LZNixRHcrdVhGwJwItAdBYv7E0PGZORwADN+LAkQT3Pv
y6P61bSwRiRN/Q7Xyr3faV8G9DikxWRfLz4+9FRdSodE/juBjwFuxAzVvneDePPm4Cra4b3l8e+q
2ZHHzZ92RcpBU2JlhghBHBunNU6o7Y/s0VDrpQcwFTYP870GA0AY0oRag3isvsbQGL0ss55ywgC6
hsO78/0rcvp+bLN+KbF9zNYdzcoOkwMsqW30vPTyCi/Zr9i8Z7og1Xisd4NR4Vt0PzjQOdtMxvV/
2u+xo6Qedg5dLdBIMCYxoAqHtmCM6RuVHfRo3scEGhVU4KEr9c6X2IzJ6lfJQL+UCRLZLSAPyQad
DQgUzKHlFw9E0o/Ni/6wUf4JIrHCSROH6YBzHrj+iRl2KRcgL7XT4gKZX5dHqttFffRj+8niMdA8
34yBZxdpnoXVEJH13j1DTaLFsON0lgsm0q7j2cLDz7HyroQQmSWVPx83uUw7nHMUEWT8eYXBHiwA
OJ54xP2eHvDnvApX3TrUj2wb+7HgMtqzKPjtE+DzA803Ra7bALAgGcJbE8cKsHH8Ng31m44tKXST
zLmrt6+7AhHLwW/Lgo3kxEJ9wrEfCL+S3mloI9Aw0fnFEyUmWxs/1bHs03CFwnBSZEAp6x8CgBpp
yBhBqrQ5Tf1SrA3IFs+7thI3CFTkPvZoHiLF2lHAqOFqgLsPJAcAhYzzBgRysFYo9zo5cSRdFokV
z3U4fThNWgCi2GM6rfW6TyqcmZOZo3xR5H4CV69jPxyTCAvEarSXQ3eO8LQLDb1dH/2GQ3US1L2B
rbsSCP0TaMDSxi9bBJwkT0HrP4/wSGa0nb/KGkG+YVs/4XdNJlt5Gvz4u4KXLUMCARow0z2bJbiF
DWDsnpJrG6sBnfj0D0gZfOUu/HREREc2UejobTvteFVihVo0sOwuwO8adBG1ojixF8yn5036CZ4C
8e4Z994FmyzKDemIldIGJy5moTaGCDFspuYaNF242yKv2nUDLjqQ96ioSpAXOoqLtW5+SUc/0DeN
GRykbeG0rf+uSvYHVVXTFVGrYc6mZdwNZGyg2Z+9VPDkr2BYjUFr9oaCZDBMreNN+NBmKOmB7Nru
JoGwdvmMdbJvE8e0UGEdcLEGenyl/vwPDuLkUkYRRax4PRYQ0bHTHHl93oYcwmKoHa+x198U7lqF
2ZbxVBhgVyFQkX3FxFKgE01wyBh6ArvfZP5EI0Dcivc71+gkx9nU4jHxu1fC7ZZWRv8nK4FzeSkz
sTJzQue+3XCER/8mO/KXqPMg+DElsSkSx5rc1PFwDrXGrzVeexhhqi7iFtdIUIBBBPTgEVNWmXFA
+4+s8z71CiKpE1XzWiPzoFAkAuI1JDYH6LGe47JVOdpzsRs3Ez2otQ2ykup/ywbvdzeKDvNI1YO5
kChDdG0/PTJsV3/2f/u1U+BmFZjutYqzOBgGaDP0UtCFEYA5zdkuACsXjucLjAaebpRuNvG0YhV6
FI6RTC6BOUDkAjQngWZ2lWubckQdZvPk8wwFvS+IAnEOiKsqqoqi1CM7rk5J13m7KSy3QqtowQIV
hBv66JmeyWSn3IDGA7UdkDTa2JYbFxOcjHgCmmXiFV79Yb32iMHcrxxarmDaPtQIAcvgi+RJJx5G
eAps2YBrhF7DHRmewENsljBbIlCc6ON8kIBV8lgGzcvWtkFRynlM24GpIxV+nIOk0bca/4BUgJ8g
vdlQW3t0PRb5cFRWn/pusat9TU5g8EJMKfNSCA+nLvKOggzjG8oo6xHQOLTrs27EfaQBuhOEXBY9
UtryIViDdIv9X228DtJayjI5QR7jIvSJkyPguxNyrRG/nOEwexZ8YSlhChcOyo9sC72rZMamgOIg
VO74mib1QHYdviNO8fkdU+a3XKGMCOY62UGt/RgLW+/tWJ9YjXWS1fotBODHgVRD1tUDJuVkVCBE
KgCRy+iyEaNw5vvRthfb+s+naB6SHng70q4xVC6sqGKJHR0hIu2WAXSr6ch2izZM29OCe+yz1U8t
wwWxHpYAyL7cMC/PY8GMWrNRiA63jotcR9s3qwkvImbHFPF+5X4ava0IWvLWJDE/QeLR56KbXa5H
fIGy8Z5CTQE7IM9E7biMq8wS/bfu42WPJI0V3bbF6ZXUkHKjtcsBl3yiU/4AQoS+CauHs1rQv74H
dLsS9zQp0oC8ByKZUoaaOGFDz2Ey0Z/FTlVGx/kClYzMDG+GbFT4Oph6AKG7BOoVH3/MeO6plViY
Uz94anzx+P2UHtZDoCrAVg5UzACQH7PBMiPtgbw3rbJFH5M+T7Q4R5KSE7Fee8TMop5Mx0IIr8Ln
hHuyYJNsC3ikboMK/04TQ8MkLckmCtyjCiHIKAPExjq1dblSC76ELxjgCAk2yCbtDhvvOdYrtP6N
EkRNRPIOIVLJitq1Vbp1WnzWiTcATWcAdQb7n+ToWarW/qmSoQP4q8BIQSacA55Qec/4cA7KFnDb
4lOcGl6Qq2DDceJBGg98YXvngfnyOuI/qbIURTCV3VO3BDjtSzo/+FE17kNISvMoDKe9XisoIdfY
pQ0UJLt1c8sLgGpzqxHat/fGnr5FgG5BfBibhwGyJjyRJB+rDGNkWEI6PwPrfDDIAikmv2PHoW26
YlWDO8PrfFfu0w4olrS5UAQv7IoeUKj5ZdV1d5rWXu7mhpQZ3So8zIE3FkDaGpB3IklF50weDTiL
x3EMLpgPtxupaIM2VC8mm3C1Xrch1E/9SqaTlyxeFjRUQLwR6aMop+SDTsgh5c0Y5Fi+3e+VW5o3
N3Vk14i42S2qYk8l8cPCwFJ4SwbKjokHbM0rbZJXCAa/dgs+h5ym5rcyZZhSO+uvBTTCrhLj8GKA
uSKDaJhliixhyDhsC4KazRR1t1vNTutmAxe0jHvS3YFEz4t/SFKFUIf0/qsakVFUrlOQr3qzF/AQ
8jsqJURrmlb51vfLY4PVQNBEXMsqAbwVbU+aoTPk3oJLEpdACWxv/4qJJzfbgcBWpR2PBogqWqG5
/QEnHotTONI1/mON36CsRcBTB4gM52OvJP80IgnPwEbZkjWAoU1KTMhyokL2JCZEu/lSmzxMoIOr
NyWOIYaowlc1pqUl1vph9EvkNKGbBkNfxhG6mDW5hhv95wTeMe4jrjgB15c3E0NKgpLIDjMN8De/
RqAwwQnNDMQmrVcDu91W/7ggtTG3a7ykG+nXrGTG5DGFkibykfs6DlBmrt62Yo1WEO+sAUexVWWJ
Ctf0/OKW3u3DKURRT6ZYQHhmtoeRQpEnScUfsWNl3Peimd6lSe4wVcnmQ69W9xpWsr8MGPL++Y6o
1wQT0wfsnvHTVLuqQBf53q64ww1tuv3cG39PW+4ueKgSLGsxgCxsoPdbZLYcZTs8xpuGTiawdWFJ
o3blqOenpUaOBtpoIPN9NQ8vEozbc6eTOCfCgy5yDhjEMNzf+2HAvm3Q0x2khVUh/E1moedh9u0R
hjaCePrmBJVsQQp7LkVX/cS6Hw+Y2njesmp4U4k0xQoIDlnVcnmRW71iG5pXfZJoYTeBjZofth7n
q0rUChmLURitGR6SzveKrWv5YzQv0RPrFXkdxir6CTpmvksXRRcG8cHTOrDg0yZ+c7N1CKlZR8BP
dCJ5LdU0fgZcuD1EjeqQxBTNBq+mHdRjy6se+rXgHVhDpGnZON+oqy+kHc1hagM/N7MaPxQ8Pjsz
c6Rwl3Lc+5y37ysh45GVwFph6aXXDpxugay7+b+gb8djEgJ7KUPdfXQO5CuZ9ZaTZWXPppkAlFVc
ZANbA2h01JqLoEKZbIbqDLVEA3vTDPDDMPEhI16iXq3MT8EU8isfG7AScBOckX04neIoFFndJuvr
SiK1t3Eo8E6vHnkH/e4usNv3t7vYDEkwFKed8HyFCN54hIG7hP5JBhHf9cg3Ac07+bZohqg5hCMs
guvUGvD1yntYFj7IlOF7ftI+htOo7IHnUKmXv73EmtZqNcsRgd+gchgihY6Is9NXcBGwgaF/Zn+Q
eFZdCFcrxkeG8EiQ+F6UWdShnFV2fbQrc8cy8G2cLmpdd0h4GR8WJt2NDAIzQtN7D86WH3i9FyAB
zuHFH8r54JYa8sABPousr8MBGY/D8js6OKCz1ur5bZs2eWRcJdjVZ1kuZFWd5xDwF5AbMPwI8l0e
LK+qPVZ9hJDBNLIA+IJXvPKSDkV28h+rKUjeeIleJ+NW4SIRF8PeJKUYv/sOcroVXc5DoPv6Ug39
cC5LFaH5Guf531qhz9e0GYLMgapRKQ0VhIEVW/5IryGPc4Lyit208QkmjuEniFf2IzAhFgMT/CWQ
UfzPsXUq+CT9U6QEwtju74kvENMIgKzrs2pY9DVCbiagG7/cj3HdPrcoSl+9XeJ9h12hf7Z5HR+q
KhgOdpzpmQx1iIBkJEl3sVu+xEKxtGIc+LAbWGh3STC6NwRN9nlMhHuKEpTgGJzi2XecTFnS+Vuc
yoSWhYSkpQcx17R5iKD83M3Ak4Z63E4eaTgSOCuxa4ManDW10w0YI8m5cZBjKJfsGmA/N9173Z4j
MC1HtJmCJi+o9pbiQFUbg8B0iP+bQgh6FLriBz0NyU/VJnuLopm2ltBbzdSKHUANz+g8qyuIVJJH
Bg1u23kzNC2gIwdQWJhOCGQ729bsRAlqfqRDs4+Ryw6FJp6DZhx/yjZiX6MGGY58KojslzBCHEIH
nQVv3E72PgBjDDqFkOiZlNdZbNBZNNjvNXyqVb0+hSObZ4yPcD4Ck5jcsXdL9CIbyEmxJ4JlCPHY
cuEcfZuS7Y+WUHNigoEUpMdfAmUrGrNuUfsAdwgQlIICtY2eK6fe666mzx5h09ljMdtvoqryWq1d
Pm/mKAGYp10LFAyzyz+mutcKGmdEOEjuZUkPnBqgHJJsVEzpVxgCP0Ge9Lz+9WIM8FFZ+rld/HZP
6iQ8LF60HjFZwtY/926GYA3KyaR2aOT9mC0/SFaFdsBW7W2zHT35WBNz6kvUpDRmY3hqXX/A6haV
GcHbtKYsSv0EAR8YudFr6mT007llXV7HG5yKSCl+kmU4/4eL475kzCGY8cIlGziiZ5K2JznQE+yd
9Jbl2AT6B+GDoMM2vnyvLuEwQ5Z/Zsv/lb37m+CmYTKJ+5SHTfg8L8kJPr9Xq2DxD7vfBI1OVjXl
zjr6gBgXmVYLuEe6dlgOzxhydWzkXbshiJ+bDuukA79pf8SswA0THuyTyHUTJpkSGDVxyHZEvH22
akMySN0JMCzELeKdexATskD4nWZQPy3t9wNU6r6uWTqTuc2GhBymiB5xsnnogCHeRlO5L63MqEbp
r9j7WDkcsf72H4r40UhoquLe/duczpFhsm/65OLrGSagu50XUkEWlUWNf0fSnHroHZBZeVpI+aLo
fPPG0OR9w6vcaIgwBdgHeBxOkdxYZiaEDsesi5BAVEEHOBJU0wSav2MywSTM2+gBTrh7KcNvrdja
t4xrEWD/YxrOmNETDP0rqPMlKKsikQQfoo9PXVfd2BTdkLGwJ2Xw5kL7EPkVHvDkFIz+oa7GfB7q
a9Pj1xxLBYX8QGmVAbFts22u9xSfeGvprUH0fK/qw9CbI8YAyDg9qNn1rpMMqLko6J3MdLARO0Xh
K53NFRqI3YrXzZXrzd/KPE6gwKfSpgaSIry96wwYPRHX2GIqUyw4V+AhAResb5Bbwdm1PkQhPA4L
LjoWJiPRl6TC3kVyitp9ZOWnJvTdoBxBeOcQjpDCtr1bWblApLBYiQUMAXocAJ9pqcHRRlZ/egp1
ONmqc8gq3HKEur8NZRWj+y4vVSlujhuasip+Yp0GwdGFf8Zp8DB4D9vzJEOOJ1KcxohD4qvdDsfs
M7cCUN6gU2g3vQNpYOKtp8L4FkoAh03WtkarWLmnXtSF88I3yUfQffpLMvvd0upG61EVRK+wbECC
S9Emp4ZM50G5y8xaUSg+FRT1KqXoFP2R5GwO8gjTG3B48RLK6r3t8UlMiCE+euu6uQPXp+ZMesvZ
2wCgTh3dsphGJ8TI/xGq99BBagJ1ekOmKke7R957Uz3U0GrDoG5wmWaHHTr24scQW4eUZo56J4vo
KR7XP1bS53hZvsB/fOEQ3Q2+edsQzY4hv+9RScHRdB4K3GK24caYeJ7csFt0/dl4PwEiYXEdexfn
YJiLAS05pK4PPvBz53s5FdWfEXOncRSAjv7snX1kiQfGt8GL9quDTzfYfJUGol67b2BGb1YO2I3z
7zVo/mLLz0/ZOGgEg0+j2a6WSLyrhv2GWztJ92yd+upwn3gJqGO0v5oh1hXR/Y1qX0L8DPDw51mg
Cjvw3vVcXZZGYgbgRTxxzBTkmSOh7Z4bOk4lSCXj79y4XLmoAK0vaxr5GuyR7b8V4A1IunYYVC40
IghxCLPBRSkCur541z7fqbpo5tkAEVVl1jxQ86NiEPwwXoTc/ReNoobpAOMzRtTNsi+v/4jpnFF4
ytE7Pk+RfIGpv97kPiJQ7Xh+BlfrrquXU9DbnYSKB8K3Z+fKFw9yvUZWT/NSnzXQ5i7cYOalt36j
cHC8bjAlzRH4Ll3bvIywMWlqj9PmcjR1Offh2mBcQvKNKF+/3C4dFItQPm1d/d6C6pZNcqAVjOrS
PMko2t1vVW3tHjzfOcbOHVPNaLVdTjRQJcNSHSznqeHHri2PHSDUms9HywWONbSunvoCdXp2cLnf
H4dWLgWPkTKAvJiawLFgNwGqM8Yo02Udc1CkvhgkSd698tA+5AMeJ4UPfb89lI1PVS9yXvl/kBsg
4MhP8L8Jrq4xB0w3gGbC/XLM/ixjBNLMFffrJka9p2V3RcS2SHWo87DHoYlHYFzvi0ExvrXhXngC
+wxlQfroLUJJaYJaIjwG2G21PpKwO7Fu/AcD0Jku0z6J28P9B8d2AVhl3+/lFjjxDvUmS8SQIwz+
ApoqtRQjtVH7BoE3SSgP/WihtZ2zmQyQp7YnAPh/XRkctrXDhqCAp0qRRwTWZy2qcbNtey7RokgK
+R2iBCwOaUuqXG/6jKVEHZ6s+9VWM3q2eTkONVg9COXHpXzAyWnw6U3ugyNrhXlvBv40bOXNIVWN
BQxE7gA0dXiCAXwCPPhaRcGz5dMbXDQEVUHulom+r1Iftlo6YCz3q6TIZalnbCEICMKnor2F+C1F
T8wh5mv/QuiEXdk1XDrW0zl3XgKmc4SQnVCsZWM5sLJ9X8HD0ieHNbEBar0as1Ca3EXVExPxQdbl
O3qyWynAXuML/EBEcBWy3bW6rjEyVebAp8TPVuik9kODriCEwHqWd2mlTBFtWxejquPC6/hzb5Zz
R6YHzdn7wLAHaV2Hwlj6n23nt95hHfisL+1Sv7GuPS/afoPefTeDevNFy9LSze/YfXBAAb8oLO1O
PaTAu6A8YS75rfzyF3t5Xom3Pm2Y/XQwXT037VsZ7tqWPgCWBMpnFn2G/+yB+jEFX+f2JHIj0pHg
N1yhu7h/bIDUUIEuwTX0NGR3FRqN8v5Q1QaWlU1gIrMr7EWzb6CUVq8Q1rwM3D3qREDBvcGjV28z
VoF7V7Bm3gGd1XVDgYNXjoN9bNx0XjZ13FrgKwk2amBVbqbxvlXGPOs1wSmHRA2cyhk07dDAaryJ
XgjWmYq96ardZsEdxS3MHCX1O6gU8afE4y5e21MzlzdAy6/QfR4cjjcCaAtmGXByQvsW4gywuGTG
Rjs8nPGcQCzaLKeQbM/an8EkA3rFZIHTG3JZ3TcM35CdA49cFwegUhrvPYEftJ3bU9KYNxA7yB1R
ENL5KODAhF40MXs+0m8NjxFKElvTuq0o7F319+h5oF5wRtER8CKGxkvZ4j2fBXkghj6zoMc5vAa7
emz/K9ESMdScKuZz5mxk8750JJ2bdechr2MWqwN4HDL8gOkh4zI4Ptz4WXZYrtzRL3AwflEReG3u
76HCxq+h7A7NAHXNFLE7tC3eangvENT6yAL924FLKkeBrgydvfbXBzRhcKv4y2mdNSKfpqeya949
r4X7Yv4r8ZOcqzNiDXLEuj0sQ4WYltVizjJe4dXLr/FBgoUyOfpyfL+Tbpp7EzTk7T0H7j9VxdAT
Gu/cre5ErX8XS/8H0fC+qYa7eHhPp+DQ8/4JUNcBbtP7c+f3YxbhQJzr9QRy/IWj6gc4Ue/Xu8Ne
HBJD1wTt/uC9hM1HsuC4Ezs1JlmC5wBXH80mpFNYENxi+xQCSC73MJJ7O4k9ljtmy6ekCx7gUThR
Nb/6W1XwKMk5tGRQxcA8EuWeGTKvX/MVfqvt3vGemFd+lNCZQkkXdIdomV4Iv5K1R+hJ9wlFQGHN
fedA+KAwmwJl/cCPLl5/T7S5e/fHDrG+8CH266mCRKUM69NdCAMtUjkBlm7LlwGjNfyPeVIekejS
IF+lVebdNv6RzfILiQqHErqmHsqKfuouPfAaHT2VPoc982eSDxXHcq8eDtoRNOCmwU6P4tzYJEOy
TAhb0ubi24pWCi3rDuE1yf+oO5PlyK0ty/7KM40TSvT3Ii31Bt53dDqdpJOMCcwjgkTf9/j6WqBe
5QtSsoiqQQ3KTCGJ4aQTDtzm3HP2Xicw1kLUN7w6DbNsGvzcfJbcTUsmMynY8NFoQVI+eEb1tSQm
xxuXPrRskX6b3fC9nqrjn5s0oQeS5JPPY6FrJAOVbdZm04BWxQxdZ7LwAjlX+rKmCkoPd5exnFco
ery1k+btLHZTNHxpPjOZARZbOW8diuTF03H7sf+YfrPxm+HGg+GBuPrJ8dWTZ3a8RgKnE3uEfQtR
Fw/Tf001WScs7OhDFj2FiDKM3sDp76MKAT0fDQmtsu/JjdYiXrdS3RemubEHc1EJROqZch/rPE8m
UGs/NZMmFP/VdLywH6bfZhFjpW22ozaPBqRb6KVxDFq5c3Nc+ZarvuRpQhNrZ5Gn1ka6/XrsExjC
ysZnCglCZhupreqG9zELSy85ZYPooS5QefVkpDuW4i4zX5L2iCgEnZU+G/Un3XNvlMhddzYylXbu
pk92TdKMU7bibgvjRtRv1E7mKclcLn/E1UcefI4SfJH6b0BAFxjQH22qx7MxrMhDO8uy5gDppnOD
kxfttbdjUL/zUez6rc5vp029y90FkbGvIR0hpUr3OGbqMDzrkOC0Md1Wst67kQZbgFXDz2tkW5Gz
zL2IdWtKxRkDRW8KX3YktQPZE9LF4oXP2tsPU2sUzOQ0F0MCV1BrmGaUzRPumbQ1y5hbEtjWlrF2
UZ8t8F5lNJBCuUv9CTloFc5dui/G8ZqvdGEUy1jt3tpJz8ztCFXz3mRY0bmTjTlcecxc8nhIJM4W
CF3Uf5z8KcgQrM0HRRhLt/VQmKjLGHm1i3A6ZtLhNKLV+CoYUG0j53dQn67LqOioH2XqrBxYzASg
1hlOKdAFDsqDAGkaUdY6CDMYtODmOBpeqsRGLYRPYFrKHDDCtJRYC93GsWOtLS+89Lpxm6T6LR+k
JxCy/fw0UWr8OFoFjbKbFiAml0UVu2qClUrtgq41OKkxzHCiaXSO/3bT3Hmq9QChNqajjdS/xySB
UfPvPEr+EUvrNEo1ryfRojL4OOeDQhwm20vXnT27JRlHniDLyDqWr4k5KbMJtwtqoNOC5x65p1ou
xrld1slEvBJGmS7cyEBNhujcUetrHCfjRu9CFoVE4HYpcK+prvclL2uXmrs8OQlKWPUpiyFAgSa7
GbyCt+iDZ5UVm94jPeJFNG5ha9BEnjKV5VnnRMWdbYtzZKA+cJTmTUTJWZ9U3oH6NIzmNk4fS/ls
6d+jNmGwRMvWWFRGG25NwjTy0Gr70JL6XSrUHx6CEbCg8PTmmxzIRCbKiMpvyKkfDyhvY9uuHtwi
Dddlh0db9+uLNqCX6036u9Ip8BslLRNhZN2uabwbX8ciHx8zFKFY7vOBeMMj72v35hd7FHhLtKi+
aoVXfFHMCmGVHqlIybxGJbHitMXJNjvSCHnZUHWpiVRQgRVLdRiaPa01utkwRSYMwIZSG50pwiH2
NiNXvu6jPEBxW8jw1qPEvamT3uU0rjUUuzNOYRaoW5fa6lI6ow6gYTRfPNKj4bryMuPbaLRjvCjT
nvxuKOja2Oj1wQwb62FSebAHDWhcNI8odBSVPzfjEtejIemvzdJZ0k+RFgqo6JCgemlIq5PmCz11
v0nXg7NQEpfOmsYDCW3n3Zuq03Bxloe2sfYVOgmaVpDOEuFgBmHEGusks8JtLD0KzUYDJWume55R
zFMnEveFMLV9HGfs4JYXbRD+oaD0C2Sq4yBV1rUgo3XKoK3x52H/RWkA67+1joFs+lv2SRKPIijv
qny07ou+DahkpQTsUFi30imtjRHR0XL6iWpBIxxvzyv+AgFFvDK7jmRA72b+zaBY2bphlfL6+Jlz
UzKrsv4EBWbXk6xIyZnPrajE86kzNXISfONeLbOLabr7yfnWu/k+JQIeydDoJZGwQH/qaLep1Hw6
tGKtaUV+R4qDtIKUF9FjUW3j7TQ/tdR6Ngpcukq7wvq3pnPbwlLleqJgl5j0QHRUe87jm661Dq7t
7RVbPstSXTpeuLbAgCqRd7Ize6bhVPEL/b60xQX3zcYwtaNRxxvDVrY2IdvYKtdp3E0pAgcx80zX
ScYjXCvT+jb26dLre18w4+AWctjYnJA+oIVPdMqxcVb1omFTKknXq9aN3jb1rd7pRzrS7LBHxOva
K1ZVXO4Z4jg0reKlDZSVhpR1bDyyer6zxbiBsEh42aLyzftY+tDzdJKjFqgB2mfYsXJbayFnUu02
MUGgF2gdAn62teJ6p9LQYMteyVnEbL6HAziUNn2grdEZbC8UGvMuCsnly37ft/VjEveQzAlnUEYf
WwcPFHCTualWaz+u7tCrIEzFnJtU4XqU7QpKjjMvBqucYSRcvkdghnHjaexV+Cy2QLlP7ykFdvak
xlcRl1Rlgr2TJo+Omr+0WcwDY74HCa1lwuFWTvtEXzSrNJBnN2qOUyBUNuYwt/p6EXZatuyFep0+
dVRoj8YASi+2XpQ+XqlmehHVtPz59SFxcdbXQoH+pKk7p8i+u1Zx6gpv14XiRFIYYUoskJAxPgbz
tsgRlmmkFTj1E5kAMLdeB+5QLMonn2o2x80Teeqbtm7R4eubaijQdJgK7orgmbuVgoXRcfDWa7fT
F/UYPobs6JAINgmDYwIJGpB9ElQFnK9ajJ3GFxkN96GMt00dPLpB+oYqL2O5j7cxQMCB0yBqtm0k
OG2L+KTVaP/xo2AMdbCNcDLSnfxbUfTawqq4fj8cyemE6ZyC6Baa43xiuws/QkhLEwtbQ3MDlGPX
qTFpGU6STlAdBHKNRrIjsyN8zWVDBb6fnFB4wGdax6pZDc/tIA7ojzdtA4zQ65aGVG7Vun7SmKse
J0ziccpByrcpBWNHsGsUtGp1ui0H+jvVrkTY1Tx3tXdOXPAEyG/ucgWOjjFIDjyNsSE1hOi+yK4p
8gPINNE+RMS8S/XsVOc4U/tIo4Ab0aE38U8GNTJN1M+o7gibi+yOm79C6OIvy0hGpwnfXFGu4Ykr
+SwffWzWOapa7EDYJwPkhj4H89F/rS15qn2SzyNktzJNd1WnPaEYX2dlcirsKyHGNEijeY+grB8C
6ihi12nKd1xyj9PzxCV6VljbkLg1m9JC2ZNE4s4sk6Pk1jcTWXB60nRSsc6VyG6Csn8SJcdwxfb1
O0tpHhMDDGhqL6Z1yAvo+UyeR8OUn5TyxfdH3PVOuNFUBPBFWd7pnfdSl9ERIc1DXGTPkpVr+jrn
NqFhOxigKCegf95k1B3S/uD2zgJzyd4dTRzA5nNmBDBKpgw45fi5zJVXL3PWIrI5GEMxSPK9UtQM
hFS7he7ygv0gWToZvqjSL3cB/bnd0Wc6JbU581IFBpJSSewYzRG9K7W/cqk4w51vDOs8rw6518+d
sZravbv53O21b6ppO5MMCGSHi7bcxsw3HVwGKa9wcr4kmPTqoNnWtdzFmnXONCY1auuZFbL4mxUy
OMUZT2T5V46WRly/v6kdbrA5muuyDtBDmxihiYipaiNctVaR6oO0Uzc5dpLpXe08PZOwXSkeaZdE
RdErIDdkmBXAylKZ1nQMpCZA1a46g5BDzGs1t4Xvv1pdeRLwSkUeLXqtm6e+e5gaFtWcNNLSXqtD
uG2j8btn2i/OdLRvjF2RdWw8ffhVIwJPUqaf7hOysWWNTrtF9UctFHGwbqTz0A02MhKkkGMqnr6z
F0O99UjX8+DuUj8kVSEkgUQm3wyZNl+iMm0fxspFL2I1OCmDrdCbdmUXHom0bKcNRTyvdHSFmdbf
BmM361GrrOUwRq9Sqw564a1Y5V6NhLNOU+i3OXr1GQL+AgVDs+5ALZSZcR5bif4cs94uBeZwn1aZ
uEOuSQlYDHe1hnEoSafGCql7HevQmyfCI87pXM6XjYaxhMjIEtnZDNqv0zWApVkHijj4GiobKtbf
fJxwRN4d46gcvEVAx+ux0o+6rDS835jkK79fDJ6/te3xoWK9oKxe4OVBS4ZwBZOQ8yWwlHOcdFuI
R7MkE1Q7jaPH36lKfy59CoilRdjtp48iDLDjcd4ZEiAu9dQohGoMJA/PR/0emEs0q4Jsqv4dW8rS
C4Kbtmx2VfA1R09ZZZhmczC4hqkcpxV1ZDkykFlErNuia1a15mzsDmWzSJW7WHfXEATIRunho6nE
L5irH9M2YVnF+KuVG05EtzgjdmpCkskun6GB3HRB/WInFJompP5axoyrzuyBV6dfChfZY2gja29e
1Nitl4FfnJoCyGFDgqP2wp30DINTcCzWYRWpK70iQR7aJl0Do30hEKd3Lbup2xCRuMO0jwbOvWt4
jw1KYyrKOBnS8abMDRqwyZweASUoslFZKenw7A/+RfEl/I120XfOHpH+Q9SMj50uScyMbMOGmRcb
N3UbimD63IZcN8toz8sUmwTkB5lCu1PJ3pUlmlqkeOm90pbFqqXwvmgtcD6NpfTrNgOYNdYt/dLL
HLSX62T2ylMKevu4+bhzcdhO3hHIWshO8euqlrsSagKySGlJTw00orcF94YyeIxDmO1t5Ew9x4uI
0a0dv4qStEeLzuAMCGN88WoH+ZBpARnuO8GG7Vq7Etnba2YZ3dVp0mBh2mV3KTmp3IEpGDZ2FlW7
tuzIoIlQjFNicNfQinPjV6O1wc9HPtClCrqyrcRdaH4R7XSLVIEVNUheW7fLN4EKiYx2LHW7wJUD
F2ygWJE2Ie44TmrFS1QTBXJCNoknK4hSuxwPEGfGFre+FgRLp/PUtWx8de8gPCAeSFoEO6W3zcmD
PVNm/t7abbUXY17Ps0Bx92EESCbTSHqMmhfc12nTHfoGH3ae1GjvEorxZIzRdXSIqYhDukPAYrNT
U/LwlPNfaC3uHDk+1ctRCOWWqqSx86QXw6PWtK1dlA+l1dM4xonqF0QF+XzMEAuqxBu3GBBpoFCq
d4ORU3Ru0BMWlEZmWQeciyvn0Ova2ZJhhvBeteXc1cia+R7Qm6LLw2MXG6CQMyN+UhUZEknXxtdM
EyqPXlY+RIcyWPZV+KYyb2dUxPoHTkbgkX0yedIB6K9aaAgy7AZzshAVghmfTGoiQ4y6EnrbVN7R
u8ybN7KhOK1Sh+tzQOI+kiy04GR+3dwAR6NJ+4okj6lfhN3Gg+Mx70c32FnAPdZF0EXbdMqnB6PT
v+n5SLZSZZkk2PDlYphcVLlDVxA8cTjtshKHlFK1CBiqEK5S4I/VBsFyu8ssb3giphZzxXKfNc0s
l20RGVtXyho/Zg+0SwtNZ2naxReLhN0CUV64hGCU+DPTsdG2D4kQmJmhHYal6qNOhsOh+8gIwy7A
uW7BqkdR28yKUE82caSf1dYy7xwNpJcychoQwdE0HZqDaN4VFNYDhwzs4Z51qQYSMQj60KjkMlyZ
fHkfK+FDFMUvraaam7CculfXxTnqzKvVJg0rI3Yz7IMw5bz8YvR6CNdCTc+RntJdYwzU54EmxTOZ
i5Th3qMWyyyTLoNmIef/UXIiVSozb056rt35o7aQlrGdcjhkBTdekt/EAb6T0T+NWCRMF+c2VTPO
zX7hATWP5v+RG1XuexHGZU0zbqbEUNFbrw3J19JJvkhSrWMdUTsnKh2m/CsjAD9ct+wT3G+NUha3
dYg4D2/qJZrIY4a4GFiaZ7VZVgs8GfHC08mfW3n+6OfwE6ZckVMdhySBQJiu0yB/sJwMfCcipTie
A3xfovt9jOpmooPhAUNa4oWLCPE1eIT6i/ApDoJkuHsHZ/7nt/6/vNfs9Ccgs/rnf/P1tywnQ+75
9acv//mAZilL/nv6mf/5no8/8c/1a3a8wvH6/E0ffob3/dfvXVzr64cv2CyJze6a13I4v1ZNXL+/
P1c4fef/6Yv/eH1/FwCnr3/89i1r2IB5Nw/w02//emn7/Y/fpvaH//nj2//rten6//htfh2Sa/oP
cDvX9Hv1+eder1X9x2+KcH4XOgpbR7NhqmiAen/7R/f6/pLUfjc1KVXVsEz+BT7nt39Ac6v9P37T
+CnLEoAw0cxbwtRpKlGh0PrzJd3WVVPytoZmmEL89r+v8MMj+vcj+0faJKcMJ0n1x2+6+EhktixL
N9C0OoamE77g2/1EMu467IZqL8GoNGEzH1AmoVjCptwQzLr2oajH72y45YZqDuUKUtNFRK9pmLVr
qvczw0mujTrs1awHXwofH3/nsB8z9eKYglHq3td+eoW564KsVPc2dcnEiVrepKRxgMU0InV3R6Vy
XkNeHAj8Y6ObGwT/aogGsM2/m/l9jYRj+mt9QEbf0YY6djI68d6aaqrtDau4ieMB8OhQGTO/4BIa
6qA0QqU0OowXaABH6oz7KCD1llHmYjln9Hec0ks65GpkwzG8Dpc8woqgDfVZl92eEKYgMTbu07Ra
WVq7aFMwSvFZRtyZOm8gWfXtwUmUeVc7Nfm3iUVai01Wk0ky2ktg+9cosI9qpNw64t4zkmFBIRDb
qZquOiXesShjCaNiM9Eq02GkxDeBz+OrgQV01oTVSrctGrhV5GeQRvINnVUeBvdxCL9UNWjYdNx7
ozNrRHPWjfxgaZckMJ9kNjzqnUu2fryozstQO/vW7i9KNeyx7l8VmGet1p4z7os1qhfNx4QZdxL1
XrUq2n6v6NE1IQciY2MDMMGYdX5wLcGIgJbbTDemHqCmmcYG9fO54P5QYD1SKjtneofeJdUvka9e
unad9ek1lIR101AqmnaBxWov036v6z163mRRyO30pV01C6+3j35UL7LROhYV32/Sfwef+Xe2K0rU
wVUoxgaF62X6gZFh0bfXKnWOjWkjmxovqdKcfbU5lynTdezOdgUmFhNl1dnArkgK0llmrmTOl4iU
MPVz5CKx+kW3gm1TkSctq3wdNZk7053wDYf6GSnvcUSlH1UDVbZhXw7VqmmwnkTyqGAyjjioyknF
Y+uQGZ0XX+XAqMZXfOEXwY2fHiNy+6Mt3yw7Ro5vpcYsBQA4+Gd8Un9+DGXYC+1Gtfub6eEMwA1C
wiyVquuglvPp1+FCQSIbvukZQ8MdxLbHgeyWcGzy/JAgn5gTpyBoZso0+b4zQehQyY75jGoyyR27
dU88YfUhX7dnodjHSGkvMFsIzrGT9ePN9HCnh6QM8BbNnnFhfJ3kF9NvTsNTYyMsGey98HKFYhT4
D8VeNUhPVUDC7/PQt5jXJmlw0LwXqcTXPmd2qrRGXStheNGAIpbhmwzas5dleADVu15OgJzCPP6w
8P5rWftxGZMTRfzfxOZpFbM0VkqwU44lTZIWHznXfhdbNPz0tdV0NVEWXb2qefQRmetG9AZR6sKW
crF1/UJMuG2dbOMr1gZ/y5vLuc0uo6vS2YCa5FeP83CRCu5V9JY4LZi+igkZSgQOPkPTiYdnC35D
03K+DDrnVg30HVZ2nLWu/zb9cqgn29Ipd66M38pKveT8kQkrSNudRZm8GfQQaZ1ky0EZHztrRI+y
l+pDommHumpRwWDHqsYhmdc+v1lr6u9K5i3fFx1rWrqywr6XHO5Duz5Py8C0eJWx8lq2ITY90AI4
BrgX1zRil0+C4G2at501omu/1C1/Ny1QNYJru2HOaok30YUWVdSdk8DYwCtHGGv+Cv4+7SKfn4+U
jikNVUema0887x+bDfiBl1VKQR2a7aG2SVDTTvAMbPJO2mhHfW4gHZoumbZTYucxk8ZWonKHHlnM
JCN32lA6Zfgag0sOp8XfCpBvjBlPpC+fi8C94vHE0PvEEfZswSeZdWRn4r4P1tNgCFGY2MrD9Pzt
FmS5inyqgb6bs7c7ycIYeR+RsU8J/gdR6ZullKsY5kc8aK/TM8q69hLyRhTPVlQPn7K03ySRdZnW
y3yMrrbjXwuHae6D1QpVOg9Mcx4sMA1y2hulfkQ+df/+DS6SYMDWsBArF424oP4LcwdjYtSt/3wX
fAI1RFQl5A1CclE6Mx0PwJsEkuXy5/25olJceyiANdEsiqI9/z+J5G6CbxAosrf6cyj3Ifr7/yje
I5z6Yd2Z4skPAd/9FIH9Y5+Vr9cfo733n/oz3NMM9XdHV4WtaaqkmYjJ+/0Z7Wm6+buNAl0S6kkh
fwz2DPm7zcuG1Bl3qgly7n+CPcP4XSc0VB1hUfgRju383wR77x2E/z0LwRZzaQ5XZwpiPt1SP/Vi
sCLN9kZF8U49VdCZVaJwKFwxLvusymcwfzZM0hudAs+yEibtRPscnglF6ngCMrZ1MO/Cnoy4VR+j
rg9WugS2GtS3uOvIzTjDLSFsQGMmxV93Ma/Xvfem5HVz4wf+wih7cvG5vckcyEmI2es1kKk2NxYy
b6Od2p5cR2DrASe0Iema3PjGLzaJ9x5+nz4+xAHTJFej2oLc6sdFqMx9WgHUpXdSdexYBJ3oxj2E
PHbj2ivwzC2dWLRRMSGLBdqugsDHPK8WA3ahF6OROyPU970OBqwTkE4RD6AiI739w5D6m61M+xiQ
Tw9JcwRyCId/GC76p4dUU9GvTRHT6iNDSSoSKNnkO+DcUBrZpUXwaGVoGGJvUBauBnDGSSAKtsPb
qPoKofvIYpSUG7hB+oyCYviLlt7mx84L0+UxcHRH4x5O/zON8B9Xcj/oq8LTq+zUa85wjK0W91zf
fdVUYAGkTL2DVGhkFZXuAWxsf0tTsL2DBXOHTRrBPu5y0RTejQXH7DjoWYAgdNWGWXUg7+U95JTa
ii59NelbMfeT/s2OEyyQqgB3E/bJ2kHAU4ZOsVfA1aj1V7Ou5I3qqtY+xYZ3JjmE/iVINAA3KhkM
C3dr2VAVsAdRrFUTM6/m4GcmgWbtO2gaS2f08o1nyLdfPMSPfWHe75KjotAUKkc/y/zcrwXuUTVQ
mI5P6Em1o3D9q2BvJ/VeQY8zBhoR6CkWwDJONvj0DCxCIrs4dlavjChOV73jLbsGGKgtgEd2tOyc
hw2QT2mDCujD8Bfb86d+RFyuMe3L0tAsRyL6/LwwJHpCFGpB3vHy1oRxgbUxL0dagFXqFrNngJtu
l9PBYovWX9t2iscJR6GoorXNSiji2y/u3sdo4f1ydBtRvjB01j1Wy49jrBYawmDF6m7pHsGtAQEK
fbFkeHHyLDH6zm2w4uAZKn3eujEiS68M5kpCYQ3kebAmuNHnP78k/WPjnfdLYuSbprQ0Ma3Tnxqp
uEUvPSWXPQX04ZyjETlCO91hwYhbf63AaV3LCkeKBBlplK04OGDJXsI2lHf0gSCmKFj9OK9pqCX2
RBkp9Blwt9aqRvoQ58KcQ0ftZ7UyqhvNT6xfLSrT0vZh6TPYP2guwHKiTs966s7zQ/yVdFCvWFnU
W8ERfG1KCkawk8F+xxurchO8gUUwR9Ef3+RRT18GudTVulq6Qfvwixv5l/WDK7EtQ7J2SKnp8tP6
oVmNJ2F+mrdRaYcHywS94dm6SSTahqR+I4F4WsVvoHtAguFfmn6brEiroty2rXmWmN1t1CAFCbuj
N4ztRgkzbl4vo62fZMsg9wGEIYJQFJ98KziVjRGE5in2jV/d0umJf76lwrDJwdi2OglYPt7SQq0c
vyt081bgD187gQP+po6+j/RGWAZOn6zICG6GISvvDeMB0XR59NxkKyzQ8+OACiGdMKokpy0Se662
1aXfLX5xr/+ylRjGdJsNoZlcKJHHx0tUbTovD1pg3nIVi9IlI5KQrti0BamFaOqh6H4VGlp4klIB
rRCBw2STmGaIIcGNL2VpDneE0FT9O4M2512ybK3UgQeX5QffY8tPCkkLGyabGVC/x+7DIZq+Nkuv
q37xUaZR8elmf/gkn5pUNbJI2qjzzdsEs7nnBzuNw/rP75bxt3eLpZD4QBPiLyOTxSwsETvpt7rT
xafM9zA5dhpbbUhqG3JTucJHl5DxL752qfccyRA7JH/rKEgydPBjc88PkxnKxWDdcz7eYJ06BkhJ
5nTVcFZakq9DD1dpYtSz1qGNpNZZ2TYX+XWauJSQ1WNhhsneDMtyxVa26T3nuTYM+MyZciiES7U+
wT2ZKMbDzz/6X2MO5iNxEYsby5tFCPpxoNR9ZjqBD2p4nPbS1qq3gUnTbrbhgPaVEc6c0eYs0Lp7
K08o3rITqJ55k1gI3WiWAZmeevQRJOZWeHSF+PnVfWpeNa29Ugi8+axeJp2T1E+LVwOAzx5DkybW
0zjNXNVYjHKCy9MFnbATmQ3KHBCpIitgL3X3RQpCd9ocXDFc9MDubhoaiN7ntvaku9LdlTYMEwu1
rdkohyq3wHe2M091qUzQL/6WXzV/Dw44Fy+ryBruwKF06KPWCfvCXeTU3xwc67Mxiig/uhEcLAH1
s5FbEYBc+/mHfw9KP4786bhg6rbJ+dkwP8dbsdWZCkZg2mB20tqr0ntI6SlCEUbH82648ZrUF+ZI
PGeY3N2tkAM9UyLTOXnhLzoza+/rxadrkQ5pLUny2eaSPs1CP6w7k4K5fzJFHqy9Imm2eXKDlBbr
L4xN5NT9pqTvAk2iwerSCxkZQu5ryyG46XPaJGH03LW2RpCjmhXl93qW1S9u6qgHs7nLmyJYV1aP
PkC9xLndLW0JyeX9X4gi87VWJyCmKj1c9nVwpolFsBBtOx40pYWGGVCJaaFuLLNJ9dtkQbWOcuMB
i7x2hNxJNxB7IIapkKzjoqOOA9hLFSD0OQT0qrYQfd4g3ibCr9WFbgFGQyqVpF1G49mItBoF2qDU
buIq046+R9KgaCbPNtR4r6FNIhIXoWXXpq21Iy3vMD/3A5OEbi0U+J4de/BWbdB767FEGhv5iX1H
GfiSUocEaXcLGCX5nprxreJFS+G71anJ0kPEXn7nYTHsB1U7hrVGRGFikcoddz+WtBuBNOIdEGqc
vZYyocWTW7o6Fd3EbHgy4aSKbvNgNxbmm6WWBLpu7S0c/3uQdtYvGiH+3TglDgfMbRFB4uSaVvAf
I4zWjijAMU4BoFt7jTpuYtom8kT9u6S+wMYwYIDUhmHrhIV2fF9DZFOV29ZWfrFgvG+9n8YprTM5
RJHRIStoTSv9D9dCL9fRQCYanLDf0wgjHexlM21TeQeOSYp2834J6KKz7asOxX/d4EeYl4gbnGR8
6GPVWZRVvXIhIxFvoon/+ZzW/xKNIdJkSWMOkSYQ5ufukfjr4D46VXrKEohkHFQXnWIf6sZvV8B9
g3XiKhxv4nyZUNPYB+ascdyHJHLftFjLNo187HJFPvV1vEfHfOpD1il7iuv66Uhjt86TaSDK/PlF
T7WvT1uwKkzVpirFbeUJT4HdDzeVxLuTW3UWnISRPil0XoHeSXhbGeZriQ7oIVGUZTwqch8tU+2s
0qnmoc7LB6OM02NrOC+WkhAYTT8i+aul5WX5pnA1MD9OQQSRlhd/TMZrV3czYxAPcc4S0w3mQRkm
Wbzl0zKCo5TRwJ4fM7B2VPTdsRIHCsf9HMg8LahCF5AV5Y8yD5OHKkhRRVUHtbCHOwSy66aXeIo4
KSQooba05R3n06D9xX36m4mgmTY9FGAbsk5iE/54n7ArWvjraom0k22y13ptQhYvKwcyBmG4WGla
yyOeVhZw/O3Ry+0ngJLWXi+4Dz9/aNr0yz7OBMMiyFa5JB4bsoaPF1OFBtIvOzRuTd2oH0PVudcC
2qy0JU6Olr5bM1Wl9XQpwAFWXvnVy2mYU9t0nMgmp6UuYKiP8I1/sZMY01j5fFnkx9hB+Efqn8eS
YtU9VBqQlqmQB+QXxiMQTw/Xg27tc3k35La+pyUbPQcABpwoFkJeUKnkdKmxNpXcmOWNqey8xlSp
1uD6Yewb0fg1tpvw5FZ4u6JcgnnS0ngpW5pETXFDFxARqHTc2qMG6v7MAYSiQ79XGslGTvumYeNs
yoTnXELJ4KyT088fx5RO/Py5SQ1Sn6Ac/DdjY7Qcq7P0CmZb3NNvDGLKKlO7Q12ofIAWb0+TaGu7
orYwmr5cCc9Xpw4iDoAspPPUsDC2QKn3UQujSKluHaRKc0oQU03HXza6pu81ky5NeuCmm4Y6RaUD
Qn6PhcICdKzXoUNI82/vdyws9X0CNvNoF+Ed2rl8Zfrw137+kfW/edSkGqVJtpEKOJ/94wgEvUOT
lYiPnOSXEMPs3HHUZjMIcLMu9dhZoIDdbN0MjWTWfwka+W1U1OZA/nCWm75BdCG+IeLbCifz917c
PcalKZftCI9CnSZSC6+pZFNeqkNxDTRv1eS53P/8QxjTQenTeKXYZZIYsYTkCX7aUOLcGU2l0PTb
98wRTwv9S6EkkFQ7j56KVBHf57NWChSUblhuS/X8vr1YZ8WMhhMtk+g7UNLtWwSgatIqoWlNm1XI
b7Vz2zRoCZsKt0YUhAfOOlcbtRQh69RuVa832Msx2bakfWI/hBpAEvXnn+/vlglbGhYyI1uguvlc
nkGM0nuQIbRbz37288nCpIMzHiyVTqBAy/wpmJ4yDHu16Z7GNLqUYePcNVDgZlnS3PnFrzMWf8mg
USV6T5gbpi64859WLjo8GXqRgjcE6bJGydnt7Zg+R0oC3bGVwExtsQjohPjn5LHwYqp1/GUYmcZ9
21aQXemT4rZPQz3Z0RrLv4mn6F2Bq/CL0fE3Kz63zeBiVdMgSfQ52dfaSL5Dp+NS30MflGgnPQKd
15tVvG/cyIFkB2MjThyY3P+LsjNZbhvZuu4TIQJdopmSBNiJFCXKlu0JwpJs9ECib57+X4AmX7kq
ruOvgaOuy1cmgQTy5Dl7r22om1QN42sWLc5/62+fZbksf65UmwkokhLLcv91XMD03WFYxKpmWwrl
1gjKWWXipEFZCHL3Yo9m6K+3MzTT+ZDqdbKLYgs8dDNj1p4b91CnxOuNcxHsk9LeEOUA7bxTs798
0H/XQIbDYMPUaDg6nD7/nNiCmiysATE0nroBsXYczNchmU/I2uR3LWI7XIv5gGnBGYgdngun8WCg
QrUIkay6OUQ+Aoi7AfprGSXnwpV8SdO6D0X0yxIf6+artk55/N+Pyvq5/nmBHT61amscSnXbNf/s
qfSunrUOfsCaPpsHYGChbpe4Yqa7UY74ttsJgSn5CSFBMT6JO403wJQ5ZnFCLgGQjqUCmvijx0J3
yp0wiTwyNWwzixWyar9A1B72CK2p5wMVqnJDa2xt2jUacSR2rF8UVwseBqWl6b1URMJG/g0L8K/d
o39VqdyhpeG5jtRdUpT++eYuwVFFUR6JR3xpNRPXgIOcnD9gyNH57Wfjs5CBQouRDb2OYg4+bMFF
IV7mgNMqbBDjQB6GDSMH4FgFBYmSbj065kpv7tzUOmILeTW7NPpLhW0su8q/7pKgwWgz6uEbLN/t
/xSrzFikVSgULhRHD2oZl5eojsl6mKg3uyxrYAcM+UNKLqSH2ozEiARritkc160yDMtul6g17AhF
FYSsZbCRZLYNFDdYiL+cajLE6rn5Xcrqt61iQx5qnpWCYsenTQbYZCn9KlOPj+XwbjaDe1r71P97
KWr/fkU6qtB5zgUSMkGn7p9fcumRD6ESw2EC/oqppOq+a1lKfKZltVsF7MTZxCQZnjgzO7dwaVkh
6yzdXgVaKsEmdmnNtE6I3aDGX/BApRDUTWRcnTPu/vJR/+t+WFSiTCCpfuw/O5GK2muQ6AcYcEvK
YdpxyZjI9x4xLcGmT6Q8KeaC+aomYjPov+ODKJA9Dmr5t4r43/WIQxlMM4keHyM25496ZNArfVZ6
4FWNlobwAuLfrdsYF8OXDQh5kWmQnyBuEGYCwnVpuaS+FVf5sV82O6txFEgPdfmXDVj/98TDIdBo
Wa0oWIgZ/eOtElcTrs+Ct0pvEy2Uyzp9QNijjeTYoxTGJriUOlph73LPNuf0Yahoips8XYKUjSmq
P0oseFs02+mOUESal5W9Z0I9XvQ6pGWmOr+pDZPNaP999/uPC0qnSHBXl8Y+5Ox/rsK6jErwoY31
WOcayJQUsBnwcBfY7m59mpy+nTcVpQ0CV/cXOb47Tcbmce0bZ013L5eiNCtV//9/yfGattmOuc/o
Gv94BVA0KcRtpeLzHKbbMtiXtvZ7nPENGm2k7gD1mDepYKFbp0ZrRwL1/t/OYP+102mahvtzeZXS
y/zj3uJpUklfAgaczcm0N5R0FyTGMcGEgPuThrI9E2Ypp+Y4zikeumW0VaJucUPd2tKPtT1cV8gn
qcsuUaj0+yQQOtWuvBQWH1bgdkcbbl/Mxg7/8rD8R/Hu8MlRH1jIV3VkrP+8twYyB2lIy3q0YDSf
7Wp4zYrSxX+v1jYGf/OVk7CxU6L8vRjV6Bw4OtolHKZrNawIJwCjHGm4djjszhP4BrIdhz0cD/OQ
dt9y4qr8MgsGr6m0O21AHCBJp54USC//ezH81z3gwguT9anzrlzHe/9nP5CmkSuhYTuPkFcUesZK
/9I10Adrk/5elL8OTvQYDQxzzEnf2zOn9FRdeonQ9jXt3Iao9T8njdDbi61ids7OsNLxukhFm9sw
psHz//7E2r8fKwQf6MXNRTTian/2sOyu7myU7POjgVZ0Q0Jtuq/gpu5rFdEsegtQKZHlcjqnFMJO
RJNBzbXr2remmhCbuJrrbTjH+l4fiOL735/OWbaWf+6vfDpkyRadJJrS6FL+sb/aA1AduzDVR9Bd
nZcPlUKmqYqttse5CILH2NF0gD/pdtY2qMr3FnHHtsWd7uVObp+yJjiPoR74bddKvzQK18tt0B1G
Ibx+gEUkCBHwE/iyWyJfDIXO59oDxTwalyCYVWN8rAwFNndNXIDRDDglRG/55UQoSIlK+fv6b0RJ
MI+Bb3s0KFq8MK1tpnLvEUoAP8qL8kzv5WDnmuWbaX3RrIJs+XXKHek3ZSiVncI/m4Sdig0exYyZ
dpeKeYXfCuh3wQu+gKDTegSRADMURr8hhLTdutoh9aS3OEqe3H7QfFvm8rsDmP2B0N2XUhuMbU84
ilcvieyamaJLCClKFDkkB6UClK/EM3mWJF9MpfaT17q9q3RjDz/f8tdbTLhVjhlSNz0N1GUS2xh4
RB3+5Tbrn63SP240N5lzocaBwkB4/s8bnRXYQsKOjXs9+c5yjK6VeliLOFH9aARhPJ0t5dGm6NjI
FmQveQc01lL5zRlzz0oy+TxWFgEMoY1SWHwzA5oeazdWVTm6E2VCsCYUrx3E1caDqWN4UyGLzTjg
0KgmPLbTKSYn9k48H6QDGT3CdfylG3blMXjrNgY0lW3qEJowdFp5RK35UyES5qwzdi/1i6TXcwPq
+Lg+6nmQ58dJH/tz2GaHMK2uYAD7JyUGJTeQ88lpBcCAS2AauDltHyg5UKe1BE/ZziJSJC4pBuwj
iWzJZ5GX2UQLgF5V4NeWtgfXtWU5pMnDWEuPQiHYqb2caGpVb+BUkP41RMzWdvaBCRwvSggnai4y
fT+kEP8T2BlbDB+EoCNQ0dWJ4jEKQ/68UP2YImFXuG/CLW4oceFH6+NuhOVCPAx6XcQPtVDjC1UK
oLg8xMdt6DxIoUgB7jsh6SvFDeJd46GuxIK4rPMs73nARoX/5/RbDsp8cMz4nQid4TIK55fiKP4U
FMWXrFVPrcVPbpKpZAZP05qkN7IthUWwIMnoZGCB0xuHi0Vs1vdRzz7aoBI3swpfbbV3UGHb2m3d
2XSXgKlOdfubzpACfbn6AkOndUaINUH3dSBLE1t498txadkV5kxnfHrP5wRQ/GB+dOglNyXaJm/i
2h6xRxPtbQYTVmZFeklDrMKs1qPvqPNRjs0xMuf6Icc+gMNInImw0wgsRklC0QADPZ/5PcLruh5X
UzfX8ibyXVGN7RcyphiIL69W4LPadUVfTPk7RGcA//gSzaLnjnF4WJ91NYvnfeNCDxOQigfTIVvF
4sZkGs3UZe6glDCUCnCL3rK1QdpJrlWmw5Ipxp8WTIRzEcqRNh3vzxbJKvO9p6mG4tdnNUGdEAwx
OJLeEbo62VI9ytTBPtidzXUNQ2dvpg8gVh1NNk8dXXk1KxCTaOplnVbCZ3O3bQar1xkwnUaJuiXE
R5zhtpdS8RmBMaHKg5O+JCTIFuVKp4IBxof9tRLzvI3MoDwahKTC6am9Lhtqb0aBc7UhmG2ssdtk
AuaQFqDoRf1gMuIj/Bev44C7yvGMOcBtl/V4r1ttfMXvCVacgQcq5DaN3rADi+exbaKjUmaEYTSA
CTtTMGQmhB4dzrZXaVeUC5cgSpeJoQZUdgPDwIZXwFnSVenh26I91OwjGN04EseZemSV4gbGnuCz
UcP1FeprAfiXyZ7Te+sqlOYEslyN3nWMjAj6U1DGLtB/pDDqM9biZyMarwbKmP1saWQsL203rHiE
RTuAg5mDTlc5ZA8I3DRQFY/8Vf2LrpkfY4NZecA8XLm29NwjRX2DhZw1vnytqMHq3obAlsZqRJ12
FWTqQC51MNEvvX83TsJT2h6MSAICHi2SKgmwGmZp+DxS4A0VQkgo4E3+uo01GzQaZvdcMCY8hDPG
3GWpJZpJnduoZxoq7T5h6s+cVQXgolVUbPmPsvvmMtVaTJWHtQusqzXRFW10LJeFL7KUMMJ1jkRN
Pe6crP/tgGtoNSt+qEpMFUnF9H1RCazNrrVJk+c1JHOpjfS59K8RryZH6b5GPPeKqaKFcdvjKKgM
M957aCS6wE/MdK+2vHUHaADry25tgWOQ30uVDA+lya812V5DbX9Jq0pexsHCKj6SixSFcY+O7imF
5gw1kbVCQupSM38WmbO85kYM48A27KeK/sZT0xWv63/jMLdgXvucmS/lv0WuMaj3+ZJ0IWYL9W0U
8kmVZXzvXa5Bkab1HXdFtu0Hw3w0EsbC6ycFhG8Q8UIjewZoFGCrv3w2m+CA9W2Wn9Y/FaQY/QoH
XnEg5i3RONw2Xb4SSi6eyET5qHCtc24vfzGq8hFnzcBgY3XbYzN9niPhrbcgU8O33MJOLd1cXl0m
lUAJUGut/SCGGrXnwOvGP3CpHXVi6WgHnZXk56n1S1YC73IJTVsQAqpCgfgsDqNIu4RlCrWia/3C
MXNv/bxuNMt9ywR3uxzj1uU6UNnKHG5z2VbfBLShS9zYiKpmncnVNH1RQeTgYewuuuBDOLiI750I
rFNvMBijyfkKnuZrnkzyPPfElKmmAqRk1Jlh6Io4IlcLAbneShsSYKRQZTsV58axIiGYe6lPJ5M3
0szZ6JC043tZdsxnknz2ozh/Q/TF0790W82KqDtaMoG/LkW0+Frl1A9FZJJt1T4jR5lONU2NuE/j
kx029XZCO7JB5lvsm448Hp5UXJFkcPhjQaybnSp3XJsh2Q4NgoUc3qLZOE9EOp0pK8iWqE02zxHF
sui1CtxB9Eq2N+sl4lLeQC1dgP39bnKhLenUBBoNPYDCKR8BEJTF46h8NdH+r69mHu5yW4imfrL5
Ebw2bAAu4VOaRdZ5Kk3zEgTUVPmQZCc9rrmuPQwqU1S+VRJtOypKeWjSTPEkjm+va3CALj86KUXk
14OS+rKfUq+dxtcC6/1zWudHDSZ4ilDsmBfVcwbM6RBXLEtcsDm7B3LA+i2oa/diFvYDOMxi2wtc
wzl53b2zbIhqkxz136wp6FnhSIxrLE99DaCihbLTpA5Ga8YBh1KKo9RmHKmigPS8iDLspOz8sLzj
FyTSh1kkO9oR6Gd4rV1JYjiyDAto40bicL7FST28t5O9ryGAPuTG8DSXdEPQC06nrORx6rRgp6jO
wewumjvG5yiHXhCmBKgikLrVJezJjNi+z5eT3j0VSz9lLK39OrFAgN8l25nklCeyzX+u27xayevk
jubVad95FyAdQpH7tD7XnH6OoaUGnLLRKq6PnsUo+QafKiQWrR9dwoEyZnGfryE2veV/dfy2xCt8
gcZJI4lsKU9TyTlUCky49TD+Wg8a66MHxhbWXSNrD7xofNBVA6TY8MOKOO046y8CL4gmCT7XckIT
1fiwvi2juLePOo53t+KQZVTWVZPpMVX77OKEzYZIFwdtSjmdBkpu9mqU+mYFRgJJwmF2Uu06VdoH
Vkptpwwkr2IjPsWdNbGUiJ0pjRpmndsK0CXxrpc/p6Xh7ERl7bGsvwQFQu/OLfx146p6M9wTuEBz
1KCvCCFiV2VUhZwAEftv+h6p7NqrVtv2FGtY00d1JFOa+LjzZBr7Ll6ks8vjnCWLg2CuNyOf66j0
IYAFZoSONA/rtdLMgS2kl9WZTLrq0Jr5F1AY0wa0m9xbUCdx4If5OQfdsuvzuWPP0dKHgtlaqA3j
JQ6/C2Oh408kifF6MjHqdN+pJ9/NJYcOgDBPbBwcpiCH26Y8Bk30kjpND1RBG2+phIcU5yVOfalc
wuwk4Sod9DT8NYsRL5GZE7G6EBRSi4dCOhHZbuTzkQo/TagcuuK0Lqg54i2EL2jhTpFGOk2Hdhg0
wlfkGQVDtWOKfZiyqH+GvsCdwqQlq7J9dp3D4rarZfoaJ1hSnUpiKDcHtBOmfM57i0BZM4h9AMjU
KnP6Vimvs5b3hIQVvPsJsq1ixeEA6kDoVAqi4EMSKgfzSTWs2JNNz1UkOOhzFSN8VPyGHO150S9Q
i+gegAdO9ctOq4Zdyyubwzzt1Q8Bx/QQdpW5kfo4+/oMstconvr2XvWqshvy4RchYvE+qqCXlYLd
HcjDR4mOPEIhc1SHrvk8uiGPBkAPUBJVCAbOcILWod+pqFJIBq51oDLv9quOARhX7TUasSQN0OWe
pqoniy7YU3KA3lFzeJvlAPu6FeNZuOk+a4dyYTnaXgzh/nm2u3I7m9Di805iFUvGaJ/WQJ+kobuP
iYMBbREMaEYGATXJh9PaewAq6jVNbd7UbNgmBnkUOZhuzIxgEXlj3GeSMfI2pgAX2JjLxnoYLuuJ
Y46f446hTkogHZ8O41ZI57lPpl/KFP3Kptw9pmPOWUIj/CB0ULwrQbnvlXlHkrT+Kc51Erfe9AsD
nSZGtSvz/hSm56ZBwcRV/h4m+j0JzVfyRXp8seMv27RfYkTTp5Yyxm9wy5puBqLeUNVzQIRBNebO
nmEhHhHc3VxosmorY7pJJ548MoDja1ym7SYIfqmm7NDrkZdaiPKrJr7VLsBQYR2AlCjb2NCf7SDs
8YrP8osSf4n6feHk8WtkNMVuCIoMAzg4U1dUz2vV2KAZ3gwm+RhLORCmROKQJUDE3XLFxSLWS1Oy
AKoy/TyxR0ZyE21hXtXoKXb75KwwaPWkmTJTwiXpT+Te79osenMdB044Ju5tPbjI2EONlIKokn4l
h8gjEWo4rmvHXkZrdCDFVtS66UcmMVl9UIX7SjXeCYru/VDk4LrC9GnOSuMYlzwJbaF/o27tKCOY
3o2O/SGmyLOycX6eEfnaplbeYtZHDUOMM/miwhLpz3gcQN4paXpcmw9we1rydnA6TyUrAcISfE+z
KB4Il8iuXLRtpOIwlmP6hEQnYvZ044Ue4pxSfOotgwNdY3qMu6gaIkJ8NMekzxW1FQEnXLM2liCS
c/mmi9p9LEXwkZqC3uBy8h1y9U5UWrMXlRleOZobWFoBkkby1I6j7WeF1hxy4tYgucZ3qYQ/sdxO
145z1eKrB+1YMEVfb2A3iB8ahetT+DxMTuArSotamJ7Bdb2FYSO2LQlyD3Z/w+YQILIFfqx16ffe
EQ0EkgRsvGki5ehi3dPtpREnbe4PskWOmSXZmCVq0AIZNNHwj3F6rRTnI0uc9K53xXc67MHWnNoG
arp5IW1Wu5KG8xNz2aZztPJHJEDBWSHhl1P64gxuv9EqT1hxy1lA3ahcQOh21vlz/yRcJum0aBfV
k3ZPSKfYtJlLgnCj0yjRvpZm81amc/ik08rAxxRc+5wkIVMMvIsy2Jshwdg/U+juTQ6SbUx7CR04
RYCnWm+DOVAj6ewcQdt/QR/A/eqH+clBAzq1APZdEcWXysrsY5VlTOLDajryte+h3sJCHYL27uao
Sfwhgr5fZQs5qhdna24+INXbjW59CDv7abFfmGaa/VDVbw22awla7KOdrZ914DpPJdJKxw4qYr2V
2CeiPvVmGfU0vrJvtD7dY4lZizdKRryqTA+86zu/61lksc50iWjpIc9yv00AieRKbnipZmZAkPPh
bEzm5+PUNBAwR+jVi6qc5HNie9Ha5SdmxyAlxyeZiugDrzPW2MBvNMCALS6bxwRzGzy0AdCKqDjV
cL55UdXiY07EAe+z+9C6+b7IuaLQ1UAoV+PCh49rOh3trykO+V7BpNKdan9WSzuqdZoFclY9BDFy
wWposbRErn1Ka3pM/ZhdZ934HUyjPGQtNggnc4m2yMJHm1g7L+667MGO3SVcyGo2TTeNHyoRL9Zo
Q4Xta/cAcnQfUMiTP4U9vidPqS1+z5m8TYn4soi+ieRJ4Ru1wXZGwliRH65Yce5VuvLGhWGXoKUB
N5tqeXqzGRArVAlKWB4mQqI8Kw5ILgt6zs1FAmoCh/xgPrcYOwDDwIPJhm9dmRl7xHTDpq/a7wVR
v5vAztUL29MMF8MXZQz9OtcIb0hbOpXJ7LEJE2gbNDioEw7P+ZhcJq1+NpuQFIEKrGdVZqda6F9h
z2xjM7B2QT48QrDVeRkT063nX+rcpP/QgYo2glvV0ozqDE4rGc0+Uq2JVqWKsKYC4IYd+0btnBrH
JKOxlNhFwLHTTyYZFhXTbMhtF2W0DlO3oRlovk4iI7tYyyDToPsTeM+2Cq3g3ZRxbjKViBRs3SG4
/kcz82gPrey5sGSwRsZvt0RLZe3UJS7MDFy/7wN9I3n49nA0XorRhZuHGx4K6lbX4N0CAiE3Vwu2
PRvYTpkR5tRI7o+5iiqSleb24j7SLYZ6roOBU2LWLnErOd3WOJy0U6+7r5nu7p2cLDEMHyrceY6u
UwPBKmFS3UcOPNhJvbrAlkbD+mUOfe9NhHWNBuxCIr2THYAo34rYs6QOwCymKEsc7bSoDTMOXegs
aw42ZGnKCDlEi3OkZm6i8OpxuwUtrZfFTrWHY6AIl6bt+LuKZlKqehBpCqwtOU32GZH3PZX416Vd
QKO3kUepSn4JSjpSiF7zfY8IJRrzx9A51lGEiteGcZUSEVE6OAzD2SsG1/TIhnSNACJIObyA/P1N
l5CWVfPNclzuRwqxlmPesUG0s63IVdpmeXIuqwDnHSTlHe4K6NFO6c/99CLi9Odsj+5CfAnhHPWP
IYU9p1W/YOlsXSUADeKO6ZZAxh375b1pzN+pXf+MQu0e9s02aslcidT4WwKwkQy7m86f3JROqHux
ob30GCw3jVUI8KaR7w7im9WK2gOlTJqfrJ2DEwEZBODPBze5gs+hHdlsOcWtCmJifAWAvFSFgqsr
wW76RiXR+1Kzsz1R04uv4x7OKnkM0fSNyBV27oKqzJhtxdNbbRNBMk5TEmmAD8bC/IL0p6DNA2lg
qJtfWdIc27FPNmrT/rb6vjiMdo9wBzjYkJSn0Sq/qLlFLlbOl7IZ4UO3S/120p6cPH0kBkIex7Hc
NmA43ZR6ftTxKjtmegyg6bKGq8kjgGwfmHxAjQbxqVSsdy1K+hNL4afZVRe4uJkkQNtmULQn6G8P
0lrdwvo/qa3up3TBN2HX7Hj+9R0u5m6/xWSs7hJ3PBKUnHkMn9tday1QQUvU0BpC+0zyxlHKa5vq
hKCxOx6Q323osfmWAiZNAsrbxKPpbHIRfR95tKBcW2eFzMBtHnTFIXHvBK1y9GnAbla1vUMaT63Q
HBU9fiQNLQPSOWxbe4gfelRHVog2Nyums5V358klOTt5qyL93c0IhlIQ7TeN9R5q0a+CaQ1akt24
ZIZWWYnXQGSkS1ihIPQxzp6yyjlNWv89NfT0OhDzjuOOfMayHNC3yZIBXOeeO1GeEjoU8LbrfWy1
wU2P2+GmMHMp6ew1Zawf2qYbrwDkLomCZAn6NS8sySrmWgx+n7fkcVYa+VymQUpomGls3sZHNPbA
/12iiEeZPHDOak6NrtzF0KovpJYVdEJ0/TL3BKYalXNQzBgD3ZQRQVIMb6NS5ldN/V4FZEQrVXpp
Jl9j8nOytT7zg1xWO5d+1iHjKp8lJ//UDu7QMrLj1BHO2AgRHQazxnS/Bv8xXLD7skRYDME/yYV9
i5wIffSo0uiuv5O3R6wdj3O2GPhVRPmO87T+Ionq3XWQMH3XLtzP39MK85c1q+K0/lYdFO0u7mcy
mXUpHtZfbM7sD62EAew4ge0PblWdMtP9kZDc/UA7FlgdTZGdNTLZK0xzoGHUKpziKgxnNvDufpoS
Wt4hfaFaZzA3ZuQZlbi2l1ZBPAc0uDknM9no3yKz61+YtrlD+hyCJT+v4/pUm8CsKe5z2E53bKXH
xbq+6UPL2RRM/gcl/x2S33COIHU07nQTc6t/ccrxZ11jxpMg+4yRA9kEevOi6HdNg8COKjDbrp3/
1ZDQqK17ICioQsrhAarMOEfFrzVFNZhVvTKcQxELua1SZNtO075pceVpdSn3Ti0LbKz2eDHZzekx
a7RP4X0w8SQttP/qgKMKzdkrh6l+6pLy82+g1Xh3Jd5WRyjYLUkH24iGZdykkw/4fCtLB1tES2Wr
D82jXjdvnaj7U583JNHq+CSEce2K4ZhLWiumKF9WbTyIy4OV6UyZl28xEm9lO0rtqb0LVyvg7REF
zsuq5kE/b1xUNcb5TI/i7OogG2rIxUqv0NWfToGq3/BWAXkZINitM7Kii8qLg9n1U6fPKKWNhLxP
uDQ2/KT4s98XxkyDp3T8UTCx2rm0fk5F1kYM9cpqE7oGXZfM6R8slx+b0tbdNpxQd+k0jweh6BqY
mIb8zrk88i/ZvtIMxefAxVieAVk322fRMayi6ddh6WlLqCsKaDx8s9VpIIsJMP58VJnZrRpFC1h8
VdSvbpXTD9DSW2d3BCtU6Owtp2XdrKO/lvTDsNOsB+G418GNOR0Wdc3ZtKROt7p0h/KYdN1eFduK
NYEtGeMiSMonqurMX6c10km/NdgjQKEZ4q6UCnt4czZJ+d3orameioIKftEO7cHVqExLQUDkkz9A
snykaXSy2hBSag/vMl4qmcL97HmSpdHvSDAib5B85GtNtN4GH2TgD53cGhqZX/iKmMdYwz13eiqu
pifQcFoalcvIAkaoozfnIJH92TYuzlz6hmZXZIgiMuUYHPkoOVBU2tWLwyNiGV1018bCVwbbfLCN
6ZEr6vIEu/lWi0C0jkb6y4za2l91NOvFC20Y/nOXi/0YmeHT59WLUuexyJubOnMUk3FifBFjehiW
/jFK4mvkK8we2GhEBTbUlt+ZvUdnmGbHQUDAgtitb1pzGPa52ZiHoEUAYBqzbxf56MWBxfk5++zo
ygqRuBp8qbIBqlDnMsvjPLysnaIuHw05/pp6dQRajCE/CX6sb5t5LhyA7RUaaRJcKmjnNBZsWDGd
hiEr6OnUNrnvjs0Ds/mc1ChJdRW2T0KG+IDb6NEZMyI4cb6l466YXFjx+fxj4bUlpIVuSJgbT3JC
HL62CnTq8adWCzxq3+WFF84ZyYS0sq6TyYGWR48meFwOybbLzNFDg4OLRSVhaEGA9BaNlUbZZerD
RDvHX0dhk10aZy3JXscFusFrQJwBEDH5z4BkOWrOPHJxI8ekJy6RHLv1WSWqXaC+BuMWIFapyJ8e
wOQfI87ggY2VY8THcI9abPnFkF5wC4Wg+2xurLBQEEBe32S4HLymtR0e5tnYrx15WgkEXo3IzZeh
VFUROCKixl+9DQO1AVynQtuty4Rmj7MLaLzsCUrTmb+N6InV8T1RiB7LjW+WBpUVwh/nJ1uedNq8
8FOJ9F0moaQYMnwIqpbIi1jzwowvzyGbKAuyUDNt/mlkaHrTRQtsVdZet6d6v37rJG9wCy2POPmV
w8EOgx+Kghp+WSCdRj5YStTCAwdH4vMWtbqdof4AxrfvKFnuk8C5MnXPBqfNQ5oMBei02vaw9b21
XMWz1Gdu20jIAQ3qvn/ROJutzgQ7Jq+tU+vHsiCtdZ2BsE4txF0G539g+ijxF4lQuZS61s3u64+1
oWXO+bQNA1KjQrOcN7qEVq06arcVixajgvpwJKXE4LR1s+ljbYNwjny9DZkLLN9xSoyljfpCUJkg
JAkbODlQ+KnmqvZXMzF09dwXeR76XEqG2iyPhaLS4Kwax3NpQVoOeh0JP421nakx7NXoRdMtJLJd
6Ukd4uucBUGHDI0hIsucbpFQd7xSHQo+IrwaogSsW+Cgx3LDQX9RcvkQiP64fvQwpj1c9tG0xyVY
en0eoxNYZO/w+zDtVl/Yv7S7CJmYRyRHChqllFCEAPTK4MlF5BLO4Gh6XTskOvJtBcL7sviRI7xb
pKI+tjRW16EOEvofCu2FXWFV9vLYkWShodGspoIyL3au61/rOsnrXOkUyLSN0WkV5LBJ5YHIanML
cwIfOcIwn6b2tCkYix8LGo3gSTZdIe9p6GRMag2NfgdK/6BJHxu6Rme3cZKDrZQ3SMvjLTPNm1Nu
Ugi+r52cf2tGQ38jt4b3vhjfW8LsHxgRbdZHeK5J9HHS6n20UsKPGUPcwHCLByEZ0WrkOmuBz4sr
JdY+/hlV6D4UCdGc9gJzjjTXt58TLpnw/govaL02hqwtzGdJsK3sbjpVg2M9xg2o+nWx9LqpPjU8
HiCGqhcSeVHeadesONMmI7KxUGO/xoLc8iYObGIfM7bNwA0qtOl5t69FB0BwCVgDM+EcLIUIgE7v
uf3sivsOM9U794iTmTMHhyxUr/iof1jEgTH1bvYAdQ4E+8YkidaMFmf7qgc23Omo6/ckafh2YGX7
Epqlj2JyxpxgLrGJTD4rXXu3c73Z8XPDY8bcbxunDfBiInix/f1OQje/qTX9V6FbjLFi8pml/jYA
XHvQG4QlRRWoD1aKuf1TylIS2YpQjZTUMhGITAZjPszuoF615Rdjxbc9hyqteCeNSNxkwwhDt/e6
xYE4BpX8Ps1LnHU9Oy8zJ1vN6ZJXhhiG142IQzQeWQ85UnWP6rHeOi7HvoanN4m+6QM00AZs++f7
eazqbDuRdLSzFS5QmzeIe6ppD5BLHspK7A3ZWaCirOaICdPDZoUM15gOY8vflaPbWXURSfOeD115
qDqmJBkji6OdnSo0YwcRJmI3Oo3m2QY6mbBssT6UkpA4NpZdTpz8xolMsddJfiOKh3OqtF2CF6hF
UQKeHb2/r1YeQycQWpUOrc8ZZINi1lelb76uW5Ee9LBTwS4SSDgdinl0Lqn0bHdkXqJ+jU3JmCNo
joPEuh4uNa3WikuZaEDf+z7ZRiXs9q7Uf65iaJz85amrpyU56GyWmfn5jkMYxpDTiD8IQHSerKKD
JxspzdUKnJ9iKB77UDgMcePXKTLGGyrU82SY56QMbnxRElkX/n/XaFeaiybZcMR3rW9eDrtewjFc
2syKW77/gumnVBLWsVDQOaR5q/MIctMb1uDVraQ411VDjkRIQyTE/92VGs1WUUI0KtIj4z5kU4r9
hcWaQu+EtdaXcqnkKCEB9DAlzgliUUG9U4wa95bUvv/H3ZksyY1kWfZXSmqPECigmEQqe2Gzmc8z
6RuIk+6BGVAoZnx9H7OIrCQ9wumVJb3qJRkMgw2Aqr737j13b3X2qnJTJNeGsXVbGiR9Juotgpvv
cx1ihyQCr/AUc4yaUGcWztiW8VJ5Mt0EBWbqtGyM/ZiwFdaINg8ux90lXVPqypO8Am34WY1goR7j
Oxk7AebrLbkMATXsfPBF8GSbvXl22sD6kuQsXem9O/l/XOp0mA6q9BzRUL1Vx6BXfVQpH39ZZvYo
a4x2J+aOIYm1L0NXnmG9R+ETd5fe86mAq9TKyAu5ZWyXHosXFrDSAGU9zcvImENoEpqymVVe9tZj
X8HJwkVLMRYmUCi8CfI4YWaAaatjcXJTHwkmbmQ8iyCEXSzK/sGxIrGoOxnu6oE8xFSZ7rIreFgS
xy1oVSLhKKp0JAnc/0MbDKvT3I4ecUw56i3Sdz17OzjSA/5TLWsAwxu3yPXKpg/LE0lFmjtNt3RF
FVzx660mPBRnp6F56hvJ3sXZeFRJGQQ09k/Nsfo6HZJrTAE727mwMfIi1mothBxksHaBTGE10ZHj
0BV4XrLOnbohIEftK7u2OZ70t7q2yn3aDehZeuaNFR2z4bElMnbX+PG0JtoQlUbbng+41C4gM8+Q
zMNiM9R5dMEtJIEioxojtWoM90zIhvN5RKrU+yxOLNANqWLUJk6wajz4mEaQHlRgAeriVCnFSDhk
iFB6MIlHmBOZ3hDVTNhI1G75ebcQ+A5OUkdncZq+kv00LhrZjldIVKKMkVDlxt8j5eerirKZhCSw
w5lNqjRw4r5XmpQv65yUuOPXEH4NhaAzMk7Yv/vyxY3H19nqC3bW4ZCDDvWjkB6901yGnqkXjVk3
26mOvroe5pnGzVZR4BW7AuxoQVTgTvKo/YEXiJBZU5/Rr66RDtYG6b/MZFF6ICQ11bbAfH5JYxNV
hLwui8q/PZ01AxICOpcZrnSOEptYPUZ57J2dGCCuT5D7KG5DQAZLux8clG+x4JQBhMviALFLLOYr
qFPOTwqIcDSK9WmzFYjJdsEQ6lVUOxPvKnU5FaPwtCvBQM6ml5MRO+N23R17zoDiipGnkeRyl6f7
NDlyTcLn0u4Al1iUK5YirsAmomXW6wFH38GdSS1wrTzdaEsRv6MDuh0CSEcVb0f0atDfnsM6Dj/x
gv2NqQQ7r4cbxhe2A4fynaS8bjnZTFUrrk6KwyyNwitTEAAhD32O2LTtKdx8k4ZEDdmnJHNud1Id
QOr2yCmh8TyEhUATvXDKxiF8AnYxiOInd7Keuj42blszEXjrSxoxTMxSDumZ/Zl79W/cGVgjTexS
0sX59N4w3Y0kX+ZkJV+Z1uwhbvdKXGKVuojqY9pvu6DfTNJDjFo2VASwNmlKypSOK4qVUe7sMLI2
U2uPXxuMPvudPzF6IjLs985Lr0KwkC+G4aoFDqH4ifRQc2ml6SfSfvFXRx4oUAClJ3cUhKGjI+0H
R0yig6HvQsP/Q9hf2iGhhDqkNhUeIrIyCKiQUXniWZjRCIAoCTUhTJlUn/qj/up98wJfuFYAAz8w
LYD2P72TvmkwABaRcXWqDo1S6seSwdBkE/FYl2WNhGMi6nNsCT7LOAUUYqSjQrl65nsjU4sRwak4
bqERUm2tn/OE7ljmjkdlEGz2o28PJoe/qD25c0ynufu1F+ZEyP/ZIsH7d6R5BAMcHY7vTFLU6vR5
2tm4wiq1nlg/r0JV29gYR2d3OnDQ21nFyIfpQrB4BrFhrE9VvgCQQcyWdzAc5zVS5nossVSRUHjo
rFVM3u5TCZhmU3pPge71BjY/BuA4JJelmTGRKVapMq2IbBSiXA8od/dRRSpSz1SdMN2WqqX0/22G
qs2gx0Ja4B6Rd3+5bchjtMtBO0A52O545JZR0VhfdYFOtFO1fhRzuI5H9AsFiJqdPTOOj/GlKZkA
qqAuXCrf/ha3aGbiSgmyb2MyBtNPzX8nrMTPP0pwBE5YcO/An9j+O3zA1IdBT/RLfh27xjl9vOqc
rPTq3BPTdWO6DBhoKtVOxZuVpF3H9MvQztRLSxLWq4PJu0BZieBYTGszb9tl0EGTORVLJy3QqWA0
4FcsnB6vlckIzZkafD55Zz158yAvbDSRNw50lywwV5Wl3HXkTvbCnQiTDMrksQgK/8xr9CvU6DfR
1GJr2jpbKwIA72x6f2sVztFF7lr3o81cdFB4cqXRMCXvMyyDDVyjid2DTN+E7KUEsf3eZoS9FMy3
97Cq8qRTe7drH09SByWRCBOJQDcUiHxVpw+iovrLkLQzb9bqQhOk6dnBsMcKKUiPyXsW3RYNnFLh
GSeeN2w28VanY7WhycAxNnb1RVwPl1gb+BLGtiICgEkeDH0QPArBd432xPFH+2JoWFAMQK3XHcfs
bW5MiuxIyZQZweGYt7tSXWtA+AcfYcEqrcvzoWL+msPbZqRfk8I+TPOlLLIz3bYkrcU9oTBcYpGO
nng67dqqz+SFcq77pDQ2idc0e+FMz3nDWGs82mwK1RABX2Ts3wmqVjHG9sHXwc1kkm6css9PeX1z
Ol2Og/3VtDoqzzy6n+an2QzhOGTBWRv2qH2xjo40O/YsI6To0Sqt6Iauamq7gayvdeTME7p+SX4v
jVGOueHBTyL31UoYQMyfkYKtvy7hrOACyKwPIPO4D/28cEZDJWkW5NV1FBscPexMnpnWhJ9ano8c
LA/ksTokVUmaHZF1VUUk16gqQCkj3WiTVC51uM6sbUlQeVwYd8EcLilByEyjL7SCnbPwBsq5X6+W
f+NrhH1jYsC2wBFhWHlny3XbvJ6J86mv2UJbTjbqvAZkQQLCxPhIwFwm84CDdJnQAGJcLJWJVAjA
GkNAmIn6wXJa+2FK4odfvy/7L2Z6zrQgRwhoAZ0H5O7dghEzhMsLCvEbgJrMBfxmYYXkkrmNcaB5
QBM96K6NrFqcnqc+05SYFsrUY3V34ml4OWneUj3lrCMb82htw84tqHcigj6P/4rmebED6xPTkTl6
NkNCobtj8nZeoL6M5OY0iZlmC8dSom/dXmJKYSjD3KPetNgj6QJOJ62AuHQJEQboyX4gwHt8YpYV
7zJhwIdQr3iwp3HsA7mAWvDzjeXRWFFON3VXp4LxtFepydlhuVqOzkByST0FG6OtvnQtTTpSs7R/
HikKi5M7oSxodTVectPpRS1uWlbdIHEf4zj/A1gxs2cd4iC6OgnkTfmlkm27Oy2ucUhhLGrWgTBt
JMHWpCZGnjMeWmg4K0RPxUX1MoTG2UlA3zsx1ZCnGW77BsS9Mh5RPjN1d+h2H9qwuIBpte2oUe6g
ECI+TWGdEuVMX6wtvascS4os2x3jQ/eyH9xoVc7R98GaxrvJ8h5PNrfJfB769pzhS7AsnI6mQl59
tWz53XYQV8LSqlZmNq+tKuo2J6Vd6rUAA2wyoMwezGDROSWAkGoVeBSpse3f64gZkc28hhTKieaQ
b2+bclgG6iAMa4lR2nw43R8F2a4bLOoPKX2VrA8ESbqyZuCATvJ0MnOlsbc4AV+cmjjTSIKX0elz
D5pFpibqu9i7oSrLiSAmC4HgWU7H9YV5TDRr9GSvyYh4M7z7yLYPDZ07jK22d3MqzysCCbZSrssW
KLBbetnKqbN44yFBdFurgR8boKOwx2FhxWo5RIN91TQRkB6XqcQxPM4/GupOr1JbRMOh566vTh9q
CgEeRuVgIAGpMM9x9/etVd8RO4xqPzwTDAJAKc4Klcn4gphMraOW9qWlyceCTrdE50D05LGPJf3o
2KrOffOyamr2GvoVDEXpHo5Tfi7h6+3MJL4bvVjswe3hLLSuLdHJrafb267Tu1N/IXbcewuy+H2f
vNEiMzd+4RJZPnEHDiXPc9SdG7IC4jSWVyXcORxl+XmJuPCstD6pKcSx7vnxyCKhZHkCWjg0ISGC
92QZJxjKKRXavAq7Id41HoDdOWN81DgxibAOIm47bi61AJrFFjXs/LyRf3BT/ozSuv7jau8yu979
8X8S4fX/YfADRcfHSV9nL/NLhjvv5ad0MOo+YiBejllevvcbbT2Lespm6/ch1f4z90G6v7GfwLsm
2pFdQx4zGf4M+XKc3yi/gG6BOXdhXR35LSQkHEO+pPnb8e8dfNdQX0G/yn8n9+FYgPzrxmL4LVnM
QUG/22q1a/XDEMYg2gVCgKWsjwy4sFfl/Q9fxp83zY/pOx+9/rttomawA0ejnzcyHEi2jX2W3FVo
WV32yaHhowu86xQUA3NHrZJhU81iODsO0c8ojov1r9/+cWf/m69HvmMYAA+3uzHn1TV0H0ZmyYia
rZmRfbqoq8y3AZzv1uxK85P99efewX//HPLdCaNvM7tNJlSrYa3FDVdvV1mD8ZJTw3jz64/0M57h
X5d4V0rTNzbSyYGlUlAtr4NQ7qJeBiQAgktwPyvcP/hV5PHiP3QOJtHKNA3DeVNO+StDSxKEcFQx
Rvv1Zzi+17/7WY5f3w8vr+wCKpgyZ8i/fvOtqDEq1Wy2Z9ii0q0V6OiAGK3/5A776Dc5fsYfLhak
/mTbTTvjmMPXU0yjOG9k9WUIlPiEefnRFd4d0hGpselZXMFrAlUsNXYLgShbVnoLNpEIn19/ax/9
KO+e9QH5pxvlpMtZzMkwqrs0+wjibor/5eu/e9bDLEzbrOzLjTJC/wZK+nSFMB+x36/f/kff0rsn
3UBLl8atX2xIZqkwELbxjjM2rXiMKZ90vj64xKkA+OGnDgdOApk1F5vROfow+AU2uQGMYGqy8vbX
n+KDFeWUv/PDJRzM9oaY0/Hod7iCAla2ZGhn9pUPon8NdezS7a//d1d696BT9I8uHY5xM3tdexaP
xyQJ16zvieZI0TTM5m2ctIhRleEk619f8oO15YTP/+HD6aSv67TFtIODlCR6HArpMndHo14PY207
uJAT7Ke/vtYHd/OJH/vDtdLQKNEtx+MG1wXpejpsxkM6Nubzr1/+55rvv5fJE6b1h5dv+WpAB1jt
Fk/UBGusLihSqNbpSnWGEcW70m3IWhx8RuTbxvCz9tyAZmR9tsR9dCu+WxO4x4u8KNNh47tBtQWa
LVeOZ82LNGGC8euP+NE3aP28sI2JDHRgR8NmmCuGG1hA5ZXVZ8YnD9O7Q+u/vsJ360Hgw0aJorzY
DoPZzc1Sq3ZwXzrVTQXEHN108QNHWYLknA5Ix3IiDtl8sea0AQXRpaFPcfvrD/rRbflu5XACEqyM
0iOzcg4bIk28EK1mhCEIHW4OLGjp5XNbf3JW/+CHe5+TAL2X2zHqsk3jkansBdmES4RqHvYKds9P
kOof/HTvs1raoYmaZlLFxidR49lwLJ8pstNH8pNv7IMN1nq3dlAyuTCWGPQEeeLor2MdM9VmRB8B
uSvD/i01QQhMNh28T7bAD5ZF6/jT/fC4ITkN7IH2G6HVRk+3tJDau+3TkFR5xaAywgpX5/1hzskE
vLNTbQyPv743Pvq5jn//w4VFL8DXzhqxpT/2/k61nLc3VUnreiEyHUWfPGsfXeb4Q/5wmQzdF0m+
JnV/kBR3vmn0r5q4kt+7cUCo8+uPQt4Fr/Y356ITQvCHq0R8LahobIQy8E/M5YCsVuyI3DC6jdMZ
KYglUXDr00GQ3oVBglIHd0ASqt1r5gpbIHRpuwogsmClqTlh3aBE76p1qCU40+U4WKK9aAM/zvde
aA44uAMHAR/E5XjeW7Q+5otYUbx+LRP0GwjwwXo9eSqjNF6gA0SpUzK5rF9KVWUTE8YinILXhC5g
1TKuzutuGeMhqepl6VnFK6IgRe+6oYd5MyL0d3dtUCXenZsZbnONeT8JUKRXjrixZJPMB6ebI0SJ
ibIo9Hue8UUyVHb/LWvmCNvlPIxy5RtTdjz5kujx1sokDDH6Yq20bjpA/ziysr4fSA5vlWjQOMeO
5XxLs1r4dyg+o+AMhE1lvY55FzUXXolGFJUJmoAjq2FG9wmKsgc81pdNe1f69QgEj3dpvaR946OK
HfKJmNxcJsLTi6H2JzKIJzdLjIVq9IXWMfPYSKe9nW/mlMwXc53HCoYXqROyFNBGMOd9g74ZmQ80
+E3/JQ1ix/+OeVOMrwyyTf9b3gqny7G3Sj3scOGkRPOVPvtVsE5HjU91WWE1EV+8VoE4XfLVFsOa
1nfyJvJQrem66nJa1GFofTGgAahDJWeT78XlyM0uKCBYiDtMtXbbUw2Fs37x66RxcE4Kp33QxxHY
TVmIXl3Yg42LJwkS3d/PVZNjsmuCY5d2NYLuov3d9BETldanZRKs+sbDHBd71QQbkhjsCGOO5WUX
Y46FbZM3acOLjTJBMLZQbpvU1aIv8t77hviiq14Dq9NMVnrtpw+lGSj7NSxZdw/ukOVVt5gGbsWL
wgiq8czovbiCNCIIgNjoEf+PvZg9PSBJ7xi+Xoy9KK2H3qDjfAcjWUXmwk+yAac5I/3GSZZepIvw
CvyHpy9KoVpAZ2AtIHTF7KQK7vd81xq+MI8OwjhFIBJqN5w2aXLSXzqhTkPUQIWv5bKomsDF3yuj
wWX7dVAwo6uDWPYWJJEirKRsjTkDRVA0jQn5NKkRfAMEa2Ko/ERD1zM7Gjq584CWYx9tphhpc7+M
ZD50z3Bb6FCGZt23By/pOTUo7OkmqoZaD19M3IZHSGFTBwQ11GlynTUMlw7CHrIx34yJFxd7LYIg
BS/SMue+a1Q5TZd21Of+nS+rvnlzbR2Ev0uLDNwWNInP8Z+7e0gsOoIdwY/jIsyAU3zzXeKPb4NJ
xaULc3DKkK5pLNzVImgG4a8JKc2SXYGyHcuVqTxUFWiv4jnZHzU07rckC/LwwTMiF/8TI7AGtq5U
g8Tu6qjgyzAF9bhqtcDS1EW1MW95RDzEAmPbtv2lU3uJOsv0IBT5VfBlV1Wce+YeN3HQrn0ms2ir
R3sy4gPix0Q8ZWWXpZetimdx7xot1UDqIkDrSCYsg5hFUpYYAc0Wy3jF1H8+L/DqyusYYZgOqQ+x
xleLJqvqctdWgTjE1hQzKE/IIMMe1jtfvLEfyrU/od9dFTVu/qupJ2Z64YFRbJFuAcC6HtwYmpxW
uZUhaEWnd5Uw2nV3dWDmGr07droNarVxePD7KfWLpWXmogdvbfOwrCGphKB4hEzrPSaOmk84SasE
JEr6QQ4LA7GkiziMkLH0tu37JMpQWveyxsCtK6mSpTKj6iaQdiv2mIDlo9uP/jdPd36+MwV++iPU
AF/N1mvKOXkbbNIBxbJNCpkXS49srJr5SEMbOSR929w6EclFu9hFTwiUPbfp1MYyE/6lOZBr+uBk
VjEh7TFq2BNZ4gt+YV+Pzqpq5zY8b/PG5oltplmtzHBqAEEWvhXhMwwmNG7N0hBxVQQ4kRvul7OJ
5q6tVk2QzrO/DIQ1DPdokUPPv0wrM7YYN0N4auJtOU8p4l1smJ1Hz91m/KygmTavBvpPusHoTCdI
E9jnuQOSwXgu8Rv0y75yWj/naRTzvCNvfgywl2kfRqwUeUoXxRuiurzPxzi0Du5kxi9xjvZpIJU4
gbIJoqvQzcINxBDvhz6woq2dlNa8L+xGG18mEnQGQgMmhAJdpBzvBaC5P5KwbRrtRRf4LVQyREMt
gsgq5l4flMMOrbwwfPRTTPobc5SxteqMROpzMY+kixuDnuOlG0yoJHnfgRVubUFS6Trwy9D/WtY+
OyGsBImKM3fpQO2yoVaiXFi1USMoxwBmpVfVoC3k7NhTk40HQ02uZOi04E8Ls//CvKxm+trYo4ua
2wslKLoyZqRNR2Dsl5VjNAS+UQVG6jaf6np+6n0bEiQewTD7klesl+d+G/TZ9QSFwttQRc79ZYrK
WJ/Hesa/N06jiy2PC1sdCpSpGg82SXXNMe7RQbBspMjO9gjRU/fM6t3aXCN+M7A4hHq2Nv1suuaj
DlprMpdhV4zzng1qDs9zZBku9EKVVUuWayTfSQ+O8DkSlqyuSZm0YrLgDTva9kPnoSnqnEgvrcyp
h7esY3VY9Zk55Td+Pg/BlWNrqMoVRKlqOThwg39P3KzSt43AsYSMBpP9RVIlcbgrqL0ikIKZ1dQP
Xawr660ryQNBhjd3GmsaeCrkPXJK1L3fwR46H0iSAtVlKVYhezEVTdkdfN/15+8O27NgKyhG1JMV
GUv9JhnKvP8yt12ChdWcBwbRi4RRBRQ9eOCHialdv5Ck3ZibHqXkbWN3mIYiPVnY32cVOWqRdJnf
cR6PmmCVCw2hXbt2OLy6Xe1zndrTmsCF2gpn9uQ2nqN7g7FstYW34uPSZx0xp1fW29iF+xT381Xk
taF9Gai8EDFaYO02y6lLsGvMss1oE0UsIvJydEWOy2BsHbm1AXmlN17W635FoE/hrRFPut434wgt
u8kKbt+3oU/oJ68dmXqgKczODwhtDyI0BTC+H7reTl3oS0Ir4H4ODDUL1pm+n3FUVauos8tjQIBV
F9PK7EjBgaCl8HNOiT2TEj5HxfA4EyQSndlYNPHx+n5bVus4t6f+AAfD8r6oIYSOMlY8MUtvLjgN
gtkq8q2ToCiGXxO3ObFegh05E5HST944DWScq9IIz2yME8k6PeKvkUQY/hEbZrr6LlTc1xfeVJGt
2XtFiloMfFVerdtSURHVrZVniynH3BMvet9NvHOM44U8o0SCuJNTya/KMLDqWzjgjtrZeVcM92aU
Nvq2mtTJqBzk1XPP6qOeWuJV4ocG4Hr7oIzeGr4oJP3WmdW0zcSrHX/ifdMnxsB4q86Gp6wN/d/d
ph+ry9Qx43mHK9oOaY+O4Xgx67Kdnmukv+PG6Wd8bokSHmnsYY0Nz6/6LN9rA/S/WEycuOdN1phF
i/mDS2/nrq2gOc3aYdM1VWHvQRV66sqF063OUtOwJeIOVQcSZXlFEE2up6R9Vs4MtX81ieF4P1Rd
3N2DDmn0rlPCqpb2TCslXmK/6CxQjBz1mwU8pLY7usDM7oikyAvkoLXOzDsvEgaDSnMovPFQKSSK
zx6I2fm85o61X8HI1Q7DtWAcfHEeH62OoBLsOsd3SmBDlqDiol18N2BHzG9mCLXFc5Ghct+bdSJ4
Fv2iwmIRa10aO+UHR9GJMSf2oXCMLkQXNAFuWDsccMZvQ5/5ycEN0pIBrX0CGLMRzutsVk6/o0Qo
pu+cDyBX2GVORWLHjs6ulKg8ucmhhBZrTbSkBkQ0mtbNwNEg/N1IvE6edTSVkORTtunvwzDLYpf4
bRxkrK4SAlKlBtN99Zs6BaWaeH6uOa5nIeHKiqGBSWjJQAhTZXZe+WDZMDc2nUNeE/gFtFpfOrPX
Oc8Rz+4GUdOc/K6r0hAwb2Oisg2wOUzid+WQDCzacc2vtq4qwp4vpcdsFieWnccZrIAcfzglVSKn
C0tq4nCRMpF4yUSMBzosZ9U8ZwAT1A7LnYMoJC94avqFYffJ9MaColi5JQAMH49fnWRAGsnYEI+D
kxoufe+w9NZl4ZBfIwhBjW7CtJ+qYTWOaTCduyVL3bapy6NLmqyU8RzBSiAXhYfx8BLafmqfY1Ey
AjQwKG85eZe5e5MqOwpxvAVBt0J268nF0Sc9rlQ84QU32smaKRs97I7h6CD5TTzIJRR7hkeiQNqY
mHgdpg2YTNSspm3YaeuIup263LwriKF2D4ZVtf3zmENOuZxlNwV3YCrn9iWwWO32ICtscd6Rwjau
shCU3MrwEcmsgMrMZDZPZQnjN2ydSezNJE/T3+OWUvrCqiA7b2nRldGNys2w++oHgIJg0+nylWwl
bJ1jYhewWaSE/rZi1bHbcTkXZR/MizDNh3pphCIbikUcdagQEdrL7uBIjdB+mTV+M3yfE9gS/cJK
Yxf7ARssNgaZuKiU42nWHITNoDKqmwzLlNrbKmPkFkbThFwRXFWHkC0mKtxGRlNDkxZV78dfRJoI
kHSeOcDkdlVBX+Kq6u0CLTQHVXwGrpWgF5Al/Bmcg/YAykzrvn1KhkRnJCcEHkRgamVraq0dMDml
BEoN0jG+m70BDxA1wTD6yYVp0L+T3BN2WH4J4tr2zp0BvmKGsq83UAENHOL9lSMS1z8fDbtoEbVU
NYywnsgZ6S3GITF0joLM64k8jEzCRjYcaqFK+dS3Yfu1mgOjxDubwpLTiRUnV5PrRdZOG0INOxMB
vvsi+jjs91DqDRgCDmttvA01QyNawj3Rl9dGW8vkIVDJ1J2hCCMCDVSRA0J3wUpkUiE4fdo8F27t
s3PWjgcOgyrOWHLPoOqudKpAa8ZkSKD0S8yGiUSjWOKCRvv6zEM9A48zp9K7qKZS+V8FuQkwYWpX
DdUymSV6+dLKjdygls/Io0eSUycrm45r/ToJgTHB4A3QcJUJjDcwLNX0dTY7bsLSsQASJJ1o0biU
KQG02xAXDTcyCYn9tsN64L8EQYTrmfi73G4WswthGU8CeSSQP2P0EuO2raZe3iGCJZZqGecEr950
nBXDRWuRanzVu52v1pgqhH5gOu+POD7yWMxgB4oW1rVDWz3aiVpZJpFQx9hEO0vC/gJ1hUivkQma
7Y5jtBRb1UwCSEtghi2wU6b3N9ouLfPK1iRrbGzwjPZFGJWgpMo6DaszcmebejWyQQdnjZwsn5x6
4sqzi8lR/IcQVs14Ng61I1Fktr6nxq3heT2HXCMWMW6VSmRmKGCGpCZ2hyCcLQtyK8saIp3UZy+L
GFRkj2niV/P1iZru03xSy7YT8wM1xYgDC6BhfRmhIlDf/KADvr+kchXma4R1YMbTFgbi3knzEJdg
F7nOLTj3AMpZCGWLDWCEp7Ls3HJQ1sohebTizOiUnl67lemGNGk6DtX0n0bSELxGBRvLLzWWihB5
RO4cnFyW7tckZrP96hUTYKI1T1unvzlzFvT3KUeXmk4Yz/6crzrVBEC/Ms+SDWFzRWcHIHywz95K
R5TuC80wnrwVreHCuA8Clw7ZApR1QgelnE3Tbw4O+c/qa2RzXMMIbkelldyUXQ0J+Iw3P+l21yD9
dLz7PB+9rnxgWR6iGSxJm1sbBQy9X4Y5jut1ynCi3iZJWlTD0pvA2Hr+Lgt92NioIQ2S8g5VVwSj
bS9D5JNaL+KW7/tKKV9HjxyGwfbiccgqWn+prRgjOmI27qHDl/0SgJAdPheEP837ePYd9TWkV4Lo
KZ/AMKbw6aZlPMp8vnfzNMgOBr/B+KWJoplD7YTN7ttA6x94gJaYSP1FnOtgfmNXTbJ6mVpirADd
26XHjuggWHIYW1kyymnQUDJ/V+SR9Y+dD+PzIMw4nvbct0P2RDGbF7c0nxwgs/MYaL0MrdzPv9dO
39Xnpozm8CEhlMrGdaFnddFJapYbQJuezJZdUYEAppMQZ+ZDmYStj5kLESkyYjzffbIRaUzNTVuo
tvSZW1ZIYpYMJ/OABFblmumXVLtx+ejT5LCSfRFnpbxwp1Zye0h6qO3aHp2IK7hT3Tq3ro1eEuCW
Z3XWQ2v2g1KcKWcfGE7R0B7DuNaTqT4yfhnDNtxiPk79TR1CnrbuhqCKZLmSETouxk1Rm3XmpQMy
3Lb2dj5menzOq9A2Vsrhtw6RbVfluO5Y3ItsNXTdgG8ON8/QnRlNmMUBiMIu57PZKT0F2FRNGybj
lkz31Nwbim/JXGXGKMp46ybYscWh9dAxr2AIwVMnSS32670jZaeuQ8I0nZrlCV0GbU6vDooLlu1x
vC39AJpOJSeTgLbRQU8/GWy4VwlbwnDbmOTXVIe5AbT5dJoo/L/WfG3fqsuX4q35r+MLf6/UpJMo
bv/Pz39ES/bndVcv7ctPf0AtmLTTTfemp9u3psv5X3mh6K06/sv/6X/8j7fTq9xP6u0f//m96sr2
+GpRUr0TZjF5+ljNdf5SNQi3Tq+0f/3Hf5Lk9k8dlzC931xijJBxYexBC/xPGZcwzd9QdxHaS5Qq
x8GjVutPGZdl/eaYOAwCgpuExRiF8c+fMi5h/xbgMyb1xyN8hnQn/9+RceET/WDIeVKC/zD7gRyK
6aIjJK6egXtxnBrvXcaQ+KQqUT9HlIyX6CjT71lsDZd0s7oL20KpuErLue73M+UCfAfPA7jD8kLK
ZmUe4zWtsnpL04perekf6WN1acWEEM3OykhjuU86OVNMtYVzr6ZcPLhJUk3A8u0K7yRPOQONgtPq
UkdVfgmhynuCujUczAyfmh3k/eVRb7Zr5Dw8uo7NoSxQ4MwWieu0d74myJyOkHuuE7dbI04irJSA
zOx7WJfRxuyoZHeRGKzfDZIXbYZGk3nRQRy9zI3Cv51H5HNgAVrnkWT4dlhFqm4e5RSTguF0St6x
JNliW2UeQxmVMFZUOaZ+Rv7HJSwrm/PUr+0bOwzwGvupNHduMQbnxMr4T5M/wCyLfZdKAu+2cY0l
trvjaJI81pi3n+WQDdCH6+asn2rvrLM9xs6J5wx3pY0cFy5H3QOCKgaDdB5EqshyAavwfVhIlIs5
pkfUVd/sjI+8Hlzd0uUzg3wJdcLdOPUk11XWT/+XvfPacd3es/SrzAMMG8zhcphEZaly1Q1RkTln
Pv188ulBexvdMBrtu9mAcWAf7ypZEsn/L6z1rfNoSgVkVagSlibWvmyV1QlUicTcsIGAs8o68tuw
rKWXZG7lu4qVw5MCvoSCQVA4jeaxflxNYf7OYU/vATfF3lgTepHFUr0rgPLipcrEwetCsXMk7Tbe
CiGCOw1zybucJc5B5awN2iIG2CWN6rGsanwXad9frbypCAbAlavUxrpXkqg8JMUgla5QqMxQk6G0
7tpOrk69CvWq0OeRpUEhYiMWJi4xuzclyaeTnDfdNJilL8Gn2NW5FboZioJDXAuN3+QqxBFBAcU5
dx3k2pYeA9pgbW2HCdaBHs7qE/uG6FINcvKmDGoPSoSLbtQaBqFCh7Eog2bkWWXKCWPOvfQk83j/
4suRQREtKZmX6UzRpTZ6GIRSlXvM6Gom9XLWpb7CsPOiVsm01wqii/Dcx5+sfHDTTlUSHgxjiILY
yKXN7RZ446lPz6jDNDQEixavk6PTbZbqLha+nSgfSCmS9VhIcZkSf7A2Wrztk1n4EfGUfTeEVzNM
stLB1qwWs1GRqyc9yVeiNvSeUj75Aw+fpPtcT5qdtZjFVmVAgGedQJfIrbpb+g3iBDtUtNrFYz+9
oZ2OXopaGr0VKfQX4XPCPW1e84BFMj00lNKPlDrj0yTcgIdTvn7HZO+KAUGrk6cot6OvYn6xyIKy
T01JvcO2I76bFbFFmEQA9uVtk/kQVCws9kYaZCTnnddULAmH6PJT38fJfsrHydjoKQpxe8V8/Nit
kF8Yeo5Br8ngmEZt6hqHTxAmOhTv2LQrqYSn10/GkeH7dFxEWXEIOk7PxqLBJbB65nBju7BqQqL3
zmQBAIKWmf0lnWXZ7wc9ZkscmV2wxEl3mQAAvvOvm+chXcKNIVrSIzVq67VGLzL5hXiAxwuiiNia
EulKfGEWN+ZZVkoMWJGZvmSA519lAluCLsUWjIkozw9jPWgeGSPMvItUwrpChDZzIArXdsE3pRnd
2QzN5STJ4Ja0aYr2MsPxnPK+0Q+rnE7fy0yJex+WsrEFzbI+dFVWXJgUxZtmxPZFhg1BC/E0Y2fn
IUo0RD28zWx1TkatN3h6RGO+WKbAMJzezJFEggF7gDOXQW554IVKiy166lizUdJL3aaXCimh6JDh
tZssFmDgJNZWXM32DuECBgVxaXxeMj/UqqQ8l3I37rqakWs1Jsl3PDXjpauX9DGr0yq3U6ofO2Ho
K9yNWA/f1rKHIVRpbRkuXj7oYpB3EAkcS4NBGS8WLrl6aqQ3a46LzGFhheSVB925J9ZnAIra1N9F
B582m9XhpJpL328YH+l79tv9ge0kOMc5T9vras0EKxuzdF+vERtwqU9PgrZM51qO1OdwNlsBy7Na
PlTULkzfw2IOllYqfS0jeKma15iBajTXzN6i9VCWuXUdBXW0W1h6XldFL7IeVvdY+NguwuE4C0Zb
BDLUsbc5pbu12b9ER9YV2ifITNlr5J61LRvdI+0B/FIMmOqmHtv0s67jaVsKfeFUIaOKOVxI2gBv
ahfjMgUMJK1HSQr7rcT8WPQkZOWwMiXzrsmtLBiGhChsDDYHNc+JZu8z8VTrWbSRqmGCNF41bLgz
o7L2VTwbpKtOsRvhoP1qIiLFrdZMniVQvCBe2+beXFXju5JXxmQsyYTHIkwzT2XN+k7IBDLFOuuI
WpPKA3yp8YjtTvO7ScaIHTMCtTOUQsdoZFtlp4wONxNH+WusZDmEuSWWbeQPIkhGE8cNT1kYMUOm
LRC8ZPlE6wngiUUpxCqiLEizgZNFylfr6JD5M8OIXLXWbviMCMLXXMcXqRfyb3aqBrS3BNarbTR0
hwi7Opo/bSTji8m0aoNkXR6YbI87SxzqY9zp41aH9XqVYtziJmusbaFG8aWVG/leVyveCy/k1HIX
NzZrh2rD0Z0eZLRx8DNiWn6G3ImjrsL6LGsSDAZu4jtlMrhq2fbivblpOq8R7AsGA4kZP6VlI7NK
r9r3hHsETySbVodxZkj8Jkw718CyXjlp2yqpmzesCYVYaE5xCQUyFeLhkGVhs5dMoTw3o25lriXO
CglTEfRXrYfAY2XU/o1ZFQdVnsOdlorre8X+cou3tOMErJQ38tJkn4359MJyX7sUcdFuiyhcdnMN
yRXscl73/MlRkhy5FQbsxNusTex8/crn1I32q93XVUq6mgHnYuTcTQXCltZ4iAC2qcJTVBC6Di4I
u1tOoCU5RWl5MIRF8oTZIHC5zICuD7TdNeOxqXuOVVM4NCCEgxiRSW2HUVcSPqiytI5uEWgVDtJ9
2A/FZsllISBlQDmw4tU+O9Bpva1xrF6gfRd70yzEPSdb+pr08vLQLxaFSjfC76yiBTtsboSBkauL
K8wdzlIJSGDLtFfh2FpZE1qzBQgX9LSnqxKED7lazNNaptlB7PWWVVsWPchLMW57MR5exnBZthPl
wjNnWbnVVm1g8zVlAomCoRDOTmP0wJMbgazcuZuJZDdMFPUKl/ojFVOKhzcnZQUrD8+GSJ8ubV+2
xN/hkAfnKiTw4U1YzknBZAX5Zc/afGFAxHqAdULWvcU5/N48jcSDhjPgjyT10I1uuG+dPJjnrqiW
Z+aR84O4jsoD5qFki8gstGx8EHqMdlV5D80xC2a1e27MCbQ3GN6EL8yt07VTnF6upAdTzHjc1siO
yqF4T+KuYJVtUl/00S0nplTrwyoggifWRxmDLudXxEhadpOsVKbTj2X5yfplvBqzmT8qVQZiSVbN
o9gVBD5kaxYeqkg0z4qIZb0dw/kjn4XkKUHJSldRdSP8eHURrqKgpccebEhnUyPPBzUlJMFuVoOt
7ygkCDrkZjA2qpFR65Uj0ctJJIlQaMXFY8vKKKRnqnms9GW8VAr51/VIvBSOPJEYj0r2QsXsDQTX
E5qcNh7nXQRw4DQyZ/UXdR7YEqiLtkWHrdjTpOsOwKPOcCYBQnWx5NqVsR8lWozTeMtyNkVYQY7y
VEfNJTSinHFGPF5SaM+nig+vQkrAa2LgAcZRKMryNGqZsQcHJBzYY6xfJcN7AjBzopjbtNoraZR7
eMrkK8qg7F1GRHZP5CckOUXqZx9yEcwVCObkeMeZJF3VaubAXXrdKXFpB0OqhE8zpJsWYmIuPOp9
Nm2hEEnH2VrWl6U0ive1AwDV48xOnRouasAYpGrsJB25mKxBe1+tfgrYIAlQBYX5SzPM9MyhNnyZ
E5lobZRWB+xk4sYU+mint6ulQjMPLQ/h0vg2VWG9pV/pH0bJamxJztsLrZdxElapJNY3hFJaUGtv
tJZRC+SvuQzQwmh0ecb8OXWh9kO4bIwfVKoe+j6dvgZpARVoCdEBSgCRUzEpl3rNfawVi/W8RNzc
3a2bwt5akQ6kCoYfqgW0jSFi0cBEJJpIWIiKC5vIzi8jI34coyq6kgeObtAcqpOURtm7qgnq7kaD
PI89sNV8ljPA1sZ6RfXXfA6Rqj6J0hK/oUEVvrS6ZZ6GZR6XoWTS1lo6QSoYGD1kvoigMh7mVFnN
BI2Z0nuSIKYwEZJTX1+wubPPEGOEDI26x3nZXxoNtq3HZ6OeVkmQ3hUYJw6rhOizjiMR9lFHvO9S
mMKR+nE8xTAgMl9SEb4MIFMmR2T66BKvqVJQy/JnM/QGg2ZJ5WA0ZBF2eCR5PRqIDTqZ8YGnk0Lz
gHsyiRrsj0XaNo5WleaPWtXx1xqtK8h0rnL81XpluqLY5k+GXlenpbfKc1jBfu0kcu3YWlAxzfqq
f7MU7B1zFefQXUJ+XEkmAyImmwAcijO7bdEgxjU0pIUg4wjam7xids0tDqQaxY2TJ4lp0HkV/dNE
OtF+bPiPPNJy3fLU81oMJkRjPgvV9JzQxBJarZGwkRcDxsdWJM+RT6v1cqNPrtVcCD3CDLrlShSM
n0UdqExQn+yQfMi7RY6rrRxB4b1tYLnLBPmjb5X+pUb74jWkldyFWLtdgwkokZhrV7H9VcczmqYm
sNCc7FYE80cEqMArk2VVVGiokgqwNJvhKg5CRQ02i8gwqlX5mLJRNAD6gaK12R8art4XxU5jiPoD
y7Q3TmMTCi1Q9yLgRWyhkc2gglALlacQbyEiht5lb0vG6pq2aI3A7/B8F4iuYBKaDuvZyOom24pz
Zx5rIZvYl0J3xk6SE7ayYpzd88jKD4ppgsjnsQe+q18KUtCEDh2KOouDT0yB8iQj/32eFmG9F7U6
poEz9Ecxa6bdBFWgpaRTKZizoYneGrQrPyJNw0eiDj0nCR0bDbpwOxDqeJs0gviCDovhcbcsEOnC
WnlCe9Hdmdl8Y5EVMbEJ2ipIqCoRTDp6v8QTmcU1bJ6mV0bT0Wct+0m1hQ+uImvieVSk7juF9fIV
Z2mBnFLWsq8hqhYG7GvvC+gYwVgX0LHTMmOeoRIFsccNbnwuiy4cNaNEIji2Oo+jxVjzz5Cn6T7u
5fjmop+e47XiyyNdYwN4ZziOHKPfhZWEg6NMIgo+S9Wi0kkKtG3MqJH/0penbCLDUhcjJ1aE9VXP
44IKMYte46zqd3PTj67GUvwOZar1ZegSHQ725/igyzF5saCtEEOuS+fAguoPcimbz4Ik1V/pov+R
BlEM90i2J/pBxmjOWDRk14aIcRMf2ShO8dlo1o+MuZru1wtgsqFBPM2QBkeFFxqa9NQPRj558qw0
X0Nc8DQYoomt7GKCsqIp1pQd90c5byqDEoS0DQhKBZ3OC8qK+a7QRUAxObAyyZa7WrwKWtd52dhT
NaVdhOpLjQfzpWnEEMxCNS+7Hs2+0xKmZLFbVwrd7vDLE/CWqOJBKWe94J4ppB/ybPJnde0jlilR
JqB4SELUo8YcmfxE3RwnRGoXZeigdc4xLd8XQ63lgjJsanxBynRObcK2IEFLWf0WdoxUWDwm4n7V
ZXMDf15sbBXrkczil/UEiuLqLSU6OujKUX+MwpTtgiGAd5YyZkhQAvw+ERE7xI2+nhaBaHld6dQ3
ZA4MTtdhnJ9bmSxzR4HudMnLOYZxINC30laFHqBHDSH0pKQo/MqQ8Nk4UoUdiDhWn6o5lwdVQoIE
TXRmZTZ1X6E8ETWJllolDTKSGf+3miehpX+s2AaBoKVEJxgpex/ZAQSqpUsHQjoISlv6cXhA9wF3
FizUqe3q5kKJDuciqpXZYRWwXmtJHa+5UMl+ElcNj2J5KH1iA5bYLbpeuNPyat3NaYE206gaT5+N
m5x4ykJfZe/gFhqU9V2ZGaCYu7V+6CA0pjZgwlsra9QayQ/NqHhmv9YOaPDigYmoCcSgMX+gyQs/
mpGIZ2G+ZTeIIcG3uSz2X0XGrJSGH6aYDl1MyEhvs9ji7OtI0DfmrC2HFujmlgOT4840V+PdnOP6
UsDoteViEL6mOqHbFomYsnuE90RSCNq9NCjKy5oIzTcQhfhVYeoSRFG6WUI5+dStYtmqqrG+NG2J
jL625htXA2sDYSfZcuzXKbzD8ai/Ta2gpDfCnbIbW238KAsR+XlJWBri/tqh+QDWQ7IwaB+ZQYDX
D2n5k1m1FnRkpBMsO8tvmcIO0ElHs3lA5WF9aXFN2mG5hOIdk7QCkeqEOCCpB4alKNDJJ0Qt6USE
8Xh1mcXeTQ8P+rX+QPIcoCGCu24WO5QRtD1TIKCoktlM8sCQdWsTKXl5r9/erYKoKLGRZgDZkhN+
jjDoqeAc6jkR2PLTOhI8U5kv0twL3+q6Cu9VPPbbUOZkhsIBtoiPINwUSqHSJaNDPHS39GxHamf9
tR15DRv2j+F1cTYNJM/V5lEywu5DkCqmb6XZKW7KeA19RjsfBsmMtwho5WxjkVo2OcTbaF4xrIT6
lLkWeqj6wAALWHkgZytJEyBKMHbKtHbE+iy9uRcwjsBfBX3t16qcv6SG3l4icSDTs4jD/IjEEydQ
iAhhaXRhW83pvI1Ks9wMqQyQBg1W/4V0GA5QG8kJIwEN950urNQ/c47EQlEtc4eKRLjjv6EOCB7p
AQix8V1WJIul1vfoZpHfSn1N5q8s9JcsrAWqsqgMyrZkVqgRIlRH8XTlwTp5DHvy7RSpyi0rBhCr
KDe7DrDUMZfk9FnuEGRSh4L6l1C0O1iGrYc6kctHY6W7jBZmMhzV4zuCCckPKSSCtMCtYg8DpR97
/zxQFYuMUjJGXxZtTT22NZ3HJgITkqYDmrWiZfCARpLwN6RkALZjus0kguE1Q+3uC3xSQF+g3lOk
ct2hxD4i4egCK0cxXQGCvIE9yH65ZcyimYy9OVVYMPZ4SQguSiJAvrJ+zqueu1fohSMjPHZBhUJQ
cmdUkq3oc/vQqNACuZTJ+iBaQot3eUo+1wTkZI/LTrmvpIG88FVgG0uiTQd1kbpjREljFhrZiVb3
VURqptP5DMm+szTYsU2JQW7JDHWbLiywMDbAfwSTGrKh76PsXFWGFESoaSHmx2iakPIL9XXiyrxT
hyQ0HNwuVb7J6DSJO1kE5YMUM/3crHX6UnSaMtvQKXU0HCL6yTk09EDLWgWkZrIOT8kiDE9YcfSH
hSqHdSt4tbtQUZvZ5yDMQtdM5v7FUADckiLdtaKnxlX6qABl2THKIUfJyIxku3RVDrQ2E4XYnRlB
kxLXkoytSj3cbzbHwNyRg4bv2qzzFaDnEWcPFwCnvLxo4x2xVMY1ttQ6sw10zCeSNQEkCEtCyg4a
ABmTSVzPiReRR4XWib147vbhMop0HKEgHSJmx0RTzh16K1GucmYEYr18zqRXLo7c1ApTehRJo81v
HKm6EbbNAdtCYqBzMh6JwW1D7cWC1PAj1qtp3U/ybOou31z6iM/wloQTCytxXERsTPSdDKSTz0qb
+jWQuFQFD9lO8Z1Mq9KeJCQCC16JIp8+yzIqjY2kLdQJE9r4b3GuWjQeyLZrL+eLvG3eqQ9dVC1M
XldWuZQllWR8zqIwFTd7P2mTZDryCGnMQQ/IXCPWUa8EYqUY0OgpCSXoOyiiDbW0yxpFrl9hPdlV
vUB7Ea2ysWvUSbgoK4AbAtn0hMc+epGPsOqLOzEz4gCtxHQvRVZ9HPN+tLx6hDkd8WeXnTIq2hsm
jBQ588BYMF3bC4omqsBoDVDuNKzpI7Ohaxo5AtVQ6bccd8Mx0USZghWzRW8Dzkl62yyE+AXygvXd
UdF+T+popt7QCzxXc0Zhqq2jVfiOJtBEG6Gw8M4g321tGIUjTidG1Yuo5e/pOi6sAVkUnAbC2/bk
KPUOKvP8B2BTf65WGUVGNK+bWGwBDLfcQ4A3ZMPu8BG98MZUsEKt4k7In89RG4HGFNPhee2X1k/l
FY8RUzphVwxFxqKWfBJ1rob3nsUpyb+mnG5KWpp3pq6U22w88p9BLIrXipy182BKiVdKSve59IQB
17Uu3ADlU3xECRS6sT7p1wGLoN8KHaVc3yHIsWnY5f2IS++ukJXhvp91SEeqOexwDsAYVyszedHl
rGLnQOZSJS3duYgncx8iwCQ2OWPbxWbTVRvDBCQn1DwTpflx6dkZL7D6d8PU69sujoRNXiYtwM9B
dVpjITsGmPVyklOoqhPt22IPZrq4mBcNsmloTO8y7ur70ZDQ4pqI7hXkcTS/CpHxzXyJjLoJkqyE
mZsUJEXLfacEWSZEXooU5Y3i37rURSxvJKGMAivsJp14j1zqnQ4HCPtxQbydbB1aaTvrFf0xXLWl
cgEYFyeOZeOsZ2uMfKpL+0svsFk4sEY2bwHArFbgtctuUVEbUXvorhxBEpRr8o5qFiSZrWiz+or+
nLmhMQ/aJ3g4PrSQb5wGvDN3UhNHNHYFmlK7KPDi8c3NqubJUinx9InyUfD+vxePaFjZ/2vxyPH9
8736X/f/5+4XBcntZ/5FAkLt+G/k2yqipStYuoybhGP6vjGCbv9GUxRDR0OCA1FT+Jn/kJAA6YGJ
CwJVAq+p4tb/dwkJ6hIkyqYqSsDpdN2y5P+WhORXAckfL6Dp8IAsnq6A7P4qJMF/UYDZsNju3ueX
cEemSxCfIRof0Xyd5lO5K4/Spfgbt7z0q/H731+Vd8Z7Vy1VN/4CC5AXPPikUQ976Szuwp3+RBDT
Jj5nR5jHZ22Xn8DrB/KzeVIe/vTdXP7liv4zmeg/e2UdzLCF+Ea1FPmvr4wvVlGJ9Rn25YFS4NRe
5ntCQu+jDQvcU3sqXpf70muP5qn6m/cMZPQXn/Yfb/qXl+Y7/bMr3LCGsUijeNxneB3F71T7yJM3
Skv19pQnyXQmQOazlH6M+TR+SqxOInedLmK6sMYgS/AyWTd2wUl4TT74p9sopCJmQD5I8uHYC7um
uDeyRzSWdosUn4YntCf8wF3kYW14a34Yu7sAQOItKfFBeSzfutiGseyLLqvezRKEnuby2PMGb3ZX
V7C1AzJJO/Iiz3QTR3CArHvlWbA/DJtFnkfKWXxgb7Y4sEmr8BkElmPIvpw/oDia4wAzYii96vUp
zx8ZyxUikQGPGcqLSQRN+0xKu52hkzGhSi6amw9ON57RtaBZZx+45Ls31nzVLmtsLTmjpmzuBMUx
ukCn2qCMrXytg5sUntgIudlMyhFLkGsGgwZYeIjeNcjbB15wpHJoJVfqdATuftru1OYwFSe1f2rK
XbZAVA8kMI1xIKkBM/ZmOJsRT82NOG6V8UuvFhem4zDiV6UR9jMKFm25i6fQtohFo3MJRHQBH7E7
PHbKRsvu4vWoHXPNxzygejnz2rtuAodo196MRvdJQOHITLlfXLU9A5PkL2LnYlfikGpm5vOv7CJs
+MTju/opfg4KeUNInZCnmKDRU8EmaYDfxgUj3c0GCSu9XTeOjiv8bH6ocf5abjo+2E7fCpR898nL
LPd+Y0nPEwGVYnTqws3SPbCqcRjU2/j+SOSLnYyvHafa4FLXF1noLMm7fjtAnHaDOYvPie7BcAXC
83QA+MSkBoqxL0tXeVr5H8tj4l24bFOS5WlYElZZJ11nXPTUjX7j48bzuq3i5bv80QrkneZbvubj
10MN6YiA/D/K5L/LJOap+cuddiMm/Ekd98/d5P/544X9PJhhAI5IA3995X/uwfZfPF7YBGgaEbGi
Kv5+vPx+vPx+vPwTj5dfgSsmREGdqS5li6iIOqCNv3AC6WFNXInNuMdE74XWKauUxxvXOqL1my4h
5fUUPtP8TPu+PGSW8vo3NczfvL71F8LRP/76/3qH/4Gc+eMTQEimiapEVasiFP71MTeCnJBQCw57
ksgaSAC2wqHDcvbZOiW7eavv8oe5suPRLp6WnbRtAt3D+xlwLu5af9jx//kkomy7HTSLT8UfD+2l
P9d+si8vCWrJnOY9iEPoMzaTXQJu4b9GLiZSdYIH5xD3GzEwYV/DSGRxyHwC94oLnnBlWib5aDFm
+5BKZ7omswsv2RpsspuH1Ek9ySPMysAd6hxOlX81us2c+cOyxc+ovdQHeQMBpJkP/XgVW0ds/Lrf
aHogdbvoZE37kDA/1q2KnbNl+lnQt/K2n7KFf5gLlgl2ig/tR8dbHtvFpriKR+Y/CBrM9+auOVn7
h26jYJsjbhYdTuVkR9wpTKHQSb20BEhfgEeFPrisBNEwL7nlBc7IjgCSeWnjmLgTNmrqwl5goluQ
8dQHQ+Sb8qYpdkPzbd2CZ+sf6yXrPvP6tWfhV/5EIgq5ALni/Ckfp73wepsgpvAa3HRT6DtosgOe
+m/xIz0q2+Sn02xU4u1n9LG+EoY7pu4s2MXHfBGviGupZEhVfBuZCRZuqzgCM5rCHVBB3mKtA1G/
/U3de1wQ3Y9BuuZnckKuEURB86Q0ECZuxaXi8CVZQbdf9sx1pmf9TrwTr/k2flBeBo9Jus+S4pgf
q2BwWor03v3Cgu/qPhktZ7K8FfYx1Ey+he60cQi9zWWXoGGG5f1WcXM/25SBdmw9dqfO6svXabEn
x/SYKXnZCdwQzPMDCfW+dRZ/4ss+csHJOYnLF2VPvHzqGNv8pfGs8/AE3YBvWHJTxVa96UglvCXb
w0fhsOMt1ltU4c5CfnniUs6jK39eztIpeiOrqbeuEQmly1PHfRA9gIvh0kQAw4a//BC/rX1zV7+2
r1wEDX8hwUuJYHTbLjCxr3tcnprXFrbmRD+iX5Ze8ojkRBDgKG+ZiPcP6Cqc+CwRXlg9aobNj/IL
9NJBvirdicu9mfvKVbyAATDLO40AtDt8Kdf2PT1p1+ZFui5n8yB4lG2eckC46GQO7As7dVf7QXei
AL7xi+Frh9uHKTixE+7e+q3Fn059cE1u6cd+diRm3H6VHALcHnS/38TeEjT+6+x8zp7pL4fsK+2o
Z/v35JKfwnvUVa2DAlAjnueS7Yhqv/021ZZ2645C1o0dtgPqe6ZsWCWlpRM3Lju1bvKkD4nANVf0
MkZEaAZY5dVo4ukGxAaVHj0H8+Q7rruZwpyhlOqIXF625Zf+uOduU7/S1q5eRIvQJ4ILJoKbIaeU
DM5zW/e7+/qoE3mwEC5mF66wqQ7cieumOBSxV8cIzA+aJ5yiayI8VW+G3x/IVp0Hpyjc6QcnLOrz
hQtfPuJn7xRoHA5izfnmifM0wNVvqhcF6k7xU1ooAs2epWclUL1+S8IryQfdFtn7ad0Op+ak74on
Yb9epuv4KWv23AZd7LSNyx0JLSbmSsZ3S0z8J7Op4kpOCIsChm5YjBoTQfk2ER2oS/h/E+tgZvsB
QBXJcPNVU4K226/9BdXsKjoNksFeQ/qLvusSLqd58dbNLHkTaaPP5X22j/b9ocuQQzzJ0mttfFjZ
my48Gy/Rmr1iOgqa3g4TEZo52JuHaPlBwl7CoHnMr/ncP3Rl/kG4FplVzi12W7w9KacgPc6pTdfK
xgob/8IUdLTJgYy/hBeQBxfrecwhoTJgfavkDji8r6OQE+DE8Gb44pmhfxff5qtxJ1/Ey3IuSE4g
tfeWrv3Zv0ev/d14jV6a6ZJP/UbUR3biDdnaLkHWPbKsoWmCvHfC5C0C1ABbayJCAr9s7FTJo9pu
42ybl25CX9XeEbvq9Pfmd/+lApwZydFwsvEwnPqz+qrf0/kMy4sq6Fujj+1ulrfEjWLL4pIw7OU9
Sc7juInGrSWTVuird9VXGu7JetdTu743n8Qbngx/7FZ4KZ76F/UqcsXBv2swEdDxQkK3PnCCKkgi
+Hy4xSvSUYhmG5/WwQ9Ln/URAz3URjDEQtcY50NNfxzp0ZFNi2Khe0dD69YwvjqH7K/4sc5H9tiq
3T+rrnEkbHNdbHzVrNw4YZpko1t3heSX4V5BniT5tXIehI0geu2elroDBHZQA1IG7kP/pgJ80mJn
IIEdgf7glER1Ly6cKbDCMpFKk10TYkp3GnnquAd9B2pjUll7PK4FV1jiiK+cbry18KC61jX8jL5i
JCK4KJ/q8rIUr+gsbMjUGCGFZTuqPtYkROy0nhN8BoXlio0XmM1A8c22PO42msQi5ar1ZKY4POf4
TtOf27T1Ih/668K1Vwdx+64o+zw8FOoHdn44Gbq2ZSpa6WeMwUlbOnXR2xbK8d4hFK6o3XR2iD3S
JBR6+zn/kGLSt2WOZ0SEpe7E2RMwOVufv5LwgWPToIBBmnJenng2XlEKddz1wl4ZTtpwyq5Iae9w
G5zrF6V6y1/G2q6ek3vyhJkAE2rQPyFVwLbpznfS24Vnktc79WPisrmvG8YvcY4llNssKEmB4XSK
IO/DpnVVi4ACYi4VxCkTGAysDOU+kiRbHMG0bRdOvQ3YiAvYoXwJlg/QTvK9BkZphLnGzGIqH4b7
mN/GnuJZOooPzYV9ak0MGKIHFlrYGRd7vk6fysJjgsW23WBZyreIoluHWT/zgs/K0w7p4KjPxoPp
g+fTnHSDrDdkdoAu7r5/M0M7IWpb3lj13lAf2nqfoIjAZA+ABch1kAaF23yAfMgfYQOY++G+vObf
AnESR65wpCKg3/ib6iP5SQ8zihub/Dj9MT5kz+EJ4YqABUBzJObtqb1+Nc8WNVnkLPWtsJHlAGtX
jn2N4xsQpy/e8TWbhGaJzv9OFrMhx5GQ1SRM8TzxMBIHJdDN9Cq86I76iOeEEyD7ZttkDTgpTml3
FEidCHctM5Sue5JnV6PK8Secu/FYegIbIXHa1GinVOFVat5h7XnTUByRJbNch23xMpHwMFc/f9MG
/H0Zfhuz/mnO8bsM/12G/y7Df5fhv8vw32X47zL8dxn+uwz/XYb/LsP/p2X4rwqK/zcLR81qQPWA
J/kXpvw/o6BQbtu8v0zgFZGduk46GMC4P+JO/y95Z9IcubFl6b9S1nvI4AAcDix6E4g5gsE5SeYG
RmYyMc+DA/j19cWT9FpSSXr1Vl1tbSbTlGRYBAJw93vvOd/5zdHfjJ2ut2hlwZzYLsMxF4+mri5l
9Ay1e2+iZ7+Vffse5tS8kUs0Nyi96khpPzgPTb/P+QEzx4WxfJrEaQx5uYHYDC78VudYOB1vr8ih
8LI3hIlIUk+APyBIfPx9AfMvP8MfJpb/Fz/Dv8XK+e+Fn13eCRv9Uf0ej/M/k5YjmVr/jeCJpGqC
Mt5/r3fiV37VO/k/kW2gBNImC/XSNe37Z70TmWjKhYeDOvGfXJxfk88QNZFpRv7nVetExiS/9Ive
yREknymXmbavLOEqX/07eifHuU7g/8+D82s+CeHSv6+V23JAS5UQATnbEhPX3vdzRzg01xM8ILew
EhIvemgrGdlkkMqcVmtGIDfAXyNJjDkgc2+oTdpQ8BGWHYBdZIQkKkfjJ+zR2QFugA8DS4MkkLCk
U7tUuSIKEmXeoNae7RBQZUUgKbNgXERj0aZtQJA6qxSFKV7AMIHGv3ZMgBzvWdaazUM6Tha9Zq/U
0j2Ejo+zNyh93Fbf+/Gquw8KR2iD3t4gMA2tLIi+KDTmePABcmRzWmHCW5oep+JO55AaV8kymQsp
AIXyMnttu+1QM41ogeKiRprD/BbHU+kMezvxW9Neu0sYZVYAl8NGKgI6EurZSpJ5YG+XKJeM/ZI0
1sMYTOVs0CytbTg5zaoj6bS58UZlR8+Z4lJ8XQyrrkmntuw8++JEzux8jdQYijukw7K89aBl+/m6
sUD59SsVSinuRU1EzZNf+nl8l8xSzheEv4DUyEiFBxsUXhcb3zJUtt8xX8wgisoUx6Qw8S3fDyqb
5t2AL70i9NHKSbrE9pxB+NMeDWHXGxdMc7W3xPfesLRhSrdJO+nNMnkEOwdgdcpwXYx+3DYrE4JE
cVctc5J/JAnAhE3dthlx2yMguAAl77Vn3JWleIKRBBcpsHLVYDdElh5tyKmj/zaAoB3vjKhP632a
jXV7HvNCAqDFxtYaJj3XMrX8oBvA46VBOMKu69chUHmBM8xwliheL2YclswvB2OmISgINhg7uGB5
Nn0AOFpyhihdFoUL4mPCPxjniBokY43qVHw1cdLHtNNnPkNQayDce+lid8Ta6ISEKCMIX+hf6apM
bqBg1Z11mUXu0CrscJtoKBma52bjFo1Wj6mBlaKiJ+bk5nlIetP4BsahC5v13NhGAcnCShs4kH4/
R+h2K4k094W4Ca+J97zpMXnCPjAgv06giMTrvhuNESibbdUD003SRLFWeqQ8+2YQTZ5oSC7P+zYE
mNHmhvgALTKXX7qB8Y9EuIXY/EdMmnNfrMySJOATTrE5O3SFK4zHFq8K8zcvLiYrgInQfjXdxiOW
aO4Gh5FmJ7op+pJ6mezPi416uVlrM+ySJ6cw5+4iwOJrBsdkiOL57YEf1wdeKxFbfAaxeCDgXYYH
z/R0eMjQrgPH8r0ckneHHzR593F4tV8GDdmV9j2m7BnjXgt0+fq42kb2AbHINUCxWKki2RSIStGs
oxnSKnYdl7Yuriw3VY85X3azzVAzZpcIwH59xmw3lG+xNeBIQ5luZZ+5mQHoHExZ18ydIUXNX0HK
JZ29AnA8mydQzLrbtvU46Qs/1aEvm7glge14cBerFbblYVoZBisM/v0sT1SAoR8bfRUDJnhSfWlb
TJ/LWt0bJmnFH4jAlXeCFGH7N5OSS7NJnRYcdZV6fcUIHDIh0nLDiHMAIqD21Gkai9j4mLqx6vC9
yXQ+NaqI4z1p1BG2plAmxc4QKSjfXarxo+qD1ZXTsOsUluhn3HmyxTXJDPUCcyrWX209JvpG2DMp
4TBHutY+dUbfd4HrDB7gG+i87SVOosjiltXDfA36BY4E0nzuWqTWuN6N4RLpLM4uI8iA+eLVmdJM
e6wB0weuImFOUHyEU76T86Dbc4NRsUKlaZbjkAQpJGJ5w4qVmnujlzmzKDI3UkiSwrN1jWzcdZJz
H41aBtNkJe6jU+iM9Tg0xnnYTmW1uIxPdCfwWtgAYuNLrCbyDjoH+r+/ysg/nu8c3cb1JRxdc7nX
neFrNBBSu/qLxdPor4eaiJ21Xc5OiWq99fU2JzrJQ7qgFj/IFz8sUXd2IcRqP4WAcN/YzTCOa88B
vbnVRUF8QxDFbeb/MG0WqXNCBhk2tDyD7EDP3+HmIMXFIKUSW9Yym5cG0gGaAm/2vE/7imggJjyd
BDrShYn30iozeWpj6UZ3DWat6CLiWROIEQJkOyOkQb9vd9jorpyWyTx2mVk3LyyLkqFN0epmkxhV
BGGoLoXzA28EViJ22FlO950/gIVuoIT9iNoyC3/gyiz7m9rVc3eCb5Saj3PUIv9fxfUcF0Hsqxq8
Ua6GSuzKXAzmZhnzJLpzFzZHPC6+E7+m7tQQPaHqisHF4llvSWH+wIqRfwDNzJx6Y2ghyru0t6xm
04wwK4KMgDMzXNeNvI4FjVqlx7hS/biVo5P469peTALvnC5y648i6cruNswxXKE4ASabnMgudZen
JfEhYXW5jIs7H8NVfDY715zZSJwuVS/VbM/5SRupHPaYfgZj7VrpaJ+G0MqM1zR1hjwNdN3E/uvV
EpHtTQ4A6SYBWXuND/V107+Maa66DUDmEi5WHBFec2XaiVLtx9YyijXsCrt6sLm9qqMJJzq8ZdPu
1IPn+1PEEMyNC9Do7mLhNRp8ne7kUjFmh49tzzfh0mEuXHHyA8prL3mtUaXOcZY0+BrhiKAe0e24
fFW1dJ23DseE/JrrZBEnB5NivJ2ySBXJqhwYwjxVddjrE6wgz3yKrcxqDpi/awPit0zy/A0UyoBW
ugoV2RqEM4zf8HnX/g0WFYNvthg1kxaTl7rSbER5a1fCimAPRY0r3jpsp+1bPkYh+H4G6JjPt9iU
MWauYEDHZUfcWQesc2un07DcdVUFh2CddqbIzzn/cGUAE6gek02mYHmfEkJ9my9l74T9/dRDqgID
MYxAVn2nKXBNszGEcJFhUpl+DwcCW6kE/GZaIQx1Ul7KjwWvURluq8ayOImQHwVL94PDWGxDa8x8
Z2Q4BsI9zHcLKwikmAqbMWjspEznbFt0mLfEZhZuWY6HziqITtkUS2b4/brqlQP0vsdxYsogT3sc
mEQYcd1ZoQa8B+JkEsQkf6QcIap+bVTpIu7/UQX8W6XQU1Xw1x9rnN/xQf9fwoaqv8WGXj7r9/x3
VdD153/Jf/Z+4sBqK+zzPkHL/pUo+ksVBDfUtV3TtVyLMonn5J+uD9v8ybHBJ/kuP+C71lVY+Kvr
w/0JA7ptetK1LZsa6d9yfagrgvS/VkHC8/4wMUyNYo56nbZAk2R7jxB8uI3jsDjotibS5uomxHNM
gcHtqUbxZRoAga6ttjN2WFMR+TUm4+mQTKx9EgP8aITh4lromzP7ibuG9pV9aBu9vJcpka+iNB0/
8ziRG8xO/zhLWmtNMsQ6NJX6VhJvtG/CtLvEBEVgke6tF8cpqhuQc1glgZvdeEUYPS55uWyiRZif
GSztderMgG9a3Hx7u0qye98skmMrveyS6qpDD4E2Ey1PK/M7H+fJt1JymEnB9H0sckrfrDTDkg80
C7R9X3gnmAwp/mBo7hRbwP+PsrQdeMd+fXRhmp5KCBgvOhb5M3UEh+xeY4BHgMdySiIebjcwHGp8
gDvj5MEwxMabVbQcZLtc8Gbaakn2cKRgc3YJwcVAMVlnF3xbq8KS0fNQKDKUyP7FkObE9vJ1rPr+
VJCvRHZcXiSvocqaaWPCpt1ZTZc8JCSEvNiT1SKGFNF8Tp1i+J4tvUlmQbGQw2NYFsiXCPDeaBl3
QzYiv0wX76VyAMPOUx1drWQpqCElTOb2UkwMt2s7GdBaOmrajmK23hxFSYvGpuvXsHPMrxHUSohM
VYxEJcnqB3Bw7t2Ym2O7nvsJykA0WtlMmZArAPhZj+iNQsi3cNXjEEXmUYj3hlwMvB4R4KHAGQmF
0RY+EEfnw0MGJ+ueyq/zVouQ8EJM+FfkWfhQBcgbyFaUsdYO4meLN9CIVGBMtSGppNlAVzAVQFjA
+j7Ss4p2uXB0tQF6dU0bkENcB1ESo4UwWooJ6ndEAJnv+6+EO7hB0jfqs4kKZBFZNSMOFC64RUwR
LkFxnVchUBgpm39UHdd9Fdm+uwNzbt+mfTesJ68EAQcsasmCwg/BSQ4moOusdhKUCFp9NHXlvCb8
1k0a+91HpqEmoFOUxQ0xAJkKem116IYKJznZToskToWjRYKH1c2nPkpwowsTXQe1YU58XD3VB6e1
1aGlCIXQMFMmFDIPT1PsYHkRZZovQaJtkQONmjkO2s34kkWxUW0bu2dbTMwIKdXiutH3xBbNNqeN
sxGQWSrsoKohWQsShhl4s4muo13UvJLs4X6QRZBhUP6QOLLysSrX2wJgzIaGBNkRfBP7Emjiclz4
1/vKIZgJ1gaCD5Bn1MKGX1LVJ1Nz22opn/K0oj40yKA6YRr2LxM4pHqTOa2GPDuVGWFTXiRCHJy6
/6FaCy9WGw/s2MI3llWuLeXsoN5aAPzIsa1QxVioXiqy+8qNSXj2d72AKMPJSqnGpjiBFI7d7363
WPJQJZGXBAmYnpecmrQ7ZiQIDgFZFf49Z9QWwg1LM7wsGKdXwza04SDJKw4jUeWTosapCRoScIZb
Ww48lByTCBFLSd7oV+MUD5/NkGfmasls+z0pM/0MFa99A4heHAxflpfGVR5xi5PlPkjYuY9FMUgq
vUnGT3DFqs+I6m27jEZdnbtico9CQiFdqdi6Lmeyym5NDuXROjKq5NaYCSHekGWaxIeWtTYCukUR
OmRgXgPZ6kqsG1m1T+KKdOZs2L724IHQpEbQW8vI+wYwAA2aLMpvtJeRm4X0x5Ygoox3A6MYl1OT
jHG1VgRwTVsAxovAmYzizJWE6+4cR1M0VnStxDpBHSMCHMEYwFKL9JHVFS71TRTjaBx8UzkvngMU
FcANLF22RXXLzmHeGK2dvbadTTiMnUdXxv4IlFO2NSuFK+tiHVe0eQ6zMqb3qHAMDi1hLaxAWOC7
A5EnQJ6lgjEakCERncLMp18Au3rsrlXwsuyqpRtPQ0r2G4xIh3TbKxARhbShUnoqUdrQ+clDeQBw
UtMln9L0IfHy8i3rC/AV4eQbZ+mSiQMvZJTLyjUbGJXkE4X5JoIDTBIqGSC7mvBrY2cPsjFBoMIz
CWZ7KAfM3KkzToiUHBZSMGzN6wB+5au063KD07hbL0XbHmPTyF6aHA4Cm4G1AZKrPsxy6d6jCduA
W7nVzqUAFby0Bt8mq957z31/fBSidRTyI/aIdUoKg7Nq/dl3tkm20LCwSOl8K52q/Ej6gbWCrDwI
QDihww/qaMe6NITHzchB2+n7OOQ8QT31Md5za/kUtROWqJKLaVtcCdRZ7RY/QCyZN96kq6fGnuyN
aSbzHu62iS+wzZHEzaHnf6V9O9+0YVm9y85ZyAwEfvO49KwyaxBIYMu4JGvpA1rYpDR+2Chq1/0m
/FZ5uOcdcaeJK+SUYIZjv82XoXpoolG9RP7gHlqz93Ckoa+PInd+XtKm/gB7DdUSmlu6S30bSfAw
Z2SK9GDZV+lQkg+QAW3hJ9q4tIIZAu+mUWLagBRejgW3gYLhgLEtr91mR5pyDNxmRuRJ0M/WbWaE
10slQED5bvGeqiY8KL1Mp7ZPaW3ZYLwB5YjHyUqTNbBMsbnGr52BOpg3RR8bt5Y2ySSIRyhj9ITr
77PTIjIvfbEu3RaHX9+m0Y10E+uo8yi7QOwwH1Q6kgOqPQl0cCntdDVSICX40TtYJ1DIGtSci942
Rlu8Rm6TH0Ri17vOq60DLAP8FQmFdYIFeReT7OAGrRmCnjBUNd1AyANDGVpgRFYR+9q0nXQ5fIsd
ul02XbnApAtz6ywAUxzQpOSz1aL9oSG4RWAyPLCGMIN2difLMIAHYnw1haGQHjZ6MzVOfgTM0KZw
PHz7QHcC5bUA9S5NOpjrLpocGkI6nm5kXCYljDOHvBdu5m1sABufwyjfWkDevs5EFH0upUcj2DYn
YweZJt3TpQJxMIUJtlAXkInM0uUCv2zZ9ozG4ED0mfUGeWq6r8SQbxyY55dKuuFtSyrNBRR2vguj
ZAgya542yqEKzAeR3QhhVDvb192Za2KerxG7B6gd8RpUHtGZ6aT02o4ruaUdOm8Z+9XboRrIB5sH
BNYUkzta7aCGad3jKKi7djyBz/bgg3KYyTndjbJ5GO3EfmvjVF3cMRwODkc4IHyG/1B5Cwpaexjk
HdGhyEGJ7kFD29N2vnFiL7/VtCBPAsvvm++H7XwkjdZM94lR4Hlpqqq8J6/ELF+Ym8RfmB003bYy
6+JHZNT2TqShtTereR6RQNdZuIO9lJlYPv04X0GxG78Q33x1LoXQXoqsX8DO6YGxgbQmeacV3eIT
qUxsKiS3JfE+L/qapY9jPu2h0J3LjbPUxV47VnEee38OMujOaDI9w9yPpuhOM9E2T5C3swf4ouIC
DGEIOCRHh6bOphu/mhCPi75B0NvU3vilDskkmEA4bqH6ePRF+yS+77IR4IZf9QQj+q6hru8Ch7qO
7TuYEyyMqTmG0dkZNZuCTiZJt1drt15N5egfcjtkC7MBUUDcaRtsCl4/Ltu4U8N66IvoITWbq6h3
spo9O5PikGhmgQ0UrP9oOaEl3yVZdGBECUcq1gBd+2nFbUJhb1pED62IrJJfSK+RL+zqmvRrNevj
4AxskGHXH0bT6M6D24bvXd9DHG5nOxhKgRSb5bn7rOiXnpeh67dTSxsoql3nuXCG7EGNpGWvnNaq
cV4zoHr1ok4f4tlEFqsaZw9/xLjV3KGnLhzs5zQiB1gkbSRWrIjqzR5JS15XgzByGGlLuHdGtzTv
RGl05gPTpuHBTytuQ3pWO+i7tOLcubVW0hkbrD5hvx7sZcFKk1XRYza5dXgn8tJ9Wux4eY47eMk6
oUm9ajjYIgB3Mf6MBl/82JJyYECvrzgHZ92zxTaGRXyq81eoB87D3FfGSxsu2YYeI8aLqOs3jSO7
a5eE8DRa3vNLW5TFWTvkRdI6DrNTpZpiXeS2GdCAjM9zt5CBOziO/XaNzH2B6RvuhN1dt+Q2cx8i
eJVYVGJ3rlcL/aXdLAmKC4Aj485itpLTFXLSJ5GxjHOMSA6MmUJmBX1KLB3ojLVqMhTJhDwGHQns
tyCE8ZCkgvoG6M59Z+nuaY4jAgnyvmCTm91qY9PueZ3qpSLMlXsjSMXoXerMypHok3aDT4WMIrJ/
hg5GDPOEGwC20U2zVFG9rxrBHWXHaOWX66oGI7V2bljicXSrWKZPjCksjvNzAviebkG3Sq3JOdsU
X6cSWPxNRjLShkRwTnumah8jQud+IAufD6pt9AeYIM5u8TTCLPfZj6uR+GeqlXxttzCH14mo1dNY
5b5ew2hgScnZHt5dvSg+lrOEm6ro2D9N3TOLoS+fJBj7q4wojBa2cUxVeTO34whKX1j3aS6wrmeI
FLZumerX1IM/FdjsEgA7s/Y2DquwuKWRNlgBEx8DG0DOiG6pTbmyDD++qM6w1146lUfycYttlizd
fkx8aHugWe8saXZnZ7Kjg9myatnyWjz//966siQT9L+e4b8AIPmP1XuZ/bZ99Y/f+bl9ZcufpGLg
btI5Ak+ibPpHP7evbOenKyjEpeOgpEXQL9bPX4b4Nrk30rIcH8oM9D3rSjr5pX1lC9pXluV5vCTp
UNc/+jXt5xdoB0FBP6f//PLf/wF9+q5KSAr43/8Licvv2lf8PnhgjO6cZOiiyasm4PfCdxI4yxLO
fDC2MDN8IixfIFe520RY7SGCONmsGiN6yj2T3OBmMm5IGZ7JzE2+j3Uc3y2DNI88ru0HXGN3RxcL
XGsp8m1VYR7w4qG010YcVUQQEmY7bJgblO6G9D6b7rbbLXLlNhGDoqLJCGUg6enIjAF7X1lijJoW
/S0L5085XrMv4DYGnPTpLbnyuZAJ7sXKZ7+w83c/S97JAv9kQ30z8ujEOrTpZgFazbvJXHdLdfrQ
ldWd7UyPWZZ8Qu1fkV25v9KrGcidmfvth9A4pXp4nur0yczJb4tjedbzwBCMnDJ3WANGu6mq6IuQ
3mHszZtxBjjW4WyqauMrcSDXFEfxVYjqjCCgDPrWu/H4v0GqxYvn4Xr0/IOtOkI0nH43D/2tgE4a
WGn9Xjv6eeDqWR6JJNrbylhtLOmAe07VQ1HWxFGPD0Zq7RFm3jKHPxMq8ZrE12Cr/uRa1XbqoEOM
kER0+ZEPIMKKdMsZ/rwk6Z6djSzMxD5YhUVIqNezGIWwRtRoHhLX+aTjtaPavnfmfueU3xL73XNf
45g8wsxj82dqooe965s7yLWHTJtry073SyEeBydbm5X7yO2/srV8mkYsY2l2P4X+dimHM6Odgxkn
l4JROBMkE49QLT9mzz2rtt8k+LkojCEpjz2Ls1wzj90tuMCvrKvQSXZVihV8is/k+5JEZmfbxVz2
fQvHTs1U52qfJMUrxdcDm9hTkg5sQctHPXeHzkyPwB53QEUPzAqPMsOhVxrvSWa+NnGxDhPrfsK1
lQ/OYQSAlaj00Dkg7YZwDTd4R/vqVhXGdg6bnZbRAXQupOFrUI41CIaCyXEgaojpHsVRlGbpmrnN
sDNzRli9+WzWuJwsn4DP/lrZhn3yFsNjHjx7xyHmPidwZaV6cZRefKw1cpN6kt8MEirwHB2Bxfkr
bUT3it7gyrAkDU/jTdnmUzvpU1Q1N+zo8FyJSl2544xBqC8zwH/RqzRJS67NE7PZDxBdmApdmlW5
8UAc9l5ciTLjMH0iE7kUo3roFvdGSwg9vbPvk/YJrUGEdK16o6e6HZr8Fu7PcRLqawHjisrLfxtc
GJJs356J2Sm2qnMUtcdu6HaEEBzCKvsxZcV3NkSulEMcFSmcX1s1XCavpa9HAuJ6UY7HgT29H4r8
Lm7LjVJXKJekDwoq+LsdVjt/6t6JFTiJMLlXmiwW7U9PWYTTbop6Nwh9XOW+fQfUrltd9XrlQpx8
yex9JWXzTEjBJVtKPNoE1dclz0V+ZxPLHUxhPmzyerDXomiiRz8kHtkY2xbsuhvdVqb5xrTtGPb5
I5XrPhl7hRBHNQeOJg2zLA8gfmvcu6gGvvTl4h+qKL5UAur/nCYvUIpzUhSm7hyxcJ0mN8OhvVjh
xaZ+2A6WMQyrFg3KfdEnIxjaiPBsXd65DAMYeBcNPLoFeLzxCoST5mw1uKdSwfePm+y5TKUGFc+4
9LqXt7O501Y/3VYeUa1FOLAQ9vkmbfFPkwFBRQyGP5j1PO+mOX3z3ewGTiTrrtG/5T2vxDyAEjzq
+y1PMmfwvEuDrnGrNzIpb8uJdUFkvctZJ/skQfvG7UEv165oVqF0McEqItSVeWSpvdEEchOcaD/R
NnaJMoyvvV37G5mfLceSaV+pod1AwL0okdwj9bwjaUfQip+KXauSN/RYbUBjbKT8Wg7dIJ5JAc4P
PnfnmdYLFaOF/rKInpVw7pQX3wC9SwO74pAd9+0azLek41p8IxvoQtwmgof5vYyza2ITQ8OMuIch
Q3JkLdYP/7pNAFp+reZlXSXpa44iYVWPQFMX+3sXOY9Eijx7U3vf28Zep803URZftXC38eJ/IDWC
olhCp+iZ/YIiqIvbIXOxzOYFCABtJOclpr2NdG5HTHW2n1W6BK5MHx3BSN/WTYLuprvQ8xF4rJe3
dmiXzawSH7mAsNgRtEYs4KcvPAs3kT22OGwn70jtmwTKUdG5HZJbJp0K7xuEnEB1XvmDBp7a0q4y
iEDTC/PdiD/QNCbceHo1O/aWnmeHgJsfNZDqQKfdq1GO63qU68qIMzQMhr932oyPJx99wco+kyTE
Mg/G38nkuxERN6MJhyRzrHnhApI4ZW1UXD9kYbFxisxa2/54JHK6ZmIwktJC/V24KDQqA25jDD8e
havxbtEr2DSJ8+A0DYKOotgNfMEUR0dLlSWUvuVM9PEXv6aJP4JhsuRxnuhrj4wQOLTQG2tGjKA5
DxgPIYlicbwuu8lZhzRgmUJf492sabiQSKRWiSZOJuwMa6sG69ZJkm8NbYkVrS80BY31o/fmY9EL
nLCNXd/OU5ysKaUeunYhndPyNefpNnXOsfKqi1PH8rvb5d7LRHDbmimVPuh6cp6H1sDTLcPX2DKb
Xb3M8pg6Ng9iwczeWE2Jvt52MEK5WX3jNksI/fJHsReJed9Y7tmljwBCEExtl8rjv3/w/u/JZ/98
svy76Mn/IVmT15nqX5+8797b92+f+X8Qsfpefu9+e/5mHPvr+FgI6ycfNazFA+IKYVv/HB8LIX6i
ky6vwZNKXqmB/zx/C/WTYKLM/NizhXT+cTT/5fwt5E8usYCc6JHeOlKa/17u5F9Nj/9w7DZ4Nqos
HEndbdNLmjG4dJ1vLv1QnRKWkhjjHcrGg8WkiKMwTLk0fo9nAvn0hMKstve/uXB/Uga4V0rgf5Hy
ctWuivzfaN8nSZCNVnN3TGsSnowmYlZAPnKPxuLE4Z0+HXMThtRAIub+7JGyjpyp47i+DN+b1PqS
O8klhNYaiFG8O4pThDDQjaE2k0QAqGIryvxJoxMM0nj+kvcztmSozoFbpQ+WiqoH4dTk2hbmMR+S
t65ZvthTcliKlCzK+BAThLiyplbvy7yL9kVryM3iVT0iOt4kSvpP6YUHZo5rsq7umrnb2jQTYjN/
aorhoopMYW+P0VZ56BS1NN8agyG2a8L8rs9TmPUbq+oPZY7oiaw/UAH8bdYExvz91bWvX+afXd0/
+BlED8y1bybytFJW67HxAgRGAEISi8wMih6fcUTtIxDOwd4ljCbC+jzX6VtVKk4ZGYTyKVqjdNmN
Sr+TywVpQA6HWpCTPrT0QYkMgMKKQgBEAupmtAcR8uDMidEQd2efEdKmnQvi6pYRq7gz5cHSIOFD
lfWkwJauRoWWrVGHv/+4V1n6n37c673+m5vJnXpzREMzHucQgEQen1IJXqJBcckg0VyNDqs8Yk/1
EtruQLaEfnOSPN0wJianqm/22k0BM0SPqQYu4VvfqFXC3dJZTHOjHOe/xYGBDeoYxT8/DMR1Lv/i
q0L88efv/Vom/+a9Z5U/onM1myOh53s/EUc71bfKtnamEz4kqmYqN31Rfv6GiPCLm6FuLuIrUXtd
KyJXcoSnACUgJmru3VXhk/9uE1ehqoepHMimW35e7f+ybhe/t8r8or3ngb2+/9+8z7hkbwK+DKJ3
gBzhu4Hwui0i5weHCPqgn6JvreTm8aqn3E4fF2J3gpBMnGv7Mmir+lyhhl4ZbnX+++/8r77y67ry
m7fT10JPvVu0x7GAFEXNIhmEMPL4+1f/y2/lD3iuMmaIHJlM95y5Pjd5c+56WvuNu/RrOaL1HlXZ
BzGCSCR/qNgG7vU4TsJVbhWPUdFxkjTjW468p6HrCBzKs50tAVGoPHkz8+xRWN2+StXn379bNpQ/
u/3VH2wRM8rvfkmq9ijF5wRo3Ik+/aKF5QykCuQEs+x/cVnE7zGo/7wJrlqp3151yWqYFMkAYbZC
4OtCygJb5czRbrRALgzypE1YLUyKfNAff//h/uqr+COnLCzJnSOOtTlqf3l0Zu+UZow5kX9S/mj3
R5ag9W859j1nEUKAmb6DK7eoih84MNMYbvue+6Mn/nGUPYAJ8zVtCINk1vPhV5oTlDe3AdFZxb96
v39xZ6o/7GyunPFZzBDNez2+1QmycSvxr2JcIh/4OrAYtfuqr54KEiPp/U6B5xQv7VVN6EUSTQiw
V6quft0LvUaSstaOJODXPemJoyULuJ5rJtnXiSwM6U1XmDf/4kL/xaZx9e/89stdvK7RsWM3R1U3
WzJoLxlx610Jy9R2EQVHt0u20As5NtawC120uRUqpbE/kp9De964bb1mP5C0M6XNG1F+ZCcUmwaS
DVqHvWNO70PF6KRNzoS+PtoRs/a/f99XOd6f3v5/WP1LUjhnYs0atCD2pixsc0VcvHde+pqE2iwZ
ob4t7iaapxAYyzCvRqIpV25UffYh+oEczTEgmsiFxuaRMdC4K+8a/pxFzsovLGCxIZygktqdJId8
l2d5Aa0sfDZ0+sUOxfNMdKMvkI+TG7IjEefd7ES8iXw4RLH5zjC3Wgs1n7yCqZUmAqgGffv3H1xc
t4g/2eXVH7aOsMl65E1EP1spjY8yOblueCxc/3OUYl+V8GvaV77Pk1zsrdP2yEfd7X9y923NjfJM
t3/o5S0BkoBb29ixc05mkpm5oTIncQZxhl+/F3n2/srRE0F9vty3rkSA1C21ulevlae5sVt+vi6G
c6yPBoMcYNVasNlTUqQEcPUxgwQS4iNu1uFDiaDDownOKRuo+KogT4lNf5UGNG+iFj0L6MSsDhwc
WsQdxS4dGXy6/T1kKEOg6aXdNHUMiF5mQr6yrLBO4YBiEmSkHp0RWuKR1Vw7GeTLyuo6S7trCt72
Dc3DHsBol/meK0Ee1lo3btlD7cQQV2lgvU2W4SKMg6qKBEUuAsap3gGWYoGVaNacqKDxEkjyVKC0
v+/C6gcUMsE4x4IHNoZ0YxfGXZc3X5PUeYVe6vc0ym9cJFNoWtxkwr6CApw/9Lzay5B+X55hS7ff
KqecQ+re5R2kzMiAALgW8kvdUYkbNcWhZxMUSkOQA9sV2mSMtgF/Tp9DwhBbJnKVYbJ3Eahsm4S+
eSGKvxA0yvZhIEI/aJpThfNzUw0InJfflWoCBEc5MgF6FJAearsTsfsbSDUM3R2AMg/UTq+LrL1P
RiQAeHVjZZLsqBEiz5wcWtSGXMgxTOBu9KyjtOO7AaJoUDP+W43slzM1T3FYXhd5fTVf5QsQANUO
vaom+5BSgS8NTjGUbd0sQfL0x8j5UaK2vR2d6inhzjVArw9BBnof6zHlNy2iVwzIyh+D5UBpFbtX
mPrLX69bKa6cwWiuSIHv6XAGGx401GXJn2UMi2jALnY03Qr8eG40UyINE1p03S3skeyQdD20Jpve
IqMCx1w8gT06y1O/Bk5pZ0s3g44w6LlsilQq5MCntZfVXL64cowbo4sqJs6YU5wlzNoCGSeQkY/H
W2j7Oi8ilf2umH2O2K0DYCtuWcJDJx43BYoZUVZvQhZGDy5y3889dPm200SrW68DQgfwPdBa9Xa2
B5Ih3fL6z/L88nlP+WSv48q1dRxEERnMK041I81ugo4MUtAJv0qgQbbvvHLy7RCslRWi591Ii37X
ZTlKLS0DwbeQN/EUPQH+c8+m6a0cEK2VDKE0dEJAi91y5KhJwDYRpd7WzuLGhyZtuueQZNxYFgiz
SycDYgNNNVu0+3xvPfHQFJlActSiAE4myZVtSfRWGJ21hcCc2Er0OQCqCV6qskFrGxrZnliAOHAO
JCGkXuxC0GdBGOS7W6E5sode8az9AxpvmK+4c40cul9TYQCsitqFzWl9BOot8atujvMJ5ODqjr82
SYMQ2ymED2US6CimEJJzetfeL8+41qKVOMaUCW9xoy1PAfqyUEHB9aKue0Ab+gwyuqjoi60QEAqE
dNLkNwbIx8wBIjEe9PD8AiAjXxbmazJWLxFlL70HSY4J6INOJPxIoWK+G3PbXDmJTE3owpXQpUAG
kTpxmZ6SxH2FgtaPZsC8M0JeaMXeCit8gHjCq2U5r5kV3g8pcpVpUWFL5AagTDmA2tKKHmognJFa
f1qeQN2NiStxiY29FWLeOVIc0ozuzTEmc7xkNc+BnV+FBrrAUJwFRWY5Mj80KVCYcd6jrd84VbQI
nQP2FDYjIZh5i87Q6AD1H7HiTtoJU0IHqxudpm5IiSvt1MPPpbdhdi0OdsrBldlawxGtApA24veN
wA0aSrNoqQOZsO9kuO0N6UDvQ4DK92jNs5BbQEdpCSNcOUpM3f40bwJnlztzyiO3bM3ulNPkKJMK
RIDOti/Erq7BstsVPoeXtznaftCek0GEdmXFdGakHLeZlRHo4AIFFETmoQHoikAwC7prLvq+XCDK
yaH2vJ1k4DQcALeNA/ShBQcLKJWNnTMXTZnD9WTjSAubFeUJhZT+f25cXDlVsfisR0J5ODld99WO
U761G1AkFsnwEIAjf5MAG7dhSf4HYMjrHDsF8G7PFLkACJtNzLcbyDGNpviFXuEWl6H4jbvGClW/
NRvyJ3sy+/eZR0o0aUOKPET/AXI64gfUDMK/5mh6JyxTfWUJCdlzhJ9RBMkMpMoaJNoSXI2rCPmB
zrQBNnO7co8SenRCPAndNsGjHfDvTwwyhhOPvzsO7nc5FKNz2dwvr7Nua2PK+RekBvAIDVSLTNl9
ZY3n+jWqJtDgczdllX1HNeoH9ADRaTDSE6XNG8rlGc4SGiLLEN5l3LitZ6pR2jr2Xkywe0yCtUVj
Gjr0Xb7mo/M0fja9ypHHS2MKjZ61J8uEJKhH4ltTgnsgIvlvtIEKBKTivvZ6MIROLy4tbswCh52D
+t6GZng7abMvk4vjClroToVgrO13Rmk1h/dJ/F+1jP3/lv6f2diX0v9JVDdv+Ye8//wv/+BuHOe/
LprGIBYLMgzXem8O+wd3w8l/XQcVURcdY3wuCGB/+X+4G+e/4NQwqYN2LjQYoyz+P7gby/4v/h5w
GY+BdIMDe/O/wt18ZkzEmYsRH7bUGPVCPgEB06HLeevhViUkILoFb45nc/Hwj12eA3s+3QzwANVa
edoOCaR2fQBxXtoEYswTXcn16YZWIpGmsGkSexnz06jHYSWqGdY38X8MWZvZnGOEf7kZXlyJHZLA
RAmvLbjv8uG+pN51ZMs7FwQhy/Py6bUIw88fdXaWjYCduNAS5j6rrgYvABSu3QVyvImksxKp6T5A
OctD1FmToEWFoiLyeigBwhmSt7pvV4bXzb5yGAtqSDoNGfedCShpNECxXc/SbOWs1728cuTaXW30
1ILZAJoMYhOnOEqr++oWSN0tz/9sf58tr3KA2iVzxq6AoEMe8Oskka9JlFznEp/T2DdoO4u2y8/5
NAsF6hzlMOTWYPboPWT+QDl4mYxtlvffOkCcXII2E8OCHGuXrjiE5pveg4Uzm3KsqpUoUVDcLj1o
D+WjQCIAt+m020HGkB3RT9iMK/P3eTCGD5tf4uxhtQh550KYzq8rNDOk4OEe9iSB1mpx2xV3oCFp
YygMD3sHTMHLU6mxuPeA+uyJRY9UTFbiiaIH4bKshtuMypVt6vMUNj5Hcfe0SvN0subriZUeGgqd
dQ+IrZwAmJxcDVn+LIPmirHqWFXNn8u+R9kCgrgdAlCg4HvM/HeMO2CUyYfLhlZ8P0kND93L2Bob
G5TG0Kvq62Al9NR4pqn4/URLXoMeg/kjRayG9pLxgDioP06mECuP0C204vyhHRqxOaK1GEjRY9g4
V0XPV8xWN7Ti9khIeBNU4ZEKdJpbcKi/luL/Rj7aA0MzNFE8vetmzhO0u/leRvqjl6Gw6k4QM7lo
RVHl/+BufIxlkJJg8JH0QU+Uu2/tC89Ronjy1KMSXczbRjzKvQt3TUh/tfzWmlOOzL+fuawJUBhB
dpX5bW8CB+7GEN52jPpvWaJEhh5he6VIoZt7xXspszpSxnhOHY/fs9xDLyP1L/uE+ZFnnwBGlhZ6
4NHoS9Gi69i9o9gNNiTGzpY2l52lRHFX9PTmbGjR2C1jz4KGc5vuSgugwuUv0E2O4rG5iyY40dXo
jgvARx9TyI9U35aHfvf6T45RoriqgQqjtMeBIsWE4814BfuEH9iPtiEfcvZS1ZA9BstRXu8cYlwD
RXbZUUAUN05pYosW5EZ+JNk1TRk4NrqVivbn+xvC64/rnU28NRBQjn6CThg0NQEN0gD90Xu/l6fs
89UAK97H8Uc787qCQD8hj8Qs094dmN2+XTa24skW4aHk0TCTCrjoHoknYHaztVL//IL/XmqQWHx8
8Rqdx2WBJIPfT/JqRBnHitDvXbRXEp1ssN5HhAS75e/4fNsAvOnjozI6mJMXYw0qM7tDax5Kjuj+
G/iTlO3KCalb5nl5ztwalFS09JJq8Cdr5H7ER2DkwHHzmg6pe5FXc0/xal6NhpWU5eD3tvsrZfQZ
pd2VE3Je0M/WQnFpcBnKMQH9lW9xSG90g7mPYa1oSH50hnjfV+TL8kLojFVxb7SGg06gKwY/aPuD
WVvI8w8razz702efoLhwEgwuuv1LMEuAmCAZJxDpoGnMDTcmVLXmwlsWd3tnbYf9vCgKkV3FrdEN
PslKoLXfsowvbYWMSH2wQA7QtRC1DG9sc7prqnHD0eVP2c1QcfTyiovObqjxfrS1WFQB2t6r0S+j
5FvO02szi1ZOJ80CuYrHC9cTqTvbWIJy9w50RQNU5cVaDV3jhyoaL3DLoA5gxz7nUK1Gyxx4LdDt
GKbTBvQvP5ZtTGPLruLsdm5lbiJhY+A7Qhdh4efsmwFwriGsDcodK86o2b3ceQLP/F0YSUcNEx5T
m+NV0TqnOLLAqxL9MIAhhk7y3LmWrOwtukVRHD8Gfl0adjMA5N98y8D4g7bPaCW7qhtb8fxUQlCc
OvO+NaLTnAQexFvQ8rG8FLr1Vtw9BK1MTiSO1a5z0GPNrnlQbIGX8TlZsdd3TtZP3P5dSflsHWBD
XYBuCzwCtbOhhj6ubV2B8q2D1Ff51sVPng1MGxr02TcShZsRm0IeIuWK7o4CN7IMwly0tbcZQWNH
UFyDXef9b2TP7lpsGkbITi4YPWwr2g3NE+qnmzitVnZdzdyrgCpp2wl1Qafgg7TzC8NxNEHIZ3nm
NfdP0IV8tM8hLhx0vGaIaCzjq0P+MnbjQi05YS9W8SNJ9in2d2xMy0/T7L0qdooiJd3UdYrN0BVo
JYM+V/GzA3SnADlKMIabCWCZ9a1XY1Uq8im0uUtaKxn80Xj1iHFsqm5bTWA9ABHvvL6GrKDxdOv2
J4L+EW5JCBVNqLUeZb63QDW1/M26xVO2GZGw0jAjTHAG6IAPCrxtmhbZyu6iG3z+/cyqEV5Tl3mg
SWor5288NOYG7ID5hYMr20kP2sdE2NHg2xY6YLjI32Q+Pl42K8p2Eloy7CXB2gy0+2I5zqHnxtPy
0O+pk09c3VF2E68ldhqi9/d93YFcaIKfOHRzyEjPKz+vMWwMpKrbBjWycXwZkHjOmkfDfF5+AZ2V
KxEGCB5qB1zqoMuigNS1QCDZdr43vf6RGcm+Byzcajqfm+OKV2nsXMV6gF2rbBjucr6bj0+g5/hS
eSAUDSo0EpGVEpXGzlSERoU2nzIycVaGvPL2iajCUz/1a9u/bnQlmHDAJRS7AVykCYmHLBuuoaOR
R5edinML8bmPOAloe8tYTj6IQ8rvfSQBf/ey6OqixVZL/aD8NMEdzQafNWj+GaMdJ2TbV98Mm/ku
k+hUOqzuaLqFVry9sc02HgRjPjqf9n1Yb0k5PBHEFpVtrOVXdWuhOH1dpZKgFwj4lQEIFDu/bbPo
y/JU6YZWfN4A6Sh4AeTom1H9RJoe7Mv9RXkY/g4JPNsHS3eoG7MB8KMPw4PJxL4Czdxlb614M2cB
qlMG3lpYJQhJyvZrf2EGjKsVazFYwgHZw+g7bWn4NEGXQMeMP8svrok81apyQqqRJwX67OgQ7OIG
5J38Zb5qzDe2llV+Ga+EhhqzZIr7Bk4aWp0FUmC7T39zNIMD7ggGsR6Uo3Jli9OYDlN8OCQu2oOG
CQmGrPg+xdOVib7n5WnSDa2cz+MUDwQdlzhC4+ahjvPXcFq7f32OlgC76/zMM7NMSRWBiQcbG/oe
T8L+WYAPm1fO3Rjf1gXixuzW7tE+eeAATcbPPbj+EWo5U3fVFL8RgY1o+Fn+yPljPjkS5w6v8xex
JzsdY9Bk+lM0PguU7oGJ3YH/yl8eXjeHimc7oQQ7f2kAFAEOH5rz55qW++WhtXOonOY0K7mLLcny
I2BkbUb3RYcOQ8ByadD7U52eqmaeQpK+IHQHOHCbIZgc8XvshbegKpqnFCzB2+XX0X2psht0DfrO
WYfdQErr1NnBk/D47qKhqZIpCCdUzyoGZAmbuldcV068oStvrfFQOm8RZ3YIOLTbewSgxFLYbzUs
y4iNn2Fv+pQm3mb59TUmRpVdgEdIxzoRx0EIeOsU8FPeA8cWhfTr8viamX/H+Z59A3AtNElAKuCz
criGsMLj5LWXnR6q3M4YVWVEKMzXEQj7EXoY6E3m5YXrOn/Q2YvHhZC0HKzRH4vo1jWtKyg3rIS6
ujlX3Jo3blSQDEObufUtAqdHHXZfICSxsmvoplxx6ygEYN5icD0QzmcQd43vHLd9XV5O3asrbt2R
GkDSEfRpRTRCWn76DnGTb05X/14eXmfxip96Ho9q0IIjNAraRzthEOZGQcA0w+8ub/zlZ2imx1Yc
NiUg87cCqEEDbbtreH3KYmNl15ud5pP9+r235MxmuJuAiJBDPZfEqf0z6oJtXpmg6kKfAjYFBt2b
Fa/SLMN7x+bZg6xqTI26QMbb6LIXmvIdaMn3U7GWu9d9x7w8Z8MHjZWQCZlunyBjUTbucz89QSdg
Z5GjO3qHy9Zh/razh6ArYYB0BCZLhM1TMoCWqvC+XTa04ruCtx1ao5EstkMwuHvmAxq/VobW3BJt
xXdjGo11HeGtESVs2Ji+GVmOuKw+BOSGm80VldNVmRXH5Q/R+MO7btbZHFWNU9chWA5BN1MOOzB1
DkcQBUb70YSqN+vjfMUndF+luDW6xTo3dSpspaC83hpQEDrYFFBzYEPr29KtG7BC9N52sPofZirZ
7rKvU7x9ANmL6QjcuHNu/nI7NFuBlbex7AO6Pd8ueoSq9UQz1pfNfA1gaBuLXG8f8NqHtNKv1gp+
LT9C44sqJm6gnjNwD6V2V3SAdiJftIlRx8+RqVh+wHzcf7KrqJi4GuBbUmC/9UGv5ACZ7xKohUeH
AIw+4NsEx3+9YgW6L1Hc3kZDGg9zTFYPpfSxA4Oi59a7BsZ92YfMzz2z5j7lIJf0QsTs6XM7fhvA
ezcYJdp2UCwYzK+yXHmOZodXwXIIOWoQdInJzxMH4lIhnb5C4i69LKliKTuARXuoX6Aj0wc3ZQ06
nDAd7plEmLPy9o5muZXjeyzRPt+4qL+DpvAh7TPwfsQ3jcWPI5il2jFa2ch0i624fENA0S57VB0s
0hxi093PIXEGXqnltdYNr/h2HjJigt9w9IGHBoo4TsNbNwbDQQ3W9MtulypWDtwOPEWnLvLrRfJc
0eYJ9N3JSlisMaF/YeMgHWaC/RYHbJAF114PcQMQma2UsHSDzyt/5gctCagoUxQG0hAMoKFAh1Mz
mhe+ueLEYNGvjcDDZYqEJbiPpvzrfHFcXlRd2UGFvdWxC02aEbZJneKuAsOm1bxkxSlO3Q2p7ie5
Z1P7tpo409iQOc/f2TwNBpqCRo79yE6GP5XZ74lTfO95tga21Hjae/H3bHwrhkiby/A1tduB0Cf5
W2evAgVxN61+o5iwPGeaI1wFwDUtpIcEuNh9dIu+EE+c4sTbViXZyhrsIMvP0BmU4sshhF+6MIFB
WTLqUZ70wM9shvmFoyuuHM8EKx3DdspceU3c9jGx1wJNzeSoILiwtKHnBtUoP66LU2DlL0Zl3IWC
HSTpdstzozEiFQlX10gwggwXsAoyXrlxteMFxBtBSnLZ8Iov9ySWY+bARi1SbqXXQnpilkQaVw4b
3QTNv5+ZKId0B5peEABORhOCEH28BS1hvS2E2DV0uFr+Bt1D5qk7e0iT2P1gA2HhVy1AuaDAF+C1
Ql/zNkR5ffkRGgsliiuLNGRpnmMVJI9/zrUcL5GXIbBUNBzgpW7kSbx9XgNkVHRX0LC8Sl1jJQTX
vbn1cXLMJB+LwulRQ2nJ9wgsa8DpXPjmitty3g1OnJuIf+m0h/TVvmTBto29/WVzrvhtARHD1h2h
mOMYdr5Bpue6c9KVV/98VpgKezOqAojhiOF4R0N13YXPkOf5uvzan+/KTEW8BVltUmLCRIomy7aO
NG9BgoR84AD+/HIcwythmCtWORv4vyNrCA58XNtiNJymhNSZnzHjAAVGsNF0V6CLvXB4xXnBjT14
VYitv6dDeQetOIh1RTNFY9SvbM2fey5TkW/hZMcmBTDchxDhCdP2tUSqGpRUj8i9vi4vh26lFc/F
3caQoJXD1RArQar8OiiqlfnRDa1E0kOIOr+sbFxsbLAIQFDm6DV0ZePUja24rRvbHMUTGGgJqEcT
1dceZyuT/nnbK6S3P/it9Z8yGWsQYcw5U+cenFdo+2b+f0BrIqEugZJi0DZPYgLTH3jIgsDeMAm5
qQ2kagzwT1Crv0bbXS1BZSvidi8qo00PEkWwCvIlibirYB7ZSolHY98qkqwskWMxKCa4C40HagXX
6SwC162MrokGQUT30X0sKFJWgHl2vkj/VvwNXDrXkckOY+dtRhQpUJlHRAh93Yt2YqbCy8awzMvU
zjp/8n6Wkj82U/LlIhtXMWW9iRI8riml38vmpu/o3snXYkyNHapAshTsb21iDoCQ5MlNKW3kwfnL
8lvrVldxHwMq4zwYkP8mofHiGvZvRH/gM3D65+Xxda+uuFDoQNa3qKfSD5waMKrAhWRE1K81zOlG
/+BE5n9AcyHAPYCJkZCR3UNiekfc5LLeHza3VZ5HNJmVg8Y4RmF5iMA00Lm7lK0BvnXvPafQzoIl
4F9K2RBsLCDhq371ogN1WkFdaLouz7pmVVXMhnDoAFZn9OJ02XjXWgj4WkhhRe5li6oyYEgw+YDd
AD3dwjBArpSB3UsCMbfy8przSIXrWWlAzCCDI4G9KXiC0vOrC3xFAqKULK28i+796LH+uAK1E8gC
QOnSn/omIj7ECK3nFBwkxuGiFVCxdcHoRXltydI3Sf437YtxL0aQ5oKMTOyWn6CxIRVQV3hxDSLA
CnJnMkk3LRiSobb45bKxlaAD8t7MtBK8fWdD075CfTWWK3kLzeo6s8memf4EgRXIt4GdY/LAwliS
QxL/Hso/ZVWv7fCzf34SkDnzhJ09IQN3LxhDvM53UU23Rms3GL8BbUzc57kG70UxUqvs4BbGFtBP
nLf7IPSgj2JD1tH2TsiVb4Yif6pwOxJOe4S8HhfVsWluo9D86uG/wK68Tc1q3zH7C6SEdyWr/bw4
obQqA/N3E4CnK4KgkVfNiQ0XLL9Q0rsGFswPvYfLlkfZtIOKQWEcKl1+lTt016P2gcq3tUa3ojuS
VTItGQnegMuY+gTs7w4Q0ujR8uoDmi1jFzQ3w16ip8o26u3y12g2KxWzh5gHXH5IsvsQELsBRP8N
HejHjhZ/l4fXGZyyjY+iZG4OZXbISXJvY0txx3LA/zO32KcDW7FqjTOqODxKEjk2VQ72FGhwbZpo
uq3YWv1GMz//ArFl0BGCWhYDTDfxuZPsjJljjfX75fnRDa84ZBEFkxO3IH7xwu6ha5stGBqurXYt
E62bGcUbzdpxBhqgpz30WrA1Ce9PAOIWf/nddYMrjhCjlRWEVnh30ooj98orbrOVwFRjNu/sT2e7
SBWYdWIn6Aav7finnL4OZgh9qRgM6E7m7pZfX9PQzFTsGk1l02ZdCUrALqk3U/Q1wjlt9Q72l+5r
Gwx30OX7CfWb1Am2QxtclLVnKpFLMlkDEDsxaAaYeQ8NOQi9hV/63Fu51mtmTkW2dRJyHn0JqKKV
WrdZEm5IVO8o7icQA1ieN90T5iLX2dpEEe+IHcGmyoY/p1H0F8q9OxvThtxWuRKFzGN9coqoyDY6
OdzKarR3It0KZsBZ2TF2/TbK71zE9XZe3rasiVe2QI0dqxg3hp5dwQMHDxPkrg6GQxxd6N6zkM/5
XPXYzKEMMbNOssi8hk4sdJSnoNgTT8rfly3H/FVny4H1Jh2FOp4/BN2LMZEjD4yryUrvJFlzdN2K
K44edmy0GLR7oJgRfG8na+cU1daBAmg1eY/LX6HZB5lyU0EjXjmMgEGAljHZlSlYj0d5nUrnsq2K
KVeVfnTjuI577reQV/W7KnlsUuuyeg0I2T+ugEgg/d4VmB4e1rdmVXUgSl3D1Gvm5V/YNMLQtdHi
xaEpugsKkAYmDr+PQBO34mka41cRak4E4ssJinv+OLQQTcnvWFZcFiipwLSmZTwTUOT1jb64CSbD
T5w1TjXdtMyWemb0oZEEHIKhzA9ig21qcG5sxja8EQRE8csGqdmBVGhaI9IUOqeYl/qUkh3q9kHM
HiwQhRbZk1Vll5k9VZyXl+04UkgXIVMaQLTntjG2QwdqveVv0M2S4rdOS6yk7zBL7ljSR2AbIM05
RuOpC7PystOMKn4b9LUbQg0SnDPggtsYIL4Xwj50svly2ScojuuaEA4ZElCAQGb6lqXJKZmcnQdb
umx4xXUJGnWLLOu4n7XFYbAoRAbdKzIlK4exLsRQkWpGhC54tAjAu5Ly6FVGtbHGoDqgZ/tPNpo/
Jqe/S+EUCTF3zOQeOtuLcOXZcwrvkyNURbIJEbZNPLvISJs9G0iKxoL4e5vznzYP7vJkWCN8nS/t
nz1IySEOhunU0CedmyNeoKeNi4pZBGDxeB2m77bxYjZ5uGLPuk9SvN5EM0nUpBUyH7TNthMoSLdV
1JQ+CGeTbQWCti3oFNbSfppDz56d6myLYW5DoLsCy2uNfvrSB1V+D9Hl0ocC7hsh4jKQKpvF+c4f
g1N1IMwADU2WGU+p4/iJkV3UvchUoJs5AKoDB+U+9Kfv0Vi7DZryatlvNKeGimqrJSkQmbfcp4gy
O0v4AEbuLhta8XiCgmnkTlhkaJwVVxPEUUDPaqyZkG5VFYcvBqux6ikEO9kUQpAM3P1D9lRE7iEZ
05W50TxCBayx0R2Droq4/w4ZcLpDhxRF1ACLJatijV1es7WrkDVzbqAOcsRLXIivA3oRty46KKox
MleCYt0DFK/uCmcwrBLLkHOodkBG2UC5Ix5/jZHh/Vpead0jFHcOC7CFhBRMWUVTdlBXNLJb2tTB
tqbIBi0/QmOnKqdbWZgDmuOxFmY8sn2A5Cbkswr287LR56eebRFB29G+NWFMkPrOtyS7yVgxXjj/
ytkdQCBqqMGn6SdF8Is60/0QhacMaluXvbpybpdWnkMcELdQqO8Mm54kkMPrWbfiArppV3x4oIZD
qhB7Z2jTyNzFENYttyiciv3y2+ssR/FiWVKJ10ebuocG1lLEuwH8DmZGD8vDa15fhaVxqCHhmMHc
46yBqHYloGHGxzXWbc3Lq8A0yyqAzC5hk6AF5ts8phD2rCS0IMZgjTtK9wjFecscT2hMMPiCmvcm
dMd7GZBThiLzZfOjOG6SCWes2Gz3dijvvTolX5ukD58vG33+qDOvitGg6KUJTHOy+19FYhzd1L7s
RFThaLGRIiLKwcEIwYJim0bWsGFlEa+EJzqzUVzWGUpHUMiU+wzkTjhsk3bT8+n78qxooiwVhFYV
adcMBZbUjqAfU47NCdW8LyN3jxMuPoyPT1FPnuI8D1YWWWdDig8bVW45YFrHFQsk0EWcnVynPRh2
u1v+Ht1kKS6c9pHRv5NMg54jwuHVkL3Tdu3Ky2tGV1Fp/SCqGrJ+uJJzgMbpZAGeLILL1lnFo9F0
CpJczDlbQcVOJuIP84zLjF+lZosHHk58QC4hGLtrEyyYwZivXAg0C6pSs4UGa/+xoNbL9kbgPLmt
dcjs4HF5QXXDz7+fuW06eMIILLx51TW3plFSsIPJP1CctS6c9nmtzx4ghQ39sRTd3ayZjh7Ehzfm
apniHYn/ySVGhaAxY8wyQOdxz7SH22rsnwtqbIKWHLpSPuLSsYGQ82MwQjsWFyo4XWR2E9SfIWkF
vDVuWLd9R/4kpUSOgxxLK3uAIx6aCptXQeGuwRBtEHY6G5Y25a6JKdj+67Wbis7YlbN8sKTgLnAr
fk1zqLAnTnPyqqa67CxXCd9cb+ARtLCZn7QBaLnkccDnX2Yyyh4AhVkkyiYMjYjvEIB6k0fFIc66
Fazz5/MCKfOPBmM6wF1G4Pn1WQ2tbJ6+OkG5dsLqxnY/jk1omeQQLcF2PMbJDSLjYAvy9TWSp8+v
EGg/+Th6CDIhCI9hYpANPUJxFchj7wqm/yeOnDU+3M/9FYTSH5+RC5YxNLphdiCWuwsZtLQHD3UQ
ILbFyvrqJknZEgYC6g27xwKUgfgtkr7yoz5MLrJLOhNln28HPQ3dImoweOg2u6ixr92kWNmEdVOj
HORl1AoBHm6KGkpkQ/aKuylUrkgKElorCFHvvcT8qaf4LXSoZGDVeAw4ewUQpAUg+Gbcb80aXQvL
j5gN5t/bGvRCP05SUcSQb7Fgpk1W/eZGf08lJJdimqYbwvs/wmIPyw/STZniysKjkUxrbM4k6PKn
MfzlxHxXVpxeNv6/2NycElWOAB9itqkvJD/yUh5hX9+XX19jqSrMjtLAyESHPGzfJf3GHvs7iJa8
LY+tmRoVY1cJMxgbU2CXgyD2FFo72XaH0HYvOnepiqmLbZaVA7SPfU9ae1ZPFCp3YQiOJXcFh6mx
IRVaJwvAa8ccmXDDyNNtxfk9g8a900G/uKvYzky9y/ZrFWgXm7Jp+gJrPOX2dREYDzz11ojtdB+h
uDSxaGfgSKc4xfqb3nOO1CT7joj3sz7z1sjadGutuPSU1hNpCD6hjOR1wrNTCwSLmztrTU268RV/
tkzh1pTOJZVuuB1i5znynMdhhI7hsq3q/EBx48GoKvByYJq6fnwGGfYOKcS/y0NrVkDFfDFqlBI0
UEgTpwcuI+ByzBvTuSug1xf1v5efoXl9FfdlmpCrRZcryGlza8ZsT3sD5K4r27Vu8PnDzuJPm0JO
rXM49ZkX59vRcqFIPlxWhqMqZZoZQnU9yGE4VRA+siiAIPnwujwpuomfbensvZELoAWr5gqfoFuw
vB5r5nY74UVfTRJe5Um4gtnQ2KaK/EqSDBgTgHqQMLdevXwXm80+q6aV4173FYoDo6Mg7KoKJM+k
MJGPDMPsCOL+6RTEYI60kcQCo2e9FjnqHqa4cSNlVwYNlrqBwNGuFtzZ5qSt983oyQ16YDn0X1ix
W14fnV0pPm1wkidknrcskU91Im4Ndy1Nr/sOxZ2NvO4lNL4RpSLbPQmyG9Frs0kBpcgs66pd5w3V
fIOKwPIEIvmoR7KgDctbdFHfQeLrx/L0aL5BRdMaAwD3iYeF5zJ5nfm3srJ8lml3M+UURTNjxb50
XzA//txLIA1dmdUcq/bGDmD+a8iSXZR1oiqEjBsFrq4OYqOAgMgqayq+McZ2rbdPNz+Ke6dx4BDP
xosP7MqYjKOQ36gg10HzZ01WWzc18+9nU5Nw0k3xfL8kRXa0QWe76eJoTfdac9Xhil8T1zYcE1ka
H43wUBqXuyx/qYzmfgpWsMaabUmFkmHHJtxxbOqXHv/JxulgoujaOmskd7rhFe/tzJT2FbilfXRw
ehsLrRnYvZNtV0croanuAYoPp67d2qKgUHQQzhNKenvbzPwpFSvupZl/FS/Wdh0Pi9rCvuoZyS4r
A78lbNqg0+/KbfllHqAyooVe10ETC5MkGDo38+Y+b/llfqsixRorqoQ1mnh/AiD21I739dCsZMw0
hq8Cw0gYVrZrY+qzPD54kQEeS3u1gqfxWxUaRt02yZto3tcSWT1CzK175q3p3lloaT64INnfBlUt
LzubVT40o0tMQKMxS3Fmb0ORXeXANGbeWknDxU7wyTVTZTmrOtFmJpAsiIji4omgT/o08Dw4pmEZ
7MYOgssBq4J7q61XI1UNtAKCDx93pdqD5GBKCf0/nF1Zb+M6s/xFAihRG18leUviOPsyL8KspDaS
IrVQ+vW3fJ7O9XcyAYJ5CzCyLS7dXV1dtQE52pAla6nMpYQXxEvIfy1wyV2a70huMh1MnySAHx2V
i6MONujapNSgSBzIYyC623Subvq1OeFu/+SgnKGp/3qRF4d9jRiceCnWqYv6veH2ilrxfYGXbzpW
P2WHOoLA8adoBuzFv4fXD/b4JcFs6n3CiMOPGuPkFnLE17Vyn8A/H+zwS2pZdLa2NSOY7PAInUhm
JeaSh37A3Jwoo91cj36B19n/+NoPuQjg6IDwKC7BGGym6DcUxl2RwP7oi2/pvCX+FQLXGDT5ToDz
6sp001N+W85fM2MJL4lmxnFPhj06+bqfgqt4LEnuh91nbeSPlvcidg9e3AyzNuHGQsMAdmlhBG04
Ngix+dpbvwjfAsL6DeE2hILHnGZ9MmeTl6hPDtxHX/7iiBOxrCidQWAhbR8elQcVeoycfW24Ogwv
jrNKF0gLjXg1coKMw4S+GkB+SEH9/cV8cFmEFyfZ+nFdVRYt6jY0Pyh0XTPSpAepmn0txdc6UeEl
vYygSd2xFmn3YuNiBu0qE35lPtnzH9xFlwSyqOImFQRzLsqyHVuh6ZiuFsL2mBzC6dp6namutCf0
jzDkn02ffbDil6ponbVT1wd9uIGv8zYCizZ0n52zD/IoenGE9eR7AJ/RVo4hgW6E/8KrTmXlsn5y
dX/01c+f+68roulaDrdndH9pBSHi1Cg/H4n8IvjwPzQxR9w0J7BsihOexzBISeLPtOE/2Kn/QxPr
gaQ3jQ+WaD8UA+M3ke0KT1dZDzerT/bSR59xcZK7fm4aPoPq09WooMOKwYare2ma4OhN5LN51I9W
+OJALzzumUsTbB4ynKZu3I0y2vGu/KzS+miFL460bJtk4T6JNzjA8jaUfNwYTKd9cmF88PRL2pgf
2JFGzsfTA/jTk2q6Vb15+Ptl9NGzz3nbv/bmKh08sQfQXDGR6q7akuqsDMLPsvsP4vylulkfCVpT
uF5sYvMTqi9bUt6EjBao4MQX++JhcHF6ewdzlr4HDz5tp+/JGAGVccJu//56Ptg4lywx1M9dv6o2
3Pj4wvslWpLXpFrMjRc79vy1jzivzL9WgGmvawwabpu5hPkBpeqYzMGVqPTXSpVLSTMdwxdVlv35
gCV7+McW46eT2P/tX07C4OLwljqVMCNH9eYmeTNBziwg3bbD+8o8Nr12mm7Ljm2TJs5aGX6viXwO
HWzAhLdLpnoXm3RjOvK14eowuDjkA/KZxh+RIZd0cllZtWRLUR0X6cTnL57Ei3PeT5YPpWnCzTiy
alPHfQ0yzxd5xeEluayBdbNhKZ4uO1swEu4MlM2dUpsyHO6/tNn+h2E2CLXgHwbQV3/4J+9oeflQ
sc8glQ+uk0snUKXGhsU4g5gAI9dioa9MfzZu+dGjL845rFMdi87Iq1+Wd+dHJ+lnGkkfPfoiQDPO
JBl6hIfBsSLV9ZGH+muVziWvDKVn7EVzChBIrXvbYkhk1m9QzljMG9f9+Mm+/OCevRQ7U7Yb+7Uf
gKIsy7Usj6M7MEwgi7HazMvL37fORy/p4qxzblkMmXcUoCKJv0XRyN9JGy+fTaR89PiL07uoknie
q8EqJvS6G0mbVbL95Kt/kK/+M1D9ryvWI3Onm06cj+14Ykvj57bEqLTWNFttenBz+xs+oGoHKp0s
/v62PliRS5qZ7PqIgrcSQt19Dt9bn5Mud1r1S8baILlhdTeIrG86e/f3z/sgUF0yz4aunOp+4oBx
Un5qmQkzK9TTBDrR35//AY5zyT4zMYWpaYVIjgF38uQGMZPC6AQa1MxAU2HTzy7yMmlWq/JGSu9r
9n/0UjCKIFmLbOXRTVyDY+Ho+BPqznnU+fd4mZu//7YPtt4l/U0tHbMVNFY2USxNNmJnw5k0/ZqG
fEguLhdSYYQeBle4EoP4VZmhyX2//Gzi9qOvfv77v3Y2HQ0MbXhJN72Z6kzG+NazLz/T+fxo0en/
fzp4FV4FUS4ceUJvINh98pk8eC2qpDnG8ALtN+CofEYJ+mgHX9wv0MJ3JRvOP2UxBxFq+HoteVX6
+68t8sX94pwMpXd2PB1aaJY2KnQPaAfzTwgKH9wwlyaksK1Mma5tCrUrjug0nBdCVmsfgdbXwpE+
iWuvzyrm+UMBaZz4zo1daj6BcP97E9BLNhuxypVtCnwLqhcR7KZCj92UvrRfG5Wgl5yzldmBJGWb
bKjugqcxivTJpY372pA1vaSboSjmjVdh4ZNY5Jana2a1n2ZfWXZ6KaIW6CGYOcfZxirUxSLoleZi
+uLDL05fHHusTRc83Gd1vyVe931Yl88QnA9cNuilZyhqPs9MHp5uEKvKYc35up5QeNyTjtwnFm3t
iv/2yv6qb9v7AUP8tELvTXsQUzEDySLAAQYWeY3wfo5Sv//9ff73lUAvmWkY3+y1AF1go0az/Wfy
2AyHuuzJdu4WixA3HXzMLH5yrD7a2ReH1s5QM6l4G20wyb6AMp9+O0+U/f2XfPTsi1zeKX9pG8Iw
Y6RK2N9x+NlUhR9q/5M3dc5L/xewp5e8NNto0RAPb4pw820qy6OIg8Lq9ORL/+FLP+GSm0YsRuKW
Cfezc2WVe66voLUlP8NYP/oBF7B5TDqmnMWNOXp1kdb+nb9Oj043Q2GCrv7aKlxy1CAXwcPAQ81T
T4+UBrugbD7p7tLon/fwX0twEXo5S1fCJ2DzXpi6Jq/SULeZR2MfRDtCrhsDwZZhJqbwBJeHBbRR
KB+Fy6F2vd4GY7/s4VuVXrXesj5XYdLs+UosFGqS9Q6D3qKoeBJseDzFz0rb94WsZmftUJ3WxQ3X
fKaYP6+m6XqgaXxqA6bumxpilzVP/SyErf0psgJ0JxaS5Spp0vYYTbp7C01X7/xU8JMaJ8SPoQry
Ie3cDn06dfTKdr0CW1kXsavtvXENcGlZw8oBzdPrdVqhzwVQv55vRnxrKB1hmiVtO5eruJGvvl3l
LYc7Q9ZYhip9SjBWl3EkwCJPeQDj04aIN6nOU5U07hq4cmIIOQsTyLDCCbL8Xlajum4iOL8mifVO
bVh5UAkdpv1cDjB1j5m5imrbZFVg/vgEXNJxaX6WEq3FuXZe4axHNmAzNTtd+1Guvf5n7K3r2wol
ro3W1uRMrOZAI7NmzF89Vohet7nfz6fB193BY9K/qX1/2ZoBVjm911R3fsDshoEoUwQz5nwNTWpU
t9EBRhcnF8C7B9Nmda6muc4cV1cskv5uSeN1S9B6+hbOetzRPlbZ1Oo6HyRYvebs/EvWmJwc2AxA
0Ml1jVHtIlhUUgC5vQtq7zFyIdQ4J/5DJPqHaWp146JmygM5rbuELXITu5Tvoyhdin4pgzabuwFG
tiMqzJJEEnabSbnve39CW7exRWCnepM6xbNoWrQs+tW027Ze/vjLyu6CDsUpdJJWIBosgOM21TcQ
gWpOHQQNcT676GCSPshJRPD1gVBlg13AYmQYCKJ+6xVCpGYXxKMuQqXWrIkw4021Rct9FKJwa/2y
hnDE/NZXkzpJ6XQhZnrvR8sAPludwkIPLtw5bd1Or+voMhMM/fU6ynIB0KLiTKiJQyqzGQtiq3ar
F2Xg3ozsfaunlG5kUjWYqprUkGbCq1AFgXbRvCATWvnNGsVDet14UvC7ZmnMXFBF8NrSpYqDLJmb
Yb2qE8mmIk2rZXhu1nZwmEykFbPF2hFCbnTkV1h/ELB3RAQBKZp+aEu8Y8jq541OAlq0cyO7besP
aFBwXvU/U8v7zI0UIp7B3HevgABqt21xsJ+4P9Tzdgrb2myaZZbd1dys6ze8w/Qo1zHtoES2BDyD
mWNwtKIN6+vJ+MTPpiDt7xbalq8aSjEnHK/RZKGAq0hmF8hDRHyun+F8tbIiJGMCv9og9v3NYDvz
7s+sfoXpotzL2vg0n/zRpNmqxxnyHnMQHJpWwJ58glH5smWhP5I9L3WAS4mpGu0dSF1FsAT1wynd
TLycxR1GtEyScWNSmi/OmzuMuQp67tYEZqdpIMO8DGLLNgswrBPMQeY79Ht9m3Vj7AQMtxOrbyuk
l81uVHNrch6Vk595oFF0kFWHJU3BaE+bR1ezuimaelbNdgxHro9tqBndVqVtUKytuvUL+HOY56Ae
gm4br5E/FwYnyR5QGPE065xK7Utt2mXd8llG7DZUrFSv0WqTagOCQGvB4oAwcZ01BuZ/Vy71F3nA
rH3wTZVROj+FMQ3wrsGw1eVT28WmOQrRWPx82thZZZBpt79KQCTzE6/XPrnh1AMbtGVT+oxB1zI5
9qyseB6qHvakuo1meaKNrgJUtnTitxYgPLybV3S1rsdhjm/qdGrKEc5UVE3HWOpUv8Ibzg4Z9EeW
tc1qjI0zLxviUbrXJSGpPLAFzoU4gf28Og22l6+GGzLGywSso0+bst43GHnT+wERwLtj/qziOQsq
rFxTrInSaPYPvaTqWz9P6MBliYEhOy6hZllMAXW41n9qS0GDglcoYjfe2vnN2Z6NRFDXownFTmx5
UlSlCl/7JOhvYxE0kMFD4+JnsFhK92spInNf83AgG1tys+Zh79WILW7EtNw8tPo4JKnPisWvWl5Y
CIu3mQXtEXilT8iJJiHuI5H0es6MlaMp0iqmomgHyIHtqHWQ2AEtQrqsGf3Obnx/GmRGAqWhqz61
eJjrSpVAutJiu4H/OCdXSq+mOho907fZxEuENY4Cmy24Lsp9x7Xwd2cZ47qoR+HMz7qyetzrel1l
NlX4OjexmBT57hTRJpdlIDy0ioE63+GYNtXBYDRhuJew07K5GZYmKjD9kiaZF8Xjm2hiQ24HCTvm
XRoG7MXWhKQ4u456WeNc9Cj6ZaL7eg4SuIWMC7leEvhHFo4ms0EjVC5IJAgTSR56QbLkURIM/LC2
7Ugf1mHoXMa7sdKZGstxPsR8HYI9RQ6HV6PoYo+ldhLzyytXagcz91FkPNZtkjUeRDKv+5Yt/oZr
1fkPRA8OxCxe22gLJ0bF89ZzaXu3hFI3Gx03dXKIXILw3ffLDCZB3XN90ND4K59Kxsi4IQ0Nx4dE
Yywnwy3OIPqjxr59YmvcktwB6kshFucm1eH6PzcaAauNM67pMO1wegT6UlEp4DMpRl9H2QiXjfY0
8yg9Z3XToO+pH7kfKkJkKSC8PkYFGc36EEZh4iGSMt28j2xAw50A66FFJcV8LMUgwpylg2uBZAZ0
ySmZNeykJsxDbp1kbOkz0ZRQ+mDM+xOWUP6A1kyETZeZBefiDuJORGGPJZ1nbykEjbt7aEuOdt8T
y96qmPjBa516kEPJm56a+Vs6osKGYwRIpeV1uq5dV23gMmPGY13rqNtOtUWTjOG2DvamgfsaZBiF
P9/Ls+XmiUa1onnDOXcQI1v6ettgKjRZCsQRX8/FGSmA3GE/V2BzLH1p+gIWskmdt7Odo18IcH25
TWrj8Svk36zLSmgt+OATqa5+j0JljnMpYctdxl2X/mjZbPQuxvSCegDjSazb0g19sF/TuDRZLFNi
7hffYLqQzhgG3gCww0Bi6igZ88jTNsWIPIYfHmbeJz4KFQt5My3CsisMTyVYo+kY9uf8EHlEpdPl
d4e+/3pNuwSUDkoMREkiUVfhFa0mX4+5cWYZcPQJbpOTw+R3fMOalt/HXdBGhcbE4JitkO/vAMDG
sy7G1NDq6NUsGXMvwH84kgTmAfs1GjBRGQ7arx5jNfvPpkJutGvgq+fvmKZ9d9tJqLhmnQk5z2Go
41sYHEzRDDU72yUwFPeX0dtR4wa4VNI6WLK0nss4H8CSAtWWpGwFqfSs83dElmOn967V1t5gxqEv
D3XQU/GWqDSmIImVQ1eMIQwJIS7juXaHi197PJOrSTXmFEY4haKcGORvHQ5LmrNxATim1sbT2egP
PrlaSkEQgaalV99CjiizbUe4MuLjbTsXtpzTtuh7HsA2ZPXmvs4Ic6HdByVMTLawfKlIVmLvJM8L
E2hOxJ5U5RutEAIPwLSWGsbS87J+n1dM9+QcxjZxPuFUDjdpnIQ0S1Ze2e00ht50hSQBGd3Y6Fge
Slj79dugpF6794VeTD6jC8KekGCs/EdIbY27OfIH7H/ZadFDA2xORd52c5Mgn6FTveyS0XrVYZqn
QByj2S/PAk/IbO+rauDLrkSePe8Do2N9giBcQ2/S8/ziHhUIl3uWGAJN1qgbm186aRV5DYbUVM81
5l/ZcZUj+ms5Joe76VtodFvv1wq9Uijge3TZqQa2sz+HmrbdthrUqB6mDtpn2wp5MM29JTb2unda
1rgOuKXIWxMbw2BewD193jKeeBGYjnDgPFqC0Jj7dGnq3ZRCcP/QJXHXX+M0N+5xEc1I8pKgu4Jt
IdFmTqK+i3KfWTMWJoXo7LaiZQ12MkOtt2X+AhHTWduZnEX9anFQo5+wjE+VIRuegLV3Klezhjxr
owY5qp4nZ9/GKNVlhgShqx5WOzH2oJJ1ZBvteOijijQuzI0K7XPcBOn4a+3Tygd/qC+Rgkk1jnsa
VelYQEHC2isv5st6F8llsjlX1o2PHYcs2rWCuOSY+5N0N8SKwWzjhPV3fFXSy9KJsPlVBZWI98Ma
aci7a0GH3/BvGX04DiBkHFkDkDMPbJLeiyoa5N4JUGuL0onoV7iwMhhyvzUBgE7QpsLm6LFReQfP
H7XIcacqUXRhxCX4hEMdHyn4WgyJfWXnDcPlON2NEX7zIcK8eLiNoAPb/ijXGbdjQVMZLhmVK/dy
WnqkKqApJilqjWZIdWZ75dyLhqv4eCirLoi2GJOsux3K/yW6Rogb/VeoW0GT9JceElpRdG5njozX
T2tQ1tXqdd231bOMbTvYK6ncNmfVlpACtmebYCWQuX8dRRCF4M5jSsxdB8w0wX4GH9rW35txMu2I
sbcpwOA2xMhJXJhJLjMq3XVschJDIC4Hv4irTVJNQXDTppaELEMiJPWSWzw53XAzTWuXwdxMU4Ll
aJfwDZka75G29U0lfnWYovGKmWnrthPsvfheysAeproRcZYuiBzvEXOGvTNhAvswikomD1IlqJ87
MqC0YtqfioTUZJcg6WhzK6NI5SjL0z1WITmZsS8nEN2C9Y51nZoPKL2Ifx3C9qk8Mm/oH1Jk7yLX
SQfvXt8uFHP2E536k2epDznnaR03QQAqbx5CHQU+dqqfH2NfjsEmtpK1hbLDlCWBpMlRlKItizDp
Bok/90Fy9GXlxRlvg+YVB61tsqEV8m6JEL03kTMtdJp7aW8WkYC2o2NP/IDINk5iCKQN0r4x2gc5
5BCn9yXw7BviPKJeiwv4lIwGBD5QZ2aSzQoaXcNSG7WNqeNNESe9J3I2d+AII+os5tYf6WR3E6yp
+qyTcxJ02UjmuIP8dMINfewn6ERlXmMEzwdHzxLxci0n+D+EoSFT3nIE/NyTpX9fp6UGYScK/lSB
jXk2BjNgqCDqgzsT6sRtRocmZ6YnGMZCpbBvIvx+GRkwJVtUG8JYxASY1aKUCnpI6W7isKIV0k8g
Tfcd5B5hQsGT3AShVyD5FTfCI8EpauIpg0FG+OpVg6nhshr2KCSXOURcGKt6U+F484zAQQKQSNRG
JxrWcZdHVkKQwOv0gORALykK9mgkV7gY1ucx1FG+oqJoi2X2mj3q6JZve1QhNwj4dsdE6X4PdvgO
wKzah5OqN31C9CYlwzPro9Ng23JbQw3uSlYw4qrb2kfSCwuVrOSVwXuMlyQjAmrvBfLh5ETlsAIZ
A6FDHlCXGkiSCxrb0zoF6M55aQN9e9HQOtdzCeDB9W+oB+6cJOnhvAOf+OqWR39tH0W8DKiyQ3EX
C6BgTWA7/u6w7a4AAY1pbk1bFWlY2QdaRd0z2sRdsAHoCU3kkUXeD2KmLh9Fc1sSlN1dm5Cdb/Wa
dz3Gjr2sH7ifL2wJDtB44W2WADR4cIuvVEagAlCo2k++Q7NmLjAIFT1gacytp0qHcVxFH0c5iV9o
NerMSBifxWAhZqgG9aM/yorCtCx9h1MjyZpu6kBbCwSsZhGTfTH1uCG6GlqoYkwLmMGh0GJC3ba0
RFnjxhfuOl2wJizzxkBu/UoNy/BaKYxaFhX8L8r8XGPm89okhRtCIPk9IC8GE5h4nDclbx89BIz9
1DXwOYF9A1S+FObQ3fSHpmUPIHW6Eml07xRaW1IQVEvKPnVSXZO2uybx+sZpD3PZAAb0ta2uYgBN
qxf8dnzsc2zMnUn448DcA0nEyZTuKoxQLdUlBNz9ST3WfXtEkvcclsuJS/FeDuBNUCQD1T9p54gC
pJ2Hx9FF38//2atVmi+SPSCdae9x4V0lEaqANZjf2gjSpQh4qogXA1W31uxmSPnmClYgvUWp5w11
QbvuPJIo4itAQst1lZLk4OqQQXomit5p2gHHNdHgCq/Uu0b519BPfKGCP1aweM5S6b3UhB2UjX6p
VPsgEUyqsGxdcjhj20xOPlwM0Bt3A7+paMvR3UJCmap53ww4aXpMbqplPaI+vEeqAxSlFHko6IHN
ZRG3HtIXWLzQstoMvv8rWaoXlIc/K1fBy8SOWaDFEVDoW5l6V6uP5cVI4p9BoYsq6N6jJI+r9hsg
xGvgry/Ep9fegoaRtE+Co42LwAc1/uoeqBFiYrwvG/JHC51DcL/MjfHuiF1EDvT8lhO2d3Z9RM1w
BC7xVsbsx1gN3yjpnuuIPAP5gNB3+jpUgG69ge6b6Mxbqu/UpJ+YdVNO4xYN/DIx8HPwMfYRdhuZ
AnhwosqrVu3mwfsGtWWasVr72zgM+N55UxbS6jrs0PiqDbIo2FhCXuMstRqfjcy9bWnCLltr8qyC
BdIrPea39EFBEhqz7vHdmg4b1YRbBIAn1bLrsRObTqFHymrvAKQWgaXed6Lc6REGKAAORly6Xpmp
1OSgedHMhcrfOogEyXm1uD3MeyfwRtq4v6pnsS9t/xit3T4CtosIw+LMLcrmNrFXa8S3y6g2kz98
11AsJsmM6wNOE3BCIm6OsgkON2EbPvrIr3GLHDmcrzSgrXLUr4D6vyVUiQ0dyPcqPIcg6u+57F9Q
JMVZv4xbhWcRNGf8NIEC6rrr9Fic3zsUI68lGjXeHGZcz0/wr7t2oEzXaAzUK3yLUtgwzWmys2VV
7yPRPhrbPMHk1uRg7MssaNvvPjwGxxjE9FjHO+f1t0lQYTh0Ka8q7t9bO76nKX0FreZKptUzZeiq
nB3OPJfsQiT8Yi5veF81mUi764Z3BU+6nZr5dhbVT+hTbWLqb4CBXjM2IGpCjCWPqc6jUu670j3A
JCLNgZQVQqVFoFHlRaif58r/VpG+z2QXowgAqSpTyL4yiPPUAHpmVRBtn31ZN7iuW1GYNXpDEHiI
6LQFoNplHLS0g1vWE+fRL+A3OwjsH4RLb9ky/mG1/26q6spV9jZ07pSodc0SgRKmk1sD64mUTI9T
JPE3sfdmd1tzcjMm6pezooCGQ8ERpAAPTq9NyKFG3m3RdT7BGe/Ri+WuauWLXuOrul6LlsGD0iTw
M529rBYIxJGJX4ga9l7MbiAJ8XT25a1hmIxxymsflneEQlCIyPhP79f7yvP2Qcv3wEJvlCeeumC8
YktdxIF6XGm8bdHxRb9u42xyDx/bnwkbcPLQ8VbormeO0DsfsTFbhNjydkpz+Cf/UWw99Hq9b8UU
5IhrD83Y3Xq8vyWL2SdnOfdxbcDs9w6BQVGLy+whDt0WoMyxitM6m0Py3vjzHcrKt3Lij+FablCq
7au6e1P9WiRehWQXkcHp8Am4yhF51JDV9fTbYL+ns5dXoXt0Qr/KhV+1XG3HpDm0dbLhqb4KkGw2
wXCYU3LoGT2OAW4PEbASEGu3DYKqiAK1Wxt4DHnzHfjXL3VjgceTm8DXYMRL1OoKzsoIQvBiHX2Y
wenhfvbKCqAIYFIwbsOc4vY9rxoIyweopW9Qoh37DnhkHY1vA3H3htPvs250trgZABe5IjDBclW7
8wHPd1ED1kr7ABWAN4UL0rHhMHmmCE2J8y/vkgEbNZHLQyKm66jBcAFZRY3bN923rrzGMFQBFHwv
efK48GSX2PJbP84nL+imzJr+xuunIzftFQn9E3PsFrNMt+tivp93rJVBHphJbOTa7rwBKEsfXKUD
fZb1AJjF8w+tqh/BDjous2izSAZw7PUJjMzQ7uv94CCZfKGOvg+pN2cNie6EEgi/1QtL+Aty/1uG
qOQcLepgui0D/tSD8CoBq0TabtJp2jdIxM4jXGlRIRGB45A8RXz4VaXDN6zIIxIdaJwOW3g2/ZoV
EIq5m06ajPuStvdzx3brGO5XCI5B8jNflLyBNctP16e5S0LI3uBgMBVeBwu3+TyC/w477qdoLknB
U3KahuR7R/nBiLLZgGS3x3zUXpTpu4qx9KkXZglAp41CbxF1HlZLmh9LIN7P/3fpMFA/LddBEv6B
kDSsDvEq4S5wtwT+vqu7O5XIPYRMHiygETGsL73yjqM+KzyQ7gAnwwyymDRbTKWLiID6My5PQVL/
hpMZ5A/jm4QDNQtC/ZKw+Bpi5HHGPBjBcfhFuMk7Rmx69uLl2SbyD4SVbvvUew8ZWjsIEF1b/4ik
3JvU3TZGX/O1v4oDs40kf5ha9Xuh84MV3Q+h3FPSQfImql7/2ehdpXdrGV9Nfnw7TMmpmbHZ/JDf
zXEQ76BXLPKgW1/Qmgb+oPiuB/RVAAxH8MOqYqj12sK9Fvt1x2xz2wf8EEVlmfUk+IYJh+1Myjhb
JTvGZjKZAhgXMQD1jeCFaNQrLoCjFwU/ZplcD57/Q9r2cL7BRld/YyWLMqAyJzKmL52E6ECJNnSM
98bgu2mH9IauUSZblUejeBACKTY73/Fj0+CDho2IWaERqePE31WwLk38ICNLozJs6xcm3JKBR7Qf
lukZ2jDYhQ1c55s2AEqJbj+ggaxXMKL4P87OrLluJMnSf6UtnwfdgS0AjHXVA3D3hcvlzhcYKVHY
9x2/fj6oaqZTrJI0lmVplSmRvMQS4eF+zvHjSQUNEiv1bTRSNw3MyqE6u+B4epyqSnqZLNc8DEFY
dF6VJiZypOqVysHSdsJawWzfKLl1iIOpc9F7BaQg1FrYNB9DUuJWyi9Ja56U2Gz3GWUlHdoHCMd1
UxfCnQ3NRsKjOme7nu+hiL91Rn5cHlfemFsRJW/KoDmMeKuOTTvYm1H13wbmwHrqIN46QI/EzTsj
ewqrIHvvivkhABrhZVQkhhZJrPIGcqq/kY4zXRx/d542JTWMYBJFm75Qm0Nh+9k2KRFogroesp63
pjrWfaKE004fVGl7Ud/k70pUMuu+H3gerWPCupbFJm+N0M2b7DUwTctTlPIkmbA08Ux8W3Owxsvs
7aTPL0sAktn0UVkKJ0YZv7TZdNBj8PS2lHd5KB9qpmN72khyAQfgcJ46zy1ygr4EhIp566Gen6d4
PBs5EYvzIiqh961QTddjYuz1IUqWYjRzY1F5dBsom8m0hi8zojfb6xVHfGCfJze6zHPgR4x3jT73
XWti9+GKqdCmrVg7snuWA2pjF25TW4OGK9dx2Hevgz34HuwDRGKUAryUElWlEVO9ulrXTc+BZcWr
PrfsTasBrqmmk51FAdw8T4WquigAp5XioN8IkOYwmLG078ouWdO6S99U1UXFqR/z2HFrNuKqx6f5
YRwnS19NWSRXJq6ms5s6EaW2Yme24w5zHFwlQ1FQ0Yh4a+ST8tRExbBpyZH3emqhJQDKogQyrGCT
4OePOYxdrZ2Z9qx4mpmJlerxqw1Je0++zQSkyjALmLIQYgexrpENeO5UYvAibGZMzxxFjarCMKri
QYmnbobsGO3cjYLWviDbwMafgRD5ikG884HrKpGKZJPuVfUoT5Nf6dDQhT4g2MAZwvQqI9BeMW+O
Szcdpf+asuJO1FTN0c9sc99gHw2/IefHQKr9IW1ghJw4hnrQ2vMkanEb9kmgneMhD3BaZLRL4JZm
U7+EsRHkpzirGmWdtW1wiOCv12ZAwtBXPQHEyP0rNYzqzs16u9wsE4Tt57wZdbmyELhEq5TWWvvK
SPpsHce6cUNepKde6k9yn/Cer/GUq9dDI7QKt6yiuySTrh+6rpL3OLDE5xE2+OybOXnC4CgHs0rC
DSs/WVWOsLc6k29cK2ZHxBqdJ3piSnjyzFprQ6gdAIhDL3Km3gukzQe0SbKpKoQk7kK9b4CPpw0T
eZSXotfkS9uI/NZM1fgAUFNPG1+rC8qdsb+Orc7eVoHZdm45A+tOqR48zZ1iWa7qd862bctylzVG
B5qBRGjIRhsoM273rZ7Fw6oCYMKxwwKwzCiqMKK679Jm8jLwwvA095PJvKkx3TgTpeusj9I12PGu
7GLbUxL2Kf2dySHS7NKTSFV2diFXoIox8EK1E3W3NqthPxi5N44CIIfZsqRSVbFKEhNaJNMeKRYq
j4sK3MRWj1Gn7AzLWeujdWs4s8qysJ+YLvNgieQpKzoSNJDqGlILS5AbkssrrJYSN20YJ6d3ADu2
jUFSWfFXtfVFLa2vk9H0HnBv5g1pe1GS4bHJHNXLbSX2RqQyii3O0FLbMnNOnYxiL4zG626Aixfx
+E235nNm1pErKrHl/V4pqijPtR+dYmLomPjnpiCbmJTEY0SQtuqcztpo5bSXuf6SxhpGnsG2LcVm
kvpJw8IZAudKGvl7pBT7MTM2fpFf5zUCpyC1bpVwPMm2Nl0syeOdb6SenQA6WLO6HfRAd8M0rTe4
/6OG0WDQuiKxqBZKCr1FxKWaHclEk68RuyQryHuyy2qV63nhWglHQx7oj4U/fyx33Q9iW9bDu8DA
q+w4lVmnK8ceWENM1Grz7dx0O6VR14M2bUPVOGClTaxsMzgNFHNzBZuVzd9SIe5jIvQqFdgCzFUG
HyI4nsYvg2JX7tR0jwlLhpbI4qZFm1ZkVes1OJSMEupIXeaYdAEH9MDs85ZAOuVB4WqBcu5780pO
48ZStG2aMNNJtQmR1nXZTiQ/5j2y5lcRytdJZzRgYQkQFUDGSt8s1+4o4zavJK890veppl8pFlXC
FAIGjUVcepjQnnQWWYOUyTbjc8nT3iq2lW80WxxoEAVszZpL78zXcxCeGmS1fkzFXBiqdActsc+8
5vsIJ44aYz23Y848U0LK3dz7TOFrnZuBnzRT524OzPtA168sW1z8PD5VYbsyInhFZGpIEMYtmN+N
wlPXg9xVFLrYG/uIndGmFeGblik3YeQzzG88LHfUW9hxZc5zYnTXTaW+6Jqy6YTzgMQO6DhEcZP2
KxmqVMLCS7skXlmgLYZfbzG1d/NxfALlCuCakRGWxpYk93p5olpb3tgy2ZV+dWVEyVds/NE2zSu1
bm5bOQu3QzaA7/hX3HVXtRM9wW9sizjaCQONWd8Fm1zEhyQcPernXeffjkbwVCzaB6GIL5ZqX4zB
WIm6dvOofFxeFWxYt0KOszLscqVmX/RIudKC/Khq2o1h+YIKSf1iwFEsX8jBVUcHsNWGCFDKHQJL
OKGShMuaXQ6HE8rrVeuPOygwDmermjwfsU4mOCP0xiv9Vy7xNsOxSVUeFSvcdwLtxAiAzCA3/X0A
gtNz3QuIAEJhmef97XIduazPyGbWpZ1eUyndVIJ1h7NU4jA+sjFhECD73yesHlo7XmnQuthzeXHX
HQP0CImjeEHT3CmW7ZM2NfN2zDEC1sR4YLnDjfQbte2uOcy9uqe4dwBWgd5I0JWtU7wzIprPB8V0
s1j3aie/KqPsmz5qFzXtPMMZV2Gcvy1TBpUpJ+yCcYb9vtL8L0ULLTxWh1x7bZX4xqi7XSLELpnf
DGvYM+Ke50gjJCLh2nxWmJBitepGqPbOl1RsdlXeOXa2w8eM0WASEsJMveUpLOsjGsbVHOoZ0lD1
tc7nbTksHmc+51WRfe279EGpsuvOXwZwqsWOkvXj+y1gw7bRGYYoRUe1FxzqIdlGk/1C8DrSrfRu
Bx2Fg9Kx0NK4c9s4dW07+YrIpjya6hhv51juRqN7RqfVnaJGmb4qWhj0B1CZrHLLNkLi4ht6yq5r
sk0n1ekgRr97znKeaBoRYlQHQQVsOVRHDydYZwoZGuyv0cbzkeTHuRZ9lT3aYyD3djlFHz5qyJXZ
9OqN1hNGhKW0bPM+HCCWug36DYcIPTk3hi5yMGyUnqqUIfMx1fFJBNRJSZBcd2k7kQ/CeSYDDE1c
4RA0Ue67oZP4My4JgoeikYoaspbnGfb0jNBv3uSNre+bOsy9ctRtV20aCHmoq+2g5bRehKGJzCg2
DhVF38ukytpT57nfT50frx07avZ2FFYD5VD3ZkJ274Soo3lXZH5wCf3+PoeMXHVBYnWuqSsgdsuU
IUjjfh02aICn1Di0eiH38Zw8Farm00E7F48hqCoT4ziPY//JrssHUdC0mPfJRmOCpDsZ6k0Yd4lr
p3HlVs6QeLD5BnKCQnWx/RYunHvgWlElqeSyfJfyG0+M+bxuh1Cs21avts44656mI88NTO2jYrC7
q/cAHwRyc5/PusLyG5MbJ58FwCoOV0E3Zuc2t+9jXT11JsJPG/95EIHNoNWqq3OF7hgXx0ZXPlpz
HsASM2U3FkrBIZvkd33VhJuuJ/FGJdvId0n2t7LT9lbqdftSd7HjoRZcpKCQw2nTfANJfvVFftW1
2QIl9Y4nJuPJssSrU/bQLLIDwS7LeouHB1WXVj0PjMBBS2zfsz6t45i10cGIzJtxGnZqnvEUBpQY
w9a2+r2piEfbCjo3R0t5bAyQa6vpcg9dybGJzbtAZulu6khdC0eWBK0+XUFH4l1f8a0iq76morE4
uOZ2W+Wmfwks8xn2rlsNTbrQeYq+z5Ji3oaEIFfK+U1Xe3Be9A4D6ws9ImVydMwGzrhco1N7lMFh
rBlHWHYqp+cMuFOBTXvzKHJPS0dumuItmIzZ7Ue9oOVjEg+GTK8pnhlBK4I3nHJTr4ORWdeMdXWR
fsGiJ81tM47xpg1GxG1N4dChalNnTe2ltMyUA3zKXMsyTvOk3UGdVS6WPa+BRrv4YmJKrWNuIlM/
KGH0grj3Vsvke9jmJcJ21TNxqgA7ouacpxkMn4mpU169R6H2pba6uzxtFSg2ShK2jFwZTomN2WA/
h3p1lURT6rWGwwvI0WdN+aCesHNQPMHkacZwAC5b0G2yyjrPBnJZpkxONccNoq3kZPnk42HSP6sU
ZNay6mHHr3q/vyFxvY+he1E3Ns8ZPeioFeYbTM2vnDp4wVE4QT5pP6tLN9JM7qDF00Et5jPq2t6N
kvoe8WYC2LXMZhVQ0UEehDTcjtYzKpT8EE/AEJktwSPTQzpFR5H3myms9vRsXJJqvjWVnI7ToTaQ
Y+Xy1DjqB25xtes3uoPtEqrnFIBwZS35Uqv7oJ7jrg4nbT0akGih7/DeOqBZnEB5raUYMyQlVjTb
7pBmpeYO9TxeQKLDZ9WewnMZJFcDQbLQk8C1na6leC084ucx0cKrAmqYFiZpohEPzubcPlnpvG9S
SOAyS7+YerzNHZ5knBBG5CCejWnqUYrb8GvW/OQHY7cqDMvcCOpLd/GBH+xYd4Fu95pK+4ahHKSh
26B/5U5rkTaN06mp411p2CctTLazQNo7N8EpNYNLrsp3ta+2qd1hy2eNNYvLIogrj0T0c27bW4fs
pnGyfdMoNLkat2EzjBummfWsGkCDvkZdWPnprrUg+IIO5WgTOistsG5o+Xngkb5qEQG/LOdVlpW3
ftWtSxPFj6OilRh0HtbCSHb9YVSkhXCo89eL0XDgT49zDs01ovAihGmdW0TmJbAtQQ2r06IR5UBI
/fiBnued8Z5XM+RjFgYR8Zf8uwHctDVwiDwGtgjk+NWSzWGiVyDO1SMGvneouDcYf3qJDLaLT3A7
O7su1d+lL5B/DqSzQ0pSOrwUY/HkFMWV3QnyA5E+JuX86rRQFnAajWthMVOO7Y05piwvms2KXJAG
Wx6TOkHlLnVl7Sp4y3x66znYiTgcIMYpZk6AgYWMM91mlUBOfsoaJO+86TzajNlHmxhXrcXAKj6+
AGQZZt7NuIlK0tSODGRyTqRwAaO7MXzyUOyulu9ePC1MGTNv2/cinK5xETYQ+fKvNO7BXqrAYyrp
Ku3BXnv05QSb2qk3gYxPQTZslA5xzjSsQobZ9128UxngJuil0TX1VhggkfZ9MF35SUyQ5zI1ZTwu
F89WWflKvW6mZyZvp9oI1cty7s1LyqyHWcuBf/DE5tnMer6Z8QROzcfEGPbMqkNaEHxt6idu2Sb7
V5N8MyxjorCBGtrmPRjTVZ3ZV11is9Zrj6sQue/Ziz1IVB98nAQM06Cqnm7HjnI/fOW/NIPcXW1g
OOBadIvk5UoyJdkpkrUVR2cdLF1Nk3fIaVAgdbxLSMI6D8mlfZ2jr7gvGyk1yiI4eCjGl7YzLx2t
EDFPpm7B36GEVOm7vRru6E0hzjHPD6olgjTW3qP0G+jS8zKGORnAnhx6tFt45AZUZWx1xKM1LGWW
w6fOmzrfqHlyZc4TqlyS3znzabpOX0eRfTU77SQ4JflAtK7rmrW69Hs35nMmHufa55yrPb8MN8OQ
HYGX3WUX0Jtx4STfygauKxStW3dOSfTI3NZsPXsebvtAbJJRQUTSgMaXO9aGMLIdastVYaImhn1M
8/i6SeJzb8iL4BcBy4ypuoX3PdEntnIscaPlyi6I+22cpJvZgsFlepuiJzeGFl+scQCTpFuZE59z
al4VdgeYh35v4ytpuYoVZZUb3Y000ie04nuzrk88CATTyzxpMqqKxgBrYiwTp0ezSsTW7ujfnJ5V
HEHcDDGGoGADT0IxLqcjL3yS+SVIh/UwOKtZLW/MdNs5zeuyiBQ1WifgxYEORls/R8v4n1Bzx67/
WKw+RI4X2yyg9tp7XmOMwsUXJ5GoKwvbwtGqbxkht9jdltn33r8AuMWBEgZcI7Q3t1HzKHT7pm/q
K9nndDwYJyG144A4GF108X3rqYb97qjt/bIC0hHHJTn2tHOUryUhSMPqfnGrSjXlkjdsuenSJv7W
wnXDIDDTlr1rS5zq+2p6M+L+OjG7XTo9pQ4JyIAvOwstIluEqMinc8Z2y3rOSdVp8Z8Jd/g8SgWp
fzFfG2QYWt2uEu6eIsZLgRfHolkbVejOuJWpmrGxoxbJf4HUftqPZbYrcIasTNrwSi+kmsz8cz5c
zQhhwqWLjTJwWUg05F0SPdrzoYdBya6TxHoImmlH1uGK1ncbOhoR7RwKKY79aFxbUhk9w27uF/QP
b3NefayZN0nor5S+c5Op2WUdKYKmMtL6BBz11vbzKeNyAfhJaf19g4GeEc7rvFmEU9O9v5TWrVDv
v2+4xbyzNpNniy2fGbdiZBp9kG1sghSD1r4fTTYwrAJp0iMVz5ATOQjHaSImeHXR+A1REKATArnE
IWcPPNLlXQWUN1Wb5YfiNkEc6xyLSV8no3bmFkryLl5cV0/bgfe0UEtIOW7Uli3nfPWdnuqgQdY+
7JdkI4pBQlUgEMZxTHhEmFO/wTrHownt2R/KTaVlh1ZJtktAF+FrFRg0DXxd3hOR8by8E8aWehbQ
uBwjamF9xcpdwsfyis1i3EXzmwqyvvxeS1KRLD9iMIBgNP11E44bhzNlrDZLROEJ5wjNErqlCyaf
5Vlyiqp2XU5MdMsfQ8LsgFXeErajLLqK2/CB27UaASOMCWuteWMUXQeduiFGZFnjCronTQ4I1HgQ
oeaz7fjouzLqlgIpzOA1trMPHMtzKmszMyJHG+1NXFsrRE9UZPoKGdCeu+nQhXnLcRnP8YM5WDQZ
ZIQAPKJdWejnFHicamo3WvJuia8lXpNdXH2tZvVYW8ipoCL9i0CnTQyJWVjEUMCKbT3Rjtk8Jrl/
ncQMEe7G1fLgC3ggJyvWywUkRrliyWud6hEZTf41188yny96Ge1jGFX+dnndHL6oOVfLzqlRJi5x
bMaeaAoHoBjdpW/myHeiYAeuKTxMs8+FpV3wV7xp4x5AKz/NPLmZRR6mX1AAQi+kLjlCWhxoo99w
CV1ar4AQKRlRS0/0X+ikis4No9hQe1S8MnntIOT0ytw/DKUzkntjJptBG7r0nOgAvjUAUJ6+Renw
xsSCB7txvhH76BtTjMSL5/Y6xtLUo9mL8ZWSzWz4eDh1EvJJ9W3QQHNb9HGIe0oDZresn8R66zT/
WRPyvmrp/FgeIMzNKvV7scsh0tLlA8OQEpcy675erFhREd8a+nylpcArM1WcaaStN1cTm2xR3y0R
ePk6kzQfRJ9/1P6QfxGpuLGKEYbHeKWFgTqhvuvVpfWrvxTDdI07yU1haF9krx6k0rAqdCa2KHl3
TLuBvprx67JM4G+/Jeb8hrEqzza03/tc3Pa5AXZngm1bxR3ekMVGnXNG1uhUTLGj3C6rESL3Fq3/
qc/ylySeXyKjJjMor3EoXwMqbHiI+0AZ1mbmoAxWX2SlXdGmcaqd+E6YydmS7b0C9W3AiyAgU+6T
oqd1uIxuVd+ZjiUT8Da0fh7asnoOYv1xSLTXwNAvZkoiEJnOVmi4eGaGGq40YyDkONWt31c32WBc
zbI5WaQG1BP4IVcav6T/buEbW+06yegfsrOGDD+dKFu17Gve+a+I6U6UK7FLB4OF15i5KEZha5OU
wmjZ920hR1dPy+tR9tvZaq5LgAGG+Wi3iPMQoDkfIB+MZgHQxo4k82paU1z6k95UETVuXUzgOmV7
hRhLdwOjeCW032tY9q95Hc+NNVVwDNpzo+kPJPA30jQvg128B8WEx0yab7LZWnPLawEoq0nrPg71
a1nYm8aO1r1Nejtor5UwiTBEM05QsNwy/VojUkb80+grVWMy1tACA2GoP4/pt14g1Kga3znioLJc
YEoPlKQPN4/amZZQqBqzsYe1StEwtvFasarmlI75W8nDSJr2UtD+1Q4o/9Bp3iw72JLQNkNfeWml
Pw1kDGVCWbMEoiUAQ9q5fsbOGcyh8HRD+aKXS9sVtGNSpW8lgoJ6aF8jcyy8KGteRzN6B9nJOblN
CIhu1TTmlzxHlNLadBnVhrptpP9AW8gjzP+mMGC2BVHVHPPnYqiwwWgUV52KQ1E7t4R4upYa4q3i
XNo5PpOcPcrSfwsCm5YXZT7Ydo8Q2bwDWzmOafrcoArK03ynt9YROwkunUvxwc3FFB1s8dLBW4WP
SehsfJE8FCl6LqSisYdnCM176T4SM21RMwlGqYUXVSdIYYR1x5QvlOMt+gMjJrDNfbKmF+i5bTW4
wvhuSucPO+o3Mp6nnRL2w4Z+KcQ6qAsrd7bLiqlsnPBxSKmrNLa/bzHKZn91Fm37wbUUhdjOtENv
2oaGJV9lnK/ZB5GHjDmD4O8umMYlNwAZqKJpwcJcIB92DgjPjrbY6GKlEVKw6oOuZm4HD6cnfvhc
mTL4qtdWdmiQP0Bjz/NmrJCiyVJcS7yRT4k/IRyfdHRjgdm72pB3bmpT5DqxmtDyTFujWiTRVsTy
Y9TbTW9W71VpX9Ro3FexefHDztzGgLprROxZ5Gox0TeQEofPMZV4fmMPZ1e22GRtoHim2Uff6KN0
EAf7+fl/SdnR+OsbUHqOVnhBuf1SzgNYkazdoFJOcxbe0hO8HdNkX1ZwgdmVZtQff81U45Opi1nN
bVOaEb4dUWYfYGcoUzRn+I3fxc9MNT5ZKqWizSRvnE/HrHvxTxEcnnpPsj6I5P3Xd/Dvvcd0W8OR
5E+mUEHEiKE+Rhs6IxhUJXS7Jq9K9vNiCbPYwfz61/zEQMX+ZM5CT6cOeTZi4j2qHvzIWWTpb7w7
fvbRn7xZLNqI6H9d7gDkhublQMPYpLFWf+nCP88bao2msIoUx9wUxYVrY+epTv5fc6z5PGeomAXu
PDGd5Urb3DeafV2gfvxrdkPWJ0OWbIadqrrMWNvMvt0mY9i6slV/Z8OkLsvj37ilfB40NCPSi6Oe
TZdkNWyQU2slGWZvYZMQTmaVr+k6yZ8UI9N6VKwa9e7QzgO9kXLAZxqX44xuxRKFwl98TZ/cW6re
iIpmwvgCCQHCvLKkkxOBw29MmZdP+Xd3uyy9P20SVS+m0LcS5sBWddaCfvnTXTRo40lDsBhvfr3S
frLbrU+7ve2qGBQNz8rMvsupPgBTaQ0Q97ry+Otf8O99x3Tr01afphjYLpwxlzMWDueF+gUcICjf
Rfh12e0psMOvf9PyXP7d8/q026ucoodpn1hMBv57OWQvam3/zizxJ6ZS1qft3uUWxsMhn00RNxSX
GeRYIoLGYoJWk3LVwDj++iZ+8tI/DyOK8CYxY+QX61DJXw3aQc2q3NdB/5uJKT95Rp8HEumOmHRG
XDF4kjZBjB5xWum7v+hkJj/tfkxYmjGhZ2/9PbFbnlE4mL8bgvezK18W8J92wzSrKp3HSxeIpbwj
bW1XapAaf8l6T5efNjJyvTHTTWaANIz+WGE4Wz81ZS7/kr+xLpdb+tOl91Nnqd24nKilGl6pGBDj
U1r+Jkr87Ll82sBhqXcD7BkLxh+OywwDatPbX6/Fnyx6+WnrduMs/Ehioq8yazw0atg7uQJoGGgU
rEw69mnx+fVv+kk+ID9tXbstqlJRsc7ngM7OcR0VEPg9wlJqRhcGgnZK2LrfGIX+JOTJz3vZVCUT
AUIs27AIZOyK+jJUyt4QauQtldyv7+gnr+XzaCJ0GMKRojTXqW5VnoUEv2MU1V8LEp9HEvUBTUoz
Q3CxO3QeFdzB8mA+h465/2vX/mkfZ2NEk6DFIMUiGjwl6q8NOi1+/dE/CW+fpxL1EvMCy+bKbTXa
CFRx9O9dlLj5awnf57lEdVnE0lwmYWM6Onr4CQX7MC201a8v/mfvdPn7P+1je1KZYekzRDsGxl4v
QJBazXLz6w//yRb4PIbINB1Jgx8m6OnQFSXAuG/6h1ogYXH1MkefT6tagl5SqmPwj/v5ry/j/w4+
ipt/nI3N3/+bP38pStT+Qdh++uPf74uMf/57+Zn/9z0//sTftx/F1Vv20Xz+ph9+hs/95+9dvbVv
P/xhzUiolinjH/V0+WgQmXz/fK5w+c7/3y/+x8f3T7mfyo+//fGl6PJ2+bQgKvI//vml/de//aEt
Pv7/9efP/+cXlxv42x/3IejaW/71X37k461p//aHKsz/lLhZWrplOZojF7e+4WP5imP9p26YNCLY
Ot9kfP9KjiNuyK8U/4mDEyJCYdnMTNJNomVTdMuX+DSshdjvFpp2y5S28cf/vbQfXs7/vKz/yDua
N6K8bf72h7FE9P/Jb7D1dTSuDi2+iubX0vi0H5ahKLvSmUel3YVK6nh5RNsaalgsIJSkuAqM/qp1
qstIn9m12abdwVJ1IPWMNuuEvotHXD/OQVIeiqQUryPSfxzCHPigPtwPCo2FGAagoOv6hzaKEK+0
hjhRf+CnNsfeXFrFduy7xcPEqV6TO3w2+nsN7SW0S22IwwxwvKvpdBvzcDzHWlkccGE96KFGY3Q6
nYyxju+SukUoQRfaLlKH3xyx3ydN/PhwdF1Yuq0aqsUUiM8ViImnZY/PTbsrhjhCNtuNZ2DEsRXK
uUI/79Le0B8MjEFuIiXfttpcbFGdNJekDXzXNEARGT+fbesKOsWInemOZv54Yw6tvfnHfcbIV1f2
YAfnms7sbbM4EEO6l94UjDC8Pv1EeaBh5Pr9vxrG2vxppf5zOfz59as/BggWlyk0aANTtUwNEsv4
9Pqtou+svivGrTnzf5bsy5MeA/mUvrKoCJ7Q0ZUvc2oeC8UnSzXnfmfGYbmufRrdlFlH3WBnNeS6
rXu4hWjHyAm+/eYaf8wYuEapsX9sTdBfIFRLfDrPA0T8WmEn/RbbIuxsZ7fDruYuruPorivUeRVM
w7AZfBO8ni6ranq26fX82s3WdadhdIefhb/GuybwVMXXjzHeBcu4id/Vkf+yWCzT1BHO2rrJBtUg
/H7cSQneTFpehWgPnaT2ZgvVHl4kzXVB4+GpTNElVW17LfsI9yieOV50aniZsvat1nNnU5vIHxRd
tdxq+VZnCpGrVs4DU7hp2rf7TTOl6TpOhL920h6+Fr+Tm3YU1X6ZSn0jYwRoykxX1uR0G2w+jN+k
bfqSyPx5L3B7hmUaNtHKlhqr5sfbKxOwuEkT5pb+c3qMBLZQ2zZTi1VdR+ldg8mJG1tBAP6s1HQY
jfqVYIrv2cSw0MtVTlGriee9JgbMK8aeuXRqdlys1N1Gy8orVCwl3f5OclHSZjPi3nlUTU3HZUTF
vRrP7/PUx/KIchzPvbEtnGMErHQTRL7h/Xq5fR+g8sONSs3E2wSXGlM6Un7eEnh+k3Qzq2CrB+qw
LlVaA+pg7NepklToLokBciFY0HkbvEQlbl/DNtgNNVs+RmRyE4z2exDSqviPLZ4jDNtWJQ1cFnkv
bZNXihk0t53ZulU2zHeq5oxoO4Jo8z0OYO2krX9zR59jvMVRIoWlOabqUJR9Rjo0Ohj9dsz7bYds
/ISCcNpWY9h73SyzL/NxnLyUcB4016KMmByJ4we9N9l4tufwru420xGyrfZoKM1uscEId7MTyO2k
zoeytut1BR90Z4HB/SZh1Jd9/eOL4ASUqiYwh3GE8xlwG0yMXbpQdFvU8vmVotOBGCj9yTfpA8qq
rjtg11U/hHKABk/n20KTj/WYR3xD/u5TAKygepi80yEcLqapfC0Edp1oHA1TGc6FMYTHKjc2oeRt
gGyX6K3VHEJfPmpTnX1Je9PjNNypSqc+kJrR3l+pv1lrnwbJLKGNA1wS0zTbQbD1+YCZomwu56nD
K/D7sVd5VRTrD3RZacOkXvipZj3hmnND32K+7xuG4bVIPeIpsG85pStqKHs456n6MOq/Oxl+TKr/
cWmOppsmc25IU8Sn/Y6TzmwMeJ5tOeyN/ZCBPQeodQ6h1uloPRP9mEuasrBi2wUT7IbUy2d0lAi5
xtSnFTCq1qi7nfF3Ttz6v65mk0xKYqvF/xznMwYUSEdVuzZut+NAI7RQsQVuxvz/8HVeu3ErYZd9
IgJkkcVw22Szg7qVg6UbQrJs5ljMT/8vygeYwcxgbgRJ9jmW2GzWF/ZeW+5AR8h8RmHc1JeFQR1Y
A2Esx5qKC1fkTtSO81BrcKoKNuHBgu3m02HdOEIqRgYZVf4sGY0yp+4ujQAFmZSQeIaxtG/0XNyy
FpnvM09UJzhhA/oWcnyY4zjflnXHWIoUqXUGeU0Iz///zetyM/yf7wPP8RwJIdbiqLb/ryokmdqI
o7seD10P9wbNprOc0xqLP0Ab71zh2h7l/JQ0oI8nsit3kbO8lnhUd3lbnuwEhYNV3gM8YD+kT6CY
EwPLyEYR7lne1bUOdBMlE0DK5VUY9q8EvTj8UJ7YU8t6rpOTn5cIwHWFTbJNCRHFlODsyjp9Ksn/
PHVN/McqkGZOiwsZRSClzUWD38AznHB0oEPhdg3gfWRXNNGPBKxlWASGaSc92pF0bN+QUSwAVLag
pDu8cc5ONtmeTWXv46j6lnXzgfvrWAvvbhjZi8xtcnEMaBFRpxMlzUZkV7mGvDiznPeF2GiBC9mO
GOZgNPRJh4kiLQLhDIFTFDJkvH4PIrPcyVJ9e712R9r8Geaf8Avr24ZCEXjzm7YsMathTP3OZN3J
9R5fr29EuQoTlSP0w6MBc8g2D25i3M/aOX40K+1u6npftMg9hgX7SypK2Kn80xJUkzl6+j6tvWZv
i2hXnJ0YnOxqY98rI/g6SZkeum6e2LFxEJqduKkWln01GyQVsxPAKtoHM6PpcQXCko6p7o/UapWW
vaRq/JpWm7hi8ImjK/l1DW+XgSg8VBmbyqT7jDqAtEBHWI06cPMrXr1MR5eKhLZmIy+9L+bq4VD/
aaMYz4owIAUvbSCM4S2zE/gxI+pnq/F+s/tHVodtt+PY2o3bLZerGp5WxdI3WhGvoeoRnQZAROp/
ZxPlVNOJo0Y2XEN8Je8S9CixjVYFQ5J+YqfMrB1Z3aCjHbNuRn161hPnyOl7b7tOu3MG1oYw6j6T
yTvbublf5aUC5aUsdoMpGLsYzIeIuYXdNLo6yEV72MGhtWw3fcFGOh4+hNIHtAPjjVPkgCVkWGya
QS2xqx3vVyioBmqdrEIBCwXb0J6VBRPIwIoCi9J8j6zV8FMWr6yde2iDD8uCgk6aurUzWYIvMdK3
cUl3iYpntFSj2BtdnvhM2a/CQtxA4T+r35aFDsqU3VvLwygaug+4lJeulWXQp9ULq8iPenReoTGe
aMX2ngF3s6krInv6U1s3X3GOaLOch7e40Ef0ie7RXuw0qFosihiw9i2J1TA2kffpuWbAT+pdf0I+
zLG9IhEaUFFRkvYVUs4UsccQRbcJP8F5nm+MFBs6w6XnAtpqMEZx72uD5exWAyFs7UF/h3a+9Pz4
XhLnPhCD5jizP0ib2wxgwEEJng8DCCS3yPtnu3zNpM2yHtDnzimw0nq/Ki19k5bMfZcOjpUrnZGy
f1PqzeE6xFevru57Yh322eQtj6zCjm1Ty1eLzepsrOqA76XfI00EfHDVUz35wleBjEetzjmlBsXh
Bi57tjUGNLG463srPRmdro4V4Lz7VgmAcyjhn1VfhpSQuj/EfXfstpol7+xnY3sQ8dzQnizG/TvQ
M863jpC1ILT0q50foi4FNjLNyTk3G/uX1B8rSyxvdSqMG9eqV1Bqpv1rTOfWT7K8JodktF4HiS+F
Iwz3E3yCOLYB9BartmdTabyvNMLakCXPLWi3i8mwEv2Bo7/DeuEN34EpzlatuFGRe1wKw7xzsVtP
kQfYtHHHG1dTb6rqi4verb/wfxqP8WDpgDZaC/W7Gg7wNRz2h7eJmNSdJvFzrQWCLjjHJCly9RZj
+cRLlt1ZrTXjMpklzTuQpe2gLmITfffUT+8OSBU5OsXvyUFs0qj0Aqkc4rix5Gc55ei4+lg8KLfY
t7x2uKD7ZW/PnXbKI+OrkSXYs0Q+T7K8/tTuRKSZ4RhDVVEO5r2oa86jNnQXGG3dRSv2ZjbR9wrr
kVTx5InoU3NfQuBo8jqQtcgRpzrlcwuh86HLUcl6LS7AlYDIyXK1Z806oIIVL7XrngabzOZF6+zA
VLr31k/pI+d8/0cznCOQyugmtSxsoqJktkFnu4PFbl5XM2kOrjHj5mIMdxYRt/5EjI0/WBFMpbmt
j0BwY59bjkMuycvn3DVeYV+B5EsNSKuLM9+7lpNf4tobAhCllY8sqr6CiDwvKKuAz034cpvZeaNt
vhQOT9MU5/FDD4kBnI2Vhx4moQMayCkcPLwWoqw+F4VaxqX8PGMvyJ4rTXv8+b6rVgRH5SCCNsFH
A6NC3VnQXO+mtMgOdZog3fRWXnwSjC6O5h2GxOzvBfhYny7YDpOo6++n7Xst9cBZT803l8WwXzS1
t8/a2L0Ftuje/nzWhFBMrf/tG6hdEMlaju2na+ru6qQRYV9H2V2rr/99WL3NZg+51v/5A0PkqOjB
N+1JUV0u3O/LBfUCpqUaQoYBOPXm53socf770//1pSxbdFoTlA0vxGho3DsFx223mMZ9s8msKZ3B
lOaWjlB7Irk7GuCJ5S5wcKroMjNoHZoq2ddUB7e5bJ+ctuqvmNkvdZLCIC6xzTHamWK/jWPcG7gA
7mA2ZTt3FumDV0/UO2WZbBA0UB5G99CgIfpX084eGSHb3MZpy+Sqeu06R23zruX6lYBsC5ULN6KO
SHJPVq1+4MKbto+xHfDtANPeWT+cAbHRsJbOM/IvPMK4SrW5EcArXWIjtxJirO4N66UDcfpgSbki
ctwsmE620Omjt9YRAf18lU1A9Esqgb4ceFhotsl97gr7pAFqSkdUTShqZXxORhu9OGwu3jVFETqY
KKAcd7D0orq9+fnw88fG9nfcrlXnuJk58jjcxtLAfcn1iJM8/V1HnYmWvrbvs0G+TZNWgVvLHGqa
7k+ZTO5dW1fU3bZ8irC1lHKBTzU1XDrhxeaLQMGax0v8lG+CWWP99ySqrWW+j6Z4CSuHmCqqZDCY
JYs5rIniRdfssNJUsbe9JPcdE10iwCbz9zqPQUOH9FhlIMyWihLXa4M+73ag3rnPcvU4SOTqwqED
qFH/I0ztBJ3cLAJk2urBmJ0XNlCArqC33wBZRW89vKw/7YPSYL3Y5pA8mTXgFUer7F2pNTHmRB43
UZ3+of5lVjYYNmrD9qluvO7irigqi62lxKh6jiRHRAaUYp+UE3PNfNH6gCxvuZvqdjzpqn+xun69
r3v9j2W0f8fBzO8W2LkB+8MIDDYA2ll5yd2Qy3I/gko9115dPBkWYsIsq4+koKRHezSfMBgmv7TG
nKAwGY8rE+WAcKIarZAT/Pu3W8PszsA1EBjpdkW1PA1vVX5Xz2N8NguLLA/dzR6nKNN3TUHn8PPl
GJcv//5zk90WWmiumXLWYT9D6Qy6ATdV0mXLvkia+sq++Zsx0nj4+YqAoXUPPsM61aDTgqovqdP7
wjub7qyFfZebQVkN/SOEgUfdGOxL3/Y3imht/GCuUZ4Ky8can/6q7G+pR+uhrgv7SNmY3icu2zyz
3yttSO5HSaohzJdrZ4EeFITIPBv8DKixQUrGTQTLD4fZv9FUW3qfTW3a39jFkU2jSlRDsxpBx2lx
+zADqX5U8Ort7XwAaZT/d+X0Ep/AhPzUF3Zv3xmLDs4HroHyxNtqC1TMEvyu7Cvrtkfbd5tUjFW2
A3X0iKJFwmU+j7ObniqYHYemnZpXq5jvFSlzIbgWbDn5iYc6MFI+sSpDMlzHzJxiSbWc6QXUqrp2
vCl3hsMbZoqL6Jjmev+oqip0x8S7TFT5Dkn2158PEgrhv3GCY4zYQNRWqPPmk4l+l3ZlfLCGojwt
rfzMPMl/bLto3ZmW+oTJdjegu+38mqejfh4Y551U631rfXdOhl8dESTvgMwLMHrI2522+y7aRd6t
cxaBI3HjE/koT9T0BXkYAG2pai4/r38u9L8YGRqnF6+dJ5dbU+8LmrQi+BkvU8WZO33AWFHk7btj
pOQQJSyK8esRkNZV01laswwhJxKl3IkojHnIB16KcYO6AwWsmuTp58uf2/Pne4TpQM/xhOW3RTSf
IoyIQbLmiroDY8YE7W5sZu9XU4bzVPXnpcUUwgtjvtS8p/992dXYLlUMtGuCpAS2vHj+f33GROtF
lhCgfs5gc3CNo5e06mbmsmOLe4iN+ipjKFNxPgO/a73kqbkzt+Irn2R8Y3XEGyxUpzdrSbMXV6Vx
LdvlBUWxeT97UXtgimHvdAHQodYc6wWzXOPT3FkvU62wHIEB//fZz59e/z2bizb3DoY5RpRWZgl1
ehvM5k0+70W11mFSE0kUl1mTh40lKUG2k2wZwea2Q56yNIwWIpMALOynQ1pSZBSdyWsZJ8al0su3
CWLQ0eyBGJeNcq4jsTan2iyuTmKOPfrSrAZZNfy2OCsY2dEKX0XqN4Ne3xot+yVBihIHZFvf/nxP
YAc/56LaqaUFVbS07yXLJ95OPbwurS5Dtik6C28Gr6tBC1KZuGHyFE+rUbbVvcTPe2xHupCGttlX
Fi5p5rDqUbr1By3xdC46xQ7Dw/6cy/gWMO/s2jjchum/D2CnGQ9sA2jqCeuqy+XPzwAa4n1G1kbh
Axvpn2aeVUGJZQp2FSCIdVo+qkavgn93OD3jQ9VPfcCkxg0oBdwznXhW2vVbXcB3yFvtj14iU9Zy
V78uMu2OI1YsvARsT2bSGsI4s4xd3SYFN4diozLLISjBoWAIyZqjxooLLKUafGik/V50iSN2MbOG
MPsB/PTe+gz86KHNHzylvvNysW/kdnTlowUOt0KEHXf614Srk/Fho59bx02uQMINBiileWzIkMD8
nVCcTE59Kayk2v8b9Oe1ydMafOVdEcnusECpwYWmF7dgQHzXsvFAQ0Y6ZqB4flnjHwTP6XPlJner
0YoDUd95mC/eGha94pg0OArDf0NLTcev9rPvwtsa7XoNUH+sJ7ygAiW0NLZePp6xhxVIZyGJ3MFg
rsAQop/+qRVip3bCyczuO1nghK0QRRgTeuOqFctHUcGdLYtz3tfyJevmdI+9JdB7o79AfVTX5o+O
z+SL8cGG5+svk+UwLyTuJ7sfJB6cqE++OATXwFUe6fNptXe3x43Wa7jRUQMAk7F5YNnVSOlW84ZE
RVHf5vP49G+FJ5KgIqfdj9w8u1+x9vEYYqtTilpAKrIWeDOuAsCq7Xl5xAsv5x8tlvKpmoAa1rNx
BptAW2+mg58PWXRKXMVx93O19GmdLl2dEGollqefqlNfXdLZ1gw6aF7bZ6Ojou1hwD2yQx79Dp9B
mI1GFvzcEFFVffxcQAzL1qXqPbh+RladGXeq/b/jd03JH8rhFTfOUsFZacf9xm6/x3yILrwd7egm
T2AbGU6dc/8rkgJs78re47WqMU71Yv7STU2B8VisLZftMXFjgLgw9A791slKQ6vP5er+HbevVsaQ
uzxRAmb0kJy9iFd+iLrT2CntdtaL78hgDrcmxnyef16mn13av1snqmf09Q3xvz//q05sSK7BjY44
LZYPvANeAJyy9i0x6++9rYVLHOtnwFzDnfTSs2E7+Rt2jaDMACVEtfk4Tkl30IcoCfNVmG9LnxHr
7VJ7aN5zGa1nMRXwlIZpurHMSXuNrOrOhpv5MNokryHlt3cKxtqNhbeeeUfWveV/c1DdHIissOo8
+2qTKDsnsUJYWJdAH7fJ609vwQhqOY7FsCceg6dopZXmoRFvqClXXiC7ffQ2h3dRxs/k1aWhxsLz
vDhsnOOOX0uhLyMUYz39fFbhIj9N2/d+PtPqHFS3AlMKyEiGbb50j3NJzlHES3sY9aHdpq2KBw/n
D71cyZJkWtLiJTW3f5z96n5p0FPbRHNsS291nnp7uXhEdfGerfTplUxe49Tb48B085Ool/VRRml3
KmYLdiaPIAzThX76+T1t6BAkq+XykLTzy8/ykjCH+58j6OfDRHSa3ZfNdVXdnnWfeYlXez6QmyB8
dPm04MzKb9vewARfaZgrt97fkffEghV0MbQrLkqCsHMcF44KkJFibXZEDElciVXHRKf64Cqad9qY
gxMQuIQAV9rvUJ8JS8w8aGCZVu8nnN7Z9pA3uSNCQjB2DjKEfz0fiJTiOMwFTgfB3KI4awwNMjds
CdLx4RYw6aGReAWGUOXseEkTMQOtdrL/PouJAsybiN0ieKsz2VcrxFn+JY/Os2Yv95Xl4l2mqXtM
XfOvNqx62GSJuugNbRSzqFtwmf0DQ3jNz4jdsZaadmKS5zSNyh2Rv5RVS/nWWOilU1whvjts033H
I8DRMs510dl7Mk/KnUfwTtkFzDvx6kmaO6sT2cUiMWzqblZzeOUh9+lkML84hhjdYAWRbQoYj7s8
cpiyVqPFMNfofXlE0MeAc9K93WZvKuVsH6GMxUePIzowTBrRJI7f2eYS1edBJi/NT63q5n2yRKd8
G2jgxAfSERe/V6s6G1YeuABU9znbO+A2OHs0d90LUn93gNjGmw7dSZ0cgUDAtlaby4mNNWjlkVF1
cnAg5OwqvtpFUXE3awtyakainN4xHtgp4xlOKi6ujC4LjcRg4JYu+7aJ/jT8tHv4gFg7yQrQCIrJ
kf36XZGkN5W+7DwvSdgKzE+TScJLoWVnowSzNUb0Wq4IZL9ftI0OPzUSz9xBd128rth496SVsZ1i
TJEM8CJKjeHt4i2BDWnxyG37KckE9oUWG0H/behKnOC8hHi8nRtYNF3ERoEisEMd3O6h3R2GCPQQ
U4Q8XPRD1uJbtnUPVoul4NOnTFYyJ/JLIjYoN8CDMMM/zd/FohvhyHZkTnHrO90bYFj2Vtzxu05r
DzI7MmF5TZmsr3oLlXRgjJuvj0PsUHMJ94U+IQ3GFaOnW4DJriFFDyNEKHdULw7yA1J8tNspddg/
RC7GypIcRDiuae74i9WygEu/aHo/IpV2h9H8LEmnRkVgXyw81jtcMj2bEBcnnQ0lcDut2Kq9jang
cio4Klp16ryyeIX5wpi+837BiuUsXaIv2WO7kylDbgJTcN4b83G1YjIS5e95UWz60v5AlIsMOPiN
YyGadFdu9LakuzUbvT80iwCrjJfJxWjY2GifElDAIWF7r0o1hCf2t8oS1mk96QUo11QabI6KYaOR
awfNoG6KqeE8WRzpur/Brx0XPNcB69mLbMo3015vFrG8M4irjeS+gt0aGBYk5XjJX6Ny+DLSEYqm
oz4zK3kxt8F56sgodDWxr0uyJ52yxGKvG+fWSN+zOVoO5rKyqePSlwoSW6mNVyycX+y0npbkz/Ze
GTgQ3Ugjs83Mf/HIxBxbQ8/RxvRAXjKz/f4vHD5WQ4r0snH5nNLmTx9Pua/BvNhJd6O9kVHhg6jT
ggj+be1OZri6KRu8OdsLMls27OkB4EswjKn1PKJ12s0CDGLXvOt4fvvVLni+tW9Z1zU7I+8e4U+d
wMJgEauawJHeewsLclfr+kNp1alvjH/tOnSwTTLzZLc/SyDTVKA4wuviXV8oiUCghGCPmyxyr7FR
PdnwCimGYnD61RoQbkeIXPQkNTJoopiDaply3U9/1vtJ+dJ2Fsit2vjQMvdA6OJMkF96Y+McPppi
PXlW9enGLTwlk01fHROtSj/hQJqLTlAf24MotjzLrCJQPaL4WmjPoatXIZeHhacj471lWQEHVH/A
gfmbtzfIYdKSXLgyOwbJtl84TN2dGUawtN5PvYg/ZyQl9MFI3LQ2Bf6rn0r2Q+6q6XtjA9UkLKh8
J/rM0moKNNUw6ZDlb3J3nEDVOiBZEKfd0uwJsOXsYpGGzj/2kyo/WrNzEUxxApVm72CO8nNSVZ9K
PyXkZfgDyHCmZd+D6HLWBs1C1eKwKBON36dRsff6+dwRrkTYzKiOI0yUaTBDM2YDxrTIokFNj1R6
L6SlFKZxEHF5Gqq83Ss2RrsVzCMxwx1xCwO+XwBtd0lj78EybnyXfAwR0rCdYy4JIHp6ilgrBQVy
mxVo7Fqqx1lyijaWOOR6Ln0cv1kNA0dYDG6X56XFn7bONfDb32OaRdydOEHKtr2Lu41LwxwpaPTc
73Q4aFM5dRe1IQ3LRKaHEZHm3jQHboNpse8y787orL+6xbxrGCRXZiA8a9Bqrkz7XCqTjIuCx7vL
b027eeuKB7Z+6piDwZdu9lHpafUOwRK+OI7VYsmXcxUvC/zREYvfRL+RJfIFrQ+pFV4VEAkHqXYC
RSGYHbees49s7YWDZAk6YzQ353wcdOrYEFv1MHUsYOATgKlJU2JcCvc9nYUWtDFwb43NsNO2sIyy
jynp28DKUwbgOmEcpAd+FAbYCPCCFPprMNs2px2DWBvdTg2cdienEV6vx06S1eXUdYdEVKw6R34O
KrtbMopLfyWvYRKOu/PixqakKH/bDCJV6zBOWa3FdxhWE7Lw2pUYHl1BVLty3rtM4MI1o4NHF7ky
EmeFbWisPvBcO+YfKEgE/sabXd3OQ3NN/Ba/MCP7BtApGWKWd4uJXb8kUDL2jAEQNHjy0DpRf+SG
Oa0jbKKUlDNdttAI+/mg9+0RFpd3U2jllZRI844YaoCe046xsbpnznbipx/8ZI1EqMZ6n2lJHa7N
/GcgPW8kccDMp+pE05gEuRYZ0PWyCzLEh2zwAkpd4zDCz/H5zc2zWj6ymBXyGrtX5P6+Dqn32BUj
KBWSAY2ZkV25QEubZHPp+3oNEzkfnSr3AkJsz03bf5Q8ICNJv2k6BZsRb2aWXgoCJoCluO04U2Y/
WG5e7jvHviHhDDhm010IIsz3M6KrHdfdr+cVedYwA9HIp2+oq1OiMdEB3pBV9nCZyH1mif3BRrQ/
dJ297szBC1WG6db0ioXsWfZMWHzDtc3uZ+Fh9LSas8w6m0zdkbGG/lUX5sionuncWrBlFSOKShMM
5ai8V7VyIdIug9/NfMJAuZdrVWBrtQiXFjSNKid/9dqHchPKrEt845E/6CWEqeeYd3l9N9zLZHyT
7ZuE3qhfvKygeFbpHz0y7nNNJ7+wZl+dkJa0t/qIFge2E5XD2+xRDlgLtyo2ArXqFrJASr6O1a07
I7RYWzQ4qYYwlBtY4XonGxUYstUsHLA6SfEwI44TJ+Ch3KILOtt4t6rkxKlOJHW6hpIwcm7LnmTg
uXlGLX2pV9i5LtUgnmhKm0FxnAI+c80FTJiGq5RNXaCJ77jJP11hYulGwUbkIhOihUZpzGoLnmBO
tCWR0IquH5qK/tpMIOVSL73Eg2763uh0wQyBHL5nXh2gyQ2+572sjTE/Vs9M6F6Xeb0aEOR66v5I
PvSJebBtumkLzIkjLZiBUfzpujwf9FzdZAuDPWeApNMx9S/nS0lEs5+74qXzQEkLFP++EDx6EXkC
+ou5i2r0yfIMIPOX0IiBThc/73PtJJPf6IfeqOkRTO2bSl6sTftmETj4YIDqQtDpRG9irIhVLhY4
PhOwUKtHFlam76RBAsy0be8McfwhlrQe9siREm3JIUD0XY4c3SORoaftCqKO9KBxroMqnz8Xw9jA
X/DS01XtMqtljzjwZRXlfo/qFsbSUAUDnUYGBWjHEXmkKKV81dVjUUQ3IGDe4Rvoff+uMYcLhmXt
aQ9ml2QvwYCFZtTcypqa5+1BGXUfkvZ+JpcPOHU3lMCgewoMkoarHqCMNylkSySlxzn3QRardM8+
rz0K9eWuYtzXIJFvrm29oPs0GoJ2HOSDLG23JZl5hk8Fpg8qsu1ENC1bypByspNpqmcGKjZhSwpw
kS3fBRtbP2cbFMzGQl6O/ks3MWj243zXLOWGQpglV6+gvbCJhiXAeZ+kHCOpiQuoAcHAIbsdN0xM
5WPFrXRsJ25IxqK/7C0LyIwm+5jJ+rFLrIkZkr34dq2dR/k4Czn6xKSWR87QMBYk0+nLXVbloSan
+gom4gKUX7+TNXUdzYmPZYUJDqwvCCJOsg2+2AA3znhMsGr4mtELH3B+T9MxXs2SOf3YvWE15kZD
xdQkN+RBMGFeJpOVuYYoeH4lOYEDgY3R2mvJjpCpfaf6t96CDq/cr1R472WMnMTJvFOEEN5PyDpg
nTsdYVU3vpcKEIckylWj+TWs3k2+9hGT04VuUyvOcfmL6Zp5NRVpy3bMCgqMA6WAcTB5ml5l38KR
vtO6qDn3wvor2+ecqvXYGZbNCQgso4qYAw02gHIh1Wlq19RvyzOBWYETu+iYhNCY34NUy2b8a5XS
Q0OLL0M1fFsjgpz0M6/xnvEImgLZGK/CTUNrLhdur42d1fasFCGIGdrMcVgpTlxX2xde0QfVSYKr
BHbPHqvlrUeFsWqk/pQIr7wVlVfyOccRamQBtaFthi8NTM9+RdyXtoC0Uwsnaa/Lv5qBLlSC/tzh
GHSC7VtImY+kBjQmLNVYxBgf7RlYaVYcOd/mizTjL/YpwChrcUms38om2i3e/n8kkkBCNQxiAiLT
t5PVX5Mq83WV8ZD0yk1JZN6X7oAiAUEJu5fxnUTt5GbqJWnFc8KGSOcWQMDBdC/zwf7a73PBX1RE
ICft+5Iu3l5eur4QYWSaJPPI2K8j7e/IBgWWkM0zVM+6MyTJXzowdZA8nCprvwKjsr7TZobwOzBs
bkksynsAvoVX/pkz6he3WXiyRpMPcvMFPUMGF8T+0qTzkU7Gq4xK4pz0BgwwFSyQZw06/MxAejoY
ib74ZI8bHEXxkWjmgrUyz3lr9spAHyh604JqVEh978RpeTCnhR3CJHi7Vo9LtnR7rwLIDMgGUJ+6
qL7lb6fzb0NSaU4xeRQe6mbqvneEpCTFMc3wey6+XmjU/jPreZ6ANeV6M/WhbupamAqTQUxTE/31
axjJbRBrqg6tSWj20HIgr9pHrcZ257UzT77tQxcBZ+PQ7/fox3jJiNGSKU4fG4yXbzTNcZxKnO2F
IZEeskNoGGtLe/yDYByarbGatDQONxO8vq7pjrKfpiOhrmqrqHZxal+oyXhYMdpwhi2iFHCrzZqw
3Yj/7jq/MY1nriNOSucwrxUl6VQtIfGQIGfmQ04ScwDktgurCc7zaPQ7gDjuDlkJ+wcG7MJ8GpaG
rdyxTN1XFISaY+vMlOEmstEvkU1S4PTnFXgQsVck+0XGtTPNoNoe3lUGr3WISBRMW30JEujoTIaM
vSzKPlCbXLLTOH5rUxqIqD/qAeqK1XUxMYZrqBzed1MCPq5sPiuDlPaEfQ9hAwhsAT3vdI1x7GlK
jLvatbwDiDYoJ6DsG95tOth5Xa75USucR100K5rj9WA2pIZOCQeopUMPHpJv02i7fZ+0L0P1uDIn
DpnCpbulbM7Ai15TwFZmlCegb7wXqctgLBfvEV0DDc+UnRYLLWdeg2ZaUpBlXa33lDbUFC5uL+C+
cMpwLpp0xWZCJlhZ/83aGbYLTFUknh+N1YbY0GvSLDST+9OkfCqpwTBpOZDqgPxkCZ6m6jnrjy1b
8ce1iF49nY1qtEXCEfYoYQgQRDpmvmGS/JZWjrPbOsDAMoqrseov7ELHAzw6VFuxBb1kFEHWs2ge
c9CSZJV4eNP5rKaosJF22et+ZsUFUjk+TPW8BK022AdS9j5ZSOeLOGYEvMA59O69Yos9X4mC7uL8
gr6T3U7WBCRcUhl3x7miihXjEBDm8NQ1qoERJ+61rnnrYvg94yzyoK6zjxIaIao7Fwh0ARg++q2y
2xFtOdRrl98My8QOcVk6ctuRYH9TCEJRMdK9VJ77l0B0H4S+uyuLkUVWbQTkl0FDFJelLPvLyBnl
xuTgMlrxdo3nfGiA4pI8ftKSqQfSytx1SMVDPDIMtozlqpFgHWod0qlo3EKBS0UupUPQxLQ4+wnI
Utw6h4bn4l4m4svcAD4TRGqpJzAoSThO9Hw4CHx0Y5fgagefNEsOmKZ96NT6uIp+p1qljsIkV6hY
gFSrRD42U427KKLAn0wCb+aahLS5NkeqxtncS7fg7GRaTJ7IsQEMdqMj8VyL5lB3wy9Sowg1mAg+
hbbbSrFH/EzQGqfpEfz3U14QXJToLd5rR6mnP86qd08sVl68piMur3S3nDTjKJyeLWJ6OyDsumkN
+aI6dJOK8jso3Yun+oxRORQtReMIiSsNkOHeZKD/TgN7o82Y0xC7KICKwnY+0AoFiBXIVthwcpS/
xWFDfqmYZXG9bnkpkwspUoiwzrfAemX+XQfp+m6MIKah0M/ydmZPHt8vaTWHmsVXJMq5dDoiLCxb
7XXp5AdCO6YYAjMTYDJBOHB5OmhhjieFQLX3HJ255lVPwkP7E8VmcVSD+1BXIrAkjRyZh23YZ9Ob
XjQ0RH31bbREwtrRCvxXgnMsW/ourEWDox0rfpZDMmnUrIh8TsD/YITljxF8eOQRHed939uXqQEd
73LA/w9H57EdqRGF4SfiHGIB2246dyun0YYjaTRkqCIU4en94YUXtidIaqi69495T/Ng31tIkYr2
tMQGwnKgusVHiiQRsRGRtXXmMqCT1d+bM++9EyB29e2yuBKSuM+L0EGd1o3bpsP5wWr/1SUM94gj
+lo3pzoYjpRw75gT62hsPMpGfQTaWS7ngwrBwgcjkWDSpMuOQ0imFpVseCk4yr2jOwORiZIQjWSZ
nQv60Gfae3e0oDqPjA0XCORhr1vvval86paX4JWQWRTcYmGTAOKdBgKESSH80FX1WlJ6tWk77qQ1
vDFvpoROCb6cxgMecjP9myriRJdqvMfU4V1KTAWRkmqOAg81ZgB/tzdbrIPk1JNFyCO/cXvva8nj
7uJxJyrfmBmurQdkVMClxbwQVyl+Tcd+CkM+oWKEEcIwklE+SctnyBB9X1LLJJDhI+V0LkoPaGH5
aFo/cw60NZH4XxImJxx6o5bigaynp96vpy2FIg0J72wOvkopyKhZkruassaatrkubVlZYYUoDd4I
qslfy5Yscp2E4MXpErVm1WNEtdn/xap1wtfdN/PDIPv4Mi3kH4b23vI7ASpQ25e0EY/LMG7RJowH
9oSMsptwq+yyxpwwVzsHnSvajXcmKP0Q+sgGCLm+FhZC+IwE8ZeeBLH1ZHkbtRMe3A6pwOCYUZOM
ZKeSBGuOaOlDo39I8p+CkPYnoY+5TE/EheeviNBv0gPHV3mzw5VqH4Z2bk7dsKBTExw7TcuDqrBD
Py89zRJ5w8qlazpee/uB6SSAodRPLmAuvsllfM+EfV3CgOm2juVFV7dmcihbcquDNGP/lMUpEn7z
u0C6FeWM79yMzhuPUorPOXkbc7jtzJmiOpXFaaTGekcq7G38TUo4voRQtKMvGVKLcEyhHQZzox5J
hL7jRTXvVcDL6eklu5ThY2eqZ4zQbEst5wgdcgGsLjhQMl9qI3ye286+QxpzIg3wlvXmP0YIar6g
zCi0J6eUzXbjzgmV97iUzloKjCBjcAptOLTQt7ZDUFjUzntAOfj5X4Igfk1qjNkEsH0UIMx7HnoY
+t6MDLM5zs34GPeW2kpu4qE1jO2AlbhJTmY2dhfcho+1B2biF+ZyqlOEsV3u/2kYMR1tPE5zenYZ
CPZVY8WHhIoly+0WhCcpb04qIySbFBg19T/GgjDqvPCFOkYoIBG+BXad8GdRXG+oj5gycwJhnH1B
g9V2XtRp6PwimpDAgvxO5JmW19KoYZhqRu2+CAxiEi2aQLFhuc0TRRICKYP0Gdxo97Wa7ILNZ+uS
H54HgNhMiXNFjlhj4/wkegOoePAnYD9EwgjltmmjvwOhDeYE4FBHqnce589O/4ERcL+W4cFpXcpR
sYBepP1FYdC8x8QE9+R7V8DENmJU+PGFozawNX81Oge0KGvfa2I+BxblNwj7jqEvCLrnhtRTuA8H
78OyKY5uK3WaiuavLFwS/Yf0Ynjk2PnlIwFc3UM33FzkXBGc9WPVAhj+jHM7E0hIG9VGVhOdi3FX
bqlMxnyTpQ8t3UH7XieUobnnUYebKkO1JlyPPyp7opdj5XEgqadc9+tkBI/wf1ps9yVIdHowRvay
pbD5rSU7k7cf/IoJX1o7kZbfsyoOeUZPFnCvu18riauWjb6LnWKftPoejyWPHcPzAr+dzN07YoIH
UZEX6XnITBTr49lNkFvVS4AUXGMGzEbjhH/0vZnvBtnED5VrDVsh/a/YLhFYZ59NLB4x7XAATXiH
2Lhn0nDznFDj5QUqlVqzsDrMRhaNKFvQjH5nwisOZT3wGMMy7EPPxJwQlC+q+FrNUauK3pGHlXVK
+vIHp/up7NeJqKLktMUcJLLOY0XgkRulcy2Vf+1075wIY6AVQEugD4oxMK3d5aLB8RZQh+nOwZaH
2aPeqH9At0SrTbPnq7T2TjBmR2b2/WxNvwlyj8hJM/Oy4QcEXpQLFwlnccxjsm25RfHn4XPGlH3x
XcfZCSnBVdw/UvRqG8qmAJmtDowGyZojaUWz7R+GTDd7Vyq0GCSJPk90exl0zpcd2DB6y+8mgxYJ
ezkfcZF1UDTpk+tUy8nKcF5nCXfhzAW31U52T6wE/UvQ39p4Ngszf+mMLwPp8aao8duMfroPJlr4
7KVkF2qoADSHQSAs4y+oZjKgg3IgZHyG2IDO3dammZ48m1KKmModTkWcCFGW64lYiOq5zZ6XAMLF
rqAvlh6WMQwvdVIZWzn6ZC2axhNQVrp3zOHVKZjucUvd3K407sVfQNN0X2su92I8Qpis6a6nNbcW
Tmgh2jPkTXDC5sPIn5zF5iG6a4Nbng1AZSeKqJ5DQIqDa/MUIij0nAnjXLZ2mIjyl1SDbbzKKPyK
xa3MuEwr65x24mPRLixzpXf+7Go2daZk7GAJbVeeAVNn5kESEZqFJ5reiajxvwyTDM4kNi9D6z+H
xdxEruy/4tI6ozxbdoHR9judv9jUp6MVcvgmyD4m7jJ+aefstuTVXbvgYenGio8XmUzd18a5GlDB
84D/a5yhu1iqfCVN3DuQifFpI9CIDGshr6Ba9qTu8hNVX74NOdfkLrJaM9BAOXDd6Vh/MNsV7PG6
2+WSpEiIb1Jud/CUxb30ISh8sZy9DujbmSH13PwNYowVaNHjFYz9bjDEGwhNuYdAZ263Xv3xV6Io
FWV1DlLChQe2+sNgJndJcvRm4v1Ly4xK6J0NzjDEDRT7VJU7kzVb8g0hFFvYiVgw+BacPaUBAVqe
dKArnXKVKVzanef3b9CK2b6Q7PpzG4kEW39JWq3q+wOnyLOT7ANBJLo7vbJTRXMZjxgHXU4sz/rX
F/4VFu3OaedXzy5pzGogTbAI8sSXmG/ceNjFvIXbEF22i+mCEPFm7WyYI48eo2MHcKzpEVwzbi1W
QfOZ1Iovoee7svGvM45oSv+omQ84dTLvxcm9sz8kXxZyorNfchoast+NS3kfFvJAzHMAFwRGjEDo
ReQlMk4FbkJrEFm13AmGyOUu3LnWZXAbeVD2cHVc5z0rrVtYcDTPV6nkwzLo+dS27tFdcqqYKZxg
DnuQ5ZDsSru8S4eh3JUuA1HpX70CA9UEODkYBrpcGolIdU8/O/TNimgVJPXs+DBBt2zRD8Pk1gcy
PtDptiTCew5n0kQfDRMg3/uCsDebwIvD5onECMjT+hGl/mOfW5/5W27yq81kefQz/7UQ03yYpDqS
w1GdCUYEqEZXHfl0oknbOGgZHgp8XVhkcePaSfC19DY1mKlVAObZfInBs+0vj3OYk9tr+bsOiDij
EinEVy8QtNJ9QiWMv0R5AF0b091dI2DEXm6WUd2+rb5lRRTOBsyBN0C5L4VLYWnWuWsk9vw+WNO1
x9czrEW/iW8jteAC1xl4W5MB6C3FibCAiDOQ13PKT41XDDAx/c43WCzdqjt2af4PgYgbMWYbW8Sq
eqvMN4UjOXXai1Fj8UQMx/CUJ29CJSDK3YAoUf9086MToP6Hzh7ggQtTAJ8QS5+nBcANoSRFjeOy
Sf29qKJ1bMUD+5radJy3b4493Ye2dU+9tL3paGHaSIVVNlzFPDRy0bDRvP4QAA+itJB4m8ykGyvl
QYrNWzulchrnULq2yPbIHUrJJmp24Z/UDZLDYqGAazoe/+FxdGM0KQNRPvOZTrGoR/AVB8uhk/1H
XgLPZkPx4VXtPzN58IORfaAvkq1N5m3hRaWLdiksxGPX6ddist69DHEtFRqsb9lFIZYwsviDSqff
2lMeIffDGY/nZfARJLbhaxNn5TEFdXFMbyXqKdph3MRyfm/a40+d4R0GxqyU8d5MXIdmDPyN0BF/
fobq3SIFKFlw0fKjcYI83dG5tc0y/6K5lNHrWuuuXfjoXNr3eflJsyDK3XVgCGQPU4rig2s4MAH0
/b51zl8LWyybWHxVrf+3JQQhcml0HD2R7ds0/6kD8xfg6jMPyxNsMbnFI+oGOd3ifda4/5oE5Tn0
O3Rq/MTdK1H1SqoncyRAbX1wG+9W4TftPfvMgbwphOi27OdrE4lFPwEUSWizJ/u7fM53NWybuy7P
S4HLtgfad9vk0I1/iqxGo7kkhwDB/TaZ+30LPxytH4Gj7NfE1q9D3n25VfKDDolM+fY+aVJqDHA/
iRDMQDr/4j4BB0ycUzDFz+tTmivxoOd/BDQgE+vD28IsPGt7Q5xytle6f58MnOstMwfwErceh2Q5
8a54BcC8Knc4fB9FAs5GKNBa06Te/Dx9wDuAjAbbcY3U55UaPho7QZ99kU/Asrjea0YsZDLzNsS1
AomUvVD7Da9MsAcHSLDpbBs0QYAeLKW9qzXt3QJsmFoGXUcGChpAcMR4Vvqa0bG2YXR/0tkodlOV
zSc7/QVMeVuE+NvV/FobOA2T7jZGngmPQlzCfB0oKEdY+1nbQDkTnYX1UPxduNm2ZhreN5mf7oTC
l5pperLQ3iQ6Te/5w++DURxsIy6pU2Udc0j8TZKMjoGdsRo4NaCJqueN53a/Kk/Py5DViDMeM58d
YAyTzzgWr+6jG5pUFLTfPj7Tw5KRhOO64Skvpy4SWVVdqxQzv9Ip5nph0xHCjMXsBwxixf8WSOS9
NEQfjW51VQwp8l0j2Iy6HGlCTKYAHC5iws4Vp27mrNQGVSEUsi0LbTW1fUcOAd25mfc+9BDqobFe
ieg2BuxXPHTNhZaR7FgS1I7xPJYjJFf9B2ptM0rLgyxg+HImQPTM4TCuBKh43DDNDvrgz82xdGYa
ON21kPOkR8oFZML3VE8EhVAtVpEQE43ooyez+KsUC7GtGoPj19tTkICQwLtY6XDnj+aN/0E1s+5o
6tIJnTGFeR+HoEbUMDBIU/62FOmlF7QNIbSz7eqDBB2gse7bClr6eZnE9wRKRIpKysZjvRp5fQ5T
gFwHdvCYmXlU9dzP1Vx6GwZvlyhf8Stj89kyyq+Gwxp+zHoesUltHNHQDNM0X0q6H2F9lC0xZxmB
mFHuTZ8knRD606MNmWM0NyQv3WZiPtG2xYy5S9VevMUnTwIeKTM/fH88drTblwmiGDbPIzVL+SPl
Ll90U+HHjNPfeMmfm9xxYV2dU1uZPXg4HQYGUuyNWR3sMW4eDI9q0fIn6J0b6dMRgZb0vhQIfy17
OaAL9c/jE/v2bZSFd+SBTKPKiItDnFSHJmYLsNaiUDUBd0k4OV8P58o25RGvWLZD+/5qUUu47Rxx
cvSwYtHnGVCmdtR1GJR7F6LvLXB773zb2ks4s2WtL8VBxTEdn1V4BdMMG5kdC7u6bx2++KrrAhbh
7osHED9FuSes7cfz2hmsjOW1t4tTI8HalTzSh2ATXar/qobbiNx7C4YO4x+Nl7N1AxyHf50zSNC2
wT4ULpvexQ2cLOVLaed75EWvlWbvKLTGL01JKNXY4TbF9Ayp4ycnx87eZ/OUrex6m5reZvXcbGSW
QN8YpUlPJdtr0KFoNZBHEi6XbCyLGnaOf9Ro01dGd7cFQlI4FEB3iHwUK+EmdWizoM3Sj+ypuaj0
XLljcpADLhd6x9ZPmqJhYQo6X+g0tOyZpsIaU683CHpaJ3OLN+rOCxDmghpIOsVv1dy8m8Iw6TIN
7gjdIf7Nk8+iy5sTqZ8IyNMQs9H8lvoQpwhQx92QuW0Um3GFaCEhEmwq0I2hq0ajegkTLzxmXnNK
myyOMOzGUTNkfzITFbOTGCksrvc499AycSPPpVIPC70FkcWfu+k990ieE10kEgFfVhgXryhRWqm3
QX2J2rsfcPbth066fEzd2SWmAX1YdnWpNN4Oju3sZr+6B2EymFFMtGrAHZFEF34cCBBgCYMeWLpd
OhKmuZBsAmf6g0LgEAQt1Ty9Qm1YUVVeC713O2pRCjya+C/STUiPNyev8YoljhMtSUcK17Np54ff
ZU+KBCLKi6PwZHpxAoRdW4cqKbdVFd+xPeb72K8mDlmqa+3VoNLEB/LjLnDTPRVK0x87b3BlnVPC
q6OZ5xLjndoKx0q3VdZ/lZb+NSlt2HPosV7O80ve0njgVF8BoBafENe8q6j8cM9La97anvmTDrID
LveeOZ0SOw9rjrkAaq1a2klCaGhB0oSF05g6ZKjJpVvnDArdZCJxrRb2ZjbEnwIAAVDKROqeX1zs
MQj8wntJiBEKCvVoeFN6cIpnf6LT3QVK3aGPeLClJlFEqM926Z9Gwgvh7yaUh8u807PJ9+vcRMCC
7wyUI2GP1Wg2bs4UNByN5AW15lFXWfM6tEu5y/Sy3LhJ38dg0HstxgwrTXnxRswaMy82obeHpghI
Z7GZUrhekDi57mEZaS8PDP7wtCjuywaBXVxy/CASnCRulcBz5/NsOQk1B6+zURVIvcJr5qOSpCao
NWrrOgfpH6NF0eqafDtY4ii7CZi6ebWCqnrjWH32u5b6Hz7KydtQ3iIPKSsJ7BvjIr+tIC5vCXOA
TdogKLuJ/Mm5c7pk11PouF18p4/ypUI3yAAUVwE6/JhHBJC1VX5yycM/5Jqxv4a9w+zC31DOw5sZ
wKuRckmdcwLX0z0UPrltfgqnCXi371rKjJCo8bOtw/OU0c3npeTsLLPyz0TUpgifrtMajqk9uMsx
FU9B3RPxWCqm4rh58caBAq4w2YNG86MInYDuufEUih/8RdjZSWeK/Cx8AxRf/aIjirQW94hy0+Ok
AwCHsnu0M4weQbh8W6tEWak2XDupiu2SEWcG608ii5tem8R6UG8c5SVTV2Zxuj2C9jb3k28x3YEj
WVxQMdgCJ7IwD9nMi5fTyU0wlBovwYxq26aGxckYJWtXnOPhuzPC8TpbgYQO/sfoA3Hv1GRHybVo
mB/MTAMkoRbFW5va1zIwgHxXh5zZnuf0hdC65A79NO8NPt4pxZSAuB3Nk6otQin4175bcHlpXtBE
afumm4AguAxTEc4XNsd8Y7aFfSLCaZ/UeEmJdbjjiA1PMvAzkJQSnwwz00YUALk6awb0MwVrS+C/
dFXqbwh2h5ksbrZY4AGMZFeHdk6iQUd4B0dYFw//OhlMuzgXr4GBpoKuFIRsBAHhwSMNhzAlg26x
5TkmgzJ0LSbJ8o7iuS5iCqgQcrAAe435EyBx6ifjS5uoKoOxVRFWR4Zb64vsKHpAG/smakzRsl7N
FPDjaWkwAcfyBK/QFR4zeb5ySOWbKJeKvZoXQ87gQBNwBkI47qPlmiiRb6XX+OAmF113yGybBSV9
or4Nymu2wTj9kEf6F0waUZTjboM+NrcLyZPnmfyPcDEfJDb4zGw+LEtxpC975fp/C+raV+lWQ0rh
CBqOAsBuqo7h6jxUA2dlrOwNqhj6xv+WU0wnp6bz2qGqT+PadodebwCgb5xN1T0EcNRLl+AmGu/R
NbBPQEcmdCpvab1g+2O+MRAT72MaG+ViC3yi9EGOEzlYppU8izm1j87qx2mDjhqtGkgn9mOkOuRv
bhSRS1ZhJlvs+xC/lFSb5LhRUHcHtrrsFoWAPts5oxBHv+tvcUwnQmYyExeqfxKGYqSYOYNH94Hg
oW2u0t8gyN9luPemkdyKje8TA1X8bc3mOU97unS78jcfO5LFY/NOeDl+fe/M40nDuf0wNN1XD8Qx
158FTNQ0FdQw9Xda6xeqQw/4Ca7MDg91Mn4UaEOHwQQLFPeBtk+zvU6syr8lGiW7yp5XM05Dqyew
MA65RgsEnpJ+reFDOBh2KqP6M02U2rh+8GMbKkJJt5uz5JygvjFUuU8LFVXmgp4F15zVGtfU7qft
GFjPlv5WI69Ylh5gYz+KzngsUAjaoNBu86rT6oQokjnSP9Vz41Dyh0Y4S5ooa8ltL6v63FuIgFik
jYoEa3rk0ZQT01lWRZQAxLIcT4SRVAamwPDeDcyzZ4Z/rclEr7+8Gyv1MbfucvJ6/w44/BAPgASW
YgbwS8AIJE+H3hj460ISsUxFPzTWPcaCoVJH7Sy/ltpPA6wElBy7G/SXPdWnih6Pw5zIkg0ak6KV
M7d5lrldl4WxW7qopnTlGPg73wnrFaiyoqlwv0One/TnjnxT+EFeLCWfEvKvXPJOGpA7HnEmJadB
X4ioC0TLjXhs9suUDkcmsjnqu23QDquK6OQXTXmKY3CbZep0ZLq9v60W/DiLfQ78YCfWwOXAJcsl
11cj9m7OYE/k1z47xRBeGzd8VgPzFn2Yz1YlrrZm/C0sPnpNKd0Br/ufqUF4nMT9PpmSDrA+UchN
JoqH5PxYmqBWNHhFOiAjxa2KQxVa9Bm53sbLUTrLhjq2Up792niNXXXrA43sBTsPsOOmHhrjwNXB
ea6AWFrBR+XY4WORFqxLItlZibHuvb9Doq+J2Y6XwZxIgApB1X5CoKqIINJkp9u954qrSIh0lRKB
rTnBCVlz+lF7Ng6DxcbXROOijJffgehhyK++jvgHYUdXvlQw6Vx11bC3vYzZILX2vpMpnjh7jmIJ
LhJiV1zh7CkcsXi6E1SPPvae+gVS+GqB82++n+0gDn+QEv0rFGmaVRMevO63boa3TszFbu7aJ7J6
MAZLeYhJKqrVjbSpB84mVh2PXXwYj4NqL1nP0CwTvcUc9lJ3KHzmb6bT8VIuROvMsDS4G+BBYElJ
/YwR7FvXVOMJKD3vt6MHET15PqP4E9BqiG0EsVPMt+ZLOvkpMXAJTbE2+FBgoDaHLAWg7X4YJ81o
XAlovyVQoij/AGwSlsh/SMcURJYJJvHW6L6hu8axXWz0Z5xyTuLSlregnNYmcVyF1Gql+4qsHVvw
5fXWx5AypGIJ3oRBqLmJz7bG+phwyAtMMScEI3dkrhH6mJSnXjELhGOd3tFndzUWZewDiXAsyMfI
RnyADybYSum+i5ioIf5yx3zF/acPot4D1MDwkQsAdf6dadyMbpBlG8tDQD2iDaqL7loOdrMfS/fc
12KPHHlHgpEJl7RxjNbcJxWcR2nrU2VxztfLsFwpQjsPkIO3QkLlMplSXk5+Kz1k7Jwz3mAcME2T
3AbmA3abdyrGx6igXX6fYRMnAjCDflzyk5rtA2WJFIyy128Tw52jLnI0/VuIBD49RDljBc+HhSMq
+BJ1h1Acuwg04VJSuix5Qur4A3sSGCAvy2Hs7UPZpjiwqmIGrODSy2I8n9oiaV/0e9LFsBKiiDfI
cVBj9yTb+RQIgzSWojukVMPj5yX9b0TSNombkYbvIfsaadY14u/efWlg5ZcCKaYw8Gxl7Yh/AW3O
KnP0O9JvcuopCVSU7yzYe9Fnr/TEngmPqw4Fhpl4UPbJhrvF/8RvzzOOuaHyUrh0RGSoA4awxSBG
0ePG5C3QlOwx4Pj6QDN8OtXUCOfWaxnYIEGCOKipFrfMkA1ZcMLZh2EZFQI1Za8dXmtegGwg3tDq
UEC3+amzADi1CW0OVolwlJ8Qsix8dJS+uwtV1W6Rr6lZ+iv25mPQ9+85/SAEl5CyruP42gwh3jMX
61xuH+K2YtLwQWvCAtXARPwPGibKm2sHNMrqGZTtY9iV3UFjeieV+cMpR33rvJ9qZFzGl50jwPVL
+5EWeIVq1n+ulaOO/DB2Zebuy4Z3AbHmtG+thBwwPn82sSfTQlNEK9VhjqevvJx9to8/VsJD6y3j
J8KL25xKolWX7sF37Vc3gSXAGvSXOk3wAkxhTQti0IeEjtUByUFawoZSGVfPQRQgptjDV7x27vzp
JwAb0u6faIyHIbZTbxMkJiK9qjzEZjpvUw2qUY9UrMdZ/p7z9WwGlwAL4iOeNEgmAlV+CKl/FwtF
3i0M62Xp/auyrzWqi126jC7c2Ero1gsCZ0a9Ln0Yxua+Co2bZ9MgTrozcjHUCmXi7/hW12hP6yqm
tt1Jx/3t2c7RjBJmn/oBpw255FGYAtnEarwX8RBu476CLveOiEnwFtPMtpmsPGATQJkoSUWOfBSW
nVyORfbVTF3MmcgxFvCLTVQVyJKSZ1K0IHFdCFDT93/zIvGPDGubMufMEUGI0C0MzqxNGytRxxHF
0YGPlxTyCfINedMqFCpp4lvyI4ZYH0C6fcon+ICUCvlNViBO8ak/dd3pTmCdR8OEiamKp71KymfO
y+WQdxPOigGYw0ztVYB0FiMi3bZiK4iLOo9Si2BvZWqmAMRIMDgOfz25gDATkAfpMtyrOpHQ98Oy
M+28WN3WxNj3qN4wdVRt6FL25rioMssGH6bNdxvsCCj6UEX8OuWBj145RTrm1MfRmpHPtU4Vaas7
F41xP0w052CJVkeyujcWsFEkyYjfyGO2ht7aAtGZZZH3IoFtap+1p9cpNH+N8a0VRIpktPGRxClF
C/jjyzMszaFIhDgg8oW788JblzjHzBDPfahs4HjuXk+jpo0dWN8gLZ5CYT8BeWPoyYkPcLKGgwdd
JGLTJo8fUgZAPOmqe4wpGARisGm+T0p1nYL52VjNX8OkbebqAdDaMA8zXVIoAAZUlNB1AqlaW1n7
QHRxRDsTOhTutDUZpN5QTUoYUBVEnbnQAu7CAjnho8wNEmRqDE5ODumvgOTi+9nMmhcW6aBiJVfF
RJ4amiB3jpszqCCIHRnskZipdaMiS5ijR/TnTIhRe/acULA8yHKvpoxk7mW4M7X3B1LrCYN3vm1C
leLt4mdil5950PSnFgNMViR/9Yz5mQtzX1ocXVUanPRclNu8Q6bdELG3jfNrlyz/aMKctx7I/4bK
IDh8uMw6/jYVYVFDToSLKZ4cKgS2UutbGqMjTslu3Gdc5z4a16az2dcqgValQJSlXuKW1cyXKfeA
CaUh6HpD+xHb/QnG9d4isBlhaQMFjNkLLiSn7tYn2zmdSbqYY9YyqJves2LmtvwbhWhyRZuUKoLp
y05AyGHXJ3HpMOQZRnHxaWHopYctX1bI+sioGW46ClRJ5zLekmQ2NxOs7QkMNJKrq9xEZrAZfSKh
zfGX0NB0F6B1GTPnbhLZzclxQBI4unFZTRhL8wBLgx2iE3V2MvHYeqc83LbefKs6IoY5Kf+Sp/7m
iiUgfxePn9Uu11oSkpx6LkoD3/0wkIzs/LT4F/hIhAh3UzulzqADHamkFpkQTnJKhGzh7XiAHGDK
RACsuhLUzJxvYxY/OCTHtQX+bgh/6i686tp4HsHPgXMOC0IGzZW30FQhcPz6OVg4Z0VXavnVl25k
Ym/CIb6TRfWc2PhLyhH5r5/92n23nwmlB9U+d3WOcqOl2KOoiz+VCwHRO3eckuMOOfHL0o8/dmbt
RYCM2XUIK1i8+E422jl2Fc9NGvQfrUl8mqRvYk0kKDisEcookkACDMoQi3gPpWeQSYZiw5jj7Szw
XE8jMb8WOEPQdgRfDveWBg5taxL7vKL/dtYeclc+9/g/NktlIS9mjSOUAdGU8RCiwN22LZnIeVmf
XUIqKk50RvYGmTL3rZP847xH7d4O9QOBp9HgVC+YZ7aVbUxnXzdk76VrfFVhbYjBxjTHl6QVEaQ6
6IFIUuIUQ48EX7yadYKCXOb+kwywPtTDozsCaYQFUIo1ljYO+4JlO4cDskjn05CwrXGsAutdIgUf
CkWKIT484qjClJejais4P5yc4SzuygrdgBLE394PAqN6WObxOyAVsarE982kVJSIuQqNLQUF2yZv
QSSADV5dWjacRBPDO2BCNTxSPEHCrbAlH4TfJMia3CnD+EGPe+ely8+oWELRrNLAjip4UyJuQPh2
qUP/H9osriO3HnaB+9ZhfInS2vtuihjptGfu4xazScdBZmvzVhXxczGpb8+XWNW6DQTia+vdEZGM
blzy+mCevtdUrW56Kwv3gzy7DX5UCKktdZYQ2JW682fUE6aO73VtoKkp84uVE+9XBg/ZIlG9BOlj
zjcLDjof6lUMxZ5JKqWTcQk5YhV0HFUa5JFukpdkbmYkou9A6E08nodmAT0IuB4bhxpDiVmPJIHX
ah77wxjSFNBq0DEX1DiiO/5zwhe0dXNwK43Z0ffXyNQ0w+tMRMTWRTNx5/aYfQZz68FT3+NRKgDS
GA5wjw61+jv1smMgh9oQt6nhPh7j7LOfeuhNfTJYNYfO/RPofz2oIeRfWO04rP1sllt3tXqlDtk/
Wlr3hWV8k8u9SUNsfsS7f444J5c19KJfSNz2vGMyjBcuNFePKursmdzDVOK8nFER9g0tMix9SCqz
5bKwXvZLt/VBjyZDn22n/cVX8OKhXRjm4kf69vqbOZ3SIC6IughvxWDPAMLOVqv4s3Mw6LKI/BsS
6oKMwHlQHj6NxkJ05HdrRooiVVUSC7FUz34l+pNHxtgm+Yg9fkUQ1qizg+YlzrDgVW25h9y892AV
HGIzhCQRx7fzN+Ij2AXvO2LcIjd2oxSdBjggWS9OQyJQcvT5PzQPVx4CANCFwf0FGtSwLhg2/s6F
eqCtDIgyse6rQmLkGotzSfJk5VSX0cRR27UKMZG6q9cGb2KQ9lL3hPqju1FZaAKOzNeuSb8NsLUK
iyxK4Ethv0iXvuYEoZGWGB9gJjfUbv6p5tjeIOe+JjK9j/lCYwQdRjv9x9h59UaOpFn0rzTqeTlD
MiJoFtPzkN4q5d0LIUvvPX/9HqpnTa8ZLLBYdE2ppFQmGYz47r3nYvamFSbi+R8QK13ho1zSg9Gt
UnpJcFJHN9ZMgFCYY2MgL4lkUWmTmEV6MC7wGp5AnSM0+c17xlOgmYpVF+jnuq++Jg7wkdWTnjVK
lw/F+nLH6NONSEQRl4ef5DJGVt57Luqr0dU3WC8PHVhXN+2ep2gIoRDznDM2puWkJAoIKjejLRai
HnE4ZhWElOG60otzXmS89VXFvDe9xRsAHKZkqxp425jrcD1E/TVxnusyYIWsKoOC8VSRoKc3gQip
rWNmZp6FmsN1ycBbbZXXsGw2kgMAEqC11eQcQuvCZ3ZDlyxhaslj7d5rnYeoGPR1oY/emjwFZU3O
oQv1vZwejbHdJ64TcFBhT0IBrcaDfTSYqwQJDCELhyKI/Wu2MDcqHJjo2hxKxn5fA9gbygqovn00
DfMSEgAIxxm9L6r7dGzOhZa9Mz2+MZtj6iYPXlkdvMRFh2fUA8kNL/FT3xIx0MSuKYdNUyJdNPQf
VzQ/8DIwaJ6r1Pq2bLbVaPDrMOzfpqI7uy12l4ZSYzHdZ/Av5Ih5TDcgPNDOm5kxc6Dgw9WGJw/I
vG5o/DDFQQ3Pt5ndDqxtY3xD8GPP9LJP81WRzxpN59zXQXjW2oYjhocrBlVLGzdRPR3aRD3wjj9E
zHwHrZixoxk85TR6tDB1QGlh/bCLl0GTRE28FFoVNbXx0AxPDVMPCKGcXyNq2uk7WJROPaw0Iou9
u7fqeoVzd5X64N8yblN9wL09EVNRQFeR2OcXp1eEVlv3TN/h0p8Y+UufEadD5i1ynGdrsF8912fX
GvZfdL6/G60zrCI/vOjlywD7gPKQZVo7u7hOxVKZWKI79Wx3FgFTKHKSlhwjk0fQLyvUhie3q1aV
GSJ87Hpr2oxe/+Cl+XUYDbuOoI3VqBz/V/FMyhH3q3gGL3XOdf+DBOe87qotMiQ7WtQBbEnVCiFU
5MNrMXE/6vVZR/nhOuMr+gBNxfbf5uMUkp2CAUY0csIJMLJYGdqrS4dn1JtQHto8Jy9XVjzbrHWY
VGsdNxVr4r52wFxgAAoC7TaNYLvjKz9E6cQGJTaeNK1/+XnDO4Rq/FhYXGPoGzJCJzDn5aLCwWMy
hiIriKj/UNFQlRGIs/Vd2H5P0Fj8KL+TZQJzbxH1pDaHANautBm79SwBLRlqVuKV1k+nKmiYzZAl
FkG0jzpUv/mT7tPwNR6Ch44D1qJoCCC1V0HzYUJNIn7Tr5oofzRkt9MdMggSi4iOSLpqexOAWVkc
zDS7bfNoDQZr53f9UgyCZ3d5JznGcyJ3zE2q6+8epipcuMLaVEOzUaiY51IMJxxLeIRL1TOATm/y
HBY3aVJMDFJbAyFBSifDU+DSKsvx2mtT4q6Jfw6afjO6QGAKV3vQIgRTW0qkKnyu0U3cjeN+qoqL
BDzJLq7dWBLnxM+Eo2/SF1166yAQV8rDSsZc74zW89663AB9/lyjNqVta0MBciO49QZwg2S8R9KK
nPrRVx0ofdt/dGYhqBJwMCnewzB4bYfWlkDisOjESDFtS9bghy4nsYQO+9K3bqJgjCkBXArlfvk1
N0xeVuHSceSHVsE4YEbwEHN0WdZorTGwRtGeA9OhUqPC/S1EdGXVm6oiKzPY3l0BToYZMgeowPuk
swwT+JFTMT0r5rIqhx3y07lModyFwU2fVMlKy4an7L62rP2MgqpbiBZFrR9ZsmEq5ynsP8okkGXi
Ny3JbjLLKnd2dGvn2U2vU6wwbVUkz3Jw3nsHnN0gCfjLV51WtzXVAFycAr8gF2w2ZPeJMbQrowLW
ElMJoAflqmiMh1KlyLAF5Am6cg5KQ/kMMjC++Ibx7xj3RWn0R8tC1IekOK5EyqaN2xtjQh6Kg0hF
y5S1e+naYu/g9IUIS70MSo+7N+ETTOYE2gQs8sLo2Filuvw2G94eiJ3GCUPoInPHYzXijoGSZC0i
JXbwik6m6N+wX7HfDKqvYrx3h4hpPsMszBXNtxX7YLLzDgn6rmGqswz0oD5iE9FL81Npwx6PNprg
UJdY2IqvEoPk7Ia96glK4XSFXs/rwCBvIJSkc3EeM3nnZ9QcnLHnl7twMu7NevA3HalMs7qwLOOs
D9gtVu8Bavqq5nG2bph+L0nmvdYTkSvSnK703V3nsDklw+p1Q7dMWu9kCRgJrcNywbkcekSwTRLY
yxRdRSyH+LIS7zuQXBJYDhfjwEzT79HHvJgRtVUd4qpSQJiAx4ymdjc21VWnSm3Lw/wmGsN1YKuL
Vlbd2tC016lLjknjPis22qQrS5vjun2GIzuXbkHRK7bS6c+9UKSR0vro9e3JdXBM1lVNBoIo6SJB
Tp96fUNXAXuKxHwfA58HB8YnrBvJImRnQU9xO+ztTJzzkr4flNUdn0Csc1SURnRokNVxzeC5M8Av
Ok1orqZwZ1vdlhUzWZR2RZAROFOoe992kTYLEzFta2icnarR2CndBtxSawS2JSMsWdrWlT4d3RbL
ezCGKyEgRnBV8TPwNLFD0oly4htj//uSRcZXIczkmIqenpkgWgqm+YvcInqNVnYYdW3asuujfEUv
iFxj65F2hfk5kkz/QCJhy0ZwMKbTwDODwqWWxO2y0sL0jA0SQxGKFzAERho8ZyhsWdZOY53Zph9K
hxYF12q4wlX/FujmfdOQixJVMpviZzblRZBFP9gmG35d9UgyTj+R2Wuu9X4YGMvY9QoC/nc9Dpvc
52wocrlH6Lp0tnnHhW8AEzZISKfpHVyQ99zQt5AhGCyl9rBueZAuakrPd0RD0QeaK2g8bEZ1GHek
uC6OdtF1Dz7oaJzayX8XdXJVF32EbYyiToTt5RgjbYAu/ZA4JqS2a2sKjsi4MFqOrpuWy2uqgnoZ
KvcY6hz6i36u87Lkt9CHBytEn+d4gmW62msEdBdWkuvbwgmO3ZjsiUUsa1Orrwav21RMgdmIpjVD
KjxoCWadjN1pXpdMazNPMhUgmCyH/AnKaLetqZxCz0Ja9DUMBlXhrERWXUgL3NeOxp6kR06NZFCv
8+CaOCXagI7PXxMdn3oBtJdLGj/Ygg4vHEhSPbe6urKnS0fCjh6PMlq1wa1pz+Aopt/sXbq1RCCk
k8aAWwDfWrXlxUvSiQfasCcskuMU1LTldIw1RgVe3C+jBvhBk6gRjVf7wFROcZ31GoCwWcvZImhJ
HOopskGommTvQP2jfQJJdIQFudSS4raF7AUHhCa2qM74ep7hRMzY6HSW/RQJsB/ZUMtN5wUXZid3
qrTFctzqpfMQYpJbdmAqafUssTUTW2BvgMOnL+2V7ibwbwDee6XA4oAHonJr8OUEEoqhJ85lJcEG
CCAtGjOkVdNYGoEVu6kRrXWDDHCSXyV1j/vWtl+ZqJtkQWP2PbLJGD4jEancAUsEUadXJ1G3wS7C
t7YIsNEGI5E4OrBiourlrWUCqKPf0ogIWhWZfSoKg/SOy8zARcno4/TGdEi15ap7y3HNzlmk49hP
D05j3rRTCSPD2zS1U2/pDPweO//Sjx0LdvuMjH5j9A3oNtUsvVFkW8ek0Be6MQR87l3Xjw4d/qee
MK0XVLd57z7hpIXJ2AVyWSzR7GwGw1BpYFdgysm7T7IEDMZQ7y2XjjxMUpLrQFuyqYv5dq67Qael
C4y48WjB7SSzIB24njaivnsrSyz5ASstRnGFyDpp36ZTvgmbDXXoVZgvxc4w64eOZ9Sqk82lCzyG
aAz/+7on0FsZJNP8LxLjOI3Ct0bAa+HZCO/Hb+7Z5n+iaG1VGR2Gur8uaeuCUhZ/oNDxbsgvO0kv
aWOXKEHTG95Cf6NxSgdsFoXhyoUoeqM8lLvK3yXO8KkMv99KPXgyQt7dQHvUixI+t3KXUwd/rIJ4
thCl1m0sN+OgSOJ3MTs4SxV+1Hpzk2mCMmai743FqAfHlY1X1CZYkrvE4S3ztdO8Y1Vzdflonljw
xHNLVM9P4GuKGNdMiW64CBkX4awd7vAFQdTdupy0kf/qiY+GB16NzF6MLk8djPnoLYdvznyP2hyh
LrWXKR5uWXKoRPOQakZBXnNghmPywxNsMZbvsTNxyi/L0t54dEI2NT+qSfWbxpDcFWawxW76nDFA
SA0sWZnWwspgjSsVfFLVPshmgh+CzOn5L4ZX33eSI5vNykAwGmt3mHzVZQKynjeqigGDceJ/qCDB
eE74ClOaK9q1cdphTXipQquFzxCum3Qe+gxAoHwr3Rfyuiy4uarB2WaAUhkQNcxGI5YDMoHIMfd6
WB6V29ir1mXbUKb+xhKpv7Qd700WXDJ0Rn1bCPd8LOmBfbFw4baaPSc6Ai8cZ3i2c0lcQ06omNVL
/LNgptqMk4QW03gvpr3v4GDt0t7dJKC+xvkUVDKHs1Xxatk9lXe2xwrhedtuInaM4ZE9Lw8X6M/M
NaYJi30QXGWRna6YscBWNGgxHGT8TCETn8yIHFy0w6XR0eGVw/ORyuwHw0NuGnmOLMi/fhuSahcV
EhInH7AMtpU93ln+sA1azAXj5KBM3QQcQjf0vGGgkNGbqSMYTUX4Ms1MPSZ/XKQwCNIwPim7ZbLO
rZLhZEydbo9QdVf1FOnJLr+O7BL3Z37lCky0iF8kpvVPjzWsN0DdTFaMedehrItG6VNcF1y34a4F
2nNIP4iQvIiWGGxkzxIBmiAIxsnbsARa4RXlIPvKZIjLMJ5hat49z1x3hP4FS8K9DY6azQMDOp8t
ROwhc3SFNbsm3A2+ugsHv22ZWtdJAtDA4yrrJw9UuiSs1+Ht+znwOtSYI/YyctKYEprtezoE+7Jo
oHQW7q6y+mENP3EGKTLIQUHho+6yJVVZH21iQs1iQgA6zHyJOyFxfLyGsTFtnJoUVdm85GH14c5P
oEBMAnDsdCyT1wSNio4uno02k+E1TqgLQdtBtCucu0A+StplTPnpCwNvhpNcef6RyhlKqqYJRd6s
txHsfIPvgiyi9gZTzg1A9S8R7qsEf4YZMwrXTQWXpOkPRnM7cnEyc+PFRgube5rjup0yaZo4mQT1
NXb1ozXB4G5Ng8QDe8uQCAUTbvM95+DFTdM2zG9S/1RnlCUntSLhkabA8jTsw3Y63BQCtkgiJQCX
hu2WT/K3ZFME+xdo6yzIYp8MWEuWAFsiQmJ8aPhvRcRnp9k9Nq/wNLiBtemHD10QeNeiefwp2Bi6
loaurliLRpk8FKJ/qaYBh7QzLp2gx0Y1UMOe4DXBA8jWkWAg7LuQloxBYVmqm1MWh/56NLMnIuMr
C2vNsn3C8/6UQQCB/zcEq9avjqOFWAP5C/xh2YLjRnTmWkdrL22yAtAySckkmBdAe2wnG65NN5+c
OBbqHiRsx2Xm3kbQf2Nb7vJqXONfTZbjYKYrVit+dIUxNydG1MhiVzG0YWvKRQWzrK/CddoXtwoK
jhH710GQv0VlzL6tKj4gZE3SVWulR49EqKcTYbNVYnICoUIZjgp1DWOEpaVVjVjqGtN2mVPxWfjP
FX2blwF/uWlpt3XVfZITnzZofc2qkVeUrqerfvTfmIk8Kvdz6mCt9h7mOF+XHZUnZA8GT7u2dcQ5
g42UEM2Drle3vQo4781ZMtPrXuZFQ6ZQAsfAvkui6GL56YcW6J8T4MWFiBG0kJMaG03da82WWdyT
0TEoS8AEe2H/YBLEXw3luCuT8jMBZbbORH5rV8lr64SKoWkMs5CurVWssud6EBbAsvpdMdTFQefz
fGSnpZgeONmTYQf1yrHIMHVYvcfxgQKxgS1UvA+GN4N1OMy6G3J/z1gDD948k6/M/M1LuSUqaT12
auDxpDkUZHIiiZR98Osnc3aEj/lgg6NkzjTLbEifzRI4SXSKsXTrU/aUudAb2ZK8p2Z5iDJEXdND
tHL4jHTdMZfcinTPcpnS1Jvq0VVMawuTT4YtHbkllYOy55TdT2GGVRykixThrXAZw9VG8jYE49VQ
p9GCzjnOrpM9B7fitdeQUhUxNqbSYk3M/XojI+uToqJsGxCJo7x+NzpQXseapAhzfrIf96GAvtjl
HzKFC5YbJDJKfGB2q6+ogIB0kXV3CtYIOqRz6/XNc83kHgyOjTFwqYrQ5tDBlYjhP1yWjZ6usal7
Q+MuGJl+F5R4xllXUEfCnc3Gull0KNpwygXvVviRsSvEKp/z3atqV9vAUxET9Sh7M+vqxuro9wi1
zzqBqsOEZG1YSHF50REhzKEI2cQt677/UFD0fv7QBwqfaAUUbsgUc1N6AXxZXEvcK8CY8YGGxSkX
HPnjkaeZN3VPlDGurc4g41qWuHx5aTGg9S37ccT6ZFtkePs14bxj6VpFNSMmYXMcYeA0wAsgooRS
yLEDDUpM73RWLvFpQeVwq8cKTLJZ119Tg7o/v1BZkETz4+JVsUVYTZJ1Vsu8tZuLc1Wj3uPS1xyd
kTYpZsOG8xgz20vw7UOIw50+v2BdOrscHD/xB4N/HRfXMRJ9Yh4Cr3kc55/sG2W6NpVmr+xuBYVg
0ZnTXU6kB3oduigXxSEFrTUSEV+XoXEbcIYgkLxXAr4ZiVmX/I/YCkWLj198WZwcF1bPa4hsEliq
OCYj2UK7XxkDT2V24bhK3GSpF/Kxxx7PiLC/OBW6SXXVDP4rGU8IcVJ8dPSjTBn4Ji9VuFqG9gkQ
zBqmGA9chniaV4utSc2kV81URaRp3edcqZUF3lFJfNUzvSOTLZKpPZjITPORMxCPeXb1jHSxu9ZL
fY44eE52oYCGWS99DklMu2Q3F++EJEE3WPsX9sTRln2RxsNHnUqxNHVZIODj5Pb8HKEyYkqLkCg2
mm9+u2LcMW+CINAGcoNmSS4bfo6LkKiA3jJOMCD5kkeoZfjIXCg8ld22z4z7SXT4m5rhTuXWqvUS
sXUrN+XpC7dtAKznZyRFrQJyiooPejYkS8WGVrKir0KGmVt3uliaojecIztIckCjxAcWA40+IFL4
lN2QzbCU2RPTiPEKVNCwqKbXKu+LDdHJipntPEGeP6k0eXJ7zP1eMyuUZHXI2g1ySUjqG/YuJ+NI
rKsBbSfPX4ST7z2dEmGeJyu/4dX5FE4wM8M34ENWgbvKOB60EU5ITp9YObeucaDhDh4HBUSw4SOx
nPRqpUO0WzQhCVeTZQAqzYuQXrfsmDurlvfesJun3El0IN5sXSqTQYA5vRcqvYzRVK70VkCIRu7U
ypFFevjGq/QeZCVj7yGgDoIBVVPySl3Kxyg6ogppKQnKDYO/L0t5G0f00zLLpIyLJBcuDUXqO6C7
qsqmN3A0amP0lKPI/qvQ+2Ln4yLK9QnujCz3DJkyrnVCohmmIjxF1XuNjrUwJjfbsKZ3Gr464Tdn
PEMQiVDa0JzDkf7RpG+O/MeZKRUuNMjXPHuuimJdxaT/A9lKYBY8tAGRYvNJfTZsx9JhICZzEgZe
mWrIa7PZKDH4tJnehxh2F+4sSFBPdC+y76bNFGo17UQBVX54ASGDD2tiltPGrlxUV/BUUJKsZTtM
ZCq4k5bUXPXrUHBUcXmK8YSyt6X30DMZFS2IkPBBtE6NECvvTMxeogvWbYahh6nsU1Jmd5xLcMPy
LtAtNYz2zLrY/OTWIqpOxgLGAbEGfLKtcQoD/NFqYC0vFPthi6k7e63NMPlcma59nRrGmlZexm3E
7peayQhXNx6mVN9EVlrsUiGgWXVq0RR0rqPTjgu/OVK1i9cvfGpDThaT95WZNfuHZinI+50YvjxZ
M8rfIJezmJr8gwnpe97NDlIT3DUVgSlZgA0G7jbBAx7OebduQLDnOE7CqV6MCQoX+oTTc3/6HAew
2tPCDaaA3A/6oDFHraZYY1QVhZckgqlsklBe2pweOK71GQz22rgte/MzldyBTjrSgTOF5bWwEnun
TwTCrIIEuVGr5ui4orwmInerRSRnrRy9Kos8FFoKHNoS4nk6suiMrDjWiKhMtPuBUXq/6uLO2ba+
C5jOC9+ov3qsOqe99yfkisYxL6aXd/dNG8fcXjh4cTDuOQl2Tyh7x7bRGiZdVngXYdE1k7Hjvezh
vk0OSkIFMLI0zS3p5OGVCttindSMSCjhffHm6rTebuVeAQ3gooUGS8zxGFtRfVFjzbCxmwMWEyCF
g25Fr8bURp9VpF+5dEc9ZeP06Q4oSmulOI3Z+BsefKubh17NresM4BKTECZq0RXVWmiNWmUeIFdq
u8SBWEJxOyEn2DZKr+EE717csdkC23DLL/Y2d9i6pu7t0aWQpCJKbJFOo1OO+/cUjONL3k00H5SN
sx+zyLUOmjg6c1niz/8zpP9c/5SyEcfF6mo1/jk0oZX1IxvyYPLRTFypgNTZGpNMvZ2Q2Z6N3qlJ
wgA98FLGOjjSGdgY9HJ6BdpmFObrQKXp1un6r45pwk6bhH82NLAilSRGnJTgiOf/KTY1bQvi8q6k
jPhYDWl8zBQDaiyiCXfijedUO8+YyHG0cisNaqNUnh+8koqq0YK7pUlYjaZOhaFdavKGBVDdmLbp
Lv0wNDfUsMYA4tNqLa2xu0oyt7uKgG8CcvPY2/dzkWAg5h3Hz0fDDqPYcinZmxb3/l4aVN6WteUL
Zo+wgb0k944F3BZCeJz1x7kcNfMh4GX8uw1tjcWVN4JynsibLGO7mb8kwZltoaMTDQ1X9COF75mF
VC7hpP7xpk+mHI8/Hhlh2/GVSxGIGoNxVzTa7qcJtMpo3Y7Njpy1HXHMdINzryzQ7/N/STkBT4ub
jFTdCH7agIpEj8ZjHATNqhS6fzR6a34gJYB3bZM6ADskV00z6s5IZsTCXFgs5h5PPhpxCvgAtgom
DzN7ZfOEjp95MEX7wdKmGx0u5C6UGk4hhpu+4XBArTDkjtAQ0Xei7H5Urn+f3pbzA602qcsiKtU+
TYrQmk0tvdU+Gf5QCs6QG4PicgwgrIU/dWm+GcTHusYcORds+vDMVmkVyb0OSBWOBkbxho3XQTQp
RhWt9strGY+Pjcy8Q/PHtZvO2ZT5oo5J9O0KV975VjycZUgDnTVfudhWotOoIu0qGapHrNHjdZTW
4dl2YtQJMYbvPQrLIizw7WACzHddWFfHDIodSQO+79iBjE2JlfRsUwFFC7AajP7YeETB5o97HzoK
SHsDHxKT4YhlTUc29bvzHy8RqpO3/qmNNEy/WESYBTZ+jhEIpP9nmpjj0wg7Qi8G8rcufpiavMj5
50KsVIU5SBrpjru5w+U5RHt0KIZJ1gTWRbZEI/PsU4saVnk9kPf/+V+ZH2Namd81bgiayvwZfGLm
za6vy087ENY6pZ5pafBbukQITjxrM9pIq3I5EYDcBZXvHJTxgYgxnEdRpMcUPJbIVX0JTPPu5zMC
cjOnrpk80FqRnyZdV/exhYEtKIyXzs6bVaJzjAyxAMrmyBWRE860vX30EHWVXNMgweclIwrPMREu
TD1T90NDzZ+ENItp3WMU1YCbClJzaZGKvlC2wFAE8qojykMF7fSStuw+HLe8IaRyy0bdus4tu3ko
OYIGabGajAq9WaHQwVGtTsrRkxPlUOCLxg3WZMCfw1jeWbSZllrxHrru+Fzqlo7U0tN2YbfrsPYZ
9CdDfFSiZAAj6+jGdssrs3PdtaF7+Q3zT7IB1NKu/Hp+N9yJXKTug/PmtLvEHNWfyZFqZB7oKSaj
HNxWvXNTdXR1FXV/CxnQ2nNkx5wV98VTOnx7wbSWsEoGshd3vueqO0s6HFhU9Ar8Sl9GGkdgvymv
HIP4vZQwn2RzgvSqXTLWzLl0Ck0/MoHeSCM7eYWHoRaixhWsUP3aJzjNxn8SC7BZnbeheuiKcQcn
EqO0CwDtH30mgv1QEVYqLLKKnU93k0Wem/MoHDzd9sdXEiVsbYNqmzuw4LrKXptjlX70CVRbkFfG
WRgZjTJD+UTUDwBkBGPQV9jzI0aydyA+qADQ0ugT7WA7DsGhagrrocRdu2ygbV33cXszu1PXcdcX
UJ6I69t5TqNmCr/m57bozTg8eeOkn3pNH5BrqAkE1s9F00n3NlxpZI9AsjvxFbMq6iUrFZ5UkNDb
6EAcrEYaCRMhOX309jGX7KHJ36eHhmHLQYyYaYJ7nTEZSGSrWk5lX+5tZVfbrIB4qzKZs1DiLgMp
vUUrVLspdpy18ilmIkB2bg0ON1FgsMwTHoycCFJ0B1ExNQeKYBkI9ID+gqy7DDgbQahilQmjjOG8
dOllZVHHvKhdCYI9SsRLuNnnmELuXUINCMaiHIiGfupYL7ZN0+vwPKeL0POe2xDfZohYusbDzM3U
QwLohwmEimsvy4oi3ppG4vVgkt+ySJtFWnVtxyDlHSy4IIghNTTtLsDXDlbxtgIvAW+lX/VANE54
uNxdzHOUjjlKS/Cq034ZkvfgiRpCE+1PDpRSgOFJvEqRsGRSUYZjpsxEIK4ywglosi3snUkDaT5U
bGpTh6NQ5z20Trp2PG9+OnnvWpVOM0qLYVlbr6dS3VbC9bem5aqFW5hbO6vtXZPoL5kpH9lHpGxd
C2c5ORgEXRNSr+DWIJkCQLaLdykXYxb5xjkcaHQZcesjpjkYOvUja1vOuQx7UaaFbylPKFXji3IM
tvVdnW4tLsp11DbGNk9y/DHhCzpYuGBRJ6NE4BLy9F2baq/hvP6NtbjuWMQZrJaXMbbOwYigrwf6
tBKd/iiYVi1xp8/eLzuGtHjCeTw88nJQBXHr5DRfjLA7aVeS13Y2QluwDpxqUGAk33SA+DGHY5gU
YRgk1SM3ZA5WfiDjfcKSm5G8sVPtO9fgFhqqBALSJ806BwMwNDhBRZjQW9L5h6ELXwo26pijIRoQ
ZngYihzu/ERhYDx9D0ZqU1fJj+XptIFn4a0w7Z51kyjZjPigPizYh3pPpnDa5HbPsR3ZaanLAQmv
tOeJzFJ6UXV06X0eTIKNjl7elkKc2fDm3DXVZ8W43k4UUzWcSIWlEaXmy5QKHJqtU3s/GQ721vJZ
5t6lMfpPrydEWtfWq8vBLXbUkU+02Xoy3hmDwP5tj4+AsKgMjfuLlnXlPmwor+xmtbJJDea1OIIr
BsGNom0j6kgfgC0POO3XD0aTO2u4zTn1r2y7LKM4OY4TbDulU6eKPAI3Bi+sQKCoRcyUs0hXHOip
lpi/aVMOj4PQOCQnhuQtqHJq5yghp3OzkmI3ZQWJmTzaiqT5bEBkLX3/NrWG5jSEslgh45xkntEA
0SMYadaxi6F1d9MlTbH4V8Z4KJBdt25cP46mefh5IfEEZ4Z6hsUNGxf97GVGupKKkkfaQFkmFmFC
uJ+RLD3gdXdjx7zLmlNBosQTkJbdDWH8ZEU8+0BN0aMBDGIhOnDnpEgpURz1u0iMLzUX8aqZcyt2
hJHRYSCGxTB+KVv2RnONioolbv/gZsz1/sWKMLxkH5FiCtjFELfsiaCype9jrXukQezRGnlehmcH
ADYg8AIu10hPGyvx/PR9RglgLjx7tqcQ0LeeHZsy+qhtKGOjsZE9cQ2puY8tHWW7gkUN8zxSSIlh
I2iDm2hq32XFUIs2v2RFSvglUzYhsdS4tkb9wdKwoXKQYuKTJ6+YHa019YCqavcZu4NFmTMQyk1m
Vx4IN0cpDNAOQ3V4jkDbIoa30awO7zSv+qhJkvijeqNxHmJK/fP+OcrAmR2WG1eQPKv5XeOiZCBl
g/9Cd/m5yfKqvEFDgeMxpTRL8HrcQN9nGb5mlY4HZrHerc/sqLHCr0JyhnA7/76AlUN1OWcQmeuY
/Sh6/fXbX//+t79+DP/qf+XXOdmYPKv//jf+/JEXYwVgr/lvf/z7fZ7yfz//5j++5s//4u/br/zq
Lf2q/+kXncOPioqo7+a/f9X8av7jO/PT//HqVm/N25/+sM4aapVu2q9qvP2q26T5eRX8HvNX/n//
8revn++C9eDr918feZs183fzwzz79Y+/2n/+/ss0nZ836o/3af7+//jL+df8/dc9BZRxWDdv//Mf
fb3Vze+/bPUXQxGXMwzHsKRumerXb/3X/DeW/RfBYdCwTFMYbEuF8eu3DNZ58PsvafxFl6YpbRu2
LaMI1/71W523818J6y8WRy5lm6DigW0r69e///J/+hD/80P9LWvT6zzMmppX8+u34o+Pev7dNNOQ
9vxDFD+6+Hi7BV/JFxn/ovlhkCb+aG1FJt44eK78ND341IxrufcRV/Llv7wn//ix//XHmNb/8XP0
P/8cECIiUmqAO4A9/dqXuna0G2d8sAzV+SfNlNYzbDHaL4tuCuJTp4Hh7YPkxSUottTzFr1/IJdY
Mm3cBFDduuXoKeMhIJu7NYQc7nFwlpteVaSSi7K9og4df2vUwpqMIRnyuSCDA2Fyl//8F+J7mf/7
ryTdP/9KVZA6pcPHvTUM/0sWjl4f/abWQIBVZrYvE5STlZFXOemWcRKH0k6LJ/ih1soSysb30vhs
2ij9fGJflXGQkWEUfaRwdArknyhmLQ4qfPYhndvdFQ91iSNKY+eNBMnDmFLGyDFPDG6CK/gybsEs
2nbr3ZAbDQ3kTZxt0tTG6czUM7j0oFIAAJqhfh2ZDd2NZZIwrOU+kCwc4DBCi8+i4fENcsSiKtJR
nBfgBCcXjfKIjqlV7WvsKp3xFeQIW6zaH6hpmBgCRqBN6/JssqqwTAWTy1DOkMfBQXrbNMU03DVV
Hz6OwsaQzkYRf2tgqEdcDaxoZuNE7HrspH0cG9nfRU1LKUkAfDSEUTdycHW7xH4NVG7cSAuwa2aQ
KYGZWf8bc+e147a6btkn4gZzuBWVYwVVvCHK5VXMOfPpz6D3acDmKkmAG2j0nWHYpEj++ZtzTOMs
scU/WETP7HHp68bKNHLYW2jUsLsPRGVaXqFSdGJdFODdcbGdWAFVRqUpnMSOnJzQU4w0wcHRNSj7
yQC7WZbdY1pa8WGQCYxHKs6yFnesvNPSgrNCSA3LCHHRqY9aDkw9KHsrv7OQIlLvGOlklTCcgrjq
g62SKtpbFCOfr5TGAe1PRZwsU3djSig7k0xID64LR7dS/ehLJ94wn+MNRv+PhuSz1Xh05oyhxwSX
Qv1OQhfddpJj8DFEIXhH9G3+EGiB9yZ146Uu6OlJT8z05KmcDdkwqxBuDYXa7spAKg5Zmo+wA9S3
diy66j5o+ZMAif0QUYR+J8MAbzpC0/yTZOjuXufFcl4slNpWT8djIk5B3pqqCs9KWUjLwQlQDUed
dkq1ClkgruFmPmAzeZU0EiHiXtD3GjbtT+1XpcVBxkypJ+BUrkDoV9VBTzoBzhGqZGG76bKe9SpO
JQiusvWaOkG8MwtRXoomaHpIbcUy1fVqX7F+2pcIFw5oQNGYyz5JlyStB+aDFEj6juwQKh8cOu6F
JtawrWoYpUSSa+8yQjQ/CzQrD7HLHLyXyqDP2JT4ZmcHtTeqST1TvZcGoIBwSUrXfCyaGrAaQsNK
snVY5Z8UcaudoGXaXlTREJrs6+GWdQ4HpJL+I3ILeMkBHAO5FNuFyV9SxpM1D94qlex3BWnWyWed
+SaSGuPNHS/PPgu/Y7McxVHx2OSqu5GlkPVCaYBKlnvHPdWcWdqQXnl5OTEYbEeTuyy2uKYkKrot
mSGVO6I5OdrvAgM7kmAmP6267u8Ew7DWhsrheTq46VMKIHstJ2bxWmk+CggJOiZDfHzSrJqj0QIJ
NF5yHUmEIkAv4BSEDhRlMD8tyoU7Unk4ThaqYBkrcDDzIFRWnZUGhwzC0rscF/p91Y6C/R7w1Z4D
Q9JFYRv+7MW8wx7S1c8u5YmfjqO2SyeQ6ufODLt3V/KD96bPsg09Q6D5pM5G1AExYaXn1FPIIQTO
dFg5c0CK7AbQDYdk++RYJ7OC0mOeNCiGET+9pn6lwL7rK3KCnQIUSZasqNpbrw0bLtD9bh0Ay4db
vOY8v1tIUtpw2NLUDAVwtUL4R335bAESI6LdcTI7yawBy3MMDN5otXSN0Z4oWAMpNbnyloC3o4pW
WgZZxHf8Cjd+HPtnLP6JschSCR+eZGTDnrQ8nbNHre8s4oZ0aQwz6djdV3EeHASjznA5D5H+syuI
Zq8hkmJYNOBPz7p48B9cRxW/2kQt1kLL9hWcf277vZrsRYXA4FkSA84NcsOaw8UziJUV0mihVGV7
tpBAfHh1rJwywbQ2iBURwyRiem4dJJUp9MIznhZOXA2fBBNC6j97IVD/iZJAXBnU7BYJtctt3xRI
+XCJI00TYeSodbrq86T7BNMqPoRJTzsZZJfZHOfQq64bPoE3vr91OL4i3lBhwEXtjOZL63JpF6tS
xYYGH6YucpxqlaTPpOAIVwVAxo0TB8V76Pv438QuSNYKuzQ+RZ5U4jppipD9F0Z6uy1F64ff6cqH
4SjFY4kH+rVJWmUd93kfzBMode2S9Ze69whh+wqbGCBmpGtUPTDeOklGgY0BZpgNxGy8yW5bkwKn
a2erzJkpG4bZWY2+cENp3hOBE2jo41kyAffOIJoLZRfce4ZRrrxMNE+wLEerp1FttVZCDlWoqoPy
J5CAWQ1Jv0CGM3wxbcgCaEsBwbMhpUyh0IyJ59ISnBN+s5XwOQLHUY2W2oA4ngaArlkmujgCHobm
mKYpm6k09tCdCzpyZFmF84UDeRPptDUjF9krZqomvWAMSe0wyOKXtmjIsdXQA4ugfAhxpJpqDmpF
GTQJuregYLxDs0wy6Cptsbna5OJBKiRwpX2OZKXbFXJUcj5hGt2SM/WWjV3qbd2Ugm2s6d1eCcAH
pBapfrBt3R9dqSMcGbc8Suf0G0eFL9G1wHWBFZr/yFnrHNpQbVc6Wqa9N2jlRxyA/REst/yBn1BY
t1nW7QNBSKHE4Eh6wLIUPOBj4OAgjTVkjRTriCjztYMxJDB9a7bWnp8ln4MWBUShCA1FTViCe0UB
chWUmskNRVRaWsIjKpVG+R96BQGSRs27kvPPKnD6V0Vz1B+9gtc6qBr/WBYcgmZoyB90l9MAVF9y
SUAT4c/kzcOC5JXsqzTEv5ulqr/0+x4cFjrbByUl9qLOqn0hNe2CpZlFqngnrfW2To6BWtd36EZS
28G2t9HTwXpQdewwftoUr0lD6k5pFM0WX5u4sTrV2PqRnt5VYaY/65oJRMA1HW/tFN54YujKHJwD
c6eaZkjSZ4h84L0xtWFFoQ+WkNxhk3RzZZ21LkXvuCiqPYw8f5VFDTZvfNieMmulyDrqlVO/12op
2k3dU2DwCxieepZ34DVwbSBqtSAJWFAZ9XqIkYLmZgu4V9edo0wN4r6JMwIwGuoBsyzKmrWcDsZO
bUBJIxHJ1TUc7tSYseFwXlWT7ijkifrRR266gMGCJqU19E1e+cNWVgGDWZi0EHITns1aTK5eJK2k
5O1acfiMCLN4C5jAHgodHw7Huwbit0Y9OkWPh7RuDeZRnfJ8WMnWnopqzC8KS+/DTOIwXDaa6W4r
XUOQ7CkO6Veiq2HiiTVJPalV3GVfMYTTH6psli8Do9eiY3mHFNDStDe3GZKPEPeRwZ6BmjnSDXDO
QeW9Ggqhj9hhYRhaVs2ivu72UqapJMnFCrbJDkQpx/XeuVNR8AoAtzYS9b2lJDXlG3MQpRYLJFLv
I43R4SswaqMoMxNEAbpf63ZswtDQ+tS4lyoFbIMpWgb2Izlr9qGipu+RoAj7IAYaQDDfCNrpOdLQ
A+dU88kNBrcwgyWSq69NUOH9aBpAdpwzn0mccmxjKNIlebuY6ayhgkCdSkjzQDMgOZKG6hBw6vsR
uwrpM4Os+p9ymMrHsbIPtm0YHgQ6HsGVnY5CSh3tOUbaxthAKOMcS2IK0k1kmoCvinTATYMoipM3
GbUjlE6xferQaDCDY6I+ZjV4IVpjA/PUibJPJFn41ygclg+NKmoPqSMhiMYCpb/Fghg+jVkbi5zT
3Q+M1MwqelkM29gxzFcR9akN9A8dCFg8gFV643ISCBKk3shaqy4Tre2WoSXQjTlY4lCzU734wyi8
LgegEpbkPIdRvTfQKm0qKUjPRcQpFwxya1f4LeOz5grttswDfdl1FrJroRUcDIU+lABB+2GGfXPP
pkhexJaFlFWRaITKgMZ2AUNQfhUllLy2YCDw3LB5cDm3Bctl5kg221TjhG+oHfJUCwDn+OI4FLK7
wRhZl5aK90fpwFVyhsh0mkppdnIaC4+NU5ks+dBW42WA62qeK8T04VxGgKfYhYFIcpZm4IWAAmPl
XPMR/XCOJFPU7Kxo4FQLeQnGPx2r24iNHXVVIJ4ekU+W/wBwRVxLUqk8yX6EWwNpxZYiuXzWjCwD
LBxWBEuCyZNnSDISkn4zFW9STT6OJ6WLhlI81WbOweRCiXYZCfNI6etmh1iq+eBI0Nz7Qpqu4P7r
x1AjxpLlISg0r6zqw6ApxlY1Y3mlKV3/6olAoRrdTbFrefExqc1q7yOle2nzVL83hLjBDWj1ztYi
PBisItsuSptqutbjYEztQsa8TAVZ2SW1Az1GGfruEVaEsdQEjgtchOj7FGQl6G6C22Kq52+GiF4p
rwPEjIIRyPeEKkQ7HGKYo4jN+cgTDZQe4sOWoFzZOeQZykidhTQhiF4pPDpyCqxcwTXHu6tSYWlx
BvxeKVofH8PACaJDwSaUpMTEwP7v18HK6EioUHwZ9YtoNRzPez7KW3UG4LW+r9jk5IfEM+GQdKwC
9ZkuBmAt2L1YP1xOQ4UFe1L3XGPP1mDIlMFJDFvWbqoIcosjI9ybLPowoavZV0000ZNYeIJBgbkL
lxJz01OTyv5ayHAAzihiV/depEXs6D0J5HWBxKshVvHVyX6wqX2C6Bz/UxSNCDE3iru5abkGlUnW
u/dBXqlfpctZFTosOe7ZuHHyOhY9CSgCkWGi1QZ/r/ykTdQoG3yl3xhSlr4xwAp3Q23iqfAGJ70j
YLG5h6ZJYEtMygO5nrLxpeBJOJY60hiKgmhToVOf0hhEroSR88gaW//I0yI41D38Y8onZfmUe522
7MRej7FDRsoL8ekp0Q5ixhadbSmF7xj54kMQidI9x7T+fYuoilE3KllaB9jl9FknVs5brhQkd3hm
PwZLutSqUAVDSrMD1tsFdZK+fC9iJ2ttZgEq+QH5rGR/FJX5WrALupOCSCCsRQW5Sqhcx5EVQgSU
QFWI2sfHWI9FhRIrvPNBzgPERD6wKnUIT7Hq7ogPj5d+XWqB3bdNxsLEzbYKdhj0YgMLbW1ARJCl
SvseYrxfxlGAS3GoXNZEWU25zOQU540ymP/kNb1vp3UjwT7KYhCxearCEEOuOjwxaCmPnBiVO8G1
6h1US1IsMCmTTawZqPqiUDiZcSGtI1Lrn1hZtfcGbhGGI3X0/gmmFjwEJRwrxJKmAsK2SYGDp6og
ogP1jPhNYqhex10EbSoS1KWpRNoLGw+8Bm48uhbiVClfSoGjWE5oDEyuUuH6ZyJiSYLh6BzfmNoF
IDcTDafB4DkPaRAwrXRtNtq68UC3q8CM0g1UcW2teJG6DjK3ZlTqkpNL3AVcB9P9FDVTPTED9tKC
V4gzlYE12uiuaK3w2Hg/pMQamwYHscRCscXsZmWY65WtVX1/FyKNPyBgbiiFy+K6c+P6ATsyJ0Zp
7/ic+nch5tpQ5seCx6iOPeGJ1KIMJgIyHVFddejsddMf5iwnaG8xQ7juMxIyaAwbr0mSZw3E/HwY
EBBTJCsPcZFg12qytsbMGlXRoefUkH1s2CxDErWxn2VOdcpagTzqoCk3oWoZW80tWUN5g0EaVEko
CoAsH9dP5lr/tEpVw0bBOr6MHZkRiGFTfKewhy0C4R9XxtCUAa9delhO9zoJgT9NkV06c70TYGjN
DOs9kvQeWDQHEQHstJXAjHk2kDk17xLIE7p+CgBV1mTrIwpCx1iiNXCzcS7IkrmTGxA6hQFU0DLq
yaQf4wxMFJlq7ZMgl8cAQtkLd5Qt8fQvRSShBtGGclSzysqpGCN05gmCouEerNUBaxadYSzYmlmr
VgR8ancmDGZUW7X2LFm58hGmofyIImE8LU0TJhFL4cRNElKsH1VZeC8qMIVFZFL1t9mAuYfAKrNT
2rr4hLq4bOC40dlrRPkytlNkTyNHLCflR/b75ky9KWVAKeXj0CH1BSlIPriJSQw1a0U/UTXgZqoc
k+vopqcCfdZ7b8bVKfC6Hq8hCJ3XSqkxXUpR98HcT/ZPw5kB3qJwnYYMIFjLpSfkyNhzQuONuLV0
DSFLm5OdVW/qfozgYUGwrWG5zJDatjM1jqqDkRqjiU6IiCqNIsLO+5ZjiBV9hjKanI90LkIHFTw0
cQUDW0e8suxMiqhUDZ1tCMKFtAgHeSKGWekwiBpxrnredS86HnJzzb5nOOcRwa2ZWcdPpZabcysT
hEVXRs5D62rQLiMQqK5f4ZHUyIpeDibhE6JV++cy9bUVoaTtHVxIcZkWQr0VyWckMYC0Nk7CRbD2
MKIUYdXhY2R5iF9kriYu0LcMeMSi6fDrz8hE6mF9eS7pa7hZmnESlXTmIwf4qZ3oQvUKg5pIqDKy
rHkheB1qgKIllgVNEBMNr07YYMp0NhZnpkS9NEQTF/iC5FIKvoQOrSSJE0n2EtQDglKxKhltMFht
nEJjSZkHFFODgnhvFrK7chBxUfKwP/EEoeyN5Bxqm9j9VMkeJ1LZjH5WeRFCrDCUx8Hog0eCpeIn
L8IDJkMRedAGSvESy7RtaWTKT7JMpNfKVTyMFKKrlMzqRA1pQoOZF+kZQamqHACvjFE29anfICQX
GXv7PNLOZmQQaS+oyaenIYJGcSM88JzKjvhe/UlvOc4sMZiv68HkXLTpZfVQGsS3UvR1cyqZOcHf
JlxbiB9S8ekz2OKPSXKsSx5kTnLfKgaentXRsoN3RY6VU0T3/DzrH8FnIxQhrjnrToM0ysrTg5W0
Ae0e1QQgM9ZckaPCekCGaEPQgbfoJgOOpNY4pyShcM6XO8yGBAWzvimMqjz6bmDgh7Oyg2sYuBlM
pnVP5FCYrKxqp7otwvcehdQ87gqMtZKX7GJBK4+tn0t3CazQ+aD08tbwM/NT8l1gFJbvynfUz7Ht
ZwE8EpnjWDsFF70oJQEgWDfq88qknKtB3t2zAAWZQrKjHXuYMES2pVDBLYVM6mHk0gL4XZa0KM6w
Q9fcAWbUFwMCTIxsvjFyQaBozSU/Rw9sZfGGXFMHb2BePEd9a/wsrc7aQp9pj1YL10UjWPMsWnJ4
6uJGWsI4IteNhXHxqg15/WoCYgGBhmxwQxTZmG7KwGooEsnNWqQ/oJcA7RUmhP8VZrj3y0B7KC2l
BQ4cJptaBiTjVN7wHFdyuq46jLGU08UHJ/U7ViuVOYr+hq49CGhemHUk0zHtqHW6F5PMF3/BeZjM
eJfrTyK8PFgycqNSh3Jx95uKSoCnVMQoktPCMMnWS1Fo55zCgCdF0Pre1S6r+TQo/PnQwW5YaJS0
YL+5aBjwWcXmgiUoFf6MKFIwUQ7GeZ+DOJc9wyuegJK6VQ5YNkmc/K1UopJ8mRwHETk5/EtFwSLp
GefctLKnDL4hfF8rvANRRDQyB5rxQ+ajphe6DKdC1OjaS15AMRjdq562kws6DwpvajgIgGvxAc9I
jzQXIEkz+1Uj/H9VMf//sRauUD9GNHCxFg5/7M86+Pgf/lsHl2T5P6JoaKKhyKosUbz+P3VwSdL+
YyHEYm8rK4Yiqvyf/62Dy/p/FBSO1L8tQ9EV2aRO/b91cFn8j2Zqli4qpon/XrPU/9s6uDnW4f8s
5saiUknQJKMD6eHyyl8x93Qf8eNvb+Gb6jeCgX8V2ceLT4rfne9YDiDI6NCRQIGxjYi9esWpr/+J
pOX6LdTvbyFPitEqgsDe4cT+IFT3gvBSNYfr15XG3zgVCPDbRxHE7wIBBNSKGij89sEjzdaOYjvC
MkzwVLHkoBgHnZn8V2Dy37byzVu6eKtRo/CbFiHKfZyFuEYOSNbSYYGdgZMQ74cirXx2zZitlBsv
Sxq/6ncPNaoUfrtTl/saXlceCrJMd27uYDSPq/JT9V6emvfyx/V3d+mb0NB/v4vMDMlBI8/TszNV
kqOQH69fWJIv/P7xjr/9ftgmhqxkY+bdVzhwhm/7ePlmyoMMCtC3i633T72+fqux/Xz3ppQ/79SZ
xViF4k6YcgdzUx/1N/kMIX/40G5IQ6TxUt/dYnzI3x4mzAW6dcAt3I/uM/kMvzhNuBcefM1GO2l+
Vgfpxp0uPcukjwtpC/m850ZQi8vn4iw8iCcOr4RVerr+si598Ek/R6OQJt74JJ7GFjAAbXZjALn0
jqTxkX57R46FpSAq0wgw/Sw9jhHGGiJZu4Yq9NWfKZcE2tx5cW88x3diHfq8NOnzqcgmHwVFeBgQ
SJO1DK3YTugq7fBw/UWNPeCbTy5NejqoDK1xQI8cULgmK7dJU/QYrrjVI6gQf3eLSRePvVJxDNXj
FhzKFNY70haLk9u/u/ikZ7PCNQiE5/cb1il09gQ5swAqZtcvfmkclCa9GwWBrpY6Pz35FOBsNjMU
htGL/GncO6+DfuMRxlf93SdQ/mxRXqAIVjGEjOufzVn6kX05r9ZfTka/hq3fWmulVJyfA5w4VL1O
6GTTvbDrvzEhXehjv4b0364tRn4YKhXXjqzPcDjKzvn6W7/U5id9VwlqqpBszA5Bi2Grt7B2iaZl
zbwOthvsyOX121xYCoiTjmxxopdg64/QLdnSmUGbSrpRUJ3lZPLGl710i0nvTfKBmCn2LiwF7DLd
JUvxzkp28NhvfIFf7fCbpiNOem/DyRLxOjxDjXr5SGHsDuwFhN93xXbfzLWN9ya+0RcuDNnipBdX
QpG4xq+B4ktdCEd0RV/ZgfTZ1fWvcaETiJN+XJGj8N/L11x+WIOxXXr31y99oZ2Kk07sxCo25Y5O
nEvqZ5YxVRfBjTZ0oamKk67bQ8Vrx9PvQ8GkrAnnUo2WJB6yZqpuvPZLP17+c3CQq7giakMKD3nJ
maKpAshYXH8tl2YycTIJU5KQ+8gYwoMnoNOTKQqu9dxie1cm1kLrMXYmMTIUvaqow1PuXjRJAaS5
luNtGlXpVsK3fOu3fL+2lYzJY+p1nUZFOwQHADfhUcQ9TbXbFu67J0aAv2pikjF53rzlMNeLWmOf
dCphf9RoKb32M0UsFxiwHkErBjce5/vGLBmTEcxCSZgVpO3uHRwOdR5Cc8r+ibpoNVjDetCSGw37
0vAyuQ0izLRSsrFtjNCzmffqPmnFLGQ/f6v1jb3v3+OLZE3GyJpPTFasFR6A0GNjLDZ58AFy+Ebb
/v73S9ZkeKwj0hGyhKt3mb9Ku49auXOEr9L8AO8wp3neGIUv7DGkUbn9+5KtBMNk5qj7DtDcDQvX
H1VCtBuz+tN55bCrG0h6uPHlvx8QJGsyShqOl9WJIMWHFMvYhujPRU0C+By5qD2QK/aXL278XL/N
vAkBj4rcchf14Gqz2sSqMQvvRMgw6fz64PD9sCOxk//jDmpVEwqJLQVM6bMHvKXt9tcvfPFjTIbM
RG8dDSdjfOjvkRsjX9b/iTF+E/oCDDaydcHGf3P9Xpda72RQQb9SOkqSs7CSK7s2PjDnVOaN57j0
giaDyRDkQh4YTCZVCxM4/jL67fUffakFTTq1IfVeEYdxfDBiCrzdQcaUgg7Qas5/dX3zX13aGxqU
H3zZggLksC2IpUfficv7RuO88ADmpFd7sNsLBDThoeo4uC6kws5KYUHk51FL5OfrD3Fh283R1Z/t
U5EYYE1sIAcZBwm5cJnXP0iENT0AI/LtKiUSZnCtfl2ijl3UTC2L2oG+SEFHWEtu0+6u/44LrcCY
dBPIJtDfijg46L4ZPjWV1+zHrc7m+tUvtF9j0lUyH04KSofgQIQlMJAYQ+sctih2VAZM98bn+n5d
J5mTESsRijYYvDw8QCvW47mIC8udjack3TyvyW+6cZsLz2JOhiwNBpfXjouNSn52873hbxr1xke4
dOnJRxhIOBLaVggOLto0wbpvlZ9p/Xj9E1yYyc3JJ/Ais6J8mKSHighqJDoS7IqqjVeuYL2JASKN
zCDL/vq9Lj3HZLiqwiLOkGalB7HsnR+J6YmMAZV70tpYvXGLCxta/E9/9pueggMEZRosuuOiQF1F
bIEN4BGoXC2QnW0j+L7+NJfa1WQcI/SsIUSUOzUQD5pV8RPtWgCFENSlbzf/XL/JhVdmTAazLBe9
LKauctCRBsnKKkZ8r9U3zl4uPIExGcjQ4YRmjoTpAJCCKM8AijQspHLRU/NWZ96NR7h0l8lI1hpa
JUgNd4mfx6QQ/J+kyWL+SmwOGLAy/92LmvTyKKlyNUoQ55jOMarvKmWLevP6pS+1qbGK8PtqxJGp
ncMTDg5ahFCuvI/8Z6PbCT2FpPJ1DOrJMb4r6Y2J98In1yef3IsdFyi93+9V8vt8JSPkBrN9/3X9
YS5dffLNs14B0mkow14mUKOhEluo8rPRmjc+w3iZb9bT+uRjmwZiriKXu70rbSGgpi7aGuRLu9Rb
gCX7u0eYfOoCwjYuD6nbe+W5Kh9943Nwb7TVSz9/8qV1te7cQODS4CBjSnbywiRv4cFU7Va88YYu
zKj6ZDDvGsMc5JQ31ITvUbYhYuwvLzwZycW4Q/2TcOEO90gVPlb9+fr7Ht/rd99U/rP51xrWa2d8
KXo0F5VlLwEwnCXdjZ996eqTARtZjx6Indsj3j6E4YoQWKJG/fLvpk59Mkgncd+5FkKkvaPcg19x
azAsn9dfy4WepE36qZL0SlN1GBV6A+Ne2O9I+1lTXb6xTL50+UlHjROHmMS04fL1XmCNGQpvVvf6
dz990ksbqQ2FIRzl5OG7yJFgXq3d9vnvrj3pnWXjAMVT+N1mQUZ6iJHTZA9X3Oj7F5Yr2qSD4sdB
wqN19J4Wn4gqWu+VEa+kzDppQ7ZUwvTl+lNcGvO1STdVAE+OQSw0+l7OiSEx0aXo+skVtZ1upHv8
XkcH7vkMXPdchtB5Y/1y6fkmndiExY2Yy+v3Il4rXUG7S9YtvMPUeRJC+cZNLhyMSdqkR/sF/poU
N+KeXD4fLouP+a/XMVYWLC8GLyEAZTCFvZ55IZwwz90nRg2X2XdUZCwgAAM0qDeauXJhyNUm/d8w
YjPVvbrfYxgQNkNYEPCo+133I89N9dAm4HsKThagX3BUJxo+7ARxIBXLj/25WgCJViU5X+aVByKM
HJk5zIFuDdlxhC0M5rxCfPHW5vgBZS/QTrEXgjENSYLOYBbMdeh9m0Fr3W3EanTH+NktFTxHBxf6
1RseHjCSroDZyVd0d+4PFtgpwVe/JKUoEKQjC3owYIp9XW90F4bCX+7v3049LCfRvFSIlH2sAPd3
vUa2+8otDuCchDVc4epGJ7o0tEwGRUXs8atGiACNVFsN4gfyJZxbN4bFSzvXqVddGPpQBLoy7HP4
quqYfN0/YZLBSY42S3wT+xyQxYr8zlkUo8Lrbow7l85d1MmACZS7QiBoivu8P/myv9DU1y5KbAvs
Th3eZ/qmEX6aIXC3/sZCTbr0vSbDaCZamYXyTtxTr8Q1cDbv6anO3rpHx7qXtsKK2I+TcHZurUPH
LvHNRKyOv+O39oEEWo47h/u5x/45uEuflXm2xl09fISnbHW9DcrjAPfdTSYjbCjpVlaSP70H+Kb+
VPCMLjKaO96QcYtQWMB2YMaumPpMguY7hG+gqbdOkdcIjIESwSMrZhg1oFGXMYG3hMUvPaUlpAKp
6wLbD6FHulQtfI3QZq8wkweVPCSOFcxAuSW6uDCmqJPBe8gqWFdiLu67ff0QLd2Nvi7v/nJJoU6G
6FANUOKjntzX1jEK3ipyAIK76y9f+lXX+u7tT0bDttWMasDYvTcrIbw3s0ZaOImK1NNtkrmloUWc
A0wcgxDQA9ap/2mYrrHOwUqvo8pN5kVtQADrInkVKX141D2UvqamL3IlF2e1BOA9kWDzurWZLBof
pLMkYJoqM3x7WRmiajY8a242BH41mmdto87L7Sr0oSxG8AfwF9QrYDvGughJf8DFDoEtxJfB1OC8
hI0jb7ygC94DMgHsFoLzE7g6uNIJQ/pwPwgIdAd8+QvB71wkzvBi3Coa+dCiuUGyp64F7BUk7CTk
mhQMvQD0A9tKa4jSveyusqAFEu1V8QbNoLsk4KI4xKkDvV0u+yfUpeFOV43skXhQEENdkb562VCt
+JkdRPa6/Kdu/XLhBGq8KqhJk67hoXb0SE1d42cvmQg7eYEiPNvruDgWcDa0painZNkMRUwsdq4t
vDTTt6bkxziY02HeFz21QtdvdywBxJ0aEkyjaYwCOMPBzzo1Us0e6HChhupHAJzhSLI94d0+MRtk
f0SLqss6fAR1d8bl0NtWHhCtPaBYrCoBYGTcKvNhpKReb1+XBqzJwO+wVrLqvun3PdV4WwNbNMKC
MtiOqGzzWL6/fhv1wkClTJbGEmOIhKGj3yNAn4e7E0Ek+97G9nIMD/A9lmD7bZSq89RuF+KCPeJM
XHb2MZ9bK+s+Xz6SRbDpF4+FbR63cA5m9U5YXv9pF6a+X6uQ34bQsipTJiiB3QbZ2or1XrotyfGb
v7v4ZD4wxTqpocyzlEE1A0jFQnGOgfzGqu3ST5+M/olg6KwNUWb3Imz/uvlhBu6x7OO/2ykpk3Ef
X73oJEXU702wMZ0cf1VOeUQie6PpyZfaxGRMtkw8fiSpDXtz5e80iNeHaCetw13t28mdtK4Ww4f5
yYj9pL9Uh/ZR3pfrv/sqk/G6LQTLBE427CNSJzNQ3ol7H0ev1y9+aQ2gTJbS6O5rygHFsO+3SKyX
kOMWgk2JhweSFl/CTya/bXKjBchjP/1mdpgqRxtXizwUyMNeXzmr+jnZFPvSJlpu7TxaT8m62ZqE
65AIemCI3QQ37nppQTeVlJa1EFdlzV3NlbvGxj/DGmFbK3mubAnMutExL73IqarUFxU/78IGmsXO
2cpfyRku+daw+2V0LNbSfXoG9PYYPN34bBfe5FRq6gJvJ/MGZ0rnY3MU3saY1fJOLo6Z5tuiUC47
15wb8o2V24WuK08GBjdpwA8X3K2SAzKZ5BOwkH3cqTfWbBeG9V8grN8GNb8gOsvIaYMDHqBFYnYV
JzSBvsmCrAP9QHbV9bd2YVk1UsV+X3+Wndl6gUcXJmd4FfTAY/PHmJwCHwuTKJ+SWwSvS0v5X2vT
3x6IsShNnCblfXXRiCV1ypUQkGoWBTGsm9qCQejV+gwblbuy/Mh5IUDVXZEx1z5cf9IL239xWrln
8o1auRakvXJynrJ5/SGtgZNDQzneklD8Os/9d2fGW//n25R7KU+HwpX3w9JakuG6zWe4jmfNDBP7
Spidzb05B4yw1bel7S2tlefOBJsM76W+9eb63JyFc2eGN3Udrgm/m3lzPEkzsj1s3ybPavahLIDT
r0grsq1Ty0warZBO7OF/sORZmQtrE63qdb3zFuYyWtyS4/1Sif77qSR5Mtr6FgkaJMYM+9p216It
7NpFtiG9axHb+hye94dko5G0C7ud3WiVl1r/dATu02QMWsNkVn4OUgXFRGFX+Zp63eP1xvBrLP/u
mSaLcqttUOslZr+PF/k7Gdxvn+WmnW8wIj4v462xw2k4IxpkYa6T2R3hquQCfUq8ezLofoQ/iEf9
ef2HXGiV0q954bd+kbsi2sGAH0LkE6EDH/WyWcRz+UVnuP+7W0zVvzr5qoCsjX5fym9tcG7094AQ
O6HagQecifF9lD02rTq7frexqX/zYqfi36CBI9dpGi+2/hjSTRoQCaidYChRpbtV/r0w9k71v3DY
VLy1LMraet96pF4IR5WouOsPcKlp/JrNfvsiiZFY5AvxBMUSY+CC1PhZM8ciP4ePMa/mxB7PdFuY
OXMc0ba7IVxjo89X4ca3yUfdMlnPKju6MQ1cetLJ8IynRUyivhv2vmue+5h9EKGJfqzeOu64sIKb
aoVTyTGlkZaxj4Nh29VA1AhmitgMz5jdFloDS01EaIGX8hlC1uf/cPYly43rTLNPxAjOw5ajRFGz
LLt7w7DdbpLgPA9Pf5P+78IHnyhGdHSvvCAEoFCoKmRlyoy0EjsunPDvMuaPRY7BPhUHIQaW4fiH
rzw7ctG+8L+e7+FSxeM77vnxeV6TpyntZFRDvdpqvP5S70sHPLXZDlxPG20vv5UnsgHhh9HqvINX
TBM9+ja3lvPPSdGjQ0B5F3T8aznoAFDyPcsu+aU6iUP23JYzY7fbJUe0s899A9o5/SPuxn8L9r8d
zI8pl1qH1juNG70m8tLwDHI1qCD4K4diKWCkgcegYgf1UI6bzd8z12z7QczT+NlBbwySiCtO//v4
Plg1do5RfswgmlCCnuYxQOPsNKaml8Z8A0KvA7kl4nwdgffLcwNZOuQ0CJkJuVqJWQQDEBbagkHE
uXN2sGktVP6N0IhxO6fWpH9x2KTaLCyIrjml1Zgvg1U4nFFvQ33lJvp2jI9mPZ+QH7MuUFbL0bbM
edxx8npLdqDJeywNqO3pEHmBPmO/Vc5gIdyTNQD2QsxHw5Y5jS2aah6xMtPL+HdCxbGwQvMk65xR
mlBpMgmORWBWawMueBkazByVIAXs0KfjaZze3IarsulemS9Z07l9zCCMeb6nS6kUDWxWKgaEKB2G
IVv0KA9evkucwe62glnvI1FPbDCkaAaYtLfjibMSKL9+rIy8tKL8f/dQRUeKnELOxevM2IIErc1b
uZPYhZ2ZqjMhspP18DJu0Xpsll5jhPvGYXfSaXR+A4yzYtILPodGRvNo7U/Qi8yhUvEVtcdBBi2u
BujKUSFON25yyKo8n+189zwyWKrilKOMB7YsDFRELzLI7fJ+17HTmqN5bCssjd4NYlmJB9GHrWjv
bP2ldoHVSwjQoPsj7VPtgwNPTwf2MQnFvufz4edd+t8JsTT+FaxEVSzOK1fBBXRea7XOhBMROywq
Wb6p7atDdBLfKgOdWY7sqEZkPx/5O6R4NPK8xD/OPjDsWV9MGBmMhu/9Zdr2fwdP2chX9jO/Abxs
T/f2mnw9H+2xkbI0PBb8QjXUWWYDCSZdKy8QigVZpe3nH6kQQvpmXFnPBY/GanS+wJQC2NYwUDlA
SGwLvKnPnZXqSjg7BnUM0jq8LOgsOD2S5DAGFxU1FmHLNVtW2pRkNW15XA9AA/x/FxeyTDmbz16n
TkAOZ8qGdinuUHaC+uM+WrmzHocxrEZd9EUShSqZEz4lBe9VEf2OAK+r89gUQCD6fNseB9SsRh03
ToOMnjhPo0+vxXCXmesIvpPa34XjWoLw2HWgL+m/KyWkeKXsJAzRGpKdHEuHs6F2YEEjzHpF7uNA
X8EGg7Zb79ZsUVhYOBpw24w1UeUeQzbge9PBu2yD/sVk9dKqtpAkuCQmNNPt2pINEPPYgDRZBM4U
V1T1zpu57evsUdoPO9SYoWtnsivbuRCCgGnqvyvRo5X//5xoY5f67LprB2n5LTIKnUUaDjZ/k7H/
hNY/bS0NYyUar04a2K49iB/OybTeWGuX4UJeydLY1bCNJkhKzN/WDrly4DKQ50KHstvGowx5TECs
LjGYsJ9PZMmAxP8uW8cUkGmcb17Zlbxph2KzRTbTXllLUx5fOSyNaE2hFIHgFt9XHTyemCDPsyEi
bQhuha7r2Mzc0JJWTOD7QeOBT1YptwFR36kh/3eXs1Zm47nxDmIel9Mnr9hGGwCZLdEBE29s1XcO
RZrhb+6BP9FOvcFqnA3aA7a8qTi8jbzU6jfhNrCVlYO6tMyUt+F7tpV5tBZ66pkzb4MuHn2MsQbl
fUiyr+J9jvI0gV+PajVfEIAOOLJ7u0yoPg36BSJFyHw5+wjOyWNgqDpoMM3augemb6z1oCx0BbI0
KpYVCr8bZh+U670Fxjs3N7bS2eLNxLqurd93efvB3tLoWFkN/Ao6xbzXmD3SeuLwDnseTFC/Nnq1
6c3IUCwZRaASMxaR38fG168XPM/a6Pjeyalebp6fl4WrWKHcjNzxUOZM8TvAjBiRj7p7BzMbmFYt
Xy50Jbs8H2VxTanUosm0UZsSrKl2BfmsAoriA+hODcA05DcWlbvgFB//rdMfBB3/dQGxP2QEcoqo
rkJpnESOCkpSEMOlAyg/6x2nQjgbWrfPJ/ZdeXy0j5S/EVtNhVwVBosOzVZ0oSx8g3qOC5Iw/Etv
mR45oo5A/xRvIWmCiqVmKiv+Ycmx0g0OfFDJXTXfXIIdb1jrS3E6S3OY7aoDWnB2dFshGLl7Xosx
AHpEgkN0F+zyUpjQfXGgy2hWW9D1vScnbofr4s7soTbnRC+D0d01F9Q4h8CIzd4O9lCW3ebXNd+w
4HnoNkQ57bS0mgNViLsainIEOdgA+t2mhaL2h1y9ycm4cicuzZ5yQixeCZSikRASo5+DQ8+bAuJI
RVqznIW4g0Zi+4qUQdpdRmx6B6VzdGgP/r3ck2OM695sb1A89yY32kLL4W+94TeFy9uB05rNS4iM
7bn1LqylPDuFH0H/MPQV2BjwE3J0sppSVaPO3PBvU4YWbk0NHKQERgqaaYi7kfvzIZdmTfkb6Ism
cqSp8OzyNakPDR7g/T+gkfu3PZMpPzNN0MUYBHx+gkAxOGCMnnnpubXerAWLkOe//1gvaWjqBjRe
nMdIF7X6DQ2SErwxzxfm+ynygSehoduBkqHZHfzqnvQZXfgDtxVsHhfDlkA/xMpuAq/LN2mvHqHk
/ILKKB5nClQRDiXufavZ5zaoDF2yUhNdSgdlKnESIjJNTIt17P+Cj2OPIobwRk4E5JbOUOnFX8Et
LtUhPMtrF8TCPSTz/11aBdJV4JicN+6TeZtuEkDmeMn5Q+zivQOE4wjJsRDa9Fvh2m/Fj/J1ZdHn
+TxadCqOARg1mSIVi37srvmlmQ9f/ZIcezPdTn81N7hmDuTy+F1uxWi1hOMrj8VLvnL3LrxEsjR+
vIHeM3jT5y0HKz2G2QeXwo734pV9Q/s2t3LkFqyWhpJLEF8DFbDIeYrywZUxFHk/0ba2YrZLH6dc
SA5ac+h/4+OAXVjxLVrZGGG+Px9sjET5iWSsRUaB3IfXuuBRgy2AsTSK0Nweom1lp126XetwOx4c
Psw+OjGmeIY82S78XZwR9KKZW7YlwKveoPS9r46D5YNqb2XG4kI2L1E+JsnkAEwg+GkwGC8k4F2G
UCQgmtE92PGn9Hcp6rjsjf7Ivvqvigvd8Ky4R1vp0vcb8ECBWA6qHAWYb4xoP/wV7gnUrl31AwJu
/SskDPhdeF6D3SyFmTSiXerqvgHykfOyrfYG2B2rAxwzQURcQt/MZio2DF50UZDcMACsFZcMJYNC
D34FYAhurXEnWHVplg2u+xHdGYqhmNFROD0/e0sZLg2Ch85OKEJVGtGFFW1kY9Kh5mQktuT4umx+
CQakda3IXgt0FyBCrES5NGaManUAONQDc7QVoZ422dAr1ntbNk+FLhiAj+qaKbudCXe7X3tKWCgF
szQavuw1UJLnGFZ2wLi5jazcqPX53Q50nkb4/v4O1VJrsuYErVgJDJfOJOXUKj4vpT6BgTbprwyU
O1EZ2slqerRwg0tUWKT0pCwgyY64pTA4WzbULS5wCItctEO208682e07JzWrNTw5t+Cjach3IYcs
1/Y1Ir5PUdSLwmQ+IDhWXRuXbx0QXvrG1FurrRkLMREN9B56aJXUI0ar7M4crXhD4JGbTffBWOL2
k1zmB5fE4XfMrVmtDy5s2EwX+DOuSECrMRUKlrTnxxu4t+9FK3yVChKIrryWYXaQ+tqB3v1B7Esr
SKZLWhMLmrR7Eo8XoogrHZsLO0sjwEE52+Zt1CDgnQQoZKNzB/cSKAt1Gf2tK4d+aarz33+EUGLa
h6CqaTlPdEarPgw7bkeuATAnnCvbjUMCY9xlzvPBlo48jdSOxByM+vNgnZ27w6Y6pm7pEhMoqUO3
63YQhjX7o7ohVuiC6KffkbVuuUWbpZzN1IDo18+xo8h3j/l76fYvwVmxknf1bbp3v+OVa3JpNamo
aQK6uBfUDGUYvrcyDvWBHAUDaNE/X8DZ/h5cwt8I3B+bNXQ8w0MKHPEu8roShDLkqmp3jXc7ssYq
wy1NgXInHTPIKRdijOokoFEI0E2UuoLfyiXbDC7/Kbyrje6Lq3jDheFo8LDcJok0QC7EK4OzBI5p
qYlMAQqmzxdsIWqhAcDyxHeMHM4HmTmogEJ13RqYZekpY6Yh/XlwOIisQXcS69QbzBHc2NZkohPJ
TvA4O9qFE5m/FCMwBmvtPWEhIP8ul//Y+6IndVQyWChNFzzmEG1VnTn5l+frtPRxyguARnvs/RGT
EfDmrem3Ri+9tRbYpbLId0j545eLKtNKCYuPNyjQjgdojulkM1g8bvfnv35xBOp0QxwqGMf555cW
8gU9cIjNbwHpcNSV9Vl6CPwGC/yYA6AudZnOuy06wEl7yRZKzaZqToaGOEUG7gepWKdDbWNXvCSb
2GRf1wKWxclR0cOI0DvmOHaenH+ON7OjjFDfHvb9itNa2nzqxIMUCWibgcP+cDzg2n0CDekRiVeu
CLXtyxnIkqVUemNlUdv824bR8F9IRPR96U9ItARLy2/QQQKEXtKL3UDccBeuZM0LvoWG/Q6ZAGEA
6L16Ql9YRam5OaSvC9AfPJ/FklHQQN8y5qEIymNnki2q/v252aau8DpsWjP2KgsySJvRrAzJTd4z
RJOQwbutlauXYnUaBFxW4IspZ6PI75MX/xZM8OIntrKfHIi2JzrgnshnDo0T/VrjF1xKjmk8cMwW
KsRUsJodFI76MTBHkOcyUMrkuDNfenl8CbXXPCWGML08X+AFw6SBwTGjQfxlQLjQjimkvVm9Fxgr
JheuzExIf+pamqzcE0uWQjkQvxe7Pp1HYjRsJAP1T/k3hwfp5/NYuIW+7eeH8+DThsStj68rzEfX
3YkirHx40Qwo35CUaLtS8x5mAIEPq3tTjrwbXxpAcOPtdA7v/rU51BAve8/t51NZQPyyNCh1gDgv
CVqMONjsvb23h8AVDiiCmZKVe1B0MoVPGUCo7MKaa8ScS48VNEo1B1l9GfdkXr899yHte/QIET3Y
hmc/1aFxZmseXitWarALRkejVCFJjGdQFoONVglOQF2yJCCGvtYKawu28L2TP2wBKiG1ypAE9RnN
t6OKtUMoIT/fmwUj/q4d/vg0KGnjNq8DfFrI9URrdS1+FYbz848vpGHf4eKPj/tyMLBqzLBe16JH
D5ovePiEsBkEgE5rK7/0++cl+zGE5pe9CiZdtPSiya8Z7yOE/6J0LRRciJ2/M4MfX+d4aMhKcyMn
HmdexFO1L1fzmqUrmsaUKlocMRDQxrc95eJ73Wvu5Tb7EfxdJaVZSAW/nfLPX492wbAosfzTcTj6
790WvbfJSX7pL4Hb9zrnDLEOPj4wEskfzzd8ab2oqAD6mCJbcpgTit793+TauX5irJG/L3ycxoyK
QcUO0LdAEebcHsI7ij7Mr+c/e+H40khRJSBTCzFsBDPbOYR54Zxk036s8n4tHF8aHApl+LxIUo31
+OzqC59JvsZHu2D8NB8tUbkkZAr87toaPpJduJqnzFfBg5yRnQf8YTkyyMRALxdxHnsPb8KmQXQy
WDWon/foW127hxbMk4ZxjvVUQtitm1GOqAcD0Q/KBf8Pe1JqfXInsCpAsVuvX3u3d+W1QZd2mrqz
81pulRoUZh6kTwvIFRMz7sr9VPdXoagvld8YMmRM/3WGPLWMtabJEM1B0QtIQDAcuYoNmoFdhOJo
YzC/2F1zbpxV/til80Hf65XGESnDLRFuRat8UXbK27CNXb6AoA2emkDcFe7KY9JvVOS0a5x2Cy6e
pU58WPCTCAYSBEEqA4nWxoZGstX1N5+Z9KqRoFak6E13e35OH1oMmFjnH/HDLFO0uYvQZMLuFYc2
sqFhWrCCXneD+fz735Hw/9g9BpjN5scAeAdRe3SDIHgEUgxU1S7vxKgY+rdi13p4qDNGK7QbNzzI
m37TbhgzMjVTBIRzTX7goavAD5j39scPyFJozYLXBT4O0kDdzO6xFhB9d4A+mtu8qD8+naddpUEA
Db7ZLYBGl9CXFLnNLTtBVdrhXOmMxrFjDdgYdIUNFo0nsh2ZIbBkgF7d1V1tgQlxu1aAXpon5WAU
Rqi1Agp4XpJAuQfWGEsrAc3jXg0s4Tzkj3k20IIToOcN2LaH7kB70PT8otgakLfVrrcHvbgh2EEK
Lp+Gv8Gv4T061sSo7vXpuQ09PIUYnvIwRdn6Sg3BMs/vTVS4R81o2ktAdPRCPh9gaekop9KyZSM1
KZYubl4a6CfVw+fzDy/9csp/jIzMVBqDhVOrT3QR6GV1U8VNP221ZPN8hMfpIBaH8hYi003cmMPl
y+f4IryijVEv9qyJBwf9z/MhHl6JoFOmXMTYZErH1hhhrqwB8rzyyx9DhPBdyjPwSqmBagPf5ex7
Z2MC++ZWOuQS7aUPUIdtcy/c5NvURgm6cgKDHLhVIN3jZhmMTTmFOin5PAlxacWFSgx24g+kCV4E
SXAgoGX3PipIvmBCLNGcamCwp8rzUU1+vp4L1kZjShMmZgdRhcsde/U1DnMrSrqV7GDBm9OQ0tSX
0HcnSahRtQMOSt5uGwggNwXEUVPIeT///UsuXaXcQVoEYEupMApnii/Tln9hYz11/JPwOhPw4IkL
WKsRWFxodcI3uGTePOd3hpB4rQC/ZJKUR+h9FMvI/NQsRKmey16TvDLZWgg4298Dr07DSyH4POVy
ho8rjGqNSv4OKiqzB7lLpqqmHFW7SeP+qe8Gdkg5iC7gVIYdUD8q0FwE9rZTuuFPgFXJu+Zltcl/
dmOPJkS5iDZTpbCZ62Nypp0laGkWbbVRtOGLreJDEgazqm5a6kFcHbkRSpVMZKeD9m/Om0aNgqmN
DGyPwUGRXl0hUe1D+fWjVVaMccESaLxoBJIxnlHBzsSQ3wKE5Rk8KLUr7UqP80kQvFNeYpIJL2Ui
Pt6TreSb6UvnCi5nIfsbUPR/fpoWjqxCxRBMpigBD7fupWNgNVL8p1Qgaq6020ET1zBUS4s0//3H
/U0yjk1ZMUbuEaNzLv0FdXSd7Vfc2eM3PawS5Q78qi6lieBFBJBdq760+3T/1ejoODfVTbcP147K
fLYfWDGN6myHhDBQTp8fLTtb0SEauuU26ZbYvo3SmnZKjOcb8vhFCfOhogFerRqojIco5oErzUCw
I96zHXTN0UA8F3Y1I3ImK7RikP3/UlbS5YU7gUZvKqUCkiQe1a5GCIA1PKjK5flslraePvugHPJB
1MhCnSKzau0Pg5pUKK0ckIVfTUM1ex66rVBwwfPB8Mowb1l4ff6jl0yKBmCOI4sSETSSvd4djqob
78G7JUKEJoFZsa/aaVxZnYepFmQVqAOe1JMmFQXGYY3qKrtfnZu5nUOc59NYWHsadFmFMhOxPcLK
oJOdNJUsVW29sF8LoBZXiTrWWdkxjSbj16MJxyk88FHshENnoONm5pnAnft8Gt8vCw9OHo3ABG8u
TsmMf8i2EFN1YpexAgsc+b9EEwAhhyV6teO3ihNc0UT9opyYbajpI/Jwbfv8Fyz4SBp1CflRLQI/
G/IsNtk1ZDTqAYX2VrsqqbwyxFJESAMte5Hl59fFuYFFdOElMUlR9yAdh14maW2QpQNDXffVJMWq
MmAlmU2t+98DpUbnolUFzASjGR/XIB5LVxcNoQRsBjiLeTot+pRrozRmjhP0Exhr99Z8RB4YBY2e
7CZRCsdmwtGJwEmnHgZosPIQEeg1qwUy9fnGL5xPiUoRJmaCzBiPQZramksU+oQH9+hUndPX5wMs
HFEaTinlecfEIwbIEzdBjbsrv8Ly5fm3l84nDYgMtbQpRw4fL4tdkx5zDvg65pOILz4gUnJw4HO3
4G8pVNfRnFvHb8+Hffwcymk0tlHLg5qFZ8POQLv3yLWQI0fzGsKXTbUFum+Hx1ALwvPVJrsDPOw2
98qJb2sI6aUFpYKBXBjCsQ8Q7iXFvpn+aPmoy+T2fGZL36ai/rLixQi61YgA+L+S/LdV0CE0rB3N
+XZ/ZM/z33/ESKMfBWnR4+PTtTOZXX7grejscI4k6QB0W89nsHRoqPMv+X4axAoGAb0QuBOm87Bf
A00/xslj26mbHvLX2hijNRLFqOB3ju6wyRYNHzxE12Djm+Ov2Bn37R7gCBPQ+OzCnKdKJyg/k51s
5xtwTZar4gNLJkhDE32idCI336v8qIen4DoayTF2ZVN5S9+7V/5NqdDLERrBnjMSzeBAkWQGib6a
FCyFcDRYseLEWA2hdu2lB+0t6/QY2hAgdsJDrFkaya70fFuyRNsH7Bew05UXy4XNpdGKEVckIAjE
pGPSG1zpRt1+Apy5VC8FWRli4QTQSMQsUtNOmcsWhbIRGQAumRO0oVac7ULeK86D/jgBCcg5+zCa
Nw3GUx5wZRgqXhhXwuoFV05jDhlN5ptUxdc7u30XgfKdmzRYb41Bd3HLKefQTuGUgyYbv743wSAa
bTgQKugJq0OCcUDhld9UxJTBnubEJ2Y+0+Pm+Zl+3BMCTSvKc+QxCZFhY+Rk24FErHY6j9yiXWqp
puSoNpfo6ufoKSv54mOsAYajfEg9Bf8/6FahQs/r/T2z1atsgoABSjLm5DaGcgOZBFozV2uMC2HL
N+L/h2UMCsP643ycmrf0XgKUCmbZT9kUTH/bWOwuttcarx4jUzmNhiHyWcNGOY+1HD7R/JVUJgf8
TGjwVuCIx8RmDHIHOQdmpu3jGyh68L+z1oKmhWnSKMVsStghmyGX6L/Xm37Sy2LtGWTp07PP+LGC
pBbrisjzp/M/csBDtW3tYXGpOE8DEmPITg5ERPqdefw7yuOw/dfmU7BTVi+87lTuoxcsnAUpvFPu
8dUG+tGJK/3ivTVaowW/J1B+gynFImpVOKVOlvV0vLWKaDDJNULjlaKYK4dstu4H1zMNXgxCVEN4
SLgD5gndO7vbTefaFozCqd01jpiFLEOgPMiIgnSYyxhCO4ZoKaw9YeXILjhWGrTISHLZkSYXvXDK
jC4PDkVSGAQgWz4L9pIkeOp0eb5MC/fD90PVDzPjs6lmyTDhixH/l2mAQVNHML0W2efz7y8tERVj
kDEDXfX8Ot42nySQdTHbxJrTMSufX8paaDyi5MsNGwyE9UauAJ6iPscTWOmk0mrFyPAbYmlRe/aZ
4Ssd++s/TYkGJ9bcQJJJbFkv4UJ9YgGjK0CnzetMttYduXA+aHiimKK1mvVLAWlAwfyW1bE3koEE
dpBVzbVOmNQpUq1bucSXPOh30f6HCZRtOoZtCxZ25RpcSKGTW/9XvA/nEjzQeAIo594h7jS62b43
k0QfzWy/ho5ZsHMamdiKudK2UJX1xD0al0y2R3GAN+M1APOCcdMwxKaFIoM0o3t4pTCC6mvsoTNA
VjlxZht+4GFoDk1ocqFlnYMfDd7BSMVYnTFIemC8cGvv+kvLQ8UJClGqYOQxACmPg2iwww0cv3rI
ZEblH2Ry/jd7psID6L/wAadg/3NBsEE3Z6ho+xvCRk8abgXPu3CZ0djDKWVktQlAeSgXqPFilRpA
+p//+oUo8X8ghj6nDKoGzt5uYozQV+2ue++RoWjbSJobe/9IoWQ9H+pxhwWn0QjDvgYl+RSB+9iv
Lj2YyNDIUbTvDF6VQa2jeam/9Wuz0jIou7q8F7GZHYqB8XzwhSWk4Yd+n0ZVnWAJ+z62NN8TuDWu
rCUfSsMPR/CVh7CByatrorc8ayriRq1UXZT/BuWtK7cQCCDD7d/mQd39qhI3kyL0EDURhO4ggeve
HvzeXwmtl1Zp/vsPX9ZxtTQmeOrzxIZjzT5VBLMi6MF6/tsX/Ml32ebH14MsSSCxAQpItbmk/XHM
AyMBy8jzjy8Vf2gsIhMpZdxIM8EkSrOcyVy4TQaqxO5ebkMgXZiV15elSVDHXZKnMB1mKtSkgMYi
k4IDv8v5X0yornUyL9z533b2Y5nGTGXwpgz9lkYI9UC+jQ0xkvrETP/oF2kQoiarpaQxGqiEs4rf
Rc0H6VXJKUq+M+VQmnZBXwgYEQ8xz7dmYcloaGKrjh03RY3gyWWZblIQrulsLCo65BJL5/kQS4eQ
xid2hcBN5TAHShcGFDy64gyoy2f7EvnoyoPYgqukkYqc33Z+NSApK3iI79SGVB4rsTDi4lcicLqg
7LJmLahYWrH57z9MwO9RgFdiLd/Hk9Dpfc3vJKH5w7Dt6/PlWjAxGrbYcjwhbMZke7mV240MokaH
RD1j8BGEPgqVXZO9Wloy4b/zyFitTpSEAbiE7Xy7FJBidq0qeHXFovGlBr3RIVIS2fAlrUKPWrSW
WC6BdFjq6i/FkB0Tged2LNujbZ8V+Go/Qhor0CMpD09cDzEuCG5rqAtLFSiW9FAQyy91QsOFUXK4
bleunaWNpLzFmIP2T+MlqBVWt7Lbs9U5UlfijqW1pVKDLMv6UWkVADCDQr4qVVwfx0gkkBwN5fjc
1VrwEpVa7anaOOL1tmnWHoYfd5JzKg1hZJkJ1FTQBdw1WFK9KfJrIePWzmvhj1Z123bGS0P1Pa8z
N6/AhtmmYI6Mgz9Rmtgp1HvaXEsRgiFazaZ7X7KfQsimG6LVK/C5xyuj0gjIqhHkSVYUyRMJfoYi
KuUWikPpG9tAkLULczXTy5qTLkMcAAvZJOTP81P1+PZUaeAj20wxK8m14AVS4GbNdEMicn/+6cd2
pNJ8nG0dkARFXtQQckJA0VEK+kQmSP7mbGY+H2LhAlU1yunEQTalitaD+FpnjY/pdQC9/kxjf+51
sDCsjSJKs+3/b9yv0uDGWhUDtWl48FxD/8CY0NS01SQCRghlKrWPTKrkTA/EBvSUcYd8Cr3FamUI
hCeXKYTCYtYOkAefxvRUzDpEJQqoIrSXiNS5XcMPkzNGmQ/grtLKqdWGIMqzcjVE4S7Ths6ISKs1
uiDE6Fvk+HoieOnWusICNwUIXmp+vE5lk9ppHaCIruC6GsMQXE5MNpzakvCDGfMQUtIVZuB58PrA
wi5+MjIbDZ/6BbavWa0x1N66eGKdfJJ4R4HwZ6BD8a76kpKghAwPz34GlQY0ehFoEvTvABQzMwyf
2czUF6xVJdxwCWOoEELvAR2PBGTxwxhrihOFdfsK7KTIWwQ63JsGv4UxCiFrv+DRmdgqpiCCWCMe
al4FLm+ufRmHl4HJBVNr6sAo0incS2TgzFbk3sNJboHfIZOc6OHoyxsZZGWCTsJhuICunvsQM5Iq
RqqSuNFzKApeFU3NlV2RB+1lRArS6lLvtweRSfCQgKbD/IRjDx26ShPRpCZkAwqKGbj8jZZwgcWM
ZQ+tx6E1iQxUTFdGrJ3LvlxhN1KITw7I1m0RAYjRpQyDZD1QXa0eoGauJmBb0MpBjzJwIwvt6FtD
jly0j0TZqkWpOMtxz4MZKM2K1A5YAvBCyEQcrysaE+ABpmKT97ZjIAOVVZruM9lohHWGxDyDL7BE
rR53JZQ37Fwd2dBo+RQDInuM/6hsxu0EkLI7XBprVolmIH1o69Rhy5788ttYPDVqW1yTOJ0MBkxa
Xy2ehc5ZNvGGOJccSZqKB6HohFehTQTWSJuwPSoRViKIStYcG4Hd5j0w5pmc1LaYcIVN/CpBtt35
l7StBkPrc3GLH0OMKBlLXRuU0Za5tgPbkpKXluAHkV0wwP3VE5oOWh/ykRmbF3gGIn5psmE5bYVG
AZUeWwI/nIz8gZ2a7thqWn/mo7o9laEPqjQuqg3QySDolGL5qPVtCXxxySaXQa2ze+JL4nYE6T5s
JGesSQh62AU4V6tgaD8VgOqOIxODCofj0BCawo28QkI0NhK/LHcVrPrEZWp+gNxzfMhjRdpnUc0Y
caDEdh5PYa4HRQxsM8MSI5cgj6CItX8YtLDciX0HBcVSbHYlNsQAcrhzylYCQkxgQHdcwnqtQBFz
9OpAGtvg/REPHX70u1fZ1yjNp3tCYjY2GqYu0CIkVhHYvEEbsidoNHDUVoCA29S3etXXcaIrPM9v
fEFl7Ejom1MTD1lhaOFUN7ZWofmIw+tGlQe3uBUUvZNBpMBDISYczXICCWouvwdd0hmlghc2Ml5b
qdlUNQtu2tjwSyAbY98QBm60M2jd6ZKvlbqikOnKEb8161YbLZZVAzvlMoighJuybQwiDZUxFtnv
CVZtCU0CysAm2IiVFILtufkLjIhgsA0aTOp0H8pCbrcsFxhZyQ5Ye6n7UpN+QJLN46hWRNOxH0Ya
5W2h51kD/9IwjtynlV7Fw99MyiskrFNhVaN0VJTkzMoqgZMcTRLKZt+VZl2j+JvVRhaNhlA3x2hS
oconT6DEhOieK1aA6smTIcbkmIS5FzSDF4XdXeEQbCli/xa1SL4HptzEPR5Fo0BEO2NfogeiKt4q
BnrsZRhBv28ArX1R6XnCH4B6re9dp8zUKkGzqX1feI1VZs8XIygpBdlqQZ08jei1IYAqQUjYDnPF
itNB74fBUOFD4xCS7FG+qxIBgk5Cr0dJcPBZ9lc+sGAv84tNF7S3mAF9EgFyN5a5XV5mOyao3a7E
KVazuxwrZiIHtq+JgxX2bOakrI/OnojzzVbxrQon0UBbl12iNJNXnVMJDexcFeUTGfrJwg23w7oI
TkIqO2IKi080l+mSDfSRLADfLLWNTqQK3RwWE9WZNcqSKwWg1p6CQ5X1hzECn2/AmuwQCVYQthtS
oXcclKx6FXG9+f8Y+7LlyHEtyV9pq3feJgmCINu6+oFLrIpQaAkplS80paQEuABcQIIEv3480u7M
ncqZnhqzsqjUEqEILsA57n7cieufOjIvMIsWYdKOzpIYpt2k0FWN2faiP3dLAVsc4C8psIJ9E0FU
F3v3PrJXE4evW6zF8B0JEe8sdlIjoqcbQNXqfdFFCSyjt7offgUGbiITn21cj1nFio2MsArMmFTY
YQu9QxZCvSWTvATheunRF69JS+ousQt9wQgrTftJ/7Brr861mTG8M4UdBplLdM2xCZxnoL+4Sad2
FwXRnTtVfYpNRECZh0GfsmmGZJo8e6T1CHLPd4CCR/ZJ6XZIxDzGwPRpkN1End/iBcB1R6IoIaiU
tu5S7J1S5Cay/XaZA5m5nn9UTr1D1oHNWI27vtAEalMQEUhaavpMxM6RWeZgplCTLevDB2/0H1lc
ZJ1UcAWh66FnrdhMtzHNwkzfWG/f0GaUCIgaplTN5UnC9bo1TY78x/JKXMkOGISGc+Wg1yTo5hpm
gOah5PXT6qh6w3BOWEK8YLeGmGYEKaY3bo1blo0x3Ls6C94eVpOngjZIQRr0+O43YbwRCrkIZZc3
PoeDv1/4qePV2O0qqa/Ibl6u/bpum2LZcMdt3pzAmbYUWHgqetdL4VwJFxUTALwwKAJIO/SX2gOz
zX36oTX8JUm4Zcbs9axei4CdSofvBrviQxjMpNO4EjvBkCOJyy6Xnd70ReEcSqX2lBlvW0feci5G
70nM4kxUCJ1wW/X7LiiKXEMyn0bOgDuGoXmOdOIPY95o3ztUzsQ+qY9pr8kneofNbG9UlIT4256U
l3WpTCI7CTJZDpvQIiWrGAXWapsHInxpC3IfhYtMY4jV6qh7sWGYLl3wQST94DPon05YlU5eMafD
DLaBR0WVhEw8VGJ9DlSzsX6VIyVF7+moMULEY9MkGItOohIrMK7BWnFnK6iGzQVx53zx9ZIP4cwz
SjyZt7MkmbJllVcewzD9K2Q5H2ZdT66Zz4OZMlXLTRP3IArr6cMV1aGxxdkpuuPatCcPHzbWXq6r
5bHwEDCDCvCJOnGZCotNYUVd4g5Y6+lPNJX9iYdBVojCZpaTEbwCZiaWcg8TP2fvFnGzRz0b7AlE
5apCErGepJvxNu5PKEN4NnrDJ10wKzj5WVXRTVtxP3dc+mg7J2/1aBM2qO6pjTS9kKrNurA+OTI+
hsu6FwGq1QjjtxFsnZW+TuUEdbaaUwMuKQlGvz/Wo0YA6ww1NTfdEfrLC1md52AV28KdUzt1+TqE
eWFNHlm9iau+TPxwPsGaPkDUKKYJNcJHB/ocOGO1F0P4HDT+HY5Xg8Vo2tYqzsRSZZLJvCTxZu2R
JGHnfGyxgqB0R7WxJB6ZNWRYUGzEjCO2jS4JQg5Sr66264g3izP6iGhfLCau0YmZfwydYrsS8agJ
0wU5MPSHAPExSibhOXVGtXcftF06lPpIZP0wOPNdrMiIEFN2hnF7ytsF17OHgtaFBALRLFajKCiS
ePS+G0dvWeknyKE9rIh2NVOf1Qponq3mD7u0mLyr+m9r24xbYZ2Lt7Dr5EJyy+d2E48mg7NvJieS
Ks5TKL8zquE3GzvpOno5MYgW5eJzBaaXhl4Jpkuv5050P0IHr4X+4b5yQ7D4XrUJSHSI6rFOOAmm
rPAx49NBLlN3wRfTOCZLYJ2DY6vtItmnDvoXWfeHoaFvhjXnqEQ0CSddEnkmN7VGwapFEkz9fYWp
V7vCkcL0DH8dSvcpFimJ9I7NJK9L7zXA+EYzONBJEL5unGiwWwv9+qZFA56WtbgfrCqzlmmyj0T4
gyz+AqEFYnJD/+ohp/wxGFofNVEQZIsQl9pdzyyiJy/0TvOIxAauQnw4NeaFh+SrmHqHDmnBxBm6
pGuCi19zZBxWmTdiV2397x2dT85SnyTpHmajkJLppsr+GHCxyJE8CPMlCQSikPoQ8n0sPyCLflDe
Oy2+nMKsSUfjU+w6e7/HRJ76mkx0r5zipR3kZ9V0CDWvESJWlfc89BpoUSzcIUSLtccF1aH9R9P3
NguNd9sDfU6zgIc/kEoynOfegUCK1n6EIG9TPQa3/b2X32vnlmbc573y8tV1t8JB/9q4D4hEPjiQ
Wqnx9oTQS2LunlnzWZPxpezcU2SXbCHlp7/qh1Kix+50Ni4Axwf72SkIJNsxl2V4oTVDTPVSb2s0
H0WM1FXrjYeZuAfYEUC+KsOdMm62FE3Gxn6Dt5ouI8+BNQHIQc/i1vdBT3aL7reBYnALtfEWDd6+
aVHaIW21O5KmptvFjjN0l7hc/fmwmiqpqzVZIz2mZhi2rXphM3Kd+eO8cnWqItyoboujM7T3pdue
RF3n3C02BLNxcAOHOVsE/Bi57oW3tEnRq63qUAg5V1Syu9GjddaRR5iNQuLr1Xk92U+vWFBrhbmh
5XeLYn7m7OwvMNEg65Y2nwz/Uw5JaUPesLmhIePyOymmTznRt2GdXsKYvEDhmxLHf1YQe2bVMB3C
AtBD2z/Am2XmXRoU4p5X9tKOReKEk5t6I0ouIXBLKKwf/UuI/bklP4eguvoienKlSKpRZVX3YsAd
S/MzGL7p6ao7HzKz1zm+0KrMHfrNms+ajskyIPXUfx4G+FlHGHUF09vZhwk2feW14iLpsZZ0nU2t
iDd2hQRqnL7ESj54GZ1m9Q5LoIOtyCEynxhbPXvdkFErTsxv3tvYscg3Y3e1VecFsyWYro5+INS5
3fAZsc84X7OF51pwrrkvM+bxpEf/r4djGbKdF/jI5gt+cPJzDXeNGZ/b+loq/9sAg/WSAthAf2/A
XY4RunEdZxTPd91HEj84+Bed7gevTrFI78MRLmJtuUVHgCN4YITmSLNDQPeE1LU2iVv3IVrgcDqF
ar+sNuNmJFiOoMiC55wRPG/Xc2sftX+aMRs/YMwZB58LqNDGA0KF0x6OxvqnUzy3/kPRqQzOIRmH
B2nVHvUc7FuD99YgH1w/szJIG9LtZc/2WrOkmt8asb57rUiKAVUavdw+nImxMcrcuk/Ig8xME+2G
4SczA2wuR9zypZ/Pi7mP0PmJm1EFmqugWe/oSk/1zNJ+xnpt4iuNWRZVqGALMMfkh3Dmjxpb86IK
/MqngUy6DGVmMXBXaszLwjh1wHCz68xJH6tX6A+OdXMK0Dcu3og7Ay4EcslCsKgRKFbWN9lkygdF
5MHRKyqxBncjcpC8+rAOKuvdaiPoWxvHaTcsTkrXVzf4SaW609F81IN+mqxOBrHADXVxdoU/7n3G
3g0wHywtm2VmZ0NxWTdr4qBz6xbExo2wLArevAbvdAZRwr6V5UcbFLlL6HMLF5t+7HIL2/SigS53
KF6lKZ85Ym744twVjvfNG9FoDi+LfG9ZefIRICNsmI3kWnS4kAqOq0eg6C7bJz+Mj2R2E92Md7z3
X2xpvyMhM+76DXzj8jE4OH37rSr8aUPQpPOxAIJIcc1RUqRy8raSQ9JUPJgR1tLuErkJQLEXAIsI
VwtoajloFynPbdWwVDkUFIkX5sqMuAxEaO5WRMcfhj4GDL6YZLBDNrkWJjHTYRRf/oQzRrl4Ubhg
CjgUA70Z4QJOzD7EzVNNayYina6oExokyYfAa4zEoWZT0jfQKxQNcjK88yxvWU9lHswNwE/4vFlE
L6g1acz5dhFFTp/5SLLy1zZbYA4vMNAUhZfQRwAqal4jbE5lBLudiACzUJswKtK5nR8cp4Oc9U6Q
c6Xa3BbAzyaJomVKWoqanLjbumY7xd+RO7plS5239MJkB1zBTV3vayHVKYzLba+6HXL2riOiSedy
yZ1BZgFswCh8c7l/cgqc/2FMA/NRhfFlbDBtRd/RwwIlUCfqDKhrhUJKO+r2ctaZ6JFGiJw+KkNA
YRL2SgyLHBY6XVabkbv9FjfJqfUPov68wTiQnM7AHXYs8qBe3HdMZ5HfpJ68aHFf4M7W0d5bOQxM
oYBGlH3tYmeacYGU1cei7DXiMJxn8U936J4WF9M1ZkoATh2WaHivkUAR46iWfExjD83uOLhXNEYy
A82MkDYijwzpGegjyikjDfm2YuJ8ae97nPZphu8BbmXTJ7cvZyUgy/d3ZTu8jHLEyRefjipxY0sv
qfoXZ7qfFFzGh4LCRqw6Q6lwWpDonWLeaFPGDSakPz2K7tTrXzrXy8fGCRPOnXx07IEHC0J1Ccr2
uh2OTlHrnek+y8oekN2T10SdIYtOy6J8kEGN3BIkSxaKPMGz8000IIhckG9tTbMQyeE6QvwvDc3J
r8O7Ts18rwbYgpk5iHaB577RYO3zulWvkeRO0prHUET7gNZ5P8FWPIEf77IztyzVFp0OKCGRVu6D
x6Z3d3I/irZ961G7JxFVz8s8B4++G0MmfDH9wQDLhdH7ltX7xWny4mZsDx6g3/ndkrLwGSqLfYQp
TadQWz7Cy4grN7FzuME1ffVgn74AvkOKQcJqz93Usfa/cUljAApT4Pibel0p3RsfDWkag7qH01lZ
Rj9lN4XjHapic99rNl9saQBIM0Gb16juxXsZOABSSjWSxNdoNora6TbROvpv8eJeeu44r4wIclWu
dcckYmXRQiLrYqHRys//38TM/52sjX53Y1iGqPHrtbN30yrDKVnqyuagFLunQpTO/USGv1O2/rLw
bBvLW7X//PMPx/cCFkQg9n5jTU1Xw9dHuUjYvhd395k8FLckjeRH9qJ34ADcLULR3eTVSeF38YmR
gsOcPE2IaC63Zcq3P3n6AUXHCXNJf2ex8d9yRb/xpyJyfO0wTu7atQMio2R4DEpdI5I7rh/b1Sny
fgEIV/ckxeAPBAZQ9sg4a6f+bkX5CILlO0BlkjXCIkVmBNgQVlhezQ3Sq9oe7cVtSnNsHcxE0EMp
cQPHbgtvxlBjQa78p0KZB0AaI6JoSqT81NhqTf0tltWuDElGuN0uE8+7YvopG1aC+gBG32tTZ7QE
IsTlAIvkUaKVsRRrC6/StYtPAHJzpwf31K3hT1Ggb+qV/3cD2v+NzUP0u0HFLKQ2XPTk1nk7ODhr
7JpcD5wB8YgtaB6wVgwwjHAjfCPE5tmgZ4AO0x3Gu5AE7hXjxfPDjKDxvWjBISe4XMh+curxHSxI
ESULVsQyDZkzvgWltfUNOGMggE1Y5WqK9D8jVv/9Y/kP/gUV9K9LT//Xf+LrD1ATQ8nF+NuX//Xc
Svz3n7fn/K/f+esz/mv71Z7f5Zf+/Zf+8hy87j//bvY+vv/li1yN5Yh6+Wuwj196asZfr493ePvN
/98f/tvXr1d5tt3Xn398tJMab6/GQWX+8c8f3e4x/6Z1//f//fX/+cPbB/jzj+dpqOUX9pnx/f98
2te7Hv/8Iwz/EUaBH9OQ4jGMbulC89ftJ9T/RxCg5I495ItEhN4IVtVihvrPPwL/HwzzabfbmxLq
0dvQpW6n248I/YeHBTx2SUzcMAwgb/mfb+8vJ+hfJ+zfFNDcFmuf/vOPX7rBfy0hqMsDLwpZHFC8
lBcFv4vk4Wg3zy44jtwOIWxibT8kq1/KlFXCuS8qtUE/dvKV5+xs5EDxBzL0zhsM6uEVbMhsnY0m
nd2wQUaZa0J41PsCk0ST+Ox93/kbudsvzfHv7zb2cTxDRrHd/S4Y76JVTRgiivOQFtHWgQVBhg1k
Gw6ezmTve1tf8jdDZ2gZfKR/LGWl7jxXHUP06+mggUb6QB5T6s41UNLy2tsGgFovqztvKrsNhLPP
VdyF1yqoZRqMybpkgAHkzrTxpYproMpG8r+RKf2aufrLhwrhaYL0dJd4t3nh33WJdeRacJMzOqhp
QsrCPBrQuHPznSP6ZltZMtxVFs2iQCpD2vllcDBAy28Fa/m6gE4GrmpQFHban/dLh+J2LvQxKOr3
iqwoIrj0z6KB1qpTtU3melI7CF9RQ0c2voSl8wrjjulQ+X4KJmY50hEEaTx2m1gIrIvwz2nxlgJ/
h65vAxDMHDsNWnZSJdIo1yXeuTI8xFWds9Kjz8NqTWaKHohGx7ojimaP2ens+zAEaIL2b7QJFLze
X7QJ4OSZixuEQrTg09D1fh9N6KRrvCH2kTa6gAsmWmhI/QD+clSj2kVdDBkJP0uEAeSEdeKpGOIu
tUxG33xF3pq5tV8VRYVmmgGADZ3uohCtFGV3nmwmkEk4YjDUSwJuZe5G84Z7AA2Z7zxxQAtpkZug
jrOYKDgfTPpmdhZMwYsORmAwBrRGH3OwFU5xHP263FAws0k98YPrRfpAZnOtpyXHPghPGJ9GSesC
I3FN91ZGt7+9ayOgkFPDsPyLWea86Nhe3r5HAc2qcZwPlT6Et0p9UvPFYW23MYqiixTcPcRonm5q
5FzV05CM/fxi+zUvqV1yZBqrTUt0Xk3NejSNj3m2PmTZ1PxkSJhJoA7xM0oXuK0YrnfOdLuOxgl4
Of0KRT0kqofJFBVsyFx7onOM8q88Fv2j2zFYPZZrDwKv/eoIXphPDMh/vLp56JtTGFL4YIj5ew+u
PbMRjqHVhB0qiTxHp2w3AB4QLx71t+QRBWUSPSox/QyEfqDYItu4jRMVBVsfeGmscA9Ha7jnij2u
I1q3AEtwDo0SJtO9Xqd+HaCNhzfrrl0D0MnKh9AwWBJJi/luFl5KvH46wKXjgGt9syLYLnXa4kJd
HyC9QQkS9W4ML1HmZkHZbotieqK27/cOb0wy1s9xxZGTOKa6Ax3OR5Sq1vd22DRvKC543B5NTa1I
Ppb9G68EOry6yEnoTMns6iALqjYAZwAaGHjO8sBKh+6BWR6ihR9QapQPPoLUks6z8y4aHfSQYsUi
vboJfIBhTe64ZW5c+kQj0Fu8cV7sYknKPcBblK2v2irAeIO8QCl4hLxqAfgT9htVmkcw40fWYfIT
K8hw56i9HgHC1/OtcqRm3go2hwl1qXPQ4D4I3frLMNyVEQAD+EE9AmQBExpFajPKcr8uXonyjWwl
GU06aRskyGkJD40QdeojkCcV0gDoXWAZFE/T94K6uDa5dg8zE9WuGfs9Ch52Ui5/k2u37PqxrM5r
KwswwVVmMBqwLZZFJ66t+/NY8g4Aqq2wLg9VnS5oxye0hhu/h/6SiqREL4zpoZVsAtMCza8mbAkR
5Gx4/e1UAu9eA5YPmKfJuhhOWhFvj5Vc6kPdIZGkDCbMoszefnCH3fgLqRuadscx2UPw0zo4twvr
cyDKz4wUr91AovNMsT6shkm0LhCsBbIw6ViSMkceGmIEnb7c+7z9wBTmctZdCNndHD1NRE+7YiSv
8UzWo69eeja1WTNCKdH0YMNaH4y+P3cUvAfxkMgLZs0i3XOju/LiG0nTVgLSDaVAQJDEsLLgW9cP
T9LTl6El36cxvDrl0uSDEM2u7PEWKwoyQZrqF+v6rZnc8a7ui5NT34HJrraTafiWW5TbGvwtK4oS
tBWhG/StSBVx3I3TUZuRdoKWLY7zaBzgfes1LHE7y9M1XqGUmeJho8IYPSXyWtEgAsPizhGFpgE6
4L1ZvxmTsC13mJNCKG+wXNsFE/iQceE0rxQtfP+BKlkknRPgrzhVGjBm39B+vzOLEKQlEnYXQSuS
tHg/blCNF3CEwcEdMK6D1X0+ssbeod4aNpg45kCA9U/0rWBrOr2zsCnbqWKYU/j0AFNrw/IM3RRa
31Ui0CFU7lmxm4qkVBi3lt37AoixF/gFH8K1F8d4SRtPqJAGz566ZfyJiXKsVEIt2CrovO1q0E5Q
G6mbgrM54GQAWp5lt7VBnVdlcQ1NMe9JgAlAiRbjFveeS7EipdeRKq2MVXfi9qAFgXFETXbeOs93
ixu4h9DvAMjyj9DzihOBPCw0hCYFKKpjsU4QGTAnzErmX+tlWB/aZvEupBE/2BqCQZQ1cIdesI1T
crKplFN+KzE2RqLg5BJCLwsh7b3vRcCI47hMomFtH5ARiZad1rDyxaJ95mMv0oDXUOwrijRHAGCx
cwn0hEQof7nTlkenKQ6+jRNfdnTGSwK4+NeDBRNQqT7EkAjOdOF5TRpPwU8bO8Gzh2Y/DwYBZHNY
g+cV6tj9OhgsxFCe7McF18BouTnPFX0I6dA9N56+6QFpcewh8QKgqFI6d97WqmMpOfIbHFfmjRcX
pzqgSNaFUi/VcBaB/TBuk6XpwZBFvT0E4bDnKA9Pg47uVOd9cAJjdW75C/UV1Ogg+dtqBFTtQnQ3
8HdcZ+pY7V0Hd1IdLyJlbvihWwf+Z73+PvXbUocEVA79cIH4bOqp6Q+c+P3h179+PUA1LTZYBq+U
Rt2BySF0c194WMTdalcHVQoxdLlbqijeIUQSK3wkStR2fZ2TuCSvER8fZmRSvUrPv8ZtexjWWBya
DhZ2oilf4qB4o7M0uwgFCo3G8PDrQQogt60wNC1BEuRT369Z7OpiV42ifTU9Uuqdkd+ryuirFx+A
QSM3Qkw264wkENfkS4eiyBQoSVGE5stERQZJXw85pKfytb8Blv4GMfSJq/rqNAYShh2TDTYIlOrT
YenEnUFOVjvRay/dE1vm+jgXxM96GVaZA66x6KrmLg7z1djouNweZLyotOsXpFY3XJ60tnsUEcXR
rBP037f7UuPb46rAVwPXQdUKNZxc7yrdvrvB2m2GuYtxG4bHNdQgvz1k160zhR8nL99EyUtkvAq7
GSDWSwPUS4CE7bopJpxVMVQQm9D+sow1rAq8GubqpskcE9/5RVOnGB2LdqUHhysHyp2dQ1MJQjPp
fHgihu40ZLpeodDHYuZFmCmUTYigqUr6aaVx9GCbN9+k+3EyD1HWItEidVZ6g3CXHGXfc+BN+2Hi
chd6kTzKHgAxa96ohkiw0/OPWnOCvJ5iyiO1IgtOFJ9rbX/ymVU7TQxsDY39XEq3y0krWFLUIU8D
lx8mdJYnoIPg31DVpCYQsDlh7bFAwNmZeQtY3pLcZFxNdGSzwMqqOZhMgJ4shmHD7GJHDU0Ax3Nn
3MKUbSOt7C9h4bSbhhp5Vov0tjNX6m5pOrl3dDkesIQ5Wy+Mt2pt3dSqiu/4CLbKX6Z88NUFh3BI
oJBFzbG6T+h05oP0JrDRM93TLjzIpqjhlfo1VA5PxwBMukXfs1AfCVZReap8XIEL6dOqmq+taNDX
eVDgRchrO8dVkZqIvS8uDx7WcngL9KZpluj6na8N3yGi5oX5NDj7DAOMdgyQ6aH4hwSElUve90nD
QMagWS8yURqIjqza2waqoiiC7KaLWv05Rg8rmGcBC+RTxxZ0YMXLMIVJN6z6InqIYNz6xyTrejMz
inu1H5A7e1u64TBYDPQUM1fs6tCfjmoJsQAsM+RdBFJBr7XjZobcLtZgAqMu+FlzYO0qnu4h1ejg
T4bdTJXI2FJQO0VR86CDs+xwbhYzI2MsnK9YGQ1QoBzdKsVN5iRI5EV7YaJyOwIY3rga7N1MxmHn
8vYBuYTbgCl0+CIGuTaMJztP7kFCTYSb1p1AIvj3IXzf8r4yUPHE/idUqSzHsorSpDZLHpk1ykUx
NenQoRopxIzR2cDKu6leMXplcVBvnPnC4KXoYyO7cYErNynefYD1AWqSrt33UBqnossh2YkwZpzP
N4e/DuqVwyzQ3lQieO7iodkqLi4Rh71DqMM4XabBSUzgH6txnjbeMGGNWgZyDwHidq3oq6ZTc7UF
uZSjj6p0wu0ZltvZddAyMOhwUWNhmVMBZmXRkcVyL5wBEqFJfue2+xbjTND+h22jE237IvPnCquS
vnBvblIfhzfzaxnd0RAtzzAWajMHJDjZ28MKWBFNk4NP3HpYQcEaLj6IISYBRbiyfeVOwXdzDSqX
NXN/+fVQOEAlsRPd34okebMUJhAcoRN/4K3Tn/Q6HSWophAuyg0wCEvtFxrVR70u4z30h9617avr
7MryvokQiiXakR5rN7gfoc65LHJCDksJILS8tyKInqe59I7xQNDiBaCOpeP9WNDsBLD4fBtnEeVN
5762IW7xKGqjM0Ejmc2xir/3w5SzzmOf1Sh/srESV8+x6IstwWLa3JpY03sXt4YsBwRd9RGUNPfN
LjD9sh2xT6R1gMV7GKoji4zBThdXqfJjBmftNUCamxT5yAk6ruU2qdsPx55JezCReS/8cH1gcUcx
ClL3ySrhFN0bxGRCUYBl2BT3JmjeoU4uoaMpxmG6qyCalgIZ2uUS7yPFyqNXYb7ACdcoM9Tn21HH
9pm4etoW4H4aVDOZWVWxa5xhyfRqVD4Sn2wWG4TP9UqrXcWbrzHyvnFARq8IY0Z61owVn9pJb3x/
5jtHQb1X0eh1NibezODEN2A6t6ItxqfAgymHDhVAXgwoHLBzi0Trwt4vrMyWCdMvE+YidgxKms0U
oxWATKHK2tAW38hc3OOsQFnfwxGrWRiOFw3jnZ7bb3a9iLYdn+OljM89QQMpJ76BIvnKOo4ixy93
cBPehksDiXIZqMyZ56fZrMtRgt3rRa1fQrObyzbeiqhuNq2a2W4KLYzk6Pew8sLXxsAbMcLc3kap
Zb1ptuKTLOIvVw+ncfDWxzlgzqXzphdbnXFunNc2AtwR2FjsmCwx6bRGLqhUNNqj7p5sX8MOppxF
hmN350BmfiUDtLBQdjmbIMZIgm0D91WEULPWsj0ao90sZHc94IxNsfbwSefUTcaQwrbNhOeyJ/4l
cCAfU67zXgtBHu3c3YfTLLMKwoFNicLAcVEFeG7CtS5foHE+IPTLS8K18L/TwgHmWXcfMvIxON91
K7CFCVp0alm6yG7cVID9ngPDgGs0yMONeR1k0HvWqSRelY1Vr9Lac+Z0LQb/parXK5To7H6qqpdi
Zkig1e4PbChOxgNoFiJIKa4r0NpUY2ffI2WC5NahHir0m3hsNNFe1uF6xXCfXZgEghfOZ6+w7aPk
7n6qtkpH8TVEatmTgz1aThAmhDMCpk3M8wD0ySSFuo79OJ2YBE3tIeP6dfofRJ3HktvIEkW/CBEo
mAKwJQF611ZSbxByAxS8K7ivf4favE3HjEYjsdlEVebNc2/Gdn6IlZ9FSFL5N1VwFLfe0jJz5b/a
pvknXX3j9u8/Lt5Fpkb2ieniph17uDiGezGNZP4cW3e4TovJTlpvnT5jnudT44kVlY9/nVvZ7k2o
2Gj4Rou3fItjAeNiWT616LhSuJoHPHvFm23W6asQ0/Xf77LjRkEyl3wctFq/5YW/ALBPxfHf/9Tb
9XtheC5HSjm9++CR/35XoFufCY+bbUfpPAFU+3Py519Vy2rdsWk+nan/nBgy+iaQ/5SNVlQt64E5
abbNBlCUyhxDy20gVpRlsyK0/Zi9Id4HTqMpo6hqG83D7CCSKOtOlYnolxpgsCNkqzbNOTRlbEVe
JcaNHVMqMNLMWSmfxcfFh7itUWkz726yCntW1mM1cbqwsoyL2xqCjVHAHcWQobvR3wyuXQMktcbO
L2BVsPJsFV3XZoqt3eC6w9YPoFL0Wq9bJqSnujepMqHG+V0zzKGsxdYV0woFMZ2s3IexVCNI1sJR
ozxxHtYACiXPb43fXktPfpKIk+zH8el1aDoj0mREDxlZX14A9sMGZZQfZT+W7umQcn3qfDjSwQa6
lC0FjdXlV21RCtD/NA82v32tQd5vp6T+SCvKw5wfKaRVQAD280dYr/Z67ZMp2cb1xcz6H6mTgKb1
5pf2+Gj7kFzh0HWYiuaYlTo8ecti9xuU2HFnIzMDauMw6vWxyFaxyU+C1Vdbr7Pis0z/GoP8Y7bt
uO30Gm8Tx/65diygw04W+mt9zOIkRnLqDkuWmGc7zcFqUid6Dr8OzVq2YYZxI60o0wMNWNIF+EN2
gd+xQbgrXqwZpFqQQDLIdrOoa+pLMva1wTJ1nSdng/CsbFGAvmvAVWF1FA/iZwnWsHX0M4pTUh8E
PZwaBrCtnwaQBDa3bZwWkF9gOMa6vmc6tSPdJZ/oIC9u2tUsTY5hPKFzZhQ5n086d6dhYNSBJSzr
0sA2Qq63KvJb7ggUCfhcKEDOpcXFr5N8DU36oy+mbcNP3aDCRCyV94oJDak67bqpKr+/rDmYjF/t
WXUqXlv0oMqNs4tukwE/gxrelWU8/OGHaJV9zuclGrDNo11m9nkl9zmsyjrMy6LcDbH8bs2cI1XM
EtZVjsE+tzpsyWy9jyq/PTSG+xOhk9U5iQjrxmr2dYmFaO7ymoopb6JEqr9J0RggesM1Rf6JCNlm
aLHgyeKeqitxsnNKhtlGJ+bEGa52uu6ABbszGDqcP8PSbbeU5obp83AscgqBuuvYpTGEHbTxWsnn
rpCMnfAm3T1TsFOBHzG0qixULrBBMlhvowLbNTL72uUDPy43n2gWzRgvYslrBSHvEn9lRgSbVpQy
3+QCEkQ14r32PfLzUE+GdJo3RDBztMhmRRK3z84w/0WtuhmV1e5IN983SLJKdq+1DRzeLL08w+2d
WUujN6ZX/Ao87yMRotknwfo1UJihaLllFu+E+MgskR4At4dtHlRGSNXIRTKpgmLQ8fkcxRaLEC+J
X7Ubc0CjrWMjOEyV1+3oPLbMt+yYlMOce2vIsAHnqrlM7BncFDbtK5YKUjwKcB5eaKu6a6H483wr
VSdseFZmH4VhnTJnCH2Dp35Bit02cfI9GBc3mu2KgYc3U7iI+WCv/m61nPkg14FPtcEKStu4NTFb
n6ZuPvnMdDcOORWcqucNSf/TxS8oqbk+xrAQ42FwuvLQLJJpAJkZ3GQ1Kxd7b7joCkw9mHjv0CMs
byQAqZvYizDlL5PIhxMz2rsbBPleOUNyjrN1OaFQtnZRnT1jxenAiVn0sMeLHj+MNjfxVxifBULi
ZbV8HqclM+l2/E+7KoyIPVYHw767KA7HWtA4pIgu7x3SrtvH9yDWJCdO5SuRfWBWDcAUr/ar4XiI
Jm+uj2MHnrQuH02iHyC5/aYWSbcrXWtn6dyM0ucvuZl+IjFPv+U+SLz49V8NJCp+QnE8vbFR+Ul1
ji9ZDllcMl041ZQZk2pw+Q1y2VZ9cDZZ90PrRhvE0s+fwhuLbSWGcs+P6iSwlAKPD7s0Zh6WOEwH
TWn/Eki12y4V5taQdXxsV9CAbqVhtmS5qXLfOtp595ir+iLJUtzNjW6OspUIwfbUbdTQkzhFebxh
lc3fksplGvMp6gIqwunDj9n3NWerddULHaCM0YHaBSi2cbwvw469mzHynZsVmTvN/Enx1N0la6pC
36OamHLXuJKx+G3UzsWZgjG0RZHx5zXQq0CEulq6Q+eUf2dD3BK7/jHA7uxUha5cey78M8sku47N
v1UYe1N7j2EGl3loQntqf6ddu5+czNm0DWqzzzEMrKmuY/9021bddcUHBUzBMpqhDKISCEVUFSuN
NHm9sf7tukmN/0/3W7NnDKEHbZ8W1766pixP4Pj7qgVpaooijohJ25nG/KpcGMVsWPcJXlxmSFyG
dSPPS8mdOsvpTYnUPyNTT9HYrAdXO0fVsa6y4+I9O85IEeBPV99lkkOvtkaOwxiImZRIW+9iBfCp
qijfZkKlorH8PlrCvE9VcS4qEQLZYHrTDhGLEC99U+lQiB4b0WyyxkA0/j4rgdPWGDpK2Fz2SVWz
RlCveYQtdHxb2Re+Vc70zEUiSlPDL2dosKt/w2tbbw0LZt8ruUnWnvEvnkDa5RntrDbfAl+euhje
RifONok1tN68suNnpEwzc+qQWUYlRpZNXbtAZBxERBdXjNxNIyytyj8CDm7mZh4PuZC3JBgwlQmd
hElcVCRmmY+itKZNM1gcszSJrsJGwvoG3KldEm/06vwt2+rPKP13Fr8gs4n694ALrrEmKgiJ2Whh
XBlMg0fQHCI9FN6+xM/W2elnkkzNrp/RuQwn3aqyQZAvoIZckaNl1EaIkXraS+cmOxhOH/s15gWU
Ivnedn1xoQISu2ZEnzGmtt7YyHBny2+pmtJ9ocrlR9D2u0n5YbHY+i2xultc9y2OvOqv463ZSQpa
HioGgebfHw0DsZYnuNtnwn93p26JgpMdOPKtNXg5smE+5z5Nb3O99fL+S0Ee8sLG/cysbGtaM1nN
K4Hw0v40ffVp5NmPFLkI1HR8oSFs9q429amMkSMLxpWBmx+MNH2Fzuu27exB7LpueZKzC1XRGofJ
/q0dFraO63KYqOC3S2ZshtGpj90yHNhp3B4YLFXnStaPrPUQRpfmhWnF3mHTkdcEZTTg4dk4wdTv
3HX8mde2t8PN0eAptPptQz9/cBaCcxTUbwFn3dqOv4eAW8M4c6OyznfdWFS7ysey5xbsUbAggy23
VweD7eKZxzJgWTT5QfsW/7POPpZxDt5blmo4sm723aSJrfKw32pmg/sgxsoS5BwBGaVcN7jqUtgf
hJvZGz3WP2FFkhdq2O/TGiSvELpy0z1BwqmCH58Rs1xiS91rSjxW5Hh9EFmlOBkEPW5sF1uKm/VX
15Z4DoPFhRn2H8NoPM+4qg2NwNyxP3zY6mTF/AnRAQrwsrilDrUldWRqzLA9k5FNuqbdFjtARVHR
FedYyY/ekFugdeBhLPzIv/gpezvGI6XRTVO1RZZnemesXzXKy6dNo8EBecQ/LNmhk1eHbtZ2aMw1
FXXjEVGPZwV92WHKTvzGhzvNX7Mzz1ed1mNU/21VGQXPAbFs/PyGFu1tFsMu9mYv2Lu29v1+XdPl
mNUefnGH8p8EgT7y6CKPqWfdVZvB1rfDdgXCOVBm1mc+p21Lzdh5zDD1FDsh7ik4X/HeM5zc66R6
h8l8BbR6oRTbKMr2UPe6D2PNLrTyt5yxTc52U1MDlb8MsB+8vP2OcUO+qS3ns2fwuUmUk2I8EpRu
Jl6evj9UxXoLZvi+uUZYpFL52TLsPbJe6HudizTyMwwzdjew2lnf07nBRZDUj44b+zAGjyQp5ss0
DtYBQ/3dcRjTuDZxiFMPSznSDA22fQ1iTx6Rl9tNg+BwcK3pLakV02Ly0cJJxua1qA5j7mVXJHo3
MmVnwT8ny5GciKM7Yov0HZeA+EDqBwtG97Au6z1LuAFRjUutppe1gNQASRwwFsT/KYEAbw0lWib7
EluLgrAD5DQ6/QfXdrCfZJaS2WIduVMJ1aq4P5JCRl5tjHs1piM1Pt7WzKtevSMTj/bq9Ou59215
mviYlM5ZSw8KyHlwaFz9QrGrIDfqqBdYhEtq9TOBo7tZrxRvpXkynBj53QiLNgGvz+uAfFPPOgui
J8gdKPgBTMuXRdjvMFvnei08hFmSMow0ahdyMWyreWCIHiLyKyAdOwClZ/LFpCV2Hc+YdqVkg5Kq
Zf1cm+hGnRpPzcIR7jczdUgZe1fdc6mX+YzaxIUwiwKfOIHZ8jc67S87sV1+7fmJwtgSpJ24ZYr7
39ZmyfuHZWZ1L633LMlLqSgLMvAhMUdrY8FxVENYpt5rrYJ0V8j0aUBWb5MvP7VMJiYoiJ26dPSO
VdcH35Uc9ja+coVHMBAxP8NJRpbKCOzKqfZz0hJK1tNiR/Z2plhwCD9V6b5qKBG9Pt8Pau1uJgbf
Wynr/6w5Hfep5M1qyRUJWSt1JeC9vRR9bL5KYR2cfPrNZchnK4t/+rFgr4SJUpIWJFE0zPTlthct
0/nn3yTH/BoYeNtYjrwnV9M46irg49T7vyb3qTP2uC76nqYUJ1NvMFQI9H42+ktVkSsyd5m/1Qtd
3Pqt85KvZJr/OmOhN6Wd7sRM/kRm1UFo05icM2N5X1eCnIapuM7dgt1keP5NnGYkusiLtm3NjgrT
28ar84FNuNzm8YZYTnUf2v64Ju544BojD10pNN252MksHo5aWy+uDp0lt/bOoPEmjVsGxKwwn5iE
BzJ/pNLv96mwXldXpfvGh9xXgfxTdo2J4TX9zr4E4xyXJYEdZCKw9gf5JzM3rSFbLg2Pd7jo3/Ig
USBVvFutsUZZTv6VSs8LumpYNPEMCTAEu6Jaho03q7/xslhPwTqLuio4zD3qrOelFEmASM7TlMRh
vlnsgmmKYdLm1XI9NlnJsKOtwxYjYFjVnrcbMSNsraYlj95q3lVMlkHT0ksmRU9strDRMSxnDz5y
yHuToQsPw37EuPKeOveEa0FhPzxNqHgn2o1diwB49iTsXWYmFCWChzoLvMiz2q+Ut2aTp+6r7NGf
nCK7eZ6S+9GMp70ZqweV3L3qJL5eiyl8mSQPtx3PtVeMV89NunvfpxHojdyzWopRQVyMnz32kDTU
JBc4ab1zGjBDhPsfFpOXjUY/OWNU5peySx5MyUddKR5dS76JymZ/COOPxJFEqTf2w+NETGhwNhKX
bjSJP37FBme/18amp3jldu+iecmO08A+lQldJbaFF3YrA5t8FN8St8nfKIhfZEzvNIv6yM4gKIu0
Tx97bzG4lounsWO0aUj9fT9WMQ5aiAm/nnZu+3tcgmST9/51RvfeOqXKqWn798UKsACPPgtU7bi+
SQgnxj35BohrjuYqu+cTk0lhwe6wgMGGqsj+JM0YE0qTgdP1+7pux0sLogWPuq2HK6YyrCKFUWAm
gm6iF0fdwL0WoXALHfyR6dKfBkt+EhDkXCY33Qco2V7CemDmD5cMFXYre7+JRiNot/glOLiqcj/L
/sP2iMjRq/lqsNVzXzK6SrgY8wYnf+WTh+AryAgoNfc60HKRTMF2Gm9VoCCr/xv5Fakvv+dYfD4d
StFNZZ1zVbL+YmjfcPJEmJztw4JHXiXiqNbxuxF3ztllNoOxU2C4zo6DPbwvDBP3PcpJNRP842NZ
WxzMm7Y9HhLXMe+ubxGyUK6/PBHvisYHiekHjhfSCwa8rkFNVM3z1ao1p4tY1clKClwLZZ1xQKm9
7dITrUsRlXGJm3m0F+Z+xUeuAu9azD2rIyh5vQrNSFTgq16ZO9Ga9EWYT3a6LadlPrdzWzDHx8OF
ARny4PmlCQi+H0yRRUaQdWHc8GMxczwEQeElZ7MILnOuZsyvS3KepmY4zIneD60kFcuPWXvVWpe2
L5ktxky7HN188VL956Nvjdo/xBj7/HxyzobH/ZrU1reBm2uXSds8T4Xxn9fYI1FBSBpwZv/hy6vP
mGvZAvv84tflbnkSIo2qvePY7P//hK8WlA1yiYF0UcUq3mVNK85Ww60idH7EbgXduJZ/FoIkorlT
10X8ycya6ThxAyMAyPn/X5Y5e/F9Tbg3Q+pjMJR4VBklVHP9mZNkSv3nqjNDBnUeZWqFi4wXgAEH
SkFl/zX2YkZjvCBq2LYXFU4fGZO3Aok9L06nPZkJVOeINQ/zuDMTJTYXuOKaMM3yLqw7zhWP4eNA
AB/7V+IxihMAbuCio+iTU8tnKxrb1GA86k0XDrEH0WL4jTxoirabndAXVFCJXaFXLvGPwa3/TALh
IxVY0WLTFJtOVMihyU7p4c3MNIKDg+RcZgMNs88+KIgccnKAiBsvx79awX9SNLIl6D8cGr9bbROl
5FmvgiYnrMzm1KaLuzUbWBjdfvH6y21NQvpxzNYPd+mecCgmtDoTr50jSdOwShA61TehsaTq6g1W
c5sYCqJHYDiu2Vff4+y7zyuS8q6yx+ZXW5thJoyfXklSVeYDsifKDGPMGzhf+Yt8K5EhcWNvXafn
19zhBrffhKAqW3oLk3zadxvZyPI3wVe49LaLOc9/raK+jepHUI93tFbkZdueDg6zjF0XxNnOLstv
jAVYO9+JV8Mo/E3FnqRvjkqvbYF1pBlN47J04vnG6ZHANoMdBB5m8q6o2PFbZKe1XV8NM+lutl3d
V0bSj6ep1WtO5oJI37QG7t60nNBD8wKmCauWaxZuiPy/blTiTnCdQl0nmiG+H/x1qrb3XUULUTAh
seI07F0hr2J4Ts6qBCMRwNRZBVQ5esLN1cOX1yL46Q7yEfSpPIIMXCyfqBxG2PtE2Hnol5hjTZt+
dBWAwFL0065K/SJKCDWLUJryMPO78prE2UtHCA1Bb2WNGZeZgI5JjsimLiWeYwpC0mmKQ9ETsUIo
jmKoQEOFMPxztibrbKj20QR2/OakfDihO5G27Vs7GOnRJ3Bqy9snHIS+Fbn9UK4ae/OiSG7Isld3
CZbX1IVpAKW/t3nwvQ1auAarSzguxcR2wjnfPVfTR4LICFVMN9PNv/y0lh/pZKS3sSKmMTA29lza
n3FRWyFv/NYaBnIDKh1cYmmDT4iZ6Dy5LhGqPagsEVUREmWw5wV74eTwX3GsmFwcDC2brOIytxhD
aMlv6RLXCMfFcQ+k3jBpEU69HfvMBMP200vnTKwfnorymRwRrrIjWqMGNPHy7758g2Od6e0/OnO5
976YDiNibjf16ux7nnFyQnSMJLQbzKZun1zaeLWYeCC8iyQJDROZwE56sKQZgCxwK1yMZXzCbisY
ki3LNuHsPKHir1tqLR5AjFAn+ngGXa19bdgevkmT1gjdIf9mx6Ld84jIS5fm3sUZ3zoHUZ68IiLw
tv2oacCSzgfC6Nlnrn0Wpch8vpQzdTVu6lPhieaSPb8si7dPO5dBxGpjaiQ7zuATcgms+WPl4TnW
9pSHs18vYTwWpNymrdz7Lq+7NJxLn9f6lPKuXLX4HKu8OpZO9y22MotkIY/IhdKYH23Hcaxhxk8V
ZSiwzcR1jLRLh+VsK+1h2yeaZVsTybJzWayFL2YdWDdG0zOmt3Tww7wp1OvamNPNAsNQFnHRPlVU
tBYiMkRq3IKAyIE0t17zmUCn0Z7v/754z3+avONMbGjUcz7zTFKowgcGu76GB05mb9x7g/dZdmq6
u4tDeutIui4sk9V26RdpceMWb23JQIu6eOas3OCBTr5WERyhTGMQPz/eYea0L63VRaNf8fA3q/0r
0HFox2MZwTmcmO0/j5i62M21l+0I9bp7w4TvPDuOSm4KRjw/bIh10LxpjFZB16Lx/57hlR54QtSh
cggYdZRfn3pGZJEKPgrfTN9JNbqy6IwPSCN/eFNRIZkqNPQpTcKZkfbZSeOtEoD5gkTsrWXRgfVG
I1EFyU0c4Vq1Xr5VvE4yQgr7Fpfd8mhY3MQU/7y4CPo0RSpkdpk/KHNYLVbKJz8ZrBFGsY+46tLb
hPwLZDG+oeeo0OpqCYro7EmZ6T7MFCIAd2C+cWG1b1h59uDezRWQZDcw9dPrt6LL9E35fvmBRtox
X+zVJVub6iNxdE0LVVJQOe7RIiYaeTb+sIweaQAnEcN/Dtu0e0Yd9XWYNNI594ueNhydY+TiVt2R
DjmR3GSt7wO/ksngNDMqDj2ardAxAS1ja0We7tJP4U+fWjjmW+eVv9cJZqvVVXFPRfC9pGcjJnB6
JSoCP+iSuJimicuWww8O1ja014FYkylr9g6Gfvw+SLGs5STkQtuvwnBY07e4BnGc/guxTta2jK1l
149Gdks6zPtU823CFG2dGSv5XEV7riISHAhbv8oiZobCNCwV3K1drrd5jRw7JHASejlrpuShbeKP
6M0Ba5WbTD88BF4CGquzGHvrUgxNh8O5aiLRt2NIGhhHxRA3oVKJddjm3DmvtZG5rwm8446kXaoQ
y9ik5WpeFYwdsUNOhxvaA4YZ/fSIcwNOIUn2tSdw8YzE2tYdITrIFCuNJeMSkk+2sQlW3CnX3Y29
X16Vi6EY83meqJ9MKFaerEnczXRUp9Iu1121Rm5Tw5xYOVOnVf+uEmCpYp3f3Vp5eyyvvHmpHdar
bN65T8+aN+3QpMJvNknWIhfzGDYE+UU0J8Pj3xfhkKiarkAExtwXZI9qcqA6rKokC/GjmTG1+8Sg
EHPlqO+1zsV2AgfB63P0m+lDZ0V/7bN2P5LFfUoElXgvCMjylia5q7j/KtVgnFZQiGvQWieq9+K1
fH6BwApNy8q/GorQlbuSp238hTQWn3C5Ah7RPfX+Im/VID6xdFI/i+WoiCcnXisXkcpR7Wur5emY
G+teNytZH9Ohn1VzqxGYt3XQOMc1UFhAFp/KZU4/JgdMYFTzZ5HP5bGf/fKg4DNfjLzBQtRhLSnm
4Bw4ifXZ5vck6M3DOsK9CBXfVjkV9xjb3svE3hU6GMHuLoKirkNrqr0T47LN5fzNnfo3/jBQKfWW
muRdLnYd+pB0DwNj5qZOXI4vItkEwgBtmnFL43h80XodX5r6e01jcpA23jKIiOU0yOQ/6lAVFYYp
9kWJ76lLPVYXBkxG1Bz7l7JQxjlj0nYhsvZaxQudr+EnL6OYk5fEt6GY1mG6T4HC2rf6gDft6o3X
wX5xa/ZUJtDLJsc8sAWJLog/fZQb3ntTpy5PxSambzlpWze7yWoxqTCAe/z7kju0MZp+dSOX6bQU
bv1e6Sx/MWodLc3ABLltYzxVLSEWU+K/xAWPVBw3F8dF0wpMIjFiSu+bOZrOp46nKGum7ETyJj/4
wSzBZ8d94ubLA8AMnRET5LliZKTSzoyY4MqDdKySrHJmgV5cvTSWnTLAoxxBtLXOrT/5oXD5Zjpw
QBIqZu6NuKnPDTIZE1XhhpXjWdeq3uWdf5PPypuNPvuBLuKnq4pzs5Qr9aVA+VgZMYJ2EhKr2s+y
BxGq/Q/5rIuoUgmuq6w54sm1jkXiSWDO4IeZJ859tAcJ4so01siN8cCcgpRSXBl7k7jas9eun3ah
jWu2EBTg66MCdLitk73cFsv/2S/CPlkI5cd8ASKbVh7cssaiqgxWNDCNHu/V6vjoCobYm2oiZjQ2
v2zci3j/csnpYk9XYi29tnHPdr74D1wBJB+PdaTqjk8TaAbkv2kdczrZ8yiY1PVKESTbK73XxJtw
rFZfreldLXPV934ibyfDlLnRS+vuWklkI0GTAXFauAXToTl3Da30KPWMcjn/iclaIoiPnS5mizcV
CfCbIqMZ2SUBEQ39amG1ZLHs5jWmx7UrWqsaM+uq63TvFMk3zKt8h4a42pXLPLBc10dP1PE2dmzz
Sy3xAX1t/FkWhEcsfhs1MIY86JKnIdZk/4dtbTAMZJP4TGxslC09v6jdb7LODsFCIEs/vY9jsNws
Im0ei/Y/9FKhibflHLElyj3J3JnAh4P26HSkQbFgQF6h7vibMObv3d51SNya04MqTBND1zN7cTH7
17nmxSIF/wZCeLMpAzczMbq0GrUf1Shhjq2p3Kahv1h51x6V4iiNF71zaou5V1U+muaW6fy/KTG8
01zIq2NpElkz+2Mi6CDq9M8+QV62qvaGx9W/jXFW41yL+73zZHsFbiuP+4eBItnZgyOTCCVPbMj2
ItQvwDJL+sfw5VfksZX0zHfb0Obd8h1CLf3pW4BO/CvBULtppdG8kRWXH1M9PTmO6tNmPEzc9Drf
fcuM3NkFGC1WkBhrkPcnelJNfv42TPl/mjiPSzNowgD//ePgG+llJt6WiqpgxmMX7HUfhpPCyHJN
nl96W7+4LtiHdro+TPzxWvureUsXezmuyxNXGLc0j+urlbvZFSAad6VBTu7S+S+djcLrEM22nV1+
p6yW4JLUw0eAQh0uE9Yldti0BIMSffsjM0kN9MaOZawlYa9xY2AUbs23shPWtpd58PLvSzLimOu2
slT1d3e06t1UOvGRU8N4EencQbxlxq+BGCUh2RtlMIyeGutIO+K/lAHLNHG0X2UlrR+iHB0eOO0c
yjR+H1mqd0nT+LX11/fccuI3y6zZrG7MM2QOmVper4eXcYaq9rln3bh7jHjYE1wIR5w2sBgAPT1z
Osfke5xKVgLGWf6Bji0i6Wbdpo15+5rVdK4DDeVmGOJHXuEyQSrTYR64rJOIk10uu/5udp3z4gwf
c0po7aY04i+ZBjzFicrIjuRiYwk7gWK+U20628wvgIhkq7nW9yLQj8Uxstdi7PLXxCi+qtx19khy
d7uso0x+YybZ46iR1d4HY33n2TRD3kWxa8lFp4EerQ/N4XjgIHHfJe3I8xjdJXbHjKG1qo+6fxkV
S7PI0bzWrqlDaSNCLsJMv1PQHUGJ9VsKOr/ziqK/2dr92XmxcS2rcb7LmUmRCEZJ0P9TAiMRNtRm
F38ZwR3zx5skFsk1cee6Vj/e1qw1PiFKIf7QopGDGirJqiHKceVI5rZQsYvlPV3VZ0YPVKQk4MDC
tUerb0g7m1H/yoZtMya7BWK07bqyyrPZ1yRv1uPDCVgUo7NX39/1mGB+BKBYrS3+BqvnX/gmLqge
xbURBrNcvmxsKzZvZuC5N9m68KFOC4FOEyZkVr81KDRDO5kHq1uTE6YIdhoa0j6CQww7CIHg8e+L
OZZkhxZHLMsOnsRLb6JJaDNN8ZEAxi2obFfQ0DUUECi0tuWt6YPDuNjl1cXfu5u6XB5MtXwusDn7
3i2SqKUrpVDlPG8UIWN4yh54zA+68ZwrWxrc6+owLFMW/ZgonWAverSdnJ9UNOpBnRaPAKpABXuX
Z/FUGER5chruslh8aHqqozFa5Xvje3uvGYkFnBgUN1PtnTrHBgW1n8Jm1d+CfN24So97Mq0IcraW
ddvGvUcUwX/rKNyjLSBQJrLXeCYsS4RekPibfpJtxCZmjHytx9yJankfJ5W7XVtyC5ZZzr9aAntb
plV2v1on37PloXQm6JVEniBvCBLtSgxQNdNE178n3XQnaqY/MgWqXx0v33OGkgir7Oa+BP+j7jy6
I0fWI/pftBbmAEjYbXlHslgsmuIGhxZAIuE9fr0u+r3zjLSSdtr0TPf0tCkCaeKLuEHFb4b4soDg
2WB1NqNrF6bHFr/mktFRtCFlb56EspplzrPFTZZAo201T2Nutww3c2jncefdV4lRXnLHebKzNjpL
fXyBDuk8UHLPT/AYpGSzdBnoTMgrO08vtUy/RpzA7CGW3FVthwqN5wSvSHWvlSWsPyl2hSiSe1SD
B9qAJ1QL0i660zfXprGidRTr0SoytfKYwho/VhIFgEHOVoO1eYChpR2c+ZvSBw7XzxFxLOEn2gmM
U4A42cSmc9ADfD6dKxZIh9q93XTBPf+NwgqQwjHdDyrwxP3kJuXOx2tam0Nz/PONwb3wSD1He9AL
Xu4kjzfklBQbDjajgsnE3cDM6K6HDkkyBeWz9BqH4/aU7+wcBwZFw82lkTUB6T4FiD0FumJ4Ca7E
SaZ7m4EkEdPmatYxT7wmijkz1VxTPNH4j0ACFYa/DjsrYEhNw9aK0WC5ySdPII7bYj+Y41kNCCdD
xI5h5O54rBxc7XbpPk25pk7S6F/CwKi2IAjbbWbYz/Cm8pMbV3//xpy/W2ntbipbbZenLpvHn9Cj
FqEveln2UDP+B5ewTOvRe/e9dpsX5w6EGSoCG0leFK+6beyCAk9uxdAP1cdfEsxjsgmVe+GH4bey
rRzSKFOotBOLIEUbQjFBRPbJWrtAMSMMIDF/19EyAODiIjEgu8RVZ7NEQBKFm/PamOaOe81ySIJf
enXbZVNnyYrL+frPT0GlwpxZpj/JC/Tct0xEJTOcomUDuUBja++0kgkgQZseqqYNrW0OtA7FVfbp
y8hwk9uUBzgcsl3e4s4gab7wMmyyo+nsgtDblFrwNfvRrCQ5ZWlw8/LwwZljOtoATNgif5k7/iug
3jXhSfJLI6i9dJhuLTypEUv4ns5vPM+9WquI1w0cO0w9Hpr7GKkgY7PCm7Ksm+iNEOCDMMsbJ2kO
OiEnyXLdNPbOjJ33rvSf28q5Q9g71H2xkui3nAW3Y4WKpbvGb+Q1TwSrbtSYcG1yZtyDdg3c4jLo
1BN0gLAMyKRb+jNvzELtdcc0CTvpM/ypiLWVwLx4sQLjDiryFb0WCdH99spg2Ic2aO0i7bnrFzE5
SeyHaysDeKZ3GU59673tHt3e+RAdWkhVht3CZPKPu40QWwyAcbBORtIi59iX1FD7JpkHbygg/nDS
wuizg2GMOZqEYZXlux4RYGGXJi6VNyiSnypR3bq3iV8bwZ43NFwETvxlggiyhuJ1LPxha1sWB6vI
fTYiTl6DFz6IUHvo+wnyVlBgdDA/pNvfIrRrrkSsAuwih9GzXuOOwTteDH6DWW2r0Iw2eTB+ZYMn
9uDDspVjZQljp5qz/tCde0TqDUv3g6NarOdJoR+6ZJxhg/KtkaTUdRlzPqz6fNVKRkg2M1fSfsYl
SYof3wFeW2f+2YAdzkCbU03CVUXOOMpJjwDErEcyto9cGBlQMXe9GUAJVmJog2U26S/MRMMdE1y4
tFO4ilWrZmWORypOuUKXdgsTwTupgbh6V9U5o+uQphLjvWgOrsUJOgwLPhzUb+Y+BjJ85gEpj5iA
x+2rFrYrnd1hUXAdNCaQJa1rndMs3PiG+kbrIVTsjL8iqj8IDbId8KPcrxljwdSd/O6Bam2Cw/yA
bnlYOy2sUQEvFkXNXE463C7wCH7SOH2zYSKQOjnyFC4T3ccoa3JUq3BA5ePzkKinEWmgZBjTlrQ/
cK0y4/DVHBGHKkVkWCyIdeyTMn8CqPEEXGEZYk7tdQxPuCJf2dSZXyBIjL96K07wI54ta9hj1dra
2Ev//BJRwV07ztRFYp8f+WepMYEhdP1LTdAB+PvKE+EVp/d1FN2vMt0t01Ju4DkTmpZ4ZgrF2h/h
RxcRcf9apzciDrjX5dbCtNkEp++gLi/MWKBTzrDr7M0ox/d4wjhsCvdmGtpRWRoc/n4/lMGtKE1A
JxkwBD89m2SLF9A9foAhvJqN3KaeQXB//HQ4Z3I0NfdWl24ThwFTagzUUzdihRfuUyrzQ2v77yK2
LpyGubGWV4/LPGJaxwqqeTtht+/KG46iSu5rG7qmsrVbX7t7X4Te0rRt8jVhfCWRxDULwq8O174O
jQ9+vdb/4b73A9zmIpDb0evXfjkv0TKMF03kP0MGOLMrU2yu35ehy7JJb4zHmwqOAeH+CfoT5A9r
5QbJUWn2s2No3wHtJK2Z34OMQvYzoB0lhwFrllPYn1meXUX0TqDgiIEUeKv1HUTdqxVpG5U2ZD7r
+xCJHRF0z4V1XwnFPdaEnli7wy0JYOMBK+DCW+2mXu6Qt/VVFI2SKVtztAf/xWrmhDMXzbwChqG4
102tly0pjMLK7D/wWn9TMkKKxeq3Xe89ePeTIOCQkexbUABEVevETR95bOENCbYQXi7LVWdKV3bt
VJw8ToyLP79sJM29Lkq82k6D5SHLv6fisUtzFzBM+ZsP41ce731lUFPhE3gO3PquBfACUwxSNaDp
LsgOlvfUVPYi0ptytq3+EjV+4KhzCeSo4cPWbzReySTfDGl2D0roDeoGnoR2Lb0RwSdirl9tW4O6
z9jluqnjnOX8ne1l0RzTXCNr32xlHR4nW8cZIs6afcjK7MSFC04Hglj0VlU3LZhWOHnXOncy6TiA
16dd4Kl9lXgnS3UrydywMJn1j89mwwrii/ytftH69t7RmbNIhyyPq44MuKKlVwGFZj8D62Tuc49d
CW5ss7A9daOA53FKmQ6U0zeJOgQDW0ZrqD9f3mQ+o1J+VnkARny+W9OSO5sa0Qlq0gCARDA3+ecI
r/oiSaMBf3F0zWiKFgUICdlsNWaz3qhgUwWH0oW9QosWhh5y807BhtCmB8NKP2TKsg5lcTL1q11Z
dwgDuUFprl+ClMCHf4mxMfEpZbq2A0D0Qt5oXEjf+5i6nVHJZiksiK0VQ3FaBKYPuWbzShZRL56+
E70/uAOYEzneQl3cw5qB/Mn8eeiZElo62a+BxFwhMauN74XBUv4H4rCk3WWbKX2n7OZdZNVzXMlP
Z8SyIHBq1Wb8pEkef7/+DVz/Q59w3lfuSlfNM3ODs58WD5XMX934HnIb7MqEf6o3Gh6uLxi/HiqX
+G9OGYHePBUkR5oqYBmU71HRQXuIjioG5WYkl4RHpm25vVhN/UTRKKDK4tmO+rODm5NM4XWgyFJP
uwfTItgaNuLCsefTBK6SNiUv9vhUyFUlIkxvwzsBStpZym2p6MdI02oZ48Fbulm1lyADStV5vGH+
E2emZ3Qy9hfhs/243HkD/amxRvJkxrXGaBNo05cdJWdqtLawad59aTybBkQwFCCn5krlw0paCL17
HCeuSfZwq0wqHTwVvPWP0reupW9/C8xci7gTrK/JdijFl2M/iEjuRZh96SH2zL6u6IsJxwPmfUIy
ORr5mHFO1n0LClMTLluUDs00fzx7AH6Gvrbws+GDSrBC727IJBgEPesbjvsUVo+sU1c7Ne4amxfR
za7t4L5MQfeCVPNujPqhNsZdgcq9sBw0y5yDYh3/2iLlUBWpx85LObDMb1AlbmG9iGNURk4kCzEN
H5Fpw1QGLJOb4WMUgjbR+RMm2oPRNu+jBj5C18r3QDt1AjdaYIL3c+PiIWV84DTaG/npDmgEn5iK
IZW79OkN85PsmtbR0BXt5/EXAQHOhNoXo/DHZmt69fsQ+aST/EvB06KxwUx6SCSiwnOMO6d11auB
INn/4Tm7mEvDLnzwh/rsVHLmsexd3buZqYtm5XfXSDgr80/DH1idKDVfaoePvoItUDg+3k0ErRp/
RQ84B62HVzLUpzX6MEMLAv0gRiQxEpNhd/2MAPKh2c1HRV0amuznhIlsKovfVuOo3U+4xBl9bDFU
slpVlOygsCziIX3NfOtLZva3oTl3OovJMPb3FddpHhrtXEowyzHtN35S3BGAXFZdcSQbcrDa8hmE
8Wdol5tWkq/zJmwNTc4XqOHAbzObTS3UFpwCF5V1sG6nS6wILzuhWmQTJA+kHWtqQn4aTtMw/a1K
j4igwFTJ5aJmJw/T7I0uEk6jNplLqmBOqlPbqjE4+lKmoxNZXyKjAg80wMKi+6eVx4FUFJ+2nW1L
ujdh0Su+4km1733ocCVmbEYZVLT3xVcCs6kHrLQY0X3BkHCladzuy3C3bU1VcaX5vwp7zYwj3wud
SsG6/fGLlPdSag+yN1ZR5vEKg1hY6O13pGMS6eL8g2kfJBe/3NUEu7KWiJNhhji3HZfkFwl1zeAr
77TfxuxDR8fRQIkklzHjr0GQeyQHr18B0/9GJj+vIx0EocKjkAncfyajYtFPfDK9co6R+gxLPDTT
vEzMv/Pgt8Rqtac+Ii5Ku913E/x6HWvThMGDvDgxr6q1mQESUQyt/oBB4jokpC3Tgcx1kYpvrVao
kJDJ8aEtRJW/+fmY4zJjfCUnfSGt2uIXjh6DtrxgqB/4wPmterxJqO1JA8+dr/ZnIIr7KfA+fPeF
mcKtyX3eAfheSOD9Qmgqwqqpk0WXcC7je3uaXej6gyJTtDJDl+nNTu8YVlkerkFba9Hx+Q7OjyBV
yyhnHO15GH7wDHmmQSez/mlk4SUYKxxz3BTKKN1jIZCLLNK7mSf1mLMkRE5/0Yr6xfTYIIfBxdLx
KjQfs9Ga0smnoBzwDqf+SWNnIvlzMPPxBUTdhkrcZSbBPACktOz2uZz4rY2xe2lwfuh2T8zDaJyF
1NMbJXybpgPz0GVvhZbLJXcZsRiNZkeCmzfVpEjENz8jmxRn2gbw0DhNdY16V5F757g/hRxOrZ/+
loO4EBN/a9vumiTlObTJnQf+dtJ2nYZ1CM7tC8CZcxWn17HHi5MVRPtGHorRfgF2T9P5iyyie5MT
fuhsCaWWoXN28NUS8bEQTVLrJ4PzTmfoFVvJj+5ADPRi795rA9408ofEWQqfQSOTTRKtmonLN6Pe
TpNHOcWPpos3sHgTEY8mFYSkNxswSXD9TYxbC5LlMceVwVhCYMT2yvWonl6SQL2QVx7Dq8afvjH9
C1gs2lkF09HQWxV4RfFVr9qR5WD0GmbrLcO67xh4iyu7jW7yQqYj1uE8f8jsCMJDe7DGPSxAnODA
88hocoZ2X2rPuw1m8kTmCPeg3e5d0zl7kqEPPjKgT73/GbPsdHaD5x6eANi+7MO1mveu63lg1Klx
h7up9+9bd9wZeg8ATTzyYR4T2DMoac1bEpVXRzXnMNnX4orc+8AR4cv0aTkgkcs+ElinRP06E7eR
qH63PTDnBU+GX2aLkUGtghgD9uHBbvOPXGGMxLa4CES1NSjXZCmQ1FEaZM2VsO9qW7AkOWjwZr0H
aJigHg0BZkGSuB0FQzJ0412VPxM4ea1ymc0JpqNl8lWoG9hDqdQ2ow0cx26qYtWJeIuh5mJmzp1f
EEAo+62q6uWYkITBItNSmQ2B8iUw7AdZ9QsSZEcGFadhKEncBckP1lE9NtZ+7iFluHsHzGmMt2iM
ijOR2HfsgyebKGPdSVrp9KfSG7fWHEeSO30QMMbzQ2DkW5JBi2TmpvBbxh6X+oZydRhIUCDOprnx
kvx5IK7JCWXnDjSXkBqHaHtC3b8lJRte3bJWeZeY5qq6S48epxlXUBLZMikCLaItGfaU9KROGuxA
5+AMFA5Q40DlFgtVaj8N1fCJueVom4QQGuj7YKbGhVfE9z4r1OhUAnVLYBGJaDzBgtrMj3DYwLDr
yWLq2N2X07xSwQxm1XOvoMwpEhGshYOTH/Le+9UxYbFmszXpEhf3qMOMqW1a/bQqBxSxcQTQpEog
9qPmMjTrKK2LbkzOteWfH817dlknOIYVuRrACm9i9MmsNUwTC1Kn2hytxSRI4tVJ3ky93vt4ckZH
fVQ+G2ldpr/TaLwgD4EB+OwTj+qL7GC71SNshG2vrpEad2Y5D5KhhhjBQTTymY+QSqfRurYui7iK
xD72NOq63npdvYrUu2DsO1lG+AL2aSPDnCIMCOchgx2ta9+NgPRhUFIm76Ae7CMA/EYAta8V8ieq
tEdL9e/UG23ybh6IVaJcBTEO4Q6rSYwcEgtOBFHsfdFp6GQNfon6YpAbo7lvti5PWosrvXmlm7Vc
9FSeJO20y03KJNP4RhHa1Uu1T9u0fmSmn528fGyKmVrF/LQ2tqEzemvmdPTquBuOuNvJG5pFw003
iox058U1UfP6EP+RhopllNCBx1fVm/pPy/AuUWacA8e+H5zoXCXfeR0+gH6iMtnnFZ0s6w0rYR9i
X8DE1EM1oGamC8PNAMRtWajtmPorpKpN4Q1sByVCOPEUhunVVQUOawVsKXDFJH90+dD27XNF5oiL
XX3OunadcXQfm4deEo8dykMaqjW0tng5IbqSEwIUUDSvDs5pkuNAUgaMY7AlBTLEyRgSgHeptmU6
FaGFaOdGr78xhCxH7gJ1pg5+5m0cN3yS1nhdc9K9Jm1+ikN9kwpqTFpv0XnePvBuVVu/JBEzziIE
X6C5wQvNAjyH+i+VPelCpExG7bZ88o0j4ZVb5rDfp9mnNflsDnl06IFPYFGC/+zgpKHruxzO+Rn6
Co2dxiPIkdeq1u/9xjq3yS3Q0mNYN8chz9ENmTbHxvAo2ZEchy2zYdg9TvjIuRE/+wj4Khu+EsYo
i4BfFduJQI1JL6mcCOHqye/QFzvHpUE14GirB69+I++6OjimjNc1qsEnBDRTWF9+pFFmEW1Npe54
dTlGi+eYNIK0tdMk5a/b9+ipnwwtfvQG0m86fxwo2CyR9pmiG4nSX77QXzQqtjTQWUTUq+E337Gv
v8KdeY0hpI6tse3qDql4XHc2WoRzwTBzUOZPHUV7O62OtOw+CiasA1RHKxjO2UAujFuTja66tApA
SHnO0lfnw+88URFe+lXCKwF5xaFKRdXGpu8SVAj5XHiSJyG/Ws19ljL/aC1xF/Xd/DX4KAmFUhQE
Nh5em6MFrG+sJLhX0UAVzU5dt3LnEutQr35tV3udCK+oYtgMYIcAXTwhNFzAJt8AVetlemoS4zUO
US01Tbz50T3c4de+ch7Mpn0G1JQvlKPDiQwOrtk629aZOWweT74/VOqcxd9FTW4YONR4ig0pyRNH
myxRAcyMkky7LqjaLQmFjcPWr9zqGTvcTxvgXdcIdJ0KuibyMs/fpTsxY/9hP2DKV1oYzB0HD/7U
9UeN6dCGw3oNq6CIEQ6ThHO7La9TRwBc9XDQjOjC9KDYaOln1IbaTnYdU23X5R4EQihP0uvgBeVu
ELSC5/gu9cqo7in4o/sKNCbX/q6Kqm0VgzlSaWuuaXmVFo+Nb2AL4IE9/PkmTZX5t38zGl+t8wDj
VGX01YHdoDz0IWfOhj/KkoYZipZT3nZOjINLVAkr+VCuLC3Sjub8Dd6G4FizFy7FmDhLLGntsRqS
7vjn39A3wdSZE6mmgf5KLW/cg/VuAas51sWs8IUm9d0EUz4Mk2VI97WNP4wlmQu3PIZdUR4DpQjS
//P7JXSilRdBB6qN4eyM9jmKAYGr7uS1yUNvBK86qB3s3IuOcRvG4xqycz65C5Fs85rswyR7jQIs
FioHW5YuMVgZCf5g1/3utfAk4+EmrLQF/Ett9diO+Len5sGGYk5OBpeQj1cLyaqhpQjSjy2S5IjA
SLjZwbSoBrHMVRJsdL88JYP+GobRB1lZlNhKf2lN/8VtgEX59hMeLIV1iKiuqWevKUhHhs4EJU1/
9npHxp2sPwMAEyu/ihPudc5PYR3wSuo7nLgJkgDIVHhmXuJ82po7LHNsiQtZ/pKn0dcUmj5m3vSk
Q0mNDThPLRyUzFhajbVPDFmvRmmtQazTR6nZNM5RDyhSXlpr0r6x1H3y4NQcXfINnpF210QF8I7O
QDLq5mN7AbvNZfaYCeeeatclJ7tPPPBPUObfegF1EbrVu5NClBnbK7lrDNq9DnUqYyNUPgYpzLfW
wFVNGtjnGT0iH8V7RoBfddmevYYRkuiHdrluHO+oY0WIwK5CCnksrZz5C3FeSeQXsvmtqHlvZ3YN
1TIMY3RkHxMpKdMv2JpTkkR7U4SfELjVytGQQCf8P+TLg2Mw+PSsDeXmz9fV0OnOcj11MorsiV5z
ZIUDzAwPQgiMkib6jnwapsZG25X49CdBybLGTRSGKI5XqrowZC2scTwV3qpmNlMN5Ssq+r1V0qJl
uyTkjVPJ5kmuiLMNcU/8lfOA0PXWdhBeh5oGMsMNDro9vABeLBeyRiSM/Zesdq5F398MFTwDbFFr
U8u3UcPHN7WcAcUA5Bs1F6GK8XSEIqIF7XsV/ngTVEPDl69lnbkrZ8Bq23MyXMStA5sK9BEjpz25
VZS5yLwpYXGCgVadWNkygP2w0qrqTelzHR2h4famkhEMqDxGOeXeZEV/c62nlbPTN41ZcohMp4Io
XXhX5MRHzIULz27dU1PPQVVboW02K7f4kXAAuWkTOClSPktU+zgw1hbCOZc1tsWyjHct0shSJ11B
EDEkfNRwjta1uyCazk72LCPwc9OwCToMZ4kqCLLzKazY4CmHho+Df6/bNE2Pp1TBGCqC6qsIk3Vf
hkdgSM4hKddcXF9l33H9BeuLCSjZY+O7GhiZln28GSSz1YTINuyfnVQEvSxyHrnDMEUP0o1lSrly
JzHSdu4iqeIK3udRdPIseST1/FSnMNIhKcCH1rm/uYrJXOwyfMUz5AG0zPz8hn1zzu4HKw5oX4Xf
fHlFi8BYZhCfhiMjQQ1mE9KP51o7aeb7nlwWmE7m8OjiDRPteQrAwk0WBisDGSrxRdR+YNQH9CrS
aiwugz9tukbfIJhQ42D7JDDqrEILuNPGDAYMpsob9oulI4z4WbQ3It31bppP8NigtnKA8xgpaFto
QPSFBcnB9KcvN5f6Rg4ZHfEpVyULV0a3qEcRbrz6DDiH6bSk+S7nqLHScMtwaKZsrcU24VOdssTo
ROEgRl6amEtzgzshvEfbw5LlhtQm+Dnm7hCyoWinrRlPcu9q0XM95dadkrR4IZ0dMaixfqbONiVn
sh5Kih+smQEyILKtx/aPeOEBZdSTlRGOn1qUdLcx31XUeckFY1mRO+wB9C/stGQc5tzKiwH5bCkz
azxCv6c9PsveR0a8R6e1v6QsccRq3Ok6F9d1uJvcvF62pkmS1AvCrS8o9EsVmyq7nlgVusVwJm4V
p24jm/txsrtCmimKaIoRdP6u00tj5TTO43/M/UJ/rzr6twaff9Qn/R8qlu7iryqv89/mv3cs/Vst
0/+nIibL/fNB8ef/e9HTvxUxPU+fP0n8P2qY5v/pbzVMrvgLJdp0dc8wfc9DaftHDZP9F6wsR5Au
NfjPvvcvNUz2Xw5uGl83XQKovqP7/6xhcv+a65LoqvecuZfG+V/VMDE9nhvS/rUFyHFc4Tq2AQ7T
57fyqIkqvj4ucRbOtU3/6agcRyeBJ8JkdKgorT8k8GNya3BZQBJmJR2Z0zh082XplQJvEQsuMSS1
iQjGMaXOdnkyhMuwa9sFdzNaFCnKw9jg4xl0RuQj9I57HKpUEYeLPMaAj/wGP3mIyRBFGfyn4aB0
QEmUdhT03JSvkW0NW2KciLzB2Kx8j02RxiVQFRkwStP8KLt5Gj73SmctTYC9KdY2I06wKtFZEYHi
vjwSI43FowixVLTT7I9FLhMuHCHVwHz2gxQMU5gEDynajpfYJ7gumP6yXdPcTGyaxExiTraidreZ
lkXLxqdGLhMQdFQe/PhsQ7yQ/khJcoghofmKq0FduCwm215wbTPsqLhr7f7da4xwG0dNexT4RbhT
HYmlD9xfukMsdevIZcTf5JHHOEJ2IHfgOur6IQi84RAcTDs9ZcIP78u8IF9v1w5+S/q5u/AzE7p4
LkrSxobDeFEHD0cWHvBTnSTeAqBs+W5U4hHj7VFarjhVFaxwt2PPQb907Cz6mQz3wR4s+WUgeLg8
vGyjhrqn8FvC5EHMxIQRp3qwcwCarclryK3Mi4ggWL2kKyB/8zrU9Ean7IEWoPzNrIgIka4n2ZAL
76RTd4eYPrcnaE+TX8Dfgk52pC0ecwYgFKgCQWrKO2bo9drwyU46o1mcdIxcvqYoPIUURUm9g8Be
Rcf+nRNdu1ZV2qyabnKYBWkeux7DvqLgDxSP0Tkoy/Taa7k6to2GLKF3cPjL4twPoORwRrznsGSI
vbIt26NZrutLUXp8PByGK9/TdkllM0RDzbwUVlVt8Mkpkr8hQdRyfPKE+hXF8Gnqai/DOqLwNQ53
hbYUhafvwoo66m6YIKiRFsaytygtwHlJKJ/alr+uJHk79Hr/aE9sJX2Snye2n43dCcVG1xuXpmTa
NyKTYTrsFlHB1KpuEVvqnCEPlj3ixrm9aOnN2YQMQrRiukiVGpc67w7U6tgbojzeSkbOd2+Trq0Z
Qz4GSHiuzvwnSGudazgq1DgFDomLYBf01a3SNeMA2ocBIFPGYrAPplmZm7R3OTLC5RejzaPS07Ji
etFDm+LeBppFK0c0y5/oyXlV2C92463bkGBlluVf4zjexclX1g9i3QwYvga/2zZhwIUcmHEHj3sm
1Rotc+sk0b/Bfm4qgxUEKWfO/5RbMWbGq+kQlGhgnIYBTc+eq5KNkws2VOZxpRB7n0TMsS9JERWh
Uls71V/yZryaGqgiOdrXGP/mPTTWCYmE4WBoq4eJ+PoR52q9AcATtKQ6exEzgiQbL6LA2roulMZC
mAe/szackbuTSp5pB0V/DuVxJNy8mX1SFEDlpbc2DLJvTZI+k7L38W+iJ2+g6sQnk7xI72grTMIT
VlR7X+VEMV2vfe9y7j5en6CCm1+6mQHy9XgwyIkMZWi/TUE9reJnZk75i85pPMCK0Le9ve1zhqy1
3aCWOtGHaOtpYzTUweSOwijVGSWUh/EDB/C086wYK9v0wApSr+3c8yCqheS7ovwuyMu7qgcHXv2J
uYLB95DutoHibdcznfmuqEZ8rdSnle0mrVGNscdSoF5MR6VzKce5R5zekvXeIHu0SCX9XZOQ5rpS
3bicKqQD7JeL1g6eZP6NX49ftowXgRHjWDQ1ioBh6A3LvhPvo5E+IuH/VM5clozCqdn+uG0ZeCLR
LIncMeOznWo1xMpalRy67MyabT0u8/ksYIg54bwzNetJ1PqD1aOIdpO2J1H84isfhorvEADBL2xF
QLXNnNMlWTBs1B3Xkip4Tt+R7efGNgo1pgi92GeeutVi7T1kfIYp0b4UOVOupNDIkcecw3iN3d2Q
MrNgDhAMtstDWAAbmfPxY6HafTSSm8QQOI/jmeU64eg8+drRcurgUzEJYmbIsiMBp9rED4iV9aO6
2o1+dCWso46Pp/Aya92LYU/xD0u1FjyEzXzXmtxgXbsl0hrZpSWz3G8dTDUyKNoc4Lp3QsXnJvLe
AaZwS9TZhUujgO1BIXVg4r9MnXPQCOMaChYrP2KiCZrxy0yS7o39rOWwHhfbzC2mJ7hzpy40t/Bo
UKwGKHZBSOSMCOwAO1R7iqrd4MGrAlNLiQe0tt5nViALRrujSsdFUDpvpQ09lvk9PQLamZvj0RnC
qzS9GRpIZjMQHW9cxXDQBiLdONYa4zyvQMuVeJFVTbW2ap8Il6y3lmUNDGqtF83E9FzNTdRdYfqA
5QCsYi5gZxIWAGDhkDEook1lx9DNYnVAWGNPTddGwJCa0zDQbIZUC4t2iAPd55I5rpltLaM5A5o/
JIlyD3GNDBwrl/8HyPcEbmmqhHyKnj1CrFQaWJckypHs+dyrkInS1AXXvtPwWYFa7CXakhzkL9N0
46g3uvEYMBd2S959LX9PtFgem8D8HiLw1APWKDqsvas/evpeaukXe0fJHRmTg2LmZEsrO7SYYh2H
oHanI/G0/K6pNIElaYJbaoS5yWUxDxrbW5e6c8ocpsR9TdzUDgjY964x/9XLJW3dv37kskO54yNY
h3iXJjxQfRp1iEJxeMrpjxqLoIMdAlmz4o8h00rjiBfikxPQ1VO0UeYDB5JhX2Rf5hsOo6M5aVO3
7tIkUXuksG46dZDLT8575TTGXQvrrU/inECIeMxdImyEeLUVSbPSbF8LvtCbLh9mlSm70zWtXfdO
XawnmZ9s/AUZGXZjYABV4yauPAXoL0jbjdmyFyVuBhVCx+2dY+VCG7MsOAbFG+0poN0GKuNIbNdH
aADuCrDbjr62DEOt+VELcEBDYO2xGtILF7fWGlruKv9VtM6sPRw2m2ic6H1mShS0wK3s6lPJ6p6E
h7vhc/0WafBa9UWwy9onUQ7GCsrYr94DglAdPSrQF5eqDf11F8b70RfWFiLwYRTBsHIb3GtwaWA+
5gOJ15TbfzFTzUswbntm3F8e/ru6CNK1TcJ4GWktzWj1XUIN68LF39LaWBotpmoy2vmOVZBwK+t1
ayP1hC2tIa7mrBtgVqbiLORDEECLF6zZ6X/RdB67kSNbEP0iAkmTZHJbxfIllbzbEK1Wi94n7de/
wwHeZqBpaDQticy8JuKE/5J4DzSkBYkvHGChXAe5VcqsMUbB+N/XH+dwDnw0X0aJKNH1wXBBxwvy
3D5ZQlsfKl7K7VB6n1Q23s4ds/UCwuncOua8WwT0bWPiurBHEDQhO8+J9xF8c15siyrkTsztl+IP
iDGOb82xoUJ4AqUU+yVrykAxULIgYD3iemCLqGBXDyq7dV4h4dD0sDdchDKAJgXsdoz/joe2NTab
13QOw81MZ4AfrEtRPLHvdmbzwh57a/QKibPdhDAHFtSm30ut2i0XBCfDyInhAaZwmLeTcYMONE5L
k0PL+Igh/kSj8dZPRYDpIBiJtbu0xKgFAwpBlo92dmua1sdSUx+bxmYZ1zp/mc6QIJVM8CA7RBda
xtOxqUbz0GfyY+iYaJfArLYlM9rNPCf9vpLueBZUQyJqLGDBU7JLipyRuTdvG4H5foThfZfG/dFZ
1HAvMisA8PLkYUrasLydt/agnwgn48JCiFcflw6EszVTcniegVtijiFasJAQOoXKAYaD0qu4b51+
uSQTWvc0NXEMApOFs+t2ihWVrWbgaagPZQ2XSqBXdZF3z4in/aEdjsRkdHe+y91TIkjCqF6E28qJ
kZbWnBMs0wrSDwiFaUzvojQsIcvQ6A0sNjZ4pbtdIaR96Msfa07l/X//0COirXK6qCj0AJT9TYZ2
uktFjM6yHF+q1H8sbbO5MZtrb/991JpmfIgTjSsOnGKE6uYWVT9V3MET0ibpURMEeybtdJkuOUaD
3tRUIizOfbkHDYeCT8r8qDSsysrM5WFCuYdOLb0WEQ0hBt4Lrz90+QJXAsEo7s7sitcmRtlVOTXw
KIPDgRPo0x/y4ta05U00JYFryHVhzVoHQsFHnqg+3vWkFlvQYhjYnJT72IGNP8OfJ/AMzaRb+7cp
cY8QDzCr2s3FtI2TmmKF1tPvWRH5G3R99SFTKLRCyBEzEJm9YAYW8Cq/m8h9TqUIH6va/2Hi7+w6
4qRolnsB9ZCU1UbFcLWjPQxx4xA3tcVzWT3GinRzXFefIZB13aPzrvol3pLyBwLOipJALt4HFiaA
DjMER8smlcBrd17GiLXHT4D7er2sh48MHzPwHnIfmoEwB5ZslO4pdCdF0qITEtDU/IHKBd2mLH5S
lm/bMpKgzHrGYANCJ9PPOl4sEiEbPQTxSE5GWZj7jK0KQHczKGCQB0iTsCUYRz1V2YUc4ZOUxnAK
KayoIZj8Z8J8QkmErokRdjfRAvv1CzKw7r7IN5mBGFODbGa/s5jMdcPsamfOL6un6OAK65ynzM4B
0/krz/tYLmaHcilaxasd4X2pu0axM/AseeEhPRqQhig/Q29hkQw+a/6bu9FwyBK4uC4v9U57oTy2
gPwGp9w1vRiBsibPwhHmNjebvTbZAnhFktyKmqCwvis+0jqSF8LLmL6ziHZGQQszxRcE1nsYzsDf
HJagzfSSin68D5GUsAKmATBnu8SW8Z7mKaljyJL2M/m04f1/tJQ+s637NWl4Hw1F0BApycXpeFsU
u5Lz6wOj1Wuow/i9b4vAQDlJiof9VDoA3dXSP7UJ6orEMd0tm8WGgC31ohiUIrXBZzsjcA4cX/yJ
8iVwTer/2qzbPbSYi4yADyfpeNDY7e9N7DuMg6n4/ETh7kbJd7dAD+XtB66nfTD1bWg9pDZaNFW+
aYFBDIwGllKj5WEQ9ReZCu9KvWOrw+3TxZ+F+1F1DihdQJNFjaq4wk82TjN+smRgVIP/aLHVC2mf
G3KI7tuoK2+GOvQ92dxJU8hVu/qKtsE+6j5vr2ZKlT0Vb33EWctCjgkPxwDyvC5/rjwbHkvUtQFY
Ny5Q7UUQAhvsRgZpaJmvn0SjpsfyxAyXAVAzHVVmqqMhHgAOwkF2c5BFGIMmc8i2vS1YH0fuj0Sg
HZSzMoM2XJ8qD/CTcpb69WMcauS3lXlUVf4AV+1auH1y8YWASWfMDykBLL1vUiiYzV+Hs525VPyH
2GhrFyFj171irqVze68QIRe1mIPkPop7GWSLgTBfWc+zjb1xVCenR/4ej+zRotb7ZTO4tbF1HBjS
7D1r8Bn/ZGRVNpiJHOsTzvrECK1hOGBR2Ek4fPvFHcZgir7bJMe9Bz0kMDV1VVz7V0fUV6spbpFd
EwiUUY5whwShotvUPh43z65ttrlkCyju9K0eIkb99XzC937yXbi5OaazTQcPFqce0PsZX73F4qHP
qTAK32yflWwxwHeseOXUPFIVeiwOR5+q3vhOGEidu2Z+VKl573X28JCCnpCKJm/1bXhMB25LPDwn
5Z3h6eTIDKfZ9UaoD87knHovYkhmF7d+Ki+sX7LWW4MBaTEj7+ou9rORLd0NDzmIwYG4K47FA0EH
RzWU99mkCKGZF+5ahgbbxe4ufeIQTJBHHKP3XuR/9JELpViofZiFihW6qc7/fRTCdzdnNh1eM/DC
t+V3jsdm/bUsbI63ugy/M0Q+ZLuhRCRT8s0L9bIHiR4IDXlqYdrAmef+dV2qIChjIFpnPMQsQ3a0
igflQAyIIkSerFZGQHoBuzSBjIuXBwzatAdGigJkfhkWxjZmwnAHCVIRLjeT+LYzCYkuwvucbCvY
x+NoBdOIQMA7x/3Qf+Rsqow69JmUmNOJHAEH+CVP+yLNYE6myzTiwDBXYpAw4oOHCDXP6TPihRqV
SDIo5iuNrFjDFrsZEwuRiKMEF+XEMepah9zbxhrfs8V29h68H1dLaEdsE3c2dT5np9DITm8GuU3B
bGf1QeC39OZSwvYfXgunm3acptZ2kFOydnqYmZHsW8k7WofVu9XvSBe692EWbTXlKoDuDfcye6to
mnZH9Pm+H3/DdJqw6crmIiCROu0zCNBwmyXcYmQ1vDiSszuu9bUBpVqm4w/WwHZfgxLwHURutQGk
0VmK+WrZt2qyxsBsTRed7rA8mpk94k+uP6qhJOl+GvaEzypWZ8uvZa/RTqwaj6A+ucI+rc6JDgD0
iGpS5ASGDsYtC8lKFSdIyo0IcehoH4iyWQBix9RzGBLJtayd8puAqGeUYcWOGKuSTNQULLct70SX
LntNeC3iE+h3GRlnurhMGtGiYTKPjONijz1kRLFU6WuIW9fn7CxnByc68uRdHrIgJU61P5cGwEbl
nONqdlGmdvXGc4fpkUyg7EAaGadPwqgwihoiSlKCRVGD/ZITZm5TNyKL0mftzQFE4dk4PKqNXs5j
F3UHXEhXhivMQ9L+36BlF7ig5AhTQ1UrO8bPWaw+w2xYLtkKju1LeZfgCPUJI6S+sN5qEjmvS+id
+Nz6LvlTyhVpPdjvMbT9C7iuYEqjv/VCk0ABH+/RlzxpKx5OsWvWqPdrMpXqBFydEYkg61bZYkzw
oNExOJI2wbg1PsxkoaKGC/8TW8u/RpKi5Rr1iaQpRqeo6EuhyCy0aT+6bri1cfhbW9UIHIhRVFSv
mndz7Dd2c2wNDfRrxoYpVuCBwxxyvYODdITGDrzfIOdnIYzOrQEeD/m4ly1j5NiRv5a0/9bUmvSS
/R01w8jqEtVnQvwoBcnwZjubmmCAO8884U+ZAwddAGradHkMV/l5My+7XCbyQCl7GGeSEsqOF6x0
ccTD0jxOYKcryxb3BStNL/S+ff91zFwYD9beKXUD+nBx4KfGH5GbdydA4e+JnraxjaRkAFLrMj2O
8tE8yXYHs+Obc/8POjjeNGgCdaQg5Xa2j71uRfBs0jCF+6h9pKvK66+xfCQs4qNk9Os4CUWk3X5e
XND5O0HImMsDec1QAc8tjmBBgZ/jgV1nsDnBQoQ3z0yesPiyKccGtbFNEIql9LoXewavnHrOa9iA
3s5zeVVW6JLYbKIqWsAdtEYSLGp8Wcb41an3c878vpXk1INnOkJ82bYm6ozIBd3opV/zVP9Zalo5
bORTYFUONQH0+sybHuO5mk66GTFphcmhg0m3zSNNMr14neoMr1gaX6wG+6TnPkm0JfcRDX0CmPTo
WoXFzHb86kuGHODOCFqYV8YG+n8OIm4bn8fHh+XNa/0vrU2GJONPl9fVXizHYUjeXcEZaRoxlNpS
V0eVMlFpjYHIVIEPJKRUCKHwAY4gxMogVSmfFaQoX38Ts9C3y3xnTljceDuwE2/lNJEcFjvgc9jw
bS0SlhpNClXJ6J5zmcqSFNVfJC/LwfPLl6VOvFNhzvHBDFsqyY4IG7fttxSTv2XCLdIxmUEmk81B
TODMtqTDCdtSX/qx/fKG9twMFssoZrzbDJBIYGAyTxEBTComp5pdNnKi6zzC5snFeyiq547fGzGY
e1boz0UW72PET7AhriGLKUbMYK8913y2rVhR3LdcqxPXuMO10AEqZ7Zij7h7i5NaFel+jRRBoGzx
qQtPZr3mkpP2smU40RKZg3aaHCNCQhVR69DTlA6i6LPynTZYUBkhuwhRM0SHMTE+eMUC23+sKpMQ
UX1s4nbaK5oX2ORiTWRLIf0EIarGvbX2UEOGX1UD6JgVhC7tf/l5OQIhpqKb2G12dfrORkZs1qC+
ms0QDT15RKmWaKr4ZdOE/xQDf50ydwMjCXnzhvSUOTPmg8p49uLxXc02ttLma4GJl5D0SzOcXae2
Oad+/qeHJgzSh8gklyHPdiLXuUrnCYBmACrxOWYJYRGxu2EcFw2KoeuaFtIN8EUV3zBBF77LbjUi
ACZ2Uj7qCExf+BX2NmgjwK1oCxFrhn2MXAo7kz2P9l54RHYkfvQ2A9rY2i1yLSEPXuiXxxp7ioNA
fGMAKb7PI/Rm/kCD4gjMYF5b7ibyGfZR27+aSsP/DaV1WfBvX+OGlV33LzcAgeTxkxDcKzbW6q1t
2dVhQnFaz4mFsrcIBlHdzHzAg9aaFJ1d6m64ts5oh7DH9yB9fGXeNevG10kBdsX+dOT/Dron4ze7
CICXxLGeLDf/6BvceGasgaA6OaT+JjuyxHYv3eK+DoSucRL1FkPE9NvJzl6hvjxf/Za5hJ6gHQMb
U7EBy3MbdAuSXZwc2LwsU90X155vriD/OuqdIA3xaYrQnrfKsSQJB8yZ5qJwuZrsfyNSoE3KpXow
XPfvlPANl3Zzr5lrxKgx6UzlvWFF3IKStTAjxVQmxn7h77HH/gKyLm2/kKYNLznjoroomFIlMBei
aH1+WqO+wo94EEbdX4aPwWoJF61qE57+wIWPwejosxJkLfWqSfHeScVTgwv1BXTMhxR0EzizUe0V
GHdyYrQ3pVe8cHA8cuqeMj0tqzlujZ+0/jD2xfAu5i+RDxV5fsYbeyt4OaRuOWXL0prQxxoH29z4
JsJjMKRZRooCEKebdOtPr27eFTlBTjr3G1a4xnnoOnvjJgD5ypg4wcK1zmV/s3zniEuV299fsB0S
hN4QDcYT36e7yGQM3VQ/PjounMoYikY3PhltDeEPBDTPPBKkQHUEVJjSfyfPxMbDRjwTc2WWAv2T
8hi+J+De5+6Wu2tYYFLvSkJIwPDtS0mS/DIScdYBDnVbAVepS+9jq+bHkpDZO4AH7HpVIQb6NMj5
A5MFZkZW5t1JIMbYmY7Ebmxm76hHqvPCxOxUFOq7/M9koUBxueCpJZ5ICB3ymjvh90Qgzq61/RQl
FDQGqlXlo/nFkGXr+FmXWNtEIxTrbkRYWCwmG0CUtOHU0rwbrXmMlvZOeSRrk4PEphIWee58lNJH
W2y9tk641629HBwygscoEKGBVh12hbPEK3/r1V3X/HDw7TBbLSQMv5yIqK+8w/qgljaoJ+ODUUnF
CPVEA5sfe799MBD+U3LEj2mH1dagYhe7vlDbcq4YdscePT8/oQq39RhmPN5pI3bQJp1AZ/7N9pr3
nvJS1fJujpXDt9d4gc9pZKIBvEIWprfmzPRms3xir4EwndWtVTGu9YUPBq3Qj5nHhDGalzrICayF
kkQsSF0A7csxio2ZPoUecnS++BHo3Uu6jH9tJtxLskYCO3dN2T7jKqTziPOcNAarDDJ7Poo34QKc
7PmZrVHlJdg88AyW49zCGhdTQUrTQFvloNRk7cWbYLngBuzaP1sKS+5UWu4W0e84pjuoZSgNSZrS
gnF9L9zPtJX1OUrbO8iaipWaleyIHQcwq9MnIyogVU04y2JtoyKwwWRCQ7NJ91uSo9vCM+jHwT96
fXP2xr65pI33hQPUOaDM3BjFuhtWRsgytIC1PJq/PJCrpfUHLxSxNTMLIFwg4oEgyKcREMXGdqLr
QjtJRGByWcUtiBZeoLdQlbTZdon8PTxIeQ+XrCrJiak5ltIBQgH9Nyb7cQLfyAxcG4yJauRTTAog
r1WGV8DKQlliTW/Yz8cK3vjk7rNZvrqgSdmTYnVq8C4eekUpLaR3qUAtMFsGhybCe6QDNFpN91kQ
GK9VlQRFR3Q7/rGHqDYJTmIXUSz8lp1whUcgLd1wBN95XBgpV/MZo0KyyTsjZ8NdbdNZS8iccJTR
5HLoVdbWqFm1jIzELiHicr4MkppYEPSXds2Nb/AhpsC9ePIlrv9ZQ/utYzzCXY+TpK+vRWcSMRVh
eEuGmqwWrHxl3jfAFwtc2AsGPdZ5OF2jW0yA0ygI4h3oTbaZO7zNmTxkJvMlu3KwRXrlB8HKDJsQ
hGBGoOvh0a6ERbQ14KSy7+gZieTwsuEARojUG2IYGaf6m0yGX4vFZxswMeFiPrn2FF4aeyIa7B+F
IJpZ5jEby90NFYQ0ow9Rm6izmalPhDvVuTaGu8ZpELrzx7umgDQxeJwFVkG/Y3Rix1swY2AmqqXB
qDl/MhK9K5OJbFHgudvaGh7sfHROjU+agJ9dGARCZqgRmqazV3PzlWfXcG+yFQ++1xH12eXEWHK6
RwjYzrUJ6izLtjFBKO8myPikkQeEULQ9wNOb0LmbCJ7pW3mK/TEJ8sQv901VPgKKfCB/2iRIV2xT
1Fz80GVFrbW4yFXHmI5AJNgJuksc2eyhB4vxxnwZ5s4OeFz+ZeikMLiiDGvf/NT4oxKkOonVwPNR
yFdmt/9tukZtCal6KYke3GBDypEErHBdpm55DeLK8IYvgK07CIffhabZXFymO3JkCyXEKuO23wdG
BNe8k+wJYm5wwoo1Q5vRNpGWRd4ZYNS6kc9WRGkLi3D5zH11lImL+KpAxIqQPkGEzuB9ujOZX5Nm
soq1ag+iGTpAN4ijkiuuay4aGlWGd+oDeM6DmUR/jHA4RxKqUNpDqVhGJqMdOwM2M1Qv+HY3gDVf
y4Zxkeuj/Bo0Wjqs0bD7qwBgNUdEmPkBASlHabiU/KhHtgvvsePuspRrwWNWZCEQO2JP+6B8Il2q
6U8AZlH7wQGK1LQWp0ZJOqb1pX3z2I4kAJQ3xwjHayH6bEXXvsXTXFzSXrx3ifcp6g4U12dMysXO
Ls1/PF4vltNfDYHLv23W+BnqllJ0nwOBy1ttTw/Iqra+rNgqar8PvGj6Ncfsj9D+qyTeYENGyCqk
oiiNKrkNJ/A3hbCtO5jWhJFYD1k6m7tuJPhDop+m8izuZ1X8tMNvpIqZrWge7zMSL6wGR5RnbqEm
5ERtviUV458oXixaHX55MavcAK76czSEyVsLlWYzJlCT62Xhout8kmyNDV8s3dP6Q21fh0dVAyAq
t5K7ymzjg1wV5KIcAOfq7EEn/UMcooMnle5LuRaPNYnL5cIQY5TW1jdWzzay/m3XqmLfIZmbwrA7
K2h7myn3D+6q+xZ9vEnGCk6Max7sCHBrK4tTPyxmMITdcwlt8eDszK51n23H4jMqlgbiXqqFDcFE
hBnDpgsXw5FgSbUvR7h242SO1GIfPu3SqheME3el2Gcx73LN0kn1/oNWX2nI+KqowywgcWfGTuaI
+06Td5G7QInTYmxWsw/ewVbvLBQfD57dnbQiRaPw7kKSqO6ldYzq8lfkxCvn0fxK99TvFFz/bW2A
5SatFcIZLRolKP5r9rpoBW7Igy59Udd7jFmskkI0SnwgzKE5NRbImWFxxw1DS/bItAMXxSahYL+0
aaqetPE4s8+svR9Gm8FsouG5z3jIQqCTdYbesUHHVVmrq9cnqT7KnUd9xNMRb2NJgiVsOU0geIJm
R6HGl+uWJRb9XwWjIiDF7K1oRUtXRk/CUmrazYIyyAl/fRA926lJL3Wksx1GHfNgpatZGhwwA2rz
xwYciiyLPmtMAInXqwGZsj2KzEu4zL9TezGwhVwIsQyEWIrLKJa9ZUFuaCcTckSS3tl9C3DBCsk5
LcO/CwRxKO4WbwESoDtrECfoYe1UHDwCzrYj7sMNXS3Z1NFo3bPPRQTKXiAesNKvQJaq6vDkmOjw
6vGeQhZlQ1LqY45h7kDH8+P482s/LxzryKNUkX6GcWIeDPVaqGE9OZP2u4fhoLnhudmTW7Qa2Od2
T1sCJWwy/TPElvoZhLOhY5/NW4yTqmPQocnEzk1mMIZLL2YgxgBAyWqwIsdtcjH/WLpBXeOSmdtG
09+EeCViOdkktxq6ZxLdtdr7cQWCpcpXRDA+L57uX2Z8F5HtH6PEjZ/W7msYpmHreCWzl4TANi2y
Gz4PqOtT/tfq2bRIbqLeaJNDNnrkJHoYgUW/Vpol2rU568QmyugAio4U+y5f/dnQM5aeZ2ro52mT
D9EPYIpXih2AuatYFSMkhpqIOGp01iuOdaqbcI9eg5E/GdJVeEhAYG/62jwkeTtfQtv/2zYq23U4
u9x2vEYpMxMAFaAHhrkPZBrdFoX7bSrC57lxpr3HJt9JYYeyf5hXk4sQq6i56C9h7fPb5w8SnyUu
/o+N5cFu1wisQJDBP3DJ5Dwm3mM91/W2V/WbX2J/gWTbs8xMMdGwJSzKoE3bsymiz4WILUaNXoes
N+3OfuhsO1xaLJzGn542dRumbf41LHYQd5Bp5sRo6bKYLcxYEY+DlDBMojD6nrBu8BV2Smbyfh6q
A34Qd+vZoJe78q3pC4wqqffekcaLEnJDMuErkOCaJVO8xflYHAkpozRHDKAM/p+smRMjf4niZEE9
Qplo4jvZUFvvsrH6VD5a924hH6nz34hLjqh2QD/PROwgbxqRRytcjyrtdxArbJa9fcW5IQ7+HPfX
osQvEyJwO2RsD+kdGAvlmmJE9j/Gf5QxXteT06EpwgtobPz0Gex+D97U/kRoeLe0bnbGRoPj6UYi
evQlh/BjMFFHT7FxLZrBBlKw0PE418iHces43OhtNsK0SJaHdOnlUxdx6jMWR1uI4pzpu3WELLTF
dYhULxpQzvnz2cnDy6iM7t0s/9WLHHejYCBdu/WlyFS/W9aMjjHEJywfrBeSktBotf9SYn42dU+F
XTXtax1KQmF83gVtisvMO7ADMkPtZZLLHE2PmNYEeT0A20qlEICb5t/GgJRfj0nIlrLEZZOTq9En
SaCTOxGBrxh1yba3k28DlzFfsvpi5lo+x2SO5LHqXq3LGmatqwWQbOk/1pD884ZFLbFQOMb08umW
BdLofKHyH8C2hnN3HGrjG2XNn3JZHqH3lZdh+pcm+KUgVmH7XzfrSxEf/aqQKM8+DDd/nR3GeySz
dVlk3w9R9hxXCRvf3hJnH0o2seSsN9QAjxUbJC0o9Memfho6nhvoV/OuhU3U1PNzVM47QzjNwZwz
gvAYJJD/Rhvbk62Zm3cOPe1urCa1b3XzC4Byr1BnvWTLFG84yxjjjg8WORBsMZNVbavvCCV8HiWS
kKn36Riz8CDU6DJdtOHF5QBknfrFnRC8GKp6Te0FSC/Oy3pImyPEa+Jk0oW2qoz3rpqX1cfU0Yt4
82u+4oaKf5KADNAE+tsx0B8Ta/eHrWO3q5bOPfjC/NKQJ5dG5+fY9G/Uf/kVb+aGFSv66QwwzeCo
h9DX8lGt/wgJfFnTRUkeRmmtknCnQCcJWNk7S8ZiPy7yJUoX8nYzUF/lSPBXisqCPHNwIdJ5723j
GM2QRKRhbGPPw81t6PAQSsPeZNeBcuYQjl6x1Yt3T5IZQJk0b98sRsMHF7YKQQ8R0rQMbpMzGf0G
zl8Db6b6l5F+gsIAES0WQmpLfwMF8cF2nS4wyQxg7vbNcrPbDR1qfp8l68ZorIK+JaQOc4pj1Xlq
a6QrA08Obz5ndIDXZ76KUpIeVpC+JqzijxX3qMCpM4Drmpye3D+lx20DNyTdCiMkAShnaDcJ1FgU
beWxC5tv8sElievMb9zu0YgAwroymY7j1EZ3JgEFU4/wQtUYZsDqP/eueXUGHAwVShSFIeROIl7L
eLPMshBMuUhcaGMYk1NfP6RGCV5Ll+I0lIi0WAKgNI93OF/ekJUJmsUZrSHFxaIS59M25xd34InS
XV6cMgOJbkQ90ybFRWdgYXSJ4Blr0ROgWhIdwI3i7SGLY+HflljftwhfAnO9wdoVRMu+mOa/DQoG
IpeaMAJwm+3OyjFL63iXhtUrXOrl0PTbOoq/eruTB4N4wHzxv22eHOQxAmmJaoEZmvK368w34f9T
Ftsa0612BWqOjUPoCTv94k8/G4RUGOIUgcmxNFEFTi1fqoYdfLbOMefYh5jhGbw/cX7rE7F1nVjs
LDWGB2oG7l7IdLJD65m6XrgvMF8eigHVsls/V8UYeLZVnw0kPEFkpHei5puUFudbvtTOti2Tl0S1
5X4auHGJGPweLRBdTf1sdqzj+exqB9s6u+cIbEGQbXzywwM5er9FkX2ZsGgoubS7RYLGviCGvVlD
ycejiNRZMQ1aFs8+KxfC8mAmiGc/0E2iRDIp8T3iX4fkdXD1T5LSqzh29ZtqvztLF8BzMWOOqD/H
GiJd1o4ZUZetvcLBH3rtLNuy2xuOFb9mTkEmWYwYuwj1c144xxBE4dZgraoUyWF5ZLHU7JeS/x4d
S1QiRYNPxbiveXSrRVKgBZrU6XeUkq/5Ym2ZuyK0aijKcIKZG7pNtjQWinn2aEhN9Ndqd8ihMTzw
W2Wj0z6h/fsLnzQ+sqCKb0hQGXYmOKLUeO4b71h48ye5Ie4G7tlzXfrlQ6vlJ0TBbajZJ6vIDR4i
bzFxY3qc5910KvsQH4DImJX6MoemPL8Yg51hSvbC7QRSPOz1+9ImHFSeOpB5i+Uh04A7YOLLiRF5
bqA5z/ruCfjFav7ChYtI67xMijohGt+AZ1iX1iUfZNb2h7Vy1jGF4kWH1+IucFro4R+IaZjYEADM
5466egxKbZlZNyGz9zbseSNSAghHt/6GaZYcJlcyQs/QTWDzxWmn+sBOCj47fTKxuoOgQCTiwKLZ
WGxpdWI0R6krMt/rwNVa74sFTWyaMnkyJfsdGxEo27h3G8zNoWDZ3McoJyzW3Mi4n9CxtOTgdH9Z
W4vNkmY7u752nf+vnF0E3FaK1YhFzqfMFJhlxovdmsk1Ne1d12NlwkTN+jBBHzrJxcY+AZm7q92f
hjp96+YjYFgS2Dfjj0aH/1DJa4Z2gIn5v2yMT0qEp4yRqBFjLfQwrLQxNPwebYlTVfIuK/NnFBlB
bVCQMljMIQxk814nMLhlYXkbp7ARFGlq5gb/eSpQWZoNvjID3na5D2f7AVzoJitQNWTaUUjhzr2H
HbFT0ZqWW1+yyXvHEcbGWjj+qj7hIffjF6MiaN2bcBfkifksc1sEc8jfUXoZWuc+zo6ynuIt4t/m
7C/jQzsqdaf8OPBtogby4XEcIudlWi1bEPeBaLpnqdPyGQFGcTJt+tQRrdKzg32evs9aKJ7dPwQu
hV8zS0PMIMxG2Ae2NFFBDmz5LhJZGYSTqv/U4E6Mds5/lgEEGxEeFo1n+N1rn6RvOTx4huOcWmO8
nzHZHdnNDfxsIioNksAC+mZWHP06iVwktYvI5Cb3yt/J5Na1POMVkae6pQ6LeDseri5BqNtlyotg
AXMyDJV/YpBBOo8nu1d3zdFjpbPzSZkI3LhEx0xcA3JCwnUdJ2UAZTbj0bRxeRQ2VWOzjEEBmnMd
fZhPJ8gYJNv+S4Ax49VsGJ4+jH7/krQR83Un+9CVJe7H5CfpqMW/2CRQRVPoSj+uboiWu0LfpzEm
tyIG1RS7PiLl+R0UEqqVyjq0xUApWRwas8feRknUxqcu0/f+OF/DKnrVg3/JL5lhr0nj/OYrcgTo
vW51R/rzag8dEkIhmR8EKOw/Sgsva07CgMHyIh8Yf4qReUP8a07JU4szaOeLglUk09qahDNWLGK5
euH0hLBMmZHHuNX9zqz5t1LDG2udHUaTP1WrMQaCPWONzViX4tpbJfd5UdWBnhvjwo/pm915dhgc
JlaihfCsPEr9qfxJ+rC95E3869X5N11vcRBpca5tidnHuvKC/FEjsj57ZRATb/FkzT5Dp/E0IG1Q
0Me3dT88JRV0c58sHeW106ZJO/FY10QqjBiT4F7dGa+lHJq7sEjeu871HlEkAnaTGGgADVGkWo15
9PVywUlMFofhUfqOiTpCvsPVFpHBpmfrHIcJqkGuR+u85o3PVNCHpSvMc1IMJuWm/f+P1j/7718V
P4V9Waq3avGxy0o4/o1GFsRBUewrO0OXldfWtWLBO0k9H7A4obKc7JrduIPiCXYfhLXJeQdtZu5J
13Qvfa69S+2l3kW2pXvMyu5oM4gfU3VuNX7j/5F1ZsuNKtsW/SIi6BNerb6z3MpVfiGqBZIekqT5
+juQT5y949wXhWTJkiwLcuVac47ZNejrvCjhLGZFpjwFUStPtIzcbVxG70EdRifLKgy0t11/IABv
A7lenu4XTlRkX9fuN4PZeksN9gRx1ZRo0AtGsJRSD2wyuEnWe/V1VUcByoUcj4Tpgv3zDbS2lVFv
1cDHOCazu6GSo1Hd2+0pa8+eNZwGZ3b24RBQDJIPH7syxXQA40ortzrXoknVQ2sQLZE6NLLDxHSP
4cTuAJQUoEkuSqJot9gDAHS51cFLBLHxIVlBuLNqlGzpExrhfN8ZfkNIqjiW8USzcC7WNf5F7N9K
TpxEMpMxeUT2V4uy7sRZS4PR3jh9trMK3zsMPYoE0k98RCbOvgSQzWkFHTAhJHg1uig01mjdjJOz
fJr3z/V+bUmYQtY0YJRb/lP3i2R0LnODvcJDTswgiBxKquFNHJkWPwMtNwo73uN/Wo1DH54Icf2s
c+wQU3+QJcwaSPuKYmNYd4ZhHJryV4APAvsgJR8iezrb0jya2BSO4Rbs3LzNbOvZjhYMYP/LlUjK
6Ar8ctH/7oJmuNjKsjA/mEA+5vE57GjIsWUgV3YEa1zOw9WNFlJfL5/DJcak7xc7GqpHvGHuaqiG
lVsWzSbTfDUlPUQTcJgYmGQOTUIs5xRBwyuLBXmBSlQBhLCt40CC6EOYT802qdsB7sjgPkP4IGPJ
jozNSIwJ3ca22yMwbyLS1PXcO9tpBIiSKbU3y2w42l1M/u0w8C+vOpoyUWuygVjcEwHYuZUdsyXJ
e1wEnRXNy9H3VxiCoO1W38BIkiZj2ZCcKrM6xIxqvLgPGfs2BPJEdHsDPR6/ri037eIpMa354NXA
n5zlolh+ubWTYUXyBDuoOVLHuiTnlmogMTPC6fQtdUniBRuUb4RlZRtMQjolUxUqgTb69TAz1586
hbgiy0IUcL7FR08lZaeczoXZW8+qwxnld+FjFbZvAknEScQee4aQmkczOw3qc91q960lM2FRHwpS
doli7k/go9FddlbDmNtbgOohRkWDdl4VyuAVCPGOmDZagfW0pVO8DX2IddickhsJJ28UzWpv6Mx5
FZC0CG1pfpsuLe8apTinPZpQSe87TzBGwdskH3M8j5cQzus6H7N+GzoYOajhBNpDIFgrkZGyiJ1W
rlE08E1xgnYvDWF8m8Lb3WAcuA2WRH8MdhAdIroDlXwk0JH9+neYlno/o66hBRaPW1qCcl/iGDHT
crhluWVv4QA80tEf1wh3mxcvm1/KCNZQRIzrq17U5zFlyC617fh9GudvKrLGTUuKz9GQHf30liY3
77xkXBQhDPE48ddGKa9dRE5g4nD2d8WFQWy7K5YEIxO1FN5NsLiZznAVMHqP2DATQ4wk2pKcR72r
lynjO5phbwcgyN5mz4p+yMHMdLBmhHcoRFKvakkKBKcnRJ90Z4LRuC6l5CwgFcFf1C9gwvh+BUdf
kpan6l8WQWcs0UgNzLZ0jx2ZE6UguMOqqp+JKuedb6XNNhrBx6QxKc8qkfHBgWH+7LWIqWPewUrx
nXHC6DF1fgs8bnzo+Rn4EUlQ6VStOAjXxgDsrojR75pCgonwkjmhgKUTV7tV9gwUE8il7BAakzSc
8pVYJXFIkkIls1VBwPveKendh54U+9kcjQcYtbS5cQqiutxG1QQQW6wxmU4b2/9J38x+FrZTnKfY
fKlmwm/8QMsjyZbOJYjtrS/0L551g3MUxmxv/wBEtRZWXZ8EtQcHdtLTVLkYYVYdU4anXxfNFETH
Ohn/BjjOV3jlzg6TonXj9BOROhTnbV0xH3aTLU62Bx0Nj3lKCKcuBvf4dREk3jG1GVymKHy3pKZM
zNYPDlqkh3goSdF2PiOGFCuzwN9e20QHuhaZXD7M2nxQ+Z6v+rG0sHszgjAYfqNkU9gmKTAT78GO
K4jjqZ2caHkmpy4Qv1j8+ZZEtcnoj/Oy7bGeonFnsWY74G5s7f39WrvthAZtrYnUaKkaTn7SOqf7
Nfe/15I4ek6IENqFRfadAaFLtIKD22q5UOYPAwz1sU3oY1TmBG/VNwRDYmhAiXPO2YrwtQYBkNf4
hbyhBeTmqG0grg45Vae278ezYyXT+X5t7MhbSPk2rsyBST7qNeauFlV1MZF0MU0mcm4s1nTPCyva
FBa4p85mmBPF449qpiCrE0LE/Zo48fuFtkf7YOTWPi0nDxUIBC5XIgbSegkhTRaRwAj3RFndRS7p
Jog4y62ahv/8urs8UaGbmJU/v1TseU4eYoCIngw7lybYM4NlZpYE538u2khXRB8dyqlMLgq5U1oI
uYvIUbzHf9YQGxcFWXT+50LlXnR2R6AwFvNK3/42meokU+ISR5/dZ+5NP8N6Rg9bwi3pw5lzrkJT
nYVlT35CDiNjRpU1T7/wF5FA0Rl8ovaFNme0z5cc2mR5qhirbkO8z1FrvcDpYjbiaXZ2nZc6muNL
xukR9V5ySEYmXsHyFzI5TS/3m9EecGC4S5Lxm59D3sYNWu1SmvPIeBjwkYmzgelWnHHtdjSdxuTG
vq5eEwBiPWFiJbyElKUFZdIfQ1CNexIAnUerUNVGZ7n/GhXVEp/TrQ0BI2tW8400XvlJr/pE1g3U
Lwxn2FXdQ0WCxk+6lSNpPnb6bo4wPprWcDZ+Y0wrm7i0XRal1smljTlEOoGXAjFbFpQaievacB/b
9lwjIyOvjTHRIgNEhv4DyD2S03BVzVb/WzZqgzxS/CoNDunGqM3r2HTfwtZCx0Xg57PV0Xbmu/+e
wuljLS82cp74lw6sad4iN9Oeu2/tMbsGKqBl5tV7FFfFyQlIChCfaW/DI4e12RnfISc+Nobh/Z1r
TiFSm7+M5WTdeeP0VozokeOxWLHK8q9pQKMBJDQPWRcj62y7aY00AJYD9eGb0eTtA7Ko/rdDpaqm
xfqQVN2FQKpPQC2CiUuNlsRkS95VQXGtrR5VJz4N7RXIgGdHrISNdNkInVuFKunGy2UsUuysRCrc
W+bQudd8jhtBpN+NII+eqX0Z7O/3IsegpR158eX+u2ZUHfVUJS/ZpKz3Qj7dHwRkJX1ynPkN1qJ3
s6Icv5AJqPj+hFYRT6i+HLX5eqxhz2uvFeb+/oQ+eFnospZzvv/u7NqnCgXCcyr5otnj7v7TiYE8
RMr55f4MPmgKHE3SeLjfFI0gyB2I/tf7h2vmcjJg6Hy/FyEsPRy64+f7y4m5vrhD1GIPbtWNidT9
QXJwnScvsJ7+8x7YClPciK87Y53E+1bBhP96LJSldUwbeH//62ZS4zAixfSwlg9zEMnVD6sEAyuf
xP1HImzSZ+B3j/dblZqLM7J4tnDLI+BKFns5WIxyl1/3ABlummEydveb1CECUl0YnO6v5QnvqRG2
/fWhg+bIg6G7JUGsnoUs0HTxDKAO9HnS6HTuN4EaM6BcPpL7TYbj1SacO/frc7VdhvFpoLENLr8b
wS3v6qr7en6jxK3TxLe6kM6zxf/l/hgbYup5cjAD399/UUgLSC9S6r7qEUCIzjlbdu6tawQ3bNKy
32mLSJF5dPNCgkhBRGd/u98ibgG0o8EuPOh5QKKvXjeKbaVow5Awb7/7TfyUOl54NcPYeYfwcoiT
35lKxfV+t+MnzwVpql+3/Nh8Tul6EnFi2u9Mol+cfJ6+7uv4swhN679uCd29QmUhhHd5ZDGLV5s1
5+u+ZhjfMEoUX7fklL9b5I58vQEDBJVnjvHXfX7d3dJhCh/9Al1U4VT1NokTYjKd8YoZIV43Ud1g
4OSmSzcexIvamdX4x8hU9yQJvEWLf8ydGq3JHO5nZRuPlpEypU+0uW+9WF2Zuir2HYu1zASYSOHo
bca4ba49jv+THxsH0104KpyGVi3ZUVfizQI4MMbBXlLbe4sM+IWctxRe/sLukETwlkzKlR+l+6TB
FA0q7VwV4bsRM5aHdR4iA22QjNeerI9ROL+4FcHVAZtjTtPBAbPReGUe7x4cMPze1LuPOSG0+7mQ
P++37hdy8OXWa1AL56YzntwKrm8RsldyGdXHdWUejdg74rowH+NOmI+O1CkhstdiQOThYHJl67sJ
gVqxIQhx7gz88amNDKWuBV1M31uGNGmwsu5W+9RzHy3kn4M12eewyvGoxyTgaoavMw5eRhGsukmo
aAXSwHloezfdxTJzH+dk8ncOvlBiurjZzp7z6AZXpkbDJckAD2VVTCobBiUKHOwUANj8Rztz/SUp
dBeizTwNURPujcT/dJa3Qlin93i/dr/w+IgKuqEHRRVL/6yCxKRxcMF+XN8/p9bX0TGhcDSXv+H+
o1gx8+3MlmRZ8gV3WYscqysYEubjHCPuTomjCAALGy4W9ofKxVRQTThaQttPtukENkn3qcKwbA4r
3XbDNRNFtO1MiY49funo9lyC5V3evwv3a1lAa82jKb++37SJ0GZuZe9HKxWPzMPP1WCSoklRG7ox
Ml1M5lficvG19vNRehksTVUxB5W40kLIH6GLmR0RLoWbHT2OY0J8iJh3ZDYHBCHVRN7HAA7Gug3O
E5W+9WxklTo4Qnw3dAOxaUZXlcDfv35dLOYLCotsa+Kboprpd8xfIaHpukCSGvzxQ0gUfc9mV5JB
AGsdvffQJucCZvU6TYw9KVkvkzKSjW1VBuLekdhceDzaOJdUsDsVov0QJuwZqj72M0EICS6HVATH
Jm6hhuIzzlXzQxcuqdgy34bFDfrEQ9H70F76kFhb8yiL+EhXBJZz1ZzE/IxlI2Wy7D7G9FuYyI2P
c8EwBclTwEk4Ko6mVZRHMwkmlpD/3obZVR7/uRm7oNaZNJchORxyHP/9UHv5/a8f3p+qgzWIHnJ5
KrRhGOC0spEAfz3if573/gv3J2DNpaz6n7v//bJf190y57n+edi/X8HmG9Ke/v1q/zz9/ZqFPKc9
/fuvuL/0/b77xdd7/N/38+9XNu+f0z+/cf8zv17y/sN//fFfr/P/PoevZ/vfB389owlOZNIWYiAD
5BUUiAP4sngHheG5p5t9+tfFGD6lZrWMqf8MRFyPjYlBfy5+04ruj63VZ1irMLvVjXWiGorYvAY3
6IjiONlX3xf1qXan+tTXO/Y1mJUKRFaiIi9ljuuTXi6q0alORR3/pbWpt369bDFz42+6bMSg4Iqt
UdofkSjck8gG90R229rSS4TG5ORHBFfMGj6HhFWiJjoKNoZ9Zl8brroGW+QQ93gSl5k7+ukT1CJE
qHl4DohKJQc4S05hXTN9CCUiWNOSmyoEjh94Vn6+X5RO1GBqaPJVjgriJAeHUQ810NpftptmmWBn
KXGF1EF6y8YO4gRK/IvZIh1Bc7K1uxaIXkeop5yYzM9yN029xAbIu6YRcGxqRsXl1KJThFaPMfFE
vOsHLmPkxWM2HozAoNlj/STbURwHzuvXWY57/LXdNvOy7ewugZUsUqnUyOQd9dal8mCPFfqsYsKK
nKJVzNW3znXMw1TDya+cPQbGTaaaVyyWGcLFk4cKdEmKyW9Jdm1pla7cOfgVzCk9ytaE/0+00v6e
ux2mqKfk8m6DKTM2ie3eSg+tQtmbO9u2X1wRlEsH7r2BobzzDIa+RtisRBfUm8w0cLU34hzEIAUj
6o7RS0ixit1zb/s3zGPd0e7D34rxGtXBMtMhkWFq5LpuISa4hhOsKueil/18QE5i1egzs/hA0iUZ
CNxa2GO/vTR1Nrbdw/GCnYZBJL9KAFObaUnvoguGn42pBhO/foWYAH2+7t/cucq2IY3yhShyaXs0
Z6H3yxz0sBU4SwM2QEfFAt4s62ROOIIz1upykomTPHUaKYWw4A2nyF+GJnwefCt77QTy7gH7TMTO
aK0R5eDqcwhvzA9R2G3M2DP3XUfaY9cNxK/kf6bW7WBX0yN29HygKnWe4lnQXp5pq0XGDtTkaxyX
YpXBbXvHxY2R1ViB3rFO6HJoYMfqu7v8aID0j6X80YXkjkgtnfUNoGaINpYoD5P+qDNA3cHKoS9W
NJzKvI2fbOySJHr0O5vKiczrJwQ2466s+A3XYCPXjny4ifeSL+AhHKifZUuuVIjcfr+EJ/5zhEeF
T3+UzOiEU+XRwIgbu1d62f2bqNhYM1PC6sXcx6kXEmPmHdwSymbeo0/3J/6xNW3byO85NdsFAcoy
DVjaDSDHBQLRnLicGWLOAccGPvORIz/rQkJwsWytmBg4sqg40oKRAJBwn8WMRQxS0HfBmP4pSiw4
UTQv3X38e1NWhevMSk+G7579xNqkHd5oGcbpscu717rH6eLziSGqN1FhgipYJN8rnPfg7XsmP232
rWxrzAUhs+1A9djwAaYq131J/aDbRX72lDSCuGYVd+Db6CiiM/SmzN75/Vr3dPJkpA6lO+bbALX6
IFofK7CHnt5VByvx0iuRJ7RGilUU+O9mQyWsMIXToPPPzINwAyoc5UNL2nhdlRf88Og4c+utbav5
VNY9hjATGFvuJFtH53wxK/OPbuWnVNYH6K08r4KVhBmysqDRmTjvd8p4jobwqe3Q8i5eOI1R/YGC
46cqeaUW5NBhgOURLL0Djw9rtiZk+xYbxcSnr56ds4RIoNGs3hAPIgO2459hHFGk+dOvJnWhkjXW
C6iA5jx27iWNaz5TX2Krwxm2y/3qLxac9pHQ9PaxFF22I7OQU6myXRTFvJKiP87XexGXSR9UjH+i
Q+6BaBogMFjRNZHNt8xBJy88n5NK3e5V4YI9FB64EtqJGx34t7BLXzMfM71r23QOQ/elFImCc0WW
Nn1u2jId5g2EklMBmiQuQ+8MyMzucfBzWnFWQdJaWPuaB6LKnYfWFbCq6vmnXf+eYc7TeN57U6VW
ZTZudYfzDlO2IIuKxlozKbHqUn00MRRsJAcDsjOMI6Mwhu3Y++QMC+OcAZREnyAgFFq22pDD8dTS
b9gzFiBWgtCyORe7UI32yfGYE5EpWgb53iZ3BlWUsE8dX2s6y3FCR9dYx170HuZgVKZ+PidJuC3z
2jgp0LgwxA22wnmqdqkHR9x90j6w+I7ldYSLHDgIFBgN6zFpLsGB/nT5Mvszjq5EbwIQ5jv6Vkz/
3Jm5k4d+IrIPIxlduEmGkM37+NvsUQqHkTD43D76uW3XaZxSpqe0poWdq7WWnAWRBw7PrexWRgir
cJbmFcDvzk4K/QRroUCLMCfQ4MND1sbTYfZZdVpHe5s+ExI1yF77VONRizjDgADNP3V4rfx+2Ge0
7MgVFT4JZs5FaBz22dD1qKDMM1BXufc5zbmNRf78TJNWVCCZqnafx9VTPNb1ofD6K2QWpvqmuR58
P9n4UfTNb/sRLKX5I8wGtCMj2VkV+Lks6bp9HZhniCubKkb10Y0EPscJu0S3ps82io4TMk6TsPiJ
aLFapaV0yBf9hSeZ9avvuAc5XJyxq0k7ZnrpC6mIb0E2VrtAO28jiZW4H711IwAJ101ebGX3Waqh
OtHlTygF1CppZPs3FhRbjmkeihHFoukix0krUT9NbPcO3tx1TNotBqWGkyMVLZCq1UH2yKHLFwtO
QPlHJQvt0x1HukTjZy8Esq2GLqx0laR4EzFM1AqI3dij0c75B5R97W9kah7sDKKGmVk3LAufIPLi
XU7G3tQPx9aJ5E6UVQtwvMerlaOjbA2fLBT/HYV3fopnuufxnLSrNuw52HtaYsr20Th7Bclm8zOq
mMUmMmOil9gHZUaIWqwaUCfsc8APwT11vbWSSUoylLpIZ9HHGo37AIbx6AggVrExpxvTu+B2jcbJ
2IihDHF1gyB3Yn+Z9cUv6EO/mWYZPytd/TAr7BGZ895gEqCpakC0QuhDRByxsCmCQXfJZGmGJULS
r+pdzaRjBML3VvfyXTFjXnn5kvojcHNinn21vC6lbQqup/DyYVPwCTQ6L7f5UnVIb2OUAOBqvLi7
jIolS2eUGpNcVSCYye+y6Y5rzKKycgRpKvpHTODDdoTUh4s6LDYOjkFPprtoqp/TBuaHcBvy6pzy
NJUjUl96gZ1mwj/SMtQFVPTZmPfKrTkJFr+ndjL2SwTCDIkBzGYQg+zGAyMzyWyw2NPuo8MV1Ru3
N/ujX8f1Dh7MMyMznxz3/Pu81Ly+c0ND9DKTI0EzUECObTlDqNB/9LPuUwurQjmLscxnKjhhHpjh
hb+OZzWN0ya1gjeTPMpdZGgPInp3wLZv7T1sRTDcKSSwPv4JK6KMDKt9zCanf9VpsAY8v83wrn7v
4KBb0FntSeN+GDB4VovYcgoza1u3XX723gKvwZroZ/YDxuVmTb+hjPthN7qVsXZpmKc5aQupkZWo
4pDxLkJVV2MUMpTxbg8hgndUJQN9/GjgHO51NoC9tFiFbm1sQes92nHxK9IzOjo/eMub8reaiWpb
dEvCSwzG16wIaZFsKsVcNyvs4WEecNai6loPVk+CUYBKmHbN41CPyH9hC+d2GRzGwTTWHOqqY7lg
8Gk7jNBhsI14sjZB32Ync1InxxyvVVczJsyXmsBI917jHckieV320FtTDs16IjjDLxoY2bZnUWEv
iZ/lFQXYgmEm8w/86DlBKkM0Oj5JcEvUP3O2MQrCDk0HSuQUcazAsGzWholeB/wwk12rW2aD5eKr
m3aoBopNPUblLivp6pWA2W3LRGr1bXArsUmI9bNChiomRdG5squVA/h0TFhABKaKFeF0w8Vx9VOz
SPqTFq+v27uHvp73FkiRTWIlwWnwh9cRLtUD/Ub/VJtMosFfvpKviMQbVbUZ6BejiLdNnkcbFNnj
gsqHCugXR+r2i1Y9atmkx7umm27lezHhpBEurD7c2GXZvHNWBuQK3MR10XWY/vwUle0FnqizRsh0
CSUFQFsvfnoXA3DaIiAX5a9G0UTCgI/fc2iuLEVd6/zwY0mwopo8dneYbpSYtyjKvqvMXBwEfyLk
kvs6jgF/S5JcLLgfDlHJ6753z9GQfOjMMy7ERTBVLEJzreuphTd1m0ubM5smP4iERPFYueKznmRK
4g/8c0Z7C11pti8iAvqh35twRNOkIQz0/nBgwf4zNmw1pqjUK7qr2HcX2luYFfWhySzyO8fiLAu0
4d5sH+qZ9dtfdkoNBoO2iyOUs4O5Mk2MxbPv/BwsQcjyHAH0sNWWI1g9pK7iG6rQngnNMLK2fmBC
DQGOhWimu/A0KJwzUKjzlxLwB5FP8phmkoyYOtDPCrlSF0XDK0IVvoOsPGwSoxcldyP53PA6sE4V
/OW0GkwYR/aWFhaZScuPqrh/QmCHtax91WKsDkwt/Q0WIOfTZ73oisB7oq39EkR98eh20bXBgRkb
U0qWPNUlKanRIQImh8rYhqyJTSG40e8yN9qnL4LOYj5TKX1IE7ZD6ozvWVf6WxfHniOD8uAjhjjV
2bYIxES3w0aAS37bzi6LK4o+dUzG4lm39DQsoetj6cDx9IIXW2u4JhGBzwP9lIdUOM4G4pY4YnEp
9kwj90bkaqAUJZv7UgzndQPt8eSgTfPAH8WYdqoIs1bsEGLZGjnu4H6jdUzw5RxslTXuHTE2h8GB
7QOKzSNOQX4bo3Fk+6KZeriK7bF9tKQD94CKLEmPWRrRgkhJXRQBIVaUvB2VfqKRVuglD0um6IAl
m98xQzBoRxHCI4rBhtmtaLeM7pdO/oicUxDIWwpoPTzfTOHD8QawT4ISoNApDbbqAydE20r2pvXu
FjLajsDvHrqTEcyfhmnV5ACI90xXP8dFadZGSDMDeJQDmLaVH6iXSswfXonD0+ON4iZ6rArzTwYp
zoDEtjbSGMP4BPrJnJsrjUz8XYPzhs4JhNrSUZxzstOMFF4xLfO1m7BmUOhFG1iJQHjgtrKpcy8c
HOG6mlywD6AWIpmR4euA10S7G3LGf0CwB5SqxHXRNKyFal2CktlmWT2sIrtTh2ZCPo3Kio5HZ6P+
QPV2spN5yyGhLhZs5ZWd0TQqS2qUGWKgPUP+ZWIfh3OzSVt1McDSrw0v/UMmZr0BfVVh9MAAU9Y2
fKUYOjV8u21leD+KoNlX3qg20m5dmi863BURSk9rhN3cRf43WVAzosdZk1YmcTpIhxxERA30Szdm
wxlXqO+4g59Iz1BvqlmwKl4kqXxSlpTBeiHleDdlxWNRBt0ZG/z8UHQO9NjAv87kF9F6Dh6yTuPL
QRubxZ8jeaIW0tQSA9satYf1QLX4qJY8zbxaZuYFeReWJhkcNkW6GQasLd1IHzKP/qDNqPYcFM9F
Gr1D3HU20Ty/VbWnETHCVHdIiaWLgKpeEBRWVJWDWn6J5+vzE9rzbhUb1o/Wbg/zTJZeOpEtERHX
ZKgsPrGiu6CxrGHNrh/qD4fgYBU7cIdpK5+xlKTbFSKjaR30XfSMUJ0jsydOci6aNfHlch8l6EuS
rDhCmzNPLML7NIqjjZirg+z9Yj210bPhOD+aHsDBjNAbHwKc0OQPW5foZEJRWsljJmcLAXJ/6Nve
IMhp4i17egv4tEMqP18HQkMfupbIdlEazloJAU22Mz9jdNvbWXbfw+rcxsiNytmZkeoP+QEptrWm
hAV4gIBip+PqnQoINf7UfbIA1k/K5qiH1HHxyK3Zdoyw9kYMn9zx6DK2rKkuC+9Th2j3oYWjuO6U
rFbKP4cQoDe9JpEgdSuKeuHfckLhHOnLx5r/uumPFnl6mtXOUzuoET6TmYGJAORFBQB1lfjA3VqB
8bFktrMWvXtUM/grEWYRsuAFeRHZ28RHOaATI+ds7Tzhtja2yThX6BIfCClwt9ECyXJtiHzdxE5j
Ig2QhE0ClTGZMBJFI+QuOLF9t2SO+LZEsBS50Vp7NF0y2yWyEhkQnDLU75rQrpUIBKD69hq57H2q
PoaMV0DCcSFaDQJbWVU371nKmMny6ulYmDgd0AVvQkmtXUwg2aS20VUQiKlpnCJpv8VUjDdqrL0O
xp9AWCiJffLW9DLP7ZvgxGxq/hAFqQNZMbyhjvaeWgfiZKDnD4ZVJM3kKCruj6rrJSc+qtMjiTDT
h2khN4WK+VJbRv6aW+b+/kujjdwtZKS9uj+q+5hzskCGxm9Yf+fhVgmc6CHnuqO93NQIjB56oIaX
2YjHm2N4Z+U66lwwmqdKlbeRgXQYZx/xTC6ybZq/Tdp4H7VA75PknEfudzJ6lBsVOdn+fq9foOfr
GtVfCFgs3x3S//qQ9W0waBX2OnyP0oHRZ2C8gmUJ31nM89g8wLepXqbYHxiR8dWeyYTK/Pm9UJpA
XryYbFBJx4mxW27aDp4sLgzQPlC8gP3ihnARSSJBMH+Gg+CkIiW0MSWuaTa/T1Fr36SFaLKTTUnz
izqD4ilbBXEGbytn3XI056XU1MQHFbXadh4Q86DseUjNoZcH8CAnO6t/uRFGfVawT9p9FvjS4Wgw
IbmZJrYAo30ATP4jzRFvej2JmSOtbJkkzkthGj9Y4cOHpAG3ZPT+Y+d7nBvo9lIsNfauZv3aeuLc
685c0648xX7TbsbKNT+ckC1PVQpOCS1wyHsNpDNqD/DsZLVkehuorn6Fynwk8oq8zAIbKsnZyb4M
QJd1WWN8jPKxsvobGkzjqYNr+DJ3rOdR+MekvmTOTEXI16LBzY2J12PP8TF5n5Rl1aYsB7GPAyIv
dVqFOxqR6M06ZL89u895ZGtF8Z2yTnkjUj5R612cMkkvneSAlAC90tIGrg1OjCp8DBfnqh89kVjK
3CGNGB3AJEwaQLs6oT1rD9G1xLT0zYkSWBQhjUbfgTallI2/sRcULuBQ2w4IWFUPyUMr7fHY+gv6
18qg2lbY0cZ02ukhQY6rdbh1qQU+orLfWfYQ790J7lYyZDg0TDluDEQcH11gfUvps0ucLvthcv23
Dg3etgX5tskMMgbxsSEG81DGhgRA20j7d9ieprfegy0e+TO5uDLBWFyKlPCuMTxwmNYrWBzM1/tz
k/rovdeIp3/kro6u8G4ZNXBiPJBgdIPfQNQH+3mYVv783Af6Ry2YzpRNe0LwaZ5RPpm0yNgltnp2
dwVASJwLSK6QeOp9g/1AujFhvBzPfIXhIVl676TexmMx/zVnpNKWGkWak9PtNEZET6YxDVufpsh7
qoq/fm2J33VLiRiW4acdQHYXAUd+6cOlyWoAK0MSgPLR83diVVdGblg/kSxsg5bVVg2L4ihxgzc7
vU6psx7wed4611BP0nQ5+SoYvWR7AQUo0mvZyPeYRLf3dh7VtUV9MnrTHwqQ+EIilXrLV+3cn4zS
aC4T6eDPqVOfvGK0zvA0mrK2riEUN4xizdP9QmekXmCQJS2xqD78wixPg003Z6ixIBFnSUzP4l+C
VLweXce9YMKH1qWicuv6gpC7rCAsHPAQbTwTavT4ZDuU1FZAXmaaRpdKqZ8l3OSx/oaZ5xNJEcx7
Ly8PY3e0gKyvOpb7dZzDl0wqcfDS3dTTq0uWtvQYOU+t1zPmk96Hjmmljq1zNVvSalM19Nse1dDQ
M0j3OrZBGR0Gatn0iZlgTkyc+6aTfDngg+GoQxefcL2JvS6AU7upKWhWZV0dmnG40AlFITQR5DQh
pbA5FWusDtRctENqmlmKc8ToTsU5TNgBNnwr9wja+Vv1HAD5h/IWzYNHtwZEVhjav2tJKeAF0FWy
yL5i+ulBUw0AGIfePC6Fp5WEHr2XcrwYoyacr3rWQNCJofDGg2Ntu72JlGPn/x9759EjOa9k7b8y
uHtdyBtg5lukqaxU+eruarMR2rwt771+/ffoncHcbN6SBOR6lp2NIikyIkgGT5zTQ7pbpNwlHFKT
KGZpiHrfKWb/qe/65JRAh0CCHOCJnbzomclxjsOJ4TQ4FfmZ1AGQlCr1IY6t3wavDA+6woxaOugP
SroI9xPAIp49uciDB7YtGdh3ZTyovFLvqcQFYl5W+45rYpNyoEEN/Ydf+rd5NdXPJfWCgccGOETU
IUdQxmncLuyX3M7rX5aN3AgsON7Bqcfs7IdI3TocFYohnR97KAn2AM0cndH5EVYdT9Yym5qUdvoj
sKm3PuIl7hFKM/sTr9falH+lIFB7mQrj+0Dm3R6zAjaghqcD4DE3mtlwv5mg1XWKPftQ+GC1nfpg
dm5QUALShZYPNPIv0hVwURcAjfvcOAOb2OtGj1HkH+TShJHVAEPH81LyrAwtuuAwQcOG5SMzlXMf
N53TFCJk4MF9ihRykZ7JHWf36ZAqp9jo0kfDw8WTMcWfLP+GF0eOaSZro3vmTmulbl+l3JBkp+BO
VKOrYFrWnalPlOg0YFK8TK8ewbACIbdK6HiAulvAZnZp4zUPeiyd01j19xa5vp2TtsVx6MZfpOhh
pe5QwgK5/nua9ZrgrvOOZTYjyiPqGWFTvTFRl9qVAO+4/UWfOcfDv0xl5i6NYYLhkstGhURzUYyH
SiEjzN3hAUdXT5IH/UOt1rfOLGFSQms6S8PcRDY0Tc6kQrnNpjMZ3ZHXuzcld1KIG0h0RYURHDi9
hLchJ510SqBWzqVfsMcWBQWNtcwTKsDbp7JRcs4eQ0sSsx+ROpc7kmRl/lTpMyIbiDbkCLDS2Ig4
7JPIsY9B1O1y8uJuSo47wcS5hnWQ5dSy+qSTz+Rp2wAHVSOOBzlS3Jg38gg5NYTWT5TB8ZLE7gHp
9xFJkYaHkBZOEav4zZWZOlojpQpQ5tIAZui5SatznE0IZEOqommwhaDpE8JKe4Q35Vg18avtFD0a
BTeaDIViDPsc7w5IK5UpRIlaDNNKPDwF87sF1ebqLSUlX6Er7VhzSJj1lPIOsPPS6UIj9X+0ZP8j
a9PnHCqfWUZU+8efoqO25WiKogAgVQxZVzSV/78QHa2DedK8jNt+ifLWYJE6bfR7OFuSAxcr+wa+
lnHfdvat3lPbyx37hjg6p+ao+a/s7n5jOPoscnopgsp4AO3pqqIauqGopv3neApTjZ1UydhQoCaF
pGReYDDcB9g/HrCpV89RjedCjmO2nSceFLmWRgURYSZHbuG4N1vpDZr8yPUG6U0OXb3M2SYy5amB
m3cHdowEh2TcetXwI/HIEfCGdqij+sXyogdYLRPCJEWvnYeEmyPV3yrSwGXzG+P43uSwvCZG+slq
+6d04HahtNlTZuPxaQRPnCe/elU/3EQSeqle+xUwfwtlnJS5max/TIxMvkv86rPWaCNUm/WdrpFB
VsonUtol1kLi2YLlYG+kPgSuAHsfYuODpHAnDcm8HSrf+Cqnb51fK5Q+cOrSsvHZySJSi5WhHRWV
jJBa6K8m73V9ArrA6VOY39LsSym1LkA3BBao6jhSpvI65tnR4rRTRqPM6YWkRZI8p9OkU7Q3kYaY
GdNryFYsRHAgpTEe4ywj5TvAIRhTMsrzjHwL2es+78M3zZvyY0j1G4iT3OT8VR/tqMU1C04xhpne
GnM1hy8F3zwghGg81j9hxHpKLBTsa9ArN53WHz0jgXmmZHs1R+0FTP1Z92suISkonsJwDlrqPKuj
+bkDgHmTaP450GKDZxwlvuFO8SGL9bMuN1AFe/E3i8cjeFXhrpuLdSnGIYFmwKhtmuVvMkodFTvZ
ocmMRyMfeBLS+/tqSBCERZ8iTo34PMw7I4zyO551/P26eeuyaN02UE5FNx1DkVWZu9Wf1g1G0VMy
OyD22pR98vzHKKrxFTqw0+DVxbmNDetcEoQTig9PFaqbkL60N5UV7Iu0+kr97msnO3eSRLW1XHSP
luzftyCjeFNUmr3VexDQwH3DCSrd6bzp7hUyrlRCwhCo+4CyeZymPI+U2jgl4WP8cfAV5VB0hnlo
58pvU9IpPLUtTg0wpXIki8AHeT9KCmZu/p6J/xOx/jgWf/3XP35Cb9iwcH/5YZ4hQJ2RIB/Pv/7r
HzzhXJjM4Xvz/Q8R67fwryb7nv7bX/y3grUiO//EdhRD1zhVKLJi/uM/+r/qhrAuq/9UdN3UDRPK
XMVyUL3m0bYJ6FH7J9TEFrBbBDcRubP/pWBt/xNFEt1xdNWyHEOnkX/8v//8+be89h8y5Mhtv7OV
IJJ9EbklFEcsnc3EEWWrNW3MpyTnCkhILHhFkiA+v5iEd5r+c1P4V9Nzlxeb0xCaSpUUSe8qZvmg
2NpBi+OfUul/u675eW+8aB6AJ8cVKRuAplrTLgQAAzfbUwgYcMPvl8YvbK48rTgJzJG9K4/aEWFJ
kid5+oR2mPbf7vTHWlxu4yz8u3M/S4pffIFTSLHdU7TrGlZ7TzVUDAwJGi2//BAOw0YfSx8xx7SL
PmxkEPKq5SNaw1dudMoBjlqFxKzZofi2vhALJjSb6GUXQ9bAJKzWnZuPaLBEsQnPE8fm3XrrCx9g
C0E375BoKo0UnW/U5I52bdoUhFgy10poLde7WPoA3O/yA5BwDE1vMlt3lCU3sdMjFEcbJ7W5iX8d
jP7XB+x56S+mHzxsN3jx2Lmw/8nqLeypIEVaRba0Zyvtoa+OUK8Cyo7Ibnzd11jC19gtULTUCVpX
K1EkdhrIuBTKuq5bDkv4IHj0K7WpKC8vDfWBFPpTp1IkkbTjxuiFo+3/zpg128HFjJmJB7cHBc9u
W47ULgWZTuZ2FhowjtVYnYqqedaq4nudQM1sSZ947j9TanArRfGGxyxZgzCAARTxkI0Dx66pJ22j
P5eO+nvd0Gabfc8a5i4vvk1V0yIhCd9SpBL4v6SaTAIsyM4pM9M6cAG9+4cwqiuSm044bRzO54V5
p09DWDCdl/BgssbKTYtfcKuga1STr/g0lsPGii11IMxXE9Uql9Whclty5JKHlKKEoXfUomXZeX3e
FpbEEOYtL7jSayHfYDnTk9GHdwbPZOtNL4QXQ9hFjKCIR89QGt4DDLcgM5aajiunmrve/MLIbaF5
0peeFTUF2k+N9MCtdddG1pf1phdGbgvbk9JygbEUq3VLy4J8pOnl8kUNGgCQJlrz630sDV/YocYi
JOlQl5QhFLL1Eimjh5gLqN311hcsxxb2Jqh8m0CW8ta1aqp5C7hQCPMgsxp45a2NU8KCy1nC5sTD
g29OPl9gQdxA9qOAG00aGu+tsz0UB3zubAWSFlSXK/H39c9amDRL2LECq3fMQiZEKt1kIBwF4SJP
0IYS3a23v/RJgjcUcWuT96GIG73Th55N5NZEDEoybFhJ+9+VUfSwk+WH6zoTDBh98TzzYqg2dBmN
6ULt64MuU08OtZrXV2iUtbwJUhe33tu8Ku8EK0uw6UGmprg26sZFGJsHZL91B1n5CZHgnQMfVy8p
Z9RvPoCv29rOltZKMPDQbibwyxpMIpZdwMRlOOnzEFoIga9/0FL7gon3FMqQrGL6QjMzjnmPPBNY
3mDDgRZCgCkYdyI5Vgx+uiFgOeWd0SgwN5G2/tpSu3mz/gFLXQjG3DgdjAIxxjwVFqXHza+SxNK+
VIwP6+0vTJApnFbUpBwL+PhrlyevsTtlmY6Cj9dR3ntV+4ZgUXBNI+KA/CKqC8Y+pPjEz62NtV2Y
mvlueLmbhwjoTYqZVa6Rx09pnr7xUHKiin8jci3MjCGYTlGNg5T7ReXyPGTBXhuXJ1hG4uP6vCzE
XnP+/eIoAv8hCRudjckqss+F33/OKNIF9ZvuKF3d6GPhC8x54i76qIY47qSCo1zBszyaLG40Qp2x
Pv6FyTfnPi/a7ts+qorCblynC+6pGT2UKgV3qIld17wQ9mTHpKC5IP5AGp+inYTAaxs9ViYl2dd1
INhlYJHgKmQCjxOH9UOvKNJNifLWHbSf04Z9Lk2/YJ8tbAmk/3nSdoAGo4Os5vHGsWBp8gXTNNRo
YEtQUZ+r75P4Na77gxduudWCZRpCUMsUeF8D6KFco6xPyTieVb04IEj+0ZfS81WTbwhBbSBHI0WI
nLs5JCvoqOlfmwIyQ1RD1ttf+gQhqMmBWo1p1eC6rfQURvl9ZKeQ3KpvLYWL610sLK4uzFKhUpld
DsQ1DRohZOcPbaTerje9MHoxzdnZql2lWVxBIqhR+qPcVJGCDGXqQHVnTb/XO1kavzBFhmkljWZi
QoqmfUP9ER6L6ma96QXr1OfvuggNee/lZmz73BZIAcdI1rXmK2Rl1zU+d3rRODw8vCPP8y5NjyEg
Y4j+duQ+juutL83K/PtF63Zt+ZlfYDgM/VeZhRZ5eePndW0LIW2E2zpqKQNzo4ZTiD2YP+oiOKy3
vTTlQjSzdd8KywThAYuSwMZSjiPS0NPUbcSb2SjeORbqQiQz64KsvJ4wLZb2irD7fW9JkLwMH4Jq
gG2seLjuK4SwBmeIMhQWd8GhzaE5idEdUvZF3jkRGBi7elzvZWGNNcFzJbUI66QyKhcy4t+dPH7u
k6/rLS84riaENRBmYzHwHOZCCjxSMgcNX2tGr2HWPYWUNKx3sjR8wXH9OpeboVFwgCxA+S75MHb1
dSceTXDcfnJ06riI/BSN/q6QkCHooNuyPu55Et6xIU1w3DwapnSgdMkNpec0vC2b/hB1n4bkrRy+
xYj3rfeyNDvz7xcOnPJ0hAQjZ8LBn4BRdkCTpEJ9u65xwYM5MrS12RLYYDU7qqhVVVtZt6VhC/5b
O5MUOxUtmzNJWgnHq/GyPmZlqWnBdwuQCW2O6pVrUx8+GKCLRpvqa6BmlBJQlk8RLuSMyT7VqIzR
bsp+OuoWLL5pvrGdLcQmTfBqudNkn0f4GjZKfTiqVee336hBdvI3rzWsT+ufueB6quDUsLI3lknN
rzuh+dNCBN6CXZV9aYeu5mG9i4XvUAXvTmvIegrHgeczpNAKjeCOY1cHTfB1zQt+HdeEPNg9Slcu
/2py1+g/df5f600vTY7g1zJgABmCYeg/azjm9fhWs6WTjqSxnVyZwlfnSbvwO70FDZzlVuU2pW7t
WtBvu7KqjuvjXzBhdf79onGupH1eh9zEZOp4zj6MifuuDLvTeutL6yp4Nale1HqceeIR9jC9vyLl
Wzxd+RigCo4tqd3QBzlTL4Od0RNkMKVhw6+WZkVw7DiyGhnyy9LlOf4UKPmjEY8bWdOlKRFcNq41
sx8Ks3RJcu7y6atB1WSWPq/P98K4FcFVFRhLLCRMIddHXrvTqlOmqht7zIKhK4KLIuEE1DRkSkJK
xEp4Wap9jk6kbLUbHSxMjCI4qdwSsQrNKF1Am3unRMMCpCfFYtfNjOCniAYn8IhjLHBU7isfvWso
uK9rev6gCxcKKZXMIlNj4GWmvVopShkQKQwbrS9Ni+CgSjz2lmrrhEZdeRxhzxg1+WONuOL64OfZ
fefo8PdT1cXgYYYKJr8lzaYNHQS7LdVdPyB/1qB6BkgEmL+iri6GFkHfWIj3v0cVM8gZADVNqqbS
NSksgAYsyn4jBb3R+Pv2D3jgz6VAajWJqAHE/jMqSPOZGMV7W5+o95uGLfTPpqvJC+IW8m23MZWD
rdc/ShWZt/W2Z/d8bxHEcOOVY5mPPcdmX3vLwOtB+1BQQt991HrvmxLW37QJhpYAWp31Dpc+RghC
JSxWZmWHpZtXSAV3oZtsru9CnJCFEDRG8wOwTtOKL5+ozKHiQ77TgVNRuL/x7Pe+CWmyEIrSCmG5
FlUI2IMfGku/NRNqrCkPW5+bpdYFGyJN2FoUXrDdQn8z7EyrSZ9UXlV2SqRK+nXBThbCUZ9XvTc0
del2oQSVtNO9WJQMQg1XbpjUwgrL89dd+HVY6bIBYzPLMEU6pAlxfbBSzThcN0dzrxetV9TQeVpa
4MRKbFFWZYMt76nWS9uNRViyIuHgoLcTNT4B3lY6yI+V+dnKlUeQlICNYfBa/4ilKRI8mjRTrHYT
R59ySGX10Ht+GZ6yqYAgfL2DJUsS3LpNR1WPUhaZi+W+oVixTKj/rj+st740fMGH0ee1TIiOSnei
SsEMwZGW3cae8/7sq47gw15bRP7oROxog0bJqGvljzZJA4R5j+tjf39mVEfwYB6LnR4FduK0JB9I
Oh17BJQrOIeva15w4QHKB9WX08rtjToBSoGW7E4tYLcsxzr8a72P96cfNao/XQDKh8jwkrFwxzHx
PxbZ2N0h92hc2fo8cRcOZiMCksJMVLpFbP6UjPpFMqkcuW7k8xddtD1ODaUR6C/wbuf8KEL7vquo
U7mubcFvw4BqmN7AKPvBRA3b2xfQRlzZtvrnuOWuNXPdZFWLMkVLCzw6bHSqhibay/rgF8xexP84
bZZMEphnN9eoWLEbMPSp4TZV+WEa2ytNU4gJZWNDbe8QOVHJu0X79POY2Ke8lj6vf8KSVQpBIaTc
Y1RyPJd3i0e4WVxozzaSYwuzI0LhkAdEU1XxSXak6Z0xqodcbQF/225LDdX66Gf//PdzkCri4cBO
m5JXVJWLTmRcPk6qLpe3vZIV3m5SM6jME9+31YMPJc2w8VWzQ73XpWCw3VRTPl22XCJjuOC4mcH4
kp8g7b0qSqsikgXotFfGWVO6Yx08S2X13aquPe3agi3JURIEVHuxIrZ5q8b+Rwt5gfWVWLAjEb5i
AnwsG15hXJvynSbXz2qtvV7VtIhaaeBUKuIpK12Dyqsd/5zFtDZuM0vDFgJ/6xdaYifMSNiXv3vo
fw5RpfX79YEvmYoQ8aUoQvW5nl8GoW8jBsX7hInRYPPYMP8lDxODPgrsjoqKq5uW4xswobuicna2
2f/Iu+aqBD33xj9jaKSpQ9pR4eR6YxVFu3QKm3OA6OBV+QdVBDhS3TEACbOIoCo05Fn/hB78xgOG
Mlv1O55qCUNP9LrOu1kpD46Fg6SO57aG1BomjjIMPknh8KFXCrcrlA+94ZGX0LZQVn8nId/rWAgR
HCT0bJpTB6E5nLtCP2YUI4Oe9OAXiihGMUm+32Zq2u6R1nkEJA85FwJM5uTstXq4o274iD4sBTv1
QWumRynkKSmrEQzOfil5fS9r01d7tG7VpIe6K6B+s4bpFbJyxblZN9z5VPXeBwgbpz6MBsxlZIVQ
LKYKzeJD7pX+q2pBWqhLxz7a2D+X+hHiUViqSqXMJ1LHolrIg3Mmk05JZj/Ayd3soF/0d6FkbjjL
UmfCTqcrnql3GhspmW4biDyEn/CeTB3bXtOcawrjKT/ZOA/PJvbOBIpYpFLy4YCq5NKVygAx3PKp
c6Sv62uzEFTEqrJ2aigps2h6hDIwS63DoMjPTe1fF2xFCFJiV51Jmr5w7bh9cxLlRe224vhCtBJR
NlI/an3jkWtxKIGowupjGumfpNY+SM5W5nupCyEgDjXFRlo7H8g8OUDtyzlHvXxoHfW5SbaSCUtr
K4SVWo1jqMIIWc0QngCbQipbntbXdqlpIXBAymhbQ0Oq14QVTY7zx84oN44VS2YjuPQwQbSCaAu3
j86g4s4JoWVDmivyN1x5aeiCKzc2r1nOxNB17t8aHFE2deTrs7I0dMFxpaYJChtWJRf9hedqVrsr
+sd8iK87AogQG7sYNXXS2Ca0Vv4U6DKShPHG5rlgjiK0JncgV566tHATz/7WJTl8W8ajPUQf81x/
u2pyDOEAA0NrH8XzFaSrvZMGV9xOL4LbAb2N9faXPmH+/eLuZxh5mUZxRVqI7eiGQsPmm1f3zc5G
6/vFjuVwt97Pgv0YgucqnkFNVsWWE9TZue/aR1Mvrjuxi4D5VCunhjqiws1LDUbwcu+rxifN05+u
G7ngtDP1j+ZMbGKmUfiHSjW8Xexbxs166ws3HBGyqReD2XSBSkQr2o9dXqI6EBy7sDwhLm/sYqqu
1/tZcDIRv8k5SdGgOS5cs80+jLb/FBfaCUrfb9c1L/hw0PZ5ANKjBBMT/4LMBykt6LQMWdswnwUz
FRFgVqtGtt9jplbY3vnt8Np3PXQ98OmmzXH9ExYsVESCWXC+waHBOktDcKxj9ZDa/1NKulj7NqfJ
3jku6IITR9TWIatF3q+CrQvO6+E+MtQ3KZBeoMhHShCtxCI8NP51kDxVBIX1XtM3sTFy6SeHnFXt
C1xpt7WtHssSUu716Vo4bv1dHX8ROLK6NWrPJ6xGhnGbmBIUVSFqyi31ydMXR4JkV9bCw3pfC8ar
z0t20ZcZqsUkt6y+BKtzYYavjpx8LGHnXm9+wQd10cPjOOuckINLrfgHOfa/NBwYp7J5gBTxRUEf
bL2bpa8QtmgfCgHTaHnoinoHQhl/aHfxmP7srfTKhJgIHQsTKUBZr0Z1qEIJ3De+GbDSbaz3knsI
Hg6vYZRMAVjAqco7YyfJZtwcIDCkXn19ehY6EFEl2thKWmliUD7KZTvJQaGm5qXzukOGCChJnGzq
Yt7L3DJAcwaSxmjwXmfal+sGL3h4rfXQCZoSx69+/KR4/gnIxNt1TQs7dIUYRgZCsnLJ7MBBp4Hy
tK8LeSKQJLJ5tpl0su4x+dNHq4HHkO/YwnosxGwR++cMSKcGhV5ARSrtYsBQVaO92np0G03Vxta/
EIREEGCfBs1MHUdWvA9P9TSeldS6awK4kO0eUkFdje/LQLkuBaYJaxwkhjV5nDZcOdEe9HZwLVPb
sM6lqRLXuGw0KUlspipIwp0WTK6axEengiARkZiN1V6IPyIo0INM3mysoXAtWF4sY9orfn0z+ltJ
haXmhSCd6VGpNzpoQKrBbqw2/cXlFW0qiJWv8gNNiNKT1TUSVGOF284ErWn6GEbp7XrTS0MXIjPv
KpKRlQ45+FD5ovnOb/Tj7kcTyrL19hdCmyZcnnxzbKnfYD+GbQO54syGHLNA7OK61oXIXMmTkYxy
VLmdMri80j2rkAde1bQIBnOkAoG5pGfOVelEFcRf0O99Xm96Yc5VYTmHKjU5lWCNCIkgsxLu4Xw5
xtrGwBccSoSCoTY2ZUnjs6LK+FZnybMdync8AT7xOvR23QcIi6rIeTw0KvsVr4u/Yi247ZvgPlbN
m/XmF2xGFVeVN3RvlMhcO5AFm6H/6tvGxo34b4jKO+dRERWmllGpAqicL2Nx/MPOG6QCux6SUvQ1
dqU8CwXEXQuounr0ok45JGNEXWI53Bit3p7Wv28pfSvixxSumQ6VnaWbddmp6qXvaGm88lh4F5XR
qSL/meTyt1LPH2bo1JTrX9b7XbAMEVUGfYOqpx03FV99CbyPuQ9tJ8TakDettz/vBu/N7dzvxVnV
0ltHiTpiiZ9136cMHWfHi5GrqW8mLfppITy6EVQWHEiZf7/oyIHSNa4K7A8VxVMHx3Q9mPtB2cpV
LTUvhHPLp67HMbE/w0OWKYUlyX7tlXLD+5dWQfD+IKsr0JogdmYlLzOXnyMtPnlteWeqV6YjRXyW
bQdeqRDBSG7L7UFtNe3Ea0SxT3o/QSZbTzccdWmihDjgG6jmOBkvY2Rq7hHhQlQmPBdSu/HMsRAH
FCEOhHBVt1oJ8CUMmz00tzcjdMDrprrQtIjM8mQknGHP4gEFZfMRRmKLAvH1phcmRURkcY7P1GnA
elDeubWy9JDpxj42Nm5SSwOffe/C9FPV8LNCmpfWCeFcT+HpTUL9Oh4AVYRiOQoBsciIEBS87isT
iSQyfOvTsmD2IgiLHGpCsR/v2VPpmPq3FGrNbypsR92bnnAXGWVdqzZW4P05gmfpzzlSA1NWhzp3
zplawoAr0aW+8RXvL64iIjbRAjDKNqdphWIhDdHimXd33CTAeD+CKiJmMyhCHehv55yrQf2C+sPL
SAHjzresU+3Lb4YU9ddFUHmeugsz8jSE370QM3KK6LlBTtKZqptY8zbc6+9I/M5WIItBzjF5b/Uc
cm6qdoQy8mxYMEbq3v2Yq8cuGF9UWTvEXv9QogbXBNOHwAjv9Ml/9Gr23Mh+WTe69y1BlYXTracn
jTopPPlYcneMDSS8M2+j6SV7FmIfe3jr5TVfiHzG0dGmu0BR4Y1U3qy4Olw3eiH+WU3YJsjt8GBl
OcicaOOHhvfdqyxAEXFtPlpmfR/ouVvIwT7JzOq10yLzszf2p/XRL9iyiGujdgwG5sEqXElD500d
64Nj+/eenJ0MoAK8Zh3X+7Ex2X83NWUmVbs0ZTJL4ThCPQZNhprtellpkGbPR38HlRfqd+iwVRHi
nkH6pap0byPEvL/6ioh4C70KhF43I9768mhBFchlAbC+BTttc1XyXREZ25o2K3ynJW3dd3xMo7Hy
6NYbG8v/vmcojhAA8rAKvbrmqS/rTe13IKNMlVQISVzZvOD/ikZZn8Xjiht1dvqp1qkfzAHhXuUY
iiO49SAVQzJ1PBR36hTcEeWlQ5yG9cbYlwxX9Gwt6NXK4OY3kDqWiuAcJzBfe7uqGSlXi696lVAc
wblJ46JzrpB5ba2m/FQXWnwodVNG5tyBxXvdNZS/L33vOIcIVMsMzY+y0MldONphcm+L5G0Cl3DI
4jLa+16oHxEpxbwG6knvQbgWRynQjR+SZME1DN54l9SmvrdmudUiQHICysN0H6uIsjXZwIUpddRj
P6DuNMhaedC77q9UD+JTAivnuQL2sAvNqX0j8+If02Tw5J0UNMOB9/IB5SovgEE9Q9bNkZI7RFCm
A7ouMJv60LoO6SwPNob5WaqBGElKC+U9rJk3UZWU+yHpUMdMKjTtDATlysaRzhDgNbejnqc7aF2c
XcUFb193iCvZof/TtyfYuUOrOVmVNFNjV+rB7lLUZdogPExTm+39sfhSQdKLemhaPapBEh2Ddmj2
VH0H+6FAPoyXpHHHpqYeU81LXjLIje9Uw6oPtVTmx8F02pvYCd6iGk77StU1FlRFoCMqPmQpJY8y
ukQ3MlJHe11tEc3x6mFHEM5/QU6u7WFg9Q95Ps5aRYZ1GqPuBxzh06uneh3atwW8LxYUslqp//Jt
G5RB5YSPQ6HUrynyAF9Q5SlOg5+rD6Uh17cZHKZ7Sx4ktwzD+I7SYOcU2fpHJN5+e2WEJq6mInzm
wNMxlAiT5RLVRYWE5lRvkaGXIa37ZCKLcqycBM1KSffQRpYh720QMJS6oD74Doow62a64HAi1tQA
iOyraumcw2AAFpT8FSfRd8/MnySj/dKW1ut6NwshTwRkRZDcZ6ZFNzriE7ximk628QFLp0IhmCqy
HoIG5VQotadEc/ZoKqEMsfHSvtS4EEqNiXfXRMmcc24WO5iRIc7YOf3X6+ZE/XPzjKKht7s6R7Wc
EL2fGm5CCjxQG/OyNONCJNUbT0qsNLLOeinXCAJBiDQFQ3JdBBURsjARF3qqTJnbU+CXIY4hyfJ9
FuYbt8+/y77ei53CwaLuJzR00Ttx81iqP8hxKLu2JqlnHWk+XK1y7tIcYKLSWurXKlG1u8i3xq9K
2Xbfx8AqDhW+ujGR883lvaHMx5CL43o49J3eE/POY5fv6wAxvlw5qFCcBUO0H5GEKrE63tI3TjcL
WTLFnm3xor/EybPKiemvTXbS5/bRTnbZB/WDnO/Kr5Kr6Tv5OuMWMZjwZDYdGgEIgaDbXhlPSFHu
eVXdmLYF+xNZ+TpPCU3SEs4Z1RH7JTUy9ZX0n7HhOwtnQBHOnOWUH6PA45z79nvVfZHT741ToP72
6yrXFBHNih9XSecXzrkJv9d1hkTfFh/fQkQRAc1ehPCH6c33Y8SO1DsIitEjv47HVbGEc02I0JUv
OZV5lkKjPfqB57/O5Pa3yDXEG69RCxMvQhAHw5LMxCrMcypFwdmQmvQ2k+AMjcpw2puefh19kCLi
EZ1SUnUyi8Y58rydbSDiBZ16iUjL+gIvLIOIR3RQeSmCqTPOVWYe1fyb6Z3sYosNYcH0RURi6Nh2
XyuNeZ7qYuebP8z+93WjFkKD7rWyBuOUeW6w9kOMRrteGMnBMuqNkLC0uvMXXcQeSyJ3lkm6gQF5
p7Tz9lFU3NV9/aGNNsLb0twIO+qoTVGp+IaBrETNeVunCKHP4XG4boLUP8fvZ2aoG6jFnJF7uik8
lHkoP6lq43W9+aXpEfZUxaawSo5pvi36m6i702eIdEuNy1Xvyoop+G/fRUiJ5plxDkYoeeORc7et
I3wEn4DTezdOV3o7L0H+ff1zFpxAhChWqhUpWeuw2mjnHChPy2/kvoZBpJG2CuwWZkyEKtZjpNVd
ip/J6kujf0r8+KyUr1NWXXcOEXGKfQ/618ha45xpv8oyQK7aQenv0/r8LNiqSOvr62WkTOFoIE4K
YTWiDShuKvrWBXGpdcGZC0vihaal9Xiy+mOD9MteZtfZWNul1uffLzxZIsleqz2mOgTGfd5Gn/NJ
35jzpaYFF270QA/qlCCR51n5fVZ26lCLiaT65qppFwEckyfFeoXU69mEB3PXj85Hc9h6cl8auxAg
4qYv66FTjHMIhvbGSMLsps+srTP30rFVhDtOCPeGciCxa8XfcsRSnU7ZhRrM+YQ5Lf4clRX6QNlP
21F3KGqeW2Syylja2JqXvk2IHnbSgedQ6VxVQrSoOjNHfS12rjMoEQrplGYeKZxWz70f2cEu1Tsd
ll/gZL+vWnURB0mhtUWldaWfM5uHZ/BG/iZz2kIQEnGQSY7Aupwn8jnv/SMHot2QQp+PSn2VhNfZ
rAh9HKmc6Kknk7ErZp2LwaA6x+smRowTiB4lGU8Q59KLPk2l/KFMtyxmbuKdq40IcEwzZG2LoJvO
YVsQl9HMUSfnkDrZVoxb6kAIFabWFWiH2+M56Ox978C0Mabttzq0N84rS+2L7pyiNlimwXRuZhxB
mIU+PZS2fQMiPtq4aiy4lYhuzJD4VrXIIhy15oOZpcfakTeaXjJMwWPHoDB4jp6GM/koRKX0fRmE
eyqkdnZZnNatZ2GGRKgaCsaK7ZPAOyMEFRyDMqtuAp2kfNxL9mG9i4UJEgFqVBI7gQSh/7lFSaht
kmMWeBtutTBBIlud6fRKzebbn0lqHtVe/x45/mmSrUckijaAGUujnyfuYqPMwbj4cujQhVLd28lw
yhE1Xp+Ypbmfu7xo2lMLXtdqqT3zYnGw6uBsG9PBb6crl1ZwLvLJbR12QXdWhs9Z8oRkGOrfz9cN
XXCsHArOwVK89jxB6YwkJLr1/c20eVFdmnThIB3pIxltQD2YTN+/lhTLnuoK4cD1wS+1LrhVkmvp
oAVye+4ryzqodhwftX6LtXihcREvnLTssWHUtefaiG+kMr3ze2XjYLVgLyJY2Iz0IbRzvzuDIEED
G+FiyyRyNteZoyrk1Dqt9HWjzLtzmdbJTk9/8rblpkr5dtWsq7MPX1h72Q9lMrZme+YicWoa/WD1
W9WDcxPv7FMiYNh2OrvwQqxx0HMw2oE5kg54i6uP4DDsjclfWtf594vhG0OkNJWstOfUMJCrzxN/
jzricLhucgRfTcsIcQ15aM9hJr1OUX8TxuaP65oWXNWCumQw5Kg9dxM6FYXl2lOysaRLBim46ahT
lfj/OfuyJrlVbN2/cqLf1QckoSHidD9IykxlzR53eb8oPGoAgZDQxK8/X+7ue6+ttipvVER3hL3L
RZLAAtbiG2pmMKVV+ATpp6xemrdTcc2JYK/5TZyyTk4jEpXxbJA7LAzuniOoj+KaHtpO81u44dBU
6zI76L3fazxMOTqHVMpnGD1f2Wb22r88iv+0YqhoCnA2u/EcMzj+FhGMjbNeloeXp3VnzW8Bg9II
wyI8a52dIAdGR8b0VHNAappr3Ka97m/i1ZXChx/TjC2+dqceDh3dgiVfe3gFw9vZFLx7+XvsxNUW
L7jAM4WoeBzPjYVcce8dhbym1LfX9CZkm9GPK9sW5hzzLsWL3pH01+qDe01v4rWwXre6yjfnPgzk
RxhmBLf+givm68ZkE7IwWgxxRDnmvMLLJyORD5mXRa1X7gV7fd9EbVhNzdiwGodrQ1MReUde1m9e
1/FNxHrEj2ZvxrDMJjh58XAHsdzjy03vLMctKlD57cXgyBnOhNtUw+vK98yhG9mVYN0ZlC0y0HI8
SHhzZc7BnxFs2NUrm92cqSFSvbgTEK+gk5OysDkvY/Hh5QHZwdb8Bx4wbMI6QFXlzMNn2wJnO5jH
Rls8ctisGIIEJh5XvsTe0F/++08bmecvE6kExqY0rMuKpe7OZHJo3k2v3Yu3mDc4YcMBSITDuW/Y
B1/396aa/4QAyLVEM/79DWGLeYMFooZO9mrOYIPmepqmhEcsiyke8h3+jgCTmK4zP2nivfLdeQtv
c4fZiyEyOJyX1j3zkT+EXn8M1TWHtB2cOqwsf52Uqgqbeipbc9YRS6WGH7L3PlBuSlAaofG7jpBE
LH3GBE8IkVeC8C94729uWmQT4M7iwSemaszZH4tsKIPjouG12/b5YM2hYt55rG1SRPpOwh/85XX+
+9VHtmC4wER91AgznMtoSjqvTgk0R9bXCYGRLRKOQUXBLQymqQCCpufBAUJUh9d1fBP787pCyw1u
woBOuH5OHFFkum9NFsLkOnv5Iy5N/ed0wBHl10UQOxIv3BCcgexg493MgPh/lkMkKqTZk3YPXlNM
cEHXeC141ckEK95fP9CLvAgsedWfozXKBGzsXHhEvfxdduZ5+66N6g/iHfCeszc/U+unBfAvtrom
w/L7/R1H5q8dJ0sE0XYS6fNE46wIlmyAbfXLHf/9Rky2YECyqhm0lQ5LyEZ/QN+eJ21sUljbv9GV
PkVOf7f45FXAQ7KFBraQ1naiSQxn6djuOOoxSEnTvE5jhMSbWw13YG4c9Ag1mCOQhAXRfIjq8ZoL
4t44bW41FcQ0KnfosXYWJ2EAhB48f0jFKt5b5tdZS6Ms4tcUni4L8neRsdkeASeARYir+3Nc3DDU
o2dVQsvgPRSP3r4863sfsNkJy0UbH7RgLFc+Jcqsfyj/qXCrjPjhFZDLzids8YGmgk+8xJPAuV39
TNNQJhxCYV3Xfavna9vf789FssXpAHa2miaM+rOA0Y+jYJ3t82MV9DJpvPlbE+NYtBSItA6+2C+P
214gbndFQVVtocp9joL+1umau3V6XX2EbCElARKVyoFG3rnnMhmhiVsM7/3l6+v6vVm9a6suXiRW
n1tVls8uERXEfQT58nLre5vfZrnG8GEo4Fioz8z7UbYcDuMdXnKvMQr2xnyzVoMhGIq6QetT2KvM
FODVmIhce2PdaX1L6VCjcqAsjtY1bYAuFXm5XOMq7DW9SaGbvirLuBQQ/G9dk/mqXA4Ucm3Zy4O+
c4eCUv6vh0J3IZJ6FnBYBQTp4oF6HAJp7yddcSriGwEjYv1lofXRX4dXVZHIFk5Zzy2rC7I0wPRR
vP0VUswf28G213ygd14YyRZIieAqigHIs3OonxvjnN3SvRVdlw8uwGht+27WUQ7R/Wfobd2zcUxG
PHV50XIluHeW8Vb7zq8iD8YrDst98Q4FyluzQpu0cK9cqPZWw+Z4qurW9pNfh/mkRrhKqWLMvcJp
3768GvZa3wY4FJNGOOUFOfOCZKnjpKl/vK7lTXATU/saUN8pH1YRHyH3RjPwWuWVUdnZwregLqD0
+rBk5ZQvvkEdGxoYtEj84K4IREKD4aYWj+Ya629nfrfoLhUNFA6XGHchIcbEdHMETeGNy5r3L4/U
XvubeBfzPLjAHU553a/vW9c7dnP4tnPi8nXr8z9gXQ4cXLoBY8WKMYZzAH8YO5ALIauTv+4LXM7y
n1NlGBb68xJjYdpxypQzvHUFfFB6Ld68/AE7l4Ktn2NbVJMjlnDMjWEPtfsIkuGtT3VazFdQAntT
cAmPn75B33ZyWKU35Y7oUtpU2eW9EazYK7WEvf5vYphWenXA4RjzGDQDIs6gNSajuOvCK93fieJg
E8VjT9vJD9YpJ3jgFUNzVmS+gr7aa3oTxkxAi7RSMwIt0rdU0gOkMbKXZ3UnryZbZFeHR1K3qvSU
e6180mz4oPlwGNpLNJdKp8p3Py+0rbLuAmPV4trr785X2iK8Yh98k2FUU17Z5RjR7lFTe2U73VlH
W2TX1HLUpoC3xkKl925ZirTywRhg/fPLQ7az7W2RXbgXT6gUT1MeBOtxmbp0XP+cGAoejnMzB+YA
yD8WVnWFW7o3UJu4DiWpla74lM+DTUvkv0YXr8IokK0E3dATiNBwTL0sx0OlPChxaXvQfXCNM7U3
E5fv9FNEO1MDX28iptyvZ+ewNu3Nym1wgHnKt5enYu8DNjENg6MJCgztlNvKyRbneZJfvcrNXm58
b+Q3AU0io/ASgcZHp4E5AQf8hB5ebnqnerJFYxU9XXXI0TTpvkH7OrEg/VyINDr+Gg/Xbsc7G97W
QrgfNYxFoE2VNyibJa0j7wtAIHrCPveUXDl1dsZoi73SICOyfpFYQg1Jx05nbrVe2a8vJ+9v8ugt
7KphpJwo/p/HXgW+Zv9O+VM6OXdQEM9LXx7sdK20tLOKtiis2o/xAmQQYp71j4rA5Vew8o/OXHuY
35mILQRLtusAKekKq7R0H4ZgTgb9Zgw93I+uURr2PuHyzX4KNC1V7A7qMg1rmDVIJzgbkjAmSamv
QRf2BumyAn76CDJ6jWpmTEeLavK6eDk1w+24XIPj7jW/iWTlozxOAQHIF4eDhmWTafga0GuPIXut
b0K5p/Hk8LbBkWAf5GRhYt8nCyh6L0fzXuub41m4k3InxxlzJwhS63lJwJZkmtsrgbCzWfibHJro
foU5NHbRTrMl1U74DjTA40rtm6rtzpJGX1/+Gjufs0W3xmUTcFria8Rx/yWMnLfxbO/dWN/B7idl
Y3flnrSzVre4r1DAQEsJfAyk+Gn0JnSnRIf3S/T95W+x1/wmsxa0sgGB2FzueyqZ2KNgz/V0I5sr
V7Gdud7ivkxZBcwsWElRWyRD3V8USNJyuBZlO/vpVpKMdEHVDzIa8+Li+xKJdUhb7l9LY/c6v4nh
KuIBpEKRI5RBoMDSUO9DGz8OflxfWap73d9E8aW0EM49ug9W92mxzmnGFfLled3r+yaEaei6SxgE
SD9c/an3q8yM1QKw7zXNy732N0HsjZ6B9IU35p0TkmMZde49TB81uMP0mj/Ijv4F2ZqRxsZGACuD
iKuH8TILhdXdY9XFY5EyOoninWhoE+Ud7+fqFESuBldZOZocq5CU1bGAdsaStUHHzQ13eFgBfh4v
RWJ45b/yyrbVCWMC5+A0iwFnofg6LvRtNSAHhjXol1dNo7sZ5ok7rGjh8pvbrv1kfe+OSfCM7Stf
vrYiYZPy/Cp0+ZA3WqCM1n2BJtn9HNWHV/V+C9yxttU8Ascgb4LIQG69/Mr95uDP5NpBtRNAWwxf
MbFgknIZ8kDqQ8n5ioVx1T1jr/HLTeunIzyaSNQ38TDkNIaD18ycM4fCR/by0Ow1vtl367ZkcGqb
h5yT8TBHePezZR9dCf6dlGuL4AtKb6zaokfgyOpkZYGdPZB3PWgqaVMWd5FlCnpc/oMg5HXSsWSL
7INqB2mBvPvrUghTiFop81k3/HUUV0is/ToXTdNWnBI55CXm+1w3urorV8S1Kqb5SsV3Z0fbCgqO
8QxFXUjsA3Xwoa7KJC67Ex+vHYQ7871Vq1OkrBcL48V8meB17fu2w4tsee3Os9f6ZjWNk1aD0dgm
5sBdQFCRLBkpex0FidDL3eGnQBjxOA3bSPS9YNUzMfPZ653Tq8JgCyqb3NpWk1/0+eiWmY9rMpw+
rszn3phslkyMVI5Sg71tct7UzSjSmOGV7OVu7yRbfxX1fxoRMneC1dgMckbdz2J8J9lwRn3yWPLp
GNUekA/XmEg7q3KrQjdhQqFUIca8iX15G8P97zu8XaI5kXS4ZkizN1KbQ4aiREIMYUMeSSiuznL4
WkzdNW7iZQn+Ji/d6s95NUzYRedCTaNpUxZ8bGaoo4oMOiGV+vzybOyM0RZxhluCI63GRxRx+LFy
g2+wWvsY+nBmf137m4OgNB3tpEX7dFlumBpPEKW9ccfXAeYI2QRvsHClGPQ78pJi2+lGBz5QJf8i
YQ3xuuW6RaC1ge/2ZPaGvJ55m/is+eqCauO7+sSbIQ1lrMDMDl45G5dZ+ik2jDfbvu78Af5DwCdc
zuXJySjQuy9Pxs5i3QLQCg2lqhAqrHlU1jUuzhUsAUd97T6317r3a+er3lNQhcBIydGBUZzN2q7P
X9fxzY08UE4Dqj06HtfiVAQSsqHBlaLnXgBsApiopQ5WY4fcn//kYCOaKanqVz7FbJFkbAFOCQoh
Qy4gldHKO2jqhMuVjv92uKN4CxlrSMW7IETbmgTsQYIeitu5e+0E+O3Wg9Y3cdvEY0Q8dxzyPnB4
lwihJqizdMNd2KzNmdZVcQ+yYvUqwAQ+bhPHLtTQo24wQz54zSkq3XvPu8ZX/+0Eo+nNCRyzTq+1
xj3XilalvlEPRbQ+tdBLubLF7U3EJmh1H8IX1OCuy31zMtOUldI9vWLdo++Xj/xpP3CoAHNQoGk4
ANyI2svapb0CvNnr9SZaC6iH2MmbMOJOXN0XJKiPnnCCKx3/7S0aHd8E7IUUAAllInFFdx7KUj/D
bfePckQddYrojauCPwbJn9vIRK+Mhk0Y29aPe6q1zKH0RdxkjEbOkpYF/NoK3VtGm9IYc1bZMNHJ
3HWbGzm4z2E/H6tmff/yTO/E2xYH1Rq31wXXQ762B187CZBvt3RtU3xqEk3XSp9/ZY//caOIoMHx
64KqmiEeNG11XjrQlBPflqp/W3YwFe5Mqtb4vqS3wifAd30oo/ecygNkh7NCjFnYfVlbfhc5ftYA
l75etX7ZGddoE/krqqWmh7d3PnT0BOrnsSvpm6Axr1vmWyyn9RzW884ueV1EUeZS2h0XRa5lor+t
AGI4N6EPaPoAHNm65C5IajWdHsalyUDn+SjZNU/UnTjdYjoLDisc6uo1rwZPHonGU4F2omvuLnut
b3YBiMT1eAcvlrwNV9Mm1JGuSKPKD769vKz32t/sA5VU9SRQOcod7qXj3BwCfQ0FtBcxm4hXnI41
EsIlRwmp44njmcbJGm4ZjDT8vrWpGipq3rOoENfw6HtrdbMH2IV0K546FoC/PrO1SJz+47JcyxR3
Gt8izKxsSx8g2yVXBc7b+lOvG4gLvgp4HMVb3WBn9WFVEGG0zERu6axyWFy98eGK+ap53oLMwtU6
ranpksN8okaqEvBk7uPvr2t8c4KXfqFcYGqXnAxd8yFCDRIYeQkHgCsHePR7V1GMziaOm1ZDa4PH
XS5B1fff9zSsbqJFMHOH6lvRvZtD6jbvh5LXtZcQt19Fk0jAeARNGAuw2hLcV4beJAV8DuTZrwTB
tu1FKnzbVsUcXxzexvpmWJcL7HEQU/MnZC/G6CQi6kUHiCUyMPRoa6I7NWhpjpzATOJAZ030D7yd
Q3qV+KZR8CnFdpBZDcuMdBIQ0QKHfYinU7V0wnssh84ZTrG7WHk2neXB/dxFfmrZuiwHPATfTK3r
f+yUHb+EVeTfV29x3hiyJgsBwPu4Kkm+1pWjFrzBjF6Qe/CTgnZe344l1voIAqFaeq/MbIdnIZiu
Kl+9o407/bALBNuSem4sOIZkGNeb2R+0+uYRWho0U12qZqNXd/UtKHcium1hWLK+G6e5VO/gcbGO
OUQ6Ink3rlpMaTAJZO2VhhnRU8e7onwqbDPwA1fgpqa8jGWQtl5ckCMIZCu7sUXFq2wZeGQTJM2d
PcEPtnvyQ5BhvkMxL/TSGJtcmfqc6z+GlhbFM6y/p081nIjI2TWRLrK6QtnjVHeNCBKjgmn8oScQ
AZ8a8L3U0wyf3ujcFhNkhLmRUqThqCKSLjOzURKYQMqjbIIAFgp9YWwmCu2zhGofynVKcChz2rX2
ZVq7iwMY+GIaTJ31oIlPZkMpShJzGOWRCEh/altZslNF4yHIYgxtkVRI2tZDI4qmyNgYWJUSoDkf
1DRF8jAC9ogtYypFU94M4BhFx3E1BSBHnRfJDOSPfkq1Xs0dYzNzE23qLkzKntZfCITiARFrQnvX
KCA/ssJtXfrOHYUj8mKu1Zj4sRQdqBYO2Ar1yEL6R7iokGBYu6lOnUbG+LJD2PjHVfZVlOAiCRFf
tlhbpEoq0KAZDwf3wFgduKlsIw8REMxLkU5Tb9d0sVVZJSZkoC32MsYaGzzOgywiPJ7erzaswqRe
gC0EOZPFPbTIWeUfumA0Nu/Iqt20bd2qeZIjSGgJfCz0dArljKMm5v0o3zuBFkYkgIgSkVtKhHqk
a1wtUG4Fn0R9D+u4jzMDeO96qDGBIBYtIOVDl7yqKMDo5fiORpIHaaTVEmbtGgTNEaJRliSmL1f2
yKoZ9pMph2WNPUDeex5VIno5i7MsvSg8OlCtim5k60DaoohJACEcWePPqwCZ8jysASdHwmX3h/Cc
d4GmB1t4MUoZxNe3oZja6oOJRPmezn71xRLT8WfTRa3oDo1ZhOKHeZh88aYOCiF/4EWSBgcoKrnR
mIAu7gU3i/GgFJnIqWSVTDkcXzqIYRsyxxCXaUZ61wXEn058Dhi7i1rDBVyJOfhBkLUe7YdBOO30
WEJtujzVLW+LH245QqAfw+G15bcB3l46syjlLSmvhgk43JYCfiAAI59uCsPgmwxJmIkdWyz26pPl
Pdd3OKSjJvUZluo71XOcSniUL9dnJw7K+m3AZSEPawWq6X0bNjE/tWPv8iMzE595aownQP5Z2eCj
xMA4NHQhIDp7WY07jD6BatG28DShUBRpuyqcEy/spbjDK00J8bwoLL2DCzOpINOWxcF94zjz50BG
Up8Vt5kHE+46maHOtqb18taFAvGKAJeolfhJVayJ9fpHW0KNuB7ecKeP7aGB5/GnGqIoLA1kEJin
xVPs2xyQAUogq604dMukafLSXSE+nzG/ST3wmT5yfyJ9GtDATaSGpW4Y11CeL3DJVmHE4dtct94J
xOFYnNkY1nAlFs2Xcanv4zmoh3Nl/fjs+pohuJfWG5I4auWnhcVCHGufUwRJ44hnmJhzm6wTqR9Z
M3xDH/gXunrVV7cjnXyjeBRAVNMGcHuDqhsJD46FLPeNqaPRpsib6ZqZrln4G+Fx0j2sZW3H1NCA
9klRCA1PDxUF5X27MO8Ij9oLJ4Hcw9ACF7BwCex058Ngtse+ug6ySrhxzHyEnV2p76XqKUZvxmGZ
2mbiPNGKai+JoQ41JhUfijiVtqsJnNHBMU1koIYi1eUK9Fg/jmV70/lrv9563ExdQmw4wuMbpN/4
OHuKy1PcCmdNXVazOK2cCLSVEHWG5YYoj96vHl8AzoDuT5DOSEwZLCCpaw4aIl4oENckGG+HpYQy
uevPCq1UcBiyfTxWSenZtU2asPDcc1ty7I5xgUeVTA9DGaUBAPzRfd06GmvFrhgQP2isnwSlCvpP
nR11/RyulWIJNjvWHDvat34Wj7OrssEKylPpxaJ/K0pL9J0tAzz+O/DQdUHeBz36riG2uBgYF1Fz
0I7qmsQTYVlno+Wjd67B7oPbOZgKjw6pCpoy33XXk+PWUZFWnXSak4Z2OU0UaGjkDz8Kpk8MO3kH
0edOL6maJfWzlWEDeZqqVqlDbaWiN4q1BTtZV3RAN87+nKL0RGlWuVFIk8i4q0iXqnPaHPjRtdEJ
xJTH9p6s8zil7TgBfz/1MDqHWvdsnusOZOw7x5Q1u6ddFI+wL8AEA9sAhd7PUzgwp8qAhpu8N2WA
CkgCz6DYOy2LZfkw4pL0yQhvKBJoNrcEzjVtUENnQ8rT0hf+8gDLPugRRrIbvUxGtMdNCQJ889Na
wOEoKU2MEWUFRB3fOHKRzaNnYdiBpdaKcU0rOs8inbp+MScFNeLqpg+h7pYFOPNx9jbdumTYz+r1
WQCx7aSEAlyaYjW1sK8oJ9CSpQ5EkcN7AFswHs2FlwGPVbJz27f9nOjIR7yFtZmLezbhvnChMIOa
1COWkHnBcdB85t0S2acWEm1BhiitemgftGaFCvrYdbdI1x330Ls90EuIcvERJFnobTFcBPnZj00x
3gnfW9sni1PZ+UHMAJAWa1lzcXoSIGFo3foyocbHW7V1nIne+AMdYiCtBlDC0Rv7Y5QeHlRpXbg1
5jiM7DHoBlEfqIWL3WPYQhv2yBVWDOrutCvT2oFLBAQbnbnJavA9WDIVbPoTKOuGZA0ldXgU9RSs
byHv4vmZXSWfUjotkBaR0DCu0zqGV+BxDPtaJJWdB+cgQj6y2wX8MBf29X7MMq5iHSdr5SqazuPo
LtmsY8woLlptcAFyqf44Osx/M7art9xrVQ7lSfiNHE9dZyzWvFwLc6A4xtvEujVhSVfi9e/E20X4
WcHNWj6jGuGGyaoMvKJC25I/GBC45liHbFYHWOtUqJuHXEs4x85G3YYl1On9tmG3ePUZvFMMAFV5
XhvZ+h/ctVyyybOPi8GAKBdm6WPhm4e5Bv4Jx6ttv3kwmIQdpqw7OCZOi6uGWwMTEv9YYIt48AKh
dGKpcEnu+LB0POLdio839QQ5tKwRxLAMJxl/Zwc6xbdu4M5tErsmpplZG9scFnfSNMWVoIKsPu5T
7cGrkSg8wKpAhKfIMOAtms5X9aleC7H+KWCVCwFhaxz2CNPidYIAfbyUsM41s3vWcyh7WJu2yhwj
z2v8R8cNZljMD/P6XcvJg65fbYMcicqAHXehIc68JnZUn7jSq+88VhJ0gFD/2E4WwnbwTI8KsES6
NjhwyJ4UKU4aUxxMh1M4gXNR5B7noYqwwVo//O5WIa1gcGwKcqg67BLJABxZm5KwMuTA1gaidu0Q
+59E2ztfCo27Y7I2oXLSJYZo7m3BWRFnMxv7O1xFyQkWEVjjduTmwE0I5few4IApRaaG4xbRhCYx
rcIl8fsK4vXduCzujSzG8H01wBzuPlqqlqc0Ejp+KHHlEvRU4Thx3hYd8jxY8erpKfDD6gJsp94f
9cgFQJK8lY9MOL75OtpwKZOI+0GQtdilSY6XRB+afGBr4JIgaH3oiqlpYApnsTX0KP3gVEbIVAlw
4a5OHTxTIy9spcBWOAHrcrZj44mUx7gpJRGuR2+bSCgXRgecf2a4SD9HFZ/jXLK2F6kQ3eyfitWd
74dx6p/UzJVzwu4+wMU7vKyzSUxzeCrDgCC5ipqqPEVKdTP2pFKzB16SaXiImR+HRzqP6/om7nvu
f5ZlNXxbECM/UNuDm8KMVQjnkHUp51SvXtRlQwFZrVPXA+R5p8cw4CcP3Y8fGVnZg790HjbFevTe
ElXMn42tF3mahtBfElahgAn+bFfRTKLkLo+8G2V5FMGCXIRZC8lHUjshTdcotvNZ2z6SaVjXHf0g
+9rSe29c4JmEvAlA3yruWJeWzYwVjnNTXkQEAkiQZEpAXzYh81jKo89bf8j6vo3FMfTkUD+oUhU8
g2Zd0B0C2tAiJ3BnbO8HQy/HFtQbvdu2d731vQdSz3oG3Gul791S6+FbtQ6r/lALPoQHGBAF8wl5
hBs84hoj4x99zdBLMHaotybNutjgMXBHVBxmUdnuXUN494XCLdb9c9GB8W6dSofxJ7UaNeOeiIQ2
ZaIh8SEuVeXfhDPBySoUDDBT5ZAZjgDSUsgbOrKk/pMTO+QzEkqk9lJrHh+aQRJ9C931kZwaYDH5
cWn8wF6ElUedk5HWPYx7YdGDxF/SPnVAxG8giWYD/55q8PFy6y5qeOgWZPjIKVnbHVfL5xHljSA0
MIQNRp7Bj5M759aUFhYIpqr+sFbrJeu8GFyT0QDXnbrBQLuHCLukmxWeH7K3iyROl+LsMDOMzVs5
PoVjow/4A0TZJi9o+bGIahr/QKbG5oMMBdO5QyKg9vQ8UfF2QYY6I2VYiuo8CRoyjoLN6pijB/HZ
+NnDhlrzBNUlXNSisG/dpBKr972DkXd/1spx7bnFRgThFEfG9ZqEfjtMdzaQ3YUXzfU6f29mCkVB
b2m6twYWHZ8ltR6KIdVS2WRgfvVtqpqozf2gJB9448du6kykgMwQXZEXqxH7CF4IQwscCj5KZGoh
U3gY4CcSfex6aBSfRccg4kyMV0WnkDsu7mxFKf2PEZzN3aRD9t9kzUqqsE4GF0jzAduKXPw/HVNx
9iWyGsWDddIjMmNj8VA+cnepDyjEUJUsomXrFfr+5S3hN28MW34k+sebulCgY8JlNA/DVmcatfF0
CF0GbSi3e5LKBqco9q5Z+O5UmcNtFZt2VJG27/IFWVcGYW3Icyzm3+/a//2Lhfzwz//B37+qbu3r
sjKbv/7zvWrxv/+5/M7//Te//sY/T9/Vw+f2+7D9R7/8Dtr99+dmn83nX/5ykKY265vxe7++/T6M
wvzVfvldXf7l/+8P/+v7X628X7vv//jbVzVKc2mtrJX8279/dP72j79R5l4QE//98yf8+8eXr/CP
v50NIqj7L0ghfJao+P+r0Z9+8/vnwaAZP/o71HpDynwGwzx60Yiev//rJ8HfIxbjCGMMVTb/gsBG
Wmeqf/zNZ39nDKZrEAv3fBrGF5rloMa/fuT/HZuBDxFaD7iiOAAo5f/08OlfC+xf04Ix+fff/wu2
OE+qlmZAb+hfon7/byWiHYb8AR9GCMj/OEovr5Q/PaN2ayt75YjgQ8/ot9Gqe9aw96i0QZghRPJV
1PjTrD2T+lF17wbND0iEFmfirMeSIIcXN3RR4lhU7Z1B8ohyVHlT8hufGHtUU/xmCFwnWykqnI6y
9719CAu8ZZWLm9UKmSmcat8EuIuj6hJFZ6eKG1SRkMIyBVVJNlYnFM9PrR/hBti3+qikBST7UtVY
KY5xgvrkSbtLlQ9V+CC9i8nOsN7h+951nL/3bXs3wF09gY0SfICa8TH0fdR+iqcyjtdb4cjbGa49
gnhvwg5Ex3X235AOVWnKj67iX2CRdNus8uRdHAbq+GmlNbyPHFQP46h7167leWiiTxSpGB39t3xE
0of9uTtUdMz7lpeJv1ZPI4qtrEW2dilQKPGnBeNkUvZpjeomhVLL2RtI2qtwSChemJKyKb4yuAIU
AkU0WVf3M2/ywpQHYt0MNYskCOSpWe3B1eUHZ4RKQ/OsSkgdhF10dlvnc0VRlR7Fj2Z4hjoqZBAl
Dkf/obbl0XX+l7ozW44byZL2E0GGLbDcAsidS3JLUryBiaIY2Pf96f8vVVVTVWyx+PeYzVjPRZt1
SWKCCQQiznH34240O7ShtaftDL19nAl7Zt7JYKrQtPahXl6WZSwCxLUvsebcs79u80i9wibvTsXS
0p9a6yo0lT0AED1FJ74aBXiZll7oLfSkIr7Vsn1WTN0JIiN+c6foTS2i5zyer+3yOiYMZhPpYFHK
0qz6iK+XaFSQ06Se4plhE215zvLwvrfAmDVchk3Lfgul8zWKjae6yN5wS1WD2MnuQWzpPZ/LpLb8
eWiR5lvd91y7jKw28fJKHUEMNHiu5FUSvuk16QOzDoXHNEIFvLmWk3vdpflLaFOfN6I4tnBXHlB/
5jXJdBURh7PuSucqGZATmwCW0sBKiczmTSmN2kstp6QxcFovsebmjCnfMgnYx0O4m3G5DZxCaT0w
y5RFMifBAttDjKIb9DUScXWMvxejK/xez27UqBghQvQbdzJvyikbA2eJn9vBuaoNW0UAH50PIwxM
JNEuSlYEUe3FXZeuNOK6MeLjOVLeUFaNxmOZb0SbzJvBXCltI7wOcsEnnCtdIYXc01xvY1suWOp0
qld1lW8Y0R0VYBtYavyqZOaNayt7Od+a1BoczMR7KWX0VijRW1PHP/ptXI26X4k06K0BMnxyAiPn
brdSv82mYifB7Hivzk8OI2evm2o/i4pjE6fzCgHRyyi03uPNiUHHNG5PXF84cfZmu/qNWGOHVHit
GjFXqbrXwIu7GRtAr0ck7dWnUnOz/RQmsJgRVKwm1mxZgGXDcNlllBtRQRICOMO1Kg5Joq5AEk8D
LO1mKBWHt2J+iu6NFmvjplDUrQRbdQo1XVuyIIMrunVxVJmIWgQb1VtPRtlzPtj3TJ9FwaKOJzKS
Zr8L1EVGgVIXN/G2NUPhJVNx3w7lphTxa0YDL1XrahCOsYtaZ7sgSIyIUT/azjdLshoKpai9CtG3
JyvzZrSc1q8qfafa2k1aJq+DSVxHeJPUUmW61LpV7cWmQkPg4FDq1PZJ5+av5kW9SMwW41RX8Swb
Q0M8YPGuuLesAchjrg9FMrUrm0BFHODKYzQfwr69jMXsrlk8R3qUxWsqrVhP4M9e3cRXdjevqlk7
ueZAhJAM7wkfe0lHAKOh3SBUI9Ym4UHYpdMQxVbsfy4YMNdV0pgnjrobRSuYGnK6hK4rOoxpdVTH
4ZITxzdSG4hEw2tkEl/DzrqEnZk8bSx2IaCrB6QfeW3HHiAmsXGL5JY+ANao35thXHmI7aOg7Pof
+Jb4lJzVys2dnQrVJEp+K6UsjsNUjqtaOCQmFzRx5UVtDk9LYl3pLFyvQQa6NbqRgKQBdBTMeVt2
5d1ExegNXeHArJTPdbucbMtdp5N6Nav6KYQ89eYRfNXuXM8aGpIiugJiiCs4FoTHUoLSclDFfmJ6
dDe8JBIWykwsr2pTy8sdv2FKOIjM/EHJRxlUheEPo1CDCd28Lx9bAfvXFa3vKFbvW8qUUlzCMTli
lSnNqlUv9QVLjkbtL6WTXSwVzm428QYtdaGm0eNZ+UMu+1fVta/qhbun4pnniU6hU1N7gMU59fVS
1zxjKqqgBwHRu8FPByKOm/KoVP1lnbHeDR2BeE3r6SdqqEDVKDFdbXkVzXjalgOuM9RGZWBkXeM1
EEFB2QIi6XnTemPvBIziXAN1k0Gs8oZpYADlSbFm3aeXDObIigLIq4e41W6tmrC9NIGekNNVjdbB
N3HP8qko7LH62uTOhTZemW20aqfuOQfq88rBvqtHP9QGopnzAlZoDYY5BirtH/N8dOKa0viqojJX
aTRvqgPMrBBBqDX2fT0SM1bFEa1qP49QCu06rFV3NyV3KIimXVVFe8Ou2FH4aQIJw7UaLmvE/gwy
kFfgLpln180T/duTNnbfLSIP7Z7fNTZ6XtoCJngu7uwGv7NoyWJPmsM1THHsu8PE65M9ngdMPUSk
EC/WWqiTvlLi3AnaAe9atVvbg3nnDC4tunUfMiFzRuU5tovmqe76IGXpRlX4zbSitxC8xitNpwEF
uomG8sWuBsz1bOF6WQTuZ1k7OuyJDxC7AcwlTBe5mkVx3bYZHlFL+jIZ7aWWcGzltIi+7n5rJeO0
umtvrIWPjUYWcjcamyKaTxgDvS1N9DyU84Own6opnFZZMZ9wKLmcaixxEmU4I1tYaKG38eS4LqPs
gqV2Ued8KBXmFcXsIVU86qRpBQ+Q+Uqon4RNuHbz1DMSu3E7B2w233ZpelKV5VS1VuxXA7ddzVqI
3+WKKYz7WdQhJibrUJPttdU7F5zA9o4ICeJiafY3ocpaxHcuCUhriD0n6ZJVu7Rr6uSJFVIChquW
sxVpvK1oOXetbP3ebatdLQBpJifbmtWwycIlPMByeloo55Vp8BA0U71yo7U+l62PWDRa6ZFYxeqs
eiPHpz9xJBsVRWIitqlU9qqs7ty8eHYM8FSHLhFvLKQJpmemkZ/WrmTddK2PNuOHqY+BxowDAExK
YE9mXamhJgLFJg1zcjyyQByfc8bY1JhRYlux0ruk8nVFWak6tVWhizswU+IcYy8iCjbN0reRKAY4
x02lZQaAWKczgNCYnhLP/kgsxr4Ks+fqjcEKGUjdnFZxpWzLeG4Cq04CkS55wBAfdJz7gCy88bvF
vEnFa2uW0SbWQ2NrJA3BordwSD5DMdwQhUuMRhdMoXWfGquh6a9NzvUpq1hSGlUh83EUj9vOLHfL
UNwtZnmcRPpcaTgpkSA6y8oJ8Jt9kTMfRzSvr1pdkNTzSeksyqzhMpnqOUgYYZkmrgQeQpk3eIap
p4FqvzTWU5hl+3zJ2JATjrfOUX4wjjv6ok69TNq7ws2exdg8DcnNWLYvtmnfu7n7PVSiV5qeV2lA
yKXZ2AZzm30fydYs45Fnm0RuAG9WeG7MSx1OxTFL59OsT5veSdZdBp+qqhS4Q78ANhi2ZxT14InW
yDzXUn6IMtnhdnsdXiOYfVVUIJM6J00ZjvWZl9dH/eDXxpD45T0jaq+KZMPl6d6Hiv0ssLeH69YV
b5zap2mEqkrzpy4PnzWe/QKX4qvwO75iz6cpzY6SSxBA2u9L7E08R0+eREs2aaJO5MTdKqm0UEnI
g1JzhJmi+T6wSjaWGI563AlQUrf1OHGFSF+zSb6BN667Tr4uTc7Xy7G70m70jD2h7pI3RDmJh6P/
tou4K7WlCn/3aE7h8fxeMfnohRY+nCOSEA6HSvFaWG5vW9rhy7BMMA4EwOE4yeLN5n01Fi+qHM1g
+BG6cRRkSvL282Yr2bBrHdlQElCWVrFf9PYD2e0ehPtXndbA9dM4w2qd7cvNlftenMtztT3FanJA
xsZjsCg7eua3PK2KU1/m0Fcjh0Qx0yyqVlNTbE3341w8EGBSBk2Nm+RgidDrDTVZq2dFX3HKdBOl
RN/EGx1RRKJuh2KRe5hPmk4tea4vRkA6XHwouZKaGZaWWN2Icnuau5RyIPJi9M2bmNN9i9sJaWgM
jGzCKB69ynXvwtF328PQXcBBy6BTsiMFgRmoquY3RjN4bkKxbSjTKY17uAw9PvS2dlUVjFo1rn0v
s+LgRM9djIkA79qlThXDTXnNOvO7WRNmbayW2jY2lEw5J3nuSad1AomXqSfM9KbT+mhVqZCykzS/
tzUajvPp7/ftdBIx63umGSqdsAnKtLpoBsshtLd9yov6yY4ojJ3kJDGsiEVDyViDWGtB6dDSkazu
UxRwp7VNL79VOmcc5bKFHsS9H/GjtOMSlWy8TpKR2xYPT7V9XsiqXOlZdmHVywlBVzmnIoCbe0Zl
dI+eq/XBOzZpavQBM7YBEcWvcdo+FRP1nmMxSGIokQcLe1vrWBzXkia8iHWOSSEgcucmXentTSwt
y+PMILgprk5zOFleb1G9obOkG0Lw45F4XfA6IDShNzA5txMzs1c2NMtGce+qyUXfUFcdE+vqjZrY
69CynyYxjpvYTp/Hcn4S6GWsIpwRbFbHYQyJk8EJEFHL3eg63/C+XWLg9rzlVImj8xltxC+LnT1J
pbjIYGD8qRMKYonJX2J2badTSl/i0uVldnSXO81bHtsbzVS+zg0bQXeWOy8oE84Vm2XI17JKn/sW
ir4zfjSupgeqRVZ73kgHxbJ9Y0vWC1Iyv2QimyrV4JFeRsCyfjhRRUWhc7/YgH9u5Z6kVZRwCQZS
nKzxxbBZXigam7iFx9IpQIQFhD26VbeyOGq81umCxWYQ3qzy2lPGjjXepmi58Cb/eZIXspT+XEYP
MtT3eSTeLPQEyQC42fR67RHWuEm6+WQWhkMFT0EJ+dGSep0GpgNZ7CyK6ecD/1A2X0k87nw6OeHD
Oz66ETSKLCg25wpNjqKu7J4jPspumG29ox/au7N9r2XadbekWwbFMy/Faje2zCAGdmff1PzIZiOw
5XQw2utJ+LnWr2pGLTaxeoN2eT8o5u9WTv8WJHoZf2/Ktnzr3gOef8NI/z+A0w8/6D8ROVU11bLP
Yyofg6d3UF1/w0z/62d+g01t94uJE5KpAo8a6hkm/QM2tZ0vtiD50HVUXSdz/fw3v8OmhvYFUQZA
pmppqiF+Yq2/w6b8lerQzLmOq2oG+ot/Dzb9aV71J2qq6JpJ5rKFN9nf0VKKKhO0iexL2WAZN8iu
3nRNqG1SCTjjJrXYKGh2UIw5g1+gk1j1Mm42fIneryS7XzKgjo0X5dQ5IlmlVvRcGMVzpdvl/dJp
hPANOn2UKyxkA2G+1gSu2pNq2l7jtBa1MbaHgIA4yqjRXG7qzG7WmdSrK9SieSDDNtxrYjLeDLVk
PGIKmRioU14+u7HGl3ns1H1/dgiKHYekwnSJNk0/UNyBCu9re7yntB6uosysA2R17q0D8JqxnyZF
YAko32psjKC18/JiskvrVMc6aqd0brYks7lbJv3cdeXmbFQF+jJXYS9VDUSvSuJ2d7BuSDXpUE+x
i75wiaP5h20g/XQxL4SSLEa/UDMOj34ibt1w8+3YSGWrDPigqrYL3xzCtA7JXL6V9gDOla2cWYWo
EVq5TmfFXpUzXmNh1OV+Z2nFxGGBylKz497XG3mbmYJ0K6O4HBdaAnLVtXzbyzHbKrSGPjib5Fyt
8meYIvvWYYPfWCW+K+iN6N5dUZBd3Y7rFMZ87ThDu5/deFtY+pMzpdFKa7FbEmYPrtMx+e6GZrae
TbPc09Uj0ciVOVr3k01bOd1HNUNc04we4KzDSiz3Iu/Qg4lGRuijcJ8cjOySx8muOpuRB1Z1GTKY
0cjysjfpV80+J1aP0BWvbfLS65esoaTRLF9gb3+Xx2Nz0XdFeoONswABpLtyu8x9bo3O8EtkP3s5
VdhDLqW5HUK1OuEUUt0NRHAGkeztA8YKFqUbLhyAsFDr2TiNQTLFzanv235joz9ZmYqVb91czx5/
bgH/azvmf+JeaJsWjNvHG+GhL761Udz8ikf67Wf/4JGsL8JVHdeyVJaBMBjp+INHEl8M12XiUMAz
QST9uSGa5heh2YZh2/y9revnoOE/eCTji8WHaGjoDWFCqer/Do8kfs48/rkhAtS6xpmMMky2WVuH
6Pr7xlgjdNQVLWkexACY1+zAeZ46vXA2kUQFpyXZd0skL4oLEeM6UMgm3cCMdwrdL8KZajTLjRrd
ZI6OZChx79ooJMBCmTeALwUATbdHcVNudZyXRtNZAChMytVxvuvqYlnLZPgmWORcRg0GF00gUvif
qGtKHiIqGvXA/gxNke9Mk+7tXIOaBgBN2EyQ9Vq9Q5jp902Hd1SG+mHU5u95LufN3HYPWoP2G7uO
kmFjpFpoAX0H3WiA0tKQs7worP5GoTxbeCv8rEhdfufnNGyyQLbmDVtq5Y9a+u38v8qCcSIvENam
ZUyjZu61JRU759xaRfIqJ96X/0DiMvWoL5hiDRxgJcaGN7kNZq22+QUB3jPjI7Te46IsfBBC+qS+
jZPyvnBfI62IffqSw9LWdaBWj5prIaB2vxXLd1cWQJ4gNr2D73ZklfuBT6mYodzaTnbWvd44y1fZ
JptpiNZuFNJxxy+xDQLsFPkF++/JjGi8lDZfO+XyFQDyJZ5jvFPru97NLtAU0Hg0sQq5Q0DnBDw5
KOWzvej4MDbZ5VCivBlD87UpGT/UewdFesXYeOuYN7+RCbW5eBbDc6GTvulOuO/RB/hq1wR5Yg70
meWrktdlEIv0BaUcio6QTTAq76Q9XE4VdAjSwZrmOL7OTeUArXludpKXkOZLi8dvXOwlpq1D+69t
s0pu7ca+tQcIjT61t0V7o5XAG7pZmRu1Q1Q0ckJzKnKIjPGwY7aD0lRbRyjMtvmyaH4hEA/aWfKW
ReqpSlbgl0eMR9EKA4AM5nBi5PtF6omJ/nR+1LUix7qQ1VefcS+gXHMNergZ6Kh7VBKb2ZqOVf2s
dvwBON7zpDsMXUeX6EE8oebflSYH5nxKoLN//n07iJXTyt04N3fFLA/h0lUrveCno05/lcPtfOqV
Xid0Svn+E4oXU3OLwIMF1V1Cz8JinsmKKnrtNeWQoqoRWFFLM/OcyLrvC3ghi6a7bbJn9BSdV7QY
jIgxUdYwJVejQhneqjKYO9H4STe+Citb1mSDn2KOqcCdDcvHErzsKYKGBrGxLJwruzW2aQZchmOJ
RcJt+qqy7MyabiCnbaqlCwlUHXsmpvxBlheWMp/06bZqBpdsjuTtzD5ScBieUMSdYl27LrMt7Jje
0sxPuVoeUxfBRq5/zfSiX1tZREGRRdtRN1+mORSgPTjjDHJTNjwZDULD0C7CTE+21UmbQAkWYQye
OtnXo6LfxGcG5Iykui4t22LLNqirofX1yp0xxOVJSgMY0jVlC/nGL4GSj15yVncILTO+p99Ju943
wp6ISK+eE6zvNlYxzlu1Ng6ThgLJbJsIkqUNEI4/McOx0WMA9sU1tlLEaO7ndaXRl0fSXcMQIzSj
NZZpZQYIiZ7bkAdfVoKpogcjKe5ablBS0zOr+TE256tFyFVRDCvHovVDj37Rl1HiJ3r+QlV2S5iS
V+Xho6sPr6aZRUFsGgqllr7LWkf1YNXhn/nlihqMvD0XnNSCVha/2IU85JGyjxo4cGv8qkRG4E6L
p83dg4yHG4qPV6CKew16KywBmdSb8hyWJyh41qlTH9MmWVUVaIqR6t7c5v16bsadmet3CFXaoNRF
5vc4gDG4kAUAKvM6W7w+TqjB0GBSy4aZnzc2vbsel3t1Hab00OCaWwWSUW/EtpsUGRiyuGtmNlTl
nMyt7+w2XotZu5nN9Csq9ZUx9NfawOeZjUrIRfEmKounzJHEtxw2pg7OVhIF7QsleUGZeWEaxc6w
eU/CHL6kRfYfuPl4qUz5tdOO3mJBTyuyKLe21V3Xy3Ab19SzZAtv9MmkxOzDpz7nNw3LlH+4JJuo
StgQm0DG/KnbjWXg1EUC3+WioJ/NO2sR3dpys5k+IT9OdXKxuGyqkzivfzJxKKwRD8qcSNsMy4HY
7LSLJA96uwAOyxq2H25kTWOw+cqOcIYbixs35eahlZKr3Ia/jZPsoilnZFrAlCPhzaSkgc3mF4iY
X1BQEQAhNU/H9pDJo/Za4aUqovrpDJWmbHqjHE+LsHaGeYMVqF+pYbsJ2+QZGAXkMHN2dQd+95My
EWp5hWwxVH/MAjg8Y4H6oRK/hY65cUOxs6PqQrMJma+WR4Riu1VlyOR6UUbEy9z/tBl2krLVrPGA
aorbjM1ok9K3eNEt8rA2wM0GxQgnkK4uKM/hGDIUbhnsWWAydKHmEo3JZG94bKpXOjyCIpxOJshf
JPTFU1tEaPF4ienaMap0P9XQvnQWB+TAE/CzBIDWhC4IW3ZfswZ90vNc85H1RsqqdWH3xqRD+JwJ
EYTVVwSYJ06GyDP05il15Iuals/pvaMOGUpa9YY7JQM9hb/Q8njbVNzwFKlrxPygZvBjZkp9kJqk
ORHHwuPt1KDJ7a8lekjfIXDeC1P3VMYO+JoD2FbBnOzNKnzsUO0Hw8SQD+kOmoch/MEAAF7V/QPd
Qe2njpsFouDXT9nMLV1jYM8op8Bs2K2yBtIts0WAEMXYqfF9VVpICGPGTrJtV9sXhoVgYGbO4bwX
o5XUed8k8nd60kHyOJe9qLUxkLP9XdVYXakQxcpVxguFVs2zmLvhKLXeaJR+G2D/H2gc/i/hKDRt
56CKj3uHu6r51mXz761D+1c85fef/b130Kwvpm0gh7KE+7uc7PfeQdO+uBoTVUjMTGpruoA/wBT+
xkTpzQ+pmmNoP22pf+8drC8GM/vI0qj2XVMn8+nf6R3O3+lftZC2/d49iBI5YeDRqIEKbK807nMN
NJz3tTLdYJFuIA2/Vvq1lhgPKv/5lzv1C+XbL803uOj7aWYVZo7iutwhw9hEhkbqUHfsZ+2h5qqk
TgVTkr6MTXz858v9tKP6sz/6DTCyuR7N2V/ldb0A80b5rewQ9x7G3NqUsRVMi7Eho/agN6oXAtIy
YxIIEW7++ZoffcV3is886gWxpi5K4nk4yAVZDFr23mJjCpcNVlwH1R3ZqZxPLvfhc3znY9AKKYXi
NO5OpOEmxiFDJyTQGJ8QbzEg0x7HWQROBQuwURV5+ufv+OF9fd9vGphXIiB0d6OevECp48fZ7Gum
0/jOjgGDi5CtLB9jDqJ/vuJHd/Wdv0FWG0z49r27qzL9WzjIVWuKA3Mym5TBxzJXD9S4B41BsH++
3E9E8V8XDh3g3xeOG2ugALx/BEb2FA0Ij4qTA+qEYO8c4217Fk1MwmSzi+mI3Bd0UZN8GsPuuTeS
oxx0z2hMIEHzkxfng8dsvXc9yrJBa0ZzdnYts8RETjoVY6LhqdXtdVQs+CY4gVVg/16lx7o0P7sN
5/fkV7fB/vtt0IdljpaOxVXP1xriQXTiD2rkHjJmx5Re2TRvbY2c5yy3N1tm2ni7LKB8kXzmYPTh
937nsFDQb3WGsTi7NNE2eASgI2cOOqU0U5QAtjMg32CjZ44PGbRO+bU+WQDnz//VN3+3U5VSZwum
GNjHNRPfLsMPVYvcAPY3HA5zdz0p/DFvcSUF45XuQx4aTP1R87Ch1bPLBqN9svR/KVoHRH+3hw11
odG36mJ3nmg672FLfzWznyQjEZC883r96eM+v02/+tLv9q6s0CwAWSj9JLevmyo8GAgjwj49hgl6
5zJanfewYRTHpUw+20rOn/2ra77bv4CItNhpBpvcQXszw6nVhXMoK/dbbvaHqGYCmT3FmOXqfGfd
JDs03GkFB4NPHvRH13+3lamx2sFquMYuseoHC7JchNm6Eq86y1w49zmqqpJlxvTMURHzwY6WAxkX
nyyzX29rlvtuW2tSBcJkmsVOK92gUI3AcY7nd8uudC/j+Y4RMaLik6SLX4dT2dZ7Jye7MoWNKs/a
1aF5COfoyWBuin2k03wTkUBiHYpOnpj+OZTTwTKUYOlgxj+5z7+uN6z3/k7WooAnoezaMT+2GdRj
x+MGdt/GdLeCVrRqj7AUh9qhEP/03fng/r63cHLcSSkRdHa7FFVDNbqBoU4bZaDpERbGpOSMLTrm
IJ++QB8spveeTqpkiilT5Uzi7O1IOWMWHWN9ViClXA3TS0gS4hDrh8Y4M9WofzpmsJn3/+db/MGW
9d7yKSf6INNbfdotLKSawUC9VwHklhiFd/Xyz9f4cA29243ieVTdepymnxXcMruIhdAKhbonZHzM
BGglW8RFPoC83wuDQZ+8Wf3zpT/YByl7/1bLzbS/aVtZyX5w3AMR6IgchkPrKiyX+VDx3z3v0D9f
6sNv+W5TMo18aA3RYKe2Q0qyz9rmgVml7RT3x6SUq1S5HJrsKDTWrKUfEK24u0+u/MEW7LzbjrCi
0PNJKuGOaf1jgUdcUTl4HBpBhIzLTaqDuRwGcVOUt59c8KMl+24LMhsHm0k1D3dMDrPrCJD/CiuW
8yP1yvI2GmYc/m/JjfKWBNDWtv+b9/i9qxTyCBeuswp3VFdJ/eS68sXB7v98j8/bX7SsQABuZ+fS
WQD8kH3zKn9y7Q+2hfeWU33EgKjAy2OnhfXLuQ0pHEw6jOE4hnYQS/tAq48w1/ikjPpg5b63oFK0
SO/apQx3TCL/7K+wHt/MzTWDIz8XbYQ48ZOn+cHysd+VSw3yqGE2e05ThiNE8T3Uqc318KHQtA0l
O/KRcu+O1/2nHZ12fiV+cX6/N6jKrFzDPojJSTUZN2V+1qQoftmASLY559hRNTEPYGgaebcPWndR
5NtPvusHJ8r7aT5EQrNTdwwuVU/VXfxDkWhafIYgwsfmMmSOPvH+mxd6t/MYrhK7RU3UuwJc5pRo
DuKdGDRPyvnQq6ya2j7YNEGNQhDc9OllP7qz5z//y2wYXkANGFTfU3zvyEbaOvWAhK9ZxREVNv3z
8pZj1dSFjEZbyx6rok++7kfXfbcFTUvbFMy/absh7A7KOVB8vHXcOcCsfcUAySHmeA5n+/oMHgrU
9+lsf5aH+0Fjab1PUyQtLnMYLNFRqKnHKFT3jrg/K/x72T44VsGpQyHeLR5m058cKx9d8n2oYmrW
zIxjobSbp5V73V+R1/gYRX5xouT97J7+9Oj/xVtinbeGvzxL7NAXZmZkujOiAqbiEBLMoN8X6ldu
qidYqs7UrxyIjkFO/jQfW4T6bowaD1RcZSRz2qkFjl54u1nYIHRx4OoGjv/zVV5bq5solZ9tIOf+
5le/6LuOTzFGRq4nFbvhc03GNoiYhzktHf+45yiMGREI/bZ5jjXWwLkZ6KpjHuu4mjH19GnZ9lHX
d2bO/3q7tDEndlaZdVxD1PM8SDCa8dbuwprBkOTISEyghVjO0mY7/H+04r+t/f8BSPPX6rH/QC0E
GAbyBE7Af0A0ozglwKH4hRriv376Tz2EqwNNMtFqmgj0eUB/6CFQSjhn7ZhtM337t7la44vjuEgU
NE0T/6KHsFUdVRkeM6bBT9v/DqZpmH9fveexWtM0+TwdqYawVOPdKrb0MCtlES8Pc1Vfu/oPc9b3
TVTcJI32PVHUx9FevifCOGiOXPNpB4t7R+U6PzKYwj+e7/Qk2iBcxBkQI6Az45S0+sWgXBJscBsu
wxr3eH8sxo3I4lPKzLjvqOdFGem+FSZbVBjTipRcl+QaibphvkMie4PX1klF3u+mWeAy7DI/O6U4
FA4KXOg1L4duxU6ESs9pH3vaILcsfwwp/BKGQOc5I/feSLQ77JtWsaXAo0K3lDU8Qzd8xUPqEQjo
uu+Mi0m3d47GFJ2t3KNouQ5zikgn3tZ9tu0dZdtM+dc8T16IS4M0yr4XLeY/kQ4tlKflj3k8b0gI
qLqr2sU9srKa+3QK12aB9F/Edu2pCEzxlev8urntbO2uLGK0ZVP6NUfEjR/XzRRHuzmMDK9DFT7k
1lFq051p86ONhiUYCv5gHIbEs0blIfecEYOxqneuzwBSKzSGC/XuVmmVbaK16zG3YVqWF3wJmP2r
bhCNoaiu640S6WvTDLduxee2TYsVhTne1W2z0ZP+pCw6qlQc4cbyNtO4hdUU3uVMx1kZ5qhLlQTT
gJ1xrvfYxZXqmgCbZ1OtfbVB1p6m+Iw4YQwPWpI2MCT5jc68rYc7EVtzfSKjCD9ax97Ols1VSmM9
KtW+07ud6Pgbx7SvEgJcdb3tQQ4Zu4KgxHRUWTZJpF3XzM26A3GcUepXU77rlxcrM3QPT6vMM+z2
6MC8T1I/q5p5wkhJTolcHkcjXM2qcm1l6gErthLmS9v2zCQpo/pdnM22nMlktFjXsO9qm1utt+5x
2bhSxD3KustyaQPoyrZyjrGMvxYabFDbFj9kzTd0nXXiCqhVJ/+xoGYOMnP51iD6sJB0eFNJl1Vm
PsxT5oux24ydSeRnMj+6iXHR5SYxTHjH9fLIzfWQfGwyW3E9YShvfYTEuFzupClKr53bCj9GJV7V
zrdCnwNTKUJkOKS4ilBBHT8GQ1msa03ZaoP6OGT1Kf1/5J3bcttGt25fJS8AbwANoIFbnklR1MGy
JOsGJcsyzucznn6Npp3Ecpy4UrvW2uuvfeM4lkiCQPfs2bPnNz7D3tuyuIcndOPP3eVk5rdGgehr
KLL7VELBGW9MLw1Wmja/D/tsS+PkdVCIFag8TtSm2F/I8j2FasCdIfjz0IoPsLRWvVvDXfQVH0Vb
A208eibyTJ/mohV2KysBLjkxGEG1SatOctN7Pu2O1lKKcEfB4AC28rV3k13iGutoE07m0Yh4eNJ3
byJjpZXqYfT1Wjb+WnN79Kp1u+1ltf3Q5sMxbAdaXjr/SuBCtGTmf9Tidsv1crQ8feFMcNub2k6P
U2wxaUZt4o9+qT8hKFnjUXvshvTGmMZ0CQtMIAtFRlHVx2qwXspeHJoIZYln78s2O19oUOTLaUCR
brtfsMc6yFTuwb0eszJ4tAbjaHnhp0mnWUAYF3lvfeqj6YNPZqW6tFIdOqAob5tkfK9X2s6Os93k
MsQ0aI/a4B4qO1jo5vhUDO6XPteuwBQcaBq+sMQlBMy7uHD2QEqeyoA+1yk7jKVJPU3RCMKtpE30
u4Xq+mti8galYL3JV75FfFAOQBRY5aTxQ8TnrCyyg2GcP3AejYLSQRhUlY+xwXGpm4M1KIOXYcTm
QDqb2c+P/hAebL9axXReFsOvPD/On/Zn9vT1atC92R4NgLaBoutt/pJRIqmqutY/6LTMLseM8Wfr
SxGg94Tcsqt6DaV0emyKTdj4VzGdr4DLLsrJPxS1uMn87npAptLm2dck978hr/lPOqr1pGPZyjz5
71MbVDSfi9/+z293z8krDZ/Z8/fHtX+8/ltyQ7u6i9kIpgaOSce6w9P7ltyonziWYeqWyw7I/a7Z
U8h3JmpFTnj/5In83v3OjwSX6NJlb9I8TbL0b6Ahb7dlElmjrQ6LbZduIGFzRPx2bJH1zIVmp8VN
kH2JrQ8jLp510qyozCzHNF8XNSpihL+SzmTFr839+mty/AY282auvS0V/fUKftgghki1hVdzBVRv
FulMw1weoE6KV8PltAdqTycN7VtPtOqrZvCFp30+P7r/hlH88+z8jfzjP2mgG8oh7e8H+eE5e45e
3gzt8yu+DmtNOu9I2HU6DpSkg7H6+7DWUHUIjgMoeoPD0c8j9I9GBPedbcIw5Gck1IhxuIJv49qQ
76QudQMtiOqN5lzgX43rt2VrRMqerjM7HNOmUcKhjfntuJb1jJNo08SbpM+uZmHvfPdkxcXHKpmh
roW0Xe2nvL3tZXeL6ilBq9ijd8ysWxkPJ7MvteWEKOkXY918u5M4X5WBwoG55jHjQMa9vSqtyxpn
dGW8Gcb+vZXsYqjUmSlPqdQvpnK8FVbw7HS0/jnQb9ObscEuzJ6ep9GgdRKCRUT3XAsdgNUSPnHy
bPmtWIy0VC/HhM0C1Q4Ivuydw19UxTxHrXh/rkFfr1xtfzzARw7N5z/M0mQiHBW5iDeBCzPZcqun
1En28MbKXeYO3rorhgOyh5eEntd1ndFDndrlKa4hC/SnIBqOwhsv6ZJbJXgYUA6/MGV5lXTe42CI
69Ccl3FerMpWHqcouZCD2Jih9qAZ5bEri2SZAQDMMHBYyDia1tmY35Ot34eJDxsTvgdO3NWymQME
cdZ2KIdNO9Cv4Nmmtx5EBxek3Rhe/MWOuVGckFWLFNadr1k3qX/wu/RSa92lNcBRiMsDtA+44M96
AdUNuU/rOKgsVg7H85q1H4Ocpj39Ux9IvENmB5lm8KhrPRSZvDtlExq8khavLr9PWmsPenQjHXNv
xEB3DybKn5zPdUJrKap+qSEXDyuGHrAEuoLNqljUVjOtghntflqS/KY+LcrqNxA3fqmq+6nwU9r8
AnAT0EBAOd/RwpauNbqZwdWwhVJjmyzuidwdhDsgHluPT10yXcWhfmGV0aOtD4s6M9Ds6/c0ofrs
EMtlL6xDoHe3FgJZINA73SnvYnORhM7n0rgYABGRYdr2TjjXuMBBZJiROFoVZJQO8066PkHfShDZ
Zv7cWdXGja+M2tk1bX8R8TVWAFznhVf3VIzbeue6E4A6GngXeEeXmwy6RMgmYREP7XOj8O4gUIAI
eA/GHB6l3T6FiWuTOi6HGfptFPEF8iDa+4XxhCD5eRD0HoZiKEHe9yt8ZltE6VwZLEdz2WfjRT/o
H/KRvWkesRNIBAJT+SI99L3n9+JmI/6N0CY2zQxzfSg3gz59RDGGyJzdY4v2Yde22asXDFem413L
Vgd2kONl0Db9pfTugXRDu0zDLcfOFZ2q0St/8ZDHvlZ0cNGRyjPB7QKvyIS2RTeBFkh2loHFGI9I
qpa1Y6bs/3jKblFywAZKp7Z8gLDBbab72RoSc4mElm8KcygpnID9+o0RgNLyvPBCTkBNg2Ha4xyR
rlylqKeHF/ehgtCH18NdPgI98vwSfRlv1sEE8JEV7eIYXKiP7mw1psFtGHpIzJirc4EDg5UyCt25
BlcyzMu+BzzU5RdBkOfrkZZwq27vS6Pbzmkol7OsotVc6x/RcUP3o9FzgdQpXYEDlMuguC7hmgPy
Ylct2Fpu+hZVuYAz2xdyXI9gxJcgBDDCvmpxaCqm+R4b63bpBjmsJ3rNs48D2JqN3ypSIVygEHQx
H9eRKNApohDDiM35JqNT33i5fHCBFy/nLIaz3TLL6xr+oeOdBr0D4ZTzMmeY7geRPEAQOPVlTbXP
ZURVn+Qcd+s+UL+hJc/JPN0jXxWLyYL2k+SDD9vFvKbF/7K14yum5K0S8+sYJS37Rl7WegtRRKhH
Ky7rtEFNIvLnUGPgBuEzvz6umTgXNebrkIvoYdaM+3nIauzvlLZwvI8T0POaWHUmESoT0NorI6CM
0idAUFC9iQy0DK1nG9/W+g3U2jrPnoPQ+xyE0WLKmFJV1NW73ECLxgAZ3W2c0McaVgw00HTRykG+
LgEEQD8c6OV0aT0C2ZlzQWk9gf/3oDJ2kofThMmXWRrrMHInqgGiXFiejwygD5fhYC0RfohFLenI
ab3qMTzj3YIvEg1OniCjt1W0xdyZmMHzSyiwRujFI2O4D/OdaHi0MMx9msW7o55xEcnoPRaVyaoQ
8MUru7nrZ+NaC2QGL91+NeryOZ2ZQO1U+2x89cuwi65Li6dp8PaAWrrb0OMBjlGzAZKOnsTVgdoa
F3ZRZytTMzeVr4FkU3FVG8sXQWe0H35xM+JEV/F10WPu+p5PSFL+r46juySdJDwapMxmewWW1oGc
MawntcbmMySCIoTfUeAecL7tADoubZNAEYjhFpzDrRimi9Bpb4usPxTJaW6Y01YCIUYA86Fvvr2c
0+p6ntpbtc4XY3NrsjKZmr8OxuCTkU73eGOcrFm/9wR8scgCVc6VxQODCyKu12jWuvcTSh3twxy0
+yBO8rVmzPd+RtXK6s1Da0/HjnYentAwQxoxQXHxDoE79Nui60/Fa1B6l6PHHTUTPz/EzYWeuP1q
zGYoIjZ5fiaOaHu2flRQiquZSCUTEy+EF3sGqyWSZ2MEXWt32TO5Hn5ayXhvVMGzpZubWDj7OptY
t3iCNY3RaQMXadbTVWtOdzrWCDwrS+yTOkCk37iLOOG2lAH1CD2i4ZvN+3KsAbRjn7b1k343SHnt
jFwIpIqWSo11iAVU3Hjm8U8dxP8ATs15eMwC0QeWItuAzunFnEOBjvZmfpVbps1Vo/kqQpRkTX6Y
naFc5bIIth56B+pLVHcC8opgTLcp4KYWSD+kLEqwbhp9iRITxWb5qqloGUWBteh4w7ZkEJ4HhIDW
vyi19tjG9RozC6RFqAYIaqhdofTRQt6UG62POXoZNeRi7MU2Q9k9hgOfW6TRcz+Vt3zYTsOch0IJ
kyQKGsBcNgcSs67dnj9YrxiysflsFKiB1RiWafosGgHj2n9CwL8yK8fYpGh6Vkk0bX3aJ3sT2I6P
4ndJloJ0l+50VFnEJspFbWMAYPG++Bpp7/kZjHH1IZ2mfaQSDph6/jJPX5uyjE6B9wpngAKCYohI
zz8Orb7V7NxdVW52LXWxdUT0HIUMcvWXYs6mVVHXRGUGUoJ0bzG3o7kdhkUHb33RY18HdK+7zxo+
aXIqgDIapbJGfM6kFiybuHRob4kXvqB1vWlad2WVYbyyqmFtxZM8TGNwGscY8Q903kDUH33XgX5R
A5DL8oFu4LGx1yKwLzyz2wcolrdGZKKsMzXV0VpATDIoxiIlGmcka2DSjY2RSg7SqG8aVrFyArL/
mjgI339KS7lE8jLxZNP3wdwhJFHfb/LmmxCWO7rAgR1qBIqsV1LcIgBWL6DX9jAT+u4J4E67q/uZ
+AJVkhmCq6d2nOKm35ri1ovzGi4gomlNNDGZSx2g8JNrhytNB/YsasxLyL6bgcr9uuApBlJu1dpj
1i7ij8QakB3W5WZmJm/6pmlIx+hNeq4g+7CZrpu1kQ5bt4s5cPUYQSJ9iMqsxKoHxsjcKfVNigwP
mdRn64Vj0VeCBvF5ZJUwY54Y2wmeVhLBtyaZxUSD0vMIlKRGoYGu5Jm+YIalmozDlD0PkOuSvP0i
OmMA0O7vC6smPFJbbE1v76XDF7DYHB+wX7DH+FlakGW0xL2TSDxdPE+Ae6bPVsuixSHMC7jn5eTz
LHId6VvbbsDXw6YXNXF0dB8KXF3h9q36xLkdVZhF3mguLYIv3CYE7n16kTdWxOkAURue33Xcz49M
3etw4NTUIvdg/XBfWDK1pQGKHZR/sqxyM1mec1Sadh/IXD+cxYiaouHkc3pMsuBCEei82b0Z7XQ/
KX8GRIyMTlA5bsUytLWj6qnO4y+Jmsp+zdmEjpoUNbe3Fg1ZqgSSlk55utFnsR+j8r3rGT213UBf
NFpyaYuiZoPHnYkI7ZPpcZAc9PrKHh5MtYKmnVGuOSgaAS0txXzdRB6H5jXNH5SLjUhpzgKf/RNO
GnCAFGA7IurkDGwXhPbaccEXzJR2FCJvVZSrgS0ShXOe+EjEpu10XjsgQ/w2fDi/m64NoM1kcnHe
PnkxBCk8i/D+sR9cH3WNRWE57tSlNkiLvLh/klrlL+qSoF2GJFEurgCaHbkXXdEpDnn2kMVX50TY
jXHrcPuXQWM/ng1sFoRN6G0vQ2ED1PKCL01jFysMy669pILyNM7uqoyDuzDQ7px+PI45i7Fj4etj
eoxWS0McNHRAfpJpFfbmZZDFj0GrGxsv1W7BRK4SPXoOenY0wio2dmddWBP/4xApyGqm933cwRZn
Y9YM0TPq/Gffbg+shShbS6K/m6Svk6UnsOKxhNLYBXh6egwHkAY+Ni4LTZLcNGm8Zk1LremCO0ci
0DwiXj2jWs9/zCN6/LC4syqWkfO/9NBmNxoetys5Po6Y/KyyVhA+IQAi6it9IiTsUnaGeBEswLmE
S/Zvy0Gng7c2X3sHmlVFCQ3+Gv8yCs7wsrTYpOTDus5mF/TFuHYlxKdCJvEy62aXPkluOH2xV63m
4YeTtpvZImFMC1KtpFulDvZf0hvpgXbildFZCCILPrcZB6CHwEzRMOcH7Fv2JUTALsrlanJSY1O3
1gW1H/cIeGLFCnk94ua0RHFuXwTafBd4wabh1G9rW6yJQdbf2RFcRy/lPMxoGmouSSEZkwbCb28x
ujmGDXgHbTSFpXTL8dEzOEybsKpYxyad29BezW2T93e4Kl1klYbjjm3+6izgZzUbqETCollat40f
W01TTaalZybxJuvg/BnlA55rq1rYfH/MmpdFoD00HGEj+m5H1I/pFkO6ZxykAFOYI8Lx2aPNgQHx
76uW/zf1yDdVy/8klDd1Jnrl/7FyefHcReBovy/KAzH49rKv5UtFngFuYOvm14YDVan7WpXnJ9Bg
wLDoNuVNm6f+h4xKmFTlmU34n6JGPHMWfq9enov8oHppOUAXZFPZ/FfVS/Ntue2rxAjGivFDq4ov
Ywn1boJJk2JX4cztQteor4R9+inp0y06AnApWNv1HfULiRUrPlROdjBSbR+6IX4hfRseApxjdjLF
0yZ3EwgFtpGzWye7HjLzgjUUSkxmshblj47o3mNmd5RGvU0q7W406+zSAC+7lAm66Xxas1iyz2ah
cW/xhvo8OlCybMlybTXg/fOXKhMgDalwjWFcHLlxJ8doVCoMvtmt1ZFYzFY+rDaBkBdxh1B5phVk
FQfEFZ1iv+FNlMHSlDQIH1Aoj69aXd6SKmz91mXOJ9iK4KY4DO1DH8xX/uTsqvAzFmJLLdfNta7L
97NPUTR+JCfummw75+7jgA50KcfoIeKEXNjl2uqASvh0puvFh9oyP9uYYUCmMW8MfQZqDDWQeskd
SEzzsrYT/cDhKVjUGjlogOWdl5fQvab2ySAa7cmFDJZl9PWlfYIAPhwog5ePcprotaKotW2zun7q
42jZm+OEiWJdoySPiobalo2lu4+VTkxwM9exX4dbU2JMAJ+lca/nwahOncO+gXt4l2F0dLDwG4w4
/ruA5k47BUDdD5lmRh+cYo53mAEcU1BhqxYvvu2/jy9/e5jxJnj8PAr9L+xZ+hYDmFJ/f+hx/ayl
kfYSRs/gdLqfRBBe/S2CeO+og3PMQcsaskkc1f6IIN47oo1rovjU3R/O9cQ7hWgBqCUcwUtU2Pn9
XM/kaISTZt6Poz1p00b8b8717L+LIGo5+6430DOnMlb+ZxQ7UxMPJna4hZObh8SLvPcyzlwK2E4d
XHIYE8QgHRBMezOVyZiO2xvZ18Wh1sfg3rYK+xDM6WM8NE9jVzWncpDahZ1nd07dj0ugvtt0GOyl
HVL2Nv2yXM4u5iVm2OaHMEzlbShGDUlmMTrvLRCA7RJAQ36oAQGTs09Rtxjq6bUG4KpA+3dQ4Z/8
oKOoNwuIvn7pQ9QgUlkZBVoQ7XLZk6kvE1sSDYP4MjdBgJIzxJcugKzLnFrmrihB8ZW6R8aIw9/r
FEbNzm604cWOcv99j3HMTZhxYMRexXGeAs45sDeY5bqsZLXKNPez0WlUFNwsk8UiF2m0agatvyeL
czaWmyUnUHY15+p5/kJpdlqmc/pQz04AoFSgKKLDalfTEk1y5I5HbGOMHaVqcVMVk1jjnTBv0hS3
IbgucmXIiVKpp/PXxA9grTCalo7MvfdO7VKO8lvIiCb7F7JbLzjVHHBBIK7DG0rd3UsDaJLSCYMI
FzFXx4ZOr4cDLJLigHrRWdseFl0WchGMUvwe/0DbG68nzcmvvTQrNqXsDKqjSatvQtx5t6Iu8kur
dUxQuxwYOBSwH4DgQx7UfImVWehd0SSiHdGH+R+8GmRxXdgdPUcVOJcsS69mzmhO3lgJoPRWcYwk
3shxXRrIVYowvOxKwjVFFVJOR2tXjgkCcmRbCCx7Ngjh1UzDjtFG+2Cey9dewdul67O7g7p/j1w/
PwghzHUApeJypBNvkfC2eNea+bLH7faGg75i3coY2TomoDthorLyp+YVL7/k1FnYgUrMCr4eif2P
HRv/7w2QdBP/fYA8Ppdt+Jz+JDLysq+R0dXfmSRInG6Ir4Hs+8hIHu06mKG4Lv+B3Pf7ybDQaeek
+9Mz6b4wHbB+f0ZG/R3+KY7h0QvhGKZA5/2vIuPbo+E/cysVMb+LjI3niaSvKm1rGka1xEeAyiT+
o3kS7fOS3WOJb+tA7V6L7YU1GR+xZsBgRLuFWQ71tdy3rOB6FL9gVV8BNSk+GnTZNNn4scanHo7U
U2S9h0QSbePuxqw58uiN7IufzXeaiXHBPNwBBWTE4iM864CKrbakttxEzbIRWBz7wX7EEqSoY4BN
rXfqhoYAIZNtWgLmB3mZrLAWpQbc14ekdgDK11Bb2VDP6RePKw6K6Ihr81PaGrvSogFtNu7MxsEq
1KCu4bj6zgEixyy8zev+NoA+FDbOy9haHycdVwjOkib6FxeRaT5QKNl1NTZ+rfsprUjZhOp9w8xs
q3fyCq+1VcP5ZcFB6VhxFY3rLBpgn03GSZEl69siNe6CYDDw16xfGwrj5VQdGpkmhyGIoG2MOYz0
ChOTyesz0Kot6IlcckoWOpup6k+6EZZEYQMH4Qh0bBRKYD3Yg9GXB+ti1lY+JFUz5aw7m7ODndLE
2TstxKuCSohz8rTE2DuJ2Go45n1IwBCx9H1E8zOsfdOAI1Kf8D1111WeUOR3k3AzTVO7K5x2F0wJ
SZze3qHyGzYCnk5LcboA6S3nBjZwNB5Du6WO2iRbvc866oBdj01ubX8eXSq/sXgJx8rdsXsQKyPg
CGwU2s7zaS+P+mGZlvq111BvKk3M98Bd10sX59R1rO5N4ZvVzkqwkaH86nwJk2INItH7Ktf8/zls
mdY/Rqz37W/3Uf6Cp9NvmDv91oavv23r1/z5c5S/Nt/HsfP7fA1hmmO8o62cDhXL+KOH5ev+UP0I
VCm9UvjWQVX5HlpqkN6RCZqA/RxIHOwH/whiBumda9ENg1aVvFDY/4rRB5Hvh34MmtEVF8ShUwPy
n3DYEH8fzCJvqBjmnFIVfXaMWGnN0tkmNpXTydnaU7fKJm+vWk0Hs6eagtmkjVOFufI0C1AoKiea
BqMh2CTQubKQ/4b5Ub1U1vaWY4UbvXe25gARuaXJs3D3obhVLzPB+kRRjiTLvlEvmWdznftsLdPk
U+LYN31IpWYwo51ZX+MkeowmDFcSucc2+YbOlFPW2TeZmYHQL47dvCj8aaeuIhbZqm8h42VHZSIS
N/6dGXKez0Xi342IEbkGtiAw89T1uXP8Sdlm5J11Dyyn1N29p7PhHDnFapv0k186+wEmWt/Uu0mC
6XAxLC05HqBYeyfps5gtcePBX1hyZ2/UB2q6eaNZ+dHEKSpszBtamOC+XuGCcht31haPhePohVsO
iRbqDUe6YEPZrtRF5Xm+bGF/z/DKR9qq1dWoG9pH3p16rfJNGKV1UhdPcMMKyQbmnhxLW2xLnl0K
xJpOu+XounexFh+NLNgV7WrySRwDe48h695pOg4lxA0N0VMtrxwzOTqxekRweTAlPbk02I9A+zpx
YlDCGs2OepGeEUx+MwCVr5edK/fSEafc4g4bzl79PE+tbeDuClEhwqKm6LIy4n+VufZJkdzqsn6s
a+OGY4yVldhbG1dVy9kXDRfU2XCtu5XSbA18tzP4SYhTFH8wKHU73pXqSQVAuzP9VxKB0zzxSx2P
yAgfDfjckM4YgTzNHvk4jfCVO27h8dmRT+NEehyS/mq0ToODZ+wEl8B+VS/INbE1w22YZCvFF58M
64QJDXj7r18lNyAqavqN5Sbnr65ebaEarCpiOCMgBWShqFR4ne67Mv1UzQDQTbq7G2OdIZoPhLWV
XGs0Rl9SdWv6goWYQjhf0kuKY88tVO3P6p6o91CjLRqtrTY7J3V5c96vOj5TD2n4sC4HhBNkA+e5
p+Zn3w1oJ+mZYS7mlrZWT6TWUWEwV9W9LCcQ4ZhHBHW+VE/YQqVb0RJeZxnMJS5txpuLy3cKeZo6
2vdL96QmJ6clCKTR/PMzdQk4Ja0dJsnIAHImZ99GeLEx6eePvTW9D/TbSL9Vn6feU8UGrEj2A18r
8LTnyWDSq1uk2asZiK+51dHuqxuD2THTul19lzpyVDvREv5976f5NhWjSY/ym0VSB+BZFzTG/dCl
19VCQ1CBzFOT+RHp5w7X+bW6yZEWfVJXHiqcel27e7dxMGQy2Uy1x06uHEGUqK1tM8tVr3Xrsqkf
qeXtkeZsaezaIlRPjt4oTi6LtHpK/3zhahP9fTfcj9etovN3qWRZ9r3J4SHpQ1o9qukZdDQtjRrd
lH+k1j+5P2eiwF8+xxLCwFyWjFr8cH+GOAj7aiT184R5w4kZtfO1isZJRfIU7VsDojRnj2qoq+ev
7ljGDDdjgh5RwPG1u7K1T21OPtlaN0ksTlcVhLIa4+mSEx8N8ppyk9O8VeKGm0GkRysJPuBoQ9NA
/77J6scBG++5w8Ao7R6Vp5v6dRVg51zu1Thtbf8Z5dF5evVO9WhqjFMn+FQNWOd6VMuSC6qBjybH
mcFsbbxe3sUNMe/3aaSu2x1iZCvypMZk6837uMDnlAaE5Bj1SA7M9yoWJWbxqOIFZmRHfQhe9RoG
JE9ZhTujknsVckwKAhyzJ59qGX4aQ+umNLRriCZ6aZ3Ya++j3KAbJfzFaCDd+Oto+O4p/TAaCkEH
wXkUq1ur7o8yOlBRtmJOg0DEh87e//PI+NnEQXZgS44kHJtE5e0AtNwcU9ZCxuf1XC03QcijJspV
pbb+54+yfvpZHvVzg+I2reI/DMI6LmtB+QLrKCKsWsh/zxGChMWG5U4NNbW0qeVbhZoE1kgQ0ZZ3
q7INtUiqBZOu9lNMIOxwZlTL0FitCwaIuj/qwpuYIgD3K2ayhrq1VctQxTBV9/G8JswI0ZgFXnmS
erewsGFUC9rAP5/DKYYVpk+4ZQhHLKc+q/k/3wfjJymXRf8rU9El7aND+e09NyBe5blLqbtpNvTH
P+uc5WZojdRKTmF42QWvGKyAD2IpDpx9QNIAZuIXLcQ/exgujbgmkmkDXugPeZ8hukq0nU1HKfdL
jTW18qvlSJBX/OILq57eH6MPkGog4Rx7SWQKb79wgrkK1SU9Xpm6PKmsz69B5GPKwAkr3bLn1Z+M
R81g+PS/GHZncfaPn86BiiRbRs5HUv3DpxsgZMKCYTdPTOoM+2sVHtLMOwvna5C0Q5O/p+V5LQZt
hcXRsWBTq0abShvjKj+qcakWFrVMqvVDpcSdJXZji9kk4zXonJMkdNlmwYFlchxy60YtIGKUJxWe
ZqLKrPtrNRxVkFefMQ+kcIS4kPYtegzI7UKxpXd5O16eQ5ZNQhBrdyorUis9CL+70mRakuQEoDEj
t3hEt7gJIs5wtHW4CbXqDoX8Qn2WShdF4WMSwBhmcdPi64melN46QEFYqzE18rB/8ZDVQ/zhNjuu
QJNFVcZ1xY/Hm4lGi4qXEUnURsI04u2MqYA/JzjVY24QbNRlqjhfB6y2LakL0Zb0IeJa//lKzJ/M
L67E5YSV6rh9ro1/v6hC4oywUeRcqKJ3a2Ea27S9qj0IE+GEafcO+MRJZQBqyqkLUheX+OSQJKMq
cNQk2HZsnVTCpJIiwVWqZCYuqmOdB7+4b/Int42YCKGdqYEC4oegCBXYqbyRi52IAl49s1m6U8m3
1HKA5r/IA+y/3hrmIIUxyFEq4v+oG0g4Tg+lT+gpyIF5WjdBaR+asDx5xVUbsO6x+cslx1W2hVaG
B8U9SEsWa/ZWqi0ko6uJONom3mnO3FNjpleaJtadEX5S8bZM7Zu0xxMGkKhVIRHOm0eZeoBYl2qT
Z8TuSSVXqT4uRSsXKpNWyZfan/gGlleMV9/AE4d1yCY9hW9/UmF7oF3daxzQjGLj5nRUtwY4ZW0P
J5JVOnB/QaL6yQBSK6KLKopObHqpVDz7LitDeYfHGkW280JkT5S444yC0ToZ5Ell715EdFaZO2tG
xGTMhuiTmsIaDRR5oh0lMaJik/t1o6St1fdpMm19fq5t+fjP4/2vWQNVTp0VnJVV1z1H5ZjfXW1f
E7ndAFvZXmNDEtSPUe2tA9+/q2J7f94JaMHm/JH/Y8WfN+d+f3s6qC7n5Ttj8W+X9//SAFxtPP5I
vNWFvHH/ptsNIyfm5J++3+oF30pBtqQhwNWpDju2ibX3d0onhzNA0ASqScBT4iVl5PDNv0bjR4gM
4BAYpO/0GigaxbejPs0033m6ZVE6InLQWiL+lYYPXKOKNn8GcbRUtmETwdFOeVwJJai3Y4lrCEe9
wwjGFd3aS82Ag3J73vhycjlKouMWHXkQXlVRNB3Nzlqdf+X8x/nfz39Lvep6yLOKth5eT/tAcPX1
10Ya7AtjiL6+8fkFVjgQe3CQ9DrSexFVH7pSyFuaFpcDop0P5z/gObd6uSrTM8sdDTit5tfxGKe3
0qtuateHDKBV+5ozgSUFFxoz6/qTCIx0kzr1rZ0l6MDzBKJ+qjWrHLRa+Kjl0QRH3JWvloASmXuI
ujrBcTwQnQU9rzQ+JzprqLaKxfQ0aBS9zCjB27sLtH0X08BXBvpVlLvtscBQu8+BTo9RXG3YCO1b
3+y4byDKsZZbDdg7eGaz1nI7vk4DnUqtJ26Rre2nxDLWsVcVW83Nm1UcVu1C7ZwTF2vvPijjTT7W
yftZxx8Dd5honWtmvqkHh0bK+gTlXrsMNNPHoDs3LqVPA7Z0l6kLWZXuemtXju+jCPPp3PJUG+ii
LKxuHdh0vlmhR8M3FhB0k2IvGyHBj4dIf0r10zDi/VoFI26XyqOibt2tG4p64bRlsLSkMDfEzGut
x+HOwbNL1iMto6KA2x+101VrQgyQNi3Z1R4zABwNeuj30zSP9MkSz4G3X2RyenA6wJG2V1asx+m6
SwqM0fwQH0gX17rQtD7ovcDGJufikuEpmTAvm9icF5RawBnJrRXYNGbm9YdmnCmWx/SWBFghUyLz
Nq39ArcBH5uJsn6LaXo7PQyZcaOFOq7L1rxsXcgapsxXs8sxoMEJ4DSj70Jvt5iiYKF1yXbqB4ZB
f2mCVQrNBZ6TBPYaZ8LKhnFtLjU3mZd5Yh7FjGtcNReQ5NtlmIUPbaptoslb+33/irKgxisnuER6
cxHgtmFUnMOOkr5WDCdEGG5E4T3ZQCmWuO652kzbcLuOIkFb82Mm8hfsiZDS5MljZV56ZfaaJBgx
1IN9pBWkXNB6Z2P4scRBA0vkE86fh6jPdNiJKGWiSlv70sLOOn9k+OFF20fRwpBRvoqthH9N5o0W
Ukjr2mnTy1m5KaOwcGqedRfbzyZIb/Zinn5TtdWrNsM8apNP7ti4G4djXqwVbbErDWg8qePuB9u4
9kot2htGL3cyMKxVlaEz6zr3kKRNsHHLbjtpF1lj0I+T5bduwlhvTfExn1tvK4I7zvlGHiR9bnXQ
7YWWJJfnP8LA9LZ5VDy4FXBNiaSBZn3cMxNLrJ0kblcoOyatHQ+e3dO3PNRbHJBOHFhHa0ev5b2M
zI/4AjivkMAyjzADbTESWXQUvguSAlzMGm/bFOfy7NC3pOKW6FDYGdvmv5g6s+VWlS2LfhER9M2r
UC9Lcid3L8T2bughSUhI+Poa8r0VVQ+HcLd9bBkyV64155goBSrLxRWZVMmux2/Aov5n4lHhTrfi
1jXwFBTlQ5U4v1KnPiVT/zIptPyIzv7IezJwgF4fCX9nr/u53SSedYoKMkedWfOrj/Kk6uxGLskZ
5Xy0skMN1YQwcz9PHurCZ6EN6pK/cfOSD9OlTadLguYaHfLvxcl+sXxvoqRdNqHguSRQdOUn6bJO
8PKtZLU8KeE9mWYdN92MftLMyc3h7I+NYCLoq6neAtwsqxPQB5ZxEu2DxE8OTB8/CjOSdKiNLTxO
fA6MpzYOjeUjk7UgR88JtK1Hfe83654di2QEfVRJ2O+g6PA3kTRAl+WS+a46VsSiHn/eSkjynE0N
16QfXzJwSevFMmru4+TFzN5DazY3kD2es36011aR75r7v0yTeTwmEZdy9h/YPO11ufBOv9D+4bau
HeJ/yvtFzOVhqRzSGB2bHv669CsvFmoyydHSy3qsvGyHCWB0XnQZROducJ4X4h09aAixjDrs4QtJ
WwpKDHrTD0PcLX6Je0tDokAg26wq7CtrWVqncmgYrRJWFHtt/t1Hab+1XWxTpXzXnh63zpKkWw5H
eLd0sV1C/sxNAa98/DTdYd6VQZKusAi49TCuZTbze0YfSGTK2HGeHR/thixLomuX+maVxlWFJPaU
pN0PUWEjkUfLPc7jcyUwpeUemrBUWBuYk38lG+xrc6ZqT/aLZ+c7rZOvIDMh2QRyrafy/mLBEudO
uJRl9yhFgamEnMNt0naPQZUwDxZDsKt4NTdtJT8xsg1rACiXaJn3nnT/RMnwrcwcHw8RJR2i/Xny
x9VCoHcsve4lT/yrjdt240aCoiF/dCazWQWExeymxGEoEfQ1+vKAhADrI7CXd6HHYuua5okIkU3T
VR867b6SuapXyiRpAeJjYZOWbRnRKWV/6szmw06tiA7lsUMbs0K4eEHNshuRw1iiI/MpYD29f6PI
pcdAROXemBjQymHIMEOmV9ErAtgq9wNhS4HlYLg1efqFdDHrAW2YaXpdmmfJKYQxLDsyKCZ22Zmp
+VEbAB9tUpLwiY1qlZj6HBBXbUgyN2RHXnNlXXoIRlY1PPnpbrKUt8FASkhwtJnb2lpXynyaVfM1
Yr1FEMAeY+fBqTKa7pYIonHsbWXY6UpF0RzbdrKbqnM5YUSy8UMBFKEVa8+bpU1frcnAKXFPw50Q
hq8giFx8M72q8SVHQ95MqCjt8F/tfd37D0i3+H17gr0r5D0YS1UNFkWYdbmZO1LXA29+Ym3/AwDu
l4+bhOAK+VcV0VbyRG+AEJHhZ6tX9DtFbJgOAGAE1zMZc7nUXyO0bSH994DkKydAwZAU18SemYWk
CIgCV69scffAksZn4i2PJ03u8TBU/8gjWkYijqfCwZ9kIdhOO7yo7CQXaUWc9NYpA9OV24f/TCZz
OJ/z1ch8z8mKD3fUCyYnL2c2uWAP9G5lUJ2s5svFPr5SXhbsbavekriNy4wKVbr4UoppTJGUFZ8j
h8YiQ++aYsZfBffU0KWZSTVszoWHPFQ19BB780GPEWHmLrdaZG0LQkdXrCEMrdj0pyG4uUNHdIxN
RUBWx97KswfHYC9z8u1ihA/haG1oE3sQYD0XNcL4S/l2sxoSzyOf0f7S/nIqtXHJMAcTzARQGGTT
6uSq5NdQ1P1W9Qu3dVte2/DUa9VfI9d4om+FJRkz5SqwscrUMrob3LfFq223OGCYtbRpP298d97b
tYnL1jbAJnFin2b32wq7zxlrl8veFHkmmCn91OQijLukOJINSVaMZgNV+6TKbnLIAH1ZfCTrrqZj
sIKzdwy9F/EXts9att36/uPXGs3GNKjvQTe7xizOQ+R8mVGOZtc3tovwdrI0Y3CNf4OQurCcP4n8
jkc9PjFuEQGxDjLK382OfGZdeWt7Ek+LPcsjOq98tR0tfZEplVrX+HtvJnO5NaoTzZ4Hp1Kn0Td+
9SUxSY+WA93Pbt+8nmBqQOSktqnnwPAJEatcmJfexq9Bs/fV+8hK6GXdqXWId4EQti7IRpnMc4pY
ce8s6VXaxT8tE3ZRi9mhY8azBR1HOsmB/ZgZd3eokMq4WMpFSFtvFrFFN27d5hTJhvora3unlntg
tj0c27F4CYAbENm0rVuiADq9D1x4uc7ob2H200aYFBpnQos2Nu7g1VRZOCZ9IKGBoqk4+jeh7A/B
v4lzf/5UgybXJ1A7hVZY5OETRdpJiVND+M3d6WRtncZkPBwd+wRj/Oy8JHRCCfPhzIR1tp/li/Ik
QcJmsRn9tti37vB79K2HkuwCwmTGZNvpILYt6gbPhgNkMw5uRmRv1Tux3uHKm4tXVpHnBlrQRs0L
pYDRNcfacdq9T5ZATtWA0wVnTkVhv67uIMgxC2h1zOU+ARZMvFS67v3pkpMHDXVAd69VvuRbKZr6
Qiqzc3L5lxv2BW+t5qB6c81q3tqdOOSufpvnlOixBFhA5JF+Q5EH92DMfxsTJj6mCI5urMOipTga
gvC6KvCferuQDEuHg8GB6ujfsNlwIhzuHISmEBtRq3/EP6cQJM2KKmCKylVrWLDvQpgY7J33CNNw
MyTOs+9MKm7r+lkD5NsZjvFg3aO5RCmqje4HsvLulzJ3CTjoG2QDY9Ossgpytp9mZFsp2cXCv3le
KI6aHi66Sr3WSfE6tcD54t6+UudR/FRQwxZiDaWl95CsObJAGl5XAwNcs8LT598NbUvSHn8uZtOI
41jOv5yF8ci8fDo+L7WX9ps2L9Sxvl86Ve9KMY1gB5a/y6i+FzJHyS8qW5avcadVpZ5yXuFoYA6c
1K+cqbazk99s349rYV4Xr2oOfdcjsndZf/IuHeGI1ccapVkwkVs7luZXwDby0NcWU3aTejDr/vCI
yq3JYMUZ6tvsQgT05m1UGqRWVdEmEBntPAMRGpNcStsq+Kt74IIUrkFcm/OEBb59S/V0J9ylCE5y
PH5mQXVmJlMHhG6+jEG+Cyagz5Q1j4aJfJf5xosyIVINg8QDp/3Yyuo0NkechAFgQAoPzES9ePQU
C2NnoriL8qR6/KqnFq3bPDwk9T2mb17YyBYSw5uB6NhOTg8uBFvZEkCXcnvHbCcY5CujfnTqrsFZ
7mA5xRO694mpU2Z/djmxHsqk38x5ZcSd3SWbCvc0IjBb75b6C7FchR4rivYR/sIn2bbjuRX9IcFW
do/CnPYlclqEp7lL3wBBHzb4c2JeC86La1d8j1m3U/WCzz7tnEc9L/ZjGC4KmQO29bmJHlEb8r+d
zTOsO2I+ahsQKQ9W2ZOV2KUwE3UR/mr7BR1aZD1FBUqVyAnHLbP+PG69lGxspkFlbg7bxh3gIynv
0Il0pNKft0ZF+vAoumxTBvM+EZR+mGNLPFOEu/FrQJ5Y7gM0P8dH6g/jXvSviSszoOD6l1eb1yHx
X9i+mX+I6aMyDGPbWPltQvn95HBmnc0lpQ+06KMdBP96FkRCrlpjN/h/ZZ+ebamqnc7Eh91ZYk/m
qY9omWKZMaDYl7ZYU2yO3NFSPbnyj2kl+mAZzHPq9AJjstu1PpGeiUEecTuP58K6TF6jN3UC33JJ
MKQobT1NHYuAFfb5miLzjlXs0vVyCApZH3LkFsasOD8V/nnKppoXnAS+qWc3XrJLl+bZkb3CQZao
02NCb0bXEQhkWAuUjZjvOHzFUcgi2otD3b4Tq6koM63fgSyXI37B+Rg0nH48odWKgdJHpop+G7no
QCo86mGQfnSCcJE0KN6m2XiNnAgGpTun+7pDrZ7Cgv+5FOMksfB8VaLU3/4Iqy0NjF11V+DfdaQX
TxHOPHb5/F4GDZs+VBqO1h9p0G9qsw7XZkgjJmkCN65IJ3pRC3vicMvasPlusQ+terG0T6XweVy9
jDuxo44Cc3ANiFo/jGUSbvLnLn3ybRU+B9n05vmEtbdshUlTtCfS/dTjrO8h70Ftv6ncoajQexIa
i03oVt6+Hkibv3/PwcdHUHdRR4sAsrJpnqslYPib8ygoQ1jfNIfos6e/q8Sr1qU9BXHfSyvGj5+C
fFz03mizbxWV1sMIyYdjZm9vPa9FjLLoXcWG/1wOqFCDDGp+NoxRTDJZsjNLiq7ugnN+3RWj/2hz
TnwckKk/MtzaV/lmko5zbjrvTlTxUc80zXao6RTGbCzuduY5oelLu8gos+fQHNJn6eOeHrv03OpA
7NQYqtdSUqXhEXicrPrq0zFY1Zb9mUFlwm35K8cjsLNF+w1OBtTBUqOfGBWtEeLsEPOjpd9WWJo5
7Rf2ZoGioxlgj+N5qb3xLBIsyzA8wnU6NAVQ7KSN7bogjnCR47S2uqxZV6LI1srJx1XRJf12QYCP
kahAzRCR0qZYTYBcVBaRKqBy5jrIzviVinVqd9jK75z4IWwuSCvQ5i7BPpFGf24G678XVfrjwerD
h8qtvp3pHmjRieH8c8lYMql0SKS1u6dxzKt9JqLhXNwvGfpIveraRp3rMXw5+26zkPTIu06j1Zln
VZ1/3v251Gn1aFr+gxwZq3RN8N8v+M9bBQyncEovODM4Y1o2kq2k3Ze6ZKpr58u1hFxwzTVUgqBL
1aaahuXqICa8aHEmwM68OiEEk8Xh5/t5d04G81rf/5EDyZKAvIUUyPAxKzXQporf/xL4+8GvZjos
rc1Kk5YgOsYQaMeUPOeIK4uNLrW9tUqF1az1lrVbp846KEr72ihlXWmPrHOi1Uh6sdUpTAx1apq0
iMsmrfFql+rELNMTq583e2tQp3zG0N5CCYy7PhhOuSCKdZUxDDtZh5+PkFecxEbuAtYvxHCKmnk4
/bz1fxfIwki3ei9YWYbRn2CVPFLPix3wE3Eym6wRqw5GyHoW5bhKTbcUqyX1idKsqXYct6tobdUV
njfq+FWrnfZUjao9EZkuTj/v/lzKDJ6Na0V6381opLH3m5sRs+/Um/Y1LJ4KrefnKRUry1nM26Kc
7rWIOF37F6J98se8K6NX1e1k5i+3NpDFKzQcaAWVqm5u0BCEqiEai6Jj94c+NFLq3TI/e3Hbxrj4
KqtuU80P7nFSP1rwluiG5cdwxmAP+nNea2/xtlFSVKt6ieQZSBTemEi5cVHSQRmq7NM2xbl3r4NL
n4zWFxnMMpO7JSvkoXIwEC0Kc/bS8WIJYmrvlZyMiVx88gKr+nC7rNyru+DN8JcvY3DNZ1f35nM2
XD3n0U7VTiZmd8nTJHtTtXnOs9x5GHqG9HMfvbmwhzIt37sotS8yIvW9jIIYV35xMWYmjaNDRJ7k
efdDtFBN9TLy8r2Y0B16du13ywDC3rTz1vWPdpXlEErG6GEwy+dBhApqAhL+bEErzx+y9PsaPgtI
6MwoODuU0ba3/eN8j2TOPLR0rX1c3L4HxNK1cViLPQGsIF0dHrYpDcBJoIOQMqUljsyxzSmNYITO
gJsDClSeQw/RxWoC52ME3EKRmSBc9zV5stVrFxq/YNCfgxxVvVUSDpdJtdcWVkzWzVU3ByxIizcf
uwH/qK/eCkJDIdUtnF6l/6/L3JtS93TvmUXSA1RMM4huN02h1CrGc8jbXlQ8NRN9hab/x+NvbWMU
uuuonPvVGDHRWkarOYAf/jV5cl8GwRyHyooj0W4Dj5Nb4DUjUDerXJv+GiDvH9vHcWU6zX6wE5xO
5fhUerZcu2F2Nsek3YUo18hGifqNmzR6NcJ4XiT8HenKdyfRl5JDcYboJlAF8Kt+fJyLwFzNs/FV
RgUFVgpwwSMFVDTRlpxRSRIJNKlWtNjUizEeRFVuIieBs5uONq6Oyl6PY+du+tJWm6B0fpeqesvH
LlslWcI6P/S7Zs5IKydTaW6N5iHtlncicU8ytOcXgealNMGoJV3A1jU01Z7JEo8EsSYyMcI3lxGQ
cAGkiMp4VPXwOnkzp3LHSPdyMk3axrkfd5l5MPtFfs58tZTKieUQzOwD7nSi9l/5zUJzsW7KK/nd
gqNPchyrpv1a+lPAncZU8rftNNZqNpzHyjP1Qykctc3hLoWd9jZNVl7GnuOpAmt27bvkHIQjtUfT
d6eKmNa3eYAnmumEPTJy5s3PJDGcQla3LvGPIkza07LAosvRPcRlWhWH+T5eTDvyMeAmQUxvhLg5
csy3IxzFdU+B205he9Mg13aqIYjKccf2Zrt1e7BTyrmfz7p29iw6J9s1FWDxqrObW9RO8syk9N/P
eySSu9dkCS61iLJ1E+Xz3koC2qHI7HawzbbYfOabyGT20rD1/rwHGrXbR37jsJQAavJafUvqKr1R
oP28oxKLmpAlHsHY31QnDyRP1DFm4iAOCvcjA3G98r9kKbNjh5MwM0NUF+u6IwvBANS1llb+ltGZ
QNlvAWSV3q0ddL2OFpyCHUIU0uo5Ns0anMWMYL5vumc/C/w1rMI7zma8NaDWm8U6kE4brTUjSiZf
1DELw0awMvQ4asoSfSdPBuxbbRQHonniNslOVaJ75n7wX6GG5U8ePJlNLbpk/fMuE1axHToaTn5f
ljtVCcZn96/7+az2XASdOcf1n3cj3OweT/5lSMzloU+mhzyb2jReoqp4TLpHzvTlVid+urb8DGxa
SupTn4vxcaimz9HK5XHyZ/Uok0g92la5QanHMXCY+vjn41YL3L4tIucYolsde/sFv9U2QzXCnpoL
FOwPmSX8K4RsuW1GvXczxnaqqGhUJQ2Y6ZL2cQVxUmXyQy3DzvPQYY96YE+2svkhSr5sSFzCtZej
ilg6TeEZNPV1nLfjuisvRsRGGlRHA5RlXtH27e3GAAn0UtTMkM2s3mixEENv2K+qmhjheN7J+CUS
9ax5WPswa26lk3ZrmvIcIjtVciam94oOynrg+B8DbKRq/qIlEV1/LhLUfigQz08UXnEYNeNhmGmH
Mp8uri1SPZcTdiIKgi3zqL7KqnuaC5feUUgvYxzMc+KIYYfoCFj64oM+s2IxZRlmCyYMyRQuh7YW
9EYH/ZJOubwN5dVChdUPzd6Y6UdSQlPsyvLNM6XN/6N5CJOuJ1jbPtZ2Dp6AxT32/KnjsLc8mH1P
+AfBSGeLBWCFWS3u68k/9XPxUFmh3g462QPPWTilF8cu3CBbKIgzd68iCQWvXfYPVOIrxYuyA83I
uxKbluoFhOh0Xpw9Q+xtaCVvPPS/8PY6+2lg8inDmhavLWODFmQLvA6b14F24Q1JAnaFIlljwML9
S1FmvEyFegYQcQFuw32rt4obi+MS3ZFJ7AapdtSChd/DAIHkN8o6jEcnSnfQDyT5Aluv6F85Xl/y
js5OYL3505BvB1+/+db8q7cKdOs53Ku6h6pTR823NDIS3SdxtQOylus+fGKTnCjGwpSgN4b7msdz
qBh1G/XAf6ZxGIWzcY3wQpO5Yo7X/UZh4n4UrRNuvMHI96qws1gpRqNTHwJ9d59De/yMMLmwqxl0
sHxzQzX74WQ9oIdR0m8qa/7ytE/FrIIVWd7OqmFZj8oC9qMioHBczN/10v+WtddvlDnQKEcmKEAZ
bEqz6OK6MdeEYE2bzE4fomX8NmtXAvci8J1xNolbU7V1kTla0nkO6+XDUAXCzsI/OqbaIoT4rFqM
I50PExDV69UdWpTTuvoz28yaJmLZRl328SDtj6hysnicrBxz4H2oGdm/Ka5LstN/Wc3EEHAqrmPu
MmUOslWGtCS7s/bD/jOUrFnJpy+sJJ4Lfz9lM6wu1rRoAmfq0gAVvUcz1qb27euEdjYdLekdssTd
Ckfw+oyshMpfsRmvMks/0iLqYuIqnmY8gWQIoTBYrp4xYGUqFpdv+2exeBgT4LZl6pakjplFHA7B
O52ofZkdRklfbzS1Phe1u3HK8mo44WvTYvJcsuhQldk/kbrbpih+W5F7zJN6WBnssZXXwmKEQpSx
lMDwc1bW+zJYDgvX8Bvl41OedC+N4/lw1/JDeW/+irrEZFWFFo83AfXI5FrYliEmKNBGecFh3RFV
u+7tCIaZ4XyU2oXgZP426fGu0UW9yJn5UMagaQg3Qtbvbd29l2byMXBLJXyz1szjss/SlR/qT6tk
JBDSBBtHN2SnQj3Uvmej8ZQlmP5/O24E7mOkV5VUS3rSKuO2MB7sLLkGrUkeeis/koIdnmmUOaOf
uf8AiwjfOIHW/h35JyKy3Lv+xazai4NUQdN3ZTjFcZoOsN8ACvfyZ4hJW9pt3g646XMEAyGmNfTo
QXzbB4Ox1R1z2rC8+aMtuZXyVTQ6/6RDUElWPfEYrkdXUpqS3HCvKdeV1MyEsAoDh7sUNCCOEaQP
J3jywf1QEQ+4FYhGGSk7Kqc+B5y7m/wucco+ox7QVtjl10YP5SZJo196eLGbJltnEeFbDpv12DdE
0QuqUQyxRdZUm9BiDOH0t65mVccomm3Su/Esv4talffHVBNQ/+GOhLTfQvRtnCCb/Qyrk7W+4t4m
YKa2U17m9Ow23LSAtOZYU7QtgdxjGPjFHJ9ACAvpByXpVPy9a2gUo6sthFLUmbTQo3t0aQMeweFk
233kdbL3+/CzlW8Zg/NNtERprLDiU8Z6a3TZDG319DBLa7gV9CiG6QQ9zwIZHzUoQ+y/FbQ82m2c
cHssrgYR9h2J86mpLAaesTs3L3UREJjiCU5ybbn2Dfe3mw4OhDCLZewJ9YFBvkqXn/wsPw3M/nEn
+vjM0ERkFt1Qq1KInTSRI2p0NkGnKTVcPzYQAGx69jumGMTShCZhGk7nrWYxF/ChSSbJ6dSbdZqc
2goCRZWVX55HBwj9li/QaDFP/WV6LE2+0q82dPwhnApoY5IM48aH+muZVDfDvRNee6fJcm1AuWwa
VWiXp4w1Yadby9uRkX4uOC+xGhDF4pYBqAIrRJvUWUejHVZLZoQHhj3j1m7nX4PpjdRHe6r+CmJl
TYWVLQfDSuWDO/B/j2j10d/RwVHek2PuKKrOtJjHVUAd4au2d0M753uAPSezi5Jjo+YDA/cMpw6B
H0U1HFMvWycEU27NNnqGhJMcPTiUOOo4QMWWhmraqOLaTJVxLNkFjj9v/Vz6OUyOys5BDYaWxh+Q
YXRowFIcxf1CWWkcJzBdq3Tou43XCuIo7p8w6erGzNVB/hgPhcPKVIHHw9zEbD2qjZMb/nUCuz8Z
uso2S+LAKPSfmioqaOR7AyCyllQQwyiOCcosp0uOiK7+ewkXRksyYgnSgWJoz7K0aeRQ7fMwXxhg
WU5/XAzVH8NQyn1PQrx9V8i49wtt+f++ZfROfYjCPoYVsK3rrlsLCQVgvk+Mpvvl563CK9sjVLiZ
rdD+LrrKPzLv8Bhmld+2ae7Rjc9AN92Nyu3s1N8vP29N/UKUCuMinRnZycayf4p819gZYj4kRp8e
U/dxkXc4qWbQMwp7S48YUGgaApFNF67NlBlbMtXe8Z/hO63oNhY/n57GkEQUp3JOC+agva38h8Lq
rP93aQnNPeXuyRlY7BYWpW0kBn36z8Uy/vet+8dy+eDzRzpyDqar9vMVISvbSWi73JVt+PLzobL1
wmNGRPv9U2hg/v93+PmY2dHtjIbBonxEWpb4i75iAvV2o1EkRxZrscmSZuCwNzD3iqR6bGuQUV41
INXoXOR0Zu98O/3Ca1aWpDUttIkndnWI5/9gv3xUVWZ86MlDEbT0/rMIW2Rhwp/PU6dWppDFPgw0
MX8k6SK5nLwNG4bxPFJMxyByqk9GPm9Q3PkhbeE+KGaIhvjwteOvJxGg9rqPTH8uPxNURvLZkaF/
GVL3j1IMe/gic9wgUDyjQgBmxRFiOIdwbc9Kzjtl98Px57Ng8DmPEJU8636mKXz/iqQqzVVq9BnT
rck+hBD1DTwlsQ+YSmXNeQyabBP2yO1NQTSXWkgvtOVHaCMbCCK464IZ+jmzW2waKcYn1w/RJCD0
V6X4ztw25Cjv3cXAOXzdpnjUSdKuU9/b9r2jt25o3TC7ot1DAWGUZrUvS4QJAkoN6zNjCnvqIixM
4q3rThOCnRb5TJ75J/C1KJQkmwVjbcCZrOlYEipCkZfWWujWa1hX8Fet3gILFDzSD3IoHdKEHCU0
GxwFRHpJrHwvfOdfqkYKSWUZcQE/OKQ9SnbTk1OUKXFLVHjMjw5lFZ1tDqZFV+gdGQDQMzz9Ybv0
Bwk7O9FF3Cm6kWiz032YgQhG28L2JaeND8wRQAb9DkJDNfiZY3JPeYo65iTesjHt5ffgD8ba7e0R
+ehwpqaaYzelyS6zpV55Pn7FUbAy13ZPW1l8aQsMTQC6ZqXdf0syHhDZ3AoFAGmISBNk93oeyuVq
1tbJHzeyQE3YOvAnuiR6YI95NhIereRGx+a7RBYphuaraRUdocwp14XV3ldq+5/bWtu50GvkUTm8
8JqJTf+UpdNh6CCZ4r2ObamvtYW7ojCmGNNDjDFjstIMtmPxp6nrGD+pzUySuCKtzWsYkAbZDJx+
Rwp3V4zDxqyLP24m87iX3fgSdK+JXV/17BxdC7ohzEr6Q8xjLbZDepef91+An8CLc5PXqkzta11w
H0/zfqxQQS6JOk4Rreaw3C2EJXF78Ju75WsdmdfenJ5lw+47BjDo2AUOFTK2lbS791YvQBxZsiur
zGPtOTSr1WqgchUSCefAmRoFEpU5Y/pTpt1NUC3Xuc4/Ua05QfqwZPlMd2b523aKCIaakBqcTlTt
LVSrJRj2Ob2zDr/IsWXNM3uIIlERrJMxfARAeWBNxkhod1egTRe/B8XUZJDuGkbGbR+e+eFw9fgX
rS6utIK9SO1vI5Sv7GlnBM1Rw7ypUQdK72bjmPY564q/Qi03SY2yzsWE21GvfHOJ4k7cW9fuobPk
U5XT4auy7lIHnVpndbjvBNNJv49Hrzu4Pnx32O+vqfu7X0QXW4FE6pb8FdL8bq1BryJ3fqadCZkB
Fi/r2TYbfefI6briiKHU1bW6a98MD1W50Dgyw7NsOdJNuLmDhrNuSC3L0ClYYebkHKvqi5Mh/6D8
7Dj8+OmMYIe8Unu0bks2HER7JxBbiENpyrkDetK6Q3HZD6seLHFsTsUzHcVHjnXrxMVQPGnpxeoz
96j+jLB6XBQoeTy/aNcnDpb+xgAoPS7VtDE6Wg+0pTg9T8c0zY0/2fK7tOrPikYtgqbgs12cPyFj
RZ0jU5ns9mDSL0sL/tIYT+VWvJeltx1d5JlqZASQFvk/YZ6xcjDuWKS/QjcKu9QnTBjI2cectRtn
rm6llV2dEj20YyGkt0X5il6PEI3ZDfY5TTCVpq/CG+7qyiZn1+URKUy9DZsgQvmV7svZsq4EqbVr
Z+yO7NHVq1IMYqnBGb20vwD9uZt87+o8XZcqfR3uCQx9nwA+b5A79gljQByPv4T2vienfaUSlet5
7r8Hz/60vPzadmeWsGrvTByu0uI0puPVBfhTaot+JUOXqlmgUM/WV15LEBTjWzIVn8xKQVAPtHvn
eluwnSMxp+fTT8+TKPCICYDtf1hw+q0saJNjvHiXPTLZwjjx6tiria0T/FizBsPI5MnlSVHtW8bh
BPe3telYoJY8dw8M477kHNorZuVH2TOWeJ9smnu1b4YxtfGfOfEBmfktkIvmwqFesgSiUKnpoM36
habNWpk4JDLxjaicsGHXf8d4/GAmA0SFhgN1yNZdu6feVk+pdguEeAmYkfIzsf6WjUMOzAKgH1fN
Lu8dioi7Vi040KXkfNr4M8fNkFqT4X9HE1oZ+9rVx1BkHIYL79EmXISjFfS7okGbBMByhRnkOQy8
f9gpZKwnreEu5+KCr4Dxlu7Rr6hnhKh/e21b/0PSeS23jmRL9IsqolDwrwQ9KVHevSAk9RG8R8F9
/V2Y+zjTmmmJhNmVO3PlXq+AXGd+GtYvNR7G76GzFVqqkdLC2DNW9Tw9U17ABhIuqrh1V5fPPoyy
jW1/SFPLY5e7j67oHpqqqDZNwaBdKQeIcvUlJK1/cQknPjYLG1dQ8tqi2/FOrqoACLtxtau026qa
R7GxWte2UTrZt6FAA2WjOocK07tP9UEC/EmkSxSE2upX5crZ5Y4b0psSVrz+PEzVtZYb3rDlLhri
Y+OEuHPCbZkP79UMvRiy9PvsMoAbDGecOkvJ+F5V1pYtJ7+PuRKGUYw4NVO1Q1nIKSqRJELb/eCR
w8+EwEyS3zg0cZ2wNWnG8kVzJWwSsrpazn/42JjoKw9+Wz+k/J4TnmsgxdDNvfjbjxm4RZneMtRD
5YXPGTA8LNnJA7YTd0OZpdg6JW8d2U13WXlL6Qjb0SXcyf5PprQizNVxBm28yWtGSMPvGFuv86SP
jp4Vk3z5nrJvUGX61TgYPUT9pix5LFocR3k1vDtF+cpGnm07cgejNC4TGoA8/vCW865EPRnT2g4y
dzqYrCYO/bC3iBwLKAblOO3tsG03RijpkKKEw3PjFwqBzEg2JAmy+6h4AEE18fyvqztLfTjNHJ8p
Xri5cvjPNmEzzh2LY+VSxFHighctacW2aQPHBKQDr52cAeg+LbqnkcXckXFp4m4z+4O4N8OM5KYX
jVsn+/E7NBuOcgnbcMLp9MCGlrxJsFdB5AiXDPewl3Z+I6dxwH9GkWAOBFzg5XaIIu4VT9Ys5/kh
SIZvsgHkBOo9G+VlwO5cf5VecZKulQR+ZGenkFF1QzEhag5cNMCIxSGSrbyODb9Xi2gz23Rr9CkS
lHB2/VyHF539046jL5DKXpda9kctconTTvw57m2eG6wqS0t2LAOojnEPDyBD4mjGnOETVnpds+8z
+73AN97EFcmytN4UbrvzohrNo3dQlAbAt/PI66WXFBEB5AyEXf8INiK7dsBmKrFjhg6n/HiaeJxW
qRUUgDEPc/3FEvBi52xJhakCM8XzP+eMU+54gry/ZatHh+aTcOQeAv4trVZk9WDe/Mpst9EAybpM
f5f1s1C2sII5Ho7+e9eEQI90HwgkwXJh5ajAuTsGqwGlr53fJ8xxJZZd0T7MlQYmzeee2vV/JkdT
eu+mJztW585nUTqzuaEbIc/2CSumoYvfeUyKuyb2ngeFUm3nf2XoAsw/C+Hbm0lnn5yy3jNvQjzx
fnCU3yQVSVvhTDY79uKlWay/uV5WlsR06xT4Gll0V+oUCg7QwGijxt3SxjRiNopug12fDGzEJ16u
cwCZ3b3L9YRK7dNK0Rro97CQoqT7T7UI2GM/DMj9y3NLtAtYh8dJjnE+iV6w9Q28poer1ne9Sf+x
ldLx1SrrujRNvfIVSA8ujCqrGOUtXAEFBQCh/nNjwZUa81hwLWZKQw5bNVW3qnTVtne4NjBYbFxM
jL3bUHphUQXQEIXkQyMKOcfPvLg9hA8iOtXLEM2Ybd3yHjjxsy7R3vqy/q49+jgmH+t5PT6iO2Pr
9+0P2x132VLnbP+jfpOb0kf1C5fLiM6Z5GETiJbGnL4PY5p1iQbkaC5BsxZh+UbEcYhvpB5HdMue
OiermHbGWPW4y8DA+V3J00bNB6sg/oCxf5u2hH2MavxO28xCmE8lzoo85EhnPBsMagRqvuZwqTaq
RwlivO9JoaGMwSRdsYEs7r4YYTgUKN4AVYZpXRf1tfbdqx819+1QYYwL86+yxm7ZTca1AnSg6J6w
xiSQ1GVtSuW9DqEjL4nLdJen2dEt7uxVJiXXk+yyxHRPISkuh7eJaPSIeGUnV3YV7/HIxNg6jTrV
tt7Hcrzg7s3v8R8GyTyscuCIl8CfFvJ2lI9lcJDATlkbBLb/KkEvkWqX42DjQNYNNkjiiUGSsZQa
Kuw3he6qjStkfIaWv58wZyLs2K8lgZF63I5O9K/3dBMwUER7EGV0O/u32qoec3o/diRPX2RLB3FM
XG5TcFNxQKUmrJMdSEgsZUr3JwsM7tadk9sQ2xczmsv9qOWhIDRwV3KvkUPiXxmmct8ZnEsWezkn
kRn9uOwHNATUwK683eJRt9RZ5oPXTxk+k+FnqRBB6BihLEdoQlY6h/pIrUzv4TCyw45mF96Dfugh
TCzyhy1vs88TNkuzHDH1y0Mm4v9SHqHEWZdn5Sc+R+7VH43lldfnrAjC+fQpV1vfqBIsCMXDMPnq
TCfLtIWDe0vcKT1w6d2FpfjrAYsfVoeRmHC59JE+epjM+SS5TtKxuS6e/mmmhVtxaSB0s79PM8He
g2Yx4o7GdnIF68aOS8t0moztarJtO17avR2/2BM1KKm5Tj/LgozS/XDQK/ZORUG146HhYUmjMINs
lIhqvNVhdIR2+NWzwbqCDc4DJn8sdWtRwWIV4tzk1l8prQe3XX5qiyYLTP5JsOCLs5CdgigqaCXw
5QuxwHQXNbl+npPxjX7kJDB5TfKkyH0uFMz7ZOX4HxYsuehQ6ygB29gLh/aS2gEwi5dy5E90MvUy
4YgETAc9fbL7/4ABR9tB8jv5hn4iVUA+2o3ewtCh52+yPvOSOj/H9sZtKb21cY3HzbwG/Fr56Yxt
vqccBVCNcxQTeorIhp0zI9rHhvoynezTQxTDL0DDmfmbi4q6LzB4s61K/N2beFTZvprK70zGu5Kd
h0VuCavTHHK29zb/+OeAiX3OGyD21CHrF2hlaib0EiIi11F7TMjMEJSSYJpT/6Jzx9z7M5S4qX/N
4jD6xQ90GubmD0gBs8OMTto47P2ibD7gl7ZIhXU/dd7xPY0+BwgiMRfPSwlUlbXe975g/MH0RAIO
xoQu2KOZTq+2tPTENyZEgrCppOPrZS0Mu+R1QlbTzo+eDtuDo8M1FsML3Z8q6xL2DrAKDFnUvz02
ccRRdqlQ4EVJmnnH73sis9E+pl4cLNDK7vsU435mLcWe7gl2NTGnKvrccFH1VbabyN2jp4iLVJjx
qbioDnbzoxDcMzNzsLbS+1aMvHsN9+K0otq3FVbKsvf+GtvpDn6/fC7uJ0c4kscR3s0MbHNVsuak
oinZ54Q4tqWFC4SAwwdiLBlCn7U/o9Zeo5LsqCOqjiMQ6J3nWiLwc37Xzo5yLIh3SUElTdF2RzM0
Hk3cZJvKhRIXJT+J75mXNkFjNFmo9bnayIaL2yRThEtgTjb10pxzEAAbtp9B6sfdGXMmiFFnLbnB
XAREMiEExNGvInUFJNUPt1wrm4VmLc7JMqYC2gSN7aq3JGMym2nzwprK4ilS+RG16TiZVF2GoLUD
1n1HJ8JNaVucn/o8xzprxnuNroo55Dd3+36bRNO8iRd8JCtU+84cUN3TVpUHlZLBXJC59bh8qN5+
UjJnC1fm96HVHFKkuiAfonRLILU7xX56sX0e/A09xNyz04rJl0dLWAyeDpvy2BHTuUvnCxn/+OpF
zXHRnjqGZWxv+VRRXUXrb0dLYQDzq5k9R/4z23F2sfA641hkIvCiuy4ifuANU7VHZPXObQ0/UF9T
i71llDVElgSqYWivBLmGJpWWAnu/5ulYUj4eLWG+UwNH6MytPoqR1H6XlrcKh3pLhvhoefRv6cx9
4NxcBuPw4rW2+2g32VnYrOuTCYvhVH7QmzJcxowTNXtHGuPTWkK7AlWQwkihG+y8ULUIiFMEslcE
b5zkWvpYurRmxykTc28tmtMpl0HgLgRaYC5RWOSHv006vzkDKEQd8R2W9saxaEeMo/kxl4beZfWg
d44I45OTi43theNucT0BAHz4JBdPHeXJNOzx0AxPbU65/dSxZAyZ8ZjAVtSnUdjkis0ffsVPs2Hi
scghyeERZ8OXN0Sfpb3IbeEcOeWaAqW2afVfWHHw4/GH0Six6CvPdnkknOewzfoXaTMe+U7lHBzh
XbyyvksqZW0hDn+1dDns7ZKywRFowmGyw8+2lnwfRvRlrLyJyYY04NaLgSrEK1K7uFjLlKHYC08Q
U/FGDG/OpBnmPMx+gHsNu2O07mAWG4OFCBsXp75H5OYczGG8IYtYcyUOw2qya9NTgWVt0ybVHmM7
8lqDllpGBplUH/NCtDEKr4dVTM4jDjlyKJOiWpOOnpi3PV+FqHZO0z8ZDTuHYs2UY8XnDfXi+1gy
yTVNOxTofJ/YewvFFjXPfZvM9kjj2sxlWcqdGOwjo+cUSAs1ooeP0ET4ihZiK0Hd2+/aLMl4Z26x
dUsI/zbG+gGE9M4LqamXkfkmiim9AiTyQ+PohxJsadngp84/Rmupr53b4QxuuE0tntrSSnj3+B+D
A+enzojUjjLNmOn6JcCNhhOuKU5dXh20nKq7qT7PIDvxVJn05rXFshubSrHXLvZIxoAg8uQHEx9M
bVZhp7FxXux2ePeK/KMtOsEbA/VxohB66xKmN3JK7CxVn9NV4Ets294SRtGBrsfyzi31ZcK/ffRY
2l6MyvuKRoujNwvoncWDmaJgERouSBNsqyj1TEA1HkgZdm8p9J7SP3KptPeo3DA+aBWl9IR0XYS9
rXl2GFiO7FtaFNFKXVjzYIFNCXPXeDs3ddHHp9lLv7uQQZWIIq5am2nWR65YOgBv83Esx4+oUH9F
BXcxp6EX5pJHT5xED+mlO2yogM9Olk4HlhD6XeeGOA41AnGcyas/1Ic8dsrdkLk2JAmGxiKVa+2q
PxClm9PnScwPRRteZwIVL+6ovmWsmOssvIc2ndIHdyC5tuZ2SMcPcvkzuwgtgsAcyk/9aCgvPtHG
tYAacUlKx/6viDFbKIPHrl3OD/7MiKvt9ivFzn/FF2MN7m0apXNJphPNvLQVSQSuInvBupM9sZOX
AEHjhyxOwEoUIdYWOdMZtz6hGQbuKIqjC2q2w33NiB5Kxd2VYsghdRRqVW3sSad3sT3+OCbgDldX
8jRIG+MYDuNYMXBZFaUBg+FY21k8ZcxJaOVcVZPVLQfPNP8DevFfS5PcmX4yAdMBMIUZ6g1wmKvf
gYNbGlFswPoyq1r13VRkxmZI2hRDAfUyBUVrePyu3kMxLcW1ERyYinGQYF7t76TJmYwUFchDY+8J
Bi0ovpEORJyoE4/SENpr73SgE9BCIMZpXPvhgbOl5y5ryKDN2VpALmhb9ebkKFQhC9ZN3+jvSJKi
SGp7H/c/UUMGfYq7k2O1L6LscwoyaCArxcnVQ4iikbzQYfVSWP8kRdPWMP3m2oz2NQMVMyqCeivw
n2SgivMsaHMPr4+vS14S4aVYnHNcWMSDq580dF+7Sp1aNb9UDdV0wx/UhxY9AwNpUd1CTsGEFu4N
bfBUt8N8O3O055KriPf5AbWFxCDz6UOn1X2fYx2QUct2oFYWWyzqawqne+yJKo4dajum4S+EYuqT
pm0qIHQy/ewyjhLHWjN2D/58mQzrOUr4cB3tXmLqKvcyJNswFhZfxaecrPyoF9a0PpQDRDS2CnTt
EOtmAq/RfsYi3lFtjXqXdaziPeMv6gvqSn2a01yln4rwyShWHmGMA0yaHWOK37EhFBHIugzumGJn
NiMOFVGa3VsTkiaKcG/ZLRI1r3Ft8WAugapszJ+ww+qUZGhnYQL82ZzpS8l5MPHVQl59DBtFIlHa
lPsVOeT5kb7Mwe2vS9Via44dM+Ae+F0M8RKZZXlef+ksSR/DWYxYVqGy0ICMEJSUBKac8+jS+Gyg
2grL4PER99dxGF75sWFjRNeGSoA9H3y187myqQk1Frfbp6X9mzuUOy/pwkus5shCwDvvazDItj/u
qyWfNl3CRqjzonu8v39dG10ZNzm3FMt/GfPtJo2IIfmpiaTdN08pv9xeTOqcZSPvtB6F0pYdulgG
lCjPGZBN/63IPXmWUf21ejH5BoMqlawX5PxtVTkmi3JGuQi7hIZI99P0awKK3vioEqo/yOrG+7xN
s0MKp6VlqsRgNOYndAyAcoLzAzZKPINt9F81DRHpjCVFp3vycT7onOeLV+hiy5NtCLTEM23kEXcK
K9zHLnXfM46ElJlSCMdWFw/PsWqMeM9Y4EXxr9vRcOVVP3QZtJuptrg1+ZgKWh1IDP1TWPjwFrU7
kXNa9jg58aE8sxUCitDWAekkil3FxN9KnjiO3X8jKu/EJzum08w8PP1LesyDBmc/mwF2P48OTp/e
QYaB0btE1B6W1l4oTr9eWMwrWtcLqo7ft0qXBzxZZ8OeArBFBClqxRY5ifESm7jYHfSPjHJkhwvG
Umz8YuQaKAiLSx+NXXwD4m1tit2H+LEyUcEHN+q2fp3+6BzuuDexUpnDrD6MIqJMxqTv3sw/wqhl
5U+H8KHPn7PBwtENI+tYGv4RVMQGiIMbwGspMdyan17tYczg/R+Z3r8s1NVX4rjfqQ3ryi/D4jKE
y33rAXfJmuTY1eZHHodr1zX3eQnKJkfoM5V4wcD3NnRvXsRnRNbHI2TUYuL38bj6r+lk2LSutsmB
2pm7pdH/dVH2tcwK+EpssKKUXw5bTaBWXbAIniXM81ZQsg8vzOQd/AM7BDYwYZH5/Cw0mJqSV/I/
WH7kRzV82BNpFwhGl7ah4aOLDuVoGOeMhG3EkwLzbMmq0aBaMKrcb12p52aZvmNVXFOquTe2QHwz
h2hfjBk1w9k7MJpzPzcftSAH0w+4CK0RN1L8lAIFoqIx3lKL+VDVJa3I4fyQdaOJVzGkfb2gRj2m
+VU12YRffy0g45FUlzZGd82E6Zd/YRNWJ6ifbx0jGs+uw2zG7tlFzk2T7Lcf1jUCE91OusXnMEkS
vldVxxldO909m/3Ppe7vp9IMqc6298tq3nJjsycxT/q6cXB0olwS87L2xmythdso8/VnmafrpYf8
7CFbIC2/49N+5teCj9o+JOyr8qHAoIa/GfZPtx0q54476UfCp8Dh6jK4cJa0euOcx8tnOHBXmk5q
wSmIWzIGNfnDISGDMv2Dx01jWRDxbWxML4n3XT1/2E7+snp1F9++m7xuDpwk/xnJ3QRW8VJjfTDM
NDzaXsFLxvSuDg9lykXiY+mmhHjxm7Es+3MUT7a8ZPW58j10VD6OC7YG6FXVyZn2ysuHS0wr8gav
7kGi2GK/sN66GNRDJ/23RIvwlk+vtVtwLXOWUkW2Lv4oJuq8tTQJmZjVoSbeirLV3Xsi5P+qLfdx
o0VgMU9sh8Z80yFd8XZvMrg0uPmmJblyE/IhU5064lmMIj1hmUTesOM727eb+wyOBtZQN4gNErKV
ZaCpJp23qbHvBTn008Pgkop3wr7FSLE8L3H4TUYl27d+fpfU/BORM0bK/ky4q0Kom/6kUbOnBhe2
y2LzlIwFwPqRk30dpiwHGAMmSdzDcrDtAC/zVXrK0/BqzpF7MOL4/X9NzDMRvPW5QOeSmnB95FTV
YPo0RhiddUzxXeWhsztNZwX+SnUoUJgpQQAF0yuXPlw0hwI10/FxZpjOrivtYeullL90tBWnHI7W
zwzx1X/3dQR3N7Q42+mKnTyVA6mlzk2nnrn6XlUOeH7EpeLMrbxwN8A/cr+tXtMfWOpi19163TIw
R/naM/85wy0LFPDpzB+fnM6/px4g4cb2CD33yZ8qlj9nKZZz1fICD5U62mp4rnhuhcm0GkQZTubB
cfa5uyoLLl4924OlM1D3Bx8tWP/USfYer5j0B8K8tZ98OuSFM24qNXe7qFoeFjSY7egfIiY/aDOc
ZHSVn72xTXZwcTwBkKUO70cPU3WFbh3hEUMj9Si0MMWrVbn4zZya7araOoAoNnWIW5qrkdeJoe5L
G7dM5tVr67dzKtkORHjFTNICO8u1WIHMzc02xJc7s75aGk6j5PFkYACj5CvDPJU2JLjx+JiXWK6Y
N59XNU7dzYAgu2k4hkKgsU4THoLOm0scZnHBkSrGlKYmMrJzwynQ4Q801YD5WJegv1Qc7cwSwlKF
i3YvcM4aJXPDkNbLNoGxcUsAEHmwlcRKm4QNMm5zChQJpPXJvaLOCz+xhU+hwuEx0i60rVc1tsXE
VFnqd66B8RXe1Z7xazUhg87/Jpf8ZmiORxo+FMQSzEk2G9BO98uuxIt6TDBpklgQ7BOz7l418Yuu
Y3FKCeBqjrQDo+ZEvS5miPg0pTXgFROmijnhqGzrD14LPLfFNqH3LDNM1gKW/1ZX+s3XQ7ut4AsR
4L7mFaymME1ep7pEoZ6to1HtrKa7JdXazYStPa7Vm+V5V/SLgkfQXWky6keDPOqYXZPQGVezH3Pq
JHjGQmivoCpnq3E5ETaP2k7uJ4V/wOEoUoTmh+UbzrYuzacptUHjKHUVtf7U9vAbRjjsYJVcszB+
rfLMBtYxvlUpkkpmc2fidPiOU/24dJi3LV0HA5d/pqkqyAS7US7Vt4pBZUcg403E2TUi4xlkefWR
rsFKQ515Vj0qwUZqVgYNpF25d4riuYu8LWmFlNa/oi1pIMcBFE3D1WOTjQwS/5ZivhmUrh0XojPD
4D5VHFx3Ru9dSqe4ZdX40xFD132I1KDcnZ91TpDUyL9cICkmg/7qLTw5sAPfxDcMD24ZE5OPtIy7
rPheo37ZODwatXw2qx75yKxZXqbLwemd5IiKcB/bkjprvS1DFGjHKe7UNJ5Y4/MziT1dafC91117
NtXRsqu/sYGaxM0EjcdRjzkWlfWoYoCBAUyZzcPBQ5XbtEt/H5YtPKDk3ZLNKR17agT8j0b8q9wJ
wIq1eHyVxxGMl8LhyNRXcX42pldnFncUlW8sKDpmzV+EmyVmTxd2qHNz0wSJF/0jv2XtI6t5rIR6
WBdaTsE8nuNLZqKDSTPialhgnewKIS/lADvTsobHJa2WTW081r7Tb2yCzLr1X3wOMCAUnZfZY+CN
B8idmOwejar/nAvBQrRGQRnoD/0scA5Tr744OK4d9VY3gmFyTE/p4rOAX/S8g3K/I332kHQZWTCz
6r66rGR3EU8r93A5z4N37yPI4qGo2C1nQJaF4f14idec9Gz4j4PsiImp7LNre2jmVoYfef1Ru5Fb
Q5EGKpSOrhJtZUNCO6a8w4DCKZzu2Wqn+0Ej5mDsOw6A0i6SUP6zn0Tncpqtj9DTr3Kyn2eVPDlK
dseoTwgbTlENMcI8xoPtvTTYoK5J4WtME5R317XGYwU1aRZZeW/0jnxy0+SZnxw/XQ2zLewpMC86
uyWMXJefnvGTkoh8V2ROzw5J9e1orCNYyWE8Mdr+glPqkBex84TE+aBHs/ykugXPFfiSA4u96pND
ytaxwu6+8ZOPJlbxI45rjN6++6pQr3ijKAYl185xy2Gxt/riM6HmfX3v1Be38rN3icQxr/9WQyfW
UVUc/+Omvpqt7T/Ru0c9uSIzbMyIkyacIWTI74iFueq0YhyweVcV3vIaT64fxLI6tS6eMBKY8Stv
n+Qo57Le/v9/XHr77EksVP/7j3lb+XeZ6X/2LDfOk5sVQeq2xsNiuec881oCp2J+ojcYRb0imgLA
8wC2g4an7j1JTRhYMUkdn9uojjL31c/t9LlO2Em0TXk3J8tfNzdbKnqCkn52OKyIbKPBvG/S9eiB
g2QLwH7PhCnB2bFdYwHpFlDd5NJmiTD1aR/6piy3IsKaUTFNgI0zNlLEZ0voGWLkOvmG+WfBIAEA
JeiGtnwqjaOKW+8WtZ8EJKlor5mssvkuyuMcbB4O8REBsZIae5r721gVyRyHJGQz7zA143Ao8P+O
vvE7YbRWPhKaP5/RkF5Vjz9WO/k/x5i+xJTdh/GA2ozTE8wDJwVjYAs+7ntop5tGxf4Wb8O3bGZc
e67JtGA+qsJ5j5tqOGRkkyBJEVtyo/XvkD+9s1y9VDxEg/gVYkr2pUJmMfW7jJe/yrXexgw/kDE0
76Gs/rKkPupZvhqw6IPMMT9MTKLBhMmzF5bFJm0tV8IG7mtEnXpoww1wkFOt/P+0aOaAIN/YWMnK
A2g2rZV9CwONkMk4ThyxMaes2ammOWFY++j09Fv64Z5BemPYnbOh3KndGZiVUQC6AEB8uS1N46xt
i1Xr4IHGSWFrYEPWLU5vQXiyF4elL//zpQtr0wr3oY/3v8KCofh9Q+Vd2z75rdm5CdFyriYxRcnQ
CVUQfptk9246jzlL2SBbcEebU4JmDjAnQbLAn2qAmCqsZQ8k+5GO7ilYwt/FdzhekIbJ48eBUTZb
WjdIxxFiL5yqqLmZ8ZfhoWxLj2XQxIC9cUfnWDHYKIfZWGTFlxVZZBcLu4RmPWzdgjxpZYIZ1Cjz
2KDFybLgs4q7epXEV5eFAZVn7NyA9MNxGRdzE+WN5CwQeUTwSblSCGP30zcbLb0bDP8sjgq3Mvwv
pM2q3PLB89nO46no2msJuDAluQN+Qz90uRGYqwUsfGAx8uSj1461uZVtyL6gCk2y5PHjkgGSW8Q/
2Q28O6hr1NVv5Dlg9TDz99lJzT3j2GoXnx1EpPZx9JkoiXLdmpjoHqeVZ1+JL7LMxwl074iUMuK6
8T3+BsOUe7+LHqs5fWmK7mahYUAYekli4y4hY70JDWosw8J6Wb9Zy8SDa9r5yyCxlMoSXJXEyJ7i
bYANHnQ2TzoEomfqsE/oZ++D79zbvoexpfzMMUIFRSKfkrg5OcVEjN6/t+wS/E76YkEaVo37XHTR
zeucb8zpz6H7WDe8jRBz5R5k1IKTsvv0vPkeTBWhUervFs0rFZIx70LjAnkx4JkQpN5S7kAqLRta
/3aggN6hBXgLf4+6JwiLw1YtlIXOir8uwutiOPKUlsS+zfpNE/izxEjv3gISjW9w42U0nneu8S3d
BCHVsU/KS3ccd3YjacJNFr7I7jnPqn/FoGc8RiaLmvwmY5P7Ts13fu5sItt/NdMaCEVH4pC5xmNc
Czzb8fferGsQj1zPuntk1v8rOgWwzVjmoBPs6JWd3ndjduHqB14q/9lDvO4uJorkbtolPxAhEgji
9dQ2myt0kUdLGlAvzCFCxfdRp3aWgoiEwSmYADISS6mU+RDDgOFwn5xTO2VxBZ+ni0osLeapiOn1
FXN1MFT/m0EIwlmFBpVy8zUlQqiejlXsu0+Fl3y0E692h1toA6xq5kBUs13AdJCK8tBXztGdfWJ/
VflFvq5jJ66vowmJ1hlYgdWqe2T4bTf9qzIxyvXucpgyvrNxudgGwV8eCqz1Qhi7YcryaAknUmNN
iWk6xJzmcWQBLE6UmSgepW+ZuLhuBKtB+mDXPGSY2Dcg15wgg6NgGnOyt012GoxmJGAz/VrTw3pM
gZjIvHwyFgNCVjlGu0Tmb4TjL/Qsez8KLOqYxcU2crnDFlH+i9p22Hs2HvSoY3NnJvckIZt71+2T
p8H1bl013KgJILSeGr+cqsvzgAmb2pgEdnsD6JKkz0PE8n9KnEMdEiGpQz/I8G8NkBq2ri8umDMh
WXnJdSWQnOsiV+d5dj9kwppRVEhrUrIs1nlU3Lo4P8txyoNyToLSt7MnM4uuRGhYe9vsqEhkHWIr
udp+QyVbZodgFK3mmJScwWEo1I8uzofEKUAClxjPCrQ3FB6ck4abMX4kC/4NLwqZY+2DNEWAM3CF
qJh74rzuXVnE3HtMN9VAfgrezB2MrPM0ieJemmjri0Pkzpj+ybAusbdaO+gZ5BktTLFspXtrwRTr
Td+uPXA4idyBBQm27qZeQIgA3+BIA/sqzu0HcH57BOKfyZy7Q4b3804bWD5ozUXkj9iLQNPakGFi
IWkuHn9G2BxEeN9IG1/FvF0q8pQu74KRUXkXWvAlOafCYxp7BupBseswnu229g9V7t4yG9AI7/+d
VY085iOeHMg+gaswpLmFH23Kxq3umyH/jw1gsodcfRJ1mt4VeflemLz4+ojMDiehwCFMuw374scl
pNYNPKGLZqv4uMlr1w89bPVA4pHYqpSYQm4z3IUTVqXZYcPtzfm/JvEJ6EwQ1Ejb3bnc35e++y0M
gtZG4vOIDTlWA/sNnB8L4wQGue5PNGRitJe/pirTT2leX6sizh/cogUu7Cf1oSnx/JlC3qZWyCvJ
rBaRxntU7agfJ4EFbFZNdZzmg+yiMeihPvlF958YYUdHbvvnDV3x0LvTDxDV5EE0X0ML716wxV/N
NzAVdaBkmm8tay0OIGO1W/ivxs78S3LJaEszO65IHr45a1k8GG88w6o93pq/KV/rxOXPBLNj9Yvx
uOJ9R40w7cVkO+P4X6R9gTDb3qa0fS4X1z3rcgVZ+dXDUvHEz5cFZKfAofd/xJ1Zb+NItq3/ykW/
s8HgGATO6QdJ1CxZnp35Qtg5cB6D86+/H90FVGYdnGrcpwsUBDg9lE2RETv2XutbZkjffxC+DW9o
rWk9YAlm0z02ULOuoPzPwQOafH+cR56IoHmNqu+GYBjcGNWD50L4qfFh4qt4mFPIFIVbig1PxFPO
9CQP+sRv6BXqMU5wg2mnal+RNaGNI3vd95rAWbbT5zqZ38A6I/4S3VJoLj4nmzIvHQ6maRvrrAqf
zd4O75XaoFvDrkMfiyQqB5opg9bW8BDNBsLgKGaY+3IaSgxuiBrkODSHos2HN6SwfuUN8TNbfEZ0
pP0C1WrjKmitRR+e86ZMH2pXVrcABVhlOxUtW+aHbqSnD4ZdZYe+nbgpoOQ9fH5tiLOYYQEnvDa7
fv6zvnzODMlMVfl8/vzGxqkGEGzTBjf+xIZpu1utUUA4JlPcqpzi0KWroFGEilanLrGyW4eO/sSh
8Qpm5EufRDCJosFaFVJ+CxxNATtB/QHck7D5Wq+2wHnf3SxnBb3GeuHQRhewxQw1vs4Dk7cG86Gg
eZp6RrgrR02sUzvNtjZ9kM4xjrpDXlHbhzvBYnJstJ4TAsSxKYO7XfQMewJP/wqwDihT374MZabD
xkvG7Vi6d0X2MOD3djXvmsaOX5a6xwIZbqxK/8jHb0Z5q7uu2pRu6HEWqe+k7JwNSxQMZc0PVYuK
IlnmTRNNdBd5JKhe71su71GW+Fki07dYgT0YmFCPWFSJM8j2BftX0EbHsCrFO9+ug5ejC+OZ3SnV
HQPBVaEdQ6hx0hw2CjoQTUmNCoaGcwFGqRtqHf1+5x57i6FcG4KSjF1QYnPrPICWL27dmOgvZvm9
Ri+0y40Br3vZvfZRWp3HhOi3fER1UukbqyE0pQ5rz69K/dwYtCKYY9BRz9O3Pk/UqSXN89403Yp3
mOW+QmcrBbWSN9WwSQwmCI5bgfYv17MOh4NN4mMKB/Z1+d3wKE29FK9+2Yh3J0sYkbFTpsFrGxUp
ML8mfBam/GYU6rWCke83yuV65u9mipHBNBccUr4JbMURuegxoCbDmzMxh/cqYwVYCkzXbF6Unt83
3mPWp/nBMrBLZnbePJuVRe+f7yWt7ThEWH5qI4Y/lSMmLvGfrazRpKxI7OcBeQ2kLuieoD23XciK
Js2yO/fxm4ztn5oxmxj5UEMxbfdhipxd6HJwDHsMlfEO2QePg0rs+3ngyiyjPq3URjB6JJ8LE091
Wdz6Io7YotynypvcH7lYTBx5dstRllGFaDeD52yLkeXNLKOnngoN9eTACsUozW9NZk3CEUc0XKdY
OB8jerMVmTCcV/rkCRbJW1IxJCFP3V4xPQr9TGezEpU6DQXGFM2gd03GS8SDgI/hu9ExpeFGooPz
jjxtvIpef4/RgZyFZ1xah1J9Bs3Fogm0x55xP7tDSOc1fiO1oyYkB0FMzDDXm6OFBMY03wLVtG7I
jL81811FebbRZiLMzERuQTRwXQGProVRAOHu4m3d1wO1iQhwt3jNhqNXTzXsHkWKzqcQ9VddTT/x
ASIkj/Jtqjitd+AfauOkk9RyFnjG6Cn8tGhtYnxhXCob6yEFMsRRpeDdpiu8sj33o/82I+0/WL0J
2K+v/JaQHkx7YbULUL6uIqkeqlqpVxdCzDg4T8GsHp2693Dw6LsSFvxmtq5T2PeHxi6im6Mj0A7x
JIKnL72t3Rh3iKRKykref/ARzOzgfBS4jh0OsQt0tnMdm0tpkgLcPQaMpXBKtt81ywm2hebgRAU9
i3Hu5GZU2HqTfkVd1OyMiuRWlHAr01KsQMLBFup9t1oPr3NWd3ua45k/mVQKJX33rWW2Nrc50J8Y
qf22snNiWTym80kj762kaXxHtQgbuS0TSdiB22BM6PrcAcWUQZFGeyuVvjfcSy0wa5dko6AbexyU
Zvmznl5BD77kMc1f5vHy5IxDvAuH6CXFbknDy+CImeCoycYKmFCOIxWzDKI/FvNEfADxJM6lItEu
RrjLkBIrdcpJgTnXDyOoCeb2HOYcJeI4FEkQAS3zPcdYNTp0g1pTfwLH8KAi6ynEYol+Ru6zyn21
0xEpckbXeByBMjbg0fhiBEGBoy761xc8t9nWCOItGQwnQetib1gWbhVQGXXUPgdRcZibfFs7/bvX
gYskUgLseBfewpAwSMmyTA0h5Pww9Mkupw9Xh8a+rp1TI5oL5jqYxVjuEo5JjeKImb9JsUGl66Ew
U8cWMs06iZufkY6Ks1/OHmF0b3vZplcjBMICmYVTAzeBjXiwAvNuipgsDs3GXpzUKokyVAZq9PsG
yQgzcrDRfiTQT9duQVoHoee2+mYLUW8mvXizMlW/l1NwmKVOJFgNtBa8Y6tQ0xXJ8ETgcqmqJS/j
RpSijVgmPDdV+T6Z2NA8nCSBOtG0f5NSvzKEJAGQyIbOs7+IngKzsfsTiWcPMnAfOtDSjeDOIZ39
a9NFT66TvgeWt2Uv9odueM+TxDxT4z1AyfaDd1K9X8JpsYcM4xdASSBapvCbqcql7n0MSgBqowkR
CyKe11XPeVX8CLQWlws+XJPbIRkRlwoIIx7mFs625jsaQ5pgeelXuq1BI+bOK5EktJF3aCrL8uni
cyKu1VZK7u2qt80lIgKKXqeOqZPcAJfXzL6CF4yo8ZnxrD/QFDvpky33btrirSErKGBSu9bD+ECy
z7252NkVN9GmtrW7nKZY4Y3fhBqhw73qykb0Xtd0GzLbB9pr8fZfTXTH66aCfVnkBdjOsX83ks5f
6Glg0MsfdTM/15SUSVheBIrcVQjYQuH1HavhIibw5NHB5RzD5ojpos0fKeDi/VhmuIo40CZ65PkF
4+o1g9zh2coiRKesORUuorAhOtvDhJ86ebo2TInEOUcV3DXIhwXCB6qE0GQwiNCgWTVo+OKZJkhX
jfssg3L42SCb0AqytjO/VhZqyyC8dU0yM1QdUawRzeR2zPU8BoWMEtn+QhMlOspC4zCTsOBHks2a
LspPy5mPuWzq79kSCcXkqs5t9VrGVXFIe4XLq2fg3eTolENOBpYdvuee3X6xg4gZuuFpT4ggqI2j
qtrFaDdX/WIuoMwJNo3Vn4NFTEB1RNwPtw6FJM3FII1AELh4deq2erTxvfsTStE7mA+3zzunYqeF
7/HTK8eXLMPuAm8FewcVRK8zAEfPmNx0ipRr2KO6gbkpDOeepAD6X1rlnk2jhLoJ9TkO0qfUjtQ2
q3PGkhQ6dKZa2jYT0/rAjYHNSQ5Cycxj27Thtco80E5C7YeyItvOXGc8KGtGu+GGljf0XkWmtKGL
ox4/0LHp4DgV5T0QQWM3aV0MpKYEpYzae+O4bXHwZtqytat/mSDt/tAlEPK2FmTWgM1kZkh+Ldmu
Fs70JSyN7mebPaisvw+tF1G44nWYXnmyT73dQ4VsNLEfQvtnkUjAGfNGWQU6N1eyagXf0ZYDTfS2
CHg2undXe/2DkRTWxjD6nMCcx7Cki0u2LAoxWJj9ZILX0caXhEEyQyJ8K8USnJ1QTIq1BAVV1jh1
o4Un2cY1+aFDd1VqIoxIpeggBdL4ZtRWg7WNK7wMyrCwAHqsZRXKZxoWjOpDWlF6DVxCM0dCskX2
Ds9lrUr5HLVY+7uJc43A2NqmBe4d8nGZTTT3tUPXiaHoo9XFb6VOChSnX3vf9fMJnzlyumC+H9L6
BTDdwyRRQifjpQ3ARtgD1H4vLiYIZMCLTNN7y7d2B9OhnZL3pkTUpalnRsvMwGPE6txl+wJlxRy9
TaLOLkhxcUUYwA0096WtbjNpz0c7n1jrQG52mEa3boJrGfdzpsL26BWJfkx7npygaXFwubq1TRix
QnUSB5W23FQhSi83meU+9MYQaRIX0+xjhn8RyJGUPaKz4W24BeE4gfbVyGtnQ/FhrG0XCz8L+RTi
zXDDB87lw7F0qhsmzz7PO7rQEbaiSX/KkYbHAasBfvNrWfXf7NF57lDKrdyyzddzSqwgw9TRw2zT
698mrIF6KV6K5huInpesqul6mJZfOcF7OI0E5MX8H7uuuWtQLY1Z+hplu4Hjqhnmp9BF2USSHNKW
RWSX2Fc0Unjore4lZcqPYAeLt0nDnKFoc1DgJevadNa6yi8gib/mdnkKuxLRz9wSyRfbWFwHnDYC
mVYTtddo7JkB1+cqsB9qkggtXUf7r2K4eSGDUmiEsG5RnjGdoCXWdtFNzsYuaogNieIQI9gZ08mx
TySYbSMaDgQDi2PCI4Y4vAmPZl2UvmSSdM6UxSG0GutHAQMO7W1KyIPt7dwwwOJvInfB34uNA6VG
kBP2rfeY8Eadw2t+iprpGLeEbzDzETtjmPjf8H6IxLvEIqFiSjnnFDOmQZnrtImbYcPcgVSciklW
xHk4LsGKZs20KbUncxjh5pXZypmpVE1QrBt31vzJLacNNNcas1G+zkMg0EGSZLTJkFYYLjVGN3M9
Ii5wK29Bm55xgTrXvhF7dsBo16n4dUDSNI7VKZ4bbLQMsJym/1JGyB16UzKi9/hz8uZW92yWwyzP
yAF4WNOZtNEhe5wl0UhR/+WT0Y40eFjH/DXI/86UnDhue2/VjcRvyrncO3n2gWO1gdsYsvK4hP1h
o7l4tLll3TWk4QRiq+JQW5sGto42CvlToSzxjGuHIFDN2m26bzJM0AjqHiI6xuM0coPWH80KGAmd
RfIo66PNs/KoSghwNJmSi+SqIO5E1MMlrtzyJ4Jeem0ieI2d7HXMsbOhHMQnPHNymAUm2YY1J5yh
Z/QFsoww5GRJAtPAhd4MTQrbogOy4DrPfdw1e5yy6aGBn7u1ws5+9aoecUWqf0zu0vCTwXhXS1md
U2XSXjFm/UN/dSIiVJU52JsWJeOhjCO47d74IqozEpTxFSIYJKw2anmG+BArE3mgtpVuPz+0R5oN
gLrJAQ8c6zDAqufOROXVN+9OO2iXP18i3fnjQ+bRrA+mM+7+/Lc/v84Zc7S5Om05Gw7gvPr8DHYp
7aJa3vJ2+vL5LzY5CYdmiIncY1zvpEjHnJCmlJbVEkFAsdxUoPkNAgp/eUkIHPzlw+Wzn18XpsbC
YwEsh1YCbjfx7k1t7ua+XTiOFvJeaDbrukmnJ2vkRAA8f0BKL1C6qpE+rFW4J9bp4CBSbPKphWxn
XHjpw1tDBtKCqjZXjhE/NWH2MGMtAoMj6PkPy4mgCt+U2bUMQcyf81wBcErq6TjPuOgQSE3HKV+C
AN1h0brJ/GKpFBfGQNuxYhpE6waUCsYAaryIo1Je4TpqItgDxBy45hVJ6Y/Kjr5l0Pc4HRe+1mi7
aRHaTQVaDSkH+Cm0mddB382XKIr9rlzEzvEjm4a7NchjaEsg2B1RGbrqLmNZ0RNduc1zXCXdJtOI
pZ9r7z2o9g19dcZzsUHaQPtDj8dHnpbHKK+ehlo85oP3qM+QiSpcWsEQv+E4QeNBkFxkUD6boC/i
6SOvaM3Z1Y+8BMhbQdWqyvvY4ZQ58SOCzmUcG1z1lAIhhwCjAB00qGOpqeWhFWKkjIBW1mqvjjVe
YBZzDBjG9zYRWy0xXxLpnSFhq30n7SdhdisRxXjabJLo4D/7TkQ2a4Y4xHIQYQwoYEymQG3l/OhT
IPREIKBY3AZ67J2W30Sq7IMOJaqEjtNnk4Stj8ccpUwzARWOsgc9WvxBot7n1FcA/Y7YH9gZ+q9m
xP0xJQa4hsqBI4E5qmIsKG4CQo9J17YPgncVYxbPiDHwgbBAFX7rs/mRKVW9yqUBwMapuA6Gt0m7
6kuN53qiKNzUHj+5N5csnAh7h9bYd7o23mOiMLkzMTxo8VidP1+od81sU0TO3pRafihnpzrXy4sE
UXf8fw8Rfypz/vuv35K+//Vfv+Z+/+t/jQf/7at2P8rre/5D/fVH/faT1b8+Px3+KP9/Zog7f5sh
7n/r3r+Xza8Z4ss3/JEh7tr/FNKypU2Pz8AB5hDgPfxQ7X//Q/OMf+qkixq2KVyT5G7Bp/7IEBf/
5F+k63nCwxOJMurPBHHrnxgUpfD4Bt00Lcs1//F5/blGt38Hg3PRuNJ/fvx/0MjewG+36r//4ZJF
/kt+OAwX1xMYjKRkhC6ACet8/pcs+iDU20pqyvOtSD02eeGc+Cvsf7+MgYQO9ufHf34aBVqzF9j0
V1Mcly9ZAclIV8yRQFP0/lh6GqKYbth5cRKcnKryDoYXlQe76Y1zkk0Bz3Hn3imONT7cN5wECw7M
pOv2mkm4I4ggpndDc29sjeVPcgzXbuTU9I7YArPiSx7ZFG0c41dtIuEdLC+egRbeQcuh5vEtKidn
j3K9ubppBL2oHLpdELnl6Y9/U3gER6MTaOzYlNvoj4/clE/kJp64tsIe9fmtuMH2QcDIU2f8hA1i
igiYnXTn0tD3+vzo8xMRkLErzlb3AodxWr60l3L/SzT9H+/dr+/VZ5b7n1nvvFdS59pbDPvN5X6y
/pL1bhtN1M3YlIBZEhmUBukzJnPEbnXUbQG/9HT5E3M/WBO0vIJlDDj9lq9P9mE4Teewap9yHbhe
DuMZOCye1JSqY5Xqc7yLNBS0jHx9TQhS1kTBQTbLFh8ursmZLcKncqSeqcBIAuC/+/u/zOT5+P0u
pLPNrehIT9iGLQz797swchDqVqUDMW4g18wB66TswubOwb8vMR5u6OZgJCD1ZVuoiph4Risrng/t
tU/cHZisUyiAw8+i/qFkywKqshBOEPkIQ5hMu5YT3X4gTnonHWQ7g5e8DVK0TzyEOzngEafrw5yJ
OcbO08nFTPKvYTNuapB2jybgdfw2ijIyBBPtAK/5D3/8Xx5B27VNRzge8m/Dgc1tswz8+ghaIQJP
d9B0xjYZVIdoPo5NlDP7ys6G4w57h/G0T2bG17Ym03f46n3+xmW7U06K7rIlc8AaCMNyHeuxUghY
xiVfK2rse6QP46PoRoA20F2Epj8ysSrgGtATgOGHgV8hA8c+7xI4deit6bHrmGf9/d+3LH6/vrme
7TgsZogy6UvI5fX3v89Vw9zJNsQwlRQ3B5H8Ns+EeTHM8poUneRgPUOZU4y+6FfRFy9eCbWNr3Bt
YRnO7de0DJi1kfpmV/G80zwPoGw3eWtNn1mewnxBfHYMNwqHC2HF0AF511Csb2ZV6evEhhTpcq5C
aiC/28N3GenG0a1qkn7G/Ja7eB49BykQRncgDvp4Gxi8+DE0JeK8NNuvrb7dMM0ufMcJbbXFOSI3
RfWgTfp4Z+GaaRilWMPDnGQsU/l4o0/mniM8bvRGwYxUfdI+cT+iNvuEz1TfrBRRHZCLt6gWYDV0
pH9BfJfPwttYQ1V/IYXwR6uV/969//el3v0f74PrkDzFNmQaFg/cX+6zlsgk/IuTsYjIESubrYh9
r4Tz39JKMK0fZVICccv74Zszzdwx72PkbsLRTr60urPlgUShqJm6HzqhupcDlaSxqEWWWPa8K14M
4mFovZXpiZAo6x6F2UVmtIAL0fD2xZW1t+u8ucONvofviHDeLs1tHKlqa9lsEC2GOTyOF4hw6bHK
xukwE7q2k1Pu+JKDBqm7i8sn1wCO42ktAAndyOzwdiAl5ebz4Z7pGWWFOVxaa3qV1WCfsoG4Sje5
QrRuT0JGDe31ELvyJK9mmMUb2TZEb8x9v58M46ipbjh1LkK3JUBc6rzXJOMeVee8hdbcnL0WuIpN
mBQ4qVmnsYjth+Ly1ZxA99J+E35HNPTGRAZ3+PtnSP7+DDkmeYOOLkzPZAewWCuXz/+yTYNDNYgz
Ja4igIzAjEY3iFvOOG2jOztMqdNS+aEFs7IvWhnoH0aKCNUehg9wSPO+qdgbxiIt/Tafv6Jknm6T
mZBxEXWPYL+3ejO1D7FCa4SXnRFIXdzssN02IfO0bAmdm0YOcFqcWldiprCi5D2pJxLsZWP9IG1F
Pg4ZqWB6dvlMQVZahpQsjQw/qeiQkihI5y4XqriRudORZRfYRytK/aortase6PZp9DBSfO7lhV4C
42WhngohnmLbzdYOkLBjzV/GvGkCovcS5RpZM6mFmd4rT0UT6afoRdrEroAyqzbqgNTafnSmfO8M
XYRNB2ZSm2Qoe+JXQFzuRm8tBwAABy6b5O+zYZHxGeM0If/Wc+9mEZyNIecrhLBo8VvFDqfRUzQw
cvRCk2gf+fz37+5S6P1lhYRqphuGTRHIqPGvG/sQh5mmcLf4mryb04L5b2JPmzDKdOgtJm7Rzovu
yhnMUJIDmMqyOTi5FYcw5TIN+vtfxhQUl3/9bdiJDMpWz3QlK/bv91qZDqOaA9vxOR2PtwQ35kHV
DXrPqR7XRB0Jclfdn3a+JD/FMRQo19A/ojGnM0mwxcNEug2rct0faMjjSkkaVPBBzZfpX+ZYNie7
rqyr0GBfunl2snAa00bNskNNbjQnH/qFBJuf3JpjVu4xuoZWEl7Gdjebsjx18qoKQFOftzlJvjRd
kZ0jsWa02oAotBvv7vPFdDq0BMsiEJX4+Czafj6domQ3DI538DwOzFaFAVyjc7sbGr05DKANwopA
3BDf8jnq02+JlNhol4/C8R57p4sNTJPcwbG+w+NubhuT9ZAB42Npw9Uh8IycrNvnLe2IaJF6oq3W
MKOAP9PpZIfmPplsAAB4fGbTQx29sIEHOOf+pHl0yRMTOyOjuzXsHPeun7+F2kg3zs5zwLNERRtW
+2L2Jl1bgtVBTyDKyAa7fZuJBdAwczL1qIPnMg6/KtBhWgvGIwDdVcrZe5xrvgUWT/kVVI5ZMexD
7K/umoo5WodSbVWbPY+o632BPzN3Gy/UsZIx+zvD5eLWbIJXK0fGtlQfHJiPcSTT+4kP9xYoMFUr
zac/aB86doc+6TT87CMJLjn6Ug98zZ6RkrefzWYH9jZgBF2br8UjVvwHmUnvONnQm0rM24fQ7t5K
ZDdFURA0OYHBARemfwi860uz3rh5LZiUaKCzn7v9Pp1DdedwIpeTvANxWHCSsUbGTLcQ4qAvonq+
qKrfdiZ51VPe0PbitrkfRgRnU4hJKCIhPXJQ5FnFyRR54Zc5vbyhDTALIys4YXNgxwBrc9Dq3vXZ
LaIT/Q5kkolHsc1cL1DC3LcbRPbVnSOn44jP/7GokIskmH7CQnp+qGO/Re2kbbykJZmGVo0fpP1T
GU79NaiW7CJrBqZWuNibRw4qKrmf8OGfDTrVm3J5EKcyv3eYKd8HlmEf0889HClLd2zm4svi9lsl
SaCd6RztMeEpNAVOcRgz5KbUVXuncSwU5lp0gC1t4Cj0IjLok3kt9RqtKgjkvp6HY/ZctZBtes9M
HqNCkP9XRKdyW2tl7f/7t0B0YZOccZhtqFhRGFOxJk79UITtLsT6vtJgxT1jWqzI40G4F1Qwvhj4
uLQ31LgpjG7R7aOVT4DXbTIa2ZtoADgn6D6ua2d0/tj2465fKQzCKx3NGlq+ROKHzlo4yMfWDz0r
fsQ9Vm/ziTzJZHKLu2AjLZxtFV70iJudrZrnA4HqPA9IThwvbu5dBCt+JpR3qZnU7av2nJupuNke
YKZSQkjCkFheaApTGJR3UW0mKHS9elvUwtc1x6Ik9YCKlXmMHnH2dlWKjBwnj3sActsjH0QGnUbD
WTOir6XThhcSwN7TnLws14VBlWQ6Z9QUP2ddA7D7XJtGgTsLC0K/zkqDJphNqTT06WMzaz9nzR1g
pSRI5Fgpn6LZuqsc10XW0rsMOqVDbGyI7/nz7NmT38hUR8/4gwG//v2eIM3/sSVIw5CGpdt0CBZN
1O9bAtUkE3SybZleA1bF/pQe0cSc1bicCUPu7zm2KagteBITO8SNyB+QlT0wO4U/wS9wOS2iiwL1
k90ckmaxYbWYmsP90NTeLijsez2CEEDX1tr+e7XsW3mIFa5+IC3eZvKIkSjMDLFSUj/btm0dZEZT
t6IJARfOo8RjjqqYb53jyZs3Mi1tLIoo15ESBlEZ7eRiInfc6dZbSfYiexQz8VJ+f75MMTb73j31
n7+NY0X8Sh4Y20XWK7xLyLD/6Nb5GT30FdV8xTNnm1dXpvsQ+uomJx2VrRnIowpHKFIJ4emf1euI
UR5CzgzrF/RpTLnb9huRQhGlitsVDh6+qOBELd3mkLag9ETb8q1OPR+zmHAhi2zUQLy3wsPvocWP
TNfr/1BaWsvZ+peuAscz+lOGZ5u8wVjRnL+cveEstFkx1jaqWA42snO5BTNYl5+FiAPgxQaK1VXd
QK+V2z9tmHYipFe7HmvRynHL+hhLaxXpWfoUhuHXRAzH3uOJ9CqQebPSPgIDU1mNL5hjon0XhGzH
WKRXCTML1J9zfwoiZmJOh7yxrq1o0/SoFnU9XDBwiSJGoFsAQFNyMqovGTfgySKK2w9zsQmEfDI0
O2VwVocnz8AboRvxG1qmfvP3j4DQfy/SKMHpfBiutAxDWK7u/rVHIT2T2lHHKhlaXrPVwq65GMke
tiRzTkq2lObEeszR4hSdTTccQ/uhV8MHCK7xpMQXRM/RtWic8Zwz+2jq+EUZiXMUCSvHXJJoPS+V
MK1rNx+Ke5y6h8/yq9Sj6VZM9WGcM5II03w8WX2CGS2D+CuLeN+Tsb1GDeSemgzKddaifBqC6hhG
Y3YNR9TJCrt1NIEHMuPpjpxyP3ZN61Ki1dJVvQvied4S9osgr4tOubSRSHSXYqKIS/U62gtVY8Ry
vXrXWgEnQBvQ3YjzZFVOre6rhcJEqtc3hSQFIE3xROVo36Mm2gV2Pv77cCbnLefS6tRO1ocbdtvR
dkzU+c6V1j7R2ozhtnOGIjnSo+JWjGfEVBGSQBNYO/B26txrPTTD2syG3G+Vsfw60FJsPZgP1IKo
FLMc/RdJiA9m2by1iLuTEdRZwWLpa2nW4FzP801CZKCPADfY1pHQL55HdNVyKNEJAF3//c1i/H7U
/rxXuBWgODumaXj6Zyfvl+MahCJLxqNh+I0xj8e50LHwFN4FlCZIAy30UzMfnkhAT7bCI23YGDiP
pxafK/OvHm4ORN9DcPxcskKdOVhNzu5cx2f2dUG28JLX6+XkEBLOtzccBX1T1+qt4yrzWBjCPJqR
zP7DucCgw/zbSrEcQmk+etLR8aU4CIn/cgglHw/J6NyF+IQsfPgsZ2FRHyqibgQxxILcq4aW9mrA
TEvaO8GlCCqPUWd8l4lOXpSOMnMi1Bbd/3A1RdweBHPloXHtq8UWDwiw7zxnDy2wY5JNChwkZgo5
rheZmNi0uwglkj4L/AtouleOpW8Ambs+B8of88SgpxL4eYOMOJMlsLSNjTPteIBeQMgvhquIlUp3
IlHD1bYmIgKmefTHhjH0+F7lJYN1ojJUHoc+br/91Jj2eoi6D02vUMk05dEs4mcr94fgZicAdYQR
6ls80/SCi/u+s/dVSYuIaJwftD/staWsYZ0nTFXlMwlwmt/rLJLAhL9grlG7xtjoYygQZhIFwvLP
5dMZ0kegff1BK/MNJMFbG5Tuih2+u3WIacCbJSWMgESuSVx5NwOZsCiQ16p6bdjwLIcHRXORBRpR
Dad2XKi6u6l14l448G6cONxHKdpDkTGxkmZS7ETZgIVKmAhCMWM06uzEEjDRTe3WkpDdSgOBBMdr
JuBQkWdEaSIfu1UW7zCQLMQT0VME15iK4lxtPdpxGLtYuuPlpZk5+NscT+eOEgpc1XoyyeXqqOZK
o0Pam/XzJgtWHSSL1CFLIlBEj5Xjd3PMjoMy5r3lPLrunJ45kmDO0UiLHIxLQhdnNRe5Ccs3OJhT
eTRIDcZBqK+dgRO0pXEJQiyTMRl6gB0RyNLPWM24O/dtmZDWOD6zhpjPbd3rACdDrtU0fMXoXNAc
NvCe7TNNeuQIYAaLKu2xBLh7bnTArPjVUl9mNnbWGe8gzQA482Ss+8IYYNXaHSSmQtwD6S6hjzsO
P69RmxTJX8xWNiiSq4m4BR9hZCSrWMUhMGvfMWDyiBAYaKFfTevnoA3i1mAFGgIzPjbRrokHjEph
/WpRNR+z2X6Br9UdTIfExXR0L0n0waIwbRhXgorTPgD0K8pTZos1royTrBniRyajGAP4auXyHi3y
sanuL8QwBLuAXKUVg90bsl+DC9vMK5XOKConeUgrwQx5ZOpZDY8QutvL54uamm6DWXxeDzz2PRpB
XQTYjzs1YBUedhNhaxviRxF4kQXI0AhaGJqZuDZ9hi4giaalvVaiLaBJX8mZMB1Ozk09EfOpuoOs
23ED5O1UtGikcrIg9kpLLmbbv8t2Hnya4MgQSSezbASjdCc+jEF7zwC1YBFGdETaAJU/m3GIkh6e
uENYJG0c1qTBHm48NeRbyuhkUntmouHdjkEQNBGaNtvHQiCY9ATMICxt57pYX3G5rrue99viBAmi
IeeRgTEp68nBaM2Ck/I7G7qcyCMIwKRJD8SDGYoLT0/im/ZumrJ5D3eftK5Me5JucAz19Klw0QwU
Jv9fxeYLJyS/agH2R3f4WsQ0UWhJiXgYoTDk3JOJARs3Y4Gls+rHtZK0uhTSxpRDCJ3uNcHI9kPc
hFuvhEVTwdYTlAVg/TE8ByYxlbC3ozWxPIDPJ5hHjEZO+T4m5HUTaI90B74xo6Q70OSkG83Rnskc
KtTxpnfKxaSv4FpWP9ruqHcBPfY4FBs7SbGBlN4uiuBlpxOaQL2aL0KCszFB/ksaoRTy05rankKp
VheqOgrdVPtiz2G5YTgdUjKc+8VQqqn0nA/8mtaYQjNc5hX/l7wz2Y5b6bLzq3jVHOVAG8CgPMgO
2TOTvTjBEkkJfRfo8fT1gff3KpdnHnuieymJVCYSiDhxzt7fttAYt1UDXGZXWrL/llgmVtJtT6Y7
BnenmqDPURAtZonM7Ju1lnDKE4ToZGUMusOsnrlZ5nUbFPWGaLL8MVIbtMQL4tXNDh5DvI6UeS+e
jXNlaaS4gcmjVQJ6lFw9RVFhzlJtUCCi9FVGfy9gVrVY5j3DGs894nruM+dKBHt8LwuWd7BCatNX
KOcLec1kMh48iTPTdqjeory9h1N4DDytufx8NWXx+OCSHmbcozg+uraRXAoJYHCMVXSgQTUd+pCl
vXJAFcS8odmxhrvmRMPdI6xNMzTyNyuLAtSywZsbzRaW4QwatiSH1/ud9rX24FagahKsZCAhQAFw
mr1CntoBgCVRwaCfWMTilkH2ywGIPtQWNNFGgxsd9Rm0lmq+u5WVYXYvkm27IR4P3UoxggwSAoFz
AntrbWTV0qUE/mWS20oSB9zacPZpyIh7FE0zbSLv8PMVAnryD5qOmCszxpHEqG8TLIoP8lbg08wG
xYvo9LtEh+TPwErWP1/2ZAuuQjygGyMFqNhCe90QF45K3FrIWrikcwccSqQw0VfwmQYYa+OlMLgH
+1n+LhLijsfMdW+6Z7NLRRmtbAtikRUl6C/EoVRKfMJzwqSE9c6am6uZ9Oqiq1DsBa6IvdbV1qON
KQBW4lRerTpONzV/3wO8HuXBXS72HTPlsVri/AbkrA8o5uKdiDEqeSP2CdOpaanAmtNH9Y0o/JRE
6stOenkj9abBImbviG+OT1EwuusuoaFQpXoLf6Cb3sy4vw2TLr7JQr13btBtSbm0/DRnz3Ga+dtA
yLZ7NwLkd5NWXscYB7+Sc82GgB68jvkHB8h2oAMJeRhbItJK9U3ABE5r3SKOcnTdDQYzj4i4DO2M
TarOVMVqk9gOlNn5RlRc9Rrq8IxSnSIkVzAnRdBfqGdKX8MmRah2tNNwiK8zjP0k2MTMBQpSVtHw
cCYDikdqb/Ghm+liegyqS5ZxlMs9J1oODsOmbQ5EC6ASruFuVjibRbG1w4YZXbb4HkjhfC7tNvM7
CZmV6e8W+S+vNgFOMWfsqbGld+gRoSVV6jIHFnHJKe6aNGlM/J04RxQacl5l43DbB+PTqO5jwwul
LzuczFLHsoJyt1yOMUH40cn2K5HDtzW2zcU0HEU0lVxOHLN3c5v83ezFqW3lfaKp/Gp11R8NPsM5
oN+CO1kEm8T6kzFS2Za99VW2ziUORvTrECCkg78ixzGndeI4IMpajap4rpt8aQsydy7bp9GAnYL3
PzHUuWf5lD1aXisLqh0WluY2teiO6HKnFURk9R4lbneM+dBucFfmWznmMCVS96z3IfwyJ478GkvA
zQjZ64Ky/x0HiCjtKO7ofgGGrNCb31oy3W8OYYi0PA9pCvTs51/qmrzF2YLUTbG3l61HzBN8RtsW
8y5qC/c2cPNC9o8JuRmYF3KfBic6h8Bju+4aJ/lmGsPpGlk1thbP3LBPxdvAa0RAf1n/GOlYctIp
E5YpEFTAL+P8YEpt0zkt/Tl5glgy8aF9sVdfQv0TRyhpH5Y+rSn8tzOxtVYmWPvT5GOs89fBoGgh
BZ7wTC8kuAxescdSVKE0s+f0wZDDtdqoCjlm3bkWc4vy3lb1pi8oCibI9xA81y5guFE9af10Tr3u
KWbx4Bz1mHa0+2dYsjuzKt5zZBBj0T8QXarWs6wGXo+sWIhI6iC7GzBr5B6V9RpV2YaAR0qRmEQP
NUW/+rIK9mxwa6ckOSX3tGSjZfds+u5tWrC9WwCxoPUpw6s02wKlN+0mFacknlfgtzFTtzXEbuIp
NuGU/J1E7VczEbTSfavb/KNJ6JAxnuPBtXEZtScnLF+Goc6PtZeD3WibW5ZRMhjpbWKTBqsSfNlS
W+eItlnXoBws/n3ucB4KCZaDEgHYNaeWGU+35lrmNkL6TJPznifxxoycDEucc2mH8qi72U6XFFuB
hf1EA7IwKe1k2smHHjWvI8N3YIbFtfCMT3Q+vwYaJdFEYNLMoaKw1DkZ2YQ1eJ52rE61w3UB1Zmv
S3BI/bjXZutS6fLSKBpqiwmy9Oj/jxUjEyH/FAD0x6E4NDbGlFbX3twWlLCawABH9GFYJ4kwbrUX
EQnOOrlu72xocFMy3BynO7PI437mkXA8MEyh291SMzvYQYCMVz/PDoSqApdOZybUJtBzMMnhtcdW
PKpdYy2PIVZs12KiP+MAGCP4M6k/2TWhLNWIjVFuBhqJu6EQN5qpEC0T7/fkjSuZW0C4ajB4SXGY
OBUFg/41WMQXaQI+cd37ZA3eUZ/sEe+BhI9/LRDspIzfCxcSFuSGDjY/SRCLzLnMPiTgWPDzv2o4
DzzU8mvq+r05pCYpaRlOGjKqsk5/AoJJMkVhb23xRfBwfg5F86qIh2B/X+uT85472J0NzW1XyjYu
sQNWIezoqBbNpRUU8lh2SUfODpYH5wp+92x1jyXMz0W8aa+isv8emYhdHcN4K5o6PrKoZTttIERR
D9xN6yYTWe2pCfdF4i4oDnHCmYNW+kdRc3ispfHoOAo0mR6+OJ5V75om5EHC2iAbZrQZ/Ap2BTUT
jKf/WSS2fqonZzt/6fTSbzv9V5fPj1Rjf9VQP5mz0BhL0F/Sps8pgbgagt0D9Z0TLlg7v710x4nD
lxH6U2i+Gzmaw4pYPtCl2cusJInwTdVtk5690OwHJAk9I5Ml3p10rLwyOT/r9sVocTO0i800LV9M
G96IUaZHuyp8SZjZGMSxr9r0qsU8lDka9INTfEVsUKgEwo90jAAy6ieGLu5+jgSPOPgn3Fbhx4iS
nXpkD2P808SCi0y0HdrdHJWnTMhw1/XVFyxbDpXqve5KPzcDRrJSvI8lnhKNPYQQrpvReRwCev0I
mJxHFX02T3xgtb+qLGRL3PSsyQeHjG6tNA0fohd7NZJiN8Ulwue9sisTPlKrv3pljwlJ5qtarwkZ
z0wfWRpH9niIeeALxryStEnvG95XvcOb+eG6l7qG69XyJhC/O18joStu2O9j1Q4+LT3mAybfw8Tw
eSZTuBG6TXJaF1Fu9Wx4ofOCFZANLVkH7pz7Zq0Q+TkspQ07ju9Fv6JefAK5/IUvVKF9T9+HZtyB
miHdLtGJHzSHHS23bzRHuCkSNl6PU1UdUPeGEbhjPCcbGjkHhv8zU094IsNC3rHJ8eRoSkYHiig1
LZw66KZCR20W03zoBRYGslFKao5qWR/SjNKt5DjAHs/oFgysDrqUld8yVnmxCL6V5BzshWRuAne0
88PY7SjGnLPK3plPlC8gJwkgQ2A9eIaxjpHBr9IUDE8KVc9PaPBOswWCJPTISpuAL4VGNT8qE+xX
z+QTcQpscpaOPVHf9hbLOe1wGFULjjAiqo+xBSt3hPg+criC9CjDW4qmr5/acquFabu3VddvwZ08
aS1NrCFegIutOGpm5MeNBB4JYw7CGtasRNe6g5OJw5x1944uz4Ne1nxMKYeuLjhMjRcwE0k/hbKO
kzIyJNEF+x9OeSo9Ainidi9wa7AMqF3iRc8kiH0bRZWv0MXR1h9MP25BCk6jFdBD4KLTEEhg3e8Y
8+9hxTx5eRj5JWGg61rrkcYzRkJwVe2GVD+aSj84DVfQisZDlIu3dsDVJzoU35NbMgRdFCTECKxh
mJAploj2FFDNEBAcxguohJkWeyHes+j3ZEPrHmrAxhJ4emLQxCgxlq1BvscpdRUdMTyilQKgVDiA
PxAzrcj0YMGHvrGyouJKqFGMiWs+aAVk1iqjJ1VN7W3yus7vxxA7hFJ/xiQUp66jf1HMmcRRvajO
ElyXnNfW7Uw5WFXzapmHuICjk4ys8S7ixMDm7CbWY8tMmGZvujYtLJt2AfJRKXYU7lwqvwhvvfVY
VEO3jz5To0mupRXEm8okVKBUrnospv4w4mPBZYCbsJOfRl+aT/lcbYWXxqfKcP7A/ulUDwkvk7xG
szqlXbo3BtwCjd2B/OUku8vH4IXnzlpYkpjXgigGzqfjo+vkBS/60WnGB2JaNvkc3uqCZcVxu5aD
DmynKJJXz7VpZWRg7msH0wRPZ12Oz8UJ+e7MKXTBlecleT2jvsGQi0PZQe0U5yTb1Gdity4jqXyR
M33FitwyIwIWO06My2IiTWh1Ha00/mPK7A1LFI5YzvJtRP6uQ/9tbAIJ18f7i6sDKlfG7Fp+Zlb4
bHkzK4AGZNjVYVJo/R/SDzhEkFtjYTKLGvNcYlBBSoWFMp3ZG+GnNXF5Vy1QRoQIpLLl2Jc6+y8p
xtWW5erNtdWxKVyfEfhbB3plnWvVh1bKx06byOfhx4dsd4jhUDYG8ZMETRRY0+RHE4SGEDgWrckW
xpCciYkbyuhMmECOFNX+Cods4wUMc+hjjdP4AZPkfXFzpRrnITsNKcaNP2UL21OM/XV0egv6Jvks
Ki/9Zgzf80oMnJeCC/m38qaZh4hcEYFlb0W4lr52ohtupD4TX3VTFDsW1sgHc74SnMfZJxtSTHtC
Lgq9vGtDnDBKcfp9Ng9P4YAwWp/AlrEckvPBKWQtK8dFER7sDTF/uAahSFPAskgLUAtt5gBznW+W
fFVrpIlqxi1VLD5oKkTIpvWzzd22gnSYoPbMCChaoYIiNJmJG246M9rymU64NHeNSZnY1iUpnlio
guIBLfm0G2cYKF7Gzg25ygCMTRKeJ8191szJjvBVJAL2BPteDwUduPoeOfCbSovudeea2bUxq40t
vOwc6Pnaq8NPq5RUmYaDJIBFf+NGRyb3PQcdbk0jiew9Xo8prNsl3ObVy/6Us0zxjZfNrujI/g6n
CNoZaKJS4OJprYauPWr32u6KzViz3gZJ+KxGjgta0PpJwJ8BdXe2oKV0RiAekSQXc+R3TWii25C8
rSlGDa5bWNkJ8UKgIfZ2RyjpsufpSL6nmGBhDnI3/Lh7kNbRJR1YIxiFZPButinS4Z1XQbmqc/c1
sHqmuPZItC7/XcRCQXJDfBHtZhu3IXx0Fr083QVS4VvRe/YCZzcIY28KUJNNBBx0DiVZlEr4fPEQ
kWYyziRkQPKB4aydWdl3CbKu1Sy6PzYSe3ZZRv55dcLc/an0JkXqzNPq9R5Q4RGGC5F7U2lPtFeL
ixPTMm490miYItTVeCq6VzQI7aGIWrTEwXMX6Sc8e4w9SIWgqwrzYLagVQ458wMrBMZcuIV5yGij
o5VSD/OSl2Y2CE0LINrbbsi13RQFO/z8RD+bwb4flqizhB6nJ4ajKroGthO1YeUYECoG+9GrMU2y
Ymzd8BiNjvmt6fKxdhYr97xZTIAbXLPzTtcMypBcXEb26Q2Is9hH9EYMco7/XR+otZTUgTRJubY7
y141GRoxOiv3IMp63EH9laMbkDUt3+OU6jamvOOonUmliJDMlvpad+OOIzGJWK2F6b0r7I8cseCW
vZ9jsCEuyH52OFAUMmv9tbM7vJ2c/n2O+j61KJ2WGPnXOEuMYyhRCurVpEI7rwuO2raGsSmOAddK
IsQr10o3OWXOmfU5VUOyFUZ6njx41u6zTEdM3CMVkzEToBdn8u2Hr5w74UPtUso7acW9iUjIHMA5
lZPgqQKJULkNY+CxYSzGnACld7QVJeyRmPe+G6wnqWOrMyZ2oCoorYM994dsgHkUtw3BfEb+GGQ4
Fx1YU5lMtfuQsRMP93mq5B7D6RNnIVCqOpDSpj7i3GcOVnB3O4oEuRYu3DRZ+8wiqcbpmnMrwr9j
pOP4d+ZmP8nugx9T8BAHVB0s7y8aYoZtoA+936rIfhngNW2ARhl+5up+uOgxg8mitUFr2J8GjHPB
VHKir7NDXtXXpG+BOucFTSHKM5TjsX3FdTj6bRgSuNZV00ebJU8q/FVz2FgXjvnaW+HGCFRzmm21
KyDvXY1wsLeTzq3F41V1Tf1pdo23rpPFwBbyHYNJ6hOME/9HSptTxAizNLZSdgZ9S2nBcgAiW+iZ
toWyCdeNboKevSVZWv/KZYWjwv4eSCql4xPqb6kujp2Cmg/jJn/s9OQyR3H1EDFyQXehQWDV53si
9HKHyrbcNEVsXHqM2P8o88rA/9HvBbNz7OYZNoDluQ88AJ//jL05+TW0sMfl4B1prETt8JLBGO/d
uH8ruE0vBR3XlWH2L0UMNUnVTEwhj3ZHcgKzd/binDd4rONsIkyRBLGjYFJ+sOT4NFW664t8MDZU
+rOPzDmHHmmJc5ECPIp4ReuygmrAkkW2lttDLOd84JcC3dKsyKkZSGR7RC54TOuQc1fIQuOJ/Lng
xrHaEXpbFD0kI445gpN2mWh4UK0ZOivzxiDwjqANZ7qgUDInB3gcPVsxPubcelBva87Z+bzrWfVx
HcWfWnUbIcKdOqO2TozcUBtFFzo/pDz+yGuXX3LmqvdpRLjpQJ3NqNevQap+j2lSb+sxfarHZjhy
KGASUnXRY2f06mAnJp2IOLDp9EJQ/pFGT4x6ArbUf5TR0ZNWfBrVON6woMp7PUeSIDbzIJliMCIi
4qQl5vv88wtleXkOzWHi1p6ezEbrTkDhF3IV+EtnJpN+CZZSZvsLUetvNXbNQ7v8ohlW8ZDfTDa3
tamLkOzH3kbEqnmn0I3BnpZ1dtZy6ASRS6Eb0pKtOmeMVwACMCnRSIAQ2TTQqEyRvsBJDeg3v8eC
LnPfZvrDKDJ7T1qG8J1gwOUlGDAK2V3onTImVUhsvJqCL8FszsmH8XqXY2maQARual2LCXcayOAZ
Fh6Nw56YO3hNQvOiSH6OLLQGudSKK7lxM+pW93eVqfRohikjzrEzLmYZENUDiAMzQG5ek5xGFTaY
eO05THnmpHtLmKKJvG2uc50SLLpYF0DRAoxdtLQF2M3YsupVphyCufQS2Jth06pLxvzZIfeFgqrn
0AbLJUT04U/UjHafoxgBBZdsyJio1nRk4mfHKz/Aky4Td43uEbQswn70j6GzmoeR93tFt/97yIKj
3rjRFRNy8wj5JDu3ZfbmCtriUKbQZNgoqNEieDukh0hgrZKzb1voW0emwdVGsLyeRnqxXtUt4cLc
HX28D2LN/SWg1+d2yirM47wfiuKirAGlPmKs7Y8mmhySmZjivIQoEr7OzXzZRnZl/aPIw6xNpE9X
7xspx6/FcUe6KcM32ef7EWbKApRaOWYXPRnthqwQeKxwPph4iJApsGomRANu7w+d8RSOg/4spier
JskFeGh9DWNCKZzG87ElmAs1JwY6f0AZcLJsbbjIsKJOI3BkI8hqfNaxo2emkV+kMMPnePrTxIPD
v6brD06GpMWxbIqnepunQnsca8g2XppZbxPTcfD9WBzzepabNEN+m1fZU9U6VMdGeytNxq3EUdwR
YDFJJgwCAxo3KTborB6jp5TITFXdkw4Bx499pTcXQ5jUv+LMHnzTECaqRzZO2DrbRscHxyVnNWPz
jbQ59K1ioJYak2CLmHimzY6OeR6KEitk5lHaY6xuHNzCSvbgxryO87dJhMX+5zcBwwZnrfytlVn+
t/NyQh5gag8uTRCGjJHOGDS/l0ZTH+i5y8sA42xbZNugCIt/Xj3jAO1fsuQoMexDqFs6nrJ4OCb9
5Dy5sbeZDYrSsaekWCNctrdSMGQgMj08o51GFgRFqcIEoBGG5oTt9GjV1niLixSJV56ab2HBMRwR
iN9zsIBWNYXbRNhyTfboNfKm4fZjNbIRuTwWgHV/FJiiCjfznJw0N5jAOdbXriaXULIap4oxY4C6
x9L7N9ZSF+AJqvWOhsyxWgb4I/JE0qCVnzly3AqYxAXd8jtveKSpuO9kUT3MwpueuNBHI6sBkjGg
udCKhuU25OFFl2cnzHuE3M53QL/kNxM2c8U/58JnyInETaebGGITlIR6cLdtb3EDGZValSPGQ0PH
I5MhnNvCbD/ioJt/Vx7gFZqVmNUndKJaIhvmcCUjTzRg//o/45TaSbeLCV2+OQK21VCJ+HmUDpSn
DgBc0lvRLlpYCPh+h+egQZXt4aa5TaAJdrA52BeIMd+wNBFdQKADJAxn1Xe560ujA7xjOg9M2Q6Z
WWdgj2lCAGRjY8SuvNL1Rd+W9dOH0lGHT1b4dx5xTg7DXL6R/beuFs1uVvBi4a7052ji1seU76zM
5ZNWzQCfrRorOIrF19gJ/Hodsq5Bpt+1Ox6mWH24bP+nxANpPCjnw53kM1tu/9xgXt3UKvhmGAim
qLe8q14Lh0C/yM/KVtzHGUlrxRD2M+6TQ2++AleYfw8pBFXLEkySgB7INtfOvTt89dyBe9Xozxo8
gIcAL8fRqFrIWwjQSiZNgOai4KEmPOvnK4h+7z+7tBF40/pH+U2rM7xwrnMhSEcezUMI4ZLpo1ii
FF3Unphs1KFmfn0JXJEfEJ2WW3RDZLuxWberNHHLtxqFpR9o9ZVUb+Zq9OKfehnQVgPIzzCB+NqV
rg1qO4/SuzhDSxbTz75QOx3RRMbQPEzVm83adGwgxb/UsJkSdwJlyLD6IOBXn2OD/bEHb0npNhT7
uqoOxeSdf1T6/1gbYVJLRhOuwlgQEpTHRv3qoA6xdXrTDolQR1SDnGizfFqT2Qj9uPBe2Wx2XfMV
5tZ0VjQfH9wptjgdVtBJ2pJMglrDaThv9S6jVkGDkK9/1uGfX5owubpsVfufOlqvTcS0LBR+nSCc
TFwozrVqvT1hxjRq8ni6lQiELyVBsprtcI9m2r5efOzBHAMLdKDj1sI1EOHZfsXN46O8pgmkQiZE
6ueyuBzWaED8OAe7yXpJaYteXPw/O4uH92chTjMA0v8strrygEJrKIDLOLi4VrIvrUXTZg/mlUWA
WiYvfoeVJ79d5CtGERFVhlkE3k3wknjDJWiteK1H2G8U2M+NPUSEMCcTua6w+1Y/uzJ8K0mcm2ku
m+UW8Fn55AU3sqz7XezAy7AG80MfRvt36k71yo4JH3RUbL7Bl+MIiHT0YuJxfZHkSLqIiqmz2vGm
dXzUmE9uokfT0Aom/pWaXhwGYhtSDczNaEzidSKUBS3Ra1jll1bCFgqILl3X3C8TIzkNu/yA7KuC
x1MtU+uWYKOMiUM0azevpqM9581L6QSf0qOn0QnLp1tUrhSIQSqw4ps5G10KxJlmweQs7W+VzcQq
bn8Jo9H2XBpEWjVkjxAX8FqDu6ToCq/CttoMjiDtrSAlsGuZAT+4puLTTajEy8L5qm023K4hfFZp
xIFF13GK5I7+X7UqhthdMZF6tcuSciaf/cKqJVb59MnMv7quNQ/eMJ+rEDdFJf94IShFchJJlqrV
fY5Ar46h+2otw8p8KgDnxeBeiw/D8AIAf9GjazbviPGuXkAgS1e7xprOfs8sH5l83Wl3uPQXMGnP
DmLMIBfAhdGMeRJF5iQCXLIc/61mOcODlhzpA2sUwDgIIM5H/E/a1S9CpEfXw5g56WRKAonLBjUe
q3QK1thqkXVZHuP02iLRqIesWEQbMilbjD35Z9zZjN3PGpPsWl9Oa2T+ktO3l4QnrMxq+OuIgHM0
hMS0V+fBxfCJXQamJFn1a4JGnqStHfMscXBjLXoNc+YgzoEClT0Ss9my/PA2ROg85ri9E10XbIqZ
UXJCLLEJGDQUbXgkm+LBEyHiVu7kbdjLN1U6KNaiB1TD32DmyjNNx2g54xaEyNWO73nmq6XtcjRg
HGpbCKHF/BldI3LDs7j+a0yeCxT5oUFEv+ngVjBG3mYYvxHp7BDog6zwqJrbotjTgj33uY5j1fkz
aG2yTQkHm5e57hLibS+Yfwr9Fxnn6Pis6b0wvXPUwgbDVJwcInerAOLMWX7U455TgMZutwBhZUJ0
po3fO/G6N9YqBhys8C4NO3hmGon0cURPgM1yqFmVRJb4UwlOIJjfRCiIIidKF+TqY1Krg1H7ovFO
jZ1zCjC15y4zf8H4FDRukg9KHxM90EeKC27L56rqRTlCqBbpa/mrKI10E8NqJ5i4eoVMpEqkkfXk
fbEqfUL1o0Gdv3t0xIqe6VazGrLhRGblQYM5sh5HOkUdnQcVQJcyRO8LyG5K732is5yR8/U4wWdz
1R5NoEVjeT1a/Mu0T7auLP7qon2Ns+Bke1WPxlkPHpkn2pJOoB1lf7VJx2gZGl+hN3xO+m2WXrQx
UXgy5qk3KKHViakLAh7XACXbIp4dBNMm4sf1InnqS2vNsOyLnvfnNEQvfYMgBYoiEQZatZu4k0xq
VYYtCVV0d8NNta+k3DUUH22U3nlELyKrXhnb7w2FcoDY8B4yNUKR9FhW1plBIe69rPjq3fOIDT+V
5PdFRAvJNtrUU/80i0SgVdT/0qQ8S+IWWIeI4G3s8tv1luvN8aww0Q7QfRs4OOBJHmLKE87zsj1l
GGtRTNQPWsbguIYx5hCC6mgc/byyPVWN9coidyuNRW/KsNStQPDZCrmf1/avkRYhO5QEv4zec4+O
eD078O/zACpX/axnSOtVcSEhLYBRizSe7IsjWSq30Ar2tQueyj7klPwho9a8YngzZB8EGb8UaUWI
AFGPpf0KavZDG+5QFg4kpgmsUivzqRMOaXfhI4CT94KwO2a0NXexiB7LqozgfSbkrpckk4zCfm4H
hlwl1Xg9CeQjsXefc3gAMi5PwUK8s+CGdTbqrhheaYA8jhBw35GWAQ59eGLE8smJ7AU8ACtc3Jxc
G96y24zWsRGET9rfJSMJ93equj+W/FBE3J/JWxs4rbTMtQ8DKNYVdHJEBGRSYorgBu3+ODlWTAHF
gUlwep61cVy76yLQ3qIwOZKvETEKprvZRPLV1kbsSV5/YyzUd3yycPEkU592weVBwBfRLskiBBMJ
4xaXzw7Jjc/5j4AnFDPxML/xGaxGTf1yA43u+bKka6LETKzQ2CSQWz1KTTSI+TIiI8eAoGD6RBEi
i5mMAyOi023QtDd0ct6o4UNkBMek5bAqDaIpdPbYHiaxmr9jx/oOnOXcyN7bS0dnH3fPUQeVbhop
pft4kSgAxCtjEozqeyiWYkCPRjSeVY0VI6T+d7rDkC2FtJuiyw5IsOufSEL7xDLwV2uGDUoCjEOC
iXetgMEC0SLTjKYC+LGM1ImiST8G1BpAYBHTrzwvebE0XnjQFi/QEFCDQb/jBhHfMuauI3vwJCdy
l5FlIao01cZamo2ucegIo0btRmwxCSSvzXJcFmZP72ljj9ae5uQJ3suq+yt1NCIzcz+C79wNhhEk
JvWh6Wti6irrVzdr78rV1aqq2wc+jPT6pEXABZOUNdqu9Hs7htgt0N+l07ZEMudKQW5IpprrYNrw
w5dMxsy5MSVxt44OUg9W30gxW3N7FppxbEMwfqXakQsD2bkgVrXpugVwH61j1I4bupxXgt8pNuj+
BMqqL+7yi6HiO/aSKzzOaSu6Dt+EcrovLhmpTAS324RJ636jJwkRru5DEngbHmniowivJ+o4RC8m
bWb+6PLXqKlig8AhQ0/p8JivBLDmO1f/ndgRHSWILSRJ36qB7AB0Aoifu3U1sJOgW1rhSUfDnzP7
V/lEDKdghMhg7ouYvxa6ivQOgpFwKoZbKsp5Q2vrGcrMfWRMV+Pn3TuUul5bDyu68vPaaIxXrQQu
ivT+JeVUs8tzlLY605m2ek+mFhkw9gC2UYfFWzlgrclzyx0H9eCcUIrkxrbRQBc7DrOokEbLulDD
zRvKZwStD6gBcxZCMu5nHnFyRxNqmR8z1sIJ+y/G1T/Mq6+ymlQcRu3/9eX/+v+SWoaJ93/+bxTY
gk/7H3+KNm6nhbr2H/+2waVcxF+//xu2jO/4F7bM0f8dt6+LzQdyMUiKBerzL2wZf2Rh4+K3bItC
Aa/gf2HL7H93FkYJgDJT16HN8F0NWPnoP/5Nt//dECzw/JHtOjjU3f8XbBmRNv/Ni2YDK7N1C14U
P84ypWcvDrz/w2FHBx9xrjPDNfe6zViKE8gY9JLTqfdy9DywvYfkyJRzQx/pBP/qZGqDj8cYGwf6
/Eh7Kw6GTrKuSP/qEdL25Lc2quNsMsPVxBrR+tYkkydK2l0t+Wv8MBv2D0E769p6j/L0IqbBt/N2
99OOXfAltYBZgXp1mk7GMIHZrNe9N/ruiBxCFzfHatjiJNMeBJu8ZosmdPgeIN1XZFcE1n3sgCxH
BMAz4WEWeIXc4hdFdzLh/TmxfrMxXRcEsuH320rb2hfhV+/xkmS7y2yF4mBeL9chLhsiIG4xtXO+
OIEEQ7ZyVTAh1PTRH3hFrEKI7lr66ZTLXJHl1ZQC4AO6v+W70bP5DFV3qTf5ps6aCSk4R47DbxEU
SBB1S7A3fydycRUBQsXdzN4ZbxB6VszA3YgLjoUsgPWS29nfrsDkjOrKxTeRjL5Bkc5ZZ7W8PTS4
l8HgHMcnkNCmSMz0qPFys11R9M8Bn+JUDH5o/fP6EGgRg+JeHa52aUwntP7+4KSXNG6JL30eKlC2
bOFJyAedjF8kIO5nCXkbr+ryNvOEHYND4zyrLZSjjZe2u5jcZKxQ+Oin0/J2FdO5ZGGbsEVxqRFB
E+HF/RWNfq4be2UJcO8NfYtmt1yBrBOnnyvoEgvtJccZPxXyTkcz9xXSJ8UETUcEFJIcuHyyywuN
Jq4Qb3/5BJdLYMh/bt8AbrnT/PNGlw+oEfJaWVxgEPWiFgyHsuNyCy8fmjS5jCHaVPPYgITOnMFf
3qzgo17+2s+PQW4zxM12+fZxwENTWPvlhh567L+0+tEn9EzbqolLyF9bPhRdqU3ofPVJQ0aOWi3v
t2XCV2gMJfqOtGzrulyyYZJXRZQGk3MfiAeNRhKJHLEJYfmUybHuU4xlHo41sW7Sz2LoN2TyrVEg
/id7Z7IbuZJm6VfpF+AFJ+PQS3enzy65XLM2hBQhcZ4nI5++P4u+ncisRqJQQC160YvERQKhCBed
NJqd/5zvwJf/VB+NVOfeaGDKc3XU7fbnNy/mXRbKk21mVCZQu9ERtfL6zdTMu7JrA8lrO8Z601Hw
mWGIbJsWBWrcTNq+ZG/lcoA2q3Ejxm7zof4snuuVuk3Ud9vKLwbeYT/8eWrIIO/rEo8LdwpVLFfF
ksnItujcgh6Juy7j6crFxYFJGuf9VXQkG+1Maf5/vg91kQGQY41vCWLheuS7hC0R2HV2SenX/PMJ
GXhgOA18f3iyXHufJfLWm9MOCDD1RjkwkZn8LmmZYTwFedJvTC3+VJclQbFS36b6UMi2cJOoLKPb
jqlRoL4H9e254pibeNCjc45K5HDhnNm5o3HwqC6M+oVD2W+LOD2qX5OoWjCbBJW4vUojO4b0blSe
PGHe7cbkW/0mKf9gS5We+oSEUwJieZ/DvFw139pr7vwi5nbrTjyGZnKMtZEH4FblyafWMDXv8h9/
EQ81iugoT5M/Pi0oJwVf+shjrX6SGsuAfpuV+u/ANTPEay8L3vP2XcPNp4n5pBlNoJ4qdSXUDVIA
3lJ/+5+vhSet5SoAM73UnQ7QS+wlCF3m9VDfp53LYqNgzMe67nf0S6RpdDB4pFKPD032tyayvnjZ
Z8XHK6K7AoXI7pJjYaWXiCcx1ZvAlnyq2N7b0Ze6U5e6B8aqn9SgJZsf50lVjGKEy3/VOQhnOQFo
YfXmttBY4GQ+nwquq8o3dKxuFjcwWaJt7azdLD8ZPFc26zajVIAZXAkWFMF9CU8waLiHB3oIMQis
e9ZIsysuOV8bdqGgt619s2THViK/57Dc8YLWD7C4thUrrMk6oGmSbCf3Zlwc1YdZ1H3JL95YPC2g
6GPrYeRuUX8MmsRLHfMG4r/qHzArXDd9R8z5fraL3WhjgM7lDS32sxKQmfhb2poAwdxtBx50Mwcb
HGUX9WvrYjnFo/3W5KBr8uJilNauR7ZWP1eoBTN03kaN1gv+enU5OJr92KAo05GKZuYJ9S5Tep6+
nGbpvjXGRHkVKGSuEMPKGu6301pvAt+h+mFDOntIXUQt+RA6vL9Q20g8SsAkksza6152bPh86k5T
/199HZy6nuxufBqZi1JOt0j51LXz1RiNUynlS8UeIeL0rCovE0Q1J72oK5zjTW5l/8RkBisENxdc
NwMuHkr+phzmnfoAUBS2bk1NYeOsTZ7pPpxufy5uIfZ+Afid6KdIL+q+DbHARyZvDN7KIIdxdoIu
W9g3d4FaIdhW7TVPbMhSBnDVrqaWwxMfbiYbiv+/8/2zhX2aa7awv6qh7Nv59h0lVfnP+1i17fz3
O99t+43Z/n+Axvss/2X7q37s7+2vMNRG1tddz3Igy4AJ+Mf2V9h/CbavOmEk6A66J9iZ/k3tFX8h
qZuu7+m6bQjd8iF9/r39Nf8yTBd2n++6JuYM3f4vUXuN/4BocwyLf9uzLGE5UFv437/ufkOXUbLn
Qa+Vop/OfmW/y7yamejJa0QmsDJwM7TdZ8wBcQU38FoU9nnQBnM9VEgnhbkY/wkhyBDef+DIOECM
uVLg6IBEYCb7w5n5px25msS6Ti4RnLX2ZOf5T2mQNCx7HOVmH20VfScuy52VtkS2Ys/fjXqN0Wv8
bAmOLSkxjDqyO3AgZDOrnHdiQ92wh1XF9LH5GMdiXMqdhv69l1bxkiUA5DFUKsYfgWwxsiRX0dbp
qt+gqFrs2UsPq2zpaYC22EuD3xIeNaTpMN1Dutj48efkR85a4OuHEOlTPFJJyqZ7K4iao512b008
P89WCL0sGrGFGeG2Bcu7o2NtG6mdCF0M3Yyay3H4GC/mdtaQvztHK6jktJMV7QFahQaux8oYB8jK
7Kc7ishJHTk17ewdkBwKrRtW32IJOfbTZVQW4TdpW23JbpO9H1NqtGES0KJlCdIoxFgSEpiJUZw6
cp10qTG5lZKEidX669Eer7gbbvQXzvtkLDRWuuZm5V55jFxYBoU1JUGUe0mQLOxN+hormLJOtLgN
sQVNJ7w5yTqlmhhsx3LvziUm5Sl5rWBPBYM3XWG6n908ZS6TL8yzWJBRDxb6N9ZNTC+C3w7ZTtXN
OxH6RdTO/nGSL7WJa5TOZ8k7dciYsCwn0wJZbExIbGK4xoonFcoy24JPZRMdsePkCFtQ9BJwkvqV
lOEnNfH8i3tN6vd2DOWJPpsJI8dDPROaELxSScZlX1UvA9EVYutZaHmWTYa+sl9KWS3XqW5Vu3wF
fC2bwbeTC3CNLMX71gej4xHlUEMLkyax1Fo+spo9NeEO+iJnXhMMYXSVLXRqC4imbxAipQg5Zoa7
0m208MwCRZE5x6owy6NY4Jn57zEhbWR053fEeMaXYLxE58qVTit8k5tpkEsDzIbV3IAeEL1hzj85
VhTAfEnWiT7hfgYjYnb+ge4mMGjqnRNlBt5KxwKS33ePtgc2xpVzzaemgGBwt6NTXuETwcGsfkk6
MDa1mIcDsVvvzR2sbwDQ5cZ2yS2QotWt7DOhxmMbuf0XJhamYX37WIxQy/wJZgpBknBccPnhMRKI
ivzrZX1rqPGye5c+h7F/g1gB8MS9t5tiCMZ+hG5G5sCAecLV/3TMombGTjVI2Fwnop0Y4KKP3tGf
Fq/9tpdBv5dNewLyX3iTsRqNAZVbn8+M54+krsRqDMlA6TQLwlllfApYbJOwehWmToW1XjwQKO0p
h2Z168P+NIUuUE9cSCpbpxOEXUV+wndcMme3lvx7tuyvnrY74i+OXKXYlols/tZq/SZK+Y3d1l/N
arM4OtZN0z+ZHeIZsH5o1rgAkrC2+TjGa9jEfIE8Cw2b85B1Yd2FDE3a7Gy3MUlLI2+eJt+KuEck
FZPG3lfTTPy8Z4SB0e+PY+jNiHp71KvXxldEQYZtLQKt3pD/NGxscLjB+W07fgHXsJ/oiEH3y353
dfkbWg6+DEvraWkgSY8Fkv5mphZORnaxnHc0dmyWUmy62G5Z8YtvauLmVa1ThBr60WbM4m9KxNEp
GaMCNjinSw9812WApBsXcn0NLbDFBzZFaiWjNzcszV2pM5GwWD1XhW0U23o8spQF9khmqiJAE1TW
8pshJ4QHXNkE1iuSdSKttzE1q7s0C4+ibyBrzF7/OozTT4OEnloEZIwl+k50lPd2Fs+WlT+OZO1K
j3u59cqarAWLp8R6ONjzJVqya5J3Z8807pKcGJkNRJ4pOukzZwiEZnOwFAiyobYdJRfQsgG+/oHQ
FgamvEx4DVtg9l6Zu2/owpZhaK4noDsccet9ojUFwT4vOUgv/eg75pjdrFlrM+4Do4jo68R+euAw
Zxj22iyozImqj7ZdmnUjWpj12irRq0OtsYjKZlh7mFk6emxXDaWQ9eA/1S7i7hhfi0H/sSfMJPY5
8epbycXhdsZXQQ+XqqxCpm7Kn6IDaN/MLe8kKc6uHR5CNj5wdBDNufnr1ZDGPCVJ+RKOngvko+Fz
NHF9n8zeyS7TQxvdyix5d2TBHMQsDm3mUm8Fg3UCToIn0wffjFkbdZ04qxwoDwKOScicuQhUGs0O
0zVkzF1autekqh/8NGnu8RW2G3MZniLyUIGO4yUb6brt++Eubom9VWQHa2XgMprYfw1xs+ZZ8Y72
VT+gOhCDUnhHPd/Vgld7N3wtnk/Z10zkPAzhAluCEGlie4GfPONPt1aGWXzb03CoooU6FmI+HXO5
59wb9WvCoMtRtoVY9m+a2zn7ZenfOHnAbgzH15kFwJZztsumUDLDISEVO/G5ZH4fk3I0ya4QHU6s
Y+K3hF1077SYOHNp04k2tU6umVT8QJ6znbe+pp1FPj8Kfy9iWnzE8ifny3QHaOhMNYDIpsANpycs
ZKswU914LWa/vBqqNW5HFmWrbAOzTQ+0ZSWPmCsE1dAZUOPFTjeZuyk0WGBS+8COMQTAYoZtak5P
uNoIHqpGNYHTd+85pzrJwKiG8V3d01fpaPhjDQNOUTo3wcgmbGUh6zFWg92e6Pc9bSYmtBq9Ha0n
riY3opc9VHlL6WwR/nZrSsGEtRZplBBSHjZjQwQZv1RL2gxfbAXnFuFfN9dzy6nfVVi5FP9tPnoI
nc9e3fLOMYw528ShGa0XWY2nKpVn6Ga8C4z2qHPCPba59t7lY37m5w3SEwVOlrC6J1gNSqpwLCpl
m+TOqaUJOcje8sT3O6o17VUtLWfnJMljOtNRldIyREzPCQOTdDtxHFlvC2NuLmwnmS+m8mQQ/sRm
PUbbjoxxBD0zErdCVm+2Xz50dqzvXHEhI1ddNJF/em3CAohBJS2G4jCRj8Vse2BOxqDP006GzStK
r6vHTvPWnQOTU5CER28hkL6MXhQ4cDEuHbP1dTpoKDtVHT0wejrr3J4HU/afrRjRnlWIpzOWLFg8
dz5Db9m37FED26Ji2keoSoyOKKJhyo3mkOAciGPfuVMeq8rJ7l6MxoJLgBzDn/9LQTmHW0BRmyYn
o+V7AGLzIUnYDy7ncJjmOwT8N9PMd7jwjCBsZ46tuRNeF9CVB9oogWNLqbHtFgBNlZ+8RMPZL5Gu
reDDkcMpssPC3XCHCyammCrbCW7mNWV18a3QtIMe0Xbq1glHe/vUdJG3T2ITO2JqnIqxDR9LVDzC
Pc8i7LWLRtQ7HNzlIOX4JGbUqooeHRu8O0C3bD2Grrat5uiKJRbqyBz9RA6V2/qYkgjwzb3hOQmx
BCsJCNIDyOWCVTrmQ5+hn2EJ/dAkEiyyMcfAmlKsJRk1aSrwRAmzt0kyWlrjot6ZkjFUSXRiVc2l
v8v7nhf3vhxwFlQARLCymjiGXHHOCpMtmuftVcF9qvekleMfDRbljLkAuJvEA8PfIhqS7C2DOJoK
SIrmen2Kl3KrzfbTROfejVrkryqU2ZY8pVgn2NOYhi6LmgxM74RYNkMb2iuTW/0QYbfkvbU8j7Xe
PGeav6lsZT3Ly/w+miqql7hWi/ugD8R98S10F8MZMngGhXkoIu0U6lO8cWfTgrHAY+SnP4kpl41X
Z/q2sekqnorRVrcnl1er6y1F87HbLuyUOzK9eUf0BkN9ZtnmQ5O+iJJQoIO3Xu17i02ij/4eBRzv
fQmHK8X6m+pe+XjgcnTEvGN/u4SpiceUTc0CZ6Il3sTsw3008LO9pfqvCkAAkNDmymxdw91RwTzx
lyMhRPOJMECzjgCArYqsK0+dPW7zXJPg4aZsn7uSMF5C/fIC3BCdsN7W6VTvrGVmyF07zEdydwdd
VfmyWnEqXCxtTEtJHkl9M2P4XhsadzgVj+9/8i7onPOF2WWqgEFlULZjTh30pDGuRXjy3puJmXVD
yPDs68mlqYQEvdFU4C6pJpx840S/VrSis4kK30n7TcHTT1jlcHcMAc6ox+Qoie6uvHzwgEqSRwdL
dMUg8otRcb0FPTnty4KuSQuaQ2BB+CUVgVsgN6cbdTZoaPEj9w79fTlv1DqMjmMzgQqRxbE3xk+n
bJZD3izR6o9nfpjHek/2/5yNAvhd3x57tvFkjiliGevsF2/t7jC28iNunPhJh4Dk11/eksJRnpML
x1bvuuTlmtiKH7A2NGTTSCKaVhsShSLL5TNcCKReX0LDync9m6FdVShu5qIG3Y3/3tQ4RhYt/JUm
26hfCO/mQ33JYu9XnsBQJ4IH5Be+dk9ru6Ob5okVy9zV4+is4BCA3xPzY0jZBSZ+Y6WptBsAQv3Y
S+c+82msGnHNRGxAd0biuHeDZv9k7s3SE9KkbfJSDOlwXxDZLgeZsMY4F5Jt4pRZNGY1jEBkaaFv
X524q/aWWf4i4gN0M8KUAakgJjVRl+uwkL/xCKFBV2gRLpvbQDjlHhdjvLZmw3p0sIxloH62CeCg
C08VWL+SsEhhvsVaQeSZPI0+47tLDWffsjR0o9S2LZYO4oIe4DIc6DA7IwfAZVEnn/4QvWIGsdyi
OWj1zFM71M0WrNPj7NQ7UbGDT9wi4UTFhqEC8uS30DlkDZMJMWEdmtZHlhjyEDnWRw+fcQ8HaR5I
n2ORe43It2u11TzwPmBRSxZtbbMbxkpkjCxVPDSZxdafFzlbEKeN97KDB+T+lFSqkuFw8ZdwfNgB
Un903PCaTTG86ijf6G1SBkYpulXowS4c/Rxq3p8WzuxAIR+0ZEmhAnY9tq5iQLk22LWUJVX3Wfuu
mdWvDBvxRa99XBvRoZELzIDZAtEAm9XV85maSQl/1SnPU5HIYCqK9yoZ4IXHa5e+6+OowxWKDTW/
KLrvfmCjlxjZKe6W41gN2iHziUC68xRkYcHug2jgep5yuc7JuJ7qCCiolPOpGVN2BT3oxxE8pJx1
9gA6yL4u6pKtO5qsxbp3Lc3wld/3hkL+LKBR74lrg4j0LyI0n4k8PeOoXlmF5x+GeUBeiy+QvXjX
SfMWptlbB2+Mx8Y78s+iKxAAzAyTgWeIpcfSu2dep4AH58vCysrOljh/3klj28DY4xHJA1Hzq3Z9
+6XNEd18A4HqaESbIhrfwUle4kBGCzSJmTJnDaL4ym79F5xRPSWgIe3fzI6CZdRJ2Pn+e+m2dGTg
7kXc0DkBRSgn7Mebnt1CCskR01T0VpCr1KrF2AxJs+UVER4pJX0gC/KdIMZTgopvJxEMR5IKwGc7
DcHSV8V9SyP2s6PL4TSwwE1x4CzUMOLlw+PUFLsB5hPHl+mHd1C3cQtJmSbJRDoG7gy7gfiIdiVt
BfZJsc7Qjqx0IfODJZRjbAYapYtmRI2sZUe9fIAfAn4DAiu1ng3IC+d6grfQjiT80wHUD7KAo/lP
GQEfkMXYTuAAMqedipm0Oi8Hnb4uhCoPdqT97WakRUOTtstFMY5bfDIt4J+5BluK9JiMmWBmo+EX
SiLnWJTsHrR6L4k/BFUDT5oa4Y+yiItDThZ96dmIJJb3RI9BC4MF+kLkImsFQ1IbR8fV7K1b0v5I
t1ZSV8u9VdxGJ2+VJSdZceai0aIVgd6Z31E0MHQiVhzKMVnl0eKCt2Gp6OjAaDrjIDXtoZosyoyL
TqWeDJpcuz0UEI7xo3sobft+gpaIRaspD7y09HstG39Ym/ZuMeaXKjFpOpnyZzIsHCUjl/MoaisI
0a1mACKqmsI99Y61noHb7/OYcJOet/BncaPbnbBIu08vg45fk8rcS1elvz2HstmOGHBra2yHKRRL
e2hKdLZtM3cJ2rGUe+7918SnfmZq6q3rqlNs6z7MtgMDXXfWhHY4Ldkk/7IhhQofuzejTxWijP3Q
FJogoUKopNiUmEXV43fht0HrRBp1qPZubiF+sjGYVzG7GCj+zQmsIau7ibst9AGF4gZe6WbV7S3c
Vy155QTcK+EGmrJmb21V5bZsi/oYGnp8AVzDoDYBZFX7fkB13aFKEwUH6O5ru30rfPtlDKtrOHT9
fTopFZH5qJ1AMKsszkrmiJ1jrnvGXJ9R3xjbQvc08DVI1549/RJU6ThJSR+0PRNm0h4cx7iTJLsg
5S77sNXu+747ZUvHEY1y1NUwTQY4Q8q9IuVcx3H2leISEJ33jg36oWMWm4POEWwNJyAyhT0oNNbz
JBAB+1I+87G3dmE/zZ68pUNIVbbj//QRM+0ePo81+28ajG64DoqjEj54cZqS5Wng+7X2phUFO0T/
HtazF5gWvbpTe5z68ewsvLkcapNsQ6fnKuWtnZU1DlqO3gHdoOfFQs8rQyhE5LVAsbkprQ50Q+WO
Fu2dxH9vBybh83E2xWPmyovfpDuAjVd3wJq4wJZhE0hav6VVIiQ+L2KmbZqunu5HhnLkckiPa/dV
geyRe6/1wBo72WcU2lOH9eSsldMlxQRaZOAyucq/O54SQ1TnrgJgpdd5kAsl2+pUv3HA4D36qbd7
V4yIcfwBsMkPsxY+mjMORJVwK2YBQzC7DTrfS2ks51mnErp0Zy6PeXPz1VJxyqeg8Dsy/ecs9z/M
rj9MnXevtxPuf+uG711iPtzbC/9U5V1KIn+xm59cLYEb2VFZQEE6cKwd6pryCalUfkjwDUsC3D5R
MVIwYU3kc5AUaHpeDkzFNqs3I0P0wcli3dV1NGzgjMwEXOeWRJJOvWl/SZP6Zazd5xZG5EbzkdTC
qGpP1FF9GCCMNaP6muyC0EM5nqfekuvFsB8Y/ohT1POudsz05gAedjzxHgq7hcYEm4I9gYOmWjXV
cSkQE5ciZOM9ce4KzeZiDUBoC8MxSFCyL03gbwj3XVa9IviBJLajIqNY234dbZO8dz1/82p0ibZV
D+4sTLKmDzT38CZ2fvBSfQ/9qPwhCL2V5WBMGHa0CAwshy5TgWTctlp1MnNQiIUVMxwOK3zVjCpQ
nWleLWjnmD8SD6gMDO6P1MfvP5i/an1MNhLtMnYKxB5e7nPyo/XNh89Ma8WG/Y4zEE4nAy/DwCwl
a18nRur54Q9CGIQqvWai3WUMfWE/gyN1vOzeupZFn+3qggxJ7cRfYALY2ta7RGNS7/npS9oV4ZYv
+SmaJjjPWlceayPi+OYkeJFfUnwBoaQAx8qUnOEKish5O5mQiGFnju5+8hAN8o4e4758se3IWFvS
uWZQsEFkXQcjZh8Tursp1B+sejAuXYxNZCxvNConQatPvDK9XR+mD+XI+LxOjEmJvVR1MPrQ7Nbe
Nj5htE7qd0boRhsjYQ5vdwXzgT7636T4/27D5e7fFMD+kv/zHz7Of98lqz7NP/7Y/xs1sYbHvPff
z50fB3bQeC//eVL950f+z8zZ+ovpMJMbAr22JYSNpfFvy6XwaIplKunr9HSw7qr6t79nzs5fumHp
kDgYSZu2Tab2HzNn4y8PFyZcGEu4pmkJw/ivWC5JHP5fU2dVkENLpXA5Aej8rf86dU5a3RZl53ir
hmUGQhhcbU9wt1sRIEkEs3Kdp3MQxsY1yYpDNIdMccOF0ovKOo3wOjr1rnaHZNgVinbhUHE/pe6x
0Cgx8MjpdtTqbaw+W9stI9fWTq6SUqZd7hNo1nNSUwZb4E7Z+NAAS7NR4BNqHrCCbp222PUWEfzK
siY4usl9Cv8SmTN5SDQpdhAMXhpC1OSyvB9r6Kqtl3VX14QVWczthbNXdIj8wJqg4WtmmO85Y0jw
f47rUYppVCBLkidN5/Tq+OHTDMlpb1o9cG2qU7adLBBwcVh5AHBZWAhPJ35e71NLvvmy2g/NwJnN
jl6irAmf2jAE2vHd+2Z8SEurIslgjfTdaXDLnPnb4lxlLs1HZNyz6LnbhFV5rcPfuyxC3OVOv24T
03u0UlpbwzH8tGYufuyQO7RFtGY9xfUWQ73xAGK1YWQfzNk8lfAuqomWgS4jWC8Nx9laUshgYafZ
5I8cha07h83p2uXwEM5DEEp+gupUY6fL56YHrmlqFi/dGRLdwG9DFlLNJNEtvCTcwevTgupukJ8L
PVnE0PpXJnQoIGW67VvgbwutJNLVGfc36MBiei0yaFcuw6o9RXCvDPEOidMBtaLga5Na+j72u/Jt
mML7uOt+cRLjPYROddCGAkK1oBC86j+p92Evwew24F3jbTP9SzMmrrbJIM4d/UvIrBpovn61F7gv
dcty20Fin6lsMzqNs0KX7TxTo49CzNXGcdl2F1H5WDdQ7emN4EPMNk3ibJrxiDItwwk3Nye/BVZP
kM7bODljSY4/2WZiclE3WJWG9JF9JvZ4TwJtwcZZ5/5wNEOGLDLmL+uYnOwrvf+qzPpsSVfsOX3b
c32SocGd3Kvtu0NlGB7MvCdPWGNOgKyKytelp8mEnDDUsMcpYKKppUU7NJ9SO64PXkUFpqrHEFF2
a/2PpNHsVdSE+AyG+S22OCclKY8cJ7I8SAQylS5aWs2Iq6c1eE/Cjx0PBMQnqz5gEUEXIvCMEjwS
MIJL5CwgR+G5UKAbTgR00p6IHPOIQFgCspqZf/YOZUCT2zUbDIa5WO5bg61zKR66kuRJK3I+cV/g
slsYHVq6klTcMsQA6j/EfElB2725CD6BGzGHbRxzY2fhAzr/ey5ecwF7w34Jc8PY2gPGLBkRhuM5
d23CmDUN1ujITHGs8Z7kbLahOklukFrWoqIRtOiS8X6qSMZpgdnlGYuKjrdzakyO+M20mxpaA9Jq
4BTmTHdmjEOjde1nBzix7WvOtkgjHkAAcKUFcn/pCsD8y7WEB3Af5fGznuRfrd9+4Hz5NMviN61I
Iy680t3OFTl/F7s4hrZgaop3t6eZqoIIsGYYnaytCWNjwqQqGMluJLNh39kVINmYtEq2uPW1zWK2
xmzoox5twkMlW1eaIMjRgPdz0+e0yhjeLXOQVjc6USc+r5DbWphfsUePQRJlu2jkOZ7GkRZFJ36p
xyhfJ+b4SIGIsx5L6N22BHdFjH7tAHpJvX1jWx5rg0PTStqdRrt9HfBGhpZQQxhsJu5vJ24Rz7LZ
XPeT1a6zkabBKPQf02ZYzeNylWxVkNqp4wA6M8j5Kj1E3MZV2/bpDSckm2dJcYjdU9otrxU+Pqqc
nWXTaulz/lGUXnIMc+unyfwj0aXHvOK8aBpYzglQ2an/bfneifT+gHwtH+OK47OZ00QeivDi55DU
yoi9ewXPTxsk3p5xOEma6DYE7mfaTijqEtwsss3GTa+pAhLUL4Z/IyQToGYLNHlMqvNdmjK1qCaE
hSx/EGn17SThlf7qdmuhGI4QqfTB+GjkfaTXGI7Z150Sqya3WM97s2AMZ7FYDHCBWrWZ7eZyWEU5
d5vjAtJiEjeYOveJq3177IUhJG05v3pqizywV87VppkX6XdL79wRHMOrbVOKXZjq21Sbbdt9h8XM
Sbtr9qEGHd1VgL5i7C6upA9iRPTfjpMLTdatj/M8ntSBUo9JKPtxd5o5YjqEpBKR36YhXC7Af8VJ
53Qg1TFBuUBso/FV99KXqLV9mvkftIa3p8W3kfWZXW2W2X/W2vZluGjqMIK1+d4ZOIjFmxzDqrp/
rbu4YxceZe1bV4EeoiqUw43dQhv1rDs/bnaFZEqNipyuhcHxNSk5IDaRvRN1/C26OLB6wPs8zMWp
lY8Zafuq0D+tFss3vUA+Jy99mG8jJ7HCHQ66qX1UmvZsJ9k3JCHVEMo7w74Ro946YS03UKrO4Cwo
yxhv/L7k09Txb/BdNgbx0xJpDybT+JFCFHjY+7nUPyMNSLJlWiiR7grcStCrI6bJWZOtxs7i7Fmq
Qyg7DloO5kvGK+YMiPNUMVVQx9aC46s6xkIMuzKDKLviJXlph0UQ0rfTdauOv9wvW7ONnnV1MOa+
CFdycq5qjo28e1nUGVoZzYaLy8m6UEfsSh22K07d2YQs4kZw9ygG7lcdZ3NG7XqQq+N6pQ7uQBq8
ja0O8zAkVzbDWgrojuFCjtdP/SCV2j3BYzhuhNGVMJAJwOx1+GAoySCqEQ9sVIRKyQkDy1AcuT9W
wvF1FuNNoDwQI2eALJ8nWoFXwntm/4ZNV4kVTvWJgWIPHyDoufUML3zXwnGDGeRrorqSxJorwMIb
BhXMeF5yJYrE8XAK6/jKe3PvGwNVAiZIBTO+xRNYDcepLgYVIt2wMPQggobSHsEQQFg1+y89xBBk
2soIk7XbScgkALxLKpMxp1lYyDl+cw1L96VC55mZKVQzBWfcegd3hpdTUYaxGTIZFFOI2KsNNPz1
1dbu/bUXu8kuLwHFCa4j51e9m7p9zU6d73cGZ9c1K78krzBHXXNCdaWikvjPooQrqn531kBltRli
3I85DLsYrml5RbaktWjTSPaLcdfEOzjot66uQioQSNa3UTMFWkj2F8E+SHr/QVt6HnYaU0DoUoOA
4tYp6S1Hg4uVFqdEOankuQ6dblSCnY9yl83Rb2uS+mVE03PQ9oQS+TQl96VK+CtQABclBQ5ogrUS
ByMTmTAzpm1H4/TKUeN77DJYTxAVa9RFgjM5hM9oT6blx1MCZK2kSPlHlESd1FApNSVX6hNbO2s0
dgNKJkquuZnRNmGqUPRdB4USPQslfzLtRqvCz0THpNgzHv+e0UonJZo2Sj6dlJBqF7dUCavY4mEv
4E9SkuuoxNcsiFFiRyXJ0icCYBiVVldybYFuWykBV0PJrZWkOytxN2HjTrHsgTYs59grAThVUvCI
Jsw2LGUdG84aavGoZGMKz1aeEpJNFOVRKctKYh6V2CxRnUuabtCgUyVGd4v9COj22cuc1YAcdoDT
62x4zNHHDZO/UgAgeRkrw30gOwG1hS5uJX7rSgbHsqboCObHrCTyWInls41snqKfm3+EdBR1T0nr
Hhq7r8T23F5+CnST1YiUuJtsXuJJPh3H0oS1eXOVZP9FJmGtKxm/Q89PlbA/Sx49WRPwZNK+rFz0
/4E5QKYGAiOTAeyZBo53ZBxmBpkaHrRqjBBHZKwZK4RqwEAnkqotYeiQM30AtUY9tRpI0GjJCDUe
+3Upw5c0Jm+dqwHGrEYZrRpqJGq8QeVYvCq0ERp+zx4pi4cvA9jLaoZ0MvNyxHNiG1tp8EBpoqVu
zbrwri2RQbpnTQ1YeDX2W1MNXRqW2K70vSM+zEM4FW+ubt8yNagJmdiMTG5sNcIZS7K0Xf3MbOtZ
Zx/FoJIbm6EPaZpngynQUnuvoe5cPTUe6tWgaHJxTfUm5A4GwAea2zqq9hgsAcljxMSsqVBDp0WN
n7SkVk7AJlpbajgFm58XNOMqw9ePSVWcICVi0NWGb+LmZJGSEnNnVxTHtMD9JemdNap3AAUSybs8
u2pEhnuBNzkQ0xVncIvf0jgwLDwYTNb0mnd12rW/MDe/Ywa0tuHiDtuGnBY8yMjcJB5Xqk9xuxLa
PgwLlcNVDlIqcXdixq6l51X5v6g7jx3JkXRLPxEbpNGogFm51uHhER5qQ4Sk1kb59POx5s7F9AXu
YoDZzCZQ6OqszHQnzX5xznfWfO3pqknjk+0Ej00jnxTpLqBk6Q8m8nfWRO15CBGxspEEFdZ2DWtt
vmk8wQ9gbps+U/ZaQrpYlh0Bjo4Z1Y+9PqdIt68Vcq4FY7DQYElWzIimyhv2WWF/gGWnYQdiGo7K
QhxCorEYC9zPY3TzBHQmCK9bSABP4FNYUrGrXTlBV4HKor2NXgkKAtdE1GHM1olFmM7WFbTIRqPr
BhZCfMdyCIgP9GwXnw8SDg/SvQnL8W3UC6xaaC8zYZ5p0XNi2poFtEkJIY5YrLlV7wQSOBt3OQyW
XB7++QHmNdsF0gBaWoVc7bnHX1YNQq1tzf4I/DepKfnkF2R71BlHx1iiVNZIlHEi44ROL3w32CjR
2mqxNfF+a87JE9HVslJtX/hzvUlSL+ByOOTgIk9W6zR7aG17sxTpWWTEw5AIFSPu1YqnQopNESUO
wmVQCaURmY9FBcFDpgP+/eSLDbBLHYEfXABlfRB5rOOIA7RMxASXoiXdhVGrS4tW8IwEqrg2Puaw
OUIPJegi7FEqwJbNF7FPtLxuG6zIdOfaFshXu6HlhxbaJ9ivPL6GPTcZdrZXISma+NL1RZdWIfMD
g3/kM1n2kkSM1g/3NZiZk+TJPP3zT//8SKwq36g8/g1QfJEsxw82VXNQLM4EKxH6RcAV2f4vYiZ4
doTSU+SBDuWH6uv/+CejDvHZe97RCoz8BhhhB6pa5+OzMwAVRXosAo0IMyeFikJYIPyMYYDiOBEh
jmt+Fbjxw0i1cgUof0EU6SzjnKdPcLc2UyOQ/emKCsCDU6e/yaB3bqkcEVPmib7tqdtY+uBth/hZ
rllXBsDt++BBakFwdIm79odob7u5xXR9kMc8T1AMhHn7lr+agZbsxp7FF8E95ZzeU86J67jjTYx8
XttUZFsi/ynS4Eo+pb8dZD/igo1o8gqOekZtbnwxoVVeLKRzp4Eox1BY4Yyr7SBz1llxKj3sL6bT
o6pojSMdTgDgIcyWkVTBMdUMNKVEpyGDjVGJMEX3DfD/ZUk5SRuepSrbO2GEXSHug2c3CZ0FApjj
kNvtC0X+a+Yq4+TqHGqDnKWu9pAdA8yeLK8pFwmEqw61MPCs5lwHFcIXkGHmqpm8/Mbb22E6rsQD
z/D7wFN+tY1NYvPHKpqAQDp717ZDciPr0yaqx0euC+ls2XM/3MDvsMGqQ+05QIG4ZsmRZurB793+
ASVbffQd/0g3Glzy7qdurIgSu47eQhI0tzEJ6uDFTItX1QuRsCE8rVnIPnVBS2WfC29b+f2wUq0J
7hko7jqb6nIFrz9+xKuVXdjzrE0GMEvcbyxGOm/dkmtCXINkHq+XOxnF8mpdcApGR63uqvWUjP2y
7+P2hvZondAPbT3ZlwREkR7ly2sj6mKbcvZQ/ZBWarVdutbQVy7/YVx3g3kGrgVBk0E/S3AULKJA
6TRhkl8EkwnwKfZRXcZ7OxbZYczD4YwaFjh37LC3783xYpTOjbJVJ2lFjYQy8QPsEzqCqsiv81YS
Xcj4WieDWBsgjI4MG5bcJv259GNWCwHGYGoQ7nBnlnF+OSZ27kiE1svA0b3siBeDCxYl5zp/MoC0
PBLMne7Rl4wIHar2rMpsqzPACZ1nPtO/Ie2dDSXJPC0dKoRCvI52rG0Sl0ckNUCvu/HnMFe6iBQT
sF9TsfFTYFCfBppvmD/VsdNqTuxavGAvZXoCIW+jekFUkVIItO2ZBMf+DOsHdRWTx/GZC/7da1qN
bmS+HFJSoTwIe3TSPrT+Lny0aOQ7lXd3vBJf5Vg9kGMVrKfS09bmi2oj0mcHADO8VdCkKd5ce3xo
1C6tvHZHdAaI3IxOFgszFo38ig53Qzy9DbfDLQ4tzlRwIjNZhQ99UrCHgd4yYoz9n/ljBNbuAqd3
2meO1ms4Il+t+xOt976Oq/HgDz0xewXVhF9V90gb82XVQ+YzXZ+TFvHukBq4vqf+tyoyhoUiaEDv
zdFYLvpaC14Ra/Vw2nimf/D9tHp0ibwrFd+xmz76WkZOc0LSd0Aju/Obeck76C6+kw4Yrp9U9IrA
VJTXMaAtHJoRZDPs0Yulm/A5xxU9Gw6mrU2htPZIQchMfLF22cgNUbMV6qy93lsf5NM98Z345zy3
P7VsbgmlOW7Mmv9E0E3MJPoencC4Lrt2PHSCJErMDCOf+t0Zte4VAUmB8LN0931cl/u+XHu9gVGp
tAuAAEDDHS9e6UPDWV6g+bdKBpQaCudVgNkHK6lxNVP91Tb819hurqX+4HD8nBw8KAun93jUOlwE
McHwtEPdYTD5iAjYUXuKY4CKLWqulk/U4QEk7A/Dksf1MwaCyJ2g+JwMK2cbSQxzEongowIGZMYh
MikLU5Ub/CIY1kIPiYOZwh0AKn+ZfAepDAreDbcToKdEmgQn54faKN2jo9D4TDHsllxLSGkaHhvB
r1Pa4zhS+OR6vGF3SKngd/qO6BMgMu3WMd30zenuJJLC3BQuNH1kRWvIXZQTpCEvgwqtF9mZ274X
u0QrtYMt3H7ZOd6rk0QdnITmj5e4QVmSamCWGT3wOE9MMm5uXAuiFWp7q2ZHixT5jXMbDiALhSWT
LANpc/aA5ppSqgAhpqGMIH2jhDIG1IsJB0yo2o73Rd2giDBOpk2Wmt8hRjXAiMYA/gmJKZx1jBOh
839t7sFjxyplLQKtX+eu7SzySsaonzdVzyHdmnH67rP6iKz2Etezt8fs4g2KEebbrUMeObHsyM8I
0qn5w/mBgZ9lrL8GtuBebKnP3GSknSVEbUckIdA513gGG/vIVLI64A0nzou0k10qzi1RnLdeoMzI
0+m1cCXW4FATx1hLXolhL/gNi/JpInTl0JHxjXdCM7HyYhskQCrFOygKViqkjgVZ324nszm4cjTR
Q04EW7xEXU5IL/Jtx0nps8FKKMzpOVUZ8gmyOyKz6V/niLESt85HgM5wBXh14caa2I1hEpGyGT6g
S4xvlYmTybSB+HfMpEoNh10RITUnOgiP9fTeRGpaJVwLG8l7ezUIZGaHuIPstWEp1F1yo7/4XigP
qsp3Uy+gP9es4OySKIux99VaJSREzyd9ajmvMuCNAxA1roOkhQrsBy+46+yHIWQWhTGQjJEx2dXs
sgZCawYHU2PYl96BT1Q3XrFDEPAejRtRgfMIC4b7vpMcIVmBARmtJxQY0ymMZ619n8lt7hqMSnk9
vQp+QDTGmwpf3rKV+KfCJIaITLDC/GVnmmDBMTd8WMqixy4sXvLc+/HjQZFtIJM9jsZt1VGV6qyC
xrFgeiQxkcCoxiF+pHjLcoXbQgX5WlZPeR1VByvj+1RstRa8A9Caw3s0Skq9uDKXUtn53hJz7Ejj
P3JNhq92QVRAUk032MGUJWZlr3Vv1ncAHMHns5JVi9qUV2mF00usjCHeS7vCrZYRDxCiMk5DtMni
T9Hm8UoH214zqQ0s9asVxk120Prs9tolyn6wvPE31ptTX07amlyYeYCJ7dVxt6JOzAW5JvrejftL
laaXcYCRjtbzJ6w+5GVQuv0FCAsYlnhDLgOoNzfOtKkwz3ydS/+zU8GPnrnMI8AjYEcJcus45d2S
3PUJkxPZIqab7foo+piIAawTykeedgK47PKbC+HKWMZE7+VQ5szCy2M09jtfBvckDD+slikwkvGY
uBtrE32OaDzJoUR3ZVkx0sgy3MFlAxXTHcrauHm516HcQ/8c9KhlSjtYukP04YcZHFpOkKAsPyMv
exohT29LxGZTm8OUSuWKbKOC0WT7kEA3MfiEVtLyvgAfQ6OI+xfpDu7KCisSDPkokmK6Jzg2bZiE
ZUUaTkCurA6/f9VF1o8F1mI8xL1Vrb00CoH3bmRYvMWhly4nt2HPhzZRUNg6GoFXk9I/4ma8RddI
Qbmuc4Lla8JyacX3SJYuY1z/2lzvqDzVJQ8xcnaGzWDwNA2waVJNfSVQxBZsTutA3CcNcFF9Fe28
CZQ60V69YFDMt1mzPMJUZftbI8i/fXrJuB8PaLxaZsvJqtDw0HFbIGYmQivxIS/6/cEM5Gfqxo8t
QklsheLN9t1hyzDCXRBtQpBgybir7jDeEeYVQ3/h+8ZJN1mYpDuM1IiE5T7GJMkNVa/wvKzSERti
0ugFkx5WbzFPRlClIwBdlzEErOmkuZtJ9qvjrqGd3JtBo1bjWD/3tX10A1vdQm96a7EUMM9+7AUc
MvnXhTx9Y8MVD/IJrovzxQlHuHnAO5TIZ7d7ccyyBA9JmEuikQWtMkxwxMSuRoKTwa67N5qeF/p4
5EugfRPrrNfDG+Jscjfas/C+7IpJYtd8BGYEHra56T1JXa43kM8oit8iTb6blNVc2+XbgRkUnHIm
GSyT91PE71T0R83r/APLI/xdFdV5p53NO9btPQzKVWGnlNBlW6xwBm+ivOkW+uCbWy8hytQe96Xf
Hnu3ImAuugf1gBdpOGczUM40R5JZzfK8c/wXfRbTuW19rxwPqCNlsvNg5eJMdvVcquAfQ5LgUlpc
IFF4xYwRgkLOx8Z0OtCDH1c1EDqRIxYZJkUV0DDULhii2Fq2I8EA2mjPkxAuPyKGp5Y1DjNWrstq
b3KVOhNaT9ZNA95xnkWuCnIdOMSWE1pm4eQPYjrZXnWkFOkOaChQmtOn84jFMsBkSDDRwTI8tF7W
rQFHsHXtEGRpKVcuOBAGfIgnypH/plcUv71t7dzSwmdg9/TkIH/SNpMYqbntNS0l+pTI4KLud1Gl
KIvyZhcFPJD1r28SO1jk2XfumvWix5Tzz4VMRt4q97033waK0EXFL//63TCY+sXmRUr37tkj8rmQ
kjxtT3YJbrIXj6ZZvpX9QVnNs1e084htxlITABapeicNc9xPotmp9KpnlHhR1T42uMYCtM9LnedZ
yfTkEgDNMn/fJxiZVcableDeadLnxNafGjL2VNrVSxOTRA82vteKR1E4JxKMH6PS3bQE1E4d3Wwt
iAHggwKK782m8RrDIyt66oSKDLzguYQc2MblmwA9TOiCvsINeRPkb5NDawI/0leFZ9xi96Eu65Pk
tBJZiUK3zbBJKFiac6Prdeu8cw+y0rceu7wa2zEd+gXl8Lz9b8SqOuYN2GZmdNUOupUHsESFbrIF
KTyiNSEUOoq8hYFvkOWuu1fwpglec+UaZ52iGrFw7oAori1A4aTe0B6EzXVou2APBA1wJhbxhR0M
8aLM1G3q7J3u5LMM0gRcPjIiy2VH2FRzHxp9r5sOcy7VARHomK115bEOnhCuPpIOhoKlB0zV2C8s
SziAkEfy2iWUMK336afZN+HNl8Qa/gi42UpzMN4m++qHNZBEMX52Fv/5BJiUQMsI/zGOd8bEhisB
l7qLGzzpLQt4r4++7HlBZnebgD0/KzscR4U8I9QXW4c0IdFZr/iOuAeG3NuM7Y8OH/5gluoJasf7
2EVqO1XeuWXRkGrhWo3aVSBoGYs6X5p2ivSOQIPqnlvk+DA3H3aZMoiFSNDv2nmMliL9mxwxz1kM
EhYGynOXVwEY9RtmnoqacFgktrkJBgD+APLoHfBXsSmTKMmp0byQ8bgMpq8MqFGXInSUntp0lvtR
kfC6yU2iqDR+GcNqxEAZmAMcjJ+6qPWdV8q3aDI2eiu1AyfAsZ9mYrEBKNXonZ+csIR127NSVYZ9
lcMDSUYoZlV0yi3d32L2MFExEueZKOtbRS8Ul2qVWoAq2rQWh6zqCE6RJRfRURoB3t8qvinde9ZS
a1x1BoVfSLYuSqaSfBV2FUVv64jM+7tTzJNZ/qQdf0EuD+CyXgh4B7Z6fKoN81PXQ1T3cQH3yQgf
atF+pN44PSD1oDoeCJlqJBg0joUbzsFLAthjnQvjWWgk9v0j7ft/rYE8R9910RR/6n/8m57xH2rj
f6ob/z8TQcKF+e9FkNfP+jNoP8d/F0HyS/63CFL+C9wkSkdXCA+Qzv8hgrTFv2gTdWpIRkFQJ02g
N/8hgtQM71/Ck7rpgtexXBP39n+qIDXh/MvWXQdViEU60wys/L+RQUrnv6AnAb2ZNqAXfj/LRnsJ
ieffZZB1Tw8ZRui6YQEV6AIUqVWDtRaWmRKGrONyI11o0XG01T0JsXp39Jr62uvO3LpC1AjlkVJt
l/W86bqLVUaeUjTzoQ50DO8Mk6P0dbTK1wEt48Kx1UdrBPs4jPZ60X+ombXRDwxgPMMkTL54oe1p
AHgIn2e54yrgXzPPX7jZSvbiFrjyi+nUkzThMscWiji//KVLfYld/6HX5O84HYKqedfC/tWW6Xkw
zTeuFcbg5TUwjY+oL38FuVCLkV1H2zG/mKMT8+YhCAYJ8hwgB/5C1DcZpexQWKTLFA9tYXzYHf1s
3YQbEqTmcaEHD5kWwdPcD4AnlBdEmSg36pcZCyI+qWqlVYCi44xsi8EBsBPFuKk8LGhaA4U3LtOl
Eg16I2sgKjd28cVffdzUDrHoSDA6tVAJ1gzE/FjDOD4t8e5pzjkek7eWS1TJLN6MZj9XsLQ9YXCV
OlzMumMfF9hi3UJpdgjfE1b5Y2q/aJeudPZrzbHf2xHojJ5DNnJpFDXyKGK7fEuC+rNX/r4OEXeF
+itD8KMo0SEZHUrOttB+CHFcNiicJFv0xegFb9yeIDrjs7LCP8bfn2arv+OUQEIVHUfXvlOvnRlH
HkxLe7JQzFQVW9LMfkk0/4wF7D2PmveKiPUhyZYWsL9mCglBC7ulCrsnUZON6xX2fUqdd5fIk5Vf
FCuvGH9UgDWz7esMkEP3ylRIWybDcNJn5Tcul4GScJqnq+5D2BXNSsb5m+5RtcXTO3CseqtRzFoU
ayuD55g605q3P6R5Wxp3oIbKpOIrc5McTsoEpHwMllizTqPlJrsJcRD3ivaYo8MYAc2nPJZR7VFK
hLgvq5IS29Pax0FWF6FTQVExkqXGplVW74VHDXRoE+ODWJXXKQiPddF/EzISMzgM1kTzvHussBZt
RfgaAVeQXYJfCyh/1nwOA45FBIXfY+zotCjmISTNFY4Ll2gOPVmaN16inTGEd6XkizP1u6rvLn2T
PFrUlSA59lPiv8i8vEf4vIlvxHTlQgnCELg0aL8wDVk/Sc9LRZL8PgamM2hERw88JZPNnMaxzixu
clf/GebCNwJh2ESnmkEGg7fuptxHT5a8IGU6036oWQ3zlurdQzybVYOcdQ0JvKbzF9bWPGrZFdCo
SpR/yJoYoQYeHlh3vIEG+4sn7Sx65C85CYtuaj5jon81mNX7XNeNCWclH57Yrr1Yafth2L9lOz0q
SNPscp2vLvJI6R3sm2f1DKYitegNdRtarLXuRG8txJtm+y9138/jquSHMOhdYXS/VOHBYpT2vZ/s
0+Bar8VU3ixRvUcDHSz7fDFTFcx2B8v0LSItZVLP7Ci/Ten8Nh6u847RRd34Bw14+Ko3+z9de8p9
5ydh7g0PHS9LosLnqID01JIUWocOLD4/mRA2u80SYuAIapOFONgeO0Y3ZvkkFACfWHuuOooQSU9P
xMU4wbvy6mFjShyf20SlYIOC+KsTiByalOWil1o6JAyKpizkGMIzR3cR7RJLXgmR5vvGjqxu46Tu
NO4UQfInnewnuyAxvpis34lX2W8+XVs+NrAcEs5DZDrhfeamW75/nCKy5nN+B0+DOaY7B3RzauUW
hCO53nUAvaosuF2O+Txa3rkE6c7dg4xS3G3yjZGK7xsc3GauPSSEI5vw15BxVQ9dT5Wk3lLWehij
z3Iob8ru7qppwDf42T2uuo1ZyDWUm3XVu1ss8URW+b+RP34aBZGBBhIg2wBpETAydZol9jE+mSm4
l++l0148hWfW82C2xDqKP2Pw8mUsyEGQvb3ClvRpjDwquYGcVGFrRn+5sx+HTP0lk/pGqsMiyECj
V5AMPs8jHOE82Pn0Gijr0Ql4Ewktp5fvW5KNmmVoVkcSuXivanb+ZNyhsHTeimQYNxb0p6hx+f8y
bGXZiDwkcB8zKWhhSzJ79OorieW309Sn+Rur2gz5DQIT7IiMKMJs5ZA0vxhJGl64rcv0jyy+tPzI
aq5qjehNQ2bXiJVDMNgnMUQ/It0DBnsNjMHAP9l/xG19DfHXNOZjihZ1hZ3+lfLy1RW4o+MBHXGn
S3b1a7MVn6kWHHWl3QNSl9iRPRQFC6o0+cReyQ3FxH9Bpm3qR4oYgJZRih69cVAyGsueHMf669gc
pYV3M0L33GgwbuMEXWWIVCMr72U9PcZlTiJdeEKRGC9HrSGgAyKc3TtQXmFWOIzw6aID1vr99xSS
zBP2dUnUbYrc3b8Gnrk0IhhIHZGlS7OqgPwwXGlTNOxoNFZeIO/KeOUQvtYdkcByZAlcSmvnhOJb
88nxc6Z4Sc8H0ynQHwAqKMJGEeY5RQHqyamWSUAGlN+qu91PC+V8GZIqAhpOHFOgFDbtLsC+m8uW
nAEVXrSORFYmLYhsI39hzMjVorwPObaysqCBnOFMDHoAszT9W8agHr8sa1e+SllH3+xvqLZ8bJSe
86NpzgNbWETOrFmXZg0szyV5oxpvVRSbywlq9MLQGxbSA6uc6aNVnDcB6hsWaAin9IbWpCu+NaNc
23r8XukKESKPCDiDgEYLLB6JGSzJh2VJOtkCvBDbW2yRiEpsgfynKq5xYtFZOFx0zlUJ3plZHEtu
4DKrv83iPaDxb0lliDFw8asxgg/A/khNFoeokV+ggw6iihnD8I65FtLEwcpvwn+qs/A9K5u9w6IK
O95a+dlW9FBGtOE3CqOjaggxFlIhP5wmwTbCXgXhj1+ZP40Bec8U89SxuquKYDvlXwITk2EYfWsW
igY7fREi/5mC4Tw4/j5AWxN1301vfGhB9t410b3oP6lIxSLveKNV761coEWScQfaLO/uhsELCyty
MPpn3ax2kz2+ubF598bqqjvVk4j+hir7TLyTEdY3p0Xh38Bmpng6WzBc0TrFmzTqzJVR7KugPwWi
BzkQIuqEMLDQ3Vl4FwcMlXPu9Nw9qbTZdap/QI4vo+6XhI53VtjHamam9/BxkgabDyKELEp4L6xD
mxnMCnPElk5kbQ3CEJt4fJ+8lKyv2LyKEhb7uFNJfdG8fOOW4lzolIPVUC49llZplb26hiMW+pQi
hRwyqB3z08Zpr2cfqm1Qx1XaE3/7ZZyOiBWMrieNxdgQOP4V9M05G4nxCeNPqczn2qRK9bt+Y1Xd
I0NAimHdeQzz9NTXzqnNBobh7kVO6iHtsqtrW+ehQ1poKsjNaFuSfNdYZI/4TKBZdathKZNvo2Zo
1+fVB9r1fj24KXHFBnAkvXppnZZRsP2EUHamhV2zRjzXBPMtaNAXxIsghqOUY3UHzyD4QKbCiUAy
g2vG91HLv2g8vlEPbcxO21A7ZPXJD8uzxzvtuhHGSiVvfWwdwpTAOqN5DCsSWqVuXYMuvRt9+oC5
kNIywpyV9cQ2dta6DoMfv3eeB0tupP5R6f7FbkqWdCTxeDgws1LfI4TKFsjy32PV3Xy7YwAFsbHT
nhibX5UpftKouBXsaOCvMqxqx1erY6gcuoKYRAVgRaFxjkJrlUE+VFAHl2OA5F+YG+FKf8mkclij
oi6vksLGT1+8IEDC40H/Um9DQuNQzLC02rAu1MgPXYY/LUGrkPGNYBEK9kgyEb+7pCnnmTUAKqUK
9ygz64nxj98y29KxixcIiC22Xota+eHSjfe6o0FHz+hmYG1cRVIPGPpJCENKgeJcGtRtgb6T0krY
RLmY3MhHqXXFhrvKtIWOcrZNjXReHRH6SWik5PPwWLYb5a8XxeT0yNEBJIzFh/idPwIL0QsFDjg6
OQF/nawS5R7kI3Q+Nq8qWah5vc1rhx8p/gAjm0vN9NpPwzuyuATY4jw+SUmRN/0WP5HUV05VvUSG
fMsl2cVtg+JThtq8pv/CDDgsDIT7yFwhTk31LlDlS8/5imYxvyejlq6SHM1hr+oJhTGRpUOXHrCU
aMc6bvVtjRUWGmybLl2DQECdLBgyFabeAdYg2UuEccU2rDCx+9UFEcZctT103q3JHNbS63tUi3gr
NAtoGa49goNHbgUd10/tVMcUCfpC8G01DkxWel8inJyaYWOujHWY+Ye6hwpjeXgPiqBahgKiP35c
z6O8JyMqJPkMFqEYenXALmRsphZnN8VoWtWPzDBurHh+NIBsy9IWW2Fkb1EA5t6YqLnJzOaLqVs0
JvY1ro2LKi3e+UYSXdw9NKxfFq0VvccozAwKR2oVY53ABUHNvUMIwBuEthe90OyvGW+OZ+AiCOcY
oJkYqGEDL+lKlxaZvHRlIPKbT0yKhIxWKcnV4YAwBdBbzivTlOxRB64aL4J7YKnZnhcF0HIl2E8y
sB61nDBf8gg54nTrMR1oqaGqfZUTFfLoccOFhWcumtYhqgmZ67rzk3eGhCuGEleb/ADaf0aOhNei
Q1tBxd4w6ES6H4Lnwt0NM4enyMnU2UoTxNCN8ZQQCrUIEaQSNm550UcSl6+xxdVBIm/dzr6ISgEs
6jHqIJJH2Ea5IolGBG3/N43kBk5ptR1EtJV2huY/w71jteJHuMtJS38MY+C2wJlGSB5LSge9kunU
t5g0FKAa2VduMqIAinszmr3l8ECMxqw6OAx28+SOxqyyNPdxdsbiOtvvXIq2gvsn91t0R6zjtcog
LCR4Sgdot774LDn+K5leybMi4pm8RKLpMvXcifInhpZABSWeUU1x1hovZDMF4DHl85S6HuXjTQXY
tCAhwRIw9L8pJFIo8ANyvPTQXlWgC4Du0DxMcNZ0veqOld1pGGpasUceay7xVV1qCVczTU37VBbd
OjT5NCrbIFSaTqePZL7ed61OgVzq28HTWG+ZF6BgTK+dAq2jjB7LDn1RmLUDLxamPh75DVUf+xjT
tQHkhffWnaBeTdMRz9quS+jMiCcgVBfhAHuHBO+uj2B5jLFoBafeDKj9RX/KCmsvc7ZQEusnBhdo
LMomxn127HYXrWlYP86ns+vp733Qf4/SeQMwCHDOsJDhGUzcgzRxliXhNFRyzivJebd4yJ9A7x0n
O2PEoovN4IKJhDMNKcMz9yzkQcHjDgKaNv3Ejfdt1w7wGbSwRsnZ7QzpzSWct2jcYKPZcJ6woS7L
Wv5geQZFfGYJBAfaFWgacg9HDcbPnFI0xgtkdoXD2UwJjNj73Z9lDrBJ2L0h7koLyQ7Lablw2sIl
EJOmdP57jUH4q/VIXErQ+JXWxWut/+7yQkL3BEQSiekAMRVrbeb1bAfVsZ23+uyfUSFYlKJasUOf
rIO9oWRJZEMB0zkbq7NQ6ktMZfgH39xEHzZdUn1lGXvzZBwIm++YpyvGMBi6bnkJJUrFNruPhARH
1JvvCYeEjn6aBXsFHopArNqFAWYyHAHIs9ZT76LF+qXQvQWsXQ5A/OB0xsz3sqm7e0TS+h4S1S5+
NXvsSf/Q1FpCAtuwWKYBis9uwKtZXNLMok6VbfvqsGMgxCs45sxTl86o/ygtsdARzFW6TY4eNIP3
PHFOSELes6gFKex156hHu17bbbyYEDUUnypO24PejJ9W/617ZI/54iPR3cehVgfTFON6W7vVmwN6
GbyCBXQxArxD/B5JIATYeWby7XRuvU8ScU9UvfHsJFrCFn8qcFr0GQqKVnypflDw3761xHhXUynX
Zjac8erTpM49u4BGBPPL1IBxJCC/HYZ/pm7/sBDHEvjj66zhXZN5pzbQGMUcZoyQuQK1+sKJBQvV
omuGqLbSYKDsEx0rnpleJq1wFglQZjepdlgvPlpx7HTtOU1qgZdJPOa5sWpi7YjL/ztQd8NnlWco
ojgssDc5ytm16SUUdl7K+FHGBlweTPIODib6lGG20O1nrQ3W+uSZ/JYNFYu/ZHd+nbq/UhLlllbN
eSJ50kBUOpKs5uDdhb3HCRMzNeUcX46lRpUxcekErcaGfKzkvtBpTlEJ94G0zwTIs9ZxkmyFlLo/
wbYLk45n1/eylTkNB2Ns63UI+4DWBocwhUHdNKumRTnaGjR3IuvRMvbasA4448022euDAfIlubIb
ep86KWbdCYv9OuPlLbJXqVUOl1O51VzOWacms1pm3FIc1S9lLA+u2zZYJ8WTirVr27K0pIZA6P1M
hDKpY3y+Vdxg72NwOBptvnQYqC1qL7uZY40Isp11ThrlmQyeHbOZNXuUIR0Nh1n1zEWwt8tWp7Ef
0DeiZjvVtbaZsSBrZXNXhON3xrNeDFnyYDXpPXKw6E/Y6lE4EudeHGvfAhhoHr0wr1ZSFWDXcW35
Te3v95xDCV+wWgtm2vveNpxDAwyZr3oTu8pdQ2fiW+Uqx3z1zUDaXnCS1yvTgJtzmXaqI+RdFRKw
V0hRkDYPWFR9fE/8L9r4jQDLW4q+Atxg/wkA6cSREBdfW6Ozb0C/wrZOV5zJT7gRAabactPrCNSa
BISOCJ3x6CmeJZC0K+zajllva5n8jEOQgOPh/WiduL3ovHulMbU7u/a2SZO++iZellgzLkkwoVl/
Lwe/OWaxtx3ydi2p24AFMF+DTUaLxBcxhc7TNMApaAudYFpKMARrg+k3+6QQRyvnnA3+J0vntVyn
0m7RJ6KK1DTcrhy1lNMNpWCRock0T/8P9jk3Knt725Ys6DC/OceEStBPVJtPmHWbGRZ5AlYsrEhI
tmejiF9t4y+KmQ2LIeUQneKTpHCxWEexxgQaBSdfG+T/gmwbGiluJIAWEBPo7XRH8Vj0vvol13TO
qmhhbLpvBcZvvBe/GHPsA9FQ9mWQY2thFRQuLFmkEYfjGgf8W0tFcSg6lMtlJVcjMoj5mYRYFTiE
7ezYwDIE0ze0cQClVJLoluSZo04Q/bjXF+2xFAkdfO0QbYVwXuiORdMgkGCEH3AwAASOprsnfv8e
N7l5SkF972u4x9wf0I7ukeFoA2hpsZ9KTFjU8jjpQ6eapzDIaRdX8LJ9fxjWxmsgZ5dKAsh1ceFu
xininDcsFQduQ80n9SS8A9huKXxPzS8de8+xogCLBGC+RK/XrtPjYSnC7WB03cqwbx6VS7Bkj0Fn
33KfuA/jLYjIzPlTkFWJsptTOc2E253yrqjcgB10oCWBu+oOAFq2r+zmI0spSO/Jw+VyBCiLkWw1
QbOH60fWslY/pYKZwukpKEabNSOPqQGTn25Sq3WbW7egN9JdapO2lYxiXKd91Flr7WPGiiuvaS8C
z60ZzVRIUwdMcWmWLJpeuMHPq7gusVqDSXUwBfph+Cx76yl2UUpFH5zjIRcb3XIwGwL12pEbsugY
XWUyRhEGV5pm5SNdYEdZB59t0/Aoe5oztWFd44zt044OxK9P2q+aB/5mp5pBAOaV2A3uROCAbHfg
Pgu+Qtpmkj/fP+IinDxQSCOGO1aHG3nUD1ctSVzjENMbswL3/GgF2Hs6wNt2drS1t4YhhXVx3Fm+
Dxghrf+JkNC106V7OQ/xnskmbib1Ak2epVM0DCWoVl4HdFJC2pPOqg5o11DOzmvCj7ltr5jDOIr3
CiWwKd5TYMtZkWuop9MtoSoPFgSAO/fOzBl1aBYSiVPtUkowtcgEBXhMKEa4C4fuQwV3s0oR53SK
ihXlBwZdJe8TzghzxO6w/G1s/Aw8m/5oKgP7X+5foUBWBJs5V/e16g99OqnTpKZf2sLPflEWtP+p
d118BSp51y5QUDeht6vLxkOfiVciv0yDfawx3x2Uwd1g3LegPvhaSEq2ODtzFWD7CHetl/ZX1XYv
Jp5dExR33j4ixSbIXC3ogtp8oQLzn9sYD/5Qf8xFQJ1G3xzndv70lYtdqGD9NBdT/ED+KBDVVtOE
wknSq/F9KApG+0wd6sF8JU3M9BLkWt7HpNiAdAQTKevI4jTWO1+2dF003/bTlflW2SMIjo4bKXJZ
xS3c/6SPhBpm7ld4eENQXWsH2P7KG83XqWbp9TVYVIMOYRNWnscgOs+eEACu5tw8YILCEFlXt2Bw
vxFXH/qco/hc44pIJ0r8nEM3R+PBs/zPQGPBI6oCYLU/sTadbFtRYirFT1BC62zlwcGiw5hZpFsQ
NCdDpBdaFagjQGHqSEEE5VTyA2vvB8blRK8qQ5SYMAoGFX8uHxLPQERlzqoY5dadesKI8ZwP8jWA
sz7X3lekWRwoN2SChJO54KH/j2HbIC9wa+kRMOIBkH9RO3uDUK9HDmyUpiTWA0PGdZBUVM/2XJUM
p6mpYm2qvuW03May9Hdc7DfiN3X0G4EZ1n3Txy0a3UlkqJRWkJi5AgzqXzlwPNTIdnTUf1XafE0H
E524im9GO/+UGU2MBo0LsagN3sEvI+iesxSLTWYZ18LTJGOSTy5FuIeSmxvxtKjhJ4QGYtAOyLGi
Gyx6MtgmO6t+JsiQrvxlrJgEkAu89uTRIg3dIYWpPZorhDgmY8HXyM2tkvlNWyNRKtv7sGp5HOh3
3hZk9vcNubVN2hLrGnzEwihNtr4v331oHk2YHnucqZsuG+qN6NNb6lAZ7Lj5AUpjRMQSOdxxPp2R
xS/aOo55IREK1obv+tguG39yEtn8M4VP9PY8sKxHwZet5JdnRUAEaNJVLWOPPLl3pvHaWO6wdyvz
T8ZiRfQE3VttzKE4TIYfb0wvt7aVZTxJI3jw+3k6U9n9kdDesg7dO7gZJzPpDFoy83w99f016uQW
P8beH/2LoNZ8GObPYhi/U6LP2rBhLsxHimHjTeujgceVKDb5OH5RiehBZc5b/457pDGci4TwjEKD
Xs/EWdwoapaLB4F4Gu/bAqmfi699gBVR0T/Aia//Adqfra0aJ4NTJqs2YMrR9/bFt+w3Df0Iecy4
ZmZzse3wYyjcN+2LltS3xirpIAA1ZIVYCfZ90t3qdgFT5dmKs+7Eow28GcY2tr7UqdmbPGc5646H
UdnHqQkeGB5eJgr+WmCSDHn6a9N2dxHPylp3SA1R4p8RXL6bvjjFffaS1XgwMqNDjmkep0A9ezYT
3G7xNZZPeUCazOv9q/TVyWnYGDtagShFZoGDERo02TdVCGffmYGoVqvYIhFIYgoxzEKXnJ5rgZBt
t9Fzjz1wJXXxbPTog6nJ+kSHj1NHR6TTp7LIa5LeBdsfs7/Gwcoycupdk7dfexB5x+TdaA1nRQvU
v7CnfZ0ydydGLJs7sCF+QuqDEMBHyBENkjJWtywM4efNPeT/cGc62AOMpFj3NIZTrmOi8SVsHBRm
/CMIgimsp1Yjv699v94mZDr2A/5JuknAiYGkX0Feu+pRAn2wWE9gsuxGj68m51hqOQG1OqjS0cix
OmpDDi7DhyXCM3ELpjnZxWSuKBz19B/D3EcdwQHEatrE3s43gk8VoA2YRrDO87nY+hPXgzS6DV70
U5X/+lnvpP2vaGZkcKvioQm9B/yq072Bvr/aTQGZa8ql/+GeeeES1O8pRyABGhzLQKPDxNOdMfjP
hmM+dWrGSxr65K04z1hSriiWYdntGYxWJrKtnVM4ZQdHvtB8J9rppLuY9hc7pZnKls9mGT/Xtj74
XARRQWicBtLUWeY3BpD17Hn1RjXs/qUX/YUlDYXCqHam63H8qt0vEfXpurB6tSVOnK86PaCBz0Bs
VIN9IRpfuWue6XxekPVA4gmLAIGosGab8qlNzAfqemHntGN+ytp5WLN5vgiOHCjN77MuBNmz9AXn
EtqpMp8sR978rnmHhfSWE72/kLHEqD3N16mw3V0vjHmDxfesYadvJp9vmYBsFdp7J2T25tiCMh0f
QaYp1MEn+Fc1Jp7WKL+VdXmlBWbx6BbHNsvZoE0cOQX7tgsHYTGPPLNHt9uM36Xz3N7S/TtuVUIu
e2ppw/LQ6satOYtPLox8+7whpadsDNZ94rg4VkEpcYFkjORKGOKivIHtV8wl/LcE7ZGpMr7JJeHf
FJg4485q1jDxbSQt5kNe560YbN5CehkPAZPEZIDSZQWHEd7oirtMRXiR1duhjEehh1dzj/OGvvlD
oRy18QC/rWNkbssb1gsrhpaubJszohv9vDj6nXsfYa+NOt60tLCSO8C6XP2zCk0rUdsSwcriV0KJ
xwPFJDT8p1bbxnu7kFYY2QYyeHbglhzkrjLQJBlZuXtqH3wiIOuM2P6K9MXZwFo7psE7lwJaV0ha
8LvCsbp5uQQCUjghuYPE2mg4Xik6wNHFadt69ltoYLrW4fRrjvYdyNkb0H1E8UC84Kt9Adf9YdPw
2xf47lzCVFGX038xgGvLpqPVd++BDeqTPear986unrNj3FyNAJZbLtg95r+I5cHkvkXjzQ9ATAAr
yYjrh/y8LsvfoDTizQAqeGfz10MDurDLIw8nGs91d+3jOSXX5SKVMgnNjF8rCL9rt/+rCvd+LPtX
ybuyEWluYopNH/NkVnirSQSBKMUFN0xnE0y8QaYYCR+TahDJcV+39NtgX2g6dv+i5P4ciMe5ZjdO
wJAuxxoG1OO9G+BP4xBFR1ZHtUZV3HeTewS6AJN9Xpgmif6OqcPYcHl9GDGdtFSkr6ay+jAmwoU5
up7EkKWy4L6UDIIdsoAUXlFbRBb8p2r7g78Y6RLHSFetDClHhagEtDxQ+i8dIAt5UU30PT63EldF
rJ1gG0wzE8s4QNAksdCmMXMrdO2uEQIdxXtwKsVEJsrq9ZTIhbUF3YeetiDx7Y2ROfdqVsY6d9DB
RnpLm5BTFjXwTCQD81C6arjkzLptp36qwCic7Sik8MPHHN719q4zSmubmN5n2RtM88Flnk3TqzZj
Fln7kKuCIUlPTkL8cNICY/QZeUODJBjtEvbPfUETM3R860hPR7ZNQjpFfSoQZk982wYjVvScB6Kx
3mMWDLuYcqfdXMVfUl6tKpW086LLBovLpBPyVGXuXaOp5unqrkKLILAkVEMCmcoDj6NdEkHjMUd3
V044KL2U1LwACEzkxxY4vVmD8wnXAb1OqmIfjJwz56bpkOpFN61fRnnHvwznsAqUo8vb48vhia6j
d1AJKPhJypgq4bFjKRuZy6kLNVSvRp67tDfom2dVf3UdMipi1tktgwyU9KZ0TmAB1rmUml7qjhNS
9jWQzj82YNMXDaRF/Ks2Oz82rB20z7+K46cXpA8BQafYSodr469MyU+s1m1XccJYa1YOQZPYfYla
78/CAwlIintbADJggSW2s9CnBs2KLQYHVYUHNsGMf7Azlo5EsJhmy59qfDX5M2qwuQrN0FhHPrff
iWpfSqoiZMSM/Yx5cF9iMqlgs7FO8bgCllkrFjTAcP62TmjxUEHLLVXXh5LFEclPt9vBc055bpKg
rPAVVP6JVTfY9TnRls6Nj7nXAo3IOe/FWEO9ibCMIsnUm9ljGA/BxcnjZC+8U1lWRBgNfdfVKnrj
sL4d5955CgeAzyX4jdBoKIF1BwYR83vaA2qABrNuAxejQBDZd+Shmje6AwvdBq9966LcJM6FeOI1
pePplTq5+o4uqL1He3t3E1yxHqPe5YOcP4m8A6CiaPHgSSt/F0C6irxYai6hlpo1qRrM+vpcOIwF
6CRqjhyHmfDaIbI8CIlL594cU11JEMQfWRZCL+ndtS86ewsEvLmGIYNkIhhi1+oCoYXVAVi8Tk52
Z649BnKEgjJE1j7OX0RVGneJR4mJa2YvdABEj3Vab+sppYBRlnpHwiZ/AblQfinZpM9IJnTe1PsU
oN+zwdp/z2OC+f7V7J362XZm82WKGC7C1nnkOePLtm9j3hyhIgEc11m2IVUE6iruNBM2JHwUqL46
Aw6pznMN5VQU+bytwDeRU4jU2SlcY2NGPD2x6fJJzyob+Aa0xqZe/h/pSXX+70c9XqN9oeW9Da4Z
JLaARiWp/xWp6s7/fTAczyIXsfw8SoGORuxe6waI59k+Ujlcn9EtqcJZ/sN/H5Tr2etUV7QgthWD
98Sz+zN0gv//kJdRsanKKF2TGu7P2fKrqS29Y9jh7plT62ZUwroRrLWJdbL7qKRO1h3EDGLZ/CrW
a+uWCNekBMB/lO5MOkZxR4PFVe/bLDVvVthRCaAPoomNu2j5P//7L5Hj3ZsUS+wZJJ8ML5vT7QAo
8yDNBOGmduebZVxmOxV3yk7mG8kaGDcW6k02dsQnfAf2QSLzSz6DF+JLZgslk87EO7oLuOl75dRf
HR2yFBiZZMULXQwj6X0FpMI51Qaf0NZW3lOigu4a0rF6NdTcXSNvGcFhBsYnbFUPuf9UdVZ7DYwQ
dTuGKHb970PDeI1hcfqNafFi+9NwnPuGccXygchMex1xMxyUN/H06PJuGIkXa3g87cxgp27BUYaV
cNaGaZhbGxrgOg2scWNEJJLoHGE87DhkgZYWv4l4+0ZVWJSHjjIPnjYxYO7jAzIQF0YrTrfU0pLV
nrhdGZ2Npz0q8+HqFMNw9TBLbyf4piuwRgBWbY76TSl7gl18iMPYYW8xiKHb+XdqjNO+L77omgFi
n5sf8Crwn4jsxqTs3neHeV1EY/8MoQRlcQ4vAxLgyh8NAD9NbqMrWjQx1Im7K2oRPUqzix6TtNgV
+Lnv/vsZsq5zJfCamcUBLoB33zeed1/L1LtXZrjRl7ajcUyFMth3mtmIw6Fhm8EM2AuTPA4zjj0z
U1qqVW7vmmZwn7jymZQHhl/Uz0+HIWhornRhD2cBUxWBML1J8zH6oRmpT6X5HXgWReqzrC4iusYM
41hecdQIiazWdNJfFWL8RskFLuon6dYyhkOvrCtbr/WqHRKokCj7+6LwynMUtLsu7ZdvVfeacJR+
TEBM36Mw+2zGTC2yaryhMnATWoyq/oC9rvXL6iFSMK8sMB/fHKRfcJgK0RhPYCfdddsi0IVxTNaU
mu54Nst3O6CefCwOs29Ob0GE0RtLMH4ZzvWnWBp7TxKvUAyrvifnIxnoSyijIPi/D7RFHQYXLp7v
8MkO2njWWfHq2fxEyui9d6W54du64Q7V7tDq3l3FqNcrB3szUaMGMDq1fkAT99spfpsJKB9D/zHE
RbK0+WWcz/NgNTkc70VxN0RTdIKf5dA/k8SnwaHKviBZwB60GmLmzVbqXYE4L2ggrtJpw9H/oNgp
AEXRjRCHsA4rNeabIsitB8PzHgsP5cl18Y049V2GkYDfTiHggP1EupInsAt5gNstIcHpOPo/CHjd
4sLtHzJRbcB/q4PhUcZKp6NHu3SnDp1ZvId1me8NE7JVze03NvYc7KN1H4s/NdTTKelVdDcHeg9h
a3yYu+hlioWxq/3u3RWTu4+F+2QpfWMo/oX2GJ0DA0thMRwYtA0rVTQS3BM3gmz5PPIWYmbogJ3N
OEDNcxZvSWV7jMAnXKcs6hMNek0KVK0dum6nExMgbGCQG28SkHM2Rz1d2Q9WP1kPo9Z4k8UXxHza
/IqKgpQykvgQI3tjy4SiwMq8Noq0Kk2ZhQ3HxA/ocdST7QE1DDl1NJQ6OOp7UHa3KZgnVWl2VYZY
h6Z0SGXaPIgNHIqi40AYSdK3VdhfhTk0Dwva5dAo1I/BBWCDihHDzVwnXRZuNS1wa9tvtn0zVMfC
r6/EjrBsOukhjWgTzJmE+CsOksgbZpzDvuRrG0nkZU48XmaaUHqZZ9ugHCgfGHCTRX5zKVCQV3cq
mfN7zflpTX7Q3w1NrO7TblfGCy+wXMxc0z/YhN5a+jVPI5YOCiEYolkM8N1o+Mitudg7gJmcmRrY
mjqiVZ9xpJh60BdK73QX/RVx/Eh2nZPsr1WMx0hcM5LkW6q7miOTpNRrHhJZ0I+bRo9uVd8L5eyl
x7uTfmgQzFQftr+6wh5qqNHYWFzGVmiugGvyEauaobdONYz7lD4GbcINr+F8FJO1bg24dgV5X9qY
NnGVBeuxt9EHl8YY2iMxAK3SY7ilopv8KP4phkLJvMdCtrb7k4SLxeE3wEKcvqBzEQ7w1LdnP1I4
8k0jGapQYZ+15x7GWj1mZv8lR+dcyvnPkRAK45obkOk3eyYou6YwNOc1nWDjkQ2BnPSc+NEf39oL
071sAzr9kGIbcG0zOERhTZN2ZaC2o+vgn5CHyP+MpgnVDfKhZorQcKWwzXAr/jN+EBviVI5NYOAu
jgPhUIBEpcxvBnvC1LyMk/esVp/dbEA55zMiF3WYHRrudErTWW5tRKPfs7HZm+l7V2jAcWH/YojF
iIxLXCQM9mznxR/cfdGVt6yuv0lkvVeLx73tYJcvQU4fsMapybx/WE5wouxFOA/7XNKynqshPnI3
v6NlbV9V5FirwriAbUu2tdV9dxg2kGJ9IIrD1glZpCo1/KYw0c8u4onCtbqfoH4TdqHcfSPz8Q7e
nV7Re/dIgdWJmo4KuFXzI6rpvs3L57BO9B4zFzTfr756K4S/Kb4cluOtK/vvoZFb/F2Ls9zq3rKJ
WvnQBmrZ5HgDfT9d9UiXinuPFdouYMv+XancWFcWhJ56ijGdTRc/oj8x6GG0O4nxnHhYXUxvTzAK
e56pKONy4l1rBVBTGCcMhs/MjprFtIGDLCdmWlnHtxHEqlDVvSOIbrXzxiuwVJWOEz6EzVONH5dx
TXQ/6n9tVyf3VfdcOOnW7MWzqTHLD/5dmw7TyvemV+2TSnPZhNntcGQKiWgsQ54lKmlZtQcQGpGP
oOMMazvSOQefT7vseZbKH8drgFTOzjrJ4BcikLB99M459OmeVHAb8oCux/QPBKR3jSpHb/AKHrO6
LfaByN6hz1NvOpefvoFRYTAdumRxX0cWjHBfcBdvhp7WME7E6ThzcnfMb1bqE5v4CGkRg5uT2wHe
qQs0Opq/FAjLIadmNqgBQdjji3bpY4+htFbVC5W85z6y35XjVmgdFDpQe+e15k/0JItw2NcaU37R
gBbH4bSTvU/PFW8BEq+dY582jC0uiF3/ZFOSemGau7gtuJQy2mMRKRaKkoxfWCY3wBO6s7ZfgoZw
8Rwa8LcocEUCiTr4N6iPg8n0t4khTknMG1xlk9jDq1RM9TO9r6jDufnJg7TM6O8t23nusuq+QChL
84Ar89zkOwTIKK3BnBGdq6Mm2EigwgApmrUf+OnVoLs1i+dX5JoH11OLmYkaMuyIm4zLJwa74TOw
yHAGPdY2ZgeQrB5iyRSXuyVOSQJ+bXSuQYBclRVFaw6iDfBid+IKRXKrJvSN34nYF0yERLCZJmcu
m2Fn0X1uKZ5ivO1xyhU+LDxaQkfItJKSznCYZjTm4QFIDaeMnt9muOrdSoZ709YSDqx/bDxqGiyf
eBKEeIuLiPNkEVbaV3xyVfcW5+GndPTTLOCMB1FNYZuzAznjYdtBk7FVSbPtzsE+Dmu7eMYv82ZX
SJq2mjj3RKcmqoJNXUzv4AEyqj+kR8O79WIVotx5fYJuEnMXjqwIlavxNrOvzcXEBMHTs68md7KN
19GbUBDlmOmqDUz9aZrzMxIfoMgo2bjkKZmuVM1WZVv8IY+077wvc0Re972dokqIH28YHrqCvFTd
aGDH3sHBUUSUBRuvwho1xwVvcVJmt1hNRwBDp8bYGh2kmjrNL87oOoTeGHrkw7uZxwSFGyzFuiV2
H1ZgiRjuhL7vM6TmdldiwIl8wC19ca2G6smVDPj8pteHNos/fZOSCSIPqycoUukpQo7aHLIs4l2b
EDNhpZ0pqq9JyU18DQ26kktWKA8OZRra35MB40sE+jBV+E46C0yOni59WaV3jcqPLunYSicjNnQb
oFGzwOa3FnBV5F7iuYYxvUXgIckj6pOs+T7Ert8c6uAjSDQrR87Sjq/b4UnEjWy6GAYd4x1HNifA
FFBU7TpXnifyjH7T7kF17wSdj6uGxAqJSvzqdsakF4q9Hsp5F9v1wQDBUfnOteastxpoAvS0hnEx
ywv+bxohbQxWvmYUNrtUpCQkVd2oB8Yrqt2EAiAURIsoefIySPU6+SnG4sba0zLKmduNNn19cIYH
s8WbQqH1W1c8YpW5qYSrY4tJdGljk9rF+l4kxkEk9tXOh1tYzi/kVIItpAaE5Yy0YEjCc4CvtBpN
Kh+pUd7WqctQsJt7NI522llc6pnM+znH//CWpw25TmA8fC4ALwajPk0Gh6MwO6iwJFluOzSmmgFN
qyg1XJP8A6Gk4UrBNPeoikNLNuuj7GA1Z0UrjmrpdqzWGU48ZmcLIdZrKPH2HrpGW0RP/XE/d+1B
T4AujLF86Dzgxn7C4R3uPP48YJyGw4f/fmSKDM9m1K4TtvbTUM8F0XPNVzuJPx145Q6Vwj4X3EJl
+2DlJfDRqWluo8DW4oj4kPb7gP4KzBvdqx822EPtLNv5ViDfWo/nNuHTuLZmIt9Gqn5b8RbIGBCj
qo4hdFumfZ5465HSd/7opvt6LqmKwcfJtLR27iqvpqkhrDrMAB+0hDN9LeGIYe9cbuD8dBwGj0cv
NvdlbfAv5kIlk8r8CzjT34Qv5YvtP2M2HuMsfjVjYZ6TeIJKUZBEifs3YcSK2iKzpigDIzJxwXhl
dUC4w5qUcp9Ty+zEkKbk0P6ObYj/ZjF154nkNon4b7kHUf9nyc1PoUSPn+2BEU5jcvQw/pyYQ5ED
2rhHDt0EvDo4KWihSRxosgAV9W7maMGE6dt0md3BfUZgn5Gw4JZWHearyE49jMlDgs2S0VHXk3DJ
+JOmKXtCbVxYfjg+aZcLVlzaUizlQFt0d3KxZIF+pEKCc8Ypwl8I7xGQFT6umiW9MCnz48mqdHGu
KflZD44F7GYw7S0S7Del2u99ALIwMt7H0P+wzIFKGqkeNBfPzTL1xxmnjrrzpl3eMvgecGIF3Y33
0gJ5qzk0MlKca40ROTtxy7jAxCTMaDOXBZjJCLsYtn1XX4RawkNzis12tP65IAJu3WyCo6HeWzTt
S0fLgl94m0qkNyehvYQU3d5TNMePdXSOBOXFuYoGJO6AmxT/CMBZPfpQq3MMCmU15AADCZe8pqZ9
N02zT9SJMhbXorBaBv96CwfnrBkUJCrioZkB9na9Yd4iQoHjUvKe4I7eovE9VcV4ZxrpXlgDNC6b
KwvF75QRB0l+VoLHrswTrpq2+ihTscCIZxCOMHPblouKB64IkNQAQsrR57TmyCiwzXXa/60009ip
36DTrYG9+6+Gpp84BpjG5WxDycybYB6IeaUf90KaN+YNm7kftzEzKhL2SAFRLp/nyu12aevjG7Xk
e5llhBcCg0WXluRCePPi34RtMKEe6ISOi1j0B1qO600mk+5gThewmh9aEZgij5giEeznVF3y2E9w
FibOxlbZR5ZD2vPH9sntingrc787BYnazF77Sws57FlqmWp335uXvs8u3FTv44kJhJYctFu3WRu0
fx4gZiAveJ29iQjtgc+auBgQhTxgwOEwHdTLrkAHj53b90LGB5Xw5PsVEfXJKN+4fi+AKTK6c3ZS
hYCnYdN0nY63cS6ivS5KOrzsYUtGhGh9hT5f0CbGMQ/3QHyvSkQ4pgXBug7djVM2V2L639qcH2PP
PZWW1x2SGaBkwunHzwWXE3IKu7Cdz9BIjuiIFAllelgLEMEDJFf+LP5AJ3R+Z2pd3MKY16HE3UPn
X9knGdQDPP9xHuCEBumH8gSUIIUq1lW5vQnyR3y+y5jEeWrspKTQgpQfQR2xc6b0beoYoYDs+UIZ
SJcuGze9xpIzFO6ITTcBTi8TKBhlQgqmiNIdxtaLV2FErCd9mZapZzgEf4nhnJ1yOGoyVweqozVw
vrHO5baP5l8jOFUFbz6FG+ey8CjDHnkkAT4MOXCoyaSw2ZxDcR67+lHk1sQIFQuwbiUWW5e3XUp2
idKD0KxoKHNekmWg2ZbCOJEcbde8GyIazXPY04DqYwsyEkYYQ03NrUc12yDAqGk0BER/ZNjMXtf6
IkpMXM4UGXRhsHzEdrYDyhCyZ5DFS2Kc6Kqy4HgCPBDE5PMeFx2NIzHNj7uxOpIj5LDmshtgm8LM
2b5WJuqvV/YvgkMj+QcmabG5xLB4o1Nf/PGnx5wArZ0xeTBFfHQVUlr2Cj1iP3X5gt9IGFGxeI7L
7WQSNjSfiHrscThwRuI4Jbw70btMxEPMgjX6gxvl33aGEyZn2th7scZdwJYjrN0y2Vh3TLG2pcVL
no58CZZfAF5MjP7Iv+xrg9MNq7z/1dfgn1vb5ipDJvcRhhkgpvIryN1fjnwvca6e+6KIiUfBbXRg
JgvI7qTijGNijtm2a7lKAMXeYpQiIMBCCIu+u8SV1eC2qiGRwBYMZrwlY/1lpT7RMZo6cU0LLKXL
T8tQf2hNkDzMl9AAE8zEDNMN7WyYVy7s67uqZxaYJ1a48aby0bu5dG/b9s6j0CQmtHLgYFKsOLfG
mMjv8nj+tbgBMgGev0D9rd2dVtJjDWVCgQtlY44k0UtNLNEamNY2BkqDCKoNoTa3rhPqPlBHQslV
PYJ4oGsvpK5MlCcvNesL+FDeSQMJlPT1Gk8pgit7BUYhAuge7r4QH8E6NkkmBiFtb76bbFTAK1dZ
MbJVcijQetcp1Wcw2fBalqysClMy4qS5hv751BdYhCqbzHUFR34Lhv0gSfZ6A63ArifsjYg6UlfE
j+j1kshD/0Zh/JQuOMERH+F+EZYmj+0v9OJjMNBpY1TpwGwWO49V2xjCeHZ6DMhkcugDuquXuWMp
FSZZH6Gq6jj/uA6+/9T6bOO4vdllucdp9xWM0t3htATuX+K/g2ABsbSu17lPm4ypi39xaT5pyXGd
DMxrlMbd2hGTQR9awmm3IdPawj660gAiMBeRFXONY0H/2UyAqGYEVpP1oscNjr83fwU2MS7ZYi8u
BuOWC3XqXBbaxmfz1rTXEraeExx3OAENk1dDe9NnNSWvrUvwB4d16wi+AQPqXL8YjPIIBF7gPNl9
Tc1z+gpTER6oTAgzeO5EeY7PpX+Sj0D47Z4LD8B2Qh3t/G0FOGscOR1tp3XXAUYkjOj5Y+qInS8V
nuSMdG8dkmeWdEfQK4QbK6VNPZBqI20Yz2VW/culOx6M4ZtV0r7DwsybvwbQUK9psjav8ZeF/7Vn
82ijsQVaJDCoGMxAhnQwwA7623JkFI9B4JHN8A0AGYWUvvUvm4Lu6OHDGDk/cmGnRLyJrpJ6HmLT
/iVFNN5mKS9GnTXXyRJ0EZUVUo3Xv9BEsQyi3AgAov1vtPQKr9ae8FA1IR6rqg3ONcM64NhcMQzu
jmn9y0Bv+z/mzmRJUiTd0u9y95SAMi/uxubZzN3Np9ggPjKDMirw9P0RJS1VXSJ30avuRYZEWoZ7
epiBovqfc75D05u/Mhh0xbAYtwOzECtAGE+wKwBU4vQbwhoBjsEPyOqgBRr8htr/o5/ETmbV2xCB
wfUsmsonv+GI4346Vq2W5V7BnF1O6a/p6eCKuVKxu+nbEGspbUkOTZQYuFQ1p+DYhgiTah1CjlDY
A4NDhDMQ266K1RSam8HkEraLVs0zY35svVrpdkjmBHUKgCMG5IFp0hQmTy7YbShBLLgJYg+7sXkj
HWOhkrY9bgV1Dgm4DNGRGG25N3yPqWUIfIluFf+HyZNieM2eeze2ALFBRd8Ay97QMy3S6XTACQsD
uMaJG3262YfDzdDZ6fuehnmHSHGAWZVHYPbtxsUpyaZ43cMuI1og1pY1z/ZCUpo8z3THBZTn4EGy
cqqhZF/sEkseUtP2N47JQdYLDnbFg6bxk2EVzoWEshUvtvRBZFUDozdYNquIBkpueWtpDQYN80T8
t31HXpYOKHVgidjlholrb75Zh75wWDDindv1+bqn1ItR6I4g2LMxMEfTouZSh84EoTJZlUJ/9AxW
AKk1Nyoc393XqO6bNUa1AzyGL27F2aRQMo2Q3OSMrPG/U9Y3LfImJUgdvLWM5I8xGMwlZrtf4fqH
YWguVRsPGygGF2BpiFQutjQ68KDb62vXqEE/2eWzhNRx6OZWOhWjXFM43U2N8Wg3X14WZHtp8RjK
DEamsdCCTZhcfVfXsHLLZoGfhc8bTfohT9kzecZwKovZYQtEBuuyeHSs1ObdA3oSSMWZzqegUO/l
Sqwc6b51GdnjKMDCwjYh7A9l6PFo5GRuRuzRPYMawzr9ANM6kUSBdDuP7LJOw4FPKGzpBON3Uunv
Rtrhs/DEr8c0cZF3LjXhqrhDhmXEPF+7lhSwp6Ii3sYqqNg2aKzvork1SdnuYR8yZDfELrPC95xF
+BgGzc21u4o7I/I5kUfjUk0ZKtkU/gROnm6UsL2DFj4XPcmVPpG/OEzMN2G5RAToSHEFjqiCNKrZ
6NusQZM2quEepxgPGaOQY6O6FijMdJYWc8ak4D5wgosMBZeY6roTQH57wciZbfVwq2pLP1awNxPj
2Iq4ezAN6mNcQpw6CcXz2HY8XkBS0yhYdwc5JCtfFotqdJpT5DG1JKP8Zk5vUz+YH1WwAjxiAvQU
AWki1nswQnQKNI9+JsJr7jnFikwmp4/GPbQFczoVjcmObQJ/G9CkZvXuxoI72o4n6nkZtiubv6aR
Q0zifYGUMwCide2Bg5Nfj6vUIV1lUokDfnaHl4bPhiozWoexqpJ1MLXvusBS01pJTxeCCavFomo+
jaS5hjaU3lwdRSXNTHp6k5iO9QdbL7KzmQ0/WT9OG4ZsyAf9Tg18JEwED7FPA55QO1ENJ0Mf5N6N
b5ozfDO06J9YgLN1FxjJ2hq5CMZZbSq8wb+05qtqTPeoLPnNiT9cWaLZa6VK1uRA3dvgGLhTmoh9
ZSG6c1Gi8OeIJ3QNTvmFpU4t9AqrhrSdI1mThmyM3HCh31FO9Y+6k0/c1XwcMU2YZPxAyVWEFMkl
mAPDqpqGs4Nm0EHIDe5TVrdp2jbnYOfGtAGgKUlXfDvAzyIHnmsmvIPp4sWx24n6cFlZy9BU4tiW
J0De5qmi165wy+Jg0jHQjB5wdpD6ZK/YPXszuKZL9j2MeIduDWtsvwKFQzkZog+Bga3nEGq65gNo
OgbvtXfvy7sN6igADLVoG3KhYzit47CjQ65/x/X+JWidXSSzeccy53zsfPYezNc0ZB8uuLQt9ebH
0EDN1PsympyqI1xLVcHEYawlnGTr2gLDzx1mAb4KEQM6Hr48I4+FfUkbqiLqlJU14JVV3kXP+E93
VqN+utA8NDzVyXFTUjca5Gpp7CE4yazNi7pmqZCNK3WrDBLBmmE/wgU+sV14/cXt9ELNLq4K1jir
wsls0X9BX1RDs07nWLco9Z9zWZGFs6Z7L/RdZbi7xHFgYDHELvzoe2hd2FHwfeIAdYaPAiAQoZMg
+tMW1fb/IaP0f2pz/z+4pv9/9LQLC2Ln/4wofa67/ySU/v2K/00oNf+BSu8LzyMDo7tEPf69pp2G
Xd0CDgod1BeG/y9Cqan/Q2dfIPgS1zYsx/o3Qqlp/8MxDRtVDrio74OJ+b8hlLLw871kmY1hWey/
//u/oKTy7Sk0MkxDWDYjHPM/CKVSic7MSa9P3DobbtD2YkVPViab679+kZ3eXlzj8e8rUyAGTgrz
S2H1z5f+vo59oLnW88s4Dv/1tX9fdjPZXWTxz5fLthlBCv77S3//0N+vcYapQ/q9/etb/v2d7/sd
ZVb/+XIrxv5C6LRhQhI71OyF1TMt9/mRqvMX7CiAolL1FhiI3IXmmuvOz1YD+/Y7qDrsUYUyjqXO
jto0fabtKZu+ETjwrtO9Jw7NclOr4RzEenQP/fIZdFa8Z8Z0ZoTkX3Tb2SHWFocEe2zU0CM5eK2+
iY2wvjrMzZQfNxdDgwei4uwQauBQ08TZ99mcxovhC2lGlG+bEuUL1P6n4IC7Z2i3owEOFGJKcKNp
+71qw5MT4ZCm/xOgYUCsTNXwlt2kPmgFpzpCvt7Kt5NfK/T8dVbW/an2wnwDpRvRi03oEZP+3mmq
ei/Njt2wRvm8lfGsLi35DFtDJ17GMd3KYXtMNQBuJ/FBUM/x+IEfbEOX1NHUHJSFxHthY7gCeRPy
2Nf2NeQ4CoYYt1Xz5neWqTXoHZjMIW2n4OpKWxxBQVNMjRowhWucST4OLeeNOribHffjKsvBzHfm
sGeYg9RcQHpE5Hcu8W+PcfeYeIYz404pzXUoiJZmjzkYJRAUAHtwyDg7imcsXJjHZMr2ri2eE5Gf
pFEIfpyEo0opwOnPDDf9MJYBHz22VaumjmAC/8vDQktuHbHpjFH8im/srfpysNB6yZvmACKhvF0N
SnPtWh8e+9q+W0Xnbnqp9zspQTbRXuoz8Bvvhp5Md5Arh074OYNV/MY6ny5db9rGn/XLPppSuisa
cwHjUJMGAhNvGonPsHhRDbilicQsPjdJr5pj+U+NrsXH0IjOrki3WAGzG9B7nyi9laxH0CejE+LG
cx2UJN+1j7UETdag9ZOT2/SCXeUYWWwbGZ/fdRo6mErEIT+Jfm+azrm0FG5vExxMmOoDg7S/rqgW
8ZyHZtpndp48dFKiBA1luRkhNB00RQrTaWGE4KUZGZLo/ZbnEtJCLyoUOY+MdZ/e4glLKmOYJW6x
Pwnz0kPQcfpIQpM0D8LfurY6a1H3jBCxxMrdkEoTA7XZXWyzXbbdS950T62Z33vqxJhJ8XnghHkq
sHLtiFpSWAV4HRGu/kwn1Z8jzSbkucVwcq9yhlgUapgYPjEJmFQZ+U2rnl1ZcNkx8OFhbyWr3MrN
93aOUPgJhzK3ZQMvLF3cfX4QEhnNq2ojuiwan8J4nfivIIX3MiiQ8rF0iFhgleXYVd0i1VeHQi+o
wtBICnW18xjzv7/UfsRMQRnb1kRiZKTSrqRjm3uVVacJE/zW1Aj0kpp5rjRAL5zC8FD43m+dG/O9
xaS5R10ez5FDZL3TM1K7znBwS0Pt+nnq351HEH9PQ/rc4Hm+6DRTLrlBv5URNc9DzNrA3F03q+jo
BUBV3UZ+TYJyD5XaS0k9GCF848G17fgST3Wztr9kNGU/CVPoRUQlyBPhY2BJvqwPFd6YPaVcv5ym
xALAYn9uOi5f5ufg+IYN5EEgqVVNP3MDxjDNfzHJR9uoBvxIPx0ZQnD3toPjzYU8feyr8DwGHp9e
Y5xLT9g3OtQeZMRiFMVY1JIRw+PACNeynHFnpYAUXYZWfC/FFC54LpCz3+1Y0vbU2bRTiKHdIx47
W0BMOo1Bzb3WTfKNZD0Pehjqe0kZQV9BdxsU9BURJCSkamwlpIzcbjoGzkjDlES4nqx2ZUjPWIeG
swuFDps0nfbEuuZkKAEvD/qMNfre0o02vhduhWWADEz0YCMq96lv52+Rx5ScStLZU0+Y1o8GYzXp
jLL9MDpViZbs8nLcC8s76IXArRh4z2bUzaXBPAqquNmTZIDqgF6FpR7kZ6v5BG4MXJQWVXULLUi6
o0pa8lLz78a6+wqdHImHPm4eFGrdCu+NW9Q5NNE+SfPiotDQjmTPKTUdbS68BF9mkiMkkJTjEiHP
efKaKjlUQW8dOs+hy4gOV7eJt5TtETdhBV3aqc2IpoeFxeT0xeVU/qRr5tayq1/e6vQaVnqxNUIj
3VnGtkzi8ixa6wtyV7qNBoUEMEAjdEHpr1uf1p2G3uVTNRJsRJiz1zK4IrxjMKf00BH1Hcwh6xy3
LUWDc1WOEb9bWkntDvUVel7RmWHjuKxIGJgT1a8mpLn5gKtMp5g54dlOSTTMPkJRlxzNiGhi88fv
netyF8viqSXLvKqV+qaY+KdJne7ehIE9r5Y5/JTE0NOHulULaknH4/hPDwdhpd5cO+abVTbNJqzF
MW1xg4+SX3jPHiHdJDFl2PTGMIssRod+P470dmUczJzTPJhSuu5wb8iyQqzFAJ6NsMgVG49+6rFm
2vhCxmHR6oa2b9Q+4vB2iHwrxUVDIlqvvddKY+dgTfLLLEzYT12qb3Q/ehJzKi8u7JJMyg4CNEqO
n3wBZWBi2/kbWjpgWiSIgqXNvM2Z+mtvtAdRGkc9iI5+qlMaprxX5+pZ1rPmac9WwcMsZfQNKhdL
QhIMu6LKmGoLxDVdH/JNF28jzO94xMWr57swPyC5o6qBhpI2fqhJpGSYshG7KN5blyXNULmxtXJP
sQJSiFtY+yB9SVIlXyu9aZl11pfEDrKdkZIA9ZkNdSacNTQQ4v7c5sgOb9wbeJC1ZewO4dppGeOZ
IRkcCaEK7Ky+KBx5TML01At8+JMxPYUSWF6VMJ/NOTmF3ArLxPFn0RMR4Nuto9cauC7bJRzkRomI
IjAxVl6xziLcXWFAKRSict0OJ+x9XgBhsLP5/9dkjBcA8wBmmI9l2amlEUkquRoqtWKMZCFbhDT1
bk5tEvKH5bMQE7uSOv9IJvzlVgs6BESgGxli7cXmvtC1YjOQ9/fiFFxR/1Lb/bPFT9yoWQYK+6PC
8VNfNasxlokGhQmDXdwDdGvbbEPfFQdg0NRLQjX3rJr+YEj4FA64z76Fi6NUcyo59e5cx/6yKchl
tapXALLYIlfeJ4MnXBFW+8xUgAmjEofGoWlOJg/VHA2Jf3zOqKqWD5PmFDsAcqxvwnp0HNp5OkSM
wiFdS5xTI95ocecMhwFvIsf3YyvVeHQy8DYxtht9UuVqiss/2uS/WJJaqn5TstPrvYAEsunRua7h
mPTSH+Ac4oR49AHvbMdYFPakzrxyCKvPnjYgggzfHcXRK03DqYMDCcisx8QI/1myxOFzY/QMwVQN
X6J7V3nzHrmIJQUb0QZhlNKdu96VP10CgHrUrUObUjlTdelD1Bi0LEC3qT2YIW5/MjQaNk35EgzM
PyLT2nlRvzNnJHuXAZaj0ulWc8VpLd4xpdVUphp4kQv5FVqwLsLQh3QnxWNHHycY+eIpSRkcCMM6
GrEO4ghNyUP+qFHhqEc7WF1/oCSQ0PPKwKXNoovgFtcp2L9WfuUWMZR0egw0CpL1atg3Xdqt84Ds
YDSGJy/y33S9bxZ9j0wpkRvjQj6xeOPc9IBh0rUHdBMN2qrvE2wfJQ2LsBfj09k+jNUZhvGHk5iM
AJ0C4yJZh4VB2N9v/QRLGJaQskH0aiG3N3Z3Vnb+VVEbOkdtHK5EyHGYSbEQMHtBefMFBg0wjiAI
g5qynQkXdgr0GpbyahSgfNwuftRGzX/KIjBBlWsD2MM6tComHi0eEz0naW5OlGDz6R26m/FqMxvl
kok6DSRYL7I7dVDXIege69iHUqMJNva+rp8qPamWuF6mQjznuQk+AdlIVtN2snM+M8HJZkK8wOo4
wxB+rCx+h7n48DfWrdsdtFYm0rVouzvabGjNjdQMVldt1D1EtXepGwBMcYlTF2qsPRjc2Uo526y/
ICwvyprZsgKrt247KGnmcGpc5uWpjUZmztaLiFBfDc0bfoBGoKgj8VWq7lgk49yppaBQDsO2CV2S
EK5PGC59bKmC5PLHupeF48wtRAW2KPPLzW5VlekdtwaTthSEXtHgxiSq3uMSMxaGMNb96DP3NbgZ
rMwpURoYU5MlmZ06s3f2TzFRlmxIDJQJV04614GLYZwLz9NdF/xqmjCXjjYHT6l9wLyF/ZrO1MCt
1GyAwIYx5R8yZ6nFZniJfpFs/BX2ACihxLxSI3yPUpiIqEY0oto3D3oH0G/wSC6D105kCUu4cQCc
NcUExJNB0OnsRU90gH3ZufNBFI+rijJhdAR3pAKr3Qwxl2RhY3GYet76uLY+BLyuKbYOueO/2WOG
z8SRZDiqQ5eZn8V4KsoMdpaZ/9pFcAMPwqkguwsHG12VXuTYlDzJAK9A+aNbzXpgjSlWAfua9RC8
hwlXOFWehCCGFSx3/eJgo3Kzfs/8hCvWAxST6apalw5WQIYLUDGQyYIEpl7NwLEWYo0w0i0mXb50
IQ3LQ+fuiqimG84ei139KqNBMvhuXnSKPtdBspYeJd9Y8ClsSo4eQICFSgjpJb6/MXLiiwFZft+z
ZrgkD2EIR2A0j9XQUOiILLjJ/TkHjZAV6jwT2sSIocixIQ9JVCsGkWXlPAvCBcxRD9iXWBXZJaKN
sKYUzZPvAuXIHNxbcI38DgGkU8atLSElZm9mVP+oPGhofiKUqgCajXV4M0wYQHgNzCPJnSsi3o8g
g0WnEo7eRJApiptTbGiXKSWJNBkpq8qU30YZgNip1UPiGBgDuE8A89HKYiqEXGLC0J8BS5cfEcUM
64aKpqVTyesekweYSp1y+54kRURekec/vD0t1L5sH6drpM1Na9MlGwGdBfqvV/i47m37sa3Dqzb/
hbxk3ikRU2OBP9VTyAggdI55zwoY1P6pbbHQMXCp2ZoFxQoLjLuyRelsDRoFVwr7ooN/epGGw0uF
vxdN5S08M+WySFzuEK0J+PTklijCBeFlAI53Z5uU/+60EGFBIUBHzLAJ1tAFwvchbI84ItnZV9xM
3njDIuqxrkCLrliyOXZ/Nx5ZOAYQHsQLsn6UP/bit8oLrn1FhUzw0IPO49OEocU/j2hYz9DBiBv6
sPGrCV8srmUTXNRiMkf8AMOxBmQKU3UfCOToygkhErcXClZvk2hn9fZnMIcXbMjbwbTwrSSrEK/f
HoJtvyq6ajfI7m7Wzh/p9wLCkT2sglF9UisyrQblX80aTJfBHCCaa38Ax3nUq07jsn4xAl6ImvQF
Gwitpmg5GJPGx74EJBRPF4xpUOTC7pwRIWNjiyIw+gWLUg+UX6uzC+61kQZzXE54O6DtlF+mGNnx
GDF70JSS8DZtn1Q9fs1FyVvMdJuI0pRDl8K6kdJbqn585T3bm6NAUrZFsva6gIaKMWeo8zn43ktu
srMRZkumC/OhDEi0Y55b9DATXBNreeB9NRqT0HoNkxd5JLLw1gyoTWITB4DJANi17P3XSFg6VT08
6mLdTZepWnsFenqkyt0wxFuKE0AX9NVtzMbmBJrugyXkqhdQvOqOOksP20QRnW2OqrMNHlsNHD3L
t8C89H+cEjtByN3JtXxw0/Tb5HhLKyMtbo2/RzGjfNtmxaw4LtchxdmBgZDHfYqEF63zhvXS9B/T
xv2IoJQF0t2HGW1+kcW+ZGy+QF0c7Yg7KvKTb1o9QAcDdG2FeFeg6owkB1vaoB7jjaDC3v+mup3+
3BEjdJCMnzoYc8DMZ15gUKqpbaqDMBgwsaBI97PDAzevawqMNf3SQIpcOgD/HIVBSNjNcySn6zB2
yVrl7IgFNyLugkVkMv+oA5f8lZfvQ4s8f13WuFMrxY47bX556i3t6WQM6tPzuz095udSK0+a4Z6o
3it3UAMXQemdixptt+iBnEwJe5UpvBcSqvXEkmO31UsAyWgxFeNMS7bgDGGgpqSl+JZhtGE4aix0
HlpDCiZeJMVON77bwbv5NZO0fExxWYz6vdfqCdJa/y2kfDEn8dREyE6Bcu4iBxr6l9eVaV+W45/I
S7JDTfzzoI+vVfanB6xjef0r3V6LPArucUX0JQwbgaber+24vnt8PsvRZPvSB+YVXskl85Dnxuyh
SKpPTa71BisvBrF7rkgiDO+1wEhUw+6eOEfombawcKZ7A6QqQjgQQsNhW4fWKaE2dOGmT2VG/DLo
00eYHguvaW7MZt5QG35gWGU4R/SIwvF+fAuHCoyAvkiZ86H3b5w5scAJwd602js2ilONrSdhw9uz
DLWgbXw/4YTGgC1guffJHI2D9h6N9EdEw3sPzgCUAKGtxrUyDN+0bAdLObCh5oHAStx/j9PchRTr
T/AWfysxPFnztTJi26ImsV6MsfcQ5v4OiIRnnPTKAsldMZbymtIAuEZwsqnT6xADtIms4UWOuzHW
q42Tzu9033x1LvZyJyAkHz0PkhYeEPJ+LoNVqFNNX+TfdKCcU55MwP3lpz0FO6P31ppuPbq9Oe1T
D2NQ+YANvF26I1AsdBro1E5z9GKevFPU3eKx3neG8xgqwWGYUUccyW9C11TcZFGxv6doMgQUNcys
9vdIC89C+NF7EbE0x1JS/+P1zwCM++HDFASNearlDF9l7VswYeChjuV5FPWN4zUpncq6Jk4JwF/Z
l0D6j91o/eg4kdbldEig77QhpymQpjdP1/bKwL8Zme80WJXMJvEWWq0WrCUgbu6L8BRrxY3aZ7kh
lP0qwnn4ln76A4EzXGodJufmR+psLdjm8biqUK0fsxbpmpZUzcjLpcpKzDfduNXUhD+tti52Sk6v
C0P8i72xSDTnTS+ImxkdTI6JBzCwGUqXOKKv9bjE6ueyL+yrD8UbxWwB0hZBcjy0sxslBK/klMUn
bKe1Yvef8jbLxsYr7K2g0vHj2RzyXU//k9uZeVJ5TKtPWRpr1P5bbSr/qMXeBYD5zsNIPcTdF9TS
bpWl4zvpLkLN2KROLUIx5d/tcfp0NQAhkd7hWxvpOQ2zP2EUU1cm/JOrpbfUEw9+22O81Amg+G75
yXNW19RnVBjXHmpP5WuPjdKfswJ/aejTwmvPYbuUplDxVDoIYAZG5axTf1qnfHSZY3NO6JdmnR/U
CO5Jas7JZVYWE3NjMMwGAHSg0zLYkbKDajLRrZNNwRP+qbfU9hJ6m+gIJ9nOmd703zWdwBz5Tz5s
tGjoFgfDUifbq2hvM6ie0BiDFdQYYSXCuIdgTSZwbOd0o7/ziuhqfcWKE87YYrwjxgjty5ZL4CdA
AbFrLD09eBWFcfA19vOi4+IWJOdNzz/XSF+672EgqYYnhJIFhP5baKjXwA7Ikfn62amjL+s7TOvp
YL46bWWtsO4AWoSpCihw59XZyXDx5wmBPkGQlkLQGE4pIYdNi22hmdtb6xhjJpiyObj2LjLnleah
Q2xC0UrVU2wxvvc8h5zEIPZFA0XA5eSjunhPL0JDCtPGJTi0y2C4wfn7U0VKreElPPUqfkyampJS
1I+4fhPxjIbgNjGDF2GpfA+L6IuDzHMMiG3hQGljKsBccaggXDWq1RgL0FnimW/4EiT5P+ORgwbV
rTCYtCK+ExDRF73OVCDztY8UO9OpeUQLg2jttz9ZF+C9LJfzgIZb8EVOibZvQx5MetvEu6ziCJgb
Hge6KQfAN+8BHYbyE+kHXCWzYXBnzZS7thy/Mtyj6wnkgSSUI+1hn2qZu7Ws/FiWGMwti7O1W4It
UDDtaEKlDtAPm3VU/ZQDDxekvnZtg9K/SqrfsVZqc8lOglDEuhpoBl0jUtIJ4OGI1ub6gEYb4T+0
w8HhlAFz2jon6Ui0yE33QS0iNBpG9ZNKn3Gi8a2YtqCilfUybmrtwEAF9SWzum1S1QOfXEo+vLUf
awfGBodvkukeBfMlzeLXxG8OQdWy1vvTJok6WjNGdp3KeRw6vtYvyFaRqELVS24+jNFTk2NKC2Ky
5w2IAZwu8SrhPIYhitSbN32Ezp/Wd2A04NBQE3yznGIxgZQLpa+by+hxCHIyPXMTyI2LoLafjDjc
0oRBzMpNv43Q5LQjdP6KmdrKVp4qbUovHHzrZVTl9Tp0PoxwMk9TyCFEBNWG8SsJKgv4jhYGGEsl
PbTwkntjQvsEfI7rEZN05QKOdYirVG77G7gJwPA2YitrNmtjBEQnezBgJAmKyltT6xSNRGlE8ykT
H7KP5a9diUd4anFgxbyZbP1xQkcG92nG1A3m6nvGVntH1g4NnFqX6UVDESHV5w6bRoFSEq48d7X1
0k1++gQfokwGCMO+Rna/t7hSJtthS82BV8b6synH8lRozGVTosJMGtm+Tsg0GZ13YBG8YeOMZKhL
v9K5CMc3GmSMa6jB2w06R61s4Lvs2mGUK6pvJooPF/6g/8QuH4VvI2+ysTEOtibO1ECIRQuZasO5
Al20hKcXlF9drV/tDsW6VxzX4Gop1uWeOHv35sbeTNbH35DQzWPXNfNIYFSWcG2w/EN/q4vmGKWv
beGYBM8OcW42BNF9rFuVsR1setMsExUrSNU7Xmai27HK+GtOjynjVVTunTDtzxbNnKxOugJKDw3A
S4yFaPXP1JEXL6sUQqwRbOfWsS4xjXfKyv1tWB3I0VTMVJ+joge82ZjbtEgelEq8R2Io4YpJaEdQ
/oXsnTp4oXxzfX9vFvmfLKc0R0SJT6QzMVme4JI2+NaGoFzKyuhhqQA+BDabrbB/gDWJhhj0Bgzn
ybC+kh6PN/Mnx+t2VUcXUAcIbo3hkeeybi7DNkLw5tPmd1hRWwaGG5pIOUpTIBM15qbDjrfua4Cr
epm/c1M7K86uA0mPYwoWbjKPE/SrY93rG7cI44eh9z45IVsEFRTmbjzqBy0idEoLBRBxX//yEmbU
VZJ0O8RFZk2N0+1SYtVAyEjdtD75M5toMWkbjKwYyAAcRVBt0Nj7cIx2htuCE2lRhs1u0g/5MH9I
ppVfTSeYzlrM0536Vlh68PZVbawygx+qGDvWz0S/dVarP1aUnZrRHBtshyW4LdA+AxpFPeLkV33N
AAA7dxIUhwjVQculsdSFBRs9HYw1R60/te78tKFpUROD4aHmXWspwwgCIDAz6SJrWdtKVUabUZeg
KS2IImXAxEhnq+c3NMHYqXYiVHMUfJQp/TNrsP8WTAj8uCC4eEISrz0LJqxkrwaWb+DHhKrQUN2d
GrNgU8siv+idh7tBMs3QovKs2br80m2zZNi/b+G0OFb0YxUpjLtnzsu8ebSbLUavZRQSMJbieQ1H
msqOyk4uRmI+J6l2yN3phePN2nVES167vXshT7m0iz8aQ8ZgZlCFyuEY+PBRKmwx7OXPGiNMioPy
DwBePI1wrNA7eS2FV56N8d5o+mcbgoxMGMRtAHQ/Qvl+9kX8GSfEb0LgBGmKjy1GJFljfLjb5gjm
TZQYA8LHtDgHdfVC8TNQ8fjO2ZU/LoH5cDjA86l0oDuEzrJ4NebWc94TitAsXN+5ZWzKmpp1tgab
VnAdemZ86Qgz2hYIZyOHaB3d1aiuJKwj5qf015UwePBukGV2De6okWB5d26zHkSf089xfkAwHtQJ
HReOkyd3e6SFUuDYX5iEVpKUTkQ6TOq7HICLhklBNDYlIsWw+VPr5o1+btFgZfxC1GeRrBw4lxUK
HG1N/sbUvdkzMkdtSx33YWVfBxxAC51i3HXCp41Vx0fPgCM7doW6AVJY+nK2jOTlgeDK89BqP9p8
70fIDYta83cEIYotxyAbosPemVz1IkV17ftH6G5tR7mNa7Q0knR4hCICq2upSR6EU3i0xAQT0Hip
VH0NY5+8QQxHtSyAM1sYkzS9uZHrGODYiiuL0rQLU2/r0cm5iU2KBpy4eChs0/8q53qDjiH/qpqB
RD6G7IXb2ygjmRzYQbAN5k2lAwx4mPT3vU+Ga3DC5tJDT1nOV+OA75UBCTAqhk8Up5icM8PgaiMI
7tWEscJsmc5SBeQt0okzaZ6kJOD08uqCh53Kit4omMW03TNPKv3jBFgN03NwNcOqYX1xqYOjLCQy
rOKriuOHCYNSpQb/WJB52Mf5+IdRPMyXKjiMghZNjGOE/YOCPB4TG2jgxM8XDvyqU2RF1iluxS7V
DDYbmATYi/MOxzENkMSJ2N848smfIwqN5/5BdA42ARU473Xan7X5gZwWaGleOUYMmyNxsXjORDJF
7uy66pwSZV4UZVlttPFguZT3zZIUITremEpDA2FOT4cMA43cPKtJ+8icxPuAAtsvjIz8QUlpVdu6
yTMLcBjp+jVP8lfNTLiYh8hbu02ZP/Rh8Z54uL1SKFNKGPpZQdQHkFHHr7WNT9uYSxGKePzTMKtO
aDWrOJKSUasvuZ46T5gQE+q3xleNYrz9aIcfrclt57SF/xRRK4pqn+dXMBj2NgbrdtToFfRyEDGa
7IqjP/+CZFmAiOV3eUUGLakm2N5FHZ0zSYQgzZOCAuqJAkzVUevc90O2kr3V7bClsbaPeXTzKuqz
CNKWPDkikAN/X1TDEDHiE9HZsdnSNX7q/fNP0wE+gYQHvvGvP9fNf9gkFm+Ibjz/ff3vL5mhNUzv
o40xpYo7yh2f/v6StwvdnqAvYFV+qrSW56mdxjtn/lc7KgRaIB/M3/9KyHzYFpqmwRZrfqXN7s2t
sZqH/4u982iOXEmy9V8Zm/VDG7QYs9lQZDKpmSyK5AaWSZDQWuPXv8/BuT23q+fdttm/RZHFFBCB
CHcP9+PnDOqXDV0JAGMQDqF5pbkF4GNH+hG7mD4gL5t22RIWwTS0r0lnRseli0QJvYrfTSoBNK5C
gRInlKQczVL3bH7iSysy80d6NaFjoCPjbg4jb5ubuJy2meddFbs++US1o12AvZitpPdKXyQ3ulAP
rf9bf4xV7F8NdXbpyZv//fr/9Fk7zUiJGnF2oRvQvBCqOzexnbqv8VhAXkijhhs13as2nofyqqYN
1WPbW8/rZ8aBuTSz5cJ/Gs6rO6jpNtPIX6zv0utCI2EL2dT6rkKPMYkhKIPWd2t05s2SYmNedO0z
WI+fL41ab95NZkRSPZrdV5gW0p05Q0O+fgl+5hmX2vbb9U/NpKU+WqDJXP8sHOWR/lbzkc4r8xVY
jVwU6KHlUc3sp/V4Q2pC3Tip8OTLm2zImi2gT6pycjbHoCEwp8Xl54pL0I5n9ui6dzDXDRf/H6td
dHE3/5qrr//898+yB9c677/CuCz+/d++1rcEy6ybYKj/31jt16/ia+m/suM/fecPtLb3N5esrgOo
WlctgWv/Ha3tGH8zHNNQLUe3VA/cBKhwjEYX/ee/a9bfoC6DilD3yP04hg2AukX7jbfUv9m2bgPj
VgnMNcdTHed/BdbmJH+CaluWjQuCAR3QuAv42zbk/c/jPoZVg+v4P2qc9qNJSRNmwNq9NR36SZv8
Pu/K+zzzoYPslwxLXu0LIizVhjMloykhSkkgGIk1Plq1/xSmiXvbEFCpnRm/x2CW7NSnQOqTRPC1
waBzMAo8LysfAOROe8go0X07/9OwP/5gy/+t6PNHCJc7rsz57TZcz7aAtRvyi/KDAyj+z7fh1xCW
wd+10IvaL9tB8efLtKTPiEw0mIEI/othAT/y1yfVzd/O6qnIoqoGOHEVSVxvff9Pg+dqXWurtjqT
6TTj+8mnbDwvEbUCm9RXU+X6A2KTWIo4v/Vjr78cyeI0Vd8/tcl87SWVf64m0VfdxKihMYgvkQ5X
OvBe6wKa0afSnN1LdpPA/mjIS9qx2E+l8dOE8Tn9R/hV/g8Dp8lc+ocZwE3YmmbBAAnwWbW032ZA
DdCoMaN6vLBtIA/RnelSGFh/1ERnV7aF7NYcmzrt8wrUUnbT39NHflvaXg6/+ZJDBbMkt2H1aet5
eU8ePdLOBq35Cv2FQDIf8mutBGs7zjEcc9Dfb6zR9W/WH0lNM3/Re4CKnWG69+AhPm/KuTxF09eo
ULtUChJLOklyGO4b+7KomvR2/QEfwO0I/SdMzjBsgIZXXhXRJg5JOtI1lgaLqy8b5Drn7TA7kF8g
0gvoEW2jF/L7497JEIFf9v1SDp+0KyHZyXR/gCg1Ag85P7CtNY60MVJXs+mFpA7yKx7M7zrSlgd1
0qtLFKIBzXejf1+nErNEWbix7eYw+AV6J50XA/+kVh4OKbv/1E8vl3h270PVde991PSIMOlrdt25
vAoH0hnozoa0HyPH5pYAiVVjmW/SzJue+8HdF7l50/VWCilJbW7o5tEQRC7mIn0bo+pKBXgXLdEN
SK4ZLhWja2/WH1kJdDSfh+4MekzoheWHBVjhRiGLhoZyKj8teGxSuNTImWeAEJ30xuh9PHzfpDfr
jxgn+fO/9U8YzfeWC7cdimU0ZE92dlu1ZXO1hBTH8hhWxYVuhNzWmLwZdJZdCeS6Q8/kJ3QxqxsE
t7+6/hbwEjCznkeSA76wEGxPAJSS8LXH1zqLcoBAarczRTuunf3yNtK9K4gE/WcUE7q7JA7fLLrr
lcFBtltrk3tYjMN7kPtT6xxQhaLhfWre0qgE6jgQxdQvWV0q+8ygYpNYVvEFRgmMzdd889cWwcCc
/76YPFuzHR06DZJIqnTG/MkizCWWT1FJinRAs4DZ9dvRL4xDO2TgxzOhRsoOqReH11bmbOCFazcp
mJiNQxdl1pX+1QLR5pUehcK2Fkfnk+502zH1vdtM1+hsLNnwaaOfX+hN0dH11o7XEDpS6OrH5UmJ
euccFoF8D1yLPUrSPNDNp+1ytvf/wmr8s+XTVNUzbLJAhkufkfiuP99nozpmWitVfaFTDoWAb7av
1x+oYpM8o1PbSLvwMU/BTgy44X1e9N1+ojvGPaiTaz5hx8s7OF6o508txMTFFL9kqMTTZkdG34U7
6CLSjavGATkzZ9V8Dk7H+Bc+Q/vdaXia5mjYPlVzDW7B+s1pwMwZ1ZHpgV0DOrBbFqo7nrUgEgTb
Jlm/7Iv0jXbRN9l7U0f2GS0XbMcUuAKLVrlGpqXchHRfA/BAnUrJzPZWa6f68q9n1D+5GK5R9zTp
/TUtAoHfBtpuJidFOTu9CG0a0Eeniuj/xmr+9Vn+sWHLsmQk2P67UD9oJq7gt7O0CYoOLCFSjYn1
Xjt9fCkErpAPsXWZLnU/3y5eSRD090jpf/A85m/DT0TEOlFJXoBH8Cyc0D/OIUqMYwU/fkV1kmam
IozCB1C2Vueo9z76biZzqu8aGJWySLkcLeOkA3Ci6L+MrwhC4OyzVxhq+30DNZ5r5OOrlijNtRex
4NmVIkPRFLRbN6DFUIbdqlNk7E1S9Q9dhWJ17KVXYz3AzUX7LtoK8TvC5XRJGLAbuHReXcXI9N0a
7UxnQpp9s46uR7No7y01es57QALrXzYdn20Pk5ui+eb9UM4oUHvNE3XrX389WNpvhoXBckwN7I7u
svBcV1f/cbCYwaGyNDUoQiMHvxLFJptwyNltCg8wOzUXi2FY5xOcQ5ChKcOusTTsJ8Cg//11EGex
WlzDNHF+1j9eB9SyWozTzC9GVwUgB9dw5ZHCMd3kVWH9DJNqPVGueesW8wEu8uqhRFPnZzPyFzEL
J/nv/kKoP9C0JeRiSCzNIcIiRv+z9aHXZyrMssovVKem+jBp1fVIPQ+YeLHcR0vR0l0Pk5hRgZJr
x2ZPaR16FNUi2NDz4kpZomozAHy0hqHZapoxXP2LUTJ/C6p+rtAxgCyvcb/92+PynIbUmoEYbZE0
1xCqhPezBkE+jbclbWzaL3cwooe0iYsNrmG5rAt3vFt/kIqf7pzFplMHXMB29uPubnwdZ1pwKD9H
W4joOsjzU5gRvJkyVzbA4JUbynUaUqCKumWDnM98XWYq6kjWiLRO739YvlU8YnHNZ5vbpzUjftfz
edv3oBicMQPdM3UmLHU1PXoQCW+qHlrGMkF7YVAr94X2GjBljhs9gCo1Ng2MiRvXKeu9YgLBymOn
v6brHe7TVlOgFijvkWKEeGakbQezsWyhhTmHYoKFPo7OFU1d3nk4AomA5k45g4TDDud7Q9P4EWkG
CT5oIkrKNUQW9bWpaXSzoyZ6VZr6l1/BmKMPwOdb23gMKU1WNOXRpDE3o3Y9Nen12CjlPiz9jxgi
3a8ClT7K2vdj3SHJ6MOnZpDtW2driJTDJvSJWcYMyaZIPcSIktysP0x0X/Ms8VDBI64fi3QGPxMC
BzDnX2Efs5/XkZ2F6Q8IBC3ptDvaLM/HJmzbSy+D39Sl53GzOHD/zBNg2tUowPllwC3g2yCNt6rT
MEzyI09dexdW3T1sfP2d18TalTqPz8PajV801rUd9nskWPoz9gP954yItp0CrZutO643vY+dUHtx
wfU2jhtQZ4XcIdP069QEb5SCyUM6y9pGReI9WCp5et8zMRX925Rn1b9Ylrqs/d+WpWfp9P7aFm3J
piu+7E/BT9fCAohueQaHmmYcs9n6BXp4E9rMx4J+TNSPihFtj9Hdwc8abj2Ik85s10agOGlgpWuU
70R7IdW5c6CpewkxaxB3k8rxaCxNhqF+DVvYb9F9P4VT1+6cqQhylv2/MnH/fBskfTwWri47I/V3
vwTyh1rEEGHi4PZoJv+XN1CcSirAZs1ceFfoCjc0QmngDWYFjqM51S9QFS5R9YCfaKRoVljWDQ/s
r42Ky9b89wF2iVY0w8bu6SZZgN+iy7wHw10b+nButuWJPpeTD7mQPXvwLOVfMOkesxEat7p/ribv
VzI+y0dGrTx5dXmrQ+MEpj9Q++QEvdhZ23pPIRATJcp//nnzd+l2mzz/ZsacIxcXWIN+NOr8ZC/V
VzMsgLnH817L7rNKD9yF6o5m38nX7Xb8VszuYxAmf+s998uT/DMVa0MaFsVXAHfISqIxdyKNGnSu
HuhNeWm0xa6q7RNES0dn0gOIvcAsRPtlXr47Mz8hLXJ09W1sQNLV64Ec0qmW7wxsW0HNEh6JrFB2
coHAPuhW5G1VP9o9FHI5srzRZVhBnO4MEKfnJyhAAvkN3eUx7apHul8vaiM5QYk7pOm7xluxQs+R
vN/mz225vPVsQKOC18GKazXieyH1t6kNA8PKTmz0buwl3Lgu77YT1JS+/0lMsqfPCVUkqmDJPB/N
Wg28OXoGR8kecfpuIDQ9ix3nkEBEDy3cg+nFUC2WJz9LThgOcqbDhkLmUe4m172TqVtweRi3cumw
aOBuDsjJQE0ZW4GrK9dLpVy6eXXyzBAejeprccNgU1HdX9T2a1HitxmhqcZ47ZsviN4v5vtYVe5t
ZQlcAyVSm2ZbtXqUAZcH41awQrhIEWZqgAcKgKd8O8XHqDsv8hG/ATA9Z88WdDdwmX5rix7Ic4Nx
78FwIMXg4VT0e8JMRpr5W2bJOsF889yv6wcZWZl8KjYgLo5dyLeZYImTnWxjuY1BRFGfCwC3BKY1
B47PUCF9G9D0ENDdcT057dZJi1Oj9TRyF6deT0+Ofq46xUFGdH16+ZAEUPgG9QLsX12eZBRkdqrL
FTJDb8rsQh6ZXZA9fxnnh8LTAq/0XgChmHES9GN5khWiZfkJLfBg0Mw94MfB+pbRNavxoyzG75qn
NRRMAg2dDai3KyaDPS5HWZITKtBW5j60SbwfhuKrYSkq7p2tzW9yLoe6v2/YexkZmY/g5m9Nttvy
98BEU5vPujIO/qJ8yfOWOTku0X5WWrjfJhIzKDjY5Uk+LtcZa95nMrvUL7+TqgEkNh0jyz7JGKEU
cFEjrk2i+ZRB6yG/Y336Jp47ReNTbRp30fJu1UzTCYyV/Cvc/js3xju/gEp5nII+n75R+T2ZQ7wx
NXtnLFOgmPZJZqwx1TfAIS//sB1Zqx/l/zDM91Z77aICKctQLlJeloW0DurkE3hzE7RikI+IAGIx
q+3/WnV6T7dNyXKpD6gu7jJv2YLfP/msBNVVNxocdbVRnopsOspg9mLXMkpWhfME+jlonQGF63wr
JyyTJBiaZedTwlFs90tGUqkZNXiYkuYQ0a4FKjwJuiU/GeKfQ+tO/m+q7d2AnIPVMoU864HCNGAm
7AnfLTBBzhIGoUcyFOpQeS3yAP7W1m3NvJAHKOeWRzHl1s4wmyvzidDhXUZHr8xT1oRBW0ZEafaZ
/B9xi5OsAK0fA8DL13l3m8G6JmvEZjoWY/fhSWkf+tL7lgzJasll2nDn9JAj/jo/yxmnGAm7eHiS
162EOSMj42aYumaLYuWZ9jlkybnexFdeaoEmqmFm5mJlusPpdk3P1OVql1JWXzX230YNHCJ3n/CP
gZ8DNoZ7HuK3HRne0HjRp+xrHofPMrNPs2fdg0O6sDAoYzgFPusEMuzDhNV2xqBkEVnMg05PtqAp
YZrxPrshOUAl1C9M1nkJJncJVEyP16YXWtKhZuccPL84La12ky7RrtHVjREtR7vITlT5g0Lnvby+
VAfvRnQMAXw9yuxdb0DcnWKED10IYykDU4xhcDdxXWIhw3H8BlAdWLlPwVCBMSwM/stAwojNOiiK
O8hvNx7PeJ0vjLQcxLN4BOyZUV30z+PJoF+OceNOFHkUTRIgQXOih3Evj0QAA/P4SePCenJZBDLU
bgZChhk9PdfDUa5KHtHS+wdxXPQywJXrPf2xWjQleq0d2stoRMbN0T8ddsubpsHgz4nFR8mlR03z
6nTXYgtkFYk50YDDxpX1FDfVV+ktx3yZr6w63spK0fz6Cf5mQBysDt4b7AYbMx2npXumRigLrfem
F70/yvqWS6NqTNJVvZZpIt+iOyWQsxU03fcmIh6sn9remMWIsMePoxyN9AiDrlyLGF0THGpadlcF
pHSe+AbU4cN4vM5kJbHC5DZ6AxJnUEzaCCQZZZMCb+qrzQfwSnE548jfyMndlCiCwEF7ro/aI0xE
B7wGYXS8713nLcsepiY7eUyRunMOqme/xuq1obHIm4Yn69fqETKKXVaoV7mnv/jhe+qYq8sUI2BU
D/Osfai9egwbTkfv/xEVppaoxOqzE3xOJ/YSZO2KU9ZpgVyW4e4huH0DX7y+5KOC5PbRFlmUg/hV
U+5C14EHVtlTKE/MmXpgwualO0fveoVCln7sLPd2gYwuSXGTYXUSG9IX7oEt1U7pp608HZ9pV83K
EzQu3zr+Z2ZFI122A/SwcbX8WmyNTHrC8cDs4k3RAXIygciVOi6YCMx3DpOl8Zz6XVdFdHRrgfhK
8VlGoTwMIJN7whIJGdcV1Knfw+Q/Itv3E9RA4vJo1ZBt0ZRGbtn7ckZcputB5ohqB85GPJ8c0fI/
Rrolp6L7kIMnQ8kWFyFcfHcnjnzUfJo9++2stnQmqVjX8gu9v6OtuFt6JUQj8pTmSyBBguL4jxl9
8+6MNgAZbpl5sshk4WhsrlJSca7xIItL7+ILp0TiC6xn7pxCLMp6BGagjJnMW5i7ii0UNi+xOBpZ
C/KJgejDcO2bofcu5DrkkyMiVpESPsiMz5oeDp5lIws1Z73ICMt9IpdKbrl+gPYugIT2oLq0NuQE
BDkasv2XA6egelwXaZJbL3H+JkGZLFx5nBTFPyJ0kblXGaRR/TlvUaD9YsKUCZMjUJZAxkJ+yzUp
kGjU1Ijl3IahBe7kf5b+jd46H83wX2Pb+PpzVgLIQfanLaI92Rlg70uwzgaoisXIyD01HHfufZYr
sCopow93cuu6GQfy3HytuWiK+U4eT9qqQd/2RySYVB5MVa4XmznDftbNM7kXubjVbpZWe0faik3l
8l0rRoBIyUdSAv8W5T5ZvlVG20+u/TIrJEzYRYijFRMgVgNhBjKNd118dEF26tqdeNs+qk5JCRLM
cK2DUsXXAwakD5kYuFwzXn45NjFqiDMAnoew6UNnKp9Z7B8MyvBq/YgAN9Cn5biM2SlniVoWYKQs
gkAbI8frk7K8xvlNn6hBYrKYxVDM9Q1awAhBL98S/UIqDHOmciZnEtM1tQQq4q5M/ehq2lVawqK0
ED35IStsIWpVi42nh7coT3/FSfs5Ev3ZeUujR7sD8fcJrQuTL1KeVBfp6jA51XbzCQLjNAy0XU7h
U+0jGB8SclnjjdScpgjYeANWIyYenqFdB3f1iyIQy5Dm5L50HzLPvW6XcpNqU8CB7DKBmxfINi26
zqAGHXsSBKi+7SF8LuvxrCJOlhNYPF7oH8/6ie4tPH4rx1zaYQeM6eqPD3nm/JLACSpXKFe6fsh2
XtHGfbVH5p3YA3CLgceHIBz4JS+aRIhdRp2Y/gZvDpAKOPQxAQHEwMMIMx5/x2gPemx1cpgL4Fyh
IDoe4Wo4yd2HU0MqxXySa6iz/CsmnrXmK9XP3+QrZUr0pNafRm9Rvg9fy9w6dCgBzAiCl6ymrAOo
VieXPli5cSle/No900tv33C/gGKCppu+x3Ljeum7XLgMD9yiwGaK/nLR9BsZM0jIAhmzOIcj1lBv
w3S5nSjeZfX0Le8XPYwrSDTLAcqJL2vKcKzG+st3X9HPeJODyufcof+ui31CTqxRktsyZKYstv+J
aPt3VZ8y333q4iUIYzZ6bCWU+Ikj3lbwzWoUAx1QpL027M0ovGsE9YddNOZpN5fKBXWUbzrjJQCh
EbeGgkQ7ti+jH32WREalCeKxUdDEVrc2zkjLiazq9GMC+CM+ybSXQPz2NDWvpXlQchdIZPWUjQQQ
zPKImG3K8iBGNNPw35fOOSkSJdFxIuxb4q+RZnCn5kPWr+zJJaganfwBqcvzPrOCBJonKhmAftnO
e87r4n4qHhyHSb2HoRfhYRxoqfkf6eXchx80PKdZIPYBFderTtN30XnZW6uLFT9KD6HeBDMhoj0n
QZK6ZCTOZMnK6h5SLdDV9jULbzsCwzhNtu1Sb9dVaeo3tu2/yOviYQf9XQIECQ5sVf1oaMxmdwt3
6rfSsaEBvUj97U4GUE/nwDDyG1jVoHN0Pw3ffge2TqGObg+CS6Jh+S0fTR4QkoaNNL8HJnpK2WT9
8Q5ypK+aus+c9iNzWNHTr37Q9hA4EC5Oe7iyzjq//Sjb5YhKzalO3GeoiShZ4BGs4tR27H05BzCi
bdgg0gf3uFZ8tGEcaEp6Cnvmkpx/ulLb8ihXlA2Pczi/uXwCrfX1HmqwXZBj7WGOPiXdEMCuW/CW
zUeWyD7BYVXWT+OXTfIsVNhKO/HJpfm9vk5KogXGSV6VK5nTG6pTNPMqFwg/38qJ8/rnAj0IESII
jZZ8PLaLEeRl96B5kMolc9AkCr212Fc4pmi/30Ln/NmSXdXRu4R8/1uuUwakHbTrtu8v5TbUuTi5
bs/qvJX7XzrAXFhyoKaIMeE3HB2XrUUX7gKPeHMryQmJ5yUDgeYDdLzJo0w7jd3EhBnHovtFdlwj
QLH8Jko46Tjt/HH4EBPvT9m3diuTb+7jANXlAPLriyRO7mVSSIxJIerTutJ75yB+rRrGY58T4NFV
mejnSD9eUx0MJOqMchx6O+wbNYZudDzKx2Wa2kW488gHSi5FnJHuNB/oYUj+yxpmGtESshsg9f3l
deAQ6HKd1Mo5gKc9N4lKSfawc+CJcTdOoW4dko2yeuWOJV1jKvl1rChb8Zny+prDwkl5BETpvTUo
FxIxDcRCEp7IJlzShPTV39pEmvjE2zk7qwz9uO6H/x64hmp+Zqbes76oRzl1VdgHO7+m5fhkVEQQ
5XJsBzpSBuiS0ihQ2an57NhimxlDU2wzfAB3OizdTdJZdPLwZOnQ/CgHnCH0sTKHPQsXVODF0vZR
VaZgtCISuTP+nL4IN7wvSUWUdD5aqv0QWvMRvvsglnmP7PYJsPzQIhQmhDng02XFZrxMjwnpCoIk
pA5oc72VWerTwdypxYPMTlnNshoa2HU995eYBpmEHRKzc0pXHDPOnrWXtDrKJ2lBXteR7rnEKfQL
FKeUdF4OhRSdG8ZjCvGS7XsbHwGOVJJ9Fdk/sf6lnTwBhD8vhunbrYoTvBXf8no103mOZrV4AWWG
8a46yFdi3//l4CXA55zk76hnC85vNQ0vvM68tyVDo+FZ0vLW7Yz1TkEhXlgjtCCsH8A2QVwbp0b3
L7Oiu6m1+Ug5IgDK5frVuyzBiqVYTpi24c7pi3d2re/oG9nuDBlddy9mJV7osiuHADHTzWxFqPFF
b3pyUjo1GNWIZKryKUZDq5VPz3X20fzt2zi2yX6S2ak6xmqvlJiOWC/eiYmgKSiQRSGjmpvOpqLl
FacmA+7MP88pIRslz9VX9E84QcLrakwPcjo4mQON65YxN8wHpuWbzBH5rKpcjaX3Lo88TaZDDBkb
MyvhyctY6OmlqYFd5cC0TZ2KMHzuv6z4oA3K59TdmOlnUfaPg+Ud5E7AsX3pJBbC+LuIvF/iH6AO
Xg+kRXBltunGq+ZHDUVEsZqT0X6sc6ZWbmcKsHJn/mwEYvu1Ln+s6OyIh+LQIR6BRZAwczUjWseo
p+eq5X7S8HhaTzPXr3NN1pmEIEeRoxLMPsLBfJ6aEZaBQYmMM9hDnyGhPi0Q56hu89SS9pS4Q+IY
v3be+mQrfwIVCSgLBCCGdjFcS1WW3+mhfSEWOOexQ67zKaMTGu52yvWtmEK5MmYdObD2UembA/0L
37LN1Ra0J9p2t5rc2WFTbxZvjrN6YElr1BXBedp8WCxTdpeyfyHC+oSh/q5PFvqG2DWumztCLtBu
caWgoRmBG4yCkiCJQidnbNE/tPDF03eYDYGrQrwG03wRw1LC7UBs95kRQ0s2nTbaa5X3Jb+zpiol
i7lM4EHUNxhVj2C7at/CH3GnzPkF0+mUm06hiGHa0ZYyFfT3F5bRfqa4YtT1AsldtfZyM0wQMePd
ELy+KFP31mEes9c+0LdUmiqZZS6MedLziEgx3tVIZw+Ou55JklAVFmGKP1qjOvjG8e9ZVIeoLy7j
CzppbtexSAZa32flptfoICciHhL9KJs/u4o3RmVdyQAm0ABIPSFBoLoy8CFEwoYr9KfORVNNm6ZQ
X616Jxu02f7ZqCVRc+3jRyD7XHfyCUF1i3Kz0xk3duWtz2XdhFNqrjz9SXb9fp2c5Dc1tR1s4Mge
1h+SGeDQcoalL3ZLbV5OlfslCfiJuFxVL6e0PckDlTywPShbmPc2uexkQMF8euztEzqr4NoHfSSk
XQFsKqQt+2/nQoodRqsR7HONnb5NSn8rmYY1ywBjxjONfVAG4PF9+4v4+EstnL1PMxZ815+RWNSi
NgLwXc8GvAcUj4l6p3VbqsTpYy86NupLF5vvSKB8jtgG9laf7vDag4s2iPbdMVy/EdJSEY71fizq
r5TpM1j+tY9ore4QGsbNudlO9/L0QR0Gg+ftvfCZYE/KVURFTIERuzBZoD6ct5CVlE3Dva+RqsRy
lLp3IF6LzPbFYS6p7s+nmV/og4w30USYhDOcaiI4A01khearPKNh2/e9gxDdNel4S7/4PcvmnE3P
STKqMr2GZDnCKyEkbXcp8ZhcQybLloZis31HZPpYEOjbfU2+7N0YkldUN4EL2I9+mX1Nof+lssJg
swzY1m2BFV/TlPtSMvfYpEmpyrBprKyy7fpoe3hhmZumQtunplFOJj0kWy1H/9VoRF5QQ6XZcidF
qqbWj5JMkIRjrkO/atvXskEoTONmWszLdjaZfN2npAmX2T8szU5yLRKFLK2/tXUFknlyfkx7mII5
oGRVJDMhpQtFKa/Kab6qSHtLfUXSoVNU3BkDi8D1aXNfIDYn/iAZAXYjPqM+ChgI4k9MhV1Fu8qI
6UjGQuAt/N7cgjfdtXgbsRryGTFBlOQvFBfttupyNlK2mCpzbHzR0RsNh+Uo8zxBlLgaaH403Mu0
DyFkzU6uthzHzjtZbFEbDQ4oMjFyzUbknCZqIUtvwtGYnUL9J7eWW6zOUN9ZvvIpAyrHiKMN/EIn
WFEDSbTTWUpzpbXrm/5lNRZSb9Gbmyo132U+/93oTZV/H6Na6XTuVnFQEWnGH5Nj4zw8XFA+LmyC
dpKtp+dL1dsPDQcpFlF+2+bwhjyBFIFoKz+l3U2c6OQ52ECY/TeURFSh0i/3nrahTZej78F6snFB
Pxk/c7qx02VTWaesJOfJdcut0JisQoQfsy+VnJKYMbfzLxyILxcjgheFagAxqWwlZcc5ddYu7dyN
bOTSyvpJj85xAVPojKUmA77QzELGRUJQu3c36MPQi05Bjvh4zTHRCBQVzU+JT2/LQzGRk8+nbD/B
CSDmT64M0prwzPZK8K7T7cI+WW5D/Eya77ypOUgtcS1vYFQaAQaxEiBt+rawQmpNPsM2rroECJOe
PazuJ4LTUD6k+2gCKOXFOiRmna7VtNXqR55FvwtbhOFSZp1jz0fgQAFQ66Bq41MEh8yICJo72g9L
PtEKjqvHwcn7CIAf5yvxMLoSHtMHeZqrIcKUrAWPKbwZRghcCKPkPXAOMDmRzPTsh96vdrUzbtfX
ebDynGW+yLwpIBYZ0l+K+ZYkwwdW9evvM0kWh0clZu4Pem7fINJ4IeUd+ZZbaEe5g6HcoD1FLJ+e
YHuX4UTlzrMQjsEm+vedV334Zv0Vj5SE5Oy+3t27EHZ3bIyUjs/Y6n7IlF/y3jxqxwhWm6w+1QvD
a8noaNCb2DGxZ5s+ykn9Qrsoq+5OhsTCQ1cdynd8EUVbNpdwZBgvco1eSLqYewEjud5l3NobGijW
Se/SSZpYH4oJCxJBv1SIJCSAdJxe3xuNnpt1HXBFsibk4GLsC4fsQjs+GbUGzYp5OXAy9nI3tsml
6qN3QMfuWkG/4Y9oZfKh8VKKe9ifybHwIQlrZGwXVI+ATO4zySaNMMqkPw+Dh+1d1Hr1KY/dqn/m
owqb2tS3e5mbq5sb2urd094kPy7WQ+wjkIW9Tw5XrKBk8NfZLvlWaLPfEvVeKkpTvyXV+yGmVayt
bPDkt98jbAQoIkvia5XUr+R21/y7V6Chp6tX2vIu7vGP1PO0MRz7cx4QMdFg33XKk2AiipwUS2gF
aTjvGhoL1yPj6oGq3a+5bdltUt9+lPqo1EWbngQSjgA8FoNnob4xuddeMdKI/C4LXLaRellshpbd
hRRf5YUV9pG/+DC4rnniloRV0nuk3eExxeUZSX3IcH+9aVwtibfpLEK+CxPvt0bWWXSpyKcLGyuI
ZybEU03kWfyGGjQVcKaBI8+ywE1nGgUaY77MjeYOdCVlPHIxa246GbZdku3gx3N0cCQ9ZI+RvZUU
BcRLeOT82bM+JH4u2NJICkC2OxvYTm5mYshUZ7H2RAgVwXTJbrpe5hd6/14K58fKyUB1kBkWufOI
GM1pUDBckkiWN5x2F/vWu9e0X4MZQThbXMrWnjBg01Dyms3iIJsED2YHkiG/1HG4b+CNLpy78ats
p9d4mvZ+zYgb1FnBsbiR9q4yAWBavCrwngU15lA1A6UnjZ63UD3SuU4FP6vrQ6PZJ73ZL07+Jt5I
wrSmc2+7LLlIov0UWq8S4UtFxsio8QoHgE/6BeflSw7ZQBqRRLf4A16KJkLAiYk5TitaA2aAXYaW
GhKwa6S4mhKBa6SYW8D5bbz2t63hYoahNn0TYrr0WmazVAVkgCSWgBUyCvNPKQzOZv/mm4d1IkU7
s9Tp+NNuqpyFq5iHqGbzwrkYrdBa3mTWjHr4lo8/BUU5QNe7d5PVXEoxJ4zGD2saDma+FR8mqAFB
D4gHl3/o55x1VfcM7yYdjuW1eHA1I69Czag1ur1bvkooLh+VVSnPN8y9Ry221kSRocav0Mgi513u
zdw66vOZjKNE67JbWvqQLMCLFGtcyH/OxO+D0cSNNU8z2YEVOyTmwfJoyM7Tx7KmZXJmj0wME2JK
oAm/ozUMGSkMN4zg6xuL60OP9yXfk/WtpiSaqw7GFzSXO7hNeU2iv9XkTBOZDPSwiYfkmHIYxeE7
hf+kcc4y0Z77+k12Yaief4vLVKONnRXvqyWBr+0H27RoyYWaTGhwSZHh57yOT2ePRWML1Mq8tN6L
3JSmK4//l6nzWm5cybbtFyECCY9Xem/kpRdEGQneJTy+/o5kdZ++D5ubpKpUJEzmMnONaTjA6Ajk
H2+qy2aK8wugSXBn3Y86Cio9cgJcm2Ltqo65ugLVQZ6TL2Far6oxrTQRqjWG8+VrEzx37iqK3d9B
7n3+6+5R41JNo0q5AQlwy+4fp7aPrpc9rqlHxx4BjWq1lqHcDrLePaIGdfmrINi+1tBihfGmOlxK
oKSC0KxqP/oPlTyRAXyRlj1OuswoOafL0ZQ3Q8FE1ZGs1KFhiA1NdH9Rx09ls4/jhTHIn2jbYqKa
xJg7qO1DpVmTpf/K87368upe6umWlGZzmHKxnqrk94AOv2+7i9oE1GbQlG+G3j5ZBaoYlZE51j3Q
IXypCJNbx1Crrwq4kaEdckAjNkG3JHxW4ao6kEqI4mTDl7JRojuq6oX1EFI4vmsFizJR9qcq6D+W
+MmbXtz4CXfQ/2wv/91q1P9Vh39kwlmT+7GZThMxf91av9W/0xXprwQme/BHvVIfrWnSVwpwKq4P
RUzJito9hzYurMUMztU0LyCRKPX8WzvGKTp2Uws0ny+jori4rt5NZ6dkYplquagtV11yEoPjIHPW
KtcZfIvKqyrQpe2bqfxL/t2tD5mLuiaI0y2gFW2UPatkU90KKlDTsuQXma8K8lRcq7qhqkFssvD0
PqIbrjTVVq68PevPr9mtP9U3dxtwkUHE4BThatr/QiOmurz/twHmevI3hrNvOPnp0fVQ5WjV6fAZ
EYsfa4Rq1Nhx8dJnV7V5GWR3auHCBPNgYDfeA+pZqFVLdWVmTZygk6zbql8OXXTD2QMYWvAQOtlm
9ldlZL5d36FWL5SOoxm9Yx3heTLS766VAiBrVpZb4vwRPy4xdVLGEOMsdS1xj6mvXozpF4U6ddOq
FfmfGACmVFLZ50e2pdarEUpppomlaP4FM1lmEtBbW6mJlbq+1LqqpFc4vEEPysN3IzKOj6IRB9WR
zVmEw8qqnK/yTZVB/v8sKsm8fRG6G1Xkn9tyBQIV4x3KIizlikljzxEOEcUBI8GtKiOqyqYqfKpq
n2j19xLS5m8ILgAZXhsLUwHWO8P6nJyBI+8+BGGDCqly7e5XHuZyzflxfRJyKQ8QoIE3JkVfB3yc
ma3+q2K7QvfxJy8fiZ06ZC30DRwbGSAzh0f8pmI2dcB8/dhT5lJP1X+PVSBtDXCHxl0SRWBQ/ZIU
gHNZImyNSiYVIuY1IjyqNUQO/ymKqL9aJOEfPOH4UOrDPURCs3mdlF2nctH7sOLopaU72rSvD6Wf
ksrZ8w40yfaRYvIpY06yCtZDq3zNU9YZtePj/wvEfK/+iVwtVmo/agn8PlTyrc5cRA7F2N6zH33N
4l8eG6tclvGtODIUL/fwKExxH6GDJtUCAJgNV8Mb97pV7JTAQckxVND4UGsEQFvS+W7A2VpY7akP
/Delq1J/Tm3uZvaVj937o47AWxlXc5pVR9W+acxmiefNJW8CBAAd4gO/hqWhr/yZJcqw/7U/LMwz
48x/Htv5R+mDZ9/4FSTJcwwrWhC9dj5mHcqwiA+kBGBJV0A+pPWEapV/5P9u1bqEfjEijLHKq8yg
9fPhHJ8OBom7Og3wqMhYHxmuulPUHeN18M4phKgNIdLtT9O/Bpb5jiUd63q9U0uNarWoTUId5rgH
MTJXayVbVII/r/KYU4g26uTqZnjIzQDBb/7bMC0Evf4f9f90MiGcpesynf+qNYki3UwXvKLyMJgA
G7h31OakfoXSERp+eQE3t/yv2mzwmDSGaxXN/9TQPf1lC6JkkTTffjv+yn3cmucr1KN39X3VCudg
lRvoH2pXUOoxs/WWSdExkYIsC0FLgwmSgUBDRa22GF7S8fUR6v/3fD52jIA/mIKHdzB6rgp9rU64
UmyoDUQd8D6NOMZgwZQg6rHh0GlaY7Z4VAupuhaKdg1Y57c6Q0pLrH57zAe0AG0Dk8Xep4YDjSSZ
IFm112hAxb71oVqVahFVLGjwnhT021q+qL6cKq0nhvjFUOpbUh9UP1N1WC1qbdYU/+5Key0Md5+N
wByp3+dlD7av/1EdDIbQN0OFlJUKnuoPquDOHKD7eelZNbHNoPpUv6/V4pUrnWM4uu9l8KYaH2FA
IkpWIuZxPcTT0aeMGNb9jzVmH0lNSwF+kMpv1OcODZYweioCTK4365tsiDAD+9cYdsiXEeD9rvqN
anAxpEzQ4BlLxgZuSmSg+kTq/6Xr7aYIm5nCfAgdkpwcO5RoQt0OXJX5IhyElHpTgP3JJa4xTXYz
LWbPS1oMH1Oh35s6Hn4iBzanaSBebAGcj0XvPWNTmmxscyhOI0NfR7+A44bkAn6xhy9q4Qf9b4AG
68dfb+bp3KEY+Bw7/OZ97DJvbWw6W6totQeJ98LIbAgMMMrfsJdBxgJU9mfetVCWfmLd+k6MsH8r
esibgdcVF6NPnT1ENG07+aZxm3MQ7GltjZ8s6xhR84E92jB2XeJSoZM/9CKrn92emLfGXOcokig6
2QJLDOwN9Gcd2AwGEk7+x+FSf/x1OuC3umjzzwaLNqjWGNNCrMl3jEFO+3AchouT4UFcji+1DfIA
sIa7QLSAd0iegFotnmzBPKuIStjl4PKYG9xQyFUUxvC5rUC0ptlQLIoBOx5NmtqbnP1NnWKgUbfT
yUDi2Gk9Pk1tq28lMmKkLT+yG9OV2wCvwyPJYIQ2X85GOqzcKaa6UOyd2ieklS+CWsao5a9x2Ljw
eDoYerhPFP7vQups67P/J8rjeEWLVybDqmwwvylMDoAtmtdAZK+9NhwbVMBJG32CCXoLKu3bsuEM
xWF76MfpNmJysZB5t0Lgu+lsvrkGVoEPBAe00+21X9rVYqLHiR0D9j5Rhe2Z7jcrgEBhanf7uJoI
J5PhSZAHBTNxcg3cBc4PGGFfNWGb/DZ6xTWtxUfbG5ibWeXKBW1bYeu8zRmCXmgzmE9ZptdGJK9F
BCy64tJIC28HqJWiUhEtRI0awG26W80NzUxDt/h2Sj+HPGYMyzoP75jgQKUa7p2BE5dfQgG0IP6H
g+/tMbqHQdp5zWKy3E4NkjOXUUftqveAk8lf82y5CxHIAg4QQhR9UHDI6QC34UpKTd4DFYyh5ec2
8k5jLXfSsy6zoGyMQBC+lr6wek3b5dE8r2ZvU+T5LYyKXYALC31ROHvxmQbcsNSHGsJrC/44pbyE
tTitAnMscOkrvgeJe7fXj1caum8BjB6G6XYMKb+ZlCa2eIO6AEfFm3AyBIY58EL4BKLgKvfS1w7F
cBY6n2ZPHOrVcsuh34QYK62mYBLLrN7VOb+QYdZkW3FW827+DWi6XCCI3Y9a+Lulpc+f6akGBAmx
Sg75AV4csQ94DaO4meNHbm0NiypMOxfp2jGirRcwmA7uDAPpiFCoHp6dOT5Sqv0ThkNzEMYlCTX8
DV1nQ9JuQ3rEyNys4R0wLI6btbIDrmcf1wT6DnN3hgYYLVvfiFaCeQBqTLvGBs0MVOBq9Nq3UfiM
0kljPdtPdaGjfo2dcCVj7ceK2t9eDYuiYrT+8WBn+GJD+5lZm6TvNit9KWwTM16pfh+3WF6D0qor
ps51LHKhcVdc8uHXYLYHw8D9q03HpWxncNiFjeQzmTap8DmOGqC3KMLTyvqz6lJWh2GcocI2Ubkc
7XZNJ7HlKzTuKnR1asFMi+dYr1a6m7MdGxMlNaPedf1wLv1JiSUmgLPdW2iLm7C09zQwnnQ7xvJr
/sC7CPU48LaJiREtxjwIEnGxjA0JfbepnYVjhxlk08hcRWkBS66cIUPCbcZ+cC54CWcYRBCLQJus
3T6j8VIk63G2waHqrn2tEjzuMGgqlyHBpqv3b7gfRwt7bqxd7TDJKet0WwGTW2XFtc29nWd2mInM
Me4EtEysAus3acXlpmSqhUnQcFVDe7lyWfczdloVRC+JzmiDP9/zNESXxDC/shR/QjstN4UmGVxj
osY1qmCPYwII0o5Po2mg6ADo22mgK7jfVvdybLHmF6YenRMo/Q8EO/MqFvbRx1Z8MTrOvHBr0M5W
46EGbYaFawNA161maXnZV1uJfjd6OYi3Dk5d9At3XO6AsoCGaPgbYAZ09vWNpw9r3UaBkzBIcJ2B
ym1xSQ5VtFg3/g0v47/ALpiOLY2TV4ljBi8so0xtxwBRXYpNKSYiMLyo2y1CsKqMKiSbdmaZrHqx
j3JnWDQczoUVoVcqMC3Gujri1lqY/WUMvS8mG8flZJqcWaddWO6UbG38LpZlQHclMUlPil3sG8z3
RbQJ3WaZ2Cw0scUajYIXOl3wNlteufIm5+K6Y01Z3rvaXLBp3zsb165+U4f/GLqXfu5ZePFxwNdd
/2TucWC8AcqB8J5duEfULnA6y/Fs810OZ5oPT22e2zsyzdyN9GU7J8liygH7+P1SYyoboRbIW5iI
Dp4FTb3ULW8ZRdwxQ6iEjcbobkThaEs/IbKAEHJ2Cz9eNVW6yRgGhmyOH5Tsb1qiaICB+hcjb2eW
8qWG/LVomIhmEqrAVwoYrR9wrjX4kiNWecs5BjFc2IO1tQXXCrEGW3eZHGDzs9CbnBcteXKUb7sm
WNXNku/tT+VKZyNks8gPbdP8RB0mMlaNGU/rkPximeeuqsY6NRQjluhx9lQ9swXfoOBinftFUNhX
2DPDqnEj9G0gqHNtMUv9d9M0+tKXLdZ3PSgytiZfKSgdkXjYk+pnU6WCCEvTsYyWYpzRk5n6pmnj
Z30O0pUkn+dLDmqjISpDZrUUXb/0qgCu+fCi2SAQ64Ebn6oLiVA8w2ZO1kln3pRQEjXcWojk3E/d
F8QncE0CdUWa4akeZ9kiswnS/Sz+wR5oX9hVu0iw5wnSHGFyMKTLfFKRjlVj4RNnGyJ5bdkinG0a
9kmLoYa5RwaqBfcxm8Al6mCeFffASBkrjVnjKEJnuXyn5jvuEsASi+om56zfgQ30maJ+4rPc6rCv
QZoRo3js8qXRXomfgQW5HiOU7VNNNzPDQYyJA3mqO0iXZeUXG9P/3fY1HQdR4cJgrMA8Q5b2c0Kg
8rM33QDlElrXLrXpL0TrzMd5lzrBoeo+0hjIiFuRK4FQWExzvbbtpjr59c7VKmOtFQX3yGjfPMw8
9yUj8kmXX5re+6kb+ROQBNCwSs4DgrVFWfDgB/EvEiSaxs2wSjpia0bkKKlqjaSG2q7DnV0wN4eK
l6g7glo5GvqbV9lUdKMWaiSrd1PVoOrFadJ0ms9ecnBieQ0YXlmmXf9sdPo3bgrracLGu4t5oMZ9
qEYB2dK2uAuYZDSrgrDGSzF/aSr8fVqx5vyAU5TNe1AFC6ZK7k1PLGXnWOCKxvs7PQ2J/ozBDwhP
xnukU5UrIzSOmLx0jdzarY+xKV5RZdkPjCmMnAHX2FUtt1CEUcvVdcZsyaQzGoYBV5owZt2zp+G9
msxDlvsnv+OeL0wIqAVJwaKvoKhWVn3LByQzaZfny1Aw0Ss9cSldfd94eX4OO99fe8YB58OOztg1
t3C5E7TJonBGOdzLZTc0uOtUt0rE/rnR0g2K1mVoJPukB9juASMSBYlJOJMlFt62c0wciP4ySQ0w
B9T5RrO1TTCX1jYxymuX06YZUxMScQjntqqpvAvt3PM2nHQ5nkU9bjKhSAC9FW8TT1JgFSZ3cz8n
q8JP94xdssx28SEx3WpXMvWVVRRbE4qGtdDl2jZoUhnGIY/Y7ML6ks/x9xQBpxxbIAtuy73MrfDV
4xa7GjpNPzmyG0DeEhuPkd2AQ+6GT3cEZdBq0XcalC/Y8mTvMOQlQnc5nnL18HjZuF5KkFC+RLlN
YzfJzYOnYU9YzDpFnqnf6loFdCsxIWT7tXP3paMvC3AH22g0nPvjPcwTvkEP0Lp1UgtJZVSg9Hbc
6ujhf1Ytamti+0pwNnLohDSxYeGt4l4L4YTLdkSgGeiVczV17OJlsi+0AUC/eiiznl9T0yeb0pOi
tNJvDv/zAJspPTpIm4WpvWeMXwbS+BAWF4EdahEIFV5GdYp/oIVfQpOUDQ2xznwtOGJdNQUfTBrE
Gy1OimWg4QI1pAx6o7Lsj6Nr9MfHM7fWPOxRurBa+/0AhByj2H3aFUjo/WFPfmOcBBY8qCh5lnaz
tvEI31YCMcVchvbGtLF5paB5aAJzfvMnJ9ppUPa3CDjN93A0N7lXC2DNAKWgko83DM8TiMnzxtLz
YDWzM79hewvKCw/B7xiJmeZOi8ktymsgaTqa+bZORudp9GuU86ITO7vPr3HnJWuOVbKvNLs9J5WV
boYuDBaVtD99IL8XKXQfWPx8beq6XeHdIS6zZeJbPdT5jjLdUhpxSkDGlRaXrXlyk5ydy5ts5nVj
fR2Nbvne5OOdsMwN5c6ru57t1Gab7kcMALwRZF2vP4/aeBlKL7jLuLgNANqeKxxrNM3TX6yu+iUL
S951kTRMphWLq1M2tlhASftJRu4UyGIBrn9uBvta8ybMK5NuVWW9dzB6YGWWHLPz1LB6WuUTGApr
k9qz2MF+819brz6FrjnsEFHq+Ebm5soKfWunOU35ztwLxHf9asCfH/zRvzX+NWsz+1mWf70m8vaN
XuiMiQfzv4dAWmcJ/za2YPYkgNTmRJbnUL3K86zcexHOJ72guSUM215zR+hnMr0c4w4p3mKPQdF6
jm4Z9kZvmAR66TC9J/nXEFI5SIy6OllmiOTK7s4UJu56Fg7nhlYx+ZYoXmJlqImYsP0NvhgWyqBa
Q9qwabLm0zEz/zhysK9lMo1XvGsOeiMk0+72dLBlHTN+0YptHhnNPYF0QWilxztm6frV3DXz2Wpw
YeDmtMlljflc94N1bGLScj7UUxQzoxCF6S8sSBlgiqR5Qa6b7EBca/upLmg0x4OzAHKrXSSXzdGe
dFyrYwfv1qQ6lN66LJ38O0icU5mY7d/ecK7o2PQ/aZk/S4i3zIR4bxKr0N/suV/uUMpfLDrf1IRn
vKWgpvqz6X2Ow3fmtpQEqKitSfLqeGmNBjSWOPkVUBkzArd6raRJG6MSnwmx8LCMGIU9h1PS3Y2Z
/H60GvMLMiHOk62MLlFqD7exTslq2sD4SuA7LgbYlgSM0BU0a4xOLdae6yof2s00BtbaMO3+UOmz
fterCBNBoMfYB2EoTdZz04okfcOb0dmimQxoJWvUavd2J6JdESbYP2TN4J3IWLZTP8U3Wx5NIY1j
gWxtsNPxOSG6fPIKoolsmD5gdbQbWuRyi//TwLf0mt1oEV+SDrgXEyeqQ4b985axNv0Jvj7jxFUT
Po+W/5wkOPUltS0Okz+Xr7ZfugTPvb97vGyGMSCzZLLFhKa0bgw3XMGG0QHTJ1V7tNWDoWnN0Ugj
LCtArfu5hR9KGYtzFjL4IykkN3Mrz7Zrdjhy9/Wwm6fqBWkcQGu7/ywpIq6iUTMU+tMA2429ju12
5tIzhnAf+713DZuoJ0m/T0bsvAVyDG9enbxSlHmbori+1K4V3NMsX49Y/r6GPpDFYNjFnX92rCT+
o4S3AiBkF0s1vSZdKhhdszL5HduwcpiiiUsb/4iI6ft5nL1tGjB2xxLU3PsscvZuQAY44Ej/bs+D
vQzNTj+4lNjeC0lKn9K2YPkhqExXjA9/ZuM4/6Tw0uoy/IkBWlJFatM3pmPWw+R9tSNCGMxQThyv
9CIwdrrUmX7El0SDwIfBc1vkGPWa2BVARjpSmbQYkRHa0SwqxgZj86UU2iuEb5I7Hzt2YyZf0XW9
PxdjshkVNz2tvf42jOFBa6YZ7DjmYm4MFbp1G5anUDyVceRcLdb0Kx1p+4rZWr3uwvYc0RcoSwQJ
sjBfzfkmEL0/2c3cEx+5ztrAOG/NbPvM/BlcRd3PBS6LmbvmrGBtqnXuk81cAmal0R03vUM8Gwas
KwHWPx7nlyy0iezC6hJ6/nwW7B0nvH6wRdSH7Cml2SGnKD+aA523CVL5PiiDlVZm1iKY0IbqFqiN
ai6O/3vAma84GonE5yqvuKBlXZ79Gm8fMBnptoGRTljVcoMIBMAuebyFJ9C4cGdJClVmr+mo6Sut
jq6NivtsBkkhcmCn0GTkzkVxs4ElKhPKamOHPrYPBHstOfGlTPUFcbpzncJGv/dTckDQVR6mfrZP
/rju1T/sxmVF45Jn+N2XZwMB0b7Jgm1oteGRSSTtIJAL/nv2eK8MMZtJU/x0Hz+Y1U91uAaIIqtP
A/O+TanjrdTDqD7Hmm53B6NxxHIcWOO6aiTbUj+ZNWsxeL5+KF23EfsC/hQyrjle05dMToHm4P7R
Smqick4uPoUlL5ZgrOqL34TyQ5dJtks9W1/rJuxaTsy083uTCmCorIumgXJ0FU/XgLqks9BseGaW
0R5TS3sGKc6Ek5O1W6NCs62JkqpG2Z4oPzcnHAJ4Bl542UNmX/WO6x0fDxCkUS4aabY07Nq7A6Ql
ZK4DbWNnmnvX1Xut3j87FCIyttV9bfneVToZxqeBcjDFSOsmtHJRUzq8+vrSRU958qV/NdNYbMaJ
sCxM9fSeR3V8cqLiJq0yvbd1vMrI0q99km+LxDs4ci5O+KQO6zHCgEybGIZkcHbc1K1GClD4xMh9
T+YOTX5d6KU853jesNmyFNG6xUcItla1zPz6VzaZ4WddUJR3Q0w5YxtsNm3PRUbqyyXJtOpcOu4h
gLZ7MKzmOy81dEpRUNMeMP3gPE7LsbDrC74w5Asx7oddo0eMhHEOC6PaD3pq/7Ur6gKJX7Y3C0SV
JqCmNE7U75MUR1etYGYeuml8jN353jFFzFBziMGbAQHDouR8DD0jPA9xBJyI4uq6H6R/mGxv3mY6
7Cy78aZFZ9KPwnvMh2HkmTACRAAazF53kY0YSPTTbh6pMMRmu2sopm9FWEj01Vl6EjaeSKUZXQKz
qnZpE1NDFu5+lhABOmt68kx6Bk4DnQzt2Ztmu1cnSBEVWz2c2XR4MnVx6vzMIaahrNmDKt06rfnT
GeMesnO2FdzXC4Qm2TWz3Y+BKwAPWi0ZDy6x38KcInNXB+RrBEFH84FvbW9hEEE+TT28XCJTrGYD
kwsLsFfcxdNHnrHV5Pi57LkmFogA7VdHd3cBZoWrZrbrjcQSwSCHDTR8ESCGGW0e4DcfFtfaqYsr
2/i0yVJ0Q0nz5HuNdpJIxalwFO2rn6QNWLtqPP7vgSgOUbOnhWuJSxE25lZ3ykvZnx7PrIHBisgB
o+XzCQEZx7O8aMytDNLhrMDfdansX0vTQaMU97sIu0wAkXRCehMc3xDY8jJYGHejp3wnznkOIgs1
ssbOV9aBsRHBnLHE0BRbOsQDK1FG2uXxwC1/9CwrgJbMWz0Fr8MYG09dPOY3lptTkEb+UW/MfBXE
ooUoP/7y3XjYwXWpFnhhDFv83rJTFMRbTfPllsqB/g9SD9f0vU+AD+pVNuDGYidPdkjfwe8SvGQN
l7lIh5GQOqdX2OkTlNEump7nrj3ZY/VtmIO4OtHKGaZqbVGMuUkX/H6W2afczYOLRsoQJfg/EwEt
60FEXN8x9izqNm2FRQ0QbMCmzFtQFkmi7fBk+O50vaJO4t3C0HMAM/yRWuUf7azqqcdFx4CC61Uv
NS6lePqWYffWRG73Ovp805Dz91bQrVv0Tkb5SKQXfM/Sy0COTDzb9+fa3esi/IaoCFQYvvrC4oZh
2xk8eSYvq1CnRd22gJdxbANTLLyI4YzUAS+UE32QrvPQlEgSoglzaVzyhjRyPig0lkwSW8HWRtHd
VcWwi1wqqli+ZMvSQIVRGcGP65kHy6QLQKD8rp6EuoY7dJZPZJZlOjFtDt4xn4BTirFh+8gJM6Pw
Ek8RPfzMKP89E0qTUJpFgJPHBE47CW0cPEcxL2t14bFSUpPw5eXx6vHQxI27RQU8UVLKwtv/flAR
2SxEH7e72mvjdRpgvDPZwniO5LhyRtO/PV6ZZduu9KpNt4+XPr4Pp2rS/8JvDe56bKoxebhWIAbT
IK4+Mic0uBPGANtaXlYRQ0vaUN9E45RnJiMuQ568Jb4Y/sih+7Q7M3hpSnvcaklt7iikRM9s68hx
6ircTiFlC9oKlTVheVyk3S2aB+Ord8lvHN9Ye6ZjnPqqLy+RKLnEtDQ/+XNhbcA+JpNLmljZ7gU/
Szwq4ia8JCO2lGPK0m2BAcM4DIk5uBJGSXOCLemwr0w98WwvGIpRHibUQu2FYUbjMSyiTdda+kmj
5k6ls2FntKfyLXWwpGR4HzfyVuyC3aRp0xZ1/neWljMF8shbPvJ7aN/pS4j8qPS7g4gnolX2tnw3
D0z6DHNws2llUHwCEDnM4hgpM2gYYTj1qNBrHC3MUlT89Xj2eG/uq0MQorFLzNTZRDXNJScBby3C
kjV9PuJ7kRgLbKhufk8MpOGnfY3YG7hkvHFL1y3J5DTsstn0L0Fams82aqI5j+SNNpjxPMD3xjK5
cEGla+MtrGMjXCYtvM4sL+fT5IwwcF03XudqNjfqXWJG9QPLtPxNL4zPQHf7g88k00FTD4+Xj2dZ
OSCoJ/Fbytk2LyMrzIkzvSRA3rv57BxAkCCmV8j4x7NwouRWdRZtYN6KQyrctFP1DR7n1YnasbnP
yfLK4Si8SzqHzRWRR3N9PJuiXt/1nUVHq14GU+IcCysR59xPkd7a8F+p52UpDeCgfyorOKEJpa4F
pOr+aUzyixN4zhV/Kog3NNBKhmNpm7jrLCnna+3j2znUOhTxMTrTPsWrLz9y1vNtHzEfYSAee/UE
pdS5S55C7EJgzANaNEUV36IcQyxP0xmwjKcR0xts4Xs54DWHJ/RLDz2UHYCQxTLwJ+ya/tymsXHx
MPErdEYnjLx+TtQDsSOkMfQM5GMpwG3dX4maCfjRnJhd6IxrAlXsVCPVg4DAwui0cmV7Rvcl8RtA
+ScBlMUj7f+kj86MMmlb6A7Gqrdq75Vz225FmWVr6KQe6gDpIr7X5vXjp6kAEFtQ1V05U70NhSE/
Ego5uDpo8cVtxfQa9ECHtVJ+gKLPDoOLdI8JQ4whrZsrhbz7xMeEPhR9MmJBp4s3VqczO22V7tkr
+4Iq1euEL9VqkHN1Uh6f11SoInIhrc8yLNdU9CgoZey2RVs/pYkZHStL/sgs/UOZUT5RMMcEdxyr
ayVMc1nqHaPJ7PjXJEdnQxUjARbk+9tqmNBX40M1OAkDVVPorztmad6wiQE/HjYJqqzafcvksyey
vTnJ/I+RMLlXdSnFoyn9w5A6w1+jtJ/93Az33VRg68iZXPZmINcYIWjtoqYSq9OJG1PIr3M6kgcE
46FJw/8EIJkKRZq6nCA84ZKhPYUgQBjwntpLoPfTFwISOt7TKe0tquSKCZyx/K9sw3Uxvo+nyzyY
06Uy7FsW0xVH/XaOTTva9jN/QM86Z1symrNwqmr6EGR5CF5juXIsbAl7Y9DfklBsZJ75T/YIvS81
sUhIUGe8mKRWRluP29zoaVyHeY0/fRP61DZKZwV/lRF/WQc7VyS/w8KCajx76eccMFIOeR4/z6gg
WvXki1ZE77krJsL+vt6FgzdtSHbNy79nVk9gGBgXPh9XfGNr7zKLx9VchcMeXwnt3a8Y6HC84GkK
UaOgRioO7Yx4El/nU+/U0VNdV87NEx/pYERPj3cK7wvlrDjJipG9IK9uWAKUzOe75a33fJrZsWZu
Hj+IWgtGUtBmGJUl4T04RH2YgtTXuUKavKZ4L48ZPqTnobXGezJjeWcj4927NCvvzAJwY/VzQKXM
75Ytcqc/k3Ec4spHqBvF+1bvSPqdEKsGd2YOxIPRqUvrCs9e3nsZf1HUKBauRtm7HklIGol/qx4W
9Wuu7e24m46VE++aghk0is84WF7axq+PEoXYOuUkvY3DK6qre+wV8zd2jmvMyCAqNEhv56gxzngs
G+fAsoxFifH9JnFgeAT4smi+ve1NrM8KWfqr2UmmNysOXspBd6+NYYxvWIEhExLlC3AHVPGata+7
+Ke0o/RL5IW6rOiB9zndboNKXM4Uyy539Ig17ZN299lpavuOAIjAKTS+wyxtd12QTZtIh9Cmo8Kh
QUOQhR7RXTSi1q1FTpncnD6qN9NZJtDD2aoq7zRk6Ycf2OHdQIbZdKJ5bktY5nWkuXvDnV9GR5gX
sDNYYSWMuGM/YKxQ+FvAnB1q4JLtyY5MuQlMXj7eezx0kIo22uziLh/0y8qYfX9V2H23HV2ZbfyR
wBbpTnF81Igz4aEDSJJ6o/o4NHXmO/2Q9NDNuz6xP7qJjl2HxAHFjp/sxtGhCFPu9coKXuvYM+8J
KAxZGS/BbAxPqRX+SM9gStLDkqJ01uq/2hLuGZpQ9MxNEm/+H1HntRypEm3bLyICSFy+YsqXSl4t
vRDd2i28Nwl8/R3V59w4L4qt3gqZKkiWGXNOz5q08N+n/WLm4VSpZEedZdxqqKy8YYExxbiY/vvg
vSyiJ84iTwnHKGzrhRXMGHW2TsjOZsPQrBsyo42Fv878pyVls8cg0Se3ut6VFiVRwyTdF5ny9Rl1
mMcZviOatnlQCc4/IgePXBCZKu0qCW3B5IxwQsurxHnNtZdxC8ixqm+yp2AraCjIOo9J+8Tpwi0w
YTLjJY4g+nl9XK15yYbJjQZJqTljGvuCz5DH0FoWL7NtNQ9yGj8G84+uO4oYjFFedPZVR3ooUiWr
EjJapvZBw0c34MayrphanTEAHWhV/n+x4FJLXQHayprWWyv/zs1AgPeajse5EPB9NGtf62o9W+N9
HyhssNyeZJ3J8pgHMxC9NcUQTfcwNwfvcUyKXQJaVrbvWqpfdH2EAai7Z/P+wcuxB0LoXO55yNy1
raN1qac8PiBUJW59oflUaeoivIrFYfAOU77AEMpMPVFpeTQghvu8ruaj7KQ8tYxwsBhoqpgJ/7Rg
ldMSCXz/P//+Tanez2yM0as1jR/+fcgsluEcGBgwMSua7If/+6DynENioUTt+rB0jOZoqxV530a4
d1yNb+icjSunOr3z/d/zjn1VlbfG/3xZR2a1Y3Xpu2U25bU1c+9/v2wkG9uwzexUavZySHSvC+EO
mKAIVx0naJrnaSapYeoQ9N8/W+LRfC7wlQu7lpjm4d9X3D80KU5xCUa8G0qoqNP15bR6P/9T/v7P
xypHiwecmzCZ+Sza0uJvdj4hovVrbTfG1c6Z4+ogC0hQ0z3nk/deOTPdus4fVtYNTpGYKIIB2HuB
y4Y/WrcudrxfdZ3FR9EOG4GofDq7BdU+ve+Dlnbmi0bStWuhTDTIO957RNsZlRUfEjjcfat59mPK
+xWkLVvYam1vgC7rz+Zlod555ffiibfNJmtuVNMZlyXxtmwwhUNbT3STs3gjl1j4+mrzaWXiNdnZ
//t/DYMA5Gxp/sZ6bV4S2dSXVkT/Plm6xbwQyGtNPiQfj9LSTHdC6fcNl4UFYEaEQNbE5POlfURx
z3OERKsjeVb/N7eJmZoWmaSdM9sm6idOsnqajNu2yfeW59IpaW3j5uI2efv3X9tw0ushfvj3L13M
khBD7YuJI9W1tb1ut3JWEg04O9fFcMsjtf4jqTvFlbu6uHb/PliePKcGei7+uY+xG2rUZF5VHcGG
k2vktF6EGNY7x4Nps+PEsQxBIOrMudhupWtMBwf9WzQ41pkCKQ3U3E37ltP9RSuzjuvCfO7rBd86
UUAhelpEKmc7yx6uoQYkdpuHHmVtFNOwE1M5IYsa9VAXBaoz5PiAbDEhJXwgWfIXttVU24PQgnxu
u52Owuiymsuh0RH8Li+ES4mgHPFhoGJeb0uyqfM8VBeXTI5zk9E6GbSlQq/DMqbBsox7S1WRLa8x
90iNInva8mU69azL2nyYbooSaS1Mzl3iSzTb0EI5aXZUVsxXtbKXe+XSwksvNXbTcG+sRoeasTUv
62xUNygT46KPNg7OnYbTBxCO9+LckwjsqyjH4ZFr9sWmsTiyU0aPUf7k+ORpqnwwSeq5Zkn/sA4s
T5IUa4NV/tFJXNjdE0N2kOrZ4zaRh7myYtbt/sOl7TqSjOfXM3DKzCrxXXpjGaU6v1Gu9TvVY9Vn
ER8TbDHZ6hVc3qmZXfuZxecxs8AdlMv2qqmeXddVb7J6mWrjXg1mMMbGY996JSrkOKUcnp51jFRx
zrJwk0rUpzCobVSvrzxbjHI3VfjF65VsdrggxzgJuPYTbDuNMw1vUSaIMpeKJY6d9ZG3Gllo5vcB
F8VOaapHtuoflbk9Fhs9f7sw9ADP9es1G2GfSaDGwyUPMssi970l12KpKWJXvirJ6YAta+h8TATH
sMsr3AtJME/aV3I++wvJz2EnNXWSGBz5Jb37jjj0O2SGR98ADCGhcdzBQoWTaw/d5I5B6+q0oYl6
tS1t31fj0zAWZ09ZF4wv1G7F+Esf5wFsNflVE84ZrDXNKlm5FI41JQ6J4luR3+rleWa4BHjTGhBL
zgYYkrxZpXpjMZ8dMUj+oq9KnKbcVQNvcJ8wwya5JkMrVaugyEAICQnDxHrDYeR33lXq0wJJlXNm
sD7hXetXmL5UMIPSyagKe63C2QzSyJoaUtMdy3cF8v/Ygq4ztPZ5qATnkdNHpV38ZuLDjmN8aXFL
CBTVZLimSRvKymkxaDOuSLG9YMDyyHdjhVC7f8GPyQwbHcwIGp6TYEHxYJViv5kJJHp6H+15W8ay
Lge4wc+75mQKSu51IB6P6OeRFF9c4ETdfRBnZDPkhNrF7n7Hgvw6ku1BtQKKRs7ErlvlCJ6evxo2
dxHio6NRiIJJy8YUp7fPrfrNvI+fZWXLzSbILQeO4MSv9ia0RUBKoQl9Zv5WsLiRm3jMGzvr/iK9
muwoCAJhLqzE4hseW+0tZos1TsYXcTkqYAF3FJC1JM667o7lYDTW4yHTfsfpfAFYzk+2dZpSxkPd
buE7+a5U7SGfUoJdxF93I8C70ZqUnbPfTxTsoyuIk44dN5j7KgdUa2ncZ8ouCKWHWRvf1qV2ooFV
g7+2YxPkVoYcM0ZjHWO1xwL8vTXL4WhK+8Ut2zdY0SdygmgC0ymcPEyPZHuw7j/CoettVpDhkqAN
3u8hB+n7HExHnXPWODTtfFE/m/ss9t0KRJFhIZ1rkLnGx6C4aWukOCvIYOgKukcjNt+IdRr2mkdw
smt+Uu4Y+/bBzTprPzhUW3m6g5MAftHakUB6dwyJODvUleoDY+MhWJdw/WT7sTbhbE6yJKiK6u7C
LXm5sRdWDAhDTorZ/0mMydzJsi9JrWj3tsr+dHF3ZOt1WlvtMPUD2se4e2gHpA6uzjGHLBHIebhA
He/Ekpj7Ze1uOYJJX7fs9FLm40k0EkgwG1moARBDS9xrgOQpNy1rD/NjOEO7t4zM8YdqzI+u4LKf
c2vfiJ6FFVpssOqxjddzB93lG7oL26qrXWwtyMlHcS0yAe7q6W9W/2usOqzLCps1yNw9AJyxUVxY
ROZbEupuchNszEnoFKeaC2MW84pMouBJ5s4uizAQ1h5pVg1qsut7MuT5detGSo4gyHoVZwQxtNdE
yN2yZUYwdcWvYh7Q3llwcFk3HxOuwgmamWiLEvf/rXruV+2rtZyrXqzO1Rug/xqWT76y1St6h3Gf
zn/oQIbDUG0Nud519lSy68QTnCEoT5zOwqRxiLudNOYzeTzHmmIREIJfXJiWDhfBSUpfxoqFRZ/1
X1+zPZYzGuAV2chmOry8ZtEd5rZ90KBVAzj3JAT+/W1Ya0Q28rPpNm8J6YmnznMu/dBf2fNdLTZb
R2MxPp1eEM1ALT3WLAfWqr4MnPZ5nOC2wx51HsFxy9HBtC9Z7N0MsRzKXCUh+S4k7f3u5XPSkddM
P0DIUuVou1Vqr7HdwhzKAzlfBfdiMhzLDN/xSuHZSikduxuzDTF9zAq202UV3AqCpi0H5rUkorrj
EaVtBdv2sdm7uGyV63Cjjt2PZgO2cZezrx2/AjiWrxpsUxyvZ4Kw0daAYurjgDhgHP521t2MvT/V
cjmDVrHDwtehpftzN/maru5LVzgD9iXFcUbOp1XbSzp5Ntmn/XFK8rDl5N0cP+u3R3dB77Q9a9tm
ok+S181xfnIzhlkyEcWMmt0HPZywu2c6AYORryy/09LCh0mfKZO65NAUsgmNmhEZCO3Z/rtuTC5b
t2MsZtgHoTvP5Pn9Va7bnIC5HhFIVdEUk1DIF2faOZcqfeGNL7YJ05Rx+lwsAViG6Uoia98W+ZtB
/nvccRIC9LdRLFgq5fbrumD0J905xJKHYQD3SO7xeCaEOQtHUjM9dUGxtIeu3mACqQ3lKF+Tav5P
sYbxvfE/bRDrSSPmJDEJ0W4crJryjWAk3PPL8jOTw8nMmaGZ07sJiekva/42DBDSU2u9F/hqB8mP
Z6bRiu8Mdc0lZX441/O1MMeDkL0XTia6kapg5tHRGeBn+Ufr+92o2ttUbvdMrsM26GGxeL8AtRd/
obpmkR4M+KQycKqta0lF3KTSxGaEebKO4OTQSs65uujGh8Y+yD7Obv0p6bTPmY42MBp38jNCyW/t
9FVoqcsKrNUe7LTsj6qNP7olcYNx7suoNHtaRpGwLlk0ypw+hfGaDpkQ4lz/T9zvuIV5PrahlWqE
S3dS+PGiXTa9aYJ5G8odob7kaebS3Y96PIJsJxe9ujPC6xK0i34jW8LqeGy9rZPxI2ImDm7xbNvy
K7NxfBvK6qEkIJNjiuwC3T2xLW+O1aj3Z5ljjJBr497KlNyv2H49cLUT6SYYFMPOz4qxMIlabFrX
mAyRDT608VLrfeZBJwv1JGWJiIsMkLo5LbVB4mxjPvV98mv2FsIP+jYLQbHR+Oo56d0Txo4J7rTt
0v+ZrLuDsZlwGaZEaBfLn62Hy/dGkoRz+jcDbd9a9C+0o2KXZC7pashQtM5Yo5St9MhQMmon+ajf
A9S0gmbcY55aDLY/rQiVeQWu0mEZWJtc0VvDWLpYrvC+nY858rxfLCV3vHUoRTRfmVgrIX5rfSup
970Oql3lqElqDe8H/pcFInvp+T4ALqxs81+z4zy7JBp2gtTNNmbkkDlAK+N21tyO36JVj0CQH7N1
0j0uZ7Ftvzzhgcfb2anGAa/3mmflFSe7tnDkEEzubGva2Qv5VXHBrhpmleezZx25UJ8lRuDkMZA/
mpZ7IpCck04A32xtxs6j8+FE7c6aTps+6p2/2AiExhMAjhOSLJUzzikeOB8mjjJLC+YqA/nGKcDT
7UNb9vuMtSArN1+vtgogxfm23Zx9Smoc9Xp+x15/J5f4V0fhWEv80BrOEc94c2IuRbG4AcQxsvdU
j9am+bWW3hVOOqpsD5uJxExPiUWzlXjB4uoH5eY3kj9fR7ta0BTaH6KdD2tnPKRi/MhoXXim6oc1
H3dlua+08t0wrBEucjN8ExljC+SqarEFRptYtIRe4+deS4cAfcVgst+R4vR39qrTmjK01ZY1WnHB
rPqfViZHJ5uLSPT5bZHjp17pJVzxH5biyBgo+CJ4GTT3Oop+TCNy785w1+VtMjGlzv021fpDHmsR
Ij7GWQkZV6WM33SRyiNm5knQGEskVouMUHOkthxkoHtC3Wn9exuUf0o9/k0ozm0ZpLevl/Q1cdBp
N4j7xq0MLfO77DsWgCuuIrwcdQSo5/MwWtDnlqU+RypO1CE/1cuqn2tRT7ylM8gQxYpEjTt42q/V
Ra4GLrgfYyuLjMWdgwUpJG4s9UdtWm9DEuN9zlAo9VDvWMbr5uKa7PZEg/QFfivVixYnlK9VfUzi
5GLoG/Othd2h1e64Z2tm1RvOXWT4cjKnEVqMbpw+aIA+PGUuYdJaR8c1nhZDPI6F7d1VRHupocpo
6lfAGw8NVXPW54ZVx7pPyo4J6Urz59be87rJPaTtIUtJGup57RJvfPRK7aK56S3DYddJ4g+6CZTi
453Tx7rRaTmwCpTTmdmxCSrbyyTSJgKz6oMGtaZa7zoDb4BwTB6Mjsg90fZtRB8cyMWAX3AYP43t
rmSSdBjju05IcA4Rhex7Zp6+ZgkOItt0c0vUq0M8jkeDQWY04JceQjrJk6lXuDHV1c1N/xq2JqLM
0IeDaS/LkXxuJ8QA49QxG3yJpfcOH30y105dMT+y7oCUApYzzvmMM0/SxowqxBp4i36sOPSZTaD4
+c9VlufTUXzX3Xg0G3EhxrrdytSven0ERTkwGoVvLhi2GgqBLtHnQTbUxZlrncH028hPOS1bctUN
7Ew8qtlq/SUY8eFUw4PCxFeLHzZ/ccPd5WnyVmvlC4+XX2a7PtO/RAIDMmxdHhMurrEWTxKhCyVH
RYPEfs0wTOANoX+XsX3FR/BBt6+ld8jIzCL3pcIGP+VRNPwYw4qBSvHBo5dzaCwuGQTAMGm7dLZw
fsfewBi7kO/42Sa/Udi/tln7SkLkq2aaeBl5ObjTRNwQxTXPdNNgG6rT+C7yKDP850G22nhBZOXV
o1+/VWkq96bncYwIUrI13S9oZmE5DI4t49WTgrXIiIEm6jCKwd5HegD6YOcLndBXmd1lMw1mtG6n
yLeMKZdXDdmKyEkIScyVH1yMO3MQLVWD2mv6PKBE8gbYXbpaLi4K+rT96zEPDLTG25uwU5z3JGOU
bscxNrBurRHAGaZjPejNe1Lmn6PufbfQhcC3a2RuIPawMo91oTwUDWPCQao/Vmsku3AZ7SmMYy9H
EoPtmS23Iy74G+MQxN7r+t3Od7Zo3H5NJUqozD4lLA3O+CS0cz4DjZjKn5Yvc4ZDayczi7qebSqB
4+Eo8jSUJlamVKwIzv1Vms6F/VIVdEzB/MpJRDjqRZCLmTNtJDd10eHBqn5BL1Y+G33vHvAG9+Fh
06gTxQec9ivfufbvEjtok40ZeTXu0Da/dJP8SDsUbPakz/QEyAsL3Up2hfqbuax9gEbonyhAR2VF
eYO07x+3gVS8cQt8B1Bczdhxhkyh13uvUZTpR7v1dpDnVhIU4o3Ky/Rl6j7ZaZUG0mbQPwDgElq0
HuBMoZZMzJVcKiS1ih3SeiNcyvjdK2ndkBNVbvIEzPiL9Ezmfy5zG5djKjUtxy/iLzRolxV1vD+7
2YoaXr+S+P3m2nmkUvdwTyCFi7ZOiezn0GQD37t1FhQ6qNd2n1xtELR9z7hEEw69+vxSZ6w3cVbq
/MNOiRZNm+p2IkMDn26kVK0sqUvHPmqIcnZ5F6PMycY+SntvppNqv3RlzlGlqmcrFlHamMuT3MwH
iwIU08ikYGWI+ItbSfuM3cHdZYP5bjJ9i1yQ9VijeqWrJsZYuD2KKCcceLxb87aGY6qdpb6waWXB
PGTLuE9qmyoRkhUcTQVlg9NJ22SRE5snazQwf4FhR/mEfFs024s5zK8UO5w1pLIz12EEtDiBZpX0
yX0/kByMTjt3iPoZ859uAzCRa3to4/bLMEc3LAuwPdPrPvQmPxe8JIE+Jcd2dM+stm71hH7LY3hV
4l/273SYFoc5q9tAhsvnaijfl89m/HHL0gGOrt9xVel5kQn2cpyqBUzit4x5XRJAEdaTxhI4uFlI
xVRT3nW9g5qRSTxiWoAnhuy+SrvdQ0FcLHKRRqOQJy3l2a6qmjaK0BMeaDuNKnA31Ij3suxjYvMV
3hsEp0FsAwLz0Gj37JL4I2lEhCMRzr5ei8nDJj50rVz9rQNnsJ4ndOr+BL8TsPC+en3KbMneeZVS
mGb3Osj34OMHcoyXlTmXIfitsorxpbpmcFbXwqK17Q1US9490d60nzqrzyO9ORit+JPI/NYSxf0w
mNs52RA4jf0G8SIREo2cLoW2sAxOsycuM/JnMGvitFgLzDgUU4intKrI8IMgu3I21rCz2IvNdPvV
9mDB6b1s3vLtMQ38bcRELjvZA86JOMdMqblTMqELU/IAWHidi7kO9VWvnjqF7lom2EnwVD/Fg1Bh
Pwz1rpPbdjSnNDurhQtLn6zXGiI9FFyClzSjz9vQxCCkD9BlsAbVmldILiqISntPO1IONXOdwhTr
hIuwtain//nAEmdfaHYcjUVkzp658zz7O28s+5Z+dQJB5ZBRB7mzFQqXZ3Je59yAKeSxJ53dVsd/
J1tqD4KgCGpuY3jWNQKCcKW7mHVmvFlI+EOaxC+jzcWut3MKuj5570szqGNnIM5dVQ8Fg5uQ5Ut5
KVqc0kp0SqGmo8/CgdrX7y29Ssz+smXe41aXKhBN5R4dPadcZEoQw+qEwnDM97RfTwBI2R+tNbqg
LOBsRrd/sMsu2pDvC5AQvzFq2zeAx+tGvSZZ+4YQozqyWTs1+lYdNVHhCLZGi5jfSq81KJthBurm
E5sG3ODdjJZX1T8NfHeZWs/xWjwt2HfFIow1bBVyXqWRPomaFvMvvHN3cnB+7J4ZxVJUEQgl1bH2
vqDVfYD9OG+JPIyqXA68vUGS2y+xmTSBpd9NTawvs4fw5m7AoKSeAyCr5KCRULS33XYfq+62dtXX
ko0GkUsM5d1sQnyX/XazNjskLj4WCxPVaMm2RySoFV1yfj/XB3xANN7zKavjwDYZBqsRz6EsPRsK
i4EMwaUzFCZop6eTo80dx7sKLFWnRHBiXKvHxL8mZYb8PcGjfXpRkj/cG9vrmMNQLc9Z41wTZey4
7emUlPuSp3gGjncmqIyJhdLzeCe0iTAQ5oRb2Ugqp+Oqt/l+2nDLEnW919PlcS6m0KCiUu3qsLFA
BN4j7G2XV4k11x3gINkwd97BwbglmeoCudV7V0NEG69rFgpn4fZv9bPx7bDaCNyeWDboJXpRkm0i
PRY7fUG7kli81mwyHlEXhK6CBDQMvrKNf7Q+bY8Etj4OeOJMki45bzRAXTI8dJw2zXwJtU18OUp+
g6xr7O2c5zauf4rOPqnSVoHVt9zmKxpgq1lfPVvMO1GheapxpYHuZykSn3o3i9/qYdnPckV0MZJL
YW03mxrknCvGZzzO4fAWMyjn7GiuxhDg/WX4htvxxBrVhaDl++qhP8FXP9RZbe6GZvrMDLw0Z8/S
I8Qt7DmtXvfbO4jYLniDoKgPyZQ7AGb3rnVzuLX/6Srv0x5C0x9X+BLfmTAfaYmZ2GF6dlGGsV6o
KCpcls6dorTXxjDXnCeM6f8bvPmLZ2iGMXWSMs/g5BEGVVieMpRuGg2gm5JocMf5iAb42uDOhxKF
dTYPzUBPUJrhwo1VitYw3qux9MklyxgqK99reAXlAkDkMFuDFQ7SDpEywCXG7LpdMQQvp1tRfFQA
qNcpNk5bTOQgBFsS1bkOA91FlddoX6a9nhfnm4BoA6tntNgblrFRNbPslj2Nn2q3SKqYHeNwkHf+
1Km133qM/YlraGaAGboMUu9mdoqwp3ZRfqWZP6lKvxlfTAdbr76F24EDlHgdweTeBx4dl9b42A04
goyEOQauBFJkHMpjDCF5j/wxrDNB+a6QlC9sbkMXYHupSSuSDfcZ+qKDiEVxwG42DZPZ/mb5MsIM
ujtLGgdXTkxxzHjeeRHVHeLzlReah+gWWnn1oWnLHFpNs+5WmCKckQqNo8l2ZJBVFSeii4x+sp8N
SyUHtNHzvmpP1pAcsF3CesKt9owRP6RZovhwXVQJGEaVa/vgKIPj0bZ3tpN+sfzBDS+9gnQx6f6A
3+Pvrum18nn8aOvkq7G138heBFa0MEW2jpcKblYYhvWPWodvzaj1KsJ5aMJYKmu6ZN+ZVRFMYwHO
aPRh52pPnMeXHFUx3NhXtcXY7qcTXq7Tfuwn7gwtbk/i7kaQi8eqmmXQKit/cPfTkj+77E24481t
r3gFHCxQB4OhwLipi6Zx+TZ4sZqrbl2tMX+taubgRde/C8apx64uX5RTHwH9WJ5/MHo3TsBjGB5M
vRkuSJk4EDLU89YKDWbipGNY6O/9ZVs/szhPbjWq0twQFe1Rxo4KIfzojHvScNhwYoLjY6rEEOM+
K1/kU4x0NEg6ewii0Wr0qPVafFDnY1XhY5E1xdda3J2gNu+oxTINVUl4dcWAwmjrlTXdEDnkOU2D
qaPfbOlPF37Puz4DeSmO7/ZhhCYZMSZ1jaNmdUiONETt/dxDCjCQsQZqceLda3wN8Ayq8lvlFEWk
eZ6DAffrNmgngRLMFzgFBkgQhohUmL3FqO7gcvpQCcmdYN3Zgyo89hZw3azK15W57NGb4ZT6sRB+
3bN1rFqSngj27ZRanhTTtmHozOOY5vRvmcvRM2JkW2knqbuvrQHyw7NoO4E9fWxYfmWVUwYxeA5S
DKwenZEzL6M/p68VnFYoL71B8rdVf422/BgkZWgBrRZSQX1slv2ca425q4yagzGX2cHohqc5XyQG
dOuKHRF16hj/5cgWRzh7CoKeb53T0xEmqyAB3VCP8QEwWoux+DBdKFLKG9QsKLnZhRgWINtmeLra
XIS91e2lYaBxyE5yZSJdFPVzsuJXhcfeBzhrzF0Zv09xfxFc6BQbZL8joOPxBuhhGVOIWNr089kG
9J5Oohg0rGKUGYAI5ft+a/7KKXtxBbPeuJQMXebk0jRpWLhaf63Zlzha/WWsiPe6PA5QrZkXTDgo
HqDJmnYmDzxPaGRwxdrNWCn6hrJPYtOdYEa/GZbzKHGcyF8YktoHqrmCLnRnZWUabkvWcg7O1Fam
7QuOVibOjFIcNZ4YJH3JsemOWY9QtVg9jwbrhFIUp30PJb5tlYGzTI9Oy5hw8LJrO1MoVRkzrWYh
tMaTj3mhxLHo6GFaZNDW5OJp4tytLjDmMfPuUxfeg7Ws086EVzDK9TDrJJS46VOm3vNt+tW4iHLj
keu/HQANBgPpzj3Odr42E/hgY1D6c8mebXZQTVo/x0umh9swHZlhy5hucxzJozfUdDNxdCKwfhUW
LlLr7GB14+A5P+Qi2PQVB+QeCa9FSzvQeIYSOJK6xS81vgcOhIi1PIKdEuPiJvNLHnvxkcm4SVU8
9LiDqadUI1Nqmb0Acs/P2vgpKdt9LxEWLg1BPWLR8T7gfO97/MRd/BfWtSxC7JkYO6b9A8nOUSnE
3SSBMrPwvirXJk+TdLOVqzNzeiLPsxSKyWWvWXfnuWSikYK2NqV9xXvwPrYADE+7K8clHBdG6Z1z
gAB+8vI6vi0OQbrtNL42tNi6uVxg/OzDkCSEVBN9sGVzCB3Gob5B7wwOVbjLZsKyxE+buExqNeu7
u0mpIYqId52OmdIouPc0VnEEG017wmlx5Gor1g0ZFtfpfG6GUfiLsfxh4qPIxuEQcYf0shTmdiwS
Dh8EE+V9hfg2afEXWNc+NdA5e44W7xZ0+uSBvEknPavcepdicQ5O65xSU+vD4e7YVNc67TyrMpPs
gd0g43LnOC6qETBVerioi8fTNpkOhADPSwymsAaTNlZ8xfIclDWtCk0Qq/rtQXq2dkVCQwB4zfrQ
u1f56LIJHMr0fVaIU8pC+th3wyPRYY8ar2aYO/it9CIPNXkvDfkzlrENONpe+0UR8Z1960yXab8H
JDRT8T1rhN1Lq+M9stpDLRLNt+TwxeJZgffSupQmbBaTLuUNeOMhk9FcxprLJvLbrIhasGo7GrpZ
36kxYssNcLiNE7W76+OsS0Fm16/5woN9ajMZOlzQecVAvyLMTbKtqamRo3HOX5wmppOuqK7d9w23
mwk5yLFLlr+bGkfefB6zb4WLCs3FTz5pJBHTtCX+hsCJog5ahw60PmzMQNyDY9c/gug51o8VHkCO
Aj6rIs2W3xQGT3OnYQWUcv7Bovxl7MXAKqnNJ7vYmIt5jrg0PAN4gMd+UYHCVwRt9EScWA6otUkh
4Dtu/9xnhEOxc9vOTlz+R7rcGZkCuDfOqB+kzn8jEZqPo+mIvWhX36vt98ornQDHg6OLXbCbaQ95
3R5Xk3FlQXr9Cn6nqtH5w7Lpx0rEI1k+DXYE1bvhNFWoN970WLZq2BtQ275t8lTHB6vitmKXM7IC
5zK9uSC4jPYcIj8c5ecafVWCgVvo8QtvrnMtFA2Jq9tw/3BZWW+0+5w08RXAHWvTj0wzTk46fqYr
xCuT9jLyGkejyIoZYHJsmslOV2Lg5i4QrkGU3mvr2TQhEevHFa8cCIXsubAJwCQENxgU9iGsSmsj
Z5oZ0xm0o3oVSKSG9ViK/AcoL3CVdjZN7mUv/V57gmU5XA1r+ZPu43liFuY5fwGusoPeaP/ZpJdE
YkSGioBnSKYPp0i/iHSnQUGv4ZN2RGRRhQZCnbe6fpbV8B/YM1MwtBggmXXFuNNkja5vSPgtYgFY
/nFJ+7Vr4EXYOUeNNyVH6b/FHgBj/WXX+pe+vM91mwdpTVdtzvrdAWw7JF13Th164uk+OSOTo4A8
qtTC8lKfjyk5OrPuocJh2YohBOcjrotJjrh6mamYaXP9jTDy5keI4lJg+Ic0tsjZUEcOobSunHH5
YFzh3NOPDR1NBgUeGV4gQYLA027A1TtmYZHhhFFlHf0qrpdpxQ8rkINvFWatddu9OHpDXbjFGClo
cYRo/UbhMO+M/AH/nZMcyNbpHGoKp1opBgbeLAQSOLRBfgxVcUwUOlhN6NH/I+3MliJX0i39KmX7
unVakstdUtupuog5AghmMskbGZCk5nnW0/cndp3TSSQGbd1WIzsCNLvc/3+tb1WjcZOgy+Rcjcmm
qilIRTTjw4ziOktRIsSCCEcEoKJQ4qHssrneQQQOgsuzNKNR4uBiYf5rLdrMZvk8lNtwDBXcOIio
QezfwYSjB1pZzcp1SP5sa43GdAzEDyBUH0oySUskHNJgEtCCoZOqSBCMIPOgbI9OZLIeC9M+pF4f
kbpm8nYtsEB5CnUWHpPZgXqDnhaPCwV+K7Me0PM58EWu0NejTA5yIhBidy/n4VUpnXdmIEGb5s01
yk0XVVXK2G/RyIOb1geohESF7jiMKDtT4z9607RloIITWSZyqQPRILF42hD9h9YCnTTI2Rdmt9bK
0aYKjs2PsDVfI/geK602HyPmtVjC0cROPqAjL18Uxtid+/2GxRvu2IkT7ZvdnOjiqHUU9Fdt6D6G
+WESyUHUI0LaGexIdZKKK+qJjPGap+E87FNIPjl1+pDSRdK1oG1LJbeWtiq5TR2jZmmZNAcDuTEi
/GRrJwzyLY7LRYjjbuFgTJPM2OkL2OgegvYhFYqm2Hzq2sjHSS2yS5B0/qU2iJ9t0pwV6Ei3diSS
XWr/GHT6p1YvxV4W+dGGTLlnS3PO9+PYtcUtAm43boJtGQpIezBRCaVtLuCwMiGM43BdC/1b1Do2
Ktz6JajoJzDOoJmT9UM0sHhIU+ny2uXB8rLLSXOpNxfptU+4YZiMy54J54EIcexa1mjTHkVh2tv4
HczyWUMZg9IB13EI+SEMn9NcgJx1vXo1ahgJucgZ7Em4UITRIK5s1n1GOqOe2t9jXtUIK3uUceNW
t7T4JsIdNKKM3hoK6k8X58uaMXpDqf8xbAqHioZ9jGEJVrLnTQzRRbAEaGw57Es9MoAIo5LwWv6f
gQxhsoOCC07esAfRVcmbCfrRvg14rMw02EymTbE8kMeUN9J2rHnnWSwvkjjBLZdciiIvz6LEv65H
AI1mQKphkTL7abOf9lhuayZWQWvSffUG6wwp+qWXFfZyqOgBUyrARCRrd6HZ9F+Lqu2vQhoROvNL
oy+Ca1JjO7I9wZJWtbYusUtwNRlkyvaoGyFM/gEf2NlQp87G1QFNApdB9aKCfJ8FxQFIu73OraRY
WoWh7X1hvA661t8FJnA1UpsEbIgDJZpio/WMaePSCPurRAykRmU+WQWoMLxKW2gpULCqR9GhzTsd
9PjMYj3dojiKVspREdYO+HCKAsRkQ95npOzordKAmuuyfXDo6HCvB21YEDDSrQDQuccg0vfSQDcb
yOyK8s0rCnxrOeaM1nTp200skPQZnnbl+ZiwvHE6qzIRH+b1NxX17s5gBnCuCwHbQkNaFY9xsVYm
E14tfi5J6GhJ/PHdO50mzCoi2dRx5ugB2f6UIXLlOYVv6p4CSA4L5srfYXUZCnHb8ESLCmB//p2+
DzE76TTScsIg6Pwd0GFRO9eAVIS2/ShISZhzCSauHqf9Sunjt4ZkFkbyG+Ali7QleXcOZZlDQyKX
9MPS4Ni0lUKRMP8855S9hZPNX5j/o6vhyvWpfc27JSoIYHlz9E2SRZGdpPVNkg8Hn0ylGe1filmM
lz7L4sKM4wdbN5/mvJg58GLqAq5nT8PM/FlYS9ccnmbI/fxjkPeXhue9sfRZhD/PwS5IQRam11y+
ZWsOJILmbXTphKAgSYWxe3JU/OEHcOo5uSkzxl9DYnxDgWX59UVK4KjRlY/cZ287Mwy3VuLjr9K2
rQtsmVts/miOJIj16HkORBBWwEJGbhC2rCzXfZmkzYkAJp/Wr06qw9CZDcZ/B4opYMNJnF3Me976
+lNfWLu6D3dzDkpGEoxV9D8YciBx9gowFlui9ruNzXE3ZwfAD7vVhtv5i/OOJMQLzF8DKrfQ7eYm
MMVlgnhS67zH+UTO2SF1WLx2XXS00LKaZCHM+QediTKHqjwQOCjVim6AuNaIU/qvgLTOay4Ml8QT
MmhUyGnmb805DM1obnOrfis0+ubbP26JWJg/mi9W33krHhjaRM1LXW/mvZzTczpQVfD+IDW1q/nm
mpM1nCR/dsLroMe1QOxpBR1okaEKS7poN0cgzmGWc45GZbgHuy3Wk0EG8BzoiKN3kWDFwY095yDN
MaReQsvP7xdzGsQc5TDfL3M4FI4gBD7idv6eSbzJfDvmjbwVPi/vOdKjIZQkSPOzAoXJ/AUP4jCT
3HhKHkJiUIJSgGYbn0yENVjib+YgvBZu2+38fyAkvf1BioBUM7/PP87Zg/P9P2eZBmuv0TZaBFeE
wJWa8PM5vjRX+57S5EgOi+cYT1ZonSWjsc4LIr/mHAZOCvPzhRb2t6CgVjrYfo+gB1yzL0VJ2Qln
qartl2AOfLAc+eiQCFG5xTda26UJJTsILsGhPWGdf1ai/1mRIOJxX00WuX8UDA3+t3SMZ5N4syRu
fwJyehYFJ3RK6UQaydHOvJe0g8Q0IqYnBYQQ5muFRtxszOdujndLJp00B+u8JOd3PjDdQ6ZAqjOe
o7dw33HndTi7HfnsEBfBuvd5jpHtlEZF290rmbBkya/msMz5O3N+y9sY1kCQ7AaN5iw789c//ue/
/vN/vgz/y3/NMRzBvc3qf/0nP7/kxUjQU9Cc/Pivi/AFjXf+q3n7tf/+2vtf+tddnvLv06/MG/rv
3+AP/3vDq6fm6d0P66wJm/G6fa3Gm1eSbZq3v84uzt/8v/3wH69vf+VuLF7/+ddL3mYYhW5e/TDP
/vr3R/uf//zLtN5Owd9nYP7z//7s+JTya4tXqnevp99/faqbf/6FN+A/LN6ZjnLh57m6MuVf/+hf
//7I/Q/TlLZydct0lWPzCVkTTfDPvwyHX+LXXJN5pevqpvjrHzRi3j6S/+E4tgGlytBt19AN9dd/
Hfe7S/N/LtU/iOu6yumq1//8i00Uf1/A+bCk5I+7DpsxhePaFEodPn95ugF+xJeN/0HfyDeU0Ost
nFZmcP1a0dn0y2nz2/n492Z/34z70WagB7tIFSWKRg7n980AK3ZdcxrrbatpZ20SMx0nsMZID6W9
o9++xKc3ptb+842aH25VUrZnk4LTebLVmEPDwzHVW5uWM1PoiFG0/e6SzCppsGhueFDzEsMPykPr
ILsjkcCRR78LrrgC8NnKEch3e2+yMDdT8ynskhXBJz/aVrukiXzTFS8GhCS38e9yUVJsj5ZMgg5N
rT18fiCCu+3Pq+RYDjx/rpRhz5//dpWMHtbF4A71tneiV9NuV5Jy2aIxIQbjpkgbD/Mgo7kC/7rI
YcARoXltxPTCApRdFhEMjCqbqVV3PnWEcrwtTQs9ziaP6CjnYmkxbevCM0YV+gvy2oxuRLKZT4NZ
0aUDkL4CnLtVzNWQN8jVFwc3X4XTW9A18BBLXekKl8z7gwssmU+xKuutSuxjw8wCcaPRIixT0V2R
iGsn57XvAKDkHL9BPqL+gjXNtqMm2VnFPnUo79juGnj6zkzajROrFbfWObSfi6kAd+YcKP4dO8Xr
BwHZYzhYWycezvpRHsOhvySW51Hvs+Pnh8Vj+MFhifmh4um3dWW8PyxavMJOcCiQNGEuRpwbLNDJ
Bo8VlsvGaI+aLAgOQoo7gyvsRFyYeNMacSBt/igs3ViSyRgve0RJn+/YR/eSq3RLV7albFPND81v
95LeOuAqvaLeJhWJW8oDIas9fr6JedD4/YpKnVASc37qlABpYJ1uYoQrF4uoRumzTnXnrB2RcxZ3
deksE7AKsW78/cZ598L5fXgRp8PY2xYx3gjM0mihnJMHRDVGOkZZUG8lgprUvJsm/dGW8S0tx5s+
mDbGqD/6xnXb0EVG6TpF1wJ8rZjEHjrkvQrDW69qdnk9rnI/vXG6/LIJkyuZzFpHYGVeRC1K7t38
PB6B82MfRTRFOrZLY3l8iBvMKxav50623xE6vnx+Ng3n9Faaj85gxOGVwJqXf72/ZBKERZLEWrXt
QL5h1oKpkJnTD7oN35hJ23uqDuchpt5VOttee8vdJwgX5q4CPdMqP+8RJA94gHVxFVgIzI3Ind/7
CDSmEiXFFKy62PpBoT48R6YPoSiqkOaOfrTLgJgGOoj2zCDes6kKm2Jg9bPxAxoqPI+Zw8ROZe2N
MziPqsO/nVWeA681O05w4RHPcT8jS3BlvzIEJWWafsfBbs5yJq2LKA+3k+H86Ea8RF6+8wZW9RW4
vACMTyFdxJnhTZ5NNnY0Kmxp/RRNqGlB601LICBIeik/6Y56kEG5ok20skgr7NGvNeEvhK5VYCfL
lkg1ZPoKU4mqqWzRGtPHYTtF3RPBDM2SLNSeRcMKwNuwKAV6Qn/Aw5tV6Q9d28ZpfEGHeiVzYmC1
drhyeiIesCq+yA5lLJWjhZmT2aE5Fgkza4M7h+LNgAWXT4K6rqnchiwEo+9NeK53PaatkNaHCxS0
NB4wJ5M1CA8eLDnWQ/o385iGpO6+D9a4Fn9Sv1eFd4sZDOYykkqR3LeylevITi9ZKQbYJ8KCLUU2
QsC4wOAD2hHZ4LJuwFIa2q1V4rm19IGbIe4vyiGittT5YmmG7VnaNnJhUZ0KRhIwCOS59pLsQWkI
9XJqRAoAl99cmj32AovOxHKYc34mvdlGUQEnAIlnb+f7oSCoJBbK2XTFfYY8LKpMmm8uy/j2QjMz
SO5uthu7AR+azlraHwjx9TRuNIoPcjcS2Z7m+dPQuS9x6l7kerN3vXaNeY68AeMyUJO/pIokwm8o
dG6mnKq/QUAMtRZiB6rZaWaWN4ZmXHz+0Lnz8Hw6hkmLCYtlG4ZinvT+mcvT1km6FKdvUnrBGiHh
a9yrgwhlyEqfRwQ4lF/c4Bba6/BLFnO8FYVSMA8eKmkbynEZYC/LTHyQKKSqMf9u2IgVp2DOsSGk
JsouUgplS7S3AlonRlb9dhraKw9J1gz5QBMIiaRpo3Of+Rk4WmcBcvtxiPC1pEC8iJbKUXlwXfTQ
O8sa875vhYsKLHjC4Es0Q81rRe8wHQ04b3qR07GIHjOtAdlUvpiaEc6Ktgvbj19bjIMsKZxlo5mP
Vc85HZPpFnXkLiSLzp3k5dgPO5jVFbpKpXYFiT2xd2kMO/Z1p1GFiVV3UfXeo0zdgHXbRrX09QYW
aJSi/JKgjuRlCqObOOTBC/2bVppEwxTtPZ4/jco9ISpbGhuHCSY4FTdOZ1q1959fUGOeRvxxQW0p
DMtiPDWF/v6Cjr4+SEQG1ba0ClKVRzhc2rJ0zoyaoKEoRt8u+2mntc6h5lyb7kUfExbohAnURfTf
EYoxati7sk1eP9+zty3/sWeudIWOEUy3xMkEqIdyVTH3r7at09xVOBfzit76XsJdXdkuCCer9jaS
uUCHXB9UB319l6458jiCs1cpaTlLMWFosZKLAaN2J9JLN1bfPUG/L6OAbGREzkw+6mG9+95arreu
sY4zcMYHolnEIqmN4IsXsvHRCxlyDrJezDk2r+T3Z5saIr2ppqi2UIvlKij0XU6LYNn2MZZWDEka
FTHSLlYekyS4vIRAKYQrmvu99OB4tJj6Wf5ffn6iP7gDLFPXheuAUxJ/7JM31ZKulleAN7evZEtr
AlzLrc/ix5qsK7Jtfn6+PWM+yJMLq0xdSNswdcdw55Xf71Mtwy21tHGnCp9F/pJbaC5rYYPJ165p
Hh8SEd97hXFhxUQTiWz7+cY/OFi2beu6TRrJfGO937aW1xGZkD03lYbSWnX3GteAfum51QcjWvUh
+3+45IqG+DxRkYbJtO/9FmWvOW6JJGpLmfu1xnGl18EVAXoUdxocWrJdUvg/MmEgBg886YSwCPEZ
L/TXxuAX0viLedOHZ0BY8zraNm3z9LFSEMxtKjXMmmZMzFFLmRlS7YfhdIyCcfP56TbMj661ZTk6
i3yLG//k6N02UXPeXLUtpP4Yu1Ao+vxcMJJMjvZzkqBFjORb36ffIK09N0O4K3zPWX6+E2K+qH/c
cLZkVq+kYyt5esMZZTVBPiy3cUWD0h/wFXVt9zMOdlZeGCCgaOzHibkvlXVLGPWuraMHO8qeMq2L
V45Z2midommhD6xkR9JnjcIlAc24jZ3kG6rehSnd6GB1SC58CMrVeKEgxy+mpLkS4WhvBz/Z4Itj
oEwo0guN14rDZf/8ID8aWpTpmpRSpGn/uapXwBYowgc8VYV1a5MLRdCncVsKPBcdhHBMMDmRpQur
wO+it1fMDe7UyC3v+esmmI65QRf2812a5wJ/nHbcr5aJJtF21Hxv/Laksj0Ryap3S1Yf0Q2Fta10
6ytIycC088e+wUWqsZMqbL7Y7nxPnW5X2A7eUochVp0+46PSfJLDZUkmIC66Mv9W4sX6/NA+WMop
wcjFMwSnFr7R+0PzVdQm3tSXWx27j5OTSGY1pK2Ugd2sahSPbcjjnKRi//lmrY+Gzt+2a5+8P3ys
FAMvNixqZLFDwSPy0sm/OVTJl3IiI2NE3qQTOhUq4zKM2pdKyWMd0l+2iRoEuig2CpITTqLwshOz
ZMzqeK+WSbWWTrxJC9HQWNGuK2pSi8graZeTD8QbdE+d90dtRy+h73MPWZDxlXfZyvTBbJj6AV7O
x+vYIF7CGOoLzHk7vJjjBpvQ4+dn4IMXqLIMbAhQS+bq3En5YKxRHmZdy6Os8YwmAwB2iO5RcP35
Zj66dX/fzMmtG7dtoFTblVtKMzdpFpVYGm+H6aHtiJIasrWifbUAifXVBOGj++r37Yr391UOQCpk
ussj03VXGYUn2Ht44jd2Ee09krDQ/H5xQj8cN97e/zZWfeSUJ7dUT7sksIDVbnM8Z6asD3kT3PWE
Ii2crXGW+S2r3eyyrroLgETfh15s47jYdQ5yVFv6N5+fd/OD9QUxvRZrVWlJwb/fn4AeWk+vF9zg
qV0sW9JfWHAzG+4vKup8i9YZt+iXzjRFJAAqPniwwDmYsjGbHgXxH/PI1hAFRXUuey2iahOb6dn8
+Bd1ff/5rn40yvy+pydvtryhORz4erkdEXJSLl6PfnL++Sb+qNQyI2cTLieC16c09Pk2/W0EzVRr
EjCOHqyz5C4rsLU2OhWDuDwmTXatNHXTVGgBIo9sD/EaQEBfjEB2amjkhXNRRv6aZs0qD2aBg+rx
JSNet8pbWU23Y82DXAVE25bWN9rgOCxYvfMg0cA/q6yrz4/kj7Lf25HYDLu6IUxWGye1mmgYqWIM
Kde1AG5VJt+kVmwKM9sEyDvTiaBULXgBWreWaEliOf4Y3QqCl6CwU9r6ucAEBwr1i/P7d4X45FVB
DdK1oDyya4hg3p9gsnwsFRcZvJ+Ck9UTPBIgkWdNX9tLrbYvq3Q8d8ARAMqdrjRRMAbUs8iExajj
0ARFLbeuSH+WKJxNVM/LDEz9Cik1NJByE3c6S+CuJqbRohxg5FSKoa8/+DWhq3pUYnIgflB6+Q+t
rW8zIqxWfcU/9S19H5oQ7wDY0N8edKzjeMlj68kuwifHsF4iNBy4Fna9SVkD0XBl/JASH0GW8+WC
rI5FxgAVWZJUGNggbb635xDITiP1bdQ2eaUIXoRpFQDOmdG3gChwJUSUvEAcpMlEvtCIzFtzziKC
c+DlJatay2OCA1McZtlZFsIE6D0337pNt9GQhXgtpoo2uwug66IE6OWiUZzJEtLrLi31q2koLnRi
pMYu2Q8d2QYdwWMWqmug5U0IVigZyJMpsBjIZhF65rnQnG1lc0rzEru0JvDuFPUvnzQvmYMmqsqf
8CTiLDqabYzkUD3bRrHRg45r1e4SLbjJelIuXAZpFA3foafihsWytwoVf64dQcZNHcbDwm73jEOo
0DjgJKLk0/WYrPXeI+YVDXhV0i0M+Uy0HQX0mz7Jf3mTuOSlsCor89lGTLQay27jJYW8x8eyyOoH
Y3JNYlTLRz/MuJwqfei8+Kjp9lnTk+dtW4G77gdzAQjvTNS+Bc7eOaZ0F2pPe/Y79Tz06MlpuCIh
4qZAIwlDs/4VV9kvZLxHM5UY8eOj6GKW4tjlzO9JiTeVqZi+TuPusZTI50OVrwguBSj507AIWCMM
4Who2Hq/eLQ/GAgdXfD40JVzKemfvCsx4ZEKUs5WUcT7RW6uocoy3SMmbphujDq6AlJ4IdoH6sK3
joyunnAK0qnhEfpiR+YNnTzMjs5Cy7BNQ2f6dzIiE9wkXDLPi21uwHxLbfuMZeBZXl0XgOG8NjgY
JGLlNbHD+aHAoKsN37/Yg3m4ON0DCilYNpnzzuvp98OJ7diDFgVlAWwOcrIT/UAHdSwa6w4ZxzrI
vE0cOjciLH72TfbFSsv6YF0H48IE8SaY/kt1sm2AP4S2UjLd5lOJuSZm+UyRqVqgE7jS2+HRF8Wv
vCD73ax/haG5NAhwTAA8LOqnUUf3OhKs/GjCM9yqLnbXSSAhq1qY1YAL36Dd/xXpiOcHWd3ks2OM
UsbGq437xCxJWzTdlUzaX45W3EL1EHhLxA3Y8wozlKpWWaRWpvLPq5LSqqHJPTfSNtS9hQd5o+mK
kcBE60JoRHrDhUWiR1X0iyvz0dkRJi8fXqK0td7Wqb+9SUcnjUfX9YttXaTnYxH9rMi+7QShDRD2
f6iy+p7K8hYyzZ0PUHfyFawqgk2DFA07aFcRLjFuPCectC9WEh/tmNSZytrUB+hnzJ//tmOYH4Td
tPYMLUmhw7IqKtpjhJMC4FLvi/GLE/HB/BnwyPwCdjkbtJ7fb07URYF8fci3mu8QNplgmyc12hVf
tfnmedrpk8ArVZmWQzyuebr2awK3JIKmy7e6IBm2Dc9yI76Po+gWPsIhhXY5Td0FJnZyoCfrIq32
dmWeAf7+6g3/0ROp5vmTLqVwxB8zqDhKcDLoRGZVqNi90NlUQ3UVWgdZp1cjsVUjqY5d1TBsR90X
xfKPCl0OCxVHzktyrBAn1zZ2KofGAHldUQ35JyAqwFRkYsh03RnGJfIl5JnJr0xLby2v/2LjH6xg
HLQLgm4mCos/qqftSOdocNxim0iFg6JFVIl1j44ETpj8jBCUW1EqPMX6jy+etI/OOIoJ5ZjKsJnF
n9xhEmlQDvynILMoQuejP4QJ0daYrzGMbrFSdgvo62s5oiassJx+vvW3lv/JfUc3kNgHx4E36Oon
pR7wh2ktEWdu3V4+UASDiIcZjPLnVVfRL7Bq+Yys417Vt67/3TfbXV10GzkJHGd08gatA8bXXo8F
0KnGfqkVSJIywbfdieSh90oSycvpylWkv4hdMYPcauFSJzfkvixMTP9d/WhbTMjItgT6Yj+jg0NX
TcYMER3eEqr6MiyMb+mA16X/WVTTw+C5O3CbUEK6JyILb+0YTkTcPILwRTfvjL9uTVtjcLoUMewU
WB4EzadRvgKlzkwiHxnATXT8Sy12Dl1779tED+irYtg2k2Ky1+XFku6wpLvHDmXI/0Tbfusa76fU
IQqNCmhiWN5+fhXEBzffXO1DN0P1xYT78n6UkYmlCoBeDGq2b1Baax7q0gLIUwfVokMabBXgkrQo
hVLvbfMeM2iRyH1U4C4DT/rYULBboJnBzdBUSwfMpGwKOqu6fCZObkscB7F/dHL9hveJDmBmEfTu
JXr6nbLjS9ZLT0MxT2ULs9k4tHhC69kfc1z0ONAJqh4TALYdxqPOaOxla1f2F2P6R6sdl3qX4wgq
ngJtz/vjb3wZBlDp8q0I0+c2NA+xFXWLsrqn80SUZUOzt4RnZI0/Cgdey6DUTaF7+Mjp7YojJL8R
SlaqfbFbH3RUDLQkCGZcpZTLauz9biXJAKhgkoxHON2Wfi2OZAvagBh1XC4UQpH/Ppc9WF5DAgY1
uRuzPiebngbROh29X1MsLmSaP3RzjuN4F/B1kOW3Efg1dMrpKm85lXoMlajuHyfdSg5d1zwailLB
8FCOLULppHVXn99sHxQw5tmewFuLdsRlRHl/VGh4/NJurYzqbrNNJX7mMJ9x1hNZq1UYgf2JvqkZ
stVxzg2CyAg74m5CbPKtScRDaKXTkqLCFyf7g8EfchyzUJezjY7n9M1DVEfZuE6fbVvqbInpbY2Q
CYUhGVjIfdEQaJPzlDnjksn6V2WkP8vuQtcd3bbo6liQlMy5zvTbrAItFxi1Lsy3ziHBoLaox3Ft
6Iee7HAjYN3RqH1dkvImxX0zFwac/oum0h+FrJMdOKlclBQdAwB4+bbCvRoaGvLXFrABgz/2MxWQ
I4Tr6PMb4Y+pzftNnnYync5MAruMmQC73UWEminOeOESMP75Zow/Brd5O4Zl2rxlGN7UyTLD11PV
4kfPweCVewc3pjEQMGXouHQ1YAiWWjneALJO3kXN+JASitx0uOwcciXxM2v9GljHvUzCZabddFb6
+MXufXjmwQsbaKxMFgQn6wBzclrlGBEzr0QjMh7KFs4+JCrbOkiXhOBAqNPWHWkCE4kUBv4mW66w
GtPc9s+CON9Y9Xma1QBXnr/YsQ+vD3Mw07YNlihvYqXf7knCpRrUFn6+LQvtAGHpGtoSUZWKgOJy
b2E1KKoDUPOlUQNFacq9W0ePeX09qPi+oiL6xd78sWqdr+Jve3NymiJNgwVIv2brh0gHXCbCarig
gA7285CPaiXw6FIpuEK2SLZHtQnCfFeGxbY8+3xHPrybiIZBEkZril73+yfVz+xh6mM3Q8T0HIzm
oq2hBSLE9o+JASkQaoaN4OHzbc7H9m6SNB/7b9sU77fZGFlqw9jOtqXbLWEVgQVpV700FzVgh/+/
TZ08LJ7uwZn1QcoAKKQBxVrAg+TV3ZhfNsBm7e8HRyUNl7ebYVFFfn9UwmoLcIg8lxPAnsXgQFap
hkPVIG8tn0RoXJJ7c0FGpEX0VxSca2n5EpZQhbWAKB5F1St9hH/8c7AJaZoemVwv7ci/07rxrG7K
rxak5jz3/+MaoAWk0O2Yru2cvIvTiokeokMIlpPcDWZBcLm914j2KWr9bB5E+pJkL6WfBdoWGvi+
CLz1mLB8Tk3sptnbY0u47VWUdd/8dil4pkaJkmziqU96rEFSiwjH8taipdDWtl+8dT8cZX7b/ZPb
1u7jrjVTbiFFPNQsaMHUGRtnXZftMj1e+zBqP7+RPtggJ0tH7kVxRxBV+/7qEuRJpknO1e3q9oCc
i7j0TYzpMmTFPA71RhpfqSc/fDIZ4y0hWcP90biPQBQaSQRjNCf9dVZAF451rLz6UAhxjiZ5ldKR
yOPoq/fLHy2Q+emkUU2LkgRy5/Q+BiuSoSLj1IYjK0Sl0nUwrQy/PZ88UDy40JJ5gi+/U1JfQj/b
f36e/5xOzcsB5Da8Qealuz2flt+GaStXfdTYnOjen6m80BgBD3ctXhC/3AY1Vu9JbTozvXLAgEEw
B1TlnNvxsK6650mM6y92Z76RTp6T33fnVDGTp5WXhQ2vM2btZwURo0VJFT7Ojo1X7FvThm87Vxl0
e9W5+sJh4VfUu8/34eNb77/PyOmjWmuDVqV9wBkBFiY8InGxu7C2HapNaVJ/HprD5xv8YHzmmBkT
qKA4KHNO6gYDCeUD4B+KNNm4Thpv7fEc+1UGFLv9Yp724aYMA0U1pTGHlfP7q+2buUFkHsdW1grh
pqRKIHZBHa9jzf6qFvPBBABnBY3bWQtj6qd9eYuSm954DHljiwtvdqpVTUJuwIwXKvaiZEZVwpHH
o5hlRIVb6TlsDSB4yYirxb5NuuqLKtVXO3Tycmqtwur1gXdviR8vTBSTNHxfTn/z+eX8aDbOUEkp
jH41ugTzZIWSoDZVIe7ebReT2+CGkN9zEH6hHh9Dm6gdpiELhx6KY+bfp/RIONmaAPSvnqQPxpXZ
bYP9k1wOLsTJCIrOUqXeyKLU77zzCkxxAto2dx6rMVgOZXOI8RqMqO99q99lbvTV5qn9/fko08t0
WIKyKjYoDr6/1zqKKhnZb/kWQy0HbCJ1zvLLQaPHB3eWRQoCKmTcxlZg9JpI7lp0trmrmYwVpdz5
VnmniVuPwMVNP3bfjAIEdFXT5ioMcYadxZqtKtNKM1SyMMp9r0yCZIGNTd5Kjz1UOlPdI8GhsZ2O
6DVase/s4F5L/FU3yAvLLfNdrMsN+Rr1chZENuNtFttrnbCHTS7MgyGrS1Rr90EwMLd2VpAejkVr
bm0AhKHwrjF1UWfnxVtAEiyJM/Lb5MLxYge6v3Wg/Ei7qmKeUYV3VoomOSiCY2rpT2SJPQArDbam
YVF98sVeDfpzEZ0NdLS2Y14hj2udvV7Ux7w1HzDrin07OrcjYuB1oWfnPbHny94WYusPF0mUjRdx
HVzAFynOAj9ZtG0SHDjjP6s+Qpwf3KaQIxbaKMIdsaL6RTINr2prmNEPockAjMg1KUDVcixfbdW4
G14x+XIMq22gJS+OBFhsSFj1FpJ6Utbhcwi8Qp21zrz0yY6BnmgU0uwhj4gsgfYRWFAlk+q5HAxz
BT2nJKbEgZvV7CUcsctUy7+F3sAjb1L4rxHSqMHALFmthtyToPm/lb31jHHjVhh+sisBnQ9Dj62U
9kbN6hqqa/1rYjVfz7zSVWS446JLLOC+fLhE3O5CoV03kVWuh9Z9bVr5q2xvbM1ZE/5KRWxoOqhX
AwTFwYKYrRC756FcNd6wa6dh11nquTEevJL9hiO8BWfNbNFxj+DJSlhic2BLD74oQcTIPfBMOhNW
t1+eNgwXWP2f3VTdR6y/spFoIC1/LWLvCBXmKfEw7O8AIlxVjYZ/Uf2ww/AxwDtOOxDYAZvzQ95n
tg1JJ7YPtmcQ0Bdzr7BZq+a/oqG+i5S8C3N+0GOCBbLmNtS8owxTa1UU3SOMLQCrYTWuxhZF9RjL
AwMwsnLkEKKg/VVwjVwP2aOAFpo1Voy2gpSWMUZjACSOdrHFmmDq6UD6VnBD+Mtt7J03M9fc8Y1+
1bjGfuh1UgzyhggCqnAIdBcyb67iKn5hhRwBCuN+KVOkXzpUtDAJHz1pnOs1ECgw7Cs3TtBegycG
guy3wGgNvMDIOYKXYvYQdHAntBK0YooGxV+GWV+t+FksJF1naEXitvWCObJlLYjwWiCeQX+kwbjR
ompRxP1Dk7VXI3gvfYzvslBXa2K4luPA7d+7dbOQKdS8MvTO88a57cVwkwnjdrTUo3tsu8FfVNxQ
0g2WUY5DqbflZV9kL5lNBUmzvWdXbxaNE79khFIo0DFIL3R/NWX1fQ4dp5EvhJKsBV0uDNf0/dv+
4k15KDya8D4YE5Z6s4MjBgMBbb8Ec7owmv478l8EwWVqLFV13fnfC0T2C78cdtJ3DtTd78Oa8Mv4
f1N3ZttxI1mW/ZX+AdTCbMCrO+Czk3SSIkW9YEmUiNEwz1/fG8qsDMmDKXZlPfWLIjSQIOAGG+49
52xMJMIhvGXCmZExBEaZPihuv7Vb1I0UXG4406AbyLJuXafRbaE5RBGIXUnW19mI86PGfsIjt4+A
r6C76+qb2pYhFNUF2yRUj1l8V8qJYYmkDFSos5kzskP7BKKNGk7nSqGoRzwr9WwEJ6ojNo1mgrio
7/TEbNf9o7GzuwrsUdccCcn3RXrqZPY1I6vJGx1yONJ5CzwSPpeQ2kZkZFyQFIXm26Oopq0KfR85
6akYeImxf9+piW4Dz1FuBoshVP0Ye+3M2wcooGIBwEfZ/2PyADj2tWACDQhmU+fymf8+A4UBS6HX
5I2MxjdahDstZi426pfey23tG733W3tSfNsEpQsm58lox/Q8uL6o1MfCWTK6KVAI136tXedeUtji
tGMwwxD8tsK3JWJ8Mqntcnw3fbJ9ieVuHOmVCEJXTdPflWSzbdIp3o1wF/1W6CsStpfZitC/KH0h
/ImqmFX3mx6qZdnZHOQc99QDDEcHsXyyo1mtyHkeGfYcAi2a7FG8bYXzqammwXM0YtX1XngUw0kT
CVdKlUTrsODfVWVxnEU37cphvCHMdK0bE5gQI30Nw9DykgbanhYO20FqBd/cJPi2IyR0IF7V14sl
D7LhvFy0mkZRxlUJCjSHFVbHmMw6tm/N1KbnSabgpjMBUDoNndsOu/tqmHnBA1QSYEYifXHTVRub
hs86S+LRrwwi+FqRnMHk1sBqjXVSgeHU6mHbSHQjklyAnaOj22gN8b1WMpYfwZtFrZ0GTv+UBOYX
UimeixSxtgFEfiUH2st6QwRvfRfy/KIwf5Vh96m0+RcZc5EuefmM8odwPWdcLFDqeFsM9tpwx3MJ
bBc8fP0JEir63jwG3TDF7qYxl9cNXBfxUklz12jTOSmSk54iBNbyi2tNktRTpqsa/LFaTGdBVopv
K5HvYC1d6fYSZznucEnEaCobLFfN18KF30E4N8Ep6b2Smk8ljYEd4HM/7csfqsuK1GtMyFrnl1oH
i1rX9xmLUx/oF7A2jGDWSrbO8ZtQkNlERskMswSMpZI+fZt+xZxDXs9saBvNSM42SdKgKNNshy1i
NZRKshtc7QthLc4xbhf89Ssq/Qi3kauw48wQ2LkNCSQ9Hnsx9ushI2O+nANjP8TzEefNRFCuw+Ko
Ut131A1dbZTUdX1JohbgAYZlMJj52knFaeCLOJ5/mqaWil7t/IhkvDeMiG3PsML1uqywfqhMHgFi
haPc2UNDJnA1rYAN9etUt3mjaJnUhvoic6z9JtJpT9jpLYGvzJxZeVGbJPUmQ53XxKo912391Jpy
F4f5qQ/kkxIzizSFJI25eQxJ2tTTsSL/L/CywdpJGfM2zX28qQMFqIlIHkVXvA28LGsVuO+pp2O6
lWpJRA3Z0fnMxIqQ6RQo2UlYUiXm7gg+ejoAmCYKhjxj0oh/2BlgIT4IzEwFMWMIc+qpfyR3FqZk
D6nBYKE2pb1RM/Ln2AovollC2fMSUbihQGiOijdXjg/ZTAaWnGAzjqznZil3nPyNdcRRbZ1246aZ
S20bY4P1a1GeZm1ZRmxCUIO5/iGpF6wHo4WO8ibKtr3BxIf8LEjTHelcFBOr7IBfC644+8J4r0ws
YkKbSc5vurU9Zy91+Zo1IOiCuDBWuj4etaxHHkYzpeizO9PBEc6c+1kfIGqWZUrBKWyA9VSN70Zs
rSO9Z5dhX+xYGh7xFcRf9AvqOnoD69JvOvXYsrZ5ZTjdWQlhSZnIdILhyUqz7Hhtkmx5CKzkbWzM
YR2ob1ZpRzdZLs8tmD3SFokrSob93IGUpERM0FMJi6u1O9R4rkcO6dL1ND00Hji/e3AdU3dDc7Gz
yembkYquyD2HxeB+Is6JYwDI6CIZyxs43t1qbojtQ8R11xVBu3PY8LZz6jJ5QRBH/0asU362I6LS
GvFGqtJD2UfogJPvhAnBACDofx0SrIHu7uDW6WGQ/UG3BheirfIJcUuC7Qw5J4UUQhbu6p1q3pX9
myIuQXIEuTjPHpQQLAJ6R3blXVU+5sEzqbCT8d3gtQRMA/TgaXJv5fAQ2t9m2DhCTmQov+qE14gF
wktjkVhqQn3IGkroOQ9fCJzGTWkbo5fP+MZn4ROgdXa6fD/l7T4GMxzaYpup+6RpzphDPYP2bN44
R1b5m3HA0cdJpnDFsdFhGI/57ah/SufyNgPwZQfKnkjTbWZ3e8zxtyHh66JFLYOKZbyM6UBzNtok
JlBMRT9rRnTWMm3XJMVJ0ZStwWBDDEKvUN9ryl3Xw1zrYqK66i2VRQ7G4pDp0z7XVnOiHkrNPTbF
dCjI+OrTN5ZTjq3KxqyFp7CiOu3ArnAETZxuyrzwFGv26wJ/ZxCC7Ut2bOjQMNkPcY+5O289yT6H
ktIucEYOL+am65dpb6NDtkun6BSEzWPrPoiueiO8BmOYcQvB5aGFl6AVLie/YG2I/ujM2cGsoodU
kOCoyuXY40/BsJ5oMKfSgrQ+3dN+OLU6sxcRT+tZ0T8ZRn8k+vi727Yvuds/sLU54xIu++ZMLvBe
Qt6KYRC6cXdv2tURHcMmMvWb2CrWZbhveclIp7n08BkdgxOx7dynRnVOdOtz3sq9AFQVmsHLXMvP
GS+rJkNI4caziuVZ/ySbcwrBMsZ5VEzjIYiUXcaaGejqEx6sg6oOj8iQBBOP6bsJQGrx5gbqvraM
bUXqVFAou7bpmDWtlT0VzEZEzTkUnumLBLH+WkIPgE1AFJlzM7mzN8Xheeqi4xxHF+rWLGUBkrzb
seC4PahrUppIcR8BYTrbJSYuMAHKS2xCxryqmAtHG1F1Jo6VpFnVtitHCKREIKKwSOqi91U3W9cW
c2aVrSFYWfqhsGDI2fYeOQO932QHaWCrQVPAOeibrblxTeXTEnII2w9fCPKzxU/HZO0AKtZ0pGjV
MS1Ze90sf4gc864vxc0s/Qp5Eskx+2EoETYKqGEzycqmN07To+nSsBq3gVv6slNXukBth9k0EARj
2t/CigT+cTxU/Oiy0/1GSfcRHl7g4UQqm4iRMCgumBkKQ7S2PUvhhxwWPIrNNNqtcxaNrAjJthfE
dzb7lgUBzu3KjBQ2jp4b5xutFjealhxssix0I98nhX6s0z2myYO7QJ5AitHx2wYivzcM8Thzsq4t
dz80ys6ZuCK7MSBOrHZo7U0AM9iljTzb5fF0a5dsJZd0dUKjV5mmUm/HbMIsFrBGQsWjJNDuid/e
2XWyLrV8ZzXGZsJWXZLrG2pEQ/aHzt11HVAD7F4B7V+HLPj5RycpAXCowNYAisDaIBz2E2CjrpAI
1HUPLak3UJJyan1nJwC9F8zAyYmWY6ziGYPp0UXcSpRNayuaD7BuDsKE0GbbGJ8VD+fsqu9fIzYH
KdflQYNcQf6C/KRdsMLlSzNQK3ZCfwZ9ZMWzT2Puju+y0Y1uOwa6Rwa+pwzkpZsvDS97wIceqzpb
7HAnhLF2KFSkwewX/EQy9pToHMHS4MS+0sOXydE8KXaCILu6HDbgZtaBsdBSlLXUMoL077MO6H3X
KHsnFv6ky6egD7ZdAPWjRU3RTwcJrUXlqXVEsSmU2KHHQpNV1gpRklmCb5oN6lwZm5QQtCS0EYqE
1Apij/SDKHm0inCzRP/Phx4jp2KrftX5AV6hNt8mKeFfM08+Tj1gwxxiCZOUuq8EVI4m/StSNnAk
HeDRimcmtsj3XghPv1M3yURLR71hoqHm03o1KfsGfvsu1/d8Y2JJUg9TJ9sdEldgpA6ILbqICnko
txhXjJifxEFhF6AiV2FuO73XufnRwUzjcq2SRU+pbNo4wCmKlq1hw5Fb28VlsXEU6OEMihmeGDmc
9ayvwTUThtoFr5PRLuOB5Y66Hh7zYLrX8q/OqBFd4/UhBuEAOF1y7A2XH9X11J9BGPc4yjOOqv0Q
e+l32UWbeLJ2dc6GqKDqApFejUHpjKWXSmOtCg6g3Bra2lUeDcjdTa8i9CAjEI9RsFVJ48Xo5wsk
7TM5n6ERb/RKBbVmHkoyBQuyIYOxvs8aoLg9cYRNqnoRDOQR+W1axac0nC9xpW91UnQ6s99aafyo
yXln6Nq+Jaq9K8eX2bFvB2SzcUuK5pAsw2CjINpvTLa2oC9TdVtp6kZVSzrZGJc7FjzankEbb2sN
3MrkoInIPW1ij8T92cV8yuZsZxvaqiKoAnBYB5ZRQ+SfmSkbK8IaXLLhmEDZZZ60XlmbGrOlS+gm
4YjUgrwMGXmQnuYKQMQ0bUZhELmz6afhoAY/Rqe7Z3Sys3A2hEh65lj6bBU9OfBqdrHXC8gnzOsk
9Me+0tsXS3nBjHbQZLIrdbFv6vlE4O5R0oQKO+Z7c8mHID61x4sGbCzf2AmVjLnakAaJ+D099HXx
MIycutKU3H+WhHly3gCiPSrJeEMR+VgVKhlFnBSVcWeYMYL9L2VEsHYHwoNKexgE+0TNd1nuwHdB
nwwYLNMv0UzGgr4jiAeqRUbsaHQsZ/3IGecuabS948hd375JpEdlL2+V1Lqw0d3HlKP7PvbLlLei
y3cEcLZZuQnYY6SiOmbptC8T9cZ+TarhRuWxhayFQ4kuhIZSAI+QQ7bqjmyWAHbeEsgCUcBPwjO1
/W9NNTzO7QiQqfPzZth2ZgbIsfJNZ97WmYmOul8HrFRaEqJ8u1embjVwou+6Brp07OttsWlhEibY
RI1iuEkmzu3J0N03dQlcaqjLw1+/1KlaHhw1fei1otpgOmwOwKtofy7/99dvo0iOFPL/3V///Iur
L/n5bUCU/PMbTro6oCf71+9//vVfX/fBX//8h4JghcKc7D0Fsv7ohulw/Pl/f/1y9WdlEOMZ+/nX
dUvRQUvq2fvr35jzQJXur9//2+9z9U+IUN47mOh2V3/+y+WuvtU/rvTzD39+TZxV6n5CoPjXH/38
v3/8O+rgbRG2SGgyVjs7OlWm9QR3oNtamdKe9K6+NAZe86pMR7CF7Y9J6R/1gQr9n1ta73XOltgd
oVNYYV1Y/v7XJrEaVYQL0ZUdLHvvEDQapqRKKdYHKoP3OmdwssQSEIeWjv7Z79dRSczQywyudlBL
HwX+ylZ7Yquy58QaNiKfn+KOnuVco+eLBOaGxuElt8VHJv53pABcHWOFYxouP87S2frldnP2QXlO
HstW1WPiSFtOfFXlflXr7JR0+UNHHL3hzJ8zlUzbPz/ovxsiDdXBsYAwSMfborpX7fipbPp4rOmN
ZiOAAQtmvUJMfRhp6dqxtZAJw0sLbGZGBlsgXRTeAyQKYJXIrDkh91P5MM/QPBuO89JM7rrcxGUF
HGqWaQLlIfpAp7H0TK/69b/8vJp61esslRz9huBRicbZL5LzwDE/0G6907NeVBmMCtclWeB6UISz
XWXkphRba2qPuc1Z6MYAy2NRdf/zw39Ho4PtElughprZFD/F5r987NJ26ygYWIWctKYOT4ZUal4K
ekdVEx7Z430gvXj3coQB2miHSeO41hnM7PDq1EQzSbjWeszOU5F77vSJXXSImvHPt/bOM3R1nOSk
kJgmYv2rF7iOsxnyIn1/uEKbdg4445G+T6akZV7+fKV3BoSro5ZEj0iEF9qS39+dMcshXvNibMeY
YARJ6V9vncf/3TWuOsuhPpLI5SKYSHDGZVSEsZj5f77E8mNejWtuA0EGcCcdEdLVFIDhiyUaqMS2
ddUnp4i/96W5i9RJ/eCFf/eDoU2+uJRsghyuHldPc2RUAc9AA5mfepl8Q15zs+T7ESTyH93SX5e6
emoC3FVlEXW+LTNHARzaQyVwHisZ/s+nBB7ZX9dZxv0vr5ECBHUUFbekmtZFFcZFkdFHksZ3R5lF
BpxBho1r6VePrZvs2naDRTIjAh8Q1g5v5n/yyeDqc9EwCCafK9Vk6UwObXpuoxpmCkqTF+TWRpte
2dV/IDh6Z7lBtI1fiGBLi1u6mkPV3s0zJgiUZ3P2Fk29N2PgNqMjKZ1S2A9VI0+z+5Fp492BJ5Az
G+hU4GgsT/iXT0kj69hmPORkEJUPsIY282LOMjI/6fsPvEnvXQpLlkFeCc9TLCmyv15qynRCeFKb
gTe7N67CaTHUUDiS7pQU9gcan3fEW+6iZSN0URD8I67f26HNLLdQc+hlT7LTjisnvBdzeJeGH8ib
3psgTHRmwrQWL+zfhGpaXdihBV2gmOQChn4tOCBJEX/gr3rvMribCL/F5cpndTU2qJdLJ6Q4vzUE
6YrFuIaxDE+o/si+8N4YZA7ScCWy+cJU+/tnVOWg3fOc6wBbohZDjYlr2cFDkQ03OEOICMuOoRpv
AupodlNRE7F/cHbrTWOrdxLKAIZ1TRwHq/fIQfngVfzpX7iejV1TIAdFnEno79WUMjft7AQZgxVA
0wXwnx2WvkKypigtoq4TD/0kEY8WGhObojcxas1LSqNYSSw6tEhJsnXaOisTJsKsu9u0ANkr60OX
mKvRCA/A9nxFpLuaxvFS9nIA1P95Nfm7OwQr4q83cLWxbaLGcoCr5YixsKqwsaV7pW9N/TvE1FVl
6EuagA/j9YNlf3kuf3tuFv5P1cBji8r0909V0WVnFxVvngGe2YGJoBCvodB2HIs3gTr7z3f53lhl
//Svq10tMBLQR1YmXM3s4LXwmkewyHj+f77K+/dkUOBjk4wB+mqkQtlsG2fkUY7WtFrSo0Y12oYm
EFwEk7b4YOi9N3cRyPGvq13NJz26kKQsuJplvU00/IQxbS2wwPoHd/X+s8PBoy/WUWJmfv+kgp7K
tiwpLQCO8ZX8ooLvTYnE+POze/9u/rrK1XuU9bPaCFvP0Z694IBcAWkjaBOOrfm/vJ2r8V5i9+8n
gwv1CJgd+ZrpL1alfzDe3h0JGNwMjtgq3s6rsxKLttMzxy8bmmarDG+GTaoNPFoF/rZSuR9M+O8+
u7+udp3FhHkk7pqBq4VwCMbQRfpD9qoDVqxzPviY3r8x9gO4epCQXg8Gu1JLQ7UnpjvjpYvI2HiO
npZ3STofWRffHXbLzuOfV7oaEKRjOmpPr287Cd2Lh4NTALqmtv0fDDsCRNlPsygTwPL74G5yA7xN
x2hoi8uyvpCF4hvVU9TI/+hCJhYLjV/+5oIOoeTktmD1z8LBKwuHkg4tuojdlPzgCPL3j4hsZ40a
wWL7pFl9NbM2CQc60h3yLdD7zZLJ3ZAt3mKVDLxa5P/jDSIXI31MZbr7GZD5+/Pr9TLSOp2JdbkY
qomnHvBhpEU3ShptpXHSm2NOYPGfP7S/Dw0uStHHVlVLJ8riakZKZzfDEIX/tkhnXxXPpPXeyGb4
4B1+p+TDZSxWJ1tlD8xR6/d7czV0gAJaylasRqv1ZYHMhgDq+It6ousfuPuRLUZKp0FkzQe6+3fv
kDIBQRGqytjUf790RaaYFVa8Zq2yxIPincetB/zM/w8epM1FMGc6+Equ5sLBLJQwpA2/DQM0NjQ/
ZvoBCunKf77Mu0/SIorENSgckaB69STTVA+gaGYs9nqLnoOGj4LFfb4voJsaW7UHRErdTLypz0X1
P79FDQ8JUxWWHdy5V5dO9CJLo2SSbIaJFi+UE580wcb5B1PwT+X87/sZdOQ0R02LNRm/4/KJ/nJo
UWdTaeLUkdsqlCpyGRPAd0n7bixuFZVuNOansznP5Q4HR08sERUxM24ilA1IhPVER/WJj7yN51do
1nCOnFvDbZ+zhufSmB9ZmP6+YPDDsvN0EVqS0nhtYQpzAKKta8ptl+j35sW0So/S7Z0OxP7Pn/zy
dK+fCiJ7nZ6uuTiIrqZXenyZkQlDEkmNkNuxuOFYsT5Y0f9+QNAsDZkBrhGiFthO/v7oQWci6G9n
udXdibf0eaosOvhfpIp2cap8nYZ+bubf/nxnyze9urPfLnp1Z5RbEJYht+AMTmA+2QeGNaAVpH3P
McSFBV8XzcufL/nOxI6nkHeV8Ux+/3ViCuouVe/tnkuW9RpcyDaw5m2U02ZbON1z89H8t2xXr29R
N1lHbPJZqJpcbWcnt4mGWpVyO8xy1Whig9JgpRL3bc2Vj2l1LeAzTNOumwRB0x+d+96721+vfjUF
dnaZztQdSUk3hnUZo8juRz+meR8irE+l/Y954p9omrt/3NcVBOfqt/+GdvMr7Ob/EZuz/VEs4Jnm
/wNwjsUrCzvo34Bz1oB6v/6f+/j166/wnOVr/hueo/+XRSkVWTVGb11gp/kLniP+iyAu26KCQ731
V3aO9l8ElZK3jMt4eW9dvuaf7BwLqg6bZvKAl3AkwYL03z/ab5/g++icnwbzXwcwdRbKVhZBVOQs
Uwu52kIqcu7UbHLTjdIU7klJN7w82pH19gRf0rPRIPsUHAcwm050ig0gEU1tP0ZKgxBlGs7BGJp7
XVR3ukJEsxF3zCwzgiGndOjIX0bLQTRKQGSO3P6Yq84t/QDls/j+ywP/5139is7QUOdevYg2Rqll
M0C1T+fxXAc4cE7Omqhqdb8cVN8KwnStIgL2SDoPduOg3+U6MUJhqG0jTG3ntpSmXxEF4BOO8TlR
e2vb9vUqK1HwkP9+QGhL5taouV6Do32t69lbqiu0gwMg7LRa1zElAQ+v99F1489KEmvQ0IU/T2F/
ltF8Soom3Rm2dVRDMuglO1l2EaByZX4bd7W1hlRMsxrSPcm0kCxtjONF26VbeJcrpGbf4rR+q6z2
NcJHQ84UeLfG+tyRGuxHAxqAYkzL+ymabp1MuwhoybfIj0jFcYpvJkFFn8mN+2R9domc/KrMyi5e
rEpJSHJdqOOf1k3oz51TnaiUrGv7m5HaBo55tJbnir3JxgonNJLaHIKhSD/FlfFURMjGowRpSTcn
m9A2j1PgwrbvCm0VoXZxUwRSQsEqxuqSmgNRhYPYunG8LXIr3VXV/DjaxLybOdADp+93KVotu3Gx
ToToRNyGrDI2/nT25bxCZxtv+kSma6OLnltnjr0SyMVKG+2vtYqavdAjxJPpq6n0Yuegn6IOxI9z
FoOj+dXQPuOIXDvulN6zt25ZwANkH7FuHfH0zGuhhGwbgjtIwJg96HWvR3eqvTAJM2+Y3X1RolJ1
FJwwOvJ41PvlrTV36G6nod12Ue25dXdqgvRTI+SJvXUg9P4E3FlF3fJMIxroNrlJK1WaJuo8ENhl
h06vl+R6DEQnrjLaEasSVq3vatW0CYwI6bPGLZhtCH+VKMAgoOLVt8YlmIuXtEWRaIGAPduJuVPS
/I7DhLs2FLyJDpJhOByVp8mu28cSOVQ4YPeKelUeLCsFWgBWOw3iQ5NAWCfKnYRETfa3Md1o/DQ4
qrIyvmtGifgsrVk5ynZb9Eb1YrfqhoDuxLNyWpZG1BueLolVSGW+YYeWMJSLH4MuP6XUg5/aNyuK
0NcZd0ahQSIlLKqTYbJBAcNom9TCF3kGlMSJA3nQNJkf5qjqOZYUfX7ouiV/WIfVMriQa4oxWFnt
6M7rOhsa36itt1gLomOlaltLaOR7Do43aYeJQL9zUxrNTV2HYp83Pj6VW/p/6XaagGfP8Qvr9bnS
7KeY4Dt8b19snfx0ZZ30ErGZ8Qi85TzZS0loP/THeo7idWch+o0QAOP9qFbtiBlgnNyN6OqnIDe/
lqb6qSnz72yjF9bEpUn6Xdxqn3W9vGu65lPYkgNJAzwnuWNP11ZbJ2pj74yMCwuedh0Nn4Zq2A3d
zGvg9gNJNo4/QWXn3NlnNWPAvagZHxI5G1WHvxKg85l1/DLGabVmOdgKPd63xXRqNQU/uVkcVVdm
zFT6M9V7i+DN5r6ZO+Clef4qyIyFB91X+VMtlcswfqHNQq6DZWzclORggfotD9adQcU34wBEKS4R
a00r7gukrWLWdmbIWzjm2NkKNCjq1EEW5ry3DuTnEAcwwkfnNZRfonLY1kGJ9Up/oVSwwnI0AD9R
cVeSfTC74s6WNprHGm90V+2AZh5lldAAN7/0Q3kra1JFmrL1gzrZLk6lOSB0vUmTdifs5nFUBJrf
NdlH26JTi7XN/IOodTjlqOtLZoxNkZXfFnlFpNcksE7i2zAGKc30YY0FDC6bY35T6+GLEPZrIZMj
6PIUt4FO1pWdIomyaqASqo5e3LpTgu4Gw1W5KSpRYhJsXipVwDcncsgPo5lsNGYhIgaMY5j21a5u
0O7byXY2y/BRb/J7RTquP2N4Wf9cGTVLN/YYHIkecOx0k+AlIjoCgorZjocsBsvU43VaQcwZdxHR
gvwz+FJhqoSbosyORdHOXHHoH2gyw0yfGvdE+ghMmzFiTQ2jdTkB7OmlWMVFJ9BtlXIfRrQ5FeQX
XxBGfW4VrX4oMCJgSmIiqZX5e5pMzKb4zB7iMbC3aj4ou1mYxUVPB4V88YDc8SYM0QNoB5lk6SXV
s33YlOPeAdG+EdwNxc7oNp8h9k0jr2MZhzvNNYgMbB9LR7vjZTJOCO72szUZdzKMdrIqtUvpwFLv
mNmxP/YGNHdLWeSMxrMgbpLU//hgII9aLLqnKFBafJcOMCB2J7CX8kUAS8B/T+Y2gPdyuDXLtuMM
CHEjrJNsrcxyOnd9aXixmbtYq+Lex7g33VokQGwYw/05Q2eN7h13jNZRi0Nhmaw0PL/3YRoyO5Ua
UANU4jRq1P6+zNT5INUGr6MgLWtOC+VA0u1Nh2nkPtdqirzAxcl1289DMD9NwYyQDRHdzWhCH2rC
igyf7E7BO3sXDwZYJLz2Ow2NLG31+Lbti/AuwdYtAqndC41ZdhxmxQ+S77NTqJd4rvR71WQzUCfQ
gqPAg1zc3MpqmtcVNRd/qKIIQ0t8r4dx5BtqPHii1uoLsnKk3dDefSEvZjabx3xOAQM7TnErZwkl
3VC3fW3WT2oZegrgLbOsEEibTgvWOMJJHCT24vND9txcMmSXpJgf6+pTXg7xXla83hQEWQDixvHb
cdgUqROwuqYBhZHUR+39qAyYNevyhoHq+ACJicIgRW4uyLxV+3ReJy0uvdbB31L2pzZSsJS15ICp
yxm0cyI8csFDPeW7aHZ3CTTllUQttRI3dtWc7FD1FTvdRZ3BN0OEPJmx9BznrDnxokxm2zEVL6g2
NgP+LrdCV21105Z7gihtgFcH6cFnBsMrtO6sMdlXolnVboGAW+9HTKFZzforvjV6d0rK+Rzq2jen
ZDfplt/zvOI816OLTavioI3o8xOr3YClZXfVq7hJdNwfUfe9Nek59zjGvcDB3h4pMdUMDMxruyJN
gH2OSrLu2m71c2tmTx30qjlIHrQ0x4OksxXp2gHDBbRxN5ih1TfCD+PQ77T6RitNcllHlEI9pvPK
eDNTeFalEMR0kfvPGH2sop6tozN49dg/tnGyM2fwSTW86RreGererZM0KDMtLLDweVcpsYwrVXF2
Yevet2b8IMtEx7Ac4y9VsMkMxkGPnL1i5pJsQmC3ffM9pTcAfw62kJkn50kTX0u7hI2tt7AFyLI9
Vs0XyPD4QW7H/IcMukvdIUJHG/8JO/vJSdJdEdbQKsNp01kla4ydvAp0OhjqEL7jkOiKCex8W/td
WTxlZiBXUk2egZpdtGbY1VP1TAaexCplHbQp/CruKw1q7xTbeAXa4Gvejw8jFK6qftJLOAhUWLjR
8ZHjzi3mlFve2jYO0VibZ6vp7pKBJTANk3Ydz+DW7JgJIty5qdIgcsetPY69vurLZ6zQsR8VBlCq
ILmUyW2vVk+zcLcdOF7SxDXCsGNdW6Ho3mkKRogYdh85kvRpipB5JWu3nBLZeqVsltNEvZQNFe48
kk803tgf9ERKDe10byO9SKgt7Ht3U9XWxlJqiEPafDDM5sAOL/YobpO6EPCToEwxDqXr+pZI34Kg
Mdc6rWxSBfU1JpOhxhc2y6+FEqurnKDGOJ/KPROgptubcRlOpsMfYC96naqMtn4IJUFzHo1pnO/i
lFVfKhxO6j6Z12qVntk5srR1mrIZm5NK1+sy9KGKtcGBXBIExrHtWaIDWTvPrdGHfhMksWcWxm4e
pK+Jsli7uVudUlXtLlqRneHyraagND9nIZDjiYhfr2s643OqzFsp82eUT+V5yPv2rrSM54LomiJ4
zlItPKMEg2mw/DYYAs0H0bQRMtpHGL3WbU5O8VqOnTcJc7yRLlYUqwouAe7pgyvbGDu64l7cGe16
l+bTVqV3t6GaVHk1Z4ALEVj8wnaYs39sbQd9+mHbAXLvKTyFQocJN5g3E3O2Mw3VQ93/yDosH65G
Tzbq7gYRNg9g9fJH9x6N2HdwK+nNlLrKJ+FUj7ooyF5PneewgpiHQ4ZfZPIjz3IC4oc4uQ9JlOSj
LcydJbvk/uef9ZEBiXkGg0aTOzbNZGPEreq5gblzE6O8ofHOhIJS3MjmXT+5z3ZhtbswmHGQFc4t
2IVLb7qvjURng8H/pcxVlsjZ3oYzPlDsqeqLnTrainZpd6Oz5a2ngc5fBGaL7FcOqHF+Ku2mX4tR
y/bV3A+e0ZA4X38uhso+DzWGOn1Qnqu0AxrUlxw2DOwkxBDZ6gkTwrjRelF6eFq19c/dESnETMQy
NY+pnrA6W+PNZGY0ezCW5UFzrzCMEADwiqetMB7Y8dr2EG9NTRiM0XUuzX7fEGnpA8x8TEq/kGkM
i0veiKwd7yZo0gjri8CrpmTwfn5pnpe5l3RvOkw71rH7opHxVhWKsVf1/Ew6bLf5uVuLza7f86GL
QH/lvYtXc5nZm6aL+k2IqdDBrTelOVHEOpHUWjpemDthyWDy20z/l70z2VJc27Lsv0Rfb6guGtEB
gUSNYZW7dzS8uK66PpKO9PU5xY2M+96NiJGZ/eyYY4BjgKRT7L3WXIWJN8lZCBvMcqd8M9KPPJbB
WGXlJao0Fo/wkbYRLvVfbVM5G6UHBdKZSX/KR21TcfZUpfrCl+H6Sk8pw0hkvs/tGZM/CKdgVGwo
KARgb4xYM66dqd5UTb95awlGyHpNu+ywHDrxRQNmECFMyPWgNxUbC3tThQMZL2xsDWdnF/j6x0z7
Qm+MZ1R6t6ICvMCF+IH/oPxRNd2vurWgmXEprvvV0nHBrIzechV8i7KBwtCn8W2VReJ/KPkr2X4w
zOU4DzFw/flexN591MfxFJmR3C8tR5ZsuOehn+aq3IxWM/tu2/2qlrTZlwneTZlrpZ8KEge1iFTX
lBFgQSS+H8Tq4Wn47H8eR4PFQCmd/ISqOEGsP2xTLPw4mRaoFAqxTi5O4bhz7s+7iaYmVXJRXjTy
NOC1cn65HuI5bYSinkWN9NPCmoJmxtSjdVDmS31rZU62t43qN4mPxbZa7H4bS8KgolJe9aXwQC62
P3vs9b6qvHXWm8UKfBu3HtuSAmyFEbfJn+dcT9g6TjBnA/M6IsJB4HNU3GLXDK7c2c0iwqmAQcNS
gdpTK5PXqUuZWGfqUmUyfhBhwRKhLb6YUGceamH5aWZGfpWn4pTNJnY+rXUuYzsfE2VpaTcLOC3L
GN2ddWsgy+on5UgAHmgrApwkoxr1Nw85LnRjc1mP18EZa4ITCrbUgP8+mjpxjpNWhCOLdNh/+rGC
EvBlLrqwF5b2Nnv1tNXwzdWThU+thDmvDapxdZ6XpkMiTZlA0Ci7zDw8h4Qy0YkniTDqCFG82uXv
NvLc8/MiR7p57owyP2cUxiwaAffW9D6bjrKZ0gyvhO3hH7LghXSyhCwzJeNFLsRlpAYhCZ4pIKJk
mn1QlOqP5/u3Iq1/UVJrV5ZfasmeJ3XSYaOZw6uTeMp5WK+dEhUtEA6GpVp65lZGCe/T6rZKrbF1
VqRywgJG6mSXa5vUW6AJTsqxq61drRvqJTPUfaqI7Czt17j13dEwDt3gEpHaLQZlIL5E2ik/il4e
c0leoG513o0hHHdzNpinWnnNsabuHLUfjy3OwtEx+3ByC3bbzYuB5e6kRvMvIUz13MQ7Nh7ESBa5
C3i4bgJBRO5W7+OHaNU0sBb7lXTkMpTrwOsufqkU2gH8w8/nd8959tnPuvFSLO26OwPdD9LqrrcT
m0+gChFYgELKlNTt+Rp72m+wPzVGdz4BGnAjVJWKGBGndw4tphkC8epLoRSByiL6xViWXVXBzmai
3ekaDWarWMQ1kvkbdLKS5KV5wNLdZLu0pS8xrKSfWMRE5EpM/J2+bMcCHEomvDsbaHYiZHpiksNN
zLhtJvXJdRO2a5aAPBLF5jb1hlVxsPoGYid66L26IcuLCB3CD/ysjA65y1pUTG35szEPq7g8ibKz
p3bahuCAnnIMI7zRYje1MopkbfEDyW5zA8UNoy7GdiGn+dQ2IqH4a4wkmVpU+NZRggVW8zUfTWLW
LSLC7NTDhvW76Az1nFvxl7YQxKLEaXZqRlJ0nbmutyoxQ9ukIFqsmqZ6O4mcLChpfDeior/F2M1F
p8dnY1ZDkme7F51kuUaR9+e4Xghn16nFEjDJNCDW0hE71yS2zwP6vGIU1tXZlD/ULvKCecyKwFCz
d0OlPgkdBnkffHyNechv1ovMGrxz7Jk5nj0WpNRdzcOSypuV95wH4/BSrfaDNsMv5VXMg5Ft+Vqi
VJTAcieYIkADBliFQ1nFBAOnRocMKBl2VmF3GztJezLqrF0i1KSheGmw801VhPZuBlJnPY3KYVxz
ueUMOrkKqRECMcoqWgJa+cPFObjTigHbYj41n7pzjNQZ+5/os9fph2HC1xgqJ3mLjO+agIsiM62H
D2Z+daaGYHom0o1M5jCi3sXAzglO4APjF2TwYIybH/kyahd3XR6PBaVYj/rLOh7pi0PIDXv/P79R
ZZjoC6zGrOeSAoDEhKvS9SCRorVrJMlazw/iFkUScHHeNBtYfCIk9VRP73bMTLFPuox2JFWIwgtN
g1OrUHhLTTV5bTn/Of3q5ghBpzoofJO4l7r6KpSi3RMmbVKpUw4SP/WpdApcf0Vno6ed2B5Glv7b
qkp5aSt3utRY2fZLOQ7QRc0hzOPBAB5vBAVE0pvCWPFQmu6SU2qEmD+du3jd4bO932adqoecRhyf
tP+M8l6+eYdoHbNiU7u3UEoSN7omDoMJBZlbqjvOcY6XB6CK/XPxIiErsVEfTtT8DV9tkpEA4bl7
YUg4RLE+3OFfxY2hflAyA0g2cAVZxRRtCpxwP/Ppj6UjiCltG/UOtgdQmqd85A25jFtCbOtHMmO0
1aD4h4XafItXjIAySnBEWKZHGIebvlyW43PCx88WZFqaXNIfBg6969K7LHUcpdgoSEKPlUp1xhua
DFe6Uu0LSvFHz2BlAMgVO0sEtV2q28giQzOJqP/b2lzstdRbfblTdQWek2utdgZ48avAFIFFh8Ta
NAGjKXreyzpvGAQ5BU5S7As88EXXk2/fdfaWKKbaJ8nlo4NakSuXOtWaF6E0byUoWpgxE7HKM2Hj
Ta7xRyYL1kAjCGLpmayp1yWnyky71aZ/ey48CZzvTzRQWAnAjBtt5VsvqmtNTRk0B6d5lcTe2VsX
j4qZdQdiE+kAKM1H5i40XSD1HtI8CxU5tz+zgmkdN9iZGn/0XjclsTZJ+VBqNm8GErvZyKMvFN+p
6AP0MMbOvir99FJRkyop75+WRf5MJk85pKtz34akcGNUZb0Rg3pJWs06Me92m3Ypk7C3zDUmwF4O
qSmcl6zJKSYiDB+Nz9HrBCiC/Fc80Z7psTlun0sMzYuNd6vlj1EAuD9rqEKpDl4KuEWZKo/9seaA
N2t8JwcBhjRn3DlR9Si96ayQnLUvB3nTMN5bURt/Podm0TbUTIy4PCP0WwlN/Wq22rW6018UvYFT
hJG7G2V6M1tT3qWEcobJAS1E5mx0ozAv9BNG6uKZ6mezVmOaz47Pd9ZYsfnhTf1rPMX3mKLmKc3w
/7v5zhzw/z+XSrmHf9b04ovYm+u5Yn6j93aW/UJoD+w2DVLBKfdohixO09zLMT8WtlHep5y+l0gI
sW7NIsCkIO8ihc3bW3Reyra1iJlRUybSJqCsfCkX8Su3l1WUy1ZoqgGkKUDyq5Lmf52yde2rEzs9
Y18onJcEmSEuG/LNFJ2GvCOsx6S6b03qQhdwVjamBjlxKZImdKcPWwXdskGys6uHvt5PhYc/zSHg
HXRvPIN/07rzc/Hu0OjeS5fw9ilGVDsvvh6Vp65PDHaF/W9YhXo4mM4jNbv20IIm8M3UGnETAVCP
uujk6OpuSgd3r1EUJOOyf+8VyhkMH7RB12tN0erEp0sZUW6w4+C5hqeJp1JBaYblPNsChEmWEMSm
FDt71KwPg/2yL0vRhYP1jWqO9V6vvYkup64Gaas9jGyGggIg4cFlsTe4sTx4JQ5IU21NUEBcBH0+
vrLbNw5aO72YhGMqhdd8nSy28SNW9anFV5yCyNsx1ychUTkNISJfnkvcRFCQHeer0YztttYtLpf1
6NQTMX/VltMGWev/Sdv3X4RUWE1Ix0MUgJIHo+Hf/WBLjI4sH0mU11YctdTkvaNtYNnpS2LPlv9c
i8aGd8sxQGDkhitVrRPyuC5inu9RXbdputLFgaR/RTXSONrLaW5E+QAS/KdI5v/LRt7m5o9//7ef
9VCJbn6AAqqrf5aArO7P/1k2EgzfxR/l9+JfVCPrf/nfqhEXBQhKD+i7LupozBP/qRrx9H/g5LUQ
pqF2WN226H6quhPJv/+b5vwDEDFWHVNFugaNmBf8D92IZvyDgF2eb6GtRRpFzsn/i3DEUY1/lVwQ
SoXYHDIab8400dH+Tc6XT4TXGUuVB2YrwW41GvBIVYRGMj0U73cZgWFaoxlCqKGUb4GGMHEfWA++
T2h7D1FrXbN4uNl2d02/VYpHY9NbblFxlZETrrYcJS9/mIX76ipVTQcu/Treotj9rDTq0xGNzDIX
Hzh9r1kO1612AIQoOGT9Af14Aht+syo9dqy/jzWu6I3JsnSRpyj/KGL9j6LULrMe7ZPBZKtNl6OW
TBtjAbirBVzQ0X3bkN4rttJ8B/gbFjEv6KUyoY8TJVsDwUhR1W9cbfdFe80GDz4y+vINYHPao2L5
BScMwde7aVc/Ydd9y9OIakEgdAKoFbqDuoge9BWgNoms3Uxl8alC5mrtiUQDuqn0ny2G6foHFW1Y
VzHdRI82hzk/rAYaL2ktlN5bZ2M6bbpF3+MPsVHjnZl7QALKqZXDH6hFDhHrDX+2tLB1zV9KRUxm
Qdj1psusB4vwjaO1X9N6/IyyhOBOb34M5GUTaUDnJrFulPajo5aKzZIyVKMp+I1d9ATo1GO7pb6Z
VwrcLJDyFBLm4P4ajD06oJnlejIdXDJ/KlXfuIUtYShhenfDUs21M2tBkrWzIqM1QlxsPKbaplmM
9t6SprbNXGjWpvMbvO2+gDIK6zUPepiCoQbwdNvYueYPgB02rvq1HhqoopS3/EGnLIHAoIWRWCV7
0WgdGMpJHBQXHCgBxMumAYVnKNsmkydlSnYRjV1/wiGV0ydWKs97T6Z+8mHzodnQ54ssdJqMfftF
vLGykWxxvC+FCdg9scdPOcYnBfhjlgIKHcte2TNHdlTUJkpIWQZnpwOjGLWy2U9l80jV5srOAydM
MFW/THfrDRPsTJbxCbbuOknOBN/vIogOU5Z64dRCjFsxeU72TSscJFjjdPagfyU0XvzOs865yW7J
k+BUaYjuTKrZ24zWkKyQwyb3RfG1vqYa1t86Wje9SfWiY4qC2WAZaBQXl/mMyIVrrArLX/bthxWp
tKcVWCIi1tMdeF8gpKaP8IOzUxX5NjW8XyVpPX2XPKIhg2wVaUcjQsPO+hUVVfaVbgj8yii/dHV+
h/F5fWUuOg9Wl23E4AYYqFfosAwjwiyOZqPsh0h9dSm86OIUdeJrXKaX0ezWjf6kHtsyzCt4lmgc
bqlLD8qirpURfGP3GMbybAQAYeREZsZJcR6zB8B5IkdZJNA5S9OQIOGv0ZodimvygltKC/RZtL7Z
LJ9lI/yEkxcc05pRKkI7hoZQq82j1GA+2t2KyOr67KXTYkKnCjPdTql1Yr0x46az4pMN+GU/KawZ
sz4u9+lkZxsJL4yTjusKDCb5XmSEhEsOCshaQ5ddGZ0vuSAubKlf+0Ie8DewMsVT0yzEMYxNqDvp
EUfUrxHhB6e6oLycDFvXiKsTaLEdKqTvyyyAduRmetDGCd9PRvlQp78XxKSOkDWRbRMxtzdkcSyY
2JJHMor8vnMG+qdj4A4AouL4I7I9STPIaFEsNBHNA23aq96APx7+25w8LEup0Vwphw7Q2pH1E2ha
gkqBpMXn2mMNHiW1FRjmfCAvPd4UBaa8ysv/QAJA8y4lZDcG5VMJRno31wYfVLnBFTo8Mgj5viwS
9v9w10xzqXalBwN2iRjkkGiwOlGPKR9xqF1aruDnRK/mFyvRxmtC/o1mm9NLk1K+nknspRajmsDf
aAPMdJyAKBQbwXA+UGn+OnageBswfvdGZZuMMgHulhu/DplHTG4JViGW9oNls/WR5guDrtL8ISa5
T3UEXHgA4daCkuusKD91HntAFGYR8oIvUe3NpxosIxDkrSJ1dhVxbnFM0mjrCNs4Te4UvbVdB7hm
3pTKYv5ROdoV1Zt9U/MJz2zCmtuyiuqTeVLHuKjmVO8KdrJD5OOStnfKYBHUKXXImvawXxq7O/M9
h1ydZHIOen62S0BbROalj9hQQVyicrAyqwtHtZv3Oq0AOtzWDMdUeJ+9LN76VHp/SPhZnl5/mye3
edDPW5FduXlWesu5pKnJYKBAKbfU9Eyk5blDjH5s3OotbX4nLtG7tUL/UlJJkVCufMC+K26Q0xSa
omy83Uz20JDOL8vYxBvdZmgF1nuMqimwy/YI5ZhaTWHuJoXgLPVS2fnBiJBH6Tpd/alsKzbaBnNX
4tcd3xEIDEiRmnVLS+81poVDvbCkqG98QFBf/BuZsVS6yxdlHh/9qJt+mdHRTAzgUYuLFiCPmmOT
W6/YmPoTuQzuvqG2ASRNN070uuOQ2rE8txUHIooSP6Pl9QGWFh1DqX62dpL5GpqpbxA7oOjW3+qI
vVKvyh54sDv4+rpr1V2ECbI1BmR9+jdzMbzHmOSvQhPLlYLRd8PtjV3uYRJY2MqHpIxP2wLH86Zs
3fm1cOMP4nyo+BX1xWoNNyyo6PimB6fJ68h8YlpHsBkdpTKl+2SJrykFw2YexSUT3WV25iz0ZjpQ
kBOhc3neHDBnEVWlrEX5zo22Y+rCGYKn2CZRMNbrtqwuP6SBZatIOEMUW37txonl2rAwLja3xTTi
q+5NWmhb/feEttXJTQladbVUJXmakaWN8zeI3ZCr+7EnylxvNl3XjQcRQ//D5ME6olaWE62in0ra
yDsLMT4ExUjbma9ySX8vtvbpdAsKRbfbK6NLvrCgLTDDtBtBtHzpaFjTSqvEhjZms0LOsxddqM3G
ouL/vZrhtaijMr1ELTZwjVmFcd56dAraOGrW1n1IP0Q/T3t70pItrSvKyz0TTtHF6YkL9I1rpz/E
5VyHcdZ+Y9VonuvYM0J30X55RXaIc9IYRQa3WCMxKjtZIxMs3zXtFXSz06xEgTMn1wr6f0oKQDfA
bMmpd1Ozg6ONlkz1sjsbNlC5UXLp1jCBglaYk8I0nUsRmNa4Fal98nItaLyE8wTlA7EEaGTeVWIK
mjWu4JlbQIBB5Vn7LP7CmqTfNhVrKsn7nog8aOCazXb7o25XbnVEb4Ad+4AQChZEBHSUwv4AG1sS
pJBSwswy80epcdVQ/TB2KiU8fUQ8SynE9euWHpDQSzRCHVD2/g3tFpJcGNOjFpbzArh1vrK58O3G
4wJ2aIJqGVdFX/f+UtdfiyqrN7rWomgW6ls6IAW1AF6LlWU0jOIlJz3wrK+cI09EH8sqzbOj8ixp
ywdp8uauwKfnD6/WYqh2YkBTMMMA/Kc7nzeT2pwi8PU8/59u/vm/uoX3qBt68F8e+fvz6yc9Cvrx
cFzcX89H/7yrKcW/vPA/3ft8VgdC8qAx6NYrL6tdf2QrU+v56/PWsmKw/rrvb09JkxW29Xz4b895
vsLyJGn97f/89bL/Vw9PK+2LnBKSHCmMHcc+rY45lZp5K9abz9//euR5H6g/ZYmjQ4chAR2k0lbH
v57xvPW8b6CgRfl/61nMeRvdq8TOs7Kfz1d8/qj1kWr686ZdTjyHIZkMc6DxoIuibN386b/arml3
uWtURzHG9dG1BjIuFJ2Kb9wcxnn5j7c4rO/i+VKRZ3+O7djidefiqyetRLAhy+PzlrIKiOsopvBf
r/VjxdCOzx8o/sgZGbvP55+iy06bncwQKn78UWWVGT8fID6kR3GJblCV0NOSvlrXDk5DbdDyUnis
qyTjeev5uL6YPP688/m7M+BfIk9i+9dT/nyJ5+//9Dp/PV73izz0GaG6rT0yOw3AL6EgtFSQp6O+
xFh3bWIJNvn6BQiXzPttgZyLPA9UWdN6SLtY4fFqPZrP35+3OiUefW9Bbva87/nDXFGABqM8zNz1
cJg1eEsDOgkydH0MKZI9v4Pnj3Q9In/9+vya0FroNOE2Q5cX/vNoPX88H/vr1+d/MoE9/nlAYYIw
Mzx/fz7yfGIGu3AbadfINvwohoIPDtzeUozce51F1ru7IbYbzdxkvHoCTV9eXqY2upna99TTwmoZ
zy1yPbXScJa4QdzPpJTpIXlHuzpX9oQV+hXz6wzhmfZoMo0MAdqDViNcyPqOHfZUpR8O5MZc9QJH
IT4exUdj1t8ztBogV9M5xAUZ2G60SzoRCqvbCxOOkwYGVJ329DHafN+Bi8mbcccweOvM1nf033H1
u1/SfWnGh9nSfcvi003TtYldGk+0E20R0KjbtzkRCaznqiHbFd4NB42/CgRhFHbzFgx0lImdIoM1
qiveJUN8nyvli+jar9jLXkb5BXPcPmXLmxfV2RicfVX3AQUGv6LAaJvlqSbjHNaqOElA92JgIWh0
Qa7SzC8zPgQ7mOpzis2jQ5jDBHgYkdORElJYm+7Z7mWI7jCMMu2nLOe3ITK/TmlyXrrvxiAPeZyc
NT2/MqHdhnJhRyBPY28e7dIh79fcGNW0qxzzPMwiJEY+7Gq0HY1EogFDmwiOoriOI1OJspUajcpJ
WV1FrAOcR7S472NZv7gl6oekDQf2jxuRjq+sg1G4L5QqzYMpP0S+q+0iXPAlDtI51OX0R15orxh/
3jtPvRELggMTPRoo8ywXJAOKB9W5U2UYvySSZRXUV5EP/FvdUBtfmhROOmrKyNHuFJ3VOjlI0Qb4
EndFanGYdnTktvXOKN0w05e9e5EIky1RnJGcHgpFDxqnJXI3RhIxreE5R0c0H/EgT/WS7aiF+6aW
Bjp0jlleWzujN6CHZmlvBTXX1pMvkd5cc4TEmlscF6W6eJK/jlfV/XRFHtSsAnC8HxXrk2yQfabo
sCGji4LiQajOyeiN19zuDzUCgBzhrRLPJ3Y8l9l4J1InTF39JGL1DvD5NmTIhOHLcnB3ItX21fck
nYJsBgGrkr43gD1efFtyYFQ0jXPgeWi+zeg4WM7ZcqtLZxTnytUP9pBectc61c7bbM74KVZai4N6
hHJDn34ZiuQTwYqjMtSIuTgMpn7KTf3Y1N25dY2965AQQ7fQ0rNNZbbThn7FsZuoBShbETmnEdgi
JKtHDXwmHz5M+UOfjUPai7ODHDOR+j5pGHz6wY9n6K7Rtm37u1rFjJnpzzo1rmPFdOfaBxG909M4
qJPLZcBSU84na63ujeI4GVQozJM6OQ86/rvcHg9LFn+T+kjajnGlfHDklb9asniwo94YkqQAqoAs
XrZ5srwovbsGQIPiJzshg9/dqnsccGHTgcsB+Q5vw9Laq9sJFNSEXrfOY2nMY4Ytq6nNo3C6F8VN
Xod4QPNYsdaCkpoi9mG0quKAEYpNKc3TOb/m1fTdSX4vgr5+WyOH7I8Ev/PVhgonn73EL8kwfm3z
/qQ7hQ/X1m+EzisQ0m7qXwtdhmqqXqYFqwxo7A7fRqFG720yv9SZ9emV1desEGz4oxDHyCfS64Cy
5XakG9qI+tA58pRXMf1XKnSSkiORBK64KVgocnr+TvQzkeOHW4p39g2h1kQBwIRjpZ0xFBL3Up/F
NF9GJ35Ewjr01ELM7lzF7LGmfA8Q65BboLcbRvfMfMsVcdeRW2XLWUZ8xWr13rA5yKnAeNZyV/iK
a50zSdHuTpYFkRaHVWPTphTHwkjCovQuKG9ehrTa5eByDVxVSZtf8ebd7NF5sHy9R5r7MUbRmwlL
0YmrsEZcFStaGCnRZcyVNyvPN3VbXlAgAe7BTD+s0HvlkJfeji72HtE36ugqvwC6th+OmoS1SI41
8gwE1RRGtUNSxQ9ckFe70sOlSP0BQHEJMHewQuIydirdzXaRYJdH0ltcEn3SC3KNsHARkHoDtpv0
Mk3ZaTbtG93TdyPJqIoXJj6rU23BeNYbP3kY7Uc6tX5vs9EzrJ2qFntTj8MoKkJ1qcPKQIUivyrd
GE7lSxstx0Z3g2hcmJ/U/fMUN/KPOU1uBf7nvhgx2BFi0x30emCU6emYZX6hif2izheNsyAa54Oa
kWfQf43c5A3582625IFC+qZYqkedjgejVldwKMRzRNOvGeTKDCm4it2hrgFlx9UuQn4pTvS6ygGS
q4UYOzEvtMHgGIswr0ndIgtTIKnQCvblY3kuqnif5+nRnKpdJqIvdLp+mXH+xUZ/FvXVARD7qovg
nIbI7ZSPJa3fMyqKuWvuVbe9VEXggQnO3lQrSEEre9OL+8Pp3qf81kZQqGlz7izCNmJjp4lvLQ4u
1B0Vl9HVVIuNbei3yntYBbwoTbuR/f2gOfvS9sVbKuMDubdsSXRfy640Vj2jCWEos4xfK65j8t64
9WfdRACYk22U0GJPl6PlEokxZxeX8WSeh34tC1/M2trWmEIdDPCTkuAINzbopagyL/vEqjmTgean
+o537JjNN3epbnGb7rUC5UxOCVHZ67Y8RKwmosAS9Tm1rJ04VI69a+ML8pmNaQ8PjQZfZLDENMej
baQ3y3x0OvEFbg9AJd8VuRmYUt9NerFD3ePLXh7Yj4W2SmfB8luTymXCqC/Ksxrdi9wK5vyYSvtQ
j83DQKAUl2uMyKtHJkzm3Uxh3ZRePZpqvnfR77fNVm/kLiq+zNj21IQIK1IB3GTy+1KeKEzPJdIE
e9lO9lGSNSMi/VAN86XpzGM7AXeP2u/smgvzKMlpspCou0G7arLbdQyfdzMzGmkaeJLjY1JVp7ll
im+V7+wmd6nzkhf9vkV4PTQVdXC5J9Wi0Ih9S03q6ZQrXbmtQay0hRfQ/N5XJsuv+DAABseT6Wt6
E3oQAarqhxsjDdbSXUn13CbhktClixp1pMBMvudGGMyWu743oJQ11otN5K9Dj6a2okNV8UYjNs5x
vQefHjn9Hc3iSdY0H2b5c8iWh63Uh0X7gO1wnBMtyIf5LbWXs+1SmKWOaWcEG2VrcHB+7Igo0Azr
UMQAdhZnP5GXQQWMMvMVI8jZFJ+VaM74fRmPcvYS0w5Y29ZkizRT5SbG7oDLjIGdMQUjULUK/qli
IzmOU4sujthIcZsW0obMeq8goaKLsSPzOUijPNBR0ZgKw3f+Kgl1jJXooMbVpWhZfGN6peD0Pphd
YJGwW+HZI+aprpP3pRY3aTZfgHi9upFDvTPZ093zQTJumuFbr4/+iNtYsOFpmRe7iZDj+UgSwG5c
aeIqK2VGDk0Dz21p7102b/EOoqBu+MNRWH/R9OFAMkgI7zWwjd9U83xDLc9zlpyMbH4k0LGXWJ55
QVop8VGNuVTWKIGc6XMNqKIl2KGoo9Mw9vukpt3t1P7kkYYn6ZnZ1j5J8HkXOdlQwl9AfPTegiTE
82e32bfDvaCWX2K9rGzFtwx5Ul202u60H3LLt4SCDw4sfaPuDA013FDuRjOlC9e+10xGctmlPYKW
GMs4PH9ZEV6QSb9xcs4k+4zD5qTDE+ehcVoJd/1+VMHCLw6r1+RVYq3qJuaoHrbOlAVp3SDZsO/K
e5GxR3G1o1uiR9WHYLDoQBms8fsDwzfF3gjWpQFV5ShqZSPGMVgMlagAsndkS0IWAa7LvJ/wturY
i/VmZ0hj57gnqyeUT1F36A93keUF9MLGxALnUx2pVCL6oIcCRx8ByiEpmqM21YfYFUfy7zwv2hsF
CRaGdk5RFq8fuwCC6w71oVDFsfwjnco94uPII5hRN4IeB4TSBqbThYkyvsJC+lLXlFkb9da6LBtY
3NYNozi7xgbneTujrx1Zq/cSz4rYFRbBChIV1/wmidtoEXqlPSKknj5ahta3ZIPT8SGIWUN76g9O
scPcEmAHnjtxMFkvaozPkbncHDUj5hW8euGco5nEGestruQP0tA+8sE7ql332ZT3Yd0eqcZrwQJ+
ENS1PXKP1Pk2YWCXCCItad5qM7vFqX23EzJCWgXNLxdQll3qUfA5Gr/sE4b2/mQaxjcy3w4wqamf
d5rxJ6FE4nz1jICOM172Ee0li6jEDvJpHcbI+u3mMHPVy5qQ2ZE9YCuskgRjOyNgldl+Bi5+npM9
a5RzZ56gW+7GNr1YDR1fbdzMmkZbwN6hwwx6rye5N0hSPRwhFjamCJs+x0XVBdLT/WVufCJug7iI
A1eXbFzsB0WU0ER2OZJpUjE0GwlpKq2514AFEJCxH9AEVeT8lKQYOeCe9GDI7c2w6i9t44qYKKiU
y7CYflZ8g5F1mJiwlsHcCx29ZNVuO5uqjG6EZoEUoKpXmyybZblbD14pFB8R5NYaCegA9OPxys5a
3hmHY0qgp6Hc40Y/mInHhCpQ1sMvgPqqsdLHFxQFz+JP0bXEnvS0EGthUICiIVUf06rM1N3z5vNH
st5JgJTru52Rw1jMUQsu5A+hBFgfQoqwth8iZdlhZ26Yu1WyUfD605qLUz2Y8R4+yx9/q4b8dd9/
V0VJx+R7P/BGFPKENznNej+SPUEgff6t0/X8YE1Uh/6zgNZSl9/iVJv5QiglaXi3WNJIuJ/mflQG
53+xdx7LlSPpkn6X2aMNCIgAFrM5WvFQq9zAkiKhVQT0098PvNZm3dUzt8xmPRsas5JZJM8BAhG/
u3++/+8Jm6MJ9P/39CvoYqrwKp9j0z9nPj8jnd7l8A58XW3Mis5Vtx6RldxrOxXc12oJVLTF8BZJ
06L2iyTk0KfeMybmdWA0/VtcBf5xqPJ+o/K+uLfd9qWoKPBARxQXuzb1a1rTJlSFl3mQFJvCUzhX
YWxSC9art6QwuDCjUp5+/hgjHmWxZ7003VjcLLRNboBAvcVg2jZuk+fHny9rI2fvjeHewVi7HuOu
2ynzloO1dTsP7TuoJmIzuZXhg/fTfcEeajeiQr1JYk6T8o8xp8FbCSHg2bCjjazpLZRaVNucEMVR
9/MxqDlbKNuwHzKds1/xkk0bDeGxp1YBEyQFXXXaHycmAY9mWeZkXOoPWk7Rb+aAm4LS8aULeeQR
d3XdCqJKHmV7iylFntAr0vAb3ltN8YgT1N5iH22FZ+2ycTSe7Kn9FsOkb2ILz2zhFhSBhOE7laH9
JlXpy5D7IBJyaz6PRY+p0co2UchxtbXqTSvCS+csyZZwU5NEL1j4XAacscVoNPvMoM2pcR0FaFUX
Cg6N6FSZ9IhcyIgn1Ewkx57q+mFfct5ZJqXrvtqGFuLpre/jRdi2JCNGg/zFxS3pbOGMUyUlnIx0
W+MqqOjCcB0WjEDsI0ImQyUeSTvuQM1Qu9SiX/J79+7RrOY7QiiMyqbjpG56HBmYss8z7ZPlYstJ
Z8yU+FeLCrr50qWE6ied9bJc1U1zytP7PKwQjlNS0MOxy8tN3nMtBMau6vXay7ujBVJeAI3wdbw1
iavUYjvTlzXBbSutQzByXCvLbY7+H83xLpP2adDxwWByk0h/O5tq16OpMKxlFDgdCsrH5LfHaRxt
5VoNL/DY2IPrOx+vaznDs6A4MES8rbJg52FyLFW0SU3yqEZyJDC67mq9qaJfDrF+vIgkP7U6ZFaw
1iVKMLSNmBVyXf6CaIttsabL2b5jyOG+F+F7hjxvERVIThNPVfPo0cvaTefIYgpI1HkQzcaony1x
ru0bUgS8tSeYoyN6bMLqFO+cgiHbrvLTnfmUTps0flLeHT8LL4POnsfgTagnHojwv2C0rFLKpKbu
sS1Z2a23NFkcLO7Wp+I89+SunSp6er5QWNe5gS3T+c1n1jN7aWLSOf2uzrNwTxKjl4peXe6rE7Zm
ul70eTL9SymmjQ37xOo8YyXoG6PWL5Ds1B3Kg9rjWDsfoz/Ry9b+4UBlk1G3LlDwn/PrYPsX1yEi
W98OZKG01b6xR2K+woixIaCDu0KHz611W/OMaQPICOpuwhbU+tiiil9LnUZ+cIlgONVbxYu5bPPj
LOFFtXfSEJwCHZgOmb1ulXVoU8qAUK9wminJd6kY1Rq5s/HT7j6zZhRWm8j+WyRK7mzjzpG/TPYq
VX/OtOZkMGD0z9Ydp1Cy1asykU/+JI5FpCidG0++19xPBCzmWB76FItZPHXbiqms7xwr1HcT6l7n
2jeBVz0Rk+XADTvebPb5bN5HYjiY+lw5wX7OzOPM5d81Gd7V4DVVFkPX8ZyM7U1cTYcFctFuvCjY
BWO/kkO18jgZ1xuWmcw5EEaCA6PiQ4JHBg29mDld0+A+P/bdRy32s9hTyNmzmEb3y61tiX1ul5i6
B0LPf2LzCbdHRAFufZXGNXSW4OY1x3ObrZJP6EjDYw2xddg69cGlBsk+kzikOK7LnxP/3U/f++w7
5f7QJnAmWGXQqG5Lf8FCFYDuosOUM5oZguxIJhCyS/80sUdPW/pnu2e7H06J5sY1wx1Grl3fClQS
ZxVHt2qcb6ivu+TEG9lh9Ea4I529X0YNhuO+FSVFtwQHywwret1tXQi2K0vNrGEYk4y1LTzC/e1N
OPjU0FS3QdL8Pg2O+Uy+7RduTPRRfa3lfLUz81I55plpTcnTou/Uo1I0iAwGKKn6ZrTLDcm9Hc28
WGZcrub02uFl6PEjoPtv6sQ6SCKOnf+Qpzc/rBvd39HyY/TyuZ4IDtjBU+cRd2Jx/AonFTz49qBP
UoJyIwlv/oYc7lFRfHCIl3DIE8MmV4V7oaSuvhYeMBG3l/lnIC+FnyQfQU30P12+YLDYPY2VczYK
L96wDDNszW+C2ROflsHWBX+/hVSsonNYpR6mBRm/+Vlw+vkKr8GOowKnfqxG7hWfToj14FDxV3SY
saSI6lPeS7ltUek4ooPFwm8unxpfmFc7mB7xQF9zYXsPgdLVvqG1DXm+bt6rNjwSdFBPDMvzm8g0
WXcW4FCWdwS2y8q6zFpEz3IGUjHJmsRN8+h7Xkc+zP+k7Td6iFrXuGdw622L8lhNMX790sgfVVrm
j4k+m5BRHn7+i2va7Xa0fHP783d57/mXOo/uTJ4ooSWb0yT74AZmA8eC5TMOasGN9ox+PRnubxSo
jy4e03aXzynxzPLno4ll6awnUjOpnzz5BiawVUjS4+QvH34+i4zsartNcOiMchh5mvd/1BShTqbk
9D0r1munDjCd2fTLlwzhJpMqtsoWFzjV4vLz2VSFYpVHebUjGOlx9ncxBbbKYJlTeEOS4IbrgsmC
QwEdm1yWsrklgeqHml0uGRWUAcQCPU4PsiMbnCH8r/tiUNSURj0PGmPP1k49/fwnNoDHPh3VbUqS
La3B7dgQEMi+L71X/FHQfL0rRgjtP38EYPP043r+/+7wv3GHWz6u7f+7PfwKT1D9jrp/s4f//Jt/
+sMFdm4bmirsZ9MRP/zs4Vu3//t/Gb78h7cUNQAsMF0f5DBgzn/6w91/mIKOACpy4G77lsC0/U9/
uPkPaUqXPo7/J3/4wp78V7Ag1SuLNd2mgCNgMZV/AQvKHFurw9N6R7SELbvasKPfYu1eN8xC8Yyd
w+KDrA71egEm4ubOssbL4JPtBlCL03B4T2R57GcXvV+cce5dJzuoVsRpn0IGrP/y0v4f+IGY4v/6
s0I5cSBcOx446L+yXivPrl3Mt1hwZXVsinZJMe3t8q5xotuBGI4z37XSOPzP39T6Dzzq8t5ZtO14
mPWJF/3VP08J64S9VO0EJkxyL5vc6FgXLhHH2jzzTrrF/al/4Znd1NlJdDeAYh/9o2dDo6HnujU9
qv+88u/qs/6z7WD5ubigEIUlhMm/+vp7pV0F6kvtOPPsCPRvi8i4Uog4UF039s12RhQwXGc1QGD7
n1+Sn4vi3y8aaQoIKB6tUy4fl8jBvxCCXXREYqIT7XaULNR1e0T0X3l9ctuBnsLuGcMZZMxGpHnr
EeHFc4yzN3HSvYulGRkg/kaIdRkspqtM6XsfU2w6DA/WOCE0z+/V9+x2z72nb1JGNzbdzoXOWVZt
8WRjglYUuRljuC09cx1oPHKmheOXK3gpPy7YQyTd3gyeEzgBmR+vvQ6eWVhv+lk++xMESXwb/gJy
8JpbTK5n25T7YvKWUddGV+4z//yh9te0Y5616hAEKvfL1fWRsTC7Tn84sI/A9w1TsTQHkk6K/Vj3
wA/34vDM9UR4dNsJZ543fUYafEZfN7sOzOHKXwBgQMbRZP+mv8T6Aeb+2zuyFBuRJeEqlZJLYrl1
/uUdSYUprDyIcs5HD1N2zOONFT2o/kySHeXbUBsZUmlG/yJb3xUyl36O4/X04qHjB1v0O8ck/I+i
uJqerRmK1tMyhEFG/a3oy34FygsVitZIg8CWBeYI9sM2rTai2wTObXDKFvHvvsCZMO/zlFl3Si/n
DP+saSB/5FtR78biLXSuSQKTZ9gSzPKm22WST0c6BCORPGbJTS7WvXtrFp/oyi1ePCrO4W4gfRhr
LXZ5ecT6EqsdYwBHHkN2QO1uKi8i3U4mkc89cQJcsIAkPWBxw2ZMD3GFm4D47tHhlG/eq2Rdx8eu
ui3LDRuXAEVEbSmQDBlx1jRb7xpzRbWF8J/qBEFzL9TJrLGETmfFQSyANXeqOelPa+2D2ui2MjmA
X1rV7I0dIt9rI0TnQda4HwcYAATj9k1yy0WX1Fd0nTF4UPNbMb7Aj4iS48yrRFYlsfDzJyHQ8MtY
ibVBngUq5AqvuTVQT7HL+uukzl6/A03mRmv9Beym+7v6DVazv66sy+UTEFLDk80jylz+/l8unzGK
SWfAftyZLgnIVzk8BnTNoHURDVkltrHy5pmbCT7WdONSaaqFAOcx37iRJiNs3M4i2/co3x6Q6nlE
YXXsVdc+ezhqjfGxNHr67cWOmTCYUObD/doaXkHFk3P5Zse7FrZ5CLo7WrI2WHxwjZmbSduHasTD
HDrsm4ytzfU65t8QgFYTNaxB/i0J7BU+uRcqQUNrFaAXTWSbYLMzpd8wcTWybS+YtDy5aGbTBhXH
KDn6Rfdp+zFTO2heRXk/Fo+GvAtyBucH9t3EqlHYYRk05Hg4bYKD6vJbDIIrOW6YizmOhc0QagRs
hcGmsTe4s4MrLA9fHyr3UOT3c/Nsto/O9OpktwrHrCtQ6d1XO/lsG+bQQboZJLOfcibvxJidEWKC
Mm1ofKZvYwH+LPy7XkmbCNq/PzepvQp8IU3crXLpWvz3dzfx4zR2ZVHsGmP+PRZabSWVsNukpKuW
vi33HFLvenIS+pDrAloNyx5UBy5iE8HcmqaLiKt7sx1vgi74kCGuP7bRf0JXUFRtdydXh595H15c
UQHzVlRRe/JzSHp/8dem+zaGL+czNh56KC3pFO270vowfINhuxH/DaWdTdJfn9fsqYhbsj1yfUoH
/qNULmVpdpIEo6Hf5g0PCBj1nRFwTDJInemF+RZ1X8XCgEt6aHByBJzThx19u2gEvlef+jEFJFix
9NfuF/6fjAmX82HE1o2pCfmAnRsX/pwsGEcYTUtzN9xZ2g2OcSTvDIdxDZukVV4axyDFIBfY855U
hLWLwmCrM+p7xXsZoZS5XtUi42BIKgvuKBI0eerQwFAcmtTaugtG75ovTL2SEncOGsahD6qDKaOn
WRPG9d1mC8IJr5CdMlh0LvXIHYVAheKy8PvMH5LfwvSLiuISDxPvR6GI4XUrG/yfCQYwXXiAQK5C
3Pnjrmz4knahBpYLP7BaSIK6YTqgsFH1xgk7M5ZxV4UbqFEGYKNDlsb1RyVAiRganmGR18EqsCBW
Aqu8F4YpTn5dOGsVGPm5XSY8fmK5TxPyPe+BQQxafBRLNk+YfvrgpkgIk4ovdCxRT5yIO8qoxB2t
Fs+wRMETB3GNJaEnZF4sxdKAJXH+5A7eWMXj2vHTdWq4vKzucGxNwzuxCO04ePv3qVF0d0M3vXSW
fSnnQWEMVMBUvRmRqol+nCW3kFJjWGSFvpdKv9oF4N7R7q7tYNe7uqlaCs6adi3iNtg3TYz2n2a3
sTCfIyS1D0Qp98I7tIpk1J0cdDHLVuT6zH4dczzb/Hw2dsIAPDfEF1q12Je0yXc5pt3OIMHw0Wbp
dMxDGu/V7FJ3nVnOJfXpJsKE8d2nXbrO6oQMdOQVaymG5kK664WgdLhLOxpeZBX/nvwJ0xkI113e
xRNagUc9u+80MGyzdREUWPOkf3LUkOI9VMW+VMFX2PTyGKiKUvBsp+s02FtkvgjwnZyi0ZuCIueT
pQF75XuVCcU9bguEtPgUeZrZ6ZTz9HU/5hyK8kzTtN3Gz445TZsY3wX9xeWD20NxkhX5yEyqYG8P
NhNENzq6pTuuUZQpI8HUkQNDYbQXcCSPPgjMQvMcKCBIh7ElfFAEeyMpAciylYQbBwqKjUcZjgAT
w3tndFYWYzV4a92rpsqkNN18w9n9ZYj8ZgtJa6HKeVv8xGf02MuQ8/wMsxKuaNiu46lRmxC7RCXr
dRlpgp1zEOw60LqQi76l30HsD9NmUw42gtc3hNlmldokXUWmDolFnl/k1p/J7K192neImsu2IkdU
1pVtbXMuNoatrjrlo7jDt5vwjOqKsyXsAiXX5t7wHRabOotuR8pdNzF2kE0oXHbyZvGheJ/OQcyA
Ms96vcpCo3ikBXaouvYa9Cw/mSISajgUdDLe/hqdNDvC3AKsMBunqjfPaGPWNmsDsJ2ThPFgvBRi
wEyHL3Hjdg48MR6eZdjTBRz2D7WayKoXm0ay7fGq3WQnaEzzDEMqmHYR5NoE9eQQ20vuM6SKJ0Hh
XxHdY0+ushH7obNVHXSLqsAEW0TNq++SkvFt58x6bW0t3+em0sWmjHIem/ZTyji2DpvXngQ8+ygE
sG8nQ8wWyCqq0Kgpg3MmOsZ4pMAN39GKp+yXEK4Vm+lx0XH0tHOzLt0P7UOWZN6euiibO6uS63ZG
b5N8hJCVEasZWSQHPWnSSuwA05qeEFSRua1PTdmXOwEvNDU6mN+YRwBDDxR3cgkUBK0gqvM2Welu
rFHAHM4Um7RhKABEbFU3E4FEaGPrgeu5sUkLOhqueIwmjTu8xWrTtcnK1ec5BJQhGoonTZ/h7xQQ
0ImVg7Lh6S8/5QEbtU8BkaOVJVuc8xCkwHerYyUj4mzGO+mibDNC+lqpQbNLpn4kqY9p8vN/mHGQ
KWKuA6hcnuPPZfw81uRIjAEIhJTDK8s2wMgYGTGxLXvD0W4n+hZvCX4pxI1mnwFlTIg07qOxe2ZL
QrhkxJdmOMlSaIxXxCNDjjmq20Yg59Y9+IXDUGJ+ZQIdYXxczbN2UUDEfeDTFTNXDlYsluQiaOie
xzKkQNdsPEc8jt3wlk+Te5CBsa0HHR4N8M4m9wKrf3nUdg1vv9R6XbTWU9iLnWn0MdfmlztFxkbL
+d70wnDLWahg1qnepzlADmqcqxwfjDj+nE0qnFy2jrE3cKIwOEIOucPLDgVFtR5A4T7vEK4lJ8ek
MFdRJvtNUaEx6QKPswjPdHbuTEX5SSfhetSRxvrFQyMYILejaK3wVZTrcV5BIxUWHpFEYRFv/Obq
Ak42jESvc+7XdV1k7rYTz9j822NfOGpn+zU46BaWpsGANe577wasSKhN+8aJQnsNQ4m6glFTMB/Z
3d7j+cvB00kj72IVFSy4hUEUG765953wl+oZMYTmEFDogCQTf5tWbjwSMuP0wsvKcN84ZZwXb3NG
zwT4A+885ck59SlfNJrxOObYU0I1L/jo2VrGuoTgeis+t/5XMDnZJcogeLVfHnuQi2FX3eXnM/bZ
6Rwbd9olFB6brWTV39p5YN6EHjQWtw5xhpj1tp+8aUvu4CEMQ3UuK/MpzoR5zCslrz8fMrar16jp
FQ4FbaymHKWbdWK5VNripl0+/Hz286FJcZGYlBDa80vjaMwVZTX9AdlqmQtEydu2KhfnQUU0zjc+
zCz4trizwd+wDzqYdQjKYEqTS6ne8YM4V5FoQdEBiDW/kkiKNcZM6cEHiOEenuKRw2/Wz+FpDpt5
K5oCQcdxtl6SVdjiZLBzYxJlRYlQvUp55N7Ey4fc1HuRRdUlLiB49k3U772hIYbs1Wdg1ZxIgwpu
eJSqW35RgpJBf+gB+q4NcNlrQuBo3ZOxTIGRUp0O1H8lg8eyjYwbWcfn1CC3b1bZ7y5YkmU6ps2L
wdQhHSxKerg9SRXmT2UGEGkImv7dj+p7y663/lgKtMXSPw9BTqRrqZgwm+GXGfXqPopdDfpmsG76
JGuvrEbRyq5RZSYzva/Y8zzVXLv8BuVwIufwkfMakHIDOQrv2t0GA0QhBOdTUU4jMzH3a9TxcAhI
s9/KgtK+ViAHCo2mZmayOWe4xYMpytgt5Ty/XTCNGAFYaQ2AtKMs0407lwOxEePCiW6+yBqUYpwT
a8rUfC0mR52iWIznsc32UlnqPnODi99Itl+D8VGYxXzopsi/KWotbzJploc0tX9107s7+zgds4qL
pK4JHGosmFSTwQgfNToWj0iN8SBzHfXUtRPXOP7PxG26TTHV/SNWxyeNM9HL82YrWyYmHdi7Xcqj
ICFkm8xJcC1t9UCtSnQsGYmx7Q9BhWmtV46TvNhyGPdJGmSboGc6NiXFeuw49Y4oZjKM6D5uzBcK
x7yDE//KMgyUs0oOxnRLR8hETMPat1zvBCoQuHV1Ebl8pjwoQNMyf+uEfbE5vc5jCYiZ+lFzuAta
OyCKM12Hyoq2dngenAQFH+9/nBdHJWD3OeHC0Rx21kAK0x8IcrL9RErEXcHNDr8/vtGRqZkjLqck
be3mdMLsCEx8FXrFd+YD2im3UTPfa+suRoPaqBSpVFa+RIYZgAeCWpXVZWqad4GTdtUMLsUREDM4
pL7Ova4ZR2GPmCvSH+E7RQv3cD6R73IqH+cCUBRw6euYtJuht+GF5Ea91T39HKHT/hn7nast2mZ7
H5ua/2Gr6V2Kt2jKKsiiHTtukdwHJidOK5Lf/eCsnUZQ3JEVF9ETagaWCalrOmibL7Gt4WK2+jBP
0NNivz+1ef9Wo85qTphrkQ0vtQV4r4zbu4jXStVTwhrVfbBBVVAEXbN9Z8t34kLxYX70J4xBSPav
eZmdWKunlRDis+zal0hMF/i2eGTtDxMSWjK6q8mJ5GpCfubdZOY1mjiVq2jNc4hDxa6olNiKMRlx
yJmPXTrcI1o+zlbFtiELv7HTZat64BFs42iEpATMim8tJ6LasiBUBVNyxtOzssrlJ4LnwU1YvrNT
vlh4IFFK6z/zN+01OUiHgENs454GdvkzyRbasS3qRaaOKxi2xz22ZRKD+XM0j29QTV+9CKkVgAgT
TdZGH77fYnBMje/OHjluwLK2ratj+c9DWVzTVEBJD7EhIKnXEzI49s9hrIghzE+2Fb4lfv6Jp4S9
xuxvbdf4DtvQWOcz3O10/hSO3qCxfKjBeRyRnztVpquiVi+2m93XrkVqzYXKmlek1vrhwzHLC2bj
/qTDYqH6EUBKvuBk3IeWfZf7ycGuVUV+f+45NHw6Vm6toQzkBy/Wr8nSZDeItNzI0vh2hcON7MEZ
i4jnxAz8yujDzMKHAeRH4Lgfqc13cTmEG0WPB4Qf5HHMsntcl1tfACagdP6+CvBrkMWhcSzlNM7E
4jA380eOfrjurMcgqDCh449gy5ITdd1RlX7WpIZjpzj6vr6d54fccJlw8f3qacLyw1ZNqIOZTRan
J4+2DOPerV4aOofWbV/eGhM6oEGzi1TDxa97rsA2eIb1cWt4zp0bxU9uyzUzz9hkZgk+ltoJJyJz
QyEPyObnTnMb1jRJEauPz3kONsjEMlTy9I6LGOZI2j+pOLm3EDDXtkd4xZNXS4FQrUX+Unv1Tnhs
m2lbZvitJuz73rlunY1tgdrocrY3seO9NLn36fgt5m/RdpsOuKGhof3lDaQVYLOFSUy/9TYtBEcv
FpiZiPmvwqjst8nEjDUp3piqlxA+PizN1tL3l6ZY3awmk76ezEMo4HmKY6Lp1hDQeB+7kV/DCVZZ
FcNstQcSq7hrgZnvg6x6zPPkicdatQPyTxO9eBishlG5KS99Eb9GhGzYzv/BaOVtwn7g9wdkNAzD
EWH3eUTywaeVLhFf4mFQDfMpu5O2wyl/IZbH3tXL9bAudHYp2oJiDpX+lqbxbQFO20TYWFYQPrx1
hCxhUI1D9pCLsOy24KzZR8cQbERcEC2w2nVQZRigKtgy1SYaKSPiwA4anGysZyBzR524DrNqUEgg
rItsIipQbcdJMKcBfIOLw19hCd9nupVEPF+ollH7vJo/fl70kI7VVNd3votdssuiG43TETGFJBFr
hCsrMo/o77u0WcpQawcf+Jhtpmi6mmKmTyy1731ralb8POle0OjCqR+xxDXHtZu4QCAjsIOTg3bT
qNtp6iFWl9+Tdn4XLE2lbywc2J2XMeww5Js3TL9k0H0ZZrunSfAXHMZfbn/lqscaYz46lUzXtOUk
pfmYlv19Via3joRA3vu/3dKwVlY2sPuTe6ufMJc3BASXANYMF5X8bX7NiIn5dvPZ2TnrVszxI9Wn
TIav5UxhDLYTILsrRrUcVstVNsdfrViIhWRmjaB+ITf0nWrGZB17Rp3pi65bxodh/Mcvqzdu05Xt
Nb/7md8xHso3QWWHGacnIhW/PG38sdv6Di52t5J9EiNyzC2OJ/sQ1M13Ye1SEZ+MOfilfd7+XZko
BkXcEnad5JsoGD/6sb26BSMKYWekRXBUr3GQAOXQ4sZumJktAkxEN4gZYrfK43inVPFKbzPTAszs
26YT04qR/3NU669U5s+p1ZyShE6NHqN8El1CnjZyxDClJw9Yg9G/GoNxqQ0saSCVcPihvElSESZU
jtn0fhOa5j1LZs5NQKgaSKtZ+UvnDFhK4bDkJfbHQJ6U150pZxDpnSubX4kKaL8QNaxH8zxSPADQ
ol5FOWkIxslbAhFTOG790HlRCb94xgBWtCTOUzbSQ1YzkyHeO1AaQVWGfTcN5sNUcEB0kqd2CC8j
IM5tVnuMGgNlc/Qq5DqAlKv1vqr7dRMHyLc+Oy/V9GfoAct8b9z1wLJZAPxD6H84E5Ca2CZ0qNVM
5HL+M/jlLeTS99qoD6UHLHGemn7jSfY1jBHZmAy4UoghrSxMW46QN21Oz5ffoDb40qVIZsL4Ux6U
qI6xzqcVbXlMBA1ohHWvb0wuB9inD+M0fnmcbHnyENvzUDMLEgGN85Jno7ilTdzaWA56hiRHn3vT
xkqmZ9EhUfgwv5wwPHh9bsBVtZ4iHvlrA96Jpth4G7Q59AzRI2mqM3VNMWNvfegdGe+aZPwu0/jB
Mdvjsp70xmLDS/E0eqUhVnNZ7nQH8XNurthytJiA/9KqNxjYj8wqfIE0a6xMtHF6v56ykKOuq6mX
G6T9K+IKgLbMnzLDCRZa9AnOfX/naoo36vzETQCes5+ildcML3AtX6WJhS4PjWgjxhLSaI1NzlBE
Y9iBbCsDi6YabvvavLNb6OM+prV1BJK8RFQ049fK9W/AAWOrhhYp5+p1ecPCnmHh4uoM4BRFoDtG
61PKdKuYVRCNewD7RqipkYwS62y3FEFFDZgWy/IhT6a/g6EGMk8UKDXRkZf0amGzgw+Wtgyuxvcw
+nQydTNoRVjLcNqdaPftqCsiYIIuGukheeyYYQ0bJ4keSqkiVkipT33Frs2xwlVLfmItZ+MsQfN2
HWzluWI2psfmCEL/Tx+OyapRdrFxYQyviq+5d16zYF9UPrMck8H1KKITPdVPWMg/zAYKZvHo4QRW
XvYlw+bkRmm95sJc2AEBgyNwOwn0oizQ1WrIxcAZ5ZuaA+rOINGupZ6e7TFNVwODdclewPD85B5z
9xeErJ6OneCxCdncBPX0HMOXzaqjz35EDQ3jfynYbgZc9pDyqEsEhjawA0jOo47+lOGwnTL923Wj
SxouJW/lV2FPd0LiLeyxg9adbjk3d7dKyW6dedXFkfqpyzvoNOXGGdOnrrY/4l7R8uAUuJzpEmH3
fMk7+7l1S5Q2Ge8HX7GVM+5kYQNA85nz6fdJ04+H04VIH08tkGzs4NGDB1cc86FnpG3YH0bREvwm
IGcG9DEyrRssaMUme5KgP1me9SflMHakCdyTRNWBSI9j6a0icETrbJrzrZprC5zve5go+6Zdwjt5
QqtYi7sxjO5NBQjQrXgwDP3oElVqH3zfv2SWefZs76u3Qg4S1i937FOkqvopDhCb8yL2t4lBNsQc
HbbfpvcRjepC4Oe3q9Jh34YM3s3EfmMz8ZwGlmI9dK11JPCMxwzRaaBczT3zyIbhKZ4Mf97rSd2R
bnss5ppZkpeM6ywrPn1f7ds2/dMpiiNE2UNXT7yjbs2bAPFkFdpBvxQmnPTEJN8QScBokYff2PNK
RDpbUchetNsOOBNrhPPVOxFBza3jqnITGlRKVuwKoeEBD6qjemXDldjYBNIn4vPz0oLl1FCo+3k4
EcBbUIqS4TIX8SqR5FncEfaYbQ5IpP3jkIXvHhvEdWCND5NWX93IE9h12tcRPD2v4JwULRc+5ChG
pzfQljzG/RmLKfPkoQRKbSs34j6vW9LEIaLoXNjbwg4hipjWnh+2u0snnKVSFtWNT9PZWpAvp6qJ
71JwdBks0Lj8T03t3rlVZ1wjXzx7yuKR0KMBCtbL3GanQleUSsM3XI8JxDSAgSxdPGHzeOe7trOo
Phdd8qN3cVbv534pTAlv5oynild51Ec4bQcmWkdbFmzQ7AX6P5iJOHN4k4f45IT5b0/V7xGpCpaY
/to2xpUl9rkkZjvGTHcyfDJJ9mwn9Z0pQm8TuAmHCnMCB1fX9FNGr4pEW4f1lgTn/NbgyWQwaX11
7WL99nmjQytLzoO/J3JHDgepukkD/NT1I80fVN/xMvpZ053o5zh5nc6PUhC2nkzxWOdxsC6q8i4x
mruIsNJWUsGS2uRX8/q/2Duz5biRLNv+Sv8AyuCAwwH0Y8zBCDIYIY56gZGiiHme8fV3gVW3TaLy
itbv19JMWarMFBEBwP34OXuvjVkMB0wTsAGpmg3dr5JxXUtPZ24abvTexpFtQR7juPpDIPmnW+Fc
Zz7bANruJDSGlR7o57qEelMFOXc5A+Xp63TJqfnLZlwbM5Mjs5/TMAg3zMMPY4yYonFfatMDjdRp
m86NX7ORYVcq/M2AtqIBNG4zJlrZEXVCFvASiogT2zTipegraEwqeUV+DyLSM/UVx6d0zRhum9Ns
LQvqiXx4UnoPt861nwi30jNzmUbautWzd0v0Yl/1gjOsEb7FYXSvWhK1SCe0eU79M2SmaFVPGr2X
DsEEjVoeSqXNGAZaSC4pPti4i3URRoRmJtUbxOF3x1xnFmOQcWJkkcM3mVkt/ho3CCaya2qoZM/u
GK+HKuMmVWy3U3Kja6gisI2QwDlCIVnkgZ5erFDCtAbvZuS8Np249Ib2VHj9tGyN4Ow2/WpUxtXk
4zDBz3RuBwBxllVvYr80b6uiqq6GXCMcY3yJjOoQA5c/iKmbDyz+Ehg7AxWd/nkb+Q65xLSMJugI
c1NQR5BVYXQMPZ8RT8FbGX6z4bPR7jDHBWkrksNi2hNSh1k42/vaS1ThD7G1OTTOrqjWQZP4Sf09
7zxtPZnDneU2+tKwcvPaiJ0jwuyQ/QE/JSFExAPV1KEpScG5HF70Lj+FUdOdOqh+qDDHqzE/JYMK
KV0paIV8qcvo3U/YEyKNnSJsjdcpGp4YX8Xkrt22AwNAqHx0aq0Q9loRPYsMgAWmZ5xwxsuIRMLp
GGnG8JB2XkY7Mqxua27gUSbmWY8yDurUVL3evTp2eOO4yl/5eppTkXovwgcsqgYAHvHoHSq/pFh9
NQkQ34V6Ny010lHGkMaEVRpQYwk/q3660XDfACbFbm1fw8e6qzVnLUzUCplc1aJ+ylOLZtXbZNt3
WZ4qBIkNMZADsvEcF4CHF2ZS9jdtdF6dyHgyzXJnBwg5kExMCyRt5I1GdrMlPPpK2Gj9DHR8zIDu
JkXn1xsGzPzTfVAvomK8uLiotAnf8JARujh1W0ML7wI90phfvtuyuTQ+liapAd/XRu/C0LcLxhxx
zbiTVZfvytQ+64Nayw4IQK3VECj95mTTUDfFuI8TK9uEmVavBysqAApWHMNxb12JCdFhPyVXjaUT
fKwwJrIkFYvOaLpDURg8LR//M6xA6jFrOJHlllDQxbS36rh5LvTrLvXe/C4IYdLgLMqi6r0YKrxM
obs1oAsvBFaIwG56kpAJqQ/yY5TZ36Opqvd9XYjbsaZoRgNI7zgP4d9AIi7N4cadGrX3Wr/fAu4A
+1Km75xqh5s2lhiTim6HXkVghqZZgBW+JneHwIAq0O4aNjkO0v7BybyHLjHEqm+JODSd0L9qUmb6
MtZOrp/3x8h1Xxy/z3Z+gFrBrfVjXzGX7Kz4QZqRcbkPyZQEU+pma2jx5DQ0zc96zmJpRXI/DYU6
tEVcoM6ARwQJigmwKqNn1acjnpwhJE/HcdDBxe5djWRlzDK8gbQhQE/oKyux0ouDaWoyMrwtrTWt
AXTCXZK7Tg+usP1wK3PyIqQgoCXtomhXSoAWOQVHb7Hmhe+RQu7nJBdXrTRrvPJT/eCNARZbW99B
3NuLQF+YDaqKHh/DpghVuJYjb4Gy8AW1qfXYRFBWcpdVgXTQnkZCKW41XNW6X27KtJD3U92E2Mvu
sFaT6MS2vLdxSzL1wZCk+eYC0O+blVIlQNuDZ8kwCxO47pCk6Be7DrMzZX2SPHTpgMgkbe7yqIDo
7mv2HYLQb3lVE/OK+/pqpEiAfWrdMxKkss6NGdqu37BAXzsEMS5B9tDPR07nAYb0s/I1S0YKMIY+
a0sSYBtU5XcGrZdxDgMFWsfSYj9CvsAr3DIarMEmbhs13RQefhojpJkl4bLOzf5jNEfKdLI/8HDR
62W4uNTjg0EY80L1DeRtp3twwtTYx5XF2E9h4EPpM3Q76G7ZHY2zCP00kMqpc9dRqg+Y2qpgazux
cUx9axUji8T1o32XpK5w6HIick1WiSWoYubJtpjcYjauMJYfHqo6vu4ms1/7uCcJryu6x0aDddbV
LZFGDHhXUw2SswYWI1Kte27LGQGiuf629u2VoevG/diFl9zhFN6VAdJTTDITuSboQ4b+hgQXqto6
WhmBluwCdrC7yCN6yDKsSwIWdV3agiTUtsW3zjRhZfpIhSR3HWZmea7NEbTvaGDwIm3xmETIQgFv
Lk0Te4XstZSIa/PdVp18gJZYxZG/tcloW42BglnT8y5GBPDkVtt+t6lRaaOqO0JgknstJIs4VaU4
Aa6Nl5rWftNNtzqVtBtJtCTNqCM7r83TG9Qf83FvzLG+WtGilJmxrp0iJ5KDFYJmR7jjIAwminyl
4xA9BIOV/ohbtTEn820cjPh7GJKQOfKsT0MyncMMGemg1eHF5BmuLeQPE7vJxR7ad09T4VXnF8cG
lNYeLmTDhkBUWNtNLi8m9LWwflLB8NSXrblyIxakwEvohlUDT3CW6RiTPuS0ZHZZsK1FzWcbc97V
jq1rjjg2jxNatZ7OxrKssnBfDC30PtM6kWGWbGouTUtzLDA+ue/9HJEZWsUP6N/e1XvfEKwdNtMu
Tfkl9NGKDs4PTaI60lvKy85GQOe01SmWukmavR6B8SXeuZfsGClSvBueKPRgfCi3M7vbVo+GhY6l
L8cB1yHCRf7jryooXTeZvw9D0lewYnjbLJ0F4CXqKTgn/kaTmo4EKHtzpfPapF13VwDJ3TMfX8S9
EnBNQWCA7KvBLJT3Nq6eRQpE+l63QJpoKV0I0aSYZYvK+zYCpjlM7XPF+NDVCWDU3WTv5kMHg6XO
jkljLvWKylATtEsMy9s0ddOiAaRhmQWheO499AMotbbcLnc5ivG5dlpaMK3/ZurtmfHaSXOn9BpZ
esOo0300yJK05kxJk3BJOmHFDS2znTEHTwZzBGU/h1HapFK2QHy7ObpSzoGV4xxdSeo0lrD5/0vn
YMvMS35qBXBFOWMW0Ts8ijkGU5GHOczBmJMgIrMnK9O5THNwJlwpAlfaW0f0YH3ncM2y+2mPjKhw
kEDdkzeawhBBCNPRmoM5OxI6ASNaW3QaxVKzie8se4I8J0WkJ3iubNPMMZ8Qp+ulFRP96cwhoO4c
B0o0mHdOSAgdbKJCEx6x+iM9lP06WyrEK54Zbzw9NtD8Cu+xqXGqBqD7rj9+69+IRD36lWpux9At
ro2heKxzQSCsYz6pSAMZ3/QKz4Ypn9yEdHKYKnXkd2dLpojeohbHNd5dk4TUao5KZWzoE9lVOY91
x9y6miNV9TlcNU8z4CC41c6JcXRbJEbBHMU6kclKYAHUyDmmNZgDW405ulV37nJaRIthDnXlQPTD
nGNe+znwFe+H2owHgHPFPoWfnM3RsEZSvMyh3Avjyh9DjhhQVghSkMtEZO+uj55GRBI6Al3PtvWp
2CXkE7tor2pSaeX87hXk1LYuyi1ia0vTPPdlf8ksHjChaNykQfqQz2G3UaSf5Rx/C7EZkheJuGQV
0mmhnV22UBp0UgUWBvm5ACqosEvB8HAO1x3nlF29fMijE23Us4i4kmmO422Lx36g0eLgu+bUSNWq
k91rhYdgwsgGlo1Q3x5BjaxbAm3ldWF7KLuQDvUnsuNPGEHugjkeGOziD8KSkrSmlhi+hcp+KXVO
csUcLKwuOinDPmnDwxw7DLP1EcnuriePOCGXOJ4DitEyPfQkFjdzdLEZO0+2495pCVp8KPE/mjnm
mIzBjRxxvNskICckIZe2fd+lDGhSrT8n5s8xOo1cS1F/p3ElDp5BoLKwAM0w0nvpNehkc+hyNMcv
u139xob25s3BzLQq9kB+MBeQPTfQv6L/AGTcib9ptXuZSHeOMEAtyjBJsWqzYepOvYzKEKkmodB9
NSxMOuScI3blwBo1x0cT+PUekSdtkSudzwHT5hw1nZM53Xb6azmHUOs8TY2obkBro7236ahTKgMe
ZhxOsbosybJmKtzQbY++0d9b1DJ5sBrjeqJ2WSodJTJ5Zx8Oov/vJvzKTejirPh/uwlvX7KX9Hcr
4fwf/MdKaNv/AonOKN3B7qUzaOQf/V8rofkv3dJNE8GsZRuEzqj/sRK6/1LStiRNS2N2zSmB+v8/
VkL+PNqxTAWkqdBVKUf+b6Jm5B/Ce/fDXsAvysUzbHF5v5pIMst2a4m2ai0Vx35EOO2Csxj8Iggo
pWvzHvrqXQIm21Iy4bWyRvzOmA58szbR0DsnF0XgUvXqZ9eakMdnA0Fk+Ru4Rf0areyVZhXPykTg
KewuWceaZ2yYk7fwM9E5jHOYsPLzR1y2121QUB+3NQF7TViuNTSOqK/38tWZDwAhmuBFllK7IWPU
UMXQBAajvAi6Hoi0pI3sAZzC90KHSkipIWRWd5QH/eqXm/sPfkahf3ZmKFdg7rQlsyDTmr+0378y
9HoWn841174JOCp1i8sY0nfPGuuZwyvHQGvjms2NFkZrdMJoNkcurUTiwg5J4grNaho0024w6Dwx
Y6HF6+Pk4pwVZQ3B7CamSDGhpCk9lLnFVdqKlBl5US8CxyFdMIJ+Yf70dcExBj/yaIoH0CY/DYde
u21tY3Wba11+wA6/ipzinFfo7lOi4Zea0xd0J9AbeMwJtqVqfpT0DwQIA8eeSFje5D5uuV6136U1
2yWpwDeGE65KR3uqy+FmSolViSJ3R/KFZPqFBR9O+09XTK91CDUpdFx0ssc6Lr8bRadhBWoPpoMp
DTYE5qDIICtxiGYEErmtbvTYuF68hmPqYT7V7RR97Uy50F6tB7IydXradlMDxHfldVw7m1bX7vRS
4QWCR9J35UWHmbSjNWvR4ryjs95sahImlwPEF6XfRiq4ye29X0PnS+kRSj94iUUFYFp8+/sTMft6
f7PqzG+O0DF1Stt1DefzA2FVlO1tEvNA5CFa0lAhQ/aDsxP4hPKRPzcP8B9VMGFaKg6uex4As2CE
n/1+GmNztEA49FS0lI1TrGAjEY3uEMM0tMGqb0JtVeocb5GgrrvoVpL+caRkWnzxGeb3/FcvIkJS
1icAfFhDMR7p8zrxi5mME1c6S7AE2nvGQGNNm6ZTclc55YsLO4Mmxy6cj5RNMgE+6f1z0Y+bISnf
w0ESJzuerYIeSzxGCIBAIiDQwJKT1es8+4ks+7EnzOKLK/78rRPQZfHNS5dFVRmO9emKXVJhYauW
+VpzG+56Jq/9PH50epR2Lo4PEmM4LoTIhA05nkOSFojWtLFSRuX9GBFQQenZesMumputaT2ASqyb
ZwIqf3Rhup76Qe4VCRLLQEMnPk7IUIogX//9M3xefG3F+oGFD4kgeWS28+kjdPwTKMp6DpYkfFe6
H9yUskTqaHgLQ03fLK28H+iW7//+U/8wDhIuNqeVKTT8PK/C/OQEJhO5ibvBoSk0Un4r/bsWTe+1
Ta/eItM01bNXpQ3tIhNI1Li4Mh8xRAUkFfz9Oj7fQC7DsejvY3+1lI5u+PdHriNcB+IbUVToGNXS
UM4TJfOldjC7/v0HffxJvz/c/CRl2I6yLGxOziejbVZ0fmZNqsH+ildTyxxS7pscvXH1nUbEdY94
EULhPPA3ypswl1yNQHdaG8F+NHsWXCJ/YicqEM7iJNUqiC9fXOGfewoVK3utYVp8HRwvf/8uPF49
vyiArE2EnY31c5CbwzItymIdh1VK01AHv+TbwFpwRlbTe9BkF44HD5k5/tTCwxdXo/+xGHA1fGXY
Ofje/rgzNbiO2OsqQsJGDgFlgVU8fxlK9TQ1KUWC8nZs5Y3jEvqVUxn9T+30D9vr51eCh8LFykrQ
niltDuWfXolQ63s9a0OUw+bE0Lsh+plHeMJQbhCI5jZYVT0LZpn5hT1eiD8+M/1OSirBUuKSCTQ/
rb8sgO0A1y2z4Sg4Bq7Qnvjstnzws/xEcsmGdKZTsPZVT5BCcjJVfff3Ty3mmuH3J5SfriQVnyKX
kN3k959uq76PS9gAaxHlp7Zv74reOZbMEUfXgYwl34Jwunhu9iA047qnu6e8W3x8D5gOUZlXmykv
v7gkY37kPl2SwepqOZSi4Cw+r6+15BTJ4wpYQugXh7FaTfyOif5KH6rvKCO/m367C6DbGmRfK629
1qD0tlhJpmk3P8Wki7QoSLuuuDPD6xxwk5s0/Aft61hzfJXJiegCPL0kBPCNZ5O1bJzyi03izyXG
+e0zfHqtmjoNOiIt8M5a7pWRubeubF6507svbt+8VP3xXYFX0HHSCZNt9Pfbp7TUGWDc40z3qwcn
Hy9OMl0ZywYAZC+yB5A1V9RpbxKPAO2xlc6wDEcnKoNlLrrXZMKN7+tfPdH/eFHs5FSrSpqGPT/x
vzzRzMqaiC2yWksiiBZDu500rIY5PFRer8YYLrhKd6RNPY2xfSs7tayD9g7H0rqhYU2q+Dhkt1pX
PP39u/qHJ50tj9PGzOfQed5/vyo9j5KUERox35F+Ic/sqTXFdc1srxrqL7bXf3qnKc9n/Aerv2V/
3uhQtrt6abVYMuJiJlTVHL8zIsgTAI6Tzey6D+1dUnbDghgC2hgqCFaQ/8ev9p8/11PHMDE4O8Iy
lRT6p8fDrYRQQ4SF23S9W4ErL9j5ZIara80ZLyqoXhtpX3WB+fb3r9r455+rbGFb/FBpf1pVSk1N
Btiripxh680usu8pFiIGvPp12pZPWp6exqE49R7pjqvJJk9YRt9ZlaFSEhuFtItWqh4wTGSs+U4H
EIVc9WAMqO3+fp3in5YagF18O9KRujMHq/76pJIXDzSrKau157u3Qnavviieihwyhe9Rm1Uo+nTj
rRXq1td96IC9fl/pSM0Qz66npv5Bd32VmWBlXPtWxO1r2FXaV9c436PPr7j82A7p/7NBfyqaYmZ2
pYEXb00P9h5Lnmnql1EY16PAbCOKB0ztI571/HuVjisvBBasgi+WGfOfljMpia2dCTIOb8/v3xOr
R9r6tc8brec/qp7paF/AKMHtxM2qz30nyhXqWEboWX1AWrXxpvTkozJLXPCycurOWUKDsdCJeewi
sSmFWiSSdMZBE0hgoTh00ZlCSC1HGheMqTwa7BU4iHg76cXWwFtX4EZgdLWqfHtZIVQcDJCNaB7M
1d+fiT8XL9chYteiNuRzCvPTK6M7mR0gQRaYDeW9EnDzc+jVQEuZbo1MUDrtP1HKP4b/9n/mt/++
lf+VtektFM2mJs53voO/32F2XkVpjAqWd0Z++nbr3lAt3nRBl1ElDPEY6ljTi2+OGy0ze2oR5I7G
1J9TwxpWRlq7G8cg3qWASGxjxvz757f+vNesW1yQjhLVsOgb/36vowgdz8AEhWy57mjjOvDi8Cau
OSqHj9no3xAPyBmXRmTXE8CLKyIbhpv4JgXiYRgAg0M9fBp9F8CLc7K6n0ERS/CLPfKvxMIHQjWP
Wu8Y6+ZmYFjW1NVrUlrkIqGBoT9jLElRxV76IwXe6oTNU9AOt53r4MFibGijEhs6NAGsDWDbED/N
Ma/+qaj5ihB6MtfqnW6pyvgh6AEFFs240tBaTn68aG3c4XG1j9LoAR//7d+/tj9uos2c0aSIo2qd
T+SfN70pMgwzD7D/BQlK8CSjxzvopMrAUrSkv0k1bGtl4ZQLFftvzP2sHQKbczFDlTHi/m83oH9f
jSNMMB407T5aSb9swUHaRLgqq2l2XDHXctyXogBnEuZQZBlDXvWiMZZTMUvbTCtfTT2mjs5pfv79
S5lr5l8f7PkqJLJXR3d5nzgG/f4oEbUq0hCTHRbtCWFkEbzaMsUzXG5dM3/IoRxW5fTF+/sHgYsf
atIiUzbFrElLYX7Bf/noQ9EHcOfjcY0Q6N6uOh6SqiERhv4QDgYPwYUS4W6EOqKl44V7xkv0QzTO
nTm4GMASCxryrF33TUihTvjFgcv4/LLPl8dRy5zPGdJl3/n98qzIaaLGIes1TTHnxN46dP1LMnyz
K29bxDRjevAWNGlIaaxycxWDt0hHxIea3Fa6xxykO5EAFMNMfVVT+oLd4bHJow5vMfE8kayPVWHu
/34bP++SXDInWJZ9WwJUg+D1+yXjYmrqzK+Q3cUatmOSxLwBBKEzjU/CdR6d8BTXA+jPwP2iiv6j
juAnO5b+cVB3hTTtT4txPGptk2jhsG4sP1liWkVeZ6RPxRviwDM5FIQuO5AV1CReGrfcOmjymQG+
MoJ+kh2cEQUzsSbeYEGziPM1wWLCp5E4frE//nHO/7hOA7AaGzV1+Mcz+csz15YysHp6jGuoeWe3
7k74WzZRH579lgN0Dj011FHFoekrMTJOEb3qwbyuixY8HLkcIOwWvB0lPSLks3+/eYbk7vz+Eoq5
/c9fbGzzyfb3u0cvv8ohh6ClruP3YdTFTYvpBXSS/jCMpHT0bYSq0os3kOFe2A97fCBVuM3JpN2y
TEW7wmZRztr8UJnbrvZ5sdJCkHSdFGdJ3zgSkX+wVHHyCo8w5iD56sudyYZ/fAJDOJKlSGdj+vwU
tEnJALXVunWNSKsjOqW2NI7kSOKkXZDUZcbvScC7kXhVtHXGUV+FU3UtqhIiQOJtOhSeSP4wZ+J9
xQgHuow6vD/kAZRvA5wylJh+Z7kByogY90ZBAGKVtitdnPC3mfvOLN6ygGEc+NRHFY/2FoA8MREk
G60Dv6dQKInIHcR2kMmAZA+u0RCTdIBkHEj2YK/ClIkDPjNzdmnlhyjJnZVe6jPd2F3AwW/XLsCS
pe27RD2j+lxEtAJg1ORMRyGiLwAKEnBrAMqOg4bkzHCN8HxHW/oqmaBpqMq66NZEgtfI/LuQ8bPe
CNzl6Om14N3S8ocJXjw6pezNsm4ROZKkTgCJbUSvQqwjyA2bQk53mEnOKIOfUvSpZkTqQyOEuZwi
nCcegWstqtHa5JloQve2IBCeF4uoIGZQ2NdEjxWPEShKYijfhXvjekSw9Y0khKjLVnT93DW2FAi9
eGs1U8f0j2WAilZ/NfXhMsyY94EUWrZKgqtcQ2O4HlylhnNToHJdKVAAC8PLq5MFI6OgkFgYPv1p
TxfDWmokaysSwda5bMqNUQd7v/QJGEdhuigBr29ofuTLVmGfEMb40k58/d4o88PH09O0Y4eDCENO
F1bZhgAodJoCl19t9RtCp9qnv7+Pf5wNMaTQ+XRoNdGDtP/YALSxHCOrdZE7Zead5Us6rfYrQJnv
s+9tUPIN/9DFjvQVRwl/1H588eM/Hyf48coG2wb3ik3SlZ+OPFMZOQRgVh047BYD7GBSwI0WCk5/
ldq3pCeAy8d/fUi6KQaeVohNIWRFZLp9+vuVfPRxfl+YuBJHV4wh9XkM+WlxT8MJ06hKurXljiFQ
xTXyOaR+nbH8qLSxkxMUMJEF3WXRWSVo1Md1Zjom6a38+3HKY6XtLfi8F7TBi2R+vNq+qk95E27K
os5vwiomf9rFml0OoQG6QfDwuBqybQtkQWjGFoYN7Se5XAzRPv5gB6uc0T4HcjC2H+9qnzYszWYA
fYh++EwBbKEaH/sAT0Y1IbHqg1sUFu0NNGPAp2RHQHEIex37fuWw8jsJGeCq3U+Dbp5dJJqidw5l
XkKRwr239W3eX0QM4RdF/D9sSJKF3YBBOnc11QcB8pcNiSJmdEmaIWhElN5aVs0qs62bXOU8/oD4
I8N5d6Mg3pl5s4x64x2+rL2WLTTleCqdFVq/xJHDHiIMQLG+7b9o9KKE+bOooPpxqMS4StekSP19
WwoEKnzPoyFUaiV5KXWPm8JLjLkKy3aoAZeVps5F0gc3ZrVzbR9GuKv6bTeOPdDNeBM2rX4yPHM4
2RRTshqS62FCIx8Jco/asiYUERUrboEFB2hKBGpAMZTuXd/MpkKzgrzvY/Ac6DnB4iOOym2LjU41
scCIau7GNH4JZz0yzUf04C25X/PfRTrujdqsMHHif2o6IhMa4a4x+7OmuNgaOdO8jsQj0q12g/am
Luj49F6TbLLZb4v8d5cSWsBqxLLWtVG69KMWCeXogCecWHTa2yDWt0Wel8iOKOvwbY4bmkfexosn
HppYW9l60d8oHDJBYAa3MMtg72kFKCBHGuhish66NfdQaIjbjNxeQ1UhWi+nPgLosbWwo9yUAOR9
Ul0IznPA82MeG1HiJ3yctELSmkdDeZ2DhFoWA3lGOoFt0EgJQHAeZg8QtI8cCEOdGsui6JqDFRpv
U73SVSKOWeq8YcQ0N90EqarM+LxGRNPkR1m56Z1lJNk3mBZskO5KjZG4qV3reihCebJaAmL8NL+H
AWfuU86fdoVfsA0AK7pscfvaQhoFByRZ+wb6nzojhT2XfrofoVFt4h4r5vzjoorzZubqb4FVzTR3
XDqQup+n4LmJrfGsGdYPcEEj4BxEgW2DrCfnNi+zMnTI2NDrHWNFztw+uUNyPiTlZTTd+DJ6hN71
SqMuuwc6vtGT+hYNevM9LuLbbjdQDOxTvO88CTogWlSyS3wACaQgG1nVNB6D8a0Y8c/2PhIneKiO
z0vlTMYPu4vwmQX+YXJkf5saAyxxrT8xhuOsO4OA0U3m+1D62bnhNOLYDkJPPXkQB8tMkyMDhWpV
VwSBsp6+jHO5Wfem9ZIYdrfobWJpzbjAOTIR4SJmqAXRfIe69t2jDd8wVNHVhJ/GZ7q8jGA8HTg0
8QQGwWGy3IeecfZkSW0PoApnsFbayyD03Id0QTS7AvCjLhHmd3JM8zX8d3BMoTIJIlH9Om2aYZva
K2HKdmHFVniX9k57qDL9EpX2ObfG5jkDmguH9sZRJMCyK/cXmtnUF8UyapV5B+hJnuM8uQ78hEfZ
TL2jZmQmAqoCLVTpDXdVEa2aMh5WwG3UNRDh4VDNa6vjW3iIKgUiI036VeaghWKYkB7iUqNe2sZj
rD1PjncLxIYbpWrcWKgVKXLGZzGZzqJqNcRq6GRQpWpXsp3UlQ49gLIoOJa5cendUD7zjhu9SzPL
i9N9YI7liuNbsMfa8ZxqxbizDNLtBhzEABgRHJLF5pbTJiXxwPVj61yOw0bMJzfuUnDWHPg2dqDd
WOSClVr8LTTQUUD5gCyUT09IHoxLi+00kvKuHPJuJgmcoOYSuNYb+INZ4jjOHgOCxHaBLo4SO+Ki
5mOsYCq78/mp2luolT9+J+r0sY5wxps1nZccya2Hii+zaa+4PfO/xmN/5AVZxtOY3PaCoEtW4wti
ir2DhdIWTn/A9QYPFIHDXjdYodJ2HwSI5O2CRTWcK9yixq5GGC7aevs2S8t8q/Aj7RqTO4Dj/SYZ
1bJs/BqlBklUcyE/cvDtI0pBMITOGgwYag3ZiZ1BoLY0OI0EQbXzzeB7peFNTcjtHTzv2q9x/sUe
stpmwoARlEF5ss30XmbNbur4IKRa5rsmwFMX6h4RFu2Lix/g2Ohjy1aM4pEz2dGaf5Ghd+zwHe6C
UlgHE3ATqusBTx1JDSLz1TUHUHVtRIZ1/UahYYExuPbtZiAUm198RgJXXqxf101uLPyMALySBWPm
I5rHMZ0eKi8NbgleX/eYVS4+oZMrP+lbMs75bas38JTxH4AWzQAWxn7xTBTzEs4FhhG3vaGeTJcK
ZAvhoW258Ul6X9bNoemvyVCqEP6N0XYqKDGaXur0Sge2lTiANcIf0nsIrdqipI/YaiQbegCKuTtm
QnM1zobbdJr6BbE7iMjd4lzaPrBIP9wCnpB7TcNr5oNZWnzkObROhK9wQnWD/XuO+Kog4xbaC/vY
duCEOancWvdOs0SZ4l0P0cFWnIWc0MWL33f5hnM5qaQogGXUHkuDtkYxxKgvIx9PtbXVDdy6Gjil
Q0YCTcIQiRbns9UU9kqSpp6L+3TEuYHcK1mirUhpGLvf2KFwxzCojAjjW9O7j2lrZTDLQsgYflu+
OUrsPw4oRtch7pyPNJXbnVIMLTmM7/l4kiDPaMdMkHtEb6No6Eqm3bbBGoyKKBDATdSZ4MStY1Kt
hXUtF0PhcwzWEAWNAUQyX5gdJuSy2oGzWxG/mB/j2gM9pWHkpqe6rScKmrY+0nCLj24XHg23vDQz
K6m3vBJR7htI44OYremDpe2UM4pvIZJi4Nhts016w+RENTAyijDJsEX1jXmZU/XGjsuvCk/OK/TS
8myxdcO2mwPRghXDnXbtxCCLgv7dqMGY+TBWZWkdCk9Zi7rCAh0x8DaNet/k0w6/zFthNmzMAOkW
hltpm74EEKSHnNymeoJ7bY/x0m4WHvLi6yLNHhp/fIFDOxEAhJVA2ujGYyJSraxwFwN+9W1kuRY6
IrodhYc0ZgRHh6sAA+EgpmNSIarSCOzVJz08gqJf6VVISmGnl8dKVo8Jjj9Y6mt6wmewitpS6vRz
ROoRyEo2VKvVAFJzzgOJk22K3CCOvggAyZPKWVETVbG9juSj5aQ1wUIUXc4GcBlFEcy1DaNm4sHl
W5vCy9GVu/fs8qcxYdauVdptqD8YYLUvQecH5MxSSuoDCVwmrPHaqseDTVhoHTRyTTsaJi85lkmG
TgyJXkuuMgLpdjSj/RyQ3CX20nLt6BI4xmOlI5KGpIoBosydXarF7qLX/Se/Bo1VWEC7hKcGYgQH
4nex28YxDLzee87jEqU+p/It/nWVmdnhG/Zj7CQxiXstprymGFOe3AljCg4Ul5S9tTReazmvMv6O
8oPtu8ahCB4VehZj2k2U6NetreXfRkfcBRrYqjwGXOfH6bjLR/mzNsJ0D7sUtCNe46XVt+Yy6DC2
fZy2bBegOUpweCKVi45JhbP7jp0oJb18iQcdqhfQdJmdsdVgb3joLahcowJ3VFAOLgiI0rYufjYG
0rsY8tTx4000RguwNWD6Oj9g7NkG/dwpNiPiT/oo4gPO0pAAzKx8xFuDGT8PoCrRi7Ab/h3S5Rso
Au1l8KdveQDMPRMJCcIknLWtsTEMsczcAlScXw6L1qm0/RCo8eBUpCohPgFvlGybbizotDKULZz/
Q9h59baOhFv2FxFgKoZXiaKSc7ZfCPvYLuZQLMZfP0ueGeAG4N6HBrobp9uWRFV9Ye+1C2jqOnwD
IkkqzNDnpJ57ztEuIWmaykuvWL+x4Rym27lp6ZdwSzZO6t2BOebmBhq2maZl2TP7C69HLwuvOtXe
iiBzzpZv/LQKxivWSciuGTqB1h3ifoEAGIRpf3DYGCtZZIccQUNS3EozcQ7cvwG+m0UdavHe+iVL
9YJUhykFQJlN4bsxFYDhlVvdBd5H52LuakyYJ2soySEfznYXkjw0pwuHXvMym668Wo0F1IBcUXAG
gwliBn8rX8hdeqFLUBMyCuiM5BAG6r3OYG7xbaPraMGr2S4RmXiq8FYTCFx4Vyhrg2tCFt7nLsXo
io18n/viIWXDBVmLTQetJNeAwaBYMSQnrIpcuXWFDEmxxsVVDA9/TwAWp0Oy6BfP0F+WHD9qEo1i
51IilK736GQPw8gR0egCHJSPTwJ27wLyWpBS6N3R+8FBdXHOh4SRONK7X1wglg59C4HnK9re4sXJ
8uZctYcUO+9j6ub2ppmGWw/NRkxU0dGaiVwHjkHS2Yjb+3I9hC04URax38XKO1hnVnf0hXN4abNe
XKeOTrbZwtQEzyEAjLyVCFS5O4O6tI7OWiXR0O1XZcjj4pGNOXUENGXYfozGWeOxZpxh1tWrRNe/
8cYk30KEkbGfQg0pc4iXQDD3LXb8nnIO3YZAIpQ/GhbvZSodvIxmffKXcTobYMsOUPFTR53aoRqg
ATOOM90xZt3BOWmk9m4G05YsU/uGz2RJ1NXEhibCJ9fAvbJeyso/p3kQ3i9TdezyFLJ4RozcAsOa
S9snYgOaVq3q69WgbZi6jpO6zyjTPdu572tkHuVClKCT0HaTGse3isgzU4pTYCRvS5sXEb6iF2TA
VJFrro5dw+h7jH3fFSejlf/guFCjwC6h7smJ7ZbzrhvD7oxm6zPBcrnXYvp0zS7YzNgGYz/wefWC
gaSRB3smvw6g85tR6PyqB1BUeFb9ZNjr+QkLoorbEB/yWo8bVclrF60TDGkIXnX7MSpl4gS9ADnx
JkdemD0y+PnKRwSeIc901ds4LW9Nt8FfWpEbUA3QcYap+Oehqz7NLY9enc3PZbPojScn/77HEcYz
OMdYixiCzrP/MD8zVYWfllKv+h401Nr7ZZeoT6wqyQkG2bgrJEmTHLS+7a7XvgABY2gdD85nn/Mp
5cBPxgFATpKZN4QbP6hVUXHmWK8DYNMs/baufBsKKz+GWf8QKFAvgycJ0y313eq1+4msy5PVrIS9
MenYeFq9ydbt8Xk4JK32LxD+QPom7AhduLmuPHE1mOR8AB/OzSbd5TB+8xRQy7w+OpAjQMOj0Fwa
jGvdMrYwfQDRaVRPQdcvewfiv5UgAtcs/8n2tI8+2M5o8LLvttKfbrqke5u1yday9COda49lW1xc
opLL1vwI6sJn8CJuwmA0wVKF6JHH8aO0qKI8jyBMs0CijlMdPJ9xCAb3fgyFd8pCCqGhbW5mc56O
cv6q8v6xH+G75u/Z0ogNoiRqfs+H8FXq+zHjlrEWrXDBWHs/Nw58SF+lDnhXquqQMz+gcMbenOKq
mv3KgSRicYUS5tV2vBquUUB8yx1j1wlKJoNIXIH4dXQIAe5CcyyDYas6AcYE69KG4LSYnRnomdYY
jgFpFo0t503nl168lsNbvWBJbEaHsDyzfLaDod5oZDSD964HiALNUN/lsXPJTAzlQIDaoD77zlp2
BQ01hvAhJBhMPleAOlto1PiJspVkCuu0wncGaJ4CoXWaHVtzyBam/yEZeG4aGw/QgDsasKl698nC
3UKDuNiOi/KcKXJa8v5dNzQ4ss8OTotJaFKYGsfZ9jc2QzvMpGpnjyVnoCIuQAXtziD4CDsX0WcS
PpRLPa4cb9tMO9IoSxK1D9y5dUwQWhN7wFy4EB+c0YLcJhlj5cI/JenyVK4/qOyze23DssYOwPez
iRGjchYlXNQBwiA0tzAwqNLhb/cgSBIxoMw3GFaQ911rfV1kTrtPoLxjIFwe1kHts9R9oB3+qAls
F7R/SqN+ns2DedEKePQtZoM/rLgVKrimz78tL3mETvZsj3KmLmTAhllscfopxqYZRKB5Oc/H6aV2
8wdps7ZFQsu3qNMMnDNJMpt6NzRAUwIDP7zSsQ8WJJEGYoZflDLC/Z07YIFNV3/DgsLgxknYURNu
6HNeVEGdkAPxtxFjMICcGN8y30gWkkdU1t1NqQ53zYTYoIfNzabK+0ncpT2rMxlE/X1TuW9lwbPU
J/MpCVb/LqEw98ICvSA+410ze0k8a6LQM02hysZsAxoF9pwUyZZ1yFWTOkAytIcEAwd/DYzdQXXy
qmev23vTE/xa66A6qgaD0KZdxhUPUR4tUOMu813Baoera70yzDDdVYzZD51l3xjg63ftGm7txaDQ
hiUQ9Z6EzjGffCs5mxWJSznLZmvfe116xDqbbJtSMUBdTyJpTMIvlb0fwyyafHMADWFE7ghaQFnG
N1zsH9eqx2hYzXCrS/+7rUGW537xuIxLNMtnM5BvZUmnVvZsBcnU/nVT66NP7mZQ0GMXXkm/wM4/
a6x0jffBaAan7lA8w046uCHBrk1FYFbfOfzNUkaB0yyYMwtgFNwKqR6rJ1s6//w+PFuit++1Rw9S
XQpZrzC/jvnMv28AB3dMZNM+PyDPd3CfTPt1orrxi/aldDhDeZ3Xw2DRzRVoFRqLkAGnyGPy4IgL
ILp2TcASsvF+ZcYV3qZt+TN7A6wtfQmItwjzbJJA7bgZA1iGA3h7qOBbkCHFrTtXMW1iC9g+TJ/H
YiFfqZt+BDXO2ffNJU5dbAmrx/w4YwnCiuY1BzsRuS3++NDIfkHM7Yd2uQZ46gBAbH6NERkFSU4j
nZYmu3xjlHYZMf2coN+IM8O69CaH5+/6sn2lTb0n+BjIlbGwTqlJYu288UbgZCJQldzEr8GBi9GT
Hh35JTmX4/TNZL45y4aUj4DCiBt4tDHEjxo2QzgYh2wAsNGx/buYMRONPxQcWLBjRYnvujGAn7f6
hOf4/W+jTbYLryNd160Ev/JXkbdM3ffMrTByEQwc0qieAE9gzPWmD0i5KxaE18Rmep9WS7Yt/R44
Gl9A8AsCDu8KKc7YKdzYGziuVTRXw16U49ds4MStOfnGjoSqlkGEl9IjN4h1N07ADiJ9CP3YYxnd
kg/L+ztVUVaYUBgFBBeY2ys6aLa5RAtlU7+dmETtEMHx0X4ErVTRmtknX7GJaKuWqK5UPlvgfWuX
LrVZuKYUDwxTINKOyzlWw2OuCF1H0g/HL7Pu0sb9lsysbeTcjkgd6mgXhZa/9R24NlAU8OoXXbv9
i0BL4IetvDRTTe92eOA7qDCtLIhR8N9TOQNGIZEC4ltUpsi0DdNVG63B36Re++yy6j85JtrNaiie
uC3uVE50Jb8sSwfH2HFizzuUeHSSmqCPZPb2ozKvetpbTURtIPVv3QPWbhV5aDJrgAYRolpNrHqQ
YcVDAbDUYt7Hgt07UHL4zAaAzQUucb62m+Bt6lBggRWAO3oZ7DJKhgpFR6U/DKz+kGQEHwhkLi4u
/8tysLxKCZWwrmIRjhMZP+LsNn0Xl4KCxxwwqjgK5F5J/iz6tCvP3Hc7VV0oRE3Rx3Uv8AKW5aFf
cTSmA6iGEhIoVmnEivwCtiRblYnNfgSi4GX9DD6jfKh8+D1YoC8ABPTCyNmOvZ8+e4jn9obtlueh
eepV11wjo/L15yJs46rJirM7jePJdu9KEY856Ru6f1bgz/SQpacuEdFEmPT9qGp0mCONRhmw5fb5
dOhvW0LFCHorNdO/mmI14Fwjcia+7Iej0bHOc2l8WJkpDkg9P/NVVmwKWK076aOf5ebREcNWO3I5
qkGZu6nhvwYhqFvnKsiQ3sgp+K6mbKGzTFJ4lo34tIUDlGWVKViZt66YXK44BjtGVl7wtInNbtTa
dFY/IvSRL0nV3hZ14sUzBa8l27NpTAHCh1yxlSaa3VvvDB9tm2yI7A7Bxh9Euj7PDpsNlPnWdhjJ
Hp8G+yAbUrQKjIgRN/h3CeuGFEj823SmzM7J3aj1TdpUze4yNFgsUqpX621goB7Dy+QIsQb/yk40
eG/dnMdfc+LaQAP5WDV8l8KWQJnCduxr0SOj6Vz57fJ756o5e6ZxsLnB9sXYwbDKKgf5Nf8ftwG9
ZTXOUxsOrE4mNNAOb1E3uGms/KSMs/6jCIuzFDjIMxiWM8bUQZaPlp66bT/PFgC34ejwVARoMtSC
as3QTLNIin+2yfMhi+cmo77crtX3kM0BxSi6qCtphu1h1c1NmXaHxfC/3ar5nU3Mc5qOt2rXaCDH
YEtI0CUg6BhwDkdLN9WxkzYPTZnTqcvL9Dz50oqv01gkUyT7hZk0G6RjeF/lly1N1ozXtp3Z1BAm
qyhw+TuzpkkwypqxMPCXfTFTejOB6KmBa8RI7PuYHGbwCrOhPs4efQAeAS5aiw+2xpQYtc0FVYol
b9uSTnLMETEe0nYiuS38dNcpuU9tLHUt4GFt+JSraXrbmIQP2pl2mCUzmgqDBoxbVV9wJ5Z70oYF
MIckL9JHbyySpw48YOZFTjKAW7Dl3QUq7/dOcPaMZNeOmXGhiVyLxNqNxvJadvwCasaQLIAR7Wrl
d4DgUTN3g5Htwe16nHXbOmnmuxmdYxumxmlGHQAOKhl2VV4ggja8g7na5pNtjy90+L0cxP3A055U
Fg9gwzg+6aZiF6YLoTegcQ+hBi1rVuTS4OpTcS4oETm/LOir7NzYwoVY/cFY6BSmBNk6eZRIYLCw
K91d3iJlwZNxbqmWg2lOb0DmlhvXcuPGGprnZWIYp/p6i1uYsyYrH9nH51fBkk2U9IBBzPSxE/L9
77QobY/+KQkgHwzZwfRxCsvqve999ShJqDas8Fiqdr7LUnRwcwBO0ivSbjsuCoqwI+LJT212l5Ll
OKsgRlkEO0qkEL3fxKZVfZL82dO94PLkJX+GbVCSFj4cRD65t4NKd0bdYEkOMbruV48n8k+nUcJ/
2a48OjUUGXRKECHNJb8fzc8RBtQiHKaIkoWrPx9sUYf7tEnhQK0vadg0R0q3T9eaUkp+69gugK8Z
OPP1MbNrwn7So69y+NCW0pfZY1xamX+3LNUznyjcZzHQcYOjnMzivc0JJ6gTGOKNbQEcwn2+89YL
Q2cxTNLsyvyc/N8R2lrtaqIdbhGkEY4rtIB0PpdHw/touQJvHSlpskUnbgyZ1Rf97oYeZ/kul+q3
WOh4nM681XMbXIsLJodSlsVOmER//UCqJjisOj2btfsZXMANhH5trZrCpyf9AIswTOC691mmU0d5
jPi3t4U9dQfXW9/6mTsftyosSesGdxg0Ce3f64WHg0AgA2AxeeULLw6OLNAK5V4VbcP5nQcglBjW
qoGyK+kZ/zmJ01LuUMmQhO5zRE2XpBLK0Bkcv5UvpOoUAMIdkmu6xWSCzbUkmzXSe9OrdWypYM92
Aj59m/P01u3NkIwJjbcXOUbxU3fotIIpe4Wf+uCn4+OiTbj0xvRe9tldQQgeO0EDlZ5ieJwM+WvX
Fq/ahe5YB3Y022DKxhnzu7dsPYKMiErrrJ2XsZ8FQLtmxRO+pC7CAPw7t56xmYb65Kj8WbrdRyd6
iqrs1WQKyAWK47+SLFw9Xm4Pk8hqXCobefG2SPdzbN03t/Ov58750mV5Xlv06fkA9D3vWXfkFr0d
OaMg7ETMSe4QaOE8ElEv4rTq/3FPIwuBgYIG0tzXQrE7Bf9O635OQv+hqsQvyUSEFwkSHkR6hfj5
ZhhZzJaIRTQ9yc5o1W3jUxkyy7YgRXHvhhEhLseiJtHLYWK2MezjVFkPrSwe64kb1az9b83aux6R
Wdp+FRJcjIxAI7JYE6AiHt1Ti7h8Ix0Wla6dHjo17By/a3jL6ydpuTs9+7+dl76aij87OnPKH4Mr
U0KsA28735p8VpPX751EztC9KjIzPbDCovwK2h4XNWaDlNh3Ww+nfuJSYgDF1qu8xhX2kA0WX3Uw
DHtPvTlD6V3rmi5Up1Y0FwijvbAcYrMNzQhZ1H6mtHHYxW3QBXc7gAITpNDx1kCSA5hPkdGSScRl
MN/hMzotCbypzm97O3xIM2CHiFIJbuKzrPKhRpVNGgjAdycjodhyUaa0bX7r4n+K/rgDpgFwpe0c
HbHoYGfBup/R1+0snlMtVugQKBKEY54zgMFRiRGvAwRUC+obIPfZukCdq5cry4qCLj8OZY0KhGxI
EIzRlGP9dRRqnhSMgzVewmWBJBgNgyvJiNtinQ9vhmLEnKo58uHvYy++8BuqiZAvxSnu9Ox/WkZS
pfSZOLXEnCVD+Too6tTQZsbEz6MBjsKECOQBBOfWTFBDyaV/m6i8es83NiLFYgFEKeU4ScxIBrzK
NfDiwWTxa/FVp4qxoiHht2bTAETSwZEBAMx5YpbkM8pi/5O7k8lpHF5lNOxG2tJDM9txZxBzs2QM
na5KMw0tmTKNBmObCci4XT8ofOwkfcmRb4BhRn4GYhHDkX8zTnrZlbWFHOVFOBYnnUTS4P1mynjo
sGog6VyYH3c6rlX5EzoOhKKHWdc+K43yzcCUu6G/QGog9Q05he5WaunEy1VB2xUbqnkn82ebCufR
8LZlne8LOez6bCVpLMSU254ttuptaf5kNgYLNNhkjXRksgANe8hW7weqGnOH+jBavtp4Qf/PA/I9
qWNLJ86UiiN1FpwcK6Iit4SVlHo5HA1ve0H10VqjdpmeMWY9irS7qTGfbeQlDEYv2bXyPMqwpT6t
dWPvRKHuYMOi5akmpsSXSc263vm05eQWRIHlfpCEu0VC2+b6Rg3tDWGYfeRVtEgJbZgFENB0iOur
2msi/jbVyEcVLA2Ivya9DsQ6HGeGkXln0VoLVjl+zWEWvDUDyqxGFHu3pO2yGXkMLboi1hjNbZ56
/WapU/L0CljNS3mdQ17dLK3zWfSjPJLE1xYOgvwWg7zHEszKa5PDzS7IUl1YBvYHwi74ytQ86mR5
fvftc1Cx34IBkx38zHRRDCzgrODmbu01XY5pgTsciVxIAAHWifWmsIwkyqj0lpGemesHGXzb7yBS
3KCPLA4GeBG+xILWeMgebaq8XQ83e1t2OLHcrI4LmyId/6DPiHUhE49aVfEaVM7pyQZ1Sy32UfYj
eKeQXyKY1FvVjZ9/9UPLuhZY6m1notoOS0w+DVQJvrylv3e0Zx9ES+dTWP56tDU7uMxfpu+Au3sZ
i3v0aJQSTvcD6s15I+wRDr9OxyfMfWtU+st612IJdHrKE0VM8Lb3O0xVTfdek8d4UYK3sSKgS6Ti
TmTrdd3TtiSopLZoU1AtCMp+e4IrV7r/Ak9/oL7/oq1XW9Lftu5CWMS00A37A18ylpw6yb/KRq6x
B6cgNwm1kuxtWggSFF3ZgbPkwZzmQ+D1T0STUqxavK2jFwVkpkqyLnY+W+hpam914X7UXX7Q83oO
h+5gB/NJJr7YGKG4893m0KILv3TwfRwOJtVny2gs+8zs4F/qcMGESKnMHrpw7xO8iLR3T/iEPi+k
HPLwIWpsSSp1O0YrwJBb3oZdMOhXG25Q61tRUvQnyTcXMQ6L4vxjLML7qatfurkFXfVG8syTumz/
pds/QIJGZe5zgJk2aQkpenE8/GS/NYSGsFomVegyzUe3UXn3sPyv1UDqTiVZJbfJlysLkhSzaKw4
OQcKsnbhFOFei9xJPecmveLamTeGXXiHmQUoUn30OKx+T8TaoN6xh+fKre86Y3nrxyH20jjnfSSJ
r/1uXJM2z/s0GBZOC9lyYwD1jt5wY7T2dVIlw4bFlInvmnq+nY/IolOdfM6VPmQjuMr20epMRPj6
I+2t50yGL+1iXNcrW9sFOCOxPocglIeqxxpA40JH39902h2ueLe2xAGStlCaV61p7WunRyc4278d
CYI7Z3KCdetWBBTMU4irgimgBgZ0GDUBToy/k+pEysD//1tK/fr//TNjPwKQpjLd2EtFcCbKko3d
WHCILMRn1WnxWgouq3oyJRQIOP8/zordQQWhjpzQfrXT0SGdD4hg6lwq0+kbSXb3Dlz0QjY0aM7S
Q4h044HOeEP1Tp9uVeNtzUCQ/ZgRnAJ2LSJDuyIQjI+Bqk7GCIxmpLAHGu5VZyfsIr/VervKLkfp
M4RbZTZfDqyOUHOuhctAIhzjbtI77sOE21epjrrJRano08kElqi4zvpxLy4uoCwlcaWehM02rbyv
XMkC3kEHY6WIRiyXlunv3/EfOgLeWtXqEWLrrrZCe4NzY2H6OfNx6VbvUfmSHlfUtzBeL0k6GZFG
0mj4oJiaZ36BAFNz9wMrBjqOFNPGCN404Y02mpUNvTjnpFcxeqv2rIzV4NzN8neZyQhOtW3t6qVo
r8s9xO/NqscEsFLxz69QjgpewBqMV0nTN9uenPbIHtJX9MzFdkgJIJM5DYzwzR1tMRG1XoV7FEE5
8VzVzgTuRSYuNQT6EehM81NnzTx0WbYHCrE3G7KPpj5cdk5p3Tntj43KFBMJyNges5J3zoaVRFky
ZtF/dSc3RjfzlKJtu9JA9zZdOpqxjRB61SGTErUiRVZfqfL2ovXTc93LEy659+ISa9giRsMOaUat
gRmmxviDWf7oNC4lj8BVbdvzjwO09lYRrkKgDg5d0mGf2Fk/D1NDzHzORKGckwcGFrRZQ/MvLdRv
Pi9f/ggzTA/F3uTbua1CtUaAOTGkoqkee8zlvU410fIkfHEnENnsMYoVJPDy7XNFG0uyJm/q9c3r
k3UXhNlbWuAbmGfQuoL9XLYKQobsDq9M9ksvPl7YLcmOxCybb2B4Eu7E8haz6YQUFtNW+dZl0PvZ
zI3E2pvBddNyqyFgOE2TfdeNYXggh3GJsI3kZEbx2ypg5PHoWt88gVB4/8wVjM73LpsJJlsneyUM
k8kGQseE1ZQBWHpjj8AbfGHMWxOkSARtasOeELs2diMEEPK0sO3ZpzjNNGOacc49+irSVdcRFKRd
WifTOgribncpe4m9Y7KnDvVc7VHuMp+Q11XjwXxW4obUChuWZPCz2PW64RTKyJ6Wzy6/fG5Z/ygF
Jt74yLR9cSvC66zpk5uxtZlR12e7pJwWacOTR2l17h02Fg4gLaqg8p75jKB5s0r7uOTuU8uCrp3G
+jHH8Hg/a/7QRK1KVe7FeZ//2m1dHMUA8NBNk+XUpbyv+gVF4BK1Odr+SpS/JdNRsZhrbAINE5uy
4cF1GwD9avmX+FCQ+8Db1hZZCzX5MSnVB0lFqMaDHlVkGQ5Uxd3MJ4C5sB3FZ49gJMvEEqFpDtB1
YsBbzeWa3B/4t6h0N1WQfTqy/iAk+8G2cK2FRn2Bqav8UYWcjjPEecunoF86F7GcC/k799MfNNv2
rlrTe8sEDzZQ9hLld4D6q9k2as0in0VWJlUaAwaNBaYe9CnjFf1H5ENSqmd5YPl93ZF1sK0sDu/V
Dbe+7r4WwcsyChFb6Mh2F6m94z20k/oGc10yTqaYzZi4KdYf83iW1KGXrG0nalguTyJ4KUaiQpQC
r608ErMB/6O+YeCoKTyzmRs2J9vJMXW9N+dPVuFMpRsKy8ViGJR7/ybeZQuq7zIJa88KRLNDwIZe
DEQTFytcGfJB0a8/oZwtdo2vh21ozA8piYbcY3JcQWYyY8oXGKy+zSciyiZn9I5tZuo97hnX3mYa
RjxKehxFA3EVLn90SdPptKzWsk9H9v+MQ3D8gdaNgJQzlEILu176oUzYazx3ryghUO85cY+Bwlzr
GyHbf77ZIcNwz9qb8t1ggV+Gw3xdrITIwFneTrNvcMxN1yWj7ahZSR3rA15BKJ/Z8wHsTEls4AOZ
ZXds6svArPJ/gp7n7KK11FzoTFQLjeq0uxkbu9hkXc6YXKrPZEhPmOjKnVvycxj+Um+CaNiZfbif
KZpauVOxSVDkrtTG7TIgHpANicZViWhH9He8ThyL4lwV1ICEDG8oxwdmRbPLFIIF6K6Y5bcZhrRd
AXFYFwCZ1R4Fb6tP6YyxZtWbqZ9Yyrjhp2a+xowccwLzqm7ChSAHNnGmV/wMgddGdQXkt5xWJITd
3VIIttWVLInam2/7ZPnXNsI4dmFDLMyAECUXphurfOy3YxpsfMRLPjtSIr+XZ4Dt3XUwdVnMuLc8
q8nn7pXTaRLzXd5gMHGluhrW71Q2xOsQZsKd31PfiOJqKhZUBNVKx5FYJtZ6WkCr3rqXDTzkN7AF
9cSTz7T0GFacewttOaPedQ+keIyrNOspftQvsctnPY/WCSXyblHSfDScAZtKwQ7KDBJmPOH8oMjT
3ejKDO+HHqeuXB15qpemj3tgin9CtSxJpseuIc8SAUTFqZG1tbyeOEFXweZ5UfjHE5B+btaPRNa6
7zke/NghOw2t//eIrHxLCp+NxCPFQznoe1ugI1Goe7Ri4GGbSPut0b4ZZXC/GgJjhYsEOKm/s/GR
VQ3IR9A6msHdJl1ReQ1zaG0Cisl+Kb+cfj6WrEGMq96d323/ER3aK1O9MUor65Vkeloer0cJ5hL7
erEtXDSSf7ptcszQW85nC+75hsmiAvTHEg+xC3RLvAuL7RZHo7m4hzry5blyewxSl4RBEOzUN2V/
NQ4MXehftr00zE3TC6QyfO/z4rc3uoNQrJ3TBCVFOst/A8tNv6veCXw5rVSsyfQd+ubtRLATqd8e
eaBDN97PIbDfjEInM7KvLCdgKEzPuCVfvMB4Jd/uE7SSND1cAOO5ICTVkNaTMtRP1HYYi6Zu/W64
Lbf9GTilio2qY/o3918zrZJb/Mpg7TdskOSXYTEcExMSF5RyvfE0hO9Z2n35lv63SPXPnM2Ta6Vb
15l5NqwGfBvMgJFMxmwkANjGpvXHyqiQxq0rs58x44P0GuO5gLxaB9YGTdl+LM0z0RpkqibFPxcQ
YDIMP3AudkWOn8Jm6SXLkySA1Xb1G/hYVjrsj8gRjAObbHXzYv+ljqClW9IlEuIuEN8ZwyC/ap9N
m4hjbAn3xOvyxphf4EQ4G1r1RiL1g8voQa+kJqTchVFq4QHqGQfehAzVaXcyr9qnTj5thorUAZ/H
njnRvG7FPD6sJYy6y7tvjFwskk8aV0q+rZtc7Imq3HSgfSBh6MhWjItxvGVx7XEdUbMcqCWkoj6X
qBL3Wb28wIy46fJMHRwPcZ+H6p/eF2X5VIKnNgf3LNT0UIDbvZn7+jTa6B8y3ziOyv6u1JjGYmrZ
pTkNhfo025tOsMQSaJUqUsadmac1CLwHLh78SXXw2JEcfkhLhlWp7m9tZ+hYtRAnR47D/s+8QZgM
D0IjHvs68I4YuJj9KTIGCBonr7UCyadn/ehKZ3vIXWJqkU+1TLAfrIQh5p8AZzbCH6szxj2L6QRb
FtILvHK7eaol9xVDlsuqIydWbk8S5b6xeutQE/K2ZfdN0KBJfPqzlaXBQV+U/PWc8YcXv4xsZH5x
GEgXAGb2ZTOv2/Z5knOYEMs5r4xQ3Ab995yw+Ajs7GGBOn2oGzI9lBnujBGcfcjsKmoRm0YdJvm/
o2Zqg/Xg8VluBkGjn9E2nakXbSq7zI5PwmYpkavej/3BwLliTD3PQhB3hk9sFf3Q0v0rxjIO8uoz
IT9hpyWVhDmvxq5nrL4NLK7swc2mo1Wib5vUvHUVoY5+VzCXKSQXZBrmu6527Z2enKeSpd0mGDJC
F/hC7FpjZmeFzc32B4eo5HoX4jHkdO6fE4cZHvnK0w60+nmVSGf+Z6O0+98JDheEGPIWz/fMCwTq
P1tlJ8PByGPa3Q7mODkdtX1ypksELebAyZcfyQjYRfhXiRU8VlWdRpWX/cyViy1V4WJkQvicl8UN
Y5P48hcRD9OmXF9bQ3nXiggSLUe6tix5YOR0VClzcwTvu5E0X+aU2degWmw+DZGDk6aN0570dsw/
vMtuiLDyke//HRoKAX68framvDn1bLg3RVan+4HDm/+T2MJgKP4XOMgfnOs/+8eF7+J7Y2LrYLWy
/svb4qLSTibnomUbA+NQNjWJqmFL/9Pse2QPVWv+rmKSkUANQAbCDUNv6l8SdePRL18JLuDJaBj1
NwCOveLCCCFmoJqOxFDdK9/+mIwGyjOiO2aYML6QXgD0A6+Frtup/YZxvPdbtERCCwJngrykP/sO
LtyD+pId3vT1OWlBC4/qfzF3XwA2//V1Q1BFiRC6vOw/qNl/8HY7Zt3JFfvCbnC9G2tt2PkG8pNw
AsxVKJg2Xc/v8D8/gjjy//sPhSYE/Pvi1/cC78Lo+A8/1Ce12g4uKxQ5PFSq/RlNTJNL98ypTlIx
3gNICxvilx5UYtcMhm2SoCla5rqy47nCZHBJJQffvHHtgKORoAGDOGVTVKfR1AiVzIjw8h+j83qi
tPNrCE44G1yV0EGOV1SLKzN25zYr5a5M/DHWvjMTI0Zi88oRbHZoCGXxJcnGEyE7YqrjPvaXNzxT
73bFNpGUCX6af0Hsk0WxM7WuGOiSKGZkeN0TZWEgmq05Epp40rK9moOwupLd8/9h77x248iydP0q
jbkPIbwBZgaYzMhIn/QyvAmQFCu89/H059tUqUWmVGLXzM0Ac9BdKKmYzB2x7dpr/QZRM2tR2doN
eoKQqRwPNat5YfRhRwm/vKbWhG1Xckhy7aqyrX2HTtmy/gQ+BvMPB0zTNJL0IAQRpnxfY2q4sFGg
XcO2IiJtAzccpXuyAbFaUqAsyI2Y/kWVaXucVbD2pL9WkL8urEE6CagVUq3JtlCx1Gkj0zqc/Nly
Ppr1kZJCB6+mCbymiDdZpHCDKfIvkgErO+9key/p+B023K9JXjr2aGKxSsdji7Kvp/YBAGlzV9eH
lznzt1T7j9FTTQboj/bfxa89FeWE1V/Y/ue/v/nb+rk4PWTPzW8/dFtk/P/8I2++tvnPlx+juuY+
tA9v/rLKW2TSrrrnerp+brr02yP8+cl/9Yf/eH75ltupfP6Pf3sCa92KbwNzlqO6//Kj7Vfk3V4t
LfEcf/5IvOF//Nt/1d3jw9mn/xTsN50PYMlM6sRwJWTdFKLMfwr2W/IHmT3OYr/TUZyGivZPwX5F
/WCqyPzLCkr6QjoXHYWm6NqQB1E/6IpiAEDWXxSAkA9/6Xje+vLbfkKHMRA//v5ape5cr8E0hfi8
bSuyqaJpeS6V6A/TmGUlNMymCa7RCmTRm3eNXG5SEAFW+NU3nE+D6nx61Tt/PsXrVs+PvrNW9TPx
omowGkuzMJoKLWujoEVU9Lv/WQtn4lbZEDZ1bFLnimOI6tWedMPi9y38JKgnek4DdEa9WZYd+eyc
mrgfyg31RncGvzWR1xzHGhrpe8JnQpfv9bHw0lWvmhFd+WqHxoKkxQmBZqZRXtTjnbL8WKDR+Pt3
OT97vjVimLZQNXWQxn7biNg7qGTRSNltFOgR8xMF5gUZ3vgdEVnN+nVTsCnQycEk4nzo5ThmE3ZS
HL7wDEgzBICo92U52hnEPU4OOJ2TJIYG6uteY8pL6ML9RDlGepKCJ5lEvijbZMMRUFWId0FbNd6g
fpZQ1O40NIHm9rYdg31lHdr8mE43wJ3X0vhsKRNG16B8KYpz/KMAt7DQksszC2/W6iDVhOlStA1n
FD1iQABIPxhuXRqof/wx1VT3usaVAGB33XCp28XDUCKnniKdlPm4sRpu2ABOEAa+KQncz0MqLfxD
BccnQbTTmPqVrME3RIO0IfiSuQUDMpMzzLQy4W6rLVvncsyudPuPPuPiQwJDa461j4Mf1+Ok0JZ4
dC8KJdxkcFBKf4kiFcWYZJ2gYmMM+S6fde6dwGChnuuatMGlbAk2WCPjHqXxTsg6+s3XIv+oGTga
IeUQkYuhxg8jgzdyFvKE0Wr9pCrU0o+dedlO90Gyn2HjS4ByZUkC8wRERQFne5OkO+GkWbqdcYMq
75rjkMo72LEosSF8GnRTTwZe2bcQ2aE6tw52GvLnXsO0sMpXLMXBeDJKSm9cSuO8W/vGctLLzWjd
68VVatyN8WdZN9ZlYxFsYheCIyKM/gxgm91eYOC2SKp6qyjUBTDHaIfPIAtXaf1UbrR+XoHyYyCf
zBhg54wdVYxNBbaEVQXLE35HU01uneaAcz9TuMcTyLrEQvRkpPXDMF6ZiNElYEYsS7vLoe1bvYiV
Y9NtVQ1TNXMXgqaEpeNKZAalUfFwVFxAYpIpno04WIgHYp/Zm0NzmAE0ZepzrdxR8mBT3Y2bXo5O
QdLvGpS+NOm2jkuKztijUMSEia3nBwk/hDIrMCNdFVzbQdk8I1HkkrFZxVq3lxg5UE5e15draqyh
hK8HmE8Fi1MtNzzIB16dT3sV4S+cc0m/Jjv83dxBOMs37bVSq/tWRgm8UPdQ4Pv6o0ppPzX7Gzno
9hGinfWgwwCFpx91XGibi1Ep1szOndQWy9yW4AJRl7EHvCX7jY3YCa7nUIT1hQ5RdGo/RUaNvsHX
oCYFRg5LeTRiIEHQtlSSKzpwlQgYpLREmiaFhxKkVKM0orRETzdFq7t1QcEzGaRDGKFvhI1J0IHR
Y8Ir3bEEzSGVaLVajWtQIUaT9osmhK+V6FSnVCE6CWkMhP4lPE4yJhfG9q5Jsipxhp1Z50vLLTCF
kueEq2ABjI4pOlt7fQYUO1Oa16KtogP3tyidW9C28+lqlP6wwm6rgL9CjdDf+2bw0dpyBYUHqh4r
e7xXx649cIHyJvTWmo6bRZ4fYOi7NrxzKb0p4j0s2zKkXm7u5+TKxqZb6/cI1F5koDf9IVzrGikr
MlrKPLt9la5APrswUZZWXy7HplsO5Dh4r91gWwDhWbTZVQIuTPchPc7AiHUAqsDwxxsxDHl8MpLH
rneWCSUvNOX2VhtcO6PswYFbxIA7ZC8YYCKgCxRHx/5djd1fnuqIpX7f2s/OXIpSWoCeCybrlBhQ
L7H/G6Hnr+PFN3Hn/yw6/V8YehL7/dPy4OfQkwg16B7+8ZB//cfioX7svr4JRPnd74Go8oE41OJw
1yzFQPaTgOXPQNRUP8C0VZFV1ZCZRhWUkYN09BJtWh8sXVZwcCHcwYJYCJt+D0TNDw5SX/AaCU+J
HAlfzwLP3wai57OHNIgM8NIweDKZa/BZPNXFoY0LARv0tJ7W4IoO0y495Afrojw4F9JFcgovs1N2
KvhfdfJ38yHYj9tob22yTbErdsa+OxImuM0RWYBjdQQsfpRO7DzHdg+oCu4c8h8b9LY8fxNsx120
5fq6Kw6wBA/NIT5RhDrkp+GgLakUHqTdsB226WZclztzk+/0PZ7CR3WfXCCOcYwu8mNw4Z+6fXwM
j8YWIvMWLtj61Tj+C0EyHYJZFI64KrkhS7VFJPUq8ktHqaMsgdP5PMxuomLimL8XXP6iz980cRb3
Kdo4wT6mCUtCxdKgUGkX74SWynmcLF7j5SUs4ktFVs/a8DHAw/Mb9KIRNRdy/jVps52q6AbguxRX
2mNlRA9ZQlDnVF6vDpet07nQKrZG+xQ6OZP9n2vjX+lTEHG6zZVLZQkwo88uHgXFYfKuyQyRBYBp
Spl3Nt4RwfvpfWnCxFNNWMMQT58rjUvUgAayJZObCVp6m0NVCER65J08mfKToYZYegjIk4eyEfaG
f/x2fviVbWppwoKBgvyVAsuN3VY3hpZf6hTnZ/kEVwecZ6SfkJKAbdeuJ4yNwEcRvaEj0ZJjSK3o
jjLwus01OJiC9+fpI/hFiQz6AjEK2BS57uVh8FgNTeoJyEwKkkfDkHtp5ujzOVDu3BI9mkTG2jRW
Kb43+IwCPjLJWxB+2ZBOHGq3ynjP4yBaMVMb4HuVqrlBMWTL9MejyN879lWtQ3GKR3AIKqia2uc0
txLdk9FYgcrM0V5rf/i2haaQNN8D/nxsTYhXVsjzxvq4SUGPVfKwxQVcN4MvuNzfhFZ9gyYKbpVC
ZiMmkUghcnT6m65TockJsE6hUt7fB1meIrbndOgGXoRS/WUuLChIU6K5OcjAuU+XBqa7KGErWAoU
wIeh1A7JyM2yn6A1Wt1JmcCcVDY46E4Hx6NEXhzzXwaMQoFsCfFXCx0joqAUSiikZX5XGrXMtSlM
w7wvbXD0FrmJhZYjeZX08hOxmluklJ59U78CxS7bGEwmFWVzdExt4LKGIM6X5CvzdTPoN3nY3SDL
f1f0BV9V63vUV0/ZjLSLOnfvbE0/z3ESlCwfJB5VkCLnrjrqGFpFlRSjO0qoOOH6FBapl1jll9+v
VpXT6s3l10Z2+XU7Z6qmyKTkgd2IdrAUdrL4IWudZaiblwUcFSxIt41d75su3HThfGhae9mztPFu
dRPc3kbji1GsFbDlhW9cTpnATyYPjknAZETb3z/p+S395UEtNhUkHLAyOO+QIuXi1spI1kGCFKow
K3+W7ygkLgJL/hYF/WXGRvlp06ZTdIwFKI2IhJIuBufVuaC2YdRljja4RZx7tlRd4IH7KWwDlkBC
ogwl3rJd9qjO9pmxs4bgZMb+Td3Id1qSvzNAv3oUw0Ygm6ABLcFzp7pRDu2Sy+dAIc5BtazaI2f1
zuvqP3kZib41HGEaJKuon1pngQFVhzhqJAql4gDR7PqideprStywNp2bEZgoJbJjAJtiLEcQ13T+
MMSQBIGzAmAN6lTo/T7PjD876t3og6YpLeOy6e8Nq/Pa1L8RT+9XUOjHZhOE0vWc3Zt++mCMyoHB
pk5cIirZ667tDOLeOxdLtANXfVtwe4e+ZurprZpXF1lV7+V5PmRKubeK5sLsE6+ti93cKXcW6jLq
8GkExBo48S6DW4DD9nNpoFcxhZs8TR5IUO8Q9VnUKEMYE/jl2nH9rNkXbBhjE2xlRGukLvXwdVuy
Sbhdqrr12Ltz3oEwu7G1cKnmkBfFZzV0Tkv0CvKJG471aZ7Y+BV7PSbFl7YEbTFJYFaiJx8dCagg
XtJz2SaNDVy2pF4ZXgPLSqdoC/xlLXpc1irYZsrd3KJ9HQxolFYAg1RpjduwzG3RwUGlF7h1RWrV
RQ1Qinl4WSfmJQR26HjKBsTRPjDCTWs6x8yJ1oZfXidDtoum+sJXQvbNzFmrlEyrIPAq6giox32O
cMsSyI3R7e3qC1ALwXlA8a4C2NLjVgIDEVaukd2TQHDxooHGJ6ahfIgm9S5zqvt0OpUS1ycZAolk
51/mCameeOHM9ExTXYwEVMI1gO36SczeBnLqnJiQEw6mxliCjGX3A1hZenE1fGqwtAka9c4MSLmo
ytPQzMfIJ2giLRDFH6HteOUo3ahFho650X3yR5Idtg0l3T6OXbNPx/IalTqvHMJriMWSLB/sXDo6
SrBNUDcNU8a9TL0OveGoDm5Zrg9if5U7+xIt8mNzBQDA6ZyLpmv3Utns8zb+YiNYaAugTwybnzpd
tM3nGnFXgNa4qVTTdOgN+RCiMShrSLpm5JCUaKsp5XUcheseanIcFqC7B8xvGNs+uG1yvq3I011e
BqdEY6igffSqtjP73sBbtAJA332qaiyqH9op3KocL+iASJTpjNjtu2AvoX4F+vvSLLS7VJ8Rj/0c
SSVEBeS5Ev0ODCk1EOtrkuSGC2KAGlGBpTMeIaVi1MuZZ5B6bdWGJJJww0ElomBAk51OxoPOMTbY
eCNzAktkIm2XDsMnRZqLBVpYi9RmDkwbvQ9uxH4vN9a9avfPNvZQRdS+nBQJ0UedFTcY0l3JJQX9
rK33po1jve3czMO07pPBE6MvJakX+OkuwzdlkVjJc1RyBo3yoevlu1jpd0O1rYb+cu5RgWUzEnRY
s0t3elavwqHZ10q8a+3sKRiLr1bzWdfTh8Rvr6XeQdWRtTRVN05Hmqb1RT1tBcnp0mw4yZiHJc+K
YMenuu0+FQXE756bCKvamAD1ClP6ISy+aE6+s7VNGwDYnJWDFuqX89js0Sw7xNdph5JfUX4B8yot
UG/Aa2kqr4MmBxPwUOl3bXltR/oxDzVq5SkZpJio3InaTyaBay+lZI76auGjqIj2ewRgMfuiJ7kn
PmFB4/fTZEeA5lpqd+m38Vr8hjmgU4qlEoLIu7oodsCN9040kxFJvcmuqLMzLwF5zWa+kZJ8jSTB
o0J9GbG6O02qLxDie3L6dj/Uj5TMNjiLvpzyY5Tt7Ki+0C3/2OftJwmjINMRZJQBKsLaD9WP8H4P
ph+SnU1xZOMR0aS4hUDuVQ4pljjc1LrAusTPfQEoBztU4Gsemm/raeB70Rod6NwFAvLEUuSIWaEt
4YTBeiin6sJh8qTBnyfn3yqj/Z/MZViEK/+8sf2Uzbh5wEzpH6uuaR/aqGtel9RA9f7IZagfHJ3A
w5ItQ3GgfxE4fs9l4IItYwjnEI1TdtMNwoUfuQxDxbpOxlJPlvG94kffcxnWBxFJoVhpGLJBgkT5
O7kMkS95G7ea2C6SpVYNxcSiTTu7uitIEWYqaUFXjq2TPphwRrWrEOaGFNjbaEKS/VqVYIL13acO
/sQcdDeznq7SudjUMexMBFAVSiQDTIboqkeJEdv5yBRgrWqrIqLTUpnofH1dReayz6PbUu2uO+Qc
c193UxmQTjcewKrfT2Pr2VZ6qwR7BOJxui/XptVD7pGeTb4ON1sYTOCtMstzysh1pgFJcARDnMwb
SUsWpNAFw2hCqAPPbsIE6Sb300NAppYDaGGDDdURa661AvHKYK9J5WcIBUfZbHdRJ3m+DjYlIO6K
57t8jvGob3b5YN7BMjpRAHch5l4Qt2Va5MLe3ElQR3UrWhEofTMl+Fur7V9LC/7lp/4X5gUdpt1f
L6V1/Zw/vE0Gil/4kQ2kNufY+CZa0C8QTvmxgpQPwG8shUQuOkU405FY+L6C1A8QWWXojqRRxLJj
SX5fQcoHx4ZaAIuXvIci7gJ/IxvIenu7gihCAgQmGchCAgVkiQvXq0uOPdgJ5M8a2k8MYqJGGMfa
jAayOCHnPwQgP6Y0CJrYdG4tRBFeddQvskQvGKPXRVfROvsAcByuIwauHm9bV5Be7Gcjj10TGT3R
7FDKS19yForWu0FSe7rReEU6rkVkkUIMH1So7srj7x9DJHDOn4LiMh1NBlABo/P2KVAtNrIZPoU7
2c0qAjSTEWRp6bAujZh1hLZdrix/3+RLduq8TYtMLyatDi/vnO1cZYncK2q9sMEGY9OAx4zwu2j8
ZmUidcCuCsSa2iZcyxxVx0GmsnZAUnPpREjFdZ1b4zyf5dFOSnaqUW966VLrH4xWMHAUgD/+wp57
t0rZSm4QxNrkKCBkWHmLLlTRJf39y5Cl/kUPYi2kk91mrhvnOWXw7QjcOS2iGdp8Ej3WlxtFQVe2
ReFR34jRhXS6UkH0p+gbJkqzalsHjQ5lqZiPNTIc9cRAA5udyErWU+dO8rAGLOg6Bu8Ti1oPphG8
tFLkR5Wh0adsZ1UjVc3FDPs6o4It2hUvKv5pZKBPfOUsgcR15KUZggBHJlIgWpFja0ZIrFrNLedx
4PIxIXcgPj2kdFyEmP1wnZaQCskM+db00U6fgq6CGcb0CKTWy2J4pzyT6E3kzvbk4E4xbqWaMa6J
2T0xhOLn4oEsmddk/Frt0kDowTL0Tc5ANLxiMrSIzcQ70+jc3sofxLPO3biueUapv2xqpjp8J64r
L8siKpBjAC+lMX4jsiYDIw2P9rpnSTANEN5dmEhlKe2jDHprLltXzAPoWUuQmTu5azyxlsWnRT+L
joiZ6j3eJoa5MKeKWd65lUZfBjRsgQusZyRZ0Kpqm5VB/yE8A/ms8cwJPIn98tFUn/ZRMm5gweRT
tcoZBZm8gDHVXgZo3ZT4cv7sgMQPnUsNjHOhMkcaT8Y8qmZ6qq1xQgJ0Ldb9AMe86pOjeEQxM8Tj
dz4KRPawRhaZBwz7l3kh+l0m+u/QcxN7U922bgvTdWT46vFRdNoY65u4hL8YzpfYF5NMMBDvEWI6
vD7v+dJpuoyp3klBXPD36+En3zWxreEbIzwgiaZ+gnl0Jl4elBtZDkw9OVTgqON+ymJuTIecQIug
WA3aj9lOt9MxDWtBR6tdDIwqt241cwvTH8VmB6cFyWj5ne3nJyv5b0+oWTpSoHhcnCeUpsT2c0di
+xFkGsw0GBBIZAyAwjEwKZfTwPjk/uJlqjBOpVO/10m/2HVxjqLcRUBIX52nm8opLw0D/tLLI4gd
QuxtzWy7GSDIR6NpvE67FMM7RY9iNX4/Fgq428gLZf3LINqsL2PYFGRpneSjmEZo+PoxmowtlsDy
sm7adwoCL3m/s61bp4ZmCmQYqcif+q4021qywMTIUFfN4AqtcxdV97XYllSzWYV+7VbBEpSZZ9Zk
KMU4s3MozESjApD5bUMzWKsoCC+aFIEDMXEpaIsewGMYdDYYaW0j1uzMUaAWxkas45JcXIAOqFjH
ZCCWmvYlwLMjUYzTWGqbGoCG2DqDGiG/yBvr5BgMlzmb2O+n908WkUyeNx1wdnaF1txzW+DUrtAJ
EruWmN41O4c4WsRIwvonzSGjkMOiZEMPkxb6OjMqQ7aT3mIHRuLWS/LsHdjTr+Y1ciEKE0cD0ae/
YMFfhTOz6mimTcnh5SgX2zkaWRyr87JkaYmBEmppsWDg8+dA4/S09M3vu+cXZyGPICpFWEqgH6S+
jSaCcNClbozQL2IuiGbFYhd7PmTTHabIq0ZCC1Ob3yuHmSJMOZuXIoKDSWMDMdTls3w1zjJRSnIF
aHCaYhDXeCHIbWu8pLdj30EtcFpLU7obw3GdWjLeHZ0ngp2CTdtsvk1KsfkYHEeYq6CmGe+Ys1qZ
7tC3ucRgTJ2ltRhqEbJMVe+WOvM0M/AkwQHjUWXWlg6TWAQtHMEOJFTylUvRDRAQYUtzmnLBEUeK
mJSjjpqe03iG/hiM4yFzbnXWvEaGDFQ4Sc/kKE44sZmriHNVjGEjV8gDJzvhg45ryVEiUJzQFdaC
FbV4rjNsZUyrKlEvdeS8kV9wMfbbi/5Gr3knHs724514BbG1Ws6wJroqedcontYKJ4pYs5OqbUT0
26GjJcFb0Ft+lRA05riu2b97PBgE74hftSgAyNqNWLpoJbjWMKwlDi6x6kXcokrpMc3HtYgDSuka
qp8HmH9T8fGykfeJSixAR4jXFjt+VnVQW+VLEepI3AZ7N153eN/a+pcAY1w02RBU0Dcdl8dy6eSP
Ii42eQfSdRud1TYx3SWCBHwBFh2IbhD3IpB8ia7o/5eTkt2QjOrS4GDOSusk3lOEIWKlpEKygD8b
DlENkZV4ajWGhV65bTyiJsvRhRRqGq9kf58HvufMxkbEVY1EuMYGR4d8Hy0R5ojISEcsQERCJcd6
2jLPmFtlzNNfiAEQM0M8bEQ4KL5IPIkIjFIbyS9iPZNvKSg7TugNwgdAqedGNNCwz+kTu4vUu2Ji
ifGcByYwh4SMnqwIt0rMjcPhpN9XsbISoybCTiqtCztHC4/vfAlPeBpx9pl8mdilRW+N2nAbYZQm
Zmc3JsJ1dCV6RDyfCE5GoSHLbT8m3otKUs1Mho4wivhCTAGxLOBLc5MnPMTGTrxKP4xrbdZPDnMT
WtBCR1mUSyFySNO+M6Z1UTOGqOKIeoWI/wqsq9DVXhkZg4FZyPw0V8YmlYka1WFtBzPyP/FOtIJo
zAp51EUqZ0fSFsc5Mk5aN4vQ8dDn2VLrUIGI5z1lmI34t3hJCeCZeDkx7cUhKyJPsRLEGBfqdN3y
tGICi0BApbCCn+DLxNQRX1B4uTgGnse5xC4i4l3x4pOiLvPwUbwPi1lEwGIKi24RK9Zib2FqiEVs
mFdZOi4DVD7aicnv92sR9qC0sxSBpwjaIqtbozG2LODuc2AwC1peWuzYyYgfimZ+7of+VsQDaMLu
zGwCA/cE8Q3Vb6447AAimux4B0WuPfGlVjyspzE+ipuk+HOvxbta3tK5Gxj2a8hVLlKER/G6mWmt
AwPhkWnvsE/EnF4F/NnUinc6RhyN0CV5FHdC8b1TzdbQx8dZ79Druo+Zw6JJW1c3EReNWq+9lusc
hXR3cMVP0oiIBNMQsQeKLUl8rQiz9XCFwd/KForDRKYijhbPLyJUkK1owUcvH3MS83NLeT70S2TX
sKMQ40QXicC3MlaiKGum3DuYcJpvLwZ21ow5bxIfiXcU9wGxA4i7gGgqwLRGPCNh5kjYJ+IG8WOx
SEXL4ngUYba4fIhYPSnFUjGWdXmaYurlJucEKwLihKtxheFbitk4iQbFt3y/RRCMc1ZtKts+mDZQ
NRnJGUTjmNfiMvoSWw7zPtRx9a6yo+iQmXC0n6wTVCPMEoD31XcFp4zYyidmnGJUqyiU9wNxM22K
LSpRkgfixdBkaie9K8IpcXng0CNP4GNmwoVuaEhgjJeie8Ws5LwSe4i4F+gsbXHP6eY98k1u1457
MT5iWxYS0KJze7WmPjFdhmZ7jf95Zqae6PfBYZ7V2kZMSzlkbXLjFB0rTbgXc1dFr1ItDna3ziNr
I5IJ2hyj9Dgiy6sTqt0UY0zQHSGmSc8yaV5uQAyaGH8xeI21/n52pAmXIjYEMTgjYZSICcV1FfHe
3egnO7G/ia4QnxGdLB4lxXtxeZQZdXGLFme90nHt6bkCYWDLf6odbnNMSysa3G2HZaPYQMQtQOx0
ogVxXYrZbu062Yn+z9snylwUMIZ1yj9iKr8ETn8refh/MVUvkFx/nV78L0yIEDx+eJ2iF7/xPb9I
hl4FpUCmUBUkFkFn+5Gh14l3IbwAIEEsRiP39z2/aH8QKXjTMRWSjOJnP/KL9gfF4FZGNhAEoyGy
kn8jvygSlW+CUhvCjQl4Co01XZeBMb6NhuVylnUWuIk6bLSalcorLKaWn6wd9Vo+GsFDIGlrteqQ
fG0XlQ5pH21hNgGpxUsa9znoiAtruCe03QxoiWNdltRLEnnL1MbAD9GhV337i4ykuLq8jqGBcpGq
BbpGcUKmnnAWvEtyX1WWSnZ/hGRgfwmUYaH4p8KewTv8XTLIt7YAdWA4icjhedoReiQMig656IgC
GOoR+IwvtVFaIFRryNvfv9f5pUS0RYIOWCBMWHExeTsMY+sMSHNH2Lyhg97iiJQFN4mzBTAIzPpT
jgx7BOLr923+hNUhCQLlShYN0+J5chdAGQbFiHi684gMzsK3oNfnd2N4+ftmfh4yGjEVOBCmQOqc
z7CwzowqziB7x/oBnSkJSq6Gvn5/yNDJf6cpMfxvp4doCyCWYcoKNbGzm+80d2lWtQyZVgLcQ7zV
QN3i3lEKd1DLgxmdNKwOqLUm+q06HHAQyiz8Mw3sVutHq/5k41VS6OumfWyHW+yxdO7DVQUo7bFB
CUk2pkWd7zPuXAPjgejPhHaCrbhoo6SzizyL/4gKUJr9YSCpSs4So0k3NijyB1ctrg8dclBS8wdm
QG5bIyGvovDKIRMO7aIfHvNsL/V3IP6tu5bAJgv3BcTnqr1VkSLtayRepCflGf6xK+WeZarbvpPX
cZxvjOYx8t9Lkf2U+YerR0nRxJgIVBsDd1Z3qLpksIxGQbQrVm/ayt80UCtAdeCJE6CRE2w0mEbO
+BA40wWXuU2BMD+Qv3cGVP15jgqMqgzDTEFngYX4dl1gpVVi4DjprlHcyiApYZqs6yL0lMjwZBBt
dogoVZrsE5tgWkdlqC4++/CeF4r+B/e2Dq/58WPX8xNb8pQqvM7G6X5wsssZroIVB55sd7vIfuz1
/14Pvnp0Udl5leooY4kT2pl1vIlBG+CRVaDYYPXSovECYl3QzphrXitJt82BTWTtsCFN+vv18POu
8rb3xHJ59QhaJdkVeuxwSsZy5SD4W9UPcglRRQb4Cxu+hNHUxPnf3qNpVaMAZsgWSNAXHNurVtNe
n+W6ASYGPhPpKF3DIiT7VEk6PB/IOPzlPav1X6x6wdmzdRuQJI7gb19zQosd8HTFayYYMU0fQeOh
3vEek/JX+9iPVmz5bCqSNiKijmqmYh+6wbMePRX+RaYdzPid1/lVQxAQaEtTqEraZ69DtcKchpTX
QXQ6U4hkkRfHBcT1lcc69b8FdX+JoqS8+dOOyTkKDIBjxwFf+LbvWicb0q4vkOKon4YYedLo4+/n
4DfM5/mm/KqJl7zYq/lQDdzlNcwd8Q/GD7wENAhCSGlDz++kRTsg7pmF67AMPUyuUAycUPY03drE
ZQrOI1mrRTMtgqEG5umveuiOuTluSk3fpUqHw6+9iePpZsDaZbKiA/l+am7AqFK3K52lHZfbTlnr
XXprtWzxRXGPUzT0qvg2Tf4Yc3mL9VKc7fsYZfzQ8hBfWqtBgr0RTCa0xMtmgEqFAG5orGbtufBv
kDz0QtykMXpwgwcTRpgJAMvI7CNJx62Fg1NnNqfMVwDR+Svg4hgNwlVUk03nN1eqPbkKItN62ywi
/T7AgyzuLA8fkw2EUKia2VLwdNHKwFwx9+TY9ko0LjRsvIGmbaQh36fIn4xptysmrD5RFAqrcYN5
6G7Oup1PE3HaXLSwb2tjdCvlysHla24stB16T02ztSmFy1D+WKCpA3Ah1J4zMNRRQeVysElo4zeJ
0fOEUE0ZMlBIXHUt6t5afy3No5dN976Fyi4KyqhLXsQz6Aol39Z1uo3k+JAFuHwAngwz2cvKdRCW
+xLHF6DLa+bxciSBZ7cxalD2xexYm9okVdOY6wg2GqTwbWz016qUbHJMrIsIvUF1dYTLelHZzkbS
Ktek+k1znmQxgGS9EiSVuw7I1lgLVAVKg7cG9L7oNukvrPBiKvDtyK5UTAZRy5puMHXnCo3dGq9H
GGK5ifUk13A5c8R2arRh1MDtp6Ng3OHywJ3xrre++Oamb06FftNi2jk1CnX2r4mO9aUESwYln85a
YXBOFve+zAJYoslKhhhqKzcVoU6JaBUlNWC2uklK7wLh7rZKyf1finYtE7XVaiDTkR4RK9k6dnOl
KSNqD3D68Dk2hm5pO/Xz5AfIJHUHrqm5zCpAsDeUkj/awrwem/DS6O+jHq9VR77lHqm3SymPKOia
VN3gegJrs3GePqiNcchnZ1sZeOZlittHk5fn5qbpVc/m9u2bXCzhvWpICFWDvNeUaA/efJPSAU5o
7OI8/qKbjwzVISpj/HWYrErtKeFXCWfBVgvBrUIrxfws0afDoOXXIFXJ64yP8RjshqI72XKL5ZS9
M0NzY+g1xl2QMhSTS7izGnUyxFm9U6t619iIjxbtBrEmlAuDlto4ltBkyjlTLhrMVebp1sTb3HBu
qhmUDd6W1YQt8CcQTcsibOlie1cIFfmQ1AjlUJtcqQEtVENVM9oV3dc4kd4JU36SDxHREqQeGD4O
Sj2OfraLymD4ALl2HHlVfo3X+qHGbyOoWFWib6VugwTvqp3K28q+/v32+qsA6VXL5wES2TJZqRLk
hyd4zAXp48C4DvDyRDDynWP955vim3c0zuIZCw+adk5pqUgrtEtDt0KtB4vY/86B9KMrheDD65hl
kiLdqEJ4sEH14I8QYt45j37VYQwHuA4DkRmChrffL2EprJMj5BiHUSd7krzq/F1UvRN5mb86xC1A
8Y7CwSqwQm+bGbFoHCqTy5U8TwAOMCQzJS9lnSh6e9+hQh1bEKvN0e2a0Z3m3G1GlFgI/KeSncwI
V0GkrGxWn3BLn+ArtdJTX2Ube8YNF5kpX9llauPKSQt5eKbcIq/UyqYUqbppHuL+gAWU8QV1nkMP
eAKHjEVez4sYNreNWzEiqRQCT6M/QV26DaIrGdDwEI373uq5zrdkoA2vJlZV6oNUfmq4TaE/k8fq
Tne8zubm0+CXOHQHxzwFPsw82yEbIC/60BQasB7y+990LP5/8ul2+r3cCvPzr5NPguj68LVo3iSf
+I0/k0+G80HHWwwXAJCegDll9qU/k0/8iNsUWQfu/Zqqoqj9I/mkfSD6FARY2dGBXYnd7Du4DVAp
f7dByoE65RT5W5orfCur4HVoyB3B4R9QDqhbEH2e3ddNySzDWaZY1xeOmwYPPYbhnWZuSNwe5F5b
pYIfhpIzWnw4ZFRsNxnu6zK+qvFjoSg9MYXylJcWZ7ylbkCwuyOuRwgteqghItJVED+pytPIxAaP
uUAU66I0PgaZ+Ux2x40HQhrUwRdhGz4nhvzZHJHbJbiXXoIc+UFPgju7mjypBciEOOecSqspSJZR
A+m80o5SkCPtJwyz0Cgd+3XXIHKOItKE/KoTtBiTy9sMHkdifHJae5VKmVc1yAdn9VIKYc6FSIi/
WFFuFYTnJGe8nPHt0I3CG/AmzUyVUp68mtFllTrbtSp5geejp6SUzEaLKiMoWEW+7pGKGhbmYrK6
AzVGYf24iogqUaT9IjX7IZb2RpGdLB0UDlqARsnDYmqhK5ZX6o6ryY5bQVmJK8WVeh8gWLLuoV78
P/bOY0lyI+2yrzIvgDYA7lDbUAgdqSsrN7CS0HBo9fT/QVT3DFltTU7vZjEbGskSGQJwfOLee8iw
fua/OSecXZvYW3LbVRxdZmyMaiTnsO59w2PioTK+Dv3WwEes92Sb30ph/Jjc7l3m+iPZpqsCtOMQ
pY9V/6GGHm+Cs3e85Ban6dbml+FqJasqbxDWEyUrRwJzUxMYbSbFGnXAirhbonJBdzo/YcocbHIL
ReKeVWk8NSo8kp7XMWppoA26LGfZBOzMWh5hZq2pyGm41fPyTl35TZuzfU5yfBbpPJOjrYEjSoqA
JXqwder8imtxE7Qs9Dw4SCsrdfwlpQt+++cE3URbta/Le+4K+xO80Z1X54dOm58Eegq3Pth25+v9
uOsU5TxRvTAdzsz8NyCXzJ7YXZfNRUWVRXQqmsVCAIdLT1U/3xo397MpeVPdhOWXxZrJrMXJn2aN
hRXXDm6/20RXxsZ5s9TV+rQGsYCUeERBQj2vv1nVQ0UKBfmXz3PVHMkG21r2s8WFVmpXGbw2IWle
ESmGXX6VreWT9gHITl2yOfioRlJS3CfZuQeiNki6gPlpDvsxZxoRZvQw3qYzcHC5EDECoLpcnsvP
kOgQ3MzDa9RuVcNNoQxMmCTx6+6GHczys83oawkbptaJjeVyr8xjDpcp6VrAXRIY9qK7GNF6peSH
jVi6X0o2IglvOoCRS5rDbdbEmiD5UzQ9kmd9EcvVNLrbmCWnTPK9dKCJhQH+W76nuTniZbkwqD85
LojtuCXjzsxAiMXBR2FZeFc9f2p/6pl6Vp5+DsnZKQFy4Ug91lG5a3lUCsgu5CeDuqQtIt5cK9bc
W7RLDO63gT3dQDE+GzPeee2dNPoLbrcNbvGa3G8nepTFSE5Gv/f41AxnPAkRnFKakhzEdurZfldm
BEf3+zlz9zbIvV4vP+D1WTJ5jJ1sT6jztkynU90S3OiZOD00wEUzqdnZaSq18VfB+v+fpn/zNF1W
LP/5aXr90n9pmi//69BkpEj88Zm6/Ll/PlMdC18F82U2Nr9bLpZfovq30TDpwjIsm9r1/yx0pIHW
kAgzHb/Ffajzr2eq+w9m/+hMEasRTPHfxZgZxlKG//GRaqH+Mrgksca6REfqy8DnD9OWBo+4ZQyc
BxobRybZpb1X5dVTjwU+QescNbecCrPXjt20kRPh9KTngGrq9AxcbLjSs2vaf7WNvZfinIBytop4
uHgLV6l4DGGz6dH3driSKoamwtcDrBz4DU3ni5Y8SqKX2vCSNh+OPMIjdol7tY7kp7KGzX6W+aWK
P1rJ6v2WhZdS94WxFK++zsDDfVsYp8v/a68zmmHg8Cs1nlxcnuoW2vthPGkG1IJ9Q3te1K+2vJFw
LBgm5I99e9OJtWIEnAIjcOoPd/4Wukckdo1NUtCwb2xY9RdRv5L8M5DjFH4M+aXJQU/+EMXXprs6
xr7X30X5OtsPlcxX3qaxj471UJl728PDSOyPtdHjndU/z7FYlRAI0q/3K+2/uiP/o+fi/y7WZflZ
/zuD8P+NsECLqvI/32/r38ICl9/9r7tM/sMQmCfYby52p38Wra78B5pOMisY8gKFNpdl6j9vMFP8
A3HVkuZiOg616TI1/dcNRvIggl+Ed849oY4otv9mY7o0oH+8wfgJwuT+xxuFJYJoiz/fYPU4jJMS
DumwDkxrDT7CLsPgs07jkf4KsDYADJR89RK31ZU9AFYT31Mb0ixRYl2joRzfxqjCzUgK9LfRhFFY
KGCumDksuNvVyZP3x9g0rP7w4T78eol/DBv8N0+DTqqNIPFGSMz59KS/vfIoLpJGDF7o5z1wITs3
/GFCc5e3Jb5Sa5mLxb1PF9H7KTnj4AqhJ8vkWoczgfxOgJNxUofRK4e1mzufU+8mojKAQJR9K0ud
X0nDgmzk6kH3QE+yO2OIm74rMyONHTIqzk5+3bSjfju5w7OFG3g9DE3zN+/y3zbavEveHA0+X4/L
olz8+fupSMpFFJaD+l1eVDWx+KMi7Uh/wEVjaRFDQ9jGdQKmytZDhPBzWq0HyGUYvWE7GowD67ZS
B0eUT06MyWwuvHw7LC9er8aNLrTmCUjYkscZ1iFCSwr7kivhr7+sf8sH5G0wVWLJzXVOi/b7FmBs
CAafJ81FAGZaW3zu3o4AmRLbOdCq0O21PTxBaKlAyNe6yeBy7h5ULSdOVM24JW0BUr5Jyy2z/bPp
heLVzOFNK8AgI23/S+JiOMMPVVJ69+jY3ICYEdKRz5Nnl2i6+k9lhekz0SBIqsIE2Tdp10QWACZS
EI8hlFGWpup9as32yjx/SvmfbjQdvSW6JnaJarOyfAepjDYsWcLGh7b50AY8Fi5pwhe3mF8FsX2d
05afRXSc8L8nWj0f6hwYDpSPdQNGkL1HTMytfcxK+qWWzIJzHH2Oyi56UaSFWDRsZxA3plRL7vOP
Dm+x0RrwXxVTbRfzNtm3tbjmWvIs3aY9FJlZbiQRI3asy6tZIq3966/t36wFdLF4hpYsYVpk2uff
7rG4IA59SAFgc5tYmJcxK7eBu/OmAORlVNVEHE7OhcSANn5p7QZAkcYEfIA6QUARrQwz1/ulZiGA
ikXQH8yGL6pItjWY4L+5VYjJ+e0ss5a8TkvqbMvvASa/yQ4MR4V5p+X5r7Ns5nSgiSnhCZbJFmMm
TJSyqjRG413li2r42sFgfJhUvE/1Yp9a1nhEsge3fJisC6zPt8lAHBEl+ZLSYpByrnUN4/yPiQyY
NVHT2i4ypvZ8vzEn2yTJoNc2bj6aWxUEa+xLMZQXAhISp7H3dSYwiAfJ7Beo+Q/mNL6l6cwdzXgK
bpC71uORQbXrRVsIwsM2rQGRk2DBzj2B1IpUuCKrwoQ7roNFdebu2AlSBiuCSbgdTrGne88DUU/4
s/E705NYaq62ucfSuLGNz7jce1+HVrW2pqg7q1B7E/AMNkNptedFu2tjml8rJ2o2ZtBUD4q5PR+E
2x4j2I7sM3LWu8NrYsVw0bj9bJpSO4FIhZvPOjWjveSSkPjfZ6jC5jqIdpnJVY/1Kt86Xfw+yT49
3J8Ydldui7JOydOI3oCZq0NeW+apLgQNck3GACoC79jg09/8utNMvN+g2px2k1VE4FuRJo9I/55c
eDoXa4zmdeIxHu48Vr9DkYhtEsgJdDmzP7sEVG7pRQH8HciHXcTWuerJ/OIdTJEYH1iqhWXpPpL3
U/htPn3XbeheleM8wg385oj6Ggo3ug0xn7yRldOx7rJ3sgpMpzauaIgaliSZScA9guhKuNL3RnpH
FQFYl5P8DFz9ySFDcJ3BIN8maeaSbd0wsHS1Zn9/ynQu0HXG/q+a9T64CLs9mZwJLvK5HYOTa09X
lxUEeHjQQvePOsFmBzSP4Jxez17vB5eSfUM6Q3Azc9lhACrjd3v2nkKzdLayJhihTRJ7Zy8R8JlM
xG4JeuS99Ge7Nejclaofapl99WpFuGU8q01SaSC64VhlRTiS4OpUvlPCB9BHsmRN2KbEal/Z4gUr
0cLQvp8NuciIJLFhyJcDwe1B1eJydlowBH99JN1N1n8sWLjJqVLkEp6GJMZc0pX/2BFMkZsS0dST
YDJN7BDTSMISCgTt6PTiTMH06IGxmDx1IKGfqx2ugNWxchZETOxcLsr1/cFdZHPsG8ivV45hcxdG
/TGMHXvFKAlWg4f8IyE8xYqWRFurc46xMdnbVdd3FAZJdytg5FyMtHhGWLyp2YX6kuNzPzvTS6A/
3K/q0QTV8Nfv3fx9vc17J7XPpukyJdqj34sBWyZOEc5BvDANzqaKit3ME36HmFjnOXFsBUptQDCp
YOKXO4Hh96xaXSdtH+5ZCBXpzI+xgC6jx8h0Ohd4SVWn3G35PKPrMeRqDKry8+yYn+pRz8/5hN76
r9/DfQj6p+/PwKFmwn83JUnwrvzt+xO5VFabg2bNQE7wVOuirTntTdnEfk6cCIqnh9yEsgnyhglp
5403lV5V1d7UFOVPmQnvpDeqdVdLRZXJzCiIutfUCI2VMBavwnKEiJKWT4z9IZWAY6JE30vXea+N
LlqBQ/1pKIsMkq57r5NcP3lD8rXrdWPFYvlaOYO1PGrdy2yexrol3N1L9Z3jUr9qif4RduMmrk1I
cEUzEYrrkgqPcP9Q6xUuMegkwF7tnnKQNJ4aWHYzRbuO3e9an8pL4nbBk+zf2Cj/zYLmvq7686cK
cgJfs0CTadjS/O1BPVFDhE46Agah2mOXFRts5NE3AVAr/KQjWyAPhodGM6aHztB85PnQSbVxmyit
ehp3dZiTpWhAATMyvduZ1ahf5JRU+7nT0pOH9h9mUwM+Gw9h/dQRYTQK0DlW2d0G1s8iGNC25/Jb
HxT9c5Xl4UYvglNrxIZvqdHw70Un8+P2EKFU4mHFMT9Hz8JLhy12dJbsDot5Y1kcdeNWiL7wtdiD
Q5+FWASIwAWEhmQxcsxtL/Sff31J3iU8f/7wmH1wnEBk5HBBpfLnI8UexrIbQ1PsGEHwRBvHDy01
o1XSkHWMW8Qk6M483iud1HyuBAP8JlYHcKTeGMrDoIQ4yKTe6qoa/8ZmdXf3/fmlccp5uqk7toWu
9neXFYbAHv8bh/agufF2VNY5ixjTtb34oeXdGcEfUEvhVAc6npF2pMM3zPTcjRWt/4MtlXMpSayN
eGCS7jy/Kp5Sx9F7aUOzejSC8CMy9YLs2PiqzYO1tWRT7rqRWCmly7Wn6zBbzK7f1uzA15XUr9i5
JA9sqBqBFjNjGYK1GVDR//U38m/7RsvgnTF9kh6raDY0v13ORifK1ikKY9dX5XPZZq0/OzWZeqag
7UTkrsbpkCAezLvupESBeiYQGDtCgsAI2kq6XdkGHrHtlbPTspJUmtRAm1Pl36q4PAeO+GLEyfCg
l3pHIbhQMOf2NtjrWUzOupegVsZW7UNdtlutj/uTG9pvbkEpcz9dPC9XhywXh75I2xdvUrsmCk86
3MM9mC7Mv5n7CFD6WDTatB4WNWPvOsFBElcH+1Ntu1IC8/LgkPXs3/2wpWxDfEyYoDZUTKXOOF1a
VG1adF1aANGDnXdd3fGtpP2iD3NxQmqNKRslgG21GIHKct0QK/A3EW333fSfrj1GD9wTSLMZRWDB
/G23nIKRFAMt405H3LljUnBLQAYVgTgE4QCxuAzNZfWBVqIUKyvIy1NYsOthMetEXn8udmDJt1Zm
i82ca64/mKN1cmt1K9LuBQCssc17MjTTkrLDqhsN5mrq2GujkS9eRQxYGTnhBagIBYtFauTECmEZ
XtOyVXhCTPJXGNSPz1GvBSfkDORxUUEqWV5ReSh9VdnvBr+PTPbm1imYXrCtL2bHygZcZwXeC6PQ
nVamSPA+jWbmh6klDn9zIf9bS8JnCEoAySlhBeTG/LYSNLRmMkbLZCWA5s2fZVVsRJceCFR+Bq9t
YbObMwKv7LcggTKGoou5RRDJg+pZ3minIo+DTQr1CNF6Za5HE1L05I50fFUGYURvnlMnng95lyCj
WhxpXe5Uu6YHeVU2HSv4mK3bVAwN+440IeLLIky97MqVF2vQV8PAZEmGvGqO2T3okdoSBBo8lV2w
18LpcZYz/j4H5RjLNyxDQMKL7ttAmJmdecNlDnkMIqJFfBDykmWD3Nih6dC84pWeke936D53RPhR
cv3rpd1rRaA4ir1gtzzx462d8meCav781x89+T8Myf4027LICqLCYHbMEBnB9m+lxmDO7dRSnO0s
lozrUKEVjSfMAJEx27iE65i2IN3IDuCoG/HYHEPeiycYkMKw986eaIt1PyCEUx7LTI0x1LE0zeBa
68v2NCDIPOlofEo5jQ+jA9Mzs3L9UAVkocvkQGJsdG0k4XBD8tHEbf0YAgoAkD3mnJl17HejDZa8
Q3+FZZhJwOQR0hBGvhmnfEGTzuNvhA4xc5XTT8+KvU1bUdeExdeFZ3VW9UlauXaSFQiucMxjYhIF
+golnfP9NVU63uy6GO0VA5Z5AcpcaBrap6axL0liBCg4jHCts3CGR1PDUqqGdK2mufZrYX7zqtl5
+PXeqjjY8nhykTbZBqmQoGWLIgAVCdfv7KjFCzYVDwH1I8kmS0BbE9+krtPp1/N4aqwx2d8/0bqR
NxUOd9UVmvL6JGTIaCWi/ys0tS+qaSB1jXBYdGZFNZef7/+mHGIZ77261IvN/eMdyFHbp44M8RDF
HjZRBkF9RAzIOIOSXt6jg4RkGPWSodwc7E14sXQndEAoHYkm1APWbMv31E/qBRR2c+01Wxz0AMNo
DUGi9iBV8QRKz2HP9oySW18tvdbOLcdzMAX9niAq42RG44deWviUZ1hVy1NRZvN8Qrj7oE1ttdeI
odxGOlH9LHK9X19KSDr+0YEKu2tay3gp25JokVY3d3qT9iuK9eYUwh7VkthaU3EKpIukFoTYC9ZB
FDKFXV62CuzbYPZfkVVuB6CAT20sH6fKKLByhsHKkldZztVPb4CiaV7NZnCBJKmfMor6k5cLKL8k
PWx1WjVKCcmjZ4yL2LfNW6vI49f0+tEpkFnSQp3nfmRtHOrJQbMKc1e4JO2n1kzYyvLqY+MYyhlZ
TcFk7H6btGgkVnlDQRh43hchYxhxZaVtjDiGHsU3U9CjNcwrCVQhKZeiPNvICqSqBe5ufR9ozIjr
6Df7lecl42Fg/3QoRWud2gKZjqftY6/8xNd45Y2nUIIXUwnG88JkUGPGWGSZcHB3LV9os8heU6BS
HPooGXV2zRstyJ+7NrC3PPPGjderYitKgB+yG5KT1hXJSXe6fGvE5rTCRO38zAoNwmA6X6TGN9xY
M7zf0vb8TFDKI/c4TLyttSd7rHW9bhHebz9XWl2dbR5496/LTeuGmYXzeUwT86kc0ViAxNvorWtc
dTifuohPcTUFz1O6z5br/n41dvQZu3lU0dauiOdh4pcfc33kKTeZ+wTY36X15PZ+n5R6FuBtaIwD
sra9IHvmxoV7NTrGXUYFQ6+qWUON6fSuRxFpgsuJZehle2EawxG/HG9inrjQB1mfRdr4U8YCkGwb
xOF52tugavktRe/c2s42HtPmq9QvfVSK5yy3AbxMknu6S39UM39HovfP5Jxpe5WTj2rP0z4iE+SF
Td8xH2jAofLKbSNTGr+2+x5aWQb5QY4PbaeZ7OXQPgbRIuqgsHIzUWIeSac1+M/Czy2GCtWInBbX
7OiTILvzsCVubNFFz53QPrcGSUQrrcjV3sMBtLfcHiA9VoUt2pyT3TJhKd0m9zubifOIvqM1fC7D
EMs9BT/WN33nFU5B94IIh/ofKmljv1UeQ7UI78FjmHpfkDS8hsOgTs7s4uJ1M/lQz98zF0FKrA/l
0asqfVc48Uem9/PFKisoZgk5pQFWDTgbGzEwI+n7fm9kPIM7rcLxLtpppUKwzOhhuX4lFV2PiWNr
i/Ld6PTosRe9TRYmPHses9mVkcyPXqCs6T1QbYwlIFlY7qNDFgzaIdc95bHlnq3a3oyy089ynm/3
0lUn6APahfs6VoIaatKSjdJ0cg5EYz4ak5rWgls77L0IiVw09Y/haD0p+yHwEjL6zT7fzPOQI3aw
9fTkRuVzZmrGi1Pb5JzKWDzexwckCpMdZGtPIGgzEucsdysDdNyIO4lKqjNk4WhcIGdP6HTa2AM3
skwduiQzAPvcRneMoIUQG84M1PO1NP4Ya+3Lrxely9DbJkVkXkUwH83QrraRhX+fdsGHk+PspxGu
p9cSCQ6jvFjfD4AoH3Sg68O6jvsX3Y0LggSsHZ0yBYgV3dLY0w75ECUbJzSLo84C4f7H4Kmiuw+g
E8ZolvWLq7WQrFWi7frZnl47L/1khPqeL5YCSWi3mNnfftRSfTPoJJY2ZuuLTAu3dtsHV0nc/7Yz
B7ETFO68Qra0ZuVgLE/yYduUo7ggRP31Ju+HoCXGn4lLNFhf6NpTMWAvI3y6TERzmisMLyGjHceo
W99R9PkGBpxDoU3K7xUBtA640QdqZ9bXJeKScR6vgAjNlWQmdf+rYjv6Og6NBt6X+W7VOpupG7Rd
bKKV//UlGo2HRr3bO3Vc7eMiXDOyXsX1zOxwLr83OePskTz1XeU1vG4zcjY2m6W1rvfYwzsUN67Z
dweBKKbJCY6de8oTNSHGpoZwt2rI/Mrm1Pbydj22fQW1nhRmN6OqUIPs9yODre1cTS0JxQzuk1yA
DNbFK3Vpe3XK4sPWEboKZi1VWUu6jkYxfAUkNSdddEK+FRwCnbDDTOzzRllvU5I/399YafTvXaSP
D7XTTetuoKzK0+a10yAyClFiDmexQRhDXW4iePPr+ydbomVaFCwZyRBBSHIB7xSdwacYXNgWD+f3
whRvucw/6wWph/c/kimzIfshqQ8DoQdE42rh05iu2/Y5hxP5MiBsWjlZke6SFAguHiYKAjzeorI2
qKEOiT1rB0MFZPcvZyPBfdMV6CnR+HP8Hk0VM8Bp/BlHVJQcejUCPi16oIp2Hhpqt5zsfF+REEK2
CocAY0/7YGbeu2SaMxFUfEQypO1EOfMwinr8gMU3lTqrUfbaW9Lv2HABN2Cc9clzYW1GOm7Z2ZLe
eYyndQhMEumUoT4x8NiO+fjOqdh9CofGXJFLPdxqpEXc553t20nv7vFRHDLpTBfP+tJVDmn8Vd89
xVq6Np0SHblJXkAZEmU8uUoeyY9riXlAmjj0+8lp+hcpVeuTNvSupMXxN6XtOavdaJ3FHL+ohA2e
A3NPDErGmNrkJCJXN0csicNDs2h6RvSPlySf3wgafwe4EZ7d0dkpRctiowok4pfRHfSv/IuCbAT/
QLIsSuczCGUazPbmuYn9YUKgSlWQrsx2sfYHb4owYbpNZBmV4qZqy4hrwxuLA5MTd6ca6qLI+07e
OJFlEUvNkbHnPpydXZz0/Wqeo/hJ12S7yqqjWfiM2tSDQcYC++zkUkZdsqbQ4WE0iCeyoYtnqlLq
6si8eCotnjB93nqtq8+olD//Ourjqdun0JhhfbAiXIT6qlQxRWL8o8Y0uyE7wdxn6SjXoWZEvhgb
uAoIsbvZzr+JONt2duydGQETDJM1BxjQuJswEZ3DQR7DNO8OSoa2f/+vMMRntBzZkLFCI6m+hLRY
k3OTdi4PhZ5sU+7sYzCayTZw53DtxCggvXI290obkJ7QvzIcd7deMJsw5RXxWaQ2+gNsc9LA1lqv
pk9F0M54bRzCaHLvPFjWd1d8BE2mLnpGE0Tm/0i7nJBl7diIaivu2dGz1AHWKntH+tR1mmKXypQH
NqCXwzaqNEo2TshNkdTxcUq7ggFBto2y+TZwL53KBA2rys0lyefGKM/aq4FxWpXV4apNrQKFOKai
YTGoLqfklKQ3fp1wd9Kmp9R5Hzi3LhV99jrTqoHDmtlwFjpwotgNbOJOHKuqbw5VxiNY5GCI8zZI
N66Dxr1No+iM1G83L7Og++/oGREc+uU7cfVYHpgNlp8zGtR1p6nyNBto8eqciHdBIUNeCSELUdv5
lonO3omGdJ/kSEa1aCLLHvHoq2VD2NCT+if7feaq0PAMlKyW9LW2+1IJBfd+GY3cryXHzbT1bAnF
vLEq0RDwlLa4w2O7PWWVByCNKziwXY/g6GbeJPO8Dcsi+TS71adwnBzOyFzjMc5/WXw32jQ1l0CT
83bkZ6xKF+2gx/6qNPT6WTCvUUM0nsY2e8taRhY0LtJ37Wg7CUAHnpa8NW6D0iKJg3U/lYHP/oXz
x+odvwxqwVosEv3aEEV2SEssf0PvRudcG94YpvplEQUH8v1vgxfEzxpsNgQfn/NqjJ71MRvWmV2y
NJRRSOSfYnkrEXFE3++lEsxVXY5feMPBriuHtzoZAb0RtS0rlexS4pCWdDRvPyv7EpodT/NZ3JjL
haN03rG07RCuPGlm+tYu36SIZ7gsgcCy3XywvWYjQfFzP9rlMCMNtWyx5x46e6wzSMH2xKEyTvVY
W89TI/b3eqSNUQDgf/8RT9C/yuU6CoYiuiYodyhl7YtVNObLlLvGS5jGHABYG26CsVIPsOUhwEb6
q3hLJIJvaRfDTfXjj7nNrUNtm4DfkKEPIVjopZagfK5OoWZDytW9U51N4apG3rv0U5DSziGBNDs4
77SOLWG0Bx2Q7Ryc1TTiz6sYhyzHgwtyeLbpY1u60GMvy09juRT7yJ4Oddr6mUd1f+8j74P0srQX
8cSAkHoyxDYMBsrPZaqRjeM/9UmD7lCmzxbFTdh/tUp1sOCyaKMTHqLaME+/+qaqzA5TWn0XjhKM
HflAx7Tpjsmc7Dq2NX7g4C7KXT5gd57JJ47nSwt6PNcbYyOafNjQDahrFqe7e/emQbDwm2mwzxam
kl02V+5mqDxnq80wbuYu2ZkJguAU13w/mdmnoRm46oPMfElQfd8yz3h1rRlZCzMlW3+Y3EgcldaT
qI+EheMluwWO4zv1t7kug09FL/f5xJBVUsekEjc+zHLgdegTa7OkSzJ5yZWZf0kLOjfUAJ/Dsfga
bkkHmh5kMACtMZ1ppaez8WK22s8p7lkKI/JAfQvp27DJhkJU9RAjN/abknCkXDPwfQ4kqfkm+cBI
DYEpTMH8dK8i2Tr7EyPWqeOZaFblYu9vWmKjdMlt3/4cjHjYdxo+z6nVbUoWoW/yMcXU2Hk00EG7
iinjHqDirO4rlLiWrj/12UEFxRX/Uv9cpoww3RbegNtbnC5pa6160MfeyExBKw651tgv4/Khum76
YRTlfGOefECnHO49gdSg6kSzCvtYW4+ZUhdwe++QVIR/Pz75uRTnzZMjbha6eFodhgMzJvwtS5EN
sWHRA/GURxSw+A2m9OJazXeCpJznzJHcQ54iwW1Ib+wTqGZzZwLiICRBrKjI6gTlu+6Wnl+Wyxzc
K4sXjSgPDTmCZYbNsZpeRMaioaYG2eVqjdspTBmoj3lW+F0/Cc76UQAHMPJV1tkLedLclOYiKLKi
74I17q30ONH/2fuYQDeTzFO+OWjhrufsxZDqYCuc0E8oHvm4NLKb0egEwNHONhUeQ8CI37Wwbc76
Ego1DIwkXZ11YGSr3aTm925oprVsw5BcCIs7r5QIwHQOt3s9oLhhtwotPIEDNnaPzNOYDrXgTDvY
PXBIZutprEdYVfPWArfi5uZ4dWlV+6Hs9xrkiKKSya7QESHYnXkYWlo0sSgN7WKpS2fis9KWAVMS
xep435u3vQof3EpdbXMX1V5xK0xk+lodjTy17HbLXtmkFG8yRBXzl2HQ/dDpH53GrP2UlKF1EPQ6
ir/E3diB+0WM1M0xB+Bj1VEzx2X5rQ2DHnbi2L6OPZwD4OWYpl8KURqXwuu/KIgVbmeG5yTHRMFe
8OHejpn6MKwjzfpc5Ijvc11cE7t7ixD0rJNJFD7zswCpCVm996eHWAQimVs+DuRQH0anZuGsiYci
bKVvNsB4XdzgXh/ARjeOUTrU+6H93BsD1UIkngEx/ShmmA2dqurdPAwED1QMsRpD0699OZJJ057v
HyOhUveBqiyZAd+VSIU5pU8DiRyFDQrTw+dxV2BpdlavSxsar5rNhOZYhBTxaDkz0qIfLQP2bIvc
mws7aF5LaVLI2V37S3Ny/4mph5fo/g1R04T7pMPLsGSe9RY8iIU9Uz0UshwxOgMEzQTtFyuFzMkP
ZVUczbRojpijXusqsK4q9Eg99pzNOLhkKZrlVnTKxAUdl4+/9q2fQtss/bLpq9Nc0h4ZUccktwqf
XNhZTx10dWFzv3Jleps5HT8IBbo5aYqtR7Ox+kkE3qpbNjqtelTmzmAHgwWmeoxzZAY9ULxCDLiC
R9JQImX4bTO+hHpUgI01NjLA6Iy6NPqlJXA8wKP27ParqNRgiFjmQel5BLvKfGygsvh2JfDj3kWB
Fd3UThMqoavnSG9awDWJFtF20+Owp6g3eTJCTk2mN8Ex9oYy6hO0Pmtl8/ON0Hyr1EBmXfFYTxPa
ncTCXXXXe2WtdaHhSDadGWDvMdvHITQ3QyAj3xEDhwotSF2FhCW2hkVYEXA1b7kN8nxkOG4l51ji
imyabitx926s/EfQGtrNovVcZbFZ7B0zV1dNI3WorSESS2OIbh4vf+sCdF0nuuucLerjcTa83TTG
DtkXETo3lVj+bNo3O0gY0eUEFxUOrKPIm574q42THBZZxHJJ1cvtB1rWfWx0K9x4JXdKOOWvc5lb
15pwAS83hgfu1y+MYJGg1CUTLUAF6H2iU6GbisjyYNoMM4sT9AEPbd2GRyPUToqR9d4sJauaurKp
zuxopbdesieVACu8Katt6+GWlgVRPb02pLs6dh/dZazvLqoOa2gTOMo0Fvd/OGUPqy63MIsVJmmC
LmotZ17YwuG5cwN5+qHHpXeINEYfzmgEp8zpgRj3Ron0xuLfUBYxxV7c3e9tXHUHJl/ebiz+h7zz
2LFcObf0qzR6zgMGyaAZ9ITc3uZOU5VZE6IqDb33fPr7cdcVdI50+6qFnjTQgCQUoDKZucmI36z1
rQ9jGcqK7kWKMrtkeF/TaBNE5SoWRfg4BZF3n5FlmK6Xb9G0nNzTkMLhNjceSUzLMCkn+HMkPogJ
XOm1z7oPoIS007qeXsPESTxbGZRVkkYZsDvO1BFRrxtVQh6lUb6wOym3ekY7pgd09zYny4p7kT1j
opMsxw/mPPnjuGoGNduWSdrsCGlKNRMQqxIidgt2ozlsUBWpm4k9FzPzQtlHHXhNU4hinSlyqVdJ
n3CoDoQPO0ASTPhYr1Cl/SKxeYZdR5SOKJxrRxq9t4z79r49MDIqw32iT5vBIno7GArtbPmEV1IY
yRUaAOL2WAevc+eJ7ydYF9JqnkU8pSeHwTD+rb55ljC0Dm2ufjJw2ChmH73WaT95wAtDHGhtyKJd
ky4Xf7yrHcrBKGvlmhQsnA80NSiF+XrmQXsRJUnXLN/fRdUD08Df59m+1DdpFQ1rJRkIhLZDec4+
IkaD7mimvAKDOVDvwP6QsV5tfYE3WUHSwnhCgYrQUL5WfRxt77dC05ACCMDqI2z757G0FeyfbbfO
kaOvWf+Q7AQI0WdLsb3fOWQot/uA9JqNAcDJMpPjkMZwzUzt98NixiE6Q2kv4eJ8yplMjjDGrIM+
GB9FMvjkSS/HXlNcotKKrnjRt7YlaPwXHVggrGClBQW771Ch0vRLfHTNHK3r3B7OWYxzE6FqAmae
l9rW1zKyhkOn5rexpPiiRyDuuFHPZlw2K9H7u/u7zUAfOnXQBRvZ5p1r5A4SAct8MSr1oATpcLif
M2pRXJNWKQ75aLTn+6XWGLAptbp4NAtWnlUW6Ajw6Ez5xaGJ7D0Nb3MLGmVVQXg+OEUYIaoYq53Z
5191rxHcrUdXFgtvJc65fdAprMhFYHMbWdYmjyCMlmZr0sc7lKF6VvFb/GoLG3KnjKQvFeokj7XS
X+qi949BbH0M6D1cf0L1RwAYGYPmnF/YmCCrKqPmYc6KYFMiOOexMYnOHPnshrBBI2yG9mZs1NfG
IIFTLfzOC4Z4YlOafJWVDRkmngeIYS2tSBWf74/GHM07e5jFEU8iO1Va80td2UfFnwXARfqo3mR+
MlRgT5xOHIfI+hAa5slcBsHqPl2NZ9lt0AW9W1Upj4CYHxjGzyfq4tW0bHQwoJCaxylcSUrItG3S
rTDGwL3/W13VGqfcZEEaRiI4y4GT2fLLkTvNfm9Kxz9QLyg9h/yyZamk/6zM2nBgoIWNvyEGStJd
MW0qS1peNSRY1ERIPbZbIkF/oFUYNxxT1pE8WpdpO6Oattjn7LZWWqRYTJUl0XJpW119ssljyYaz
Fw5hWY1OCk3G2nVocWTRQ1BQ8PAPFrLANKjeu8BMdnw2EEAq9Ztq8I4Jvf0mfF5hQz8JRPPHoETb
a2uAXAwUDhsGXv0miXBiL6aX/V1CaNZG8dYZ3S40mupYG9W1SivzVKZZAYCjcBjcm0+jrMWTwtPs
TaJ5akp9eqpMnqZoXFucKU7fd99NM/wgeXV2EWj2G0Mqu3rkVOJwPjaB/HYvwu6PrKbPm2SgucbL
FmZ5cezDOF/XNiJNkzvtflAEdpeBTo6OgyheQTY217xMiChJE4ifRbN3Zuu5RJO+xpvyvaL0vEgE
LQtT6IvArRwDcCDWYxl8HzTTa8b4J0IrsbEax1n1SI/VwlTxtsxyVXYdWwFT0Yhw8Ez0UnCt0whW
a1gcGFJxvi52Ea3LngK8+V4q8+mxRCPo9ZXjLPcKukAlGrwOWLCrhPHPMGvEhrE9cUNTqG2d3NBW
aCrfHYyp1x5HepNN1v6ufRazhvIWZrOdxcPh/ixycvaHbGYIv+zqnSg4ZSXna+TYnxFBdUALUTgi
rYqhGV5DGZxmgth5FF+L2VIv8gdg2fkogAjjM6Ahhep2HmKz2t1lJ0PQBB6KmphJhiRYGizjJTKU
grwLe9+nIt3f35ECQKJVKf1KMBda3T+3Qi7ajrw8spEtIH6VO8fx5S+WM9MAyacxtB92OMPog+9D
/g0xvDMCVx9NBS9bhHu4TOxLELA4kPFz6Ov6OV7+pxltrxxScqpDNbjU1hFZ22vACvMx6kHk9Gkn
vR4QefJUR9rTXQGR2iFWHpRvAXbktlOZcJrJAMSxiTbq1J7vGgefDN1zLb/f+4HBfk7DbLGV0CHc
ewaGBItYKntWwGiPFSGZ9Sk0ZXz0B35NrOU6vlezHUP+S6EOz1rVGy91UL3QmldAjwgN6MYlrBYz
jxsoY7G3/YQegOvf5K7kGoR5Xa7tQH2hGKl2vhH4p3bRTlfZ9L2OAWCXDGsiJ9HxbbY/CKkSzwn2
rDlsklXXdf0mBXdyovQlg9QZ5VUR3CaJaT4kvlFf7K6N0Damm5QG4NKIL2E1+bnSADm3ZqlsbIeB
Q6WJUxMr67BNysccMN5RkJ4QtvpJ4zx96cuu8gRihnMdpaRrKmhd/aA+Rln9UsVDs59ZbkzLliOJ
WU5Rl43Z14ii6eF+0UmT2RNsgUctCm4JwdZnbRy+4dgrvUCf25P9PsWadbNBL0HH88dBX3e6JVb+
/AT2iAhCcnRW+qLpqlLjFM5Dj7DR3DkAaNq+R9YS9PJUskhWJqV6yaUPGIxZ2+DP7/dVPIMbnrao
O7a6g1JVzdcRdeaHUb/XNqzjwi6/1fAYJtkvboE4XDmocw4J54rbzrPDWICvtEL9lM0ZezZ0JA8V
U+t9ri/SpsEx9jAuUpcu6NVoFK3z8MbrKw24mqcvq6pyBHCkaNNZpNFTeZekzE0E+kW4LAATr5rV
4sFQjA6pOX0xoXDnLrR/JnYIGD0v3qQkz4xXzt+Zwj5n3Qzje4ZeqRsUHk4/0WInyLIsdnEeSySy
TBa6Upvon35utVvZGCF0CWzyvB++5RvvTHxE8kQzUfDHLSbczdQ/6GnQ7M2uwHQz9AyjaP/PyRjs
Y0UypEoyyxOKbp0HVKHuSBlBYcEdXiml6eUVog+51Ow29/N6ojZeJQE4MPIQmAHZPO5dFJEk68Zm
kz+gD8qAV9Z6dcrJafjeRSOQnJ6QTrjsoauYIvlu9Pz0K4R+H1Nvho9Ml1LWQCsm6v7Z4dBbTbkk
BrXNKbg0elkciwtsI57gOyTFRZNzSKAmDWxc0tLmBg1mxQkq/f6RkOthZQydeNOq+aNyBo555C9C
KujHmg5OAyuQjV/YzQf2nXEVTmFxgRWyztu0OwXjzKqSf53wogLhpbbwOJc/X08sMsI8dq5jd46C
Hu2Gmr53KiKOsg/Em6ya0m3SJ/BMzint1CNGAmczd1O3D8bwMa1ofYLhrrHTUFvC3NR7YPD3SWig
9Gx/WWr135CamDB7QFR004xFe/niQjG8DSZBpPfnIExo2vPKTvelQ4KSsGW1m/TwrKqNdm6NTlwb
E2t3ePTVsXsa/N7fL1rpoEsUzH0VxO2E1dQw6etoyJ/EgIUDW/wn34myLRUsJC1MzdR08n0fthNo
1bxbawByG2xjnsg48O7z3LmhAXT0d22oR4/LuHqruuGrp+960GPq5yaV2sZsGaNQs6K07IS50xAI
e0Yeg3ypCgZPaAzPfmXs0NT9ypSi9vRwCqCZKYx3kipdBcxovJGBxdOcMkpJQBSv85Ak0l4kRyS0
rwM04ZdBJxq1N9aTlVtXk6nhxEb+sU/0mxaDN5JYDg4RdpFdEWZQyeqJTALFUDiyxFVPc/MqlkMw
CtId95W+D1io5d2DlZ46WCznuu6JASSSgtAEDerHXAd7J0KTUtb2ChAeBPfh2WcAeWn7bHTzngUK
4aB7Q8zDzYpYXE6sZbNxOBFsTqivHiTXSkwrM4yaU8LM6LcWr2KgshfMx8oUhdSqhpYIto1BRKz7
6YVF1aRlD/e5jDOx+v29DJhZ9axrXU1OsEAWDdpAK+Gpi8+vR1rw+yEP7ZHdWFkZHmDPdzFb5B2U
uvoNL7EJ2t0xvMY2X+7/Vl0HmMr8INmo40iX2GXFfKIiori9K+OiHNSVtZTnvAeNy7BvJv+rgAHQ
p9dpGJjeTPT47jDz/Brc+JWCECbqrfSqfEhbYcJYm48sT3+WAdm90geJzLafPWxvJU/QPLYi7fZR
njgnZVi2HdKsySlLmIDKKLqoftY96IStsAFotjqyzWclE7vGYSaa1/aJ4cSCOmBPONgdR2oAH4eI
YeWbVbOIsyaO7mbgCPUB9xqGhq9s3IHf6Xa1Yr5YIvktL8C7oe/vlaep+LtJi62zrGgFs95Ch2wz
pwxk21yCkiey0TmTg96nkVgUj3mWO9/x02VD9uyY1kNh1TrZGXhLxhovUttMKoI8oa3vJd29PhFc
7CsKQyQgXWuj7J6bLQnbzZZx8Ec1+jM0HfGkFph+FcA5aJIsdq1SP+sd9EhE6XuViarHCte5WkRL
effnwBqTxzBZh6PM3kUbv5TdhObOb/dN2EZeUOu8yb7z6Rid/uQXA6Hmlf+cOcsElANcG2JiWoLp
IcYyg8qggyfG4CBimkOECD/d+lgtXtd5NJudbb/FefNuJ2Nyasv2R7b4GZEntK6mjxXfx5w1h3Dp
yWNEYQYaXfg+s5dMPauC/g244rwOda3dm3ImY6FKw0Pex+/3nU0vipFYDT+gPNDzXVPAsin0m1IY
N2VwkPwinCPRBtl4Z5cfCsfDyQxZS2hN9GOWpbiJQH8nHXmO1PCXEzaHeKmW2pYmaHbG8q2V83Ze
msLAj3Ie3ThlwRJ42cDkaYqdfV4MHyymp/0Qxdicpaoc0s6P3VIwM0l6jjWjZjJ2H1CUWWqezMH8
Qq3F8cqmGMFPNC8mJDCNvVKsBxxrp3rZGiKAyomc8Dkawt2YUN7fVYh36WZnZMcU/SQeyqDiyEMn
5peyuN01nIs/oGgrL+GlPxUDGSK2EOfQDJqbhuGriAKESjZCoX7CS5t0YbllQBuvhkVxMZroeIKk
I55oucb4iG5pvC30hIYULM9tHg7ZIiOuQ4quvupeOUI1jKiS9eRdRolJN4GihYi809r+iAwXJuP9
YAjqAvov0uMjk4oCURY54vcHMVqmpSAV+HdsgI6qk7E0ibPIizQT6khwhmxG0nEfCioK1hbYJTNr
0f5O4EI7P5ErhE72bx05tP2d5XxyHtIcFzVDqWX72JUofhBeNftAi861NvYblIfGDx3AtZFOOyUO
fEiT4Cxj9sDMOu2HqSf3Imnj2e1TJTobZZ27KQntT1ZlfAat+gumfnzRQlV7YaH+C0RKfLGDN81u
rdvUiW49t/Y1N1Dmau2gPFnh+/31My51j7M3NTVyAOviogObYcpK7YArSl2H+fjSyiTfMVTU3VSr
4ofSqp60qnU8VOFfchyhXU/N06CYlCHho5pnNAeLPLWJ8eoj49IvfX66v5kaIshlF2xDJE2P98NH
4Uk029y4VFGc/f5zFjouY7ZswLrBeLtvyVNKcWwVFjYydMRuzzJ01Vsd+or7FzqbV1YQiOWVt1o0
0S5D7LCJhVYfHLVjMEi+1vH+wSLY70/+srKMG3qcmBwMP1R+5Mn4zV83ozY81ko0X+5C8HvVYaSQ
6H+7pbqIClt1E83YdX2rH8j0LZEgYsE2GFYfqjFG6b1839OwRHSoZkdUlekGLQbIfCSZctnqd5P2
psT+Rim6vVZY5akyCWSvbZ+xwaS85bKDM2MGvABMks60QjOw1rhfG4khjsVgl56mU07ULL08HGAL
ijeIrvMYvxZ2kF5YHwo3UfvxpOHaLrryeL9WR0f5pY5TvR3zcDx3xoTKY7mompGKMUoZc7ZVYxxz
2T8mFLqX+7chhm7eClo59NZswgO4Z49Vb8MqQ0dPdKM7ZHm3SUJLPw2zmm4t0wrXsd1b5EaG4DLz
xnzo0U4u5UA2q8iE5mHV2Cxwh2w4FpqWYlO2mh3oWuOhwKwSTcpH1CTZ6+CvognkWWS05VNUkVA2
j0qPtk9DPaE7yiWJgb6hS9j3rbBQmIgXLZmKa0TLqlpTcC2Wj8H8ZbN0ekiMgWVIjS5jmJ8QTqF6
VXFNgi06Cyf+Wv47GBaK2FbKRy7u+uYMEC2MQca8ATLCENFW4FMYglRZeB7Np6DR4oc5YSRtVidO
sgTPcVZsu9leM3AmWZPtrKKE+kvd7+M8n7bVkL6gpmZnZxMi7ce+ODdF1rhjWUuMJLO/Dxi0mKFx
RhffbgpJM1gmQ75PiWlP4zY9Lexpph7YgOZXK0NjVfq32beV56wK+b8IUY3QPfLhfElN7/aZhiBv
0WYGqO9yNKRwDfozr0fJtGISq9xJqVCRhnuN3mXPtlqdhhJNq4n4cZ+VkXqpo+Jb0/kYqEXy7DhT
fE7S2PTChF6GbUJ5IbPucdAx/zhs4rZoUUxXZ/O3scz4luBSeC7DF6pl/9jERvSfTg3H2dw7A4R7
zQotbvQMNqHxfj+Lgjx7T8ZBuAZgTFZhrzAjrwvLi5Pk0mSqslc5AH4Xhx22go3S4GPPBRdTAHlg
X5NNf99NKOY4bdU+o3gapvqWg075/S8MCP+3RYyEQnUU6ZI3axNIxHFpwUz8ffQMdZ9vAo4sjwVN
sHVi2INIE9ZJOvyI66F8FBlEEDApp3tpZPu2fU61Id37JXrGaMDENaixPOcNNIIIlvk26nG30O28
ADs3N7QmCgvLzN46jAqk15g8EFMS6Q9JN4EqjQN5dkZzhYqt21Hgtqs+rb5Pqa2eSMv9PVO7H2T6
W4hpynWyKTpYNZXN0sCbDaPMHKUPsh/1ki9CdAAnykpF3HFS/bfYzOxNWqO4Vptw3NybOJwloFeZ
eNwiu3iVqM1Ms2mPVXiyZwWxC1ESjWnupeqfRCbbJ+qHM0OVhc/Von9k8BIhQGPJ50BFzstiG9Rn
fRzrDfOoFAUx4+RgVK6JIpQ1o5QECsuhzcTPe6matcUhhoy/zTXHWXfqJe4ZGumt6q/ICCuWNeFr
llpYWMKm95DY8SLmk04y7rec6xg0YMjeQ+bPxmi16HxLa69luu1iBGn2Shx/CN/ofpUNvD8b05SQ
9iMKJYaXVhl4OBM+jSFLHwa2S1EFF7DWm61ZmmTbNTjDImVEVj80OQl3uKDnbj6HujNfetJnViGO
2QHDWuCaBEjVUJ2R9j0nrZbcTOXAYu3SRkn2riAocQ1/Do9tO9H0kN+Bzi7nDIiC61gBFld942sa
SvOktv7gjmPxZozhOqoYDaiIoCwrHQ913BYr5vhvQ1YtPtHpFPpJ9RtN8G8Bv/5/TFNy8BT+75Fg
G8La30Nl2/38+Ey5Lz//TOFb/uh/8sFMsVD4iALCcOvg9F44O3+LVVpi2y1VcyyNMQiVIUyIv1H4
zD+kEAQuSceU0iIr4u+QMPkHugkgYbrB75DUbv8OJOzOZPizE9hBMoYR2zIkkDKJXvWvBvmE8aTJ
HK8hecN57tvq7JcFQ6pouowMDlEWcc9lWLgUdSWT+pfS0TnhurI8S9OvGi7SndRhB/gj7BzDk07N
YSTCdN3WWenpE950WegrHOVfMRxSh5DEJLHxSDTo41B/k/XYlHAn7bXCJP1QVt/CGWsOXLNrX1qt
K7PmPGZF55YRpWKVXlk3Hk3L+qhBWbEFCFkkNT0rKrnvQnn50yf6X3DIoFb8g82Unw7bEwdq6IK2
cqzFA/wnRuGs4yrTHRiiSqdiGC9acK/+AWHX0UK45fldj206NMDhi19JAwZYZ9ZTLFCoXFNZwpXR
96RxOPv99pFj081GeStqeesirfeyn0gzdVoHeQ3DeuBCzLaTYY/bbIgI0owRitvldzsPsMfnuCtF
tkfR8Kr55j7DGeKW1hZGi+Olw2ueImKRGv0YN6+nW7OnR+aT6PVbWPKJRHoXU8agz+xs2FjK64gM
MOy1GztqFBLU3oTRYVKfihPCnE2WvQNKOtNlXvvwKhfYUVwzs1EjRqsqjoaGOsjxKfsV7gRXayVX
jUJrQspnoBQrxwkhDFiI4kpmUxBxoV+hUdSjr9EwLokub75kuKoab8WcfvllUjLkKZCc19u+d06h
Y6EBcZ4V6GehM7xZbXFKwubVaSrdXcqyxjZucpRbvatWWHUfwzlnz0J9G1VPTT/cOtmc+tlHBTLy
+dB0w1y0nO+RwxfbBIULtp3oQwtl4TwNzoppMgl+i3r/e6Ziw/IR5kGtwPmuu35Rw1Qsl183YIQD
A/UR5EovAhYVhe0unYhIVPvgC03dB5vrrmj4GnE/rTJTF27DJCaD0ePOIntZHhTFz8kjIJcrRMkx
oacpVFZaYoDfGCcvCprsdKZ9swONv4EYNK+q9LWwwm9Fw+62M2HedPklnhZbPhYKpgUF5bCI3u//
Zpf6H+SgnuJ0QqMxGF/UytTtmJ4lJF6f3sJFG/TExPuXH6ISs834NCYGpjjci+5shBupla+dWWWM
hiLGnfLWDpt+tFTo7jwlI028azME3hSz+GZi78yzrt9PkEhcZW5M5LrFArPuo3WbjP3OLEFlWj8E
Ks2dzCtnhaBS2Vs1D1Qf1LusVcVRlfUDBjzp8s2rK3oFzxozBTOovdM0okkTOxcrdJmjq03IJXLU
bKC05p3V03CHaULQKpJ9VkcJOx4v4G1iwL/cqHm5MTUIECY2VZRE6ooW4tKYSbRp23mnAHbul85M
N7WjWtMABzNKzay/UizfChMVmGK/IUlbJ5XCOx5+mUn1qBBhqGTKazgwCM6tpUKUN1RUhs30NIyS
dB8T7oBCBfQz3B3f7JAR5GBM+SYMtyYPVAa8FwVFS44H70zHcJPyUma5TyYQ0Zhmek1Rdh2Ilz/3
1vg9KmrWsP3IQYlCXHR16wL6RMsXBl9+oP/EXns16bRXaW+xz56xGCBM64z3tGWh4QNUQnERfqL/
/qbHX3rl5BuTBeRqFvZRkANMstSXYg/wu6UaMbgbr4bNZof4npTzBDSAU2T7xunXcLEvMm+PNHs4
0mX3GmHiHRhwe3UW7cqaZrrvH1FR7nR1CFYsWrotPw8v7UmNDauXSYRfKRkfncb7gsidLF4cGKz8
EtfSFJz2E3D1JvuJKYm/KrM+59HSvODFrnv1KH1xM6e6XXcZgqayKFawzQIytCzsAuUUYhc44jHD
OBFFX7wAy2HTHEqTtIS4y/ZV03ClsQJHAt6Sjjb23iWslgUiKlT4HOwkU/lR9S2RAYFN1G7NMBhG
90pYMaJNwtH8skIqJIJtYnC227P54c8Rxox52OhagD4N0DaSmMwzpw/yVfcO2MkR3asbKtGvkC/G
JUukm1QSfzmOofy4sUDqGUycSFPOSVVFXBwhsw1XYlrFHcOloc+9jVSKo1tET7Puf9bSuNW1uI1j
9Ro6JwIZDS+c0lXDuHjTdvZNScXoYl7jfBKNxBPgjimzfQWNcMLTua6mJYU1xZ+VO0jMazNaxMmL
RqxvnxuiIXlYNE7FqF5FbXBlxsFUWw3/BfnGWBAv/1BzLOWQJnXMaVQd/0DOaMuxLyQCqFVSfGgm
cvyeFtVJN1o5XadMfxZ6t8P+xqjZ2jGlvcKU2s4qjR3HFpdOVfW71s9xB76UVbRq/HCNZQOYHj+J
ePDmkOi+DDWR+abUxj6i2WHe7IbS2JfNg5qL58LXgfJ+qnF+jgz1OeBikiq2UtwL10xVPwxfuQAq
e//vq4l/TrunmLBM3XEsUuKIEliKjT8VE2LsKlbpfNvUMm7Mwgjt+5JpPai+Z2WmZyGUi8kK17Dn
VwDeLFD6SytuO7weNgSJGkJ3Xa/1PP8XjKl7HfNPn4htLOkLoC5A0P71SzPxMgZpy0S7HFtvoAW1
u2Ejh9euekjqD5suuIVtRwSAO0l9nbCEHFSsPmTw4MRGEvmrSsarnmmXDHJhbqZvWU3o+GwgNxiP
/EdLy3OPVduH11Xt057UHBXylM6bF6pXNDhuXRUHDS35ZAweksKtHnyztWbb6NMpVtOHGqBoGOuH
3jbXPkMCqiMyffJDEJc7BLIVsPkpjZFtsistcfkN6mMlAA/Yl4QrRhk37bHh3bC6acsO3TdvdZSt
8jl9DC17W4Xq1mZiMVDBYRIEAYBUmJlTh4Tyv38GrH+EXjv8hE0cb2Q+WkKiIvvrDzrtfacJsqKB
42UyGSOLvsZ+wsYGAWWRS0xYrGEy02caavRv6GnZNI4RfP2EK1mEry3z9FWc/TDUKVpXXCT5u1Uu
qPpsLtaimjdG0LTrzPgOVavlJ7QsPCQOypwreVmvuX5/080gQ58PZUbq8bVoknPlUz7mPUdbJ0Ly
KjQUelHlEtvgeKNj7pvEf1Yr3NdFDmOnpITqdMH5oRg/9QaArmB0qfZeJJmEQyoZ/FerKD9xZrMu
0qdXnHOla7eUB74841PAZW0yvA5rgq60sjvh2/ZSAuMSgE5emjHMMzRU7h0GMpIJMBrw2KwTUf6L
c+ifEKhLdb9kIGm0Xji+jeXD+tMLGRttOmWC+AsFRQZx326S6Puxnre9w4ncYwt2iJOVlxxTD77C
MMy2rTRWKP136VgDiWSvkpkETNLLaKnXiPZfEPX+CXPD46IZpJdgbgWbRV/z169QS6deyEw0oGu0
W5ZxKZR6/pXA9TK4RzQNFdeY+t8rdXTnxHf50F/CycZe70u+G+JSU4gEE8p1NppcFdoJae/P+yP9
b40H/s944P83Q4Tly3kvyonSMGz/30CGw67/08u/+tn+/B+feYtQ+fIz+/xf/3P3k+yGPw8F7r//
b9Rw8QdnLctNaeiOIXXx96mAZfxhkHAMnpeuXFBt/X0qoKl/qPZC8mYGLTWHh/fvUwH7D+iRXKr8
pWD9wZH/O1OB+1X05/sAmrkjWc8bAvuYzr3w1+cOaMnkK2poYeHgHBCTFlxloa1bJVlFZNruJIiz
rToFG2s+yrhovIHx9Yx3L0vMbwVrJ+7BfmuaUPnHIZw3do4DbUAOWsYRZMu0uzZ9DLSz7682O2I2
NNAtyLnQVza0tzsaKI4Gff+nD+C/6OeFtXxEfyk97hnVKhuVBR6l63de4J9e+TqhrFOyWQKm7M85
jmTQ5vFxnGey5gPK4F5/FOqy8iNafown56HlCxc9GqAhN1+1goYWB1nqDjUsHtXpaTQcPFFMC+dd
RdwV5abYaox03dKfsMUC84hwN5xqA6WxvhyIUaKLU2DQw5dS464tLMbi7UcGXgXWSnZDAhXImZV9
yRpeqVHh5JjtBtmXzGWR5BtE/aQUS2RSilVoG7QJP1rTvIbFEmtV6le05wWy7r2eNj9htRMqiMRf
Lz6x9jLCISMbPJuFiNNOf/gwG+LQ2tPJXArUrwhp+6B5lAybMQr+EoVyrfT2UZJMP0/dBTrUzRY5
eQrVcdCsS5wqV8xezBdMa9+Y2TesEo8Oqn7RDxubzCFYgxjDxqe4sp+Zrz46+fDkUC5nIjwZJ2lE
u7oXx6ipHjm9vgz15ifMNTJBQLxV4u5H6GmU8pZmgBq75gNChlf7zpvaIoHjsxP4g5gtFL/aLlvC
HtF/I2Ra2QPNGEf4KhBl5GozqS4t4n1XQ1XNj1+7FX57Kkz/TFH1BV7kbaIOSGVy6mOQ3d0hZU6f
QRKnpUctKk6+sJDAW98D289cnTxPkSgHmoVmZU6MsTBqZCtzaMXmWo04MBTmPi1lUNIntzocFsWE
/xM829FpJ4kSKfxlmSNMIHs91TpBk6x3vGwcL9akMI620JqmAW1jJPxXaf9KJHt7UFGoLg6m/aXF
KMXs2Xj3AX2NoTiXxKIZgfHd99WndkpZFGqnZlSQHsH/aqPa3E5QlNg8zxtq5w0OCUu18MkAegAh
Oa7pPHdVICePtVNiWfqhruAdI2FdC1BuHgm5Hyjn3uMKEj27uDXraUCoodiPlF6byWRlXRRLee2b
r+TtQRimpPWqxLop/bDgmzovHjT9gE8Ha6LTA5nW24fcUosVsiHh9n52cZSAfXIRZytNgJMyfB2r
RtXuK7UDWRmX2yHHPU62ldwFJRuzVAFCE2TTqq5NEjAWpZBiVTTMQCYGFVQ5oiVj3+vTp4V83+3E
slzLEsdVFH3c2tPyOyh0XTYC4y5U26OF5GPnNOYTyDsLDEdSng2DDyNiVw/oZqcl846PUu4Acq2Z
xXW7Mi5+2n7Rb4ewW6gAtbKGNPnYty0klXT8MWIahFNFJ2YsmmVjLk9WkiG60sEAOrO5jjKbYMLl
G7SxT3kVGZB+xuzIll2BjAkja2PFhwgAfj/khwaunVtn4tswlVCGqgTNBgwA1p3bJA12nQCWm3fq
22yIah1P6GY03469vINhYoSodqj9nJUcqouDvAaHovWjDkJQ1AT+qJWiHxT7M2HfeCwDbNXLWaPj
U0Bn8TTaSbAONdDRzGeoq7VnH5XYNbaY7BWtAwSSZNGkZ7Y5dLa9LU2/oG0uEuYq8HFiQGEsunF3
zTEqd7uJyBf9D+bOY0dyZMu2v/LQc15QC+DdHriTdBnSQ08MkZEZ1Mqo+fW9GIVGZ2UVKtF4kze7
eQvhgm40Hjtn77XraAoYjtS+ng2cxyEaNkxvDZ4qlfmSCpCwulyI0cx/zD3PmsHjzZumTA+qzYy4
7aM2tCtL28ArTYMxieMQFjLeJ9XDj7AOeF0dhOVYEBgamR9dVyowF+Pr2sqR0bft9ddITOMFipRk
BK2IA8IX67Pq6SfJwe3URzWc4uGqH1eMoUkNGNUyQnqc4KU2LW2PoYaH3E7tGuPanONnAEMo2pXy
qexMJvgc1VINlEiLJrSPuxPJbeke/R+s1iPVduTzPGUFwrWzY1owHGWMMC3Ia8aXtkFXy6F/urPo
2+5pduP7qBAaIeWvC9mfCUrQt4jEIZxh+pVYtjb1KG9ntG8lny8EQ0ITK6q3vU0zpNMCS6Mh3LT5
STFcgIDmuqlEZy+inwa6ZzA+bMgcQnGmbaMbMOZ7cw/FkB2JNC+y2VooOwww+x9KK2lgRVA9Lcgu
sfCeXQf9DclRj1mbvNYd9mS3mOQGHaMJ7yPzdcW9LcBWcZeCtY1irORT1D+pzN1GQzxzA9IfhbsW
kDDFWZIIiecBbG1QNzbRs3N/IfZsDPTJmQIgfdkl61153w6Hr3/YLfwboWdHz1VeLNqsYH3yXZV7
5SlNI3zhevlGtgPZ9BOgWOFah8bLlFtmj90jxvs7NVJ2nkpIrKzjdztmZIiun0C1iA/g9eKiF+7J
MmLzKaGFWSw5Zkrm5TO0L43AEcUY0FnrLk3L3tlVWZr6q7pJKa1nZ43notfEbMKdSBBrb6t6uM4z
RfitCVdGLxcOcLdYFzqiOer90NgL/QnFOndN+pbFOtoLjJ1o4sf1EUbnD8gDLvIdMsZmI2fEXVJI
0Fv0dyCb3sTN1NwZtIwVy313G9LyMngOYDPJmUfxjZuYl1PdTt0Ysis2ZflKMUoPJWEBSCtbNp7V
gA2ryHFue14yial7tOVsNdVyADjPd+CJH4Psd13RwaJIsp0ZlciebjoCCQItax/6WB9CSDCIZ4cZ
bINZ3YSJLcczcc/b2QQnYaX5a48o0Bxb2jhag3qteDJGAxcJ1Ie+F+pW5bB5YNgB0iWlB5FW147V
OZCezBvTaFN/ZqPBEGwufrXQTxsR6U8Cm0ZtkYogtAbNfCQAj1m3C3eaWWBnyMpVd4YxRlm3i8Ho
bzSiG5MkfRgifZe1LRgJSlZLv537GT9Vuxx0Q4egGFd+bDGgnfLu2s7x9tYNA7IStffs5Pc0Yyd8
qWRSWcitprE64ija2Lr3gSX2ETzinavWdzBV9Y0omxtMoUSkQUuammwkY8+id+ed0sT+LEucFrUF
X2AAeuKX7UtZcsVsSx7mqCX+JR5/TAm5d8l4dPty2nQ1bXzFeezbJEiES72zNEjc+S89xLagkPG9
FXc/OmQ4YI3mp7l2iW2e5aOnJE9zY9+BCwA3O7+OUXa0y3r0ad86E5I/LE/VQttz7JbrKh0OiDPZ
vJSaKAZ7b88PiccDSpndIFK8b7kHia/AKoQu2z5WUUpblPxDJ1cuixfdKGp+jKwEwQG8frNur90C
oXKTFW+NwkWDTXPuK/MD6UQRJKW/mJncxlMybugV77VYf0YGvTVyeUuwxd084kiwkgDFyx6zgk7T
poNKlX8qpngdosLbqp3yY0haH+saOhUTtYUh76TRHTWUq9MjTA/kVhD/ESst25g0TdsIpxymkxTq
B/uzcYqmhyRKQiN3YdhMSos1tcNBYbfIOtGoysG7FHozBsLhpLNY9MmB5m5jDuEke/smzJatNbAU
s2TvqNG+nYuLKuS7cNxzkTrsmHZ+RdRa2BgZsbjKEwnqj4pWHxLNu+/i2fbtZcI7lGxc2X3XrdnY
TwXWs1oGCJuTay1pxQZm1KGOlKBxo2WrNQ7UTf27jdnKj3NWA97w11KWrNTR4+7vXHgfOlwgKxm2
emYWG4mqdyN0C08f1NQQL6VCw9ocNmg/J3S61rgtPFO5tj0Gf0r7KPKuvtarGYk3BVCFC5IutKps
zXo45L0+7eRi3NXmeGzgA8Z8ecOWO7erPzVLgpDwyqce5z38kFaUj6j7Sz+tRLrNSTQYX5D/Htg1
6Yo3JLG580RWRw6sAbXUQpWyhH0FPAyvyTANNMhbZZMUWTDE2FaE0nw29RLk1I75ULzWU0MB2mJF
96b3Qi8svPyU+ahRoOs5VCCT+mE1EdlAucRG1T5ORvep18ZH5qZ0FwlJ62aOSClUUERh2w5e1MZW
qNqNvGeqKIuHFr33locOPWrJgRiG/sKRKVWjF4XbvcAzQtLQ9EYxdOhQlGWxrxdynyIYg9SC7oec
dbiVbXlxC5IZnHYOIYpdqzRBNx5PBBo3OdjPaGZo0VZ7kXTP0fBqW+7il1WUbJq0RaHLc4E8ERv8
K/kVkGQ5lCw3svO4i7Dht1r7LW1GZEPeBMHRonw28jta70/OcqU78pUXuVRFTpxX9wMJEMpVMInM
UgnPMCghnOah1/DQNpX6vfcG8K1wy8oElqEmq00WkW8ecwd1Fb0ABnTtWIDjTugKe+N5dqxPLEMN
JwPX72TpUlEP7yMgx002m0BUFA828y7uNtWZZ3G6WZ2IHYbMFtRYs3gXaWDmnWqUZphoMZ41Oixi
zKGV9twXeCV7vseac4KavJEMqjoGTww1P6K0KFEzVkuYWPKHJqb8ClzOH4gtMwYEQVuOmQvzSwHn
HZjZu0Kekj5xNk8rVQ8gSKhYyNVdrAD2wm4z71j8y76V3oPhNm2Ytw6jXV6/zr3XWTKXAm/GnVhH
D2XlZr7UIce5mXK/YGLctHRVNwtkNhgOLQs9g3JZJrQUFkzc9VAg484ZNKfREnaZphIn36ibxLFA
8Aj1qqknErPIZOtrxfInzXlMdUTVfVEeuiZ/wcWKQm/9iKuFcYxjZGne8jxH7jcb/z3n2/TSRk1N
XkrH8ZsdfR4ihyAXbp1WtiJM3fkQM2hiHobt3zQbZ8M9qoc5ab/Cq5HwV8qnnQPKrApwuOVCPHGk
Iezgkpob695AU7trW0aDDhrZQjrdscR8YALivCs8Z/Kbx3niYddEFyMyJm6BTr2OmdzGxMHudCR8
qFoZNjGWP5Y6/EPFfhXMaM+x3twPEVSOSPKnjb1O0aYrwyEZWNHjK04A3BbbiBKBLTSiGZKaEKCg
EOFGLJttg3RjZ5X5/VfuUMyJtch7F5kb2wL99+5QtqHnmd/ZobJzH4qY/kBLNkqUWO+qu7zbuXcW
SVGcDJs5UDde5SbzW9MSwKpb4hZn1NEximDVLXfjSi1rYKdurYZhpTLaRHQp9Brk4uxJcCagzvMM
v4Cxc6KxMupmdkVygNxFtvuie4p9NCqE4Xg58MIoyPD7GbsF1P1qp6lXrXBgxIrJfQCWfBlG7qYM
Jcmunt06TATTWfDlx76vlKAWNd1zk8j0cewuHDLzuzkjclnIQ+yYz0iKmnD9EWyJMKIop50lOXVC
AU6IoYbkYyhUlwv3UsyZjdnm2rovdJBDEFC3pWGLY9rUN1ZEsGw+yyHQc24n9s53LycBazHsEvfh
TMWllUwuHDNcKWVf72G16BakAh3Gc90D4wXkMR0EdM18EHXJ5FRt4iAGgxVDBTgkDluYgQTBCPus
im84cxAS8BUfTO9smYuMrLjsenEmAdAWfkFLj/ymKnGwuMLBqGt4p6b4w+LYkzDAgU5hxFqSu93a
/YfkGetPqlj2mD/0IKmNq6pUuzDqtc8uL3nwGOmCRsBO/fQxKpIHczCS+xHubw0CCCzL15Ux6dJs
BlVA8YhykzghTG4rIBwlQxSMCsDDFHLLXW70a8bd7bAeAbs6aQ6ZcFmNmlT3S5bp2zojslfXJ4yg
ADwhf/sVUU53juLuVUyAtyXc6A2QtWkHRPP6K05u0NS9bcMKSkezJMglLh9TQP40Se7LQiiPpQ1F
K8nnO91s3YfUiffDqIacaJOzKUEMT0JAjVhuxVzft7PrseWxquKYu1yNzTMTkYZBOa1bat3y7CLG
T7x83smZ/8XcfW+57UQyC0wT0YO20SAqKq2x6+mvbsB0+cKokiDKa3F0eR5EzODaAhhh5hTezjTi
bz3j0HMiNL/OTMPvacj4ySRvFsPDkStJIWuSQT9bRuubTkagjUmog+R868QNH24oSMsq1k2Zw0c6
zg8VxYKfK/oTj+9x07pNE/R6hOlUa18VzJEEqYxXaaW1Ae5yCGazQMjgrKC8luoF/QrlXJHdz0ny
MKTpe91oUKOW5lkreQ7qNZodp2V35iT3MAqaUd0fxOn8szewX0Ump0LcHUez695a2NC3MRgJbiwQ
EYNJesBq7cS93erAYWEignvQOeIry8qrGCZ9B/mt3bbM78JEzV4rMMzLkpSPzLuukt4eT5Z3tpjM
o8mZr8sBUBpLY9gkY21tOtWIUKpO6NUN+2YNVLCg3kMqLGC01QJGyCB9E3PqVuvK0be67seo94/u
xCFRkVjSe23Zf63mJXK2HSm3kNevWgsja1exoCcHMbqFoKGck3O1KOpdCeLkYLAnU9xRICXFSxRb
xiGfyidjkNYxNforXILRGYB9BUUppe94ctnDaGDQGQfkfdH0rruvbIRF2YJBatKjo6o0N1OWIXqd
ljdLcbLrrC38ucu4MMMkwsa040vSblMNxFJjYvcZTNMNlcVigyOqS2k6qPcmTA21ITvDQa8hQEjh
zS92yzzwOIhMENHrM1ZzleM00Nf0zCUNqkxndD03+iYmOsJvup6sX2/igTTLzw7BGc3QntKTNui5
rgdx7F/NLsuOSDA3jZZB02vzszMK44j33DiCa9xafWZfSoJ/e/vYYdk9ZGzBsZYldymaO7BY4tgU
DQ6lilSbRcdVWtOy2Q2Z69wq5fBj1uQjnI3mDJgXlbCK7tf9EL1qbpZetlfMQ1+UXDY88KGIpway
O3XOaPCk1a0Re8cFp8mmXlIzhGjUgWEfbzWZ1gwqYYlkdnSMx+6YzBw7W3sGognE/Kwi2MpT97qj
krym4tKPFUnKN5WXeABM5VlbKC4WMcuAi6ZtB04HAhnHScXUQuqHuctbekGATdRNCemI52hzQo0d
3xd8pzHG/zVG00mxKQbxGgpUi4uH7IVmSOxiMK3dU+IE7O82SXMs6ATO1NHl/PBFz5yxLMPCH+/Q
BN4smb1NPVJ3rNJw9ujvXr8QSqqdReGkAva0nd5jEYsnhV6m76R902ySFHmm0iN38yqVrAzX3KZr
9pSRD8SX4Bbbz+PSnETRvcyxZPcEum/TF1Ci5egW0S2zXcPvZrgB+Ayuk/ghcyd5Uo9Leu4bOh7R
HAOF92YF7+EY1HKIj50tj1WuWJcvUrhMkiVcjOk+H8voXPV2TIsCyIvUaoycsZgCc4SlMUTKm4gt
mqDWd1bAFOTdOW0XCTSzQt++pmVUeAS9mFkIDHV6YRVSNtCNm3LxGZ3UfgJJbl/kxEkruXWu3OlU
LvHo94uJEdebvN0fbzvKcg+4o/Mbc7XKzfGHmdjuRT8YlKNnOq7z2c0zpDajiQlagTgwwrJ0yjvq
QIiYk022jV3Rfh8f2iSXQZXG5UFVILdz7SJKCI7A05Dn1zZsg8SMnRvSnQif7iB2dQgIr93S/ESe
24SYe6RPKdntvzwkxnpa0CQOClSpBpC+7SiE7Scap0Mv3yU2cx0OOIgQqa4YOAifcC9no0eGEyjj
/OEuBil4Kti8tLGyzajFDsHXaXwcPKTK2XTC+bPsczl8xjruGBtkxTZNmndyXmgveVUIkxkCc5K5
REfNcr/wQPPWMmiib7tHOfFo5PayTzLMkykLGfXrE2PXmoa68cCkAa0OvYJgUugmLDAnQi9llFfQ
U9C8DCaXo9SvwtJkOHfPVR2BKVeTK4SGh5FT6tHJ6Sm2LQ6i3n3LajyOalcpp7qEvx61mJjd0Qlh
J6x9acfZGlbWHyZFu1iAJXZVnRALRrsiKEmy3U/cDnNDlw/rspcLBFH0GfoStPwUAS4EOczEoaQr
YH2acFOOkwLbIZ2xbkVjtB0AVm1dGXEsEqXcseXFIZUZtEY6IZw7nIcy/zb3ZXRQ1Jr+dGfsE1Ea
L1Qs+Z3mRQsAQu8YuTD5Mi3Lz6L0jlPp9qg/OdxBosFlW3ivVlW3QdN1AUl67lnltF9oPB97xdlO
A34Yx6Y9sCCwM+nbkYiqq7O76zztSfEIRZLxp1oPH7qOVo5T87wvdAiYTiTYTEtXvyr5fv88JzbW
+Ks/j7+ZE+uMAGwiIonR/kUUr2O0a4zaNgMxNx7EsyvXnNHf2FgTp2JGZ4MCMUv6NX6T4d3Yw/cc
ZHfExMU3ALifS4sk7XxkspXPUNymO+4UT7TLvraBQ5pq/zYygQtRYx1TV718welTFzNH7k7PvRB+
ZI07i8hiRGEGk0PWQk4CtJrD3S5dpbyIYj/NjTh5sXb85y9vrxKkn7+8raqOzpzDMlTTsSwd/cHP
qpjWpY3vsAICTNScCWZnl4/w/TEy5+hN9jFHHA3h43aSJJS48WcvrkFTDSAiD6h28tC1lX0eN84Z
Q3u3ifPhG04we9eoxnvHkO/aq7ghSpe/Qs5SQe3aInZmvLJg/Yo641Z8uZYwuXVMtnXxo6yS+Fi7
kX2si+9ACpuPNI9v9RtIP8Z1ly0yiCIP0di4EDampTRBhLGcnJkKasQIHNgFKuhUVuVV1HXHgX9e
J0X/6lBO+m6mfuvhFV81BVE/MAkWFIGJr/dLeisikpft7pPdk6rEzAAclSnkeY3Yt7OBVtrOZuVs
eZ+Ltdz+82+Aj+MvPwK3nuFgFDL1vxFgxN7iYRDjCquN+a31qkeEQtTaBlVuFPfUWznZW3F1sCG/
1o240QXauTSOvpmraFS6xSeOWoA7M9NEqvsAQEnuW26VYZY7Aq+gzaEuPQS5FDA9uPlNntmkDCnJ
gzfhzfSgTvp17dDt0JxLi4MeJYhLeIZqUa+pJCVlzejnNXEPI9HE/lRlH1rUmAgbuneGOpe+VQm3
Hsaj0lvQrUbCUWxL/1CYkweKps0hiewbdWoEP0iuHLXCDbBm1WGMAwt/ycCEr3Tvo8h6K2Z93A4F
Su10WZPAxUK+qKG/FnEHNtlmbFaDJywY1W56hikXwUyd8bax5VXckwvZ0FfMBwqCI9VNUAoPjlGH
2o55T0QMIl3RbtHLrVkpMKOF9aFhOAcIZEJEjptvUWqbB2Ne3lrW70mxOk5MjtYf9Axd9lwuAHt7
eqArV48hkIYK4DFKocAB08IgP6O27gn1oeNBU7nCiqyka+AN/sNjlw7HDATiKwj4WONWdrOaL4Tf
rkv0+KTo5bWMYUwOuAOnHpIv4yo3aCBvBMDSej9qQeJ/rdgeJvHUd8/dlN1+HWPcWHsn2jcPvlbl
/0rp9f+i4fpZwvWfux/VqpNq/++flF3/+ed//n8i9LJIDf2tE+zqHfJBCfbzx59EX+vf/rcVTP2X
43ma5qom0Yu6hnPrJyuYrruu4bkOmBLHWgMZ/9sKZv6LBEgVyZcJ/xj5F1tFW2Gz+vd/aOa/DBen
JFYw3bNsytP/jehLW7NQf9748ZmuRjVcYJ5u8Ia/iA09q8sVHCQl9L5p84b0WmjAhNcBwBsBvdh/
1E0Faumna3X7x8v/n7Ivbquk7Np//8f68f/yrh5qWCzvhkWGxy9JfuCcC01RYLHa3nM/Pzr6vYYe
wIQyHmdv8bAf+5C4DoaZj3UOy4xkDuU7mR+0OtOAOlJQ3+nAQhPzR1s8Yrn2kguoZ1MgC4aGuZ8Z
T7q4lZvHBhvQIn+48autJdt//harKO+v30LTCJi1VU9TtVV39rOuzFDnePSIlyrJ9Crrl9nDXeBq
oaKes5lPqalh3wK/xuxWQ0a2lieOZXS9tzOa6o7Ntonp8nuvDjNWG8yBgmhnQAWkmwzbCzDSZUjz
vbG/6ek77JjAyCb4euiFDWTAcNEUbHnoaTdW/j7H8IzFffYtrSCSimdIFb5ZmICYxz82BO7T6Ef1
N7/dr5XCumA8UrNZglQhGBj//KUTmEhR0dAN7DmLJpyJKy8FgjEHhfM5Yn4ohLNVIiv852utr+vw
l3XKFVZJ7HXRO9Lg/fPbcnJKBJkbJcd1RCjEh1poB729KaqDN1EN4FxS+mNROCjTAZQ30cFrNPyF
63hE8et0VdR/H/uHsk/25hkOGQQ0RvbXRFNv0MxZeNVWd+4/f+q/W+d8au5uIm/hKVqrKeLnFcJo
fLHRVPkEsEMrZGJX+SI/TCTdTPYn+EaIm6Ar4rt2ov7GbS1MBEjPRvXCo2kj1fehFExfLslwm5h7
2c8br33sQMkYAV2H7aJ122qVJijEBNuF38oHx3hIFkRPNWGMUvxmxf+NNJlPq5uIVPGOUiavNfRP
32fo4mlyaP9je9LDiDpkbjoM96Y/zhRKlbXxYn2H/4jjlH3AW3dGLd0q36fyWUMm1+mhtOiMQhWv
pnH/z9f673ayP322XxbmWNljr7ZETvf6wxIPoYc8a1G1kH46FMSYQflVl7m+ik3rN+/8V33/n66K
s+6xP12Vlo8VUzgSBctvgBGf2QAxGvR90GS4GfqNZWMU49aNDNh29m/OLatq+K93xv/8Jl/ug5/e
XU0HcKst757V8BdaDzvPrV5eVGlQ0b3TwtkAXdhIIj8dEFC0En7zAfT11vvLrUk8OMxRRMiu98s2
2LVtXKg1F55RymZEtUkL048EDtCG8bgHmLTwMzxsZZv7tSigVOu+wDbZOW+VQnMqgzBzo3F38Pl8
J+l8I3nRE4wICjoFLJqoP3R63r/50f7mEaSpBk5qy7YdzpG//GhDr3iqYg0Mx/LU71IvbDCgXCn0
GEvcsCluwaJgWOJw9HSZ/rZvDrOGWVDcsp/85rOsV+jXK2gYDnnCBqwa5GR/XkA9OOsc4lHpJzjO
bK5CPz5iunAktD+b+Q1jyfRFKXHqtNIXN2KKf3dj/932iibd1FzOluQC/HI1DI8WcjTjMcq4Y0Vm
EzsHplXI63iID/VyJmvlVsbZhUimq1IUZyU+LlKh9Tn6VNM7rZAhzIuP31yXv1vanMl1HrCuZltf
29FPS7tRygzZGH0CgiKJuBgPsouJsuJM7FhXtmzCWqtOOhNyjHlotZs7M7V/4xfR/u7m/ukzfPlJ
fvoM0TC2EtspBRK97BqsIFm/11mWPbdRuR/m/gZnDcK55tRnD7R4f7erYcz/6+KgQkL5z3NEJ7Ho
l8Uh4FBF3hDRz5k8XDEcdObQLCKGvfwMmNLtmFh15BeV2TFuADiIayhZIkAbxhlw7w775JXn5K/J
qIVCXpKJVFsOULzZVkfSUxHKQyxi1OGZTvCZ/hD9HNgI0vUmCg1Uzut/slJyETBPrWJmgmjOZTrs
BjRt7kzAMtv+6vUFczsxxrOyiCgojOFNse/xHDHQIFkFA5PqMLoZsr3m5vvBScDXADNv3EPZa1vp
GkdziW8hsh0qBzZrrofre60jDklDqYnkJqnEeeqLPZ36fWaoYVKz45gikEQdqdDQqhZMoaZvO7XY
twWiAveCuDWYR3IVBbmMaKqQvWyKHJugZvqqSi5dix6QmsvUmBc394nNuXJQgs7RTwxGApt5/4zO
CFUwf3HUtGKfMr83NeK7IpzcCDssw1+vFXFfWvesZt/hheyLMb1DF7A1eXllsQ8R8zmVCVeGJkBX
iq0YqQ31t6kzmLQmG23hd9HfSM/C9rWC989wREBabnUu/gAR3kU830bP8wTV7G3JkCZm9EznYo8V
ucf+DILCF+lbo2msAYQRKtFHeUf8h0fTStuOHRHrsw7cpyBAjMc2UcjpVAatWpyiBT94PIaxO8Cu
S3f0bv0VvDDPxasYrzyVQqLwp8HZeunzDNwxaq6zyvS7sdx67NEC0I9dN4HHox13FwYLhsyi2Mr1
s7C399Bl1qsK4g0GG1QJmlsTjpARFO1QbIcM6QZvVxbfCXfbo7x/WiXasV5dAQx4HSuSAQjEYYoU
TjR4r2oYoEJFaaS1Ww9hF1MB0o1gXeeOX8FhLOyXCQJDv9gI/SBxflj3fe4EcUzoasKXvhf0Uc2s
Z4i5ZtQx+tIpJumGWFq0Fxqo6l5jUpwwtyg3Os1e173WZEkznuUNz32Av5luEMyHTkGyNHmkePjC
prr1slvbfnB1kjNrzA6QdfGHYyegmOvBgGLrH3wmFYxTT0yjfZK+Ymwv68MQzwwD4NsS2+5Yt1y4
h6YpthNLRVJjx9iCNTJXQNvsmVDWDPKVfkFuixncvpfji4VfuvHiQMu9jYVtNJOcGUDWIPMLYgSU
k4cOXR+DriSUhSqxi9PAwrXQYedL0eU0eEIGY9k45UsDc2tB0dwDbK0DCBZbaemBEr87armFr+7X
SIUd97F1h9BlOJQzu1uqcYPwRwKbt7HSbStEJaYE20ykkkQ3UiI4kvk759/tAFW8cijD8dxm862V
B+svGbFYRH6suQuTGpM/OruG30dvSwJ6x61VlPitq0Cl1a56wMMnrrzje70ZZLERijEKNdLWiLna
mA2GPAXX4ne5pvXxB7kebzX3e22h61q+Uy7PXFXhEihpvLEe4EQ+dkixKlJJmsFkkBttDPRbE8O0
HqxxH92oHRNwrrXYdeRf6IRRlB21QF0RI/uBxtrPqS9jzdhZlAseUtWBD0bz6Vgg+cDITBxERb5d
6lttFTZDH3pDChTN8SUczsTm+k1HcGMbQRYR+bC+1Wu+itTPmD/VDIEmLgMBGG1gR1O61VCV7a3u
PVfbo+EaZLDqAaVdQLgS/g5QB6mKRAMaEftHi6qoW+Q2l+0WkcrGog4l4gWd3HBytXFL039rYY6Q
7RBkBcl1iFJL9yqu8AV5cOF7tMXJ9dCvdviHNsIeLu8T88kSF0eXxPdAv7WY4bmohCcADsLYaUof
5HADKuk9LuhpR6CDlh9JL8T1sC8151ylO0mch0xup0UhZcDaZVNB4EKxq3qwAjHQNO4aV1ZXRFME
5TTyWvWhhrEcMTyYyeJddKyu5cHEqouxoHFp7bXulv6KbyOOMceEc0h/0k11b+FbICOAuITiPHJI
9Zp816GkTHN1nyO9q8mb7/F1qXyTGIuUYI30cBSmx0g80+TdjzXfPmjw4bdo7ezlcY4Q6RoFcr/K
Hzp320PT9DB3NPqDqu8GQlpgs/oEZwdlUgctmS8kDW76nGDilpFar2697M6oIx5IKGWiHT4Cv1S0
54K43TLrdwJQKxLrvV7lPl78XRK5B5nqRwKC9kzFzBZFyKCHtX5u2IpahQc0Ka5jql4IVNq0LGIE
pRclhg683NaD7Rtk1S8Eb7u5dopVcUiMkyWdA03aEFA7bU2BcgTrjzSvaP8Tp5zv1p1rabB1zWq4
PoZpPh3zwUDw9NzmS2DwQFufyi0TDwDu7HXU94y+IBody0o7kdT4WgrL73HgSy0DiYw1x5E7ReND
FfR2VIMwALkzkm6HzTjgrvNRbwLr4NhERbD+fxEslvWJofLJ1z2ycg0/Y92bULq5DNSeiC1sVLH8
eR8dVNU4t7xVqmvh+iAiWehk92ooGd2sD5zKwQnOLpETcYCRitM3Fqy1WqKI6tfEnNhH5NU0zwWy
+XF9StXLBQD03iTAdtCV/VrdjANZE8q5c42rMtfOzVtXo88uNBSr7PAGIMVOBl1TklqJpL1TQ8if
QT2ShUo8fe8qgetd0aAJV2DRSkYDN3iTd+TmkL/ed8qNJkUQJW8qoo+10IqYho1+TPiermtEXzJU
69EQ11x0M7sjp3TfjfaBWcCdPRqn9d+JZvgkp51G03vQsdkl3sFq8n06W8cYfXevq6coVigcjStH
8mSW9TGDetgrgTULArent2xE1a+YxALFB3RPN9P0ParNu6Z0gjbauy3rJDZORooxbuh2X20fPtNa
JGkuQrnePIl8fmZ4c9AnKOTthXBlEKOIZKsnMzd9W7EOxBYwP9SQupe+prU7V+t2Nus2XvQTckSi
d6zrAU1T5VYPpMif5864ksJ9QIq7p6oM9cY8rksCh+c29mTgzGI/kU6RcrvOqJpw3jKZ4Rfx1DMy
hksktWeaGPFGU9D3opOmLFyuTboTDfWpKsRDU2UIypp7OhaQT3rjioWXEICzrQQTKh7ANh2uCM9Q
13LNm2c9ZS9A+YWk8UdC5aulPVJouJi0Sg8GergRFTDqqnzY0T+76saUVPpiZDZokaQYvQgbhTI9
rpOLq8UeCKiLeHPwptUxUcWnUVODKuozp8FDUtsBoxl0muLGTfMfnL9Pva1+dJp31qMpTGkjZnK6
bpPpTbPb+zabLjmVmV4ISOKT+aJUWajHN+miBsmsfpTK8jbG8t4EBAWnYzOyHYBvDctiPGPBvnQl
M0qDupxHxjYqyBJSFobF7Wye6QR+GKIcfNt2nzpZnXjanWvH2Kr69Dbz5siFhrdG1S6Ca4n7lezx
T4wZtw7EfxOjnbu86an6nGv29ZDU92rTPEY5N15tIGPQj076LTVn1NbzxVA5uzj6kWP3heQX9jXc
OKbE2Vhkd7Eon1SmztLpXwy5XGwJF2Qss9dZfTXrEdFOYq5hTWxQuXlVWRw3uD/jMd1rw6XjNuS6
Ij5mH4JvVkqV7LfsbslYrtAI9ZSTFAuqw7bYFc5RjYg9kclbTsHlPaT8OvA9zlZFzi3L1BMz8RiS
h3+0PE+qefov8s5suW0s27a/Uj8AB/oNvNwH9p1IUaJtyi8I0bbQ9z2+/o5NV960lZWZkefl3IiK
OHGyMm2JJAjsvddac445wmSMgQp5hkH+pvrghMa8VpH4Kj3wVhJDWKvlh8sZaQGxPrkdyorO3oLP
v7Ty7CfJ3bRALG4WPEtopVWwMnjFgmVPwtOQDosRvjcXstzVkBOE1s1c5TPMCOq9lVZ+MYn6Smx/
ERjVHgb0etMm6Rmxy8sAZJhURlRnG62mSedxMhvnptIs6uCG8X5pNm+d3877QaFlFuJeYuI45xKx
1Yysj/g9rfDcF/FGLiHeGCazOqvZsnn8x4WPoRGdG81gLm36BZo2gmZSLvJ2LV/JDiVCm8WSRSog
6qIF6IyKQ1MXfeGvmmsr2OwMY2flEE4QWsmlO007QFyLJEBbllrbIqJGiKxtF9NXo6yQFZTchOTh
ecwgI8kijX9iv57HBQc8iDBkR6zkPlop+sOUtusW7I/cDiOSA/IW7DorkFtWa30yH2LNuzQKh8Le
W3Yaooe4WltYk/SuWNJJXVnKkuylVaG6pyF3t4Izfq1QZbE9u8bZUMUx162jgcuD3Ii5Y0absqnX
sZ0x1mxWVs16VaQbR5DvJJQNzqajUeuLHYr3Xd8Wy2TiaGwh4KTn7xj+ir11ppXxRpmOff4mC1e5
g/oNNXJKSmumHTpqKqfii4Y5KfhXfriiOjVZ9WSJP+VUnZR5YWhgKSRXuFAuelg9VcO57fNNILyL
O6H2GZnq5DIvy3myS2s3TdYMNN86w5U0K7N0qwsAPa5HkrRfhNxk3sHONg6mkqD4KN+SxQ0lKjZm
dhBTi1+Q8WI+pOvLaWvQSYcw+CdlfFuw4guC0WlNTGSwJAEbEFXyJLhK5sovSVxHD8jXgLspuXcY
ZENC5eEvhAbnnQoy+VFhWtxNsqTP0YJFcq2rvI1r/vg7fmgTBetsdadaY1Pf2sJ4UNCXqr07z8xq
Kc8efkOjmg6BHM74bCQaRULu1xBZJKBf248ZFWzbrMd0bxbgxUYyF2rvhFXjUOhs3WgcCO3Bp/eR
/spWK4x9VeI3JRWqB2ZfWvQyBY+uqx8z3972N+4wjkhLX3cuqm08pAVHGVA+uCYXhm7sRYxfHwta
Ins6/CLb00AQzFvS3XncRaQ8jnFyjqzxi7yLtC7ly7O2iDfIBDQOQvGWODvW4K507OHNWyG9v0jg
enOL/H4R1KGsJr3JWLjEMcZE3hbTTF7CkPJOPk1QGYh9pXEEeJTdcR3QOFIUVd5oeOr5xrjEaM3g
5WPet3gaiK+Rp1bh+hT79HN5wCXVqvJoCvHk+eQgj01KB0i//477SZa+B27veeIdiyk9mIGK44qe
DblPmZ7N0s7ajtr4Rf43Ho+lgg5JMoMN8QjpnBWK3D3Yqm5KLGLFO+OV5DuU16FGBKx6qBllx4UW
0uS5y4ZPY9rFp8zi3pItOfLlOAgSM7i+dyblWPr3KRiD6J+n1+/+9f/8d/JPLNqPfz4WR0vf1N+r
6rX5dR7OD/02D9c/MCnQVFVj4KyidzF/n4frH3RT01mo4J8g6rfohP42D7c/kGEtBBM0VlQNRurv
83D7gy1omruWIQwG5dA97t/b++/x93//eTKt2e978Q6kLsA64LAgfwr837/24mv8MMwy4mEBuurE
kBmmGMJFcFNKAGSTJR0jF05cl5OECojyE2xFBh7IZAN0hQnYyBMjuzxhAxpHeIXBshg/m667qfr6
lOb90cRNXSfFvi9rjPfssBMGL/02wcnrRL3No/yhy4yFkpTHjtmukjhbwfplxt0yRKCXYceM6ASM
3xKEgTUucq0ePkM32KF8XE1NugntlwZPFblRYNAwh2AH8bx2D9llV08KqUnkwbYkvibmJrbKmTpY
D3raPwa+TtqumDkcYhz/KYv850L4b4V4CBRUUProXwtlHtGgifhbirLXrW4/ErSpdM22oeVg+fuR
1kDuzsbJ3NnFRNoyC110gu41G2rqDJLOa/jbk75Rid8AcG5nNR4PcpnQmalKsNV69IBgRqKUS9If
ic5Yyvyqrsv38fRNVkKF3c2qAtw7FLGQqbumpoeg7o9DLT7GqfI5pArKOGsNGVY41352B+XS6+7H
wPHXBees0BSnkMuJpX6jxMZD3PVfASqfG9kRpycmevdgijcn7Ze2z6coo3OYxF8g0uKjtDE86leD
UqPViAsNgcDHzUkZXHIConPZkFSWVq96lp5HMj8yJ9zZdQP6gJA8110TY/o0kE6Dpz98UTB8aWX9
SQTKxSxL+CfjgYbj8z9fpv4bxTu6ylP756vUY/u9avJ/PYVf85+XqftP/bZMWR8oruVqot8XFbkW
/UZwFh9c02R1YmAHyfmOcfptmXI+WGgoTU5ztoq2RYp96n/LdgSKHjgRgA+hP9uGLf7RMqWxTP4y
MkQKDDHKptZFg4eA6B2sKQs7v0uiOqX7J2D4cgMxWR5zZZc59qoqy63G6QINLgQFzIno1upgPGmW
jZ/bXNa1TxplCS2o2JgC1Fso+Z5m9N1uPVJGn9Jx3OseRwl2d1pIM72oifYVK3IxdyPxLRqZCbRm
GRN1WGRa7uSCqCR1kfSrti4Ogcpy6DO1EUvcC48m6uTAMNc52cAlXvAJhz/pi+BUQKuX1Y7j6MZ3
6pWfJDsdqaGw80dbjwmiod7Qhr2HlWGyMnBIqO+adtEEzlG08Cay/DHQ3Uez9x7jsD8104PdOHJG
dOiD6EI+7WPn2Nss5myBmZoifqX1YPIsOodEoyQJ/OCJxc5ct+2wds92axEtALcwWqlNPI9ZmOPs
scLIGysdmIk3dyo2fZc/A1JGVS5WxtguUNwdMCYiX8R77loH2Lic4/uVq/Qn86kPhmOLWy3rjU3m
dxiVcPOFxY/TyC+HkZ83LeO9iIsZtqPfdTkIxjSG2r/uWUTFoE/VwnQ5hlvIXPSsk9lEkmrc4no3
gCcW/sJSG1LM0qWL8TbIYwioT7paY7YGI2sQlgVMASroCpjGBqwA47tvunP2EPMOYz0PK36ANHDY
37NCEYusHGFn1H8zB5dv8+cxuGMBOTc1G2UsxwCbnfwXHcXUB0qTjpm/7BD4U1pa7MEJCp3sy+Db
hx7hxhTDCfzp0X/88et/vnjvx6vvX1ROxn+a77buMMHqSny06sVTa14HBEGl7PM4qXv565f6g0RF
vhafkOm0XAvgvf36Wg1GiSxoQgLgVGg+OdNRr9+6uCdbFHelBSA3USKc7ldbV25//dr6H841lgPg
DQSayvIj1Ya/vrYdFGo+QaUAtqbsOIoHibqLcdwTyXCfFifJfioQqvm08kJa81TjFiTIrmo/VrW2
bN3oVPn+LFfKS6rf8rI9BOE5VKpD6gyPf/1eNTnSfncjoMWHzygcTR7C3qkR7LzTCJQPcdPF+McZ
MpiutY4i/TxZziUg3XCWVM8sSoTdO3tRu1dtdL6WzV4CxKFa/82l+89vx2EzcG1El9gvfr10IWQ2
dEUI9EuS8AxTkI5cQvjFd56P1ZXZVYsDaeUl4kSY0CJJ0re6oA7004PVRm/U6z+29T993uGGvlfh
cSe5WHodibPjj+V5+Oe71sgGxZxMDyJIw6S//FRY5TFJacUZvvW50SXu5o1B7iW3VpOJyXGCZTCP
bQt6tlHjQC+gnHOf5YbM1fo8FQ95FH8yJS06TCh2Kb59co5mqI8vEryOwIearZtbNZDM3ky+91DZ
ZOHbaMktiKyL5ouzg+TeKaxbDkYsSg9laJ1dzV25/s1R7GPVfsk6MBg1DZCsmDfddB4Yi/IW70R0
ZNcWntDB0B505pNWkB1b2z5UIrllSvCWRsXW1cqXpAhG0OeYCIoKeLKB4VD7ZsndQVeAA9XV1Zry
w+gZ58mIQSpPCEP5rHFogwq375/ljuLPRTZre/NsCv9jawNXTg5+BDe+Hr1F29b7KrOOQWITlwvT
rU2OrRm/ybfewyCmzwj/W/P3YMYal+Wfwbrd0vhK9W81aPli0M7WSMM3Y58L+Hry8jYNQOtycRS1
tYY/euvIgEP9kPH/Eu+ln/QHxUU5hYSd5pdnMWUyz04Zr0vNJpRspI/ZOWLrVOVnxxnmo0pua0hq
zxRbFztyz00Q3JSxuXqBmJZciVkUoSMlMMcBgM5dAYrgMFZIrwxsUDUPFKlUsNUj80GL/W+EDBxo
QL6FJfWLLtZmyTwIL/qln8QWVPy5Ta29XpSneAyRFrJhxg2zNn3aNF3zhQRPhBb+QTQQ/Umec1os
57RZkfr3bbMcFZ/JBo23ECv1Mkf/2negqGl0IOov8IG+krCgL5E6H0uDE8Jk2S+qR0NPxOq2HTBp
3d+row/LDv5W04BjGRum06qqHlLx4psWdPaAIkJmirYtXYWyL0/+sDAD/6PuMbDPyvRmJ+I4dM4x
H9MDMIpTnbylBbfRqOP0Rr+9yJX8rIhgi/nnlEb8SVJz44RVM6eZuRXcwTqPRmwwn0KIAzcvoPvs
l67ErEVzRuYQX2yytxWbZrKAAkHDnPPjUcPNCCpyOLiix9ElgLYKICpxen8q+v4rNcE3fiPYRJ4X
UV8L1x9nhUEwR99yOhmfGAXwDeY4qAasEZivcCOgR+AdeYTxRTKeVJgyTkHnl8vQjdb1lklE8wzU
rbS+DbCrMGYPT7iRrl1hKj/wcGY98SvljagiyygUSqvBZE11BNovw93ZXfzaGOULiXwkD9cKdPZn
X9HipahZAuVaO3KS633cYqb/lroWkyanfdKE8iifsTJL3pxQHDlLb6H+3HqL7nxBeAfdVm4C8Q2S
HgKE0QaH1CWYzZgNE5Qg3+Odjm501tzXsi9mltDgHL9bkQGIUly6wD3WDsIZh7McYQpqKbv+XIky
0taZ4kGaBnsVPbpBc+Xcx52cYFt0h5ccxPvi/rfRXn/EsUwTMOJtscQFyZtu2A+KcJ6sDGjn2NjB
j7dWecnN6IwTUtu95wN8d0eMM04rDgBNr3JN8VL+61h2C9GgRK+T42Qa57JM3siFJt8QzQ/kmDuP
Tyb1QffstyLNgf2LrYJ6J8MCQzDTOR+mVyON2DYyptjS+6lcrNZad5aAgSeOGMBuikvPG/6MOnHT
yiO1V9i4TfnOjFQ8wgGLvZRQ6J4WJ0u9GsVvrj08tJWtzIxOa5aNkyOHj558IduMXA0nGsuN4CHX
SoIy+6+q2zbzrDF0HluckT1H6cKfuvlIC1N+MbkhDkN0jOVOU+guTyzkbFeE5yKvdsOUcg6uaEhI
eA03sGqF9PrJ7iSqZRmPjC1yjS+stctrmPMLAsQnihVCD6qf3ap5YAA4D9Tpk9xVDXabKMmO0KPO
cnA/ODY7j2RFAxrIZqGLiS5yNw4O6toFd5+42rkMAcNH2qnzzGPYcRWUCP1MWaSHrElvoeldJjoa
5CVc8GpnItqrbXmVlP+ZvFyRmiwNjUxLdFBjZ0Cy0ct5W12YGl3oIF9JPKtnflWjCSU0DKjAm0XD
hugOfnVlH4Nee1Bf5f8qVfdStN3XInuItKML/I/DOGtTF6Rfy/LYNuZZXruBBVZ+UqcjuK21zvKL
Dj2dm6FtMO/vneBakFTYWOpei8B6d/KqymXDsY+GDg/L48E2Yh8NeeYetdEgCZN3qNv+zfW5RKPg
B9QwvXnkh9Bjvlp6fjCV4qooAGr0jqdJPziBN+8io5mrfYmbtTG+Eem+82zZCsnYBUbXXIrUeu7q
9hMYxYayjw1whIDV2u6pcss9od8y8IDsQ/bjJqquqh/cMkM7+yTTdcB4ETM5lyosZd4KKKdUubQR
MeXovOQfGH7+RiLHF/VjVEDLc7RnYYpL2ufXqX0VQ7iXW7c8bvk9ycOMImiykaXJRh+lQF2Zxcm/
XzbWEcThuYD9lvXF02AT7ytk0or9zJb+XU7YwX1e+8w8x+eyitkh+fEy5z2XFjdo4g6PZXRM6YtV
PjdqoZrlfKqPslYd5a0Xmz6rfMSZKC81PGr+LLUVFvZScmo4CE68ERIy5/UK3kEDqRGUGtkjiAh7
GbXS+GuBtG3ZzUyKnJlW6F+AtqMlM21yvpXnO0Ol8/u144e72gxuluIC3mTrQNGxtHTt2uMSnXVF
cpOn8yhSvseT2OtALFr+9n3pJxRoTMnYmOwXLWN7l8f6tOOGslQN9GgQz4saeYrSH2gdoqiZSDXj
IgyBeXYLtklHyJCfuWwIVCK4dUZ7zXvlHPlnsrAAOpicQoTNFbjH5DgBb85IzeMUQ7ED3kMfQuPU
ed+PlIJ1WnEuQ+heQlV9c51+nYAbGUN2mxKJpTLoZ4/ATIbiHFMj2ZS8Eeg6MF3ia1H4RryUEUrk
fyHkrYbOz0MyjPEbcrlj45NTUvUMTYn3RPXGvR6P8mNW8dcpE9/ruodjJM+5OSOXGXzKjQiSHqaD
5OBUtGlVZGnktjOmsJtzp1dvau+h7zKZNhbmFsHZvGzHOdGwjP4JF0lc7/swaKusdz75HM5QlK2d
JHorKg4DRsaaNLqIP0gqJQtLIkAH5nz6OYk5IVSqnSx1uhYlg+DKaJZ269+SPrwlibkecO3zzL0S
15fNVJ1H2bMI8amL8+Qjh2Ikn3AMcdFgeKOF4lFHqmqdtFB7DAUbW+Hj2vSw/N1vWa2RIH3Gh0ZC
TqgdpCDwojPogXSMhiUg/3oRdHjQO5mnWPJ3zcB68oks7CvASxi4v4kKg7aQHDxLC3VUHgS6FhhU
qrGvOB/466RSXtOa7FwV2ExMRWE4KYLbzLrqWrv2BSfYxMN1QSKA5QYb/P/XIIxujfrRrqujPhg0
dMiTjROGbxgw0SrnqIhSmtKmJ53RnnW2MDMsLRzCs7BEvwr2cRuY8oDjVoQ1cbsTvy6oUhsurUtK
ua3t7Np1VrbvkaauG7MoBI+n8MSGGlhXW2H6mE/meipUhCC0RxpWtXvqAazlxziqdrApCmZg3HJI
UiG31QSiwBQ2sAQt8IpX86iRaEnjnI9A80q5HXoMwcfW5sg1ePlcsfxl00XcK8yTF5pe3ymDBjM9
KIhJqpLnkT0pecKDrcP9JIrj2aqsV1yD8cLU0nqheQlwSmakdVe40BAIG7MhujhqVxNyAjKuHspi
NZRwp/XGjOdVGSC5Bw2zhjbgk2gyj3D4LczWelEHjaTnbgQGblLT0Nh6SHr3NtYuzN3ee3XvcVpB
y+CzTh+7yt4Aaz3qRL7c/2TiyKDlPr2J2FwmNR/1/p/phwZzko1HRD1Z2ZwiZp/cmDxzYZd85KR5
iW3tbKDTmyWZFc5Z9EM5cu7Ms+25zCFb1i5niHf4r6tFK9oanbX5OmBHn/k2nTymhhDTAQr4co/t
vPOY2aTEUTDoAJIXgO96B8YROWi2893KkSukQUushU3KWpTcZPlWcnic2QU7cjnFKopjToUGBW3D
AFkX3qnoquu9eqMHdeZGPvIfFv3ACuIN3gsFykOtsjgRBvXWWzAdWMru5NfWvcZxdpAvkTooP5ro
JuUIccVJpPEP5tRca879XefsPK2+1hZvQ+4G8o4pjfBzQ4yWFd3k0VbR9XWS5DtHFpp1f5LFhWxX
jKnPeIjVfOLenOQy0GbB21DHb53Cp5A7YE/EGsTTgZOs70F+wBWiZNGNjPRPzCOWyYDgL9gU5zQP
FnVZfrMDh7zrc5inX0NFgayKNj4i4rcq1g0d2g6YooO6KBibudPpzLO9r2rjXNDAIgQhYcWdzFlN
Ey5TWRL7L22hP2o2gb5YGYUXbcjv3qghOtbKgCMvI58VmnMTm049gBbi3iK7B2Ra3blk1asstDLq
iLmy77qcrmOuURtS5qB2ODeKYD9HR66gKy/7z2hnUXWoEOJa6CZq8pGeMIvj+Bkq7+IOzx4HOSrm
m/bS5xToSpt1r61mbyxtRc7KZzZWrNrdM7L+z7B2LkPg7Qzj0LP8ztOYNLghAg3eqt+Cjo5bVZK6
Szb63BzZn2GhtUXxNSu49RnuAB1VLuRtc6yiWTrzeDQRUTxWXnBLwO5zv6aPohI7H2Su1lN+tWx4
YyGFNeyTcUUAIuLGWeING1G2z0Wrbu73oOrxWplWXQmNu8GsQhwM4jGpOWPohPni/95W7vdw9D/9
TWft/diAHiBWY8OwVZuHFqX6u75RymQiG3DDFbj71VbFoS+Ui2wAlEG39ZqGA7m59vO5CKtNH1b6
fArRhEUDNY6ipn/Te2Xy+77TB5xVmOSMqQ6OZmbCv76fYczqllYK247oCETXFoh7mmAXdtVKCazl
JvLVEzStk+uUOywCO5Jw8ffhzeKR0+gzAPGxb1WIng3tk47QPnNQzOcaK0G5VCjKCEbfRWawtmr1
qa+VdT2x0Ke1+Bz38ZOs1PTWPzhWRN4UcCIU6WN5IKRshXvPjk6a3YNLcBZTjWA3ifCSOkhQJ2T9
PG5fnARuvYNcpznJU7EcW6JRA2CjflXI0izH6ll1o20L6bCJ4rlQUBehQHERVFesbt68ytV9O/qL
1sI4Ww6oNRVaFkgpMr2d8wyuIj1hgc4pBomEjb2VToJkG7egxnrIL7wflCxGEt5av2RZRf7cg8Ow
qROsAOCDsg9qecilc5A7NIWQmu+j9Bqb3LlspWx4OYq8od6JwXmcKPFizdrCp9gaGb0fZglaDF8t
pFVm4B4s6JxYkQnWmlI7CG+dZj2XyQimMIsk8p9GiNev/MJ9qJv4VPGIwkEEUGhieGjAFfHsTzvf
sJ59C58S0R+WyXMFqXlNBMZ3Vy02pYncuxofOmXmR+XRGJK5BmGNGhZfd8LqPpgHoO+HOCLF2DMe
WkX/Gw7KHyYQtqpruo4rH3+rLYT+6+2YA6IgNtlRFgAClWWXgBBiRLgVwYtvRZ+jgmOaXJb/5qGU
Gopf+928LG5ahA3ksZrMw359WR1fc1N63E2QrMGjeKMxY7IXHvWAyuzecL5HTlrtzKGCno+8hYbI
6RktO4oarO5b2ZscS2m/5ljZec5RoTgePWnxYk+x+uYqC/KWtMuS36LJbvC9RdHTSJBPgUTfa/Zt
NOJbjMBOdjgrsmFTUV07YkXGsFvc0zjZO2MJIUtFihvD3ZYFpboLZDgg3rE3yis4qrPs1AyO3MZo
REFORcVAe8aQ1YysQVu5qeVedwWbeLYrOkS4++LJPcmWFoapo6zw5GdUmMJNHKplo7Z1y6uZfavp
jtFjYetIEWjXXXfNOKALb2Bjxf0wlNcR/brIrTXP1yXP8ivt96u8t8l9OKfJkjS2mx6W1wbeXcfv
ROTE/ScuPcM5c9rZenGt6f1iOCX+hE6B/PH7moEQbe2Rbj0TcpA2QA9BzP92L7nZhaHpAWsjrooD
jeQXEpeAq3RZRdSSvse5GEEMgtDGx1RjnkefnU1R0R0KJnCJe3I1PV3Dfd76Kkc3peEI64KknYcx
JxwgnBH2buWzYjeHzvXPXkZsWsNXGEbVJyxk+7gj5YCG961ikjd2HN185bvsiBDkc5WtSz8vrpgY
ZyWZLX1OTzVLcNYAsabdygd1nS5Y5LfIrT8HHEh+rPL/SCz1X6lCkGGAf65CeH4FjvGvQ/s1fP1F
hSB/6jcVgvrBETg/ZWAiuUzCZnj5mwpB+8BUSHVV0CKmKmEMv4ulzA/MhEyprbJ0Ro1yePSbCsH4
INhpNaKkbMvVkDj9MxXCu3ULZAgoEp33wKJlY6f+dd3q9cYWfYSte+qthRozL4+uefeEwhznNt0g
2JSVRnE0qX9zcHg/tH3/wu8GqR4eQgap8oXdk8nCTMycr3xEXT//6Rv5T8NhXa74P48ieSVXhjfy
CZFu8H+/fsRosEJKAV6pldAOIuMVnQMFQYUFyvVGn9aKIQ3aynNRZI92Gzw5NuA2bZx1SUajIDsU
WrNVFKWY9eqI4YnoY/vuj6S25IRY2LNO0CMp3KdyxEfR0S80l/COgDeqa1QeK7saF2ncnixaSJmS
HPQh2tXoIP1qWnS98qnsgmsGAd0YQiRGXzoL9TNJ1KW/dnT/c5FNyGGjl0ogRirgfSLq7dmq/bo7
tjoG4kh/oPo6dHhNXWnI9ep9LpRPsdvuB105xMjh9dzaRK65UWPGRKS6VISnVC3Ek959svv6MNLz
DdxmHxnmrs2Ts/RhjInNCIQgBoOiNS3bo1VP8M1IKRYTp3zSXnv/uXZJmancReUjEM2w5urEl47x
7ftSQGdMSmWlOZvIoSKU4R018lHHfYpRnUt9q6eZGxtOcUGW1hVRVWLjWVQXLfaOnqU4kCZ+cAzW
wMk+9jcB5PtoqST1qlAGvOSshUWAWMa5tFSTk0ptY3dLqMtmmi472gdJiqFgYF760GjAjicprFOW
ua0TE5VsYt1/6dV4s8ZNujRJvhp6vHrieaQwi9ClQQE9uSQqM+c7SHuTyamvn5xD56Dx9+I1/oYS
GbACUTHDJjZ59j6Cg93Er8CU32IjeFGyfRMX29pEUQbEBTftwRf0LsNgHQXKIXONXWYph9C3IEpZ
M6pol2aKoIKoEaMx/53LK5XjisxbBMrFxExO9n3gSFpzxpr7UUUoL6x5q7fbWM0fPRNnCfElgekT
vID+zetWjGy26yCy0f8PdJn6Ze8HayJzBlqrGYyrDno1d9swtPsksXdqBzY8HY5q3q/MSGwSaMkT
QUcNnpQ+SWUH/Mw/Kc6bbVGPR5w9K3XaKsW4qF0MBoWAbIxHAlFhOh7lT5qeNZf3LfOVfW4kMLoA
tubYyDLvMAmerLFbJrifArzxrRofaCdj75gWWlOf5C0XldWrjDatUyTmeJ50asOyMXdDgjNneG6J
kdW0bmnYwdlypwW4HjrcBEL06aaDSxFEDGN6WCKeuXGaSzMNV6HBlhzDl87gSKNWJ2j1X+RfbXBT
SRfEmHFJXYC66tyrg0vXTbhEefiUlIfOX1sCm6QWPoFI2/SxtdNxa3ehtUkn8Uz77SBqIif6cT2h
6Y7To11oj+oSy+1ePnkWIG3pjPKTfOk6NEmIvUanWeMJihklhfkwH+C32sicjIkAB94Hnc9NIz+8
XqwN+lxScZr1K13WI5hLotB/KGvj6/27BRa9iqZ2pRckPQTqQk18LG7tvBj8XVKbmzIiwcGPz5WS
bBStAwVnLOhZM1P114NtbeRnGuGkKWF9atRmCxlhiQYU85a6jmi5J169Nfp6GyOBJX3r0FfDOsNy
kjsfez1cOeWjg48Y/kfQnRq40UnO8orr3+O6kRyxC31y4dPnwseOZ5LLgjiC5cGahz0R6/Zi8KKX
VOfJrjzxsa6Vz01uIQvvQK4yHWb5BHX+WovsFOriIYOQbLriG9kdu7Lwn4pUCkibrZnmj77ifWZj
xRHMzRTeSXZHxydIae93klkQHYw2WZc6MnlbXfjlixWxdBBeqsTJHt05DnTcDAP/rPyLGrtPFku+
0VM8pG7h00UI3pwAaJIevAXqQcHbMVXdrbJRbWUew9LU3JVxsKxZ1dUMCm59DFhCZAVUhz3PJLd/
gQTbK0+haOYJLkzLxz3i2xtSrg6qV5/oDC/7rpl3uEwyHpVYa/cBSXGgYDAzJcYq1qDQ4h9qByx/
yiFgZZ6k3KLl6jj4sTU+TVe6z01Ub6WYI0m4A4N2r4XTUQ1jitH+1ggY3tgay9JccTGeJ2KBrV49
lKt0UDZ+76J09Yg3UaAhQE/IMy6dB5KA5UXoD25jMnlMyHvpjwokanlXhicKy7Pv8KGUeIMC8dj2
2aPIvgsD1FOAuzRn+xH9zMbOmerFMwHSCKi5DkV0HnXlrLjOc20Fh8lJnvQqYqaXP7aR9WA1443W
Wgo9tKhvijIe4975mIOWmJEi4bbPdsaty3fSJl/Kynwo/aNj6mtSADBsMspwi5M2Wg/Ym+hlkqdL
H853111SbJ0uwYBLp9hqbr4bfVFjBYtfxrShGNjNsCzG9XBMmHSyie+HOtl4w7QeCSlxWKZCTEfu
o1vnryGWNRHGj8NAbLfnENbXr0YVr0vnfLREsNRDyLDNtK+87zZJ5JwAvrlWuA2Gcq1lKScJ7SWz
FllbbacKk0TyqragzcmOkPLs0gDeXRsbeTYpUe3Ai37qBaiuEOECgULGBb00iOJqgU1uUSbWrPX9
tamYmzYPdvRb1i7da0IYFmM8wRme1snU0RmgVCGUop/CLwGu6Kout/iFXtuIJm4h5y+xU7xwpEnI
DDVPfoSOkANUl6JkJ7on/iq/BzoeJx1sYvfqQQtits9hmTP1/07x8aeWD/l2/j9LqoWa89NZ9w9J
tRcIp/W/XrNv/5q/ooOu/7WtE/6t/qUUkb/i36WIoN5wZKmBwBlKER6J/1eKCP2D6WDXQIiMWlo1
JVz234JoXfvgUrvAhRKWrA8kAO3fpQh/pIEyNihFUPnBQv0nro33DRS4hRbnc0vQTeQ9vO/bDGoV
JV0to2ktPYalnq2JbZCpk+Vza2NMG634i5iGT7Y5bKGj1b6/Nywf0qGO1RmxWFyI7U9X8z9VDu/q
BvmOwKSbpm5SQQCu+7VugLAEyFdgHHcZ19qNTChVuk9ipCxC5vTw1y9mvq9SfrwapZ4DvImBt6yX
fhKxlq4CirjX+PwMSTB20xvyfQJ/Mncd1VBIpZSpGcjQCaD0mJAHA988h51JrFA/fDJ7oroay/zI
XOkyKu4W19tiqkwgFJyVuxoC6zCmb1OtMVsYV+VIF5wOsmJ8ri3sjjYrnkBNMk8NmwADDwF0Vn1V
WjylloENf2RQlVjRTsdrYXULCpWTH9BZjoz8b4Sj78vCH5eBPjItNM26pyj/fBn0LunCrmTsDRSv
m0W+QPeiRm9Vc/Ly5m9KQ1n4/VwY3l8L+gw0QqS8dA3fXfLAa8pu4JbzMty6EAXi0VBmaUAMY1ND
CeqHr3/9Jf8BD8wr2mCaQTTjIZDmqV9fsYrRZ1syf1kNiwe3VjacTh/rbiQVpyaqnRC53PEXNCkx
ZCvWxjSncR8GyalIzRChSPcQ6PVDqqL0sUJoVf1TWT0Efr4a/GHjJMt6EyqIHuSz8ddv/A9ehfdv
nPXh56+lr92xi6UaAT3TMXD6T6kSfuOgySDVIzGKfG2kVfo2RyQflajZgq5AjZBKuURpodnPZ/+T
NyQXJUdjDuLo766kV6a5ysDFJ/g4v7BQwIshdKNUdrjgvxHQt0kEXdNqHD7pw7BK2/GACXxNQfpU
tcrlr9+M/R/WLtsAqena3Ez/l7ozW47b6Lb0q/QLwIExgbzpi5pZrCJLLIoSeYMgJQvzPOPp+0v6
uFssyWS4z8U5J+L/w7ZsCSCQyGHvtb7loAx/+3RIfyG4pMNmLKrys2tq9DvCg8yN41Sl+tq1+y9j
ZNMeoIrIqhrJrTJRcz5HbNN+BXp47Fz/jnBjIFYtSAuwyemLrttfW0qPZsuH72OfbdNhuLJkdi5c
SD5YLKnpLw2JXKOaHjg0VUBDaYUCkSfsjsQHxBTfx0bc4LF6ofd6r2vtV1IfyIbIkifPStdB5910
bvIDYRFGDDI/OvNJy8UDkUc0itjwAEcCosA7lxn+FDjNQeivrXhQkr/8Syl0lyI/IHG3fxC1s21D
56vXKakL8zYN8Y8oheopXnyuwuJAYJkYDMk5v5wh/S6a9RQBQjRlTx0+U1oy84NpUm/vTYabUsG0
ujZ9MEsYl9YMNfYx8wpbNzAT6uLCp+N2ndXEzAy0TlfxXH/uVCsclCylWXfHyXTfgz4IM8KVeDLv
jyzrN9OhyzwIK9jBIWnoF9fuo7mscptwz2l00usmaVddDAZBaRWdeq4WYGeORPmmV4bT7dzm3gVC
e/DH56mTpNlg6sZEX1YIBosD4MEUyXUyLSy7vMlik3Aek6n8Nh1XBKkjxohZQ8gZQdHXZBUJafot
mzzA2eCx1918HQdNsp7auljJfnpwjJ5fzWnFvf8jG9avX5MyOLhsOqQQPHv1739aCcOmHkzOxWw4
DaBUOMvvdfvY2b29AQqAKhFneFtziGcttJSBoNP9l17bVh5rhTk7VzaKU00gno7q+mywf7Dcl9KH
YtSNJeKtJDvVtgPXPn167WLTCNzM/NMireJVTsqyZQUvBGHfZEM7Xlmei2CZcIlQxltT8VFhFO3I
z0RGgMPULczNVGt7zdYfyAoEswfxwe2O+mySkhgln6BR7qsh+l67cp2kPil/LQ5LF37ZNwkac520
DRFfGgpahA8rQ0aPDomdIWUV4tHcH8Sa+YshocktEUfTIg2vy4EX2seBWIw6UBTqOMRXWzdpQP8y
Qje5SEv7vpmntW874xXbNjIx8yJBfjnvY117tsZYrPGq93Lyl7OLOD0keJrKnbUztdnb5B1OTiBa
HMKYwfuT26RPXeaD0/BP5sCuJHHQNpp7zsp+WWystl21ZD0v87uwUZkgpO5txpFFIZQUqnIAVSPf
Sy3c+7qk4DBZ48IIWeA0nExxz5JW0Z12OKi4yF0WNpKBhYOnIWMO72KO7oJymSXEN3J9ricHPUkD
/D8RPrBUUm0CPbvL2uRFFRKcxObs3qPk8VL0NNan90emWuPezj9scmm98yHSfGdL/HZc2oQwpxSq
sKKJGIkGaT0LUYXl0iqSF6aIr6n/w4/x2ar9yr+9MtMObmZ802xWDPti9cXvzEub8N86DVLNOv9k
dd2hrhgHDRF+jo3K3rW3xsBK8f6FzV/nPoTzzLX4jhzH8C59M/zq0GpmI5Ecvho0YJT1nf+DPv6N
Wxf2xjHC5TCk7Dn07mg71acO0n6XKXZjOPbkp8N8IpXULOx12c6I4qvTgF3BNOeH9+/U/s2dArPG
jULLhAa3ftlPsEaj57NBaFcwMSnXUVP6dJ9FXRF2QwfPgUeHdmJNUEFA1OXSJScPDYl2kzrOPbs1
pM0eW3tfR1AF1iUl+VOtsa7BqNQzZj2RFwsO13+aQ/WptXxE4eNRl8W5L/ojexF45l2gVNsFzdml
1yQ+KIaGXOFx4U6VMhBIIlzouxKhBnYsfXr/Afy6mYXcS0/b4rzismSZb0dnwwiodN9x145dnuHb
USdinSDKmF2DZqeH96/267fAuBDqrGbAlYOM/fZqJeyUQvazXNej+cJEdq36tWmUn2stWav+KCG8
s0rdfP+yvy4Nby97sTToc5rzoCe5DqVPAntDOcwK05Nn1P1HV9J/80ANrGuMKGQt7OouPndE72MD
H4j0PaKehrp91Jw7Z2oIupw2qOGuIprsnQpKDGeDiTd+lFAPnWHc0KpOYHszxflVAMwelcaoUacJ
cuMxSjNIr8UXsvwWJBid5xQ6R9rTwNUdVl9RM1qoDvfk+tAvbqKtFRgPQQcxFFjM46w1PQJiuFGB
dIvlHOuYQev51qwigu5c+t8Cd05fG+dKerRIUvwcYwAkAONuiyeSamVQ2jREuuMceBu3s67GsEiv
ujY/BX0Frqj6ZJLDuSo0QJQycrdu9wMmknONd44kHHsbO03HJkg+6pXUga8b5sJLYdKqLWNCYGFi
L+IGcbB0WRMdnBMkZ8KGtrPviO6iGtYAR+phGRkIWhxjCQCHRENIcnKD2g9pZk4rjnpzyIPMb0lI
IuYobBIeTq1hNmrEiiSHq1QfriOSIIGtTmSxciqJCDNuekpgfIV1nT9lNvvcyYJuGuRf0mR6yEfe
QhWUBLwG06eOTyTxUYPJIX7pw+S7LdZaK7BIDkpDSpioLLehqfTjdrdETeHvJafdIga7gl6mXGZB
xc6ktvFuy+GOiLDT5LNkkpUmN7OjDq4NAgnMxtd1gaKMCqgY/JLlNN6AUipnSE+ZE7w0wTQgyo6B
hGrX/ZTyYLroR+Kt9Sj9SrggyQF5TD2d7LhWantnZpvgD/YxbPnRaiXbb8Zp5xNcuho9fS8b66Sk
PV45HMGYPWWyW3lRc67IVsNHZ96W5VoWd5r/EDVOvaCXd4oHG4iXvA+VVbAUSMSqRk+AP2lQbftN
V7HzcJHtQ12sTrlEWm1nL81AUVKGEFss78nUjGwRjbyIxixB3GeUS7BityNpNI55TgrtLijLk8cf
i26qe+noKLhJsiVK0F72dIBxg1xNKROlnjxlY0FBeuTJWDdJK8UN5H/086OjUia7bOGSQKlpNe5b
o+tIX89u25BVUA7uTeWZO7WdaGNm/dqB8Bbl+m2jZaR+uwQCEpZV8lEskK4iZeavNfN61AJbDENm
D6/KyEYvk6syCY/K/gctEVeEkT0RDvWQOnLvo2xdKC2JciuwLz5Creagpe17DdG7gfQycNj1jLlF
YEGefA9E9KN0Y7ktsWMEA6JFD5V+SDMdaxLTSMzWVfR/5sb4LQhbFfAHBBAd8+hQhKgJfK7woLkN
Ene3Yb9hV86VObFk9aHYeKUHhNLTUbaRrJ4h7a1njdJFgLc6Hapn0R7Dofoaq+17N7Mv1oZRpZRq
d2Y7d8i2eBChj3bV6R4d2jpDbxpQoTUIo7F/9OPh6Gvx98a6bwwPsWcQvxR5wJWnZtMNKUERqQ77
iFDI0VvFgfO9bci/UP6/V3/UmLLP1gauPXSIX/zhO7FHbO1KnVLetEVwgF+9fyhthDqBe80hB8DP
4K/4LhYENg4LWxcbvVL4Ws7H5tweO3kS1nzOukFfGM7JFX1AFC8tGfs2zik32I6e0EuqKRyaNWlE
bnAKJ8UuwwNYY2Jyvhop78YNyVb08yvNyc9a494HhfPQusXRMtHl6+4R3ynUtmatCV5QUMFU0lB7
x0DC8mKOtsnsXGu2KtJU9pLjYr/kqHJEUpywCg3rtMcUm8bDquzyU0bIODEKswUFlIamd9vGww9O
Ow0KdvOhNX1i5uk+pmSUR89UTLhppEVrKrQnK532PMddlXiPhUF7WTc+04CWmyFo0cW30dmpCkwI
fDrOHN+4KlXVrmS175TnHob6Si/lQ5kFx95FiwvRRrR8Ex7A2AXCJiYNJXBmkiV0Kl0jJAtA/cN6
aEzEHrJf9zhsptlApiiQAJAKq3B7xArT8auhENCjcGGcL0yPiYI26nmU/k6QnoAUO72ZCm5hSq/H
wn0WHaoRIwqvPY2YxxZdQRNuadsCJsR8uqOi4iwzR2wmK+XOtOy5wfdnuPFSmOQHdjWfpW3wFWrO
ksMd1EArsBdjh0zl7KZhspH2Nww8M9YQnBQ4PbZIy5aEzO+KojhjlV/ZjjolRZQE+NifwtHdlDLb
l1l5o5cj8bkIsoMBvVXgVF9HIz83AaoBPe0ezUmekaz9kKX2Z0S2iCAwjsWq2ZpJse8cg0SPMXrJ
6+ElQIffzN2uH+fvdFi+WwgTF0RmcRLU6iuIrPxkXQq3UHDk9u8xRWPQl0w9Qg67uP1c9QXjkrq2
jOM7ojeeu4SH5rXpi1P2aAj1PGGTTSMm96iCTiAefKwh7++qfgEmORgVTGr/YE0cQYHFerubywle
czSjlmgDRtR+3mbM9bs00R+KhEPYnD4TwO58S02IYVHoboXxnEz+eJW57hdKzpmJS9TlIVO7jBYz
5sfXTXfs8TZBKj1TC30IqxB0ufqsXvX6AzKfJOn5pwYZdgbSVgdaioK158MsrG2hcUZw6q+kgXyd
K/FnamAYkWyie3gD1MSZ5rKyh/XJLzkWDyy15oOd949RiHbdVcPdiPNzLgV/crWcetTJUXszQjfy
3PEJg+h6UlJ3RQ4phuIcekoA69+5U/nBttxU28S3p0alPyLuBmwDDZTLdCa7sHBH5YVcZxMbvOZH
MXKGynH/LeDHrnRcrbA+KDawd1iOuLf9oD65sY2vJGay63HU2br7NUZ1u9St4WHMY2r7WJUHw76p
Z+sUQwL0vfCTGaH37zvcb9qkr98fINZvDlcml7FJuNB1VZV5O0CIjvDaPgvlmgzNq7AvDnXGpJYh
iepJlWiwDGKkOqWtSxCv0Vyb9ckMBAAZ9sCcmtgOJfFuzIdnH1v4Ym7TkyrLkPx3ZYbBVjURXLSz
yw4bgakXZ6eozhjo9lFWrXqL2NaSbe/7P9Fr7sTFa2GcGy7VY0q34rKoRxw4gmjKucSVS8IScv2M
zummcHDUJlRJdp0Bfz78OgPdrmbS09XYXhES8zA5uCyRxDEzZoW1RB4Qx4mxFVYEeAGAzvv3+Ztz
lgUI3KQPBZCICLK3D94duIgsuM0oKE/VzEifqeiJcKmb2TPTlrucajkt1bfy7y/MG7d0mhRsaC5F
c3ZrkoorZ5dDBEpdmSfAtbL4Ie6TvT16nwP4ZnOGLByVbfZBwfU3By/LodPoGVwdwZ769z/V/2Yn
1uA4tO66V+gA5eutQTPMHTXHEa6vi8H3/Z/1l4AQ5j/6WlR3MJ/T5Xytgvx0xSKMK2zojbtOK+br
XPJ3PbqoKCXByR7Cx9lGzq4oua/TT5dKiA3Z6fUm/mu63Nv/OSl9pmoo/7PE9vP5fz1wLozy33a3
1e/9W2hr/+EIVfpBNkv+zWvn8G+hrUPj27EVDZBC/mun+u/utuH9QRWZM76tYoRMx+ID/Fto6yoq
oaq8y79Qhua/6W+rgsjP8w20F0LXqCPYwrO4m4tBraHBHYLc9OHh9BszQg7n+R8M48vv5vISF10o
julIkAcuQSPk6BUEnQarCIpNX1AYDocPWoKX3Zi/roYpURdEKON6ePuVtlqfsB3VfaylYpnnt4Wd
HQq0PUmIJRR0F8SNn9776a9n9TPlSYmof3mEhpAGWCmWInlZBZUQhit9hu7i9f21syj09LqgWZGA
Iq78aVvlyTKy0BgiZbPDhNVjumknezcF1k497Kkn66OklqCJ8/t39tsbo+TI9EyRlKbk20dhxLaB
zm30V0Wo3ZVWuguHYK30WoF61zWzZTrevH/J19705XgyfrrmRQHONgP8N3ieed79GuDKUmV0BAje
ppUSDJctks4cJ30Xg1CA7DjKDyqAvxvQP9/ARSmu9ZiY64ofusTEFEOmDO1k98EPqR7c5Q/52tyl
lUjN/XKMxe7Us+62vHG/OM16/pR7JJ5zrYQ44n66Epl97EV33bTxUrao/pDhufn2g7tQP8nlXYAt
RY2gkzGG9Pnt66VZ1GFLq/0V2myS1lfJOK2gdMJTQUScy0NZhWBAOCWjr3IkAwB/2/RQZd7nsGlv
378ZS31Wv9wM0EDFOIU9c1nmhVpOBl2f+StruIbeuyTYeidJgUmgcYB/wbGM9NUlfUj3PmOBXEF+
WeiIj83J3ksl6K/G1RyMN54Z7b0QTTwyx7zCqobAMuab1WMsx2V7nSj8RD9vbI0kHToycbTuu+mD
3c0vsgI1ifApexw7sDUalwjEqi5zYYeFv2pJiGP2RndBhQ7JsY17DgHItgxJ7E7YMyJJIfzsiM15
N8nHsHE+2HRcbrTUneCqYBtgEssqxMVGi8hLPuAh91ew7/URSxwCXllnp7JAWhyDXULdGn4wvn/R
/Px1UYXFhZnHMnQxsqzAMyjCxHzE+v2r0t3jWx4icokFu85hk80WITlfjSpe6jH6vx5VKcpZND0H
NaMplboky5rT6qFT8tIu2KiPX4HAtWhejW7wSSSIkeVtMUPvipaTJc7WhEthGrdeHFDnS3eyrBCb
zisxTyvl4jYrCraIMp25W3NfkxN+8EER9/mbQcxhE0iwImni13v7Rc2h5yVa68qV8AkTsxEYyf2c
gli3nsyxv04R8fbzSSBhShEFd86EoxQbGpEc+dRtorG7oudCUlh2QG2vBN8yi3F02AutiB5HKl0p
oWIljc9hvK0Y2JDWluXUb5QUfa5QVFPapMgFVDPb5W6/SWuLOVvsZsA6E0B0Re1VqQIuPs20xPDV
VQuTCIvR7NejhQsCNbMybDi8L/XAdbzHTdwBtYJ3hFtiIKYpdCEJ6fFeqcHHytnVBJfZxQYX5y6U
w40VajdEqhDeVt0qAbYOcUI8Bvd1WF4jg93QewHD35LGCeoJ+ds4AfND3p7g9hBWh18Md0CQgaTq
1z5fQ4HPJLWmLaa9tbo1gWmiG4LtAN0Mf+qyA8tkAtxpwyVzdivSR4Llrslg2MZmczVY2qZpxm0V
iSUa2j0nnr0y4/se+TTTSbfMnXryLeVqJeHH/LZB5LEfqcSmdLxNUL4Vknw6hVcKKS7NmtykI4jI
oxdM216EW86PkNboLDTpdsiC+6kunlnA1iOSGF1zSY4hCcMEl5XY3kOGul5xed0muPNxvtn3Vdls
MoHedQaBXEJJjsNPdZ6eAhId3YZeBY4HjSQEku5uPU+7EsxXYiQmxD156GKVDL0IojWFSca0tfM1
uZLmZ8fCgEIiRqxWSIf7prNEY3kkLagjZGsLEj4BNtIzR6r5shA/Qt6uWoTUG6/SW7aSaPHXdvWE
teg+DetdSSckymM1DKCxh3vVflEieq0mDzllPp7HHe5lgQcCQ26s3+tUy9VEDPo+Yy8D5XkYrtNI
29Q5om4uV/QzOVHNreRPo9K1hkm1siX6au+cQFXKXHo3XMx1cBykWCkEeZs8iT7gSbEYKMYHKEu6
KvkV6DeG8UE4LRizmYP80ai7qxb3jFZQWYyB5kj0/KY8xLnYAbtZ9u4IbYA9RKTDk3SuazJQ03AL
oWgNQmEXAEaycUylzUBbOtsBj9sqI1n3I2uGzaCR+BGTy9ECgWUjlmmbmOSxpMcFdVa/4vS8b17J
2HQom/yN5/FYHPG5ScM1gTzoejT3OhvSjUdROGQrG2eQUV3asNxS2WE3ImWKgsNVgx1JZzXMlb9k
BqzQMkD7edckSwHao8r2RjC//i4FpTIIYtJ5FzMvMcUOEE3Tyi3lmnVh6QwGFSV+/ng5UQzzbXUh
HDc8UY8xVtiYL4hBCDAG5QN7LVT6Xspyac1oJ+dlKZhlqHGrokeSDEuVbKi8TIbZbQp9WGgKH8b/
u4blmD9PQW0iUkKUcyl18Eog9R7sAYl9stMD2taxthl7NrTkxfQhtS9luDJMxpa+Rf6xr4MfnIb2
yTSvBvQBw4i1iMEMXGLvMBkNGWIXnQQHgtW4kzRklTWDs8oksUGq6Tbj37z3jA6sV7x3MJ0EvF21
h0iCZGnU0SNmi4WNnSai5Gb716j9Fn2W7YaBiyTTlpY3PxMeQefx/Y3O75YI5HRgcXWlfLjcdNEj
F6nXmnJlefWti50gyMdt55gfLMG/VLbUEiw9DNi0eV8TSt8uRbFvp2UFqJPoE2efxeEW+z9iFcwB
aXFSc1thsvjCsUN0tuuJU1EcqsKHKc+oKNqVx9ZTmVvmBoX9SP4IjjLd8b9YffIUGPct3U+/rG9J
NhBe+8UFQQI+BxjDh1up321gCPVGI0LsvHAua7itFYd55ntyFUQxwY+3ymjUUNCn03rPPuKYIP0f
HJuYLWs/8leNOKYgfzRE9zJbJtoNPvwYixSQPM5vH+yufrvRw4Npvm6iDbJQ3z5m00mH1EpB7k8D
s4XWXjWoee18fhnbeavMTbPs1pTBlq7XgP+qnpUtpnLtXQ7q8P9jZP10KxentbGn09C43IpjjTdu
FQDDwvEQ0w56/zq/w/W6iHWUUtE1GGEXu7s+rSLNbC2JtTZ9hEZ2hNOxLmqbmEosaR55YHx3eU+o
szthW4vBedFsNkHy17e21DZq2ZB+/YpVrKU8BMVtUfVoWZki8PG8f7e/I+SyFzPQN1Gk5m8uHosI
pjp1kTusuoJPGk+e8uA1GgvMZ97cYiI2tyD2Uw1/oAort2OszMknNSlm7Dfevxv1aC5OOQrL7qCm
xa5AmfbtcNFi1wppPctVZjyNTbhWZkd1ilF5AWn+UWXhN+d3LNUWMCnD9viby6uVtlskaSVXZnyV
ddZaKG2k761KE09Tybam/aApQB3zdz8g0wq7YOY25xLikop6zFrwWKvSZkfCotjxqXo1SgbYnASg
xXiJBjhcLoQf9Z+oooYSOijDb1A6e39IdmrINEm6zPb0hveTNawnm+FBNoMzpexr0sMgw1UMh8sK
26sEg9aIG2mOxk1Z6NsOoVw14DGrEJJYy5Hfno39mi3XFkj00RM4ioXczi8BoPAy084jfra4anBR
xZBs5SFKrKMXOvu2BmSrLKwNdKyM3SqmrSweFm7vkISok/CSAKPrrjv8yV4b3jH/6Gl1qNNlgT4h
IQmJ4dWO7OfjcI3YedeyNnoILS2vWw9cVNUv1IKuvgm1A+/4NZgz12qGK1OOCnlw1OiQAfMyuvZW
pRn1nAEmIiwMfd56nOTUlwf+mpW/vtXYU2klSZAygceGJZI9L+teUyzVnhmJ0SGAoYZpcY24dR+E
IJz4Vi3KODb8Ve0F38xtxTZJmaAc4laTGIc32Vp9hM8OI6raPxsEn/pE7fT9Ou/xi7GJD3Xtzktw
jxpwaIZgr+Eba8lJs832Wvg7p4yv1XIz1faeKOGo8u9SG6vogpPSNc5aHKg87kIempYlpPcOVhxc
peMRO9pKOblamPFGF5BBSfwbJaGSihh+a9jB95Mb7yin0QV7PZ1s/bkFHd9vwv5ZS84i7TcBZxQY
iku3CNZNKw+Ti4q0DvcD7BL1Jvq2utWz4E5O4zJIN2XJaYE/IMJommfXqs5kybNDPm8/WsehebIc
5RhlQLnBVmYcJRL6vryOsH+Jh3KTAZPsWVkjZ2lLThU6GAz2PWaCX9Rt9pn4JvIn/hez0XLmYNvl
JaxahI/ttO3SdGXQUKVV1LCnIpvOoNEeMV/BWfimPO0CrEyjjSsZuJ9J/T34koNEPt2o25SsvXbC
Jgi3p/oASOVGpcMGtMZeKsYbJ7ttxL3VFYe45ojXPAmD3vOQnVQd1SMl3XSGLYSQ/ZD1V+UU7i1i
zFTtAo/ppxmYUVBQlqHkUjjJp5wyjKr2Oi3RXPExJ0im1rHY1rwG/qiuorUdIQxb2FPyyL7fHokO
I4+NYqEat2KEQfJKCOg36ptTG5BMNleTmxwmdhs2kbKVGCiLtERlAfPHCN0SjWtyplMG8RiHfU2i
q8iozyKz0NFRuQWPWeN1RbwgjkdGzUZ7uJ/Cm1lv/2po/DPiXK0YbyZxAjToJiuPhjQlB9a3kziO
KohCk8NJK9DO6tSS2eMKGQ8JWdpGDTW134iS4Oy63LE9bRUTobbk3ftryWUDlrq7au0Iiu6Wyfx+
USkt9EqvdQtzOcyZdcNZx0dF4DNCp+wjQ5Fl/rJwqUoldC66ZtSTmN3f/sxGLrU81wKSx3BLabOc
EFe3BJ834V02EaAm8OpXz6qi1hAEqjlgBlhkQku5KL8PHDw7p72tqvBuKmA59cxclrnX5f1IVl9P
yrcydmrj8CKwWEyyI9CMtErDG67HuVrGXC7rPltF/DQRuEM9UDvESbQfpobMMWKSp3bXeijd1UnM
pXBQlnxcONeNiQMhVlDPHLaDQB9EtRitGXpzb4JzAH9isElEypKdiiFCh7ovyGYrEkoSlCIal1Sc
Prhr+DyzeriRYkYpT6W9GEARtMPCbPQnmbirISHcVtsVKRKBCOFVk7nzsguDL7GHVV6I+SY3Jvjs
TNBR1l+X4jAmyY3uyLOJFX7MmdtJPbBrcURXcd84G9SCnzTiSdo6y4EToo9ujW/Ccsg743vRkk2T
7duGIZ9T1jD9u9EkvpET3Fhi8oVuMYD4H9F+kblCirqqbqScTCPDO7d98WRmoEA4dIt43gkmdGgL
OLLaF60O/5xGATrOo2w0nVtNgjCjJsUEolGiawLtzmmbZ4BMiPXJfe79cyHYiVtVh6pIO2RJ8KW1
sNC+Ejl2cdiEi6Hyv/tVv2Z22g8PQ8npOYr3vpefWscnS4kVXpUTcCCcBmpfFvehCndYve4q0hpZ
g7CHrQvCUzRTnhNug5r1JwI4oTNAViQ6L6mrzTQBcaRalIKmVV9hg6vFyu0dtBPKr+Z+ouhlkcXq
EYw0Bo+dw8JShvsyHjZJHdypFcQt3c/GgC667QCc5IdQjss2MZZ2CdFLXUrGuyCrr6Lc3qeUHCEs
cvfpTq0lkkTgxBlXvhcsRENgRscBXW0CJu2TqoEIVz74A4fyhB+/SQ/u8F0PdWADUbyIWS+1+S4b
vBeNjxch8EsXaA8LWeFJGGxxr/Aa+ByWgffDx2+Wy2GrmA9NydiyfWonyM6miLzwgLhydJgeMAaO
yLVzn3r2OdYPSK3gOXY3VkrwFJNjhVYobFaqrBSzPKkDn1PXt6XevuBSuA6HjowGFAp59FVECsje
IImQ2XOU6AsBq6Gc0k9t6z5UVrLUxmjXmN4diqRHNKZrXOOPk2laPEb3XnjZyYY7kYthA99e1ZdU
bWBgEPuN933EH/FaPmI5N8cAGU3C8h6sRdotO/gI3UDKfcn0WlAfxQXbCHdbGNZedk8iIlGP09VU
3NZa+6I89kBf91aGOpKttPqv6Bju1ameuuehaUxsG6I+Bt/UNiWCvIG0+hbH3APqXLYuxj7MTpYX
UxYAHAoLU5vQian6eJDnz2jvNnFmgTxw2L0i4FCHt3gePjjA/WaO9VAm0M/lYKD/0gdsKWBnU6O7
K7S3bIxRW7I9UjXRxs4Pqpz0/vphqDn77Tqmkmw4EVqWjUTgUvyiR1gZLADdqz7m+zUTBHLBUSFW
dKE2VtpGfbei2E2a+dGx+de1C/6T9DxcDYI2yaVKZUJUJIRNoGwJWXWeKvDQlBApmqsqDkKxLVVS
xNTJk6U/h0584FR5iEI4N0CgVaUoYOy+Po1/JVP4Rw/9zxb6//2f4YX9dzTjq1bbP+sUFkUOGf7P
N9579Tv+Vid4f6AxwNpNGQCRgS74V3+rE5Ag0Mmjl0d78T9s+f/hvTfMPyx2LshCOQYj0OM3/S1O
MP/AmW4gTcApzQHyX2kTXvstP49wJFDK+E8gDblnHIIv+jHjaCL0ni0SNFrzQYj2+6T1e3MWR+VK
TuvmRyITU+H6vpmExeTziHa/P2emMs0pD4YmUbv7EycDkqdzOd+1lDsWeh3C/mPD8tNzPf11W290
AM7lB8nt2ohDeTA6dy29i9ulreHTpc2MlQeuxK9VoInhu8uulxGnr+gIQFbmrbcKhvlAXXPJZg+C
lUXASGAUCq4drvUEg2yLAFThuree35CRqne4ruV8W5uVyRaJhAvWtDVrxW1lHvWRKqfnzyTC5361
hBUCYtqrN/kcw2GPCQhMTMhPTbBKQzVTTgcsuDSXwOJjguJo1nypUvJv5odK63qI9eyuGrwWG63m
gCGJXwbOvky7PwlBRttPGPFG8CBDmKYLxhSIDmuCHuI8uV0LdHcwv6Bgu58H0OFBkZyCAm4TVvdd
UisxeNwQNh3Wm1FDNR6kZO4ift01/DeJ1W7SJKqXokT9Tlpw1uvqdF1BMrXPmR5WyzJkhUbrZ0/1
YR6ziDhvlKgyreAezOEPoccn3YCPitzf7uKnkjPGUGm7QYwl1i9hLNLRJnac0Fp9/talwZ8ZZvEF
eQAJyPfFWJv0ynmxHMKpEpBXDdE18fad/phXMS1H8cS0d55mogCcUxCA1ukHHQS98NZl03wzIz2i
nQCHeI7rQ1n3u8EPiJy0vukOqt9wxpORBH8mgCK9GotCqFcZSkUjWMrkatLjaNFb4GCm8K6f3c/D
YHVIvH7ALivIiwaWSpia0DoL1xp5LKOd3oS4FmUzwYcM+575n9Mq/fYUjNYycYl97L2yXrlIPv6a
/P/VTPufmUPfTMb/kwRhqhj2zxPtsqufvz2/TX1Uv+P/TbSC+RUtgUSJI82fICdC/kEwHSoSdFiu
838BJ2qSlZZO913HQPeXCOHvWdb4AxYHq6/y1BFqS4n3XyBOTHlZo1fzrEk/w9S5DUwMqhD5k84w
H6kwCd81VyrYJk3IiRLzHUci+KiTigETy9i/s4IhXQS5ew+0goZntU1wtcSP7hRt6xI7xAAUYBrh
hMQ25y4lfcba1M3NMgTwCOR8rpdDUq5CL3guO7+m6kzrBtIwsHU2jLPynkzJJHGHD5gg4egT04fq
MZ7QQ09iWCaeOKlYDz0G4yrUfzMm381mePLcFUS+tNN/FPUX+gUPI9pjTMjxpjbwPblWUq7bL31D
nohmbyLca7vIxuci5Yaz2ee0xh4PGWNcTxb5O309X9OXoL4M+TUa63IVK/dLNydPc1ickxgDNxon
ZimDwl5V+RmNf2aJchd3/XgzliGTNHSWJfxpmN+SrmcTUEiSRbl1xD6P0nKt9765Yk0om8eAMIVt
llRfywqMW5WlzAOpV218J8ALJEvOCBataKqkRHtcF87Yb00dTtQgZ7QYAzEKESqfsW1Q0mjxikMH
IfJuyewXnwN414vWBQ8w6lV7XQTmvWM+18YRr3d/BcW73zRFsZogzS5qrGmruB+eJttYpjW5GUbu
f5tnBSufiMuO6b3MGq7iJNQfBBReTtRYsMbao1FfLmDVL0gWuGnMeN5YAOWWGqqYjPQj3Fvd0R7m
B+iD9qZ1eOljuu3G4LYUxVXnx99VO8XzynPZ+/vMx6LrTTgsSjXqTG/vpCxwZY71JHaeKIcfrKYD
a4cdznI2x2UJB3cVyDED+ztSYQyvadrTDDY/aey6054uc+MYNBtZ76Oq+dqjRF9HcV6BdQTgRZpm
a95LDoIL/Kn2amzxTQTMuZELuzvKf8AC4JSEewWzUlto96ifbvzeggje+rtc5k+6ZNaXzwMvfjEo
n59jd8eJhhqK4G8ZUW4l6QCY16IdwW/AI8k74J0w0FoXqmHUvcTsZcZEMQJCoDmM9IeiLk4VxZU4
7L6W1P3iXKFMTOdG2S9mG39WRT1SGS5Bn2VwAcTGiPQHs+qPU+NuClQ6Rdt+shpcWVYCnxiiR9zD
F+4h7dVD8t3VqGiF/4e9M9utG0m39KsU+p4JDhEcLvpmz6Okrdm+ISzbyZnBeXr6/mhnVllKp9V5
gAM0cPqiCpkpW9ybDMbw/2t9y+Ttch3QHHXOMCJVbub/xThc8uncROisJEKWSE0Xb5auICO795qp
wpQZfSRMiLUYqLEXuPtKMwoqHKW7zZpSX0WD9klF1hLKQAM4gFemqutlEwdHMmU/zkToyA3vxgiN
SR5hEardZeusOkxZg/NVs9VHgunG5VCYn1WIhdOcjlEvTmHSXTo66xPOVrBzmzFxnuE27Vwqq6pI
Po4Fou/ZtBOVjGZVTmAGSdq03H6vWvs51sAt9AxfJyrvoob0lCJeVzT6lv3TmCbGe3vBn2wFOZTN
0jHJQUi+bRRZnYB81OQmQFJrqRvBYRpdCPJx8HUYQ0ISfRxsySkvFMhOY/jeM/tHK/T/0LMQRdS/
X6LvPr18en0Q4o//uT5bv5mGYNNOKZatLAvhfw5C/IhKLesRmhvWth95yGixoTRRUOUcjt3Jpibw
5xrNj/iFYBHo4M2Jzd4/WaPFX4sLEqMOewSTyrXnvT0KNfSBcPixH3fahYW/a3LNm8rqbn1RH7Q8
BX3yLDN8/rmRHDD+7ZityvziNMQGhto2bcxrKwyuLK0nbCDZwdgX+VMVyJ1bwZPSq1vPZhstsXBZ
EwViSPjp2BwMGkxRER0C3a4WPizeBENybD7rmgdnn/J+rF+HFsKCoXrxfPtKJxqkSPcR7ixhtURl
FZjjRO9+f7v+G8b3374F/w8e5OeiEYPuF8O3+df5U9VE+Y9j+I+/9ecoNtkYUoNyGKbQFjAQ/DiK
DdQXszDewpCAI+E/O02KAIjw4eUBE2LAemxC/xzF7m+6nIeclNh9LKSR/2QU83veVKwA8uFrkPPr
5NH/eL3P5DUZcOc6JDQBW0klmqic0dy+p0V+u511bS5De8WkFoer4W3yR1RY+F8x8oDqpbifk/0z
XQIqzgZQEH1K2JGkm9l80Kh860YeB0v0DdluopaKKVVY2rbKsVW2d+FAfTffq+7zFJ9sjr6Ek6Jj
WeSKFBP0WzayryJTBHtcwq5d1JNYB0a1M1EtOoOz7FlDzVLfuR0YBTRcPzz8n9QbfnIzXWMuv8xa
BNCEb1o6GtFawzia1gqkx6K3zlQmoYd+/fVFkPz+9Zm5hqSZgcrMNJ1v6LgfzgaB4YccLSU300TK
281q0UlHAF3p3S5ZuGRi4fiX5TrsjEdyRl4w9V9HpciX2E2WlX/bjreuHzy4mUOa12Kwv7bq9xgq
rwxW6MWx7A7LsDO5609kPC0LkrjDCCuZRPxqr73eYofnH9vmZSrvO6SrPvNfJF6m/tLYYtN6kCK4
u30LX9QUi6wCzEA9POC0L5Ff6tjQazTwUaLRUMqgm5tXuBPILEajV3zuOmuZiwm+BC3Y4mxmdCAp
2IykA+EJ11NaWKSnIjlYShoUTTgulGev/Mpgx77Hdb3EBG/rJC2RbSQAJETjwgnSBZo94utaCuty
rWUXBK30uItlNwtaNXrcXbrOsYPS7CeMiADBkFxMZxlY6WFKMk75zcIVa38cl3lhrnS41oAnaxks
5i6Fwd8nDCjB1pqHFPnbh6luUKrm29r7WqMRrtjApqa1iWeUMSLCXp3TcKZ9EJ7WncX01R60VaQU
RC22iKh6ZZOtCbgM67WFUs/rfEK+CtYRfYVeH4QS+cAhJvzY3IImXvYld9vJ1kPsXArRbF1b26Dl
3cBgOCrzK8cjDN0GZuCXqXOPXTAtHVHjWpsWHAU0i4pTTMMvy9f2+Oi+qKmDI74eY+hWccR0QPvX
1feZaBA9lOcwep4y7mdFdalaGROYjdpaT2pbA6INa+1Q8oKbHjtC8iBhULhucJwi7OvjLdidjUzK
RTx1e6H1t344HjuwM8hQoUOisuhbepKfIwaKqluew8cMvhU610XkPiXtRRoUE7n8aK96vuKU49wV
1Qa/AGdalGozR0Z/oFdN7cm8sqr8OVfiFCt7U5ccfibjGlzXarA4ZxC74eTT2kNX22Cq7uHfxFlN
IGe7yLfcjv0AQTPyzl1tEB83wScMEJul0cfOzOf2oYHFgD1i62vvlSx/OoW40E05+euAAd60oIEW
F4XRj1TEoL3UYCGYHBUCt1/PId82uz+WcZmPMTCiYGKVmRvub+qicWAaHH+ZqXQk8WZ0p9e0Y9DO
krMryAKjaTfEz1EAdrDpVo12rKJwWSuPaPZ7xPChPbzzgX6yPrz6PJSvfyx3dIS5ErLC+pCM56F3
l736PfOODSdPLQOLAcwtaL/Po/9oy/I/sWg2j4W/39EsPoUVUSU/7mfmv/B9MyNJKDElSWJEkOAQ
RG33516Gn1iUvxi3LPMSLyQP8I/OhGn/NsfWo3VgO27jXWGX88dWxpS/yfk0xlZmPpPNrY5/UDSb
HZ0/7GXYYllCIKKEKCHQJuLQeT2I9LrTraR1y5XRYyGQWX6Tep9GW10FfgUPAOeb7YMbScwhIuOq
2wzP9E0/x/AoywD2T04Ib0/+up7v4zT7pOsVepvOBLDfnevePZDiMHTl3qw1YyHw4ZdlvkuD7GM6
qm0lxCrro73IN0aS3gA6ueR5vWmy+gx1+AaJO1pua9s62c6R7ToX3TNoxXgxaeMxZxFOnfh3AS0l
CWaIfbZu6/rJNjJixnW5/eF5vrtJ+eMuSd0hRAaXPpC413fJi9LeJ261XIka4dHA1DyxW/GJEv31
dd7opb9fiFooZ26BmgZJ7+sLdWAoXX+MKtwCH6rAXPfpTUgWXblQAHaYf1alPWyc6vfG9hdjTaBB
SbhABUCU1XljW+mHwH/xeRjaNK39rltW2lNI84XUqpMQL8qrN4oIP+ACCZANfDqXrnjnK7xxe3//
CnNBl8IuN1qfCdk/TktV2UVZrawSabc6J+5yNLzbdgquRCK+kgi8STykNy6+Izs+lSp+R2j77QT5
n1n6j8s7KIJ5qeYD7ZtH1cfspdGjlatSQR4W8e+O9xKZ6jObo31pkH1AHApcAfo4jGcUjh7aFv7K
3PAwIIAGLu0d8zDTboIlufUfaruAThAt6loWC8MAJEvZUtTRU8E7YrLrSi1UbtW2gO+K3Pia9r7r
V7sQ7NQQ0tYwSjp4ZY/Boo31XVm115Ym9mNI26QyyDD79QCCe8HtffP9vVnzyrQhkfe/lUi1jWrL
GIwXAdI8ZQvhZtLlA8TrnjJvh+QGZJIBsGFpZvtYyw12jOyFUzj/pjHTZ6zrQPhg0KL6E/vhc6kn
j9No3FVBvrW9dJ8pyMrxtY+cGQlmfKnmDUua+MtkMB4mYlZyRJhpUVw7EvMXkp86IvZl8K4bEyMQ
YX0mtWwXVxeLps/GFH2p3l3rU26ijMi0xSBofxEL33ohEb1dV6xGY98Y1aMM5HnWoBSarqNqKpdZ
5GXrJhJn0XmXCPEkNIw0MsN14qitrqkcciIirQiQFSFruWY8ad5tX/gE3TTP9GSvYX1Xa580Nk+K
W9pOrZyg0hC6nY83fUcSYWSuSwaMbDwA/Ox+ekqWtVGstDzcgTk4+o2FN4sSe3nqkkvs+Wcmzg24
mn3DVecQoFx2X0Zrq2dEu/SGd9363BzyfVz29/dokRaTqK7RXq4ckV+xtVk5Qb8X+GmEAaSq0j6E
sjmNQXnniXLDCnKpXPcqatWVCNvDCJDFGATfNTxHc0q9kd9TLFyN3fB7V/NQffuD6Rb3c9JRac0j
tNzEZLD4Hpi1zlgHRCyEuXMYam0Tat4TiWdXssc30KXHMNePrBebSm9W5FCsnK6gjThejyR2A2FK
PwrccgsRwCmlgllNJ6B5wjuEhgNJgtagYgs2kXbgRu4VcJULqt0P8NOOIs7WNVF5jJBt4/frCugp
esFhICwvkqeBUk4kuvPkU/MFgIG1EJZPNvZPSd+hHNeTa1ESex+aKHZJP8R+Veyc1L+ZVHj0Uonr
skOVmazRt2812gamqR2Knqw7/jkStCjkXQdbw2ls7FMI1l7KCktidOwsHSGR3Pt2u6Irv3bAcfK7
D1X7bPi80Jy9tGQJiWbdlhCg+o7oTQRdTRhiWPO9m7SsN4EWHrvevLRV+pEasBO611MW/65Z9PFj
sj58U70Q7HynmeWemWXVR3qO68uj1E4QtVhCBTy05aNTV+QP8uGXWZH1SzWKG4sU4rG2N17p3QyT
s6dAwikmJnPV25iad2OQCYVBrD6YELv1wD0Voj5bVX1jluOlNvt9mtQPDsMtsEGcRMV0VUzWba0i
9uUdYjFpVkTXxKdUyz6ko3PfD3G61Rw+gu/R6MhYsGNq/Evdq44q158bhN0rSTlt4WEzXWolH2Ve
hTV04KXq957mpsgTca5buR4vRG9VsL5gJ9ZzvYIPtsFWp9Z0M8DkRR6HJwcALhoIUxJMGrjy7I7t
ecb4xjnPL2soORdbQoFWvqZXB66+1zxY3xb/KyD5szFBM09Ae6G7+7SXu6S29zoUcMcsaI3nkLn0
xNlHBI1jDjRZmqQ8hRzKsUffGlP0CFj9AXHBuhx6DERuNtNzP+D3T1YJevBORuu4sK/lum/kJQFo
U5dqCxV9RtqDehN5/bkRzgIfwiNxptgoWHiL9CqOmsMYl8gSxmOMkMuX9ikZoRD27NHNSiE5Fd+2
N25V7ZuBOHOASnQ5zj7QsYVllXt0kjsrYUvT+s4mzdy96TwHnDw5z6+yEGacJ6e11rSH2cc6dfG9
PaE/6GlHIJ8KYsJg8ZeVkbiE+YTzUSfz+o7iyMIY3UMftee4EttmpDfotZ+0NLrvXHmITMyGibNJ
wvDisM8rivYpL7EK6QliN2NtilsHVnStQygmqWCdO0W7SVX9mVR4EpQCsXX1eDWHpAbMwZ1r7xWS
hFwWLDe8LTb9/ppc5vjZiuVVa8sV+WXMd+a2Iz1sZH7q0w5DJPMaXsG2ljuPd9KGt2mpGgU4SVhe
058yod14UV3B9HROGee+ufPT0NksnkQQP6qchxSWe0eqnRHsI0TCtvWYZ7z9T4ae7wqcnrHoMBWO
17RQao0al40B1lQUZ5JIPExO9pyaOXlBagcMde0O04dR7O2Wr4c7BP6uZJPVHGwvxnYBb75TRx8+
kZLNurCfSdlRRNnTs1t0+ktD40thkrY4l6dlsxn7Yks+10ErCDZjpml1idz+Ka/pNJUvkDg+ICi6
qvzizhqKD5Gmdnqv3Yko324tXvfQp5NrVjwnmSqmP2fT8gjmO6yH7arR1bY3bEIoaDK2isAADuqo
O1V3Hzrpk8yZKyJ2ijDlr5I2vofaiTjVYtxfRRFkeWZu7HwIFuVKK8PF/IQCK/sw/7uciPke7U3i
4mdtzegrCedEF+U3puSYa3XXpuds7Cr/ICgQ5LyhUbmQrdgbFrli0max5GWV0zmuAYt0Lfg7wr7H
RdMiDUJf/yWklRor66Fvg+M8jZlBd5gs9waG+K1Fr0+Z8tSExE0Z4ade015Ui2CWlNNynhpCzCau
OYCGbbF1zxyzuL8lKWCbE1UllhPA4VGkBIHvVWp8SQe5UZBcA0o3rjtcx0Fza8X2phh4Bcv0pJwz
z+GTyzsOIf4BHeRKC+WKCIS1Ca6tLqtD3nyuJmPH4sDU3y4jsZSK4pl+nQRqX8c8ZoqCWlmv9d2A
E2JZD4+KMmzWmpeR2oGsy11qH4NeYArJnjSsO367l4BliFRYR4W7k1P0Mno0ZunKLoIQ17tU/gYW
5KLtmc1w8PUkXjkBcFABWcBAQ7woNd1cF4VD/dGJw42bB9kCQceOtAGm16T6VLtU+OwvpK2mm1g4
j2yUTKLnypXpjhkYUAec2G2rWOns1j37ncc73E6fZ+tRMmbMjHmz9QOIgL2I9JXoNBLDxXlmJaDk
IeWpyZauQTBFUYlnkAKf8tJ6abKoWoyDoe0dK7sMZHwr/cE1p6WynY+Rwz/EDRHQo+VhisVYbRZJ
vQq1alGGU87ehDUmEAyhOKnxzc2U0bH7EnjGxtWqbdJOza6v3yv3vNaGco7AswMSHHAGNgSA5HPR
6YeCMbDB2Aqqulq1UfI1y5uNGcitaIKjGOzNrzft86Hu1ZadS7kGtRyO/N8YN68v5Y8BWxY/R55Q
vbAEwOS1V+gs9pGeLoPwvWwP6y/fjN4IiBMK4SDHOfW/kclgC7BCb97F6I2BSr8VGzf7wolgwytC
Ppb6aETycayjcy9hDlVqX0Ul5luxIRljx7lbc5xdGAx3MNJWGsBlNxx2Yefte9OEoTnuiB5bO01/
J7txN1bGQ2qYj1JFy04LQQh1/cKPcoKG/SeCNvYp6HyDiK5f39GffkXkoCQd0b2Er/b6jhZR1TiF
waBWA5hSCRZhb43TwszfGyVzafHVo5vv5Q8Xmj/ID6PEtQJ4AjYXcoaMCiuqbV7EX3+XvxzouISU
PCY6sPP/3hxo/Q7mZ5S6SI7YvvhDdeWHcGSD4MCZYZEa03NmPYzpe5E0r02bDH8C502BzpNCNbLZ
b06cH75Y6JBnUDRduZofPK2ZlVAkIMFWRGWBoAXHvP/Pn9mrK74ZljaaVJP8wnKVlvJqhJCBzoLk
VJ0kxuydGsUbRe6f345y11zPRf39pkYRqpC49YFrKcO4HmHTrOjDreEqWspnPrMflT6uDUUKIGkv
fe6eZ/BjR5CcOzx0D2h6thAb1uOYrGi2bAMTEUZvvTMr/GRozXw+C6al/k2I/3poOV5tRH3Ca+q1
T5pAY2qb79yGv8w78zPGUUUhcXYCU0l8NXhbvaoSCEDc8Wi6MVFqjoZ7G1vEsH6O7n49iH96Kepa
c2lCd72ZA/fje6IFRt6aZVuuhhRhz7b3JVHgj2lFboY/7H59rfnlfvNOgnP897XEmxeGOqvR9H1T
rty42s5ipEkfd138XnjDzy4DCA/1IiJp5BFv2gGj8B3gQnoJvKJZ8gE3dQvwGRDzr7/NT4bBbHI3
WY2YB1iOXt+5RA/D1JXUczr6baqco+mT9a8v8a3I++aOofBBpAklCommfPPqGd2Ym0z85QrK36eK
PFBNRquCU5hGe48o0yQkBpG+sVmk68rpb2K/IM/QOPyXPoYt5rY/o/Jtj1b38MYHNh9jNMIzGsLN
NNnLziezcrzoVvOJlIg9SPpDnH5R2Hq9sT62w3svxU8mvler4zySf5j4TM1GbdKARoUlfj+N1lWv
DXDI3IX3OxjixH+HNPezx0uaBmMSLYNjvb31GNeCTg0V26/mixieDPqEv76r713gzZsnjdmdKb9f
oKhPLca6X1/AfOcK9pv3zeVLUTvlCrT5j51KsWwFSPK0gtRVk3DnYLoPLCw9CR1sfzDWtnPCMLYu
tZfSl1ciF4QK6ON9PY7Pw7SsklU91M+N1K+N0NglztZV4+XXH5kYxb/OEQa4DAgsTH7GX5w/ZiFr
WxN0ng0rBLpAj10V06lPmnahmCkA5jfrfBJUowyOabr1oCnlkNKSRwuHPbCR7jphbxzDPdlOtpxF
jWBItnnrbazwtkm626pWJxHFnydbRQu7j45Z6JwrU1/JZLgbOXKOcwYCu6bC629IqLquLesqsMwl
SFSMYZSbwnCBUpdd1bgrUv22qfjzIt+3nqK0kX8chCQJXTtNI2WoikIh7iU27LnlbfHnwYma1pz+
thWvkYTvYqt8Nf86OUxEPKM+0IZH33CuJBqo0dNvpKWIxdDv53dt4qM1CUF0uXfOhHM2RHyuSvlI
itBjxn6tUTzfMhl3cPCEc7IHggDA+ltavkdjvMWiuAn4Na0wN6WRwbgzrps55Zvw8dIpToxH+tji
KsZKERnmStKqLVX1Mc30ewKNtu7obg0ZnxuMfDo/r/QvljUuZEfOxnzWbS7QuhZtQrRBYKw6K1mX
TvWpyqY1RPWNx5efhLcXCalS2XjTaEQmSFzj+ccuHS6xb13BBngeRfTkB+p3oDLPDufbRdZRP27t
iSgQSMpu5m6H2qf0hbG/AHFlrftKuzEz6kkScn6hlbC4Q8yXYQwHLa2/0jvfgBVitTEI05C1ukpi
90SR7MvkFk9Nk+/yBA0Dfg9T869bET30dvNRr+dCPL+0UXy2YpsX2bGm7NTQL8sjDnbJN7b7GH72
oA/U8uPYN6u+tVeIsIAFFA009Do5hK3qdujmLGILHm2r/Oom40Wlrvb9Xf///d/7sfj6v//XZ1Dh
TTXefg0i9bqdOxNG/r4BvP00ffrXXVNFxase8PyXvjeBLQE9F7AIGkrMaNgKmUO/+9P4iUnwE8c+
sqdomc2L3h9NYMv4bc6FAkVJCiynDMFf+qMJzI9MjuJ47iVKbZdj6j9pAuN5ez0dmiz69LiMGYU9
m7+ceYr/YdHzJyAWVo95P4SihYufl9BpP6VTTNmoDtXZE7m1MOOY3Ik4gqoyNs+zbu1MILekZzJR
6FHLEG3YSHF3QZB1sFKqQ32WS/uL06mD5WaPKfXiwJkWsqD/NlrLKcnPaeQus+rrUF6aiN/i+7f2
KO4sH7VMgyLLG1YdrPY8mf24iU/EW7/N4nRXt7jay/EUuPozIH/kMfmtBDcWRtEjyA4sEM2jKAKW
Iqy5NXQoGgoY1RpjnQWEsFiFF3IK9S6uxfuYxAP0krahOUcWQxkR1NyndkBqc5/RRKHP4cywfnOO
WwhGb+d5ILvjsVG7PknPhCrgD7Gq8YiZbkBZJW40HORh6yHFwfKR3ZgxujCVd2heTQiqccH+123d
EMNrrxGBM+gF5dHUONdFgd24botTGzhI+6a1IP/OCTc5YQAxT2JrAVkZAtQlurHJ4/pQmrgLQuRA
GSHl3jke7IVbuB8KSIWE6+4N6T9QwDZW+Wj748bKXOsQJU74oUzb+Gzn6YDaryGmcJyZl5aS/dKj
qZw01UOiKkrKkXCyjd80lAwHe7pgizYWIKRoun97Xf7RvPK3ItdXTqufq0/mC31WBZ2aIGzqf4df
z5nOr/4FpkzUsPJ8nV/yuk2bP6UT85/8v/3hv75++y3vTRmz9Prvp4x99en1DDP/8e+ThW1hS2UP
jHz7m8B1hhN/nyyE+E0X6LdRS9Jht77Fsv45WXi/OeBqZ8kIh6xZM/rvyQLFiD4HPTJNSMxbtvhH
4tdv/ftXhwVdxystMYFxXkC2yaf7ca6YBklsBZs6/BXRBUerXCRDwCo9oYzz7eZra/HWNhXBmST9
ovuKy9VkmcUycp1qXXT9ua7rE3XZfEn4plrEzAhhYy8KyiCrstJOAmfTMp/oCipDeyH57V4vjBOo
QptyNwA2oP39Iq/S6J3ztvWXnb/wUM3PKXw6icV/4UyneuUlSYZg0BOkaVhkAV83owb1hQRXPBl9
u2tatgcclKejpDB5DhREkVG3gkcI1ZshUNWB2liypAKN7CEMjaMuU5YNABOQYF1MG3Q2ejQLW6IO
s5XEDbshgDvdQK/Vl3qA4hGZyd7tqmxf2XODEwqiNlQ39TFsJrxjE+ksUetai7SrADaZU0B2rdvH
79yJNyjwuTyCvc8ispnCD6db580ZqLFtpbCCGcyDZYnVTLVnSxE11IZjf2gs8BGJRZ6GGw+g1Bx3
n9vHrOXJTO501ucQwLYAysB2C4jRECZrvQAC1dSWs/rhlbn5Puh+9Cr/pI6Dl8FBwGSjsKKW8eYM
nshC0VMSzgo5B2LlKvKvlN3cEuW7YHIz7hGJ0Att3UPthYg03LzHmzY+xabX7XPZDtuiNC2SeiO5
TtnUYQ9buATSHDw7vUd/jYOQ/Op3PvRfFSrEnlN/ZWnnTWWcvXmBunJ0Qi/3jZXnnetEfTb8XKyV
XXc7RLhbo7U3cmaSOFoQbVuz4D8dkYBe9TFNF9OEsxtluNTGali1tc960Q+HaLAPod2Ex9HL0G3n
3r5pif/C0XQddfJDneoPruzye6frATXR+VrYHM++eJ23Th1vOqad1i9Ydevr0Im2dgj6Bs93SdvV
QpLhBtrSdtN3Tr4/eXgzzh0vKYXvec/x5mQaVQ76NoMNPg2Vq7ALnHsxxCdHK4+dVrYHs34sXXTa
bWUXmyCYuA9TQFtA0ufRrPCqHcJVo8Z0X7qLoQjuK0hkZ89qzHWe3+qx8/XXY+0NwW9+KTinUyGh
VoYeH8Pc63kP9g1IuZ5Jyg7h7+aNr1a6z0lt0mtkWUmjtpZvFQultGvMobCsOkzRslJwi/Mwu4o9
+WyGuXYEMG69owSFXPJ6Azd/OKHTpbBAQM7OnzdjCkh8Q5o1le7B0cR6KLLHrkDplSf0qzwc5XbX
n/IYdEXpJtUiJwBk7wziIeGjnaPehP9ZpMEODbpLLxQ7FynUG9vMFE5I8HSQyJ7ciRjSXrrlscal
mHspzdm8rzmxULARk31C32UczRjiqpnXZ+4ku67CcLfC6/otJvrk2K2y0StPQtMDHiPn2HxQz+xP
btN2UFfGWK8InzCOVoxVHzx2dKFg+LvR2eaDTS4OVomdCCxxVA3aqRY1u8aEvkzyoD1Y3nXWJsMl
YMTv+4LEsKIWfE11o/rkA8BrdbGS2GGlgkFQFe5tk5kVmgDjU99E2orDrb0ZdSffpGn0O2ovD1us
wiaAS3RXqD7f+V0Eg6VODxqirqXXeEBpisRaDPBJHCsaZsGCuQ0L55INYQGNri83IukAqLh4CBU0
pCAouru6QwkR79sKUFgIIGtrK7FsXW+4GE2Sk3sIL1i6SEIGvK1LFmJzE9ZmuZ4sca4NiMD+LHT5
9k8tjilyap2bNsMSDCnbyKJ6Xw6hCc4f2B1wq6mU7SaBRKyGDoWTg6qlHW46siF1UodPwNGap9Iw
yjXyEP+qBV/UZptMH8yNG5TlsgEuwUpV5VvGdLsYlClOlKpQtAX1sYdsj19BA3/VkZ2YTuiiJWOI
1BxiLWuhQy3KWgC8BrITCWt/Z5W0R4pab55kZO4ycuWeq0GgKQmsByk1eZy06qMZDzpxaVWOJUDL
Dm6aXGehW0I9nmU/VVBs7kJfUyep+SwrnnlsDKvfRXazMksYQ2WL3sqs78CgWR+CCIaN2RqHnPo2
MPEqxWeqUYOw+eiZraOemHL3boYLZb2GVqxv3PAgx1ZcNdBbyYBo9+AB937Ypc8+yjI6AdhMuw7W
Vufn3V3hzVEQZqMt0cKC5HaxetTEG11jsrPPdkiapGwvPaPolBPyeuFEJM9TSas6Nhed2euPKeCb
c4pwpQ/NO00qQVyicdFLU143OSWEMnkx/S92UdKMm19sUzbtNmxiQk0N9vhlb0RLrzfVjrRNG9ZQ
AGlyziz3/fdYOX+ZYTDpeLrOOdRwPRCm36qAPxwR83HSfbziBJKYp9HXnVtBLjRuOrF322E6KHeN
NN5ZqsAaLmWRnF2nu6QhqtWJRK6NUzbodtWNcMb43pl4gfWJqabwxlMNQIqs2zvdaegj52P93jrD
CfpVP2D+5LTPMJJB7wWW90bijPEmDOa1eGUEmN7bKthnMjbXGIJu2RYM1GLIw/YqRIL1xNmP1zzi
eRj+qoSKOUajA0Gw1unE1sVmch0MwKP5MFhju54SK9s20fgYIXLeaqEe7jRzwAjSCSDcWfn9lMTZ
JfjKTJSOCGJ+3O5wv9/O8xzQHcOWLlszfAgM8NeLEAlildDDQK37MJMo+fqVCfL2iepfgv0bRzVG
kXvp02QNJu0x5JCxk2V9n8vBvBuCeGWEuDNCXxaH3jf3U1l/jYcSm3Wa7hNXBqceUMfK8QN9QVUq
XNktKH90gcXC6i1M8yVzjt5iecrHU2wA89IDdIFRaR6UEV21heNfV8S2d0MpFs3UZQct6O8aG8CC
NYbAWCGBdyGvkOE/KstHsuDmyNBidRj6HI0eoDZvsNpbtmf1jevrS2ME5VdNUXLm3rLqZFF58iOH
/1Z+CNxMJwMtd87t9Cn2JRqJvjTrY5O4/qEe1p2vgyLIzUgcZo8htE0f1EkdHITfh1Sg//w/z828
feCaq2//yWizdoW6ed6Ux4daZxUY6gIrU2FZa6iAplXHO6QBNS7TYD1pUYoSz3SWKdKxwxTVL/hQ
bHRSuOKTFseqaqulbNtwr0+kxdeheXQ68VCwHO7qsDl1KqJAkex5WwCTEo6NHQcuPKoiB0pwqtaZ
aS5laPQnM7xYanCPEZb8OLPzc1v0+Vmrs/xcTEcIC+F5LNVwbDr2SHb1JedEuMUyJc6lF6GlrZNa
nAclIlj7Hr6csl5qrdudvSKjfGsV09ZxWdOnxHmJx6k4F3r3MAotvk1kd8iHFOSMjVbGUsYAF2Ca
qYbjx64K5a0mPrfUxYU3aZex19OHoHcJOBn8hZ/bxVZ1QGU9s4a623yrVU8uDWRg7ozyiz8g1AFI
bS/iQBnrVCvzQzhoBcQXRqtffzYq6xPdvA8JLECohXtuaniroYs7ViVyXsWpDJDHSc+0LzUkyl05
FHJb+elXtGCA+EoNT39ovtj1KAl6mBDZImY0+FMLIIfbElnMboQuVA4BCYmOdeTX1+vYO5dkGRA4
xApulN7VYGATFEVqrqdq22mUcTzCXzdF3D00kCXCNt9KQYRxYIi7POqDlTBQRodyi5JpXwjKLEJk
5aEhNn0wy5qDZGhBjW+fYg+OhCfahW7lO7uw4uvRq6xVLOKPTEM0ffPsPmoNe+sp+y5pOlJ208pZ
t51qL7waajQDRILlVadim2imGj1RN86LYrVrYzJ8p1x/8F18akkIy7WXvrWUXYl+QGICLYddH4ZP
/hS3B7cdOT8FziI37GgzYx98U6AGIaB1AFAHB3C6+GSBVv+HqPNaclTJougXEZF4eEXeS+WrX4iy
iYfEw9fPUs1EzIuirrpvlwxknjxn77XRB9l2nB5FX2HUNGZAHtirs0zKrRzVE15TAj/bMGi8qDjg
+AxS4Bg5bxK8iC+I9ItJj1rWpZvsen3Jynrr9RSP9oD4B3rtv7rtDsVkfBUdWmCHtN2rC4CXnQ8f
ZlPP04klLEEy5utYqqyOYw8PRWT9pq391XOwWiBl+WeYiMs5PQgOdfFH6mlNgbSIu4NjL7/LWOdq
6o4UaG/ViKQPKwlL5hBhculKhgt2Sj6BFrdoKwUTH099l1kxn5N5nM+6zLptlhohrN5wFXoLACwm
jrit3tMBYXpqPocuqOMYBClvu3CDsCmROJFnpPaibJjw1XA0lp0aft3QiJkVhBqRDYaH3g414VTp
m6myoMzlS5X0BUdozB6cJreGNtdXDRTDeu7HZJnGIWCm0j8POR95MmY34y7dlDJ/YREybi5GzVnL
Xq0yzy+EZOvLqSidJSCc4hh2bX50phSGbUP8DdprtuTeydczSOwL9mBVWRUpYxPYjqS7aINe7akK
9qlAIesU+XhqCGE9kkoSwCp8CONZ7eqWzoQfo8frmiJiHG7M+xZbcddNw06B5R0czXiIHkWvHu80
q70BWm9pF/2zjfTsoaqaDzJ6zRde71sNSjLXrWFfuR18loJqPgvDbJ0lfrzMrIa58GzlSOCncG/F
QH5VWYmHnrCyB9CVx2QoPnKdugj95IQyfw9zDIRJpcnD308GYKsFkQThwtdT8+jVnXn8++muc+ef
8naUZx9WXUIf1PAVcaGnyRG85ztew2kz2OWdu8o8YBHhcETdaMqqvsgk61b2gO0mBeNz8nNLnFTn
AkHL4pXf6d6SWgGnCYsJAlLe2N4wJHk1anYXJNjIptqZpvFod8o+UZ3IrTV0n1Pr6id5aIQ5A/1O
6+zExpyd+inMdtHITd9p/WGeASPL1PN3de/uiIu+DThtl41sLnMJAU1IBTDBDo9d0//vYZyz8Pj3
XNp6zQoDCPmmqWavkjSFpSJ6Fp80XNN/UlcynWqE6BtP0xKyZomkDHtBIdrfiUL57J6n7DOT3S0e
ajoZxqjvY7gL/P+FunLUMVfNoOeBjhtnkxAFBWrfwzQfotoda8DsaI1wrtcyR79a9yfHqN56Aaxf
t6Hh++NkBUM1aRvaYd25aaaTm9jTqbPDQ9wMzTGZPquw13elOfeByJKEpViTR/71R4e1yC3C/CQL
evxMzHAvC1Z7C2PJSsbWeGyiZy+e54uu1/1VseMIib7WDokfrcggr1H4yimzNrnPucQkLpzT5WwE
3rA3ndk6N7b1T2ftPUWdru9muyTFPqrYx0ZTbByrL1bK1rxt1MCiHvy4PBvkExUoG78IABkC0dkP
SQpr3sq9r1pidmOy+UDzbdg6vaYtfEAIAbKQ+NRa6scvau3D7funkETH71Khq59OVuyotxYu3DIO
lbHJLcrV2B6dhWxlurFlMu8S/NnTND2U4xBBFOpA1FTpfEZfPgZjY1Xb8Z7jXDaN8W3qC8Ys8Tvb
Km1Ple9Q58xBHpmvCTXRI6S/y9DUO+Puf4KaB4dmyqYna7J+9GhiRRqM37nrrQNUPY4SXCZWtHWJ
HjrEYnC34/htODCJ44Jsb12JZtNZtLlMb+uLNnBKN976k4skWs/kqbhUkBE1MlgSEpA8PCiS/LnJ
NIsHhcJ7O41DvmyqmrMOKBoNS8K2qVJoBdWzGXV/qU1rn4vnUa8t9mMrA/lN3B2rlPQoKVnUCqM7
hwkielUZ2Q5OFOb3EcXQED9IrnQiSkLnWoSNtYko9VRSh+s+6a0Tfc030UERm8Zk+rLscs05lml9
UTKCx/n/M7rq1ecWzbzorSdkcMGtHd70sV+mGTKJUe+7WzP6nFlzLDu5n6j7FIgUrrHU9y1VeDxZ
B2DW8ruzET2Xkf7r1s7NspV8TyiyF5Y79Ejm57fCcLQN6mAf9B7DevjCKZYexLWcyZlZo9v7qdEu
WA2nk6QnGWBsntvOad9m1uJFNfYl2oMkoVbI3V2OzvY088ZWBrFPmtPidzAHcWQzqncDp/+dPnrg
+0kiAPJHiTC78P4JMKtWtYq9B3hIjLdsxKOp1hCtldXJh+WED3WFHwH11/RoYTUoG/plGAyI1kqQ
xcM62sWyH74Q434B7HZ3feXjCy08/BRFWT1LwRjPchL7ZpUuPAGfrDXXSc1NWqXWwXEq8k4IK7dC
o9pJqYajonjHqxTXuK20mhvQ7h8419F+n41iWXn0b+wWL18lC591zs/eLA/6gwCF+A/n7XtidbgF
pXmacyl/M84t/rQ2fFqOmAJfyhAfH82EnZPOeF3HjIQqWCHEBMWAA9xiWfoyPGmd/eSWmf0RtT32
mngcOa7QGZtizBS9z6ZvpZIOTDo1gSzpAeldOD6iye2XmibcW+u79ODMsrgKGcP9lJN+1pr4biKE
3uBVcXmCophslZZohwT0/I4Ri7U3I6fYp7EUu8Gl3NMni0yiHM10lAlsTVOzHl2U2W6rYQShpQPD
nqlkQ6x0Mbdwp+JyJPDSI+ih7fCKVZWBPQFysmdML9SGFMTmkw7NeNt3cj4Kap1FOUBrxBIZHmN8
B+Oc64EwWrh5s9f1zGqTH1aXYjn56bTIinjcibj8GTK4/56EcjGTxLAw4bAumrCJqGLyS09GzsZN
GHXUAOqWcYJGcIrMTduZ47Lx/fZsS0lge9q1yyrEqOR0xZfP21nLEEpVVVdiERauvypHd1zo/bmj
nXLL0wPEVejeOmuEjCV+KbvJeM4tVji0jsV017qmCq+yYf2rqzHBTKA99mNnH///wGlzWjejmQb/
f65xBwpGtyHvox2tIye3/z24958gaMWcpQmJqpQUR3G901WP5f1v/v309+AaBf8PUXZHRsGOK9XK
aGoHPLzihsmFMo9/D8qjKafNIch09RjzWpdDZbyW9l3Oo0rTOGK7/d+DE2rMkCwbYFfLU16eovrB
g5Zije6EZuK69Jk6+57adXBzzn8PUea/JMO8FpVTrFHqeMe/B9nn8brXURvrRVofhF4enBQWaqvi
+WiEmP/qQu+DmC9vlcd5dhjdSxgmLPqzxE4p/x6HOacpi9t2bbRVcixaG4yJxRm0dMq9wQ245/Ca
BVHj2Wsf6PyxEO0OcKJ3M8qIjpjWX+c4RyZjy8vff0W9Gq5OQYVPD1Wt/55DkTkuuoTvXps0/8zS
Vp3LaFeFmWmS9KHCM3mO/pmvH1MorUVsFMC7peWcFCGAJzHUJabTwnJ3CSPHFgCqLcroUnBKe/bd
YT+103SleZI/52b5EU26e/r7s8RllyT/pjn8/WHoa2Jhc7DeZVSQe5WVVeB7Ulwyv17kFgYYJzbm
y99DpgbO2jWzhIzJD0cN/poztDM9Wf8pbdz3uhbdBdhGd/n7iYSaddNkBRMHmj9UgvDctZ7ejNQd
Y9NahXcTqefeQkd/NqfRP/jc54bWVmdd64hri/RkNw5VsXdLckrq0aGgI1MQuA+tLwEZhRO4eGxG
pS9NPTfOGYfbXWVX9Xau8uxamDojJ8qVN73Vbm5vD78CARwDaYi1TGMCUXvyqcniaN0XTn00sLMd
aIk2CznUj6Vy7XfNv9hRShSFzcHLVFa9Ggx9DJi92XiWsNU35XdIYd1y+8kehHzh9Ak+7fuQkZIm
BAKy1AxXrdNp+tZoJ63drBwvWZz9sGnU91hGAXZmjA7/fVDu4Cz80YkOGJ3DmhyyZgAMrLjN3e6O
KpghXNa2AWVnSs5j/91Moj4xAzW2xuiDfrdzrGe1fE3d0MLVi1Cug8D76mTVfnLL8gGrt/FkZPHi
72+Nc+RvWqd7dkUpFmRv7DPMeRsdvqiTZtGOdndKEuLB14fhxCw3O6elEaiuFpdSm+5vjXrZUTRq
8AninW6T2dvgWdVvOX3zW+phppNh1+3/nvvvH6jsIFu/4UUXb04NeMe1ht0s8Pw6abxI+0vSGcWq
sepHJBFkVjBgAOr+qo2MVIqY2bWdx3IdteM+b0EKDrP5mc/ti5OH2DPpBzbGWhRiB4GfRISZlENl
UlAU5ZoGo0HnpimXvS72luPsdNoXuwFnUviQWzFhY9J/qIrhuWVdZoRQOpsICiPr1qEw5zXVUbqM
ysJaIkD6gWD61iTghKqk3iudCsbLz3R0z5ZFhi1dQKx5ZfJZ6UmBmsBpV4pLwYIUhKQofrHHOF5r
tTCYtzFlsWwHjY8px41jo8uRtbOxsiQ9QIo4h4I6Kvpu7IRBQExl3TPrxPFDXgCOmLTQt0YPEjYF
xcNdDDur3uHkexs7CbpHIl2q7Z5ITbqchIKmTAnc5qQV3a9etZxweoBOng7yNcK0WOXNe+FEWxy1
gRv657Aw3/VUnmw19efEvjDx3wGm1L7NxrvTMZZOP7mfjqwXiR5F+MJD+HR28RlFroahklOLYCRV
QSeFWHso/aJcUEC2i5QCaDlXZXKxGi4AUKKvQ5TkT0Mf/zQDBnI6hB/J3MHVdh3AAFbHt86GMFsy
vjDMy8nB6vqlM9jqPHF2mwT7zChAJ4E2b5ZNatnLrLX0DT7e5KBNtr6xyRFldS/1Q1ZGyYYW37hq
o/mWgyZYzao+Fypv9swU6GS6DNnIZiXu6KW1SaqCH94E80BsaDF96rLGkipII8xJ+auJRjRCheCL
FL8uZCiY33tc3i4dNXPhF6NJ+xkDLUuXETSRzcxTLy/KPcgolI9hoTSISEfAJ+nZr7tNMdMumkOs
2FZ+MaorEs0t3gpFiK37wVn3n8hhjDTuK+2h18HW6GeY31aR3VKz242O9u6g9QjC0reDUbLTldbS
YHQV5e5XqxGd7I4RmQDNye31Yy2d97rvtZMWmexu00oVpR1UfbyBRvwVd8hFUNUsbD1dlJl5FIzL
bHIl6TdPRK7G2NmzRAW92/lBzVHM6zEYt85LS6IJPkrYZO2dGhr/Rnr9rSEb45Ww02SW/KLh1rn3
WFhdX5a5fZFT4geJwStJ51045WusXh95nLDpFCw/Jk7DEsVbnYzmSpR8ZG1BXK3Z7gd8GoE7jG9O
jkaOjg7YLRchN67+oGhxcdH/eDT97gVP0qKe+ndL96kEIAwY2RMXyEtsNedGg0Xsy/rTK214A6Fx
6119zRVUjujqYo3tN3PhLA9CPhiD8VBy+ETCkaNoDdtnIAInrc8AhYSbUhmPWZT9CjNGBz5eSGEY
g4jNSbqJQ65uedIwwgazZKzXlR/cDHT+1glgltD1t7L39pjDNncJfzvRkE46ERFVjKiu6UKsjNPZ
tATRO8asBWle/0O08UAjLC6tc+VRQGfkb1rWeyeMB05VxsKInZdqHsl8LjtiiA094OjXUTiDJmMq
e7SH6OAW5C0JvMmL1ByaLZEhX4nv3mzFxBJZ4ZaRgb4CdIAiKn7t7P5fZ1bvSVpcMoI/G8FIdJya
pyq02LSwXqHFtJGjc1acv/tZoFHuw3YxplK/tVqWHa2yOofZo6eZiDOVgARTCX3RCf23gxs7urfS
IbceRSoqRYlb3MV2LoKmAyJb2PURZD+LY8ilE2YOwIqyejQ4jySNju/fkVhDZaot6EW/1MTbBab1
gWRZXwkBwHacujiI0v6ccolAoINgFzpvcTo7G/pjG6TKWKlHcczz+pcOMsmmGYCzsMP32ZCTbjUD
6W6OPNhe/mAjb6d/TAVYtbRE7einUhZkkdyeweD6j/CAq/gQYgNZaIm579lOURoFU4KzdIS0l9Bt
cFPridFRustJ5zblPAZ+6L9mQP28wtmPSh6URCwe1l+eBs+ja4eQMeRA2Bp6rS4v8mXEczjceuA5
Lijo3CapPPLOdvGcRzqkCk07zaA9SBV75drwgjyv6oXnkD4TRmprJyl6tlBnX4KYOFSYdp3wqI0V
5h37J0Vfu6QrsxpadKEecNKVS/lBy9Ao4pOTz/Dww+6OyRfrihtoOeXDb1xWKEyG5JCn06nVu3e4
J8IDL2C3bxoWAVou5WKQCqGSFFsrMt4jCdKHfZ3eUrZwLJLaJB0dlimfe7cp/kBzr/6MaLSRP/iW
/9GOr062g/Pbq/vAGuVG8Cks4haEm6mBUokmOgJZ+KwYw5SN8zTH/kvapGe0SCpo+v7FgN4AJrMP
9DR5Gu5ZrIaB67hHGJLaybOy0JdMHGJqLFOLe080AwQ1qtcabKZ/5x5z/NIg5cAHzEfeXJgZ5b15
sebl7x0H+77PuYgNu66QEPRUn0F6sJSZL6KuepQqz48RgcB6AQcZR6jCQB3iIRrDgzJBI03k9XWa
yJahSj6HeWegvFgqZTyEBSIQTQQJMY/rkq4v0obiCt/qvaBdUN7BPbUFP6AwbrBgGQTNS+DeB+gk
JIumikKlVd11MKwvMSc7eBDXVKfzZqOUCJTDxycrQpUs8NaD4OjF3ALMx/BEsBm9UBwcJrsxh/U3
c24eiwStI1OD0nTOaoh1uI5il/QgpB3aXUEkGk4mSd0REVauWaPh0dvppz1r3/B0a5xSrVr3ubs2
KOTRGHPw1wGm2y2kDBg/DFMOqm1OwgBLh9RAlvaNyCGB0et3yKsRORhnZT91Pmu6aqZuUlYxvUjC
Rmyz6ICg7IcgEPbl2SCxyfkUjnEydGWsUQCRBVX4HdoV9Vr2GCnq1Ml2IZwVGPbLe/wYI8yXdKDP
FsnoIxvFq44IqIIZtOaQQhIEM2BL4d9Gu5UecnKjYt+MLpjfh2B2oBb9fa9StJcZ89eC8W+6sCwY
l6wt7+O90zuF3+n9WK8n2smFAGDOtM1w/2vITQqNVgst/dkF2dBAQSz0OxlHD3QqzzKO3tI6vwzu
cIzjcOlO9rXVx6sfhZzD2zKhWyXVwRsnxdlj5ob+/39HfaUOI3yZdTVUT4NdfwwUXWtht8ASJd3+
Q/nmNqm714WUBEv1vGpC3g9JUnWHviGx8+8n14ELzyc2EhDCtQWOKDxIwQNtF8T1WoCgwF2MeQ6Q
k9qaqWk1Rgur1tQ+MQ217++qU1gItKKEmdHtUvq+azx9//fT30PhjhwCIGFp5jaHPgCAB0P9UEf1
pm3Nhyg/GdK8j8f0+qxKx8OHD/bfC9U2LdP8aZpIGnOZ4/V99BYTCraVxac259W6qXVy94aT6BtF
U9dOnmYtTWG2VIjqBx0iToOrHDjmcIA4JUgZIOau7fP2pH5Sd26W6H/hpPctA0NNHPswzVZiirnU
3Po586dxU9rqEffVL8yWeQ01n5mbjNeJTssyacrpqGj5bsv4G1t0dp084gx6lNB31Y+z6Shgq2g+
1ROUULPtnsfauYSa8xpGZymtN4b4nDSs6ZVr52joP1LP3tNUu9WdR8nRnEZS2TSHxcyFoSbqXy9J
W159vzSyklkLW1XngTClAxved8J15cYIyVrilZ2PeOjPvUUqdFJ+9Jr7bCUUi608dsyTnRpvmUWY
PQEDknkdHBjLy79YoBZtOf5WZdVxnpncRZ8snFy/F02mFtjheNVGvVhZ+Of15EYw4QH60G7Mf+BS
7IvuYUY1XJSQvgoOt5nYxI251wrvFePZa7Xt6/EXfxBFd5ZBAzZWfapeSg3JSGdfS9CiQRGRTsap
PkMq0P4Un97AuZlt/teMQnrABHFW5rNfGc9hm5yUCzMq9q+Mqb4KrQpCGfEvVRdoHYfKiE74q1+z
0P52XbWFdrJt3Oi3SMjO8If8oQ3NlVYwfcgqBJN5MX4xZNs2ZfjsdFNBmdkRpelQkdn1NdHHWzaL
M18iSdJNe9C0/NCn72FrXfuC/oRqXlth3uxcnktazfMV7tue7wBFnXUerYE0XkRds89+nxefJQV9
D8ol1A9Opx4pOb1ACRpLfGK/aZEDHwpflFRAru4fR9M1L5r3Pnge5TJCBVN+xDnYiUQdbad4Ommh
eHK0mJEdUDOTeWQ7BYrEh04036WmXeuBejPNtY0xpsYi946lFsO0HTtG95zMGWTdAb7tqxzrk4j1
Oahbni5ktopGtR+T6KWZ2ks5vpc90T1Fc21IyQn6oXtuRXJBV7LOfXwyeciVb2f1kxeVG1DN2UKh
u0cmotZzTvZ6tplcZj91D0zXRANtiWlYjlK5C07FeCTfGp8zI2vMzIop0aN8Y/m7Ims5t7l5RTXw
4JElnjg+GiPni5gTBaE4YCHb43nexpGebztLBcIbWzjtyUaaLslN3LGx7a0KA1qA4Jp2RppO6pYW
4uoY1o+fa596aT01efxeGeEq6+btqOlvVusqzlvtq9C6g2upveuvjWw+l2Hz4BbtCSRSHHtf0Dk4
L6UOwpNBRwmdfcc51L8SDSUQBn8t9fZfVvk3Q5M/1T0DWZ+Go71Jo/bXjfOQI2YBe6X7V8gR1FfR
fkBtObtAtmxdvkTVeEwSh/yX7LWb3hJPOzMEQyAipqCYrCfPZHRhtcmzgT20FvPCVMU/Zp7bMXui
4N84bn3LhmI/phzq7fHTRu826S8IV38bn87O7GQfIXp/UyDZdNI3fDZU4RoKJZXBKGoBW1mTDyO5
m98iWOq0Dsi6LHNin9Cj20auLaLofaD7hQiBG/b+rGvWGtzNda3VJfU7c9VyEnidRKIHHvuLbjNI
rQbvd6LjOpvJuMhdGDKzS0CjSNkv8wg2MdTDduhoylACdh7g3jwd2FskSdeW+TI7tbkKnWLhV/E5
tEJI0i1LiGNMC+ULktXHzzG3H4c7q8APGezGdPEjZ2+Zs7ZE3qS4hbVF7xCazUdoBeACvtkQDgkl
iP/QgjGCj8TCYDbVu5h6Qr6gLSf5zo1cKExi6abls26s09i4zlOPEnI+KnZXchUBdXlbqxBB2BYb
jVsRz++xHWLIMDs1jxvBsTV1oqOej8i4enh1wz/yU64OMUHqnv/cOruw9C4Vt+HKW/ph+jONdNgT
rTnalbbvOV4hFCSnOX4xyuY15Vc6+rAbp3phRLwUx991nXXy5uFh4LDq4NddzjZSNSq7dYudlq+t
ZgjeYfAEA7SCzvPalM+pZOpZ0cClIzc81O3I6dWMU3Rrza5zHWDCthkQ+niKQcLRm04mGD1+A3qr
3jQKOEyFaMvh6Fu70yWv7YfZta/hPUvMj9atgfjAj5p/KC5J6vipCvNol5wPuuhOIFPya/b1i6ee
pLeNi/rqsabZaf2WNhI+E+g8TP63CNUVkUBb5lJnOx5Obo1IHxUQxqR/VZ9+WJ7PwdqpuPjoc0vP
+XQNBNQkS1IZmtbVUjAecW4F7RQ/tp73XrovRWV/epBE6KG5LbK9nTY1e7fXnn2qsdDQzwiIGTIC
u5+AySTlt5c2F0erL/2E5dYvl0q/I7UIAiaj9lREbGmd4T9Ix3npJvmEjjvMXvRmfinvl7CRBDAR
9YWJ7GZhenwL0e80ov8dDInDj4Fp4D8bLgBubZI3u4kPzcxr0zVjWdSp4qNkvEHy3aJkQ/JpHPhQ
DUl3sYi58X/ctH8qZ4mNF74pOcsctajaaQVdGdHTMdyYrC9VdPbL4QX0Wum7L3WtS+y9lFspAWdl
+aR6i7mC8zJoNIeFxrXubyIbtmiqrn3XPxWug1jafOj9/Jf7+DjVv6PjnYY2+zeHmKiKLtzGdq8R
tWR8akZ1iCJrZI7ebg08DUChiD1y++Kt63vc3tE6Ffk71ZKDBB7KuR3Rcyjblxo548q22Vxs90jm
03YYC7pL9roL+xfbrPaJpu9RSx41NY6Bm5CR6a0szV/W9es0ulfwNREJvM1L7AwPrGa4JcOrOw19
0Ca0C6Y53Tk437WJb8Ao5EPSik8Ri0MqV77Hr6bt0i2QawBzG49IuhlxEs2L3XCp92277LemdBHJ
3xcqXLYXZ462MiHUOKEqjsWrpWXR0tAZkpqsUB2wW/Rx2nvovojQ+9DM6owq6jNrWcOxcY14Goua
kxraLzBdnbqzwm6aVuKN6emQSL6iKCHmeQ6zNzciNJkG4Uq22UXl5ncxslRNKRoOIoSeIoRK3jSa
1AsEoLuiYAwyNKiaQVh14a82299jdD8UztojsdLbIS4/BEoIOll8TXH2OQICG+d7sHkSVQGNExoE
mbcZJJdmbNB/c+L21+ynp7aaePVF77AUpA9DjkzBcGiAud23vP+9JtIGBibuAmURpxU4Xst2rs6V
ryDZdXVw/82xQIytd99kDnGRz+jqesQtbcZcpuHGdeb6x1XUz2604/Wx1KTub95xP1ZiE+Xt19zC
U5zJOw7GFkBcpjnLaKi+mOstamII0LxlDdO2eofCkjEPcwgQTCDizeqzqD0BqBLvH1IBc+BtYJYf
F/QbVw3+Gkz42UZPu2NpU5LpZFYRFlC8IeHjuwApYVqXRnk0ImX+W7CN2jOrgcf7nMN7P5iCIMna
k56TY1ygbAXuSC+aojajyMv5UBg2wYj16TN0rb/BZrAewvkTvdVz5Ld7M64PjE0XwLFOCT4o7MhM
qTN0tzUBGZhgz8L3gsj2Tn3oficzfb0xf53RDoQ1vv82Rv5Hd54heNrgvULAJFT1KxxuMFN8ok4l
z6H9aKv8IzSaZ4NRrZYm66pnv2sR4HHGn1epTWzzON5xbI1yg4rgG+UwrbGnn9apqWxy48WNG7bl
VhxZ3pej3z8ZA2JHM6Wy1dSOeTm83eaKoeriuFUTjFrYLDAbbHrof058SGvmHAI65ILz6kG50QHn
+sMU+RdaLv+6jTYbN19pX3Tvv1UefxFDuvEM6zD17DYkePC72Z9UXYBDbugYua32VmTE9cQV/D9F
ttWdi50bqCvLf6Q0dOjN1b+k8Jlv4Vxs7zqJ8BqNrAhtZW3rqP/oNAcwZN98sGXknnh3DHr2rpbR
PkhuPipbriLtp58w3AzjIbO4KJsK6Fg072328V60L0Zuv3CEAnF450POp661n7iZb6X/PGXG96DY
sbKsfacRM+rdh4+GIBAh7d06nH9C1i2+R0697FrcXsTnlZYdKIPhaiwnCLl89Prdt2XJ4osKF67k
hY7W15Ay7jFR93YehFOKGU03noYrFPG3PmPqBDr9fZ7xkoj+Fko+McQWNFHFygTWF4SJ/jwJC/AF
2qQovWra/AUM+FnN+lNnYTMKxaO6LxMkLjIRKCn6/OrZn/3HOus9ugbDs8doKmlG3KM0WRd1VvxL
gNxqriQDYPzXmNEBUdtkTI9Fq/amTste9Z8Rp37TYm3S8/4yme6BFLMnN3NWTsRInd+g4bknYv2x
x9/Dp1YAzk4fcuYTHpTde368X0b/otH9zRSamb5+9Br73DOhMNv8cq2V+zSp5I3uwXk266UXnxnu
voZ5dcFidW189WxjbxUyPYSl+4H86Tfh2NdM8hFJzYJIiyxwTPmJX+R5pMhA7YcSsqGohq80LlFl
HUet/2dkOcuX3u/TcF7oob5vIuITY62hY08BIfp3HK6nTAz7n3gwH7MM0WW66uL5o7lfyZZFBWHU
jM7uCTC+9zEZxDxhP4D9pW0d85oISeBu9hAqbslKBwE8W0hqjNN9HZ6bdKXR5rDz9EOG6R7LdiA4
eAVlJfmqXH07deE+8WghyvigZRt8WxENagwOTvSUGv4Q+F3CsjRde9tlQn8nlALpmoLRElBVHIu+
mA3fPc0/01o8i0Z+xXcKQmQTLm7Mw3dhmggb5A0n//vQ4lCQfqYFmU3sCKZJ0XAHxSWeJehxh57s
kmn20LwYzTl9Quv7ltcuDf5oeA4F0J5sK8sOSYF39D0MldOMpcq5zLWFam1YzZi9e/+tE69kjCwz
jXxDhYTY3le2eZ1scSQa8jDGLW4HbRNX7SHmkunm5QhwdsCE1eouJmJIjTJax960G+duJSy1CJX3
1jbZuQfRUuVLP5/eO/T9gFgxcHruRabdr1//h60zW2pca4PsEylC09Zwa8vzBDbgghsFRYHmaWvY
kp6+lzl/R9/0DVGm6lAcSt7Dl5krGy4NJhZQdXO7AmMpT1qWRqSLq62G7mqmDrJ+blDHQj7QHb6m
pvwBbIaTPeS6nP/TswbDpizapT/rO83jVNa2jxy3Xx7hPG2Fmz89HPj+iJqnGZym/BmPYlv6yypp
WCotlC5M1gqcs602acRNN6/1f03pXnLWaK2gJej3y9oNHDin+VBaOyz8wn0jS3AwYvgQGHlR9vME
fGKz9bG50TiEY70F4J0NbkB9fcWT02G3BPijR++OasgcNB+CVLMWD3dzMv5l/fCaNRZe33ekwheX
I/RkCvLC6R5LycZAqynQy7W6/HAN7V+hiVcvzA5tDKoZ6QlfOjTZY+E1PMimt8bPtfGVzlvTXflx
8lTbzquDVeERsoeFO9GQNo5IROMV/t233fvf4tpFxqdR0mbY08lbqfQuouTFIuX7ENq95dhiIhTa
eyfYcWyZnQtvPNii/6jwwCqdMlEfgMNCWs1LilDuh8Y1tbt/wzR/NtL4S44mKI2RFLxDGE8MxUbZ
5m5qSU9EqfrbN/q+KJINU8e7UerfuMdbMsvZE6Eazvto1objvnd2jy06hNbJMLUUMHv9H4HI5r46
DvGicG6wuLTNFaaQGOjOKXJ74TXeMRudlU9EeimaGsv6CK/Uhug6mZzQs6Y/U2AJ/7798XT5kk3h
bXawpgm5H63hh2HYY4CUXjU6mJ0svRo9QAMt5PJlUNtFWGWDMXE3ufYrgBhUYvVDv92PQgrS5X3U
SWDFnjoJ0yecUd3w9N8qrdt1/30JLnU10AH/DbNm3zGzRE9ZMJ596qL0ZmsDZxfxp9Tjq05yY8GS
AJ+dFBSB38JgEVbFd1/OnNWsnvWOXAP9txXSsmgWBcBP4oxINRHuolHjHMUnRi351+OuW8xD/dk9
vtcIEeX3s1T+UK/7FKuhorM556aSNwuW0CCz5D3HKLBkNcJdCyayy/FCQnuPF4MEyGtkcKWnD6fT
AmzD/OtGOLXcyTnq5mN06gAKDg10psbi8WotDV9hBmjK1KOtW01vJGjCJT55BIV3Ixraff1DCDV6
boMyDtEU6cG5UXsg1hZnbyHmeAd8yXuKqe7N2uJ7Uo1B5FduzGpg8s2xHyOhJ4NxaHXW4fiPq7c2
t5hI3zcFOGQ6g8+0m8/r1C3wnenNZbIxn2j+CEQr162dXSkGtpBT7T4sNjwkw4pw0hDMnn0fZban
fsvi/9lGAHPVe2l+mkWOJVsfvAUi4sWItPOYP3zZtv1qI2agTZhMu4vyXrjeikHcF2/jCEk53EVU
jIuMEnAp27999sduzK1tM3LNbA2mVO+cKGl94HLCz8Yfjz7VrdTMXnIj38lJXOOxPfg9UQ9sEpyw
d2FGgSdNkGw5A64Dh2F1NzxL1/7QsZLYo4/c6Lr9yoChugCJMfO5mb8sMcedJv/NY8KASPYvVmic
VGq8+bQQLTVssq9ujU6V0dW1EoVGwYLVb0z12JIqY9uL8ioz7UVj3uk6ivi2lr93lnwUiv8kcdUu
ZFxg8I927YyXKDb3xWSfZOy+9qP1ISJ7ixC0iobwXWXyL+z49z6cL3qkQSZfSt1lUs50REZsDrmc
rUWMLXVJUHc1mTY6e5oMu6FvjiWT33iaOHlBO0RGmFe1499Tm21Z08ZihSuAoFV0kab7LrLs2Dbd
TWrhV+E4a6cW2wyU3GYKYzxSKN/1yNXjMUFeNrythiJ7yzmZWQZeFmEAL5IocWkteZuQFT1FybWP
w+557ny+o9z7493klH73Dz6cgtu/tOZqxU0nC4bJ6UmuuT+KljS8Dts0ie6/f8QhLsH0l/XZa/CU
hLOxbBWPQgq6PinEC9JW2/pMiLKCQcdAgQ9YjkU8G7zhGv+L8UW1aLAvYoGQDwXo0ZFZ/367W9sv
7lbocDtzUEerkEFYtzG11PvQ6oHjZXXxy/KCG2ykBG5iyF+4rJF602vbluG9NekVRcPyfx+Mx8vK
EMjmMzmR0OCt51sBLRizIeqj7DHFVmPRrgeuOcdSYOyJeqjxeN+y0+8HDn3RkmGav5mRCy/MYs5m
LsmJtN4C+zPT/CFWW4I1ODWYNm6y2YsXmcTJmxmNQUi0ypcFK27w+7kmPqZ1J47cKN+kB6uqduJh
b9KwcRC82Q+z7QxbIvP/vfr91O8H/fEn/t8f+/2cz4xuISQgCC8NwTk8PoA3nlcSPDX7+v/9HPPf
6BFEio7/v88RMUmXsjBa0rZCHNqox+w05dh4Hkk+Y2Ach+bD7/z+dmMocYh1IASapXnLJGzbM9uZ
XPku1QfalLTn3w/o46NBETK14tIampUiJrzpciZ+AxcJprWZyfnVLMXBttRyGjEIY9/fcdDDI//4
oNsFtB4du9TjldZq4S4bErLbj5cWO3E/8O2lfRIrbn8xXBwiwsxs5ujkMok9qaz536/6x69+X4aF
Zwc+FLxljP0y2vQoK6SnbKtcURrIzOr3dTQM9oYNFFMF4KnUrLx9L6anxnIfvhmtg5LusiH/97qW
a05q6TKPyJYas57pG2HyF0TRA4SgzWCqIsaO/ex4D+nJ48TGtf+QPj4UaIA7S7pLJmO9XJPc00gq
FQgidkIDTmIbwy71ipVXQkCBs1Kf3Uzvjwnf39WcEcoal5aT/15KWZ99qz480m15Sae2pH/+yaGj
g7lXoAwUmzRiwCFa6KmxqdoLTBz46SE8QxhA7eX3wxhG897Wy1NV+/IIdizd1KX7MXg5IazYnuXx
v1/6jrW23Sg6TLWfnLtZ3Tiw5CSSePX7qTSZ//cr3+tAd3t0y5hyk6aNdSGzb11+f9U2Df4kk0hx
w4jMyHP3kBiNC7IsV+tYd817IxhAYY5uT+nj5TSsCiGTe5fo8sxhqFz8froc9WzjF3m57oZSOztq
pOq6qxjbDfomy9zixR6ybsd2j43t8VLLnZrsEMaIzBu3du+Ur0mv0UiRfDHm4bIHDeHV9d7RsN3b
729jjN4quyzICYNXVFZrrDkz67U2fUoTMVTXm3kflord36/5gXXzJ85Bm8OjYV48bolwSFJyo4M3
f5YxmZOua5djMmfnoXb1pefHVDqkMzKbVKzAoU/xYl4iiDLvGFIWSq+Os52rdeLG0EzfWaSjFsqK
xW16fHBw1WtjeZvN+M7UJ11ndpVtSahEFNfEzhGCNZZ4j8v770vTlI+rK78B5yrC2JEla1HLhwk0
+jHiqtj9vrLSHulcEPrsKwzDtNhjOOXKuhrz+erZXrWj3aA4WLHEWlgUuIZmn5KL/iVqze5MX2N/
NtoyWffSACY6yRUhcWvnlnjU3MhK8IqELCYT96qiBOhLa5jhM/at3D0pF2cfGqO7twbr1BZGvzNc
CQSG+Oz56feXyRSDanl8krxzfxqtCz6faFs/Bn8GX69ZFUa17sFWnvRulE8ukYFgysjIMtRaWEWn
3nHtFtsB9jO2Y15y8z1RCGXfJmZf+yG21yIX3pLEXvWZgTzCfez8Y+KG26atjRdOI9Y6KT2ofIbL
4mbjss5mNX1kOiIIE5Dr7Clx/P18yZUSnKeo9pETtc8JwJWa1nUkDEM+/1a3+JZCmKlzi39pI/6r
5/QrFOZJAbjYJ+iZT8CvyFV1UZAWHFSTzGQuSRnEUddcgiEir1fURio80ELf5/SebVkA1m2UdQfd
5uj1+6HDQXtwvIy3LDwGh5MV4MRTZM/T8feFX7aS5RO2s5BFup4eX/r364toNg++9bcUdkG28fF5
xeSBk2XIlTYz9r41qkvdQYvSbULNJgrJ5E7M8GrvZ2DvjDXPXxaQDnLdg73PeycPfQprGFMuca1H
yzBqoJHZaCGS3C49qrtijIqthT0sstORR9//JGH92dg4DzFmMvTWv0lYFIt8HKNFWtVfX7TYsZxP
DBRz20MMjGmTnaqrGsEzTMmpjeufqDBxJ472O7IkTUHEkptvR4Uf5vicAZpfFMx3FmQN+U02etAU
975A98qzcjdnOUei1H4bOU7h8Pk7FQxbCadfTO1xBmJXk7rGctVmT+QYn0qXwdZcOvA9queiwy0P
DHIk3lX+y83i6lucchXi9TS8eIlBe/LQvBqh869u9oUMvwvOzG5RfrBBfEyYWCvxVTr+p4a1bTH5
7lM47Cyfgbo+Hss53IkWp3kxvuIluavefU/08JQ71DkNxAmSk5H617lNnoe8WbNBI/o0+pcfYW4z
nlhVnYy1VMK6W3imfHL08NbQn4pmViO44WCnV7j0KiY72Y0ASIB3fNtlXE9FzFTbTW/6Y6oxZoPA
hp3+yadw3XTRX6dgspUrDlsWjALPZ4hZkQyiWZjIvG5+1IJOFHpu7QwSWkk3tJ2G16jrrn6qBX0l
KfORn0BV9oo2s05X26ir7lozv5t9xlC8HV+E7m8qUHwsCxdp884ECn7jLnMZRPHiF8YZmyY5rnlV
WcUa0ebizXurk1u69rgbt1h1w1OCEiBKbeXK8mluhifbALUwpweGU2eS7YHh4FUl+C+j18r6M+Wb
vLGCaJIHow6fI7PGdpC+KTM+TPzLKvTtLobXVnisSVhM4Pq/0c11mXPjFuKzweaXv1ZOfEn6kmmF
jv9CIVwnmFopwvW/R45b2aQ96VP53TD8Y5k4RlSZzI/pVlkGaT/T7TBPn4A66aqJukAoQhd19hKl
6c4HO+TOPsMGfSWxGmha9wTlcAvYCTs5SoJvMTLPLPovXF2dqpS23MKOztTJEmkazI+K3X9RDcJb
DPi0K7255RdmqWgv5Cxm80NXPCh6hiWPB/FfR6ghm7t1Q/6Urmi69DI3R81E8YuqxaAzfep6WmKm
1t/YKlqPZf1RNcnIzuXdo7B9wul7qZ3xbk/zCzeVvPYuABX/mb5xBRn11y2IdZF7cFIOjrWYfqIw
XLIcX7RInvOnKunfJjnskr4+J2p67Qe6xOfpXhTGRyeo2Uh5SiisWOhCPduF4h6phjWPAtVcWE6d
el762ofpgrUzuB+mJCgCS4cA0g2vlugttG387qkA7wbfL4hS7js13miDsTpTYkZlRiSw1Z4dgasv
aigdRMB6SXv/Rfm4hGB5kOqJya4MA7M+k5IlvTdfS51ZoNuYgeszSQ/L9sT2enZDaexN0hObGtjJ
UoX10dBRUa5VxAVcNehqNpBXy7hmHLIHn7EitHb8kjxTKd1mE8vbQpUsb9BykXujZ6K8P27t/PNS
QoYIpInEKpZq9T+mu+YpItnhSYNmFIS/oWyOmqduknwd0ctEdOXSpYIxQLwBkxa6W9do7tpUMtti
/0Fi6nrsZwxutXJpC1Zh6h5pmIoz3hrytZ7zW5ZbzFO4LxC2iVVQmRxYdcQJct79bfDWyLvJpvHa
Cb26XTWEN+bJ3rRVtMu77Ksp3HA5jjYjWnGLSafuRy54YaipIGmbDytP745Yl6X3h24avD7pPh/j
79x64PFNhs2PCYjkyJLAlQi1r5n7Pxsnc3plo7cURrYqnOKoM9EpMi9cd3/AYr23bfNtKsde9RjH
3DkFpoNgC9PX5H/blluZFH/VaDzVpnx3R/b3KM5OdtS9u7KjwFGA/00zxA93XFsCA3yi5nITy3Hd
hF1yrnIwZEnvN0vUUJB11m0iNx3hGKDE6NPDzIaMOallpvxjiS2dsNw2zujJTn2E4t/ZgK7aZerp
x1wBuIhD6Imo5VCSZ+yS08N8GXQ+AQLfZ0mrZuFh3GR6WnDwQjbF91sIdjKup2E9EfzQCLOFebYs
LFAFEHF4J7AuKKNqV04a9K7HP3GpWausw5tWgkjkjXFwwStZfv6JDQ6osrKuaWpby3h2T3ruPIZc
3csENI14JH9XI+7kvBaW28Ae8vEYpqXxSZcDWmP2Xrise3TA8x9Pu98X9FRj1GdXwRuFkY+5D3W+
JLO97EOF+b5N84OdsBwwkusW9TzksDewJMFiXyKVbZOmfccqSacKjkhHawBo5X9ab1pSBfDt6LxP
2pwaK6xhkEeujVtGy+zx9ec+3iM6M7E0NuEjszTC1lrGRFIWRj+/99pPMtjfI6iZoiLtLfrDqCE3
zlJzmBapTe7PR5BEuMwKnJLA/E+Q4SDL12rH7dTZ8dfD1sHfKe3x1SNohhPwKU6Vvx/SbtwCON1m
Msv2PfOgOmm0J8UeasrcPntOtsl1Su9FIv/mzLJDB8N4boZ3woAsl64CqaGRiuqRbm6eNRVLIwH/
9/h5oztVKx65fE0+azrmY/fV9BFvgEG3V0aCsTsxCnnMct4tTH5xC9jpH00YaO+1tx51NJ+ZcAPI
jnnYhl47XkLj2wA5y8OELKH52lsGjePQhsOFrrHyaHdKg9IxES7PQiRnLLYxrSXLDGkKETl0LppY
d+E51UFUA3LcTrEzBxgHTtYYAodyCOH6aQllavJpg5JOvq3c/F+ZiWe0pvk1zPM8qNvwTxu7ZLHc
Wm1qLfcCU7boLXKb9SMWaFE9JEwCYFQym4zuCKZnC68N7Y0zk/eIfQdKn+2j7fRUt06pzvR8hi3d
TaSCJmt4T2qC8gwp8jfIQIvy8Tar9iK33uq6zzeJIuw0wmJloAX2aHSLx0GVyjHPzbaYtfVg6nU3
KIZmCcsfU1RcYlbh9IhP47MwJ/1quPViTu+aWfEjggvZpvpHPs8NSwNXd6uaAzm2e9yUC/YTNBqu
/kTCy4ML/cqY+nnXNAUD8qloKBCufFwVbBm9m+1QIO709PRc59roSUwrneDQhNqxhe8VbXxychmn
JcL8F4NDMqJXPgWNPv2RDRkiq/2b6L14dh4mqnqMci65nGVyV6+XE9EHtOKJUYcS+5CQYQBWlPPt
q2otlgZYylhmYCsM3GnwcFjHAYLhlbQfnrtTJsz+A9zQpci1LQqw9u5L5a90wZFwzknYU8y2t0x2
Z7JE99rwv2xfzUuoH2tHAh5Ouu6bLWQZmVR3ABJf+DIel3MhQQzauRPUimN544GbNYfnxGQoJKKP
aO7DALjySHw3PLLWP0WxZh0criBBDl4pCKfpW83ZR272/SH0jZNpCyPoJtgIVejIWyRtXEOwa+nt
oUwOVOUcDf8SPbqNALx85aiVhxmf2Fq7clWi1saEr2Bs1n4KnDORYjtWDahJTBntyM+dUA+z3dfQ
op+uaaJ0k1E8Wbb6n6ENvaCOFKtLKq70k4gtw7GXTnDOG4CzL5k6gsP3hu8up3KbWAo/VUENzuju
XL9R+2KI/vZtoi8VzecYNwr3r7DaQzP020SPfwjz70EphAEmTGbeOfhnmcqVE7K9Cd/Nn21dpbAt
i6XZ6+9NP+tXaKkbH/vI4H9Zki1flRkmdOe5s534hssKVi6Jv659Fa1/iO32I2lp9yTd2yrqoXji
KpZccjRtbk8PE2EeTA25mZS4EZ0bN4s/bCap/SQBuTqFq++wo+bLtsz8IMyqu5xmGzOR9Vkz4ety
7vPkdO4zTsEt8OQX0aUub9f6oMuaq2TTghHObjHn6nODgSrPtX+mFt9soW36tL6zWl3jpDODISqe
km44e9YjtFqLr2pm9G613Tkv/xVNcxIffJMRA4CFZZoqEH5iHTR+ODyXbr7SCLgHqWQrHhDBCPi4
JR4H/A9LJMd4NbcckrHyvuKMO+Sm+43PfViVNr3crgyZoESxBL5v30Mi3yhUb4UOLSYbFV/PBBlT
1cSwqiYelv7dY5dj/yUHP9I+rBp4FLO+sKYm2asuiQ5xjwEq4/wWmpq2RbXUrnnGpkfia5MKx9zK
mXYrxWEh0uZxPRNN5T7iVJeY4MnSsWJ3ZRF7WiQT91FKJfF2libImIRQVocdYWfZzQcnvHnp6fW4
i8uckE+hOMtblCDaXngdp4KLk51yzICK9MerGFoZCOs9gI6NVTScOPzDDGemT4FDZvVLVmoD8bmz
MIkwfZAz+mjj6aDaOn2qxvQnpW20sb1NT/8y40ksbWpAaFOaMcHwsinNTC4dgsILeBBvX9cGtrj5
T230EK5CeOzz2HLx/mxmcC8MIU5YIv+EDmF6iZSdFSeLS8PCV8zMSlAmXZx8djoiJyI/0Ccd1khU
sZng4XJ6etaMx2kg7nDMW9qhcGS8AWJ1tUivUhM9/rQ1LZAxgpQ+NyLIPHnuOg2QilZfOWIigFC/
PGb6F94ETFpR9yC6wNQhjdtWXEVpf4neTVVwX4cYtyCS5vbGJWTIJBLvXw1mhjsDKmHUPFojzGbd
YetdTUbdb02lBNpQ++Ew1tpKseOWMm3sPDT+DKm7maJtGTXNO9csd6nVeXhJXC3cNmQHCi2FrFS5
zZM2meWGdYO3niBAHzk/NHymK5cBxmLwmF+ognPcpFX+pvdbMDlGyoSm5zaTOy+sRVuak7nmpy5R
vzYBGCV2sJYRcTj0r2bOcsyO0Lwsn94e3es3VY/xmW2JdVvT17NZswg6yTO3U4XTSjLmqy7OQJUx
ObOLIfN7ws6/c1gD1kCeSZmi0YAbS81dUVj1GoXmHlUdVKhosF7EiH7Yxx03p8oijRSKl1aM0x7O
8dc4UQBNHeepajdhGb0nffoc1e2LIImbwlpPx3QvLO89nqM/ZIYJyIqUv07JF08M6pFxXCgHX4TX
EJlr8SEOEecemfc2/EaoyomBc5DEXoDtn9D6BKSP5C2Xp0lP1wTHTqBbNrFlaIEZJX9zXzt3MERK
4E1mGLsBjGPYdl63JhsO1bP1Np3l1E9t2R7RbwjGi4GLg8R88JDowxk0GgO+ZtE9jpb0Y+hmmIDp
n6d1bVjnxiI+6MYvYvLeaAj20RBadh7d24TFcJL6hnanHvwzD2xERzc1JJxQpJEDjPF9gm4ehiHD
+Yqq8K10slOmo95WFSwD0VF0NE/1Qguc1H1KGTsSDSeUJsIyQOaUvK0AO3Q4V5OwPwoCKl3IzaHN
3Q14bbbtYqxWdowPf7az89iStsp8Yzs/0oCs4mBav6BFCXAG+CInrXjr+HcNTWADNmktioQqHTIk
zpzAMtuCNCh8Q6Yv8AG1vZmOeGeTpttMefOGWw3V0PAL8gZwZQ2vJ6nqeLuEVZVLUknYYO5LzvzX
ophgjDhFGoyl7q3Sx/Yl3Lje5tS9L/Wu43AkV6WuHoS2CftSeQjtrnzKPXOvP2IOmWT7Fz6enF2E
wY+E8UHoFKl0jZyYNZqPfaQ/gnteEtLWA6+tuWw68bNXwCG2jDlfYsQLqNAoj7QT5wuE6pL7r/ve
N3Eg/QenNPaX7WQkh6G4sYiwFETwcPBukUp6xHN8j5Hfo2SdXcQDUaWlQGg7irYWtdUfqpiLA/Nw
cqnRE+aorVV8EaqmiEauTZos5dQ9la3REEnMdl3pkS4uRWC4ToJ4yI7XJ/Ke1uu0GHB++VyvNB/Y
D8ry0lOMqLNGMx9zToYaM3DO0TLlekDjWsQuWoAl6q3ha9V6YnDLaSrE3TJk86FX2S6mLnsZen5y
NEElxCoMrJi6nCRCPFa9QbtXehvcmG+cAvF30k8+2MJN1CZxMPcXthl/H2n21qYFYuHcvax81dP2
rsgJQMl6iyNawZv5Nc8dOrlC0Ebl4O6LrKq3GqNWz+adxskwQsol/VCUa6eAOevxH9ezxW0vhA0l
otFfJ1NmMB62DKBEE4geZ+qfSBilu6kqQNMKAWGVzHpWOe+lr//UTYlunVBXWDz2EO/qiwSEgCv7
hVsnX+n83HJig8r0UeU2l01bvQkrTQKvwaQSjh4Q7jr+Gm3zXuQ199WOrpsHt6YMYjJhC9uKPrJq
Il9t1GI9mXQw8jBlgd4+4Dhds6NCLJl3E2Km7N0b5GxnpadwtGSVuiACHY5bzPSH0o82qVfjAwgZ
EKQE6tl9SmPNPI+HCP5N4klGhayXVq7pV1NX/7TUpw+9jCxAGYixdkgRfZLs7Em9TJWnb3B2mKhX
xStPCFzloaVJGx4LJxmF2kLb/WBoJ5+44LkaaxdnsTg4pbwS5CNcr3P5mKyjNNK/qcOmWrZaQ8ez
ObOmqDKQSX91fS7oMT3Al85tX7MaO1+bfUyCwyshsWNpf9Thk5HQU45FfW8UzrfrFiA2kAI5/PI8
NsMK1RnmtdsEDj8ufXa9pWdw48gpxc5ChX8Pu4hVMFjLceA8DO7IX412xmFrLwgQ7Dw9xGcB4CLI
+xbOZFjZq2Iqz4zX8Ql1VFhH4kwowjgmtXEqJ3LfadSEQWydGjUjhmAcWOs8GFI95uHWrdWJuLSg
/Pxpbvezv+9qS+2MXv1VqjD3LQmINKqDksZd7MnGtCGnZ+AqNEYSSzCCnDY1MGSKNmATvFdO8WY6
ZURVgvGszPEoJNmPUD3+icMJ9tTEMRA/WGtxH3MG9yMXNdkOhMLSzVaekT9r03QaXB9eyr2JBoyv
YZORvXexXTyWnZvZGxx2UkIvlpls87Y5dFrs7RAK8QTi0PO8DcvAW9gyqZAY8oZe8r6PjY3RMPCz
gT/tPZ7/OhnCVeSMT7GWfRAjJfelmr9h23EMYW3Y1ln6lkVpz/fOKpdQ3jNDLVlFY0tqcSQJBtz8
NEbDTrpUuL/LVM9oKRclSRp82DrOT8N/xov3UjY9mNcM73cdGJyIAuygxZqzO84eFtzRkUwfec+H
+ryILIiYpFXB3xnTsJ2j5mgSp6Bbj529jR2xatzmhCdnqbkkJ3OBaESGHLXDx4DELPRvoeX+Ea/P
12wlx7ERn3XC9dYXfhGYPQiZPhk7YkL5ax0+hj2YI5nZAnTJDgYhZQhc8ztLRw+iUuNw3tSbgXGb
0WG56dLsEWGc3zB+zWu0yJ1qxmMU9dam8mF3wSLbcoQ4S+1KoPJlIHfxatUdDGefp0+E9NrG2rSs
eZgYNSH248ypXOvUoWr4Rlzs7NZlOAL/xBvciCuXeLFxdeHrw7/H6kmC95Gy9/PuwJuXOWUSf8Nz
RBLpNUiWVrrmfHmhF3Y9IVbzXoGTonrcMC4/Fss113DAva2U3vMsx3dymLcZ3YY7La556D6aV4/n
yqZ3sB9U4CuG91Emfjovu/rJN525n3ObDrew3ioMXoFdG6gObntlTvdOVukwZQzbR0/blfaZBWvY
aMgfnMbQOjDCraHxjqvfewCxq8pvPjV4C2sIKoeEVvqLhhJMhwY+pMJ+qyPxjduUm6Tp3ScjXc8R
2BoJl2PXKmE/I3VVDM6+MIdBdA/x+0r7rMMDnYbqhyHGtI+tEgx/WKWcCwAoqu42Ona9auhn2IpR
mwMngdQUWmQY7NKAnm3IYRVLu2BRv3Z5Va26XrOCSZAksNO77zImiLxmH8/zUxpLbdcZR6rhiqPy
ilvl4mOShB8bL7qoJCSb47hwiQlqFinG3l6kR7/SwyPtGhcGawxSLRhfwlcrcin3UVPWbqQW6pTw
BagMHt+yUPhHwsRtzVBoKsMKe5OHcNOMLqau/t/kSrIwOMzCPr36sfdSw71ZjIqDScjBtJDT0nAJ
Usyj9VVF5iafGWJX0tyo0r7IgiWx4BI5zo/WyQgm0UxpiJ/mP07OZizcM4dsyu6c/q1mIgKdILAj
qlCnGFJc11Zgk6EEL2TrnzTqsZ3ZdJGbZrZIPfwOqSm95vDyQFj/cezMWAEfJWujQZeCLQgKqnQB
qaf+RYt7suztimKwYmWmWGPTimuYEaYMRtAXl77doZIUZRBqmhGYerPqc2M4DlBveEqMVQJoCS8s
QbG6O3ehxim7A2jfaxzaiqEMjDZ9GzjtL/3CI0wZiY5s8nyrlMX1KWzo/mj6a1T2B6tyaeJA2YdN
F3gZ4hY/sEWsCva/srlzWX+MFfz3yMy3isA9d5lPqxjTFazPAt4cs/q4+PQsxuA5oisW54HDXQIs
MYSDOuCNR5BjjVu2FWdi3QNwjLmkW2shcx2u/S1AFvGFgue05nxw1Ly16trf5E6plpUNDauMEMcA
j/9JGr/fZF+JD6SesN5L5+IOJEl8NAdOVzPzB93agtUyODbXJFRt8REXsN/n+RhnM1h5cCetIpU7
u+ORntMdyPZ4O1kzHjsdFrrS5eM46rEuREdNA/qhJgSmgmTjsselk6BXLE3oTYvUJUgWjwXvbipq
4MBjEa9QvriuY1IkV5hOnJXSrCcBWaqNm8uvEb4e8V/6G+gJgGXQ39wMULheRXis49fObL5iiBdB
6SR7ZN8USyOEA/RdbTF7+SpTisRy5/t0W9yriHi28DgpTY5F+3zk/8gxurZFfG/c1lsNc3mSlf/H
CdtoGTGYbeuWHNn/YerMlhpXom37RYpQk+pe3bdgG9O+KIAC9VKqTUlff4fYJ+45L96Y2kVhW8rM
tdacYyquOcMss6208YlBQ01XXa2vszE7j3RSlyju2fF9hqoISBWk2m1dCUh3vnopO/lO5EV1TM1u
XPvJJY21c56BoxkLme6rPveW6Ho4QZZ8FZgyffbT5irQFyP9YecdZmY8ZrBLjDB1M1GW02saURTk
4aru42pPVzwotE1ujMFc8dBQhT237I3qm9n5vGgYlO+NMXfkoXrE6SH0kgOpHx3fuQh+q2VZxw+q
h2mQMh507XY3dUl0Vp37GwrTY88Uv8wFwAhFAUhif42Xipqq1vx1RBbQCtoySyX1T63B+KnMEwnp
l97KvvpxznlY9722gmLzKOdxB4rkJ+xy12FIzn1k7mFjLF0/v4i85syLetWozE9tSDaq8+azwL0t
8IHpG8Fq15BCFA9qRwLTo9Y40LszeyXAAy+ZkO6KKWXkRmkcdq8qjmDd2ge95aWm2qbL7jjJ11ok
tgU4iByhA5zSQ0NznW7VIXGaHWEL+8IL2zV0SSe9D318qr3yPoXexVXuK7E6L1AFqWu6Q5ask1FC
P2FYSCYEZ2dx8LzgITOrK3j6oz7KfT80XylFYYs2jTPmN1RCsS31+snJ6MuaWIyK0/z/zb9hm0en
xoXkj6cm1eN/Lkq4yM0Q2OuIm/30o3P4h5rxrZLWHTAqGg4oEZ013gdcTw199i7liFJML7Zv3P0k
qhZjUf2Q7bErjPEJheFV98NnUgke+ukttaqTZxSPjfZeW/7JcfKbnhW/lmkQvtRzG2dLHaNXQHuZ
2XGioovmjkdH4ogT+ipBXY0O7zpMwRuolRYnbdylf+9iNiPP7IbwHudYY3LX000awUc167s5wCys
4x3vyjnAP19gntCKV/QQK5aUR2jVoBhvUOF2Ra0OAgd9UGJcIgHI9Puv1K328++BsunsY4EYyAdB
pgZov3xrWptWWbWLsvJ7sBjmeyXCqBasBK69kfHuVJ7zvNyT1QTuO3r0ShpgDlbQQnl3YK3XwbPW
vRFDI8ddrMO6U+F3FlFZC3PpCvsY+g7ACLZ9m1+2Se0UzAJqBE2XNz8nRI5PyPbbR8tBhJy6xTWf
zBNyuchJnrJQOynhmETzZbSxk0teMbyGyPLgx9llME0ISvjSjRH/QHSoYtrafERRy8vrOwPgrnrK
TFytMhH3GQmhrOGo/bAqHCPHuyhuKYwgKbWaDw8enJAkF3fle2rVF+qBjebDHbRDLovzRG8rniIU
Me37lFsP0rvwvhzTyHkwCv/SmOq7p1gqpv6oQC20OIu82drd3ZyaRq8d0vLtlw4yqEJwlYQDqqRV
RQUl9Y7kN/ls9tNFuKSQ2fGmwewRtXJf3jMru6uw2U3CeOnE3srlbzofK0Zrl9A0ZeTp+4yWUnsf
oVlovMegGM6RNYIgEA+BkevzxHHJ0ZyBp4TYOPfRGYjj9uWkHY8aYAU5LCv62AurCApGkC3NAFSk
qQmfWt9XCSrOaS+nAGdCFi0rsny1PMiWZvU+ZfTOCj919q3qWSW5tfZDPxqH+RBilfF7Kz+7rkcf
5iF0BvLCWVr/Jorjw47RpzACTVNBGB5nz8jVd93sbcyD6maXNxjND2UybKj2L7WWnXI7v4UoSNtk
ZVkJk9WwvwGbtWtrKzsgwqZ9Hi2Dcbr7Ggvz0Hv9ZbCLK1yLjwAJGmqUBXEcW2rSHQzzZGHSLiWh
b6ELTDPMwRKKEdQlDpEvIceT+Z/zXPmOUb7wrX09GVt3LC+jVt2Fb51nWSveBn8vPX8BDmf0QALq
zXcn7KdQU2fLW7u8oNpqnuuCvqTol0PXXPpaMsbJ0Q6ZpJQaxmtmVLsWRXHXXBmdrXAHfZgt+3JQ
BL9y7q8NOVD8cuJkSnlZWFca/QtVFw8kCF9iwt01boyxb89Ci08BNx50NWoEBBeZecsjJFEZ7GYR
b+LaOKcGymtoKgXriZv7zPzL74gBJK3+AJonhW90lJr9IpUFCrfeQUk6UzMjzVp6LW9HoDCdkKnh
06Gd34Skt3YZoPKRYQul7xLRIzu5AdkLLQTvQaoQ1PGredZR+RhI63jCqO7SI3I+NJK9sHTXyTsi
eGSM+NmRFzIl4H1majY3n59DXp+eDFuVuI8su0+mbew9SF2G6azA56FGXNmjxVqLHSO1zqTE7fMe
fKken+viVurer9c1VP5DujQinUMU51Yn67bktIyJefHq8dSSvrKn+UasalRfCRPCQF2nxTaNnxNG
guvI781lI7KNlc4OD7Mut7ZjcexiLNX7tbvoGCEtJ79680KJnYcUs5VtlK9OwrBaJoic6JKqF5k7
t3LQHiHipSllRQqWcFGPA8jSNxoe595XRBnxg5ruxzThTVQ59z8Nm8YFWqN1N4JoCbBXyIUNw1VL
qJyBu5/Gx1S1+lpqNS6fznxtJ/NRN0BOcHiRmyDvqoWhqBbKDnJ703RPkTF9jpLULr3HVJAHnJ8H
Yqr5bwKYS5Xo8/R8g8WIrUHrbOQqjbc06UTrnvXbuFQBvDgN/AH3qW359rqPtbcohXtmi+hoMmHI
6hOBkohIsmvn2A7X7wTleNLVHsESn4MZkxfTTbh4Rcb4Ov00KgwuyF4BL8SuwOoT9DfTbG76YHVL
wj1dKNwbq+l/aFvfSMTSptE6m92T4gpZSUujY98i7bZog0djvMC4Fx7GkjZV6H4pkKuLuIIPb1bw
x93Gxk0OZraMh2NXOskrXbRtL9rn2q2PAL7VUlhUIE08GQw+CfsoE+8zwsu0sLtpltKWIYC1+pLl
2JsJ2wW+CiTfLJi6Q65f6K+utD9a13inbgUNmybVwesuGVmyC0dWlyGN5EY25dXyZz6qB7k1N/x3
z+r/zbTVq27vdaLaOAfSWSV94MfENXYO2vwB5tAzarRbUU2U307wOwKJTyYJPk5SSw7JP1K98A6S
GYq+n7OrepuCFvAOJVsFo2qu97aB9IstCFakg617isVlaGdvZAe9SobexjKoAqsaoioEAQIWjHo5
JHF5yuP+EMSIBRTDmkWNhQqXVm0eWj7aNTlJDDUjEAxJ+OpWkHVNB3Y19Ci4p6vAR5jLEb408l/b
iH9aJwi3nijAIHX9rbHT8UCqwq/iJy2TlpTnRiTncGIZEDpdcIf8EvaF8CMv2cVobN+YtxTLJmn+
hWWGflhzvs1EK5GzNQ+EEtsbVbHz1o0k8SS9xNQpu5ZiY1m3oVhrmJA2uK9zLijn0BhuCoc9vWF7
ODUUEUw3rQdmbeEBLyg04/jX1gTR7R+eZjb7+ayO3xHMceWue86thwoP/mJIkPoV9K4vegyZP0N6
xYTi1v0J5zp9azTw3KxDMFGehmAWdxYK/ZOZGXeFq4y+DB7VtmIp8TqNBIRcrO1R3+h9oNZRwxuX
c35s7GKNSLMjAiCkduzrPYkS1M/lP/p6S8gxn03rhKs2zkoOkUzCsDJnm5GJRpRbYHXq/IMPfliD
fniUk58QnhpgOsciGCJFQS+IUNyCMIfPjRgx1m+OQpeqCbYuXFQw+c/kIRvbOF/amXFVBjzFVqoN
7ALYO6iO1uzi7PX55C1sjTUvdtJLq5+HKppZlSaEwKUtyrvv1AXxcG6zhRSWQtEZ8B+zIFOcFs7S
NFhshJFurKwvrk33mVK0LLuortduhTO7dBgTWUp7Qdx/sKzB3gkTbXyRfpO4EH2irDuyAM1H8FDH
/E2sQdgxnKGry5wVeRxqIlDctuGggualwsTKHwHJgNgpaNMHDiM1x4nHddINS3SLK/Rs1SmSLECE
j3/YmfPs9cWJYGr5YtrdCzYyrlXlJWe9yAlFZBrfjcJc0UwrFp0LZSQWzqPFXHArWpTXXUXO+Pg4
JuR1J6kI4awren5oh3D1+2MDWxzxHq39k9U11qYIP9l6rVVPG+FNz/I3oZfkEah8JyKSo0bTydZ5
an5UVYvv219jfutP0daKWqYMkfnmtM1rLpgQh2N+lhpgq64vTYY4uORjMzG3umFEK02mm3Lkdviz
5BFArCf/yH80lyr1+7Urg5NeEOkytob2MrgMZoxOtqd0LxlFL3PpXrpa3HMYjuMt6tmyGs1jHKxk
tce+te46J90NmtiGhg4mSDCxRdVs2xnsjcF+5OddQwwNVLzPIF2+qjmDi+B6Wgqth+rKGZ8Qo8Ni
CAO23RFMVuaxx6X3qPeuNMDbvL1VDZMcMQ1viT6i6Ods7bZEgFGuP7JI3yELXIPMl+si4+IZx2sq
sYQ3Q34BUvQa58QVwRFtcNctwtxlWzfhGAVoFJwedd8kHqmJT4MoN9LT3kPfT5ZmmkE9aQdoPw6F
qyPPMpdkXcH7bmc9eyXSdxwFP3O1gc5q6yK8jDvvoUB/shiGmPyM+pyZ3pdnDL+Z/ubmDbMPtXF8
eoj9WRUFW2IPvqADm0S/6tAp1IsDno1wQGyTzVL/ukdNRQRjHjzYELRjawTvH12QqdBf/HBj67mm
UKAPoj0Vc3R6nD+jQLvQ8T9ldvVY96c2pWWkkmwPWktUO081GxLeHubuRcUkcexuRmWf84a1OyA5
DK3nVJbn+QdWwbCKXI1w0fpKm/NUFQ5eX8wQXasfpz5co5h6qX3jN3Zu2K/eYo1FXEJE5NRoPvW6
94rwjNmPjGEEBLDbevSFiJ7gdGfT1XWO2Mfuhu5/dTlsR0ucgTecE2vCfPLhjzhHiCD0Xf1Tj5LP
yjI3ogiegwgBbAlhlyPkNbHlFyFOqI9k+4Pq6UmrvVWDXmKs6oskCKuig4buhgFr2X2IKT8Po/NQ
z/ycVAffgy8p/oF+P7sR5mZVUny1XXPLfe+KESRcrFC0fdNN40rMsx+w/Pkqib89fiWzmYN4BpTx
ymeWP/xLcXSxt1a3fMp2sCAWZl2ckKrsUb/BejNXnY9v2O9mXAnXZ6unyYp4KVAPhdyTs3EjDI00
eFVqV4aygC2c1xDolp9MK1CrTzAgnvFbnRjvM3wb73LsaFloy0ZDiunor7qBeUJPpw+t/kHjtxzj
bieM7GWkHRZ8GCFNxsKm5gnNhCYgSDvHqdkVRP1eR7DJ2ph1p9v28zlzcE5unT2aEc0ply3MaMiA
/Bh171Ik+Y+X2t9didU1QcJeJMc+6ustjKVv1dFJy4gitaOQNAD7Oczlqxsz9pM+8/5c3MrG/snT
9BnFxVtR7b02fS1x/jB+1T+LSi6zPrijnfMIxpx+Stk8ZBI5/1iGv7B0d70v4KcApai96dlqHdIj
7hk7xoJyo0SDSfOUZr/H5VzVBhON/jog/bTb9IY7sFuNcfSsCg+P5oRWYPxpoGXlhQlOWYt3oWk+
Nv2M80GkHVGN9JzaF0gjt04WPZcpR2qZB89RKn4sWMuGF2w9UH6djhZa9FiH0ri7+CbQAt7sofQ7
gjIMnCC1/+aHxTuorziR65FgMERNr1GE0mL+WRGUYp9zdOmxgCTCGZZqYHQZ+8HZDv/5JlMm+w9m
5wy7Ec7IGoABeUPmTM/wjUX1Clr+qbMR7Bkg/nO60i3yIFwAFTcc45oAkaDUqfeKnBUkpCyNqRBm
VReFR/kKqvs0ZJTxbox6XWOfxHJKnHppPYkwes5RqWQxd1veet2y9huGa/zNML1TfhiYtxA9dAmH
IiEQjBpV+MYNchu69GzZmeBS4B3IHP+mIUOPdXxXUV0e3TLdaJB2e8E9CCLuIc7add7MSksbYFyU
8L5zetZbuhPAXG/1PEwxhLvp3fQDsvHSi/gXrQCOyTSN696GrNcljFLD+rMgkHNJduBv5/pbIzHf
x9R8E2X1XKXRqucFLi2FmSlLtlAuTkiUDSRN8XtEu43fTfGeaebeDJkLJrp/oqq8DVGHNEIroDHZ
z0N4sJP4vXCLH1ePvttsPBiNfAxd9bSqmlk9xokWJxnvTRGg7+8axDgt0gvgUwvl4g9sLKBrfhCj
vYp2bOZ4wjR5zcG+EwJlLwwpIoYT7JWASEcHA6trsQOolnaF88K68kLr6RKGDGR9HwV/wsXWq2aX
F9WzPzTL2AVJalazY8nnXOJrUGYs6yEJd1Hpvmp+/h73uUtnlJeqeHcZyxsVAsPO0N70lBN7C8RQ
FD9+PWMr2OHZ5J6LasSgiBbYrXeOtjYMDQR4cVZx55K7ENMsAK0T6cPrVJiv7lBdE1qLFekKeuLQ
bKmksdDsOe/aWrJrvMmUMFtnRPeSofEyLeMXoQ3FEnw1waxw4cXmsUfG2Se0PsfyLSYHBuX9xQlt
/GN1eIN1gaGBSZCv3MMokZXEitJ00cfNpQy1r2jUGbEYF9eeLr6dHjVnLcr8MZHJeWjSx17pYDOK
jYQVNVrjrTVAg7Te15QggIvi8JCq+rG2qbHrbDqJEDJDp8qnUAeOZ67D0vk3hZ0C5YZNMnKpwRrY
VtAM0JvcYIGd+9z59YX5kBbixQz7F09pJ4SVa+RXa03Ku82w3BTq3gsIXrR4M9leKLYQsKnuU7l7
ofLrqKubroU7ptNsmVy1FdsRGbKdySc2csHHgtHYMZ2Y8foonBmVplpO/266N0m118sazVO/M8sD
C/3N7znw1w3DhK4+yUQ+VjNGK46h+DcwoEviOPBnZc+m7/22if1Rx9rdL7/SCMmvyG5h2V+iONgF
g3Wlz7/Jh2mFkmdtW90qamZObsOpjhyD7Meo4x/wCCGkSfuDyetWmNOaVvddEqgtjp7MLyYuoYWC
jGT3mCHrclyRNoh2uP+JNH92ajlv0nOPgVtsPGSJiDAPmV1uFXVThEJ/aOQ1keNjlZcQF1TENrIM
GKdXWsi4g6t5Oqc0/B0/eYuIaF/kjb6ecMhx/bRgLBm73Ljjq4VtguK0xSEvx6vluEeV0tVriUFo
Ju8uRvGQGc49cfStF4lnolm+EktgIupfGDRxUBMQAXvN3nGs3pptdet48YNk6RSe/uBQxZntbHn2
zzWUFHhLOSl/WvrWAVBpLUS63Fq5zM9uR+yE61KDTwxm/AsqX7RubcUKpT2PvbhXZfQcJAxYXWmB
jeCDGvo97SjUwe5VJ8jpGUUPpolagPlFzwg5hvZH0DLQy6onN2q3UYGsi6VNruy4+5kgmu+0oXmJ
Sstcyh5Bj13BwesSbesk8X2qoQd2k0c2kzNtGxU8mm5Y78mU21VFRvc+yPINE9VbMmKiGphcEY2T
WMcakYUplfElSsNbCBntA70NVowQBb+2Vm2rfmtpIlnFWRXdRdRFj6i0z3/PPNAHT/mFbvPJsif7
bMlf1Q/h3WncFkwR2Rd/T9sAp3UDhojlKwvvbouLo3AJWQRmr8c+WcZCe0KwqVNB2O0hUQ1Pq2bc
1hFw4XZ6d8KuOoj//+Czpq3HHDKg5r8FOfKd//2zv/8V6ytqsX7Oi4Yp8T9/NRxjvvm/z//+uIvA
2www6xMcBvSGa3mwbY8HBn9EfrsvQV2wq2kS5DNKOQnuZYY/z/9fG7QUChnSjcocysPfg0fg2H4g
WXfumdBEjSDGHMhlqw847P/n4b/vATdGR6J2f9//+9Z/f+PvOaeBbAXymDdk8LDn/98/+vu5VoyW
biqB63MaGQSnOMV09ClLwCvVpL4YhvWPJvrGLQuyFEbT2+mAEOB1+gxjH7u+Rmpe4dnrKcuWvT/0
oJOwwThtfYIigxQrY8DsfTcUXsfaTOQxQ9u/hGkMqvzJHbmjmVsm7HxzN5izRwJRi+6S2NNpTlZt
oV1zLxxXQeQj/iM/YOV2aO6Tpmw2Hd3WG7EY35ocD5ZSKaITulQ+wWnHmFiVUx75jJo1bY1SNjkq
MkuPbSKRzPGXY/L46DeS8TI5G+7vGkcY62o1vpJj2K/GudE0MlbcxhjStlHXYPmcWCdDmjENJDg5
URCZzNzQwBJfZBzNnuaCPjsNdaLjMvSjW6mYz0rXqdahO0tAOyuGEIXm0A2h/aR2sRmliQRv5q6i
cRj3WTeoFS0alBc+5o0hzp/iBndOK2lBGY2brSoWnRMnasEVU5uV+QAaFkOUUb2lriFPLikMJ28k
klCjpghJFrog1jMeBuasrj26b01Ft8x+HcD7XjhDaVsfTR0Vcemdi8Kh4G9gmM6Bz2SoiWaTDgy2
PcsIH4Y2+ge/kCmkGHZcl+T6xQx7srbVL+C+/LXExYyZSgcqQzNj5ZhJcdfemsKII0yPqJvgdvGJ
xMQk8RasGxF5S3umedQj2ajKdo962ztbjXjZgxRGcPRD19tUys4ODEN2ID3iY2KZ+cqryfr2lReS
fMAEa0wQgiHp53ibOd5nglhjbE98YCfpG/KFvCEqlKhM9g3BEpqRc6nMtBcnZ/SBkiKQdnaCOYge
SY0GxjasMXY6FTuPY8SbY37mzJt74sJutVY79yaQq7Epo1vXaPbdddEAtkRQ5br+yKmsfQ4DbaHL
tZ7SNxliptCliEJMN9gAaro4nAubGu0MaNbAcMpdZNj5RZPls/UPpr52NkrLnxZtavFlLN4cqsqR
lr5tMZQjFEf2C0s6zmnwEV6bfupudZWBkBPSQ286aMvYTAtkCUw6grJJN3nN0NmeQg5supfcHOsv
yST5zV1BqrMH9oB6nUgTY7CfgnJiP7JyA+EATycM29somnODSCZ/6kRmXia3X//9YdLGr1xb4QmO
7XtcTPany2Sey9pJmMzSEs0MAuYCRqpXOtdftFe4s4hgPqswCZ9JOSiWTiPd/d9TBtQahirhrEf2
ZEqPktw1Lx2PlacevKkklJa1a4HPaPyIOKizZoy33kxekenz0XjD+KYk2EeHYCwzJODWsxG/4Oeo
M3kN+lI/Kks/0y/oj6mW9Me/r5iCs5Ihj5ZxYj035OI8J85rzhkpnUyLMxYRoxxd/2U9Q+YY3cZD
6tolkTiVTbCe5e5rRRlXB+NSmFnx9PdTEjh6f880SSyYRjm01hQQHg3f1dPfV0VTZv99pWmaWLku
IvrRLp3N6KAQtTymZuBdM7biQr241Ol+pK5amCf/ZtHiSA7GK55sTBeWvuuN0jz38zh4LKec5UQj
hN2eSsQPCGZwZdwFTGPAUobxrg1UfwA0bVIyTJ9Gjv/i1EZ97UT0WpdOddRsmCzRDGaZkvS/b0mz
tleKIzw4B9TGK+GOxvHvwbbG4ij6rRcqzgEhGnu/6KpHtHFqp4XECSvNlEsisaznwhz5KtTjCx3o
juESEBU62ZiAjOcocmmFZ262MRJGRPaQ6GsV4RyK6Euvew2Vg521EM6nqJo9B8zGi5Py2+QeeH10
7GosSvX86bkuxXPbUb5ZyG6WQybgvmEj/cY8ECyp2Kuj32fzBnwNoiw967bi1mjdBDNdLXZWM6OH
G2fd5UgnlFYguHP6c+42+jWbo8hn+3GvO/eShLOF1tOzSkk7tbUYoi3lQuhPzaOJU2dX2nwWMQ2k
PIyvujCdbU1Qx97qnQchtOHiJPs4Hi5uPZlvXc4JMWybftlVAFIz4YfgWUi4Fmg6NnrAfD60+2wX
S1t/0S18W0xRpmM1CH3bkKFBsI6tb0go1RlD6prGa9cMDgzYlDzAt9ekqrO17aWkNHFShEHZBccm
7+CS+yaNrNCPqg3uQwzVfiC3EWf8V1+1m9S1uifDIzJUDth5/76NtJrYYosmoaiy11qNyXYq8nBT
JRO3XUJcEPOHq6ay4btovP++CP/vdwrHfMj7oL927RztEOAAwUP31feDg6YXwcoinw8/M/lrXRfF
sEN5Oe2qftAuYcu+X+dy/EI4uywnlDno0H/bRqsfRG4d7LgQ58FjNtiTxrSssEesVFnBgiOUbIsN
e1jVOgDymPk5DlOUywJcTFMz7tMtx4IGk3mHINOqtaBB/VlyfFC+/NKAHVNOzn0nh06tR4/27rSD
IMWINnAyE7RKWdPuLD6xqGxywrEOriUmxBsQ5pYMlQlR7HMd/1fb7sKOQNX5WR8lhKfWJS2B2e46
ZLXaBG6PnEdW9cmI8Zza3qnDcwub14IfztR76mNyXXNlrSaDIN1e22AnMbFseNMS2geCnzkvbuoZ
AqBFXHll3v3z4/Hf2Gn5W+nRsym00LpxSrdYElPtPPecaekGm8IT2roINDokFFBOHfZfna2246zC
Uj2urspSRyYo+jk3dB7s0jj/PR1dC+eRESKmnJJTGzDm6Mv6yW5wtI506f+e6RN6rTzVOBTbAS06
xCI6kwSibfP0INsoWUrLuQdOhdgTCwF+NxjOf0/hWERrJmPA2ZgiNST94JjXJMDeek4cZDUQqbsf
zCDYwq3P5mAaRRaZfoemOqML0hocptZspI+jwpRVtA4SIG8D6KYT3tN8wzlKWsMeWBRR1HwIy6A3
PEa2HCE4Wy98O0CXR3LXSvV2sTcnWaxsp/I+EItDtGmcu2tWLaYaHa+Qbye7np+K+mEXD0n3E5gW
iD9PmCdcV6+DqvqjWdgINCdLe0XzP2e7I8mi+Ri+DUB5TZ3ryAodeUXm/wQoIXwTQV7tjMHjTDpH
1zVs7UACI523IdoRF1ndIuZwt4I4l00jgmj1972/BwwujFt0kR2S+X8JERLsheHR86c5V83uZSr2
6MlEBIE+CDc1Z+7qGDZMQyhfKYGZgqJCCdtnB9L+ORHYrVTlH6sQkHtQ5CyJJu2CYsqnVSYa69IV
9kjXElsLd4nHZmeEguJ0eLVA2q9deqMXE1jEJXVp5WEZXQglvH+cytrXXi9Niv/YOTvdsNJtIAJD
Iq1XllIakbyIh0Bp3QvaxjGcq1EVfkatx5jV5FBax422ty2cXkMIJmNEUrJOtDY7jfS8V8olN0f6
NC8Us5pNS67xBiqnewmxQ/LbMq7jcFHZRQ6CwDOOrpqIzs27mgRzINDMAlDh9iiga3TIm8TEoxyM
kw7hgffNL9x406Io/orNKDy34/hrFG52FjXVLGqgje2h3knKZHwKGtTE2phfrY5A6zF39zj4WINr
t9dZcWj8RgplX2LRMFMwVpzY0jZ9OJQPDB6mPd2gJ8BE7QUYggVAhtnC1Ik3n6Pge6CNj1GQgt5p
sTc1qmv3futCVujHcUV9RnBy5xY7Y7Lklvr5TghnB9S4yJkhG9BnIBeVD3//FEw0GNluZG3+Dp6m
330lHf4JjrjZsa2oetqmit9MkR87q5dXN6Cx3OC73VXImfRqtC5+w27i5taRWQ0NFgcwZhupb90d
gx06h0+ryIczbgASh3NzE2YEjEpLf9FaFe7SIDinA/NNMlYf5L8c8lLALPtmcTgiJ127RPYa0m/6
04E+6hJMJY2ChTm6dfNo+dG+jVaBRxjgItaTrdZ6pMgRVhOWWJ1Ex0HJbmvvJezIEGXs2WztCRb5
qJwTI6V8rZECulWGvaY6fHaFWz7JQZVrPK7Ffsjmzgij+JHDg2lluMoTYC0qzO2dVw097AtNrLGS
UI+qwDpT2ZJ1BedumfnEaIOZ32mxhJXYGeNZ1c52qqvx0hkHILrorGnimB1xolmFlqvMRlw8c2EC
JYYOVT3ch0ghcopEtKnrdjOJnug3nROyo6ezy7kcH+YpS6Fbz+Ys7ZQ9o8IISD6kkIsUMc1GlDU4
1rXmWNfIXJus8FbTqIwdxxMa+F78WEc1S5Q+W3lTfC5u7ccggBFDuvRqT0NNFE9hkZgWN83a8I14
BSKdVgSol1U1pu56KKLhbJUp2AgyZthLbPfqp/45Lzkmm1ISmj2hEC2GYcsQPDlZgWoQPcxSffAn
rxZcNFOa2dltmwzdGPOoys3cQ2N7GAQm6+DH4tYC5zj/Pbiunx5BhYvjQGnadRQQAjXj0vHhz+vI
blZ6iZ+mzT1uRcKLcleepBPXTzXXXD/rfspaQ+YAv2nFrpqsM+wgn+xsfV5uVNFTtrUYZdoiUWg6
sg2+I2Ot7v8Im7cegu6lSWkRrUvRRO8wI98NAA5LUEvxWlVRcbcmkCpmYk7b0SHRTnrVcTTarz7A
/1Y2bJj5/CBYOrQ+5cPRSOAI9QhLbeo0W0ayIAr8XH+J3dY9M/L1zo6b5cs27/0VfML6RBFSnzQr
99aRQ9gYWUfFbfAZnejsIva8qpY9ro+/n/n3IKT5wQxYEjrC0gvkmiCM7Jglk4ZgndJUDbFzJAdn
MyEtWIdao1Z113DT9fpwxLwKlURuNeWk58LcEFv0Ulv5C6ee+K6XrrdwSwzZCmVc51t016cuvvoq
Mrd2bKrjmJcHzNzQzSvDxQeYTWjrLE7Whjftk2QIzlBE38PeGiAstc2eFoj7GpnjmQCNWQQ6IRE1
ilOFB4KT03T9e5Cic+hdRw+tEvG1xI/NdOny/xg7k+W6sSzL/oqbjwuRuOhRlhGD1/K15GMvTWAS
RaHve3x9rUOPyqjIMiuricLpZNBF8hG4OGftteO5zx9Me5OHjnkw+/D7MJv55esPICciCXSKkQGH
jqd2Z9oVCU/RRCzzO6cLXvkupmdOSShhOaKsSjDccamLa5qV0z7CdLReVBU9xJa+HJyGV93g3BSv
7tcELHiN6YYdGjmdXVoQaagnxMpW3qF893L+c6SX9vAo1pXIImwxXY/hbJ3iEB7VKCfWi2DG9/XP
kkHgpWmpV3dMBEipbYb7ylXdoZ9os+BbyiQ97bZ+pz/1JNl2ZjCNe5PGy11VNO+5m0ckQRsYySi5
2l3NuTJdBVYaXsPRetVpIdqqSWN8Nan6ChuUHqN5nyrTOFgFE1nYiWZfxIOxLZ30g9dYfrSYEzND
fgk0imH7iVSvPixcHa30aC3Q0W1kOmt64EA03DrZk3C1j4ZuJFsUH/kGgZvB8tKf380mecH4OBym
SRNvxEjMk+RCj/jlYmfL+2SlFWeaud0Ebk4NpofAAPa9Ji7bn5jbqdvi2v5xbKrHcKDi1ZgnZ++H
3oUUzXjWJq09UNRDaM4MNIzZXDwrbwjv4EnSdU1mWyu18Za39YsRY+jKiNbvXJNbwGwAQ5MtIWap
UFIUiXmch7TC8KZPr93grwZu15uOQ8124p76oFlVva4in8Wu23ySyBofA2eGZIjjarlvp37XL5yY
isziyZBURUe91tbw3G8OeOw9gTLajvptn2AzYf5zRC/qrtxmaHYxUeiwitojYMXix4cRM+lK1y4Y
3k/5yGnMGEuMhta7FhAaBfKSSqYEXzEoyxoWQL/Vfi59iEF7HzcZ4920xJQzUn4ylN4j7SiUDrH7
xq1hAKE5rn+mlJ1NHrsIwDgzOi/QuM18LYpE3UxWnhgYsrOi5cesNXW26/IduWi8D/tyDwJGkeqg
LrXe8i1CR3ojy3dvt/d9iBi/7XDYz+1wHzr3uQMAOyUWKY0A6wlUZLfVpE4XLY12UkyTyvz8dVHz
u/401gs6Xzkh1IV0L/C8dof25KnL5/zs+r/QPCanrzemvqKBSrd2+oTVlWfAU8zr+RDbrXvIcvNj
CEiL1Z7a9g48dML6YT16WrTnzFpfYH79VZZD7UsVbtSoDoQLAYJiwHIocpCMMU+WVTyZ8btmcUzS
El7h5DOKx6EINxyltQ9LXxdL4R8ztMp/zeo0v/APzjJcDBRdgM2YdaGQ+DlVbLREe7MYnfOzwVpm
9OZ5EvmTmZq3ehi/OzWThTKywi2jYGgXk6FDcih7WgcqObnRob5mabhsvKEuNjkANNGETZBouJSi
KdppI6/gnML6fizWLA9HYug+0GZ7cJM53hYkb5PknDO5u/HsESE4ccstiAJ3NrYxVN7P/nksK9oU
OwH10u446Ut+0n3Iu6/7M1XZ+9E1TSYWDTfXOJ323VBhZpzH8eB6LATawK2gzJzinTvH2WSfzfYv
O+lyUzfZZq8dl07l2BjME1QRK6IUCkDLbKiZxrAPDOYeVNL0V7PTSGZlVcijGh2UxJ/bre909Jjm
WLUjYyBOpG1Sxm/HMi/Rnr24S7hH31U/dH0XM5LNHyceqzD8UV5cp0zRgyLdzXlFHDbqZvitGkdq
EpThuh/St25KmQY2yONiBJVZyeomI03GjJZ025hD5zExOoQN57uYZ1CC8mwlEQbd+9pwY/9cHmIv
eg5DaOw2CBj71dZhCGK0WDPzCi3LS2JKUYdsqj5BDyts6OrBMyrv2EM67obMMzd1UiTbjgb3IzAJ
sYqhs5Bi0qXQ2/AkU7RcGRImDyPb08ngWWoKke0h07kvi6k/DHL/6Kbh6FUNA/bAgx/2dJpC5Efo
JYtzR73SbsnC7qTyH19HmNF9XkZk0saU7+n0ueud2d25Y2HuWcKDfwf5r6RC1jvr/hOCDkx2bnmo
ONwpdyaasJDQZ4XScj2mfzEoRIh/N8UedVKk8XdoxaOtVfuw2AA7G0eV/n3IyfdsxeGuGYzoPGIu
ITA52zwg+AhpZeDt+jwNjSoLLtpwcHQet3syvhtIhfk0n6eo8h/0+ZPfj5kMRnXx3Mg5MV4kgWZT
atohldiy8iN0xQA6RMDSH5KG1f/XHDGsWNS0Rf/NhBV2gqm4RAZ1HH/9odxpM3XwQos9X/PG7w+O
76lL6Os/8pF0hsVqHBNV5/KTKYODalCEGSwn7iuexLnfMrRVRN4R2FBy/XXc4gTWHRIHoMULqWSO
Q9Y4LEa6g8ZWZ6XFlNbh3YY3c3lAltu06b71dTWfDWe6GRptrrDxzdqtK+vK4tW69iZecBpemXzg
Z9m3C+U+TjbWD4VYjJb8Ee5tOn9d2wjV2aYbr/784z/+8Z//8TH9z/CzxPjAXqdo//GfvP1R0jMR
h1H33978x3PJKCv/+v/818f8+//jH5f4g5FV+bv7f37U/rO8/sg/2//+QfK3+a/PzH/9n3+7zY/u
x7+9sS1Qqs63/rOZHz9b0N6vvwVfh3zk/+87//j8+izPc/X59z8/yr7gef3xk6qM4s9/vuvw6+9/
KkN9faP++j7J5//nO+UL+Pufh+ZH/X99+Ce49d//tLy/Ocr3ddd0fWXrps8nGj/lPab3N59dqel5
uqNsw7SsP/8g/t1FvMv9m+l6uqWbZPIM3dXNP/9oy17eZfh/48Nh2AlV+L6j+9af//vL/rcf379+
nH8UnHbLmDOzfGLT+fOP6q+fs3xhvO1bbJ09w3Q5zChTyfs/fjzGRcjHq/+RUZA1MtErNhBi684K
goehnXYa56zL4vVkjJuMUBx29plorDZxLHVv49RVW6ex0mfSSGh/lXdy+6i8H5DR7nQzMQ+hbdhA
HcSnM7tfaUYSUKeEAstNg+LgdhZiLkuvH30QLi7EsfWLC9wMQ/FpwWmQPh9eGoYQLAbdDn0by99l
7qf7NtSddc409Kmby/ssn69LEPbvndFwy1HMPCiUvIbLfWwqdQyBFe58BkcL3WzbqvSSk9FZzDWw
PFxp5tir2GQUn8J/FD5Eu92a+GgCk8sV2O2OrqvkJUddodE9+2vIe2J/uv2WNcGpRPvF9bLjUI3C
5FFpUfhosq/aMs2m08RvU6xm8wsi+OHoFk6zbcgR/xjaQxr79neNHqcNmYEXJ0waiUBmN7vPnhQl
5KeekcqeEyu1xd6Q32p5p9P8UpEyWAr31tFwSsGY0LOFKKoQuDi0j1PbYY10yhT07EW8rLZpwALB
xQZ5qNrCYcdq3RWOx+hLM9WWZ+NxW+ALIUrmVGR+hgpVFjiasndTE9YP0WJj7k0datyob91BPQD7
MLTmtdsd//VHEhndcVAcErBc1/s4Ymw+81eHBnPbI152nblAylpCr3kTDd0xq+pvQ5L10v/ETdPi
mZVlkb8vuL4evSL9ZcTLeFssGF4SFPEBQw/XQfl3QWD81iJGrMrUTYD5hNsqYTt0kk80hNCE1mvE
rfg0jxBArBDQKNxpDopJ2pfS7egS3gu9vrmyd3pSIXZELgML9XfcfjLfOlMUzgFzaustqADbVjlm
ggR667FMWr7LMNZffxgpkYDCodQ9ThpCH2HcPdeeE5BR+vAm1T5P6O0Wx52fFGk7pjXGzfbthqo3
7Qrd79xDhPQ7vyxD5pGDfxlN5n1zkQS7ELD+Micu6Fpa7SCDx5MXhv/8g/Q8vy8zY6A4G/dqyGNJ
6C3sr1n3UwWJbfStEQzAECCgFzQgEUiAvegTlxFtD9KhOC6CEqDxByoQvGAR0ABZGUAV7IEnEEIh
OEIkYEItiEItsAKn4AZ0H4BBQTKYgjSExskRxKET2IGIpLaHIttVcBCVgUZXY+w0txVwj9dle8cq
J0azzkDzyJvtw3lT68EngrHAXUYXOtRFKfgFXsrzJECGLmjGIJAG8cQNu/zoHAjAwdlsILcO1BHW
81GD8hgE90gF/PAEAZkEBtEECyF4PuN59m9hMHOcDw2y6An7d8DlZLaIumSkYzxBTRKYE2a/lODE
5LeAUTrBUmL4FCf7GARXGQVcqSBYcKgMe8ST7Da+8BYBXbKYiSvgi4KAiQSF8QSKoVxhZ0DJ6ILL
IB/ZEErLn2ZBaUIMt5x1thwm6k3xxdtkbBiOdApILvKLyOkFzikE0/k/3hUL6PP1dugL2gPj869/
9fXvU/mIr3/31yebBRXyQGIOTlyVx68/iHMPrP9ruvkEOGoELgprqKOvf+pTrIUwf9arMlx/qzId
WEk+bnArCCZ/uQ2CNI3CPtlCTJUCQBG2g33619tf7za+KClXPujrPV9/aIJT6XBVC3wVSz9r+6/3
fX1ov3xD0MYha17m/cAx7qk2IgQBMSK/kD3IcxT0/pOxTqh4PDCxIe4nSJjXcs+wTYyHfGvDZ7PM
q/2sh/3m683F/r1QZX8BRL6QXe1Bo2OqCZ6HqrhgKaB1QN4C95Iu1n2J/YRRtG0RSQdVs2HW2HJ5
UBZgbC08WyZg28zybJ0K7AbWQJs2+FsjIFwEEZdHVUMKOrjXBJZDDu1dsbKSW42fLQHqKPdjMARj
hx4YZdrcvuqC3zlweK0AebGgeR6Mni2wXgK1J6MXKqdpsBagTxe0TwnkN7k3h1UunV8cyoEAWxcc
kHUYK5ToZYETzOEFR7jBXgBCt9UeGohCDgIrD8KwgDQkyAZ7JPDhcIch5l3GAHwa4MQYSrEQXNEt
Nzb0IkQtHwTPiFvtUcE3jnCObYwZyUjDDGj3NRUUkknYT37BX1IYyRxW0oaZ7GAnexjKSWBKC6qy
gK70oCwhgphBM8Cu4C9jNKernpbG5opbiyg4ZYoOXaierb9PCS5iAucufJneXoGRuCe/O3QprFlA
3Wddc1ODewvxy1dRjbC8wkjUYSRC/gI1mkGPxoKRgod/OnJggS91BDSdIE4xvacrHwZVh0WtgZG7
Z5snLBdOFVPrd9q+BMglsygwJ9A1WGsM3+rAuZJdZZS98BgqAx/7lg3aXVhMDzz+PmasmoLyZws1
K5/GFIrWQHglWC2k5zYR0LYR5JZc/b1vVWesxxugabq7nP7RhAmE1VUwux3srt2o5wyWN+N5d4Ht
zWB8pxPLeGwA/FwEAHYhgS2IYPwgeGfYl9XxHZP8R+aKtzA9UtlDtfXCTbkcHnLreSGns+q1+dmB
PA7r6hnGi+0crWWQySaEcgapHEAs4z79TeknR5rHFp4ZJ9AxFsDZFNSZ3zJW99DPnbEF9t4OMNG2
wNHABhjggcIyuOkYfloXkLqEqO4hqxcIa5eP6tpiB3z63I3x/TBBA0Fihy61AenJg9Ne4LVRh95V
8NsjHLeDcw6qe4HuDqC8XcG9WT190jb56AoIblt8kLPcEa1/T7jxJb2603v9VDodYeUWJIy2v5Xh
z78noosOD+jkD3HrGdr0jo+W6wpyGwW41Jpfuzd9O/jGt4LvoA7FHkOza1DtreDtk4DuJlMN2/Tx
C23VUN/1ublexmndw8e3M79aAcR8CTnvQNArSHrMf++GoPW+QPawZoLcM9+gKSOAwofGZ5NjsVsQ
RD8MuDOZgu0nAvAHkPwFRD8ZsrsUwj8Q1D8S6D+D/i+W7DUf4fXwpko4YJGYABLMaeVSxiMBglKi
BFh91hXZgkZCBg7TmYDUQSfxg0mCCJTrhqtKwgkDRIKEFVqJLUxfAQaJMsC2j08G6YaelINH2qEk
9QAi/G0Oj+zoXpijvmComlYVKYmUtAQFM+nKIj8RS5ACzxF96SBbloQsDNIWecLZlfDFKDGMhjyG
TS5jIZ/B4uTb4JLXILeBMIISAZIcA4mO0eYVr5PxsCTs4UvsQyf/MZIDKSUQ0pIM8UmIKImKlOgK
JToySYikkDgJsq8tGZMrJpEC6CX/8Eie0I14SiSKwql6nZNNySNCKpZNXGXu08tEfsUgx2JLoIUT
LCkxCbnwsiO/kD5TlLduJQZDYKBfU8DerQoyMjZZmZnMDJgIbUkSo/HI08wSrClJ2OiStJHITS3h
G4MUTkkap5ZYDonMNSnWYyCBnV6iOxwHzoYNBCWhHp6Knpo3QBh+MmR+oBwBdiUG5JEHciQYBHIg
B/dfCYmhSaJDqYSImIWTcQWNijl2xuSMYgkcLUb9RoBmm5BEaqRjovimk0/SJag0S2QprHixkWHK
yDLZEmoaJN7kk3MyyDtZ5J7kc9XkoCoJRGHaedFISI0SlYrJTNG9R40pIarIMO5NUlWFxKs6clY4
d2DPl/1E/mohhxXOBLIcklkzO9icZ4SGxJZPcguhdoOYjDsRka5cwl1p/2yR9TKX6WWR8NdICqwj
DbaQCsslHmb19TWOps9KgmOwRs8lSTKfRFmIrHGlx/FbEh/iIXnHvfeCkvJzSIzHjiInT6Jpo5Pj
vLNfHDJrOVvVSUJsStJsEmtryLctXrgPuvrqk3tjGEr2xHmo3yPaUD2Jd0ecNT3ScoFjnUfScwog
pCFNx6Zk1ZKucyVmx4We+myCd6VE8AwJ4wX8Zi933PpfF5J6octB3f0kT/DdQ0a1Yumu90RbJ35Z
fGt8xlfHt8G9QuKd3Uh/iUkEMurbaE22cRbvLU2SX+wiHy2t+7XsWJI9+qo+VAOaMHuhS9dvWEVE
jHINA2Va4G6Cjl1vy/oNyf2Zrl74l+zO7ZHJSYyxJ88YQaDCypQbVAwbCWGm8Qe/H/kmIwnpSSQy
IBu5ciUm2bvOrSc3Cfn7U9MJUqIxoGODbCW/iJkcWPgdnEle2iQwS3v8ngV2taqXeN3V9u+aCIwO
9LQ0/sYkw6nIcjYS6ozt6meY3goJe/oS++TJ96UiB7qQB5UQJrbhj2mpb2H3g//gdYyzyzg6l9xA
01KFaGeq5yI967m69TbP+0Y9U7vdcWehVIQfCs0OSaS9tTJnoFhuhRQZADVJ33meogDsd+Abr+YQ
bY3IOC2jVq7kW20wZ06T7tZl0d3swdL0EVtR4trkZi3ys7XuHYzavtAA9ziRr23ja0/a1id126Tt
HffGKT9MZUHNuXW2FSRDZJybYXhw5pdlojZDPqFZeggpGvvFUt8tkr62mzxAMh0cEsAGT6kzieB2
uMslIBxNRIVnMsODhIe78jjIWDSQWPEkAeMa6sv1nzuh2cgf5/q7Txo5N7yfeLUuMynlklvNKiG3
7JFfLsgxm1w/wiX+ZPLzjXsc8UaJPNdkn7FOXHSy0K2Eok2JR0cSlK5JTM8kp+1UOxskqV0S1cVX
tFpC1hFp605i1xhGTwk5bJc8dkcuO5OAtk1SG/iJ2TnR7WDRb13TPBdkugt/JE/gMowtTP3RJvfd
SAC8z7vHOd3E5MKz9Bm4mEdN8uKNBMeTrwg5WXJU+YTKJV6OX4+bAYnzieR5SRBtcPXbYOYUPjbJ
N+4vlATP27EbOgwY5r73ZmysZbi1v4LtEnGPJey+PBYk34fGeg7Kr+fAbq0fp3DpzsxaSWQZ1AO3
M26iAjBoTBN4xqUx1kud/9JWhXTgVhK9D+t0x6k62iTc9/ZZSEB/GIjqU9VSbCPS+4ycq91s92+K
XD8LjGgV76dAH86GuZ29nNk8HoBFhAChmfDjZp92Z3n5hT6Vd2aTzXszGuYG31JiZOYOWdLZFdVA
gHMgwj0Q+u2G8M7VjCNK23R0oZq23DMFWNt4CywRGJBDvR9EaVCL3GCY0Rz4IjxQmA86USDkIkMw
sSLUtVG9+ngSHHwJvYgTYgwKragUZICS4lbAqj1vNdEtzCJeiEXBsIiMQZncJxmAXnMRNeiibChd
5A30n1JDXCB0UKJ2cETyMGB7yET7UKYfzBtzzBATkWTMEDbs62uFKwI6m5Jz0UdkIpLwtO+JnRQM
MJNdz/t4qkI6MWCfyEVDkYiQ4tCKnIK+k+LE8OKZWzGFjjtVI8AFUlBxlj10LOWbhJmZFsY6Y6Qs
3y5DT/8I0cWwSeddhqCprpFGIMyoxuZF6yISvuQ36htrYhK6otgw5Uu1Oe+PQdOu8PBAbbIeJMeU
3ulNfZ8F3bTt3PK7qhw8TqBouH9RqkykY2zsjqiyUc7WQ/pDC4jVWr9Uy1Arts3m0CKZr5Ki37VO
uTW0dhuLRESJTsTBKxKJYMS1Fhxu00CdAc9No80xyGjN56ZXxrnETQcU5EJITbQQ26+GpnSwDnsb
YzWhx7O5U0D9pQhPZlGfNCJBGUWHYuFFmUWQErIw1e2+PbTvGbE5ODXtc4iHDaMzzoqBunYiW2GR
doYqIG+JhkXhY6lEzBKiw9q1ImvpeRQn0IrARcfk0mJ0mUTt4orkJcX2gnOn2ugU5DBEYtCEEQbZ
TrGmdBv/KbIYfpm/15FCeebxoBlaHme3MbtotqNvxoTCCtsMfvOwOMsI5tEXJU0vchoHS02FrcYS
bU2fH/1mpMfoB83H2U5LWoq8+vjNF+GNhfkGmcSyjUWGUzdMqQYR5Piiyslw5owiz/EUJWii0yGG
xgBjnJCCF/7OFukOkYB0FVkPFtuAM1MNLlxfhh5UPZU4e3w1nGex+Iz++D56C/VkLRgKxxi/yH+F
FuafFAWQU7cHwo3cymZ6NEcsQdSV8NLLr6bogww8QiTrEAqJWkjZh0pUQz7OoQL3kC4SIkt0RDVe
olkERS6molyURX7/EIvCyBGZUY/ViKat7+ptMaii0A2c0EvSkRamz8yicietuwc7HsJdN5uISHPL
RcsQ/LAMziydCJXIrlQ8UiBZgkU9ueH4kk7lHns4sX8DNSLL7VWDG4TzFkrMGmkTu1IMBfVHHcbW
qqWc4ki1A3dqtJ9OEq3R/y2bqUcDZfYkckG/a7L8WKKSjE0h2K8OcYSFV6yj7aMnYqlQFFMDAX4i
ZgyqbT//IcQmzwk6aR+Hq0OqUhm1jAc/xLuDnskhfFDcCpxWVIRRkUOJE0dpX2+O7hh9Ay+wt4no
sNhzaisCh/VW4crqq+oVTNvjuMaaM5qppleDw27VqV91pR2LYJeJeov/9SZIxrpNKbEtjB9N2z8V
ouuicYHZW84zwuiT/FkUWq8Wv1fSG2+dQ1IBw4Q8p973KYV/a75W7FUiCFtCVGEpzrAGd1g1oCws
+pUSqZiWTp8mlrEe2xgdVZcwf69xkLU2l9d0qOcNjxDlED34lffoDfNrax7rhE5TVGZ8dW9dHiSb
lMjXRqu793zM2etYA8cKkaFZPKS7okdzK5gazyOQPaGS0kLaFr3+ZeqaYo85osK91d2cXqlNpVMI
R1nTeUkMriaEOxFOYGjjRIV4QaRtPva2Cotbi/gLp1uB2w09yaHwrQt3iTsSA7vcsjYBJKKBJswf
gAKhnzDFTRjjKCDZhxgUDfxeJuW3q45SnYYLQRf4v+dMYxiKjabVLw3BE9f7rqHcY1HyMWoTxrTJ
BrjvLlY6PqQjNlvzcQlQjuYUhELPyj/nmO9SDHjk/i4BRryswowXgGL4uPI4H00ZAYHcwYREdRnF
mjVmvRHDXs/5C98eD8aUqdg/gSBwF2TutcPMR8nqXYzKDsRo57BLMNhDOJEuo8ZVXSNMMs17DvZn
+au56O9ivj47NR+srLoq5HJ1Zd+YbdL2iZImGbmElBQAxlwcgmyyVj3qQa1lQGXemGOwyGjvnMh6
02OHQaoqvwP0nmY0hTW6whZtYYu+kIM1J4ot9NhlsKjXRnK4IDukJbhmrof79zB6LE/ku0CD8LOH
JNH0jP3S2gecbr6LuBeVoitORViWQhyLmIATWiTxLuYIGE1EjI4YGUsiTClIHHN07rDOA8Ah9Qbc
tVE5kgY91qgdGQ3tAlSPtNVeHY5Xy0wAf3hEwD7ifdiwMLuX/1yLMDJDHFkhkOTqRAj7sUArOYhf
MuYLQu/CAyrqSYa9VwcVpcYRSUNNWYmjchFb5YC2sq9+EEr9lpNvnIdZsc6qzEMvpstSnJfmsNRr
w/rmEmqljQU7KG49MkPaznVBgZrv5M0PAYk9F52mhVYTYQ0Y4sSAIiCjgjjI28Ri4ZzEx0lZBA+E
/iHHnL5SKDt9cXfa1jUUlyeCPAC1h2xIdvriHCaVXOJ5M/BEnvNtyxCCWohBB+ugowkN2+6OW8nz
+Mqq8KCbmC55QZX1cAh69aCxmqpRjjZS3uBspnC6lAhJWVluHSRKFqJSF2Hp4iMuHcf9ZCV3VIzQ
SnxqctSvzfIxFbTyeu5VR39aew86MlQ7pkR8ibeDwVUzqi4QqKc+ytEHgCeDWCg7KoiOkUmI0A9a
NRlDtgT3RCweWHif6CsGAT0Z+FlLPK2pKJRqzK19rw6hqFxFu0trwpUR59Fdlg2wHldU60Kr4EOY
ImqtsC0aCJ65Wu/DgpaOFG8sOcSnHOMgNlkYrpshelnlDPeRuYhBYL+YzSNAkWgtfWYTFnlbiCk4
NW+HFfyUY6+NwuHBSpOPYXbvA5sqWTt9onMUCse65dhvdQcNrosPd8KLq+PHhfnhMbq+BHpFPENd
7HL8iMz6qnjE5vL/4c8UNPrut9Su3zOlzhl/p4gXXBX2l6JPHpBlY80bftJfxJWaWjFHtD/TcWbt
1tbZIwdiAkb3OGQ3DXdj6TD1Zi67PWqphLRIdMcv5LOYlNNmp7nhKZzY09f90Ta670G8HGOs5FHT
bxJ950cgzBlLWYbS/GptZt19TUb9JH8Ph0urwxlSJxVY5etQjTsLu7HCcuxiO26xHncUGOJAznAh
j8u7aHeVHyJTVLcSbA/d6p3ktFAWcAPBqTzgVsakwwxoWasuPhnj+By64ZPj8NKvY3rkgwGyGgud
8a2fOuaSAZnhokv2nq998IV2oneuJu0kpl+F9zmq8jMtMbO37K2herLc0dpHOIx78UXjjR7xR8vH
9c5ImrW8MYe8+tYxF910kSOeTsVAnbAq7o8LXuocuNkb3TcdX3Xrlc8z/mqXSR9TUZFaR9itgbTv
5LuYjuR5Kjog6SJtcOEvDd1H2LGH7Fnhypa/od6bRwac9zxYv3FUwmQen73KueOxuF1DumPZ7nji
wcOd4ONuc0ynuLwNk6OId81699mynZPboUG2lh+orOl3jaunQUsfSKWtwZsOEHoXo3FvhnKefMri
Vp2i8mUINqTO5gglTJr8HNT4QJXF2RGxeCOKcYV/SJTjbLP8LfEVbLf4yLPU99clwTc3MlBEcnYp
deu3LhLz0ENnntVv00DgpmowhWVoYFTx0Oput7aaGJm3kxyV562qvlU8oFMfK9p0ALmPzoUS6xUz
cjTaAXlyQvO0G4t0HXok3CzZ+L0YW7wXX9hBnDx0wyQTMY/knQjcg7S9ESRNXzSRu3eieYcC93gs
Qv1eiASeTeElSB4osJy3pWjiK3zxlKy/tiKQJ9iF4odkW4dbHmWDcVxENx/VBW5NtZ1cRPQ1d4m1
IXL6QjT1XSWkPOZ6lyU8Jjb/nf5i9B3I7Tss9+0UUkrn/15Ef+943HArUeKb5VvLgXCTuswVdKz5
eY0+fxz5wxalfolbPxbJfhWVH5V6TmM6Vcy2Ejto/+Th5Q9E0D+Lqt8cyw/yfXszqcHZFr4huYj9
KaGy2EXweE6sfxH5fyw1AKkbgoCWimoAKQkYaAuAvSECO1MgIIYgymvOrVQLTDolAwGw37o2MXBw
MWIZ0FMuUGTzOa2JEgY2G+hRvY3s4M9xztMwp36+IedwIXGszLuSyMKdyWS6ofsA2yHdurQhJFKL
kH0kNbn7hbaEUmoTQl65+6ki/GRJqQLpqjtXahaM9JdL60Ii9QshJ3Gq06lkYKmKCU1qGhzORDl8
M+1/Ug3HbY/cVtkgxFUB52nWKCK0koHf90xqICwA+u1MMwSgw0ME+6vRGJE32kDXQ/vm2zyUU2Hp
85BdsXehaKKkccLVvLPlDCfVjY+NVFJUI+UUKS0V4gyBqKW4YpQKC4Mui1ZKLcjQRJtZii56Gi9w
9VxDTT85DbD2HM9qm5TNxphx7PVLRS+SwwW15LZXUYxKg9HI43toY00hpsbzgcMdj/KNkRaOkKxw
6lPL0dPPoXyKOiAMOaBIeQevTrXVjPhdTiGaRcHHSNNHIZUf7kL5R+jq27b10XbzvNDzUj0ugOls
ISgNGaU+pGaR6vSvlESUGx75rtAvew4Hv82qPwZOZR4zgEBUre2av09NJsu5L4Fy94Do54pzhU6P
ycQslGXCADE+bzvomk0WBsmqqoLnfMoeS54JmSl0Zy2efsW5Im0klSnLV3kKubBNWp+Z8frnmn6V
RIpWZqlcmTXqCFJaWAbyN1ucmJcGTRAFgMzPpbJloLulSNDS51LnktDrMknBS8AnuKcvg2hEsy+t
9CkK05yqp3MaUQ4T0xLTSF1MAIbKo+vbQo8MYnFz00u1zKQeeSzDmKXTSTqaNoFRy4VX4bpAa0yq
M6fIy7vOCCoe7IcnL1ieNNUDHimKFsH85mNcNb+9aNmEXsOSmwaclpVNNVKJU5frNMnsG3nagFt4
jljbRmkaa28V5WKU2NifTW69hjOHzzDwd0lF+c5AC09oUsdTSS8Pu3HW3+9jZE3bek52lmajDFVC
L0utT2ldZ1p+Fqn7Gen9qQP1LfTaR1sKgSapBiIeq7c8Afl0BgXxZ0+DUBmg3O6JrPeWPqLFYw5R
6xNGhfY6tsDaOdr4AL58rbWswhIFxxoXYCldzTUm5oREcA+GIqFhiVv7nsKxi5m7JB8UT3tDhVZu
JntlsnOss3CjpcRFq6C/jz37bFBJy6qMaH8vXgjfSqD0WDBNduQc+yH85UI2ze34oQw7fvDc5Pvk
k7XjJ7T1zdDaYIndszRPOaNutbZi5E7j2sSTGlWo1RN45cK+mxSXStEzN71mPTSkpyowjNPUq99W
i2Pf9NrjzKEw1eHLJ6qHQ1t3D6mn6EvWOa9XVKahyqzWue6/oNvkvGjUWn6x5+zgGfmVvr6jxg27
0NpjHFvtq1Yl51HHQ9zX83texVD2mY/HhHFYgb2hteIfFVzwtsidHzZP5z7Fgg3EQcA0jrMw1IRJ
sCerQ43/UHCNTCktGgO1m191234MJ1CDfOrIKjkZWcCov+Vmx3nFdMNtHRmYWssCJF1nzOmNv3OT
71jAziTN3rgBpHv6ugsc6DVa09698hxfnrUgBaqvn/hfYLIkPDlxMG4yjcoRxs0rxe5u7bO1P4SW
ic6l+sBvF5/RrNPTbZo8I2YvxGvSTbGQQSqIdoV8pRuvcMoHnG+rr3/gFcTeVa+8fesqEjEO5GSh
Cq5t9G7ZHHbXIOIxuL9zdaeO10nT4yEjqMrdkBOcQ6S9zvmVKQdiQP7S3SKzWe7om9vkBeHQsg9/
NmWvbT0zpsTZ/7XwE1HDXaa31s0GSGJRwjmb09egmIEPUUX4dWYDFyHP5zvCp0GiFZTR3iusZsdG
MFsv0Xgk/6XW+cDLotDwK3s8R2zMsnuxvPuxyV9BYTk0lYy/KzdrWT+mHIgX55S3/ktX6SkDjvrc
5fSfMY978rT8E4J2hC6Y4xMVEy/a4q9VGiukkdwHvZH61ndnWexd6bMRdOkpO/l+cEZLHaL9DW5M
UWg+BsIL4hd76j8tq4uoJMtBRLTmfvEopwm6glLQj7SvIh6X6xM6Y5Ut1ALbXP/t6p179wGnhbuj
rrFHFqzYRfWoenRwpoE2er4YY+v4ebllf/aum6Z+MKqQligPQVRm5vu3QJ+e/LIA8eIhrQ7Ksz2P
T0q5cFc2nykYeIGWgfG/2DuP5saRLov+InQACSTMVrQiRVKOUkkbhKqqG94kPPDr5wD6utRdMRMx
s59FswVLUySQ+d69526oxs5RdvziOi6ax9BrHigNYKLWaDTnsE92BZrQfVfX3wppN3u6tgSpiYBv
FaHRY4/VQ5bc+Jh/+0pP9rWdMx+gSTlad52H4qIU7YZZ4Ezfi97zLjpRQMLqkw6PUtTTGowl0kYP
uInyXnTBU4mSJgj/UHOgQvvN6tt83SYF4Srk3PABZqtu9Km8eePFd+mAlExWlV4RxeooXDE5Dt8W
haNXKgpfWncn25JKsiwZraqjYeDqtkqg+LN3qTGin5pn38nMR4ITaLe9ZBpZ1Ngc4uCHDuNrB22v
IAOdKLUQzYift+cM4+qGSD0KpUhcrcLyuTswfB2Y/koVBucQsShduSuaKXsjI/PR6H+ASeXiVST3
VI//qupkV0T1dNvV3fdMp4+aKn5VTiGGte3sIrc/Wpl4CkiUJ7LY2RPV/Z7kUFXicoSBFeTwVxiO
j7kDBIKyYtXGb5o2BuvY96s1oNi6Ic+Ub09/E3Zkj1Kb0a1pK7wwW5nDxgWwvY6HmRZi4TYRDB7D
MiZTTKcY0OW7QVAUxOESmGAXMkFdshDxe1+7e6OLEWwMrXaclLezkThsmjH+LtGWrfuJkUniDbf+
t4jrFbk8FI/7Gr+9tH2SjKNhz4j9XtMtuM9TuMaloW+lN/r4nIljqlyuvjrvvpHRPurs6eAbYsP0
qF0nedhtVQYyM7IeQ6s4ExGm1kF0HvOthiJuVbZjRZAr3+y+0ZAVEuph8kEJcadL+ppNwQcw2AMT
SLPfqdH4UbnRkyU7DHIder7R/6svEpRhCT4ee4hepVmfIvJaV+6s1CLJMRGkNebfB1M6N2NImYfu
r8EoynsfwyOAXvEjThRt017kDDt7xVWCRIqpbsdLVyWSmwzj3NpEn2XjnzJd58OvuM6lh5r/v6Zl
DXjPTBUhPHixvSnWSbhqmcORPoNpEEmUESLEItOdRhwizm6Kx7ugQQOWx9rw5sRDd+OHRrgJPMO7
7YzytYFEe0yixtyCRu1LhHIMBWpVvYzO2L2npg3ckRnNU+FCNCCagoZT21LK9ykGRo9T7LlXYyYa
l6N2SIPRvktVNhzdlMaLmxI/oQyb+sU4mz4p0rS6eZwaPdi3Q1AQ8UqTkh58d44i/SomN7/1u/me
U+KtPeKwoYPJj7DsBNahrpg2Vde60c7OpXmnAqaybXZyUSpbVX3npI3brM04zU5MjihAZHCECkEk
RSYSOIAefaPczaePqfd/YtEfHwe/jbgHJT7NZDF9eAqrLBKGGzPodbxYsbbtwZLs4wkNQE3GMI2k
3KLN8/eDVyE/hu7i3rSiiE5xkD1rXTbn7Y7RaVmFINMizn0ENK+Mgp+YpvBvWx7pB0OMP0pG9F7x
0Y7YcfskA1RI8DBZ0q+aQXUxjPR8nxh9+9qm1P+9WPfOLsSkVxonjWj+BAWQXPqiJ0mSIPkb5kzN
q6YzibFkTyud6nmpyHC1aq05mqOc6SSFaI7Lsj2vDFTOyjby3ZvBKIdDlvnkT6ne32hZW7ym2N4y
w1eAAT2Mkk3/Hvkds3JLRjuis3oIzkb5kFJbu6Hb3jqZzk0ZrRS5IDwUPZ5ov5cGoWpZ/hB4e79S
VCYKec0Su0JYg/OhntTaUm9WmId3kJSmA7qEk1O03olQ+OlW74OTK9KExD0vOJSMijX8HfTC4QvM
b00PR3XEp83nFojPJRj21XFZP8AX+/xLK2Ry0GceaG9kh17K7LD8hXg+RhuvR+vO0xFmzg+encaH
IlC7xpfoRYnefYzujb7J/ipqhtSeKMyrQzlIyqheeUlO672y/UNAcsi2Kip3o2TMLZPxfimvqhA5
2G76LP0ttyvFTCFznysyICl6Xp1qnCC2PqIOtK5DriiaGrOePntva2FeI9puHWMCMmmdb10YPpcZ
gyTujMzyY7k2XZJb8rgLkSlFkuECJg9VlE8C0gOGGsQtvtAbanD29IRb0TVCs2FMKV4i5skHlAHo
Uez22cSByXXG2SnHtzdiUskzgG2stYxKVjL34+chSKOHkiTz1GK0Fc8PxdA8YVmKzssqo3FJwlTM
sazY3mV9LZ8Z+awHR4ybssmxXxaj/dxMxYBuvXduvHkxbXpxts3gadlIC3xb9DK+t/I3lG3OcyUS
99njRYrMKx6onrvP8QyTK6rev+t7ZqtxHD74inJUGEkS02XsP3te1GzswRq3Zmp6z2GWazuE7QpS
u7NrLRk+tDnv3ZAuYCWz1J5jWTdnLXSuy5JLlvdjpoju43kLdCYPo4bCeih+CnArTx3TUMZ34RlB
mrgsm8yeBHDRPWUG8ypHa6MrlX2AJrml37aGEyHUEi4fhMfEad6qKPsWNrdiw2cAopo2uQ7c1MnF
AMaXm2FyrTwvO1YKfeqy2PAx5npzkkPJdUtPrwOohPvB7g7Lkq284amlnpxXgfdUu1c8aBnI5h8y
4XvRRUz/xmGqrqNmb8s0Ew+hCoiSbuWZwFID0Wa2a/WsuQpDvYk2A5Q7LyliaOeWvnM3OLK+OvxC
bmgfalvbyK7QKuju5Uy/GrNtDssinFrs0TH/DJ5Wt9eqK2hwah54JQt5bRY0/bUZuPgXOeXaZXEY
xhwfqBbtUmBM16Gd5KZyrHvAfMQ7l8F4tbOu2MYNATxD3IxXN5bg5v3ZWrLVtU47BdWQ8O/PQ+3K
JxkWI8nMafLAB856cgJvOpU1t8u6ZTdNj1NwWUG/+1pXdqFa16IHgvHrdHobmptSAmX4Oh/C2mrX
UUhafa0r0qqA20mH4+t8qqybI6l9169VVH3lqTRSplB/v2A/RGGpBZ+v7fP1zu+jnLLVFPvR5WuV
DmquRjh9R5pwAOisU4CSoAiX/dktg+SyPCSAEC427MQ4Qgv3+RC4HhFAXAI6/z+rTMa991V6v2wv
JTyNocY422LBvYxRgj+vJfOvBECPBkKyaDoqvUw0M8gMtZvdsqNjY/RCSgeiWAvyh4aIauW2jLLm
peUhp+iTBrm4Y7rzaml6sa6lwLiatfzkwIJ8Z2ZNJLJeXk2QAfQ3dOJBQ1KVBtV4hH3VFyU66wek
rB8FRKrnJA2nHXkMcp+PXOVcSh7z2Gk6ldQSwfxYyE3nxeWBVuaEoi0A+jivK0oE17UG4+dr3W/7
6WXyFmR1tv/HSebjlzMt61JKzHyho+Nv59AYMpxip7JJcz//dvTXokXC2G2p8Q/461V9bVzWJXES
7rA5Un7+eh/zzjFBggxIetPhEtCgvv+1WahpZDaemcScRNjwGROz57L98yBMPx9IieCM5ieVyfpV
H0FHVE11rV2rv/fs/LqsBmc63gYldqplUXJLWTOF0vbLYulP7/TnzUvUFOWLsi7mmDWvZdNh2W5z
9JvzmUdDJySBRKDNslVLLQJSqR0c5bxzUwPOwy34qEUFgCXJb3g+qCj06QiIJF0tB+GhD7a01bLd
chA2Q6bN6H1OSpuaV0H3opJZe4XV197HjfH52qsmJ2KspJywHORM+DPa1gxul4MqW3ujHmhfCL3N
Xpr8cXnepCjck1fQnVqO0RXGnTQuDUKYeLHRDGsrGibyyyLlzQOQ7+ExHPL0Ka+S/XJmiLvDEemW
f2Ple8T/VoHa5YfNng9prqVPTWLxWdR5t2kqM3tqSIl9NP3HopzZyvMOtjABW4edvV3WlVopLiA1
0JLNR8/HxFHMXU2rq/2yB/3h/hTl/kM2n2NZBfYZ5lMSRuRUsi4iJeqYopVDa8RJlodalD+xJPvH
ZcknHIdER0Q+y+LnmTL37Ljak6UG9w6gAL2qoAHqnobeR4pvqazq7M0OTfKJkEZD65raK4z0y2h3
3scUKaIzMt85ZwMfqmMTab8c6XnabZhrxovKREj7H8SRDi3htekySDucujYwOWTRpN2lUcPsN43k
3Gx3P3oE5eDA1LPldj1mNosgVNG270YJDJ3tU09VRIQ5MNaEgBbGyVTh5w0I6KjZ1HH8yPcFT6Eb
oMKbN8iGXNIJTbULNMNqdf22ogfCXT9/WbYHRWbehDZB7uYUOHcl2GbKmbzGyJg23ZDE3yq7KFGo
04kVeBtffEfAW2UHBhUdYpAqPJuowc6228MEmj8XynjnIAmNq1sAYgOJZW+zGp5wC0zYFtH4DW4X
ZmC0b5o5xqc66WCrOPy80UiZ3z2QfvEwjW+MfmkMxEV9cOGAPtD7rVBRs0df+Q+1bKZrUOjODqhN
sPfLvJ7/YZ7UvEPo4dmxla09jLWRg62csGSLFCV6269DVDvfmX/Qw0sq85xolQ9Nx+QivTx7t4/H
zAGDADLD8ASKGIfPBq23//nkNoVNclTEKyZ4c0u2Q36bkqj9JHT153Jq4nS+j33rPg1u5+1HRNjE
94n0VU+8w7IDwZ4SqBEEllp17VGz8mQztG75ESXPyw4BeUpzWi7t9LCih94O8MvmFzdiQMKD67xx
yTA3tecPB/B/w4PDRAZRHe9L566KJsK96nZg7szMSvajKJIrw+bPc2eOSSpG2OePjtGHB8tN4i2i
qvANDsxmOUXBk4JOKfxzZhsmXM6yXkvfFd9BtvLJJN9L25DrEcoDE6pQXnQX981y5FQneyx4qMlV
P23zUa/nC1EKgz4l+GR+eZ5Xvvuux/Ba4NPGGp/sYrwdL/x3XHboEkdgWdP0+yDmS04dqcAh1Wnv
Rvhz2QGQg7ZSutefzHiKz3VJZX/5bGDt3FgAiN71zMYvUwTWARCkejA1VDLLocWYE31Bg9xJY0kQ
J7NwwjeJb1v+xJ6P5CucPPNYLGvREIeHuKJE/rXTP/5cDnKdzDouf1FjMwLkF6hWTGV7YBJ/nS6e
z7nstJz9c8uy/Hk6KmvJPI2EH2SLYL1s+W93/9weGcitVNiMn29h2fPz2Zcn+sdL/Hwmz23LPTns
ny9h2ef31/F5+HImg18Ndcw4/qsmwnH79TqWvwpplYf/x2z87zAb0CfgkfwPmA3gAj8/fuNycMAn
aMP0/rB0S0LZsCG9OLZky39AG9YfMOsdnTmO61qfW/4GbZh/WFCRwWKQJWWa4t+gDcOVLpk60rRt
Yeje/wW0gUF6Bmn8A7QhHHgehkHZm1wxT7i292/QRuI2YQ6dtMHlVtJ3riiGNWXjrWsvUd+RwBFQ
43+gTQUoiOn+yPSgfyj0mOv7vIMVVt/gisbPRZHmt+Bxhi03TftbNUAXS0T53TIbubLAJJ88zRvP
hc18czlSMorVjXZ8Tbs+21nz6NpDMUEjwnj4PLXsEQVrDlfJ2PcIQNdTqrD5jRys5jyJqL6MoWKA
QNjKR43B+iZyS+ehMqHxMcyJ17XWZx+j3h0rURjXYKg6kD2+Q9GQAwb70Q0M503aLeqdOIPuybX9
m+qiz+MYwccbC2zNAYVt9Fx4/mM7n89u6Z7E/dSe9LTjHurT7kKQiT4Ro4NAAgpbxDKiH34WmPSP
5w2ff4a1ODXcXFYjI/y1l6DO/M8hy3HzA0wlSK9Fewv9k1P9Wr+cANV5f4zTmo+AXT+P/9qvB9oB
8o86wddhy1/LsctfDc5VgLshrpeiTHam0+v7KqpxnivnOvAtuORzEHBtspQlzdl1ko9lm2HhUp/i
4q9lW2BRQgIckWDW5kCdYRYKsYCu+LxYyy4En9QPn4tykt2R0j//SmgRVyQWG4dJGWhRe/jSrpEX
L/SZcihpabPFNVO8dJRD1mWA1WDZGvb03vIYrZI97xy2cFzzQc/naPvixc/8D98a9PNyqGuMx8Aq
yodlmxZadMNiUrPRtBM4m/ZnBn5im/lyOA/WZGw1L9KJYUduQn1ZAByMp60fCPM8xIDNs8CQYJCm
nq2MGn1t6LaDXXhnStXt1rdGjV4t0p5MjeGl4La2ZZf44se62g5pnl6oG5TUAvL8Aom52GppXl6K
DLKfH4/VxYejsB2svLkMuJa2We+1l8HD/uHHfn8J6dFuM9eHAQX/kmfT9AutCTLTGCpcCpdwal/j
fu7HMBuGxgJk1+vuBpYiKKuwczZa4/iXQsyQrLgI7ymDSgSBWnSPCANRZSCQaBkBvdTYyu5D1zEo
v/blPVcC4jIslyhgMU7Ig7T6flDMKHm27j5MBT0DQ/b3WQB907fy6X4IgS5COzPuCxKhOV9r8mxI
0YYik8j0QUMPBEcT5Qu5XKsb777gZfFsrnbvx0hz8NCHD4NPIzazmxjZ75TxbEP6EFZ9yvma4iGU
4QgDQUJY6avm4hhhd1u76fuyJCgRX5a/OkeFt300/fxt/cTPjrI0kdG/bei1LEcnhALg6yTLLg3D
gp0NjfT3DbSciCk25fi5wfr13IXuUr8yYuKFf61bTkVxVWzLBuETb8xAXDO/g7GLq21iiWy1LH49
+FoebK1Ogx4+7/f1YAa+saEkZ/xjw/JMRTZBLSmRfH/tvGzwUj3cMDZg4P7rVMsGkrpA/k6y/X2D
kSTk+oTYsZYjvt6In1Afk5LQ1N82KNule4yN6fcNmesaq3AkVe23I3ILh4glaJMvp//6AE3fzpjM
CrX9et7lWKeGVsvt0Ph9Q5eTTxmYbQii9O+vwHJEQkcdfzgJBaD+EA9k0cGkOXzlorKWmjO+Zsbk
71FKhbB0a+PdRhaj6Zji6inSzlC47XVkuZj+q16/I5aN9GNsjj6OkrfK00DoO/YPW2GNyhhF8gO3
1hV4k3VmJ/Zeb4ppFzh1/5xZ3g/b8a0fOohtz6J5ZZg1YdwVYp5K6d2exDhFrbJ7MHEifq/cQfA2
w+q+jxm8+1SjsrksheD6LpurVctDNRevWqpYy5I9F7aId0jWYq59JfHU7DqV9kihg/QyLEUyYypA
+TkAH+d1y8Oyc1OjvlRzWS2Zq3B1igRzLrgVwRyZiMwmmUtyy7blwaFepyPEuSS+Sj4fRm/qz2m1
dwxDbaa54NfMpT+DGqA21wfFXNnU5wKholL4taqdy55BeKstZcV5z3AuNSpqjgS4yM+Dl51MKpPV
XKJcDl5WEQxBZOtcylxOv6zr50KnOZc8v9apuSBqzKXR5djlGZq5cKrmEurX+cRcYMXGg59zfiWf
55sLsdpckv06n70UbKncJl1ElBc0Ie1kU9utqPFCpyB326V7sFSC61baWzVuI+Wnm5nPeXV6Oe5K
yycdStuOXZ3OYjdja9UevgVyg15ko1Ub2HkA0FHPvvSpyNe1Lqd1V9jv9RjkLzOVfqWM0Ty08yL3
TzT+FV63YZiyl9qtXivuwlxNZ83kfG+Eyr7HmUoA4byUDU96XM6G8gY3ZubfBVTAIawJMvO6ek/a
LLqnVn9JiTR/sazaggtN56P32/GFFk6/T0MNjn4wvepV1F+yHGm+qQFJQAs0vWCmGsmJDAkEJhvl
hQIQ5uVeRXehM9twEfxrfbHTNM98lFGbXdPuQ1apeFEGHZRgsJ8mAC9HrCzJKmx9caTpjfXEq80X
YDjaLmoq8gsM7Up3Tr+UQdxs4q7mux4P0UYPbXsH/AXFtlsmhyAL+hd7Qq9tIOvAQcSiQCylhE7l
vRw+esa25z6+i13+YTrbsB4p82F74n2n2QS5rSl+jpmqnlvwukk2ugcGJ8VqeZ+9URq7fDKKjZWX
04tf87ocoAQ7iifFcUQIsFoeBO7Fo+54+gtwjW+BMrkCBJXxYjZwPQxRPTdwH9Z51fXoG1zkl5p4
McEOY90Z/lzetzt06uDF6BmXjQq3nd2EjE3TItwanW69qBSfPITv9nZZdH2Z3eiJKU5OGQYPDpZV
paKdnpT+Y29r3bPkuQkqc16qyWI4g1LA74X90veZu/PKcmsn2H9JDXBf+JerQGoO4xZDlfMSNvyG
6E0A+my1u8hS9lNXUUrO5IOlJJShQZ0cHXl0mZbhKe8j/Uh7CKSpbx+9PDJv9ezS5FN1brwgO5h6
/0Tewo2QsXUK0Olf5ENMXeHk0h4lQ2+Lv9V6sudg0y4xDyV3nshqq91kR0T2YHkEBX7L9VtSJxzs
4/LX8lBYg8RahVZV1+QOV6pcxQ5l2tY6UBgbdlWo//DpdK/xrBMhPir/OPZBcHRnFXdWhTzNE9Ra
eYd+ScdrkuxsF/5HGKO07+mtrnTaOiv0De0Zx6OD/vUd/Qo+ZmrQVSSLLb6D7jHW7QtWjW+tyqNn
+CwEk4bJE94NJEBhiL9CC++tcpoYXoI19KjdVtP0bFFoQx2Zbys7z287Wl0rii7ox3T4SCY1Vhj4
40OV4EnplHeTIzzYhZp4D3ooscrRxw3JwG99UJq7YiSazJmac+j1oNDt7I0L4a0qHzFcjbnNsJzy
Te4JuFWuRRRVoVZqqm5bX611NzjTJZy2ce3+VfoFF6Rm2KlKEdxOOIqV2mLj+8V2vCahZe3kQBhD
manvE76wPGlOnpM/kYb10eSN3Fa++xcYOYw5FIk8kkh9Awu45b2jI/wpx1PjWA+wltSGluhHT1ja
kGBs0nLbWivpflQqOYjRy7aBGnaFqfQjzfijUaO4FERo+SaVYWy0MPDFps2ClaweQ9A+N2VdkdZa
v5gZjXqDoa4RQHKV8EgtdBCr3o75AijvksY1Xv3KpgpE1zqt8IG7WDxVhBqnxQs5YHrZCZ2Wcjsb
wiVfw4Ki4K0nzFtRjdpKxqgasXbUpOjRtqf1DiO93xWejWGdZOVT2k0/Y1xJKn8qFdj5wuEuGRL7
knTivhTZJUKGCPKHYmA6mMeymg5lggbfZ/KMfqhaS2Vsmzj6ia4jXyW9uqppWEce+CndwYapYtRF
fEzrPp8csL7lztTw480oBvcmGvsaj3l1ngqFZX5DyN42qeN93yO/LJJbj5Q13IvikSvtPh3RZwSt
PSA8JciF6J2bvkVeQvwV8d9qgx3XQ5obnc++4uuUSoNxJcBLszZ2sFe4iuuvgO4mnGbOI7FXT1KL
V5ml7jsveR3CWGzwKp+tFtSRHwerVJbiCIECd4A8JCmZFJ0oyB2khOi6AUBEOWxHY6q3MW9vLfiC
2hGsavS50a48F1WOBBM8I25iC9VCmlP5DkJ7g5en1K3ghpAm/fYpcDErjc+OsggGyEj6SB1UvVll
YbBA76aZ9GmC+N3w8gQ9SXqxupbgdV7jKh+AaAaQnVZ9MvPeiZXYcCV3IAxV2yzT8cIH4+Pk5euR
dgUcQQQ7svwz7PQazS9BHQ30q2NBRBk8pvwALSPaaaP1IPxqlxBxfDt1k7kap4mOQz8Qc1oFd7bN
2CcyGC4MynhXwiLJzLH7rdmXs0uYH7klIWOEhYGPTeNSC9M/2tKpZcBJSFTgDiY0M6zFY3+exqm4
VUl3DXKt3TLR8LhYxTsb9ua7NLR4E/AezJIxpDMSkroSOZOzsWBEYHtXZjZ8FbmyPuTeCj5P/CCZ
BdaGeUj0PEJU+qY1w0SZp1S3dVXcyKKuDr07UiaSHZcjUxwLZ3YylqfRs59E6EISt9VfphDp2QoK
96bRSVJvRwmBjaqA3ySSMCjvRwq7ZOeERrpOasguJk5MVyId7az6ziMvN3EFkASzWzl1Z9zsG5mH
f5G4TMEejQWRX1cwvPVNj9ufSvKeizIW1eoOaL61qYqIf3k3745Tbp5aaxz3QoFBcOTblB5C/aJb
vfGRAdtbTZrPmFi3TpxLz0mBDEOGFaqhQCH4qLSOfxPL5wuIXzrlbloPJzMYLyPW+6zQXvyJti/w
9ZMB32irdWa1RuzfEOdWYfKh+L+2LexdubBvve6xSafirjB/EkY3s2YTZ+31fBtloNxD1zd3oIny
k5bReEzd/JBEDuRkV1y71LuXOjhBQuZw7YTOsYs1c1XquX2SpKnc9M2g76mn7O2+sQi3TcY1oqjo
LpB/RYnef2uTptqZXoXOiUTlMvuhZVLfk95ZUViowO3YOUiFAI44v3m167KOTlY/PcL/gLbX2GQ8
9gXMpmJb1HAbpIm908fHtR/8yNl4SfCuNKe8zQcGN1B2VwSEhPyLFxdFTM1Olkmy63L1DOqluvVr
PILTaNwWBpSbdPYI+oH5jrJav7hq8g5ePVxsN9AvDuUvIFGD9j3GrvfouDTXw6GpTzT/3eOg4csm
3k68GJa4gtzKTxixNTBUQu74vf6pWn7K9ADvFUWyk4//xNQJbb5JRaARbOAXq7AEcWuE2qwVtUeS
OUukqFZ473RDvSvJvLgJ6HLzmxbhtuVTi3WETiSU7frK0i5uG/Ggo2Cdx938y05rs62QobhpsCkz
ojIj12cMQEbBNor7xyAfz03QYGXP/ywTVFhDkkWbtOzSbaMz5DeA4hGgeVeMmP9by0cU6BnfwJcf
6zp31qoa7LVmc1mOdPhPhdavQTNheZ3QDCaC2SpBISh29Y/eQzztafRd0DDPZTpqPx8UHsC2aCvD
Ln1o+e3eAN8TMNnyKj1ZB4W8up3x3N6nuVMAF5n7lhbuiEqirSR1DKTdTQBnmzou5zKdn3Gb35R8
KDeTP31YmbftavtqGs1LN9r+rdSIgJhMMOlhU865jlwc5r8YwfznL9+c2YB5na4/N1CYgfE177M8
QBsujl7lIyn4teEff4oZwlUp0W4/D3ED9Xncsrg830CyFwZM+9vXc/53ryMuvLuqnmoKsP96fV/7
StR6G6ziGITmpyltc07fXV7pr6cVOoXOgAykf69mtmZv/r8f87/qx8y08P+5H3Ns+4+o+Rf4fD7g
F/jcMg0HtPjffPO/+zGW/YeUxLRwd7BgoxsWSPS/+zH6H4RJeJZnOMJzTNv8B/jc/UMKy9Zd2xC6
rUvL+b/0Y6Qt/92OMW1P8kS6K4VuIa2YX8Q/uedZmatANQKZiGr1PS1rOhBjvUUzxW1x8PtDX9Di
WNW20R9C7K3MD1J+71OUiWMN+01njAXJTnWAxkc437rTHb4WVTvxizdjCMNZz6UltC04tvPen8t+
Zu/SkOqnxmDokE8KzwbKlfZgehbxAN+SDpPbmGzwwoNLGD3jMR+cWy1H7uuCW9x4wnr2VNgDfoEK
WCTBBpwhw1bXw5cYZcCQuUdtJmjrq1HFBBFWcAaMNv1T5kZyyILWXXXPOna6TaJMtQtCCs6a+zya
Wr42o+KnTbbeFo4ew+OgHucA3exBZs1Jp4iBpDCFlMULI8/jZcB3+AacZJKVfuhy1O12WRHdWUOa
SXLGeAxkcXpXIt/VOgjyQG/uhzJh2KxLimVcFAUhsyGm1ttgBurKUTAW0H3yTQj5GRLtWTMsRNDF
yUAw8ZJNeXdOlLWGNromcRJvRoMDstOAkTK2cO6bgEsp1Y1dVqDWzxmSEkKZ4nNn3h4kFdbU1rfu
GoUPSAbdwc57qEK4afXa7VaY/t2bcI5vLcLbmKyQR9EgW0aRMV/VmDS0/XgWaeysnQT7rhOYycN0
R0ouiEGtiIBYq6ei2XnEid450ykdUxMYm9ZDSxynAxVwiIhRd0KzrTwof0iJNh6wYkaQj2P2ow3w
U7iGAuKrJF6LJIiZrVIhdacKFXfzlutusk+Zmq56UmmxEHkrVVFMbqiSrumBbfHenqpGI8dCJ8iq
2BKgAPTKbnd1jZlXDIyxAz+9hphjFHBQ7pOQgjBgzxlaE2ARpiJOnKxd2yY20RHfiOZwtz4D0LYj
GdRl7LdOwtGFLVi/BUWxq3sUNsXUTNhXLJsvWPaSlABsellSTF7eCaMjJg6utmGU3250/4C/o2VO
Caq4URwNZZqglyDdWzHFaqujhTBQ91OmvjUYMN4wp7xoAVK4rCLJR8rXkaITmbhwjwtVHc1IivVE
NCV5fSSZE+Lurbqi5vY8+AwGcTUzwrTDLSibu7yyqHIUTCC6Qg4bC6bXAXbMyeBHvSMI+j5HDL31
i5yw4NEYQI92GgUR+hbQYhNqA5TgoG/fRZPz3CGfuJcN5eYwKVzmheqSk0z74FeMkOK06XYIMoab
KUZX7BIUuauc4M/Obg8E0xgHC67F2jZKXIsWwVdkGi8PJcAjy6mns2tMeHhKjHEys/ed7hlPPfw3
2tvxTjq5OKZO/kIt2kO9TJY8+eeXQaxDGDCx/YMZa7O248C8RX3W8TWikqt5IN/DAnSCS2jk/ias
acJNesJ3Ent636b6hjFutEvSH9EMe49ti8F8P4JpbKpn36F6xi+vJVw7S1bL96CJg2AbUKLxEmQX
TQcO2WipZ0vx0XWluzaMPt1NDoM3okVvhkxh5XIBnlhLOqzNyxEKGKye6vd4fN1T6TqPpcDK6mRg
oUN/KygKWIoLFXm05MXUTEUZV9loh92cuiCRw5pMNla/4RuJHrJRDzRcYALGcJ7a0UXArztA3SfT
2aKECm/atl7VneXucEYQEJZWxJMXJCZH0vtzJEiAUt2AGyHeCJOMgSAibYDxyF/mnD9AA2B4qOZM
Am5qkNvmdUxpfxYZyQV8TbxdQEN2lcYwS/s54aC08zcQUPVB1wjzArhPBi7OF35i5CC0eaKpvd3a
B5FjKHCWvISqaQ79nKbwj4d5dhH51aND83ybJfDOPYM2VFMa5T1vZavAj2U6yJ/UJ8RhmoTEWR71
fIcGY1PZJlxPHTyS4Uly2akQJnGII1u0mO8ALx0Qvq96UKLb0nLlm0UycgRxYS2oWe/rPrUOsu7p
o7v/xd6ZLSmOrVn6VcrqXqeFJCRh1lUXe2sEgQBnvsFwcDQwSAiJ6en7U+Sxqsis6tOn7jsj0sPd
0bjHf1j/WvubUZ8nDYUo5C/sm6QsEEgmVdeDzi3/urcf3qzezSH8Nq/glgQ53XQ31Sl8aLa2I6hU
ucwUhImUxxxJutMQ6mLDoXzGwA/XlAkaYMn0ZN8oMtz2un6p2YPH+dpd5s19+Pk0+aHRtV3XKnNg
gK9WR6dDiXbLEgrKVp180grab7XphSgz+GWtn0cXRW0lrD5g/uCUcRnsDJ3aDN6Q1vaLIr43z3TE
W5giJVhE/VC9IvY+SokWXS7EJ0/FA1ZAUoqxckc7oLirtY/+mBmVWj0vPgW8mgbyo0oFZ9Ebz/KB
i20qxQ3V3pflK4l2DZ9WBStWzd27egfK6a7lF6+qy15jaaGVIDBy7WrXWE2sQV3DLWYq1WnGiaWr
37qTiinVIzge5bhXNbR1qD2aJ4o+L5YJZ3z74xtuRHFOYGR7U9EUMaQobvv17a8vnR7EPuqr529V
o5ZYVKXzybKn5mF/3aPtE1P+aqAceUnrOsqRJIsS/fFT6FuotNpfXc5JE51K3QxOVneQfHSjxsf9
NNGD54MWEOsE8bnIULcQKQF69EqEpSnHQfRBqL++Glcg6SfjNemdIWvu1JSFbx96FqnULKMCu6nO
21EPGXntWpzWSmmZFMtm9SC9Nchr1EUewlDWkTkVBcP8AVO+ZlH2nyvmYntlGUuz99axLpfGPz1a
ql1FewxJRIxLev5Slb/gvqfRCTm9stIM31YjlQaM6u4dZEd2fsu61T9X75DG1fmngd70pVII+Xy5
n7IYq1uDDfXa6Qwu0KO8zRqt4ac1efVaZt+twvQeQwrQcdNz1wJ2kED+d30pY6wVBaaQjvkHHuwP
mNP4D5DQ7zI9hvpfjFUTaxXqLMxVy4Rd58/GqnpiMn/OPGZ5NynfN9FEUi6TGgEu9q0iqphArZox
hbrvm2NppweU6Rb0mWfl7V3O2x2Lwr5QmlekJXVwOaeUyNUQ3z6sV5+7PgM4c1Zpet8o7ysEfu/L
iVIa+MvO9aWfU4gGaz8q4TUCa/X9BulN2ri9pwL9L+jyRO0haVEh+FuhakLuHcJiBB5qpBF7eJe/
+Rf/TUN0uv/VbDdtFaCWofdQd9VbB+F3sx24UxfVFQSdUcKpIzjjYUYpKCl8kTE2yi27KQRUlJkr
kHPa22vwNAkpGxpF4Nsb8/lyVkagVW7OC1G/uE7g7cLICJSLqqxTlHo0602Susq3PirYT2gP3+Jj
NI2fZ/oGMRgjoCSV0HKn2P2yYLo6FtFVr06e8oJuxcrNa5ga1x5aj/kRQ8waPbb2QlWbM0wg6rFr
6lTk2xDPFGgen3TdfzxQykz0c6zdTsU6e94DRE9mzb1B8CFrrqMOiuEWFfuOkV2RyEvfj/itNr75
6GSD0iZgBnkLEm+1kY3vvR0Kzu42rc1vg0S2TXSopcxhqJ+gJiog4L4UTdfrPAvbLWmjVviZyvmr
D205EucqMirU0GX6Cfo4yJoD/d1Sk8BgA0QF2IPWHd3viUeMlloqAi3qG6nTzKp8G9Sp1zsRqbum
28DMzUogZfsNTftdmI8LDEQXOCI7ECm/bjrZVAvoVmG0NSSKKdNeI7VazftZQ+oDj6Sfa/NrZZah
Se0ivL+3L+gvuj6YuK2LFHctnlXv7kGn8mQ5uY0JJbyd6nRabtu2JZYJJIFUglOTMpBQI5Bg17Tq
62q9ljel/C4hYasu155PTGRVdVmTEgPKK7NrzM5KPje2PPPzrHwrxijvvQBdWOk0bYELiUVQNE9y
HSope3TtnlLopDF3ttnagsV3doXrkioDKDzOawB0wAhge/t0KrKGWL0nS/06vX8uqHYKY1udFu/8
MvzHU6PFN/6OL8Shta2ObQB/7BiAGn85vL8LeZnlSX/AWeS86w5q6FuaSrXScYc6kbeRzrQLsiKX
xP5Q+89wwEp4EMrO7A/eAuWJA5jdF0ieiM/dMqZU9289gEXTElJCkic9YClht41EnyjObs6hBq8N
G3ghUj2Zwb4zUNodxfoQWD1r93e/zZ1rxWXde3V35xorsPew4Zt6womuvYSpUR3z1nSMQdQlKScV
zxKDuNMFDYlMK1aSeuiwBIhcg6rqbELsSx0gseWKbQba6cbWPTQzDXcLo3yewFr//+M9/1S8RzUB
6LQSdf/3oM+suX7/S3g/766H+59CP/9x7h/xn273b7pmMiixljVN+w2PyycdUBrcSDNV0GTt/f4e
/9HMv2ESMpRB0ZuGRXjoP4Xv+Egn/qNSwM/ppDP/J/EfSjf/Ol8spgiaxi1mGGoLFKv+vJPcDXQ3
821jOIOOA5ZDeLOVJ4ZOvNncxRSeQfFy3v7NPcDO4STeU04spzPGNfdg55Jv0XAEzLZCdQHbgxIQ
sLKZm+Dq6wIGHq/rHFkQ5Fsunu7TnZn+atV1YF/2weMERdB1CCiJ0mnEw1uAaRL5rHQq7ywT50AW
UlwELpx8eU2wdZkYTlegZCoSb7G6iRn8/iIT37CsCAJAInEmi4nF83txI2wXmRsxyeXXfNBwmc1J
LI4vtz8SmliMRm+xsoQqNflwuNLHY/uTw1iTBe+yqR0qjR3Yebhs4w4b7my6cFiKXnCWXG3RFZOG
xxj0nNU7QOPed+5iM1nx7ckZrIZoAHPwZsiOIWdx/NMR+zVPi86JPw3D8Ca+7X53pa/MyWefwx+3
ugwgdZSSIh2BMIYITuIuVsNZuLHE5MuZrIbOW8iR+LqI1QLUBU+aytWqJ5yYgmuxooGceECmkI+8
mgffxONw0xMx3VfQYDex+fYAxrTHDk8BAQ4OxOV0r1EixqqriG+uockhyty8sLdShCJmEJELTl99
32iTm/ASMe0JrsoCJOLv4cqL40E8u9G2FxHEXjjb0CWbQgzjnkBgJSz8+M6Zb+6bfIiwkHcTF9ZV
Rei66M06oTJII3XC8+5Ja26qFbks5EpjtSPecRmkNVauNMbbUhjrshaPoB5suWjmXlyD3up5heD1
w80nJCwjB6vBjadO5SwRP9OPmH2rLjxggiAaK7xHxnzmjlxbLGEbkqrkuVwKtgkImC51cVIDJH4R
OtrPL7QfgpMudodGLoAKn+n+zKnWRqgeQKmXjHaoIQOq2kTi3z31YIdbh3ROnNOxbdv0xMzfP1yo
WEXtwlPs3xzifuIk3Z9EdJyPo3H3mxzvCwnMR9CCd3pqDMpMjMYIs4mr7I+Ws5sMHxKtkhEpwLAK
CEn4ZmiP8eKcxCVYJezIdNQ1RilEcDL3Epc6Gg8Bd9FeNRv2XMXtyZ47a38x88OLvPjF8BFsw5Tj
f9jJRe7M4KgQU6DrgkHhX8Ke7LqgEaUWk130tHE2NNfQmsFpfp/PMlGGdzEzZZgIAW23uMuwFLaQ
ZwGHMGuFvMjptBY/uUPAR/wgWexw6EfQQZYYrjIxDWP/IVg4mOiLQuTS2XzP4nZiYH+I9hF5VlAZ
InV+7s7yIUIDGvq2m3OaOJP7jMe9iWE75IYxA5JJ5StyGWVi0zYJOTN3asq9yQPt/THtPZuCanFg
OuT14sGQYT2dknoSQxY3RbTfGc6UBKFYE52T4x88qPbm0x9+GPM8tJLt7PcEvdwxqjhimvCm46tY
FrRUPbDklt7IHeiznXHb+n+8+ktMH8LfkbySV1nJaLmftuPl+uvMKaeIi1wmcg7sRowhpWTeozsp
RnDsiQihRdF1fej2ZeavoeKWO0SFw5tDTEfAhlw7+ffl4b6uwYPQn8x5O5ohXuUsXrTJS8T8fTpu
xcUqMSIAIHqyHjBQHoP067XUXNrzG0omVnLagDm9imk95Gzk0zHF+DQvhqQUY6hjWL80FoquYEVA
boTWbbuHrkEVjq6+yK3PEgUwVTJ8z+LH8pcGtwMIL6HPdSv3KuZoKIsf/l9Wws/kbGxyAEBHsRzR
xDbjKKNl1opzPEZvT5fr5ZIEe7tatk3Y9gGDQ3YkejQCCkQPSiFPFZmD/J60nD5we7l2ox9WJ8Ji
QnwdBwfJLN+KJclW8Y2chVh+ZFRzRwgK2SUw3UQtv7Doxf7pQKlEw+tyv478H15t7LZP6lLkJhdy
8CWFfIrR0he7RAbj5bKfCuKlYsflxZrAMy/4kbqbukHGxQ939zCoPGczOMDixM540ARgf3EcFCyD
UIqz7KqSnahga8rpAIorQ803/MV7QVlan7rhQep3HTY7eVyc5xh8z+CrFOvR/C0Ooz0kTk7j7PrH
46BdlRu2J0scDk/xFUyezlL1Kglyy7m5jhK2r5rRUge4r8X6a4LemTj7qtCcM487L+e4O4CV5Guj
u7qbMdptMae0xLnSO1duBABNHD4MQl62li+Xra0UqpCRGI0GfTcSP64byOWoljt2RFi6eKcvICT9
vt5HE54GPO7kwz2c6OJcBA2btuI8veXTGQVUtMh7YNNR82ZgCKDbHLKYQBtMC1XOETpIB5lKJsaR
lcISg+HxKifHwWIyGA681WYz6feFKydBKQ/xSQwPtP1kyxuvVostG+hRE8d+/+xmPAfsSSgZuHZQ
zpVZtVc3ZwP4ssh/TrB/wQkwufYpRR6UcTVApXdYxJWf78hfD6moJ0qMbK4PKK3nvRm00c2DTXZ9
dy9HbQg1388zPq3fq/capvvuxli9hlmsJQLN6cMCAktxQI0FI6nEbgrewZZNDFpcZP421cT6ASI4
fPl20KQ0rSZGpZibzN4f41cHtOP843YlpG0SpBMvJRNptiNvhxFGWx/o2dLBMBid6LzSRYtdzIPF
1W/4deBc5fIpBsdGDBOn9t/OU/SXUeR+xP4hov5E+lO3/xWlYhA4a+m6PjMkkuP+KHAGPDfL82Fy
YcC+Gf9q0AsZZNhUdFvptPPu5pbO5uFYrMM0fWsMvll9CpdZ0z7bgN4KDr9Z1/9NyENXO3+N/rSW
qgW6WzdJvFi/8qW/xzy29vmcNt0E+1EddjTnNO0kA8pizuaiIDpQYprk06vX8z6zxj2zl2AROaTx
Im1D4XoOL5ZjTz4DO4Sy4foOMpbXm9OuvO0ScGJh87Y+PhkzmhAuY/7prNuNO3VIuQUVs33wOLw8
bNU+zq9b9Mv9Ky499pEF3wdbr3Rxyr2HZK3P3Pv8cnatgfUBTuSm7M/wFTqqSyYzzIJyFr+8dtfI
psZbZEFrEzTud2vUtEssXK6DZpqP9ZXWR/8zunqpY8hrCE+u8/SBwDgvr4cpoR5fzqZwu4NNxTQh
m7aavdgN8CIxtdkMWEbZy34ygUU2bLf4+Cf+9uJNaEqClWI2a00oklQsShhz8cbzBkNvOBzGYTws
hNd+GbLbstK4BDbEwGP/pMsvfVWCsHDi+DvemJyKCYOdiIV5F74Q8dC7CT5LhBfGrXFz4+jZt7eC
cIHjvt9uvInj2WrGfuzN/Jj7cFNvyhc2xjCcfn+zjRXCYV+6D8MYGbDZZuaxlENzTcYweE9Ntxdt
d7AggKKkNVr3BEEOdwOgWF49LER/6xkCwgH6JoOMT5Ulm1nIBsafn+U45pZTbhIOh/gLIbZs6M1C
sRcu9kckYi/i7b2V48Vh2G5GU/51Q0x5DJ/2QGzMX4ZKrGNs19FiNVytGP6YJtoQuBhwFdVHiq+Z
dDbb4BNiE3oMEsdPHawZzS3Xz2nHoVPu7L6L1/jLuVwghhLT7+H3hjzPjpIKE6sFsZtKwOJOmbP8
+jpS5zV+Tjx2b0rUQp2vpQPEJ1AiqDSl0pXnYTrJAFUJdIyXF+/hp2L3FvM1O0gfMPYCqCistcGi
EROcsiPi2sKdj9y+Ox31C1Zw1PmmSGzKrqSSxz9umeg6m3/tXEMES+V7U+pU/wqYpBfV+jT4zKBU
nJPtjLKARdm7y+eoSzsTDRNnJ4w9rPCnT4t7Zy/M+mHm3phkuRdPXwHGJOYDKjDYHdPcAzMq2ZBf
tOrW8RW3+n5giMi7t/XaKfjTms+GQ5xQC9vfYncrO2VXiz25Bbfr7tO3UEN6mkPDn+mM0lEZM3hX
cex9h5iBuCYK/UOlCf9vNh3mwmx2F96Gxpzin81axxdLiEmAEznw2F1j1IkEYzL89oYxFnRHDJkD
C5y3zffUn90klx3OvgcXccBV83C1QuYUEw0vilvPaA13waDl/bAq/an4wUXC+esDZ3bvcsZDPBwe
csPsGd6ZtIzCTLTGQ7DaDNnUmCqtzzVt32kac2/P89gKB+2gxKbG44ynXLU1fKap/GaWf+PmrrzV
ymOyh7Op6AfuOPS82fcmXjitYzaLZ5sFk37IDOT3uAn8YZnwMOq/dQfPGfAm123H9xSrxx/xVh6N
d5P0jB/PSO05bVMiGvDLfN4YUsd58MLwZ+h5Dm40DiWPdOO124n/CrhNypTxWl/4Lr6nOBvT0KeP
wu8Np7HuMMXWUwYJ9bRCd2b8rLFNYVHLWUjb4P633ca2GPGmLJlic8Xvb48OZ+lad1KZemN73XMf
wpLLjGPbz3BvJR7y95NAHJO0vSBKMDwUjj2DL/V+HuyzrVt5G9Zh4w7eUmn7HD9Iws3WLuIIXzp7
f+ukTurBdHECgyiQ7PrUhBzw/4qhknk3ltqGYJ24bLKNDvABnc3NHaxyR56x31HpWoIJ6WwBWYwS
DskBduRSYx3N5ckQl3kLpjiYh+dY2bFUsCFl8jUtA/MLJV3c0lYDU3YnzeruvabVoDtVaNtV+D37
ptva3mvf1o8SucV0W/shI2LWLr1jIg37pD9e+lex3vmtn7l32f9L0XfF1KflQ47xx35UioiZMJ1O
l8vlfu1Hkc/3GPStRzYNf8Z+7rTHhuOpj3M1jvZ8g5/iYS9gNii4loJr7McMkNa5mvI47Wxl/vpf
7uiDoeELLjad0cEs7pYMadofOtOSDLClP5Jf+Ls+7u7sJ2wdQc6MRhH/4ZV1MHl8ySOuRej7oR+2
bpLrZwxPfjGdRq7vr0fY/37Ul7to3Y9mPMA48v2fyKVd3OX868uNlmu3H03FOuLb0bo/XuvSEDQH
v1GkT6MINn5MXHfKPXDYUheLlDiM3GHvThknkTsKBs6Ib44yGo0wmKJoehX9ozvC/VjPz+wdV+Fi
kjrOZM0Bcrl0g/Xa3fVltLOFL/h2NHfliGNYj8eu7wruT63ReGSslMlyGeGwjSJ8Hn8kRu56J5e+
G40b5+G6H3cd9d3RWoiRDDo0R0fOP+4y8seuQkOLaET65pzJ05gAB+1jc+ndaPRycVH4y5d1zrPz
GznGp27PWeK5wD8pzP2VWT7GbfvQJH4TteYPbibXbE9rx5Xdvhlnb/fZuBotX67Ji7rrNgCAsTTF
bxrfcFldvIf+mit6fLTuPz3OWrI+0//4JibPPOb3Efdb+/xIt1KRFFgS3xoMvsD58lvrN7oKwelu
5LeWKnvAnqF7kUxZ5rzrj/Y/vAJhErF/ER0hi4B3+MBCfuIZMWB+CD4QJ2Aecfto3r/KIwbqYBJM
Ru0b7XA/eIySVxphL4/XjOeSmBCe5o7OHe9Rtp6FrQ02I6TDzN9PDbpuhAaXdGuXnkTKSez6OLE0
Q+ORP5PL8dNrX20KPAbLUQ0tXgi/da+wMOVsgi82C1RjWYVSbzkej7suq5T71Z/MXV6EFl9zfV3y
E9Ouz/NiR/YwQyJc0fW8XaSWLp7811fQd8dLIfCU14z98bhdbUHOyJN785cRIzTz+u7XVk5Imgka
M2oDU7Rp6u1dOWes+kzB1ux02w/xdDsiHOUYCG5/HIbxLJwybFx6wN1P2QISEdMUU4/J5Y6nDJN1
h8HOE68rmoAuoBEZbXPa1u+v56OT02dsfi3XXqQJ1p1leyAlE0yoAi+Gs+l82h/Xf3keTJns4XK3
ph39pbu8yJ+fk7RktK9ZGYBnDV0MH0e6zOH1POpjw6zXmrflflvRnyPih2vEQMd2955h2ZMf09MQ
HcJH/XioSCRrVkTaluHWYNLw5KXYrWvh8u9oB6mn8/GVxZTuo/MZsVtBSyN/Inlw4jTsqb7vs+f5
84SX2vWhwBVt5zFACknEpQ2ETNmGaVGqd4J2CJ8kSyTX8P1lf/QeBF+Zl8hdV/ZV8Q5Q+cTH7SNV
476gzc6FThnHosmQ2aViuP+sA2Br5LSVY2eIHtBr1CUygjiQtF6imdVTG2/w40L8ykjgFV47Xe5Y
z4j+8ecS8mKN8wJtnYnxlpdp24aqD2d+H19ZWJrY9nKugzscKcc0qHen2XVxHZSD6yBj0BrOdcA8
ZB5BISvmiqPgBaZEIp+tN80k0gJ4ECThlt2aPwpT+u3wGIhHcEC7VhZx4gTt41m+TVcRMGQGRoxz
3nvyFv1E9nfr9hoJrim6wnyH174gL2AJ58BGGnfmjw0MXe+qb2X9Jr5OIrFH2ETs/IrB6vssNW20
pnG+Js7A4ZIPVsn+cWIMCa8UeKIE+ycpi/YRgmGxOuOsDkjF8g8VzQJLa+V539gyuEbc08Jxxb6d
kIHQxepBCHjxlFjGR4vQSckt5Zp1sA1rQLk7UfskOPoPIperwn2K2tt8PAKYz9b3rRySIrY8LHpP
mXxdSifzaqJg87yvDnKRukisymMpzxsqgxyXHxej8YiFqXYcxXkHgwLpX/GYV/49zvsp899XwUf1
vGoOyIsn+UHepfRVgiSIKvpm5lVJ+GhQAuAXjDDvmBLnaCMIdNyTI4MiPjmnL1Wc3XICqSB3PJ7d
3G+PhdbY64wZicNADbhlFlfDgpMp9PyqNpQP4Pi2UcOvtt8rBn6ECegRfNLDIlgh7M4rPwlbkbSg
B/BGcTMNfysho6ClAys8BMeMT74UImuHxTGYsyBMwBbT6bQFyxL3Jh20agReS6QMchw4iMG5ZS6+
CIuPuAN/9JAaYRI6xy/IrgaqqH0tqIfvAFZ2auKcG2tEznftKMI8chp8IdQxCTs/gtMw9ZSpPSbY
GWN/oVZ6mxgEAp47SuecNLwNu/FjVTuoRtVeL/wiENA2DDeDVM8Jatl/E/conHNQT6khHbWhlwWp
60U5I+mNHC9OJ+PmLVNcsEVOfIkgiipjTPPDamBxbp8JjwH/8V4EvlsXjSXdEng/hKcwzBWxwU6P
FQYiQ/84YGgN1b6jTq2Z80XGw7fl6ikmh4YERRs/apNgsBuKw8NZLLi7uAdHgo26aPqlcwuIv/bN
OSi/jqQ0Az8wIlllM81oPZ68YngX5KxozvZiX4fB4XDkYkC3xJH0ljgMyL8xeoeLbpj6k2PPYV62
ByfchB5uY3vd1u3/dX4buzTcZGAMP+vnlhpViQqmazlWfA2R+sWwDjsHcK3d2b1wLt/JshflgGpZ
8OR11f1KlvA7t/l3lO5AlHj3XZ463dllYQx75NsCddqbPVaPAp9zi46T6H4Z+J8YwbV8JC74sQoZ
cpIwZAhyqsMGvaDwTI9suK+QImwGmUNYLCLRPzj7AYlEZ8voYCxKxaGxGJj6GJogjwYJQNJ6qC6R
iUS9YdSwRlpobr1DJdmflfBX7Op//Qm4dP/F17QvYBnLkrT+y4//Psz2FTUqx/p/t6f9x2F/Punf
Z8WFv3895E9ncOG/39jZ1bs//eD+Sm5PQD29pz/35lz/TiH1z374Lz//VIrcNH6L37VP8vfzRrvL
z7/9a3zZ/Zmgqj387wnx3t9sHTqpXof6JNX+xTX1B0FVV/tbm9bu2aoN2qpnqlBD/WdCvMV8IYpm
QlPVU03tPxLiHfNvMAL34JIC72HBUvU/IqgyVK70J/yI1QVZZvFoGg9jG93289/wI9Tj9F5aZnYd
7aOjzJWe7169td0kTa79psJvq+ADcsrOzYCd9aW59T2bUx0GpirrEDhXbqQwFeNQKTd911yJ153O
wQWt1+mnQnwRyo1RnWuXgZKdVUd7nMUJNb/J81w1k/xOeff6qpjqd2EQ/SnNW2jknSxMaipAm7ya
bNWPLtSsZ3gasEwJSjREAgSj8/b6DFStWaKZ42XFvRkiKuB2S1TKPh3Qn2D6o85J+0mACw2pBXNo
/4+LzAHsw1c728FFJC813I0gh0eFQZr2DB+8QHtaHTbosAlVLxN0SR66fACSpnY9k9cEtRDtdJ5Z
ldGIW31S5OVlX52qh55y+dHjrVL04pvyhJBHC+5Jvn9RMy/QhR6+kstp/k7PmCzX81hv8u+7lh5g
2XCN23ZvoLnudOsb8W0TE0i3XxBmluNaBSKV1C9Z29k0f98rp5zChIpuwRYHGZIM4PpgYbdmVgVQ
QvcoMUYFtiTxXNW64TzKZnmG+ci8PUGzGlRUQ3eCZNr7Ll73hJ2EEjqLaD7g16guu07PrtPwXh/K
dwftNrNsHBg/jk0J38Wrom5TfUIE3Hkk3j2/kZb5XDTxWm1hr5Q5oNQM0Wwz7V/zzsP72Ceewb5u
natVUgtbbJGyvN4ce5shvWD3zihFATd75Q4wvGysWMXDVXqm/MB3RsSzuQ2SXNto2gUqJwaBD0zW
N96dJHrbJsEYE2VHgyL7LhwOkur2WYWWmVknHQcNv/eVFDaFEkOKNx8wPoq8S+2e8iypoD+5p5c5
SVTjBhg+S+X9fur0ewghyuQB5E8tKK84NYeqc86pVKV8G5GaXtLogC+3PQpbdFt8XukUjNrD13pX
RXw65VplDsfMoaDOeo/ofkH1RdWNibp9Ua6IFkaVQ3X51GFTvj+2/R618WiPanBCd4wY5oCZned3
nz44y0onXp/Zk+ut0scgXNlEHr3vpiiTSNc7+wzOJlTHPqQ1wbx7FVJd0UNFHiM1Uqr2t68qeJ/T
oAf2gIGVie7TfafmifL5YpgWpadXy8zQDcqd4WPRVUVem+cjeBcflBO1dF9kuSX02u6/yyuhmotu
O4qijK6nzsI4F1n/0Rihjuwl0C0lX3W32+EZ+RJInAjbZGdg9cX6qfySzulqHtyNbERdxlvTOZGm
qLcEmuyuKhCqx0fcwqV2rV5jNI8J08I/8HxbEuFIfV5bkVIWaD2DGJ7bd/k42VDJ926UF0CAUJ1u
XUqWKryJtFbfjmqHL21Cuda5b7NQCgXSCR/sMiAEm2LyF3dzT2ovtJA1H3wuELOpPCok60p0ram3
3OpmZ1TcoxrONp5zTjFDXFOQrz9TorAVO/TDKjWk7YlzXYD/o4ymy9OsqZ7kcB+gIJvz6+cFqdyZ
VWtI3f4ge9m96HN6dCE4SA3XfqqzlpeVAxcXSsEInyEip2TVNHvy2+pRHdEcOmo3lFUr5e6bd4Wd
Xu+OezqkoXnz8Z+9HlZq01u8NEOF43102uqkSK4UYeVlbctny+Fvba9Rfi0BR78RDGnqu/+Cngz1
9K3bAf/U731QIk6evdy3Gg0/ofOh0kovPkHy6Trm+3byE1QcHudLeLaRwTobWhGmVjdOCx08UnPV
p6fTVmZJtb42FIaVm4f+SBhp+G3bN6LK11pFWDxJrpROEcHXTwA482dDPRv6Cfmz496yz3lwpWQj
Q/TCb+x6VJpP00vND0bR074MH+XzOrycXhe4mMAxQbSgWxn6dreSAULROuVZ+siwSx3i8KBTdBJo
M+yNop41Vl7uVnXf5lf3kn1tk+IxtBYNNCLRvavBAw8zA4BNCFBzU3OKF2mK/EWx2b12r+eMwAGK
yYFWfC79ewIa8nSzfm6Kzgphn6wBSn07M41/Mwz+m8Se1gLM/sB6h4d/+1coJ7Wu1rU7AOEsCh01
G0vh9w03N8yzcVXatN49IXZ+A1DdhSS6/0rMW2xeqR28q9cu5Msmqc27VQ9e9yMy3U+6C11vBOYC
KstIp7PMY+63P1YaAQeEYa0imz3JVV6q3Mmt/AJZwSP9f2DS9RZz/tvjG5oJ36YJpybkTAbVx3/B
zyXd9PIxblbqlC/mUJZp5G4MlMotKswLrTexi/rn3U1DyzqvsB/gjNXb4XF6wdR6/u6dPuvyGVvn
mym7t/wh0aAaXsCngh0mS6mWAqF7OCS0EuWgBwEBPV1DzDNg25d18nDRO3GMfGKc0tr/x/1i/AVi
3r5Yp9PBBuroeg8Dq/38N0MIS63Rz1qRkW7tBJBFfOtlW0NyJY1fIFO6pcpH3m9nWXSZOjoaCPD1
aW7XyC5eR39PWyEx52zh9+g2wD3g7MH1/BpSbFo6dx1SYiW9YQp9IMHOgFwVcEvbLxzQIoV0rn5W
8ry9n6C3qxXE1tHAOumn6Kx0zWH1TJYsB2flcmHsqses6lhu88JToJwejMQb0YYc3G5XQ1H0/YYL
0oRcQLfcf9w+ELX/pef1DtBMQ1O7WLOYs0abr/6tgXp1UinvcwI+Us+y8dtuuotXHnWS3aOp3qgQ
m4PKQm4I+pCCrG2+7T7BXLFA1WbxPsC3Q+Qnt/Z2XVF0ci+08UUlfJN0cPdsi+WuNOoAS5m1/vm6
La27dsiL+hynSWU59rthZXvgWdmn/tZueptuYyNLo9l62KmLdHa5vBc2hf67Oiev98S4jpXMVFA6
P2eYB+eLqz5PVpxtLxenfr0hLXr+H+rOZMltJcu2X4Q09M2UYN8FGa0iJjBJV3L0fePA178FRKak
vFWWr2pYGoQJBIlggCDc/Zy91/7phbGyVhUSb029JmaCONntEFXVagrdirTRMTmoGm+sp6vtOhEe
wrgH86h1D6PTjmcAAhvVHlihxaG1NafUQ+xnBrRfxRH4eATdyqqvRmziVcqDTcxXfpWD39pVs6cN
VqN7TnNBnFw/1AerbNxDl1H9Gm0MtalGoqAyOxLzkIiMoOXerNvDBpblHCofDVAz62HtKrV1MWXU
rIqxETfbcsluwULvp46u7/EJQlTqFOXNa4O/mjjvgMrrlMFjURK4bZbhwQp05egIgs0z7Fb58OM/
XzPoff9+0ej4SW3H9TwPjbrnId/9t4sG6yVW5Umavmsprl8G5CmGuQWLB9Yf8VxuvjKZVe0/t2vz
u1131ABSgG5KUBXBCqpFsQ+hw626TJE3ePDjLe8SQhgGtazPZIY8T4T+lLKNbgwV9jPWS+6bUS9P
2KrWqjZGb43rO1UdfjBeE05AwsKuqPTxA4eIPqk9OUI6hkG8tA8GGdEP4aEuo7c4qLMDwRQqVlQ1
bK8EsOWHUpCcLsiISfWsXk8ZkNW494ybUZAxozQTmcjQMFZ57qhnnL64PxIzWqlCeSQ+Rju1wnFv
DZ7oE5/MncxwxKHLY3xMJAvdVIbBoyTak+8/ZkI3KbdYQ8tDX8Rz4qBo1mnuoWEK5qymuOxO1VSe
7SGp940SCGIIHUqa7ki7fLYbRurYqT5xVtPaxaHASKMaZ8vob7VadHsi0ul+1H7iBLgeQ81bq2XE
TT0vxUOVonk2JyyEFlyHnrDHbR0Ga1uDkMp8gOC9Cv4e1q6GwPbY3mdjfNQB6+F+sF8US4/2tkzj
MxO19WgVyXHZ8mq9XbkeUULLx9R7EJqAzJnCw80MLeQRK+kEHznvCUIcEoZn0sydiqUHdH9kJX08
ML9wvukt1Laa8I/XgvFjZbfFdwBL01mKSe41YItrJRweK51JUaqRZGEL2x9jLIIB56QEULAnyInQ
NJYdfhAZCMQmqEFOTGi2ZXb5c6FIQEpe592JQDyQgdw8mMSsPZAFH6/dcIZD5taJGR/mFEV5ztRE
HAq3ghOXCosEudVAyjUxS8oTt3mUzmOSrbMqRRg3Kt0hIt3Nn5IG6aRr2GfNShCh6cMrGeRZowg/
GYp+39cwxISlrYtSkw+JW3wlZWP4q2ka5UkGJXdIcCMXbZh425V3xtNLjUhqyb0f8lOoKICDDHoC
jttkh6hTPjqmkY9VrCd86wPUNEGKb5EQ2mPaEONdxMQCdNZ0qHScu8MQnvSu5Fqktp+49ZM3hOhM
baN+JqP5o1ToMLPACw+j5yLzw9dxamXFoSKAawtEmJGj3mutNbJKbPNXL0p0Vh19gOcwuODjUo92
FwZ0qOOs3ddV8F5zZi6fj3lWsAqDEFRd3jjqHoetSamwL8cTPszxFBYqlsFW3brmqU5K5xGCf0gY
pvFm5DqsmrECoVZEtp9oTkGoNz7RvZ3DSMpDeWHeKC/L/9wuUXdmmrzj4SZdPWO4NKWeXphvmlfZ
5fiMIhW5ikp8TFjnd3BsOFlz85pmCalefe5sjb79gi3e/q5p7VNRFsVrYpR0xLTm4fOZbks2QiU8
XyYf2LfVr3YCGAuGvnqMo5GMjpzU8yiJP0JVWRuZuvPwVN0zmTX3wWq9i+qNOyFScUhLclXLTi2u
9fyjkpp3zsW0KlLymAjAvLaZVz9pGZnzuSobUiBTIudIBF1NKfbHzMMju+padOcgvnDfmuE6sQmb
hQEpk/0MBtomOWGFvYiTaxxjlzWhsx0yBo5zUOnFNmgb8dgOOPxS3fHeAsYSoIzlh9NW60n0Nzcc
20fcbdHNKdufhj3qX7Qsszdk6qb7YRLGlyQpD5XjiOcu8qZr5MmGdhBPywOPKqfJVQohEOXgqFvk
kHvmJZWkL5NbhovJG25M14ZbjedvVZvRQMAzOxLdbA9NpX6p1Eii9M/Zq3M/YXCsKaHiz73a5The
LWFUwPhsF+WeRir98mA/767HeqYGjeqGyZd5spQ2WBvzcqvJJjoZdjTucFbfuoyFXFQYfOn47h6X
H2MXsZCsdFkcP/+7PLps11oJj80jrWi2VI5Fau3bzhwe9J5FIak3K4Ag9J4MJFpS9gcIUDSfDBOA
n9efOsy3nLGVFRDIDd2U1Bfdi1d6pQsGMwFxqHYu7dhOlyYjFUwPrMtY6MnMgSqRutatdpjIZnqB
13pUjbxbR7qKxkKd4oes1Zprk56WDSii8mR10VHLqvwWNpbnlyz4WKexFnOSYdPV0rnYaupeRAhn
0IxYJ/Mp7PQhywgZiab33Pwqy6B/0ET7kRijuHiDKy756BKCgyGaFEiDPFh+4MxrD66LoXQw7Vct
J4BYs42TDbCkasn1lTNvqVSC700U5DvTzogX1OL2pPWtH3Xk71loCdMxOOLVN3ddWIotVdOHoNar
Dy9g4O6cgFidEtCZGYHD6qBxzgthEEKFmLSDPY6vtYFKsBiKpyAy86dRV39QeXBOyxZk8OGgkUCH
SzHOz1FuO+bea7kouu5azz8MqjZbVUud1bK57LDq8MEGUrCLB0JWlx9ew31SB0GHgSalFPjiDo72
3HhPrlTKewSNBYcit71SOmKX64unrd27A/mbXlR8a8N0A/p4RZZNh6fIYSis0lvX5f0LFyVo6Cit
r3YI3a2Os5BhPQ4JYUniJ81xw2OBgR+3iUL5lVLFvvKIE5hSeix1nlNHasfT8qMnBZx+Gm85rS7C
s80X+AruWoig9ZuRxYTRqP1pqABpGzO8DnheebMDdzh4ed74YhTFLqi6gbjw/kNPzGZVx93I7cvx
bTW4E+VuXypGlq1bRUj1QtvCX3iQ1MdfXSXZ6MKqPxwLpIjHCgbb7mno6/RMNbJJOqbXcNzx8Xb5
ZQLOQ/lV774muE+oiQJCvQoVX1RvTm9dI3wD3SwFoJROm1pfqtBhaOk9cLuDWvmECZXbVhKkROYN
5X+1/zJIbz/hVTzrNVXIcSpPLgM942QXPhmT5/oyjijrMfm8a3rIefDi+xQ5zJDTOY/cQoKZnAmt
cvjYFXIYCQj6qvd0aJSo9KU6DJchSboreVod8dYadYki85tQ6jhIFZ2UYFibU42bxotV/V4yDBxy
vrOy6JkfyjB9HSdLPzpxjUoQ+N1rCCH7oHgwaPNQGw6DXhPN23XeUbOqQ1CUV7PRg1se18GtiJTq
nHvyYnY405tAfAcAe+jdpv1WpNlc8S6dF11yRosxqLcMqeTPtkm9RXZcXdV6aHatNbjbPmRZAshf
WfdmOHwdu8eEtZ6hRvBZG3NbDwNjfrD1wj7e2JPqUXTtg6sKFWfnOQpKVNNkakPq1K3lOtiDf9P2
YV6XN8sd6M3rSf6hekAxPPCLifCsB9AJr2aZDl/MdnCo84BJmAyQv4lANGzV+ZlJp7FvSrU5RQnp
EuQEjUci3fNjALf5oNqZOEGMjABAGPZpCAQae6UbNkBSeh84OtaAqckhSLCQTnL5Yhr1cAjVGope
5ORfY/XWlDYOraruj5Yls8fetpNtBQRqjSEZetFYU4HILb5f8JXsozrG+KmhQe6NZHyaexkszPKv
+liPmxSiMgt8ZVNWRfuI5Z6paNnsM82wsEdH2jszUNBuZfoUeinZpgEfEeM8rHLZuHectgejCPcy
LvRr0mu7sav6p6ZSSNfzyAQuDD5+jYvrZzsp430ofk5lX38pcu3OKfogJKP9UPgirAa7Nt9YEEY+
hUsgjtO5b4gOLQJvH88oV1FG7+DEdZa4ef8qI+bAACRY4kyttbcIydwUcRbsI8f8buD49hVlqomB
Fa9NYYUPqdFEG1evlfXEaDZBGv0SqBTR1aJ8yUT5TQ3U/EscS8PPdWxURj2Kcx6olIcnOvhNxp1W
yZsRXj8LU2rEX5jHuM82vnCaVLsyHtK3ptJuLO0PYxaNt+WHmIbpaA7IAafJPS8/xhLbZcmAJaRF
29wMKOg62lq3auIZYAu5REPsXDdnRJuOcJI9wvra58yK9LutQcVSAlSGDb2QdTg40y5uLPhGlWsd
8zqYfNdomxMVgH3jju0p1ofmoSypGqTTvhvtCR/06Fw7Jc6J5jIdvPQtInsxWLc6jOkcURzde40K
uEOIZz4POiP5yF+f9uOHrOqHuBja3SCGHOgAmRfCBuuTdFp8ziznFNWBvlYTOz8PpRYfRR7r+zJz
y03edfi6YxfdiBHhqO8C+73WXXrzY2ZRBi7bHb2YjuTWoPymGIhnvK3ahvajkY/KSyP9SL7XDm74
YujFMes8dV0Ozg+ziqMjpIjkQZeEirfmQcLOBhOUe0+mmNEYlkevXdfwzGm99zLVoZ/C8X8mqeGo
a9awtSJGDMUDk1r2lPNt7uirNs+KXWhl7qtdRiy1JiNdZ0M+7oZQZ+EzMV+PbWiEpjugFVWFH6Wa
3CY9PPs5gY3Ol7saBik3TVS+ydyD1w/YB0p2UawL8v9ubV7W8HO88lTHVgwLg9wXOFGncBTxrRu1
6Da5qyDNIAKlBLbFIcnRjinsVdNLElL6AKOSPU17VZdUDyaaAkT/fckH/nQrytNXQUIJDOt+Z9lc
H2EQIUzN2xEFn0LQH5XCZyPttO+9+qjkvXHsSxXXhGt6x2z+Ec9AUwOmmUps8mkgHWClOHDQyNno
12ljCKqDQwZxuTdXqmai3nYD2AZVNDrnLMNa05TNvbfKe2HE8a2q3L3lRPG1SFDMGClEJtHT2Xf1
+Cq0Jr7SAxiOMgq55QMLW2kqrc4BopkfT5aJY59mBpAEVHlj1jzogXYpKcoAmaNxRVowAcV8Bw4i
HkAw6aC79XhjaGr91Gij99QZCn8vWDVOJEsVL3ePaaI7x1gp1LUozNic1xvYerocOYYTHq2qd8ja
NidwyWm7UUpDXRMAbryGk0ekCcXhXTo9kohnPBZR4cqVV9s7D9KFT557vct7cYh6pTnURR+cZEaX
MWHU2tR5MlyFSS5brAyqb9tWf+1N6vQlkdUHe6qri1s0L+DQ5VNWxCO6JOdNRpm4NEqZblwDXBal
CnmzD0NTardu/rH8b5IGcM3UiP7YkRHLva16m4bg/DxrVLVbIWRzlnDRnZTrqHYF+W6BV9/D3o2v
EFy25TDW986gBW2aNGd7q6J67ejDozJaVI4yQ+w6LrVXEkDvjSOr73VpiZXaueOTMzBetAPL7CCh
HZfE4JyVGCSNTPKnIsgLv7bIDJTD9K6BdPmh47+aJisnkyDFBVr4djU53/MKlvNYN+ktNw1xRG5g
s0z1wpcxy7/TKK//kmp1HMoSTKfphRv6JfLMfDT3RpZTbbiyi9B4hwuVrfshjU8To+xrHaebqiyt
R2oIVPtNcZXCit5yw21PrRbgwooM9dqauvS9Rtl6RhV+bUodNQHJMrvEMR/GwYiYGVq0Dsu2/W5p
wUaqUfMOj6/dBC25iSwWvJUBpPwliSskcAZfKTKJ0hdT0oVPgFVTsikzso7R82lJtM7N1txFaZm/
Rg3lFGGhY6nymMAiVuQrtW2mk7DU+jCVGrr1slU2E4ECa0qkQ+gP4RMhf3jeHeapITSiR4KzzEck
BGZisOxQiC8lqjgvUn8KjO9GSAtSKDVNvLFacYZwpPZ32QTBurSavVFgfKPJS9PfVFaxQAfcW1hC
KxQ2mWJ8tMVPCr2XbqI26EkzJ8AAvhI3lWnOYEUGkPmg6L6FinfoDlXbvBnBxJA2Dt9NE4TKgELQ
LOvXRBVPfZIdpD2h/JXE0biWeM9CiTBKb/WVqT2FfXVGWvBgC0g1rLW+58mTmDLaliO8LYP1gUy0
fj1E6OwDme+YnjU056k/ObSLXY/sYvGiteM7SCXHb+qO1Qwz4bFSXzWhP8D1/ZI3r5lqsyxIQM6G
iqsvz8gjSn2MvEg4+lUpsgigBwo16aHyHYDJt1a54qaHyNOqs1WeGZSNaB9lUfvD9EBPpfjAbFv1
3WwwaRFxM44NUgRg07AISqxxb8GrM5NNNkeMstqx14AoH5raCmkeNgFVKnNTjehKjVK/uZyfNBie
m5kAaQvth6Vj8g7crQmt3g86O1uLNjpbkYMt1mEciLMvcZZTqJSRs07bJ6fWWGe/oUygh+6qr5ZT
XW0KVW7QoRVNbSTIjFy6xiqt7SJjO8jsZ2Cl+5iCztqK12XNrXByYtR1I646vbqYrfGtzO528mrW
NNmHxpbkc2mcF9LC+8FGhTvJx5ZwiXXSph/tlF0pKqI7r4p4JRpoa5NzaRzX2oQZMJ+6KepdKWj+
lVYd+WEmgrUX5Xj+0BrKj2HUOr/yqhcy6agbxQpgmDn8vaclAV9rRCw3Ru0qiq1Xo7ihq8g2du7A
6cnRsy0RcJHZr7w+8qOocddevZrKgGtkMMZNLO5anrXbDCZxlYU/LJJBwWzW9xZ0MYO14vioepvQ
AXlK3VtqLT5kBYIvl+2FYIl8rfP9pU/PRxeKN9NQcKvb5U9K1CfdTWjBiJbhJnsmIsL0S/IYfG5M
l8KWmyQL61U+VPCcgm9QTZlT1kZC7Tb40JrpydbMfCfV5GpF0luhuWBqB+9RWPKDiJBNUTQ1w/Zk
rhBCfYms/ORhXlGtEYVtQDc8c7K1YU74WEAABrlz1xrkPXmXElOLyC+HlSBLCZB5JhlGkXkK7Jia
5kxfTd+laj1YtRsCDkOlWVSUAawIE7A+vhYd2au1QvSR1ukky9U+GPTjFE0aRW0rY+7NlCno4DDU
mnyleBCRrXuSvRCb1vSqVX8NG+pBRQUItDancOVU+lpJBQoJZj9+V7W+YypiH5bdIaaFhLRaENaQ
XKVS1WsUO8NgSMiJ3AaBssQrqxOYlUSOKhgQRKhQjuhF9ewM01/VUL+6rI9bgYCjDWjCAP8qVn5W
Ns+F3oq9aCLdtxQVXJPt4LIfnBfDUz7MjhUsmgtcunVwbPhG5RGVKtQBDH/tugEP5nNv7NeqipTS
TMRu1hOSk6EdSBHOfABnguj4KFuFITN3AFCp2yCFGugWKHAg1Pa7WRcTxb3O3EqnflNGBdW149Q0
bzzWAcQQ7xXYWI5CRCepF+lwoDzHmU5xGWaGUfj66ILEDa+REb5FnfGzc45OiBTdkd5lyrnxOsDr
6KEDNMuMhgBBhFSR4+1UUkY2wLH50JBo9xKkSDFxk6gTJNHUThUDr1M6DkCn+F6nbccYoRk/kyb3
m0j7Fs2RU44zjes3w6y7B8U1tA05OF8mZ3oC5OVc5fzDbPv4nIiQ5ZcdMSmnudzPSilSn8O96Ggx
EVaHHgHJGlXzJ5DrAG3LkjzmitNnhfmmmgWkvKGzaiRYQsNoxXhMc6Ng0eWGpT+2HKQoAoo0Sb6r
Hb5WJiAqn3S7vRytcVPGfEimINRch746FcW+jGB5uGW8KRSLc9+2HwXJOLtYNwDgA/EVWXq0ekbG
niKSXwt512x5iMcOaZg+cKewxL1yw9escby9m8uvoqY0787DkeztR4JhirWps7rq+qdY739WVWpv
TOVuFDndWqWKNnLkOrZZKNFoG6z8nAw2wcVBM/lqnWJ9yGx0AH40ji0g4azdFHp1bpiGTZFMtkU1
UMPJ+pmYXooN2C6G2dhdx+gxfG1eYmTI/QgKXDOf/qnLEvph312sQe02iZlAdY5JLYkZ4EIr/4sU
iOS9blQb0FXprdqUJkGSPTZcV6i2cMhUVukTTngIHNLrK6Gb2/Bx6CO+38OEKaPrBZeXRcWLUChd
CGs3puoupQC9nzySTQjqovUAhcXpyqMMSV+y63Fv1KTydDL3oyLia57JDZM29DhwzomOoJdsTBOD
GevzVlEl1FP9L+IAEIdXqbYWo9zS3BroMqkI2sntObrNxukhuYogRp2oy13kJTtZMsp5me7nVNE3
XZu9K93krSpFJ5WjT3Dkg4D2yVlDpU4JlDvrYPHdBcZvZijktJGhioKqnl2tV0EcNLcFqR4yJySW
Ktc2jU1XTbfCM21F+ixzT8yKL4XDxEFFeyTyFIP4pPxI5/uNUFEjdf2wDqIBN0eR3oOBEahvKK8Q
c+bTMjgFRuRdXGN4TgotId4UI2ybpG8T/PB9G4NGdX4qKtUyulwtZZ1NbFQPXRHfh54QG3i/uJwc
piAV0AG9xzqlF3sjaH84louRpilmC2PxM6Myv6ksDTOTOf1l9GipjNT75ljBD+Fm2qozKvLCySWT
sUFpMvmpYcZMisAfciR+Zf+jshMAzaL0ey8eV6C+T2473npJUkRhu34xigcjIHUEJnG0zkzlm8MN
wvcm8WxVA4U04mv8gp7dymm56Kwouo6uU5Eipr0riYbrilJwGapcxm00XGc4/xhtWHRU/sBaxdeh
BmxlLh8zN0mewlaSHCcCkE9Jq7zbjMorQfPzARFZfTP7mU3tUArNdU88MLYheSWaFPmRUzyLwTxX
7hC8E2ctN6kps4NmKtoXs/EDa6e3pfgY4NPuNL6d22VTGB7CHTt6k2MSHxMafYRoTfpFaHASpVs8
6pGWPlVCVc6DPtWf78nQE6asxN09DKOSnoxSvafQD1ZoUr0NsxdjzyiH3T5GaprH0UNKBeEa1dkl
ylznPQqnaeNJER30FKSo2xPxUHxVqT7fZVq7u7aGuugNTfzRITryzC69dHnx0537bcRJ7IiRty7L
lqX2nw9NEZDydO7FLQ81/3rWsrU8Tl/+84W/H6IyuKMTav9xrPlZKkWjy/IsvQ9ADg0ocMNB2yVq
7F1GFsRcnMTTTLrokG3UW0upM2acSX1P4eqaUlFPntdsilGd6D9aPSWsZKCCjOlc+5DepF5VTSnu
EtXNXaIkTorU/eOhJkx3g3TatTVOIS6af/1NnaXvOuE4n29teXx+yHEG51IFKlTj+U0O8zP+ODc8
I09pCy1/z/K4Tetyeej3oX+9MCSFdZu7eHm6A+El9T0O7S33kui6vN6ZT7dgKcIcmwbw8icP6HhV
p2X2y3GTijARLwzIDjL/tfn53jS6o8ve5T0sx1ZVlKTzOf18BrVeOl9sfr5+3rts/v5j5mfIudX6
+QIR95+bvw8Z0BIIAsO7RDP+uO4yHES20t5L4W4UpWuvy5YqPHHINDQoIy3uodvRMWx8r47UW1Y+
E31W3xGfZFsmj/F62Uzmx6jElNtBt9APzZspmMU75UJm11YY+MT+NSQmTaXcNgmLz+U5padV98ou
NPorjcnCkZd8HlCNrO0IgvzzecuOTvdY9agps9v5+Mvv5DsBxCtTh8/Hlh0sjIDjT1hOls3lR6Qn
5S5pG4RE8+9Yfi8xJag1XKJclqcsO4ohk5CGR8hRv/6GpCqpX9Po85eXLTvGxLV2rGDoW83PW364
UxjsKnJrV/VYtXzCdRHticH2VsvrluOTvJPtc9clnuXX6walqPdpZ+Im//UYcTuQvgITQ958ipYd
Rpur+yluMIb9Ok9zKMSe2974+dplB6HWNMycHi/Zr9dWMZ0fh37LH7+DIOPsMMzL4t+/dyDY/lAa
PdPAX78jnuz+kOuwOJfnLTu0qVcPmseC7PNzTdBbHJhQ00H4/TfUXXDQswbE06/HqG7hkWtVOt/L
OWoloo1GBD9/H1rV0/ZIt+TH71fxBRuP+eB9//2QSRv+yNzy2+/3iTnBPXaT8fH7IUOW4WkK2/ff
hy8HkiMLO3j7faycRsupoyzw+6F6TOWJsLuX5VjLeaQsRAyZGTz9PnwTOM7JzszH34efQgd5e6B+
fmTLC/UkzM+G19x+H558hOac1cXD72PlSS+hZBdXg7uIz6SYVTouDr7Kz2jnlGcNQLvizQNcOSrP
ahFjjSNkAEkQO4uk7/02T5vDsjdgqrVBdadtl70lxoFdnXr9etlrOrZ2ZLzCAD6/dmq95ErMzduy
E+J1/KixBOi01utpkFKuyfrmaXmqXnU3ghjyh+Wp9Ge6ldZI9bTsTPVZKlgYcr/sDSOqVHT/xOd7
yI1c0oWOFH/ZWweskKlZ0Bme30MUFfmDl6u3ZcsjLPeJSvHq8z0krLrUTkkegR8rz1Y2vpF8STrY
vDWUg70q4kCfBYbgocKiX5cemN1lb58KTkHv1Ztlr4bK42CHsPWXTepl43kq0agumwbr09uQ2Z9H
cnVzenbVf74F2u/7yc2Uz/eXB/HPVs+Ty/JL4tbAEOtq9mE5TKWP4cZjxbdbNgNh4vlUaOsumypZ
aUcmRzQd/vm5TZchUL4uW+T7DvcmItF4/tOWh5zy3CI6YKY3GavKVqJ1R8v2AzHUg60T1yAzlq/S
YzXQ5zqr2VoHeJ3hbNRr+zymOlYRviRHOvRAGZNGEDJq28+miEGFWjDHZdHZz8v/lLbQAOiyuTxv
ecWy2cqiedBaGqNaaD9Xqjo8V7AH5o3lYI6XngvHdh+WZ+Nd6tEXWt1pWg49karbaqOF/5UXSDqO
VCN1tHnzplba47HGzvV5uCnSnKuiicflSIqiIjVALD4fx+rbT9X6/8rS99+b9f7N3fc/c/3tfhSz
ba75v+D785w/JK//xfd3xwhY/xsOd37+P41/2j/IuDDh3dqug5j8n6Y/9R+OpWF20XRXm80A7p+m
PzyCAN+h1hq6RTzDL9Ofbv7DdHU48FxvpkNQ0v+Ogoux8E8Nv+GYGN40/pkOMU3m3z1/elnFne1x
rQWdnq+ifJ2jx1nV3tdErQ1ftuJIHfyLeaO0DNMUhDkROnNVGbGUpgT4ZIU+lxc2qcxfF3a2m3e3
P87jf2eTmG0Qf/gMDNZcuuuhKCP9ybaNvwuHS5KWXUqPxXpMwX2ZCA/ibNvl9hoW/NodlG2ikAY0
w6AjuQaRvbJLeSjjV70AlxoTNlgoGwkjya6TN5ZGG3x/e2kqH64XXyInAytph/+f96z9Vy+laqGa
wB5hWJxk7W/eiGQytVhNTIxc3JEIQmyNOUbxCg3bIhHOPaC+u0aO8FaZJrgHSaoM2fo/nzcun7+d
NvT584VlUuDVnb+7GFjj9TJCCrCuKO8zaj3Hmvvc9F260sMAr5zET0R0+eo//1bE/3+3tfB5wVU2
VDwCuFwNdX5jf7gDplzKlpCXfG25pDu7ZXtOJk98tOSA+BOOkhsKebHXPGJix7yBFhZX8kqPSVuP
9pi/8YV47/XY+oHEvkgRjljQQu0JNQSyeqEfoyw9TGmPqmk4GU12KVzrHLP6VcZ2F4/5GgHrYxYV
N2UsdqUVXW1SePTI+ijV8lDY3hbdyCFPs60r660+Uukrt5ow9uRiHmwb69e4naTrG8Gqm4pN6FDe
BWs8lxxLZd9SwHGb7qBbxWaiGG2mMP+L4qyRAoska2dX8T5QUOVJ42yaHbJxcPaJug9HYG0/m2ja
5rZ4KPXxqsljgV5mGlnclMlmxBwV5OFO6yr6jbqvPIkmfJReTkqyeTJEgH2ToTBKt1463KMpoCXx
gLhrH3ZoptwhX5ElRmhS8Txp0wGl58Zgkeeo+fNEEnppUEoionwlI/SiOL6gmj6ptXyK2gwbl31w
2uCj0xqo37nfmdGWJc1GNbWdm7mkSchTpjqHbtCeSiqGLYVrXDvXsXKvIsNlHpXPpTvtUYJ/Iz9x
X+gZbo8GdfCYBimIKOpa4qgUoesr2JyQq/j4eC4kkNA5gs+gTHjooBDG8lCp6TbS6NCLlHSU97Tx
/L4OrqRmYcfoNqQg7nBEP1rq5HspOnaCCNoAjsFgrXukcKgBdanv6mbYIiSJesqQxk6LxpdM6zdm
F71VlbGTYf8SVuWlHSII9s6N+ku7NqkuUjjLqFRTYyGI8iU1adroTvtdkOnq1vVHWHREbXuU3WU/
J4hO94Ea8TqKEBm3RVQfbQULQxq0T4LJvOXumlK5unqwbTRrmxBD4OTZljyCrZ3WrPtt7QWr7jUt
xxcK+3faj987lcJcIx7M0X5MUuKGXJTX81ke1OzNmRo/yY019XGQRRZ1QptzZdoXxfpgzbcp1JQy
tonwkgMn7wOwAENMt5SQuhXMf2/dTuhGqvpH2uA3K6iQN69uPJ4s1E12O+ztlnpZsgspXdCcO6G8
pBfSbYzI3Zf/j73zWG6c2bb0q3TcOU4ACSABDO6E3suRkooThMoISHjvnr4/sP6O7j4dN+4L9IQh
SioVCSLd3mt9C+f5Wlp8dl1LqkZrY/LKmvzkS1KwPOeLPgFuXGydNE3Qp1DJ2MzNRLedTnNQtvTa
Q1v7G9cY9q3dv2g1Bm2q/wHKkx5DZ2uQfaV2GEL3iqKyocXPtX21zXLjxtPOrd1NQ5+tKYdDqTs7
VJyLUITr1hz7hT2qxTTXmdJhLwnCsSO6N5y35kVh6od9PTL0kpbSAm3rYTz4DdGdYX8s6RrrEbZH
hE0uaSEuG1TnhJuDk+dJ9DTUNLGzkCY1hKaFjcXEhPCxJtg29DYlUeHphAKkbF/aBG4CJx60L7v5
802pvGVBvlfqwwgp05cFSj4yXCfnEiFdr5ruIC3oMWP+ESQ6oG/pPKEcw6PHIVm+N+5vK5erWvHS
sSe5Nu0g6gXzZzQaEAGVsUhyDVsSCjKzSC/1tmunTSMJbIuGF38Y9pqVnBptOzrO2sjZzfftunAm
yo8mkwc5W8MqirH+Mmyb8b0vaPs2e+Kgdr2H7UJEr2g9vxPFR9ma1u/ezV+MhspqHHUr1ItgilPu
vsB2P3yLk0ZjvujEOi2NnOpsH8R/Jp0wP4lxKwjKflVPWPUyw8a3q/yF4qhLTgz/VaafJnc4hFk0
20R3TmF/hiladMShy5ZY72Vha19Up9/8rH4uuGYYb3uskQFdRWRXF3vIvh0DFzdqkrNWPLmzWUiM
m8GK0NqFT+MEZ70K0hL9UPZmyE0+WNs4SN4MzVsbhK9FKW0ds95kVkAbM6HUFR2QDOv06eMPpYtb
0Yi97tTrDh1VEGXvtZZAhm+SS5FSnQ7h3xj1C+7WY0wZYFFmcwRM+xnqMRN/sMOZeC+dlWqZD3Cf
bDXEmSu3iBWqyfrQT26zpqZDw1k5YJGVBcoxNO+Vl9KQA7WyyumTusanPvNGuxFpaGSAdOLqNUnt
EJpGf0CGBTpxXIhItpePoaeZ+oeWVHyILmHDmgCvwOk5IegwNa5kf337aXLHlYlzMEfahQy6ggZU
F3c0rxvVZ29ZGn+WDnaQzgZgSL2M0T63hiR/KogLWk2h+EG3plzkEmLJiMltDKS7mP+Gjdh20Wj5
fZzSu9slRH99jUF4SMgmW4iU9xB1EviT5VPOt9WT5tUvTsaUG6KK1/T0WVre1c2jbyJ6qG9WiA1U
dq78hlgsHPkjPbcy/HbK8k/dJPskdtB0aeq7FQ2MKJJ9msmOVzncgUVq/ajy+EhpOV+JXiHWMlt9
4RTZPXPMgW7PokzzC0KZJMm/44zMwBpiNVcqM5tHW20RDA3X1uG2TlJixqLMXUSeFcMxTL7NSAJV
nS8LamXs7CbZDPRPtHxct7nP/KjEtsDesCZ8bx1MHAwNm3epkJyyxXhCL1cRc6+9i3JC7JL6H4ye
n+Xg1eRzs0G1accqNqmGZisk4uOr7KJfTmNNyxHtXWR38UbYeD/j7FfWJeFiGNW3DPlTjcaHbjtM
zoZLs6mzuYIVd6WfT2cXtw9aDz5PaQy4LLsaOrtIcDOihR8ZAosWClCdzY3c7BktCFMqzVjDRIRk
MNNTzLlnY6QtOOYvlXB/G0o7EV1UL9qKPxq16nu+fnnBAYFUoBtGvh912tiMEdSfytn6zrCrZfyK
Z+S3p6x4mfrpPfPTc+V6/SJ00ufQGT7bEB7OIHZo7BGDon2sLfnbKrrnoo72CJqW2FWuOnExC/Yl
GzLb1XbwAkKOv8vBTBZ6md7T1HtTjJ3A1MmjSNO7N3JF3MHloKC9VNL6Ltq5c4UDkIb5zRT+joG3
VNYUr2glnigNsQki6nnMLhUSumWakW/W+RWN3jdTVtW+S5ytlSLvcLi9xjYkc5IDxSrpCN5EjNxp
clqYEWt9mFr9AnfKTxtAIf58C0II6gJTz7kZYzCfrntJAhgalAzRrdgKNXN3tE311RcyXvSos0uL
V1AIQ0f28+r0/Zdh3bAefj/GJx616yRgv6LVwzHe0XSkOoM3a5d2PMvmQ8XjMqiWa/G4m0kGWg5B
9hpOGWnrXBiBI3ZRGuYex+SbbuXP5A5+5xVSkA6gaN4fB3sENOGBxcqw6YQY2lIZjdv5GNH0vx3p
QeqtSnZ1lf3WOS9DVIUrAynYQTgAKQwGF6gigDdLjik7RiUziqEkZaZ8X1Lu2EoAH2YZrHWNIhzm
d+7QbLga8MQjli+ZYAEXVVQuu440ySCPCZjnvg6aJF0arvnq1VbOpETRj3jIb0g1q76xFm5nwbvO
02ef1t/SLCK55FBwQGeR561YC50+kOzgwLgscrJKvmvXRR3vMoNzb0zz8PFrtKl98eWhJ1lKNuil
N3Zs77mwBLKny6x211YePBtdchsL/hfKyHNYt/es0OmxcXW0RZsYR67QmzF2aut3maIjgbp04jJ7
80SctoDi6MSZmXt1ull3GmFCzZW+lvMw7m3zMI7VTxSZvAnDJvSCTBDf6Flse/fqW6jFyNS665lf
IwZGieXq2bPvpt8Bpz3g7ZxTyHXAo04uT8JmGVwPCh9ufuWz2dcviYOg3evIrwlRr5s164koIhwE
DmNJ48U6z9SRwJOx8Eah9osa8bnrkJFoB8KUMcX7f3CJfpMn+h0YuLslB6AhQ4fjyo5b3ABRMpYv
IEvQABsj0tqix0gq2Fd4T5ibUPCM8ioi+Tywy4pl+qwbLCHo/Yk4IAWdK37XNHVCuXFvBueaDynA
h0Z/nB7Q6n51Bd6ceWmqKpYr3bJu6NQuvfeE2r/GjMhC02jJs5ayrph4GKOfwuTUzbBJCr7tYViJ
qdjryWwSoCAXslBZY3YnRBlad0x5H+VxzNxGonyyQObyu8qQ/UxMM3gPZohXuKG+xxecCNZpor7r
CoIXtnS9GZdtGJxFbu90livOAuWJOiYTNLcKwfJ3Bj6tiISrKxIQYIgf61K9P+6PpOZvj0zr1JF2
hQjvg0aNwJDR9zw42b7dy9J/mgcryBIKMtWtCOpLEblXQRZjYXOmn/+16am3FpeRjO7zp9RQaSRD
7m51HFWQLywq46y8n0Qvb4zw7wVGLH9Pavc6zw7xaF7jYAbs5Hd6YQJVsrYrdURFw0+VF2Dscmb/
uODq50BSopDLFRLTNV+ceqyfvDR8eVxhW7A/MLp0n+kl1mDEPGn8JZjgVkJXd+UHYFBQdJJH/Jhu
H/8Gmv2THXl/73WcIyfsmM8x1xf5+t/xY/EZuswNVatdEb+DuOzy50TPnyn91ItsnsBq7qc4v1cD
r3P+XLQIfbGmURagORDKn6HDYsVZ91622V2L+K2svGOcYfL2D+1s32za4ok3RqULEbifaUeUX2eV
FWfht19p+sbuCa0lecALv4pOXFSO1Yg/mH6+PDOQ6AeRIVoglCPvA/naR4ie5vEOHm8l8bDXlrvM
jg5OTBVtvvNIuIeK7lm/o0tacluQG7gop08IIj/VxEIxTx+PmUILsntrUzkyrcMUTVyp33oy3kv2
l5bRfOaT+VwF497LA36FfY9i+/UYEL3NXDOPzDxLf9bhmkmmoxgVE6DNazCFgT6nOyUc2bPqhLtk
V00mSr9NmHro3fCFWcABG+sQDsjp885Y2jkqbF3fJ5q1oDmy7J3mOMkMK1Sq4UmbinOvzG+jTN86
DS8koZXZOF3NUOIdJwLKM9YGRYumPk2K0VblbCQLAv284Jv14dlgW2SMAr9bsXaRos1LNLLoe2An
p3mvKIiUtuzaJLsvXVMieOxwOzV+TyTN2ulxHv+PjZGaV00V8vrK97wLrqnebBLb+yAmjxDDoqZZ
zga7JjqxkJhHQ89iu11Nu8zsmAPY24TMlWnF7DMvfYRA3lMt+raxzNtx+dJwG9lp8E0ZZdnL5KRH
8XegdU9qP0/2kbBQ5qDfYPjVdCYWUTV/HA5jYKQuvEgubdseciG+fLZ2q6DjaFLVv1B/E+NppPtQ
0cevh89UAM8xyq/eZuZK2qXls0ZvXG/6cqf6JcGVFYp+3eH1RYEsuvo+z6k5H//EyzEr/dm3uVPm
OUMv/auma38KLvE8NuZRG6cVvtOafz1Q1+EO8IcaMsvw6lYfPrdblaYnHLvXebhkXovXSr3Mk0s2
mRj82aI8/rKKsud51quq5N4pFrkYh/0F4tincLJ7rJ31uNgNGs11V3t/3N+erxF4hhY4zaE0hS3a
2QKUhqet7YAJef4EpzY7PTajeTb+SjBnzjuU+fqH3CY5FnlCCu9DYXgsy+OTbVKhzttwPRbVT5tu
F+UE5iDczPIPHeR7SkzqY7yrUQNX4+RQZjmpZmV4nz8t4upXOMeJANcx6A11vYe+kSwN3Boy5TyJ
m+2EQ5RuZv48X4+hjr9x4l5YmmDF+GtCKW99GH4XenJv51oJjqU3FE0vjyrv1DODyV4eg7y7zRfo
cYPMq8kQfPiEIK7ogWGHGsrfXc9S2rpcg6FhOI0jmTYZa75nh/A1J58FJUdt2MHdQxJCijFZnAvd
K95Cw3jB3hITbzrFm/lnK9paX5y3CWP23WWGvWWXZMNas4O52T+jH/OQq+rqI6gqiA4yDQG6ucMx
N0MAU6Hcw7DIFlor3ytUx6s25nUU8B/Cmtdo9zjXQGZtSYztNA5NQPM8NrvpuNZYC5BBTvjhWQWb
MIufnIYkcA37gFO7NfJPbWnOqz0a4YY5FA7OPGs3+Dy2iM1R/RSe2gHMQUwWJl9FTNKDZnsFJoeG
GuLAyiRaEj3Agh2iVn8p7ZmOKuiUVmWIoYDi3I+olOWhaaJsEZUtaT59Xy1EG6tjaeORMFgvBzr+
t7Esb3YwVL/CCBkRFTE/Gz71CrJXUwPTqb0U4FL3LLQufinzJNm47A/I/7RRjeVpeMTGgBGjz/60
rW2eERET85fVv0HbWed+/tYg8ZsmwfnxHQxmR72H6gBVTKOWllGL+G+q8DSI/q34zw7BnalSjnAc
Xf4bocfXwNTUCr/UXJlNumRT5PbKkv5GhyKDoKpgpmdtxxsSbSq8nI71ow3LrdaLsw2v6PFq/n/L
8DoWID9/5W3WzODRgG77/9kCFIK20H8dpPmGvvnr//n9vy1DS/wLMpEOpJMGoG4ac/fmb9vQtP9F
V8fjhPMPKpR22T+sUNP5l2l45LkSaCksYbh0Xuq8bcL//A+Tv2fooKZM17N0S9Cc/F+I1H9acH+x
rcGf/J/n/yNrWSFU1tT/+R+Cu+j/vsGo4klbyvlFGB7wUfffbjBOgnWEN5ZsC7KAptLcl5MLtiCH
QcByw+I7hueMyOxFXtRnq0yCNxM1fRUbZxmY8s2TpkbqOMd5jxB4u6nc98gAnYMTqdrkhuW+jzZt
EJt2CJZ0d+ubkTM39H51ceSiuuiddw+0bl7WKEBjw3+VQ7TN2vxJm+rgpc5C8wwtFCm5CO13a0IV
L+M2Wj2e6n2LqQtC40rF7VPi1eZ7YeDKqVOrPMSRNN/HVP8T2fl4efxQI/3Q0YzZ4ajJ1QCn8Yrd
flmklvGeK9U92UP+6QaV8Z7qVnEcHRzvjwe31HNwpxO4hGhQ6x7Jz3vVOjlaahR1zRDp77pd5JSg
HfcgEn9BWmp1xRzw25688TLgL333wNZFVkj+hZimW9AgGTC9C5isL6WC5EWYOWqKpn8vWrAnyoYr
8c/TEfEyEl684qGzraRQVDOnZtvQ7li3fA4IT8N3Ob+uyWq17eN9Q+ZB1Swy85gXerw0Kc0de+G+
lVRbn4FliXfb+8ICn94qr7BeMRpsOUKL98TASO5N6uTPDiJ030CjR1AwheVSQ5/fZ6U10XZW7q/r
uOmfitr4GJoYR2A4gbOL3JEAVd1ZWKGwjo/3PVrivVf29JS1Zr3DdyqoQOvUAnr/lMc9JBUjvLXe
G7bC/B22R/Dqlsbu8ayJPLLHKUOv47z9aOYk4jyqXY5HKbDjmUQjO8c86KGJMX9+ykx6B8000Rdx
Mto7dfI+pFOBMDup1waki/fciGhazPwaek0cCNKtF8XQj+xg2joTH0wZYS5BehcTu74Zo2a8Tb47
ruGVmCu9kdvEt8ebaVJqGxGE/f0NN/EAvkn57CEFWBd6ijHdS6OtV1nZOpV2f7NG06Ilk5qrx9M0
QdkkS4VXZqBxV0BIuEVlCEvISbBCjmlH5dpsDkllRn+fSi+/0cDVNt1ceWr0tMEBbDmnEVkQKJip
uQmrLy6obn88nk15ttWs2jix/7kYqqEPZkLWLFN3o8BdAYmw2XZEItxW9i8XpMStLt4dHbZFytFX
9sX4lrFPuXkVufJpOD3/fRbVXwbn3DNLXgV185ZphIqbfprREeEp2wVc/5ErdyONkFvhhNW616Ct
jFheOsNRt8ZHhijR/yGRzKObHAJj72G6XD5+KlJRnxpneHM6hOMoZG4BPk52G9Flou94a+NhePPM
339/5A3NSzVamzbxljHEtFezEto1qrwbidLN5fGs6AMw44muHdIoUS956NFHzKn0GQwVx478q8xo
h4SIdteq7f2rl/MxIOBulqJpwxcqcdscuM7JtOi/YeqnZjPlxUvB/6sVg3stRexeLeNHDiziWUzj
JnJ9eZWOeitcKS7h/GyMGBFhNQyHxw+bgHkIUdO4biRZrcq2r/Bd5TadWjZk/GyI3eQaJxFuYNFh
EuTZ41vNSEBb1asXYyrjq5yw2Jq+E++FJuLrqBJnrXh/kT6yHcOXQZq3tVEx791h7nQnCbivjdlh
IfD3yaG79g0dHj91MTTU1RtEq/LSmRmBxsyu26pyoCAqOMJNhXUsybqXKouuqvE/q0xgS+9wguWR
dRv1e2FDNPCGbli1HLpucfdquv501eLeumXBkdOue4U7XL704bh32NSDzblRfrJvgl1yRfgEUexU
GUt3U+NvO4ScTM+cx8DF6vohnAzzZhWQBRFfp9/qdciy5nXQXOqrGOd8mUSH3gNM+ngIExT4UQ9O
E4lGeshrBYBt/gqoCi4bOz5gMSiPY+yUx8dX6Fqrv1+1iGDgAxacE/gNt6RXKCZMRSIBN0GxGOMb
3Ii4i09xrs4tHqt91lreGRX4uS2UfujbPkQu8EPvq5WWO+mLyKL6aA3OjZ57/xwke0BR2QvufGPZ
a8paIV4z6Mnz0Ja2DqMUygM2drxgQfnS1nW/r5CqbUvdjW+RP94DJ8n2NDCqrd1gHR+d/CPWhb9u
Yy5z0ozDoVOUG0Is1DiqaqBy9vzQY/c6WqPNNx/Py/mtad20te2eHgm9BsrNefNR5EMEwKQfLjll
2ifaMn+wA3pRH3/4ke5dOgylaAX79kMpPWMyb9J1rPz2oy02+GeoaY5lt+VEtO1FFD11aXLqEE3P
mM9wqcE4gSc6WGiqk5Do7X5U56lyFRTgttgBGLg+vhVFlruwAQStcsTmh//94HaVvsoKI1xbE4Rs
IUptEzlSfxpkimxCG/HxJfqXkgX2SdyAR43p+zXLwz/UvqYvGBAAdfwKCNfgyUWJU36h5QRfsbqm
Z1OWHme/wqhP+gxos2YrwloBFDppvuEpFPe4Rb1cwujMnORc9siXRIFstsgBpgozzveyFDezKXom
3NrcCJ3eAm31YOfn9jHBJbua+gC8FWSUBz4MRZEOrgKs4WA68uTF4dHGBrnswtK7xbBa+CzpA8n2
1k9Rt7Swibj0o65hhndnjMP+XuvNe4QN19Ys7fe0ceWEaZ2e+DEK6w/Mex4zmSQJb9QpMnAxfuQY
VegCgLp0c85fqm/LZYGh7ynvLUxq9F1VDu+b9Uh/Bl08gcgYy+vQ9PHSrez+w2gObTj9KmuwnLYh
eR81p/wu/ZqYKJZZao9PjejlXsVmuTVGlb9lY9NRm1HmL4ZUG0MWDUgWm0LbXY6mTahE9jOhrzX2
8c4DWaY4QS6Tvj3LqcVcFlwrDzQQxUxKExH1tQoPYm/XkN91h+SMvlDrSkYN3nSJDgEedV6C45za
ZdTh6tHs6KRRjloyZx8DqX4m5phtRO8kS4mZa0FlivKhb+8j+lFbyGurrNOdtZbgDjXKQ6I1bIeS
5FNQQYGhnLwg5Y4e7UckRWiE0s1YaN+cYmFjd8krbF1qr8F3oIbbKLsjxbEPRMjZtk7SnsJa+oSg
n6uE1dmqNppqT7Z8gWKeL4QY3sbQ4dTKL2rFGCwBKJypCHUHN6NT72R8WrSHP/rO1p/oEvSlYW10
u7c3To6eo53Ai4XulAHGSFfhCC/OamADOvQi+iqkIG/H7jN8m3UFxC/12Qp0CtnOMIwbt7dQ0LZJ
scfWjylTfPU9+wA2IBX4Uux9U+CqdRvC+EHfF7HHCOOLPj88vho8LFMSa+yii9g6RJ4WX8y6ii+Y
ROJL7Vugd1yo+0A86wOetxVac4B5VsVOZPSfnWrsj0whmw7eraYF9RY9zMq0DG2VjYW+KqOIQkjf
f7ASGKuy1anGRoyuMIcMRz+ObI7HQ1ZQnjXTTRQIEG5188/D42mQxdR4EfQi+Y3RAkO/oUmQuNkh
8HewCKy1WUYVZnbTQP4ygboeQ9jU0y7Fj7dwAl3f5D2H/DFxF4P+C7Mnibhd9jlRgKCM5VavVXMZ
hqpDJdC2a9XJ6UAzu23TfqdL+9THpna2yzC4lCkEaAvz/dpt0g6XaU/rHLLfqZIvVbtxWms8D+Fc
IJYILIKipMQ/esRyO9gY1cSSW89ku9hXV7PHXDCLHt0ixXmu6PCi1SKk0FQHLzDa9RBpZxEqotCY
IvNJnPymaHb9CFvd8g+wk8uzqGHS9znVUdnY+toaqt2QNz6OS+tXmBoETg9aevDHCzjcr8IynYMH
tKN2/fLViWskR0ffgNsalINcCE1aT4BYWWyaDPhIS4gTnUB3wB0Ss9bvhxFBD/AhtZAjR9eg24xm
UW2aDverUxvGCXZMtYK0Ea0EMLIN0nmsdL2izD1pCLKalDsUwf9Wb5u9NfWEYWO840Y6dr6XLHxs
yc8JU7EaPWvPvC4Wpt7473YD2l3I+NmthwN/l+V3yl4pwsVnowPMEFZhzfLPikDtbRPofn8RdkYg
cOg4m9okaVdMkbseS2w9Jo6uRTflZ4eC3VNZ6+HGNjSS6xJxCCYnXToTcHk8mScVOL9aszOA1E/2
ulMAxsJUcNBKq1vj6cZBAl1cjNms0W1968DaFB1R9b/bdWdszKnAKZSM2Zq8hXwNYzm+meyqbXDQ
YdJs9Sn4Ie34TdGxRSmDamuiZbrWHdEdQd/69FRGTHdqHv2jBuVOKzkvTv4Zhq59bF3rNM7AWRF5
xarRfIQIdSsORV6tjAbBoO+3xjKLa/+Sh+OnUQVqNxa5dwqVbwNe1NO1MTbwE1R3iVPJqpTpwKEL
QPJTSJpdMqHKcSF+seHS06c4nbzj48EfsOQ4ud5tCkyFl5BiCUgA3mUzQbSlyNBxF4UHo0jk2adf
t9XG4qc7xZ9u28V7LZ87Ne3UbnUc7U+6F/5Q4Nz3TcY9KUKzX2cGAlkRd/AoBTFKdR6eHg9a2e/C
2ETAU1mrSTbNIchTAksN4oY8LTQOmZVrGyu2L00r6KVnGEgPVCwdi9NPTCuPrgldeS9wcWS1IVke
zYXjQLaXXP+zhaBhwWKfLeOiIdWtpFOaxtlrqvnXlIV5NjIOe19zuLeD8gKoXoIiEeGOab7ELjZc
tRBgUlQUzjOL68UsrdPQt+0e5RY5zJX7syvTSwFQaAsdHLN2ky71cohfpTZslIyrg5Nh8NPd6RkR
+LFUGjJWz1y3XhNSUhkhncn6zLqIn193khUibzTWBNl2rbv04uYysYHZWqU5HrlLm6QMLzSML1HZ
xbtyJJ2oD9hGDqJbGanEB8+YEQaCj4yBs22dDnzYYANrYVGtM+u7n+dMt3iJjcI72V4OH1PlG7bv
5TlUE7thEbxxjIreJtQbVMddaJVDy4GFmk3OiZI6RiGaW9qPWO05uW0pGV+GmclNM5yXEO1LzuaQ
KIic6EIwAnpHRUINY4kLtyF/pbdxJL5EShpPdmG9CVfIY6y7dGDRvBoKGLEIw/I4kaJhxLWk4zgC
3I3FvvQPBiKkt6CBD18MMcEZ1akYRYH0sMpnoToqToR7HcDjPCfIKytYK9w3H/ASPnx2hlpPVkkY
ZQReFal+AgL1BqWgIKaGoxoXH52cka3qGJKaPWLMMmAVLqKoeHa4Ks8RG/5zOsMmYKvMOsxw1YdV
fykGqt4+3MDB7vQTYHKqxNNa1Za+MBokQa4dn0SIUV7VAxrisAvOkao3xuCUB63ngORO6NbjrNjR
cTu0oHAAL5rU4i23RYKfxcc6ffJKzzs4rW9scyt9qegEPgNNOCeSQAbdgFfrBxLx+yDOpSnnjJmv
JqGu50M4YIXsv93c6NdmV/xxtWHVTaZ1LCN7KWyMhAFFr8JyFhwAoNAk8abWk+rQjd0HhW9j5xj2
LyNqt3B/mdky9SMddDQCNczXNMLYHOTGBY3ZOY36ivgDbm6BRkWm1ybQfnYhLYneGIKXts9fKYft
SiMsVkORYhWwtK9KsdGsGFGlHSlu/dB9qxqz2EHVHxYJcOtjWsXgZCYHQ2bkQ26t1cUutd+DGt1L
PmT/PLzKBg2rrLCBj2ipX62gMF5q63nQmXKoxJTreE5naHToODVJQXvU/M9ZF68RncJHCyR1nDq8
IefDEBifjAqda/GJJvaLaYcgyKpeoSJ/rnKr+RoJ/Sqb5L00fW+BLz/KvG2VGeOqaOUty/0/hoA0
NiabwaCNYzv1LW0mYgVdiI8N7n8LwKaIfXkwA9fZtO60rdagArXPJltrg1Rb/BJXpKlAX5T+ZrQE
fORuASZMr7+hFb53Ka+yMHZURIkgqrxgh2mXk0Sb72Lf2Srk1QvdMfxlacb1hnZpCOskOnEf9VpG
XcuzSZrPnHw71m+5B2NDb2t9TS2LT0qyY3K99oZynuTiPgD4avY7DcwAKpWdaRMlmEtxn3w7WiQx
QQKj6EFhRAtNeGTQdwjroAcew4btZtkm6xpr3jopW7A6SOb7pjGYO81TYdKP1gZ7E0ThrYkxKAif
pUljMl8rMyaLrUcVCXFDL7pk2VbJH0dmb7WvQKzNSk1eJ3JHR2z6jlAGTn81PMzFmPY/UlCrIMGZ
UL29IawX6fVnDfk1JdF274EaFOo2DSUlYLpfC04xPsQnalAyQZBTONbKN9LsUI4WFICJarHmIFts
aVuPs26qb71TMWXyI9Vey8l/h7LobPWk+Qy80VxWliT7tCPiUpCXMggKqyMgPbP7YYbRr4njFyZj
/WlCj9zH9okScOSDhdYgPOHSzdF+iRbegdwQkAAd2RZQ6PS30i2zDXzRDfqaew0XLNIynJaG91Zm
1p9eY6pPZ12/FZEg2k7a2nU5pNLI3ylD/MGwedTMHiWaA/cmcdXGqMaDrNw51ys41mYJtTonblMn
q0Djvl92Ckms3+RrJYFR2QltWTPgJOkwSbg2WlQ2bCm9zkWsErGJg6lZhzOVYCx/t41NgF41WIsK
DpFTNj+sViJoFYm1ahSDLlcBMm/m3zJGzztW5XnUC/amA3Eqk2zRb5v+my7hfxtGcYgNSkg1VkSw
ppXR4UPKoOY6Rv6RhXhFKfj/iv3hMgPdlnFpEJjYt5smrbKdhFGIHxxFWqjIOfI5x4eIFFLE54VM
D5NTHMBVeXsmI53TNCiKoBIbIStWGU9bVrQxDNOd9hLxE0JHxAxsHekf2wJAB5QOGIrVdKr1EfFf
lX5so6FBuh4f8YxoS83JzHPVhXtdwVZDMEGrxisRONfOx2BRQmJfF4ByaN/0VHR7WeXyQhUB6Zno
cMVqfbIaEtC+4c4NQ3qcgszDmgk4TTOgUobRshUCmBWY0brs7FfEZ9UiNqIELTPb60iLd6HZ5G9S
9WJlVJBGjNw8+Qm2n0kj49AXyRNysa8+8szdfJKCuXNUSRG90Ej/05S2A+zV+VWpBr0rKVfrwC0J
v0T2bQuTdIGRYBS7qJC6FOAwunBajcrhhMBv1ujtV02WufxPr0kmQY7FMcO6IPlMTFhNgqbYCEqU
C71ut4ULO0cXBVJrr/6ynOp9EPy80VqxpCcultBxV3YO4QtwW71mNIZbL7V2ru18IWsVi84r7GNP
zFbo4yfK6Rw4FM8BXHQveJZmjkm+7yS6LljG1Iqe6syt2B8N4SUbnUs+8jmORQCWTf/txo3HTioD
d22jc+RgTpe/7rYOuQVJDHRPTnDPYmtWcvKhrYe0MUg9Q+EWqZxKFNqpUHsNPehqY8wcIZBvB7h3
NXzU/5O989iS3Niy7K/UD+AtwGAwAMN27eEeWmXkBCslhEFr4Ot7G+sNSOZrZtW8J7GSSTJcADC7
du85Z7+l3zOino9TSc6fUgNz82DiG137eiuQ8ZzkopvnVOR44om2i5fqY6kGNL1tT0oGeyNwlPTE
nL6ie+A1F/oxtJlRtaXNUBzJQpDHacVRUyCZtHQQ0sQ0z1rf7K2aGPPgNFrBfIMNglQwu0sOunjh
8F4t7mlupxA4mFsf0aQYNSd7Qr+El3Aq183QRjh6Z1XBxBkwOQzYsUkEOgzP9dQ+028GNGfp5CYM
1LnL8GgVBuWnaTRk0/wQCJLkOWQ3MaDZALfxth8KdYhWi/xwch2Qs9DEWZBJnOgs/IiTFvKG8Ras
1XqnFDyAikgaBLXAakNCSy1ZzrvYOy222CeBD782jknrSWyqmZ4DVq/n6qJW/U2m/rINaAyhDsN8
Q8ByvubDE/Vie05l97nFxO2XlvWaW524m0T40QAW5LHxUeZI17tpYJlY9vRcVpM6LlZ86NPBQ+kf
uM85eSyP9LMN1O99mUlmXRG7IM61f0xkH1PVkPvPLeJjE9w77t5b6BmXdBLuyBvfk5La0LZn0FrV
kpggAunwnx46GcUb2YuZXDee2jJ4T7+Al1g2Hu7lEy1cupeS5OEBCVrZhdfK7ZNLTDxu6UXLJmyi
moGZj8QcfuS2X8crYLojAQbyFDHuQfKyc4f8IzbzsiaNHv1mWG5LG7VxhNtiq4P1izUmZF9N7t6i
McTRcDz5enAP/hTfOhIfXxpgRhrFEz0B4puiAMy49pg9LDfUmfPexUGHYWX5PuZQV7NkuvYUdYE7
3Tbe4u8EYY37qEufYtIet8QsP3mdX+5xdSyE5fXvSeVcmgIFsJMiWEkqRtVJw+fpjLXcxRxGTyZg
JQeTRhyGN4r+VuuiO6Dnww5SMUgWJuzJsh8qfDaL9b2s5UfVLldm9/QnFAxq1qYNNWjLg10Ba2q9
z46f/URgRdx/JZ4WJOMHcHdkhrMHzdnaPEF46zDQ0NobHHLs+vhDZynF65jTRBcIXia0lW4PT7yb
aDiNr06uTYh8sIFFWB0yrQkQ4/BQxidMYyboAzVo2fNETeDCzHOEKLG6lqMizCpVN2OSnjDgmOK0
is+Y8LONJNtu1yyuu8XFUeEeBF8dRdklHen7VOQqpAnxoKEF2Lg0duLM20cDeO9+WY+jR4isRgaa
04ANqDty9dG6NLYhagJXjGHmLrwh1jRq2xmbSUC2ZhyqC6gEf9NHCaw5wuvcxCdNb+3dPb4CohUH
+2duUcpGWsRHNyZezgbSINMzKphm43HlV8JQmeK4LjFs9obZMQOIlU+FXGIXCnIOyM0YjIZ63Rex
vVHu2O6I0TxmsqMX35UPmlXJ8hgyGuFoLG8xKxU3IdbGvm3WLZuTf2pIniCHrj4NNXtmXEU3exsD
IRsPsOChtZ8Y1k0nN88+WgrKrSgpNThFYHsgzpr0qAhkDyyoY8m0HROm5MDiNBs5+l9Jaz3JqWIe
uiYN3Vc0bokOBaN0Ntxijl60c8GdoR7zMb2bmuppauR0VJKLFeTxzmGNpRaLHvKpNKFAJL0SE2Qz
JLxrOqTYdWgIQyQL5UtGXGt8l+RQzvIaXE64CqMITRjfLPlLWwvx0kX6SIwgIFX4f4RCTmGpdyFn
QvrmBEqFNJ6wwaDpnuN7JJpkxnGkxpwS302VG570wJ2huRuOs2uB8479E5k/9jZV60vRNQOsSv9+
ttVukLw1H4bBDt3U67ACeKj8uti2vrun23au+iy+pkkpDvTrk92M2pR8109JzQ5brBRnqaaVjxR4
W2Fww/qwviLhyw5WYGHGKapd0nhfBgpBIvDDF7h7PO5rfxntUh0Wq8WnJe/LnHBQAdm8dAz1iI5/
3PLkuyMVTA92M7Tm+5j+IEGX69O4mKToWN/TuMByOXamYX5HF+vFWCO7iEzzZaGuc8i8OjMxum16
PpMi4mFZJrCMvoZCYnmoUN32QEjv5xG/Dk9JGMGh7G6zvGr3sSje7Gis6GPjAG5X6B4rh12MkRqj
bfai8cGY3lR/P/s8pNTugVXfNmvxMLyXJfFFveud5qH+nOQxSLt4fgrDsrtZpmgfZ4hDWy+Zn5Il
MVsciR6SsbUSN3NOoGG+kAliqXe3x3RpCdBL2FVcCpCSSCZxiNcl3hce7kUvI2m08VNaSUlwToid
prFMq8ZqLBKd5sM80CFNg+xTJt2XCSUKh5953vjTAsi7Dglk85IHYdXRw8B+SzcJQGX01fHQCLhr
SSgvTTgWEU6ryeQxV60DQJWOfbByUA6qPAd2tXzOCMyv4q+FJnJrAkxMDGuC9xoZuFuo6QrNlTLB
zhoqCaL0QuE6p57h3d4JCEYL/Y78Yndrr0ruhCKmdqD5lre+d2WmfxLhJBAHUAfgpQJ83FnnJfWW
Q98smKJC+xu4pbfY40hvJdW8pe48pqWgicSsl5Jo/WDgEN/MTv5TZwN8+a5+nn2sWZGN7mOpu/eh
qfWGxtyLtIhjTNvuUzzo5xo6m79M18Wjqekv8IQQgm5E0POEKO8HorCfLgfJiUwXZ45uHRrb1z4b
XleboHtcbfvA0e7VbweXkN7YulGyOMaImMPKqV5bxzSSimdYCS9EJA/7HoOFrRr9bIfTeyJtxj+y
XM/tmJHpJHCCMaU9ZmZQNGYQXBiksYKnVvjJ4jRASXmiPW3/HEgcXleAE3bOH5KhIXysezMZrGFL
EIHjPhVgzDqxLwsbrr1byo0WfHFeS3yh1YJygMDDrcVQEGxG0+ib2gu+RCXXZdKgT6u1xF0afvE9
Wik04x9RZUpHfrfc8DM6U/K++dWKlMHRdU9NFPzsyp7Zl16+BH75XOj+lrbqoSqar3ImfhcTijzO
r2FUHdxcIS9NwAPUbXNMWptMsYjDZxf8nNnmAMvGd33U7Oq1PUcKLSmlMfmX9JoDQmcv6cKRdNzW
9ZOMOjAdqviIw+nApkWRPypQajijYfB91L6NVHYkAzC2xOdCrMFxaLAtUk1vqtB+bDOQGb4Dc9BK
aD4PWeZsG1WW5wkAtCvSBZPA+uLl+hL1PGRVrFbyMJKHOmHkWRmNXJPo52Ku8nPflOlLVhN7a6t7
Gs/jU5N6FdGGASTADswPsxhmw9xS/nDHsrJsxx7LSpzFwYMXrCPxwPoYksh7Ax/QuybyWZLMtPPR
9NJojS/j0kSXqSA5PrQmSuzE/jbpbGasKm/IujgkQ2vMqpZ39LNuX0ravzYdm8sfP8ByqP/+U08+
8Bl8KyfX9JTIoT1W3GXOqN0bzxJncCDymVLNeADPgDb62/AZEVVx73iIbTlS0FSfnrswBuRaru3d
/5ey/k+o90IgM/1/S1nJ0+9/fP+v/9N++fpfxG+3X/of3V+Vrfzv/w7DUf8CGMI95DuhLxCRoiz9
dyCO8y/PxcxGjBPKZUJx+Df/VrYK9S+bgBqJiU5wO0pFjs2/la1C/AuZs8uRBJzc/zoQx/0lvAQR
mE3ZR3fFCwJW+b+Gl5DOimIcfTk2RcJ/J1+fNPDsG3coKgOAcXetM38pxOy+J8n6Oaw/rLJIj0MA
By/t1Sln5GizZ77BrWw3qVN8AYA0H3o/oJQb/PtGCXGLRtXgewKfVqbXnoXtvYXIOE4itzHdVsPC
5C1OaTZijmRUEdy60eTtW13t/3SN/oOM95fwHz6hh47Xk64rhR0YEfmfglqGtlMSmhvlDRneHIFi
WvHeiPgecNq4LpdxICikqodHP2zSyz+/tvPLF+0ha5SSCCQZhoqomL++eNtYII0zUVNnb8dsaT7m
sNi1ngfVqy2sgxNguoka5ucdbxHfX8SunY7DPozFzu+qzW/ezt/0zGimQ1sBMeYuMzeZrf76dnwy
AzScj3pHum1wQrZw59UZLqqmwytXVsc86I9xSed7w9wIJSUbf4j3fjL6+t+8lf+g3We4pHzbDiQ3
gXlA/nxZFNrr2oerQahDRrtFNrdZ45KBHXqPLr6fE5VWYBZTApSLd40VdIMntHuK+5im0NiPWIGa
xxwJ4+/e2N8IrnxHPIIepBMk5AqQ69++o4L0AA+AEIc+l9wblXrjyVE6enDy9b4ZnSeLYAhbuhdS
pJOr6+knq4nlb+6b/3TP4iUToSe4b365Tg2Rsrli7rAjbQOlc3EhBRPHKvmcU5t+XRnLnhn2ebuO
nLnzP1+YX186lIhlXc8mUEnaNkvan6/LGGkyjz0IQXnnkKDNYG4DYJtDX0K2KZHH57WX/s52h1eh
ouI3N6j5bv8agsUZylWMHQOE/a7/t3Wp8sNxoX8z7Fq5WMyT3a+T6uxzGNvMZ4tq+O99joi2/6zw
J6vs7y+neDipmzzPEawRf/2sUSyCugT3QhHNICqequ6A2vvbIOw3Sv9rFOO5+edv1zFf398+ofID
XpQxrk8mpPn6/7QaJePEKGwmqRyG9nJaBYemNgn1JnPL+6jDThm7+mlUrt5PsaDdRMnFPPxYWBZq
q1pvhRWOvyO0/4dv3SyRgR1wxXlTf1ukSDp365XbeRdSXh/7weouUyP4UWQQKsosOGX1fNRezOPQ
6EfOF+5ZU/07rps+FUtFncuz+VBPWQ3WBtlskJPiC3Ua9bXFkbLLpH3I66A9jU9Z7q0ki5DAsFdD
N8D7in9zD8lfVhYMBLiiXWWHrCwq/NtNNCyLg1Am53i2wuCu43Kl81JQApYIBCr0K59n86e16fce
tObL19Yj2GjGtlBwTnqeS9qFnYL6s5SszkEevLjCLS66vGnjT4DlnGO4Jk+NHmkvkcMWNwlzy0q8
WIsNQnFM60NuWllpCKlCUWonjooJ30rQKyK/2SZdlx2Schq2i6cyxjec2WC2kW2/htkrA6Lva4oY
TFfVJwRdd0UOxuGfb0IMMn+9B8lrg4bjKkN9x37zt9ueM1u6Fjrud+vSITeZ/WX/x6eBD6Lhk6L9
6yveT4A24ze3mvvLE8dLu2ihPOw5jvn519tf5n3MutdCZ/UyOnVL8sNb7XtS1opLHVm3Uzkm+z6I
1VGvPQi4xSpBP/ZYWjqCxGM/HnaEFYVHzs20nmsl9xXEqouX1M6mWOcVsjOPlhCE6FdwIQtlwEYU
dX2wqLvFmV6Vhzw0azi9WZY17kt8O2TNaHlOc9JuB6ZIdcDOh5O6OJQMCna0t+X+n7/+X2PzFLWd
yUQ0yyyLu7k+f1oDFHt0qoCtUWW54202PDt+TVdENvKAroj4uFDhpfVGvAbBQIBPCryho5t4YMPW
u9+8mV+vCJGxPCnCU1icqML++ma6wEdartUC3c3pjgQEPUV52TwwL+reC7O9AtTytsFgYDeV9SMS
tT57Sfx5FDjjU07W+ZRbJLaQsTf6Y/Cb3fiXpUlJIRyKJ8oE7lfPvPs/fVWLDzF2zBEfazc/I7dg
yXS4STXCNFqWwD7/+dsIfqnXeD32AmXqNdekRf719dCzVrOOWJcYKd9z0j+H8+o/xoM1PJY28JKk
FuRMpSlOgQCsTFHSRBjdzt9NTl5siPHde8mgT2Pgv4Hy2BXFmm4W12lu/V3V59UtSbp0qsronFRD
e4tkzD1Sg34iaIwItTjDJDYp5KCRZ90sK7IIWJJmVY7xV1KZ18lw50mol9xCj1OKcCqSGq6NvLaS
oUvRz9H9JNRT3+bzeXRa6F+AD5mlV7QFZwTmXgdlBfWPZG1Pr72q0g/oz2wMzAlhqZxnN6w3KM+a
I/H6d41PIFSTCgAKq11/+EhawiReHpx5uqZjXT5Lu93PfVIdXYI0970DgTASr76aJxIqxfDMToj6
LrPHZyVpBoMbHK6orBCdgDY7J66H8C5sHzmq7HsAKpfVd2kRBun8m8tqHIl/W/GklMCTuagOm+7f
V7yCQ/86JT3NmxZutEJZuhtnyG/aQpilSxEf7IC+U1h35PJ6EAYiobbD2Oy61RIoqRzGHsJnEJIm
GJVpSx0iXZUPvSeTby7OlbIxYXHJ+DBBZT3+8z1pElJ/efMsE1JJajKKFPPh/vQMyCBktuyk025J
6NZiyKMgy576XtpXh87yxrKD9hx43Xc60+AtRt957Yqvbo3XY0O5T0TJigmib0w3rtnHde2c84K2
N34Pb78sjT7j1i9OWfKdVDvrSs6ihfGEQClnzdu9AOtyxGLW/WYVFP/hUZPK80NmMuZs9of38k8f
KyeeS1G/T7u4ye6dJmiv5J43GkX4TIbSHDgmOcQ9B33avsaQPelS/6gYc97jvTmj7bW5mzXjYqnW
LZR2AT55H0CCQscZfg4Hkb8ja/yKz73c/vMFMemiv1wSVm/jC2UPo0QW5gzxp/deNJEMxojdKIcz
dWZaj4w9ALAaiAbmeB16b/PM1EIFGAcIGLK3HnJGwKgy3UNrVlDMHU6rG2V1d6vjQTOR7gfeTjjy
0PUCQ8GoDQ+DuClCqhoyJMsheoYRB6cNfEZmOBrSEDVQSd6XFVvjBGwjBLoRm0c7hMKREkPAVSRc
KV1+xAqbk9VFjDz3EoAHMTvuBizk+wjaQyKX3wTAPiTQj5We6ZbO/3dQE9khmtxxTxrkz2AiwXRM
iEuR4EMyMCK+Y2c7ssvkhmHm7BfVVo6M/wUYE3ft7pMGpkhVamQjoF4NWgxJviUD2I5j+R4UOXF7
KgBpEi0vRdiFt/5gX7QVbTMSDPdDtgCvqUtEEQyNFmlPuwRayiQBEFPTkTzRwEcz9Jdq4luc8tuo
S17ydUwP0ZBdOyRDO1X3zr5YgMcozyYSFd1L/sFEubwb4pemadCSIu3te+t+DFdg2gKNuGpZenod
0dOem5UuNRkNa+eSQhJUH2skmn2/tIJ5HjJtXfBUhDNhrDloJMCyWNYYq3c3ZeWnB0GW4ka6y0G4
jbMDAshbbb3v9PK52Lq/8eFg7noHirfXYCCbYnYPE7DGg9hvLccpt5ndHUsweqecyEc9uvXNKIbT
Ck+GIbBRoKj2pAbn2MqBZVSC2hmBkqUNHpYuC6frBJR+m7+wg8hDFPgQNyx97khPgLdCaM7kom8t
qid+zx25w+Gm67jrHP3hn+CFfS8MDCj4AwsEHygc1bAX5XRLq0LiIrB+Fum687qY7CroQprGFQLB
YFd5lI22QRBJAyOqDZYIXr0+9Izaa4hFYPHIaDUQIyRCkUOETDoVh9lgjsxYdj9DPppjqjcUo8fc
UJSnFMlPW26n9il0Z7XX0JOsZX6emvEimRaBRAuegqQZ0QlNDAvV+qVos+ikcv1WeuljIcWyT6J2
QCCwnhHMPLY28GYnTcPdJLDAhcZHxwWVWJ6OQzSipQppuf8Bg4IKZRs8FHMX1+CiKgOOmhYQUiEs
KddApSzLRZ/SVUeZZAFdaOxVWtVkQ9gcYkuf6BnCVlaX5anrQVbVsKskDKvKwKysCpFdTrAL7CXx
rOM2QyXNONP8knJpklOb4cYMa+KDQk24O76PY+e2mrTD3r9rzQ83Fs/LaH/y48jZ+5MY7kEOlthY
GoJXNn3qfM3Bc9mjIq0Drc9gyF0F+f2xHJrNANSL2SxJeYbzRVTylpU3vcnJ0iKht9xnQMFWQwcD
IYWQU0AMGw07zAYiFgATCwxVbISOCmSsSvU7sy+2yXBfVzGmGcMjo1Jq0auxO4nHEstky+SXyIjh
VMyKQC5HtLuWAFjs8fX7sJbywB20blQELVSfcs4APHkEKoWqPqfg0krFY9K4CMLKhO8PIBPZwylB
nH5oHWwGkj25cLuemRBpr3hpzHDA0Nm61d0QsXuDfycmGZnRHse0L7MXvk61hUalBmg1xSXwciJM
TmIcXg5VkqEaNZymai7cQzD010b1b1YpvvtF98J4kMi6FJps1cB/NZw5SgaUmIY9h8hyBv5zsxgq
ncIKZCh12vDqUrRtgSHYjaDseh+mHbxhZoEdDUDDu6sN+S4E0bdpzWwDnZdh48nmghM9O+Tt+GYZ
el5uOHp5yFfgDgNCliJDHU5YiKHuLVgENxMr9Rg7b71Um8nWZGhBJQAXkaS7fPHvp7r6QKSyJwkU
p7Z34XiEHMgQ/yp0QcMIA9DgVr2qtraiDh+zybvLZnDnkUsaniEIupK5e8IW0XT1Jc/ijy4YqUvM
zEvgEU+8+XMKkFAbMqEyjMIFWCGLXnkU4AsLMIZtF+id6lAsRP231kfcgneUMT1aphyVSWNoiFYP
F9EpXtaM2IBS81HB34HnqH96LizFNH6PV9iKrqEsLim8xX51bqOxZhFPZnJncx/a/Brc9Dh2Da2R
lDh/r3WPhGAlhDLKfogh+l6rrj+A5nGXEC/7isQcacNik6hIeOvWn6D/zTMRuV44XJHu6l1b8AT7
64Pq/bcuyqFLUrzt2xa/UGNcw2GrR/ToFt9p3r9OMc0APX/OowS1Sfk5NgTLyrAsq7hH5GX4ljGZ
M8z8YV7awC+t1rl4hoY5rdFEgV3dZYAyOxtiZgY6czAMTSzqcqdRMY0dfE235bn29FtVPJJX+5UY
+duAET6ieojTy1JuYXppQ+y0QHfOIDwHw/IkZmNADIijrEZTbwfVum/89qTL8o6MjbfFMEHluzKE
UN0/zzPE0NSwQ9PiU2dYoqi9kCZ36TVEaEokMcRRsk8PEgQpRIkfQYbZYXaHFx9IqajFQ22opQP4
0sVwTFvG8BsryO+znl+MS4koBr2XwE91P59IzNs5BGt0RMXWQFILa8U9Uwp7WxqCqhv+yDnXzwas
agiro6jYQAOWHK9tNsJwWGdDZLXRxIZRw9pJyiYHKOuetfhalCQwk1W6SYsMYa5HMFjrvYkw+rT4
3v1sWC/8F1rMHXI6298mof3hOSll9c3IR/DnkoCf1TNUsOpYTcuwdXoF67paZ+JE4bSb/aidnlEs
f/MMn1YAqo1H9j/n2e9mwa7pYAipsg+kV+G21+QNtEt51jJ9Rpn4NmOaIZgKHm65fmOUPW1Sb3gH
tjZYZw0+d04RQKBEh6irnaMapuvsBeU20hL1XRHd1vInN8nnMLTbTZJBltSAehcpLeRXJGfJCmSq
150WQ/VNh/lR9ujVePhiiUpptZNwx5b4zUehZiH2Yvtg3wm7V7/sOLMWor2d7DkkTVndCTcLLn/8
6IPgtUNydPzjn4haTFgkYjo3NYY/lWQ2IB8HnZnGaUiK8g39n/WGxdnYUuOGkDzmFZtF5c61X7sX
WuNA7uFQIeSkO9qbUhBvDgkZ3jEm8w1E4kkMnneelYi2vsxY+Hz1gtwLBnqAkDoLT2pR832zIYNo
uhLrQJkTf6Ia+okRKj2roilObjJYGEPEiL0NvdcSLyT94u/f+c2c7yNK8NuoJyopSHhOOcfC1/Mj
TI0u8cwkfHGWjHbFSPGTlF7BQJrgDIuViiF5cYNDbp+ZiNNCkNPtJ/exlX4JA+1fWsslZKvxf/Rx
G1zQfRiNVe2dMlINNisF4F7P23q20FJkCoyqSInAC3KfTC+fnK18vAZvM9KbW1Wkz523qOdmnTOc
6rhR2E0/e0WArrY/ycxxH9yklHeRk++Cpk63flEnh7bA+DDxSK2quGbYlm6trihvw5bDd6Mg241B
f5c51XSs5LRPswC3HAl15DnWYCmHs9S8mmY+ugHuWCJRQts65EVwrI3VkCNDfKomtH1KMbmGqamt
iYaqn6mHEjyhTLi529FqDzEZAUdrcAgrix/R2P/AoeNfB5zOLxgGMH35y4H48fyI396+Tl1KRR3z
95BVUbnAPiN5XPUXEWePHCP6bVvk3WNfRFcmKi9ERcD4G/rpxQTl5zHRsionwgpnZFnJ4Ktse2fT
IVUhbC8gJM9Dqwn60cf5RIhjEt2Fy6kkDJXYggCcatY65Fcn27SIqovTrCV+wlxtRZr0V0Fg/ihu
hgXt2kxgy8nlFLXtWJKOMwu8F5eQj8r2s4NMEt1i8SoqDjp6nD5ix72EKgXrXmcfmYPXs1OYODTx
/JtiAou25IigMqKa9ZCLXeKlcq+69YwACLPtkLH1TfXFisePqMsvQcZW1Gt2Pxu5UokzcZPbzU/t
iU1X4+2weJghlaJpmpbpnAwO0yR7id9szgnamXYuJMvZck4YrxayRZY7ERFbs1p2fg7NzdxXtE3j
ogseRzqU246MaXRG2ntkADawh0RfOhUF9x0YCwRyajjHQnCME56PSerOqobxRIeVmIGl7kGphD0K
HeIcp4YTf5TEN03i5Ey72EGcxlp2PuLqbUHM+Q23PC5n5Zw7V2pE0rrDFUhAAc2j4btHLoZwEJ8i
kqDESEZWRtapp4yK+KCS2aFxH3uXKUY66StEhbGbJg+qdtM9Nlz15CMW204aEdnsTuVF2XW9swYf
PT9A0jGCYTuVkFiAKhiNNiltYZ06Lw0RMrVflPSxu3pfFXp6KgsU19T9N3VT4X0f4/AzDOkEj+uX
PIwfEckiq1X5cEpr3X+QvLEhGnp8r6r7rir6m2IAe0fIU//C2XNfrAGpLF58D38FTq9S1rVBoclD
SDk0huJ2Gav7YhjrK70tSbb0ZWwKzETkxjyu1eLv897fNGzgrwgkzXKpr5Zq6dPOdrVtV++2aTx3
19X4AtBu40vitQ5D2LmnRR+s7jtNi/Yq5/TG7kZ1BjNfbbMmHzj2EvCxjIHEoOJNj9WS3QZDme+b
ERXvrHtxu1pstB6awivTIRclMpJigdLpYV2752HhpJRGJQfZNLsw4vDxuLYWogKupiz1yWn1E99f
AjqxiHa+WIdDLlZ5O8z298xn7LKs0AwKP0xf0WSnKH+HLzUhSLRD7AWbsXfq+yV6Lsb5GyVzjZQY
0MaEayXcB3Z8Nvq63SKkvs2IhLkdiw4D8agJDcpH70a6LcrMSjX7pmhIKw+6w+ABhe5TXXzzyui2
iefiiAHWP5YxwThxwhLQVezFws6oLPBk7MNBtwfjAbgH3ktJXndn37PCh0Ul1yXpqRTa0n21kgw7
bwJWhMSazTQuwReVUnoHZfHQQTowXYfsYH4XgZVBuhOzI8GAovC0yaXaN/h57ia3uhMI528KQSr0
mursrJv2pgnlsB/qnHFhYo7H3pyTeFooeq6+ewzYTfeT7of9lE5PveS407mWdV3i4huKFDzY2XgP
dHwS5Lgksr/hkPu1qmjzDH/kHih/Ont85Swyk0Sjtggii0l4xNeg89OCtkIP4Cv1ErinMK2bQylw
dxK/hIXYyh3WxyDEqSLmkyqdp6oJ/FedYoEgIJyzxFLf542nbtCGJdfV/VKRLn+olpwp2Rh4B2KG
wq1jU1+1o3Oy8Hid6lK2D1Rb9pZjDyacuIWxWtoIOihTwEyLeSvwWfL/J5QifYk2RY49KymCfKvy
HjFmkZlRrCCXiIc6JSPWkWBwiayQtXfuWQEvwIEnRJ6Nt7PZYY7Kd75yLm+50tA9g34mdXBglCQR
WLY62hZF1+7SfHjphI9gLh69Tws9RFIq11dMXf3FBxN/wZe0nGsPqF/vk9+J2TB9pXt9aipukW5w
4/s4oUGYUqcfMJMgk6nc/KNv1u8taN+NY7EuCXK3HhZUaiRy4yabsuwlTM/oCO0nfAb9KfdaDJne
MNKIGKZ96AfhQyj6p6jN2b7mMd2joU22dUX+VDg38jhSAWove1jnz3MvXoWex13i1F8zf9C3/oqV
iHN0ZK3NldHggSz47A4NJ+SO1KL/XWQYMGYbT9VSNPd+jEzUHYxOL5rmgzNZx5Lm+7VxbX3940+V
XB57hdIjjtbiVmEzJ/QEYVsRkEy7euEKYZ0+febH6QUm8c41z0DvIRIu35tAb0MCbYj18Mrz2jUu
2s/MmHLoeHo2sQxuWD6UC4163FJ8Rm5ydvL0PKQoqMNqOlTzO93wazss0/0KYIL2gWgJvMzNaT60
8Aazmqckw1xahOvXqnCR0noOPTdn2XvkD3JI1DFt0Bg9L7TWi1iKaBPogNw7L/lax5O+pvQyXAuo
AaZP/TFa5CCoUn3X+XIUVCdrVibnMYgosNsA67DFyTHoXyrK7jkj3VU1mF3FEoDIyzE7BDo1cd6W
8+Cm6nEJgvS6OlnHLUzuTxTeVMYAg6qYBB8V3hMTWm+wzVdnb8lohwg500ofcD2iZEVnz9pU+037
ZMfZZlyS5EWOLzFP/4Pqwuxx6bDATG2WvVpoDtTqfg8kQG3GQ0jhOzzQ0Ew5ajKv2KVYkA6I75o3
ApaqLJ5uRjsJjrhsniR73kuCzGHAwLIPU44otnZwntvhNq+Fz4Ch856HyT1NOLuvfpCrjVUu7sOY
MgAdrQkPQwbXaSLt1GFtOfiSjyiWkDPbSnUVLqH7VI6vs9Un12zoSUzrq1erqSmhnHU6Kwc9KX93
AOaE6qpoHpnkfOdQDe+hlQk6LGkMQO+lq66FljPdtyk+4PZlxDfa8aXUDlAcasQeHfC2Sufh2Kyh
dQy7a2n37ktle3QROijYea5p4jl+chnXPr0UHBa5eRI0uJ18bzkFjpH15ueEkhRTT9pfI9d7SchH
1BI50fkLKoN5fIhC2R/UgI9QTmN+GWeZX+akubfTsLypBgk/jITqE/aJJ63dY5L7ZEvnJafyciYS
xIXa5JhhLbBu5xT1WbSjVaMOtY0HA5lXfx7T5C2EDk8gYUjOc50SPLUM1v0yjxZy5sF9pLJ9k+TM
CRK8yYOKOnyZSNRjDrb8+pjHJoF10gnr3K5ocqxuJADT2vU9CT3zl34prKMd9N5ZNnNB1aHUbsaE
txmLSd5g9ge75Fhf0DvrnfV/uTu73caV5I6/irBXCRBpRYr6ArIL+EPjb4/H8szuOTcGbfFItCRS
5odkKQiQ18h1rnKRu7zBeZM8SX5FiWM1pbE97gasPWcB79iWi83q6uqq6v+/elqfXZWnM64zaw0f
zsJRfAWDAat8gqXLIfwpWWr/88Ke3Q9G6eiM6HEOn7gffLGpM00fr3y/8feGfzujcuNQww8Andfb
tyfBoPrLdEaMMHJgbTcd5rLG7YDHk5Aj7kF5nHx+DKhUOSG3WaQEDVR6xwBU+nQsgOgFXlfaxcpf
PY7HgyMIhg53CY2+CLr00FlwkVMVroQkvYOHkAOQctXvhCBBmSMOeqH8PjUX6al9Nm31uVHXch4A
DtcsSE597h2kPAIR4aoW9mZJwD71YKdHNNT8XG7Ubs8W0cCNye6OknpLQP+wUaf03OOaJG6CaKXV
6CppNdyQLpzHrfYoPaoTNHam0fDbTDaK8oLCMhHo7eWg3r1tXqStQft0Wucce9BYcCc0X6T+8+lh
Un88DVrOl/5jtX3y9Dh7OGkntZMnan+QK53W5DT7QnPIR/gMM2s/rDrTI44oruJ0Pv2tSizC0Yl/
n0TAzdNmMOs2LBp1RP1G+4zGau0zMHyPhGzNafeWs25ON4b+fR01RI/+7LfgqX8VtYfhL9WI89XA
sZKr2ex2RO3hYXEyoG3x5VNQrR02G07zWxiU7xZzn2dylkMbYOo91FdTTkK+1hfcaQPEvnqxsKs0
xrgFfl1LkuTL7QK214RSzK/+/OEsG3HcGByRtDmuPeNGdudpll5Phz7Ey3H6cMZFcXR78YHv29D5
bhyaLOwHjhP3Ig7vsj+v1W6/klMM/t6qwa4l6J5+HoMbOIZB0Dr2WTyfs19kH+kPBt9S0VK8oBBM
i8oeVW6ahjxGixsaCzmdljNxSLh5cK01hdrHcr/OhpUNsD54OMq0NOciVorts1+bYys5mLWc5Ev2
imM/fjzNXnsQzoLOgsZ1X/s+N/0GjdjxomEnG7HorS0KnDtp7bD+OHq6BBE1Pxk9jOF9Vh+Tq0z5
wyZMV5nXYPiNVJ6uZPBkYBrJF8pY5zgYOHWk/E/nT/KlOX/qjWlA/mkQSR6QfTD7xfOfZP+CMnvb
oY8dsGCRlQlYyso+/Sxw+Wt2i8W8dfYsKfvX2jOyj9XoTwUVLgb4kQ0r+2E2zOxfy4+HizIliKjZ
fRb2/JHi6zxwCfZt2oxPto5KXnj5F9QxHw5HoNU4JMpVwQ3CqOZZdiZiGE9Hp1Z50in8fG2Aa6Me
2b/WgnZwVBzW2qdrdM/oTKC4LRW59sei1+UrP7+pYJZGw0dCDpm2558XRtMcwPK047pc+pW/zpqy
n/8ubsBdA+Hzt+cfZf8qzmcCwuXwXx6cxsgJyn1C5Pl0cJp1+3jkGA7n3xk3Q//GmV2Pp83wMOZ8
/HgYURVJyjShzL4dLOD8z59mx7P4tzDmcoUmBfN9OsPVz+tk3vtjq/rIpVLTxWl/QJE1nNIWKjvQ
/8N07l69iNzG28loDF9STzpxx+ko+d7QWn6bdbK+Cd/3obxT9nZBJe8tBAowu2tYiu+SsvG+JGHk
sn+mPdqMl51apQ0pgY7gQK/5/yoSR1SWVr+3mlWuBq5CqrDBhNWAyq3P9fcnblHCy++31ObLn3np
DZbqOen95U91wCAKhySblZ9QgVOpttttC+CqA2UAnKSiADL6SrvaallsM8IrAa/H09ZM5EdG8PK7
mXt/AcNovX+9Wmk44FOraKBWbwMWVRTgVBoNLg0BN2nXa9W61dw9C9BUgFOtgHSEhFCrAtFtOC1A
5GtLwGlWYLPATKgCUKzTiBxA2G6ZgCBetUygbNP/H25UFcwnF4jRWxKJayrA+CtgQun9D2y9ISyq
nVOB7ioo84p4QAdwX5WLEKrMs6ICOkZWcA8QBMQCdtAL6NqA06hYcutCo8ausukGLKfSsm2BUIOL
5DhQoLq7tQpquhooWziC7D9mH/wqtwiqJlCvVdAA/wlVCHRrfbn77tBm4MBv0fIE9Qp3cECgZKpJ
u6tgXRUVWHal6VjQJVkHrVaL9bBzVqCrgYZdqVOnqELMgb23ERCV241KAw9RteWiOZC0whrdrYVg
NZZb9JKX9T1G+4mQyCYolFgAfhK2YNUa8ADWtgMWCkoiZJD/VR2nLQDw3dKB7OFaCwF3SJGWsI+5
btVq7UJQYFfgOnFPjaCRm7YD92nXNGDXdFXAjmix87PxtyGOthvi8tesoM06gT8NqRTwNEpa5SI7
5A2t6nKTev9CcOoVi+uSCH8pHrZ4TXVHsBoVPCE6YqVwWUyrvXNxke1oWwHzXK1BQeV6pzz8XbOC
crtdITAUaqXVzFn0u+UL2roqqFukiDXLajShOtaXSfCaCiRsaFVtuAl1WLR1to1d8wUt3U2xSewL
h7ZuWTaujhRArRKULQKjunhDtMAqaa6sbod8AaezmjtCuVHB1+EI4Mex4msZM2jNDHCX5A4WN6I1
5e4dssVdM4OMbai1K9psCTZ88e9JgGoHjlOpQyjnNji6bcD63b0A2Vpt1BpbQrMCX5FWI1WLzc/G
JJRd0WpXHHqoteQeO8kQVrn5Dq0ECem1jKDWYlNskQlyt7ZkCLLY19aBBI/ox4Fz24auBVZt19YB
UY2mCugPA5UY1irTT1WgKZ0T1lTQbFeopJAeSKawqiXs1p6IE9NUQblasSiYQH2FUdhqSLscRQd4
yQpE53bTgnvNglmFozu0EIQIrrUQqAdY9HYhU6o3JfqT4viaFZSzdcJZKb0RZOckody9laCrA84P
WAgQSrP4V4rEig4oGFgNbsPBW+AtuVx05zTQWrqn928IxAV0vSAVxuXR0cOyhDG8bgbNeoWmD3Cu
yJSsVQuqHfMGMmStpUCR3CZPsuChEmWQFuJe1nRgtyqQj+UAKS+h7pwdrM413m8HdbsC052VzlcL
RRTSZSpr9FhqQ4snOmRjqO+eM5DsVssKSBWpB5AhcaWd3WrQkEaxghZplMMRCz6T+4Qpse2aEWC/
mhqQsyQOSvCD9HPCBgoFgzLeEl9Jukz5mCyJnkQ7pwPtA0UqqOQAFExoPkS2uKVoQo5IVwhMpcp5
yw7uitqRQdnCHzZkomtsf7T1kuxzzR9y37bYAfExpiDecucKqLY0kNByBlRQW1WiHpYDBeSNpdCq
EBABOZDqIb7S2b00gVMOTRUQIGL+xMf54bqaKZWpolt0JqN22nQamMvPeMQ3BNLfwSoHA3/Uy2Aq
vhdvQ7P86AM5iGHz9ytwhiAw7BrtJL7f/J59VO6wXz79GcfyV+VK+wxCsfbLf2XjXftW+Wy88eHV
y68/a/1HyqtufYf8h8e+F7nR/WCe/cl89VaX7hhszIEbuD13veOorOLnQf7lT8oo12zlJalHkecF
Izfo5aJEhdI0TVfwhffk34e5HJGaHQTpiu26fpCUrtBT5JUYdumCqzY8fNn6k7KWibpPWvV77SYb
jV6lwqAr/QABkTsq7Y29yL9XptVucs73whPiN07tAVd43d15rqIaafzKAqfz2g/fYCl/mwF/Rxpt
LkAVQfTzv18NR+yEQ3/KAfmSWF9ULyzKj1mT++4gwiBzZWZWTsz2Q9W+dea4Pi9lGpZyRKpkqrpS
j9yFW+omkT/JZWXjrb5ka28c8ElUsDKL2oPueE/iyPVGuZxsrBIQa4uN3MdcSiZUIkxdoadh1Cuo
wDaggrN05vpJPrxstDUDYs+9OzdQXSbt0fLHyG75vs3k87igg4YBT/kFaGuUjy1TQduAFXTdtOdn
zbx91flK/K9rDd15VJAqkARdqW9rQP5joO738PmleOBvXpyU9t1gmI9XNE5FLf/2/cbxizf2FE9p
NwwsvKOQ4KV07Pn9QaJ4TA4DTDjNmzS4K53EEiEp4smpyajlhF13Wvfu0tJFGitWuJJuwGj+7brT
7Vx/6xz+e0mm1ouC0oZ10qKePnzgiTlMJDvg/ODVBfZx0cEyOvrHiA5gJS283EKyhWTAH9KFKXFL
14WgsW5AcmdU6rqjqdsLFX8rqDpdIz9KiaLH7kix8raBLec4DHpp5BbXpv6IL1Fw5PZTZcTgavQl
X5HIjVWx7VfFftyCA32oHYy/ELh/UDa9N+qTeCmzYGAF7QV99qPcRGTFGzDx/TCJZ9jMuljLhFwv
UFMX6T2ru9D3uUEy6Pm5IFGB9E/VFXswcHu5FJEptBhdmdfeJL0b+fel8LdSMvBK9NLvKwULp6b/
kExo6Z8Orw/+OReWjd+AsR1QFuJeUCWmEsS1rl4OwnHIlce5IBlu/aV6wRtzxO8Vj9+k4BGUcvUr
zzEQZx64E6/0zYt6ys4rvcN1FcNNnHdhmijGLfQbXbmdPj2PcjGibgE4awt9ZMsNcXGj0lHqB57i
PgQlrv0AGhtHqtimgVXZSQZ+OFE9sxxL6Q73hhV+5I7vVMktA9n0kXunLkI5w9cd7tGg4PEFNKkt
dMMQKAfqiz34/X8Tr9T7v//4z5Np6EfKuoPEo/+AMy+YK/bLdS36Us/9u2IIAILKgFwvDml7nwuS
BW05BuyM8Ra04BjYWS84VOi7McGuOmADCr5w52GSqOYgGExdM74gj5j5uZxMv0KPMyC2INTAOr5g
K70vnIOYqEtcuCn+1w1Ud2aZ2I4uQrpk38mxSq7TTMVyCq2r4kufqDsXk0k14dozqQVFCNJBd7TL
fbNME5/YTXNx2ajlWjBd6dfE9Op5Hrc86IvtEqEMSntZkJVLkzHbAjXWHXPXC7y+q9TkbcvADtKV
8zy3dO6FgWJ0tkBjtQcdUnhQzcM2cT7RTQslf9vEXndDP9P8nbN5EyKptgp+/6+wdBOOf//v7Mz0
Kvr9f4J7f6LqWuBRug+iXOrHBV0L1FZbrhssis4u41DoCv7a31iFjgGDJg2mo5Jb+uTG6mzK5TO6
YwYP4BfiWNtI/Y8yQ+IHyiYIKEp/wL9uxN3cKG1ArD++c+9mqhWbOHJa+tDN9S2gTN3J2/ej0g3h
i+JE66+f6n1cARDIVLP6phIgZ08B+tk4i1fLf+E9mIRXPqNAWT6qRLixh0optGAAq1d+Yw1kL+As
8z4p1O5p9rKxN/+k3KLP3ZIg/ZzEThqF6v5Aa9XNqtvPCb0MI4lNtkBeMsyWnmrTWAA1hb0HKI2m
alfx1OaYuUtsMwz8OX2gZLcwc1wrBcu9RU8DaFswVTKWxg99TpzZ3ce5hqVN6B7Gqe5hJ5b+CICE
akoGXP9ewMlapBQyDORUe2L46ljl3tkf2swbXdW+N+r76TgXlIWiBsp7+2GMYrMo9NiLFl4/nBIn
KU8xECExeLeAoDJRMeIigz6gOmW4NQPDPfSCsRspkAsT2IiTCDWoyE4TSXwnpte/qgTiA22DO1h4
94OCWAO6/eRvwFtfhzfgkbhD+iWczCc3Cr1twBChGumuvU/A6e6VsFb6fehKPfLv2CALYKq2gZk7
oiFhEHvzfIjiK14/0X5dx0deBKBMFWtCD0CeVe0KB1lXuwdRSPKkuIas4Yeu3OM0wOcoSshY47py
T+43nAPoH309nCTuSB2tZUC7p15UMDCoHPqDPeUckiq1ikvjhlt9yeduwiVyuRxZEXRuyb99P4ju
nLsw0mJoYm3G5SnocnqE9n05mXoT8K87CqfusDhkAzo+9/HriRcAPlPhBjCyDCgkffLGnMpG/VzW
UtdGSvejHjpR5AozVXflXYSBWzwRMLBEOBVJ1MGaqLFcekAjok34o4lSCOngzFV9hYmt+Uogob18
njJzMIHTvCJ5TQvFb8sEU+aa+nQhnqKvXz7+9/sKWdFAfBSbgBZvQHDmNSM/UEubJrKO7qRAp8g4
sLorrjt1SegixSZoKWhAEzOvp24ekM5NiPWTxXLV5cLEjDMSpK4uvg6FsaIEl9Qa8se839pW6PQz
P+j3QjVt3Kya/fz29I3gSlBDB36ieAwaYOmPHY/MBuX1I9WgTWQ1XS8qlupNoGRApHuCW7soEC6g
+xsoVCzrdBfuvdcrZnpcQW8injsL43CqaJue1w49il6bzA+sdUmV9g9Y6tpakuZ++92dCTaxP+RM
/NYH9OWD7lcgnQb82x6byZ3rP6iCDUTfexGcHjXCMBB4Qz/qj9yeFw9yG8x2PwOKuJi7UmlTxJoY
8CAtTpqBOsU+SGrPXx9rzcBYQQ3fhT11zkxkpt3IL53DG1PCTRM7PwRgtUBsIm2ENtIvncmX7t71
uootExicEwr9gVc42cl6nOlGb0hWpy5rHqcr9dSdqK7BMsFXPJtH/fmi6M5oYZzr+/3B5jJAOQsL
+GO6XerLXh74bZFtYEmfQcEeDjZVYmBdn7sqZN8yQbsgBHTDjSUid5zomhwhN1SZgi2bALFQBun5
Uy/Oh5jl/w0De52gTufFNW0CqX/pTVRIHZ0889G/f4lcwV6jxLvtiCLrBaY7gVcUCzcM2cRpwhXd
YfzJhBxVmUM6WOkrpUt26k5wG7moLLCwDFjHzcD1i2Un2zawrm/cB39T0/QAz1/h/SZy4/pgUHM5
yxjLxIjBvklYWLQO24RH+rq487aoQ7ob61r0N99LYGbmgjJ9mHB1JwmcuMlqIa5LpzWjtFjSHfdZ
GrjxAFjZkqaeC8wcH42cDITN3UnkJqP5Nl9CQzHp3ar7Dhd+r0dFo+PGSS5Mxr9sBfNj6XiItx1u
DPxhSIi+RUVk9fTLfbXu8PppZbY/uKUzcPkjqDDx0J0LTbvXV5wNgKQGDbjyl9RYvD4svfK5cPpz
YaIxafZNO7/8R++XD9R76A7TfM7/fOi74Zw0xy99geDpqrWbZr1pm0DyH4bDXlj6MwDJIdmfr7Kk
29z8WTfBnThzUz/yFbgFXZGrXCphIMS7cssjvyxIhnIcp/k8ZItx+QwDc98lQd4i2YAvOXcnyaAQ
jSyH/ep+84GVubynlW51bv0VZOXQM279Rx3QfUnesk55Vv6b/IcvIUf2ovTOVWYv/+b9ixVcqU+r
ggxWte9GdzATcqFieQbOfGC2p/5I5babiJtktDScUEI9EwVmoXvSnYtGC4poE3ntpTt1YQRt2UtM
pJ8H7pzjwNztrs+iiRjnoGB7Jnhzh+EY0oDaw85E1JHL3U4VN5HS0fyw2FPRxEnxJ8TeD8r0POnR
mTBVYdSbmOH0p7EaxzQFUwqDtO3JLeX9TuSUxVKYRppH68tdqePCjYRcUqQVmmgtIOd3sTDIlODR
MtG16gpsWxJKux0l4qG7uL5iuknpzE+SOHPbl97UV12Vidxg2S7zPL1XKy3cCKI//BsQAH7P7WXD
vwnv3AJxzQSM6oZccqmfA2wzjLf5Re4C1n8Z5uKbD+iS5qKAR7J+IEvvsFGHMEG63oe768cDHhn1
/a3O3jaxLr52X3yCARPeB8tUYPxzAZ3+dBzAjKD0mAvKghgTCUbXVWMvu2nAwS0XWQccPiCFVF3E
JnjIS/lESkCxRt54vq6VugnMJmWxBCgBD1DBLNIR20BSwdpaOv/1gde4y/vVVGhb9P1CTG6wCa20
mftDHjILW6RIk3odFPZxE7GkWeWJFYeBo94qNXuBNvSPwC6M+mw2haNNE6W0fY5VCtBjE5ig/chd
qKRVE8R0mU+lfmWiNHYQjsJiox8ThdzOPRG92htRrluTaUzm74+7l/GxdGkqtPwxgbH95I6Gci6x
LXBqGoibjlIgFUqxgVKavk66VFGpxSumwWVG+oLlWIxKibKHcj2eAcFepFb7THSB+hqlxcFyu6/+
YL+BdlzQNl+ZOPv15nEftw1s48Xqbgrrb7PaU9Z/1DFS7jvyQmJ8RdFyFZOu07hO48JZtG2iBiD5
lkrk4jqN10a7TWlviNK2/Zl6G4h84n7kudFf/x8AAP//</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_xlchart.v5.31</cx:f>
        <cx:nf>_xlchart.v5.30</cx:nf>
      </cx:strDim>
      <cx:numDim type="colorVal">
        <cx:f>_xlchart.v5.33</cx:f>
        <cx:nf>_xlchart.v5.32</cx:nf>
      </cx:numDim>
    </cx:data>
  </cx:chartData>
  <cx:chart>
    <cx:plotArea>
      <cx:plotAreaRegion>
        <cx:series layoutId="regionMap" uniqueId="{9FA2E823-D6CF-4E05-8B70-E67BE34D3F7C}">
          <cx:dataId val="0"/>
          <cx:layoutPr>
            <cx:geography cultureLanguage="en-US" cultureRegion="AU" attribution="Powered by Bing">
              <cx:geoCache provider="{E9337A44-BEBE-4D9F-B70C-5C5E7DAFC167}">
                <cx:binary>7H1pU9w6t+5fSeXzNduyJMt+6+xThTz0wNDQQEL44mLoeJItD/L468/qEAg4OQnk9q2k6pJdOykk
1C2v8VlLa8n/ddv/51Zsrqt3fSby+j+3/b/vI6WK//zzT30bbbLrei+LbytZy89q71Zm/8jPn+Pb
zT931XUX5+E/ho7IP7fRdaU2/fv//i/4tHAjD+XttYplftpsqmG9qRuh6p/M/XDq3a1scrVdHsIn
/ft+/+LsfL1/uNh//26Tq1gN50Ox+ff9s996/+6f6Wd9973vBGxNNXewVjPoHjMspGMTM9OmGBnv
3wmZh1/nESZ7xNaRZVHbMjH85sN3H19nsH6/qVV1LeLrh+EfbenLhq7v7qpNXb/7+u+zpc+e4NlM
XEvnngiO3O53/+LLA/7znMj//V+TAXjkycgTPkzp86up79iwnnnH54vjXbIByGzbJrGBE8xGOqLm
MzZoJsybwCgKMwZ9IPZXHlThVhzy3+HBt6VTHnyb+Y4H6z/Pg0V+93OZe50aGMYepgZFxDBNoDNj
+Bn5mb0H+mFa1PzGnXsNvOfAL3fzYw34umxC+a+jU6ovjv881V+k7a+j/JsBeuYjfmibvjNAV96a
7y+W+yASu3IERAcNYBahWDcxWCKLPNMAwvZMSi3b1gm7N0IPX/3VBo2b6uY6Tq7zh/FXOIInaye6
sP9kaqoQ+1d/XiGOVlf7R3xxeuH97LFfqRGI7RkmwRbGyNSJrmP7GSsw3aOUYJtRC+s6s7Ye+6kx
OpLjdXYTl83mYfzlrHi6dsKKp1NTVhz9Bazg3uFscXH0s2d+HR+ovmcS3TZ108aY2piB232CjMie
aSLDMnTwx1iniIHHfsoGvhFh3GQPgy/nwePCCQMex6fU5yB8APomgOe7gf+nmGhRbcR1fvezp30l
9fEeYgx0gFIGZLb1CSCy9hCxLEYNbFKEDODAw3d/dcm/3tD/4pQfFk7I//iEU/Iv/gLyO+vV/vku
4wJCgb66AfLNgM5kKvzI3CMQC2BiI8vYsmcSFjiVhBDjNwDp48IJ9R/Hp9Sf/wVg9Gz/wl2821/v
812ywCB7yDANC5sEML9tWc8xKSF7lFjYsgkmFiLguJ8rwNl1cxe/26+ub36HD89XT5jxfHLKkTOI
i/60OXL2j/dd2Meu0JFp7FFGDJ2BnbF1MPrPeaHZ5t42NNANakCUQIkJLvupM3Cu8+u731GHr+sm
DHj4uCnpnb+A9Gfd5m7zUxT4OkcApAcpBytEIUDWv3PDYIkYwbpBLAPAkm1N/cCvt/NjN/CwbkL5
h+Ep5c/+AidwvJh5611aIHuPAlUptm0bMj8mws+l3trTbQLBArhphBkox3OZP47DTfU7tudx4YT2
j+NT4h/P/rzF4ev9q8XhAwV+hPZeJ/YagoDsyx9IBhGCLBsAzhP4qVG8Z+jbPwycA7a/s/+8uh5j
8bMN/VjwH9ZNiP8wPKU9/wv870Ueq83duzN1rTb1z574dSzAIP864E9q2I8x71MO2PYeJEbB9tiI
EUv/zui/eFs/ZsRk+YQfk9kpWy7O/rxKOPtH3nq12mGSgu5Bdg4skgFRF3hjy7ae6QQywBcg2wBo
Si3LgnzpgzDcxwQOpKwrKX/qnH7Mi28rJ2z4NjHlgAOh6B+HQavDFaQndgiECNh820YQEhPIk+oE
PWOAxow9gEfbwICZ3yeqHSkkZCZ+Bwc9rpzS/3HiO/qv/jz9jzfdu6vN9W4jY43gPRsEHCIDQETw
7wSMIqbvgTmymWHY2+TRNnJ+ikVfuKkfK8KzxRNePJubsuP4L0gR+ev9YweA2q6iAgKoH4AnwgD9
IVNhT3Kmxh6BFJ1NdZ0YzCAAXh+++t4c+dV1frt5GPsRZPgxDx7WTcj/MDylvP8XeOjz63y8zn+u
+a9zzpoJSVITshMIQQBsQxYIjP0T7wwHanCWhjCcpxk2hAVkgk5fsqMfk//bygkDvk1MWXD+Fwg/
xAZH+8effiZur+MAReALMEImMyHuvbczTxiwxa+WbiAG+AlZFOLmh6++l/7Zpsqu8+Fh8OXi/7hw
Qv7H8Sn13b8gNjv76LneDpHQW1QMBRVf9HNaazE9LHsUi11Z/Te5vy9neRH1H2P2XVH/LSfxpZbo
RcSfzSEN+jMD+zqDz6AEhTB7e9wCWAaqgZ6ngzQECQm6hTtg9OHEgBE4Qn4KPGcRZDMfhl5h7++X
Ta39/ejU1s/mfx71n2yq5meP+TqqA9CxTAD6gC4BaloITYCOxuieDkATMs8mQtsKrUnU+6vt/Bjl
3K+aEP1+cErzk7/Avz6A312ZmTdo/1L/+pAY3BXl3xKfLzfw84vj2f56h5geynwQRFIW0xGzDANM
yrOgCtl7BG3RvGnCueN9sehTCz9v8vC6+g1M/7hwYnAex6c2Z37x5+384tjdZWrtrQbxRaAGqL46
9s52SXlN30PgYc1tuoxYJgCb58gGUgx7OuQ9GTKRBeqBJ8AGKjZlvql/nt74sZt9snQi+k9mpsK/
cP8C4V97h/vHsJFd2X04z3or+Nm2CbxIC443KtpU28TyDg+8qLFnQK0JRfA3QgyK/p9Zfzh9MQCJ
EgCZtg2l0JQ+cP8+o/PCPf1YEZ4tnqjCs7mpMhzDoeufPmc52vTxrXygxo9Cm9dhfgMy/NuaQ2RB
QTpF2ITk5ZPUGkAkqEeB0sTtfzohtjGB/L/ez4+Z8LBuQv+H4Snpjy7/POn3v/Up7MoSaW/NGI89
Sy8yRovz/cNdglC8B70YUOL8pbJwW1/7TPrhlBfqonVoWcKAUe1pXnmhrsVvINCvyyaS/3V0KviL
8z8v+Mfe+dxbb30wHPXvSvTfPID8rm3vRSpw5F0uHDhx3hUj3jzAi6HQ0erQXX3YYZ4TgmADSp8B
AOmQ0Nx2WDyzP4a1R0zIckKXzNeGvAe238OgIynuZPsbic7HhRMj9Dg+NUNHf0EccOKtIRTfldi/
JTt/1D48PdI69j6+u/L2dxt/vZWV/KBl+0W2/+xw9cE73mVCArLPCNlQQ4WhvvD71iNIR0ByDizQ
Y2vAgwbeW6AzIdvNL6otfhwAfFs5sUHfJqZG6Gzx57HQ2cn+tj12V1Zo2wsJPe+APPUvYfCk80sD
fAroFCo/oewWTrmsbbfw/Xd/pX9xHf9GkeHZ/bIp5e9Hp2T3APX96bD37OPiHFpRd2uHQPYtHRq6
gAEQ9yJo8Xrmfa096PWCsjcTyn4gQUHYpK7nrIsVNI3+quTufxH/p4unfHg6N+WG8xccO57vH1/t
79QMvdVYfbu840We4PzieLHTzDRkIuBMFzI8IPIms81JRg6KIRjg0+3JLxy437eIPTVE500e/1Za
+nHhRAkex6cKcA7m90+bo4tt59mufMBb8f/zK1Zee0kKaMK55747WBzP3NUuu7K3qVEG5zQPfdnk
mXvQIDGKGJSoQ28wMaGLftqV9LVv4gAu7rmTv9GdPV0/UZDp9FRPZvzP68ls7Xm7LIPGX3qxAY3C
9Snbnoxt3c+TbPU2lQFHyoSYCO4sgLr0iceeVZvN75RBP6ybcOBh+DvKr/885R9b+Hdlpd7uKHhF
LeK3GGZX5H+L0153UPD0Oped8eDt4prn18y9CKl+61vbFR/eevNepwsPPfy7ov/bFQUvPjF4SR/i
6w7s39oiv95x+TLj8+vbYV5J/rfbal5eNPoYw+/K8rwlKV4BQn/ZBPE6yX/ryXhZvdwvq0JeR3Zo
wX4rUfnumuPpOeVj9fauLM1beforLM2TAuJd0f+tUPr1l7U+vyxtV5x4uxzuh1esvwh+PtbT7IoZ
bwVDrzBLX0+5d0b7t7P6Fwn9Q1p8V3R/S/q/tFXjhRUJrwSgb1USv1eoOz2g25U+QPvS27nk/92R
8dMbxnfFFu3/18vUJ7eBPzm+f3wdjHutrr0v75F58eyDq5ks/VnVxT0nF3f/vif2lxPYeyHZfsKz
ornpicTDis11rf59D9e8wsV+UBQJr6HBX6/26zbbGajGhivO4Kon6Fa2dDjyh2rtXFYqgkV4D6pj
4E4KtL24wkAm9LPVsvkyBa8zMCiBOgG4t1SHBir78c09J1IMocwfyfT153d5k53IOFf1v++3J9nv
3xX3v7jdKIN7kOAuKrgnlW7vaoArwaAksLi9XkOZAfw++j96ZIq+HAy/Da0jrSj9rKTCq0mcugYe
Ux7kve31vjVmjdfFzXmQdn5eE09Iw0tJHzlBRG5QaN2gUh6YhnIDNQZOG5qZS4qsdKJULEo948So
Uk+MQ8ZLTDaZDM8bGWuOLCPChY0cUxkNJ1WscegbQ7xoxZlk9rhUdeWFHY5nXVRe6iRlzmDamVOH
Z5lhCUdg4owZKY4xFtgJUFN6SeoXKvxUtmHuxCw4tLtwHhVkUXTFGlEaOZJkPU+1TaPJc7tN0nkv
mavrVciD0Yh5KLLlGA9XRVp+Crsk40OqZ7Om0F0C7xTymDXyrG9yxyLxPB2zyzLI53EiOzcpjJq3
pcUDPY78DPdOo+X53BqsghddKuZ2ZnGmzKXIbL8li6pJeyegaHBqqRou0XgYs8smHQcuC2L4sc28
vs1KPpZ0lo9yKSzkMERTh5SCOVq5DIzhWjpRWHaOqNvU0bJq5FZhKS9pWgepkC6iTvqx0axC0x4d
RHHmGl0G3FNnI8tOSN2WvJFJ6FRmesAqi0Nh6UmfjJsuL+y5JgK/usClPM8NHkm5NLPxxi6s0Bcy
ORcxu4274byz+nVYqQ8aGeKZXYzK6Vg4U3rEcd8dVBaSl31HFkOT6LwaG8wDQalLQjLTknIWRcZH
JvrCg2vdA66iWveLfpwxoz0XRh4fQjmxn6D2lgy4cFFK3TDLe95WdnhiR4mH4/g0I0Z9GtqJyxQj
vCftXTiWW2pELtW068wOEU/aGB8CpVwha5BB6Rhm/EnFXzii3TSEfYwzM3S0CktnqPVjml8NeKh5
PtSftcIVnTSBD6OL+6JzejwYTpwWAR9da5DGsu/zj1Eu4pno4PGTgfIi0hLe5WqZkdRymqY4RnHk
tX1gHSAaGb4s+8i1mFjIXjYcJ7rwDCNZBHBtn9dYbcLDXh0aPQrdpDrvs8hyx5YdjUN6l5TIsaKs
gz3lyhG6q9nZ2ipCv83y66LIF12oHZjMyyvLI3WxIFHn2LK6GMOReGY9OsqsbgqlDrJGLhQW8wLj
Nam0iMtlvJX3lknpRiIJ+YD9Kh3OVEpMh8YJ9oJap15Q+WZIBMep5hWxynla9sxlfktpsugDbVXG
wmdDn7gmzns3rBGZ1VUDNKmNeTwgtZBacjqYqQCFz+c1iyo/USlyCtYKJxtZyatMu5EkuTCDcGEi
pbhNg+MyD7GDA7ATATkxxnBdD8VCMOK1NhqdgeoFxyRAnLHjeFBnPQtiXmvpUtEcliS0doBfwPf0
kCXFrO1C3rSaPmvS2PaDKFsSBT9FdWfPeukmsj3PLXXKNCtfUybmSYZNXxkddXojBflLaxc0yFgY
aeprBua9rDo3T89lH84Ssxy5VkbLCBsHUakSX7V4kdo2GCRjU+DRdtpkrHlX9h0vbBsMKDwjiRPG
zbydZyCdrYycKhjUvMvwjdV9smp5gjp2pJJGX9eGpvu4S2/LoD0xCpq7mY6tZWsK4hEVd8vAqhs+
fmwQ2KlCdQdWUR1oJGRHwrCdQrYrzRiaz2hoXRO0eGkXMEOZ4WQCc1FlR2EVGx4Z9GZWRFR6bQzM
7LIwdQG2hJ7Ue8xZNIAXCCvjDOGG8UrT4JZj0i0FMuQhiYraC3nZp+eoZPRS1UA3HKZggppIelAD
d1Cnhc3TgpzqqVYd16le+mm/lGV1EI6WedAnQedBxVy8NO16reNo8KVElPeoSn1clHKRtek81kQO
dq7Kea8jbcFyYs+7lDRHMqtzPxRDe5rXZ31kx64tQYMtO6YLqqexk7FOn8lRrFAAWhQXleJoUPhK
jOJD2hqIZ4FxCMX0+rE23AbJbZTK9BOuygsaJcjtOj11rUTOArMGzR6V4FVR3hAh0tMgbcyViMKM
p3qYnojE/lDOUEQzv+4ic4466yJj5gddK65M8GWeqVcHeCwsVzAR+QlR2UnbSCBeG0Tz3Bpj1wox
Wukov9O05sNQm5arW7ma4aEYORtPE0JC3o+Rp8qt5NSl6Zh6eYnHyGnQOIIz1omX1WtkrUxLlE5P
bMJrCTYm7/qjymhKEAAt54zU1ayyZ6Kxz8O85lpN1mmPEWgpS8Aymh/L6CirLkQDFrSx6g9tWLsq
ZBs22sI1Ax+LOHY0UfOwJtzStk4uqb26x6bLjG4OF0H5AVzDxcMkBh+Wheu8Ez5N0J1Ize2Cz6RA
a2qP0Uwq8/MQZeukEqlnZv1F3kYLe4g/K8vqeB8XgstqPOxA5YI6cFSWLzTBsFONWepkcXtmCbCJ
ZY2dWuVzbBorkqc+6rVbGTUjpyK70KvkTtlXEY4u4tGO3N7sD63I/JyGlmuGc726S3vrU6XFl5ri
KlgEWbmuNX1u0sHTg37gGbz7ZVE6pS2XbS9nNPPixgUtOpRNnHCbaWtDy6VTxIbOtVa7SQuFfC0b
Cc9CecrakLNB9LzMgRj2mK9UZboyDzoO4GgtcLwWobiNSOvKwPBJUAkfUXbUZ+GxyU6YVZh+KsKe
xwlalOs0LJZB1N2ovHJESNqllpk3LLJ9oXVnNDPAapv9pZ60Tpy0JzlrlaPn9lFdp66sx2VNmssu
EN6Q1rem1YJnlaVTda3JVVryqASiI4EbHnWqcPJA8gQsM2+t8DOG9/s5MA/OQm8CJxX1sk1yYA8B
HmG7O4vKZuB1RFdNIB2zwqt2yFcpNKhwHKmD0m7Af8hrJCl2h8oseDl0nmahzKVBcVvqY8O7oB9d
pKuloYTBW2k68OrJjBsqqYExRsIL0h2FA/wk6jQCe9qNXCVj7svWah2K0pvED7L8NsXDGcniG5yA
5qniwpKNdFEYAlxF6zw1b3VZaLPytMt1bTYIO+e2noHUGolvFfVS9NFFi+tkhsPEsez6gx2jyIkj
3MFfy3QMNhbpqJcM9WWmRQGP0TAPrfbItIqEUyuLuGKlwZum9oaRXrU0vLUBZ9BrCb7MJTgIwWpw
kcJ+7KoVvC+DxEGCzpI6TXk1DJfKKpeyBqtAdeLkWtcf503t1yxxo6TAALDkx1GPL6sSfHtoF5xW
TeS0UXaBW85My1jAJTHXxlAtdFPWXtaC9OhU63gTfjR7wrushL+QeTXk8EyGrGY5GU96LN0Bn1LZ
X4JqekYmlJMFxZJ2Ze4iRdsZwCXFBxr7WZit0hwcV5RYV515jNrLEAeHhQ0YtgNa+izJL1LNvtH1
wpExG5Y9knObAqjgIVhlYAa6UaV2S9LYFybY6yozLU8v2OiU4cBDj+bdtd6p3BmbDByxdY6o+Kgl
5nWTVA1nhX5TR/Ik1SuD253IffOwHszSCTV95LrG3CqrQyfM+3VqimCWs4LyWNNOqiRgh3ErJcDg
8VNDimU60M5RbDipwM06IZbcwuKgak2AFIV+NgrbrRAueMPKlallBu9CEGox8LwIOqcgZcoJjrsD
hMOKIwsgIykKt2JG4JSZddJmW7+fL3BEC25X48hRnEBQQ24V0MixO7zpqb7sU6wtRmtr1IubAiXZ
TPX4tGvQZVMA89o+Bh+ODpOYj1Y6azC9FOACXRkC9q7KOWKpdijqfCHaDHOtL/JZbKTJTM8BxJc8
H61sBtjtomn0U6nGeJkE+VWCRMKHeAicuoOwoc8WAkW91xmD4DGTXIsASHV63ntm181GCUDDEo2v
QfTrVlUnXFHpxUyTgINjJXvP7kB/NJtt0kQnB1iVjoFjNq+IBTKURtJXTL9tWaBW2nhY2lXvd8I6
F4GKF9hsfJnaFU+YaJZVXZ6IEK+GvO9ce+wI1wrklX1meiqTuZOEXcnDjq22/8cUd16segvMXJAe
iDA8GFiEuRGDbc5EuMYyGYFqsWtItRpawJxGMDCea6BaCDY5Ai7nNBObsdYOo7QBD9v0CU8CvZ4Z
vSXcEF0GACxdm8jYy5vBgNAHlgyhM+R2fDCmjoqHZp4XYQ0OtDjuz9sqbGddHYdOXwcaz3uwdGPb
+iKmwkl6CkFp1Lqp6GNPppZv1JpylS6vDA0MSN5l4FtXSvXax6hNjgq7OYWrF8+GavgwGsAgFsaZ
r62EycCB0/agTBvlmIF5WFLwwYnB1rRQFcCUgvepugxEfUV7i7hDfdjStDmp4Y0dfg5ZALeIdGeQ
VjMPs9BXtVqUPUQYRojydWN06YxCfONE9jjvkY2WidlHYLRZ7oahcqwSAgMli/wEPiMwo6tYy+Q8
NNPKz8vqBCu5SitgVoDKyLGZvMxHf1RxDAC5mDfgbBxtNGy3zyM3L/KAgywmRulWSQYUV8UyK1kM
MU8dfcBFbvOctqEPTRenunUwSnjqIIOof5AM8DjKGx/ww5nIbRCyPDchMyCkJwNL88YiaM6CtrGX
diwOyRAcStFlFywat3kFDXidZBeNmFctgtAa2ph8ievUSaOqWYxVm/pprB/WVlS7zWg4lVaD+HUQ
iqHaWNioO1c41CG0j8/gpQ62Gza2cKQ+zLUWjR5gsCtKwpKbKAbpbEOvNMBtZVl0AuY6UnXujrQa
/E4LTc8iplswFS0Kg7pdu47jcl2OkTqqRLce6uED6nsIihL4uELkp72VfSjbyPRyqoGTxrJ0tWos
nXzAiseV+NhqhXDgTuzaK7rBkQ0CtzHGW687zKtILERfrwaahAeFSp0oNqNDWYX0yB4MCE/liY3L
i0KBc8qsHoxOEh7laZ867Rh8airhoDb4ICIxAwgsPDNCJzJMorleSCe3cMADKq4KQ64iZTqpYc0C
qR0rSIHN6xF7vU7A51uBNgv6dlgRlkdOnnOwNmeQSgnmeZiMblakJuBkk8eABWYaGD1iZzr4ODdg
QOjGFKuuSEG5QW5MEySB5SeA0GveZwpBdIhX9TAeJmS4NCpxFFT1UWlR6TKKD1AQ6Adhp+Z9onyr
T70wzf2BaKmbRWXnxkAgU4gTuybMY0LYi2Yo02XXYhBdUJqyuu1LpR0naXhn401tDm4nikXP6mIe
9CV4sdBYtmFzAHfC156FWe73l52tVZ6saHGgaHqYFuxzmoSN29LGhh2D1+yT6iTN0EnTJJiXS0sl
Ee8AF7pb9Koh4CwpP0jgR5FUp6G53SxJ5EGV+dUWKNdGezAM3WHU4gjINiinTUtX7z91pFx1bDTB
GcXcwP1K79oDs6Md16rahRxW6zOrAkDTCz509LIa6msmQgp+V14JSJRAOGXnTqg6n6Z9M5MdoAKV
9Acozwjkv8hNWzTLeqz8tEzuCi1ZqzbpeR7py1Slfl3VgBBp04P/yK8NR1E9OqhpetL07Tw1wA4H
EIogKzV80FSY12k6Q7av43jDelTPqH1VdSDzTZoqiJWryyqwDscEoGg4Fhe1VsYOXMAD+a4e4IJ+
ohgEnaKJkBtgt1VqiSRjS9F18WrA0vRwgbeGPPRDSBZymYBLHHqAcpbWO9RsFI8sY2l04ayy+n5h
mGKcS7vAjoacaAjnMkzZhRg1k8PLNiH/oonDNlbZUUpj47TNMTodycU4xhxCY+U0cXklCIAbVVVe
RrE8zrR8U5TGSSw06kDCk3pNcwuNZIkXGmDugiLVD2ordFHeudoo9dMw7M1lUBJIlg4m4y1VgE1K
ZsyTWjmjpgk+jvZBUMXthYiTZm7B6+PdEW7u8vtKG72xq7aiBeYnRPK6yKTiwIDABT8uXUgYL4SM
0zmpzbnRst5JiuYUfCddwqu0gmMzLYNjVI4rwZTbMy3ywY4uKiNDi76urssGlVxDNJzHhQQPakBA
Rsdc59k4izoiToYs8/SMymPwXums1CwgC4XwuQxzV2SUl9HQuSjRl0lJTC5yyG1mXXxj0vGyZxBE
h2l7UDRm5vQs/mxV9hFORl8vI+qIMr60szHzAk0r5kYWHGfQhT0b7TiFZAwAyVxQ5QTBpmiJ9BCN
HXARoItNqnsskIQnfekNtdB4E2cQlWSG4C0uFjiMlQcmaB2xEMLyMNKcwTJuMlTnkCp1mAZpQhkU
uhP2eN7nyA0BryfZABF1UnZeNR5kogTUofeBoxfllTRPRFH7iaExPwzqlRxty+lUnTkYcho8MNiy
i6KWR+HoDU1v8LIxIf1aDxXPZQb2ryUAVAbYYkitM4gOj0LUxU6aASm1NGBcdfGxGYhVgGIvHLPF
YCflou6KlZX7tgFxTW4HLsXFXaXncwTZo6QcnSwt3CjvL2UnF2WcQdTfAGvLHJw7g6DG0yCI0MLA
k1qwMCtjoUQdb/MpjRcX6KM9lF5QijsBWHaJ24iHKATuC4jGdcp4oti8iwPd1wN0RgFHGaHVgUaX
8ZI1GeQOJHIC6GP3tcAcYCv16TDWBmQkenKqohzwS+MQnDerTIOAUASA2+HbxkPVaRGksLSZPRzq
Ec6dmgClovJ0KCCXZ0XySI+zJR4wJLrSrgZJK0AHZHRRyyD4lNPKsRoC4VpW+lbQRHN4bRzhYxtf
JVol/QR3R6SqR0/2CrIwkLzRrb5w+v5QRtlZV6exW+vJhZWHmpdjuzxVnToAG8cBILbzOCxXaZZ2
vCzVuZ5rg9OF8FM3mB8GigAeIFNCCmDgJovOalXf0Cb7jEtVL5LwkKH8EpjU1CRwQgg7ZjIOFzbu
5q1JTwQsSkppzjS8DdKaDl5CCuAEoOkik3br2uI8DrTKr3UAY0bvJlZdntIIwrUwXWtwlOOUOj1A
ZrUyo9HBYGnHksyTNA3dVNMWiV2B6xU6yG0yQOQtsCtFcagoaWc6iqlDD8wqv4PUFMQIhPlDmhFI
KtqxY6FUgSfEq4hUvRvYTctFll/FJWxcZ4A3FKhUZPfKo3BDiNtq7Kq368A1I1AsbPe6w5TRewVG
wPKszbgdZZoTtpkPlD0mkJtzm6I9omH5qRlii2t2cZPjBICxYlcFhZREBa+X9sg4eGVkDA7cgsEB
/wfLLgE71kCOtzC06tY2Rq/VyrWMknAmcwWnP/CyUt73yUFFtTuIjSi3xvZ/KDqv5cZxKIh+EasY
AfCVQVlyDuMX1Hi8BkgCjAAYvn5bDzM1teWVJRLAvd19rrgLHGpogn50J91jHaLz91wTvVAp8oqQ
BibAiEO8s682ngoq1E8963qHawanL3SnTh9qh0Y+Yb7L5kmQF6LVU2zUlUiljon2ujzlSuZ4nu2S
JUPc5Msao3FJNMlihvDN9z7oHCxo8IdznYgf4b5x/cezVf05hJIrpnEVmY612ycRH9+1Uzevn/yz
irAK3QLLgERwRBI6FW20slxO7slWbXtka/DEVMMgAtFEMGHKfhy83OumDywdeOhjYrO6MtFOd/WY
iaihpehRVjksRu+g+kQU8waRMyI4QrsO0Wqa5T/HxZov0n8zy26y+rT2rD4hAapgBZsoX9P5FtC3
FUdjQ+cn1k5+Fi0qyMNBo0A1MHOnVDRlvNzdiy3ciXZY9wShXupTdxqd/zqHjcqrsUGLkOoXbiOx
k3hvaBWiHZEtdlvX08sqo8L3sMYXIW9mHW9xFVeXJOHvkJNVjkSryhN/Rqkf46yp2hDt8BPs6R6v
sdLCtmw5hwqWI1fuGFsU1BS7PZvWe0kz8ErdcNdI/s8YqGHnerfvFp9lpBptvtbeBX3qj45Xuccj
+v6rGT8T3M2Bj7ADuw5mj9hUNsViLZdqvCoz2ZLacM3WFcmrowWpsXHndDzaZLBFWGODG14jOa2C
fbugOSRD3eKAtnzHWCLgXxV6wmHWbMsbX3E6LJ6jGasndxhWN0Fsqy1v3lVYm8zH/ss4jT8IQz5S
1bPMaBip/W84+2GpPO7lJG3q3B7ChsIOD5Ki38hjNPp5BbcoH90A52WLvyoLDyGS8ZxVKQ6yjcsc
T0PtM5/iT7RNZ5Kuf2iHhGuK5YnhNFu62P8YcAT4QRn5Jskc7PPD6P3zEjdB/DbyoKxpS28lAT56
QGAYNbvNs+kucvCp2jCiRdxCtPtJFRVs66+19PaS6D/LpIpt6/rCtCiFzMCOTPBziHv/RIvz0JgN
ajd4Dh8GLqVvlHuiIdzGtofr2qhEZCoZ0SbU3cfC+67o5qF0AeuONn1cPBYeyFqdOd1usgpQRhqq
dwrtSN50c1u0HgRN2N1zOUZtNhBXFZJ6F5HgwGpt2hfLziTUvlCK5KitPiK+qDIecUUS0ZZzbEsz
oTlXgW7PrDZ713G4EFV9ZTQd4C4aXVK/8oo4hqvBwuWjNUl3DOZRFlMXP1UszfAcZpltVMHjRZIk
hZfVqcd3Wpuh9GaD3HL87Sr3JesGV2OmfdEOQXUVdEiKKtxJOtfZpFucqWMvcfosP5XfPBqjNWyW
CHYdp2exoESq2u6HxHtZdToX7p66j1jJB6ihvYqD3URav+AerO5kHpFi2tQvVMR1tqRoBpjXnbZt
YZfkBo/iSdFtyqTzLoRou6fEBWUnD+Hkj0dtpbjL76NI3QWd0nSA2lsQiXmfLo5vokZQuYVbVa5e
pfJtgzMZU6jsZoZ0WmwDN5O8tnPwIjfoKA/NO65x3i6yObC2e4OZq3LD4R8NdsmYO1Z+NCLZW5Zs
a/Q7qgzF77IC/QHMTX/BF2mzZN5J3p8RNDQZPoPM+4F0Ry5OuklS3Nd4x0B3lHjM3b+tFX6GQG04
DGRDFztrA4+I6QMb3Z6YP/Uc7HTI3dXTRzrbat9XZC2ZhOZozLnxIi+rJinLdJIk41Hz6KZthhFq
EQQE8jjMwWFhFbSZ1uOeB+t77Vdrvpl4K7rO9AWdEBshPj8NUeKVbE63YrbuQILPiS7i4MJ7x23P
LqlVMU5Lc1hT++nSnenxiVxF/dyg75R2TPajTN/dqP4juvV2QdzTXNL25MPNnH3j4+Tuzs2IUg3v
8LO2L7rbkkO/DkhhRQsZssGTG/qj7DXyXcT9yn9MKPyuqDFxTrykQ9ML+1D1VQVGhLC9D2cOd1by
0oUIGhB7/Zn7QB9gl2a29oCMyPnRS2bcOjlCVnzxmL6ssTzESXWs3EMXoEtpq13f2yJYx5OdwhOc
9MJjJ0WRybV4+dXNWBNoFXX/SCr6FY8QtOmO6BOyNdrNa2ZhE1ThndtA8gnbp5CR99nw4G4rbJ9h
y767qDsy0j8jd5aZV81v4RZ/SoLVItBJW0Guw5qgpth/et6+O/RrcLLiVzuMooyE/l202tk4vNxd
1snSW9z/DJxV0EbzKU2RusDq+YC7mU+RQ35PcGiH6sZpzxBUbmdkL9jv6DSU+3S+BzNYPd1vzISz
B97/X3Q1T+BGjnYxh3tsWekN21qvJyvTR5jxebomrqhrFC1FL+OwPkba2ILX6wk74j0InkdQDOQd
ZMaAoLuLcNTLnb9cE+meiejeKkMvbTU/R+wI7qPL0m56RrNXSmmn3E/7Z5St32o2Xq5M+MLNdyfS
XPr/ifUVTkSY+3Lr8qmKb81wxsN5bgyHWOADANkj1WryFhkohIB8hT9j81A0ub/xAuc27AnFX2qB
fwz9OmeSI1nRvv2GEHIXo9ISAcFj24fHaam/Ex01UNxJi8zipVvNPlAwluni1fnM0YE0L+uAc8xL
uIXrjp5HwkjwxmEo7ULSew75xaIKvjQ9jQMSlEhCgTJyjFJTbrKD18mnqhhEhqfd/JvX5HlU3lCa
hOC4geTcjd3BVQkO/CjMQoJlVhP9GK0y3xofqJFJP6Xe3qvEO8hw+ar84DRNMNkHmEJFECFHW2eF
ctMku6FitgzHofRH/4h+FnfTqi+88Fe3xp9gL9BZm1tEzaO/wuOeYnVbW535YfUdyPMa2QcXubUI
aQTBbfexmH/hrb1i8yF4s3Hu0vloHf/0tPe4YI35csWJDLeR/07S8/PJjedhZQ+SVM94ZuQXG/WK
bhA7QjYup5tE68Wa3yr2j6N6ljH6TmH1lwE6opz8MzD1MIood5bsAk+Oee3P287bJAod+ukkQKEx
nSpRxvIW3iQCEfxX8AwmQh/cj0ne1Ui+RJ9c8BBdtGLx7GdNPJZpi64fVySmn0uo/k56y9JVb+WI
ZzBmwoVX64AimDQCNIM96QcaEbV+Ujjhkcr5qAThD0HPofF6gkR7PgQW+Bn6cKs44lXoMfRYZQgn
L/fHdCy9FIUkcJ7IJru+TUq+Bh0s8DakCFcjP2cjautmXJbC9Qjr9DGIlCvNai+m0x81GfdbAkdC
b94j2vECbGCCEyaRmTU4mhb+R07bm4NRh9x1xFHV/46ROeKsO1cygZDwx7zn/LFJKLzxBN2IEiiH
tMXLe/+Ga0e73Wj0AP+FIv3DXsrCwcwANNqHbg2CcrLThcX9V5iYPiMb++HC7H3fyyPV48SmY4QP
Bu9uSwAJdL/pmD6IuDkGg32w3tKV/ha8r62L4Y2sLosqJGqoRYWJhj7jDb+lnX7tSDs9qHA9ygnV
bgvQmrLxEbcE0Yce0LTcTYhkhe9M3FVOU3dPO89kGL9qvM7BrEhSTJu+o+gSGCgvws5wD7toKe2t
JVV4gZZHKpJC+zvE/9O2XDmqiOD8s6UdCvHs/03n9VZXQ1XwRqGJ6Sr/0C/eAd2gn6WLNeCnxHmc
2JpRxVQZBNuI4HKnGSd7eAl+rnj70FvwgdNVDy5AjAeEQ7EDu3vry/ADd9UV07xiu47Vd7gIRNqq
LvU8PSq83zzQMN2XwHwmUfVBLeAoFUrQSH+3bb0svmfzSlQsp1FzEgoi2KB2kAiuSreofPXRQJv1
O+VVkqWh/0+kjc4ZWcWOU/KqR1/l0gbAwtKvVYZDjs55yl5dWNPd2B6HeDu2cGxY0ry0WyWP3tBf
Qet0uyiUsHzZADfxyNK2A41A1G5qkweqkw1K714niPkbTWhzJMWlu78W2LVxAKY5rezaiWHaw9NF
MgEL0XrxDm0zAZVRsTKYOmi99ZrAKM612cIjB8cGY4cznBReo5/EDCZskjMCci/818vup0GOUzO8
Ed9hO3VJHlfh3wHPT4XMaV4rv3t2DSlV0IyvSdjvtG2+xqq976D0L8O+DqSNdm5KfpWymUeGD7/z
34jgp6UFSlkBRLiAJ0CH5om3tO5e4ta7I0TY/3Fcr0gvo+9ZiEfUuLcIUgbFVhp0B65gHHe9iqjd
paYucLLfoSOBpCI6W4OuYkwe43zCbsRRGXpTka4eAC8moKpAgTYdxKLx5N4lErlwnHq4rggt5VzK
hD/NHc0blBbB7bgLDPwvjRtstclsr+sSLBwcFABXke9lw7apXFT+cfP9bySI39UWQy0GvjgnlXxv
iQqOI1nbXYJAITPpEFynYDr4wnwH67TtNzabPDHbIfC3+p3C40ZcniswdQvjKQBa+1b7nUSlcZV3
xNZYR/yMPw5/+lXCJrVddOp8VHNIpF5xADKJ/6xaKVHow5+2peFJmzU89Z4MSr+VP7VX72OypHtm
xX+9nsfM1/bXr8gt2iq6w4MhQAi2iHlFCKgUIA3Yofqs+xa3eS4k89kVSbAulB93RZ/6exJ56qBh
HMFZHguvYo8iZGi17n91dGtzO62AYsirgT/UwUHZqXhFBVwHfaxt/DgiYM6rYRxzfyAnqcWRevXH
FjCgh03QZSMUcO36sOAu/CRsCg6IhIRh4rqxNboG/ebvEsobMBXBgx6f6YBIyiN5uuT9rMIccM9a
1Cn7h2TlLRBowlhfVNJj11b36XUdt/Tqj/ppqrw+C6IOwRZYIskW7+QZ/2h7tPfKVTJbpwHBsQoO
WNB+Fqvpd2TbY8jPAoYVHfu3AZ51rsOctOObY80TnSZ1iOP1qwuMzkbqYKFHk9gt83doohVrx6tA
3IYMS9NcaHhrBP1MqvSR17aAPX+KIpHryVyrNio0sFCwStkSaejP5t8mySeuwmXwyTdgwlME3Q1x
+M2mHn1daHZk82WRzt7vyshQ1MAH5wWIoZi3tJwC5fLQINPsRRESCjsXf0kv+U394Mer3IoC3nEs
tv5PUzeQEIx89ym8lrlHOtLxN2b5IUq9oyAIOFhHGfZ8Y0vnm2Oz9h8CPU8bQiY5BeBp2rNFnSV4
h0J2dbLreEmo984tia5PLqqfJpDqwgZ4C0zuwMuhpejjn0HdUQiA2jtHpteRb09BbRHOzvBTeg9d
iXKvg3A/m9ehinBR5WkIBy4J80HVL5YCFSKwmW199GCOZjU+XpXO14R1Y0Zb+iTT9CQGegvYPg7K
MV3O+PrkJQu8sDRCiUyMIF+5dOAa2G10LrOtU6WKKwqgHNo94kUjLErAa4P2LKsDfrcUPkHTA3E8
bqSJ0DOv5yFBQvg+tNubJHeTdUJ82gfpc0+n5xpwmI2qG0DNB7uxCQuEPwkTfvp3mdpvLshr3uQV
RwKr+Hrm6fghmHddUvPGFTw1CNIQNhR/Col9k8zasuUyI6b27nzYafa++TztAUt2OQMBdphScjZq
/KrcsouRr64gqEWFw69Gk2nSGdsHAsIbgkwt/CUh0yev1IGigdAd/1Q8LMfeK3SqL7yBIq8xo5D3
gCmqfsuVotnKkdvEFMLeAtArq8QU4QqwLgKMTAPsdKqCz2E5O7RYdqw/qzue3W2lsE9hOvsFnguN
QxWxoO6Pup4fKtaBdAmfEuG9wZcip0VXt2YWeWQMzIWYhWXS57TpQCujQHhT9Y/NCDqphwUdo5FX
sdfmvkt5rtv0N677zPTpD8D/+uq7MasUy52HKKVvccaT9UeqEEeinA7VOJ6ik60CKIgJh4nqNZIz
FWe+nd9Is805zMUv30M0Hp2ikH9izuNXgKgBMnDuiGPw96PD1BOXczeeJsn6g7d2oJ2E96eaXq0N
H03K7jy6ze/rHs4RfFd/xSED/Ya2Qyf626BWlbSNjpjbIKUHnzBj/vgYN2GAaLc5u1Vd8TWucg8G
+Ga6aMhxsGDs5MI39HDhJKoylpAmYuR7F6uzzzuFPIpiHbYyyaTf8SwlUbpPYgJ/jIMr7BCJV4Dt
Ty2BdAZ6e7AauRBvjzFLP8ag/m341+qHa9GSGDMOif+byN9QJciSXJz7Ndg7TqcvX4Kb4f3Y3u/V
w8baoqrV9Nj91AigLm68DcIOe56sn6lfD2j84m8/hDnekQ7jG/Fz4vrndOg/Wl3H51knbYa0BZsC
qVUOAz3dzdVAgWBQLFytocZ1nBZRCNeP8yjDVjVZNED+ug42AIrMXK512BasSsKMreYXLR/AtMZu
O94rh4pOH6soOSg10ONkYYTMXZQvAstMBKbeU/7hayAD0WQJuJFlpzfOspErAMypwJQMbBnf4K1b
fgqZhSqdWIPlXvd5rLej7Vq6Y9bzznKUXW5ac5FB0JVC86SIRvka9QCUoqFOsxQE2d6ucG3Dzodi
5bQ0tl8L7MovJpI9STiMUshWoQH+V2HdXtug+Rhr/CpXzb/MBTyzAcmgwrssNnCFWbNlzWY6DASA
fVxS8b5pn2GAYXic9QTTzIBAk21XYHjDZM6Ow17H1amF7e8gL/JqSmccKPXRZ44+z+AAU2T8MRvv
Fqv0MpC3chE2D2CPydp2D2QJkUWquTDasyDNhoMSTxh/0PuNmh8310NhbPAl4vl7rkIKz8MAYQnh
/MF0iTzzDZr+wfTiQlT0t7HJUi5AgHIflN9S+eRUa7Zbw/pTuPFHk+iT0a5o1yAG9zgCNk8eV5cW
0EM2b4M2C8MWk1Pbh2t6veuBXtiRfbYVrPxaQlfPzXsSJ+AC+/GtTazMUozCTHD4TtHYvuhxksiA
trKx8g+ub5L5rPMhkvCDNQFJKtR+YfcxoXHrwA7eu06BSKuAlXXQAZ2ybd1OPtueodFDZ5HNokm7
WBaygvnBDSiyxnUfj/OY9idvYGdNud4Lsn7VjQPe57MTEM1MDSwue3B42diycx1Oyz55AyRtgQ/9
oQ0c434ZdvMl9Zrp0tAeXFw/BvkcQsMFMmUFIIZSTvG/NHX7iKg54xzLYvAs3qFMP5aWl6bhd+OE
XOlszH4MW4xYJW+xNeKQyKDJMflWgK0Vl5B46KM9aNwqSeCfDSk0JMjDSnNkHIn3FfRJX0Tw5nMb
DWe+1M9NNVaXTsj/AI787bro06YEHl+GSQxxNVy9Lk1rdrC9CarzcFnSFmc2FkhGcKaiEI3C0r1r
OeaEWKE99z23IBxpv35gCg0DIAnvyt6HARBIjPVUAWKrClNZSsmyY6C7fJdAVcfJWgCb7MvBuMeN
q+cx2ODVKwyIDWnq5ZMF1jAPcZdh3KQvI5BtpN3EpWsd3iz8hxEvqgCRFRiDzCC41guoynz2qu0w
4goGYlwPhgK3nwGfgL+aaW79+tn2sLD+kM7pS6yR4Q8ePnqchH/jcP0MKpjazARFG65QmhSxErw/
RFPpnQTDQQBECS5YrfxMGZpZKijUE8XAQGJYLpoJB6UpvKaez9GqVEZtUwK6+6+exCkcaXMk7R+J
6bVbEnQ329a3cJyTfaqhN9EEBMfgV3TBFUQ71q8/B0+DoCP8th5/qNwlEwp7ZFH+5kACPl/u+efY
1I+mpTAAQWB0/ROzCuRKZ563rrtaMp+wR7o9PH9zbJHpm2sq6v3ovPdoit6rbTC5J1jpSVf2bGtL
QmZRLFs17aELBlDp4yOm0njhOXZutbeUEiSgega1TXK9Y62nQfsG0PAwZkaMUlWgEEn96qoJtXHN
Vbu8dXFkdqgbH+s5ofqHTt6aISlvi9QnDm5OXGE+ryqI1RIEHXSlIBXwHt5mczJIbI74mZDr2PWX
vsXwI45u6AOLxZIsUZIF3YixQbyajhgm25CzA9riWeNiLDKCEQLpDyuMwiHKO5iSPQ5HwBEwuLFj
weI/jJyuxzZVzzW1JYrpl2+DzDmHLK9C5DZaft26+VGv7jtKyDup7VcClx6huX10rNxGNI4x/NWF
YvAyWPoHaoNSCLplvcdVoVv5TePhADiS5pFPADc79hk1C5rK9iWIhwUzF+xlaBWmNOemmIYGn6mV
X33aiZ1W8fMs1clz3U87s5cx7TiQrZPnVaSwClt3BYJWC3junjnP87wUqQdLo4PBlrY4pzGlittS
fzuR3KlB/66g+l0l0P96EBdmno6rQAWpWVuf3Gz7YtD87JElOBKk+pmM48ca050oTPS1oQCERvBu
3Yw73sL791OkSG2XFG2NQRIYMwC+2iUGWfaXoC3FUECji0GpQjYoNHT0/huChOxDSrCqqNvFEfBj
VXm3sOdwE0E55QIxXSmD7rgJ9uJqjqZSmR+ywEhL6rBgGtg1Rl2SvV716xTJvRiGN8SarnRwF1sT
bAWGk+p8oBgQwnGnd3FP/njzViEF/w3m/peG8babXyxL6H7lm860YYfAgQV2gSQ57eoHs+1Ru5Fe
1Q/VPG97ni7XOYrLZlhheslZliu6iMYAdVE0vACHT7I78DgP41+i2d9ecvDRvH4LsTc01jL8WTTe
RisQTOTmR/OUsz4EVYHDh6coihCNTRXOZQigd+T/xVbfaB1B6Fncwcl7mIEdpFG9b1K+3uAGYnYT
zHHZps0OQPYRc44NEiRk+unK6K5Dcrxpbg5e0j8TSrvyHlsVfRe/UIeBSW+Lv2Ps9N3a65sdwSwF
m/+1gjUvHMCPBIAkdO9Xi7Tfrd2QJcFdQi7xqbLBXwYn6tqBkpwjsSAq9Aou4fiAf0ltFQO78pdC
DuoKMK7KjFVr3qw+1PydXK6Zzb1w6XKKjIfx8DPozRsLRjjhiL8zsX1g4OnWuxX/JhJ09oQCsPXG
5GPDtzyu2YMOXIr7PPX7YAW3EcKQY/cNMLVq30agtbcYhhN8dQyFZMYwDDYGmDSL1oDkM6NFgtYL
CDXS6wRwfJy2fQ56Nnz0xPaPNywqppYP+6Zay3iav2OQbUh9YTnIqTvUvXdX7not5OzP+4VHr5Xn
o4vx82Ue5K2p5ADwIUjzRITPwVM94BwBOv7dclta4y6SAi4HjQHoRl4cgwppZ4GG3Zp9LiX20Lot
f+OOfc4BZ+XsPUHuSpjMM0PaadrChnE5KcR8asVkNxX1eUZyU9YuHTB+BDN+atob/MDPdXY+RKy5
9gzTXBua4tyY+0TueFpBRGIQa4BEqf2XprpsnCIBCrwJEBuF4wAoLudM/Eea7rKwcc1itCQ7iA3E
s099qx5jNmG4g0QLzpbbBHYXMAB0Fq2PMl3TbJj985bM827uwjHXC1/LKFk9jKnKI6+x4dIqbSCU
VJnYYX3oc9LVBy6olw/VkuR9uNkbWPtrMvj90a9HhPxyjHadDf/bhpWchEOSwv2AFNtAD0jTS8zv
+ftBCwSRGO3GVMpn1CfszMD45IHP06LWKRoSsRQzPC+wPxFaA4x2GsxkYGyvPaDvrvbGhqCL6w/n
11Me0gXXDQ4trz7J3HT5hjoD1+zZYMhaLzCv8f0ADnAQRvEjJH3Q6Ywdg8T8cRRlqebTSaf0r5no
O7R4Cl+6/R0wJIGZ6zjXcTyCtYiv3Jpf0g712c7VviX+scNwCZzXON4H41hMC1bJ2szXocfQytq4
R+dtSTl5XnDQDkMkgbUPLeERDGHoY1QTr8DYLAcZExTGSOAawVCOuALgZG+1P2C8d8bOacItybqJ
HV0C/9cA4S9gBmLuZ8W93HwAi2Z22CkaxAVAgdbVdVYNAU4HYuBuiFO8xpcaWd3IZ5DrMN1KqQYN
awl/JfNy5EEij7RO/nOyB6EMuEp5QIJnuckzxC3qifZpFmzRe9fUyLEJqsomJuzgjVymOpkLDMi/
8Lj9JbCSAVPq1z76E8/ovpbBj3YiRrSvh8mdhgCd4arrPE6pznWgfsQ67MbgPlNhpnQXbCCoNkp1
GQ8x3YMxw2fdEAz5HDu7SVmNQTZuMiQvU9Gsy84X87uNJd5dqJpjp2iFIZcJJIBJHokj687V6T8P
U+GlFwCMWGWdgIZV3/2IiTaPdjCaeLCTphvO6wxMLmaxv59AcXAS2lIMtVdg7ty9SNmffrVrUcPx
U7QDagRE63uI+5INryG1aebHEJDQ9l/NvP4Ce4cBpzBn5UHj3shq8BlYj4VXKZXHQfJHWPWzSQzf
t23wNXR1wZp6gUGMqlu5rDFgdfp6uwZz8ODHzy0gz6IzzVaILtytokrK5ASDK9gPProwHsu/LBq+
G4+Jch5BpW/kZOfoYRGYSwHglZRgxkUWJvdproh8tYoesMjP3TK0pyReD4FXTZi0DF3ZzBuBAI2m
0jIALyZ5T/FdGCXpBq+cAULUW93sARX0gIT5Q1p5p0VyUtLNfrIaGUzjAWHuQX98mGQBYph4mNvf
sNsmekkNiOhgA5hIKv1DxPQMNxg8SoP7NsP9EH4PxOrSCHwRQkPDc+81r6BeP10lAJCNAnP8HQzC
Dmol93BK2srvi8m71jNGhnG1IbzxDRYkGtxeRghoEhrdlhC/c676T9+htC+q390vlMFhA/H9lizu
3Ap8sQf+pyYjfkDzLQmGvJcBRhOS+XW0Ib7tY0KzjYnpnC2Y4QimaiwEz9DgYVjTYt66Y+GcY8SD
5Njndr+Y9F+XDj94sCVS5EhzHDquaBP+3HKSQuLz15a2+jJv582kJPufsjNbjlzJsuu/6N1LANwx
mbX1Q0yIOUgGGRxeYGQyiXme8fVakbfUXbfMJJNeaGRmMjIGwP2cffZeLoPuqdLTG84C9FLd3OXG
2O5jHCV2oouDbUTXXGXLiZ2r07OeHtk5wB1YMj7aW9WUoKyonFSZdfLdnd7RtAZTsGqC4lA51It+
jo1eJPmHFrjfTYzjNWv7DisQXqopmK/zqIjN+pkD0WBTl0G+n8k9LYbkIygxWqbsgkkdv7gqO9gV
Rpypw+k7O4xj8VRQeI0t4UENEgdNyWqus5NG6zPiBtPr8pAnuLpCB3u8i7ulztCMnaZf4iT3BlF6
RUxmWFrRvBzr7FLZ1beRE2oYiTaxkiXeZJva1o6KZlmFfrOMBddrNM35Pg0l5fk8dUsUrfQwM31v
8S46hZw3wXDqnXRg9llulT6aW9qrq5H2W7/L7yMvlIkh+LEsIr2NwQeaddYt13r69rHGyeEL5m6p
kawxZ5NSDvVNN8Ri43OFKzE9WIRwEoFkP1o3CldiZebNdktFO4v+2DPrD3GrMFF17GWlV+rcVeTv
rUlug6heInYbmyyfYy/QDF4jocJF56O7urpJlnDYOaV1i8P00dx3PldObmjH1N6zghDuLfcBWtI1
aGvylglhjG6sLraesF5lR96zTV3hEtCiGB2wX9MfY7YXYbjQ75O6YOo/8n7ear5KeYswHBnJi8Ql
jcvMG/qBfHA0MzFPJctUpl261rJxSbsv3LnRVbWWwAExkz8jjBRMYYkhWn/OmM4tfTf8anScPNlL
kBA04XCa1RCQAu1T+9S75pcbooAkK9seHzKVfuGOWqR69RNkIc4Oa7zqpbsfGvg3eCYpw6E8FGTg
l2PCYptJItV+RCQpinBH4wYbWuALjim3GRFGnOrD1ohshE7c6JjrmYvFRAAMw1oqa7q1fvRj5uoG
h+Yo48Jh9j2Xi8i3NrOkMlRBfxBtsppCYsRT+4mcMVyacta3OQW9xgt4CCk6oQB0eKMDB1KMXLW2
q22l82gZMWpUov2Mo72tZzEvhV+zLsTDW9W45VZr60f0AgcDZHSyJi3dRtJdVU5LV6ZNx9YvdoWv
Bcu8Zm7eOLOgJ9U98oq0AOwbCz1L3TPbpbsSmT8ui0xd7JiVsEDwX47FodTCj6DpN4k11jsRzqs4
1KNNnUm5Uvp8cWocnU1Dt5NQtkZYMSpcLCAz2Ai6zGL4PbJyss61hKyWCtV6G1SIk0YTGofC/MoV
/hfIDxsbV8K+qdQ69M16HwVrcCmGN43J5S6hZmZjeslUqwO2rWEayhhNorEOjGE4Ki1eqAF3Q1AG
wZWIMbYhTU/eQ1SiUtNPbhwjHmKsVMpA1h3Kh9J1bqneU9CHu3Eeroh4zQIPwj4RN1vIlyrNCAH8
RMaIhYeCPU+rXXaPbhfWxS/s/YgZXjTGAx/155S06PHAVKoeek3lppj8KxfUh+q83I2/psDnzcfO
QM1Br+c2BBT1wdmIcsRGXdnxAd8Pf9kxhNTD/tNFtGsFt0DEA7izIVZW44YY01OwK+MAOmTM1pVC
dMdTGe8qwyFH2bZU9AJfaKKmbyv5qNryOpLpfwINJJHjIUVkwuKCRXv2q6nZDIMilKppb2adPqQ1
rWBO9b7RRN/QpmbRSlk0okVoiDWprmitEzaZM0zaDPCXmYu0ZBujj1MOO0o9PschE/fZ9O43XztG
KzuBp0JECCPBdnYDb2rVJumnfUC9z308Oe1A7JUJlQ4IaGjmh2Si02wGZBMS0sPCyBoWftEd0i54
mTOqClebSJqHrHm50zNS0O5jK60PN+vrIEdsw9wYrQxHTOeNWGoTV7xdUlFqqvkog+hNIrnkib5p
te19dcjn8KlTfDJppl5dl4oQZs03sU/QETEpnNiUNSwSa2SGRGJTYJAOGgRWim4+qW3hJ4xw9ck/
mFm3yShNNKoeav/wKZMTNnkuf30YrpSx+aLKCEd2y1q3MD1WYc4QGDBWOP1q/MizHXtYzsY9Fj8n
z0EXljhf6zdHt1cEX88G/JsxTV4ieuGwBz9CynXmbcVMC8iEjLXXhurZHvlvepL0o2o3nU+gpsw8
NmKxmjKLNEqXb8OB8b8pBy7M6Nvui5dYWT/1KH7Hd7V8pAA+FJrGcljFzbGYs3qR9S0upcLBnath
qk2mk9vRx7Ki4fkB2lDl4oJNoFkP5o0Axa4OsLB1Gh+DI79t36UVtEjko1YHNiKK3sGvCs1b8J7b
0yaqyrfZLTyu7fuMQ4qV0zflQ6y31tpIXQxabrQpar15lOXs6aURr22TZbcW/jEQzWXWQ3rImQls
R7O/wH6LhDmvTaNaY1ZCMR6CYqvR+Zn07AvTOij1adjl+1g6+FkF4k3Se5UbvmYx1iapJWvG37e+
zzA1UyeOLqZu+8Ao5SMO9HUeylvMpzBGigYPOXJJ68cdXt1iBoeIECT4M+q7IaAtHzqTDIQePhPb
Xetdryil+8qzJV65ccJ0pJX6Kqkem07bd0LzN72D/iBF2F5cLJ+hr7PiYRsa0AR3lslgoEu5gYSN
DUMLT3NO/LS3O0VZRfOoN53j6RJhMbKGeJ+kNTceQn3L8prKnDsnaRDdbaUvwUlFD04dYRGgAulR
Q5YEuFyMEWa6cirHeSgaaSBkkdew6drtsqJnNOsCOJW2LJT9KYm2/ca+uOEjrvC9cu1PyfjptLLw
jAiam5SVp/qYIP59ymEz//GGKlF7IxueRl0QsyqaaVF0RGv9fjqmcY2+QUaIDtGCdRThH7eJ838Z
U/Skpgp5ugN11yIssrBuqoaxYsyM100u97oaU+vvMcQAYrGN6jERsyoTVKJ5TcgOWz5WxfYlCtSH
KSLoBuk+G5JtOEXk4lqbYYskjMsmC8ruXWMcznyeYYVKd9PgYx7QCZ109C+UCXj5KwZVCMD+tTSo
yjMRuLuSz6VRGpqTRqDLz/t9YuGu8NWMD+j+TTqo1X0iAKhgfBlrJybKSL9K+vdRuw+E+BC39owe
VaZhty+jcW24Ke9DSZlkRUG1byj6bCvy6ony+Jxq9i0XUXEAM5Yv921HQZskQq21WF7aPJoXzGdJ
N6uvyha/LL/i8QrzBtcLm3qMq4ywVKZbzlmfmE51waUJpwTXb/UMiIQ1zeJluk6O8B77sVdM02OF
MWGVWDLiEm/JRRZhjfvxUBvYkusCIJxZMHMRpv1TKto/pyRfP+evVm/s6ihE4nDa3ov6+CHwGakN
GWlIZcozjSwsHrxgWEoxKuM4fyudkh7SFRmz+zHH3oL1hj0eO1S8yybmZHnxY9iUqpN0ePt756TN
KVc/MXn4CsaiLseHTv3SQho7e1AeE1dmR367TwtKsl5DCKgKoCbMypExzT6+iBJBUM1H5Y/XpGWq
MmbxsVUqXRf6QzkTGq9cVlXN1G7C0aLN2OBRG4cXN+jXowjP42gdZ2nmG0ZBeNHiqzOFGCzJsKyt
CntDVCjU9o7NDE09WdJDxBFGNVEjzOVJki9eNB0nCdkSbVk68jOAYsDbE5Msc3u1GgeccNAH2Iqy
2mVthqhSgkzIyZat/VkXi8nACDNhyI/mMlkhxuDsYMg2+4OnaeOw0AOGhGqc4oU0fXJDudqapFW8
2bDP/UBbYBd6tCPOOuxrqR4dge2r8+XJxUJ7NWtlrpBUx1UZ1Tj1hr7cNO19tG+XTI0tH403YWYv
VHRprcY8VNgkIwOTjvKhwMk0ax5nWazjOYiJUrUTVScETCQWNDY7/2qaWcFbKp1jzHLxGBYDOIpR
PDT1+NY7hPB0Aa6tY6XEQWAcfCfTj9McYs/3MWuEM7I2aBcUNwG80Rp61J7eZyAQNblnTzXWW+y6
775dYGuoiwZjU2BtQw7dZcY0k4toqp0Ouihb2V34MwR9QrQHE2eugFVNpX4so1i+TH0KQI2APKKW
3M3t1B+nKDeXfgQPJJ2bsyxG57Eq5VM4TN1N18aFYVXqlaPc91ZgZScRu58iJvFBLQebsna0hW75
mOCGuF3mRU++V89+Im3YioJgbDd1zP4I1SxmNdJgN2MUeyna4Wjb6QoHhvFiTvptqFJ9XOZWS1UI
DOcaQxzYITOjVLZbV/bjOhBI25bfhqc4qKk5g3Bt2qJ8D30+sVkGJ2YPaqv6/qEeuoRvwncBKQRz
LDZnUfvHvHLbVdI01VdB2U1xq7e+dlFQIR5Hy4LOMTRDv6AcZ9igkn5Tkc6APiL4SPSCWskWSNAs
GczhUUEWOpLcAsBO/pAPBgt6lueHfpYHY0qsbdz6zlJP1EPpFM6TpvzmHMVqbeSGzmA1QmOXebMv
Q6zCA1GavUyLzxa71WOOF4KEZ3XBAPtLTymSqQ/pwx2jukTsP0ssVP0K8BoxKTmv0VCDHUE8d9Vi
INiZvf3VCTt4CAEKrrQq1zYNjsQjMKB1FIQ6AhFf7s7eqY4PNiGoJX28e07+vKzUZUDfkMFdwxs0
TlYvnbWbDTaYU6KCI3rANWn6mXnT3VQMakxNV8sYfmHKxmdaRTe/7sS5jAowkjMgGtN3zoNLEM4y
suJsaOyiU/HkWHCM2p5SI4q2hC5IFhXtNle1Oss7GEhF5asm28xL/U6dhZHjgW3LV702r21B2SRF
8zQHIbQ9A33TifTUS/E+vRqNfByn9iiquN6Oqcge5jqCT5KfjXCUDEj5pMqBwMEcO7ZnOURyTP83
ysPvdkrEy6g0WCg4ZdejReY+9av5Ce/eE/Xa9KIAJ4FvCvVgLx3XPGSzxuqgYZNoGRHvTdi4qEII
OKpx6ktmzwxwzSj6Cur6EubBSuLBeI0DUirJFM83M+L28cMmvkY+0CAUE/eSd5q56VV9dqxsONhO
TlVq1/WH5rbb3p2735NZe7Zpc1nm6bnN+v4Zm6y5tIQYtoquowlG9+IPg/3oIsCIqXr880Mn8eHB
I74UbvYcNkl/ZcHvr40knAZvazeAjXGKZMJW+b+/6DF1SZzuk6QfQH6FySXAkbMllTYySQJUZPTB
yeRZ70KN++7PzWeqaCNzpQ64guVZuLCD/7pXGrva5awBhBotOD5TbNunQWOUlkXTgxEU47EMZ08R
5AxWLQMHUvcpPuh1SbwOwN09R5Cb5VEAqEtHWD5slpkLg+3fvkVDPsRFY/F8S6QFZ9GOTF9czXmf
BT1pLEc2w5g62bbS7qmry2RRXPtewLS05l0aZ5hEu/wSOBhqM4yyTqSMlYiHh7gBy5fdM+32/Mul
LjWwVuo0FAvbtCr8mcyHMxzyYkbxU87OnxkYqDx8xkB/TtG6If2uZO48CizWMEfYxDSEL4qPTPe0
iLqtH/gzUEZ3IaZZ88raRZxX7bac7wJUAh01UD4GUPtrwAnJlQl1RQbEqFoQgaEGIC4H9cC8gLU2
3c45/AhT4VrHRxNumDPTG5DETWPrmaEpC0gS3X1dn6H5ZNCJH6JevHQOYfYbMY5NT5OnifbVDij6
gdq65VlzIbY4ua/ojn4GPwpe8xxhs5BrLo1s6zchduj2ri/WfvSixrvfFt+uYRvNgU0VbF2QbdFT
uU/AijjdwOS2m7w/v+EEpDnvIbt8/+fnVIH8LcxkC2nt3kCoulhIffBXiGLmnuQDrikb0E2IpD4n
BSaUlmiOmYBebNqCZdRB4FQW+4apj6v//os/3/315Y+/PfU/LMgQuzmDrqaKotvBz9TQH8xmokQN
7Wr/5zt9EiwdZc+1Scp231XIOAKXRLr48y2LEerhB5H/6FxnAZBJJjyDGTmeNdUelXO56/vuZ+WY
ipYwdGS+p5LI9wbDEy+uDG8Y7W47Q7wrTWYnUV19jIJ4f0JlNdFpYTjZdrK7phZV4ohEyJuRLP2k
PBRB1uF6r7xaDGKVJoQkGO0uhMkIjNh+1RHhgX/pb/BDefIOUEh2QdBfEwWg5/57qNNedocuxuX8
rhsD+FsmTGOD1SfQ6J/C9AbpiwkDBmc7Vfmm6icgaZPRL7MMz4E08JIW5dZuXDTaIkYVy77zLrj2
uvNb4WxIfMxUc8EEK4iLCHJXcmKApO+a2Pqore4xbWqUQS7knEYX+QsgCzFO0ZHbolP9zNNxT5ab
GPzVZ0PEztselNZjqJ3bn2ycT0O9rJhkwz7Rk1U7SzK95bTgWsMz4rcPicO8QbQzpqn5NhlUeeGs
NkZHyVokT8akKEgshT/oLcduPGgjI9zKoviivbMz8+NPZseC9JhHrMuOl4QlLeQcXnTURG9IDDDJ
3Rmnajd29SoxWnOjRfOmNl6Rf4cFEOmTU+j47rRbKNvfBO8vQ9psiEdgEAz1D7CyLE1Md027f4Cy
edWte5AzKPZxav+CkbmzQ9IBulxhGyO1y9x1MeO5l0AHC/Mo32q4Fn0zrbGzdAucvgqmdv9eifGJ
8eabGdYke+Mc9ZrYBRV6cMptANC6ExWojDxqmIWwnLEfOfHO6B5MHTqWg418keF8IahBJ7h3nPSJ
ufkj7TNqVWJ+KIscTrDRwm5j39k4plbDoZpfeddPdgZRCz5j5C61p4INF2dNVzZvtio9ehHqBgF0
Oge3K0C1Ri4CQMG8O0gfEnjaOsbpbKKF8OPy8DYnCNxDTL5vgGLgSNEvCTodCcAR/4pHQIzWb2wH
D6Knt4+y3T1tvsTdZer3cqJ4cwNMQJMHoq1fqAl/i7TXDaOdHHI+izBTMJjOLHAa3qUBN+9gDg+q
6p/Bq0Iv8Muv0ZKtl1oIlXl8aCbA0ZFby5UZiYvvH7U08FeEOjLi8H3HkBWbpCaY7PV0Mpim2A+0
yv0ZyhLlJn6pBjT3qAbaXDAPg+X97bJiFQN02IbSsSiwcRqBdiStODpM06F42E7v+RqZGzG7e3Zs
hiRGw3D/u2d6e6Gr/5rmovew/hegvkjUs+rQYRrIBmV1zk1cuFbek7ATA0DCtn4iog5Nfxo7GipJ
7ifu0KKikpZLdyhWTHkyhXvuyBswKUatr6piD0pwWASF1S2DrqObwGHjOB3hBKdmHb4C54MBUxUM
ket05zuPva3f4ogAdYgKsHBQf5dsVji31bit+65fDQW+/XB+cPp0O001OWA/3ODaFKskBirDPOFi
F9EL9CrSXd/zjNMrLNkAYX3dguJXlTqvZj+OW7wuzUqljto09w1LBOkRKuKguSfNSl7KlOfng9Zb
hCOEQQumTGo7v33dhaPQbqpOlEssgehoJkx98jrR4HpuAEnddiP05ntBBQoL1SC/51kvPNJX6jif
hp5dGOY/WkP3Xe9Aq1BJJ5d2qvArDlu8dw0DKfOTIo3l3K92ZjK9KRZUZ+5W8xTxdEDTacn03k6b
sNLmNQRCl+wJV7klmU7oAuBEpb2XNY9oNbX0KvNQGiGX52j+Khvn1N8xTCZZmNyqIesGH1OfoBy0
w36UOFLq7KOqnNU03REQk7XtB/3m99nlvgSKmQxpYTyNTCftWCPS+8e2Xr5lstyTon6wBkyrDaXP
MItPkRxc03rWXOdVb0qsdg6iD1WYPn2EaU7etOyuXYatOCGRgCI9w2C2dfxHrXOSEU2Q1f5OWuvU
ErWHWzTjDajj9kEvGH7neX8MrP5kdaQYMvNXS46tqfVzjg9Vy4qe3cTdlLHl2VUC8F0GT+RfvLmL
Xu6nFWidBMGzy2DMDNGR9/zBzMotd8Wxapq34c6aibXjmAeMN9Wvjqrv7knLTaaVVKHGstQwzhP9
0KKCdtWGJjJNzVU64rccKNg74+bP71qQ7/w2B5WvrZN2gADbQjRILQIlzGkWNEUP4nkwe4N7lysG
6ws5D+zgRV96TWn/Mkz3eY64ABMHTF5DPqBxL3FY7Zm/f1tyDpZzAAdA9O2jG2pMLu5cxXzWv2PF
fMdhGsJyIvW90rJkN2FNiMJwpcVJsatjp6YIskl9OjLA42Zl5yYWo1egS62NIUWkkUa1H7E+/fUl
uP8YTv0Tc4wrAf672J+3q1FQNWodgb7KwevT5pBx/xRI472QwgbEWv3nW5PM2chce5PgzLDDsV8F
cQt4ETYM8yQ3Kvfq/iXyCZv3kuRTILEWVtVhYEjEfU0sQek8rVzraB8wrO7/fEkN7CgtnxVjPUrD
JPIpWhoAcpPj70lK4npSeKYAcS75ptr/+aIZ+MSSxu0xGpmXrBTngUQJt1K8rpPirW56ubhHKapK
eqCr965h/Srn0di2Wg0fsDbVqu6RwGEur7RC4lU0AMu04rG9z7kCP3zudEW3ndEKhtWbo+EZpLgD
gmzKXzNBWarMN5m1V1dSFXDahHhiMpMsogRpzZ+6cB32rgQGF9/9cGSKDBJbbyJlOW0CzL1w9A17
A5PglSg82iKrkT2mlwbpCg0y3MftTC1jDU8lCC6KWXCw5dEZZhsTObNAR74YXVQ8ag7R6Jy9PSaL
74oZjVvd5hl1MB6HcGnb0c5K3XcM6MKIw6OfJ6R0WMACTDob3DKYceFtUN3Nyq1X7Dz8DuRzzch2
liuP44xcreiZWWoP4+CczMZ99u8prAb4xTTEVA9Od4h98bsJDA4L+NZxFoPn34WqJ56/DIns5S6c
5sKMvLBVJ2uYfulSvyHofptUR3Y3YE2plEdg2RNiW0cdoeC6u865pHWT8XY0wgmFCegwVNyl4lon
dwbsDZEzHGt3I8b2baK54qNmJWQTWquUMGQ9RjuiYO66NkiF8Fo4A431Mai2YZi/uCHzwqwZGf/V
Hlxl5lMjF6UvkOZYWVe9z6uZpHYsC+sM1R+TSEcYNjfSn0bPX+2CjostBc632wRcYCwunPkyjpTi
VjckJ3BNz9b0ZNp8IhrVQOcAJ9abigHdTc1VQwBDQTHUJA9FQW/nYqTlH35ZKWajUcX4p+3mWDqm
s+r7YifiMNoTccjR0ikFRb81OxMhZxiwIkOQgl7MPHvVjfV1aI+xG2Uv9Th6lS5vEFuJtTMVjE6D
mTPL5T9QSfDVTbSDwKw6gIzYUvUoW/UEYtjaMYwN+doM5g8b2QlLO+YhHV9OUTrMA4mtoUMtZYUr
pq37RRmlErdCfy1SRYnJ9GYOauuc9AJ8H9W6CdR/Iq2Et8dBUmJCi/tMW4ua8duBTPjdVIF3Rkf6
qgQ5jCoCTF1owbGM1dlsvvWoe5qlhqU9bT+7mv5BVNzpveaudWk+BUq+mDH/HSpeYldkjFt1dE37
2pIm8dqc0GDbfjODfrawUq0Mg6cU1IL5kPyaVIA0YZ39meIH43XgJAxgFAM3BYG5+qyQjhakwj/G
jL7MTx+B9nrWnK8Sk39YdgBZBjO9zaARiewbDC+5Ek0qtXDC4Kv0YDj3k4JmTRQnHSvUuaLwcp3G
iNj9fhYiX9llRrM+aDvZqI3vu9PzJFJ94wj/VEzDlWT4U5yBEqzq71boCWlsCoK55zl3MBfBGxG3
6N6AZ2BmcI3fXR8iIwrmmLrBJ8Z0q/H0PDnnMhj2Yiie/Sh8HQc7Xsdm/4BsUG9NMGuNWZH+FBKY
wchBL8gzZxVe6jahTjMqtssy/8BZ/TE5TGGkyVMoKzCA3b1Yv0tZHPWjrxyDAiSep4YICfpmwxs9
dyVnUmQRyLiE90fqkuQkZW7NMA9HhPCKjHM6DHMccMaLc+TUK2sm3YLjSh3U5IhNH3EsgQjZpO1q
C4YCBbZsgUiYZs/b7ORrLWEcrDpUDWwIWvEJC+2tn2nVa30gPyvTEwsvBxREGRXr4Ms9UPV8pGkM
KUBkRSgqlnSnylTvjmh2oDyxH/cMux3NAGEInncVa5yThMB2Edlt6BsXvY5WNcEQbrbjI2hizhww
InBCESO3obJ/FxMsCyxav9u6O1CxV8s/h4n985izv53Z9asopxo9tv3rCK//+vE/n+/IjOw/7r/z
33/4H3/76RT9Qvsvftr/67/yfhfnz+x38+//6G+PzP/+z2e34qyzv/2w/vdT1/4P56o9/WaQ+18H
nN8f5l9+8//t0DXJmWf/818f/m+Hri26usu/o//xzz+8H2V2/4W/zlyT2j8cZduGYxuuoVhcOfPs
rzPXDOcfrmtI5VogaqS0HU52++eZa8L4h9R1nWPalKtblmNrnMf2z0PXhPqHskxb44A0qDEgUq3/
r1PXdOnwWP9y6pqj65rBQ0nFQ9nYIkzr76eu8QRo0rvyljuf+Fi/NInNBn//yazrxwIfgReYwRvH
ylwZK/jb3qQcaZ4k999Limyh+dYTTkMpSHVONv0Hd/tR5uAjyuQOWfvjzCu+XA4ls+fghGImVnVU
fxVOtsuY5lY9XKk6Sx6nrPRygxuIpR5ltJjxD4QQymYLSWWyb2NJMLplYNvnwwUjxV6fYmOJqmpg
fcwPrus3LJ4Ds1ZTx3zpKLidcnrW3fnCETUm62mXHDhMpcGUA+7MK8FDE9BtD202EQRGUkiS2Wvu
DmwKaYBYPauGcDvIptSxeaTfkPixa9nPpp94idRICKcIDXE+P+RWw6yDPFLPcUFtOD/2mn7Vhuag
7vAWJOUthGJgrUwy7bb6ThJ504duC2uaPBryLRGxlem2Ifsf7mQS+BTzCLSDhW+vSRyqZGM4Mswe
9k0+88fZ0u0a/VXq6gTVUF/hDy5PCOtq0w2sF2j460Qrn1BTOVgKvpQBeJ54Cr1HWtyDlRga92Vm
7ibd/olj7O1cIu/Q6A9OHXAwV5q+THUAxDrgBRu4BFyT/E/IAXUATsZvYL2lb3qcPbWMLecp5EVv
O43qLYHjtwizO2e0bJZ2R9uGFWHaZBpHZymjhBwv93AcOL7uft6HiIJ9g8rMtjyu0zjtaBtROgnt
4Y1cw35g2khaEjgWDgEMMFoW0nKbqCx57uVZ82zr9rduGw8DPeM6ldPPH5WEM9ne9LThX6CQx+56
HvzfcHn37jbGBsr5Zs0xstIXEYVfYRCfh5lryp84UIwE4iKdYT+zoHxwJTV7tLD0HM/jngMMjrNl
P4YjyEG37Hnyeey5DGUWreYSnWtf6qy4SJdz8Aov4qMklbbSfiAZv0Rh8t6Cy84n1DW2WuqAu2nZ
6cDrGDVWWkrWhd86ezOa3iZjdjdB/+R2k7VLBpCTdvQwxPpIKDG4zm58yCc1bUwBJCMyGzTj88C8
FyyFjvHVds+qd97h3z3hHDs5BikT2zLWY/zLTRDrdDXcxhoqRU4CUY40xo0lc6Dw8Zcb92yP8UOU
WC31MMGPZl24Qltzipq2bTL/lGBsrbE3LTGWgZcs3V91GLfngurL10Tz7TdsbomGzGNpxM/zn7Tt
6V3L+Tl1BpIr99g1dcEHAf+eoRimzNQnX1pYw7iGDYmvE8+PPTbJjkE99CkYpRw2UhOWScQr02ru
/LoFdEDbKcCs2lU0LIUVJJvRz15Lm3VgLBgZQFhturvPsK8/ylg8Jj/OCBM3AUpECWGgpZNAuOCz
9ECNRV5stgctkO+zDxzW7PAhhIcQQh04TYRRd+JMgiY6wWBmXPIzCoQSn/k/J6u9NpHL6Rji6o81
zIcUR0uQKLIlcXNpoZCV0bRwYyU3DoyOFjXmqg9nakwksK6msCJQbaDXV/KtbSxcLQRoTcvtNmXE
sWZOXpGKKg6OZtcvI8JmBPHM0R6sCYE4jjllxQd/5XaYcWEUwM4fEn1vmdD+OFKQ/psTc3jny5fe
L6B+I/eXMacwqs6+g4zu8ee5pXHJ+hmi8TrSgcaRPMs3XS1RvH3PD0dmi0D5qrtryw5gusa9tkXk
O2GPOGkj9EddOT/0XwsXbGhljvklzZN9JPWzO0dI+QXhsQ71L/Ddm3tHy0jtIZlpWe78xrj4ja8n
W+R++tqp5COamqNVNw+hnnM/GuShFUei5KNpLo2EQy5Hpwi5Jcp3hFRtKc2QA0FqG2iDCk9yyt8a
R0AWlyubt2AhvNrKLqY+W8+EUGl8qp8wEyXqNnWcBLjDBK24W0kaHBKjprebcJjfc/UZZ5x3RDsO
HaWzzhxeRxF+8GEXGLmtAd5MmXdXRyDPx6Apnrveardhw2GRo/uTNAWBo6rA2m0qFnzo5765T4V2
JlWFKJFFb5hraNbCkaMo5cdoAeJH4WkNEnVptpkHPtLKVOJMOJckQpZeBDlujkDyP2VHUEB7k1p9
C+/Nj4zrPcifz2jChVaWnMEJ3QvmthVEC6k4O4i+Iby7xiYYe1WhlpwUYmxd4wdin7/QsccsRqvk
YEEacqh8/4u9M1lyG9my7a88u+OHaw53tIOasO+CEQxGP4FJoRD6vsfX1wJ1qypTt17mD7wJTWGZ
UpAEHO7nnL3XjiaUxlMzz4vSRzvQ7ke05euxIZozrF6kRt5aZIXOvmxxyg9J/crp/0km0t+ZJj3j
ojikSFZ4p3SHBBpyVu2IfpthXbpjGFlQFDwL91538OKRRdjvgCkfy65dNb1pbifoo5pg7UxIZW3k
FVrXCp7CWbjMJU3m6IN8o5LyCfFh0SJxZ0CPMKvsrqXI5I5ozmllTMm4QbM47HWDGtPGhY93LqUX
r/eZBV3G2XTxQGbByBwUOsLrhNrpJM1Y20FsZY44GVcwt1B0mjo7gcoyF4jR1sJwkjcr+dYH8Tqz
a2tPT9RfSmM835LTBDbIBLE/zcr2kosMCNYwrt0Yr5iLGLXJuHyMDXeigyjF9AdXmf/kTsyGtJlJ
bWgrsgjuY2tMuEhLMFMg8YgIs7Ghsp+99I4D7B1Xb+hMbyZxAplJ42Jk98DH8BNb8iLMAIWD5kuD
qSMOJtzQoXB2Ygp+dlLhRXFgQcQs+610MrkdfJpAKNvM+Etw2pA8be+G1nzDE1Vtx17u4orjBV7g
TYJocMu3c3Rbje5PUop1PrU6DEGVnOoWU7lO1cah9c4lVSRHQRu74WvDNHzrZ/5WifaJJiAw3NZD
GS1wgZmCbnSPOd6yQCzhfJOzUtvjPlu0DLGy2iPOJeNGa0r5rDMXT+n1TXp0HbhNx6ymsz68mJIx
zbTrWp2AvApapm7wxi2Hc6Um7C1ZYAuC5sa7NmXTnIJ6I5t8H0iI7EOViGPw3c9VsJ441e5bf4wX
eFbw04LCjwY6Z0YUEooZsOfShQsH8eyFKENVyDSowGkGHWbfVeTqGXH6zRlbFLU+wQpD2bB9txyL
JghhdUkS7xQbXBmhrZWB+9lVwUcbVMfQZzraTPSdAFO8U6mnQ872UHI5GbDi4IC+r7cr3w3Fuo0d
WkOQj7NQIGTL+2DLlBzRyIT9bSiPNKtRsZdQQ7NBZxykgkPJAYoRAax0bIAL3RRf5EpiqasuWH4X
c7AwVjyM/BbwdM6mbLYN28AqYqK5MuEY38kkFAsHHJOVq4sZ1fu6Mua5gMP4VTZXLXe/o9ZkQUlt
K4zqsSGeQqucI2pBNp+CfSRu/Ho5R8N4g4+MS2cimOv1Z6c8TPqlwuT3DMvsy5djv9OjFpehfjTj
6pqY1TWq82e0tnCacQED7bZA95bFRudcow/I6zl0rwpm+POer5YF0WO4mJaWdOYNqgOO6x3wMnnQ
z94lcR1Ls3AM3KbdERjABhmKPEXjPB6TPq0+q/3BY4gKv2w+gy488q+sgymqz5AlEb2BkycJiYP6
5Ce72EX0Jfx31zWwSLfyJEnMIQwjrXZhC6S5daoHQqcJ5+kI4kO3tKmFka7JAqgQcr6SDQhkTyRM
og20b4ZzxVdNN6wnVYRaI7Zbmls5lPFCCfSe7XceEefRsuDoR/BchWt8ZrG20vvhLXVNZ1vbY0Ef
GEGi1m2UwaPPsVzofcmHL+OzpzMvJAyAx6wX3HvJd/Q/G1nRQ9BJWL2T+I+Wreveg/M8ctJ41zqU
rEbYPEoHp6zpNR3KbzgQlEnwOgcg+nQXjY7gNWatYNyDcYsXcNGEwxUrxjen1YuVJc8BukTf5lGk
lcmSJ/mDqox04bU1pv+2/uE29FVGCwnwILuvNhq+aXmvjr1AGN9J+VDRIsZvkILVQBicpvbaqmf5
SOIzwfEqPvzsisqgzUST8xQLxinCchnr/9QVzHl/ao55CkxZ2touh5y6qp2ZRInctkkQB9aqXKC2
AfsHGE995VpGk68l6MBCsC0xIy4YKW69KLiPWy5NZxsrbTSXLgumlvo6ScdwHURERmike5UIX0XB
I7/LH8MhIEBxdsf6U3bWBzzaSqp1PMdyZyM6wmpaJ9aEecEfOaRN0bkCl7McZ8cdQ1tkm/PIimho
YrX3Y6VdRneYA2t/SlI6IWg8OtXACGC0n0qTNdabHBBiBOOAKzEWdMx3gV8bX1WojIWLNs4Jg/Zk
tyTwRc9QvOGLm8aLpmiZgUQEb2C3xwmUy1njIWa2yaUfoZ0MkO0WpaSbSkgXOgJofrHRrFDL7osp
seHJGPB9SXwZ23bgBtXRSHdXMyo/jK6+Dv10HyisJ3NGBugBzKAJTTwTHpvoPISdljw2UbV3dAyQ
Fv7khdTDN6c+IhymJrVI1R1y5yFwkCdPkXgQtnMwDMCsFSw++Aq0vueQHC7MurKxbtWj+xCEZ7vs
65UNmzes2R0neKPCSkBStcdWNW/ku60Y7PNQAuJMCEJAIRC2u1Hgauv3QTI8xH33YAcdeSvyOYV9
FkXyZ8oMv80Jxah2zZjutRRXXoM8Os+4QypL7YfS3zgjt2JmNvemZB3CrUFi5HnjRwKHb/7tBWe5
VoTPRRT+0FAk0jSkA+93OC4j8LvKvvgJw0et2xdld6dhf7XjFP5WB4CqYyaoJgKkB1t+xkDPOOge
4iLnpEgU+BTl6KbN9MnDDrasy+7Zd4tmbRnlnaidb6FHireVvgmTGR2zfmUX6y4K73U4tJFJO4eg
ioH1qfyHcpgGprQg2nxamo6G6be0mH8SvgPdPHdxpOUm7I1JOGLNro8McXLFYXLBzUweg8aMJ0Ng
tAuZWludpi/TILQYS+6SR93WT7rB9t3F9sbSq2PSN9VCVQjte5Wt0Y9S1YFH2+hx+Ua45CVKSR2K
0js1wUaTNEGD6Ez69gVf+ha4xI+qSyHFMUV2c/2e6e3FiGIylsMEI1b1g+gH0LqWqEG8+NajP1nr
whue0kyd/PGHitwfbVpgSR98cn/L7x6yU01aW9FNP5N+JJqRtJGO9BLD6e9tRHdlFYOg1k99U29c
o34umuStt8oj+dqXpBI/q6b+ESoKak/sOpHI9e1fCD7qWL45avqpQgvGNkIncsteoghuuOg3U0u6
ou8y6yv9c1ijtQunz4bIumVkBudsFlzyFjSGCn0cnbss+YCSCpgrK3HIXmst+rBdczNGOu0HXHOo
sjiPhOvaQvxPmmjq5dQ0evoGXBwlKP1sWzvb2vAUWuh2dWlcs868dCaoDzP4YESNYTRCwOKhALf1
Gjxocez65BKZ/FJl+egEW4vjyBaV7UM6EVEfj08aD9+g+mm40dnpefYUw1J1dFIYUDCZ5dHEgDRw
0fKhXpk/hebNSU0c7mZgEfqXu7pJL+lslquHQ4ZWuracl3L6NCi3m6F+dhsmQmnCUlVcCkLM7yeZ
7/3MBHnk5R/kE7KyvZ3lBJeZuSR1/5sHhbfDAbfSavNx/rxVDdLWC89pHH9QAqsFzwUOT4X7jSDo
jeXjZBvgFHnkPlci3qVYQzDi0CAau+hAN4sFZ9HY12brrPZami9jUh4NbFQzFildMEieF+A3j3gz
qJj+OeoA4vpufj+wsoIgOAMVISnHwI9WIxSRsG8hBtbLETRjPaiL0c/mob54SRIuFFCWVY3NMhbp
9xkamg4hOP1aX1pI5hdufiKF51SP3fd6ANzt9CB5p7E64s0GRoRaJLdNhrTQYHztCFzrjIvn0rn1
D0Si7VI5hSJyBFgkOkh0Kzx6HE6mQQFEsgAr15c1lJx42BIjDXqCFaGGn5Rnm3hAfZTVOnL/w/Rt
RDrI6p7u8aKcOoFRNie3OMfvOTEtZz6Tx0SchufM4IsuVXQl5/hcMiDF9mdxk+BTId9+VaKnFR6N
4pLdgrwEfdmOAXpHbcO+9s21sq/58tlu9r1XfNtMnRnmu9uq5iRgD+VHQw8Swee4tP3mhWhduJyF
eAXQY410B6ZiuOdWxJ7YycdeerupI4lrtgBbSfzhIelrTPNuXFRvPJuGISYAYKagjEg0RHosW8f+
cFeeH59aV5f3LDXUY/P7bNttKirutZRfWKr2TNAgo7T+Z5EgrxQDNkgtuzqgHEsjwv+fWQsGwMVW
1mR0ws1iJiPzZUmGF50hDkAFxvCyuyElhldCLYv1/5/M3OY7T2Px9R//+MzRg1Tj45cf5tkfBy26
/pejmX3zLRn/7f//NZnRnX+aAp6z4zhCUMs76r8mM9Y/LZpXLhRQkw66a+jGf09mDPufwjWB/knd
UCaIUIY2/xrMKPOfaABcBjOcP5UyXeMf/zUy+tNkzf/K//Xz/wFL+oDPpan/4x/z5/jDVIaJD78d
Np8wDCFMaRvz1Obz2yOsm/n//r+5idcdWqpEv4quKjbfEeNSafvzcmKr4wSYnipbPSGnAO3LKD4l
xzKxkCy1xqsj0Iu0/bUyAG73/lddRsGvWSCDvP/9DdLV+fM7lKglhGnZkhGlIeZv7M/vMOxlSCg0
DpSkit29Ju1t36jqIWlq7diETDJJ4kWzITO2sdzHAIMWR2TFlxhTeZn/24BP4+oz8znmNogUX4VI
qoMiWtdVUz4Ib2TQq4IrjdgvMo2jk92hQgl0b9qkFZDlsHMurVlhENHyN88FiKtZ0QfTgvqpw14x
xcPRS8TwDOE520SnanAIGseAuTPaDLmbZNfyXGEeStvOrqmnzt4IWaWmgQ+YvnfWnRljaxTl++QO
xTvttWGVxqTkeDlQR5+PZ8T6vmsz9ZSad7rrq+cE2lgnVHCXpzSxqqQbPzBeIhedUBTXOi7JAn/P
4ZexqshnknJQEGlcmVdg9k+cxtxNIij/aAyoVyHIfZrpKkUJZbCM7ekeStt+0C25K3LAAjIu83PR
ivxsy/FkYCpcDBwkN4zCSUiLhmoXmXTF6z7w7/wM7BoodVg3uLr2kox3Krn7Vkprr/UO1iX56OqN
umsFM6ewiAtswkm0KpRnkC1jBevWMjigdGG1duBebWAB5+dhfjEhA5OfWT810u4Wk2eJ04gYt6ZD
rBWHptLkztCMORLI64/FKN80S3lHmQba0c0ssSkNGovSJNvh9lJO4NY0L9rx9EcQE7nDirRw8cWK
OGQmwnT/I6dWvKQ4K44pJeKijMsejg5Q1a50shdZtaTY+GLv0OTiH5bqLiBQdybDreLG+Mo7Vb63
oMyWRGPAuUSDE4lcO/oF4CT4DdyOaAnirM0vTfQOFBP8nezhTHcGDhxTR7TshjY+qRFpgJnDaOhN
SZuu1N98B6c8NPTp0iAH4ZKTUhcXmTw0jOj3dic5nyHWXGpj8qPCb3RxGFcC+tr2842e5EZ6DzV/
B853L6eyezdmhAH5LtA7RE3uXtsVpzIcvxe5sn6kzAgSiD23hYBgx3+s/V2Q5/GxFsm0RTW1bgB7
MJd0Zh+fHdr3mm+bG6n15i7v9OfINwG/DJhec8uhKozEJvC9h4lLyNYeh/0hzj3zGCPbWDgEgqzh
YiwaOudbK3PkyRa44jMji/eycqqd68CNk5ZB8edhTbr91dKm6NEcT+10n95aGdkWzMPiJaQldWoL
kyzrErVMLqY3P6imQ6UhPKbHTGtfMBwkNKhdY7MDoF7a74UYSXuU+9zv41M6v4CWZPpTRRbJBdm2
bgzzevvdorGsUyq7knu4CbdaUqOGz9GrtopARBrFXzcbY8w5Bt89k9nagWCvz38SJiCJ29/K9Mo8
ElttHUB6foWSRqPnY9YJ+4hMthx7u5M33m7gbPOu4O0uasq3KwyjRapDMjRMK76b7GFcVhK6n4GH
mD49WbYBwdyzlOnQqDZ9ijuVXoeQWBPfXai4MwFW8+0hdr66dUt8htPfgX5lpGMJ+6GNUThOFNgv
zInpP+b6sFay/aSHP6tHEN3EehjcFeV0bEFznCYIOUsGLLD0/ARjkDHSUtBxLGjBhSIxJHEypS9q
wmooxnd083uDGMeHto7i0zS7/DpaQAGcjHWZTxBOg+nseiI5E5UsNpFHEgWD2ejRJ2Ixbt18h9R7
2ilAdEe3cdud9+kng7UvaCfdTyRaeUVJHmSkfURd1y8H3c5WgJGH+3i0w02Pe8gbBmdj+31wqgXa
YDTHpDP6ev9++1OdBv2LOXbQY/eYtqe7ssFaR7Shh14eIiByaXKC6UPqa+KnOPVPafdkUykvlYqf
CxEiQG3IATTHcVPiltgqWG6byJblxsBnt6N8tqiuOu9YzS+2no9IFWDdeqaVbjoOKHSZ2JjU8D00
jWHrF5pxDQZvlpS6e5aNecQubB5VMcs6M64Eb/7QwPc4MHrPtiOa+LUG5430sYGw4JBOEgf8cIuN
cyvjot+LMP5ZphOooIj2gh7q4RleOcNLv3mMte5FcDDZ+1FPL4+g00XtDP6jUSJ46ulGvkAX/O4h
8iwaGk25WUAxUxl5Z2gCZix5cNU1ey0GTC0xPTtrqK2Neagm0zy66UxSM9T4gblgaPuzl7cPHMFZ
5ABltraBBbdT03DMZbD95UQMQCGfmLfVj66FwhTHzjIO7f6hRoOlR3qN2ZIZFOWMs+vAfrpVG7/H
KWpZiw0Y6+m9IOBjW2jqbIKlv5C6SiN/JDAI4qJ7MszjKHRvXUwkFrpe52zcojePXo9YxNIV9NUU
e3h0YEG0D4AZxwd66+BABLZWfItbC+XAqjSzAPt/nWwaBL2+3ahHYK9YlXy9A42eM6VE3to2BQ5m
wrXjLj7dXnpl0r9rPGwRQRJg7E6HnXKL4KSrAsA5zM7JGaK7RCQMtOPQJTm76u8OWRSgnJxfTEF3
zoEesmHOUT+avjuTQnchiT7anJPodeo5jQpnlyrv/pdH0S31bWykw7JrXf8ZMv9E/Pc5YqrEbeje
9+Rn3vMG7U1NdXPVg/C+QozZ4YkB9eISGgNMAE6Aeayxjawte4pPQenGp4qoUF8F07H00/jRBG9B
KlZwNXuCQ6fSBWIU4a1Ie63ZgPCgN03fPmZHf3JwhMP8SrBh6kgZwlFVxBpb0T4Wcj+YIz+VTnWq
fPMzyKr03OiQalRrXGsw0CtSs6rLRMhNyeRsWbip/lg0dr8mQJ7i28pQNWYwTjajXRG8UA6c8kw8
hyrOj3L+Z9GqEATRAjnph1oD2MDfKFKv5OPRHcUBTOZ24LVHtN35Kwt6Y+Vt+uiF4gkudAprmM4D
zf/5aRP59B6Qu8zOcycGnZUUj8NgxZdJ2NfWD8iZ0F370iUYRKUPowYKUo+khF/BKQaxIblLa1hd
00uqyy05tFsaa143/ejIMlxALeJsw4HXH8mtzooMQicfXWWIT+djIxEEbAOOx/GnnAW9bnbvTd2T
zuSBvnLAEJVy+UGqe5QmjCokWeRWzX5njindLKKeJ0KlgLIMJ4Zu/UbHx004F037qfY01h80S2gL
0PvKHw7u8Lnfz2Ony+H3d1ZlHDM1rboyqdcVdrGt3lnyeUpoLDdp+Ew25Zsa3EenzzIIv+xG5DxC
KqRP446PlQj8IzlKUIMEyUum4UkGZ1yuP2jl/pdCR4rfywhLWRJdnKtm7Zmlyz+XEa4Vx8yCMsnj
LjwIXOZb0GDNYwcqApbl8KFo3h0xOh1K2oOrzqnJ5PWS+v724idEBTA1gvpSfb994UGIxqgsLHMv
+2obJdPbX79fCrw/1mVSt2xDKsEoWkme2tZvVY/sS4G/GLF8OQDcTYgFuCP600MhY9d3eeghwLG6
c+wU/jo3xuHhr3/772Uh6PtZRkjKB2lGFuQ3StM/loVRD7ZZzF1Ix8KIGBmSc3IGKi8SenLgD4wO
pOYwdRopYECjEj/zCbC3vYZlOu7zMC43NjLSFdR645AaxGb7/CP7vKh//vU7NSmf//RFCVcgT5SW
ybmJivn3Lwo3cd42pAgsbuVT7tvvE7cxgUh1vUWR0BItXl3GQiMmtHGs12k+9tQjwiijd5KN4+dy
pwcipAltkE9dZhczIVyonwCJtAWFlQ86DhRFPcjLbRtiPvnkF4qg5dt5N0rrcNu443eSihdBgmq5
JofbQtoSZqgV6/beqd8EOK4n0Ex4IER8Z6P8PZLRQ2tKzdyFtEKAZONnJZR5WMGTyw/1YP/UQB0/
mDc7fubQ29eMqb9qEVJgYuA3N4RC00btrw7P/7PenpsOv3+frqMsGhUogFE5/HblJw3ENbppsDgF
lOo2Io0gJiODDY3Dl8MRPQQgGZXeHnunfgor82kMsmgX6Xqy9CJrvNhO+zdrQf/3a6wrJRTsAEOo
uWHx57uxjCs28WxEm10aw0NfacOJEO+XYpiac9+gQCNfzU8mi9S04ifDLoJs56I4zcVr3uri7x4l
89rLsUvm2Sy6tVkTBg0hF6yksGhOGOaf306VhXXbzaq/oRHF2m6C4C61on7T6yVupiZ/R3YxPQB2
IAQ97KlzCyPlcT5kxv52jGcUrB9VHOlzjO4+N8W70/fuG4S9ekEG6KdXGMg7kQyRUs48JJ0inlqk
3xBWacCkSkdMxEWd8NCNw81fLyf1b49J1Lnzx2POC3pU2nM35g/9IN9Lja6JCHICbUKhCzaQwRXD
jbw7KtvqjlMQP5YS/GbY+N3zELsMbqR6nSuGU5yBgLK7lASuuSDj+IG3qTdq2puIZtzGIBxNM50l
TK/x0Bfdj57R2jWlQ73XOi/cQLsz3yvb5cBZEXdSMz13Atf4uzv83x6trknzDHiFq3jKogf680cE
sRu4ktyaRVwQ8tAXYbAJwQItQ70l/0qIameAO4ev4/hHPJ71mTS80tkiqIcxkLsnvJ/TDrQUpodu
lJDggvws7Co/e1HobP/6euj/fj1cul6GKwz6gVJ3fuvP9doQDShdp8WtlATDin171LixHLfP14Tf
YFWZtynNrpHyZbgsTeFFx795F78/FHSUB8isLMfk1yB3nRfoH+6KoPVnagkZCEHFoBKpL7NEwSAl
nOk/lZPQsLidCqPJlQuNfuLKUxVggaHGxGCVP6aR2TCEy+zvvp7fnwzzG7MQqFuGculS3p4cf3hj
wJuklnF8WlSslFMDZiiXbXb2ewDvvh9ecz35bHVJpycDLpqgKyXrL0YXahvoC22V/803ReuUr+KP
DweJb8LSbdPBn85VU7/dXT5Wdqv2dI4zUe2gL9/+ai4ypRjhkpqD1x9Kva23vlGL98YpPoVrd9e6
Tds5tQKJB7Kk3BdYrYvo0MiEsAgQciS8muATwIHjyMkuGEgBY5Yd0WAmSoU6wZ45CfclyGCZtFDo
gexND5aXf4W1FSPjc651WSEYTf30/rYFWh+dP+TnKMe89ouJY2oG7AqCBppQt84RCQ+72zK+dVic
mcrXQ+NDrxJ8r29F569iOHT0cBuGWnWxG/ed7/YxgVtwznWvp8l0dGZJBfAP4ym23Ptbi7FC5H+R
zptY/9rdpixgxq0V+pPfi3Gd4ELd37oTg25+r+agCGU26pn8y4e8mOq9l7ni5GGsBmG+EXptnOX8
kkvaaf9qQnWB2lOtgeGmxbBGC8EGVg19xNQMdHkbEihSWPbwCY+8ph3z1c9sRpHBHFFuGoKciJt7
5OY02VyxTwj23I+Rmb7ypRs0XsJYNI+3jyI0d9cRe3DAfOFukSSoBYm1xMsrszg6jYs2vvN+Jh4u
bwIw832mobfpXVE+ikSwzXdkvRpzFAw58iTXD9E7kqHiq1H6EuA1Gk7megiCZz4G6Wt3hBk94qAb
v6FPpWMRtu4rWaNkbFTp8NS7Vb3Sh6zB4rBSRBnsFNs3wdvV+OaPyK7loMcbMVnBkhCu7DIOiKD8
uRjXnexpTOl5osvZIa2mTcz6llT8lAqIiJO5+mltAndyuz+p0W3uoP8cVRKUR9t/bImRebCbZDjJ
gJhCLP7VCRexsWLJMcLViRedT/5xbKdPHAR/3TaI6TZ6lSnowgydYYkizwHX6USBi3I7pBTTP91C
L1iuBibnvE9BzCtYZyGMG8Zc9t6QOG09vB7CGvu9UUWwAOrqEtLlrVxif9SIBxb4MrdKoDYwT3UW
iYM+xyirz1KgyujIHzr/909NiosZgRYkX9d1HxiL0hnqBvsFCTkLQ5LYMOrR7vZLhCbFIurzhht1
vMS16Nd9kn9ZmiLhlDHikSibx9te39PtOgTGRK3ZTtWqYFDPZDgxNoaRf3MlZrtQj4hyUXC/4kAg
HSkRP02tOd0DwgbIf3u4Tjkx6bZQr7EysiOm933Xa/4ppeSBmtUnLEAs6axPIpRMAgVIc+pezaI/
D7GBdCzKUPFF8kfKuf8aJLTMigZvIA2DbdIk5jXtPLZaV//BXBULXWyQrsyLyMNXi4H2yQTsOuqj
ePQAzO47HfHwSifwI9QK0iZiokHmW6DqY3djuxW7I6zUJ0c19dHOmhGlIO2dIzxlGBLxdBiMVpwm
w37/151Q2u15MvH05QHbbAjFP5Oxcyzma8s4vFIEYOdu3+6FJu4ayEYP7DrpAzEKBOFGLYvHR/Ad
yQlhoEiaxwDeMYp94a8mo78MrZ+jQOWlrsr8zqdPRqmQyL2w0vCKIjhNre4KZ8+mMwVvQ593ci1l
dKPqwtzCefmZtvZwRwkh9zqWE7pOsPxoyaHBDDe3bdmCQ7mHW7K1OhRzQovqze3dA896iso83d1+
IuwyJnr2Rszzun1UOd7WkPbw4iAsLDAOrm6PWnwk9ZoTr7+faNAfOrtPNpPF0MWxzokaRopUoW8q
s6oPt4KEUDNSWRzo5/OhKw5GiaxDlQ9Bwyy5reX29strx9G2LlebMbOCqSgIjMujI+Lu/FwGzkWY
kXHAPENqNsm/u2Is1ySRtQ8ingloqMzxalV3jgBP3hC1vR04XKOdssYtm+Na+EZ8NuqO5Q5vyUT1
/wwXLj2Pk/1tsu3gWAkYnwzX7DusV/ad0jVrIwW2euJqPUhaEyjeCmNTNLSKQM4CSa1BjEdjxvUS
ZY9YydovTkFs1vj325EwwcFcVUILNiRTjivu6+gxy236D7f1civR5zYu5l3tIWrUhDoZomBh80yb
qtYiFXHIjk7gb2MT4Y5ZNiMuR4ppBoPqKnR1IC+h3JZQaw+Gro6otsYP8ILosYZ2p0UkL2k5Glit
i7+BQ3HWQ51p26SIX8yeLE8nxiWA0jjelkRNY4PR0KK76v52SArw2exCWcpdjdPdkBAljB6es8Ee
u/GLwrmolkArv+w/FW26S+7rzbqy6LAZqDpIcvHEBWXzhKQnLU8ujiaIY7SW1OzidSl+ktFJPrWx
SgB8Dv7u1tIkWaklQoqd0y3aNwkCY2GbRbVqItW9duLNL4fzUAdQMrv0u8Nd9JUMT2PXPWVEEENB
nIg3+5GRCQzGNqvW2u0hQariMjLCrH5vRkTliV5nD5UNDzazYtSxIj0l00yGlcp9s1r1OO4iHAWP
skiLJVRnOe3wmdzf3lXL5z7qEegoP4k3la9VJw63OXF8BR+5F582EJRDrXr3WNOxyWuSeJ22a48d
lJ6j3UE/9FrIN1blX8fGxOvndrgtIv8JNxSW9/RijKrbMmyEqOCS54yyz1673e5Gr0tRCwvWymVk
I2abKHCyJ/M+JlHNbdOyRxbavXuxGb4KVe9H0enrrNf1o2b49q6n3FiC4QrQ0xrdQQdXwrfUf5t4
FDJR0RFWZyYYi4n5WI33rCn1+nKb5EJP2ydOeCjhlO9ED5duoRiuL5sq5ziBISGNe+Nn0sV3jZzz
sDsv26SFhwJbDhj0EjyQN+IgOi3Qx1L47Z7lQMDxXBJUgUHjkJPwpksri8AHwptvdYpPaO0YtNmz
NnOXAn0I7gHhVPdZYxy5wtu+n/LXkETBU8/CBDSFeF5ZY/zYeu4rOOvufUxjHBBMg8g1wf4LSPPZ
FDTGDZjM17zwyktp4e766eti5mFwIIW9a6+MApPJJHKk2U1YwCalVxolL7aVaYtuhO+cFLVcpHgn
Dk3t2Aq/FpgYcwweMi9m+lsB1dF43u0R7AW7TD+SQz3QwmYmnubDAGwhMck14mHSzm+tdRs69Mkr
WLzk0AIpvgtC/66ytfxJmvVBI0fyPWXydOsc6QpeEi7Q/M7WS7L/3K7fZ0HEwyW2fbWNMe9vDBG/
TxwaNpzSiMIiAHAbzaeaAvcDxIvy9Ndll2Ebc2fjt2qCSsKgv0XxZTu/dy2lkcaVoTcCRDYQJdI8
jGEuqTlgxbWx127N7a5qpy28mvFo6bCQCO/e8yQbj3f1YLbfNaZhL1OLHLO3e1ioaWqc+2AQUGze
RGRoy7FO/W+NyNaBgVxYn05DV2GoyshqsH3L2vhj2hydVIR7ZmIEszrWrCzmx0R2//oPFPQ6J/Hm
Bce8TwGiQ9cIPHky2lLbNO6cSZByFA0bGTNuJIYwr5OnYrCdXQ9Q/akv3WiHuFMTCr7QvD/o8wvz
nBGdqh2vXYvRNDVPeR5zt3uQKYCy3vAKhLTBR2i3X54Zz60eTqhGosqLGoluob+3mbQmv/uflzCN
0LaMotx2c29buVO/aVqXoA5YNDY5vO0IWLrXo+UwthsVk8HmUZ4va2y+zyXBSXYMastHFb28VXXk
1rg7MRLbGBOJOSz04ahC6LW3dm3GJwp9nt+TOxErYsHxLhBOP+W642w1b3zQA0SVt5vQ7QlrqDra
55mVfkvj2kNgyIumgvouBNzTCwCfIqFp/T9fD+Prb04J4eD2BCBZ8QSfqt+nEIPjzh0/TCey9um8
MQCmWqogX5tNUT+BxxsejGipfZoVSDNbevkl78zhCH7UBUoH+DunX7W79fAZRzPiG+7StAqPRaO+
RsxRD0QkfcY9W1RryAQ12xD8mgczCDsz4p8L7+ElT/Ng6WMiuPUIpkFYZwJsLzma1HXvgu5llVUn
D/Dnwa6GnalO3X/ydF7LcSNbFv0iRABIJMxrVaEsi95JLwhSVMObTHh8/SyUZuaFIer2VatZQOYx
e69NpPTvFml86BV5tHPmEbui6l69zAvesSV9ysknP6xGFYKWgQVKgLWPiO5p62bqo9eTd01GmJtD
CYHQZO6Dvprw0CyAu3z7uIiSQgj4b6xf5v2MoBi9dmsBbU5YxlzbVUQDsDHeJ7XpvAQZUnJTB/m9
35uH24qcjnrnOgY5zP2MfCcxbaIpahvhdNSf2CF+g7TMz4k9grg3OTqDCsajswaxDX3+xNoNOBa2
18GePxrdH4KsVqGFNZ0+XBGoCyJq4IjcyOB/a+M5MPt/DVUyOni3pYN+e42wesjWf0daDDgeS+qp
wP0buMX4Ybrpqarz0z8RCTlN40vju59LOjHMTaz/Cg3zxY01QiqzPKIHDpCam5556MibuOSxCaFm
/RXbbeOIIzVCJG+TI2aWPpHYyYBtNMvvA+0fe0vloQ0L9IKB8+YUli9Usw2JLDOHZq3l05wCq5Wd
fkOaOHO9QayTRvSSG5HxYU7Rp5cbL0FSLr+1FJcpzdO3aPWXYjimtsvNo2LH+lo7tLoLVcZD1JrV
I66JXdBqUiVy+ddE1zJUuD6Ah5Zbo0v9v5ZrYBaMrnbtpo/TBM7H0DuSxMgs1u0Sjh1WzRHczLlh
vohaIyNIIjP9owQgSNRgcEJ6x4KKiX1oyFiGtgalH4gA22tQ1MfcB2sz+hEEZ+J2doJp505EhB1A
kHVZ+ZGe3GaqCtkXMLIj8XpT9IO41uJ4k1+Vg6BmJILg6Dite647zz1IhzAvz4YbDA22qL6LErKl
CagnL1u9qdzxPctXTZ4ekdhSUj72furCHGCP1nvKAuHEBjlq1pctnx+DRU6PjCW6A6SCi5FmXw2+
Yeg52NuWSj5rDMqHNu8JuzWNFbS42HhXb5dtq1oMW2uT1PKOXW+/Sm37qhzH+ldRiEnZ97U4xdwf
2yWPgxAXQ/LYL3CYi2lhn2iXbLrXb1PhAFYk3Pdk5XWPIGpmgjp2r47RoZ4xQLPHpUMM7Yy5SvtB
cqRoVY9zw4AgN+dTor3utRbye1YYHHB0RU8mlhclDRWanajoAhp90uhhh7pFc2UyiogQmshgOjLH
ye7THhtvpPPP2u3iK1oeGICyx9XVlsCZRmxzafNhJ4pU+dX3kQFwTsrU200oLl4jhDBNk73dLvfb
F39G26I8bBBQuQevHV5xZ+GET0t2xXYAIsFYgwfWAs4VmLgiXH82LjO8SYz3c6znvUJOM5HzG3Ze
GjGDQu4sGavtPAdGWwE7hhQug9PQHgqK16DaptJCpWRMLXJ0ggu5yKv9TYYXk1TVGs2VUnU7imR+
xvKfnRPoXF0w+TDzKXlnJ8FJE8TxszV/6Mh2ED2RBGz7qPHcLL5DOTmHlekXoT/lwJqJ/jkSZl48
WAlOsHYQZzoOZyfdmlfdh7zhLhCZW1zb20aDFfUMywtJaSYVjI0/aNLZuB9ikixXSzUsr8S+Z27W
wecP/C2JHZvB75Yv6veNRkH+S7sut7Pro/aWeRhLs7lkaNwA7NTuj2ULybW35veKrn618Dlu8quZ
NOknlzA5PvRmECry7NOR9h688Asi6uhyGzBN8W0VSKisafokQDhJ+ajGARYqDagx9awl3FL9shl7
kN33rGoMlYmJF7vNO3ke8H3cFr59CakhzVz+U6ISj6nlv+VNQZJUTlCNW7bfLb5vvbFdQ+0Fo6LN
uCLNHXKesDiqMw6JcyDzkSzWqXvwUZupIHavht2/ZxU/mi5tCaAc0YKX0iWlYOJs2ZoTOaRjQVzP
ZGLoa1lc7v/15wX7eppqqBRjYO8GOQbn2U5ehtsbPFLPbFCCpjvuXQ1yKF+ut18hreMV1J28JElH
ml7ufExlu1d9Mu+9Nsr2LHuCa0K6cndCvq72kyfEIwK+Q2PHw9W2AheTPRhLSdbkHOSfpEKJN4qy
hSD45ENU0VOT2W7LFaFDK3Wyp3Qthj3YlpTP8m0YO2MH9Rzh+vqljWJ846b1ePuuU67Dmd9+Eori
7WoSY0kOzKDtBWxRtvMorf2/76usXh5au/9dj7qjcmg/uAwiD7VAF6ANQZZM3/yAUNF4uP1KKcIN
4HWOKCp0cogWGgdHCvky+pQFcKUJwFiVsDMJALtqND6hFMfbsksNsjQdYnJcDBw5lARCgMSbHVf1
cxwk/+563iOWDFMHo9d3d00z+jzf/6cRuN3ILs4XYjWDVdlwKw9UhJ5xmuZnUCHloz0XqAnrx1FE
4i7v7ejJiyLv0VIvfeWlR7jmqGfX00VbbNa8NinPBdfW0QRESL4Gm2E76kuiLfh5VvBZiNZx5zD3
w9mqobsXdCUZb/M0G/OzVy/5vWWQCXxTyXbSJbdtzl5al1RoSlLoKO1CUHJFMLJoPXMf61Q+eUEn
nyabcaw3BQ4dkBWc8qGJ96i0WExEyWFKlTouKNPunZJUiQL0yWiqYuf0Rn4VnbQ3wZJ9siJqn7oJ
z790qUhNr5Ivoq/PZuRzii1DQ28+/85Wuc/tS1KJS9b1TL4W7NNmHLuH1hbbIfDU0+hAbGQQ6VyH
Dwuw5rsFX1zBOnlYE0Zd0Scv49oQyhn4Vb8swYNyAv9BBQbSdZ/NC0lNmO4R8cn1ms0ZvVLmdek+
JhLpcvtiN7U+ChsvYLHM5366r1vsQHm8QluwY5KGdJsr9TYjk/QNEXt3lj5oHrdRHAM5eQyh5n/b
0OjfO54xH/+NrddJ59B53V3yH0ZMvHtTPlxcZfhonuR3j+T8oi3pXGBFbBq7NJ8GqzjGxrOdzsEh
tQJWRSP4/fVLm9lfcvQbTku7nM+1Khh5UgPeHkBRoqeyZ4PA3jVzwKx5mAhWI/uplc4x67lDG0Oq
59JPgRkMSoYihwCddfP9YqUziQ38ym9MMkBql2nYpAit4DC4fbFcBnPsTfBcesNX5ifqOvYD7Le2
/xV0S/GiuKwob7pnL+d4UV7+QCTZ3mvy6EwM6c8/gXU+0eRHa3WC0K0M86lcdvA3WfZiNwb/0zDU
AJa90RVhUdMQjCFO7OEV0U5y6W28ZGb1hdDA+VxLq22PCGAr2FTtxoz5j+1nxL5qWBgDVB7Rmf6u
cJvlwcOpS8wnMQMIPUlDnSO5HRIas0h7NLxLM3xEhkU6kr/Y59u3aB0vcasZKjdMIlG0TM98lJds
XXIvcW4wZQFcKaAZIDp0+osquo8qKebXIYmm45iIhuiCUrwj1LjrTAIms6Ki/tgqC0072HtOXZIp
/hL29NbUAbaggT1yl4rsEqQxGXjco5dOZpgn1+HI/36LOOr2LZZc70gI6UEJ6l0n7b1fgc5JJPdS
634qquFpGYfvqHPTsKTX22d2Xj02ukz2xI6L7e1bX4iX1JHNVZkoPueeZtiiHn4dCG04I9deNl1e
ISQWq19sVcyBNrgw3l3ucXgmL41yqkPOFmvIsPFG6ew8T4SwPaMW+DTmqbq7/Va7xHI3INrepH0p
//3ltRzVpaiIa7z9t9S+VBgyCKgLsPE5qVS/cL8jTFwMLBgL0sUE2kBcBkxtdUlvhkC0tqUPl2TC
oNp17hOXK5HXfAdHJ39lAB5M86b3nA6G1MKbwTTpIa7SP9DNanRUPKBtE/VnyC/3y7xcvNZ2f7LS
Dd0u/WtY1fDs+iysSSGO8HqTqy3q5EWZ2bENlmM5zX/nXGdMX9YiL7VGdxtQdnAudtbBNjkXbgd3
vHD9kGkAIIixFtRYLpFUSXlHUQNVZF1kFssg76YMcd56XPfQmBSEsxAAg3NkpDd/Ts54mGWj78c4
fpVTGV9dGnCw4Nr4VbqEJsz9PDzUetY08jCj24yWtWYhdExVUkID58boTDv9jOPpoZiN/EiYHeFr
bh7cWYiTsBHn7ZcrhztVVvNb38LGl4nPZgf8w62QYdCnn6i8q4eSREEFenvT+HN3vp21ru/Qtcqi
IwF9hyeeYcX/fxEsNbaN9SWxN3KBM9Lj/T0sllm+6aIf76bA09tJpsaT6/GHWpmzv5kMYsoxbrZ9
OlbWr4X51C5xvfFsdq376oCtKDxCYXm0cFPCHkRe0/wnEv1qZm77YuftI/RS9NO4AZ9grQ7HplQC
rVoqHkkgf9ZsmMM2W+CIrS8EcR7VYxv36uqwwOlFfOiUGK6L64pHNymdR+TaCcYMD1xXUp4c7tjP
euLpWtTp312aon/LwUhd+5FWCGxcRCyraP90kx8jJ03Iq6othhOGlUynKP5IV4ms26n8bkp8P6xr
pfCB4gEuZ9Y8SkSfE20yXCx4MjId6/0YdQ/dup930+Ja4BB/KhtX7VCsPSUlzEnPUPoilUF7uSoD
C7gQu5lDGVsh88wuc6NLZaG+oYQSp9tywEO0sRP2gpanauaTFyx7NGCkG8op+Hvt2tnZ+YNWezfz
vDvTfPBGO3uGbbEtMWe/Unubz4kmyJbYkOvtYJ69yAANUpRHgbIX/ZJ5dytWgeR5x2gEeSS5dWY7
JSpm7bX4ebF5XdOQrS545FHsdy4U/Mu/SQX28vxpXE+fifvoVM9rGSlf8NXpox6ZP89ZeYlL785x
ZnWldY+eyGwAAkFAF2jriqmFkW5vO3lBONkxarqnsgZuwo9TfxVQV6AxVE/Ad2FlOsPbnDf9E35w
tCw9Ngm3FOQsLc5jkU/Hslf5NRugGwu73cthme7tTn5WvT8SX7p4TyqqvKeK/K5IRu3RrUCiBevv
Dy6DBxZIp9s/dfutbAb2kcfs3Lm2yDpfk4XMyXKeu+ABZBWbdoeJdVyoe81e/YAlId7eHDu3+il1
MV5ZWYW5x+3R3LIuH03qrXoWxvZf076O32/LGAfM2P16LELaDzimvKXZLeVsfni2/IWxn4WMlet7
SUYlhiRdX0uEyyFAKBRl67S1zzAZRUy/ec22VtC7+8gSV0h3GFqVYgdc8cQBVICvzO235f8CPJXg
rbKgKr15ZZKhS47ZmP2OWqFP82p07khgPinmXduoYPCCq5k60U3/zI6RPUeV4d+h63skMsE6T1qN
Vz2ik2YKvOcnSy4GWqOsJRLiNqDvmubhJno2TO3CgXJqRM0Uw2Af5nsTzwO3URmfKXtwQLk9/Bnj
vyRnjxKh3j7YdvNnyS3rIU6Kb20wmPEaK/l2qpn9Gncju/f3itoToJSHASxHUVgRsQLkRnOdpIx4
mdwFy0Yls3Flqh25DF6+6n4Y7ivUZNtyiM+lnJmZy+8Bz/A+y61nB98ySAX2O53L7m9O7pgQ7aM5
Go5BkDD+sVY4ljkd+gFzSBUvRLzXyScq6DxwwEk61TZAWA0eOMNilOs9E/zHAAiXZAZPiM+maXVo
16N3LOnut4NsZEjEcBoGAeY6h5sigrf+MszY6RsDj5C0GxLkyiYN06jjzy5hQ+ckCsQpE6kE+jdm
8mVfGQVNWvqVQP06YDd50q5esAF6LjZ2dh42hMRdndi/KEkRzkBPJ4PjQiIkDhj/2T91ZZeHXWcQ
g0p7jsj4mKKFPMXEfRr0qXhQiCczad1dIk5ZMMdbYRAEp6gpCWxihys6+IZVHY5pBidOM1Osih+r
ob5a8jd89RExQwW828jGFG/9SUaF7t22j3KCJTcOKgrzhtA+1+/DfiQV2iRekHHT1l66N1atn3qq
fqfEoBiZAc+xatFZwsXpBiJd/1YBzNu0/xOLsVybDLXDOrPjySnPcfvgmlG9jwqjZgIcwFVbVoNR
ZAR7Gui/xCmELp+hmpOjRv7GnKS6L1N/UxSf3ThF+y5lQBKnmYcfJ5cMWVEZL2C2csNpLkHk2TuG
9oy0c9oYbU4X13heMuDKg4WZr1IV2RejrzbaKFkkBgXZhGkOqCvun33b669eQieIbqjeAp2igp9J
igjw3FxaSVYruwpw5Cp9W+fsdy7IyF3PliBmDIQe+FKRfQgYAaVHEzDnHQKSMZcUG34/LuXB5jkr
UuKOSJbbdAOnjDnawQExsiVy+4QuafLLYCdE8jSkALMm80/t+H8qQ887ZDug5hJwEjl12LIMBH2z
/vdM8P6Rh5JYTGFFvjHr35a/wbNus3ZnaOMrM8sQXRzdeeR91S4cVeZtNsnDNIg9BdfYzj9AACTB
BY4FH4fLZRqYVxE31sG5xvzhxWBlU8jhCYFQZ3c6LjK46C5AVbJ4xAR501tRVN1xcqlia64GtBRN
gHussqMAqVt6ICvjzlgs61AU898IAvRcMG/EPEW0kGS4aSyYhyIHNTiXsSud8VqdYgPzfmBUyZ7H
poa9PPSPkexPfrLaRUrxWg74VL0EgBV7RIIyMlbHsYF6hunXC1a24i7IqkNn9IRBsFOybdyF/QII
IQ0If7EoZXYd5hfiSrdu3lxzm/CyrsJhMkO1VJXk6ERaYSnjheTRuzFIT6lqz23M8dQocAuo25/J
b8LNbXIy2EqDbyWiznD6B7MO+rMo4fI4DNEzNtro6NsOKIiUzd7/qa24ZDYH4kCapQoXxU9sdEGF
WkymFlP+SB8mGrbJNSsCmqUk3DXERCC2pptnoWGoYx55L1SAapOYzZ/aBd5AZHJ7tl39aPXvkUlk
TZIjOOmM4h7R4G/fHFcPXfrYk12LoSfi4zTYpFhw2tAZBoCJSC5gn8TsdSl/AuUve8d/rpoEwAnh
P8ceivzUc7OyKGl7KB+wtwrX285VQjD4JPCklnTkg2Ni5oEswcT4xcDquUYyvs8tksghJldWuyrd
a1YcYa+9Dywx3oPkMyfT8kJocH7HJ14d3Cb7r5mGIiT4FaWzmvZUZcEp8FeOmxpUiKoE7zgc98zk
/J5QoIreu3Nz8ZIA0dw6oClX5QQprkBpAtlCq+tTsUO+IZCQfzP0uS5FXZNPAeUN9nd8MSkxuBia
o+FjmyGKEFJ4Apd25nVdguckYWBnjuc5NTVZdpD8GH4+cGaRUsgHZNuLtTGX8cfGbUXPRvqcM9l/
gd3bENFQZsKyutoSYR9DaVBOCSDLuIZZ6UaTG3YAbzyyXOh9mOKtiVY1e1dgobPaWDN8pDFhYUNr
Cno9gwKJneJgFky5arZBuxKH9qbxjJWiyuI/ioeB4F7oh8rRfRhFY3qIfKChtsk0Nq4WyJtNd1+Q
4LGNHGJO4nrv7/qF7YFrlANXCU39PLYWIRRMPtfoUr8iiDuS7KNhTab1sIsIej6goPG3ZZq6V9yt
Kv7PaNEGRKA6SJj1FCwRW+9Fwz48ifx9WSyhowKXcK9Pcq92i7aJsythlc3o1F5S3a2+3AdPuJ9S
xu/IqJsHougwmfDgUC/vwBfZJ3d6Qq30y2Txu2EX+C1AvG7bmPLVkaQLxq58yoavgcNqB8Drq7QK
6GyANxPMyWGTDn+I3kR8JCbu2H5de1jLaxozziAMIZR+9Qxd2qDFGwcm1ivaEbVQhMx1SrV9dHX7
7sEBEwIHzxQ9LIUz79yCnbLjLjbBT+iLGcGnO5LoSf50fsRAgUGNTPQT4DNLEJ4gci5ZLpJiI0Aj
HvrY+CtJRN0TeH2POrHax8a9pg0+4lIkSCJ+5z/74tjmtCfgRu3gbuLc5sOihRsr4EyFSm0yhXtQ
/tYvMiUwjGN4sPFJcyCxMqHmwOE9SYxDQDzNnDUCtAByMQQQN6W43+aWSUg8dacSQ8y2y7JvJFmo
fY30boqCL+Q8qPbckZ9QAMk0B+84cKC2gPSd5UumFHG+62ma9T++pz948l/Y7hehhaYEYWmCDW00
nUddQN1NqdNKPDEoBLGRz93vkQrr4NNJMpfkGkUWJYYxQt+YPrr+APaqadS2i8sqZBVPKM5MEFUS
lRaU5wBJkHptYD5v0ZSEk5CPVj5eYHcWr1XV1nvKVMTi/hcSJ9LD/Z0wCXjoEp5quhhDA62TwQt+
eG+LxM44T43rbPIqvbPcwqYSzwEiod9CzwT2L2kJwfPbksyRjHJf+g3z/HrZZeWU3xkVS8ouY4mt
CbYqmubkz97PoOtf5jgNYdSwIdb9GNommsnRh+46MlnEctzdwXaIZoZ8UeB+dP2a0zPDxPOD/jpk
IxomZRBf9W47dbsLhPmEaN3aOLz2aKr3jUdRkNTUENic37u5d7E/E+IHKTHjIRH0qckw7qc8+bS4
cNOsPs8ztZYDG4HqPbTz7LkZ4HAC/GRVjyO1iQyeSGOF9phFc2/Mp7S1kNbVBUwJ8np9ar8kJTml
t2uuzM5Hfjr7x5SV6foiONzmcKN4xtvgyYlXi39BYCFQrHUmVETjn4Zsjwjj+DTYMVPjhYWrhBzc
EvK+Ncm5YEYMjswf1ZVsRAIUiiIPpyL7U5hoMGvLsDAm+/txNN0d+y57k7nJkyOm+K6371lJpPuF
qLdNFwkG+WV7pmMiUG4cwD003ldUtZJhBoepnElWMUz+spV+Isb7vSDu5GQbf5IGjvlODYUVmm3F
zQr9D8/EsRuGj0bp7MAYnNKrAB7bQlNAcrCGQ+iXObCLfYprJ9Vc3w5A2Y0h1ofFd8/uuFbURdBe
qIENh3COseJWz2Laej6peVuaCldg1MDx617najAPlmcdsUUYeyTG3mbicUABcdTLNB2QLvAGaLFn
2ZafYH/LJf3p5OwdleUdHDVYu8QmpRo1JBVObrpH1XUnrObQ2jOOgnpxsXpZYZ0GVEjZBdZ0Fnlw
lDG3sptU9y1ydqYXch90tthP1VzvOseGuR0z+CSduZQMorTZb/sqL44TVp8l6n7MJHg2a3feF7WN
/12PJxGpTwgiDMIEVgHP9ogxng9igfzgZe3ZNzy5swIf6J53l6OzQqKvu5dOcpiKSsgtaYq/i6Ay
nid2aGk/nV3vuyrb4JfpIWIC9pxuetnRu3T9Niq1PDgFEfO21ABPyLaNYAeXKeuXOIpclgSRpguy
7F0Ez4D40wleemWSC2Bc3C6LzrkgGqAykGtJpuIrA9N1yUqOXDjnpO+R8gG9i2AhlgNkF6RIlJxy
OIx8xKT7BmGlfVLp+ijZYng992uEpU/mxhbT2mNNuNKDGt1zGjgLJVpd7mr8p8P0EScO9LAVfFxy
siYWNveymb6C1lYblQUaMP1fCq3kUE7eIyP/TVcMrE0IfNkQog4kx7ceWw7lg88mnWmwETZyOPPj
huvujVvZg/2dUCBCw9tFTid3SRcuqE82fjQmuE8XBEJqh+8EXkgvfhqf2cXso31n5bWdkDAxXMuY
JyYU6rg0NzLW7X6w8fkvWhKLxAnNp3LKc/NdFymRTKgRsioX284FPDI06Bw3RYsIBREglEdySFMH
rfmI7X/X5fq3SDA4sRB9cDBsHRCXKjTCqDcY34NAO9koaGPVflQ4vPc0KihsMgZ+EDjCFpWxMXfp
0YlIw+1oVHsfODue6xDD70RSLemrTHA0QtaiZMFRnxygoRAIrXs+QbDEs0KnELxJKr+TFuVu9KJv
jzCxZjTykI0xaQ5ooVfNJiufApyjKAyJGopvfeYJF4Klc3QZP4MQzo4JeLy3SeoaITeDq9/ZFmKf
eplo9jHPAPCYGf1e2za+YOvtQtNwqkdF/pyBz6x1ErrNjviuWkIeiU2AiAAeAf7r5i+02acaMxDn
A8sTr/qFti87NOnyq+Zs4WfmbtzMXcXMfGx2y50Rxzyy+tmQ9rJLaee4CjkDHXNm9JkcMGPS73uC
4B24y8Jzjj3y4Gs3TMl+teBuySi6zAvZ5fEF/aF/dAFIY1fxl522EiKjiSPYqq/ctuCydYxmOSA6
pibufbp0hN411XiJl2GfmeNLZPvBXZLO72KRcwgy1TKS32SOPHnVsDCETPJ91GZ66y78jFJRWvgM
bKTWHGq2j+ZLOX9yW45PjeG+Ie8TF2MZXkz9mTqQFjwEVyw8kXjogRW6Ee196rCdShOu2D7YINIi
x5NwwA3iTHLTXIeF/Xw/9UZ5LyuTiSipvb2VeVtEOkkYOID+s+xDI/YNqXyTQzHRtSlkIXsNqJA/
Kjliwr4vpmTEjU/368VQ1KcbVySVB8vmo+wL1qAjFuPSBI4/Q52Ly5oMWDs/ExLihUHZLuy0p9+6
ql8C/uabMUXpNCCF1lLKTfJZpOUcxsd627apzV6gezXBitzjxD6yrUyR9yVvaYMEQzqd2FeWCXEJ
zahyRNg3Yq+Ac82Nmrborp5rptGhGr8XJLFhUmInLQmcb1V/HHs4gYDzEchJamEA0ax/cL8BlJaI
jglu8FMeqfEt1Y0beiSnEUGKpw7O1M60Si4WT6x1LaoHPKw7puZoxUtxIXkra3LvDoi1VUUayPt0
alH0b5Gmq5BZwP2SmNaukfHZhSS+jat2Z7pNfE6hqBfUtAS4ql9N3747utjPhc3bUWb93m/1gxfX
BuXBfOJMJTIx7T+jIbFgCOffLHJJWSfNfSNiZJbDSKyitg3g4X360nvuGZktHuPAJOPSg/nyqwdf
d+6d4Y8ssr99IXhjgp6GYerXjBgbUu1rUNWSZG2nCIPC/FuM9jNj3mpHNweI0ffQeGff7lD2+1LF
3fZQOMyTSGicdh3mYx0ny1aNTDIWJxvOss/f6oyJUF3UCpQ0c/5MGxEw3J5XAFmVmRaHxk27i6fm
42z1MSe9LQnsCx4zEnj7dWzlesO0t2Mp8XZ0cosZhFFChnLBGb1DIkW+s6kJHadfrmbZH4UvxaYP
mIVHA6MmGlDWPWaf7XSzApSnWbN5ZNCjmv6gh6U+2Z1N5gGiyXiBIG+JP+mQGkeRvsxezrYom96R
9/00Dim7SqJZcpiTpB2kCdd+hpB2bTwE/2oh4mzuFuSfczDfzxrbzr1o+WB7lCzbZA22lKnNlFpA
kBDj97S09x2btU0+4kboDMq/ClEtdjPQbPA0Nm4xHzuWuxttdU8R8gjKZ38ns6IhrfOetC3zYnrV
l62LO68pHES81rUf5H9tQsLtwN3i9ipgqLmpEqZxBFhEG7hUjOvYxIFl+T2Vd6pFhUhPOWj626Rl
8OXRdCS5qpgGRXtGb90hXthoyrS6k14Bdvq1qUigHUeDHNGI/ZosCRrhSvhFNlNylSWCD6svKCh4
P4GI4FUMGz8THBwIyHpt/J2F/T4khr2n/8blhUPRJ+AHdzqdhODfjrzmSg8ZISTmGeGx/p1E+hgX
vPklSvP6lNkM95Qy+nPWrIPZDXshZkN+V9yZ1vzVm4157v3qi2EM+QyKaXFlzXB7qnskdW8yMMUR
NuhvW9RAofrpe5BkQDH/5S1o+/e+Mtw7PzsIXsMMcFRIXJrP9Hi5BG1noztJPpg02oAaYCJFKZAT
zXj+oCbzv2RWjwtrWGVN+SUyUSP0uQfKtTAunqmGD6PQR7Nx4NCSNRW6Doxijf+OQ/IZnZUBtTr+
Gs3ROdpVjEOR+xU2NwxmJUwG2lUHtcF8yiU55W0u2GLOZP+A17HBwQwzncsg1lhOAAKZx7OoKusx
66sibFXVh7Nor0aXPPRG/cdBlE8fRxXpSzSC5fwzRibGwpIrdGal9ZF4XfagNhXLmNjW9iGS2Fqb
icjZHEvsrpfDXsMyFnoYTqVAO4bB8oXw2nlvjOIDcscMq2icuHa2fU6XS6PDkKQfP7TR/jJIXwEg
LQaMW4wAx6J8iQ1e08GarpV1bloAW4vECDLYaPlc8dMu8A/xmz75EaohLVJCFQJYMcLOCaZgQjcE
VKeILVwchWUf6qoCt2SmH4NIL3NekARppxR8GVHvK5V64+RD+uhD+U08FEkd2/FLpOV95/UmPzWS
l8kSzJn5qJU9oGOaX/Ipljr6SrJo2EKhwx4XGel5Wtznsc6Mfel4ULeamnBZa3m26/RRl+aOBz57
yv3xpfOYw/Xz+zz0zQu+0309979wMtR3aErfXRxUkxVdpyq6lnp6iWu0Ra6KXlhv0PjZX+nE/D2H
+yuGL9UmzKciq7rrSZw0aeZxkRZJSjfQEb/b+vO08dI2v6sHhZZzyLMd7CeuV7pdzuv5r4pIP7Ez
cdejzpaT/m0FM7Pzln+wzCA4Dlb0U+m0vYwZP6kApEmYa7YGKSEid1YR5f++8CPedKx8wniOlkNf
xn9qP1trvuRH4EE/OCm5BL1N9Kjje0gdqJErxQ6SFHtIikC4pT4uTcsnn5eHXNDzIwUECvOtBdo9
LbnkLYSgkfno2ma1rWr7d9b/nRgCADg2rWvbz1ymXiI3iI2/JzH8l5Y0PGJGdFr9zKTebKyRwWfh
uJ9ZQMOdW2ozCtqHoRC/q0T4gCmjk6VYM8kqZqrIHLaZqQLz7FAbrXXAp2jzNgHMRLIRpqOTHG3E
FjiWshBZa09+hvuqBzjrvU87HlfmbogZAcdDthf91DIHHs1jU1BKLZhwTVQBm2VkhMhLOjrcc+hp
DKDQG9unL0aU7R9z5ELN0jlhq8Xfjm1DYInvidZys5gtNGSreOiZkbKuGKjxl/g0NCajLsRAtFwi
2TKpYko/cWFoITf+JBGhV+9CxO+OwaGWqQ/4INif7AE//VC+RcbChW8Iur2e1Jfat2jum/7smdnf
LomKc1lXX3R27z7RXicks0APhva5DXx10AyyU5P4OjH5/8Paee3GrmxX+1WMc20es8hiAv7ji85R
auVwQ0haEnMmi+Hp/4+9ju2ztwEHwMCGsBV6qdVNVs2ac4xv0J+UNIbUxyhhQuus6FY6PPUjGiXj
O7TaX7zmQLzJ+uLwFlTvJVpmY/B9DltNvcIpt/WG2LpLZb7SwmkTdZA0pnLLSKlbqIZAZ57ou+Uw
vDAt78Vjuaqj+biNRMvQfuIBDU5bHnDudKwD80jBbuo93bc3t6TJbBmci7tqXKuBC0/nEKbTDQyt
Tm6I7+jmpTIF75dU8mxalAUyxW450RzacMZ998cWQGT7Du12WKMOpAViQRv0B87XlHcQNYPY3TD/
ZaeB/gWWZG0yQVo1VsHWoXyGiZo8JXHPS1sZ0SpqwpV0aZKokZOVF8qHyVPpwRXDS+eG0Tog655+
Gkk7GSKOStE9d+xN44/2uWa4daTVs1KItdZCCJRyzVbX+/IMgo/pGMHpIWpqJ0VBVjVTvVSCtcYK
06eIdL0QTtoBscXC1lNmb8RgCd/CkOWHu4lD/FKn3jUGkuujGEaDp1w0AxNQRgLc9lrNVd8UbEha
RJPAM20aYQxySfguboRJq4CaiBwOIzwn+HzWpvo0TE/OCjoQ4okAQF7QhLfLkZOQCAleM7ZMdn2i
TXAuEEPI+pIJTvXNVhbECSZGwuTfeinDHuITOm/TRNiMZXLP3APfxDQ7Ue2HvJbF0nLTPUA7LJFL
kJ7VElbod4cm3uvffE4XsJ+yvcjsByMkKd1SgqYqxUfjY89mWFB+Vhzxx+i11et+XbljzRSXCzFg
OdEVxalykXNo4Lnh264zAvCWA5SEhU92d+ljqfct+vOOS13aFXTW+0kAleiJzEFlQZqyI/l1rAZM
0tQiYS63hGdGW6AlsTlxObE1o3lHZwSlnR1wcO5eMuSTBcGN93WR7nqr7dZa7VP5lO5+oAHAQd6j
VIOCx5KWbMn/Kyeuytg33gLLzA6k56F4oI1i1yPOjp7kdNLDTCak2K9KQ6ehV5wh+GCJkI65ch2S
jYRbrRwAgCte972baxE2yzk8dspOqiGKkUn4oqtBBrccpZZFRqeNPmA4JATcwXVZjwX/kuPwGmAg
sVjvrHsNr69XzyT94Sa3A6RBOo3yFmVLFE84SdvhK/PTYedlRM/Kgml+I18QXqDZdLrkTPMG0oZZ
cJNlZE61DOaylj55b9f5yrPyrxgHuk7OHBSDEa4cmtYu4s1356kRCoH8jI58VZljxU8nOV07vPwc
pAO+ad11XvTSz/pk6d5NhlZggtuijrrzAunf2anJJDudznbinppBWxa6VRxtS5tJgNVP6vVEU/En
UT1M2TGDaJMFOS1hT/sIIBxvK2UzgsIWjCuS1rOKpqMV+Pe6AZNTQCocxkqj/nciukE+m4MlKCBK
H+SxRxGhOwfmmgVZdQQDeEm376G5WCE9tDpwETNPBJk72ecAL2Dtw9jmIKQ39y7C0Ezz6WtiOcmQ
um9HamDSkVbwJmq8lvBqWmW4p84vmV2QpjhY9SMCnKOwIeRPE3zAWClnV8AG5LpxDwTizKCWORiw
uCurkCywnFI7aI1328BCHt+7naZtKHHIhfAJZFSgrztTXw1DOW1mCZw7uk/sx8UemxQEBoKVSsgO
RLtASGkpgkVgDfsoSrZqHL85yqWLyeaq5XSiac1w8vLxiI3XXldqXMuaM4hSVrPO2INbXFGHUZHf
15TVJlH5o1nZZ9N0p5u6BzkVeH1CqFGzz2Jy4yNtJLJnHkPq9D2C1rzvQuKEGAQlG5QBLUFmx0qG
ZIWhFbCJkz3gXeRWGBJ/7ZKHKlX/qXcZQsyyKNAw2be0HKk36RmsMmKt1syzp9PEoG1KMnNDGYx2
AqJKa8fmbnpKc/29xxH04M8WkSH5DL00u4V4eFMnX0PaX2hVqFNp00ICcodJakix2NDUQXxzKAQm
0spyCK8PwtcY7A0Tw7ceFi4S2wYbOBbbNXLMHwZqFg2P8FZag7+1WxLgoWg8abF3TogtIbKqRMGp
k/Stu8RYl+cojuqjzOiVprp4Vr2+dEdQK3mrvonkyTZIQzQ2Cf6o5g3uDIoUEz01QZV5wqSnYY2e
bC7hKOWQ7oniJeBe2lWzqtGeCA+QNKu7plgb1fjYuLrNWYK6JMk5B/hlugwxMRiZhRpHEZZXYOAK
AqsAMjo9+kEIlRuWKuDpsNXhXJd0JF0sO6RrMEWHkN5jhGcHijg+BzgI0m+Ze84SJde7RkbVyp+I
5wJjxYE4eMQ5i7I8TSU7Pm5xXa1xedVA8nrLtjYB8lQ3ZNAgnEbfWhGGAd89MHjbpLN4f2TQ0Yb9
nSg0/IG6iXAk8JyDWdyT1r5wWnKxEKGhvXj3CHNfuFNFomKirwiMnNCgiVkJHJ9iKirXNjdkV6QJ
/V+je9CDmoEwl/NQ1RyqdDO4S4giDabbVIvHLa24k47wZSE8AhoiBLGbrLkv3Xyk+xdFC+HbB6zM
/gbTBPlVIt8VwtrgSbF3cgrWDGjkysx0GgDmuLbmvdvuMnVydU77g62tixjgHYGrJXrCHprMmGnZ
mvzEZBUOzqLg0MvkDImH+gRuOhtkWxI8R3wtFJxbXHA9aY5yjA5R2oKpYYLsqindOAeIPM2xsvRn
QZsRpG2AxIdqUOEdO+Fke/ZsKiOWkI3n4eevBf3mWhV3Q6vOfW0gZ6d8KGlCIQEOz5kfequAUzv8
BtoYw22bQ0rWZhMJDf1qIQdytDQl3ol0E9FDT/M94MF0vunpF5mAMs1hpaHKSgdN3QT0HA/DHDUc
ZFuFk5QFr/aOQ9FehGg5npolsXzKeaOcrlCfnKoEzwbZHPARYJOfK6Sti3pUN1rZWYdASpzZdnsu
8b5tnPhiaBdB2Cc5KfTZzMbdmdROi6nUAg6Mro7FDQo4wS4EfIyut7lyLgq9R6pVh8EFk6+1QJKB
ys+DQDEb+yAF8XagikOaBF9n4IIzhwlGdwiKrLCC9vaK48oTxd6VMvukg+dVePbBn9tHRzM1GjEa
ByDEvWbl2DvXzIJFbjlqy+EJlaWDlDNj2E/T5fGqCxU5SxckIbkl9wBdSugdQ5T0ywCFOAN8WnrX
H6M6TI6ogN3F1d89965m0Hob91yGU4OjLkL6jFbtCXkS5Gm4zg3mKZqCpfnEq0hlFsVrTFUx67MX
PBa1O1cu6nMAMSQ1d6tT596xbzV3aLANmmwh+2Um6uX1hTCtnpbrhBQQ6etEBREB1acu6IZzErnr
CYHUvkbx+jTnT9tTKReDBbWiIELmGITQDUKkvE8AVDgPTPq9Uvm914E0MzS1vP5mYRW4LOpGnfwi
dtk5EmyZKswflfeBmpnCcyia7ZU6QN0crQCeWOuQhwj8P1TNjGcqz3ypi4BgHfIt6dhBOb2+Y3ZU
DAdhOBdr6MfTVZIKq0Quryi5HgkEEE+TdG9tyIAltTS+0fneApOQt9jZ65UPlQWr0BihdBToKZVB
rrhRWV+/8WuZbOWjTck8t3KpdKjmcRZjLqNZ2oFW8Ry8YhWSMhjVs4vm+iGfaPKErbkVXX2ZmKU8
DN62GRg693GuEWWU7XUgpPcFQ+AloEpmmBq2YDt3ztfHd0S+hZ7pPFsDnsUAHZKpET9LjaNosa+v
5BhnhGnUFwMhDQCLrn+tsiYfpknBrzEGzIejip8wc0IKCxNEpldmqa4wYoLiwI/LRk1NmlqrmPbX
jnrqOy+oIWB6sJUVatwGGlzLwLXiU6/Sx74pe0ysXoPDDiNO4mDy4+Yx2cAaTHN19cga+SYbXd9b
AyIqZCDeY5Pv69lm10HNv7JRM9Cu66QLfAokMhho0pSLMnNGxNPJWejNsJKYH46ycOBSj4O/jFrW
xx49nKYK69eQmjjd6O92oKzGjF0pxSi8EiL/ngkgx3K24GHAgRsxjTEa0XA4kyiwJak3In6ZzHLe
y2RnT2ly30t3jtaCczQ5D2J2hLRNVt3mfNbUqHILP4foY0xLR7fqT/Jvgdng5LjLiftDZsVbF9uM
W4aonV6HmIov6y95qMqnEToVL9IQnJP8lbZwf+7npIzUyH1ksN1l6J033ZScYLqhzJbdb4ZII7JT
6Y/jJa4os+spwHSTjUfs7s0dScc2o02I0iK0O6R6BcraNAs2MkdsxdJjH7Ppl8bX1yNuSQy6XF1I
OB4cSACrMPSKZ6MoVr6viothJAWBEhkbUqscyDLxbHHHp4rGjjG2LN2dpgVIZudJtzE7Y1TfjxdC
OBhn4Ku/4mEihZzKDuOzIBJQLLMrkYXdNzoiV6tPBpOFZQR+bFW3+gfdJhKXQnMAvlo+XZMVnJFs
QUYl8qb2K4JSPeeiWTnrgCnS49jUSz+neTOOIfLHJpYYw3pBy1TpdMPf6m7g/Bh3cGlgAfUoExcR
2LFNmkJgxwd3SBzyXArPSzdSQIIPZEh+d+DFByunJG5ZgC8m8+LZA319UZEmrMsyJtQM6B/TYsK+
ZlsiAed4g+g3LwtuwJ079mqHEjfjmDwrBWU2nhp6VeEM6wogZQnTue1nfx6ZBOHGN3E7945mrPU0
5KA9vyV+2GBYT+jK83N4Qxjc3pC27m3yGY+JFYTA0/Kc4xTfdLXPJHnsD4W0xOIK6aaw8xZ53+f3
Wlw7m7xBl/cfjw50/RPcgXNbd4w9ODynu9QMP5Ca7xNs79FQ1FtJF5LURUEOBCkAN3xhk3jV8cqp
r+acmTyiYZPl+0i3nouw3VzxXLVEYX8l0g1ZhjKiJXSZBLWHISc/0YOCc10QMVSCvsjTjd2kSAdK
jj/k0XBILlx6Vhg8e0KYryi1IltXmdJP1822iOSX1YUKkkfcn9r5Q6fjgQLDL3aEqTMaObFJz+v7
v33I3DfHKPTbsi/ue3oJ1Et8S9r+V9mDFLp+NpkxweR93226HSeC8dX03Rq3NVlqDkmxC2uU5r2W
N+uqrdV73lLjIiY0z0GRRSc0DHxD0dCwEK1R9zy3AgmCO4yvlnG0Vejtc6fzl1OQxa9p5zCqtTVO
FrUtaEpk5qFL1ZfyXfMtcqqT0l9Js4++Idqg4xC0qH9Tg5rCgqfmfxOwitnCxgFgOsWzphEegBTl
jR6vcipcNdUQkJmICkAiNbwyZFoEAgtBZ920q27GOxpP1iiekywzz3X0fF1ofd9LIak1r04d60vW
FO92KH2eRB5coCmS1wfGok/kGhwwm35f5WdEZXeEUWgraRKFPs30Tk347z0WkAMGSH+Xg/QjKdPS
31TQX4bZ5BbHY7kfNSd8ykfvfiR94WasRPTURYIumxOT5DB/05z9cBY7OtHBlOoTC3draTEJ95gI
iyEhR13g6p8aqO2aAjda+gJFrUNeUpvWw7aP++SuKVmMG0lHd2Sn28ejdf+bjRb3EACCYMarkMrd
WGD4fVoEUaVuoxqrvCbQG8yBO1OuH39v+JWrPJTtDKsw+mktT2UwdVzRYvP7zcEvVXAo5r1eJkAm
UhJXbwRoyCbvnmKajqjcBu04hDhW0P42p0DCkoyS83U90YJ8gEbnSBwrIAg1qpBFxo2yuyYzTKM3
7elTcHDoGDE6SRV9gjO4c1ixThWmQWDVtbvX9aRa970DHQXb+Too6uFcpT/XCidjX+P4CvfJ6Fui
+1KRHH/v70XijJfCLZ+VtDz6t6xGocQYiOCjWpuxuC+J3bpxjVjex8xeJ7skg0iXI2VpYNCs6fa2
VzOtaU0fL8Po0Hsc/T0XJXHHnp8uIwwmK4bHBx1F1W3rF8zF532JWZJ79/spICrU0Puocmc6Qfky
Ig6cxXZgXZqyPGjxHKaEyvVgh/LZ1/x0KyLmjmgDYOLBFSJjz9555H3u2GJpPAEz4rWcH+RW4kJk
1JyuUtzZGka0LPERlrD84yNGS1VnXxIaQdt0xWNQ62ckgDY9IJvPKOCXGs74x7znbKXFEptb2Zxi
O69ucb1xZuB2YC0ZX/F4w2Gb/yYHV1WnNA5r2N03dAvEqSxssg/1+nTlxnRW+Xekz28kmWnE+kL2
QbZMe1TMTPgZ31gVnb2STKpQfjWMBLit1lfIb8JEyGxNeaeCEmxBZu2R+dzEaVgurxgZoWJ5CRRJ
4D5KP7TuPwBFuDv4n94Kt7imwVTU1u31qQia7OVW4VtjWfW1ddhhzKWdhPqs0ce3LmR2mzXNLS4c
68HrnyAdbCcC7D+CtCA/Xgr6k5HtbRKdeQr8mu0Vk9qpKNt0iXkpOqD7zpw3IvBHVhiwgaHGs13+
70cW7DMKA2jB3NwZnP0VYHxd9a2QWrkKnL1AiYSXMgLFU8E8BhcI4LGhnLye20rSoJeIJRCOzyc1
xFTktqYR4egkxmB+iH50kH4F+v/NkFHSovEzd7iQUbbPiRvK7+U+7snEBkqN/LBqh7WyGUarK3dA
xOm+T6AoojkjPpUsU84llMj27DWGNMBAoxo+Gx1RS54YS9LSyMDKfSgnv/9XwxlC/4U86qKynk2X
NCgvjqwdCgfrWbkhc1cjf88bJznlIKxYjbqCoFDbXIkZgWlhWDr6UfU1SLxPV9rkWKNj0ccW/m/h
Og9j03qruv4hlwFLqpHyoTQYE4KoXdJ67BniKLS0GP02bibjveb7jxbEoduataeaY6KQo/Kjir5L
0eve7/g5Xh9KdMQgEab12LHkZqRCRK5FpdP7KImuR4LSdfQ9WUPa1CIx7Qdxn/uSTmpSfZbVqDGG
h8thgdNc1Gw517XyumqyepZ5ZzASPoJRK5YcBLML3roRtxyNg+uzSkV4RNQbrNoSULblwErqNdOD
dWXsdBH8KNrGm3TMGK5eI736E0KUbOch59mOnn2KyjZ6zNoTFX352sqM+qe2o0eAIM7vdUdyAcyP
bGerRzQFzcYtPLnktnU2tdvkh1LLuZ1s80GCQ6laAvGcsP7ClXkSOrPyCCP3be+7P5jODBpx9k8O
qfDS2OqF+OtuA4WR1oAv/ceCcEUV2tsJIcsSZXR3W7TabgCjBwCcSSizI5yeaQT3OuBAloU+Uu0O
lNxcwGstOUTXRSXQXXYLq11x6043gTExSGQl6x2ubhWO27yiqCIF3rxYIR3fPLf3CoHMSXrDe2BW
QDWtyT2yRpJmajHzSlljH0rWMz+b+sfG4JDqpvKZZSv+FaXdncwyF21IcGCyNq5Kuvq7sRT1jctl
u0hqRmdD0ZH1PT/7echNm208XZ/z2JL0PpQXUVf0pgV1wTXeyIR9T7q3vr9uZtZsn66lzm1MXKFB
PtMcPnT96lgFb8REKfCOXs8L4rjrKKjvC9EbvMuud7DS/k6mxq6a8+yq0rhreg0TgK0OkYEX3J1O
IEu6NerT7HH0xwlQBBVUyvHPmuEiEI5MJosKyj3ExXsBnfXADYMuauqo0U0Clyxd1Xf/8Y0k9a0d
ORS0Javw4s8thTH1f5CLWRsM11+0V81N3RdWSqARTEoLp+7SyVz3wJHyQyG3YTTO2qWZCRl1pY/a
b64qwtw92BHYhV6Ae83jB/xwLbyZwJ3NYiwnjR2uSANlDIaxlQYy6eO5nu7DoSFMskv9c+chL6rc
pLy0ASNZg02jXQ5lY65wf76irQQxjWV7aZnVz4QAYZ+iDWTfClxOcuHqmoOUeRrTX0Lq9lOMNZL9
MdhaxAOcy1xR5jDNwJIAKb30Q+Ryw0YvhnGnVWQ7zqy227DObn8jiS3pbbowIV0REOx8gE5qWoNw
flAyzYlf0HbC2a3AwRrUFVOVmPC0qnqykzGmCUdHRBPxgRcGGkWHl/X6pdHvnizoNEsrEwTzOZyQ
Gy96r1S+TbP0pWPEeUOa83ti0xcsY9b9XDygDeyfLAUgruhmouh1IaFlfZO1dIX1wrIfk1g/RyFc
/za3oIBnfbb/Z0pYI+gHJJi2eHD9+3Bg5nRjW5+TS7NmOWcfV7jItkZVs/lcEv/Gc5+E9uQYz7X5
3MhHFCqL2rAXDs57aSKqpuYxTG3Fekt81PKQix3RrCaIlXbb5ju3XXVNhWf9fWzumu5ubvT+s26E
hKULaVFZyNvCwuWupQdBqAR93uB5CCz6HtOqouIa8DFG8EcRb1c/UIaiKdojrNnR7H7XvVkwW5MB
0IzANit3EZq0OXrS1Sqzec5HDBUixDyIOP3StPIB3eYadxY7T2w89IP3WRr2Oi/gCk1FqS2TwLo0
ZXsyAInQw+dZyHiX4hUNCgUazyF1m8nlFwqlJ0JJeXfnIDQ3t/amE2PLNyR63aS/D7t24els+bFf
P3CohH3E1Bh3dOsVjw2OC3BkCf6RlqbLuNawaiN37v0EV3tIQBmkVOEy2axMJlgTuQgyE+tAIGpH
uamZOvGCLm/fEMhdXv83WSrX8Il/hLfqnitM1zEIKGL4ST3wx9QMhEhGgrSso0NVPku3NlYlIyGG
/cFnMenLAa0BF1I3Prn+h0S/fewNx9jkZoudvAAw85d/+pc/Rf/+Y9TvHDzx52cjdcc1TNfgNO3+
KdjHG327KBBDobjKEOiFIIwN8o7gqOvspiK+eLwK+//6d/6nHCn6ofrskTDmNCFPuHMWyz/kc4zE
a8V0KwrSVMANWwnBTGwty9/QB/pGE4k4st2H4IGZNOTqAUi+t8kME4FK+mqlAQjp+UavpHg1ROjv
QwHCAgW/XP7Xz9T4T6kwvLaECxkm6crMzr0/5XZwfUc5NxFYUct8AZ0mIMYAQMDc8PY77kIvtWZ7
7YPLIlkNgeff233rH+KuQ92OCz5vZH/sJuPlN9ceq+UEmothDTnxh25uzOlZzbQXT0hYNAdsyAkn
5eHZG/TmxsowiI4AAV5GWQ3/XWLRn2NSDN0yhS4Y00thC/HnAKW8rkqvHeKK+Uqx6mm83ozzh8S9
JA0Hz0qOJWNUPjii5IPt/P3T69eClvBl3UOQVePIODNHOJhBBW5Dy1OyRUwdE5xlmXe/P5Scs4qe
A/j1/fmXPwRTNdfL+asoxzqibf2nT//1scj47//Nj/n3n/njI/71HH0xGy5+2v+Dn9p+Fzcf2Xfz
53/qD7+f5/j3v2H10X784ZP1NVn8rvueE8WbLm3/7Wadf/J/+s1/+v4f5ZPr5AL9+2Iw//t/f9z8
B/ztL9tu/Mg//hBQPj/gd0C5Ztl/tVgESURCdmSiWCMar/9u2r/9RbPFX03ioEgv91zbFbbkUTmx
tOHf/uL+VerSE1AUHcu1pPR41By1xrfEX1m+WfQ8KRxiixzD/d9ElJuW88dMHYsr1hAsIyY3pm3r
rv6npQtyVO5geEEAFtn3TW4yA82ASjTyE/ZFvAyNtNuhMNkaojaXti/MHe3dVYYQsM8nFC6uwp5a
3/SJyLduZsDtdPhnOnKyJ+3FJaIH2YAe/dAF8BdunFFb+s1JIwM40GW+92T2NU7GbW7SjM3McsPI
/MeaBeVUwniV2/4QGOU+Da14yb287kvYUuGgVoRIeIsQnXohkQ3iXzXmhPA4JQPipLzqF+3Xe0iH
sOobGBiT1j0A6jhUOH0XoY1WsHb7D9arRZyaLjrw7mga8mz5SCo7RoiosjI0SmyXS7sktYQ+2BPG
C7kqcTthsbzRAE2GtCDC+oxk6zSO/RrJ8MpFjgPVPieqgUgB21THTJJPirv9ELbYdEu3RnBOb7tN
9TVERwGMxYU3zDhnpAm0McxupU0WlryYnbPp0x+8OUgky2GhQfFZ6A2a0aZ9kpbzVtWau+yc9gXe
1gVBUbkUpfnups574KUXtzFuscoBuTWLnlNs+2WnXUh0LSmcgglKZWyzntEpa2jK0KB4H1p+jsQ/
yH0INGhKqkezrN8k2iJUdzAosU1WRQXmgeyJqHSTWS327UTjQ5PumN6/leTFL2Ngiauwz3ZuqNvL
AOVUHCKxE43zUjjlzVRTCFWD0R14R9c9VHFUr/D0NMdbEVb6xJVSrDJSmzj+eG/FWPJ2+LUObyVb
5i6zoNhNkbjjaIGyhs5q/HHxRyG1FL8yrSVXm+XdbunMd59JVDirSoI9jXJMw9kAqY3CK24jPLBd
fY6FvtUNtLdZ2jKWt7Hx+e1j5sbgFnK8FBy3GTilJwIoOC6mnAKY9rPVeugISfvWIpLAVPlIUYAx
z8fkkc5jbc71QPdik50uO6Hj7c2D34D4K+JUbJkIpIsS+cojg8aaEpGimDei6HEl7lUSoQMpcbOO
wYCIJ36zMMiQm8L4usZH5GpTCmkBWU7WU5X1UYpsuCdTxUPeXAmsyGNvbtq5tgPHUsGQ4UyL4pgr
rPuokhcHGfSm86czM7XqUHW/4AV5x57QOMJ2Zr5jTFApE+hNOKHyq1q7vGgeypAeNypFCB2J2Hpg
CIVkie7SypId+S3wy0ttk4ycyEdpPBapO+7M2jnETKCWtJZnDCHG9HkCpLyoXViNcJYb8kD0YxRs
tCCu8b3B3jFtCJqF6ThM3FI4VYqTUxpXYp9jGpco7rxYK9ehywjbgQCcG2hT9caA1xrQxIpLPEMm
Wb5r3JPadsyIBUQbv0A094vYjHansspZmZimXQOdBceKWSnfIjH085gJNbZQYqbEBlN4dpvCjSFn
xFo1s5vcy5vbxITdnEKm44CAqD4qw1dLMPR3R93aGtwweqsYlOEOwq0XrfzCCdaG7hHfnOYPMfoi
PwN51XI1ChpSjk7a0YwCMLsA155u8Hwne5M7Vk8yKmb7KPXAEyQN8lbk10GNz12gr+JtE2ufYKaD
604fvG2M2Ib0vhtZo7peEtuCl1tFEaqZqSLDgvWysu4hbqpTNsnHutT3AOK8Pep6FOr8JgQuSL+8
cLgPUu8wp8zsY7ijralWUy5a6Cc6dBKusmHS1m2rJPiL/CiiAWpG6xxGV+cY4yXHSCEddlkfvWYn
3Sg8BMzd6Fq2nx6Ofca1jM38IF1IhNlLjp0L3zfsU4YNj6cLxqFjIc/q8mv0DYD/SXQJetJpRokM
J0T5t8zi7CYXyiO6/TZPaWD5dKlXGvM9o+FuUa3ckxw+M3jmyRmHZPJgvJjg5s7sT0BLTl7Li+KB
wV0MjnszmeTVQVNK3NpfF6CP+7peDcZvu2ewymXKCQ301AwJ2apSsuAmLgLPQaLlDZpsobSpOjg1
vSiN6qxQLgrBYvBXIsNlSMcSNHK4sZhFTwCG6u5mjuzbaJ21I7M1WOCkGReDN8p1oaH8I0mRZYyB
eYoOKun7RdhSSbaj9aqz3ONJ92lJ9WSs5xN2NSf9KWwMBlmiX/JWmBgc1LAjJhxhYV49DS8SZytH
xJoNqPdvu1G7ZBqtgcA+6JV3pulFaIdpv8Vp/ZCozD9M3S9zyL1NYEcY5ZT14iLNgsJobEUhzx0c
KGQYOL0USp5BuwUa8pl3Oppw8o3TrCx3BrbQhSPieGd20HKhQm56q9H3lTF+sDl2kGkuFsvzq5ES
4WMNP9KwbzgsfRWd9xG5bJJJWQbsSCgIisZ+BrRHJidObKI57hpQMYjxAo4lVAKEv5hIAlg79nrz
RG5nuHEYIRGJaAKZ8mu6wQpne9beO8EACo9pA+g4AqXGTgWo3puLNsJJaqyghBgKONsEupNkDswl
WkfroWvBXgT+vqyUt7QjrkoNi1me087rQjfZ+lmztoetp2XVrgDruKqPLbssGlLlrmp106DvWvgD
z1cX2yn0DxFj0LVAT6XLbp94U7aySNfYWNFGTeUpH24De7pHGComIunMtByXcTbdw6TSV6abvxt9
/SoaY5tHwaPtVDtdtadG6Rc/gEfP2cdiRLKStXGmPXZUTn9TRYyTpXcHbOYUaNkdjnb6AvmqwyEO
6EatU1t/MLL4cSCgaPCwqqtGLErKK48tupPYWMb6EZJ7Rlem2cdVdyeyOl906UU3GtC5sB/itt55
E74MpGfwQopu31nNI6NFaZavXm/c0eJd12l3mtA/rnwbxYp0n7DV3Fhe/eTU9lsfFd+azVJQ+B52
TZo3aM8eglLy1zsUPm7xpZk5GobvCiftqsibXVwRrVXW/U6xocSeX2xBF+iLrAM90fnQqZyrJFMD
mj7zEYviuxpz+E+CQABPtM2iKSXjfoKxW8BMNOCte1t462GoygOENH6S4Eg93dUBZoS0a9ShGpjq
kOTlkHGvxrMbo/YqEGwtCI9HE7g1QMFruN8kWfZaUO3rvjqZodDBnZNHUWGkdJS17poRjXkaz3Ui
s1CoV31vIsVGebDQK1rPFd3doc9x2jtQQrnWkUevm850b6IE+aMZhbizUxgyxrmT3i1B7narwSVo
n5CkwbPzn8mCMcuzNMclIwtq+HE697H+XTTJE5ioY0W++mCPLJD5lyC2cBujN1hErtoEVUc5SjTg
kpqdEC1/L58GpZ0NY9wBy+M1caR/gI1MfN1spWn2QLCgQcnQOHVmscXlqZZlmnxVfvqtzzaKJM8m
yITNPdSQm755H0UJAan5MpDOZBrDiXp4Ta2z46P06I3k4oX+sy78e9zCCqkrc4iITmjjkxZp5Ezj
XXOeaqpnK5GPSRhgv+inMxOBT9KVV0MD4mjKoIM0nfMjw7vMDe8Z6ZM2O7166A/v0XweJ65n1uaW
mhpLUzhsiKyENMvqwTwiZ4oTgGjjXsp2/FCJcpnwpmzEcxf3yFTRhysPv0JU0DnDCL9UJc4NoLvU
aQqcWjkHUhOONVJTL+ce7GKYapIMTTFs0YS/qn62V7sx2BP5MV9iyTh9JshQjcFkap8ZvMhFisB3
7KjkxoNmRBeY6GC7/G3JDCQ3wnlnYl5XoOAG2SRt2o3GRcMWA4PgiWsx9WvMelP/mdt0d2t5qjVn
W4Q4xABG3jhDi1Y+rr9rt2NIsW8EE20EWAMt/MJbRfdwRe71Vn93NbZlszCxC08AdczuJkGMvbTC
4lWLQPJFDBl6q0KbOB6wdziW80uMJBjonDQWXjQimSWw18hRlk1PLToAew75LSoAO7XV0t/UuhXJ
Kp9hrA/ox73nyeLqH1WxLNAfqyrmPIIeEQ5IsLVl8hCY2YdZT1gPQodjX/ReVn5AjgzWV2MCDZp7
alHVAspld4DOvbJ8bStnaEyZYSZh7qDW42s//X/qzqM5ciTcrr8IL4BMIAFsibJkFVn0ZoOghfcu
gV+vg9aLJykUWmil0GZiume6SVYVMj9z77n2jsKPYqfklc50+E6g2HNKGhnvEtyABabONIPZQqBo
XUZVf9d53m66LBeBSTGsk+TD5qORmvBxyTteGISjCp4lvQcuTO/KjJ0S/b7/bY2fElvEuoK5cvBa
98yLOCnEG1Cl7dyb6su5TZoPzy1+ZhkrvvX0FkbqraNH84gdVmIu3NeVOW7qbhiY8FNwUXydlD//
Thl4S3e4OGMN/K62Hgqn/60So8IFFu2HJrL2fub8xV4cUK6ai3b3UzdRRxsE1USFIFycjWeUk0G1
YNQgU8SiZWjZpjVqu0RDts2bBZ49Qo8+MuLXlDQQBnnx1kHMgg6VrVEz+TFPUPycMWUdwABcqcKQ
m6oljMFpHv1FFduyhMrc19spZbWVzU89iv1lxle0ElbbsTAh1iGFLSgyCfjr91Xp/0xx9VLS8d0n
9kifauDslyGxGw7K7ixVuxHS2VWLnyUoE5YSCAl2MSYTrgiu1Kmw9wmCi4CPEium2XlESNFSorpU
pJXYSFp9aGjY4aQk1w3+1esxmWr/eiYTBNfnXAUlxop4zA5lTZhizF5tqWx1p8PoJc4o0iBzoRGP
CJwpHPc1hnk5ZJADiZDsty5hNAz0qVxANWIXbsqDgWUN7fl8C/x+unX7aoeIUhzwGzleNl3yTlUw
KlFd5fbynqFlr5M53oKr1xuqcWxqIk73DRysiBQpNGb4jE2dvHVGIQ+D53Fk8uz0VeV+ZFLAWVDT
qy6dgX5Cept6KD/zWO89d0Wb6WVVNiSBfiOB0GTqouReVgOMTTns49KGIde71aascvr6oWfVEPJ+
oqTE5SqW9vrfjdyqoQrGpnyVQKQxvUZ632qL6a2wNmS4ZA91dIvzCwO6gO6jRgfniTupG+Ibuf1U
Nh0w4/J4MG+orXL4ZPV4CPPhC39jc2oi2zr9e7PnzmcSMgxuoLhLWT5iEhWctWqZbsMFkItM8/d2
4rqfxK5qbGCtkMWAOsADnRh881agm5zCX64fzrrKBYTJpEIU5ICNHCG2st2Nixhhndz0rUqPHRk6
CLYJ5Go40hCcamxpg95zyJY7S1R3iq0FAIBVrO0M0PSc+iF2sDWBG1bg2bXYGtzsD868G9I5xMre
GhuCXTt0792fypJxg5jsVRXAGDJ/Nq4jH1994u9ZQ/ATlnzC3VUxWtbpuJWeUdEAgDqSmILapnij
eMx8w9qj/DYPwqK7E6ZKd8rPXosxfuDzFrTWfF9gESCoOGfcwaKqQYh/Axfm2stsEupcPO89IU2o
C41h7SXD26RtEM0xlQKvt+3wsdKRiK1I42NNiZcmIvogYZkxueWUhzyqPoENVXulWv/aw9MLK5vc
196JocMSRil7xBus9Y99ilqjZepuwJDfeEaE+d1OvW2ZhOZVmQzdKTfuYF9e5iSmBzBfeXgvRrXq
gup+2LQ4PgkrWmI0k+ufB64c2zxxWC4BUkzc8bre6rRFnRb22PxoTeCU9dNrHz4PhDVvFsG+oC/l
fA1hYpskJoA0Wy74ShicD+G8C0kfgXGiPuHChGenW1DJOTgDTYcN649Td/YOARCYs9ndQAAE3pu2
eykVZvAcTw57+aCcTJwXWWTgqFzjNnCPBW0I6zGl8t5UGt6h0WG5jQVOnTpraE6JRsAodN/0LiVM
vWwQSDX3oQyvdYiPt48Hph05a7PZEhytVtQFNe5Oku6m34mdDA4MNrotLrl2ghyXGnNJgdE892Ce
toaeuKUoMvmRJS+JieCSXNfBveSJXudRM9kE+L+bzv1JuWM3RlYt8Dxo4/Ju2tQZ51845vW1uTQq
SKtxN0x1deHjPLJM3hIC5p51DBwgsw6myJe70nl2xyq/nTUoQ1XkapO+G0sa7Yoqg5IzIBi106+0
NMdnX3U7UkkB1drssSlNt4vbdG/L6oirudYCgr3eh8GZn7yZ4O0Si9fORGtwJQYrOeLXYioBPXln
+uSve5N8AevZ8bJ0N7VDA4iQLG/LbdQu1c5vCmpx5brbyE9hOpo47SjlQwl7sDbtbShkszN68NFW
BPS60NNfxLH3ZG5rXe51aw7nyYvXpNY+PzqLGO7H5dHBsrA3yWvja4qUcgYilGd0tyHvinUlgXnv
c4PmJKrzj6L3spOYtfswpXWBlRF3RMmI5cFe4R6E3GUHjBRtQDau957o6MKnF6PJVFCszeGPt1Kk
09dUZuMP7tHz0Ir8zSaWdZvZ2j7mHQCocPZvFa1mYNRd85WVw1FYVXcByUciRe/ejciLs1VYYUd6
PCEvf4nbusTBh2cO5zLApjx+13RAZ+Kn2OZi3Mo98ySJNTqVYLyIxorlfnRnQRczDsd/4RH/fhkO
MT23QnYDVcB7QeWSXw1FBdwHnOuLLuttbYYDxFaiYn0jxbTs0WZ4IW4kv3cwh7gZ1vC8BIXSvMYF
GR7JyA66KQwsYrBy97IArAKxOzn5unhIRnqrfxkhrjKnfYlAa4ui8jetyukxPM7Y036KfIoDvIXG
Bd3BFCiqlSsLuOodvGoZ6ISRDDwxkHZ8mG2zqt5kP2SBqAHoiRwNX4+LfJ0x2Bcnf/sXn0DIITJ5
gkS2/36JoX8z9fMnY3F9IMikvBRMDy8ROdtc88w8W+roHrXl4GBOhjxeEQyzbnheXZmC4B4hpGZe
+dzGeX82Etx6zaCf7NHRD+3E8lm2kdzGnAZUwS4ZKKBO/8VodCXJeCjhjnq2iFVUzQNtqr0dIlUQ
DNy/UjMKlv9thkl7sT7m8exYZvji9iZIZ8CfV8KwAdGt6YNcPG8c9x6o3KQ9M7xsz2RvYN/iN7ei
EdFNifEKuzP/GBcirGViXo99BR9skcN1BoTr2usfaiQ8jY/AupnS8WJYCE2yAvaU5RifoZri53BE
mDhn3nJsSUS7j2dYkugtim9dX1cQICHZpdRpp0hjS1//Rf9vv/Nf/0/FQuPdcr2/Kfr1dJd9jQm0
VBKJWaQ2VnrKpZtviyxvt1FeVLuopOpCDk0+QaIp3rSyj00j4lvCQZLt8mrOJW6RgoAaK8kYxstm
/Kyr8StLK+ehcpk1VsqH+iqse6/leEYYFX/Gcwh1Y+n+KJSPcz2rD2IG6F5hG9wn0puAqtlgfSKO
u1pIHJql3hH6Vd/HZrt+aDz90uSw8aqCeJjFwpdv1fEMGBeN4bimhdglIVPsIeYbB4M7ghG48i6T
SxbW9j1byualqom7TOJnGyOO8IXHxC4DRbsmuy1KvWU1kuto6gdIBeT0dSND4BTyC8zlD0HHthu1
+OhH9key7Kf3ZLUBdu77vFQjxxBOhn+/HGLIKISo5KHub0tHiSc/hlKkTEIIGPXIJzsHP1/7+lI0
holujsTnyWJKl5R0MYNMX3MEzVduFpG9YU7q0QbnAslGvRgFLohlhB1AIb9gT0z1tosZ70rE6lsW
OTHNt892Lkca7QHlXNntLUPlxvN6pIeYxTuS7DrTeDOX+rwAbNmFgwvvJMtzbqmZ4QYqjpKLK4A0
Yhy5RE9kaJeHNA/9zWCRtOXR4DEhAaLCqm7PHZZu8yX5nVatEagTTgyBE4ul0NBuR9ZexFpQZ/lw
chKzPpRhBMfZQb8+pkebCNYN6gozGPHcXKlRk3/YzO4NUq7dPz3VghgQDKJ31jSnqNWcgyVo5Ids
pJV2sM1Vsb1353A3aAeEfdPJoPgZ+gVNGTiUfY1J2acfZ4a5T0aoJ1OVHA0K3sxFf0UtfgYceEED
dDMwMrIiHqPeBmsMOxrIIpYK3DAZJX0umRjRhp+rbjk2HqjEaBBUqejMigqQr+WQiFaTN1x1DYk4
Bbp76gG2XoV/6iNxDWbgNVpiVoSDBYs5yUkTtDBpgxJw7oCBYlIdrUOPVYstVDzBMRrIRZHR1mry
dj8y4zJvDMxIG4trW8yAzqZQP8L66bwfRuAjbC54O1S+92LBS2LUr1LwoPAb1lYrgFtTzH6LNJkg
ddXJH0mB7wumCZYDqihl1s22Kr2itKJTMX+drH0cPFsBiurugFmj2ANdSfxm1q2q0pCtSWk2b11i
lUHezS9W50+7cOpKMOZVsrN3JPFsKx2396RJYXmpsYfGI1URdyt7ieQz8iMANRnG/NKKzzDhRhbI
7R8d2p+fDgVwMcAMdnF0tXOJKmiwrIjFtk4PVp3Wp2aut2L1oMsFHSLLdN64tzRfrtf9AigqXjXM
/Uyl4w+WyKDNs+J96tXKuvB+3WmT4qHYOKvu0B2+IiXK3RyzCTPi5mSSEOcf6+joRsy2XO/bmJiR
laK/c00gAyYteiMaEGWpc8nlPZ50f8tWdTj0t3LFP+qo0gf0ea95Mb3FCVeFjr6gcWwiq2WvnKOi
dWNGaI7/PaWoqkIxBA4oaQoxYqw9N9sRlLgt+bd1f04vzK79SpIdt/RsypkKHJ3O+K0L9GdZDOoU
9D9b8wSG+8ohn+YBWFl81qpDMRD94MpnopEwzJ++lWna2In55LgO67VxGZ54M4ELDkGtCAtCKB5U
Kfw+kvkYns5OtiHq7XGU5s7UiwhSTRiyHRKYG4bfWYG5zErpiF14ow0HIxg/yCQmSoGuM/ERmOga
wqtiyr5bN/4uVg2ez0edzMkRDB05UkNPV+VxNrcc/0HV2afO8Fe4EP2KhNm6Z2iCSLuj12PiNVSU
oQxqWCuu3jyLZspx+a5zP36wFIsbk0eoisgQzUjP7WOXnNm+ttf6p972zJiCVkNaahkv9Ur72zZi
XpJ5NT87bhtRMcAsYu8wgQgivBG94HgpWkZvS0I11NbZTpU+rr9cMKRmSGKWfBUlqC/GyKG1iqnF
FtsL0qlrgibpFepynv6wT7GeyImYuuaunkHWhj0IRz1eKcMCiFwgDowBTjTKtzBIdpyOnf61VPg4
YB5KcxNwdSbfpRNi75JY98fhySyTN+XUX+AyFJY9P0AVc6dcBPqDtG8RKtebkrKF8hJxIkOdzFlo
jDgP/YgsjdgXj9qoDm4qfwCEw7yG/CHdmeg5IDpaSmod7hTKUe9DYFpPeWfbBjWzRdSEY/94LVZ1
31rHQ8BwugWaeRanuOLN+gYIEM5CyN05tYhbf/k5yxsv/slI+TCt5YZ9F/zy1gz6NvyeO1xopVHd
1JwBSpNCfwvRgjFTfecJvVWJuUMRvrFGvMJ2zBvBRmWfLh+Tru4sP+UrqBWs5uUfbWV2gQF1xoUP
ZZcMC42oALJT8l7HvUuAU2TfJFBfNuZsAIeTzmmI9JNH/Jws4n0/AT4AM7YwSDWArTRgGHExeiQw
Q6RtdyB+GFlH5S6u8UQYmQV/xDjzG48lD96OtsbfLTMpH5CuxaDvQgK1NlXlnHAylYxS1kR0nF2D
JgkeNtQM+UQdtHfbF4r3s00z5mtpQASJjXWDJaBs+pcIAFKbxFVg5TMMADlxRwgAMoUTYxt3kp9+
3agPUBNx8xtXLtb3qyKJ4QARAs6EGK0p7SXfkANSYWRRzwYzZ3RcVSUfU05vRnpBM0J/6SRgkGh5
s9Y7LxQPwjZeYwdwnxxeFoaLDHqZVo0TmFrBPi4V6EpMt4AUuTxpstl2PGknVtLuZhTjGsfTbe2M
LEXWWyoQLcbzK7/6TgYP4ncDi4CuOxBoP6Ik9ALLJl0V9gEReGKCS9lfR1n0sWQaha5ZRbCqGrbR
Ew9pBhqc1HRQI+woMXKNGq41MAueYYr79GBUc7H79w+3qW5l3H9llv8H+AkzBcXSznQe0tra1rOl
2L9ygGJkMC02/WOaH5yCrBBDxxsng1NMwwrfjg1ys/jMowmaz3oBdZmseKTpnIPODOkEeJeVSHUQ
6JPYAF37pv/FGukmKYbHodE/1WpZ8cOw2Li4M4alzIhrzuNtae9t/Sa8u3EgV11HYIwMrlGkUU66
mSFoOY0sD30XfpoxyDMNWQlGwpc1A1yxVLJHXRQFWXPQ4WwFUeWam3qG0Jw0+8ScodNE6n2xBsao
XvbM3Aq5yK/II8kntPr1XevFq0KXaWEl9/OSvEjrMCT8ha6eX2Cc3tlA6oPByn57F2pJ4qGjgFC+
4e7hczOxa1B5M5FbccpDbzz60XiDe+9QFMVl9nZ5zEHDi2scJoYEqb0OuUa5aTz7dmraQxd7J1Hq
R4QAZhBZctMV013YakjxrEcrO/phGEWO8IIUwGo/B295SVKv27Qm1PW5kUPQp053BRqY8zaxvONs
s5n3Ktb4opZwHO87EyBhXUT3fijgElWIGn4caj24P+UX/f2FPocJWE5W49TKq8z02bH6myJm7Qnb
7HnMirtw4ZoXM7WU36NcGsM6WOFsjjUxzvPYdnjlXdMVF69gUCCbNWmIDKtwjDKCNkzwMMMDbGYQ
j940HMf+s0N0ulFVDmW5TPaJbDXxI+uepBqgyZJJEKbDEgh/1T9Ieyex1lpWBj5Wz5dkbK8rAr1I
wPJ+w3p6kWH41sFhXFpeeCt/Vlb3XEnBq+dPcjPmKEpAkZTUKLavvqsW95+a1ReULLIghyuVVby0
MnuGefs1EqwTImLKoA6omR1VzyOWUpEyt2NMQTjkBh9OtvFU+QexZKO58vdFhOuJ1KUPg2f4NGMi
AI+3W9LGeFk0M1ozAnXL9om4Dyd8KBQJHGLpdqpwt9DPwGEAJqXcyR98Wk9EVqTSIMK8qkltY6bz
5OTMx41pmm4tlzFHjozx0Guju+DpdIO67It3VTWXukmmP0d5Qdyp4nuZeAHysDcfbcsod9QBMcZ2
oqmAxfS7AVTTI228fUVwn/Plsqn598dtYd+mja3f52KdavhSXNJyMfbWmCmSbjCYY7r2ONGj8SU2
bbSx8/g3H5S/NH+pB38mIqaSEF8r2qL0jm7pBo1jx4mAODMLL0BtMBMuvfveLvO5Xb/homphzYfj
l/TwwXZ47x89TA+7ycJ9a8upxJtMZTGVo/fo9SgVOw7F70gRmrn+cQ1foZTSfxOYUnCUdPll4l09
LBTdGiLx0Y6jZyGVvBJAIHUynOvW++URjrFSoQhPEox7LXKxxVQ3woRtMsUxHWk5B6rjahgNZBcN
nnnFcnZCgr1Dyv6Fx/CpBvsIQKW/z0fY5AZpCnTi6og9GM0o1PDKIUAMX+HOqefxmEfttSPwgaZR
+tczNOP2MNna1Ew5HNlB38GwRUhQZ1ewhOfokvnI9iJ5XWs8zVEBIzVzVoU/GZ+kku06K/HflkT8
8NHVA3hMGYLYB9SQliWnzYEpcYzjpUNdGYZbhl/woHuP2Cz57TjZ1TLy+hAGa+9r4zyL7DObgOfZ
eIOz9TIk7YcXrMrPDnFoVdMbARXDSExh/EB9UR3isv9DdsbuQIzPaCV9Vv/jo4GtjtAR7lZcvinf
KgFqNnWw79FNs20Niyi91DTV6XRvTRQ4hez48avmWs3WXUpOI/Qr+NSI7mLY9kAWxnePB4jPAm1f
LOX3WLnPHgue3HNfksH0ty4fd8B9LSslmT/F00L810C4vFle+xlY9A6W31oCvCizR1ZTkEjvju8U
Vq9TShL96MFOM0txD/EiQNND8sA/Lh+VLikqHWA5+0khMfKNJrDZge4ZWyK5gLiL3H6MiIlBGpmY
LQDb1mDclKAV7SBW9Go3ECJ/M49eAPSgu62Vd2NFlt4MUbNP10k2W7mtEzaS54Q40ny5j9GTnPy6
bre9oud2vbfa0+IuwUBTiEZddX2iyTWWcusa3kCkXo4VKPJfCY4gsVpALPXBQYjeeZnprveJi8uL
BWXl+a+aI7toaS3bfHwsgI0cYShci8ETm6iuauRz4oh1Ijlmy4lgGzRm06kbwj3kC2zUBsVLXxBy
xIVDZN/wVbh8HmwQxRAU022QGYZ9rAnwcMt2H0m6wHJOkB6B32eCRzEXgYDRLX10dyRXZ9k2XX4t
gcVtCsRcbIqaCViPvGJgBC0YGIaRc+5WxREG8Z+Fl6XsiLZhKSw5HlzEfh4i34VWSYvkqxIVhAyc
41dsBu4tjM8ba06JfW5jLsaakGBI3vOYV5sWTyhsUlpxa4e8oL1qkjffHW5XdY/yp4tQI/0dcYT0
YYwsO9apdCh2CFbNy/TjxHY+SKVm7kExAZL+Dn0V7jQ94hvrHcK2x2cmnMg+S/Co4NzIMx1+FVta
zE7ZT4Y0E4J2zAqC/l3G9EOJg64aIeKdp+zHbgacktjyBHl70zvf5TR0BJChNs2XZu8TVtRlDxWp
UyOC3/VrlvH0bC3ZHeFCJzvRsPsXIHjjeeXP8ObbyA0JZUTwejYj5hgD3mLsmWfR5U+yAqlFy2oE
Nab1yOucQDn2lWUMBOMRogYX6zTVSRnQbWcWk0Idvoa0xKyZpwx+/yC2eeU+xabxGxOr6HvzI6vY
Q+PnBo158hT7Y8imxlMIOgh6TyhyO2s6hZIjJqmYIJmKRNnSiBBwhs+iEgf0usc0u/Xm8TVB4kMa
iO0cVHKn0viZFyK/YTAIiV/7r5VGXq0Ky2N6EhGO5BIAURiQEnR7xhC8d9AAUqjgXoa9YVbZTzun
H8zBXpKypnWuDpkQiIraSzvR4ObF8NURGUYWXnq/uIKPvm4A85DxhWr4ypSnaXLcp3ZJ+60zfPmW
tgEVK/iqs9KHZO4flebMy3Fdo/3+MlzGrCMSJ8WdOi9kj3CKf4e2Xx3GxM+Cuo+eaQ6+wOeADTJR
/A0Lm3rDST9h6oaBvxCAl3dr+IkYuu3AexSYfXztCZFvMinP2YyStbD1crQhZnlsJveM2R4W2o8x
ZBpSuQ5cKx8lwsQnh1E5syDm5Cz1a5R/bn2tJvsBwTFk6YnuR+E4QFjd7Aft1pepJ3OkeJvTMdpO
wvgUzLZ5+q+MjZiRV+Cu+q5692I5JPJpFXgFxGTyVe7ayMKPaEYMMdwzA1qP756BfB1fShYD4FO/
6mG4wTqNs9hfc8w+8FaBberzPwzqNJI0H0aCP8wFvKdmMgQAO7DMXM5OWd8hpyVAidldbzZ8ujge
soaozclfrufJ+qxtjqBmwuIeWx923z2V/FyN5T9Rg7BeVBRJhXmqKJ+5cNf0sn+ZXQKnrYudiezh
ydw4NFAuTAbWMAyBGFj67U+skSM0jbGdgNR4sRgOy8z7Ah9x0fKpqfWXr9eU1qXIqLJODloPUl4Z
nCg8CgMWFSROaFry+sewIb/PRFiSfYAoiv6ucKo7Ketnd+H2gFi4hwtLUIH8a8u6uso8RrhZxtFd
yAg7rcd+fJxf4q59XESiqDwH0ixGamUcMX2UPgIjMfdd6775eXTsejZt0Gku0kGrvL6sn3Uv5Ubh
P921teCCiG6jCeIAOeBXcQYzvQrVPcYIioKyO7f+Y0F8Az9oI5AwZhC6Cz5SWYZGShKP5C0/UcX7
DTtn22Ti0zf4azy0ifznaD1y/lJNOrHLwDyLl0sdees8OdlYQ3mnCByPY/WTuMVzLvgJumUatwab
kIRjO0kJuNPpco6NttsAmmB0tIhzIv9lICbBksgXwgDkddz8zoAxOQ7KV1I8WHH3E81fP97VkUlO
6KRuyQyvtnU9aB5NGq5pdngaKMfGjMiovqtplk1bXwHNx4paOGtsAdVNyCAKPdpNV48YqWfuztQq
tplwTuZY3o3zsjp6s49NxGPnj+lP6S7tdhF9vs2N+BxruQNXxVRzJAyTDh/3MqNNvpQT3joM1kgO
YAjjdsMNqYVPgKPDgitlyf/lkJzXG8V0kQ+1zmMDUqeu8N/2LiSJkdY3GG0QA5X+9c366NT5c+6O
jxMbV9MRvwz9WUoimYUWV9oO4CQQWQhd0FTnjw4zTx+Gzw9+n51I6o8w8xrEWhz4YjSv62aVIqnK
oOnWG+zpx6ZFGdA7tJOQkrlnipGSmUjhGhkEIQnzxraq6UrAmBCOuhSLcZ+UGYsEK1s/2c7GH7X9
kPEDjssDDPyDlLhCq3I+DV7VbUQ4XNzShF5QT+AdYkizq3bMNbeFNb8NU7ExcuRayJFuZyBgHWhq
hI/0kx3yX5dyLUi5yohvR8io+2mHwYN7MwJZ/d+/5aH4jNuSpL2FkZtGACusnkQhOREYWnSvQ+ge
RhgiOieuM2FEGQsEOpPuyMWRX07N/NAa41MyYubtOpbCPLtDZJ9LwhOCYUie2xFp69PSGL+90fEY
+wkRM268xeHWkneToFAZGlKdMgZOKsaD7HKO6Ca2tmxMYAbfTE65k7Bbgr52yUQGiuUwtaOGYhhK
ZqcXkoa0mIwIGWxVJNNhmIe3svGREwXM0Rou+fgWlYI8xs6wcU3bQAw96U1lPaghpca1nDXaIn3t
e3PTL9Y184+P2PSZxqGfD1rXY9IOhwEDN27rqbrvLC7TKWb+nMnxh3XxzCqiQjXD81w60asAMODV
7+a6+fIMsHD2fhzjH0RxBH+6qXWF+9QM0CXcEgVyZAcDbZLvvMgSzCj1e+frU2R1b1pj6B+LeqU3
HhKvYFPT80HM+eGTmPme00KbRTCHA6VluAqKxQcgnjtE+8H0/ggJpeEaI6amcnj0/Y48hdxco3WW
I1lY+0x0j94y7HJFNDGjoaAjzi1oe4dFZvJCp5OQLBSflww2fTk4u6Wrvzqr27stk9LoSC8R3dju
8Gwn7llJF7Q+4gxnfiSt/JaB0VF15l2CkUsu0UOxKi07MGub2c4DgMxsCTKizPTARNsyPte/o+kp
1hoz3Y+c0k7mn8mR+WgStIegS34z/37KjXPG2P/GHvtx2/t0a/Y+nqon7S53IZaPTDPm45Yn6+22
sNu/dG6BqMPfd0SJMDFvX4QZ35rsR1wlTLAO5L2ZCSDTBNIe8fIo7EwQ6sJ+0kObbbNwYr+df3U5
LWeEN+iqwFIxswgN+nFChGamcE00aRQDy3PAs1x2yimCxKWVGvk4OtHP+nj6ut9VRrFSocU90imu
1La/n31GQwqO7DZC2mSM46fjUu0R1QcQwKtu/Mh40Ek8IEsKoRnP0bPTUNRbHt9MO2BbdJwkumGx
FKzveuEoNhHuqWpwQ3WGaQaDB7hKmM8znqnA9vnmhlFfhwbcDifMMUu1qAf86xScCWMgLHstO7SE
dQtnG4/w5APmjVDTt8WPKIjqSEpxysIV5ZjHGxPM9KZM1dkYNb4pAOSZ9pwN67mfUuawKjK6T9DT
jbWak7TxVFREivnvbss5uNdD/q268C6ZiqdGjQhoqQAaxIc56cF1J9OAdSjLoAWhHHEPOA0rrp5Y
FT8mEXRqASccF9XRqMno1Z4djBHzZ2vWK3ITahiSCyvkpYSHE2/CGFWkXqQRdGhXAmckamXib7Oc
Abp8mTw6gIXdbgSO7a6rQsIRnVwQrcu2Jq0NHkoyMwwjpZCHFa3oLQxo0rFRB+aUfE+sHxF0xtHO
DatA5AXwc4ZybKSjW+UN4EcX59EY+18ntVHvt4ji5VLI6wQF7LSwf5Sc6cScMl71SMWZ1ZBdx8o8
EMaBHqAtqn1WnB3H+EtmMPxAo/ZWz1Y4DPPphqkMs2U0mDDGyAwgo4zyVVVH06EQBqoH0yXKkVuw
HSVrjaYH30XGsHkyCSGgMlW28x3Wkm5+nncO7qxhmcxrRCvRsGzzXthXA8huSDIgX5uSC0YFCVCq
TRvObMT52lXvWw/sgq7zyLsge4a3nhHW55bLbxVa21aqJx9R5c2qcbAKICRGsdTHiih1oX9KHoat
zz5wwz5ia9rqbSBgBZD8E3uZlulZvqklOQZW1lX7WZ8kOYVElkR/dcz1QPwogceIpoBOuEdG2e9d
dtatqG55iKem+ZWEFxyW4QxjrL5Qy29Ex76Ar0diq7v2kHpCHen/Gi63hVPeRku4jlpnO/AS9m5W
SzWeGk+i43VXHZqyMojbD0v61jHKlncLo+fgF1tei1PH4A8eUPwMol0GS8aweHbrXaqj+jBV7hnY
/XlQ4g4edxKoipdp8C3MfgrlY89YQ3vtTZySJp261U/ppUwZMLOlU/28XgK9waBUVMUl8fkO3Yn5
Y4NpZItjtCUfdWv01rMw63NoEDli9RabJpppb4gXFgDZIXIXsQ398CteugEJY/nxzzr//4ZE8P8T
Y8ABmfF/Zgycq7b6/q7+F8jA+if+EzJg/ofvUy7DV7Vt2k7hyf9BGbDc/7D4T1BbPNe3HFPyx/6T
MiCd//CF4Nk0hbCV6UvvvygDwvwP17X4G5WUxNeaSvxfUQZcvv7/xEdh5C34HkwlTex9rsff+L+i
Sij/7Qnc5WeKVIQysJ2tm6LNp+gERX0ePhfw2A3KsiwqNwXRuEBAdk5MFnB1CVXRIS5AGpe5X4MX
QrfC7kqi4KEqyZv66by+apH6soaVrDJ6DRY3i8JBEd0LuIcwSpNGkiHnLBuZIE6BGqicDXZY3Uw3
iU48FyNwPKZDq+H5FmPEpK4mTGZ8CQfhsoYZc+jtLS5d5sn2VRHRxQKR75C1gJWyiMC6XZpa+p+m
2btIvmaWPNeDMRr9NYRk3T0PkYz0Sz4N7nQo5roTjKAFaSv3E9L26idnNyEg5WDBuXbiGE81y9GS
5aafe0N1m5nDlEFRS4fxoOw03zVEOOld19J3b3Q+9XrnwcpJtn6qEhDhZhLam0hUXrczVI7AhByW
yf8CC1v9N+rOZDluZM3S79J7pDnggANY9CbmgREMzqQ2MFESMcMxT09fH5TV3Xnzmt3btahFbdIs
NZAUEID/wznfEYcZE3MCETPNG5ckVOhKGLB9nXoEbBSxRYgm8z+ktPcZYcjxMiaSghebTlgEV34j
X0sSjIcd67euOIK1SN8HEEjqkKNPFduRETAdqDVrplGJEx1Iw5QPEBsIqFO5YirTFog+1gMvYuxM
vWvcEsyGlL3pkno9O8Wz5eYJk/Ay+6y4EkQU5aZZ763Eqet1WQqC+sKuDO4on/WLx+sp4ZsmzYWl
LDNE7NAKSwxUYv4nd3tr9J9KurriIEezyK5gf2bKsAkE+MEbEojqS7ZekACFlHF8QHPK31+nvWOZ
T1TTbWYR9psa5tbvrRhpRIt7fb4Wszny+ZkHEsP5gNjku1Anuic78HWEI3Qi3RsGaGL89LKh8n4k
basqZwOWccSX4IW4LNYm/iJW3/nYYJaURjRuRxbf6uqWuOPu6Qlc49RibNPv7MhjlpeSEu2uUh2h
874aW6zYkdVGDAR9Utg6+hCigimkIzqHkOyfR3dAms5uOO7IGqaPYILmta27rRDnx4jrQkKWcxvH
FJYh206Dx2LoE/VmpENvrIZ+yAjw7HxH0Cmy+bEs0sFaWSUnSmW8n56XFdbBb2U63Yw2noG/Feyi
d1JmKStYNLSo76UjBB32EKq7ibgy1snmML85eRf0J08UPKc1wrw3A4IkcwACnqaGkF0+G/7bDPaN
vST8eIxCpRVCeu9mylvqSlSyzlTyCDkFW0Q66CRklSAz2XOAhw3rF1J6epO0TSNkWhBUxKUtKTHG
DAo+UhlHpsql86xD0VnQfVPTfKDGnc68H0+YhyZWThMjnBKQ1VCWTIwT3e1UmpDc6BPjnp7tAbIt
fmwvTQ9DUcNBA05oCLyGrLK2ljlmwc4qLYaNgapJwu672HI3rR8j5ALknWP18UAuC/atgf4dwzl7
NYxS1PEjWg/eLoNtMxPOc1KPugD1Dxa7UYIszXqQsjRcs20gQ06Fu2jjYcoH+px441hDqMjTF8cY
+zeshGlUrlDvQ0ZXRHN03zFMGp639aiRBiT9dk6Is+Vl040RoAm/fEhDRjekaacH0fQVYDHZaJfV
lxZ1zV6scCesaJjTujJFdD5VYtNAzpU7p2YMso8MQOKHuozj+d5N2dXtowTtCnnDgekZP8OiqPq9
70eZWxPxyhD9YEy2gzdXjob91ZUoW7d+hUDiWdo1i/BetgV6EGmHqjizvhLxfQE0OHmUwG6jVVyV
eHlwZ/MlL7OmT1nyrcIZ1IZVFDZJy3bfjOISiWpRo5k4KFIAzw5yYRLsuqQZnzNUkWoncBPpLbtZ
G1AnlrbpObRDBjdgnklfZbw3FKhrYiXblkDQoY8ydpYFOQrHlFWpOUMnJNuIEBaAiP1VQ6+IDm1n
kuuEzFAmD9VksgCrPacbEMAq2zrZVioxmzl+0OXfPIKcv9dppD+zRCBnsvF7Du1K4x+t7wwMB4tO
K2xGFEgIXjSoyGSoUdAKNRohmXbQJk9kCoN/Q7Az2zh3WHsh1nJVdQYjWXY2jwJsonWdz1n9acWe
nvglPScugv7ZS7ufJoceCl9XRUTw9r2cethb/fRB9wSsxRiYAPzSUen3j17uFQsBrzM6mvmRiwCH
b2hL/SsNysb4guDC5msFX2MwNrGc2quY/aF+a2q9rCNTMpFeGiUIoWWdSFCOFxl0izEZ3yyW/EGN
JVO2OIV4NwUpq6jISEtStwJXXJpeifDZLbVZfs9SF0BNLFwLe0kRlP7FH1rTpIV3oBCtRT5b4hlo
+DhCsAVcfJstHMt3ZZTwhikrtumvAwsJACGpmuN9X/gdYg2bNVSBKZaincnb0CZ1+Ak7z/PefXB4
P40BF9P2L0Xc7U8+3F+pceY/spc801SsA/gSni1tn0rrb1w0s+Jgs+sKbxyz3rwa91E9v7b4T3aD
CH6G80SMeJZcXVbyjbIOHln0UDkQn8YAB2xUj7N/+28pwP8HldbWv6R3rX5lIY7tv1bWy1/4s7BW
YLikx9CEUHJKYO7en+gu6w+YXKbyfWF5wlwSAf5vTe2YfzjCsUHcOR6EQ9fjizV/krts/w9uMrhC
+Z/1tv1fqamXivnPT9Tx5//+X66AgaR8h8Le8hzGYdbfsF3CTpig5hjCA9IhiW5wrzA5tkOdPQdS
n/zEfnIyB5vv6Bz/9YdW8i/45++sTM+icbCF7fztO8c61APBLRzQg816dk6foSM8Q4jem/NXKcUx
y9s7h6lOokGDE3sLQeE7R8H9GJKZ7p/yE3y6AGhIf/LlcHPlcH9ubl4XXrzmCpvyYFfDMexYZAcx
ZxCvPMMrbmNefPzrf4jp23+/iCb6JXCN0gSfx612/vb8deA+lABHg+TBZwphJrtiJOqnU/MbeFdz
Z3f+Zw96cN24vb+FznFsVGHsGy0/wrH9HCD52GPNyHfW1nqN91YdqBjfk56zt3HHr76lAHCC0uTr
ohn2jfgCiYCTlXiOSPrkBwbu9zCIUjRn5taW2Rmhzi/8ovzCmGAtxXTk1OhaZJXGO4aHzM15y60n
MXzrfdbxqC6VRzZywfpd1bwzjdy6M9z+JUAc9Q6udBDFD9v1KKZqf9V2jqA3qEnKsfmB25aNp11D
4s1JKTD8r0nki0TZOHfBcNPKOKM+TV7RhqX3dtLdd80nO0AL3gF0oLjBlsEEBuOq+4QsiVlLjcCx
9L943I5VNof7IiQvMa38N7+vPypC906GF9+GRxstfN7kBcNphpOzV50amhyEydnF7dgO2SxNnVKc
gV4ij8gxgab5kN0nDSMtr2c1UrQ1W1mE0uCZD3O77MmS1Ac+j0ALnM0JYj0NHxvTuiTV07fQWcI+
g0+a2igeGTVlAa5VI0qWi3F00g4lXBUT/BsaBz/WCysBDS6Er2lvEz3HZLfchSXUa0AFE+soyFfW
HEC8nndGVJKQpZBSQPh6n7oB94zN3MapJxaK1fxcxp9ggAF7yPDJB8eBJjbBVupZN9QxMKzc5liT
01DDA18BXKaIja5WLfeGFm9DXDZr7TOxrJV4ijsQFW7de0eq03na7eQ4JHcm6YasBWrwq8RSydpF
2NIDZ2MJiBYA+JRNRNDKU4G7nXxnJ2xqOM3Bs2aRQ3xcM8zPxbiI57z0wc/0XRaGYJS8jyk0vgWO
gKljl1u0TO56cqZD6XyVxDFtYJV0m16ZRwYXDziWTqy298bYHYSRyquUghRfzlnCrrPbcg536IN3
toyuTRmechkfnQAsGMoiEDHVE2Z6c7F4AMpzp6+qDbcwd83VRGuycu+pb98JlAaHNx4VyTUSJIcf
wppzengxYydItx4JqChhCJSg2NEnpIekqaP7sFKXCXz6yp10uG1NVFozBRirqzvUoGpRPpq7GmdF
S9FzCAOxa4uxv40oEplve4558uruI/WSZksJNrKrjt6QVpP7MmbfHbLk1nZHu5Tnd8jdM8Z04j1s
601UFFQhQ3O0dW+d6zRlcF5Y20Hqd22696OrGrTWXrXNIBqimqHAT0cEJzTVLK9DayPc4iMTcmND
MEH1xcqc6BdtPvl5TahBKzCKeNUdhpZ6HY0ghjmhGHEjj8Pvx+ImRxZGsN8u8OZhr1X9pFUF1ltX
26TzaR31IufsQOH5xDkUBtrV5elImZMS3ir7ldaUqmfdqzt80GwPfD6wgjTpVSemMz3BtUMrgYym
eIpASLlF8DWHaUpugPkzK8cMoF7lA+J1ekKR6hDHAobqUGa7EXjNChEXl0+y/2HZu/HtomEuDrfD
4q3oB+WGDEiIfUG8pH2vDUmCc0C1va6M4Rbg5HbF9LQgEY414ZeS5Bc+GbQodDJbiCRr4QG8Lb34
mU0ttrZSPmMjIEFVlyhP4YMxTVipxFRvJtlSiKEz8a003JDHrw32SU6JbzfdfROWn1IGH0FtygcR
Tsu6JmiQXAQkEJ3sbH6jOZHrGjLIJjIenLj/NLzZelTKIwmdxzoJXmKbGwwtHXCjQWtMt7IzVflS
GzikUX7fE2pxiQdofrg+EHaRGpS/M02YN56PGYsBzk5WXCoSeLgr2kWFZEQmFTsjl7lLzrVg/+Oa
D+mk3wiAJma79iCBFMdJn+tF52tE9rl6wYWIFVmvBtN/zSUjbz3p72NccnKUxHKgykICWOE7sEuy
ZHHaoE9UqPu9l7IjtlgtShMVqe+Jab52GcqsICHwntCFBVwJvW7GNpDK8kR/0+7gVTwWpbvJsspk
/0r1Ubdg6XRwwLT3USuPlac27uoztKFgZ0YVIplCvLgJvGyZ3VdTfpxDGn83iKgT7PyxQoKWzcFH
Z2Ty4HSlsyfIboM+XZPUZnwNCDAT3hqrIZ6fcK4GxxxUxd4PoCoqA31Xg55ZN3LejTyH3hyQIhiU
yY6yLllV3Ydvuh+d8Az6ENSgGBiPXUvcc5uStmpXjIIk6ym/Abio+2861+MR49aDlZbefvbiO3h1
7lbMCnzTcKrzi4HjYF13eFTiKn4bRbS8CaoWgmLAhGlYu2mK5jTPQDiM+E7qfGd5qK4jQ37GGRk8
OjzX5KVxbPWG98xRuV6gWHAXjgWLJ5tubmXm5O554P+XVDXesIO7D2v2z40nbwl30K489WA3DDRV
B+WjbVhfZOkU7Uw7wcXVJDyczXSyNeBTjHt8NFyknhLz/9izgDRBqEpVwQOvgkfPNT7bCG8RgiBv
HXjuezO6TxjAok2eF+d+xFPXv1Kv8W8paWdpR5QDmckaFt9J1Wxyr8c3T6BPpccHjUZ0leb6JVK8
SNrpR8ps9YiWkcdIiWtXQdmKxy5hKJR6EIyOXey8M/L9jgEY7Hl7Yez5DbDarR55r6Qudl/doNey
oHeUifUjjMuUEMtoPVQj10N2wRVfzp3RDEcrkAYYTTPboYX+MgKkhSiOOf+NFJnVwGHhDWwxe9JR
1uSZtBdkpZYF9heimtfVT/FovQSCZXROpwwtC5PDEPjjGsXquC8y9x7TEzVuNF0SmWukikwtsJ0E
XvhsSR9NLubLISpfS03LzbuMdV/76naQ0+fA+SQy4sz0dGfhQct7dz2M7Q8Tvd82hJvYkVazjgon
BT9RfCPcwF1oifl6GHyGQjMqTNGXj4xCWNUto8Q0DtaJ8d3rSDxIXXQ381GES2iTjRsviXnde0P6
6DjDthynYs9Y87r8MBbZg1HDEJKAUqaf950/vtVMMsl0cCvQspJSZmZ2BF2XpT/bh90w4FKbSnIs
OCH3jeIcE/Ip1t58boqg309R89JIMZ6YXByIgI332RQxWAq8IyPiiSESrkwwo/uEed+GddjCd8Oi
23fp+zik6qlGQrmsallWDrtyRJIDD7lfA5+0LrxJnhIv5IVsBuGG0dHRaQ1wQW331mQCKAHWXOyD
1XNkW+WhK8fkonJcO7T80dnyfyLIZWjro02ah4iYCmV3JzF2cgtrqF6RtDdD4fFpRESDnj7C5+WB
q3NNdpujLJj9t9ZPi2XzyxR8MZdowBUsKuOuYz0Kx8eYw8tUOd1pHhv2aXgA7TpM0Cw3xwE52uaZ
itd85rg+Wn3MRw29B7Q8rOqFMz93tjTeXKW2CEibd9tm6Q2pptmxyq0PXLJglaSKpNAlghT60SmG
LZcSlYJvyFtlRvYa+cVHUc7Qqca3lj3gFRGw3Jp8t8APP/1uniAxVT8SJ/EPGNEw1Q9B+CHz8lda
9e0tW5LkjJRNfGo9cN7N7xX4Y4j6xFaUWLt630f/Gyq1Vq11zbUY9+NoZ2fTx2RniKhhiNZgpWYf
OkXmWXSmR92HzdQW1XcxSPBIVuchGIHZOMrhyRzdS2lpfFdOjW8Ic81aoioNDK3ox3wuoFyzicYt
B7puNccAgxmUW4cwlk9z16BQ7IZTYlrftGft4pm5VEXEEFJ1RLqx8ElcYPKH2Ag3rI3a0JjxIGCQ
/jENWEzKJIRgm3rv0ubtVFZtRz2f3OfM8WnyMiO85G3y7gSOcy6y+GBJ/ECREPnGNijqfv8HMfEA
8RJBUzBgLBvAXfbAkPdtSlJC5exsEIAXNX4gjEQXEE50zfHBF/olm2Dm5qr1zg4gAZqQed9P5rug
cdilAeKQeTaAtlaLPNMh32/yYcoxJe4SjwG1nT/gGAtPaFkxh/N9oENwzLHTWA2CMslLhIGVp66u
jgheRh2qx0nXJL+qk+6NHyNWn6OLXr7IcD/O6oeRceyEBh5c0QPUzWws/DmCdd6K/T3hDz9BATNU
r7DSdnPsn/oBLlA4u+/Sx4BYDnOwUQz6xjK+z2kB4EfaO2bJq6Rz8nPqpwli4VVZzN7OSgZuYdfh
Tk71Hut8ReMY8UqzmHoG/g3ZuLUy8eVtOqs82ygE1mUTI68U8weAji89USXrIf5FHwdPeKZUwNLm
b7N+vGNBhAXP9SskwAO5unlGhtdYGWtpl0RyuURntwG4m3Y0KShnMok9Qn8NYZXHqOPRh/Qh4biU
5xRt9Ltgur13WSbsevYv8AaieQ33Kj/GNRPlLqFhs1XXnpMuge441wqUM0uXvEA3ToNZXjsTwTNv
Y8Ut7VTaUCD5E+hA6W57OpO6HSilJsjKQaivTt+/Nb68WTyTKxRwt54wrt2QU9kL1e9yiRqa5uJq
+N6zrDCFuOGniWLKc5NVNmEwsf03c4p/2LNgNWraGOvc1y5py2P1o2Loee6NSRw5BnmECwVqrwXv
rCOiMFFaz6SI+2lIZV4BouyqVd7+zpc/ZgJz51T0ak8GkhNYSGyz9kfKjbeAB++qnml9495T4sXK
6pBsI6ADMLz20eoTxytvyiu+k9wcreGDdWvbM62ntD8O8EXpr+FhYgZ2SFBqBUzltl1KNvPOr/Rh
aCP2sF12Z1fuTwn1ZiUhPC4aBDCHpjNt7RKXD9KzsXeBL0a9uKY9SV06FtlOx5PcqwYJspOGZycm
JdtsQYmjMFq32i/3nD+k5ubZOWfqjjWXiiGOy2NQFN1Hvo8UBxF5xU8mR5YiYygdh6ceL4vdcWZH
4K0xl4uLDn0uVM5yDni+5YYmVfY70mEmIhViZxo8+9CTeTHzYViVhEzuWdW8F25hXGbcNNpI4itw
GoDSkesfCJ46za6hSBjbtLxID4nOfoVIFslCorep4fAZFa2qVyTxvp1srlBZHzqXUpICuia+pqAr
LO5TyG8bF/U3pcMlgH6eaeupMi1wdVbyBSjxGasbzejyzIFkNXhUCXSOj6KJBJqo0N3Ho1+eqiq5
/k5JylvnIOY0pX0WHZiNPnyJMjmc8sqCshZpb01ku9qPQWs99tDLI9xs50oZu2oo7cdEqv7oLN4p
tOqU/ln3rGGFPpfI8PgzdTV0N682nCMXi71+juBzbqE9/f5Dmp5+BcAsWQcSGEDUw+lrimbfm5Zx
1XOKWXPAt9XnHSs4lJjIDm5pmGMaSlIPCa777Na+f+4gby8shpuVm/6xsTHmhvVrF4/57c//BPYr
O4xoDYFSIBoAPGp7B+zYZ1JavXsIY4vRJet3GZRG7WPDxBAZHYO++kXy5jMOSfj2vtPsgXU8JjHZ
s5BboFV64zPqXcZJ09ZyTHavfnyhfJFbkG/vpeThd3LcDCAz6vtRt3dTAjXXH2m87Wo9N9aHGtoL
RASBtqcnmNjkGE8xWi31jj4zEEFwVi4yKMDiIquv8wjrl11VmFY3QHdfuotenLEZdrUiFxjUFuWg
vLFIBQYWCjIazkmJmC1w7Z8puYXYoPdCxpdQMNODM4YS2xjzTdD85sECP7IpYoKlkvjuBrEN4IF5
iysAxxNiNjUZvWVbCba4NGSBnnd4EsTOI7F5G8ZcoXwwd6Zhyr3NsmYdqtJd5ZGx5Efv8YAwR87i
AHAjZxcWM6JyyVVcD0gEYIQVJo8oO2JHECmHcpx11QnhNk3agq5rgumjJFZjHeU1fH4oiijQPvkd
UhsGEC1uhTZ4Gs2VAR9vgw3605goE7piqFZz/mzFDjzuwsGlX6XgPRtpbpUVkFVuOoR0h9tsGr8z
5+fBozYhMzvd+Vb96PTVD6Q4y0zV3uLBUMd6qn4Ar93XVtmf61EcMsMgo10P1RYJmINs8iBrOjfX
iHLc2PMOOwmTCcf6WZTfC77tFWIFjjxiALmu+NtS+PMbZh63DHgEA064A1sXbTPHACkX1dDo7dkk
tWETM0myhIJgzWNMTCh8QGHskpjZgzTF97oj+TTDPRrZweOcFUy5RJyQO0cAfNnd+zJAAi1svlcX
3yJcoU6CJb9Es4PwAu4F3HNkqPLVG/0vz+8/YYsbIMRlRVnWESxLks9qKKEaRiz/NhbznLwHal4g
Y66Xi1z/FgMDPIzLvnvQDODaVhMKkrdwCxPPu6RmeyjHyt75JRPJwpXxhjxqUNAlvUKWlIdWFseh
QcoCGAofqIKXoZIW+khCsnlsnQecbUgEC5oY956Mo03pY5lQMJsbu6ruPKWo6TvjNOqXKYrykztz
oZnDbyrgm6HCdslu/NFrg2AliwVECZsNw1Gyb3qiwWa7u4tkv00SvGtlVR2TuB8RqQZ3MSuSNRyH
YSZpuE1e4eHhA2/glKqYrLzxbnZwg+vwIOMwfuhE/ti7mrTnNDz56A/Pqty34/g5DLJfq2S69Br1
gSSr9SBt2HuD/U0xGyMpgxdYmD7aBTYyCltoTBJJH6YOBiv8vCWyFJqS8Bk7TGyUn9HIWwEC/r0b
YsvwYjQtGZwUO56j/XIjZ7hfpKWu7BSkq0uSu0jdKziIbE0hmeTOnS7aLUEPezCCxb5u1FuZ+5vZ
bigpZRXss+wOo0WsxQ71GMLzOr0MxDIOgesdtY7fs2wRUY7w3nOo+lMTnVUHH8XkpQNtxG1JXIsx
9zVz+mArL3vQ+Xg1EAqHuO7MqrsmsL2aNj0ZhQtCCqRzmFPC2t0hSOcLWC3jooufVutMe8+BsQl5
4VQLhWjSQIqZmvT/srRooCIINjPRtoWVwQFjBL2egD0R/w6BZSL1lEs1NE24i4PuR2fmeyRYvAXQ
6fs0P5zodsyB2N+GGfOxKzF6pwaRaMzrkGAvPPCE8VA6JsvYNVR7VbEJQCuWc69azTgJPB1RTGeN
gpyVCLYf74pP+kcMh25twCRiFIPg1lHloWzwJrkuNbdWCkpn7oKs9FAfJBbFoFgk/hqIjAI86PiK
uJMA5TCj3l0fdKhY7YuqaAFrVFyEr7bpuuBP81gDi+71fFj0QmQg4O/LYmIEI97uOv+Mh7hadLtv
vtYGzUtdbwsYuGuIWukqLJx9VcKaMFNujy8+MToQ3q5W4XzNK++QzqK4w6xvM2bsHmHXoD/lZKrt
N7Ew14RseAsU9letZoJSYI7y2WfYhOidzoTNE2TfoznToOYD+aVm4q5Gu9s0FdN014as74XTk+tO
2y6oeN018eM0N6imfGZNQMYl+l5AMYwDCl+jR+azjH+l7y952LwVTnmiiOT26WzN7hb8f3WAig1v
ZkDg4jgEyyammUPKSXidd/dTWV/LcozWIVxeZeVfsvFfa6huJfnwWxORwdHyodst6JbQ6d/8wXzt
IhDXZubsh7i+b2jNirZ9g4FHCsqMIAu66FMMyYUR0kF1hOay5FhbgV2vcxvFRNZba8xgT8rRL2nn
GIB4fnqR2WymKRr2qSNuydJc6AbJiBSvJvmVp9GYt75DpHPCh9ppyl0b0SaHyB0YcIKYNVATuzkz
vIkMyjG3tlQ81Jh23+1QJZoXbx3u6JxgzrhxtJ1sfZ3z9n0uzQnnBRDq2RkORSE+gliWdx2/YAGX
gHaKZyowCLix2pseAbfHAynWtpV81m2M6MWVPqQ+RoTWJXXc6SSTAawqmBXPxdOKlok4nniKcbAT
q6jEOuILneJgi/Uy4/SI7lFyFlBUXLV33OFTuUN/HpHTtzYOFLwvpM1O0Qtsm2gbkJhixl+ITvx7
u7APcuBb52N4NdKedYu2mNOCqjFdQZwkb0WbQXhu+CvOwmaHe+E+XOzyQdDVZyQeuN3g45KSwYUm
VxePUZluOFOZD/Hcst5y8d55bBE96zRpzzu3zHk4XjKGsTAck1fQntdyjtSuTMN3gwi4e7cY8Q44
rBfDJIHXb2TYkRwqH2FtVTQ+k7H+mNSEn8eufiziCOgltb4lDFKI52drxMMepwQ2Uex9BrYJ89Oi
eTD1i05G4DBc9A3n6Veh3NsU0MIRT86ForMfQhqQKFAt4GBvSy0S74d0CQOo5odygu7s026MWrXH
uca2gZuoHRgHD+zfVrh10x2K8w3i4m4bq7zawjw3TxPVBXoqyGvtOAC+lJ8W/NnBXGYLYH3XsyLP
Hn7Pac7LzeiTJDIl8sBi4RYBOUbHS2+XwMLJw2zYNF1vHRxfwx2JzyJsDkLjN0LfFsO8uCvJM9pK
l3HcILfxDBsUmd/ZxNK9ESNzzLol0yHOnhhopeSoY/TcEHUgNtqwRpBvAMfbYG2SS79X7njzh+LF
TxGQGYEctwGmZZF4uzZLIwrsQz5Oj6zyuvXodQ+9ZhHXxi+Opz6FptZQI+knvkJU6qiRcIMgxeW+
sMQwCkrjUMkZAL2BsqHvsPoaTfHI5/gz9sKvrrv6mn9BEs3YOUHC6CoYNxMNHWmfoKSqzAbygN8C
Q4wHLan+6WY15BxEDV0rubGefiR7UXjtDbl+hKxpeBMzPs6aZCHOHpx0lzrH0db6w2tfOQHTa/eh
I4KFUWD9U1vWcwbaAhoCR9Kk3quJF1oNN3N2pnw/leAK/IyaIU/Z8Jtp8prNfXQsfOGsxlpDHQit
XcCqfRePhJNZy6SEs30N+TTbh4nJAixin42YCe0R4I/QxcroJcAGTePef9+lFhufLOgCdKxsTt2U
556OCiSTD/+ibZpXL+9+CTRn27RDbIDC6RuG16ecARQp7V3wZpOwhVOQkszwHm0dxddR2Cc1smyl
Vywxp+GExQLir+KyeH+YQ3I22t5klzaNr0IPOCXieu+MUYiqoEKTaLz0DQZXu3T6rajdGihQ+diO
7X1XmN+r5dT+bxFO/f9lKP4PklcBvPmL7Oaf0hGvv9roV519L342f9VY/f5bf4qs3D8sRnLSR/e3
RJkitPo/Miv5h0R0hUzYEnDOSUJCgPWf1gVH/uEsv8NftB0I9+b/C0h0sC44aGd84mHhyGF8+K/I
rH5LgP5RZ2VThC4Rs0rw5cQiIfpLyCp262acUsQzXS/HnSkKROOZeDS6FNc72M3C7BikT2zb5nQG
a6QBFWg1R8y4yH0J81+MJ/Q67BvvDvSVuyKijhhF0e/DovH3IZv3nQ5LTkSYIms6hyRtevKJg71J
C3QcGLnu6cBII6uzm1lZRzinl7Tv9JlMZ+gFDhi6hEAvwzSNPennv1h8xjdbmOMFe9eOzTEpcUE8
nZLRa+9qyWZe1YiVEVXs3TDmBdda9bNyUPkrfOSJk7mnMWEsMeDNPWhqDL8UPWwxwBS8M/6dAHIR
WP3t6qKTcxzf9XifWJb4x6sr7MmrpFcz0g7LW5abFOt6ceHpynwseUsjqEMfWm1b0u/WNsN4y+kg
POM5Blmp60OTyO/Isi+IZl9HDuB/8/MpPmH//PPhj0EfZkkLEOU//nzExYIyGiYWeP6bU9XRCY0s
bDDTBpsXntoQT7nnxwawHzT5bYWOJk1B+swqfOq88o4AuoaRTI9KImn02SFNpX4o7dC6yzxAq2En
7ti3vE8xa3aEHtzvGJNfWabfGAX02yBV978/AVA175jbFMvout/PFmZgQL4gIzriRaqcGK8bhyka
pWw+jDiJd4ZbTWcUbLTO6YTREGmyleAq1znJP71aTOnLZhFPLqbH9gGgHgu8Mv5C389oDUU3HFF5
CehJ7vNBgPtpVk7o9wcTKya9NOOQyWXh4MCROP3+gFCW9/8mNdj9R9PQInG0lW95lnQd9LGWvdyc
vzx6RegKhrvAdeOEDAkneCpTrKkqNG9A9cZzb/o+m1bF7FTMGCYjYxdW03OeuK/wd5dpQl5umyVx
tFfMTB1k5WszH92jTMAWuLNCFoL+Z5qPEMDG60D4AGWWFxLQ6bpyKxtGMLVRbzGcc4QwusIq2v4M
XXPe626m8PYGhkpx7MIjTvcISNa/meGCnp+alwMnLvS1RVh4pOhk6Qk1FKiDbvaEWaabaeh6HupK
X+rQgi9Td78iTCAXbdnxhfP4w+4qhQqs/RGC8d7/DnUvAlaLKmxYPFTwiDNCU/nbwDvKOTz6nWUd
6sYMd02OmDDLXHbtsw8ZbLT2gYMQDlV6i5pGxP/mRnFD/ukxUchkUcQ6nsVb3PlbGPcg7R5NIEuw
RoMIJoRx7TY6AUGZ3LqIxUrNYsNmweGz6BDLxkMOEObcxLt4lo8wLWe73jUEdIgB86jdflp+tS+1
Kq/BODKLWvYqetmwGEkZbUNDtmduM/5oRIi8lxowibyd1rVv1MeebcEuNXW1b3xg0pmoCC8Z5dmX
qqaCCVCUx8mwj1MfDERqPHs2k1DAwZBZaiYgFUNEAzjRITZb9FIzCEgYibtRDNY2TZmte/o5JteF
dbQ8RsEWQdt0pnvakr9VHyBA63OHKNP0C8Aw6VW76XsKqGTjCRa4s9MeWtv7Mkr2mGVomkfiFEei
bonq0IX5YxK1t7Hd/lPTgazqYEZb4cHGK4JrkwOkLkv7h3Q6VHk1qA5UeeGWtNCHQFveXYI4K3dB
7ZKy9x+Unddy5UiapF9lbK4HbQioANZm++JoSZ0kkzcwJjMTWgQ08PT7Baumu0RPzY5ZGo06D8+B
iPjd/fNNH8A5xhCMvFtNLO4HchHC7cZVPM4B7U8G5bYelPu2BUlWGy1xZgsRbeiBa8m8m+6W7MpB
PrGQIitlDM4DKvJDVdnfotigjYuvRB5CtePJHf8Dkw72EIesxVKJZVgRRivT42Aq3dGafU1aOz67
tbcLmL5vM4N5aFMBh6EvJWA6o+2DofU1g98Lonb6odDzNhIKBUidrUdIafP5MAOWhheAyYsVjvu5
83+YdTYc+kbuiYSpk6VFF6nll0G8Ci3HNBYcCHDmo+3CYnRH8zpr8cbWKo7Rb3NUHa81bqkrO/Ra
7onQfXI8VIhAjZaDbHShXAtENkrRqCWjVotHBSqSqeWkjmAA8kwXnZVpPFWda++r0cvRCRCiogRJ
atbiFL7C4yjFSX3KVlrASvM42UjfqVZVEn7PUbkGLXf56F5ZZ188LYTVcfYamOLGAagcMvUctGSW
DkcWPdZjr8W0VstqLvpais7m63F8i/LWaQku1mJcGR4og5W39fAktFjXxuHr4g0fjpbxKAabtKw3
TW60qaHjacEP++mgBcDaZr/QjzYTgCU761zbgfqVO0Du7DpREHstJdZaVEygB4r6iCvg2ZGo3UD7
DwC8PnrUyAxVMgrYX7v2qZzfUUYQG1AvjbYBVIGc+Zt15d2fwxSft4PfriWEyYXJY2TlICNy6/jD
WgJWdDKxeEB5UXlydnFyDZR2odWhdPWg549lFzwhfxTnDrMkfNqRU0QGV8aM2bGvKfm1VHRVYSJO
jmPe52XdnpkVFkE8XOYuWXP13bM+Gs5Zj09JhJCTpiHzz7lNdQ44jJuUtRd8HltcbaoM11aEwduL
HPfU5YML54W8TlNYD7LYBp1EpXSgKC9L320HvcrrJnVANsW7QFtC3/3o3bHf/fVTJP7kd2clY3uO
KzxPehje/+B3L3FPSybQ8TpEzAYkCr68xpssBNe6uIs6bMvclWA8TaALMC05w8EqtJbD6bxrkwvc
vG+d5b4vSXVjGX64ToDdbGBXXv+HB/rHjAGvJQ/TxmJLBFl4f1x3TbZRscrAE2reg39TeK5LhEt6
DpAz8eL0kN8uThCjDtL8OzJF3DJX/+vHoHcXv1v7CSIWviRSbQou5palH+Nvlh8m/grL6GmWjBt1
7KZsONdAHKtgbs940uMbWd2HWfalHJpyf/5l9aC4wGzcOspuS0aYnN2Gu/W0fcQggA2YsXQBKztY
dPULPnvlchAQpigeaClBGhkNZlWgq9E0uys2TqV+8/keR3y7d8PsahaueZr1m6EDr1BPC1uKwUww
gtF4tmLoPySLcUIFWytHtrc2K8qV5atuO0ebzAlYP9RYqnkCT26bbHETeDiFkmA/RsOtR4u1i5r9
uHT1Gi3f3//1Uyp8809PqmC1z3Lfcy2IN6bePP72SW1GyfgITCVoSe9b0eE6XDBCLtoRSZnXg11i
GhnYjXR49qgs7ejFLRq4H9mL0s7KUHssVXGV42nRzktVsHwwpuwitCvTx545hflhSodnSR59TTcY
e32GQYv/FDJIAdn5xYldfyWLWeAKYhLfyYfFZ2CZzeOgC9dhQm7iPBvXvlHLY5ONt8TqxIrOl3ev
sVh0Ud6w6hLro5Zo0kqyMQI3BQmN9j0bxuiOW/M6bHHLdF5wqowk33rwJokt4JHeeK0iBjLCaCfH
fuhMh+RBwX2lH9IdSdhn0o63U5GA6bFfbaTO2sq3llHtlJO+11npnGVf7nQIfhV6sCcY+37EQ4+o
CpJtZTRi7bCbWnkME3F34yHiFdh6kttHFXDdtlvr0bEgLEcuQOuxXFUjt0mfhMBqqO0Bpva+kaZx
9oP2Z+shLaRAmHnM7aWgS3rFiI0kgqCsEV4ILw/EGNTBlnpwNYCSxsIxjQFbiBIf/kRxh9+bK8ab
6YYTjRlxpjts6EO10NKWAI9uFg79tilBYYAOLgrU/Qrvd+zBlIcND8wpe+0W/3su2g/HBf0/Kemc
qm48T+Gzl1IWUjsDAZHwznKAeFuzt29yWm3psVhBL/nKg5Rr17GYUH20lJp5JZN1yXIrziKXR8DL
F5L/3xL9wEchs5N3LSD/4fhF+JUIwkMr7w3PzTdxYt/nQU9xYp4GJzs2jlbWenfJszHbb32UOwfD
ma6xPb2NRMS5l3Y33EUeeBm+cVfK13AWtkvopHcS6C5abFnoKe06xOGjq87F2gsdaxUUVX3v+Pm3
yixDPI88j0sRjhRrBO+hLPfcSfYRAzBWR+2xXHhBKqeorxjvrrlB4MIqaoO7Gs3qhVgOQxHdLr17
lC2c986v8gtO+UfTr5+o3Gxe+mZ5IbS5XhBEVv7sR08qbY8APRgCF2A4TQNUX4a0ts4L/wqXUpdx
EzBjUeaDZThV/UOR5t4u6ymep8HJW9sXFU/htchvNLMvcH8MgYxYriQBBe7+W8f8YbXgsVvBm1rs
AoryhC1gzjssHPWzy0YQWJ+GZk321nU5M0tOj/WCdLPh4D3bAVEhd26v1D7tuMPjiu9RptNRaJ8G
PWyWd4fuwvAwRCGzJBaXklFi5Fs0flPwYSXf0S7zc9mWCm8t2WoWiA0qsjWz941nD20lygkqQPb2
BzVBchohfS0bT4Dxs4W4s1KvgTqbMagUgzJpTUOBqhN5O44VoGcnfSpxdRBJjjs64mI4l6BKCfwi
wwn62oS1yVIj3BZhvh2L+qepSSwBgD0Oxa6+93K5zTMXu1arYiwGw1PNEikv5Os0j09TZQbn1rfo
bbHYlyrrBACNMSeFAhuAAqdlbB/jlJVwXp8NSEA7+j++lbVfbXqHy2SzfBtAh61M1q/0Feb3cfEW
z9O+b1CrGghCZKfpRISfsKlLB28ZlhdSx++kSKJ9zV67iMZXYcxo6VROnGAgbSYlViaVBauMyP7K
4RYENbJT24bE2SprAeESqiVdAKjxbBUJ9PDSKtemdKcdlAEQFaTFZqsF3TkZ+CbZIMZW/0x0cluY
I+Y1yvr6zr2Gc9Sx9hYI326AkM3kn0tf0tLTbks0U0YTVEEdnJtpx40LRjCwJ8smmWap9DDTE8eV
m1O+HSiwagPEBDqigs6/JSMXrlh081T7c70xhgiliOOeOeU9lySdv1veSV+euVHwYxXd0WMDtYjX
PF+bAn+VWzTJ1oxiTppoOQ0BVOiEbVVpENcDe7qskbRXLMY6tkXBGW7e1Q36t8kf+Wvb4NFbJrAj
UfAs5hhkadRcntiVzTfcqWQb35Iz16V41N4klcsEZIrulw56nDuxoZFudECCvnpLjTXUMi/Y9/cR
z99WVA1jDQSPfPDxO7TuU5GkH1GO/cV3Z3sHFmHrS8qh0s63j/5Ubbs2AvlF4eOmqM0YklT20xvl
clVUhsG6rYr9eBoDFT34wsGXoPDO95hl2VJb+6XApVF0hdj3LULLgJLgD8Xe7vpz1Jqv3Ow3bpvi
UBLTo1De4yAEToalZv9kRHvX7ScmIPhjQj9mRxCT3Fnqx8waHPYN3FcBlxaHzKueTQydYc36XLy4
dATD9WKn3QzvNAKiI2FioxSMBU+iKtyNjbjBLLENU4OABRvEZGQO2ht1tA074BZ2bX4YpRVAWfOe
hG0yEyOgfWP0Ozssqw1AfFopwRsQTZlTRAX1VRRcfHW1uT0FX8athwmj4Hp4jOP5ImvOmwqSzQqW
BfZJgvW8Vih1cO1SeQ7hMK8bZ5HHhc5mGRu3niFbtgJLexqwsR+U2+pynfncWcCGpVHfy3j6LoA3
e2oMj/GE0ySg0mKdxqjhLQ7UMq7fCtNz1p7d3o1Gnu6BSH9tGKVg9L8Ja2cmmcV8LtOxpXgRdMM0
PphtTx26KpaE6sLX4GMa/B9cAMhBDPMPqtesxfIPPe7etKMb2PIzIhyJN9H7XTLWWoIzaM4PCQkA
g8FuilNrM85js58GbAO5TaUwhrNv4TAlaw4Af9N5Ph5uCNGHtKn0Djh7L5Ie3Ibqrj6tJsPS3AWU
D2xNhbGrLogttWx8yVT3hBL3DAdAfg3m1vC64mDE3bAJgAaMKXZ5SLsOqQ2AdkXC9FKQvcEFkdHM
0NzGWA+xl1DKwK4zRZui4W2mCtfZDgaaO3sx3OVh+uybzzDj7KvZcK2zm7zbegZ4tkWJc8VE+uyR
rWZwcZkTNCek/YPdThX+hdbhaTHHx4nxHreMZNnVVcJUngs0nWs4/ijtpvmCUB1TdILj9YVStIRz
AJVr8HFAkxAcv6AbDgdFUfrBG6gmkPOjakICop06LizOsQozbQXELNexNV1FW1xThgD3sa1eeiMN
bknM+X17tyzFNxG3B3oM2m3SoloPAmNZWd31tvLhuNYVZ+LJFyNmIJDx0PrN5xg0myA9SYq3VZK0
SUmlYkGLTWzROkoh3C4RzbSxsJWvACOxYM0XQMNEUaoiJw/dRc8246GVLAkGGnP1M7XS5uTYe67r
FA3L5QXDzar2UEHJON8q+RkI8HG6T5TVxAtzrty/pRRiOfeKM0dgAcT0hNOlie7icaxPQ+LR6Da7
GyRFGmf94Nlt4gOhy/DC5SY7T6rlrOQjPHnhZcJMR3IxZ301VcO5dSAjlAjn650ZNj5NX0TKvBkd
xp3GB24l34SHzF5FYJ3ivIb5U4Pra+vmbRpleq56DMVYgvAxII2weK8vadvynBiReXJ1h7US4cZC
enqiT8Y49IXGsfibzIwCaC8p8KFaOuSYtrWUBu6k4JUKD/eaqd3k0t6VzvkOYvsbbNXhyYui+2y6
j6T9KFoDCmud7FIDcE6sWvfOoXALTNIKf4hcD0Yx7fEP0RzmOF+9DA6rQyQ5IYNNSMJ5MrPyuwku
k4tf/m57cXcgDchILoJoyi2lipJ1L+3poS+nZEcQ1L0v4Rq6CSuykWKpPWIDGxttlDdpNj+OmOrW
1qNg44U1OTtO5Y2qffLxaCTHIKuB4MtoCzYjXfcuw76kpTAvNDE9pdbY3lYTU07uoz8cLMS+4eEo
ZQXV5VOLQWfeLZ37YgapdUpM/76G7nLnS3LoFoW0nw+BFpvnroy9o8OYCk3G3+T11hFjfJuVHDKT
nVRn7X/uAubgvUNKVPTPESbbuauS8zgTPBDiJ972L9R6DStR2qwBuhTUWNZmuDGs/Fsh40w3xjUE
TR1v52LcmkTTXrkvR9vURY9Pu8m7NWKGyMCkUHbaB6f2rJtyDB88ZygOFrTWwy+/MFgmoFetxP2u
ZwSlLHZ9r4IDY7aGqg/T2itb3Xe+1Rwrr3nKloHMb6TkOSq5bkqe9f2nbjD3V/rn85u0LjZtHA/H
KJ/rvaJ55Aiz6yXMTXddm/1HYsbvbv5DtfNbGbb9IQiyQ9bQXRgi5186gwsviMDjLKLblgPtMpuZ
R4QGBHxZYC//fJNZueJOgAPss8qQ+NQXaDeEWcv8SWmD3adLvWB3vRKpme2UX843ca5HkS2z1Im+
6rUbifIh7uuXcCYOiKmcbJoKMP0Z8ze3GstT66biDrTllvuRrVV5NoqB1xPjbRnHhqHYU+7Q3PQk
zPcjDSOrMuVaI1lq7ZlXoo7ZJBlajBsbZ+qOLOPUk9XNa5bitw7w55OJ5Zi6NfvLBFq9MmZGz07V
bZOYrZugXvAcU8ibR4a78gsUM8t7IEf5hL3KoZ1a56roe1mTqHHJotgjbVWwOFt6jKqf5jJfOosq
2d7qpttRsgKl2LG1uMu3NBQbdK/t2wwbTeb1T00EktRrkzMmoB7mDkYyMEIbkcTJIUyd5txE3gya
sbZprjayvSoc8YxbFQ+NXU2nLKVxA7Nzf2MBlAWIkVMVr9rnaTksg1286D+ixJV+NwhowkMjn5Zh
SegonR6U1gdyXV5tuwu3ZYmTmTuvdWni7qIGhicp+xyCRPBXizTut23ERSsyix+m/TzGcrpEa14C
YoaLokRSSwFW2yEPVCOgMk/UmzHmQ0qWNtPS3eBJq9ZZguUp6Mgl2IYM98tMsH3JIYT6xcIuCZS6
HBaKmUR4+CyahhNSMy+WW+nXtNb0nrltrU0z9g+cZyNyeWxgLpnrYJt1bP7HUlxbJoIb6oo58e1r
Y/vTqVo4YGrTuzTVeGKzV17ZztaJw2U1sED6kNp/wmb6owHidXFyWAUG4dNjZJNKr8tgPPZSXaVr
BPDwTRw+vtsC3OO0Dmbzmvo5lRSRr41yqr/SQ8d+uoci23cdq8TReFFOkB5TCEZXhpKruUuLW9tx
8tuQixfDqnDHPsg5kTAkuesMELGrmRZslAdsvVGf0FW3/KTTJicyR6xpJMQUW7FHM7J1I3K4ASIK
ib7JDmdfqdikNQMc8MKpL6NNYxtnxnHBWPUFAtXFnpXaqYXfX+WB+RqwP0hdSmkc2FAPVFxyZ7Yt
xmgQvYiyyYPjJOG+borocU65+OXEUXCIz+946tkDkn7jBSmoJWMWlHVx+cwQGqdn6r82SFXHOlb9
UcCf2OcpuC/lOA1ZkHRXd3g38wb7Kh11ycaY6+JQ1nl2FwwtW6QBfFFUzW/wsa5JNk9P9sBexMUo
T6rEP9ah1V5ay6q5FZ2cxjKeTKUZvbP51ZwdLGBNdjJLFLihNtl5R+M9nolnFCyxHXl6uZjLb0Yy
npRXJfuwZq5XSBYfNY5EoPDd10izIWqbM7w26SEapOJeGIztbuAiv25iQm7uXH6RTtodTZP/Qkao
cabVdFAeAujYA+kKkwB8Qux/nNnMiZciMh8y/oAgFqAHsqhfAWk8JmllrKeJ8h0p6TdxSF0ZVVkf
i6nBjVCAEc9QDnXSJmEytqUnJdb34yYgNzzFZJFidTK7/vR5xHdU9iDczPTNW66eeA8vDk1Hl0xB
6sbnwcjU8AmM0aS3awpKYpuJOVcCJj2cSUj4w+huqf7ZdyAW9yN+kB0pK3yiFbEWesyHmy5Xt6Py
x7Ny1IcPTiPOgqO1cBc0ZdMcPk/CaQYjy2sS742FhzUtOxwYHu2J8vUzMeSZpXlcaI5vHlqPv4tL
23AnZPWtn4MvUY3oOcZWrn/DJRaUkUhklXRS44FkyYr8on3HjnEhBnyJx40JO50BEj2sU199DJJd
VI8v8ozdbMzGZE9GdNz4tJQ7hXGps4WVvitMai/oInf77t6qRi7fM0+b4ZY+pwzgkAr5zBsW9PLA
v/g5uSXXjgC6dLCEPuXGyUemjRoqcqHPnG26Qz+jCruwmE4YxdF7atounZapLCPqfF8U+hkLx7NF
RhZoJVm+kKDPhpmPs/ON6CAYFDF47DsG+j9xXjtHtxTUp1lxc3Ekrw5+tbo3xW0bxFgOHWqvvPZo
VM1yjCaDmGPPrERN87Aq3KshankVtvjKJC7k1o6hY61qM1sT5omu40i+ACFSrT1FJ7I++kjilZ7d
3HYyUvAwvpRWYq/KKrzxZs6grtIdjwZFswcb0OpmdNkpzVo/Hcc3Qx/oDdT4pCib3WJjeVQyuIts
C7Cozc0goWTwgbVltisFYOIiunJHZn+7WIgcpTUdC3O5pgu8S+iIw8FUg7OrqEkqGufesLMLaj+5
NLvH/j2Jfuv687J3TERLwJ7giB5SkweQ0ARqepU4ZSoTiAFDtCaWnp78Prl2o2PtZWx/Z8Qgj2HX
neaGffCSlIxkcg96EjeJ0mG4YBtXBk/E4SuXPExsvCmtaU9O+ZzEMHeEIlhS042x6+vc3RDODTf0
k9GCqTXRDvRjrwOtA6BIJEp2SDGR157oa64zsJlOw7KB7/GUcvEIdVZ2rIMPB9zy2a6vnV9bx5pY
bUe8ltDWFyIf3gNgqS9YlNRNoLO4k07lzjqfW+ukrkXSAu6lgqWUMnRx0/K+U1jLUh+3TsMF1wgJ
tMeThRcl/tLieWSEhTWiJyLsEBUOfJUdw8z2z3U1WbT4qC8sNzydL64YxWzd6autk8dYRXctUeRe
Z5Ir07+jF53509iQ5tTJZVsHmT/fRDrXzGxRoKGnHDipd8Yh8NoixF2bIyO3cxpmFJxC+G8sfEMg
+l7FSGLK80HlO6n7gdkV3Aaxtq63WEQg2a1mzAgU2GgD+cD6EK8Dixkd1Caw7RDcnnWC24jtx0Rn
umed7k74Swl7l+xXNXiJ5qtAZ8EXHvEoOVY4MbDe6MQ48O0rd8jHTGfJB50qFyP5cpegudOm82bR
2fOJEHqh0+gpsXQoDu3Wra0OAAUhLAi0094lxi51nn1ZEmedx126LXXanasA5C7y7yFB+CYkpV4W
zdnsvO5Ohs0PmEfx14a09pZscHDAGfThRvbMPjf9ZhG2T3XqPl664CbDJpHbPmMq9TUjoM+e1F+F
OrPfy3UgivJU+8E50an+QOf7J530VzrzP1L8u2HS3b7aNtd2TQYoQATg8KcqSlMDhOYHlPxvuOjE
0+NYR/UmBDNga95AOoHwLhe9IE6GU8P0lDQ7+0koBfBM/HWjyQVT+DNs0uLLYi3f8wrir6cpB77m
HUT0J2r+ARy4g8gGjkuieFhocGva21mDEzTS8zT0kEhKTVQQwfeZnpOzq1kLXQ11IdL8hREQg1og
MvikpXeNO76IqpA7OpRgu6R4qRMSm4YRPs5YEa+2pjxUn7wHTX6AKgquX3G5yrxHst6vXWRHu0jz
IsCSBZszT1m5YT/S7yxWuuAloJ0A9NDEiWZqD41mUEzAKBpNpSCtupwX+7HRvApPkyso7I6o/yXC
g7NtV1qItlou2yrNvADYoe6U5mB0ADF6wBj5MD9jH98KgBkL4IzeSm46uMX7QE5bOWYPiWZsNJq2
ARKJsMsh1RQOkD4Ea8b3smapoAT3EY8gUdaVDzWTrM2gaR6d5no4mvDBzO2tSwQqW8umzbEZx2ge
SOWrDwZ/1Gi6t9A2dwPgkDl0v5Ep0qnk7jllcRfkDndfu+BRQh2xwY8UdvjYdN4mY2RlY3uG5W7T
5NCXLwXokkkzTLCXTus+DuqD1S/F2oJ7tlIVVQ9O0jxadn/T4zkEHZbZ7bXXlJTMq0H3JDI7hJqh
ArSImJLEOJX26meuBios4FLtmrA/9lN8YQ8X3kQN8CfBCH8co+wkuuUD3z9HTseAsY2jmyFh3BNr
wAugF0KT3bX2zgTT3jtAMLTUKM2FoeAjxWYJK0Z5BL4b6DGp5si080ekuTIpgBlnYEOlyuE+0OyZ
HAgNuDhiFqG/S0rb3wRxvF4A1nQWaSJ/eG54TnodqB0x5TQgboomfPVaAtNkz9DVqWUwuuhRMhxa
qYzmZIDHLLOXu8p0EGd74Na25unkjI0mTdhxTe7LTJDjXav5O6x7QSuMXBersJT3zG9Jatl3huJe
wGpSssLg3IJLsa4j0tRotKxB2PTOFpMY/kCN+e8BArX+Skng4GCCYlxv/8E7v3IY2X9/xSR452hW
YuQhYVZiP7rTceDUDdqbtkiu7cPeB7QY2/NdWU6nWBMY89N0AXJBHwBb6gVIo5WJF+rhnukD3hAZ
uHSFdTSXnw5oxwzEow3qUUUAwf/jn/RJP5IIecyM69p7DCBPjnn6lCIUWrl704eU9X5aCP5XBQH/
nTv+Y/o/H1VNpi6Ku78/VQX//lP/4n9+8j9/99F/68X/3Q+1f//8JdGPSpvbf/cBF7ykm+/7H838
QNFq3v1d/we/fuf/7xf/7cfnb3ma6x//998/qp6jkd8WJVX5O8O8b//Ga/EvbPbjv739eNc++z/9
1K8lAVju/8b4zqLZQuD9+Q3OVHju3wINFAXmCbQdi8A/fPaG7fzN9p1ABp+0T4zwGDraX3imBk57
bbNiaAMGnmEmP/dfT8Cvfi2eu1+ekH/h3xK29n7808BFygb5hzm+BuGyjsdO+ntvSD+TA8A/534L
gIAcZd8aN6rzrmbSEic0jOiMB3e8rfQR5ldFgk8J/pXSH9IZJ454s3SP1cSB6vsJ6jvVFvqLn28K
t/s+NK55+eX7MwGA3vS50OvvaEzmCYxvuW784we64H2IPOvh8zNGhkpugLM8Ea5iRWUnBoH1ur2F
zRQdU2+gsj6gWKnjAjmQja/zLnuIw6E89FVpHZi29fcyI904FFP7nTXywPrue1MWZCX7+NdvXdLB
OpDFC9zC2ruJI5/iMlW7qC/N7S8f9lF3lEpi09JfnYKhuEaWQ/on85/cIF+Q95gWd9ritsjJgLv2
6XbTbyhT/N0n3Y4e3zJ0j59fMNQIOsBgxH1rKRO2s0DbUqgRCET63c83IjDni28VPMKKuN4fviWN
J7bAPje4svf3lBzQHl+Il7DJASOwwjxMtqyePStCQs7jb4w9S3TBxrrpUiVxmuMH+fyCA0U87afm
xcf6u4/qxthHspqfewCfn9+QL/BdZGQ85zUzmNQf6LllRHVeaiN6xLrAGN+nayyw+qJa//PLSUOl
grcIEujNlc6A/gdWHJwq3tg+WUs87AB0gtVLeuuKudBFEWbh1jXufeSP6uY35+a/ONQdTqjfHOk+
XgbfNDECSrxQ+pj/w5GOkBGMhrKHNy+kKrdOqcntI/NoMhs8pLMPKB7azLUMx4+sT9u9XzbxdUqQ
CFOFMFOItrz7nBlzRI2LLW+p1cSd3vntoVjUQLh08E8pNQpcza2r1Y/2PVjt7mnBvJ/2friyAKOu
GomVHvxkVyK/z916rOwEBFbe3gvW6VtnzsrrWDp5RNIcJcL3FZ7Z2bR2Q1G9MJv2fYgPI/2nQBjC
2oD1EKk33MnlhgFVd1Nn9ElVeXb86+fO1pGLf14leO7IASHLusLBnUcwSKcGfmPLYykZOQXa5ZuH
//2mas3HxvStL4MjXigD8PdJVWlnjDO/2iaU18xcmOJpvjY1wO4j0+H+4o3iY6TF4REL3LiN25bs
sQ+uCkNRd2/3pEg/7fafb+Kcgepg0xDgxuIhcmH7gh738SNk0kI+Jfk9JZnxNAjrRegdJj0WFuUB
AH//B0Oi83uXPUtobJtcol3boavFFtYfjhoy9nYjHat4H2oMCtAzok3Uy/hbASbcYsTw6hDY2FXU
RYLHMi+LkfaPaEawFPJXysXIrEToTZnZ7ay41uXtznxHvcSvbxqwekld3E1Uh9LEmXACB/nXyhyj
F1GEwQYWtnvFVDefyC1TjT4vD4q10xFM/ONUD9WNb6hm08ylOjmF/CZU2Lzrd5b/eqdKWekttn/h
IbiPaZAq8LuJ2iMPTY/m4mNs+OtDhfvYn54y2yI4Jk1uedKV0vtDfqeZSWozhLHfgViu8hE/xFgF
AJ3EUG1L/SFAueCQME3JVWxiCMlFvvaBaq6lKdKD2Vrk39OXWaTtfW5MN30gxwtfacFv/fqpTiAF
LboEkfwGBcd+o2GtnjB35ZODlfYRauHPjGDmZdKHHGyfcGcn4c8AF5aVFiMe18gj1JCrDDOc09yP
0qwOHOaKKqtNkVfOT2m5XzHogR1laLWxMTnfxoQDmLXpzH3h77ums5+HuqFyWyXfuhxOaVjhQqvB
ca/KdhHeXoWhcxXNfZwuBT1do7XG59/fzHUmLlWmls3keM2FyDD8AsFK3TTMZyk7GNCfqN0sir9a
qZWvl0XaF/pWli+9VWEq7eOv3O3qQx6Kiwgx7JtuahyKbIjvG03gyOg2ewym6oKlBwuEZ9wCVgBo
0QyGsVe9eJOxvIOtGf4YqKxpiPC+5z0N1hjLxG0mBzZPPTDGEnnQL4L+SpNjD+kkDJ9QBOiew036
kAWY1SqfLQqtyD9lIn955x+f0e9UK8cc3e+URrz5xRR+oWs52fUxBYbF0C+nrH5OJ+5g6xiT7Abn
YrZLHDN+7GUBX7cDbCGN8jKV43PaKY6RUORyI5PZJ78wv0pLqHOQyAZHMDBGSYqWCSRMyHXpZaT+
jVoxqc5REegf2iEpHsRSlncNGNknYgjDerZS/zDSefOEnsB2Iau/uFWsLrym6lC5QEymf7xnmqk6
mEl3T90B5GEKyc/Twh5o6rH7Vm5LS2kc4D5XmJWHelew6X2sJm944OA5tX1dY/4bh7ONGZ2jnKfa
SQfvjDPR2QxtNgJobObXwXl26aCc4tjdD1z/i40/iepENR6bHKPfE5fMz9J0lzOsQTwote3eYeRO
Nn4bRi9TqBcRXuc+eV6E2OLTDR9vko6IomeH51jy5vM9ZwiyvR3GL58fZTKpD8ZgozInKByEI8/e
zJbdqNNiR7kVrhxQVMsWLrixKcf0ji7z9CnJQnUu2e1vEtmKx7Yq3nQ3gounL0aMQB37x3stgf1f
Pue4DCS60X3uWfpuPfopThPuhMc5DD7YlNP2W2Ivr2UvnrxWiidlTA8GPdo3JCr4lIdsg8HBPn5+
R5Yx3dc0VpYTw61Jrx+uhKGFcxAKzyfAbFnb3ia20xJtuaW6h9eoZSIfptFgPDZUY10YMUZEMqiv
vpTNuHGtlMrTqq0xMkFmYCqvLrHpT3cJjbl3LC2Y5cqFatzPDxPq4DGVtlun7umUrpi+F9Zkv9jJ
u1rq6plBEnC6xRg2WYnOqTlDX3t0RekocB7W/Obk5rQZcfue67wcnvTnZxHufnnxxsaNrwmxs/uh
nvkbjIbst/AHrpON7e1nTGqHZEbiY0qObXpMxJqKJLXLpqK9J6etcA+qFzfNJqYhDAxDCLEPblbe
F/om3eryeXhZgthpEd4ODPZX1YRQsvw02iB7c0a8f2OSUzLlWDRFDyZdOYzPyOEMc7AyVGC/VHaM
1SELy8vnhw2C3hwa5jar6+4o3FltGi+07/CiuTusL8OFGhrcGKr1D3TsWfTH1MY2zrL8YYATthZ1
ZOzrMjEJywm21eyod3kP4EgUCrcCy9FNGkfu3qFXk1N18G/qLklYj1uHoo9ekJ4toIdEI+44kOqb
/0fYeS1HynTb9omIwJtblTcqlZO9IVqtbiCBxNun3wPqN2d/cSL2DQGUWi0JSDLXmnNMW8l/zVOU
GhftwtId5eCUiVgTxVXsBxJyd3GqG1uZ4kN50irYzSqOsWfiQMKbKGpg/JGzx9T1zOR2kpmo1cGU
uvnWkwfbiqH4xEWfbf08D9Z9BrMlIIEI9xrcX25HdUBDni2HhKIure/iqlUCZfO0/ED2VFvpGw9+
cOun/N7Syp2NKiCPUUMMTGP40kXrrws8kyAE/iixa24Mj/l8IF3jlabxLR3c5Hc55cjDmmxuJaaO
ZYJtoBVueg6aHh2Bpx9mytoIrX0zmnq9dpoAQ85op78VpM9lBF3dzZinAl9+Nvsqu4APMqq1Odiw
6DIr6J9Mn7l77KTRJp88r0uIQzzFUFrPevYZ54b8yaKKxkQbNzfFxNPpDsWzCuB1MTse/juZg7AJ
QsFp6WF16SQXs06ip5BQh41Ywi5xNrqnpnctSL+4tanQmma/Kp3WeC97lHysGsJjWNT1O6XiWDtL
on2+kY/aS7wO3UHERX5JIrT31MSbsxGhusx1582VXvQa1JG50foIzzLAz7uelr/rKE5/q52/MSk2
6q2tv6ZtxAoyooD138NuOhQh97RLg+viCuNPgzvidTTxpjpJzjrB7LVd7XRm/EzdUBzcbtQOdWmI
YKmZrvY4tolfiyW3AYiSjMT0xGk2flKNoElc5S3TSrEcZTjsyiIP3s3S/OMYCtPrKNGPlWZ+DQNZ
qmPlEidf0h9J/NE/zBsx7XVjR2ul1MqnxvChnqn8t8scX8EycXzjRE5nTrhTGq54xWr9ConSpbK1
T+EYnfFFtYKOb+di5COuXi6KbJQk1akOuiTTvWdh8lF3RfqbNsovu0jzexwgUUzL8hjbPqO/k97j
aeMReICoVr3kAJguYvRXrht/BWmt3lCxWTvbMXnKs7L9atpPtLrWydUzCHSqxpI7sX/DRoTPbCfF
rWfg2LqdLbZW1A83RP8otacvUXsMCM2Qfqg+3WhILF+yNYMpXJNXvT5o1yrPvMM/DmkNLozUNotv
dFxX1g79OZmGbaXrTzKSzmE+NW8yQ/yCbHbFK6BvC7g0r20nkqUylhQRCmmsRhh7iKNBcwxdTwMg
UNqraKeMAiW8KB4xqQTe4eLoRlwXFpBmX1gpwrmkXaFtk+/8Qa+pbY9ro1acNZUoVItkkJyMRGRH
v6rXiemevSzappKI6YWdjuZzmruLBrMgd46QzWlMeMdSCP8iR1Eg0Rhs3ue0DHN97MSi94v8k9dR
kLfkscYJi6oiCVaBFTjbscSbk/lR+lS6NNagvAKnn7+VqmwR3xKJ3SInGztSCoGNosgwHVOuqP/4
W8zn/QGCmYINj2+Aveo0uKL76SLEStnY/SiZ99gZ/n1m/gjZmpm0/Ge106h7oy+LpT5YyW5Ageiw
Tr3qoSevhRs9+zRY3h2r/jX/ChnmNFQVllz5MP9uatP2L4ImM6889RhrhXZMwcxTHun1O/TAgkxf
J34pM1Jx49YbvuoJzMlPGuyVLP+rKHh4uFOS/gLWwaeN562J26rezLS9KEy6F43Wkw8i0BBrWmP/
uGTawQadbCiSuFrnlnsOFOvJm0VMyo52KuafUHPOQqLAnfdwKCsL3QzgOPLiGFMx7uUIJBHELrkd
LeniXucGRGX9e4Pym2jaNDslld+sh9ps32slP5APnR8EFvUNph9IXLn7aXEJVsCUwOrP0znVKdpf
fUUU9dj6nzLGq9xqzSRMt1OHBIcZTJESahlTNn4a6Q49KW2kXALI6qHVFefH7eT2dfyts47GyeyL
k2ycP4+bKM/0rWOSnzymYMHm56BIVLmNWg87khqfuja2FqauK9o26UEpPn4sGrYlFlTKcgR+ooV3
zfwzEfQeEBU498rYFx0ymtH0rSWPLffEWCc/2eSpTyZjHF58e+kZbY4dR6bLIMZt1AcN3W068Ocg
zNoVCyWWuEGtcBub4QsWnf0Y5tYFDHZ8UIwMQwDyvG8TXsBU7fLr+DyHmyEUsn8qhLS5n/3YkP4X
hM+huFSA21syfnF9j/tm7IavxKAH6nfERouO4vnjCaK9B91ujL/hzpeXSMVyFQvEa8i5tHJpW6W6
s/JKbrXvNo8GVlQEPUN87DfkBPnPo8o6aV6czDOyoRXH6Zk/wPD5QevYLObfXsu8CLkp8R/NfCk1
oz86MILcxvZqRK7qKrei7BLqTnunt0c0uzN4e2Thxn6SDqD9M8JblNRTZSAod5oIxBKKB1ghNPEL
r4jsl1DxnV3g5smm0MZk8bgGUzLa0whbEobH0FJ46MbPzI52IOwF8wUFhzeCH2SubgBpORo+EKB3
rAOhv5hvhamWS/DX1YG5XXiXWXPucfyAXSFLYn4O0GIAyhqTi1q+Ko5ZPQeT2SD/QSbBItuvn3Eq
VtfSip0jfqFLoyb1dT4VdfUNaZ6W8neS9S0dtZR7EnuKmnrKuUJaWW483mYrOpJ/G9XguYu9jry8
EbTyLivK8kDghL0OLbU8wY2z12Law+EWg3A3p1Arn0sVrX2KdcvHAulxG1sx/V0zU4xV0MTWobAc
pn5QEyiuJg3zM/KQoiHMTm1XXGMzbnaag5dmPhVTmlux0AchLtpg7Ya1XOERmV4DvruyBZIxuFOb
gZLCgJ6QcD+5Lgin3s831mh6za7wtDdYS/6Tyc2D/Ub1bmNmHwJidD59jZvOIs/yOQ7q9FKkYwyA
jFWQhv1yMyYWCJJpnaC55KQoThZDb+ep7cj8pbOa/gZZc8YdO5wfH5L8CLKs6Hf4DXJEXrzuuGaP
o8EHfov+5UdrnZ3WC/GLxgZOgtYrr/AzrLWSevVBtkV6DNSPzlWDQ46ZgMSjwnivbaUAMccVC50x
PGt5dKlSt9pUOHXwe+nWqUBAptycGuhe4oxHC5fzSQPcT1botBsbUBkL9WxGnfoYkHukqJr0fvsx
2MC4YJKOpxMlCZryJ58RD404ZuCnxxXkn/vLcJpAm7wKs374MB3jGfty8Vr5ZI+wkvb/OGKp1XoB
FcuimeoN+R2WPDG8Xm8eoq7pjgA2QU6IaFjlEdkpfjnticA8arraHzDZlOvE0IO7UaWw8qpI+UkC
0sQt/4/adlijh2Z8Va3kFd86AVktBDJfiHGnpzW249wLXrwosJaOoZmvWhGCZ6/CfDuA7dpB/B0b
/zd8fSrRjm68KKY14EkN8nWZQNrBKXHrw6FbNnVt7xIW91u9jrplPl1CU+EtD0PSKRJ/0Rg2Vfh4
comM0fdjQfu4+L1wzbNVqKCfYXAuys5L70S0tBdrYpolvU9MGKEoiUC/kfYJsuK4P9s6HFFL64o3
bmiQmVka/lbrEbVIHoVPku59h1HmTymtLyI1e7h8VMMzx6yvYcm4AapJPus+s9w+JurLGkgMCsKU
7qaBRyyZxt8i8iDhqFK+0OjuX9LpAzF9EDYWH5BE94JUoAP2p/2vD6Z/0Ur1X/9iW1oV5bwO7CdR
gcVXYkORS4TSHBNGwpNJxOjSCXz9uyeehKXlby0jUk1zhvpFs/C2GHFCiD3Sno+eoRCzuPYbKDVO
BxRCpYGJNw2Udao3FPyy0jwlajdpd4T9mekDfTBL/jHC6EYA/PCexRCYU7T6z5kdoOlBgkrYe2S9
DkTyUkN5ZW7SEckTTcv7pHqTurOnJ6y8KcRLbTJX1JRH+TKNa44hof3uIxVtrGJmlzIhcNDvrWOr
ynjvG9EZU4158pPIPJHzWzxbToDSq22tesOY1AFOMJdc53Y9BMRBrwfabvsIL8QULBC+UlYTKxGh
NKYMGu5KPYt3Qp0EVKZDRQfNXSrxYVRoKUTA7D73inGHBlS/E8R0KVt3/JXz3ScuRsM4G+qnxA6J
IsABv1QyIBsybfeKYFSw01Spd+WkDlTnh557ZY+AIDwVpUEFqusrrL4wDoSixlAwO3cR+Um89Gpa
jk++Zf/Atqv2MvbDY1cX36rs+quBEHm6/4vx2LPUuGMTOI/YJ0ihynRaIvx45vhh2F0Kdxt8Xqb3
9yCv/O/QGx87gp15elzVuf0KubR2k+qPElaYudHD3q1ISSBZHhNtVI/SMQOW12xGvMTbxyS3kzKh
1RO5q4hUE2qyavnZw+uMa+WTiR8Ksayf0ow55O29qiwnfYux3u5LJNTL+cuE5rzHTMNRaxr433Wl
PPUtnY4OGtMnSmWmjH5nHSlSR3fiZSml5NqnT59nqfvjnj6Stp7/DCWLgpUyHRYxE1DX5J0QIW05
N3Gx07H6HOkC4FNrUjXciBLnGA50eZ6/RAzmZfT6/DNrCufcaROhOakMsv0oMrQyP2qk0XwooH02
iUjU9XzINbwCH0ivStLYL5rWEZc0fRmyBwLs2iLZYFlDKhwrF7VuAQnznJWp5V/mU1kh4AsHHkz7
vvYv8wd1kqm8HoonD3fSiuKWc6m92LmUCKqeIH6WCDg5N39gaj4l4hjD6vRlhshHXnKfjtlouwZU
CNA1au9KHlqnEElxNC8YZanr60fj4zF9ftyXnRYgsBIOiJ1OM09DCjK0QZMv0IgLEEgWb1hnDD7i
2L8Qoka72WQhuzDDuLp3pkJlIinLe6YC9oiNUtkRdUu93cds+0RTqsJBB9tU6rq9wWjwVVuUzqbr
Mm/ma+AaqYvpj/XPQHQcNTOGQpZ7xbnNCeecAiDUbAj5SxmVFT/nUXodElc95rlgQYRmVjvOx2IY
5KGK/99TiPQKSue2vc68xrsBWI4KI70H00ZaIdMEYwyOdF0IZEhsf+8W5U/eWeLXtGOG5WMnMP9y
JyQ/9ZuXG+ofx4Lz6IbVwLy0rLA8hQcSuXkQq/w2TzvwIS4fL2YtaNOVmzu/COsONnFX4rVp7far
Cyy5V+PYPmgy/ABE1MSLwp6gTI5ADEs625Wi6i+3rrgtQb+U+V1oSOYVk6ZtlVn7eY+cdHNPTPAr
a30I/o60btSEm11Fws5ibnoRDDguZViRaGloE7kkSV/B5Mhl7CN1nlegA/ywhVfa1X4+tLqdAhhE
RoH3NwBsNe9E/95RWhVsRM3rn/n20SZF6KqY3SdZIuoh9yxxTVLPPo/F1/xRqwWnyM7dQ6CG8txa
0V7PECk/Wrm26JJN3UiWJlN72asCuSsC5hGIELwXYuvvZqE1+xxRMKoHTg1xlh+jJKRSGMRbPY/7
RZt5wdVRCZNu3Hr81eddRfq0b5+1rm+POFViphtR+TdWDpqmAKHzdJ37znhFUmy8J96gbemYQUsc
6/04LaSmUlOh1MandEYKygoYz17vMG7WNVYXsQz9sbqqhlJdgz5stvGAVmo+JLTFmQd5JWHl3QR2
csrVFl426yd+jHGbK5kg6Q1+6yEYau4ayI8XIQuY2lXZH/3WzvcBXQHsMn364oOFXyq5K17NWh4b
X/mgyBukl1GDYd9r1KeYvdjkVZyr2AS4YU9g2TS+0PpEYRH2+7JpaDviPzbWnRRktZLQcZo3Tt0C
9xqcKch31NfIH3G6BgCCtgjXqXqiNWHVraAkoSdwZRkdX20y51Vpu6f5FMFw/W70jR3Q2ut8l813
nl20Z4p2kizThrUbcYD47ilNyrxQnulwtu/FPZmaBGPjwmMD3bAIK5Gv/dzJbu7kFI68IP02hMbq
2jT+amm4CY196wr3Nc5JJIgVmazmkQELESmjAbPYTtb7aurGa6iTyUhdJZbV733bavZW6P9UU3sz
sn0bZvRUk6lkjLHU9u7u3LZMI+1JUqE9W21XHrtClss2BOEl1EzsDRsHFWmwiDKaRvAi09J7jsY2
n6qzCny7Q6zRSFMcHbCc3VGtypNBWzSsHp9REavP8MGiZR/ik03qioaoA4l8Nbq6+E3xTFztId4i
52S2CrkXfbfHuD/6qnVw52+WlGRvO7YDT8p2D3NNKLHRu9d5WC8fWpPUrklD1s0z+ZuoxNMcbW4J
nFHQ+COl1zsTqRqdFQD72Bvs6n3ek51XL/kH46nPngCl2t+1VaBjV9Tz0Bckh8wdYuZ+Fx966Mqa
/26Kbm3saEISGApXjP4dLt6+2xNucQwou77JgBJDNO0FAVEkiigxJXn5Sa8uHnp42pIW9WSdvNtj
Vsp4k49Duk6RL1vgFk/zpiw1dft/9OPNSZvxX+0GMfOoxDxbd02qZ4iwrH9oN5JIDA0cNvkrzqeO
TVb2z2jbw0MNf6pH5LJPXf2NCkD6KatmH8Z0KaYzs3umxwOw7mpprQIQIQc78MZnI7NVhAmU5hO8
4Yy0TVktCyDHtEJyY5HW3gtPjMNszt/rblrd5hYrjTAIHbmwl4jxfkOaiI9U9f61MYt6qEAToun1
Rnl0R3Xpa2P93I6j91JPm1iBl6Y33m+bmsmL6Azapikxa5SLaUzmb4w7ByOIo2/XIKqq9wPzFMT9
q5LRr+kdwzjPmxB39QKfQLbB7WA+zmmdHgAxypGCJtLehHGm7GzfSw8oUW1EO7zUhlbK7aNy0teO
TnlhvvgIv7ukb9f0UXIiUX2bIoOieAsztf+ymJRnRbVQ+BiO8W1W8slSrXSn2kO0bwR5ylFRfgde
30PlS/wXl4L7kHm1cstcTR4daaab1sV8UOZe/4Fz5vHwKhSoPplX76ReOH+mnai2nT/dZG5RZPQj
tIrAwHLYe03GPE9323ErxvbmQZNYtRY5dIEd98+jZXfPsLDBFxHLsS08td+VzICWOVrVD1AY15ya
cFyV0fcgA5awVfiWuykNL3ofG5cf82Q5uM7MNVFlw+uYpPLSADIhV3IYKDm/lVPRL/FN8xjFAcG4
0/AE9uevSNoIJo7bvIyDRxlY1V9zhsWXsrSuZZW1/8fN7/7z3mdCpVH1A2hm8gp3/qn5sktP5hPp
7Jcy3TFTnQmoT7q2JLzb+TBt+vqKMOWr0j4nQddrXWImdXhKz+jkbuV0VKdh9zbvVTw8C7JkvJ2f
VvVeG7s/c+1F75VsVRYh07topDkUuvXKY6L5zbACPU03iRH2kD5oid0c00H5U6uKsbVCg2cioSeS
pEW11Qq3PFrhd6Vqp6p7j3qiPTCBIVlgeiGXqp9ttZ5UXhYiscocXCEtW21ozB8xlScHLS6yU6kl
4T43AsrCiecPGb5PXH6tx7ypntrgxH95Bye1iPlGGd4Dq9lbOABe50Nyg12WoTqCA02snHyg54qa
mVBIv5zMD5F2qoPSIac5KZeqIT10zhbOy3rMJrkC2q+qfM7cO+7Z7FRMdgLHHBlNncheJdjtzv/H
yGaZ/1u86mngaR3PRqLleBprevMf9EFVy9wkaMzqlzAjWX1Cz9HgAzfji8oMMHbdhJKYJtGhB/U+
nnpm8yb6z958mFr7x8vJlB2ZrUF0s8nrWJo9hNhYc/VNJWsseRkE6uVjfhNQil2ppaFRnGzdw7zn
/Wevc5UI8wKXthH0qmWHXm/RsBKkj0EIWCz0luymOPuNye1sdi5yAzXnYZI1ItNIj4J3zKjduk6b
do24J3jXO9j5gkkO63Y+zSLjngvjo6ldl7CgScw0pUV4TWK+zFqmeGx+CYWMWShBrP01r/wlRp5t
zCnvfoxQdOgJwUmjWEzqoqf5C1D4yJVTesBddIIP/Bj5/tw/TwnTtUjAvf7nCOuPQ8+eGaSfLoUZ
PP3/RB/q6LxRfXA/Jy0IaqTirQ2xvdiYOKE5O7v5uWtQDZ1zEiLnR7HH6ilJm9nj656qHVGkHXnz
EpretNjfg/xWZK1/yMhIiZbzbq5oA+6tfgDHPZQ5U9GAPrVUbrkdFS8Fs8vjY9R+9GADL1yXFKrr
wolvuhcwBY70RQwo5NaM2dWoUQqoeXOtrajcO0htLcbzIiEnlLlcFx4zz0tvCNvUl5oK4VMcorrr
ByPbxIn+VHVu/Yff+i/Fz+bVV6CL24HqHDwHTCz5vflK8kC9har2Hmtpu3k0Xcy+iPcyAV4byKa8
5Lp903PcbwQRGVnzoYDmPUTMmBc5QlOq1njl08jvsVA03UvEa5xZMrfOrBsgGIO/Bg31l7RSehJM
3XjtRwHia8bihmHy7NX+YT6i+kTMI2KTyBxoIDlItKnGa2fbIb/Eo9TxS05wM0sU8gr2oTxoAUKl
0CbUqi35fVgVPqlTy4xQHLp8Zd3dgppgSMVJF7Yu5N1T+vBEQs09nFaZpGjIu4A5hlo4WvFowHal
6Yunucjq67xJqmeX+sQlQil5xVj/NzJc2CVUPPZgokw6Bomy1LTQf0ts69NHmbZ91LNYt4LNMhx3
oalhdK96qCBdroWPvXE6l0yfukod3f/xdRVWsd1gMuPTKASjTaOOykaToIT6qLrOp6y+vmFtc07z
Z2mJ8Zv5mk68RBS9AvQ2Fk0+Ktv5kBEKfrEAGpz0/fM8d3AC4a+8jKTu+RAfgLfyHaVea5P2YP70
v4fwdOhmWRiQ0tJY9ixIzloTu+eqHMUudaG5/PecjwP4RMoM6WqWc543BKtMWRIDTJX0CKLQw9Zc
KhleSqZ7Pc7PW6s6Ylf5BaDK0DY2ikJGzjyjIuGzPCBiP81TrvnUvNHpvS5HiPR8bx+uAc3lD5YM
uk02JNVtlEd9stat2ni1fNLm58MRB1+Fp7CeUiZoY7eKcDe28kFHjUs1cV9VQY+rzsf3QjmXcMF0
Yg6f6tpUj/NT70MyI8uJikUVWfraQWG1b0ZDvITEXGMSpBvA3Zrj/aXswQKOCkhZZibe4UM7QUHl
niE4WiVTT9hy8p1i2NorInVycTKhbPh+O21av/KOqq9qiH64n9ymHauENZL9cOlFNE7hUfJ986bd
sTrwL3Gj+5eWoLq0cv3TfGRHbXeC5LbRqprpZpX8Cix1FYY9T/C0R/kI56hTO8W3ptMVmp892jxM
+UfTPlTTgzlOh8506MU8KhGrGGfU3gnDyt/7FpVLFMrwFBV+tY9TVRLvNVnpRwDC/71IZJSgcar4
Hw2UWwjiBpqqulooyw9FtNVlfivQUS8vh1lGG5sdkDy0aVtzAPnohYRFPW7WFm9lJDwiy6RKV2H6
dLY+J4HxMQ/S8yZ2lpFZe5f5wBHWLtQhicyDUEZjqqam/uqVCuJR1wxWFgoVO2ij++hEiGdESMTb
9JtPju5VRY7CZn61VH6dr4ZV3BJ2NivJcb0zcKYCdVFvvJjYFuESoJKMmO2tUhXfeZDnB3Wq+MBl
KbdJTpyZIpA5E12f7sKm+mX39lc4aW+Lpv4sXYAUcSQKgo5xbPSFZ3/g8b3lwjT/AknAAzzqPymT
QXQn+tY3MvIZ/PJ3j3udVL3Bwd1qtjHLaJrduUun10F1zYw6RL5LnmZ+++deb0UbkJ75MvYymhKD
UfzzS6aACQX5zk5gAKRqADYgm7SBKGZ4IJi+rxTKSsveDptdTVNhK6CyXmy60Ugtverr8RZhxn8J
W/k+X4HGI65eMdCxdr5vX4uQqOZKX2lo6t9Lg3nvWITtyeurcB9mst+MtKuWwwgbeUBGtXBlADu8
bO6eZXIbT95TQyp/izb8KKGFgByiOKHao/FUGMqwmzvQOpZ0UKIhFX+Q7gyyBQiKlrzzSNp3jSbg
E0RW/9sO/ZObyuohqWBeF++8nCixkpKy22g8v6nOesDE6JJAP19mNRE8Tl/IcKkh9txoIi2WhlNn
pywbYt5fZrIGdQEekrrMqnASdCdMu8JntcGgwgOhmau+SHW0uWRNzaq9iD77MirDZk9FSN5lgHdP
EfqKZCL3KQKnjsxRhGdVJyIJ1ZOzqxuPdPFp4TDPWCAIdIvMso8saPJdZsfJTm3L4lB5zS94LsOK
mYu+MYbcuDDpR7GsYxVw+3RV5tBeFP7Aq9llYjhAbp+0NnjmESOe2uYN7IAouIZxCNwUjof0gKcl
Sacevem8Wff7Bvqoj1GhWyo6Q39nls88EAwGTOCFLd1bgSN01rCJHNdvPRoDi0umTGpYQkKXFMTd
xD/Mp3wUGYchzUnw7HXCkZAS4tyPoRpVvno1h6y5VOI9thVc2WZOfCUc2nKZaomxjuNWrnV7kCuz
94ZDkLTqixLgYTWmdjNyXRirmXwlg+Fet2nIKyMuPrE5m8u+kf6uyIbgUwMSFMXGu5sq6nb+ke0w
Yu5QA09LfOJrB9v1d4lCNijECKIL6fFUJjnYemQzh5uETPA37BUrA/eZte0imqqjY9x4L/OeNVKj
cVsVEZgBNL5HwweYyjp0fWSDjGIzHzp+gB/UG9DhTueUvP4Oi47s29yrqlswgkoIBl51lFas22AV
0bNCbX8exgM99lZoE6ba5TQV1jisAFKt58Fs9Lnc86eGC04mVxDGGk32Q0iT8tLWWXsLNW/X1Eb+
QT/I3WolboTezDmsaqxsapg9i7C13tL4az7NAigGnJGCkJv+EXhFXqzAdfcNQFeEZbzMNVgV050z
xt2GSoh8DSyKwllXll/zXhAMFYllWntUjXLb28Nweaz9OAK+mC9N4N573EUEpGqRdZ33gt62rir0
hWWgYeYfAoTAQzEpGPFT7apMqkvmXd2hssFWlbIZXojpDZ6jnN8aRED4TUrPMpPWTilF+T30BGAm
UfhDLC/VIHfSqou8W/XQBrdI2q1FHeTnhwyOlE25TUBPPhkwhBMKV/F9DNX+2BGjc42/LKPuQdWh
57AC+xtDQHCVyqgcZzFPn8WbURPjWx+qAQLFTh4fy3MENFSsXKfcq5OenYIeDR49O9g9hr2lIVn9
1kW1NoYSw0bBYsXtlC8a4ttMHeL1GOfDwqJvenMi0RzVAYbitECfpbdGooD4aGzorK03bsZ2CtGY
hE5dDOJ+3qupqy9YMfS7rq2Rj/rQDMFJy/fELMiHQ2/ZBKKCOqE7OwByFHf/95dN8q+wKX4EiRmb
dvL/1H3YbVuH1y9AP6zw+rPCi/5mueit0swPN01IVqpF4u9xvjHnwyCHqIeQbdLZDD7NhNGU3lrI
0Fq4YRMvDb20j/NmTOF4Gz7ATj3xoV15LOVVYHF3GBIlqXzUt1osjPcQq+ez4ubflQOpsyZQYkO5
ITnOG8/SEjCTbOa9+ZwxdJs2BegJr6Q7AhhvMXL67WMvtABNQgNuqGaS09mWt8Ek7gJ1U/q7zfUr
MgSHvLlAX+qh9SbdhPyOSUIsLRc0s6g/kS5Tf5SomIfCe1UzJz8ZgRtdjETeeDKNdzEIf1tWRDyZ
3pRRWP4KSWqupGL95GVZUezAT0OeE9ELqRj2XVE4y/nhAup4EMIv7lCZQvLpTl3pvc4D2H+OjBrY
cpGW9o1b+6tSuvbdtvpyWdVR86KHyOc6j0idYTwNQzLSgIqzatkE+nvymFdXnWPtexQpJwqn24QK
I6Jf1zjRBTFPtXsgaKB71tR22AHHvVhalWxVD84bybI8RW7T+8RpbJjWJvdMV/fdpFY30Gute6mW
G3fCsiVZuCHoLoMIl2jPkIWB+Wa4woyC3kQWBJvOr8PvyDJwfyov6rRScVt8sHaIUn/+befDuoqM
hRqBDrRE8Jqh7I+tWP1Mrbilw8AA92gA6oranwNAMZ5VjedqLpO5dEVRQfc/WAWtf5X2df/Hsvlt
WqPWVn2tI5kPevRxMls1meJzeVnQBJGe7Od6YhrJ9gnm86JSC+9oeAOJpUP5PXdHLOI7F0kgA9z+
BBFbvKQviBari04Q4hi1+vN8ahgzaGGhLVf6VHyLKhUPqg3CkSUL9Rthup8UD2ukSUq2NFzFozxu
jm9FnCyNqNM+Qa+VG98RytpRRvUTp9jKaRK0TyGVh0Zr78EQ/U19zFsoJZq7YeMGGU2z2cwfkqt8
6z3wsiLpwseFER5YE9VQUcNn/tFH67aoMiXdwDX16OmDzNfHajiGgWa9RppGiaYLPtNKr4nGaY3V
fFiN4kvag7gwFIVbhrUvT2BTcMj/PdhNFpywgjTL0Sr1T2R7WyRVrOPr+jP2y/CtapHgMhxfuAsx
jPAsLCzL7z9zNbmGRsaMsGs2mpe3fz1ZfgkQfRpWwJfYbuMz6o+fenD6D56UZG2aubax83z4sLzx
VFDEopaN6JbhL7y1PUL/ouEr5kNzBCRrt/rjKJw8YDhX/vUVKPq9ve+SNWyVaXo2TfLRXcIuF00C
Zd0tmCRnXW5eeS2b1zwd8R809flxZCTZFkAJPQAzRVUc9Om2kEzTSmYu+wJI76UkBZLFmmy/PTd+
NyutvjuDam/tivII+vN6TeHAXGFj5F4KjPFnZIKTlZ4dkCrnkPVmit8SkAQ/nBm+Fe6YLy0af0wO
h/c4N6MTOVQTh4YVv5A5diMvHqNjoCDg9vS3MCm0D55LMgTIf74wOijEiPE+1dGXHoSTu+swb3To
PiopkOAEn7B6RT8kedAgKbHj0gFeImcvnnVlxIBkE2XUMiuAlpq+FL2Ot4iIAMpFg3qdN06KPp0C
V7Htpri3Ft7yxSLKjnXYMSk1hdGF/grwPfclyyu49GJKzZnOzR9wnVdSqcP/Ye48lpzJkQT9Km19
5yy1OMyYLRCCIRiKQRG80Mik1lo9/X4e/Ku6unq6e9f2MslMJhkCATgcruHus1XR/lur5BliW9Sa
/f35MWKbKdaHK6JG5E94uT48ajfcgydBlu33A4fhNt/1Nz6/XGpushv9cnhYzU+9bl8rPhWenxvq
b3e+Hza/feDU8/Up/7TGF2d9GdvlXfkc5TtHThW46uX0GbdzLrDJk0CWS8G9jpiYk3tK290p+Fq/
O/m+EmS38NzaV41mjaJgN9k3k3Pwwus+OdZ2Y+d6ZqJ2pzMGNMnveX8eiV67PImX51sTLLKwyF8V
e6GfuDjhgxdsfARadnbPMQJSfnwFMFflMs5zijtULhTsyUWA6uvC9k5ypF529SfKzta6foqnrCnZ
ZglZQNCWrw/2Kx2f6wEb/Bvd0rlO4nyyH/p4Zt7RhRCxz+E0Pz0epbj0Lh07hyf1AA6iNx7YozIu
L14N1uRp+9yljWvFWjUe6+F+j8K3X18PRv71RmCBrqzPK+9M/lC3sWus25c1G/4bu/DryaVkh1Vc
kjAoj3fasm+g8zwWtk7eG4qiH7GN4JrC5k9liUbz0a63jqMD5Qox2O5PSBK4G6rX1mb2+4fP8R4u
N7fbtLqalPj892f/7rL8lFzz2eAYrO4rtwBzx7p9Ld/JDSj86EA5pzby4JsCcYyxuqtd2u/NIyJI
4TJ6jtlNW1tdS93buE6VsPup0MGOtnbqBK+yDaF0sNguSIAKwfDnmDqYk8N2XcaZ/24ZbBc6Zwhl
8wvBh9GDyLmoVikt8mnZnpADrsVCzRnvdvuMHewyWYe1VC6gltT1RCdIP3P080/HE568f/opv44o
54OJTBY1CtWze3nVGn6TjNZW+X7edluX90qfGqfyiADYDsmR3yH5RrC54UpZkZW1Vyf9Y5sahx+7
Xlo++2ic7Aau3qclvNYUmq+iyK6qK1/2sbITbVk/b8mg+moNH2IYbB4+ky2Ze43Lmq2clSYZLJ/1
E/R9ty5ScaJ2dsdkUlS45O8JG292bgtSaWJiGGfLN3niScM6bW2JYMAyRxZf2ZC1kp29t+WVQgGv
2yrbjcliJmbx02Ps50denxW1V3bLV7Avla6U1LktbRKJn4wHSdvMSuW+Yz/cpuQfSFPqNlAZ7cr1
sMdF8GZTEy7RAals52zofs6L48k4N1A0H/egdr3cRtCarX4u183kTNUr3XwTk1B936sB5eGqAQXR
ieoiBpz8V8vu5/qEBzReP+MimemuGCw7rycZ+1AHP+b18aSe9v1wdXaki+4AOvvrTT1BJysN9i1X
pehB7iqtk52cnQstxIb9E/YlIVnrVoFNCo97u/J8o70T1WJUXp+bcX+zMQRlc+sdjvVat7I7VewK
wTsSl/HQXxfUN1i3sKk/h4QZsZEZcwbhWiX9fG0xwGMxC8d4htcN3Pm3G5HCj/JyHS9bVFkmO0n7
me92qW4gLyS2e3bOx+er8zxts+bueKN2cGP3QVZ7tnSzVjhQ7+hMLZhyoUoStE/tFV0bDwqz5WpB
E5cLu50eCP+5pWJZrCw7pE1T9TelyD+i8+Dc2rMyWie3XtgNMZaQob94XlvV8bm9a+zHwYXi6xW1
v73GQfmI+vyp15z8RLVCgfnx9USa8EOVajbkbAk349fBqbXWx/buVGpExxtJfWVnB5NMKNcKDrI8
hE+qNJdU+fkssrfy3ojZU0WoU5ms2eLM+f0bxQjBxXwcWPD31FY5n97Wi70c7RWBiGWi2I0t5hMK
QLxwmb7I2XvOXaaf+vFmrNmLN2WTIZm73reivh2PePQLN5InUG4zJmZDPyqrWvd6dhv3Qz257Mu/
3Nvj45BUOi+CB44MoHlPKo3laQAFPLiX3auu8fCcBocT5SpwALGVtnkvYCPIA6by3cn5PuX87f2q
sWCIWmtiryNM6Fj4NYbihRQvGKemlzxzxmpJvEWDFGKb6mnfw7J1HT8qve3tpiUtclj8iL2s3vz5
137XinhV/xhQUm4STCUlwkqtBgWCG38KKNmv7q0t7rPyjDT3B92g6m1xWS7OWnyobt8Ns3EmcL/0
iHCJNYePAni5+ZSoGFViB+R1bRQqTzKvo20O12e2tbJxtluokYG58thOXhgThghc+nmuZ5QpxiFH
Weza7brrbN/rP749d5WtlQ9MEkuRHir6DuGbHen37FR/+vpf/z8ZrHjO7+3+lz0/BpP9/PrnZFj/
E9NcFZlK9gT/AQ3+IdfV/57e/9LBYv53ia5+v++b7apWI9dVvQ5SVGvVPKnVb0Wl5Qy5pUhW0ihS
26hepazbr6LS5dp/kJ+oQdRhq1wvliEYv+e6klM1nP6S/+pPOa3+VY4r9i79PcY2SG3VKJZJX1Ot
StHrYuNPGUn2pKG+lCS+hbAv1R+l4VWFa5W+VDodTUdkoFLhNOSN41c1InGmmlbNq5qWVLpWHzVd
y3mOl7Wc48qzGo2odKaG7IdQe9V5a6ruqJtBdRw1fOt4eDKOanSUz1eT2Lj8qr0atlS/Tw/knq0a
zvr9rSrqlppOw3Ca8pilOhgp1kxzZ5T1aNSSZ9EMlbbIBMn9v+6tKa+mhhia5AgFLeWaEU8m5bh6
67u5VbOnmjVUR84daT5Fl5K25Bt93iuvqGv84463FqA886/St/4z3iqvomZbPs/6fCFhtfJm8o6p
3Yj7s7t62/JcakkACXkBzxwoQzrRUJS8p21pSzrcr3F5ReHR109dHF1+Ntp76r6MvcII+gzF44lc
uVUM6S3/n/pi5VfIVXu14c676he4jtIx5gu95KIKNVzbPhaObdUib2i9R8Q6h8fz5gvZT2ERPbM/
KuO5PIUgdLqLfyCfuhLVCeyP9bGGw7v2tgRFMnkVddmo9bZDxWJKHlCGdHkkg6euzMrBc6/WU3Z/
bge3rNp5hWQvCNlSRg7hVUVXyEvd3zhFdxzfyKxJ2Y3gHByyMUkhqJ304BJTsnVa13qAFa7BTg9q
it7gWfH47RJCUF4642en9TFusm1JFY/6Tbopt9J+2lc9moatL0aO0nSp5vylSA2UzrSe1As/6qug
KLj8++9Hpd8jYBQnpyG+SC5IBLlScH1DIgBqE9vLGHVeOwSOAJIp1RSUnZD/X80/KuGdtbExclxU
07OSRyfz+VJO8bZaKUojeWe7BjOLax5yQmuAn5RXmZUg6N0AZcCvsgYfZrNF3I9nnmAfbaWg4gp8
tE6bh6qzV8PGFIS/kqYLanqUhzGIpbKuPCvl4zTkWz6IEiPhgIyYU7yZ1CLavzTbhNhfX2vvLBm8
rCDOC0YKmrI4XiqZc2LKssYkThWydLrS07qeci5fEflVU9Z5OGWd801uDukMq0eeLU8fcTGAHERA
Jr3qKf3iBtoKz1oeK7fzyz/rqHmXu5wPb+nSrAyYq/3oqtPp9Mx67pR1Oe+kAH7E04QY5Uv0+zRa
zcecMvt8oHUoEA8Mp/zk33keX9LQotjhjqAWCqR5jQ/b1o3agLQMAjjWw3dd0sibeYHQyJNCoX3T
gwXSDfYuFQfK8wqh90SdpGWTEhUmw5cHhlO8euqUhQ/nYxTNOzUVx3EhrA0vPld8VJjDjiUu7dKw
/MpDmGcheEJm5BN1EPOXHPkepztT6IXgQA78BoNL7bGRCmBfdFrwUJAA6MnrFz7Q6y9MjkCODgrM
ITxQSVp5mkOePw2/2Auy7rXcKOgiw/2olSEYPJ8nDka9qOk09vjKTIqtUjFs/GhTodAQsCVcBbYk
j2m9QPZBkkCo9YgkB8cawZGq5l3tp71v7+EO1nQq7AKUZSyCSDneyChHU6BH53ifWivoeE4b03Qe
ZYMkyXtz1UxijsnhNP9kbYzvzOf3rTQj5XZQiXmeymAFn0C24UguY6V+sSLNcUCeT2+/ky2M6pzD
X2ZgJFykM5JJlVeLQ/KadWNZnuwRV9OWCvNeQxxAsqv6LnM6xzOZWBneWZVI5pTj5zScByc1yfxo
Dn2BuuQAznsrXHFKX/K+JvPBQWXZwP+ZR2ND2izR/G9owX0J+E5XZRxQlyCYBFmSyvQY9vyHAT4U
czh/MCPzgn6BEy/p2VzmnUdOATN4dJYxvAyGQGN1LYCi5fmWG9J8fa5VZGb+jx1FMrM0GyWRTZVF
nSRf/BDwy0lmXQYBGZwnP7Iq5eIkyXHvqkFQQdelsgdZNLcjzs01mLPtFJKH92iPnb3JtdH8sVf1
2ckTZHrw2kx/bgqk4wERT5j/RIOBTR++uJgPMgLZuJKTL+Us1dhg4MnKYBg5+kunfnulkAUmaKVB
BDkmM5T/l5mbWuy6Vun8qEEb4MrklRQ3cE4gX2JeclFGxpjfJIgka0PWiByA1VhT+SCPZB1FkR2x
YGR2ovkP9RQEY+c2wJ1H0SAI9Ea5vZXqnpTrrtTiqWJ+F93uZBKsOMOpmu65k8lJjRWRrEZJZycV
ZCUdNBXv+qMD82mY2UdHO5lXFh9Dn8uUPxRz1NC87RQn/YyfoNebUAFMLeSZ3Z4/yHiKG2QHNehl
gX9QJp/8yB/QO/XSVWX/DH4G0V4ngwnPBBkHWQCaHUx3oyZl1ZtMekEWTHrxSvVc0I8df3woqmAw
8DPaG2SDHS3W+RANQCA5PBj8+E310VfjJb2mV4zpoGid7VC8gmySTdyyCiaZNCEdp6O0E9GxprqY
WZ1++VkUgQHRz3xAs4KPc/8B2MeWz5WDyJejEYkyZUx3Y2APBvSCnmRNjr2tgGVFy7TvD/xBxLj8
TEDl+y9Np3gwo+Xst09Pg+4xUg7UlR9kmcm/iB6wQAVkWcYWXgUUguzHPqi1jrKsF3D54ENrAyBz
Ug9zwDBkRL2MEQOuC5cD0YyTkAM+BxMmnn9lWfVc69MDmbr8gry3Jt3noIyhyQkaa8rj877SJQEv
x76Q5wON5B2UZoAQ24aFiC/Vz5zM3YDJ/knIeZKTK1mOsl6FzLCMWOMRbQOKgUwI2AmSzpNBrzth
/WaBe1I2FycTl4cDaR+UkbkVaCaREAsAOxhABTS9ybjCts2JO1YTgMWBfDTyWWAhv4wx/0zCF5WN
VUYJDZDkpEpaUJ9sZLxK+Xc5+jZOip1n+dHJmNVBgm4OlbRcKN2mYhaXXZ2n0eChJ2U+yaSZrB/6
EJTJILagWMcxrSx4qDT//fvOtbQhrw+rizo5tCOU5Uc+CAGFoOY0dc4R+sG0n+RkQs5u1WuqyUad
dG/yNlizTKos3G+/WbfvvMNIGZq9n5oVJWdlUcuDS9o88cyn8epX73pPUduWfTpFz6aDrbc6fLJr
BrdR2S1T0cRgIyeZUI93fVq8YswF5sVrOtI/SqvQ3YJu6Zb5I1/JZqEb1sMh/53T+aBdNe0WLFf0
jWM+ngHguyhw8UJHLyAsN521tbfBtMGPoJmcEJD+9nmsWIYssh+ijtUPY4fk8NsImk7TYXc5dFsE
p69wRuVXHvPDtYKI1Oz99U7rF/NuCRru4Bc3+rzl0rGRRAcvWusGX5d21DRIjkRzL4g6SQ6N+Rqq
JO1gIAVaD/NhCio8zKKF3iJALFtltWDTLGRurA7AdG0QbwFdYjY2HGyqH+kdEYDm4KIghKR9UsCA
ui5CvGTWNvmkER+D3tMDY08aTY5CwkACGiF0SlpkbllSO6absQiUIImk9+clEPkZrNRBg187Bfua
ysHg56h/zJU62d2lcQBJBBbAccv8yyMnYEQO2TrHARiZP/nQzP+f6BmXyaFs0iNNpl6pm822ejqy
07m699ZP6ZWA4YuX3x7T1EGGlaPmFliwNZLbpLtZVY72et8J/oWtjEIaEBhLP6RrEPQJ5LFkUuuM
DkxQXejLpMKbvGhD3uT17fCvRfXtOSP6Xibv8Cy5lNwrLC0Z4c/PSxMrz+vJhD4NWQ2yJuAtRSDb
PTConUbBCVrGnU8k9eUICWQB4ELe3nwh/4tRyKiVS6jUzj0BGhC6qSgooNHUHhi+wScXJ+WWQh/Z
LalMzidVTFtzYv68m+3eNOyGMC6GujFPWh4sE1wwZAop1cPfmoec3K0lx1amnD3pL2LRD+nQQcul
vPcO80Pv1CkO1gY1HbmoQGflvHS9wSDGDAeLAPq0iPJvlIqXIctxCpKc9ZHlS8YzTUAZn2RB7DW5
fqkv/tmo6s/rptbxIbx22FLi7u2NtbFEvCpxpyMCjYgrB4OWSrS45uMV9VYOfjWFCuHDZd10V+zG
Sas3gwBDA2eTRvQVw4xQD4hbstIFJdYbrBTQt1lRT9nYDM0geBniuEWMkW+5/tUumh8MLS2FfkND
8nrw6Wni4sWK8TBe/DVQ157mxaceqnqa7FhspZveoXOxifq0KmbZOBrs2wA3D1qmV6ZccHnFylwQ
12+02pgwDu3ajIwP9bexKuB6NQhv3F/150EySbLEGuMx2WKIlLYOW3NVMy5lAqo6FN5khz9m3fFV
ExNZZLRnq4pURe/bdY9yPe1b/LDZ4UY4/o4kkVFNlw3qbmpSNuqXOamy+0StgqLVsOEk9t1gV4mq
2OxtNS4mXliHYA5WA+G5FmUskcXI5glVuhtVtXYoS8I3tqeZJZvMQBb3mjdz67ytoyMcoGQSrQW6
lQfgiEV8gUFWIIP0fZp6KOBKwygaJ72zGQH92XLF2NzZY90yxqZc35K7BMvsd3tlrkHOg00qG4vE
m22OW2vrZK/MnQlN2CFYkk5Hk1yOKWdHsXVFFx0+LDKYbdXFuJtV9+Iforo+GDuL/AQWqWxNh12l
omXx4/DHJ8fhPUT/tWTWO6hso+HwYTDDopky1blpjLe3WC2GO6dqD98udZUIYkRnwig29Dz03Y6Y
zry+Nxxy/9AbYpYa8pXvKFbeyRj2R52hsVVdbzjqoP3p2mAXltqCzV+NEc2FkEPz4HyGd1PGU7af
brnzxrYmi6tg1QwCQi5aCswHxb2qRFevkDaDhtMy5HWtkc5tY5OrfXcLq2If2+lZY6NqZJaDLO7J
I6EbT0C9AHLyimUpLFjr/GIajBez2SyexW0MM3Lw10+3u3gLvRTkdXsiM4pcv1eYBTE2MrihGFT4
HtPNTlFLE5gIOe0ZfbEiisIvEAWyAlNUsgJvYmA6q84v+yRXY8qb0TEZagvaQr051szVw8fZbTkN
R/rdRPPulR7mjhofvfdA6NXJHqOxGORV61BmfV4otNnO+h6Up5LRpfOqKopPUVy13H7Nz+HGpEAT
lHVr7a2bfQyp5nUZ7S2G0xXtgT8hmAyTT1t4MIoBn/jWF2OVrOQKl87EpoCpRkYG4AAF4+tjqvxN
lZ7t9OK76Bd5k72j1ZsE0WRgiwq0AtCLePbXv/yv3ytc/N95Kf5pEY2/c0H8976M/4EOCApP5DD4
Omr+wffQnbBX5C8w/9tqvpvv33/0QeS3/iq2US//B/4oCtiVylj5icnFy/CcX2//+dcCp3Av4C+q
kpajWi41/1Zto9T4jxaRuM1mnQSh5Qpnf3dAcIps9/i6asUiJRzJbff/4ocoVcXN8DfHWY1iG3hF
StKzIqVAKATE+T9k0X9WlqfV4TYuC50JIQxpmqjIt0MnSYWbElACx8PqBZHC7Jg4I7FmfVRnrRwz
s9MUZX1v2z7azZHLUvQdbBku/0RdT5M557L52GiYp/bNfVqb4MUquCBNbqGlBWdnr8NVLiK0RSKo
GbOu24/Redxuv9/udgXL43Z/o+PuXRlD8iyqkRzDUNR/4c9YdGbtbtxud/te/G826rJF41/Dpvqn
rZyV/e3wPjxWFQPr4Vl5EBERLuTxNUBTdKGzs85wZgw7o9AbEQatnCgZDUMkiKmVoGcGGluASOIo
SKiIzs3oYHVxsH4MO3FsDB00vhADE2q1qMKDhk4cLFAp6jh0asiinqqkqIf9ivKwDJnzSGTIm4kp
IkKSR+EUnd2Zhgnq+kvbPjKey083li56MUr14Gz8LPViASdAdg6QrBGKRbvruR7koQvV9PqANp4J
tSGbroqb5p0h9peWascXJmXmxd4f1sovcvGXw30fHVkl1//8ayn3x/4D2pUpf0GdGRC5+KcSBtVP
8VUgjVrZwB2EyWw0mhn0Iu7qxczbaOhxRyg407rRK5Lg2sNR/44k1Bl9DLEFJUNjOBRafaJIdQ2Z
BvxoQwoNDjJ2sGPUERJfU22xw4ktqQFtH+t+DG30OuGBZmC8SIb8T8MCNqqVVdCRipw0SRLsbS/V
0rYYmLCO6sCtq+QHJZ6MFbkc8kLcPmpkR6SRq7FMH+ZLszHeZDe9sUtepkj8KEM9N46RqtszJtN7
iknG9zmMavLvkJWCIf8dtpZbjTpR4o1GNV/pf1jJRHuWqTYBSMt2kW4vrT0cDEeWcL2K9UC6zI3S
Df+M8PgyGqofOrhaqqD0BzljhLk7Cq2LI9osMPO8ESKEcMktCzusalu8F7l508FSidk/3bvQgmSp
Lm1AOYIbH1UHKhH3nqobx1g/U9rBhtfSrxhRB5T+GH0v6CHXz5BzWDFDzxAPRpiIbcB3aGuesL77
Hkuog2iDYflqoeVtDFG9RY/G1Pg2pyFpzIXvrY0aSFBjQEVzulQmqTx1RLVRhOrAh0yV6LAMNkHN
JV8PMCjqA8uQ/cMYAmcVTpesktXivxhsP9bTfBhXfJU1Lk3W7lTM+ggZxBzlSu8J+yKTeQREWDHP
tJn3+GX0UWnjEfRx2B+iK1hDmYLRE5GQ9WVUcmnoasKQ7wAxxOeIUE8Xcp9odlFdnFEioD9zLu5R
sJ47KuK68N4qvitAtVYw9qbuX11Z2/3ebGkh7fTxZoWjWexe8GvZBI1gLRB7Ac5BpJInHloCqpHO
UMsr6mzerKI7AlDiH0lTdBCE0S0TG1ZAE6rKG01TnivChCXCE4UQgXw031mV9tYN2cvGgDMRGD9G
uGcoZV2xPv7DF2fMOqCOnLWfEOKFEp+SihJ7OiVYuGil5xQstUUYlskkwqrddNi2QEMUFjTGftGp
0nMqqoivlgFDcLUzlZko2rP4xYjmDjqTEMEXFo6Pxtxjp1NM7VQbNwvcmxbMpjG4dE56sLHSnZHa
B68YPSN0ZLK5av+mftbaXGEgoWKk9dCDenhTmNMS5mOOo+elBomsBEgDHTHIhYL6UVXY+fEAfdSA
jj7aPy30SWua+La47MZGhOkKU1VV+XvtCGe0b+jabvBQK1bc170xshKxgdoFjdowcTFaT0ys2fHO
mF91pY1t3dvaPxiwv57BUHBqKIrFwovBpVVY0I/2yogOGPSl+72DnhHh1h5rV2w89s/P3WIbM8Nq
MJMDzI3iREjQUO14w5qnTiqDY+e/ZU/xcc8a4icT19JNnbkNyEYPqNmdz+24i3G3qqKbetLaiYP2
ykiODBo/gJ+R3YGmjzqJhC6EKcbfMDxDJaPkqneMuKAtvCjq4j0wLy1VBZ8BvKrFeFOMTRaBwJic
0Ma5ZW8fAclAjFl71dTVoAkhv4tbHbJ1sUhrKOg/DG3spj+jTkraYjyymKQHNygzo6wZWPVAW5Ru
FDwIHUwjSa4WRlmIN489G1/fHOTcjgI3cP3AzNhNaDAfD73231ahI5RiFdzMt+WOg6eaiB3s52rt
/UZnt2iGlEukfySigp9AkuwUpL8Z04h9gaYYZ4Le26qHD10DbObXRgpHfzB0sWs+uEJeBxyCySdo
dKpq6WDs2RHe8NRefNJ6cDUa2v6aQpPpqMnSoGC6mXHVGDZsNuAxS3C37FytNV2nDIqBEU9BQpHk
u9i9yEIKG3cze/Cxscj//GZoZ4ug9hdEXXQXBEfIa3bSFRTqll1BEMPmiK9jgCkXy9BJ5bYOYVlY
jX1hXvMmMsJSRyvD3ztiy+zSykajqJ3sjTtp2WKW7QY8ceVNdhjhiH1HUelC+2MMYYgZC71grQok
sGUO7K7MKzwQew8VI7BMNbC2jbESbXNTTp+IBUisWHSg//y+lQe7eGs2qYAYG0ifCCfs8jVmb91J
US9R3F3yzhojtNurCXUUFHjqc/sOSDaOYMbJ2QZEAPiwMlHXlxpfRg28/mB5W5lN8CdXk6G9BIOY
YnbawOxkeYiiHs6WBitR6O2wI9osV7UQiPoSUFCyQg8zYcOYPfUVrlF3hTpu25Dqt/lVoTHVHJyd
Q/12t9F9usf2EcqODQKm1sa10Ub7ZBKR8nZ6OE2QhPoS2vKbEcvrItYg+N1Vt4zW2F3cDI8Ndqoz
XFrMO3AWUJEM0Jj1TTNwWThPiVoZFizvNLxZB+2TDkk1TD9wlwYcPu4Oeq5Y/DwQJ6YD6POYzGQN
iXzLYhP4CpygMCCY7kGKM9N3Z95OM0kH27UxwnqztbEPq17d0/fo7hTsdUT8swWWU/4LgzF+LZF/
PlBYZUKRIlxruSn0IvKdi/MJaoC4xErkePYws4pY/GK0765btISMiXz6dsRMKBari8Yc6naxo+4N
VOSguzjY2GQ40zPh66xC7NCe12+DdfC5BfV6MYriYMUUjLTFULs6GCtzy6WYbtnKKBbXwI/sIChb
2JusE4tgqe8GPRmr4OmzMsSuenVyA/fBRKzemd1eL2jyWBAYlQMYikVcep6vrRhrgKjoLSfG+OL2
ZguYtA66oA2qezYB6iA1i7DJqsH0vBib5U6rC+Iieu3sdnujkQ4mCIv3b6XMr2L63wrbKJL/qONV
KqVWvcWmnGYJHfSPOt7heCxRHa6OjucNO0OktJGThCM+eoj2MUEw7Vkf7MNy1CFiS2xQiHm5JMdp
o4+9QSJ2nHmSONDdJHVQ8fyBmghhtZN5wiKPlO1DXv0kl57lOIqfKI0OKqWFCx0SPAh8P7EHvmiN
NMMNmukEFbHxiIEHEb6Lq1ZMFPLWdiei2i2QjRZxPNZxG1k6/qsYLv4pbKqiZP9L2PwpcJSqVLvK
tQls+tjFYmCTduhHjCGN0ANrSEgC/YvFjjYchbwhrCLlovkJCngwa2eaCqg6AsnY63pc6g1jN+ih
vIipLQUKzkjsciBAB3uV58E6w0XsdSTSAGUjARgjFL8wFdPdUGaiMxoyCyOx1PGfZYg0jiycJhHs
xWPGPBpD/UVjp8fyCObGTobDEKsiHJOZYSa+qowjjyCEIJeubd9O7FSeGCXp1GFaYIYRf/6c5/Ib
OrY/pwVOYH8yB2lIaOJ01PFmo5E0Ls9KE9TPcJ7RFuPP+8/zuAfN3/dBApr1zSwwJ2YQuLhtA92T
5c1a6WLmE1jG3Z5r4sXV+IBdPvVcUCFmiiFhMXbLDGwKunFPwh1wGbvdLoeBcZt7QKUINMIfjrcz
4NTQW8T4zYONWkA0u91ueyPGM7e3YO4WuS2QJkWozel9P5NucUHg23ZmmqAq+AzBCDLf5Ob+KHa7
HsLzv8Y1tr8JMv2D1lut1Ch7UibTT/lPC/H4bNUv7IAqG57ogyiqIyYS40InZKrBLsYviALOzBDF
4rgv+PCdlg64wBA85lsQQ1CICeEfwaJYH4ZoH2kIenndLnCjzWEM8oB6KU0L1uVclebklDgVBLFE
IeTkSMyo4C2qClCWsDjwH2TlSv7JPbQLY+ljU4A1c0hMz/zrg/FiY86Derh8NGLpjMLY1ZggPCzK
jKWTAt8kGY2YvFjaCun5Uc3aky4z3GahhSPBO4mc6aQgMT8O+NYXkjSCfAwXQIWxcKvXHyFvEjTC
YpHegUackjXJWuUU65B1KwvZM+RCrpGVOwJIoTw3QZFlxENWKUCW0NpRh6s6XNSBHyIi9jRgp2Vu
obtgvMVz6S6RRhBCFnQ6Qo8VIDIKWqQnAIr2OymrN+6whlFziYCTx9AxBs9ziCscScRgyviZeZnC
mNU7YmFJB8JQJhldmdZpls5ww7QzRYOUGF8JnmL801HYoaUkHxj3cYtgCdYet8272wWtTbH85Cgh
i5W2eBxt06ozxVYlPeYEyz2VeDAWrc3jAAndEkteGnrE0tKywxcJyQuJ9JSh0pT8gk5MOdRJMA9a
wAVYEEIhJ3PfzpRvD1hLIYrQFAsXSCP+COQVBd2HIoiiKdZrfNqOEBgQ4ydxpE/QvrAzT3pJ8FZt
34UoRVDGnGRxmYSD+CaeZ8gUC5anmLz7CaE0RFTkERyQnUE2kdATgjt4TJLKrEGe5yxtiYbgbvon
RMW3p1OhjSwOiXMTpGHAkBlaRMRP4E0SlsCYhEtB8ARgmdujx0GadzuJAjuE3A2ggDRJo645gCb6
wVYh32REahDBAW0R9A58ViR8US4kHsWEZPmCavKG2c/twjWJwJMoLox4NAKkfIK5AM7AhqUelD1y
bGgdhA5C6IppFMJMA64rQwXDeKOnCUOdM4aEIULOuZmwEKFyQufoo1zHegwTgDfgeb8Mb4CCm3ka
PFr65JqTLHHAGfoRwAoIQjHjGWzYxY1NW/SBLqH0+nSNaSFuBQGTQ8AosyH6hIZA5YPIpMO0J/yd
kKhvH7GWqASaLdwgXrSJGaJTxPcMfLnNn8Pg6De0OMt48ICpBmZAg2dgvRTQEHIFg3mhVUH/g66L
6ZmgHN+cMAkJqHRVzJpAhCsXXTrEdIA9MknQ/G4si7eLpZMwG+IFgx5L3iUerOcuYPsgELE5btzG
nILxOW4D9oHfYwJ5eG8BdUCDnwirQuFhyS0QU4g6Qt7EnEqjcDEoYg87qx8AAn56ZuKnzhxQAggk
v0UbxuPb4FUIfkNwXL/HISDG87p9wE5DbZGKuB5ehJgga9tlzkC/NhKSPEF+FrAq6KcMirnp0hRE
txsb3rA9RGxh1VtC61hwDHiB/88bdV0TQhp3AxcqKcy2G2Q0hxwIneTmtjAkFw7iQawh4kJc++6X
I8N+hNrSHelZPAxjPIltiC9E2eMgllsOph0e14erIXMHgVz/73ho9e8ruf5yWDRLuCtIcELJ8T85
LFrslHpeyyV4KMZJxCgYgwhDX/8Xax46OsQoJHQmFBc8IP2yuiGcDQ6bU27glwtawgVkhQvLhRYy
Gsgfa0T+RqkIV9bIG4W+KVz0e/wrmAnBhmwKEZZn8hB+5bH8/SK60Pp8O4Z4YL+XiiQHOUTEFvsb
+zBGOSsQ9tzhmyFsGC43hAe3F8w0UzbyOnGbzgJhpt19q24b2UTmh6s4jLwgXR3GC5kuZMyF7rrc
6wkvhUJD3kfMJx2EVQ2Zvhhqi1CaMn9d5i9nIwIk5At5Y+YW3EyEryVAkWsl2pYfuHAOLKGXdFf6
2UeThCXzGVFFxIb2AsyS0dIWiMB/sANhFVRjvcCl2guYs0CNQQJsnDY560XemolkQZueIBJgoWmR
F+hwzuKQ/PPlAKMahUKwcLPksjNsSdia0zFAS5H9hCH2QEU4MFMC+otAjMxLZ/ZAD7rTFpEgl0Y4
RyPy2+nHbZi+fGV8ObLnvIuBp0k45ZQjx0N8Nyl+LWxBiCn2D6qsxMDn4hvak2gAiHaAjLHzwByw
qZ2JAAQnSSU4mTnDGUOfoVFpX5oX4uvPRRZHaBbhGUJuQ2Ej2xmYCFQCAzOSJuAPMhY/QEBHhjXR
wn5J71h9YHSBnQ0gpLBMrLQAuw0Bg+y5JuRGmDXij/RCOg86wN/heoCtK266yHcD1EKZnFGnjyCT
RHmAgsAEnGE1Oc7ATb9Dd13UDR4ifCtnlZg+M6gxSNKV/5A0+EOmfVN6C7fqCj4vuj1N17kHHRJB
ynG4SRhht53ZToiNrs1QYzgKygMAE4HDhjaCOBBXkSGAWWcIuCGesGJmBBEGYSKfjbnw/Fy64jxH
4DU2zJGAgTiAp0Da6UYQZDakOEdWMB0umolgM4dPCAtp2wMXct+F00HmMC84KcJGPoKexFO6PVES
hA/Zn/Yc5oeGk80RhpD0RIDIgxN6AbOFHMERkXDhc8zfAB5mouhwuziBIPgimMkv5jI0HGEWctZ0
UieCsfiEhg5EbEYDYjAShIqoIxO+8GbYdb0Y1kWXuE2kI2nhTZQwLeexn4xRhEK0JXjSxMXxlEWY
4STYhN0euWTEJzrOxE7Z+SIAQ7ZEkcdUiZwrMr0cYxjTowbAMtkSryQv+BlaP7zeZY5EkGAUzIJI
TUhFE5PJwT+MLELEMNZb25SQRJmBzCR+IcZQOgDfCFsDosADXDV74B+Y2+3BnGDFEBQXOxLsn1mQ
XwYBNJAUaMPEyJMRly+uamlhhe2gDSJlrBDGh0IeskYFKSRcpAvRBP1Askkwcf8Pd2e23TiSpOl3
mXvUAQgQJC4H+8J9E8UbHq3YQRIgCIJPP58rq6siVa2I0305kRmRkZKIxd3N7LftN3/7zFK9AA1e
Zuu1wGifOEbvPpf8QlTUC2OgKYXmAYEOX/tHUJNTuSYUtiZxBV8hkScux0EBPFB6zJ/sJrqHm4gN
3av468/Ak2frhbJu4vWfn9Td8VlR6sEvCjCW7wjDJ3GX/R8spKr/vbHwvwwkg6QgaDMUbOTfoz1k
XDv5LMPGQZoTRfYagCNnIuaGFGMqiRGg54QeYJeECUF5Cb8AKeCrQhkKQIjtACJvUMHoYmwA2gn/
RoQ3xAuiDllqLkgACTtKLQAHBQQp5AKt5BF4wHwKbS78SXQiqIL/2e/drzvg1KH/sLtCl00ENKTc
AGRPcF9cA0EC1omnJv6DaVjO0DP86MpzBFzBLqBV+ALfed8Baz00nbg9pzeYgLDAi8QV2FBkk+il
ECpRXS1gFDd5cZBPALknFCToDLERWkBcWnjkOF9YU0AhR3EpjiLATNwTv2fJ24J1hEHbYUsOIClL
fCKKqEEIw2Xk7/w/7Ob3wfX/uZvq33czSTtIIxt2c49Pw0qxpGtKuYQF5dmEdUM2WQ3AinCjBCog
TAY8APCJzUaMhQlnz18x1PP5B2BHfIajIdQrET2WWsjml39CTHT1FVMSBpzP2rwql9xHYBYsAGtw
QHH/03jx6c2XSeH4cBY4EB/ECEWYif6GD9TBhmfZA582NI1weghAIzYg/3BGmPsAZAHUEGv4+jXd
vwaYqE1weHUvIikfCE3Pu+ESf+GPL20kMjgEpTy+iwPKa/8FBngFYcIcsekgCbYMXM72C8VNvYW3
4ERvgonDfwhP4d6IU/51osRJ/1LneBaoTi6EigVso1H5qzigBImxWcL0iH9RZ3RC8JLCERUeBSoZ
CwfqmKzRy0SFBWwhLhySCImIXWIIeTSMlDOzPp8RfhATcax3kJxA/+whOTehucT1WNG/NCyPy98I
4+HAolSBMPwoV0JOABMYJUpLZmtvBqiyltEnjyzsx/oTtW9bAplPdwD6T4zPfr8NeRI8C3FmSNEA
3QiuCPgDsCJigE/kEws3QW7TVjiIWARg4DuHmnVENGYkIvklnpwjcHD3n7M17Vs7XJmvXziGQjL4
DQKkWofopFgDflx4BPO5LUABT/Lluvyh7EH9b6oedFlRhjAnGDLVTaK+6tfYdg/LeqtRQiVqdIjV
CGGNkBVOd7ABG3NUsaGrDWgW1XNgBRGaPWEmjgLllmDQPVEZvo5EcLD5DueVIBQYY4W/OVt5CBCo
QkTouMR8JWLcaMjJRPwvsR0hBB5fX62eqF/4WIjgODcQhwvz5/EMKBTEkxAjJ4XIqYgTTJYoKaSO
pf8MOZAzsBsGBy8YN4+TtyC6wdnlXuIUCqeXU//sCGiCPgQR4Rjyppw2QLWIV/0l91EobsKhRBlh
/oG6YuOwpcKhnMyiNXowWlrvX6g6+mSdhIyDWvfLGX7GOvzaryXLIPR2FPnRJ5UFE0SUt9jjY2Lw
xAn+/D+/DcLT+/4fcVE2cWiMVWOoKyJP8fdNHN7q8/jYdig5VA4mBS8SmRcwmj8kYPcrfxU+nvgH
XE5wUKg5VJOIJwsREo6R8HL49y83YicU4VeZKemDLzf6S4ejkERIjb+/r8Xh5Cq8Pp/j9x48OZ2T
4d3tcR5w1dB6/IwtPDzeX+hTYQwjobdC/ys+KjxLGu3FnUV4kt9E/oFdMz8SHY7CsG641n4KFCcf
yjvs9yLwNz3wTEJJ8wYiYkmk4a9N+9wtKW3i+4QTv1zOV6FahWUWJ1icHYfjI3CQOEBfHqvYG3YM
QzQlJxl4H5vp5lV8SBhJzDi6lI+jtoVYfqEPBFI0PmO2hdmnS0/obxHY9xwAOlhrxue4KUePIJTQ
b2ixV96F9xHFa/gN4vrCYxah3L9cRFzGL3QJsOCaRDp5TSIffBpxAdOuiICKRxJf+LLVmIsvZS4O
ObqPQ/71i+sLR4urE7QRtoqFEB6f0PDgdBAb6ztxAE+8DZBghQ5exGyWQBTixwAOX/pbWH+PAjs+
i3RyT0C3+Ki42bPAd0CDr7gQ4SOCSCIJApbm+RA7QnmOiPnwkzTNseJvovWLqLiIf6CvwRUCHaJ1
eYUn/BYRi8NUfQUmn9l/hxAXRwGswQ8hOc4TETsk+J0nEFCVHhDhmBHs4U9+whd4FNAhwlE8Jckj
RBYVH2LLfy9t2ui/15nM3QEdjsbKaPRNZz6GRcL0AcSNwimPenSy3SSTzeXAioxgaEprab+q5yM/
oQG4nIlMurLpnez59pTPbutm2jrNEvKGwpSdC6UMMVl6THfiVfuHrZh3zARFPdAFSBQfyTOJ+C8j
Tt3eyyz/4Lrp9DBcLI3n1r+7YzxaZ9VudUuh/Cqn8/fIf1VTIXXONE5fdVOKe0qHBtKBU9v0kZtZ
GBHWmepc8+GeN/2sYtIj1VRUtD0pbjZRNs30FMJ6TN2FVThwg0bFNuOZGZ8uilnJmEPW5gyc2Glp
90ijEZX3ytGkZulYQrrsDYZm3T0xPuH0qcyZOvWgFXFIkcL2RiUwhQWWspjdrKsDd99qaHdPp4i6
eU+ULzwPyJ9ffGbQTAehao4pR9Po+6LzzcnndE5ZiYfnwG+dNPn6EtEQRUbfp5BkdT+UVEKsT26x
pCbCkylngeiVYqzkA/qhiT4ymaES6q+FdfaM5xF9HlRjOHlCEUYy40muJmONJW4Zr2Tzzo2poaHh
OqCizYI4giqKIzsls4r36EFLFQVITFYzSx8iDH/Epl+DypXMqLIOsQ+DwqtGpcBpbqCs4HGTrSUD
Ol2yZ35zuPqX2ZBVU+0yzK05JUrd7mHqu356n+RO7Peze3DmaqeUUorcGc1P8Fq9dTRKUje/bH1G
ydonjodNW5C9jgOKB/zcNYKx9aktmydaC7TDye9Cw8/CbErhxrSkm4eLl75xM0epOd4pkGxOVf+6
E00iR7tb9TvKy6bHuy3vEgYSJI5mZYvhJKdSY/Dilk4JAFW9lWqrEwUKTyqOKUaGRhym6qs3KqBi
dOBqrqGPPU85OCca1aD9YLVZUPcSFYeOQjP3bitzaSPRcMWSLh9n9/GhWn10d650iYi+k5OZfJT2
3dN8pue9UMGwHDAIY35zqdei3pCOK0texRGgE9LJ2qUSkZVPPHU+XrEZl09Gb4ZqoJxN6b2602un
RZdApwirZmMzM30+b1NyAKeFtr/PdLcYmpd55Z3Wkn31yvXQgvdzph04InaxvW1jt4XUY3ltbSmQ
o3g9oAUjkDaM1n7KHO1JnjA71CrtU2JOx1YRVpTPdJIzCHX2x/DPQszOE82ijWWvuGNOEIKCkq/d
rqB6aeDoZKUYttst1XlP+eXIMK80zDxcBhTY7exoHxh/YV+pk4tutorgznNnH9PjApEM+gGRpZBZ
jcS5e1CrMrTnlylTAt1DSudMGc31IA8vCMHQVNbJgHKb9vOy08OGNsYMKB7eItjAuG9iI+sm9LDU
lh0RcYlyI8nRLZpYNlf7EYDhKlvZlM7Qpx6LUs87fZ0asv/2MI9Lv0CtdFSvwWEV5k5rUWdG2eaQ
WrZXNVLdMetveB5iQwMON7Ia72QxZ97iXQPU3eZuzW9+GlR2FvRO9E6TzyR26vXQLNABc4oN0V/E
IVJr3nLPo6dsLoeze5llz7HDl3pK3+pJ6Z6eqDsst6/UNuX0xYlCnIIyXtiaJ1DFoGm5MeQwduwY
1jEUZYBMxYE9jdLo9NCEaF93PrKvvF7Ooza2IIPAx1Ce29U5aHnyMqR996ncTpsoKuZ1xFCVYWn1
O0YOu8aTyqTG0oZoesDgh3l8sZJNltjj5b1xtNMi6d3jEnX/aK0TlZ30xTwYqGDfLoxYc/RDj3Wg
tIxvDsK+dI5U9kEsztbdPJ8T46Op2L7UaXwqbCk0yqm1pSDxBjdKPrYTtPjAlqjesu/zx9vlRZ7e
bY5KvhtuGgdSduOxUCCzhbHcHjGr4xiqHKurpzK3YTPMTEmzKyafyqbRWRzHlKZXStfsxGGcHQ04
w12HLWK8qmhGZfzwGq1jrq9ubw7sepeJLgLqshVHxGcSJ9+FY3N9s3eQaPuiU5PDjFcE3lp31jlA
tXcIuWLvAdfH10/qhp92wq60zn2hWOhhi5mubu9wsTooXTnai0pZlMs2o15QFpfbwsWfOLD93Ew4
EvfqFEIT+06VdGGuOqej6E+jfdTlFEyENQSDPuD8oGyWSKu7iRGAatLPGGZltZ76NPRLCtXod/Rl
Kis1WzwMelLijM5H1ly7W3koia7FwoEF7mKOP+TtdfHwH3bmGtQ2TgZwhinmh+yuJN7sPVukvjzt
iG/vqyD1FX9sT6/24EXevl1QAbJznZ/oL40pEVOtaj5yG+ojL55knuclhb37Q+bKu+Jm6XR3IT6F
pU8VTJUM/4PXuipkLUdRzJe6UBHSOb3SHM6VYi73eihQwtHab4aun5uv0aGw852EpsmoSZfD6+Q4
PbmDp6jn1lEHW4aj0K6Wsxk3e3W33GrTh7Gfrx6Upd8dDJJVzhrk62Qew8cmc+Hvpgz56I2pn6av
z7oEoeKcvQhiSXMcavAPUSpLX9X7Z8R+USDcYKapDaemj4bJ0uYcob6O3u4VTUj3p8IWkRznv5sT
dQXZRqH69TTbgUEozC7sY0hZ3NivzM31PXNHDtJLGX5pnTwaSkVRrvkWw15KJgM+Xu8UjqiZvVKf
aA8oro39DWTxLO4jQHmsikUZXjzZdZOFRBcKDdYh2evKXTzoLq1ogz1PEuvuU+P7kvPCBWWiCv81
JntIf9Bmkw6DeDE/2UBOCwXZTuffvajE670Ge5iI7cNoHnyc/Xqyyq2DanbhK4EIT6Efkkry+Tlg
cuJ+/pikjhpCp1SQWUcw3dX4LbFPs6tdLAJKaju7d+eDsTXYqfYgEOWQD/cUXs1NPsvcC5hs+eBk
L2aAIP9DorJ45MHZuJOdFXDAUvx+x0aeLMoIXc3qKqqGjZiV2ngXyjZHaLHpIt3StUiX6IBib+rv
48lzNznJ5ku6MKzR0nhY6cJTnEH0oMAwp7P95epBXp+goTt6OW87o3ZvL8ks3zTB1UwElTqsnG72
oreWdLbK1Cw+27fqBRbMkAGOiPqMMvCnK/bkTaJouQcVVqaxyJwrremh0TlgBze127VOb7DJjCqn
i2A6NplfcqGR4rmX3epoac8qiCF1m/ytpgN8Y1DQuTrussVxykGaHD247MG0kkm9aN6wuxqFrePP
sXdalX7yXD/ru8GO7oVt6t9QgWeT0dzLypYUFDuGeOyo9mmZhowFiRr0Sumf6MaQzI9sjmr6OD5X
uwxZacx8OnhnRM3H3ZLnzJSNB+agNe81VckpM9fsa5jNtHm1knVPpZQRZTof+I+pHqVzbZVxWAoU
KdywEw1CsY3s80Mv2S5fVB4Dt3ZgYuu2U1CjlVdunOunNKQINHbKA4986GxNMTXJa+9McA3vUpQC
nyiyrL0zBn3O+fdHbsV42NQ89tYAYxPIZxeNJase6E0rQBWGgEad/3J07vPT7ng4PdX2daKgJ/Ow
nw5fm4tZ0be8gYFDtU6TEZJ9tLX5C6OR9sfXapaX1rB2j8Z0eFBn96jXzFs0dMpJ+3a7WFa2Goy9
HBLrt5t1j1ZHtvm+G+6aTYkhgPDXneWe4XV+t8GyrQzcC+eyKe3ry7g1WUxpVz8x6YnK7ufBotxf
MmaHWhJDrXqvSMzTtIc24lX/YK4XfgwMbcHFkTRHfaNymK6HEWJ8R5MNPo4htoGBYViBdOhe+eHJ
GHYnhkSnKwPDVZ9M6a2c1Sj6fUsNPdPmZQrtNyDluTQz6LOjxn6dOrmXuPSVFXYcpY4xS2gioApa
ol96OwHgy9NmNYRkYXE4WqyvcIJ02lVBXFPZqScDJxNmzY9KzK685CyBrtCiupWtBwtp+QhVS/YZ
e0vJL0sFk8Bk/SIDPBKXYlof5sv1aBG/qS8G52E2AOLTE3GL4KP3RmjXcWLGmT2mDZv6cXgKGEGD
fTy5j85OoQ5xixeJU/mezRQ49bb6JBE3xoRMLtYc4lEwpD7JZsf1aYK5t1rczMUIhbjOo37HIjo3
NBVNTXiOlw9mtpgnjzp7L0aIZ9Xr4ObnqEkgyLpc3dbtLrG6KVO2HMZvz0qHkV64kw+YSgJGHoMx
NYzpBbEC+pCkfMB88CQltgqc1PcNjm3hZguEEXNxXsG5PqETxsSyP9Pp8jxyX8sALgTnFm1S/75R
aAP/gK/BMlP0PX3R9JNls2Lg3Zz6Bfpu70Fzw2wwodljPsAlCDKkjqaGxH6rZyNPNC30b+fdIBh5
TBx3h5+0ptsfcIJRwlQ7xexkL1aXyVB3tdTpse+gLZWJ9QybNseyPdq1wW16ta6r7miero6Ed0vn
zZu0rV/qWQmPNqN3bEZXjMJkprVWpS5L3vIxu++kz2I1KkOkQXf6Nhy/qVkgLbV5XzB+z8xrG6nP
E5vRB0yhGFKJv5deYk+Gkte5te6oMa/Z+owSfD3evZpm+Y5W+BsssdAXuwNvZI97s3GKoJ4wfwv+
imkXthgIBX+9mBvWJl9y1q0ElcSJGdsTbBaQ/eKt2olKp87DvPq33d0cxM5Kx/+BUsxbnbAA1978
AJnUTJVdjhXzRWQfngxLQe0WJu8Ww0DQLAb24/Nh6Rzb3tXeT1PFpy0KYqIK+JPT6DA7Al1kV7bH
1LqRxZP9buhgCxjPszx/wrargiwAImaJmUm9amdQG3W1nlk7bM/YHGLXEgz+WTfrFfOkC1rpcktm
OmEcGu/Gs0azxrRe6fRFXSxINka4YnXAHD1VCeW3NrZlmEoWHcXulVlOcyf3r8LfgOuFFv54a1hm
IHqy3l7Cxn6sOjfxIdjHyTULRulh0rTWqaIzWkAxz2enBC7fvaNqypk3xvLcmazmmzHtR9heZgI3
MN2a2Jn4bBmN1d7Nce40h7g2Lw9TqGecI1uhr6FY7OG4t6V9jf4CE52hpBgDBW921NOy0U6r99uk
cc40erXeykB6cmd1Xifri7XY46+s6C6ivpA3NpWnxmLm5iUsCDjUX9J0sSSIIe1mhtdt8m3RRIuw
s9UNsgZkFWQ5Nwu1UthX1rikASlF812dIY1nTNRiZ69meAQVcdZdje4ved+6FReJN+PWeswqqH4y
2pQ6Pz2MQPa0XryOtOBCa8ITFM8cduIOELxshzBKXEAu2RF+wvMZdPYI9Ac4ChiaviC7z0YQu2gq
F0/eWk4Le0+gAqX4wLcoZxouHbAwdtJV6oPjg5Fbb/IpbUyiE4sOxGg4JQxHlA0phn4ALxVdRPUW
qBBl55xCTId5OtyptRTYUpj2FSR/byOXBiVjSq8VK0t/EGGtxiMsEpFwFx+ZD97hzhACw1JRe0IP
qJvbn0dQKAOQRV/Ow3qGfuYE6HJCzk4bGNaJVUc0EvuCzzHJwAbHec6rqmb6odOIlrBht8jF6ASK
+cbW4Ze8jgy39NOlcFtAh67oDEzAyowiNkGTGJXDMCpRmAPQEnDMXm16gGi+PVl4rdBiMBAAWRe/
hTmMQ1zfOfDQbQDlOQiSz71q1qf1/rpLwsITVEsqPeVIKf+0K7Eqig+wrgOILRzafADv9ib2iWfJ
9NCcxUI1nuT01nJ/p4EsplmHkX8sJbgPkRKHahzEztHPeL9lwfVwwU3FN8CaNGU5aeicPF4KSJ4Q
r2j8ZNl7+9RJPSWqX9VZCKB2JCexDsm8V6FCMojGjP0GnQBHUTmNPdzf5GKuwZSC5qqi+QVdHwet
/cLoDfiZoE3lHJONrlA7Qw/PYLjkq5MHdidMPdwz+pZUr7BCQ7hc5G0zFOHZ+ujYqUS0mwuvOp70
9ptipTQjEwaZxtY9vEaMtLAYAGf62jRhKONHEtE7Srsfg1Z8CcKY4Y5ZAq7hQX6+VLjlFaWjmaNl
t6A5bsf8OdT8vBBwuMcRhaDebhn6wThP7aDQPbSiS5qlqVi4E7EWPcSq2Dk5al8QcnIMVyM/XsY9
+5PMFTo4J4AetjCHEoepkjQ5PUUiQBb0GVBFR9wZiok8G9veZibkW/ihsJjV7Go9djDJPHfwBxjP
JVGxhDpN3ZTCFi+QMY00Z51DTNeq2J0Bp2WQem8FzfJvsY1GLQqzBZiLZePdWDOAidiKI+gCdq9V
wynYuwc6JYWyEcEncOVB+CXC0RP8gyvyy2+nD5pmwdKFubkFyXxPjfF0ziZcI5wV4XllY9pmoRbH
S6JJ0ceaQCV2CZHjZTtrRVUNTquJJ0Voa1NOp9rzHhkwN/qCeMfrgow6w5dFFxpRw8PD751i3lrX
qEWgz6/M3LYCnUAXi+TeaOWmCBKyVti0AHwErh72hcUnjuaUy47QFHcSJH4jYR3Cp0dIRxpB/dad
C5zmDV0JjTFJoMUh3GE9S84hs/lQhmLI3CmISugItkKfnN2jrcL6styCwd5uXG9lrSdvMZw9Cmtx
8weogwQ8yDdS5+y+bQasos4xR6UQZzq9FBOZz5tzHOncfPgkGyR3jpOPOi0dA4kTKlCFpla0nycO
ngxt+3z2TvwAh5UUgxMNVg/RR9V4yM5+TPu5IUhq6dejO5QrEf1zDiectYtH57LJlFiQX+pBsEvz
VxWlYUWqgg5iFoGwgDUFtVlzQi4U27GLhPQ4nAMCk/OjPcmWM40rGyJ6tzkHN380rSyJaF5OF7Vu
Sdu5tkR3m3KAw8GDEg5hocHt1pmQNJ5lpNONndAJPiN4Z6VRg51bUTXWItI58f0b6nqP8sYEzsfQ
HEGZS3mxtzlu2EBPnYFYyTOMsQiz2nu6AUUeYe4NNorXUigjKJGgabMuBIQHmzsqcEw4d6LZlGL3
Ai6itYKGcSBHnuuzN5/Vwz2ElYO303hrgAgLtMZDgkHJgyzqbF02nBRaTE/BtrVj6CXaSTNZP8J4
QRSHgCPnBXjIX+gGdTRb9Rp44QZmO+GbVrJEGpdAtEnlJR/VhKGNHPH9kQBMR0KJA4m8RTi20C/g
IpkvIyLBA+rlEwIvGikZT1oQelteHNZ0bkwqAnLTEeEXv7ZnCbJyNJeEkB8+4e0kzGBwQhnCCyRi
HwTN27B8IofxXE3FKtJYbneYQBzyjyZgWgEn0SN2Q6wGV5m27hmIipC6Qrv/IDa7KHcJ0IWxVa7v
H4+P/LmfSHerhSRLtTPCK6mVYd65mb4vaWwkwEFbPXt1NUfTc/SgoK/lemcf5Idti8kqVRzExl4d
amGWPbyd+mkWo2cUQH8vgCt8gk9QnpGhYYdhCAsn6HSWaHL3G87ic8U+9TaOi/W2nozxkGIbW8M/
GLieXmUaLJe6M6AmkGySC9qxRj1mIQ2GK4ax2IyJsl+KqaMceju4CcMWNNiKjCO8wqR7TCm072wi
lGZ4Uz1d4kQ+OPwMOUAtedtnAzHpOegnul9HfOPo0jBL07PggEx44JxGyfeStRWMiz705+45iNZy
asrEPyEjQ3OEV/hd6MhESpaGD4EgezUVJHD8SBBbWnAENZJvGtOTzNPY5B61VYF5JGVA5K4V9w3f
ZCv210VAm6v1+bImeeaqyANZGdlT3ECz7m+GfaGt+GoVoDUsAYEMt5oxS85NgvV5RphRpTUTl53W
Xhr1fMXdEZrMEWTmqi6ZB2ddTjZ+U7XFgyaI6on1jd3zxIA8jFNUav7JrZY3klfO3bm/ICg+J/VN
oUuVrA8hxKEFc30E/LN7b2j3HIsrEOQUZGaDFGji5D1VZj1LIEcrSF7c4TNjHEaAy0dX88BEzMZk
TVKbJQ5pXWVpbzPJAy+Yk8Laihho5UkceAIln4pFrodcUr5W5oU1G3qjxf5lzTiYIJsOPKAhhGuG
HZa2BLsdWVY8QGOtuEy3f0rXkt/4TLXy7s8wnFnRo7J0xAVc8UmWcPMJwVUFLEr6sE9dnWhi8HEF
VwDTFYJBM1gnqaWsDsQYeHMDAe6jKzjpsByztKmL02IeD8ITYBegRuucyFCwJaS9bCboTePEfJdI
92XEcC5OWK4FBX7uFnj+qXVB5IknOWQcI6LJ1raeJluk3GthYutp6QZIkCzxkiXd2xf2lNoOZ1mx
Z0u/BuJR9t+Yy8rLpopJluPqUqSErcRmzFv24R0P0zxGN+dljP7QZ1UAMvRhwUc0p6RRWz9FbxIi
3COakCPe0Gn1FCVE0hT1aS2ZpuS/yxANwFcE5mgC7an3am9P+y87cvuQodw7EzaTzQs9v9CHTE8B
KYstb2jven9PfsGK+gi6QIOaUNlaS8She6dbPtzlaBIDZsjR8cCxf1woERzY63kSaIDbJ5m6s4HV
RV04pnebcbuggw68OUZ7irghYG4qkawbQYpSwN4SZZOmp2FctnyR5ri7PGJPqr5kc69Q95nKojF3
lyiDD0QwJwjWpeFzeXNPvLTGKY6RcY5NT26suRFKI2fRrQcyhTWCJLMgDH/jTJw2FLQSpkztiJBV
kPmLWeWRwYtyW5/1aGOohWaZUB9ncwpEOfmwn3mcyhKhp83cv1trwS6UeR25G2oM0vXFOc4eI0cb
mTlMntNtfzXvkBENGcnsFuH47mqS1V2dwZwgLRQt0cW+QaAh3CPNfHYUY0Ky1RYvlTmn2hMEiPUB
IbVvbFQx1T242ZBs/kSsyfD6sLjJxFkHIBQiBR+45NVuM1HvSzQlSqjrrJpMRX8yzzhel13mDi5T
ZVUXeGGnHSGk0VwbRJOrPs1f2hOhRXN4Ig2zS8mHFoLXkcpScJR9FZpVx33OnUxf6eBKJ8fZghYX
asKKrnSbiBR50WpFqBgOBjZLcrt9siJuQoo3kOF/kELSSzwModRZPVM+2jVNaL1/ze0CppIvlyKd
Z6HWWLqnPdXgkLB9KpzcHn/pk3p5XZbzd1J8LtuRhFVI/c+IdHyOkuNgbK8eVWQyXvuREywj3PTw
U3pA5kiDq6t0nzp/SMQyPG2uFqRQlFulcMYcp3AQgN0hokkcyLx81MIkbJ6S0JfiMJ0XnhalLtyP
rzPQynS3e7gZm4NeI4RThB1QTnGrCblOKPZaTi+cHq93CiUuEOfA9AQbYe1ysn0W3NSX8Q6uShlq
lLNziRqFKZnmeNWdggQNrb4cVXyFu2MsHpixC+yQKsSMaxmjGu87OoJJDjbzuDKbV8neKnB+dKTF
azclCO2hyLaK087L+agzyRq2UeNkJ5cITRFbj48SQhoy3XbmUXMx7yL+XI9XJZrlgdbLttetADIY
IBp+JrGLTttqU9mHLhf6jzCBrUAnf9/529yFEdEgVOicSUR3kDQxHHjbymYVJqEWFUtlSVgJ7S4j
pRV5+WSCuJvK56MmRtqS/Lrie2bgIeYOkR3DeNQ7RoX4BJm98VP6rk2YsSioPx6OWfhC6aiwVlLL
gK3NEbp0oTgKpanD+ThsV4aoZCB6B3S+O3yVyay+7g2f64+E/YLNtSP9CCR77qPH4UYmd/MgxmZf
Jo/dCZtdL40F7rLdQDQhTJ60QEuQv/S2KM/JsrTfqW4AqVaRhPXXoxGRoJ4zUG1FDc4DoyTz88GR
bGHrszPYvhVp1IFdzaDLkN4lSDdvb+ABCcQjvBAzPNtNlAjrT22BDih4J60bXu310ZL88fLoSDZJ
+fYjaqMtCh2Aj8F1SKq3OBvS/IShFuS3oDn7Iv+hv3v8n93dVDGOIeUbUXRPMaog6PqFgCtWmrrX
0itUAgqt0VCBEvLCelRgCkbv+B2bgePoqVFFRLKIAFX4Jxe0gIGZosDFN2YMFgPMCeYdaMasIdTN
psARpYvTlLqkpkcw5gGEya4ibqhRUbNocC4L66kw4ZQwbPxH2NTefcrkwNq/rx1T9P9sLvj7O36r
1GQEeq5pBe9IaQVeShmj32AFmimvx0U9xgSLIiPZIXH51DL6m1gQQR38sstK24r+kIef4m4pUCyh
vgndCzbUOy6V+pUFIeTmCRDrUS1LhZ5HHS4V7rAeXYnijVizD0ImtPSOzQXTpY+T1n1YkieFhNrH
C6hi0UBXr1mXNnCebRYKk+HUDuLqVlNGZc6OWPTJE8VeQJWOwgRI0FDYn4nTgowGq2QKpYzEckIE
a2/hi+HDSE9QAkg0d+BqrmyS5yTgrKMNoCRP0a+iTquE3HaLcbYJ8fQn+3TFiSlfx6uv5f8fDQP7
/4xmU6H28F+EHf/Bsvl/6/ijuqbVy6/0muIj/2TXHKr/oMllpIyhyTR0bazBbvlPds2R+o+hPtRo
EBWjuv5rspc0UP4xMsYwaMpwazIwboAQN6f2mghCTvUfDOLShiNlqKoDWVX+R9SaQhL+zfXAjbSR
NtIZFvZ3LaB1cXnSR4/COSsJQ0iv5NEf5L4T2R5oSfoHnfN39s5/30R8/RdVYzS10o+zQeEocmNW
5/y5OhK0/WWpF3896q8kjT+9wLeOk75VH0bZaSPnCvdzK7efY/nm6Ho2aS+68/tb/PT4bMKvjz8Y
qM0jPeWFc5Rz3N1Lq9l9WSf2768uVvq/24Fv5a0VJKfVSUuo7BqQaW47xgkRChyn7v/u8t9YQaUs
S1QtYX1ysjcXKXkrC3JJt/Hj8Pvr/5199F97q31rcB5dukunF1XhxIPbyEpGjIgfKu45zRZ6c1rF
Wk8uv7nhvI6l2e/v+MN2aIIj55fTlN0GeVMehzkTpRXiTd35+pYaqtT84UD9sB+aqP7/5fKnk3Zr
1RtJpDEE4hc1pZy2HLtlfa/+cIO/c/n8e8W+GaUmbS9MAT7y/Mcuqrs72dZaIj6cK9Bbqsp+2DSz
Y1/ofzhfP93um4QXvSp3d22I0bjoXqkpu7E66u1e0ykwUpvtRaoTK84b+Q+3+0EehY77dfkUpT1p
50ajOK1ohqT5dD0x3DhNc3jD8mb0Mc5ro/6Dof/pXt9ln0Hmo9NxkDDkdOTWmfTa3Bgz/WBsrzWQ
qyL4/Xn76YR/E/9r3cVSK1EFd49fYtWNdcOsEiL4RubcU7JVShMM6z/d7KfD/U0btMNBWT56dsu4
EM3TccAfxin7w3r9dPFvumDISN3bfcx6neRuVuTdx+Uh6X841T9c+zszc12OH9c4HhH8VIcUx9Sn
kW/UWfv5+z34QSjVbzJfDJW6KsacKjk3proiz4usXFf3Y/j7y/+9s+dfIql+k/mzEl+q5MHljYt2
Ma9DZLJm3rA+SqfZ4ExaqdXvf9iDH86sKr7+q3ppmrjMtRynKI/b6GK0HyO1298qhrk8Gvlo//6F
ftqNb0LPLPq6l/Uko9qqPFpDtaXG2Oi3v7/4T68gbvrLKzT30T1rupJXgEg89os4yYfhI5GMsXMu
NH2lxe2p/MPO/LTx30S8GORaXDdF5ox0ZQI+mo6lTU+4+/dv8tPVv4m2Utfp3VC5unq9h/mp2Vad
9sqo4c3vL//TQn0X5nutSoXekjzj8q2c6O6ojj+7sd5b42Q4/MNL/HSXb1J9vA6LCz23Y6eIZWes
UrGKRcY9vSWHsyY7/6tXGXwz88W1u2bNIx+57Y3Khzy5pqtzlUHYeilL/3L74478cHAH3wQ9MfLO
yIb9mBke1+B4rAq7l8vrH17iBzEffBPza6uOJKPoRq7Ur/8fZ1eyGzfPbF/oEuAgieK2R7ftOB4y
ORsho6iJEilqfPp7Oit/+i034FUAB5BaZLFYLJ4hDuiVEVcibrcNy7fTWB3fHqm1lywWuO3HCk7j
mUKHL7rR43ygVXtTmxxmiQrW167phgsTv/amc1S/WId0mqqQ2zI6KBP4a2NccOImL687nkf7eZ7g
It7S+ertz1qbmMWi13kcJqyd432ctNe0bKONLNHSePvhK+uQi/9+Sd+lInS9ig5c1D+rLPwus/Rz
F6uvbz9+7bcvlnnvWcejSsb7yKurSaKJRduf73v0YokPaZwlKW+jQzql0HUex/vAzJ/ffvbKwuaL
hc0mVSYqytXeBI+kuSJMb5ird3yil0h2GN5Xjh5ssajDMsi7opnDAy/mLnrI2s6g/dUbuKu/ryqg
ixBtRTAFcRfK/WTkXeiAx6JR9PD28KyEP11EJLeRp92Ik00UAraSAtqV6W2kP8rkydbvi3q6CExS
jbrOGH6/Rvuzi9AUiy8dA1Zini6CsvBja/OghMRuz7vHqe6Go4p9d+gn0x3fHqG1VyyCc2xl6KJQ
x/siGfapt09zUj110tr3zS5bJOsW7bUp8Nh5gjQDCLsnZt/GQ/W+pMDO8/4ivdV1ZVlGeHTQQkbB
daCj9irtbKh2fSV7+q63yGCRrrPaSHih4DQ5hepnaTWgAEUdALSRBaF/1ztitnhHnrogJ+i+oIgB
4iWbDiMWmCnlhcevLAS2WGRhS9KSRGN0YC0d75xL5C5ve4CVC5l8iqcRRC7R+U9vx9TKaYgtVl3K
k6ZsBba30rpb54HXc0DnJtb9pIY92XE62tJdT0N0ePt9ax8n/hsFc9Z3jM8kPFRTlcCkrR+C9INP
TFb/KWvJ4WDV5kR9zlVSvXfZLPKu4QmCWA/xPulwpZdV93EAVHrBLrXgX8/r8p+Ry4vAniMZR5mt
sGza4W6IpmfZCTBteuB54PH49rCx84/939wul5mXm8ExLvERJp3udGlwI2WBrLJlfT2Y8Fkl4ec5
Lm7lwK4jAmzu269dyTjoSf5nzaLVnrAk5nKftDCvsEAa8fGmH6YPbz/+9ZH7H2noohF1qDo83mU9
kBliLGDfJXENR/r2btagr7z9nrWgW0QALJBQ3FK8pyjvTQKACq0fhfxaV+xJgA3x9ktWxooudt+m
7oO5IthbXFdduYFu4z6+9z6/lJ3ZeYn8bwjEdJGetS0Zky1ekIXtAJZwd+PEdAiz8mNM822CdmPI
AxAgw9PU1X9FDLZk3OifIu8v7J5rX3ge3heBHqbCmTTEDu0YfBRmmBhqXCOXl6SKV6KBnv/+4vHR
4OrGU3xfjDZM1H7hlG+K6nOZphei+fUXoBP/3xcU1HZZNmINtR14ZePnWtW3cQpIWkwuvOH1QJNq
MUJNInwiWoJPkO3eM30VmL7bRIMC0kZXuOvMi6e3o+31GliqxWCVfPaFEQmqJUJunAZ/JyAXWsCv
T7NU57+/mIessTxrYiX3LAHUxAPiFf61dN6/74cvNhzVhJZjOwElMe3TWxWluKAvs0vtyrVhWWwv
qmWNrRMMixplvB1k9Uya6n0BKtUiG7JSzHbsUX+NWXcjiNgGEVA4tf0coWF5IYJe34+lWtR4BUVD
tY/wjnSI9MYrtu3y+Xbk+UPeG+wuQbPp6v6WtOrH++ZjkRtxuGxc7IF0qYr5pirjk47K27cfvbLe
4kVGrG1Sps2EQKLcm0OTJ/3GNlNwlfjCPo6zthdC6t929L+ZUcrFi6KM8x5HE7lvE8J2RSnywxyI
76VrAaYoGX5AK54H6aCoMBEQbat8AE/bACmlRvau9C//Sf2/WDWWsTI2PT5Wpj/Q0QLeBq4hF/so
5+vGV5K/jBeZpU7CZpChBD4p+ToEGqiyRDyVzH2rmdny4bEY9MHE84eY3pfiws3MSiKIFzkmlX4Q
k4/lfsC95WnKSrNDXqtOsuD2witWNjUZL5JNX4gMXoWF2nMAXVmQojOYAOuddDj/yecMzak5hVRj
MoIyMHc7XRYwl0WDh9LpwopbSRnxIiE5o/u25djVxnTeDAk5ZRV5V30j40U2Ei4ofFri0akTzc6P
7CcZ0mBLhQCbbHDkQuit7Dr/oCEvQi/CldBYpwhzrTu392Mq9pkssqMqxnwbmQhg09aoC8O19rJF
gupEXbezxctaCogVHzc5it0oa7Z1one4KrrwTWuzskhLaR21bXc+qcdYxPdOy+6UTgU/vp2Z/rXn
/zdjRMtSoCVJM41uwlUP+kfinpLe5fnO6LCZd/PcNCA3G5Y1PehnQ8rzD5MrA7QKcP6eDQD/qp/9
R553fWe2RW7mtjrYuK5mfdWlyTi6m7LUVcA/KJ+bEmBvZUE29DMZ5n1J2NgA1QhgwRid+JjWCI1w
omNhN7jkivgzy6vJidM4q8J1wUbRmRmz46nN7bGNTM1glixsDzkFZsp6vG2HANjRJAfSj1o4Qway
pdgl/DzWwOV2ZWGSC3P/ekKP1GKpFDxsEzY5fSr7cL4p1I5EXmzTJgFDoQoulZn/DrqvTc4i18Xa
ispOdXEanK+cPAyzU7+renSI8JIGoO40Y2jlVVVDnPILRokKKC702chAGORDDHD0bIEBZjxtQbUN
iUvB9i7J+DFyqMIudNtWjmTRsgSTAFz1KQ/1SWbyPk78kSXgz5FuV7lPlM/HSV2POAbkrL8w/K8v
PZiw/rcwS6ao9nUWpCdeGHCeZEj4Tg6+2M9h1HyRJeluJ5h/vGsFRsus0tV5UiV9Dx57Vv1gAYzW
uuDC8jsX3K9McLzIIZSNUzyrDieZykCZKa6ja9mAozd4mJa7SW2HKntAt2P39mpfnalFHi46q+qs
a/UpUhlUFVowIxO1H2KAC8MGLKwhuc3q5EpSWHn7+cJbX989o2W1SFOisqLFYpkaFm16IsBhjycc
brP40oX5vy7NKwO5rBbRpB6rAFCfU66C276rP0oDelZXH8cw2eUADtdN8OQG+cB9/8wGYOT0MNwZ
/JvS6UKcrH3nIlP3BfONzRyobjKFoaIBTLqYFIhMBbh7b0/g65tBtCwk5Qh8C7Jrua+F/2lCD6xo
QB7ffvbKolrWbcQCZCA7KNSEORjZJdW3Q0/lNiQIkAF8xfehjoAL++/i5U4Wda4afEPtohRnKgZI
oC/1hVp7ZRbixSwIKRLfdCiBKw6Zkx5W5/oB8bd/e5BWnr4ssAOGW0LTIhckTgKh/N3U95If3n72
ygTIxanc6jnsRzKgSC/6v0kCRr8UYLhPu7putl5VF5oXKzEkF+OfNFw4GgPgL137cXYQ16KXSqKV
bVEu6mSd2L7LBMo8MtgRcknRjafZnx2vzbe3h2glX54hhS9P5EPAgi7xQu7rTLaPccCg9YP4ObC6
BicplGpb9srfCkbmC5vb2mid//6ipIy7skaSpthwcTS8sQXvruJsuLS1rIRTtPgeOwGpTLlFnV+i
fDD9teJVuVFavg+9EkWLn1/GGRu6qgS+pOT1Pk79lzZV8YVIWvv1i90EhuUOzWvgK3UVJfYb7twm
CypBMw3uS1tPrrrUC1ibhMWLWJqatulQak+6mY8BnyAgGSTywhSvfIbkiymOiyTLGiwIm7Y3TRdf
ORuA0RnM6f7tqH29lRHJxS6fKNVm7YhOjwg6csRVDXgoafRMSPFrZs33NunkzRwQ1MwksBc2o7Uh
W6RBoN/SVjSI2wIHlVMyebfXdRtcSFUrT48WfYZ2qKtEJUiyxZmOQMuTHvsLwJiVLBidl/6LBcfq
LhukwWz07DY00NShXyYQqnm1HcbwfdtotEiBLDFKxE0G6dEk9j/tCIBP4fPinV+wyIK8o2E+0Zjs
ZE7agyRg1gE5cayGFNolcQuhlekSUmIldKNF6Lq5df2kK1Dzqg6IvT7/IhvxiWflr7cjd+35i8id
Apvp1CJ9uFnLDRn1Z53P4JFX1cPbL1gLpEWY1oGfo7mrkl2GDPjMBEkhXeFzfWEV8PMPfaUuDBeB
Kvww8rqkyRWPJHgGLfhfrebXpM8PKBK2sh0P3Qj7VvldMbDMxK+Kuqtidl9djJvlVm0CBfWqQe6i
MfgQZuI5Sm9UEb5rGcnljj+lhdC8P1/72BFMNBcdo0DEF4JcnLPj/367XG70rsm0HXNkzfCJPM2/
sh8lxABAjIC+T/rIbiHod6U+z5Bkwo0q2GFnsvAI8TiowX0Z4M3NthQUwTOr5T1TLZfFQVjg7jE/
N2fmYQCNxiuwkoIp3r399JWjjVyWBn3GFTqPeHzGHgQXuyGEs62Gsl5J7wr7MYRb7vTVXzqan9fy
a2N7jucXWSqseRBXMyod0avP1dRDfcYl33Du7rfUBfWFKXx945DyPLMv3uJdPnhn8BZOsbFGYfVB
seDUCEygog+Ghbu+QIxOFSjEbw/j6+tRLvfCIAD6t5pRYCVR5H+4uRqfacCKSwymtWFb5JOqngkl
cwAxqixF+3IiUCqbQcfo5fgpEP2Ptz9ibdgWSSWS3OY68+AbteI2qbHbzvOGx9CT9NmB91D2kcFG
sAuL+PUNSy73QlwadIWvbb5v2wJ6KRbU/3H60XbzlVT511iT6H1zs9wZQ8C/vWV4UcLjXR4M4PxT
eenCbq3/vNwTuUlVM7sRy3OCtkF9qOZTkN0MvN/E0AMDmrA33+h84uAjeEU3kqcXPmtt/M6x8iLI
E3SLGTl/lunE4xjwj7oc7+gApmVfn+K4zi5kiNf3MrmstUua9bOp0GspeCp2anL5MSvKswhd3Fwo
9NZescgKQ8cs6yOs17CEGha4pUmVnXT65+2wXnv6IhvIScshiEZoJgQWlNehGnFk8D8GWsQXfv/r
xyu5LCdCm7djdb5bKaW+Bj2rOIxB8ET9/FlNzbcCnalSmQs7/0oqiBapIOvbog1qWexxzfpxJv6B
cgpNmEA9gpVw6Xy19kGLTOCHOdeaovIeC1ehSIJ20twpaMN0Tm0rovsPifIgcObl+8BdcknioREJ
Z2uwjIzUJ9JD6XoSp6TKLySblQ9aknh8T/Os5Sjr48QeUwBfnIA00HzFxK+6SG6wet6OtZUUuqyb
gD6YRXmO5MI/qvgxhNP89APY+x03oImDha2KC6evlR0nXNT7edL0NGjwpqhIQc6TUfGVdLp/J9Qh
XJT6HXdDrhWuT/oAEu7Zt9iCHks8bjPGC4tmrfIIFwksczQC0g6rhpkPlfqUGcBqGpQBkA1l0BpI
j01zK+JLgPW18TpnhxfpUrXEeIkteS/aPLrttek+aNr370NvynCRwlRXhcnUhTmArS77VPqGB7sO
1ysf+4ilF1p0K0s/XCSyKlddbeIo34dR9lAm+ZObdLufix5SHLpsLuwrK0slXJyNIjFrqs61hi7a
ryJi91wnclu0YXDtG5Y9pCWo+wG9sGDWpmWRziLbFt3sZb53tOI/7NRU277tpgu3w2sjtshjRsSR
lQZgznSE6FINrfWR/gZE+7FM7IXMsvIBS74jburzIRwEPsC39fczPAF4lFSb+3cllCUrfwKy0vIK
icsG/ksX1/dRAx5SEEEsZYByr+PJbR2obcvUhReu7JZLvt7sCjWEAdhtcxnecaiusoSnuzHiwYXi
fG3AFlHc53ND0rEDt4ocUpPdDi6/kBLXfvoicsuYeyqMB9Uwbu/b0M17FLR3DTHthZS19oJFsJpO
5w0TGBsDqeeqbtujq/gzDsbva9jJYBGvgEmUfdphF8xploL8GZxG2ly9HUkra2FJyIvCrEHHDL2n
Lga0sKl/OAVtsWC+kzwYLsztSk26pOVpjTZsxhCtpJpuVfJzatBiUeM2QTopx4u3VufxfuUUuaTn
zWnKeoMifq+cOXoff88zdW3j6BYJ/Wrukn3XzPd5gWMeM7uuHr++PYIrkbuk6jU2FiXAC6A0GssB
jaSHvIF09tsPXxu6c8y92J/qdooyXIWhQukhsTrGp2GqvgQS9I6SHcP+Evt37RvOf3/xGs5AjIiI
BftXq/HUG4nzAui5D29/xNrTF2tbycQqKHCc4Yu0vhZjWd1WXly6hl17+nJ9q8j1uTJn5vIMTVg9
Hn0KEN37fvpibWOtjWZQSEtknCBvlrmneHCf3372St4Qi2UdCZaQWGJYRmmafRBLoLuqMTwUQ1K8
7+cv+XhS+6ntW3QcgfX4lHN9mAh6dm///JXMseTgAbDSGl8ir/aigC9FiEPtFOj64CNIJ6uc795+
zcoKWLLxKI/1gHoDJ+lgAvyE8Nu24z+C2J58nX+KpH8fPJWfP/PFEjC4wc5Zie5hS7KPrQihBcsP
YX5JYGElSvliIZcZB/hE1nofCgLnnKm1m9peYo6sTcX5pS9+ey/CypocKShK/NRtx2iEF5XupjHZ
5MRF0FaIvR4vzPvalyxWc6eG0YU11luSz+3XzEbkQ1t11F94/Nq3LJZzhUIS/BSEVSvF8MFm7KYq
qu4wieHraNMLQbVyIPvX4H4xYHU6hZFpcI7JwLrMNb/qjP2WddmXcqRH8LwPncVBcMpOb8fwSuNc
Ljl6XUBw+0wBDqHhTRuSjSubY9Tn1yr8M+CKcgg/1RQCqsnXrA+3FNZD8O2wfQ0o1p8pgDApg5CU
h6+Q7b+VAzQn7YWgX+tTLbl9RUWHRnTYG1s/f3DUn0bZXSVwAsgg5UhmdI4+9jM7JMHP3A93pJy+
1uISRGIl/y15YSKhptAzIMKNC7/wAqLVxN2waP729qCvJI4lMWyqTQOwWqSOqhlOWTo8FHMZH7Ty
86Yr9LWM/KXG8tqHLFIHlt48JE2ojt5+oOaxR6/y0hitHYf/gdleRKrVVRIFSsCjw/w1Fdu04leI
nmj/IMq/Y/4hA151su+735ZL1tYEjj56IoE6dhAF2LAwvau9O7xvOhZpw1Z9CoYePoTN9U4N/a6D
zlblnjnUCgGqft9LFsmjzKeoCjuXHNMiuGpnd1dOaiehaIINZKfb6H0HyH9o6heTkk3Od67Fa6bG
bbU9kXHchs39RSDbWkAtKgOIvYAeDobe0Qm+4eTRtnA07C4c5Vby95JQ1FGS2diBO1/rYtqkgYc2
e9VPF6Z5DVG+pBOB1B5YNqbDsSf2QWTNsYcE/PyhhSkG1/eawHTJHKiSG5AzL7xzZbjoOQO8mA6j
vczK8xdFikJXrkVTSgU9JBVjEB7eDqyVDWNJIjI8k33fE9h7NjGO1fkOfak2Vns5FbugGz8ofB5L
ygtvC//hq145yyxZy8I62aXt1JxI14X0I5nbuc1PuqA6C04Sm9dTOEEq63lQtYMPKa6ekoPnmMf7
egTuaddWNop+ghYZQ2kwJSOlaG6OAqYyRTwaCOUSV4iDKIug36BF4V1yXddDFm79qBsJ2f1YFcGR
dGqkV2Fs9D3lTdRsfJw20P1y0rlPsoknIOb7rrHuU1BHBGqAzmdQ7sZeInHlUTYUauaQKfs+pXMV
PDLuSX0EYiq11+hMGn1yru7bxwSN5eFT0BIOGzHcjpGDotOQzdupgZzZRxa0On5Oc56LdNvTmE03
ZdJ7CxHGAMWh2Y9A9ct7x6oEspbNyJstD0HYfWhcMQ63uJoIvlHgZ1E8BrklO+CaOKwMwrqGn6Kg
FTlwx4Ji26imgveUTAMI0/J2mOgmTETpa8Ay0oCK/Yx6R9ZXRjddRnZFraIp2UqgdYMbOYaF/y3y
KGyajWJD0bBNLShYDZsp13P/u/MNKlkYoHSNlPdD7X0HnejGCeUPkOZoMUujCbdxrIMdraLhkAmC
ftuWc6b9naujtPxY6Xh8Zo7CEYsryWG02SbXuNIMo7sKoF3HNlTSysy3mvMK0O5UlNP0Ia3iSN1J
6IcNkP4OQnDs5mwSz1Vmb7zqTyUjprwajOAeWqBKZvFD2rYkvil8LwcQkFPQWhooRs9hBYfMLu+6
cTv1uvb6TpTpmCS3UZGVLb/JpoA28SP1o3DFNcvxCdOedo2CYUsSBr0ZjyM7K0RAdsklKj3kMulD
f2PEpA3Z+LRtoJZt2Kj7PYAXvfgZlCWuuGFbCqASLodN1cRwzhzJTPojd40bqxPA8TKB8n2onDrb
unYUW+PYtSp4lFMclBNw92FYjzfZCKR2DZOUtuxgfDt0Mwm22pSp+kMbXtTppql9opvdHNuCPUFL
iBm+L8tyRnJP0qAB8cYYGrtqx/o2RTWasbKCcWEWdQUoeE2mwp+ccarJjmk+gHsiijxn5NZGRTsP
ULhOlQzI3RSnpZ+3hc6LIeAwpBFeYLh0gJs7lEBiYhB5q9oc0q6zLsuCXUUtJ5CTT80IaNhTx72v
C6x5BJk6TgUR9JvOg5T8SIymbrzmwEG4aZ82Vajg6+FcUZjfcQi8fr8Pk6FiPzFMzEExP4zDASYD
agDKvFU0hYdsEuUm1bAgG2YNlsBMwED6OgVSWbI1PM9DfdNDt4sABdCy4qelY4JmR56G2Vw8zX3b
B/eZg0szXJCjIn/o07xpYYsCWHb5SFjShr9jPeGZmzQULAs2XORkvi5rlfBwh+PXBHUGAN+Vw0SX
vB9qiO4WQzrf1DPun8WmT2ntTzGkckpzcC6vYCwG+qU0/sogkGl6shWJqjvaIXtCjIuoFD4uXucl
7vzJPFUjrHM0wWztcFcVp8FxKiGlBr8wCamFO6OdjG9L3sbmlrdkrv5MNqd1+qOUw9Ak1xPY0LPe
SMOa1j/EBiAhsa8iwmi3r9M8he/ckEQ1nHDz0OCmLzZT5kN4owFZ9JfPUxEWBxrMnD4VFnSddoMC
PCn4g0hzHaPgHywJdbGpmkxW+ZPuJC3hxxkIHiG6xRmWzW47Y4oIauQ0rBokkbRQ4JPQvHCO3aUD
nRyUxElfdfmRtdZmz5i81o77uJ5VUB7GEtisO0BkYkEAGYECZfnXxiye7KGeSpl9asAD7vWmmGVw
Fs/moREfOaMhiXejTmcRHuZe6YhuTYPxDrJNWwkC6WpdUxtVn/siI0OwKwhoLnbDBpDvaxxpwPH4
NFW+KW5IjdDpwYPJ7flin4oCVnNJKPpk182zimC+SOYMOuHYEBw8tAHkdRB8Hs73HDd0Lor07EKn
Kg+XQx1mCpxbxagSm7o3QQeCTVWZ797wASL2PChiMMzbeqzgJpLmZfGDKAG89KYfXR9O28JgX8fV
v+34iLVYelf+lkmj0p8FBXsLWwDVcfQnbCfbdBtvojkZNzKiqbSbyLfT+D1M7ETQT0Qw5b/bOovE
X91TUX+LmwC5bw9lTtF81UGlsQUPCTZQwIHk6F2zaUjBweMdAaDAN41h6brPTYtjF1Y+0PeQRsOO
DQVuypnrfodJRSfI4+W4Ics2IWB3wGBlOhrYjfVJ4QEur5LYQV3dcKQR8DlNw7/mihXyc8WasYEk
bSI7lHuFdKz4o4t5/JYBkyLZrkIHSv7BJh6CVZKpRFfPNAu981tlkBHgoeHTyuhNFiswfzaNzIb6
05xLHX8xU27pz6nWvv0ZuIRaKDuHOoWSgM8HZX9APC7PIZ0bQ9zIbGiSOAUwc04gMgrGHcoJiL1w
H3ewkGTdGP1l2NWb36CYUcBZ8iAsZLGtVcx7OIrXNhs+siYPy68EbKdwgP9kPIDMx/PRUtRBlibV
j3GyXQxD7AAU9edh8KJ+GGeXW9hrQnUO4tAz+pvBqcdpxAH6kc6NJ9CtNoLBOIAEcjylpoK+6qam
ZRd+TyCPoH+NtrTNFxVO51qc68FCc4+PSIRiEyR5MD3PPUvgPu+FrQp4pzlZpXdVnLn5yk5YE5AK
mVSFBJyFMfmGsqdjUGEH16u5jh2y5zXPQCL1R1RZAiYxZuyjQ9O0ym2MCco/FDJHf7SvoBIW5bzS
j5a0MQzlNWH1Q4jv/k56NpeHPvPkdxc21l8nUdNAwj7JmLlBsHAGbRSKnNk27Q/Gy7G4R7HhIF0B
VZZxU5G8rm7ruIM8Z5G0Sl+3fkSyj+cGaR/fg5rrkKSWTJsoyuoOtSgy28fEZsbBPSRW1S3NWeQO
2Gt5DdX4ssiST5kjmsB00mEvOHkFiPmOx0hYO+z5rdqxGgOwDxBH0JMeEVo7RvupvWvSAeVdZUcj
NqmgIQTbbQm4pGsiXp3QAwygKG1JAtjhMNXqo4FSIcFSTTN/58PYsiNnwvtDpmb/fUimed5xFzcW
gNEyeqZDR3DmNDbzWII9eQIFIfpNdVGRDbR0Q3ptxhhMPWlNBI1VEo4wfGglLC6FrsLoKk0LWR7c
VLfhCbU8G44iRNg8YSsk8NhgdRFeWTboCF6AGYF9L8TK4MqJ2ri7kcY049aNUwVnk5oP52NQklT9
tpux1h+HoY2DjQZF9km0DUFBOA31dBTT3Az3o8mH4abENRxMzXQtEnjWRCjbdiIWTbIhddP1WzJh
QexyC1UCs6uTisF3rREZzGvOu+N+tmLKjjylGbwjok4gz5fYXjY5a2E3pKWfh88Mjd1sBxGgsAH8
HGTraxAI8V+bIWMTvNvMqAhKyUy1V1KkOr+2HW4FsRSjhN33aVKy6wbyHrD8GMYxuSOtB52xtqov
dzPhHTQmuqaXn+t2DGBa3sa9vyXZbOxjS/rhr6AEMqfeZagR1JB2zU9tafun01BM3lCoXcFAtpOc
35SsJtO3KvCd+lYTOsIoXnjU9wVWMD+FTZ0Vu7Rqwk9DFdlmCwHTCMbG4wAe8NREbYhdXHWpfMJN
o2anNKMxLL7KAEklcoK6e4nCstrQuk3ovs6d6jbNqJ3/6DrNk62a4zy8rk1lvxdNgo63t1aCuk95
nV6NJYuH44QtFprxVZWdJ6qK4elTsF7dZYZPT6jYG7LtGmrghtbZqvvjq7hTd9jlKKxSSQCDVhQv
uMTF/gsmc7lV8QiZr1Pv54DBXAI5o/rNm06HyKqYew1vHeAznhLX9Oze0sGGu/9rSKVEEZL+qtSt
2ENeKM9/pZZVTbEp0bEvvsYg6eMYmc+s/41s59CGe/vEvAIYWGpi9X3eYwNPybFuxUaSas+GG9IM
V9UEllL81Ut94fT/777ktbPyouljTVVoG0bJkedXJjpmE8iZstmWkGBJ3VZSfy1S2F6yaTOLDzKB
LH0Do8D+uW+ejIIloEOvNQDBFa7G5ZFpWHTSj7ZqcS77MWVXkfhR2gct72QCa8v4wqX0683JaMmB
n7itJI5JwOk00Z+uT4+l+Dhn3Z/pAVYQb08A+weZeW1gFpdXIFka9NBZcqygSaC7U+xrODHDPTW5
a6d0q329KyO/rVN4k5Bx3+NATPpfpboyHdy4U7/J2PcYS0cCOYgjIMLoKDMYJglQhAD+YPpoMxgf
dFdAs2yscVvSAtodPhWAuqXZU0ShRx/eTOOxBjsdVTFEam/GNrkhvD8Bvn9SCTx6Y1Cm+N8+ei65
OAmZFfDihF4zstEQIcv7/jj1MI4C+Uk/yanb5Mltga5Ylv0KMrEv5ntFYYiLV3UpXLhKlKPiJhCw
8eMg29EDCu6NyfkWJwZA1JIbCkrelD9m8P+On+L+L7Q9QTUX23bGuyIQAPfMXo32rjPpTczhuF3V
N67EzAPXbuDdojtYHKCGsP/P2ZctSYpr2f5KW7/rGKMQZt39APg8hHuMGfGCRUZGICEEiEECvr6X
R7bdOlW3zz1926zMK3HHPXwAsffaa0B4hQr7exg0pay/FhocWKx1XplV48820lkXwjyhT3R8QUWf
4jTfNvpDUQRK8/e8CJO2QxaTjvYhWzYLcg9g32uQwTmGmUTnV8FoFAsoVck0P/iYxEMfgjTCvRQQ
G/uJG3/EElcrg72RIs20eqTzeWT7lqoUV6nsZl8JaWASwget8XFR7nYRZgh+jjaXHpZ5H/n3KHzT
HAnOdfXA1CXkJw/5AxyzR0+8EAQL/r8Pw3+EnP0FyzR9SRwApjg7HSfrxyMYDAs+vtEi0/2DQ4+g
IPyTI/6/X3JghP9nHBBLGdOdK/JN5bE+aeGpmiwhjOZKQPMjselCe0wmtfhnpmP/AJyHL/6f/6AD
9ZchHQSk8McH6SMKsrBnK+RpgCF5O3YR3lJ6jx6PkePk/1MqFsWr/9+nNf2rs4SXd4utowbSUq2Q
0haQ49J0YzIaByTwIfhfjU/oX00mjF6KeKrBpqAAupIlQC6NH/dvsYyOXSOqdWSrzfcR8v+VBPHY
KPz3b7fnfDTt3AlMHP7j3/60tflszu/qs//rTn96Tv8f3w8Xn80tf+FPGyuELwzzdfzs5vvPfqx+
v/5/7fk/ffBfPr9f5XFuP//9Xz+aEeI8vFoBWPHvUx1uEoN/HASxGrhoWvH+12f8zoEIor/FDGMJ
uAq6DHaXAVbv3zEQvve3OEbHAzQPVsYsvBkF1k13i3twg78xNLuwUHCRN+AGN2IYOpXbQ/7fUHsE
bsycMIQ8x/eDf/3+YvHBL7+PKnxn+KL/2P77HAVkv/z58IsgPI1B+w78mFIHuuO/spIwBDYw2ZuQ
ODpWy9pnT7rjl1BonXaNb5NZtGJdFXrjGT3sQlqeA9ZNF226HxDOI46TwsWunYYfTRNGZ4UqDGFR
xVMY/vInT364A9tS3pAvHTiZdDlci3jwNVKDZiTYx3nL0DHHT44dlEhojqgcKTlYiD6cQ7xhXHmu
GnA9n9xHoBVy57ZYedki3UcxaXLy4vble2sAzniOS2T3je06Huv458jKDkzzes2VDXdR/mRC1ETK
jIDShhm8qCl8HUrDnirMsWgXuofask9aCfYEtKo6ocKtkuC26Xe9OfqV2ye353w/OR4lPaCkdH7v
0UmOHNogyteurg/6C23PmNVQA+6UV0X7CYB5YrnAxdXWSCUS5upUQQqG37CBAXxmfTKdnMpdwZJi
uGvMGJ3CWJ1E5bn3U6Pd+0jUL0bkX7Xuiw1rCvsAcvAEL8SmT4F0ZBgPIGlnVGpvmuHLw+uubIio
aNV3D1U9UAilC/GliCCHIYzGB6rHYVsutUkb4k93jRi23e1+VX9Cql/c/94pdtDl1QL5fLLZA0yx
51iCSmF8u3FMfJd3sMZv4ay0kvHy6S+ILcdSE2y9GH++DUlaonLbVLZkZ1HBfqDL3+IShhvCTnCG
YR5I1O68VlTQlesieq2MSmflsxrZmXYbcX/aK/CvNsbnD60bnqxBBkcfLYjz7j3kJBlkrRF137BK
bAGhIaqoJR9qonwP6GxX2m0NTwDkNZ5VNYuDDO2PblkQnFXWDuIHJ5qGJQijcYzAeevcojTNHqDb
R1RIFAkuf8h1H6emPLjTIvboEu4iZqEwYhAc2REwevE2NtGpkqpO609W3LQzJRhdfXXokPCRoGTu
08mLjx7ner0swZ3KNdl4izjVw9RupfGu8AmzaUHFfeh34I77IlEVeS+lC4m+W/8qZr4bgIEm9bSe
5XwJCIwBDJIIkQImlUQy4C3wfLhIMaAVLVrEUsbaTYKSv8Bt5QfOdHfljzPsyMuVIDES4TkMZ8Gc
VMD48DUzuiDkEOVcHoEo7VXBkgTUYTDAQJDmDKegCCjcYssiIZZ8eYg90wgLzRfvrqT1pV5iZ9/0
XzQQKOZo/9jQ6qkP7QMsa4BQdEnkaL1SykFUmhp/wbVh65bRxTPmQS8qg/ntBCCIJL2DOLo5egD1
6+jT+gvCJ7UGALEvSzTMipA0X4Z9cUtgiXzyAHV+XHd7NPY2CTDDkhMqHK0BirU+24VCPjYsHJIu
DvFpcn895dDttP2bVM1rN6awW2Qee7w9s16cA8XIJHfrbZmGkj5icgacz/M+C6RuSmTLzz6wLRI9
SxTN+UcUsq0bfrQDrOOc3Lpr3REcBApBUVhnwOyLH2KRuSgvEqkRQEV8RGmzqk7bWqOCU85T7+gf
A2mRa1s5z7RA5alLlgJwhI2VIrj0Y7RU9O5bYdDzNh2iuDq40tbAkyO3de5Cm194jLTMqkPYXqjc
FTrFtIvMyvOdoxtzJ+2A67QlguOB7CHv0cQxRNUwhWvKYUWc4mQ0Su9BmB82QgnpLvKuM8X9aGFt
FdsLcOPTMJW/2hLFPOIMZxAuR4EMv44hPCJ48Kr2MMvh4NZ6w+b4Z+Gc6DBuCiKyoqoxOXUFYkAt
+1Ba3He1eBqi+cEjBr1D/mFAkIE7Xqampb4de6ulxV8eYoRXh9PFcsQgFj/7aflJi/hiqEbCKpZx
AWOUZMifWjJlTVt9eWp+tuDCASSYNwvlcg1XhXUNASrp5amN+EHydudApzoHZo9cCrqpi2BJlUPf
ePgF++vHEh7VD/Nk34S7g+swwsSdoNjUfZ0C3B3hcDsgQ10X+Z3X3nZ7wKGGKCOnS/xGIBIstHNK
mId41GoZ1jGb34DX4Bzx2umT2afJQuJc4fyLpwoRS/Nb3SN/0TakXJU5CzJMyuAM0CR8iG2aR5NI
KyCjIsQaWwLh2gZmSdtg8MEmwnwFSHM+ZAP160MVdO2+1T8WZ1GHcdHqwBSysPlYb2tMSMrch9Pz
bNw2KStIFX0qp2OEQR2sPyOWcdSw2gk3tMx/QNHWHxurVyEmUCnUQKCXQXeATh+J3o0XJl2tML4s
2b7H5CHLkamW5BRWBizmqcA1KnXE+OJzfGNmEC9F2wJY5MK7HyzA2XLqp5XQH4Pg7L7l96THnU4O
zhd4SakG1JnYABmC0hEPYLidx+YD5lhkbaYz/MJ0piO0ZzjX2r1XOe2eKLCL4QiI6FwEC+cjHJNq
2++KRu3Cog1TS0NIlIXTpyBjkdU4jEOKvIois8DKs7xq6m0x39RMMBg81019vqE8K69UyFJtkfvT
W9HhnZkydQF/gXOMoqMIgSQB9V9HwGaQNzUc2lxlLRPzVgs0kIMXP1lp076pkApOMPhQtAf6cE8x
ajrXI+0OXFYbmddY57oVVEM/JOMwobrtnxucBz1aUgSmwMFUAqD2qm7jIfQzb5YvIfLVTWy6Z3mL
5HOhm5XDw3JPBka3YR51GR1ZBptV58cUwG3PCZwbGCBSz/e7F0DFIpskj3YdYKFDDdAe73L5xfKK
nyvSxE95Pb54XJAz8On+WN/KGs9Ejz4L6DkIlvYJQy/kjs4TPX5vstxeMZ86x7RVK0vFhxtqdqWz
xDy3X9pt4AGEwZD3rnWW9rqMTO1ijqVtnvVK9K0646Qhl6p3yYWHxScNGSILhJQX/PURk9Q7ReZi
M9iKJE3sA0j9vpMi7gCTFBNsprhmd20AlwgvP3tBN96Fs3ucR4MzQjRRmETWG++sF67DivRwOMYW
FHT8MEmQ1IEAtG1DV3pw1wiRgf0RqyKkn99uvv/1fdPWc4H9JT/gUlhmMQAGLJIeP4yc4KYc+OF7
E10hztw5cK+dWsj69y63R7/3+2OzJrMBKeEvz/t+vLu97B97/n7FP7a//+UONwRyGNq/e4nvF/v9
diqJgwEFZzE67E5irr0aWF5eRV7H2VLUw/3Q5IiidF3/Yeg8yPqUVz6hDkUqOJgAzxWbaBKMtPhh
hD+gKCinVxMjHbsuu/IdljFvrfS8n7UhV1UVw68pHw6NHcuvaZrWlcgj4H59lWJq5YqklUcTdTFq
eI4yNmzwD9qjlw1GDiCuWdm8cb8K6u9spPNfGPDdCY/UH6arXwojnXfh6S8BDsHbKHFpFktlf1ii
gFp5ZfFyO0yAbvH5CdXskjrEVo/tNOHSCCj4vp0jL1NhNV2ZgVVXk5PmMrWmWKtSlHd1QP01ZUV+
qidtNzAsiI4Yeugt7SDYNO2gdpWk4T4wOLd6cC92iM4SsLKR+TawNWKKIyu2sl6qU48PsVEibs44
Ouy6dMV4x/qCwhKVOhdYX8NNvjTxFR6cU+Z4MN23oyQpp938OPp0TFGdkidbwGixEO34YqtlhtI/
j38ImCPCEGgxb4WEFcEUip+4Yj9WmBei2ghOEQ73T4xNtnEbVMBbYO1H2xpzem/4WdaKIq41+f31
U/Ki+05CM04J8n3DrkiaiW5YH8yfcPg7odNkH81SPbK4r38OufuzdnPnDUUfIrRJI14x3p+SvjHz
i9fMOXC7vnzuJJjNwN/9Rwk/trRwfP3ArTFQ8pX8XhaxWIGAEFzqnvmrQobT3eygwpy17M8ksGpj
S685zWFVbM1g1G0cj6yoeaoOIG0GO1katY9L6+0XkyNJNHa9w4QOfVuKyD/iworEcoOK5GbYD5hi
QJAn0nXWfGHVZZnifsVtPVxJMweZryLvvqF5lYWk4Y84/V1k1fDxSU9Y+gmZomeONSpxydj9oAE6
Q98K9kqnHibpUpp3Zjku2Fjdyrq7LLQIf/WhAveFmq9eu6uwqFrkcM/AOSsOilgVws7sdtgLCXqt
F4lERAgK9yzHNCKv1mAtNF8xifeOH06/Rt6i1m/Zz5JUr1Bd1u+hi4mN6owLM3gswKoX1Q9WNCEG
hqH7DMfROiW1Wz/5Y42VANauDyFBTRqIdrrXoooyd6yba1D4ZoUBSHFxW8yHtDZYwscqXodB6Z1w
xHgb318WiDQimImV4XRYFB92vHLnvVtbvUdul7NDjdkeQpH7WwfskKO1I9tMVTecygnUgyUn6PuK
rlv7Q+Td2b5wsazn8UUQXqyMWtQ9LAeHrIhR+hMg4alrZvbYtbJDT6L1s2Og5hjaMHhxCpDURlu3
r3xCQbxgfPs2dP17OzTmZ6eqh7way1+qG46orOhn2debKaQYMxgzpzWTA4Yz4l4iVLNMmnd/AXMu
gQQswaroYdKOJg6kuvzrhjhEGMx9etw5h0VuP2REngo7Ru+TG/0qbde+4aDeFx7MI80DD+ma2kmt
rRXlfW1gXAayDIewyMRbCzl5AvMscYG6UIwx3UCcghmE3vg1Y1dvsQw5Ki2KJYA1q+9N42gPo+D+
Jyg0Plh6UJF5OVmV0gEyknv9iMk/63fl5NFrhHH/Ke7wQ8jgdUCLMYHvsFLzjFjI0sVUsyLHXPnL
kZFdaBzvrjVNvWGID0uHUOfXJqrhKhkh3VlOP8JgkOlSUndLNDrUUJ5s54V3vfzpkJxfB+jHd2WE
VBlMuMSVw0ZxmZdoE5RAt20e6FWE4e/KM4W5yPwT3WjaTI4+G9mEV07deG3BxUwMOi0sksMxaspD
AarVxvL8Mw/JTjKnvorFpAKTsjvSFM115sGMvrZy1z2KL+qsA4G3zmJckMnUoQ6sFc/ggvsZxgDr
RYfQ3Kk75wiYPPaDJJfvm6gbsFxaz27BLpgPuF49a3dG8jRg/KxCf4qKARwoV4qtqAfUYK7b3ru9
l8CU8l3Qpd9FBCQxDG6n4wR+Hv46gr9Z416L2w3r7EqBFnie25LuZN59ENVsZaviE+jgWHzodMIQ
/y7Soz6GcVRdw3lJm5blZ2495+yAc1SYzq7bQfa38QQWBZeDBQHkIwN4kBbg5py1shqWldOY0Z3B
r7ASOOuuoCvqK6hcNNMhfoDvzWay7Z1GORotBoB0uZDse19+iymp59FuUWdtg7jrN2y0WOYjp79q
Zng2eXO7njCr3s8gWAAmafsrAWc09fRgNxFoESlq5evILE3Bo8RX0qEW3TvB9Gv2iHcObtMOK+Gs
3N9OgsGxG91SmcIxS6a21NOmGkd5dXzR7TiyGUDsqqorlP3QGUbsBDtVpKnM6H4NBqcOv9aSrDua
t+kSaPz03sPCG1C4MPdMnYkF1+8b2uNXLMFWXXftyjXcvwymra+u75nMEiAY35uV7/cgZ/pPUVy2
q+X2jYUjvZsK7hwZqo21A/JV4tjqWNsIzAYLjqvn1jzFHuWV+355rbsJWX/t9KZRu67C/3P6gpEl
E3hMp8ST0QakUXOJ4yA/WRZnUwGEqr6tBi6R7DpH7iOkXvW+2+IUzjeNP72MTXfqG6RegjxR+Qmr
mxYEQaBZMNG4ogkwV7cwbIdsjvumcjLAkzhdO6yR+ylHUR2cOhcnsxibS6nBldBhS89NjTmvoe9g
v3Y/OJi4zVQSkTTy3HAKK6ji2oDEgv9b6F5ECWrFQI8VViYwmuwpDMGoo7hi7foJWJZBWfOjB4IG
Yma+PIMVDPuiUQHMhBT8SG4ECQyZ+OMoR4RY5xkERj+IEu15GGWegEHQPPe216krY/7kq3hvgwhU
LR2xB3wxKsvDerlMc49VujiEZb9GvQK4RHbv1hNmMyj8Hjd0dj8UXQ7hS47rKAAmemHN6D/ksrnR
FVpvyw0Wo9kzR0THPuCS2qX1bOxuCr1iDwbja8TaX2XXLnfgXmIuFq+FF5AXV3kXz+cmnYYcPZK5
6HGSD6rz3FXng6WCDgG1pFfuF6lxMRjmTFf1lPEx34EoOSVoIfszz+1mwnd8OzzQzLicZ+UERwdP
ut46LqsVFeV7bUmFyTz5klHsIP2oxBkO2rSQs7PiizOc574FbSjGHHGuUB+D6dqvsN4FJ3q7+f5X
7Qh0cxId9lgIOBSxuFvBqTEElZ6/twoOSS3WqxN31cbxwnKrRuk+D1GUw21GzYdyaqAUEbpK/NB4
yWwDkco2HhDsDVg0dvtro9iv/jYEt3OwkoX7pFS/DQakWaGm/ZQTCkTqD2jH4Uy38aBAWir54Dsf
MWKn72XehveikF+gPRy1O+rEmfDevu/m81JuwdeF4U2RI5/stn/r85fg9l5jhe8utg1NCI9qLNPX
ouyHFNmjAPEWtZ9QcLLgqEqEXtF6KM7FfowmuQbEKu7B9UHufaDJi5h8NBui2pip1lsk8L7Jxf8F
0Wy39jRo3wp3H8ZBzuli/PaMRQoiapDcdtKCahUXFKYct5uBzrsOjCTIPEuTwfy5uyMANzN4q49r
lTckA9cdAWuIBbgHIrdpW/B2ukC88WF2wC9phztatYCMxiVfzYt35Ca/K3S3g026vwFneEsDv9rA
9wNxhfTs5T3Wb4TzJQ33zz4OxOtYt5kDjgygE90lCCiRBZ23XpUIWjkbEOcyhsNw14kKwbI5FH2I
WiwvJRA8cO4UQikc0FpBwAm3VfShOlk8WswowTqH/ek8auAyaFoQkyXASneKTWeXEOCYKbc4BvWm
yicMajrgSE2D6onlRKd08uejB6xxAEdsRLdjdA7lCNYLsIHA3cYaRVbuEIx3puI/x8o74FitX2UJ
mmSb119+mZN93vPhhNZzSAsRYigBsBC9Bb7+3D+N+ZLmkoRwa9T1voHQAP6R6UTEL56H78PsP5e3
Mqjn8mLG0D+1GqdTiD6VhO15UkhioDXoXS0betjRR94KlB/0eaaDwbnKTxU8Rjct2HzpTICvCVxb
c7AX1yz6ifoS/Po5LLLSCyByCA9lXxa7vCwuQv0UJeUbl/UWQ3qMnMYZWKsZ6jffVM/DciuhNIhM
HpQgSHF0EicOVaIYW9mmAyAHonRSzDD+9eUE6pcBZqrChuDQnsHjAvjq98d4cas7HcTsjhPzpsBI
34hcXPFbZaxQ+YffAvkhg8/QMvAplVW4M0iZRY24c3GAJ7pFMTxVi9jqpVmXnY/uvGteZO4QoNIc
82dJCPBhkJig63+LuCwz1jj4yTAxwqr3UcPKIxU3lM0t+CZoGFB9TQUmWOATNwNGd3wehj3CrTG2
MDZR5TJsQF1b+3woUTG+GtI0GSNgLkCkDhigjVORUwZAbNgsSF8DkSoO02aEVk3pHS5FGqwHjMXB
mp9oe2x01a9ysrZjobaRiwkfCGF3egglvHpJvyECNOQ8XsJ0CXm+L5DgxHn5C4YqZar8dtNiibCN
BhG5j9rV2Bwt2Bd1YbEsEvBBwL3zU+XGT/N6dJlZISC0SG1cP41GpQs8KxOzTCpF50mxJE8nT+p8
DXZuNvRfaC/Yvuu/1BSLsxMt7h2svuedLIr72Cq2FTxfIwH82Lro3KXeeiwas6DQMu3s82QrgIoj
v7OEJSQIbsInceoq9iMOhYd2GHMUhSFIFM3uYYonAy/OGDArqIyHBs6fhfGbbThh1UqoiKBcKBXH
Vd9LejPO+9jN5a4dMftAVlwaWwf9kheM+wKdyj7Eor44rdlDMBQdVUMzyXN6YLr3NsC1akwipzN+
aVyNSzLezbcbNUxgy9l+7Q3znUTkwgrV7nwbDNWHUqrXCAgoDhyB4VLOjgGUqQwt5mUuBrZTfvEi
o1rsOzHs6Ij0UlFUxW6EaCnzm7xfUcd0VypUBoN5AkmYegarHlNDXOFl3YKJFyKUsWuKdRi37UXa
bl3NDqAFQMdpu4uGID61lFyJj+ymOvzwnXJ5BC3vRM0QpjOd6bqhZjp23NniYA0S7VJ/04IuuRpd
Z8owUcsPyttgyfXWNWh/GYWM1Y3bjb8wDxf2CnAt8/fSi+O07HJgeyJ+8OBzlfBKY3bXvtoo0PvF
BQKhfNA+aRn5CHkiRcYt+Jxx4REgiWw7qfmhkRDpyYp+0gXoDVywtoss74PafoWewm5wBIGGokfY
CirAxMP0LqGwWQRN8zw4S3Qnm+qrNfQF9Wj5CvT4NWRKYAqEWLuyCxbofaDsCkeFpnWk9b7lOJKW
aKh3aHVcUHRriWtVH29Kxuw90T4ilmpNUcaj6HDcGk05FitcWEIk5u48N7Y7XRbvNaIQGHpaYD1O
UhsUATiUopOJKnGunJskCrM+kEWXZk+9NotqnDO93UjSgLiEMKq1NnGb4nQvs7mhDMGjC8iTU1gk
hYrb11F3YeYOPN65scNf/Rd0+Po1RvzQzoQhybrbJp/Nr8CNggvH+vn7yd/317QKMxpBFwShF3+V
b14zxs/wnXvVbXwEJ3U6f9+oJpjO+VDC6q4qaFZFBjja7dHvBxwMEHatGlA5CXFwo9K/AMs3T7Rz
rn2+GIyksYW671X2Q3s2lTFPJSauSQ4K1el7E/K2m+oq5kdFIvMEWBOAM3eLw/ejgQO+YWQGH/GQ
rEqKpYFmC7TwNVzrnYt2S5bFJeMP+MBhylH7PEV1zDAXosOPyg+rhCLD/d2z5ROH9eyvbsrhmopI
68RVyGOAgB99QbNrF3ABkpYHq4IN3qeP1R3j3jWhc/8VsTENcdoCyBvPIkD6TMKWCr01Zs+NDRnG
kobv4rjAOGJi+hn0iXxt2y5Y2aXtnksawAJrcVwwMvCoA2JKGvfoP0LX656h77BJCVjs+P0o6OIv
dafau3EqNYwMYSjMgd1svN5VGPsV+hEmce/jQtVHwfUPEKSiR4zp2MYn7H+wQ4g+9ZFT8u7D8/q/
ewV7+xO5iv/YwQtU9PjHe8Bi9vs9/PkV/ukO328yn2X9x6cYgro5wBpMAcVhwxosY5p5ftE/cMep
7n336Xvj+yYKb9p9cHQ335uhY+RpDO3vPfyo7x9sjcpTCRAUv/cgVU22YJVKJPfgFX8/i+UZJ51B
c4K74GfjATUj5vbbdKBfxPTSV0X2/WrfewgIMVKMnBFRfdujAwP9yHz26/vB75vFjV8gBMFUZsSh
2Rk2HgYKWQE4IACBRnAEEQ628QQKLDgl5Q+IRKgyPkfLht42/WWa96M/AY8paP4Q9zx/CMYsjBaM
zwtmDwXI6qmPuAhYQzUTMIzR3TalAkW9QmpQHI2YlNlHpOGQtVsCdyRSP+p4eHALXDY5+emY/Nmq
ZQBnosO6/ylViLiMGVTV6DoY9grGdoN2Qw1JUWL4F6h3wvpTzZfXoYichPcgE2qciaCotWNqkFKs
43mFqfhljqC40bF+MrlOmgqMjdnr7/tmCBNVwBO+LZQ91CC0htq2K4kUXyDlebVlLr7TQUJynQOJ
GwmI6PXYo6eVz35cQ9lWgGgx9OIyIjmq86arUDkozjBc1Sa8x6DGP2Bc7CIizNkJXGWkwMASdxoO
LRd8nIot61i0YVWDxEAHIDR85XG1tPFuCdUO1hcJdwDXtRCoJnWgHslC59U0Ohz99zDscCafSyI/
HeiOYesN7WEzbcyCIhWdSZ9CIZywwUJF1y3+rmmtex4AeO+rKjp/b0WK6QO0JiyJMDDxh/azILJ8
M75YVblH9tB5ObXNwIMP1GBfpxB6RNvjdyY/+a0y7MBuwLQGh9BSAy0Ck+WIOBJoZhe4jzXwCi47
/LIOeMwkGvADRZ3NvBJ6qYmZd94o5+oqmYZFmd8v8jo269rRnyikwWSp1qEVX9B4Pedh89oKKOu0
SXu7s6rgKTDpHFXd9IXicKsm8xTGjoFECGMHIIidvEWuaOAVNUBxD8SFBM6xXVbPnr9FTxPn4B/D
4JWANgIZswfZYz6l5Vy9Iz3xMkirU6iuSTL6Se3AzaTvPAy5qr5MIJZPp3yB1DPubvbV47mlLuos
Gu8AZsYJ8aNnhExANI3jKxPIvk1JiK/ey+oIPF20cElPOOjTY4SOYQ52g541CtsjH+MvFCj5qnut
JEswNhl/LrfZdBWVNT52cxA+dmccbc2wIMxQ6jarxcAOYbysartE6QAXi9UUK3cNlt0JcVN1Yjlc
hu2kr6Ys7gDyYk7b9BFMOjFrUTn8CnwH5xF0LmDtmDXYBl1SjdwmyIHCIaT41i3sawT1cpLX814J
srEuQOqiWAlzG2ToiKxgK9SuMDzJk6KpE7DzBpQfboEx4rhGKfPIebtquZ9NpeTrhlFMWyAeBjkL
Q6ZOgA0NqiooOoA9AouvXd9hZAwFagtyh1t+wFRhiWMnY0v3BFpLBO4EhxJvr9hUHodZ/YCCMby6
qKTB3hLoBaEWkik1DiQQDX7qsZpufipI+xydDSKzNh6bW6BeQDEg5ryPoAuDrgPabReEsNY6aDwA
yz+08dlCXrhq6gInlmL7vHYRwNDhgOl5dA1QP0Bylu99kkOhVXZwGTDuCoq4+wb5DGBot13CiMIF
Gx8KhsleKokmq47F76Nhb7XfFilWNJqEwiUbmAEd6QSLQz8aygx0tJ/zhOFOVBO5qcNwPZWYXvRl
1G61QYs2Deo4eDiMJq+/OK6uUt0DniHhCE4MMLNRH6puIkmly13Zz/PVzOV+8Hq4nQUtQSNR5qsa
5+oKSib0U1WGqdkeLgEzMAbUzZC4XjQdT6IHaVr5+lV6cwP2T70JDLozGMleOuJuQ1+cIhh2YPSO
njdqcPDXPpwFZMUTpJ8+wEquTl1lBeYc3megcNngk6dw7YAeL0QoE2LG1WZgZtdB2pMQx9/AcQxI
nuwCVDZYH8f/JOpMlttGlij6RRWBsQBsCXAmRYqatUFYkoWhMM/A179D9+JtHN22LEsiWJV5896T
2VeedE7QawuwadwsYNepSLvaXLXEBhuSajIiT6z9IrBhFmOt5Io4GtMPw9mULCgjg8y3SxsaZK28
UsAZ23QZ3obq0Likcz3MDXrykLAmMmDzl9jEGhQMBw3Tmnm106ehmvutI6bPMNrZQ6n5HLFi5ZrF
xCSAvLaMefVH7Osr4SjTN6Q5ntL5pCxyDdAPNqMZvpIcmvw6U56PoJG51o+0w1+NTUrcdPnCLHYC
CD3TZMc3eynjwDD0c9OFnA5eu3Ine3pgT+oVfSJ58JB5vQc0G3V0R08F2Yw7SxPrOEKRdtr782C6
O44Izt/sEvUq91k3J4JM1G9t1vySGfYLyZWasKAh140Wxq0HIbITp1akbyLsRFDhUg+y+1qn0VsC
GIOP+TR+JJLNsku2bE1H+6LIfF/svV0Ue133jjWTtp0RDZ/hUrFoS/0NCzK6MTJM9VOEJLHy6ivM
vue8RmAbbNeX5rRrzDFezVP7Y2bNeuivuZ6k+IvuBJt5UqtBZxukawTE4gSSeT7ekP2HXdM7iV+E
bYT2q4O6N2bX2BPqHm4Cx9aVs82fFxWTJMP+vNFzbK3//b+mls+KmCk9Gh9sLDqKquue/vtUk8EC
l8ZohvW/P/33z801Po5IKcaW/IXJHIcjQ4fv8f6l/Pstb2QJFUphtP3vX9BhNjEB1K//PsQhdLnH
Jaqtsn9fbevk4cqe0Zb+fXaT8Nwj/G+uDfc8pzxEdpTHmwhDCUQATNOp/CGM/FOF3lOSqWuKm8ab
g76af1p3XBjcOTG5MN6ekekcPKbUxJHLjpAqvB4n8UaWGhuM76IIiIdT3KJCvbH//COSTeFPmjSZ
dPpqVJ+pdE66zite5eIL6/jgLzk8Qa9SAW7qFBwWeWjk1EsnVWAX2Qcz/Pckmm70GEEo90xAUj/V
io5ZhZf4w2RwYQadg39DY1LzWjnV0Vo88WIJrH22lI9EfLSu/DHxSQPd6oJSy9+rEudJ2t2qJHn2
lPvSz7kWmFH0MbXVbmiyQ2xJP1o8nQWvza3y5lsXZ9gtm/FP176V7Fed+HIac9gP8B1WrX73Swms
qJqS+8hM9h7JX/gOIQXzOK3CxPLosnp/LrqcCG3vO51KAY0wI5SCwQOR9J3D8CDW1UeEnRZFj5+b
2bI/KOw63+1tvKcEPESbYPNaNmVSYigHd4EY/2m0xpuLRcBne/W6nQwNwb/+tvqGPdDNj4jo9u2i
+VxCSBhW4aIOj+FzzwdvPXRnmeGYNOSrzDYdPAWiSOm1JX3/5DCBIDJj0N8nLPiaknrbF8NLZbtf
wqZM5G+x3kpW6zi1m0sXqS8hCFcTGv6TFGO4xXcYIt3pBKZMqF4aXYUdPYUFQ9em0D/TjGzUMFAv
EtYkPt/G88aSM4Jdxy4PMxnwlaeBqJePahI/hDkpcjXN5HB1c9++G7lK4TKZF7wF7ZhhrRNbH3gI
B56OmamTgY8Rbc3zUmcrzPrEApcEB4R+afICIjLqKDiBbuPkiARcywg5LPKdqpWW28l6zrzIxz6U
wYkCDjItajzaMqdMYcLgt5b+sMhqCCLitxtTq2K8tCAOmHX7w5xceJidFZ9BC4ajiSy4JnXNfPmu
9Y6frkfnrGL1DARjwdZbsCwh9nHCcy9ngcxS5PGmKYJcC9/SplWw0Ow3aRSPKEIas544W3exfbTP
dlfd7LbaG3mPoyhNHhErj4upXgpj21Z4JsEWK1PPtsuUnbXWy0690f4hnlBfxThuetMuziHbYXNH
tddwmKsbFUwKxvnq8rtCps31vtnhRN17QtrdDKZwLo5d5E+YPDIe/m4L32rye8v6TemnHsG/8Pxn
FwARvBf5V2JobmIs/7rS6oJ5XKz7La2eXU75VgLVbqio6ycDgNkxWog00Gh4MhG+E+EuNFMeP71g
QhdVii3AZBO82X0aYp8c+S6NVMVcPm/XGa3J3moeVTeJzTQXNsKn9zpWzndapd9paZRH2yX60Y46
q0QZm+4jciNXtr95vidhTAwwxX3FWHeTG2595kbdl616L5eCQEAkNrmNFJnMwyOcLfzKdvbM2EM9
EKSvnxlIc4lIx9tO8Gf8oa6trWrPYIRe0mZudslSB3l7DhPXe+zMInxM4R8dGzP8I2jhtlEF/UAY
DDE4CbmrcDmuWrj9q0zq5q4Mp6e+cJNNF9rwgWbzrlnPgVK6DKpB43rPaly5EeslVeReSgIB2xLz
Ey1BWD7k6k/TpyXhDTPdVXZoXPXZ/mOTUWT0QWqyGvNPFvn6rYcJp8vSCTEe3qTT2BZdRt48KA6I
cuCcaSxN7MYia59ZlsxZxr0jZzKdIYWnj+ls4YWo5K5S8zFpNQvjUmKxsuWV+SnCQKo+qt7CA/zv
F7JGG71vHx1kI7/JpjKwm0YL8qmBsV3ST2Ee248eHW1X69GObSyJz5JS5H2TeZuc6ULtAnAGyjR+
5Dnx68higW1p+NMkQDUkijbMrrnYypuXMNDCoD0hWj5oSXY02HKLBWGVDAwN3Imrw5Tly5IhUA7c
GSvD6WlnpcvjlGr+VBB7Nma17+7o95q0NvUeH4rX6ZcymA7Exkc3Dmi/sfe42InrFynjE5zA1KWp
Osp6OudGk+9lU16wGxe3WsfibMAUWI2Gd+ibujyPi0uzNRTpZpZDxOxItrh15jtz3mpwznrnJUmV
X5ue65vDcjQmU/pWqHOG2GrbG2ohTJHG3A7xg0agBXrTqW+at4SI95rMx1uXmOclGg+ZpzNCzKSG
b4s5iB1OF691XmpOoKDIhfc+EVdigyY5zaodqiAfsAbVsfemTdpxrDXN78PQ2E3skDxMOeUcDRvP
bVIaWyXlQhwKJTvS3iLk5VUdWvGp9GCPM7h4nChaLllH7EpX1YMb4r6S9uSuh8LE/ZTNl3bw2uda
msew+hjwrryVGTMA5siEehsWNgFdGbFuwha3G9GwZsbCKB9Ghp963sDlX/6EA++fwrIvamEBmPVs
iqbEIJMzTm2itVXIbqPmYXoPxxoNrFleaWblaVnT1Zv8QEznpVXkry2PmjwZk2tiFoIVUj1nf0k7
Ti/YHnXMI+X0BF0daoqhxNpV8xneADEIm7RZ00QU1yoSPm5HOvFMjgHjpFcVu8alSDOGoHr+qo8d
niJHfkWMO7sRKMlYoTgMyT3jsZTvie4h+U31eYp5804uufBhcrDUDhh/8BZagjGfp6KN7g35Oqod
jf6SzRseiZ3t2I7fSBTXUOnTjUpZx3Uepru6a//mKd5/u67DbcwCiNqwSVWqCIJX9JIO2bRuzZDv
Kro/xGTVadaceJub4WUwtd92VG0Ag7/dSlf9yBgEV1zNb23EO+jgEuqhy6yhGzj9m6Nmc9PmjjwY
kzv6XPRToAohDuWSPuvFlFCX6SctTxGBrHDrJr04mKqJ6TWtdtvpGRPukYM/xOjja3Ncn6xiecyF
0l4LZTNVbO0S5A8dTNf9jkYcmLatr4uJbE6PfH4OLe/F2lh39sxCYblve3ByXZ5eDJZVN2JkQC0b
fzLRxEU1x6/YEJEgQ/uLD6Tux66VTxpkotCy1qKDhuwweYarc2jG8Iy4hh5jiho03cwcmGbrwjkW
Xjzqv4OTy1Xn5BcNLQTSA5cWuTGCAWFoB8ao5TeW1mzjadEOY5btqTJe4qHRkLFioDeF7ode8yWn
5RFEKIfcw1zUj0vsLntXab0fNs2tdu/pRiGOuViqc2czpHKS+cXuhzsTpgypVXlbxrnlYJUXV17Q
v53BS1wWeL1ixJu6TzEx4b9c2eW4XeCYBY7bkiCvoEDUjhM44i0WdvQYlsm2pAtRlGQQg9du3g1M
jPohAO1UQcPFXLbopm87jbjqPW/nbMEgmN2/EbBLMRquF3nlKQ0fu6nPd8DxlqBo84Ar9BdA0jfI
vOalsabfeTTk2dTAcSfqaIKyefdKZjciI0zcDNY1jeuXeS5vgFodv6Gw86bK2rE9yVi7S9r5Y909
12wLWzmdLZ+HQidMPv3XreT2UgWRmtuNzKL0LW6yB1e2MXbWq+BVWLXTHJ/VpPPtZWXGQ5sczLr8
wHxuXzM9fmggma3sZek+KGJ9lQ+PbW8v18xEbmLAJNeRLkq/hcdxCiniV+BRHtwqebXwQV/M1lpe
jdxdtVqc4yvyjCetSn6z3rU/S7f4xb2RHPKC+RViwbGJtIdI8+S7L+f5lEgQY403AF7x7CN9XUBg
KGenDuMqwACrGFzWxrzXpb3ZXc2o+rVkdW7ymfK0cuv9wJjJszDCVFZBQRqP761en8sFC3QXMm7V
XdvwuburdVoywKlSyIoRuQe3LvzMZpZkO7O9LWQR3bIF5ZMsXbIhLHSZsCVgGJxurARggJSwsfva
dRoaUNeUO8hoWCekG1MpTjjbR91b2VV0MBMx+KoRO7OpBWK5l26xx9ImGulPAv0ILoh79e7NyaBJ
9iSoiYVvrC0+JtrQBwOwvs9o0timGt70oZmPndZxFernoUeuNmznkLlZ+oAvrd9oNY6MvFkA1YI9
Wput6I+pgXqss323/Oj58W15aemb2yE5tGPxZjkjvmvTDQYwKIHpzRvcZ8NDko9iq9c6iIJ7Yby4
ebTNNe7AOcJSC0c2WXN8uAFyJOacqHmwIr07RSE3u+pisSW9+7TY5nCyecBveYWH1pY+pP78jELU
rpN4XAKL1MsqEzLZdrfWzLOT1YXViVBDdXK8JSLDR41UFG5+/O+XaKJLEBIK5F1nq9d1nRHrKLPi
vz/Hgtluljl7CyuskiMDQN+AIXF09G45mikRpCkBrxRTDOCvc6wj/a4DB9oRh6FGF2Rnmxlorhv5
RmG5QUmIh88im2Aw8ug0tIvy88jkKJmGRvcrOq0DTDpWKro1DQwaKFU0xuqjJbJq7cw8VSz96tdN
g4zGm8A+zKk0gsXDdDf2/XDAYTsc/n0aU3VtMDeTs8qXqWa262yXmfhgxHsEUJoMMEzib7Etj3d2
2t7A8+zw5390ZizWxTLj8W1XZV+f7WkoPuaFRFt9pqDOj3Ucf6SF+cxF61Gh6Jgd8Cr6LTeaX6l8
31rfbmLMkHSLZ2B+n2Qut23CDgo90b7NsLb8MuWFaI5QFMqjXiafUJYeilk95oOd+Ra4LSRlXmFt
kuupwV7RW+venH95WjuqbrvwI9+V+Svty66v+Qqd8juSfCN65/2BFPaoeP1JbI7zqhbFIYREiDd2
fLWSENtPqE6jaf3OpQj9JDbA85jFriQYoZLmsbD7vdAJIlKR++wF/k6dkTl8HK7xJbWIcjFhG8z+
XbmsMZ/cd7DFN3QCuQHbinyVPxp80XZzwxjwXJmQ91zStWBZVl5iP46p+0Wg+LEoDfSLHP3Rg7eP
RafmzsB2Pg9bqp5vEEHY/zxGMYvMmiC/p0SdBYG61p/CflxLPdRXs9BYOVV8VXZCVjpHNjJG5mku
3BNSAGXTPExm0m1TyA5rgDkR5utLW+LcHbDbKRsfdUMYUWpYhIbU0nem0T6yk+RAZJZdzpH7kMrH
PhvDFQsUZyoCZih1ypvc1UnBdJ9kLTiJjPJvk+BSWkWk8Xl979Mj4+7/6NPNGE27ihjlWmBcsvBw
rVBPysBsXo3eLwdHbUZ822C45O3uLPJx/KstVtujC/zTyfVx1WmDC8dnfMVwutU943Wm2Ftb3mVQ
S71TffICbtXHnXaJVfLc1n0SUNafm7l61HoGeqWJidHkCyucjEfd6J8iS6c7tpZyNeTWSYOYBlAg
NtcYot8FtbGLoQJAHVsP9G93MbZ1JB7JTW8cp93XVvjiOp69Bm/VEiiWV2xLySGuBVskIhXkBcJ8
Vb4oaz5BSOnO6OI6eNQ/6bI8C23YlaXzHVmUWqpXW9uurUDmzneppeCprHhvhkYdaDl1DuXhTmXj
nyyl0OMcpgBzHyKV4XvpV9QO+Nl5RlephUnYsjicRQLclHJj6Ne1Ye2tCDYdjVpCUb8w8WJaVRbj
Pml5KTiNSi9nljEdFco0gZLhaaYEosLgIAwLs/Sn2XkNScuBIbX8GSdc06P3L/Z0S4CYSYLQrpG9
NKI4Z6N9c+1F3m+5lAcl5TSOaUFtqq+psS5ZxRvDsHCr98PdEWq8iszbJxrWb46NTdm676OttMDK
4TGYhtYHmH2esGgfXF2+1aOFyz4mf9Afe4170GvDTdyJVzEj1MiMIHWt7eWMgtzk11QmH2yrckHQ
ti8MLX189q9ZAYYu7RQitadg6zXwIa2q+YLpyrJeDOwezSnTFPyR5rdI+5pqHnakTMdXUBGK6ewU
sQ+3UcchlA9VBkGKwLDoH3oVTSv67nLVCCdnZLw8pQOE4KSr1snIPEjQbQodP2ffj5h2OmIpTVsE
mQ7FlxA85VSlEWxqmfmJvwY2/nYKD/efMSXXyPATQ90owjUpahpwJ30YtGQdekT4wgmQRZtu4il6
WZY+OWLZ9pWkd3UmGmXE8tKv9I88JYlk4/AmXdw92+6pN8cjmEliG+JhGKiuE9svVMqQW0jYoelT
OzPfdh2OtEi/Shf7kaZT2Zf6Kr6PbON6/kIDGS8qr80NUwF9bVjZLplFfs5ac+sZzhv3/X5EmoXk
yfdQ8wrrL4RaP8pI7c2iVH5Ylbs0czgSw3ZXLjTf+FwtCxehEM53B7HUt6dHWDQxo/xi56b1L+TK
H0MrtnYoct+LmAFFYVAt3nOt6RevseGAtM+2PVxHIV77Bsc6Do2APVbL+9xoSGrU9bxVsh9ueBzy
CFnGycCazP6oPRwHe6c1grwdvkvHPUcYw3hEz6SeGcPMJHRC12QFYrWHD30G6PQSxdlXaLVHHMSv
veceSnXmkZF+txDa95gE+EycgdMmNaPZlLhY1h/0ZNr3Hdh3i7iS1MnxR6T2kpK4hDsR0hdk+Ucy
rDhDdINnPSl41aS6mWrds9rKwlSWCOqypiVhNFD33VuAGkkjCc+0Sp9eRTs+LN1Fm5NbMmPZGFz3
vBizHxvqE1jGVy6a9w5iQyXNd3AUJKvMUzM0Z/KLaKR9doHQFwV2ZVirxkWxxCK0mkhReZ32MuBh
KirvTHTtoS3ClQ6UK0rTXdgMp2Yq99Z9qBIPu8IUO6n0q2e0n3n3Scpt18XNi11Ht8SQf4fafp09
WNiq5GjmsL85bJVcjSaafujObzaTLixqkxWuMouvY9KjHzEXv0oXr3btYGAwXmAVptshrEw/XI8F
we/yqbbptV3rjPf90826o8qYptg9G+yiG4r9Re8/Qgw4CzvAV1EsEH6Kg2ElTJQMi/aiVw/mzHZ2
hziwVjDNB/R7qeV0zZdv4L9gP2r9tTbmwoctw1BPO3UFH3pX0IYmeR47dVUwYgLT4oualZFvTCrx
1Cv9wcpfIgR4H1CWFwj8o9N4t0HyhM5jzEAqDLLOO9/fxlGqn5xwPKbZvIkybvE8/THLcj/3d9cu
28W51+0AiTuwqdK12Hpjyx1h82nTtYhE3CtnM9YRPQyyHFq4vHUgQcirtUTKkeQr7SMd2ImiY1+H
nlKU4AUTLblJzQkWbCBhyXO6pNHNiYIKEUXI+AtdnO2DnvM7JOdcMB5ulHEviMSH1rAErSHmtDKW
YW95+q7nBoacQhah8toyGMtrPJuM6LrbvNivmIB/hrg/JNLihyimx4lHbmrZ9WMAEoqKG+cZO7Xt
GENc5HxEzrglkWP6iJZFMOviUcbTU9ZZf3Wv/yzGAg8JmHhSBUgFqj/XjRlY2nJj2Ky1vK3jmBSM
Aci87/NfDxxa3cBvpmTzsWWehFb4yQSjOpqNz8wx/7R8awi21RaD5Kqd7fDKdeKLati5Yb9dMIsz
VhhWZJmYhg9yIFBP7aVAKHDJEUhYfBemKE8NGf85fPTYyIsVBlC7wCezwLLZgqu0KY8sH6MNeg85
lqzn8YYiiVi+c8YOD9WMgzHSt3O/BMPQZhtvKfD6Y3h1/gL59nVDyUNVcljTPVubFxLVxVncy1FP
/ZSqYgiY2fA8rjMSbGozN028hzIH74HlMNkgGQYiwirIcWFg02q4cjcyYTLv4rNpRzyBCG6npRs+
TUAG91oJdChDFx1nUNMDvOP90Nvur8lnu/sXHYhrjOXTEqMI/qK1bYbTaVBK8ysZbeWSQo6evHd1
cZ3MXRFP/elE9VliJuahBVuZAXCwxPu8YHSRE+9/Wwe9rh7wbvxEnp6uDQiooNHf55mgp/A4wClY
USzNP3nojOT2td3SABuwjBqnGPMpP6+0tQucM4h+xg6wurDLPVvJuAaurmp/lzv8zuEkskHUjmQ/
xk5H4jYJzYPkqdMEbkRO3I1FpX4+A2vpSD4Hkyifp4Fpu+FSQYzpTMXHc+b26XEw3M8uq4BheEEY
O3/DWH8yvOgXNZFJaXGBYf1bNvFLE0YPhOyIFiKk15jStrO1RH5ULTyp6WrMNfugkfzW2mg5lBwn
ft8SgLPnYny0DGMJIHbra0YnKhAz7H3YrYzCcJhYo7aukipwB0/uy3rM1taQ07DXydHOSlLbdXMZ
wLNOPU8fusiqTEijtcNFwOxaDd7y3mEdpRvKEA9dZkLze1iOG+I7l1Tz3ntdHZZWWzDip/bWrH7T
0L4g6zX7kCYEYWwzxtpL1jPEVq+u4dxiVFBusuXaT/NxTKx1V3h/LEgmfTQdo4SKu7eci10TBjIS
vE9l9DI3xn1Edsrj0ywQQ9GOTjMHQ9ZO13ipLhXbCwjKvfXREFQl3uLRYCr+2+jpa69Me81WqS2F
MxY/75dremMmnAy1WS2rNNUF9LD0DzP1L6AjPJhCO+YM2qthdpimVnum1ufeE4wvsBmqLtyFDPIb
C9Rf1+jHrOIUCSvUW5x1SP6sWNuUIfH9wp1X4QTWwLFEMDmkIUsj99YNWa3AXgzfUCBF3YStflER
ktRGXTKT9NRL+Te2UA1dHSbnDeWu/i1tMs/LfB5GXRBe0fjebZ7t3DlTquLAcrxVZ8G0yIsfXTNg
Z5AfQfaaB41bKkZviYxnwbLjQzhH2boyCng7LnOPKO7bYIgB6uTt0ziMTP1sQA1Wrz/pXhE4+n6R
w4KJr38vUorAdAQuAZ2dzHJ9wEn5mtWnQc83qlOwpDQmkng7VTAknO9QQ1aldW8bZbiOPSLuTTo8
2b32aTIA9NFAvOpYlHMRKLzWdjcf3O6PzOjuSm+64l6sthkCIAJithn552gLO/poOEYuxjNaaGMF
k/xVI/cMuHfCs2Wc69p+MRtOZZcOyU+N3M9V+R5JZhMjShrTUfvU6XJPJ1PRSlu3cWwX/m2qzCwL
vz0DpAiIw8cKXmrr7su7JJ00p3FZtrqFWksA54/ZG89SmRc9MdU9TfToTCi7EvRNlJeommG/MWBN
l0O+G7Cd7CP25G1tq/gygZsulfut4+czPYJfvdYL3qp4FluC/buiSCCuCfMpmj3NvzNNtGj0fCBN
GgkbOW5Hx4TCxGy34ZSLl3Rgz1HMlWBBPGi8M1XqBl3i0yRSIuvl2GXypDv2/ZineJq07u+ERXlx
ip+mq/aSTSBdXsYPQ2Vf6a7Owhs2rMzy1n1UB8WwnKJGD/SRM4zB+94YxU7cyadT7GANfQ9tdYkt
ykfzFfLz+5Loy3aIonZbu7Rw1tci7+a5OMVBW9Fpd09eZL4U6Lt+mC+fjpHtDUCZVCBJ+6FsylzT
yzosUjJZu22htvxAsWFpzUckzGKbSxUS1uVjnSjazxNYTejF8oSt+D68M+V7Day6ENzf2n2D2SLs
II/qjyw5JKMTAR+23rOhth6quAR+2/efwNsZ2o+9eZAmfxfQYXy0I+0zxRoP8spoDuNUN75WWt7J
xRmy5yG9xW23iRu+sa43kke3lD+eC2upsDZ1/lIU4hZHJkhOuPlJFjr3cTkE3Powmd3b4lagTmpt
Z0UWND1VkQ324i3MAM7NyWDuWzX2sXYSmFjW3Sgx5E+dkXibuK3MADDzrkmvhWvIAKI6RCNXBhp2
1NkoH2TSjHfAEAcWVll7GrdiDvV1xoItseBLi+yQpGhUBiE5/baZtyFbAgBkm0+LJvHyFk7t153r
bHpN3qSX3SBiH8es2+GrKDZWan1hf2qDOBVIISxOQWNT6KDCeTRbxHLr/giVF7cKW6L/5INYfgwS
Sy/WJIdugzSYEeMigATVMrVLILN66pMgac59mHAnWc9Gy8EDlFz5bje8q+XGGg4Ma7YWFPYToJRH
LeEDmFqy00l4ayrlc1JpcjcCqJLhREk1fSGW50E8aRcZnfMWeWKgNMgo0h3WJWxM5Ea9Tcu11w/0
qOZg+V0jgpaVQU22PDWyBCaSUhhy+OU6d/rg7JeuwJ6XvnR68W3Xcu+l9CK55o1QhwMvozVXBaDo
+OZQyR3j8BYOTr4zqmhn5M2Fhe+v04DTIpl0hwQeR1LLMpOOz8GgegjqCGlRGw/2wLu4Ga1gagUH
+NLO91waU32obJ3bsAMhFC9JpIMzNrE6SN3AdPsRTlW4aYrs08tGCUoh8p2KFkzT6kOiQTZEjen9
XR7RtuYM9aMBy86EvbZlG4K/GDk3rjL3reqxHzClWTeWuXc1tNQ8Nx9TwrIE4smfxPXI86HMlw4E
40qBtof7kD7gajMOeq69Y0GX64SJ6ez3HQnIJsnJEMn8PbcLb4U9DeW4qO97XaAzmiHoCE7GwyBk
fchhD/DOSceAI8o8zB1LNFi/w3gj9QzgL/PC7qDUfBq9ltwO5lZhfKZTcwats0R4E1760Yx/pRP9
oStS7wywLR+mD5n6Y5jG33NVfYIzKTCkkCLUuizbSR0FosCmNgH+FwP+bAldiKis+GvHJK9JoN6w
4mcclyyfGUfeXHhX3tO4hJUNJ+JFg+ZKBPGvRh3wiGQOXSKBNpDN1yb33pem/0VwJZAqnPaAgYYG
jknVzCodiKAs1PKz2OgO/36RtHFedsymd2hj9bHk/LBy3I93cwXDQFWtiRo5qIQNq7x444L8ogbU
zfYwi55f6qg7/Pvf//8CMPanIbKx/v9vafcP+/exDIF3bWtoJA8KGwPsaB///ReOWLWLDZqWnF2M
fjZGbLEe6m9k3+WQa12bU0w78yGqu+UAQWk5FGPzxmuTbv79X7IAsgGaQqk5ASlIjUfWbcnAZMa0
YY1SE/SpHZ77Yd6LdAh3SLEoJYl1TcKMQUCSMnNNhp/YOI7dxHtdegczAwTh9I8s5blNHURsh/gF
+u+8G6z+HV8uJJi/VIjhrjNCtUksyQ8cjF6VNbQ4pfwjyhfSpiaNLIUt+bvwjTEMhre69LZs4kJ+
SzHG0ZHYju3tJ+oiDpDhoHkx/VrSpJvITDkUItPCuXrW8vumAgE6H+/DZyIs/ouE+b7o3f5NIzvC
XYPhANNA1uwKiw0ibQ5TtBkKRDSnehCpJ55aBJvTfHcLh6DqP1OuZFTmcb66hSE3c0rOQ9hErLxm
jj9DEwK3gw1PSggGRLvXFZ9sbyHKIpo6e8+ZdkLDIlxH2V+YftAfVf1qOALQUou6XrMa91WFKHyl
br5bdTzvjWL4KVkfQyfOMDGrm2zdG9Pa6dk0UChAsmGkyYfRQnbtk9H4DDNceFEa9Vebd8EDGHMs
+wKsB3yMejvdm2Yl3ewRNXI45zO35L+/Jsz4xylMLFZz5a5sOZdrvGf6f3/YyeqdpWHkYzwJ+yuB
zykro3rIlh5uwB/0I4yYGehUoFBbJybr0C4xFTKez0Fl2iaO70MJCBIcD93Givt6YxjtU1adlMfY
gES8BS52uKTGFL/J0aIkVcpasb2GbGKYkst2wouduxFZHvac3fGaSQMrrgPO8T/qzmRHcltb1+9y
59qQRDXU4E4yI0LZt1WuZiLYVVnq+15Pf76wN+7N4k6FcAI4gzMxjLRBhkSuRYr81/dfdJySmyFL
zDTFI4cA9pvbiseekEBuwtmLezegNLl1Yjgy1sg3p971f0YckUdtGQFL1PcZuwakU8djVIoLA249
3aQabv/+t///D7PsP1PvUR3synYvkKXf6bZ9E+nNPhnFbS05P654p3ei0R6bJOt2OnoMCgZdwY1n
1OyLGemhJd9wusOha3HIL1zLLNbxMscMMNLJyRJ4YVFTgJqX71gKgseYbbegYoO6i0bfEzLTtOPM
zIfTWD2OSfk6R8PP1CTRGz3HwUvEwcNkoYeUuyDgTiLkC4bkzNYaPv4yGnfOkg833OMDryoGROW6
cUV6JVEdUYX10H9i4YSJCjYlDsMAOWt9I81hZlQd/YutXYWHOkLGJhFy3rAVa3aZbD0uSqrxRngh
vAaYCsVlLoP7Muciq8/jF/1o7BjPfCyVP1mlQORP/ZWoPeN1xEXkZrbdDqO65qCjfrvW+6y+DrUv
XGz4tmc+RanTsHUF3BfyQY7Yek+BJ7YzvfejzjnZWbgaYUKBy9TBvSzHUg5q1y5KviTt5LsuvJ9a
tchDX9zIPrqXmuneGDMFT/psvzVB89jGve+E1MMN7JBlj1lMpOWHZYrtawoyUYcVw370ok9J4U73
zrjMn5eS05ZE7ExnfA3jKfObngPhjOO0IpuLK9Rfup/H0/c4WIJbjlvqKy9FkjWP9k0ehf2uO0o8
hplM3nJ3aTrVrRHHl6MN4zrv92k975vAPcSR/a2M9G9jhnAuQeOHlUlwCIpEp7KFf0C8saB09EdD
Sxadpbmcg+T66GK2s7jmuBGwDi50bUkPg1s/LTWJWeup40J1U1wCsh4uiiXlMjSnbEvE8yGyS37E
Uv1wKyYdR3PAI+7/RxDx9/GPBvnEr05lxP9vBckbxkmS/HXx83eM/N///z8cec8F/G4Yhm0ZriV1
y8EV4R+OvCP/ZeoCwIQEU8WFmYAw/2+OvLD/ZXNhw6HuEfDOLSH/qUX3DUfe+Zfr6PxRuqbLeuZ5
5n+LI/+RhwFI+qOFwzvLVmBThtGUxnjVoiX2Uc5Vt3pGZZJnp9Y/tgKrqPoPfW7pQnGFDfs6Tkq8
gK7M/lhnQskG97B8I7xD9v8bjP8bCH/lAY50/HcP0Ms5ijn3Ai5mAhMUfW5/495Iu5V9MF2d14Xi
LqEZWZyE3C5e1ZYxIwY2+XKbU8de9hZLx4bNw9pbOv793XPMbdsuYG7pJCq7DB1xAmsktPRq6ynW
OmAiv++gagqOqxwxX40c8mVHk774U8yFVbjhL7LWvuL+45nx4LTZ5O47ahAgIyzz/CUynWnD6vlD
ox5mEYHw/ucnrpbOI1/Iey5kccJqs8RG6qY3LVdlwCQv2EtTU9mBXo02XEyOw/uPEcP1z//7fzTT
sFzwZ7qtGKZ4+ZJKEFpgQpvBQDaZ6TV3c+LYr0Ac1lyfnl0r781SzFJaTuWSMSycfTRXA8V38YK4
N1rM8hwrbvKOEuEgIXW2arMDiKOi8srTXPnCNsLg2FZ2WMFq7uIAMsdX8eW8B1LivZJwT9xjh0PG
HhmUUM8ZrIU6MN6f7uB344v/NzCWEvIyXkb2fZwly4y7k89BHAlEmbqHeJWD21rOKLhaO5teT3f3
sbsMb1CJ/8rNWwS3s815XDhQ6WpCUECmz12Ll2nf+t6ZIG5YIxLgfna1O5M6fvzGtFCa+d3pn7Ay
FYXyC4RVBnKsEIN1nHdhsOqUBRZy1J5MXCd041aKWOtGyUF1CVRKTLn0K8T0n1K+gh7rqmueOK+J
Hk8/ydrYKV1kRxhTZo/2fpSmfSma8hf7p+ta59JjnMJ/din/3RXHUlJdSdoZ5dzZ+xkS1dewwd5r
Fnq2sRysPYKS6KD9x04rGnuP9V78prP/uWtbaC2gYlGWYOO+aeF+zDQfZCBLyXmlNmIgGdn2Xguh
7gWT84fJCTmVj2iBFs/ESDvsQ6zDeiTJ+fgZuebu9Cit5SQl9TWgL6uKazpufLRl2TdGw160sj0R
nteBUJKeiVpFzlni7HFwzfBD5co7vJzsPA7O7EDJemaCF2zZVprPvYbrPHWlXLRXF6lRuLE6rKxH
QslyrdR7ivttUoEbWP4YR0gCtSGihhlFP8Ua4xRdRQnWd2eNiFBynldiL9abM3VImlwQHTZGNeyn
mDNF/3QHa7GvxMyYTuA2dAy6TG2K95aBivXWGyWLRWpL7pRO97IysYQSOxGuu6l0K+k3mcVZVL7o
j15IZf/Fec2rARPEs07qgvLr1og19WSyvsFLqvanm197R0pYYMlaslFwHH/IyI8T5zF7VtaCwnej
r857Q6YSGT3lNnM2J9K3Wtxq99ksgQm0aISWjXe08hCmEhmpp9k1pQMMASoMjyMAaj73CF777iaF
hFOf965MJT5ccxZYBoAwD+Z8QcGw1Fz3eOJ+Ri183pbQVGIi94bRTnAO9TvLyEHhhM5YPTctl/a3
AqNz/abTcFt5RqgunPM2a+bxpb7bpbszr0znE8cH8DFnFBDNAEgKHO3FeYuLeQycdx1M8VwjO2xc
36Ba+Ygp6R17V3k4S1DrY+K9nPQWmu/T83klh5lKzOPDHeo58mbfzofKBXreayOQd5PyCLwoY+Mh
tQeuuKXRGdO3010ep/EHS5qpJICMUzy3XKiJ5ns2Mh4wpFzaH5hpwCnRlqZ0ntPEzEI2IFnUYWRs
VubX2fKE/Xy6+5X8YyoJYqY8xZWphhMnTOldZGXgcsCabSw6aztFU0kQ9tBRG27Wni90HgaGSoDL
lcTufPZDTtjCL9URq39lUeloo/QWZnGPt4tMvsrU5K7jrGc0lAwii4QrRcQcfuUGLTjDxXurpgms
zunmV7Y/hpI/skY4Bve+gMdFPPrhPCbUvGXFi4avvT/lQb/x3bIyVIaSQKgJhxOfhJYf6kvyPZGY
kEC7DjfS01rrSu6oRVgkXJx6vp2NenLZGzJfOHRv5va82DKUTNHG9WybUyP9DsaAeW25nWn+UVfC
mq+KuK9yhHhOFf6oOFk1N0bm2PQHsWUcn/Vd7hAUJjOPGofaxADN+eJ6BhiWNKzfhpnUuDG91npR
ksZiQWLuHbbUUZile6eDAF9UobmLDMSUp6fY2uAoScIJPL0AVw6JqA9x2ItR8GUc1B/Oa13JAY6h
R9rEAuEnZpxfmh1sBdxXzTMnlpIC+PZALhQTCmaLxFCPjC/YVzXnvRhdCW2DclprysLFj11teR6h
0ondEGqIeM56NboS2xEXzpVo5sXXwPpdQwXCmatsrfNeja5EtKgGG8Y+rXcBkngrZzWboQxvzMu1
5KsrIc0d3iI5IEcghCxNjNxL4MqY5+FXy0tf8ZvztdRB3IEwMHevT7+vlQVUP8bIu4hLdK3Rx6Bl
sKvkm4494xErNyOFhuETLMBkvC7b6Gol7HQluIvApizE0NAeafYbH4XpcMAvoipwXgKhd/pxVuJO
tQoXAz6CSRqMviDAX7yuTLA0KNONT//jJPogPelKVHcFyQ823YiAC2NBAvA7VqF3YwWXV1jBV7y4
0OJzQ3j6WdaGRolyo8uzgLrY3m+Bm4K2pQAmXEx8IXquWcvGxEQ+23iwtdemhDwrfgCJ4ii5K5PA
QGMM/c+NMPHanX6UD4fexXL291lmB2GbagvnT5Jv/pvO4aZ9yMvs1isgZJ7u4sNHoAsl8Dm41QYD
i6pD04dj+xoYYRreVX2RvZ1uf+0RlNBPjXiow4G77ilEtpTNyydoxh46ZGQ+p3tYewIl+m1IjJaU
wbBHec8BLbSei9oDsHW69WMr/zF3eT/H53oX6KJKcC9LgFcDAf4WTlBdh9Z7rFrQbhW6vtOdrD3C
8e/vOkm5+dO01vn3IyCTNi/sAfnrea2L31sXNtp4GRmAtkb4wuax9fb8F6QEd6oPiJxbWq8XQPd2
NT+FlfPQS6z10E8kZz6DEtSRZQNON3VOPizzrYQVuA8sbTnz9SthnE45oqOQxgEB5Hsuo+d9OGJH
e/r1f5iPXE8qQTx1nBNlc8pPN5uj+8vr1CHPpDb+MFTWl/YI8zuvIyWU8whRMdDIfs9NhT+2+kOS
1k/2lPyFi8oVBPCNM9aPl1seSAnpdkG7WkYjZos4DB9rCWTqXWnUrjsp0gIUDtFgPeexDfbBOvPR
lBjXA7sRc6R1QFipCMwTXyYUHrVTjGbdeHW96XD6Fa4EolSiHePgKWGT3u8Th0o3J0FE3R8LaE63
vpILVdt4qJdaiJ1vty8tzTlAkkMyASUeRGiYbUy2tQdQYn3qLQrXXY9aGC53wTUuOQCfBcGwuzv9
DGuz2fw9mZg1qNO+CgffToECUNCHXBChyHE+G6iiPRs5EoDJ052tPY0S9UYcmE055fjUBm2G4Vxr
7No0mfenW18bDiXs+4bKtHC2e/Tm4nurTbcT/At8f7WNV7XSvqsGfjsnCOO1zo8j7YGs+00E4TP2
VM+nf/7KyuQq4e7F4I2Mwu18rj7xMxjhgQ7gLAcZ3nhIW86bs64S7PAtZBRqnraHB3VR4msaxC8i
yc8bAleJa1ov65aDyT2mvfvK7b8JLbutjGpjf7Y2Ase/v1tXybsN1CLQYq5ZoJJ+sMHPNdW8EWtr
rR9n7bvWi7TVGk/2vd/ENoVtSPk4p4PZOH05PcBr7SuxjFxkxNqRX29ie1u0wWs8G19MO7893fxK
cLlKJFcxNtRDAEqY1W/nTN5usOaNBXVtiXCVwJXxGGpszEA1BQuWSxMX9CmOeZTYlRni8ST23aDB
H7HpyvsphvMBayDfmLFrcaGE9UA5aZTSsk/9b/Awz8jE89Ezr7QZfX0ls37ju2yln6Oq5/3w93Vm
6llQ9j6KDaqsga5ZJs8K6P0CTPyv04O01okS5IGMa3cA/eBTLUN5RbM85nl1pDZUT1kUbwzXykxw
lBj3Cgd4nZZ3vjSSN6e34xvSvPt0+glWZrFzfLJ3UWJ2ZtcAKyGHD/h+tOGjWIbbqp9ezmteCfHF
Kr0kiNLe15uqhLNd7oOx/E497Jk/Xwlya7SmkSqj3pfa+JQWWDYk5Y1hWhs5ZG18lRgvMQkPOxEC
AMJjBQNKxNVy4vu+jLn6oZDl9Es6DuQHHzGOEuqGUVUuplakWd59l1NPO5SfA7iLYV0/9Ga9sTNc
G2ol6rEVHViveVdpzzY6oBZeQGBAG3z6KdamqRLYsC+AbnG1tAfjdNWM5q1lb4zCyg+3lVCuZrtz
yoojA2FgU0KRSM4mbbH68zKtKrWLM0wS+54fbpavOgjyyXs7642oArvMO9rqpYyrUco/zQAGiOde
nde0ErZ9PaTTPDqdP7eJ8QmBGhDvXrS7062vTEj7OBDvkoJEKJno+EHggUpJr+UjfLuVZuVDt30G
5XvetLeV2IXaEGoV4M49+fh5MYxLDVeUul0KEI+QwbTsvIlpK0HMrAdDpbMTsxeKM7ljhTGMX/dG
dv773uOD6LWV6JXt4FJZOmj76YC/73X0FYYM5xDh96a7mB+HfbHHGC97bj4H5W7rfHMtIpRQjmDl
HQsXOj+qw/tOj7/bISBmGEx/nZ4Aa+0rsTxyezvPgMD3RlRdxdws7QIteYkj6nXP6kAV1zV9r3Op
TQcys59kVfyFxOReOt55y4KqrUOwO+s1jtz7JhdPgDD/ykzsxl17o/mVVGcpK7Ix4qMtJqPzPdhX
D05pt0hQJ2cj+lYWHVVGF7XWkPHdo+Fp03cXed//5S4w7gvtMwW17ZkDoIT45PXWiONz57umPlK9
kqLL2kEhXrJdVZeUNZ03zkqMV2NuBdxJdvi/Vn9q4/BltMuvepBtfGStzFNVUDYIoTcOCNR9YVFo
lh2XZC1jpy/6pdsYjbUuzN9zYRMN2Kl5E99xZnSHU9P3JB7vg0J+Pv2C1qaSEslJ7uoWth+tP9fi
vgEAvo8tGfunG1/77UoY99QnO9Rz8olrz3A9mmvpyH02Lhvqx5XfrorFGlsr5lDkrW+a4BrNRnz3
JqM+b+YIZWs9R0bCcV/X+tY83EaZgOdQYt+cb4TwSpCpMjFopwmKf63xMdl8iaRzkyX6J6j5FPoG
9bI//f7XOlFW6dIeC2+w6KT2YmrbvOoKduE3p8x/akV6ON3HseDho92jqkHtK7NNI2NsfMcoYVIg
ucaTbMabyP4pKEbCGNjD9DG65koMt2kKCXaxXr1aWlf7eQBr5vTPWJlqQgn0URNkXKtnuCLzse3s
F81yP7We+OO85pU1vMOIltLXsvUDTfihad9PVXWt51uHpisbHlX+NgQydZLMavyxg+8HwJqSuPY5
FA1V1zK+b+1mI5ushYwS7jHV5m0zgdrwouoStt1DLs/cJQsl2EetMTPUQg1kzwHTm8Z1kvsaJxVQ
KybHsmeNg6qCs9MC5nhp86Lm7kkjyWbwk7Qq/XS6+ZXXo2rgJkS7mcPZAxllwMJq1jvQ6rnYePkr
c1SVvoVmZLOXMRs/s4wvY5K8UGKwt7RqY46u/Xgl2qMJ6/BGj1rfNmPo3xye4agWcnGfbvz+Y0Mf
7DRVkZsVhaHEo67BLkHDU838hFn501SU/lT0Gxlr7RUdn+3dzj+L7ZoTAbpog+G+luF92U9XXbx1
nbnWvBLGGYikvB7mxm+E+wMeJXt+aXbPGGrFG2vSWg/Kcm26g47NIxO0H2dYS5lxG9YQP6m02Pjy
WutAieAcumo3ATH0GwtgqXDMxyDSH6PG+3k6BNbaV8K4a6y+tzxGgIR6O8zmbRoVvgzM8+aQKkLz
xhBYXB02fpHGf6CMf6mb6pX68Meq3roNWpmmqhANaUWjs+dufJ0bWBuUlzDqu0nmd2Mj92e9JFWD
xoluFzgjlPPWkV+c0LmDjgsLp/56XvNKJAfYLKchtjo+kK0aPFdI+bANdbi32vPyqKpC60RSa0np
QRL2ps8TSHVQ3s+95n0+/QDHcP0gU6iKMygXETYjWLBLmVEAGyU1kTaV+evp5o1jNH3UvhLHSeJR
YJfM/Py6+ry4+RN0/ftYa/8StTbu9dL5HLtwaYsaJ8QkdQE/eRAwQUKf+XxKlA94wAS5FLW/eBCN
jdZ6GEYcYU4/3drLUyK81wpZ2lNZ+9gYRbgIuTB5qjfpDenGedZaB0qIW3Ope2gVapjObVf5hlED
fgmwtN+6OlvpQJWjzWnfyyYPKri4uGXs0smtoCB47thsvKKVEFf1aEZu6tboaZWfBONPTi7v8M9o
L/HxfcBKuDqcHoeVTKjK0lx3wlti0LGiTgFfxrN9oTttcyn4rt94jLUelDgH/2TMrSg42FqW4g2q
zHxjLGb6ZzpPgMzOe4pj3+9WVIgZTjMC/fHLo1tGB6y8Ss2XKTM2LtHWxvr493ftZ2Y55prbVz51
pNXV3OrtYczKaGO1W2tdCfQB4PpcZYD2INYtXyCGhFfUZFZbmoi15s3ff7wgy9rmzBB7RVC3Bxer
cUCCQelsfUWuTVQllrmTTsuiGipfuth7txxpNo38XBbFn3Zonbmv1JV4dvGVozigYRpZ3Wscts9R
t3yBRrzxFf/xS5KqzCwM5lFkWVj7buF9L0oI6pFlbV0grzWufGbX+ewCXM8rajW05rsGPekai8Th
rOmDJ+Pv41t1XYQdvF36gY4/FEczuyZznP3pyFr76Ur0NrOG0gVSty/LDvPjwr7GH2crqo53C/+5
wklVWAYsDFGsNEs/SeZY+xy6i1Hjflk2gQD12ovmVosC5+g45Mr5qXUDt7quPUgTl4YF3fO6r83U
SC8tLxhnn+oqMe7GcU6aPydY+8mu4LybhTLtiuQ6H6GV3IQTxXy+tiSR/STalJtXT5jO8F3v0jR+
xZzX7q4cuwXoFdeOjqEAXgHx3rFFW3ybXMsKnjrL0ZK/9NBJ+59Z4Uac5KVdnT84HBEYkKcSF2cK
0RXjfqyaad5VjeHZL96UmzNC66BuDkYh5v6KY9glvBox7wEr51aOfj1i0ePB+hNe8NJPU2Tc6nWg
Bxwy9EIWG8P58Te4VHVLTR4Ow1ANDOfUgEcbl+SWXcWyrzEtuJ5FXN/1hn7WVZiUytSp8Qim2sVj
dClHxvuk/qMpalwAgv7l9Nz8eGWRqlJJjxt4E5jW+E1Xo2rwZgiqJqrXb3yCnlfZ70rvGBjvUn8+
WT1jLUpfQ4hwUY4FB7hzedYOVXpK5kf5O7OhzkBMOnhfTwWM8/AmcOOzttgIZH//7QOXblNm8tvt
PiAvZzd45fqL9HZnvX9Pyfv2gCDNyJPKNz0MH2HiQSSfkp8wOzYSxMoAe0rOb/RQgOc2QB2bCcob
kr4Yte84En466wFUWWJCpf5QuDozVNc9FPIaDnjjFF+VosvPS85SSf2RE+s9fK3Wd7kYu15cQI11
1lhnRoAyOY0C3qUmGAEnzG2c8LS4eqv6aPrpasTbxjAfG/sgS0tlknZ5PQYafiC+tLJfKNZvbPi0
GwHw8dZBSmWGVv3YDPXslnwpl86nosp7wIta+TO35vHbXIry1+mRXst7ylQd7HoRQ8/talZ7i7wQ
YfyPj615V6eLqC9AgeEvMjH6f57ucO2lKVN3rIrM0Cco3a4sv/dlP/pxHJ+54ququsodg2QJWZTF
3DU4PhgO6/6on7cVUkV1ow44wI458SrKDAdcWaS3Xdrqf5z1YlQxXZsUYRqUJTkJdv1NVAj9Ox+5
88aas/LaVTGdO+X1AjK68tMAc7W+wB0FJ5kt4efKbHWPeerdWmCKrPfiY7qW+LJbWfXAJu470Kk/
+i7fusxbe4Lj39/1YTTG1E98HENPLcRbRBnH25L3ebcRcGvNK8Fsm6JIoiTlq9VxB+069XCc04MR
FOPp4V2RvZHrf//9lKAHgZPJwkexhdVAXMyzvAzcwqx2Y1tqn8I2f9CkO5gHpyM73khnbuYb7Obs
8sw5oMR64wr2jgm7yhEvbXmp5QlniHlUVNnh9DOuvUMlth1dLHyMkLQC0ST5XTq1kkOSqe62rkNX
OlBldYveNxTAm4UvBG4qF9OYjBZHPNbgXZx+gpWF1VFWJadd8qYw6aAN469tB31z6TFq136cbn7t
9ytfJFmXz53XL4UPdwkTiVD8Wjp767evNX4MzncBEtaL0bapm/uDbh0yM70xzXZjv7ES344S37mm
gbqGC+QvI3Ji2DJ+EZm4OYT3Wmh+Pu/dHB/r3c/HP7wJDYoXfc+WAtTEMAIyweT7dOtrA6uE9+jG
fHYztj6eKqCzddyYFqi5nywZmRuzf60LJcAx6CxKqzByn4+JBxcr2sAx/ajfultYG14lerH4qy2M
cnk/iWZdiSCKr7IK9vR570cJ3TF1oB6nIvetEt9ljA2aT2ViDVeg5Yuz0FmuVJV0+D6CXCh0wOF2
kSCFkleBYb7W83LeDFKldE1VALTEK8v3rGi8k50HphSX3qez3pCqp/NG/HFHg9U/wULOvPZsy16u
ow66O4xhrXR/ndWNqk2CgQOBtGtwJW/cv+wsvS6j6LXCVuR08yuzSNUmWViwRzZVkNTyljjoNbWI
PrnAoTcOl1e2k6o2KTbboogCjIIHkQQIt8FJz1H3FX5qiceD5kDbzK2NeFtJSqpSqTSTfloaHoWt
wX2CCw4s0oYqMwMEEmyarZ34yhuzj92/y0tww4C5i5BV09E0PBsLD9/eVNNxYjk9JCt5Q9U74vjW
1oMHDRUe+ktWGru+019CI9ifbt44JogPPlNUpSP4rk7qDQ9gZ+1Oat6VUQxPAK33elRe1uV0KG3r
fhbBL72sLyir3+h37bGUjFtgYKHhOR/t20VgSYgzz2GYteq1iOxiYwasdaFk3AxX4F4328yPe6i9
RhtnfpUL2+9iW545OErWrRYt13F3ZEIv2Q/8m25NDfn1HCwbAbP2CEre7WfAYP3MD+crDL44QIbq
e+zazeOSeeWwsatZmcIqqs5zFgxrW7b8mGsb8y7u0b5eSMes241yh5WnsI4dv4+RYQwqts+EYuTM
OwNno8e2wk97Af9wZuJSptPsxNw0jLW2C41wKm8S3dAfTLPC4/N0mBzZqR+FiaVMJscS2H06PZmR
KoecKt5at2HBwG6lUMWwB1z6qrLdcf+up1hxBpJqtkRG5RfDpuawysLqMsdJBuctjL2bixllYLd3
I0/LvlalaYyHsRqj+rK3k+mHyC3rdqgS+O9xNFAn2YMXX7wI0xs9j63lU2RQIPbcBNEyP0Y6gtiH
pIq0ZSdyHDjvRSka71KYQTn8OP30awOoTHN8H2vzCBPYhwHXaIOXenejk+RXo6UnX87rQpnpkZaI
AYvl1O8S+4820HfMP9xd543xW3kCVQ7Ix+yca86Y+tiw4xaDdWa9dF+9euvjaWVlUxWBQJDycGmn
lOOKIjOpH5qbbo9Xb9TslrzWlhuXSnl53Xpacp5aQqoqQaP2bMca7JQTVs3ZW+mYHcI6PzgOl+od
JVIbKWhlHVUhchHnzoZoBJ4uVYhN7aKxhprzTVUUB2dsty5t18bn+Pd3KcLQw7hPG9xSnayPX9Gs
W48UD05/TomhbRwprnWhZCE98NwQA4t0304idXZzNnXyV4sjaHeFFURgbmSitfelZCK0EiEWqDCH
wpjbkUNvT3jMJBQMxPkizUs5bF5grZ0ZqMrAMOLcJmiy1NdzbLG+IpPed4v4VQEnn5rqOjXkHg3Q
A07wG69w5eLp7+T4bpS0qTI4ksDfZym0qwgLIghI2HPol0vdYeOIQU1WHyZcx87KCapq0MVMQS6Z
6+3AEbndtZe19qGUHlIEJxwyfWOCr8yL/5AN0rYTw8bZTWVf3U1lbF3WfVk8ZWzoNrYJKyusKh2E
YVfH8cwVmuvaHYZ8RngZa/rWh9Na68qxwRBzYCp6I/KdWchDA7b+MsnCX6fHYK3x4zR/N+S6UxlZ
5mbBzsDyXQ/EhVU6Gy9+rWkl5o901ZbqHSw7F4uSKTaARu2f/tVrY3rs8t2vnuE3xi1sX7wGzNsm
6q68+qlJzlsNVQIeOkrdZcrgTZuM9Q31ifipxNpLmCWH8369stcIbBe+rdA8LP1APMuianFT1LHB
06K30z2spQ6VaQf3uAls4EN+UTRvZlx/pT7xAZDFczOJQ6A5j7idDxdU8bzl1dY8XcmMKuguxO5H
G+C5+9lsZoehDKYboyY7tiI0LrmIkedlKVVGqM0T95t5EwM+FreNsO6DIcAIftzbAmtzWeEGjm1c
gTPz6Ze5Mo9VTeGU6HXfihIH5abQxkNxrFyB8Il71HntK/EdIdWtM6vAfnJ27sLBPsx2/e28ppXo
nqNpCvOQjV3W9fAL8HfFjM9+Od34ymqh6ghxreqWMiwDbO2xGce7Whu+ShyD+TQWhfkyzD1WnFti
mrVBUCJ+gRHWDl0Vc3od6rsumvFzagpvS3e3klD+LnB4l1A85N6Wm9reTlrlYl50BmaiWmn86gfc
6jaWu7VHUMK+d4oAMzfhUXO+4Nv1bJRbOq8VTaT8++P/3c+3nMUAjxdGPr7KYrjN0yQXf7rOhEgE
/URzE802ql4NgDxY4mXSveexa8p671KY2/0ZLWNj+R0b9Oa8u4a/09K73zNptQGTpzt+rjVdeJ0O
RR5j555V2nkxqaoMizjuHGngwtV7uAneyLSYpwPseqrUT0/ulQ2/qjJsurRf8Kfu930JhjQNBmyx
8oc0aN5sfTz09VYJ50rSVIWGbBltUQmMYfoqwX4LlUmahMVF22tXueVuCNPXOlHSQOUOVht0dDL0
Y3qh5caDucTX82J88Yx2Y9Vc6+MYWe+GHI8emDg9xQCJuRyKYnlqw+Gr69hvnAf+dXpMVgJIxd2V
qZS6LoIOL1HsU6WGjWQ9WfrhvNbF7w8QyjnVLU2A4KFA96JMm/ABX+nuj9OtryQYFXRncbIjDKfu
9p3eYtrtBGjSOs+4jKS1VQa19nqUr3h8Jo2Su+luH0A9+FzFDRw1R1/cjT3X8RLsg4NEVWm42NFY
d/0A3rphgvYtJH3dvjdjeVVU1lURyi+Ru1U8+PGjwFb7fSwo/xaLkHa7jz38a229OBqOb1IhP45t
MFW/ty5GUyxZ2rX7ugz3tmE/WAKptdfWv3qDerVk/nl6zNf6Of79XUj0Yw2mz53bfWBkL7ETPuVu
hCFx/Wi1M87LdryxsKz1o4S3nfaOJmpGZjSMx4YrZK6hXrJRSy/cItjN8ZZybW1UlBDXliqvg0xA
96KWaedRz3dJkt8i3X0cIa6qKFsoPcFvsGkxJjX/ijPrGdTFrxLDztODsfbjlfCO8igvy8rq9zbm
jReaaaHdX4Jyf7r1j7Ofq0rKMiNFc1nyeYa3dB/t56afod/ijpYfZsfMmoPVVOYWlv/jjRfE3t/n
VTCIwMJXuKecttnHpX2L28A9Z4ZfWfUPsgx+SYzgq2mr4GGtO+XorooCt+scuuvi5mauuztP6LfF
/Gbb3yWis8s0klcSodhZb1IVn6UJiUZip7SX1dRcdMnAgtXUw4XszKc2DzautFcmm6o/82A/dLlt
N/sh7YdDHknzItbc7C6cjfG8qFQ1pXMuHGdpGCHs33Ct06ofi5Xc5WH0ODrDX0ZdbjEKV8JfFZQu
UW4tJSdf2JJm9UWqVTd5iiNfaIePbpf9Kuph44N+ZZKrwtLCnd3OlUG1j1NsWyvLxrluqYqLxhma
iwajxdMzYCVSVRZeYFkZzvAO3XQ1jphhanC1l/QbO8e/65D+cx1zVd1eb8xL0DchJylojN2Uy7ZZ
HNKwHC/BNN+NI1XkqTZ9sa3pmvLmBy+2sAvP+ubCqO1DZ0/6mfPDVKJY0BVm1NU+qrtfjpAxUMHq
NayN+wpQo1OfV+WPkvL3frjC4KJg9ryDhYWxN2g/yqz4dHqkPt4SYHPxe9OpYRpBKmr3UDt9fmnV
Y3HhjXZwFbR5fzssYf8HCnLTT/MgOpzucWVuqBI/I0P7uMASPCzBlNl4IxpdeYt3cCE3EsNaB8re
oGplz7dLhUNuJPdlW19k+nkbTFeV+AEUrLvZpOnBNP0l7nYevt3nvRZlB4CxTRxEbs1rOSLAZEip
Ul7358EpOcP8fZjB8VBUMpe4YFM9YBfYTzfVk+64GxG59sqPf3+3TcJkjc1enls7eB2HyTYfrSJ+
Pv1e/j6j+SDYXWXVt6FoRY0oLHD08s3MRhsbZtnf9EHgvZTt8FWMybe+ah6cZpkxzx36q7ro0pcU
eNK+zyP9YprL8sLI+uEyE9az8BzzIvHSLYrlSkZVVYFFZdRJ1pcuVy1F8jWrM+4JF2NBsWzUNxaA
kdfT72GtHyUHxFpaWXIMnENeae0VZb5z8Wb2VPJchfkyRvcdO6HNwwjnb5bfR29dyQvubGKrmtQZ
FrzTWEyXmCVmZvVfnH1bc6Q4uu1fmeh3ZgvETTv2zAOQ6bzY6btdVS9EuexGgIQEAiTx6/dy7zmX
qZiaPnEiOiq6ynY6E4T0fetblx1ijkdjikkkIVYpHyHlK/kUsSwuaL95dBVEx3UEbuI8IttECZ1y
uddh0/VwxR1rEx6MaNPxG0ViPNim/dDNfeGnxk4WGpOWhmfGkbV1WU1tw/To4AMxgieYWC2eY4iN
1JMKkdpdrBGSn+BfROAOC8dKMiKGOJxHp/d+02HWVH5cLYIDY6bQeNStCgqX5d2J9nQuQXHRzwni
AQshtunrpLb4d4RGQPGdbWOQneGTLuuiQ+u7FWxwoTrBnoyftE3JjR/YDGmqbx2aQMlkYK6GpI7b
bzYPdXAahi5uFoRDT+0JlCxkxw+xuFoIn24j4zFd7FsIRbac94gOkRS+wSrzcg+0F1HxnbPNPgm2
uGjj9ig4275wqFZeh3AqEV68F+lwVPmUfD5ijJaitcgarmsqy7QjeZEvpBRpvKMRa48wwlqv8sFE
e9BUq14n73ry1xyKoTJETi614z5R0MfUq73yq7gaIzZWZJ3Css2z0pAOI0ovHngaldP4Hplzp+yI
uGZTxrCwRhLfGf68yKbYs5FfmVGcnH+A0005hB20EmepcOLCF5z3RbvAO9MqnFwLDNT7b/EmrvqI
mHIxS2HMW4MzR8J/FDTT2yne3tLl3YTdO0I13mjwBhHYzTZGF5frQvdD6S3ZzwLXCkZiCygx+tu6
vqPDTN2DjR4nP53gr1RMU3tsI1wxPRWpfzZMV3wz1/n6ggj2C675DSQRx8TJt6k3SSENSofJI126
3e6gzRiLTxp9OYOD5IRqH8D7heNXnaqDYxAmu2A1l3CekeJMa3XhUVNfgZBNBfBZBqNCgBsbwdNB
IGpuEKwcAJWcZs9w5Y2u/DayC64tKSyOPXwIzGuVin9QHx3N4B67bkmL6TOLeBLXNTKEs45eVi72
xOc3Ub1+ndbmuePrB00TAedyXUFC2EOga6HSDfhr5JunZTZ3yYY1N460yDE12w2Cv6kt+R4OwWvM
4jezsRuRtSVSj88LcRUPomdLU1hwS18SwskuG/mXHA460EhXfTRfRNtjYcj1R2A7UyA2bhe3Y1Uv
j5+p3xMsjzWMoNYEYndPD6Q1Lz3yo2lLq1hPWeGVfqAb/ISZu0mi1zDN9ojU2LkuuR6iDJOlmD2v
VtwwIh4aJMP4zl2LLN8lekXYyVgFsscE4khTtg/C8CK41DA6NxcDPyJupqrh5KhId4DDxa5d8oMN
3RXsS84NH4qxC89jM99CB9NUqlW7hTdH5FmWbd9+xfNWbKK+bRr/WhNTIQSw3MKvzLO7fnX7IM0K
8LlKjwMf+yAH5WrA/3eMXTReWltbhMNtrNRh3pBW2esdiJ13iwn2S6ovDdZUq4cdspd2FnkhoWFd
NS3itmmnwyI+svRHRPsXqICuhhah7j3Kxj45RbUp0yl+jVqOFpcXVB41ax+jPDoSjdChBn0Vsimu
Ivj2VpAuXkeUIJA9WYuxxT3NJyuujU14sUT5mw+7fb6qO7pAgqhX+gbnXKBu+Vuk9WX7jDRx66kJ
h2vP2v2EnIhCksF+bhlPyEO7G+x2aOroUTqcpRGY9ZC1YBMQ2xHNCpZdxJpdTLI7HEswi7EJLRRN
9D5dSH3IOIJdWQoRhzZyx+j0xvLuseVx2TYUn254J/N27tZop0jjysnIJy+iE7xQHvOgfXRJ+20a
pvswGyYsHGIOzZbOTTnMbqt3yxINT0uHSVUBEk52N0d5/Ng5x3KEYw/L4xC2vkLsLtZJP4lybiEv
9/V74qepHGBUkpb43kU9rtIHd3G4wOe6HRXYp10QYgeQxEBXz/M+u2pjyl9jifiXMkqYQsgEF9lY
pAmu4guzyKYtIGeA73vbxZmEFl/Xc5HTeXmK13V4kayBO24YY/OtNhixYYPgWu5SQ1qBKJFpm88T
xhd3NUx16c7XYCKdEpWK7znG6V/yDPicmiZ6ieM5uImcisvaChRb6+iaYW/cMsHmN2QofJIt7K9k
kMzfaQAeOQLI26/wFo6aElRv9UUNfPn0C4hLvm7DdW3bvPRSDkce4RWryAkyHKkYl6SSNbxRj2nn
V3atZR32H2mQmOUh7GT86Br2mYsuAkGLWQf6u3Hcfa/raHjJ+5lgP9Hx0WHiegMrQO92GvXBhxd6
DavRaHYDqeaXXrLgPGeIOtzNZkzwLK4BWyqBlHtRgcVFT3Gokn09L7j3nZgZdv0lemmjvPu61Vzh
+RI4Wh9nY9RxzsL2cdoS8qNpYF2BhC7u6PUq2fh7Iw0lO0R4LV+hIXMfreymqrZNX21ioMcpSOML
4u6jdxohlB33kapDExJ/aXEXv/UgPMFwbp4uK3Jff9TEzvHdNgh2ZXCE3ck4HR/g9jE8ejmOB0Te
T3hY4zQfylmlQAdrN5FDrVx+3HgTFmss89cWL4XHOZtQYcRmezZgbHSnPEqz49iNbYUco29TGJth
1zvapg+KTe3Xz0i8qCBAVH/MQbTszcJMdJwN8jduF3gUu0qsOLJHHys8gDEbcIT5WNymTpldgNS5
e24T+0XmoXuODcme1BzKE2YHyb4dBnulZ97u4ZgeHViS+Qt21vV7ugaTQXSI7ap+nvND3OA9eQ/m
22cUeom4keA+8ZCj+LQD8zTDVcRGEwS+xIG4Pk8uHLpKdT5ZMUTKGL3e+CqTMtvi/ndLQnmXdMbD
y37l58Ha7EtGG1kGnIclOMa0tEk44LeMOOrQK/Icmag9hc/WR7LB55mXsI/P4OFhx3GaLm0eh67c
hgl7tHeC6ofOjy4oobsb3xa35oQWqDLzLxNj8atoa8JvRoRLNxAmI4vvbYCjdVshtDLMypw04Xrs
XRslOzegFKoLtyEI5uCg6fa7DfquoNhWp+8SEFVNEbrMGV+mCTzG9rC1x5yW96RpikxzW/8usFBt
UBCxibGBY2W2rMvOSw0w8yhiOy/TTkfwcZHCgr7FODaIuxZmZbLs057tUzj4lCp1Vk4lggkDs5aj
DvhSxHESRSiNB/rQdl30TdDmMYG/UDk3Y1CjNR3rR+SQrWuR0DrF3mcz+eRc1AwoFfOmGY9NDXr6
lvIEpU4dtOEuS/wclATFuDjTgU66WrALPgxTU7fXtuuTkrnNTXvpnfYlIqFJ8B2l0eJviGxYdMXy
JIu6EuqkIb7OM8uWj2VByuWj7QNIN2xoZnYaIhtOMUhJMF/eyjWSrD23YumzexUjZFkVWs2LubZr
5G+wx+R+H7VdKHa2lQE7jYtNggppoJQ82JFbeKDhYn/VAB1zVJPRShCNN9NnBD10a9n01GIuIGT3
vXGfTZ/NopxdxXIcVNHCbWsryBANr6RHDVI5XiMLXAq3JZWJUVpKgpIfxM6hZRcGtztfDbVOtptu
Qj7a3drFbtnFHiHmuxyL0eGau8btepn7rOKWTv1hqOEOXHk1tB8QsCzdQcuwG19xbzxcZ5D/uZS0
5WQpazzwa0lGCwu2hhhUYiG4lWDgIii0x3R0Tes9VOyZKSHhVfQcR3MuDgMkK0uFOL0tviCLM3sT
ZsDmo33H1W7QaSCLVUN+v7d2XRMwYfp+/j5GhmhSNJaGDOFGSSp+tNMITySk30g/PEKZrPwNFDcm
L8dIBTGSHHnIji0Uy9NTvxGY7X66lg5vSziM07Hpo+0CsUYDDC6u+yeSt5o/MA3J0R2xw4Ygvnpx
yRxXBqs3PDXj1NH3HrQlfu7Skfornco1OBDqrH/uYhpHX0Fujtl7aPv6Eqo1OIE9tf1gIoSJgoUi
viFxDToYQtXtCbGL63aAGyn9IgD1YTiPaLb0fsic2C5Nq8fl0NbgRN1FhGzspWu8CZPPbNcsKlUW
9i4tOsJMXzCZmvUUIiJTYRfXKVpOzMlidhlUi92kDLQnecVHLCnUwQqM4C2DO8J1p/wWPXJHJlNC
+xRvuwGHZ44HCb91Pbe9YXWFI7LmJXQzsALvAqnDE/nUxx9012n/wjnrdNkMcG7oit5POrsSnY71
0Qhp5mpd0hyVpADFlG8I+clD+6Ne5fKUQZKRlryekbbVZHCXKCM6pu4Mrm4Gl8NZbMHOtzJ+amDZ
T7HWYrZdiaGnGVrjhriywWVeXuAemuC0AoQjWjCZ+g2zZQuzGfvkkfA+1ehl5swNRbhpCzDFpnW7
9UVXi8/HyC4rTV6QRTmhI0Z0dd8/dGQxIXKM9efmtgTjTJZ9wqJ6/k6COepcMdt47M/WmYaLwiEG
mR1gCAGczsE2oLkk2DnFA2sWm97YmDpzbwRW93GdN8uuFgmr4mq0Ue2vKQJh7+BS2pgnpXUN0Nxj
KEvhGIJj+AdvY5met1Xl5AIIYar3QxxE42lslljk6LrEbLvCOppjjbdNK25DCg340YFwON0om84t
FNRIKgXPivlitBMLjyFlZr5NzBgM36PW5eI6FdQApRi4FPxd22lS1wsYAQLMb99sL3UQdvO96GXC
L5AldvQIY5lU3CxThLznXb8QkUJqE9D6Y0PyjkN7Mq3L24og6hZFQh7G3Yl3s/9cLJJGTQEy+kp2
RsMEpFhnP0SPQ8DyE40kHY8YgK7RDdEtYqTLKQx6nMGgwttqlBlMrpBZYj/QYUrsi4j2nHUhoYGm
2F3bSPzoI6nsfaxzZKk2eSvCxwRQO/kdDw6PjkkQo52bJ+wPb00Otm5XZL3q27cVFOQARxwde2dL
M2bxdAyDlWxv8DXm87HWfI5uh82a8ArJxO4uU/NwNEDM12sUcSn/RleV1q9kSuj8SpwHOxd56MGC
i25pswEb0ZuGFWnB03CbSDEOQyBv82ze3HuATEkKvkU4QBBY1WxoE1FmtlnSc1sPkX/rp0w3p5nm
EB8ArIOratHgXvX7QbRN/pHMSx0+oRmq3X5FMbTekTDIgydiorw+jVJ00w1rk36rspWT4V5AZ48q
H3Q1pLEUJoWcIL/ptiUjtoDlp9gqZcnmkjI3DHoDF9YBOc61IVJg0EZypMnnOGdXNMaI5UNVSAFx
xYcmselwcDkb4yrlPOirgeS6fhOptmhZqSNyRMs58ogViIlwGkTAdE57MJ06HZ6TsI3X23Ag8A3f
NM/Zk9MRzLTysOfzU0BVjmWXkQBcuzblHYxrE7oBAOszs521UCpwQGmSSWAs1PQdviGJzXSDgSHe
yye5sW9uRmQk6yeUDlGji7jLDDvBR62bMX0fPneCZgKulZaIr0zpbiJ1pEtkWSz9a9dj9i+vh6We
PCtIjoX3ovGg0ZepmzwFOENwMtAyE1SRVzhEeUGrZs4SIE1ZugqoKwjRAKiCdZLrVe/wNHxNyGTX
fZT1Iixx1hp3ClQzd7sEU4trhoLGzgUNB7mecmHzVpUylZgPWrCs5oqCgbUcAuO35IxRYpY8E8r0
QopF1OH6ANvbbpalNfDRuI6D8TPNUBqd+tfeohaypaxFh4kj9Qhwv8L5jWNnmDHQuB2jtKY3nDbM
3oXIq+9AREkMFyByUGyoplgH3Td71nHs8ZDANfO3Wgozd/tEDm03FDWMedCK5koOiSoE7/yA3HmT
9nmRzrEdSRmbNDBhITfAv2jx+yXMXutN0vyEM16SC9KOzLyXKll63JMIHLLHjJIseluCBWVkEfuJ
DO9s5Xk3lF2HjrYuEulgr4HO2tLk+wTiSWyLmgb0E9NKVNzzAvqvRRyzjfD2HQm4n8ICPudJMhTC
oBrQxUi7YdvzcEvCPaKD2+7eBjkTiANMJ0ZKalY/v6AJ3pYLFDo0rELmEnYMIQF3v7dQM8rbqGMq
hY9Ib2L3ZdBBrac9nl2xnXFwqRmVYZ5Mv6c1JHywvJvxnB74kNnwRnVBTl6cClj20ic9O8ZqGRAX
KG32laMfX7/309BmVedUAnGOm7YONXVWA2qtl7VHZt60uGqVWMGvqYW78Utu8ah+yTUosaIKgBjP
SO9gYrX34Kr26mVbYTVbzJBxyJLVVEQXDzSYKNR6sMve551rm4dGAoA9zy5L5dFJwkfgvalEPxNH
someU9t4HRes93WcFM4IYRkKE93XV1NEdQ7NUGeWsNxWjVtQQZDngrMekm4s/ao/D4ewjTh9TtJc
ifYKeqQ6boo1acVYuU726TGZZk53I9+YnaoRALlsCgrRLlzUu6gBh1grZfaeZOmwH9DR/oB5ZXDC
ltDVPwbZc77bRl+7vBiyaRAvDAMEefRqrK9VE6H3wpcepshj7Ir+Bmj0vRdCFFOPn4CIvVkAPhI5
RbupQad0GrVDPDegjQgj53mZrbmPKIBHfvaa0RaBobiB9cnkbOqyEglJmdkju8Pxtxa/nsDFPlqW
+sFyxFpiOG678QRtiPYHuDfSZzpAD3kTJ0o035aRaPky0bzb9o6RfqkaFmfkSCJgsYhQ5mF7ac00
wrSbdIrfTFlYR7eQpIWQcRKFTQ95W1sHfUjRLzxu6A7LN4mOro5I+iUhHeJum5T45UL62AVfVDiv
Y1u6DFjo7zbUwiPPZxUxv8rsmvAvzq7jdt1z1c9V6DSYJoVM26U1ZdP2Nj5N8lOtA6QH6ZmryhwO
VlWHbTUipyT+5iIll9KqCWkX2JRh0FBwbOL8ad3GfHmp4ZCTf6iZ2x4vi2qBvAVUD8qXTKEH8wCT
kY5+cfqToc46NwU3EB8ZYMZ6Ulp+yTdF+W0NxgF7zgbl6hZZEAnGFZWzM/bPA8x9FnmlBEcCltfN
Zu87SiJ2D0nOpg4YPGXZ15yzRra7IB37+my3IFV81/vGynUXwE8/vZ4ttCL5HpuN36aSJEJOx66D
Jq/wCLF89HmCQIdisOmSPQfdauy+qaGru7f5MvRfI5hVsbJuuehvR+QM58+ANxsso8RuOWrRGh2W
u0+7OZgetaF0+D0ZDPJSXNgIUkLCIE1XoGyqh/cNJLv0etiyLvp9EtsCTS1BdM5L3LtFXfvIyvB5
XdOenDY9u/mgFbiiWN86HvUZfSccyqkgS/MSbfVgdkNNkNe6APiI7mK0hCorgLLQ7AzVqdd7S+Gb
uecKsVhjEaz5MBwxDUpRKyQrRlhZEYu6b4+dmVP/Y11Zm5pCZcaFT4Fp1HLgsc1An0CHn2IpD7yp
Dz4esg5nWwBXuWfYwrABkHgS9yfFqVuBQuHJemY5EVKXAUtJMxwx4JA14G7P5lPd0owWdEsgb+Q1
UOr7hCiN6n7MZU2BKyRR1iIhOu67IdoZ8FhNchELsczeeNZgILg3HM6I8T7JWuFeA+khkix4OFO1
7FFdrTiQ1ZaG/TfOjegw418b2t90vm6aWy9DYz0wcHiZrAXlTSqB95ie6G7Ppq0RGMKgZIAEEPCt
0sDjue4g20YtteS3grHOZkeM+LRKy4122WSqZmUL8QXgvXzpdjaLl/wJykspccxO8dK/6ABDljsU
B9N4301dnX+Ec8rWx6RvafLMw2QgT9ovffiQkzkKHMw2YaDwBjfJ2jnMjyUOOMTO4imjFUnSOT9b
vboGz3Ofp9dhvLXjPdELvH4ENiu7E8KIES0kITUp+0Ev5uzb3Hc3WQRE/L5OtHWvftG8A+JkYoBq
i8yBYZkZSiqZkGx92gSIrOUnuSS55jzeyHsefnLrDhy85gyQYu0nwMgiwAwqjxZ9GGmbxPsIIWL2
jRkbd/t5YHV8Hut+BcysqUnsegQ43rD24FOS1MUMl/oQvQBgsKmctPlE4IWH1AOLA7OuE6DeeLnx
CAgYmtsBtLj+Glb2S/4yTiF872InvdqNyzzbHfyUhmE39J5cA4ElDx32ClGwCTOpqg0D900GMxpY
Z9FOojtOo4862JpHCowPYQZeAp1i7UPQxHJFSxFFFnO3IaRFhLnmcG7aZD3GqP88/K2WuL+yWOcj
xjIgW59Q2lFx9lHemxM2YYq9Ma2juUq9xeDTRTpAhyeaJKn6z2rvboqw51wY+lh2pyVp6xUFFcxt
m9stQQstr+GCk3rEHGjiN1IiDCENniPbuDctsM7Qbc84hi5BQnJR5igDVIXRja2LIGs1ciw+16ko
V0QCXOeKb/Rz88lRYi8dAeidwia2JAyfEaEjQ/q+CtaQe9TuMd8LzJpemYBo8LYB4KX2ycq0rYAX
D5hDTn6IMX8xUQS3yjoC6FwoKBs08IKkDVG1C2ezbyzh/fYMWATNjPEgrMae2fWpCan+TPlRd6xh
eE+x6TJ76bZsyA8UnOP2gol31pfrgLdztVFTm6u+y8bkuk/xeQpqUeQ98CEMfFHLzZADhsBIQ9et
GbKiEdZ+0UFci5t+rMPXSWQp+rfOBGPRRfUS3YZqJuJ6nHg83ClCs+4KCrsJ4K8EOnqpGac1pj+t
0u893JPRGTn4aBzU2PZQioxj4G+Abmlxlc1Nkt4FDqVGmYyZxSyFogXVlUrgKl2CECghg61piE24
T9LHWGfkK0BF2aHC02ldCItyuVoCUBSLte8Jjth1Y10Jib1/jHM1qnLL6NaXtUF9VHisUnL0rE5e
AdbDC4HHAWp4lN9hsE/6FMUZGcP1y5AZ1IdcY7yRFanxHCexkV0SXS3KKfvYw5OoKVohYMwZj2i2
9hyinuw+GXIeXMEZE89r6zrkXG8tbd+2zTm9Q5tWkyKBEIwcBjHr7Qe2ra4u0xifeIfKjq1nGIyF
0a7pESB4UyuDfw/8KL+mfjb9rk7w3AgiAcaCEkEwpc2CAGNUbpDWTVA/sh2ODZdVMP9dUFaPc3yD
u9bzUuJkfo9FCL9hjDWReN+lSR+V8LTzQ4ntrQZNTKKuL6Mom7qTZ8mS/e7sGJ2XlGc4V4YWEABo
Ij69z1fshtUY24hXOfCF9Zy41DWVUSh8d8q38TmGWz2ws15tyw3crJE0slCSKiDxUT/mpRg2afGG
0ZIes1CkrshQnpsnHDxRV/EpFfGtnjD5KAUDi5cUEj9AANEb+rSZKc5KGUnbHBIVkLdcKPMVZwEN
97HAGLmE2+bS7+jc6PPiwEmo1Bw4UQKLYLcY2cmgsOHWfSw6U7LoucZgeMOU9R1RJVZWWYqIU4x7
UHYSaP9RSlxxlsEZVa2GYHAXZCN5oBJyKvBckhF0gHAiCBITFgYr10uUegLWFLa/XbzVq6joPIdx
NY3T/G3mdd/tKcWueJWlQfTOHcJlMK22Ju2ulhm9ZQkzAibOE5yoIcy2oF1VTbME0U5au6FBQ6t3
hhJ4VcewCfzbNMQoA7wfOwy0R7HxW+zxojmpkONos2EksyqgGDUVae7EjPWSDe42sC2czmTQYzKH
LLT1hk2IN5bVxLtp+8azHqwquBt8pI0De6AYwTaWZQhy6fx9AfiXf1quIFLEIR0CXPZlxYwMduXN
9LT2jKSnut8U8J9NBuXUmWwF9p7T9BE8dWBqCsnQA4JnxnzT7mvgcC4VAWpI44smbU197bQZ9Ysb
wWXPC8D9zO5CmaC1LKY83doATTPgla5IcBjPWwHY2MihAM9lAYfckkWNbDe4OOVfTbJ4cERVqMJ2
hGUEtuetmhqM2GrE0mRrEFYT5f3q/4Tx94e2+F9wrH42Q0tRx0k1GLGb980BBNYD20cvZBelZbyL
rlDzFXEB7vFVX61lfY7O+QEN3y7+oUuscHjO/Ql57xdE6p8t0xJBV2cM3kbdfCE5LgA/rxhE/Xva
2q+4uj/HjyrYtLK6zbJ9iOdsl2JiinQc1WJIiVyvggepecWwNjzm4Qg2PMdTogfQ7C0Mh1SRYZ5+
mHsQe2Fu9efv6ZPE9q8u/E9cS/j3IjzQg/SKrjgyezHnMb9TOCDQ0UYo4QvLxi05wBURVlrr3GRL
CciXsxIgmVr+5Mr8gtD3syVb47YZE/Ip2yvsxqJqeepushpsBZzH8QGj0TQ//vt78Ksb/BM7cxqN
NzGl6X5r+Jg9wkGmk1UoAeMe+lZN9k8kar8ggaY/ETUBQo5M2ijZp3kTVTOstnZjq9v/zw/xE9da
T8lqYMaS7NdMAtENX/KxkUWm/Z/oHX91kX7iV84jnDl0U0O6i2ylAmSwY826C6x9/swq4VeX5ydG
5QyeM2Z1abLP43EHujPIAVAQ/Mli+sWL/+zMVru1hQ9hCxIWgNQin9a6wJa+/skO8atX/4lRHfWa
YvCMaxNtMi2ymSG/dlN/Qmz9hfbhZ1u2dAqlhdIFy4ZDlPNuhvbzrE893IdClAtg/S3QRxygfkz0
5d8/EL/6PD89/3niMEXOJLQAoQMva/HxeckW+vDvX/0PxfG/2F5+9gPLOk/T1TfxfunqMdsZMjJV
wgI+6d9TOeCgrce8mYueaRPdBrzduq+h2UgNQ52ONmced7p5iuNxaquYKxs0/3Mb/+OH+8/mQ939
z1swf/8v/P2H0n5qGz7/9Ne/PymJ//7r82f+9/f880/8/epDXb7LD/PzN/3Tz+B1//F7q+/z93/6
y26Y29nfLx+Tf/gwi5j/eH28w8/v/H/94l8+/niVJ68//vbbD4C28+erNZiV//aPLx3f//Zbht3g
P/7vl//H1z7f/99+24m/PH4X6/d3Nf38Qx/fzfy33+DK+teUkSwEGBLHLAo/xUT2448vMfLXEAJe
mqQMfzCMTX/7y6BQXP/ttzD+KzgWBF8IKYnxJ9aRUcsfX6J/DeE4GzJGMJ6LIG7+X+/un27P/7ld
fxkWeQdy2WzwulH0zys1SZI4YmESxnhRkuT5z4KaLEa4CNiTyb5b66c5Fm+KR7wwr3mQXpTM29In
E7DWDFYyrj6udXyRa4Oxe5uhQdl00XdCglUjdmxEQDRxdMf6TxITJP+CW0w9AnDd1k7PGDg0+yFN
oauZuC8AKS6lQBhMAcQcp2C7nGwKukPXIpe4Brc3xKg8xUC3F8l7Anprgd724oK6BeLAnoK8/oom
d0O7if7L0KJes6fPj0BV+GP4b+7OrMlRJGvTv4gyVgduBVpDodi3vMEyIjLZd3CWXz8PZHZlVnV/
3dY2MxczNzIBLoQE7n78vMvRxAYvJi8PYyICOA4aXNWg4kVL7WNIVcvNXOCV018aucM85X09ptfh
EwvdI/QsYggc5Tfp6uEzsPqjUpC9sJWyRGzzdoYok40uqDpnYnbyZVn6rLcfnVEmm8TI513XcI1D
f9JF+nW5rLFbltOadZxn5zGTtevhceWN0XQ0CudRL9P3RCMAt9UKQCqsPhmZvqjB7HpkER1fY0IC
uliSFMOWQgyjZ8bpe9QXXgg6QwZLY+XYTKFX51+EgPHc2NF7XnX8aiOBqisfc/78BsaNB0rxERTj
uRql12NpIP3ObB7xdwKdyKE3ZxIviDz5osTm93UPJSI/lPKtlvDsS0N9rXlWKIkAlVZH8BeUgOYm
ZDd4zjUL7klSoKaLLqzajJ2SNKbXJfXRbLpu62gCzDVIGY7VVxCN7GCis7CKy2gb2I302s5qQhVK
pb2tXWGRQg4+p0A5ww1Lt8TYQLsfPMDzpoF14Mz9q5bXRz3Lu02SDE9NOjhE+W+104xeDmS7IWB/
h3oPiwCq+OBEEFtzfFuW2H9yRyxbBtXbdegvLw7/3QZQ7xhPB612lL1mDEdD0ccjltjHQqYYttpl
6FlVrG7KGhPJKW1yYBn+sEAxb5v5So/hMtgKdHqI2fcDoMtgzTrJ4/bkTqQj1bZ6z5bnPhXC2AzU
Ut2VzNmkpO5FkthX+Hn7uWsGm9nqwk3dk+OK2iTyzNCmj4WAWVa4i5Pqu5qgQcvKsNkiM3iTFrn0
0NXeMo2gKC9K3U+yhuyJlCZxp/GgTsWxqdyQQnNzss1m7dZSx9tuiuD9a0IjD+ieqTxD7qkNh03N
St5ynTsoCNY2p4viOvjiuOJl7OLMB46+S6pPasGON5GydYuDrkafumYWfmnOUAaTtzECYDT64Lgk
m22Q2aNmBvfj5H4AkO5klfIIx1D57YA7nlfHgA6kzw04Uqb7apaUx4rShFo0ELC+wRW+g1QVPQht
mK7byoRsOoTVmfuOg/toKVgxhyZP/7iJMXc9gVnkV4U0jnFcmqeAlP51Y8U+d53VTpGlXi5H/PJx
q6rUV23OSqqewvuH7vI5xAC+Sls6V/3Q+lHohk9DZ20aEBrW0HZ4kDCgtcAcPMMqZpJFVIEsa5Z7
hpUS6wMTUETprZNT7i+EkVFkwymveRoArZvlhlixbj8UpHLBu6yrKjTGXS0fhCTBpMrhpU2DL7ax
J5V3Q84x9FyFQbcrCx3dSPlWpNeAK1/w6YA8HoZ+HfpqPHYkUCi3ouRUcBnnzItEsSE79wiPdzfi
vIKqb45Yqk9PRo0SITPlexyW0rcUBjEnCbWdCy6ryupoOioLZwdora5HUNzYhI5XjQfDae5NBxGI
IQNlo0SGxefcQ0/9F39QZmfrUD6HbG0NJUrafkduDPjxU5U4QRda/QiPjLNFkBaB4E9mUDwlshoI
vro7J74NVQv+ke3afmnk8tiH36SIQamznTllW2kZl1aPOxIsSGjaGTJkruzMoY93KQxxkBikVznf
zroy1Jb1t108C+jGZ9yZWj+t47e2sL60nVX4FWGZ11V95nelhtw2i+8qK8oBAArXq1zZHyqKM3v9
BPUuJhzdqHCFNlPU83AyQ+2Ub2U+7tWvKZej6Kmy0V2Xh4ii41XkxgwLRGG1qVt+n/GMko3Lx2cb
kPI0TPhelks7HZGYIbRbhP2d3yKv2jhVeNuAbhiJcRpq7B1n4Xy3JZwsCETFycpFgQEEtvwWT5Gq
3kzm9FDXxYcYDoMOe0HpqoPiFOLkREWwTbGkyoZuvsBZAyaFHnKZHUB6zU1vrMZFeEHGfQdqfQba
CnziwCvyTYuNn9ekuc0vKk/Z8Fnp992gdEdyverZiZJjiLfxQ9m6r8moOL6dy2jf9+Mu7WP9fp6G
wEskiU0xifI+DdWdCj/E74Oc2bC7TOrwJLQ63AAm7MbKMODmJ5knOoVgwGqPUAoAfsdg60DdZUJj
dVE/mDHeprGKPYVhow0CO/niulZxaNTmexNW5VEwqcMpGFkozDkX42516UaH2hlhljhbSXp/Fzj1
GxmfK7ehXq76YFXKTum04jSY46HFsHxDHbq9tJgoMUw8PzYivrRlejvlybUKcWcDkv6GmrneYoqz
twZNO/URwqdKudPjdj8p4rNCvOqtQUJr+so4I92BTLMFWoXtN4/tJn6UWzMpLd8kJL8UTbbpVBgS
qO1ghU2IU82tDLQTnPkbtQXbV4jIbzGOukm15mLlHZGLFcttMBoPGbk2Rjnr3NGR8QULj5PVn61A
a30yXl/SaCG71jtY2u7Bhdcw6+52whv6HFChM9N1D4+XTWh6KIHGdtD2GazE6iLz6l4XNXoKmE/7
OOmOpZ57ZamFfrPrc2QmcUyFhqCd/UGGV6GQL6kZkbfS3Ne5McZNdd+0NZPwGPsZhFoMjEyYn+3g
B4XrPlkpQZxkKnbG1gcD2XZSXtX6pHjaCc/hGYo65ODIKLtjFYASKWEU7WwodL6kcpxnt6bilyGg
jZO/6XgFb7JOUf2oIoOrNkFxmPo63Y+4gIxTTJ4Fk+1CPYg26jx3aOtbiIQqy2BEtJQ1QhgjkeBh
AqqercQ+9MGTowxIyVTGV/LmQxINR80GBOqMnd47n0nCbQp7RhULcHt6XLianmZZV7GEsRYHjsfI
tIFyGZwCTItv8lG79Ml8pKPd91XwPSkl4GX5No8k6xPrfhywfU2om+OhdfyExnJQCM78oCHksJpv
ThxcobVoER6M5VYzTX+w8ph5UGxkr1GcL6VCn2tO9wgJch/OPT77BBhxjuhFMrIb8bCvTbmlqtZV
accvgFI1EYfLoF7BoiizBeNpN+0uNc3BDxXjC/npj0Z9bFx5CPThU3MI152gHIiCBEaz2gOuwLdR
lD+Sxd1LXUSeE3MPoqwNGW0X89ensBg7b+F1MgxTFyuh3iVWlwjFYlaXWYPcRLq7qpuv01D/5qbP
srwqAQQqoYuNovDkp6azdU1OGKCAg7QU+WGO50qhJxIYJLvkon7Os2Iz03rjYiHT31R9/GYr8MGM
zHmYx+TddNLzENgHN7tU4XSDHUZ8jL5YoqFehrzpc/sCwcU5Jk76BHHomM3wnhSS7S1gHwxqLj4M
vttBd9+o3aEkz7QpW7iAbR3lpzxTr+1eyMuojUjPmKpP0FwsP9HkWUMNTOxdnzHmTk9pLb5COc6v
uZl+L7I7mQ/NYwDti1KzDK6WqF7dW4guwSmEWciDM06cQtnjaPJctZG4Ho2FFSVKdZ+SLg7bwDdM
qTCOU6sBZtqViPo7aeug8T3II/fYi1sirCq2j1nqPAYmqwD4XK7Xsu5wW6Iq+lgCK+B6CIadzKZD
7+ZX+cR6jo62VDEzXsol908jfYgT5IbThwksNaDC9a2IVZYTjsTsofquARv6FX5u0K0iQo0B0aft
CKbGEDchK8bbWJEk8Y3HOlAcKrsKP6AkgZd3ubul0zyVBlUzzBIyH8JdxnhEm4kBNroEfzzwrW92
NvPgYO+aAZKyrExlG4sTyvLI1/v0vUSPsdGEvAFdcplo45EfFh1ME6fjhvIy/E2MrvzwRNNb4g1C
J7VzHlMEHosvw8J9d6+IUr85F6hlE1iwr0711zGCM0bbfKTd+k/IGqhNK3axAlAWNG9DOVxVUfwe
hizrRMUUbgf3WcvycP2MzBTuA21zgVYjnGBhilosJMfxoiqjhz+ReqoH66Mq7ql7Ry1dLThZqWGc
Ys3rHBl5s5JNV1oH9GnaurqF2PBuxeYiAkbIEclWo7aWOV3BuvCiZUkQoDW87zm9VCdjG6hQtzJH
uc0AR7ZZRe1npb9ucuA0qn1k3Lz5ySwc527IzXPuchNUUl95p3w1lVze4I3m6xaChkqiROjI/afZ
dE2eZFvLklN1BXAmka0aKh+sF+oNytL3db3ZOxAllkWVq3//838Xk/M8RH3q4Y93mDpVPVJ1cmYA
wwy50QrK1bpUK2go71dPw6md6jPEpJR16L6Ht3uZrBOqifmY9OX9WHgg7M31QOhQdO4ZfzpkxSzd
kyJnuUOxHM9EHXRqbP3Y9PSTCaHTLqsb4VsyZjIdjOlSDilrDFdgWCvCEKGhb2sjuEASvoKMBSdb
nGEgKyQIJonKeT6NMJE3leoc3Zg/J5xgU7BCDrYFqy/DFMesAb1qdEqGZcl73I703ug+I2VRui4s
+PK61NvPIfnUukFsqyV1gpfDjQV0XuY8MizeWn+yEUoD/pKOgrE7SK9SeXRawSUEg5p7tVD8eA53
idL5cRlD2eKvzkO6+vI/O2qP/0gtG6/lXvhRMKbnMDVpaW9LJ7ohRHs0AnpFGCmPGasP0i6XuSDz
YA7FolLimjRH8JI4F2okhF73XPRfAw3czI36WysA22R5YDBXBY9Wv8zcywiRaGzpsINVx0IwxSC/
JC2SWFwUMgbBeL12BxUxDcrr7N1uxVGvmUHjOjnGBUNTP1Zc1MTPIAQycmpuLr9r+a8d2uaR+FAk
2EhTuzBwyZ44uYmnghN9RGN5pJLltLE1/QWz89YfTPOCOZ30Its6IjDMpuQlI3BZHs7luVR1fmkX
drcJEplFxMj/piTINQA80WDOcL9YZOisAiEtAN5JMkvLqYKwu1Zy+piqpu8qAc6PywlmwTJkGZVI
71QSOeQSJDHCkrAoPGVykMd10sS73cAGgFVYYpIdqpYBoZk9pSDqaBDGy54hu8+z98lWmHPa+eDU
rLkLxG0ljkYHJWQsrKbXXCvt9b+B2eZ6uvlaJzl8RVjG/no7EMolmyJ+NHvja+1wWcuNqFvxqA2K
J9IQ1zINMElDPiltCNy2/bqmzJKc063/L7KLBJzXJHFlpru86y+jNcKqCTdZnp/M1NwWyYtbp1+N
ubnL4hHxptDnQ4ZLgF+6s721hhF9uamge3WIVlT0QxugAfgFynS24ZJ7AhLsDrdzUHSetWWAXAfu
MawJyeSHwDFqiyNQvJG75favUwCEcwqah9ZubWrY3BXHaW8JR+GDtDZ1NsPJV4IhPcFRRrW2SOdg
rtZ+ahbhgeG8ZV4mL7l0E/QwOBA0lmdGpMxM2xcGju/87wVIj9+M7qMayK9V1T4BP/wnJMMgQfwb
9LckVA1NM21bE3DWSeEux39zLBENSvwQ1u1Ogdktp+Qw9PmVnc6bNMBejLxf0X3EPHDmaF+AuZPN
mjTMquBxuTKlwP0iDV+XQWC5t6abfTrdqZxO1OW+rRPrWPMQxj1PZaUg5LKPbqVKDz70I4WDL4mh
3+vB5rec9s+s8e9Z4r96e/38RRaMCIM6sdY/WeKZinDdzlLBl8gJ50NO/E5mzIrfEcfuy7F/FSnJ
xEG3/wMgt7pv/4I5fnyxDinNZXBRNdv4G+6nFwXFtWPJX9lgsxSEDAnWZUkDd4myVTqBblmso0g1
u7gmMOX3PWz6OX63cJroKvfNIHyY1Cvw/Oeo75CU59/MJbjp6c1RGB+cpvR7Lhyo4H2JGYBuj0kp
/gMatPrk//2H2JopLE04ZO1XPOe3Z8JITHwPptjaDTodb7nyZfwb0vGuVbbCSd4r2dzwzB/rmO5r
pwxhNXGHmGISe4QeJqNDzGWBU77bqCST8rIM8SkjMHR3JhCe+kn7mC3mzBKZrj3xAeMfgZBpMpou
cQyymIepmEnJIivkXlL78n19VP5PA0DX8UcDZeh793cE6C+g0f9DMJG2FE75n3Gic/ztI+q+FW33
Lf4LvLR+7gdU5P4hDPAh12bQsDXDWfgMP5Ai9w+GE0dzsT+xTZduCIbzEygy7T9027BMQCKBjltb
4KqfQBGHVMtyLIfS2CqsSwou/RdI0eob+OsRtlWSwQxojulC+hSAU3/riwtJV6jNEt7q+bLImVqQ
TQO5QQwXvLiTDqPdgKZ+N0EI3ZpqCN001zcRtM5NZ9bjth2pX5RQBGGm9Al2LpPreMnA+k6tbAKs
xWvEIOhZ0ttlOam7uWzNPSp5D0YFlo/Fwe3l1kFHwbQYn0PDXIju1g0BHo4SQbXB7ucscbRQHNM6
LFRERJziVOT5C542SAplSj53Hk9pRUZ9toZrpS5UUgCDjUDKL7K23dH5Ipg+OmluhyRQZmvUdCFT
X0jpoLgovzuBudO02d0Ysr01Cxz1xjwLvHZW6FRkh48Eo+91pj5adhffo/w9VsBjG2FbAi5lUXkO
qx0jHVgkQSxj0krQc4vS18rx1j0pCqkvR0U3mMIn3xhGEu+hy1P/pSdlBRjUbJSFt1cpB0spz3Ex
jtdUNsEFb9T+7wC5/9/142U2/5+78ab5OsfZ70jv0v4n0muYf9iOKTSUsrZAnbQUOPuJ9NrGH+jT
LRYJwqaf/gb0Wn/QmRxy3Kph6fReh2HkZ/9FAfUHY4GF3mGBaF1X1/+bDoyg5C+BiTAcuG22MEyV
wQVTghUJ/m0SgrteDpkuEfGR6fcMrVEOGhe2G5oyfus04YU904umQuFpxlA/d6B7NzKm26wHAinu
gypzHgEvWAA31ej3EqcbvSmMpzkpi1PsNhU6ZNV4MkElTutRTQr9x9ECMgapu380RhwFASO2vmNr
NO7z3JJ3ht7JOwc3iY3QQtIxy771QOVExNGjiQS119E6j72GsZGYPy0KEE5wdrGZnIR9+u2tli/m
T03TOifKmLr6wQrhxWiIt7aF1kbB1gi1DVUev0lIEl9mVLRJ0eFZicMLfv7hRhmj+2TMlDdDRdCl
xkmJXjU2t/3CGDb1sTvmaascgBGyi5jddusgg3gA6XM2aRmlXwDixmS8VWJHfKhYP4Vu++NNlLBH
ciitGns9VA4lUWomcxxNqW2Jrm5ob4wga28qo7jDiEOe4mXXMAyjhflL9WPf2mJtux79s+26f8Sm
ev/bo/4vokDxL54fnkEVDoFAZULQ8NfAlmIszmiRxsEBU0V0AYX05I5TfbW+hLKqr2AK1NVm3XZU
+/cjf9v363N9Q3X4tn5H2F8/6YhZNl1eTefSKvunLK30jcw1iKaT1j+NWNsAh+vFaT0KCdb0UDxl
x/VoFBlXEFSvh6o/wZxQbpU+VJ8mpz9rfTXexijFn6ZoukyTTH8cC21xCyPIuFlbhlX1kPZ6fZM6
cjtFpXE7z/qTggPPez+h2WJ66W51REznqSKrXBpt9A64BIM31N4i7GiR7INHd4ri/AfW2zq1/pp6
hSn0Zd5FkqrRgaGF/I3flZEdaKPUrnzD7pKjUzTRtd1FP19y1vn7psDmxrGRGQ7Vt3Gkt1R2WD3m
1Ezdhc5IJQyozecgPVQRgJ1QM+daYaE1b/pmtK/XbacmxBQNBr70/YMNKRV9feZe0Pdpe33pxfgS
2L6LZ912DnVwTGFV27lSwgekEdGDXS8SD8eH7Nb7syWGa4QGwL1jBOtxmk19K7W+9s2mxRsBq6Vr
Z/kJuGwUV7V08A2vxZVCnWs/mYfpS1fMD8Nk9A/rfuwrX//9w6zrlsVQ/dtCTZi2gP2Oqxf2N9AG
tHUh99t4GFqtVjLF1lvElsFXWdb9u0O21ps7jHuciaxrAYi3VRADv3SjdRmMOvvMG6gQgxiezCoy
d7O0Q5LCVnsLDzlDK0wLYK4wgVEfF+g/8JSeb0QxqScdJeOumnL5nKjioQlF9jkI+RCi63lO9LLY
VULqJzfoYEXP6uCZVBT70IF2l3N2bph5jCX9bTGVCkBN99FjbOMNae3e6Dgw+CNqkodeQ/Y34r/z
Mo8FSe6SVMacF5fBKWK0/X22KQcYsgiqUk93mur7qMR3faf1X6GMN5u5aaKXKAYsRGcSPkQC/ZAu
2vZm1OdqL0SWn9UmM49zHbbHCEnquR+cYIetjHPjNPD3ZodACw61uct7TZIAB+TLsLbx1k2Y7dWN
NjrXJAKHx3WXDdZKvNbcY3YnHxsCoA0GKtbVehDry2hbGtLcpRMWBHWpnoNCK275Bda2d4uAnA/V
4uFYY7PnJP0FXkBxuzZRMe350cTRJko0/NlkypT8NuiBU6QGAKRZy+oLbEB19Kdh/m3DUbZ2biRP
9VAZy5F1o80C/SGFWpJG12aQo6XkTSMM3nTGOdXLCeaNce7WPf9tm7LU7XtXmUgUNLEBIaozD5Xd
a4/FgPtRZq++Xrb22GPwfbJjC6+w5agZqDjM5e3VurW+1MU32VjZg9nSHNXl1yILuuv10HpqRAkS
QxnMhOD8229DoqMJT9WX1B6UI3oNwAc9ct5g/j9iW6Pd16YzX8c5IBDxuv0WWIW1WQz/L+Rg7TtG
lDegWPutsfvJd1V1OuVhaDynOUD3sn8GTWPha/R7VfbTS4RCQIb70nRcnBnDvQE8zdKButqEVeub
f3PIWhv/+4//c5sUJgWeSTbU9t++5p/b/fOl/K3N/+bH+bWOBmgZxp9VADMJ1aJ2b6Kc2ytlGx25
k+5tI6vMC5LE+CC5K5VAfE4Dzixaqqo/mpqV+rNpXme/moZ9b/92VkoNOvu1aYXb2O3alBTor7P+
qwtYm64XoASz/tcLYIqzdtWcgtQ2mXbntMl5jAPrWddS7VxCBN/My6Yjm/EQqxg7gupZz6Q46m1Q
SywO18b4Bm3mXCx8Ko4KQ9ynA0up9WAm9x0UtOc2TIBkXeMSW91e1GrfYW4Yn9BdKjfodJpHFCul
N6llcxxZtj0q5Ej3EZIifz06JEl4PUb5h1u3eAotH4CalVmm8rA2R9AEkKmq3Xk9RsZGAZ/WTSSw
nKyHV3uE7hJ661E3kOotqpj9ehCgtYCdkdYHNz1r2SRfZJbbaC9D8Kllk9VYu0/E6EDDZnMYgszr
q1K7WjdjvMRtO9QeYtV07mYXw4xJkS9VgnV+p5gCK1w+1OPNvjUyDWR2ORpGwQf6TMK/Qg7PfG+A
/uq6ttCExzVkBEw/2qMCaeyuTOvQCwiVPwPbjzPudZyio6K4a3yrq2VygoNk7ozUyZ9Kt3zHcxK4
orZOymhqr8RR6ZYUmTy7QVFfi0xToRmNDiaWyk5OU/NpWCiMQqEkj3Br2j2Slw4TVOtsArlclI7C
7G6fzvczYjaql6jWS1/wR2uw0z9U7LGUoZn439MniZPz9y6f7+osMb/kGuBu49o5eLIy+NCe6tsO
deN+Zlw+YyBRnPSymg9i+ZZhLIDl0XZtWOFk1yhtYpT/TXZQG6neiKTGDq5hPg1GII+hmIzPNqGu
NIvukOX3dGWBcH2toEcgxbGGhwaLvi0eks1e1+KbOS2K2xwU/sZU8N2Zitt1z/rST3AtOGGx/XVg
bSqW9c+uh+LxJFQtegpmnPbTxrlbd5XK9IK7T3GZlTJ60i1sPQA9w6t10xDids7jI9Ts4jFGYntG
IPIZ1Ub+aC67zIa7bSv36x53QhZbGLNzWpvnZU+ixRjyrVIO2qG2xgZoEg5OcELX2N1Xddnds/5Q
D7i7K5t1cz0wpK2ziXCqPqz7+gy1eGsPZno9hc6jndsFnhIlFgxpd9MiWfvxEtbZIVJLQdA/uoEX
Dsng7EM4jKe+/ax6tbxgo53twzpt4NSzibbu54sMCTh1zAv7o66TypyXXIxadfVN2zQTzorjyZb5
/ErkWhzKPtNZmDXTq+sOn+ScyxNOxdyQrPr5YpsFuwpgFog283OJyTzMlLC9m/BTugxpvFu37EZr
7oZ/7MpA7Q996OL/tl7cNnQM+AKChZ4vO3Wb4i96Xr8oWb4tdmrCoyTodrpA0KpWYTE/41joHqt6
uA9YEf94gUMwQ8nsUhxuJ6iSdWNBgG4z5zDn/c82miWYyUvzZv0YNjDTmTJI904NLyY4Raaq3DeJ
JW6CGQCmd8bpFfKwskWM6ezXzYEwwnK0xLO7YfYt4q0risZYm4RJ2Yc0KgC0nUy5Wo/8fXvdiQMs
dtkiugyUDD0FbpNel5WqbuNBGR9Lamhs8joyP/gTMMEwze+Tkd/gVaW/ddwIj7mnvBMz1ji/Pt4m
pbqVYTs9JhDCNko6GR/URkI9Wprf3bn87eOjWpR3Y6f0+xYjw5PVtO4hn/NzH4f6Pg6b/kqhLOBp
KtXqQEKwvBhaYmwrO+/uKSSi408SJi+jUIqN6cbNezRHZ6WJcRISRMY40vKmiw9GicMBEsDvXZUX
r05h1J4bqe0D5p7FNkqM9EaaprYXTSr2mDg95+qob6u+mr6Uar41Oyt6kf3QHF2JoYgb5fO/2r+2
z2DZru1FyfSznidEYvq39j/ODy9vG1VtfKw15yosVSBwwcAs6olYPNZu3d7WvkAKgcCjpDOaihkv
Z2nUN6Gp2HsNbPFkVpp6ZUuj3FeCqqRJmEmf6nbqU6xAoEXj5XydQxsDbRSHRmaIq653yyu7INPS
jkWFvbea7EA18dFeNhP81OCBgtPVy6Yp+i3lQ92HIAry+75H85uL8gUBKxwGIz/VZqVsKNZuPdvO
ZOwbZ6q2LKitZ7iTht9WzXBYN/GRnDclrvjndTPIu3OoVPOdGLL02WwovcZnejn01AXo7nE3sp5N
qapX6/lZ155rjMbuQBhbblbRXMmuCW7qFMQ0Sub8Q5SYKpm5/farhSrD4CYroF/82YIZZXwc9Omx
siyQxEybv2btkpOeR3GHGQM+zaVKfLocwPDF142pex2Rou7VkACMv4CpV5t2a4M5ZKLHRKPGBS6J
IItySq2lGIwo8nG7TgkmUk7ssEKmpj/nil5zptPQ6k+w+vAKXtspnbKIJMr5QA3o/HZtvLZDjPu0
tvixazn465y/DlDGcDph2vqj7a/98Swf9PlLWnTF+zQJ31ZC5Rt6o4fSEOGrUzKZkt+eLhgABEdM
WeZ9Plf2XZilqZeErdjnY+Go32OtiUFzw2y8M53guh4b66HFad3r7ao6rptgaN1RwcPOU3BsfFj3
BZ5tafpDNuejX5SK3BVBnG8mlE9v6zuF9NHPd1j936NhAJeDS3oGvMXdb7RP5bKVTXl67nqLaMpJ
FobesnM9sr44M1wG22m7K4RI2hlSmXrOtFo7Y7p4TI2ih5PBrh8Hl/2tkoT7bp3PFpt1bCxmDN1a
/dzTtQ1/Hf5H9lVl7sVm595JNevu9VC1N5jrOYe8H7v7Msnze/m6Hlpf2oq7J8YKWjalgg9jik2/
NcIfCc0IyUVkgNu3Xe3HY0+nWTbnHpdnZ1CfWRPtM7wsPaIMvB1jg6I1tWWjJC5RWpyErGY4NlSA
sqrnLjG/RWSeLqrdlJdpeVnfOfUcHyy7uUViaSFSbq1HE1HOsaqiBzk2ubq3+5KnDQbWxZUmDFIC
tchK4BfVXeIisk74dVPDj6VCqTWmObXiWSnLQo92QaIb3rpw/rV6bhXL01tFuV53VVEL3W95QBoS
wrfYRBg/1ss/lsZFXG3Jx2ZXwlbPVZ01911tM8MpyTmddePFskr3ODk68oGkMl7cLi18GxuHo572
zoPRIkoAXsGMvJjEtjFl5+OTxzbGZ2IbDHXn9ySzPbWr6t369Gf9VF136A9+62RuNbFICG25s/ET
vPlxuXKhqVs4aG0b7Bh2eqTqT+tminD+t831qOaGBvnHCNMGMZzSYA6uoLLkcPBbdxsvm+u+TpuZ
cX9trzvXFxCf4cpR95FSY3rWjbp+nSUqM3kUtxS3iD+mNItBztWClEeOJfJcBLZnsk6/oqhHATXT
ijTUJGl5obI343dMkYMKx4Wj1KD/znrR3ID2WR61ysavthP7FT39ExuTZJOFQ/dY4/qww4GrOIWd
zHHMa9sTNeWwJ0QNvkW1Mn1JWwxaLM04ZBO1HagoSQjjEywrXo0107lcZsRGX6gENkkOBSMoSNa1
2Lddk6j7PoR4gHZkDOGIDA0ad00SipuWMlyT7lmi8tjRUAHdJqSf77tQv5bZML3WWW3thaTMD7ZU
02tQ5d8TNm8qCzJXahgaZcqa8RoHovE6XN4Bhne4G8XMcMsmGeChJNycOkJedkbjxHdpOXZIARbj
W4aA9GxSPgfKzfI2VyYIoWSnq2Vr3bW+TNghnfOqSc+xWmIvPY2kIm1cGPdKq9xR+5t5rrHTndbp
5slozeHGIvVHCIJ5mRN5qdYln1mJIwNWXNltZFrFSXGGcedWhvIkgvJ5bbGci879rOH94DVW4+AJ
R/KttP8XbeexHLeyreknQgRMwk3LW1bRiaQmCEqU4L3H098PWdqijs6Ovj3oHgiBNEBRZAGZa63f
JPZHEsLRqT3lK7k7NFzT3LtD5X88wCiaNqaiXfsZ6hqrXkKhTzUf5UGdwnXiEyzIlgU3YJW4KsuW
nZmPjUUWi2xNuhiih0B3nI/GSVd+5GAopnXjAkOu9CnsfWstwtQ+mUoFrrLl16n0yniP9GK7jErK
FbXXnTNoQCf0l3Be8EeYR60Sn0o2Hy8kUReQyPvnshLDxTWSD7d0jZdoTJ1tnHfTWs5CyPp76thv
rVZpOBJ0fbD2qhKG0V9t2GsIuI4842tbQeVEts0meyCbZ15GrWgR5EHMTZk/I3dRlXCnrjzIZpCa
OMEP/mNlJNZ9XJUXEOzi5a+LgjCkJpuLPy5KUcp/RLbO/Lwoaip7abTVrimnPAC0Drxbz5wVtCx1
j8S8dZRdYUa+4DYq20B2zN0QibOV6/rGNY2EGCJsHuShjNDmdgBAH8mf1A/41RWXiWyAHEyzlqDM
70ZgQGO4rfWsf0MrXO4fJ3RlqJyb3rbRze6tq/7otq3B+5fZ5tydli6eQ+z7d/wGxR10UewdhgYt
BwoJNvm3Cm24SFnK0RHEPRTIU+kOSHrMFDSfLfibWSrgG+P6aXKK5NzEBsBFRInfsKrH+obV62T3
g/9MXWgbk/t4Q6U43yZ+9pwjK7MLlIa84LxvROK93wyowWAcwO5yMBOFTZOiHGWzic0tKqfJI0a/
3oObDrvbHrRj/zrazrVmb0gaMilOGNaJp6zR9yLstTfYXdWm0hx/p8/NFt080++tF1RPkkOCZvwq
C0KmTdZXi7n3iLDPZuZND42J+ZYpRiojVnTKbg8Q8D82MgrSsVBczEcdNcQ9f85oKR+vYSqNR3E7
lx1yumqSyO5r3/p7uleREAb3Pg/J6WaiXrq4f0408OXtXBfRqAmf2zi6oKWVkrYSdczeXBc7oF/4
UAzkjwY/uXhyFFgeoafXNbsRn6c5FQBYgKKSyVtHBv5+lthXkWbgLkgRyBlD2V1jw5vuZGvsp3SF
2rTBQuQRCsD+Jl4v1FWLxspa8ebFKVGK+uj55n2bKpQob31hfmp8NTvJPqvXxmtrYYMZedveFNpD
0FUlFZyiX4tBm1LcgKKNGsbdRWVnNicm+72Tquqioc4GAjAuhtlOTuzl8FSL+NKQPL2NTgAo3EIJ
J/xADDs7mfMK8sfBmoaz1X41RATLZR7LrWK4TUh/nyXuHxNE9MP0jfGA3PN4nEshx7hrxqPrGv0m
0sJ32frs/6tpFk2iLGVnmFgXdcpstLqPomiUC28vca3nQ0lhdYGbYbG3/dJXFmnu8hvprGH1q11P
LXCT6WvS+uIqD/Ji7jQVGqC+JEjuKWtGQK/SgJ1aZ+7JWsa70S8Rz/JQ9U50p33ttfhZRtLD+NJM
eFbHNR+sjk17Scltwp2ggoPEEg8iW/BVKaLg0CNh/epL5aXybdTKDtjtgGRi15dvapFj7JB718G1
k6u82oz6Bp6d5l0jFc9nIfLs2bByAfk6Q+BWK+2jq7MSTonePGW+BehYt9sfWUohRzEfHV3ca2Yy
DfcA0CiamG2xsIfArdnGjt0Wp6CHATcbkwRxhXyagjS9x0L1Povcs2s/TYmjnrC/JUEdAVjuOrb2
kz61C8SZNYDqhfrrFBSus00q70kO/NfofJsJJiYuX5G5gmL/fPt+CdigS6cr01/fNytZWGi4Pcjv
IvD/YZuhILys5Fe1VJu3kvwfCaBaA+Tj9ScgQc/kXRIyftg7WlPk36tGZx2jIrtH4tcny6pW7sUR
T2luMSa7RipheWcYZ7xGfDImXJSFcN8ggSh72efOA/CGuiUbUOd2XznQt3PpyWQvdruVVQ71rh5s
dSFvIw9lUP1UOrfaU7WM7AUCzg0SdpG/q8fIvHiqEtqSDpmLFpFzOccdPf0gtJnNO1/CrkZcKpCI
YIQTMMVWIy7mwN8EUaVoBXIrgv8roh5SN1qeveOfY2P0z/LMQkipnr9q/WHKxNoMkBbFzfGfObf2
vw3LOU6ZBmcjF8+e3dS7RrTlxsEzYiGf7VaPkvF2KtslJJyN93tYPvCfz7+cEnGrNApmry+lPJLX
KwoKm3Cf6rwBfyBP/27HRg5rS/aGxRYyo3WIJh3IQuin63Qkc94bYDeR2Q6RBJiK9hYU2WZPIF8Z
Yl2ZfXVu5RxznhME7a85t5riXJmc542GNeu75/phaKZLKkAzbKqsNZBfA+ARlmTwb52Ct/CaX2u/
lOtEnnT7qjO9O9lKDbYCIg6n26Ao+CJRwT5+Pgh5O9jLqvcVyLk8QHLg9hRBezU3AnLyHFM5Jzuw
x2U8F9XbNvzGWHYlSwTHExiqv41H1nA8ts3bfgtnC3VJZdhBuICNlWJDnAxG89HU+vDeM7pHudUr
XVDhNYRudO+UjQwtAAmISBFvFRAnklV0R2o8fS3abZU25htcaHPrRg7fwrG7k2lWw2l4Ll02YDK9
a8I7h41JVR5FBtwVVwXq5pB5Zlc7mU4Oq9w/dmG9u8W88T9NOeiX5rhMBq3Z11X3kY9D/9N/TFJf
/Gw1jER6M3uxCNtXLf4Il0jxLfYtSrCHHIYLhDNMK/Kp9hcnrdZdFGGFlwbrFOZjCxKPtEIwZx9i
gogTxHteTkJLg62e3UqujuhgUgck+2SFNa9t+Lwq/AHZjErPuaTaeLTmYqysyOb1N2BD+aMcH5sY
qf++u5VnsxAWXTmo5q3yi33Uos2Ia2SWSxCTBU2SvNedba/aPE1PmJt4dwrh1i0PFqDc6DvT/zIj
nGdgN/DrHi0iqHc24nm3e8yf8r/PCKZkXeLq9ATKoTwCroDRAbj1FfG2EPHU0j3xiqOkblAH7CP3
FVFDyhT8bdYTKPfXJp9+JpmbXFNyGveiMp7krClomk1gxeNWNmMeopI0wKMzmfXdOO/p/IGbBW03
QIJrgoOcVrYnVZ+cF6NOhn1REXO7wC2RyknLpY7QBsrdwT369MOjP1jWyoeMufERy3xkIztrNTdX
2ZIzrNT8SJUpOTkW1QkXj8htp4X2Us5oJ798JPiZbyVne6GpLsPKTnayWRZAFwDBQHWSnzZ/Bgj1
s5vU/Z3sCiFsbzwdNWPZhC4+XjMMaD7nO6ogAkTD6SB/AmR98WKa/z+fUwJCoqDRNxYx+GuBdzTw
mrx4mVrSUpPZ9PzYEYo/kxleqZKITRTW/rmLHA8nkynH/6vqj42iOduoRWAf8deZ09Go96iwp6uk
1LJnOFIOIpMieTMS+7vpKN33Fja7EoWotWfKORy1BqEm3V8pVuD+mDrl3hlF8+4nUblQRTctDGLw
/dhp3YFNr7uSOXXscA6135XPKfvGg4VNIAk5Mg4w/Q/t3G8KTFL4H7grGRP9nu+L5rkYbQ0XiGB6
tIM+OniOQdlQ1RA04d8KZJp7laNOCh9bIOm96WNreizrXj3zvXsUmVuVS7gEr25cuCc5l+At5gWo
VyvFbcAboed4H/vIz8q5ukDIdiBQ3WOCMj16FEiQwI7ekK4dXzvxxSdMfymo5pzCWE+WsmxVsVav
VAxNDv/MmlXcX2LHbU6zKfFSdpN3jyDIxyPeeJEyl2SMhav23zJI86+xZrVLdB6nh8qEzi7qRDtT
x4/2Wq72e9ul7onRT7KJKJU/hLmqLQFRihcg5T8nVS0+xs5fA42k2KA7AC1QGP+BJwIURtFu3ZRn
xkS5wmuCtyRo4v38vV7XsYbKdu6dsWFzH+MJPfEmjHDbmPsztsGI+ITNBZdc7TpY5I3QM7bf9Iq4
WMea4qiUWvXsJckOQrSDX5Kbb+Ihz3byes0lIeui5d372U7rrWlRs+68TvNZYtf+qxN508IvFOVF
nuH94L/+P5wnPw2iIhWKDkJ/rPj17v/zR/ZOfdBVb8DWiFqsA/70kDj1jFAvNVhTpaaT+xnqbZfO
hDEM49DNjKqrrMgaZpEdSo0dzW02+22SVEFZb+WwPPy+Ii0Sa9sa4QDnkpKupsM0k9sHGVuGxXgB
rifOsssZE3sHEffXDNmXpOpthpz/1z3kjOyfGZ/3KKf+axoi9j0XQmWl01I69CXsptl+9jVxe0zy
xjjLLgyo+zuncLeflVH0O5TtqJqIXJRae4Qw8PJZdUalfVvg8HAycLi4mPNBVqPnfr/KUmIUdiUL
OVrbza1PTrN7W9srlfkMbFE5WxjNrKeEnVpqkM+WfZ8Hs7E61vCC3S5zPw+fc6uufgmDQtt9dn1O
S4J2jZ+oFlOFUpVk1xVdficTuPLMQQD30Azp+a/+YZ4mBysG5fwauIxbKs7xc+rvCXL6Z/9/3lpe
bYRVcfJx7c2bml8K5aTv3jhE+77EWngGLHw3VPOfZtN3t6bcdGGXjuIFDthNrdgnty0BijjRgzwE
As+5vqyV5Wdf5GjOIm0SFeWff+bNl4eFB1q5yuMHE6OIU3+eJvX8WbXvVYYHrSYS/qf/s9z+u/+z
1C/3h7K/r/Vz3zri0ONU6/JQ3cGT9u4sxKDvRJutRm/STrJfdslD3GXtUoctv5YDapHAzcRV2tkl
ZvdN9hmxUZ0wUkHnouuQw1+WBNVPAdnlJxDx3wht47McqruwWGmjI7ayGXdRvkvsyYPLyYUARc1z
3TUvsoVgsnvW++4uhZur+ZgXeeksIpyj141sjXlJWsVC9gW9saKx7lOlD57R0XZ2kWogO6H7zut8
pTDibG0nw7BFBbi+oNum7DrH/EADGxBQY4OEmM+QWVd2cWJ8RPMs9jSgIGXf77ny8l7JEC7CNWPL
Ptne1GkPbiijKlTrNnI97gQqwjT6djfFrXuRI+j5Gnd++yYbiZ0wDTHRr503mTuBroi2sNFaJnPt
1lteVLN3lxpTHtDiZkvJZHbqGvI7BXSxwuvmjBQ8VsStcLaahZdcYnvG7YDGvwqNUCFF9h/9Taoq
+xB4oYhqR9uMuNuewqKAvuc2YbAfuvTQKW11shTRrcgUew0+cej59uGPHN2Ydz9wP/77BKBv8D4I
5Y8hq6SGAeR4uM8VxOrn2oRjDxCAa/9Og/L/3OXNepxLGJUr0r1QBzR2+KFWflFnRyLto4+93A/s
fW8nv3v+++Rf5njlSvd8ougse2qMNn1yUljcaetdZSvE3mRJIFbv49hGh8NJMLhSkdqSTaSY+jvX
dElNacNBBK29DJCW3nSUF06YjHj72sn6XWmX4q4SSriO7WF8Ys3FWAh9n3czpO6qId2NYtR91I7N
z9jQX3oSsa9KazZsQPzmwatFsknUeKWrigI8A/RLopY/Oqehtl45PaDXqb4WlmtjtaW48JYZ8BGh
6VCl/jJLVO7MmgjSzaz0DVQ1ZHYmxAMSFvZkxUgrJBGvzirc5KHTriNdUREy5Mzv1f86y50S9aRI
//d5wXwtVpUtPPj/0zx/KC6is9w9lLTwYKTkAsay9x6UtkV5Tkvtjxpadhm3PwxE4RZN0TmPmByI
TVmlxoEqanxXTUiuBWk+vEZ6dpFz2bKg0aCOb1OLqlQQFe6dmuvJOint82jXqO9RdZ0Fn9IT1YPu
qe01E7UmP9zKUQ+f7r2q2x0iKowOfWHeoUp9TQTf7WXQY88XTM5DoVoIjxhZA28FM/p6qF66scp2
uKgpm8kcQOyo3+JGr94rw+zW/GeQRMPi9cnT8gfFjet31RxqWOCejSqIql3UEqdzdx7w3fFHTL74
QQPVfRzVAUqdvBEfZPltfwUJ+A3fIW2FYUT+kAOyRg08/3WW90r+4KO4jT0ZZ3+N/t/Oi+Y7Uyvj
zn1srnOFQqlnBx2M1fy9M5r+JFtALtytYnbmUjZJw3SPEMJrxwsfbxM6K1rpes5uZL46qqMEql/y
Rbay2CLdn7jYRItFaUYJ4lLVtDVNL+Hd1Y1f/+lW02naCmEk26RzP7vl7P/oRmY9X8MFKja8H4fr
BFnkpOfVWRHxeHVmi0ySHNVVVVH6iIGIe/gWWP4aU1ixkldkTvyj6fyYzTHZa76EOsLsNpk7oCbn
W588RUl/rrPqGxxg9INsjYPDFUWUvZrosm0Kx88pUxf5UVfRyVvIdiPYwNxO/xgKgwGX587EeRDt
t1/jn9fLMw1/3o1WNN9xM+7Poay6UojA1zTPkk0/l2vlSNZ7ESqLc/tz+I9r5Kk8fA5nNgDMldV1
z20Sdpa5GuIcf6lWja6mb6J2Nf8tLOAWFJl17e6vAd7G9sJG5PE2oKP5eLvCDVlhqzjQ7/RgIuHg
BRqACTdDeh/BHrGaWr4q2GWM0SO6VDgWFtUxBURX3LVKLlZ6Xu+iEL2K2Y/0qRqRJfHD9NGfW1lV
DU9oiYy59iQ7hti6LwPer7KLpAV6YJVqsRYx21HwJ++yUVnL0UCPNSQMEhwOTNM/C8t591uhPjTD
9y438vuqjLWHtIsyUnEIscgxeaDQCxct7tNjMU+JvLo9F353kYOyS1eyZlXW6bCRNzFEGZBCDE8R
KcqsLV4gsep3HVZ9WKRM+Qv2VRNaaSj6yNGK/OSqEE27l6MY+rzFosa9ywinLwIfA/x6979+jVXj
9biMswTX0ayhOeNlSSuk1zYc0iv2L1+HNIsO4eDZoFF+z/NlW050au8NPgquDvO18rIwq/1da64b
EVPmq2M4idEUfjG8+uB3ffXutgpih97UnwbyEfdA20hxzQOWAhCDFVC/dpXqnsKqg8A4D5CyPQUx
ZtT8Zos9zkHhRu2b+t15ja2WUhAJK2QnyIZ0sCBuCUfVGVcNNkjvLYhSJ/gWF1O27vGUOpAmix5M
lf9uVFfhNxstJAjQbk/k7Y2HsclA0GVmujNSS5Tf8HyqUFJDGrMItSd50HqxIidl3OczWSOCP7Og
7JCd5CBy1+XKTyprK0dNEJ9bNYbPLEdrt3WOOLbDqJtvN/pqcW/jPGQkVMcHlDb2XT6Ji5LFuBH3
Tryx+5I8v+zMIVgZsdUcZQt1SXFBJyo9wyBHpBC8IaWettk6HjSSzylOk9UUD3EHw6kKGdcwTr+X
VvNox50OfNmot6REjV2jFt3j5wyYpI9sXv9rRoIg7QIvXzI26Q7eD2WhPi06pDizfg20i7xmW2X5
JpvwSh41lD5QzqDmIZFSATj5XaciIFx5KnCgzzYvheoelZj6HjU8PM3JW8QKmhgyZ2QbLN9hq70k
RDS7rEBLWOaecO5choOtvTi1yrZ5ni/7PaQHZf/n/Kyr3/GOF7w4Kqt4ih00XHDXyV8CXhFbfew7
xEuobzexZiwjaOMHnAbyF83hMVbbgGfZjp99oS9kt1H545nVHzkTTyMsYUu7sEgnr12ARHi+INm6
pD6l+kI8yBhbDsaDDxbyPwZliB6DSVxjEumShOm7qTgliWY+IJ/7IhP8RjzZSwKB8tZPavOP/q4r
qq3daO+pWRd3eLsUqLRZ0VfUjLcSSoSu+HvrtNqzQAhz4xONH9WstmblM1yZDc9GjCTY3PbJE8lz
1Q3DdT9vj7Vp7BYtco53jamtEc8ZH7qyWlUQBh+0mfGbgo6TrRuRkBY2qc5DFAB0hYLp7/kbANSf
1OJ73zuLti682dT6zaBo+jIFurtCKc068wIaDxqu3lthBelDnG4sRfHOjcjrR15Ud06qF29ZoFQb
V52srWwWeJ50leJ/YRfsHmOQz8jUgW4AeS6wD1HSIxCWTeh25v0k8g+JgYo8cnBUnpIzYsHmvZK0
t/6419slO4jk7Kpd80/wn5pjQrnCPoyDrgEtBJVlhJuxycMPFSDpUmvV9B6Mor1joQp3QzZWD2Bp
sdlM67fOQokkLflrT179lk4qvjWtCI6GlRRXUSII3OajuVWTulreFlo7EQVxr4rpmlyS5cpqzFxO
JEOv8PAwWHNNJM6wb8mXZgvqWGjYJzp2tB4KwGP3SVI018zwv+ANj5quodQPZZG6Z78SR9mSB5XC
0XoG6a1kcxqL8HAjAcBQKZYDEH78JLwXXroxeB/LOE1FNOJyB9rMbTT9RYTdVdNa62OeWvrbW6g1
+qATUOM0fxTe5J/5RYSnNn+CyUjBUbj+WXZ/HipbIeEoK0KtDRUabT9vheeRsZFhUuaX/aGIAp01
mzDJSLr2wSzYuc8RlYytMBD9qiFOfpaBk6slC7Kx9VElf0lsacSLwUkgxbOxrU7g6wo28POpHYfR
jiie6DRcye1ImjcYuuhGsJ9qC5c1L7j1BwiH3fqFVw8vKv2IjUIaH7PkYBlt8CjM/g30GSHr3OrA
+h9QESDSlH+i36NiHvUiV9nLUTk5VZxdOQptb0qAG4A+QFkzrk0ZKvJeyvSczYi2z37Z9PjiHJTb
eyLo82kRdpgMYyjp3XlOxQKOCtjOAmtKEbtrVzoyHC84u3/Dz8n4WZ6muhh+snH5iJPa+SKvJV5U
Med80MAc4DalGt9Aqq/tGfFvVPUxG3v1a8/un3Cl9h8C1Ds3rqbHx8HVu9Mo8gCEsFGczDyifoJm
ZUvq6X0wrX0IRs4HSD2B3yzTDwQH0wUrPTSw3lJXOq5rF2fImp0dZia2T0lPXqlV157buI9DmKPp
UUCyAvVWosDZf+kAwN7bYZNfmrIvEQ/ljcB2PF+5VSsO5qjrL7X7TXa3VmPuXLUCj5VA8tSN2ozP
YC/18puAVYR61Fx71DLFX6uhpi3hTibqtnbjYK0Rwf0a1zECnyVHYRYYs/io36Z7SV8N7QnXHeCo
K9ksIPudBvgGC0l/ZdONlx2roRyUB08tL9RgArj/efcU1SmC44ZHrBPkK5vKh75XRgFmutGKeOUk
Y4XiM0Ox5++T2rVOcmFssmS8xAMFhd/LZNhawyWCe3RbWU21G+SMW9OfRxNG5ZL6L/fAiR1CF97C
G5mWc4Z2WDjC77cyX9fAIqGuhMwvtoA4NUC1dZp915cP2gxgnuZDOIOaZTMVcbt3mvyhTPQ/+28z
uvibgPSx/Xz4rRqvzZUrQmcZAxVH7IsXhHxVfM5pnB7kwjhmzhLRhnglR9DVCJbeDWNE1U7FNiyL
9zE6dvInYj8FHNxPFPTp6Pv8AeXo7UdVnFcslOtlp00eta45WyYzYpWSADRV7XQnm2Vouhce4eBi
UUz8zKxlCeG9vLYvxPH27ksmJUO5Os2Gc9uCpqn1CvxtoLET6nOlPSLWvMhDodypGI4DZQ79izxz
5zNbxXpZnsm+f5uX+LW/z0P1/a+58k7ufP1f9/y3O83w9nUNjrCs6uSQZTkCnsJF7RwAsTWW8bog
bD4Q5fzRb1pxvK4VFHxbM2jZiEJTkuQj7A/saiHbyOj74172kle65kI8+r5JYlWqB7CVpsCEonVR
BZD+gcZNExidTh3+niEH5UWfM7T0a2q3KYCyUKnbozs/J344/15vv1354KiNGi1N0JS/fuWVjXnZ
kJg7CSrRRTQc/Ym0wjAQmt6AJvDwh7H+ydusZ5sc7HW0Le+wIrsbZyw7G6Nhr1EaWwG8MF5KuIzL
Anr4QTZ1Nzk4heI8oIOLy92AuWmsIUlvjzZau+GEC7st/LM8yAF5Fqh49pqlAQ6ByErGSR6c8E1Q
KSWwTPqa+SDPhDFtDE2PzkgMY+aoqs4atGazEEZOQb1whjX8p/zcoJF6GBx/xHy0je5DcI/oEDn9
Wzr4V2BH4qc+slqBLvruBlCx/albkCM0jtg+dqjs9giOU/BFcTYmnTL3Wdk3PjFCIIUGD8kAfAIT
qFJ3mF/Z3nkqRkDg8+B8GK0mWES5YRzLSgdPFoXnynLMfSdIuplFEjyapRvABcAKEQbNKS2H4PFz
RmdYACdbHzRwkU630Qj4VpfjdOlm5c4HMvZWJsA6h3RerrISDCA5etk/6HiIVEOk3ilDqz6EIn6o
AA6/JYSzt8uLudkghf/X5bL/83JMk/+4XFUnb53Mn25Gmbk0YmXatHAoz1Vtkq8Pmkej0e1zWtSg
P+d+eSb7zHSWYEjyfisHGpQ34Xcnzteq0+OtngbKUWG7fYSImyDJ0SjrwKYp+z4P/9aHjyk5TRmJ
mmKZ9r2L0lXt6DuYx9swbrojlNnCW/Le645eDwvg2WrcHa5956o1MCTw66+91YAC0KruriTGPdhx
KaX32uc8qL7XmWJ+zFMLf+gWthecBg89EkrNrnmMXN1fZlPfrf7oFANasrdx7KWZ6rpjulPRcZ4a
LX8JMwsB4hyZUiHC4sVP7uxQz75kphZdVSV6kb0TzNG9aLx4Ja9J7dJfjwFQMiMwgp3n2ZgHOk1I
pWWaDhEf8GpGT+xo85cuzuuTmsXpUnbzcCJbYiR730seqfkBQe8JS5GlD4/ooRgX+CdU8scq/R4g
zwlZNP6qgw5fD/o47rOqD48peEM2uj1KsvJUa+IfemageDEPFIXSYdxoJ/Upn9uyUzaTEUXSolv1
jr5lnQyBxTRLtQ6UrWitdNEJImzAxzvDvA+n6ovp8bOh1P/MEtacHUV7MdmqHoUdLlokfbfYxa+0
Fs5lGfRfArPTl0JDI6wHw7/T3alaVKZebiIkGBoYKPh+LDMnJ/xEIyBP43AbOuF9rOUEnmbIu6Ji
q1Gb92BXLqEOEXJiQ2w7k7MgACzXZpNuR+STjk2GW3Ue+3dJ4nobdaDCG7u7NjeAyJm4cHRd+wTn
HAxPQmLE992vOkozqgYYBVxE1cCzq5uJzV8Sho+ph4yBFVRrLzKxRQMEuxwzN917gZ6tHNVdZKJ9
QoqXoCWHSYBraQc0Y5omCNYA9Vxt5/r9I0YXp6SL4e3lCruvwUgW0Jf8FfI1uBYp1hFLc4Q/LVM/
oFcdL7Ek1Lc2mF21D05uEC9jBdPPfqjiLQWind8NUO5jscjS6tX2YorqUfWKFqO6ICt+KDB8vcal
nj1bnfEKpCJfUjvbm170w1EQbSz0Jw8v57UzqsUKm1gyUh4EHlAySKS+Jw1WpMQayXaKSxW1803K
Vu9+AFRC3WAxmICYktJQjn6NfbMyK0UGyJrUjX1fk80Qutmu06Z+ynnOV0NjFJcxQ3kvM6+q0Lee
8CKWHwWCargoardYjnk6smfEt6caEMfLYpA4uTesCqwzQBNSF9TTPRtec5nH4Zuh3sMS3mO9cyxV
nf2zlcBSVgXM0klLv+g17itQCNEM8WuUWsOcuNLbu8R91VhZzEzQ+TF+uI43EA6i+lfOwKmp89zV
aGYPXiVORv/E3v1nOCgXDT8CN7WfxsG+xD1BmU0ZucQ9DSfEFnmGfK+UOGyqxWMWdOC4/PyrlipP
qiaWdrcO/D7cDwL3xJRESe3g/Ig8qrFu6uBrhB3kPnTQv9FwqOmDodw0iM4vQ4pdrWHuImvcIPeC
LEVgo7ViRfXFtoCyTIZnUrH0cEVRp1WS8EGZ2uLh4PYEh/k+SLodTOc7NPBP/FKvjcA6uA93PgDz
RTdFxTLSkDSz9e5M2eCRUvzzSKJ5ETjuhyEcmGVVhtBA87PhK/CCWjzq+YNz0CL8VYFG5BudfBvg
MCNck/AYlrk/fCA316zBdyKR5VlUdA560aUbfVZ7t2tsiAwVGnU6vZAISzceyRy/0UpEes6jNeDt
aaUG2UI6rFa9V33zbNfeh+JiIIPI4FJTKR5EfvxDNVRY5JmJjZVYRUY2bhsrvtq5Q5IdO5IM5/bO
wLNDDZuIkmT24YzxRz6UXyxNPJX9jBUDsLkwEYNf1FiTL4mpfIJKfqYR/6egfJn15z1sUFpM4gv1
2Ajz5DQCHZ1c3blxf2avRiUSEaunHm4MmbOjYzTd1sutbhnCFsD2MV1rgbug6h4sLbumXu4O5zg3
fvZjsPXU99YyHtApxgEnQxC+6dofdjo++ML56PCNnLCvXxSFjtd6pH/Tp+RH1oAM7AevwvyX/4Db
IX8FzRK8gb0yy/oIQQ3G6gj2ieL2Pe4t2H5PpMGKqVhZOlYIagp3qhpHigwwuE2/PGRAxyu34FHI
Gm0hxs1YVsfejGZGCKpc04i6rPeGQSnut35xjcII4rOX721bvLNuLLuYKNfGiYpdfLvWShP+Wbdr
wurVHw0bzXDlEfTqQwPONb9XmhirVmM4Y92WkU3roL15b5h8Pup5by/yrPpmVRlK2kn4njbrHCOT
Zd41GakT9YdoXzE0Hst27zqk1x3SvCJBrMUioQ+HEIOHlVHyXTYdN1sUTf2IGR3CmhHQUNz4+A/C
tERWw95XhfnDQv96wSqDX0UyolziBIQC5bgiP/CALwb53kSP1prVb4DADgu4vz02HgGgJusjBLu9
9d5wyFZxGEDZzY6tgwsncKkJf40zqwu230TVWQDls9mXInQ78j1UiwUw3F5NNAwPkPOIjemr4UOg
Vi3YzJZTY5w+G47FEZJOeb30wNrpAI5WQ4HgMr7Z0xWS0RfBZtA12tlXG8vGokHafYy/WYpbrUpU
FRZmfF+xUGzNwMHtYVQv9lTFu++har+TMPzeEvavCW17w2xXuDmzlMVBjKVY1S0zq77aWh9QywPO
V0xHQEjEryF64Swf+XIYvgTV6B5sEudLh3yrhyrTtgrimow2DgDwghMVzfSUOEHxvHSpTzEs5vba
l1qKAv3/0HReS60rWxT9IlUptNKrJQdMMJkNLyobg3Jupf76O8Sp+3CKsynAtqROa805Zvwx8ree
sJ+cNLAS4ThwA6xqvNX0njz62odvXhrbhXrWNh7MdDvEHROLq9JArPFCSdc+p7EW7ZvYng8i1Z6w
7FEUxHDNAWj18cwhZ3vjlBklO7tpp6zex+Vh2fe+Y95O2UgOBRYnTeXPObKF6EebGAIqUtuSQG5g
S+JJZsc2LsCR2+kURMvwQG1CA3Zvv6qEeWVA0Kkzd+qA84KlAzuVKpM9C/5bueh3vUwx0xe72lW7
qkM+PpMrtqMMdufUPH6OGN+Isv2XtMeukdbW5Cw2WjbJQh3HQD6jHczqyxFWWM0Dyw0NMDfGCYc0
4YGoZRmASJYYy+ouaM3iWqdpvJtxGoYLl26Z2AuAgPvErvyORTc+sO6CjkLXN2WrSiRF4YqJWKRh
FaF5LXTVB5rihVFEPOTJWUUZ+zel+1TcCfFK45i5n342zG41TMmeNSMPpz79dToOKx5NPrsvQ2pJ
0caM3DiUs/7Q+bgRaYaKHSeRbOOzyIKHxg01uu1miLIns2Y/RcZSbrUIivviWUfjqarcuK/95Qni
v7uPfPLzZGs/9t0hW4iEwzMTCFm9U1BeD4U5G4oRXWCHwdUyJdB4uw0IbvcBYFr+ARTuva69p4Qk
tVzCTRzL6giMWmycUX8dR83f9XryjvDfOljNHkxtt2+d5NIi+t3Upcz3AuaDl58wAEX7ou13ILb2
HsSAsNTIwHLq4mY+FAgZ1qeMDTn7M9FtOKk8RLa3gkfbL1pmv05VEMxXH9Hwbgqlp6E7mN9V3RwM
p/rKPCQ57og+SFjMVEa3c9Po0cnqn6J4atgS7/LMwVZnLw9a77bbwRifWhPb0GjGxQYudkSxbDWc
cq4IZ1/foVjAXwwSj3REND7jPEEkVv12qeJlFxVVqNnRvVUI0pxq+vluPr9YiPlDtUS3wtN+hF0n
gSlpBpRUupzhpcuB+xbWb1V56bH86rXsLU9iPeQIgizEnB8jIR/Hfh5JkspvLBPBkTvdL17jsOdd
HhcYwaEgoD2QHcY4gx0oW6TIfylGC93VZHXBjIyZGRU1CAuexyCmi+dvIh2SY9984CEECmKtqJgJ
mrF+SI0OkKgTTDrA48wbkt1UMK+3s3yRrZcH9qS9TTWS1ZrsjHWPgHR4MhBMmBfbt+dd1RoTi/dz
pJZtXuccU10+kmqHQ6PZ334MJCiRMx2FRH/sc/JmCuU2jyrRq9Cu8322GOJhmtp91tj5VkzLEE52
TbAneU+BJ30VQvj8LPxuO+mCDATh37TL4O4UjMSwjOprkntnTQ5fRlpckiJ569gunFbeqpUUKNmy
8c4zoETUrgeL0aYywRI9LubbsDATYUV7sJo2gvSMkdGlTL4vHFDVxTRVcA+c7BG+IGgH+lHWcPKF
gy8qbYJE0P4mpjAPpSNPnsI0D5SAUijgC3IBOSAlZDRk+VYji3E3T+K9tB9KMFjZ/EkYFkhp3Qwr
nPkVpYqtFX0UkG+3bek+GVEc7ZTJc1gb7PfKOWI0IePDONuaDCOLeD0dcQEoSShUZtWC32bedM3i
7Fh2ttER4G6dTJZbH0MEAwSFjKvAX1RUmrCuxkSuFDKoKe6sw665yRcIoZMZWmNuHKO+uveKajVi
ywb3Bbql1mNG9pesIkhj+hePto8mSkMw438ZEV1cLE7wtFzKsUlzsxTUdLwubHIH/SrKmhl14K3f
Z7dx5SlWO1ye0opxl/Q7uzFtoteN/RKx5Y/tpbmVR5AN9mGK67sp7i7sReTB6OZlB+aQXnnhD0cr
M8BVkj9hF1BvSFM2UO4+TOYqXurysE3Yk0W5yYLUsq/wR0i0zkubm7skLXGqQlXaAXlTB1m6BNe6
+Yvr4ksheJqugKnhce4pu/QayVuLpW+tNZyj6Vg/VXu0x1rHN1wFszv696PZvmJyRgKqX2zTYSjV
tH58OLVwvb4i4Lgc+MgY1c0YuWCJKiXt++9xik6p31f/cks/RCv/InP6Ilx1i6aGkbmfukNZlDAk
s48eMtGGA0KyrYSgSJT2IRrKne9jdHA5NowUWsnePU93U0U0DXhafy/aMcBS6QSMiIltnb4xNAsH
aIx9ycvfars19iWao01MbXSrldtFuTwNDpG+TZm9VHOogOQAQlMOFUryZ6feysg4wXK2mLd9FIub
2SOdT7H/Hkbyv2vLIDkmx2OjJQbEOfesIEvsNdF4Lw09EDo9D/oYa9BkRh+WqOPgETsZqv0yjWGn
nOWHviv2Atie+7TiMNr7ZnJTDz9tFH1rOKbIs4rfZcunIWHkkFrzP6eOagzjVEo8L6LKa/bkBs8l
tJ5qRhAl3WAuteYA3uM10q0GvtIr5aVyY0MueplGLgumTTMqDqzfWqh5W4rytE0W5lOTW+jm/aM5
9PUO/P0vemHMjaRJoqi092aWPqV+qbYyS0+VZZHEBIYuSPNin0lT3zWknNLSaXju6CzScmqIygpc
vTCDnDs0WaLaE1n1iBBgvDMJDeyiRYUGYsCw0PRDM2Uu9V6atwy5qkHL7gkOMNmAGiLVzFszW5gp
bSpcZn5jApJOEsq6QlRBJrn4eiLJNlVzgYAi6wJLc5ptbRqvhR+P20boD8IwODIIcWjmXgXMJ3NY
+gsTiTl8tUZyagF3bww9gRNoWOeCJDdSAzPuoUP7c+oHTjGEBWLMF0fTnN4amnLrfeBYAAGcsRU9
qIIJUrGFDxPpvrL0PdtG7G3daOU7/auA+wIR6MwjGkh9M+N/DYf0vZD2t0D1Fnh6YR1rW4/2tUzv
0oSnMa5OtiEeyzKfQ4KjdBoO4sp8vYSzWgWzVXaLu17Dv2nsokb8M8yO5L9xOYuSdzop4exKkgE2
rlhCp1OKtAznC2f9rst7MtBiNkD9dOlSLPiL6bFBj4eH2ZmfjSd9dtgEcgwwCT7Ma+S+zej5JCLp
azal9ULmKVNC3JcEGgm5cSyrD1wJPCj12LsX4AczO9GIlKMAhRy0DL2WrIQmvy+8Ltqyq6Btrm99
kjeimhXYjnyCpFcoSTLe2UM775zCZMQBUM6Gi5m61T7J4e0CsgYph6GnisFTFPQitPhUG6MfVln5
kHY+WGxBRlIysf5jR3ikc+Ifqq75HlN/M6VQqitgI0ctMp07jYgj21BxwKpDEGRpLqEdJ4+5214m
r8CS3TvxMZq7Q568kZ1GZqef3ypPR5Uh3aOZzlngRBVyVwKblhVVR5XIzfV+r1f0CGxpjSwLyKdF
TsXEP0bJ/DwPCRai0YOFadYZ4cvkPaD0uakUDmqkI3dRaz8z5RSqxdSluCjzQvyeNS0Hc+D77Zg9
59pU3PbtfAZ9mB6rqTdQTJR38RxXTJXkvw1zt2kbZjnFehAQL0RHpO+dnc/sh6823c99yU8ulCoN
J99wAnBDDVFA1ABxL6oXi9OWVrsxT1saZn5FKINEZGrSufZwsO5923URS0YfQ09loPGpo/UcPEip
bk/eeuwsYhsZ48LhN8nK07wth6OkfBPmVZptZd0SpZmQjAhQpw6pr767ek6snqn1h6QcrjkZcGxC
cLzOk7Z3OWZvrZTZ31XJsOkjFmuVkhqn4VUw5sS4wV7fbIUgQm7Ot7bgO37KvMNEitGpoIiRxeQs
9uBMeewBFTj2lqOvfhsYanKDbMHMFtE+Pui47XyLsWVxqAZH5B5B/C+HZdZRPoFfj/VU27mM9Enu
NU6/YYpPHsmp/WKtHdEWLU3A805x12keU4U+XXf9dOcsWRrmU3JA9rXWewv/thuunlraIz6C+8qy
QSda72bVn11iqOqCLY+IVctOhRpp2+JurFlJEhe+gG5CwxZxuwY1k3eXen2gR2T5apkf+O0wUMak
1p0myefsWtORhPCDailFlUgc+mwKs5GZDxF24e3aVMzkFyRs+zP09KyHxha81miBzSzuuj6zNlYO
r3w22NvrxRx6C3Nz5r/EWZTdejAuvdrPSQzKqIYxWJBFO/u0xy7apBmOYJ6X0p93pehem8ZKN7Qq
3nFltcCDdAr93X2OsS7svE01l0ipAF0FnWApK9IaePvFlTPp5mk7Y7LEMOgsV30aufbW+DtVVF6T
6Jaltw8VyV/QWSkKwLTbNEtTBX7hf1ZEIxHhTQBeFzVvseeDrXERHNUDW7DERrZmDke905YA09MD
Bu4PWtk0DSY3RNHnBAUWvhE4UCgXm+W5KD89pNb++GKX+k+bi5wSFWkHYzofmqIjm07l21jTAtep
P01nxEfjZEQV9+lukkSJwp1EXOZgFZcuJwRUZhoYy4KDL7HX+KuX9jurC96av7aFevOUYAj2C/dr
FvqXJhRpEYt6NMfuI50dNvKt/elk3RvxNBugiQSrzjBRMdTCkEp/qwxDKHpqQLwW6khzkruU1g0K
Ue8EO9/YZbiWKE0ca68bd7FUddg67bEQzEppPtx22RpTXXMlOY9tcr9kKE9b6sZ3cPDuydB1SzqI
0/RQE9Ma+RSrnb57c+K6CQbFHDV5BMIOyPlDaXGMUL55r1AZoa1k4kRUrjXDmUx0N+yqySR/LTnq
2vDS9+RFK8Jeyd2NnzFhX8ejVcd+ABMNxosVWDXMVL+E8xN5Gy/hhDhTS4pYRbihmCfM5qaT01Er
mdAdkWRE3ta/ldXsamvK9iQYnCJBMwvfyE1MWKJTo3FC+BiksuSpc7UfcyQ/eo+m7kM3yvyQTc+6
vVBaSwciO+OHRTbVrpZgNKNU3ze2HqYZCtAyrix01Pa+wDnLNoEL4FjGhdOwcdBzE5el9dwU1Veq
+gEgfHSh8GRunTYnxIcI4XZyBmIuJE49rQotvbmPkR0qg/m57bYdt504DULbM5/13qpRGGtE3SVG
/68SHUIdfQwV2gRr7q5GG7cca7tbNMyKBFX69Eh2A7eWKrCiNYPR4cHyrHtCU++RVTYHTqI7nRsc
VMhyqRFpr5LkTubY5W70y63pt7skV5+EoRmIk77oJBBG/IAiEK18pr1Cll3rBW1gY3kOUO1RuLar
h9jzDvHg/1R4J4JhrXPqM52TnjivxEdp6WfNoz7cC2UUh7ltfxpSKjs0MBLJUTF8Rp7h3iTEfBKt
UTHQvZTjR/yLUHzcqPnOzPt631rdtDVHQHoz8Zyz9wpfx6NQ6vwryQ7l9Tg2KweA7nxtdKrIlWpu
zJJG8MSIiIi0vu0t57WJmPIq9dPnHK/Reiiqud5jFJfHRvrGszl68XotgmzIrXByggaK5MbsWe3H
ZaDLaXIsGdRW87do6fWjZF/iIW3QGnbdMKe+hfCILdA9LqIgyH1VROY8SPW8fqDiENGqMeyh37qT
Q7RjWdeBhmSdwUz4Zcdra1Ex3ZqyJayFbARKBayLtvZblPd2V9b7yaT4lbIJVQ7Bu8rDDUPQGEkv
FsHy0YQkNlMQpDDrtLT7QicTNX4S+UPb8cX1Bh8GffyAopRhy3RKNbAOxpYMT5GzdfBc7UIsL3kF
ZA4TROIEMyWvvDpUFOC2OTRUD0slel2oBnRRQ3t0Kbj048GxqINU6YtNkYHjEznSk5uHegekm+hG
LSjbpcbzS5epaSg8adm5TAjrNZe5I0zDZYgnIqB2uoQoj29chfUIoB6s2PLa1WJ9Ey5sWEUNU0eF
vDFqMmkaqLLrEd2IxgNYomGDI/yVBg+OwfR72FViTT/9rIiw1ef1sWVjlpZeyKw8QGGunru4vxaz
Z4dN0ZDbPVOnzZx71rckdNGzEnWQB45v3ZlxVREv31BXqk9iXDXxktWxmPSgp4ygd50OsMAmoLvy
j30ujxLOftm0HXh7dRQeKO51TSIH0nwrDXWvL0AT6swutqPl3RHZuY1IZsZ5FjjAWG77gRhuExLZ
xmkRBbp2+mab6RIYRjXs7Dx5IXiAOEUk47LkUnbpcuYIhTHeGeE0QgfL+vGpUizxla0/NRpDO5rl
bpzKMIKvHdFLy9zqSNsEmlHEm6uGNb4B75zTUKmlLDcTP8SNK8fkMWFnuMkrDIz+XFyKaPoh7jzf
dqZ4rYFdZVCAw2xaHln0uOdZlu48x9QDY9SCyNHuR7d+l2sICkxIQAMACJi/fhcjfjDtIO8p5GAc
CmQ0n9Kpfm1QOvnJ1h7luC16Q90SP3Rf+E+x8H+6dF7VnvmXk/v32WwGDgfuViebyU5dkla0M/DR
Kahymnh9z65QoIk0Zgc4K+0NoeLnllD1tDVPCrxJGXmEZbzoSbSsSeLv69+w3eFt1H1uQHzjdcUX
Itl9FfcXKKs286UXImm9h6IEyErP32lpH2mvkOBmRhPFRu/bV8OuMPuXeSS0LGJzL4TCyDKxmHK8
41EcAi1azSxG+oXIiZY+d30WN1lHe7FMFxU4nccBinLepgRzFQuS3pA6MVpqTqJlc7fQKD+ui4D0
ybKxPs20wqggoFtbS41Du7gpteqBu6kHkhoTSjraKtOYXA1L7HUCPTxO6Z71OaTtXZdnH0pnyA9u
e5rseSFEfbyChqWVZeBxdqb6STayDryk0cKeh1OPVues7vs7ZGVfgzKOOP5AvhYfoH6Z+gZ2ow0m
Ht1g16gLItppCtVDKW6cKnmwhrm9i0jyDqxsihCgRYfI5p1jC6tCP7Lr7TJkfeA5MepjSkE+3T2O
Tw9ijOdgtivqs+Ut5ChfVgZeTpYHpzJ2Rkc/PpuQLo1NmoSWZTGls5HZqgl3pYF0lnyb3/q9ssq3
0qQUlOaIyGJxn3Ia0cnMaz2D9TmxkzvpQ9e2LjNI0CA1yUyFSJ9slqLd0kfYjJGLBmz4KAV50BFM
ATRDvHkFBSpdLRzIs8/smZNNSvt/R/D8TBVy3g01UQYa3X/kFEjGGcLqBgYhc8awoE6Qd92UPSgb
08ff8EyNf5Gr40yhGdFVyU1iM6ePkXGH4WYNBSAo3Fd3GYSrAN3dRo3quShfo3EWz1BiQgwOXgC8
nf23kTwPtgfNnxNi0VPNyZA/S7u9aTsclXU53htrW//vLTupa206t7oxONJ1Dacvg1yTYEggOBH4
xsGVB7FU3ZcDtGteQxOkJ7fu/DI07Osk6Ita2No2l9a+8uUN5d5Hev8/Y+K8J/HyIprizdObG0rh
P65en6bWwoLmktHd1q0VdgTu9vaL4br5re/0py5+4LzYbc0ZBbJy7jUbYzCSRknXkNKHT11iHbzU
50SXk3pGjwSIyHZJm4tEhWSjBhwRmEPStbttU5bXpGv2yFfzL7ee1lWlOuXSBRfglFsntUqizaiy
JRSafOZCZ5x2Hf6Q0IE6FPg6Sw9eDHa3eWxRf1zVkJiDy47sxbZBB+wOCU/u5Dy08YqhleMpkhN3
Z07aIPabD2pHVCPpEfe+dayYaTT4Ews4ZXZG4r7j+BQYBSnT0tPvnZkcWzdNmlAlz6CDqV/5S7PG
Zr/FtIrtkWPfUJ0atDHFqpToY4PUJTMJKmKlfKv6XWCeeAtVqaRlXUotcS5XEikaU7Ye5nWBBuzX
dR6IBe2vZhe7xZXmxlTUb6zmVdPkfRUTToBs6cm3KbxDBSVN3nHfhyolbdcMEW6bO0nMXthu4mxE
1k8phh0B5BmL02kR30iIPINHfXvOixcEMQGUWejf83Q3VrUTGpN8GW0d0nNcrzG1pyyns5t5VA61
vkecQErNmDomw6XaOwpLtWk1b6ZBhQF42ejLh6VEw5B5LMCJ110nPWbuNE0UCcuhjr0mcPQi3ZXR
XavKdaAO7CV9dbGE/ZqOd/qSklhk+8NharKXdIh3KYXdTa0P11G0jyP27w2haOGKiJvI/yB1DLV6
UvWB0k3GyEyAVKMrDjOecaeJ4VH3SA2ktP7q4t7hz7zK7OykvgpaMWdMQsaZjuqxaFlEx8xEwiD1
lqWf7mJs3TpVcxpEhIhGb44tB056j/12va7MGABnJ2vnE7k5S2RNVae+pOkHdt69cuK/1croXItk
2yaPvplH4K0BYEvDxQoED6vC2ZPN1cknwAmmYDA7RRHG0n9c96Zg371NvIUtZs2OOMymdlYZzJy5
/DejfBxnGlVTRxtzQPzftQSeQsOat63uPBt9d6zl1Oz+eNuLQlg1zQObJAr9jWuzXY503LHmElR1
+ezFebOPXcGaPytKzVTbCsu6901Q2AYcnlFEOfUatsJlz30BMW2GwhmQrTrZeVSypmlBOblcOjit
urog/X5jVoQhJIuG5rT4VqR8bdzavkw9qYEeVVvA1Bc7H37byWeFMMcXcHbLwUUiGTSDITaGfxnn
BudSXnqvfXI/rqwqr7yd5pZJPqasO2TFkzfx0eH9XvqJ1t4UdY9rWTIZ6kNWNXtvid6rNPky6vzK
UdpakOphVuppr5v7mIq6hCoKJKMIoNYJbLosp81MYWOe/Q+7KImEg6x962bJm5ue/Ii01kwk9HIW
XGz5gxTNjVUjWfWjtwzvxcZwgEUKOK8DLG6yB+EtpXpgOXDLATE7IUqMiMcrfe18KJ4FBQ+URi9p
H/0wTfzSgXhNZ2srqOAvbXUwrW1VILMz3APFkrlJ4c+Akazc+rahkoqrVWwEO5ZAks0qUEigHC1A
LZbZ66xMOkDVl64xU64P28INzFz61UNftnunGu8jcLt2CvVrMe+w0J5cId98xApEWbY4mTd9Ty4I
pW3V0qATkrZNRzGt/Z49aP2JiZKO1gMJjC8RmRXIIhE8JmvnZwE/QRBAgn04ZcnIrw5KIMhB/U+D
8SOqOE6nOcqYSsq3BI0ayC961qR1bdY1xRu9zyo1O/CHLCo+7eopA55tUWiNpTg6VC588o02loPS
zomGR8rZ9MXlg6N/xH5Bq5j6ia0UWYwFELe4DpFX5DwqDcwXOt3M8oFZMHFXQJnnwWaWwOceLGZ6
AbCHt9Gtw17TqBgM5NLTVlZBs5jQEepfEAo3UUFUbsP0IFMP0gHny2WcQoSCJAVgjwsdrzz2NcZH
7zh1bQZeRNA3lQ3dVhQL3VJP23jVCFIU3vujue272r7ZDRpTkKEBzo3glOmaTbpfjQm6Uk+ksINk
V7l7YJ+2d43lTnDoLtSdb4n0Jvetm3jpOQT6iRXSW0U51MqbvhhfKs5MNFoohHjUS5B2An+LEYZK
fz8I991WHJsIhNmgCEfnJrWPNhmK4yjjkdQN39rmQz1vh2lgTsGhIy3PPFktzWGPakI5dluZT+KO
ZKTKrKB5Zjy2HnETADMUGulu33R4F4oxum3E2D84CNgiMyP4LUGd22vhlJc6pBbtLtM7gwQMlo+o
IyotXjIeBicr6QWPyK0wErgwJbQKyjLGVJzPKY5j5BUbPaPMrEjVJI5jYtMCVBy9T43ZzRs/3ZJe
vctnDRj97zL3aJDnCUkGenXsh2GbToQvU/8vXocy5ZmhZJcNuo/zJnpHRkwZw39LLQLIjAmsYtQu
yFrkJ6YpZmKtZ8eCYYYaQ7AY6tTVaIng+W3MiYkln55aF21mGWePU03D0aMrJRy2vjzBScxhgWSr
VRxOxdWT8sVDMBAYDAWsu+SJyvaXbFaGfqM9+UKn+jfUGp+RvzRl9ygKLWL88go1YPqrF8wxTp6e
oa55biL2dFE4YtdkTZfgzYUEXaJb+8z1yY+hiYt6NNkKhKFVFaa56sPCiu6bkeMjS16nrp6je/+k
RXvfteFqrpW1yUVIMTuMgdg6Fr6xdZYYMWnthcrhjEarpLMtGDNk7eLx1Q8DvsYNkQ6//uKVm2Zs
jkUK4HeS7U408OnZWJqBZgCTi8QNlgcc3CNHFWlb8gne2IkguFcgQBdSvpwdO9DAbVFylaNGDaZn
1tarJWinZJU7tE+aJm7l2gmg20CZADgQxr5kR0H4B/UOJLGGjA7if2vHfzUd65WohxNCKE41FGws
MV/RBXGMcg6V69GT0681Ld31q+1Yj6vUbeiB4c9klmC69Sba6M5yrgvnMmeQYaaE2oe+0yWNc899
rlvnUon0okXVBbMxx9fl0ZqLf1oz/nq2/zmmy63O2mwv1mVhs1G0y3XpPrTJ/XA657bXmCvlcjWj
5jOXxtX3cvBMkrnH/eyF9u1249fYEJIg+x0j7tIk429Rj19tL4N8Th914rtljRSkLC4gcy/rV8h3
1xSu/OK8p6Zx7url2rjVpW+7Vy355bDltMNT0qTXqSsu+bob1FGITb8WYcWJwVdR3hWsLCitmebU
tbOyC5Tm3wWxL/nhl26NM8gunoqvEQW7et3JyyTetHlOJVQWgaq1BzuNvtdfdhUJyD6unRwE/wRX
mhUgScZzxkhhIzddzba8EFmHuMx6xRi7ttWviA83+qS/9Wo+L1L+WkN/rxYXmW35s/5bRfq/FNXu
Ii7rn8i0/EPUp6gwr7M7nLOu+RE5PTQNxrE1XUGGnyEB3Bfr1q0qL+v3UlCiQ1Y9JIb/DT7j0i7T
Cq+6xPl6uPYeK5V/GEi0q/nMbuo6UFrzUpMup4n70/1ev6oBL+rk7/RKu1n/hFHFO91yjkYjLu4y
nCXMlar1jlmp/n42c/xvM3GRbtbsdvKD2Rsf7nKCZf+5/ohlqXNPj5DdyXNt807S+Ux03cVxUC7a
n0btf6dSfq2fl0EbEBR5qmQM+ba8/e/yccFnS13JXf3tCLzx8rPR0LNrzKsPJnsYFFjm6Td1aaqR
h8uAOKfcUFptv4vmgEoQrK3qOmTJFfJrTNEKM27cnEhkvdAcQa7vjESokd3Ki+B2vU1Kf7/evPVZ
GIr+Q1mf/7+f6w1Xyn2vaRtjk9sU2fzUF/SheRjWh2K9A+uv6rJEbDLdqHo42aTg/f0+l0jrhnOe
dce2Z41YaRRcgPUicOq82OozS8SLwf/6RXahQnO5mwvxvV7DIeIJdNfRXd50ZfOpcnGpcgZzPJVv
rfEL8vcbmdUnIks0YvHe75eDltWf/WRcul6+zfY/ZGEvboRxWm4svFemcVrvrYq5sLyBntQc/7K+
Aj5c2vzL/Ktr1DtZ50UXsv+TI5ZxwhAnOheFYPtqUawlN4pDXFsQn7b+6vrfFCWXaI3N4r0a0ff6
Nbem52pCf57lhJ7yLtePF/dw1hIy7PTkOiXLlW3pBmvOW6SRIhtbf1dmfXNUJO9tAFsqJy8I/ZZv
+t/Iuy6AkX6FKT6VNl878bLU7VuabLgqpMBJ/SM151+Q/BfT5PW1/ILwer/MyCdVcjTSKCTGhGjP
4jKPxS2wgNDSeJYhN4+GAxXNuMSMj/XlyV65xK+TsL7sFHWqau+j5L9BRQHq1nT9986kZRXL+FpP
8mv9ZL1mrJ3LvSb/uyJmP/yWmhEsYPjGhLdVkoWeN/b9ABL572qTTfG7XigiZOo5/1pv4t9AYcD4
Q/l3ybre/xbc5Kmu8P1wRwb7czEz9j8Z4HIP1whjnKDIjRDlEyLca97F1/UGuzzMNfkx2MNPzTRg
EYNMX+t3yTT99qq8ZD2GlWiod11NJ2tZmBzqi7do30NxEmn1ui4BjWaxhKSf7W6duS0x/ZrUJDZl
UZA5hu7a56UwJrERYLlxy5/R2SwLzBfm0R6/Er3GcJ3CrJ705rI/++pmneDWd5hlzUMWUxzmoq5T
0vrR5ZxfxuqGbI+zzs11JsZtXLDXTl9EARZECmanmPHNo96oqz5MV7fYlk77ni8LZ14+j2HYF61w
tsT43HZy/sXfeqF0zCJZZUxhhyUqP3QuOmYnzvyLpKCW3IouuQoWUUpOF4GGajWNrBUoZsRODOf1
6hta+1XVVz1PSWOxP9cHpFui7/FoGqiO+VfKozPr8jvioORCjaX8aw/qus6Q6/Swfs307LL+/7yt
rCfHmF7/Vpd1cht77/NvvdGNx7aI3hvmn3VRoD6aGvILh9J5fb7W16HfsjNSfx/FeOJHGHTjfP77
1fXKrG8twiGEYPSJufhS68UFTclz776Bf/5GUfhJiuFDPXCEN+MLnFQm4u64PmJZpV/Hcv6tyhsl
9LM/R3gTGN05XLmhsnfp3s7y/77VZRpbsuqnb0b+FP2j9efW0Rytc9VidY8ZarnESP/WCMegneV9
rXNZ9m677b/1GW24feulXVr9nUOUfw8g8ZqYYG9B8W9I+zvEAkQcl2Bd3Vwu5DqPrh/RhfVcnScK
Gq2H+iOT1uffJyeBDF8GiwoPSUQk7fISE7ha8qQpbh0+8CvHlrfR+JuC1jG2XitKvScXyUIbTef1
wwNs/K1jKmFp+VCr+ZqnfLKindlHDBvT1B6VE33/fXMdtKCX0HcEXoT8mKdn/db6yHGAeNCNjLeA
NOrv0vxN4UX1z0h27TT8WlAe1us3tv/j6byWG8d2KPpFrGIOr7KCJWe7HeQXloLNnDO//i6wp+/D
jN0yJZEnADjA3hufZay96ZyVtNx/oWH8lRI8zYT9SzlUlDRX0zidIrkH2QryHQlJlD7W1lXZbuVm
/32v7v+oLuuGt6qqupOP8T1NW8Wx+hDO2GZmx61SxGzjOxg0zzbfuRho+fDlofT6pe040DMKXoh7
aZz512jfDdGewE/LaCU9U0DGQ9VPipe+Qk5Z1XXwITZCjcSbOc8hVD8JImS1VklwdZ13Va1f/+1W
+ZR0REfS6KBMI2YEukLmQi5X++42n+Jd4WlXx2SNt0exqzrYo9SsNqFmP/DpZytngXThGTm9j6TQ
rmK4JDoEKKVx8E17hxsxN+Gg3ZHO+NDCvVgtn7Y6TfMpZi+t44vi/j/QElMlm9NIk4NF7Vsssq//
nYk24lwdg9Drft0yZ/uhlTYoziVDTCjrYoRgor3YDtk7nT49RuADZNlUPlGblvzY5DsDJunfSxQ9
68p4lHFcnlrTP/zypUtj2EH2vSz/lE/Kh+TTV16UwDwT4y6OnMwt3G6UfRT9qKXzVZZ1ohLeZcpt
U+jbRKWBqXNH5vKSiX0Ox/E1b8aP/oc2N0jpgDTtwRREf6gdrWS0RjM/Kn15Z/p0JiZEmiG31HFw
b83lDxnALyPZS9Aqm47mb5wcbKxPZi3zm1LOayfCKae+qlr0blcDmWJAmDPfDKLmHOs49dHiROnd
3ci3aeFM4VW7Nop6JaGfp9lbTRQR4KmL2kEP3dj1MaZ/BiGH6bTbnaktTzFdZ88Fh1M/OFLp1cJD
pnvHUZq2mkDQeys/2369ns3pIXGab3FeMJvPfkdFNKUPVmuf6et6ynC22mmKvW0LYUJWjR5XRzkq
gPWjO5p3qDmbLN/ZadFHbv+hN9VJ1s3f57SUQ4bokbyAWsF16L9GpX0fqMXpKjgvOSjIaCkMUkwk
CfkZalH8LANllBJ39umjDlpYjL+SS1PQYS9BrIr+p5j6ARtnWNHTpNoAdcxLC1klPvfqfEJJ8arP
X50Oghk5kCUY7CKc6xTTAlfZDwTqOgtgcTH/uRdZzY3hH9t8J57SKJHtJZTlE2tdDig4AXEGHd1t
DLN9hS9wkThQYjZf+xya8msxOWIepq551bRoMRWcsH5HTEmtlxf0JjBW4lvnPrmOq6zBw9a0H1QV
ile8LN4grjEjsm9syoMTvbHFOBr45yCZdiGITj9wjg65vhWE+7saZEYUGJsY8G1cd+i2VauGY55k
s2mYeXWYbz3hVAmkHSTjHeJVeaVcCg6QVPmvYNpPbmx9e+XGIPCjG8Y+BoUohtAzLZpuOz9+UPwo
mXLxjPeoyddagQaWP52q1iCkjAjBML1l+6Cgsenl2slt4GL+LYCT0+W4XM/cqpZW52gESKSd5I6G
lCS8+hp0rMiOVqn0o6CE1MOm528z8guALH46r/xWyBtxDQ0/DuD0AB9gSujZcFYYj6HYSrgjXyr3
K/cIM2FtZDb6PmBU4h3Ccefl/TK2U+D/9NRCA+szGJI/hbuRd6V2cjZ4BLJny1jBZNn1frlPPfup
dR1KvdHyeshpehg6Cml0WmJfNpzU3fTv39InQwlOkBOu8202FKdlSHD2Mu0opyO3g0JhwMpTinuo
r2efTt9y5y6jIz+NrgdKRAqZvoPytNB/zuJ5lvUU4FcNv3uSIC8LfTKdOKtBT5/ohrByDHhGDK+d
5Mjxj79yUVOTEu6dN3GZdYVDG+tjyiGIVSRrc4nisvEekXtQ3JgLscIGR6iWAp3fxa/Lavc9minI
Hgzy+kiTpL/uoxmvasgKtfo7EIBb+X0C3tqV4a1s8Mkct9GE2ErLxy7m0eU4kjlb4JJ7+bfs9oGT
pusO15zyl6H626SjfwIHXBboWYIdGgh8ltlOQjDxB1nhvrbV2UnghpojlH6eVh4jt/xLB2TSn5yt
9zgqyBpUBnfQ/aoTch+x/pW2d7XHmDGxYXnrmP2n7APZE/JT05tvuQMWfcaWGOYPmRVZf8sUzPVw
ClyFI6GzM9GJmEpUvGVuZCXJugFf+GXQ+xe/b/hiyOYBBUeq5/B+xBuJP7O97DyBR5NHwYNLPACo
fO/PDUQATixYD/lp1MYmpfmZxOlyilJLzvUkHlKFup1ln5v4b5if+P6e6t+mBV0bdMadh6cb3OFk
NCGn2oHyA27CSH7KckPT+TvVUdYSD8l6WdY/YzNHyR4i205WnYyTU5LC4j+5BsmgB8oUN8i6RjAW
iC6q+EyR+UlJEYGtRFs1fRDvKUGhxPVFOtJIBAi32p3k7C0eVhIn/Q0o6pPYx6nxd2C6d2JaJeDu
4z09N49idQuluiS+doa3tlF7lcZGBM62fcjgv9O2g3Djbx5EPrBpkGoFcYRG0apRVUj5fwOr2J4f
ByhYEgQrtIKwWO1FmaK2R3M4dsJyENJP5dS9l117UJt+F3ac1/GhYgzEsLmJ+Swda8w+/nDyL6er
zgXnN8ov2JTmKwAXjWcOlBzrNXEunmhGHqHIN59anDL9DM4V+TSFvroTrW2aZLjPcrrc+yCZUotT
bkl3D7Ie9EUVSH7/LZ/ijDQ0ASg84kg11zu6mJLIbN41/Sy2EEj0SdESQKHto1gfW3U+4+RJbgtm
09Enu2jqjIQfvA2e9yrGXgyR1YyPUwRgA2OmqDA5LP8gxg2hgR8wSK+oxZN/x1wOwa+4x8bzP7z+
ow+xU6znDuBJr2pfQfHeASEM4uQ5bTAevEMCeTPLVrPmvUlQvJilGbenAITVcudVDpuebzOY5ElR
tCWseluO6XJ4V1DR8CgxS5hGwHFueQ1aAMZJjvsIn1572on5E33tQcQRFUqkuBxn8njYIkMH10k7
y9ROSXPWVOowQFMLYDKD9WPkxgYi9V5xxw9ydF1Nis+tvhPV3jizsRd78s+uIJT/omio67LjxN5U
ms14ancqFDZZ7foUAPtk+NmdNCQ/eHr1LaG4/OSj5RvAwmz72l7P4OglL9Wq9NHM8OAZWVEXZ8rH
xp5Bh21S0KRBnAE/wdrUbRNyDWqOvfezGAugPvdREwpfczlpL5ZFMU5oZBznMfquqpUsL3HUg+Oe
Cfoo1xcP4mGQkD32en+FLHPOaXprmUeZ/TJx7yEnUnScrihqQhqc78g9/zR4aNqWfNtGc0nXlmuX
B8sOd53itlsX/1lydMQiymURyZ9i2s21dppT9VMdd+JoZ1pILUZPU+tdBi9dTIWcwuQ0Kw6uiBzE
TQrQF/VOjmLiZ2SHoTT6NqT0rv7PBMmGjEvl6ncb8UoyoctY9PFMW570QZ/si4RuMj+ehT0tviUT
C0blMqUskuaqNYCX0vCqS5Ab+NUehOUu6yVT2/3GAVnz8FkRTILErxJQD5m+U3R3J2lvKk6XdMzP
YGIvWmDDS8keqMLt9Hnat/haj4WuOOO1jXedb1IJM37lnwlO1XfKl4ksnsPyBmb7hubFUjugDHyt
AK/lgfosXyFJeUngJ+p9N1UfEifDZT7PlnsB/MlxqH2QO5MYGYLwGQm+sM+PBel7kp/PANHOHi7I
xgUh6rdOKoX+4BxBjebbYnrUCqx3OcG7TXC83a1841z0v1JtyEJP8vlyXkBE80dl3XSsE7gnz0Zy
Gdo7tVcuZnRsf2rXe5X7lGyfoTUfGuhAPihyxt+O2CiE7Ar/U8NBIsX+NSu3A7ZBMoaOEX/q5lMU
8kD8sw+npVai+NnRNPbDrafoF7lWPtgjQLXJh0oasa0g5fq3qels5cmkKFFwpJF7sLxo70d0LOT1
2cH5so6pNL14Nn5v+nUpqciTTKFNZwpCVhZeSgMJTfZv+Dla4V1Wplu96K/hzMgzRrbaPlruBDqd
Kq3+ZXfkDmgUzLQXTLtkNh2//Crd+4w1X2oT6srtnTF5m8YnvM6Viwy4OYz3ueKtE4ynvEUd6dcF
FEC8PyogcKGUG1kxAa5E7kklFEV7Boaz/2f5d1se/el1IuWBFuJbASK4Ye2PMylLovqMFdUDBkBJ
6kVel7fEkk7wALxDsUK2cFwBjcP9Q5oFT3yS8hOkfc1zrzIxZlKdvcG9xOVpDMd3GUnVce4RVVvL
gMsjJJ77pxp/kuzvlfVsXBsVgEkMvpegH0TgvZ6VG5mngZmXJ5VPVvPscQCW2TWc+lRgy8mZgjBn
d+ZVMcnKqPZTXow3uUsyxiVNmXmktlkI/w1uCy3Rhj3iWowat6KazR554ltZWTKDYDdxhe2dqXpH
qWbVI7CN/Ixw2HluyDt0JHB6dV335T2SFye9TM+k5AkD95phHOUYCQz5hId5G6KMDDJmQELQ5bCp
JeppAoUOPxgO2NXXQkAS8Y/kuCR/CBl5SVcAvlijewUVK+KMLofIfzGpLZy+nvJ37V/+xaoorO0h
G+3kq2V1mq56NtAxiuGkzJjOiS3esaIDf/5wmvc+5jwx9yjYDtq1yLdQDr8lZS6vuwN04pxIk+qa
ZH6icTiBM14VTU8Xz1RSFtQ62HZ5eYigb/TdpiUYKPrhJJeTFz2at42jomlWHcWMRFH8iNAC5XDq
Bh07B8sY3ulm9AtTGC/ff8fDuDcUZSOmsCdoA3oVnUjbajzNyFNK9Wa2w+cSJM6/aN33OVpn1X0D
tg1WoCT5KYD/xjRmX3W4JZIhL8s+nu+Bp3/JgksJsGsK6nWvHcSWyGtKr2KN3HXtcOIkwhhK9Kq0
4Vb2k1hglHevqqff0HLpKWEvThlhbAHbPpx2JQtaVqksbMfv76dQWWue9jEmRMjTVexd2TrHiHRE
SUznfJmUpeRVK2I40Tsvipf+XayGmM2Mu0EEXeELF3PkN69wn1ay3OXfDpeMwfSZ9M+yQuemOA23
8s1Ky8KXRSx2RdXy7zQBFt3fGlNKL+p0MfSSR5FKKxwsCFrumzIYZ9PXTo3ffNcwSYaif5URMSfj
1UONX7YavlhVX618/JBvkU+KGT8x/m6ZPfqQGKDt/vcXuSO5QjMgQU53um9/ycYfknirG9mdPMNy
aRg/GBNKkKwKcYWTrV8Rl7JU9VsGasnX9PrXADAY22DZ/jseoerw6zXAnjCJd4vNCO41tfmQvFON
h5J12jbgHq3r5AZXccF05b2eZMPJdggM/RrcVMYMyze5BeVxkUoHyg5d8B1vcs3/lhr2UvUAdPnq
ezHIrLM9WR+y7OzMXSlp+BLyu1qADlUIcEnoy9/ktSbk6P+7VEdqOLJK/y7bNLfMc1S6X1V3+FdT
dsv5dyrD85TlL/GIkFB11PLyQ66WE+liI1p1Y1bKkeaxV4t8leeqOzegTzSbV4av98NL/d6gNJ5X
1VtoI9+kJ2efBCTFa8CdM1AmHNYQrgsrfOjM8bUHQF2W4apQDdQn1Xs/ejE9auhEL6OlXcNAeUmt
c0egK04gD1hJlRLT/RK2df7K1v4ViIEY/wTH4rkfKfEULRdO1Noi+cSrViO21k17uS4h/B58dBpg
ikD4v6catu4k3UzEIn+fNP0O1DsYfM5t8qHyAY6XfPXFtpLUEfnvimiL4+erV5EHn/N3D0WEAW1U
MsN3ZlOcQVJtSt+7CwjSvTH8mHP3R6WVxmATWpJoTqryU7NvJwoqlYdQSVUdYTC80FwIWzefQk6p
tOY71aO96br4IG8BNkua0DnGeUD+rX3CMhFmOMdRJaHZbRs0CQzOyCjRcupO/rh0nJEbb+SALy9m
ZknZAzUbrHxp1xeYSJzBOEWZ07tMjtyDnxS3U0MjWrko4fjbjs2rbdHxlOeVizicHZ2R3t5G8qZR
VZThkTELIQE4GGr0nT9Dso+cQuqZNoCee2gL98mOKwApfKZlNn+AesC0IxtTMzlzFL82muy1iZbk
4688/ThGL04E8Yk7lDu1Zgasg3Qdh+DrsbvIZl3UvtlbGd1g+/zHbstLQVjs6sF9oAKW57nFF4vS
NgqH7V4t0RlL1ZPkkVOL6helxx7WkRqgR0TCRSz8303ofmHQF+ssG7YjQQMIAN43cgQ0PcLwk8+9
NyFVye/ii2RvOy4EfpXmaZBFIn8BlwyJ85RlVBVKYju+KXCHP1Ki91tyD310izM4SM0oAH1FFJSd
Zafq9QPaOKjffbvGfSnwL4oCsn2l4CBuY7AYQmWin5CDrMQSmc9PUQHXNWi/xa0ZHjUGjxY6Yf2w
pJiWdCsFrgpcHX0+XuVIpTKuUuYsKVnWJzmVyuGhyacHRavXcj6T1K4UQynVP9gQpd30pqI9mUIC
ox2Kc+m1wBRiZNXaW0muCP+6SZUXqdVkkLEaX3/7myIW9kXjfJeomVLIk7qhJG5sW3+OA7KX5IKl
hCCJEflZgVoMNI6alBjkb3KzcnyRs5/mb/pw+JZinQ68QYq8tvkBAPx9qV7K7OpfSdT8SHQiWuau
gVJDfBQUioH8hFsYN0vSiKSK1HKkMp1rE4InzWEu+S7h1NfuUjVa6sAI38eFRT6YJAypFqkPY3So
aQTlexLs8uXuy5xAhlBIrpDFJVVlEdskHkIkbr1AZBDRos9SCd1C0jZqmp0lXdfqUMey8Xa0egDd
7rN8ghRkZCwSNCptjbQwU1Cl2Y9Mz6w2+zrpdpIeX8ZWCj5eD6C7L/4sZzzmzfTn93b4lueUUqIG
RqMQgakQbkpKzGR4P0vCz66ym2EynuUMuRwa59F9HpPfJcnQVd2bJBpi5Jic0nuSD5dPlMP/mAZb
u273bUQllAS+lI/CWH1LsgJ9kPbWLMOtpK1kxmTEPNEspBUNM7uvbMCHJuuUMasm5UUHaivTGWfD
jjrqXqdqKpXWocnOSkO2SvQXInqLIWjdKQ9JpnzOPZk9o3lcphwQ+0sXQyT9F7cKsAvzsPMnZS/O
cmaL2mn86QyvsrnlJYj951R1jnLKlTBHdm+g0LOFMFgKVonLog/nb1oio3F+Fa/oZqSR5s9OVd9D
CvfI9yFNqZ6W7bcYilA9zJ79IaEBDHEKglirVHLdn7oSvUZwnyXE7Mb5eWwgY3bKBp3Iu6XKI9Gh
j6RrUn5H8hRSF6wcKcZAJreP8vWG9teDm0N3AOuDukf7C5jzVnXr28Bvodi2v1LgD0dQudFJKi1i
NQq7/UI2Wvy2bmlrZ/LvJUsoK092lqQXS2VCEqJFaIeYhhRkFpx8tX8XGIfv0XinfpPZqSMQX+wX
eRelXU5lxYv8blbRLsvHW/nbgh0DSxA66DlzLwJbkm+j/wGwYOhl/mWZMdm4Y/UchONnnYY7M3f3
BUpumsggvMuHSpKyiJ0Xb0JgBCMjtyavy8ap+xO41zdjN9rTRarxsrnkD4LFkazG/Nt5yYou1K+y
xwqNGj33QluIi3xv1embsPSgsgAwFoCcfK5cIGcWAVWl0u2qT/+aTQC/vRp8yp1Hk/fYoqg1k3uX
wZc50kB/beS75UOsIoXD4XMRyBtxcpIcHsqC5tY1VECPQnfFtOVnSUE5rJCl3IF0TDrTRIVzmmQg
G9Zu6XePZZmuXSMGW6JfU0pzPnYtTe5DPz3mHL2gkN1Ss0D/VwdiGF/hzV090McgvDOqfCO1gKSz
rqEyryPLgWbosp6ai2SuQgOi0srMxj3RAGBaYDRyGM/cF7OCJkL+UNLsywPUerOpOpUuy8TKLCjE
iyiTOMYuC8PbuqPf6SkCaxiwoUcxnZjSdvj7E+XrF+ipf4vvTv8mUyJ/l2UhPxNUQGeneAxtmQKS
3lNDFdEhVdhLdxxpnXYQPI0sK0H7ifkWgc2mUp7k904D3kLUBD/oy3yq2+oWUsWCERRzI7ZfTIg3
G/ctoB7xuDXaeYpbvpq5c5GqqLwmNROpjtqK8aSxwea8R5m5Wgr7ZW48oJi+FZ8rNmA5DddqcdRA
BvJeWS9xZP90ab+d3XEvwCtZBq6VQC7ubmXdzqn1gtgZEhs8MUZdA4DYM0JlG+zRUtnGPYMqTs+b
d2mW7cOkOPrmhcl+Fz9QiJ+RTQRdKVyjdLqec/Mmzr2dODY5gssXymaRPdBAjOsYNthvMsJS8ZCf
conne5uaSohsbwHsCQKAKomABbaSBZZqSzSQqMvtG2nyVpCIkNUrBTNNEpXR/FWbxkM0vMDtpqCO
V+BPUgKSXKbZ2Y91gHKFBMmErFK46DViJOOn7+zXSLEvcpNiCmh3wDqxbmalf7AzuhCOyouMpDyl
b7s/tqUeVXeZQLm8iH3qJhaqOP+9XTVfDVSfxQfZ5QC48yHvB5Sd8p8qDF7t1H2aqhKlSSlyDUvQ
4KCsMg80FaNuIltT3E5gtaDoCETKXxBiyP+8xkAVZFDlPmW5D7Ic3Z2l2O8ycf30lHrKHytJ1nCc
aLpSfmJ3xeZyZoFUPr5QU1uRsFxKcYuRE1fpNmzX6abn3ANc7rwAN0h2Ig+xqx3rIK5bcrauAHKK
bgQy+xe8gbbnugqnewGJwfc4CTwpHJNTU8NBBRPG2ug6GqKUxo1iU0Yh4hDgqUmr+jZ/E+ukOxJq
WE+Sf5Azpji+FDaq18ZvnZmdxeOMuvOu10v+RzIpEvwCY18l8fhnSdbwlkHLxUyjL8VMF5x3TO9R
e6BjOMILVzXQPv4zkDIKWlj/3iB7dpGYTEZXLCQ1LvqK+we/0q8tCinA8KejCXaO+bahjxk6eiTU
52SVLmEe+fMwQrCAqoGUqGTFYq4hsPorGdHFLkmpownalT+FS21KkE0LCirxOZIE86vk0iWm8Vxi
Y2cOtoOf30k1AfLYZYgItcssf4uMX7Fqso8ad/hs7FcZ2GXyZEnORiggFimazQUs/i5fgjO583/O
jfYc72ZLwxHABKpykF0oUcpi4CjoyaWl4e2pflLQ21uW80dA3ov7wwIJNljtd1qrnsKUnaO0v5oX
vk4ezVmZNjlpCPRdb+Ck1sVGkl8yL/ocUlD5G+6Enr0vLHMrHyn/ZY0BfJbkCIIVLE4Z1cY1H1y9
WC+7z4Fnm0Gx4wwhsySPuawvbBVMUXSZfgKj2cbJsLxV3j6wYdXKeZkglcjakw2SCadUy2itgcFn
Synxm1c6f5aAMapW8omSI4xid49A1lKykR25VMUt2i0gmIviMFMj84T0wFlKplVTPDtWCi/Q2w+2
QpRPHYQYysNTyjVKn1zmWynVtLZ57MnYazSMj8lWcUolchDGjPpb1xV1itA6Ry7YqW58GRho3ai3
XQCoFHjo2OePCqpzkfh+NCQZyuHq40LpL8zZqqDJoPR6KZBHM6897tXG9AwYM+mnAp3uqRqdm7x5
UYrmM6nia+36x+WzbFY81BG0OWfoJYRR+GG3KB9zi7Y9+fRmIaOp9uXZ62YwfZy1VH1TGNYdJMrT
LPhfP/ws6YNEIbMlTpQHC+ikrLTKNtpI7VJq6PL4S2HS676aYSM2Wv4pUcWfvlcX+Mkc9tjIecVE
n2ry72Kt0zn9SHVE//56+wq6LgoTdwKLWWpkZkCmrbXe5AMlHBAIHqWaN59TnGw7MUCyHcXtIrpO
jin7IwVQua5AQi4zwVKQyhRHIghyoy02SuQe5Mwg75MTI6jX26Ss6CTMzIvpi4bh6NF/wAVRyTFU
Kn8esnA0/kRboviRzSixlZtuq7S+2GMMDR6tM+ZBLEYHR0AWqGD52uTW1GmjV6Lx9Z8xkXhCMLAW
iq5x1jz8gxnJ02Sh8dKG9lKyjHK0l5yZlj3jYmatur7p+vhxnOKffy49DtzjyOuaqdEoq341hoxm
15zPwvlXQg25Syd9C7ryTbwLiaVbknA72R5yGW3nfgDe43PkQrEdbkqLAU8HmE8WQGKJJn2ocHUC
whJ7U07uuhmw/10JZ5qybUTfb+IWPUrXSN+DkMZMc60bhIv5km+SG9EH6zYBG2DaHoITb3+NKkFX
UBwzyqJDUT2MwHTb4bPQpl9S40fGmxP4t5wKJezzIpReuvip9UiByjz5YfPUGKiEih3WYV2wylUf
5H3doYLNk3DGGJOe88YSFNVRv0fhcCsVRrEUMln0JPtAflhuBvLZEgeZrna1kBzqgtccMIYANuqi
fTRrmtl5+EJf2uXZ47MsR/lvgTrJIpcF7ChosgTKuq3oxUUEIhcskN+8E1QSKvQk5ATtC43qs4Ar
1uskRVlc/9IOtT/TliPeyJRL3No73b5rx+1Slf5WguxL6t3ijQTzGNwXhv613JaZTqe2jO9saOep
1QG4ZYQQP72uNHTFqBWKo5c6bS4ZcHLL6ZSUm5LNsqLQgholGvf3ccelmjlzGjQScO7znRIozl73
lWdEj/V1G/iIYxYKKo19Zd6UevVjhVb+bGto4MfqPisL/5G2UXAAFDpWOLm76Rx0pJBrRMsV6I1Z
nFRgPS9OnW7zuK43jksnZNOr43WXqNkuGkw6S+jTrhnAtAX5EO8Vv1YQpe5W45wHL8jJs9KG5xC0
GdkZF+ngrWkE5aEAGq8DkZ1UZfgTGtqPVWrKvjRT9AyBr22KsDyY9CLbj34iqsMG4kZN5m5HUCij
fgdy76vuHnUeYIXmEe1XaGexiXt/n2WgEfWhDF+0oVnFDrrrNB2GKIZ0aWhBU/PT3kQbnJtWEMfE
PttPpj+ad1o5guLqrKc4VUQ83NumRvua+b21NTJAjmq9seJSRywitm448CHUunKUHOh7+6pler3W
HA/NQHghcPBpSKvoxUfa18ZqDtpjnMKeHpz5NuwGjVMqvBAO/j4aQE/NaDw1NRkem5Y620JCJBQc
0jXNIseHCXBKoaXrvqmuKSpYaTmh5KYy1jRgXCPapa4gnfaApvu10SBekw3ZsKrLqUcm1KWC7sQH
Y6JYa5tFvrGV0L6ZaFJLQxrsSgs/1B6Cd0Pz1q2BunyevqPwgpRZbjxlab9PoslcefSBRgfafdU8
Y+C6+tLZ6SNUQg2leYiWg6bfWIRvaj+dDXe8p1sVAnmhEW/0+l2hqB0l0V3nlOMNkKN7RP3fNVQI
V5078GY0+hXLvh2q6JrXId2tuuwN0dtUMv/52qmcXZK4NWEcPCh0mjSswcTzZea7GsDynBsF9Wq4
7Z36iVYIYdzoteshUrsVYtrbJio+fCG/GMiBVBV9KtgKhodKlO926f3sw8NUVOwDnW+lYUkIQ5ZM
ckOd3ENUOe4TyM4z/Ny5V14KiNiDSq4nVYDvx8E+MVg0KdoF4QSxUTP3zayPB0RjsdIpdG4dFhpi
BKewb7VHaNskZaYg2HfsgMDr1715opmyvW0hBQrb/UCwthnPQTffu/ixVWR2YMPKGiCYPt6qtYWQ
WFHeuw6wbd+a1K3fYUwzP0ZHx5ppOpE3B0dL062SoPznY5FXMXqWG1Hed3w8lGJpqIurxUox7K9p
Tp+0YjQPSVBtELqBFlKVNEVBYFzr9XXY28NqDIw/tCJGsplTcuRD2gxpwjHEIwJVVKpyip+kJW+H
yFG3vQpbIiiDmzoGnKkhqz9XubWhOxlyEg3Q+nro6RNc3/ZZVtyqWpavrDwa4fO+qrap7SLuDGYJ
yUfuom+RuNPVadqNhFqzNsCUKpBu7vou3vlaP60QHjnPv3o9fSFLS/cIx6RDCurRI0oaaTtsIWyz
1NBm1gWsZgzDtjRYLk4e74ZAOhwmIJEiVf8YoEMK0VSFtnyoZ57aMRpnRbn9KZnM5sZM6alLg4oK
vuzkU1Y8KXMBu3B6K7wc6MpcKVuVFt/GS1FNdP8JafaSjcgiVDHUxHp4zBzg+v6IQpJXg2WMNGgA
0mxALfMMgU9NW+djaW0HoJVhmwI1N+hHA1pzm2tHk0T5wbf6TZ+iDzAhMrqereCP1s0TsHc9uzGj
iVK+M7s3nqXfgRAp9q7fQL6Nhm3Ra7QsQnBCG1CLNXpaGbgw0FgOSVB3b/FatTzpLTvGK7saUdyk
LYRZev3KcCtvXToauebEKUCjwzmx4i5D7/fX86FHdbRzytIPI7WC2zTpABtMCC/0wXQIM2c9hHUA
Tsx9KWGeGzXKk12MouOUkj0vO5NJjrwbe8jpzvmIy9RWtkN1MYXHttLqt9BTHwdJ5Ieo7oDkneEX
x3BeOlWnppGvUe8e1o2tfdgV/PAEv09GwA9Lhw1OIwo9N7+9SkUp0qqfhiz/0AbQA3SCUdJk2CDp
8mYrvYvcdIiQs139In2Men/pfdPn0Fi3yqNDyRwXHLxTgvRuEr8F9kjXaJoATR7y64DjH7T8YinO
lrqa0lovSs36cxyWmoJgEnI3FhR3/bfw6Yzc2UhxNZwQfEvbzXj8KNap8PYZjRtQCCqAkxDjT3fl
YwkW6I/t2Bh4d7wFikhrzRj19tgGAWiayOV5WbXvNWVbd+Y7WcCaVTu2iMIdqnh80x7iptikBJWE
Al68Q+j2Ejbc4YCahZkTynqGs/Es7aFLFYpdJPA2Ufpi2+2ta9Cc1Zme9fTQNlG05bEh8undsbMt
2tHl6nfjt5t4KoGJUdqzx+CMPFC5qfOPLOj0Q5ml+qEzjeSmslQKasl4KDsXc9OjWGbR011BeGBk
0yFTW5A3QDzFS42ta7nlIXeNW2Ochx1U45dCg005KkgA2Uga4iwNhF9Va6anExLsHNZXQxh0e0J/
b6WPFV2po646LJ+D8HayopEzao1G80mPlK/cRJLRhPpcddpRU4N5PWcI96oasuoQpdS0+yoGCgnU
zXpaoqIllxaQKZuIsnXj1RxPc4NmR39Gu1C2Q1LfIUYBUYhObFak7Vq//TOgcXgTpulr2qWIfsr/
QkOvDmjwQNVLqp/KJBxFdeHJamCi6Nl938Tmvqjm5uCpVXNo6uSJTosoZXIA6mIE4buE2n4PY6pQ
DmMel4jw1nsLtMIKiXEKyjpALR0V/E26qjgjZL7xkibzjelynpirytg5dnWrO9D5NRWBiow22YB3
snqzZDpqm6Xgh5grh/hUrYYNs0xmWUYxycJiqxjq2zD38YZwGk84DlT1jU6jpJ5D6rWNouX85hfY
qwQpHa8gVtQSzENZHJDdLg59YZFGIrhKJxpnJMNorPTQudF19B3HnF6ARZ7QhCa7c4YOxTNCRGPu
LpbBeqMDxb0Jaqms8YVDgj5w4bB0fPMjdaEXkJbehgZ9kzzlEYAMkN1xOzf+epi1P5lLc6mcFm4F
yABZJX3pcOwqSZXWVpNs1DKjoNDP6JNqq3bU19gJAo6wWJUwY6cp6TcJbJYb1URWqf8NRFWM/iXh
Frbro2EgMokwepZ2FQSHZS+9B/igi43+w0qdUE4MmxQZ4YY6bWBOK5Mw9iZUaJ5SSG5xcNeG297H
PbJXuXJnGCm6vWODql6cwIfx72tjusTzDImhK75swhOncbdKbIjaGX4oDHRj7TTRZqLnBAbQugcI
rCEoG38rKaoovcYgK82PZrOyPUNljMzvSGOGOs97rK3R3Dg16TuRYjSnG18hMElpA1V2Np0C6E+Z
hYcspjGj+lGn0NxXE9vuoPcZ2ihj0SNqqJMfvVleVeVP5XKV1THfTjyw+pZf0zhxEMORC/6+YXlv
pFXwJsuXwQaap5D3SkPCdT20ZL7/x9WZ7batRNv2iwpgz+KrSPWSJVvu4hciO3HY98X26++gD3DP
xcUGsmM77kSyatVcc81RYmbA38aeUWbjYfFa13fWaBfT8F71cbpG8Ad4/nkNJqCcXdl2FOfUBllv
+QQNjH6jQGR4fed3JBPHbA1zmc5bTVPXPo3QtCasMXWuepiSCI1pt1cooca6snoOkCWKe9w69rhN
x/LfkLjPqVGE5yiO9wDvSK+U4Xc2e/fF+6sUE49hprn7aJlxmBLWMCnrxi4uNmV5iTvvtZb4pVoc
TclSHxSbPSi2+KAiOu9o8/nWWAgvqdwTW0Gnl7thwKlSjsqGG5V85lrqbubI2Kq6+ZTbxiPFx05H
j7qSSic3zHOUy18dFLINc6rdSZaeb4nQ3bfyLUIN8RV9xs0AJvLQC6g6MQM21kgPmAh+cNWLe5gH
5k1K+BiM03zYkHU5EbscJFtytyfEonWwNdAXy74sgsWrnPVLiUEfh+dydpp9P3v12dXtZruu5XOk
xz7YMc0vep0VPhBEXvpVQ7eQSajeD2e6yZFFlFJ+7yScip64nxymn6nnL26r56RRtd+yFreR/Cqm
hQ7J2CEgE1s82NFLJ16zDjDdIMzAXG1ghqgMSB/LBeHpYksvGJuScGrVkkXeFBCXB+kXtfWuGURz
FWX75OjaC7HokL0KNv7Fqk+M/nwU8/jWFOozHAvSQ4vklMFvZonBjh/OeCCsqb0ZDaX9sp62SUE0
ScxfvoWRzhvQJGX1T0+mwI1Ta6u1IRn4ua85VRrow3jRidTehBVKKlFg96l2KNYa0GsZTlwcKX6u
9a0/p8tb7ca8Ftoaipath4s69raN0+6dKVEnI4tuLuc/nFaCY1odzb5dhf8l2nL04EkFnpZvKuE9
mWpSW9pxf8SoYpjIxLAvhn0UQxIw8oGDvAbRicUyEHkv/WlJEAtR5naROJRUTgfVyH9ASeo8XMCq
CspUjLQ190PrNJ+d1nu+HPUgtfSzl1aPsZMYRHJiyI3uWpugBKdpuHej9eyVy60m+2sTuuA3MNKg
Y2w73QIR0hFPgcaCado+4jY4tFpTk8OEEUnui3y6Qc4+NbN6tIb96XjZRQ1EoJG3wtbfnEvb5DtK
/XkgV9TQU7rvw3XOmeoEYShUcXY0+4ohkJTDtmmDKJV31M0NrLvhbpr9rwjtzq9RLavQpggguxnF
wtj2gtc+zLGFZolTXgjVH7TnBGCXkXK56d10YfunTEEiEdpmbPQCFWCou/OifbnwfpO8urRV/tQa
0tqNXtRt2CUPH8aMQTQxs54HleQ0xzvG9ZxsHTUMAaQcA/0xJjopG/jmjuzvEHWAev3tp9E4VQK+
audWn4Xj+Lok+rGbH6LUaJLzrCctKKEWIEefRWxJCM+bJe3v+Pa3VkXoJhOxdynkkUDTYtuN/Vl3
sDMO7VnLGPgp8/AOWXfg1/Z2InG2GTL3Rnd1EVQRXBDXaPRgMeuP0u6eO7PFjAD2oyzmkvZDHWg5
tVzD/b3ji+wYAAItEVOruv90PX10VvvUpM4/w/rwFAU+R4w7gWUHr5TNVjKBT1b2xRK2t+tboJFZ
pL+yut6W2SHgDLVsLcEGO70lNp45Gi2cJ9tsQ64/kYmD/1EfQgspQ9VE0oe7NunOlFROSiI4gS0N
7XZMJCAJA+ww7SalODQKFqsGysRGxQRsTRQDDkuiYfEr6eplsompjC2GgqJLq0xOE8m8wy+KX0+Q
Nti6+vPP9QrTirqLZnJR7431UFh6zWcj2IuM7gYt6tDmbB5KtQF5QH5iE3KmQ9TaaNmCumXmt64M
v1y46kudv3cO9pSsOuoM/ew57XSn//1DoIP9P2/+fKC2tV2VDvahH8ey3KlU9ZAegQT482iswnv9
P+9L0MjPS5sn6JvrX8EwhWyDq0YUd6SzTbPXnn7+kOWwNwnxPwjHe260dD5YXH1EbUTwxqrwUZw6
d65+pZ52c7TitbEGfH3SOaUJYVs6QyZ3hkdj1pP5lJWSiTUFoktYsQeMNyXs3g2LbUamo2eajONW
H1FCaOAIVJEKxCNEik4WWTZo126/hyp6WEyRE55KQV0ZXyLm5yDm9A+3bXRqHW0rugrij0se5hCX
R2JB81P4wqxYyZmE8okAuMSHBHBPldIepvWEqwWuw1iRezvWv1JTgzQ6R3tYfdmxSmMJcmVDWPC0
n/uJIH4GEUdldZxscwL73O1MruMIjMrvhjLHjWg8a556LYvqBkWIqYcmOmhTqfyhEdo+VD1Bv1Zy
Xay03JKWTMOJJ3aT4sNbHD0/Erb+Td1wlC35J0bdiyBCZtk0qqe+t79Do+i2zKyS+5WQraaFz4Ti
tUE81TdqM4a3IyMNiHuxN/AC3bU0uqVhkQRpWF1X9sfKE3Blda8rstJIHzXc8Fka4llnycX/cO+j
Zl9Njr6Zivmdzl4LICu6eopT5hy25aaS+h8MH1+t/Vno1ISYf/kB+8vYpwx8c/xPy72mnK1oS9wG
3rinX1H4ZO6KhTzxxrT/LDbdMDlH/0zTvuYCrhHzZ1sd6z3FwPQQ0TcJpG+lvHQjOpPhIYk5ZXn0
pu5MaHR+yOwtsazgYXpetjFFMxEjo4oW0etJudWMN2lX56IhhdxuUKFqexH79YsXtnqKO7KcV3UZ
JJp36aR6zA2djI5kwyGSjx9MWpyos6BN7StyJCoVl34dYmBYWUS5orbwOvMx2dXOI2fqaK61fhOJ
7RxGu2xs73aqTqle7OjNCpAQiICkovHsA9gU0/DLsehFJp3+3WK03vy8vmMrmF9zgByZjgoGVj3o
FO5n8aij6GR62nJwHdkiQ44XTbR7ux8/Z3o2O1NFz1Gvhf4k0EkngjE3dl1nF9sg5TvJ9CfK+vYE
MgPmbVZDlVFqOeSMJW9rvvK2JbJxM/ThuDOWarqw8T9DBKn2fZNfSNCOA1USXiQbUPBaaL9GqPS+
pnFyEQXrkMDoTOVCXLTrlUDbvQXl1wH7ghHdJu+/+EZszgMQmcZiyac5pvZP4wJFbm7hD+kQ7kJB
7jEMVlhWvQEu2Op5ycP0d1nN9hYPM1RTeoQV6d5NxMoEjyjbdd4ybWZ7kFfJtsq6PWIDWN9sjKzu
95xsUELm68+/+Hl/5uYc5usCPiX/WAumFa0NKRwgJgHdGg9a0E0iWThINPbVnX8PDXhPozSs688f
pCra//O3olvpi+C8Nj/vg1M5M3fUPv1//7ZYKBUH2TFbVzpiDn4+3CaqOc9mTmSi7Dvsc3z5sfe+
rEr+hjbKvZISnT6Blbwa699+3sQg3F0c+I4/b/28n9QLCUYbEYLhGuJceUCQ1ReZ7v7nbbhylyqO
7OOs28Z19pitWSLOm/NgXHsjQgJO3EZHIpRQsv/3ncTxEGqSFcb2550/n5zQMXGp4060+RzoEmsE
kp6J07h+5agI2zmg/neOWpljglz/yc/n8uCMuzCGDFH0lnfNkEZ9LbVk4FY9v2GqcYCp1o8M3LSn
tu2OPx8wlyS8KhvjhjG19593/Xy+51l/RFxGh5+3ft7fhNBg4L/owc8n1dVo7UBHgrz/v1/WMsYj
QQvZU7MQ2soyHl9I+IXlMPbVeVjBLMqaiSHmgwmmcSKK1fjCCt4c27LnDJ7kYcApubiIcD5kgmUO
uFnj96P9Cud5n7Q5pz6N1kCVVi8kr1By10Qb221dMqmHCxffx85KyZYgbONZ69p2F4WMTxEsKoh5
XrCgJxVhygOpl1ncHRrSRzYhbhRf6vmvBRTqaHVwORCv4Dz5taD7v+SQg4z4eS0ks5wqZci8X07o
3mXKwkI/pU36M9L5sQGGRPB9t4umxQMzMgSdZCqtKUMekuRCv3tcM50nWaBoeEgPJQU7ZI9rv+7J
GaD6xdBo4HCS4Zl60eiMEFISbWFPQK6tT6NEhXFD96mO+p0XJjdD2E9ZP+zGZiHnJ4+uhgN2R5gP
FYLMyhrT9fGhfIbAo5gKYTC5CxEnnIbQb8HIKuRzWjzHIqKq76Pl1mUZn9VK8g469WEUZFrphOgk
TGxZPU79TH4MCXhT3a2PRZ/vzak8ePHznOfHfhT5QdrhwXG0yK/tmZkVWsHKNp/cUh16pT7NWD65
jRxBcXcnQIoayzTrIM32NxczbJ62lyI3P6LGpc7ncnL4wnvAzxtNd9qAlMaK0e0SeyF9BzrAt2wi
zGfJOUdh9Ef7Lg6E4JcDuk330zya9KtHxpLFKWjL9bZMyDcdIYTmNNxosrwJtyYx2n0n5KHbkteD
oaXisN4p1jI7mslcb27KaS5J/dvMScWb4DKMSSBd1R/cVFwhNLVB0UT30vidhhBqQMzHAOddNu6J
lNGV++t1hEBNCLub0IC1mejzuxibN7Iyc7gwdIiaXgyMjWoBw/cchOvyj8sdGZtrA7YYHCKek29Z
2BAkKaWAtMEQrIbveDaYwmUDbCsuNHOCnBo08pstuWWzPlUxJyRvQIczmdIJaobg+UEwJHnEpiZI
oxgb8bCpv25ti03UrKOcpYU7Y9mbzRRUZdIce6LLGvqg7ci2GdurmO0p5Od5Ny79vqSxc3EEStBg
v88WPXpLEFAxdBcl4mfZJ0fDZRyWaaRpXiN6De0deM3NUHlQjTMpKsWR1he5Bh+Va2b495pbFBU7
2qPngQCSjUSX2nk9HNBC0SvsOBIDTPmYioaeNCzR7FUv2xeYa6tQ9C7zOtlx+sXH2gmOnRJERLaU
KHRxoM36m2rtB0DXXWsOp7AsaAUQkpvCRWta40IHxQt45ujrC+zxUDzz5VSQdgs9m4Khbg+yaZh/
kZA3WnV305qpJHzULKb7rh7fpybsGD2ZPvWkDSQXET/BvHOzgU745LvSI5LDIvuvV185mb8kxsZP
LqRxoiTFNazNa0SsuKsX/2zVXEbHqjnbkhJLqmYyZL2vm0yl6w7ieCdr0GchY/cIVIDobCOj255l
F8NqiGOpXHujo++dK4vo+mZxn6SmbsVofIRq2BOl2xwJ8KEtUH0xMUOyeK2/EotbHsbXEcsu0wZE
iK70B8tcyNl2yveMSluTiPdTWpFmwxZc9RfGYnOUG2pPu5dkzubPHQpu6sxHkbOOxHPMDN2aMF9V
zWNpYSnRlmOgCu6w3S1s0LbLvP/7SA9LklJ4AgBOGxFRuGnUzltpfqp5SrUoyOD+kbtNxHhjyRdH
eq8pnV06us2N9HwoYLel6Z7YD9FvSKvcZ9J5NBOpPPUCi6CJ/mpxelctnQZPp20owWetd69WII8V
EMkS2vVphwJMYvubVzg4AdzmDVkCvyc6Cong/H9HMwLYQIx0kg9zkIj5UzJHg45+ByTK/A6AxA0x
jRRkoBvSUAaZIvfSfuGmwioBbSVNrc1ia1C/yTpHSUVQ8ayPRFcAaLoY/QwO8agPv+xWNQHASSiF
btK2G1dH9ixRvolnmt8tKNcxk14d36rX+cOm1wmjhmbRQgQ0qLNmP8RDGth6svNc71rRlty4UfNG
VXh0TVqx5vtqRJoj4MSO48otJD16re3d0Kovz+HG7p07Fu33xmz+zgsTZmLJDx15Gg6O172pv3Q9
VoHiS6YFN76a/qDjXftoW7npFwXeuR/d4xilW8ce2bDzyPWJwn64GIOWPH3YbpYz0Ew3LpvPoyL2
sbE6BiILFstsvJGR9JXnV63OXif9P6etsIgMxTGya0A6OgEcza530eexyd7yyNo75D9s+QqEfVjz
rq6TT6mXTL1HpBczsOtxvLGj3zRLD7Y78ysYQJ1U2n/0qr1UaY5JEkaldMuzjsPCicSv2DPeoVP+
slNuD7HGnoN+35CM/eFNQ4cLgasxxdqfutM+e84tmK7JMsk2BeklcDIuOQTxwpjoV80XvBUnYM4M
8T/KbIDYovp3RF4CpJJ3C43GL1LjkdrprwavBohOZtTpsLdp/my12ktlMJEQU7LUHdk6xBJXYJPT
5SusaXPygx17UoZH1/gjQvpsCb2e2KIostsHdKB5K4uvumXH7IiGr9hawFRRQe2dud7lbgFBRbUH
ze4/CcKmcWTOX6OjOFmV+UtotArlGl2WLcwfcG9wLKaZrnFbISUdjf5padxtmp0zpD9dR6DTCVkv
G+CdzUxzHYbUTiWG8J1p2JLsbPsIzvq57N/mSX/yBLu02/LKOqoH9cxftKw49ab+PmbOa96ETPjZ
Z8qTbbYMN1pK1VMUXRLUQElLM7QfrfAc9jlxi6b0lQr5akQNEh5B2f5YW/eZZ9coUenBZ0Ac/QfI
VAWdxswUEeNjG98yTaRwa+dADPnHRPbhpnS03RR2FxeXOC4z6sqRU3HXO2+GzaNVzLRvF2/FGhf2
e1QSSVblNKYZ8vlChz62BICbWdkezaV6W5C7prqqD2NNrLnVnqxYY7G339M0zQLdGJ4GhwAlZigo
rHA11TNZBEmsApJu3uuFc3oXz58KDls8VKeF7WLqEpbHaDuMebpDnj4zfd1t8skTK4CdwSjcvGgu
ckx7DFe9GXCaJPoLNGYV3xjqCkGSMWygxOEnm5baMiexE5LSEf0fZ8lnKkkIXkAjrKMZ5rQaDSr3
3eUz0DE8RkXIG2m7+YxNem1C7PLRuZKMxNaHNMd9iPCRXRedeXVNpl81Y8qhRSeOp2mOXixjOZl1
9TsTDk8YveW6ZALC8J4LTX4X0yQ5d2JmIDCK2nVM32i7/IupBdYdR8EskZzmBcW1Z74WBImEXXVM
5IhBArd2q3Gzi2hfJGqHXvAM+XjZlAtTb9aQ+SpK/y5TQ0dx/h7VR28MgcaNx+TA4h6d7pim9l2z
jDIgG7ba0n4jN80moSPEsuIviqKmyrxb2qEg8F8Qac3B1J5AhuVBPa/4qrJwt6b9PenmZ2w6H2Hj
XNJWnftSfQ1WjUWWKSt7oDLrq6/U5mU1I5s5QLwjlgkCxyozhIXVuOTEcDvm+cUxOPVruf5Gev92
KNNb7Fa4x3ImvKmCp7l8uEuByWJtMMuJ0482XHJzFEQ8+p0ye1YJTnelO3BEL0ZmgL+BW77btnWI
KohUElMgMx93rQtXFMaq9trW0bJzOnA5MYxm8dIp/ZLMxPaNoXtb2vnWNH19sSbxS2OnhjP5FKfc
ZsuQsxdhx+QG/JV25lVrHPAisD6mfvgOe+9dinibtvExnMu/iTnzbBOi27O1M+S/cVksttrK8hKN
2vcyo8D2ruiS55lwlxRkAoXLRAa+RsMHiF4d8igTRvIUule6S39w3lI70dVs/iIw+qWrLlOR33Ux
vZnG8MXOCi34kBgGcu3CfCpmCTfGP6nJ/OQRF72maIbITqKyC19WIz2KiEhgzTi4XfHVOhlZZRky
I+0GV5B9X2XTbiiBvgn1oFB9zpvl3YuaJ28ODzKbCEBRu3xOFIvgcMbnt8VQeBH1aOLQo5LSjOKD
qaovM2z2YZZpm1RftpnNr4//EbG8BZtKL12rLXSPVWdrj7rHslAl7YlUJmwO2Uue6vy+0Rv2whTh
DVYZAa53vY85ajAyFObq6Oiog5YzITzCDfFSua11Rj1sZEfHfQAF3AB8IMO1O2pD/lekRD63hse3
oakxLkDuC+Q80J9vYL8winFFpOkyPJZv1Uoxb3EkQRM6JSJ+DXEiEEh5jl3zYY3Fwa7DgeTr5SlS
JuVECwpIhBZYSfpyST6L80B9GrrODr5Wu4RBMRscfs3pASPCRpay9rNp7M1kBNlMpq0ZlINFEApS
78jS+/MiJsIlZRzrG3tkEqeMjFj6s7aOjq+OA3eGdk9no2uZ1yxbka4NJfozNlqXYJGzHbffUaqh
2MCh9kz9BgpsZ6brHRsn9oaniUKWLjyl1NXW5APdgMepHD/Nvvpjl4qeqmPeyNJhyV4WWlQ12Wdw
eqSiJbwOO7f9u+kgVRbZgCMC+CcdgJAgxuLLHb48AF7kqdFgA/6F/SO0bqq/oxHsI6/fgW94cYhg
ZNnSkBkJo+TAyDElHZ80MdwbPDQBQM7DiD5n9vLVjrsMbu9HIa1t4pn5jjncaiMFp6wEUdBidH7T
efWxtvtHMlnm1pj/cBjivCeByFTYAahgyhi7Iw5VEQx6y1pZPHU6WdmxBNQ86QREd7ggW9rnYfrS
zLTd++lWlfl2nIc/8NSo66nLOfjAdrWY7SEvfp6StwGldN8Z8inKIlpGIwTCWT/gqmS8un4WBoLm
rMvvMiZIv2P0ZmNFpyhZHlhkDMJtagpMssDq6C2ZxX/xRMbbYH5nOTzHEAfJBBsSFoe9KdkzkCrR
6GPT2sgIlVWkX1Nlqb1LPANZp9Qn8H7UgBtIzOdEWO6+VFOM4rJ8Lsvw3cw4WErWmJQQpmr1HodT
9smet4va8DWO0YCLpidAd3D/ePbwgDO06+jpN9FLX4pit94nVsk9ks0hfFMmPPqFprHowt/RYtwX
jop53Nw1suk2BIh9E8AXAIpnHwv7TThUR2tJP0EJQTzEF0FMLAZJ/H9DX7Ga5EuA/4+tuYmbwB29
5660/hVO9ohZ8jbD/NascZBmflq6+LjA2HWqEp3IJXFM1VsFomb9IGF30E1j/bA+IHbMHIYxTDlj
7/949gnL5RDdJPL6q4KDfWTq8lhrtr2x1PRLEH2Rhd+9OzsbNbClWONeMcPJMRjDQq1HX7TZsSZW
BQPXYDs8ktqMmJ52VhMgY7UHIQ1YobyD5Yt7ft2r+jB5dciUo6qzn1TuEPBVHLSFNOiSDLspsrZD
o97yMQiV+W2se0MkaVWHyXxf185BLI8m5OcJBf7MuuFoCxbuyIn/y5HVQZ8rHOwT3NZQnUi6Yn/j
tLpxBxw4Q7NOpdIrr/4rZnmznZMmEmjzjR5i2uAO1/v6gxgjrY6X/TwgE84DtVXfEWQTZfK3VR/o
Kb8NmdHtck7tHuMxRkmMXU1sCBh2VLPJAGoaEwOdFd3OzcdTB8aP5WDad3n3KqMxYCrpDyhX5kZf
W7m151A/am7xzynp32bN79zL0qvLTGq8pqAuHOnPSSkePcsiyz5lV5/L33PmRx1x9uH46DGpF2ly
FxLjcKWAhMdDt43DS60JjNaIlvs6nGkuVjomivSV0KdDamQxKyJT2PkAOyovcZDr0fAxFILTbN2f
nIjRRtX/p43Nf40HCyXJqn+WO5nE3wf6qNc+jbajh4cjaup95RT1rqY57ae5PRxkaUFiw1rhxqAE
cFmSX9Cfy/W0ouqznjYHmU9X6bhHD0uZsmXJZEX6BP9nR/OP9trMJG5lzhunzi9KSy/VMj/NsCm5
YdSnSwhnVprEDVmMdIMns2o4hGac3ub0i1I03NiwF9YbZUy9f6YbMrtufbq66zdN+uyQw64NlaSJ
Xxp0e7dWXKx8oIZdIwVFO8qw2E/bGXHsaEbew5Djq3J7Y0OMYH4kmAtvnAE1qGixrLQTPv7Upj5u
H135nGk5Wx8rFiouzydoUx3PcD4A6aWAoCVu4YMeAJSM+O80jd5E1Z/Kxi59myVspCqMJpy/oPAI
o+cYG6RatXeKMXDx2hjpCNmsdz9z3XvumeRlhPu5XseavYi47JxHUgjvJlC4trNI0m36ssQO+MUm
TILIUyf2R+YibDf0tQpyoBZxkbAJW6C9CBfum4rUSpl+y+7TyUNGmcQUwfVyn5HVdp5wH6XDMGlT
jiCg5vRCPsIUpA5HIrInV4+vne5o3+/F7LpHrVqT3LekwKkrgdXbQrZ0wRrjPmUV40Oz9VkRwxxQ
FD8ZuYErhnIvtcm+sCv11+6Z0ZyaTm4AoJMUPjbTbcE1j9P4r6q8GQs6YRw25+Fl5WvCuR6Ppt0d
6opyKsqXcNdhcR3R3xC0OsOf0GMMIzyOrUZFZuXv2NmnWN/qSPzQ2/m2+mlcxlvVIe+ZFCSq6A/c
nP9Z6rXt208rzR/YKrCdMdcWTMmgnlaWiy2d0O9tVpefLufASQrvI1igc4ePddcUAxYU8IKygpir
N3tSrdaSQuLWehuSdSLZDGw3wmRWHDvmKTfYol4J9SPbtvUzTGtt/tHLNgla09S3neTiGZP3TjdQ
ci7lio2ZYkSjjF+o78AVC83i5uXB6euW6H9oH0tf3BxLsOkwb6foYZRD9mYyZ7kdGBqLOIT1jNHH
aP5mPh+nKKH+zHL8bdbwjLS9xXrkAf/CvacNRRTQ5AtcnAcBbYnY7xNUNrMq9nHEfNLaMKKvtsXW
80Em6aHRYsUBdAx90aNYRHrmG4m0/bjvX8kwkQFI8Hzr6XV0iWUeEPn1UuTh24KPw4fz5+1sMd16
YWmXiL0xXr37Xqpdcmm7F4+FgKds+bDTTn+fM3AOgBN2MyOTB3Mt4ieL5xchyGG8o3PHcVOYFTXi
JNCKdLGfY/3VG5PtKHA9oYGmgWE7tKHSBDquRD5wbSQObxLfTCUz0wlpaxUGeo/4vCF9TUNWVRFF
6iBExfEnm54nXBx5PRB+ZOkPEBX81hNCTFxqwLfLJmI4RTfYwxihlBRp2w45IIC+mHFAjd4WIww0
i/V7GL7oQDHNETE/o+FZNksUM9Gm9PA7e5O2T4UWUY0v2751tVOdGP/wbfbHzvZQ+SRnsilhpEKk
fmYxgBdVHg85N4SumC2p5vLEQeoi89Dd2KCUd3gRt3YNQ3tOC+mTb6IHUKX3uZl3R+Ual8Xsyl0G
n9qW4R4nKmgpRrSi0fldj27tD21/jJENN62GvlNbthuknZajJmnB7IX1XoM2TMC88ufS+Ix4oflB
IIrjTn8wyuMbA3SYJGXmqU1GQoGYFgltUg5WW3/hOP+hFu3Cpf0FPMdfTIhkmIiQh7IXEbnDQffW
3F927fWBE56LgskLFpcGZ2kdgc0jHDZNCbeg3PQ4tAzVBt/njrX+LF2aO3o/r4eT5izH8KGqBgyC
9L4LrX/A4iq3nku0vBVdc53ZOJtg3DY59AsqP/MdATfPgubSfrIiFhSjeFlZDHfMN/Dqh4t+4Bhx
liZs4iGz5XHCp+nHrod9U7JRZdD7TEngHq0XLK9YB/Kk5vlW5i5Xc3tQkjG+phMHUxKKQXrnJidN
dVNnuk+qChdaUYQBeHvr8MXO5vR7nFlxmv+QHGymnUA1mzodOqJAzLo9WzUMPczpjj8q1GZnIg61
aRE0pZW7ezeZfkFKjrjGAyl3joYWlAj8H9mwmvZMfhDG7JDoKEC5gukuyxY2E+4JBY00i1MH6bqA
UG5xZh4NBhhzY94S8x89l9qnEcp/VWdA410czhcaxtpptqwrWVmXWcexoKnpJWRmLpsq+yB0VAVr
xprhOsZ4IED8k8B/fcfIDUOCTrFZ6oupcFbGyaIFIfx6vB7xE3kE9mYJBSH12je8TcpqmuzaZDO/
0gw5mPWXpCDhOG+yPZOkHeAffWu4VrmJXXr9A+HwwsNwOjGoFuBlD5jOPhNP9ez2qJ1Snzjjue+k
28++VuQJlRyXdBAGmXK3PvdcznZTtLWXctro9fLANbTJTJoaYRU+x9aCs6zC2k5SPmNBPRZdQFgm
J/9OC6RGonjZNft8xolEGRroNAj3oZu+YO0IMO8HjivyDdEfr649en5XjngX9eWO3RPgb8LpHxrV
3ayNV3PQXyx6h6QBfjOqCC4tHo9Wrc5LbNK7Zo85FRDoxz7O7+hVv5pW0uWbCvKILU4GBKhmK9hR
7ZnGxLo1l2dLS95jPcVQ5ahTUsb/GnKEEHzpSzsx4em9/j0l819N9n6qkHv7coFvSKlnDg3hyCWs
7yEEvCsrxhVCJuJOXjVeTDsa94QIv2rFp8W8QGVlpm/E2JMyRbZiPGF7xV2X4LWK30rRApkmKI5S
N5fEGXSgK4zw3R1tj4obpCIu39n5ioU2Mb2ffnZjqM6REH/HubwwbV/RNDcOYNLHwCGqObBDl7j/
gjIGhTBAJ6dCWGLIzjYzydTBvnDnyTfgW+aHQpudo41E3gE53zJKZfoS85PrWbioa7Lpl5hYt2US
/lRR4MOLBolbDpiNeR6KCb+bo6EF2APox8l8IYwSYzAZOieIMbRdtJComZK8YLc5TjH5DHSGC43r
aw6avsWtwixlOFK+ld4E4dPBFp3v4UZXs84xKR4vVpP1O8NiYqjTNWZtl5PQ9OJA+wRhlBkWFM/q
uIzIOFUcAhYp0X2lR7JPmDKg2Q4Wwx5usXfWe1Xm8XvfU5B5lsh2g5zEKVP6wymIHh+tg4jy6TSh
VW6dJ60b60DRn/EXRi2T2nOpLQmeFfA5a8mTbOaByc6gdUN/ZYjU2pss1gJ3f1qjTiiG/Yc7lcJL
N/eUEwlRCTG9CbQv5N26o17SNREQ1MTNmscMfDHQD1m6hxGQDEQXoiZ1vcU8QdrAx10Ek/jWdLWA
udKWw2swjYi9nUn7uPpDOqWGrXn+M7ac/bwep0AntPclMfGrmfymBrO1G4dZNCpS36tHriC9eUND
0CUL6v8QdV7LbStRFv0iVCE1wisJZkpUTi8oyddCoxs5A18/C56pmheXfa1rUSTQOGHvtVkf/WYT
njwSVwdaWCJwEKVv6jIomdhV3RocTvKtKgYCgZluWEt6XNKefy5ZqLlanI2tbI2z6fnfDXM9Cw7B
1S3sUyyL+s5LOdkD2eKLYmAXVQoFlI0rpK90vAsEz3kzVkdZ9hVttXk0bfMxFjGKhsQQmI8Xiox2
tef8+yXHQsPKPMCo4S3jA8uqkW4UB49Yf/n3Jf9+V9pTeSYABnEmF/f6d2Hl/d9XoQCjBmWWvCtw
T6SjpGrb1lOYHVUMbd5MlyAKWpSTbpe/GD5RbYh6BjZNHlg6bZ3r6n3OBzeSjT9FVWA+BQULTaeB
kUw+Kurr6U9huOGlnK+cfLQUApBz23VRLlDUAGpkwleLeuNPmJYQQCJaWqiu8XAIflIyvao0uata
n/jerLl4axxDWywRY8/6rFTyEATZeJnYFJQFBVXgu0dEPIDtzJPEwvdq5VnI4M4PI1EQnd3Fzl8X
92XgeunWazFdijHAIDAMWEGm126u2aCaq+UdrZLAunTi5NuO9TCRyGMw8/ME9i2/vYb6oZQd/4bR
nrIGiwDdvUPMnPXXQOixA5mMmzef/0qvGa92MH94VShPjdGzBJ0oZFMbRYQy69XTVWN067GqipVs
mD4Mpj8/F3it3MIxWdcHwK1MOURV3zGnYuXaJctfJu8DV0gw73UVPwCK3S+eeOo9whkgRj4u6UBX
NboNDavxI+IxOZiu7HAgKZ4NpMiGvbJQDjG6c5g/0wv5+6HjBJ8UInO8wHcT6Cosry6qgHC6Cw2X
Em2UN6OX3zD7ijNa5vz873dBZwcsVv0qPSgxXjzhhvj3VrvR//7W9DB50o2i7l6v1H9/Y2Hw/78v
shsHiZWAQvHv0v131f77wv//YzomjzWghv2/a/f/r/AQu1K2Ef4twAX3vxd2vV7qc09iwmohNA9B
bxz+/TfcaVcrWX6NHPViTglBO8wvuUMUL/Xoq11z2YrSqskLV21UpwPBu7ogXaI8arWwDYGqmi0w
iYlgjziJeJ48G7pnKlK8EEgWp2wahdixcWjxocvvymAqzg9cUHaUzdauiCQYRmOXkgpdGpM4j+Ys
t56adtJf44iz5beqjJ4ZFouHZUGOnvXbprgl/TzfJyG+NMFJEEmzhDPLHG8u3ucOQV0HGkcZSiIZ
unfG4IvL1SGiXVOadUXwpFX36Y/PmZXRBy2Q/gpbbog9ZvkqHQLlajKpReI/y8Duj6ueLgjYHRJP
Q27mXBMriSduNs/5urTpG8l2X3AraPdMgZrM9h6a0GvYxzUOO0ShU7P3prwg//jJMoK/3Eo21xVg
EnxhF6/HT1THzlNh+TlJQn0ZBWN4tMnKAWROKW9QRXqCJSAKAiouZhTjiHV/IIydfVNOFcYuYMui
fJc4cfz4ZbOfRcVcQfm1iFI00az248JypViYOgetsx+djuUCetttbch4E0AV20y+sQcAbh6aeV+k
qb6Fc0iXRpxTXFRoZrKXrCu+56zPH0d9ZAYFZQLN8cUbzL95XQ9Uh3hbfE/hVGSmMPBPXNuc/8ue
c6QX7S7o5oIpugUArwqsfZWzyMBikx7rqXDYaJqnth+Hne96d7poGfHEAZVeEUblwELOHUxKhmE4
jgRWYFVCBDbPLAVK0Rx9cj/GNuVBEOs7bv5fzEkoomP1Pi3dsqnVZ7Bw1DKC9UK6oT7E/xCUc4Y1
goffUNAv4evkzGlUhTfATHfsgs6MGp3NYJaPfeggHTNncqw4ooB5/Y1hMzgNovFkCO7TpDK3bnOw
LO/VC/70ZnuzNWUKMXbBpmtheve4Sl1nPmUFSe1pB5CDIXYLltI4WD72nYkpkufjk+4JCN3nz1Pf
fgZmXh64MGH+suhjN4DkHhEU0py0f/ZT501ZnYi8tvmJNd1DHnLpmn5Q3TNpJg/8O3AmuenMtDsm
HmX0WN+X86h3NoOaoy2/OfpWNj0GJ94ARF1sMRKCpfWFCIPk6EMutLaJH2McGCl7HKe78ii9YZyV
a3JlBCwgOGovc6PWQs7XMK+HztaVZ50FxfnfHxek0bz2fvW1sYgxPPsMHc4+e9lsnwfPhVkWNiTY
AN/Xcz7vKpdcYkOLQ2alGQajETVMy6sbqcXOLiXREYcO1IXuNg2TPExziZAKRQbGXHpmvm4y3COG
M0Rt3cKL0YjUUi88dtBbzN/SYdps22pv5ZpdPs5ndRjK9G7q/BDhXkpdk4gPF+jGvqkgKoahgWXP
4mcPBqZ3wOWGbVlREnAKYpaFHvHvO7iND5mfDY0xT91Ze1jYaDb78Nj40GeqCrV/1hiRi38WUEW4
hvD4XBRDYtxKrEpzF4wnaappH7Z+ui+4HQ7SYVBQvQiRMGbGuWpqlRBHV26LBkNGlwpq/2YMTlZu
fvX5cEvbZXzJDONTz+mXHXYxD0L4Jpld3QTFCZUga3BDlvdN473Z2n/iocb2g81RlPkWtSllJz0x
xTWmBxn1c/6CdvGkUBG/JgnCjGRKD0wC3906K4+14Bz3QokvbfD9TQF/gVUhpio37baqxjcoWxA+
Iwa5cabPl789XgyUfrSaql7Nfin1DAwp2qH0TuFIgdQ+f+GaYsFihTgomga3eXkD+HJWdXAcPM9b
k6+cKCBeVwcYcOcfkff3QC2qi6j5cYXfP4dlSh53M76EsqRBcYdqHxeec8BTSf8FL4ejbHSuLSAZ
BkOgzBK/hao4FY8S7XDiVzdTtft8MSrSEpLfvOB5D9T2QAnx7NgC7UAIgUZSQhth+0voWgjjMX3W
w3KenH7aqUUxtpE2Ko6wIYgax5WxBHuvauGtT/o8KwoTpxEgIfFysVh9YQmieBXhtw1JhEOoeasT
hUxXsIomQ9BrRY3bCaiIEfTWRRt0lZkeEjyq0ZyhbQOrg1vJV+lROMOn1eKTMZyJnXeWQ/5wXwKt
ixXp+xK25sWq4g7S31NhNwuykuExH4S1yQwTXcHcYdqh0O808NiZtkVA+OMxaO2b2HuQbs18HSqd
t6i/mPuQrqVYGYJh5zrjo10Z345KIhv/9dzKewlI2ZxbUA4WbYfr9q9YX73FY9lUIknUw+9ShB/p
2N0nqj3VhKSHRXOpl+7eV9xYPUYJXELAG5C2s4ej/wDH94iJu9m6vp43jih/bfvYh+05tvW9EqB4
FpYCUZ8AqZ/Luzzu7GheotAbZJSuik1gPITCLYfAqShSS0Rdorefi3l5jKG4qPx7YWFZOF6zd2L0
ujE0aXXTYTxEzOauOmGuICuc9AGO3W1p+zseuaAaejfSwfyz2OVtSuNLIe1s1w8+cSvmvRnP7TE3
5hvaVEBnstoY43D1MUNTxbOOg42hEA4lAc0UUZoek8XJBluRYkx0Q/FIx2n0Fm/HXH84+cBASupr
PWZvDEhXf7L3powq2bV9Q9ASdWrpYtyaW9yvqn/MzADYJb7wQvFGSjG+FRm+pCDTr7i5rnlqTLu4
n/+Ar/q0bPs6KnabhrKeElbUEQl5H6IG1WKD8placy8N0YLpNcyNNRDhobW9n8DJc6wxx9DYJdk9
QGqwjprwqm2c3xedl4MwTO4Y/r2lVBcp0Znw0PqbWe6C2V3lX9nWbvSrZPK2ZWxyLYrVUTk0UVn2
bzlDcxzxzgZP9b1uk12Io9Rpqg/k0KwuOLh3TCj3g/bkabQs9s3Z0S5ZViCB7z3WcLFmPTh4zT2+
hr+UlTWG6TFj08mouBAWnhNYYL3D9xa9M7DnUjfk9U1MvWTzhduEKr8iDKlw7T+iwc1ecvgOfQfX
PImdTQeN9J8AilGlm95PCt0i8iVwUC0SOtmM1v3MBtiw5K0ZemxEyBF3C4R2YIjWXqnVg9MUyS6Z
6hwfgSV3WOhx7HGUUNdZWHSJJGAapfONJuWaSX8bla3pnjyW68qkJ1xK6jgkLxwfpvXgyMa5pHXa
74uAoB7TsXxO8sVkh88qr5AW3ucihUvd8sgJmNngbtklIyoKAzV7FpyCskdxKTLqc8u+5/mIhCFG
RWAw+GIKw+2Ukqg1lQbKnvRtMlGKGg0OH6rlzehzfIa4Ce22vlXlzSymdBe7Odo+FaLCYuRstcc5
lPwMhfWQmCgx/SFmoeCzyXepgEOY010/B1tvwvkB8pJLYym3/Wz8rRgF7Soy+epa+sRQsBnPORwi
KJAflj8998o9lisNo245hu3E/h3z7HdMmvIHsHi6mUvjvjTKiWXKeW6V2obZF0wHCnY2BpsOJ2uf
71jrMmFHW0l3tE0907xU7VLtejVELIsRZrrPXZg4556uVo0xU6TY3Yo887YZy7DUQh83g+FD175p
J0BH5vjv5PB3qW/dhM07W8xp1Nr+dfIdBvTZiCZ3pj+DJUAhnwYlK18mPayW6ZYb6e9qI/twsuU0
VAyDcW7QYP1TEEr5vsAmOEyecbVDW53S7le5nndBKm6dZBk8xlWs9kGHy0aO+T6YrBOmmXi3WJWO
0ACA8Z3LCDkCQgAjg/7oPNdhRr5wqfeOmfw40n6uy4lyDk32s8hBQVmNgfr2H02oDjWLa40c2clZ
xHA7dKVu7qdJ3aV0Q6XjT4T2uWT7WZAB2PXMS3r1LIPLKgxQPAUzpB9LvJWzCdQtdY2tbnC9xqnB
rKi/j5NB7fPJQUTfBEhUj7g96SL5htt8cOpt2CDwjl/rFWjdGsYbgYn5honyWxGv0g1ULBlrQsAb
w7rW3BdZiJKEjTQqpoa2T0m2eW3kUZVGJY9/6tKUV7h+K4BAx5kbjeDEq+VUPB/sJj52WvyK/GWy
DVYEkBQbZpaM9zHl0/GFSfnCQOTDL2BYJWunBe5vq8WHnZgkEFKA17LaadgUW5t+bWNnlrOFfvnp
dKgNSVvYW3zQ7eAhpkj7H8BzcCbbSClYSlNcozqkCTKb7mHJ01Peus+pUb1bgXTRCkmk64pJEBF9
LvYHG3rdUrt7RTvjkf6CxQHhBk1sF82ISM4q4TAvWOTOFevloPgsNG92CJfHbK4KBsLi55+mSXJv
OyCEomuj9JDvJkrms5EeGqilAFhCmD15dRLOr9Oz889KFk6l43GfLjWWymqKQCIcxxzJh+vFLpNP
7AFlaD64eBBQEecPfRPIaOicS1OoJ+nNjxCinkq8mhthtB95Sk8wIRTt3POc2sneMu1N70DmSoEK
eWtIRec+r9WSmkgBTQoceomhul0QIqKuYuvcFoe2tuptk9eXjnhdokc/Wg6K2Bc42FPwT42/6yUk
+9QpWYYxUuzT7L3peZ4ZtkuFPNBI+yC2ee4Qr/KdyX8jLh0iUMi/CHb4rw6HOwRs+Le7UBzj+o1L
PioXs7zQoQV0jwkkFGTQBmkxsXytMsZnq0OQcr5/JjL3bn09pHDT8QbDmd4Oan1RALRF0px2FB5c
s1/JaPxFVBghFvcOhi0+JULYYzPFPngopoDUyMwDxqOuw3A7Tc8lqspDr0fsLrr8yBDNuRXV4UwZ
jjnWU/u+DtZQAKJLZN5G7oz3xRrUo1NVXwhBgqb6nn2MjwMUEVldSxcxsHawQGluqw49uRUf5lRW
e8sQ9qYe0ySqIAGEoXMeU+uBFRtswIURO0Z5jKVBUyL5hx0xUUp1LUN0MXlMlX2mcrnaT5bHqgnL
bC2Wvy4ROscOE93gTwec9H9d23iT0qa6GmJqEnsACeHm73J81vaIs6+ROcqbZmcRmbOFn/fXF6xQ
a9D/yNvfJruHOzI2P4V0L0Od/1F42hDd7K1mwitZb4kOJGeG19so/32FceG2sDle88WGVxYOCF4X
tLj0cGzm66gRT9kAjyFsCCDLiFlhEFOvMyW2tqARt4MasxNjTZ7nMYrShpUaSzu5jzWzM4CwjwQs
oaKr4k8dt9jBi5lGGtsJdnNGCQqbA9cS1xximqn5IpvEYr+evJcMobdAHO8sRGY7OWPqQA/BCm1C
YTob497s6qdAsV0cQOyw20urDRL8/0KV4F5ukitksd8mSO41oVKY0BE0LQDL9nJgxdBMIhJOy0rQ
KBcMUnmUFuIPArl2P4uAZOODUS+4sN2u2pvJ9d8lPA3Da+X0V2VwzFeDz+iNuXLP8mbMUaqtdqeK
cgsDTT09tPidAoNuqx6LcxHK16aw/vROjOC3xLLXI0jGSUmr5NdG5JioyQz80Wxiq0fqxHOBi5Ms
NieCO/KTJnLVe7qc6j+5j+drHvjGjqYNFwpNTucVbID0Li87fS9n1v5J4ZdbjxzWtEbHF3L0tFmW
4cHEgWbmabHN4idjIROdNhl1L05vVJK/jF/abW6NWOdysB4V2hIijxHUMRIxRkFzFqKy7pb5bsEU
ccymzyF3H5bYibfJGMu96P0LK18kuJ73vEx0WyO1BM13eWSOsBs62l2X3SkSNijF05c7IjKRBkw+
UT8avvZ3XEruDobSErVZOW46Vd6P2fQxFqufCx2Z4VQ7RqL1zoIIHMmA7tqunHubJqk3/eI2OUYD
yScah9+x9B5re34xHeeUxv6rAHefuyZMvOCsbeOSYOrZi851NlpvAx2mlKr2thkhjgIHRZbVO8ne
GaY/QRvgBfw1J/tlctIX6nN+XCc594v+bjoOh9roXsKhOyU9w7bQ/1kCKLJjUf4IsqDzIFyo4HlP
28Z+yy0+21azQm6xTR4RK2I3ZvYVM/kcGghlptFGeQ/5nYq4tk+WzZPNW6geRTWJfWsIPiksjl4g
vrNxMA8VgEpEB8QF+Q8YJK4WuOZdOtIOpQhExlxbQBPKO95IcZ1rgykOfeTBzfECojIdY5x51Qyb
1cCieRYy/c93nP8yaS4H5jB2pHxgNZPx1FseoO6ydraJjRbTj3H1+SSkGzoxT56JQyLL+p/QRqIY
l7wiRtGMu5c/9oTbmQcIlDgR7+1plhhDMc4Zk3lUAz5uXNV5RDPE6wmNWxErk7Ju0U+tl+sXg8xL
fx4BZ5zG0fQuTDO46bYDNfY1LquvYO67UyqK+cFCSRXLMNtlMvzjJV9D7bA12Qh8tqdsRFfcjiDM
LN/dLt74G3r7tqiQnhr5GbkXk7bZybdMOTCexQtpNGH8Ei8BCSDTg2Pl6tkp6Y/iGlP7kmd8NCAy
GA6YxS4YgMdITb5sxRw/w0BDd/yeyARNit/qk8hcVomTzClraVgQM1k7ETLGTNrlN8H80SUzgWlb
nmFocYSgSm5ZujQxTX+gvsEzyJOVMZTAXq4BFPkedqvSvsADhdHj1QT9xfWzbXGTF7l9KYuKzAqG
y0tQ3zeQLGOPMr19A7LPI0vCjbUF1TWrIMhePs5Q53NJ8xhJF8wMs2Sw1NrBhXW5eSzM9hK3eXEX
xiht5tIUUWEwsht1X50JId1CiEa541DQgizZ1jl+Wj/PmBwO794UvISihmRFzBs2ovTHjEdcS0MB
BYCrKmhyxEqtkxymCk1mmJzHyS8JTSkPuq5XM5/ziwiQNpBlJ6TlBLrSahRPxo8gR3FBNjei/Kqm
WfVb0LqrBMTKOCXq/URLeZXKsY7LthGFumrbfAsQ1m38Kk95ithd5BXqOGg/jzqngD3Yiff5n+so
KfHhs+BcXJQ52C1BM9NYMWU3d54fMkls6+OUY5cpfQrTGcenmSHB98cdWmSB3Vy9YNumbW7wJtXF
CVTCUxXC8khaAGkA594tZ6Sujxmus49HJJMH3ea3Zk6GimvC/BOHbHEyGjknJG6Qu2GTxvLUD5UX
wbBG81dnlwBW6bFF7YNMW+YQI+1r28scwGubAs51Dmx1qCWnnt7/LS/hk0C0PxcFUyXdw1nEpc00
bsUWLHG2naQKNmYWfzrGyOdZBZ9JiM+iyxuJLz9eGGCYX7K03SgYiru08S+g7Tzm8YxUqJ27F41g
8Fno3Zi6zDIbtqlhSeOM2PDXNlBs8sCmdFe5wLgep58zEWzKHB7Lwbna9XJBKfE5ZA5JarkARc2T
CVUxB1OLslPjawek9rT083iI25OrJEqj4XP2Uam4QTzuBEsrYfAW6boi73Tx+12SzI/CrYPtiAmA
AfCxbjocJmJ4Q1f/ZwEwTseAH9c3mOCx9KMoSJ191zvBmVSajHVreg2SFl8Fj5sitTRat/DMEtQ7
FOSJxYkydyrQLAs0xKGWavmip+IDyM/OQp51QoBx9hvhPw7DyzQQ3J7r8AHRPTDtDmZfOLeHIu2L
G+vBu7ZsPuKYiUjZ6nyXd8tLUGH2WhoxbxgOsV2fJu/kzpQRiJCPKeKb7bovRlotehXAM50gfiRo
9Qj/vRtazAOOLLcEMesL2IUfPyzn8+Da89Y20CVTvpFyUkgRzX1gsyyqj22Tymuj5kviGdNZeaAk
HYNtjRDm0e4xo1SlAf88RBmWhOqSl3NL0ARXIvJOaxu6Ne6UAg2DmR3Ywjx14/LBpTUdLWWdk8Yu
Dk5HE5G7yrrrHFYSEiXzRvus9+HQ/OlqlLGmQ+FQFE8WoqUz1r7siFATuJi9LioTMIOM1JzEpnhJ
B0Zt89LC7gCfoX37rYXb2ruwFOCytWwYqTxqBHXFMGHGg+VFx+2k0ZDB/hLuqlBDipcyg4G4s0YA
BCb2yJo19JyuXKd+GzSsfCtU0D4hp85sSJY0uXtxx59R4fLXDO/YarqPWdMeZc6/6LZ3gUtuE+tL
xcWA8GTwkUr4TGCPHbrgHQL2PbVPdalqXD9hrD9yd+IydggKhgSR7lP6SsYo0zlPGNWPiJs4mT+D
bvmshNce8i74NQA4wX12y72y/IvMeVyzP4tgvMHCzvFkip8qxRgThOBki1peR9ck6ZepBHgMqLg9
izNUpz5zO3fJ95PmtQLn8u+LDJrapJrHhhk0BgSbsfuwrJ2ERH2AnvdRjlD7w84jDbR0L1nD+Bcd
Np1mD/EYMxS5HGl+rn3lXAj/cYQCjdHpP46a5c32mEB3OWOemnoqamcO7ZZU8kNYVBjtKt5LFGLe
pRrDdQxG3g8UJgiK2mUUOR8qr0DzCrmcwxBZnmpJpUnSU5t08o/yqMR7cd/HiQvEJbwsiYmK2C9W
3h3U8ZjEwNCe5UZ1eNpYdeAco35m2md7+//CDqk0xjy4+Ag5Tc2TiU1nqervLgw06ecIz330nE5/
YNvAkKNz/jjVHqz6whRDfyaW/TUPpqR8qlnTShwBRXA0luFRK4jsrW9/zma/7OqYMx0P615QCOJN
YGqhJ/czxPNGNkLyVvc1SGOrf6J0BXaiVujSSBBQzP01DpryRdsvfNoeb0N44QG7dZe4hq3OQ3XG
udbbJcSlFJw2htaoCwkxUB66AD+k6vZaWAA9TwEbL/Ou1c5LKbm4xWBDYxrA6c0A1moX5CZYvB/Y
Vg+z4f3Obm6cW18rKDe8pow8d1pAKa7CCr68Mj029RDvpFD21mCAPHONRKKU62SozvdD1f6ksxk5
a/ObjbQWrZAvdRuSsSjQMVGv7BFAdUxLDYtNqBVNhnT2KcZfZE0GfAX22xXYjusc9D8GaCVskF7k
D6B02qQ/xhOnY4p8sW1Z5YaF8dt31Z2EkX9AW3tLSmeK+imEtVjkDwHwNdiJ5E3RLIfTbEeJrolD
JkWCLU0dHixMZWnTKTpZ+d+ClKafzfGm02BbK13vmWf8BHFQblObHrfpmEg5mXKQGu51jxsaZ1d/
1jBrKI46VlH18OMTHXVpXOdhDrxxCzhqh5mEp4zB7UfH8ENa77mxIGjgNjGBYvdQKGWGS7w3D3Yy
F3tlexcoZLcyBniYhz1cOrgJQdAd7FHY2zwGFQFPFcxb3/IuquylWrxyxzn82JXGbZXbeglPSXdk
UDh5yV/msHkHa8MSr2PRUIqyzCrGUJ4FE1DisNkm4v+1kEB0MzOCEdO+Wz+kTJ6PBWf+IoL/LDSB
YNz8AzlQiPFCIO15jHqYRTBmDh/Apk9CRGKOl1KQIszmFzzegsxfh++zFOmVn2HE6BwobqRIpY5/
UjMSKDcFm+DldyY44SNug4c+9sxLbgeviGYxcbgj9yEDMFeddelcsVLSHZP3Vw8lYv6ENX7oX7u8
uo6W60UD+EeMaThtvaqAa8AUp/TzmTfBuhchO0xc81NMZ6KI+67FcK5RMoZqbSmT3ryvloTJczl+
p2AH3oSm2cltCNKS4JAJi2oUoKI1xxJvqminHfzt1a5Fkc/Nvm3w/TP28NZRFKQ3aNwcgqu4skHz
IinQ2fGat5XAemFWGm7qGEGA4kl3CMNpNzXBxzjpaUc7/5jUFJJh3DxNovmmXYb6ZPvU99V9YADg
kW35EoQ+H6jCbSOfraJEeWiY+xBQAh8us/eCBAN3QMLhkx/gWnzAeV/fFpTcUSuZsSP7fC5MnzvS
nX5h5hBBuJAyLHB5IH5f1ReI2FS1r8nFchQrrdaBxtD1d9YygOwBGmalyUtohXeeFfjHQfrHcFye
BxCoTO0DvLSy/a9F+c4wqLH2Gha17qcvRQtyp3zF6Jj67tSL6gQi6YZAetyNVQC+HK5CnXKsLXl7
ZVgxbmS43OrKVVGzuL/hVL7Eq3GZuUC+QnhurSl+mmHaWnP2Pvb60xfS28hrHvOJBEb629sz1pw1
A9417hppvJnj8ooVVu+naS3QSwbyrkSGkdhP9gwDKBXVf8DuAzZK/a4zmgeqEui4q3Gzbcdr7/EB
IHd892uaXGs4uWyLmJxwMb5PcjjaoxbbOUM1z+aZSHhezBA0VAiCgGUyOsxE32rA6EZlPjHtajx2
s/54mjKb2Eo5HzCvs0khBpfp52WqvmxLtgfi59wtsZ/DJi4wktSOU10GpmExH+8O4O2PDH1n23dY
mKZx4GDn0S6bEF0QtPedHbQwHll+sbb9zngnWy3em3pvSgYEboC1tCsAmJcV9oBSY11cmopGYwDO
nT9Ug/HbGZm5myuzO5aufO08r78g+mGSG18MX+yMNGQTOosR23j9iDmThIwGO86hW1mO4/peUM/7
RAsFidCnxXcxyONrsmzC5NGRkAGKSBTX3Snm+bJRGfRlSwvmSEmzL9f0o2wGIaHYRieJTdOR3Rxr
2HMn+EhqTXIwXPMmh4VDrNHqsM53g1bQjfxMGeLuBbP1Jr4XvtMdXEYOtM7WcuyM9gmxPw+vPkYx
MJMgA1h4Gzc+ZDnqRs/mwTe1/SVrE4u02va/MV9uop4lXcCHllV5F9ro/43sIRT6nkUH4aw8llCz
vlhDwKzZvHdjNgiaPPh9RvaLU15bXF+Lsg+aTmZQFRI2p9oWFK6Gjyfb6b2zL9unAdhqHQN48Prq
VZfDe9Y4y95y0fka1VvlITRzsi9jAubiVu+dzxx6mfojZEgzhDhXuQzuyipED1YeF9WhtyLMmzHH
NOldMN3abCGcFtR4Z/kQSyUD8NUgquIO82gqXwIUIniikRUxvuAs/WZUR3c+TR2tO8/AIgDyHLDP
Mq59b/16Yb8DuJgzwqpelM8Fz1Z4x0DsT+DhD0KgnZfxh7EiyXQ7n2Z7IJdlJAcFOzP6uJgfPHRT
N8K9dEHaMltFh/ZO7sapfi9miBZ5Nryj2YFKFh/QlR41X0JF28ODIqaIFShKfu35bNOyytuFPU+A
WHHNZZZeeNksg23P4cvKZN+0SG59cYMqEHXBwarCa5cCZTMC6/qF7rzc2gFpNEmt8c8sXNnFqoDA
2cE50XyVyNFTnCdblpAoO+P+QRfhYzDZ5tEqPuN4IiTeePZYVVUZU3ytqx/HURMtM9qBcbLUtm8F
9ccwfvfFRC3jzU89yxddhRhZ9PTX9vsnEz3RYJm46dO0uh9HPmWLjmfr++IXTRocBKaLha5hY1jJ
neUNxa5Q/gPZDIIxiHnWQQJXELcQw2CHGzQpvHmr8KHBpjzPeUkVGbtn1wsP2QKSXCMbYB33C9Pq
s43jK7NYOhiULAsNDwRMTIM0JkvMgK2Lr8RyvZvaNQ6+2fzYrt6TSRR54XPQT+XWz4vXcTXJClFw
t3nlYYrxDev2v8zjJh1ILwMD8F64T1Nang2Kjo29WF9mmrqnxtFETNjMcwXmXLd+wyRMJlNNVloR
FtFAOBijDnuTGhfhoL1gpvJeK1D0dVdwYP20CUNwyOg3Uz8NC+dHikF1Y5Qz/vsBTKJEPJLKT0d1
b15ZRyXR3Lrgwe1T2W3URDpXGjCIH25GevHzyabUmbNjad6BebnJSnxOc0tApmjwgJYv5SR+8AF8
GxYlXYadGeAcQP12/VBVn7wkVgjTaC9Leg2AC99ZmaXAuxosjWn+Yg+khrTYltRsWbdkSI5+gfC8
UfhUnJWUUhXYMgT2oy5JXmSJiWx2fUbnAPbYXL/YFuFotiYyQqGpWLziFd/f+vZ8mNxwp1H7DMuW
1RJSMxfv4rsy0L/d0Nm73o0Tbm2xL98NhcDHSHs2dBDHBxtmdUXNESB3KhbnP8EoiKTN/+HqzJYb
VaJt+0VEAEn7avWSZbmTuxfCTZmkTyBpv/4MvG/cE3FeHLuqvMsuS8DKueYck6SEVbzHUOcNafx0
YjjSZ9TjzkU/J1O8iVRyF3osNmf/Bhy1//cagkO7l64eTvq9HxuXuzNaOooi9qPsPpjyxzYzEQ2w
ydt1thEanScvaMOy5ruce/Rqkvpg9dYVGRHxScy3yu13MkJn9AOWkThqrGJe2yxpbuq4r9a5hfAY
81aoOgLxvnd2654BYWw4rdQXmzLC3METwc8udY5trbYeFu6uYBnEvg2TsR5ZfZhfc/QP6A/jUahr
UgI/wAueBcVB26ZRBwyLq2RwgIR5+2LO0QBkfUcpBDFzq3kQ0jssqkPiwdEvGTHrrrtjVcYbrWPY
kMU/XzvnSS/9F2V3CDifimDlmPW5xRVexTYFYNrfD92dNXh30yx2jcGwArLghlI4zDMtjSKququ8
6lJYE0nSCEh+H93PmcfBBk8sBmVY2a44ykUj9PW+9/Ho2RbVI8liTSprXmnfsv9NEmun7ROszTZj
kbx7+XyB/LFpPayuVqi4TCBe1pxe2Cl5N73mfOGyG7EyZhXAEDwaBXY9/ZqYWP4aQfKBwOSNwBdI
1HN4zOGKlw5QtuUijIz5Yph0XyGjmFF3BEIc4hsb9x2Lujy2L8xJPc/0wSVyFd7WEdfZvPgrEkRe
p8avgI3Iiu0jx+0LbDjge91TEzI2ocb/DI3Sm1mwv2yR8TeZpzfanC6BjbFuTDknkUFaRSL+6S36
FeZxlcAWSfAv2RP+JpagFzguq7amL6MfOzi89z22UGpPLE4c4CWcxGTVPf+K2SjYZ03Zuqg6Cpx0
+ZE6Lj3m9pdsomsUnZijqAwOQR3SXCRMhDjA6XNhndqMH4AjH0fT55ls4HCNTHGdov5gVb89rwc7
G+56xlx85Ha779RijPZmZ4tIz3I0TnoM1xkVLp0+i9am3cIDtZXJ8ZuvxK6ffseQRcSQ9uJYO5RT
dCreU9u1orB62PSCr5qpdkWLSLzvOl4dv+IIqaLTsFihCGHiUKDhnTapnYVIS2Hh2VqCuyZKmJ1m
YN6C8MHsGdHq+FN2DIn0B9Ly4IlfTP57T8XY2/gCRgiJpxMA25e6AbBRFnSGpAWf4BIYmkg9uRnS
kmXvQBlYuQA624CdzxyXdIv0TpQ+viwprVqeqr/+rjo8REnYbkERsDLOKla6+Pn22H1ujYaeHBFY
V5KM4zYlGDtFFBTlSt6PY2itym5mbqchbxUNxdeAVrWOC/QyajHXVrO4uhaAsQFn4qa18FmbSr2R
5zCPAbsUc6RUrGNU3TidLM9o/7OgbKVtqw9lDvaB/YvEogVKAEf4xD7Cy6ncbbxjIc32rO1WH+n2
2vmYYs92BN+gbM0lSLL8aQ7JcLW8afd9m5TH1qjL43//9c4ALY89pw/oNPzu3we+E41+L7y1MhSY
txfe2JzFZg/aX268VKWRv3f03IIbroxHIyIb2dOoffZ9qmhm1bDcQFcdlDfxAOD5ucR8HwfWT6ss
l8ab2bZvsSHiX+I6CORzTMIzyx7sFhyW2QoCw4yRTq6zl5JD2ToNm+7erHWxi/lnoTvxDoekE/HP
Td0dhYlQGBKL9YBGBJnr1MbWZo+nQOn/9yHNsvH093txf2INGRz//iytgqcKM/vu/3z63x+6XRkc
ZXP7v39LwGP9RJyauPgUtmT0NDc+7A0ly9ET0zxMsv//weo8EDNBuXdELk59H9j/ffCWX7Z5luMV
5byHIvtaDFRk/f3+3+fGQxygtQfhm+yVjQure5gako2GuA8NtiiRmg4B7IRdVwJbBBc68pLOwK3a
gIMbREPJuYhHfwEnN6IDwbJZ3s+ze0zq3Dtq0/4KHd55CQ6Vo+TAitEPTuexalDIcrIja0VnsQt+
ikIX7PRLhICes/L491/Wf4mCcO0DatoDn2qP0hLtcSJfcPz7ZdHofI88C2SsaI/D8hl1yL3bn+n/
Sv125JksWVdUGY+LEd9KEJGzy1k9Tt7DFJHpwEImySPZ7Wlofym+j06z1ss1RAmY4BsJq3NdtbDv
ggTMM+wK6ERtW296Aq3kkTrjOJvSAOnaCuP434dl36/txLyBph8diyE3/vtQxy0iQdFhOiXohL7H
ZubvU7LlU8zFsjXTxxsKFzI3KUgGoz+73gpYjdwV3XSYkVuOLgXt1SiqUzlAYey6W8P8VabVHJPC
YEnnYd6yRv+IS45nr8abHllxc9tynz2URrmtiP0fcbmhJrA8r6ZPcsX9dpJ/VSsaf8tssc4Jb1i9
SLYlaAbGGPIkSfOzZQZsjg/gsBMyJ/QeRAR6vMjmJ+2d0NMGUPxgP72+XjueJdZqyIhS+iimpjU/
I63hUXXbT+Zc80yhVdgivMtRfnCnCFboSuEp4YgUK3yro5rApggKIxRIIRopklU2uFix8SOvHcdb
EiL04Lb2xjFBcqgcuIQ1NQgXjXkzakrRWxcRjv3+ya/q5GRSh7yS+HKsYFU1FU/HGkroQp8MsO9h
JyVC3uVPdOsa80Lg9MatsjqOA5TzIeUGw4pvkaKNf1UUlgdvAHqt8G85DRVrlb4iL90yj4Dshk0T
YUNdS5os4UzP46aKrknovqdFtK/K+q0Wp5p6jtHLoFVRv1FysOOobmzhlN306T8ZcYSDxFhy2IUN
EX6UQ73Xyj2OiliFKAl4jU50WwBtj9vEvi2MlP1RGB1UWwIcIlPZPXOf602Erm6474T9w6ayWzPJ
71ggS67VsltBErn6Ftx5ojR8h6wcVEPvZMzk2bB4qgN/bZUlPdj6KYzDT6Dd2cavkwsaSUym5b1I
goh+u2SlDDCXetiFWdEtfWS7hFcdG4L74GJ3l1V8rHR4JwV9shgKmRaqddgP8IArQnVKe+tG5g+1
0HdBL34ltzj0epB1ZoJyBZWbSndzj91TwRIPKq9cxWHxOJW9u9PVtG3d5LH1FkG6CDaJiM7pqOy1
HRx5UNx1dftkVGF/Y7cg7gr7gYDDi+25T8FSOLd0AaARMiCSHuxJLfMYxRdpUBkiaTufYzh+CoIw
MbHNEHzlHCahqDiqePWW1nNM0j4SpyyJZU26hwQZ/VYhCFnHZmHEVJQHb6qoX0MjfQXKhSWRal+G
Bm2JJ4ivPOny75TXkbWUeMMJjtA2MODb0IpvRhv2/egED+nAX1ZqjE2ihy8Eu9jYZMtTc1QE4IWL
4IYXoo2LB+X33wzd4sZ8tTKBhZw6y3gws12GFhGZYCamlEdsT/mNk39X7JCyTP4OswwPRdVutRE9
zxVU3sLZdKxgz8QLKihwh7wu9772X6lDY2sQc7hoI8aUCTEwGH66dKboIUSejKqLBRMS1zY5hyR6
YONTc1Ahz14ZLOE9MjQGUCUGOEvQlOge6hi7fVNEd5GtqbvF37gTDnuCgOVZCmOsl2ACxtRjp2iw
lcZJx5LRaPp3erF4D9grr3RgjCXOphjSC+Z9EKbmp6lByejQ/pYJtq8Gkx24kJkFp+u8hVSgItGA
b6VceOOU1Y8jOmNj0o+tPO5MAJkKWF3lu212kHC9Y9NVoC4LzpqNeCS+jQMyhx/tMO9letoGARHE
YO6/8KXfYl4fljJRElHAF/MidoEQgnZpcSHXhQuDeG6/u9n8ZoMRb6QO0XpY9rFlZsqeOMyxPl2x
Euc/epYWtmzlShTxWwPDthupTVS2g1mwmN6n3nt0UGk5nBTHPsUxGUYFA9AQYkQcc3zIs/6uqjY/
Dn5013Asj0iqHqJCg/iZw03G38YCbP4oR6TrYi4GZL/gAcchTL9BXUiFDus8LL9snp68DPxAG4u5
x7V4UmTmixfMpNV860XW7cbU8Z0O1XNvGd42q24HEca7roGig/Fqk3gtRwuMbU23m6sKvVexv0Sk
TpKR3aJ9cAjMOHH76E1PZqdPXp794O7DdVNg9tTDlR3BoUyhZozWfV5PzSpZEJlO4dMgOYu96KtP
HwqE58bbSexjeziXeo7vIeID/LN9wENIR/DwyV1RWMsYJx3nImJWCSrYjHF6rMulDnuM9pkVjNss
xBlQDOxnAaLREAYvFOLreW7hcekSZIE31Dho/HaV21gS53Q++hFGQ5UA2TCJQQ0yecFkCrlpitIj
Loy92doPbXYBINVcCTCPT0A3wOYEM3drSCPVICVGeVpDwQcJ0y23wCOAv2rzbOFI5WwHAbvO64cy
CYtLqDhoCt1AU+vWVODQrT6FAcvPsj/0FTd1X8U0iJO7JrUVXv4+NB8sO/yVJjldh5V1O/cSY3UN
/EaEyrykIsbtGkjkLJLxVdQ9Rp/kjU86p4zGLVx+dHOEpsSLWcTmKhVPWBzYyuTMgpH2b0tmiWjZ
9dNqgmc/LYeVRW8CQQ7mQcsgjRkBMRiHjzhxxttGKdCTDRsafmy7gtw2vg3cKfgG2H7lz0DdzFvw
42x802GPzgmgwYlorO9vBwZ7OL02g5iYtg0lcgHfglOZ6AAloqVjl919LlvcnFHHxWWlm96buvu/
3/djGmOUrZH9wu6eTHa7lh4mplwSKYkpjN9GxgWAdnI/lYF8GJYPiNG3sqYT3W684G4ZNsqpTB6M
mLQkDzBmqeWXavnAkb1h+0wv8dhTqmxPYbX9+9POyqK1ptuagyGfx+WNNSgaW9RKLz71Kn8IZ2wO
LkW0XsKhCRnPQwObEi7RHJ2bcRsHSep5IReqdSgi+1jL/trFPuUn5IXWLDQeXa6JvT2NxuK78fFy
pOtgrtFJNH0L3F+uUQUCkiQVrM0mfmkWv3g3eJSUrlkoBHdNVWF9S+QxvDaQ35mwnDfVEzcPi6UZ
xA1uLfWvhQ61icgordlEDFfbhlbrGM9/vxjoZBnZE68aldX71LTGawPJNMR78vT3q1zHW390o510
MB02mT/ioHckPhb3Lg0DcZGzKq/KMf65ddGc/341d6FNx5eSO2HLR8fpqytXBXdUEz2okWl1tcXk
4Lzqx93fn5rjtJrNwV/7RpVA4w6qK++WfldhzMT/ptTVjILkkEyeWCzWJCA9xh8Xm+cxsyCQQPhW
1yIYJ94VrEOm1IdViMvwpc3S+tTHLXGRITizncouHC/BjMvszswal+iFtbUD3PeZy4N25ORkCe7t
IzPQt+fhRTt1eVl9AOw5AltlCVKU2cUt52gz5SHCgDOcau1Pt3XTCeggAU0sc/MOsoWQZOKt6oGW
gpKKz33vTgY+Nf1sVLlxX3HBCj67jozgJa/AKGWcrgYCBHuOeGANKam/0VRhsZCfngpBzWo0vMIt
xy0YpMxdvPfx5OwmEgmspND3YMqQrRHfbT50GyIQHOsWx0LMSn+nYl/QpYqxAoQsBt04Z4GAvaV2
wvqg42CrdbLBymgjDUfxJpHMrT7ggant70vFOr8VQbThRkqr7l0ly1fbzhykkeCJTSaDYCl4mlhQ
M2AUVDus8udsHps1NYEP0if2aVK/WCx9knY9/GSUNg8s9Pom5bLUchk8IWeWnO9Cn9goz9QIuiFD
C4+t6jeapwu97s6GCowX8H8Yb3FHlpHLvBUtBmGLNHo76rdM6CdD8eauoYbR8SZve/8ucmrAu+w7
nH4kf3GqKrIEESeyhV38nXH/ch2upnBgAT8J8q9NW7FsEC5YU8fYcFfhORJOTw7HGD0Oi8cFrlKP
PZeTjn1XjIMPkRIBUrrVRg7sETz/TML9M1YGbLqQ7Z/leo/26D1YRgVG1HO/hgBOm4yMdQp/A7qC
dcgr2WO50NZueRpSjNnsjHewsNF+cN1vNsTI0EUHhy22dsFgARIbyQYDauO1TJwPGcCBVJWFj4JY
kxVzSi6TUlIBUT9lDIWFA0GBY9s+r5jOjYjNkR/2JncbfNCC3decW/f4AFj5hA3rRdKhQ+JD5iR7
YVeKcS3zHtpmIVmQT25oL0SyQrzXkb8B4gR4VY0hMSRisq5pgCvBjJYgCgVq+s2ZZXMRXBoAplJw
QPQjYJax07PLrL9rlfL2NTQ1Jg6HqDwzeL9hDUw4YfvAI7Vdc9tPmChRL/EnPcRZnq2Rhr/k7IUb
G9M4EwDE96q4Z5B/zmownCJEelLVcO+G4Q0mq2oz1SYHzJBcSAmKqgOYY2rru47styj2h52Rk/ei
XJl1xDCv+qIYT2VC+5jHs0j6tOdSYvCoBa52GjmrdZ9otCbnXjndrxlGX21m/IAakNPinpSsrQur
P2eD+Za6zE9TbFDBa991JWxdFHUJow3RfgQLnAzDXjTOsBH59zyn+Qqdah0Gw6+cNylM/FUuzwMv
x4FvCC2s+FRtsleyeQtlMBwC3u9gJe8CvtSNLmjTwiI+N8l700fXNHSvXdtYm7RUF9zXd2M0/rDK
aPaNZ7OlTL4SbkOHkZbEpMLtFuU49fkpoY7q+mIm8RXyxGa2O9a/4RsA0u3odqe24m4T2AO1r2LN
w8XZcXuB773xSSftEY+fadhrTQ75maiMt45YRQwsBJM6UIZ89G/8lyylm52tIPo1zsiksJI7ojhg
pieOtNq5B4oGRIK51ZxTDAEet7nC7lfEHZDIglWuAMH56cxTb2ZTgBiwdoSi/KjgARkzoFTYwjnA
7mu/YDIr3Pto4dZkk3+xY6IhgtceKLx9CuVIFUiUYHJnOZ7Aw19PenZ54wav80DyG5/+RTlAFG0c
BojpE3MYqKwNiBdcaam55arADo1a9jFbA3Otc6Hs6VXTJxIPOHjQZAhl4Llnx9ZsBGSIoVLGyk2Q
rdxAYqY1FODjjFMa/OJmQqDJ0ktFVmAf8H+VlAQEWBSIcBMtTpGBYeTscjvjCVfRrlog/FMzdyo0
xowcsXvLAfU8laSUlfRStKH81YzVm/TcS5ZNT1WiofZG6XWaCnedVf6bwzNhaudr2s6LFjNQJOCz
a2sS88E3/ad5qDjKJIs/HDtjN1MJ42bq1Nj6haQiyVs6hGXSUBWAlx32XKU2DokSZEqHZD6mACZJ
Ci1LWkG8+JfNCvq35yEZzpSiW+YXq7WyjStwaTF2vHrcB9IAy+A++0kUrr0hgHUOSmJKLOiHRXDI
+xjrA5N7YYHPAWOKDxzzj+uzY2Q2WNGOhCtCmE9RHzyzebgrwokGsTw8INvy7U7dzjLsa9HLf7lZ
RxtSZTMLeG0M93noPDCGorVlGjGy/Gdr+m7EDx7PrySNL/7YokXPBUkfg6p65jR08w/RSG8bkC/E
7G+RF4R9pefyKcP0w63kNiqNi+1GpzTX725Gn6XXcySLi4/RQ2lSjr3uAQszM/ZbntZYy2IHZ53h
nSk9Qd1QBKrntL6d4mrcLQG2jbrzPX4y+cK68Sbxj5KepZ5m4Ns2aOmGzbaCGoODswuBpehuC0OI
Vd8SHClgcgO4evcTrjSUBkmYmOdgBzQj7MrvvM/+NRZvh9h6JWS2LqgwhynA9CKQPLMgGFdiqD5g
ByANjs1T6siD090nWKPY+OAV8mCP6JZ/jdXGz1MBFpUVy3MWkOjIQzLoFrZVxJCAtssic09Bk31x
4117JgtkquOPdoNIxNnoCL35nIV63Cutnlqze/b6bkWQ/rkXj6aaR0qoCN+HVnGlMeYY2+6XIYPT
qHlCGC0h0rqlj9Xrzk3EQX/I/TUE2VutkX4ccWh5bO9ZuZ56asR5hts73wMoNOBF6esbzdCgMBRw
letLz6FpN8D8i0ouzjExL3PgtmuCfbQHyo+s1rcOJWc8IVFILftVd/ZtUMYNCtIi8zsdNxpJA8pv
VfL4CBVFE5Xj2vumwGy35BjaAYUVchs3TxRMSzDD2E6+gNbA8K3Zmd8lYQy7dZ8Nw2dISRHnPGwF
1QTec5Zgjg3QnWOxK9KZhfDwYbXccytsEXYIYo3Qpt2eJ4dvgXOrwS2spiXkTrptgQ6UvPvdPJ48
I3zATvWU4XvbhKGkutSjmpuyrjwNMOdxL6zM39py+h0tWOTQkvtQNK+kVKjYGqm8C8JPjbpIc4up
HsL6WXuULIwpuyIEdd/9rl1O/7YwbylVHbhcbfERQ9NiJ8PTmH/tvnRhYDko6m2G6KwbOHh1lB64
CwFJid7COE02TcJ9YjIge7nSZIVeKXCvQbYxa/xPtvc+Um+PopHzkoG7qBYqi/ETJSbDa5Wtp8jA
Ddp2x2k5G7k4UoKB6Ye3yrNrM9q1vfWJeji3Lqqp8zap/lvEzQEXwSWxra2ZJR85+kbQQWhNQzTZ
bAAa+GlpbD5RD8fJZ6CaE/u7495dpg7o18B+qdz+s5i4YxtFyglA/1CLS/4VSTxrXqUZnfG7v9A7
zRibWq+Imj8Y4S0v//FGXIVz3XxNFWYyUVHS0cyg1AVIuXps87VjupjdaB+Zo2iT12JHOg2fraF2
rN83f3uWvESZ435iivkd3Mop1uSNp9r7hMq6kV74EsT9s8dV7DdmjqPpB5wNuMIZoE7KLcysUqr3
3N8LsuYZ4MouKBF+W7AJ1J7fkOfDi+6mt2EPVNqN0g3uChPB20e8JtbAq45ZjmY3lR5VrLtj6z+4
eRKu69L4oCRv2CP1JON8mup2BjoCkNqO9YPK/C/U9YtwgnE9z83D5KpzlGdPrgdM3pTUEU4v5hSt
Ld/01vRovvg5pw3I5WGMCotjEn4OqU6vDj4sSoHWiLYS5gv3J4EZhUz1B1k6suJafIoYG4IRYBJL
ibt3sluZMWebDBXdc+2XJm3VngKoBIcVhV1eTQwXLXkzzTjHAoAaiQu42FeIqcIfPvKuOUwF00kQ
te+OlsDqxb9ktq/QM72NW8D6kM5jG07PZEt3ltlfgSt2Z9YJ1JRjfetaea0a2hUMC99D/eDWFLtW
qI1dGKylfU9Zx4saxr2bLI7PNgzXAZVwY/E5huoNI1MBpsM4YbX40ajnR02uCM87ZwWdmximI/bk
irBdwLI87TAFQPg7z8RTb1qbu40XFTg9mmKfOlT8gOBDaigx3/bvfia/OmwMq97NFXV7eLem+NbP
qC2x2GkOzl3XIZ57qQ/ydqSxtKZ8bJKg9Ko3wI5k60hyrJav5vnxR8h44pUJkRjIbGPLuqZwERly
SUeN5ChxI+rmSg7s0E+23DVWhv8xoyg7rf+NMYF/MSi8eFTmAgikkOJQa+xd/IAIpT7qTDL+wplW
vOnLoH5X+dLtmZJJ8KD/cTbMj1mW/4bgHsjb+882u6kOtjrxPXdrQ/BnCCC9WDUPs4yPtR3voVWt
KLc6GynUyaZp2Oy43oc5zYckKx+zeVC71Jc/5ox1i80cw4h6GVvp4ZjL3bXThafYgZdJScmTH0XP
DOqMpKalYA5Qu1DuZyuI6NbNkjV2QUbIeNZrup+PbtPexiYDDcQLaycE2irPxYRqABCCNLw1uXUR
SQ0yqPM/IIHKU1AMfIcB1kU1/Atq9V171QRSX64ho7FAA2W57ruM93rabmBIvZvxkO2a1sJclMyY
DVNuDqkoOcjO5VoquzmaMeNJB73CJEvgtjR9AsSk24d+sXYR/C+dgdcmL4hhCtGdXSzsxUDEVyOp
E8/znhPzE2KXx/8ybYYuItPQ4+nzoSJUFduNbqQRoqdeKvBn5y5HnzdJWeNOX3dZg7TX6SccSQ+h
M56Gct+1xCOGQod8igzuGUJVxmIKxF7c5OZx8oy3cDAdfH5UfkXRu90ASRmrEelLXNH9lk5ykMGp
07WHIMBppI5jq1ggp/m4qyK7u+3FuTDw2egxkFtJ3r2ZTX64KSN9II7d2HLihj/ie689kWfySjGV
sFYhyT5zTqbN2VxbXUo8jVRG3ofE0DPnNa1i/FnqlHeB+hGD+8jZtb44+CXZGrDU9UIWcpORHrw4
PBoxuWHLwpmtUwgn0Pnt5SwTry3jNyownCTNiaVbta94ZYZmvgz+6K31+OwkHfYgLpRgNk+DIHJo
DncOqfpjNE63hj17oIWcJ9KFqPadgasUJcSN4aFMJV5Y199hgqB/+MVMIQIbqXkXVRO8tjh99WSw
q8C74FsGmtS7IEjS2luPTDyoRtmP54tmx+pd6RkrBUlM6U+nJutJCicQZsQstmOHzub4+mkOeXtk
cngxGh7aUvTs8+hp53b3a3NsgvBvh4ju38VipUQ4j/Z20nH2qn/aajFX9sCYp/1w64vwEkwh/UFh
Aeoorb8B4KxG3+T8FrClM2wCtc107j3LP1o6UwdTAxqpumyzD9smoiV2UeBBTiGZ12uzZJcbud/I
4ZB4vo1RhGts6t6N0+ZXGEzZJRfkx6fv1ut6TrVxs6kbYxtNaXWLnvMpOpO8awueImooGxz6E8dW
7rADNbqD+VTVaAJe1003HCDpJWLzyYFxuhmpIluIFrB2SLCiwj2XPslM46EJwfNEc852KA3ve04y
ZoktQoOPQBV/Ad7D3N8EcLG50Pmh0SxlUBoUVcVr2hQx3TM0DE3EJ6mGDN8xqt7Po3Wyu+zgZBM2
IRxO0MVcdFn80wH24IPR4fdPPa7deWMl7CjR2xomruE4BQ6dzRnMTVVtSsSzWwvy0HpOSRv13NzO
zRA/lyb8jql2Dug35c5yNSwo6QJQihXW/pBuS2z1Cv/DisYs3LbL6gPjXNKdK4eI+NT/Zm1yX5Ne
X/WTj0Umy551wOyXZIfMIVpV+bra1qQoTQKZGxPiFLIeOTP6ycr6NFOWMqI3uNECA2uvli2+m9Q4
sZpbx77zoDA8b9OAHAD9WTL+8NG32zz57DMWmUAn7nhFT1GRRYeiZq8ds/wc8H2sU6PB2jjk6zJm
bdpwAzRn3me2WQJjcpsfnha26f1g/a43qb21DaxicbSdcq6PGOYAtx6H9PR4lhgTYDhNwINoV630
yfXmr2QoBGPf2grzJ3znsKl0s00z++qRvkDTyb5dSdx3qAGpCsHF50F123jLq630G//ogLtqQ4Ok
GTw4kf0xh+XVGb7ndvps07w7qrz6HKnIG1Ny/HAbUns84+rqNjyJ3hs/uDWH6T0RpAFxLRDoAtzJ
8c38KVjtrrCeQ7U1llmv616zgt1AuOzix5cs9kuQcdVKdQD90wG9kojXU9mnr7SEYacIdqzsrgbf
LTB6GolnRij+FZjdDeuulcYdUZQNJyo8XE1g4n6/qeJJ7ikQnm9S7g++tt7Z/47cYoBLzBzOVxnC
qezseAVh7DGdRsFTB0NAl9VffoYHuZ+6N0PA63R6lwu/97eZHpbeEdwk3GBpj2jqvQWBaTOb3tEu
LL4mVyljzXgysVEgt0fw5j2ui7JybqPhWxmUzlKGt8z0bIyd9B8dlO+SyugbD28rFwNBsaJykCv7
eVcPWHPRuNj9av0+uiBnbAzgK+Han9PQUuSMfDrH3Y0Z2NOa+5Cm1+dsuf69ldD8FyylsR7vcpHI
bbsQCszycawKjg1Jaq7qJkDFjX/y0PqpCQXdOGPBA7Z1iaPpBlcDsDUcWuRzmsXewpbDUk9Baj+q
2n+tgDYw62XsH0feTXa4SMJVy6KriN5im3sa/64sbiYm9SG4ae4LJHbcfxFPyJ5TEjnXm3gilGcL
7zC2061TAXF0zmNKyszCVnZjmZm5n3TNvawA1pxmDHWEV/mteT5pVqSmlDgfA285+NKkV+QkX3Fj
EDjAVMOouTKd7IGN3rwxmHRWWtwNodGziVMkGzvzex+HYbnxUwj1yrPO5BHpqK16NhjCu6VAsNr5
yrtLKt62kH3sg/J6XhZzqausWf6MrPNVgrSnTAYzI4yjPX5tgBiW+duOXnBpSYTfSPE45YxPMbr2
TM5tW5aU9hLi0YbzzNsHm7GtfkK2NizoZ8bqpTsz8dL7kHEDy+RnNmY7MyXtUFM7049r7tT9aqBV
kNMHmwzFFYVWdy4TcfAny94OXvtkxcYx6M0NqKH1CHPDzR99EumYjtIvkdLllLrqMc5I3Yx+Ya9K
citq0Lw/FP1IVKaL+aejXQ30E66QvJe7Pqx201TSglj3v6LhLunlKbAA3rFuTYAypZtb1NzM2sE9
9M3wlqbqFeTYh5PV77G/SyditVVrPTl55pBx1OcshbYCAOBOSgJo7cT5qo2GbSptdx0/TfnkbFw1
YZSz4nurASscZe9pVDNtdTylqOxhzA+xF1czkD5sxF9jwFa+nsWDamwm1kzTDpHnD1XI8N+S01oT
GOBZzhJ/7WJ7JUyHHIca/+OORHdr1r249fN1FOU/qac+lb3LPZvggclDxw+mXeTQFlVgO+EUMkGO
aIdHDL8NV1HeQSrCWw+8XHIET1mVmG2V3GCCW2kXtRw2NTvhS9c6IByVyzDRWHed9u4FfyfRBRMp
GrEsj8nT2VXGvGnt4DDQdjZ0P2xNHkelHkBzgGNOnyyeVNuIlC2KNFBHkdnyyKEbCxQZgRynFc/t
lZ5wIYlhWgB6wbHOSr6lviSvi//N4viuKUyKFg8R3zoI7zxjpRkXOBa9wYPAWVv8KJs+3Vmtus6t
OgwtjqqQHhRmyqLibZ8zhlAmtCOcDiFm7G5t+OQszNrZnjdxQEhamILOSa/gWrM645Qb6dEKknw7
YJlZZXAtNiZfa21E2XVAGT1UafmCvNDsQ+vgeggG7NXpfKDSUkjjqlsTidVx0b4s582r6xcndkz2
c9xxc/RB1ZE4G8s2u8FS985m415ypmmYIdnymA2nPfXnL7FJ2t6IMp63c2srtquY0abJ7jjFB2Cz
VP6rFw2nGlG4RskN4X84Oo/t1JEoin6R1qqSSmlKxgYMDsDzRMvGtnLO+vre6mmH92yQqm44Zx/h
pr+91BVuNf1NHAaA0GtSPZKVo8iyr0AUZrhh18HASS2Z4CsDZhVC4GnXWoKrojYu6Wgzbq2jgSUB
cGcPCJ/gXxK9sOsqK1jKYJALlfrH0TfZ3w08Zx2WlkRzQ8wZ6XygIL7mjfh/g0RDr82JDemybpEW
u3qJFQgJicnxlqJlTwxuITet7gPIg4I8z5FdJ4GfVugW5wHqzFo6yuMd3wzz6Vy3VgOLqN1zR5hE
iWBRh0aBsMdBOtlV70U73mwB6jMQ+KobTnkGRORh6em/oHuvJgf2nX/13f6NiJofOISzidqQS9vn
QinFw2ibm2MiWPCk/jek2PLNXnpL9h+QEWuqS9NnGmnVMAFLP11yPDAl5MV6K4SNRIZSOggIYw2Y
CtEJsEz12DTl3mdV1g/CJ5+AzezrDFM0aYK59lZzUMHkANWB6b5Pb4i4F6HdbRWlJrMlgXCYeXMz
fcNl/YgI/2rYRPNE7sFEoRfR4FJyo+Xyknkg0f0pXCf+cEv8CPBXIMpF8ij96k3144dZyGNESMzi
WtsNiddgXZTUX3K7fe1NUMJGt2c1scucdDfVw5MVINkc7R83Dq+itT/ylGPTF8hDDV6E6IcREd+2
y8KgzBraE9oPmJVxZ3NrAJ6EoudDR/r/H5ClDm1NRnctoQyZzM0AEnQYk4PokIhqSqGxy2yEbsyb
R6THoQEDFHc1yyruCnMiYSlPLgbiukSxsvHV3e9wX9XJa4mFgOXBsmPD0MrowGAel5Q9HMK4OXkk
1VVFsINVvNei+sX19b3eMNbHxzBFt4g1gx4C5zTCI5QFioN5XMJGPiZRDRxJeQu08OpNw7m2N1PZ
7+OiODtDv8nNfB+E0SqcEReGf6ha+I5kzdFnaUH4OUwU5R2CQZQnuH/jT/Ac773lnwHlYzPZeYE8
x7Z/idot5Tiylb55Nez2yfGdj7xj7lXg7dDzj6DNyY4tYILxSlgjxhm7IubRjbdjBYptioqlWRJ7
ECScBjVJM7XVw8ethm3SRKeuqyAbT0ytxKegqg2Y/sACfbIhOkYDpy/4Kt7UPHrk5q+RCJJ6GQKl
XfWjHHizpRG3ZP3ic2Z+GGU55WyEES5NjWA363lpQHGdRVDhYCssWxQjTQe4ckiuPAGH2MaY572X
RfwhwEMGiXEOCHuyZPpZtmAygaFjmlH7kuVuPyb32vwns/TBvp5sN288jzEnruR1nGXdmvcA4gAO
I2ZqZ6QCHna9Nd15aVDyUEevBU8pr/i4yPT8Dthyp8b0kPacKqEaH4yN32OCXLWxOsF9JBtuRO4A
qhTXnlqJKkux9gHeU5m96mz/RCwsFMgMv0cV8DmMwymZCmPbIjpcxOasD5bHXgfmPxa/NlnDo1Bv
Wuy+dq3xiiOIqXzS/pS4uUfwHX4OgR5uy2LKxAVI1FXOqesFQwtCsZahTWJavE1SKdYs7J4qt/qt
lPaHK25H8ww6PLGB75naIbPoLlqZGwvHa09MEWlxiOhDwI8TBoFClHQrN+7v9Rxd7fvqL4sx9Dsj
or7+GWUiku+ZWODwx7Um5K7RQ2dXp3T7MG0WsPziYoQhHryw/RyXubPNJK1tWJEkwHQj19KPsm9X
POxk4+bhvnWHJz+2sUMMwOElYZRWPkNLRja7Bc4Txgkh9YEZPPRa/kYKZ2QbxVcknRs9cbm5K6iI
AmdcM1V7Vv5HlVdvFBJfaRo1O0uw64dRRaBKfDcmuOFZivi2GO6oVF4SbVfptEtF3J9pnr80TdZ0
4SPTffsQMTLHrqYWTMX9hZdMWzM2qMsUcDtAFLlCsUxdvp9z/vSAc8cYg4uRuNust/8lvXmxWvGv
YEG1woTsa+rUOfVf3BF8mCMPzszx4cbGvuAhFO1fSHwf59twyj7Ld1nTQvus98w2f0/c4daM6tsO
w9fIFG8ZKYMU4gR02OWV6Oln28CT7kKl88kR6ExtbdGp+Cp7iphO28xfmRbCds6mP9q7V8NR/ZKp
uiusLTsMcta3EeDADkLFcv6tyZlNtk4h2JIHzyqeTixyTnparmnrntDAztitn6qiXsCr0hPPTids
Io9eapl3SgFEJKy7jJG4yWlrq/QwcGWN+LH5UteDGB60iQhgKetlxsGRQBZb9pN7nhx4ADkAJgXg
JJ9e3Np4j6T1GXpxzGE0/uDCqRdDhSpNxwFBc/NU9xNgdxAwUc1zNRSwiAnvy5jLIsp+swKBNg/n
3tBu/b69kNzeQXLNt4xe3h2+zEnPXnsm9LiliQtU6P+jLlsh522Q4VgUg7YLJyakzfT7YUUoZry2
2vQbU8+6TLotHS6BqPaCa2XNEs7lpkjTlyH/Qnkadla5cQsnWoeK995y/KvUk5c417AlmZhOJ5gk
eLRIU59efLbEbNregS/yEsM3spLqRqTcX0vMK40SCeRyWtsNTXyEnmxRN9RJX6gl4e2GrY5kIyCE
yvggv2PWWNFTWc1cBHlPukFcNmOxIX0qTIn7OuHAAl+9mNJpIToCYkKieaiH6SuokxikBb+ZFNbS
rIrLCD9oVVQ80Q7fPYLalc7tvsrAGMJl1ddWkL+HtX+MJvfYdXviyW5p1271vDv3/vDsl+kOrVpF
cNY2QqeWtN4X/VUhVbD0BoIgHP9T00I2CTAMS4wTi4AIrbERa2gSe6V1BNtpbEShAmNi5lUv0IwQ
F7cNNRIW9FGuB3ZIU9T1gBobnEpR3DJnKLct6r7KSg/SseWyT4k2cGmisQrDDmeW2JS/Vh4dVSWP
RsyAcerl88D51NrGOm7AdyH609odkm1E9KQWJzFrpryEat5Yn1rsIEaAVJsXwXNWNwA1JWqEur31
Fd9mGWWIXI6AnGnnqO8Xsf6qHJy3WZQ+GXWDTe/Sca5N5NsudCf4m9/BMW8vQcc8m2r+OsT9Mao0
Er4VNBr/s3fVk2cV715mPhfABFZCn5DbAuIvaUsOPYvdldsU59yRX7WGpLFkldaqDktQfpxYHimB
j1YAnkgVv3xW/PbqJ0uMa2HZ9TbR7HfK8KxyraVNZ78IB8zvUbUfFGt2hQlTq9ti0bQpD2gHmmxE
5U99U/ChSxPDQEZm/BiQ/htixRdjd8s41RbgZ/n3Lub8OTELF3620FN1VVR3WsMimfZ90dJXdrl4
Yzu9C9neki1yVwOibp8EkMk27yF255a7Yk3QAGEKpGXojM0xjy26tIGq6R6moXs3+wlvQuJtcqx2
yo2gkwPws/lSVPH/lmsV+uceY2oYfDPJNxbuCH2kpcplbfeHB+zd18hXhd1J+Dlk+dBZqRJynAA8
6JvICIoWmxi05kqZF0dQilIKQO5rEfcByVYRqa4uEpdlcBQT17imexiGAHAwz3nDGXYRGPGZU353
k3sxMQBxApUtqpZzEv4iV4qXotaOoz2cAhKHZLhp5bD2teGPGqrYtz7TcnklJPPWmuFDVNa2Fe52
aFhlasYKYvbwXvnmmT9HW3s54OTE8p981NJCGuS5meR4SNGcvedaFP80xSQqzTHtdc17kSNJlmb+
VTXdrjFgPfgt5UdNqjkcJoE34ByZ1Ulw3W5Mw/nJGoWV3DqQGsCKn5EzJq98EzYUErq2HxsHj7ar
b5qB7BzGC/bgPqaUgsb6yULYibOCM5YsEpOsOFgB+DUBet8XxRFG2NmJvKsAmda405vZmuO61aNX
VZZA0u0djSCZhan/SWLDnWx0glOcpYOarnAUbDwWOWyftHcpph88aljXih2TKiCyXXdJw3AvSoqQ
2KWUSXBu1iwzaoDrvn1g63DCLxk9pZH3oZOuuhQjQzS4UgjGH6L1/2oX934T7sBCsXYhdLPAy/Nu
wvHyApQMbEnWNHhPCYQhw34uW+Mi8rZlbkmAiKORJlWRyJYzmk9kfSyMgOKP5VYE0nXRsiLhSXbW
nNcpREIM3o41PRXkEE4aMgdL9sMehTWWogylVtQbJ200rq2ZjWzIsel4ErmqPJtTR3VunTqPVA3E
1XY//rjMD1Y+iZDWnCkm7OFYgJLr8U8Ip7zhFbjmU3EpEhp0IkV/wWudhx6pakPIGVqQlNoegxmy
bDanfbV0a21bt+4B2ekSBAu5UQH7gIRrX4xPE90kSkUc6UZbbyq7P+r1Z+zPWbaGvCSkajZSMGed
1pX3hr8ccm3LpMoccT3ZhCL4mmOsA6OQi8olATiqzl0YnKvKYF5PRUVl8rDxrOuzqae2iaoGtEG0
zzvR9WeTZPpYulfdX5O296aHHjkwUO6m8DoW7jv2b7wotG6yHs6al18MN9l2sKKBjYVa+OGF18pO
Liqvrypt/xISMrCdhRI4Ijf5Pol9WB1vfR2d6z5al4peOiCRglT1M2DEGJsX9/D8wmGxBoiCSK9I
vR+Z/hYCxHPeM7UdShbSaYLfIfoOu2BjadE9LUiO6Agc2DjFP6utvotiWjY9pIq4ElfftM68EjNh
h8lvWEoUrzZcNfcsiM1c1YWPpiFv7+ALmBdL/VaW/ruRJFsh+k2ouz+1SplfxMMxZ8DjKu8lSfV7
h+AMqNM6ccONDSgUfTaL3tnYWEXtz6T1K0guIwkN+LPQ+wL8dzu6Z1Vda5l9iewzdUii82062opC
m9nXLAFZY5j8w/iyQd+GxiqQwzKqz9Rq086nUya5+mVwvFfHjxGmFwT2ifpfL809qgqumopiz6zT
Q98bTwnMQHjY7oehufjTeVfDEs+DyB65NV3N8VIARfDs4clTyl7PwsnIKP9CDEfJ6D6yRHyD1PzG
yr3B1XIf0RpgGOSZRMT4YVblR8m5Tu7259B4F6UFjEsCNoaKACGrDx6aHEl0AL7SvttF+833g7ip
WcILxFzuwWBu8pTJGsK4QKQb6XTc9D3NZTdaW271g5zAgoR/fmUVC9Pwr3W3p2zchrKGqc5Sgs9y
Dn7os3Wui7+A5kgvI+A+8+TOuBU1WI7BqPzlZKqd4T0TSPJt6yTdEIQbRN6X43o3YqWeMGMsOR0x
2KDqk0LcycRkVmeJI3MMJimSWW7zHYruOljtum5BFosXePgvlqCgKqggqyNZo/eJdPa5oaIRYA8W
mrcuo7Qaqo+StIdGhIckxhYs73oxrg0EviGEQ4laVjgW/W90NvTxGxXbwWPclveAfQxrF4ElrdPm
TsDdn7L31mgzjrAhATQXmwi/Am9AYB845fZ0MHthGi/zD1eKk6ycTZrr+y5KzrFyn1Kq3IZSUmdB
SCJnfMa6o2HUidamonCWXch4ItWu0Jqi5fvAEQFM5Ulv1a8Kp0NtVw+7cxlnuZd25ujG9bsc6YXN
uR7Ms2U5xih65v6JcQOzRBIToeL/w27BVqk+hfUqDBJal3zeIydUblVF+uZP78ANiiXPpZGSWMDe
7i2/59guRcyRZHsEhDnoq8MQO7w/ImGF61gX9tqiaMcPyaA+Dju43t2W8+7UWnTAOhRir4OR7Ggz
TLVBW8VcoYKaXUWjsTB0HUtCv+vH6EwUw09dYZtoehDUvvnsQm0ITwkc2yUbTI+FcH4GLohNuUlh
Dpl/DgrIXqCHquOvMQlGqKOUyJ0LE7Os2W8bdB8cudINf4yAu59zAaLb8Jx7/Uddy+doYqqeoeHE
hzRgGW8Ro5QhsT3B+Gc6DorYgV8nPdmB+JeV1pk5MhP96simieGx91HxeExVcIfoDIyq9o6+TwHQ
aBzFI7A1Z1apz/RGOjJI398Rroxnuxk//JrBuGchPZM5fI70TeE/rvygXUyOw0wQd8vDdVG6Sm58
CrbfTuZHp4843ebfx08+3JqXN7YQzcuQ7ezYYobhO9sNwS2lo1kVYL8ZPImnJqjw8NLMLJGOE4mp
M5BlIBzO7vmwRBY/VOHOKrVLLNSfNdzcqvqMGjS8uKigQts08VM3kK8jvooOK0OR8Y4nANFG/GiW
gnTcdm/saO5hbRYMzEhZssRwdPT4hbx63jd7DqPDruFnnx4tC3ayDUmXTJPCfNySM4Ddrb8WLpKK
bmCZryE818PhK2e02enJsz+demdEdty33YaS+NzkOQvrEuu7YqA18KNlyuV5Jak85gzDzX8Vg0pZ
tNpH1PgnVki10O6905e8UWgEArM7aTkIucn/0GJcg2hf/3TJdrkYP92S8ySC1wdCzYUcRpR3HWSs
OzFM6uY85MpXxJmf66wBeFjB4qHCZPbs3TAUvnm9kJRd0Wcn2cnY4XedjuYiarxvByMbXqvb5GDt
7uoD8VUfdsxghcy/ZinQiarGus7v/wAHdlGHkPCFjZPEb7JvRRk+gflgtI1AeSqdm8xOtER81G0e
bAh/QfEN4gu4JnkIEyQYKIEkoccHN0R/1CMyjQYSuLqaxXtc7YzZ3e4Fer6tH3qvWGbFTCdxly5B
IZt81MazO2W7xJhXE/rKnibEmkAhFwR2fWKKxsg9GPOsX960JriPHNip5azrnBAcN6LTwZQZWoyv
cYjXS5OZfTO/WMRN+OqIuXoHeuPWu3TwpHKBrCsBYdHD9xPuNr7dWlA+sYvQPd66fLpFafGRm1QH
baXqJUYa2OY8iumQrTsYkSuWm6+MUTYiBA2RkqXGuA6de9yH27bQbqFW0R6y2LfKv8iVfw0PKyOL
ayat+wgmxtfFvJAgLqmTH8qsX8doGwzhqfLHJcmwHygsPl3oBvorwVwPXGI1zXS1RF/3YRv52m5L
DfNvAzRjSn6EW+AMqpGnJfVLZXivXTa+irE92WPCctwNOKtJ2xmwbbq59Qsa/dNAUq5gxUgF5dZ1
8j0pC3+KKY8l8PXNQnjXusYMnnrNeTQ5dSAUEiiL3AnUE5BetVc7d04gNC668Rrhi+JsMvGjtLRx
MntOSN6zBIlY7BcppbKbmXnfROBukIxZvv8v8HGa6XzkAwGisIijk7Jd/mzyWpAJAOYP9Sdpwiao
wg6wrDt8MBpiwLoYM/ExYfjLOvtPM8dgFSTTw9DOPb51XuoIQxMzzTktcuB2W9gxhpdRa5ZFwwYU
Du8RZvVH0bqPGlTTyhb/nJRZkwvXp5k1vPh1CF1m5i2RbFXqEYXqhrL8EPYkx9nV3GIO/sLKeV3G
CqUFM3KgHsHe7F3Wx86jGusffv5tOpOXhGjHrV+kf47h/GU0+VGDwjXt0BBYZbcxsUpTgZo3tg2M
ntfo0j8djQkS6n4ihqVxyczqs5p46ntSXGdL+EpG3trGKIeZNyMtFXxdaSFz9iAVlvOxXkgGsKxf
a/6nuqgeYy1eqx7niPxVeXDI4+YlKbofkwZglVr1D+KgPXyoFSb5lVeXn3hISPfpPJ6ntxBLMPM7
7ExGhQgUNiM5uxcs8mgzjRaDaXyPnPcIGz8B5+TLNQnxSfxEjmNfskT/BGCHMqL7Crv2WSC9KBwd
TSsXK7ewj4wQYYRn8FU6o/MV1u1bobzTKMOLowvyWUngqghmAwW0RASBZqRrhnUSta+Zbv8pp3kb
bHcfKvOdv/w7ZuWHeoxdPqlThkbicGCwk0LL5AxsA0r5ALe6z0LzxWBJDY1CfY1R/CmXeeCfOizb
C1wRb8EYvqQaIC5heOc2HHas7NA5Lg0WyGxZ+x+3rk+lsLc9clrY7JyQPJwhP/Loe3+MssfpS5fz
OLskrEXxSgTjPUoUkkWMCSQ77zMfA1VKurhFV16WoESi8jb0JV+uZfxz1VtrQltl+7IwOKyXqbR+
yrfU0b48Z+Kxc3QwZN64L4muQARVTpibioKSk+ltqDd/STvdwoldazsejG5OdZRz+i0xwHrOl9F6
9t2ClQCxmpXGu3tJgJUAJutBRbu8Shl4jRJRj9RufspKDgId7boNvDrOU3Iqm3kf47k8XlCOnYyD
jzqAbVaRI66u7q1Mr06OF2reGh9IdBxWrifucct/mEiJGS6LiGekHEy84imKcFMMkuMhc2DNpabz
OxWn3FR/dYVq2pvNUqDSOFb953rCDOmwXe2TiqgbNLekigQDU3pL2CSqxKS9IQvhTbco7aHAaliV
kqw+Aj4Va9Nl+m+2yLmSuJ+jtOZtJXFaaMe5TeEN+WzQmil49zPaU/COkuU9WudEdxY40Gaw/Yh6
BFsRIl+epYk8Ll+722VyqYxsWBce0Vvuti3zJ1nrr9RwTIJ7fkVfJ3khvLhhencwH7L17xFf0C2A
r7dXOpVYHc+fvZGt8vBVqsJb56n+Y7TBWYtYAKHd2qCxfw4wCDI27u6krT/b4t5YGsLMmvGYial0
4PBvqgltEcp4Pp8q6vlMVZwuWie/s+Z5GgVVUq+MnrmoxKyp3iY8oVlTUWe4l0GxBCwHQrFSS/54
8SzEai0sV/aPo6PKtCJmdRgb75Ptv9et98+dXVC4cBAOeEh/LZIpcw1YY87jEejdG0ucOZ8JR4i1
AyJZrREtHgVkcrpfCu1osD7tnMFFlOxKdYgi0TMLiVif2exmmaC/NDbmlLyAK2eSEpSIcFMyTV1C
dqYy6Ijps+sTHwd2oMnj/ONc4KhZ8CEBde9ZWuY2Ubt2WKwxiRwnmxTGyOvYo0bZh2HhoRyc8k9p
5cmZMP260FGt3rhoUXgk/hzNHy6ytS20z95Sfx36pVoxW5vS2Y9W6qz1se2GgnVuk/VoLSEGpeRG
2VpNwzyJva7ApRg1KHo2Elh+vWfZWSvlTzzPA9VTiMdzifX1XRPFKvU1Ep2t2yTA4xfGZ6yTS1oF
F+GZ70KGH2bTNkA8w4ef6SiZoNOkGOpTB7Vrw5DXSbW3yUfVJ3DnOX31MZgJHNYx3HjC+R2446sU
jfyYebx3OCXwW0qWDFyHrOFeifM2SUYNoZgvQHJUHCUS6p28CJXtETWcLW6EBYMYnHr1RQwGWjsH
qqBRJ8eCohjRBKrGgnm0brnlxq4jtl2CTr5HgbmuB94CLWWoNDDrycKKpQm1dgRufFmXOW1O7b/4
fsiHBeScqBXzmnM7iiZ+QQD+aVUUEorx9rx0I+jYLTZjaOurnBmjyRPM3RB9a0P+iFn3wY6LTtEp
6WMeoKnUPlAK9oswHoIvWNosmvJ1Zav2KvQRTlkDfduF62+rjIx6HnMN4zTsf7VDWsdyvxZPmUVA
QuGAR0CRUNVlejLjWzPRPwMet98VCT8M86YZ7JteUKmycBvVm6TVXXcDIZRK5MnaT5gBBBpgFEHw
Dz7pMF6Q5RY/U1syARcVHmVGap4L+kr1otl2U6WBxO74VL1m01iwNqXBnKSaYdseCuN1MiDWbXI/
Wc3sSmxXPWdVbQMD6YKLKUJWhi6ZjaD0MfWPwuIha2/uxMIKVdSmcIxqX6C0akodtV5QPA8ZxXng
2d6m1p3pXUtVCv7xhJCbfaVO7VRb5HyVDudQYYntZJVbZTHyiW0MJOlzIh2xikujXU0N7m6wcsxM
pkjbN9EVnkAMnBcgvcev4Ta/gdkz/zo7UysPsat9taJpV6aY39ws5K/GCe/nAcxc+ep1XbE2HOPe
aYp5PnUc6hViQvHtrsrEMBdhEHBNJdEHw9aHVD38PsO7VpOA006Dou6SHIRVWFcvbR++Qhx9CwOw
fEnof6bu2ctJyNVDUqSMGDATfhEL2oVNV4QKT+1jy+etyMNhCdr4jZjZNY6Ap3R0bnjMgWkwjQ5R
BlZOjAEU3cPIsn3Q835jD2g70CuTuUeRtwJndsBjuNOZU/YlEmSzKdVK5zespifov1XwSHX9qA8h
NoJguvHIn5EjLGQ5vDke02ltTsXVyWSkHYNKjZlFQ9AnM/mEPvUejJKKuIbSK4dyCWSzXJUlVUE4
MMbq/xwSpiP0XEqIbMvSB0hpxCdXCcGAxtV/tSLUOcJaEn668RAK9YRHkwlypJG5wiaoMdx/ZUN6
mg25AT0FL/eoe/ek07y3vJ/xcUaDtk3jhA57sBuztqYOQq68daM7h96iJFNV+pQogzmMn29bK38N
tPHTpM5XE3IaeEXMIOLvPEa3KBzg8YGJblr/qFzttYdqEGbyRUzTN+6yoau+y7IBcepPrFdnz7OX
nqXuHnxgFDT6ySez0YytR8sgGMrF+F2muFFb+IGzUqTz9o2+GCbxLzEi1npG/0C5uJvcfOeFzqk0
egiAAXz2PJdrf2SXlHakZuG5+xxNLihsn6QGCtB0oUJyWu07Xaf69Flf0ipnSMw0kH3EnDNpTjnv
eg1zWtiVX5NvT7AJIZm7FCo5vfboUXKg0uMwyDD6UmXfh4SxJxzqtQIsDh1fnSaf2zpQ05ZB5oy7
DnPWA+0hbtLVRaFmw98ASCkXvr7srOIX5SqBSgNz5dqJv4Eu4saxbzg1C6LUs/PY+we+MyowcGvr
cALhYWGRX1SD+W8e+nLb7bEBnYeUnx+4PnyCpyl1wIGP6tct3Ne6tk9GNn/fpXoRPT2KJ+vzOB55
kubOwFVL0XJS6fM0Ws/ugdt+qXskmo/RibjpHQ4w6Qb/wgGTjeeZP3HL3sVS9uqNXCRIqqT/UXum
PzqQAtyg9DCDeg34nMegPdshniiQXs+GRKvH18w0g1iqZXapJXNSJt7Tfhr0V9E5a1J7dqUsvp3O
QqqgpcdJ/jCtp7qwWm8VkcHRg9Mep+DDmdwNfq5r0tUPM6aiwildQnTfNaG4Jj42NCwsL0S9kMBU
I6vSyXtbOFhjOcnFgVS5xN0NoXNhos8SyqvFginnR2lP5FvHf1Wmv4UOyQfEI/0kvgMEkY7QI7Ob
uTKXUbJl140UjqCmWaUJXC65ArnBbgHJlsCvCxyEheNG+xpkQ4tcPsN+o9X6V9Prh1r755Qt2Q1B
ioG5mMiyKbdlhoE3KXZG0N+J0X0SCQuqaGkK99d18FvW9TmruQm6+NX3XYtm+U1LERmWvjoIf9jS
ZeHrGvB4G2K4TaS9AXNiiC1dZmKov/run1euUP29AyGiESjWaVR+e2NyiR39KXBxGQc6oaCjsbR1
YhZxfr2zzV5rGnyyoOzatZ77Hz2vr+l0N4ZFu3H6lLj2XaQ0hmJMblguaSTaA8bZPKDEK99b71VA
mT+1oBG09Erb/NNq1YRSVH/npeCjGqEeFIN3jpNfGWW7PkZmyjSde6eS2DSCTTZlP/7/UW8C3vaY
jVQiLqEkqimvY5+ubLCtjJsAyk8REOEO+0dHadbCL54SgREh4IyQAMc0KHOReaxJH+UM+1bToTK7
pR/Xf6rEVVnmDAQ0o5wVldxHxMjiqGkYccEhTHVevi419rCho7VfTC+SZ8XszX5DG7knmRqt7oTx
1TbQnHQaDIKh2/YDtNhIgPLBQ7HNQ3KxEL0fJwQObjR+G8B5SRVgwxHFLiIlgOsDI26zIu+pw+IZ
pOa/2bzSSrxaJMr9qKDiTNYnLLf1owwgc2px9TxUo713jddYc7+k4b4mtfpKyj5Yo9x0pUo2IG+B
GVKg12YM/GFkvAZRaR+guFuRM/FkxfFPA3hcQyoQgpKY8V2fjnIVHBh83Sh2pcuP3GTBEeMPsrv2
PGX4mAujfYmG7mtIxvrgdeU582MQ02WApChnY0S8IYPEQNgxpgTNQYsxD80IIgw8JvrKhdyib0rM
n4C81VXOpAyFM5bL3vWch2Vkhxayjkqw4TUFSjMX8BszliX/B0pi17l6ko0OKTgErC09UwfZMkKY
DHpO9268NR1O2iZ2nn3WEk95r28Stw63XYUBJW7e0Jjam75j7A2UJmLQ8bDxUnCRV/rKpdBkFc28
VImCvoXpHS5QAKM4qUC6dkfbStVqdE9TCUQgKsRrEzFBnJSCuEIXbZr0ScY9n0cHZoK9MVH8g4LY
qElgc25a7cU3imnlpRNDNQ9dwMjIBKDZZ9L30G6rHSyRDiK3r+0FEi+3NhGgZ1s3ENc8KX9HvdmN
IBHY3xYWWGFdmQiHkGi4uOp1C9AzOfWVPbfFo1esaEN9wT45Av27jDP/SubCa9HMVmoslavBAxda
fVVpZrD6Mf9a7AQi7fmCJ5ShdfVI3OSn7xzk/HawL6XlLGLvjPMNCdGIl6r3m2fP/2dW1dEif7gq
OE9NitwlIrF/wp6gOUpmwYzOKQM4NyMmkQZAAHyRL9oBj1JwL7TXyB+uZsJeshvdtShJJ4OHas31
/WoZj1628tBcoO/iRUR8dUi6gb/et57LyYeUZx8CStElRl8byalHq1r5L4VpvtoZyhPGGH+kySwD
hsY+57dy5xvQ1x66zxsFsootjlV8R6JGomo53WJnlsVLFSO/8z3Zrk2Ua0GYfDZRd9R0zpwyhVuW
Gqif0SIwXusvA1MEvHqQoGRM7xFD30sM70SQGIcOdyzkFAimprzWlvyVTfESYEd/FgYkgqHyzx3m
XRcIPrIHrwaQUv1GIrkX1j8e9rMz/0Lszzd0K3TugAXS+s1m9IvghjS4UGBhzZqRzTWurdL6GBje
z+0Z9h20VhGkfm3ywdG4BZ2Jy4fYVv6mGLhMpHiOBeNgHKdQSRXZb9h2RNo5S+KK3E0HQ4PV06wq
eNahFCxyB0acC3hBoU13y/qaB0OxKm+NOWa7NKgUKGR71/hki46iuMKNJDurxy8Q8S10SETW8UjC
jDlUh5zh99AzctdSBjIVegXAw/3emnw28fLEcn0Etz0h42OC0zO1EJqx7v0yW2mlutBpfDQhUAxC
NvMNDElplVTzyTu0kQmbu3dmUveX5mhe0vHQEJo6El7J9ADJcsKYxXLvRo+3Naqe/2PuzJoUR9I1
/VfK6nqoo30ZO91m49olhEAsQXCDBRGEJECIRWL79fOQXac7M7pO5py7uai0iArQ4nK5f8u7cNVv
VPHho+vUHhA8phm4bzGwNSGzH1gxd1pPhYRhvJ0v+jvqSWNMPXfDewV0GqUPvZXjVsGBxzRV+AHF
U1aTAlJPGx7v7AjEeS2mMptXC7yLgRmqA/wC31dq+kozkNGzc++7w1tp8jZ1J7BjTYMJ5+1eB7gL
IgRwIL3qKarTLj/L4zaUb/fGgz5OcgQIEMyVgRYxyY9CvVYCOS10g+5becV+j+JvT2ohkd2h41G/
9aSK3rxE4bpGM5dEAS4lTnOac2i2k6omCdS1+7rFn9rZ0sW4SkienGvM6w67LZ4INuapJhbcOCoF
9+7q1DABybKuXSLDgCOKZZfbaqrf4bIFcw+pGOPZWgP18qrccN19Em2tLQhGWpYYY4OTBGF0vRqB
dmPs4S+UDTLQx3NvB2jZgrXZjXBkroGcmYAMgJzvy26igLc/s+g633Sr6voEpLh6RYJnrd6Rl7nD
P1KIX+56bdIQfQRtBe1+V6vB6bFXpkA2nxq7jS1JfaVHAnCseFpAS3N4CJlC53BSdKCjmidYFIcT
yysvhh3rJZhnHfSGiUFA/VClmdFTW7ql+DJsS4QGlveePTa6Kr8paBhUe/Y6tM3oEZ4fr+UN56Qj
jfNn0rZFCOdeuIiveGQHF0ilxZkXGMkTXny9fj/pXWq30EW2Df7EFYp/Fnq/kBXRrSEsoOSOYDXC
NrBhEbBFCe2Iiy0MWFgbBWU81WoA8bcTPCsAA0hTpXzaMBUUbel1jHeg3kwbxPNDYuoA650XqGpQ
qSCP6MCHPo63iCXIRojqkZP1OUV7eMcrrPDZKnVPYnYKdPmOAExo38aXCvYqbTlLvQFbh2eKIQLV
RC2BENK5lbUfL216xr2zlvd6T6s7FY0WBKHeS7lLL72TFC1bIuqjgQQsgi7DFriwIqvofZSXsFC1
EOCATQR2mEk9fdial/7RAgN8orxfnOXBoduOdBN96xuZb9dsERvqmrV5KSanRh3T0PMKc2M7l/r8
KnevNhx7teVlOOzOwyvqOFirlbrY9Wgubw71SRC4VZhzbz9gqbOhHVdXaY+xi0FnHn4uoDnjbYdp
OLSX7Xrf07y9yi4BcM8ktLlGJ08/MGU2B3N2r5rF9ooyXEWfFjQsE+lwvScX00yuCHqom2u8u6gs
cRTiagN9uhaZLt0AN79/KPn26Qd/7yGFVJz2I3KE/qlaHy7HoNmMToiYOBimxT2NJOxOtfBZoiEy
t1YN+ry00SHUV5R0DUN/h9a/Q9kZU9D7nYaeAQ4VG+zVQb8uVGk7we5yQ8DKpnBuAdJcLj1oEqSy
MOGX2pl5lV12l/mtuCSoO4JDMCAPXdvpZdfOzlL5ekWeCJbG3jehlhqlrHg2hm8tmiI9HflXygZv
iqQiTUGBUT+pOgxda9g77V0EI9lvi/PFlcpDsG9YR46WmisILPcuuI60tAyRNFCeKlQU+m5s817P
vhC1ACpwaGLvvVo5BRJweZhj9HRV3CeNU/mifmgmaX6FYxcLG1KI9dN1aANntoFhqRqIoWgstVVB
Y4MZ99DBEB0wJ3OUguZfC6f4Tn4NuhSoCYWlk/WYY8aMtiuV11aVz5GF8LS0pV9T6UvEo6zT4CCd
W4SVrocXeztDPiJqjLav1tbVJcFGTNO2PlHfGx8vlJJ7Bb293RMiC4yfdiBzyTNtZKY3kvJSqMie
tVXwkNiFiYBuHkCfKuw2y1uI7pgr1RU92ANNllNdzazSnBoj21q+3O46LiJLpDYbOenkNu4BeMz2
uhQwbY+uAWnTgXyPfDzw7drevB8KNCrOWljS+nHkllDpYeOL2W0lX9mr8D1VqnGH3i5WpZP1ol9B
5NjaE4l6hG8Hl06SexHQi1Z/9lEVREmbM/mpYpl+RWAO3xRoZQUPU6loVp00aBS9Uo6V9uAp55Ph
KxjjwVuWsUZCLE/Tcnyjru55c0XqW5ESTdmd/eqI54oCRxs2YAUc5wARMVHZri6Hw3bE8u89K4rq
TR9v5babdOfbGn2QD/L/jv1mNy7uKCgVxSnFlrKR9rAJSvXhXg4oO1g9i1dCNWjUdiWxgo485uN8
CnQTZGexUUfVZYlqBx/X1HqqbprqdVvdnrPYCCz23sA6HU+Tjd55+3sRt4+sNDG/q2AceNtS2WLA
tSFCPuGed5K2VCHMk8paTWmZQPn9CuspRYRJ72jJFU27D3o91L2bovncKkpwod86Vs/3mXyGgi2D
CHF0WOSAbUzsBaxdhXmMv9yjpHbf7Kn0AfKIDalvXk9aXOzMTL0B5zlvDjAM7nofTSj3ct/KLMXk
MHS3N7JixIfGmBdbhYxMr/2eXtf+UTm9P6hSJwUk9uTbT1gdsdeptBUQkie259SUWvFyph67QVLJ
OEVLeihK2eFmvrSwnwVR09Vm3OnEbtT0Q6so+3cJkbWbdJLdHjUFoMEIXgGdNbyutWk6Hs1xVVCz
7hTdZvOrAqP0SYZpq1gIQuiH48TYnWv3Wm8fERXTUU8yeBEs2bsDuJDwiqPben8ERvdIAPLquD8H
v//2H3//z/94v/3vYt0Mm929aPbnv/8nv783B7w9irL98uvfg3UzeKvX52/f+uenfvzO3yewypr6
px9Jq/dTc24+26+fel7NP4/L2f+8OvetffvhF2+P6N991K1P93yNFEP77Rq4j+cn/1//+Nv621Em
UOX+9vt709Ec5GhF1ex///NP0cfffuc10+1vQ/WPkXqe4c8/P8fib78jn/y2/y1cfxuwv/jm+u3c
/u13Vf/Dsg0K05ouG1CZdeP3367rP/+iWwaOkxZsKVmyVev33/bNqS35kvqHquoIJtNgA12J1s3v
v52RpXj+SfnDME2WZLQsbV2VFf33/xqDH57lv57tb/uuHjbVvj3/7Xfy0d9/O/zjmT9v0qSbRUZk
67almxY1Slnl7+9vebUvnh//X/Yd6AicZ8lBceMpBMgEvKsG8rU6sdgB7RQkUKvTHTwhInJWR8Or
6ZRU7ShA7nSg5NKZlik4c/qUU6t+zJY3yPIolFPx7xUflVyOmjsB7YFKn3oxveKCH1QLwJIJOyi7
ZVDs4VfuVQ1B7w3CYthyjlsmaB9HX5gly/tMsmH8bZG10ZqsuJ0HPYtdX2qT+2WXNsCUtxLF+fMJ
QJxc7EeAyVKkgOeWclR8+woWnwVm1N4u/V179s2jVGGAdih1JJjw1O4RR2CtfKheG+P88HdUtPoa
Ve4NPkXLNjk8GqQBLsbSIzpDwEzeYVInaD+Av9S1/Rbmh168wANA3bmRgVFX3W03oieMjnfRnqNa
u55AEu51qvpXDXKMscfYTztCwd9AaEfT346BodDyruhB9C74wFBfmZwU6hM3eBfRicjGaQqawvtj
q8Ub5QDyRDu0yc1Wb9nmujGDfXWH7txB2tpAnbMPo83eNMO7dLfd5sk3uIC7h0ZmWTRPNixP5wpv
GW0/Mff3KgTqQcNdopAN5vpxPa93FUjSw3GMtPV8eWsBKuzkyRlKJyoShewSIz5dy3vjemPU8ETx
AGvkQ7Zv1NcT7mI4upwRDXnc7wAfi9ioAI83JwOpmGWLtAI6kIFhnN+0goLAVj6tTleJuPJxSXo2
9lVnOo7Z9XqClfpoTsG16+G0WXS3sDwXOhWPJ+90uyfQ3pReARYrOBYSSl0ycm4QZwA2S8tDYms1
lXTDBIHTu4LppT9yo+pzqODkHXH2RYKk221pxB4t1txDRY4pXen5q81Aa++PIfWvZ35LD6A79lb/
85X0v10Bv18A/5ul9P/DRVJWfrZC/p/u3J7eUHL6fnV8fuUfS6NsmH/YNqufbMiGwgqo/dfSaBt/
WLKBCbMqmWiEyda/lsae/YesKbJpa5Ytq7qpKRzvz7Wxp6l/mChvSrakqgTV/8PFUXmuff9aGw2d
lhv4ON3SdcnSdM3g+r5fG+83GggU26uXi4ufgVuMdm6VAKB0ew4+WjTGXo8u9o3OLTilhQt6yLeQ
DBPfDdmfS/YPS7T8V1dhM0SqJBkSem4/XkULEtmmX1C9bAf46NXIEoulrwaWT6svpNby89Mpz5v6
t5v+7nRfbvrQqztkbLjpm48Ng7t1d+nSOXvL+OIiQzKo13SeVlKEUAzYPFzjxuSKzuX151chs9P+
9Cr0H28aJPdxadfc9L4P484/hYQ4H03ae+sNcNPzEctEBkRYg10KHKjn//zszyn007Oz/X7/4DfK
turdlLJ62URzfDLoAwf2exGCN/FRO/KIQzHBmYHQy/RPQsKXz73z8yv4tu3+7CmYP16BVha9u2Vs
qpdqVr5K6+WQp95bF32601uCchjgkgAJ9ouzPo/6s7M+g4XvggHDLrd4sTHqbX8ZHz40j9g+QcZI
XZz7bYBtQVqs0BtOzuHPT6z+1YDzOqsaCZKu8O+PJ97B+75ZvWv1oo+P3PB2dlxJA2MkOXVeL8qx
Qgk3sge57amDfain8qjzNbeN0WsYNj5kbkQRhtAjfvEu2MrzQX8dEFtRDR0wskHEJf14XShDFLx7
XBfNaE/FECrpvR8HpYPcgYeKfp1ufDPRHLK77HrylwtgvmBYIBeJNkL3Ni6Q/Rdygqixvw2hilOP
fbjbsARzj42paOJrUIfnfO/LCarJdWrnpUsNwqF06OlZkeP6xJmWLDj4+8TcsrAHpQ9yJ9i756Ac
68mjb85PUTdC9eptP2yH6KKxd71Jn1AnBa03t0huLtjkg9u67TsmQI6Rd47sItEd7Dj6jrf6PLh6
Z4/KRNC68pB+no/VZK6QMA5UX3atzxOHnD3PpDm116WVV/qmwzWlCLB7yyFKiK6F898aly2HBC5q
BrtJi329uHqdh1k6RWvn+YMyUIfGS+HbLnxH9+LTEcLUfLD1Hi9dqhyF4djzOkdiaoTtegLTICh8
JT/FuDhkmxHl562PhLVvswI6vQTyS1bltadmvQRfphc93iDvFEvhab2b9oYU4PUIhSU9O0T32Rle
TmJFTd4NdkMGKrtFZnTLpKWDRq4+pON9PaODLMIj3V4flpkk9h60fMwhnjKHq2qMdvIL7kEvgKj7
9qgXI90wAmQzJA3/uI7sMTpk72qmUfN06ZBMMMShNy2UtIHtS2rXr9/q/NSvZ1cunZyb5qGaIcgm
DawcefT08l72l4vrrIZ3mt7fkI+fKkN10IaXGCrjIVz69oAy4+AWb1Nm0CtoNr8Ou7eTi/DW0Hbx
NXMLtws3znKwZ9x6fS01XSzTkBOZMZ8GB38/Pk6b6e3FGLKREHZXXje4Pde28fatwbBYbNLrarPQ
cqhjY1Bvs3vKcmM45wEB3ZX3EnBdlbcf9MQO8MHdJ0okf0R1cARdEW6nMLkLT3nt3pVow1IpeZJ3
9aj7yy41XqfnEuO6pmsBr/ZxTkC4TRqgWDzDMmwArsyTXepcQRP0MBUTNFnhPO+dUsY8UsCUeu9J
sZJZPJjsEePCRiUOnGa+Hx78QwaI/Ca2U9of+4QCNSK1rzQCpKH2KqXLEZ5e9vg8u0VW/0Jb2i0i
fbDLlq4xbLH2SNRRMaHfbMyV/n7QemqKzrCS2SNL3Bqnc3cDhORc+j2u6rwini6ornzYOVS9zlN9
aJ7Bwz1FZA9DTFz8wus55BSgOjzD3faXGQImR44CdxNtz8+Nj/gMki2J0Yd22zdcNHXAxhsQSO0F
5wEMiZz+q5kakNuFNVwOj+uNX2bW0MzraRHDtZVfNhkFB1Dt6LS97Pol8qFih6oONlOeBsiGGc/e
7Rq8oXQsLifBA2J0YswYHDVrPq+0Xv0yskbM1oWVHq6wZZz96zWHOp2AJkNxH5KpGpijHm604+V4
M0CXeNgM9dnbyYHrn+4yq3+2he6VL3ou59VEQyDK2Xxa46cQg3vvm/yDgeOo6CMSmx+d24S1Y7SL
rjN11Yy2o43by6UhRXBpaE1gEcFhqYU2vAiUJgKrrzF6Fw+pMMmthq0HiSlAvRmo6qhZV1N5YLxb
oQK/WDRZGdaAJ0Q9eczawSk+ObvRfdKLy1Dqg4vY5HWkZEVfGiJ/ON1n17xJWTVXtF4mh8l5AO93
XAdmruegyHUuSRnrI3ClaJK6t3Q/kpJq3K1oqm4zeXT/0JgVwG/ku/du7Z1lH72q+XF8I/hj5diO
304zZqi7fFXzGw4pAjdFplW2nUh9+tCAE+PjmKcLXSBpsso9v8hDsi/ACrzAWt6EoNmMMfKPhQNg
4RVvEZ9XOqJdoo86VwUm7cve8iIO+d3d5Nc5Zibxwzv66hqRtPGxj/ia4KjhOWx4Ef0y3vrmWtdA
fST0ccaHUTtdFqJcF2MVEOJBULCEv7D09qntLnNw6gpv6Gmwn4HeSQGfX3IyOkZ4evLlrOfrQwze
ElQVD3GdqcNrrI2at2WwH27DdlLkhRSxPLBuOMqgCeVhbQl52MiOlbep1teSw+Iw3U83LMzLl4bv
c/IQImBEIBedo8JpCaPL0HgnSXuT+Q1YGLAbcfN4bQAh5uACwTMnWqIk1uqqOMgMgCZdg3oGO75J
e/2TT9mWJmhif3QhDe81pfIHdhJYUKEZKOSUWrngO6AtoeDtUa1ScBNx+Rlc9q/it78MaBQTcI5p
SrplP+Pb7yKpSrlurCtYi5flWoIy8XCuMEUQ/oHJ8o4PCOhM2EdoEv0ijvqrXMH+52np3f14Wml7
vlwPG06rzq2gztUlu+udhXxDl3DSDKoEucVFPUXK0+hTGzHm9ZChOcWbEc38oJ70PpVwO658I//5
hWlfL8xQZXIozbBUXTcV0/pyYZftBSGEi6JNZ5SENS9pC3dWC1Nc3MUy4JmgzfCxwP+P8rmQRXRJ
1vfhcDO7zoF5ghWlOjF4fXhve2/KSDrjXvTz66Nq9mOg9+36gF4YhKCGZnzLR757XkZ1eTSaddem
W5H4l4nmkOp5kdivhkXwEjwcR+rHTrhpnKuY2b+Ifkkrf3525cvodCgl7OmFMDq12EeZfxxlfpWn
6f69c+adt9Cc+2K1AEcuGrFSid0m6tKd+OfR5BxMJpOTLFYTNkDQbtQ5hbwiuHP0sNQpYwl+Tp9N
VKdx8jVWrEHQt+av/bP7YiF9J7CUcD0PD4DaDkCdi+u7IQKUqQRbZV9YYvDWvMbh2CS8E5Y3wit7
jOBMALELWRLXWFGXH/MOFu5uOqI9fhUfH1b+gZjoRxiWXik+bXc0Ose/eFx/PWCWqeoqlEnV/pIe
URpQtrsdA5akpkjPQptCk0wmsD1FFNCfHdPdFG9ThErCz3a9d+zIHR3cX1zEX8+Zf13El6TlDG2y
PsBbmjZekmaLCd10p6Hi5UT50Ovr8WCqiDhEKOEqkl+c+nno7/OSf0zXf536y/IimR1rSyk9p6s7
N98XSLOK2st2/mRo9eGQi/5rPRkMSjHeB2Fyr391AdbP753y9o8LjXaGuAFp+3kBy0Ut5tInvVpv
cTqI1VOTWSwm+svzTb5FK8iaBxeJT3FrHX6hRYz0DuAyAX0sf9fc/hA+zGYT1f1+QKCB9Ey0F4OC
WKtzDuyFyyQGdwYW3B3Zrj4cjSlZjkeFOzIG/MsrSYfTEliok4M4Hx9IKrLBbpzRh/GLdND8VvD5
ftifBSFbtyQZ4QGqQ+qXUszB2NXSUSM/nkeZyR3Nx+lq5lcD8OheiBasAzNerKJ0ZYoEu0JBz8fx
FOGNhzB1xTAnfXIyTHF5OXkk+2gBrS6ogwkDVfq5t3XCfs/J8PfieNGLMCk1XURWC8d2x7XIlhG6
Tk5CqYnETRW81nSyRZqkLKhNsBhtRYaiP9/2TWEQCkpiBJyuf/PT7EIITn7jOpoIh6rzvvaHr/k7
sS5xl+4/WHXdFZclFKcRycU14oyDLmjYk7ldBe1wkc5SzjqZoaMq3k/u3ck4vxGRMTVishN+Ml+S
cc79ZbQNbsmKOSH7BjeQSQ54Y+ch1tmCjFmMGncWxnfxkS4e3IKbVK4X+eKtD8SZhM31P+IZiaNI
uZ3Pt3sYhx+FT3DGLn0Q4RTfX3c2578FlEbetSGmQX7hhjNmlpOx2hWjZyK9EmeHvgKLImLVvByR
Lkbp2L24adSKSVA7CztcJM7HzVX5Xws853gqqFq4izbZctVymC0Q9WI9sR2/dgJ6xP4laUUO6sUh
AI2AXjqaG90cn+O3wkP8XGCUJryhp3teYAnnFr9uxNiLBygaBdG7fxOv4XTpjFUnOLrRWQwrHvDF
C14G4+QqBmLYR95F9MPYJnA/eE7cj728b4nYdudHkYSdGJ+8SPf6fMjRI1IGr3A+33CncXIEzhid
AAkulnMxfqdmAHVxunfSTgz2wgt1YfFkFadzBmNFhN70A/oBw6nG76UbtB4cy5j48k0MpvdnsCUW
1Ch8g3Hz1gGdIDFmww5RcQUS4+wFeZlYimBtOl58CB6pF8sO1+WtG8dnivYYjl466A9i4Sydg5Py
hLxPL3SC9XApat/7SFURd54tpoMlm8QtJ4wNEORyLP/opV08ujspIjbexZX9q+NuRZiyMSuOEs9S
y7lTf0mZsheXCsKdusJ0lvLTPDSZrxfXClp/QLnDFLM0GR1EXHruRnh0mEQpks7LZluXnP5TFeP5
KK2EVzrMTAp5XjidOd6QyblzBsHrFGNv8ZmE86tgeIm5B299WucifmVxuvs3Hq2coicvHiQrvWDH
jWwSYlRGi2dBOC12QchgWyFCmG4MTYrjgYJzke72uaCpN+XqWi/eOePRfEVkoVBoRSRAPAtAGK9H
WQLR1aHl7pjuiLx1fCBoPgw2LAHxr2pw2nPx+tni9qXwq/VQYNXA8L5AenPmSjp/uKt05zaM4sHl
bc1Lx5VdLlE8CDeYM3X03u/8Y0Qg0QenTs5GLsL8/kVQq/9VRZqCNNEjdXhbN77sNeC15N5tWVUv
s2KgxRAvvGMAoi665RcxaWI2/dhygZgKKzmxhvKqCjOBgxKf09Iv0ttov3qJ36XxzsPR2Nk4VGA6
7/iCsg8+IzfRJc2LOTGjKz4F2TXpfnH5f1nKBiirohetG4aqfikmS/c73Bh5Wb7Y4aYPMJU1e3aJ
kOGN2gYDFLGRgyqS49OgjIGHgRf4RS7ybBb/+4P97gK+BEvl8XCpzBPjB3LuOZnugrpJk2tvYMAg
MbqWu4a+fJxar1VMcSI1Xq2PnvdYIbSpIRDnnxJ5oIwll+KPe38h1/VocpBJMnCeNZUGaiQBNF4D
iXgF+kZV/u5uZS88ieuk+9jk8L7ENbmLNxuS2vCNMPIXN6h+DUa+bcvf3eCXQGxfHhGvK3vly/PB
Un90O0LC556GqA7isO41R3VQToqRweJ/vPsYnpHr1n67vpEAlgs07RyYtNPKhYxAafLnwdqzwfXv
4/9s10sarAzpW/H7u9zi8LTkQZ6+fClmF6IgCQ62ICkXp7dyUa82TvOLfEL7Gh1+Gw+UBehVclbT
+vLAW8w1EBSSyxccWt/xbAvLCH+TXbTrQy8IniCUvg6AiyBDDnFXoadx9UtGxgX79A4f9xF3vklx
ActVF7b47O4bc4wQfBNZBXENISYFdJ5wfxJIkpi/SMXkv5yu3139l6ep9eqTXmiP8sUIkHaiiKz6
J4p8tYfvlodT0qx9O2AP79r9nz8n5Wv3gwabDRxCRp5As2RZfeaw3z2nDgzP9Y5ANDEtQQ8Rx7fU
4jKcTPIoePdEvz06MRvf59gdzX5+7m/H/n7x/Xru5xz67tyYpxTtsuDcScLWp8QA/NzFIoOd72/c
5TDIA6tyqVSIJmKbkUT4abMzio/6V5nFXyXqimIokqUYgCPVL5nFAWxApVyO+rQWLnuQLPwoD4aB
M5hOue3wF/cN4OXLy/HMZL47n/ZlcUebHtRYd9Cn2NOKtBxCl4O3DHNl3gU92alGk0pkVbhYsHcS
1NvRHsECRIrwp3K7RB2OWM0T4koq7hdssMBIx6c+dQWiG8ObjZCcTEq2Xjsy3TopZrqQo8frzHg+
4xga/eDeG7auQazZCz84/ucpiMGuUAIJE5sg/epoPIuDHVGCco7C32VZ7aVkOvOj56oR19OJTTDr
he0cfWCFhsf5TXGgPzxwqhLakThTJGlCXT5M2Pw99L3dj499ihCVs1sjVtKtPg/Tq9ilHx/0mGIl
4DB9yalycopns6htcZUQD4UKwKRZIPkyfRDkZlJ6FJK3QOA+mie7eQ37Du4DI0QFIU0ty101HAEZ
poZjiUOmsrkJrXFWxnqxjNEUT5rRBIXTCZq6xHqTq0M6NVOFm/oH3yfqzTc+VRAmofJpipObkPmH
SM99foyS+bzKCQPPfkmSMdMf/h3FjqRASm9dj3aoKaG9GMPifcL7Mep0uukuy60rO00DiE9czsmZ
ahMdra2zRljw8xEEuURhwSnH0LncTPm0xVFk/jmo4tJtV4CDYf45R2x9hQKWU+Y1GB43IidMLcTE
hYHq7PqLrBD1OgfJWJ7GD40QfxLp/iJNEQxzyEYUx189P+LkaKtxpODCl20wx+E7x4LGKzazvuyM
XXt4Xd2JFN/u7sXTxpUt8uXeR5FwqBsuEpI0HSdX9xUYqDj6cfhpESSOYraU/qus+Zua2Hcvru4A
Zg+OqcLb1V4f5rHuHw4D9BMRy1DcN8CzsbGqSdBZZac4bAw7tymCV6re/jka3MftonXe1J2IWwf0
buXiKHb0WioaY/SIkUhzrlmJL4t3zLT+VPM9vvl6+kT9J3iNb4h4M7rjjXdyYhLqh9Nv5mQS3oDX
BtKpP6ACVKLJMehcsARIFb0MPW87HJTJdq6IfTz+vIYfszKapwBtyWVnyYcdbUZj+SjG2/FdfCKs
QzhLD3PN5O+IqcKd83laa7ZfZ0q4vPg3On+2f8CjzEGjNBz0r0OU5Y1+0GdkBo3r3Mkoxh9d4444
1vg00h3dUYnRKRrtgxGxGe/EiA3Gxzwc66DoPjeRKNqJQRe9tSMi6nJEDonvAiEHtXexfPvFiqx8
Q5n8sHE/1ybDMgya0oZkWuqXtUk9YvNhlpY61dJkfnP9vTuhugbeV9zTCME7UWE5RL8H/qA72cYY
6RF2XswMpxs1kUOQ2jhS9UJ5H4nJ0o38s2P7vWeQca5pXhp4b3mUi7zdfE6UnbGyjLJsM+TFf1ay
In91pNxniznKaTMyG2RDUfWK8Y0TQMZ4zQ8UGg5EOVgwCgFwVUTHIKvDjNXJcO6De4qQ0uSR5OKC
4DT/2N4txL9A+ItDf47d6pySDRuKmG/6/GiLLK29yWEMte/sQlVlwbgxxVhtSv+x4n2GISe66YSb
FbvkIvIo8n1oVXTGhL8yaCG5mbxqADtHDfnybszKfRYLd0E28WxzjLowSR7ZfG7ENJX1MIoKL3++
x+tg6ebndOOaL2Dwn9+pzywAtUdgEuXwN0oWjijLGk50aETLYDUizXbPstfCfk/nu37Nsj5ymREQ
jFA0FPh4foSflP+EG6ap4mSra3rkkmgUxRN4EiG7TE+sURel0cTARI0z8f3F1UvnOvVEXBLhKZE0
3536bW7Ofbl/FJP7ukIE7fU20fsTCI4C9VIvDwzy3khEq2zRPEje0tLJMjWJaPCThKNGabLkIH7M
2W5i4msOipEXH/XDHWWMVHIWPaG6E2ZP9BB5QBTGwC6jCBpgFj0kEVXCp1nThmo/Q4xYBD0niCCC
81Q6+hgde+NzEfSzHhlxQtLGkyRUiiLWudLy1+AXa+cmIlSk4vlMWnygJIMIlNi/J1SGTKrNPtM6
z5UrxaHS5XTYAosV7EeGm8JimknTSiyaQSaLSY0QorvHKv3hRqUf5CdWT/GsOD9WO3iign2DJ2k7
Oe3faFI6acPxa6YqO9/Bmd3j+SJdUfVYTSI7X5/C9/dXWovM3ZiAONpkDeUBzaXh9xJI0fA5YDuL
mxNr7YOTlJaYTHgn0jlY/f3r3Zkl1k2w3yG9NCc6wBdt7vJOZNnk8pIzQtSnMBJ1M/82JohBFtH2
toE9uAmaqtzI47n5LRZHg9FbTYBobvwqRr9tnWmgnYpwPt/3W5cq1iLdczuUz09ceGYnKzhEDqBN
P/noRBeOw6voViPLo2NNAdJ06ae24vODDVNq+GVPsbxyx3zo5WNkkdDTrTLpgyNW6M70f2z7KXXD
Ik+pB07Ul6333JI/ivAC/kr2iTSoyy3m6b1255RBOicB+vQR9txR4qbpFRjHg6p3Lg9yXpI6X6xK
J5J50xsGgBUBIApBCLITvDQr00fYgFpWmvI4CDVug00fWIhoPimbUmbgzmatD5MmIBy5OrNq0Lrp
YhL1HPEMxCalmz/Tl3zCTDnGCwAOmc0SxFIhiBOD/jYSwXvOUjRpe67trxZtn8Boz3/zZz1tvcKt
Whj8xwOb6S50Vnca7p1k4yTzlDlWkdHT1eZc23BxHKzshFNSh+MZpTd3JssidX1/gjCziHoWH1df
ihG3bzwn23OKG1N0S/Ci5OJZslUe7Wa+uh+fwQdsawAGzpZC6GouOUyj2YyF9GWUpKdJ6qbJcq2K
5PnSP4uBvMrZasXCkEc275zwfe3sZ5pzyvzFomw9U8znF79g/vHKUQx+ey7Mu/mMIqb6f0k6sy5V
dSAK/yLXEmdfExImARFxenFpKyrOA6L++vvl3HWH093HVghJDbt27QJqm914PBeZJNaQNgC8WSmw
+QZUYTiAjMftNRC4gnLBoTbr11Dr8E3g1+1zZur+Mpy00wkTBexN0p4DtzX0V1TT/BjnLh2TF+SS
RLJHelkk5dQN0N/YIF0Ejj7oheYOHjNW4aHbxncTunV4ddII7X8PvUnlXnTTCXQAKuSy4nTiQH/g
zGwS2xr0mG7ktSQ1OQ5bXYZY7yBJ0mOcnpwEfGQWWuyiutI8HJZn9Bs53jVkQ1QOkfGMTw5CHTZt
HEnAWCluctQ2eD82Nl6ELBp26E5PuGimQbiImyg6i0WbVTSMmPDqGpw/P2iDGRA0OpvNVU3u6nDi
g7GX8Rf+FWQLs+izsEcFiN3Mk2KvY6OZEMbpuZ79NuBze9CR4/NOnnS9ZfzeaOdszd5sumNicxUv
uDn7rkBW215y58xeZKvGpzIvqkGjTENzaGkbchgaaTXFJvkGKSMcg0eYs19D3DAmbvGNniL+4JNm
DSfoSTthblxGrT7ISlB9/sn7XtKKePjfZAYmaZXOVfz+8N8mykUyC/7Y4qvsEMFbg072nFlTz/Y3
cPNFo2fjBVi6UQ+zSIh6y/+e+jPC4ej1GpaXXFb2PdrBqHFQR2NFsP7xk6MRMV8n9UYtD9+qzUk5
IZx+EUig3aV+p+PxGaj2HmKk1+YRU9M0trQstUlnlipHM/wp81O22QRXd8KW6ltiRqM4WeFi54aV
6v41yFPVoklHJx7nn1cNRqNhYww1Vj7c0QizUJCUCIwHoQKnJp6Fb8oEr/kRCOhIz7glN/swqBIs
GmWTBvkP67EoJxQ/xbjrxnFofgNglyoxcc1jXDkxOy6O62pN5RM73T/L3hZmLg2u5l8jYsX/Ri8L
8F+PPBgzIl7H8Iv+DxImn2FAOgBHIgk+Q5YbiVWEbp0ZE8jw0yfBJivRwESeNeJ51SU0JeqYFBFJ
tRNk9n4i2cAG6XqtHVMTSEftLno69PPbNwmUeJIJrYRe4rp+KufRyncPOuFHHDGUikFXgL1h0LeP
5mDWF5OectOznRpTzrs/faDu2U/PFk+eLIXNj/mS4hLsqZ6xR5aIvZ49IlA5R0sm9jUpxlzeEpX8
BxUbqsT7kzwywRh/bYzQAhSs1xKEBmSrBDymeowhPuSsJ+/2jBZg7LwyDhYgHfjCpWMw81ktCMKf
JsE88GIOtSEJ4vXX33BBQrWXPy9evAd4Ewx44IIHXu00dX9F0Bvl+cF+b2+yhWXUz5+d7+zNsk6E
S2Zp7GNzjC155kEQ5C03TU/kwV/Dnt20hzjOxPVV31HSvcm0P8xLSg0Q+ybNmu7TfdXFqJ+QXHBO
Xlcs4L7Ft3RMb1X/Ra44O0xYMPiiFFtIThm90aQB1DWhVVGT4y4VanGGTYOfwnVBHCIAQPF4vE/H
8YEddhYv7oj+Mm6VgtkP53BkRqBkCl0bQ385y9of8mZ+S8be+Iih8eLwEJnf6CTMsXror7k99tBT
nzy7kgZ7eLqFE1AN2Q+NoTAW6pqNddzVsclYwwktYdjKK0oNxPgempJfn9nwHgt/h/hJaD6bcV0U
l8mJsPMuFzS7umyuZ+zK5BMnbou9ScEdjx3aywSj3NfUgE/2easBbnQQYtoYfYCd1KGHCCppoVhT
Cww5cXgFkjCaHwu/wbsAqlwyKeUAZoBQyi9UCsgCgcmpgsBtjt3ky6vsye1vgqXuC0IVhLaXO7m+
6HGTtXvbABxvKAB2QonOJUvsBf7JtZRk7KN4hP5vsZOSYCk4yf7YhQTq5UeOjfxEMnGL0IVe4S4F
+Boo89pN2l5/c5Juk+dAVBsTVsOM5MgTpGNGU6Bn0k4EN0TRIeA/SasQyc3JTyq7Dj9OShGnPk39
fQAl7CFThNdf4V743Y7Oeuy8S1izfY4e+fQeIWvMNJFIstPS9RsiRXkV8ZJwJ7+D1eVtZ024W8RK
Mr2oFJ9wnyY+n+NHbT+SV/2MD9RjWkGKf0DSU2YRhTTomDOEU4dHmwYe2+WYwIKYPajWGzEUYVux
C3yUN4gR+Fx70rgSEnbt+ojcUbRCEJeuAH8LQ0Z3/WSjsnvH6WxG+jObtUvclitzhdShRfpr+3da
riiroah9sLnTY4vldYP3fGKYTSdOl2FvUDxKN03wKvOjZZQndTc/OUQGPNevkJmlMgqGaMWEOU++
MsgDi1jz8veWeyZZp/E5h0VWF68PST1iweanVOVZeaJRlj9hzgYzK4nOZcKBDghL2BJ6NjkHLveY
J5jdYjD5suFxUnp0DD3NOTqOFlVEuvGczGx0nwkMXbcufEpqmSS2Bjl76HC2TMJJgKEpBKQ3acwO
twGwJk0ce17ZRMYFNk42uCHQEv8V7c8iO8wgDzSmUIfzBmI94hMyskHcwoNdTbnvhus3VdRv+PMs
OtuwxfwSWMW9hewadqt6TS4iewjWqRLXqcks6VxlAY9ruDBof/yjHkAWJiSo3KRw8prt+oWIxADh
VuR1wISegD8/le0b7tVuTxhC8/A5cDcn5RGkjSDPOyOYMgwwsd2jbkzdPEkmeIevNNsERZR/kZYe
kwmZwtY3W2PcLSw4/NvLeFFG2gTzjYQCL3EFEl05dnt0RUET046QMO4DDtygGONh60/YGdPlhHAr
pE1b1J3JbLGm2Z/ggHDe4ICLRW8LgBBieGybp0Bnm6b0u9Ob+3pnc45MTIN9r3NI3DSBFsQ2YusD
UAEO7kV7y39HleY7zYL0AFBFwu5BaCM/bVnwvIZihoAyxJQO8TVWwHzfJ03C1uNyndIPksa/7ykX
c3hggGwgft0pmCZuYIGUiUdTVA2Px001knHLQPUoswzOcPS/HxVwrSmry+fioycu90htK4fl0HXu
ahZeVzOS+1IkHIuvg84vuwefSwS2oNow+zTBCj8P+6chHZcY9O5JzoLAJDBEbI8B8DSmm78x2XHt
r0YYjB6SQhlf9CbkXcTDmCo65Y6jJePyHEvznPpiXTmgltrbp9vtZSn7hCfkagtCwCbxBm/94Ewv
Xpt4TAOA039G29EIbV8HTQDavXfCMGOJrvbx+JFCbkZ63OlDRDgS3xDzXHk7g2t2IM6SSJt0Ar7Y
2KMUNx9b6xFfDN+QbcBLCQ/rKh6bcJzJz+hLQqOuIC6c5WGL1MTO35q/Go/oTndq0XZ5cFr7CRn9
F7K5RGDNxPOnmOxM8clBoUF0YRS2gYc+lIJuto6PqO655dnvIwYrmkaf0WldnEq9d84VIQp3gRYE
ce+sNVkcD0Azd2KdZ1uzCEf31BBPHlVX3NvI5IrHk2UH2T47hGSTAhI9Yh+kPmTaxNRpC5WYFxuM
YBwNi+lSNeck5GEwmdiY62bGmd+xsUoR1NyAUGfxr45A8K3DwBw5oAcA0QbqbwZdFceeyKlqGjge
c4X17LvUD8gIry6g0OyXBibImMGjhPKdZJnsBZjUm4FkjWvp28YsMGkck/TSs6AGQ+jz16W306Qp
/uLGyAOfolvcImqrQzsggwVQIZBACsRdA72xmjzP0bYZOcBw3njEODI9rom4JPLDXi5M2mWyHxPw
IkJBQST9CI0V5VsGANuEzV18xnh0lI3N39cSzgij4WyPbah/PW9EVv2UnjcaAaA781M0UM7NdTzQ
Kirp9wogzkBMNTm6uHBM3j46LdFoCHByCK0RaAz6CyZZvULcAYPiMULX5+rXC86PjrXn1NmnBP4e
17C+NSkdOcuBif257Rvav5oagcln9iA95VFdZX8H3AVENbwVzD1FWFSQtcWcCs4dXF6YHMSkZsGZ
pP6vHMfDg7pDVjf+COcXbYdHZ+SNz6ABVHjHy8lYb7s7Ue8qpKi3xHwDaBjIgV3E9KYcjwAdQwtK
heQf+YHnEcnWFYFkaZCSLeiAoRb8xAMUC7x21BiODMeg5Q3/Lu7QAaHap2L7YLaD+LsB86MvBu5C
Dq/HP+7ZPNIxZ2y07YCoccJfNQ7mz30HPJDvsMHYwVLADKztyQ0qbxU186jGE0WDC6oP8nb2PEKo
KKrrHrJUTts597zeU8Gx2DUG1lK1w09L03UwG+wjBC/pBJB0M3dmV++tBvO3hII0/ju/k13IwEeG
7Nrdvs05rkl6o0tLd6PfTfWj1lWPDFeqTRYMDtcVPBCP9lh+iCnpYcoqEx4fb/oTjO/OORyjvaoP
6rpL79L7ljY8xzJ7OlawL3S5hYVzCV8xY56wNvu0GzTt9uBYhLeDOl7suip+6cUaQj3uMdlVtLFb
Au2dPv8Y/4YPQG8GWlbtROmeDPZ4UWExL+iyLlPauvFeBrqakZrx6hdjDOxFeDJwNQCNYRx2DK2J
byt5KxaTqi2ILmopp+5hcIiSkEp0n2Dmd2IcSe7A5xRI94BzMMZlEIemurUk/UEfqusSWRp8vZFg
gpba+uib/XU2X2LwLlE2Be94p//PSiaTF+rJqUGKZgs0+YWp+vVFyw9nH91NZ72E9Ci8EIp/szsA
6jgEXzpMf3FlfqPjLBa/AX78zWESi6Nbg+sTAii04QZR/qsxuqvKmIFOLrP48YgNjeE0rhRD37os
iI5ZbC4ayX70VJGC1dXDsPYuTIfhNlsEA3gvc08zMg0CgvA+WvwDtzlVtDTic2YzUl+g7n95nikI
QrouKI95wCJ8bqOmqGL6piOL/jSaO8SLpw8US4uE8DgnXANqgX0+p+6b1QsXVWj2zyKuSCsfZom/
ee+rzDMynO57uASSPjhHKG7fjTOC4M2sNEp+WBTA4nU1umwsGmu54Jt3eGqTmHb8D7A71hHXIPCs
u484E+DMvTHNbyPTcsODL3N6VML+7h/fqy9M+YRSxO7kFDsAqLGpjWx7Y05jjFpvjZ0Lnsi77O2C
Wu74qErnmazrGB6iqKPYTQi7XwaLJYLy1w8cja5NKYMg1wNufLSN37uGBlfw6NDyobcuPgSWoAzv
uH2Ut0o3X/8MgX6f6TT5ncXwfJIOWXtvbkwWTGz5i8S0I+aD7Ejqn+87DG4Q0r+Re2rIahekNmU7
81/OZ1uo7PwX3ZEocToPG50zptmjPy5qIUyI8G4/d/b0LWFqNHsS0p66jrPzPLvRtEEI73Rrgkyn
P7xsj3bdhfZXpU/mQbQxkIxkM8U0pHRKjOPA+Tl/TsOjtMbERaQACOb4u9Unn09pR0F+e4RCyq9j
iDypnzYsWWyJr5jrWOF+K9dNSSMRbIUTGPQnmYq4k7cq9zZSZ3L3sAd0rzDcC6Vr21RG58tZlNGD
/xhB9+073deg9dXz6un2u3bTpwLa5JqYTQzedaxh8FBPqoBQGbIrOwDRo7NTaA9fAaqLycZcI19E
pPp2b3S1UXPOaFlbDkdbs/h/BzlwvrPp8K+x2W0PjvWevNzy4/cjJnDJmOfe83mAV+ruo0ONBmum
l9mMJY8PwfruAx2M6vOWXaLExeSQxSc5SOrGKNCo0e43oxy2c687twHXcPR2uxD37JF1hUR1WtrX
1nT0Carr6tuyx8uuGm1rtCBKvN1u28R1t50W4B+3uD3gCJdBTXWXkp3JXE7RteTRp8+Szf8br4sh
dqW+BFmljSPsA2uDZ2HXxOJDNglur7BdvV34etgEUNi/rvcAPCXLwtoBSYg9mrDI+EM+2HsmOuLZ
mRRjUYsp7+JcJ62WRrQVXU3k7CH3mP4wFE+XSanes1kvtGfIjT85lgLszyA/9wkcAIySDHtOSEPC
eGy5Hvx7rryQeMAHHNpmXRI7Llo2m39IucjcGlaGww4Gq8YXjfx1xEAL3aaICHbFiEdKdeA9JaDa
4Ej+g2aGpnMVc//RBAC9qPDacYlYFOMzghZCObgM7vajW9BFEfKgm/Tvo3tJN54c8uANZAdjAD6p
Cd0xlIdogT0+2UAjC/1r2Evn1bB/dht6ROnfaLEA+7ZDoLQGi0aG/v4XfF7xHYoBLMawAodFoGgU
x0xlE9Iy22OXCGBlpOUIEtphXUeMkUDtzpuer2JAxb30IrzzSw2hL7TsvrpXEnVLggWU/KmHD1Gp
XPduYnQwy+MtMRInfPePko411ffFTVPkZIQgUkMgSx2FBhMm0L8RE91XJi66DO6IWCpgpg8BLlEk
tvKOyfw0FYkABbnCgOLUCp+OdyfMf7tiaLrpUZ4F65nSgjeEeNsp+N8IKTiCpgYSbiW4H8Fk1y6i
genGk1UWh+ip3jz8NlHoLGw4dBjhuhBe3DKqBzDftpYOOstI5gpOVJ9obvKiclv32k/VW6rf32UJ
wAm0oZEOls054xHEmyD9+wJm6s7p2hJd5v3K4G1BcJ8sm3rSJHb/OsG96VUir695GfE6vviyLQP0
HVs8kJdISBMhEGABeihcoXwNomNwDNSkp5Vg0qltssaL26/b5IeQU/R9CSbW7PD1w/SgchZmIWOl
WbVfoOOghPuAH+rk7IW4ORhfE0L1X3BsUd3kG0JPHFFIXfpK5Z/o6dUjAvyJd0AFu8CjHW6kRVY7
7lIVbezk+Of+RAeu+Hivx89K0eIZgFyOR6+6+FnynGE0/tV9O5CB3R5RKphcjEqvIeiZVp8pgyBc
JgdRUhnjv36wduj+hG0wfS5aLTh4SLTx7W9qWmCH7dEfowP+tp9S4/v4yLv8chEm7OcsDn75dMBk
g6Gaz28juvPEMlaDEwlBx945hPpnRPx0DbUfAuKfS+hAJc2fkWG8xLTUw+24XLzpwyb49/u63uEp
a66B/CR7bmuWYmSIva2pslB9WbDMbPYH17XfU6FsmuRmZzrix8fkFJNPPOW2HVG4fDJv+eIv6adF
E0jfAjbj0fViHDRkJDK32czU2cgLFthEU2QmVRVjohIoNgGG5U2M/Q66VEl6NQdu4IYbJ7CgK5h6
e1/2cpSJa3/nunuoVocovP2B1n4ebqc/rZ9sK739AR1IqzSpv26Fm91LbO7T49JOcvDJm3yER8j3
VZAXCqS+MwInTBsmafwsgBB3NDObLkK8OHhGCuRKLNuVsMncavolz/xkeGF2cH8MXSwBFqORmWy/
ciqIUSaVcsbXj2CJa+oy3Xojz1Q3xzV6Z4gDDR0OCyBOdxt9zvU9KobQGQzL4wOf4Re8p+TlGxpo
H+7JuD/UOeithThBCiDq3hS+OokFGBSiGW6PdpKa2ttWB2UCUp7MnHx2809ABeMCRqPT+kD3hnck
xSNoS6gQfu1GX3UhBZx9iiu8Zo/Skuk3eo1/9jmCCJYQ0NKCjEU+O3X8/BIdoqiJFWjK+zWoGDp+
UXWUUZqDD6xbi86FY91doCVomCOGrGc/605F4B0CfseNrDEKAsQKDKQMKrOcEI/ea+o1WHRJ89gY
KC5sCZyTF5qsrMwNHUIGRZjo02ed2Ir8EFfrwhodP6B1e28iE7IHCA+wOmFO4elaSf9J4Pr56n3P
2wNNTOuIJaRLKvPfGQkawrX+qmFny3VavsBo/QZFLdF4y1WHPWcipxedcTTc7k6yFTw+Ii+DZCmp
2BqlCLCLjwZESs1e6NswPtpIs4vadb0kArTgDtA88OmIFQTs8bQfVraiVeSYnl+owYLKF4sDvfxt
4reDbgUG3n2DMETvCSXZvVJMf7KgejXZxJX9xo77DKLTrQE4JKwxIjvTKtvh2uC1ySuo2lseZu8F
2Ci70YwsC63Mb/IalPKUz+L48PXeIkJnobrZzR3oCT1WZ7gX6GXbF1B6p7Jk/r4b+8qUtiM9f/Ra
ISGbpbcFUAt8AeD19AY2atXcBMMOOxO+quu/VhkkNFKUljjThPG76y9H0q7iLiTO0n62GThLEaD4
GIrEiz6Pr3i06JYgKr61h+crOO+tI087z63d4K7pzT47GY2dF5twUzCT6U6ZWzQohuGWB11kI9q6
ZwrgvTphTKmKcXe/eg/6TUrr5JZ9TpSqpS/7/lV1/7xaJlQyT/pDZkpDB66VQGNWvNTvGveSynIu
gzc7CM/QIb3aN0hUiQN8pCb7/ZDJDXzuci+p1HRF64uW4KaWzqjjoAQxsL66hJByY6KobpP2EYZ8
5bvmHMttq9RAgIPOzSmDZqGe6+d6F4OfuxD9TqoDHHDWSEoXvaB9kMhkZmfd33mPU5DmoJalmBgy
GnYZUMVGzv+L1xHd7N5Gn8ylxme3K5Z8GUCXW61ae3v1QJw17G4fHwVqn+xVbQ4rVmQ8taVg5iWb
SZ1tf484q935cXx5Hss7r30nUfepj/PCbSx1Y1DveKfHoGHsWVWTT6QlkdFepIxYMVtkr7JXcmYX
U6kCCgMY/cJwCdr8Cf1rBYJW25OcI0ZA2tmnlnVmPpPzrpw3rb9ddWrLTl0xhOPR9ZqSdlQUtaVS
xV1OoVx+e3H7rgFQGPTNbN+97CBbjkKurZ57NW/FRTS//NRgdyakOc+c+X5UkWlMO5aYgv+wEHJw
IBwrIiunh14y56cQkv6Vxt+zwVFeBu+Feg5W6p28onII4UwUil0fFnTq2NTA5GG6obJ5Sj5hA+iQ
0WaWos5Pjcyl5um+HdfdWEYqCLQwbbn8QnKd2m6RFCGIYmXKQlH01aCNHWqbEAxoSV22HDfd/ckP
t5l+Qj8zz4FNwI7fWJuNe6+L/tCleAYXefKZ39FAlUsebH/ip7At2xuDbKamTjIYAAkNDHS0yjpA
8TrnrFBXcLkVIPsTALupT4ikpmkcSj9UefjGkKd+loA1R+pWFwg8tDn3dYB9w2WNKGMV8C9lOXT9
pF7IXLZ+OspSTr1MEeg3CH/pJqmpEw79q03WWSgsSStW/5Ycg+Q/OsJ/O3L+yZXfCfwI7npT1r4i
YriZr4qIE83cM5o576VOKPQUqudm502Wf+uYgPY8fUk33TvJTeauNe8fTOXQ3sVws+9u2858hPTO
toxuq1X0IP5BkHvw9No0M3xLQbjtHMPeoDYBAnwpmpqJ0e2/IZ4QImzdzuQtTDHzpNTzrLuKSDnF
9Q926oCuvOnRY/L4T2Y+K00xfyUJiOcXLpg/I+mzXbiZyD9T+6NMVNfTak5oJW93GT093++4tv0E
sk7cNIIShY6FNmVFeV0n8F7np0nXmS8DWsOoeyZ+Nd4LymMlBBQWkEYzNb0ECsuMQHpDJFAIoD4Z
OMemEoEugszb8+SY+nQBUIRJ0peTulBuajH1tsCtoy2BHdmBJBBcUxb8ox71tZ0/CB+j6WCA8LvI
fMNvN3SkcgJ8NpkkIOUP55y+OpL968uB5eCgwmxejBimHXUnvNXDAe12KC/iG2BymojMxp+kHyfy
797gDaE9Z/2WsenXtyaHJl0183KgKCKedZrtZDl+CIgClBGTap0/+dU+lE2n7jypN6HVbAApO79k
hFBYkdwUaB4ycKlAmePz5J2uOmKu45wT5GfXuOVSn5M+jtWPVKUdhUe1ZCQ5fufphoW4OVebcTYn
79J0vl6nRsR2T/3s6X1qKurpNCnJJaScM4McmZZ9h8d0E9GJm5K1YZdan6wHH3AGvqCLOyHjyF3/
QWlxhZqtrDZfXF9H9jCb6JT8vRwrZBIxxxhfja6EBBgJLgXy5wL2dM4hdNAx0MIopzhRlPEZeHr1
CzNcNSGF6RzEuu7kbUT1ON0naeb7X1tgvxlogxC8Mnoke5rYHuFl8aRE7afkOaI/p5yr2qSXwBc2
ZqGG6z35SAMLgxL3JNMoxPyxqqNhcwSdxXSLwvWrAX/8wIEgK0HFdv1eIO9jnMnF+XcluCNLUgGs
sQDcj35vqZtmnSm+d8R4PX6oaIbUXMC5r32rJViZAgakWMFGB5u2nMekbz6YsTZYXDTyJP4tvTIE
AbvV510ZfPJ0bj665dz2akU4oihzi9Pqpehgnw+M3AN8K5dKqbF153UTDs40vVD5A2JwTkn2C9lF
bUaQq/PNrtkX58LIAHd3lPk1pjx/GIKn0YNvdjftk3e3HvUJmxj7EuHmgUSY7oPr7rs1GI/5DTvJ
BmPQMIaYU/8MNrspnAbapxdNg/E9Bqfx6Q1dqOMw9rBHQxKAS5MxUph9dFGbVkqJCqhgZ2ZiqPPk
p0Fsf2oBkFiN1mXmvSFO1ulbMPU6vX57ix4jNAlSrhylz1/wS19z66LPbc7B6eGWLf3Wt4c7+8Q0
whO71bEjhFkcjWoKP/++tubW8IDzIutWZQ9zbJ69oWn01q7bpULak0y5gs0Gd2bvgaG3aPEeN/dD
az+8HZzzXrYWX1pf9hSWqsGrqxh/CAdHWlL9vqKbdDECGSQd3naQXOmzvbJhvW4KuOxOAsZmMDiY
nZ5mUsGb0ufZVPlEfzuxyS9OmhIurfyeoahQTusOiFb/4JmZa0w/W4QJvmYoovgN6X42/Ra+4vBm
Lq06rpyr+t/g7i0FngX7Id1/5gal9K4NGGS8rBtFvT8lZW4bqzerxXbdD4JJTtP1iKdufKSzd8xA
FphbJ9qgOevdeU6S9uXzClpq4X4iOoANBrI5RRFRRyKTIwy1ZDdFXH+pGh274sI3RwuLMukb4j6U
jeSIsjVr9hFY2kpbJloub3Zr2m4hdKCvd1W2vOIjKZdwflJf4fe5foaAqquhDcNw6ApkZJ/TTUpD
TerC5CELXW43Bd3wtXmeXN3LH3GTEZ0rd4Z6yQG92qqdR1ALXiGBx+bbFbARc7xHwmwceA9qA30I
a/LimBUqz9so7JJpzCHxInxxzME5zs5jP3rTTvzQN7I++gl6zmNA6LtAcZWM8+54ywvcW1NSNjyb
nw2rcWWR3N27lCVupfw1mLxmv/96J7sNi+hBRqZj0CXAAeqK2u6do07dr3rTzuKuYFIVgxbKAes2
gV/vE7eN0j8sbQnvGZ7saXCkVsOkXd8kSdhc9HVXOES54Zfov+MTwY3Cp38N9iGEagydd5O7mIW/
yaqhfh95+4guKl/B446ZU4Zzme6D6IBCEW1y9Z4X7d0MS3pDTFfClYVnbF3lO8Skp2zdGrl4j1Qw
WMxM04EGbwHShz2q2SBQHKZYPWKN+xJxpJalqoCd3iPABr3uuBlvsk8OGB1zPJrDCRl/YhNJrfZu
+Qjn5P54rqgaYOdxA6jx8tjchsn43rkJE+j6Vs+a9AuXqGI+NYXTxxSicURIh6EN2VWR6vzRk0pD
jHwlPkIqlYDAWBl+InQ6V2Y1+FV8zalpZi5xHqXwBuc0caWvlqIcSJ984XcT7Izc7b7VfnHBjHwy
OnICiwyZKWWyKXuz/aigE+iDnKI0lEZjNYxB2mEln2rCJyHBQcBKj3wKp2uF6LD4/hHMSje3kxac
Rg512t6mZ9POVFieunrzx0NMe4KjBY0oTfNNUEcdIkDNgaT6IaH83WEHEu/Q5YTWFmUA/BlYh9iv
5keUS94OvJ0jpA/irPm0vRh89VLscCa7JdPhxc3EeredXjVAGvMszbt23hDZHIen8BkPiCpcS5ma
0L+NfoHzd6DKPBi8FZoJUS1Bc2368q8Q3Pr2kBLHtH4ldGBvM2b6LIkNiDsVnBQFTf8TX1Xr6zIu
mdSLcgcE4V3dPi0uTm7XBjbU1esEYleJ6byn2aMrv2PyoOyS4KnYH26bMklgGU5Mn7o0KBBVRYz+
LD4GOEFVTfbDuJhBLAx6WcXC2wvdpRg1C57+xD4Z7H9yIX0qDNo7uZJ+uCe1OjHK5SDZ3Ya7xSS+
xhtlRIKUvt0aQZeC8McMSObEAI0AIVNQB8KvsD7/qOjPHRsoaTJNEpNW0w/dSOzZc1LWPSDvDnxD
3M3HaRAlfCIYYHYvgqaqod/gNS0qsDPEIsk+awOAkZQY8yFIB7pzN0mq74hxSUGgj37ckZrqHzeE
i2NYShFaLXvfEr0Rh5lkCvZdVHNgc5GMGIWRjkIoESQWLUe+32lDzqqWmiCXhcbx80YUG2U1gSCP
vgz0kY/dhiFZsUo5W+Wx8GGXycnsHEFT3bm8zKPUe46qDpElddIx0ot5F9MCajxtc0DZtS7pWcG5
ydkul9AFwIEsuUwoXqr34IduNZwq6JJB/g4vfofwTbSmz5jtBcON53OGS0LhZXHaUE3eI2X1k53V
+rLBzbKS/wNOnawGB7iaJi8jHgUASKTWt59rk4RtmArHp7PJunvBLK4TVPsmWZF63h2uj0U/kZMC
ZLM+9O68kZvkGbTFky24okXgbfEgTVuNjt8QrOlpuIM/dRQDF4FobuFpe6OsoPMJ0RMaPbJPFNOm
fDg9uyC7s88fUIlhmCYveozAlm7qyaKY9CsnecfpGto6rhNSM/oWXNxpYP2ZplgunPqdAz8ruqJv
AxUGuqWhE24mb31cBTPLY1TPkplNbM9jmoI2fe0bJMPUEOQaIjq2sFqElsA4q1U7PyHoy4mOiEFh
KdLnAPBf/gPqlgn3eTLxn0l4g8YavEF3rrRFVKzTP3KrqXWD6mJhJlc6CzcQA0OmS5+2XfqcZBnk
55hTQiZkkwTbNzvohUAx9n74sZmHchruS78YFrCnNztoDCfEQvucFoINhBQDiLwgLOfpa84D/Zv0
JC3F+U36O6K+VZ3M7R2SqbiULcIHTRO9l0Y8lTpWJ0s2lXuICTjAE7ryFzKq7MCYvy3cStDYSvc7
0gIZF/ikxwJMQNLK7FOIeNjgUk54083gDluZott+SPufujPrik8xrQaGTl6KPS4og/m0RB2EO0uP
tm/EBbnRmL28+Y5mNAw2Cu9I55t3Ah1jRx4INStCvuO6NkB5AIyBqLnu+jspUK2UjDZF9kshv0fW
e4BAharXBvZmQPcHM7c4mPWLC8aJho+BFVK5agCd+ehE7ieoBgzeLd28SQy/RCWgBp4PiaqShQdl
6qF3USUhSbmk9T6402cFLWWT7ag3C5oAAM0octHFs0w+ht5hdmu1atLC8ZSl84LVSnPWIcCWLR1i
d8qPcJE3ED57EgQfInoKqUdeh5lJHon3XfpSsbNgcKjUw2/nhGqISm+7G3dBvb0L6HojJ/YJn8jE
kK3Tz2Uvo2Q2QysBZFgffy4DVuVpCdbA+BHLK8/BgeIVa0+AAKV2Z09IX2dLzl0dwV+gwfpNnif2
rD0mOO+3iRrNo7kGNBLQP+Na/5Lof/Fvjg28TzfVlOxTOc+5UisAOFx86cqDV+nHZL5McVYK/ARA
54g3cjEd/5bJdETU89A6Qw21DIWmKSacjRfB+EGnJyozJu3vb98oyDDiTtKFwO5IuLy2gCHST/li
qXfrjtGZMhHw/ixL4nc1AYmFVdtBkqc/BI9E/NI+6pZLYBb6p54dtSfkc21/T/DSc9XgezJbhZiU
wOpfym0CvcL7yh2q/gYohWSe5PBH2e/YChzUCUledKw92Qk6gF9GwusGQ1K1h1aBSUQSUk4a/5F0
bk2KIkEU/kVGqCjgK/erII3XF0JtG1HxAqjAr9+vZmMjdndmerqlqMrKPHnOybCi6V8lvOCN8EHI
e20Qsb8Y2KVtppvOtLo5olSkrdOPVS8F6eqdCKWscAY6Y2UJJzn6On+/5eGXgckkyzUtGeo+oWem
iSQ0dggKhfrbpZM5hGIHPYuDCB8s3BmCFyvboXXWrYvValOO2ulivOxUsHxEtbhZjT9IN0c596m/
wF7NGwYOUVOecyID/ra4peDo1NplM8CkEvQpDoW4AC4RKg/YIcimGQCPEMTgRHUZIhj7otce+2/D
Zc9fxObrAhwLMQSTVwuOg6DnRrsr+Zh4ieRR5Puov/5lKC9Ki8oy3lxGWAVOvNeeNmvCosBvoCvC
LGLSc5U4QsumonckeDXUUP45eINf6/KSXssGkqJokLCTSBefANiX4PqYS9CM5akFUUtEDV7NjV76
navU3ex29H4PQmTJLDsVfuFA+Sdnw5MwGjKWcP3eNVP3fYJpZn+cgkbTM/MVE7u3xhvW3stotOM/
BiuUw4tBY6mH+DBI6DTBSM0c+1Wb+OMacashHuKPL1Ey4NeZZdcgu9ULuK5w47jyT1Nz3R1j5lrq
t8NM5396nfGuprY+XWl3X3X07Z5CY/FltHogasNyO5/bJoTaw3R+zCwzIAH35n2I85OdIO1Iih3/
fq5P8UfXgskm4JMMRxr7hfod1yF2ymidJPExsD0Tafuc1qidT7QJs5U7o0boqwYQRhATsaRQMOkb
Qx36xY94wD9l2AzxA7sxmftiTtzk/CMotK8Fwp4PY7M1MhY9/zrjAZOFrcHcjb423eePFueMvDOg
tJxoPtuZ2zqJULhZUBj/kSHlQKxc5eNqTJplwVIZ/thBMO00YRgG+DcxBF94OjPk7cz8SvwgaiGK
vdEh9wpTJS26Gg8dDkvDwm9Fjxv7VJp+nx/IDjgx0HZ1T+VXPyVsKkExoDeN+gYVLd3PNeBimsHL
/IJtLOCcXj/OwBzRFjGKoAIdQM+b8L2VXKtfO6jGazeSjIjGDEWociR8biCQQqRYK+ExThLkAYpz
4MFPNTpjNz1EDeH6vaKFy5xeAt9LfJ5/LV4LVg/rG0MK+86rj42JG2rQT1TxuR/hdZkZ9cg6wbYW
1DCo2XSRaH32fu+oF8FG6S6+9KChDK1HNPhf9wR9K88pU0GD1UxY++EPl6KON5kZ2HA/706g3fcB
PTFtTW0hVXiulZuZ/oQTyq5ejmm1t2tFaNDadXLE3Wk9MY40/tjZzDONT4wxHHF2/n2QVHWVROG1
8vY1wuPCxksZq0DWk7a9xAWNYNs400mhJGOk43ogWNvsIde6ngY6E0/2yAIJ9JrQ5ENIafEdSFPy
QVTqUHLSkrN3mpAmStrxOKV0hp5srgenuLBtpPz0efHqOOtjs/pH3zhdCK65ToN/kjspvFCYc0JS
icw/+0P8JZjLgi6LETkSefFC7dsTctNM0RKossadIL5uUE9BjQHkQnhEoQDzgvD0wYPQwmMAReji
YdOsZ7/y10vdPQw0a3bc7QR/doZ00eZYMgt2ZQZxnAVj9wSPhA03okC/HfFshseTYJgIXYFwCtOX
4hmJ/plMgSa27OK73F14+RcVti57ELvvjD8YToim9IdJmjMLxmMQpZL//kdeoK9MvZAJrb0Q2ckx
H4qxOaGbMLrItAmeaa7xlliMCCrn4w83RtqSRgG+wcmn82EQB2HsP3T5A7G5POWi+GIbR4j5HohN
DxZcj9TKIIaSRtkv/YNhw0n+eqR44ogVJsGUfc2f1PZXGC7WrHTpCLbNZEpO+b5TkjRBVTtNADfT
rufMNYYOtNucIQNxq3H6mDPMaUySLFVMLBhS+G25I3ik+Z7zxVHldfhjXP7JIRt3x1L4rXOC3wx2
rstRwN+CV9G6r0Sx0GEKWESwg5kB4SfYV7BGEHh33f7677nQPMATXkCGXCDNgv7LcVENVzbk9AOb
VHgc0oy1FQi2LxO6KWnL1Ap7gxGjC3gdvTFmtJR2Pp51PuFzapLZ/e0ee7Izu93ce5Le80cIFqm8
/XDD2jCP4BlXAR3cK8kkMmk9U/Xdnf1EtVcoPkRjKbfl8WIGXwp2geAq5S0ymTEW9lxM7Gy7WNx+
LsbbnvmCg0wqGW5ohEEUE1iwyKYmf/RzmRigGM+BN1YMcXWXXGNkIbRKppH4z3uPU8R1hdmYF754
CIyy/nY7QZKQ1qnwCfonCJbtfN9ubu51RUkJdS+DpnYPYLQVHeMWwu6vnCtncwjhGuIH4VjzX6uW
P7ikeBjAd5W/6OxR5fwrQqE4965sK9AqCtjL957iOhsLPHoEC1ZwgR8i2wcjfjEtjnFZuc288j+a
7Q+T7Z7D7Enq/S2u9xfRafnKLKfaGurDvtwFmcNVO962vNq99wNtsof2ITw4Jjcq7X2IwBhXEmdH
qxxGxmVLEo5s8cbnfHgR3hB8IiEj4a3DqIXXvCGReJN1jXckJeEtRm7Ea5UsOB/oMSHgRweKGlwX
4OisudCENYowePr/TRxR/CEkt942hGQ8IbCxjzUsQ5pYgr5H4QBNCsuOiBXI92FUbWEFza8rhfmq
JrpQVlQ7HHrBFWHLJwTVoNBdOKPFIrpbQvRNeXHWKfE20e2DoLzW28MFAxdTKA8gGvY02v5lYsSM
k/qriWMUkvZsXjJK85uRCpIjIlwIHWjmi7OOdYFwWeLTpoksblb+h2NLwiYJBSfN8M2GmVnYKKGp
Qpu0hOKPN6jzlyFcKTJQZ4EOgu7dSS4X1Cqz4waJJiKlQez8PgF/IB7MEPT2RuEIS4IZdwF5wlWP
haLAFcvZcRI4SFD0kUT/cnnbKdIMC7FSg72MRWgtBEkQoIq9MvYEi59MBnk5EO5j/jEMctc3TQsG
zyJCZmgyOTPF2njOw8H2dq/E/DQ9hJvV6GtPU+AcIc0l1yWwA+viEDRCIg8NsAFlWvy+KZFe4Ck+
orYfFNBC1Ti04d1AGxSYw4ZsF4EsqKVJ8axNKdodRx9qOjiaJJl3dtCvOjdEVjy2hSJIObLNVWiv
4jyiaBanjJVw0fRgN5NOGH3IK+iW/MJV5rw57pKPwyMikeElivxEIN2iNgHdgagtkl9ABdrYf/8A
sxFGNeyAmlRWd5PCc5PnkFXG8IPduKqOUBlmmNfUACzP1hpw5fM+wVQonZrgq/i76G3nO5ekDMou
0BvkcgdiK1L5Dc4AQr3yWvmYhjkQXZaI3iwJyDMwfxZk2z7ng5oW0yqWacyNuWlI0WkT8FXsxEtp
lTN2LSJ/+QliLeCsd68LAAfATIStqIpTDA5C4aVe4zEvUJ7WZd8qUPOFPIZTA2WOD8dW/ufpxEr2
/O2XuTBEb76wgEYWL/Of8jt3egMqKS40yDPPDG9AcnRkuIVx/0HDNkCWAVhCUZ5SXwgdELzRksQW
al8kVG3sOVBM33DGoELQQRYrn7I+ei1TwIzICvO50B8bdGUWAFuHhXOHkSC4mi8f+C3kk7FbcQy7
iP0prmnSNSfFhmV2DEdc0aac2gk0ftLDGcJQwkxI/XuZ0D63bxOMf867n1/FhZBFQw8qE1NHvv5v
91nB21sAR0NveFkUhuIHcsZWkxA1x4YbpAB02PiC98uLQ0r9ZbpCcjDCi7taia4i5Zvu+7xQPiZ4
g7weCiYBvSbAJnNZJd4PTgEXBJ50uY1fsau4ZgX3GiH/ZtcGOyxGeEDhs8Fvd/p48XTvKcebd5gn
u1r4QwttFz488TEGRV/jf5RE1QjG7zthUzHDg0vVoiVTYlTyIkwJemeSNIj72PRuOEF66KZIE/DZ
EK0mJTjbAIJ8XE4pDVsBHTXWW2bzYvpU7mFUEjBRHGgjpyV7Smfc8rs3ffSCG+VTs4PZQaQb8Ipw
BTIIqM8BEngiDdrkl7hERgEivkmnYU+/6g1yqPGN/RdR0RCESIExMIzkLx5SLUVcsZDj69Jl6IeY
QABLjqnzMDKGZwOX5I9eYV9Wn82RZ86fgPx7MzheDrG2hb62N03qn6kZU8UB4+//YYf7LTSNj0mP
G7a1Xeikk2BYLiuAa6N7XTIe0FEo6+6aDJ8XOz5jbQJgiD4aEK6NOVpAzdeuiSOd4Np+VAqbi1Xa
z4ZSAG+ohtT+vvpQTUohzEcrZTZAhMG1DZWWwR5ZpFyd/RmyhjZOqWdliNxsVtFK44vykILCYXgA
NST5uevWCzdtnQlpEi9slKDOhJJRh1HHeqWZS65u8slhcqrp8cjidOArHh8UoooZjFuLFgmNrQD+
HO0yfA3B3zDEpFvREkW3dE+F1arAG3+GB5qyAf3btbRAQOHaLoxh93ga9ZrNb+seJCUtqEpYoddn
WC5SVAgaB7pnliSrFn/f2HthmvB4EUe5U3gqLRaJMD5VNsZ/8AaD0V9wzOFsmB8WnVh5splbvxKP
/HQQzvkJoTlyT7N9cipDodmhEc6VidKQvSQJzFrYprlCPJsIM7VD7rDFL8JTLMTQYKZx1ZJ9liwR
RIw7hSetRqIxQvAodS+H0ZybfbYINFsURQy2RuVaImIkFIlgxJf69PMg5nNdI705QzamTuTOuDyN
FKMS92RZdQ2kmCJtdSfpgLJpgOPiIW19Ito0OcWxFD7NdYKbCaWc7+Jv9MKkXtHJksVHhwl6FpfQ
jHLIVOZZmgv0QB9W5qfTY40t5B6uvsVXQEquLeb8aO2dovwp2GmfFTwkZAA3FIcZKyCs1tT9jkHZ
Bv5EU7o3uZArip901UczAJMiWLskI67rZs4Jim/SxbzPd8P21mHIdA/tPNPn8Lkp/hPN+pAYCFEg
7h2uKyhw8dRUJIQ+j8rd7qGkeTLjZsQ5ZOdmvyXTv3AyO8bbt8G+P6955lw7nPWUjF5wkh+sImaJ
jRfjyKTAWxPeXQA04Bul3m1Zeqh5djxYxUHpckb1ejPYBdvOmF8c2drSuINr8oXpMRiFLQyR7dWF
MbViLeYjfSmZ3iulBXdmR7NMHtrcJY7cuFFseza2N1rqRU0L4R/0891AtnowNmY+CXjwDQcjmQua
izALbPf7vLfGFv61GjwSLlmvf9DNwmexjOd3TAGm+h4qWubTnbyMbai+Zz3A4xwMtzTrYwkuLJnX
rz+V7KAVo5te4o8nGlzIGdUgYo72b71GWzozi9xp7g7Q1rRLrvYF7slJ0N2Vh0FlvSaqvmxa4yUl
4sfE79mXMn0EK35ZD/5E3UepzvhsdWLkJjnMv1YdSS3y8w0ecsbUj3DfHIpQi38Z9b8rTHtSfpn7
ty0ibq9EbRANKHbCNN+xxzl49Uy7QM29asdiOaHZrI0BppcD3iX+ufxtASW+Fx+X9FT2ZAWTWWHU
JB244/FeEjJncvdmQ1OcqVZPlAZgCgInVW1uhsiShV+VCyJw4OICB6Q9NtZop1C2KNTGT7x5dDJV
Ids8dPh1iEwtvrtUSme92E/samLegkuQwT3EdwWppeDqXlx5VyJtHXKtoSQmRpJGkHRlyxUJ1hOE
KzctyyJ3DcUNdDhIrJIQNk0jPoCgjuHL1TB6AsF5TRYI7PCmk4KzHSUfvnzaOeXCy0742gxxyyH+
eC5nNnEPuHExJ6Ww7od/WE2+5MA6CDaaNdEaSYuIR5G8OqSPMH0vDrgpwo14J4QuoMo4bjzb1ayX
F5Fv4pLbWeYxJvrrbxIYvoKIgNQJsdMVBQhfAZNgW/kV0SozkEToMRts1LFDgXxoVQhQ9DbyAhla
UGU1AJNoxODVYJ0JqPFZ4zzZiiKbHSTK7RGLUJv1F26GaoPht0ZGE07/QO8/mx+UglopgiDBlhRV
lGtubbbHxpjBgF9MjfIawkCeGl2zhPhAzxWvG0whpZ+X2UJZHgX8u7Gyi5fDh/rpPsZVSd/M8BAs
GDpxfQJJe9ld9DEEGxgdb3zuk19E218PMx84ORDt0U5NJToxKOTpdfJ7oPBnl3Sn5a0Jf96H/3un
dghDsp+huYH09MEZkldbAfhoeO9gNju+Qp6hzlI0C2DbJJl6oxUT1j7Cye4lymEqsfGKdvrBVcR0
VoELJW5IH3jHEAihq4Jd7qVIeSar6ICQVbv9/sMZ6KqVZrYEnnqjIa3N5hhuqNggqmzC8Bmf400o
RcYO3EJn81sv/cDupnwOH3CfJO6x9x4t+u2uH2baqHb/URhD4U7Eoz5ILX//NeQFbdBram2ZEVU1
+MZEXnp+winjO3Vhe7hnbTl0MF9Jct37uex+vPk1hh7i/Tm/pMdvZzWD0mDxDeHh4kuwUOc+qXpz
RD1B5W0xS9GCKTmkAWEsBEuzhkNCUb9d/H5Yd8hi9O2m7ir8uCIrFK3DjGM10Py/PFqsxIhE0SED
16HUMfz8zHc8jwwZyXJUlpSy+H+yiAfgE1hJemQnuG8ImZ+7G5tWKmBiWlJhaFFCExy6r0h1BBKX
xfySl0Nc+SJ44VoLIbtxPEnTJlx9YsODihIniX3CclLUKQQAEaNcLWaeBNTei0P2xXX2YvrudfG2
L0YCxcLiT0Fsl/yAqA/ei+jqARnjbJqqXmaLyRKAMK6WpaDpJt4pyWkYJe5kyfRxjVlw9mSsM8jW
pSABB4OHJ8Ig1nI3LYTuF9IKQhIbB9ePZtp4GJA+kXkzEQQEg3IMjB5BudkYgx8aPRFIF7lnjMqV
LwZ47Ci/wQeedD1pmwjGu/C2AfDS3OIkLASzFU6yrXh2S0IQS83Z00eOajZTQTQysj8IIcXNHIYA
o51MLC2Q2elYKcroFfhm/+jAe+oU0QqCHMkr1Unwg410DAUKkArsMAI4slZ9RH8HQI3qNqEoEB0s
3nK2pMyyRAxHLs67s55xtINeTzhFEBtdTca4ZEAtaGsSwLyPwkWf3AT5PuZJq7W4eGpSxmzFC5h8
aYmUdmFiLDfzDxNZ1Od4Nt1HBgABa6oceR0yed17Dq9F2I7ymxtR7daysakE8gaQFl4AY6ogJBJI
xt2Yrg+HljEiHPLZjXUfaCL1PklJHDOz6qGtGw2Q1a0iF5D9Ayi/JvzKhm0xSVIR7Tt3dGBbUQW/
7e5EKYylCFwYEKHMpeE3fpIp2kkWkIR+wEync41vJXRT+IwxwgVQ3bGVEsPVWuT0wktT/iV1Fz+J
nbsBo0e6FgeqZrcLyUZsd+TLpph3CgBWDdbAAmwH7jn8UYRgbcAVD9pdf7ViptGwEsHcdQHpOSfb
iOh1jyILPFL0kR97gUoB2XgI4ET4Sk7n0oU9SjTLeB/UKztizsZQdwqTRUmVQbbEN6J6yNIvik4v
CK7plNxG1daZMymMwIalbne/OG18NOAiUAkZT1H2BdJAiRNto4eAg2GIdlFyKt60i0qdpsW/VgT+
spSKk9Wh4HrjBrSx5k2YKXcg/QtPnBQ6a6R/M11TOfckrsRLei2ZtntiBcCGw9A4Od3X9K0ojrjC
pf8J7ZAltWbACaHTKFzF8KZ5L9wZ0xocWh880cX68DNoDE3NIhhH60ltcieyC7gPKSh/qsquqVG8
e9R9qWOxAuOk7Ge4H6KbY4Wos96ivBbASCgKgo7ob/XY07GqfKf1WvKoW/71LkfoLUnqbS2JdpJF
yvUcmdR8RL7IGkSXs2H4H8h0Q4C2LQyPFdgYyNyIzKT9QSy7FvVBwLC0f6QoE7Xtg3s6se3tUzMb
XRgGUJ4DDCWJbWp1oMWnMRyWOA/FNjjrOyGu/e6jA66+xNyfhCTbDqa2qDDKjg4cPbl1LnDPcDNe
lAAl0cFN5O2/aa4Fr4PtlUaHkCxABIEea2aRv4zZRw/Y7VjSKOkvQCTY9K6JeU3qlu+WkC1+tJPQ
ZBOfZoCHq2or6kD2asHPb/8CDRMXbEBCCym4AJvCg0hI6fWc1Bj9Jns8oUHytt826DfHgfLI5ghc
ANBF4XUa2eAE1E1T02586iYw491VJmnhleBwk7iZtV6XLtbgEpUEp0iY1+adnpbi7ma7neMdWDGt
NVpdGHmi5ABonujWe4lMme8C46pxC+deGG1ARUcfiGP/5mOSHoias+GEzGpTrrQN2r8XGcbMWcDP
BHfURtHnSAy08SOyMBiDVVREwpLNZ2Is16quIoJH9T7Rx/v3HDdbAFDHgFn4g04HroJopBDPfMg2
YmkAymdjQi2+/7wblZ6n+f5qMcFJzNqjJiqozTBnbvUPPhCcY4UtRslobk0v8815wG1jye7phKCe
kwakJq430R96q+ZTpV8pXht3WijahY/jY0MwobwXvTSSntIEheyZZvQv35S3bh5MfthAEAobLtcb
9vDAE6IcFirQgtlqdKsJaqcPYIMxAtE8ZKKR9dAn9W48tuowfc3M7nac+jWjpM96yXxVYqD7j15X
6vRi8kXhXB3JeYUDZhVf7o5CmluGo5E+OlR4/8t6/okeE6QIwT1SDQUTh9ZnjqvkP2T98pPLc5X/
HkeW4DWc7caS7avzJdoq+vrJ+y6Xpde7k9U3HBVw7X4K9O2DwqqhMjJP+bEXtQdX7D2WRhghQG7Q
y8IRxapC5UZwNgfkJAzP5ueqMSrhNcNwl31l362xmdkfVP4of427RQdy8gc8ijd4wdigWq9cyDJc
1q+dGHo09nAN9dR5QYnXw5B9mFj1+lJQ/bRn7dFhJSDAIxHhVUMOwH7MwhNXBcwS52pP3Na/QRUn
5sh0WvFmk4yHl5b27ZDvMG6g84ETpYLQGwclCKu3ZGBPFwoTq/Y3/5wZ1WhJFvMm3hFN9ZGd0yyD
ocxmGPGou+tChQlRcWhERxeWwmx+tZlmC0XJ/LZAtU8Au8LDPiOgyEBH0uuVOTGutkxmCPsiS9qH
d4WOEqnwM8/Og+peFYNqlPkHO1EWRfUY+RBRw3WV9VrdYDdINKHGN6ONVGhydTRinCydgEF05SFJ
H7cjq/MG/pXUkUaC1qd14V1lTC2ZQUrqPPXH5gP7zFmEeeacqTRCwMn0b3o+F+5+RDX2o9O+naMA
4fCeqWDCoUlbylftL32Dp6DOwbt2+80jIb28P9One3CnV1Z4rH/N2yssHvNhZ0qdNRmYOLsxGAxR
Cle36p6qn49DrCFxFeJRkjqLjny9U92J+42BtDryVrJJKtPVeUDon/nZV5Nbb7IdM01YZp0Un+nr
xjS5HDAG5dYC/4T/WeTaDB26/Hv3e1v9eZqnKkIsMDOkeW4eegD9oV0h8rGxajYZek5Vh5R2oD0F
GthmWAFAOaJr2IaWuhqaPSmYDH7tD5KaO/PqvBOKnbxJytlabg5DkzmlZoeuFBaqFDB1HF8a0VWe
mdgJ3C5e1RH1MW+NX3PWAo0Ac8ypC15wEyt52RylDegumvDp8F/aji72jtkdPCddMf9tJux4GaVV
mDC62FofJ/MUgivg5oXmAQkZKVwzE4SgiRfV4QlTjh+FL+3Cj3917m5j9YjLsUjkiA7MKsaK4o2T
NW936N0am0HU5pDk1n/0gNhMufnC9amw6GFUuBl9KdV7yH/SSMBrOctVmC3ZF2STn1Y71kZr3hjW
nZBLXOLM+5CTQJiiOpZYzBngSzYSJJinU4yYTn/Ikw+d6Kg94xCPCv0T57uZXvHWR5bY3yMM/0Y/
12v44GF7vGXPDX4gwou88nNXQrpCylguZSLe428QTS36o9ggYO0ELIQMkRHIwbkyBgx3nCw7GAC4
yyJwTnLY1RT41OgwqTTGQ1tD45O09kWyPovpALmE8Yg6dPSw/IkFrCqsBeN64tjJPz389KLAVmd5
bndQPB7Dv/jprOsBTjpI/tlqJH/KW7tjCztbXag8WMILk29u4fUaA+ZVkgNeUymCWFWBiUJJ6f3p
3aX0YJ2/UP65UG4P53qd11/3dfa+VLMDQ0LWdrbHS6gS76+r8gJJZK7INqxcsurdNHiJUusOFkR3
jREvbwUaG/axH7pBXl44DzXua/s1pFcHNwAuw/hhn2fAKa9IIWesEZC75zqUpbT/2DMQ5M7Cyrhh
xjfr9NY/l2WxfxAdnqu6d2lwK+Klcc01wVN1r8Re9Lf7sd78vnEfUCT9OSaBhK9JfYK3mpYVEDYR
IZ3Dt3NbqpOonNqIoZ4mieZgqrcDBDh8ZljXsKRnjfHMHf8G/fBpn6GvwI2gC/34o6f/XpEGjnNL
mhwuDGc/83TQyRiyUSIG0HNSkznOXJ9gZJ0zzcD8AJtfZcD4oSedFmixI1o88mM1nCAl7eNsaA+I
ajft1Ttv77vIh5r0cWHgwhsJHm+rwQCayWqom2T3zWUY8Tw88gjx8fy9amKSmZB88QPrgaBYiKoQ
9sNty9quW2e857KtYEboatD8Zfhh5H4lyM2QH7ye8mvFngVpn8StUzrP9D3TB9gskVdQFv0pzKcx
lBhtJ2GVzpmuRM8tE9vxndWYRLHOIbCokDLwPVaNp7hpRKpms3zYu3b2zKnu+h1tSbISE7i5LfUn
aAnyOixjMvtZWtfcmoq27dTh8sf9sNvndw8aDyy+LKh35PnrJ09RmldH9mYR5L/j2YbgmJkgVd9F
580eW8XPvWd0h5dqEgYnffisGSyKzBHqLhNAbg4cimKOCZDx/nHOmH2eY+zENuO/Zyz58kC7/0gX
63tlrnMOjl18uQmANXxmc3/iVzjc9s4AbYlR23hhvJYks5jMTzctcWVqXVLu7DfeD3o7NZ+Zndnl
fASrA2UU7nXHa+EiIhxazGu+OMrxlg5VvvqLs1HIzpKbZfm27sVKebvZ1FOV7Uiaz1IGv7jClsA/
j0+vs57P5ij0hvbDf1jZhunnFnhZBLtk7MG5h7AOR2VbKMakBQOD/NtiL/FQrTdnXHLO4SjO18Xq
NoYhULnGe8VBGowJzANHgR7q1+bwrzXwYcR9Xh+tL9Z9aj9pHPnYPhVwCwws+dl0P8U+v+iHD0Tg
x/oSSo/gfZBANIhMjIXjxnii0gxGxsur9W4pTNTOR4RglsyF6dBm7K2mMMh+cSUX76hD8qk3wrW4
S1qJeBRMK4f7Qt1RSJ0/JrOT9ElwjQbucM4mxfftqTp98PwQcky2OCkJrSKEU7V3S6djg2sWARor
MC7tb4nLlk2x0/2NohywrTIu1aJlz6Mp3zT++KeED0DqMW+d3qU+eAfDFQlb9Fg2Bc3IwisdnLP8
Bp42OLaX77IYEGN5tQf6IxSXTRZ/RibI+QVTmNOHgQCsF13B1nzhdiZGo0ETZcaR28Mnqdjc1qfQ
2IxM2fudJIoB0xnXo6k+uOs17AnrHqoNEkSAONAP1jrFXD7bEzMeJQbpT3yhHBKoG2JNQw0xv/Jx
vEX0y8VwUk31aU9u5iBFycopvWI6k5nlumBcEwmw0llAvtOpWbmvoTPDy/+k+MzIgCaSuer2C2gQ
12w/rpjz1x9UHrd2hycr/Vr6tymGU1JQ7nkB+IjhFVYyRG320yMda4XxejG/pK+96pVY3O5fu96H
OnXd4Uws74etTvVdXu0xjYxn0A1W0suUIYX5RW8K08/0iXXJ2KTjhq8RhpRjdzYfIqxej9NJbogz
SBs+d2rCdsVQwcJ++k/osWFp93gkySvgKHrdaFHRbbD/Ce7uGaMnuGDyHANRbC5oGf8QLpEVjn7J
zEcXu6BTxlvo0KEUIEz6dH224On1/mA+Q9xGSgJdAWaEA6shrZiDGMoAXcdLmvviVpMabmFRI2et
2TKA5e5OU7zIyfnH4dATtKtRMJY1Cg6C183OF4P5w25+yGXEsqLpYPbTrCYNqOmibxgw96dYBzXu
orF8KBgc9np7j63sd8wBftEBb7yPQ/YTna3rQOi1l7e5GqFui6gbx1Mqse5hFQ9dNVp/GtLtrsx+
XuIaLyX9N5i4T78HGp8/Lnb1jllhOu3Dz6JVLaqAc9Qz3nHqN1KsEofJQ+jUriaIdGbu2RSo4f04
XOBpHHJtExdFpUyVYl39G/o26O/w+vBiCadmt+kMHAV+mlNuoQZgGm6hyzHsX+FNxS7rLqZ4ik88
EOxGSgCGiBCGl9edCrUMPvEvtZfDlQgZgG4/DBK4M8DuYwbG/kwWVzL0FZg6K1qepklDvreEt6Nq
MyXkhyjrl51twWWklqo198BRpgYIRbvmuw+nOiXwdNGadarYFMIwmRVc3TAmU20V65KvQTMBRouw
Q07V7cuWtB7ZTEFwqZgEMphDZXYepFTOHcBTIRPSyvDwWg2U5Y2OXG4XSSVE2mQZ6h8dsSl2p78T
TyZPBIjbc9HXDGcYWJd+jvEe16lEOfKb3TRuqprm3Vhvg5xEgYvitSrH9mxw0wbEodYflub33yUF
MVYf2o1gSFEIqRhOnY0v/aEXJdaUstGuIA9C+MyHNuAq1B52rlEuAAO+5st73O3XvqexB6QwMVlb
U6KqohJzruzafwXHHxfkZOQ2Z2oLo7g5RSlGLH7iwpRA0SaMSH3GxQyAGUZliHnR3eUEYxE1Ngcz
4v29ZF6oZIyFIdkDFRtOXvZ5K4421Y01efkgtlY2te7b64K5V6iIsTLslpf0+1f2OoB2D4mgNKYT
s77bOdQTQBan67XhEo5sL3sXVftw6r1bTmqIOR6k0uoDAjZi/CFpT6sLOApONyLg0yt3B5AzPpH0
0Rum1ZIoB9KiG2t5+kXP+vBahzqjd4oFU6qKW9yUYXk1K5zO6AxTG83MfCn8sUAT2kNNP7XkVS7u
llKhh/faS3S9cqs139OLWvMdjT5W9lzy6SYTo5ec6cv+Tqgn6PSOSbkRabT6DCsCEhHkt0rcLWcy
9t0GZTlzmdjAh9aFPIq76Rl/cEhcl7cnQcqTS/zb/WFrXDb5sl3X2JsLz8jnz4BRYcvefeBXxuaL
cqrccLKUequGkgtH4OkM9ufOvJB3mHruXiptKiAHUb8ukWEAmoK7SeCljTaMJDvPHICdHBJwvv2+
wTarNfEVEgRWhHgCVf5YMtQUwOPnPb9NwOE/b/3lnS1qiZuCwkIpYSHtJb1EFcImogyCJ45F3NQq
nHY9NY9jVOE6LwmguMJ3lGTek7kFo0maBSqpVu+IV6Z9qNfYXJvOm2A5+9hTYlD/4nkpyh1Scfoo
VLb0IXenidlSl/TuDrO+oSdYw6E8cvkLxaJCSWV1VyvDhlXJTeW5mNHt/s1WI//OLDa26XVHefkr
MHbZGYQX/2PKgILIp4MYuqR9/pt6NziA22ZfppOoCJSZ/rgDyk0TwPg30/qSlo/TGs1PrnFnQJhg
gb2LNcQfUHC1eFAf9E3IFJou6r2htSdGE1H08eZrNTgv4JX/++lwzqKt2yq6xJxspiW44zu2r92R
cn7aEcpF36TUld1g3xKivyYXP5by+4oTaSdAnHrxy+xJSARf+2rinGxnI+FP8lxdgFI3E9C+mQkh
gLhL5wVkbggchd0EoqLNcDtYXa7OtMPEyv8aJbavm97rfrknGgcb9+ch5zoBO3mCHHjFIr6z8zub
c9XA0gY0f5l9tqju1ncGPlJIdjWjqD6bDUNIKpHSSbJTinbNhGkpy1mTzhxZsUAJ6s5Q4QlTfEFp
VXFICM7ug5nRfxQ08o6AO1lUlSHfGUBsfB+nWT9/9I68xKoH10enspBngeRhiNFYXu2jhr27Cm+1
AUOjzGJTWA0piXVOs6cuo5vGBWqGyayu4tGjP7F/UO3phk38SB46c4yMQj+Uc/hoJCFjg/idvpjQ
SL5BX8LChtkek9T+fvUiuUeDeR4+KLRmWu7CLO6d86b9edNAJ8uzhn9VwOTmu3UZa9KxhfXTchgy
CxkGNrc/yJBzcrg/sW2Ikds7var+a7d0MZGQnCPKoUlI41tpaA337huIamCMoGP2iayVlBm88JU0
Nq6A3m9UC1w1TJMVKBHqYpoI4ElP4KE8uK8kfIOy/0g6r+VGtSwMPxFVgEDArcgooGhLvqEst40Q
QQQRn34+zlzMmTpVM922BHuv9UfvnIN+WQ2pZhHN4dxaucvowEIwl215c4jOGBCu6LzXdKOr5oeG
ymS4J1ug/U22ln8kvN27yHkJqHWK4yskMGwGnZF3wkRO4DGVa5jt9TEBA/nZvpyZD6JwT/pZctPc
LHnIw+n7luCsUo/5bxJIzKsKW0ao7pordqsVYjH2aShITiSOI3WTf8T3DJ3ej+KiLYwRAB+XrFVc
VWL9M21yjomfx3cn7Bsrdqnm+jNChuqi8bWfKID2NfubdGivKJz4jdHXxjZzj9txABrbmvOH7Etl
BdDyw2+60dYM9/xG2pYFQGM6dsfaQn21Vqz6tdejgJwBjXSJleryBy6vpOmNIAwz4QTmjL4o3TTo
ewn1WJW6iVs6t5cr+yW4j8nWwLdkmGtG3PmlVuy+9gzUGkgtEFeu38Sdr3L2FDYP4oxdwWVEssXH
SoMgbK6sXN/d0sle9pB5/aY6dyTSoa4AVbXEn3wTbzhwjhFP2HhhFDk+LS5gOzEJlSZ52WFfdVXE
d7uWR1VGCSivnpe/2xgm/gi4T8fDSmFMWooOqr4NSxKW9qebk+X0fND1mjd2a3U7Dyv7KvU5rZ+f
tDvcwOZjDYvRsyRRM+AIWwQoq/YP+/BPoPnGLBmuv+BEXeHQcTe033ca4zcL9yYcxpyY5x+3/QJ+
viGbJHjzoVkZ1I7zdKUetZfVG1v3QU8Oz/82ARvUfx+WeDK2JET9LlcbrmxSP1smCTOiXdYkhWbO
ItWYL58/gsmaxoWYUeI4HBvDrfyRAEkfp9+6AdtvNxJUM9OUhJrHkRvWVVcaV/mLNJ7V4lBjapJW
xqVI/I5Ahr2We3J7LsCM2Z8L79ny06C2Fv4tpMuL8ioeiGEj99AyhWSqpZ0p4fuTbo0BswEgi3jX
32H/DkFA8EwIoCsOZIK8ZqGAYkh3rjAdZYHuW9xzamRiqhOvyCej+e5dccaS6VtkhzcLVTl8FLRE
pHt1+Geo7gIA7otChN8RIr1TPI2sJ+kqVLynwlyp8QLcwvGzDFpb/SFuEIP65LPec3A90Dksv5do
Ll1Sm/nGyTz8L7Va5j7objGrR/w1Z/7iVGJBlRyU+jTHuPGaC4AH3ZvdOTg+kZ4HxIxeUBjNYCt3
M+AHZ6lVwMuKW/GXn1oOSkff87s8BP5ALqAjS1TIAswV7eYlh9aM4PPDc8L1wEYIx6vdHOViOzoq
R068+8KASZljeKFTihtQ5JFe050xrBowof3cyNm7HKUrBqTXh+xWR7bpe8LnGSPu6CorofsiPixk
TzBmtFhpETbCXNFuy58bgoq1nMIlrlCGaZm3IrnFfryA+5mveWH1ZI+snbaxJ8ltNg1lAuQ0535j
JUQUY52sXjOk2d3j2Efy8jw1vyhQ0YAxCsw/yVLYLCiWlK2YCaJejeQszzRBdwZn6/8Q7ckknX4v
gSTspxDEy7URBaThBDWAIjWwPm2M/55ui5gItQd3RWwpAfSP4mvIiwZYTj2kbIZ8YGvmqSuXazq7
U4/LbQ0xYXynF2mNjdTPN7fpD9h5FR9Cxc02BTqTsrGWf9m/4V/k/4TPl4WFyxUVS4FcblTyYf1q
N85mb5Vuwd6k/u4kbkgHxaB+lPbJ/UW4gHoiEUj5FvAJ28y7cTDS8LxaKFxyy71mlx4CT+FDSZGx
TlKQxO6uG+2y3MsgNH/M3xEcPcYpzs3GomWrzBF94iPcY8Z9f+jtfHU0lpKHCoZQ7SREV/78Htfp
Nv8t4EIFXnh8WMgNd869Rj80eHxlvLJB7449V5iCYVHDWUzhCSjQCjbSAVP2OZDxC/5ULibdq+yL
nY9UbqUR3sTkQJ04ukYEGEwJ42r49wwRBP1mkVNtjz+v/SIYQ06vyBd9nQUCSZHoJ5AXNCcj8B5D
CYUnP5Mla1Z3opBDMqGu0avBy5mCV32rGwDMe0lnwoCmTyY3exHk/xAmoRafiDhA5KrSufwAJtWu
Ezm/Y2UhnU79+eyaGqfq3DoQ0WoF1W1EZTOZFYEuDmQpTVBn5rvHy4/8sncm3SnuXElF95wZjedM
1TJHSo9wr3U/7XLD5GI8A+My5jckwSmaBPTUNf75Loxt5vXsm3GeT/A3RvMwEJjamqkPIUEGVIj6
tYTKDNoEKT3FAJMn8pA6OjI7zGVk1W5zRtn+vMT77Qr74uXE1ouT6abv8lP+8zbfE8GfjsFXxCku
7UkKUOXDM/WNwyLgzdbDV7Kq878lV0ArOMu3OWET1JBHykw5jOq/rDDv9q/4hLAyzN+Zfn25cx1R
eYfhgGtqhDlVora5nGKfvFspYA4KX366T/b6teGGYChgRIReUQPpb/HHM1d+L6/JHvtz/RHvp78I
SyCIdIAKOT8T9jPYEnRY7pRuYonkE9bbbisjzluQsFkTf4GP2Hs5pMps89MjED/TkI4fNHn6Zxm8
woSwxNQZPxegyiB7qcNB7GvW0qbpZE1+wk7zjb2xz7b6kT60JyEQuEfII7sQgdMyH1EgmZCsl8yU
hPRyStkpU6vRAUidTFkXMIwatuKdRLi3M9h8qkSMOQv0ycHIjUtWYAUmg7Zjl3LlK/ayhVtxOgIY
sSLf2puE2T3eyKfHn3RYHLgEcVbYtS18dQHC4Gxde9y7zQ3hsifzViFHPcu3rDHlm1Cb2nHp15/a
Trkp+/JldYA5wOSb5YaCCPlfQ3oJLKhmiqEcKmG60b5UCm0RIwiXIZi9+YZb7sod6ybNPpsI/VHu
i1fj0Gz+G3PQaC9IiyRO6/zwFNiwyR43k80SRWSh4Ks+MRswlUQLuw+7Cd9uDkH2sF9OfYiv70Mb
1l/KWlm/t2kYh+VWXMuf+ak41IGy6XbSd34z6yOgbSAE03dznj5qCN+rfi2XqyG3+MjSMwz0vs4C
+crnCR6Hmo6Bflw9v8erDCz68/hIGMMMM9qweWy1IwhDyfQs7wUgr/TCDREzMf3Kew6bE0khTNXF
pwYMsYdvV/zs83l/3Dv+Ha1DF0wH3O9o3CeeK541hx951RFG+bJESwg4MGUn+ZefH8d2s7zqIcQY
LNaHTkb8NlsvrXqWU5wXO9mfazjwdvpLR3ce6/du6RjMacbh+a2i9pIIPeVbmA4p6nQG4o/XOeF4
e+yeOxI5cYW8ca+P1sJ8ehcBLTwxcW69LX+N/fM34h27CP8yVyD0XP1nbCQ/u0qn7Jr8FdfyKrr6
BXi2vEYX0V1uwYebvwcHw0/6keBWjD+kEzpfFhwVpKtd1dfup+T/ll0rb7pp/173EcUhUZPbx0Vm
08fpRUq62s8d2fEp+41PhTKH6SXheI/JFbsLSB7Xxi2Zg94KwKZ7+5ldtL3ms6+plkwhbL6OKUdW
wzGggoMBdZN+C2FxXv7JFaoNemFodWhgoF6HuakosUv62GHHmi2hIc2l1JlnixNKPURjWOUQCynk
KCD3OMNWKcF7o15Z+GbJge4Wfv9HSwWv1d/TTz7ij/GQXQucmuJRaebJSQEOLVcyX/fxhdA/snri
quYEkjh8uuqt+jQslVwNSKsnd9x/aTuCn1hkgORhHqIIzk/iWgBe7jS6np+u4SccJqPX3uc/giMD
oNon3XMvIjldy0cBmrq41le2X5kj8adtNknBieHlaqAKvkQWKOe08rKUwufj1CA7S1sV11Wz081J
s7UEtwkyQrdnhGKuHVdRbjPdKTlhN7BLumFf32xFLuF8h9nASZQw5X16u+Mx4ZvkwDKKjeAkdz33
BH6gxvsnIsVv5kZJ8mcmjidY6zuRN5GN4sAVbm/iqFuLT8eIvFbExkzKjvC04a1Zw8wcrBHBEbmj
ICYvsziQLp5C0xG57ePy5vPUzcVl+WYSWY09wFDlPIy1MFidemg79H5hqtwrUj14OZyMTx0sXwIo
Z2EB+hAOFYAaMErL8FFnFjdR6qcPS1iuBbfx2R8ke6icxm8t+Zphy202ecRC1voNuI393vWJRQsG
YXlwNyzKHCOTzYrSWtMfXP5mQQDI46vh6BxQCnUOkbuxSYiuodv1GLQvf9RXfekZUO2/b9KuCItE
j2NTF3/JLnV+h11TPklZb+OY8GDQNyBdh3+OK0J2u3TNcpZ8AZLy+I4PT5LMpLdjlWbLw4BwfHDB
Iwl46e403jzDpvem+wPJPj0u26xZRzAmMDz9dvLiAwVxaBU6OBhc3oS6e1QKo/+Aczjyl8x+Ak42
pGA0N4zgiCgmgYg+I9qUxPBdshE8tQDtpAjds81fgAts/odlSy2SWWV2ku5ZaXiSIuBp/zfdYqEq
/K5zshOCluYRQAdI7e4REj5CRao9n1fRT4oa/Lw4EDo17gfEZ2uIH/O9FjuvZid6eCSS8Asaww8t
ZlH8IZL8Xq8qzgHtkGje8yPlHh+9nHRU9BMsBu4458sgEczfN3X35JmEYL8gbRiWW0MJ4YCJP0mS
XffeyZLDMd5ItEHvFvXpwSN+k8SVOxG4IdvYCNrtcBr5un16FuaeO7BXtrryvULFlcQ2SqMl68id
6UTL1+yb+QYwoSjsUdzJVhmUrdWSd3kk/RPShlzhwcrFTz0ignWVCuvy8rTJ4Ua5yonJhZCH1fAx
XN7HEk2L7hsgHtvh5Qkwc55KnRDWMIJrRzPXvNb6VHn5r0JnZQhXQHvC0os2j09QQTMh1d/rkNC4
fbJbPByW2lknP62oG0rd4r0TNRtEBqSVeZvIuxPfGgyeKtmvzs+Xm/kz82fd2CwbcUqMiBEk+Rdj
bxkOSJv0f4ovsLjLTvXvBRmVnngLraR1lXaVC26nuBqsH9cNSLsp7KCPYNuRhVyKF2MfEJlkc5Ua
f5VqKsDRKioKAqb/OpPJeGBoVtcd8jYhc4fRrxY/2kV4Bgz9dQ7eKZVu3p0Aw+aSHP3l0Jk0C4Me
lt55PK9hV9oO63vH8o6ejv2W9F2X9fAo/jxY78D5F6YCrVV/MN/yfaWNXeGv7q1S9LgkHxYvNe0V
q18WFlZMdV6Aam0FD5MAeB0G1KCwKeNqmZmjZNUj+LMpAsuyVXESA3Vc2ydy3WWYb7QtN78r+stz
dFb2iq//W+6XN8h2SLXFvX6Q/QSuD+LNcodm+/7GhXeTiXmxgIORT2JaHPcjUvtZ7AfOxAxB7RE0
cYIn15E+GiZH6BMsg7HZ/KsHq5EtqV4Vf7E/HTU8gTeAZvm8rBFNT0TJSpaw1Q5vJkkWYl/9UrlR
sJHTDmVAGfBPSzo+/5SQELdDF3SAYzZCTtbPep1s2w6wHWbFgoIRdjw9Oac5nxVGEa9SVk8BkHOa
T6rXb0ODNYD1mSVptJeuQoEb/BWXseqlAbpvDybuEu3RGRJk+2loM4POs/i6SOhHE65r/t9fbcmp
EUNC6AB/NYq9n+kQb95BwTxU2uwaV74S4xud3kqXzQxxmoABlrPZAhebR2FX2L5t42sKcAk8PzLu
vUCgVk8nLcTVXPIKdVoU5hScavMo+EeWQ6ZQKqD8aK5MzGj9He910EFO6g/OEjyf1abdxOY3Ph1I
VJY/Y6/un2A7Ow2FwuVxWTLPeoJfX/KQyRJMaY7PZO6SHUB7pL0n+nHnjLSHm3yCdbH1EsGKe+Om
+VyBbBHcn9p+odnRrvnUj9W9WT9/nxf19vzNtpxwIC4MSV/Gy0FMIDOyzDTCoWfoPpd0CiwtgWS4
CipAXcno4qjuyuwxQDpFIsbjnKNFIOlTg8XhJUJkuzwand+w43MC8HCv6tcRrY3RbRPtq3gduaVe
WlAuzTcXeCab9UUxHIkdHIgvZAULUVPdjbNmyVxRpMQR+9qNri6ZwI2ppUDKpXZHqLcXYwk9yg7I
KYIhfwFKiEMZbyZDeQPsj9LsorPFsAwSJZVYS9l+A+M+vFTb8gsqVBq6fJR6GXD5ju/Pof5O0Rw8
VvHrMLdXdNzKV9lhb+1/YIVI/rroKx58JRTELXYHYfKGxBxPolf8qgT5DYGxfzlz7WbrywkJucJB
YghUnb51WRGgWbq7ELxprSR60uqdAfAFvgUmZfFaJ2cdGYxdqOtpF184XlTFb7kPZScFgOIxgeWB
8H26Mq572/jW38ixvrWL4o8Ushy03NXIHGQzIpLefbpoZQ6PQBsD8eVNqTsH/xGq2N8JnL8YPK/w
2Am/iz2JmGRFGbUj/65eupgv0TJ8hVmYo/1X57995UvJXaB0V1iTmfHkgXnRCfB2Udbc+rdd7HQE
KhvRcL+LXfpP3LD/FDbnnrIhKfp9iMCJcQFs2UMeVmY/f/k+e1QXoXZrdOqLiXewG5jY31a0yt83
kXo/McKz2hrAVKBrZN1stLUms0hBIE5WKrsDf2RnEi8zq4F9ZGndXiZdLDbHbemjBsr6TzQbTTD0
c/vXHIY4ByUOoeFFOIDQk0J7yKvHgkONtCAJj4X+hQ1RPBrtWRPXdXRE7wDPKZ/ae3EZmICWu3pJ
Xhf4A08hzzUwlX2TM0pxygfVKTv+msVipScH1EfgXGhnmRBbbkksAphhsCPI6uoR21GzK98WEz5q
G5GwLF4oFxkAsr0Rth7igvznrzdT5FHD01a7kh1ds2+2Rv4MH30tLWFev/wqENk/Dy+W/uUORBrY
nLfsMJ7yfYxN7wyhNoOkjkw4oEl6rgKnmB3f3UZx4jZYgqguTK6TW/QPMT5edE5KEB/5rG0X+o5h
g1MlgDtgsuB9ybj3h4C6NkbfRXes3l7v87pTkOb+Y2LaSuYb1ckmVW0ZmPUs7J9mrFl85qLXDcTR
LCkyIzC0Wf9fqgtRlzbOAIEwR85QnCX+LRBYLAhEc786X+qwVFAzyNfB3M7H9Xw5zScD/jN4V8cF
xAjyKfQXHCx85P4SxK7yMt1NFSfbtGP47E8amiI5qCrzjfoLvkHzx7/m47WbuB2+G8Xhm4jSQEM/
tZCsnkDJyKYlCrPZIUp8JKBvzdcPrC1IPqWg+RBIUGsg/f1aMYkwrvhKC1viuaydwn/sx49pMz12
vMQtI48t1P4YABWXV+XQpp7Ird5eWGrRbH51siVKB47NxfWt+/zbe3La3BqunfOkPRFp4eBw3hLM
7pcEclnsCxynK+FfXlFTQgtPqq+EIXirxD7z09dkseD91D6ohD9krriWDDNOnQFt4AY8qkBwSPgB
G2tFHqZS2rwDe7qzjpzrLQzqjge2+MEw3djRdoF3l6juEZOuCPgCFTqfXrrJbcbNVX+QmrGM3fyf
tDX6VXSMFuFIcFb/I2x0u/lEPIaMiec1Xatg6eQYsyMrK21wC075bRXygX28oBA5dx+H5xiQX69X
buEyns7dfM2aY4Agn110imN+caATkCURlKSQPZV2KDKR17/zyMTpwE8fBwsEf09zwaz/Yuck0fUz
ZSID9EKxsAT7npMl4gAGgfwxEhogxzE0MJNosE0Py6idZPHBNQ24BSgTP+ZbGp+EfJ6YvyjpQgzt
AzxXVMqiOVjmXwvRk6DnvvOT1q9e91hf/e3KI6EC/GtD4OboPzM7u/TdxyIOovQggIJXEA8YhHWO
IxD8z/I3DbtLehUWwfSlMKCxhPcsvccKymlDiKjT/iTM+Cppj9Exu/eFE8FqTGHuF3wbRLYlgDSC
X7aOdlQKU90tLeWcRlzf1FWZckHDwnmWQasH5cwtMXt2Foqroz4AYIvtBVZr+aP9ETUfQuekT/uH
6MH30f167Ww4Ws2XxjAT7Aq1nvLR0liJ4k9bU3bET1UxU+wTRnJwbpNB6LOyZOGQbOKEgai1AJbz
yVkInwUpYRnaPazcMxi43MSdP4ZvjE70dZGbJ60Xx8Tt9/PAaTJ3L3YIJPof5tsRabLL/9BAlXGd
dTTA3Ik/HJ8yVDYcRqNgfGTNLO4KcI/ijOV2KE00fUtrxvld7Eaqp6kXtDHQEyjdaUKiNLB8eck7
zMU1LOR7zcbWEUHL58Pp7jW4dE7ND2GgULk6zNOeX5VxzJ8+xpNSu1VrB21qvnpXub/GTSrbnbqT
P4uBedxfiNdiqz2tRAteZbDMKO7LUqet14JDnDPfvzh//Q3XKZjmwo8Tp1N2JMaOaihSmYBOsDLl
TfbbR9b42aV2Gi7vPH0MJF70mVq5U4mbCAZI9lp0d5HZJE52of6BWmOHuWhKApHqbRqrbNSaxj6S
vZpfDuZAC7lI0LGrmldQ5cJYLgSLlEduIzKqVLeaATxN/Xf2FR0Muo1DyuqYwpwUbRjOBAR6L9SI
4wOt7b5aTz2lqyvu7LzFDUQ9UPvJ35MxpTK18eMUvwxladiiGhvNUQ/Irp8zqb2B4Y6SyRA4leX3
DSSYwku9DyIU3cfSee6U0CB9nAcDRns1faRX1E6I90ijnZsE9DswNf0V9AIcEbMDWJDEjtwRcQfn
d22hCQdMQMJAgHjhieiyyP3MthF7RfVFTPxr2CTNWlX28lEp3SiCU223UQ1kg9mdWXVIHe2xq9/u
IsN0EcVbVAgpmZCIK0654qbPYHmRd+K1lawFVemMbPDu4g873gDRwGwerUT2KNUmE6VMzGTfW2yB
TeM9dzK69GrL1F+1pJi0lMFg/R/xHZziIjS+cGvAmQdQ7s2mnlfd1l9cigAahGSEXwBgh8RQk2NJ
CZurBukqfXb5v2hhl4hJJRxFvHjbCTn6rviWryzoqWqOyp5z400/IpBxqZ3FvVGvy8KXqPwCUtjx
qXzxiMPqv7lv4I0aHxmV9PGm7ZeDBWdZGRgwy4bF4KjqYT556Uf3I3g8sf+MW08tEM1gv9OSHt/V
mza21KKID9jV8GkDckow/0ChBYuT8EugKYgokJB+hdMzdSewnyug818Ph3To7Djb8DPIMTreM6NG
AycCLx8uICa3ddCe32KoFeQzUXQluNHP9PeEPWPeKJzBvNUmqFEfcAfxRAnjmZ9k1a+1PcnlzdNr
pAACWsG4UmxAEbPhvwoaxemD4ifngrlP3DTWgtX+xuqhKhatWPVzXd3lp/m4lDR1iu5EGwOiBmYW
kBqk26PLC9AAeR4JJOeIsJ847DxC8xFOL/a9xyUMliqumEaYV8COEksiAKbHiov4gsGIix4hRPpV
T6H01zMeatwhk9nQeetrH9o3/YvEe/023MhUZiSAdIhLCuZ2K72noovWqZ22U2URfBcBCaPyhIMG
SkNd9F9HoWQp9bpAPjZDE6tu6XFhrHVGtTOVgH8JyNVmCOWdcDaAGyB66j7IUGlV1459kWHHirF4
vfa9nlkiQINabZtop8Rb3oumxvEyVN7TjyK7bE1EnilGjpGhLia1n6l6tGrgZqimIRifIVUmpeAV
EfzYR91jBJNUU1ZcIz+qEFm91/UgoqZ815Fg/adRlOFF/IcvHuTKUS1j0xJce2NyfHzl6gWEMtqp
KtFMfvM5PNGMW4Pg5+8dy8yaYaP/5JuZWyJBmw3kZIswT0Il3VJwEL14lG1jYS8eO1IC5LkX52Wv
eQZU499sPGCeNG7eXGSlwYJfEJXgdsEb8QyIJgl73Kt+vqYS7sZntn0BY8K+EchhM6TntYMqsPmD
gJDs0VW+ZrsdkLakX6o/6pqSnTqBdK+0+5wOPFfc8j84DDcSn2jv4nqLrYVPwQ8B6EwAnzlWuisK
/fftLSD0seE2iN+bG54QpIHCaxpOky4P02nLjIhonsP08txM8CZLGzHcGeLzgkeSedTF67haW/Aa
RLm/Pt9Yj6wHAs2WQ9JGYSZvakqIFscqooObJWmvI2lbYvdjy0KXYeXPoKLwkIy4lRaC0TDNP8zo
S8aK1xNTYOGpU/L9WOyaQP4a8iOtCawwxc+gmsD2omhL3WnUd9X7WwE0aRxeQm/+rig0alibQEbm
RhrmwpYlrd4Ikzl9L38+F0tLB6VEDlbYYMDEyRirN6NNa8fQcp/L269h91w+aEblPQBislX+kcA7
z3vXGlHv8KVSPYQamRXEFLHRqibiI9C3xpF9wZSO6naRu8RKAW6xHHuGqZAMc6WJZSPicuYMXRyW
p6ayIGToOd0kipXdNeqmnlYn+8+EyW6F7KezBXZ+VmXAm379IgVnxIMyW0KVx+511baAdupo9pKF
LRctw3Ts3nsR0oHXlcSFjIKk2/T0JLwVul/kljv8KRxWP8vGTs6SmZ+Hj+Rfcm6nvfoF3d7vVTxg
oOHucKp2+W5JUDYWGbzVfKQIkQGFh7Bm2K2sKaB1ucq+yr9YIZzUyzcG8pH/oGoWOJKmmcFWUWX1
ww4zqPQ8zMPgVm35XpeW2K+nyOZ3WWRWw1877rHwvrBQrFEEMm/yMTa2ccmBl9KrtnC1Y4YGmPI9
lBD586PpqKOyDNRAT7gDsxhZqY8sqzLSjxNz9VL5B1jC6pCQ9Z/YbXrk+nwOVr+RSf0jpEyix+1b
CHJmQsVM3wz/87T53XC3Og1xXMvTi/o8BzEJbMgEbhI1KIStlqncYGQbLZbOeK9o96H8SIY1YP3i
wBRNqDW1dkXQOlAyIKolOrd/lTOf1jMBJq/RtwGgxXsgSaSJiAeU6wRb06zGOkjYunQrYskyQbBc
LrT3ZdhFC/N9HFcG/CELrfAygZwj9AvPCyeyYDVnaUsLT3RkFalOy13xyw7OVy7s6BGiiK4+Qg8n
oBr2t+LRI0d8t/Pg4Vm/XVBWrI4U3JEsgrhN/XiWmNq8mnTmyUbakucOSYDbx5/qmm83Qa96xznF
Mije59VK+yjQVp5jMzbbDv8jvayATAPaFtXLEHmsy90sXJhYt7DUE8PLXIUeKlv3dMlhY2l4j6c9
VBaRHogVOcJumfeyXifm3ROVXwfZ+v5emNm38EVolHTgcS5xeBHn4KDmSt3clICxiWHkP/dsjZwe
gcPjcUISSgzUQD7ca0Bus0ReyH88rN3FbclXOViD8kEQZOZHJOpMjnHqIgwwgDvRnxoBO3KLrt7k
Z6UmGL96B+whAon0irL0SkAua6BWLBjA45/nJqbnz8qeISTLSBy503XBE7kb+v/zU7Wp/mD0ywdr
0u81wOyLtwpzR3KIWUJCfD/U1PZzcgtI+YA+pzv3bgsZmFjjF5SYIjsEgZDDo6ru6/eF72O1OLJV
NYKvJDsOIzHyMECx3ySzQ+SWQ4mRKYOaW0cMzySGdI2wU/A8iDRk4PUJfxcOgpnFv78OHfJG4f4K
tMjPNXzBZkbmD9B9PVmjZv8qaLz6jZB4GukGpfnO8OsHD9Qa6N6DRcAlvdJTs9rLc1gDf1VDwHJ5
eTOTzJFGYGML9DEPuxgd7lsEzKNyU684SkQc8EDi3ykXgI5/iQj0AOAdzRG0nArMjCkaSHYrrfsj
qV8dyMwDLTgzA7sdqCgqnI5ESFgjltEjBrbfFrdOv4nJYwTR1y1XObc4qVmAvxkENihf3BnEftiB
8QtGyywdnQBAKxKLfqqN8NpzTjGbDsgxUof3TBRQTZLsRv+Xh6XGhbrnoqHYjx5F8awopiAgJ0KN
kCi/SGxb6NI45DZ6UX5CJCe6HdEfqP7bMYiLkHnd5JegQh8FAvxqh1SkYN8KQekRlXGKEtt6Ei0b
voz8HRhE0H32HeIs6S+mYgskyUZIQwkMv8ivUR7hv4WFhfbGyVJLJFtguRViL3752q29660zkG7U
SU4DSrWjGpDMbGJS7EfpsMxJeIWLDUDiA354tYRhvvbadpk4chnIC+85OwBNIzk9EejUu0Izi6/6
YoCn8O6/bq/OpXB7XhiYRhPZVj77UOKDshNeG+KOsKctzhomsBdS/ylIaUdCJLlCw8QZh2ZpGCwU
K71fHvl1fPQ/jrKylY6ytptEd4ZxmdEfLQDwm7vQKhO4sMstAdjOnk9nqPQeJeF+fFtPxZXe+99o
n85Lt+kTbET6F2rvFeKrKvYI+EcdB50L47h/fsebivRXc/JZtQzoNQIIBHdmemdXZL+H3BMhphY/
Y8gVnoluV5ubEiXB0kZHVDRrAB+udxBA8gp8WMMFRjJEmjiJkMKfMnR+HNgKCm5eMoUKPuxEDv4x
aU42iRSr50SeE4XGcDe8nYttBNUmwaMcH7XkE2ELiEGYDiZqG2TmfwV2KHLrrPdOR49iA/hfxFA/
K+fhAPoega4RoBdzJKIQE4H4YQq5La85tXLMtZPfX/N5duDv9lpfYeMFFKk2qvlUV9333C9C3lA/
l8FTF2ug7voxvrSvWNpUP2QKyOeWVWdXwcGzViLuhgo3n5MzTvaAmOz8ksN3mGVhn9no/YEd0A6S
v6j7aPyh4Md+NdzzA+bdmaobmdzOeefBzs6DjWYP5LOtlZeD05TwRps400D5ffC9MP1B/gyRS3b+
kjQR/IZroQwWsMokX6C/LYNqy3lZOJ1gRR/ECU+InKHl58wO0kD3GSQjQnK03Jm47dGmXmOG7Mlc
/EeP8SL22OZYLdC8oATUviqDfiAXanaHnPSMg0rjaSHIAlUkG+/ozSoldIjjTUDxQaYGnSRakOJo
QeKDVywLqwmH4yyi8mZPDurjFs09jy3Yd1z6Wr99cQbfI1CchSWgUOBz1FkA0zB1mLJv6F/pilMc
5KMRFpnHcbNQHCTeS4aru96BNEGlMVcCu36yTXefAuILhzVNOML3p1vhuECdQfvmhTvKwPS1xuFO
zxmBSjznw8bQkFc9GRAuy1A4MPks2nvTXmFJAHCXZ0acUbhnnoHmjiwd0DiTo5OoJTs5KBT4kSFy
FLavh61ALiNjUJbIxvKtfMHO2B8b/i4qRb4KXKYMF4eBzhHeNwBnC7x0DPHbB5y+kw1oYLjQNDo1
PsZP2W10vGOyk/8s31gkts/jLTmvIMCwwELhPj5okJZ4/Ql7NFPigvm+i70tzHcPqAQ2DSQLC5yz
1R/jNkLvmE9fcjmk1oYt37p1LdvSy2u3HIBnAzebbCNvQCx7p3hINkWwOeYTYJgdOvI54aDkzAi0
Gl1VfarIE69Ig1zOWKHYbblTZg52q+91amR/uWGQvAwsvRwvWxynGs8e+iJufPZG8llnrYpak6Rl
Fw3SURx/1qBtq4MC3dq4bMinFwlPU7Bg8bKKUOxtLnqKkEqAJMnryIaXSGrre7srfUm9YIaZUIg9
1knmL3/J49UgzRAtv/1l5icQt5wyBDER9uExVSl4R8GjQkHftTjRkd/9FN8RTuQzw19W7ob/kXRe
TaoqXRj+RVaZw20HQEAUURBvLB1FxYQR8defp/epL9Q+Z8+MTNO9eoU3YBdZeE+qCrp8IbSRmo+z
L3oIs24AUtWi1TAJDlOazy3pVwBP6MP1HFpFjMRJKLCponMA44oJzgLkEZxZDJPb4KyxKbOAqkHh
Cqrr7Aacj5uXMlUlT/9F16/IgEyDf58dPLZcY/QJH6R7cD/lL25IQDOgW3NnsGuqSp38H7vGCOpS
86ERzwgX5AuzhRACKBu5GV2zHsLFnamYMDYGm/KyuyuLWqdHk9K7nvBsgkN22NxxJqAMh9Uy6w7z
67DbAhaCQlkEriSBqNtrOc22IgvCaavbhrZmJKka4lVaezGt6S4yoHNj/NJKII3dOF7em6qNSQc4
vdPkPaqWuCSsUF4e4rr213Qp8yHbroIK5Q96zygv9A3E/hDlnSUIjlM56wFeQDaVhPfrwlK04U86
HwYZcnewWp3xs6+v46f9lEwt6OPMXlh5dDx2Kg/dosNiv7aYGwMl6NJ6hDBHsk5Yc5uoOixPS2RM
enqPycnXu80R5sX4CHGGm3w1hBrXnsNrJzsZwD99yiEeVv2m1Up+DjCZltOzEJjFKqHj5C8EwnP1
3P2wTsGBB+5IK2IcTCDYHLkem9brJLnwqOsQ0AOxT7K3a8b7E5tVH/veI22YVBY66WnXrTn5ABoq
Glcn9f5S2Gt2OaIoaGwhQHNyawDunAtY2y/YD7pzT79pNfoLxhWX57BC4YmgswDINnkOV5U14HcV
awCfOcy1SSfDuypN6CrWXzZ8UYakqC7R1iPq7CcBplcw7C5K6D9eOkKGet238Invi29GoP2YATGl
HJsY9NlXdVBbCIA3MVKtc5nBD9RsJ2g28gCvUIIEqEbuHvww1+kJ6EMODjVh6yXN6CORdi8Vis1+
ykwW6KJ++qs2MFWGPfuzxYRa5KitgPJRnKDyqemZPo5JW9j40eIqWSWVQ1+MMzQBm1zlNrQG2+ju
KBRLxvl7zW+HHMoTsebjkDSyM0jYXbW4jxGwU9aGjPFXoAMb6q9s+kcXGbiPYvpH46tBD+ep6dBm
kDk6AlA8MgJDTrzxnYC7WIJQfk5XSyYC7t14BTPDUStcLMipmdHBmkCL5qnbdbsxrt90KeP+6KGq
QqIEQS6ASx8SyScRO5WZc4c95Xn1EBOc74J+FP970Vj38VCxhmjoVel+N3mJ5KGBYVna9ttqMtC7
bzKcUXJA96jUphg3IH+/Jj/V+tinhhmjfGf/b85BMa7r14sF0PQ2D3Q0NHz6VdM4HoEnOwGDnYEW
dEnqDH7KHPXvP1HzaTWZ9DrujhGAED4weooQ4OYvuAu7h0Ml2ZAr9Uk4+7KcPyXkO2xR2JTp5HfT
NtJxgMxAhvFD7Rvy62hnocA/hSiEgdmU4h840Mn7oc/3+CACy42AEEykFl81Zj4qrBmKnMMhyEOu
1fkURO4ggWF2Ws7GeS426OBBSNnMUGKCv2/bwNCNChR/HqKRag3okuEJq3NQnnoQ9SL2DwmhYlRA
V7SxuMcUCRMSeLmZdag6uAlv81VHDldbBDjN9E3BFORiJcH+IKiGcuGO8SMkJ1zpuNy/zuz7w3sK
BCMgQC6hPo85SGYtf1wTXIRYU0BCJxnQjWTWlePzBBmww6TUlVyM7rq+NFbWC6Sor4aq5PDYdxuN
0f1o2piCrmsCVdPXNWdOI7zpMnNCn2i95ppI+aCZD5ob2AJclOTnEsvaOvGT91+efTh1NrF9QE9I
+Z8sIT4gJKv8c4yPk+icFfKlGiwkuZmR9kRmDN2eBoyYwXTQYrO9yvjjgYGESY3LoIECEsIM84v+
ODNZboW2SmE6XMW864CU8Vdj32+LyTOdEIdG7THV+g0BiVO2j9FKrjRXGf+ZjW/2jJ/I+lnGceBF
N/DEz7wtZyDwtog9DgG6osMw+6CyLYZdxg0at4baTV27ox89BMT+yJPu/Hk8Ri22s1h8F7xTeYer
xSd+vh7yVYwkYNWCDeBrsc6r2khOkPGco3aFVdfA51+6bK7PI/yi9zEEoAJTDrHk4TOgcPYZ+slq
d+KTKgQkqa43r7ZE1fszQVdJvIBm6wNSxZXeT/t2s9KkMiM+k4n9FuzsgBvy4pKHO+PbtK4rXfsD
27mKHnD0lj84kBDY0BUx69P4Q2Bp8TXBhHjkHZNchtvepPSyF2Uh2jkiAwIvi49mmhDSN1EM+VDI
XtCOgCdxUBj+bNCQWHYhw7G8nZoaz3ovwSQVZwDuGVYViiuoYO5L2QVNap6+W9n8E6Couq4hqDi5
XFUFJkxyWA6UAnAFEUQ/+Z8HSqZGQ/w1Ww7wGzLuS9rIbKN8RXdcwLKm18zgJu4MnxtA3dk7Ycg4
zkLg79iPjHqLJbzs5tOiroB/ZhmG4YsW4nTvdPvy8GJpkMn6PXnl4as+ucfPjLHHHUaOBcYh5HXW
hzVnP44RgXVzWQPsXSx7E+yqmCXSFgOhB67UhiEOdD66oENj9HsNgJIOyHBTrou0npHjBeSB0Bu5
yo06by2wP1zsEOhIYqz7Q6ILC1babEP6RcM+jlgoHN0lgrR3ezlGFaVc3n960GS2g2wRER4BPo7Q
Q63cw+Q3rm3hQaFjvqjTMEcY2Pg9nbJW7lse2ACU7J7xvqsGm9OSHu7EiKgajhqtMFDbRGFaBRDB
jyGo1Nx6QA4/RPZldHIPygBrAUyjDA2++QBCj2FFowCsLouz1XrLzYL308L1lKoASzJNNPwOW9Zl
zSCUB2RQBdXQrWd1XBwgdAEKQjUZWOWstyjIPBFz+KtLJLDASIPWGdAEQu/EWG8cA6YhiIuZ2++v
xa5uGwLAB/fSHGtkzawN1MPBZlgG5KjDKAG0zw9Apw3irKwUJq/V06+yGy4L8B6bsp/dwXY2nBNz
AmLHBquOFnfhXlM6NmCu7LC2PM1Noxth/ymFiV+wCh0jQ/AV4D+MihKQ1Z59aUEyiDttjzyUDh5X
FEnnHsGh1ZCK3efVf4ggnw282xlZ55g1LZp6QOd9/EFBlxuCuwi/w3fTA9llv2b17Hcbo9fehK85
6cb3HzGjnt2IVqAf8DEfsfoBRMJJL8pnn4/9eQ6x2vuhtg+wBrOCxQi6LeEfBNrAQuHu5tKhbM+/
Q673xsPZT4FILV7DBvJgn5ZsLTDC4f4CqdXRlHs/ZrRsy4dAeWEQMCoYUonU5Hg1HJKJ1m4OfMJu
Ya0wIDQ7hg1+JflslNb57RjQ+QnEBbuaZBM/BAScdpiXrdIS95g+viQVOBVYqj1r8AeY+IEAyd66
u70EADsKqT9KD4UGHw0HEINgMelgW0yfU/DQF1GPmJozn8GolI4kTbYL/YzBqDmutV3RW65AYMkH
9xxcsUofEAAKadLXB2AWhjekcFqmxOkP7A9SbwvazVR6X6s6LluoJQAa92g4X0Z4IRKeERbSjc1h
c/Tp1PAT9nBsJBgeA+f4Y570Y4pmF6MrCi3yvKypAnXmsI0czJ02YjPJtZRQt4F4vCef+NAVJwCc
V+QXqM7WhuYAK954ZpJI8oT7w5SCiLPVCLml3tahxnjmMD+VbvMQDC4QBUYrC805h/wBFI0cbAYN
sqK97qcd72aXJb1yCnNGONNuVItxPdww5ZggGlUiXrTroqOOpmQDpN0n6b7M1c92tNi++biXlAEq
5VcSg3tw2Kv6V3VdhSfbPUZ7NSWUN8kfHmRhdPzooCKB19/R/UcsSq2QS5u13R/ObGClDwCruRlf
TYRpkJDE+vYFqBVFU+s0/yIRgd4rb0aw8yygqGLKmz9pfD7zv4r4H6Izc9Toyo7LO1pWJyc35dt7
hNgK3wv1YjAF5kpB1fCfiMGCz2Ww1BO02h812f0K7LWeduthH1nQ3Yx/bYGlp2iCJmL1/64OTcNP
gnkiosccKqcD68v5OWVbzDaI8QbjaWvU8sggqLovRD5YBGMKuAdA6vNaU+z26Iojrk6CVSTVmH5b
Tv4M07bHwWhPECI94n8umxNUVQcIhhcNCQHfGiIuJAtwv0aTtgYT8mBhVgVg6TjiXMzJaCcWGcWA
lyxqLJ7pTdC/JYrRFuOtUol96J6TOV7m7Um/C5iqgaJBpaY0j9As50b17wgL2GBdHtqub1vTHkqK
aCKML9weYkoj34EdTlC6zGmvo9xIVKBXKUlVbILe1aKRUe46PXMB8YtA5P9eHRg/NncSvJbeXCQG
rUnfquEaxnn/4ME1qRAy4Di2KtV9O7Ud4BTKrAe2dP45+wVlDWs/kmKMp5DokYyIMoirLaLXqIaW
QoG1NO+Uo07H1O1PntZP6v2WkWMd1wYaAe0xkOSb8A9x/6FS8V503G/2kwmqooWRcKwtJX2K/te4
OfVA6YXc5IAqaURQxTFiOz4ZwH3iPbDAEE41uwQAEDPexSPr/nH0rlw84OYusgNgaE9Pfrv6+wZ1
v/1Qa+DjAd1QZlM1RpXQM1fgI9dFNb9M6hx9C+cXJ6oAYBkp/+HZvUVlU4JPOv49bvIOpHLYQfq1
HL7JOEymIwqXixpot9/0qX4fIZCMEZ64YgUY0o67828uBi0BJh9UV+PjvF8i7vT8I8h0Wifzfi75
Y74zf5D0Y9zWR897pXBXcJrnUb5z+c752WY+Z0kUUSXsUlVtSq8JpqvpgYYHk7m3JBMFCV3xGDWx
hbWR0quhJUam5UARZmzpyrI7koyWUUo4WnWvjZQOrrwAKuV7C89IHojwMQPA1w8cqlj95V2RYJlE
Y/QB8vfpgv+pv+Xt4VDRBsem6oUr7uzcv0MMQdOmddZYXtX/6PXTrqJrCOB1b3/jcltHT+PgGOgn
Q2nWLKnDO6ZXy0RbVElh/t1NY2zntdKKGqQ13GdvytizfUn2FnAww7jsBsjChecdQzKwQYUNBgI4
szJy6IPUw6A988IBgyWOu/1Bn9AhWFeeBA7iOXx7s0eb6+2AeeaNsTBQxBkRtSCYmilqcnDPIegm
2Lv7v+OYnu85PI6zfo+mnj7nGqDPjnfwFtHbAb7H6LaMLntFfCZzOaqCktpu7LDym7zSnqLxRORh
yLcDc4L+BnAbjH2gERaosMijAp5pvx3AMPUQOPPtgnXKM2mAxnhrhGFbpUCn1bAZcwijjDhSQmAP
Ps2QpjiMkf2kKc5oGg6sU/QppseV1To6c5dXmcOJMU/SZFxcjU4IraD4MlB9JuMDp64ae3RlpyCH
BvT5RF0NshP9aWYhfQUhsbgHPbdVZNycoDZdZDwvqgi6J8M4fNH/WCEz5lD2PWb7weZ7dltZ6zfu
Fds8+DQZJJ3dd/dO15JP0z2sYMldmJwb4CfkRhQtLoc6zninvf3SABha9rWR1kwThVkHMbCjURZn
koe01isxlbZJLQhrbGsEbhgGKfjffQTCcMagcKveYSfoq+mroZEfn9Lbv3xtGoXB7kFF+gXJGl7k
rpl2B3QC+Fsmswx/KQGoNc4MJmDfzm47ivQP7SuMqpjhhJiq0FgQSalwNdCQ0pA8RNlpilhPXvDP
FzkIiLRodOsGX85V2BKvurXpJWTKeJVvTOHfuKkCAikjjB2gBnqeX/uZ09Omo1HjV7H7fkKtzOT9
PioP0zpAHLds7khxbJtx7EDekWvFoa6NKJMAGsv0h6GCad2ff6PjkHkgSIM3got0TimdJ33V5RfD
JibcDOlosD48aiugTMCoOcduxIgUEPb5+JmRpam31N9hA1kTYgPXB04ak1/Q4+h+63hD+I069vWc
ZJrHNwa4fqc+RGgBSiO3IqJhL5p8tfnPFPV9zJi7yv/7UsCME+6NQ9cDWsu2gv2/Einv/iqSPa3m
va7N4TwevO909+HlqUnPAGhqF+c7bUZfg9eFyXT6vyltrfZIPKBCARy+Rr+sTusC4ob6niL6g5VI
3ihtN0EQn1gLIv/q7+3nQZ9kzdf65p+bId/0j+34mNJxMP+hSQHcuC3S2xDBJAayHY0VIZZKhnbO
1ubLNNYPfzVJ94D3L2V0lVCLHSkLAdAY8mklk6C/gDjlZvjA1vztgYCwAcFGwxr8zquQf9ovhDuP
nAGWBn+0M14ruYMeOPErXBGZ76U/HZDeVyINgnnTc68gKAS4W3b+JDwqcCKuy+oaD7y/FzezsJPr
+oM0GzMVJshdeETVRwR9L3KO6rxzXC392tz3DcI/0IV0IgIqiSOp41HatOhSTD1ct+5JoXsjFmGW
rk1v3igy6OQQ2+ltpnGZ3LanYelkPEvu8IB+0sgdHsN40/n8FD9l2gv2im7s5yhTBsN8HOiMC/Di
k1qB1xOpXR/jeNNyUy4QogoyXrwOZI/F2bkoF9UitvtKsHoRvYSjClv0ZTADGnoXERPp+NwXKyPX
xKLVwqWOL4VHIyIK1lyNxjBvHczfY5ZW4dNL5917yNxzGWPa8yshOwKwITKU4TvC+2fcZRxwH3Qq
uIObIrgGoF/uszWPkgFrO8s0QG+PPEOXlI36OsXr1o2y2sxgAesqQN5k7EOtdoF68VaM/gYeVeH+
xf/VVOjqlBPcYnrRG/kBn75XXmviuU2wPuCwAuk6pQEZgI2cl4LXlNIy1h99H1ID+67eN1UKyQwF
SIA/moJiFAX9v2BduNGVb4Ct/kkdxw2+HBCt1w/hRoUMi1yfpSMDrWs92uRC09wOWJOoXmfXnRkP
N33OKM+LX7fzJeM3EGP+CXYEEPBKRCjTeo6Dm2x/3hKjhjXCVuo6fFA2of9zERfPC7Pv/J9np6bz
/bZ8fpXoaDlyHtyH0nVrCnhrLrdZiSnyg3cpvTjuYG4HBE516B7BquoPydyRATjLm+W20Na5W65D
6xr0hH0Skjsq+GXHyU+mp0kf1+sZRREmk40RFLjsPOLxapZH7xshaLykjM9toWLHcdinuEYGYJFc
DYQW/HQ4CPuCGfjAXcuzjpzQOOV+oYELzIx76gaM0ZNuY23MbuJ4oaBUgYq86s7fRSxMa2LUY8vO
cqhH9BrlqUEyJ7JKOKzWITwWYJJJ5xv0JVjVAdvzJ+G2QrjHapERGunPHXlcWvkrTW0HCJuyk2yI
mcJxRmB6uT74FjPD8NPUTEBSg9C6/M1huKG0YZqWEbvggIRyjrO2cRd+9/F5rg0zdjnapCAwI8nq
3YfBlV/vCCwG1syFbE9626cbszJwn1h5s+ChA7psrvsDqJykmbGrfai/fqka0gCpBD2sbU9BPEW4
nRUOI7aUZCHxqp3Cc/91RJKWav2SUcinO2iOPWRrsr035Fly5N5kJMNShDBXZDY/6yDw/ZXj25od
kuUnc17xgWN84EQgyMrt3CG5jMico7u1fm4DPbDTnnGqRDfS3vsF4BSIs7c/I6TmM3UxIayFMpMB
Sepg/bHdDA/y9gYBYjwz7SRJbl3ILTbgmWAv5ycVhauAz+pbvPd8hAxxEjla4+mZtkKCOZHoG5vg
vu4xjrxvA5KzF6oToEXn37XL3OqucrH+/WTtjnKNcg8eXDquei96zXHdhXtEDxC9A94LSb33Ykap
a5MjRx0Y6iDttQ0CgDYB1anZNuarUHdw92/hnsZRqGIiG2pGYChxjmS8UnO8MNyG0Q1TZ/YKVSXB
lamVCNxIOls80rr21V+w12NiDTs2Cgi/HUI0/hCCsRdHn/UP+UpkMrC/+46fKPcH5vagN88SrSth
XAkR8hB9YIE5gq+jHn3zAdJ8aRFrN4iQyhgo70ZszIel/PeH1uTN7kFend3hMMH6jZp+ffaY5oLN
4ePMm6RPH8o+9Ms1+rQUXMM+E5gDOoa0CLiMkwMt/Q7shvRL+x84d/Of97HETSpCYuQcmnvlZGXs
7xfWf0h14Gg0/KTN0m9FjMtZP1yKKpGDYO87xLRaww50k1Gawf7DXgcrhfdqakZx4U/KwO078+eQ
+/7M2edm1OlhKgPa1INJ5HKHYPjaQR5q0bNTffDWqU4I5mhvzFLm5rZRKGDHdceJxGg1BUpj34Yp
MZ/nIg84o6L477y8Sc+E27dcPhftXq7f4LgtsK9kIXhpvTX6+2N0VUaw0jTlIio+om19foIfxNU5
mrAZZ8EnOKZrbq+3SpEnthOiRtC6qJJZftJv8ByvmCBuLp9KKA4d9p+liOZzho/aPIfDRcLSLFGX
B5b9xtj7swBSHZdy68HW4305gZH60PNcsOnAahMvmf1dzPZjUii465yc3CI7iHkQUM9hAe5yCU4c
r6Oe/wLHQTuuDN4sEQpAktSAVTVGzZ2M9KGyxDlL0kMg9ZWvw4RUOvENDT8uEiKyDiC05NMAmCu/
dwHlom2t32N2agFLz9yq2jcoW7B+2tz/XLJxc7oNebcS11wk5kdXZ9KdMUbVqQ74iU7lhGQHmNDf
oTKOc5wkSBGAUIo50eOpgjnyJE7ATU5l5nKaiCyBxmw64g4W3nI/bUpLLVRlqxAr9assviIiBdB+
0glTvtWVrCmBsKvDrO2t4TiSpuKKqPcSxx5zrem3pRGFwggYkDJhpT91IlcHacvWPn9LhS9lup47
Tm0i205gMt6GnWhYXpM5gpUuHysz6RZu8PQD92PL9MtUOSAsOyQpWT4n+GJs3SXX5lLA/1rvh4QC
foDrhEQXkpAT5EyHQEqW6qY+Sx9R6s4PS6fruWbS5ReaxefcRBEpo/9caG38wllV0pPWpETil1TF
i1tjc+l2yDBAdlr1qM3e5IRR1jNg/2Vk9cPbZL3fUpnrYhqcNbWvz88RNTAj7Ib3QZHQlWNaFCel
pFfZjFSQuSaq9cjfvLeLHPJw67xGrgTblrpsrjCkqA8d52NzJivyGF6SUia5OEK0IbJrASgffdLj
0GeWH/DWb4qYixZP+JCRpvGVfs9C8n1RPSElyOrsc2br7ryuzO51TpbCXimM8RQl6+BBanrx1DEJ
msokOdUBGqjjsPUpm7xtVsyz0JAakIkcwPmT2OJ5xDqwFyCu+THqGJO/p17IM7ikqDzTOdApchWc
4DZaC00xZ1OGXs0xSSva0PygsUmYxMCJY5hhfQ1zh5Ob77i1zjL6zOflmPRunRamyL77YARKR0ZQ
8JAbvEzWbHPBb1bjER5yDo6qW6joc9Z7XiR5A9mBG3HlcNgu1gudBkIIflhkEsmFXVO3eKzHdE2K
Kn1J3KSOUdttHe2RpBuE4WrFrfV2VOT848qKauNsC8WvaTzkYOE8fDM0EYvW2IOPb+WSR6cx0Zk8
blabX0oh6SScwSTjThjUmfZ9YXKYRYpjVPmjyrvaYewd/AWj648/wMvQjGwwuVkOBGO6trt4wXTy
Uc8npD98WjShGdbhjiAxna0Hhv/TwPgVCOiKBMqFAV4WGmME2EUDdaoz2OnrBhIF/nOgIOfMzBXL
sag3NI2Y8m7zJatquu0yAFzB1gDzdN1lh7fahhUXCvITMnKc1ZSWC8DdPhn25xQgCmg3KI8Hijud
34+gQL8+nAe8Z3NXmTTZwW5PAnnAT2WxQGiq51OcnEfbo/XaEYC+xPO9dBHkG5lWm9p2trfNttwU
O671xrxr3SaB7TeHhPlXjG93MOfY5t9hrh3yOVCgzBNfA7YNyCtGONaiq2NULkkzKn6F0InzXCOh
FT432WlMjo24rdddOtte6hzHNVXddVaMDFuNuFqz59wZJ7pior0xYTkKjRXuUzASXnhxj6neEKWu
SY1IAjGwa+kGLSlKNXAya4TsZEQZOw2bdeFQSomrds/T52y+8uDCJawO9k9sEuE0CovF9twgaCAm
pV2ULeYNgMXcjvcUwGFQuDy9E0giWFCzJS3QE9GyQyVoekwurdf5e8JsU2UwQEkEIu9GKtRJedFW
HZW1wXDb1zk+v53xar64DvGt3HwmZuhdTq3RDf/Q75ijGcF02pK2/fFsGTefcwUcNurq1qyBE8/A
2T4d9lYLY5M43H7Nbnkn1GxwZEUz2GKixBu4aRJ/3PhMNvYmEkdN6gpFg9ZTJjWOFy+fifzjjXgA
ftxvMGnMub9jBNmcJ5UneM++qDi5Jf1IcrQYji5FZs/4FmGFZOA2z5gWH5sdLQu5OjntzGrGywXI
YDOc5LR0yRLXjFGKPQqr7ez25KPAQjcpViq+lZEdQjdokEOcMjPMYkXEOZgDZJ/fMq6I5WcudcOu
NxotbzMCJeqMkHXhHdLZ5aILOgSx7iaj+5t95lGWhTjreCNcnQQmgWphKm/1UV7cUYreg0P4WN8n
dbVmJT5qZX/ViIuUNW9MtttVcIaCSAnQmxCFichrkkCja0nUduZ9ak4uC9f1FsjmN0MgAaQf37GJ
jEfMcxcEmZL5gV8ZEyd+xewBBktViI6AP8gf6vPEz626Batl3B11l4O7atonjjDe3wP/zluZdEES
Ii0lv7d5hbIVFhmE1ffo7u2h+OZIzv0+TqOGuHpB9xZrNTozkEnP3MP7l9e/qeopLzRicBAH/184
deSTWSdSRAPEuuCGfEWg8j6kQYHkN8g0ZC3SMz2QysKbTfD3n1g/zL24o2bozBlwpCmAeC5Ft4zW
Ac2JQDbVe3LCU0qGx6nHDEisO2uHe2K5UB6XxsQJvdWXnHxbeREEfxkuCJP7hxgrZYJvGHYwGaoh
Ild62JUvo+hlr4M97RR6LzgbSDIWtij+G9m/9Y1VSLsj5/ghXcUj1wELmGMnVVjZW0W6fdbr55Ds
cR4d1V5xRXl8Yhmfgi/Jv2An9ZCtv6/zCSAnti0v4msBqXhaq3BxoqzMh8AJ2GYgIZpT+hEejfr7
hhMFJAWsKJRHzyH8sjtCL7zRMdmzuMKRD1KQ3DHttD0J0JXmALatnBEUMg5Dqvqw5mMUDtPXPJvu
ZFCnaJVQUtHs+aR3Zwu9IXvYbgOV0/UxBdq2JYbMjXyrew6kpASOKLIYE4zZe+umZX5tIqGe9z1i
j0mwVBXSLCBZJe+nRxWSUW3VCGQnn2Bxxr84BzrbY+JEc+qw/hiIqksFicDG1PPO/uh7FKORoYbX
nJDQLN3nkJwG4ySJ6QHkv8RHs5zQPucsOKExtP6o7zdZKMopch5JQaE5f6E6JjFmYz11SogcURQh
98kRJXiFIFMawwcgCMtjet9CtuSvWwKj4IK0aBruaC+POasjLLGLv3hkgBIwtS3AgJ8zn0dAYNAp
vVFdjhS1HmiZGSke8xSCFZo3BCGUgNUqPEH4wyxnyKV8mBhM4LvjeYtSK3IlcwW9Y7ZTfANMOObU
fujeXpD1J4gyQRk68HFD+j7/yCr0pkhInK23IIXqu6O4zRKZEAfyidfbAWskjFE25Qf5lJO7kXI8
dlphkYkj9p19rPhgXj3vnnu2FAu4B9Zi1McWqjBKOrJILYBA7NI+P+aFdpms9BBIBl3t5RjXIsky
XScDPrQnRgvEV+csTUfEJrQ5ThasTWsvqrhOmKRuQlNQ1sWLya2knWJ6tJ6Xk/R0uYApstYmQIHy
xZBNsIKsqB1mDIDovGxprLDwrZr11gcYGVA21Z5ZWMsfNbO6rMe4yPio8Xz80XHNKu+4LDTrVSWE
yibooMoI6cYU4IATn2NE98CF9T8K36+B2FYgU9RhwE2z6qqYFg4dwhGwdYRWvQE08PD7AwUrv9gJ
fUWEyG6YMb+KzJUPD5AZo20wB/IYMQ0jyf27cno4eHRKW9tLst1ywzoRi0Cj4ZSQqx5k3IvIkA3h
9/eCYvzOSNz3itdIisOl9Pcbx5jXZb2hCmmbmVYStHASe6A3HjhTrj5dIDygFsB3Rj+cCxWSKMT4
LTJr4jbdHDpygzQR1FLA329M0GU3HPUiWq9/h4aKkfQyPzM3eMoWFx1McfbZdjSKK4pUsRotvH3i
mUji8C5HK9gnXBsv5eFzyWGmB7+NlRqVwRKyBrfgQ7VmkNlBe+0tStroPb7WNW3ggGhOub+OZMYG
vj5NPzMzDRhI0HDZYBiwXWkJ3uXiQhQcjS84QZ3ghg+ZlCcMmBjnODNUSNTYaln/lITM4WnHTPto
Mh+N2lAzW3afQKz3zCbBa/Kg5u4/29FBRyuPziuEmRkU0896/YrrFjgQxhP/OoBr0i3XvDPyB3r9
JZqyvK6wO4+/Z8mjxRwB9zS9TkAmHZFAIRTUIp61wQ3Z8vOB/T0Yd1g8j8xi4oZlPd2Ook0nzy5J
qamawxDVWUO7Fte/1rbCP+quF4tKWxaQRxCtNKJqb4DM4lSftYCSc2HDPsFfDMi4uhBpcVPMEfyR
A6Ki7E63tM8Zoy9NES76I3zfzOEbARX+IHfMH5ZHPqollqSxNwPDqwAjlUB7wY58D+oJYwy2CDfN
L3jRIcDfsR82S/Wm9XTp0IoQ6J4AKDVh5UydTp/Q4fquP5HntjgJJypOUluPTGvs0IbMqHSdPeFP
RTl2VOIWwV0knjonxgkMdym75HM75+4grk5pd964IkvR25txcykO85p618WWevDq9NEwMh3DT06w
68HbohVQcAfJ/hKdygd1XBifNl+IU6a3B615sm1EzCr+xQ/Qnardl9D53YtXNWkWuYPYHMwTkHqO
6QWEAL2P54H8GIjQwy7Hrn77afKR/l8rQDFW0mzgLxjjWI3RnD1xFRlD5VoKerepq0JBFcKxymWc
erGQMX+4FbpoYpX0D5AfP9RPzAK5/p8vh5YLnT9aElTL3KK/lIjNClH5UPu2L8OVkfDbY+uqJap8
0cEtpPtdut27PsFdBNdJ2bBldWtDk9UisVRa7oArmR1tVo3iQH7MH6BC9j7c8NTchJoKfUIaZuvX
tHsUAJy+XA5yv6W7fcBFQvLfu7VKciY0jd2RVQQ19UEDGylyPiTfUcmFWIhiCmRf0WNAgUnxwyug
VO7LhkOFhCPi/vl4VueUqX04RSS0r8oaVFBm4MRtKQoI4ugWoSBfwy/pK05tMW3XBGrsAl32EwwT
5Eq6M3jpBdzY9nA6rddw43Km9r2UZoZ72jEWRgbKfDMMq5WqyWcpuXiNN/YjAsd92RkDWhy63Nty
HwK4+qnmZ/iAqidwzLrbsyL6idl79AQktVnWELWQB7omgJ7eCOTfsQBqH+RT3/4FoaY7gpAnZuV8
NpxeRkXSHf79dQ2+rMhg+pC86gI6HzNu55lvbpcp6MT20duhxikGCKG5KM3TZ2mgDt3aXIHe4fNs
YLRsN/dqbLwM2eg2+jSMBmaf8CJgTF4AVIfjlsr/AdShSRK2ivk071uAg6cQ+9/ohOl63WqrXSfY
QWRBnXdo9zTo+nLRJeWW3ejxECdgd+NJNaCJV95Hj2xVRmcO8uLacF+0PAVz4ubDeekVanb26j7M
K8BSXXGOk1dFuoTyFSI26cRv3GDiSfsMAk4lD3BpblKgiYA7lZaMHVxNcw18AU3v8h7ClAiZBfQl
JbSp5jUNFn2cJIVOTdhYLRAbYKzStqSck46GYEKlyTUXgGP3CRLhjHBqKmsmkilLLoLTJKWxCdyI
Dtj1wVw1dWH4Wl0yNlJOMyMso4ichQ4izQiaCvefcrLbOCOTCC9eb9ywlkdvvFygar3wKqq4k9MT
iJaueGT9sV59u91B4V9gS8m1ShOhFwGjAvNgPbgobhlfan8oMetBZ+atJELaofmwO/vDq6ZxyFDO
pMGHMFPbI2jMyTYMmfTgulxumu3htYDMTI0AJMU1PR0GI5RtBSMCbRaIznoWgYMv7JoatBUpJtUx
86x8dOWYP5iW7FH9QaOkveGgyQGTnPiScOPuD/JAnra4V/R2GlFM6mJmTPmIooRacTECc06+pbnn
DJK+1yQjiCkgnvybzh8XdbGInxTAzvY/ws5sSXUsa9KvUlbXjbUmNLT13xeaZ+bxBiMgkAABQkyC
p+9vR92cPJWWx6rKMusMgZC29l7L3Zd7+U0t88A1G2xmazqkqtuP4OOzozqiRp2+TwCSEoE1jnHx
d4Iw2TcB5+GKcNMju2fpYdVyteBryzZ6CO5tVDwSTcf5b2+XSjjBQZG15lZ1oGAvwGhgcAY6O5Dg
B1FF8Gys1L314xngm9TBTlChSjmO63WrxAyv3XzjBfqhS/0O0jT0h0QpKvYVdfnmVI8PMpb07YsW
rpvM9tEdWI0BT+YePu54D2nHXDuqFNskHEpjR0BiwRgr2BJ5PcW7/0QfSNISzq6y39pnyWY4o+Rr
9Ji2sseF3Z0h5F5NUePaIiH9gAMWUozLZHhEWnwKeO1cnCTpQ1HyoUWUkQGetPyeME1mEZJij6lS
Wvw/QjxsJaaRvwvMa9Hb2g1DJ/h5okpBcmL4LZIQp8Cpo5ggrsDNDVfa26mXPua8r2QtoIh1CUWx
shYjExDgxrthHWKfKmpVp39kYiY1tPmbzM5g00oIZjwSUMnVdt776dOw+8ZktsdgkaHWGZLhIxD0
gfmOM6pufvE212yhK+lM+JUzjiSrHqce3Gw2qy+JBlfEvFaKGUh8kDOT9v/jV2VGOfwfJ6nP7oZz
lsZL+1wXTAY5OJjfImoWRkUVuzt93VwZdBT27o0L5WIhM3UbrZGWnU33DDuEisb/4N6CKhryoo0/
jESKL32RXfysxIb2FMMnTw+QXQFyxj1LnYoV0XroMviZGkwt42KfKR4VL2SCTycmwVxCjXRzKezW
+z5ZWQtrsLh7cGksCGZhan6dvMaOJy4K+nLH+uALn+0FiXtv98BxwgSSzzz3XUR0oXZiTv7qarid
oxnRtkQ3oNg8p+hHiAbVXchQ9r0M0SISZNIRNLQWbIeLGeMzngfL8iMtGPHyVN9i9yDnxxblfbId
PGY7mlF1PB0MHkmHCDGHQQijP0AND7UMUDhyqTkr9sgriJI5sSimaHKpwAe8xBd4cyQgcLc0FKFA
JNj1DHdv+gyCiKYbjKgKxUZLeYXwc+GAiD8zcfRPwic1zLVm7wIUPs62gwNIKYqOh336QqdiJtDW
eEbbplC6iN7dQ+YVUDaNih7kwERxHcBCJNSUAGHFB4HYLsFz2EZE+XX4Bhug7wTnfwd4Y1I75Amb
/Xxepxlt1hYuR0D7opWFfhcgKxUPqSgv+IbaTdqNBhxXjkEAgKVe3DFpOb09/JD7Awx5o5WhBqLh
ZNoa/h/nBd9l7SDTAmJxLuHuQzpcvgVHYVk7hwknA/gKKtCY+6LfnPiTxdgZMQnXxmom7NPEi6eN
rGXKgHoDuQ0U8RA2y5Tp6tmlLKVNBfoWIE6I8gYIhcleE2aXgx4w2Q73FITH3udqv3oT4oKAMZRU
UKTuluhyarYXfAc0D4Vt4ULzsBxGT87qLyGBoZgMiSKxC7xhtjkkON5oN0/HwIEyMfVmzxhQ84GE
kEQ/zuirMzPQfElY2qBrALiimGUOkfnfNUgiC32Bv33ED6dczz2euoMWIEAkH9zZ2UNKhCKSIW1o
nMFEYlSpDoAURb1DWy34lgSgInRiIxb20ogrDCB6pCeA+g/bza78GwLPLAnbb3KlGwTbAnxJQBGU
GYcdgcyMY3s7B0ZtAMNieg3GB0SsultKUgQmdbwDDzJJV9mZCQ3/d7HBy5RD8jygSnYnK+DGYMFN
kAcpfC71lj2ZMOYIZAq2A+ZdhmmNsohGguSbKXC/m2XGZukmtEEJoxLwH5BczvQQ3AejsAp2zh3o
2WC1swxYmYNuJPAO8QzOYNRVMDj1Qo5f4FVOU7jXo5t7n3jxhN2EzB1cBFxxoUTfbQGG3LDk5vD3
MACKc32OlmK0Cw9hDJiRU2TrSLPQOHDbXVY6YIk4VJ0E8WmMGQLeCtCzadpdzmadTDzjS+TteJVg
rBcpkruUf8nzNudnekxqMgtOvY6xB7KnBTrvPJ4QgwkpxwV5CjIWrEzsT2ws9/QO6ey2mZF9d0u5
e6icaDQWvJxyELDHNdOZYPCa3QJpCpiOKN4uqSA4nyiL3XzhOFts5oQWhA5pTQ5fv3/ZzPjx4k03
w8sijqFlyxinaAb4YcrWj4hhQmvA5zG5m66V9M6CWuCLYQUYnLgfw0213sJj72aZLvpGNtPuzgzv
C4H0vd01ojiYjKO93e6gcKF3eMrgc+H2GspblyeYxIJsB0RkO2PEVcywCVTQdTVf5tGA82S7EMGY
7iVOuNb8OG8GeY40XeivFNGmOgN2KPa/dnrrTeIRgjkUE4J9vbA7xytImDdNGcuSxz5qHPj7tTM4
sz3wmG1+NuiYYNGmCfIaBDTUuxxuvJSC9dUY3CebFwGeF+4SoTMLt6Ozx+nh8S6FbEaJyfaFiy+r
pYsDjB2/o1fUtSh/R8ngYdg7wnF4qY5fQs4BddYw6LtaTztpIXSFZ84ooSOpIH8sXGnYdEmB4HBz
6INln+C8YfiD+bI8IadVj37SF4UzjE4YJvWmcaclLz5w8s9FTjwCipycnzzYQQXy6p43JufGD0/v
rFErZmRN+M2Uc9/ZsemJRelNnNGL4hf8JjFGbNu7/Qi/09sMlCsjnSBg/Qyg1dkDYXvWDipC8jFY
ebib5Ag8QDlcwe6JQtSuxOwiIgerEdyvQfLfHBQT+YwL5SFeGYhUdBFem+f5abxGyUfF/GbLBDaZ
UoPz4gqvRrgQQE5acp7hjgUD6AQDjEhOXIWEKDR42t+Gw9vjrQVSveMug43I0Xk+pTz+uHNeSRvf
xS0ROaMd2+5Xl+lrbAs/gFfQS+JK0JTwothXRAai4fdrhmKjnfBbfFIJuMrHngpAZkka4RKmFRxW
izsby86kNSNtICo6WN28TOkfduw/+CA5CFlFtQAYXQ4FjM7XQ0LG3nZmFbnb9u7+3EaoVI4tWvnk
BSePl+LVRQhH2mF2Ctl+6Wo6zMD4IGIMpcAacn/BP7O5DNbjviH3p/BkcNCw5FN36Wfjvdfrff1w
YwL3mcPYCChZ+FKLUPUW9g5gTKCHL2Ip0BiR3CEwz9NbHLI7rNAo8JG3hS5OipwPpAOTSgukdPff
0uAR/2f+lOV8De9PegUE/ZzmYROsZvfBHR9cWxgM7Z01QtQLMS4EaT22+n1Arfa5+nVhc3/hXMMK
fOdMIUKhz75wRYlm+doMs5SYqdThsY8cSOhcUq2g1t9jiRiz79wYGLNfbIxs10iyL+ksF7KfPHZ2
W3Wb/MgQJPuMgTrwi+zBhOGU1CE/7hTJsYaoVPLx92PQLMq1NBayvckZo13woNYZTS4+1tuu2PbY
TjQ8asV4AHVUjAJkEWvseZSg6+okBEQlaIyNlP2BmtEEx+hM+8g2oGjZSaCK+YnOqGLToZASmrh8
DdWD/EfwMDsha2Bv6Z/D1FY2aXDzAwq2YrGGqYV+jeUzf8DRxLwFhyUyBPyK2bSAyOnScG1EbVOx
qAHyoWLY3NGSnFgDdMKjnfgy6zyGVvE8xJi3KCX4NYjaZIhvS0qJ6qxVj/fsjAhioOSQq/GtDxfP
W86ZJ0+gj6gsDwyl7DBKQFPzow2aza6iEUEphK/RbcSb2zoI8Bce+psJpSiYkzsvAO2p50JXcMZV
cKNkhU1yOF/xwtNDNJ7BjpoVc6QDxgiq/fQhNrCsAhHle6FJsXfx6PBkF/D2fmdxGJQgnBeHyDsK
DPC3XXVIHsm1XDzgerHoN9gUPwd6Vsh4DnhghDjn+2Ed4ecLfUM9DguPvewaLj5sMijpgYzyVcCl
iEv4loMyG0CtxzIg54TSYcDhPU/MIPN59SB4ElosuBDkBtNlVq9Ajjr2IwcBCsaH2h0zqA8bwoin
PRdIOScbX6EccECM3pQuziCxQhe6PMO7iDF0IKvihYmB5i0xw1EAd+UxXLaA3KG7ZcHQZEx+ZpeY
yTxYdUBxr91Ah5d9fSd5KyZ0GSgIQLlE2EAHFx1BRatvcp4c0N25zNyzxZ1EAPREXppSrToaLp32
IySmAynLFj99CT2Gc2g5J9CmwT06MPvImKgo597kGYwI2YL8C15CxT0omajFvJ+/QYIGtRvNnc7j
ZPHgjfaNESU2Koxbtu3PoYKK40dsud1qH3srWO8VzYuQgndSQIsGDRFH11aD/frabiGHkbS8+F+3
DwiK1JQRMuCa1dIYnasfN40z3qdPIsKEYQYs9cBcCnXd/uZs+ekqtnQO4ywqv0lBMOANQJ2h3fgQ
OhAUqj8GJRY4DTZP0YtEhMk7ynGRy4WOBGh170t3Nl6rT3PBYq84pRm7+SL5YvvpT62GBar2Tng1
CDOIDnaM1N8M2WIg5eJMqaStv2c4oAFI6Hq4GtLeTCmoqSYdwGQ0KAW7AccUpPEMASVv23arUDmf
dlNMCruCPyM9gEcOwQsIyaok1H6e0c4MHAdRNlI9ykU8BNJF2j0iIQTGpR+joD1gLQJXdRGEAHiI
ayITAs5cLtExtO4xnxs9a/QhKpSPTXHSAj9Kn0/omm3yClF2sMaByDuxUO2tsnYhRFjJbu8iZlJC
ZmDYgRvbOX/sO0PKIGQOQm5izTazPdl2ti67lIE/U33Y6ZGW4ZNsT4xEW1EbTChc8TDau0q6Ulyr
iq9VuoYFaLNuNcU0k0J294BLYokmKGmvP04nrT3YHr4H5QACQAi0gmnBgphNkw4WUoG8oJDq9MvB
qwlwywwqbKviCtsDphoYr2NITn0JwRBtobt9k2ErQY9xty2XbLjC/4n70whOf3hsn2U6FWJsFeTU
30My4ZmuOJ+07kuctPexL6nB170MJK8gvAV2aC8m+Tsj2m8GDRn88UjcclFdI0xk+zjNqC4PE7A9
zkI43vD6tvn91+DOvNrB21LBJtxqZUfVQ28MLYkOnY1LtRspYVRAjcToWjWh0zw4oRWK1he6Gfo0
KxJeVSay1gqmJIi13g6FKU8eIdun/3Deg/2OghlhFaNXpDI7oHlKTtvF7XNQL1LkMHnnYFjEKAy2
3hQxUacNBtUD7cHKxUmw8FcOsD6Nah2LBr7UoDhaKA4xsViSJuXUIp/1p4Xq1vb2kFn4Ijiw/+Ik
ul4Q9vzIrDl62MPt/Rd6lAf8Xyesjcn5RdWnsKlN5T6xMoVN346rI4Bh0TsHQJ0KcQm4AiXnbzpp
Hl8frm3aPDkwPgu2p+/dTvwh20wIvNhRsIvPBFFofAAUJtQzbnY63erDQWchCojnEnLLHiFX+gyR
yV0xjtwL7vHkmsnk3iL5riD8nzrNc5tZ39RmSjg6bkbKFziI0D3dWZoArbBZSBzhJEWIoCgOqW4M
NrUt+ylfckozb+C83Sd8k8LCrZZCK1lblLLcD/tK1evv/QMUC7opNhlj7bgO8YujEVD3jl9CuQ52
IV5A6ioURRwbnHC+6M5f3uTzsRGjMdX0zd+1Al77LKUHQa/Bz4XA5MHhUs27FMfdIJitfLjvRX/l
NjNBHIyb3njlfq+wbmwQ5y/zn2aV0ZkMXfAitZwz80JBfhkjLwO2iPGPc0fVZHdLblxQUkZdu53D
wP/HmIK9FM27d57yrjt0By53gkjIwRnBf2J9TzAkw8bXYxtASZJDDTCCMhJ3ukJmdrYpyodN+H0O
AxooSrV6va7CmNKKRVAF6oIGkHM5jzmxvUWny7CVw7+PNKZh+YbiHEeclt5I5jrQGvRhbAtHE5q6
9eoh+mW2mp8QAfBhX3LJV3gzIwnQzkMRQhumU0WDR0tDjUgzXPRjcY1YR3Iv18wwIDXuTGg9uBUg
ApTk0FrGbq2luf5TYLppilSWb8Ua2G5h+dhhYYDP42p8gZg1nWkIExYyqm+vLzLAQC6VLvp/jpbl
Tq+5tahWJxRP6c1/bwMbuy1Bf4Oi5SmdBoQAfeo5GzxsGhXpzQPAXDRUofxYuh3eVzAr+gJKOTbF
bSJHLao5B9GkEYF8EeIR3Z8QBGzbR3eC4p9aGCPG1GOQBPiHYwzm1N665+AwOHJGDnYP4Vu/G1RI
E7IDqvKOAwlJbSW0rSP0uu3Zu9zYF9nYY25b2BWyTH43FipdJMXz1uKsQoKkechL0KlZj4CY1pOD
w2raoVSiy/s5zfxuuvyRN/K66D9VGzPNcAV07ysvBDYSHTYkUFMigRRalIko60Ej0O4KsBMRwBPu
v2iEUBUX4OVXr8QO2+ZSmUUhP3F88vyeyN55ABAb7p0hCmSjXZIpjj1pdptZcFL9ao4n6oyD98tJ
hySMAKUZQUme0T04D+BbjH6Zyf3VNyNQ2a5m1dQQLqbH3gKHwsxRerOvOB2RrJJgdDRcuR8GUvUA
r8cZ4e19vNxRuKJTgpV2i5mZnzMpZJsyGD55sIWs1ayIVsndqQYCLcUc1aGpZvec0ix0cCq998hJ
E/TuYXADiUfafWWzYiSVbYwacoscxpm/nHIlCgYbZdr0RoF+A6gVprgITEbFnIVt0hhf/J9Wg26Y
eo9JhIIt5co0c58VQANdUCiIe/vvf/3v//d/N+3/Kb4v/Uv1Li7nf50fp/5lf77f/uffmvzvf9X/
+eVo+z//1ru6KkumpJumYWpdyZAlfn+zHlLx8Kfl/6W0n0qXa8z7Wb4Y70VCQmagDOqhbrVMu4dx
XWTkQy3a1LQ/Wo9FX18dpkDWte1MxLATbXAmvicHVuP/4eq6f3d1siFbXUPXu6as/fXqzuVL1+9a
2Z10JFQ9VZqQ8LReZr7mEXiJyVMM5XP/gpLBDwSCiLFW0DnhgygxBCrYAY9XCmzyxGvKGN01oSJU
7X++SFVcxH/dQlVTDW4m19n97SKvnb31vpy4yAvaHdJRBvgFMb0WzXv+10Ow0N9DKepro/MuxbST
uS/ZmVx9UGXsxCf/fC2a8rfXYpiyrEuWLini9395nHrnUevax9AmolARejmAjV4j+ePKhdrCQEMb
e894z94VeOj+QaGFKgSUXMxU3TOqAmAXw0UOquT/fGl/f5s0TTfVbtdQDMP666VdX3X1MG+qNnGn
jDUsS+cx0OmcsNXlP+PSH4o2fLHqrWwQbKzq0O5jvixElXQwomf+04NTTN387XbJimVapmmpmmJZ
elfS/3pN76I5nCTDKmdJQaWxborgiBMluis8Tj99kJWqHjw3ljy6E8YZV+OrOug8gJFIPxCGPwj2
7Q91eOE8cItDb1J5x6RkJCx4MyiBtoQK/wU89QQCIbtPSI6F7g9Gm1E1Vu7BrV+2PHpDlPBfApJK
B6gNi6Hj8AAwgZzNk8nQremrLDyBnq7ivEW7jfSBzLaSxGAgpISIAornLTUrIjo8lDD+dl/QeQkV
LQfP2RPIgxYK/QpyM4BTVMLjw5xa2SHJA3SMEEmXbZaDCW0jTWwRSlyB5NzyzhwhARQ4dArHOSXS
kgRmDGX4C48E9TzKdDYLto6lSrIMN6Zm/FyImfj8FnESMl4BuzUAG9b4FT/n0Bm0amRlosWDg0F/
IxqkF3PSvBX8t15D4zA6Cg/CpFCLArZ/o/0kIcEkdwchNyqfjnvIrqEFTYZrJn5iHe5qxqZsRHpD
4Da+YVVkzTUHW337nlxJBcxb7GWwslWwzItvnphyAG7AARONal8awkqRwCkYPqGCKX3i3jFYpxZ7
OQdiuqLmEsuUwbTiOF6/uI/b45Q2zbAN3ateAFOJIUBASuRqCI+nDMkpKl9Ou9ByvM1JIXsysXCA
KiwFDi9hoTvj8M6scfFlhWrvnL7wWOTZthEeQkFndkokMgnwGUuuzNBNpBkNHRUVmqd7YCbXfru2
gjpZjQ3M9CE9Rf5DMSbCcMFlCznOB17IBBnnROGgQf8Dw0baSJ/AjOkFW7O51X+EZPB10Z61GBkx
XlF7GgUs0+K7yzlHecDv0cljdfeSHLPxLy9KCn/FdnLzMAXT397+Q3iIg13f/e7Q9nZv3ussfvFD
t/jGv5c/P7pghOlJ63MZdEu3M8fGX6aMxYuPXDZiIfdD5Du64WpC9wko1QDL3F3Gm/VMRVeOiKGL
Rh3BBHlHgsMSAzUIfYzNIbrvfzSwrVtFSmD07uh1r0SkvNh1SZ4PDx37YHgnGjT0qIeDewuFDwhG
qhzaY0PMQX5EzSUGYMoMsGOOAJdQ9Q9DqJA/RmQIrOgiZJNMGHBy858tKtOZuMzuXAsk4nCuNIFY
b4CboCqlcaOL4E/uif0QNnH4wKG2vaNQckCeu1Hjd0lsIaC+CzMqBRaFYnexd3l5g9a/cpgNeZsI
6uR1xtAAngZgrBPeEbtypefNO26jffycobOQMmtWMSKdP9OPv0IsqC0tFUEdesDU6t1igwde+HW2
oiV/4s+Mys/p9JqJmN/CDpZm8siVnkBO0GLxKhSuljx6+KiwzfLde8ICsOp3SI9wVf9B+TT89PXs
haTwwxzZ8LHWHEwzPVRaSZ3snWYqnCQ7+SUwEqKxOQHZ2xTwSOzyBh9XTvmfb/TKMX+bDt3FEt09
Zk3yWnScyiffkp91JMqLMg14g60B4QXdMq+hWydVY982CJw2BNll+wm2JIVXw2vDVfYrNpLR4xVV
1gAb7Y4w3sYz91o4d3quhAOwQEGD6314HF7Ib+4yyoSvItrPw5iVpsQ1PofaUC1cdfS8uvsDvK6v
ZecJKYs4yqycwt/3LFdlNjsvKNbEkKCWX7x9XkBpmQiNC1/LBR5Gs9q7M/UDXoxpDcntnr5DK+Fi
tGWQ6YyHpHsh6Ae9OHkE0T2706N7mmBeOvwci8mtl8Au3BIZNjsA2nEtE7wNxk/k0iCuYdhhz0ID
3fes3iH4jNqDPeDBv3bIKOn9gWqZ86AiavAVTPDS5/88PEyR2VXIRsJGEyFtG+nBZUdqKR56k0fM
3xygS3aL5OUVeSe80Q3ga4l9FXacnWGRYV2+ucfSwsr3Xje0fOzynCJh+fv3lPfPZ7sovsiSE8p0
YsJ8sdCuOUSED4ZR2KOOKwV1dMUv/JWhFhxeecDt4D77sGawponItyYxB+uK8QtnhK/bN6P/ySpQ
Uyy+S/sL8Q7vNoMTOU7NgeruQ1wQR7cf0d8rL8I7czqMSjhvrA+KnPEe5D1NeAlA+bTJJ5W4CZwK
/IV9eGR8hb9HR6C4z5QfhcMuOKBrzi4jbaDEmvP6vmD9iSmufxpcYhVXRF4lwjQ+eBFagO5vv+YE
RPHVewXdrwshhVWP74SOWUXSW3I4PnEm5+7jUsO1sY77751hv+MXLpbyAuDW9Fp3ehxqlYvmlZli
pO4mXihENWwfSzXEGRJZNBLLQw8TMeRJN5zeqf6XRVLuPTDn1/L1zeonSfMGrhchXfWUKVshOdpf
r0xDyeJfB4dNhVAJ170ZForxdXIPGwSyPDUccT0N/tOTaYc+CLr8i4XpYudic2eqqBieFZ5QnZrB
Pmd2CCPkTAn2zAv3jrlYyVf7EhvjJ576ALXPoEs0iOHo5qi5RQcj+6CbuRHy6VyqEA/DQ2euGaF5
Hjx6+IqVXy+S6tMORvPl3VYWHMQW3R/HKSZ7GSJlHceRPXbifEVMPPfZEaX75pQCFBx//BQuIBNQ
fLRbhX9K8eMfPlwDcRVg+EbbWkMJX9sRSzQx8tK1hioruvXbPklcnuKRY4OfL5sUc54tQqdL7+oT
fhtjYY42WI8oLYr0WxvpvQoffLah0R4TafvzhXqMBUuDgVFw/4P8jvGLh2/87HqdXOrgBsyhSV5q
rvQ5dPk6JqEx92SPd01yH10cnuj1e7Wo3DtoO/b/er/IZGA9u4sCmoJHhETk5ZflvfvIM5uvZ/KR
+BnXDVAJ+Rbl7oAjArbUha0gBYbsY8J88WRabTtsUM+I+9jg8bPlc24bzDKRx12Js/GwJkTnxPdC
eKkTZh4qI4may0C/Z9+AqkGSk4aFNKOK3VSUV8lnILU2gVAasbvObWGcYyoffIoQuJoYev98Ob0N
nnyPa3B7EyvmYJEq48RJ6rWyz4HV7vaFUoTGF1Cijgt0ny98mmyZHZrbwBuJLdhVSHnZuzVQK5Z6
i2WLi7s5y55PWZGx+f2COsGQGQvhljAMz/pSyfjm6L+hcWeN+A1l6JzQ39fyaIm5EGcf6jFJc9N7
tKdsM4hvv+GANqzA+rlZ1w23Wrr4ZHCfkxsSOQKq9pMNtlF2zbPj5ZYYdZE3rP4VpwKvbnDF6DBU
2HX7JlgddVSOIRT16Dtl+nLyoOgP9b7SZ1mDYASPoBpjBmoX4Quh/duh+Ka4f6ZYPXttqmAnyWeF
tQgZWKGUEvg75lw5827ofEmu0Rx1WnmrREtOfTmugVV8LSq/gnpmDdkdkSPz6k8qnK0W+HXipupx
+pfb59O5j+vxbd30MdOINggMfOQ2SE0GSu8cNmFLchHnKYdfvV3tVHQ49Cmbc49brUQtZcHicyJq
3X7SGkCQe1dikjCBpFr4uCcUiCweYrXA/lTHCjT3iyy4CfJqR1+/WlwPqf7cGTKVoBxexzLN9du+
YGaCaik6f4GceHyNvog1KUc4u1LfsysTaj198ToTSs0PH4nb/4VTbccr+wx+KlTqrAfCQXDTRldT
T2+MxZv2cavbm25O7RuZWwudtX1aPkNcyCJpYeRaBGZF51/jQ2IFH2b3HkzFPvwqMQncMIbI03We
CR6nqzGvKC6Qx0kRW4atYmuGcJPZhbD5oqhwVlxupM6OE1KWcl43HcER94HvsPjwAfuuu29FeeLe
JmzxzLLsY+tLePpavmx3k+uEjYBo3/5G5hxiafD+1h5u3phr35PatE+kfLCwo/fY+K4gKJn7FkjP
O2mD1nu5x2ifHnaKZW+UXh3ew33QJE97tqJtsSZGViDJzFrUrIce98DIGyx0aGbYSTw12LBHAAfv
yq8iKuAqhve4gyN1ivS2JWNezW+utPh+fh1GZgyao7SOeIvcK8ahvK8FQzfEi0KNOESlR41nUUUM
j5G1PEUKMdI8XBpav1kzeyBPriPxSeZcGI8f03OiLuVAHt787y4+1N6KpYS0/oFVs4cyD3t9KWpC
KdLs7+qrJsh6KBc8SB59ViddZoW+eT9wcRzJydF7BeqMaBiEugzO4SnkcPYwZ3Hin48zibkOCUfo
6IsJO50ZEU0XmBE5IsONGcmm/5mt+qfgMzNmN8fwUdkMz+5rqE8Z+K0/fn3ypSl9jFf7Y0hfDvBX
gJ8awV7f+KZh6SYH9SNUTLfZ1gtl0p1dghWAGw0gMCk7pRYYfLbunneoWqHQy45XrQ9TNlwrfy0e
G5Jd2ap3Mo5mSm1vzrNShFlv9IhdB2Cfb118y8N9xo4ERoCHfsHmVLHqGYBan70WT1D7YvnMuMNX
gHlCBAnojzPHpmkGDdyt7lQfBhJSW0cHCQAMcDS5RqZdIsal+kUEiBCXaaKpyvHMUCghcfYbsB5Q
m47Tu/pWXE8PQyx0gAJMEhF5vcvEgC2/r6/IKdh9piiuOUHEbd/xj2Kx3+D2WE64GqQwkeqtBDVy
dM0QKWp4xIcv7yJ3HCMyQXWjhUpSdvH4ccFKg2dAeDk9xTk+xEd8QcOCc2TPVKFHPDJq5Ej2nuiB
jQA+wNF8oYFkac5l6ixVhOyqg0/+/d6ynGYWxC4v9YKTqtohhH5pHm8XarTOWqHp6T+B23DM7eIZ
SkpFnYNHzLiNUIfgEoUEk2WrI9orCGi+CAcM/Rrxnhxq2xWLjy+qBEqG9H0IozcmR/YBI/jA0fKd
PCkomeS/+k/EcZKvAkmR+A37ZXp61vhWakKLAeUXIfzaW/OlY6yt+vtPdrwP1R6FVAqiTRP+/rrN
yG7Ba3vIjsztXwlEZsWYf/fbTNbWt87Phvt2eMKi1NdFagdsbZMrbg1/S87wYL/5eWQh8SjIcPgx
4CAXf79FYfaIiCb3L5E5l1zTvvSN+BC+UkiMdvqI9szf7G0WrUmVfHKu2H5vD8lqCExDK6yO37pr
0D5kTXDp6eisBaNibrqBxgnAWuoL5c0Z5CNtBhR/KZNAHp81rvNndhudc33zcCV/P2bvMuerHl+O
fwFRRDEhCA5uPop2+iP2BOjMyMy0TKRQS6ziE1JA3oDJwXuwYnROsEuKZZCos3d6TuIGfaoSvnqX
RQvQfNnq81t0JZKLosRmN0IHbvbKobIhk5fCgJKu69WEz+9Tc/Sg0wXVRLTF5LCWGJG6FcYW54B/
0+wrW++3mYteH/N4HoeCIpNTakKaCOAYxBRWn4jfG94OAA13j/aQmycUwJ1FkzUDEZOsheZMAcp5
MHkWNkuwZU4r/zkQE/pktDnolerheUj9833wiN71L6Nrx10TCBteYdmPfQVvtPGx653GrIZ1s/7w
ajz6qqeluv9cY+gocuDeDN/sx10RsGrSis3f8ybEB5J9YD9nezbizg7MDJZkSpZcazPSse8pX8x6
uPWEUbSemD45upRiJVoGCMfJSoyUN2hwrKP3Tg4xDz47O/fsZxwERAAZtILbJ5qp9OxdR2sz/Ez5
HIzhAzWm2C1J/1Pjhqt+4nnhFH3hsXf2mqwzPs6ajbS00s/IBN0CbsfaYm+i85RR492nH2R55Uxd
HgmuowwVgZM3QttlOFGxVvRcGt7AU95x4wP7vADqu5HQ+tXOus14Ivgg7CThleNU7EohFWPv2Jdc
OEO7WqL+6ESrHFYZ5fXuslXXxbz9foc4kuiUzWqoetdeHajis6pAy0F3lOA9UAJzogAsH0fqMUDk
+/3MFI4nwpJPPUL8jpt7/kq7KMsufRCFuOvc1/Va2yCabSJpfozaKe7iETMqPQZmMMgGESVHDjn3
y+1krFmh9EaDK14OlL4mqKZp36KZ7Gw40ovUyoiCDExC5aodsmpMT4yV99ZErn2nxdzVrqcNpy7W
ggSgvSmTWap822Mgjonxw3luXkgZ6CMDSrzzzW36lyGNK0n2N+RZhPGAO/PWIQGsM3N4QXBWhBWt
nOaJxIsCjk6AGCBqedtTozIVhsjOmWlv6AsQLoQXyowJmOhAhV0qYBRfN0xpQA1p8UvwrCsYHsAg
QFYnNIV9HUNJhcP4wYE9sgAtMYlQbHv1hnplc+GJXr+I8+5fvtR9gOwyALAGpXj6Qv4ykLfWFhD7
PWu+74EMTvIWAnKmMb86wN2LtwN6VPbh5cuBteiC3YE6Y7qDbiaV+wLxYigcQIWgde8HT0USo2X7
KYhLAyNTpm80j2r/RiqlSavqHBit+PCScxph3jB5I/9gzCAASRMZ9V3mncU+df/e+6cRjkA4JBzY
e1/jM7Oc54BFVS6BmkYaXChbQOnpnDQF+zLkH/si4M4aXiC7Lzv4JdAs9DGIp2UBTp9e529f3lk7
5lWOG/X7MtLvpDHZj7ttbdURM23g/2Q4v84JgiDymO9+43f6NSZ/UgpfI9zCjExefoRZMDuU4u43
lx6VGOqotfoNn3iecHndGm7B1pdYHZcKfCSSVUo8+MVz0F3cwv/w5IV/n0Cfooo4fb3Yxn2ksf9M
+ci/k4s/9IplKZqiKD+M1F/pFak87B96I5ezGvog/STH7LrRR7e0im9J5w9cofw7V8iHWZKk6JBf
VleS5N+4nH1pnivjcC9n8gatD6LayxIuZGaQfTCkZbOyAzyrd6MC2/7ha/5OAP7+ycZfv2ajWh+r
0l/lrJnLG4sZzAV1rOic6bnHr347OX7dvth+/vCxv3N9v3+sILd+4fo+5qs6GeqznIGhFBTXa6ol
ul22Dj5YVBAcCB2G9f7wucrfPFVLPFnJUhQd1kz96+euuo35aKt3OXvEetAoLj35bYDManIjahcd
LfldVHOAj+tbX0mE2OvQOn/47oIs/JVzFd/912v4jXPV5UY6GQbXUKXHkCCp8Sn8pHsEicvz6JjJ
sUInSzLEyqR+OsRF758/Xv27tfbrx4vf/+XW17fbWzqrbTnrhKec1A8xumYfw1X8/ohxYYVtNlLj
bgzUFHWGl7SOT1smKU3/GNXhNUMfFXFco9+QEpLJqVGs/vEP1yj/3fL49Rp/ex/atrmVxYFV+YqJ
LYotXw0LkjyM6XWsQzL88x35ebv+64F0JU2BRLUs82fR/HJHrtVd7T6613JmLj+W3fQZvMuvIB/u
i2O9T/1+GiMpfHP0fuAq//Dhf0PjWvIvHy5uxS8frlSP90qx+PD3QF++BtIQX43P2NgwCkwBMDfZ
o6edpbaVtu2arfYPny7912I0ZUnSuqqhmbpqGOpvzPbnXVQvWTvKk4/fQyu964Tn6GPD/XgExf1/
zs6st1ksa9u/yBLzcMoMnmfHJ8ixEzB4tgHDr38v8h10yk+USJ9UXaVWP11g2Oy91rqn7SOEVOpI
n8yiCQFbiMRwn5g4iHiW697DYekuTE93TiH4MAYeqkcgGDgYWTwWgcIcyD6TBvxA4BHzx2t7zcDd
08YMnvkzEBkpfk8Apsgc1tEUjuytIjlUXAgrpk730xBMgPknajSa6Xvv2BOpc/FNmkCi44h93BBZ
KUxGvcST3vFLCTK/m4JJnd8Ld51FrcBF/GOtyP+8rv8+L+WFc9KU8b0yDzyvViS4x909G5XOYXQc
a262I/8mggsZEHEm9oiZs1H4OW/Y1C/g/fcQ/ATz8bQIBTrjQ18KYvf3tyn9s5lzc5KpSYJgqrKh
ff3v39bSrSNV6iW+iHMaxP3iwdjOO09O3rWfK1a80ymNRifTKdHP8Zz79x4KK9LOPSXjGM1TT9//
dUOm+tctvXzJSd2cxEvNLd1WT9E6YfOAKQFgNSUQE1yq8k+5neey9xu7G2VaP2WMMC93MR4mK2Fz
mN5m5JZMznPpMz5ik4B+3j6PpcWt8dLYeqqTp0NAgrkwaFxPO6+O7irLErikvg6ETd3lKlAhOtMm
OCgTgB/K/WnnrVf31J0wlj4Z2QqbahH3paju8qdW8cmtgEuBVFb3lKT1Fls2d3doCDYeerfVfsHV
PyCghafZffAYGSQ0BLJXddwKZHh1IPOeOCmpCUpmshtD9fTO5qECkhr2foML4uzRS45RtVGTAbWv
FuHeclxQOyWVkwyMaN8137PVeXwBoI2to94lRukUHnqqYyBrULDFuHcf5Nt4zVSYNIDHAJWrCx5E
l/fmHaBpB02D4MB71BLiAJd7xed+c14Q6RSeB9WC7R5/tUkxwOhpqNEpptYZjAuFDkM08poSKn0L
ZsudMCQOQeBuanlUPJ8gPgDn9eIICW5w20PKeGACdsEGrsGPuOOp1vuXtYVnlPzcXbFpxQbZKDOC
/G7BB5EV7Be9FM7CjhQlit+GWu7maONdAdZ76x1GWiQBJSquMX6/2pqfjZSFHqgo9EB7wf/QWkQY
l2Cb6pu7FY9j0jfYc25okiUMcq7QXSkRI+ZLU4wcPnKvQH1Z+3gx9w5rAyqJPmp7KEjCDjTGLHcd
+ifYw50wOvTxqaWTxuDJgdUcrA691RlFhjIBvRngCGdjR1BCG2mBfGkwoP4LPDlUxk8sqUBKSWAl
huLZvfrguiNjKIFnwIUlQIx2FzsUomYPw/a/l+HR5Xuz1plH0AmmImo/9UihwkCIMTwwG8uAJAqV
hLjgxuiIaOHgwr7iNCeWH3HZzgfSfb+37z+DUQslPYN7X1Os+8W7Dw6hHMZ93Sudd9/0nkEMqMke
zHwa0wASDElZpMNgzx0Yu3oYD68Yp5NxAV8PFgLmuaR/4qWLEURvfVxr4SNkeEXKNYliCekVhylL
1T73n+GN7EtiZuuzXQ0a59JrtlD/77jfTI9wDRm84R1NbzZosOO65nbnDQrgadVABu1HdRS7cZ/m
7QDSIGAvCqIGVilv4YD7+Ge19L2rL80NEEDB/aB95NwBsBpKcaDhBZ6Mq7nsAAdK2JkAoEaKO2Fu
apcw/RI/Ybu3yhBIjqLSnErE1z9HBhMMlT7MOQcHphuw1+epr7OkGm9GoLyPRmqzR5JXB7vKJjTY
1TA2LCKID+DjdHwEWXtT6KKMvFu5HjwMT0FODjMK46RrF3nxZY4XLiz1KoQYieGEGqJQxAYbBT31
m82kBYYmohk6T4By9+7y/+4W06xA7rZfFEeHD5hv/LlqHHbs4cnhR/cqskbatDZ+TMxw4dBrUFuI
JBWrYIgEp7gCsHxnC5kAwv3ihkSaBiu2mlUH93NMU2nahqaXdNn67XdppFyIZEht8s5M1t+zJ9Qu
f8krCS9J9ilsue52EdXuezoVo0ObSCIRgg02Bf+V1/gpqR60QNPLRnmkjdg0Zb4K/vCxnxFb9bYE
/uyzRZz7qb330wG5nq1pew8PIxfMzL3OSltwpoy5nvinm1EN4yfDkoehO5OiFGkNOU/wD2rsDkgw
bpMGroRGIGdUQPgVoKi7DU2EGQOvroGdQDQeaA2ggdOZDtNhuTS7+hYCApwROTCgc8hBMZdRdskY
TPsGtpcHVjRz1hBLu0BjRIDcqZU17ScL8PQV6CBstbPP3NS9gU3se+9YuUyRLkbszZeROLxNH2DM
Ga8PEgJeHF8lEH+/OfnkaqsIXRi/cN+VH49N78JNYWFFTtktPM8b/r2AxE7C42k8MNru01pSdlPV
6Mig9wz7StAfYiTECXE6cCswtgoVJ/s8LBhoS0OTSJHB43OuYzHnkP4Gm9xgp2GTUVAx8o/WzgIS
m13a7/eJIgQSjWNX9fl4uAZWO54+sN7E7qmLqGS8jN8uIc9wiqSTJ3iaYm7my1R0EJtlDi77cbDm
d9p5Vwlb3loV1B5VF/iPwoYG+OPLsHQOC+akY91l8O2OPrDHhxxjbY+hyiTR1e2UETBaS/fhMyW0
S7yo4QeN2ENpZuVxtjxd3JaxzWxzRFr6KI7yTR5IUQewiB1/ArYnD0SnCfAlmp4nKwnPHrGHIov1
FQOonEZycGSlkAAdJWt1PDh4nF94ExCKYwOvMbOhWA2xCTX898yZ4KdOht1jGB4XRF3w+R4HmXf3
nuwYUK+geqUeVlBW4p+wR+t2azbF2iXv2mNaRh8kOkDMQT4G5GwB+8lxxUgeE0QWD8N5jGEJ7R2C
6QWjw1AZZZ48UMe3IFTs9mBk/x5chg8Stlsa5CUsu5lTeGSsr562PNjjXohXCoFtk5hPD6lrRLPT
rSJIGK7aUs2gkbSH0NElnKgrfo2+7uyA1UAiuFVnHyQgjq2+YAXrhDz2M58NKx8iEMBLz7mPYRIw
PBKga+mw0qWIDfkQMnYaavyHUZqfJ57IyJOhpXvFwqrwmm7Sy75OjMdUXB6W+/nd3kJAv4JeDbZQ
5AIIJ7g3GSHzeWbzuIM0vadTDnn29gRibLeFpAoeYYE5DayeIOk//QS0UwqNITz0/uktj+K33Mea
P+iM4UDzTICb4BJBhihdxqatrf/DJrOIEtuhchw+wdYMvNXVfnilQpkAhPHRAYjSYxwcrh+UnJDc
aBLlnMXsorw4dUIomeo3ua0Sh4FVxPwYFR9SO7WN6k3hUpPqW8U/B51hPrkxsqppYJ5Qvi6rNMwH
CfPjoTytI3MI/8Tl+A6a7tXWOXfFuy1zXq0ZGJww4LM7a9Tnex8xMqKnCf5ffge79o7PByz7VXgP
kT3kfEfaUOHP2495Yp8+r1BFB/j34eijWZl3C2C+MChrNzi9zyG2vgJhfqYDCOK8Hm33GD55tCat
cINt3Kj6IIoTHCrMNjmasUAdxyDVGmHERI3y5X+YG8jlnmlfRvtxPb/OlXA/Y+Nhekgx8gyWl2W8
u8MxaCyuzYQL5loJlAkACEsk8QksbO+NTwspGG+cmmSbuxoPfs/Gr9EJxjO4Ag+256Ov7Z4lA0DN
LoiJNrGyIbQWgsT8sm/zDa/kuzBZoGrh9dMdFs5lmt5cgj3Vugufayu22g5xmHwq7M16bFWM/xv/
sOWr52k0SIIk94NoXBfAnU3+Mjq14Y49yBMeJbj/1kqedZQiacD8Eikp2BN2T/7HcV49bfqzI1h+
Sko3jL8HEaPBE4AXfyN+iYJ2nMl8PuRcS56uBJTLqTi/RuK27XuPODmpXuooHEGtRLKNx2YTP+D+
yFGKG5oeMLXkaBZ7szuOrDg30Qhn+JSK3VVLHbuMUNLBV7Z1K10lYqAfek/8KtCuMH45wXKT+A7P
0SWssUfCW+0QvjcwIWCl9VHJYXp6J57D5HXuR5eABvxdHfehLPIboaIF6ZSNySe0kW1Tt8XuLXij
DrDrlTYT/ZjggMQ/ElKQuKVdhxgPAWywwph8jfk2neM4iR4W2VEU6kPi34JzCN7Q5jI9EH22hJO7
g1adf5o+8svWeghE0bo6OUDtvLFkuAMtf4UCtUfkWVQR4NDp6672BsgcK0uIM4+OfaG4xENTpVg/
jAC8Aw054bV/gZVyHB+QAY2ryReTLM99PonrukSixnxumLfMAVKQGQXAo+EX2GfcRnkksfMImsHJ
U6DAPd8LNvMmhgEkuReAgmSuwRK/cFw03RPiZkjpN/a5aB+QfQ7Re21upKHQp87D6LWByIlzHft3
+kZ1SDPDK4vh1CVoi85sYZRrNCUpwwjJvfH8DQdZzYwlBkL+BBFGs0mmb27LUUanHb/JwVqCkAgm
50DWxIg6ZO/qHkl1AhisHWg5YCgppY6v2ljhMcWe47HjNLBUqCrPds6/jZy23pUnPDKj00Llc65s
6W3f0srZ046zpbKCwTZ58tYwIjHbcBOchEyX/FETyjLRbU+QT2rWjMcZKVgiVlbKzB3LMIhlgpPF
3l61RD4y9mneZ8dV2aW43pBuwKY4oPIkTnhPjc5n4mYeueCDGvLPTu7xJ822T1G9vRvTE3QocziV
XTgw9ln24tw98eZ4s4+gBjYaC1i4f9GGmNLcIZka45plXcwZDK26SJdCSInrZNB2hRTuIfs5zxG4
3Za7HwSZho297W1uECYu1kcZXazRyRr1zs4ZuDLA9UtS3f2xjf7sgK+V85vubNvTVO+rnE/KSPZF
/nXV6Ib5WcURj8ggbKdK1J9WPH2MReBrbAItDc4w+3DUWR+rJQQQpfIF5LRUz6352pXUsjYfB7Pv
j4f1IYxuYJR9CG6eMEKuuqHeoZ2zy4g6yHiAcpj2G9GF3Ae8FHbN3B7qyOLaJFhlVrKBMBLik4Iw
X+K4c+iCWEOtOnShlPO14dkeqm6GByjUygh/sM0BdKt7oXeEl9O9roAK3Yc76YmcNIUH9bLEVH70
jACfDD3c49AD67LgYMbHbdCZ3OhRMtsY3boaRJeOp8guFDx9kF1dzBzZKd9zeAFvEr0xbwC5R2gQ
kwccTykKf0PitCQGE81kzW7AaJguwug1SxJ9nzDR6D0TW+W34pLopEP9brHXMFx6MyyD7L1+Nay9
JLx0iVCmruFT6ljiEu3J7T7V4ZdEx/WtGw+NlWuOtWkeNsQuD6gE8nUSGUWgMWR0pWE9Y/bhdI8X
pwZc1fzLzb6KVJRIao9DQlkJNXOgBl63ldfxUxQg4Ujnlq0cAYV/GLCdSVLrCJgJLre5JNi0yf2k
lRFAJArAjiGypDk4aAmjntMJbHwm9Paj5K2cxHzofUT2iCG7rfRBmjxxgR+pLTVe6t9qD+JFCR58
c5+Vf9tKBKks1C2jUGohw2+2TNfjxRP1Cy3vRsdEboFnL/5fYKUUu3AT5cbJP5KPhh/dPwzr+Z7I
gt5R7LfGuPy+PDjVXqoHtYpc28rmgN0FB9jZvvX3tB8CWlZKFuqwpcaQobGujxEcieIdS6yauPZ+
PWsleXBA1gLjDFJogbdbGsCmen/S+buS1RnFk3Jssr3X1u7mf16nxylQ+3zeCUElIE/ud2UxRPlX
89d7+cGH3GXCRNR4DTH6BjP5fHKwP77SYR96AgnQZC02AVnlWseN6Y7QCC/Q9YDYIs8Qsv6BVpr2
/+mnWRe+ixbbMFtOmD4AKb892FVlvo4S6yB2aNqz7tErRiYnVk11gp+e6bS2A4X7LkPgLj1otiBG
Si+fVjM0pcZSX+RoIBXvEuQzzaOcsvIhfccY7e+Zln94cfCFcLUBvk7QyJFeIm+YwrjphKfoQrsb
w2vTvBo0HbGjh9CAbQIPpBD68FSiC+1EYLMsFm2SWW+QVBmY57YwBOqG3aTBE1HG9yVO3CMhkhBG
Hf0rlc0oy9qfezv3yvMm16jsZjVlIFYWTe/46N4FCOzl4By/CYxirfN92aQf8XGVPqHvXujUKkpi
zFo9Bt9p9zpU3vdTRJXXe/cInakTVMXgoBKUpFJkAUzn2wYAWTsH+nOspsG9YMuZbZ/R5nOOVdUc
oajzsDPIYW4GgUNjqp6A1mZsKxF+LzMDgxrVjpIQb2BLvvF9CatjuNnPaue0kLwr8UY45mxJROS8
p52IcmhWsEJCvIrh+YBg9MnMdJgf+fmMOnasdQeHQPIYBkAUgofjcdhMoViPSYYF1ke+gOhEp7JD
0kK6mgTZFDGZPdbeeyYDuqunkC3Ajg19j/2a5hhMG7FVADXjK/nm2v2ULHIJLEg1odZlnlBBqziE
jHIdsfaLq3tJA/xNb/BzwXECthOEzFN0zheP5BJDcgtSxnf6E9sBt4P5EP8CNSgnxd5NoV1uTpOL
DGdF3ZTHAHwup0qGnh3cmuhxQLTsa6V9fNjC7JnMrm+QMTAF5HSGnohzx6LoiZVzG8Tv11G8FeCr
753r3jEXRMvF74exdokolEgTAn+kP9476k6727exRtVGU+9LI1roSF1oqts5RARVwzAoTP/87IKq
n40AqhxuQI91gVBpnQPh0vJj6+YXBOeqXpHNG7i6Jx5stbT3mp/ntp4RR0++If5d91BtjaTgWHsN
VcS26qVdDMg7kbSKE6RZx/0EAlZeUIvon+X4foskVmCT2LLqkGTfkAGvR4ZoH9/g1CkohrA0Prr7
2qPvuUljrE7yUUyfj9ipWSolWcvRQeoTf8YTNtDLQAhquhnfBySgm73fJshyaTc6DntwB0wnDTPK
rbPTgfYF2QZIDBKEMrhodvlBdBIoTOpLjZfsHR5sidAd2tjbGfbNGsO/04cwEaLrRvEvOESGMuOv
6WmFAhItybUzMvqdXnHzb4YLO0PMHXbWW4KYPYtOvkEOUBZcNsvm6EhgVGiFJ8lf8NuPaJKs6Loi
qJqoAN78F/xrxMrYp7EizLknNvrj5tE7UwkzTjMhnTHdWtLb9M9bkkOIeB7eV6j6bRipsddRCOR2
INwc6TEbyNlu/R7TM5+9RsbLxSkKr/Wh+R1gklt4/D9IKQCTrIoiSmFZlRT9BT4vz8c4K+UGgGYL
2SNZkPXU3QcNucLHjyYyBw9CldVJHMCgl/3c70Q0rkxQHWgTfjaBwjTPce97e76JO3H0+70Z/+Da
7b3xFA1FUTVd01+QzE6pXsWmvTeNASYD2ZtHaswR2djezipCr719GknET0dPnl87tnwwz4c15hqs
+1Z5lUR6C67Yknvf3AnkgJTVW+l0Qg9yaKwLPBnaDxJf40i2O32CzzrRJLlR2jSgm/pyRZdTNBbR
0uec1+M9KwcbqScBVSBSuStW/ZXBPDz3cgK0u/ubm1wCkbmH1JVueOJnvtgnWLCaXd+JbFffCI3/
EAJzRrGB4b3+hnLl9wcmt4vrn5f5vwdmvECZWW1ez4+6FuadQBvXi3iBnvkGPoH/CzPmSDDt9OgB
GYw1gvf4nNNJhT/pak/lzPnr5K1ldy3ZMi0LBK0b7SzM32v2x21Kf91mS+n4BmoaZUe8ngzeq7zd
b4TKAWKr7T2l47gzQXCDT85xvPeRGeyZEMP89A6c3lj2kRJgOr8/MvHH9f/tkb18r3uzKHWh4JEZ
83wDEEm4As4Iomcyt2ZuykwPfS4pyb9fVmpB0t/e1Mtnp58TRbgWgjBPFloWoHP8lHC+3wGVirS0
cU/0E8Y1vX3JbMEV/TP9volGiDa/K3ASzdUZZli/35PyE3Hg2+dmtMDvt9fyTNOqUNRKmF8XJ6BA
ph3DJyOR00z2nl7CuCIU/Dq6MLcRIkaaW7l7n9/fsi5yHU/tHtEzJMwhjj1y6heKc6fOgKlps6Er
KWOIo4PT1Gl9HZUD7Y+naby+RE3GXsCQZUlRoD4oX3SQb3d+votlnGaaMl+o7Pcu1lTd1XrdhLNM
88N3TM1Wa5oQqKcW7tXQz/qmwaA4GxacdTY6Buag8rTjnt5N3Ru1kd9WB+GbvYSzALP0rQ2rkAAj
oTDxaXzSJ0xba4/L2MYbCKn3eBfYsNFvc/yjDpxwLqbMplORTT/ftUYB99qhaHCoR3e/v7J/ltHr
D3/heh3qy0G8ifxwPHQtvOoR5Np95hqh30xGVCBtDomM7xcZors/mVev2/OXWYcp6QaOGIJpyi+f
8bmKS8EUTspc8B38qPp3e5Y6k1GM6IWiHidgzGjGesiFjT92EL3dyL5/Pq+Xfvlqm+uRuyq5NFa7
fWgu9p2W3g4ZoPoTINlZ3k8sn+HZsgd0BZuR2VczOK9M259YGIVASMaYzBxhYJVZC0BSYb3CTc9a
O9i64viKpc9nayCXeDve3O/v7IuQ9nrvpsCK5dSFnyS3j/XbYk2KZwfnjr0yXznAeetVa6GK1VpN
VEtqixZjtcT62Pcnswo7QLhC3gdjitHo4TIIrp2WLgMJ1KdhYfqHnWPrLYWzPp53WDViNPj73Wr/
floiL/F/d/vC9hAvomiK9VFBsd0mAj1WXWGwX7Kmo0PiPooAM09p/FitVqy6YTbk9ff8NkeerwdE
y7/xHppo1MvRDcrWdtIO/TG383g1FKc92D8DQhVxxh7jQPfH16G0G9a/T5rCRhSgQsnGyyophKpT
nE+xPAffgsNEClgfRMpeQ8ZETQpSBsq6VtxZeO5PwvR9K46XPRdrPxLuiBofNDg52VM67dbB8ffH
Kr6SjtoFbIqywpPlb+IrScvUxERINE1ujW5AepJ1PWfAbvl6hIfWtAhwo92Zwe8X1V+pki8XfWU6
qXWSNDmLb047WbbGc9vW0QOOINAu5A4kbKiloIATlEG3xoy9jRdAFocUnIRqdA5bVCbQBxj7p57G
x05CAlkje99EZkflD4pXYkebInBnlK2+AcSnE6owbwd9GQN/yBhddXbtCu+HPjs1PIg/9gX5p30B
xpJGBQ5lSpVfjjDOiOPlYPBtLdgOvXLEyHMoI0q11sfW3HKo9mZLpnWjDDNkGYTAuk5xDyOj9vcn
Lf248lRD0KEfyob52gVcyjx5xMVBmXfxYcSi0wo/Rr61dDGkIrOsO/5zL26X8j9LnZ+nG5qoKoL0
chAIxvEcy/uv9dSa6677Q+mDqwqhTwG/iCJc1GEV/PErf1xP3y7aLvJvO5muiLeiqFWZX8mH9c6A
3QofmIYZFrZo09bmbvfHd6O0v+Pld8Ju1ERdkSVdE77Iad8uWaiHuCOXkvx14NE6wmMgCBbgmcm0
R8hlujp4s6YLrjpAq4qgH8zr7gG0hEiJCpx0E7tcZ8FzcVvgME2PRUq3ZE2nsDSlwR83+7Xa/rlZ
TVEN1TAkgy/+v8+nie+Zmt0KeZ721NNQvzr6FkgMWCkwHNwVp7lfD6/YKGzUSTJuTn1IYimpKNYT
kUJiVRAPpihJnWcanS69pOnpcC2IOPv4qxr9aTcSBfiirFVBwTvq5UgSmlJ4yPFJnrNHXhdsRy5C
R0BEJmC91pKHkOOlU0/++ErEH76S/1z25WypJC05m/IZtZNXAOL3rxFqSpQ9Proq5AHxH7vDP7U+
+x/XM2TJ1KHlG0J71n1bPPs4yWppz8/EABcAGiJOyDlUOwyn+I1/Xe2H8ug/V2t//ber3c7Pg6JJ
XK0ZdvPPyj05w4m4VqACncP5518/7qcth2OupfzCeNbMr5Lp2+Ue91SqteQmY6fBZv3W4C1x8gDw
2JLjYcUncLRJlcFf2UXPAy/u/n5FqfT2+5Yg/vh9fruLl5qwyW/70+16ledClCBYA5N9dBPAkxaR
hoGOIAluVeL9JbeQfjhP//PrX476qjwWl5vOdUmn3DCFtwmK9dWgdhnKD/MxMldwONMFxgRJVdBR
QnRnOi5+PFHeM2DHhuT3J/FV/f7z8X97Ei+LTa5ulabpF5nGEgsIOBlCJPjPEa6lMclhgyLKwnXd
v8JiISDWEdElIpMFsPHz0q13pwUAGLvVKmOMnvm/35v449L8dm8vSzM5Sk2ZHHhaK7mXxl4yTpdl
q5BAWWQRxH2ZV0GKK+HvV5V+OJzFlhdvqJJk6Kr68o4uHbmuYoMPovW0Lh163RI5UEC+FYDuDFuO
jTJkmrNAxP9uYrIL0eGPb/LPW3h5KebJNIpM4xYenogZd3N2riJYIjS1E/rCZKrS4ipwmbFQuDjY
MZ6XZ/f3p/DjXvv9Kbw8+6IuD8lR4RaeBM8ycbVXHjMPW9vBzaTgjIc0H3/VRT/+bkmi45A0RDKm
/nJR5ZlIl0N5kObJ0S9wUj5YOILvuzcyGkbCbiT6AyDNwu+MiXJBmH21/j9+tEQ9YAit7Z2uvWwL
l+s9M6qc8kTwcWLyIb6KVk4epIIcHU8FsN/HGG2hxmhjzBdizn6/vvrT9iAxTWTlyYqKNuK/e7Es
lZnUMRuZwdhiwWgMqAlwnMTxizdcl20EAk3Ygn8Y/i0cis4wnEijNhPwTCM5eVqTnGIYYUPL0sP4
3S2meM/HsJkjHFjpGO0pjq7O7zet/FBeid9v+qW82md5p0yuAqcy/jSLlTFewZ/ErHDVx+khDIE7
LbIKJ0avRzAXYSiUXW000bTtYAOAsN3v9/PPaLs9Pr/fz8s4tkw7j3P2pPZqM5eqo7NqtnrLnMTT
kdqPEFVxFkK0cCYQOXvWkjCDBq4owEoa0LM2FjHjf1SgP5aDskmvT6mPyu617I2NSjbNxJRYVwSd
k60903JnuB/PPkzeGhM0KGM8JXsCSTZztz7BNzgrYlBsJ2dSDh5zHK0/pweaafh0O4y//1j4PzX7
NHf/u8GXd5gclONTOajS3On3b7srjedxsPZSe/hlZTp8lzYzKEfWB0Y4S8TkLhQ5dNDcpC3P2yAU
vxdjduwStjXFSI2XWvxxh1+P6PWcUgTKIVnSNFV8neJ0KnP/ODVPaX5xVk7/1uuvm1kbRk3YWn9b
EtxmR3EXexJ/2tbzvy8pqd1vf7v4y5GgS3l13stcXFofsSf3Qu94tSYTOFy9Nm3bxV05cMbyH9vB
P6BHu5IVSWR2JWqioQkv20FenNTqmZTSvGqDGFrrduzux09Hx0XXeped0P+4ytYo7416UK8Od4vt
cUmUKV95d/zHGv4qrv95Bt9u5mWJ6NLjrAtqIXEsKu1GZCWDs+UNZxM4cjjFICo4ifaHPNhiKJPP
3LdiNrCnJFbeW9WxWf51RLa//Z/bkdknVYGJqma8FOUdsarjOq8kvnJc7y3vXbFhjed8RimSh6O9
bedn16k8n2Io/EfH9DVi/ufiusBURDfxZX3t39OnVDzyTJZaAOM+SdAd66Q5d2T34WFTSErAPC2D
B3ZaAlys88KUnM7Q6De7Bp44yUfMGgCwhE8l6uOI1q0ZpUUi2L/mVP3MOxbOsZ/09zA29xSlWNM0
VW9fRQ8cSGEoPKPCSTeVEUr4aGiOevVSBm6w5e9uay9wd66ww1B3T/FgEvCybNZAzwD72J4GOgp7
BCWrp2SpUzG8IwbjICONNPj9g/maC/3zgOhcZIauOuX+S0tpduLknpp8MDdP8ZsVB7m+SmVrVWxQ
3PS0SQcHzxR/HO/0dmIcs7yiGFtD9cPAZQJ9qbMBSi7P3f0outnV+6NvGDBHTvO/5hE/VjnKt/t8
OfAfyUU2spIvrBWR40cH58B5LAm06eVhPFSjewhwkMHBKILnH1LTn3e0b9d+2VTOlzovjZpry8Nq
geFh61gW4+cDA9MnNXOU9O74gxQ92Z6W/ZS9n+Gp1Ppd5qQInP94Yz92RKoEhNl+UTqi8JfSo3O+
pVV1ZH8trXXReid5qhs2XYkx29thcPaks7PTe7+vk6918LpOmHviow0owjj5dVMRknuu5qk0P+NV
o2GeXaJIutqsF5XY+vlV8Y91oGIglbgqsanYCUwOmn+t/Yvqi0tD9KBAp2SK40BD5sUYMEoaPhAn
EEqBwcKpJxOy8A48d4eGiDeiEmK7VqZec3FTMhmWFZL/2rZZbKofm5bgKD3AE3KcgB5xJsEPFIUD
TK6drEHOsUuYbhBZ7eCB0WPmnQk5rDBJdU61X55xOy8xshp+YnpCwFbz1kx/f1jiP4Bkex6oqilr
Gv+U5ddxXaYaF1mWFZHvQEA38kBjNrxz7zAJ4Uaac0JxHrBSMRV8hifJlQ1v2xpETUV03ezagLux
c3CMxWnH8GZXlMMDhJeQbk57uwAQd2xzmcGr4aH3k4sHyVyG0Obnc2Qb57BjeMmHPjiJBNvCx38M
dWyN0NTl+BvlLn/vPAaJYjXPXqHaV8yArvD5zX6Nmptg3r1rEL+VuiXw7T1geH1ASnFyjtu0GYtQ
pi7OLcWdOGqktqynpTF0L9ciGctNwyuWxiQekGmhf2S4VO1Eolq6StO7MQGmGr/bj+v8uvdE7IDe
4GcIeIqaMIFGsW4josyOkxTxAjlkHejFEMBHz+qP6uSrMfhnHSPrh0/BWaQIL6eRWMjn5FqXvBnJ
FoflKntENwyxAfJpHfd2g5Ew9NIGDc0bbw39JfrM0+45471BZw3SrYxRyxviHXwXOx/y+u7Uo/rt
1K3hdh1hECMWkQHFHTULC9FRfWPbSfs3yNZwIWSHEfFtcrw75CcPThP4hlHnjacIRSYZ7h9/WJKL
7b70+ls1SZREWVMU2fzqB75NcNK9UReC+hTn1bhVtJTIYRQH4i/+9oSm//Fkv/adl6tJ9OCyxt9B
TF8nqY9nFsdHLRXn6jRDZnjq5ZuMHIrOtloYn/fBs6f2UHwyrcTit5tH93lGXY0X2W0pjdD25vP8
Yz9H5rPbf7SObqij/Bw2dQd1wt7f9w/vnK/mBEfm6LwSxxALTsxcn5/xFr+ezXnUbECCJyQZzi6T
qsdZMM6nOA13RsX7dYl3Deyc98u8Nc3BjachA6JLHKsY6jMYk+rFui/VkRyesHL5fS/4aWaLaQdt
sqjJZBC8ViD58yLfL6ebOIfcuPLW2Wp4mRKOHn5Az1/ePvF7YixDrEhrFJR4Jk4t0mAXjOvuH6XQ
TzWqpJsSR7wuta2z8t9z43m6xAcjf4ggRK2IklXPWF+Hre6FENk5xaO71/buvounEax0e0N+7wc5
aNLkjwpV/IeIw/5I4ycr2GtoZAp87Z/fVub5VprJ4chDScN+5fb1YAg/FcjXtOJP6JMYta6IXVpf
B+tL+P/QByPv4gYbiD0lorJPFVfyV33BXgku+4o9wz/Qw9gwZVPEuA7GBQoNWNlCZyJ12mY76Qv8
r87lHMxQ2oHQN12K0M4XxDDBIDRM8G22JZbC2floUSpptl2q4zbYSlnFB28zIPZl2hl9RpGNHeTA
x5eSrF0cBuAHprY7J5JlUy42tkzdh54NsvJ8ivKSCEztPQjUEQHp7NJY3qMPRdG8hNN6wLHIbsdx
6J4hKl9xiJMD0ueqbmcEw3hshphyzeCzgce2RlfFcrxwHCrCM2HvLlqtcXDpT4mTom7u/LFafuoz
25maDAHCVAyO/P+ullvZEY6PShSAaWmkKqLgcHnon5xZWC7hz9nwrwFD3qwPmOPuUgZZ0P3eBMAG
/wtrNnF9lvRn3cV/jft0kuWCdOLYPt+Blv+41X9ISl+LycCCR/vy53idwj/yo0lpAuMGFbqNpKOn
t2Fl9w23fIephWTPGt1AdSC0buItiNmc+DAG1nAtSH75/XP/CSLmE/vfzbx8ZTcjTs/l8ynMHQB4
lu61ASYEKBzO0B+DEJy82YTEDJaku3SXd6dHsDLzFWB5WLWoalgIKTZMF7JQfr+zn6YtkgGrwlRN
UdS4xf++0VTYp5emE7dvFHiN/BOvajXoz2XrWTzJoZHzwfig/vSmDG7t1hUuJH30fUdGEH76GF/Z
fw0vf9qUgFZlCdaCIgHBvRSzHV243hW1aYcFJ9LDLwrqWSEyZVsSgicCtNSGJI+bZ7/wNB232Xyt
28Dog3Si9ZC8YwBMDs8erpdzQanf/IE+/Hl7/0fYmS0pjizd+okwQ0ITt5pHhEAg4AZjHoWYBEJP
f76ofXO6rO1v6229qzMrEw0RHu7Ll6/1V9Vxbk4HKEI/eYLfAmO66yaVQ7RmGI+6m7+B7h800jSC
zr3Y3HVziYhBIm/eHafjPWkD2F0KbMOsDWGtYx8nmCfc7f94q/q/NeFlgweoGYAtVAV/XWOnVxnv
TqcUcZ0ZKmbC3JcV5G3RstrWfcQ0MII9RSdTh52IeRhDqmgzoCeAQTZBFh4RI3vYlOHB05WEl8J2
y1ci+7LXJv72ih1Fvb5aaqDbn45XvgbfbGqAKsBCZTgB8YH0zCQ4oi+YnIhhHaw0t3CU8FqANe/t
tcreP3e35OAi1sa4+x8vDdNIEhDTVZJQDTyt6W2DFgliHvbPekzd9We8hjlDbEds35QrByp/6/IT
yW2cN8juOU3B8PcirTNqcv9BOLwAcMzeM0YxiVUI8YNGJ8LWYPskauK3ePa24sgTZsYz/gOMDl8S
rLfuNjTYF8KIfBPpED4QnYJwqqLPiFvs++Og2SaMlzAuwCNLCudCwJGGe2ZPvzRfsMS4E3vvFYns
uM8PoWpWE+F18x6XGNpiYmj2ZknUpMJJrTIXi5e1kGC2nBjcTXKEcIQcwTutsZiwn5tDcTETtxcv
Fl/Fq03Vjmati7DdlASSw0MOGSK+YHi2v+2yTN0iOuL3x3U4/Z6tqB37ePSJ++Iqsj5ihx+oO/hC
mkwkMlGD3vylZXaW5/4iLjERLFZKwm/HRjxBWIP//t/zK2l730kJPmeLwUhmRWgpvS5muvT0eNub
Z3sDg+IXL7LkcmZnxj+wUo2smnFQpPiofedfE/QEJ3o4qtYYQpGDywcZjrVnaN1UwUePMqsh2sKQ
6hT4YJosg/1yoBzMbV8soOzkMqh5w788y5phll3cbHpBN/VuZvV67D8g3dnYUXjox26/OHP2A2GY
RnHBesum4o1k4wrTbUzp+Qd/TdeZv9GSHKBcx8+i0rEc4KgaYQLyultTscSR/uuGyWm0WCOqi+Lq
3VffZm5UboAGdnewvTLWXiP699GgT0NDw35zS9KI8GaCW+PTFY6IM2woAkm2X10frRSQHqvddJH5
XOBf8DUVxUP39gwgfO0D7Rymcgb1mHUnfCOU6XGerlHwfU2WQc44/66e9BnEDY9vC+zlaKaYJlDW
apPoF84WzJ/ASX6A208jHz/K6+TqsV4xKvYztQnfUPfZ5kPESljNYh+wVdPeJkkQ8YqYS9VCiA3Y
k30TPmpCzybArKdL0pPrjPUxytZyJrxf8G+OOPXxndMO1YPIe4fe/KiZsbmrdacxl3Ocn+7MxZnm
5mMNnVC2HZKrksnTT6GdHVKp+uArQzT9O1Nc32q7YEiAaBPHRTvAb+9SWkUJCEnYZMrEcZh49IKO
s1OYSKVEtobXCGNq7Cl+locy66o8sw3xYXTn+tN0indY4KlcFCqzZPEG0qjuLgGFGGxe8khzDlkR
lZi3Bcc/l5ZAybnR6mHmV7e+mMKF8EfOnYhEXDpaBRLH3k5jEtIeLfWYHHGHCj37xgPuas0Rz6Ca
XLIeY+i9dbU7mQFyA7ofNIif/8k9EZ1g9DZtzUDgejzO4zhATl5TTLihfaxIGAjGR8EQrl46qKwZ
pOkdRDRdp30oEqSsDAfbLCh43KzHgT2Dcwqyf00DCFEfk1nkk3MTzCpq+ezo0oPefXDfs2lGUIlC
z5zWzF0wnWbH88cspi9fB4N4/laxDjMCgF94qJ6cw7pnaJhOmZj5ZASUPv6YqdcEowEaVL31cphL
4MUsU/xFzAW9oTzP7+6C/uqCBCZlAtAiX3/L5kLjYn73OFAcd7H0kjQPlrbocgWp27oLM7j7TOcH
o+A7kaIKLEh2sMVb073mJah+6orbl6fco7j7pR3c7DUh65clszTgK2hNmMMRtG3zPv4mfTdxgR1l
C9NOXRwJ6/f2OU47hpnqsrl+D1EiOYxmjRvpb0Kxw0mwWEPRvW70ol3TJg8YQWV0zGx1E5YZuQUU
EaoP9i/aoKBJgnSKHJaZlhgurJHJwWP5l9RHSxNmY4a3SJBcF2MAec9e/BwEkg9rohKbTTqLfzMr
zCE8gyEgKhmdj0d2gdCZfmLxIdnXNCqUapGIUZknu50dvG6XVDNYviJehj4GmjNrrTHT7wkU4qSZ
dgtxBlU1iqODpxlcb0820wfKNj0xbM/+OvMq1QGgmYrb89veNRUcpYNmjQ5MWIvto6QMinxtpzCD
i5OrMSO5glZ9idaPgYIBOzviwI4LmqfQWgEh6Cp2j05BL6n7ZsFTUl+8Y1KcT9SxPMzDX/a87w2O
0R353vPAGwoKbOP/L62oR/KUxFJkGOo9BOmCCcHCfq8Rhdj80uEVpdj2ZxZN2Iy8HbW+UEbiZxuf
y3hKFu/6zFV/LEUyPSbdEcth5DaOz4rbmWgmE/HefEVuGpbpGLkKyRpXuBgDQ5ec3F2cQ4eaOUci
JVF8XNFDaE7YJu9xOzIgWLsHA9/ucE6L2i/YG/HmXPCsdqPW8wrGdj/mEJH7ooAxD7X8NMNv+zxQ
nvb8zcjbvLYBbFYrI8JOx9z/Ckx9fwjifrzwNuBXPpd2l2pNbHJPzOF7ahYzRccp4MbxBn+8jgXk
xij0QHQQGYAiytaqjYWAvV6Uo0Wviwiu203WbGDxj4QK/wkfbv4sUvQKVocIZWy84He26WkdXdrd
wqEFcvLZYFB6NpMCSKkdeOGAcjrZDSXnNMnFw3URWrJ5MaBWV5dwo+wXxEAcXszzpvZ6PrvWGB5C
9mZQoR7PkJhDKCIPCMT6UOZHO8gVK2nHIkH5DIMRyO2H4MNeCnKOTHu2nNBEXgc5jhTgq+MAv7sr
Ww7ngTRd3PIFHxYE3zmLxWRqz2HNBO1a8OkOCcDwrjOFUdkeHbfJCS8vUo6jwa0jLrRAhUeAV+sf
iCW/rzxaSOqSyw0EBb+G+cKQhaA5c1zh5XJAXcErJ2Tg9I0v2XOY5vrbpAHfxOtXRkwT+xsIAQmG
r4VTZpdR9kXpvJI8Xahs/9K85otFcHP5KdLnisRS+bGdxS5kVujUQdihx19DMsvkSmuyuC+znSWS
zxyT5jP9zGtrehjMaAS6U3VYFyebfb+NotlvPwM7F5s5VX2X12v+JutDP0oX32llLg/JE50Ayawy
RruqTDgG/ZLWbnKCFOEkXSSn6A/RGC0tNF9SmmnPF6Jcy6xEBVg42C8tCZmTiXIwM4NGJPxvEhqD
MTbzPczV6MQkNkeMJnCQhx7LDb0LXGEsfaKMh6yyzkEcJSd0BsovYNCGg41VerByzVokIhWf/vB0
VkVCSWQjgcBe5GOuJca7gz8LX2m80oJ6A8HhYnnXqLOQrvZ35nlDjk7C7zBINUJYf9Y3NTmUCA9U
EHd3XWWjElOInZxXHdws2CngytbSH0pZ39rcfS3HrcJMOhIpNUMB8IrP7kgLIDUiYTDsjjGWaMPY
dFEcN9WCOvt/a1fmkGlJsht8dblxaA29yhnCccj/WP7QNScgHm36A+bmsfG+NOZm6EyhleYOWWiY
F3IeBkBJl6Sky8I0QKfI0XY4COENs5yMNm8cKBEHKYXbRn9Jb8M+fR1aeJOd6hTLNI5/qbczsGdf
Ull30O3f5eVC3gEB8IjQgTFfczVh5yKAzismPeHrb1KvUnI7ljjdSzBSTulh8Dg7AZv/5CsOskyB
14xOyMqb8bW15ptRZ3TxhsMhQcxTzIBrpxbrktv1fFR1WJV6dLVHI/1pjfLL9BmsG7sctX8sXJCj
wKYM9Tc/XTxWC3KXA+QxlKbX9Ic9dVEwPSg+RD7a8VDeUqOFBrCXbBaY3Fhv3RwawSjP167LmMgv
5BbFrgjwlzm63sXilXrkd7fVPAYbCvB8Em+C1CNIn9sLcamycmHUwUP7ooRlNgghXWkQTzjoXONn
ui67ucH8gbnXUV6GIxPp/rS1TrlX7PiI0ckiOjPZ+ONgwZIDrOqFGoTJgoMo2GIU5EgwgGx1faPw
FTHrvWRU2tvd16zUncp0C8agQw/3ZeQMtBmer5/McYbNaNSdk9eSGZqkmKt+6MRDsl9AryGPmM+U
Nz3Pqw/2sJjTyDDlmr9IA84uHEZs4c0M1EbI6yDL4Q6EWatcm0MFkZrRn4XAGnwOMdaN5Dk4BoAr
eklO/HTinzs4+s7bHPW6XC6LU4E4ETt1fBk6fPCIeGmiLNb4G/wS+cQ+9KHbyoLTS2VzGU9Ke9Db
dzI1XJqr18kOES+YvJMLQ8xIJXMQli7DuT4B7ekdIOanfhhOjj7DxxYSqp2dGc+Z3P0Ig8XqMR/0
wrhUGDjuhQNptZrfVrxKhONUjEO8+774YRyGfEcf2TALOj4QlrmnDbT/mXeoMgBJjDlsK+wHnhgV
imLsxzgagRkXrMmBzpuJHE25e0CISkmxRFx8giva1PjXAjj2vGaglV8EdySsPfRDsB80z2/rxRZe
zkcdx2PvQ6C6v9y4UGyEM4zhiYcUF9cV74MWy4iKJCT/y5Su+UqxJtrXdmvplMDfSDnF/asNszwO
Kzs0CikJNdk2ahoz/HAbzhk6uI2+GMzQrHlOP0EvLnFfdF8rCuVlQnZpPM2FbNHGQ9Wz66S6m6PZ
KPb6g85jUWux0jPLc6RxYJyRQGHVL22C79lezoMnUmiCpUioIBfbgT0fRJY1pswimfEOhpMTCzoj
9joFyY6T9jcsvB+yAaZ6ETYyUu1uei/zrbg3Zn7tDeMwTXaB9Ed3EBsXxEaFFhP8I+uMAJYr05bC
Y9bGHy+DhDj7Dtuf3R7dI2JC5PH1b3bq+NJhLl2y/2HgRhPmSPussRQSOQ1hjxDXxMtc7gTVbSV3
oxL5w51aOUclqaWxdphiCtQ43c/4YTN1XDH/isNi6fAwPw6Z0Gf6s7+l1esGEB/OzNtefUbBS1zQ
2sEZml58yPtZ08fRR357L+RD8B7SbND1sjt8H5LbzSsYa3+hCFran31BDEBICs21g/g05el8Ee4n
Enx7Fv2UNjg9bbUTf5ENQK2OZtM9r39sw49Deleh82J3f+OVJHsvWqOIXJ6sFX25obTC13XFDAoK
LCws9BJXl3t6eDuiMTqsA7kUikqbjuQzTY8lzRPWCK7IL/PJL7ghdYToMJPApxBrjIVc/OgmwL96
GMjQBAKmV4Vszg1h0D62v4IocHaOTyClN6TqEx4pTKsLXpTIW/Wv5Z+dSdde1Z3kw3W1rA8x+WjW
XbcjBX0sJmrzNa7TCX3F/u6I1badZZ8aC+4oA20EQGGCMBnv/ewiWctR1uzOGTbbPTJJ2smgJ7Qe
kNWgI7YsTV9eY+XOZpELn9H/shO9v/MjWdJD8Q9gsw1NiEfX9CEsPT1fYC+GMwWYg/RIlkuL4I1X
wvTl748XpxNgVyDsMciRuRJByaixPTmL/wAjysL9N/LZG/hoRijpkY8YTu0fOXij5hO0lUvyKrul
gZ6ZZajepYPkkY+uC5poh7AGY5NpiYC4QAn4BLWpSCtNy17IMFJZGaW5PXuqjefttO9PUQTE1AxP
UINCC/PVo33R0Ycxl7t2yNOTHJquEm6YTxsAMGEqPlryPjtmb04zG4wKFK+JkTVdte4MC9g/U3XI
5/L58deS0NBrty+KSclpP0EHK5kXxmKYcIyX6ML6vY+zveCMJfKzK4Ag+nxC1/gCZkb3yPowumE+
H/anzoUJq3iINyw2VwcdFLJ1O0+fcf9njy9T8v5wai19hgt1lEwGUYPvK/mj9dr/LMRDUClFy0F1
yY9QO/iZCNNNrzMmRWktEZJAgb7WtWdxB1+Iaa/W18VH3U/mYYXbhvnogqK+gAep9h8PEkcVnw50
I9h85sylrpb33DQWFTIfuYRK5fvPTEEjpmPvI0N0E0QX7kGUppIHnaKkpT/lf83skv7W+4wa+djh
srfVx30qg3PSIruDnuZ6r9E96rk9BIJkx+8PEZa5JhlzsSzEzBiNx79gUrpHZ6/dHVw3mDLb+X2b
0u+8Q8wBebsiZAteQ3E1Yws6xxhXn2X0tLCpCEP0freGsz+LsSy/i3EWTV7jSeWdjVlcgMDlCd3W
3Z7kGa/PaGmxnEjUBUmNsIYAo8l2uWF5qEBpusjQSfZn79KOHizBFu1Y5OZEKt4dKKPtc/NylkLj
Ub266ju8q84TZBSAFuORGpBRAH+Pqz2daSFtS2+KYwgw6sFlm9MWE7h4HUYM99AFJJ8/xttO3DN9
1kEfDt8UeGBGroLHi/OsXARvIK4B/NCjJT6UG4xUpgOeGg1Bha08CQcGR/O0pnx+Uj5bVMzj8W2y
f1qW1Z3dTCKzBGd7NsTJTLc6EDWG3CIoWqGGq45mQrQtSSDY2jYD4ivjhP7trGQj4+iLaM3V2/fZ
M0trSlVzHCbRtBds1fl0izIYuj3eHTqdZejcMQWonl+tx3f6Qg6oIIQITxFw4f2Fq7DPk20PJUXQ
6nfFXWPuAosfHkZ/LKBo1bzO6Ibv0YGyBu8VGrvIBqPcd3Us1GNJ+aCiqVitdtAHYd7/ZA7wT9LM
lYrtGGFmgRMc4G8veeP86OpdRIXMkU5pLpIdalCcmO4e89WXu31WTJ/PwHDMxGKLxcK6RtLHq8/c
5HVCOvxxMuNgEvwOKc1bKyHyXUZUZIY1o5u274OAR2y+9Ho2U9L5x37m3il5aVj8Jj2fpQ4I+QXu
/Wr2tAb8xyFZAz9PdapeUdg31ndCcnMzQVsuolgCgaPWAOE5ulcwa7RO61OISmEvygUcnOJkN/zY
ywWw0tNmGvLILbMqiPpZl0fs6x9/jy4R2b/Nv7KqwO5a+9lZU7kfYgFrITmaoRBHg2p+Gvt25Uwf
+75vR/5xgQSUgLMyFswgxlOcEk+YJA04sJDGG8qQSPNKcrL9D4aAcxlnfMTX9JX1OOsPsYrGk1k3
ex2gW/NbhOMBGSw4fNe9myGOFayuefzBSyzAN7FkjeLoQR5GzkoVTAZ6XMXMrNZBGO5vSdYbbsG1
zZC3Dk8e+q4gW+NIHTXDIztsAYOBm8weVurOZiolIprV7N+XmYCHTA82D8hmdnEKWi56HpSxEI2m
R/QYYg4ezWo+jsy6HdDMOEwJd/CV77l84q+Wg+RDJNZJRMitTdgiumoZZDH+/g33jQNxianOYc12
Df4wWyU7Qfb54HKu/vCn4hHvD3b9HO8PGE0jcAg85GT9/OiVfcilA4Ig+Zn0H+Mgyr+M4vyjHfhX
m1d+3k5q94aa/vTIc7jaUdIDyCh9CslTVnq/jyNhu6SFiJjMvY8ldg1Jj4dTnrWajJeDpVMX1lhm
F5BQ4KRt5Dqq5v/BAPnPq/xrbuZ9VC/qu+IqZ7NWAAFCIF+x0u8urwXqVZHjXyprxJ4FSIDI/gxi
Ogi3SLO7QUzRY6FOxr7gLKBdZORyL4j+kwPR+xfm8j8e5V+9/KvWq47f6ilNTk+U5ZKZuiF8L+rR
w8rFGAeomDfc3Euz0BPcsGSXzFEcV0hW7QV3I/oPooP2r9ejMeGvSXqvB5/onx38Bgqqtvyip3Ex
o5nBnIS2Rw3rLjPr77igCiTsRZ5f/Ep3MRIEHaSGKIEjId1j2kVtWAXY19AjKOI2I8FFu3U4eKT0
M2fsmQObnwA7vi/osOF1dad5h1S7OLn+7561/LcuyB/Cxv93H389V+PcV5Yvjft4szcFt2RNrBTw
VGWJl85YM8GGA+3iCi89geFG/8XK+tdHKWQmDEnu9qFF/PNR/vTr8nt4QtNIpl+HZkYOxOcJbw6X
Xk2wA9swjZg28y4saE/RhXh6RnG2/Mpl0mOscy79xzMR7+5v9twf3Ys/F4TT0z8v6PpqccFQILFE
yfqT5kLdFQ1KjxdnhZQEP3qNNDun2//7Y7V/iRb/4F/8FS1+T6n3vdbwL67NQJ2dnlabXxyUha2z
Zi5jZEKHtIA+nRWsI9Tj7HKCmmv8Qbt7TzlLIkKZ9TOpoL62jCKv14wr1KEVVPXN7pa3GaIAEL0x
E8GybaDEFdwlSnzrPqABcrIvM/wzvU+CTZfXzkvVvNM1GZNlkzcgzHOV3P+4W7Gw/nrI3C0qCAyu
Mbf2Z4P9f7Szw6NRvsvqjXvA5Bz3++ZBNzGgCE44nzKToWXdfaJMAeroqLhfCfChZ8v70neBCMEq
gKhR/0c5ujVfJ++QVKgqf4cwml80CBurXstCUQ6BNJw8qxc61sqZ0ltsM+QHcVab3JiTpUK0i84B
g/avedi327L7X7vrX1bSP27yL6Y2zJ/Dr/xykzxHuz/uekA2qNNLSALxeH0UkQFfoH1QrM+6rrUy
MExT7f/7SavKvyknIAMG71QMZyrMxfxzQUvVRb11NUPCqaFMlLmWIdqa9ketTwmB48Yy0Rw9KCN9
fKIPVeF0rQ06+WEgJ6/oEeHA50lBxU8ytAFZFCBicRxD8xAWLmenn+vjy37J0OdcHTab0/46Q9hM
x42hjyq3nB2pRvaHcTu8rPvu272GYjzWyBS8KafS+EUf3pMpyZXwFvd9hXxcyfRUS+SsHCBM6xrI
KSCEORZq+8EJ+6KWycojxg8dDK16Ttdvx1fPWMjYYejpk+LMI3HHxm5C1Tx7rJoYvXz3AKtCc46Y
uejBB42s1woeOpA7eptRE+H5HBwDNe/EivdA0lN3T4PlpBnKiZ72fIRhoRlBH3ZuvmYJJwvhPaC6
1+DrVYMLbi31ngKtxdlQ8JHKkTTjC6PvtJtd82ogZ+qMXxwyv5Gg7ASURl52Q67dQJIXmcMA34ug
Acx6jL5ZjT5wm14nWvRmxKTjq7hIyIyP8rleJ3gUnRgNSSPrAzgGDQdD0EPf24hRFZ8gil20837+
3ijhJ7ozgXAtlrEcdiIluazvMISMsIsKOIEgkQYI9bvGRApUnEJ4Eu9UC6PDzTuxy7CVKiMN7w9m
TgIVYzPQhNEHwmdlWDIeNjfRAFmGD0f3MYn6uZCFUA9BXk7eayiz4Tiw1WdP2jHr5QjG5ET127Vo
Z7jnuBmeIv3lfMiF5Iwtr2RdyjT/HKP0nHwnx2G56my6kDhnFSKd3SE18Afz6ZpiEGhzjEYptjzK
XtvLQjnX7uj+EmHLrUYZQ5P0uMLGB18NHR1pqOJHiDy4Zgjfys6Gj9Rw1ukZOCp6TzBF4s0Pe6J3
LaYmPjLUIDQGubUefePFad/Pf9lzBhuJW+Mb2CSephjrcFuvPf5EXcQQ0Tje8ANESP2JgKL5VVxo
WhTuC76qIIOKlYLi8m1+m//L3nN5pI2+focC+RrKkWp9cM2FKJ1jcJszpFj8IvJ8Ga3Q7lrDJdG8
7aD1K+vHmBxfHh2my30/Ume/aR/q67GxukVn23MvGWZemCPpsTo+tHYP6xQQkzOw5EALj4k0Nwba
4Jp1Aowvx6cpsqaAJUaiJQI5Qfp8WyfS+pHVCeBRZ9MGagwR8TF5TU4ZdjZDHV6PQGA6wwt6q9vb
7j2X5mg7vncGoDjZ1aKrm81cIUMcP3cvYOTJZ1el0pxVUa1wLNIxXyzXGorqn/E5l+ILe5efo+SE
Z6/En5G6qsbctza6TZS7ZSxukzIFDr/O1Nr8UkzjefJaVOEjPA9buzOS4Ay4lDMMsnMZZXobLWEm
KxlojBTcA2iIXagAXPapu353fH1cTbEPcvgeXtHLzWVrgC68fjBSOzOFns4l7KS4x1Pt+H3M2yy1
4MYV+8v6f4zu425J45LV+9rh/B0z7tEUNM22ChJpj8yYUiRqdElsysQlRwgREf5ma3amX2xjt/Dp
pbxXvBADt7sFvjYOx1nLB3w4v7Le+py/pp3isntgLBNyOYEePlwjQrMVfZdygaEPvWW0d5YWfZl6
8liIVT5+FG8As3Ktzmktd/Jz0C8+kTrqD5riOkasfXIenybPFOID048/ejzzE4h70aS8KWnYyZXF
b/qbvBqT0DNqV7/1y3mEj/2Sws4IEVYIIcJxx99J7Z12PO533m4qB8VpvrbGNJyAQvVCy8mVhsDN
xXV3TroDjI4RBe2ZnG00LB/CaPQ9qFmiRhP/Mr6mfvyKpiiEPHJIXJoT7Lunmq8xGIPRxbamHoeq
B2Y2ekwvBYcG/1uin125/fw5KxHkr1bGXniOnDPD17HbjF8rnX2+05IybXY3hq26rKfu3ZZRfPOr
FfYcm37jPbkYGD0pGrYoJQNjVtdkufqwfrbYEYf49+oOtkBKom6QKqydF+wBnJfr9FX0txDoEL4/
xrAx+yl518fVt+Cf6YEGc4Tp67pD/L4mbcpZFn+KCueBrncgX816ONlMQIB6+XJXwWokaOz1q8Xg
UX/2jr+1e87Lkeq/4/uGocbBOWMmB0YKlLz2a8KwA3qppx8cw+rpbdjHi2773II2XBmtX8jbNmjg
ayytvv/e1Cuao1C9/Cbub2j+ljRGfgQ0Yl+9P8fLwY3D/bLSsnPyHuA/NNTHvCskLltq43W7U+EI
Dq8zShcI4jwJ2kat7rxpYmzeaUX9twbqYouCM0E0HPVQgHt59/zhS5uDbyT98dFjsot3pQ0UgjK4
ZHac96IyVLevl9WJu95jKo/wrmQiSmRhTBiQAAzIhoCZYH9h6EA3tt/SzPKeY2n9LK5pG5+H6JS3
617xTiXa9Uw8wp0BKoVEO2t79nV7i++yBR4jBoA6g7Pdcbs4rDRjLLbCZ86IV4j+9wR6IzOTmFMD
5EDw9G/D9/gLJaNjtucINLujWqxpIHYgbzl5jKTiPn7CpJTG2EWB87jLyWsgFZhx8HqQgbcviOGH
6rpd2lw2zmjJEvzoFsNUC2/Ycx0mTUEoOHGwxi2649Fn/fnsG9LOolzzs71AWt9f1qdCM9d8ovjG
okeXq7TPI3VAeNDXbUwmk9Ng50i9jM4sA440lBbjEm2TbJlgk7zr55c9b5s3trRbFfwad6oOFEMQ
XCa40scA6OQ6lDbGiJwJ9WrrlHWBeScaTIi+fSOjvo/pgC4tBVYmkz/0t2Gy/DzcTbumHl/WJwT+
20veZXxi/hTEuMEdq5yTX++JXbfha0WqzJ/kgZbBtjmi4p10z5YyURZQKafdUW/+jC/Te44W652W
gUrBYuTN+ivRt5cKlCHqQa8gusl0oREO212xOe/4F4xbRl80gm4Bf3w9JlAWacwxsNidn+Ll8N1i
gMG13qJOaESI1ifd5ECl4qCBPIT+zKXN6dlBlHyQDo2eCDWzQumjS9Zh9J7xEHfHuOdXrNawKTQE
l2Ju+/sJ7vQmCEQcaeCBuiDuiA3+tMD8Dp+030x1KJ7Ij7/DBtsAiOQrACOJ9gt5CVy1cdWYNcqT
pGkg1YunYtEQoFMD5K8sCATy4AkiXGATGitd60sLL8ViRaPu2mFUfLG1GiEFYrUFP4GI2zP+pB20
0hd1cZzfobp2rKbnM0HImgPLZnCDzjBT7VfzSI+RUHsLqNjkDJ6maBNdncvku7tkwiZFhUP0cq5o
8i23z0L1TxNGBCvrxjQcB+Og9Hoez+O9br3jqAmN+Ds7QLX6YrwQlux5hm8aDPF4OqXzoRJHaFae
nRZM5fl3R0cW33mnR8jbgLx4L9R2FwkkwFLVq1zJ609otIrUC4COUQoGdl/JkU1LLHSa4AONmJls
I0Wm9qrAhWxw16M/Mqm8i/imIGlsVDwNTnHnHD44jj5oTrvUSipJ1WXSe8e3V6wLDSTtlVYiU7zO
DthuN+HHyG7vSP/Fkh4qTdZrOAb1RP7N0fXXfiR6h+kHsjmn3mN3f/s8x2vbIf5wF0SdeqrR93z3
UMnu+ssvxFuBb+MxAC/iQi3evcFwbhT7fcHkvtr+2Bw961Da8OzPdI7Aic/el1C+9JWfjVjwpU3g
Nv9+NpuTmPfZXJCnc9vGPXfMW8f8EH8kB+L4Yd1iMAKP9RMZk15Op4nzkDSonPL/DMVzbMJ9Jmp/
saNHJhJ2yJpVJo1Jd9RtJizH7wxG4BqOTn5NV9dlhEPuemDAkBzfb7uBZz4sI1K9UmhWX0C698fJ
b61U9vODHblT0Y0jF3wG/EaM9QJaenS+a2uZXLPHm/r87nIuqeSmcSd+BpBTFFImF5P6jNz/NpR1
6ym5L0AFlk5G5zb7iU6O86hsY/IWgt9WO9a3xoIKkUpCtZ4MGau0av3T9JnLGVD1ZYrFZl+gx0Zh
ZG3wGP3CI63enCHJngYUYiGIzum9HOBiDkwf9/NyUIW9gyMd7PPsMmij06K+O1hcvazm7vRcaQzK
zla8FL20n+L5iftiMyMTEfOHa7pZ9EOU4rm65PfwvvsWHN/NhjNgt6T7AcnNcB8Pj1zrCUu3a8vc
wqrBzcGFxqwTahmBSEhn6bWS5ZzjDxl4TRPE/FIKYC/S4heKtPkrJfFfnGkYm9LqHl7GyvoFrXR8
zKq1PJAAsvYY+D7sHivYrlYqtDpe1obe4mGt0wudnxfnETy87rjZX462lh6GdFnuU232ZjkTA1fG
rPc05fG5OO9rsIbkCCVrb904/T9Y/HRCJapiaSD4Q+ltelx149/Fuor+PG7tunce/Jgki28jWsXM
yNwgDu4OmzpaYqk0AE0ZXKa9FN/ONTgBo0fFJW3n0EkMnJdChgUdsjp6tvZ93R0u6p+93PVJ+87B
lcQavm7ymJzz3rCiEQfluyIE9WNyI20BTWlwgB58zDVk/A4cqPgJITgcE1FfSEWfg8/87XUj2t3N
/IZKDoGbh+DJVFKVS+88+dNP5wh/usdhTSsPVtywdPtTmcDhlPNm+nDPnubePa3o5+3kETUb9WCj
QDHCyCm8px+cRylWlnjQMWENE9jmgFkeOc4ln5ATLlk7bhPccXyCL7q7rd9RJ7rT/t5eY3xkUTt6
U/fTR4jebicuV9We9Opl/mgxe/e4M+uCa0iU7ufdI8I5VmZYp/bKHVs8eQxwaBxLUX+kDC9Jx9Jx
JsVmGUfnOryspeExRuVhgMHm/ohy1S0GA3DRGdD7JpazqI3xGPC/E5akTX6bX+0THmufLr0S7OIS
rD6uQ9ppIkXrxY+EJsv4N7gM7vYrfET3GByHpWhfJv0B7eyR6I1Hn6A7KSOBYnB2wPbJn+T4wkOy
b8LOCJ9uRUO2iYB/sMrDgZfybNyIPDlQT7YSHoe8bs0hLKNutqG1w1wMJQokj3VDvjWkHNsed92H
1/24Hxnpf/dbvArcbXboAEhf5zNRh5RdDrvrnjF0yaL/I/Ivu7eQyXRuPlharWKCgVTRERtcJe45
x4PF36KnoyTkqMsR9iiezqPRANM5V5J7ZmAJUmGBooDlMHCCaR5GoL25psOjodt7xuaT6Z/sk3Pe
YV8IDnad8Cufv/D0cV/OEaF0GAzE7tumj4bYzekHPZC8Y9DMsafJSgwlIpCvsw2WRYT9f6SdSY+j
WPfmv0uv25LBjIveMIPnedggDxFgYxswmMGfvn+UWvpXRaUqFv3Wq1RVZkaYAO695zznGdjW8R7k
3ee7M4vrjeQpedriMUNsARfx6gtzfEcaD/3sNp3Xdves4xFvxcsgmKUjoMsryR1Yyr7xVDR26ZoU
nivWJuGKVLf9Y0t/8CCzdR676ZAV5qATwZ6bbgn9EHuOW66abc/ukDABwQzMVP4OAhKO8RmST37X
ajpHPKAXMnAn4jddJYtPGF6H1eg9xseDhEesJYjSysecjLJoARTk3hUbCLJkYyScWNv1WJAnjZcu
dnvdfHwKN+0rOlznFOwnVTX4iGL8XIUBbJBAX/F3gAM59adSwLkucC8fZNI8gcZ6MxbH6Oncp1TO
M2WvLiBCkuKlmfGFWNxZ+M3te9Aote5ji/MKdToQYQdQCQ6rFvp3+lf9fQ3wtocRxCqDVo/ZfO22
MNkIVmYgmEzYEr2BfyOYNSUd8O2qJNU9LxGOKintiLigo5UtPEsoOsa9ST0WvP6kccphtrrO9WG6
yJxqdaPEJu0xOaHPiLsYFO8zgozsSpNwwdElTPMDGji4dfMeERqz9+K+BC2cyARFJF6XAhuPydXg
faqH4HeOkhjSASipQWYe5JMHfS+wBlY37B+cf/1AOQyW2oR/fddWrVoDh2Toyrit+vNoK37TJ0+a
pbxkop3YGVBfAoRBaDM07qcVsn/OFZdUH9idEY0WyfAhroSPbbEmTPcNU4Ifle7t/JgUwXVL4MZr
J02uk9eIFvW6ESdwIl6dYFiG1iOOH87Nuw3FYTJV95xhb6/noRLraEPpsR138fDXTWsjN9gS5Xii
UWCVsWSEGeSB2HytaB8AG9+UKBKUELAQ0nGx4tuiktyQKz3JaezFRVfI+GwY6oqWQTIHuzf+0RRW
Tm+VWQRguvegcvtbFB7SWCI4s+eJm24LR1k15VGe8X22wf4aol+RW3mgzWZH4MmP72+eP993r5Hy
gnmENivcZJ6sr+u3yLyra+ut3qqHdSXCMfig+hDjQp5JHjTD6/pJ3wZJ/A51aybtP5CF+1+hH87u
loINp84HegVBhs0wQ9bcd9hKrcEk8fUgZsp3W7wmaqCaAO+EH30IwoFlxl4toJ8nUMy+faxTF+es
2LBUx4VTIeMUXLw0SVdTIdVmaDC1aWW/tr1FPn54z6WOzO/U529sSC/OzPCsXe6nzAsdUrt40KU3
mFBrIlMiRY3fxU9kovnhSKF6S9bZink8qy2zwAwIRtRMqijVA02GERwvy2U0p+migSiDkkoKumSY
8mXSTCa070aH5L5Jpx0QmEh8GAEid/tjCwG1yDmmDc+8Pl4cNCUf91hMs67g60jotHTN6IUyvR7J
3L3XEJwMTaO4IoSLQ58m8BCtZWgs/tvFMWARs0FZ9f4T1Egw5qmPwRsbErHBE3VREJb9CLrbrxC6
HOFGQcFKMRo7pUcYGwFsMumwyUi3P0FKgU2KLm0bODCpJlxIOfwM79QGo3SONEdf8HRP0bomlsgu
QD6JnVHswhPnvJBYqqqlwQz8MWaEwMFrJwHyjgQ4kCue3DHRVALVi6cl/Fb2g+6SOCWwQpIXyQhH
ja+a7tJM7HAvePEX0I6wz7eQwDRX8KTa4BH2bJ7w3UncPqjsPgnYy18jLVBhMzB64JuW2+QQzjBi
ATqx2eHlxWDBbr9+2Wy+jnaoAwK/I8iPRk816mM8VUiKz+m6hsqs8piVaVwXf8q8hI6usNiWXcxS
zDtRu6SAjsuhsECjN9Jmuk2i7oRGG8ngw+a7abWp7NNxFzJOtJ712mZbumAocH2X5ejjCgKVmgwP
J5wl63RdDRtL9cVJOlZhSu1VqMU6sHCQEaTHD7ei2t00VmHm5HilHowt5uLJPP0CmwO/FV2KEhLt
C1fkd9VhiO9XBydaKLx628qCjwTEhV1ZS5JQb6jI3BPCzpnCXL+j79Sr3CthiFDMTzW5kQwn0FBD
7/NuSz4lMbh9mFSk2+vkQ48H/uy1m/vsxSOq1Lmo2pjvRP6VTPfgFfTmVz+ZX9fa6OV9PcjXTEaP
nTDhPUYQv6jH1Yn7WS31CQJHhW21XShzyeZ2U37w/iZrnmth9oPBVF0pREhfI0+efOx6mPgi0iiv
HQ9oAk/ZEjEntOTblmnSjiTVxS21kkDbl1NpHQZUzyMybMdiwDRsr614F2j0hYrXRGIGBLz+9UAM
DMLK1GdaTMQj5JvuhZMX6ZrP86+LB4pAwVaH0gIAL1oQbLnEsghgg8vNmb2BRoBiFwv6ufDAlU4F
AKEPOCsIhYScdqTslUv0VYxvlwHDNUYj3alCKEaGwhXNdjMd7LMZWahbsLk2dSQndJqTwOGPARIR
0pceA4aMsOZwdb+wViZqN1O0EUOPU4jRrjrpJm3CUnFVMveYOvZGGj81/HI+M4Wa2M2tyAZeP8FE
wJwlKyEQW73ogN4fmLLrt136ZBf7IudnDB3TZkzIPXoYUW2WrQVfv9PXfT2PEqYfPTj/HWT3xZ0s
6NROqhuNMLqBt1fbEcHvaM2uBl9oga7xorCu1jTJld/M3rTMlNU3hD1LcVL0AXRi0qg4qRm9TBsk
Wi8r2qj+k5r0MakDcvUcuNdBOHud7tPBNvTpfZkmrm6SxVE6pI/CsH7+ebkMENiJCYsfMeIYh7Bi
e6aQGTVnebYkjoWDjkFkU2KmJZGjurn5hcFe3i0MEPMObMbpFsiFlPeGhEe2ti1BkdZrGH+HApAT
gN/HVr+e1FExsfEKIJB86B1U6ODr14a3d/xh/EmQI3ocKj1DpIzcaDMhUGhrogNreQuqRSVHVdh7
eilbwkhNxiIzePRDlUVv4UNdlUkkT+zYb+3HsDeVfYRdEnGZ8LsAR7Wg1cxCgZP6GfJsCJ4kEesz
RyGJ5k+yrutTHgBc3SpnMHl9S2f5YaOoHH4wJ6rIu3Rfp2QOBkvJBDFpWMEREIOC+g0cDqEclu8j
cPXoar4V8F3G/YTUB6CALPGPqU8EmCTZhVgCN+d0Etz+OGTYmk4Go/irHDGubDfSppgkGb6BLFoO
c5Vq6UneZjKSZhHjUv/zTeL6qCCsEmVyM7/SDe3FOUBIz2aDVVxIvsUQ51u755BD8fIblG1vM53U
NvmXvP74G5mvId+2RziNwPtcr+9I+DqKTUtwJ/4GWafqr4afebwoSOuWbA0AH7hkFXra8s12yHNM
v16eNh3ME5pijZKv6zVY23uERaP3fODRUY5Qqjy9bFNA8Q+K2ErfpN0/He1pFuuEaW2MZggE/O6g
AeC1a+3PSHfaugvJEWdVEG7e83RYOfqOXvhKGw6K6MaXJ/Xm45hP0oO2l3HSm92wQAArLQMObl5d
IvwaAKH7/sYcW7KfwyqQrI8bevEmGoXTwZiffFCQ0QtWzvvMKZmMFK/GJJ/21tEdCB+T+pgwWEB0
yc1qOQKJKGLnueIMCa0QpbxNCAzyTKb1HrGvsNO0LrU8HRO8G/TsASUnolHadfuDarYypBk2JXNy
3Q2EqA6Ke787hvm94M3Ev1snbwfkc3sdPrrt2JeZaHBKgOtdD1RX3NRFuX166rh3kCk4HiMW0RgR
IoEzb6e2VBrtmAJqnW0Tl3SwsbDQZtJMtGh1x6UX+eJZmXKUDIkVn+uc2LRfkqUGhKGjPnl61DwD
vkZdIBEBlr9Nnp5kPbcUlmyNGR/cncJkR2MCxR627u+FSbbVfGxOvNeWjTbKDRUU/BSf+pf7d4GX
KjLghyv5nA5L8RwvShcvN4o/eaJPnsMYngRmGcv7MeJIu510wt3zl9VOIygI5RkbBd4yHcu34TW2
63N70fnI1+lN0qPPbHPSI6W5o4imlmAX5x4WFvK2IAicHyDx4atQqRrCgqVMaYLhOX/NfYyhII1j
lJl/hSISyDQmX5HT8f7uZIwlwhpmuBMNPich7ZfyaqpBE2TUlKWZj8Rl8zIUFHvaAPM9mywzBXni
4R3ZN4KWYpvQxGZRNI72tklo7ufeTK8sBVB2YKnrqvXfULfZXa7+XccPxexTG8ojakqO35SdC52U
z2kecsOufhce7PfGuMUHbyROrL1ikvIn0YhyH5S8qw6f5NATGk0xmVpZFqi5e5fdr7YJwO8zu6JG
3HOGKoBQZGnqzhtKMUAUw5jKCRteLLvEqO9y61kf3vbIVBozBKplE1/dSDpnTscWStlIVeBrlxqH
eM5SgclR54HHLvNwqktvoo+jdYlyydR2+eU+eSGqa0aR92be0ovtFq8MyrH9YPIYSRnwuMtyRd0Y
IWRgS8Q2jwEWdqo3o3YzJMod+GG92EFHA6B9CIfj11Bc3b4BGWgg0po/pijPsMtg6JAZGXFXWaeY
4igumgBw6N2YHF76HfM3hwwA+8Oy6Q+V1WDcsJvtwO21cx3ZYP3i7va0m9bTRV8veO6uriB82bYv
D1t6HULrMNNNJbbzy0uz1IdVD0ZX5dwWvoRqZVh+9fDC3j1mKpT3cle9YOczrjwKGtim6MEykVxm
d3pp9b7rZQR0oEP/l1eYSYbw0xvzydHyMhXdv+KX4UiRe8O4GrNMpE4LCfO6WHDz1rlT9yeOVg2Z
JxQdaYyfInz7fYY3F649ZUiu+tlzmAtWxvRhVWkQ59o3GbCGApFOMtl181WfIABAFdSetSV/Fw+H
2MCraA9AjqH/M7CJnTeE6ZQT0ck7ba0nE1zrg+THmfkI3aSujd7nUNLax7boNG6bGc/vUHVVrB0Q
Okzg3d4+5psTiAkYcuHDZ9Ov0EMYldvNmWL7VY7iJJABAr91or6JCGY0YVaJraZDDeSnCxsHgEnm
8vzOFhLEjSGOYhfcelRspAUKi4qtCEDtwp+kArGpZnlQn3a641BpxhBacOtxZZbCeEClXDH9WjOD
EAkSufQUG8xLOWG71nmLNWbr5xIWo07/ZdXNkHxTcbAJGSbOJNz/Y2TWuCFAko9lw1QjE1fA7BOE
YPqBsMkm4llAD7EmnRS5mt/f3YLHUF+ROyqvE7JNhe8HFD/J7q0F8C+GziOkC73RE4CAeE36Rmjy
MRaEaCjv8ZhG2UxG8dOOCi/GCerVcl/Z8uKaDFaNPYkQu3j8GGwIKODb7pjI1bvs+MomtRPG1vP4
EVxyVcOe8z73l/mO/alPNvoM3sWhLEdJ4UfJuoVgebejV1B93QFvKEEgYHTCGLFnxmttK29C8p+v
Rq676s3PxKBUhq3mqvIwTByJ6hrUeUWV+z5HPNC24+Lr6/v2ecplk+X1PLEs79t4m/i5r2BCDHNz
ToPvtV455m+4eILORQu/ukMWiEhlSXz0gXmCah8uqvF11xxlcL6Hla7CczyhuXbQUm4atzpmmw8f
d+RQcrthgTLV3fumBQHrz+PR7Us6leti+uEDB/NidL2EZ5kvux2kRX4qOUyUMzAHOjlmJF4rGsfP
ppxU4/JYzhPJvB9vHkHvE9ZvDQ6quVeEX/QE15ECq3MR+sqMw+TVqdObTS9ILrXfP8VrMOTrMTpe
N/IlPyEbujEL7V0yIFjAoZ7JNkCn9t3ulNVnUsICm5BPzlAYcesY4Us3w87Oj++IUQ08Cn7pz0u2
fmQ4zB8o4EmLhnk5zalH7WynQeI6w0brMDHoIBmfV2dBL3v7eeoPao9VINHzId6PzAISKXSfkwqv
ZJWw1e6h0TbfvDGRYBWYJt5N9rVmU36lpzfDdtWu9p8LUFrHvyq+4em6VQ0kLtCQswZUJkdGqhmD
RDVEBue1/wBFUtw37omRWdOAdMuXwd/w1vpZP9Cwqn46yZuV7uSVKfamaeklbB0X3lO5PkbS5pHt
B5iH98dqdQzz+bUXhIJVY+8VsYlvFMVjB1MX2em+AVbk5BHdQeG8mWbBlEu298IRVDZh88rTEuAy
3XmFV+qB8fARJVKr+bnmf0AjW7tJgrbn3Fvk57yfNYaNCS2iEzXDp7hSk2Vcre9Q8uLFiylJbOrH
V+xUkotVbli77z1q2J5uDw45BJwaHbNBewYoBbv3OdSZHE5RGsgQtORhWzOBXvXo3O7ysO4PObRT
vx3l0+fbQgjy7psKwx5iNTXz3Zpa3+6RMPr028y+S5NWnTP9A/2jcSMyOCyZqzNHZetpwR4gguJu
AQhIAHiGeTLyAmSH1205AKO+q3bRjNJTeCTQFZOVvbyiO7tuI7wjFrR/gMbpwNN1euLPiRkVex7P
rWYjm3+O0oihn1+cUJkMzAaxJyXTUjiTST7Odhgj+uK8W17qqORGQzKz+W/U4N/R5nN+jeLZC77h
LueTyGfOzcb53LtgN71x+g9b0kyGvMr3my0Foh0IedrF1H+DJ9Nlc42gTDIFxp7By1+2lcWp2CpI
AYfyhY+cwmwsHeYMk06SWFowBxnUwt+ZiAd92bnD3s7VtDhm+LDfWT+fh3nfy2cw50DdQcQ8PI73
EVMOpz+lEYj7HUpTLvvszad2/Z5n+9dM+X5WhnDm4uFCgq8igBQsBXi2+5G0Q/LdGya19XjA03gC
qw9v52LR4jI4lTNsNe2K/0+zmczreQF0ORQkk4aWfoKhuEsUo/2GEpXlY4iZWPsDtscWDKueMIpX
n8KL8Amjpembg0uom4MuDsTKRe/Vc+Xabd6+PLBSujhm8Y/TS7XzgWpcEkZYFarRms2FBCbSq/mp
anyjuMF19naf7Y1ycJK1rgZdlLAT7TG+t6v4gBgxY4qDhwOzoWvwuqHletbTHjdOybwMsItE0o+r
lP5N9J99U3o4zWOb3kdJ6bUx23pv0gzmVf+AIltH5dmblvcges05qW6Jp/Qc+eF+Pl6tT4Vk+Uxn
NeTQ51TTpgJjl8cwotcDUK/noFEJW9fbuT+9J+CHFaEuhYR2Kk+0NPRgDMMr0P/88PCkxBIpCSSf
IpXhQbUFpumlNiJ0HcyTuoDuDlZSZlNhf/pmfEp3GCgPxtGo3eHC86CsoHLCSAwHld19ixOwF44+
C3EJAT9TuW9wc+mUn8PBorghhtePgwN/JJFHWFvRTOSFR6zwLY6yibApZm8/3N05xOBYpN0xQ2li
PpuugmBtsvfW/HpA+cgGlYYUy2YaW/0BqSOmBjeYcQUHL2yZY+/jc45Vm1zzJO7e4r2rmIx3dYAG
/P+wKAze09Ktp/1RduSLKNvaUT29B/myl5rvJQJLWTKgh/W3z7nObr9obP7awBaHr3EFY5HAZ060
lpcNb/DQyMFTnygsqMassEe5oysg3kayD3fYqfVcZSqPnzEDd2r32H7vPiFlsk0h1Zt3Yot09R7R
4fRZJ9jGa92/cHo+KTlSJ8YwCVqjfWOO7HPKQDspNZOjs2xtbaks32fqlmVG2Dn1XWiE56Znq9Sk
mKFAuVo8F4RgafjxVeN61B0l2Bsk5gtGHTy4pbSVuw7SlFmweEEsmhwenJGOlF1UmSqeRTPqNgqF
q+5Sh/LUbpgkfSczCXcVkL7K/IxfQXMUPmY5weCMo+VZW7fa0kqs3p5gEoDuG74mj62KK9z1DsAW
q2jfjlJsvO9W+Z1jV2SrvCZooDUTAlC0/xyzhcoapp0vnIQZa21xYL1CW1SPAPbS1dIbO3rjiWV/
Wirf9I7Xun3r+1I+Zn28vqnppDNAv9aZft4wudSM17gzAxtXN1vdJ4ybM3zwnHflcGx0M+jEIiBM
Hsyb+7bV3fQdhGL3QPOZ/A3BVAf4wnBCo2q3768N56IId13uJgH3p/2k77/wxKRhuFAEE/dkoIb5
4DiIcEPoblNTe/fao8a9z7NF8/VCciqa78SUN/kK9k7K9pJYemKF2OuggEUddnmsXhvNe9PoV2MA
ThHbUuDR57nZ375K2YoghuqerJv4DTxGlCJvuFSy8cS2cVYuYnb8NZfdwOmYUPUnKxph53lUhq91
BoDCKc7QZX9jfvbespn9IjLpxEk/5TyqQAIUwR4ITH4m1KWvJ4KeCkfb3GbfYWz8NhPqN+1wd6l9
YldgUlnAjWhgE2a7ykm/cyoC+Lg24DEgLMMEMN52JsI8gibT68oJ/dUJhWG7LtIuvJzykU51L0AY
EEPsFsqvkNmCN+BdpiCb/CLHEjuv1n/9RKQmCvyDibr6QzSTVtmjyK+D/lqnXSq3vUm+xhHBYqBZ
GP618mmLcfoPHWWYg01F3gfsOHVk/79vrPgHdRzBn/9zGd2fn4+L6zMq/s//Ev73LcsfbwJd+muq
RwPg5ERiq1kEDW6qILYmtggF4orP04tQz9aupPjuwG6HMEK7iadMAsqv+R9/fNZ/u6QfqqbnIK4q
PeOSSmfaRoQAPj+WiNdPODQpr8vBL975gz/eAvJ8JJ1cXVHu/xDGNXF0fRWF2CdUubHeLugDXiyC
kS+e2CWS50Kr4PW2+brBwwfv5BwA6oqP66aPop0AA4HGBGRs2KxLDcGtI4prlMb5tg2H6i/RHH9S
WpGxyTVKush7o/241NsrKhPxpX2IMJWNMWaX0+l7/JgjB10sjLNrR7PMyP1JUJrovJUFDiH//boM
/iCrkyRS0DSp+3T5L73n31+XZ9pWPaX5rHeHaWqeptTYOEyoxon/aozzDAwSTSEeVe4WvApfPiOy
oimlqU+G7C/X0q2QHyvo79fy183627WoSVXe5EH7WaOuWvaDxtGNHP18AxNZ85lsumcdN1LZBj6z
zxBS8cs0ySAxYAVqNvbsBiayOlx+2GfGL5f2h1f4H5f2w6g5T6t++7h9PusNKdGsZdw2Tjh1pa7B
ONTdGjbaeByLqOTN4IN7fG38IiCW/vBS/+MKfrwpDyHSe6nEzRGWwhRtlKNOK1zSCKc7S8Z9o4+l
qWScz52/e2e+B7fYfnix6WPjh73YBLbQuLNDqoB2Y2MJbjTKyXX85SrF3+5TJ3D82yPU1JdQ5Dqv
k0XzYJwKbFNv0G442A23M4tFqIAHM0wMP4Js8d8P6U/a5H/cou5d/9uHx49Sjp5XbtEGcydUe9hN
XTvSzRBWEBaqrh1gspU4L/cF3Rh4gX8UnEF61vyXC/nTXZD530Ae9DnjhB8K5cdDT5VnI7frodO9
Juw6nROtp2OHOYIXjP0AfibwBzFg+f/75J+e7G9Z+3+f/ILFbY3xThOYgGDV5rp7sg/e0NG+55ff
PlbqdvCfK5csCEEWUI3i5P/j0IkeRSndNKnFX6bvyryYOrYFzGaELeRcBJSI+lY4PkZmF3Gaml84
uJnQCr6EhTsbAT01eHpmvKMQno3+1XlMX252qNz1d412mr7rt+gsQfvTvvf3K/5xJoXpJ62r16Bd
x6O/IJ/8qEM8UhkGNcDfCjNZpktBpCA6hBsN60rXp3SPuBCVLz+TF0xgSdni3/sBeUBwk+pveVfi
ZWKnTM5BTq0nc8eb3wZ8tZvb8tQaTElWAWjEFfocjmFCdzw/3tO7U4GbEzFqV341vU3vGF5eveeU
Dn/PnMT8i0E5LeBf6A9sBGGXwxBwNHhU8pCzTdk/vhjZKf6tw9PiLcBvAg98XFgU/Mz1UX0c3h0c
m8EUHunzCjvmLPHLY+H3Q0MAe3Lb0YA6eHedRStxum2+6YoGsTkIeCB25gI3p5cGBE/y7nNhTIW+
Ze7jMTTyCozbdi0Dr/5SHetzic56MchN8YoGN3fe08/6vYSP1ZgPJ1LcKy7c8ARcapEcPxh8/7Hk
YjBviCCLx5f5YiniW/HLmlD/UJhJMhFySPQFVdOEH4VZVKaK0rb9dg1dvWoYsRgZdl0wypfaOgUK
JI0Gia7iPaDt84SZdeJNdigdAgPGKXzLeg7zXEWMgdG+BekEdxvao+DhouXrhjWlQcOs7W/LFHIs
0nJmh/inMIwMxGnvIE3fTuh9JlcT/DLUx3hVgj+258Ecf8bXd9mCZNnPjd6a0lnc0UE5kfXfm4Ig
/Hl5/s8d+LE8c40gGyHhZac7GJW8mWQMT5pFNIK0FSREmMDRMPCTY4h6c3UaExRp+3h6WyIPY7CT
rrFoNdAU2BD95mBPQ6RKqde60bZ0CNljjG9ca+vOENtYMDD5LjqFB6N/6SLtr1/hLEfndvf1aTQB
u7oeYTVjR4UQDNULI2bdeJ17z+7eKwfAnoiMgsZx8PsRp0Vk08UB32l4p/WcDkbHvJHwVZp0EH90
UHiaM+HoJkOsJ7M3J53vfuyy3RExejckqZ0uEJsX/ESxVUWug/dvGkD9hYHe9Uy0DP1fbFzE7pD7
9274P7f7x95yF+/arfwILUVdn1FJHcCdwnd1Ct8X0glwwZICM+jcnfeT7zvM1V+et9wZTvzrAjSi
ywZ9XaC76i7wbwehfhV7H3KyWpwSwsyU5vLys8Rzp0O1b/zioumEQSWhJBcg3M/hJKE3p/I/t61Z
B+ryesy/gRPl6WD6caazt9OeueMwRPo4BEGxcwtHtWUb/zPQ/4qpC84k1oPR1jny8en0EvPMIMt/
7/JdvMktjdl9aCGepyq5DkW7WcndHB/aIHb1XorBdImzPvyCp4+Q4RmyEWsWQ89ltOrNBQb2uFzB
F5EpZ07l6OOE82RyEy3QTXUaHZNNeCi+kdnaHXBSdChAOorozO/MZMCllWn5rR9iYkeeC9CWdJY7
IrPdgu4L3vjTxjxIMNahLROW1HMKj+RXHZXI4JfG7I8FnPy3h/KjOhFusZiFAx5KCUH2oHsZDbrV
n6vwdtSlOg0PIrz5A7YlvPnwa+ZQNWW77yuWhGWxLc8H4/ysUEdFHWnBzbwy0Mf6WB1/zD6FDBCh
F51+TwD906ukEKbbF3Wlr/fFzoTkb6+SVqe5fE0+LabEpXPDXo1pvjOmnJip48bsivAjfm+/Rb39
cQn9/WN/7NnXVxvf6zsfK7qgrrnZN8erCHMXeTwbEYtNEKv9Mpfm/JetUv/TTvn3z/2xUypSMRiE
MZ+72Y1VJzc6Q6rXqDWjTWvuDiQTGVPihO3Q6gz/zRO/U0OdL33+RWJzwqiCeJ6u4MK0ePF17tbJ
YsGE4jZtvIQHSX3BAsEdBgcI+IYwPwokrdDBVtdV3wGYg3f6MvFGYkRgYznp4r02VP0uHoLpTz1E
qcWRadaQIDtf++FlDpDx24lJKPG/NhCRtCHKOaKG+or+sy1tSy2sqvZK4zu9Ht8bNLN0NpmVZ46O
CiTBsvswbnANf5Ka0DVoIRyXLmyiZy6uLmbsoWMwjx6YAKDHzLANB7WDm5VmucT58Cs5QOI1Zvct
PuS4KTvPaeecD/nPwlnjKyOswrBH1BJ8ZRAwZLK+2b6/51jg2UyccEAqN5lxbCZYdZrzZbVeYl4b
TZfdTjrAN+VKIohszElwz8ZYDvb7xrIzPLw1aAuZfZuor7AiHcFflr4AQILeqmZYl1gInB7LJ44C
8fi/N+R/381Bvy9Jep+GQB0QNvzPNXTt5VkT1nhRMdVIkZ1aMoIf/FzmrZX/1oD9u03ksxRNl1WB
nDj1r1Lgb+v10S9LqZ9h3RLjWjkVj7ykfd1cvQ/y1rUR2mlWvXrsMVOZBUeTuwObzL/89487+HfB
xTWo4oA3iNjXvvZj8fazRi+uNVZl2mGA5vtZb64wrdPgJrtyCkf7bix6Ir7YxuM5Zf6n1ENoEe9R
NUmX14+VKnM1t5S+rccjoTT71AFg1ICbEeO53zYaQfj3Yd1drKyJuiDSJsg/erWX1Es+YR4SKmmU
Zzw7dsyhkHx2aTIrYJjHFx+cG6/UWqSu4xC4Tkoq1Gk8+TH3cJG7Y9ZNHMXKp1A3MJnWILRjLj2q
nX0xMifIyQwcEI8kw3mxgflhszjjy9cZ6mX8AZHWl8tumPkEVhChZW0uVhciFjwj8ITCn6xzx/Pw
wSOagut6GDtEXR4eh0shIdcdi8z/fnRSdwj9s3L4x91QflhZSVHcU94Zd6NFJR6Od+P2QS8nkD7N
HNkghgg+6YbJymlwgr68XyBt8M8P4mE6XCGQN+/VrbUUByNdurn3jC2L2s0LlpH1/Rtc9IczortW
XcSNTJf/HYr2GQyqT5vo3ZPbXSekRnnt2v9ajbLc3JvBeol45HL57d3+d2vPh+oKOAO/aIrS3cC/
ra+sKhMp1hoB3Jq8KjztT7wk1RDiD9plbgd7FykbHdTB1idaSzYv1XobpYzf4Mv576c1UP9tAUaR
JxDWTjAkCb/qj6u59suneiszcb3p8lDhPo59UKn3wkGFlJvZ9MALS5ZU61pjZ+qgHpiq504n2vmk
HooFUV1SC+eREpnzCC9Ns7NLqKzPWZvvpqtrAHjkFMbpfewZBya5BurjFaoHYo14G9rjQXPxhWHg
d+k1w4OSDR0d/YB5f3u0/gAfeWe9Xy0lJg/jCjmJ73c6drT2TBGHq+4YCGvDbyWkxWz/6gnV2TKx
sd/sF0Y1w1sQ+KDLnbmyUwNos5+9+dobceg9UH1MEkxhSwbmSt7+1aA4vJ8n3BJ5DJntbpkpEh9Q
GftCdxn96Z12lXGimXN42PvWaR1bZCyw7npQpm8ftDM8tusMJ/fOfrXvTIjguU9CUi9GE4VC2WBG
3xSGyM/jxx9jsq4OE3vLHAmHzNGTv7g2nwdCs4pZkKzwIMccu3PMxBsTd+g1kVPuRGAqGEyQv9gT
ApGeB9NbV4vr/uhFzveyIt1svIxKk0uSr2aBb47p4RfYOOM5/svNV+Yiuylpmjuzac/STM80g3Bn
mvM3OR6EjEG3NYdPkrxebvCeTupRMLDX7Dvf721kLR8OZigchMaksY3R1Z9xIHAL4EFxA9a1j9V2
59AqnfpDMr0iZFbMsGHHse0AZpj1cbeBAAP13cV2E5H0BWnvBp/db3HbfYclw6VqAbzn/fKa/2nN
iXTw3ekpC/RV/1xzedbTxX5dC2ud0Y+BeyL5PcxFSSWBlunzMo0BGMFhcSKtcgAJth7shzGTNj/7
X4cZ/64QB31poCh9ZaBKKgGb/7yYSrgX10yT+wTzdoz657Su5wgX+heowmYWEOOFW3bwLjEM6Vb9
L7di0J2dPzdoIDYwtoGkyZLyo5YoPr1rLcZqf30f4Z5Sx+MVR1bfZOkmi/RDTLdLhllV2smkM1II
UgVi+9N57ftH8mdy19edKJ7H7RDve2AqfAk8TbOfTo0G8LXM9vH+47/XL968mC6ss9f5YId8wXsJ
ZcCQWQrRR47qlVf7hnzKb7D0N5vTlWdAWDfKrdxwesQYuZhVMKFD/bNGJRsyGsYR+FJdbhbf50Uj
jMkHPunIonxdN8PV1b5+PbC4wvKyGF/tkwqze1qgQAI7doQ7JmsImD2YwGFtZmAPQW5e7Z6tSFb7
RZy29YUFE3kBwvjlxtSJ9jZyUV/PUafZ1cCDdi0Zg1NzUiVXRt7r6WONpbWHAkyVWaPzO5j2Y8X2
0F5Q5iuOjqyn2RDARITbTBmwL7ypQP4vaee53LbVru0jwgx6+cveKUqibOkPhrYl9N5x9PuCku97
JZhDzn73TCZxElsLWFjlKXcBGfYn7ef2ygG0TmcRtBxCc+EBUSRszoiolHmB8g9Zp7iodtXa3GIU
PfER86HkMokfK+ymaboiQWhMf4gLH6r8UBBXV6d6aX1062LrT3CjFxfF83Jj/nZ+gkDtpuGKzb6J
9xVCK8WL94jT4pK2FML8lPveul8oR/CpBgviZbpXfyWvxaC+P/n4yM92MHVPtJU3KPY0E36bvMXR
YYXrbLWS95DXYSCzhtJ5RemHe4vo9GjS7DnGc2Vz7p6jo/xLOgsP+T6GnoXoPT1Ed4JeXv8KnTif
mSfpNxFaxT7Qd4SSyQ6gpwCU9jgA4nj1T3gTsDTtHWFvwoGSljcnBZJUZ2R0/Um4h4ELPRuMXPmG
Yr6+wrKcjMac280xW5XGvH+6vYFwcL+2gTRslPF5NQyuz+/71wxy9luPgCmHJQfby59BsnJPRAeT
Z7t927Odjkc4g5ClpsfjfjuLl6fTlpNttkdonSrY8dld4JrCbSsiXAxqYXmUaNtxKZIv6gPrYDiT
BsfYwaZpnbFn0JDZP+IjN4+mj8IBEZjnh4dw8uBRBUeMZfKDu2awQjlcniiKrp7OSINv+KIReDCR
m6H6Ee/TqbhCdg53D1y0ibUOQ8Pp/HTavgypzurw+urzn/AaOIsTqubh9A/XAwzayb3exrUEg3Y9
rUKNqAvf3u/z1+mZH6tqLZ6di/uqTfyzcAxO6ar+o/xogdm1EGDs13pt/xEh2x8syp6HxJioj0AZ
youaUTi2L7e/6bUT+esTDenIl5DMlGtRy0L0YKHjwOWlGAvOEaewO2fvtSzu6zCjhWM0YdN7BcMY
OHKBOpMe2ymvF57vBeHScIWMz3iD1WmRfA9SwaP7TmxtIei4e87mCUnDktjmjBrQIzQGYylQRAD3
+wh22pncnkflSt1QQVTXAIDIT9escaKamEqTeiLftrWoic8gnKXoqiB4ePRf42fcL+q1gdoJ0jMb
zBCRx1eeYL1SRQWZAYFiitbU5lzMMGgGvgcV/CGWIPyn+2IT9PMcRaigW4rv8VpZIx0mbLu9+aJv
tBUUcxRbdvmD8cus5wq8XkykLsaMEy5F3CR86J9lJKDAbZgLZ3BS8Za40C/li0zbhcD7XLw71FV/
UTyGOsbGlRYgfoAYNhNAJBPZ26LJZk9CXFT2FClKICXZW/KiJnNLmRu/FShUAOb1mpDCtB8sXhyh
DXfSPvcQXvsZGI6X7sAXh/uNdNqpV48epS/Yg5TRn2GumZibLPMf1uA1hUgolAJpCmczTlceWiDF
DA4HfZoe5pUwFc25S4wMrXydM3GnDCEbgbIQSNl9826Ga2LmMNsgLJXjfN7uHWM6CJsRo0WDRzHI
Ju8sABM7mnAS9sI71NsYjMfMrxYZhw9SZfYsV5fCu2jxMpsKygGSBOm+4qpJpxWReY2l6e8s3kX1
DwH1A2desGvig9AejWTOU6mcRXE8B6T9XNC7/NNBf0U30flZUPeht4HSGCh+ca6QHAOznSBG5ByN
9wxBBBhszhRqhYhEBqrpEIpX7ko4W0u/XTX1QkuB7JJRLuUfeMwk8gwHHErz7dpCHEneqt1v198q
A20J5F6KOdfCelVFsGxTGAaNfNlgQar/DCEhHfw3EEtne5Ws8zd6V+Iv9dH77eFGMenzeUqR9AOW
xdr7GeElR/UYka8lSqXzGtT1gui7VyfuhaYBb+I4r2HD4Zq/gIiq4cHMnDXsXjR+fzRwhOHZZRDh
5q280M5dvB5k9yicox+Hu5D7qJhzL9045aBnh3iJjFygOIG5jfQdAk4oIWFfAuVhQ1E6Bv52JvcY
xEuOnv6mAl+ado8O/39ng41nS9zZz3/XbtnOsoSML+mqqkqj2q3lu0HWFwlC2cbk7ThUL+dvx3C9
+NVPlsvdhSIq9Qi8XA9YUN2rpErX7omvg4+KQFZYumlYMfhgLhjir8pFNz/HJDxPqz//xxcdVW2r
ypQsRYxQoxnkUDAwQRIHeQRlEa8t7uzBslSZHR93PwYPKXn2+ltBigYBdWm++bj9KJ+t/fHZ/fW1
R2d3KlWW12g8ys83akUUg9ePD2Sf1AQAqmBsc3u4z/L7reFG1augMaqqzZhlhQBmv1jgAbn4hf/E
4+Rxt9uAlp5ucBG6U2T87JjeGHWMMshLJytj5XO+3xpovejt4ka67AimGbGf4kFx+z0l/VreY2qy
opHqmZb+CTz5csm3neoFemX3Z/wSP1BIpdWoLosPmK2UI2jZ8qHT9WKxTOeT9V47MhOPvyf9Cj7o
Szh9IUKdxGuCtXalP9i7cvu4QPrkLaMQSWNuAThiTkX61/p9zc2xgJ/wPINlsQJXdEpn5Ywaz96j
TcVtv7XOpJkHUunXljITG/zpjENePSUmA4Uz3R0wzTPhRnIFTM/1Jnwxn7rFAHsZ3D2C4wA6qSbm
lOLRAks5xGdJ7z9QoZ7scWqfnOaIgcw/Pgi1h5+OmPUQpdaz2XZo8tye1GsBDaV9CmicEQYJ7fe4
qfDkWHSSuD/TE66YUVRhVuBhgwf/TlXx+7czCSUUUzUN6mUaHST1szP25dthcm8IveN5O4fuQSVB
UFGXOTeZ1hR3YjTp+5H391Cj7ZeFWUM0KHq7FjGTmgLUrAAy2yPcRAU6/fBsbpzwzjx+jz//HROo
IcVjXSV+Gh2zdhtVjh+YzrGi090gvibN/faxgt6nr7Pg+fZH+9xb/9l7/4wGzMagBCBSfjBGb2gk
ulGERekeTRsVn9ZpHt1cnYj61hnEliAe+xossgXeaWX9GFMxgl4IPSBTAcsr700CGf+oVfeyAvlb
yPrvU1GfQTCeur+mDFnX108cdryDnWmHDiY4q6lTidaq96aZVksbXmrhmbMY9XchOvlwIQulmmna
Gw+kKHjcu+hdRt2LkRK8U4gU/vh3OjDSkAP8NWsqa1yUVKom40Kp2Ym93slluCvlgkiMgOINnUzT
e/HbN7mnHRJPp0a7vP2t1O/l2X9n5cuoo5WhF2lrKpVpbT1kvbKVaKTTBN6SmOVTO0fHocJS2jSO
vpQtwhaD8VhdFFqXTr28moeiN83j5kGv2knZd3NZPpjOoxJuUhtmLdw/JX0JaZt1tTjJc/vZ/KSv
HqoSsZRiZ7VAI2R7EkXJMkZSJejRbvPtrRLieZjs1RQF8lyx0Y5MzkkTYbgX78Mmvbcdry4L1aJW
LkkWLcXREaPmTqK4UmQfPORf0MSDsg6WXa9OjX0xJ3qxjJHA3AeoRt6e+Wsnjm4qqmUNBiGKMUpS
myYE7xrYwU7gphfUfZLv83hj1y+3hxkBa/75wLqpU5mk32UY2uj9rLhy3NTPrENQXDRxpk9Fa9o0
a0fe2uAXkrOHZ4M295O5nPy0f8Xeh4B6UgkA2/HuvPHVc0G3DFllmlVg9aNHYaadpNdqb5eUl9pH
MQONIhUNYDffOGq6MmJ9WZcfjvZUDprIDdJbyrJ1TnjSTFdedSrBGPR6O82be1vv2ib4+mCj4ExK
8y5xPVE4oGAaO49dvzLtp95aSf2ObmBSHCVvbSUPsbLJ6q2iPnX97PZX+syXx5vfAJgoy6auqH9Z
h5hZLLlpX9gHLVun0ASTB/Rk8njRo7QGwCvdpv2CX0Sn8tmSZjbiMP22w0tQPXKOa5U6sxqw8w7C
F1RFJX2L2l+K+CKpqrkLob2aj2G2QD3e1DZ9s/ZMaly/lOfOWNx+D/37hf3PauMDU7QyTNWiePX9
kO17p5bTTHSOcvcmKe+OtHex7A5gtS0EeBqITMAw6rDabMmSk0Pnb7x025h4mjlHDT6UJU88+A/i
wQ0epXyTQZlKN62+9NFq9xRKlDVM/bUKWdtf9cmhQIChxgBuIfTLEl8PfRE4WxdYp7cWMoxRT36+
BdBWBW9e8Ca47GuNGheF2uIFOCLuxzq+z1tFWmn2oUMrV+4XsnFO9S30m4qihnrUlZWLqZ8FnX5+
Z66unPeGrhEoYl8iSuZo0Tmd6LiilXo7Mdro6BGG4SaBkxo93h5mBHwdPokqKoqMLw2/0CxzdBuL
VhTEsuCah7x9kiyKecW68B9046ctrhQy8O4Ye/MMq4fyFw3oqRyu9GiTdPsuf0kA+PSwmmNIS78y
ZSLra9mZZ5iroBHdy8+vlX30yk0tbThFYnxqi2cN2CaMVxneH+KsSAhAycYZA2t6tLooFenWTDGW
DRyG+k7Yof4dWPGihjGQFYg8DGOUaIha4zaemArbrLx0dKdr/S0kqVXhoXkZ3exUOKOtQ09OQ2wA
GKQ1FEAMFG7MZJeqSP0gj9G2KCuWBuc/clQYLOhvYiFOvHARGSvLxdLBjp6WSu3BXOz3uiMvQplG
m+qcdZShoRzm/JxANSa+2lMC910nu3NS/L3BeEkTPxwd4ALol9F9XeetIeil7u6c6qLKJzuYR82p
Vfa40ErRpqs/bq+evwNHhrNM4lE6SvxtVLhMrSSWsj72dgiFlxoKGFDjUcmJzwHAguzOjhihMj6X
KnAeFqwicxmzaL+fHqFoV5bfq9XzT6xVj+7s2QdMRtIy+fUoTNbPrzNQTUieT36m093TqZs+PVWr
2+975SBWh5HJxT+bV+boAOt6x2hynUd484+PVMqOJnbw2ZR6BI2RyQUfwoM3ASE/W4XTZT6lV2ms
p7+x0j7jfJvNVy+3n+fKgTo8j0E3TxnCVnF0SlS+37ea1lQHPIs5wTDmXA7xJ2JZ1qFCvnZoirdr
cUo5NPrQl9FBxFJmGs2bM8VuFJQybADxpvghorT90S0kavjib2RGdh2m5/pM2wBTBYe6gOyPetg0
mIGA3tfoQNGOJkF0nqGoIQqinYy3+KXZ5dMSAdIldtf1HIbb3LtzgUA9+OtY/P7Co+MqThxJj/Wc
+tlaR+403G23zbybQ8OHc02AiuorvN1ZTeXKXQO0XA6OmG/Pz4v9YMA4/JL/tidX7Weg3Abs13F/
bJY0PviMg/nfIB0ZLPFgQzlxgqTRnDsGV+92ugsnv3fSqV9GaDzhOLZI1tIUYjZdqXCjLsQFMjYz
k8xZ32KXcexWaH9uVXQ+kzuLcFS8+GcfWAQD0J1IokCFf98HfpeLVtDH9E/LconItwPwx1hyT8io
T6rF0eudqSQm08zgpDXX+aNV/kbdIQ7u4bKVvyMjlXBNMhXCEkXhuvr+JGZW6Knu+QHHTTjJQYU7
JZdxQTQeG/vUJGMqweJHtIaUh0566lzYzFaOfnftLZxU3cbRR0ueVQv20mwDiN/AsLN5QB9WgJxA
pTvUBDqFxRQ5G0Qi44UB/EIT/G1YwfUlfsldsItBcGeGhwn8Hm5BaNM5QskDVSCEo0Um+WlilIFh
bTFOitRTHu1zYFHBuVDOt/evdGU5MxKAAE0TTeWvrE71VCeJ3AzlwxK1+3filxyPN/SvFzb4ZJTs
w2lJBRfTmDsDX/tyXwYeH2R5bXp14ASfJ3djYqxabjxxGXJ4+OVGKk522SImv4kUGobVhxJrG11/
d+T0Tmw9Kv99rmVZZ44NUhCCEG10pouuiBiBXLm7Xs5XkVPP5Bqf+QKfra3n/OjcJ6NYBXQ10MkJ
H0hJ4upHBblZeTWqC5eu0R0F76l3IIp6MOg8d+pTzY/v5oHDFx+vCB5OVE3T5Kr7hDF9qQ6UQWl3
rtWYBJ47iV685s0rAeVjwEDOIblXIpGGa+Sv4XRqhcCigIsoox3etI5fak2CFHK2DoyfvvFRW2tm
JUaD7Q1ieA/0UAjQJiyWenGnNnolhMCcELDKkA7SSVO/7+nY6SM9LTldYJY4XkxagMJAuRcoWqIf
ZMrlmk77ndV4JTb7NuboHAlaI8yD2g8HsD/nWF9w4zSbqFqKJWq9710BMlm+s/dGBdl/l96XF9W/
v6gdBYEvCmG4Y8WzNNcEdK3yESeXqr4kgb4IBWxN5ElmoHggLgt93/W0TnLkR5IfoYrwASoatUz/
pcD9zzl04l7p862gv6TqR4UIILYODTmYpK0c5Gb9Q+itxUSYuTSZo6hc9OmydCYNemFwMWVAFl64
bPMfkYhdY9qetQTFaDFacR7EcbNoQu3VaM56oGxiBCKAFc7MBrEaCWmnvp8oiPh4ckV/rNzrDNxR
oKlbJvKdg9REvMZOwzt38bUtwfUj0UaX6MyMa6KZVouhXbeIRjI5yqlzPrzo0bPOdnSKqo87C+Ta
OWmIimYOZVjL0kblkKpKZEfWC4RpEbXtNiItys7N3hACsTtmzpvbFcVuPoib6ribBPfKQH9X36AE
fhl/FPe5jlk4VcBF5xUd7CdU/fSJghtElaAvtbFqeGCo51cn379DBb92FQGDJqYna5GoQ31fpIKm
xaFXIQZTI80XFkve2E1NEEXz2NncmeRrp46haZJsAkfVyM+/j1WVWR5WuWoe6vRUcvGkx6Gm4K4a
YSnb+wi+J8FEPPPJXP732S7z+2Xo0Y3ra54gVBblrhB1HOEctUvKORP23O1XvJYEMg61JRVSgGIa
o1fs/T4SUltOdllLVyMPXhxqWTV5ruzoC6XzqaL8KNxnLRFocfsiuR1lxiJEf1xQlhHN4zL5qAvi
kE6ScWicCArq24CQKAWL6FOomX+Q3YuVv6vpydO9pd8gK2ohnGY0Ry34cOHjBSBx8IT3ap1Tw5wp
tr3Uw3If8Ltuv+znST2+Rb6+7GhSG9kWOcPI0CmZ2lyNHhgBpzjUWb6h2r/Wmnpa+OI+FnHOQA7U
+jyCOLxEG7MtQBOadW7iHllskt1uk5aX1GxmkrY30w81npeeMy2FfYSU5XBFxFqwSwW4awibRbY9
9bma4gzLNW9qm8sScVqShG7raBAyxRQ1kn0dTakDzBpp2VE5iCpQqNXP9JnjpB4ORXidORyjOj92
0iqPnqNsotEdKBL9xZb/GNHahDOaeMFEqR8DG3EKsAvdG9dUQO+9QTEl695rC5vU6qSD0+vRZgxy
ce5yrdmBc0iHssqbS7kjaX76zSW+JK30w0nFeYQsivou1/Lat1EHNLLh7lGV5Z2vw2b66+Po5uC6
TIkX8PP3zRZWTecJbo7luYIxyJk6F3WsUj/5wA1L+zBMwe0BR6Ccf+4748uIo/tOzCtJTXLToJS9
lvydKHBjoLh01NSjjCMhujP9wmmW1AOFZk095vbwn9n5rRcenWSJrQheECXGoYPLEuxKY6U4ZxKI
pVujIYirI+5v5lz0f1FQ9ZMHsX+wM8ArGPLNK/+QBS9FdWzKpYAyVLE2i3XmzBtMF+w9Wm8pblPt
n95fVtnT7cceiaL8NWvmqMShyZkfGEolDLlARX4bxmsVGzuXLWuDcYErM3WkdhUVR7F6bgTMEX5w
HVl4imVIzYlpvOvZ4U7dLTsKSo19Z5Nf6RdychKoqRQlhnNtdDOxlA27GFKwNOdsQS92EPhZyvJM
CRE+kvyHqirurKSrd5IBL9OCcQJZfrR0o1bJJM8QcevJT2zzHLqLgFP3qVDv7JGrIYYpw8o3TaLh
8dwXupomZdRjFiPsW+x1qLdx/ynaMzsNJuedy+GTVPrXCqXJw0gihcLPYsuXIN9s3biPMgk98XwT
pDag8kuClGO7bEwUGLeq/5oLa6XEj0U8J9m2y/8oxTOhCepIgCg9f9I1mAJuEf8UgaHqj9Sbo/Jo
Y3HSxhuleghSRDabTWG+iN5W7BalgbnihyzAIqKEvFQxhG2WRrCV5GfXOJXmNI6Xav3QVjPFewjj
jZD88S/qPtdXFaKapuRh6PZiVx+29cPlCnObZ7uiourC5r7c3gVXExI+Nxx0bmkqMKPN22t+oGSl
YR8k4xxXPy0O48Zwj1o8MzBBMTeZ9Qq7AzDyyhBeeuf9vxjepAoukiLrlmyOhteKgmZiIxsHvodo
HjrmRVxbqLACn/7sFMv+DoE11Zu72r0NNvzs8aowEURSLGg6hjGGipSVH1S1Jvo71zqXzQe9uDxE
Jw5nbkxxBUwFAWZIJ9sIyE0BROGnrQIU4+6nWRcQ2ksZUfs9hOW9hxri5S9L1eGD1LWvIoplLCtp
ycEUIUcvX+Jwk3sbMbuzEa9+f3QHLBqEMu1gc7TlPSc08iaP+AC4bhnb1loVdCMH/tuUPn3nLAtv
HoezOCQ0vPcBrh03X8ce3Vu1k4eEK7lxsHHykx5UcP4NFmCht8jEbeI+lP7UQE0C1VuURNdEpxlW
0PL6zhK8dhZRfFYliSYJBYvRjEtea8pmKwtbO3+UpH5mqL9IsHxvzqFLhcTL4plpf9CS7D1qqAgm
FisqJkbxBud0fvtZ7j3KaEK6uI10wZL0Q4CEXj9vxUeNQia5CQpC5vPtsa5/+S/vPXydLyutMXop
UoMAw6JcmXSgYHX6N5Q/dEef0Q3PrdfSWBgu+KC+QkGumt2thlz9/pzJKrecLBtjKm/Zapad+42/
Ix7NsaDvNgThejyI3N1512tlCHru0pD8DBJkoyzTbGuja1wnPzjJSyhQQ3aGWHGuVe+VTcdUbKFu
TKPmzul2dS9TUrIkYB26PMaj+02aFJ4r64c8mxEJhsgKW6+mvaZPyxctrNf/5i1BU9JJhlzw1/Wd
OoFMakDpL0EL/HP9enhxcpRxeNhIeiYXkoQ7Y15LLc0vY46WrBw0ddTGAKhMYMx2c07Ndys/0aL2
hHdOz1zad+6yZmsr7V7U7lzsVyNfqEaGISkKNEt9lAjZkhI4uttbB43SFQpLkwRNGXZOjrEhwrfW
aypdlAJQem9OHeN3kTRbofqvpv0/DzFGdKhxVuZeXAwuOgu12JmkPXRhsrnsHoQKXB5mx/c6BVcP
ii9Djs4sOc8Ey/UYUoEdWYDW7vqNVC0QOprE3YWQ5s5XHn7eX1clRGQRjrioI173/axQFLVU+ybC
ZJgWEjordCSg3GgiIpSbXgfjFZ9M481qTve37tUFhsCDCB8G7MhnnfnLMWV5CVjAKtQPKFtzIVKP
U/wjxesS6X11W+toX85TqFfiT5xhb7/2tfOJuAjGHAUMSzJHp4Zdy4KeptVngGAYp7pHkC9HzvIl
6+4VSq9mI1zCvCVtF7pjoy9a22powG/wdoG0jrtqI8lnj2a73Mf7ntaLZTyJAVl9nwANIfF2LkXa
z8TYWck13DBUlYcm0JCyB90vVb4Qtt2ei2sr7uvzjbKRVhBCLYhi+1C225KzmqCYGJGTrNGXDjWz
26MNp8ZovSFPhjixKVKyMsZbiv+X2mYVoOOavXQJQq4n+uzivSb31VHgTAO9A/tpjsmbUVRAKXcL
b6gTp0I0QwdAAM0Qd3cy5CtzR1v5P+MM98SXJayaRRtrip8MBVVV3svtiWQn786dsZF/3Z644Uf9
NXFsRyJ5g87xuMHVi3ktlG4TozKzFqonESP4EObDqSlOlvfu93fe7MoO4c10ym1UbiVtXHXzq9yp
Kinwd0Ixr7xNXL+k0r4xT2h13n6va9nwQG5FONMEWEq28H0OszBKC4p3wY7jxxUfXe+1ToRFn8yJ
F7xWXTfVy53w9ApsTVUGOAJFWqCjf8kvlFoVd0ZdAtRJXhqsPFLpJRbeZCWehYW2NtoswBHWXRm5
t2qQfwJMhulUe+mxugoaNIPobYDs6x3lxSJ4vwteu7Z6vzyePjqTBaW1Ot8qaWur1bxGqz9IUwLn
n42NFZESLR2WswqlsUVDXMj7fYJcr7AVw3Chm+iwx+W9IGsYcLz2pAGxDenfsvjH908UVEEmBuzq
g5GjTgNnhGCSi5hyWxSiC9MtOCqgoKj31BauLcKv46rfx3WajoBPAKuiUpMdxkznLaE6EQ9H9e1l
eG17fR1K+z6Unoh6lVYmGpciAtz5dB0I7zaqv6x66DSUhW4Pd62LjFAJkY0lSTKR6+jVJC/XpUSt
wl0H8s85i0ixRQ6KNuK0qfZDfwLfG0cMZj6KMa3zcWf0K1EzQjvEVjRIiCrH8Wtuqnpb9q63owMm
1Jssxw/whXBSij9Kb9M6+fT+Pr+6iL6MOVrVZmHZTUxRYidY1Km9uVy+STWC2NgTAC0r8JmzP+jW
l+adL6sNn+6v1ftl4NEFnKhR6kpaEOxa/VfRtVPF3nOiCaiwlco5rTfDvm/898h4MEP0IWEKhtbE
Qd3Zxxtp6PJFWEmJP0stnnfxJQsQeBvogJYw63Rzmuuw+GTYbFI8iwQksinlVVF3aERIKpExVYHI
ObR/UmsDOnhS07gf2AAV+l/0SvIEEMiUl9ewLqINRzyfJj+U9J2ZiFNsKjRcWzqshnWoEjQJ76yD
z17UrbkZLXsHhVdfjFsPiDqqF5EwLztogv0edsGE81g3YHFr6M8ryTxAw5tEwwdsKfl41op4o0KR
ryZVpQ2oahn3jJCOAJdEGMlzCvC6iE4500PSYiHXBvzeqRBgDn2anCeXk8NLP7LGmDexvXewlTAc
aJT6XosucnUxc3ORlMJEKtuZydAdRhs/Izdc0fpQPHuDWtdWEpjQEN9DC7y6aJwlylp806FF4Van
kKNaik+eTQfQBYhgzjSU48NyXtZQpdP4E7UqSuE6ci51BHIqXroxVb8omInCxkFUH51ErZvJD9QL
NP8CUq4K5XkZ6rD8XDFZhh6cR35sq7/17kGvo7UMDtYucIJtT5Gj7WoZNFaxZJtP0tJCZx5xiPZd
Z99Di3jsUHtXEliLCRxt59JQPTSYsbR/U+hYEnLr3a/UN38b1K7pllTZqfPqDR3b4VeCci6Y2i5p
D3ZqYdyCfqiWLTzZXXiaO9UAYQtYtWY5nlvJD4NFSJ/XRcjXwTRMT5a6+WYFIBJ8hINUe5pECdwI
d0ZR8tFzzr1IhVPT5wDNl7eX3Eh8+rM4D71YRFUDkSaw0aNjIK4Vtap0FWP69CQ5L24oTsXmpaYd
pbbBioNpJjvdhOu/ENlvejYrEC31eX7e2jYxPGEJyh8xzhARphf6W1HT0vfnUvkW5u9spLzYJNmm
YUrutiKvobh4doQwTChMkjzWrY4JJd3EQSJKMPd6t7exhYZFa678eArSFBviFv5w8dPFnwLhdTHb
8xEj9V5qfPXwBneEGpAG2HjM1LaTJrNrU4RW4l2YwQG0wHSx/EHWw73p6ff23n8RfUL/AUlDsZ2q
8ihhSrLUSRpbdY6u8lgTADTU2qsKOtDaZj8KMN/vZsLS1QuDJgk1TCJRZYxUS0RBNpueooctnaQE
tr/wKqTCNEVPUZJPTya6XKUSLRq6JrfX6NWww0TR1DQ1CTbr6FAMadpodWvymZsnGRU4jpQwfyqj
jZEk89tDadfHQlJFRQidgGB0OQlBKPaOYJAdpvk0Cd4zaW9SF5Z14VGTXtwKnk13VlyAdEBQSAI1
/b2LSdEoxTTxQTdOLHzTw+jaXhcxZmuyAy77YucfuofLSo1/XYnxJVGt4qGZmfrTCr1kHBjUAESp
ou09tzj1BW6DrByBrvHQw08cfCdMZx7V1qLwf1W2vHIzaa6g9at3mInm3iVKsTPxJIQ556r9Jhjq
BPTivC2UJwUPEjDat6fpH4WMvy4qlp+O+BZ5wpjUU8p9qsR+SUURf+84V07QP/XutWkxqXU/xPbS
hicDwW05nxcuTX71o4BnT1qWBuIUjNx8SPO5c13u4OE6HtAgkVOs3YjLS3hPAiQ/A2NpuD2ah8JL
RW04cJxJxreIgxD/DhgNMqidXPM2TRWucjPYdrKIUMGyEzQBNRFpHeru1ijd31kSTJswmQFrmBT4
NxUqmgCFPaCVmsac6UQOPtdQFYm0YtRlHdXzkK9f4f5ogTh3WiQ6m+RZxgXArqGN9FM9wnRUvFSp
8ieUrKmfbDjNHRMYfIfwcXwK5Vc3iOcVF1ZvqwgLbDG+lfgXA46lT2a/qHsXjB5ix9EpEPXnFkkp
SQGBDCiqx9miy85dlc51Q1s2RT8N0dnM8ADE2KdmbTUgCsoWDsaDpZ8ddVPq+7JE2RaLeO9DN+L3
DCfCynzRuOjEuly4YMJMvIkEu95njr02NCzMSkS9WJpG/9N6KJ15id8MQOds8H0ZnMV2/OXo2sSW
3WmSXKhytmCtIrNDP6Cblq05ryGzD59PB3IqoHIVBigwUBbJT3Yu4hy0Ufk+XfEeKwGqW2B+Qv6s
COOTi8LHcc57bl492wLq0Kw7W5hVzSfyHaCmp78LhBpV389CwGKO8dI6aMUkOENunP59iNf4/Tl+
tmVHtv2iSC+yg5ffqs9Qf8B8ya0uofhbRYwYCeZE/TCjn7IFITE8pzyoEOTz4Q9r8l4P5JVT7KmG
zTPtPeb2tdDBccVl3tOXi+cGPlNqYiwGQJhaHHz/Uit8oZZIxnjJkgyrJ+B28jnX21ktnFQDVYnu
va/qpSz+UcS3YQ0l1ZIg3uNFJPGjFYplBJwYkzlXwRLq6CDCZAiwoqx9nxJK2XvRyR76pKdV+6CU
+FHpaN/q1U89Z1ABgDiYXl09S505E6lEpoq/DthPHutN8fZ6vXRSaJdDjNJZ25AYvvkoyhiT7nqm
8X4q8Vst/5A/dY83w4Q16C/gzqQbAu03zIWy6efkAMkR1feK48om+CyUhzSBhCxsgERPlXin0BVn
ZQAs7Y0HACWJ+cdF49sQ3nv1nSDLlXvgI+eSbYpBubnQpew9DetFVB0SBUk4/U7d4hoMVqF2CM2Q
DiNc/1HtR0sqNVYMC05MJVTT1ms3tcMB7WbB2kXlSHMekL8eAhnXSDdogU8b9pmhinPC/ENIG9Q3
W+TWsBJqWFd+snTwZwGghxalfsQPruCeu32KjnQC/o29/v8jI6/7PclVO9/rZMOLh7SPDMzHiq6J
H3NEizuyXvqjkpVu3WZhYAcq0jZfmI6CfrWzGNaAUBO9Qp2Jm9Odx7p2B8rwpUT69xBFxjXBvJUE
L+u9f1Cd2K+ZKM3qD8R7ScCdkjVbBUNy15oFbGwBIb/iaRCAYoeyLMEw3H6aayU9Yjuy8gHDoFij
OXIypcuKzEXEOn6R7D2O5CaSJzJwMmmvQOq6PdrVV5cIJ6Fxw8YZwyX6TlA7WdK9HRmPUbO854Bo
VevcmXde62rNayh2QcaBfAKZ+/u3163U8Fu1CnZdgfC/8Or155Sgf8icMi2byCD2JRPr8BB3rHBD
Y2hKcN1wBLecb0XpEkzgYJjg4eGhkEW54vZEXMMafRbj/t/zjeZd6iWvLhOeT3IvovHQcTm11aaN
w/fQ00+5GzxF0L70uJr41UcbR7tawzW55CgPF/gu5ka34Ywmgl1k/0PaeS23jW3r+olQhRxumUmR
VLJkWzco2ZaRc8bTn2+qa++mYRyyqvfF6lodypMAZhjzH3/IvJ3AGArH3lAzfB04fHJ3V7TB0muT
7dB/ZLTBBw5oUV7dbJzNTiAYKY4AnnFDF5/8AhN2dT8ZC68Mj3b6yhWaO6dhPer+Wck/bn7V2RpZ
RTtGfWzzl2n7pkwaw1ccmgts51pN2KWxoHxccP8EiDakh4E9pyd0KH2//rlmUVtoBTqOu4boa0w+
l6UOvtwFGhMXaV0pbrx43KuvgWdsfeqmLquXUveYBcp/WTAX406gyFHJ476BhXc00bJTLCOo90Jr
TZF8k/42B8OqQs1tA7cjI5hs8Jknl3o88iE7GVzmKYblp2Kap99Ao2e3gH+HmV6t8mDESyVCqkyT
MfCajU3XKzpB6tnE/u76V5sDOVV8EnRmDLcbZ/LypEJVasUKwVMhbLov6I2ghoJXuZ8Vw82t1BB7
yrRovxxvAnJCnQ9NexiCY+6vzf4EZLNS8EDQ3iXtqJcvUVZt2jxegVzftZEDS9pc+omzoFu2kSHn
NBEOTETOjj7Ohk28MuHqC3ZrR1T9ZzEGXIdwEWeKpfrNAaiLu8cyvEMRAPUzzkiXBFQCLDCSp8zR
sHQiQNRd6YTVdhweoYRtZ/pqgEP17s+hfhjqcyPJwJPCvvvGepn9yBdvfnKlTP3MoM02hsciWfuE
qaSeoMVF5D1WyS18YHYDMkzLlrlg/B3EMBpmWzp1Gx718JAbwHopmXyjcqgS6U5SX5QuGddFFK8d
SE/UUqmeKgstJQqvO4tnz/R2JbVkid9UTomH/Gs6mHgHc9t14GtMFlSd5IqTRqDOn93M7t1p7nxi
MuL01FGlYjAqzlg5exsScgRL0ky3CSf+zWk5fxTiqkcsC94F4At/7tCNK9dj3sJOYWGzaQIV5lSI
oWVtXXVrOV+sLt04lHKD9qrURw9VS/LIRTcD6YCuBr4pe99lq7mxs9liNfz9ev79WeK7Xhwc3qCm
fRSrBUFihGMsS2I294O8S7+Q8eOvrWpd+yvF23Klk6TT8F69p/sAwbdIkln56SYudk7yZSjuenUZ
RsuhWwCMVO2yRF7ZHEkTddYie55wkq2J0dupflQIGgoWjbqyuMGc+4Nzkh61NXzdffKMPuZ3/ho+
2eTIm8/G2/DL4ApNRgQciA2eSzIBoXTGzliu3nXP6WPx3DyT2zlggVh/2nCu0+0tKS8Ks7lXhP5d
1XGZx4lmAkO1VdzTPkZzoCm/pJzqNe4XlfUlTP37Ft2VFmNDarNh1M+mjgyIDFR+El6qWvLF5II3
WGffPFql823UucTJ67r7JnDopo53TpV8tdW3Qi3WGtZqAhDFO0b0QUS7r8+2/OFrl6QXA3kBtw41
gvQtxdx85HWovwj1zmiT/Ked1CiA2veRcSfOBv4v6aod5b2iLz2y2uHFilurC1Kemfq3JO+fygHi
6hDFC3GvQg1E/dX1h5grYF65u6R8LO0H4VGDJG+T+r+ZisislGIroABxGUYpDtFyE1v1ymfHQ6Gp
cRmyqNX4Y3z5jZvfhqtVDDW+8AuDb6dQRJ9Q5yzCFPG8iZl2jcsLKQZtt6hCYy0Z+0HyN0b90IQY
2W0znrtTSEPt2SlW7FyDHRzsetUSMpoR2v7PXYfSFfCay7RZrS3vFBJ9antvrJeixImqe4zLxloi
g8EYJQleXXSishz+jnvClce1Q4ktUKYcLMnzXigefB6Nu1IVvKvei+idBOq7T4KORXiPzWEcVNum
1d86krVj9olcevKSdmU2zdoKnKWchZu2aFfBOG6t7FnCCqdoenFl8MAFBoKHTSAdvXrROAiNk8Xf
jKq+aZW3sT2Z6s8hvYuJZSq5fSodPsPDx/WzeL6CupjLk8NYHSWck3SOBPRR8C4E7QYBAU04mCjc
36m+hbb2xqCzZwMmHsIbx7awbPlzj8k1VRvaJKGtnyAMQmNBjQ1x4Z97hw98U8VPfsrtqnhM0rex
+DVSPfMt7JPXf94Grv+eiTHuPzdSuPD/83s+/QMu9jzJCoc2GrhtNfKB/gM1Y7aK8/uWJdd1yVEN
vkoIb/AsWkTlk4VtBVisPBxE7R83qoga7a3vnIJLbVT2AXHIenwXYAJrG2crLVGPABkldNr4Q2nZ
DdIq7iw4NmdrwKCdDl99rDz/Tg6JLzO7TQDwgCJMr4dlvlAQPrMYxaQxSPaR/LPu+0uxE/fbJCF5
CpOd24SSOXCfapOSU6SIIiP78wM1VZLqpQJ1OcLRW+2CTai/hsqDmdB00oiktIhkFpnSrbssnNMQ
grv1+iJtkhU8Vpm2muEtzfxkdSz3dGMMzYZ/7qBC9Mlc47jLPzqTsi8hZU6BJYloB/SGKoFAqxfb
fGGz8bR4XRYWZLt8revBUm3djdE5L00KyEuDrbsPmrsQGc5WOpr36bi3Y0RBC/yV9onYpLRtPQL9
IeijikCkVS+Kmrhz9TQ0r229irFF/K4QcuoCfEmidxch5cofdad5q5y95+acas2LlD5JgXSnOd29
rlT7fszfrk+92YoMiR5yXQIV/spHyUNFkbIq9o+B+lgWGFAP2IqH+aIy1727uz7WbN19MdZkqQ9e
KifjKBQ0ODEQwQN+yh4qOieiQuXaypZzfcRZfoEKe0dG7AEFasrf8Y22LD2vsM+pCopqfYO3WbTf
VTbw8vegHunX9tWbjz1E9PhfRobVQJuM/3EF/nMGB8pYY57f2mcyS7A8ar076BRBt+MYsQDZSfIr
1qiVqltkkU8i3V/1k0PqHmxvYWM8qbFjo6tl23f8ez/LOfloy9tkqAwOSj5vHzlQzrUPwzqpGtGQ
zUsYZas6yXZt8qwEv1yjXpcY6+fbIjA4+O1VW5HXZyb/gW+pcfnCjxD/LoPy88+30ynVUGRhZZ95
NWjEVWDhgrPaJYRsB620I/68f0tGpKrdl+sfZm4SQrSywbQIEMB+5M+R/aSRw6plEpb2SyI6PYD4
tEjYCuAawLUSRgLXR9TnNrPLISdQiN0nfpcESPDRj0kJ3kIPeXoP8S9StrVLvob9rNjvWvYFey6o
vY6Ey0mWv3vOUavPvXFos4euezbML5n1qmJtZn2tyveoe468rd/U4OR4LSoPhrz3qFiG+4i0GPl5
sN6k+v7mtP6Ebaazi14gkC9vkF1jsoYVTc/D0KloQCkA33q1D2AQVLDak3NuEnzvOsuhxc0kOaAb
19JyqWTt2sm3Te5shAodOW7sHceqpiAs71ocC8EsxhjpA7hq6+GaylbQ6CwVo1paCDsTlk1v+qvO
zjFgwipZ24Wae/CDn63T3/hSc5IBDUocSiGy0QmwntzU2ZTsrsh0Wp44crEUlAc1WLb3CTKxpecu
TGNdcSIG6FGfrs+RmyNPpmUWlnKCf2B4hPzB9shDo9XOyt9u9TbAfosOVYdW/cWD73aT9PX/GfyT
AkxqIdm5f64J3ARcK1bSUGhyMgUx6tF7RI5qFXfuZpRPOjjDhwLcqd6yQZ0F7qBgCfLx58iTx7Z6
rTW60g2Pjl0vlB47A61Y9fIJ+QB2Kk3zarhvUKEy+Vaq9Ix9oM6n/nfkyaIcydxT5CqUhHahVo+q
ecfak/UIYznliERoiO4aCtHMQ/GrfO3grASw/hy7WqlJt+6M95sM5NmdSYHCBGShW395mSoRFgJm
O9L/szXRkBCmFZpWLtkPgTBbSTS/3O2NeTd3ldQuBp18AB0YpHdrRLXg/La6VdPfKnVw9l7R6hD9
x+ps0ZONz7p7L7UnaS9aH3YubW78jNln16nGOQwE7X/yNeLei1t+RXAfCbCGdI7kV5V9CKMyGRhG
Ukmqjc+xV2zhf4rfhKZKrU49HA+7s/dVOQIgEbCdGTd+2BxtHaDw3x82uSlEXefXjebFxzzjikDH
vNK9ZaikrJPHADqO04cbmYDODHY6pCbKPrCdVw9syxi+u1R+jtEvVStZcY/QqpeMhuyNVzcHJ+G2
CYMfVxzB550s3sbHu02GHYpxmt+UhyAq6UWSPQNbTCjj4T3B4jlK5UvnvhgFLvNErIldVkbVe/23
iK/01+FgqNQdOJ2h0JlU7Wo5tGM16OExy844h7ju71bZQlPFyeP6QPP7xsVIk4266JwhkeJUsCjF
XsnFzaaZa9AHZrcEpYjgNaSGdy7jGxv17FXNpLaCjYN5lPwXYzVTqyYwMlyOc/PZzqJD7Z7UBC3M
wVx1XMuL7tRH7y79bqf52nZbpd0WeJU1mFGk74Har1ysEwS50VopwaNhcu0Y31y9XwlIN6wH0Jt2
nbqoygE+MoImyPOjV4o0gqPVwbQhyNtlPDxa6fe20GAuHIRBFqgvXDA/Gvdd+qBYD2LmUeog8VNw
0Cx39NUk/iw9vbVyP601pt8c/i6eruRlsG1NFkiaZT7R78CsSM23UuXAeiBFr/7iJxhhyqe8o7zS
Fz1AjodDPI40DgHWFVkJAfniebmoybTJXHkjoyTq6junlzdJfOAVygWRaN3vICvWGaYp9JAE+ScF
goFoOKD7qrlbWZKDzZS7xDhwrRevSRMvgdC5S+jLvvuwuNtWUbYNicnJVJx42lMcucvYe/OrfuFb
n85/blIvtMFbFU0nVvGSJVwlwbryfqd+t9RjcwWnAi4EfmTjaCxNM9mG6brtf6BRwS6jsF8EedfG
Trl6ERQJ8Ssj8CQBVQHLW+N3070HbthSYnKvZPeKQmuh0Q3v4c0GdMR9/1Cx1VngiWE+nnvNPGlG
ynH4UvrZVjQfr68e8Un++mSfAZGOWEJTADoyBtOPlIJ+RPDkRmsp3ybDpxUNU+gmZW72oDVRIGOb
Sr34l0jQkvIcHB6wkhZErCgUd+mq9sSOucaXasMrYWsMwBcp8npdXkK+huYJ7iP+Y0ci2NF6vf78
k3yEf+AWUFOSdR20MaY+OfQUoQe2PDTBuIMix0YWXidfSuUJnwZTO1ff8/qpLl6V4tz72LCeXX0v
pRhF3riczgLwgnxO+xD9l6JOyq6WWwhGL1py5Lcsoqhdu7GNixjNkV3TSOdU6U/owhad4Z/TrN10
dKDVRl/7g3b0tLLBosE9QGCyA3uZ6emddfPmMrefIxuHdAj/0LSn/Ph0DLw6UpCmNeGe4gB3Vdu5
554+9MfrX+TWQJODI2o0uzBKuOkG/CxALxWP7dRL1zRCKmydrw8mvu50+l8+1eS1j1odphyOzhnj
dtc4Q96EWCHXD9dHmatoLDpPRLA6aPCnlkRpUo6SU3vBvZR/E8BDREMOF/JXKfnNGwylWziqOvdU
1NBCx4Dd2yfh+AJCzJRaCsaEMgC331GvhC1eaJ06Hc8eMBao3faKcZPiABn3+pPOfTyN6zT5rjIu
LVPnVmoNUx8kCTDVOYGjmnGxNgkmkq1/2gfXB5tFdMSqoOXOULBTeA8Xz1n2UaS5toFChXoMRBpW
AVuqAPxD65Gj1KnePusyaBoy4vL/4+jiK1yMbnRyaiWj+2k+SJtEDz4c6JIK7CaEaPDSDB6ewhQC
dixtr489/5r/ffDJtA2B6ny3zdiI7K0aPPK0lBCqfFZhFV4faZbgffmOJ9VVGUeViVcbcHSbr6BK
GjX0+eIgjuiqeUN2hYR/z2yy8mInbilZ8ijp4dqjKZLy3m/8mtkC9+KLTwCtonV8QwdLO1dZuSrq
HxZp90KBVXJPMHrzrq+e+wjjOAXTHaRqInTBELxz6Gb6rXjuub3j8s1MTg5DdaGqxfRMoedkboo/
Xn0H8RQ/hesPPbd76FgGA0JgWoH08M95llmdYfU5DQoaAqG7UfCMb0TfWj9R3HqDuWnGZnN9yNlO
zOWYk7ldZApkFkNAEO6zFGzyzgCbYoUp6gsEUF2ODoGZfAnDX9fHnatGMC0Feib2HE+pCVBaFKPs
lS4+mlR4Xv5uGt2TUJsp0H2B3TvrvxBNMHxmIfGwOMZNJjft5aQKUKsK41LADjk6C3KieqKMvv5g
c+J9WEHgZLaMFSsnwZ8fMVDKXI0lxT1X5absgbCSr2rwK+BWpI2gSPsI9mchoI7aO5T6ue+c9fVf
MLdlXPyAzy9+sVuVhe5GvkfphUFqpVE/n7pwLXQxN5/VFG9teqheDjXZnZLOdkK5D2jY4A2+eHaD
cN06H42CB3HV3Q3dk9gYojTbUUfUnYmqqljQai7oIhutQc+x3jntL4VfaL4FhKhllYRlrrOCiLjS
Hayae21RBdGq154MnD0juhNcbcEMIfe2Q7jra0pYfG2k7MHnWq702PVm8gkmy9OY/QpGEoDNx0rh
zhGpi1Z/L+C8yYOBGImURDPdl36+iWNnqeW/atRrPk2l5kUhNQhBJ8f8QTNihAIYu/XqZyf8+of6
tJz86/UZeITQpcA69fO+e/Gl8pJ/pNRddGwyTIhgD3jPgcllQ8kXfly91MSv6i25so7xc3TkY6+r
d63WbXwzWJWOtwwSa13Rs+YWFOBu4pr1qRFxflW3pMuJkQ8gf5msxEVlzJDo4PUyvGXjV93/jqUd
3ICa+vN7hrqu9QhOi8hJSujKtO26DcS1jDzNAH5Q1Owl3YcYgCWeHG2rW2kRc7seqJuJsASFDWkx
fy6YthqN2spwloPEQGOAi72D3iLZx+oXInRuAm5zO8/lcJPNPG3YY/HjBMtGHk9cFBxQ5BH0nSsM
AgFbr3/j2f31cjixWi++sSTLlVOOQ3gc/SeHOY/Fam8/msm7bELoVZErha89FPbrw84qzS6HnexC
rV/3+VAo1NbOi8XlFTfDlCDCOK7vqCFUN3ioFHOZR189epSNLz9iGLHKi2cbWQRWi17xxsVV5CKI
O+lnq9R4Q/a3idQKsOFcRtYK8S7lyVpt8dVx0tX1B5ila5sCkyfhCA+DqUuFVHOp7Op0+HK3Wd3v
P9SHRbwgw/uZ0Mtf1Y09e35K/DvW5HBo+sCWJY0dsy0EZRXa84AsA0kkLW6F93P90eb2Z5NLqMiw
gZL8eYBczAi80JvGcO0IT4wDOBEsRNArAPebRhCzV83LkSZTPfIVP0pEAMHdKVqIWLNi8WX99CZi
CM7a+mkrL56vP9psDSmgbMI5OG1xPvtztrcJJp2t18UiYAF/YEFzQaUnVCLgYH1QsglTyORiLxJa
F7guArOzJBHUUdxaeuLxptvr5Y+ZYKR5kzppMdDgKPJXJGMGaksT4ztz08kIKBflV+wEAvw094lC
ujWQDAX8zZruU8T216/QuCVR6+B5+AlLXHxuyUXCAwKOFVmef3XkV1M+uMPeMn/o5EhZcABy9aX2
70p0uQQqrnA6WlJgDzhcNndd8hoX9TqodDAiOoQ9odOhuyj1b2n50LlLXX5O84NSPyU6OeHOQ965
pDvfpfY5Ul/L6Ll2vxZRgqYHDVO5HWMktbjaoNxylR+q/cvrXmWXfhteWNylShJkUxzsf1fV00hA
tKJ8NWj/cFJI9msSPjfFfeFusf3gd940LBab/LW3NJk4zSA1RATg5UtTIh7uSCty4scg2+BaLofb
3Nj06bZ1lnimBdF92dy3ty5as3sA90v0ATizQJD8c+aOiR4KcBvvRl9eBvojm4BgcwBbQbW6aYk2
vzTpuRkajpSsl8nzDinODlaBCRq0Hg9BUbqO6+/Gl4ioMRy52VrZsA1KGqFNyU2AIhU1Pmpx+UEo
gYRyTVDLkvrWtWt2c7r4XZM14wxdNtStZp+LnIlxX+mHYEAkdVCSnZ/u/GAjxwRH0IFJpNWuj+7C
5Eej7W7sIqJs/Gsy/Psjpt9CqvSiUl09EhYlEkQROqJCmpYrGXzeGpfSIUPsbW2HlpDfITplSqwt
gG2v/4zZLpBpCQ43TWHH+sQ4L1au5lu116mxfY7tH5Z8DlI4ug1GktJT7Z27YVu2D2H3YarBPjEe
dGOZGUuc2JNN5WBw7g+7QEZOihMC97gbP22uZEJD/r+wz+SiqEtumI6WKmyVDiAiyJnoG3OKwHWC
pHuTmDU7nK6o2FTZgjo8qdAIBSIECEL6UfA+8dXPX3P/uxqu6FGGdYQ3143zeBbugf71PwNOufqj
ZXedLPnuGeMxcNoye5TZhkqkgQ7tg9cerhu2fcbKvqXQn5v+tLHIzUOSjN52chv2VLuVQwvvJLoR
PsTe8IeVbjkWBLh0fXbNvtOLkSbv1CmUwa3G3D2fFHOXW09Nt1P8jUMaqPvC/nZ9sFk4/vK5JpVA
Hqmjlhtyfpbj322U47OCChrpndK3K58o76wxNuMYLcpM2TVJs2pHfZH7SDkNQvXgU5cxYScRBkAf
13/Y3K6L5TfCN53q355KePxSlvRAgRWfm2vVOQoOnaOffOchsd4KCInXR5ulPFimMBEkB0rIA/7c
5N1QgQpY+OW5SX7XUr8uy5PlSui/cTT5MMn5zpetf7ILAtxINchuTOtZktbl8GL2XWwodaL2RjWU
OBkKClLXwzFwdkZ18ju05gEm5+7JaQTbxN6pwe/MIFjZOdkKgYrNW5OMq5JUb7o1qi5SRcf+UYpv
Qp2zH+TiDU3OpTgflLiFb3IUnG5aYMIM3qBhA4Bd9z9w9/cWSlrskkBejee4e7EQWJOuO76I3rIS
C1G3mt24CxhzhRwYM9dkzRJ/mWx3hRWWxlAKKyQ4m5L6q471VzTSvgPD21AXfZU8aJ66Hg1nmWvu
ItVFKGu7aWpCJUj7jLp30TGkUb0bYyhm5cHVhqUEuhkbi7w7m8jp/ezc9j8HjFPMfNFIH31ESRrg
nmnggYzzRgLv2uSyncXxqtNIDQ2I/uEkLhqHkknFbDPdlJG7LsiGE+1dYd4FaycL2oWalOsaPmBe
bWLdhducbjp7XCDTuT675z/dv29JnKoXs6sMHc/mqhcd7TJedHjOGhJMPjKbqezsJF7BZL4+4HxH
DSUVJrvCcXV6LmROilIhRlKFlEj4u6QYuWRrRa0XsveBsT7iShoR+pYmaht+oNCGaSfmCULp/+Mv
mSzsMo0NuSgS6WwZA9YI+kr2vjkkyGOqGIffREIvtn6h+4xacGXkDtqnN4yfbQor3Evylxu/Zg4W
w471f9/LZJ03Ro7rEgZlmGYeqggMQzm1uMcZb618EKQu+VVSUEUumlyEGHk3z5ZZ0EEE4mBXRjQp
djN/TgVUkWE2DMKzLNoE2nfqgxHEut2Rrmnrv8Dws9S8UZLM7q3QuZCYODK9zekiNeKyi93aIBnJ
W5vDWywdCH/kGojFFg2TtPrdPdDkbeJudTP2d27mXw49edykqUq3kHBrZaUj7cXZIwpIVsu2yCJh
D17/unMlwuVgE7DAt1wzNvoGa3EzEPwkLzsysWj/3I5A+FxA00L4cqzJtJaczCiJlqWLXsaExWYr
tCk54cI+TFb3QQ8h5i8tu1kLqlEUVgePsNEVbmZg20773hobx3CXwOv4g9QYbXDyLQe3XsoS+soo
WmqsRWHn5RCJN4xf2e4JTuLtFWa5eBBORAmmHj6ODMJ5InNOkDZtbu2Orx3QjQnqikCIFBhFhd89
VnGzxkniAI/YQOxY48bgIcVJ2lf0uY32GCH2sfR7NQi+DPYn81vHRiHWqgVMrLWCJ0scgEiS5d3u
WieGJ32I67eia1f0qFd1Xt/bYHVtCGpiF5vQULep+zrIzrMFquv4D+HSkW5Z1c3PLOBZDQQK1sTk
VtiZSmBYDR0Z4Sah/TYQEqBfWAEYEmf17Sagrs6ddDbEcRLWWL3UCn8u3LEmiDMtBUM6wqJF+jAJ
8fV/iDcdAclmvrawPUxooCuE68FAAr4OStwo7nWSEVeiKBi3OUHf3b6tk6Wdf/WMt6b9kG9lUc0v
9ovfOSkTAt/oOkVP7LOm+Qvdsx8GwzhplbTka5IGUgzBIk+cfdzbREU991m6yjgsbyxE8TL+Wh3I
eWEyCgOFafGo0/CWepfIWcEF+jTWo8nhHaAAcRXS4NYIQ5AYHwM6BhAMeC/NOZCqFY7cyViBi7ef
XBQDU5AWiUDfvIrrPlk+AToS6EY0FnJdXnn5dx+zyaZIlmVY7gSVh5LMVh9kTIVWSUVEr4dBnaet
LJ7e5/DvrI/QPEv50WPdeC05KR1usmhQCKlB7eCmbwNut9zUhM2XWC6YtHA6m0QK5ta4F5wpTIyG
6kel6QvNewcZJOclrH9hL+LKwXMcniO5WOc4f9QQRANULIH1Xw53PKCwZiDCSsRY/TkVA5Oov0ai
6Zlo5jHSH9H50atT8bkspS89WuI0fhfsnUDY10CRRKeXQjZT4a6yTyQs1eufexYRxpXKIeLNxBZr
Gr3n9LU9Bn2cHTUpeXDZ4iRRl0VQp7hji5uDlOEZbOGDoGKIl+HbDEGvWpdOvixk+k7ay+gcMC+z
vegGkWW253f50yZngmQHmsemZJ9lJeMC81OOD6qyi7sH031K2kemBZbCcbx34nMUPUU3URuxDf21
Ei5ezeSc6CKpVWqZA7CQhxWMOFn6rVKLM4ERntBX9Ylqw9fyxgcRZfd0VAfvF0Qj+KP+ZfYgF4lb
JKOBUk19FAw7JkkyHIie1GThzQ7xNC0/kA9fH3bu/L0cdbL11L1mV5mh+se+3vrhU2memApd8hbf
QiHm9mKyc0kvV1RYtlNJDdZkpYz1vHTH4/FcEGoaZ49a8vrjzJJaHYRY0OQMpvbU0S5ACBwrqHbO
K/zm93r7VsbFkrAMdgRcMC3hYJG3329cqebOtYtBP8UrF3eFIFIqfRwwARbE/+gd9Mhtl2H+m0Vs
3rr23hprUp01Qeo2Sd2WZwKeU6JSe5d0P9KmtyhbofvfeJ1zuMrlk02WojX0ttmrjntGmwJ6FObf
R/cRip+SvYXBd0HsL+tx4ZCo7qu0QNGHk01pFwdREUeut/Jt4A4yDa7/rNlJa2GjQRlhmfLUwS2L
fLV3YtM9Z+MJA8hf1OIEwUSe/3ET67k11GTfNrs40uLMCY5VghD5LDZGvi1ezQrS7OtPNbtCsK0G
NrdRdWmTbadISi2PdCU/Z91LFP0OS/Rc2eNNL5KZT8ohj6mDCSKngz/+eRKZOEH3jrjYAsrhHVEi
SuUQZltT/ENOSXvbmWjmwUTuOtQG7C55sskkahzMawlZz8/0aAfvsQ4fSyRLt7yuZ74U1t9QygE1
TEyJJgsjw2JQH6E3iP3TrV7Rqwv3MkWIxq9/J2XmfODMRPJMaAeMlKmvEz1ABTQ7j889JoD5PSFY
bnPSyk1fHsd329qIOuXGkOrfh8MfQ04ergvVehzVPjm39otpfB/y5NlMemjbj7H04Ad0wMlRVrwl
OOg+1opbw8/NGdOAW4HfhoXHtPj3Fxtcye4GP5PW57d0tX9KF1/vg8XDx/artG+Wh27x+Hrjcefe
MCnr9AmIYOa2MFl1nRdJdqlExTlFP60W1tIJh2VWFwuelpu+Tv5Pg5yFjuP1gT+n4uQQJvyFPpLB
hyWWbzJVfT/Tskx387OPAUNBpBxt/zsnAtkY/GGfFrCpu7NSVb8LbzzZGoL+7E3Ut6Hsrl0vY+k2
q95KtlKJm8TPyNoThvjQaeHa78ZTmpurdCg3oWtAVxrXdkgIn5Iuq0R4j7mFvcZQys6GZYCIPK8Q
1FOvohcTLHh+SiyiGEcCsw3ZWRfBuLv+7BzCM5NMHJlisXJlmkrYOjXsUzlWs3MsRSunWufqQnuG
bfTmnZ3n4BXUZ1Gv1G33Jv3UjnhnmvGz6YKEpf7G841FpHcPXeB/seQH99Sld5q3ljPaS0sBM0LQ
IjKTQv+t+p26C8wskGCANrYgemBMW3bT7r1vFyHgYb4oSP+EUyTvyY/UVO7ES7/F42KBn2RQLcJk
qSer0dmO6gp7BkfFe2RZErXurMmBwPElV9cWhjQGKuE1VsuStlPukMWe7aPi0aiOn7EllJYlmoVi
nTzae+2p+ubu0x/OqV4kp/rHU/4jVJbRyTOXNi9iESy/4mm3+G7+ku+NtbsvPtx8wX8Blyqil4yx
ySHZRtt8Z8gvzXd410zOFr/EAT3FPjWqtaZ5+8GTt6revuqehpsiFzlsCRbdg3Vw5W5RyOGusRFF
RKtqiLZW/pLhRRKCPMaPolUgY0LcRlsvRLCyGPNk3eCR1fi31vnsujN1YgxY5nAmJ+vcctWy6jI8
vFOXWBGc2SgGyTRDuQHYlGPtTqv6trphdlQyvqA/Y8by11UkkJVK1jTXv6fCgDBCHECSSHQgfzb9
HV7ArW8tx5v6hTmPHBgjCNvxjubUnc52OfB83W5bbGjwqkvxBETJkaAN6jVjhx2scLSDbOGy9rQK
rt2I/UqIZ7R05zO9SlxUweTwZvm0Ea0dlI0N3pbPKnJdIeLFdfWuH/R9CNGHG7HwL6APtzHTJ9iE
GKNEa9e3FjZUAJaCHxUbK/oyYoqLTwd5jotUQw4z5GtiQCAdcgHBYVR4bGJ+3pUbKWoXjQ3nSD3q
XJBVQIwq2wgwSRi+Skq3FdopEQIgIP6QpjhgVEpioEXfNxvop2ruWtjW2vnJ7R7t/OjbWN0wJQNM
UnWoEPSIVbzixTTAhkbqxhfqWvGH8XcwngRhWQ5+6FjGZtFWZ/GKEClBqwUDw3FEVBPBI44rkMkT
4cKKdxT6y1J5F/JkHANoAvZxQhr2STBW3BImho+3RvCu5UfZ7zcwbVYdjjCuk5N8/o9zoM+9vvPt
pRH7S7pp6IJMEIoYNkyMZY0qFUehc0D1KeOziKer9oqwCxRfyAbxuBUIuoAa3HRcRdVW1gD7mnqD
Swu+WTKt2NDBu8g0FrjOCK+ZGAOwH8KwxyRRtkfMi+sMBD6iBco+JAHUXEW8zbbfW91ajw2i53ca
jqqYiot4cIDSKs9Ftu86cIgfUpf2U55Kn3u5aCEEWvFEGEPIM0V47xQRVM0KIyScfkRQ742tfeZu
abCEFIt+BlklfxH+UyttYiHYNxXh0RKxo8AuXXjCU5TvUuP7IXkfknfjSJk7Uf4YV5Q1f9QNsj0Y
pZSd+yjZ1Z78JKk1pAPjlWOzy8YD1lcrNQyBIN/cCJgBY6V2TDBTOIXNY8AxZwcmPm/LricLtl8X
Wf+SqQ6vW9t0VDtWNC5Hp+Up0Ltrv5hX6DJX+GBvjIrywO+XdpWjkhvuJa9fx1l9LLvwUOSPpm9x
XL9mbrGxlQ8CuHZj/tr2xjddfTD7wl9ogfyGNfRzGKS7JLS+iZqKBIMVhj8Lt3e+Xv8+n5ffSdnB
ezJNxH8q+Js1qcnZgfwyUHG3oya3QvRzgkzJXOM7Oe2yVfN1oZOAmnWPWgi/1qmPw4BgCQNmd6+O
wF0t2zX+/0FlC69EjCjBZ1wWr40J9GDc6LyKX3Pt105OCa/WKtIezBAfMJjXWxByBxkhbamMVghi
yesvZ6auv3w3U9C4jMq0xFfWPPugY/kdPajG2iHrwv3l+kAzRS6VE2eCYLlhOTJ5rAEyE/Amph+l
eoykc6B8Q21Eo8vL78GCb6qN5t4ioabC/5+jFjXsn2sj9As5cbMs4y0euCFDYyUOFi8tYPCbOfJ/
WU7gqinoclz5dJ3u4qdl6sVCtGsfx6GuLY5OuVarp0L9Ug5fU/r1IMoe5kBryXrTUe55zw6Rjsm+
ane2cofBHhnnL4W10f2dqa/S3267pS3cFh81xmfdkxGcWL1Vdx6Vb4H7vZB/BM4X28GhaxHdInpO
q9PpI0yuQFHn5nroGeE95pa+9bNuP9I8oIy6Qe745Ipdzu7pOJMrgFuYUe5UkQhXhRsoGuLuS1W/
NF61SAa4c1tZ2WCpP6h38CxjdakrLajyNsbCDLtNP1silNXUVVo6ixAvMWRGOgR9lJoh55hJd4vU
6BI7edzG6lVWeY+OjzC5XSk1UEm00lEKJj+xTTZ2Xf7/ODvTnsa1rG3/Ikueh6+x4wwkgQCBgi8W
VFGe59m//rlMS+9LhYg8T7eOuqVzuo4de3vvte51D25OQw4BvWFXI9sldZXiprX+9tqwMBlnVNsR
m2szf0haYdF3+OHkTyUIHmF7PcXCVPk7tSGDyPzTdxz2Mli8lGGO1TpVsG21K0/uGy1mfnLwCaji
8JAlDuhs3BIHbe5nPoZTOqUDPzBptgB8pXRE6EPxm/pEGi+Y2/YCR74vYiC/8iQ4Z82rEByvTn/O
v6/Pu4Elyn/wQIf99O/3pftqbuL7Hc3IDUGtPtXzACa1ILwNQfXPW8c32PE/F2PCRPSChang2QY+
KYKY8gLI4S6O/rgkqDTQ9ynaZMAi9PsK5N30OBdHP1/3G/Hx/Lpnm0iJ3UceV1gr+BQwQeUIw0Na
u0rgMPTQp2P/oTFDwG7M28KsmKKNot9MOKW+qdMNvNWrKVvfOAyf9wP7iNQFEbKfevaRptnUNpOM
/gke3ewkBoGh12+s+hdW/4w8ZolhjdhbJ7koYWyk2FmXr9SFYU6vqmxceTqXFyQDF+xGZBMY4exu
NGPEDKCs4x1ObYVJYoKja66grbGmN8S9cfK0u4ho93fl2Ka2Nq2UcRVWqz5b//yWPo+o8y2Fpvr/
3cfZloJhfaYLSgNHHe+12TLCopDE3qcfY6IZhZtJG5bo6mdVEQWZRw2ezd4D9A2R/DYp4a9pgYJw
NBzBXBnqKf9IfIlSZrphrEY5B7ORAhw5wVjXa45h5JsQ4OWkJpR5q1e1q02nhH+pjqIei3+1ocbF
14AiWMbLAJbjXA4bJ0RUs6ntGFawtSigK/HJz3IHUuQ8heI6UkwKAt1AHTliGLgIwF/GahWr5pMe
PSvTXWQEyyoh9KA4zlFWo3i3XGsdtnIWvqDRYS57IaLNVoRh47FUP4vlnx81goaz4uRzBSq0dJgp
EEV6rqTV/CSQyjbBM9tbyqY9/WIqPjC9JSx5Se6A7ts5f93T1qUHKbV9vIlS25pcTaGFswXvFpCF
cjLEA/DeeNAP4W0Z30Y90/ptltv6gWjGYxtvmsfmrnqEWZfeYutYvIrNIjgp0O7uLQ0+/sKP7Si6
sZS7CmInlZxvE6M0PtX3eDzdFbLd53b1oEj2CGXOwWvjw3/N3tU7DMgX8Y3/Lv1RkBxBkGoW9XP4
4B18B71WOz51shs+1aLNqZ3BJXuw3jNlGekraaee2pNJqmC8bEwGeQzIHrEni1/9e+nW+2uZCy+3
c1Cp+M7AO3ldE4/oTK7kVI5+EhxdXHY9SfW2aLqpfAoepzvv3jxOd9KLcKdJN0rjjJI9CGuONfXQ
H38Z8NQwDTmQgsZv0aOVdzeo+Pk52W1qLlsyZ54lz5nkW/0ueDDnFXNI95m+DR60Q2I56ksuuxMe
nXj7HZR7lqTwFO/LU5Svm+BFfWnUleEv4JlpysbjEb70hBQeu3vzgSBDg7CspzG5b94jos7+TPfp
XfpYE0Ad2N2hgqdk7KxHb3oX9tZ8+q5aDGkxJn0Wb9N8EWiub62KN1wBKbTvowd1XJHtHAdbQb2N
Qrfv7f4uPWk35am7E3W3rt3StNWDf9uPG+E2eVEitz1NtY0blxodomfdc2sW0uSOoePfTQdL20r3
ZQNpaksN3/rb8JiYR+swkk1y9G6rt1JZ3EWErdyKmS3s+3Yp3vqPs/HkUThG62KbHGE5GZvhTlVX
4UMcUjXU74OtsY5Xxkr+bewZwvK38XWInovn6SZ6yMqtv0Tg5i8FiI2zNn6F4ChyWkCvAhmqO/QM
EiUUfzehuRRN7BgP4st08B67kW8T9OyZOB6lsIf7JN/qGYvXlo5FfWdQK/JzowCaxAL58Em4z08a
T6B14n7dPA+h2+Kn9qLdT/eAYyTDYOHoO213Q1cw3vIAqsL2dlnn4jb0p3iuRKJDHopDeVccUYe0
z3kw2/zizdTb4i568iUn3ZV340N+hzQ7vTM9cEV7OFR7pdvE0iK9lV7E36yE2jZDJ3nXInu8G0Zb
xJl3rz9Wz2CmmFA3j24+LbvH+pjd4mBMe5I9R8k+NjF0vfVkZlJuCfn5GNyLxiap3ERaVYEdNviU
YPfNUAtLYntAfJ/bVu74W99a6rEDXCifCmxOKCicVMRjzuXZdaS+COu+WxIWAC6IK8o4rYJfnb8E
tGzBLAx7pjvSpf1STyTYGG4suQ0xftKya91J2bfFQpuRYdj3iwQT61+4OGIs/i5ptnlgfykXY4Ga
zI3GdSXapSundoBspFqrDXCEbVm29+7dsP7zh/BWvDW2goIIzZUerIfpoXw3IqeMfrEnqfor+CLa
RUNfVv5WDFyigZvwRhHdsjlY5C9h0HXrictwciaBBaMmv2JP1VapERzlsQcliTZwWu35TEn8NX9O
PFbtWj16IDKja1XrBuVA6zSnXlzUD9k9bw+QchgWRbzqhPuakIhq2RL+ISw4QH7e+j939m+nrKUz
+NU/I+HmBuJLjzPKDTlfIwP0VnpNMSQXym2kSTtEYfNp2nk9wnf82DHfYnyX8w0A8cyZgjqr4sqt
KHNl8dO9zKfUl3tJagJ85L5OdxrRN7P/6iBmm8AXHA8MPB0SHFow2w7YNpInfTg2Arm/tAdl+Vyp
ihNFsq0LImcuVjg8SrOI+Ug5MaK7fsrcthgWfQgXTG9JzvoN/xj3gGA1hCh6WywCSyBLtIphM93M
XoJx8bcLmDiEA+wnHRJOB6qMYW1obevqQHTMQ8mCzANiCfti3aveok99nJnhr6v5ohbhxeGPm0ub
osG4bTjK1r2/CtmxZ51vDKDWQxbGE1fkvBLI3KlwQAfWQ16kRPdqBDQDgDvgPicZHQlKQBokn8OT
m+uc2cQmnVXNzdZXYwfDeadhvc/AXhOjvSAlDehuzquCmQNrOsQ+d+YZB0nvzm6vs+trYmTc6cqv
H7zgBeIymnuKuRP2Lqs5HbuUBVfVT3TWMtWnWB/jlmMC3je+9UY5LJoycU0PmE5FHT2o93h7KCUJ
AQ3etrHp+PRwo2IsZEF0kvDJIocoJfTMQoun1nsxk+ehTakwrcAF9OdldKmU0fQ54ZqUQ/7nrHxV
Ugz9qpTZM07BkE49f4uuFstTsVz9fKFvqrq5aNIMpNOA4ZCMz6EPM4rFPph6+Q44MjyYWyV0Mkdg
i9We6w+CKgsY1qnS8xkDFuNVPthZgi58LQv3H6SM2cpbfItJPB/1SxUfrD9seVSMv1B9vvmOL22b
18otl9ZTfife+I6y6VV3UG4EJ+gcLKkeSrc6csy/dRAny5WubnRtn01b/Tkyl4zeQunK93mpNfzy
cz8HvF++TsWPRkNqebBZu8Km0OAVk1HPeZPF46K7ppy8+Boxjka0qGkknJz1hvrY9KEOXWA3ZodS
mtOSmE3rfD+1/t+0oUhUZ081ac5SOWsHx3KochFr+10VLDEJ6GTWLmj+bM0ewxVhFA40WJq+Gw1X
ltDFDlinx5LYgDGpUs+g3qZiajxZejwHgsjQLRGeMyjw5s/F+8tXN384MTQ2FBc/L95vKtl58X69
8tlnklgpYX4mMT5kp0ofpF4p40d87LJfUZHZbUYObwX6DpBDF65TiM9xTyKb7VWJ2/x0zzf9eT6O
o46OyO0cZGt7/MdDfMgJYOR0NyDsjoR+b1twWAHT2ZyS/r9COb5e8+zHp21pwucFADD8e8TpZNhw
RW/ExwF2xzXLwM9U0p9+4VkjK+ksZXUC4eka7A30w0AqmqDfqtl9Gh9Ax0wyfOOEmZH/yJ1ozSGI
7xPCI9G5hPWdpa6tbK2Kd0n1MXi1Y0yrIV6Gw18jWCtZ6MILhdlXXUMBLp3FXx/RGRBklkKQVDGP
qO1mnRAzqld6WshuWCVDXs3wg2lJV/MHzt0tQ84ry/N89vK5PBWD6AOUWd9nqpXSy5IUIuIOgnrW
dICMAAYi2TamfVEWe8zbMC3oJvlKPfSJtXx7WRq7zuwQDa599rLqyaxyWUJnKHUkG6XTvhaKrULC
R0ueZ23RUGSZI2JtEVTZSuOMzm8EC8+whogCDAnUwLMl4UkWg1WeJgfOv4VaDQzis601hIuIqkMZ
JLfCg1Dr/nRN53hNYQd+sWEo0WFhUFJpSdp00Kz62BqD6zFHq1TMF00fH1RpVffCIusM15r6K8/8
G/F7fubYhlm4oIL8sSudlV+e3vkeTI5dSwZp2f3mt+xVT6EGjXfB5OahutJJskiK51qIlpm2khDD
GlPh+F6ySBBhqiq4ZP0hDUeCTx2P+Tx5ie2pRFE4/yMTU7ufl8mlI+nrHZ/t3ALfldhlerIjN6Y2
PgfvaCURS8M2D9K3ny/2jfz7n+cD1YOcL20OQv33+QRKrWS+zicB1cXmLGDsBCOM2VvrauKf2VHD
agjMeJnxo2yvMRhF/JUYhc2ILSHPVB+dvOiubOQXHwG+Lbw5a/aaP9vK5HTIE0yFkt1QLTEYwFSc
AwSPFXhpXvf08xOYv/mzb0NRZAkLbgWy3bfcnooguEgzSs4McPho6cWnqzKaC6cBVD4S8rCTVbFz
PXvGqVToTYvhzFxkhMN+HsJ7YALL2bS0ee29K8WiNB+w334STkkc/bqJG+38k78UNVEQqRoWQP5h
5F1pAbk6EXl8omhrBewYr1uMcrWOrAM2IJS/3QJI8soavtSBwZ1iCICLKWfgud6CFque0kDFWlH9
NRB4WBPLkia2L+HmxjncanPM8q1iRCtfl9eqxHxF7F2lJwB4evn5BV9+HIRAyopIPokmnz3+rhvl
2uzDalcHoyvRJdMwtSMZlLyB/AndGGubdy5E3qlUDfvK1c8pLXxgcJ3//9XPNiBZkYIsludMu2TJ
mw9AzWoEssWyFm7JQSVL6Hrxd2kY8M9Fz/aQ1m88CC2TcsxpcH5VlWNixDEtaXxrzc1JAtZ+0XUq
sdv4TvUbhJSJe8JIezH8Bg7tfhe/4HOQxkyrZnK8C4vEBMpYsIUyuiHKPi7cjvM+dyLLhWWVElrb
HpT2TjV2ubHEaIrWNeXx8kPT5VARHrKQ7/rIIS+hCF3KAz9YV+9ev1J0J7pJ7tPfvbkQA+IDFiro
gbdkg2nnbCrUJWszQGyynNQVDUcMfmc5irwe7uXSmaQV8IeJXCy1GR8xIfNbkn8XAK9qsSS1UYUS
HbphsKDYMyBqRTfy3hMxcFxk5k7NN8G0aj4mBnXkVDZOqS0IHux1J4mcBFRsTnqcAYpIWGjCJuhI
dlrEz0pwRfh2cXswZjMeC8CC0cC/n6tcdjkKWC2cLdRgrDINoCpgK1KLI13edQrpN7n055JEBYXR
gTJ/pfOS/bI/wLEZrDb08/ux2ZXCbjLXgrwbi4+kvO3SU0ETqx7MP6GxGWNxaQ2nVr3PipvKsMvu
UJIL7X949SLLrhzVl2Y0CrMRQ4Szqxoc2P/elixnllBO9A2Y9rchx81qljhCqbT6D0rZCp/gOH0j
VnAOlagywohrt2pni0oeXFe9/vzhXnorX+/m/K2YAt0RDcV8NzIpAv1qlvE9tcKb3N4lV9q1Cwce
BwSeJQRfziYpZzs23JRQxj4g2Qk1w2EIUUc2CF7+zN1Qr1zr8nOmN4HyJs+H/vkv86SGwGfp0yJQ
ItynPWKVNGeJEuPHzKl+baOPvH5FbzINpygTN7CTvPavgjtnd213vHT6wt7HyRjuPnEXZ/diDlVh
JUnxqejFSDptiAUWFYfYLND520HZo7PxFNJa9yQnLf+TYPV/f8/InuajHwvUb7XG4ClC3aEd37Ug
EdaqhoHV23Ww9AW8p1dafqUWh8LDMj4/nb9e8KwYtzwjTZp0Cu/10u1Hu8Njm79caMNR4ta9Q2ji
wNbZrHxkpioIPWy6Rf83S0mct2cG6W/jF/TY/Mm6ZYYYpK4kO5BjO3lR1Rs1v2n472xVqHbS2eNb
d9u8qxvlVTly/KqgvaODZm/8oz5ObILNQn7RX0zVad7Dj/Aj37f7/DW79YfFfYfYHPgtt6d1+Krh
ILHwNRzV7faVQwFagdAsoClU5oL/Y/E+tnvxZbxLd4j8d8l9uBl/yy1pI7ZXLZn79bCl3+QEYL78
XeAcnthTyuzdyfsH3SfwZAHBFNS6xCQNxH49HIu/noVJKtoAHM5BPxfKZAsmBuVLdOjkb9X85sn1
w6VV2gYn1lv9KBETha9P4GSMtTXXSJd14MQBrg6AVrbfbK3Ekep7Q1vkwbKGzHGY0z80eyTpTYA3
ZfvvmD1J/L1+wQgCOBGbw0qAIYlbhJMYSx5etChvwufhhdzx6QWr9eDDeFEefXH+/2UoR4+AyMTR
QdBK9gxtRO5/K1S3ofFCRDv4+M9L99Ku8XUlne0aohpmmVbB0RX/znpwbcPkmFomHDkwrygdLl6K
bG/Vgqg0m53/uzfXWlUFcirHu7rAVY8Rnbq3iBSqjrNv7X+DICn06cjDRJLQpXNUzshAtkRG4js5
hWLUIxottmaMamvE3h9r4mzllbj0p8suWv78SL8pDuez8eul5x7+y9kYCV4vqSG0hQlNKfUa9EQZ
ZBshV5NtZ5Jsu0q9DcGHEMGgribXfvulYwfKDNggxkjkXZ0dgmkVDGi59IA09aMZwDbO/gITGvFR
ZvRoURZdxY2+KR0+fzLHLZ7kwHWyeTYtiUIxyuta5DxoJ9ioA5PwalGi2G3lbB0l2gZUGhP+RloP
xIyVse7ogMMKtJ3O2vSRfvI4KjBaAe1JfQS9GM/cphkOmyYf1rABdVmaVGeYWZD2U+Zr3/w7ReUu
7Vbk8tr59Ke1Ckczc2IUgetD5XmO5RFCGBBZ5zQDnB1L3CCg6035Gk9p/mnf9uIvP/3saavFbCav
qukOxdWyM5ESSBLUpNeYdqCST2r/XEgGdM/UwfCb7pP1JgSio/XP6rUv7OKLR6xEIYjDN+S8fxde
0ItlmGYg0fhZQlKCXVH289cs6huiC+RrQP8lYETBTVAnsBYZ/jcFfphrehg3xvgYL2727t59TJzI
fdysdOduvF0t7cZ+WIMJLZCfXoHhLu4lOjsJwrML8vIqagUp9EkbmcOZ5p6j2LKAqHbmd3zNNvhS
gfGf6kKn3LW0s8WN5VQ3NWaa7oR2lftbPl/1mg5Tnl/Nt1VEMrtICUdZdV64giAQIjkV8q4pHXRp
N1IsEltOtu9sxkBYieFgNL4pJoU4VGEnEAldyp07RJKTo4aJ6+xmDkPSq2KN68uqqtIHfFsfJ5Op
SNk7QS46P29yF1f9l/udX9CXPQ4ogh3W6kjhqZe4JDHwmPzjdSbcpc7XgEZrQjSlwDq34otSNdb9
MCl22F47Vn4bqKuqNmz/jgMafjDjHJyaf/5l3wR5816GVgvgnfEV09/5K/vy02qvn8q4tLJdYq6g
0gIwrfruKED4b63NPM8jENfzi2unxsWfqqsguyJZAXCG/71s7vWDnmRGcSv9KrGUQBKR2Tn5I1tG
pwi56itf0KeC8XzFgVZhqWgyq9Pl81Mq0qDwqlp60BFiTATBpVLCOfwHn0ngZLPPlqJWvhRYDQ4r
MrB+Ubj8/KAvfcNIqxHHMV6ibj77rISJQ8OYOCZjauRuNnVAljJbuikno73SsFxarjiYccpAJMWp
6uydlk2khrFsJrteWsFuYblq0v9CL375MnTgbIbUHueo2Vh5cqFJHgnn+LdZdJl4kswqGYYENH+z
UILyiopnNkdE0kKLMECEliF5EOf889O9NEIjUBELAAxLUFuaM8L3ZRmrccVMcvAhTzYrCTM+TMwU
+TRLNNqTiMm5/tFrp6st70Wk7Otlz5ZxAGrXsIzTWx9cjCpPn06zqEmuECLWe0lzGkr7xKYUU6/q
yy9t1F+vPf/zLz9ZFH2h0KoE2DsqNl5XAvjUbitu4VzPEca6py+0AIlM+mYibfC9fM2JQRrW1dHW
Rezy652cFQWDIIhTLMbJjMcAG2JY/pcFIA4nn2FmPZ6y2lZnzvL0piH1RXqBrR4Ekp+XwEWQBv4w
EATyV1iMZ5u0mJk9PmCsemSUsesf5gODz9wuI9geMxgXpEe8G/Vq41dOjKEr8NYT/esf/TmIl6p1
5cyQL8zOWJImIjkgeeS/Z19hRU6DVZo4G0zmXjQxcAvCvScAKGbbTngp6H5iyO0JjmCxxEGmFY5s
3Spy4owZAxNQnIkeLyQ+XCs+ZAq8VqdZS2H/9lee3MUzwOIcwPmc7D8MNP5dSbpct8Mk1saB98e7
m9otRTyIOzvjPNCZGPFdP+wudfVfL3o2sijkuJDk4D8XFTqq4Wwr4TSrnkIZAgOFgH4CZUECEEMU
ZNMuBjrrNFt3wrGWrpHBP/kg5+cDXh6ovGChG9/ozkoXyH7VYyOkYfA/PIjDJpdSlwPCUAnLPVYM
a5n1dBnqUXbuAvkrTs0Jiybw6lUKe82HqTgL7to3SFMYNTmG569qFTzW+lvGT/jF2PycAHZ/U5K5
JpZbg6h1UDqVA3bQa1v/NaHyh2mgID8sFpO4qUkUkVOWh6AsQwzaMggs+HJYG1M8DAJTxb13owkf
wUoSwEHbcGnmh2Y6yP5eF19C89gkv6uuv7KsL51jND3iXLUp+C6d7XgR8JNSW6RENq1NA91ACKIW
hTnNsCvXr/k6XLwanpwsTUoUSz07tnt/KBScootb2XC8J8AUmouqhEFD/PaVA/ryLoZ6XeFEm9Pk
zvaPPAiHLO1J9kH0AANjToKnpSCTWw+XQ/KXzkKj1aOFbeotqDPTCXm6lg118fd+uYezPSNpw9yw
CpQfMSt+ti3vjx12+NQJeFlIdeP+vGdqF6+HlYVEQojECz378vMmFkcjhvcHwGl708lIImQXvVO1
dyWjB6QKBJfDQqyfxwZuN3CCYr75yUBk3hPE+7KAfjkhmzgVs4N8gP7cXJQoFERvjQ8ixEEYro/N
ba8/xDiHyaJkY1IX1Peh8V4k0Dn1vYBBX/hSQ7tnjFw2a4VumXRFzGdju4axVlveouDaslBsrM6w
Nfh9fnQvVfdtegxJxOgn73cc2fl8rfFa3Tg/72/bAmIME10GmdbnuEprSSEnCmWq7x9BFRLvhiFL
AMqGar22G+NKWfxZhv50vbP13spia8TllD+yvrayndzpW8XRbpDEuKk9rUY3vjsk6/AF7uECUt+V
5SB9rvGz69OUIezGZY7vwDxbf4YXeJlXEBXdUyXPXnhUyiFz7kE70QTAdL9JYSqKHuYdTLskexLp
DtLYVfuSYnZyslxEJdTAhEPykL/qEJeq4U8V31KPefmbNe3h1oTCB8cmfhv7tput5P5W2Qwxwnrr
aTepzpddiVGEvyjWhQf9GsvAjJRCiFjzOeBX9Tohnacd9yPcGI8/V2o0R+ZwI2LVl4iLlH8jamYt
t7aqDn1DTHbEXmAZIC7CSl9LdbQ2LNebteS5cBMzG5GKel8m92rn2bX4xMFtj9Gb1qMu10ll8dae
MuySFgWbmtAnJbdtqr+3jW5bcWWbwriRk70SHTSxgHJ/T98cE3nu+XAkmBQvCzhMeY+buvK7qtXl
mEi4OuSOwuFP0WDnJU8m48bTpa9VmOa9VqbGlR6ULmfrxzBzaB3KOjgHx7Q0IBYXzxnccIjEKZYW
27aNOBAxQGtx+Phdi8exZSiyttw23IfFnVCCJAOJhzOAS/mTUozn0u+4xObdmdq1oGtXTghjXqTf
FhGNHfP72eD4s1b/UpjqmtAVyYjGFatZ39ddS8cssU/XjCv0hA4LDXxoPkYowdN62GiBtRUl7B7M
v331ylkbTgtRapkl7CkB/EJCFSIsGvnWEGbyU9ZIq9Hb6MZHLeVrj5QQ1GEUk7PeN2sdS7jnnByB
z/3U7UVmxbDC+ZOFoS5wK2Z2zWkFw3cR5qDUIsE6ITNZyuS5yKkNms9JXXSC4fQA+ZEA3tKJf4X6
01KsgBqmFpNd+P5ifE+sCD74ZCthu40CDRQicGGXNjFfxjWN3CXARCUHkcEP3hLwIc6+yzpv/SjW
pfwxXQyOki26h3ol2Nl6Mmwo/ztjW2zltUUiCTwkt1y3drBq3N72ruxPF1oOjnzgAhiSxBNoZy2H
Meh5lcjoOyPrBAiFUopAv5+PpEvFqCpaIAKY62kypIx/i9GiNGVBwTpqJ0abPFvjHxGiWh+2YrQE
1oMfzXP/+ZKoxC+t2C/XPHu8pTgUlhVFPEocuSKxuveJmoM9lODU4ufSMjCrXfNQWsu4fMqzp2TS
HG9YtNkTmRo7pdSeBvmpK0sX44ttSYrTmHROP8KYDsGjEVwU5oldISVS3q9PwZx8U6/ozfVW3eAa
4uaVvgD3Ay2OXGvoMbFOFsGjjiCAiwWq/55aqBLpCCqFHtZuZMT57ey2eMSi3Gz3nU8Ig8ClPAMR
BtSMzE7VX432AfpqQRyY6iWmMrj/EtObkwc9b7sdwg+pw2othEfAbSY+u6T+JuK1KowfTDklvCBE
PgprmqU8bE6RCfXzYy74wihbewMdFnB7GtNRSuYd2lRg4Ho8DohBOiLbcxhySm+tlRopY3kM07ex
PLUiPAhUQYPEWE51xxh1niHj6yISIUoKEM/OhB2eByXGzTw/5FEWDyPVf4stM+40xL55eqywV0zz
0Zm470hchWG+NIRfHE5kYS5a1Gim3gI+x+t84HXiEsTR3cCUwIhTwZvIpKfR+3ePcjJyyw89x4XN
CBZx+Yc7q6Tfff7uJdm60qNbi2zTFK1QI35Y8OrlqXAb9uDA17dCAM2izO3eXMkMtpjv0MGkiYfD
wgSoKc/G6SOOQ/MzZDu0502nSP8OpuZKNeP4Dh1ZR/nk99iWaggqUJFp5srzDEj+R11c5fSKBDq3
sejS6G9HK1qofzLYdz18jWkPf9RhqKOUr76v3KjNosveZpf8auydJE1XhGlZdb7s9Ne+8u1xSBws
dauJ6D7AgRoWjT8lTt007sDQQk9eLZ5ZoEDcgLGGW6KF9qpQlnr/gcWSjjWobL1W3o6PgoLRkZt0
rVcv1VTQk+l4rmg4HMH/68XJNtMDXTpVwBKvuRW20izEpD+qRsJAr97I3eT2zXOR4vffvbahSmry
5GgSL6E/eoqI2OKt5pWEze9AElxZrbcWjjHt6IERHrlRg926aDBBmjFK4tEEPIPBt3KqDiwoZJ/K
QgxX8+XmI3ZA/NCvteS9kmvkRJKjNgRGMUbmXXQ1JzNJz7Jix3CcQ6N2kjZfM8ug5damY919ILA2
s2Q5aCnxQb8yUdrOz0cMniFRJAE6nmQV8Ddw2cZp6RkH0sXA8KsK98ysFwpnktq3rt9TQuPR2gRP
Qj24tsdAeOB2BEyK5kIfZWfqW1c2UuMC/sDZC2+WQ5iIqnOTnh4lfqPVAPnz523BDZ73HzaqCTFs
2L5V1V7Sl5kowxViOEUXOgkG5h0j8A1ilPBmipZDvSXbbl9hnKQQQxPEr7hCegS746NmWKecTLfM
eJv/bNWi8yPLTjBr1zfVRWW9JrPvmIR4jWSS6TjEOGBR5w2G72rx0ULSGaC7xg9mYR304kg80tLv
NbB/4DP1oxn3kqg7LZsEOGlav9YRxzDZ20K+zPyCPrfZRZkBPqJBi2cvFj8ULac3fAcrnxCsVpi1
ILvhCf98WHwetefVDYZtYNc0THAUz1qmoso6vZJH45AZYNbh2C68EqlA8JyODSa43mKy3v1WvpGh
SVCf4RaTWJPNYUciLYo+8akR9hkZSIlbKJ2jYmY9qhB5m9qNMUdK2r9BnG0ALgeJhqZig8a0ixU/
1MpODrJFgNNRbKGhXKidHYbvRZBCChgWyI3Cya3UjR8faj7Lyqtdkq4qbLC1ynfnL5rNP6vuvNjc
UOv2zO6UbHpsVfEpSPAJk8yb5mnEjmLfPkxLwIVgXCn9caTCr/ECm/xHawDfDcM17Sk/Vx5VjIDw
PDS8VVKVTknJnUAL+/lxSzOe8O1x03yxiMF2GW3zz78Uk15mNZ0paHREK3ZNykTbeo5cNIkLupMn
NVzgGHblFV+i6rM45rk22iG8UGfg+8s1AxmHwsrXhL3KKm04mwZobf3wLqqzK+eMQCCLanaJYjG6
vTHNrfVGlBOLPXcjHl30kmgvKTxvREEhc1wOErv+VTcskmgdIdFKmTNoGrwN9e7K07pUekOQhLOJ
VaT5LccxiaW0KryZGWecOMNJH10AvgawT4L6AQItFRSUIECjn697CevkciqlKX77ZDucFVCFKnpj
balk5CkMR/fv7ube3MT26m65O23Xf//emFfWxQX0kHkowOonSZ3Q6X9fUVICOEudir4rfON0Z1DJ
oAGGgXcth+fS5OifK52B24VVIv1q0mzXo7yVNuVReGue0HXVx+Sd0kTVn2aZpnJtDV5a9xZ0YJO3
ycj5nNE9JNEUdL04Pmqk5e33t6rtPvrLzapZ7FbGanl6264Rg/258h4vrZ+vV53v6svK1/K6ybD3
GR+fKufJWOzd281mgzx5sVzyHi3n+PP1JOXT8PP8+2b4yNIBdZiHCP9ecSp9EXNOTT+Y5kOMbE4b
PazlFRq4FGPxqVVuItFfpJ5TYu01GcHvAGKVjuVcnh/KAUNz6lhFEWyfY3emPpaSYc8FXisH97nv
7wpJW0dK6UodSk6Ls02GizUtakpgiw16UHs7UP7IULy0Un8Wp+Tewtg7jHq7KLM7I63+zBNDRaC7
rNrtIAwO9bmguFlUo8L0Xcx9FW+vlPiK3gRpv0xI74tFknyscjMSm8yGjyG2XVGGyNgpjDhYeIgw
M7HclCjmWyV+Juk1tWaLpg5FsuQD+ocwdBGg3dQVtgq4V2CfZuILQZWOknqaRns+sif9VrOSP1r5
2BvKqq0YMwns0EWa7SlpSUbjEXa3WWqsNHzGNZA9AtlrpXNNvJma2Npx3ykZWlDeRQTU/pQhUqH2
y1H0ifqeymaMC3IUamwqJjL9dNugBB4VWqLwmAXADTq1g+CtU2u4LZs3c+Yb4+pWI3CAWjb/YUse
AUk/GCsgpB2oo0IMftScrro5eWUJ7St3tBmgyN+6RnMVzbRraoTED92qGqkqMX3zZ7BVMvcSBq7Z
W0bpjk6W738ngCSl92NULmeOgnpK8NKjnN7EsLmU5JkgiFONDR7CJJ0rzmzl4Xcue66pCI9Vpe5V
lJo1EvISlmr/KAZA5ts0uJtCxF87nAIzf2URIyPvc28XJLbh3erbRjz4wXHwbifrlie+kPvXVsF5
E0O8lLJojpCYCTHzGpUhi+PE1lvGY5CdUGSo6Ru9IM8upMZqE0yF6td3JTbvfSiGgTcucP7/xNFY
QbNKKMmF3XySh92rroq0wHuVCkeIXmglk+Gg4o7IH4r+h7TzWookydb1E4VZaHEbqRVkAgkFN2FU
kYTWOp7+fF5j5wydnQfM9p6bnm6qCOW+fIlfmBcJkDHJKJA7uNojtm8S2TFDfCFIOGjTMnEw18DU
t/F1NywhpyCRUNsvcfnbRzKg8t7i6EWaduGw17RHZqS9DoLHYF4G/Gin8xfSHmXF5l2rtoP2qIUP
0/QojfUq9C1w0M2vLEw24VgcqX9UvlwabNF8mrA+MlBQ8/gvKL+RZwybvvyTlsuWTrDUph+B8cl0
p1UOdUk3j2MRiTYxG6nxSpBNZEaZJhS2NxcF4IhNR6ZWK/VDHrJz1vYwl4E11slGTjdyFK6zyPll
pdFzTNOO+4horHlsb7QZfEyHx3xVFxgqqCtScLl+QLaEDj/ypgxyyLzdSkfT0SrmDGoS/FpKxGap
o+PwOeih1tHygRPFCkoJTOasSReYGLmAFoX5cYEmyrtlvOoOwwlo0xpzoWK81LSWhhoQFHLf1MEg
GWu7O3QhH2El0RBUw+YkCiYRwkqz2wraI/rMrkobr8f1Pkm0WT2NSAVYvKxo2UU5uojErNCm81Sv
LDqrDchMKnyzhlgF271jb1SDPWfjdil9LVxvgPePF6lfeyRwDhGozZQ5PJP52DIWRbJSpSiuE+TG
I8VFxqCMa9cfjKVZFPNRtl3L+eMkHi7Q6JRkNCyMBYDkpdlqbpUU6zgNqPc2/QQx5QykoVOO7YA/
JMNWxyCyOhvQ6Kn0XBW/UmU9JgtPYr71KvufFKKNhK5XsSqrs7Bkzext19110qycRlQmXvVo1yER
Wxh0AWKEK6tNqTwrq6l9T3zVVdX9oqDWXJpD4SadLvzjZgGTochv1gaDodSOdzmsBx8jmiGjLUNp
mNUvVhMgwTDcMaQXH4SwMhGgPd7wqBfrwdKwcswXKuVZtxFmuxHbS8CtxsZzE1qoai16L3dKlgJn
uKvyzC0JZ6Mu43T6pDYPg/GAy+vdJCidkDKauJ2bJr1zvEpTHDy7pCW4vqfatNBfko72hfSJWUbJ
+jTs7s+AdUeh5tvQ2FXpq26doqn7W7blzqPXawuZRL/G0Yi+6CCLoaiPvmlAjyRBtYa7jJx0zqIe
s11kb2T5oCA+69S0v0toS7zEFNv1IZyhJxapn4AkawRV4nbZdM6cjfBX4ROdof5gq2+GeRHoDasC
zuYhMTLRvo2WXvoZ6TiVS9sEddXC9nedFc/sclfr6qzkpBpSa2kk99XQ7hsNxY8+heaoeKkbYL4D
UWGuyyP+orRP4mw92uoO95AIRaHaUgW9OovrhVLbq7bsdz084yaWngS1M7daSLF3fuEsuk6DkqKs
0R1wFQ58p4teFcYTuRzPcqxOenDfibX14VWGmgcGugv+pPbSi6uFeL22sIx2nsQuQGt9pRRY756i
SFtWjTrvjQC5r3mZGKvSuJjmxVGqpSn/EQ4yBuMpwJr+RE7fqwBcnofqyKy8fPB7RiVnOT3bEhUJ
KPNiLNy+RXmFdSmVqJAgNKFHwdzwPxP86eL2JRyOGmzaoXsIpifTf+OsH/N61pmvhnmcvM+M9SVX
j+Zw6aQKqMxMTg4jdqfxkzwErqweA5PBQLBoUcHIBP2H/8hIgfZSzKlRRRcrDJBdYIu1x9quOdOC
k9xTNmIzIDXlcjTzQwzArKOaLBvkidN6NdXIwKTNPAVfmnXo2KowmJyPUnrJW9qg6JjQIEt6TgsD
+qpzhiBfJ8+2d9f7/Ra0Jz5QNY39kcZUsbIIvKbyFHj3khVvZOkF+bAgmMlAMOSGr9+s+2TVYgRC
54w8wG/QieYFNeMiV56SmhZeRXnqv1Rg5aex24/NcbQlV0dgK0rLhaQ/hqhpeajGdDpyfMTvAABS
oyrM5EAa9Yi7DDJKPg4zIrgYdecq02PjfJrKWdLuskFBT2rcZUO58ROs9/RPfTpPCF8Q/XvUliwg
Fw0EFr/PXLS0dcDUUKn88uyjWNuBwqMHz9yRXvjMKwG5+x+ZSInerGQpT+tkWpYZXROkiNIE7L2B
pyONp/KTzm8HbiGCWOUYKESi4IUWho4CYuLv1ERZdsgP6WP2CL2EP9tHSE9xzMSQ/+gi6jHeEN19
Mj7745OMg4rh7SokDwfE0v1xS2LR1jIqH+Krw8fQXSFahMpSxlkOfHgInxr9kCTTDGeg7WAgE65E
UL4eynReDbssGl4ym65vNrP5u1PzWOEJSYyn0uZJvDEi40QNpXuaLMmV45b4S3feT7Zeaj94aet2
rp85+zJQZ0rULLIm/Uxr827kRlX6uJEQSEoUFCfZ0gzGFPZUPOWbETxlQpJQRnRyUgbExGEtkA5N
q77pnjNPi+YpKEo8h9/C5DkjKKhau6NTyEZo1O6lBzTqCi+xWLo4OsvciZkhI6LTT7AFlTlcyWBp
0w7Kumct9+aG0RzzzEG4tnQVCUUVdkUe/bEbtt4rpe2M2dWmm5JZn8ZPJSeIKvWbJotnuiahSHRX
cd+pte7KY72p8rtUu7O9dUTrlWSCboxx0ceXpNwH6tpqHkKylCqH8gA7XqE9Y5ue24FwDcZhJhtM
m5xNE138Evez8FJ7f9KsmDH1XEZBuxxKG0t7ewvzaTHkxZLMVp3KV19FWm4s3qMmXEqqgYM4CvkN
mtsBH5x5ezlVi9gC57Vpq402bYZsmhkx4zXm7hJHhATEMpA548x4Izl7xzzqarWY6uRgbGmlq0wx
EIXKLWsl1wodefpzajbPhnEJdHGFNf1s6im5HOlZfwRQ6g44JoADVyiNgxo4C2raZ1M7Jl69r5B1
8UN/3rXoBzHu9INibgXga5rnTsvv0HZdOCmzLFs/aUa3LSgryHsWrSrNaiNZDhbo6mdZRZGr1pi/
NMumVmetjryT4aPSps9L3znLH/U8Vj+8cNroUnW2CUADMPym63ZJ917RnW94KzKat/BJXY1o2jn3
mQWMIJDrhalM9N3iubAQdX0cTPUJ1S87WJAGLKXIXCgOGjYdQlTepakoCBEw7gXlsVKoIZnnWOuR
F+91+kLt9UWHvEzWaYtUyBPZrq33yLVI8YuNyLA6lpuplbZ5gW5aNlFTDss6Gna5om1DWzrUbXQn
T9pO1j489PklNLWwvqZKfRyGt6D9XZnQSXXyoxYpyiQQMkDh9AKrxyS22O1eVsQswm0bugXlqW24
QTgX7Y5sPvA5X7wnx8Sp6yVAWy/0lmGCC4L1oQ2vHGERWl197c9M/RICLEKoC82HFfxT/VOT0/sq
6T+RJ7lL5BTdjyhYBa2/aNtZRlwPVnV6gG9nR8xYgoBJ3UdHX7/U8vlk/ZL4Vb2/SqMODYM/qU7c
tR4y867Jfif5C3xEdIE9sG6ad5kY3PjxPWegg4K0znGYjSiwT+Vy8qhbSYy7oJndNXmw8izcDhX4
WgqTbKswdqFFPeR4s7YPsLE3pPOgRNsICu+UaE+8+OWkVktfshepJzH8WCYDQIYpnsnEPB4FNZJ5
ZsTLNExwEDMBkhBvwKUHgzpDkZOU7TH35zhlWeYsSD5SWwPHwiEYXbKKgmDapck5zg+S8taRofmm
iTKZx4B02Pi5vRmRFcxR8jKevW5Y2dW8aX8LYDUQdaHq4oB87n/nYACF8GQKCvBx0vxZbCV00oGT
gnUK1GQjgC3ldJkkaaGSGMvTTpNsdnyGgYKC5CL6aZUyd1IMFkogmBCwHOniG+DFU2AMWw0pJ79i
2zSym7wiOXkyD85j56Bj5RZzzI0nWizqS2HOEMrShWzlbIgW1jFGy8xaqMEyMH4PhkNO48yGX/5D
tWn2jOC0X/WYMUD5VPU3m0WpjxtDfY7Zr3RCXU892dWfgB4BmgQevZxOKRazLthMyU6jpCo5f+uY
Ms9fWpLv5tXj4K0z32dqpM2G2rubMn0e6XcV+uUDyj/P9YB2Va+/NOlLBQGQCZRuqGg95ivFgwyn
2gukQuchtb6PappVvzlAvIu6Pot+jzOYvtvwDGqg8VDIolP9WwnUHfm3TtnskVwYrQGkz1omMuLp
qHgYKNUp1nEIHr06nnnW52jyD46jDHmtiWv6Xgvx8XXMnmOJrhDVUwNYKs8uMpWCZxVQkqJt+K6x
aRFVc2Ma2KGewl8gNDZoFpLq5C0pZf1Z58+RR8mf2nglqiR5qVugwCm1vB4oPrwfOmSDcVf5l8Y6
lumpaTImTcLl6NekPUrORaNx1Tx5Uk61/jwKA+3kQSpxySDAgdkyvHfPe6z1QxVv1Jh20nOev4g/
7d2N/YfOzLbyfmgKi87dvzp7Qj0FjQya6NYVaTocypRWTc5+t1aKfsEikDOSwaWePnCYiBnY983E
Wy1hqED0Ef/KkF8TV6gkLD8c7XDfx9tJ+/SRae5XI24LP0KNb2mAAJL676WuesKa1dr007hU2030
BLSNZKHgzUw1Mu8LdOD6+MC1W1Y3VcpMNu+HEC8E5ULMK/poI9RRRgy+0Sr5372CK+xEXkgDeneA
M3P9FTKUVj3a1VqpLhM56/dXuoWWBGkNKgFhdMv8F6FCqmy5L20Yh6N8AOwN3e+vCkqDINBf71bK
ERCTNP+04tJp1gw1HTA3P8w4b+JiYB/qyITQkwRr/c/uMW4RPnh7f3qyMjd154e35XLTuXQh9KfV
arG4O8/Wp49g9VN3/pZGof71ulcv2q9MZkTygMO1vkQpwk63sfkS6iC653mCnN18eFT0BZvs1DO6
A8GYHXT1DlVfMwNtgdbbPNG2KgE6xC/kN4c7aTqVAFJx4S9Yu2hWdtHq+y92a3t8veWrRrutp8Ew
DPgk/Ee4jeUBaJfm6I8Eslv7HqIchp06qMn/WCV9mSEAMpN1WsKMZupt4J9TNG/G7sRi4GKkCxr9
sO+f7BYLg6/hqA7zBdxonKupRVRNsipZfA2zfPa9fd/ZRE9c0AshgKgNh6HHeDN+bTsquOD5+4vf
gmz+4+JXmCjE27w+LG2ot+FJC97/Aw7WivmTzcAVBQaemsFbPa5a84gDOVTcDglNZFtAFgPl58c/
A/pvjXHAsMP+wXAMNXnx8y+fYFQNSna++D7+zIHtChAM7imu9A5cDhxF8gaV7PvX8BdNcB3tdYKB
cI8DMHstg6hUUzk1qRM9AFi3ioN80swNhBiLBEvbO6hlTJty2uTr3tjaD/ZLtMg1FznYbs4hS3ed
44yhzMHunyLvydDXzxgoK0sD9OQrkKEY1KB0H4A89WfSg8YUY6b/iWMmfzP/NZCEKOoCw6M6sTfE
VFBJ/X7oF9VPKkt/de+/echrOLCn1k0dyFBADff512G+DGabTbRcPSSW+2exPa/XH6Hsfvw0j76l
DK8LiDYweKiBEOb++TmrQbcHCMHRXvLfvewZgoEHJskOn0dU8suqAep5B91IpisixE/gk8GCYkpf
Sk+9+fb9h76Jz9MhC5IXy3/1+v95M1MbZANgMcQKGcVkKxH700Nn0RhzEfUsnVPm/3Cq/bXI+9dr
/3LJq+cvOfHNPorCh35YxO/hnf6Z3wG0kIN1flb9bTHNB+N+jHZeTTqKkN4ecQrHoYxxp+0+3oT1
ulJX2nMHXM4tHx9F0k1CR98bY28lO9Pq9fQV7QFMn7po9/37uhV2iYOqaToIyOh/Y9eXrUgdrSAq
lad73Bvp0pgt+Nxth3vRTzx4TUS5f70lQCkG9GxUOa7zH6/psKbLIp9KLZtpBdXgqqbjWCr+yg6O
dvqU2xnrw19FtMrjMqOvjVSrdJJabZlOjz6u0g0uP8lGn4DNNr+KnnYEQBL56GTGRhg32b5IdpD2
gbUCgDoq3I48i1ePENH3b+3WGaIT0G1gNoJRfvXFkzqC5VWqYJeKnWSu6hJPM5KZZjsE9rzFve4n
8Zqbyxp8PxKcmmrgJqT+c1kbhaoOGW2f/UDGaLF0BP4Q5gd0XKq0hdhXICfkn1jlt68LxxlMLS5u
xjXcVYVt0TJ9zvbwmopuWzLwa4lhwCWRbxP2HoI34f0osnXrBeP+ilc5DytOzn8+bqzqfdGkcSUE
44TgaXZXpfIuKNotZ+gYPeOUoiH+7TDjlJSTM7133dmB/gF8fwzexrX5E+38JgYXQRtSBkMnozSu
PsDYQSYxSvzUwsDfTsB+NQ6tsC1mAHE2YahsmbMJ7J0DxggyTIOxoVegneB48xprPdyHxCy+D5++
X4l/hdeutxWaIejdILIE7+nqvkyl9KwGsvo+kJSNUZUbo382Q14LdVpYvhnqeJ878U4anJnM9KKP
BLKVgQgQff8MW2oHpWPnl9o61YJNoGiggAiWNsZmNLEUdVPK+SdVkTJpq4jscFCUHdLNM1NNsDbC
3sKdah8/kE+QbgeP3rVUoBrB7ClLPwM4EtpI6yIDMot6abEdY2eLy5rJwLY1mGs17XJXxQM6ss1e
yuSlFlc7NK7fh1GIk/UA2SWoE15SzDUfXGsniInBuK/o8Po/eorcCoWIzaLapPMPkIn/XHNWFyph
kGbRHu2VwbrI0YoM1KkuP0o13EwIv17pKiezkcUanSaI9j0CbrhvMJBV/Gcguigj4ZcDbh2okE8l
zyH5w3LhGf61Wr484xUuKQgNM23KKtt7yZYRsugKh4ux/yHpvJkRfH1A8aq/nCoOpnlhYmiBeJXC
QxXC3lpQLRR4ogMd1yBL1klpz4HVLtBgmYC26/xfuX4fyZkmDz8NkLrfP/otEP3Xe7qqiepiVLrS
8rO9NOXzMJb31ISe+RzTk4SItCt/1BC4leV+veBVReMMdIuSJkz2ZX7MgTCO1t7L7nNq3QocCXYe
0rxLf0f9DxHhZsj+cl3nqrGRSobS5kIONYrONqiZQjfmYcDoLXZWUsm0UGawhmFHX/xwKt4sur9e
+SpqA6AqdH9S0r1SrmtcMSKLFvFa8s5Nd9SsJwWBDKGBZsN8hhiC5QP6c4n3w+ITS/ibJX5t4Zw7
owYwLcqEWjWgFKlY4fA4dT9spB+CxXUGQCVRKNOoxXvR2xvPrXHkydB0/bFcvX3w/HfLXlePoZZK
vFKUGXJwmiVugM5jZK0Bo+v1J9urbNTdNFwEniB1zhaCQlbEKCyylpHxqpmlK8Gp/34n3Tycv9zR
VfgyfEUykXRFYjZM5+WqH7fggcH/VsWdQJh7yvn7692sYU1Nszl/beQitKsV3QSS6vSVB3wTIh5t
FJx0lg/lfL9/vVuAM9z91Kq7vYW+XPBqIU9tpWROrpf3gXUu+3fLemD62MDDe8yYlMXS2XZ+2LWa
eGn/WrZfLnl1jjuNQi8Q4aQ9XLqepnNuYW+p/ykV+2UCCy0AgSbWSr1/qPrmLkmVxz4q9lZQ0GcP
oVdvsMdYB6jrVUa91YJiM3b5vVLh0zO+5Uq1BtPL2hS4kdBLN5knbYz0XS6DlzAFLSysbLtV1/yE
j/5byv/rsUiYNP4n8pOrTBmN2NwJsYN4wnpnBnx+sXzb0GByEaSTZpfjJM+OR2W1ei3cxXabrT5b
XrL73Lx+v4JudkSRYEJzRCNFAqn9zwOpjX3UNwoF4Gg/+3W4v3c3q5U+X7iLwH2cf/xwMZEo/PuZ
LZGMWfR8ri3VQ08rJylrOWm8gw+nSVc2nXHAqcfxgQ65zaejbM3hWCV3U/uWD/sfLi92w78uT61A
Mcej4gr7z2ftA69SU9sM9+WiVrCU6A41OHSUgstuBdQfZ8j591e8GQv/e0HjanuivZ7azF/CPZyL
jPlWsTWds68ef9bBvXmG2/hlGDKFpGxe7cs0NXAI1lhNz3M6qc7d5SiWzeN8/VEtv3+mm5Bxkur/
d6mr/di0sQdkQxuf5rvDWz172qSrzr0c1c2L+zpbj+6HnrofPzVub75JmwIDZSuwan+R/1/yplRW
jHzSlFAQGMEhLniVvayucF/+MRO8ySLAUOf/Xus6qI4GoEUM3kY4m7vU/RXe/br/vfTd1YU23B6p
dHe/uNs+rtf1zto8r/PF9+/35hkClNuiAwis+lo5gZqyEa1x3A2LOxnjaMQEQCnoHhIk87BHYGT4
4cC+2Yu3FIdtyTURPbn6oLlvWCHKYcFeQwR3INLlZufWCoZWAygQiN4ebQIShp7y1kJnOC7gJ5+y
/q+loal0i6jvl/I8GlEpBKjihQVIgAti3xWebd+/nJuNvK8496sTNk/kiC4QfIVq/uug/QIN4i4v
2KSpm4u8cWcuJnaP8f36tN4Fqx8aQqp4D9fhw6ETr1oobtEaEtHt6xqMixx+Mhj7nZhXbHz34SGe
HVfu4m42OyG/sPjhgrfWvODSIgWFbJ1uX+1paUqcLGtiyq7sAJGKBvQYrIQj90+yUzdP9a9XuloB
CnM5C5geV8Kzy8J2FawXZFBAicxJPxTTcP32hzBysxL6es2r86+1w6ppNRu3KBZXMDNHobmNcIfy
2z7SlgUnWoBsAUbPD/5QkCkMZt3vVxMqm7dOJGE/7ZjCuxXJ+n9+U6COumMBktyn+OpqyRK0mYXo
UgD0g/m7ylvA/wjAaTyCFzH/6jN1YTSnfyoMkeBI9jYOQXDopLR7oHQUlDqavaHVI4dQQiZgfOi9
ZQoet4zO8x5UkH2yYsGY56uipGDwFyyUJ3GYnTHvHFvYvQHIvBNGslN9cugX55yUzKwWoG+lia+D
eEIPXalHRFcw9tr8U89AUgH8rCt7a0qXWD8JyrvgPxQZzKvwIp7HaiK0GAZXy/2nutc3VCSzCOC+
6p8lXELD9kSTLKtOxrAaACxzUsXeKV2CRJHl97p4BpRcgKY26gAviUCAtUmyib7IRQXThXdU5xBb
ud9kAq0G44C/I96OXKIJ1J/SdnRtgO1RXywmNVtk2gXVPJfD2i2EHoUYEWTjPNUXSrWj0Ts4zNSG
A/JkKGneNywRbsOqaa5Y9SqDlVemyRrsW4QerL+lgy3I13T68CcQktklaJA0tIDWC1riTIVQEKN4
W+cnb/xQsWdNOxdUt2RMyxYF4aqpdn39p8NCwCwVyCDH2MMlzTBmUgg0GsKir55adVqYfAj8mlL1
tTMxzOv/WFK0Tvm5Zta4kH0CKHLxUbeGQkxXM9ipExTfcajAa/sLrzv5fnuXgSDxCbY2Q8aRGZeG
gCgUbfocaIgAWgX+hNulZ+3i/tDWb32vzdt+J0QO6EenGB0/ZJ4rPbJkfWwKjUWuPyXjS1wcM2Er
WPWuBXBEvHd7OmTApEUgFq8sqA8gFCW5xBHgcwxlzELlnQnesoYIbdZoGWVY/sG3EcLxNnYX44pv
bCJDB7LC1/jd+TJIHzRWkyzohXzwrB7mJZgSVnMvMHLtacpj+P9sHDRO6Yi6uXrxzKMPpqiVN4G+
htAW1eAggPXgwyFQj9LzINOzRoW0OMk25Vr9FvfbQH7Dh2+eIcieTnQUy7/OKgA2beGRobE1w2FR
m48SHGdJOUco5+fltIjinp6YLGrPvB23jiRvWrtyBeVC6M33pxbWgtg3Ap9YRqYrxt+Oby3ZfcJE
miGMUZw8R4P+POwKA340f0BYyfbNp/hXmGpYhxRWAF0Ih0Q2mdjp+BCxU0Iae17eHGHhmnilBgu5
ADqsQ6B1cBCb6RhBhXD9Tbta8jsyf6vVZ0qMOrvUtoe2IJvGPFXNqeQ6YqOwHSUuNOm4WNLh5RGj
TCAUinIriILdqkfxAqEfJNoEa5nvirOwLPxTUCuEgKSyP9mZgSov4DCJz6CexJ4v0zO4JT/7jAhQ
AaKvgo2l12fwY7BAxEGvNfacDgHAdKEF12EIKTDk6QB7tzNnWS0d1VLoqhQbAo4M15WFAvH3HqIA
a0tInuKI2SskEAAmLNY5T+X1AuL9qUYwAHR93ZvFXCgsh9OZW5XS4AzKblVK02wIPOSInUeBvmAG
Sz8qg3qRWW8OWPmxVVHxNF9lkPlNOueuhXKf4KF47YEy/0m1jsKOLx2x2wFn3/VgUN+aKBH8cJ/t
GUlIbbThXI6esS4nQgSzVgWzhY9W2M9RrZE8sTJi1iJYD+k1ZmNYEJ7S4jAAh9YQ4u7TtwKwldpZ
c1xdcArFX7TxZwgW8mWkUN2DIcYR/BWo/4i+A5VGOb11nHFILPIGeFfixWOiB6ZTMF8mOB0mZGEF
pXSVdiCUtp1dfDb6m4dBAr1QPKUlgDdlskGsPd/2IOfgwJudjEz0XC2NJR1CNm9n+Px9kqBqmKlS
PZ9MXLhSlMu4BN+CzgxinSMINnozpQ62c9vwayzYY3+frKQNts04Mvx0XEuIAODNAKO+KdLdpPQL
Fp7sYWdRLOigeLU5awcgd6UxN/2VMCgc4q3ha8uCcFDbpA3ymh+wra3m2ca7d6JzCZqAXlDMBdne
eoLiNAi3MZ/ZANi0cqXUnyEaPigm1DWIyBDRDm9BkEduTY04yfxnB844Ul6F/+7nEZRdcs0MtXPY
M8ATmJ4KPzA4O8ETMh12fxm9pRJ9RmzUYWw3JTiNugT3kqkHdp7Zb3OktYH15VG5NIJiMTp4vsJQ
rI8K9H/ZOve2iQeQM6er1EEJIfludFZQbK7LELtS8014S+NsSTQsxALm5fpJLt5UyDDOC1DkwmJC
gJlQlIZyPRdqEka0Rdmmiy4h7rU4lUt8DswgqcOXdArnwUMNMc5hbby1o7NslPschDHTnAwzWzYO
5IYAiQgwuJhjV1hYv/XWRahI11k5q1n5NdI5KHeIO4w5h7PeWoNnGBQmhH72UCgn2GouKbytfpbg
WplACAJRy9pJkbED6qHbGzQfBdiPV510Efo4qAuwz2lixRr6OkJsQKPlBOOA3okBulmkBIykJl3k
irzlaqVQnDHcJuTV4BFLPI1r7VwhgRKExZIBQhJfxHuxExycuTrkQCqcKLaXCQhANV3W3qmo5LeU
4VWAFmMUzeELi6NHkPOIUIaRz5LpQe0EaUaFEGcV5yF6JjWL38Z4F5bPZZ1vCHuaMywpG/+i9oll
QwsD47PGs9sbabbi1aJAIm2IH+J2xNoTERIUXuGEK0uD0uE6BZKTvEkcI3KhdOIYSx7QiCEVQMEo
gH4359I/C+1vBRofUTsr6r1vrpt0RQggkU6rE4vXHCzMYC/CElCoEPmcG35qIa1wGSyqaFJd9GVE
lxJ2xrwx+S1EDP/s8XtFImhU6Spo8rNYVqFe3Vs64JBNfyghP8Q5k1aMsi0zXRntmXOOrSb8Uwd0
ysG1U1EyvPozyYeonNjXc/MDORFjeqMBNc0TDvr3oF4qyWIat3IjpAGH2BHYABDscIkKPqmFZwG6
AX654GnommGz5kbpeydLi9RpUZ6YKf2fRDNXrYWWBNShmkw51oyjzfqW0vjv4sjQs4jNg5weVEaF
I541vsxiGrM1FhggX+Y4wpD3gnbNyWzWU3RfSfjakIymnGsTNk7q1kE9yWwIYZzrbfLOM+Ga4efG
fEzOTeuB59egTb32ZLGscprcLDVxcLeu1nOWcR6zXZMBdkF6Khjxvckow2EB79oHI8q3Ub1RUjD5
FfllehLiuCnRC6iGCFaKnUN1zpZJ9ZhxTHAcE8x1CWPL4T36QEmkMKE56hsh/aCHi2Cw2KpvBbMr
WEkiZhI6Kye6V1V9CaResfq5EPoXFvPdc5HTldatOTTqvQYlRmA0tDNhVezLtruAOWK3t2i/RNIx
Ni/jkC1EqkAtbkI5ykZ/PUImxEhMw7CigeEo2PX5vNHAyFfxo0WJruTJwc6pZvhDib7E+AS5fzQT
48RHF0TMQS9KiFFVfeYcF+HDaqjLeDnjYLu4wU1Iv2z5UW+oa4PQjwpaS5b43IFPerqLp2WGHo0R
IMPkIIPEsR3zpQhlYgH3xuDiQcYCgPsqMrALLfFG7V8Y1KuTCrY0wVk2PQohE3gzkK06VI1MfsUu
CB/9HJPq+MiNF/ohs0Ky1nCTl6NIZtHldEFpJEbyZE57dFsgPj5V5wY+NyWPgkswhoB3BuYVfArk
z5bMLqFRe+SOtIOXkC7Ddue364nBdHAX+9tAXxIzDcS4+qPuwyufxcmngRKdbeDriOxJdcC/WOTE
bGgB/WY8GRKb7RGhV4gjDYlfDobc6u8JSizALgkOIl7q1FBdas41aDNtfxRcjTqDqhDeEV0gBbP+
S6NeEt5eRbZpe/kCq0QWeNhvkZOMMg0earcnPQOcR5QXlSEHZUzGn/G4HQZoAcMNC+ogyV9VwQBH
rqUB/2/Jq1ibNdip1G9hkz6IKkSDmDGOMHLtI/lPTzbGrYogbjjOkughtfKsnaqVOHZBEpijDylR
9CFEQpzZxiZKIOCn7xUsuyHKmWb3cxVSl2MN81ZkHO1BI730U3+D4AO9rFb+1Ro1LNXCpRRh70jd
KxRnpDvtCCI8UlL2xbk3qg3FKKzUO1GCc6xDQw8KhL+FEVJzwotCxBQgVSxH6nQIKc85IjMjVxzK
MwCz9LWw30t6GEwIdG2FcAb5csAr54xBu9d2BKaV0zySEgiEZ4fAIyqEVm9WCazGuvhULFYAGJKY
qggS7RiDS7PuSv13ZVVLPo44A6N0hfeXl701iEMhciSxxmVYBcT3ws9n67vUwrGr3E4RlrsQm/WD
VKrbjsALGIhKxvqrskRpC+5vnbHGJjs7VOM2CS4/dDpEN+W6d/W1z3HV+lZbRB6NPI/3WGKy7jlJ
6aByLpGxpsrckLdlsADOiDYq4f37a//Vb/7/X5tm1j97LHxXDlbg/RDvgXS79UP6lh6I2dWCY7W5
d8DIPzjn4CH+KPfmMj1Wq241rPL76dJv7F1E1tu4GNR8f1e3Oz8Ce6wjWIeU/lXPKyiiQpUwed/r
5TO1oqe+OR1RPNtyYJO+9erForQjN0QB3enjtf4TguhWo5fPrKiybmJgeO1/Aod3bGOzSQQQOx4x
3VDPbPGY9gqnMFlVpZY/PPMtszzdIkNU0QjFrcC46igak11Yyig6mPXi1/I3CiGrlTXbu7NZMVt/
/jBu1m71L5HuRwRFNZA+vFbO77Sw1Af8x5/yxe5XtrGYUJrPv582m4t+fLBmf/bWqZ4T+t3j3nYX
sxMqJf3ucxfNlOPw+tPk8taABI1oHY4BksT6tTXiEHpBnQWAm21lS9sNGX9Wf4/OZFaLCPL94vor
8vKvJY/0kYElJfiw67bi1HbF2PYjdoMIYqpozipo+SHC8Jw3j2O1ayt6nslmGh8D4H7w4tL0MHj0
A+40hqmFtA8LLN/Vh8p7bfK7OqbxjwDYL4pEP1nmkwqtegXhprVgABWrwogQ5z+E7UrNTiWNITTu
7EeFrUagl2G8Sun/ZJJmfXm+q3DiFYmQv2mjfUtxXT7TJeDwIluhwqayQW9o9iOu4BZ6gY9HXgTY
D6uaq/2qSzkM8WpE7BBx0prZgzCzNCkkf/h0tzrCX69z1eVXkqquHGQk96GV7/K+XhvNCdO0tU/+
5lvpsknTdZ4+tvynXlpoSbaS811RK3cl1M3/Q9p5LjeOpOn6ihgBb/4CoKcoSiXLPwh1qQTCexDA
1Z8n1Xt2JBRDjN0djanp6VECmYnMz7zGKrOtNMSu2fE3t4k3a8jSTlCFWulY1brXknXEUn5QGwUO
fLbIdOmu7SAv4jgQJJbbFsENIjhuz81vjvGqzSRX/PUwUk5O2i8UE82B/rznvWHoQYLKXn5+/UuH
kiUBLZQk3JtBH30/qyW9qsF6ZdkOLm2bYUPnneN9xI1Jcp3M5WH583AXTySLrpMMbxTNpKlzitHU
AeKWxvAAKDuer/Pl/bKY72g+r37dEVy4dz+Pd/HUtw1J4SjA+wKqw/f3q+s8qKSu+9f0ihJBdN6g
gBFpj3lPQkPiTrbH6S/8asH8CrnaK0/w2SWaHg1fn2DScYj7vB5gHkQ7UaKnGLww/eOIvyj8A5FD
o/ZB/nJMfXRs0DggEyU0EoVBPrA60JfEuiYxCx4ergWJHrhpThh30tPNCMLWh+SYAKPPCUTQIYLi
ShXFPdmYWtHVSBCfbD6EMjrRq6TEn0xGBJ/PLVKO1ACD986cF/GVe+DSyWtj9CVrOLjQeZ+8sBoI
ZfSWFxZpbnJHjRdDEdJHMmiluPb5Xrpzvg42OZgy306yQYMsIzRKzjc0MHnV6nyTXvOWvDLQ9ENJ
bXscDTOHlVPdUfsW/TJGEuLD5jWA+EX0GA0qGQNLBPUQ1P++aY3yZPVhDW4BR2+jQSpnRHiCPusT
qqFNT+3T/9MVByFNgVxOxXkkQrkrH87l9/3PM0zadUOEEcIp9cPdgPZhdYBcTWrn60sY1ghUZWQ6
ej2u+ILE7iTda5JVne5UpAg17+dH+byq//6C/vMokxM6ltt2lreJ6Nmh84JbKdktn0XFnhr7CpWZ
Oxg9w/kxRvHl7qT17PZHZFxEdedMrcJu3v3uJdUyCPvcn/UfVRbGa8SmQEv9V1HC//mBL7dXTUnn
eKPNjlfF9/WTz2EglSFfAK1OMh5uy3pIPMXEe+40J/XN+Fpx577WKxfR3F/zRIsVeBiCiJC6vg97
GrEclDQ6rCYsYUuq94G/t1FJqmX0OYMRHjWeJv4H+WzVvAlxVjvlyEOUBRkQhXJRa58f5JISGYJf
QqA2bI0rM3NxU4FlNzUDVM5fp38GgddKZNgCqOaK6rVxrOSbVEjfXMlBLgQP5B2fytQ6Eak9OfZT
KVC7KOVaoxxI4lOHezZLoLz9vNCXbrNvw4jH+IIQsJA2rO1IivlQN61I+CqY+YbX+I+pcvTPj2xW
VB8WQyd6OFkeLKiPYqmTFaY7gj+1z6YjUca6yv25cAR/e67JBixJLf26ZAP+F8lNvwGXKJoVhXsV
w31hTcEgyRZaluz4vwQewYknqaLjMj9ke9z98A9gwoVALHJHP0/3xUX9MtLkrayxRxz3zKJKw9FX
lhS7YtT1kuFKMH8hJPr2QpP7K9DV8zAb/vWpZJMKCRkqZsLRAAUQagtXQ4RL0IhvI04vMXTCZzob
difUCwW+UW1ReZCPbA156yNkUSaUIHCppObUoq0CjpWrXU43A+Hmyfr4eZovWXTxOEhw4/oHFsWc
7OpMC8OmN8xwRz8TxAMdFnYzLkMyUnNsIrosojxJvebKuBcnXgWXiE8ZKJhPLu+Xr6kfVMBIIb4u
7NqAXoRkP2vhs3WjJDBHmmVhPAAcrHcw/3eqrK6D8Q+vn0dvoOvkWbtAAfvnB7q4s788z+TeUYpE
kkoUDKi9PXKGE14ICyAqBOeivHJ2X55zslT8pwCmQKb6fpKkYSHrsRVCCE+okG3AWGToUcRzuqGo
sVNx/XQOJUv4+RUvflIo9rLeNn7O+mSpg7ZVrLYEIh6jGUJRGGMnCshXccvi6Sc3E4eDwYkPdsjE
j/r726HEPLOqNIElZm7bHHzTMugOP7/J5SFssGJwi3V9+iahlJdpnFFd4cKl2kUDEdHyn4e4uD+p
g/7/ISbnTx7NgkyLomQn9AA5JIC2LLJbygqzTCYxXCKO+fOAl1fnPwNOTqIT7RGzSoRxHIEPjWFY
bqKTdzXgvDh3FGwolWAa8RdMl3Giit4UqXa7AbmDXiftz59f5ZI6L+GshNUIeZhu6pPJ683B1pMQ
TlF6fqShIBID80n4eMwqYF8ZBee5mb4xrijaQrG7MvzFG/E/w0/xsrbfWFZpNVggNo+qEP3xnw3f
d8vT6DWjZ42Nm5XBvJRQggTXbtuDh6wNUkNe2h9BNgpuephf+egvFUqZExSn2bEGtiGT9cUjuTvL
OT4J2xfvBp/ah4f1/f2fP87y1d27m18fd3etcwVjeHFLWSbGHZyzQBqnYX2ATBIGyIgk93OiEyN8
QpEfPNXP030JOgm/XLigCIa5Zk9uNLOflZUZS5hojjcCMdOgewhrgUaBkO0EAHKm/ZrT1vDNzhX9
LQHXUPLZ/IwltqECiKt+8c8KHRxgOnRc6PX+/IiXPub/POFfRepeD9qcPIvLpsXrg65TuRFmjJzu
n92U2QH3w59HvLQFv44ofz8ETcXPjVSSUnGtnuUj+K8CQbXqJkb/8LoRjSjcTI/cr6NNkoGk1Ur9
1MRib70cQwedb3+xnO9eXYQ2zs41EPOlOgsLDqkYeQeNIvBkK4/JUM7OSZ7szqA6gZ2RiQXASCtF
AGVE6VX4ExL6CmM+cwYfmbalGT79PMOXNvfXh5jsOj8MrNFPUHiownvTX2PjJwIVSus/D3N5If/7
XT+zgi9xSmDU0hBaNsbLM0+LnoWeMOatvKNBLf9qKnNxoyoyUu1QW0mbJi91KsHK1QX4cPEdcbMR
ba9k6U1kt6B23KTDiOOaVsYlloguI5wDT0TGN31qNqxQM9PyoeBGKG6U7jFKZ+uifKiReh5ptXJH
mIOXgPtv2tCN/U0ppEZpe6EuYGpo0AINSEAQSLN0/fPUX34wJDFA9oLYR4f8+0dUhaXanqpieGgW
TxyZ/zhrw1vOncJxN663+j8ONvmGznpKWnxisO02d6BZ3BueOd8585V7dgCAX+M8XD41v7zcJOCc
lQ2snUi0a9BzPz+COF8v5f1yt9+ssDVYneZ379ec5D7JDX+dEzo0epsLiNR8ciGMISA9Ktbg90Dx
xIMCMCk5aFQFJD9CY1W0Pq1FEKUbML+WgKeEHyFoqCoJFnWZbyg6zmn5CHRXLhBh+bIJ1RtBCRBS
nwIgQ492Scmz6yjL3dmJzVeTza8s1MXDDhd0SQbTDSVGBDhfvshY6WYZwjLxZ+VDAK+B1ZCFgq81
031C65WTh6b6z6Nal8ImLLFVWVGYhL/UPs6hWRtmXyW7DolWjxACdrZeIOi8sJCjw2l33soYrYDF
rVGkHo1imXdgJBOTGtlBSFxb70I2HGlN4V8WdW6Sg3HBFShQz/MSm7k8f6vAOZhK7yhpsbZGg969
YIeEeu918YOmI6FI1bftHqL6wUq5RwAcBC2dt9Ndmj2lNPEJ6gFscmAIdxda2PAZRME7bM27oZ+t
sqZZZh3Qz1hetFRLIPX/Rjtz1uz07hiNABH12ZvoTJ5qaT2ru203lrd5Kzs9+NVSInoy7ko0ae1W
nReKxiwcfRrzZDoOooZ0cUkgBYarlTZJkF35QC8djV8XYPK9kKXbUYsn3y4o3d4+DseMyhXJhYxc
3rndggz4ecUvJYSqTPXKUshQqXB/32azxgpH/zRGYjw+B9CU1PMEDOBqtCyefPpVfh1pcvIg4Wj0
kU+4iiI/Eml5+gHGHGiqQL4iMVAnb7G/FrqEiIPOIpBA12otl4g3nK+KQuOYf3D5fH9XK8/a+Kyr
EMwGeII3hnu7Xiz//N4t9/O57iLX5W2vfE+XyqbfhpykCODStbBP9HgHnokcWBhBAKQrhDM5dziC
UEKa7OcVvXSVf31L8b9/OTi6cxDXnUmpo8z3XXok4QYPRkcTmFB2ra50sczDlSVzh4uu/LQ/7sd1
ZuQnk7Kw/YgsqVCuFzDuYpTXOwRd8B4HlZOEEWoQArbC9qWy3wJ5HlGx+Pm95U9a9nSHfX2YyWQj
91gWM4sPHt8LUboU5h1aqgGIuse6iXoL4slDzilTrAAmGwXiWKGPu/E/RrDoiyMNexGOYLuXtpET
DoFHVhrrOzZiNIIXDoSvguQ0v4v2TjNe0bsBqZTP0SyJqtzRzvcdTqFwPYqKQuHpgbwvKTJkFeOF
37/LeKCF8V2H5K2KetQ6sVYyDAJM36xhKagD2nhbqw+UZQxTxR5zI05JawgOUiPP9ezGRieyVIBB
Imta/qGXSoudQh6uWZhm8zYCgCyK4qOOKrchIZesOqeD+KtSjhrtzESU4AMBIMMwX/JxafTNK4Zo
nlXdM5bozUlmgRgYrbYYM4jyEZcmlNn1em1R0K3bI3wGJb2nliJAzUOlrGWDWC1jRowN/UAvL2+G
et6D3KKMZzSb1L5rIM7k6ABhflAPEHNuSqN01cJ3qrT0Ct/yMn9dhUiJYs/Z4rFI36MVUC35o4DS
0EmdFwzRAmkc3CgAgtk1QsDhSm58N8JYArSAr6obCmUYosECKLH96IAwKVEE+JqkDPukXqdiEswl
y9iWFdhbIrxqBkUn+6MP75SPuy5EkVxrwZAWM85zfE0KZYNbvVuBcZqBA4MSBSKbML+XV9oswdUK
Z7bZ+R+5O3+I8tXp9HFmYG6EXMieoEyTKh2K2tG85txWem393jceaKXC0BaUcTQT5tQfqfvQ/JfU
8L0e6YYrn8GlK5zTnKDBJqI0P93Gv3z/5nlUlc5SuMJfQEQj1QqSIR02FQQlWDRoC0HnQU8I7Bad
HO3Zfvh5/M+q1PQrpDuNLBYaXZwJk+jrJNe9NlQ0EGQkcQUh4KSxklzgBktuJQWMh2USvbFOWxW/
PL8F0V24/gkrSIppJI8B2sWt3jkU+/EqR+UfbBnoZpLLU596XTlXi3YXaGAUkfWneRwaI8C3ZJvi
1Kd1s7UM0Bs7tE8ThhmcHOkmy3jjoMn2eX+iZVLcYNqDty58x5OJ8M2fgrU6k70hJIt3yWMSw2jA
XUGR2bnCNm5GUk8E8PNEKeJq/WuixBohPKSjWD256tusUCsZQsXDbHXj3RoupRIIoIdwd3jdbdz3
Hvzolb1x6bKncaRTwaBWAlf2+9WQJ7MmOXfgTyJ/U1RQkGARbOC5mtH+53e7dAd9HWhyB9lmMYSl
jUQM3UJKA/DGuYa4+WBLgEn4eaxLgju6KQo/oC8oNE9DGB2kVGgCDRaDgUNLY2roA24eSx/IM4OK
04Agns7UHDDRlcEvhelfB1e+T6mvVH1lZNQz08Tz0Y7yXeVWf4SzMnSLpvEg4P084KUl/Dre5Ovy
g3Pc8PEhvoO6ZH0D34TJRhuaHOXKGn7e3dP9CaeazgXqYIDAJhkIIBP4gzIBWxLcCzuSxFe3oJb0
noibL6P0V5Jwlnm0UdSlO+w22msjjYennqvu55e+hB7QgX5K5EE2p8onn//LmeabM7A3WQz0c/Yr
q1YxAALgZx30yln1PCa3XHO9tqxtrNtr1cMMIEkap++7/83k42YpwQLDpHwqIhWRbYbqIIW7IIUM
NtumGfjtP6N5GIrnn9/4UhqAw6MBrlKQ2tVJqKpWFWSHEEU4f5ir4p4pgZvAQwLvjuLNB+Dhn8cT
v2+61qKJbZD5UeqaTnCcpMYZh5FsZ1rLEx07SFOfuPlr41wsdtiY9IkmnI5t3+R7MaQ4SzIVZhmR
Vw30/ewJUuPbCXND2YmBuKurLF+F8mIMbjrsmTQXrU4I+xqGXu3q55e+BHHUvz7M5GPCPLbIEN1J
d+FZ3XWNum01/BZhjvZmuc/9fTciRj5TVKcB26aCog6Ea2hnoluLdwNGV+oL+2FRoDmVVMENOwee
LvTIPobz+6HM7vB2+jQLbkMTfx/dq4ryVqusnfAcLtr2+SybBH+BJw24JpcRJmO2a3AaN+QKp3u1
yhZjQkgx2Ffunkvn89cXn1w9cmoWyKig0SqksohDqdraxEsWACuQ4LV2ZXd9rupke7HiqK6hC6sI
mNz3UzI6EyYGA2WFuioWUf8qp6+nwYCgiXeS/UpuBM9a+IshgS8IogkojVLP2AlvIm8yj3kd3CvQ
HqkeQIWka9nKRwVFc80s1kr+FCrghlLcjipjC6FU0Lrs9HQDi1RJN4Jj9ckm/1MYoWfHxyYztrHR
LeJKg/Gy0SCL4M4QYywMTbn1tIfqw5Y2XBpqgb/OvdwpEMUA0RcvlH4KiIzWqfawhsv0h7KDy9lI
2xyDaA2l7eAuPrWOZawG6ak3pLU+5NTBa9if4GNNaydpqyLBzcs/bQLeUZKyRas30GqvqThdUhwy
KIEJlDC9Z/XzRP1yYqppKpMkmFz19Zy4NkR/LSf0WeDIiQxAELkW3CZIBYt2P56WwyPeZyhXhx3F
lTcuFCg99gatQAO5S2NBzIzon954CXkKxiowA5AvdTCs+vmDvCSHZRh0ihWZuEhVP0OmL0+N8P2A
v7eUI1uSvNsLvKwXyiNMdXdEEeoxxkwZebN0IT8mVz6IS4IpyCfQMAZTjsbCVNYnqZXQ6jpM7gtP
W4ZvybraRe9CPPu9vMf0+1ZeRbfho1AzxTvF6Tfwg1z9UemYoXW+CDwdGVjXvorwv3Ddk+8hTCnU
pTkxJ4HU2a41Oyx1cx+VL2hn5z7+uT3Zna3hqfZiJjB0il5Cn3R8CYKTR8Ib+bEbo15gBIWTzra+
evvzGl2CrvFI5IkmoRZ4iknxHnYn9CHR9fR7UusYG7jmRgehVqN/AFNEOSo0R0hohf84FHidDKDr
Z45qZSuw3Xq/Mbo/OZ2pFLgwiMM4OFKWsGJ8PNDqGzdtKV9ZW7DVf99uBpcpD4YgDe66k0hmzE+F
nPlqsqvGgz1sDeEwGWzF6to3Go0yM8RhB5LgYOOn0Ozk8D6B/gIkh9byNpf0Tx+hs/E6zjDIO1du
Fx0VcxHElAIxZUqG8xq0noSfPJSkNS+8K9Lx1m96txrbRazbWO+QLc+o/FBlPPvrqMaMDtMgfBsA
I46dW0VYTyA3muuHwIScWW/tg5U7YzavuDQy3HOKA4Rcy4F66PU5thaQAOX+HR6Tph4k/SOCKD2Y
LSIAoSdMwGkEgrXGKeS0Prc2Bhxe/ueMYPNMTtwML72kcjN+zVi2AIHw0hoctUeu94SXFzh4sHxl
dmsV+HyN1twMGCuJPblG43OMSCAhHcoLTdpJeku6PuCt8xt0NNZQwHqM2ZWgC8DIleWbBENS1iXa
OJDRPqXwL46mozsombriP1O0sLO17RxL5x/b4T+7tbnoFqlzy98Ld29+N1vHnvEMRc55P+PWXC0q
Dw1TB6N7R5pnh2EO3MidObV7W2KL/cAa8vNP9doc9J25+Ic/M4u3Jw8IstejbHbyULa8x3Jq+bsD
l5y63Ra5sz+986dfjfzvPVriD71z2O9f1/e98xvPXMtx94d75Jfu7xv+GHGCRc58F7rLcHm/7hx0
p+rFs+Es3Y3lvL4BQ3XZUc7jyfn4eOKpCZCcyHlDWJ4f/nDCd/qX4mz2zk52X19fu/npQ1pr3jOG
T4fn2pNd3HkMB5lWR1pAFgaMrnkU5RzMPfiJFxTo3YHey2yNR4cTeIkbLdF4cJTlUz4flrHzcswd
ye08McGwYj3be3/fPt1txTTXzA+Wpg7lU+r4ztPT0937R+IeVe/YeN72vX6mdTInJ5lLWzFQxo/v
Ji4syms74+J3LaqOOgkK5YZJ5ywMISDlZ41LDgUOuPK0vLE/ipyyXCDrbjzpuOsssAZS7wPkUdSb
aPBwIYReMiKEf0fL9srReCEZpJ9JCqpoNG7oG38Pc2TfGGbN2cZSKQ/mUUWUMOxVZCHqQ1OjnEHK
go+XLUGPCZ+1qPUMJXQkNVrM8qcz8Yh/kCPJq7XKza1rSNrPLPhLCGaBUNLI4WSNE5B/+5Qa/nK1
ItMFc9c6YRXQqPOKxld1LwuOJOZNvrSytcE5RnHqIuQKLIRtlpSLqPvT9nczCXulRY+++xl7yxbk
/am/jeT7JoRzb3+c63ddXxp4qZ0RE8JgTjTKGpkq2hPVGpxmZWPvP+PkxkXlWcW6VW6rkTPm9JgG
SHRBDFA8P0R4J0Zd+KCMKIR1f0r0TYbil6+bjoWh0SC5JjjnrEEmgz3d3UCbSWVEW8I3pbuD9SDV
a0GRTiiIZq7t/6oKLsLiCmNoarzx7xQaChGsYoGA/hQh+zKFVl6PuTFTASOr89beJ+0mPL3oFhHo
e4HDGb6Whr442f9I0q0JaWFMwCY3j8KvlSqE3D+GSoQEym6mPqQnz06W4+Cpxl1vEA7Xjl7gDpcu
0uYuT25rZY7ewJXdaU2SvP96fl0jlRaNxWllsBijKlNKJLLs4sztcAv3KnCEm3Md93OlfzP0wkP/
CSqA3MlvoiCWUyQFrJLLd8BiCBmpzREWC8p1SWrGWn8Cn/QwW5+bnVmtMjR4Qv9XonhDNg9NdKLv
ausgQnmRxArjPDYAeipcUFhRR26Bfai6TTbyuATBQ9R5W8VeMHP1dhUZbt965+gVmuraVmkB7iim
YPtq5y63lqbMA/2mSY6ajE6M/4wkjXsCNyAnnIQAykCfzFANkrQ/EItD7LMaEDmQZRS0g4I34YI7
4E9H3VboRoF4ho1ycuHVSdCgCyStz1LiId5cWY/qSV2r5mGGA7cFaR/yqUAtdP0mxivZyG5wwQWu
LyZGSW3ksd6tvRTDfoRuXp6KheC2J8ERfagMI0LqJx0KF2i6Nn27mJ1KL5C3jekl8Ysp+XP9Pipx
MFZRGP/QAI3V+cdJOq0jPXZbLmX59DxEByW4teSt0BkQfYMqstF12CVIWqjRzJOMXWX/0nEuTqUH
DALLyCukdJ7QDx2gdUczFep3vUS7ounMlVBMyRASsNL+lxXsFBwM+RUBeKViHegrHPAiaV73i1n7
Id4jwwqsP78kBl7I+Nvl2EOGHGF8jWh4ADMKwZIKErdIwAz0vCjOU68oQMPhB0vzga6XYfhzSYKZ
9BgIzXkoQ7HDJrOKx5D31eBZI/F+LjyWvzTuFP0G0Xd+R6g92iZl4TxeZDafzBFxB8St/ROiHG5O
38lIMcJ9mZVUl2GLF8+IX5/w1+TQoMJ+6lesdBLvoaJp/tss5FIcXYRkJGxvUDXaSLfpQ0Bk88/s
VdrGL/5vmViU74Keawi9AtNYR63L5QnSfabd2BUhbQU5PHqs0CfJlFSQkcqWA4mmTTdAjI+R4hwe
JXlAofMBgaCtP3wMJ9/FO4/mKuIsC0vbCAmZKtHQC3sLq3Ch1amngkqocS/MTDiRkKssVLn4+nwt
WQm530zvrwTH0xrIX4fCpBQQy6lmhoOZ7soy2oVq81vLQfi/5dW70jzpxpuJJlCv7uKculAEDfNO
J3GlPNTQTRNrrcH07UmKT/JtV/+Wy22gr2VcUwi2omWlNk79Cg4OzbII77DzshwW2i/KsxZ6YIn/
fDZlkpmj7WMhOOtdVUXS9nxFHHJaIP7rFSfhf10FXWDHUbybcUtRsmuPQ3dr4xI8ImOto8mLP9ix
BkCgX6kOT41p/h2ZwqVCOisZeHB8DwjAmyhG0vrR7kTiYR9D/WXMHs2ZSyonpFzG2c1AShHM5oka
UUi4t8dnA1sE5GSCF5nP9dxKXolOn7rA15lKUGa+lNaO4yYykxUUYMQI4hn2tSlk61upRgH2TvZ/
DaVNAzJwpCx1lWLVqXcnrl99xC5s3PNMVMN/g1hxav2jLMlgg36h+Yfk9F4pIPCVKztsUsr8nAMK
fRoFU+qYZPff52DWRyp2tScQv4jtjNj9IRfn+InL91blqMRcCcImGfPncEy0QefpE6spYsYvl7RR
xr0SnhmO6UHwMwVQIKGHQ+W/6650Hi7dpxY8ERmLFcUiIPg+1HjCcHjAh3qnYeULlhktlAqJrGvD
XJpAnKXo6YNck4GJfR+mgUk8C88Mw/X0b9W/MW7a05NByz04XsUATTELnzNoYZzHekmY7RiTTZvN
miI7tQKzoNaOln0I6DmOjFXoojYtOEflHP24n4OTC1MJuYvioGrAsPzLc6UwZ2dUA3jHjmLVv7Bw
IZzGLfvzOBd2x7dxJptx8I38bCR+vCMUyBM0Co2bklhAQDcl5fF/MRb2XCCheTF7Cg83zKGtlYhS
N4AXtJv0WsjVCx+TtLzyVpdmj6YerEr6IxiqqN93SCDnp0rtCewoxbBUufon+yP64T+/z4V9qMPC
k3RQdcJabXKMGplcZnIHgLIzaeo/Jf66L0oCnjt8bDlEjtz2Pw/4iTqd5CwMoyrA91UM//7CwPlG
5/swJEFG3iAMv1hbnuH9nj/v5iB+6dpfi5An+ZvY+bphwxmAoArZ0BDz/OXsyBrpnMlZCUDo5uaf
B7J4kbA7O5CYmfvxEblXgOvTZshf401KaX1Wy+pod8OD6rxI7s3i5uGBysIhdKkSkCvOz1dWcMpY
EANS34SRA0AftY6p/G8RlRpKyLT0AI1wPrJpPkWRqyPwOZG3gUxChyntIeJicg+58+cFndZ3/xp/
soVOg68Z2dDFO+TOULIUQk9VMtBj2eYGwlxozewIJpGIGqgrgheaoe+HtX14J2BSVyUuLnw2Ni5i
QIFtnZmZ2i5FUd6Z6rmJd81wQl/qkZgSvaS4kq689mdiONnH3waafJ/nYDjjE4kKMpQldBQAykdP
NS2vktwjR19NM8GlaoE3PJXV4zkVYmdoUKPDd6apIfRuu5j6vWPEpaeSZ4RUW0+APBwgnELb93+8
SGARdHz0YMqBep9y1gL5lA9hXxS7emYtY5AUgr6HmSLNlz4iUcPy/Jy9jXWByOCbYFcFb5nA66GZ
xRGgZTNkpporR8GFSwmdT4WeK4Qb2ofa5BIMouiUpL4S7bLfnUZnbJ3TcDYXVrXRqhU75Xq6/Cle
833Vvg05Vb6XzkHny4DvmYe5v4zvo0O/y++Dlb/M9xoZ4C5YVetg1axPr/X+hAzQ2t+Qw+T3wG6M
D2uDGMpheKoesofoQKEU1O6hekgO3a5+K9bZOtwPH/lbsoPpvs73/hK5KPFLux3B971KbXYnfuq9
7DvyLtjKO+NJ3bX7kD8F2xBAk3veE82q9O+8ft2vzZW+0h6HmwhZjWVzSFfjelynq3RFOL8c1/F2
XIfbfg0kuno3qV9uu3W3Drb1vnmQ3sR/69cyv7/dI0JZ3yODuTztgwP5T0l129E3JcAat17bH/Wa
Buhu2Nmb9L1en1anFabY0SriD/K8XmuLlr9YHtqH2cbYVst80d+gmLvVl9Zan6sbc9M9zZblOng9
77L74fMXDTv5adil7/F7g8LvilE22T0WzevZcnzqns475PtM8ZcO2b08ny3pY+3VjU697y7Z88se
CMDszZDyfNrCp+e2r/ZQGIR06KbZi5/zw7COVtJO4SdZIdC40lGlbh1ja6yMlbalJSg7yaZZKiu+
N/5wo23FT7LpHpVVfnKUFVXbO/8KyOLvO1Xh/KEtYXHLoSsxORmkUVZKc4CmNozlnBMZjh8RBTqF
//TjCtNu5Vp4PGVlcgR/H3Fyx5kj5MhzhmbU6Wwv2gH3xHSJ59q/UAYDHRcRU9JxuBriTeG3nyMj
AQ9IAgIGzOpJ7NXGEsDmCqix0XVb2fooCLx66ybELiqs9YWcH1NKZW31ZJ0yuvCsHUUTTTsAa3Qq
7QiA0D8Zv+oo8aLxsQJlLnQu1dngtsYxp8bw8zEorqLp18+D8tSwRhRpejmgwiEZQ6pjY4qEDIB0
GITYev88xt/RKEyyL2NMZkShFJyVCX0pO7hHNhCNYHEPV2h1XclUPnOEyduImx+DO0BSFsnR98gG
SbvMTBs52cWGdqAeQQpY30dIodKWhyKhbTKqISMHUHtGNqYylif92MbDnGLbmObLMyK51C3KQN2E
5h3YOC8Nrllq/X0b0/VlX+gq2koqTdjvjziT/FpNzD7fAfT3qyNxJUWVrDtfCfIuzDntXaI82uPk
pJ+79EuMpw56W4R5DwAFB6nSBanR7yi4GOn/OO2lzE4ShVY7XIq/NASSsmxJ24LkF301/645SFRG
Z070FPWucf/zNtLF1HxfXfI0qvsyVV02lDGJI6N+7IOgOA93Gf24Dw/9yocZWom0+aS9bS3L8Eam
bfWmI18ezf1oa+5TeRsnrnQIaCCr92GwSTD3u29WgC8yyckgwbRPebkOrSVY7UTZSJ4hedY/bbUc
iNVoUgB+bjio7Yd4vB8bD/1JfOf0blVnq7BblNo6udYH/OzSTt4ShygyHMxTVLrPk7c814NUJW3l
78P03TCbRXZG0LN7lIIXhHKS8LWQ3/qqgQa7tqhL2Vo7F6Kz+VWv9ykwjiMBGSDYazSasZpG+O77
TkUb0s+6aJztwWzH2oZ7tHzIgc9Q2Q4trAq8skQRPFS81lyV+V3DJ6a2CLaeFj+v+4UZYclNVFlw
VoAf/tmq/7KXZ1bbkazT04GSWqt3Rn8TWtUeHVY/ZB4wTrUT4LPGI1XHUDph3Muf7oIwfLjyHCL4
+r4y359jglIYVT2oGn7vrmrRtuWoXABo6Z51H/MNQQcFnni1TPH3d8yYlkSNBxkslSPt+yKoMdDp
RKr9fU6hfryVznP5RFH1vZxdydLUv78uUlBwDrYMacSEnPN9JKM5l5yIeb5vG5DeZrySUNE2/dsi
kENHAbYf9L4bmDxGNgKrRfI2bHaDEa+roZzrZ30ux9kvC5nsGp1XekD0QqxDXQgR9RxdWVUN1ln1
aHb2PLYTDGblO0Smz/6Se8lFXv/KWqGT+PdqfXufyWrJZgFqKO/zffPbPwZvmBc2AAoUh+5FaSyK
jhaHoyqegW8PgWwi/mnmzkBpnwL9UyI7zTsuj1gxaE/KvLv1z3NkPtqN+VtDEZfmArrFXoSbwMOp
A8Uj3SCMfZfu9dv+cDqmv5SV8TzTnOFX7KmvRu71r+zVGfUlzSs0J/sTnhx0yn+rv6y9/Et9UUBn
7CiEzxr3RNAsLFbe9Nts1+zCPdXcnXXXfmQ5BRzXfPCPJxX5OVe9tY5FsjBQhFeco/XBIye/k8a1
kNffIKl7KPfavAc1MHvpHqT5MFc2CRKGttM+WYmTHcJVsFJc1LlBELROsrT27Yr2wk7awPPgb5vZ
Tv1BC81A9tpw0c1POTxna/sdHVz5kL30B/mX9Zh+GI/hR70xd4UnLZsFqIMtSMJFs+h/nx60Owpd
s9tup0LNf8kOKnj3fYV7GlnEcphbpANIuG3hxi6kOdA4ruLbhExgobk22Idt6LVbOu2IIt2Eb8yK
nPP/5AEXmYsPx6Z/Ue64QJ+lvf4AQy79QNy6/UjfTNASs1v1Jb4ngxkxXdbc9L7fdWuyj7mscHx7
Zzh9jrWkJrzJ1iORPUf8XA2d5CDNDVdfqVtlXu71Rb/rH/zlS+TmTu+Fzn0ANIJWtmM6jXd8SF0U
AJGjcvstV+BzvMkfw012WzU3ZrQozUW2wERbfoASULy2d6hQn0FjqNhQkIhIc9WTPfGvYa4v7MX5
BuW+tRG6/UO77991MqFgFa6kt/Keura5GHcgsrzRkxeyZzvFoVnHe+gbv5J14ynL8UWrgI0obvJg
beAY7pinJ39T36crE9Fkx9horsm0Am0I5ggY8ZM729jhJaJFdBv9IkhYgZcnzbOh+TwpT+lKc4Ot
vusgtN5KN8G2ONBIlZ7kRc7bKy6Jh1M0q8FYJK/BavT4757kpk8gizxw08tx9Q+CwLt4m95rT9pb
daht7FPc6pWKyFP7pmyahbSs5x0vNH7+H/Ll6CwUktCc3wE1eZPeddtsUbxaaI3XTuODzYYnCd9l
3unzOHS7ftsDmlO8EWBEvKp0mngoQqzo8rcf9m/2HHNSAvYwb6NdmUKX2JewPDPs6+EBA3RNn+Pn
/mCus5fT+inwGg9Ln7XKfNbz/8fZmTYnyq1r+BdZpQwCX5kHcTYm+ULFDILIoAgov/5cZJ+q0zFd
be2z3/ft3Z2kZVpr8az7uQfakZMrLJqW87lMKFx98NP+3utoJI2R2W52ot2TaCpIIqepaJJcY2Vu
bjILezqGMTYYzPrIRIyEJ/y2hIDgDabHFZ2vUPXUtbKklT9j1/q5X5y3ldE9d148yzbZq7i9BOpc
3mXuYRXx2K4XvdnuFxhQzRpbwwLehGKhtm6xN0iYuexOWHtTpmDrZhSbI3wY+ptQm0hMXciYo/e4
iiF91q9gKof38zwJ0qXsZqG41Ya6GMT2eK7Oi8/TZ957nnGq1aZtrdvnialM13JXfI500T29DkYG
ujDFFd2Le9kplUFvFA/UBMIl9v5V/+/1YEgf5JjM2jlQyWHHl2rJ1FgaIcoNCLehlW5cdwdI7RDX
dzRJCk50o1nD2eEN03fCN1/zQNBIX9ajVRmcJr39s2REzxgYXXiW+GpeDO2NT+y4STS/pwfBGnHd
uKQPdGRi2Ub9GE2Pwe25iM3x8/Utn8bT81O6btdtTOcTW/C8MADkyhMmXvohLKccjjde9yU9j5ZD
kuv1/IvGbvd1fNo77CJ84fk8HcNeRVuDUoeXA0GEU6IIB7FxxgAeRhHvx/chzaibXhJGRbschhoS
m9gUoaLddA230EaPO33fGDdBj55jjcggXPt18TOqjPxq8DblrTCkZ3TR96qOWkx1m+XoqTFkSwnR
sZntnOZtQtdVH18coqWgPQoQCBLjTARBZxPB3E33mY3LPP2SlppMMDF2H+VWBs9qbIBixYwDtHZu
hgJpm37kBestFtz9F6EbnLanuVAQda0rqIVZaJ+EIF3xljqtrm/d1+FtPBG8btpN8S7UaBlHOioE
4lWOvAuQMa+HpVkiWR7qHSYCua5+CJmhKJaYOj1XhmkD1fXCZyNw0499EpY+nkBHjrx8PrAG/GYC
ZIhnCBYupHoa0TbzGod1H/ZSPuBVq+fTEUFLuTG0W5afLzXpn8PBGfCeJofpKyYTQa+ZY0xH0Na3
wZPEHSL+Sq+8/QbkhqcFAspcEf3DNkKuNT/MSquaJM5om4ayobrqFkJzkEG6cHkewCMHdz9Rdpet
+sK0EAPmwFWvX7tGPzzXm6sBRgOKA870VnHjoGUvR8sKFhzc6tl5WXn5qpxlVmZ17iUYemMPp3zI
JevkU12PAb9PfupDczU1o/o8baSW+VB9Fq8VuQLL/SRaa2QsM2/JWGaK4Dx40YXGwt0G0WZTkKFi
Dgd68cmorzbqy2UnzcF10T9eg3hKFADmfJ64GClmzlsrwcnD6r7Hyk0yuHWMHsbyIdh/0BjVwKBZ
tL5uI9r9unGDenky+oZpodcrdXs+6cfXMqxQHa1HX+PV3oMvAOE7e5G/mpBnDdvh+2Gc1kA6CSs0
YVLz1CM5KOhvon/ewnmB4sQlMgouO6iT56BT9L2ErIXOrX4hU/V5PxEXfDDNeDz/2FboI797kp9u
nAedXxW2Ct6qOtNGg/KH2qkx+rSBkQ5ju9qpJdYkelsZqaq3F4goRpJD+NvPsm0edl9kHZlzMWiC
zBuXuvh96Piij73rLYSjlK47fO8lpO96JpoM3Dg3D7lJbAEH2ov69XVEmBrTB5YXVUdtnIeeCtu9
shuy3WJnDDOZtAQyacjryXUF7vZXAcYQdJsiYzEwZPpHpd42zp4bkZq4F6ln41LrQwSBtCZej8/i
y21X76AVKdCZt8PlYRMTOFKaqp2Hqt2ECJ9S6+v8eVtVK2lHVNhrOxOf2I9BS9El0YCAto90Farm
+405y0PhhOAcrMqQJcWtK0Nsdfml3tEMhDs2PBjjV2jc+7PdvcvPZaMXK8i4q3GoPEdYe1dguld7
GNyCg3eZJ0sYdM1z8SVP9ovGVSeOPC0cdr4jL2Oh/IgsslcE7uoANN/EQOHwrbocJjZ0Wp4F//bD
BF7w7EBOOvRh/eCJ77mgJydiC/SzpufvsEuoptUDYWT6kYAX3iepFZN7B0wJ2fRGjpABRwPa96XS
gWhPmUGrto30/DWN9WI3JsHgYp4P1lGxhg+QB+U3fkk3UBYhg8uiJI3utXc38XRtznFRTyndbEk1
JD+bDma9HGN94+RYiMkmhv2jqy/57mhLG3kXw6MfvqhmXevYE5tXX1tAcHGd0mUJCoczSF9Y6Fde
t6F+giw7DA6bwYe0LM3L+8WWwlaXdng42G8HX9RJVMaRwxgGkfXBdmF1MIb6wBG/epZrFcAw0CmU
t6hAFe/BPurX/hO8RRwTVKsqQ4lLv2tIqMdhm+antpyeMpNSPiZII7JUvBsH5hgHYvFNTb9tuI5G
qU0HnSNRJJQEtT1ojNwbbpHiyXngSAWzQpDpY92hIvhenVM1v8RTtc2sExwPhe3QYZz7Uudrt/eu
jdzbwEtQqvC6xZBMLe1I7RZl9tlzultlCY5xQBJyjgQrr8fuV9G9x2M6EEriKX0QjbDpkmZaXa7W
v++g/Gsf+vPMv7u/f6AXhdYN82Rc11MprK0MUhF0bNXBTB70huRW9VV8h2h3eou+IGDNLoHgoZ9e
JSEs5xLTHlJdjEuwX0Rm4WQYJRvx7ore/yMPRq8jJ11fmNlWNrt1JoFwNghReHyu3aIzlfl4On5w
MfdGCN+PQUbTxqPoO8ffmNEfF6NEx8vwdMqua9wuqd9l/Tk19uH7u6SzqdUti+wV/d/37zeeTn6r
xoPHfg5l1Ui56x3IbYGjRVtc10GNnUU6fR2Za28tvSwd2Ocvb/Xcj/XFx6PDfuOwP8AeWAa9QEfk
fygq7nvIw0IotUsxGkwvwkTUdlAOqnp2GX4eWF8v0qzW0F+1Vqsc8Xp8ADT9Wm36QxMSTwtwDAP3
nk51qNvqnArSYKrSTGPDXAR7yY+a9YDVERTl+N/C8xwOVjlO5wpIk6bdwfNihZHQoD4WxAUafexL
TvRK7XAOj1vRvzFFSWD+kt+KuXLfCLoH6LPmChdLZZxT54ji/IQxzmlPPdnt8oZK/jJPB2Njn2z6
vCS1WeXFrqVOOJ9qTPYfYERCf2F3j7jn0/can95B4Nsl6I/BLKeH4UHK6niWHzedFOud4ncyffiG
duArPSJj35KOkLskOpenbVP4VwChUzRLBlTTRAi2n33Aa64NTKZymhLnQJobqqEH+OevjgHiNiz/
mHbYuUhQ238Cc3txfz5dZKWaJbT/yEz7xl+/EDD+e6KNoFn9viEYL9OTQGiOGlq6g8zSPOYtQELS
mqbvYr+58J7ut6t0dHG/mBZPePHP1DD26OP5sacuBL96Ktd7t/Euq8qpwiokpcuWg3KWz0bbw4zC
eSl5ynTole5tjpDak+aqt389zsTtyC0WotmGhS99nnyNfb7s5qu9H3k4FQWRO1jI/sBpvY6uaulg
gr8l+GrG9u3mDvsepX+kETtwFEfx6Z+qhjbNZ30zuNewHVensAvO7mlS2GUY+4J79CX3EFydOCCX
z+7fvCdbdS9O42CI5dPR9a/+OeiZw6tofg205dkdc+LyMkF5pCvTsSd5n6p54dQg8Ts9GNNM4jkw
xU2nflrHLyhf3cFMXUShtIAWK/mHecl9pOXtnz3N1oIULCdxZWpbdx+kQTNLwIAuXglc00yAviLn
MI/45MjDPX4aLw/LvuccPfe9XprBfmc1T4ojeVBT3cLPrDOPppzVjhzIQbYQ3eoVExJnFGi7xM/4
p/BFd0gArZO4kjV8yufVkvvNJslhAx8UBil2QRXKQTcR/HzydLJgRXrK5BTInuxFnzfnbKOrC4Uw
nmBm5J2CU5AFN0d6rf3K1ybyXJwPelBFCKVQXEnhaPb9DRe2sAOdY5p6g5C24oS+uln6UjDwk3k8
PUy1J5ov/P8glGaJ13Djq2d5IS/iqTQbz4rJyM+QGsrz8RKGLSckheNQfU2fZG5uf6YlJjzsMfTx
InvK+CqGZ/wpCvfTwUqbJdN0iqoV3uUb0VJvfOFNmZUTyS+e9m/aKnkrJwcBxxlDW8VrYCFP4Ikp
s+Rp4GorcRZ75ST2JCdInmid8cPyO0RV4ND35C17KidR2H4lb/tp7HXvsMBvfvdORNNsP9VWQ//w
PTHGIVG2VNLE4rJB9fIJpx+Ks+EinrR+6xMR6R4mmLOtzvZhcnNGoLyt33/IkDk1DiG9TqLPgT2c
FpThwhTRYHic9M+gP8fa72ZsHLKAfKoAqHYxmnHi7mhV+eVz8jVaxV7siXztRh5ZeEWO9HQEL82e
6q/RO/UbhSSuIf7VHi8GK1ILJ/2Zg5g+gfTye3YtyozutMp3cljh0F0SPid6vfmnrwOFkp5zC67P
1F5qyJ9wN5JX0StnyM7t+fTFTzfPN7/vWPl8KXmiVJ2MFxp7R4CCTrLIyriRK4rgGADxVPKwGkFH
R9E+oYDPzfqp9E7iOp2e3m6qcfuS/CG7B0dgG9v/GJCHdWYzC9xkdlsSFqmJKvx25gM0vYt4lbDv
oPOj59sBK2ViqugOBh7RX5gLlaJX7F1CZrvvGNGbrW1OlVkoLs1pCzOdvcPfwSyxyf1E07G/sU/U
tGRxH9wy9fblrFyCjXikAWQHI5Nxh9fT1fmzXWlH/WVojyDPzM5v524NI7mcInBrLCLZ0f6wGU+9
rqfS2+PViBJuwt6xbDGeM/Do0zawn/tm3n5yeGrNY2CJW1C0XqEIKexgDTEXOugwzoco5t3aEwlw
gM4JamMcwLVGX/VE8cs3Nsu+EmqvmAF6Ioc4uIVd2Cr7i3yqEF4yV2fts7qSZlBP+UF1pgSZn9ui
CyKT+NUmWYDzba5BERZhvpKDfXD2bsDPPfMHko4oW7aSGbNBZ6afBy96zfTwuEYwocv2+aP/tZry
PKdJ31B4q4DxAWIzANqJYAwtalEQfb5L1d4j1PSwSHAv9MrKWDwl4zV7U33BKNc2HoYuf/u1dUrB
AIvnyqdD69wYMKoTHU9tGey9Ww907Z01wLsIpuAXBCvqoIQc+jSYCoD3uPeFu+EnIscRP53riaVR
2Tvi9mDvraPkpo42bfDP04+7EnUl7ADBoCVVHO1T5W01B/FpXTv1pGKheG9toBBgneerdbXeRONq
sa3O0CN2oMh6MYFp7oMgAqrZtdk8gV0MReNmp14E+Gs0loz4ge+S/JcZqi4rpmAL9lTxYQSZvdTR
uJmXtwh5qgX4WSHG0TVHZEQu0e+RJ41csjGGZ4/80LEp0MVmtcOU15KeL09HVLtrPiHS0/lLZ5Gg
OudcFRZJvSHm+wvthxG9F15r3uwjQ2Tkn7/Kp4YLgDRUI+l8a71kDq+IGtNjYV4AjU0ZO9Nsnc0P
y3pyhJx0fmJJdthkhftJ8bx3Gl+djfz/DKXIFTxxigONS292UkyGz+pssDgsy6k41lW7mN8mA17i
6Vr0y2luSS4YDq/02G29kdV6ooXAbNVzkYpZ/4ruCVT8zILfL+im+mWYzCJrUQfapF/wCvfkinPN
O2xQwUTTKqiCwpWmsjdclgwUfzi9LWp/uBjwlhous6B/Z+GBCgtq4JSbyBq83FzEfA3vp9yHhuIg
sPMzWwrI2uF3V+c0S83ULmaEIW8vztnpz6xcACr2J8VL7RUIuLAxUaR4OMDeqjz6iNPjMvkAe9x/
HKfWyZOe4+X4WfYPywRDOKOdlNMBz1rkcNg1hu1WmR83Qe1GU3EebxaHjfISh4A+8adIrvQy3kjL
im9zhXFYBzK9Cbptg7WEzHfO9W6VF/Gl2g4+6uAYKt5pWwXRVF227ujBxv83KblnWUNG5lcqTzZB
P6vO7Eq49Tii8dyx0iNrd9gEpcJreeU+NVfjihqpO5Hx2r1Dn08OQ5coTYzRauyACB3YHQHXO1x2
v/5dpOKn/7tGxXkbexx2hPAjtTtAIlW04lyLh2YqvY4XnV0bN2eQ2kcy6z6yFQrfCfYNAJxE6C5q
YOXNeJNKthAO3OZFchBivSTbKjIGIOZjN3eqnfhd61xHJlJ2hZ4qvrysL9hEvGt7c/w6XKRPtfXN
cjxQosnPzSSjN3h6PS3qRb0ZIt/bacvUGZmJe7XV1+hTXKVP+2U2hR5Jm3XcN4/Ns0nxRPNOCTrz
al/eldWXtMN4j/d/ZB0dBFPMbF2m9XR06E3kYYRF7X7a8Zo+WZVbuUMHxzziFRk3qBBjX6ENKw4A
8qvtyW0XDe28WK99cXb0aCY7+93QKKYxpWW6TILcpGm0RwFe3HTiIOb76dg5rrE+tbX32xMCJZNV
2q+fEliU9Etx8KN8PGIgaCSvxPES5erm7nh9DFInC5WpinFv4uVbvALNI5LxvVPZ4kJcajTCEp0Y
5ZA3Nijf3ur8YoIRwkReNNZ4lXrS+9A+TQbh1Yrd4xsrTKHvBf1mJ/OrMfzYf57dhnfljQ+ZVJPa
FNY4t3wvviOzd3R7Lt+w8ptoVOOj5T6M7CyMXCU8BqC/0/2kcaXV4PU04UWnD6n8UZmapxlLqwUs
Db+LMp7GhD7XjEEIMwF1jp1NpOfhs+bczMQU9c2ltmFFE9V3dtv5eStz0nIIxo8xgWrMU1o3FEBv
rJV2bL5Lq9aUXweb2qYdaVmN/kn9aias/Zk3eB0+C88d1nj8nYCuhLGp1tcn1a7nES+IRD9Pi5d6
xX5GH1sIt58A1wJcGQLFPDCEGcY8a6ujJ67YgHo0wakmHc2U2ATtzdL896T6K9bx55zqqSF/bISj
cxZVtws+ZgQEQpwn6Nzvbd+RlO/xSKqtC/CyCEiFZrEW3/4fBxeGgkjuJKwTUbwjy0tRfYzVM/hO
qgdDvzHTqaanmEO8H64mYPiDde23NoB17c/D3SEQbQzOhKQpmZQ4jY8a69SH3lQCFeneTAdOTfuV
ZUtMvpTiLZGUR2jWL+1Ff/iRgGscbusycNbPW62q56uSH7naejk7R/rrztZ1x7LombwYuWWscmPw
4OkK/dO7gzngTOFdipQbxZh6d0hNHshVrTVYcAzDY+XE2uZWfGfjYNuYnwXrQonSG+jL1DP7StWJ
r7+SKSiwtT0nqqlEX1qe61cYDYmusTnobYgejIHfGCks/F5ChPeLAB5zh+4m6qgT1AGIV4HsmKTd
q9GA+uS3QGjXwtgj5pD26zbvEMNQRhTuvw//G+MGbwMOgb+IDgCDvZ/PJE06OFgn+GXa4Wg19byJ
Vq1CAvReR83w4FL/fizCbHG6EUbAbT+PlQ8PxzMnA6xI8+b4DpmrugZkVJwP839f1PeL8O6xq4g9
SG3BIhxNYj8s/pjUg6os0+KoDNeBbdvlah2ba9s2zXQbrOLFKli4RRAE4fMsXB/N9TXY6zQrT8ae
lqw3R8K99OjdgaOsbcWenYw127dtbDqeYswnkj6Z5y5wr0F/Rl+5X4dwkRuJuRp9rmj3rq6b1Qoc
2oj5T30kJ/quPO4vDNhOoh/BmqF+Cxr+uLAilQdVKwyHazO8mq/2GXsaQA2q/SxMHeg5s6XDjJrK
hntJTf+88Fd9Vu3H07/vb4+F/TgLfMNFzHZ67ykwRPGuDhkO01tVE7M3zcuw6Z40eDsUQvU1IJtu
iMvDv4/2G3j/DkMbAtD2VoVw4n4+TTW9ioPydIn7/LUTRrdvJ/p6EbzHMawPJjbGk1fMXtLnpDx6
R96WJ/rzBbJTjL7/fSrfA+fHlYP8ExTRUwWpDP/jY/PH/T+MBmUba/Vxeoyt7gOnQgxAMlstDI1d
9hkStTFKbFG1W8lkD66ghf2ixTyGfQHBY6wDYhYikkc4G+6oNkuVHEszo0EpWlBHCch9nOr3C0Ht
z1ili4CRE0uveodrHmMxUZUGuEFeidSKGjTR1wEC4WyPpWNK1DreBeKMeWncumB4gJLVrUkFd/aP
grLEX9OfM+HhEeJCHgArQF/d/nHvcLu/Vm1D/6TX+clBos96LlebW7atzy/6Vlywx7PYGk7dg/+V
G66rBsyvRRw+HR4MqV8DeMzTQ64NCq+RY3OvUxBLbd8obRnPUvqZR3e4/8y6+SB1aWfk9YP23W9F
HAfreaXMWdoM4/slFkqpVidSWUzwCG4LS+qO5kUmF+y1TqZJE0HpurgN6Do2CANZ1ltVtTVRz5uh
Ls9vaWkN1EevxUendK97EtLTSTzf8PTOkMEMTTm47YF8U8iXROHBOLsOFzJIEHQadFd7SCXCYTC5
7XGZEqykmdeXR5qVvz2QP+7RfU6pVmv1oUy7eJJRwN9E90j7T8SCKIWsFINQNA8GwHdldTeR/3wo
3+2APwbj/trdTqN9VUzPWngdeMX1dVgjEK5hWbfwDiF511JryT2/R8GUoWJq4hWtxJJO2lTvm4KB
9mC0SVTVGl8Sv73mRnHMXLUW/RgLbG1+GV+9NoWp2rw2UChuzVXP5BOYeefsL0SQyvSQlQdX9bvF
hOJBRPVJKdFHY9z3W/cjJT1okQjumE1ZGMtvO/oT3Rz10K1oJpmahfgyycMB1uGJZEbZYj+86VL3
0Fn2l7ZmTON8SFGDVBmlh3xXeElZfLvE0SCZHLp5mvrlbVpfX+UGP6HOwbjjolVGwpbHP5aE7JRf
R9kcPjKF+72N5xxg8tPA7BUTxGz8XHDqyzC7xXLbrk+WBOEVkxBbM+De6XtLsQBhdczZrNwwNjf9
0QJzbzZIeufPY9+9s+ImTtXzcUDn1g7Fyeur9mzDU5zvUmsdmY7Ta46tTVazAdqktus+CmX5vdb2
h8cDmoBs1p1fCIZMnAh51tkEY3x6Zrwhu2oJF0p+ZAN9n8Tyvxf6f0e6W9W1qGYcN/FtzSZfgIas
Sw6eko75Oqt0rws8JyJ6ZvJi4cYyHVm+++U+eCf/3tV83+r/O4O7TdSwHEpiOuZaiT7EUMivwLNq
2iDw7TKiAUN2NmPiu4QS+nOGr+uDVupvicbd8e92VZfiKmrn6Ngi8QbrnSTWwS4pKVXzHe98HcEX
vNIH1/y3oS30VXsf1IvU+/75juXiSLzJuV039sjeQ88bueSkbvOgc+C+sZU6wQ+kKWvy67R+sMz8
piVARAEbI+WebavKH35OLDkaXTQ50q7rQRAGYRgblNH5aq071YENnXF1fLhXubFQjcW/66/fVJjx
GGVQf9kcmT3d3bOObq22v9Vc93Nrwbk3wt4lEBdFbPo0O19BycU0yBq/RJPKfDmg6MTTEDczfz+7
wCP798n81ll+nwwrbr/kQiO4288oanIoxQMnI8Oo3IEBoY42AX/AMR4c6T73op9lIoJtNrGo2am+
75ayajQoqktatGua7A5kepSViAFyU95hR9QuAfq1Ri9pHpF2bciMQ8oJmMH+iRgLg05+tjgtmlUM
m+ritk8azRk3BVYdEhZonmenzyI8b/fOHvAmsgVWJfNgptbAkj4iD5GqvhWexyvqFmldgOwv9uv9
/JToirOBqUXXjlbaFwjddcSfTm4dDN1VNetZvm9CooPE36xEIKNOH0EUXdxKHaFcfTC16XWX9PgZ
KuSzVQbQPRVr5Ix6W2Qnp/12szCMsyL7bGFdxAc5jVuEyaJXHLhI2CTvbJ0zc1J48dPhpl/pBWAd
9lKMDAwtvetLT24/Yei8ghLYgiOCjC8iIw/Pn2WomDGq7DE/hxcpjZVJ9XVmrmgvbOFOJ+yr8IMy
09JsofW7452wxckMzJHGF9xpCI8qTPQN/NwTn3rCT1GCJx9/xEzHG9dY6unuqlgVK5CiP0Ssflf0
jIXexRtWmMr+624OdNmgOBxushxAB4MZhwJHfKKuLNGq1Bp8kXGYC0dDioP8nJjDapG1YBvN2CBy
WLou/z0yBZGp/rOO+nEy34vzH3VUltNCBKm+rs92oOjPdihYijtzWAYGC2sau77hPhBrfae4/Tqk
guYSEAlMR7vb0ZSqlEbRnmk3XAxpncmBhqvl5R27OYJCjB0WufMx2NmFAVIGl4Dtva/BJU+9ifZ2
JdzPYvMIjAtznaEIOGqo9gUoGh6cWbnMjLfaiKb7HU1k59ZLJWaRgYpCf346hJr779v31yUEkAJU
H/faPsT050qKnreqyyIbBwRbxrHTydattI+XlbI/URBthSjEya2gbnxw3P6tfH8PZQVKjUS8LeXi
XXmWRm2Lc3SCaRlE0lEcB0lTeudusFX2r3LZ2bwzR+lY1xLJOUWiflYR7FQpbOp28+8z+V6xf50J
ElpE472I9ptC+McAuqSncat2DCDwGColGKSzcQHGvHTEqXw2Pj/X6eunPpm8CJNVrB8pvHX8vYb6
V3A0RvNkGwQrNdPdwH3kVP17S4KfOSQ0BKCkZqFB/PloYkVrruJFlYNRFJI5OqANVUhfAzjos/hR
FfW9972/C32tLFC2Edtx/zyUVhx2p4vaA8HDBRG93g1r1gZqOUIDPURrAzBV4ifrbV8OqddD+f9+
DH8rKHDgUfrQxP6l/v3i/eMxXFv1JI+Uy2Um0U8837bnal3Q2SviD9zYm6OpQnfoDQhPiO+O1VeU
bKQ94tibvs+hPXeSMdZK84T4o8gfzJFv06Ff90YCwQXBYCNxL+c+Xa511Jy4N8FzT31xcs9mJ6G/
Rg4WtmMK+9cdSPIyWvNaWd7mE8faGJyXOa9LHf94Cu1SJ2bx6CyMxrFeDlO+OJu8vPnGYryMDOyD
SUWslP8ys5Zxo/bcNbyGgFWhlN0VxtfLuL6ez5US9NEoGHrn8UJD7PEw+P37g37eHxUFKNw4YSgS
JXjfREiveZnlSjoOBlhqIBHCHr+TmCeHgSNfl4LKbI48Drs/rHpQDOsd4P3/eviove+2gv02fEIG
8s/JgvlbdB5kSj+Lw14jNzY8b0JrCF9kf+M+qgL7N9z9FYO/Sb0xWw9B3lVD5TiN23HCiDjbmR7I
q2cApbXn7fXU+GyMrfCOe5ThmuqDMuwvs5Sr/OO4d3Uv9gqHTjuMaGBA9X3+TtecrXVd8CbO1jKs
qes+TD7+RnR/X6sKJRa3tt9v+7rMRhS8HJMAIfVpV/jQR3ZkTbtLHKhvc7Dqg738BPQdOJa/IiRX
XWJ5YgWuUc1WaHq+ei/oLwb/AwxY+F2GcDNYs4HPMMwFRvv5yNWjJEQt9lY8cnyi5W058w6mt1Qs
3RLMDUv1AsqBfTS+gkeP/3fN8fPIdyvzrSovjRZzS57C4ErDdApHDfsae2Y7OtVg9H4zi4gp/19H
q/ZzWmS40UNjpKtIxX9ecyW2Rbfvzv01CyhYbc9bzid67bGt1R7luP5lr8PBFCwf2MIrqA/uaoNB
ppWdLHKw0HztPFR/sb4rMj1DweohxdWtl/RjZEGwsTfRbkXXdGAuHuwzf9mXCQIei3hJS7LMf4y/
nxc8yPr+5I23c6qHIQvu0CJPlmue1mv/UXPjF85/f7C7u3u8nm71OOVgJbniAtGNqTF3dGu6N9yP
f69X/Sf9Oam+jyTKfXqGqCCpuFuu9uq4ViNNkdlzrC6DkBzkPkfu9HS+PRqr91XE95G4c0DeMrTi
e9GAdmvLc9OwMCLMMzP9Odx5y3Ow9Pq5Qj9por9sVNswFl+B8qjG6y/i/iLZIYx7Lz9BoXfy89kd
L6MSg+HvNTnIvXCG/73nOY7+ovmGoD+4UPm+osQeky4m23KFuSFSM/08WjVIxbPccjRW5BBasBcG
x8nzc7J8rYwlI1Y1eT3P65cJ5IYp74SYwto3fOtl6/CYm+Dz0veCfUR4bB4v+gesxN2/H/qvZnB/
in2lLQu4fo2V+wnViMX4eO5vCN32MPeuZvXWmbZzNbY5fRqLZYsy4dEMul8m+4Pi24iLyAjo/xcS
N1aPtGaKG4gFFBMLJXTG9XZgjkFib1ozNXNHfnBMoX///XzyiEUoBgAlgIcIFrl7FteiGR7VvtHO
JiY2tJu96yChY+/wcTWy52qgd9MJekb3Nml78szJ1R50YH/tC7lsGatFDQPC3oLn/u2QSU0uxuqg
XY/96Ou0FIzLHBv6xFrqc8vJx/rFifWxi4RwcsaIq30IgP4CYL9P4JvOr0m9pcfdeMQTJhWKkhNA
fQ1J8ln24DLhBuDiy26AbvgN5Ji9cd3oqkcorYWQXL8AXQ3m6lR41AK6Zz7852TomNL2Yujdo+Hn
c9FcWxoIa9hkE6zadEdzUCPzdvz3EP/FZukP1HeGFRFTqzGEgp9PvmuOWnfr5Hg9dPbLxsPyYNot
XvZzAdJe+2Aj/rf5JEsab0NqXGRp9120U1HkcnvjqnAO6C0uRpM2TBeaXUyv6yX8TrYPc2lyCDa5
gbR5bJPP8f+53D/O4A4KqfATLMvo+3IlXzS7QHiJ7AJqIg7rECQfHO1vT1Eio0cdkXqJS+/d+2mA
/2pybKR4DZDiXyeACF6BQCEz40eQ8l8WUxkH9dEYnRA5ScO7127e3IbHBOVOcBAopCr8WG+YLKg9
uMOmPFuwPS+GpVMLT4J4tg7lV9JX+dWD0fQL2+9HE2H1tFBY25lCd6ehnM9prYqtQKGVuPa6J8bt
uokNeDKfWPHSmG7c4S6zXVCSxYPB9fsNTYGFOTFzlwENo+HnQJaky1BTs4sS3AQfRGtUTctRyCZm
WD2w5/vVM+MisXkCWlXZSbBQ9YvpHzvfgVJd4lxiDEGm7LmGoeon6GFA+ixUO8g0Mk9wAZf+PZj+
Nnl+HPZupg7aUhqlVSr2O6bSXheOp+fupDNy3dhQ8LgLqNkPsJZfDpvfl9q7a2FaRnvuvppL0mt9
TMox1jT+DoJbt0Cub6vT2Bl5/746CFbctbtXEO1+amWFFxGz5W75TSSxGh/G9WVG6PjBq4Nygvds
dTWOjV2QdEzEg969147Ckiwc3TH6EYie/kjztBYVkGIVGtYWziFfa0FTuiluQlByShpKl4NdbUY7
RATWcjiXMQr4klZXvyC7B4AbvnJ/SL1bCqsB2Tt7mn14zjvaV7TrTvbNi3FCwQkWNpjgnFXz/Frh
TjF0D5API+sd18vV0KX8KAeuJG1a6JjawFUwL/i4LaubW6JIsCAlx7W5r4zK1T4IiP/oVOyVevPP
1CoGRjKLFaPhB1TaDxccDf6HsvNablTdtvATUYUIAt2SUY62rBuVUyMkEFGkpz8f3rvqtGVX65y1
qlbsNvCHGcccQ7FOzASt2kkVmPCv/Hulf5D7o+kOpqJnn6YiDMPt3UWJtSTNjugEk5M+xUY9Zjrh
0DMNrR2fkrlR0e4c9Imx9EF4dfLmnWmO6fh6OUHn1fU2pbkZ90zLR/Pp32/2A2Tw9WbIBHPemJ0d
3fsiKdWCOB3mIe1XtJxNmK4seQKI1qydypYBT8Ugzj9u5Mz/fvCPzPQ/DwYhDYU10Lp721HqiRyB
x5AoD+wtIlCn8n2kmXxO25ShOZsJhLMx9h4brV+iHuo8WEsE0lAD+FFW1YOzoMkJl9o6aJ7ju59A
xUCK5ebGs44msy6PcqYfgKT+W7FdEBAq+CXOwHfrFUcBiHSs23ZizQ6LahOxxmhUeS5QX/d5alR2
X4BpDWBgZ4oDV2Sg/v+mmjndfoRWlyD/Z6O/v4Ig3676Mb1R6ILsQErnnTpruN5hCZHko0DqZ2RL
PCsqTGlCyE9T7C71r5Si1k+o6PX18lwvZw1jTreB29TQAeEcBs8nvV41TKYKjyQmvrz7N4sGMyFM
j4DvMZ4S9NrfP7OLhkLRyLm87XrhsT0VAPNw8CNqAO47IGlYxZhoYbP/PF7hn+fq+7OVu0s+gmKe
qVWe3afhzqEvdX2C9JtSdTI3f7zJw0rXj3XmgYQ61KOR8+RA362zEsfBiLITBzk2mEzrZ5n4UN9w
p/Zl+zKPvIed3T4nuVvevomKdhVdANAad6eoyao2jBqe+LSHLmWcMIYwcwpz67sKlY4bVMSU9CYP
ooyfXhgmUqJl4lexhwffZ0pVhPRPMWDsjs+0Fg5WIjZ9d+k+z03o4CdPj2zTj4YPWG84t4Fu9gyt
hDB3nymJvVBqXshbUET2AMs0cuA32EAdI01Oj27LD/4FrAOY58EACCCYazoL38/suT3mckqQOblp
lLjhByorXw03sbaiimlk9ccxXXYQFOZ56KYq3CLS81X5bE9+kWtz8HGGfPUHweRIcel0GRlt6+pS
6yRZZQtVZawAjEXXl+DyLHZvcsBfYTVplvrlYp4Hk0IjBZBqI4uYIejEp3g0h+wf8kAzhtREGDD4
Hm06FZEBMz29ROcdpOnReV3Xs6BbNeI8bvyjvhPK+ek2zxgtO8vTWHGl1srpPdD5jBBZUbvPQTM5
ii/HctoVq6wFuk3Pb3CB8u6I/lABaFpluKQ9OWIjw2cnq58NDNEoE2cQxlTRtm6ZKIv9uqrpSpdw
4MzCg5KsR61qK9LJPF8nKTXzBhlqsnhbC06buKH6GxdGXmsLeN0GyIbmV+Zw1rkQWUJ1sYcXaLFU
JiFpv75woNOjLTXOrYrs8ALXUtM4aGiNBwlsRB3MR8HZ0YCWdU04CyVpGkheGz/nsncJYtitaysP
pEks5LS2VQR6mty6pp19qaulwKs3iX0WGAs7qk7QQamswBWgM3EcyeNcedHRJBZB5kYVRD4NOpB1
aMdi42qXdy1+feB1f1xgYmf6RiQLgDMAXd95osEwKyrOfLHoGIVBzzA1hcyvIqfa1xB3IcA4QMVp
i3C4DFtNRHfTiG/mMLehGBvToVd0R0rt+hFS5ssBfrMrd691dwUG58ElYAigv3C9tCSMkSJ2u/Hj
2HgD2L32XXlmTGnMQETtMFg/etrQPbK8B9HQjwYbV/Hb8vQp319pRnZRyiZJT18WVTNmlmBsaVq9
u/0Q5HjzqEUy7FOzH59NAUbDH1N2/FF/kY5aJI9S+nnNQhrN8/M0KN/y4RrN5BvFjgtnwTkNZ6fQ
OYbucOC0qBuD4Lg4SuUo8b7t1ifFAjV8LHMT7w4/EXzyxTIpXvN0ZMgNiGZmXMPh8yDa6/H0GsOF
libm8YzcVsroSvJSwax2FGGO0ibn7ElpnpXhe9E+BzqzYafX4RCeFqfsxudkWutWfMNszJIcPk9l
o0PJuOrlBIflJg/GxW0p3LaFxHUIJ8LtQVb/o6nztTF/rdSdq+unCK4NE0Bbqzaf5MhkVo2W4sxx
188XWMCc6Uu4faFg+ui5P1xsfyD+eu5dPCHV+WVwCsjxowvamRUASMbLoC9kNw1o4tP6T4WS66k7
Monysq5ayBaSlKRoLmkXC+WxjDndRluWwFQlbfXgMv8sQPBylKtQlgbeRF7x/bRelHSgdANO66TH
LQ6MrX/erNdrNzSnr6pJo+u4ro2nh4XLfq1/nNq/HnuXFMtHMZduOXvRujjkbj/rwwAaO4QeLpXr
6WiVPjFeDqjEsx5d0EeffGcociUP4iDmk4mxHMhLt7G7Xr9fJ/SP57sxJY5Jwyf/e51/YAelHsRG
SEB9nvkkrOf3dYZSugrFCuuUPEGPlM2r5cAqmDM8d2awhAUGyle3fo4fhD1fYc23de4fCywHjUiJ
OqHaW4+/jJHaXSSt0Tp5q1GFhVcoekGreFbAPdE7kNXQSR488Wc5FhAwcvREPAB3ePDdaeegRyF9
u77cob439Hdg1TUXSGlA2uev36cMicO8OEfydsPgLMjBByv985p/fwHtLoQOTuEN3HQgb4sxFZe3
wvRjcz3cir47JSU0x5b3Z4KnfwTE/ZkFU/2GjR7JqyFhGAW170tdp9XoMpTZ4f4wHzTnMjH80HRN
O3s5GZR5/n2gfvtMxsng84F5i4zsnsamDo/VSSDqI+me8EB9fHjbpovtWjCJohm+V3c4G+vRU39U
6/hI2lt9nb/HQsp350nMm4Q4m6fKRox/DTp7tqiW/sJfGyywPWWG0j4akNiZ3YyvftRk+Rnnkq6Q
NnCDCHd7Zbjvi3yOE6VM9D55mBzUPYwE48JYZIdFYJRvfdq/nALFTYw5dFkhTZ750JhG5GpzxqOM
lZda1uy4mlmemS3YEW/y4Oz97KJyw/vxPnohzJuQanx/vUaXS2VwrDn8zqGANBfZKcwZ3YcxY9je
I4DcL7ebBJWOPOT16OjI9yWhWxMGcDkdy0UlrGp5JiAUnoLUOQa61UV/UhXEaLYqr2NmO06SaEf8
93+fwp+FY9qOf7/BnVkbFJe4bS+tTPMFoARTPodFO2c36Fr7n0zRuVNoQ8zXK/B302PA59F57C/V
d/tG1oMIMn/9OhR3l645DvVkqLLglsWla+3FLOTZjvupWCCATLj8DA8o18cDK9cf8x+PHRJvUfJi
1vUey9YmRTMSYiqQiitbGiQS592/F/ZnFNkbkr6jp1PtU6lEfD9JYk4mIOd8GHJi//HMTt8kB/ME
jaLnfTxYyK96yv0XYbhkKng9+OEel1ZUmnrOz1ysCWQAxmR/Ri/eFk1kuGUHY7Z4Szdb/WWdVMyA
dwzc+e+wFz/PmeEqE3vX2ePxxRnT5J2z5p7p/bFWT4VNVg0aawLh+mRfWZM94L3eFD5Yqv5S/evV
75YqE843qjk9o46hDQzNyKeJsfAd35he/xDHFFdnaT+/HA3KCivqn2r4cLb8N6dHiDf8Ko6R7N+f
h0yNLrkk9qvXMHJihHMmTtuDI098qjdTus6gVZSbOcfNj23Pesgf+FVivV8D5PwQoKFAOMJAfj8u
0rUcRUHTGx6SYAMui0MzXcgW4ANGXp3ZvrQwlgfFHoAvXBs91qK16MgDM7RfXuwxiNjUbQ0AsowU
pI9ql78vzxC0AAD6vgFz93bVUWFqoquwEquR97TvwI05TI0gArgsXioTvGNjvkzHTIZ7H49GWH+g
a/qh+69RKdrU1Li+euh/hUDXTIq6CDUd0DW1fYDanCC3YmwDGL1nTCnlzfvn/hFe8BDWQy7JH8Em
T2dL6CVSFycG6///X0+PtKiRg/IqTQp9TqXNamNt15CAQdFpniISJwkSJOhFL8fIKduZ1lQus7XX
4NHc3c9a+d2L3FnKEsRCCBZY+YLS7VtzdsiYHQBwGhjuuz21wRdR8QNM98BU/szLvz/4fpI5HJzz
kSRxPbsF8ZhkL4bjmdPDBn224BPUproqbXtqgiQ72S1wztUD2/brCVBAqqA514cs2l3Qcr6GFKL6
2t+EQZJDGVL/W3MxC4dJgsU881/nlWsyP72KzNXTIxT/14zM/dUE7UxNQANhrNzLguVA/aS2ZOFH
2EGJdKeyFp2Vcgodo6Qs4TsEUM7zM3cyX4/JQb+wMSChPqCm5zJzdScTgpWdOX+eSovp0JgTzjyK
JX4rkGqoyWP7MWN4nbvzcQZuepIyLMjTvi+fzHg/d/0emkfnOcJ3e5ofmdajPPC3gEljWJaRWRoK
jBndxQ95QFkuKjCc6A44KiM+ZGQLF7ZhYAX2TsRZPDiOv34nk0xkYcDxsZd333kbHFXt1mKLLCre
hwVo0otJA8UmH/k/oDp/9eOsqIIWFogk8X4Ad3Q7lkFW94/b72ezhdMbZP7AHY03m0covh9ZNQV8
UQIRBNiNKaKvaO0vYxOPygBFrKxY3JrCVtMVAGF5NHR7aW9CwKhxH3jeX7IB0Pz0hIhPVDbwbvea
YSGmgtyWC7JLqVmgTiHe3uTw9YqYWylYNGp00Tl1Xh2h6OAzBqoH6/ZdUC0IOAYnfzTwGbtFqATm
PEie36rarB/d/R/t6X5J+ngGzDR/qHfb3dQZctZnpbf+jhMBHk5M+inGvDTplV3Nhw2VX4IROoKE
hrA3EbqN7gobGjCL2+VMZCgxUzI0BwYC8m5ihc6/l/6rCXVnVejC9bEvE8AMVdy51EDulFCIZIWL
s99fIFFa0KW6PeXIkiwWiFWgd8tgjD1FkhGePojLXKjT5mnPiEYYFCApZT9i/fjtapH042E5VKBJ
79uxzWhwa09lH4yDmO4LOpnh+GjgulNg2lBo1CSE/16GHwOKOHcwiDQkQesA//pCmv514rOjWJRl
gmlXQfph3PEvjt9Lk3R9oONyq8Pa2JDz//u5vx18pKDZZBUoPGD87149iKI8zgN2uYhtCIUDkisN
nq1rZj6UWvzNf+oKQs0g7CiYUVP5/qxSStrLsOYTn2rVeJoUsSF4Kp6hIpnlG2G1B+Rm1sv3MGS/
G5vSirlarR75sV+XmloDNoxhb3pbd140ZKxppF56L7rfE80fvop1Xw78hZSfDNd7hP/+iS1hd2Hq
BQ9PRwuGl7tPD0ZaQZWjFid66F0kF1VJYTgOJKu5eALaD/VSKh9BCn4zoX8/8u7+hprQjursphAr
IH6EGFHgoVokEy8y9rlcvsB/Z1/t23LTn+bJo0X+zXr8/fS70mR47pK6U3KRUaQxo0jDBuEwF6C7
YNUewg//PsS/lZDgCyEiAcjbT6/cPa3Ou8HgGtZ862wWzpFNWpytNQgS7muwJB4kJoJ0/FGh7OFj
70LiNheqTFJrafJfgoXavsUoYcUVCmkdshaxkaadDy21d7vUi7JB5GII6Ux4m/R/r0LEiW7Tl6H+
fqKJqy0Qo7gEiFrklf3v9VF+yfJ16BXQCwXUC7r3rpJYCNfoOpLO8oRgwtPAPJS3xlMg81agtL8G
tS12gnEq90qSoDk5MofRyL3U72eIYzMRyk447iQYJ6H0DMJxGv+RIybYRk6sCs7pCBWnUjjdCTjf
QDKyq+7dysGX0F+TbipDbtGd4oc0pZ+dbKkcvJ4vloKf1aTZhRpXCiff4KPuak96xB72W7zMd3Pp
iMzAzOt3N/1yS2GFV5NuIiSlr9KwECrNEgLQRWLxniNu2oUQ24jguNrKLdPWbriHTRVPRqNuJvVf
0yHIU/H9GO8ZUPtMqX1Vt0X5aBfhm1o6wcW5HQtDa8dXdHv/vW2/VcW+vf5dPSAUozbswkKc1SaM
gCCSFWDAErVYZIlyaAgfYSgGv+R4fz9wdHdOyls8OnZ6juKvXVqNdWSm+jZD/seCItSkO2o9nCb9
9WQCTQFjTBUUEc3vPiE7BkGei4I0kU6KN6zfuktlXHQJZZK5dFZtNDSbC6i0YnejIKuH19dCEZAR
2ak6GifSoxX/zWqp0KnTX8AtyPcsAfrxUnbXtBInGTp/11XaPA3QuZsVwmwQkNRdHoSdPycQcAt/
P+/OgJyFWqxv11Ka1CJ6dXyoIrk3DeRgHdjqqNko13ftFqMdPUeQ2czOOTsPozH0GC10e6M4X+kX
qqRRao2UyCrkgXkSVFNl7FvH+ASDp0swmnUjcGwl3eJ8fA1aS73OlASayuvNGqii0aCqDOHLpb66
UiGYCoQY6QCptKBbxuJSrJ5TvbXOGmAlhrXrTDIsPQ2ttoicRHmvQ0yHZN8uZnVSHxitX/eC0SX6
D8B5iXy/n4yTVmta1Mni5AL7N9JyZ8RiA2pCg3E7dEcVInxMFv37wn21Gu5j0aEGVykJJCCb+whF
v56OA6XEjzDO48wyY7u+QCO/nTlPk5Vm0UvLPPpAjo+0k4BzoRr23FEYntu0KFrqswPBiMBYPirS
/hakIejK3A+xA9jfu6UommPTnc6DcpEWdk+NAldq7aKAUEED+O8V+DVQ+etR9z0n9aIMAy2vpMkR
8IUK9VZ1gG3xiEtT2zd0Jqrjk6plj4LfPha5X3fg6T3yFltNFvZ9r6sruPLmRmXhCYia+EqzwXfh
m2EUc964xNt/HlVSfkvXaTQAne6FvyGnu8s6tFLM1SA9iZNb8i4Er7CNQuRvR6mnKp1ZtrFFiRkG
dL/q3k7pppb/FDBsRtnI7M5HS1USJyzqB1HMr+YeojZaIIT/JNn9MfgrBZAGjZxmgtr2Jz5V7CuL
LqbzM1INOazY8hzZrwYFqAbMbDKrLo9Q5b9dOFIATj59MaY+7pxlIDYpvYBBO+lkGwg7Eipy80e8
xpucdLZKSrvNF62KwGoxExUvtIC2l81YZk5GTpxaCO1w+Ejz4+dwCAby73e626b6koMjveUijPza
4mYTLZtXj1Mf+2iGWY8w4L+FzMw/c8cIljiFd87oOorKML5EDYdior0X4bhUXKE7HANo5R+t9m93
mr2GiqKPTRgX+L7ZupC11+H1Ik6CGk04oTILGDOFnXAbCyhpVrNSDx2tOhphriIBhrGHIHi0TLsj
JxDyjrp7YG5/+3YSlJ6ah5fRlbvyQqp0SZFlHL4ARcfM7Ku6jGycpFnXrE7y87/NzKOH3R21wVlR
g5ueiSS6iJbaJYztNTwW/37IV1J1b1WIdgdU49jPH5CB8+AsDtI6Eyeq7p5kCz3UZlaWgllCzl+O
09shRN0sFff/fuyvWQEFEzSB+udSVfq+s7kolaNz0hfKnNnCl714hWom8Nf1kiT+2JfLvImyPruP
qhZ339vzqDHwApRtRN8LiIbSW9m/7IcsgDVWB3G3q9GFHTz3oe3hXTeqWXw1cNH//szfnsZQEeEi
/VoA3feTNrewDofaMZd2QOJi+7o8ZObQEt9Pr9Iehbd/P+zr9P3vVn592reH3ZlGPRwlmhbwMAmm
ie3tCjy/QGX2Mr7VlnCeXsGivnYKso+q20bz9qBf3J4EFyVWJE43p87MX2/iBMVP6J6y/fnp+hoj
p4eCIjKeCqJup9OsKhxEL6A/a6t5d7Fr9J/9Y2fpsTF40a4PPugOBP/zg/ob8tdeNWoGQDMqpF2d
mpLiKOPLBDezHu3Vd2Ey8msdAi6EFPTWHj5dxprsSVuh5Ys0K4mdgsRxnApGsz8vKzgDxNJQzfD0
wCLcZQP/fUeKooTCBGDiPc2vWjZtFQa8oy660mv4NlQNIkngXvOmtvTSzIdo2Z13df7oaFFn683N
jw3/32frd+ZRyNOL2kqJtAuvy8GIXNkot3Ll3GYXjPGmqJzuPJc3VW6lutFCLi8VSELDitSrO97e
yKcvVmLL7yFiIhBTKrY+NM6S2U011FJdzqcKisjNnmvz9jSi5KaJkOuMixpK9fPNRCI8niBUkx3t
gc9B6D6FxmyfT41fTK5nG9J6ZE9zCykNqo+vl/WFk/V5QUr9EC1VK0FTlDclTfHKaeIiLGwmhSmu
lJy5f/1JfW6ggK0N2Sr3MByltk6gUSCrxaipetDWkmKoAxvF6UUqWfFwrx+Xp1g0CH8jpCnJAQFC
Cs6gsGXUWmUULiRrkCDZXYV2UxntFZ3u68hXOu/WIZw9OY9cYVMO37qBdWzNE2lBhwyzDqP8jTyS
+doC/GC0ERoEVCAem6EpUwJ6tFJxcqr4iaS8rhxOouOf0CnnaKSMcvRj48Qvd8LFEp/VJQp/JcLa
oplvLqp1PMPNmfrw8UsmBxYSqqb2zso8e6putqobBWn0NFllZz8OnOxJAqs5HiXWEA4rs0TD5tDd
jIoBJ8Z7Zty9EZ1wU7b0WQXx0WugGgje24ldFKbgyagqJgj05fvCQ4N3OENpSTF62fvxCTWaERT7
I0sCtG1Itq8hZ8vEpyF0DjJA0B/PNcVUVb9YE92UTHh1GbTeDrO/bsDAomS1M5Xd7XVxaDY/jyCt
t4cgzeaImvsl812RTVSGoDOE++HqqnriybvK9pVULB3fQi8XrTB5a6DWQwf7pQWNLltJaoq7KgBb
5F+pw4hWic7rNJLspjSVXansIAiObvMQBk9BckbHly4bD+uZKDsqMuHtKhq8Z/oyDleXeipH0yh0
aQFqt8m5RkEEGXnJlTq0CdwhzF5y2eeIvQr3LfKLU2leRQ5eaqD0oupe9MLvkdpV0LniZ0ifnxmx
P+A1TzdYdOeUs1D30V+HF0tSxgPByoWdjJLmaVYPX9LYGZ0sJGGOgn3V1xHS7pyDi6X1CHYxXTbT
083mvubJoi6cpN2Js6y2o/dLbrJb/K+bOagnGfMnH+i6X7AeoHKl4aQYeNfuudAtqN5UWPl1s21s
gm4IdAY3EwFy0Hcyo6U3AyScYlNzcQ4o/ySGyA7bAdN4yVLw6L7dDCDZ1YCGo7Tq/8Wsxy0UWa0p
nX0wixSdn6DKIp3X3SSGZnMfJz2oA2li5G6paRnKyBI+0FL91NG0OtJdECAhhm+zWwwWPUEA8vOd
E4PCkt5q7wPGNTOzVQhX7dqMT6ZqoB5lno7GcYW+tbGXDvVKy7zcqt5bM34CMIBiHr3qfIAUveMU
AHeHYw2jtofRewv9JMQCwawfNwSg8vnZGFuBFgQCvnwQtFYMJs9yi4GTGWJiRBW0R97FDyDM1hqz
AXbZ4KCbBsA5pHOR0+6Abk0bXwpMzgAjCZue8eT6vAZbFPJoROUbjVCk/YKa6+5MtpCwxOQZJ+tz
hD4877rdHmYHJjDdw3A8Mhbni3N9KVGGP8JWzZx6uSyMt54bwk3t53CLjrW7/PS3YKbHV2HxNnK2
ur/+PHr6xl2u19utbC2OY3WaGYe0MpSeN0rdTM5mWRsfPTnO5em0FRblaNfrtfWUnGDz7fXJ8kV/
GU4NF2ZzY4vQnw+r3QsyRD6vphkdCDoqI0YE6HVvEUsyZYlAfPan51pEC+FwcLYDz89FVp7pSWrD
Zw2qJa2x1cZGDnMxDGzKs8vTukCAp+dg4t2WAiN4gc1MzwFtEIcFS3aIqBeT2EQj+WKqInR//V5V
kzTx/C6GIxAxik9GPMPdeg3B9rl5ivR+0XV00xPWv54h6669VbmbIfbG1KcxepMF660fgUO9ITG1
xGpgfT070eYy3t4O+cvJzNbJOlpqgdtZKM+lvlJQkPX3w9jl7A/deuBKA/da8Z3sj3bCCBmaMq38
nKkOG0OERtNcMUVmohIjl+i39AeTpt7QSmVz8I5rIc8ZGMfrPA/squkdqzPKfExfnhinwuPKdvVk
FhvFUy8HbkYfPeICSTyDOVKUf9/5DhaBHoPudk4HJuO8ReKErtlxjF9b9MzZx6c3MTSxuVVhhfJs
httiA0M73R7yKeeMc7h4whEbwN8gx8mtU2HFa7Yf3D6LpLoD4xaY2yq10L0/W9jI40tsigRB/G+G
vJkasKDGyKeHSWtiQVBdM2DcPDRbXrNEchj5Mb1m999Okfl23RQ7OI+91GmRobKrqbDPUCg3kapC
pMoc8TuZ9nUa9Jbro43NUKeJ5/0x59f5q2iZnonQUU/JgRZaYiir1h1NV4K16T6pAn207lMPDKqf
8HAnTFXqcE+Plp9PRrnZE8QJtPYOyMsYaNYwdQgZkJKZh7PuJdTYk/WbYl5DLlYlsRwdVgMxOeZR
dkPUsCx5iTTS9oik0tUTpE2wYBi23sLRYXkWo7pUoMB8ozs8zk3ROk/AQNUTmh+I0c2sZqrDdNsj
N0YoeQ3RaAGcb0lPGSt+mVuqMdi0ARWsm/eHlGHzhcDaz07LvivL1ZpSnMTCOdq0sPeOE4+32S6C
dBMbdj4bh7AAYdc5nMPiT48PuVGfLiY6n25/DO2SUdKeUKY+sdeQziLLLVmH+hXt6DnI9bXPxAbL
BFFab+puubGPfGqRDNQBgTu++DNOaWsKC/QNtg5k8NWEX61R5DTexZ4T8ZPnvHwuRb/Xt/pEFcEX
7QVFVeztDCIi/vSX52d37Z82vv+WDS3VG6AMP2TLKTmZtegTfXCdGqcejL+ehQ4Q96WZRjjN0ByK
fsGojZFI7vkDnY1w3fYN00vgdNYZl3jjh8TpEldKMenWmtaeuIZr0Ts92Li3ukRSJhKWtCZwwpFX
G6dPQqrNf1Ss0tlqZK2wxrNsnZewoG6z2YBbczJn5TRGxu/kPxXjmyFMP5j6ehPRSgAQulp99GsZ
bQ/k7Yekw9SpiwteQtveivmVaZgrRPHQ6gaWtxszVytZfchkBjfjBtOWRy1huaKSgy5EZ78Kf8Z6
YZ2MlGGi1lgF1seHbNzMpHdp2sDg5fr4SUfLm384S9bRJQjgjVtzYoFQX6kvT6ILcBa6hRHRGL8M
U4E23BY5dVMRvKOVPqsITnmNcUGwCQlWuGChwUXvkn/tmXHr8Uq1+nblbBuuQgzucMU5czJ3y6zO
9nQytsruDXRA8joyiKYZunThmXh/giP2bCDGI9em8KF9CFfnxkezuKIx2DG0DSrD6Hm9tBfONkpT
uNHIrDjS2IfD4uItiLm3vMU69ALv6GK/JsdXa3KzcXiyM8Mr7jnMwI7NkfXnBHu6EYxW0BwiUIhY
+3NrRDuJX0ky5CJWdcb4+BCq3syIx42PnHqssoHK6F5RDWHzZTNG+8BTzO1l1RnO24mNU1RnBD/u
gS/smYlpCKIob2xJZAgBmsSKKTvzOolBQ3Um4/8Zb1VsUDinDepN/BI0QgcFIcXRPzn4rcAoPnsV
vnKxKH2U+WaUppeHvTBBrgyeERSKepDSCJEs8N2wtG0FnOIq4wcEu5MFewGPXsyyV8HAN4GtWwWG
+rw9mVXJxor2sDWYsjnvmYfYComVqKCBhDMb3RvjxdtBGe8n5cvkZhQTCG1ZGhnRUiCT6mKfPR2G
f2YqoHt4IvEBJnHM2fpUeuMcOW/tHCVKm9vs06f+7ObCzkWwiwpKZ0Cyj/CWFxpXnS+72G8H0dxb
LaMXE2ywCWPUTNktZkwumiMiwaHIXkiIYQKPOlwtDuuF34ZsilHRowzpqekupSA35+LzLvr4LRsX
DQ6tMI4h0eaB9M3IYhf9R87+09A9aDAiHQbbgdESTu1lK/YGVkIMtmVBTAarKfKskYU4vT5L/uex
V3DBq4yJq0EZ5P6h2oS29ob/uu34Bish8jAl+xziCellLE6hRSmwQwM2WmTuwjkoOgdjcdWQK8vW
nYVlDIfGjEPUmvKemwcwH/XIcaWzR9YCT0qsdQPvdtJ7Maj4wlbQvrPPV1OmcxitURYTzBEywUi1
GlsUnXm9IUuADuheBlbbb8YCaFGejhsvXPlo3vZ3PVgTBfiwJeNRrz4GVba26/J5DbOl6Vh9zIb8
3ZLTyE0nA2w8foC1xYsR4iVMchp9ZEt4Y68/Y4HIS1tzsJ3YY4qHq5YBM54doNxa+BQ3Y/OaeIm5
pTPVg19yvP5MxEs3ZqZaoY0456SlEfiExk3GmdDPFlHVzYrNurLXZcnJyZot/zVcJWZZsSH8aW91
uKMbgquBceDMAWjqYSf9CvbMdMiD9fon13TMqsz2ogu6Db4MS3kJPrkJdIECAz5qorPqjZra6Gwi
ldIgXwNbRQiLB/bU0GuzfBauHkH9CTPHmC/ZTuDkHmqg8rrRTJcx4tl6tG6+Di7vcdBYWcUdYfkO
i/4WBcZyaHF4FAOxK3s4XbJKgR3aN/dtsTjs98GrhLxquM6MN5gUz1dP36YTbINPMHyAGHtz3OmE
aM5iy/avtblAgHqULVE23rUds/7LdvH5ue6MfAOcmvs5IwNHcG9GXLIJjcUIh8sxgInjaDhEnppm
bCPH+Qz6z+uescY+L5HYExyKRs2JQN0orVFGiM2P+cROb310Xbml2+BmfZYeQ5qxOXxZr4Eo2/kb
GkUEzEAB1DGumqUj8ek9SouGGNeW0DjZDV8E0aZiVxA8QgP21s0iT6oMJNwKNGePC8YrCUkNmBIJ
e51qTSBoBwOjXMlgPCR64q+IoRhFbiX+C/1RuFRfofL+EyJ3Y7wk01NsdSY6n/Qz0byMPxQni81p
ONqV9nGTw1d4M0tbEhy5XSjKWkX01x0h3JwudeqKDnUPfvkcuXXYfSxpWgXONTZeR+kErtY0MLwN
v6APcsxrBKW6UhlzdEgNmhVHxPySeaSbofSnkM0O7nXqZ6NxithrZLcfIzLgiVwYSypBU102NdVB
SERwydk5eWRZ1i4aWvXiFSrWdWOnhXM0RtDO7cpVTOyCZN0c953g2ykCZJZbsTqwaCQSc8sGYri5
1elz41xM1ZmLPNwgeT6OPhQ/0ez66NVXU0uhnSEn0m5OJj8H9LZqM5jmyVPhLJf5ZFhalVc3rnJk
oLtgYCI0R5lT5eZSvzqQtRzNQWws66V7c4YwSqBfO4f6PNzqRvcKTu+4sNvWGZAcRpXZOcKmsgYt
caIWOYceWMf55mrOPi+4HrI8Z7E/7iZMHfhHLlnuXXiXoTFY4lhX2FHNLhMn536XywsTvj6Cd4Hx
EVXeWfACEd9ejNUN14A0h9EB0oft9mwRkfJWzC0afIbWTK+yV5/n2gnzkJifx3CZMsvLHJiZHi0i
OwUqYYonVvi5viroaiVmvPsiL+U/9wal8j4DGzPQ/zPMP5xmJZkG9vlijq5Qm0rV7CvRiF1+7+eF
cUFMDIk583tbn7uZuBnzqcwsn3ifbJfCObDJzNHz6Jm6xu5EZovQOP1WsiuOI1Vug0IV9DjGjDoo
QTqp0tkcrtVlxt8VyRcmlMIW+946IEs+zqBb5Qe6W4Lk4QtrelmlYl8Hl4kVCSvOE3zAfHg2BLt/
tzfUmR38LYIwF0tGK4e4DP+ImeLD4l1jqFi3Fx+thOYtGCMguZHhHJgxdkhckJmL4evASBFxx74f
FG4cZ+QtUCb5CSXCRYMUj/AUTnJH1AwCKPW9dm/D5bH2hP/h6Lx2G9eWIPpFBJhJvTIrR9uyXwjZ
YzNniunrz9LBBS7mTLBlcu/u6qrqbujRt+55LBAppsC8R7fXRnhykybZOsmrU18fVl3rx/LQnNgt
7DRnspXys/wbUkfJ3NQ4pTlLGHsHHgJibTKtMj92g7PIp3TYUtfkobW0TrYcGUAQkaXZEEVtImI/
4lsvoiN9J/EGxq08yqzhxIkUBwoOjGhTX3FHLaRqmQlLFhzz2Hpwr7J4qwxnmj8MIs2nsjXYKv3G
dxBfO0ir8xI6EGn5+M72u1m1zJNG3Peq3/LYXXQK8/v4UJc3+C1Zu4WNJYOiMlcVLl3t4XGlvT3S
2GsQLcEkwzimx/DfwEAGnjkOsmBq9ggF2SMe7Fj9VSiFHuFkj5mvLn6DneqEx2y1pUpMFzbYT5bO
nsroobPY+wDoGV5ZZn7jmdb0z9VcWY/hGdS1fnWB65Z/58/pm9A7C2vlCTuyVeiXdyiuShb1jniO
WEbOAKbfWl2rYASP5NawGfhSrez21LNMIN8itUS/newhTncA/59RBXkmpZufoBSz7ag5OXxXb7EM
nEfNwkjO+/A7ZlvhI0o3Ub6uFadlwbe0pkgVvxpzGzJtIife5LHfay4bnlZmsFSA6/QiCTjHCt9o
z/PzElegfG/o1mH+oVLFdZEtxlCOtPpPD9jBUWF4xa/21KxOXA+KbtdmEBWLG1ew/IwKEPkphuQS
tzUDu14GN1I7C5cr4z5GZ4YEthNsZyh4QoIvR6fXBuNFFV6LR5vtJq6RSt21pG+D/lMNpiMSsnte
YL+bs4AmT8vgnz35zaaimuvvTBpxYr13Y+Uv1gR7GbRD2H2P81dVnYbq+ISQrA73cUF2gI1QXsO8
vKzonef8FRXOvTbXoso8kX7laXNmm+W2YOzHPDpqVXvx7I0Rr6v8HHoSY8ScXWnTQOo2oT+oP1X4
MbYsH0nW4VC54uxCF8N4rhAg0BKs6MEgBOkqk+zWObCNUZPb6q3TYQZYc08dwjrsT1jl6JEx/YwN
cbkTx86TVY+EkmPv1Z55YjSLaDG3xEpP6dM306ChSqutegyg8qvcGWeGp8W3VHWFyKGEbHMvp5HI
rSVuqLOIW6ZvWWnvdz1t1m5mXvN+o6a3CMxfbdgwJo1ncfDKyFbFy0D5kbtZ4it/QuFoj3ay5J6f
1dPensgprauKFg+ZsR1bRkOUY1DVGDco5Z0MWozs+3gyhzD6mNNjdh+yEzvtKg9E/o/xecf66bC0
e03sU736V0qdKbWWa34Ln57gtWgvtVWKtoBW8iZRyVPiea+Fq+d+B5Nj1J/z3+paufkeT2AEnXQS
DyP8MzCZmPpkeGlU+M/YLie+pMpCX2ZPhf+wXP8x5INJCXC47MTtESrQs75ndIJxPSEYN77QbsJ9
8RD92h9Sq1rWQrhh5ftBtyv5bNzbwmse6eeyNUt7Zqb205pmJ79qKysO9+rstuv4B54ztYVLEVBL
MMnnV6p9KgZh0++UrS5ujbe593EZikHz19M6+WauS2+Ehl/BzBaHEUKOOTOucInt/i7nFoH1+Vbq
65kW3WSjvwz5xlH9i4cr+16Up809VDkaj+RdjyyG8XAI3FIBSDgxwhwd1qLd6OzYtRPWqqyBKi85
iz/whQM5ZMWMDvYzvWWTQ3XEoJnmq0H10jd86qW2hyC+z+/qBeMtc/r44XkRu06zVrcJ7tFlNEZY
utVXdDa+k69yy1SfymdVfZk4yyfkxZNBf572NQTFBgAKfDustjP9v1+Kg/cQNv+C0jz/Qmx1fzCS
tadBXAXh/inauWy9BOjDS7ZFSpl1O/ynbOFSf546+9rtZ/Mip1bEQzsqWA7M1pbEzt6FztZ5SIRx
4scJWfe5R9/g0UIebYg85i+B/jQTgiar9hS2LcNbDvaTijTy6hsYNd9SP04f4lr7minN9kogKLap
e+3oJzxg0qlui6OdQ5gyo8Ojch0nkB1lqMiMBB8OlS19I4tH+MM+s+d/pNkI3sKvANZ/xaNarOYr
Ps6Gm210p1NRIsmV42+m21oAeceLMYNE8ZAMdC/8ND5WF4HL6hv4DUgR043ol21U5ZoO3vhJFtwC
CTKX8a6GrZ/NP14RhONrc/VBCi4iBwvpNbKTyq4VtgPpLduhmNp5EpgxdCgyf6bt5J6fhuNMIVLb
dWbDKANBqPFq89NosTZin4FeTZ+W+Jl6zwMKJkl0hu1UfrLLnDsLbLohB3FqD6CQ8jTNJ/jF2a1P
JdLrxzgCik65p7BOxdj1cPdE6sU22Be9l5+f5M/Qi9+rX/1MctR23X74XvUeJ1Neq8eZOAPr5nPb
6vfpXKw1thNV216zqHVaidNDuZp6oHuZtyVbjHF8yjuKshXw1XCI7PqprYOZAb/QJI7y8fxZuYAS
ZEvkYL71aCE1IOIJr9VkNarop8ii88/cmw8QhfLojIfoa2TtosLGQ8u4YJEFpiI6dMT4s+TVn93b
JFrttrn3SMy/Eds7qawlCx0CUZwjlt5BHJ3Pd1KC7lCgIHpU6RtVwIbKMclaq1XsEeSj4krbhbkl
LQ4wQBK+WTmsUo9QZzTOKt6ma9TTye7eysXRR59lSbdV5HKpDGuCaz7xoRLsGXaPHcPNj5mxEwWu
Y0BV/B0llnCpj5DAjek2Z32jGjZDPlgqzlKnp4Wi3Z+0Q5cgwGadFcNobAsUsf0QiPuZbTqnluPm
5zMTvFUGN8mW9FFv9WO0p/a6pughkGvJ20qy88XpIOhs48jblN5F2oe0yJ0X+B7Wr2Vfw45yQ58J
HFs8AMCNterXDVLSEzS2foGER02ypIpyhk1K8UXBmYKQn3v9HaJH4xx1buyTnSRaxz4Hpzs0/qjZ
PQO7qXeD3E+/UKbZdiafJ7jExZ7u41Yk66pWhvSmMHYaj9KyTnnckJWvtLqykzUkkG+ulW+yevyv
Ja5yTvNX8UMBfYV9ptKP2ezUfad2UzrD9vmGMD38SaWruVPixP8wTkiBzsCtb+0n75zpoy4t8dhv
gY1whecko5h3c/FH7Z35tBzEEwaFHcEkOhTb7H2mCthrHje1DR3xGu37xJNql8FYJiXfYaZPaVts
ChfR/rW3Dsq4/+gXh3VFjV3LiBr6Bdl9B/YWWpvJbo0fbuK1eXhScSElIbHvMkw3nEGRYs3lMoQb
4/qs3c54sd822+15Abym/kh0NVilJXmcp/ZVltLNABta+eY/Hv6R0oDocJpLG7KpdGTf+JEPXQvR
iSzHynjgaRkCNzzeq5d+SCmOBuRaJ40tluLGhMQ9T462t9GWoeMGt2Ox9vE5Wu1349cnODljOZXG
G8ZHTUEofm0W1X+xzD33RBB2lwkHof54WRpgoIAgWy6QtFuCZA8VoLkGQIjMnbEaez1KVib80xi1
2tNFaDeG4TTTpjHcSVmP6kk33NJB17ZXX6NiJecQwsF5sqN5tyrW+tOt+0NOvBMl5AXxs82tzmup
fNkXtaz1W5P64uqvU/FHYWg5qL+U3/hX8+uU75eg8oeSW7VRereAJr5o4IOvXLD6exY83SQGo7wO
2V/C36wRqnqrD8qZQlgDYx3Ff1LAHQT/8QT451vWwvJOH1LiAmXEx/x0jI/+Hp7jH24Z+CG1IjAD
OtrshCdpi/xSCxBnJVeQnbHZeUwdiAgo7+oscmAoQnGmuJFqVeASPXSR4xZeh/tqYKKfJNqEV8xe
26zYAkHk2VX5vQfosrzlkiX+TaMfr8mLILXqob7gKKUQnaTlbTyMb5rmE2eo9VBU4bFxm8yH7pcX
Izz0U3GuO38xNmF9aVm43vll42B4p0L+ZQA7TpQNNIIkv4/CLsUR8lXby7sAXelJnw2CEJ5hl+lh
vM8XBSHjxvljuBx++r187TRnKAkhdvRWxAF1CvXSSiWpBq3gcKQFAkrjlMCYTf0CAQHRprpQqrR4
jdDLcDnMrikfcSK9dY0LCpn/msV9sipMtCrdqnDQaDY8LZIwMK2mrg1Wd/ZPRXi2uIhwSJXPyjou
pf7v6axEq9+gfs2WrOFA2ojcMnOdpBs59+vj9K07q3P4CQj+Mo9kNfw5A+yGdFEAyAKyDXaiWmY0
fFPaDWXSiRKxh6FAfqiDXvKf/swmPH/64GNNa4pi5ZL/RW/duKZAhbSnpKh71ti9OqWYpIygxbl8
ParOHw+EW/sF8G15csodPwIfiasAZiuboxYDUJUyiO1uU60Oy5rTuXyHXPrFpRpdarcm/9OvipbO
nZdEm3crP4aP+G+Zf2hZmHFm1UEsfIqn+Lr6lujzOQulE0s23Idy73+K9whMSDSKvfy15O+5+yFy
mWvqOeI9OdH+fhKXlwtcHpuypU2LdbC4Z5H77P1oB74YLa35iFtfU9eSvg/HfQ9JZS2Z1x2UbVyz
ksvtt5qnlz6PLXwj3S+aq09wAn72Vm9ZXCjxFUdX+GgOGNX+oBUYB1htmX/H4B9llyC47CEIelIG
86hKT39X7ssK39oCccWbGJHodlBd1wmJX+YIrFfbhnoWY5JVhEHPczvXqS2xaPTVo67ZoRBgaBJW
N5A8WZyoMb5NV4YfsxTxQyOjw4lAduA8uBqNr4TOs7LHr/hnVdhSYJ4w1Sr1B+Frwsa8LUM78/tr
euvHbdfvpJjSy6bQVjr2+rpLT/Kr8NKtxXf6qGnDKvYAztTBcye608eTtxC7RudKkoNorF4iEiIV
zVkt/KgEtw3fsL61JR1Dtzwbpxr7TtkzAmG1h8sqXb4Mf01EU9zngi3fw6DaDLfhO12CBaUwF9d6
fHl2LoQmJ9ksHo0Q6LxxfraWKZtAypdfMPstA6obfKT9NgwUdGsZsCYq9rB5IqZdY85Z9mLVcm+5
VNCUkdvdY4oqgrTTlcc+9uYhSOh3pJIg1gl2Q98Oe5VdfY/9SUHnRjraJiQZu77h8FxLf4gM4tPR
19O53yryW5b57bUnaknrEgUH3LG8LG/qJvlrNvzF8F3y1It0nZzRb78Vj0nlD142EQq6AxdPiB0u
aF0R/MiMtvGQlI4ILBVuZR2wm6csgA1LRb5/Qd6jTE2gBYJJ6NjwCrJLta/O0k67dF8KCOJYDhRY
+LY+GARoaYbdjk6CXmOZwibqsN4hi/tTd4lAi6ifqz9kknnYV7ZmemL6MxV36TsvzjFJD3Qg2YJo
h71D4IWHsQ10V742ZkmFAVi8iWLac+hIGeqvhLtJcBNjy3o/ykNMYKywjlYO8nuBcg+VQ7LS3fQT
WKPdK9OOQMVYeM7GLv1Nb+GL5JsPRPrufS781WjHezid9F95g2jHZ1sc/72PLt4aj0puZLR95LJ4
hMKZqoK8vcFH+VVcqhLqEma1MGzWe0eTS58krJO5J+CKFGcUJu/qo97F++xRHapzCZFpR1zPa/uT
QX0GZLfa672+d8r1IL48DP2N061/sYviLrrFxkA8BWJ4yY4P78Tg1PuEP6V1Vtd8XbhYcyx9rd6M
A6Aayxuk5Bpaxjb2DCH9HLYJuw6A9Uxsh+5NPHFmZMJNHNyommyJ3Q+SJ8vEgpXTzz9ci5Bzd2G1
Ku4GRk1V74pX/D5VZFf1X7GHwnlSCZqgH2Ro9ToaO9afLvGHqTiJHojVrRRc81qvnHL5BgAJXB3q
Rea1Ao827ZeAPSq0/yknUg/ye+9rSQA7FgeCz8i+W0t5lQUZKsFo1/o2gwkqXZgZbs946zVcgfca
ywaGKlFmFK7V7JaNZG/+4bTjxWCgUKzNW/te7fKLgK+hfg+P6UGVnQ8UQKH8K/00iC95TeUeFJ+r
9FWNKIMrBlB3kg7R65QhykTTb6b6UKvqqzYT/h79pmj2g2nX9aEvfR0rJAk4WvnT3wTBxLrW3FqN
TnTqdobkj054rOKHRKiljnwsTPTW7wII6cneRa9b7cXOFap/UbM3krV8BQGFpV1/UyuEojNhZWTe
7GpfSpCbd8jbJHV1zY4/9MkDHs6C1RL+Ozyn/fMdcNSEl5W+eWLIhUOKvQKKhmR/KZcb8yYgViCD
2nHz1DYiPcepWw7BJAQNk1I1/7nsJNUqz2EdPK8t9wVy7DY+7xGNPk8FPwssoaN8hc91G0QQqa1N
0c/y3K2Z2vVkxwHEZr5T8LmYQIZjd9K/hdSfmZNrdf+iyWsP076F7+YQeO1e2q/8+Ufc6VWg8aO2
r/l5b9Ti1NsAQ9mpGdrKaKuz8hATq4kvPFbYuxaX3+8c5PqpfmMVQSoGwHNUdi9tDp3mDppXr67Z
SU0fmWIJGwn5TMZF6gh/GqTWn/GudohQTnVTNTf80EacR3JpNSeN9iR/WNnmdeVL78of7z9LXP4o
XNGKboPsqHbpaTsoQMifHvyYbeLuVZ6H3ANygeDJiJfJeubY9A3CxzJZ9P5Kmme03rhbFgsuV3vj
81akD1uTvPK5ZuEH3VBduplWvx3dBZVtbocv897EDg2lex1U8BbTxtc4Kv/4jy3ctdcBq/dqTll5
0yRn+Wfmd02HNUpAvGu58brqp8e2orr0e87iZpV5be8ro1/9aR17V/8gPfJxO8m/z5TNH26S4Hqd
nq6i2dNnokP542uCL7uH81Evt/q8nmeY79PCJJGIU2hJt3l2I288hpfBIzXB6+petOa4yTfK4t5q
gZHeQhcWrV/QY5hiK6/mYfxOcFPYJNq9SpYZyCmOIH/2YuOa9V6L7fjAbyoLEplV/OvoGk0vxqOk
rkmCbp2Pb3CoHOXnfK3fxaN5opEc+t6Vd3KQByPCzecAtDf84pNosfL1D7Ydm8HsQJ9kHnsq2mht
DO6srjl/omT3L8Lo64nxUva0T0AQz7VWUdtedeSrTxuuet5oCGakmTB4qrW9kjEVyJ+yaWf6PbqQ
bLJtea3kbcakK0fr17RkiWJQRo7JacMpcAQxa2FmrZQ/1s7W2BxWdtR7TfXy3y+RDy8YA3Yqn9Lk
xfxjFlPpOmejs0tJhi+gtsYSwzYbLUxI7yuN/3fhKhY+0CQU30Lhrp0k4v+mhu5SvOjafBSGVYi3
/hm01U2+QITDT78eKxL8e3tZTLs9p5RcbOYCjeD2DPJfvVgbcEfpm0An/0lFWHs0p+5IZVdAQpwT
mCTM5roVKnYS+oZp8/roc2f+tQ+pMCiXpXUVYd1tWtiN2e6NdX2P9+UvA0Ia2kHm4Ml1iLKAnxaj
I/TVvF2pLo5vfXWgRsaI3nXWKLrdsCuxySkbUb2F4zeog+LQRPh9UMxIPy9OBMdLHPSQWQTHSrtF
QPf/qZGX39sxttrFhDr0E2VDW2bS7/gv5WeEygfpjPIe4Sg/FY+8ZRRsEjvJSdov5g76uqY/djPO
2xpWMSV64VZ30/ZL9rKd+JljO8Kawdn6fZX8I8/BinYqVp/HDKYprg1xkdHskc8vygO6z1QEWmTX
e9hmIlRxaZ/r+jzhUjcCvV1nIdXk2fw2HsQrSd6oQbcV4E1b7yXO5A5+84Vq51ce3id2BZs7+OuJ
L9w/9KP5E8ZuprjNidcwqu85tlGR67PmJS1Phx0sWmK/EqHhhHcTo+0bzeiy6ZmpVxxDkPa4MQVv
KK6igl4h79R7/57RIMW+9fYVB/vIXn0STRiPHf+m5+lreY9OUe8o58lNK3dFT9Hgq60TRg4zNzEc
dIXdnVbzptlGLJL+qM/1pX+vjID0pv7jHj53YnZRQeiFa1KUUkuXH4W+U6CQ58GVDFI3FKTgaDtE
7FVoIQeE69eJMKk92AAvndpd+GWKG/NrFNzcXMNPRxcaBzQYgW1Bx0PqV+GvQPXlMZn7ecEDNJKi
L/lHBitZ73vuU4FqX7g0pQYDRq++28URzSt2GZ7S5dhTel4BtXUPOx0UgyV8Rak7qUymowMkENjA
nfsS51hyqN/UK2YPylojDXTV1e8J9BjCY+4MUIGLF95rhtNGJ0EMWMGTi4KlTx/wNQIO0XZbSw/l
S2Vl6dMbvkFLGoXTKX0fpnVebON4XdOggvf7OhQBQbVbdiCbQnO79Uy7SuekNVPz8A+99zjPYF7j
jYEMsKJgdopPFgBoPI21wayHnfDFAcBhsvIPPIxnCz3wAyCrvLJxBcnFu5C/0A8dIzABlvl0xGk9
LQ6/VlN/kmyj9ZOzYN7ias1KoycsU7Z/4ocgjcGyiK9CZ1x8bIDTlppAAFRmP7JyFZprBDubf6dU
46NdZa7ynSuvtYATwlMM/mHpwaGPHe5++w/pPttIPyoG/+dbnXyqCL945OkLIgfNTpwGMvBWq8EL
TtWu5WMJaDTkNR+dY9zj/dHtntpnN4uBFq7NDb5IPd7nuivF2wwLoPJeYP1K7HK8NpI/rOm9oZpE
PE7t57iRiA0hZ8KZyj999ox9D3ITeBSkuVcZL8xftQH5B+9mzSc4KSj5XN7gyjG5UnQWoZRr91AP
pnIb8RxCV2wcucPF7ixPfE4dkc+TV5ZufIs4PpDsYDwMCo7tU/DBJGl4zf5luisWrz9JWSs3uyMn
lGRLy2e3g5+TkG/5ShSLVEtnGG68Oh/mLsHhMWD9wYWOKSpyFIhuOtHkTYu9FOu7s9A+diNrTL8s
q1De9XtsOFkbaABu4cQ29q2mWHrlPg3y4FvyQedMMjqrDk8v5gtHlphg5qu6g54yjH662iOBEEkn
BQ/KdZ6dor3IBrKDTTvUStouM0ZWpGHtWP5W6a0JbSa2NHgnU9qCbaRnEhsnu0mJb14FUgrXAjse
bmrkR/2mNWGiPEpms9tMf8U/5r+sfpNV0H6RNMrhVoQ8Hpsatcb+3R/6z/ZHVf1N+N1mrrSXTGeG
xr/HB55obNoKBAJcEynqqFWb6fKE2NO2IzoqtjaIFF1GFuCz62sQdWvA1Lu8nL72S8nNpg1FphCP
kCkssraUwjfbNVhUAODqF4J13tH55mEwy/51HcbX91TaN8KD5sYCI1nkSya5DYWHWEAcYTiWuhya
5kZJAJTsG6+2caOEFxMpS19t2S/SGFzOS1MDBNbFN55kuqh2+QOefLUPc1tvHPOH9/XRXSMzEPY6
HvPeUzGmmoH0WP2GB0FxIs0z/4zVC2pkwrXFfysRoS0kmObR5a+p69+YMPoPtDXVhfoTjHVsBMk7
Mi/NG3A/dqVZLggenWHYxwiY/R3AnS6WhAMx9MCkAKmYHApJTQeWjC7iM5enF2hF8Jjwid5jfkV/
KMd4JSPBBXgQXhyx2ArSr9haQ4zvhSLFRRsaSk/VzpXop7BIg0M9vH0+PQk+N7XpWFiioPpOqWhG
e/qRX+oleg0KHSq37JSf0E0YYVZerthabpMqB9qX57suuY2Ej8LqblL+Qkt6tuvRngBZznh9+eNG
h/c1fQ06w1HccPDmep2Vdi6t4+5Xe+0ZwZjXtftM/xsHa1R2z9V3RTJh55GKu4qegWUtZ9epPg+R
E5e7Ib9IyW7Utq1j4HJQjpriiqJvRE5uvrV3uQgUdHIjQLzhQWBa4EJo5gOKajnC+8Ilx82ZG1Ug
9It+uePV1fVNRL6UISzO/KIvbQGG6sXCMcugTd+YYbNETpJfRcwh4iZ++XQqq+u8OnZFSlnUZ7Ml
5DHpQ9jwRvCC8NwryQ9x7gAV0o9husKaxJQCkqM1axCkCcCEVo8ZspW/WN+K+2LgB3Iwoy937Qd/
gkBf6YPcmcEJCj9K8tIiLt3HWN6Zx4RbewIN/VbIn51Lyx9Y1vTTwtbGLZ4QBiFexN2A6EZ/lNde
TNUGXvBcs38DkFw9cu6rP3ogRqdJ1i/Po+oOf+JN0w4R+vF1Do/98/UiEyMoTYQ4WHco3/g9bBwt
2gsatjiHTxNa8ex0ug+vmoiH4cC0P40ACPdVHXu4OQ4PhdCM7O0QuWNlLRWBnnla4ePdCX9CnLdO
eCgFK7quIm+1Ue/UHkCXPOkdlFlqO8UgA7C0QPotVasxrqvJK7ZS5SnjuVztyP9ZgWETVZfQYh6z
bJfyUa7CTaKxkg8tWNJj/Ii5L+o9JJBxvhAgUNYdSrH6Z5U4vJKhuZlfYuVqwpoW4Co7h0VAeZ4a
a1Wj+kUL25jlL5e3L4/4ssTaLrJzlXjjN5ggm3/468nfjLICW4Y2M9nPeCd+D+mJgnuAYuls+gHl
/w8DNVv1ru45nQmYDXd9+KHTFY1sVwbcanaWpL8VwUnCTokpyKl/QsPuwFFcZskIMBlIhZ3ycXkU
T1JoecgaANudtioR/RE2joU378PyMWW70lzTPES/DAm54imzF/aCKIpnDedi+XLjVcW1AHl50J00
eU4JiD7fbbVGs8b8VxCcIf026FcWoB1BIDQ44ks707sh/EjJgZ+p/6G1Yz3gLib7RX7KAJInvGVA
+QS5K/2LQme1UxTYEZs8VmI5WAIDz+7o07/Zr7kElC/tffzL5E1P0UkDKDtzr6O5lu8UEZRf6ame
Ir8oVoxGoJ5llglGhFZzpO6rO77w2W1Ek9UOymTNHdd9X6C4tP4QbxL5ezX7tbIP6T+Db2ZJ9s1c
+U0COm8+eUncogR6gubWa954cARx9NEyFUFV7bjYVv8GKl2+l/88TY+8seXjyk8IR6csfiED4Bs+
SuXMxILOUdhZmvX+6qLe0neBWVhW86Hcitky5fWKTU5u7pvjoRKJEBFefuB2z71lpMCJ/5xgB78S
BikWnsoZOtbY9RjRQOR1oeX4rcwLt3PEzOBe3ucvS/QPj0Lhbvauwf+/xg9c9YwwBQG/4e6BgvL5
MmONlQxCspPsawzGyGF8T/6+bOtl0Mw7kro0rVusdWAaZMNhl6L38Ure6Q0t5U0K/PlY3Pwxra41
KWTBDmmGHs983BiG1yc3SXKl/ByjPxHBxPqhYAD7Kus1wsmkBka0a95W2THJtymnjZKuOuvjVSWH
Gs1PDfr/KyGp+016CWUUIAddtZc3kBBopK2wA/st7RaTDHkQCT18MYzGmUCVpx8dxjBtk9EajOJz
zklgyPGVkyeetlxUOqvYCHmGy2gP4QddLeT6ZjvtlU17mBGVv9uJjwwcPNS/2firEH4km6DMRc2X
TfctjzvIOpleZ4tiYoZE4KQNIYLKzzA68KioCeOpfO8+U/aLqj4uy5SedAQ7s8IDTleTcTPIKC8d
4Z/wIDKFV0k+d2Ygh4/sk2yZaPsX/5fbycf4MifgZvZk0X6C31KLtrE385JJbhV7UDpp8q9Rg4rC
O94RwaMfGpua3h77q7Ry1dWa2Nvj3MHf4MUu/OlMxyE1c0pyWSc63CzOPB1NlAgNsrhPJ2PcluJp
qG98fwK7TIvD+G7SGZWdmCtvpeGu7+Af4oMmhlQym6Y5Uu6WFVAw9wzFfwoeKEnDci5fNYbNpk43
bcbq7cLvVg5Fr/Z5npV1qtPM4kPiqFhPuZh44I2/qT1R7muYpxkPO3ypovVke9eHJJzJqn1yCc/t
E6+AC3OW1l+C6JXTJkm8SXX69N0Q/tTsNow4u8igJm3x/4zsXy50Tk3Yk9o/M71kS+fP81Zefdft
P0Es3BhgJrMVOyGQZfBPmO2KayUpTsP4gvY9npxo8RgIzWCRZMD45klMo1iqbZc8SG8J/LhiOBqi
g0GmW/kayjxxrjTuYv5VA6915W8WTFd5XlJ2CudeiRtlJ1MRK5+sbbEy/dJw/HXx1L7sqkT9gus/
uHnpChDizV6ckcr0u4xHdZw+GFs8rTpG5y1+/XzakURK6b5N2p7Grdoz3bc+96Eb0mWq407832TE
fY7e6VBIjZfFpf1GAUIzuja/ry4xwb11PgeWyCQy2MGv39v3GemibC0Bd9RjPFHhCWdjo3uydUY4
vKCSn0r7+rb9p+9nH7sOygazY1xtHfuG87dxAdBMN0SRq100MASY1uKsWaWf+2PQEq0ypg+//lfa
bwekSuY8DEH4OW2HQD+Z/6K3bA8osZiIrAbFNXVbm2WilrSdf2sPv4KnOvqxfSclA4RR3g6MeLxS
2S7w3LSFZw6NDiiT1HuogqxV1zbdqd8jj4r4TWldrjcZ6C68LzCEiV2v1smj/2kCbCkaLXZNRJ86
zwoj1XslHFYe8QUWpFvuDIur1APKZ/NrRl7e+iJKSuMv/BwCDlt6JRE7E2AbZaW/rM1xrSRe16Kq
4rEprxCP2nc1b8YkaC7mA5POk6cz+6LwrkZ2H/vTy8+M3rabwMAqVk78jd5/hJ3Hkuvakp5fpaPH
QgjedEgaEJ7es1gTRJHFgiNAgCAM+fT6cDRSD+6d7IhzovYuEiZX5u9yuCAF5Dsln/lb9iCiEWQT
QwStV5P7hwlh22wQAPXV1sIFelEP+rT5a37Qg39lKwiHxwEBx2+xLFxpxgnLWf9J3PhpjwxZQt88
Vt6nGii9J+nj/38D/G1oMXMTo9YIGNI2wlR+9olA6SevA71ZkJvQuQFGyPpviJkl3Ljx4NTumlu9
Z9ETuaR0QZwhP+YRXgQ1EFEzari2QRy4lIno6MrpcWiRzRtuoXIIeamOuhSq3bcq59VNaMSIb4m3
xT3kp8GLmhn6kvobBxwhE5gHGyaefDHqeupJcfswHxKXKLny25eq8CUyd7pJ6Q3SFifgpN4imdHg
pqoJ2eMf7FQx9hf9NBYCTByPF201cnQvIyqrxBqG48ZnquE0k9SQK62Xrv6jJlN8Db2XURewm2zS
w2NYDpF7F1wosIo1jMCd8qQNH8LKqI9K4xnIB7dklSZ4mkaOxGnRh3KShijsporq5CtjsD8/5j8d
6XMIkniElOVHYN3EufjkKD7pVmgWdsF1h/xZGH85O+2XceLoTrZCafvLEGSsZRw/Mfuhz0Ddg8cW
SINLxPwh5Q5YSYLpnsWDw6kxgmKYaRvxNxkjN73qG4DqPX/WdqJ5BbAPvQcfljM9m0sjEfOk3z7C
lUmN1y1KRKEmkB2Ezfa5BZx9zaEILXp3tmU8f96p+55rHH05z/ekx/iOgXWmYNQqHNr8R2G//lLo
PtZaDk7D+WeCGjnlX1s74I18nUsBC86hCn7hcCUF9OEs0nUE8Fg5/U6zefYzskl3r1Ddobryur/+
+F5Ptqnk31rkGkxpvBO/BCsV2MAsJsZQ508WZb+xU63hmxRUIxNtKuUk5/wUGr/W1pmJKlwoDB5+
/5t89tVNTLwGX3azlrCvQbp5lrCziinwXqSuJBzyI+uQxEBcAD9s5rSHb/P6yUJuMVfwfWETYWUd
3yegXuOPhgXHQf9ec/eL6IA+XbeLzmNkbxl20kBTPONjv0lVQOF8BZl4ap4g+iBHJW1AuREZk89A
/QZmQpEB3INoqruZ+JnR13E8jf4srgQ60B+j8eQvhayU2klMp3wgq7SBpLsZ0hYmqw7Q4ROIegCo
KxqIhIMSg4t7f82BUU30sDKYLcH3gCsn5MLZrG1WnTWLu1D8VZEJmP0X17xnkszm+m4waFzc+m4/
3yuEFBybr8+3IuLcOok0QzzxxCadMhQSL1vbPF9b1VxF2OEJvWCRY2sjS7nvaFbBTMr7VGDlYOOZ
8xcOtA085us+zTsUCJ61Kd7eRJnWGP+em7abQi1bz2OZhEPzw5PagFfxLVO3LqefpRqFCsrI5Ue1
5Z8Rp18ntzseFpCRG4Y6Heh6kibLLrWzp31HB6TBEb31ELN8DGL4Ch4FUjJ52sY+cBFkanRJZRDZ
2QND2K18+MQgGbl7RxIMdpo5z0UyBTdiquhPeeJWgvvYWyiiPp7eBMKGy8XkyaHdnaRtzHcGAlrr
hf3YK0fRKdbWNG6n2kb6TlXncVWyoGItAfg5ANLXSGl8j0AZOqrIhUIetGk6l5Blvte9NWqOTWSV
XOX3buTWQiYE63skYumy8fT3zgNxwh8VtfvjDki87+iT5rDvm+qko+IhfOq7INeHTCQNVRr6DbfB
nKac2wh8zS/Uo5CfehUgzeUjwGlrUAe65b0voypppc5K7BmW26w1MYhw7GCP3BRIC4vt/bXSK/fN
gde7hunesVIkgfGwZdKNMGd/7Kq74PvMkASUefhBn7uC1Y5BkgoPCFT5A0Gh9YiaoP3tDuUBJ1PJ
HQ5H93I5jwv/jQK1vwiInG6SMoN6Ex3wSyGe1u2yly7JDdStHz8MXZawl5fogxFvetK1t04YT0KV
x+bjAGrR/5ZkMEyiZXrBepQk0+6GzePVuwn9rjkpdgq9SzJ50nQsaDXaHbRakgS9YJtbfCMMANl3
/kVLGF+zytM5fns4MS8mTUoep7QF2BQF41kvqx8Sjh9OfdIx/KHh5qEMeM6tv8xFj6vOOuKwgNdH
V0kib+QrN9w0kQugQ/RMqZ6k8RZ1kVzOc5isaLRSptVGi76Ez5k5B4xUBJyBCENmDDZ3obUwld0d
i/fgf+rT/WJZPH1ODEeSuQU2k4X69PMrpCEg4ggBHyADURyCKVCZKKMmvvKH3VxenCBsUY7CunII
HUbgV9ljNSe9FzhSnRQryJDne486gfRvDbW5uhpZ2kV6zsA6a+xeCL8mBZrwDbdeRGVTeILA9jmO
qKSavRNfp3fcj+AluC/TP68Ru5qTbQ9KXiGzxdGuFKMDttVA0ly18HISNqPFB/AfDBWKSztqYsgh
/JDnD4UFRn+NdEyrhcwoHRuYwxCNKit0GKZ1RBd+zxeJue/YuowkHj9s91tkfnEoV+KdFu6dHpGV
FzdEcUPt4m97V14huhHEnRrEODbOxEE1PxqPv2up2EroHwXVTS9ZSGBcQC/S+iT94EwCYsLKTTZd
zrTlIJv7aH/5j4ARZmUgRGH7yLUud7q0qu6bN68XTf8AFkuql2sRKaQ7tPXPk3Asj1Ai8pr2iOQc
dMREzhXZqKaSz5lk10QPMTLE0xjOidOPvoTYB56xaXEsr2Lpv9ajyDpC5YRAzJziDiqaMR5HQhqL
FA+pFFENJypiw7ZPd3Q6VH5038Ylecn0Sda2/hIhL07KOEqD04RYwnEibtnv95pI2/QAbt1Sc2Ln
aTnaRptGVBRr2rELAgk1wmtmV3rWOmfFrivrpwKVrWqrf4bpd4WdszHhaM15YeRvg6mLtg6WH+74
9LomqN/mBSz4GgUYFisMg+JGfK9GnvkePJs98rMEn/eKT4QWEd9oOMG4gitwbvECMowjzfTbBaOU
h+y3ueF/fCzur12f8MIgditeYZVDV130FcBM9fQGNL5oA0gP+3hoYoq7jbV4cM4m+VPy9GGG2ht+
eQfX1FvTd+qnALZPUuYFO93wZGVjd8F5BhssIQruvfeLlD7mfYa2GT2IKq0TPiUynPdVNyZsKUfA
ZtD0QNdvo2d45yxXvegEvthhVnkEgFsfklUsN2FpdQyhGL6tjTLY8umhBioMY2zX5tYknQaSip8E
m2EaMiisWT27SyM8G5mXt7YlflgiJINRz+mqQ4QyzadlTOl6mtx+il9avmwzwfkY69ycEpoZf1k3
jULdXmDc0SIAA8EldZqtGiQFMFI94nnTYBuD/GZfFbfs7udP8rcmxfP80ObCdODIJnTpPlVz8E3t
7ScowROzdQdr2d/xKhEigKw9u1gH3mVakyoNnwXZrjga98oyDtGQJMRdOOU9QM7wrGnCXLCWR+rA
ZelWoOO6jjwj+eoGsFlvlL6+5lSDTMSJOzVuYsXA78A7JEPQ/FrFbuT/OViy8BTVX/Vciu1hyUGq
X6GZast//cHs3esL22+RxTnNe8O8EgX0HdBDL/8THXu2Ooy9PvR9+jz3nf9JwphjLwk+aDNlD1kN
Kpb6Ul0/zP0jO26iskABhoAH9L/woxr00nlk2OtwKqSzF6JGhIQLbXR6rYSPnzo6+spZeXcBBZQ0
EIPsEF8sZ/j4veiB7uQQTmBSrL+OvJcUUoWThyukdme5shlk26eAMt8HNISFvA4gb2/awEA9R3Np
KxCguC7gRiYanRZo+HZYqjM59boB5S3FW4oDhEAxamUmiaDXV8D2UbN5rMCrlXj3sNA5EpzXw6xj
88BEKXmRsTFbxmPO0SujpcELg0jjF1txGTCMxtZcHkZkGSmNht4JCgHNkv9YlorTzZnwciwRgBGt
j08cvgh49ljusVJqO5koFx/NxSwbpmo0i2IN33PhRGxS1ByxCgTdk24xCWK8yAyOM4HwurdfU257
r6m4jtP6V09ctfEF/SRAtT9WhnEi6zLhLE1QUt2x9szlB0+3W96IhX2i92aGDhRqNTaRO1ptlN/v
1iZKglPFOHya5YcEqdNnMzrAMHuVnvmbPXdiiXnbS+tNW46sxAjOoELSt3QFgJHAlA9cQsi4sK7F
m3EI+KzTaNVm86q4CdrXJwuGHJ7PEZgRGXSn6BURZ5SQLqAF38ICXDM95193WDn4o0l5iwUestFG
QHmUdmAX9dToJ7Qz+Eoh5vh2CGhSACDmtefsRZV5eJHkWibM2nq4H4fvJkUv7baK2xTey302W+Dq
6qfUPfMinC1mcwjhRfOi6YJ/gc22RB/514NTy3DU8lzQn39WFDQJ9YiM6C9i8AosEmr6SYpEgfxn
HGxGAE7/sXWFRQd/nyN4d1a6T/gH4saLJT2YtCvqq3W3hZmBEhBWFyDb8sqb+EEzrqIycFttAdQ5
rNGbNYwE29jc0Qo+B1t/z/OdXvtF7yUH5feDkoJA9bWCyp8SpIUxKCic8i+KvlJ0+/rMIkMkQHVD
6z5d01zm4DYWJdLWXAsaGV2sfQ9q6poDQylT39mYCeUqdD+CtGm5CR8b9lstGscq1yY2As1cpu+l
hg4O0t8Y3+0wpp3jzjeIDNz74xqZf3eTCviFmiOxlVMKnhfRWdzLCchSx7ixhQ8GL3pDZeuXWCek
lZNH9kXUct+kDbb0LdAPi8ij6y+ZtNQUKQVEQIO9ENQ+fz0AFsFzCPngb4hH7bOGOhrkdWPYWI5G
Fm5SL0wVSpnre9MubXxKs69CP7V3l1U3BCuf+nNDAV/rv8pJY/e8iEYQdTB4tfzFCApWWOP72UZn
i3MspLshJVCIHMWkTZnkPoGzzxkKb7JaqwDlhXH3lcSzuOQ4tOxsVBc4LSgP8Y79gkcDd0eDMzuQ
TVeI/AeaBcvrdJegWYlr39Pf2jSqrwvetISDCAKKsEu8w1jRn++5mB1J6ydZSEEwfjUjt9u/dhpy
uBGSd1B64pAa0OkAyMKW6LEd5a6IveWBDZgYjLeJDGZizHpCFhDV1n72cepbwy5wfpT2CeOYhNYr
CUQ4DLq6ztMHO6uchzA2OARo0nxZtDUPBB2TclWtH8wRnCIRlpOog/pAYmD3QHWwkR+XyNUf4WK8
xmvDBGhZ7PiYPG6fS715E+NQjslOpgoiRvbIACWBz5jfBgap8RqF7xtCzntLyAEP8K92MgAW9Gqu
Wch9ndiwheH47NZAnCqEW7asPnM9W+fwVTQBNDaYTypPPOTTdBq7g+bTpKDmooXk1435RqknQ039
MlG0DwKZpsj6437Bx9AzPzJcka65sbmKkDGYG/k47QinYv7kQysXHkyT6ZQMEsMTbnJxRurCa9O+
Z8yfyOheqLIABEchzlIWZwPJ8EL4lhEBK0ssiTLrD4ZqcquaWWdMtM4BR8gbUlcf6xG5yNjXN/r+
sL4WHEoq9lBcfcjBeL443yphx9QrLLRvYEMzwSODngoRZjt7Xp/m0ehCoXPB1WIbOMaikDbU3YkO
XD4Tuj1TGnMLk8bDCqr4C3XRnZU8a690gFpXXKZonqEOlzbPxMYrl0seXS1/tgSrhoA0WBoUZO/1
CvZghlcZ9xyFcS6OrVi5tTYDaOmSb8o+MGNqBkgMM/u1qX7QCME+FpcIMT8GL+4bpLS0/3z1G/CJ
53cRolvMybb+52s+HGttMHamh5ztFUv5gmzvqCzotOU1RPlnoQIA+Lkn7ejB3ifd03fI6JChy8Eo
7rw2pz5kO1LVzh/s6PpUk8OdznZslkeOOXj9VBgo3qQugfaNSF4a0q5L0/gqOOqSipz+Faf74bnh
pvL1mE2wRjDMEYDn0jZGF5JWv/XrsFFXPG6+tCNtStlzBmH8MhC6Hko3hg81bGP2OqHDgKoHgY28
aPtCDHXN1sMqQSKOwmPMMRpC00+n73W8B5br/tSZuY0vFbVkjT22cJH1pWtxnYftPqIVomXak2ia
+ca8+yIFWiNXZyrTZvn3Q7WBjHlujHMSJH+IF28ETCQ+Lec+80cS6bdZialnLsuvFw5G72UrU4WE
xDBn0MB4F1JPTbfyX4gG7AgH4MJYJb80cNWcEoXFM+Q8fF+0NdoCa6Iu7jfT00CCpsqx8/NT6iFq
ODOqQtUs2imjC8yrnayzeW87+hgbgBseJ8BRd7mpNMO8Wb5wbWYCqSKnZpr/vCAQm+n960EMpQtr
ZJ2VddnaCNeRBC4Q4vMGfTW/44TUE73i5avOLf9gwdfqHCE6kuN+Xsbu44JK6/bwHvMPFoGvh4d7
GZTBqzQCnNBNvex2poyWUyc6qBvlej8jw7uv4yXt2VVgsN8zicVbcH5hFZ+ML4s8VvfxFyObV+y6
sk1Qj9yRfnBwP1ZAKJH7+urOJbkkm88C6t8z6Kq/zQ0g/oCkbmf6zy9yIDKgqHm0eJzyVRvP9S05
zPUMNCQ6kLC6NHXgzSBxCefIOWIIfkm9ZCEExurtQ8UszVN7iv9GDdWmXMudg3qgnmF7oA+DPhfC
+iSOU02zBr7CDmBhHElRPjoyS+dRzGPFWmYBQBaSlOf2uaEzPD319ShAwuyzys0FOqldzcj1mdOK
SEQmnLQzuAvQVR2iHbGO2EPqHSfs3VMXmW/WLgCRwicDQFG94qv6fua+EAfYVZAJTqCQCZAGQuf8
OGbzZtXv+cH7DTgXHReynNGj7qC4IezASRYYgFQb3GAvkzBxTBbSVzNDMixelDVOM4Ugjpmyqjm0
Rtk7CqYDqAgEbhkK5JL7cAaveiJUI+JWomQlGGLzcZFGDRwZuXP/5kebWYRsSbHjJsTBgSv6YCAF
cgYAWNhqu780PM1nwBXg36N6UtnWBaAOruFmGAuzeb2vf1uaPWlq+XeGcmYZ+N21ORP9D4GpSKHH
DDkwuqU8JRbGr2efDukUT3l3pb/LptRuBBUp0Jmb/mRkOuEUfUAdoa5up6hl9i/Eik4eEIUQHVCq
p6MsPsccqAPpuCVh/PFYO7MFYge8zWrhavv6vcVrS9NFrg/kJPuAuZHYSPaYJpq/csFn26NiWwqt
TV5U3TuGNpdQqaBJtvy+w4o+eYdF2AFbiCdsiYXTjZA2yQDBsIxXWvggWWknzBLyxARMDgjI8zUD
9A/pJQQthNGFWYw5CFSnpC73G5Wz9ps4OVVgcF3T8Cr5lEMxPnN+Pw+IztEpEnRb+MTyZFPTw8kE
noeqdofATr0kLq8to5lOLALY2TX5BmV8N0s85PN3stY2EVATLSgDD+ncwXMB3lgqtjAHlASlrteA
6NZ0OIhlWHj348eltoys9sScnWiveo/vvobih8jTvfKHZL4yiG8d/jiibng/ru1eWL9Hcey8njEP
sV3BDJRqrVRsLHI6nMOmb6Df3MpYtsP7/NP6SYjBAetGfH2ooRGHCBc4jc0Vkzfjdh8aPADI2lAG
zhB1aEQ88tAjl9rIHlAiKiwSiOU/cG6aWjf/VXjltq/vrj+rlzFp4re/okuGBvrALNnEMJLpFwrr
ZhYj0qNJA9WgzmaMdcfxJDaD59ZYl9PXtqpHLJWZSb00FW3rODQO2FxXOsLQSX9+3Ips/viVA3Vp
zI1oyySKC+qUoKnHFNN8dcd6JYSm1zoCspA/eVXvEf/xX3Z/oxXyrePLN84i1+iNUNcewEaCD0rz
G2/mW1198LSJIeY4Cy+DQL0xSMN9Y6ZYwA6VvrQon2sNcxppcX8RJJIJETTlXbOl1o/+pGZRl64M
YRPxQknnZjp46l+0kCDUW4frRmaQgqEAMJpmNCBJPJbGPxmpUTMS8xvd+VCeNpYTlsMJ49oGirVO
mGrIMw8YDdpO6xWS0BqIU4C6U7tLmf3RT2KGd/vrfZm5HV2v4CGpA2074iiAdrkxhhKPwgQW0UiQ
UuFJIKo/UAjKdCh8Tu0z5Ih1Dz5/dJi9Z56sKUDCzrgYrrJpV5yXeAyMJVK/Ux80sFaWbfjtSv56
nT5YfW1uGCMwT+BV+jHR5v1FINpoUb+GW9zYDIO2tn184cyG8CbvBO5BmXP6Le6+vtHlPasxcBDz
fpDOuwevEiObaD6VxgMsmxbmTSUNH26FuOCWfsNkY5Q/c8cyCuOS9gtRyZjZlNCzUwgICLE4Lenb
L2K7BjYr6unnvhSGDSdDu1YpATvQGUJ5QEMWz5cnhe36vmlPnULjayeIIz1hlRFp0ToPKtJIBeHI
XvRbHH8YmzyAZXJsl/1A+Jb/Yi0DoyBqxDA/ygf9KJHYg3+KNEAwME4fyR8Piee6hBkjJbV3MgbA
LZ4yPw6YeprbQNGoPXDjEich6hdGf8kmCWOgpCKNjpZDPBMaN1OOCj7wJypYsMdT82FiyFF72Zq1
0EfBn8/mMrIUdh8gFpz5ChKJYeooOKcN3J/8Wu+VzaQDBPeYufKA4bR5WvmuvsX7bdLrcTWN3/FC
7otT/mLfpHS3YR0wNRBCOBYwOeDtvpOLFLJ1kwgnCj6eth9a4GKOjn+BRrB+0r3lTkPG2IRYEHUL
4SbORzvIxfqtlgS0X7Sz+Z6QJRCqAeaz94UTK7721RRFU/QPWtIHA/zRffRvqfECh/9JXzDA9yQE
N67Fpd7lvLPz7Jr+0LyyCdRtMKCwtCBWXEKHUgd7crpk8YlTbGT0YoIT/fGSyW+bztvkQO9xOTMM
xA5asTu8EVmHpK+EPDuvJbU8sJ5OdkCGTQZtYDh4032dUIyQARVWEA/yNF11Zwt5COnkaNShhP3h
63EZn0uqFtFv9Nsvr613rem9pVGtz7+v+Y0JxcJfZ5D4AkQ5S7i4p/+oWlPT070RswoTAjVJS+on
nF8/IJg2woRVbP7jMT23qLCnz01/AXxf1lMVQxuJHSegt8olsMaiyYkoHBV5+nwXYfbiINnHT48N
6sQ+ZQRdrqSr9TsuWAczAETmDbyHiECJ5sDP3WHezMK0pNUUZg3zYIBZnX+Qzl9zPrpNoQUnH6f+
YcZ1rQlzU3wGdEYqIPxqVZDduWwHN/pTD1VorZSdxNjqpT90TsqqQxElEPTjijrZw+3B8hCnVGHH
d74apIV66dL8wWX/BjV67tV8ypsvrQjF0Amt/UYLNx5tO32ZzAlOq1i7tMWr8bGzRfXNGSUS+evc
5Yl40NHT7qudfNZvoCRQLv2B1JTR/c3SgW/52I0dZbRm1SA/KcBQgwMDiBKUBoQ3jo20JcQTeQiG
SB+QZkLMHcGcM8uJs7nI2Sxh5ImhSykLnHsmPRKPU0MyAyacyfD7/NUsv8hDXZ5C8sDpKRwHH+Jx
p6QEWS+3rZbwSvyMyIPTML6bj3XR/eDdskRP2fVTvgWe+vxHqUODbq36fmF44muMI6hNw0yMIHcP
iVLwNELCN3mbxlOQtuDpvGmTiI55FBz6bBrlccnm4tYiQYr2IT13m8yVl/EPibzPw3Al7IuAwM86
3jEniD/6onNq35zrN1ixz7ifJypc0bUu3JWKWBfdToOKE0iwG+gAYsTiJ9519QdipyRkcL/Q6k2y
70Iui8deUqasde8CooIL2ZYZtuqenEnB5NvZrJzw82iJbxGRXNnNhsIrlE13BgxUF51il1weN1/0
nGSzJ8tSocZaMPIYWh8tMMkDKIcp9EJwn+LagTN8LmjqxK28yV9zcHzmFgk30Ln47sLhGnOAoJJ8
z2tMDYA773kpe/VMROJ5JCXvUe7uyaXFu0PSnBDPRZYKYRfl99657mNNjgKEwTUCVc17TaWtiAio
mgvaSrfmqfLVmmNq3hgrX7gF8xgyHtI7OeTrhvQpad/fCDzJvPrwBnxTsOXAj5JJPyY9sLeoI22G
cYasweeTDt3l0eUNiGcGinth8XjOk+eKlCBieVTesrL9goBsm2t+d5RmI3BOaanbUXEIoDNzHMgY
Y0e+7h6FjTjVmsWz/I7rP+m5IIChiEZVeYkPGvcaYU05ZrNxR1cDIAhWL827l2Okayu9xKbd0e7q
7+8cTiBFKcV/ZNM3XQqQKaU007bsetEP+KGxaLQ9sNqb8rcQP4s342YRFFjr6/BVfUfpRjT4gtBW
UyP36gJhjzXNL1UXPlQ/hyB8Y06c5LiZddVnOJQXTXXqIb4TLwWMN/3yas1NhkzmCQDuJCiagIY0
pr/nBMPDgl+TjOyFeIGUsX6TOUk9THrBMPijBueHSe8VwEJ3UgibphHkiHhRGRcVYRXgbvV4g/yO
yM3Wxjn7adk5kPGe5qeH5nVv78X3RbLB/EWz/bbZqsN+A/VsoPHCHAIMsbcM3xDDXiR3mYirJZZP
ljY+VhWIruq3SGuckvx0Lqms+a8DIEFthcUVBi7v1t0h6+fVtziqItl13UOWxzPkS/G1OEOnAUkR
pkFGLFg4reJVZheJPK8RW+VkcpIesLMUfzRWvdqfHJoYlavhNMa1TBcIiZCt5TLBANI+YTEHL9Dg
SpGLma3Dsiwt7uhlZSeRz6l56axlhi3kbjQ2PZ1Rs2nECFuCfN8BgQkJzYL08+xAhnu/678rjiKh
0cl4Ipe3hPg4kk/I8j+L3upSD4DmYS59SOsrvnl8oPF1bQ5OaDRblfBP+kAQIiAmJO4JJUEKJeBz
RnD222ILe3ssuh3AWUYN/E7u/Ox90HTvjR72QifN2gerRShgi+U0Siy7fxylOvwIGGqTg0XBj2n+
Gmx2oj4Z6qBQvj84iZKT/OxYpHyUnviLx/ETLDQmrzjBI2HGOplfyxoJ+RdK+nGUe4dZ0IeS4jP9
3A/FZVgHoJWtw3TVXjJwNRBHNMGkZWY//U/ebT9NUGseN5nzKit/EhIphRkJqVO8+jTFibLkiVxZ
yhJrSso+Oj+iDGL+znbVPxscn9eHMeFDPF7rDwLBGTv1RKJCnXdkiwE0ZS04Re0MI3tMlvV3/p63
WHoV9VRVmhe95wN7ddgsr+NjbWtXZTtPPY2rsM9IYCsvA8DCB/YA3wMqUe1WltNC9HL2oMRrytQL
VO7DvhzfJRwwrlcDaV+tnVHMsNQbM8TTA7ldnyDXoCtPaP0+HDmwYGwpLYm5Q7W7KD4+uwkBqhVE
+xVp3FP8ueXbEdu9irsLVkg+vIlOOz3DokRnq+JyirdYOEU49xA9yf1+aqErooXgf76fyFU8sjXI
pjjmZ+K5fjmkLjn8DRtiYt4gt1cDqDcm0OYkLzUkoKY9rIV1um/mPN8+dmEf5OXTeOxrhG6YgIA9
F+0+2/aFB9mOyJChB5mrMEG2RqL0EaMIHZnwN/xhUSWYIsUh+3tfGNJOC59cV7slcY1jj1Fok+Ho
AztZWFOGCiBZDOegk8yXFUTu5PFTcHUQ+EHs1CGDPvG6upcf779UlAd5YszYDM7oIIm1ANouyJh1
IZGy17hjEBjGJD8ITbbaOxH2Uso/whufB4Ezboz4yKl5plNrQYLZa/UOHhKPCO5FRk9XP1FfcDUm
y0ramyvjSEq3OZM9OYxRL7IIxhG/jCl1UDzFasBCVjI3bD3MyfYCT/rcDM3OptUS9AyYtcTMUyPu
u8uBvINyFwMrjDuyzdJZtJVn6jzea/185DwzsH1gVCQWyVLPbXxP5YLxrZtUPjhMwiKLC0nrNk8F
NQkJoOFzwpY+EqPE7XDGsWeCQHdqToC+lACH22fRXtSgnXMnqT106MkkI4kHux8/LrSkCrbTrHN7
jnbYFA+q84426bFj0n2ZTlQQpEbAQ7oSWeH0zZulbtMVutMJXtNcxSjDByO/3fQLGFmXUEw2F2z6
8CX7CEyi1sbANpDQ7NHr8Qo89sPDp8vAnva8jZMNiW92Udpxx8ODG0N8O8zWOCOYzVxWgTKbotm/
QrGgWFxI6/HDg4jNrO+RvHA76nyghMaZFFwXBqDZ8xBk4L4zmazAab8Cw693nFJvps0ZhHnXwY5C
3zvJMLo6YnWRUuPYUU33IpEphGxi/flCPFfORUKbfklAEjmoPlf6J1veEoHASP2dgOSmg3OfW7/6
hnHGsIlLYcTD3okTfCMvVfKTCR0LtX8iyzjdnryj380PQdW8PDFfcAAnDlMCE0ksEdlApBFyzG6R
gtx0m1gMKZsVbBh6gVluR9hySz5UN9eu8kZkPeUXTzjMKSMPSxnHHU8EaJYYbyZNANREnMhUjR1j
UwP//owakGlzesEcUqUn7Z+0YyjCnsySLvKP52A46IBFlhYoHrhWbnkDKqs1u1yim2wtmWLR/gSY
KVEZaB5Sk2V0aC78FZxed1dd6jj0+O2sIUInhQwFtGJLMkWITEDYZNBHK16qD+pTEg2m8Lc8d/KC
rYQI/Qk+f4FhOYLff300Dyt0aYD9s0LaSAlBwDDCQzbBN0h8woHFQZg2WT6iBxAv8gRgGyVc//u6
kzfkRu0OlqWJ5+bs7YwfklwAIg8kMv2cfEtLQiYAJ2zye4cnPfZT2jyODj4ENbye4QvqGSF+6YLU
lsCGkPgm5NfKDYkfRaB5BfmXHGQL8kTqxykGVlf+IMOR5KL6pEz15EqGA7ZZINRsMVCkopl+KLJQ
4+6s6SXZTfMjb9TXn9H4kEsLZLrvzkuzFUN4saMOdXa5YU1jFjRTRkTj1s/Anll5N0ExDN9+n6E1
V0ht4nMFKFRSMNPIw5V3+9ztv4b9aL4Q/aAtCeod4nH5pG5LzQaIF06yX/Ockwo6bRMKq3JTqThs
1EodFVMPdJa2hngnDaJcCZzxM/5pctQAgzxj/abmPL9adFVjqfF4tTAiy9/sEoBMK+IF8M3r/ClY
vUEFQtQDqcYUVdv9Iju/p+XoAXLxjLM3NJqjEoJaaAP+tdrAPTGlD+StoK/kQaqOnwaChydB+xOv
D04JvACIs1DpQPS1yPtGBIkh5znnJSOw9UejXFD8lBma+MjWlxkqolWJX/CU9jcYgRKKH5TNWJPc
FK8KfIijWhN6QPXgaDNwnsYZ4VP8Hwv9z/zgEOTRwl09hfyGWwOKOECUwo+kv91N3AgrdsJ3e8x3
a7NyaV8Y/AmnGmknUhu29Z+l0LZReB6e7BGG9Yacgwq7uyMywvQMFhBa7/ARjrL4aRTw3kON5wdV
ISQ50K/VEiCNbxwtzQSfkVhjlvAR32LiRXX2n//xP//P/7oO/xXfHuv/t3z4P8q2WD/S8tX87/+U
xvXv/2on8X9b7J2YXZrpZSkfHi4BcMUMs4167qbx3gS+Ro63qW5kEf3rX6qM/+i/+qX/bam3JEd3
aZDZfM1TI3C2hAZrXuZAB+yeOr1CygfB6RXanZ/Ku6/eK4apb7Kr1mq14F4hSUE1jRLQYNcl8MhX
fUlf/+a6yONH+Fcfcbxu1x+SpuPxKv6PyHx8NGvgI5IlU65w1VoEr4BEnvSQ+0GC/07BCHBNcBrQ
zeX0JJPBl2pkYcDo2b/7NP9uc7T6/3+a9qVKr+FZy4d7yOY+zNQpESAZryr4rYRwe0P8tdo6hTph
6PySptKRGMj/y9l57TiuJV36iQTQm9tN70R5dyOkkbeUp55+PuYM5s/iEVKDwWlUV3dWHW5yu4gV
a60wcnC1B0C4qz5Bc+XW37Mo2y8+kayYimrKsm5Leq3h/XZjnvfPUperEhwZ3/QQ0DTNaN0pnE60
L2wZrt1d3nhQBscjdlXVeNNy+GYMr5bv7zHUeqibh+ddfZiMgWbju/iKJEXxHvSycFCmtowUc0vk
9o/ozVOrRt31xfH7qbVG58vLeXfVDzx1sQL7dJBpnzHTkNwrsbXirNw3j3u1XWhWbpiqZNmmJtdm
f1Go8uM6leT+uup1GWpac/ot0ckDXQbXKS6hbx74cn8qimFZkqqbsqnU3m99KtYNo9GQ+ldMAHBq
72979wUtuW4tgHREaw1HIwynv5jcQaKgzuUBvaJOmYXtJMA7Sqljv+yVQG4Y59j+mVrOXdjhm69S
DaI+Cb8HWS3PXzt0NS3lrVwu5P5uIM0hKc5OAHsYGw0QLfnPOfRjSLDAE/iRtMxUH795/Kst+evx
aq2Zu23d5PK+4/GF3dxShGg+w0V2BtK/+AgPGhlB7n4CKQAuYiN98+xXC0JRJVU2VFWWJLt2aK8O
9lIqLkdevSSTKT/umNZcHQSyRP4dLr7mm+e9Ogx/P6/6+a9P/Vxrkr2Ted5phAG1qXtw6PXmEne3
AV4AXHJQsfw3z3z5fVXV1HmwZml6bXobpi2dVse93D/r/gMlMVaxvglV01n11H7/+HHuWqqz6Zpv
1r78+l3/73ON2rzKS8M2JOMg96WA3U0/EwMJUNUWARtS9zix8J88vrkPX17C1TFqWYppGfzy7/c9
Kk/9eeEL91eWQ3lgm6PPxxUgwR+rOsrhnQLivnmo+vpF/+ehtU3eeBq3/VZey30MSDuQJnDsrToa
bl1cnBwC6M4R+/tGB3FcMpR8iUj3EvTJT8MlxRIJ11CEzPd3m/rlrGumZhuKJMm2UrtT9oZ1NFZb
Q+rbOYUCvHPML+oRuw/TN5uqhrjY41ghq5Y+oV7/veLUakXVDxS2lCLrhmnYSn1XLc3d8tmQeTbe
t46CSMTEiH5D99R1axrTKJWWilgfZ0ufJsuuQr8YNZlGhgu2Q0KkfSrJJVuTSvJPEVEjT6efh7z9
9xiNaiX8NcbaTtSOa1vTqjGe3Kpd9TPc+1BlGYvi7b9XISYQtHHA4yvBwM+hXS2O1RgNk1tDNp3Q
Hsy5ulhS4FIPRyJbxPTack+eHQADB3YLq0zKqEcPdnw2jQCmAgQG/O0SwsHGN8frPtD9Duv+8X2I
wAnD9nfTL71alJqiVDedoVuGXbvqltrxeH0UVwmGCORoZzegyro/+GubHM2/D04tWKoNWr/4MIjl
qdsgO99+nHJYr1TilqoH4dO499AHPe4takgQNe9w1w+poTs4EjxADs4OlGdaCVFgW5bQyFDN4lXY
Xe6TssWfUloWaDh9q7ZIvLHOqfy0wVUBjE8DkjyTVUk6SDC/n+nj265TqBAMKwpZJQiBg0VpHMdO
arg0+64sW1bDB3bA4GENRDVAJC5mWvtpiEcn+P3jCqcEzhsoPbyXhCzxXpHbV/m+jcHvGp9oWvSC
a+Eyu/P38PCK3ZtFb74KoDRdNXTN4JyVpNqG2x6XyvpeWk8WPX0Mw9E6S76rdnwTitRpQS9L9MkZ
YGtQLa3WQmSDqeNm/taFqTWyEwiwETxl2AgrZ5GtskA0vUvWx+3gthCt4OZdhFe61LU9TYzHlVvH
2msvs7mLIgxi0/3N68ivzg9dJXRRJMUyNLv6+a+b6n5/yusS24I+gqRiE2pSeLToxbz2V33LDMdr
GjehGj6H1Eajv7fmq9Pj95PrH9Iu7O3xuiQmbMoY58S7CocDFdMheP79JPlV+Pn7UbXrYn3QleJg
8JJIN0D8diSXobmuNLDPmMUb/P0481W08ftxtYtCWj3v68eBN1PNCGAKw4NFh8yeip72oY5IQwwL
ToFYUFZKL9dY+iggnDOW8WIOWAAIDj281F2l33g292aH8nBh+sdvra93ZDDghaevY1YL0k2KIhas
Cq6fR7TKbjL8U7fRv8yvpzbbVG80t7a3N9zGeNnAFNI5Tp6PwH4EtFnboxkiUKXDSgc/h47+ECf0
WqAO4aFbLL3lm8vz7RTUopONdd9Iy5Jv8uxSbs/vB9pPlvnDIU0HEPh7ApS/F7Uu1UIS5a6WRePG
Tb1qKhzedICGKYwYnTbIdC3y6Fnn35Il5mAY9qSQFx0pPXW4nJM343h1+eisBNu0TNkwrNo4dtvl
9WIoHM5oLVxgGBIfnBp8gw6o+xRacAfRpt00My3C9Tg/5PBCi5xOdckxwyPkzbKsVl39Jvw9mFoM
/LxM1/bpxmCMAGrBqQWf4D4yaM/2Zl+/DM5001SJSSwL6X/tQcqzLIrD4cJb29BMizO/3NxDHGyc
9QfOkMvk3ZspanXL1d/NIPUyZEUjEpXrZ0mxf6zVZyH17+1BGZtiik7LtW2O5X1aOoM9rjHo/enr
TMEIIbnYdRQnp9aOS/LsWfU4PSE1RTRLROdIUGdwP8Ub0aUYGk4mqk/vkK815Y7oPCfgNBceDKrR
MVKcRzrR07yYbN1DVjVRpdHHyjusYlCYrzzT5nR+FNgNnb2nv+wBdI4KEGn3DKArNp19DwOJwTSe
lFwPeUVsEFI2mc6r0uA5otTPcaE4N2wGPIwg4wkmbLR9pvGNvBefvVVcoP+wOx3u62cg0nOKrOpY
uVNywAGxK+64rLRZH/edU0R2cEBRtdwHhzTdbmOqspSacLwWY4gneEik0NZwWh9PRf8WLCvrG7Ki
8NxVQvAIklK3G96T78ca6wJBatoQ800XFfzdCbUOwHQRUnzgv+dIEgrFo1AI3VYoKUBkdATliy3Y
r00D3aXob1qnD22kjQDYCZ5v7sKmSuVce3gI7NC3ibFlQ/p0QBXzqpNws3+Mu3CIaCUrzDFar8/v
N7tUeXVegxXoumHruq0bNejKeJR7ZW8upL7U9yeZq4qkGCKKEMlo1zRHSMgEvIFEyb7LJAlpBOsU
cKa46Ze94qOAspLJvilgmtCKTGzE9zlEovZ9cgeIAoIsz6nDVMFWlSl0OovM5PbfpK2Z0do40S54
iFyhb3xvITrTNBI5BO7JZOn4nUc7iHryMOrQHo7S5lfQcAzQ3rD621uCzOtKDKuaA+w+9yIFhSvf
XBMZfyh3hnBuMNaYW7lcivEaBL6vJUUeN1kLzXgtmLqrUFu2mwwGZtVReBFiwXoW/mSQhGH3EnTb
UtB2Y9npLxMnDvdB2H6OofYPBzd/JzKarOXZNrL5BpNcTz/9kSkGptt2rp/zxPCeXamdwMDs7sRo
dRJJu9G6i2+j0+4W+VKEFN6BH7kG/55Htdrk/zkEfk1jLRS29eWlsb00nv07DL3B1ePN8qyIJzDf
RxNZ5AKpa3cVoQgQaTkCdhfj0v3oO/O7aBfhavj3cBTz1elv6oakSKoCMGTXTv/SPB+lx0p59lka
xZxqDF23/WrbP9z1WBs82anj47ftYxUgze4B/3vTWXRGdI9gJWEyhwkbv91GpcPH1C8YZZn5YrDj
gDOC0cVNJndvckxd/yyygyA+zDIYDiTgegLwFJU/3ox4Oc4XC7+k9eLD1QblgOP4nskhQqzl6F6p
zYXxIadGvO+xDdEE5FZAn6rmiTt6if/PuPQu3aUDo+SMziUltM5K0iDcHMNVcmg2cGtCQkcdQjyT
TsN7VB3Cnk19YtKwJ8eNpJFdwb1g7HjoOJE8rKBbO40J/O5d5DWr6PLLS1nHMSTDNJWb+1BptdIh
4mAxhsbrU7dpNo0vs61Qa0oRLzXaamAG+w8A7UUPejhHGGEj/kB0ZxBnqAlbOhvSnOdGhcTTAzBn
yN2nZ1jSgYyil0DBcPV3KXJ77Dw5Em871xrRRf3URtCacc4curhQBjiBuOv2/JzoFB/x8v4k2XPP
ybY/9RouZRn3OaGmuRNt3Mjca2K3KF61bwGMp/YyPuSQbfhb53CRb4NGgtY6GpxD9k7yGFtPMYBg
hpilUmjgvgTluFkk0yf8TdSz5089QktPFnEdYuH5JgxTpZeL0jBYkQrBvlbPF9WlvpV25zObxFFz
vKI9rKJIZOTRdQ6/CNSZLsFp4wuWIAvICnAw6nK2OVXuTObsNkYL7EB2ZPuYWSDNoZc3enVqPz92
3Hh9yczsmXUzKb0CX1Chj/DcUv1pw1MG+2/VP0YEYacIMm8KQx07rPjauU5oNgqHA/xgso/kEfgk
f+Xz0ro2bcHRcnJHme9HGMPdRKdH77e7t/KW7qa97pLPFm20mec2okd/0Yaj5ywS8gh6ZkGExNFi
2z0HZX9KHZe2UERebtGkga0HBL+NKlEQ/qbzAhtd7+rdHS0ABOVVaRe/5GH4ZEYQSsIN5PnEdp4U
A/ubPmrNTEafhh9yOE1N5+ghv6Qzdaa2Tx5V06+zjaLcYfWbWfkFac6/zddNyTfjXUvGj+4UWEPS
LGfrKdhZ4LI5N27kq9QDMHNAi+KfU40EFuO7MdrutkQJe+c8nF169SFqBJseakLA2qq42us7t/7O
LSMp3XyfOnSziSAX+BAvx49snRhJ4VNvdVDgRAQGBAE92ZNSgn3+slR50E9H2AY2YmIb75rfI51G
PAh7Hn0ljCEneGbVGAxSNYseHWZ4DI4ZvjoBEQ3W1fssRl0GVQAzq284DmgIEaC01zG10ii8h9OO
yU76Zit9LzO9hf6aYz8sO3aID2nI7ymZrp2/T131VehvUVyxWdyqTDDIJfErn30qB+N0WTfK/vEL
X00hL1xXgmGQ5Z/R1sVWbFzNK6HvTHORPTmGSA+9JtqZuN1w2+fw+/gmF3mJGv4eUC0ZNIvb5lZY
0xK8QK8iio/qfFe7oyw7Oz3mlSGKGZ2bHOFNBaEW31nEp07otP8/vowNXCrb4ISW+d9MvzioSrGU
+DKXdPdwMeuHwa7QzlPOSpnosuoWQHoiezfcbCpVNQ7ogdk+33AXgx9yggAxjXZ4l/gbdNzwsoeX
zsaOStS6n4Bcb4b7KiizNaBFcEWdukEFfP2ayNXptJoeb+AsF1awWjm/7HvriJz5qAhDivYtGXp2
cpiZJtJW5eEjDcYgtQcXKD5PA/qm34gh5wZ96Sh641egYOeDxfn/D7QAgmjblmXZEpDQv8M8X6cb
e3EndkStJ7Zom5NNBq+2Se7ZffNFqn9VLb5RZMMC4gf31nSjllct9Ia5MK9K2VcyIgqq7Abugm1d
hicMl11tgwegqi8cI7BgPftmJXu2eisGNPUf8XGucI1u8fml5GS8KXgoLxKwf8ZWm61ic27slRtj
kzhBUdu4F9okBdV9vqHXFKGtf/IegwtMjQbXW3s1pAF0512Z51UaqMgUBDRd5gAwzOpw+LVmZHO/
KDVLLvsEnn4P2ijhdHYVSeITJEVR1AlWjie4dhw7dmKs0fFp8P+epddf4tcYaqno5dIwpvqRL0Ef
38XgBpjTXH5XwgecSjcufskI4U2YmGfgv6NXpJgoxrdHxXNAY4aqGi8LqDJvBvVy6fwaVO1ULJX1
5UbhufowKhdqtk19LtTOM6BrGiR1x+m6bzbGTwnmP6v11yNr595Uv15te8V3SPzJacztjJvoI5w9
hO0EFxF4nhd3S7Gk20C/i3DUGbx55RfwomKBQciGLBN+1zEgwzjru9PxB6dFtuCAQAiFKk1OMyrn
M+p0vi7ia4gJaSTHqnNxYvg1VcOENwGXXb1m/TP8HkZt0xrT8+l03dqI+lxCKprWEWjQYF772FMj
UTxsEEb0x0xVnx4thE2H5qX3GcGjQti+dos+7oTOPTATZNYutmDezHK3Ccr3DlZx0dWtkhgSe49i
E3wkyYd5PlkPdlFqEHcgwQ88Mvp7TmmFy192FOhdl2B35DJfZ+2wC1tdzOe2C4trCIfOwxfN3Tsh
9LWqz7Laon3bm+vQrA6Cv75H7aA4nrXFYbtlWgbVrFx4aWT80zllQ98M0dqIHigZrX17h4BzC6Du
GfLOpnOjEEOnR0Q/QbAISIA98fQU0SXWcLEdwwK9TceJLLl6CKQEuWjfQInIdxH7uB/aLmWDdWC7
tAZ3vv9eadqrzWWrrDJVtaT/3lSqUWrmWds/+wdoUAXeJb59RVpctYlg++/HDQpAdLyu6qD+YQY3
GReOlWc2z/g2BBDTn+EaEhrSdaoCmKgcvUMK1elQtYYynj/U3PUEN6LTBLDQfbT+Hv0r8EOxddlU
bUVRyQlq4Ie2tE8H9b549h++9QE790YD6VaQNh3nLsiM40uwd26+kUzfXBmy8vK7/Xpydaf8Oq23
0tpa6vqSpXD2roL1UDpZdncmE9s/wpfD6ZgWIs7A5j7Z0oKz01o4dHOPDk6+dvNJ/hSBGAZ+TlFP
+AuRF4FozXqgLZ+0xxERWg4qkPzp1U+NtuX1MbMYgnxUwuSjc3K6MWIkt+2059+kASwUmR9BLwWe
+VAdYLA45g9dnBTz8zAZhF00x64bEiSiAXwT7fyUaevbArjUJjizgTB/4PNf30LbgaRuL8zC3bl6
NxdQR/QqfM8XUfBFLOPc/XGzGW98poQeR28er7+ImlVF12RJsxWJQKZ2adlluVzu8FrjfvDLJoHp
56eU5Tuwc1q6Rxvvc+/3qr6iKK1DXK6SvLcX4INdcMEl5OO48G/BLehi38Fv450bH9wu/8ERWpRA
ge8IPi8O1X+GW7vOHoqyVFYFw0Uw5+lEGqTtLdwn31bXrRdR6D9Pqt1i2rWUn48rT6qSiSyzYhlR
GZmit2w93clntfZ6nUgEOA2RSbKGExQhwMISiljS5k96JQnJy30OtB5/+gzGlq/zz9zn3PN7UWA6
HRbrmvXbCUrSN3crUuO7gepMO4qv3Sjgp0GkCdFwgqC1iKQI0LDzGUVVn3eAW7/ZXAsnDWbRECLo
xTPyFNm/X82OG48fjketnVV8dMI4bq47quM9Ha95cD9Kt/mhCMtnja98dK7980V8lwH9noKfLhwo
X6+heYSxjoWLIzUHU+87GZHBgPMlc3YErQM9HVlqBVX8fSTJP3B9bTeoKkepZOmUWaU6veOy3D4W
i+ux7I+yqGdVXW2zXb/h3T57J4z4L72iIx1bNAGcroZnqZ1pjn+06D+FNFxt7vVsjaCsvZREBzhK
NUkKWkucRmSPDyytkvuu83VaYNeDVZkOF1z467HfMaIbgn61s5pmOA/jHIzJsWo6u7I5vkIpvTnG
KZjjBtyAlasiHc8qCNOiS42JdMHHO6KNtFIRrjGhwY977LdRJ7QXXYc0nos4Jdlvf+OQO2wvPiG9
hWjwz0X3gDKyMj+lYdEhJT2Bkq/sw2mTPk4z/PvyNzfVq2LvP9+1tpqNw9Y+AXaXfa7dCsa9tXqr
GcoDmOwoIN4mBa+2qSrbKtkKZB1Lq50q++KgGKfHgaSgrXLZKxmgJof8k1LYZy+ieYuDM3V08nCY
Zt1+8BmmXvvdanoViKqqUuFdqm0ayg9i8OtoPd4Xt4u8ZDHhLBeoeZZYzgA4iZQkiB4JoLp7i6f+
1xjqNqVU4Lo3q/nlV/j1/NpX0M7K5vxY8NEhCzRyjlO0H7PZethqaSK1hviWrd03UZb64plwgnS8
3HTDgGhaOyDXD8k4bffbe3+ZDkY36AeFQ5Frk3Ws3vPkdB6it2lTe7gkSiuojgoCcQ9wPgwXfgJA
eTh63+qbXc0b/zf0+2dQ1c9/TYS2XSoPTdvd+0jyUcxPrl7mc10/E1ohOtiCdYIp1/XB9CDgANXQ
Eob75lP1J9Vi3f/8QslB5Rq6WeITy45OXl31yFYxL/OKQhz6vQfAzhh3HoESsDPbft5Ezz9PemuS
nVUQGOmXVWmuhl5QYYm3cAZp3G+hPhqs0mi2MOD5bDIYQFy40pfH4XwcBo0ZwaajO31aRxaCmy0+
L0XspelFtODj352WmnnpRxw2xlyHlu9gIEjQANs/uvc4Z8feF/D27DhUsRbowYl3cGMQKFWCGDdE
55ZpVHFIgexWG4GL1MRXmnP3hMj/Lk4+3smjkXVzk4tbDPBZyAdJGc4vGXFIjGRkALocIfX4NHEL
FXMMHrvzKwGKPNYjRJH4FqB5d6elJzkjYindtd35enIPiYILUxAMVwg0Njf/D9P9ZrZrBf+ldi+k
25ol+MzxI7g6Wa66fqQjow/55F5aul7fnZvum7zvh+ZYuzt+rzKzijp/rbLC1O3tzd7c2e6wvOdk
u9JccRqCEAZASCxJo4qsd+r2Ol9p2lTJQlHAdxVEa6fBOMDPDArE186ZoQwMlCi4cpcuWnaQOk5I
UWte0dWt8t2oX8V/GoeTBltZhcBZB+fO032xsi1GrWQoM4gcaEDfq6DKVUAPlb0Yps2pCEMMQ4Wr
fifnZPNme0J5ezVhv4ZQO6emV+lung5MmCogW00zKTZl9ilaoo0YjfbRBBV7ISYJ/y93xyQDJS8y
EJaR1f9eBwCnbnb4mBC69yL8eQWZ/kJELEB7CRhjCz96UBsC7EQt1QmMlhHdKYAWWAZ+E9cY+Vaw
j+jbsm6OU7Ofgpp/NOL/vU8pxxNnbSnH01QDElUXWxVBsYsFZXstOqWT6bbByiX3gwa2Hx8E+YSe
e8/pdrtAz/u1F7bnj8AR6R3tBOVTONdp6jS7R3xzFy4hTEGCKNrYN/Xd7ysevW8+rlIlUf9ZlIZu
qyrEX8kya6mOfLGk532zrr7t6ARLrCH4Gk+hhj6puhukih8/gu4yJqr6+/Z5++QaJLaSps/1WmNh
0TGG8sbIpQTCxFAM+GgFMAWipgfUPKfl2RsayKt7lyX9P+9cW08LdXtTiyXvrJHU0Q2TeuxkYjjk
bdGscwyH2PdXB2vMbNkRK+jNQfAqsf3n+bU7UH4er7JeffPqAsyrTIZ7L9gOUxW4i4C40Wq338Eb
2tun1i45WS0P0tGsnsqBPQflN/2cQpVbkNsuOrgtfYAIYuE2YQejFCDv/RlIhV0cPhSH3Pfzc9LI
WSIrkbkYlg3boeM0tVEzvuZIUlGBcfBHycNHB0TdK06sZjspO8l316Gy3xxyGQ0t4YFnFajtyHS5
DRohgOiqKTn4FmEDJvLJQ3EnZzIJa4yzBA0SCUdjimz3oHeePcOt65OgIGLMkvtgxGmTkIhXm64B
v1icvR1PvuKlJiFEFHA3MT3BmSqM+wgLm9yQSy8uI8rseyG284qrEEuiiu46ZkTu7Ekdqpti3f+2
QytLVs2pTi0ug5ebc0t2wCB6+7Uzi6LPTIsrbzgTo6OJr3jR+rPTqZg5KxHleXZx8fpwRyPZn2he
r9NwWvpZBJ1o50U4dLm06KCQXjm+NpxO79blOJ2tgo6RDoPxsuPF/XHMsHb58w4QjEWOHwxNB9v6
kxNI36kYU89CCbfgq3qnh+j3lyEnU5paadABiRPHpeiRRcCvfYhDsHNgdVopJwv51+MDydz87tJU
lr7bHmAV+JUQPQ7H6E52j8ORsL/yIu4hhEH/LzaEQ25HbfIvXsSdYLZNvoY/pqFUC8EdZvcwDEnz
vGGDDp7Cg7fofHwAMHntRi8Mm01vWN1bxpL8USOyuOIlZfhNrA28JqnQWcRUTZxr+C11tM536Hyc
RDMMr9XaCN/tuhdIwj+7rnbtr27Txlmtdl0j1AVphhFTJZ74G+/gzPRmkA7vLhyfD6IoQDnW99/H
3SuJ1e/H1xl3l9P5sNwdeTzmOdSe81Xid76GJ6+acUBewts3ofYPMvPH0f6DIPyKN4y7Vt6PW55Y
eHvURsh8s2lo5GtYfH+/2+v4+X8OVEv5N7LZWdPj8WTzpDJIDvNqO/qT3N92F1CKOzP8XoTVHdpB
U/bieZtNn76b2+rE/utVq1vu16sudwdtfVhwlwyw2c4rBhRbb+nkXCfh7JhIUSsdWxwAz6wLCerN
0/Xqjvzr6bU79NS43BY7jddfzfX8iemQO1IhY3mcpphs5g8XIJkIoc0+XwhhfKMylLwWliccuGm6
bAZNDDWaWFcOls0hDaVhxMVbD16bsI+iPQcDxBgOGPJ9aPWKdPHPqqxdwjf7cT7Y0Mb7CZXoUXIl
PP/OTmme7xkqPjhCa82WLqPPKZ4NiKwy9+GPfNV9is5iFh1osZfj1hMtONlw09M7a/cY+XLvE39I
0SJKTTc9lIuOnnmBRx7bxcO0FH3FXRMyzto0S8hIDLRhKXhbtdWARl6V4K9OuyogcGhxqDSd7jqe
35PwbSpgVwvzr5mr1tWvdaMXx8Pt0eD13UxxqsRf+J/QJslIL6HV6unhgZvo2Wx1qnJ4RaMssgMe
HiL6qo67tNHG4L4aY0vwico+pYHeCkW0t3O0aCjWnQ9s0rrd7aSs4uNkHSwtT8ECx6dzHY4bbfx4
OeFDyAnNc8R1iOXagbbKoq2QQw3Ist7Bqe9CH6sWemj2FQLsno1ih6PRowpbMXtwfN78kiwhAepM
kx3TcULcu13qL+13R8WbU9iqRSFT7XK57W588cEzT6qVBunGj3h069kZeo22VwG0uMq9CzdfCSH/
Wem14//QKBeqceDBVKCvIruT4n8qfSKgnp5EfqpXGxJ24iEincGH4Cm6CxZj8i4OezcDde6dfkYW
cz0yA26W6dB+okWbAAHex2LWWgSUN1DJ4+2AZ9RwngC7Gc13i0B9E/PX1VGSft8fVtdqDgoCJqgo
/mRS4IKGYR83IozPNdOhROkqYgNiJwGQK1XMzDaNLsWbW+pVVfr3vPxs0V9b0FyV2uFSLQh3dPfy
o58XTo9oI2gJHMj3zabDbQwocAjf3FnVSv9j69erS9OGuduXG+ZhP0rML8j3DvUaNv7Sfwg6b7eG
Wn51wUqqQ+s4A/xr/z2AH77PXwOo3Rr3c3E9baqjl061UAP59HQxx4Q/xZmDfbkBfLoliC68YWt4
pd1U02sSXqVcGsOKKEob0bBb0V/fDOvNBq3n+0VDtY1btThImqGp0qFpuM2JJ68ZbKB9uBVBpSPz
4hi/wXYc09wx+OiS/FcH9+LzzWCqTfnXN6qdz4/zsiyUn8VxELD+rltIgNVUPb5p/BlyauyHm4Cu
ndHMhKyZYmVG3SD84WR34YgmKu6ql+zYh0H1FjV8jUr83yzSrh2lW8u+PuxqARUebcO9Kp36wWXS
KnM9OXGbW+zvz/Eq0NAlQ7MMVYYmadaT9fP1ur9eL41bf0Se0ywGWINYuJJi+qfccb+q/AjhIC17
8pf0Y79VQFe8XlLa1Dx9AnuRV4WdYJOqulgPJBzN4bHTl2WJ7nGT0hHrSGGvhbhqaYhrxdCXHbpg
I1xjE77Z9tp/Z1ZHo2ZT2lXQpit27TjWFlbxKFTYB2VAFmWL7NgynGs71z97yy7SgQYJ0qZ/E1GH
LhZV4X1PNNnpwJJJz1ETUAwtwPoZYC7d7ZbJCptfO6KDhgNb1fDezfULqtzv0ap1ysb+am3sYjGt
uBJajL9TggszIuYiWAAJe6Izmz3YGbb3xEgch/Yo9NbU5Ub0x4jOwzL4exm8oG8zGllVdUsxZMuU
at8Ozfjxah8Zjdy1spGE9SrsY07ug0gOYTLf9+cwDjBxdSb5rg2n5NZ7RHmkJtEG21zaYrs7x3Zm
U384PESK753dgPjGrrCs1jMYjmWsTNIg2H8GxDZ3N3X6RggCBJ9yEcHQmNtr8a29vZW06rz7d6//
81Y/6cyvi2B9MTZPc89bDbRgx4rYT8WEFmd5sYB50eZqyn7CZ+RlN6F3Wl83oEeLUBJviriyOaR2
GKNQwnjGXZJWmhjSiXekGfO/ica/g6yRZq7T20o93iGJYAQkzB+47wkjlrkXZyG7UW/1cBYefXvg
qC5FZDcbZ4BSJGxTV5J9Gvo+ps5d/z9anuy0JvvGmvGTOu3RI/bwmndosghb6EaPL4/ox7vvaRLD
JSELsN1vo3S/sePFIzvDj/h7GyDd3mycud1aZlBkVr3dm3jt7azUUrvyuT01rhdmBW/bu2Pn6BXc
3ibuwa8X2x6qH61vfTSoHWAFS91m9vXo3P3/HTZgBBfTM2bn7L7xV0nWYn7s42tUkXfsNzYK2n8D
+WpeDNOmnqebkly7TAtrqcnmAQophe4sy2U4dQ2vs/B6DNG/3MCVer0oCjB8CabdVHbGz0Hc79K1
ib5lVcV48G6lvNB8MCJV0lVLhjTBmf1vavE8nfXDQdWf/dHGG4C2UdIEgK6WcRTYoDktqtua3727
LT1wkKJQDtjS7AEZkbtFpfv3kfEiymI0+H8YtiVzYPyAsb83l6Eb1kK9PYl+r17pHMQKKvrt6JKS
ciOkXnPhfMjZc3J05tgfvjvs/xtr/fv02uxsDitrZV14OiCz5PjIikgnn/7o89pG2BvTQynp9SBl
4kktpsRgqJ2ijlkd9en26Y2d+Bj3sZRCvo27F7mijUBo6ryjuryIi3WJ+1WGdfRT3a+hCGfdXB8v
J5UT6JkPRkYwebiqn2teHjUYmN6E7hJc3XRcRE0EICHm8iF1qjc7jrXx4iD8PYza11J2+z0INeoc
ZZKcvdHo8DEaDKA8uIkSVD704J0YzOpdDENsitZXioxnQFH6QTzc5Rj/b7G6uZukaE74keLQellc
jiKnAkkw2UpLf6hnLdurrtUiiGgb0EKmS6BJeelEo3f3SGbbOnwFHg0K6E0E8+hj3Vk/vQLUsTJ8
Q7n1Mf1Rvx1y7oXuY9YNLVPMqVHHNNP9WULzwbvZ0f4bbzE7FT9c1XTJkn6Co19L+CCXj621Rx+C
uVuF8YAz57dUGbB6xFOF1zJRXTL3OGrp3nDPiZzRv1M3HexUbt45JRk/NR1ae1R6PcAGfLlDCo1v
9tmrsIaytmkqJixfpU5XMh7r5d487UqCwp1wR6DS7PxJj5pKhIdRy+iOx2OE3d0uKQ0Hz99Pf/mJ
fj+9FpIa231h7zankuweLRbKKMu54tJ4d8uSDiya7k8iTsbO9jOgIerZ/1KpphUs6AUpr//hVbgy
frvh7qtf3Tgwbt4EsD+c8/od/3uAtey/NB93pdgzwIFFNRFDblIMsuA8Co7h1wyhFjToKuY4ov5U
RB9sntLmm4/0antxQ9gwbw1Y/HU3mqIwrg3ZWkD/HSSZXoEgeV6JVkG4RUv77kQR0kaIwK0xxnql
i92kAxTQlinKdLv72KGi8O54fqEN0SWTJU3tUzUJimuXBSpPfarIjQe9iwDhwwb3A/04aGdPVKF4
X0ZuMpImThSiIKwrRKc1owMpGxQ/fQ+ffgqhTxqdvz259Vf3qikTo5u2BVmjTlE5W0fzuD/rj75N
fpoV1TUvFm73SiX46ZbOwy/RQz0FVvcM5csQE+RXTsOznaNQkAmVYlZFm1u6ZuhB6dOrhdHiHsmx
NeWfqk7EwUFh8+85/gFR6uvs97Br37O4LzYNErRHv6pI0RLFw2a/iRMm7iqyj+OmvwrvmTnUw42H
0Kmp4ab+vzg70+ZUmbZd/yKrmAT5yjyIszHxi6UmAUEBERH89e9B3l271sqdWtm167mfJCsxsWma
7ms4B+QdEXooXMw2VqqbuAKAup2rcidwcKWbe3NEF0cQrmIYSBjSKE5ssmTszQodBfsUIGZttUHn
XH1e4XbHoYufm3v1e80V1YExOS2AIhbI7Uph6Xbh+zx3zy6mSxP8fFFo1L3K+fcsIGP2w0ny5zR8
2w9q8azl6n3XrksMaXRLDRInA8WZW9UU6jVWVQC/A8lVzMbrAkzp6Gj1iNaWuu+NS7tb5IFrpmB+
770EG+/G3UIUjYODHMjbFrYQ4Km1R6LZ5iRaPw8qVLfmwCTSeAPUZF7Wo9VKh1oc+2iAmz3vsZ+P
Bu8ubOkgOWKAA5XrTLm7NruQNcHSEZxevyYmPvrib1M1tbFEYBEpnmiPQK1dnLtVBjgt+T2XBf82
C/up4Uy1kbgBGId+vP8wk7XIWqt+RV7+gGDiWf3jkfi2h+ViWlCUYFKxzDA/X7cozNNEAstLBrgD
DQwopzSXF6YJzc2I54JnAQR8aJYmCz18QIV/32OB8gtqedi/73/WvKKqCoePIsijb2GDcrkWz6oG
TRYS3d2gP2fe6jyw4jNtVbR0QK83h8Vq1WwWU789gDUxr1sIviugyIvZbGKbYtRsC0A6ZfBZoJgL
I2YpZwZ5Xwq++4G3ghGAwQ9/ObSGPy7SP8b9vQVRPsS7poHFg5f+GkmfhfHSzek5Gz3XfHWmh7NI
nNGwx4YBnfb7+BCmpX8xDZcm/foqGksBYgA50CdDnJj5ZL8GN8OW/UtpTPyhZMet/2Oo37aVThkU
u/Z67U/315AVb99VIxbMk+hNpZaa3UH9JN1YiV6LiZFxCp7GVHcwx2Eb8f1ZTxXYLFz/FKwA20ZU
W1+nWyG6u0SYKcAuMCywXPu2chTVPuJhq1sElHyh2aq18B0nDhF1kK3Viq7x2H2biNEg2KP36+Rz
mtrBRDQ39ac9CZbgCL05cOfU2xM4Az8pVfSVjcnTBgDN2kSLmQDkcfj0FMIUC7UV2GGFe639noE/
f//3NqT2s/KfhTmUid1UMhBqPvz8j8CtE7PH9Syd+1nLSLT6g+QrqE45OEDZTaNmvJ2uVmK4mg49
bjcZkjNYQKh9LlCPeDhwq0/A8IwJRgAGzNDAC84mvZOXCH8CgL+gx1LTQ0CaftlqZP5y13++6f93
+Gj0/T18VczFOMkJ6QgXItq2qG48Acr4PQjejyMK1W8BaPLlmvEFEzivSR8Kg8v/9zTKP9YekGvh
KAYOL2hfG8Af8/hI4lFZ5VJ/Fp9BjGX2w2Vt8daABKDG34j1d+zlVwAVtE9kRzFF61XgDH4Crcmd
3MH8wMuCrYbrNFUI4uDEhogmWj3qB4Exo2cgnHpF7AOelCE+qiQUmAnyubaeVrW8mcgFGI3lySae
cQ5kHPtq19adfXaN5yR/dkA7STIp36MqQiBwNT/Q2eY0iIOzcRx/pSYg9/uew9mk/GhSn+yVzXC1
oVkq0lbsfx1HNmprCeAIHfkHrIwc9E5sAp7+fw9HpgD9BPUIkEuE+U2rjf6iGnDYcDq1xuYMR+Hx
JWzSI+KfDoB3NK6uLuDWgD/rqNYdARIgWcPemosgxVwdoFqbGMva/avioH/rAYcVIRa7ZI912/TC
WI2NVIbpIm7QWlwSsiRez1BrzdmFpfD2WRouOHrriGiCZW82GBtBcI5hcMWMtXFl3gxcO79BXUeg
o4LXjOWiembgBQ3zLbLYFgCPDsN+AjIKi8hUA/4bGekENYj+gjP2X6pApTXvjBczeFKZgzEIe5lm
ZA/fvFlvlbEBOo6u+p4akmSxHEvu4I6/s97jP+gIHD8N2JEh48rYDDJr3f8+TAh+1FOWdIvBWSbD
DMx5H/XVFo/XCWmBlNIEDFuwyANKrSMCCpD3A8umHPjJBtwPDdoTTVqaAgiVW/9e/9JPqZWmU0yh
pCLrovItmJEv0jOrrs//DUUfxqsEnYF2P4jtlpzB31LeBjhPvkr0Za09+2ysf9nJfo6n/hjCt6O/
OGdFJsYCYaURdRSO+sehjwJ6Wg/4XJAkrEYLDzNjvQ94mOhc5eYvg/gBDUn6O0JMU1KHoqx8VTH+
2AYK/SGyzbaEW/QIVTQS8OoiqKt3eyebPO6Lzr6eTOnl6R/ODm7BAzOltX1XWLADjtBUZGmXO/O5
uIGmNPTtJq7mHA5U/VHj7LBQmQRYYeIsCwcvUHkqXyp6wet8W0YP4wZVzKRF/T6yz6//vr9f9+/7
MYEm7oiaGTK1w+/9lLSJu2uls8+G3RxH5yjv0VxQ5F+xWaPUYaDPsNXYDnySaU6Hj1jraRNYsiCb
MR4/kY+p58GEEQcyCuux6f2eO6r/7Zwy93+M8dsCuGRqBeWGMVbOxaD2ThLbi8289rgpxncA9nCe
HgBr40TZuJxbyIgE1fj5ih0s0LqTQRmAeb/F1mmMk2mwaez72LalnRNMEBa/zEh8kUN441GtzJqw
y3yHDvlLBiz/VEn58yq+HcjV8CJptzNXcUKABwTtttewWPlDwGNr97k4tmaPLf7f9HLfx3zz9LdV
/EMr68+ZVL+fqs3umiq7S3+3T509QPlheaJ021rTRe19rJyt2vVxQvgyJyIZcJpyyKN3FB1wAwkK
kxbRBw5ciFtgKGmz422aofNWXEwqqUvvlwj1C5PwfWWCjRWJqXVFVr8ygj+euHPbDUolJzvHeoOj
qw/c0JJnsKcF+ls3m+45CjXNEsF9E60c5MOX09U98g1qaKUxAWu40fcbqqyKY9Kv2E+0oLXZf825
9RK+ZhOEdSqrdiyIf4D3KZ/bk0nFPr3jYGfrfht8Xmt7v2dzJe75JbzR/tvvHaI6PBSoQyqSoHyP
KqS4Kx6imhHe3INIwxCA4nDEVO9QqLf0CoPnLZ3NFTwwSsWLHiINO2RHzvY52G70HQojUMSB91Ex
/Kg89xy6N8i/RGvBslwDdl5+Umzr5UhBLx/CmnhNiu5kQp712R8lPW5cWfxWLFT7Psx/btkfV/Vt
icOrqdHaxhjpFlBkEoNMw9ejeHk624vtGEh9Gh8Lf3rYbgdH0KY9WKnoE4zKY2M5h7NWcNs0GKcv
oCSxvOI2qK8YlwQeFIY52qO27L/Py3XsUCzH9/C34YviT0nRH3fl6xD4Y8lpp1OLwid3pXKGRsOk
YYfmqGt4FoqLA7eGwc8dW4nExPW7tkTFviGHBI+8j6OEzBNfK6qer8TH9RjNMmK7nvNHh8F/yT5f
IkD8tb/FcBqFmc4cTFm2FpnIqOAkkzegPtcXTonRabLQc+txt+VImLqqyvuNYDRyy7WGiKM18fih
GVUiBIMfKd7NHr61IEbQWiHeEFBugXs4Xa6rQMaS0BixNUPDVDaf8fJdQ/sfCzlKQcoCszHsYHWr
Hpro/uR0cTEz+39g7/14xPw5q/2q+WNWk7hNpHrHrPLHcafWvE6k/JFVThe8Nn0QhiMMShBIDakW
cnpn2XyUR611aq7v9Xmzo4wKl+YcurO9usx5IoiX+6kCre8eZSJV464zLUhNqRa6dXoEoilB2oNQ
UYFGcD8S7XnHJ46JD7IbMKdgx/Y2Qj3d+2zs2sPgbU3nMl4uCRltApjnfMNvvW7cMjwKy5mOfkfK
doLBjnGsqVY+CavRi8qJOis7G+9AzCFO9TkiBKKxHxEWL/OON9/c4G1PCNQU7/mBnSmSKaTIMSQX
GQ8d+ohrb8lJUP4Ssik/HZd/zndfXfxjvk+PuBpoBZt83y3Fu+VTQ+QBpsbTp1nqASpB1AUkYZ/j
G/R7hhiPGAPNmR2NnmVhTqpg0MvrmXPk/BL06wB0/9an+yKc/WenkHq9bpkzUfzeds6u9e3e9uVg
wT2RThYvMdC89qvJErwktNRfcS4UyKzoRzcXk6rK9Gz5AB5blFDNjy9IjDTi7mIqZZQXNKRrexRb
tKbbi/XG01BwMfTUJz1n25o/318GK6xv6N3OM+fX6jZqIv/d+SDp6ChMAA5gS/825zBXT3k76O64
XRCiDAEbXmHtuDCyBHRqNAeICP4jVofVqPfAoO9qqXN09ogUYbVxb8oxuY19oDp/bAladhREaWnT
AUsAZ9X+PXg6kgnRxoQK1wSK9UHuxGGR3tlD0LjCuhkW2REpSEsgM50dRr7i3+9oazQbzf4ozK94
jYj9pUSt6ah/aq40ZU/R53KAGNRsJ1nYugxfMKrp7dJjNl95TkUV1eqB1cXGeRs78owv/h19ytIP
Oy4sTLi9Wi8ajjjH32t1Vw0fAln+HZ778Gvs09TJSYsgSZPimhrkZTf1pT4sya2L+ySRfEspxvQa
nCwXycWLaYoXGW05wa057BKj8Piec+qBXFQGExjhHRbOnkatMLauFytH7FQxYRYe8JClpIR3rNFs
dlaHAfqm9XrpdjqQR8msZzpxhwAs4kUnwz5c3RXmo3CLyH3CUkBV2mxXT+f+ciVhxh8vTBwZr9a1
7KGUR2oSrShK7SADwH6q7F1lHeVqPJwMFroAzgz5V0N1H6YQsNPnhrZJnPvbbpZ7NNFwe2ebdwZm
vUmOmNU3U+lu3RcaEGbsiUsrs2NEjrrpGyF3h8M4FV1IBSqILMwldrMGkR3NvlIYz/e511Foyn35
bF9bBnWzW8W5ndadjglZDzkC3fY0lVcBhwB9IiL5Ri4MSPqI7yAS9eiIBI17nssfaSSx4ToP6gO+
VG44DYemyJ+OYqvzMMQjh4GC0Otp9CI6gjva9oWn9+HbAFXsLp+0iq0kSAPaiGFcPkfU6lxhUrPW
O7siFX/wa48ehNyKxqiFm1SEZDtoEhuVZhLXtxbOVBX58r6yHw6RekwuPFr03EZe+zkIhcXugz9h
KPTTWMBXHxv1TevaynJHVL9bnCwJodnhex5hndpQZ6iR9IRlVZoDCGN2sJviqjgHdDkXFmec3azn
8kr/DkxZZ3XOvk88aRlgT9Mcwcnw//czIqUgqH8LQ36CPWFR8oUykiQFgae/n4lGetRyV43qfvd+
10MCW+pBHTqFNkb0bALIgFjURRBAgdi/uKx6+UMEsUwOlxfk2oEzv4izfz+o2g9nyl9jUv4e0/2i
56ekVesexzt9BMMjm/L25X2pbi44V2gEFBXbNaAo+MxoSGK2eXeBV6Lxe3PSnu+CzD9NLO1Ei+NG
vFMHg7WKKsr2ghStHgwRmx039pC0Ougs0SYpsz6HvYvczQ49Smasd8pjvWLOddGiuNojuDsOfG74
LxW/4Q+hOR1Bcn1NRdQdoNfflyo2A0FKWrkGiqlSitPYerZItvZ0JJo1zmFKx8oc+atIcqPDzv+4
UdlqwKAhFwx9V6Ia09fz4mlsmeO+gFX31XGIhSP7ElK+jgjC/31zfqqVKpIukcDjJYS80bf8+Hbq
Eu1WXGqAHmeErXcuntf5e+vnVl/T2lFJwwLupW+knaLSK+kwZTPJKqzHMn5NbUT1bRIhSwo+lUNf
XfwNxyf1i+PbYQ8mB/ikCnBOZ4B/z6gkNHJ61vXbehAOOPOehqaQ7hBNV+yARYArqyvM7OqTHLzs
KIHBWGkn2euduGv976n6gTODDOAfQ/l2TsNAFujX725rearO71iLmdJnr2ap2AmrsgpR08jDePWQ
IPkS8k134zv1bXpJDx9fAR2Pj9/KAj/kTMCUJDTjUAsaSsK3E7DdJbtbO7jcYCilPl2NF/yaYePh
RLs+caPcVrfyUHSfCJeOzGSzw9aczG8YKJ4wcpSLH6PgJNooK3/+dt9+QuYMaWmJOMUo2Ilo39I5
bThohCx+VOvz64gkVWKakJq9ddS+TuEtWhRuLvJgN7jCuSeiSKSIsaXFxW18y3r9yaCM7hs6rVS6
3+9P6/n2y838YV39Ob7v5K74IQ+bXL9V63tQcEQTT2nOdfvEVGRkde/KskQVbyu7OvODE7dzD5WF
thqq9i/D+KGw89cwvi3v4nG9qeekrtYwm5+xrQAXmMhWPlXfnhOEJLQtliFmHgxNKiVwzn5TmOuf
7m9P119v/21JZ+lFutQ4rZG0YtWFxQ/SubX772v8CTj815t8O5PkukZIU2EpNFf/tVk9CbPcpDZQ
SQnj80Sxh8f8XXP0jWLqYEhniJLL3tUt1peoZgdEVaNJTU7d08gt8LtK6DY/LH1kii8CpsV+M6+2
pyVpUZqieYUfgVNRM8Wr2N6Zv/KQ+wfqX/P17ShrmjTPugG3q2yd0dlS3cw7E2nNUh8xttKMWuq3
l6ApoFZZz8njiEDxCbfMi3nHbmNaRfN/T+1PRQdweiM2ATp1mqB9271HopC20rBiFX9e7QF+NIPJ
AF9SwRAnGxBfhXVbxo566RUg/v3OX0nJ95mg3Trq0eA0WP+jxzKCjlEK6pXEHE4UvlT94Wxwyzxt
B/6CVCOmU1Luu7FsZ04eKYvf4oofLx5FPt6eShjo+v4w/iNX7UZNN7hpD1zo56ijBz2HX6uNW1RI
TnLQXNXrBibRGJIYdJb/fflfucV/Lv+P9/6282rpQMqb/r0HuXF/uXjTzBYUC41KqiZDc40P8cfA
+u2w/nnS/3jXbw2VVB1kUrUTr+saFe7nSilMyutRWnh4+y5UYzctJ2ztA3o/uj+aUK4RZ8CNf8OE
if2u8K+L/7bquvyS1mnHxasu5YFxS6bp4ODjCGMJOfbEaKf/H7MNlBA4rAL1ADGnv+/0tSuuQh6f
rmR6SP4kFlxH5CS2qq9QuHw+rH3hcEb8FkyLP0Rzw//TtMGJb/Q9mG61tuyKs1KyxnvbDwHlD4Qq
elMEDVQpgva5+e8L/QmC/Nc7fttf7u0uPpUDuVyTnFqXfTy507n8UhzpMfRHNkHzA1a3MgUfaelo
LqzhDcznLDvqFX1xdve7COkP5QlNouKsqKIOFkD9ttQloThhhNfkpBRwWC4EtcQZRrTyG29gx9Hs
HI4zfwLHY0TcMwngfRqW9gta/KeaN4NAcHhEhQS4zLczpBIG6A6qRb7m7SPRAi4uw91PHB8D8J0v
pbNqA5CUAo9iJVaFxmBqDzXjkoYFDPjm45K8p6Df6E3HQar4WntsvErIjA9e//FRejO3sscU82j4
rh8HjIVHTlmMq+RdbccnxZeeB7l1L+dIhe2lv9yuQEcOZ1MpyF/SwQdUqhDl9ZvpjQiMjd9OnZ9i
9L8u/tuquOrD0Sg73XPWIWXPHs7fQ/SofdMLh4aYK/D+caTpXsXCaocRfohwDEzBdzcGXQlzLooh
ZVSzIQjLGz+BXJJyOOrj357T4Q8VGQ1FYYlY9Kv38m1/Sq5qNpTTLF/LS6CsYAgxlTVUIbg8/aSy
iG9qq+rTBbyncas2wc6IbGRbYX/oolUvJdIhOGo+C+v+6DueIqZXBRqj8OeoRR876y7Odjx7j5H/
9miMSUvGrQL0jqgdeJ+6/0mN/98P5E9NL53wuvfEGw3pYH/b6qAoqM8Yrvy61A0Uri8IjfZErmYs
Q2nJEK6nHuJ1mX3h1mBszI6Lcy9fVKYMQvtm4l2wex9SFcIJ9v2CWjAdOyTgxufc2Hk6ft0Dzg1z
VBuCZFNFq3DkVg+PV3yEUqspTDw8pU2jUIi31Ny7b9raehyqgYHV8r8vVBT/+5gjBzAimyB1VWid
fYtE+V6entPqvL5SgXxNVuk4fokX4lGinHh9qUCrL2/BwBVc5ekrn/yENsbrIxx4I1uc1m/xJHdG
s7NTOTfvTPu0mOgL8l4+n9F+HKHK6ys2mM15bT/tfCJ6ood4lV0TcGIwbskWKrX04wGk2CJ8lIvT
efSAfGV66dUL61Dx9WhgylAHgSHOLv7VF4Boiq6+BvyuBSpq9Q8sE5+ulpglbTCaJAAjpGnPlzoj
VEgB6EUCDHH3B0Fjo0vunqYyHJyzB8VlLf4WHyn/PTv+ns5vR1YtJedHer2e1/fKOEvGaUGPIlvg
zFVCO/8cPazi8/mur7DUXmAMD5RKphBZ+6c1y2Kbzc4baQlvNHcqjwuqzIwmY3c8nR1CYL1ylGPR
ILWf4oItp8ZvWcEP7WZVldhuBSDEI/bcb4OPcVI7a0perKkJ5WP6V2g0AUNPAdz60J8iDW2UXs3E
g0/RTpbggt/fb8G/V+QP0HgGgewcQnu4S1BV+fvQF5TyJui1kjOIpQAc04weE4GlMvWzSPWPgzQ6
mcab2Uzkl77oA3tznozD0wsyZu8A9Qk6QT7+1nyQ+73279jn71F9y2vleDBoSk3Oeylqgv1Ve+jV
pMqpvFm5pytVAKqwlFONNwzMIYNBzomKQ93Y54++6PgbT+cLZv6P4XwvOI2a503sCiZJAekW+bs3
YCPXXtjYj10UNHpqvrB5hEtPn/UEil9uUX/q/ufdQQLgdaRrEl64f9+itu2StCnFfP2sesaUs3Iu
7shPnA8083r4yhUNvGT5cTHhplMSGU8miH2WCEXvWb702RFSwC9HmIglzcN/j431+t/BKaREjIqW
Cg4O39bPo1WH1RmK2VrE/LH3I8hX948MkhmnoZ87rXMLxTd+5uGHRyanklzjs3LHP6n2nyvc1Bor
b2lvgr3G2/hAr3Zkdx4QF7uzk49sUq0yD/s5XwAN9yEFbId+NR1hFlYY+vi0HK4eQTOOC7e5WVe2
O55bxSzfblEcqUfMPjJLzXieMm9wPB9RDpVDDhcJVgAd2K0qG9eP9OaepzQsu9G4pos/RhRW9PAO
KYwSLdXcFiK16psBSf/vZ2rmdA4EK2ttqXSQLS3mzc4dIkHsK9R9woZjBg8siIg7//E07yioieaN
jdHLIiBG6fKyFXAmpXpU8xLjjJmEv4vkMS8kwI97OnmxzlfJUbHq/fPQvVMuADuz3HnaQtSN9B0+
xhofqfqT7sIH/MrdWwu3NvMRcwmgbLD1SSrbMHYPr5TxTtsq1LnaK9/CWUVVUVzUw6cnzKvV4Iic
ZHDGXs3H1EX98oYhrTGur4qZVPOBnX5WU523WmbrBO3NhmjNu68VQA3RvcMtNh+fP6rMKuznuPZb
gjiKyka5uc/0z9qtXtQZHZgW9adOxanQ2L1Is3ZPS7enM59RAHYrPw5368Yp3O5tNx1+qv5trS9G
rydf3HLMuVkPrdfm6mo3w4pJDkl5lfcYl6BVQ89h6D6oScqH4eQSMW8qx9e0CRKgjzST3+WxbPH2
zEUbEqfVB9HFVzkDtjXJtsJbaVd7cZHNUUo2K4rCNhifEbe7NDZ3p9zEmM0T8J5ogexvjqQbO4fw
F0XU2Kb8mXtIIMxr7j3z7cDcWAkbGaS+dBxOzk9Teh3QRgcl6qpvEMoVahYS1UBQkmeTH5eXvhsa
6+5lyPH40Ayw+jNFNncnYySbMi40LIub89yKn7tphiwVOZ80LnR38HkOJBwrwO8PKyMhT5or09Nr
NcGOrazMAlT9s8csjwCS4qAY3rAsWKf0ukE+jDUfg72YuqD9wBatQsgDyyXswSgevFIUE4ITqQ+X
s5ffNCTeP++01QSj6tyiwoq2J/LKyG71rRtxlm6psmoWogP3DhGyAYH5pmZEe4xpxEi7Ey6blCD7
fkgwmKUfDEQgEAZW+uWdFNNhf6XQ1vVYWSpi+O05MWNESMfj8R84BcHmtt1n7vAzO+4OqBYUcJ+C
hyeMb546pytFbQssxUTcN5FMt8wYPUFzhtr44qgOtN+yc28HxbuOCQVvNyu+OOWiRmR+JoOKI786
NqUz+KwiSjYQJJ4ZXSq6WBqYAdo3PLG5KQLNoUK46zwd1jIixKnJNZeZIdqSR6vjRkJ8MneSUbmD
oJp3/r1BhszAXcU/vaE5ejl27DXrbCot4mm5HaxlO5+3s3R1fWkjHt8dGA/nutx9qNvR/HnMsSZk
OqXJdV8idzEjBh6+okd/XjfrSyh4lFoAVJpSbFw23bLz1AP35DaNOZZvIWnYE9/qdNJ8aDhesfPH
COxPzlEsWFjM2amLjC+Kb4qVUeTDxWOjzUZYXWmBTLn4aj/GTMLNP08GASPnbkphEkq9109KWP0L
G4Oq9E8Hhoz/iiaJMqSMb82baxw3hYrm3nr30dkUT4CQJI1x2V7m2USGLR6k0Xm+m3TgyHrtvQzj
PpThDvQk1e1DgLY09Pm6fju/7dBdEYhT3WZ2804T9h+iPyEcOWmgzMvVY9Hq7K60LGUWboi3nncZ
kUNe6PyURxIMCTzDWw7pdkg2sc3ZU8YYAbwNS2Mw7SbitFKsctw21FGVlzbEm0pw4Qv2fyxAVeDh
UQEdeMU+8yq4UFE3xWqHHWumBhwDVMUg/tQJD72hdU5MokaRUnUahK82w8lMmpXhYGBeFs/VDcbl
+uEm7ERhS+iM15usTLNAHjcOq5G0k155a9wnHFIiydsxWWJI+QnUHcy5DbblQsgWL+RxMhUtgO4v
pdMUnmafxrrN9t144GqGQ7eYtLMn9m5O+gqiwa9p3eA3fzdx6nlcLHXfFlNavyMOCyZxIpdG8VJE
l8VQ81jDr1T4xGNFeyo2tDCZyjjKVX4316ajfevFPjN4w2zIlQUjfvYJaTvOWb6zcnyaPHMQcq0n
vEFjvuXmhfCNnqNqUkTNLeFKH6DCSaOl/uycaJBzWDSmgidOZ+wGbPxBMggU0W06J1PD52sauwrc
unSsCi5sX4AcaWK3Z0enCz/P2S4P8d26sCVIjtq5A8nWoXJ4g8aQyoX4tHLFlxdDgYnxZg9UyoEl
0VIqzHKas+vQNo66d420EpnBWbJQjqMEMK21OyRRE3WKWY2soeAp2Xi0m7blZNSGl6fz2GGzZJyr
l7MciPG8vSzPWni6+RcGlnnyw0qoX1eO4Kuz3JHoiw+My8eQEwUlYqrp9c2slgo+vuHo/Y6NdGFB
kfNVh1PicezG8WszZ+ORNqwFcZ0j67IU7ctm4MlH0e+JYDfzmpnPrfb58EeSUV9Neq7qZjDLOY8B
q6XzJyr1itsB0HyQIZtsddKGe3rAtftxeD68gcRWNLhbhWCdREwlXbF20piHyby/38ZXRzjsps+X
x5gWMJAtjqprbtIUKD+AHl3f7++osDdGMh+MrOvJ6tG6O6MGEU//0K0xdJJIEw1pmuwsEA84rMFr
SzI78W6Qa8xu6Ir7JNCD67EN3NGRvfWxxB5wuH1wJITCqnS1tysbdL3NXlPJbWhgM4yT1UIFAHw/
Jbsf7kcb7a2wLkO3QokZccjo9HkqLJQgKuTfPa6fKxegxe3AkSx+6y6xa6n/LcmwkwEIUMBJjShl
fEvldLl7iEUiFRhZwk61pEkX6BgW3507ILaLLXsS7vU1RKbWkX1gOu4uKjzFzZ3YrbxyDDAGEUKY
KTj5lU47vtpqoHl1+ByR7VebxpNMNUpcZQE12ys8QCluOQXoHhJ6Otk8oRrXbjKPh7P1xfFznL49
IEDQt3m57hWa8MznMebBIsQY9h/5b6j3Hx+ffKOox3zZdo58zCW+JR9TyZCPj0/+JR+Hx7ThU1y+
F9K8rgM1C+KnKUCeGjdn5555euWJFMg1uow+5/eZyiAiBq8cnKc9FQoYGPuOZ2DFV6c9TrxfH1K4
JGCB9hIk0T1552k/6H+CjyBgF+wEeTFoI32pL/mqRUCYv4mmD3EgmPFX3ozXtbyOT/py0L8og9kd
nsftMXvhDH0em1e2oXi/22KTHo9M1Mh36BFrFmXVp/8sIwmDSguzOWmeyKYwf/TKAc1RmItTZSt9
faxg4vBl+SrN1ah8vQUK8Y1/DdF48Xq/7eBtfILI2gGDqfzcLPB/JioyE7sXfC3sB+TV2Nu5j7Du
by8d/NhqXXoW0Ft758qC8zt3b+ElHPhJkPXM99MCS1onnWu+4FVRQsgj2hpgGgU/15tHTFXY4R2W
ke5CkUH+0EIZ0NH985zjPxCDp1vbu4PKL53tXrmVeHEjhVJ4XSohbrJLKTxN74cifFAOSWbXfbY4
eeVMw8godtBNhReXkaRd9ums9YfjSyBvLngwjmZPlmj2ks5u7i1Ck3ui4W2czs6+4A6ntZ952UIl
CSMN49Ac+nmUYzgIJ0IAtHN12kgKq6iMzXNQLPPotrmGAycZo/RNiIWjtpl6OC64nXuZFJMiaEPy
sdlgWo4vjE4JtKUaPeb6WJmIb8qEQswbhNbJ9XDD3kZ768IUF9CcStPZS+2R0+talVHPfB1Rtzrb
zABU1xSIYeYUTuX2rp9DN6eUUbsdeyxGdbBm8Zqe1u7g7TQFgIQnaOol4cAFm4XYuGynIUkgEu4F
90wg0LpM78uTr/CuTSQioZDykxQvlVEffKI7PgyoL84Gs3h5485fVgO3CnLAAGdwjZXZuhI6ozme
i0LYRMk82cZTSNg065+h5pwjorUN441ofkb3MJ48aH5ye/P5aXmOHmzr2uzGaZREt2BoVU68kILh
TJ/tFoNVEqU+LrBOPb6zjtL1LaSfPtEoiEjQkDB8dtPxbruLBsv7ZzI7eSQ49s2NMYU9Le7766SX
Q3q4+vQ0ubH6ajdz7n1u7WUTKYi9YZjZuZ+w0MsAaqVdUhc7TRO6wvm6/MBMMmRBT+/h/ZCv9dlt
gwNlwHPia8v3guDy5Ki26A9QgdJnDNtKvIG/m4izBKo39po2oBhqXaxjl736yoK7TU6e7mgO4ZZX
Ql3JeRquobQQfd1TEUjUnDYcuSMXhyaXfY0wN/FF8HUXOtpNqM562GYv3luNUx+f6mDnEmO7mb2j
Ia7CPrlHOZpVp/1pgoev18OU+oUA9hLyPvVf74Zg88nTPIVimIoMLZEZj0fl5uOapY4sIO5XGbt6
7EH25nWtdWGtCx5aH96Zhx8G4Pg8zR1lD7ceypMje5cAOnyYeSkqkow7C3XnEtBMvUaXj8FChQbI
jEtubKmU/E7Otf/7pjrfudlk6DVegmFSZg89zeQEdWKvJFZEG9q7T3buaVKPS1+dP4J8fNnLTo3B
icbsacD3atj1I/v0cmJGqSpzPVmAfonfUbcqnNLtpdKEAKOcsX44LfBo4SsNHQAdXYDaj61zUIHC
0z+uDkj3KU+0W0wfYREms2R22z/HcfiYMBthudSdu1tNZbwNh/28jS9e5g3HHBFOF12jzCsWjd8/
1iXXfUft52rBYPRiFn7s6RMQuDPZI193K7L3bM6/ndOigYYJbOSI0avHnbTB4Qd1SEnCTPzihYoQ
a6Ed39k6hh7Ilpby0M3aWfkSKYNJ5tFZot4hegW4mF7c4OHe3cucUN1v6OchYWAl02TaW7cliDd4
OhUzHo0D4VlQra6AXB9uvak352UzPc/y1Q4xZB6W3hOanPi8ur1In6dFOlM/C9aR9DkKTnyU+2Pv
8pKspP40e75G/8PTmTWnCi1R+BdRJbO8ihMyK4r6QmkSBRQQcEB+/f0499atk5OYhCjC3j2sXr36
n98qdrjZfi/uh4oM2D8ZX7UTNvjMG45PYeIxUlVrAtx6l4T/DmVo/UefqmOqAcvuNTjd9rZMI/7+
n8urduIe317v8uG58igJR5QMrmu+afkZ/Gzh5//f1zv+LI/SQGLzX9eo4tyj0aXdvVPeUX2685v2
9HbygMPSKI3kH90X/Gw9qOaBPL0ucC2TI6vKp+3CzweH4HyGJrsrDTJ3KgzihA/ggmSrwTWUJzKi
W5WtR+zn/iAGj48pBsq6PxiO4Oi/aqAjlob/+ve5PyhrxUtGlMuKsxyQ7jm6ozSm7sjRWF4orsZc
lGsseYxyoLazScP7X0KKKxyYXRsS2k010uSRrdlMrMfSMtd2OZCb+Lc1rOcWn+QWqOVqMyolFk8h
WOXi7VY4hZGNTAI7oZnptIaDICBPaEwLVjiiUyDb0kANWuC0KGsw9plBUqJdMJhYwtmnbsGuTxes
wlXtNQ7ZlKUwgXm0/FKwITHF5SsLAnSYljnF9GQ6MIBruOc5naLM5qW7Cfb0osHCPJDBArlDvCe3
mOsXMFGIuFBZJSuVKc4kO4sbNN5PyAUfxiHDU3ouXgy2+idgPSFVXrK3ZpmtzMp562rTYqazz8g8
eF6Z/VgAqfaWxIjrbE7DrS2x46/2i+2gLoffGzZ5oyX+9H5NtJEzDTi3SDLmwnmwMegeLLKNDFb5
tobne8dvm/y8sXRkQ57gs7QnL4w94I2t8ZTV9rZgWPOsQ7Il0nmVbPWO87m0yryH9ZAmEttfn105
xeEEGvrbq5WBGeiW+QZaaqBgWCnVWKkrciEgBG9VTqaD13r1xqvSKi1Mma0sZKuye3hBMqeUrbp5
ieFoF/LyPgfopdc5XyWzB/Ojb8PrYP74ymeiDp5D8F/QjpGJoWn74epWi7T9f3vFRdqqMbxD5/Mi
mRsMIZIwPkMrGoMJ6GZFFeUOu11GFgp4Zfmcka1SJRdm2uI9h0CO3cxsieNq+LUjpDe9ni6Ccioh
siIT3g+6GAXmSpndMHaYNG6wMhvM4HAT5OWH6Cmb31cZkdlwUyFvQfK/zfu/nH52dV4eAMEtqrxW
wW2Vpx1XmpcGxr1zBd8spnKeDV3wi3YmrTQ6zXnP/0QZac2jU5QZZwTbvEV0BkpMdh/nvuHRGbHK
fXVd2uVSd19ERzoU4d4WkXSh2YDiIcKOZrOkUOxcrXau+OrCmOG7qJFzL90MsZeMSY9K0Cz5bN1t
pGGQL/lMdZeR3PY34Bj3ee7jW8j8eRmbmpCQxqpdHa9h7Rp2gdYQrfj4RCjVkknYHQp+E2ms1CLM
XMnqUEyRlyO3WFZhznSaoYf07VTr2mu99FCsW28MtMrwyb2xlyiM7+RhnDlczc/us6M28CEfarjb
6ezd2cAymDrSou+lEmb6T/nGKlODJT2ahzWoh8jiqs7UDrF0Aqjpa8X+CquF4HVM2WyXuvNdZDvN
HR59Vol7B/rRWabEBF6yeuDTrkQaV27AaNUidZGyaAWPNvsF6wPA6mPXtuZKq375jCu3mypr2cqj
Bz5bJTIw5uVGtMcMvCI2WTCQws83Q8LX75GWGc4SQzx/TxvnX7JEEkRMlZIx6RuA19vuNqRQ3Z6s
CHbAjlQJmRhsR3UxNv9zRrcdPxsOvFMz3b1/pJBO0wsmvbpIoRJqR9nXNyoGDDAcMz+kQqgw/agb
iSE9Iw4GoKQHrE7N98+LTuuVLXJQ7xtPU3EF+7HvfRTJFFdyy73kSvxGdzSm5XTB81Ckc2ndD+0q
BbYI0pr8KwbFUHg3ohsc1biKgWCFX7pLhsdgbumfcYBlheHf0g2gLPWFTNNcvhovyahcadrNHm5O
IwRcFDwAzZfL2+JFGlWuBrxPPUh2uRqEQbKgWeehtqyD0kt8kSEzjFZaGI4ajEF/SDEMzkR3xlvU
kU5gZo6wf0Sv3ZireDI22lFz1U17EXzxh8W5UXHu9e62hg63KjcFJvifS2Xy1e6F+dE3whL8gQD/
u5CfZuoMw/e4QswMdwaVo0u+mLYzYY4E+mpIFxpG4EgLujNIKiswgDtxksj4xtyBH2DlIVG5e92U
juDre2kA8eZCAJSM6CWD3kd281du63M2mgiBhJ9WQsMXlgZvvXGl83UjOA2htmzdA2klhTBybWPD
eVkdROshjTNI5sYrcrsSzoqxZCkHJS9IiOhqiDE1i2ozIqXQGSv/shPkyd64S058rrnaCgzBIYj0
SDX425I0RMEB4tYixn8t3w42KTDmKmlE6Q/R2BkTOCM48YzN+AgPZSrY3QGqAMQg8KThltq8rP0i
dagijJFNQcOqghqVqPz4JUXSICtkEAsyv4AZFybr/K9xjYNg0UJ5O4/djGdunMRVCAwQnY3lQNxA
KOd0C2cYxXu13ivZ7fD85cqwZF+wpKUQiVzTijvCP0gX9VL16YeEaJG6nT928bwnCf8qeXqg8nw5
E+qrle6VtvarYpvE9QNfVzqiOMkxDrLPNJRl+pe6qkXWSpEW+sns4ZRTKlpujShtB9zzmJf+05HC
EbdYIiLnrpRYwSElzEK6Kb3eykJ1+XVVO1l9LmqgeP0PTgSP3bpy3BGydfvXqkHuJgdV6oOaAWM3
iCKPGZUx7+6o1gBNDLdUCt8WwjueOk+t1/lLBe6xQUXEv4YVja/kVSTZld3SVYuCoOpggoLeEQct
Qe+1039Au5ffMAnfThnIL6K614rK5z3KA+FHZRFV62EH1KfO+dD2t0lcsivijxEBJ280IMPkD58W
7tQuXawhBn/4P1j8ISOo/0RbJ18gFJgPNl7H0lerwWHjBI93/+5XSOGRRs2uK4VqEhelCiGuwM0i
XW+5kFRZkZtYdeeH/bC/h4etr5MoWd5jYy2s9bV0uA5HP2N1rYI+bKVgZCXR2BodZE8KnpQSx04f
JktxGCOG+ZhLCGohTjhVprn3pCnjy09E81QEd69fXa1kfnUElz6mVWYlfko40DL6QGKBpUvkOYE/
UfMSeULJUmm9CT4HzZG9ESMjg0c1TaIvhuygHB5QZ7fX7fc5Vdf88rodK9N3LKyp8h+04bfaoYn5
IiPtiXKudnie388JQzbPTMvszvD6r8fsyOPirzvDAdKUaYb2C44WrL2LSYi37zMPk3zaPxHVzYZa
R7ttt4P7PXfn5/As3dkQZ+1t1sf9mcICeDwjbvqYh9nxf1/EuFan2RFSVXbkz2tcuBhDyWq3PB/O
KuZHYiwPX27h7fj6Kzf8ilYbjv532L+/LIbn6OOynsFqRo6ZApwNEFFuVGKhDwa3J5krltfl55JG
41DeqzjEkgXUOfqeCcOLG5EGFM0Fy2aJG13qLAl5StBAOikvv1gdgs1lhgabgNktHYR0FsP0jUHn
J2GU43VVTr+ru6WtDP8+GzIHdUpGNDwXblcGdqU0b16XwwgIlhSy9zXxEzUd/va9qpzaue8ylodB
gfBudbjjcv4+U+5ZXElva8CSByAscwatl9NPzjJhXw1cS7wCGvJdAKKCXdShSBlFXYuL+jdlwVEL
tlQGGhPFKgAZBdGbOE0XXCuPdiqMM3OgrnbvwBT4e0SV9919YOPcebna+w65ry2fi5BXAWnwrlBF
ZcIHeTAhW0KO4KFTqdY28uph0xvtgeaTH4ywKIJ33SaEo/pStm+huEQ5/FR6LF8XaziXNxXgXBGJ
W3J+LpSy1JZjW1+N/e+PHF4d+TjyR754VKI0Fj3N+RxGgeilZ3Etr3vq3DG1eOUg0BLKrjvrOiuU
IhaLk+8NGsZgca4lJpoSYbe7wU/UfxSGcr9yEzL5M2Wc51k7/Nurg6x4RuLz2nWYsGHl9THrafhi
IHC0HpVsfHCMBZIjP28WywMQs1p9tg+0vvUYVcPzw2/8+tjk88Z/DA/89vh1P257rMLGT+j+dkdb
cIqVEN/FiRB/XWk7cklejtA5Xseb/XXTvWHz79z4Qtz4VUjH8PV45YqPf+8IBP7zN+qGSvlPGoHi
r+XpmRvNBLCwBpqP5AGLiIYnem943pDOwVW3gY9hdRvZMWxtB23B0ZCouR9eHpTvTRE+x8yQr9nC
0J5yn3xrc3eETTcnvY/K4B1ldsd/aoWBYTMaIfrgLl6smMx+klWxK+bnwUMMfXIDbvXaVd4j+s7O
CoyVigblVWe9IxG0jfC4Joh+eb3zZdQ9KSafm2h8eQTVesTjITigqjrE0SkVujs8jGKdXJqI9tdB
5wCCDgp/URPx5bPLaHDjzxvFVAmoObJBAOSEF2GGw4ky9/DdI8oPsqPsMPH2O/hw6V9hZ9WrB7ag
WLLY53lQncpI2OMA+OmwlQz2W+GJTg0F6uZ2bCLMywJz5HKE37Ogy1iydC/diACcErmIFggooki+
Zgk0+xhD2EE4TuPjqgcmfJPtJBu6t0BBANQYc3gFXJMG+UsS/XTznubWbVW5wloMP87Xenry4sPr
jqhHT7zXPLNG+9oSwJkBTDfSsp7fNlcfIWaw6ZfVXehUQ3YwAFIOX3MhvB4e3i147saTZqd/mSJw
e0NJoHQySXf5jj5MbdPuybBee+GYDt/lF23z3SeEcHlIvU0PMh84A0D5JKsilq5wm1j37vguypZS
wKChs+x9KNAFpS17Kn5t/Hvd6msosdftv52ERfhO9TUO5RFDzG7iJpapDcbagd4KHSbxoTnL9GOd
NfSxDl1cDU4E4445J8SFRhFi7nEJg9Wvt2IsQL6hng2Hx+GF6IiNb1u2Lx4MDi/Xsonv58RJHCXi
fNbDYXTLhQpSoXCOVpkz2lD5dIaz5ESg38It76cpRVGm0pH/VlMakzAWOVojoIXuPR5ZJZPCvOuf
hBzS9CMgIs87l4I0vtuym19UF1KTAQX2NZV+Ymyrq29R6uBCyOsyMeX1YKJKBukyxzGP+0W/ytcl
lYo2YsLP/hZkwcDQ4KpTh9Q22iYDtQvFUD32//4nCGz5Y6oL9vU6u9t3my7+rz+YQqik991o//lR
3ecqVja6q7vP++S9K6i0r9VLan8t0aWhedWsS0/zhS3xx/ITXJ12n3pvWzq8Ma0iq7RZjvzWoaKw
H/uP3Wv/XOWncnff8cbUUHVZG0tt3i+uVuVIe2k5Whbz0Vx3b+5zpjAmrl7KVgHme90QnMwGgthw
FeppZppMytXdBEc29kdzZfNc3RyVKzDesOjoQA3vF90V3Pup4C4VQFeDR/2shE3mEeFRQDsBaZIm
nwrEYSHLsTNI5LE0hj1ATDXQCJ361sCpG3ZZvSXOdammpz7L5AMyI8e9zWQh0c4H0l2xhXpC9pkG
jTS9o70KGw2QkzR9gJJZta7sCpwVfAOszrA/xDBz1DW1meUoaOdEARAgeUsz6IWW4SObB3jc7VOi
7+967BJBHBWvjRs63B97xVXcMS2uiituFLeimWo1/FBz9UgPHtvmL9tcN+IBSRnI1cjiXHrUjMhQ
fkCxMae9c1u/fQEpDtEU49dfFw/L/EwfxDMWvNuiePp3Wnk/u7IHs50r8uaV/+jSVq8XqTG/0Xht
RK00lz4UbIvinEqzlqkGPVXz30KCVX2lJi7NH9LsrSyLz+xR7gs9EBsEZsynEX5vzEqHA7eAaPF+
D+xF0tt3mMjenVxLDVTVpbGPBoSSVPU9aT8T5BK4N4hlfvIZEmd4oMdKLfYQHUb1dlxvH+L69XAE
LGk+e12X4mPW17FEKUtdaHS5ZYe83HeqNcSX3epGzadaXrlVQP2sJdF+38wbIyUhtGzLEwIKuGFK
+ogTvBik/HZp4IlfV2Rsya/BaD/xoEFwX6ZLlbWshhI2V7qb3FZpYNYRH4+dZkaIAmMOy2sCPGE6
bMm606xpTO6fKZCHsLm3KBeKc5XxT5I7CrufRJlT4FU3vf9do44z9owA7QbE+UBGXWPTicx31xZf
Sgmkaq9p9ofRzKfP7xrGRS2sq6f/onL1cgnIBT26XZev9wzr15eWkUcfRiI+Zhpt7/JyaFB68YdO
neyun1mOzMM4LHg7yVRJdh9IJ7dFRUnOCMV7JKt+/Y00hC06MwfMZ2g0ytXiegw14x6M3/6zdLsP
SjvuF9T1saSXsdjez3pY79HWIK6508p8TG9WMbbE20axbqeHfn4LQ+ndGE0lmv/Oz3ZGjUw3ZWWZ
6y5DtT93r+1XsmDq9aoFypYXQrq4/0ikRLedJtr90yNKUhW3VqbiOJIpxa37etE/ZsIsE9YyyLXs
i1lUvyOsbiLHmTTv3nP5sdKzeXu1nvXsSt1CPN+h1HwXt3TZdTs+PxK6secV9W5Sonr7TiLeKach
gQGX7ge2GbFqs7pp00+2qozZnSYZ3TVQAIae8pndAEfjN70CxTBz592b32ZZoR3AmIzCkmGHwHxS
fOXl6uVyOE3gwGqultYYcgFXvYsSxcOUsL+Kaq1V8x5BHXS3/1TNvXXuU5qRTj2Tw6OeZeK+ePs6
MASDxWpHk+fX2ZU6Ay1WemRQ/e0W7UFN58mmpOpUWS+ElT/uU7ZHyI3Vq4wCEYKhnaU9pm2CfMzC
oDRFr3djNu3kYZhQAmHgyKeGIYG632KamGgNI/mLEMoU5WsO3UHt1HfypbwtJZpYf/pTft0n11nS
eY20vEaExI0+z0YBMkZV6ye/1a6rB6pleyd+A0L7zU6wA7Vj+ZzKKLHkbHm3nqfvJWkIwNH6Bu4f
aG5xpiT/ez0ZiFAshH4y2iTtbFRb79e8IfA21tiJF3ORKHzi/L/QbWkoHG+uTCAndKd/4nQdW184
Fz+0gNzM+3OePkzEvX1UpN/HQl9kP/B99Msod0Z2wdtslnU6q3/0FTsajiUKWPmYmoHam6nHFh5T
I+K0f0bWeA9ttj1ov6w/0iu3ta7wLf8eI1PspuVJK+byfWW499eaERc91a/MKoTFR4T0zi1qIVnm
09+KwjVi8G49CzWPBpnGzq3ClVuvC3vAVljEgvUGcmo4EQfymLR4lDO8Oh49e5nCX936BSpX+gJu
BUCGlzhchZs7aHWMfcV5b1++SHBMkPr7hIt5aS7JXCLHJzRwRtGzH9ifIp00MIsQkGgnUMBgI8F/
hUTKy3wd/ZjviPJiEKuoD5tV9tuAnRPLtRi8HwRkUnvEhJ73RMMXMGqQ+s3bvCJeA7sK416Y3ifF
3ptYcuZPSWikwjWFpgegakyKdPqF8wsBhBm/VA8p5V0+wZNRaXtlw3MHhplPuel5PAhBnqFGfw+Y
FTIyzMr1D6Izthr+cpZi0CGX45qVQEdcIU4OIPNUjRavQxqnMcsQzRAtWN9c0BNhMkZnSsH1tFtr
BPvoGQNXiAOgMQ503LA9jsaOHBLMclaSJR85JV73tm3/ruE9RldpMfh9fdVa0t4Ipf19R+vQvnAU
P92B7tvdKvWuweP0LwJT/K8/9t8XGGT7jtrjRg2v3BAuhTFZNN+JInLxJrg1YsWo+jPWNEOUm5Ff
yYNgloqizG/D0EgIIRe0wNSvKQ4RddtMHR15Jzrbi4GYpo9NutwLw1KLKaPI+UhRCU2nOsMhmmmu
Tbj27AfcGnE894s/5ArHCIOK6JY1F24H9O6B4ZZOEyhvhHu1WRLWm5I00RHsbSc13GAI+BSJYGMi
fMmEY3YFqVlv3g2zTSaKNBVRHSf8IVijr4SDEUFCqew4RowjmWjo59DfjiQYKj7tnGWh9V430yAC
AXcwA7CZflkJ70mXmt/XJO9NrhfL5svzUg+hZxRezMhipcNM166zGoqWNrnJk7c2PLfUTDltgWuh
T1lmGguMcyJrayff0UQWJp3uPI5D99wZvbGOZcBKGwaRy+vkd+DIl1S3IO9Twxlbrz+8V3IQvfyc
QzHF620ehxQHn02gk/WySR7YMfqonfSUAQuUWic5HXkwNNhF8Mq+9FtOdJEMElgqeUzy7wTefOHU
UywUxENhR1tUTssfNFN46UwlwCIUE/XB7hIXyCB/ZG403/YnkQIIT+eNflnx0uZD+8ufBeZW6xSS
CrSaGRDxNNV2MmKXwE2FO4gCznfYOZ98KsefbVWZr7/2hjjshH6Qr0erobRXiVEhnFA8hKz1mVQC
R0/IddIfjlTjLoVAjliU7IAOFCG/Y/+JgCHIH28/6zvB0fGzhfc5/hVOT3VylYbdguE1TjV29JfB
WJhQnrhDfuWv4TmOZD+YJ27fewXasmbzJhHvIBBcstBqTxeK9tseKgSq5UmvTxilJTM6Tp+8RbP+
gwnDvo953zriTX/MKwACBT8UR5N2Tc2vMgvExGDUU7QfT4hudV59/fUIMyHurVTnCzv2AJEYtKCP
HofuV7nQCdNt1Ji4HtRRjWH4fr16yzt/n0nPXowQT8/VSjiqaDJZbxfG5j0zBeh4b/PZm6xbehxw
LvRo0jdQnkd7eKVSNWHh8/m/D3RE0tCzZvkydFWDUjwVv4O+SoLho0NHnyIgmDKGoZkKaIjQ94ne
M+WsaiJ7XO8uZLVIv1+/wbmhnUil6sj140ILuyS6LYRd/aP23ILmzG2Hk8sN4pZ8GUQDb5XY1GNN
aWTTXFSMySfIz9yO8kwryYiomlTmM1i2K9IAjCpDzuSBWCZmccz4L+JsKD0KRMgJtOhqCyQ3vpqN
MM337Trdc0f50OM7M4WjZNdAm4gARXRGzGyMs54M7a3sF23HSnlSCE92413vZKckfG11u/WU3dUe
H9SlQOJURoWnx4BpuX/769bjjXzpQ9JlQvbvlnH0uS8dWEPxN+CdD9mdFPAu83P7oznqMYvyI0ZH
JqHDwH1R8Zvp92mDdOnDpP9Fw6ExNxCdlASftFQ4Jz4On/XtSJYvbZ9+F7VH5PjpuamOYMnXI2sc
xQAbJg0LTPrLhelwEdYSDof50+hnUtPbAf99/gZY+Gp2sexBYB/9cvjjTPdNAyVGmmCmjRN3ESy7
qWfV/j6mpWPSkAhgskACzog3yug30s3jwv/9YoaRzQsrQLhJy5syLuXfMzwoMKdThmbhYDJoPW59
Nh6TLKbnRWJVhMmp/df/Ufs1muN/OaUz45B4NIrQuyHy+YlJWLQoTdytN4A0mAqAUrJ4llNkO/H+
PGipITHVg8K1PKEjh2DgAzT2xlGYxIOEBDzuUUVn1PPQLjL9JhM+//9bwoaEgPFht4RpycJAJU4x
ecyTaFSjEbnDQBMmKGY2aC09juqqWzU70Xx6Y0AJ9hS0H4qGzHb8dxQWm8dZRniK1np2GCHA/pik
RKa0JXFdDVNHWQAnwvmIbgFbFKU9ptQtxy+TDwIuo/dRBhpXvvECYxGCTLkI4KqN+2lc8b7CQY2E
1bidVcPdxF2CjKJhSGy6ay5v4lzKKkcQGYnFzSDnPuDWJd9AYG7Kx9QEa0gQvyase8I/Bzskwa76
Dg5L7M1MniQUfpCYp/MnXWaf+bi1cVXPavlpj3KzSAVT8ZvDk/6MmJaPu9XAkS3M1vBolk7V2QtN
+nzSKpMHQl/q5MZErtaGdv7qFrKdnGjja4Jm31tsyA5lA/YmTBzr/p417Go23TArha/qLyzUc0sh
GdVAnQmgwzZH10BFH6cc2uYJojACXTWlWc4YmYBtGfS4oWnAfOam/p3ibqo/ChvfLe1prQlyRWhi
AFJ9JvSZgRYzUCZmj4oxENotxPKqzoeytqlgW5j1Quazvi1wcgQv2KEvqpL0m2C+jGEf5UQviPf0
EykaXNYxvaRxgTijJ3uiJ1nFvtj3oXFsLnfvvs6YYSPM3rvrr7HCaxVBG73vq5aBPWOz6/1qfCYa
xwVqaC/iHvJFN5p1ax6yS584kXLKW+KGAiHgZr4qV9gkHWc6Vo3u+W2OqajEaX+ftogKjdFrJeIk
zcBSJBiLcgDxcJBpTPBgWcZs8ELw/2hF7HFadDofgVCwBQYFA+7HooyvwTWbAXPdKE5SvvxT9pmF
EN2mmf2hPYsogJsNVn/SXmgCbQDckJCk84SSzfZ1LI71FpsrnLmu3WiCNSaIAI2hGcfwbi4pf8rW
jmH3wYZzxP0LbmZxpAKCpRdC9PFfE8xRqU7uOM9/Tjf1e2qkVAXCeo2TvB0pn90w6h2Aa5VPER7g
uq9v0OfJcTY6XYD17+33uSsvwLJAxpL13sGTdaRfJfr+EjS8LxwM+rbB/zW7f84G366BAGGoyt0E
MIuIgAFkwh9GqyJHYxLF16woFRKlQJSnaYO7nphPH/PIUhm6HF9DMkCI+r5PiXIeSAtgLrHRkYQ8
LraVyguYL3ENp8zt6M7E8i8VQYSpDLaag0yYHNUhbnKbdufc1z7mOxlaVHW0Ngf4gCSBVVocP4g+
7cd/X298odmUKXPma9dSp0vUCZKw7Kr3vvylgcjAie5ep4owmTkk3v2A9H51+pza0+egbIy1BsKn
k85eQ96BelR3wLVn1kHuj3aKj318HxOM81bY8pZJmbqVQohfRoYtx8KxC1+0Cf90IZeS5fuIHwG9
tOnvLSQY5KoRqQ8S4T8kCVzI/EIDFNfsuZLX2czqwmpPcs1Gws0gQjtCJHL//ZH2RCMpQ30nH5rQ
fvIzP/8Ew1XJTTJmtlt5GdDXVfVz/a03JVJASYA5474TdROAdIt8yzKsY/qAOK6ZVFHukW8WzNcg
8L1wSzhdrKKwzS+kafpwQ18CqZnym8cdhG0aa3/YPgQrdCygIP1bHXvCkjMHqSwRGPWVSehArQXe
Ev27hITQmh7R0y83D+Bm7afeNxeSFfDSUHdpudmJDxNYBRuC52RZjH4/+/tfRooHQOK30einQeiL
BJhZTEMIYHI9hpEyP5zm+0IOz5MlBLq7nraRC1GC9pO2fNucaOhYl2BR8FvH5vMy8r8Ba7naJ9xD
OmR3mk8ophcL4C+KQghtG0PErETPy+DiiUyoESHkfmBnYvRq5JPORK55TJaH+m3dTFEgKzVbhN6m
0i055ZJyqhg6g7DueR4Hcph7hsszldA822m+oRgUvg5XB5RCOA5xYD9c3aGKTrPx+EAwntkNxAA1
NBakFeRphAZ0y5IfbpQdnGe72A9Mz8/UNNUVtRpE4WD3l5f2kNKkFePwoGHYJAVhcqjdr3vfUAv3
+XtqqGAH7eIRqWS4Tz8LeWsqHRZMY8LcPeyrk8IXeM88GM8O5+sJ7sunO9USQOJf/IeFv8jXSEvN
DXdADq4REtlgW5ayuTlXp8IwlFSSxHW7/wbiSvR438ZxvBkW/6mKrpHqXn8p6nJde5OKEqmgEY6G
rBlbko/NN6vuhG/O/upV4ox+Ps6Yp0zXpK3gqjsi6yfprjGs5PIzvX8nrbZkgwx2hXXJDjSGnATk
hDSlZI4dETG/IuvCMFAqp3P3wFu+ChMtYlIgKQ+vhW9i6RnsG/TR6CrPh0rN52MOXp8AgWZ5kIS/
fyzAA/Gkrq3wB5g0cAkF9ALg/WrWmok7J81QRcZ5kjKY9/l9NB2hqY7VA3yL0RwQ/qVclFGFveE3
G2q8i+RX8Bixthn7w9hpxUEU9cLyq37EtXocR6LXsBTk8LmrAxBMEjCg5W0Zv1eSZWwzR/t506ZL
GXz92QthbQGJwhYfM6ZOgdkxedkEkehf5MsXBNVsw1CI84iOARhcsR5Vw5iOFS0qsWA9tuNzYheH
NpAcEupbJPktNR159XVuG1p0DZOI9Xr4AmtEyv55uh6yXyJyDtUvxGvJXvvpabZgo7Lnd2/2wCCn
/ZmnOwguMHCVOVl9QL98eHfv7tPr+knhj+IRXfPvlRZph3t8s9qpOrtBMN0IxxEulQLn30x2SbyS
TRYZx6EUl8XpTPEln6T4uaNR1heOYGT7dj/6yb3KgWpiP6x0c4Ud87zcorGdrG9BvmPPz+haWSf0
QRVOE47s3C4cyXrEzXJgxCT+hx6kZHL9VfaP3dV520ZYR9pem7828u6+roOv89wNUOEO4P9IjY7u
hsopovvJcLODEr9scVZF9TzBPA8iMwNnyyC2EUJhldh0Yi9oFLZeEfDFeE860DqGe12QSyw1Hg0S
qj2QpQRD4WaN5mgJo4qj0CQ06AV/4fYMAr1YvMOIqR7H/lSuUpcSTZysibBRexv7MDjoOLs8Tv2F
TaLsAfEYAG+klD2mYDM6KhWyCWotJLPXy8zSqZrMhpAXaUn6xtUJu0m9T8f19Inx+s6wgoBX7XVG
eGoQE1+ncjshoqI3FgEf+dzFBJYp4SXTH/5FmLAKypYtMyW9Ym/052ohx4ZNhb0AwVXhGcLEtu54
TSgs+oZuCet6egSwYeEIJqviRDnd66w0GM3GYebRw+Az5WYDUBO0B7oolv0+W+NSdylV43YPrymx
R/PFY/l34xNBBxER5U+sCA7t8Z0RpQBKbXCs3Tr7QzQdZnW/1CzqbBFCdQ6WAau0TSxxkfilTf5f
RO+dhrwD/pWpxQqS2OUShw4CfuIuTMWLspew6YBYJDRELUR+wZvQVXIyaxzQ7zzaEMJggvYG1yz8
DNgpIdFog5uRInyXttG32CGyQz7ARzldjLs2HMKAxb/7WQk41xDq7FyitJv4Ct1b3YXd7bWAq0AQ
J+GSRdJGDx+XZPndU1V08dS0qlK77U4Uqz2APhKt9ThOT8yOE4I2oDlWZYJBOwNB4iNrUY83c24y
N/MXX8pbIbPLcd8PU76hdMb0CZOqgugyTRpx5XIK/PZla5JJalhJkwQOkFBmeBrdxLR6QFxmLg7g
MEEgeAmrlJDqbsZog3NVb4eKw/gJmhbplGKC9qPMZ9+AVyYi56b1tJ1+BhdLdkIWgQGGAhZCvfxX
pv383Y7qaEKU/PqDu/0+s7ZwluMgcz772nwwKbhfsTMdZV/8pidM5/cAoII1WD92H7f0udTPC+6G
LJwNxB1ecq3YIcke9BQAXIqe7G/s2qDqQKALLnkYsp/lY1P9AL8SpHHeQKjJ0rlG4/14eQt4v6wz
AgjKNQyLAH1G4uWSnzTeja05hFhyM2frPWA+DIEJQIFAN8J71WAtBJemjiyQL0UxgOm33480ua+N
y0siDvsPYWfWnDq3tde/cupcRxWEQEipfLkA1KIG0eMbCmyDkBCSEJ349RnTb6pS9SWV1HuOt723
bVC31myeZ8zOhgiIXY1b4zWtVpTv36vzDzly5lIB7TunxcDP+T9gZf+vAzmgaVF7xeIRaL4Sgqhb
yWfnRZ/K9Y1/eftqkgfdbzM5Ld7HLBo4pUfxy2793YjNyrpx+uS/hlJ0wuYi9++4ovrP3ImjmrRx
venEl0l3cZlka0rm6DcGKBTLBEsZHqU8NFaIxfAmMiPNF8UbysRpiauiWGoYC1D4hJf4TXN0F98n
+vjt10GP5exi9a0+ai+q9VHOPGsCk7AC4Pewerzll52HNxcKxIh4MlYmLeL5yt5Nc+eKXv+Nfg4q
7RACGKwYbhr3NEbRNr6HBfBwsnN+pxr9leojxbk6jPND7ata4FImZ6C2d/q6fZ9b3tKxpPRQVFNU
kYmffU+dXnBJ7Ib0JhP2LdcMZRVGyTssPbxp3suuVkgokdQNiIMqq/RqNAlodEO5DWUAAmc4HZlJ
7vXZZx4IHwZWb2zEH4ZhfHxmczODQcEm2wQaflzhZtOg59wt/eg9KvHMZaz2pOvj934kc+kYpQDG
Es0ZhkZl/GG+iIh/7+HFQgCC7uLEKnFb1cF5iqs0InEeX6J+ojo9WhfEAwGhr9VxgUNu6dy6BLlw
WBFA4bMgymVALkSO0X1y8rgNnPO2i+ZoZ8u2TZKDseY+0nzx2WaO6TEoAKt4KR6Ucd9HMeidpwOa
ILrNzukCSMHHSisAt2qOqYg+S6zLs0e4h72icpHNLIAcLXTvti5COVKWetJxF8tULOqg80xP0Cja
4nc5+wrbHzIROBNnR4+5tTmWM/5UHh8H8xM61kdQweU/e3lA24xnovaYcB4RqvJ0UHuyrMJLZyX/
mC9Uf5CYSKQu8cNW+cfWJhpBKauwNIwMUP1MRwjppY8+PteHa8MGQrSJbtcuXRj1YLH/7MF+5Sq/
VOg8/MvcPy3HS7mPe5lCC75bTFdj6gD+leZQH55AxWQk7vOvCw/dgKvNHJT5CQvFOUQ3wiyElskC
u+iEMN70alfB69x1ahT+O0TdKsbJLlIZ/KZ2f1SJecu7rJTw4+chilHYdwhhPFmnoj73oRkWnuDi
M6tyTlMNJw/hgJUi9dJ8RDmB6acTJBsIwBovdV8e06ZXNdP/FHBMpYcAxC6QgBqYYGr+LiNPwYr7
4PU5UTZOWPeEhkYPtdhIbkG66CWEjq4BxRdD76IWNwVhHZ33oPaAKuCfbZ1LmOJ1w+Ec7WQ8sn9F
ptnhd+gJL+1iBsBRdyZOJcVIGOHDI3a2TzbO9URxV6KxRzyIyjsLbzZ+lknfS5cajpWS+K/PPGh0
Q1tjhntgnSVZ0h7uyP97h0tirCsUZ2pYYbd40njIZgSk2ez8U0Wdzc7dBR9HkWvDqeniwXt5L6+Z
tl466R8Z3Rapx2Jx2hqbu7Cks1k6U48ldI0T/8eGjVcOH940ix4b+E2rgpBQ3MUVF1jcVbVnJqjh
wttqF58I1x9IrpvNCXmSvuhNT8krQoqy1r2up8wgSrlwR30mJUcqGMUMkMwp/viVxYywZtKsO2OT
URlMAGIhp0NsGfGZoLJn49APda7J3WdlsXlJqkV1gAkjvuEP2UUc1zhl9dvZwxyZys0BReS1qK9Q
TyUpoUQ33oFBYfQavCtltrM/a0SJdrnQrBKh2x29U0qeYAzJNkdiANcwBLSIBTmveLmrJcYKr8ff
IkLAPdz4Hf/uVfBcYqTz32rcJqdDd6afhrtZ30vydNTFEcls7KAb9eEbDhYf2lrrel1KAYL23GWZ
+e9Qxmqny5LTW/m7GcYRqzsh7whxiixb5L3KnLUHc4SC+Alzr916b4eJ0lOWX7+ePrwX+38Z6MGb
BZhSIivTZQYBV/fagAUDlEHBvd0GV6udKNO+98Aor3Hl5PhQx3jiggQ3g2sdf8syxYLZrlP/5lwi
DVgBS+qoZ7+CLkLp1sNc4uUUTJqAij1ZgSPe/TP0IlziKIiM2dUZAHVB9VbwM2/K4MY8pQeasdey
oyTlVMxAGAWZsXkDKKUCGElxjKRu68mrdyanuF13XRVpO0faBAXRqGziO8omSsiYARavxtO4L+4R
KJEdlR5uiKRgrVNYmKhDBB9SgvOUJTxhOChBxmlaohhEhQUjhdQQ6ykLNdQGbiZOf49X5zdMAXbY
8Pn9lGyRTZqXUcAd0GSxTW6qnIezxlIDPsX7cMipw8VGnC4AGPG8155mqfsuUNJm0t9mocJdkhGm
AAax+hI/s6CzFTuPEYNP2KiRgMhXqLYzQEoYKAPDGoyhf2G+f7LppAG9BNecy3fXk5vT9+BL4UDt
D1e70RNe7IW9/wm2j3moMBOUMY5Oi4QmgjIRlir+1gxDrW6fFqiQuM6PyX1USpTk8K68bnJjcS1w
kAJxcjrMd6fxjMPoxi8sIpRO406EQTTssCS/48YvJi88aYO5sRQrcE6+B8acM3xdYrOKu6HqqaxQ
CgtlsRJFHsTU4A3+QWxdDebiD17zrtVZniNtrsbGlxqrcbHHHYUDXXyqjzDHS2L83mJ6k++fHDOK
OEExneAiZdbNyxhlizcxNJrx/DyiSJk3djHLMc00ftdH4wi0S2FhvOFxLVbmHOIQfvyvNMiwSMmy
+zj24zSAkbLIBHDC29saf3+dLkwmN6b8nnqteYO4PWaLD5kuBLDHUZmn/JlOS/HeNb4ZiFbxuZGD
fhxBLsweviBi7mcGSF0WT0wAWAsCHMY4/E1Xw4GN8yZ+f2eBxg8oUFI+3+LYU+OO8wEga3J2TSAk
nUjBx6tOH77hXGP0Gb6cG/qHWHhKzpPuNyslFo9T16/dhmH3eVQirO4RQmpYZQuAZKdZhcWQIiL2
155jhDuc2Jj6sPPJGsRUn+i+7UATwnEW7Paf6Wfa/+nNasouMwx9yAIXqiC1yvXgHy8fvTdt+7dS
adsT/H467ZlFY65mT6ZMJIX8Zt2/j3ezLgyJO7OMcGG6P1ii+R48YWyB/uNgooO+8pQdf3ZDWaib
icaTdgNBMnmytb0BQW0vYScygxd79NXP3AsyRIWbWLEvHoZlODz4Crm/NITahb2b8ZxgeBOie29m
8hmraJ/Eaf1YmwzcmitbKGnKtjzbOVaa83M6QBD5264L2pfraglUCcIto+KW3fX9t3JSq5jfl8/f
cl5Szk3y+6hF8v31DsG/zcvYmDzmN7/yH1NGKZAIsvBW/mmTj+epg+1slW3V4LpADQtebA/O5rR/
blrB2RRHDenqjS1BcccTUTj2SDY35f6WWrtmMkjex/M0F805SQ+MnpX5RV+Aemo6M75pmf8NS7hD
qIz0bzNE6uUTwgfojYzv05QmO3WKHtvq2YfFKJwFnVJnubxP+la1ulnWbz022RhP0943+Y9noEys
8yGNBUlQziFhJQM2yCcuE345VCeJaakUsTCfYhY+5hYwRdpesMnGgk25JrC9Ryfk9IifKY19MB5r
9FBKwiRZcu6jQURpCf+a6dHkjgicAoG29PjZjvsCZJeGIATQOp+pgpH0/J4Zn4NEmACWZuEw5Scg
L/oP7KFdgi5EPxIUjgkt4N2QCeQWjmSi4hR8yGNy4xsGUzH9dxIIPhONR8kgPrsEYqS8eo2viYGH
4Im5cZjzU3Ao9H0d2dQaPI44Kla41S19koVm8IQ4HJjBza7xM5Z2l53oijqbHTFIibRwcSJSNsLb
xmCFQ2kb60ud5i2QA3XaRcsf3rcDVpn7VsHifuKv84PK03U+dKPurKJ3hrpjbQyG52ZkMCQX6lXm
l+sXD3IX9g+5WyTYpO+mD+LxTEkXQkUZIaLFVs0C1sPQKG79Dmtcn6VTtNH6cgB2QftRYTM0/OJD
h1fi9WbdWX7ozfDkSpRRrgt5SHtM0Zs1a/CO68chq4ePA0/lCwstHB1KBevr8iIPDJ+369ea54Mw
4PD3DCnb+2N8W6IkLOb6AXmIv1sDbpioS4M9+zGl966G2aQTUJgL0om6agPixjQaJNneiN/+Y0OV
PEFPmRDGEX4ygYexe2KZSgmtLwTI1DbHYveqSN8uUTEV3+wHmeTDq2av4ELNsMVJ0EDbKhCSi4Y+
I4ZLceECFRJsxVoutQlcQo+MqOX36EHl5qHYST5OjgvV/NW4zGwWTADFbMXnNDq9Uwgt1DZciV+f
M8wNzpNEFVeV2yEiYap6uPNO/m7KCPXx3TUtJayYMEAkaeeeOlH/7PuV5QxNoislwb/p0x0OUQGT
NmHshzZQ+RJVQZ4gPrmPxM0Lxt1thz5sLPxohv9Dk35+pypdAHpi5928fCMBo7h6+aBFEU2bgeoN
FnJcbExTGr4wa5i9N9+R/PIKoyeBPPwa7lXSM09nRC0pl/V2+hj5a85vCshKHTOViegP07EtweKV
KFfiEp7DeTskwszJ3ajh8ajCYSI0qgh4CHQtCor8wtq64C+6eQ2IGgElIJCAyJBBQ2o5UFIOfvUO
UMQpulJpAMSJQU1zG0e2IIFqQAJ1WA9JHTqTlBF0SpCSS8NIH/XHbyA+wC1c7ARcBm1kgPhg4Nqc
sBMaVocNpI9T58JpJJHjVil5hz3e58W9jQj9dbsEUtRCEr3jmwBw4EDVI64Dn0VSIwmpwgJhwL5F
zG5lIc5uH/aQZURXXFbl3kjSRW4QUJiby4Jka7GbPZG4ElU6NcESYDjebbO+wJvoJq0P5QJ79y04
zzgTeMNTXxFcka/7rEejLoxFYEwEhSbkU7iXJG9dwHBXG4PwBL8cZmEWkeQxmiDhG9dzonD8o9BR
uuvCBuLegU/9sAfcKXcix8JWWFspIyQPTg/NJRhDnAogKmfITQQhfoX5MgdLUfotpZEmoppMBHAj
8nr8DbIHneJfFz2c65cQbe94l3R93Pgf2wTGgJSN3csc9yYpbKsLaKYz+a3p5fElbDEOKg5Ieov7
ACc5uoZRHd9DA04LycIM63EiarMHwShBjl/O1Im5yabFTFxovJEFQg2PldEjqMVYDM15elkYIfwv
ELMd50Ig9IIIxmZA/gxXCjblLjTCeiW0D8Itj7Aj86WUwtg6KltDVIJcNsmOu+TTGWn9DVsyIhOq
PX0pIYIkm3yIMEyPeFp6DawN9+TlnYkczmDe+lsqfqHOLDc+DMbR6UfdM5dzDKaXrFVwVxenHdMX
okRxZ40ZTteMEiF1zHxylO+SRmM7oQ6EZfvhE0Y5Nztls2j9bNjhXZVwS244xQFW8R0vtzsxPcA7
I7mY5KJwUGHgAZ76sCzdvWaVcv8XzGiF5QOMxvj9QF7ZQVkR4glQoj0AB7wvgrTQwUwYkUKjir3t
2wBrQdPKlYqDSb1EIYDn0P2M+0oJdlGaENaHRKORPssCIjVQXAhnA9hz1il+LrGnWNkCCgU3ik4a
gUJrycKA3xa74ZjrH4uzNpuSbsDDa51OkgVGeGdcmR6eAGsQpM70SAkIBrlPyEW98zy3z1THSFd4
LvAc2m+v8nqJ/IQ2zwI5W3CJXWiIk9ckj+WiMopn/BjSjRyh1xuD5MTxQWzv17BVeNdcyo4MoCUx
whzAAorcd7ub7aL6kDRy6JIMs4jolulmwDfvcndTzmAtdFJYIAM89aWrYb2E049RP3PyWOoWmCxY
G24jir4KY/lSyHONCxiLb2ikWjeCw+plfCV9VvRj/oAVTBycXKdxNnzwsk9WNEA7gJb6Nv8+fbAm
gXseI4gcFpRrsP/LSufXqx5cBoIHrvODehYPIr7oOpK7/CYmposl0bgykY9cnrWBRmirEwCrW+Yv
cPM2wNPS5WCLsGJAQ4ne7JQbnVNIzGun5FP9LX3LRMB6r0NVjkx+rpzka50SSvpVkDPnXMPdaE5R
2yNSHKOJc7sUoUDrsSTLiWWMKKwmrMdQcG5e6eA082BqYasmd8Gwqm3uFCjP+xNLWA6pSIrdnwkG
sQkpD9zaF2guFYIChk0MO9Wi5yOGPLvSWH9P+rNBxEbvXOfCxLtOB7bQelQ7jwiBEaBo30RffwjH
T4wS5YylksnmZZQik2Kl6sG6yhbgaG0jKUEUlJFC1qZuunQSVsr8RXhUz3aQEV/HDCX2UfJSsjNz
TmXt2AMIWZNo1UdwJ4aQUABCQjnRrDTYLXvhZ36nIb7hNZ+P4arx31M4xkHNfMy5MpEvHz5wh5Bs
zD+v0IrYgHO/5ObfLS80BEmE8zVrG1VAkr3DIFCeoxbSKfnQwfRGJxZ3ANqQ1rn6oGZ4zv5cef25
wPAURnDQCTV5DVmtK26ZTtI68kodNhD0S2wt1eI0I50EMYDXOmMlwRsXqHPTNV0BRhDoJRzU15uk
jnQukiROwszBD8HfaagsjFn620wM4gfJsVM0YyTct29t3knyoyAzJV5mbgxDPwdj0OLcmxjMLRUa
p5w9AceojN7Qv+R0tLOCfUuf1aT/pqt6HzjB0OsDMnM33xvc0XKKa1A1OeoiSZarfzLhGtrczs+p
poEWAHgkwwGe3gNIIgOYgaYJtYxvxnudTTvoZIVkd2chkvwc3tpRheoOEmMwJ9rgFXUnWyhzoNES
ApdH6hC87C78bMBJjVXuz6d3nRq8McGoXRacv4yKzR5Lzrc5J48HALcTiqqAdcjQbuMS5Jvk40oM
5Y4iwoCNh02NRguFBwr9srxWMrqIsz4fcPmvUEU/85SE4NQOhc/xAXfIbig3Bi7FWG6fQXBeC37I
WHaiF3mJOu0TospP76zSxQfUX3w0SNYmyUax7oFIKw69CAZ7LyoPgMt7qJemnGwQzWsF9fkhXZ6Z
urx8rDWmyaNrBLryNlfmE/id17/OPkSou9GgNybvvSzN7WnOJ9fl//qjPSAKnaf5WJkKupKMeUp1
nEsuA52YP8P3vdZXUCx4UlnEaAIxmE7y4Za8S0auUo2Djz5vD2f7umwP0OBbhNcHZYu7GfYLiGan
U7rneeeQJtlXT1wqvPo5vv3mcR53DkX8RpD+ZuB1lvTWF/8esuEA7iznRZxTq++t8/iDqD2+fsFF
De+/WXJJeocdeAybmENInPkDxrnkA7p92VPspeFSB6Qa5GkVABsagiE9DZZzY8lX/oDyICakRRoh
hlg09tun4k9zqFlIoRu4J5beEiSWEdwnDJIhCx44N+QiPduInqSKBbmfPmPjJwNUpqBzIirslGCf
DjBQ+gMP77ZiUPrqhB5IlA+DsDf/AB6jokxbjvTZZZgCy6+OwmCqfxs42U0aFGS0AEoBj3acjj9+
kchjkyIVodw4Wj14rCWo7oCuLelMs+cKIPduDgv6oBTTgNmsnrhLWC9AhCXv8QneGzT+BDwNanMz
zqN0irMVwig1dY5BeJb1SgXCUO6F/Mi97mWg1y7QaDNinStl5b96NhhWjo8tC94h2B8DBMH770+Q
BIDiygTTncUKT6UJUt3qDqDjDWUUtxaPpBAdu34Jj3IXMtrqAnDuxKr+T8lLYa0Ax+PBQmbYtW49
jgBAkxREZXd8G3OqoTgyocEjQ7DujBaQaGgAAu/k8nuIPBX2CqaWewX7SN/pO8jxbOEWSRemy2Ou
ETl8NrvkNIPAyDqRTQXVAc3M2h3BfFoCQu2x4XWIanbEtzv2YG2sTUDo2CqsNsYrhTkWJ1zT/N7c
UiGJfWymaYxkWIzhFYn5zawMOsSzOrzHFaNscQs84aENDrXfXV3jfNmjJzyYNb+f9Xt9B4TBKPm5
GfbDLtaqcoOQ63rUEmNeHbsxqtI5Svh604evdkGQCoLoF8weXo5lb6ovzFmxxBuAv2v2xo4BKIQC
5aLmPc3BKM4oSnPD14Bbr8v0lzU8IQZBFJAOm2X/AJXN1+hKn5fSm95tc4peS316QSeiRspKD4oN
9XiMDKg+LpN0XaJXmfGh3eofN4UXCaQ9ht7M5pAG1UbjI57bWY9lXZmwufA5G0ufSmC6pO00JR49
6DNzWscGreE3BF3SU7R1wd/3MRmB/RmGNNtyL3pvYZ7ts5/TBF7Kqh2lnjkHN8a62CVKbVhOqMh1
DwXY4/eylw5fcctYhjagdT/lsaQgqsbdBP50dRu/cJV882m+P+87KKu/tW8GSTXH9wZiNBZJhqid
AEqR+xYWT88FUFM/lgeIYC3uOrKzS1B629w20HWXN4q4YjJvWOu1heq9p4S3+KhmhGPy9uTNy8cz
hMsctRjTCYRrTOmVTFaxC1g0OX3RirJW+dfvO1LPDzOwwDe7z191ufm6UUE3QDp1nCAaK8s3QmSK
bHeGfjD5YUgdE3YVwZ4AAakxVcQ6wrCFJhmSMNAMFu6WdOb5bQD8dtzSzF1nKh+texqFhOTDEYgy
YLTPoLUGlInPEYMZffTGpIW1w2CMpIjYWAu204oKw4eafBoq5Ils9MHJf7E3D+J8f+eVrwvoYhTQ
CMNWpMVxuaLy7d1wYboSv0g2x1a56FmwjXjCzpG62YUtcQH64Pk/O5rmEbtSp+KJDMh4J/BFSZ+Z
aACCFZ5qTHaUZIuuxabPxegDyNwllX3z3sETixyMW8Xu0QYmMuCnOjM589wCoKSLtWyY5k9x4DoM
vAfLNODNhYDuTgWQINl22awXHbdZQwkkYKAwP2s4QxhQfZIkklKZ4UZQWNKjQurg9ULuG/Q7BPwV
1E7M6pMryUtzzGECFqT/JPF2Z0YsGGgENpg+ho/9jhVP+a6je2zaTfSiJl/sb0B/BgyhKRK6GAnm
IjToAsoEtAAwhsObniaXKSrsjBMLihOsLHogP8V8cqQTocWQzwlU+ljX5qzXCyB+UP42zH05w/zb
JUQzXCBkRvGOO1ofqe4pbDFEl9DB6qiYSX+AAvSuGhEggZvFJEkoZ853X5/v0166IKeVPNWgFNhj
7jzhUJk3piuhSYcTKGmJtD/e0xLO4XtKNBR/NqzxiYQ0BCjch7m4muigDDheocGVbFF51KADBC0+
IiubZAH9Ka6YTtmABjMVLFnOSYkSuTJCatN4AnehuTHYaV6Qn8GIuKflneUzhxpZ+KWM46Ck8FAd
VbEKCu4EBbQ8dSp9zUTZCo/f9JpDuz7TItamb8JfeI78/kEgT+wbIho1QZ5Vuq2gTnh4zR+a5D9k
e7MBfoa/pas+GBEkPoKgOPs1PWB7pHcHliJcJfCwafv+nuZ/BVGiHWWbE0HBMqTgdaCR/3uOoU9A
3M6GBEkU82h2evT36GhoXm9GS4CaHe93TDpHl8aYEd2PGEbiX4Rv5+jOcd6FGT1KiMIoFRCPgaAh
wEIKmhvD9CtNCJzWhFJ3JioP0blAH5eoiOBpia3zvnzzJvnqSeWNEAh6Lqx2IqVyrPWptfcqHqEW
JoEv0Rb+UibRvcG2Xy2pdOoTfmwyxzcKY57tw6qSJ/C+O0HZLewxiyimGBVfE7C8FD8Mq4BJbkRg
BKfI++l7Sjs65YiVQKHruZu9yEgVigHElluiS9D0ikc2Sk0xZprD8RznKLmJMWkSbYWF/ji8DnA7
6LLUEq5Ky0aXyUfpkg6OEZ2ftjHjyuxml+VFH3GmgSRmgCDm6Vc7kdL0wKst9jEfrQ/ng9AxS4QF
Ui2Zo1HEl68/Uv/Lzr6KmJ4u29MAfcJztptUKMFEk2ogffau6IXw0L2B8BsB9hoiyDp4Id1giNMC
jRP1YRyAi3Tac1gNWFkorowIm/vEu4ySGWUzzUcbC4O/E2SYoClb01atogqFFZonmuwFdSrGSlBa
qu0bZ6Pj5rwhxNUEoVdiv9rbAxtkoADPDMv0h74e5YepnDiuERB6qQI+KXClv4MYvSUbIa1wNplX
cNqa3o4r+hF5yuqvzLCU9VylgPDZis7gQiTcuKc9nFPaE1dHk2sZ9VlFyfjx4MMqh46M2IAn/a+k
RIeDQix3KlsaXRqFYijJ64IEpAfQnBonNSW2NKoj9JXHoClJEh4sFCVdGLqg1LNpbQNXpvxGV/Qc
PShMc7tQPaMTbSkUrmXCQsMD0oCFZzknMqylskMtubZ6pL8pkxc6FNZNUXBQIaL+xa4F74K0UKJG
sC8sLgqz0PokbM2q2dMLxmoSgIIa9qyazrEgeXMG0VGQij9TimRuwbifnG40u34sRbVBDBOc1Q/u
KkhQWJ+44YhSO4DI8pW2ocDwTUiNXQMR7X4Q8wc7gTFi0sXVMfIhUO+C8Bba/UqXFZNzCEF/8nDp
dNEBg5a8BcDr1nwGayupSYeLFZ1fmcWlUfeUiPgavBzm0EDAeY5psFME2H09/O6s5mbQNlei4s9G
iWmGEz+xpNMIaKTY48l3UfwhEzD8TwA838sJxsvohZ8WvmhDzxkNC33j6zybP6HDtcypO7sqfPn2
SBK9+dCRftKm1DZM3igtkm9+usVYle/Vb+rck/uDxOM9JZInbKPoF4Bc4f6Qu/SDsIXSIFZMqnjy
Pqni/OHboDcwX+JG9ZGzSB+rknJcAAAfVOlfhQFw5Isaok6/nDuJY2ABR/Zz97SNTqJ9pcxkJPeN
/PRfdTGpJ9xBZPy19eCS7pyC+sxOEgy+u2WTIQb0Zby6MI5oyC94/1GXiR4EK9AAHxSo2Cz5vc2q
Cw+ZmJOI42ZDVGH6EQnRt0Hs8fE6FnkD9EKqnbP35r1hQFfrq0STfVr/6As2neNlUTIIcJNOXwRC
CA72IgIAGr7q0Q9h9hS4dWpPixeFKoXGhcOIeSkpUNWdNRSszjOTMgSb9UbqX+WMG3HyJrCSgtl5
1jmCpuaSpVNqWMCFKXZsdNTAuHCQCKQL7jzz+zx7ETjLxDEVC2ZyI2vSeSZawoE39ykETzrOq4I3
1jFGMuNDhmP3mS57h+rZ+i9SOiSuPI9Uo0R6MeqMCBQ79EMu9LVquMbmNxHePpvWUedYMP6lPp5X
anzllOmhuhGu/GfTgSR+oWcEn4omDyUYDrw58o54jNz6oPBUajxOBEUrqluuVPKpizHeQDhUXT9b
DLguHLGjI02QG1CJDb/lOoFcngjVLWfb18YPIO3MfSS8aY/y6PAUEtsSe2RwmKU+g+wOaSTRLght
qR7JedH/onvS5S8JT0WJc54RB9qkFZRPB/D+VgajY8ZXdl7JXTVYg7Q+qBWVszPCkZKSNrXkCdFv
1P/mJU/RU644z5xGJOYyNWfnSEjM/Zdg63ZrViKJ9FlUCHxU9xI/D2X4OTTLap67tZ/NQf/RDHz6
JwcJeD/KlyXVrkucg6HrQmOjvt9QXD1DjhyA9Fbm2YJhP3uqoQWjXEBkUgtJMCfFQgmUB7a/AWXz
BZfrPRoQGf2BXSEX0pKDU0o3j65qD4g6gTi1i8fw+GE9JuCVpiN51nmvYgOin6jE3Fr2edlOP/Bv
P1E1EMRkjHzP17GZ1CENTaG6wzaPqc5LV0jKNCYrN/cUKZRc2fdfheuVdGgu9zCdAtADbJ9OXnBU
NQSmL/bCwnujSz5TgoG8uWckV5ztsz1qXDBnJGLpmCj1dfzn+jLZ5MH8IoOokgfgW5mr31Vw8aQm
RxRbH/lA5e5YHndfhPgDEDpklCf+0BNuM5QtxQ4+IB0nvHisWbuv8+pmMtHgtnl/a9Qv39N3LAHp
C12QhPIp882kHqADvBZdADOaUe+QK7F4KwHNetr2AhJ/x+8pIw0Q6nXAXj8m5vaFhOX6q2zbtVTX
X4Qxu5m51dFDUPk6sxlmX521VMDSL1oc89t7VMyLOPvK+JLCG+HOLzES5A1SQEJLAlGCHD5KZEoT
UKEsmAHNRhV/WSpbEaAxgzni3EV0Zpc05xHHUKNGeNU6g7ls7Cp87k8spWNzQbLOtKkeY2DKyZ2H
mDyC+jeQcdYSLWafkHzjzLJk8lzfWYj7aJDK1V+m8DfmolwxpUkK5ivyDPQFomUySbor8mP1W5bo
mnVI0jmchgCkW04hjwaLOzeZ286gIBODP6QjGaeebCkp0oQPJ/HFMsWitRcEPuioilElFdz8P2nT
d8HewZARajp/2YnkXVT7Z9J1gP0UDVibZJqByju+cBvXI26fD7Xwy4tmixkwpwI9XLk2Jc1ckB+T
0hGSrA1Uayp5gOnemX2hzLVvEuD9M2DCLZTRN05iMraIOSiOab+A1wo6mZknqwyS4OLtMEIteDr5
d4a6N2U+oZTJ0O1OkExM6rU5zWN1a1C5oFJrzGjPgQxBcCH1XKn3vvw34yHhmFFmgy6JNRAtuVeF
1E0IorWtNm3WAMHMcb1Gk9HfmtsBBmG6ThB/T+L0lPLtr4LDgwJLw1ZHQ4yxGqjEUI8yV8OhCUoJ
p+N9ZlfUDWc0q/CZk1vI3SX3J5kK998ScVMxZzrS7315SRA1MS6QAusluVKHzecE5Tnf1DswTp2p
c8/c4X8FiQOUJiaGM/O1tmBp7VAQggpjRCfCaWXUcpIYXbB+hsTWh7+U5KvkM8LuREd9TAJxeFZ2
ERfx81e+hScguf8irQqvf3G5vv4A/fkCqeH0yDKIz+c6oPdPaDClJkWPKgOemJtBeMIN+LGvRDu3
jdTOpQzDPBJs/2QKnCpSDkoeHC5nS0Ya8VX1eyMD4ABAEkwZYIXhffij2gZtQmW8VsRiQKIjYloa
i4yA5E3LySjillovKddb8gd5WyV9Ug6GLuBziWxpGOIFQie9lqlc8i+IRhlQefWfy95EytnkZKLh
oLu8LskHDf5RBSWXj1CvYiY6MeP2C2ZoeEN2ydg+5iuUSEQqFAbUOZ0GPiq3OI0IlL8HOqOMEMtx
RaTuJekvBx4r8BdAeArmPdrab05V5rcUzWWhQYYb97HHpX6F8gKyFyLU1juNogh+Hyu4Bh6duHIh
3WaRjDBIgU412x0Zb3u4IjuR/gAp3YGxKmtmXLlkgWjuZe3vTHrr0wjBriMOAfFgSB8241VQ3iKm
x6AhMilqub2gF3C7IdqoyeAQtlk6wxLoqJIssmouRWKrIwU+b1Dqxl2a7E/0u8gZYiQoqE9O8W7G
GutdQ8Rt9GNFcYD+meFUkqaL2BrkX/xECjyXsQDkphNUMyS8dfx2rj7WT18nDX7M/0CrdAuoIzKr
jb8cyYwnXlooyL8Pvhs8SOW3Hn+QD1aji0x3w7iOXZvm8Cdsvd3kTZlfPv7z+QW0Mt/jqrQf5O/E
T01eXcYiifhYsC0wJwjuKF3JIV3prqK2QEh3xnlBlob2lUFkEWl6mH5xCFd6HGTqMg5WNIS9QOct
NLGO5vHBEaGTnevuLeHmcp5fp9EZ5ZD4GN7YK9oDiaR0ZkQuwxMvZ0GOjuWJIWjL0dt6Io1j+yW5
bILKurmo6MZ0i60Hm/Ru9EIgDESAGgwKSqm1Oio8fgRbjNQQgzHtknaD0GnyYSbaeaohDmclRLQs
+hyE2vOGsTLoXoPLokJ8Ih3EMWNeFij/6C1VFCPyP6WUuDZvwz3uPiqjBDXMarsgr0aUY8t827O9
4408GeKMl4/DkcfdsEz8JS+ejRc/w5Tt1xo1BuPZbwRgqF7R4RUcuwyHwCYyEftPl6yLmQukTayS
JJaUECWRjBSS1Ac3P2hfznA3yFyMYtTIac/ceTcUF70+egrIjzL4BaY4Y8bo0TX06BH5k72+pJGV
sKgiTZMybjH5R24gQgOdGUaoQLhnrzzLXSbM3Umt8yl1AEoMHbdaokyJXmPOV3KOkbzKph+/DoOp
DAvBahJqNJv4/ZgIVMrDIBzH+dCtJIgKW4bo7FhwcmYb7EiZmTdEVQ3xHgdMZNZHl9FLbnbjXkPU
MOxICk/xg3zI9Noh0454IbwiVxzULBZo1rszBjtw9nSsU39Ty/EwiHyHerMtdQBENli/mI3jof3m
e3mDi5TXLNcPBkZwgTl8tGYoaJieQLrZoQaIDJtO/4vl8EIw0mKdui5JSqfZkg1R6tykHFfmIV2W
7en/M7u+/38b2ml0NUPr9jWt1zH+0yTiRqm6Zn19YFdFENWQ1g+oIdyZdyC6mg4ZF2OAGRu30FxQ
0x4ISNo7zxGq/nGDT//jWG/0TPpY9+i/ICPseR2sbK0NumZ+QnR1Y7xTJgY3XD8VVYqnrZLNNu6/
//Vf/8d//37/t9NvOS0v7am8/uv6KKbl+Xpv/uPffePf/6r++Wvv5z/+rfd1TWfw6P8+iv80ejRX
jaLzvN3LJREo4l1q00gSvsimcJTxrEcUy8lRKY2efSqgEc58GlAqUXkz+gyZesbYIga3Yrx7Imc8
LepgNBgxEqLYM9zTFoIG0J3W3jbeW6qDB7FZdDcnmpIdJG+m9/8+GrWn9v/P4+l3upqqmh21zyRV
+ffvPQO4Txy9+l9Or+qk10anXK7sCu/rsBhurpvNWCXb/HpZfMV4cpy3/Es5PMQPZ5HOFwtvN31L
f8pLY2+xUIbZ96KBUgJ5ZnuC4/iisadQKm0tuC4Xe2AOn+PytdSQXlh6NQohAa+eY4POGGWm8bux
0FrfWrux6P7UDFBERQzrwE5vrkk36W1pixJYxYgtZj6/fM1N1Eq1+4ACMfz0WRjT8IfSTnzZgJOh
rXCO5+b0MnI7zM0cVSoP3MDjv2w4f7nH1J8PUh7YshrPZar4b74BZRceH8P+00JMwb3/fliTwRg/
5pwyofsmgL+N5qd8dKRk54DC5Jxom2L4GCJBEl+FHoYbtRxuKPzYX2f3IKOfMju1Pe9OkoVU1ikd
hMagujRm632ZdBA6o03XIUh6FcMVzZUhvloGVow4SG+lTBjx4K40zVpRKR+vEF9tmFb0pQw/Xqza
4aoa/yTMTSyG7nz+mPxciENyUt3NxPyfhJ1Xk+LMlkV/ERGAkASvcsggi616ISiDDCBAOIlfP+tU
v8xMTNyJO1Nfd5eTzTx5cu+1jZAUmK/SJwNmaJ6yeGS+PYeQCMfaKEbww35Slv68Y4A6pGQbQWCe
LFhFWyPqG/7EslSL09K/N8qc+dRn8+0nVgifgDruDIxY2hvbjqcA+R1PSeFtf5H9/7Ce4LvQn8Wv
aRz2zdDqslq3r2Txmqy/wc8bzqJ1B4bDAtbacLrpaZ3qCeZf43EyfrjKaBdeRvokn9joBRuyT42L
xZXhrEK+mbxJJ+TUghW77OmdHYCLEWzCgbE4TU94KyGOvA2P/VLvK9wEr46GJN/7sPmer8mWw1eC
6/RsLpyYrR8eyPgL9jMUNQcozcWGIA180GPrLvzc6N8hII3GeNmfTuxl3kVQvdl56jkWOm1giLMf
dEd3WHSbkE2T0ApehjVXSUCepqvG2jghkp/52zikiy9SKLits5hmkwVLAxAQ7z/bz+Dh+HlcT+Il
jaH5JUDtM993shcL2uZevswKyxtABX2TXLf1SQ2bTFtLo5ilezR97N+AZdmFXt3Jn2KzcMJeKjsv
RmfCDkW6YLWAMgHQBGhvIgz+LRLg0ROFXx7voW2BjbNS1LkpPLYVm6GVwfOVo5HipYzj0vBA8Hgg
Gs1P2pKAsNhKPRjlHaVf7pj1cu5S2Fnw6uaMuW5KvPURB9Se/lJnuLUZsIQMAx5x8g6u5qKXoYVx
qfnjzPn6DBXydId984o01LxW5moYsinjbTgDHqfZauN8nuzHkhWi0eLG/tWSnk1A2YJXK1QhH6l+
/+pw3U1aqwxN1ia15idnDvSOZ+oR7IOLJblRPNgrzbb2aSCD1tsaLBZZHXiEkcbZ73bGIb3dMxlq
HrCDRDdnT5v4maw18tRbjFnJ2yXWFNjI2QL8ieWd4ZoaHqf0tHDS8O70I6bGh2mFsXf69eLwk/Fg
4K10eWpItHA+W4uNf2w+RsAVmZ8t16VGOBno9CZD4z2LH+nN+JS9Q06MNvDD2Oj8IYEY+PHF+Mqj
6pEDYAi13QD3Jx2dTwdjbRh+3QwnY2kaIiINHZpdxtn8vXBucc84ZJ+aGS+eXDkwAIqRQVE7AV3l
i2B+YfJ72dzXy0fMO5Vnm85UyTM7GU6zaC2a7gxYMdH15L0seIYv5Kg8jS/N9LysB0DSeOKyxwvO
gLm34RBBDtx9nDxoaosP//0ZGTO4NO+ntX5sagPEAkgi/vPYjOCWbZ4N/STISnAyWyY+47dwfrnQ
pNuFcWFyZYd7CAKu4715VLynkdTuzIA9UKyKfd/r7YDrNGa/srlz1RxaQvzmdKagfK13NLXvtm0D
yxgbO3WJlpjdHKNA1826h6Ksb0WYrIkVEGDXy4ExAViiiA7evXEAnxlKeAyeupFtvczhGhLV52Ww
3MGXmRMYiNaROE3jhglnV04bF3AYvge5QCfbm06WCaQI+6Oz+EXmx8VYAyBZM3Ev7ybK8A7mDvBq
s+L1YVNt7r4Cd54qPdf13a1u+OwbhvvLp/mAVXOkMpiY7erZdyeo547za7GDIPgNckEZ+DfdJelg
wobdeXV4Jye28pfXTXJTDCIoWNnyrODYNo7WFfNCGULfAn0RIOaBHbLGYbA0569gTivV/KiNjzeC
ytZpKKvRINgvzgvn5c9hmi9BJ6I1yI1s/JGNrdtdwHuDihnUPOLi53e8jVu4GPQthl5v5CWTHbip
mzAJ1zPWY/x8zB/E3j2M2Ywhy45MBSJAnnwccP6+/W3PuVmYo6rm6z1FufLbBMyOvxpXGH8UZnU/
anz/Zc3ILTffEYweJHVen1cUQNyNjecQPsrB7Kvmd2kmrFBe88pQ2T5kIZebj8WtFyviuFfM507F
cIDZY5fj0WwMew0nBUOMFZ0QrB1tP5rVu9nsZn23jQlzxE+Uo70ecdg2qx7fZDzZL1tmYTosPYtG
Dr3YicUalMUnY6E93LDOMoo9A4hqJ8YHHn/fpME+L9g1d9Ot2cMEwooIKPAXnRt2e3FhoEfGuyaL
9iMWrHl6Xqv1DPoZQ5fxM9YpTgw8RVdjj0L+qzb3TVhPh2tOEdftBzucR2M2Nj52O43Uun3p/Lj3
npHm1sFKXX/bN5a1vVOORoRjyOFe73UvPW4Ca/+c+vPUWvV4VZGVHv6fmn44+X+qR+1/Vo/3Z1G2
udpRDbvWpm/yPi+yJw6h5PHBbYXUyHsqbynXnvqLFQ5l03UUrv5zGavI0uF/FeVqn0XFUJso+kj9
O8z/VsRW48HhnSvX8/IdM/V1BlMJTRtncaL7xkR+N9aGPTZ4iley5CcUfMn0lQb/+SgGQznb/3AY
f4f53w6j66rzuKpY4YxbG+GvGlAZjafh53vxdbx4X/fkZjy3RqyTPVGZX8wcu7753lTsOr3dDf3S
z0kQK4SDtkFpZ3AC1W3AdDxwqedI1WJSrhafIXUlj13RGW+Wz30HLBjOrK7nrN/m2bvsohzMncbr
MS6NJfxI7EFTv+DBiIAu+bAtR3NUJnM62dPo/LG80MzrL/yer+4ZPLHl9EYGz8/9l+eRwiYvnf2e
UnMbjXRqAMYRGJNTAJJeelZc6gde/N1/voyaovxfT9VgONG4of3ReDz4X2us0UQ/5E/tBMvXG5Pq
RwmRorLTSN2qISph+0Oof5wflr2Mf76GhRDVCZpmswXHHVF6bLGFNxPSL2mSp6z3PQI6/o18GMXO
ecVew23/psGuzN8JMifGZ+QNtMRZ+k5c9himanIKsLYGRULr1lQM0lUStq/oX/bccjfCISFSyjs7
iUg0p2Q/RexorkpiwcU2rFMgS+9eDMJjgpBQ6zy/WfW03wiBOBBE1pXoufkgf379Sw+dkBazOtN5
SEuJ1yBjA7zUij9Tm81Pe/lYiJdQtN/9FMGfdOu3LEJR1aGcepJrKQofDWvOiR3tCklbge8WRWrE
pjsnhdyEbgCWHbZvaTTOETRID4DN+iNtxQ7lFC1P2cp0NZQ/d3LZ2V2k+bolIxPqptOxJcWmFLYV
7BW0WKRHwyaHQMjCE/tI0AbIxanpidEsJOM5t9COT8Ea08ugvg9OeDcq74XgpTHFy9E6l4TuxA8x
ES5DE0SCmy2SUB0hpNit2G1wh8tJfOW8WnLIJbq4IjZOjgpvu7UNSbliS5ZtWcLiYOayRSnadNnY
I42RrGZRFFzQk5/8JiYsc3py7y42rtnTe02vtHFw+7GV8eb33ADc3AiyOcMdqOFA1N7ZZX+EBAj8
RujfAeUZj5DgX9AbeAp9ArJQV7Ep6t6Wg8C5ELdOOrKnBGxFBCr60vPBQj+GqBRy6R06p0Wa2CjZ
zuCCw8M6SP7QajyvosuuXYFfi8hh+G5WhB4C3RjG4xk/KxovcsKX6q9hMumsUXL5uhA81XydlhBy
2/X7bbVf198yJR4k5v/nRKpgUkSs1l8WgNqXV/8+f4WDsXH1G8Zcf9QaCg6qRKK/3rgUHpl81FYn
l+Czv0izdjGYHRVD/koEJl+mB6/wkQJi8ORb5FtL0s/q5LKofjpAmJAxJaBsvD9n6Pb3h6xZEFb2
Wmn7bkWmNLs9yXZsPnYP2aDeDfcS3Y7sLntFB9YV0YMdHPaKSDC7kfyKvkHs+i/mY0QbkviesIAa
pRWo5M/zHiv2qs9uPZ9ENpqvGhzXIh8Fcg+SFvke9h1BDpMqfJNVANvucHtkXc5Ws/zpQpYACzyW
TigLd/zTecc/kTm742vOu8k3RTtb/avqp+YUtT06C2CXmBs4pZpEWoXN4I3KID1wOqDOY48fcd2h
iBQkKF/6WKkbDkL97u9HLM92+obv0DfCjDuwm08QXG0XCe5w+yYHNPnmt6ubO68eWwlPg49/B0zC
LbB7Qg8WGP/2r9UpKz6OyW3FQSJvSUaUyiPMSZzGefVYXbPbqtwxhLRiV3+golVGNtcFkw3CxHLH
h4qfDcBM/sj/0Wvh03ztv88ocj34o3zLyf73JacV/2WkZJv3sKN7w0W9iuCx3ImOhb0HRrYxfVca
0yHhrPjNbmg92AVAAX40b4ASTqvePLSuZGSL+Ar1N3vgGqoY7EBZb9MDXIsudOgTlii6qRkMHzQC
Q4QOKON9xR3QfELpyM5kbz7yhThxnKFpQDY+md3ZI8fsQkvjTgt7gmIASXooG/oj+sdDxOZi1sTO
id2zh62vZ4nmFuC2ZPxiDMMKS1hWi73pYNMdoU8VigNGiU/YUbCaNeA7Cf+hCcpdCAk5mh76hjgG
K9M8GNuQCSlVkcuI/KmbsjdJy/EcDfAW4x/AT3x0amswa92LraagJ5ndaXC6F4j1W6s16mCbEPcZ
3kJ1fSEU8ZYOmGZAnCLI7a8mTvWjb+oFtxrNgDzR8nTmb5tNVG737taz9W9Z4H5PvnnMu73+/eJf
lE2obMBxX4bsEZOX2xgnNoOxUp3QnYrLht12SBVYztMJUcoVx86DwYSGUobNzpEIfFAoM6MuGIGJ
/rwh2srJzmEMeDNgqug8yAvDE/aaXuZM+gtJfB+ncgsB5JOnDkmJSMwBVqEJE3NNFCQmhHgLCYfL
jgULAUoWt8iKiHHeMIrHKsKI46Lbi7xuGHH5UV3eYYiIf2ryjbwkRQ+FpKG/qpNjcs0QZpCkWyUq
AWjbhMWxfw6buTBHShSoDGuH8Jy+pu9ZhwzwGVyXF9aSanQPnl80X0nea9xmXcLZqoF4nVA1bOML
qSFRHV1pwE4g2fa9jgC/6YsVhUT3XdYNaRgfgGcROc6P89vveVnM4SomFTkMD4I8QTsmYnpSgvZL
aIcsoW9EtDympyWf/pMLjT+K+TEGoqowjn4yAtuD4JqO0ZLcUhlKn+xll8EdXbHOiEex8lwgRt5d
FodstO+bLUR6p2GDceDUdAdfhNI/vRExkuias5bETbHPNfyMC9dIQ+3UR5Txt//Prd1cFkSic7fk
i0lzdGWfvkeWI8oengwhE8QHXuMbYhbETZgekfEFfRKsxymSWqLmqvjIk8xrHnerGodXHvTDidPb
oGxrvY7sSJUkWBHS3dFiVdYhVQI5zzNrIjzNNMCRUakIBKqkdN+eCq7hsdJWpDeLnng2siXA7jU9
Eyr8aulxMCe4IrE+4+Qe+3mAEh5I8CXBosh5iIkf4+JSdDTnEG1Nyi4XIYntehKdwsdS4VieTOSl
BBoHz3kdnzi+hpakQsJnHtxoGQTN4sqc03qQxf8ilt+zV2k2hLuOuHiMujz/q+KHa7poMCRGQ2Ig
au5wXzPuzAjFxy2qkyEDcn8FqIb5gW9B8COTDiI2Qoj2ygahw8lWv5mRCnRlf+ouZcOUxUuNcDxh
tG8Li88ONuo3LkoaeHx3icMN5kh7NPl4Et0UwxBKN7FKKt98YBDBHw33caNTCh5WUHHe3yI2/7s7
3PUb+pp2w2tPJ72z+RO8Uqkc/0rJcoVCXoyaGoXjG20YPsrgr4AUFtp905uj09zBQKG4QmDEA0lx
AHkZFdOvlBW39OAiZrplA+JUu6iOz0udV4DKG0i5/68qkATTPHgsJSFUZ2h7e6MVr/gPIqdM208e
psylDCxDskfrpNuRXJ39VQ8ycZJCQ4oTD1mf78mD6uMaHTKm4USm4ofMfBfyTOUvr1UXvYiI7S85
nuhJffN3HGXaLWVpcPisuPODg3n1n/OrT7ApDOLPU3ogyuP1e4n1L50E2Of87SmzWyYB2SVEYCoX
4rXJNZCHY1EpcKs1klBmcqP/eeFb3p9z2oPAOsnuErNZwVwlbUcGiLylPc5a5C9dYA6r/r2mt5WH
kBuDgm3gawJXI+l9ljNiMT9HMdhVvTOrXZ5osbY4zEDTL2r37g/nW3ayrg7Aq70ajmd0iks2Gzva
WUS1rcBnORoEmEE0iRhBgB0CfAlHXu12saRLwtkMCJOKlUCP4HNFCgfwhtyxdZUsh8X7QtyMYc1X
fAAxC4VmRRFsYxXSm0Ky+9ihcbMTrpo2a9g+rnDMoQiBoEVhGo/i17dOwiZBLtC5Hhs0K95oUxLH
DSvSLgn8fkB9WaJ6gYIHB5NDge8lv3Cqzfnl8YE/90hyVm09ujkNXTR4cmNwxdUKvB7wx6f/jnLv
hLBa9RHbJEPoclDrwAULFQKUcTJJyVdYbeejb/ijqN/e0z6toZGnwcZi7ZHigQMn2485/jXDfjAg
go0cAxBx0zMctQZVtwST1X7puLZoVqJmV2U33ISco92ukKJDLHl4hfuMyLhPXpzfJBzhAhxSYLpg
TLwLyAGdNMwBEJ8hhkRO3fr50a1aQCeL1+wSQUNd3HeHBFjyBr5p2v+uXWiLKSxynzjU5LZsXdUe
AnAcGWQyw1AmftKGHmrraCd7GPvYRTcPtFXB9LGTXUyHKsXH6wvyiQenEwFH49MPdGCzEMOCCAcy
Drh8JCIwpWbDrPkjkF3BbwB7OSNDf48tkj4Ix7pHzx3hI8eWKtPiD1AjlbHZgaEGdjQiRMMoMnKp
ml3RklVoHtnsZ+uebECGrWyACGBxHlqkACkvq0eTnnELrXFt3xCkoGEjHQDIM6V2IV9DXElvEhEl
V0JlKiyFr6eabMjGsotdju0qPc9088jmoMQEA+bfur1PMrTD7aLPRW/2B8VU0hFoB90cHK1+juKQ
oD+zgyv9TgefXfyOHh8vkq8FKZ9wZX8mGT1uJiCXZPa0F9UA60/L5ktC6InMWtLOz9lF/yBqEJlq
PyQA2ruz5pHEe3ZZmA9QrjISUZi9QnV2ck/++2ubgDtEEEMk7+0XfRkVST0XxxAAiK8KUzxsd0+N
tj8kPuUGUMSAuFtkXeIM7GPcGxKRKx3CaLvgP0qm8txLPCu/beLcv9TsgOT0FPK50Ue5lCJlfV/f
CAgWOvB7XYP4IP0wvi7Pn7r7YmhEhSreZxzzu1NWx90v1s5PhTB7xsNJoAenT558n3S47eIio9SW
GPumbzy/CAxr10+XzELe3O0MpzFtYy05/YpoVGhTlDsBDLJfhYbvusICLGkqF9pQDxSyVTz+gIVr
8qURoIGgJYhcvgXOfnqcb7n+IzZJmAtNmshpG+RhtRonk2w0H8bgrZ7sNISTJWOCW8wh6M5GcM2P
QZtpMVxIxouXAyF2PkjfbMNMIuq1fEZnfjRX7QFDGcZcKJDKFPgfrzoDlMnePq3/MUB/3m02dl8I
LjSQqMTxskhZdI7wrbYsxqEYM0YMkQl0sR7qSJiKaOsOojKcZA0vZs5oNmRkrHH2TBh98P/OWhzF
cEgpEa/IX7W52BlI87VhigR392HNiMaC/Mu2Bp8+eZCa+Yl+w569/HWS5mBVR654qdh8w+4iyIwm
+kOzM9JOYPQxqjmDVA9fCGsV3z6uFK4BQzIwnzGQza07nsMEZIAjHBp+15/7j1GCUhWDxyREMgxk
b5z0P7j+4IrGyRimrOIDCoIcAijTZahg5Og5pTN2ulmHKSb/OSTKvpdO0udKDhFcqkVX+Ub9Q7gE
L23Nf4YbIGaX1YUsqLD0gHJP74HKSoBWREqDG4BtzryTGESfktYwmOagW8cCrWUrAIkhNko6QLB8
cOFgimb9EyJx4YYNcHsf6PQQm8CU15rr37ElU8RwXiJdfmAYOfP9eqjBr2DUgJ9zcXRAvmwUWEPm
Ny0uCEd+zHCCe1U0gBDJFDPAhZvP+pDvedH9wzIPy1kBWZYtwvgGyfcYkawxipVUDcXgSwuFbayS
kpACwX3zMzjeOcnNMKU1fhZrPXiifRy+ZwKgQdTCXP9Le9jOt3Mo1v2YfC58wst+3I9JNCAjgrA1
7sVxnfOxInpmEvXMGz6BC8RDyuToRIupZNJujZZLNmGrpbJUtB8qUzBTKea/OjjwBB/gFDOT4JIh
IsxUzSq4o55rsZnL5KvzoHQJX40dXpkSIY0YbfS9nSspxwxKMz4yP5dANbdECGzvUzUl2hHUcky+
ydVKiPyNJ0vlL49b0NclHPrCAUBd0+UhayvMP6mb5iVJgvWcFpqvZ2Pq7GJ+cWt3vLi7Snrm9nTf
Gu+nGKHVtA9mflib5x6L2TqALg8VG6a219klZ8XkjTta4X3PZ9eNkg5jnZFd7hPTNYLXvsf4wXrp
9jtAvFv6TxNfOE/5AfQWAThcMfBaIC6FYNwzG9AACANFuQd0VCFF4uLKT8o9PSRFnrKDOnd2JQLz
wCKuWp2hcsOn5ii4OqP4vtc5YJKZqIfatUpsQp9nTg8fBJTdOdmhfSAyO/fzlBEdvNOTl22cyC9p
6YEqzoi3gK+DK6tjUMEUw59fVASUMPbDG1CzIiQYeid2BodAyd5T+utvSKnCMYbQiqacxxCZaOUO
bM3REEEiHssO0A3AoDoKWNy3T+qVIxVPydHA02UU7rifWjzxO0th+OsThgEXKzquGQYTbXaAXfa0
Z+Z63ZqNELOyrcuDvytW6lQh00SobYSecuwEc3KWF9qSGm+pYj8x4EvFhveP97SK+hAFy1mbym2k
RgR5LstbORWGXC7z0HvxLuQLpvVuA3R3BQA74N7Kqy1l37yAnoOBABpQkVHGOaB8PJY2Grai01pu
WpVNSHofoarkC2ACMkh5DTpJtHIIsy+h7iuMrXCPg9ZUs4ur24OUq8/IkfutS5ZsIdzvQOBteMqA
//bC/oYaOSY6fgbJKqixuYlKr1k+MP4h6XL6a6yY8wPD9tM/rijerBM6yH5wgTM7ds4QsNDbcpOO
AY0DVwG9NbJ5C3BQlAgN36FoWdHqoom9AgYGYpn18AS2qyI7kaMBXPqbFy09Ie7NLjvqxFhHSH5c
0nbEkqh5F7h1T59IDkIXQL8nW+8wnU7MHukWeiTB8Ep64Z9LLr82I8Fzylo1GGHR47roQMEPHm+z
R4SNS2HIkE6QyHLkcbjR2CAWBEoFrxLdJF4Ft3LOPDMnegojC60NdDEg0N5gChmSZNdehi1H/Ljw
Gd/ZhVdaCpQzzzlbR5BJSfpOLhSjCmk4w2QLdIFGj731ynTE1DaWmhqOMBpMjkjHKn6Y/j7drXcO
C/5asudRS5azMU5Q40XCA+ewduAzAt1mNeOOE7YziLm/cddYzfDVB1gRb14sBZkrUGGrZpK8Q4NE
gcOzdGICacKGX3QlzGLodMBMmvDBtkG3RmPqEtCDrq+MVU8HMyoF/wjk7tCTUn/LxHtjguBJzNiA
JaN4NAXrC7yv50J2s5E5gl/rM80DQkC3zVQCsrqbAcFmrHmgmh46GsdFAIKQ6vDqsrGRCsoY3TDa
0B6/HygIOPGWR/Y266PcAaeRqehAjzwvD27QlpeYRZDdj4HEJ/c1DwIFAREGyZBNb6HfCWGgm155
EsGd8JnK1YJj+ApapkkKe2YCtniJXxEvb8W2SiFoZ0OY6xQmjC7iOUVkHxIlNM+nOc8rIeUQlZm2
aF2NAXOzIC3T02+pIVi5zh6ekCZ4KBf3db48rkkbMHSeeAa3gsCBu6cxoWlcwDHhE4DZYjSjLoAY
VLqwlL3hhxoJ00KJ1EhhXBojnzmxUDlA476BJesj9O3BUmRiQwKwBXJPnoAMvzbtGdaZMJkZN0Us
OwLHD6El1M2rdfDWrAnjq8fRoNBQ2E/s4xqVLz87F8j/WAl+bx7hDVD2kxZS1Y3JgaNhJlPhMzK2
sn6VrBOVP93D1mbKWMBDxrzEKg5Yu+aMESpP/BvWJ6wKZOZS7jXBbXZEEY9jmh/MnDSVoBoed55e
PFw8/hwqsTy1TdYTa0U9GpFAwFPnPDP4+cg7AI/FuIGDy1JwMqJ5f7AFVsZDPh6Xo4ztq/BJmVNk
iE2k0BrNGwZLlTO/IzTmUUM2r9vNV4MOGud7fPxFy23Xay0plzXWFHCta0wAtsYEiICZjuwQuksL
16aXak69O7JdxHLoMUN/zRJciOrtV86Zneg96hFp0Cw1V6h6Q31Rs34/0mnWvGp1o0zlTQ8OvDw3
h5WTz2s8Swzhs25ZkBMakPE4TUfJDfNvOe8BxcPKYotVQVzyV1J8MDHhj4Uayt5O0HeFr6jYGlZn
1dMyNhWZgam8WDzXNBGg5cT975xh6sB40QSMzHhwSFXyjivqHgYbaouABoV7YHICN+/gq+B/UiZK
AEgRsYhnOixi1NlT3OfMLwxDTJ81yRi9VP42oZWBtsfF7j/Bpgi0zyU1FdYwFTfQNN07YimtvEGS
x1iv7Ae7nWD/rJIlBEriVAWvrqYHhqfX7IaYmOgI9gHvrI62tAiYK8ki6LGH2ecKiAX6FWg2TEK4
4YqH5wezfkGP9G//E2wK9zOo0mbKBLQg32TK9MRC5cp7QgEPLZzVgPUw/LcJlugvMwRjgPlm4hMv
BQ4JXHUnBxJfSoqUB5d5kojCG34R5wG0C8CdnBd0d8zVFT9rSK8e5BfPOEsGhh55ugqqhRMdApoH
DK1nVP0jhM8ywBUQVYfskGzxisLTMDs8oE/R5OM0fIJRxLxMpUOT2L5Ov5DS17i8zhGfdfHLs/f5
xA3BQMyOshyLgj61RVr6jHXsj28XPyY7xIAMvY6rAikVLnQPhpHsBQ+n7H4w2f2G6C7BXeNc0aD5
sIHz91HM1wfnwaVl0xonHVRhYPodPwr3ODLcAULcAupgwVADEJQn4cr7KIZ5vC8MVrDSpwr2io6k
jSHpKETLc+vhApLcgX00rD3VGgOfUy12ICSVgjFmAjwkp+nMhhPGjsYaMvcDmregNv5Bk4bTI/Ys
scjKfKU7N47uxClVPHNI71MQncHAUR2yq4GMPLg1V/vGeb3wKT+xaXAj+L3bqRbd8d2AhGGz6c7l
GEV3vqbgjOEUBQeTDRRyh3gCAegyc+JiEDk/W1mpsI2PS7auWQ/wEasIG+ewPU8WMC4H1wGwOWwS
3KAKix3+B8AVNV5ylMQBjiGcng3cmHJssr9Dga24dUxLY9pDTgpUXLVARmHB6X0I8abHOYzZ9BZ2
sdCVecTWDB8AOvKI7R/wMwgU+2aOH3fiYnPDPoppmlMUczfmB6zCWH19Jlks31fY8HCxsB+Jk175
6M36EUoBdIrQWyMY8ngP9YXc1Av83CNmFG6/VTPVXjFyKp6enNeVZAoNg/IbQlLIvMw/I5JCrjCG
PXUiGQerCDDIM85vcPdhH5/nZHbG16mDReAFn0vaiwCHc9IKVQIAOhJhhoBywWhgTitonj3pADb+
y2N1teYAIrneDHQLjeQxm2SF6LzQGVyGiPmHDFy3xYHN+WOms3IfOvT5M41OlsQUAQYmKtgYshYh
HkPG/F66/ZaMjfuOJHhyGyMqCIr7M/LmCTkOV0dAwQ0VZoNF5DwvYza98IJyeYS5QBk8ot6UFIhu
NlhB8Y0q6KzkALFaP7EEeMs6jSU3bCr/ELsddLUSCuQIIghGs4yCmBWgsMxyyMnxwB2vGprBeVr+
VvyNHNUArGB2+i3mbDr5z+D+rx9LaUingd4zjLNsRHemBfbXi+5kjPUgdT94XnH9yLTuQCC+jg3x
FDfLQzwcmEXaAHtrwupggRXBKQNmBAjKIb7zeUhzB5CWKFFoRTQgdvMAVYe19Y888mPxgJPHgC7y
6iIxgSL2drQ/thhClKTHo6JhRzl/jbNqialSivr+F48FgT4a6UVQ2KiXJQXnmD24mU+Am5BSsN79
dRFgbTCk2k9Ei36m0azRGHjPHgUnWhbEA1LAEvFTUWRhdf4LvnlYuslNRe0y4WW7mCOL5TjlKAki
sJqeYHahtc1uOARkzEG+0gXl/E5epazth1ZJmARsYxoXAzSoE5NAEnmMgo4pgA1JHYsfUUoUbFvr
hriZSob4oitFCI8OLRTGxI60nxOkjY7dUqBHxgcJdxwvjzLlMs1zR5Q2nEFQxVVMb9PFPMKRyhun
cL7MVtwmyTKBgcJymV6NLaE8Q9YGsneQM9vx2Fl0VikxL/wPmA7DBvMafqDCvMwAYFH5a5st0iJw
zCcmLs0icpUGDRMnnpqKH8DbQu9NavsWwOCZBCDdlJCuScovoow5MVJr8ZZp9pCyvuJZ0sG6Cve3
YEysIesyP8B3ndHJZsC+WpLa8mJlSBSTs4UBOKRQpljmpTyxziX11KWTXfhqgtMSkdMY5aRQrqVe
n3BRhYr7Ymo8xLcgx811tYZOlb6C4d+kleNjpc6mduPHxTWBKLpiDHVDZauT6pNXWrdeXLwjllxI
1wjZWyuozDPVsD5lo9gsSDNmIYy8Ap+BGiFK5Vw1CrcrC/GapKQ+BcSBtzMPNUCF2PgF+MWiqeJd
ZilHcxn0wfSGXnjgblkxwcsj3izHxoW8YToSc6F3WR1Y1rHF4Z8pJm4Ell5ZzxxXJb/pHGM3iZ+U
ER9k62B/aqh7kWGvt9R0NcNERfIL0yOnzBVlnh5a2J8BzOG8Cw+Lk8dajp0MKh63ZP1/WmDoZCjc
Zs2Uet0TZLjGADlmkj3+Fb94EXlfYcj4Og8ikwKkoCI8r8/szbNH7OC6Y0N6k0fdXnVaC8UEOwfg
iLcmrHdYOICY8O9ptIIFrztEIdH51GNLcav1WOY9Q1UAKgAitlitZUHECjqDGBTVjC9HH98z5Owu
2PJ4CfYPoj7TthbxsMFnOnILUaEBG9yaP1L4aIQM4AImyKUNy5gKa8Zs7aPmI13suaxS7NDb6IGf
vOfowLzPvLYv984UDuXFYPqzG/IqRMhwZHIhQg2y4z8gIVxRt6LpCuacpV8+V1nn5/EZ1dwkkWGb
jIFsi3RE3OlcG5e1BjNXPBZ4o6/PkZ/Qn+iIV6mYqzRGg2P04pVUTGSwcs9GlNFP+0k/kgU0+G7u
Gbh2smXYrIKPiUX3TG+ewZcfgxSDQmBCmYNVkJwOco/XwAZIrSLGQqcWf5HfM6aVS96PSocZKzV+
6nn9i88QkrMKFjMnoTGjaIoQLXhi1IVKBBOp4fFkhyHsZXdUKepfAgksSjKPkytlbY/DIrIjyR28
89RZIyAVbDMxPlFz2WPEhqcbwn0hlCvOTRQM7OtST5V0Bs7+DdYS+ClayKTssV4h9YsG7A3Ky2va
sK+MNsEDUfRVJDUMlRGBP1JUDlx2WB40T0EN0pm72Kz/7K384hLF02CDrRzI8GoysIC19OZslhOW
Invmk7nggsfkqe1hrrXfyC/TMyhcUJbQY+Xv/3izY9SYBTgbBQwstvQYt1Ag/APB4oKumRHdO0cf
JeSVztfCmysrNoY6PMM1rCvKnwSKItfl/CWYpQvd2gE8HM3k3OSg0yN93pIaltvpCiC1sEvEtrwd
OTL8F++mGLv7PIcMl3QHC4ob2h1xxxMAc4w1CzzXMDd7mMiPlADCSJO5p1pcLIKzVhgBKR+EIF0v
xwYtF0o/LXvxJE9I8uEdSs8A+dUEeDRTNfxTzKsVvAeUjZYQv8aRlHjtBugOPLgyAjGBjBUSLVKe
U/hcj6fHBYXlX1uMmYphjrC3tPQrp44rC3Y0T8xbAMkUT1jRha7nUzKDRpIiVx6P/hQRGCBRZZO7
oDhFv0lzEHQUsy+FKqqrKxhpBJHgpB9EGU7wvhachU55zaKSZ/yFNY4Ce7r1CpPVxC/sW9YzDQ2k
I4NOvcTjimGAJd8dQUxNGHXhrCoiD8q1BqJXhGcDtKZID8GT95gjaavTsS3/mKp9rsN12plgN4yx
V9pbJrly+oV9BeHZiLXB2yFZhDk+jwWjK4jHN577Ph3pIr6xqJk4JXU9MFZ0L7qz5Q3TuNOgpBju
RCDWIGiruAhIm6awPmJtOpwKXwddFM8KJQaAOdBWVkpsPNfxQb4Q9q4pV8Ki4Q7ZBrRMxuoJ4uGD
+IRCJt2/TYFj2ktIQwB5R8uTWrtipAQOkDKtsVwa48rjfRtGBXpkBELMjZpLDzOdgAy+yrOaSLeC
rkWByR/oD8W+2GjvfpvSlQhp/XvSSiCUDWIfnQSDniCTjziFT3FpbYN8c182JGzQTMXIAEXqSihW
QVdKHgQofew76R5Vwt9yG8pK2rkSNycPfs97BC1rMf7MVQWWx4uQzysGISGMiQ+6c188HLJM1SkU
ecTck4Gg2Zb3ChKoNwBl2PlF0vBYUEhywC00JR42qNfsCEKfZ/3iandD+BAvrtvlz18PXA/ow5Wm
LhXiUkgC/7gDdGPMY8wG2lQJnrQSUSXbOlvvd5u0chabtNtoN1yYimVl2wWqpKjZf3AsTCmkG7sH
3KQXSOBPOf2jUc9aJNgoofDNCkBU+0teYCpbQ0eA/iqTIOQ1d8QkLSF5pCGE+fc26v2MoeKrTCoY
VHUoiT1KX+ZA5t8zDRUmOPYQWW4uBeog0QsdfQgU3261vBHZAigQuA09Cuqm/RBsKdccMmzy7hn6
gnKAnTBaGjYHCwbRHZne4Avsj9MZY5tXkNqIhAh8BlCzydiYcgj3JQGMfs61lXALbgnMQzxEFDQ0
atn2txmHdQJfOvj+N0smRHYdcX8OaHLQ9KeV+OA3ke8EN8NpAO6dUWHeWUCcLEp92AUThsa3CaoA
utuApWcvKBnX5LOEmVJiVj4tfYfUxHA58KtdJ8Eo9F7HNlhTinpWbNOSYpqJwc+9hpoSAzuvxAg+
1ZHXAN4/jGDW+DDbr6EGArT9UahZiinDPE9TCyQTwOSHtChgwbBj2nncfPDRkgHaBYBN6BLzOeFs
sVtuHGLIcSZyRx/NuX34Us0+Z+Ob5nxpwhIpUml+sF0ESapGmL6l8JHVXN1CN6Gjx1KIsjnNGeFY
wzCXgEvg4j+4X391EVMEARqyKmaOx7YGo5HuD50blqUJFRuyCNme0KccCQvFjp8FMonKRbXoMZkF
OA8WZIysN6I7ecptwW0Au2EOaYH0SV46ej4azRW3RgiQgA54IFgA/30XTOspi2laKZoz4SORljwY
Ohe2YXShpJfmCaPygYAYfi+7vBVdX4WVB40KxmzZ6RZHyJb1FK/xwdwKB4/OPSc9JUGFAUoWJsSg
OFemQN4Mm0mWbwdIRvoEzCPgEDqnPJlRCjKC/BdhZ9akKNa17V9EBPNwygaczXRKhxMj1RREUGSQ
4de/F/Wc1FdfRXVER3dHZZYibvZe6173wNaPEZg1xfrA78lGgM3Ejx3JrOitY2kn2ZSOfvjV2+lE
P337I/F9tsz8CAkeq3A8M85j0lv2iFbNJQYoPWDEaMrBipgCkW0HK2Ym/CqD826S4iTOtI27SG4I
P83o9ZIxkpmWQwxkhMQQ6xPKNsuSq/622OUz/GwUzAdBYnYS/onxz6u3t/1VkDEQ+7cYRtP/IilS
TNkwLMd0dEXvf/6bpKjQNDMrlO6x6anUBtxYGM7IgRJsEAhxFSFdru1hJjCU944g2Vf0TyW05xbr
tcanWEX+TkIbT/O/L8zsNTh/ap1+v7A/fAOy8marR1N9bDo8/upB8kDiylrgQeNIpqV6AWKRkoh8
ctjsFU/yT3g7/ppHvUThlniUg4JRb/RmOeGU3Q66AoZNTKD69E74puN8SzgypxHVt1DoFvuII5hN
hSAGCMebEPTw359J/ZuM7PfP9IeazTatKHo3fCa2WSaD7U8QcyZjXjro45wbXxrdeQJUN6ISV5f/
fnPF/JsTg6qbumFpCg4Zqvb/ftWOlRR6apYPzKypi1cPr5vYv8pDXFtorfqmCWI7Z2INKd4AXXwe
mmHn5qTWFGytr/kDctNtjBAENlMNffq4pzL6KAuaVzQjOtLvIbTZOax7Spj7rBsevTXwAN26TZgb
8zripZIr0xmS8sgX5/kHqgXTZe+HX48R4C1IlnaA5RQbBHVMH02a0e22F0h681fAXI2qjmQxHBsG
N4Hdid+5pihI/ipQpyv4KzPmc9/iDQLPNCENInKEvks2BzLotjUFEscUBloiQy9qMSgGyKAV7/cS
UOIBKDmCEOnjjSd2jFYddR3AMs+AVKEj17BJve0w5AAwfwe4eY1wHwLD/ffXpP/F/8P4/Vv644EM
G+1eVlH12Lx6GUqJ9+sdGtRtQX2M5wOWgl788eScOfUlFffHfzG71PF86sMOeRLdvlyzaDrMmTPa
v4hAdRYdKmYkzowCKCpdgEOMn/592arxt7WtOrphyo7uyLrxx3VHZhHduqORbiJKxQe2BCm2qkTC
DIpNcXeRAtG1gN/hr5CMnC3zA5BbHjNFDHeVj2cQNO76gCaE2puzmrOdjeZhkkDvJ0tSaYfaKIUu
CG+9N3lkPwcHSz9jBAV4a1Kq9a50eGMX4j1JN/H3G3JHJrtQZeHa5iO6Ov1KQCgyk8J1JvicD5tT
mXlII2YSeqrbjzaxr8fELVGgT+CI3WfpjwJVzBSoCYb1N/khDF5N8rccJtr6pzXvmAkxZELZZXtY
ODCPCmpKjBpKqc7r4rxfTs6JKwOJEQm3AccS0YFJH/ZLTyogFPsBjrnYz8SYKId4yUQ+QwpkcL0t
NNSOPvPb9Y99Tp7PPkatIC1usJ909z4AyiGVDtssvmJuHkB9X07h2Qbl6KNCEYy0BroZ2QVbew+Z
BKgxxAgyW0oD6cUlITb4eK6PT7d/SLzowJSJ6RW1AxgZcrFlvsjm78Pz11Sr5jg9fuMbTVXSIfi0
fQwRfO1TPzz95+m4eMpsy/HmV36DiLESiomD7zNR/r3AFPVv25djKorm2Jam2fofm6dyk7M2lxXG
oRh29kk+uh+zVa6NVbiUPBqUBdANHxyB1weFZkOy6e0bdRL0+Oq7i3CmIkeUaAdWyu5JEZW57cM3
dhKaIiPoBxKt++BcPx8NhE64ExQbRxaQJ15MoxW31j3k4c1EY8c5UalPdOrwb3pzv+I1TYiBkCO+
zPMDC/uUNcT+CcXrQXQcmST5l7xrz30ZCJeG2Ht77zAXjyEqxktjFp3CpwsFw8uGJDTTBjAEaGo8
0PRlMu/gON0uKqXbA5xmiNo/61DPYis1Kk4KkI/zCdL9wSM/foSchdwY+z9ODtv8657kWA4lgqra
tvqHXjbuQiWqHD3dHGevjjAgNK0VJ0IvEkPQRCeqnYkNRQzNrIgKLBko5/SqvoQpygukjBEihO6M
qqA13GPiI15+86Qy5cIGZkYM3MGZNkjvoZK+XGIWaXZoi49IKtBsdWggYlxnUMlgIL3i0UwIAdua
jnjmwgCOhPQNNly4deFGZ4vF+BThz6P1HAdfCa+F4wCKTwxiIe7oasnFurslqDsWgxOrgxmjYAkM
udegS7HdxweixpfbXHr6mMr/jFTwANo/enrwjNZ/Ne4Twxv8YlluM2XN1fvp4f7T85nKsWYJ6Tum
LlzrZIcYQnKEVUC/NeDTtLRfjqccRTh728FLmcjvoQr5XvFzLsIYlPBKfNSGjP9Q6pPrcxOKitLa
fbAHdAF7Kc6yOE9hwB/hENn6TFw2D1ACFjwbbuZ2Jz7uz9F7/UDn8syrOWYcso8DoxA4zOKxrwoj
wDYKnBZeDvT/xdoS42Yg48HYTlMWvCZY6FEVtPCDJ/rAmpjod/AgKbfEUK3MMemqjRvDdEshBrSV
C2caSulJpWXHkgiKBi69JPcF+sYCz0JAjvXQAOfIsQYnVdZ8p3ClKGhjT3t6zlL+JAynEjUftRb8
SYKUNBTRji2VLhtdFI4K7LL6mrtUfwMePqn77GsDopD7+QTt2uE2q/foksA5wXquz4Pehw2Stzeq
l0hpFQ/Qst5pc4bYhZuQ4gLPVoLRbSCmWBpL3CGOtUhZElQWeiWgriDz3pm1G5/gqqKd+KLSDZQv
apVqBDL2TYqn996XzMfzHaD+GeJOKkJ0lrMY7ZTt4bQb6Kf7RebcIzMC7XqQqm6YBDfdb0wvBR8o
BYTQCgk9ZJdoeSN7zfTeBnRkeF2VaDVx/FAGzreO2PHmyWs9aHeQEfA6YRcDoarxWcAvDsN5CPiT
948zpodcQUx+UsraAUx5DWbmGdfsFcXRXN6Fa52sSeSXHpymftlDN61hAz/uaO/7XzbGbVCGbnlV
eEjp0Zs+br285odiSAg9KRtuzE5KfGxLWgMUgyhxlUxkDM8iuPuD3IW5SaC4i6fbrPwCHXHcdNH6
RJIPCR7VXc7tazTgjaAQfHAns2/J1068mTS4Ya5OhmOGW3dvp0dQLyJ8AnQIvm23mIVXIl/ZV9zb
ANvYa0BN61ogseVFg2YtnfPPDCHUvlmjoitHaN9lbiRa75tHipZ1SfgGfJXMoyXtG8E9xRgrykAm
OAqG4Fj7LM8tRmEPF6PiZIpzfeMWk/xHZhpdya6DSKISlAwIZDf3lqSU177s7YSKOecOChyGs614
8KRIFLLMgNDmCJ3dEFtSzcVvIz44X3n1ccei3HJDzNwODJoPGsmn1ANA6EQwoi7ovOqE+15QbJtR
t8fWA3TRoE3FSDx4faU3UU108A4gF97pAocheMVBu9K35FCUG+en6hcfayPByk2FkhzgLWJuMlGv
sVfE3I2owLWREdoFzbLAzQp+cL8/v7booBEBj6mbUHLFn/XMziilk3UTEPBeY5eEsBgKCpYAHleC
M9cg3z/Wdwi/qQ+9D5+Uvf7zKoj57u96y/jd+Og4UvGyhgSGxTRu+IUinoWQOEJxG9jhYEpQGGMg
RH+Ng2iYc5fV8T6kdwCiY3+hePINjqb3ONPoK5f7NSbr5kUhqR7aWIA70Zs9ZgWR1J/0ahRchc8d
YgeMwRUKllv5AgjvNqENAoIT4cDagUCj1BkjSxs892k/NWVMiken8WMxCq+Re4uMTXtPePfL7UOo
IYkA9seM/0YWrpCwZFHebeWF9nIpKoj5ebgeQDSQnjw6l189vRBWQTnAwsDlYuytPM2/8Z4khmNW
XcqD8mM4/ZM7Ox4sgqyoRns/SYPtJBqynqSRtukQAB7uewo6IHt8qWMuJCR6FeAXpegBXyji2OEj
TGR49Ddh4Qr4cUPpAYuIOcKbwVCBMOEHFve+RCD6HhYYeQUd1iyAWes7fe9zVbA4EV/0TjzrJxM0
a2Ux2mw2TL1GrENr/P6CjsA3hbVPQ/R0tOEybqv8Bw7Uvwu5X43An429rtoYHToqpYb8Rx130y29
S7U7bejRN8KluXmw/ZOMONTZuSjWcyL5cD48LmrL01vxvPZSfEyF+CM4S7lXcBbPgvSnGfbr6Ski
hbrBt6HwwclXLxpB1yOSYSI4oGxkyG+wP0E7Mpo63Udp9fKiliYpDBp8pAAKU1c+YXXz7w/p/MWL
0tC1/h/bMvnvHxWToStKKL35kNbLywmX3aGRZ8W3jKs5gSxhtuLe622jUyu5DB16IU1liG6rTZAA
zY8yRMKb7r5+7NK7Ecxr+ch7Kg3Lm2kOLRxND0Y8s5hR6FfJOA1pNm1BJ8LLTbQQND0N/ReGQt0P
m4KCdVss7j/S6Ym/PPsGzQGOsd/3yM/Z09GEaiJDsxgJx/a0H2Ujw/qgoA9PKZHkmaf8gHiftBp7
tpzrofD2SiWorUBZkSaEj2IsBYnlN3o/xEfjUYvov+6n8VcbSR3oQtcsx7LNP6v/Om+qQnuEjw0G
7/H08RDmwCn8N8l/vYL/q4L9YgQJo8aXV5IZp7psMSntM4g+PoEf6GfLwidWqvTKytXo5+HgPOc2
g9RrjrL0CwX8G6f717lIe3s1OgasGSzJI4OW/F8S9W4wAx8kf2HVpHj1fax2s1AZv+jk5EEDjY9c
xBO9kImvyfta36h0jxPrdcixX3YmaG+lOTVh03qxHRg4jOsfzvMh6i4WDuqxrlypj5PlLIpo9eiw
EGaUcn9RzpW4s+G6TZkPJeshnJOVzm6Q3Vkaj1OuIgdFVWx4t0a8jYGl+E/xNLa6Pb2DT5i43hmj
J9QLJp6Q5W6BQTqkNmww7c7F8eEqc5la5x08lRDj9MyNHFXUz4dXx1/Oc6zjv2ivnePkBcOtFrfb
+fY6mAgB8CyDi4ItwxFh9ZuoHUWoG1SwJKvwGMdu7h9XFZyVwosnHPGsoNtasoVle/XRTSg8GZoN
8L2+w7e8crox/0GK9sS6mkHC2sE7U3JDuOVFoO70CMaFxhjm/CyGjumGO/Y86yVepX/cwdTmBQtX
fbu5yffkFhhufNL/yhCgHwagP0M4T3YGCagBez582A5QRQcfSuYyFdHWZAW7+cnYGrkrJ6KjPGmx
41EG0fJ+Ka8pZY3q3vckPzE14Kxgt0jpEhzB2GDxXjZNv1va+ABS7xx9wKUKMwVGBv4RDkm2J6Ru
m+4zJpm3b8DlrTSM+yRymF0cMT83L3PEa3rLXJsh1q8R1mddiOrjaasu11P6d31arXm38r28d6sI
hjVassjPnnQ/yM6djW7RzQBrLJtRuKgbcZwyRF2lP0cCRE/OCSebmQVhJD49RT1LB28K4DV6Oy+/
5oSpsyXdXIQJQXRpYWMjcaPcwfVvgBXBU0gntEP40R1dbUxShdWhRhMQcVMP1ADH84ioGj/c31bG
i3i0vMLbydwpRkD/ZpPiDuwqr/lsxZYeUZ1Juk80H+Ne6MNIXvOljrcuKkHM0E/dDx7bKMROzcFw
xHvWFoLwtbWzosjJfnSC1Wyhs6dRr4PeaO7D9jkwDJqK/IAK+odu8oHs/8vcgNkDHr4ZG7PN2gBJ
iv9yvPIekNlHQvRRUHApn/X1sedKYDu0wZMMtUpngvyEHMJWyD5YCg17orfnaJ60Tu5+DeGV9C/6
VYYe5Ec1favK2X0LnHWB+WSDe1W10j673W2rY8QatHg7kPZLnxgKGQxxau7eg1sLmZhaiOiJjxyR
PuGCOJJW0FtKj4geE3o/PTDV9vS2TVJB1+f0un55jDUlBizHb341fTFWzmJPifsro3ehWJGWj9gr
klnFSCeC6AvApvGKjKBxz+JXyLlWgrs+at4+JrckCnSKa+bi3+fdrzHBn4c6sKVl4fMLRqP06OBv
Y4TOeBVKFHXpxt5QBCcVRBf2vGZ3W+IZUNEfRIIdF+tT8q+nN2zKIAhqBxlAn8nOCQO+m+5JLd6i
uEKlZDrAyIfgVQPfYYwZCjUV9l3czjxwxjf9ggo0tzrqg39/Cs7mvwwdDE0xdU3hoPn/MKaHlGth
K5fw39Y4M22onPkyYL506EIdoIfIJcC6Sr3uXJ77c+Qh3r3PAgp/GqsfEKOThq6/pdhMveasYGMe
eoXpWZrHeszCcQuz4ZuZ3bZ9sxP7ACCVMX5IrkoLgqXTyEHp49fk2EBYp4iGy7CX59Kq6vOKQCe1
oWl4IXkA5Sc4RedK23iXZC4OElLmFQsKCgBI/JElSnnue/QZ4YE7Cw3PailXmXHsqBwHNg34tgFU
6QaPvXnlaExIF3PO8jyc3yYFIbLL8rO3GjeYriJlelFLwPJsNdfBv0HHetTE4pMvYQ8ag1avkd3j
NNRdBc/spyg2fZxRNWumOaIie5LvjwfQNGul+vmwQ5fbnNpNs7a2FOYdDu+TO8CmM3v/8rHO/VvO
5ByuQDN+34LstkdnHGH6DPfSONC8x3C8337ex5PqqAjDTXr3jSV0dz/+yLbaPP6qvRZrR4wtn58a
dip40QX2+ua4MaDuwQrSDcE25igKXgdk0Grm0nzXeO5CAsXq5dnXWyicqZfMqTZTIoFzo7aMVjAn
YL7eOSIW2X2lkgRrcc/9+6FeYs5T9FDIk8NnXah0jpNCp1un/cQhbm7Q5W20ExCTuTb5Qi03v88y
CI8j1ND4yoFu5DiYoW1cdrKw1zhiwvGB/Sq7lHnPXhzaLaUF2lA6QL5BtG2hh8vXheigl1voGFm7
UucalMcf7VlhDvDwKCWWsSSwIgFxWd24TUA48/tM9x5fMEKtA3WI0wp1l3xVAByHqmYNCWWrfj9n
j6/uQFeZpJ7ugWTm1ZVLvse8pZUhwtHPElPa3lOhFfolHGgk1ffnZqULe/jedO3gsWjm1kAFhf6W
1/FCWscSrqhkDLEVSteIiWl/arrVpzLT770jpTWl07pv8fsz0VStb0zutvSEtwtupUPiu/d657F1
d4ALchRwQrbwPboSmZ50tXFi6/DKWZCKCLzBi5MtmXnZuMJEKOw7GlXndGq37cqQfHDxokIMrns6
RE0uC45j+olOOwkUunA8u/b50jxJay1zH3AFkg2GnkMDTTg6/bebLW4BHpqi3JH+Fc7JSB7PYwBK
78hWhx8qfA2bhoV4uYzuTtlHU2dlY3Vjv0D1coI8v6OLwcsoLrZpdjhLzb5KpRgFLv2uv95AUJ8G
HiL0kXInktIv1/AE5xjUrEu63yfuBc3Eptum0sW1DATqSOc0OMLCiQe6PnhjsMKR0nlAGSg/sBMe
2aymE8cHEXWoBH8w698CiR8XwEeP0Q2ThmqWw1sktP7RjkOktKhiXzw+go/7kr2YwTpIOplQwAlP
2tzj8nE2aEkgKTNO5xuNB3yjyQxOn5369rLbSJ/Pz25G92VnnrR/Dd9gXYA2j0+atBaGHmbMGLfB
fb4+Rk3osTg4xVpcAAdAMQ6WyAtln/20vWOztMLpPURw8hL3U6oPFWJdcIs/vZtxWS/SdtrAiObw
Gx5/rP2/jwJN+dtJoBuabcmao2hKD4n/dqA10T0O1aZON0boOSsH5ztt+9poLMsxYijlVM2Qkx/g
y2+MA4wW+I9BjSmW0G3XWbdLecrx/Ny+2CWG8c+/r03V/npMGVyW7Gi6bjl/nLa3zjDfd/mWbspd
zGCj9u7qgAnHrQiAyTB/A2+H17RtPHlcTg0GHti0fRa2wAEvO7rlpZ3RjmLBVvgZtbjm6RA9AIKr
oK4QgcAPZHOHnk1tU3w4RIMQjDCl/6GAq9kRz4xMWFxwPsnUQmP3VQKyny1GxrdxwnKthwy/em9s
UrfRG20bwK4r7nT126t+NE/9sobWqd/8qs+j8ck+ZYr86OpgXXDq7+LZsCcOUngrHzWx8KuGsLAZ
I+C2t3rISWy9cCZUQMucpSky7PoD1WTkOTMZ+wd203CgFuOwEkezl97RJi+iu2hnnFIRsx0hg85h
mj+NqTky0M/kK700Qr7ccKmjjxinF4cjxg3RekVeA0oSifas0sacaUsUut/MBxKil96UpQtoJiPt
A7l9rQ0cWcn/xAsPwpHtlnQLc633+k3395V2zTuMdvolbro98JKuQPRSDoONdH1NQdxNT9+VpNWr
h1BB/8NTZXzlPRPuSYks85z9akE2SgRkb3zTNtmMkxzojPaMzNHx66If+WsVoSslpu5z8tdQpIH6
8CBtJIJMB92Pfba+tE08vDP4PrBHZCJy58Agd+h3D2bu/16mvx6RP2tC01Zt1XAc1VTk/hH77RGy
7SI3dOeRbuAoLm/fJoqn7AMJPB+UqLo5xJKJNg4h97yG//HOf3s+fn/nP9CXWJPid37L0k0tmqAc
ZXvnhBLr7tH4+K33nmfjsBSocGnu/6MQ/h+L4l+f+g+WRRUqTyVV+NS1wIkwQy6FB15HBwSwC4mt
5ksZ3iEVJGMzHlHY9clpFFoxsaO0AfcI4JNhGNLQzUNEU0YCQ061ngyrc5KUn9R6eJ9dKemHxPHN
JFgwuLdACwfQNbAlUZbFPj6B0DOWyP1wgKY+dFOcQt8TBlP3DUPt5CNmdonOdhnd/HpuDLPLfVkd
no3oIAcI+es2yXChw0OzegF/28zjLk4gz+7LLHjYyEvuvdqA8qBGjwKpE14yf9FhxpX58Zf0ReVO
nT/VUAMxFcSseM+0qf1slvcpF/Xy9LX8IV/gnKEY2mBruEamUYnoq1kCcFkze9V+ln6GQUr09fiC
AxJIjcBZCsII5G9bYCrCYRvPdZTi6r5XSHW88sszSBUYSX4S2F7CVKLF5CHcUCcia20v5ZjiSnOo
urqtjlWPz2Ct+GKSOokh1WFFuoUXtEWTXGENog2YUzTCmdOfflQgjti1kRpAqrA+T8Y8TGnmJgco
bhecjuRAdd+HeAivE2K4x3aCJAIsRsBJ39565QUDGlBaG4s1wpvkE1lC1wJpeI9ffxBDhj7VtRbR
sl7j+9SLJdgZMTdFGoF7a+EiNxlhvQIwEXT3II9dpjLyUZgWoJHHENXgRxTDS6Cw26kXGNgDskTn
WL1JQ9JP9vwuMDq/AeUuJpuPkYa6yHfMyifg/D1h1CQlCTkcLjlgS5TCZUDMs7VXLD/RyaV4XYl7
yAD3MLzfmxso94ShL6IpPXkv2/n3o6v+jY/2+6P7B43krSR6aGTPFGT6eCCk3PgIO9zokssj6EXI
9LRg4hN1j7UTFNTlXcBR3xvfb6ji3vv9XxvJ3zgHFAC6rtiaYap/HrRFqhyVR31PN2/AioECeRu7
BKzwWYuDBFYkZHLuLIZGWwqg5r9QT6XfK/7cS35/+z92UC3RHKu2efsjTtVYcjKEldxaIl4laL5u
AScIypflv78BxfmPN/1j88yTOEmSKKGVZ8p/dfDeIoWSeTexqFUQXZmMykP5oO31fqDF+osHxl6f
//si/roMLF03Lc1QFdO0/9hFzbzT04dWJJt6kUxZsqQLB6n4uU+ZNRY7fEb8bojzpTIJEXH16nlg
uXr72lrTf1/IX2/Gb9fxx3LUDTvT6rRMNpY1SCo/uoPcgKCSywz6Q4buc/zv9/tr3WkTXmXLlu3I
jvnHdCRMGrt8viru/kDazSJdAE1/1Xf8dKCB2e75BxOsdfv5glywJAtt+JoiyLq81vx7q7IyEc3C
hRPFfzwJQO1/WRa2BcYjG6qlm2Z/5v52mitlnJjZy+ZOrPAQ/1bHj7U9Q5xBaeGQWWJdWP7sI5Z4
O/0E9LGDi6Me6pDJ5UBZvdC4nTsmp71fchdo02xajrBm3Tgr8JUWdUQF+wYujWtJQY29X+tiaY6k
YHHvRFkNJFzSxylTMGuahz6UB6uddxrkmt7BHLsyEkTRstLhqd7MOhdXeMnQMAhTMVz5WhHu9mtM
qc6c3Jdkr2L2mHjEw3QMSjyUxShjv/Rld0kj8TwliqcVfp8Y+sDz0m796gsPSa6IPgoECznxmi5G
fnsY68OY7WM9x9a6IGac/s8vz90ZhvU8O0u4DzEVHpW77pNHlY34mfnOe2Se6pGyf2xM6GM0sz2g
5FIhJIxvc8HZH/+88NssIy81goLsPZpW9tqr+g27pdrEO9AXOCp14yUXJmAhzq8lhsq09ViYQ8y8
D418FJZTp+oDdrD6lIjjgCili/a7nWMytHiHboyvGozwfXPiRZWTHg4fxoAxOuSHG9ZLraipSJkA
biyEKdcnMDsI1TVt0fGq64hb7bhgdYkkDCJKD0fcDbQ5ES3JKRxLjD7xg+Es71EXrKswt/nMUi8E
GrEEtClp0+75axWa2U2OmmlugZ/gk2CvqdGbicMQH3GMhYf1zEH0fFvL0/I+RDc9P65wVFip06Pa
1+7Owp7akHTzeUwuB95e702OxBFeLcVFhndo2mCNGyuiTyzhcy1eBzgkUCBSrDsJi7FXOcEfQHiK
gB+izF/NQMt87BeX0lyZw/DLecZeRPrEALaubdLKUCSc4pOFh4TxqzOAyWrRGYCMEKs4ofko6L8J
zUiYN7Y0A+PkpNCpjB/4sNewMqsP7EwgIHy8qdkzwZQA/MAh1fo+bCRf6eB+MAhUge6+JYNYo7rX
NKX99PKJmggwfV/sgCxyr8JPZtm1/huh1Bmuif3RXFUsu9Ytpm89KzucFmcHn8xoaC3Cn3RmwJ8e
8L/+KwnYwpFhr+l48LW6Iu5B+An1AkgZ57uPqg0oaxh2KGIPkgHABJuvR/OJzLVnNVoJa2r77Snf
sNOgYsEYgOCRAnkboES2My7Jj3x61cFNcRtKsZt4EekVkYNsDDD0YlWTS/zvTZPD2OlPpT+PStu2
HVvXoagpf/brRmQnTt12yYaQPB5gjssR8fFexexdCrIp7e8ce0jPvtApTp6/oMfGewf5uSKTuMRS
uhu1obihzP5mcOiqc+hY4/uSzrmDXBnCSEJ8hXdF71K7dD70xLM+YJWqhMkQWszzh4bLQZwGiR5C
Ye/mruwgVyi4YQL877SoN2EnJtvy5NTvMKxFhs4vApPUHoPMGxRdeBH2rF0wqggJ47T2ljlN3v4L
lNFaxPGkznyZ5b69BQSLfuE6sEBGjMQa0tO0JkumujSb7KcgC/J15SZYKzJZ+ttAt6pQOjwCR8KJ
gszeLzDsXlzLBtEFBCmf2U651OhT2uVo2tf3JVvOfVleskCbyL507tWYMrhXO7zBDmkHz2vUBng+
sEPLi/wMxq02fsPueLdc6+bdnp4uizvBIgTCzYnCXiEzfqCyjhbolC63k9THa2AE8vjsAsBLZs4R
BolwImJXP0CgMdkBUACBL8x7V2ST/T1aw8pQsRdm7GyCdl6sS7x5zOzhnZp2dkeBwsE3A79eYoHh
kYI84tNJH/rVAkDl79eMDEkdRWGPjGiDN0kAJyVet/Q6eFfDDmaTxX0yREBAnx7ges/Rim30mymp
B5xCHwdYp4vjVb/ev5t4GoE6McN/CQLpSd8JIRn3oZ/tKFkC4oc8spEXySOYGXpCGGeFd5EViuIi
4dmkn+HazPPQs8jNlZkCcLF+eJxwPFiXkAkg2v943MwZH5UzCXxr9Q008bo4XwCmSNDMofEVu1cO
MUzGVcAVuDr4Ph8XTZ91lqjs+x5YDT/iY0sO02Q3Obo4RKsPP3vjXtx4FmD106e1q0nYth+DtPHg
XpjcpaXEJjxKPp0PDnDt5bGKOJsZoaWIPp+T27YYa6S/IaH6RFk2BLrlQH62vX80i+h2E6w3DkwW
NlAUKNMo3r2W2InjJaLO6EPQtKETqJlL3obZmliCBltYrvQLRi9QJ60pcKn+nesiegsrCfJwYNae
avdsyO5I3tqRlAeWB+GPMQr6izxTsHZAGAZcyJkprUI8ZLLZvfa4LrJMiHdCOoR/GsAMhC1pAOKY
Acb7PGesUaIESa1TiFf/hI8u7nsVBjrrGl0SPocDpigmmoB8Bwttzrxb+TA+GkaqO8Z4OzzoiT4G
W4NgpQvA14kR6NjS3sR9CaiGpTpgbc8Sg02kTJ9AiPiFLN97oulnUGHhwZJsgNflheux1lE8UJG4
bEnN5Vpf+uCJX3raMkwTfKt97gPx6PeCm/s2lgZcTYog/HD7gipdVnNtokEUk3myy2mzQ6fc4Bbe
eMqOlaCduabnt3E20bt6uKsE9vjmRytprmKV5cxyiMtl69LqYsVI2bCQ8VbcHocOBFl087Gfdd7j
Oczrn4Ih/53DNniGosbvBfQ+YPUx7WSqPr1D3lspkXtEHUrLz/BhZ6K8wyG48aLCq2H3HN1Gdfk2
Eyyydp3ioa0eKQFVSj4CDo/XEQvz6nwcU59LLvtNYhRP/xfHQb6HEThbKyDIAHkuxD0/Xd4IBal9
khtfE2hZghXHfuhRf5K7G3qllxXDlBgZWFI0EUSgwkwk5PIpHEQqcdBMkFTMMWSf1qKiaH6eGIec
w2/TxLmo5NH6qr45va71t/4dRHvmVdK5z/lBiG5+9SqXbJin/Qgpv4YMXN0ea0Gkza5BFaRDtVmt
X0CeFqcBI5V9i48scQ0I71f1Erfy/vGDOvtTbV6bHJhzrOG5+p5UP+GCZvdNEjg5JjXDUqIKmCYj
Si3dCFXDCHO+Q9i4xlb9IVVFFwWi+WTM5SnhgEddw1QS9vWYA0ohFIXqqBw7kHxGL4GwEYtMvPta
kfzYJO+8vaS/6cRzxMWQmAcKyfbVhwMwb+Ru8lLPb/5YiqcyQ86mWb3hU31zfpAgwLPVemHxQU8O
0kuQW0w9SwpjzRQwAa9EIrYvK9iB6ZUdAqIhdgYa5G+vAlRdhNv/xSUnfvfFjf0E0nghsO4jNBiG
TBNO07QPA0KOfk2v0opY6XU9bzcmYPv3+0NmZAK3H6sIGJvNviZQghiYxss+s4vyFkj+r2wQDJ5V
1gTrC6gGY/SCueaN3aq3vC8dN8Edhu+aj/oKaOH7GAR5rK2OG5oRK/dTRqOa45LXd8o/y7cAMHtD
ZkWUTPm3w14fTurzetyoy9cEus0DaWD3ke9I65U+KMLRHBfXaowNFic1o1j0oQDXXcwKfk+56Vbo
Y8BvMbgXAOxXCGL6u+cncYLSOJFDguu24aJXH6anEG7RXCdh0bPcxnuOZXj48kI+0DzwI7S3mXhU
gtvcjmmy0LK/PIgXtEAFMebIKBnine4aLNdBeLIbt9kzvKGJn0MK0C5wtqBWMGOC5SAv8RcasAyy
KTO7RXitI9Qp7UJaEdwUkH+qGWISbpV995lu3wy5SsIeO4QrUCM5G0Z0aezyZ4zHKEVIdvRIDKCE
usPeZdGF83ia8XxGA1oiDYV6OCcghCppcZpx8buepv7+bH0WZYquB2HEiJLKvbu1YEedtaLyS49d
B54EmVRboBcPDhPsmZaYPg5FgHofzMqPR+aME9ZjC4jXPJ+7/Kyt2d9EM91xj3fygZeEi8Rp69/m
hDgN36jze6YJTGABEYSSY6cv9INS9rgZHS2ckthLYs9Z309V5sMajjaYZcyoga8WlmjIZPyICVUN
BxUF+gnXJTKMI44TyYuQRgA2Q3RehSJdf6c4Qg6Hk5LgPMyAxoK9zJ0Dwg9C9LuQRgIKhMB2TdfP
SN5zK68NMBZKfNG6yHMrl+TgPRVL4IqrbwGBMUPGiGBjDFCPvKDlUGrh0MCCkz6yFKEc8iVP83aJ
4LMDmzGRQ4Tl9rdxUi1ZGayqC7IeMSEkVMxqcVA8jjO3cmeH2UPsHKwdT7sjWNNtS7+abhEBTSO8
Co3PK21CH7h1JZ2P8OGU62PM2/e3P3cPfwGh+ONeMHT1ZsHMcC+0Xeyz7TZHeClPU2+4O8yGQ6EH
sLxXqjvvQKYFu8GIjEF2Vu/CqTi7EjGoil0J4Tf0LtFi6FxY12MO5d2hmBvBwXHXwQg2qOsRuUFe
Db/9fySd15Li2BJFv0gRIK9XeeFNYYoXBVRXCSSQ919/l+ZGzPT0lAEhc07mzm0A38nKqQPMFlbo
eBgycXjrihVv+j9OiAmdysWXwtXMs0H2KkW/9cGjQf+bbjpasEDZ1i61MfRJkqOY+SwhtdPhNIuz
sEIpTHLb22rMvWj+7dmgGahW3OkqCvoMETJIgNu69l+GUTYJjOeY1OBuUdv/sHqCXLxcXssA/AQK
vE+FMH2TV5M4ijVcK/d1gEeO5XmAqsVyrx0x1rXt3kbTveXBTeSSqouG5YnoDUoX0zAxG3ZEbC+y
exl0HAbMn7/WPYcYF+h4XLzO82212M9M/0zSG0z4vb6HAMBWSdti047w9ljKQXeM4QZP5TmS8sJn
RMVdQcls+TyEZ3jhk5kbHjtYjmAkwtFOsd3Tfgs1fq3gnfqEOhxaaLYnMnW7oasM8O6xJs8NVl3r
71w5aOD3ue0TxWlFOC5xKTW7WoQYX911c+EvJbbwKWn74x5xaraP39Cezf2Sy2DbpABT1/t7DPv5
VMgwjyEBQYVXeV/cAzGeoQ8q7r3BWZsyeBXnY30V5EzlAWs4PlRvF38slu7G6fnUOWUpNRI5yU6y
HANwASKV4YJBSA7Ooae5b5v/W9dfc0y9MNTaFOaWZGCI5ewQI4NhLEdZ/XOy6Do43e33B+ctwfyn
bsbv7JE95oLJVA5+uIFuDoy9esALx08OKq1KiKfVER7EwJx/kc2fMPoy/0hVPvGYLO4Oxt4mjotm
EOBSvrofYzwpS6vzUcPYC7qxs+pN97LBPU901Dtwqb7hTfIp8QBb//vHfL65TBcG345mSR76zCIA
3Z3jiyIv1tz0b+pcfDvtyWwmtPYdBYP008BkNPi45xw+0DxILsI/OPzPkxJTxZAQ67KoYZnFTIqY
UVYZBP43zMGWClFR1Dt72hOZfZS41pk7OZv+0RyyMpebmX2MbJoFIk5Tc3FEcuuXVr4+wjFy9mxR
zuRebx7/FjUahfvR/xdb/t9e4/YqzOvg7SHzYdy7YJmODqE3kLy+YpLLZIw1xL7SVEz5zw2Pt3pg
LV7sGZlMItPKuR14jMgGnzahho0K55TWEm/aKrUWqYlFg+7wfFEesLZZJGVx/4/bj8IO2Sy70Z78
SUrZTBmYBslsVba2xBn4ESBaB9WOucNzqVI+rWahqaMZSJ14HoCXEWL8+icDu5EAQ0d5rnYZ+zqa
qUv/Kyn2u1hBoeSMRUBFHPeuPPRMo2ZOXVrzMwTXgYn4iqUw/GBwlh3f3vNUEsI8eV+0P9nHqdCi
/eVXlad3gAoZb7AkfxsbMjDAb3qMCqQD9yIrKfKmi/D1WSYy7LB/WkuCuVXjhCC4yWCKqv2KJxUL
u/8zcxNIW5pTQvaVApWOH+18CHN2W86obvwWo6DIaWZeaawb2M9abn7m+7y71LSbnNVsX4CnQWWk
oJp7o3yg3pbnizezt5+is1VEyszSoAGwQRRB9fF6yh9jrSKGf1qJcWyHzezjdRhElH6GIe+2ShZq
f5Nh8Q8bhtpQu2mmkGbUbB0DfOL7tK5RuKISADztWWE41zsxdNrKKcj0Avg9FB9HQ9Y68xLNbo27
AWyMmUu2o55VkwXEPjla1xjHkjCGA8fqJVxe2W9G+BslSPHV1RBvt2KymGsPfb5v5l6e3PKnrX48
Ib4Nn79Qhp0Mxg1rkyZavVZEUA6Oni7RxcTSH3rjZBYU7+Nstoa5ok3tSCQtegyIVUcfCU2kvNyL
o6cVi4blCpuC34T4XqIyO19TtmK3NhTPiLdSu0t6a966H2j+rQt2GiODRDFZemCac3jdIqEbcKMN
ZTvH42YG8m23+qLZh1CXSJegRU6Wxuv7HX59pMiS5HunWrNkU2VWzqxWWzSK/aVVlkHVmS/epYfM
ssvvGY06OYqQDrDZg2eh7mqFbDNHUaGhH8toleb+q0dvYc16KOL+RAfH/hTK98s3CqcnyABcXNvV
IlQTU3pEWD5heER0Z2PnolXD1I7dkTi3HGkMISwA9U7auWq7bd9bHXIArPTIbkP3RbDH6LVHrb5Q
P+d5wNmr8SKjfSmdFEAHhAYNN6bx2kIVXd74rXpEMkGPf296DG2wK1ItqXA41PIYouBSE6dXgnl1
qbTdJz8MCtdn9+mDTL1wBiX2cfCa904UzpCh56zl32JiE+4kWFq97BOrVrdDbz1DdzBWCq/L29UW
+qYELiKPerHS3z9PHKh4Yx0++DLq11yFzlh9+jVv88Z88bWQMe99HuPh11DXHPNcRJr42RvYsmHt
NbOrPkDewodMBTv9fDG0TyjmioUmWB1H2vuibIZcHHgevwJWM4k9k1HDLCQiHjhCAL/I4mQ/a6bm
vxLXALtTgM3GFirrg+td7s5+YyL28EZ6LbiCCasb14YJg5w+8HCIf6PPRuXySSASkCUb/lWa5ROa
zPD9ejG6gH+OMRnVUWE45TYHUoRY2gfVDAobTaiblk7MBVR83VgNPcDYWROdF7MTyZmdxMhSfz+F
O0/Xo7bmI79UO9G4lcye9CvZfDGHOECXm5ppVEmxKbRmjc3PXSIvNZqULgrq4vCPULgas0wy4XWH
8xpfhQ9xQY7a+/HPB12qYrZbgJPEHG4wYsXeqodHn11C7YxXunrUqHpkt8GCe7CE1ob8QyKbce2f
TsEmiyvZC8XAvDSfUHoO0uigYZgzMOA5xfc2slp0xceeWp/qCaHugdIvPAjfOorj2IWzJnGXgANh
4IDty8su93yhys1IMhV1kioUViuuO5r4f/N+YtZVsvX5nqnO/D5bzdfjGZ+m/zQO7Ca9YX2Y94+A
gdW/VjWVc7v/RPb9AlGKSDrC7PyBN7TLL/2Pe9iOv+vt84c4ju6GRJpvnqRHtoCjdShFgGkgG9ar
xRUmsaNwW5jvs/xTEHf6lR6QVgySUxIgfYsSlz2PnapqHImuguJ5nWMajKXVrwJbcNviGFDuBR7X
PbrR6aRM2t9233I3M9t5rjQ2UNUeagsMNAZxIt0cuRxUQMmpuax6tzNyt6NuwOhIsUvyx374vwy7
BMj4p4QfZJJFLYnS5ad/Bs2R341VMuQnvl3GG+4LaGQvNwGubezwwa+1hRsunxpGt8wchD8DfuYh
nmJbqp82t8qPCQc2U/2BCDfIJ4WVQRlWXOlP+0PPEH2jcSiFTSktUF28QpOEKYSxBmlR3ZKhzBu7
7ZWi2v3HQ69S4AM396bTB+SJkhXRMzME1D2pRUIG0jVuzJfdFPYM5id6/gozAB3/blwkcQOEIMbE
dD8OYBUw9exWs0YxUNUgBn3hxQ1zHh9zZRml2zw76+ibyFQp3ahyakx4EOrdGG8e0cO4I1Fs6ja+
VwBX2LNNkANoH1yFowpMn16ZgZEFQ37N6KiDG9/7hXHSt4RnQKnYhFcityAHG3tORhS8zW8oY05Z
WNOnRzM8yVYZhoAvKtjuFBaoHwm8s/Pt+Q/0m0RbCEoAD3jHBMXjbKCiAaCSrXKVnPX1zHrEuPjz
cYefbBVue5BB3ApsjOyvZAb9PeHuIIlBpX1AkqLz2woqPZv9rCR1HDCdkTGia3Ei+qFU/jjCYM34
KbIs2c2PAp6xEk+GxZkUui2jR5QDn27i+mmc/yg/zevNm52NjlLy0ZrreFWNB1VBq+UknU++Fjru
Uxlb1CZMPvPLADEc33C7BOOHJUmkwcxDGqQ2VDc+oD5nxOhs6jyF2QnmA1R+KJw43NQz9oSSiVf1
isTmNSw/2M+U9nwwZ3hgES9oIHG2RQZrdG0oSQTkDSY3Cofa0OX5dC4r+PpcusGSMKokfWhJ1NQj
/IZrSkH3jYD8wY0DfQkX2MT6Hc32S77j7rfFIwTns8zt2fEBEFLzDSvFrXVOnSls3pSyJB5R6Y72
RzaHZPNisRSWnA1GpNoBtJEQ6NCShSBFkzVHq7iq51YtBx8cxJONQOLeRKHvETTrDpxOmUzazCNv
XlIcWCKMGsTZejCOqmJGB+NaMG+DHKD84FZKPw/DDYYULIbRiUdX50wxEUNbpZpPfEfePsG04nSv
Pv+B87/wbpgFMnAaPnUSO9hGxpouuTDhZsyvooOtCZSf7bgNW7qGj91WvkacA9+D5Koe1L9Itwvc
YWmiZUoa7l7vhdkEC2brkQ7JXSwypEXn7YcMXweXskwffTX9pcjLxbOkBS/YCznY0G3LCfa/CLGE
MLDH5PULESGRNfv5jv4Jr5o5EUO4GwQMyiFlzDfiVvFOuC9K5lldDwer46aCI8R6g3Xr3EGclDZ2
mzgJIly0C1RpPdUutFLcw3D3GB5MCL05dP8Bp1GD2RFpvQDsZ2X1KtwotjSpNAU8r/CGODOP4pmk
gGRVYwB7Vl8mNLlwq+1fhMJMIfLlTh0tLhAnVYQyE+2BQ621coVVYWyTP+1tacTGlsEw+kbtASCG
J1AIC9OZ9Ffly43HNAspsXOPbOD+BXIpW2GCrFv9gBjX1+OLILiqcp2x+iO/TIabRFw1dnD95U0u
S02h0JgJclSYj8CdNZ4HKP4Htxr9sgyEyKZDKMWVOMKMrb0+3RroScMFVX4+t2kQnsDQoPh8wDio
jI3RLRt+VJiAU+OnSlkIXB2VZw3SBf4yW6croDZMqKOdRlxQ5TbCQnzT+SzECf91Fe9DnEv0L72j
WchWWB3fc8YO2BkgL/TwJqJH5qQrJNdhM/E6PIX1G059rT+usrqc64GACSOmmmf1TyjXAgaEUBUJ
o39ZwO5R5k1DNNj5wDJMaD71KsHBtscNAk+HIzM+8uQHjg+HLMkcMZ7+6WtLJ4xKmtB2+EVUVNrT
gW0ij9sXUXA6ck4X4RTIeLIwOH10VOq1EBymxtkcfYozMafxCorwo/HE0dFZkuHLMc0FfqSkQLTK
V4qNQZ7RXazM7XDnWUVg0PaQUHRqIZOaDeJ109rhOf6JgFpbu+idOdeDjvYdKKHHX1TJzWaQV0yt
XcgMQxqo1oaVYj3eWpFh51hdvCwGzFpoZrlV9Y7La/ATKhoj5Cr4m45fAhaDhj2+7HmFaMAeDEfA
RoCaiYEREAzSLjwpGL1FlsZm8lvhtm5M7YEcWRSI1JdU/ZJgDZykt8qbV144QGKwqaGpB0XCuxEs
NEw7rVRfUIsX7yUVcN25DBTLdJ3je7TP9UU5/6HVosSt9t3p+dORJN9bcekU6tGIVtS7s+kNnqui
tcc8eEuschY/IY6LHiBTcqRJuEg9yvwuYNaV4/HROyOkIg6wdOZ5kDFK4Hh+dSDHW/vPuERLXrFg
v2ttLkErWiUspEkB4qZ47KGhADLG7Ipc8ft0OmO6CPuJ5UN0njFCky1+Vr0/G7+lfV/0xGTwJR57
cSdVHic1bhyl9nGAMUjcoHjV3CZy1XP+nTZ47dj9l8gzXx2UmT2M1F0WP1B1B34mRZamOnVFN7CX
P4sqchXc6qetGM4GTTSAu1J9GUYQf5cVjLc1M3DcLmrGSQEyYQkD0x3Jx2FOY/nhvlmNHyTGbowf
UOslBG4bVh2yv23K94oXqKuvBlSb0oGgG8TBlc363NzbaBkX2xhFiTNjyUaFNvfF0VIQ6bfWu0KE
ZDGX/nzITX5jjMdc+OUoRiCTcxd6MV7Q8p7hmkHK4BM8FHddJoi6vdWqYFZwJx0a0ROedjM6ier2
5L1+KcvXor5QIYTPnU4KBsZc1eZt2Gl8nA8Be32lnXSm2FXpP5k8FxOd2DB2Y27VWOiW5iXT/J50
B+SZYA/b5kevuUE3IU4L+ERpQThfja9gRtGcbozENDDQI7n25b/m9jiwpJpexveUfUER8LY/IaFe
z0vTeXprDeIG06I3AjF5ndUktI2EpTOVSa0PgwfNfQ4HrbRa2GadVXSWUVoF+pfhOiXm4aaDbAIZ
B6OkmH0ZYfkXLKf3zJTa8wiciliGX3+6g0Yq64mvP9VF+I//IrzM5i7fz2IvhQ7GapOt0ApTsk0m
FNZkgpKvmHBPQgz2Mvw5RxzdeSaO3VUEboLhskYiPCSoaK0nJmD/RGLjYKsploEpJ87prf8uvHf3
T8KqQ/ZC3PHnzlPxKpwzu38UGzKOyBwWbPPcTJibhQc+4VDbHyLY24Ay5hUvq9eugv5KSVvbSOaG
atuEB6ToQokuTWXsCFkmQURvdyi7KGRSS/8X04d8wr8o3vHC8/6nxOJ9tHXNEbIFZK8uPbwg8xbt
mgOTBcp8atRbKfn8U0s+nkFatuCUiDyh9a5CdzQ+uthWU0tBboX3XrwRNbAaZNM1z+Guax1+hxfK
qMckrPm1TUgYKW4U5KRws7xNzMlTAt8zjIjfR+NwSMjhPOAlRyplb/6mLlZNy/QyCySvs4cAw22E
HktIRlb6iLz4rCCinCIThH1FTALZTWQbk7vkRnjxDzazExN58vsmryYr2B6/hhT0m9yGskDQRt7Y
VF7jMsD2RE8cBwqIWXzB/KGb2+9wF8mOPl+F2Vol+6ffSLQqkjlHgxb6o2HPcECmo5lOlMfTk0G/
r7Yd7mjwBKVjEfmZtuq16VwhsyFwzpoSELBg+k8VqeD+SH3dNYGIeW6Ha42013/UrbImSmpF7c3H
IoB5WxErTUhmC8t3xJBi3WJwJNsq2Y0J2+B69Lhc4775Lq6aRhsPeGrFZ45b/JLt4YegKUw0KKhb
P7pPTLDVxHqBujHDhxvXjaMeYaThFFdKIR/yRkQQN+Q5iktOsV8TfcFt0i+0fdOwEq0lAi5fZvun
dHbVolCaqquOHFXoXhWsPprisvcnESPa3UfaLypYNo3LS0yc6fkkNACIe+bB8EvrDcPzWyW0HK+h
F672GflGn7UBsUI3W/4cVloapPlivBQewBhFIGQQKAEomEIYLt/qd4yqCkSW5wIQpjKlTR9bjN3H
3GmZDcfe+HgzwXKqmQONDfDKYD9he5UuLVRxv32A3a2U656FAfeOyx/OBUVq0qJ3CMzprRtbB2uG
ALfEIsmYZlkA7Cra92+4KIoQwExtNDOdu3iyVaGFBcjYmXuVhmkGlyhIQW+wpkKdYNC8zBbVPamm
FbzZsNtvSaVcPmEC9CaREZWdWB8SiCTGcz0Gl8oSS9eg+MPG+Rthf4TBbMrQ6R1Qp8B54bHcUI7o
uavSECadg9FcfoQCUjX2eNEF06Wns+XF6yz4vMB3kvmhhn3C5O30ZoxFqMcdABDU2ZUZPIH7HJi5
sP9fFBCtZXLEi/mOgi/1E9WfbFhFuwWVnsT4WDZ8QcqlgFfUVUp35kuTVnga+7ducmk7JPYIH02U
FHgSMK5s7nCamKZpOySnk4LuH8Tf2IplM3tI0IQ48xGmdwrDV0cksg+z9lt1xKFqNWMgE3w2FOrh
H4EG+9fN0NCUs0hCKmGFTDGSr9HIH4iDTv0nzOXxIUoX/v6Jl4YUpHOLZawgKzHZS3DJooVKrBvu
goo3CD6GbBL3LGtvKd7rNMggza3F+VLvyQDfde9H3+z4+yy7S+JJkbd6vDPwHdP3o3T/NLYIBwTF
TBhvUhmHNbudPQhhoV0xEErLmxfOUUhukeNqq0xGUB3/COJdmTuGtu+7syz4L30lNbtxPCiFlwBR
wlMi7yE9PJHhtcNP3rpYbUrVspMxboVATFPcALA17bfYrmftGtUdfXorB69mK7EmhnBaVUa4xCki
yVQ2vfH1gTX1AT2M1XUOO7jGFyOeHUac1aHgzj/XEKPCCqPaJUYomboDPx+57Z/SSeWII+6VEedf
IGu++1vgyftc4A7HbzyRwsfLRj6+MwyozxgJvmTTcLAKMUW/wbBed+SHfkmu+UHEYEpZz3bjZ1oR
/yM2dzyrB+Pw3LJPsKkMXHD4v2wQArZ3E9d6AofIBqGcXDUE2XjdN2hAmy2QiIed5kaYEGISNiyw
V1GJTgIikENfGlBE+yIWGCh0BlZm4EVH/zf+txny7iJqGZiwVBLuUFoMcTDM+VxQHUExFAcblLYJ
uPnfsVezY7UOT/Gs8GhP5xDBZdxUrNi6EoFxVFZP6kp4szDQB/N175FPs1uxugtuNYCBOuXULcHz
6HcS80ZBtj/kI4AuN0sN/qgMl3XyJGPASShBvJIY3N4qWBys6P8gVYzbghH1rcRHV9vNLsWWkdiT
eAOAIoxeOfOc6scMDw7cJiOMv5Rtis+Y4vVykBdMFhS7yA4NWePJT5UL5sA90dHelyULo6bDl3v+
9u99kt8HVvts/Q6/59K9ALQsJ/+bfJEoaGfdV2IX3cxq6Nk0KEX15D23ScHYG76+HnjjAfJSSmQN
hii9AXuiXrbdb8b6M9pvnuiE2+fTbNvyEsa4xk1DPUYZMWTIN46KIVA5PSTgW7P7rEXhoEpH1vt5
ecSKQRYO8OrKYSXGLJspJRTUBTwMvtVuXzcb/tRqinieiWH1SpZz9ZZQ1aU9Azvu3s+aqcwLw5S0
LE1+6TW7isrc1FSefirz8ZqoO7ljDeMui3c8PFEX5PE2wjyhvGjKuiT2Sb4Mnw+OL6tcwge/Xffw
3XnYP7OrGv2G8Q6d7lPZMhIqm81r8OD9gxaXRxknxMxv2bdmjygswNR2Eeexuo3CshWWPG68ApMs
VeaS9ueop7lz22bDEzedrhpKfgatyeEZ5qFUut8ncFFWMWc9R86nQ88DnbjSV11x0hgEKMlXJ3c4
YnXTpfisk2SZ9PsGoloswIdIbC4We8O47MRl+VkLQufG8n0Mv1WmqKPC4iydZuFZJVz3xUychQOv
syz5ybl8LWvFuz+nLBuxRisvnYrPI+VvBtLzfPx5wbCP+n37ubIYYKdhTEYcO71mYLDKot9ns6m5
liRfUsJKRwm+dHl7Jl+sW2HvVcJfwgpK1Sz5BZ6LLJMxZ1jRMHjBfpGUIHwo4p8wPQwCJetIAQJj
JJZtpf1LywuXTSuPmei2zIGb7av/yjC9OOv92x5L0ANsXmackSbnEU5+dEYqaellPZ8J1JAJnpxA
Dig9HXsJwA9uru4cZghCHH6GGRGjMYVBBZYM8KYY/Gk3zuObaDWgqs9UxlSwhGghGCGcGkw5dTbg
tQGpYcpqobpgU4/Ta6uzwvKG3P4eHmYP5SE9il9WUxxTxnbHnKlYU1Xiobsm/jt2+fwQ5rEMgWuc
0Sots8TrCiD+P0xD3ltWYsmvWDsSr2ckSeTz71fGrOepL6p1v2Q3xOX5txKhMTI2OEg+SlI67FO+
lX9bpoOpqbAbkhoPRQEhEmVUxrrJIzT5KbPlo1dgQHBGSSp4xD84k9NDNqmuYV67pxADuQSb5sIt
4KbjaAIZO7KnZAm4L1NypR0DrspH9YlIFH0qsXH81NtB4gKdBcspDD6xM3je4GM1kxDDVY+AcORP
CSQ8MPtfyZr1hvcAQyNy7zrF/Wvd4GRGkNxR2eOCc2Ni7Uh4Xto928cX/m8WkwXoYAUg+ux7DoPp
H3HPVmMzlIKik23LW3ujEFUYr4ArE1smufN1cyzmJkOXAgJPa3fHNzy4fQMH45TYm5qDT80ehk64
lH4bUqjO8l6AiwSB2PaZHy+BbC3jCFf4D+Ju/A+A9/lP/tjVXbpWf6Vk2WCktgojq7TQtK/lqXC+
4R+FJyqhhpV5AtVv70loFsDkFjnl0FTC24zkGagBODt5WIwQZPohGCG8QJAxf+cmxkbOE5wdFUtG
WGrpbGJHO3fb2UpeicsUXlB+TdlDToYaFE9LXSelq0G6ggR3Uh3l3wwpFQXWxFEbDoQvbQtndug7
qJPTYRK1TKyyhGc3QDdtY0voDGlGgXGP/3gyCx3gldmHOBm8oIHCbKDb0QMxADjX59c/nNvAqQBu
LuJjNjNjcPZN5vQ/aPA3IgkszxMcKAhVlBs7GGJQmKSAHhzmEWg+DSkC/cpSqQZ/5TTQZBtv0EL2
iUYm/FQms4U6erXCBZcIzbI3B8HKCYVJbEwxqNLHXxu8WIiCAQbok40r0JRLNzsMtSnJl5Bji1Gf
VY5rHD6n+QPM/vd5VUFygE/PzMWevy8Xvst7CZLjYjvLCG5hUJw+aAJCqG1UGLHLuqwSiCa6vPzI
okV1gyo8d2OUYqOXgLiRX1J6bOuf3Cf8rG7shtgoEpd0kEF4c8zwCT5likxEFe6btFcQ7SLE2+vX
XiKdUSBhggFBNvqwMuZY5OxRmYq3CldV7qLBLlk/YB5i0MIOlHV4P+KXaxXhF3PWBIyNk18Di8Kq
WDWiNUMB2YMpBxRyGmKvk4gtGZUFA1eSC2RzlqOQdpmFw+oFjF+qGio7ChgWOCogW4DPecIjS7P3
uA5hmfFZzJeI212k+5SDW91pHrQRZeKlt5Ke4zQ82DNmrEiCyQ2MeG+K0aXpWOVf7Vd4zshK/iVg
+OplFnAfIebbifTgjzY8EIjGi4ocreR8Y6B8ezmTzAguJw0ixrO5XSZ2JlBubDS82qANkIQz0i/4
CjJ2gwFnvcb292FQjSEhWzLE3wuu8AXZ8nnjlNS36CcLg/o2woIEHw9IuWqJB6AdRsYXV0e2LEr0
tlpS/FM/AA/lrOrVUsY5hiKE6hHzVv58TRhGFAMBaaj3uH8iEjMnynn0S5Iz6z38sudUy0x7rejU
CWAvpP9mn24/tykxftg0qa2fZ2dsW//wZsXKgC4JAxVCV/BEgXaDRWy9I/brgm32o4HOhu2ocUC0
B1mtwwGJ/87InMcEdQpqVrD0hgmA9/S+5ongvbeKgK4vYYZ40HeETDPN2Uzl3uRx+YomO6pi/d7O
fsVTzlCtMjMrDDQGwRTPwqb4FUWXXSxnrC9yGV05kHAO0Vc1TjWOweQf7hr8ddmE5VL8tqHNGzFT
B/JN/PhbnoxMaEt18Pzalb6ry/wfPjwTxw0tziay/Pb62nQY7njVXrsg1zx+TnhjgSF1yIo0J8Kc
LrXfmomv9Rflv/yPQzfoFzxiK5xFrFoYDcKcBecWwcedkWhIOBbs1ScVU5HW7je6P6DsWrL7bPRr
T+4f7G5CWb7mBJ98ddtxnd/mJ7r4Bym3ZOzFhDfxqEJIhiKfMc48ipwhnUGp33O2QAGEr5ZkOGrd
/27uCC/rxK7X/z3msBaY58/XbB2UQ/kheXpavmHQ2f+9E/z+VAnkwCrxMXkoqJcO9C7JuvgVNoBC
6UMCJgBLQG56nD8oe/G1WBQe3GLCKEjVLjHac2guqmYF/mJcI4I5PvRm01SwY8gCMDcVuc1J+ZgU
IyxrcgAtiQ6MYqX57U6GGy0nhRjjg4JMVGrzJdv1Wj4Zy2ID2GZcpxc7gOh6OiTJHjO06gbtyaLu
CozviPspcVgEOUy7oJeanNNiBmfZVN5QMDFt2xQ0anO3Z18xZW6yDZcRO4uRlE8u2mnCBifVJ2A4
KKKjfz+36ctFBMsRs3vyg5NFn8WDw5/dSf6VVkxMa+gpBcWlmX6xqzJvmo7/xYqSYNuogoluKbly
SFQ8b6x1vVmANFEQ/1IjVexPutOt+8KBXRTmLqMH9U6B3OzjH2hNaKTm0MuZ+mMUKVtacqqYFauI
VEDNPRUSLmA5mpaFssW9VffiHc5fPqdZ2CiIAegAJ/iOIwFgEQ79RUULxF7n5iQygquCbmL+QDXY
TFQjPNoF9jN2EObKLwYhzMlhefEFGGrd+g0telUdQgqA9FtEQNda8feAT2TqULdnh0q383+MDpgr
8V2ptWr8EY8hVRvt0heofnFASCigxHxhOpKxz/Z7arrmF9aZ9shuBjfXBf4I2Fp9pAJPNgh1WXKr
fb6FpxVfc8I7+i/MS37juSnh6T+2vA1y1PXs73UvV9A9d3CvzwhE7deiIjqQ8FCn/co26Spd4bEP
PVwGF/3LfAKYxt0MNwI4MG4FRKcyDFW27Q+yQwyc4Ydc66u8Du8UgEyJJ09qgpFeZ4ReeADnpT//
Ua7lV03CNmKNW/QHJZK7AoPSfjtllxJ0jnvqOrafR3AmSjvpD+8fS/OpsCcvD4qtqZahlXYxGYXq
iyHmgXUZJNMxHHmXeVBkzlB1YSv1i36hrmSAU+ZLXwPTaTBR2Cq4X8cPYHuX9WlJMok37FiaTBxW
nfgG/dvDia80X1+4zoVTBTQpuOvZlKOgp66yida6umLswHOQX3CTAZhCrcyt/tpXt/f2afO1dhmx
DXBDueK3AbDdbRLgMU5ue6EXYAXgcZngkRM9RHQynPZSec1tdmpp9qUL9GVnFnCknG4+SQJGOo1p
caw5EqVwgk2D80kgHEDYX2vg5HpZP7RD6VOKE3KL1wv6dmZnNljzEhYD+wG7BKRYVFmvxaN1x+Mb
QYBsMdmwxX/qt3ZgRIWDhLHIeb7F7/wCoDUIJkib+B2uBgE0PlqHfnMlK+7QoJTGjQBidnshQsVF
kL5ifCLu9H8Eg0H/wxtHOEwDgF3qkxSz+XgE9jqsHdIBn0N2EEA3aji0AvhuTxWBB9MfHd5I1aG5
GoFyvd9p0y70WksHaZ0uZ5IZZzbSMJxoSFVD3MFOQyC0bg6YzExaRTLbWGuClLo1PN5fhMeQSGmO
5yd+GKwA5uyqLLiw68Ge8sk22YqRlplAQIYMtPnhaW8t8hH2xeoVQC7G2YcBBaMILN9MUrds1i4m
FNmKJV+jciZtY5P62MwC40EIem9AHag2iIYDDpv9SAwk6KqUffxXXCFMcSNNb/dCREApTHGJH5Bf
Xchz55hRvjA8d3g5V9mrPx8imvUVQNi4oJskEBzPVBeO/ReQcjWFbu617ZmQHXIPngI0Q1PBiF3f
T0j5eFS+/rO/mJozTBpWSM7Z4g+sBG73I/Sm5NFVr1/U6U9HpI/KmPSbI65CAynQHLrVYUBICQ5B
ffiZfvgJhe/pEHWuryobMJFeRWTMQv+1ohgJ3uekROeMvSP3lhi0i9ETrMo64Oy/y+9UECTSfH+u
r4Dh2Lk/M3kFH34iZWPnDfDZ9RhN+NgT+8Uj91LautIZ3OcUSUeOC+3PhrQ9bE108/+ssIkSj2NQ
8PkSbRIWPAdwwJtb818aU5SQa0YEx+f5fR8Xz0u0Vg454UEawxfjN3EJ6uXd0BNtebRZ2GlSZwdj
Nd/9F6xncV4IQ4of+ovlgZzs6YJNBDi4/dmRwEKT4uEBKA/O/Vys0HRzM28Y8TGD4XzIyJUMWyA9
IXLLNdD1VvCS49zhhBKxTG28avx0zdnbEXTj1QtiN2hb8XMl2K/htjYOcHNgr01P4EjwH/55thhQ
O9AKw0nDjNG1SNQRbu9Nwx5CzvfbKq9IvfkcsZ8eDK+3fniIHQ25KA9J6dMp+ChNbaS8Wxo0YYpw
5BaPH0/I0tYw5XG0KL/N517jEznfs63Kb0hehOBxm28M4hFo56332Thxfbtd7uSQksixjpef7f27
uYatZZw+q+fmheJ6+9rFG+5zODnhFqfkaPcJWgI8UZWSG9ubP8aaCB9rF63nh/mGx4dQbG09+1fx
AIsmwZqLmaktxjOwMaFO+aaGJnbl5p0vpD8chjDrpfUU9spiZneB+gM9fBcu545+nevWBzLGvl90
u2lF3knTsABk1n9QRmxGG/dmYquY27qMkLC9AjpjxaTjWFG3lMvPqmRh/ao3Kpp+Rnubimg9psnB
bKX/CCwYNcF/rKEXho7MXILnvXeAleAZ+/8j6byWVcW2MPxEVqmIyC05gxH1xlpGUJBkfvr+5u6q
XX26T+9eW2GGMf7xB3bR7BbTPuHL+820ZpP5o+BG9kwAf++NzPWD/6TR5+z528DekxmeMxEYmaM5
jb3EJYKitNCLdBjffSmSIrgQU/iL3i7AA3X78nbOyJXN3BXHTXbm90yZr2dp7Y/du8O5usT6KZan
mXN1GFikKhOfX/JgXIQbzIfw8SHMqKBdsWxaDKfNIt0dH06xp5irHYbuXNTo2m20BMmF1bM7jNaX
xZuIXo7vEV6gWGjQFqSZWJwjzLuoapkdUoPxj8nIXXT02BkI6Mj9Jt9k4xHJbZDbPmGPwZT6x9ds
zX4COc1KAWhNxEvmOKjJ2sa1KKRzgJvJcDziuNTIVGf5D/gYnQvd1qKt1qGbOjfvw/esse9gqB9M
YuKiCKEzIVEhaoc26akc83NONwP2h4kcp8KdDNAL43juCJAm3thOg8lFnphd6H+SV69++mAmrv7k
5fCtxZHHQcL00LuLz9BHu4rPR474EK44AFdtiww2zg0YoFCl8mMXsDgz5JHhg+bF6B9USk7rc37c
T4qMmja54RtCkZXTT00CZbY7UiYos8Zu4x4xQVyaGbZrF5OOVDz5H/KvIaM+yCUmCeDkWAN2MceX
Z1ivmcTV8QlRyuEOUejLVP3jkDxeEbuA7qATYzyjpy15NFiTgJIIT3fsd/moI4SmnVtDz+U2wzlA
E8Gjb6Pfmb+BrVD2U40RAMEkt2dGyhnCHM70eL9Cwn4TNMniuBGEEA5KAzbshdKgxQDBx/DmfnNy
8M8aYcvdl8F0IJxemOD0cvdJ0k5pXqSgB8b5Ee0sJ8eHCcZAmxBPeoG5bz/uUdHffAjOQYaDXpIT
4eXgt4Nmf+R1Whfepp9jbp6w++HkU3XKH7r0fPnzm+Vrzx+MgR+r8AKtjyW0qcJm+dk3zFABjymG
+m/9EiYZpthcDdwIKGHhOmLOx5CDggVS0PQypYUau5iza283wNif1V2TXZcva6c/R+n/m8GZJDKT
ySxw6h+lFSbb29sWqfYKNkwv/gSNVzGX5I8sDHIJaFOIsGITCK7CTrNR36UDf+fhGR03M6a+FotW
w/rBHWMaLfisbpOuKOgdsqRjsGQKNYHJKtyAZPgJxqJOXEfYixT49ljc2yy9gFRPZPGK/z09o+/f
z/3Mf24vFZpVIimR4oEWOdAm0C2iftZAHNkqTNiCMQHCrHkOXBia7DqkE/ptmS97ehF/Jrh9FBZt
DOnvVNBhH0sExbpyzljCNvFmXzFu0obLgXV3mTJNT3jxLyi2VTLfwMx9EelNLw8mjSv8qbQBICBB
ULPBYDOxQzSAmBjkjFwMEpmKAE23vC2A7f0XVNuj30cp33tatyXSEuMXPG2YtI4oxnw6MYKjEftX
4Y3nIaSoevk2cVpCy1hNkRkEIwN6y3ixeBhC0PjweQcbJbqZpcmNUwVkzVli47RXhOPeT8dx0YBu
xV1Y/ai52BPUbtSYYoLZcf8vW+8WZxFjRMwG2VrJhJ34DmB+2V1QR9IKyu7fxZUQiJcUVIPp+0lM
Vh/T0R9+QYC9s4mm2SweQ1Sa/FQH+vhqoIOH44D0A7l2cpf5pnt4AvhmDhLfVR8idVAwxzW4KK1B
uktA1awi3rk3Mt13Ntpump+HH3dQXHMWSDRyJKxCKxLvKrB5YtD0PofAxeZxCDfvsKai38AUYSlB
0VLMh5OH904vfNQBYqbGcxbgMkAxByflHW49xDKgUXzhkTK9uNfolvy8BG5ZgAcmOdugm2wiHBmF
o5IHd4zapKffpuRjrCQDertJfrLKpcmcnM9yE/FW+oY/eKBTkORUxwxr/dHigaJRDIYpqAsam4c/
odR+maqd/SkhZlGc2govDlIe+di6GiXUC71I1VkoSWcQwEBVc+fBEMLrAclyUF/mfwhlmQvgKJXZ
d33TGc8N1og0Im5MUJMLYEtFiVuJsF/hS1/st1W5KA6M08DhaUIognGjaMxAf9QkvBZDsf/OE/M3
Z4hKaU2d7C1xwGTHcO8udmBVl7Bat7Q/TO51ZBPE/xEEP28cIAqaj8yE8oMxoADBe3xI3nNE3rOt
LF9eKw6JjRQqW2V6dyDdupiXgLnAc4SidN8WxLR3TkESG3aGIOqOkCTfcDn6kqVJtWUKMhXJRniQ
J+Mg3VHJk8ps3Ox0wh16mZfGgJdKza4dGVdA3MemqsXQtg3RU5CUmUOn550fav/HhSBGOYv07owX
MgUn1wxm7BS7Afue5UhhOD9QqeoiO753BLUfm3PmjT6UXOvt/rYtFj8jkQftVnOsWcnNxUk7Ao0z
z+h5v1gqA1z5GYQgYOs98n9RZqKl8DgumKQJLcjD9MYzyl8MXlGLbgsGI0+vXVJIWEC32PpiGCCe
DhlTmCDbY7wlMKpz+FeLbkNbwyyIssuXYOdg5ORS3zac+aKaSDn4wy7NjeCectCLXF0f1BjjriKk
zoJERtVJluR2Z1KKMbuCXGYQJ8QBSS1A+u01pFrHpMLpwzUCEkoAcJAz095RtENtNm7LBNoDRN5/
H6xk9rDBPqdiVgQXwleNOXiCDxBg5bYNkmBRgpNRxGwjp5mBDMQ+UMx/e1TvuSoijQlOEIqhCCgE
5jYy1yk6CvLd+qbCwiK8IvnBCIqzbYG9u/3jLSMxH3LqUp9h5ENOKrmpRKfB7SEsDCnpjEHGigx2
BSBIh00S3Zf5fBcNhTsHRuksLZJFjg3fHGcfye0d3/+MWKkz7AKwIGGY8QQ5iEFdcQgmXv3BzMe5
xU9ArnTody4I67JdZtvnfjyTOPX5bLuZnPT5wdhanMa1uaORnUGpwFyCwA+4SDRpt3jsvOwhqMvQ
EnUP7qsJ/ClBHIoI4GLBsK+NayizuyZwWDFc0Wi8EBE5SAexG4Qf0Z6goqsPg9/fnp5ju1329+IB
85v2CgBGRLNlw2Bk+PhH42lSDxjC3Ohq1PbtwKOutw0prqon2ctLrG76zm8Jy2/1njM3RNh1WzdQ
APURgcykw9g0ydlf57bRM/idaxzkGZIQYxuSk0imDOsgY/hwpxNNrkap6E/AjIsWfIU73+WIJIFy
SwlzcmdVeps3Sev58coofouQqznCoXvPP6dq/pzXLH30EQQAWcpG+B/1HMx3gvcfuiL+BJhcrPgJ
vvSGfKQNZRYKTnfxGVGYYlrZR12EQ9uZmZsho2YNhePbiEy93rq/QkC48h+zDxZhT0gqQgDPYEpr
yW8GJnGKEHcDwq6IG6i3PIScNwJUSuYnlAu4fiC0qwu3PvcHokCFA6MCbS8trw3vy0nPv8zF2Di3
+h2FHWIe/c74HVh0K6assL2Dp1stUJ0FnDzGAHc0E7EqB6h0YogD0/ES0KOQYsnmyNgt8qYOh0Yd
jYIRjm3RpdTJ6Vox57UUGLdcpGQOPH1qdc4Q7l9SUgvhGYUnwHTkNEmzKKLx13oHSMmbBe0os1fK
2BYVAQ5gPx0RG4ALZfjxAs74mONDA/6CsHFGLWQJzJFEd86InodRA4632u7F32/IL2HLwpI2WZ4g
Ak8X9i+QzJ3N9148mErjbtyZ36cOKEKKkgjmKPZ4MS+hNMHYoDCgx0DZ9rW8eqwvqfjoqCDxVaHK
1SSuKRUMonbUJWK4h7ns+zTp9ACSnjO/RvzwYXK4bvZoYLfCvA119woPMofAnLdfgWrdQ3XDUcB0
HxILThYqs1519eY1cwBDADSh/3l9NEfcCj0XpUdQ2H3/viWxIurZX+vuAI7bGUfkzqI4YNv02Mrm
xMddjuDxRXUcr5UpjbsrRzK4H/uV2xoTLG7IBhhV5ZJCl8cHxrvE4Zr4A77nElEpXMieB7ujcqoO
L+5yij+dFmnKfUJaHW3PHZNX8IgPzBF9hMfeARPp3lYwdKf9QxeoSKhs6hyYrz+vb7URgAccJxtV
EnWcuNKlGaA4fMI37SCc4QChLMRZM6cLS8FIgKdkrJr4yJxqsC9+/svhW8z+Ab+sObyFLMUYz2gH
l42FTcHisZIZRrUOwKBu4l3JgOfWaNUJ4TP16ICa7QKvYRefLhpGKtaPO2R4pC+9gJcwWeZ2Ylym
0QzrPzvL+I8GVBjE3OISw1F0X9J6stCI+gjh0fo5IOBFp9lLsMLHBJCuZ46QlGtOAFRoQajgXytm
OXoLGDHW8B2bZ07lIlHiMz6JKu2CE7aeB+asjkrp/znT3wa5fahXovK9uBGRbCgU6QEGyH35o+QN
rS4Jd/x5XIdUKvTRVKWVe0sgo6zphsJWMQ6q2TECXWH8H+AHLgK1OV0IHuVYYmTi30IAZ0I8bCzt
XYiqyPMIXVoiSAiJSKVGaqcpYyLMqni9d/tuX00kqetRAG1ug2WgLk/04k/x8PmePpN6ilKC3fjw
niqRNaJ7yZwugcMSNGtAGCp3XxC/WSS8U4QRPnoUFrxYQOCT4Efw9Z0/2Xwa3YK4WC71ewSZdYpt
uDkKYGca8hTIaBzT9C1Atc40qYAhUgihGnVckP0N1yKaHI+Ku/eXtuw/eBn+xGemYytfRGBUc+R/
MSbWKDXDHv4ZvLdVz26osDonx9aRYhSgtFsUnFUjC7WzvyR1CkEnqyGDKIKNJkCtidUMrQfTTN7F
zvyfmgEBFhsjgI1fwvMBoCgofwJB2LlP+1h/iJUsGOV9q1xwPr9W0gpSXwCBAwDyZvzCm4Wyxej+
lUUz6oQJYCEdCDNlblZlA59GuGGud+Ej2J3l4B12S6LdfVKJXGxg1n1bWVR7gZf8kvXdYII3Q7xt
TGyovu06ZALEWdvag/CO82fDgEBrksyfENOHwyhG2OZz/3bE5VS4eUStIYxrHjwfG7CTt68QO3bh
Gn5t79uvLydwZi1UMPxEkj4FFfmbEg9KNcEAx4yER/497YxA0sllMMipd/AJ4Oj6+pMZdh6AmuLZ
KZQy35mUPPFTwsU1wdaHiZ7Onp5LQD0s7cod/KFW75Ibal6CUx8n2N+LIqzDytqxW1HZbmqWzBCA
erM8txbmKW8KSVn0FEBvNPb/Gg5rTMk7if6dEuEE061YAQERoJEI7gVKlD00ngbhh9hfwa8gbvRB
S9NoV6zj78YP3RCW/Hw0XufHeJbwK+yxcLENVGHMbJK0zHFGV9LEY3TYP9zIHKDEUpkJdTxxOIOk
5b/7WWPOxcKbgMpQNA5hwWCOSk2kRl9IuXK9qmXrXcFnWDduCVR+DbEJWiPZg3wqJR2w2UxNYEti
R/oKMVmL1RNSjgVeZeaXi41Vi1pQ2zYRs2d8NLFybY1zi8VMhekF9yxSd7KyQRhRG1mPBKZpZ1ch
+CpvDmc99KcW6UT9YGhxYnTYHi17K3Tm9HyQ6CndIIMAzE5fPpctjETsnqd3TkBewWYIYs3NRbgp
s09OGDm4ZhYezcBJhBJkLLGe3eJpnLOimd3gTRFmA+02/aVMYMmtSt50bv779AUh8CYoJnbWm6NN
CC/1ezoJ+uKWZbp1IwscNLO0IYdoOI8SIYtCBfyckfAATh+aBJrkYgX8yhIj3ofpAb5qhb3E6oTD
5x/epuh1urPAZ2edK/1BKDZeosvNtWz24CYs9QGBzFdKSRCY4MMPQKb64QB+/MT5RHOAh7f5nJZe
RlpDH4OjZEC7z4gPCgGRDfSZLBe79kFsQxhlT0yP6bS5l2VjvJ3o52rBycdh0d/u9DnO7Ksrw1RX
orB9H/JggN3q2HpNcQe3NjgBal38uJF0ovdpqLMIhbT9sRFfLTEg0vgT6ftAUIfCtCpFiR1QoEI0
mk8shPHfHVXOv9YLyB5h30kaoa4mkiXuDndA3Y9zn4svAdC8YshIDUXbg6kSlDeyH1o/x6USQ0gn
4a1SDYCk2rflL32zNWLguYE52oBzebgrUXuATt7PJcg3zFOowwb9eXVAjMZrKeY+Kx5CRBMC3Two
AQdMUm5MMoVw6OMBq5/wj3Ta5J6ACsWKFmKqrgEmyLp3c6G62qBLdNhzmJK7ZPDQKk92QBFTpq5v
szC+K/h9lGrFitojwYvGIYSQQ3r2SsQFJ26fUUwba1NUCqwOdvGqsE6HLLr+tWZ1QEGEoA+4KcW3
zNu5Iu+euNREbXWAR361/tB9MOsbDwHiwd2g+sBYE6sBSRIUHYI53vpw0zot2AhhFUvqJ37cTX+l
rV+joSrmXLsGehA6UQaxyypG+8pamYjJVuYMjWbeNzZoEV5a2rf6AfMBqrraBOTMrHv8ARDCC4QU
QsaMTBt3yZhZDWRm4PeaS7uPy7eOaXf/cBIY4Dg+YWa5vVoncZu33jMWEHsejhgdo30MxEtAMsNi
IA+NyWbKMcRv+GJH/uUhDqak5DqXkXZilZ2QK+9tPqsjQzWhsII+6lcg1B+AWcoL/g0FD3C/wvaU
wifnshLxaAwGUaZ5CcTH705ZnERVTPI19DYtANUBDPzoC+wVIUDRcjIsmsQdfR+++Eax7WsbKWKK
BiOPqkiaUQO0viJGHoBXpS1qOKQhwQ5IgBkNd+xcdVdvMscUbcURRp6thoPSvxusAc97+BS0bahy
90h6wvt8sQZLa7gf7S/W01lONLDQj5MgGuaJMPElz7WY0vIa3AQ4s9s3FqsG7o0imAMFznhP/8P/
REN900uyE0xgGyw7Wna8PgJX7IcWiMsFVyqKaCykJ9FkxsB0/gnhu2EBcPUkQEY4bREKBwBPphS9
KeM3YYurt6XBr8e5t62ZUA+Mfkxcnp1j4kYNR9Uo22LEIbT7H0/GM8xocVa1xi6OzQYwPP4IFhF8
JuZ15sTqGz2+BrpsaBgT4LWh7vBUGUVW4Cvj9BnTzq5viPGp/2WrJq0M0TmotGyNVe02RKZ356J8
GzRi/W7dNNAninlOzCrv8OMLv/W3X1NmKvsRq79eDbHzWys0YVw4PrIrLloFcSaIxxHvazyETNxD
h7TEzZ5+vydkXG9nFPVnGHlJCVIL7+7VOh5gQ5MhpKOA9F8pyFn/1XLgPJgbCTNZbkkm7qShzxj6
pm8MLnWIP7AmLiasiZ27O+7Y8eyXn5CgTgLuJQXt+rmsNILPGvZORc9PIN3xtR+kdDXm6U+iiE4K
q7A4ZOBC6DCqmDngAj/fbURtPkkUHCxChEO1vaEx8EDjLegiNCmuFOMGzKOPYfTHYmTP0/T/LxJ5
0s4cVCE0c6q9zUNLOA1i3pKYzIP/zEobX3m7ZyYv82d+mKUv30CRPJb1S9aumT4oXahNJSK0iy94
sT/3Nb+uv0so5dxMnHaSnxwY42gHQT0IgFxjef8NB87TBjAVKidx4l59DJ5ckn01YH4N6hkH5mB2
wWyhDESLvMPgEM8KHX8hKnB+Y3S1JHz+NUhmXAx19FeKFyKuN05lxmucPYRL4+TxQO7WOBA1nRHH
inDwZJpJEbkR7bhEwXzZM0kUPRPfn3ksphvoKbnSEeKgPjHxa7Jzp5pevKixXpyZ8M09dhsxkMae
Mgnead8UTWPwNQ7QPKJyKfHVT+jwdHbnleECNZe2uc55+JGga2/6oDpCb0Q5wTyE6wX3/KFbBnjL
cK4OGNcPOZ6gE8xXPnxzcMK+fn5MM09xhxEOstwyuicSojYE0toZiDwsKIdZT5Tw0ml9P/xoJc34
a/IzmaqM3DTzE0Y3Js0aZ5kUInZlaDrW/vrcwIVG/t4wIedZO/xMfBJRlp4xGOVpfvSEeswB26Vn
Z2s+HXmDiwmL6jfjUIBt4xJKTDG+3Mi0NffI3eOBwshn/yppYNFg2wd+H+coM2mK5cJ72Iqn2gdx
QcAPyXVlBaBDfTtbPoMhjc8TeBZjbCObPUWrxh3/gVkNh4whZ5s0s1KHxYSNEvILCCYzBgE6qS0M
WDbYcwhWiQGpAHvV2x6jPZPnmchRQC3g4OCMjqB0Ba5dxVi8cASVGG0+sSMEl5+LG+95Z7bAjWMt
IMXaKRiyJgbTH4MmXa8p2qEkiGEaJyj59gCeFyszH0Sh0YGUlP1cPjwY2P9/ATiRhhhDBbir/dYs
aFVnFTOiHTOJ4GHMYQ5ufrNNz+viDaUcSzCPJaTn+3rJ/Jb6n2eATDKPhaSgc/o2PQJzgY9FPtlc
QMqMUmvtPNAhEfLRBnZU2zAJClb0LpINLI8IhYOLvTnm8diEMueWUJsvjKNx+UNid2W37CzBliCy
zSKVInmmcKbhb57/CS4Upk2U/lrEDSbZzOdBI5F4mB3Gs1jkrYZEu1DJPJc7I4kEPbRhI8MH+sZl
gJLCRfUp2BWTuG+RMMaBj+7VwULZgIro0bR8QSo3IKj+YQzKn3ItYF4BsC4uN3zd6EhhSugfmggM
lGfgzX42vTJXb9mQ+56L/9pcOX0inCKfGtZf78WQW3M2HBqsx5498LLVJP7ZQ/cA2Qok4bK0Jykh
Kq1/EHck9ag5dGqmWfpBnYkTqLHokrmU+/hU8xMJSsm2AUm1nJXKiobP+botI4lfInrinrdbw2Uy
D4U59t9MePIFBSaZ6kCzHpgdoSIMTA0ZDG5iEMfcoWl5OBB8OnbtyEX6TUWKBsjoHz/T37RYYV3Q
O/Fvb1g/YSM60DAfyvC9F3NH8WiIeOSZ0CSIGfjhRrVFcUbrz9RGvKeBB/w1vembygK1gP9146hz
ZBcaGOfVCIxb4sN0SL3/YVnwrvwxaBbEf4hSiD+4LlptSd8CDAVhQlliu2OMkQorMJp0ZSpDVBsn
g626rE0P7jOUa31kHyVYLXe63p3pgehurmlHW4zqhd7mu38gBzDIjHfJWjujjMDQAMHouVsrWx4O
9g8AZ3kgivreqeZeAdZmlLa+ptgldbgb/HGraoRcQwy+pnADOETBu8F5gj5nJeBHAPjN/FaXQjXE
ptNrrMIG95+3Hj5cotGDqmjemQmC8fINwNzI0RvYUpRiL2e8APUcLx0tOGY4DRpLBsdBjG7lYGjt
3zMAmLlHYtgmGBM9Q1D/6BkohiiyKIitImqgJUxG0EIoXrU7I3dcDyxQYYIoeGzOkOkmMNeEB/3C
GkwgR/WKU48XK1mj8/5A+yXYWdQBH6+m6AJNwrNYn3A05hRLgsU1pqAB2JbJzMEX+4CAGlhKBhSw
X8zpl2NXZiTE+G63GSbET7jDQBDToDqBCt493CF+OGkJbp6oEXsbIXZ6u8zBzkOt/mj08DPkpYaa
a4A9zF6mUFU4yqr4AnDZZ1g81vlPoGcJdCTDwDfTftueUS5k9qNirLCuWeVOx8nrDXHpbdLCftmo
ilPmXQTaVunXrskwBtgUgem9gMfO07uB4g2td1zotZHhIK1wBr+dmrCzy/yGfQfDbSAxiIPY53Dn
qZvW3u2HBmyu8yva7T8m+KDx2hbOw34mHxhw7DiunirH+pOWG4oOMO6CUgILInzW9MJGFUUxg+Ed
Vc4T1PvmvPBhvtKFt/YUeYr3C7BrIJnvOrvPJtYQzitULML9DLwvzytwkA5Yfv+mWkxeD8xrGL2B
gYnf/sd5JmvpaPPSI+A1IB5QyX+F2Xky55lzhdYcN9wwjdNzbiu+HcDP569lk+z0+nQNG8Io0FnZ
FTAeVHpEPvgdWxl0KDz6mRuOnla3p+nwJwRCJZc9Uk5alaTYw5GS0TR0aZXWeFjzOG0+pgCgrgSz
itp2lHJcVvNRUG3qiOp/DI9wDQlmqYTl+gZliuwhYWJhfaE943LBbGTnN5uJhXMZ99UzvuvNg29E
4854ERO9u/N+w+x4Mx5Yc3pY2XQXVfvGnPD3MKXeIjNxAKd/0ztC/mfY6bfhl0+cfjdjNw+h9Apq
BAXXUuymu/PdDKYo/Uzu0k21V7CRL9wswWXVWj8ZP169wpbcYVjuVUdFlWEVCabzASwpTMf9J9cH
qlvjgZXXHNZlWpnFmkKdh8dJfWaXI+NBWBh8Z7Al97uohc4zG03HTLBUa0t46Kx3HCT5XoKF/S/D
kat8yHCU3MZ+rVewJU7Pkj8DjCuVXWTY8+asxPe1FI8g8XMv/cHPXPw2So26Vlddak4+MJgiFcxj
yQ0+YyJlM6jCKQMkd4d3ecUSEkxtXT2Kj3/8zYVNPXpxDn9aNuNhD1BRiERME4WU8woL88IE2iEz
mFNCzLB74J3np9u3sE9PuEbsciGmeMT0kJM0nI1bNEyk/OioImqRlBA9CfY8q/DH5jdSC8LBkeEJ
dJwpkJ2J7QE4W2dDl4rVOLPXo+XTHE4ZHCeVMw6bPdMc4RwIBZC9SmEkqGOocqwPlFSvcAoOJF4T
tQsjq2lVG6VBo8QapNln+yLlsD7ue0tULAcK39RjQQEGcWAyvEj57/nH1nryMzKbKl13wLCMvzPS
P+tNGYfUkag6bLR5DXKiJmqQ7xW3WKKKd5VE1DqkMbB1puZADzJW1lhbTsfTNwYbCCIJuZuYrzU7
wX/qx1Y//qz+VGHCZ2Bdcl2UK7KGwgo7E4DoOyFvBnHdPCtZy9MSl4CrOcwsNvSFwq5eQds1yS8w
xxbna3oHUkNclBBTob167G98LqAVO19PPvLP36tOcbZbgmDzpyFW1Ia2p4Z/uPkAOA/mSvyG6cgX
d5ZNQs1Dj/KATTiEXJFHHwNzM805ftHHhd38FSncrnAlQemu3tMvTi90dRspuaQZDjBw+ta1u+aE
OPFuYF0z0wzwie/PGgKPVSdzAcf1zY0bk6Gzl8H7JRWE2xNsxWoSlpjNUg0JHzTKuUzoFWkTBF2A
hhFUj0uvtuboxGGZuyDXZx/UNPiz8saUzU3boiLA+rtyGqcjWsRv8eTgNGcx0k0dC1d4/Y+ppupA
pMA0GF4DxanGADtFtgU65IZGfcZAUB6Q7oNfg3OnjhuYEsIqAgmf2CMjN784OX8liKI3I7p595t1
st1jNVwc8thrEHb8QuKKoGW4SzQoqvH302tIoOfa2IUsAtaksumnYBb6RRAM6EW4wX1MpsF1wr7/
oa+ERboB95/Wp8LGadsUixQFOGeUmHLuzCVTE7OM8SbhiheQ5j/ulxbx3mnHMg+d2OJpqB9mrG+e
bMYTbgKqbMaLU+Brh1vJFVX+l+0uthRMQYvhJXXKM2isL5N4eD8Nju1+FWd4pjE/UxJoIghb25Bh
qXWtdC6A9A056Mr/dZk/6Wlf8Bo6+DId6cAhtR6YHmaCT78l4Frc0HiruJc99uukKojf0CewuvGx
itCYdTiEMoXShjvNSwWxWxT3PXSu6pxmAege04lRhMMi6hnZkLU12WqWHHOcOhlrBjzJzhYSF9XQ
A57xigSXRSTjD7cXd+fJdrQdQsY14c3fgoGY0+glmmwOKGyv+sh4duHIKyMMJ2JU2/y5DGEgEIg8
k/oguSKAjAAvKHJwY2LaSx1yKowRLZ9Tl9hih2OQEozDJ7ATsmhN3mCA5CmxwsG+kjY1+XMi4kLI
UXr6bAyi3+j70qwXvyD8EFtxHYr8yjIVUScD4+YUmztvmHATPPCduzFIJwmMV/Mb4ru4RLxE8EPO
LJ86r5xhvlP+zJfISrYuv/jxxEHM/ZACwoPjxrMLt/kT0UpXBlD/5BiXlQJTLtd25FGTV4S/IaJL
bXvksvY5qMwhu2hkf6d5oRFKNaFOwtB89XQejD7ozEpt/0onRth5sNe1wlpI2zJcDHwSoBFWaXcI
Pb04Fxp964c9moYv96rk03/1JyhQHjSc3mxPACSo9OCa8BJxcYXvGxYBfps1gaEce9hWjlB949N/
bg//BAwaPDqIQRMCMrC548mg32Gw+AgZUXES95w62Nl7XLY4djfZHOtK+7tSD+q8XosH0fMfhy8z
CsYP8AZyY4VT3nSgzdBQwSXF4ujAOnBuqeRWPrc7HYH2cyWLMCUipYiQg+IyEM+j5Gd2K/kwwbWT
fzrfD5WPoiQck2+J24ogvEqkMdNvnSXt+MAUVYof6xUjUQPG3dfOie2A5RAKH/sDliqfeNoFy2nX
agzD65Cx5qLzvvYLPupIf8TKHucWeBLQXtcYK1GkpCiQ3JySRHhHCSpRZZYrVObWYw4fn4itIYg9
ZEI4EZVm7N0PBW6flJ1/qW34RzCLDr92ZyqHD/uIcBOeCs33d8OiIgshFmc+PGUe8z04KhtsQBsd
tZqL6ySeUx/mptwOQN0FFaLCoyvmiBGMEQRgdc6N5Xgvm4EczxjbemazjBtf+l+t8xSMnAZScdQY
DrPB7N+AROK17FnyCciC9Ru/S98wfhRmtTXgIqiRuZCssVeuRuEP30aiRDOLX/Bdc4yw+BtUnPzY
tKKmYwZGWfCdTZZfj7VmlhFhNhCzucRGEZq+LChXl+iC/zMKzBnWYPguNM4ovPyh7nFICDNK1BR3
MovwXYzroIwU2qgNkPusMF6LS4f00cCUtlthcYug8hGITLLbqmEk0TJWBI3VlZgYbz43NiXR5Y/Q
s3EXTGhiY1xk5zmoeQI9necJ09XEcS/o3gb5kpfSHFDySfYLeBSSBYLZipMv3/OFSWOojT6LXSwa
7+5m7gjjaPIY4FxzIfP9dfQ3uIMiD+Psdf5eK8BGYyI+IWbTGmwmk2BXor7slvMSefoYb4jgx3Ak
6s1Jop/WQPQRe71eZwjVeZSUnFCNCMobAQmA0C2FjN52lEQ2+PSWhaBV2DmuHsFoeg8Ga9ZUFowh
CJO7TjH98Xg9D6hQA8IlOKK4NfaZJOCSpQS16IQ4uYZ/ShZGm3njl0VIAJh2GSI5qcpp/pjLQ2v8
WY2g6dxsMqcHkHEhvXK9cs3961zeCMmAzK96Lvhz09EXR0Hthv9fNTDlI3xAbMjnfY+T3RyZzDkA
MRCPjbcv6Ek9685kCbJRHydvq4FVQhRlyCHhZhvoHgOgFREQCRrs93Bo1EpY9gwM4m75iD98/86p
w3b59gna2FMxK4G6gAfrvpjszwtHMOgYS/Qr7DDgEZu4bAcfnPpwPVKF//ePIfDYLVErzWS00vs7
Y0D4CB1dPPgNDIvfH32R/o4f2zZ0GIf0aF6ufg9yueQ8IRkiJYCDpoIPUQ9Tkkym7/13gNGnp46M
nND526Lqz4bPqHolw8m0FeLbh19185I5Th97rOaGEfnuEn3g1BP+WkuwUzqMru/rPt92gJbmAaj9
0duP/lUx3EWFHHwqrL8cFV0SQ+Gx/sGoCpr60H9R200wvRW/pKHVHzm/m69MguF+uG9hQwA2gotx
+b3N0cjBTUJhzNF4GDxI4MxgovTFuLNEYHtX8+10AHYUESPt9zYn6femf0fLH+Ifr6HTHEN+L6c7
zpWxDVfszbAQDucrvu0sfsyu8TJG2JBuJ1sVYX1nXyULewUZY9YrUYBM2W/EyAsb+Tv2tEBqFP8f
h0//uBk1/M8bPksYVdilEkL4yF5Guy1yb3CS6ERuRkYXteV/J7VzJY8J95VPeAf6eVsNLfwdCRsN
2Oi22Y1tFVEWZvoKwnXrR+4lfRuLiISal9074w90vAHMIlV5kmoihF3yFDfENLd7qzy4rkDjkkkA
sAWm253QBYBtTsTMOoAsCr+OaTSzhNlrD87s9ZaSjVaLUQSttFBn4lbFrR6K23L5DR4Mvgj3gAck
I8jwGuiMFTI+9KyTROCnQwp8i1aXFrFJ5WSQcP+xa2SsKvIY2079sQIgtl/4slAPcVQ+yXW6QK7s
O118OzA651eFr97ibTyDnarhfWMD9nmbjN6FPkaY+51K8OvrSvLeAcEbgNKZx1H8uIM2XKflvxcy
Cn6CmVi5Y+th054DMgiaS8cs8ECSjgwuLDv8jZp7GVupdC53S4I034UqHTx+d/anIIfHLR/OZI0k
dYAk+hKgvkPthCAVMhdUKZSHP/00MVK4tjHjFV2e/pi9YwsSV+ELBgIqbP2zBPT1aAU7jHUEtvbk
gqV2sLrgluSo2S7uwywXQh7ANJG5MV/cXX6t3OUl2CM4CM2eyry/R2xFJT7CcYfMAupNyfyF1CnW
VW/MecbUBV8ZcCEhPRWQaG5xm90smLirq6rLZ8lrBc9msLrRiM9Ak5hUQnWAROqiLIPiB7VPaHKz
qIiwaFjd1p8TZ8UbM3dGPCGc+zXixyEqM34dJm+/I4nv/Ca8dc1oD2dPbOqqkKyICthg3qNaV63m
NHGBMudP8DHvhQpVMPpHrhqhUsnZacw1lKlw1kZHkcfQ/jMgYEJO59IUwBGQ6mXjMoN3Uk16nC9W
ZM+7m0I88H8WFEwN4N/V2F7x+sF5NzKMo/NEz4IzVHoUWMmTsQj+rlBPLkd1irzNgySJ4usff22M
Vg3eJfvYEPJ3wSL5+eVUaLOpK+BE2mII2aFDokhCB1HZygzxOYpPoNzOrSjq4cBDvCjR38g+uSr7
gmEIwh1wbAR5gE0ouIkFxi0UBZQuzdJrTFPNDBZfWgZiUAM82EtAI0MQLKyK3MKew06wGeMxu86P
IM7JiyeHfRfY3s5862ObVkU7VtYUutGYScdRMURiQ8vA6wcYjQcLvAIyAP/BuUzYEoqqKTcoMO8o
IOPFx/+DDl1E+L0MZU4zT4GTMVPhQ6yByG4J74IymCuM0kNM4gmKhiZOj5i0kYoYmbWDb1nyNd7W
m2EchQ8xvubuP8LOY7l1LFvTr3Kjxo1oEB4dfXtAWIIO9GaCoBEBEvQOBJ++v6Uc3KyMisxSnZM6
IiWB4DZrr98lkpmG8SqLUPSdnikernAw4PdhvBrhyMTglg52DZApGMcO0nVPDJaMwcgRsjck46pz
B42Hc0VxrsqxeyycwO5pdB/gPvleOURHaE1+/xusANbwnE9VvgZJmW1OweCsmc8P7QY8Gm6/E3/Q
b0NKIdSU6oK8OjyVaO/BYP2S+2KSeHbrpug8oRw8xpB5qHZQEwaHIffza/sGfk51n9AOdImG3SLI
4Uyj8ITlHDHNB4QIYBR4CcAYhn8LYgbhjx/tICeCnsSwccbZYnymAC4At6EIBGggYb9eAJouNIop
o1w/azVmZXKbKAje2LCJi1PhqoYaVXsf2ga/DuS0r0WkCGO1QYYclFghcBnpcc2Ov19ifgooX4zs
HoQRZthpPNw3relt0GDootHlVwNKs0MN1Nhps2fUHQUyypnTvPB/9smd848GjL4fYHrbtcZkYMAZ
hTD56Q0byKcWDouteH2RteJ1IF5HnQSqSkqHenuh3ZUFjdYrLkdqvOpQfly6YE+AvIg5Tu2MLQNX
pyEoH+sYwW5wqTBXgDiYFGBNtASYsTb/hvPVcpNT+lwVMYPBGz9bZ4gyei+L9s0fp98Y8n3exG0x
F76JNeLMx0ak+DRCMJyG9T28BypTEnQBPwWIAqAXLBTcEdvLxvsfDfkTKi9pAtIG/M5xxBX42HvM
s/CwRhk5AMmNSC757JAJdGUJJmcEpZDRfg7w0ClH5DkH1QkKGW5oDDVOI9eIOvbqfYNTiz0UtgPf
GSEdhngDyQXrt5SeJwTVxoLplBwn9FDAoWh/gvnBezv28nGDRPtN3Yf7AkyFNACWv+gqtbFIxLPR
8NGFGz1+bOiuAOKZUZ4adKCN9al/8XFVZOs0W+cNLXxwI6d/4meaRE9joNs6zgH6uchsTtnYSIw+
UYMRrArhMCnsLjgrh0hUGqy3n4R9SRSl7tDEdxFzXT1qoC6rwH+KWJqwr/DcJjcMXfF9xElijENp
5HbdwRnNm55AAC52WouBzdUKzRw+iCUXAyY8+0J0EUkSHOoueXEsJ2JNIOOG/Eu6dqUPnsu3zIV5
vxd+5Vh4t1Xr0717K6ePgJpdnPH47J0TlWHGWnZjOyoQMAigDi3aM/tcP71FclJR5JjIQ2IIBMOK
dc6j1dxtsKLCPH6E3x53tS8AEvw9YSOdJ+aC3SexBoeOw2l1KEcRDGUuzTligS5ea2BBwFoqdc81
2tY4Qe+HLu0Eun5Vcmxpuy9H/9sPpWOgbwyKYIi2j8AZqHLqurSz3r7/nBwHdVuEUEiK0nfryxG9
k9Nkw8uFhuyhQ1L66sZx0e5z1FfotdHi22B15Y4rfAU1jN9697Cx+bxoX1+YbJ+UYxFX22gpHXyC
Ia7JeKtoEE3VZN/D/aoHqrK69IzpvCLIlnML54mKfJE2N4WOsUOGMZc503r6+NzROdrbm/3quzH5
kZz2aOXO8YyhF2Lhm+OGuCuSmPihBpJAWzSIZLnjjQuDAqOuR1OlSeTidmFjQI01dVq8WZOfPRC5
I/3Lp19Ck76EprJ7fbYOFucXHGJHRdl+4IZZR4eyd8PTs450d9ootk/AdZuykVoI2kceo6eidfnA
pHAEhhR/Uhi1P6SrQATndtJsCWj+RvTNXpgpt4oiRn51xdjDAfhGhth0SExsTiRCF5LT9SeHQ8ZL
p7JbvVaPaQnVijhTdcmhNz+3UOu5W3NBICF4Uv+CXo8VAOsAEVVDqAjpcXQsbNMoIEAvbiEaP7bV
X9y0xYpH89leImIgxalsVdQGd0pO6U9/F1oXm0t2Gf0HxH3ACYsLhxia0mwkSZ69oI+dC5wdvqP5
ZA+wds/OC1/KI/BGSFqDdKlJouZc3L+0tSHmQKe10uE7E94RTttor9ZZoM0OE2t4nTzaWLvF9znM
b2QEGthG1+VTOGdDyOzU4BqwFtBL/F6UGcUVfhjdBoUAvSECZsUtkqKyWY6dPhhtl5QlYGUqJ9q9
1P5dfI3Rw9CZ4PcfW9mgSjA6a9MS7zMT+Xo2+G6tQBkJz62m/S+NtdsAu/QoIxyEfZuvPejr3Abv
PsZN6lTb1dgCuBT+ngLvl9hYwnmxKCrbH1/a/lliZnQkceQK1J8l4s7mss9T14/uXpLyynYBiQc+
78lzgBvowwF0ICcitEKkWiLZejNd7539sOH37fazVUHOTuuV3f8S13IK3ptqoA2Nng1FB0cs26tN
bHLjbIJijD6QmxFfbbfEdeYekiadEEYRGiRr0rqBrsUS0VE6wCHKK1DIXsAtjfvfEbPPcq3RmGvM
a9QfQ3XVGL9bkGbb8CQSuhsllGMqOIYRXT3yuKYOaM7KUYMTIoBPBP4BLIProhyWmyzy3nfLML3M
LPIPrjO6Fa7afl5C3EgLdlsYS8BGDmRNNIX0JVtO7xY3WqQnRDWJwu/wd+j2uT3o0nuf9NuXVPFD
95tiJJ7Qpz607mHRRXV6angV2wInZHbwtRPQXqFLf8Gc2eDUsr7+AMu0gKqUzk7QK7GEOXbJiqU5
podOQr4Pqju6sN++NbnPK1C6rj0GCJztOXvxf99Oma/cwkGdkBfUowbCPeQri5oJ4wVRnUencwPD
YKvhNg1PsgzQxz1/FIzc4V1pQePWRCz78R0ZsQM60P1rN1vjWIfBp8L19L8ILNacUsVsdcEmrYxZ
mamqroTCw0rxiuiTAhyjNVDXowvbjQQXg5Az2Rg+/HqTpJ0ROwSLBpaQaltJuTFoLC2uw/Qb2BGg
EjVXdhHjgvfGDdKA50F/g+aARpSlNAC2Rz2sOD5Z0cEN1FtCA8AyJvr+587OJvY4WU8H7NvTkFg/
Ypo+mDEODxxLG7gN+3ZjXmocHV2cUKmXyj6emoLpILZSqu51gNYJLZq2ztl96IYgP6SubsBpKgY5
WsAJOpCqzc9G6gkMyxnOovcHPwG/cCQJWAeDnm4ZWqpAjng5gTzBqB0VrB0PWqUicMIPVF0fE1oP
H+orTEWKjnH16d1wUzKKXeITnPTtpBe1s7ejC96eiseTHRg7oEhYFNm9N2mWuX9EMXVsn2nW6iEP
qRCnFNxkP5h3LRXoK3ZPKzisNctNBmLUpxHygePSdcy46peco8nDfE5AsyoTsqKnn33+5hBALxa2
OSpVy38TtUMzBTIMsja79wGw1TyzaB2PVBofWs0I82DfKwPVGTon73CKb8xPdE4AWRzTORvsCGc4
O352DLONMnjRjwOn7lho2tB54d3SOtHMyJk+pEO0LoD0y4oyfGOs6xmtSEvE064PyyQ89SotOp39
M9k3MHcp96YnxI8crjk74xE4tdgvgPLdZmND39/MaVYrmzPqlQ1LII1+JQ/sUZXkMyxETzuCq94v
D+u3HCsRFC5e3jtQ6tVY4aH1aao7MIR8qCWABuD0beqJZ0cLXj1l7r6Qrp5W+2G14jvoMH/r8PoA
jfQytNtirQpiQEwgVNXz9k4EW/OlQNz1WazoP6uABKTcYATGGTx+YwUN57eaOLnnQCAcFvMDp8MF
+VU6BNgOzeehMjv6Y5wttlaaJ+cRJik/9wVKGU6ELx+tzuFIl8vbY6y3O66wgqmyxMJxjsK/o/8a
IJ3u/nXH9vlCkbXKIw26Ae2k9/jt4GbdLum5TW7L16TBRIQ6gp8FHsMIBY3mY9kY3xfEbwB5Wd65
rzQ8w/S1iTGloSzBZ8/RJam4E+xBGMq2Xr1Px2KnaNXTy6pc0XAOvp13x6KEZBDsm3d0N6hQobpx
U7vsCtgPBZ8tfftq+nlFFrzZiHeiGJtzgC6sTfbxrafgcIro+IZp6b3znt+mRqQlWVScJPy9XB3T
BnLNBJ2+b272+AVym/OeFbFmsvEr2F8pHXV42tFojvfTS6CnHL/x3unUCagVKvlL+xKIuCuiDGy0
9EUDw4aoIj5u4cbZm0380c45yDE/NBDUEiU0wtekwu7iDBLFEIWY/MNBCToRXPKFBTS6x1nJZyyz
rvAE3cGM1TfLNHuHFa5t5y4LkGbJrDZUHyspAtqu8Ab3wWX7/SBNLkM3hRvTfi+t8DvlcCgdXlkr
DI6LXU4hqd2qh1oXnDmwx+RgwOpVRoSfLYebSs4kQ5adPpAW0AF5Z9pSH+fQKYCfiBYcWgO9b3eI
CsnJS/hiMEsMX3zgbjQCrZq+lDZiacq0F5JpRBDKgil4+MQnujUE6XQbvEA91YhR59B1ppSOtcEj
0cCbCioOFMwke5vjyzq/JqjlM5Rc7/BZQtgRqkQDeAeo2SYZaQ3mL1lyFOZ0W5xlgz2eztV0P6sS
avItF2yPKcV9NwYgqj3wzzrJfmwOfB2zbwD9ZZPPJlvd/WURrtUEM8cCWmDnhKkC1HwE4WuHJgt+
sQgs77Pi03Te4eG8JhLWeYzgerC5AkmxvNDWq5s71v8+mgkONupaxTmCfQsHNQinVO2s9wLcjXJI
OFdW/93uHFUozGEb89uOQHo1HEhhYQzme0MUMokTw/CDh/3pTpCo+SZdQ+JvlidqV/Mna98To3No
YypHdxi5g4eiAM/r6JxAUOW/+JoHtOsnxsxYy4Vp6yuqaD4wRGAXHxx4Hq7dySEpOeY9UUyd+iVu
ylivBdeI/jj+63Rui4Rvi+9dETOKzkMeVNvoYH5AN2H5FQgxob7i7WBDa4NsgkU6Tpb8uftTx4NI
Td0NgsPWFmxp6GLj7TNpr/NnCBoKshVxaFtZEWAme3yd2JQnh7ELIxBcLm1w/sHyuLccN1MK+FnD
WyAb3+Kyh9nbAlbjF14K3PFhJPZCzWgTcUYf7jubLNTGxW6WimeP4/8MGYXNVj/sdp1oPjc5qkEx
Gc1JdmrOv6G90bx+C2NKeojeeLzEEsIrwYh9WvtNUsSolkISj/m4NZcNf7nEsbnFVx2MbNhTwI6C
y27Klv1qtoUqz4y/+4JBWstvX8Bzkq5gCbnxIB4luZdQQw1YMISZc2sX8ENAC9r2uEGGVfoRwoTL
8Y8T1m0NnvZYU9tyWouoHBRhUrqLilICgXd0ZqFaY0hA6YZq6HoNiyWA2p0ahmaZvM+HRJvtFf9J
8KXH8oEuUsLScRSXVcVY30bnpbZ+ItkuEioHHj4OPj90L/ojSjbcAPHo+WHxAbxRqtYb9oagU4wW
RjuIKe3vtjaDwAEYNMEehzPvxdOxW7F6QGPIY/kllQONUWs3COLw8bQA8qHGBFMPIb4cAmPGz8J5
nJgMD5f7iC8CNPH1+IR/KU4LA2P9noA0cdHODOiJYhYNgAOEAaERphW4UeQug8Wtf4x2anO33crN
BmwOXnycmtttxQVzXlpevSMTRHECcjiDW5/xDmT+4yKSJKKzabWt+MKZMVlwpAyC2G+fmu02w5oB
jmD6w7H3gjEEUm7OuvCZu1xjG7oUV/rJfx+wLcj4dMxMesNL9LkolJYZ3M1EcHFrDcrhWazbc/VA
z7PJwWBkxBAlBw+NWVvzWqq0vAcVbSqMz6+tMyxWN3BAvI7kbMcZR90SNdV8L7lWL3h4sNkaIEw9
s0Xby42p6LMfeiuNhTqEiNg6raWbR7hqcPIxYrl2hfPnHfpi42F4QxxvBnuipmB3dJQJnnzCVa5N
mnFfNA/QkFvu9LtSQEhwHHlHDZyxiJMG3ar6ezwgX3GWAzLlKQ4K5dzCEguV+BxO19JykhJGBHeU
6lauPiAZmi0HEA58TMHolPIULfzZP7kJGAb9KsCTMZXh/hUcMaN9E74blAvnGd+H3yVh1Aicy3MI
CmRlzYYeKY3WhWUeoQhkCFDTve/Q76ZbD3oNDq8GdJcpIs2PD9is5yFffCGkfYEmBYfas38u2D9g
T8fuWcqBgAAbxiM9xOuSQ0rZd06DF+rLG5K/h9PM1U5RtFwSalB1GDGb6BlzGEwfX36tT97llG3p
aPb2lxZu82c66jhgsDNVGCCxqBNM6Cpx5dIaopDNMCB/LwoDtdUbvhb6f32l0N3Lk4M632MMSguW
nnFmJYf91j6uHzi4lUF2mtM0IYGL48LufiXxDDRrvzBgOhL7QXzvu1chkXApswqsG1C/lX0mKwjo
V6bukdCqX73rlXBlcPoWs4roASbqHnQFhyXowdg3lDIJaDjyqExQLhiOcC7TkiH9+M3JOMHexD6Q
daMEyWyDvKsaNhw67sQoHvOmY2BDEbrEnaqeC9o2LVCG2+0Pqum7kKJZ3HYa9RV2JUQ+HkPtEb8f
4VmFa+bXZecE0HJpP2+EbwenE3ZMkrdhBRqHT6XzWchkhqcA65cW0WvG2RtutAeV5g1NTOCcGNN1
NMVQ5K7sRPjicLDCPt89sxQq0EWiuxNaTyxu6LHe24Kmvdem3aSFjw4BSAZ3zTcmJVZaENKHegIj
vmKt/Kik/rDOPAEBKDBpRt5bXyacfkDO2t5nXWsEZOFw2ICohXHIaV4vxsgbvQ8A0j3GfmuAXCeo
N8Yob1X0D6eNoT18z/JlNcHNDfcG76fRttf7pOwSO2jw3v4cR1dEkT4mZPTA+RmcjHN0xBZu8kqT
ZEvqJV4XXWDJ61bBDmO8h0U7i2htkicleMZjdRuS1bqnIOwV82pyCJ8xIJpn42/BCeGKKEr0nUbn
E9e0aZz01aU9Q4eXh0ii9FSEUmBWuBuYiVnA6c8X5ybWkptbS5+SscweR58UQBc+wxDNFNRBmKg8
XcytHm1UBDbMBgHhdodoK5a9Z9eTlrEefJCIPTkJP3EmuqSH+Dk8w/i3hj3SlpAfY0yXottP6vGr
78wOiZI+Jxl0Q0IgWP6yNjsYFvR4WnCkBskHxuJMOXhGD9S0UMkXt/CFbhiMklXrnDD5M8N79TX2
so9wC+EOC7ItjW3GVTg5TyVKnYyrLW0HBHJTM3ogz2M7HJYjROMoLKB0ICgwqMTIMKUjD9GYwucU
kurWkgIpo5DXgwYnfsejT7DF8XOgdJHpsjdoyJku8R0VtbpBs+yXkNlRUZFiRkOY+qGv10gOlYge
IGaeZXMkxnEWFSSN9Oi3V/6G5erHhxWWAyg4nH45/oLzHIBsChzzuB68KcALI5HnICnqIVPmDchh
Lj/GwPARphJwT4HOfCILeWZGgTm5g0PsKNZ4PXArYspxXhPUIRr+0rSEO3kK4OK9eA5AQECm1IBm
fOTM3V3VkXO3ik0s9K6rMJRC2L09NiVnULSkpYnKhOOCGRSwJQNs2sIRIChgItxkidMW65uE1VAP
nHbRrkBp0RLAxQ4d2rigLMg+yIzztempOWBDBZE5JELn/tAHryIXYnskMA+LHMFsHCYCMCuMNCAZ
DKQFnc8kKYbm3+4JVAk1zHMghh0gNpMQ2yeiBWIUFLFOuZZ+ISkPnWfrTduRrkoTl6ViabdIRtMQ
gIJylXEOlYOi9t6xdntQYgo+9EZ0cYqEzsLoRbP3Cfm05jDJvhd/WDoxMKRHteYc1i029RTyMmaY
1FZtNcLBMq4AM8oV/c+BwelSxFUulnttIpn0mHYEQc9c7rFzfHl0H2+cvHmzMUJjuXPb+vZs+FeE
vTAbMAaxAx2nAxqjxMNZifFKz1Ws0l8nyYr9CmfzCoSL3tPDbDXqAWETBJB8cElACIzTIuqVT9fk
SGkiY2GppwRx4l5U91/+Ka3x7Xqkr/FpfFi5g32qTy2qSRFM1P51Cn+b9VbQ7PfgGonS75FUtNqa
VFOXENdJIGbz1xgqfzefOHHDKU0dBvB9eojpFMk+jVWb6Cz3U5q0FEASUsQMPQ/QihBqLdbZMUS4
CWX+xoU0ICxmRwwBYogW4PHYXzMwa9ynqesCGuzmhgDxMZgioKYaZd2dmD9oc8JJx3BNpMA7Lpm1
HC7OHgEcMN7bCKhGZd9eOLT4Dj9KCNQj0U65n7CuCAWhgh5CCUubjbeOtjL+WuGOGTrA/AZNEoF3
A7wAk++kjm087uDGwEg/4bfsjg+dfeVPsbVYOn3snZnezBXaHTBeANkpheUYfAmeGx6YgvzjtrUP
ma2wmcnS6dc+jnzhiUq9SeI5KQb3zmOnLa/0QegsOUzssQEplpca0wRDhq+uPxHjEesrIfTQ1QZy
J9rXbGM+yiJBHUjIgNuktf55efrcRNm0g7Z/6AACQ3zZgv2xaMDSoYetgmEj5bH7JzodSkcnbx3E
jUh70uUFsOKk3mP/xVHKw5mxmd753npmLi4zocSefrtadPF7ZRtHxKYxPEyKwJrRI856iFT2FFko
QParYnzqndPxLcGOZfWdH7CGsrFIimiVcjuxKcIgkqwakNoiIh9hepoqWL1kE7eDsqHGbvXnNaOZ
jnJpaKKq6jtAuZvTzho8uUs3phh1Ht458r6IvHh1cTAKIehEpQMKl48QwvErqZN7B1jL3wIZdY5D
JL14UQkGrqWA5QCyB+r9AdniHzGEWlTwllncxQisHNV6bFbjBtnD1RR+o34JHZv+qjTEc9wfoDsS
Wcd2OLpxYCCSEDOdD8x9oZMI5UVsy5ARocUoRxRcELr61fgyfk+LWKwBaP1WbRaT9NxDpkT+FYTP
wXtCC5ci+j1BGjkXcg2Eq9ia7GeyfZ0ILIfcwb7v64siuA5oXPHqMb3irFhE9/AWbPe8s06iOn6N
0bVCl8NOcR+iF0QjlfiBOqw7Mzf4eIhfYfKLWPgRN1K3Naph6mBQxmw10yw4QlTJWAm/kO0bIQqe
jsB2NODCfHbuPmJCooBsIzd4zasQvTp9T94/1EFTDeK9gWMIWBms6r6z1OnnTOyOiuE8bkJIXXbE
qJKhEZkbCOmRNny0z132gLZNiguxdali+AUOByw325OwtrfMGvCtFp1/VMZkdNG3YcE1u/yd9egh
YQ9Wu/4NE6ZDl5hMWXHot2Im8RVaDRrBGyN3T3/lwJ2nQ4O0+Yloj8YLziEVKkZ6aaBuBr3F5zNw
kgqQ7BZf1g3kL7DHRf+ib94k6vr0N8Pn9j6uIjwTAxb1K8T4fc85MSmf/jRbfrf72VVpQvX9LJh4
sFE/QjfrVVeC573XDLBI/UWMYjBpyDXUy+RUOcM73pKom/i1H+6+mEYiCI6hMXapcZUxEEHJeXqC
Y2cdn0ZA40QMVG2028cf5ghLy+A6yUdu5zt6UExRSoWHnoxiZF2hGHnSWyjROGBTgju+nWidb1eL
aZ2/eDcBGz6I6vCiRUkDC+YFRQOU0D9NGbXQPCAbhUb70H53aTohViEwDynWRIthtUzN3WnsYuIB
qWJqs/ocUYV9seoV691bCrufR+6J1sbcpVnPOAm3Lv1KknV5MXCcj0jM64izJs3GwE1Pa3MLdfk6
ByjaVGeBLPeAxOwOvfP4hQKQhHNkGw69J1FAAHUfFxpWw0uFHtJn7nQ5GLe1qORsYdHYQYJVri47
p6uMHmKC3aBrr3p5HuqdYkPziVWvx+rEwn1EBj5a16s9JwakBon81hUbwgvjsQYdR67j5NPlV2sq
VQjmpDbikABYCLf9tbsARfmPHtoEmEGTZ4rt9dztH1qAqZ37Kl/ch2dugbq+9A9tfZpv6cS/d7Dg
niytNGywSxhwxMgom8F2g8Ou3h7W5ARinaegiJLEAwtGNf3cyFqq364ubAblFr9vrQxMB7Oy9YPu
0r5nculFWJMofQlvN+lPM6EaFMTnzrcRgurn7hhcCee30a9tixiZfeBP3aWwzSaXGGRQ66JfwxVx
I4lnY7vZzxCFqLRyX8jDsC6YgYkSZQmRu2pBZDaqrdlo65/ksg/xTnX1UYVtDPGbKIt/IPSC3nAu
xalx8KTMYqCwtw2c0I04bgk79DvB7gSJsNlSe7AMu0gJp0eDsm4LgD8QpcqD/CC2xZB3iYLqS/Ow
sRGUOut9ld9YH5gKW4uLh+xqS7xOYnShfng6ch0FdgLNKkpYIgu6tv+uYQ9YuESZISkpPu1gRiF+
gmNA0lE5tZagPpw2WZpnDNdOttmPy5YwDRGFtEeQDODLKp1vP5/mu0+IKgONhogLoA5woiVdqxYN
Vw4a8K//+t//7/9uPv8n/7mkl2OdX87/dX6d0sv+/Hz8978aqv6v/7r+8fXW9r//ZZmWbpmuobuW
qqqGpqoWj29Ww/05l6f/r6J+W7Z5+x4np12+OiSPAMYC1WMDzMy377HCORI/KjIlIIqqLdQtTnTr
1WRENxv4uUUUBm6OIYg7+PJmd0sHoKbuCmcddG1gYaOur6/rJ3AkHCU4XIT7xvb6S8jPz4HomFNE
J6nA6xTZBUzKVB0TE8HB+MJ+Sg8bVQ1nvTzD6YsvQhEkXADiWcXC4SKkWB7Gbzol4VGDckzfvHvH
VEGDL71R0knd0kGF0s+PNVc7VIfgxe7IWJoYNRGhzAF5oy0PnXx96P79LdVt+z/dUlN19IZrNhzb
klv+p1t6vl+yW2kZxwkkDnxMNsxoZLcbg/yE7nfk9rXAWL7nZzZaZFZ1AssA6hCtpp6J0RrbRv+O
wP0Y6ptSi+5bDSFAu4yxoL6O2B7Sd/tekKx3TM2OPcsWBAkftvcicHC83VlUzz2dPLsZ1d4NrvjJ
KyAP5kR9cy4LQCxv58i149uhVd9Dlj8LU4VzBNMH0FHf7OFWd+7jkncLa45Vo/0SW//FpQpcyAM/
xcaZHvcBPClASHtDitryPjb4mY5/Hx8XzjRnESNzJvdCDS8z4un1GVqxK+A+rvytav4ZmkNESRcA
b5jFCI3xxfrS0MIFkONd+Ajf0HG6Dt0h9CH+YaQuriQgYYa/58TrjIhOGvKptc1bxR5aHW5avfMK
QBHfWWr29JMcp/QiyCfmU1bqEc1iUlH0br2loKcm/E7eK04bbzx3ovOgWu9nD9q3+QiwrVP8WDMD
OWP2IoIvG782+1TbEBhxJipzrs05b78AMs3wNTbmJqvkFZPu67Sa3+Y83cWWEh5qjbp2e56CPBH2
3NepqXDygErfKqc6HQPsefIxZsf0D55zMLs8NZfnlbmz+sWwaF/o97euOM9eexVbafc8s8XEp+g5
HWODR3VTBn4dwlnHUurVUSBUTyk76U7Ehx5J6JHdVZaXSd6h4wAZoEeLAYRjxUnqvsPo4WGwqd7c
5ntH+AqMcbtbAd4OgKlc6OP4DaSn8YMGHd6wMAsPKGVHVN5krSO712asunqCCqT6giIcMITxzt19
j1THoZnu++72OmeQ01F7vdJs4kCevPvFWGHZPXbvwAcjZbwvcWphbX6g5sOqn14Q/BCEOSZh33Or
+5zXcKfvxBawA4Pdz+thGdsvYHlRUb12utaEejR/071/B5nechvt+ppUl9YtZRd7jBF1tigHZvmC
W9wHZhiX/b+f15b279PaVXXHcTTXtlTXMh3dNf8yrW/f9+1hvg2wGyjkHAjlg8Ywfxu0FgSFstk/
5yceHH+aP5u09CIBmd7NDVALivFmOnw3h5vOublIRmdvK4yaU3O6g8bdmeEsCNAbrOrm9O8vXHP/
04XrlqVrbkM3Gw15/E/r0dWoFfOjPYzoSeMHvwrOf19assETlygw3cLX0NEj3Ac7o82COJa2NmQm
jB6QIFwkdlyhtcCIYISSo8goxpUJxgzKd8v7+2u15Cb+aTv64yb/z7Vq6r9f63lfuqVTvozoj9vZ
Fv4OrN6Pv5Q7DDEaDfcH9jO+kQBzY3ZtjEY23OZOc7GZpTiIBjRTo5+fk0fnUW6oNN+q5uAVv5rT
bdGcFIA9VXMHuMqD/OfvX0DjP46SP72Axr+/gP3ndXl/3k8jusEKiUg+/Cqkh1T4thWwU0JOkj9/
/xv/8ZbJFf3p7a2M8z6rdX4jmi0ohWuCdfEhJdul+SN3iuau3CcxeenTiUew0OcpLLve+tscKkEq
bo5YSO2u3kgyBEqftgO48WRCH/MZjUbAz95gsN1iZiRA5T+NTlsqjL97y/+yXR7PhWrvFYZnJXpt
WAUv/nBC7H9gTL45dhqcHx64PVASQbpX+kYi+Cll5FSFmqYFzz6GV9hAloOjTz5KlOHrmPlEBJJF
c+NAhZQFwQcsIOTU4EgMGAIjsLTEVZF/YQQ6diBRu3xudWh9YVnzTGwsWHHbhN6PZS2ROXlXnkE+
Ch8Y7mG8fcdVGqCN78x8PAEmp+iES6ODySklCZkKBm7MZH7x2/ib6W8TSmL/fiZfQT/PIzd8cuB2
BXD2sVhGD4/EHH4PfRPII3Cqwf0x4iaBQBxp0NBy4sYGRwep/PjiImIhbdbDJwdmuUc3GgO4oJM+
QYwg507SHOiW0VHAYu3h2zA+77y2N/oAOdmjzqapC9BIA0nE87jnIB4RojRUhSijC8JjSNG15MP5
H+7MrwTF7uqYbb8DnegxXAG5doo31LhMKdff7iYoYGUGMqgKWc/EW4L/1M3BjvYy8DVUXNrdnIoD
+/cK8eOjdZz7TE+YVhlSGF4n8hTb//UKCIW1J//6+znTMP5hzMnjf5ozhZ5lby1jzlxA/+AhoJDv
fpHKe1eMFAMQaLyHjqW/A1T/+9+smbIA/N1w/8s2Ut/fWkOTBaKCEgO6zZYB7Ze1iVCCNTPz0pxO
K2969bdlsz0tWa3gNXh8gruHN6W7fWuuOeJ4bDHfJnFJFz6o3/jHmIAyj2mNryGRMshTZebnwRjP
RVkMinCIjAM1scu4ZIVkW0o7M0Y1SrAmZGjGLx56CH/Sn3SDfIbtKt1sOumM/6Xp7A1mbjRnWIw3
cW45xylOQXykkh9ikkuzeTLIG9GlQziQMLSbrL9ws5sLvlN+XAertCY/EOvTzYZ+QXPDhtiZjRgb
jJARawuvF7oLY2ZHX3YKteGXFSJ7LK+akitsTweEm/TEHWW7PXgDyNdCouKJUEYYvRyxTF+WKCFI
8F9Z8R8B3YbtYLq9QZvQ5aHpMyzll21J4PIG2396f//T22twjqJYsHXDkcPBn0aWqZxOuVtd5e29
s3Yd8ADmUO5t4MjBJ2GtUDB9xFGM+Wb7EG/RT5i+2/mHq7D/457/p8tw/v0ySudTnPP7hfATLgK3
aH4RKBMfUPtgnchyUXtzuPEe5/fQoDXFGsK6ekU5XrOmfH2TlZW+Lesn2UespRg98mePU6VkGIpR
M1Zgvh0y2n6/goKJ1ypqqX1AvpJfkpWUBwdaNt/4RIpVEX5IBnMwi8QT0//jrmBJGUELlQSasGR1
JKsdPxPhKyEe8SQO4I0ij9YnDVAyHekjSv4D3YDAxgb/0D4CZemsc/J8UaHRgGEM3NgrGmEVNLjy
PTRxK4J5H9Ww2mEQ+c+QUHU0TFdf78t+8vGxOcZWwOTdYP0EFIaCQ+cOi1p4uZCaYH/A+ARLOHWw
iWTtfqEIqgiEEJEslhKodLBzF64IPT9ZYWVG4KBJ8BkFAHfp3be4U5zPAkKdowb1L9a6MK8I6oCD
D04DtaRihSbdGsoHdKoR+ATrPT0pGC4EbbZl6ssO+PRV5H3yFgoCUrOACL8LCjGruvioykiDrsc9
wriQtfvpa+wFRDKxtrPeBgu2Li7OZhPDyZhwCSYl3BjW+yL6+xH410PwH4XcnwbgX4pOTb2VJ/fD
ABSzPSngri1h1qBLgdgkM4NWaEA6I7vPiZ2kFPUFO4ONJdIXCJs/oRmSc94+sJeDPDFiTuyue3S4
ArGTPYE/YhWyN3dldxNhJSxjDnkmyVVv7MTlTjiY3eTcc7xgMb6Ar8g+A5THnlP+w7puuv9xXf+f
F+z+pXK1rs7++v5IlR3KC2QQIod4oLZ5hwYD8I8SRmbeKyhpd8uQdKJLD94JA8PkxX59SK1kCxji
O0KE2z0lzIZ/P3EmoMeYxwa7vTygBXh4l23dH5+C14QDcnDuy6zDYJeOzBEb6iN3rkxefM5Xcdl9
jl7RfXT0X91j+PBgnvCMPbEUe4KUJbTnGB5wK4eAReVUyAqFzvGPWocYDkY8fxLxU0V/ievmg9rJ
oHZpDNS+jDipicSZ3MZ2VOa17BOvkKzOCIk8/DoqJwYd5IDUDRTUsfKbD1wHV4olsHwuq4BUZpKt
Jr9X/nCQBY5/kzYhqD/ddrq0UhP8UTngXZqI0/mL8DEZ/Q/eb4h3A9vDS7x1Q7d7HOWstFxZ9EQx
WUZkpvnHhC49TTXoJj42RYsyJN3+dz9EUIvJl9RMYhojoRwQdeZU79AFv5whTJx73rxpUmPRzwbZ
k9pJGwjJl7YnVZoTXNpAZMxMLJNjCwIwWAZkqztVncze128NW3sfcrplOHCOpNJCScOzZJjI4sxs
6DP3ga5yQL2cOctrZk7I2mQxfmUHIx6BCM4igDoAsE83lLles45U5Ogg2ZNF0EYNQQn5W0bmsAd4
yMfFCN0kH7yBT76NUB9umnw7S+0vUMGCyOIpv5COudAGQ7p0LBpSjpHTnJ7AiiSH5QT3RBiP8uZK
gfzHEJG3QH5yHcoizUKILklM2pCl8YGRFtQFZBv4FNsLDDFaBfwyOrH8tCMeMBfeHNW/AyrIS7LJ
3qlZZImx+S2VZQiig05kemcjyHsMU7fHkoA4ERN3/igBZTf8Gyn8HZ8Qzd81DnsEpKaycFD0DBH9
U6TL31nr04Y85cvQk+cjcCB5KCeFNGcSEV3FbFSxXrGYKpivsLk0AiTZGCrIYCDVjxKbApm36MAS
zlfkmvkZEO0JW7yGFkNbTmBSWt18NcSvHIdIwWmF8ipF/WMmeg1YnLypdGDYPJ5kKHBYxQb0dxBS
KMt9E+9HWbhlEGBQyTsj20LBc+Ans7Ar4z8GLf9mWMrfD/Ss2vDA98qST5ea7xWOKOwpnv/3i3yj
8U+L3l9Ou/nbUMq9wyovY1hGOQp49k/or5zevoz0L9VFBsuh+n3E5Cifxyx5vhrUKOWySPVqXLDO
1EkKt3ojSw1a2d8FKMeGnODwUcUkFTbi/vc+CM5+jID6YaXIvadEYAkSQ1mD77zxbklpAvX/11uP
KcZG8oHDZPOsFzFdb5YUCgliHWQS/X/CzqtJcWzZwv/lvlcE3rzKGwQICftCQOG9d7/+fkt1Iu7c
PhNdU9PdFAhpa2ubzJUrV4q3rLrpEuevY59BC2Wzh+SOCVDTdsGS8/c+K5Rk4P+XA/CPjeIPf31V
vo0/qyMWomY8tBJiddocSJhna9BPjX/32RahHfwCUxhJOyJTN47DooT5rPWD3BinOJDlNkZ7XqVF
8wxcRITQXZI/rAKPD0Tet9heY0sWFx3LxGW6olqhTtNEY5VjgGrS3SkvJZNA3E1qrjOZ6XZyk3Nw
ZpU7CviHFQITVz54AjVG6mNYWQj0wFmF+YBJT5UHRcH7B2MCztKd5CzkK1CBzQLpjQZ6E2jZHKl7
YGzddifzjXmLd1BkML6pexBUjMzhaH+v8TM4zwFpcqcx5DWuCr+g+j3BWxBhvAcODb9arsEWhKcn
Z0kpvjm8KdKgyvgNeAgz9S3Yxt5KFos7B2Tc7TJO1my2Q7YA6wuCCjllQNA8/rdTdEtZzxF464IR
uBLeZvdh6mkS7n6zkzL07W/D4Q/441m6PV7r5+XHYdCqfRcMEsk71KZR/sZ6t090+sc5T3YYUW+m
T5Efmd/6gcEHi0+b/d6u4P+V2N6RtGFlo1o0r9E14F8ZUctgxUQ7AoZIi1858+uRAJItBruGDNwj
d4UhoE1asAlCFgmcWgx5SSBQKYRXa0pfHJVtn/2sWFu19hJyQDL+QTUOXWvF8Wzwcx1z5EcrM98O
2OgDQTIyPkj/wBxWxQkZKZkhwDsyX1iBWYOfrtwMcmMzc+ZOKyWVpVVaUgVALpRY0f29QtwS1vIP
wI9ckA+OBldHjeEHCPq5+grRBQAaPqelVHyQkUP5aaYEJGOmhYwPpgQr+c+m+mJFOaE5jaaparim
mNMuLgbGgNYOkimUbYuW4nL2Yh94ITOonB8NNew/bD/C7/yQK+ZRpTcz2vR0ZD7oCZNgy44HyY29
5NYkeoEjes2gLETcNJUdSMisYAhX2pDgYZrLzVm3WbVwRMQB+WqvkfJc2aT5KAl6jcpj0VD2Ll4n
doxyeVHK4nZe0A53mKQknKl1D6xOjTS1AROIf2UUQ6lCbkeSJ3K33twfskOklbNXk0JJkghAkiwC
VI5px4tWE/r1pTHMLi6ziV4jGQxzjSI4jDMWc/ZfGGP0VtVlB2TXl3kieYId15XJIw8UJosrZ4V+
hkyg+9xyNVJfZB0Dbq34I+7ci6Pz7MkvZoT6VnsmlgpgEbURcRMlqFOjA5QMwz6JiUZRL7nXsBfr
QxlRkrWFroVFoT1ANQcOPUnhS13ihg2jEaDOkr6DJjkizjzrJ8ei4MN3EG3CpKXITfqwuzbpI32w
ExCQktFmOWvPG/2z1a6b7sMAglZ55iswDYIb8B16BATe5ujjDMj+OFJECiyGCACwyjcoZLbIsc71
3w54yQTlzw0F2tEpR6tlobSeBSUNYsCRg5l0J5Nut5sBJTOZZIsF2TMI5saCPAZVrgeiC/kIgPxq
pGoBUBFKYqyIWhWVszKb9epwbJQjoyHLePGWZECwttFpYuW8WULYw50f40FGCEYf5DJJxvz8aKWs
spxm3BZMSh4wlYme7CuQKbFbtV+BqzHYnnSmunMPKw+zJUP+Nhibe95BYjQzF38GyYfBIkrzrVdn
iBGcI/36bjYLjHeNyTvPTTOP4D6/a0BjRzmk7WPTIErE4i1rVXaVQBXt2nr+jFg2LYg9nKz6C8BS
r8qd+3PZrteqtXy5WikUi7k/LJ9c/qt8W+0PJdca9JjtUAjeEpygCAtpQYQqLFLnQ2hnqHzuDUv7
kgJFvLybPX7tlY1wMHhY0WCkbYxcJSeyvgzHckatoxG9rMhxpk4raoGvjFoRkThEFivmlDdHLT5K
cQgB8wD4XV/L4Uu7KBCL3sXG1arYIWsvQ/6WthbdrGg4C6NQwXzoExEIPiEwohbLbOHFe8wbaOcU
QwQ5t7bPGOKoj3FoKXqwNhz9N+VffhGomKaun5Zvhp/66dL2ORWZUivI4h2u3PE78y9z3lmBuhNr
cMAfl0ZnLpUc1mxqnWOB035Vn9K5d+z0mcIUIlO7lXGlMsoS7fz1nHgu3PbTdAx1E/I6STpAGHsV
ZP6iN5F8MXx2hTat6WDPs/L4e9Nw0O7qKPpBFI7/CXJ0QDtdd+4a/DZGnKfDETdjXrfnNMo3XANz
BCihAxrqdjrt9tnCY/025nivruFwCF8XQEqTO9ylOh/r/sWbNcvwOz6npcvB/rVFyfTnOJXo7qSd
dqfTwcahM6iz8jJQj9zxaMgGfzgEx9dQ9hky02v3kFxa1KEJSm1kgPRs1qNPn9oPcyqYLxHGoo47
ObHzOtGLM6XgvzqXMOerMCSTkWATz3SHEjryQkUMQWwCEhXG/sMrsiCQulBm08Q0higM574llaHa
sEbSQLRdmmc0yogkHOH8v8jIgG1BvQ+MOVK27DnfPyz6+wZFYi8otrQvpOwozyNP34+qk6X5uhqX
q1HunYJblCMpAmk//t5apIGdYqWNopZHBbIumR6X5rNxgNKHxy4aMFbcCdnqWvfwfWDDHpvP+Inw
LVxSSNUHs8IDhvFVMUmKIYflVlHQ8YC2zbyAoTmBgM502vj3ABeng6w2hOWVklA25HPlUEYik9mA
Cw2H90ZijX/cmbcOS7u89CWRLljDCErYbu2JYcWiBd2Y+ylT1gu2cjfpmril3RcM+wulaUlMbwZI
gkwgwAdBNyhAQ+feu9BMJ2j0NBvNoWGaXrwzrVnYu5thmAEAAM1e1GNhRSfG4rrIb8Yzj+kfWqHl
WTMLkxWjlU96My1aIeuWGVpW9LNaWAMLoMqLYzZ4IpVk2xFt4frJxSTXrGkGiRXGYRhbPcsaDAbR
aBRNWRw6fpqSsThqjUasIxGph/DqqYcwetvURCZVKmA3kugpe4aMghXoJ5txlKHsMvJZnHoWJrR2
WgLaenFzerRVLZeZLTtDFvYKhVGOkwmO+L9s8nAAq4CNRqa4whgscz+/6KiL9Qz0tV6Ehq8Jo5NP
+bj3FhQokL/HUqqAiBrA/9m7dGbRsGa9Hj0zNuNSR+gEO2I4W8SzOpbTYhHnwpOJhIJilYFl0z0I
pExXhrlvKW0j8QgyJDxy/qEaBBZTskjoT/IKFJqioLvlISi/dmLvafA/J0ebzooP0dJZOnxIuFhF
PO/hgo8WzzBWQJTsinjBtgwFmmP5Fi1ZWpZn8mw+Nn8zHmYaEGEYDnjUXhzOer/Rt+Qc/G0X+sOX
3JcL23O9yC4kOB/zCAQP9h9wyQc58aV1/wXlzFf+LVhbr9fyhWKlVqyVcn9Er/bn8q5wPKyUfJtb
lL9JmMSsgj4JCsWFS+YjrU1230usuW6BNG48voP+vqqU1ikhZeFSY3q7ZxLayV0qXskzsPMUe+vu
58v4hkoJFt/R3Ha3EaSEW7ju5sjhqEIWgmbGclQD2Mp+e0Gl+zKK/I1GGzJB7AeTAjqVFailpLVM
yNB6hJUhqn5riszIo61SJzJFGpPRzKOHTjPIU/vZeky+AEhm1UmR5s7KwCZo0ETl+IZC5uBqFerQ
dM57swAbArmMOemxytZ/LuBfORIfQGuoVDbqZypJo3JTZWFs3SQTy//rxXJBxvIYI5rk8gUZ4ssF
mkSL0/eFEhRLrXSsd5Um6lYn/XLBve7kUUMJtzALKYQJ/b877pCxu8FMmi6TwtVkldu3NvGVBDyv
MOV9XrHmkWzH/0hs8vf2+znj1W+8tsK/YT3/fPQaGv+IbJX2u0Kh8CDF/AS+QwF1GzVn3EQYgThR
awxoRWwkQERlKX5qv1BDqv8y1uv5QrlQLlXz5VruTxpL7lP43O67H54AptIDWLwKiow+IyXREn5a
1GTDq2PM4crvjPk2QiPQhR9n3bv48mjirY29V/TkMGsHh+SLAU/iFjgH/Hzypz6UH9mT8AQD4kEh
JxmqgLt4LzVWHdC7LfouiJxCmm5dzgaT+6shTbK/I0Slf5ljEHWIAlfg7JT+iz9Y3mzzn+cVgIiN
AFGkk/N0I+gvN2sARO/PVxb1dYh2tBqmLMyi4SUJnGzAScsL39o+EvanXyLmRQUM/1hp/l+j/oiY
327n8+11oVFCW8hUj6qthwU9GjfDJLUdXpgROb5v2BPKL5t2kTKSuDV1io4NAzOJf1n4WGp+ac8f
C9Hhfqtdjx/agyIyGwuMf/TihK6vUpQ8VtQsZG9bNY7hNYAvAcPsQv2MB3keqFIgWIGME+E0woW9
L2dGRY5hGcM8j5sjlSocoQQHxGBTmM3gA3ZUWCJnRk6a4QfCDcj5V4gPxNe9kfEl/OBmNLBxhXOs
HFxDuS2KlMwv4YpiNinlSVNEescWFSfN9tgC8cJLtr8fJpgWsQ5iH567m2Jy7UC9cg5V5oROVKiO
d6DI6poxLQVRzFKsU4Iu0be+jsCLTSkaKoFp3a8I1HfIxKEKU5VacxCzKfRFymeHgoGUSRdcX+5U
m4rH5KlD298sKCzuENR/BdwHTCrK7FiN4dPKIviAeSB6GWntbPXzwRH5MyXPA9EJ5iN8D5Ot4Ey6
zZpBHTgkA0mPwOs/+jXDDpI47pXJfIIBavVkZ1xtsDeC/LNXW9F8knv5uWMbmTNsgYeDYQEFRFQH
GQsVHH2pOjycAdZTRPCWGYCGCbgYfHwBAWXr1Vo1QlJxeHbgArCxnwEaLYs39AK53u+AQgb+HWlf
jBoiMwHEbefVVkxmgwJLsSW2s5TahO5lF6aIMpGTWRP5ynGrZky8xR2jJBevLfjmOcOg1tgOSJ8k
L4EWA3u4JfMFhh8smyH4AQsgGeJONRKGCA7gLw1XJBhCOrIfftmNi7/NgT9W5P2xmNsUtVCgxI8Q
2Mbv9aLIPyKt2cKDhNTexMEEWZAc7Ql1SwqnKEL9dmzTiv++aFXK1d9a8wfz4fC+V9+H+7nkyhDE
suPhlw2r1+uhh8AP1l0Jxn8PA++pZyxT0or4bYBJafFX1BsU4h+zk0EiXxm5DR12wbrFiOK/r+w8
ES43b8uDLhuYyvqJogjrNnJGiDPgQzuydR0EN8i0QCwVDztiKRX+Eo0GiHlwcNG5NrGPt2gg1hAR
OfcKCD8ida5qP6SFnDMAXl49bWWZfWVe/Y3yTaITIGwDw9VH68SVWvyTsSRTGbE1i4CvAmk0HNxe
BnCMdt6IQuIMfeH9Zxu7VokfgPkObB4oO8iX4fY2sLIHm0bBzbcY5sjRHTGKC2B3A4QEvA3jf1ci
WqAclnrCiheNMUjAtUj0QQBncKDwhqIFO86QC1a+Bv94JBt9Odk14HExw7Y9zgymCnT/AIscR5JR
0eGaDucFuPMII2bls5KiGIg+CSkvvWJLT+FpbvxdA4+B+gApIiZYSS2SBUl1IUkFwapVe9/cpXDY
B0XnSb3gD7mwrwaeLNUxRmS4+ugwOyoBzRIZreONBTQKxCt4FHZEg4C2R9Dm7rzQGKyRS4ECZnfn
fLbms4AUg1lcU8pz5yD87wpl/rJvfX9NIK9M1QGw3JHRnuPxdzr4+7jjPqAAHEhe8qvh+/j9qG/4
FeqGks5KAWL7jN4qutROBeCxO+miJmKYxCrY+PdWkEwKa6MLLU5gnLyuA6gbKmpUz83hAg7ba5Wg
ZQU3WYMpnpZxW1xXkYnVSGAUsCN6dISSFwsp6ZmkIAhUFbyJAAgKPIREck6jBmBQaVNVts8+Qtjc
+N6ba2RMrJRQP1TOtZGK6VqmRl+bOznTVwiLCl/wyJFO9uYc4IY6llekyRXHJEPQ/upSow+ahKJZ
xGjNdqMRvA18siMrnBhPOCkLs9kcIjTIplVlW0G25M6UVcSQw/C2Vi7MKoSSyFYhYQ6UEYtoiPzv
wQgSBc9JpfjyE5LEFitWxt1IMkJN5UrmsaWo/0skp96kxnlElU0oke1ttOyC2kcvZI+peb1GfNMZ
t8eMMAHxRPsJldrtm00SujdbAeUKdaxbuSkW8BLTOQEJPUVd9s21S01fuo3v3eBffjds7N3kq40q
/fSNfFIgIFrW3AR+NSnrBGqJW7ECY5CGO/L3xtS585oUGRE9AWwDiZ92Y+2/zPmhL0LdNBJ8F41Q
bLI6OCIxBmS4p1bUZWumxCMGDNnoOAIAQyHAha63Bry560AFjqUgWzdSA6Oyv2QPPrHfitlwpQr9
8/thD/PmxCO7dfSwsDuUYyoct4JxuUzQRjIqVKnd2F0K2NlBiX21m0yab4eygO22nujByw1LPjVd
KM/lLBl+jQnEXYpYIji42hookI42oxyS+yS10zHNp0/dT8lq13g2Yl1hXhCkWbvfZHIRX2Mnp8Tu
0WHQt5SafjK75d6VzXvXEx5dE71PNFnFgyDiWK4xXHl4bgRfJdVXcwiCiLmHHUxUW6pBexIGwfFB
+V9g6Ir9FYiYg5vkrBPfod3A/Dc4TziIznBPv3+IulALk+pw1DbDJN+blFdhiLfJzz/Y1GyjXvHw
1KPyZYGJRqzJXXcV1SKTgEhXPayGd7cYQvs1P2Fm2VxCwfmyYwTw7xldhbzRP6L7PBRJgidApyGg
AzM1mDQbWCqg7zfoZkOuRE84qqsIaZzRJBB+7SSsE6Qsk6fkIVJmAHk3+8QhG4gMWgQny4EIFEMU
+IkvUDXLRecaApLMISTkWzebk98Hw3b/4373XeiS3x3RawAZyWo0iRtAgvOhX8K97PcpMtqkUDT3
XhTOQ1kEUUE8Eklso/PwUkBZx3cbXB5zA6tLGNTesqxpFAG+wCfAetW2Kz4uHgvDXaj42qHMN6II
BBAujArLJMLAs8ibjZc9tO2O0SVa602atkt/NQBnM1DWTlcWreSZ0NqX1+nUrDZWpuxMRKdZWF4L
1TVVKvfTatI1Fh0CZhj1NW7mrqvMh7497PcbRWqVKr7bZuBVjD4EU/HSr2arRU0FHiXcDNwaMFZx
TsFoMYZ9cFaXbmkAMs/dNrArrQLZYoryR3Y2rUMwHvwWiJfJ+QCQ1moi2kUfoHVlifne6WwclCFB
pcWPyodlBheSLNGH1VQ//IuOCdj1Eex4G9AsAucrwek6An7Jw2OZ5UOUJgJioTEvWcmAd3mgpuuL
QdcAiWNViVG+NmYxOBO2nnaKREEzE8QIqTP2l6BAmTL7RIiZqJGgeoH1qlvkt6YyVFjZQbNd7ntp
z9kJtjyK4QOQmn9z0A37L3q630ahBM0/DNGE5fLCZTSt9J5iSm2yTg4GDwzQ42aAvmv5orsoYX6M
AMlbOXsZUiLMIBsH1lg+hPOsZBXfGSm7omRPr1iP2ayK9zjKe3Qm9mhFr4hktmRAPe3tgmw1vL06
eQQpsxWoe22DiTvozhichcRbyC5ffhacShIWKFC5hPA7CiakSWMO2wFwmSi68ZsjJWDMp7yA7Jgz
kEXxAq3YCepyTtdsDmWudr0ZkKqLsVdgzr+oX1WwW8Qb5ENxWx+4zlu79SLMwW4IC5oMaW6yQJT5
P2g4hZbUDTzo1rMzPZvkIGIdgNF34J8aHeIXVxObUbXCpne3ROiRgEsEizXgqIbRBMsD3g2CJvuc
PLalz6bpZTcA0aHJWkm3t/HpXlrB2Ei2I43Sg8NpFOHmtWI4imzfMXv0rr+MGX+hAvA6kH1RG/5L
2//DY6LvHCdVcIPoTGtKQhwaciILTuWFbiw+6aTTPXt/y/UbH/O70ZimRuft8GJsGP609QEkmXK+
VMFxsVEJvnCvsiMIZyhHRBecprTF8MvIBXEVZsTaeNLg6YFrUP2Ke+kQ5rBtMkPwiZFvgTTDYD4E
3bKpldNNSQLljsgvcdBgSuhSF/RzJXQE8RdqbrdkAtk20zQtemA1Ci5dRyIGa5nh2fkp0D7ARppS
4z384k5L0KgUp/KpPniDc24wi/WFs+kUvQO02nK45kZeDHSePgXZ+NFDv3JCcB3m+JkurjLbr8aU
fGxsUYarcodSbv0G6uNmj4pEhfne9JWpc0XBCFvKEe30bROJc9g1SaBmg+IumRuvhuOT0po3Ozwg
CEtW6n4TS2IS2yklUu2i5VTYu6BBmmT8kIhCRTuqPOyR/wF3Ss9EuvIenZ9NQ58gGl2tb6YOaH1K
39G+lEGcN6Z8qD8Rf1oHK3VoGK9Sp+UQedKPk3LutUF4bsnrFDeT7xJEdMXh0KJGyC7VuTUz9QyR
E+bRDtDN5Rc+8AnI8dyZDdODxVaqTswie1OdfEpjLglfvxJwTGmRQ0vUGPV0K6WhjJRpyjvpQR/5
LSIO/EMTQIAMImhzno3vd1KiglrgHFZpWuz7NJzFrmKOHAIV06nj+PQm94W0XN1IWVHZJ2iWz6qK
bmNbKyQRS6/DWjZnkVdcTQsOf2JymayXlk5NCyhmzPRp2n7YX7G199L229myPsxFuldY0Nm1RG7V
CrGVw+EpjQzGHn8zP+kN1oFPyDcIto3K6F6QO8QIolbdWb2jaGlKGSqibD9kGp9ps2O9Jg7IPOqi
WSe+TIsOdllC1d1TbskRPjYlxIrxBj2AscaJINRokT3QLpSNjeL0kpCPxYTfemcDnT0NXA7goLt7
sE7OOSha++Ad1TOeMCsUnkFuUmdIIsBu1IKpVLm4ISK8Kz0SyjWy6vB02eTECoJaL2YPLVR3wrlh
tE816X/YwttAS9X8FrLVULqEuCUljsjS6JvwNahTQ8GiMyb1x2wi3LS2YuSqonFEcjLxNwzNJUlA
S8y5enB2JpfgBd4ByI/ec4H6TShtz6jQg0rPBOk+rJoaJg9QkpAq/ysb/SyvJwhEDZuHpHDQYOlN
eQwEZ+esymzjLb9gmTY2j91oEvQqm2x7k6Bp+0arRfpLq5XO2x0XXUljzjxgwDHAszHeSbW2MCzp
E18zh7/yP7+lPvQauojFgxGctvRui18YWh1OgmXx1Xx4c1/GiG3b1FQh6Ic13mQfa9oB9ebfltkM
sKa6XQoic8dLE+sR2NWc5FnrKBrKht3kqMCWvUjD7Ql/ml2T2gKmIol2M7Bldi1QQDMBlROzyRcN
7oVRMp+7ENqNhm3wzQAjG2s+SIj32WxAk2YeOgFCpmcfCvTTnzQnogcp3CmbfONVnKL96dFT57Q7
xjZbNftlsCkxdEjW9iH/kSFJQNU7EXhhw6uyoBZDLae38OSBPvZu2LH4c7BRsC8vbnvrVkhmLTcr
bcg9mD9jH1vwDmvnZQJ+YiqlF/9ovHsDmHLWiMEH/YBHB5HsCzG7SwjMWXa/YmUFIT9qNJvoupGs
8K21Zc1SzmT0WBgx7js/U/4dkY9qb4avBuTQdhEmFXsnE0ZuGW6ap9X1xOwSV2rpUTHuQlHOF8hL
IcjZYskX7G1INKpNlNrPN0Zkt2PFlJnSiD24VSioFbYLNkecKLvNyE+f0bu54wqamOuwMMkTRSfA
BHt0RGFAGkOSDAKboEsjllIjqlFD422T2SHDgsKKwy1fQlDLpEyr9WqcUuXV1NGpVi7NsbPtvJHi
fjXW3jrUBlMwKwt0FOB6Ho1b+miMKNSF/aSvs+DwAYWZuPN65lDeKLkw2gwKvLn0Hr5yACiN2Wex
gc/PIl3nhE94gYdZ2RkHVecM0YB6oM8JAsvg1tKxBher0DXUbATvUuSqYI9W3BVqC0GBv2HhBkWY
ugIe6GxWPVYpmiAQZprbcod56zTL9aJRNCparVrvzIODdEBlgBVL9xR7pLFryz7hpi9+LVh6ymiA
ZhS8P9CPPsiJvxpfFFfkDrntICrDSaK41G528ZXhgKb3FJuseNP2BPThvRrHzseaoiTBRD0GqCaI
GkdVy3axwT5EWgTJ7NY4LpjRCCvaZ+Usko6UsyPtOuKhCP7oaMXTfkULUPVWDxx8whZlZ3pI89BR
5cU/fI2kF8k1B9KfALeIvGCQysRZ8gNYCt4oPE/oXrTtICMCvrX0sgFnYgZHrWfEWhShctVmHpiD
iNUEDoexx5t4R1cDFlAPCZaucmnrfizskugJ0fm9gehRiNVcZLjcGl+tmksCDBDE2wa7C2csDl3W
F2iITch1JJRL65BizDuDVQi7ecM6slQK/HDfnhSMArbfzsMVfZIVdMb5R/7ARJbNWoV3n5J+bTLA
rYqzbz+RCUCIYAE1l8lIGTHv1bumQbJEyRa/3HUbtVYFVgy0TtcfFTNr6OyfjLODx7+yY6+XA3V+
k9tThYNL2UxL/DOKpCBXGteTuw0kWeVmSjJrcgRaOfYpELWVC1DBxEWl9DZ8NQYaGYtYGPPGsOF2
eHJYGKNHA13llXns+KwSWGqZgcNa/+69uM6Byty9iyOsPlZWLO0B3k4gJzArSVtDUQuUkrlnXwEi
hQ6PWq0XM7/O6BOzohcrZu/FaIc9+NYgxgVBorwdXP0S0pN3fz9DPZDVFKyiefeRaWR9nSiLAujg
YjbRJTu3wAnxqlHypSoCRrEqdLOcOuCFa2SyAwoikF8OdqAgoo5EE+tjwyTJGUgT3sxuAPrTG4g2
Oo5XbcgYGX8iRtobLOWNUiG57z/ECkriENka4N5TZxuMJbvSLri5474aeYvZnnYdNKk6VE30L5Rc
Z5kFmwmw2RdQJqK3iXlJv0a3BrF61jHqHQGgw55YRbUmSmLGIuEuwIG6bF+qtvVF0TWI4RZFCaHS
ILTEnqvhVISvehwC3liXDvr9aYW5GlQcJATtXOPto1iqLUNgj3JNqNblNOHCUHUA4F08xHWzqjIJ
B//jfLX2kwEJYGacJBPCr/i15eArHqIRwQi/gDNciWaR7UdIsUuRTOPqD5ftzEIksCiMj8cBLYfQ
EwNHcx0RJpzm7/aerB+SAQy3CspVtmsNxiQpcgAPQy4k1yTZuB6eacDd5pAMqi/ORLZAooj5O1dy
+xp2Yi5qFBCPwYIr8Hzz7PuWOcPw0YC5UZtxtgEIFa2E0I7ZZFvr0zpQnzZBtFVT8TmsnJJhipy5
gfhTMwExV3GhT1eeAnZs5JHoIGqEo5eKys/RCSZ2W2DChdGhNMBkIbm0jN5rXbrUQ+FMyipDAUp0
GyiwxuANWfMNtCv8NgTtJAx2tAeXRoSN7UTxLOeFL6eYPokUlwkVWDNGuje2ezhnlGsPf3gjot8Q
b4sYcNBYFqwrPPsmqBcQGCzUBOAI7gQ6RE/Yx5Rv8N2y3WgM6f51G7lWwzapl322VdTgZqlFVaAC
VjzFpusIVyI2k8Xfsng5QDr4cwHyU8yDZx6A1TaHLG1+A+oedtgZmiPehosXWUAVUpMQRR+HrAzj
0d3DDRa7i9LAxsIjSDQgtjOgNmOZbafOql7PVvRP420fO3l2nIt/bp6NY+fYfKQQ5ilpUWfTImAt
w0CLRAltW0rl4nSe2sSyO9TOgAuvPOq7+9W/u+9ROayHSA3AwTxiiW+9Mhqk1iPBccqQBr679Ar2
rn1tspsNP9StVj6fUlyUy/dg736ko6lc3DIeYh5Pq+xNOR1+zn1ETp58AScH+8Q9oyjrnE6w948v
Mz+9swmPIMkA0rDZt/ZBeu1CI48PyRrk4N59koTnXqmmi2jo/gUH4k484AxWjTcb7UGrXjWj3AcB
8l6UDMRJUPil2K/2j2j9cpKg3MeqSo7wEosUK8Tj6F6j6hSyqMAy8e4t1WJaw84XhkHwwYZkSOvk
K25y4BJKIhBKgjdBvREy+pxLco3kYpTDY8B2LgdH103vLGYYFFVvaz+Sep8MAHk5o2N8jt+RPBYK
ooM1HYOdhbxRmSZ8kc7Kb5Aa5/vg6k6P3NjOuc+feClHStsv7XNUBNtaB4A+CGhSLzDUEWf65oVE
sVn1dMZnR+mOynDABgyp0hQfHGpDIaV0ap1jis6gMISmeHCPkGq7R+/unQf97nI/Sdm7tageG95H
94guxePUqWRO3N3CvMQgmfJsGAzqKfmU1/iIBAXcVe7szO5/jnW/mGJcHWONE/BlpFVdlCGpAgMs
4OObFcMz3y32D2RFoAKIne3B8MT34+KVsgXM3X1HNxoLFAcq8koYN3EV41fqD5/05U8xjdpPIC9S
AIawptoozT2bVKQrmePglpYdTJObj7Fm3ZutYuOAhUlslH2SSTDCfZap1tLoxBC6MQlaUycfTPdB
tV8IIK+HVDJGua9+co0OsOKxgT8lVEHMW4FDhpO/4Ducz6Lw8iymxT74C/mX62A5guhrVDb6nwqF
TeXx3jwcTID8whdI2ZIEv2lVkA01h3B+gKNfdm2AtnL7ioez67D09rb4kFf/3SBBkGQJcGs2gxyb
Ux4t6Dp73ce+s29X2LlLBBuuPov80ryj6joePJMLa0XJORl3H1NuWCKLr5mzqPwh5NoumzviGTlr
4ykuUXPynKnOflawtJOeOjqKWsp8qYK1tPImeTIBMcU+uLKSJT9NEDXAW2qXozzY9dNp7xtPZ9OT
kzOkldrW7o0yxS3vqiHJFkPBQldtVBxFfiNVj3EDb6jRrow2xgXNoO286orCCkwvMRYP91OOI9YD
fxWMLt4o/h6bMyTDQGBbcE7OrSTwMjdRdiFAKsirvkNM0mA/2bGlcUpCxvAxYn0z6bLSE9XATMm2
oJhLoceEshFW5YUiVfibJnbBijYRj8L9XBlQK7FfUFuk6ar3sbYupAPwiiPIIomPlC3RCn0kjwMO
poeVgh7kHvnP7i5AGvAQPwiA7p0z56VNNPvh7gJSsDi+EtIQjkWguxSWvEpf16LSlPXQKTjgujJq
00e0CwrekdjsIzomh+DYqkxr1JJQdQbhxwWPIjWcmSCTu3dqU7XzYp7ZxFRJgRuFLBaraXukuKlJ
Ql89uuMpVyGZc5d1Ad0sGtgN2XGii3njMVIpg0Nw41s6LbeQ4fsbukaqgyKLwfDxdNkH6xzf5aF1
K2EpPFIkky+46hGKjnoPvk7wK6bmJQYm+z6fnLAVqVthIX7IZbBDW3kcDxlenJwiLdoBZY5WvEdn
kz2cE8WSOYtZo+ZvlkHLnesIQFmVltjZXIa+Q3ybR0M0scxwPzsVyl+QqAdio9+Jyf0kUV7bReYB
voFFwQQJE7xRT5wUYPLVHL27waE4dRirqXwJcA6MgbIpX4MB2iSKbp05jlF54UfnnhRtvsYZAmxQ
BmCTuxkjNKmx3SViSBQEPjUYRdHsKo9KwIW+KXb5l8uJs6uMjQkgiaq2mE2LDCkxahm02Et58Cbl
KMkAbBLcnEwmvHviHBSZDdBftScnEJegNmjY/eHd6qPXagItvvhpGHa7gc8PB72P+Ajp7EibAPI0
+GM0QGgO0ACazYD5xlDiEWhUyAdkynFbtsniYdpDGN82mDuzvH+3gDIEbID7KAygKwNPXQyz0OAO
LhiZpglI1GX4cNoLN1vDAThazGj+wwjNnilvB/SE3ALZ9CZoU5dBTpoln+CCcgKzm3CQxg1zXm/r
Be8G9HAX4K3idYOEV12TYjFeV5PhouXDCrwgYSZ3mWfZsGIaa2afTCzXbIFIGEVJDpn7rcXMZhwv
uHnC0UnCu7CnE2QwOGnC8UlCpHBFuUjelCGW4KCubB1HjqUJr1pTSiuDVhjI6p4WDS6XmBRz0Zj2
TL5O+7iyDuJ0XNioTGFv5wzG9Mrgja7JK7OrO6Tj6SiWs6PVZanjEzQ31HscSf8BymXPSh/sCWya
LFNaK7Sycfdas6DrZ8ulxSk4Fc9C6wDrqxkwN3HNaCqeGrfL/S1MjxZaC4uaSiFxPF55Ym/FhGI9
mPi88GLTwnrmNR8TyYr5w69WvMSmJcEAN00Ecv7K/q01dy4M0rqlgMjY1jnCmHyomfyumU5nrebk
qHXI6xf9baG8JpSJh7FnWSZe6nE6yzjpJHxxQY/3dGUuurDihS4eY0pzac7MJWZZ0BGlJS7IZxYp
sNyQFye8xT3Q7CUf6Ei1mte0IuTE5CV4XCzmD/9z11YS8s6SjxfcNKfiJLxJg6tqln4gtXM0LEm+
zpm8hZXwjkd7PL2lzvqCEf+FSKrM/ixNy+LWd2Z28cWd+1jg5cQeZEsluqlsDgjJmqi32rbg6weX
v/Bj3+GCJAg4uBD4KWAEhX8hCbcFgvoEC7M/PLIFJB3Crd4C14XPWegXvHdw+SKUf4BWkgWSmE++
LKKSHkVbF55SAX7e4SY4RfZ6AUTARQ5IQdDG5cHAeyOmKXdIImmgtvqiBg3zglMpM0MzZEFwjBaR
a0BTmFGqcrV1KNdJm9RePCqHF1tnsUj0TtaOhCd0wuf3mIj6Z6WN3KxczdVojB5uYWl6o00p4foJ
Y5FGcPSTK791hgWdSDu5MDeZdUmy+AKH1Ut1X8Bmry5NuKOffsETpT18k6YsclP13toyuVWTzLsS
DdxQooWWXKI1Mt4kY0JAD5Qpr0pfl+6JEGerMrZK7HkA+eQ72RSRgv/RusxFjz5Eh2g1el5N6vLS
QR4PQVoWTKIFN21xBzHjjZbTbYtYMme8BRyj9/HNY3pa/czTI9pIu7Onw+PmHc4hZIQ+153r4eiu
OJtubWVzQ0ls8mB4+eO6Jryjp4HXyzf5O+AhyRBIxIFggaiwVmq9gEItBESrL8UctDyzvGltonP4
ZsKqQLuA7pgaT48xHDPsNZPGTSYNT4DBx/CxPAEuP6sCueeaBsz6GWQMc8HfMKkirQ3qAM0QjmU2
ndGU50whc7LKvzNN2VVkcfydb/DKDPUl5rZOzDT2ZprenLjWmcXMH4na8Mls56JzBeXJI7Xd1fGa
1nS19Z8Zzze0Vlx1ONeYhTNlyZJCNOPiFu21ZnzE/F3EgAOzq/eVoscnNW2uGXqckRMxz8MZC13M
KSCchzMSdMpQUEKoJ//zV3HigrJX/otzXq7kq7VSLVcslv7IsXxvztdc7rIpQdV+fdcvgL279IRF
XrBKQG5rhELNE+TuqkHMY4/6ave5Nx8fAkznsfEuWJvjL8z88m8N0uff/yeWXNtXt4X1a6sManI+
Wjmz6DzASXYgW9vOy7r4iOfi/VMpyyYs+w1fG4O/DqUhcxdg8ZygD2QpvioQkze37RPcI6CqA4ZC
QQNNWTuzv3dj/l8SN+r5f3SjEiv+0erqalmpl/e0GjkJDLGg3k9zX8bLq5eRGbZfz196Kf+vROB/
XE+f/+N698dqt/k8ud5gkIPiQ/AWgBkT4JccgF+Hxx8pAOXb8lw+Hhke1YIKMYPG7BBbhzvQvB6A
A9HzO3jjonkcG3Izrq0NGbrAAlTK6t69X/r4t5HxBxX7XrnXH9s197wmDwYFXYBIiqOVrPwCGxif
ADLGb/1cEKH6v6ZHpVKqVUq5fA0N7//fz6frtrK+rLn/M8atsXoaOeh0BPw+xuZg5skEe1Du09oR
c7gbc554bvBCy+bcVkkl9F2pp3aISgNKgDLBMdytv3fJvyaM/F/rSn/oYZ1Jjs4VvkgXep5RkTsS
f/5eXVj/dr8Mt4KG71+64c9VolzL7w+7Pd0A7H/y10BOa2PdKfUuLWCy7qVVG+D5eIXBqflZ1FqH
uSrPQ0z5hQBfzv/b4yjmc9V6tZgr1GuZQNg/hj0apq/rcVspZhUske4wr2QwSL1Umjgv52GJOP4j
BPZGZ/0enGB/XtGNQqsTKQMqz3aVb3/6X87Oa6mRbcuiX5QR6c2rvJABgSRALxkCRHrv8+t7JNXR
FwQB0fdUnSoKJG2T2ywz15wD2xM1VtWYcgZYXiSSexrRniGINJAigAHfRFP3aUiKNtt+KU/5DhnK
Id0WbYcsqHpTEXk1qaCvZ/wa9DX4nCFlpYCzGEJtRO0I8WmriniiS2hKW2iExjSSqhBxEOgLpuUD
cBjIN4bg2PCntAgnKQyr5BGoXyaQ9uJDITL8dAjR/aPbGAAWcP7dJNRataRoBxAMqKYPco6C0OTw
zgGZM2BllUVwotp5ANvFQ3k4zCQDFdk/9J1LuoIPeBlCSKBBZ9KjB6cILxz+AZkIAFD3IaL4Jpij
yo1/tAE/fSBVBQBCgOrLnAwEgVANgrngdF1CREZKYKjSMaYDSZ6z5it+MhCNGbwyXsULj2vDhieo
p3RDXFI681BMvOUQlx7iOmimAfoawM3lVNkpeJD/WIeU0z8qHeC1H99x1jW4WohsdpCgwSyir6nM
Ado9kW/h25kNb+rnw4fl1I80XBBDjgOo6Bwt6flAntVBR6HtSB+c0qkFjRXMkTU944+hg/Aj0vhA
4TXwcQ+MiDAGQrglEpof+Mr4yTpbd/AmJsv+OMTEoFAgKZUAyP1IVM3KDZpZGIeLf0xUyMbiFyBp
s4QMFoD4wM+FXTMbLGxUvWbDL2phkYNB6mM2mJMgUuEe4SsYwPnpxFoObF5Y7LzaPbmwoQyvsoQP
64w3LwdzsHoZPgQtTcCow1sG6g5qbljtsC3Ohp2CIuXu3+7A5UUbbMhMhOT5BtbfgUliYDcZFGAH
QS4KgGlsINPqFs2qwUocOk2n7gaeoqEzAyC5wSIDRb5E8R4Ze/+Ab4UnZiGTNBhM/sZ6Hj6FfmxR
iJmEB5gw+PODXW46EG9RWgyOH8z88JqpDUZ7wGkP30HR5Z6ac0bAqPZQokGG4sHZOCTunFsfugkN
tkFl9Pt5Kpnf6wItybA0uEUVU7cs7YrTM/HqtuoshUIOtoJWr+R4Ibgrw73z7UUSTVDtjuKHMCbw
ozojVVy05UJXVnpfj/oO6QSiRiTkkb1CAp2DiQo1qAgASOo3mT9XEbkUprE4LuABKR6QSYLUS7AX
OVvcICi4jmR04OBQduaZscx5KPq675aNO4XrXiP8TbStXcnGUqoojll43b6FSb9EFkJc2+LShVCG
YmtNvehw5oUL0VxpwiGV70RvE7hPQrdyomVzIe4tNTPL2Zbigxos5HxWI0GRLVWUucR5rU5CKhbi
qUYRSLOJ25njzLR+FufIZVOflRHYVWZ+i7zZoFSWMtYU36XqLp03Ma2RrYxciGAo5fZXlf+qB1Sh
+3Mv3RRkxf2Z1iwra5YkC616jur3jshf1LiQoN813aSkGfjMgEvIc8XexRHRJ/lJEO+N+qa+S4q7
tjuiamGZs15+aftLYdx5zaayj06wLc1nfsv6tM5nWrxKnU3iHSxo+o1VUmzEbuVFa9QiXGul2oxn
mksbr1wKN4qxkuu55ezLfOuZ970yfCcqB0od5HSLYuOKczXe1NCbAY1I5jI+mT8u2znCKaKwEtRt
F+08/9l1byL7D+NL+cpiZhqiKKuirEN/YmlUZ2pXRqXjypGVCE64FuEBjPNZ3xmTvNwJ0kFpq5Ec
31oWFEDKJnOTuYCQmytvJPfGEO5UrRslElkBDkHHWKDe2rs3TgpkCurl5K3N9q6WTQQDTIq4s5AR
MYhYu+3GjYH+TgoJ9Ll2+mNrfSVzGQajmLKqypKhWyIVxleOhtb7WlqpdbyHuwlTSqQu4fAerY5/
NPPVMP7ezLX7oJde1QVNvO9vpdtBu/qF63HurdekuwcWo/gP00j6ahp9b/DqITWR0aS5ybgG1ugG
BK7DJQM0BN8zWwyH6e8D/HpA/WvOlE1FUWRVNoxrCtTKSb04FrpoHaApWaAwNI3spZ3+0Yr01bL8
32ZU01It0RwKwa+mUSmTyrNyplGdY12mYwPI0FwjuQjBGXWtMJWi0UQYo0DV7vcBSuZXO39o24D4
QNEVy9QkiH+uzuCwFFs7zop4rbeT9i27SZ/7pXputsp6YBKf5Hc9uDEZgyy7T+7LfXonHu25QE2c
DYOVMsvBPin8PWSIRV5l4zrypeWRuh4I3Yv7gSo4B+LUbUGhFaNuOxC8ha8IbkzsY5PNBFxbkFvZ
zWCXESHCelMozRmg7cP/A/IJJ3j0eicS9f4oFCD43iB0OWS9gruBJ1mEhgsqJcC0y/KYwG8FdXJI
MB3lslm+HSAd70YIWUu9VaD2Hmd32tFdwXl2HorYhtSZu3IIwmp8ZLWU1/koeLZJCBOmhouBBAby
pSRd+PsxHQTn+Le6iG/4cyVTRzPkJIhMU14vo2zv71wiOETJHoZA0BBtGoI16Sa4FR8HVo90XG6G
nxOg1fy/btTvZxj7fSizN2TV4kodLPpPFrumW6FtRmwP6TZeD/gBKuwu5ClJFAjzkKB4+Ccv8lde
7o/1Y8iWqMuqYkjWv/X1qUlJbaJcK+Rg7YnzJLxJMbikA8ckB2McTHP78seC/X6yGYaiD5vRlBmk
eOUjt+ZALiixVyCOBdtWjF8rrMVBJPL3hrTvZ9vQkC4PF4LOAXDVkNhlpa+GQbtpQlL7fXyvZO3K
cu7t6iIW59Rwbs3GG3dtMtadmR5zy+FiyEAkufDcUl4YRj9qpAe3E0aJHU2kCg+mhMku7OcVjCAa
4meUmQbrJocrz0FXMe/HAtUEttSMMS0wWiYGyeH0aCgbTZInkpAgWZ1NWzGeKHyorjkjq12Kxq5V
XtP8lEYQkqmvfVwtCjuYymE+sVxl6QR/nMHK1+jLvyeu6EjGSIYhSvr1RRlYraWkbZms5Xhr4nbP
dQKP8OmiEbdINpIxSiCZXRaUhzaPBWMRRvAyhS/aqd/aWLIr7zm/GM8q7DlQJUGKNYjqjbTyD2/9
Kpjyv93EczUNQ4Wc9COo83lhprmUOYEUrWNv1A26hC1b+g04xC5CZXVmv9bvwsk/q6/l2X7VX91L
8Gg9qy+/r6IrqZp/vVBFemCo5kAxcxXSsPvWFKqwZc+Xxjgvn1xpHRaLAKUnBfo0B8cONGmTnyTK
gcvUHRcGmrwJoJkcqgKAOQkGaaeDSG2XTYeBeue5PobbFr3E3osXKrFrrWtHFQEa2Uz/msOfNpsq
iaapqBo7QbzqvZCWjS80WbmxShAXEcwRAnUjHanNltyOPI2UV1FpRnJy0nOShu2T1FxEymwN9ymx
N6b40GYvGXZf101/n9erEOC/edUllp9lKabxzVqrncz0a5GT7tjPvMV+8M0f4fkil/F7Q8o3E+DD
GBwOVFPWDOmD2+TTMvLUPHMMR7O2AUGp3EMixHxrcnhXunOqLWvjtarvk36eAI6B/zJ4diNSrn54
YwsTAdVked2AmCTOm818RL+LdU+wIzqZeTpS1bVFcDcBserfeVU/88VdqFLsmO1c1BV/H4f8zcYY
xqErmqVzrCmmNIzz0zhC29cDo2/MbQKGvZ57zXMUrCI8QgtN0HYdSPNEZ59sQw9ppDwfqcqj14xr
Z0SfNaIH9UiGWRPPEFxhP2+DldGEk0Yap83ei5e/d/aHO0XnaEe+T9UNrKKro1e3LbM2NcwuEwhp
MXL8uQPN/nt6wm/RxD8OeumHRY5qILqBimnJCmHerzNjDmqBoqDHewNQEXbOeA7LPoCVt///oDSL
/7C1RANH42szqeKYZe/EDKrfBMiTiYu6mrrFvReevNss+WMKlavo3b8dYogwWymSiRSieTWJTmob
md37SBjK3bwVEGzUllZqTVSXQh9FZo8WZ6MGGGPAnFoueuGldc+yRdy08cd+Ii9j9bXOYLzR3EkO
fM/PoFpLjnnnT+u1tEo7fRZo9hoTeYRcoeMBJjP8cSKegg6ee+nYyg95BGmJC5BCo1BDkm8qpLWr
FO4SoPVlPJKDYB7X2dw0UcSktCcnJkJZqhl0I98Do6AYs6ia99R7KLdWZS89793j3NMLspPsGnOc
xfBzajB2wqKZmOPekzZS1U07GZZBcdRVwPp8iM45PWug3An0AKWyNneVXS9Ex5zWHmXsUb2RUOsz
63LUNKRlHDxf7gX8Ua3xbgyCE31gLs1u7PY9hBXSg5Qkk0qh8NuhSM50JzAdj81GRJQUuAy1REY3
D+ihUIL64Fqs4Q904M6ynJfQ1G9qA+ladVf1+cxSQYZkG5lo5gB8HJdvnUd6RYPh1hVHPUavBbcv
2ri2yWB0Kl60o8xshA5UGwS/0QpuDwmoQiXyFiG6d3qFDlo8tbNb10GFPkD+JkIwg1yvi3KqoO8y
85BZF785G8ZKrLaus29qYdzYL23qPJo2kuv5U+tk+8SZdPWldO5FB3bcBlkChKYd6AZxSLznAFc+
oRDKjzdGUE4w1p79Qr+VzIbQgzyx1LkrQuMhPdj2RkAK5q5GDjJ34Y/QLq0H1KJA9hoHQWACG4x2
XEUlW0YxyLEAUbxaWughICHB24mQcigqXbBw9lo0CSkLyAuGX3aIL3gmkupwJFpQpRUXI7vLNbKK
RIvN2yBidamAcloUv+oISdoKhWFvZiGb6L3qIjWpVI8m7xngKVtIR2UFM0u6DEKidnY8NoJ3WcrR
haQGTkPbUHhsUkqMmOqA0zJGypKg1thzyCrDSxZq2r0SbZUM+r3stkj3ZQhHgTeVk2KSe8rUIcyX
vhalOorce7W/yGU60sJjmr4nMhSd/rtg6SvTmqZAE4SJJu8Cn6ocmOUwcjub+VJwWZx00VbtNAhn
dngfpNXIasyp6NqzKFxp8KbkLhfU2Qu2bmKSvT4WxqPuwadkvrr6KZNw5mDluOfMHucKQMi4nrjW
tEHPAHo2IX4O/H1fxKMGJlKzf+izYwcrS5BMZcsbF00ySzR9nDinLM33VUwaPr3EzW0NEM1qFejw
1plBuU+1d3xEbLy/spRX+bd/R5kpIVSoKrjh5kcc8dPdFZl2rRZWG6zjfOfGB8U9N8iAKZfI0yeV
tfTiTVbucDia9EbQD+p/EU0hB2JIijUYcRiUV1EHoc9jwUmHx0Gh1FBl+dqC9LEWi99viB+MGpx/
SdI0k2QL98Tgq38eZ1U1ZddU8VrjqQvkfaWNxsY1ZvhTvrzP7QfT5Dz+w8T5IagyNKtaFok3yH+v
h6crfZlmMhfgsX0KtkONk0sh52szw3SplrvfB6l9v25pDbPNEDGKhyzu10E6ptC7vR5Fa4wo9Si+
13hXr9geCiGDj9/+c3Gy9XF3gToXz6F5VvfWSXemxZM9k187qg/Ckc2JchRv48d+F7w1t/2lvEgH
69g9FA/6i/UcPZZPMPjUo24nQql60XGV3rT97yP58AD/k6djWWoKs4YqlmGKOtHtK+s47hLViaIe
/DCUTL5/FuxsGRA0cbag5stlFN61Ftk7SUHy2EqfUgm+IEMme2qtGgseWbXlygGVWAYPhmOuEgO/
pDaJHuprtQme8674w57/vpHoMb4ipjyem6Zcu25ZGuiyJqbBuiqMkZXvHPfGC15KBG3b6igStEv7
uSeHo8BeCs3O97d5eP/7pP1ghmoKcVbcR03DO7uaM6uJVSeuVG9dgJ4371wkYNo5W3cIpXrH39v6
bgINQ/xPYx+W36f9VPZ+LCV1qu2qfKSTLoR5aOY/gTrPRmk3iRfBOnLmzTqFdgEygnLkWn9Z3SqL
+WqJ0AMFM0GTLY3k8dfF7kttXYtV2u1XTycq3+Fxer3AqDIfakxAQe/M6dufIJOvaduPZclhpWoa
+ws3Xb6y9FurEhqjV9w1SYaoCbn4jxKPVol3LaLoubdWanOfwIWVJo/2Iisy4hPBCPFZSXx3ypWT
LG1MxCLamENQ217KDSZ4sc1MZybrHPMEKH9/Tt9ddQ3N6f/0+CM0/+k5BV2VBoYpWFuxW4rOU1Su
62yBV2FKN1q70sJ16D0LNTettzeJMCQrsXvw7cc+2fbRjavATroVyluINH/vlzSYyFdPD2fJ1Ilu
4WVK6lVsNKj8UMGicm61bPD0HOazvwHmD9U3vKuU1QYnsZ7j6QXpIgn2unbzewd+fJLEhSUC+RpL
6GqzeKrQGnJbeeu0vilz0kUI3u645Lq/Gvrw/r6NVLPgO5UIUqjXa6apGzUt/cq9TbzHss1morSz
5EuhE9jVVyEcrJE6xCHEKVZHjnKuqb55kbM1hYPJZvp91FcwkP9dwCB4FFFElphj4uumidVMiF0l
DzlXqVF1tbUl10QSk7HoqGOh9m6EpJ3IvjYVa0xc1rSsj00JnW4DjIy4MZ1T02cQa7t3ddasgkic
JtbG7exbIyx3buXcGUaHfHu1jLW/skjS8Ei+TSSGijgoz4vyt6iT4giBaATebdOimeC/OyHwCcda
Voa00R2QlhnFRVOzpIrW3kXqsuvvvYr6G4e6HHAlhYMoVGNjYEV/uLnKYDx875llKtgyxPqvb3l8
EMezS0vYRvl9rr2K/oLzQc+OvZyPxMSBi29dBI+ST+5m5/YPkrj19JkhjfEJTOEUZ696mo4KEREL
NRlpAjQJcP1KhPpRJkumrbso/HGqPtjqMqr+6PuPy5N8libipYNG0a8MMBl8SlK1gXtrKzNDfbPN
biLUN12w0n0DM/mlIwPgUyNKfkbAcesPnrOS2o3kXH5fmt8tNE6qzx25Os8x2sRMk2Jhm1Bhg3oX
fMoojvnMydxF1UxcOrB42H/cmd8NtI9WiYRIOnrXePNfN4Tbc8HUrubc2tE7G9QgLOIH9jiH1ybg
bqNWQH72cHFD44nDSHT/u+n/T/tXJlviNmZf1K25zShS7md2dggrZ5RSRV/Xb3QhiscM3QaDxSlY
x+dS2QrxOhX/SNH+uLlIkGGl8hQk8SPG9eme6NXItVI7ErZ2tOJIltSJj24LEijIcPnrSJqbsGBI
B7e6a6plLqxTcyv7a9aCrc9j+Y9Z+WmnD/byx+U+WIBfH0opd0Lrtp639ssbJ78z7WyisTPcZJuq
K0O4JMnj74vvp9vgc4NXx2KlVI4u1ZKwzRFv6W9L9VYdUAC3af38e0M/zzMhKtGSUXzFiPo6tEAu
rcZXB6tlAxuJA//N60CBRIUEwJLf25K/uQPDs/zU1tUdmztdngVK6K1leefJ0IKlwswtYWyo30uC
QBWRUEnmQDoYTTbPCfYo4dywCG+U3rj0tk5KvX0qTz3LmfHP3zv3g7FK33RR1WSVJJd6tdvdqu79
vmfG5eSo9rcimrL20o3frUsm/LW2f7I1Prd19XSLXBYDDwdtKxNW1eB/R0TUOsjhVC+6kS2DIEne
Eacb1eW7zv530UCKpHv/8PuIf1xjJmFiRdJNNvxVL8TS7GXPl4Wthq+lr1rkX/R1bDzpxR/j/bCd
rq4jtjDuhqZaKlHXqzOtt3VJarTY3prdJoNiID2GztxvVjpyuumuqw9dPqrqQxokxI12rnLPz1pn
jjEoaccEATH9RoiAk6wUqrwMCM31NQ8ngavDX1QyjmSE6xjdluaDkEwt7UZWJ7224aQiNtdpC0Jc
grgBxlHhdNblmuC2n5+a6l0J2j/MW0ke1sm3sWqMktwsB4V1dX3pZtj0tlGE69g5NwgJSeL0YgME
iap8PGkIUzphMard+9o89BG10RWCpWQZkmmTR6MiW2f5YfDRxEQZeUo3Jcc7i0AKyhGpIsix5HGc
QRem5PN2QCL5x0B+b3uqRHEwazKjYPfkTeGiFUEYk3gs0iA7RaBskOxbT2hW0jZt+K7h95HyBFfh
qwdMzTrpRuaw50IklUF/iURlkxsZT6IuIF+zxK1MGNtIGpz0rW6eK2skqBuTJur6UPuXtClnhrdx
M2mqFpvOBJVLuaaWLuT22DdL20TeKosnJYCmxtypBRRJpfISo0cgQ4NW3khoIRDWwdzlJHVKcAHB
xc53indRbOpNJGtsl/0IpzExL2ZwwIFk/zcKmb5uJ1lrR2KAOYQN8q53Trn4ZsbUqXvE2Hx5YVJx
GwYj3pkW0ZLuOQmBSh8WXPLXRMViwnz/741FBEvTQHhIqkRy7+uRKgl6rltxF66N8kYPUVNo3mvp
xDQxvt9bkofb+Hq1yVjOiDkN2Qzz6kTV9EQgdBBCwSzOHZI9ztyGMdNDZa0gfj7J5Fu7msjNwi4m
FsgtAcAWRRlNPoR3VeUcaACc51r8B9Lkw2r/3i2LqgeyEiog5q8zEKpdXxk+M+DkF832nvpGe5Qp
ziVGu7R9iF3cmKDDse/jGys+Dv5p61OLzoPH1CuS975OJrFfjEuhG6ntJu1BXeXvedDdacPaSeGV
qN696F4I02UpwhaM9+pFETH6pRzvgroqJgrJfDwD3c3XgqdNoxASW3KtphzctH4yjTzAyn6wG2vC
3bC+I+XSJlN92GJhMFN0bpqY0DKIvxDJD3vx+3P7QPlcT5Aich4OkU6iSle3bu/KcV9rrbuupLlU
z3mwM5+WdHdVuNPcvOv9o2Tcxck5YuP/3vYPx75JppwgJ4FrojJXq7Mu41qw3I54SHjDmdQgu5u5
oA43cbP7vaXBKvo+yP9r6cPA/mTCpaFVF21lB2sbiXJwvmjJppjv099b+XEPEOoyCc9ZiLp8zPWn
ZvzUqOREJGLsUXCczofVFEv1xJRPmNCufw+wr+pAqFVbo7rTmxs728tcNDqZdOFZSeCrBZUxHAiS
+1cm9jvai0zsp7599P1T3zqt1Cuta1zunLERb5Lk7EMEbspQd5Ti2K9ATqM1YxxTcSkJi7CB7RhM
JDJTjY+pq3sLoSr+uKJ+crlNRReBdBB8lr8pdFi9o9iBLH4Ys6IyTwxz3AYluJP0WdFPlu8upW4U
Jis93nSrmNSZLSyGUz3b2FwiqvkeNgct7yZqcuP4/WG4WZRUnIbC3OJCCMJq/vsD/sEyo7/EZliv
mqV9eEyf5rDJ+0ZoQc2te/e+rW4c1Hjh9bAOmEVp/cdi+nFzGCLpfxXXGVv168GVWbFQN4kYD5vD
r3YmxRb9iYlgrL8P6ifvEvf8Py1d2QmZ56Saqofuba29ZCXGfXEM4A63l2UL72K7GrxalMPFp/+i
XZVIlyrqWH3ki7+OMBcdN5Ol3ltL5ViwRsEW0yM4dZRq1qS5ik1qrVXs699b/WlaPzX64Rh8eoRR
3IuSZ1bhEKZ0xFOa3VTe1iYSiTXwe0vfM/wD9sEUDYMALCAO/Wp8jp+2dkOYZV37wN/B7cIyY0KE
mYPt2pnqTSLsM/2Ph/mDe/i5TePKvjVtu5AdqQyHFcp0RpxAvXbDhvH0i0G8Uj/+Mcgf5/M/gzSu
7lfXcrXAzhnkEFmHgKUag0lxnTsMoFg4ED60o3OcThO2ZtudihItTvcGvaUGINLvXflxc5oYOSwo
CSHJK7epMwO5Vio1WefulAOuDaEPh4dDe25tcCWx9Mfh9ZO7aioESVU0hrCvr6e6k52iDULJ3qJF
5T4RxwqkZVyOpewxUHEE0NORl022AJlTtatGXTbii6htKmXhqHNT2fw++B8fg2iSYgENaVkfgLBP
yzrzfScKh8dQChsGrwHPc3YcS9zevzf00yyrEoaeAQYP6bKrRa32vtOUje2u42owF/xsitGe9icM
SkuY/97WT5kU83Njw2r/NCojqZo2zInQd+SgKQqRNhkhWLzR4EbPlj4sg8rC0G4ISMj5BF8K/9ip
7v67yf3PmK/x2A2gTDlUKnct5EgxHB3jyOSyhz0swD9GrPwQmCAQPsCxSe5JZH6/DhkUjGV5heKt
o75bKckplh5a5Z2cVSff9IU14YGytZp+L6TVndBXz2VHVVxarQsKMiPNGUeqtdMQX6vqc0ZySYmE
2xbrk+C9aTcPkY+0BXuxyY+aqb2ybCj8Opp1si+VAxZvnVAJ5CwYoksAQFSQwR5uHg3t8v61ypFl
K9sJaVRQNNF08AyzdOujtkHIPDN2aXtj820JKAYiDDqIA6tHDqYPV7k2crTgNupoPnpISbsqazuh
xDdxZoO7pZ/KFMEj6ixKohBVc4wzC6gDknIYR0ofzv1VosXjrLs4fDSHZ6m/EwETAhRlBIomoAnT
NkpnTtKGehe8zArAoh9B0yPJa1HrqTL5yGVE2YHt0SU4vuXGN6VZlh5LwECldzMkR/UCP/BQckpj
5DsdqyveeFkzE718wZThEZMcb8Sd5HQjWaiXlaifHcMb6540cQR7YgjkNy/oG9fIbkiYm8JE/wsX
8KNfryoydgj4KpPL7OsSqYJK03MlSHFpII2MAO1omJJVNc0c7wEEyUpwI0gdax2KtXZbkD4xVGMR
W80MNl5HeE2F4kYypaOn49iL6cYRXzrduLfidppFSUDpZ3T+Y1n/eGooFrlB0pGa/GEIftrIXZiq
et+SBCS4FOTqJKu9sYc3pXsIjAUjp4M40jjo0Vm1Dp56MHnog+mZSjqIk13awEDY/nFT/misU6ti
mSLhc4IkV9MoaL5W6X3mrVuQrL4KcavYnwRtSeDCN2ee8hhiE4cZRAz10Sk2KouRMEETAa4v5kJy
HqDExlr/+wwYPK5rZwXg6/9hP68uMlL7Xhpljb8ujYOazdx2Hjbj5N2/BZFoCU+Z8GbAyh9NAMmY
SA1Zf1xsHxXFv7V/5RFGmaxWXa0lxI3YFYCf5ExcauoQybFAnmur3FRnMsVuXZnudcU/umV3R3pu
qbTtysjSU+VfMikl2MEU1Xm1txuoruNuGiXIs8nWNAuMCab8tDw5ir/3UkpiBbRj9H7jOhD7Sv2u
KUFfOXdhJ6EGaV88Iu+9py8dHNPee/l9ccofLu6nAZNZofhbIoAGCsWUCa5/3VA1Vc+uWRfCXtwd
B10qRByg8a8OAx09MHp9lmwTvm3voDz1XLgmoDt548SDe3ZVQblSCpC6pIOEzzw8vK9ASbnoZJXr
ZPRUo7i1qCB6UKgMfQ8eIH1A/nU10BXbN/0sXxdQ4pYTkFTVAgW1TQp5yIQAG2SrKTS9BgxH21O8
NEZZNEWZD6ZetR9SQBtOMASuHW88EJjnz8aiViZ2PI0Ggt5mGywQOgCjbcLN/HJ/DyA/LJH9DDb3
8l2/LWaPVjjBRBg/viJxNzIQGyhfYI+DTpz9R9kLzNgVJdd37WIJYjJEEcK6h4kXlKoLA6wKH9so
uywvNsIV99Hh4r+UK/nuUsw0Sm2Fy3w80BYJz+9nnwrFRX5OR9Gd8wa/lHY4DyRy4hN8VBBbPWdr
OKJQUsoemxH8IQdxcdiiyDitZhl5JegcROYBatTntRuh1rguj/Bh9aduVEJpeoLviCJN/qVC1JtN
ZZRjRs3irVgZKG09wgd0c4inN7o13/oL0HaQ+/IlTGDQQ8zfQxhE4AL9I8D8QRZwvZZAP6iEVOTB
p7py2+rCE/KqqosDVyRcseI4G62EyYqHvYxukJSjfp9ySSSX0e8ONsHcfXiMtymEpxDizV2q9O7S
OQW2G3qYlKNi5W6QXvyjk9cIg48FDyJY0Tj+SO5dV7Mkdq0XRlPXa89bWs6klkf6RVQndTeJqqVN
hTX1zBSSI8u2KKHoyG9/33GqeG3mDD2g7ksyQASJFtWPV5ZdKThloOWytBABd56plbBP7a16qp+d
F+mhfLXPxbt6cs7qSTxF6Ab63kjctnfGm7i19mCr+rv2Sb7nNRvvWL3zU+NBeyggyHltn/pbYV+/
1k/aQwJbMtRh4bi7Dx579qLwGh29Y/NovRnUDorvxdk7Gw/OWdy1tyEExy/RsX/OQHtO5Hn8JN53
7/1DdJYe+Fb5pDyYBx26kn375D06j+K9epLvq3egLhAltK+8v3ocxkCS+706y+eBbFimiXbfnMM3
/V09Gk8u0kiHYuedA3PV7v3n8qE7R0QyzvVd+9bu672DlNZRPULwnd37b9W98KS/d5f6pTjJB/GS
7eD/tB61l+KiPVZwST6mLhEPKtqKk/TIh534FHfU74sTLywuzQHHZNIdHKr0H4wX4aW+dZ9VwIQP
7pP7ap7lY8EYh1TEnp7VS/XYbf3n+Lm6r+948UNxHyIOsY8o599zbvPt23ovHoUn8GXiETCtfjQv
PfxMTx6sIW9WMiruAdTR+/hN8hhJsaM1kBSP7b7blm8waVZbb+E/m2f12O/rO5rIRvVDdTKPJqVz
2+QkPBa78kE+5M/+q8xgn2CFMd/dZ12fuekoBf8xcp/NdxMtrTdTnhcRXLEy85syWf6z4DH4fC8h
DoG/SZv1bT6M5kE+Z0Di9jq0ipCwM1X1vrhvzt2BWRmmGAXbY7Xjgex5Y30LVphZqd6Hn/nPOUC5
UXkLctB4Co5IYvrP9OvICOV38d1/03OOG3EHpBBUeo4mTEHJT/gm1ehLxPXIBwAGXfYTNQW8hfEw
P3ydvhX35VtF1cWEt6nvtBldYgqlH9T3oWWmNy+nwdl45V30Rn3vjtIT5Ou8XXq1hkUZPMo7+xRs
g21Ie8k5OOu8MafmmwdmH/VwFEEofQlOFfOtvQQXadfeqxC3uaNqJx7Fc4NC/Vt2Zg1be9CEHoEf
Notztt9pnZ760YwCK5fKx3M3QCajc3UW3yV1XN5x00iviFVH5/C1uIBjL19ck8A54OpRdjLgmVUe
M1Iqp0ibmM/2HupS5cXiZbfVyXgUD/kDvWigoY1O8J02h+5goWL/yLoVD80hhDMqgJvfYjk09/KB
Z7jXj81Bealf2n0Bc+aWrRIzhazMAyise/nIyoO5n4pP8VC6o2zHImVL3aGR89oFTCu1QuyL++p/
CDuzJUeRZV0/EWZMEtItaMxMDYwCbjCQkNAsIeanPx959jZbq3Zbl3VVdaYGCCI83D18+H9T9Ube
9WVQ6MlOCjOWsjicKEEGKpuk2Im5UV3VvU8HizJtXXYaLTTQ3TiaP9iz/medOeHi1QZBznXSQo+D
4Mu9JnjHyp6JEfwH1EcsiLD/xIKPfhj7Y3/IgQohB/qVBNaeF+XBrAUqGwWygQfE44cKZPz9NVFR
ejmASODBohn596mjzxwSKTGSVFvshE/cUQ/D6+zojykkpTtOGiYdLN6DsAc+nlvJHgU2DE/Zo+bY
m+zRgEm6BOVjWmHkfQQVce3X9THlToI6peB8bBeIPsWuaE+uARshd4F5wL/HXb8HBOrg6NTQn6RK
9oJswOpKBa9id1vhoARR2G2vMeqgjgun3x5cNwtuKBU5fgSVU50RzVHKNi62THWxrTZjtgh9SV52
qH5o8D22zQSJf9xn/brg53ziD9PWX0jtZfATXw53Yky4EahltsbvPAzyibBXW7bZ+f7FbO+HYT93
pEywFo56LAbTXm88DtGRLhRmQfM/8XjP+j2o5oLCWp48aaaUdZyrj7i8s5fYtzy6hN3gSiegBUHX
9Jg3OWbt2ImOENAEoPbcjqf4HWeBeLzv6p1qnZmosxe5SEq3LfyHr9ksgaf9NPuT9zyevG5z8nI4
uFidkAxla7138qq1BCcKeY1ONiDfvLFTHwsnC67xPcH6BDS77zFG+ysT+wjqNdvz7PHxR/q0tUC1
Bg73xYXzhh4LCZL47sJT9k+o+DwgA9eyqbBnZUVKr0zUR+drp+k7yf2XP0a4mj2zqzmt2e1VSzTp
zQjfCdruubt6H2AuNuxOtqnmK3ttGRmMBqzkA2JS7R8+gcba7Fdjz8nIuwUsJpPUk3K0l0m+6xJ2
m4LlUp0MIFznBsSxhTCJ684W11rQPid1Uu0B3GBuhZM+DKLgnaIYih39DkpywgaCzV0ldOqcXLTM
6Of85vXtafVKhsE1VXaj4JySQEU/JPQTPFN6AzTcWP/k5okEcGzaJDfisNgUSCho4Q+xBCBKABm2
4xUpqVMUBDqp3V7TU4gilvpbf8yPhVXB0HkaACC9gb7HYEeHt6TdyJuL19ggShM+hmXoQl1WNLnG
Has2tjW/cvJAQZGtXkFzGO9qK/Iw9iXqTExz+5NGoOXaz7BhWrXkHmLL27TfEKLLBWkYhessvIaV
rcYaMzWaFNmc27+txyE7lEe4ACSff1hIyR9ABoC04d90o2V9pOwYmWUzIxBKv3GDxs8Pn/QWIAnZ
oah0DtlxHWOxVe8a1r3dqdBvl0B1Bb+MR15hN3aEHwMitpUF8rG3VBcwVz20r9n8Kg0MHxrTKhxh
N04+JsYWqtre5kXOM33ZMuDbZm4XNrqcaX2GKGVgx8uJxlTXKb/dQyb4Gg6SQcL9z2GXIBujgBdZ
eDBMsIh1WLu8BxvRDgH64B4wNWe+RWTHLqGwKfrP8hrI67d1jVsEfvY5fKcSCP5Yejhjfq/WvKfc
EDzysF1roLjvIw8NXlv9HGMRhl52nWFVZJc3G1t0Hweoa6ASp/o3UL17+OY/lCw+MtLWJfJ1Sktv
L0FcHll+8ZVbgMEvttispGQcuTJVXRnr0Xs0DR7NMxwBZxaOkzaWj9Gx2A5TCY9PPHa9bWAzwwbr
1/HoiGl2z/wfHPKPle0bu+zn2MeXeLFIQ5YEKcgOcu+41XHOdXp7qnpvi2VIz1hXR9vJbvXA5hX4
cWW/uvhZz/TqkrK6pswyzd1sMtYTWF6XdgfZ5vd6e9tFzvUyEe1L/NpFdmMOwnbzBgcsVVbn9OML
Lj0R9vlQeZKHLwFqkg9+zfGUT95whWxLBrQd2rWv7p+okrBANM0sFvfdujNVpzt21qd/vWXfyJtb
fC6hVP/sL0iMsnrtOiv3uvU1HdmSRQeRJ+4bS/q6L0X7LutZPA4FV/RVu/VFO/emI7uzSpyTHTfc
i35nCaG8b459QtXJYmVV+yN7GGgn/RJbI+fmyY5qK/ja9AmHsi1vX5g4Z2gPrMtOCS/JLZHWWQfS
VGcOC+ORPNNhQNnz9vTT+orF7PDnteMf3vipg0eiWRIUkyk6pksGvQq5G3TsHTSXw3Oxe6aIfbVT
aSPhpnytdZuduB3uKRXhf4Fw79VcAVq09/DabRZLVulL69Yf+V3c2mPvHuQcfC9UyMav+BTQ1UV5
0csb+tH35TFp1kU49ga89Q4arz7rhXU6XGmo0mvns31R3Ts98/vHeQe1XW4ecedV3sAtnRa3fB/5
ZCgKa7gTgMNOysp4WHzKBiCG8hQR5LR4cOTUHrOIZ6wuM/7xm2MV34N607e6vACkiAuLUCjgd0lU
6PKucfO0c+sN0EdFPPJFlvnYcnjnKqzIiD/7Ghekf0U5jvZ0Gf3Ie3XP+f7iFZ5sX7xL3G46C5HL
jY7p2spbSnFO7gukMc4IIrt+iqA2u4HF7DEttGwCpbS7hm95RiCXoATQSop5ToeX6ceXbXH/ivOd
YjXeONe7tWLKCETNTF8Pka94jdtcdSn++EUMlJcCOv7Abe1RcgtLTEww4tH9clNuqhPgG116Dgrr
uq/CBgw4lz4/CgDrhLZCwNipUy8dAcyLIO8JrxWvPnTuAOeZWAzlZbpCm1BttyzDKdDYEavcegKh
1E0lTDAOyiHa51aRZuFne/OUlWS+jizoaJ/HrFITf+g0Un/KbecVMasn+zQiZd6nmII5eLzElccq
PWKExwSYkJhJfIuVdea94ubYHCmpoJ8WTw1XKY78U6D6w/0tHtnyns16LqZDn1ViLAwEWD/eZLXK
bNrdJ9G+RM17pwNl6/xhyx/5CiOg3JS2Pi7KXqYc5jIkCD05y5NHLPsPKn+ghcAZ4HN+7XO1LEYN
jPaKWeFZYW/8/DgCto9DpyeEDNpWzHYvmU9cTJpDvHMASjpP5PEJVAyrhuqgfxJLXvs5Z3PQNneX
uGOrfH6eSwYj77tjSQgDPSLuFRw6lMjDu8V1/y3ZbyzR57688ZH1hnmpt6X/6HfhxWs36AJfWYn+
aP/yLgyoW/Ozzb3FLUgN7u3Ybu6471R+2tecvsUJTwLa4xVVzw2qeLQf+qcDYu7lBDRjdOWbyol9
m080yPxwtPYtSmlon362w82AhiD77StclBHxMKN96XMvVBFy2BqRLbiNWRx5pyAQYJfBI34kN09F
Twkemg7FMw6znbzXUMPjsN3zzeIoHTvzEQ9tZdU/NG6J84ovu/6upY/mlEzU3WG4b4PWP+FdeYzZ
ucV8iueV/Xo/dpkcRv7yMM7zN3NRcEW2sAjo4wWRvMRMFe6GJfuoqmN2LI6PHUu2z5LafyRDm4ke
ooN7CVAdZE202diSeWU3oDBZzd0HxT20eT2QMRkff2hXHkKKiIob0R4dUN2t0W5umYFmdTPG2Aa9
YuysE6WB/IBbxm64TQQPPdKgx/cyu1kyLzGSc+4lVQhFX9yo+0tCx6KjOrLdUMyJuHWmkOvyRjIR
mg29I7bKzVt0MY18a4xVwHB+6KbtFXp0KHavHZqEP2qA3pYBmgAo5Ndaoo0SDMqzNh64m5Fz5vdL
kiVgxeU0syWAK24oDPvV9wOr3aoB4/GjwzWlXQVXBdvz5LDgRg6XPP2g/TEDisUlb0lEa/kBrJJD
5BRJbyHkfnHz3c0TtyfML4Wmh95O3Hajg2g/kjzprZdkYcSf+Liqjd7MWQqk40BuffgjbnNc4Xda
JK9dHYjB8Aepw4L3/YuXeOTckXNlpVit362ZY0T0MuHS+5PLKm/ETclPQ+DZNuJ2YNWoWvOxw5M2
8X/M5kWX6ER20ADKqg1wwX9O7snlKQ4RJoWhFsmvd8HbmMgTzzEMit8JqHY4vg6qOwLWMaCsrXdC
OIbOmJ+bDc0NjIajaZFcCVP1k131TmEpLPJCf+HedOtLhgKIDm2Asz9yXru3ih0HIhavcCwauI+Q
eR7GruqcUnE7cmQOB59qGXGgUPFL+0kkWHH7jgLB5VL1Fluiud1OxCXoDcoa/yZ9HMUgOnAD5jho
t2yH9VPBB1UdvosXYH1wAjiKIJ94TF2Cye9PE06eqNCwY7YgB+kPFleVYlb9BKkQPvCuv52qP8uJ
lES9l4vD3zAULgNaeIjP/J42STHSh0HvwQ5oxXYZHImoEV4yH8bTpT+bslI+Qv+HTeStwcnIdA4x
eMOc/GVCehqa12sO2u5tcsAoXaUPEubIa5OcXWb1mvLPPS0wjTwv0p4AIVAlTN+vJPLQ4layqmRE
6oCJDpDsawrj/TqbsLY8Jv9Klhi0DybkdyUl0cAo97aZGeAv139wYmMpXMU6u3WAM7ZtzF5GhgcF
/YZBYPP1FifyG4/f5H3ufYCjZicfeqKaPL6C6+l8DmdUKz5QDqbCYXD8OGdM2PVwCkgOXmGleVlj
PNHOyzjreaU98KK78T7UjuaJjoK3cyW2Fp97WK3CkmWjsDSvVo3LfXEOsMcO3a6W6PDWrxF/hHzJ
K7e5FSUf++TXDpi+ldmFr7CyRCba1LwixN9Jrv4wyc0mpdZTcd82GS+OF+nZ/xyKsAIVfZSAnVC5
6i53H+kjFXdyIhxOMDWEuQt846ib0PXOD3hb+A9FOsR96oLKJTE/DtrdK9WcOrnAI/6c8K1xwCm/
3jXbFzFvPqImz+SRVsEF7CAZ/M1XKkDX62jO8K6LFrm33SON6D8m/9NHErhPnqqJvONWd1Imhd6h
UcMeESxKKoZ/3RdutIuSF2eqME+jnfr7cE2KI6SkbzsPlbTejAqd3yNG2v8E27fLr1JaMFk4QLml
uJS+vwPF7dwO3MhdvYn8PCw3alIyu3aDB8r0mC/zs+3i+4Fy2mug4FPgA6yrY4SzNrTzo7p/xPgo
yvHtYBeHqCu0/QsnBw+ysm5gaTCAaD/yx8cO2NnDCMcxAjA0xneI/PPhfqBBo+w9320T5zjSV5SH
fQ/OhYHn0vocKrjeCNq9z7YyFfeDpz0869cDLsc5OO2HSedWHl56DHgkcvbenvblBmeQ92tHTTSn
Id0Wiz4OR5VmnEX9JpaTM9FzwrEEjPCbz4G6EwImWUxKu1uVW8Ub+Yz/daw8XCp05gvHA6mH4MjH
Mp2C/DHN49zqvYgHf9t2xolKMSVTCRsTUxaoQW9wUNAy7oO4l/3Iz3DnqC2nm9rHIQ0qFuBllZdJ
ETccEjCyuCUD2HdiKR7jdHL5s/8Km7QyeZTToXfRCCXuc1xI2e89QnT2Lt/dQ5XtyrbufaCI60R2
kQw4QD33YqC5AEPU+9ux9q/g4bIkLBhOza+zxs/Uk+7fTu+y9kvE3iLO0K/i7wL6hdccqedkeskP
AIG6Z0WU4+mQAViJs8uImul5O+YVHGNxMD0HbGuq9o+in8d86MERh8txvyx+sEYFx6Le9eqOg+N7
MH0AqjUdm/Wmn4E8LsbGKah6L4bj6pFVH/pjmFp7/xyZVQ3OTeuS9MOUEglHit+sUm0rcWlzuCnt
Vpw8OArtAGRhF7OTykmetgmMDm2S1dMsXSiBAvpjQrBuHAjAwxAX2l05CZGfcD/sy2ci8T7HlkRc
V8F112/eM1mjoVX45yTnoGZek0HQbWuST5V/3ykO8T9XJQ+mHZpNbQ7sh09XTrPv9m8iBpWj7AnI
xY3fHjVpciUX0Ph3ggcZck0SQQdl5Tiwpf0bNOyjsn8f7x5x018AMoLFxE3xrpHj1SjUiEp/CEY9
Y4KDhGo7/x0TB6awZuwXfISkFSFqoYcu0zi4CdNnrPmNPFHw92Wiyh2hUz4/Omp7BceaP+hXvPU+
KtqHRrNJA13kUUTsWP3f8HV7lMi+8conzorpOyY4OCaSScicn7hPzT07/xmfCJlfPQKXzZ4GUWkf
hYrdBHxmGFJ/xPMRtv3yCJOuHj5JY1OgIsnP2VuEx0eubDWBbKFJg19V2EfEbOoumX004VXTi+CT
dLYKre9m7Lx3kctyYKy9fr2GoRpqQZ102yhULSoXpO3gwNdkK3K1A8vL1c7eeF/GDXn3OAr7VCTB
eo9n4AGIvW5FU1yTJQxrs7U+CZo6+i7MNimT180gsnlLxULXgoFdHvsgrDahFFyzn8eILyg2Kyhb
Q5c6cbfbyKIhkROQV/e48Dt74HTbzm4ZSU2+gEDteYd16AKO76JZ+P3QO0LLmn31bmkXYDa6DeH5
FgZZ1uXqXXfvpFD1T9IjVJx20n41cHhC1bpDIoPSIrJ88si7WpUrOMS0u61qERcmydQxUc2mtWpo
AQMKTw45pwJLCgg2J0rArAgHUgA8/0ibsHYOGpGT8cemFzLTGV6efojsZbp2UA73fkqwZx8Q7z5A
0DgsC6B8vMIu08p+w7G/Xinx9Fv6eLPTwBDCYolAa2BEk0vINaWYV3JukdzSktAAOZ1dD/3W92Hr
L9wtbOCu7E/mWdrnIzTnydbrn/u+e++4Fx3bH/Zavq/NEkN6okTOEa3zsWN39XkGM4rlFSFxlJvP
MmkkgE/xyRuQeq5N2WJ3EXBF4p5H0bz+binJJgHCNsZKy4QQyTXL4fOo/Eqedmgt1fwmC1gfkWaW
trXI8l/S0648Vr4CiJDTb8lmc4rvO9lidFisQTB2xoch4nn2WrMCFh7BefUPqVoN6W3E1kVGyT+P
DyzisTZ57HtBNH0cSIFoKXbl94rkvROc3C/2YxTKiD0j2f3d2uFEXjXbOz5Jd5nWrMbA6ZVPnyWn
ltVDMR3lVRQjshnSRCYAaZfs2iQLxN4MbynrqDlVEDFk4B+ZKkLi21sq71CKwXk3cGgw2rHVLtOm
30Cy9dxlKQLH9S2m6NovT5He0h6R8c2y9LtSXD+PL18KMveU1FzoMHaekfHobSzOTEdRgObce4Uh
7IdHDVNNtCTMyDZRFsC2lRM1Mi5psxfN2tRI1Z+8MpEIA+tCwIyqCWKNuGYhaTRc+P6yWYhrxAtE
jXqZKHvxLM8zCobp8A2xAWwIXJtXWieIYkYmbSKgXkpRF2DKSar0uUMWaRY0S7txCxewQqa8d6Pw
tHDtuK32w9ULvK9yQ7QuleRvubchEaHElI8X6X0DiusOeS5chFt0mhD/okor9+yDGIV8M3So7HaP
8APz+K5Km/S0zzFyQzC/du/gjffKM1ZsCH4ipJd0nkAQiEhe+ghzM7eEkfFx1N41wuBpYNUQ5NpJ
ffCrd03wwYDN93CA2aeSK+A82bVdhepOFIzWrvvLxwWuQ5O+QjzdFGg2nu7cO8Bhy3jetpyMdtHu
YxMGfKVMyKOhJodxi0kfV4O3M+XJzj7+cqNLoymxMx4fTzgszHfQuaPkLRuKSxckvin+aB5GkDZs
Rjt+v/KtK+Uymw/1YB1syQNci3KLw0bnYrdSd7ewCCUih70LAItypD9Ywg1VsNKqsHB7KMoumU7J
re168wo7tzBxPiQP078tzK7h0ig9xvK0GewoqQkAvppf17xfCFbwlt7CUSK5RcgvCAgiM9qVdmVK
bkkstHHhV+QkwJwMdwppd3dcTvqR71s+M0weJ4OAYv8sLWcLpjO9pBUro6G+45wPdGyCLs1gYOcm
UVK/JreUO8lMrea9A4QJcqhX+El694ONICdZ+Og/8dyh+25EDflZ7SY5/Yy89UzqhCF+Ntye3YFa
aLZ8a+ww541bmb+P8UwywPWjUHNQsIvIarELWXjeod8DcT0C9QizciIM3Ju98YFEJl1JB/aYBf8K
27jP9XZ2swG1PejVSm2e+1zk2MG0cboIuJf0l+ZwoE/+uyryt2JIkRVZ1GgXG1M+9N9FetfRSRqI
t/t7O9ApMNCTlXeF/w6aKEr2nrp3gdoA+LdpMxnrwDrroaZ/qJgb6+BLAy2lGmHdswn/SGD3QtzB
FVSjWVLsIf/ygSCCM9Eop9QRbQCclPR8DECZ3s4hKIAooadU4xwPWwNtvJBpyoA0R7r7grlA0U3j
a77dkY6mXAp+wZfh+d+KfjFIQupm/89stpzMVrAp9DxctHka9eKxgjdLmlYWKs6QufYBnrwDPMzf
IPPc18XsZsBETQ8T16F2AfYRRRdmhEiXPYXHbQaJL1gjE7GnMUml7+672hGOgHlkmS27vmDk9D30
xpsKQHyIdZUESL/p3X3MNIvwkl7pjqSPJuS+5rAVzwGW+TpBh1wszl/3qToh7iSsBtPuS/rK1vef
AvrvPdnjKVADsHpI8/tS+Xp5EcTF1WI8HU7yb2ryr2b3/Vx13306jquA2hF51NyU4f02LVePTT3v
fh7bHJ6VASzTrxlQglOKYGYffcxSyFNl0kN598uDuTMoSZjSUMJ7EPEeVKig+t8A2oC/46anV+M+
v8+f8/ectMpIpxz2FzwspbXt+0yxXfVzWqgGfL0AMOqZ07PXP5Y9A8x9/eL/GAVAN6XZaN5+SZso
jFa0xX21Zss5G6/NFb/yJZfgUsVG68Mn1FoBWUiE6m62brYnCvM+GcR0+NPoc4hNxFnp3Bajb8L9
5GBOQfkjmNCvfw2mr28wKmAsgdlcXp7gUv/MaIcZ66D1vehL2QgcN8b6i+JPypug6mXb0bNMhBHM
te/LRt3kC6K4WwIG6JgPwIN8IH0foOYixcBxMtqfCddDtH2fgNLIwfrWK8ccgpkWgpYCFPezUc/K
2XU52uybL/CQn9PX4hO88HDXT15pptrX56eeHKGc/Orc7Pu2aH9gF0XYyNI4EOfxu+pXHoFtDXJR
h07ZYLzF28FsDjnTtKb2k+E4lrvMxMN921SXzB+r+0YlSkCoyT7b2lZZqms+PMMCLnpmk3Khrtlo
m8JXV89FtmxNxPu7EvRS1ybld/mN+V/cVjCTLN7fLbSuA8jOz2yLh+Hm8DriET0XYl8ZjeM56/+W
wKILS1vWHybmeXGwjZT6UcgAboa3Cb+PHkWNkLP0XCmH86QHT+eS/XaFapAtTf8pxbxjpFKj/o8y
KKNG4la+tBz/XHU45R4GeJgw/EH6B+WmPQ1E/eAdTdgDITk4AuRuQxO3OPgTCEwYNp+B7w4OPohW
2MJuyyZnmJMLxHAt4xIgivv3ssq/qsi+C/Y/quwvTaScNVnLXXnF3oLZu4IjmpifO1qKQfF186LZ
e/JhJlu46JTl87te3Obv7/EiZ+rfi89fykwH/f3+qIUFZmFEkb2q9kDOf9RVy52af4ZSLjjq6vJe
FjOiaWgs6nWojJ2gGwbfOGQbYXqaWtFjlt91WL/0H0Bb9z/w/2gw7ehqz3k2NR5TA6FZHRASSC4p
6l30fJKHKjiYFyTvLz1O/1idOhClEYR5EqZG+mMi1XfbPFrxXP8MAHwVpIkW6eOSomfC0W8gaWFM
qADYfy3pEEi6QTyEmLeFpQn+Yc0UUb4tlQmXATCw+qgppi9ktaurRXVbEp5U88lABp/gMISqQ/xL
7f4/GcnBYDgaAD0u0ob8RzfeXX7nRTcSqp8iWnXqT43H1U0YOSN8DfVGef1F5P7E0/i1ygOgzocs
M5Bl2h/lzp10aboItFj3M5Whq5cW8PZBuNXOcfPBtlgCpdpO31/SN2UJPbM8eRC1hn/qasJocRgG
J2g7xKUy1+ZjDT6NBvogHIxPwg7h/LjlFFh/U4M4rZf3GU1Af5kuSfkHCe3hMUBGUMayNP5jobub
UJ7kkVT9IJ/ZAPgLLOKnMTLJeJQzrTWAnS4l/QXr+N/gL9V+Kf7cHAOaT0YsFwDtwz82hxa931Il
fp5u91P8fL6yZb1SZncblIhpxPbNN+MPDF8KyANQb7vPlVwDAFdML+ZlMd4CjDtaC/PBlzR/Te/L
I9GA8rv9Rj1nVr4SgudfmpGlfh3/bbR/tKV11/Ety0ZS7aByl29dW4+Nz6yeSQZnnMnnL605f6Kf
/0oVkFugSysA4OD1MZr/UGTZqGnVcTTMXNye2ZJqAOrkN6OYXox1hnuQGdcpNTy6OoMk0NhK+p5z
+/I6gZzjJ5+/D/R/LofT9/TzpRzei39Xssof3Tn/f2wDRQQ5eghJy5/rFg0aujDfucxBeqATQ5kT
CtDDwd0Ib45/Wm9mHVrtbswfi5/fBoZZgBpoJzTo/UCIPVwYf9Gy/yhIw/8Y0B9Lo7Tq4NEBRL0B
dOD2MID3LoYrYLcnAt1Vn0giU2/e5W8N4659KdrXqfsq3l/XBo4GXc6+xnIzbQUgLKhaub/m+XDw
HVWEBdv312XQgpb5Wj7G40l1qQyF5pTu6/QwW+o1Iy3M4SGRv+nM0gToOQXrJvrj6m9b9I+GyP8z
3390CnyK8au+DFBpp8yoNbA4dOo9PgJAy1OSQIqq/3Vr/qr3P4V9CGg69Bt0JrBJ/1v8xjdAU4S3
UDvN7OLIRqcXC1L1PySwIXuH6Y1+FVyFf5erP9uJ/+c5//emwz/BMG60ip9e91vjUCXDLQc4IWHD
nQfTmizO9KfVR2tm3fos/rrd/kkLDunBF2nJUDh5/aHEz7JcSWL+piBg4k9Wgr7ZkGSqjdFzxmkh
LYPd27/W39t61s5wbNdfi/diZGgcaavJBULFz/pvnszwD+ii38mge0bsUSHH8Mr8YceUV3Rq2rLM
+v43yOt+VIgeRRxV8oPee0DV7HijqNM6n8lfgo5CoG6rpnmJwph1Y9Xn79euuDjPavq6GDXW7zwp
oES8T2mJupuCJT0n7WVew6FIJUIw3CjXxcAsvNbpVk/8Dm9EvOcGA9DXqdSv8vRkf77buz7QvKvk
SuXylkZr+S+YX7+gXn/K3H8+8R9roGanh3avXrJzPr7GbC6jmGTOxeFksOwPMoZjVfr8Z3TiVPb2
5cKgncuIJjTtaOu7ISv6Fsz1rY46xuXsI7jCAkKXMWfOAQfKv8KG/ZPx0gBv1mToRcBu+cNuZpeR
INzGUe14gq4skreRwlKhy99/Q2v45eL7P9MiQQRCmyvt0MM/blS9B2CDabiQUsmWOOMj5PoqrK0w
+kpo5zDuX0v60YKRMCf1VS0en5680tYiY0+TG0U41XHYMwMX2uwH8uB2ubCFADe94+9jdRQOn4/R
ID9DjuaZvuiQZitLD53975sbvMh/sJ8aukQbqgNNluU/nuOUFxftLrXtZrxQZuW82BB5KNFdF+MR
TS7VepDPqSkF1fG0ehxf33RBZDIIRLPuoVfjmTz6eeVzRfgekDm+zmlxVsVSHz7kr7H+EFaP8fyl
Qv7I4Qss+gI0eTLmgn4+Ru71Ywy22fyxHB7F+4ToqQIfJC0AbkaonEACjEB0VX+Tb/bGszPH31Yf
UvrV0pIULR+2+NHLtbgSOTBbAjhazrX8uTeT5+K0U/zrkCB42RlDChWpB1MmBXqymiuQEIIZeVsq
HKclzkuniUzvaHPZCMX61VlXeVZ1k5tgUE0LZ498WnTnWcbh6LOqoMG7LYb9CLn4OJuMaBPWqPyD
b/GrrKbvmyHBDNhORGUipEVk3Fn0ckZ1SMFUnWf3p8HSDwiYXY1zDSgjKPhGDtxpOclQ2rmR5dPq
M9dek7P5mSvfHzLeHOr6+thr2kkGhYbZ1RhSOTS26uAFUSxwZiDVE1x3T6vz/P2lWfVKnlLeOadi
lBOksrgzkdX0TPgNNS3q6CHKmEv6zWdn1PdIb36KzehQ0RfznDEBMEV277moshDG9WSorsyPSjy6
fDfJYPjVAJBNVMRWqcW5TCR1Xjbztpk/wJBDTBMBWoZSf8HRlnbUjFwNAr+ZedrfOupNeubJWltk
I0O0TyGEAjnkpNf14LbiUj2QGyv9gEqBaosRtJ90QcAXSK7mZaqzx9fLei7PJM2zNSeUIQGuMT3+
xp3kznXeRhPp9XMXjI9gXBrjahdPI2+MAUMnNfo13Ggr8tiqX3xRjQUfjkNV41zD2blwVn5vnsHZ
H9AFNOoPRYSex0ZlAvZ7NUTqKFNl2SaF9TDF5J5D5TAZrgdbIbjIsyGhIBjEBkD8TzI4bSVLfX1x
asrCS0qehCoFqG/AD2P756ZQ/Ay6UL64cvE1KKC3mpTy5HaftD/Kl7oULLivsnw+qo22mt44edEh
WhvlXjAjHyBuJb3QdfmeKcQZtMnzNG/L+Utcfsr5aTC9Db8/0Gf0Jc0CBSz9CiMQT/1mjb+eG+LZ
4+C9GcRRBGAiFHHdMaP7hSpcOZtQn0xV8PY0b8xydvumtHBRrB7W1SHEpi4pBxv9kOSnEGb1MJ/E
dkaUsoPqyjbulfhlCCXXZFxMLqkAPexrkq3634XFvf0RhEXVft2b46VZPLo5vfsRvVEhoe/3Z/54
/3wusxqDXc8oWIUYMroYzcC4Ahnrnu2c+g+3qfXHnubPwWlSBM1Yr9rZoKQTX78nDxd6BfoZR+Hp
WJUGKURoTtRoCu0mruwOyx9lxkBbNI19H8xy/00Y4bYS16d1ZAL7giXuA/z03FJ/ISZiZGioJA3w
Bp082GfdxsJyaGjtuvNHlPzW9oDS/5IcPJ0tMDZfp+Q9ym1lDSnNrUxqgqgTQLxYpuue3Bn5l9H3
I4bCbxmRrRoTkHfJhFvyl2jdTKbt8/X0XnejfBtv3ANpMiDmCp/sj2hdqZ6CPmq4yq4wkWxvp2M2
4snlb1Ey2Gd+M5VWKgGv0xLOlPz0pYpGzVVPxP2+e4bcv1iFf3JttTHnnGGP0Qfd1X/7mcp7HMn5
QPi47+lg0/xGP3G24Y1GMIopczhLCYbo6f/j7Ex3G0W7tX1ESGaGv8x4tmNn+mMlXQk2gwEzmqP/
LvJJWylXFGtvVXe9b3WnDWZ4nrXudQ9jaGH/nnyY9nXNDmGLleV+xJ5J7rMJtofdxFxQLeip8fQ6
U2m+400ZYPh4tdRV2lnymu3uXsHytWPd7syI5kVRm2hsztINHt8Vxzg/HoZyb0AcU1jGFzVvXuWe
SHreIQo6gIBC2AXleTV4riJfaqxcsqrIb89+vu6BFdOFdqeM+rGhx+ZMl0Vzgjvu5KZ0P8unrq9O
SjvPCOaZv5rgmJ2L5wkLuVZNWdkKeCTHoNF3v9/LnyTV2OH8z4HFG+MlGuSrbMbnbo63QQQZXq9t
uXRZdSPBuuKWO7AhWUY1O3X+VdtWxpQN+vdT+An7+X4GNxVkpuNoUeucwdUu6ISJ5n6vdYCn8Svn
g/P7wcSfKkBzImMYiDW0/I9nwqVQ5ALgr523zYiQmcQtnT1YmBxSUGdndn8Sg/M7wID0Q1+AXRwF
J0bnOvjcTRl1yUSlz7qu3Hdu87ZS3EtYLVk8nti4+Qv27AraVb+gfHkChWa9IaJlxJPtO9/+p/MQ
JQo5lW+uq8YNeCM3mNpHl2O+L0IsIsmBzz8i6oAXbWdOL3tmy+wK6svvB/3xy3876K0NkXYusKVL
Onn3qFqLEq8HzUJBigrOW4V+TQT6XDeXNEAaSeXT4FN3Nr+fgDp+q5tXHiyUkGI82/Bzv/V+yquK
5C7xmO0nG+xWnWjZe+cwAvDLHwVmLc32dTJldHa1FQZAie0SgqhbBkMv6KFHtDhlbBGQhPaCVuG5
eYl21X9na/kwYuLCXEQ+ShxXCso+cRihMH082KD/NNx3XpQv3Pnv76HTWI7AkigphqHeLF11fxDO
rZj3xBRfQtGJPSDoRbLQwiK4uC8cm/Qbxm3zu3DjV7vy25FvnpuiVNXqlBmndd6vGvjuujM8XwSv
hdD0monTAzl5Zx8PtfItl6el4UA1OgKRataz3tgDc++KfHLZPZqE+9k1mTSVK6pblcwv1NiTtXw6
2FW9Lbu9nHrVYLfzy5+OXqLJP0kO7/QZVukn+1gtxHR+qPC0nx96pzkFlMWXxI5FSIzz6q1MvwSy
FVMusrr5ObZM3Y5fxBqgyD2Hsqec7Pw125eL63lLWd7Qa0RT7M5A6jRHWJqXmV4tGb68mFen537i
92SuFZ33cdla5X+S9m7AHiedWnPyyj1Dy6Xf1RwZaujVOb9n++sf1deeW41crAXyo8Obnrl5ZuvT
/ER0NX1crGwEzo9cgUJaRNXiVG2yE/qLU2YLZJJV3Sxv7PTs611maSiTqbJPpDhMIUpLU2DStPoD
oUDQnyicOjWshcfamA+Sp7SEi9oQdOMe+Dn1qwk1qyM9wXXN8vDKTI6Gtx5rsI4RDvnghNTLlgg3
R76zwt5GJ4KBjE8pCLEyYXela/y7OpDKqzHErXHYPS68r8cU2rW1S6a7rV86T4wD58vzdpk5DycP
9+DZ+J7cDXX5t239+xxuKpSL0dVyZ6iIAi2HOfYQrlIv/EAjbruWu1RtDFeS1Wbz5/eFRvp3ocFj
U5xMNFkEHVduXbqjY1QWzUnqVuZ/EONeug1Jn24UIN9cMoPFPQXnqhHtocovIYVkTrPOPPMFR8fP
NMS/Ori7vf+73TEg0BlmmeaEEzNvLkTc60px6dR4nl4CXk3MXaMBbuewxxpY7WGW15hsLI7Z++9X
4gdwdzzulyOcrnAlxvP6hoRP0vMpSltB/1rzlWlpLdL/FuMQfcWDkPmt9TEJhf3ZGuylZNnmOpi6
lvYwb93pxWLpFNafXyNV+c4S+gNCz3lxLZTRwgXT4Jsl9DAI+QWMdMKUwu/FuZTNTkPA2nVBiAOF
DU7RvJ9NEObFsxYabr0+NGElBL2ykLt5k3hx56ikUg9BnM/EJChXUKrSY3AEToYxlHvqumZWLTt4
+QnVnTfr30Lp73O/KSLMS6Je1Cjq5uSQgmrHol21AXXSqbXF3q6kO2X+D6WSrkxMHNXkCZAZCOvf
9/AY5UJ+KNJuRLAv8bw62ag2FNHLD4FwDWlu4tap9Dub9Q+vkKoSlfyV4YNT3M0NOmWJIp3rOJvz
tEYJduz1qoQAUjKDVf73RTcPAI4+IqG9ImY/NyuVUHdNNWnUbtfZMCdYKHaCTb0fApdPAv3O3fuq
pG/2UEK8JA5FcKqITeLfl7PQD1F+7TiazOAlTBa6608FRw1/f/O++pffDnPbSaTqoTPzZDRywjoh
BXoHbMsCMBtjDRHCrrCdmJbr0kPCS9s1CWA9Pdbzx+lwx9rzh8kAl/fbFx6f529rwKHW27SQL9Ue
bIji6kJdMpPIqC+d/7IFHOspgfRO7J7hGfx+DX4qlL4f+evJ/nbkSmqOQptT5Ffx06GXPfxAMHSn
qakb779BczoAgN1EHAPc+MtVOq/JFtU9Y1dV4Qv+cytwCh+rbY0Y25tbMVGO7Vlu1fFWCBYWZEfr
vXYY77n1Szar3AO2aN51y8zZv2K2Oq29R0KO3gantNvgME/fT3McB52MTniJaCmhGd6Jm+sz+3l4
WEXr3r1YiWeG+zLkyy2wp/VhAeV35nTiF0Pt36/BFjJme7AW3BR/5sTUrk3OsPlKnjGGlb4xuToJ
baHZL3uzdcwJTpbmquqdC8tohqmBWc2Y3xe1fZiAT0m+enhR6wAXUuHoCDgudDahWH3xge6taGYt
KJSK+AvDsN6RpfcCEtqYRhpNj6JVQyXCRdGYpihvaI7J/z5H+FRSdSH4bB8nAxmyjZX2fhXDRd8K
VUg4AqHLTxFl+4m0VN05Kc+FJNv816oZqp6GxGfwa2ORU+OVh8QWRDeH+NmAyZ0UNx+mQ23HUWuX
qX/Vn05JOjM61R6St1yg4ofqBZJ8JOyULFGQgsGLlOmxr7yJMVfpIUTJJ7ua5THbXc6Onj6J5ZoG
fnJqqDYnnjJ4zfXpWoVlffRkzWmP3EWwcvpVO5FpjUC5Bh1DithqKuzBX4mROMgjRwphSzpaPJEb
hewRPFA/14DNQZbROX+NFAnPJWo2gztHx54kK6l0IzhCJeBrD9cWtyQBwp861p/rshwbbDUKJ0UI
YpmmZNJDZWmB1k8wL1rZR44E6aZEImY+QyjQtE8N3XK8Eik3UXcBzV3NQJH3v7+88g+1G3MIMBBR
4ndJuVk2TpOBSL4oUnbjmHo2sV+rJWCus3rdQQXlFwpGcC3EG6/Wcr6s7eDoRs7B3YB/YgF7p2D4
miHePvzfzka9wUeqqybQ2WfKrvacGZY39sITrXCb2Ovrn+12sDzZezdnq9fW4dr99ziy9haEK1ne
Ipnl0523rYPEpuxE8u37222yCXX3+DQJkSHPB3t+CNYWToThGsBJ3EgF66Lrlmvbppd7iDefggMp
7NE8e49lAeWJmbEaHv3D253KVby12R+rdtpjSKqSSpiNqI9r2bclM62GQlCqrNoDyC1JbrZTHy52
SE8HO+a5ekRYM/lkevk8PKvPvYcr3Zxl3TmyfKvWI3TdeeoM0DXbINoLgxXtry+7iyOG+k4OO/tV
LNzJ+hw0TmElzsP56Zg7p9ppp5FvhMRRB8AvBXTNq7c/YXMIvG7zC+2zPoVFDmlK22FWy7Y8cyfh
SJ4AI3cjO3cM661fJB5XK54aQTGVQDsPLjNgV8CXsmSnFQJ9NDbrvf4ZmhxQY23nHpREuHp3npUf
d/jv1/BmoWw0sStV3LznojmtZRts6dSHpfF4OIOjuZPu8e4W8+NuD6ohQceZjC61N/W9GV/O+URO
QCyuqVvpRC5RrCnMVM/NSKB6axJoXML78ZothkHZYpHcNcY8147MqjpbkBBwiR8C/Pu02aRptdSU
oETqLWUJV/98tvPseKcO+qqqbt8ojHtNKi9wTrrEv580NW5bMTmU5z3wNx6kc3PWLBhTN9Pjuveu
y+NKsQ+L2DmsjTCbU5xU4TlQHhiH68sobB+LKQRFyJhxoN0peKV/cW3egW9ndrNfG4eiFmQZdMz0
ug9zlmEu8HaAsqNjBdi8ZR+otj+xkU5edEKjQfXR8Iw6uTvr31h1/nZ9bta/y6GUzFiNq73kG5t0
l23rlqByv9zkG0IbNpm/fnlCOF0yQfOeDtZkPiBc2F535Mmd8TfZI4t9nQRNIN6pLL8a919O7HYp
jJNTI5c5J8b+vGPgKq+SR9aCsF0lbjRNvWSaLXSPOsd7ZzIFuNjOzh48lHd1NgQfMHnBUOZrhqOO
7w+8hHb2J9+ly+M2+4OexY99lG1b6K1La2R79i5w2ix2TaeD0Yp7iVNQXGB9SiYVZYF/p+/4AYH/
6+artx1rpV01+cDLq1bTM6XhWdXc9uIOhd9f3Wu8b4dVAcD0VhO4nt+5tPL4ZP1zaXEWlZmwk/Vs
3qy+aiTwXKayunu8OE7rnJaTz9dXMu3haCXh6mjveitUwvWa+STdCQO9xukh1ljx8m2pvz1cbJkE
aMx877yr0vilfzuvm56lzydUfiPPkEKqHFz1hH8dMRDDivLIL8z3wQwgllJYx7iX4h1otrIVAffJ
feEYzTRnSKs4V/KzlP/LWku6uMi0hMsGov33KpIqsVRVqtzOqfnwLztd1ooy0kUnonPOmMw91/eY
jz9wCUHM2SaxAmfBZfb19yGj/BJPWjk57xu/wRBl3b9PGNp50Pj3cXDeq39+Xwh+6oQJHmVYQTnE
/97sJnrXXy+peT7v4fy/S+Fxcx/Yle8d42bFM+szNLoe19/xHROsnW7ntvl0CYnj3uLH0IdDZU/2
FAUziDLIvWxoFDgQYHoXJiKexaNY5A8MZ/vidODhk+3vl+AHV2IuOdebZAjeTuY1f1/yvi8M+XiQ
JrvsyJGeI816fRV35Fx5r0W4eK9sa4tI4b8n+NdXyggi4uz5SyNZlIUI4OyHyNuYf/5AtxruPH/6
T2+sSWeni5JE6OMtynko+9wYam3YzdSH3iuQvct2g045q7zBM2Vb9IrQ+CRsuXZfcW4A9yvt18II
JDvi73bNOzLbeRnZ1rPGs+bHrZlRG1Vz+Njl/PgmvLb2sXOejm8Mel8Osn05++6R3gVtl1tWgfh5
tqYpeY7MIWI3oMo/5pRMXXC1IAV9QtqfwaGCyHLxfr8lP1Yc37/4DUAj9nKsXY4mwkviLa2Gdfk1
NF3dVfm1fkpCdxk8bDZ8XxQLvx8aZvYPy5FJUDAzNBOC7S04JB2ak9nlw2Q3OzIphGRLmAbCequ9
hLBHEfNOFuZ/BXC/i1tmM4Vd9wjvEi5SQm56gLTEgr3U2zIaDJsqJwwzzUbaax2czMYu5BrPiOrz
Lsamh9y0ip3R/cYyY2iNJvQd6/gQP0hdCD/moK3hZaCssWhKktw2+P5oAhxddHuL9vZSWxfD6/Gf
MxVfg3iBIUbjaOtL4dYoSs42Xl+CLTeekIWibkHsyKDnh5eDbbqQAg/hSQiGeikevTOzJaHwVZis
6FDta+18TNqAT1Zo6Pzq8JEWjKz4R1CyWI7g4Qz9vJ0N6aKVAz73KvyRmCG/MJqnBtdCLZ6lrZfb
2/CSB/B+xHwq08gJW60N8D85ErCcM6ifbWH8t4GwNJxdqEVT8RympEFqLzT0feEytMSjMbYjZDL2
0fkwc2e3Y7Bi1weHmHrn8BKerG3UhbndfOR2XXGZjTCiaRxPVVhGVAwYCrmHdSHa+LJsT1ZoFu6O
q3nNaaSe+tLHQqYP2FoOjiYEH/y3olvmsKgBF7YnV2WCB6bCB4a78DJ+fsXPHOKlCFcCDSuDVeto
oLxqK/I4aOz5zuITvvC7hHvu4tiDKOeBe4qhid3kdk/NIgY4OiApI81Jfb+ABaKGcPonnoMPtRof
GMz1P8KDwImbDE8/hILPYXSUz5lU26GcB+Uit4kNIPnDyQ33nNiHdoHlvM2DhIYA6Kvw+AJQgSBu
TfnAIwkCnHomeeUHCF0NQQ04GcJ8gzCWLT23M1Q+HuXU5H28Rpxt6ed7bIicyIX1xkNIi49qyv16
VPPESZ2G60BggbfbtU9HJwQ8fQDn0FWfqzdwQXaHdbjzWi4T99BA7/N1gGwxXnyujQR7NkE/KHpQ
0sJdO5MgYQmzLp6BNncMzTpbwkGHTgrGWjc/xraSeJPSWZuLuYHFCHpCx6hddb9npA31TmEdxmaG
J238I1EJDLHQy7mR7IhktzXzgyW6OtJ0SH4R+iYzzHeEu8y7P7mTo4p6c91TyFR6Wlgwi+LFWxNe
8XwYj1HbzXr4iJ75Knb1ZzLXH4MpwiUGyEJ4dO29cbBoYwAx3sTIs6/Oi+4fl8LmZeoKiTON7GXV
Wvbb/oHVM97YsnvJAj5KtAA3Iu/tHHlo0mSepcYC7zACuZi9CX4XXh8esocHLVi6L8YDFtDOy9vD
Q26MOAsuIYnzKQ2ONNLlrN7fG15FLXtCxuJJmEGmXEILWx+TZpZv6/d28+KTYjDjjbbUJ++jcH3X
sNo3qvmLtUx7ZynbkJdODkNEBT6WZk1PDCrEB3Qmtd/2dh+NxZ/yXtifJpHKo0qzto6b/OHkPEiz
8xShA06ArEq0yBb2i4TogRsKmoVimY9QSRs4eZGHADY5ODJPZzfy83T6Rrv+oMVJfahJOoNLi10F
K4j3rrLZZdTcOz1cvyRxn0JI7XnewxPBSGyf+serzwYUnJwgF2b8Rz7Eq60owFF0YaoWokekxOQJ
HRSpqweX/Updd/w8QA53T9nOSJUoHRlR6yEA+Yi0qWFHohvXjjHs5cnn9WJnk30Z29JlBqu8nzdW
g9L+smKWWfNBUJ6dhsqk9MfJYqLz26Z6b6HOIu/HHtqu3lE2EX1nf6qx01nMQlObs/ijh7wNeLda
0eoTFA5QgcyMjjCDP+b4c6ktoYodnFZxmuBQuPzoJ1+JgGV5GY1ngT1/jOR2IPuu9EEaXzrrYVOJ
dvAQpHush7eRw1VogUjGq4ysr0Pv+nDhpCIIdKh2rcjjDnLnPkHhGm0qxXYZ7zb4J/yBD9K3gfiC
f7H5aSSLXJtORHeiEyVhn9BKxD7uGRgAjGK9snAvHYJE5lDt2SabcFX/B4GRF0608uJBOITpca8z
kc6flJhoJaRLQdpNmyxzHq+4jNSCn8ivV6RNAKVvUOtqHYR6JmfzUp2mGgFIUFQfEPjib5IpfiK6
jXUU7vREP4L4pqRpkgxGIJOP9nftJypmFcfqMDDDZejuIk9jDPWwW+eSEy87r3Zlm1BWPD9+rzKU
sXP43vNoJsCEJgF2o+IR9VtVwUDmZpz3sTITgSF67ck8nBDfm75+ILWhVoKuyGaGSA7J6FGvgkqf
htoT89dK3lQQfYdT59RF4yeC38sYnqlgB2kLfXXiVCfAcLZ6svvYI4zeVUk+iRnIK8pgF9gsp/Mj
0pWCm29iQJAO5ao+Y1wgKvWqB5vVK+IemuKzMu6Vs//M+m6/9M3FVi9DMYiRpi5rHNIVLLRTug4W
NGrRw7JgKaj38tlLJumdOnos4P++2CPWS+aopJpQc74agG+wo650g0B0Zg4FaN8XU0qMi7ggyur3
e3rb5mi0EN+Ocgs5mdEkuhyGLh8TG0kUjvoFJVUkrauL//uB5H9mPprJoEeUTG0iqkxNvwbj375Q
dxLquBWZ8kn+5PM0Syk7MsTq1+U57DJfeLhKG33wJgiJzXGU0EZ+lsKcPKa25l/xArg+wfULrxQz
PNoXp/eOcx3ykS/z/+c4K0O90eDXiGtTWEWGY4i+gC/R9ro4O11iQVBXRdtgBN14eAifPOjHOO49
VQpF1H8f+Ic9NawULMUHu4umPfHR0MRHs8KvArcWbBKdIxZs0To/5FQBwrbp8MJyLqI/pE/mdBz8
OEnkwFeRWMVM6lXKxy3rvlNXTwabGzr6LqIAHrmfcHMMC02nk6IESSU7njxesQxhM41dZpNP3dle
qxhPYaMzU4/zNN5Gwcp714sgp1z/QEpuEJ5KWTsp5kbiytnO6ODcTKngBtsjDGHKkAg6fS26Rohp
pbLko05ReFZ8dEDHFbwe7Pgg5efWHFp1GQIeI46W1tl8cA+M/FWLicv5rca/i7QqP56KEENeovDj
8g72iLraXMMerz9ExTq6zbseln8UBYztOsNSo7CrNV4dWHccoQEtaokJ0LTn6qLAabswTX2MhAQk
COszJxPZHcluOjWTy3sVI05/qp66wJBBrYfPi+VeZQcrXb7yU4KjL4u3ZXijx23AmP2ShpfebReR
5pdesURDJrsGEx57k+7V2knRkjzBcdc5zkbFoWB7eYbODP83Z99sA/2PGupNiFnAhShti3nZuDvn
lN4EXMPP1pIAwasBJ56m8dEMYd4jycACB3nEshQtTOm4m4uHfUdptDaaP5QYxBo2lChy7ZH7e0VG
O0/IfXLixYOes4w5ueYPeCUj3TPd67uxRFj/MJnVe/PDgMkPu57QgasjeXzkBRHO2ZHxG3h+gEQe
bDIDyN6muuhsePN6SAWCAYWARYt9Zt64NoPqk3j7qbHVqjsL0j/bzvgCkywEE1dBvCPrN7ALfh2p
WJbJYYeYdbXV7C32LS7VGoWXUzj3CCn/UIY0CBbAV7pB0j1qoS/Q6dt6oenniWa0Q787Y4fV4abg
L3ovWeoeEpbMcF4Tt0XfsWAJoL1NvWPwgmGCaE+XktNusMv5ff0ipPefBRl6KuuXYvLlR5XU37uu
JFSybPZyv7tgo8estZ9BSZdOdrmRBcAhViBpsBOSwD+xPTv75dXGd2UDIdFLNTu29YciRHUu8ra4
Ze3xIZPUYRlcXfft0WlxM6y8s+REdDSzzEbucl7B4KMJinvP23n0Ple3RgOx7PXpaaOERRLoJpMg
ZRWldrYuQ5BZg5ZNcej5CiU0dcYUve33T8taCQ1GTPHyOsc8uCnDa+33iqdNvCqeXYJ1Mcv/u8q2
gHmONjePHsJIa9nbORaINLd4ZyfWOxKXc4/dJ0uG/ZERZ+DC28oBnL0TAu+XYbZu3w9rHV8xhtOq
Pz9647AETLr0MXcuXDl3RRxdNlBF/QJmqXXuQmE6TJnnYhyO9U7A6PxhIa+nzwYs8sOMKU08fcZi
yJ5daAGcK39+PUn2JVnmB6973z9PegA2rBoez/uJtuClxECJ2nwW71Wab6dcXfb49xT2IM2e8U5i
7RFqZxn7G2IJrTi302RWvo9AkJO9x/tz6iJFQFDztMwsLCiUiNpeOcyep8oS4xbN1RZMj7NZzs3O
HRqfzHKfp8Jczj1d+IQnJc3QnWVKQOA3AVdTFhs9TN7N9XHz9ty80+0lK5LYxTtYKJK5n55LGSh0
HE+OlIq/n8v2WNWTqBeIpvDSeRxGpR0ti7m+OofVJ0Gu2Ohp7gQmheZfwsITgz6IGUhUfoZBS7O8
hMonpinYov2nISqT3MQV0UKVPnkI2Fr5hn+ZX90UsxbS6PwJv2du7BlhHehf0FYBuGVyE1VL5c+6
WwfavA1gorrF15/7rbnXX6Pw6uWh6U88wc8gZS1SF/W/e3ZVLB2jF2w7WEQzD3dGNCBdgGjZP3kI
vx+MWfeQuomHe1UghGbYIECqgv5Fc39/ve9exRs89VLmRRkfJ/0OJi5gKmI+fcYTfIhoo6yDpzU2
Cz0RajL/zDXn4h9z/vsZ/FvvSeDZGFRMTAUOlHEzZSnyMW+aCnGpFhuGWic2HGEt3DvKvw+LNDJV
EKgQdKwhLvj7YVG1RqsL+A7Lw7DQo1dVBSehLTKBeco7paU8Pnh/V7B/H2tsJ74t4NKxScpSb+q9
bumBCMN0mGX79t1wTnvF+YC4bE9ePlSSAd8ULFeM5XEheAlDgwkjL1hAwQX+a4VXzOR/y26jpOci
QHiXkDmMlLq/T+xSTppMH5R0KUauQMgLHW11nrYXX5wsmniLVD5ayu0rG21i3AGJf7jLVPQooNXx
d0bifx860U5R2/fGkaybx1RfnDrG4Ztz/vb7sySOA5ebSz92howFQIM15Yu1/u3Si9ciuk4KjXqI
F7hcEuAtWqiLvco5P5qLch4Hn3jbCGviR4PfD32L/n+1SwywVUw2oHbp4y767ciXVDQTXam05RDT
DX8O/TZVYS/NTHWZJ3d4dD8fC5kVbw1CiVs+jDCkhtJcY21JOhLmM6WqAvFur8NSJ4ZEVe60v//Q
b77qH30kRFIBaPLtV7vGjZnHGvUPfMhHEQsyLKqt58UODrcIoWJnWfgP2Yy+nTfJu1jTxIJRMb1z
fcXJv3UIZdi307hZ74X4chSrE0rtQXIq6aV2innNGZGXgRCgGYsQzX41OgdGmfl8QF8tT5m6xOs+
fKbA36tqSK5OesCwaxhh0lZwwLXl1D1INv5TGPbalxliD1iYa+rRGCTZjwO89qbZrvxvDHxYkSfz
ZChutOPf2wyss9SmBEfoQFMS0LH4JnwETgCMcHpqrTeUi+yGwnxjeC2LzZiHSSIIQmXCpmeHt+kz
SJriIM3T8XsLitz+0yYznWrcEQqreS8onu8Na/5hpIw3U4FkYeqiApvq6w369pxODrJ2qvI2XdXJ
K6mDah7obWVdJ95Bcevr4lo9xKfH318N8ac79+2YXyyLb8dMxjJXydt4dR2CgZWtt8XJMr4yj0t2
imq3amGpZ7fGUhfLcqW1a7I+7pzCuOb+vTBwEFFUZWCj0b/pZv3XI+V6QEwXr87D2sRzGG52B73+
/HYRX07RATx6B6KLK0yr3dnf/l2S/j7yzW5Qlr3UVtJ45GLRlrvJQH0xO5nbHtVGx9XO76y0P9Tr
fx/wpl6PsBnRomZIV0mqBJHMtRQr8uX71NWj96KTnZN2DlimvbOxPx6d61Qf4kXV5b58Oi9wWZGs
QhK2MmGHvTSEakQnb9YuiBMqlPMiQiBfwPqOsUU6XYzghJNUFPVPiUiDx7zjnOhBavQhlnGS6rZ6
ZUuFupRknrH65Hf5orqkXsmHN4M610FppUsZ5vkuzmiay/rlJEHEqrKC2RQhhP1hJXbMPbXLnQfi
3/2I3UGamHiiTDT9H9HfuezkutHTeKWWIQ8CEzJRY65xJx72Hw4dbxv+joY+ZtPClv1iU3x78otD
2k0wDuvnFYbdHbU1FtJHSCQLYTRHrfyBGLd4rsnz8eG7/Fcegsq05GZ7Pj9eujuSQ/OHJ/Gvk7l5
EnspVaPrVcnn2r6AdNzZrddAo2ker+7EJWsZQVQLtUa2ZAszZZzecI2yKv42rdF2EiYufkWKPbAD
lDbIhScHIwFJcA1Hc3Tb2AnuOPY1MWsb7dpwVITY3dqVc/Vat2MPxjiwPeJ2FO2uSH2J2sHDXPAV
TwS7UOaxe/GhbdKCYMmCkC71Iw+TO1dH9qwtGnviq/zb6GGcCfDC2r+vEF9snpsV4q+rc/Pa5MdT
Xg5tSlVy3Bqqd8QD8zSPxX0leGRkxTuBRhLnRTlgxaq7P8XB6Q7bgkEDyekFDeT+PLvm81p5TaLA
aF6IeImeNW1xwa0FfVU0jWE2T0IJqJomjIQNxgPaxjy/KaI9tK6B3vD8EonTrvH68/6q77L0eWiA
m/1eulMH6j89CDrRzmgpdAztvjb8b09lmWTl6TIBYlVNxvVpOJqpT9X/LvOM/FVlKvGrmBfzy5wB
HL7q2TKadYQCMp9cJJvz6jRtg0twoYPWs9EoIlKsegbxOFooO9r3QHHG4rZ1e1eh7WGv1LzMK/zC
v1La1rbiDS7IE4ZTcyO4hsfZZckfZ6Bt0/9/w7H5Rd1Pu3NwY4zSnN9v9D81IoWhKQH/alwCHF+U
cWn49u2rXpOSa3tp9k5CeYg9xKzaDIG+lReqD6cbm1uXefN8Vkzx03/4/eC4vN5sRLdHv6nBk6Ft
4rpVL3vx+bhWA8VFdzzXnw/Tajs2r/qzsLpiZ39cZ9PiIdmwmD4cAm0FSyAw/GL82dn5oV2pUIz1
9/Oq3INTiE/Zplglr0CdMgaqyQIKvrpJYNJdnbcxBP0D+3gnXsse1iLczmw6vrnZYuQkzOrZcXWA
SgbZNrh6MVzK0snno44Uh1WrXR4Dc9ovkB/PtG02xyFrfyVJrn1M+ackR3BEmH5WPOtCaXZalbOT
J4aMSeZVMLjFMgmvDipPDHVSlxBAF/Yer7VhFQHQs7ZuZ/LSoHqEXe/GqD9yp/BrTw2BFSBwA/fh
fiaGYkihFJr4acTzYXX0+WC8R1F6utT1ywNk79LrZj29esQFBU21OdxC214357m2qOzGr5aKLwRM
qH1sBXyRObEymzg03ZjOHTzV7e3hsWN0OfCJUgiUxEDUsIB4Z5Jjhob71Y4F0Urbyutmpi2Z1S2k
bcYlCVRHDqs7S/U/1MPbp2TsAL49o1qTKLWQCMnaTPZSd3Ck01QUHIFx08mNJ+G5tAdFsvlDBI2/
zC73UIF/iK+3JzAuId9OQKnFXC6UcwMNjF0hPD7nr4VJJlT9Tnzla/U6hBNgZKYQ2LQtJk/xHp8Y
t/P5VxuR6FsdBm+3jz1sjTa6Bw+cx1Kays551ZBxtM7sLfOvHSYVtnJ0ogM7gugrSJF8ksdmx9rC
8kVdssI8nWyDoTbTJndvUg4Xfua4yvrED2MssYgesARaCATNoH+z9RewKbWzQFEsZmoOQ2y2ksd0
zzQfSxa8F7OVNCb84d1qpdYSx/igCmCDr7LHxo48/Gjj13vKo9u1FiAXSiICQ1nXRvD0Zls5V+Il
OslqsR7yzaAcrLKNvHM5xbrWzAhPYNAPSfL3Rea2trk95E0rKlSlYZb5UKwv9SaJl+mJmstvFP/3
o/wzIPw6jAjTnHYez7UvHPvbI9JmxbllWpuv9WibF3/OhJdJ1R7JzDmdygx3IIiKPQGDr3eOe9tN
3B735t3IT2UnDMgQ1xeRab1hycKY1DAdZHCT/8fZee02rmXr+okIMIdbMSeJSpbtG8J22RRFSaQY
lJ7+fKx9sVepjDL2wQK6u3qVLYqcnHOMf/zBfNLkwW2V9e2Ubq+pSE6pDpR8Uw7/x/rx90UAXImj
i4CiiA94RlPkp0vTFPvMMglAxOc9v3222xuN1E+QxmOzzydRpGIcZ2iy/rffVtdcFaUtTA6MmeBh
U0BdRuVGBWY6tX/wG3BHI70AHu5+eMDUA3+dVRyRIwdaZQCu6o/Q3OUknFm6ertGmrZDDV9/Dr7i
kCWentJiXn926UBBUM5bJLxa3CwbrwrYaSPRLWLDM7xdBvk7uvhHDyiEn5RizUPIn1ieNvKi0vH/
wffaxTYAo2yQWcyz68XZ6517YnhHB7Nszq29I4HiwNfjxRYnX/Uk7dAI1ECosgcVhnecX5GWi2N4
ZOcZEd4jQ05IkzhaXtzc34W5C6ck6oI9f+MYqiC743XkDA25Xv5dPj2zU92D8Tiuomtc8lNNsvNH
h1A9JVTBbhj07EIYzC6wAzzO3NejIuC0iVqMI9pEtQ+u6R8TNR0LpxMVtRSMkDLULLt0oW1RZW3t
a8D0wNG/RuNurHHsPGxjYUpACrV0G0MCSS/URltfA+4925dsgwWBe4WBaGZ5aEzBjymeCvsQ9u6W
IvzukfEOO7HyqR9hLKLn94RpP+6aaz2sbGV6jBGZIKgUnYN3cPagi5eowkNodKI+BQJOjLDGI3Mi
hIODodv6xqFbOjhV4U1e4fAMS4dD2uKgVSLRk2wx5hh+EcIOYk4Hax+kBZI5LF/qAKbaNgYJMTsx
Xo8CNwDyXKBg+Yq/fOO/CG7uhIyFGf5EO48akmO/8cvZ3i29yqkZeuD2f3PKVwFZDwVDIAY350DR
SUHjVzZlsWvOWpfZtS0GldP6uXvgRCCExMcGnCdj+QxuJz4EfWbSaAkUpqOHGb67OHxPVEiDuXOF
pye4Bh9w51r5cZRTwqoL3rA9w36oGTsZzPVUaIbcAGqQm11zJOmMfXv74uRJ5V+D3KHLgQWJd8J4
090j7vFNzOzeNhaWi0iGm8otZbhiULeQpzh5OYSdQ5gCZiCavaUOyu2Wz9epiyrkvqgKPCsRPP7M
Yu29kX5lBdvkhDul4OD15xED6zDLCvMk95RpvmpiOdTSzuuDHONYw71Gpd95p8S9OFdfp9Si8Ga+
dIsPDn7TZtD6aozLSlj7sA8i6DyT1q1Cor8SIzIiojKhwhGf7PF3uMbao1Cydz4FENNYZo1ePV6Z
m4PwjXMl6rmo8RFR0iy+vpp262ODhHRY93P/6hkT9XUsBQ6BgSu95rCMGn8bM7F39Lh2dCA18qxY
DKOco3V7ai9pXAKz+T5FYcZawuPLvdJq9iHKr/gwO8wuceVB1uphrLL2Su/C41eo01VmKTWyZfQ/
FHdWONqyi55h390eW/Z8Cptpak6HgBoBH3aKycVPRii/2Rv/bRvH7RkHltFNhvYeE4E/C6X2WO7L
fbUjnHCCN5IjTxuWxew0il9qO+8dBQpq8qFDHh5fqt4lM63KzI9Rw1bDlFbtLXaH0tJYMeWhktzC
OWBSiglE8UPf8+1uPmqZRFExaHsemfM76VwXWnHcZ6f76273VpnY3xkoEc9PHgPXkqU6ZnQ1Ua4/
1YNvtZ+t0Pn94MhBr8T95R1rOuCbsvOlQv7h2kBDvjlqDG1030Lwgh/SAz6XG5dBrQ+j4bu7d85h
SiE32YV4trxs7TxiE8+aFRIE98oWjxYrhaMcK2wM56BORdsKt+nJ1dnukfUFW8+ajCuvYp+Dd+lu
2fLhXEPLy9NjCPJkn8MZWEbGa+jvXd2FNxMMfpk2rjp5h5Lrj7ttvirSglBRCHSOQXQ3HobBzrkx
ab/ymYIreg2e/jmtb45eEUKkf3WPUEhJp0jLuRQIi9K/8+tPXh7vo/28WZezYtbTfByJKTgRUzBw
6AF2ju9PWi3FYMxbHNdz4XS8h1DJ2LFg+gKpcMqxY+Czz9rv/V1qsE8jVlSngvOBizszxZ0//KDy
Hhfu48I2JR1RC3IaA8/SPxe2OqiqcBr2++wqwR5ufOlIFhfGdzo2GcLXv2u6vzgP41uEXhGdE3gc
ZqwPPfmw1etrL9bDWiNBY1jU0bDQ30RwhdGK3RoH7pW96UJVnvQ6+zY+trgxEm3iQ7rZp7uo9ef/
P1fEgMXQGC0r2u8+/j/VrXjXqvZiqu0aPMTvEykZYFkLbhVAV4J1ySNhK027ZB9c0z5tbIa4EzTe
QeUx0vuhoGcK+t3D+M/VPHQR22NuHKy+6NblU5vgrPdys+xBdFW38cyIhsuZaUlBOM7zYUpQintc
7mZ6OJZAl+hKlVDP++Wn7lQ21Q3i4+a98rvXy7qIDhyXF2cbXO0D0fDniBq+d49T9QPVwnTvnt23
sZmqw8tH716Ynl3w7BMDHIXwv3pDguILmTnN8ccXllQWqMlnBVJhy0F+5nJ0RJg22kSWk280BL8A
f+ZQvm9BY7/k3htnKvFoPFnNN8KffH2/wVnwXEaFg+c1Cjr1t93/f55ftd9qF+1U95mB/+aFyL+D
bE6co/Jk3MjDaCW3bYx4fxCjsrxNTkcp7ptoa6B47ddti5AOU0kxLA6MlmQs2Wtrbcm5xwyKhNsj
fgMn+7LfO82VCdKRUvR0xOlA9C7mLjR6Mfj3WtT/rsMxtAY+lpRxfvqX7cpZu1jm3oRweXIrDHMb
ODf26asU3JNpM8wg904p/PzmDlWALSVsjW2Dv4eKNOI5fzrDf+M5Y/ORWFw11Z3uFJ/F2nDvNkoi
Ie2J9l4eSMfOZ9tFmWNo1nwZc9E7ZPdUGZwzWKUHi0/H8DJU+WtQacig3HKOnz8F5yd/fvnvhpkk
AUnHzYzxFK70D1vBSd7Wh75mKzARbLh3MpZFTFMpNmFc+Eh+7TdG1msd2NFxtCSmzkJZqtrPZ1o9
zBvi4w/D1t8Y/Z8bIQZOkEURm2mqppgPUMhZvAnSNre6bNvAerqqoEHS3Oh27uhRtpe1oFUw6Mt3
TsW4uZGblVlfQpNV0EhvCgE2+Z4u6Ny+D8SC8wzPOErW0tu/l8hvUtjDRcoS3lqW+j94w8MG0e8H
SzqzflaxiDu4tZDDdox2QQBw+ulceKQ3jE7ZrEYV70LcGCh9/jwY5Iuhaqf7qV8D/tLq9NbEmI3W
3qf0/F6vjzOYorR8mTbSUyvoriiDTA1mO2pt6IQxUSmvuXOMpfkFGKb97O0ikz/2T0UoLW7M5kUQ
5M6j7HAkV4p0cKXKO9j3uT4DCbLLMZfLwgh9Mdrckrb3YhKyAbj5ecVQpSfqsnYPXzj0kjx0c+44
4PU/dP7S+P0eb/V/v//Detjq5a0t9K5f994VUhDmpstzTP39cmarqwjvobvaSD8M4f8Suv2+6wDW
bGZIQNXHIfzQF1fNuPOpZ1wqR86yrZEvNDu98bq/yk/Sang9zopX/UVjuFeMvr43xIMv3cdobMVW
Nk5hqMAhnOQLpAaNLzv3r0tCjpovbo66DUrmqAvY8/9emGDr39wuwCFMlVgxMrvYn8tlf1CH/rTd
5isEpba0xD2CCKsrndWWTNaZsXx+XxwDFsZ0jDIXbEK4PkLK5Q3I2KTys83oUKQhaAtn3vMsnHz6
Hx8ZFhqWuyASBsGezwHVTN6mL5MFMqygm4Qffvgefh5JOvBdKLv0PJBWJ/7H1sk2/ueqnPi++5JB
+Qr9wdlPkD7d3HCT7Z3J1IfP8C6QS5ZlycmD05B8hqvX3H+drSz7IxFpz/Hdm2TFZHZx5egVHRZk
YLpJhlqMyj5Hrgm8Q3tzdBaG+6pNuGTL3QNj4mlJr21XIWEwIUFKqNj3aT4du5ZAoM3B7BaDKQqb
GIXTqBQZo6D4eT7B8wb7aefXaGx6dzIdVzcV72Dr0/lzGu6812clnG+jL3LXLjbWG7qrhYInkq+A
34XLH4svZRKb40BvXgfjX2mcuT0pE2yX0AzaSbL890PH8/eHh/6A0XVXtUAZnVsrzKn55/n1tZy8
PtG2z9Es8A8eLu+ie+K/U6CfyTtUktB/GZPo9EnCvOI88d7HNJLxb/NErlQyJDmMEINPitJuMt1k
qPImsyuReKqNUO/1mXqYF4JZ5ZXyH2QJad4OHCjPSheHmMWmGX9x4iIAHu/+bRIlH2N5Pf5Ow/3c
gg34H8nbFsblln9bIJuZf0W2/8mZ46+g2ToL/2Uz5qAgvhrDsCJsITefn/xYAjcbC5Mo8kM4iFwl
n5e9RPyl/ZiktbfnX2vMFwE1jrD7GhCAg0dny78gfYzPeeKZ/SqcH/bpv2ho446BgYBMAQR6qIoP
fBmpzi/VTu+7df5KqKF+dYW4EUKRIjUiQ86r5iTVvcsu+y3KQfMXhuxoLeRZETaizwDprk1MNl+v
t3GUysyF8TLATat/qG20v9uM8SpNCR9cSTVpoP/cHnad1FjbumFf82Sb0DvYBK/XoN2oWCMiGx3h
PFxNYayR8aavhh4dl9MVKJ08lTjN7PaB9Zy9kjyJZqoPxF8mN3q8vVpYeAUEGyDZBMgr017qOjKG
1KxS09V5bRv0hZOOOBsadORjP9z9b08Jg4ZGHOtP8PGH76VL+aHoG93C8kb38bJSnEvHghRsOZ9E
wJb6s+l9Pf3w3n13M2FL/k6BovJ9BCM6Do9zaeEuVd9niv52vD+1LR7y8V586y5RK/oVHfV5erzO
5S6WzTme10Md9rsfvvx3JZNsjF6PDFotSZTHIeh/iu/dSTq0kMkomagOcH0j7U/RJreudE9SmjdJ
KRcssSfp2DpGR/RoWS0plgyxc3Vrja2XXxwFZ385TrY1DkHVML/uf4JDvmsQRo49fH55tG54pA9j
3KUfrycqJpDdwZajZ80bFmC0EzqWJ94X0jhOcB+0j4IUJCVtQQGZUmEYlhZgo8vAILhn8SM967uN
E0ofGAiWlJb62HZChtkOhSCRxw0KsoLqH2f4gzLkoP/fYQ744zod1+FjNQPIjzOriUBJNh4Kx+6Y
d6100CyO5zEfaFQAbzZ4pNHE/XtxKt90MQbsU4zFsczgxXjYjy7dvR9uonrKhC4yCeO9x/o2Mpu3
Q0Nek/GqQE5vtydnOK5P9QKCfq9Ht6NXb93aWOjiUttGojk3mjfNyATkURe32nrNLhYvWSsiP3cv
3Zd8WnYsbH3170v/Zhpq/nHpDyWvsN91bXWgBZAGaLkEdpKg3tTUfLgUneWz2yMS6opbPNTe4QLb
/5pwr+1zTxtcb+fmwIUOrwot9/Vpu/uBzfGb7fnwBJnQQDEyuEY0Kg/1KCl58klR2zYzpWg4ictG
g6EpkAHRVRO9PHq9TOfUaEkp3rzhrLhIyFtpcOWd6Uj3C44sEuEZibm7JOoO8Wh1A8zYwlNkdgYa
eL7fp5e9+DRohEIQH86w7WC8CgfRsSoI4n0dqXvS3Mp2PznDcKrZWoeVuFWyeisEg5BWqBqafWnv
hOsvZUi1PbGhKi3BoL+WOju+OSz+/bC+O1FI8RvBpPGtFn/zSP+z+ainvuqOJZtPeZbtfB+hygwH
yZrXjWHnHTR3S2feoKO8WtwvUtrQvRWmOtkX0xEOuKp3t70+idyFVj0s7lrKADeWNZxf58b16kgi
cAHfvjk0nEDAixe6OuCEjnCYrXO0FPdUQuE3gPmuPaui6uYjwfJQ7CNGhIdhrzC2Z5KudEmzNYDb
hYGhA/yZ64tgZN2dZr5H7XZhVe3L3t9aIA68AOq9XFwMGbeHn6bF35wZ+PGy4fCf4zBT/XOvvphG
rpzubY/08X300+b7KcMbDquDOf/3k/mLDUdFApwG6ZR4KItD8WGlqmaj61h9nbKrulAwId29EeIm
MLQ/5IuW8OceK3GOSomkaEiAWF2xCVyj/hwjbR5uP62TbxqT0UEGL2LckLG/ezikmoPe9MMl77KD
fPNMkybE1NHcMicDSdNUsrNZMJdj+Us65ktd3H+Nb0RumPGgcwKY27gqCSCB56YTQapfgVlEMHS9
Whzb09o61E5Hap8puF11XUq7XUz6EzG3pMfs82e5PKG4u0CG234ZzdmRdltb2M5PbWqyOPdkhNwt
gaiYtL/+tu1m+7gozNNd/TnfYV6CHYiZZzwk7Xz2sXJ0rNMt0Oj4cvxLrje/V1G0X8qfoJDvtvD/
3rKHw6LsurZQ+77LGjDZrdziBVArcc7ltmprS+pgH2Vj0lc0oFe6mx0IXzsZruSNvinAav0KGV9/
Rbp/RpZfrLbabqN00vqsXn8oK7/DQ5BrW7CO8YKCg/kwn7/cOrM+CEaXtdZbf9TW1f7yfMhvqdbs
vQHDzYOkL5U7uZOnp/vBXN6Op/+zgJrVTqoIs3PIETBMHyvbW3ksL5Dq66zKl83Wl+4ezjPa7QNm
oaLAFldijvTG+/c7Zoyr9uE0QIAgU3mNuQa69HDKntXi1He72ykrteez+stihgmzRY0LshE/DYEm
iThT2m1c6ZXJ0Ez21uaiZPrFl88r7GCG29x8EUP9GdWP4fe70BrdHgKLueTeKWovB8mp4p4sFLbB
XzvE4WHeBQ3HxdfuXZsjSdTW29cb7YMQVLsVbgpzgQkKbh9Y7QpAYp6+PihBwbRGsnUmdztnUMOt
QVBMIL7ejoF8CCRy3wTMCSYHbfLvu6N+U16NsKLEYYlREzXWn5tdfb3X1T7vTtl9IPM50WjoC0e7
xFu4K8fg+KG2E0yuehHbi98WMLKtG4602lNCI0beZjAGDUaytXe8JYRmGaU0OTTrPTMqmqQz6fKu
ruHnYeP33+TTfR0ftgDL+NkSXBBcrgt5IFCJQicXoBr9+7v9RoAen/z/fjfcUv/8biYSzW3R7U6Z
bop2V0YFosHCgIuxP7mDgdRHPS7HIY5czu+GuUAUR6iuqAvuHS+QsYLJ79d+IlbnKOf4l3rdPlVP
kvFSoJwwz6KtlNZkf1fDoiiDcl+7aqsHg9S8ni+6Lx0ivSQ9o1zXQNMwnNkix1N/X33ezNvkfpEd
9dZCIscbxiJPpr05W6FCOGgFtXx39wbohGrA+T5MRD5YbjuEzjlQC1nWHSLm3L5dsRm/oLUzuhmk
2Jo7L4DtGVyY0EL3IUWV3aQvo22RO2cLWsaFHgOXjoFQKks7/4DHjQDGw82mOkdLhi8ELd6jkXPX
nyx9X53q7A55tOOMRrZfVO/t+WpD1xP7W/jvp/tXhgK7iaWOVTrW0SZ89Yf3ei8zo5DU4sIMoHwq
n64fOUGy8AFWCpSEe6D+EkPJvyUtXmO9bUVRATKPNzJp4riR/FDKf0NP/PNiHuphbacWV6mux2/v
ygfyL8jpmVQVIWGeCqoBxQNKxH1y0lO9tf99I/SxHvnrzv/nRjzgieal06um3F8YhSkfN7cMzvCJ
8rkCpkFelIJVwjkZae0Hkrn7mMz6zBohHvuMI6WekI6SUA6D4aC8tAW/9M+R5psrykN6dF+fFTBC
MRx1OmLm21SO1enhveYzjr6EgcrmuFanMpZUmMgZPzximq1vvxo+96Reo5L73Yb8p3LtFZRWxmV7
WRuzfbjHWDkon6jh0/MHbnXbxHw1lphRfiizfI1kIUObq05bT/QH23N6SBp007NbhDeAV0NgRtta
vR2epBmeyWraJpIjeZcnxStTRNKwlaopUxUGRWiYLLvEMCjDtCa0Fn2kTLWp5t4yjUhrjXjmPd1v
D1NXme42aDlWcPaXCgSM3dR6KZaSb/4q/Ft2n9MD7FH1w8GYEfwGGq6lTSTGZaLM1RnykfgYW+k+
ViITF19jDmHHM6e3hbm4we9o05Hq++/FYn6z3/PW/O8dfUBhDu0ur9uuuqzVdMBlHd8MPb3PSCFb
6tH5+bZQfXGuzNT0jDHP+YPIGVeaKaGwurhleiauEf23A1AJHSjkhAwxREuFp2OcY4bBYF527wSW
KY4S37IWTyrJx2yMhdb+/vPVZmA1ANrKoQUsfHeJxHHEmTzbAcKTJO8JTzCsl5Zfzw6bKreVlZbp
PxS5v9v3x7eFxBUMqaG7w0N9AGLRRx8pZ3eX9c2P2w9tVjztE4/zB57aLTpMWBbEAwZKbOIse8Sw
mbDDabn+nVMtznSHTWWqvRapzHcrSUIQwxV8KhyXi6wNjjHK/cBMDuDit2w/Fdbq8oqR1Pw4pwuU
2crpBcFOVkjK9YUAdZuAmy8pbL3ryz37iTP9l2PquEP+/pYKdoDwcR7OP7XM1UHKjTMResLy8AWF
D9b7rPkYafUQfF01wkThw/BKPyMJcXKdY1R2m5kzLCcyaWrNhVdh3iXHFEFapD6Libm4/MQalb5B
W/CB0UAFFQl49hGgK9UmN/dd0WWq6F/zNR5BVkPg9PB1xdxqPKnoEU3Cru+4fvz7VfgNOD6uhN85
UbCVsLLQH1aCoNzzWuhRJV9nqL6uH9tEgESpDBPq0qzTJz1pSGdHX1dP+OjFuOsfbBw/YW4SKYrB
nZkpGHSnV3DYV2Ntia7wdPe1OaPy5smY7xCZ4ZzScLpPStzXs4ZcpUwmzeaeyhvcTbrNYSO+shrI
e7eC84cVtCiNfsJpxvLtz++ImoskLGpu1YDn9NDLom4Sa00Q62xLgiCOgK2zb2d08ZfKQSdraTNL
jZUdaVKoDQ+hfEnPtSMheReLN6vf23ChUgvMbefeb1lvHt272k1MNe3e97Q6Px5lf+kiR8NK3D5g
PYnohmG+8HX+u9/fNSEfhq7OTJ1QyyHKewxNmOdp2uv2cifS/G0op+Ckxj01i9ex1OlOxQ+d0t+F
zJ/X8NcOKd5z6U4ho2hf9zOUSDVqGPmX6vq6e/qRNP4/cMLDIyJrjsE+eYsqOvyHR7RrhLO5Hzjj
Bui3OLrMZd+a4WuGB4MUXpnEXTe3CJafawW3qNrovj7H6ytCyDEdYuxqomJap72DVQ5/2mc6+WyA
cSf/sMDYHQKetdIcVjChYb4VSx7Z8aH6ftngV7HsE+XZmOmvcAddkiSzxhESgubX+EdExUxIUIy7
1Qxr2MXICc1R5pAN51+YeRzZJaHEwdU8exdYjk3KSZH7/bM2u8EmvnvXcDc7h6jh4B4mpHlAyO7X
csxIL7tFGnRnI+jSzh1wP/TFuI5lG9oazFHTV92br3lU1eN5MzwNkTQT3a2Ns6R3i/oQX0lI3wpU
I8wnHG0mIdw7ertUm93jll376O1DE1tty8PC813Djb9JVJ8d3mB6tku24XjxpWtmWACFeVi94huV
1ZvqfZtcIjOlcUkaT+QhvJduG1SJuSSmaFIuaIRyaHDCukjkJS9DIszaWJtuVzdfRYgxs/jl50DM
7niowrBzKuyWZLxWqLYW0hiyISCsgB5g7zYg6Z41hZYw0TCyUH0ZSpI4Z1ablrCiDTi0cNh/5eEu
4ScUhnF91Hg8d1xE4R/yHWHC2nqoONdYcswQzjPT4D5qA32+C8VovE8FrOfxLih+8ln623eU8DCg
29Dw9IgHs5GzfsNkqUwhJk8vXwTOenDO8drdeeHBH3DgPIant8N0pIezCZKV67IrOsLi8NnCR13y
sxrsKHTd81NopQdcXgwXVWOwKOeKR/WboCkfOa00AQDoaFsgXxch8jJY8JJzSKt1g/Ak07EUESOK
DrcJ2WcgumN17+M7kvYbKa7XeaAtqC5IN8hhuQm+PRXQ2uW/NNLrOXMTOBIwEWGQup8fGiYyZ1cP
uNUuUXPr3jftJmzSkwcy5ZkzpFRzIn1C7D/RpTfeKTWgyTEV30hTwZcTWLUb3TsxD65gJRrwao2Q
dPmUtISFwN/rJ8zOGbbKkMO4Lt9YV44ANxGfTaRXZKJyz7E8ccVRC+gy4LyuiTKJt1GNqVNBAjC3
rw9QKPlFNPh5MsCXNEIyEKa4T+F7gtcI13XCggurGFiPhg+POb6ibrvG+2mNEu0Sq972U/G2mBjz
7mFJCTY3J8bE0eAs88rPq5Fg5jOIVeE2kFDCB7ShaX8d3RpSf0eSHFTgUeI2YJNUeJjnVDYqxVBz
P3AvY8xfs8A451gCx+ngQK6OjkjdCJ91XPoAyYfvCrOvYWxPyeAA4/ptQMoKbP8qbdG36lmRNpCw
RzXaGb1sFSiBPJOD7VyiWpICDkzongfI3XSwzn6N6841o6yQF/L0MjfJvNtNDS5JfrlPYTe50x2z
/y3xFbv0EhlLZ0eYJPDK00j716dGYizJbUsr55BYLlnQT3J4Qb1mzcHUwsqX/JHwj/3guLH5I8Gf
PPTRWYCalOp11Gye6YTgf/kXb+udox4W6902fDqfcf2K4+P1rFSK9qjxKnsUSY2KvFNwhM3XxHfY
gl3I4oFMfoIfUS2vZGOX0GSBcXl7y9kuBPPzJejhSoaXSHjb9D6+b7gr8Lanh7BZH2DqG4nsd3Sn
x3W+gCYFTx1K2TPSgpUWqoHs10/aTJ82KV7FzoACTw5Q2/lmSuloo4GAGRscU2Lm0SlikxtK7nlT
cgkdGwl16RRpsSvGo5LVYh9BSjjVAxYIWq9DPIpPdhlVeYLe9Ad4VBnb3r/ONiTllHbkWDDX/vM8
P4vXW56fpPNaWeYpe5WzPU8k/mf7XEzHfuH+js93wDjP+RwQQ5uh+KKl+fLO7ZIx7teJMscdyLey
karT/TCU/Qb7soAF//fqHgrAvlBOe+E+DOubfZiSUVQCRWGyK0+Oq8NibGLYKZ0+wbAOeQsmGQHb
P7wW8n5VKMxyHJU2bQAOzzhfFKPsw2Ox8gsiMoKjbnU8TDDk+vrJDu2bOS1Qpoj9GFxc1ZAfx4aW
pnT38iqe10KwW2qLq3edlZstjk4QwZnZWhR0iDR0Svg6wXSDlsu5EweDpQQjUzUwXnbRsDnF0su/
6+lvSvk/r+vhYR+PQnNUz2abYR/ZnCP5dPIvF2xqMXPv5j2529J7t5Ocm166//7kb4j8f37yAwJy
q/Td6VKY5/V9VmILp6C1H8U1Tdy6JKim26meMLVy97CUxek1o+jG7vWnry9/g0hxGbANRRGmAS3N
iET/p3rNW6mmtwSI6TjNZFuht4QI+LxPUGjV+GotNdaTGG1DXly6vbsHqV+adXhUA9khcFFku/nY
rW7ABLNq2sEbVpzXPNWhCG394m23aleEx7p6LM1OX4i1+A3CslnX8VJz1FRYgWjM6hh3QrrJGXLh
VFgKMwRpa87Xxf55xEv2yWEpeF2MiNz6dVucnyW8vKSlkt2+4Pwvz2smNHSE0Oi2ULcLaCPWC2BA
Ir0TXLtRF4IX3BbWUp2Xm5t/GWXxgEsNjLSP+2wIrXnx6zZ53q6QTMc58QPH5MrHtiVvVO/pU3k6
uMeseitiKpOkXuQIlVBORbdR975R4255iouFxEOs3pjuIaY7o3x9wS4vHCu06+zM6bJ/NzAKLd4a
qihtJkYVbCEIVfl8m5nzXXpMtpk6J9gnOicVgMRulvv3cEitBY7SiO/6ALOTKdnOFDQje6eYCl4T
IgB3jtTS26zgyoibtw1OV9TR5fQ8K+M6vaUDCjfTzzECKKdYk8bMk0CRzrx9TcjkHniKrnp6mEqB
4iPqmkyunDt+u7nOcbyaGR5d93OF4wjEvttMDhsO5nsoTNtNR9mEgA7kYYfpqV3CTT4mhMYjgd8u
lVGHvyjTfaKOHoKhNVUCAqbi06gd3KCpWexIX4Z/P5lpqDCqaGszLwxGiukLfunkQ3IDceOv5qf1
Cee5+WjcpgRUyY76cnO7OBhsnqTbbBBOpQdqb7x2KB1ZZlMRAT62LEEXHeLdqojK9TZTnvWItCuv
BzjE4SKsp3Dm0+OGVPb05EOino5nsLri9OQtNFd5oqNRmsootYAUppUvvKHez9TwHLMisJ7DkjSU
5gsabaKl+a7T2qdoC+7ALqqzfyJ7cbH7VPgdGU6B/lpFi37hBDYTa2qg5r9w1VjvxwgDcQgfpXSM
3Pk+LANqAvqgySHC0pWivAlMgu0a/Oputu6faRJqX7XlVLYPn4aXI4i5+OXcwvH+gLzmwvnNwM7m
YJxvw20ozI6Z8vsGF4GSoJIc9fgLgeUjBQewMU7zMB8XVlIsSCGGDHl2HJRf8yap+UrSaseKaxL8
ab1yLiyQf3OiXLkTPYvrCojI/hhqi7FAYkBKWa7aqissDILPKp81G7Tvakg+kN++U7Ivrogjd7Bb
6xQie9AsJcSm2JGjfytJ6STvD/beaj+rxwefZ9SPy723m9Ug403cBKdn4VW0i6nuU0uCVHWQ+Z5S
PJgATCs8CTxIhFIwu7NIrrH6oiwEG8XpVIq28ZUaEQo8JE/Jlz3OFgAvMbzNtFR1ylDBm6QORrol
sQJ26zaBHFL1UVzhnThWG+Lr3qfiwmKgx7Ig9+pkDyJ4iveUVGpUTjGRdDTqGWZzMT9/I8zDiK72
yxoe9MrwqTozqvLOww2KOI95Myl5sYvXe1CtyYGIP5ByLI3pJTtOUVA4F1iIanin0pM9IxwxNmkJ
sTfpvT1RkFYmBlgZTEceKM0ZWqJfGAcvUO5vThiUZLv5iQIYOGzGHQMgrtOcF3100KwIGNIpdlEd
ZoZP7RhiOzujrKV7AE5eIvd+IdB3asxU30ha/5BdvN1UjAEBpRfo2rV3xq30xBIv1uav9mssjndP
8uoWHpZbcgsPSHlILZgAgqDUp3Uol9bL7rPyklGyYhJKZkwOn5hbsJuIWZWgqppYrybQXZXpzypN
x454qyZmLc37VH/uUYDmM4F+xVxLIRxwcMjSUx0lrYnPvCS3WGdGUmxK7HaVF+2XPN19UvJTxF9d
+qFgCEnyCTCmSE4fpK48IT2NzxHCvWJlpPVK/OBRUgyJMyI3l9eI7W0F06NcEfkzbd+E+R4jG1Qx
b9z/X0qP17qWndzrs5WMlfDEhZLNzbeCITmV6DCZi6LU0Wd0Wz0WKPLo9zypk2FDeYt3ruLvNqRK
UqSXy9E7RV7cMz1AR8kaPD9ZVOQbkVEFDriJOa1mApl3o6iNyQaxgrWj+MenYVwPC7aYuZC9gTSE
+fKU6NzC2/N+akT7t/5ph5tFk+r8oh2t2DmtvfZJc/VfdcjCO6cnJK4nX0uFdLTQYF7iMWmZgRlP
b/FxfozKGXeW+7abH9dNrGZ6pi3M5YG+7vYM2p3oXiRklcfY1Fd+VRvpV0eXdJ8rr1LkE9SwwZqK
HUFeXaM6VHkaFSq3AhiW/QJ9quiUM9ZS5xQpm6p/xU1zH3EiOWOVkyP4JG1gjlm9Xf8/ws5rx3Es
WddPRIDe3NLJe5PmhkgnOlH0osinPx9r74PdlVWoBGYaPZiulluMFfHHb/jomhMvr2eGYy/gGJdc
a7c13v7GNpk/5uKBgvtxnxur2zreYjmxiHYdj3E8TiixK7EJKJxgEx8Zah3thTsB+0110b5rL/EM
dvr69h4vb6f8KZgCk7x2S5Gz+6S9BNN+I5yLi8Z2iU9NVQtXyZoEH2aUx/w+ue4sxqbilKz4102L
VUyRuD9xjt+vi/uq9WVqRbCvN/lBZwHTb7gCt/JCn6ab/l3g79g7fKlbUbGHvbUKlvVGfBJeEpD4
cfxbPzycX7fKFphdewF2l9chQvF9etE25btw/Eny+tcxR4HGMwZDjs74Iwr7n8ZP7jpV0mPGHHEX
ojVa4vk6qhS5tjU/ZczTKYIEq6/3H/HEdMNRIbkE+di0iOWQED1ZW/QRM+1obesnkKJ/d8d/2U3S
lrIfZO1jAq7q3xalQ6/XtSSn+Ta+ebVlYq6UT+sI6vzDmImhB7NIGdS5xpZ49GtQJYsojB/sW9Q/
XPZAdnkTqkSYIaEBGDf8/hVlddjinwLK2fg8+j43HI9yMeOGW5f2bYmN+sQlM5MVHNYBpmt4YxNE
B7fS1tnEIgSY4CyWp5BN8UeYG36Nl4G6A8w6kMazGmYKsI04UVfiq3ki78jcBScd5SnpGOuIISly
lIO6kg4gTMvMqzEzoHXa5bRV5TRdP7Bw4AlFgx/PaQpYd1JYq4W1i/yUo2YB7MRb3a/WyL1HuITW
qZgi90GAw2Gj8t2XgIG4TTs6hsnpJDkXZyrDfJxgyUJhasymwdzkbWfemNPQTcLXdH7bNDgFUR0o
QNe1NS9nuk/Q35JtoG/hLvDw8gne4+voJds/ls1R/oWRPXbhMtiCgmIgY257XlfcduBoITYLihvu
9Jmwk/12ls5Uv3RNFLbBfswBVW11O8r19W27ItTnHSBPQtHfLIy1tCP9aJoh1OGORWpSTeUXZdct
tTEKBkkvFRE1x1LeiM+wELbtc0jxTWcZdkHoe1AcpzNzel8lO20LYrzHHR/Aq1skywd0+fkUwGed
zAsnPsrM8uEBNHmprmP2bsYhPlP25+xq+93A1MGIsG+em2dzxK1OyzU9FRZMqnsf9fureGlMSneY
tMvQZeWLwLly5LUAIiTv2EdvhifN7zDYDhznPCDDzN8TZO7jMOaTOezUq8cimKPMnJFIebC2BvVa
5m66T6LUHiuacMzfuXIrNMiP6f2pArvFrWmj7fgmKZwYKvFnI7T+6ipgadow2YEKR8BylW+CRlkz
XJNoNnq+FnJskCxnSO8VFy8LmoVt7SJYRsGLP/IEGui46eVL7zBPwkvgZECF2rJOB23rFiBH+OJt
f1oH/bn85SE0NJxE2TjIpvatEkhd8bjyaFZbsf5id9L040rjh2rzl42TDA9EYwBGo4nK4vcHPR1K
06glrdo2ZMPcif4IW8WTzNcWDufQ1r4WJ35Elodm7BpSkbrsVdHuqyqeG3jkV5rwgubd6SEWqsYP
bMtfNeY7GgVjhDrNZpRK9G2zMyhyGwWmEBwJKUZvc5/JaBHPqoeQZjJZ3pjQdyngD+smbvTrmxav
nxeCr8z+/Q39Zb+EKa4qsXFERo3v2u9fEK6ID0ihgbbomvf49rAxULeyRQFxWh6+8uvzv1/tL+wQ
bqT/vNw3kGsISiVLrCDAFHy1ao6C/VraxTGcPtx6Xe7l82jjne0eYOb0hODoGNnYKZ2uvtVdwqrm
WJK487kTRO4Jxw8b3Lm3pRW3/wuK4TmHlhHDdaYX9xNNFhXg/GNk8Aib/PGzwe/BeGc0VjK+oTt5
ZeRBU/EJlIM+MXIspB/T/qVALjTNaQc+//2F/fX8/ufVvn1fcvy4h51magu9J+Qb7xc1tYdoI9K3
qvqXdfeUn/jqf72gR2H2/37A77zb/hHW4cMom61kvvVEZZTmdtDqmXE/p/Klklu7sEi+m+gq3lHY
CTbiDx3CL2XHH98wknDFQs8rKtZ3FquYGJmR8mA0rGZsUGKAe3aI8Xq18v0NQXjYzYgWuaoPZ+kN
l3Sr/dAfYGv+lx+ZRbVkjrmhIqy935+KtIwI1+l5C6M6bvBlR3wb5W4sytgi9Q7oFwALY3ts310k
3cEEoynbh8PPoVWeRtVafiL6l/wjAA5fPI+ezJ0XrgGcwdwcyxY93/ftmf2k0zdbrzH6T6LVWAQ4
T+HyavPxHs7TdmLPfJb25Jyt54p3iOzL7mLud1NvO1EJ1SYN4U2fsiz1rpWjU9/W2JbgpWbnrjDH
fsk+RSTM/lC3/vxusOiVEYPJImivRNTT799NfI/TqyXf9IVR7IaZpU4J9iOHsQPIE1YRrUz1A3NS
/513pZMEhH3ZSBrBfWJ8zW9FXIhkua5i+XY6P68e7uq+eX8150TxOej58hZ1nNLY76r3HmInMkRj
euco+4VhaX/JI4Hq/n4EDLJn+4/Jcm0ucA7FvKhyKoa5CNrBuW5ZjqUbpIeYVe2D9SX19fdd6E93
P1xH3zR/f36SbzU/UoKU1lwheW137hzIAxydzTB7j+1jRGyj+bLfiiAEKnPnE5kZDIbzZHrCZjEk
5mXsyv9dXb49an++n28YcX7HQo1k0Ntpce7HU8ngbo8G+Hxzwhvp7k9kA4JuzDlI1stl8ZOZgPb7
c/bn63971NNIqho9lMZkcWSm6RqVIKa0AM3odzbSQlqEoQN4R5pn4c3uBaRBefs14gvl8k0gKE/l
2OHUFDyRHEt+YEikHw4ALlAxN/2GB+ZwReT5w6bGHE/4/xWoP9/1tycgN1M17+GIn87s79nkv4re
6wh0tkQ6IYRdqfPVc5Q5ryvOZP6Kb/JmsPd7UEkEkVe785eEBL2o9oScTf7Q5Bja2+3Wk58NyDq2
l9hThMXBSrPdC34112n7Poq/W3sXfHHfYSfjFbZyYceDHxc2RZ/yD3uyb1SkPz/ft55ATUs9o2/j
lBJn7acebxAGw5rUqWPbujPQ43d83XP7VXH92X7fIJKu7a2x/yIF1P76CPztU++issadYh4sDunh
wq/w9RkYBAVdIAWP4rVoQpxdQHucrH64Mn9lFfzr5/k23CmxbsZRyduXV8+QTqzx5uBnGRXHZH5+
6Ud9yeMFB8pG58liHJcvbPtGW/cfDsq3TdD//yIxsYXih8zy+01WiKGcBikHpfFxQTLnm2x+fHAU
pD1e6hhsAQBxRG+TDl+Mn2AA2Dp/Pab/9+rfjmk6DA9RGMumQOKxYV+P8MM/cQblipI91gh8MXue
OrICHjAdAsN5hmUBRN3ujzKOtNoSLHr/Wp+tzej1hK9Bjt3f4czw23krtv7EuYZzY/2ltzPTVbeE
zIp4UY9S4ChYEDWrkzE0vdvtS0vQ4oBG88lecinNpweCJKGXjZlWu2nmzuGjDQwY5JvB+3vR5us3
aQWeavfvhzGoMjwk8wNJosTfvHQAazjirAFlx0f+lZo9veCXEHnxBkXYZEcfhquO3RDH8rQzK+eT
RMcEwzYSHC8G7KPC/XcJ/Sal//M3/vawGPdr0Fbjw8JoB6lnoIy+Wv5GIZk2Z2tvLI716ciDTqqY
kyaT/eN9wANrnzoIulGnNwr6aL2w99fFByX/OjjLJwMnMoHgVxi5WxBtNO0FznvtFsn6LiECFKUl
lxi7GfC6wrG2fMYcDxhbuDmfgXMuXHKFZgwVuScbjgQRn63K7jo5XFdUREeY7Zgj/v0tfKNG//kt
fHvmHoWCBDjipKMkceI91jBTnBXW++2wBxHW7RcOe+WcLuFmanqfqf1TvMc3leX/vgED6zQKE7jS
d1sawQiVJMj4GRp/gUkSS07Lf1dhEmOoBy8E7erdGURsB8rXeJccUtWG9Ws5WE2M7JTmNUPOojpg
kdu5erOzTexTrhJo+tb25hzgSO6KyY5i++/v7Rfp9XutUjANQQgJzVDXvl2A/V0cMszrOD0NpLCH
+1p90jFixhA5G2l6DGb8pfCD8/vVvfoo4VnL1PeZusXTAr9Ja/X0EmzGw7GeV84FTbYzBVvEXCUC
U+ht0bQhfWSHaR64lwi7md0PzeBfa8x/3/+3GjNIndHF41U4QGO/1V63Wy0G6O2R8/5+DD2ugwbN
6gwil/JO5/4VLK237ZKUMgyKXqwdoSTPGWXJJnMYiBdYZvwMuEBHG+3zh+/6r83Of9/rtycVZWNv
CBn1sOB+Hdt6ALyZvzdn480szrYQwnvXOdE87NLG/snAHprrX+rxf1//2zMSNo84qkINfNpbWfbq
nbTbVYyie6/w3we3k7SIbeb/3ntFmWWb7ONfR1vwu7sR8N8YFjabr23+sX1Zr+fXubd+wYvFzPYC
3D3n8XTcq58w4B82dfm+CFXqDZ7v7Lf6kNni6YV4NXc9tgz0RFML2n/tnCHcuI8NJKSrY+6vqxum
Zfan8PmpfXJjTw7J7sJf584c14+KBwUPzzXSjOnhOrkAplHoG/f+8u9H4q/dlQZpAVwEHY2ufnsk
giFv9EKsshM3j5+t60s9t47jFh5TrxRn0MbOdto0BNRWSDIjBcOtT6RXeMxbpZ0upbM0CXyekClb
Ia72eUS2GIaEgGotfqXwpF4fqCVwk/WvVOkba6X62C0hT6esb9hQXcSN6N/mCcxWHF7OMOtSW8E6
0NhG89tcfQrWVDkgzQQ79WCNUK2f3tjc/FTRjL9d3yBWSMZxp0Aa8O3REkKlNZNHnJ2EjeqEu3qM
Lf4cDvU85Zrp7ezcvzVXO0YOx4Ue2x3z4Oh6NoUvzX/uRFDP+8HTdVhE3khpLFcx1gncO42tvN+O
+NQ/RUfyTBfhUtzCEfVZdzGJQhqaDG/9kfRsSOO9TW4o0hsNvqlbz/qjdhLx7FB5vU19txPgAdWR
TsCGO8IiAtpCLLgc66vEkXfFau/fZ0P7Fg7wq8zjlcIECt1IAdn7Npg/wiFUDKW4ngp6lmWgumLv
GPKnYa3yzFU11H+2yo+MF8RbgisRwnfbqFwp42DT4Vnb9liszNtExCeicvkndfNgwOajTzEmGZCx
sg2USXub9oGjl5Or6jbGkowWu4kItrdVeiAYl6JdvxeY2b6aA09PVtl37NcGjzU7GeIb8o3u5JxH
LKjEiKzuhM3ms0Uj2jrmEkZF9xxOtOm1Zr/h3T6QKMOU3RtXRHjunTWftVEO5EaJF2wrn9UEWjt2
XRjGSesAFHLw7sGmD0hz/iI9Wn54XWWX5VoHJay9EFvjjwHz4Ydf9P7juUtg8c9RUEOPSVfEbqPs
LKtDTtR1PIHEYPrRuZiH/Jw4PKCzBMTu3vpiexU2ge5a4266DX1ADuDlQ4Uo9aPkLtWYtzARR0+N
BLv2CflWBF8+F89ItMVi8ktyNpGx6Bs2t9CDoj6KRQ+C8ApwIho4f02IvY33GqJbN4bgnLm54daa
Tdpk0Y0JuunNg3Sb29WzHjjCAZrM2JMWua28KM91aWvWTIelErt3nc2gp/bTx31REd4MSQ8XUcXt
4RughcnXvbYYyOgTnepZgfUtuXi5B5eW9UNKXpQTsdK9wyml/dLkU9lPUMndBed2ROQvg/DcfPUi
LW6iDaMBSjPb4NyOi3WyycaaY2IavUmFObtlcfnoX6+jPVrR7DvcQMtVNqz7Bi6KWs/LCRq84gnZ
XX+Mg6nY2lnkapkbHOSZEbkGXlOWU7GMH2aP9KAU5xJHRFTmHLt+m+mTsHOC7W074N5MSJGXbbND
zZnBfA8rRwgSiRtFzlD5OgaIUOpIBKCPDCB5uxnIPUKPeac52ZFI3eRw1Ty0Fzk2rIuh97Kvq+T1
V183Zp6l2bcBzalbnhChSiSLwPh4K1dqOasLO8R8hAr6nEmL4EBSYt/70m2BLFS5TWoZsU6xGTDP
J41QZw9knvm7BnI5X0o7+HfMznBcJqUSrii/8iUlBm1g1ecOBjGirkUc7btyvglet6mujlCcxdq9
LlJSeF0qzf3UrKWrV/SejhEMj0a+MQxXZHW1DZtpvUwZU1sHRzUx4EIaa1apIO91Qsx7B6e17Orp
enjs8YbRS5cZu0YkgNUE8uAtJUwhiXd7k+yCPsWcdJmTAhg1tvAaZo65qHlKIo+lXurqESfD4P/B
UJqT9C6nBCs5SsWPk3CAX64ExfBIlm7PnP9skVJy9wTT154iTioHu50YUJXgqBt2vzIiXGx6fAoE
O/gwCqKbUCDbXe8rX+2yrZB1u9VbhapwrQLBzJTSiXkgEqc+Je8JBtGhnXPnM17Azi1QzvjicnjT
n7qrm/bOYxVHbifb3bHCMAf7SNHODh2ynxgdrNNAabKcHA9b2b2ifFunEdI3TB20szpgszGhoIVQ
KMhguLlX8EnLjr5u48q/avfdMeEKPv27rP+teR+X1aKui4jDwBZ/hxQrIW4EvdfSk/laklUiLxWc
NdpJ9lZC/Iowm8XKpJBPGXXQazsHrr5RkC1txzNRdXJfz6fiUeP08JZLp32O3sn4UT87FJX44cIO
ighFLkqbEiaxQLQ+zdQmK1V8NWALgHqttZfqqwt/uKy+LXj+566SddTchEtgcmB+6/ewNwm1uyyl
pwyjome99/I1q17WlxKek3YT2LfMSdxH5Df4fbNYbGcty+gJkGQ9+OTvaMPkFjvBPkq8f3/ff4Mh
cfQ1yGw1WbxhOf37960ReN63ap2egi/DmocLTCyGYBGxep9WEmHyeJja6mctTIJ6kuIUzjMbOMWF
CofmNoqmFb6R1OEjx82SbAMcbh/N5eXtSyOn1vjhe1R+LQK/DUmsyABRMBwdgxbGJcl/CA1SkAo5
5hnpCdqqanIJOuhc8MJX/NvrvcCScjFIbtxgdxkYCy6LmNlZXwTwu5DCfBLhlz/RF2ibGzK5xEnf
RdaktcdfQ75qvBg/EIe3qR3dz8r0KtvB3cWHQcbEL7GL0OFFGaybu/14FgvH3DVbEe2L6AOWXrkW
rNBtYJGkry3Z5sP01i9KadYXcMdkeSJ8pCKRRZMe92hSyKk2wlygARMzryQUmpxujBvAYfBnwJa+
ti0JpbZ725oIGCqHteMVE4iHLYeHgSRr4DLIjdcdDkFituUG+kTrl1BTdtq7ljkW5QW45TUwl8ZU
o2oxA8uuhGN34Jaj15DDG8cQxewnWA8hn8vFaZPber7QVKfX1yVUn26qwGSAmhN/cDDLq3OTjwrN
beCVJOcS3aw4nezgmlqhydK8VvsItH2MGzr6TZF7xTWxGdUXYnHU6v1QvXcPX2HfsSJMTNsR8h7K
Ps+tQlg6ZRe+wkXG4vaNBrNroaf72bI4E/OiEdeOibFI5P3gSqsQE/qdLtizXnWH3ulvjkpeQOyK
L/ArX4o9drOWm6U4Vjq56hIXXZszqrZwn0avUjQdLE8ot9lHxGrzpcBKuXaTzksshzP8OEVrxMFn
k6I8wrLJNJUcHDEywg8fNEht5F0HO7DscstpUDOHVETBdKKH27UTKLVpZ6sfFMnrRT2GywSYjHck
N275lYkOcBhRvSKUJ8VBEnPsDuq7/Cx/Rm8xPzKSdxhCnVNvtXON4Cwj6NpjFJS1bX5zDBoi05X4
wSynwxOJs/FKNZBqu4AjkE7jlhZ/Yhwj9Dv4pEOwfcKhRy0mKhkNtUNSvDXFgbhH3AbfGQzogzNn
Ybyuu1K+ynGtSdxEd+IP+UmZ0Rxh5q7YQu7DxeOuh9B1m4vIeWJaPMfIfcGtwJsXwujl2RtTLqP0
U188kDTNbx0Zva5GxVhj1KaAJNbOldFQ9q0Lo+ddm38IJ+2NFM4Qy0X91BVeaox/6t9FTR53J39U
CUvEU+WXX5L5bW6sg3ujW2aUnrC4/uw8jfsvc3msElKSoeNywfqmzC2ZzQIKnRezKDt2T+2P5Wos
6/96H98uM0y6BF0TkvSkj/GN2D5Hn7p1INjrsSnPyaeB58i0giAIzlHbOoxJA+XR5foGWf1IaPws
PeGnnNnmr+jziTy6eT/W4hR5kfDD+sf8psn+3ysKT2ILDoIs6tq3/Y8lWVYu5WV6qohZ79cFiS6j
mngZEhcj+W0yJS2+UPetuDIhYtMvkMVaY6YyldO5UXlJg0YRbr5cLUptIgce7aUBdxDDpaOMzxq4
b+QF9CCb4eZ3CAhapwhsAwNVjERfY1il9+lVXEi3ZZLb/SV5kbqtnMJqL/fX1q4ARi/B7TNEJU4q
qIWVfASMDWGA2hEsgsFuEUtBn8ZSWNh2t0XEUWd46FGXVG75cHXpJYGaixyL/jpd1rGjCU6E5K52
7q3fSJ4VLEZXDEo/5MJy018nKoJTlNUFvR+5MzhviittOchTtpt9YsNRko/mVoYrDXxP7sfdUcl4
dyIimqNJiVJBWCkQiiNXIoFzOFiaF3OhCKpu343OMcxTyXywCkjIesX+uyUly/LRbd8fF14YjwdG
qj6a3fljmp+d78tawjHjGtnVti787k1Hzjl+C8DbTq3aXWFHOIiH50duB+wQGDSf+nVKN30yL3CB
ejB2GOdrs7aVTTZA0r1XtgpJXu5c4Yk+dLhkH800wq6YIuL3VKDEvu4tEn+8iAohutfEESFVmH6z
KWS72CpIN+NTDPtIAbl2NRWRtjOafha2+cnNSxQCjMPeK4/DHDRGm9DCairG5I9dNbhpsqg7eDar
JHOpaQODZzmTm4kaQ62/ct8yNthx7RJCqVyy1uOaII23FebImBrCfHOCyABwMQSzBSxnD9doSmvb
miy+K0r/OLTZCr56rMspnA/d5tVllMr9zGC0AqbhGF/9O9AP9gKn8ihreyb6sYNHiYvYlDCfym9l
Bwe0+0onY/hMBad/bgnAQ8ZcOzfEvruCYa53+D0EFFWrnlz4eGIgwHq5tX6A8vlFupRgihfIyYZT
NvwuZBGAKACs5POIeSvfY00UCYxsziNywsFXYqckLAHaWbp5nAM0NsasK90OVIdxArWq6kmDfRPf
KkSauPwwZjSRzSgCopUzCYjPj3yWW16bPewrgqLhbl+hdiqHMjxcAbI1ApSfpdu8tFZ6sYtYOuGs
+1SxPMSv3fQp5lqzbM2JMgmLnRbPss6u4wX2aJXl5tVU0l2uXInuQ56b5TFMTgyr3WMetKtQWmSl
HeJ8Jtodt92rtuAg3g0ecOTBN2XaKF5RHwJiY3AwSJ07DVeE/c6qFaacMGrJaIb4qzHRko2lrbp4
yzqxVkB0FgURzzhBEWTDCHeJsvmDYZcMUqSehn2je2NNbu167rY13RE2CFUObVmX3X7WvGWSWzdA
Oq4CeV5yaDryUw5nGR0soF/8AhBmEd/4XDw/jqnmFqJt9Xb32dECwChJcE2ylXOqeerUzDmpngbi
9tJ9KutmjwVBYSwf5ObAvdvX85oGcclBvSLnzZwItfjCjHz6Ee0r0X2RJIzMUYjw8Rs+CtPcQuAr
egUow/QpPSqn+ILl/NCRwZiy5Qqfo8E2+zWsRkCf04PGac13XOkL2hueGmVh0DnsGWcINmhkwj62
zVv0REtGpuc5fq8v2qxkgwHL/iRDZl4XF+nEKsjkN5tXlas9/JKnAb4iY0f22CvIyvXd7cSzghKN
4cO8krr9C0jzK8AlXJFxDWI65CHAjIIYJIP2m8CG7uGoAgkg9n2mPBXbFBC5s29f0tYAfsDDF83o
U/6uoquu3HvuoRsg5IfUK8XOm2XMtmBDcwSwVSLSCJyM7gS9OcoRZupP2hcYaBF2C/Lybtm8vBR8
KTmZPbOI9Ue/shCRSv6hCA9BYFene7KlEjSoi+if1AnrDhG78uuikf24oe92JSZ02KDY4mUATKoz
ni2M+RypA0Fch18ti/jn9j7VKsfYlaNYsi3c7O5XD6dFrK87zVrpJzdw5ncpX4r3rZRwFlnbnqXu
SDCW7t+L7b23x06WBE1x3ZBEIq5J0sURQPOknfpiJMgCIuIViSNXPXlJQ0XTy5/hxYaS2I72vQzs
PHKVeQtLFHTzOaTEIjuz1nUzJ/mB85PVcwi8x5HIaE3SxsswwmaPwJ22f9zfSqwD1MCrStAtwmCY
iYhN7pyQNyjhCKA5tMRX2lpmA4TqPEevystDYiiaNzhsvCeN3Y8YQJtNuJtxSE1I65zfb6hYzE/5
62ZM4dPn7Wj9NrSeZbwzujz4e8EHTK1Np8SehX+4da7WxGgmZGEw9FrRG36NNY+ojXEcixUV0cTI
0gCp4xqe8cPj5VkYZ7Ve8+sFGO0oVDHnJjqR8YQLnRGCJnvj1a9Y5wcKFH6F9G6X+SbfClvOHB75
OAbkpFEz7/vc/s1nopDEMaspTHL+2VuHkIC5+1G/rtQ1phAH9sImkdsE4VqXccjgVMiOCo8rXQrs
aQ3PuO/4PNjuG5/Ns3VzuEHbYNHcfupZ1b9QmyARElNokOMDB/RbA6Y9YkOssxjkA1VK6N3GL+Yj
M9xIWVrmTM0OOjbHCIKIaBPdjkiPzdjF5DYNjryLohO/6d2cSPCQgY7CSVosSsEDWAZlzW6LptzJ
+TapXCaBaz0FSs6KNY5ypm6zD9Fd/SAnLhp63CxsqbHjcJr12Ak612KqPuYt+XtcMK+K4ACWduni
Fi6VwqVaNqYdISPEXdVyaFwA1IE4rvUsgo7c+10yI4Bc7VYJG35c3k3m21kgURQcDPiAG1VrpLVS
wQVlwrV+9/JtGblXnoTIiZ7KDrKtV9398qRpxFDUnf0InOGGw+GOWzfeyxJ+dg7xXdJ7mtnC+w1s
sfCw3YyKabRJMf5Hq3QuFgCxxW1C4UZ+MebMJVPyVMqPahs9CadI9bVX+VNDsoQqGIPMaVE7wGbX
9YBClwsOmHNDQZFe9CcmP0YqgwFoJ79qnR1/gBsK6Ty5MK6hgVrmR2WffUGNvAK2fWK2wyIkPPQU
Io2rIRAWYuwrpLQi3TG8O5+Xl1KnzU48YrfDnpm/3h7UJD8VuYftUHjpkIJ2lF0i/XSoBKv76Sb7
Ojf+tm4YB65fVFJMAKbUkyyx2xmunQ/sPDZMlbxpM7AHuh+7GDffDoxxBJaM3L0ns28sbCLgozcl
QgKjXOdaMrvpz4M8x5Ovok+NnVu1xDCSWb6z/KY8PR7zIds34g/kmF8g0/c5SZVUDb884lv+SHBq
4lvVF7cmOVnEIm/Mygd0GR1PMLFgIRmeeaJB6/kFPjRg39skwqqdTIpwX+rjviu4ThnxhmhSHeLQ
kZ7ElfxmfnTjD2MbMKmXd41GCdTYLZBZseAAUNsLa3Jg0PVvha8Gxkk1IhF3cv/29eftjXSvXT4b
me8KejQACmJ02uN1f3WMI9sSCeeK21eB2ha3CMKk1tocfrbsq9PkVRDGuUR+D/ZcW9qsWeVP/55u
oaz/ZaxEX2/ppoJrqGF+4x2nd6ETH0OXnMSeuuzQ94Ha4HdZpzPh6ogFqY75ZpWDGciOrLkYK3Yr
9dRZDs/KPcJsy302OP4YAmS+eRaxtwlvDKHzG/MKuGmNs5CnCcx8T4/aU6k5oXW49evktunk2WgD
WsBWCgAjiEev54ngX+v5VYOI66qS17VrLfcB+99zyK+kb929VliwodL650o5UPVvqttqc4uRQvCH
Z94xDlpA/extfHNYXVE5k/lZz2puWBXszYO1YXk6FiSjVZ50HBaUpTBfmo9JSco22D2GHTE/t6ch
jQ4uVjbTzXOoYyqYgWHVBwmvIPS4eDzAr5VcjYK0ux7DiMfYwwdoycbAvNn8S+XOC9DMJY5JPmfr
l+iuu0ll+DKUS6Iw9rdN8ZQJk5xIbTBFHEintA9UsxovDrTbXNdvIfSBT4A49ViqHmnJwaKrPWoZ
p663vAwVn7KS2DTnqj3s0mcub7D+gTq+Cz4I2CrmDUnDxIa2n1fsQeA41p5y7iOPDl25IpbEO+XU
z4LnsaCDPNp04yjYTqmnbx8sWaAernBlgfLRuhqSltaxYAWd5Q/zsU75yfGmN2xtHlPFNoFmyysd
68epyZCw63Z0WmwFBZe72aydBwmc25sGnMVWqm5otBdMIHxI69IeKKElWWJg7t4wOAqQU+gJGsvm
hQZKio7UjflS4c5GAHAT+Mgoo7lXPIWh81ODjOV24+YQgUvpaEQBjoVMBfCc03wRZUGlMiYRthaA
jkB6/AvDtckTagOAgLhhHeGmGxl6mScRUXORUlquXWu5hGdwJvt9hg3uzRb8jmZnXsrLBJ39c53b
omzHnW0+Q2W3XnhK6b6zl8yXtpHi3F6TicBKpPNG+vR1CpLZojfyH2uW4fK0skabvPgNl5KPUqIn
c//9VP/CV/6ogXjtQ2rG6RojZB76/yDbVlMkiYx9/SmaNUvFmrQk0Ewz5Ch3eyCiV0LpZTjCyMWz
9sOU/O6VsTaeqvf7nMlxWDObo9dQ9hjC7NoGUux4YriClsZX+pnFCC+L18Rwrq994zSn6ERaQ7Lq
FzWjUureVoQyTv/9gb6Z3P4PoEQcIYztcY2j/SL8/ucDCVUDy8ZMEtKQAb8G3ITrwGGWyj0oC7d6
+ssSpPOLTU1f83Bqcm0JzJ0AgZHZBR7joGk9BX7Junyw9U05oyvLaXOxZBhz3qmu1QqlJnsAv/TV
/c2pZ1k8wghx4qVLDtqiOmFSs1I+kS6RKzITpjipcDwu+QJP3Ynk5ccx49X08LDw5Vf5B7d/+RcZ
/ftPqhEPoSojroaI4veftNIr5a7XBu4EMyCY6xbPr6N4W7Nlr7nbYItcaN8eVyd+U/yq3FFRx/lx
nPSdfoUQxse64oKbxN250dWhUiJPkBVENk8n8XwAueQ0PN/ZMZ/zabJMZFvCxoM1QbxDJXht7IZM
45ME0y3zLQgd7ABYxR4rdtasfytSVbZWO6nEbd7sjd4nY2ZgubOIiHdBB/+Ca76O943Hz8OVlvjq
OTvjN+axIi+/qtauSVecq5UbHvWDuL0abtJ74BjSnEeWZXDm6QdtsDmXyUEhCMyD1zAq5uA5btQQ
faU8o+q2vjC/0tRe9MolAh1CYzclNfhDfJbe8kPN0Kq6Bb03kHLvasnkOi/QOgpfPMxM8LvHF7Qb
wU7fMRAB0HAJ+qMz6mJwb0T/gY5+WvXRWefwLNisrs0PbJ8ZQ6GO3kiE63GfodPif3wRp2W+skA5
0dgROcMVqtqlf123gX3/ss7xtnyBLpI4xar7f4Sdx5Kr6NKur0gRIBBmihfyXqoJoTICYSRAOHH1
/0Ofwemu3dFrtlf0Ljngy8w3X7N/G+ONoBqNZLw8mB+A6zhPSdc7xnwGB1gEKpQf3/P7F5ahGFwp
f7ixaIj+pQEgqAtelEhyi/TXuvFvj1bwake5+h7HB1l2OAHh+AyjTuRW7bLp56OnBdYXvs0xtnT6
RgCOYEsPIkf0wUdzt1ua7xU+J7ALT/28qt34i6skFFaHxOWg3GcP6tcEiqQBwqimZjhrWRDBYe0A
R2GxviFxsB3mcpK0YIRsTk5jMsGX0vmd+OAX0DggdwjXXjR5AcTuidHduSnZWWt+Nt4wnI0g+l2g
ZHEPSfqQX9SwlGbBZAAADeUaRANCA335Gzbx+/uB4zXn2ybRLGIexfn9oIEkE2ztPtnj4R4UmaA2
7MjeeNGMRGCI7Id1fSU7bzA/iEm0wtM3VmZvczQ+Clda/W5TyzZVuGCg3gIqAErRQz3cZNNeXgfs
31tgARDL2dApMZ4wsg7NVZLwFy3Ej9zo4TpM2x+4HyE8oQ0IX0erCAj5MSGIeUaQyE2Tb2zSpMjV
NbrQEtZC4LPQSXH7wDajODcT5wk1x+aOwd/thAt3dzc5+QKAPmQPrSXhVjIGwLFeXwrmZ3MVbSQg
1jGAx7eOaJKt+9jiN1C+4EOw9mw/2copwSIc+ey7OzY5tz5FTQ95SFp0mEF9M7p0i74zdvrbFRXm
lyyAbfneZbUrYAD2MkTZwjKZpvpjzNO75D4nyznjBxadSHQYkYveE0nCJdX+M8T1bTSF65nEGHWu
NKJ3I4bRx8/7boN/VTfaJqGY8hVerBVJJjaelzfGOTN1MmtuIXG+Y2f85mjiHfb9oeIoTBeF7PTr
O4a9CyDqkGVANX38tFOl29Wr5+lOWZswKDl8h/b0Uo1R6ZcjI/oY3VoMfR/WhI2ubmKNrq5HWOSu
xItardo7eLybQy3lTn7PuqtInunx4afEdfOC+ywfWtcc4+nPx2I8V4G0ST9lFQtR7PJMzOcqITT6
O/aLoa8bYTa5CIdA81Q2pG+ZXh+W5Dk7xQRkxxYbuPE81SwwpZ6s+s5oQHr+pJcZD5vu38UFZZyq
EM8joeL/RSnInkmvTd51jDFS/rjQ1FYwrHB4/AHlDOJZ3ltFs5dUpwUq+1HmUmDLqtcccVm6PJ5z
LgXHqrCvehah/ZpmuIr/0NH8yhD5fw2ADtlhTGYJ+j3tF0Hv8aiiLomD6ECJkt/s2TF+ghmUruJT
hM89AoEPuC+QfrjpyX5hfcrDI/6B4CD/G6zyt0/xm+AgB5GYyY3Op8Ce8jVcbtb5ykf0TQEMbuzo
m5WC4RwwZ+2O2Mpku+CYHaBZdm4nmCAQuV3dZBH0aDGCiQPDr1vBmAEfqHEeLafdDUxX5bA4vogB
YaHN6kYAK+gT/GA9dqH3xpH/lNWoa0M7+Pvy6zI5s5QBEZviX/KxcTQphUcvRQcFIoLohvFUBjF5
78SRI0p2qPpKcC4Jir+2idd3DrENojIkNigNfLO5Cp8NLofqvW/12OW2Ud9LWCiU/PrAvipiQ+w2
GFwKYAyfAlMFacTPTTOOABO84HUNPmjCa54ljJM0sw4XnQgnwcNPfxj3NCeNiSNfVHg2YZQkzJ8r
SuSrJnHJ6jNchctNNtoVWIUyP8k4UVTOo7Y73Wg3o2oh8UC3wMP+6zWPCEZErs7xWYxdWJxh6jW4
5t+tNlgKWFo73Obi28KQV0h9Afddlgo6oJdbSNjMr2AT9lAwA2MSsSaxRQgdFXLqA8tv3K0l85Xt
1LEBctR8FcvJSWeZdHdePbZ6kBOerXePl31gBWTtkXOGlmRiifMOv8zID7tpRpz3SqB5VvwSQmzC
ztGDz8MWUcCurxmwCfKCKJ116rIJhGQhehVpMNEmvW/7qQYncTnuTTYSnWYkU4ovVfulzfiCsjgN
mQnxewDpxWUSvyP5J4E6RGJDuMgi0pxe0kDzbdmGiXh9Rs9VRG5yZ0HzfbBn4c9YP9R2oxnV+rUA
mmM/yDEWGvBbgmPNA7cemc1nAxIPp3EP/9KKtOm7X2kYKsDJfBlFPJV6NmhGfegIOmJiw01i9xLR
ug54aPoBzn7o8gsvOByhip3F0wk/z8gPnsuBeIwTEa+1ZIsMgRNE4fWwJyE0JltPh3aURuF+FEHN
BNBZ/O9bi6AnsTYzUhcjI/0MgduXrXTJx3BzMCPnDqOJLpba23zO0AALN7g9TPDD7jWZj9PTiHxs
0GUMeTdBYFdTeotuLrdWtmXYKDYCjOjXZ83mGVtgxO2Ux87JdKuMjmJ0BBXthWV9EwnHPfTY0GGx
VdN5083JK5CGpr01gpVREe7GAHBK1qiwi/PzSd6yTdBTcaA065SO5zxCOgXb500+SesIJEbhrFDY
KW7l1bzLmev8J8yufpu+5+LkI9WMrvHvm4iYSfaIFGP4RsR54YJylVy2g3W7r+Sr+IDtbr5HE7bm
uCwxFxO+jnfQGLaF98jZwcELb0ltxR8gt1oQFm1Oyyb77MwZiq8kNNMNksPIoF5fJEz5ZIdOekfD
LiCqhjleOmw/JRwvRSs6otSA+3mhdcqPivfCtzQ38mWjQik14s9gJezhiMKxBPxgpUNJhGzDzTIv
6zlkBmiIAVnXmvVA3aGZDNNqPKXy1msqZ57uEIGNa+BdoFOoIBwqZW5r++ZGUFyfWLQbCRiELew1
2StT0m7M9M7VMHVY0Tz/B/E7241ls50BER7Gp/uF1ykcaUXY6rYC/xs4NqFZrIAlaHmi2UD0or7h
4qnBAB8A2VqwWN7sQlop0tF9iKXBquo9VVxk9B6B5o14dpG/3g0lsuKH/cB1TgIsIg1AsjvBYzU4
Av5jI9EfabyoXxG+gg+fyo+naeLxtmnllFdSljrRLU86GKpiDsO5PCuwIQNB/imBt7IPYS/MXhUW
HaUrNFhSmnfImB+YDr1Nme2z32Bce6IlKxuLEQTe5yI5BjDxIV/QgdrKV73vyPAZtiB1PH9OBQ8W
EAyK2C0P2L5g+4FiYcyPrLtS6VQ9iWYD4F7s9WO4fn1rpzuQR2ATq8V0zdfKkOGArpkdHA+NtTQ0
IuYGMzxICyImLsEctyNQaYzZwCeez4Fq2/lQ/8esTlZPnDT5c0PbjXhgzGxHNWdpKL0coiS3+F2d
2sCA49Rad879+bPEPAXmryyxXHAvQKy8X1DacF7JtadpnqpHCoQ2S3DZgu0xJ+i9pBWG2wbzfqPP
0w0ADrlF3ESyAzeV8f9xTdmIE6i9lHW32SrbzgV16N5+gKkyVAMG4IgVxp5uPZ44xV7LnODc+yUX
DEP1Q1YTNMLSmYUj8LITe+G+uXbQt22s6JUQogf0/8VADuY2uVsafkGw8ni21owA8/KQEL4AoBd7
8jZNTQZJYVYuIbNp8RzGVu8r3/oiA7669VfhU9g3LF/YCc9Ien19siVWsTCGrjvP6Br2+bb80Z4W
IYWju1X+AMjHpIUEPlB1wah/1LGBwEgZdHbXo1hYTfJ1jFH5Biow0O5onyj2+KS9rVdto1BQZvoc
miODdEvQOB5vCIczXwcD4yk13nDX7yac+1K0wqt8qzOc8oQBnmyl7xSDuODMhnpUDSz9gvU3lr0Q
YihRVuqLayoTjXLwUU1syPusxt4QqAMzudRvp0r95wX6bXVkmr6qfnUMsPCKwO0DuxvZIzZPl2L+
3EWhI2oWW0/ZS/bJVzuHNi5MmdEkDU/rFEHOumQkXJJW9PqJuG2hK1jlTTjTfbXTAloAKNKU2owj
xBeRNrM7DnDBpYFq9tH5LI4CrL8gHMhclumosQLcc2uwFPgtbkF4yn3PxLCB8K1u7uv2NPLEaX0C
rWrwApaM8Aulh86lAuz/ecYOu3wVz9a6su/cpWT6tDM13kXE/IgD8f41MflYCWv/2I798preRlfx
vQrF9YuM2Xwzqq9BysM8tEPuI7O68ot7lydnnNjPn/oyub13kTBt+qnK1ayZJpJTkzG0BuuAulIy
1+VfHZocaTOWCY5dvzAXk2aF6go4j5/5IdPWZvOjM0XGs4K0SzzbyQIJrJ7KQH/38F9EuLCuI/7y
6bHAZouRwE2NbHliQwknsum/0cDJ/1DyZPYUKJ8lotaksTD+hYWpZdCOSrXo9tqHvBH8kVd4r1ll
sRc2H1MUbubYRYSAM7e2gs2OrHiCq3uAbhQjQi4NtFU8t0WXQR4LxsbECN6+s28JzMci4bQbW7E3
tiqbxsdV/zDIKP/+2WVZ0chzF2TxV69dPiS1VaO02092FhhFCO2d5ez6DrDwU63qa4cAJjFytiGn
fNXtOzw/81niV7vulGLmlHnSqd2+jwKcBBZ0E/P9BeKRrYX9/Qz18OVlU9UvdtoMIsNx8hN+B7PX
FBwpQWGVfA2BZCBWKLUkgzmiJ4+j+PzviyP+G/lPw15FF2SBrzkRfm2UijLTq16P0oOKtwnLryn+
o3jjCSYRFxwmaIfbYwp91Gm3SuaXqzETrTva9Zf+TB4b/SFEY7q9tnTCk8C9ZbQ/BXhQpdjCMQbw
6NYFqfHoWjSzc6FTjQ4MVkXv0Ak8OitClXPthNUdx8BrnE6frw1yNuLJWB+sBXSFzLKbvLZ76hgk
sGSmyy6dfkuiG88XwisoIpB9RZuroEPjg9C8fbWmMjZ16P4+tKGi3yV0MIoB4TcY+S1OtGAf30K/
RAojcajTm/amuEgw3f9JQ7PeaVtpaPvBm5we0lTnVlABYBuzw4C5KhxyjPdlW2ds+Rpvn9QUxAqk
PFotQNyUISwBMrXofYsTW0RYBfdVBzz/w6qr3iUP9tAq9wH2I3/ABrWBJfBrLvzHlfw1dIdaIsZd
mKSHXiZKzuowTy6Nceox4+a9E2aGgksS4C2wuakiC9WMx5pJB0RsoF0TQYijYR9ehMbT2oHKlXWL
BLvxu/teZVcNI8wf4hS+AoRDc/2GkCTByh1ciS4BDRQVVba71CIamNYJJRyD8EGGy/O0KTlJaT8v
sKlx3I5qC15UTpZBBabk95f0QK1dsVvkdgKeP2Vr1hhGnVq0XYQD4TTEdnX737e9/NdO5X9+LEUl
G04DZJWlX+KHsO/ej4msJAdEgPBLKY+APCjYXs4Ic0+7OTNfjX0yQDYFCh0nLga6g+7oqzdE102/
pr56IictfnUYzhJhYWsAojvGTxtuhqaa4hduf/5zUx/TSzmHIxN9g1KCfj6QdcB+OmKrBadKCzih
ubHP/Sq8lo56wSx7Lm8DUDXuvZhpF5fA+w4OOr4rMSnXCrCX1Y5sZnsmFMabeKosWqhpEPUcmNrx
MJ0vw8yyWLNSkLNP+DRhvOpQRETG86QFpsa1wcuW3RqwCxpHsHe0DU8d29IHnkU7YPU7K1CjQKKw
HG+kC1gWUC1OV9mMFEFc7eocZCmFTr0qrhS6YjbkUiNs6vaQwJDr9gzDV0hBeB9GDCsDtvvYi4i2
ljB1o3WxhbbYwDVHgueV5xie7dhNOAVodO4W1FX5WE0bpjuyYMb04PPJ2OKLM+hXe/mgV5B7jSx1
SUYc11b1ZMag6caGorX5BVcwz5QNVzQ+95+wHmMIhzOoHOljqoNoFi6K4NyWv6HnnhmbmaCYmQG4
4cz6Sucz+Ahw4AlQRl2A0e1atDf16aoTvsDYSiKMqBrbDOfCylJGLkbS9YUOHL0U+8nQZFeyp8OR
ryynRwfJLwYrm9FkNdGMHJss8phjE1UAsACA8azav64NfSejHpbNSC36U72BUPPEd41Wy9ZkS3Mr
pJXMQYqbXrDYhq+/A/BmSutmISL7iMNOsVgNRYz4fsd4gVRZNWDYsfemlWFHviy+HqrFQKLVBpbI
sd1CmsGlMrd7QvbqZa4hRftrxH+s258GwwOnn3dgAw/vjoF/CVxjPDc6/Wg4fXPCTgduHKrzMCU5
fsYKHr2IvsztkpOUDsXG7zl1wcu8iqgLOMSdVTfuXYLn6by5dV+WxJIfOQXBdoIlMHbpZvatXvOP
/qP6gUFebnilgs0XPssbDu7kW//p7facp8O6AKajeKvXIUEUHL21r4IOlWYobbXPZ8MGi48FSwnD
nIaEynm8TSZbkda3jE8avL8kntPowwkqBrTUpYWHDtojf/1JFhFkghGzlDFRzaS07MHtMtYQoprv
we0YWjg+jO2C+KkkB3w3X4U9zJc1xjGw72Joqayxf97w1UGjf+6XMb7esiF2nn4cwS4ZILKS5E12
cl9pNxD6+f/XLdPUD5jd63NMhBVVYS7jqX134DRC4UkTO/VjzS41QgT/+wgU/7VckGvFwpkkWmH8
u/BLetzX7zI9jPDVdYgFNZPFeC0bWGmZJVPtf7/dv4HWaOD+/9v9qk513TTPx4i3w2wVhiSLsunI
wLlrO4YC66lsnGgspkOWxRWEvvQ1B7mj4qQZXPSMOB8gt8HI+w8fS/oXMJWka1ViS6trIuoHiurf
9mldFHeKBqJ+6Bw2stW0PgYFm9KgM5VrsYFO3E2ffn4kclEzVWxdjuXAiQFrMjRviQH1yLSvkBFd
znADe9E/UAOV/4WwVUFkhTwhK40GejxcxL99vL7vpbsoRPcDhRs4t74xnAY/mbRi2gIkzPf9nsGh
aczyIo0R5JsCZ+JkKc1ezIONKSxeiQX1TvvOEQJAvKQ+LJNLgrbn8oBGSRo8Xekyq60Ss1p5CUrE
D67KyMSMHNDxA0fgs5hZIQLlW7bqYyuhccClQpuLXC4GdUgygzpXOcEopVVSmwV7okicqfM/3D/D
/fHPgg1BglqtExsnEBj9S9jTjsfyvZRH4eFJU+ODUlJT1FNe7UTGGYKTTXUbo1DwK7goNMsq8j1w
KiC77wc8z6E2j0W7q9g//oBDT0Zu+/7DsDD+33vpnx9x+O9/u1hjWA9y9QrCQ3ZN691z8FnYE6+N
9Ku+5E+/QDqCNv9tB0CYMyWYUYrF1oOSreBrS6QPFDxwXkP8/u+f7i+PiP/66X4NYM9IFh4wZ8PD
BFmnG3pDvoZgi2hLSI2YUqoX8JWvokGDnRtMODjznrTvk+Q3BBSQhXABP/vLcL89x7f3qloh2Xdx
IrD+cnkgdkn2UAY43yRTWB1pSZKt+zRRs8yK5mhsecrjdUy2AVwhO7TKxffEuKEDz3lkYG7W5qzw
ckvd1X5J5JBiv7wd8/W6mOIv4L5mkz9cJulfTr5/Xqdfz7yS1b2EnWZ4AJrc66ss8VLGR1d0dGY7
ZEkrkZgB8t2c2tmOCZgLDkzexEw41Z5kbGIaRsvoc/BUDn0olevwquFfRgj3SbB777m8L4dMy+/u
XM2L7R2UoU4cOon0JEzTGwIQYQrLyAUg3umdjerlvcYPAkHz4JTVD2oaUKWn31t0oDQ91ZShEhIV
6hCTKIezws8IUITMwlXYhjot+2PofvSsZKpM7z46JpWAvuwomM1U36kEzQ3W9cIa+O+OpzkEV2gc
lV1Psag28xN+VHirv2G6Tmy4qy+LWW28Ik7Bzl2FDJg5MkYDl9Nl6mIrgGvwuDJxlSRsSP9gkYep
QMvntrubvGJF1OAPM/4uT/cpPDMRkEiCKOvgJ27dn6R7QcSlgTHgYlnAyuVBh4w+zZxm87AvmBgA
0ClIYPDxqj+vAY2ZXd4Gwt3DGy3op9YPvKnv5MpNNv3i9Zk4NN8HBL+ksFE5S5NUXP74uULJz1vg
sbG5RYO4DpGNzWl1GRGhi9wIkYQAFoMegd3DlC3VQOCwkh3TGi1xK7vvp/Ui+hobk+/JCrcHdgYD
V52HpDffdkk6HrI0l8PPm1j9CpXK3IRhQmQJontrcs6MW+GYoHvCFhHSPHZBMEl1sHIL7xoGAM3l
dtLceP2yu/XIAibFX8qrzj1lxY7dFjf7BuCrRwzQIQxFqzJ2oFS7/30qYOv7rycqblnknDIHTX5V
5KRNhT4iJPrQYS90p4V/2Z9s7j1+HrMg5bfwOC8El2odfIAfimcdij9BZZUTE27GT5VbzblCMoiV
EFkK9hCf0FsMJcO2Rt9BkZnVPn+tbJCC0VwEDl7kpnDTdxMefLQO9mtoOZB3fOJZQQv/+ZidyAP1
WBHBOsdV9KyY9eKJPb3k5leIETaiKYtAw0vyIwWWwoPwpQYwUnD3yslT2LU/EvDR/QrLG+zZYxKy
ILXSDKdEZvGqLwPWyg9PHqnNxr6lbijTOwExikUgi0sVW8dONQWrwDfUbC0RF/doRTLihse3mZHv
50FaLEB4YBBjqg6RHO8GRx9kIDwqLYqYwETd4U18xGtgv0NQyJj8D3ktMs4ue5KrlXN5VYxg328I
NrBYm6RDrb0TtfzEEXJd2a01uVXcqMQxIGfcPWQMKrAZYkTDIK+diuY6IfQNrH4qGOmhXnEDzQRi
orGX2OZ+Q7Sx6LL6M0cXxu3lY5tvBO9AQpEBD97PSY9RDjeNJzKdAXvzEICS2tz1NH2NWx6H+BSY
69qekISp9sUsdNieoIYkq9B642Ujk4pSe+f7THIIcrJiG83O7GlhuW4FNiTej/uVcU9xN7Tk30A+
Q7AcW2JAP5JCcZ8j8X0+BNkQivWZUi4ilwXwXHGhdi4E4iGULUmHS0ZCt7JwHFzFboC3hQ03xaM7
OxdetKhnB2Sfg2RG9UF42FiUKJXx+jjX/PY/CE7xAKznbKIxb315//3U/OtDI0FogKipIJj9C4T5
W41/iOrkleVhdFBfA+GJjS1tWec041sKrt6jgGF6lhCqtucHvlRfzxT/JY4jRIxQLpGIQ1UMHeKm
MGLH1uGIB41Y2Qp+9dCZkPnB9UkiJH6qQWMVViyo5vVFjsCOJMaQuR6c4KRGROuxkuWwgeObdajk
qbvPsY21QSj/QR78vxCoBPBJWi+yadyW+OL/7GqqR31/FlkbHrCUIR9qMhcOyhUiov+CFf3alJdu
N5mXFyKH3Pw0noKFIgtt2c7YLH8INGHJqO0iIky0O7u63FTXIcs4SCiFERBnMiYCbjzrnmYJC1fZ
8CZkr0K2Z4GJjpyjMSJMsr+MZtEfDE5F5X+5dHwzGfML8a9vOPnVryl1X7NQf4SE1smkL0QuKlZb
Njuj8gBzOYRu0Tpdi3MdOQE5RIqt0wgbgT149j6m+ZDE9eCfupeTWJS5xUe+BkSVvHqZrgm3nWLr
z1zVLgHfjqyTyz2YzTSAa2+E/Aljd7NrPoX1wMD7JhcOpNCNjpEH85LYlfeaVuHhBR5cXxN2vstN
NC1tcH4SZ65vTBKw/TYz6+1VLukjHnGOpHl+Qf+kZ6MmhuacqYBYUJLOaTcR35oTSMLoam3FebMI
8HOKPWJhaLGXnrRA0cRLfYYewk/2wjz6oJYr2+eM6fA5GxKIIpJFSXH862WWRNB4eAN8KqTZDPZr
PLmbO+WuRt0m4kHp/Pdj9y9wHZeIoBBJnSB/QP3wz5sw7JJEr17P8DA4Sz7pI9HeLoF7rPCzkhhf
3/aqXVY4uYFOWaFP7ideieUU2T1zLXsNfLQw12mGdSwbBKuepmx2A7PiFMNXaZjjHy5QDtFdHMR/
xXUGu9dc90szP1xah7OTMMVTTZ/6319MFIfm+3dz/vdv9usm7OJn8gzeOUXIDbe1zZ1vIcE5t/7Q
MYcebhjm5AzLwKSM7BpAoQw/UZjqrLsQf+ssRfJjaW8/RfiZRPKdPwbX64pLC77l/dwJICsW2rqc
CbvRgWZvsqm4J94WZXvRUh052DXQwOZIJbNCq/DoQ93ewtyBsMLAIqHiGixi4A9tqa5BN6yGu7Qz
A1wxhCGfikf0iWtlSHoddki7t30M7Mei+kj26ZXs1uERN1/71A7+MLjL/7OZ4VhiJobfNaZ5EX7f
EVWtpFpYCOFBxpeso4iQWUzReJFxNuAKHT8N0ctPp17UMvCc/kHBeILH498BLgnjbIol7VmwOrf6
YeM9JWaeMqgauTjrH9hmAOj+6SP/9Zl+X2ts/CaTsUCs/Fj9BTrH1bgtY7VipU4PzSy2APWGf4fb
1RuvjKbZlMIMQ4X+dcnx/qCGw+gK/Emxl0f4ZJktigaEfKygucKdU1zB97NjXLHvsyfZisR2cfdW
0Oi4bB+a81N08y/2mKMYGe6hq/HLYmfpvDhIKJKSJdGDZg48o1GI75edpT4GaWuBpvqzZfufnF6Q
VTm7aIZYIrtjxSiu6nOVkvAo2wH6QcY/3MUY4U54bNTXgjQmzGCesxCn7sYVc2qhHUtzlAw5OavF
bAQfiIZAc7NqqyF2Jh2Feok4FKGy6CvvRYwd8Tc71zxEqotvhg19KIg9yKHRXpkYBWONUUrf/BVk
U+1D11Z14mkwH5HUoL5ZjKEs4S9jdo3b6V6L8mT62tw36PFDedc/vB5p6/KRW5U8TbONzIhTuiPm
Fjg6BBIiFTD7fYdf4QSF+hOvLwjoBZJlg32IgpsPg8QE2TgyJmImyONQuZusWkY4LK+lLVxcAIi8
WlYTv9uo2YxUGiRZugF/BdF47Sb4AfTmc65+kMeM2j5H+YsjDG6KP/dqqoqu0q+xkaMjDMh11Kat
pSOpHFM9MYsriTdmlFq0D0cjE1B0cmAWpyT1pfVfDUYQjQ2xqH7Os5/7Brr0DO0Wj/EpOEqoRiW2
+yCnoNdgv/iVhUPEBwxnQKJ5RvBfSdFml7rjueg8LsteRjRPuW+mIYFzmoUfnkO0G4xmvCkEspVF
LqyH0QJio6Zeyhcmx9ECsSCEag93wi1e7DkCHja6klkd7eQbzGzkou/Ml1BZYJtoEMOOUHN/IDLA
pHrBDDTih8XLsZ2D4+HAlag+kFEhJeLT5awRRgaWR/FKxegDtscWwwJ01vAlMKPCZGJCGE8B2LLq
P1SrHQKRsfOc1xL8HhUkX7dYbYhnEYsK2MOY9ZEchHgOYY0CDj5wSWZZvax7HAS8cmJlsJu8R2qJ
vOkGl/JBV4exG2UAO4U5VJmAS83KkRLEvReStRfhgqXZr+++O1TNtbxl7UkO7eILmtWL03RC2Bts
l8cE1rPDVJpNwbJloAau68hN3us837EfLr602hbJu9hXqiPc531gv5GJT75ibg8Shj4EHAyrgWKc
H0lOgtzCLI96lIgheQUdUsX/bmK+EMufwXIEyVT5WW8kz/28ueMwlJ4YSm0oAOH3QSN0J0PY7amC
2G7kJoxg0r8AuRkWftIr7lVMzaEr9QMnDTVE9PGepouMh4z9pcUXz33k6z1zOrGoEarUAq2gX1dG
tJ1MsPaFOp37AVqDrzGKATqL2lYlu3k4MBkbPIGG03h/d+7yKnl6AVr1Ce4J03F8/lONFf4NRlWl
wTN0gr8NTew/2wclTOtWfNDpaTD87EdJ6o+bESgzNkvw1Fv3lc+Hbdolvryu0heTf0nnuXyhl4YL
dIsP+O8cUJgp9DdRSL8QHgWIj6Rtgjx8Y6DpP3mQOuyQrg1ezbiOIEnAzaQ40F2Ftuan8+BjNK0B
J6DVMBHbQgrgBeWxflv9N0ILuO2jVZJ6HGNlTX/PUGDkaHS3rfuCjGyIhuREjSmdOQY14iEpcpJd
YsdHLRtPdQlqift8+s/cjkJ/sPZsNvlzDim9OLHFS4cTZ1bMdK9bje9Os0AtTPrFqVwyinr1ufgC
APbDwCVzqzKAQeahyNWOZu1n9kXy0ad8erjglHD9uVFGBoKf+QDiE23FPXRTXKCu6IKx1tLoXYiM
0bo1NqSBL0nC3da01sryvoLyiaRIH7KFBVQmQ8dFwtiBTzZvT082rqNZSLiZ5ivuyCPGNjTiDxwE
IJ/V+8gXUaUwISHLAP1tl8kPANgMipM6J329chUoda7+jfFAwuIa4Df9q0QseDNdmWqCi8tr9cW/
Wgx93rbkAdGxxl0R0BAuqy/tMCKY8fGT4OWbfcKUKTwRB1bUATisHxhcpxXnsE2YwBaWQ4g5Hr66
vFpwKIgQEc7P9cPF2iIRbXB66D21YMJY0z5au/hIV/dFM4Wc9DPiX5hulggl2KRi0uB3QI3pVMKo
vXRAEHTaVzSADtJMCGSS88DzF2+27CZ9lxbBnf5dpxI2Ikb8UKHn+VmA+dwTW/D+rM1gke/lIx6/
s4rTYUGCPS+RmgFBtBCTNbfZT2aSBWErOggVYwter4KPrzTOvfNENSecaZuYX+Uj4vQQ7DdcOJwb
LALLZAw9qkWHITCaSAQx8GeXLAHqOYbIOHJuE2fSmgM5yqy+hpic0OfErjywFGYonyOXnkbwn9to
l+B/0p9Ei4dNM1+zaJ7/KFvFLxbCcbwmttGrjzS+kskZXbFGZt1gx/P7FrqNsMA4ZoCuJ6f4nH9z
SO4mzE0qetD8HKHF2KMwQGzC4bStwDTY5+bDvbQIZ4XbzLrPqDVYXoahw5KfCErCdaXMFI6vbbOS
TvEqAZCF+3jQUKm2X6oNQCQuMUER8JJInfsbtQ7do9TO06cfUMlkeKpYXOEnusfEJ8IHxKxO9498
9gakXekOliawSj+C+fjAf69yP5KnSYhnO4m6nnYBt0X7swqOyeJTQYJE6rzASwJafOIERX9Bby+v
Hifxk5fOWKn2/nitz7QL2SKxRfokSv85FlD67O1LToiRrRu4/FRwMlnyH6LaKBYYq+A3O0tXyh5a
dfiD/QJlAjPshUjubr5SkY2fcxgeynq0LYGOyxmqP4JrLUxxlzrblddSuwiHdJdDvzMRF3uPXSnS
RFSgSEBe00IykpFz5wMdmPk7aum3QBe0ei2QcYH6X7jZsO5ADVRm0/LYfqYb7RyB497UD4iBwtcB
99iDvBqvX/qiTK3HbbKNbuzqBfpzqzw2roCj0PC/H29L21HCoG8usLEFaeb4mcornKq42SygLHLw
mAn7JS49MrziZ3mudI5q6SsWLo949+i2d5J2SNjm9s7YNeqcw5Nih1uQnNg00rSaUNfjc3m35SN5
foiqpnRpUENxVRn545V8gUNPzLUlfcLrRipBMPMnaSjJB5+2PwFjTp+zfD7xWJcjtNz0c17p8vzR
t9T15hSd9dljqhJfnBL4nDvCOYMHZYWaDZayVUylBRsyswVB5Q5XptvSbKylnXBrdphayCZEKEY0
5kGNLh7rMYAGTHql5dsZ3Tpf4kwyVGrDWUUal2OgtdBWxTdrgwV+8u7EBxP3xE/I1DvkTI9Fd4b+
DOy+iN1iJ22j68h9rfzUhsrwtqp+QNc6N2HhBzLYfglAfNGyhcgvoQ3EGsIgbuuHMZIn4gMesOri
zVXvAD271sLX8D5YYEBRIBJYn6nbUe7SlBCfi1E3eZKjy9vr8d66oRG9d375iRJ1sIyJR0PH+rQK
3nkgbWZoTz1ojFg5xtv4kzDqNX4l2QZJID8Qd8nLoVNBsQiVjGYq30ZbICbY3YrJnZI44So/tla1
6C8avU1jiGSoFye8R3bVYjSP7cqmFUVtjYMwvxywWrUpTordLdrUVM5v7/5J6Ww4FFwNId53SR5J
ftUzi++K/8OsXkxs4dxeoFjQOLo41c/vczzFqPCMRFChZ/oC++KdBgT0Kf7gJKThpkbTN5PgZXTG
fY0sP+HImgpkTn/D1K5FE6BlvOM4S7DynUCV2SpeeBl/Kp+Nn+D4PLRbFScPPIP8I7Oa61Mb4h0S
NCaFRbenE5kbQEY0FOSn2uzxITQOwba3Dlbu6j0drJgq/Ks01aAEwC0nLnOPkTBDxgNsuEVnzKy8
jmfc8/N2NrhLLtSPmjQqju3D/xF2XkuKY123fSJFyJtbWYzwLskbApIEJBAgb57+DFX/Eac7v4qq
i+6OLpMYSXuvvdacYzLKUXBnpjbk837xNYa08PIVeq94zNlZie3rE0s5bX95IYyRPkTg3z9r2gu6
g3o22rHFzymd9Sn7W8O+j4IzKCY5zTd+dLZpR895FuLjHDJsuQevHSRXIEo2/aSH7rwpAEA8p4G4
jC37NrGG70l+cIVzvbDW2lBYacN404ufxrAs19JhkJh+xlXIbShILhW+OFUXnDRhiWD6wdl54g1X
TFuNgH8rcy144gl+9OK2eU7MKv/mfLD/cyn6S+v6owOAyAA9rGSRnkbw7H8L0bdRlaVedwesqgyB
QWJnsFErtYN2dzKF73u0Lfo2RAXQnEJGYzt7wj17fVTiQs85D1+RpHQLs+EKS5GrFpvoObW0k1ls
2+705/dq/qYzpWPfZ9ZuEn5n/QTuvuOojDNdeJBUsf0Qncd6JgZcUYF235M81MT+wEz1oitg+3Ww
RnuJZdiwD+flwb3aySf6JLvvFTEMsRkI9lNLcPK03/pJ5C58bneYU20+Xeh4Tw8o6KWoPGu4YG7G
+AJRoDOisEGkvgK+5nL9djeK1pEwvAwWD+dvfThZ+80Z4d8f1/zRnBEfSmKpsdl/3DFtIES4+Moc
bMOlbSD5mGZIh559DwMh5QKXANYFePv2i9HFjS6Iu73bY8sdXy/cXv6EO3FShZ8zYzxkm17PJhZx
NJ8VkrbUq8WRQpdndd+dW34Ss6n6aEGfWQILIflSG7AUzXsLEwjGr/QoGu6kde5bcg3CxYLH+3ze
3sIE85pbPNC71Yn38WFQR04g1vfza9gAPNBV0PHFD+M5T8s9bDmDFF+veHW9ZEg0d4LsvD8MiQ9Q
XpIjR3IP/FM4w2nEmAzXttBzh3NHCU9ZFeC4z+0Jdiy+mMy1ZMaDfcwRexCbwVp42RN8hAzDBvp9
CErYcCF+vUOzdjMZqYFl6wz7cv8zRcPsCh+SzxsjTBGngjgvmC8zYs2o8vAJR6huZhK+s6EeuxQP
TBM7e5aOTgDSL30vCjFdGeTHjN5oyYTVpOphamoS/8FpjHpnzrF2zNlpODsZ/kz4ipa0x560uL5K
eBrsmTIGBChYbjmdiYh8bUvBszmIIK54n7Oib//L2x5mNWrcx3oCtsb5ML4+apGsZKNC18dtfEb2
GVB/u80XX0fIUmI/z8wIZnzQ1v58KjZvtyXt8abypaQ2OOYT5pgekCiAQEvtkzGeRfaSWTaPDJXS
UnD4n/WsqRyqCK5XFbKw2jMmBB1VdDNer+8bdIn6fFmNhy8H4QWnyoghI1Wn2qt/mhBYfP9uXDFo
5pySBH9Sub6fTyhGcqdcEC2YBn3kFP/wXPb/ZfMlWJqvOcCIxtlgzSrds7ATBsBU0O3U/6zcd4jZ
GSO9PQG1aefLE+es75O84e0H7/Hy+snbY85KNWgOecQFh7yKwDd2vEsGQsxusfy6CS9/ZULu4r3h
ZePZzY+ZlyAY4pM3HBUo8OItMJmRtxkNODpydsp3D8faX9i4HSdZx1PT3gUUFQ/bQ0kJ6gozMW81
th1yxMb8HWs+YB65eUL9dLqJ4wEo9oPIiU9IooZdNNyFYBzbyPammjNy7qsV9IeNJQd0UOmCFxPk
2j5p87x+OVgQFDbKRpJ37C5eOJc+UUxzrLPnerikLrnaQ7vQXdoBZHLRQ/dHt7HEsY5hpzi+cFpK
T89gNZjageHMUZHiuBx/wW3mz045J0i26E6tYD8n1yv0plNaTYzFbDZyP5SCbrT3CJbhD7BVlXa4
Bx+Axcn0p/vdbdsw+A2JRmsCZ9Xa5vQwbak3usmmHh73dNCmDIEcdESTUWz42XI6JToBJoKD6j3c
taU9hyaWDZ681N7RjuVwGvfSErQOA9SOT7tPLFjsU5cv+ssr3an3GDjyoLVdBNnGcAUF28sWsutM
GX5Dy7v7X6XP1zALr3PTnnovP/H5PUB0/k4J9sgrahfEoeIw1EaJf5jpfbrTlFQdu9isyNHhrfKT
pfkZ8MdxKl2mMEQ099YM9DFXUjuqqND6nwFjnYY0oH9PuYR2MYpP83zfOym8KfN0z/NG/TxrsBnx
nZd7/F0oQ/3cpcLDx+fZS9aH5Rxhk/M87oXgur/PpwiUHBLQWEIcd7BavdxR5e35LKkrP5wQrLy9
EYk6mobeNfjuDPuba8lgnJm9tAz4/rwjutCNJzm/IpHycOpc/X5/4j14V1bf7fNYu6MN29qqJHbr
+X1Odt2broijnlpbPXGvcNlZmILrunZNe89HIHOKQugxGWB863uhDPuRPYDssDM0GW69Or7mhzF7
IkOb2eqyAoazGmycfWj0ZnV1TTF8EbHFOq/hUXaP+yJ1wtFoheK+v0vIcLqN7j2iQOCOH13302xx
PBKnbIeRE6B6GN5WrAwEUorDeR/zNHIidyXajndbenzKAHotWQCV812Mg6/nYNc5ZH7Q0iJpuV0e
vPh7MHL2/RPTOwgn1Hlf++lRvgV0DfYhuMsw8MJEdrmjE3cQuQMuvRW5W315bncrLseUYrgClGHr
H9NjMW3dfeWFIedEIQshlIygIkHStuzdrsCFdkXSQ1ZX7wC9OkLqOPYbyXS4j9b8Cn32sLC/EL7b
HH3ZbYYB7wA1cHgP393kfUEUtJga/Ve7pymN1MMx7VFmbwaI5QfTETexSBtue7j7BmjpGSzT6ZR8
GFC0FNeDy2E52A64VguR3fhJGeuwEuUh31p/U1Zb0z5eWWcuT2cBnmEwGKT+ijCtsySOz6/WOd/t
C0tE4l7qwWu34LvYTJ1QCezpZrO6uqMgGjIz6f21AhspSwPxFhuuID/tPHBF2wuqEW5Dl8fYGyUU
SATHw5fv3AK8dLmGUt14yMDOSdHnSq6uzggsch1OR+Z41C+X2z9XivJvSycVHh3yTNRE8o/prJIk
mZyncbK52/iQS7twgSHQE6QAKqfr/qYi3FTzSAB8DWHpJ2vJmW5Wfynh1N/omXT5X+/iR20dRUny
qGvexQfQ6BIZCfXAmiPWNAsbBc8nM+MXY9Tpp8/uSyDw8uAzckcAljNjA+3WZ9z2eQC4IXs+ouLx
lPQrX7v8y9fVV5I/DgG8UVOFjKWKULJ+KCreeaxYlWo9NtG2G0qnxz79vPcRDi8qoyWnuP5wHHAM
OBg9eAyHKEx9YJZ/E4D/tr7XLVHHFKYY5i/t8b+lLFZeaWnD26gDacfiHB7mJFlEn88xO0l5Nubq
sj6hS/3zp5d+ySr++/Hh8yNmVkQYFmBM+vf1r9etyqYsOsHQ1xktbfs2ZAiFMsHthFG2jsUeINDk
g/e89draRXqZT9ulJNnviaV7T8k3pylapGScn4C+Io0CO888AjUa9I6lEWozTnNl66QU4pDbmX4S
AcKJQp2WNL/jiTQEiRGfFXpwaL40epXyEega5ntgDLSNSPNyjC/ZYxpj4WmRsRTmF1prq3vQ0eLt
R4EtqrQtnTazdjrwhQwCoT2KjvQJ5ei+oCP0PKUTgLuUXqrA0hN9P3YxMwOaCB9cXdU17qvXF/55
jn8P8A7DiulXZxfj3EeTHby36dzqPVCEIDI9gJQDPvS78kwfy4A5eB6fo3KoovcytteIDVF9Lw7K
xYQ33GPbXzNgwNBtvgHsERAyTr4U0iNGt0VycP5yIa3/1c9YsiqKFsnzXEXtJ19FMcVE1FqFBJhe
z5jm/u3c1P5jJfBJt9nbljhpXPQlCE889ObwLg7lC14bxbJxi22z/W0VY6Mn5Zh2Fd1TBVCHi+81
IQIRmOJhwPf6bqkoex5aRayGjVcGhTTY73G3KyQnm0WeMeAaqIuKfMRyw5Gi3TYUTgOCARe0N/q+
WDQA9hlSvFcDMlfaz6fLBJcrWSNjP9E6eh9VN/8EBLyzOpqQ9uFUjpNsnQ6Y1VzdeKxh+HLFpfJV
OuQvrw9frKqPb3hAtPlZKG7eBkQSLq0RVxSRLieWLeJQcfAYyZNykC2sPSzTXqo6S3fSJqWbQ58G
p7e+B509vh0TOHRMkmfPSTKEu9KTD5uAMR8qnTF3q+IwbRs/2NCxE/uHz25D+6P64Pvk6OQzlCH3
PSiddAtWYcTgbUPO7bOX4vfWfNCo9NnX+fiBr+NyPT02GMmIxJjpfefBFpCq9X7xP98YyOB+LnA4
fk3SG8H/mTg+fmYe3Uz11XZNI64Zn/WDNGRwbLgrLg8XjP7xAbP/UF5Fk2acDN5DjqThdZzgN80d
biV9ozIKmb08jdp5J19SesBQJf0msOaH735U0vnt8v3dneP19QTQ84Ol3gFuU7jyp4DnNgvzUfNh
KA5tEs6M47zhXK18aFgoPC00F7SqAU/59wUsER0+7jm/vJZElwHERjkZRtv2G2hRvXyciR8Po0W0
ec4UX55cp+WyO8H/4ALMD5wGCPajQQBZI3gx7cYrcq5CyE8+R6iNydMILNNVWQU8JBOkFvSHOhmn
1rrmg7O6vOw5koPmLII7kcbW8rpQvWytjKtTRj+SXNLD5DbXBsn3zUGGy1qRbNj3xb5VrHl02W3l
ZecLoKU4Yq0lw92psqtO0mehj8wSfel1zXQOtZhEXUvA3XtAFVAdH8cyLLiVX9w3NdZMVGaT7uM5
UbzOkVfiB2Rynr70gywxZ5WNUZpiRkY0clhCWnWto/pF7J7X4sxuxo9TN8pDYfTOMWQ/J7wUOX4w
JRGH5T7yEAlR1Q1xtxXUcyq3iGK6dGk4vtzH4jCOr/41dTk6ATX1MCFKloMQK/5sVyruyjyMsa6S
+W7Lu+67XWcbaWL0T106fC6SIXh2REXyZzZJUL+hFKW5UgM+pGS2Rrpld9/ZtNgWHmCM9YMpNFr0
KLP/fKeT3t3v1T82MwlvjmZaZm8q+LXZ/Wsze0d1ZTwMS2cq5x7IjeicT4WETHIfv7J2BSGOEZzR
EFJx1DmbWgE4ovKiGvQyxxpjX9ETTa8431YKqxg2ug8w1s/5W7KFxE4D4HVNSM6IivkJ0YfZg3gU
0U1NJEJBdbYw97XfzLkS5nZMhG5GcB8DA2YlhnsD10at3CKfxexX+uJFI5WZHbRIRt7KSkLaQXPt
6yV4xaorHfpSW43lwpcJeYLXAg+amENwI0hQMvspX4zrEgrwk8Z8NLBuc37crSHJ6jZ4bkxt9r5v
pWhkvt0XURq1J1zgPEH8LmwMsuK0a0i+9kQCPmRfoIX99BBqfD4/D2T0XFfCgCqYwmNK9mNn8WDe
5qwF73tYrCvzZEhAwoIKoQ2L98s1GBKAaNtnvkwrGIoSVghHL6fAKycpaQ5AP3JgPcw3uWXx7ZFH
QGBN6b7XGqKHwfUocoz4fsvTN+yZW5BEi3Sj+cwjJWuT958WtAWrVg2GyXItVEZbNDFvoU+b68b1
Rd7TQ+h952nQonz7UhnTvRyLsRuqoFPKLGErHJu+gnE0g26TV14X4pEzCJqOZg293Az4QMjRD5zX
6N/0pnb0nsSr9dEUhmnrcvAijmodcQCQ3QimCRdLQaQAwmUoo6o4HElDEA879MfoFJjxkram52N6
7MqGbj0TK82P2QvYSnSah7z7DKo9R3OP3zscM2MDBTXF9mgbJ7ZaSJ9H0ASv2APVbumjaKRvH1Tp
KH2+qU9Sfv/e34ctjx8jTgjd9G9M0jXjAgVTj79iD6+UGeaVg+gaYJdkCD2WTX6M+1JbRzLsBitf
7mBEq5ApgKGh1MkmGVXLw80RjTPSW/VyLjHAZMCTYYprYjyp4B5uza8tb9zbDJa00yvxcozWIiCp
8WGDJo17QTenzPEkefs4m5uy5ZLDgGdGlvvvdlW/53iFM5jEo8OW3uKtZLDNsvpqUaB40QYiXaOE
5YZ5j8oU4Aq/kTA+01rdx4rRK7cMkI/RBlPktxkCI3lsm7eHiwt+yR0LfzUhopP5pnmfduNuCPoL
GjmtTfzZPKGQrEviNNwrPk/GdIxQGSknL4e/32g0xKtZPGtBc1U+E+1Dn7HzPr1NR5sw/OXX75sI
RRfBqqdooYV6/EttN7iHyuIm9enHvVacrfThkyCifzzuQxmLHh4g3vQnjRfGZpSrPNbHci/Tl9yn
YCPJdtHsFvZkggGheUw0rEBY/Zo+SwhRck3DFXcN7LogE1wtx8qifuuE6AI6m5GTRA+MhJHOBeEq
rQ8USuApGoAi8JKcGgHH8H3GNiksG7At4YF23qCA4hia3xAG7iExbF9YsY0ThmtQ7USbwpzNF9eF
icFoCt4MGTTFtXhsPpCz1MTxNH2H22S+sHkx3GWLo6wMmqU4w5wt6eN6rSGWwxkwEjYI4ESyblaY
g1GKxYwdp8UF+MCedkWWeIdZM2FPg/AG3vtxzMSB+aHKsHTcboRqsRtTJtYh+MdeUXZbFjTzEDx9
4/Vepn3zoDoCCWKC5V3pe601qjdWiD1sb3rkjeVLiERIQcUFjAXc0+qNgqzm7cq8ls/ShQ/jIh3/
mbceYWG3EWZ2z8yC+jUkcAk5hcYO2Q3KhHG1A51FxFTQjgWR/VSDV/1CZGkM26f/HDPHax/Lfob/
Ol5HOZAOTAKWA2rMPHJfAMuDmy4e04en1L5V0YjFrxTPrmF9c+FwqmdBD4pzvojJvmIBL8fY0NV9
TQcDCu9ASDwRrBCyfe/wgbsagu2W9gt5d6g9DmiGPWPTgC7Pmr519doDYCZNQAPNIoRKO+Ru1Vli
zIDCRrtOCiAEfiUO4pdnwBGe3F7e7dPaWqyRkZfjneIOMZ1MHGpbNnWjWD4fK14UKpT+5aUc/Fbm
YVZx/Mom15w034HeQP3IJjKKwsiBgGtduJ0flfvaX2fSR76sL4z2kRZR9cnTGpORW4AP3otrYS/c
PTSCEhTxAYsGSOgk9k0yjwqHjYcquJvoJ0u3md7mpIwFUMsM914RzKN6qPMEeMFIVAcHYWCguYRz
RLdL8J70qnJPa4cacXw8wTlEBVfYXL951vO2x1txI93nr/Wjc/CRX2V+pJOBAUN4P2Z++vIPuWNO
iZqyIAgyB9W+yOlF6gTnFgAOM69ZO6aSSVwCQeCcp/BxuYcBNBBbKk3iBdcGI1t3pTjwjKExa007
tfx0BfirgeK3iokydm4hfLFmfCdodCniwBBmdJuJisLZpcAJmRUykW28RvelY08INcWRFawdnMzl
C9MSuL4V6ykesNE93YoEMDnUyUioGJARRJbApSKrqtevNfjwKHuIDUjGdC4E3+LUxoCpCV57A0kE
2wjqyk/KQNIlCsS2fVgCCOwmBcqA/jJIy2myI39dG5IoQNiO/PFyOd+ke5OaaZWsLG7t8DC9uu9R
ewss2U/9PFoym79RUL4H5QwU0kt21VU25WITEUWCG3sNpcQSzhodlBJDrl3Ukzcq00V9yleQmlT8
jwgYt8QoRch7CYU+Kft4UJ7UQJ9e0c0ubrjhMJsJrn5qZqiwzc27Z18fZOA8WHjtZKbCbxwhCLyD
5HLF8LpSP6QtF4E74CX6SMgea9PpPdfAlj4eyGHYHZ4OrU7WbIphREw3OpXcu3QTHsMbycu9fuCQ
+NlntTiAvvgoSvf+8QaS9bSfLVB9typGMpIoqmcOFzF1IN9j6WVkNPU5cq52bO7wL0eoF7I38R3+
88gzeD89hnHQota2S4qzmRG5KeCTlUHgn6uUrnH+c3lMwu3vqmNL0wi+xTT1P6RaXWsU7SBk+prk
Mcp/0F+4jSGEr7h7kFiWl7R1MYRJwc3C4hZg6U6h0maTFAV5N39d6M+jf8uwx6p+TIKFSeqGEkMp
5v8pH+6531y9nDw8ZoEyuVYLuAIcBRh3Uu4QWSCAO0XqOxAepz70iDQtwgUZFQD5u64SJKu9lKg8
MYKJNykipybQELsFB0pvohy8ckUr7q4HzWv5j/KhY/wHzhw3Ek8E0raPft/qE0Zsc0SoQvVe9z0k
HiYOZpAjEKh0PgNI7QD8elSOOJ9kZLeBwwErJh0maBH0KeFdxUd8JupQC68sExyCJE5bo7QIX9MG
NML6dUTTzgvSQDEtks5nUjNOdf+OirjevBhdcnp6kiAe3BwJ4uyWH4WFmIKnB8JThYY9azTeEE5P
IpKiznJ5/NLcdvOGIo2m8nxAS0lrKXalUwOTksPhY57CDGNcwxC5DMwHaGWvsCbI8qL2lNdf3YxC
HZCQNEuJWqYVhs32jZrOOok8Zt9WL9unWHg/mciqwBuszfW11CQHEKlFh9PWdsk9EGOv0ibxir/S
rfHJPXOULdA5yfWZ4OeXv4XINkqn6qY6ydb3nZbiJ5RcXKh3Jl8I/XZorluQx/jXd4gGD98V1mwc
xaz/E2MG71NdKqyBtKSB9WGnxSThILvA6grQldJuGacDMdnmSNZ+FUAPhJmMCx2JMyYiBmvxIOUF
mXzw+qasozg/UEzvtUnO/vctI0WEQgp29B0+x4iJtVVUe1Evnjbnb8uPYMiS0LRrv018y4U6oOAy
Kv9JwCy9mPuwWBfn6MmEnL3C1Sf3Yzql/ZVR95FsRU1bQlqFcYIjGGBUMy6nUTR4iz7XVkKRGXx7
qMvN/Y2SLchqn+Nio20plmQu0XdZ2/JG2xmwsG1h1Bgf6owBGv4D8uD4JXqeyCPLEUvY4YMiijR1
NhfonaniAB59Uzs9VZ/oBZEa4+XMZM19be5jfd5HyrPkVETJYBYQZ9xlSdHPFqRRROSlHVH/7uTZ
65vz7BKK320lrqDuWYmnAMHrHYGfzQDZeUkK4udb8KLwWkF24y1opA4oSzATIPTaM6bbxr161MS3
zj3UaKv6xyqg6IawmPXTTArfCkE5IukLnM534gqf1Q6Bwnv1HBToD8BiYiogPR243ycKpdtODHHp
5iui3TmAXgESVgX2hS8NI96BEQ+ZxY/NPYNsg95eazzx63Yhup00Ti4dB4dea8mjhHeEgp8IAwtX
bM9rz/IxVhDaONT5xjKDg+l2jO1W3OlwtLAMpg4J9ErjUlFg9M27+X3NSHRkbTgCQpkxiPSd0HLh
/xTTp7dJ0CgBZWd+XDcFyvUcoM7cwCjFBM3IZ6gXo1vqAPPhWlmXBLbyGzkHDiDOz4oe8hggJ30M
I4+0H9wF81uI01Q56+yj/Cly/fCyP4liRZqb+dqcQyQkVtTqfUHSfBymuCSKbznGaoJsF2crY9sc
oKrQgPIZRJJnpj76jpq4oZXQp1SJuw6DYeVacyTY8cQacHiGfojoN8Fk4dBe+4UAB4rovuhjK3BA
neuKfRY7ocn0f4sViO+VSoAhrRcjBpg+NzgOyvojlRyecv7WdWq5zWc5SFihOST4kZvs2Mmrhab7
GA4ftkUvqOWBBdSOUJP70Tg+J1TNkH1XWDrEnQoegPd14nXxPlV7TE9sgul7JI/flldMEzAPEzXy
Ud51WyGj1Yh0/sBwAlMM5ijWsr54SU63wi2VIaL9evwYcX/pChwfipluEiEIQY+80xH5J/eQABNa
/yuOE93iMDcjQnJtgUutBE9lKPC9yA73L2cV6jtRsnWGPpzj/HhqeM8LeEcgReacL78F/hSATqV6
AT461lFHjmN0KNqEzSzDBCi6d3hLQ2odLtghHxYbavCIDDaH/kR8fDW+tQD5dBgcvgwHuN6ow8GO
J9sX9PE7txsu0j28r9UVMUacgFnjUSaNmHJ/vnhnyFdu3jUfVKLDk1AHNQ4XWlCDmCu3ptHeDLCv
HrG30Nc5oXxWOMUOcu3EY3rIvQfaUZn8sE21hPrafuRrHoWIh1S3b4x2znk2FK+usEQp+l5h0krq
Hn3RLOJVNWRjssbSwb19SSfQU8YJ3ak0ffWmK0o9qNhjbUwTP/cBoqZzbUmmb7ezYAnzZyfxE1OL
S72ofqU+JTKCyduvmjTUJ+nW6JcPrigUJ3IOCBns3UcMUzngbePgWgcCliQedw5x+IwYvA04IWhH
dhpk/xluK+7Rx0QMdY4ja549oLoMh6aww8GXcetz+5AtQkdpqX/dz/QauC++RI7nO2yILH77+9Dg
Z1ssyJ5B04GYlK2cDRk0Q5rl8miBWTHVcgsyS641RsGAM7a2qId5qHC2X+nnmsf/6yD4CBKSTYxE
mSRwrgpE+nEOXwBAPW198Fl9s/QD55m1TD9rpmVYDV9otTsMwVQsA3AzXTRKCueuuOKJOF8O2Pub
V6uOeOIQlUJTewi2+PaYoFWNT7CzV+MheW6uJ6C/91W7YIwAX5mtynpPRLoJPC4NsR9gS7BQrbpv
6dz7hu071H+8MUjVP/hRytevjt8OQwNZPCad/HT22Py59PyRQECIIp5QVTLAWmiWBtnph+Onk1RT
uEvFc01X2OvcLHxdKKuvSxSltkXaDqMcl5MdULxf4II/v7r83wnvr1eXRAa7/VTVINfxx0DceNbV
K44oZGXmTU80sPQQE6J5Pq9doFj+lSDkqy2q54x8z9kDmkX03e5SmnkH41N5gCX729fRI23+f5v6
/96QaTCdV61+RP7j67ByxXrrt+K1htnhkpoDekPAXBLZDeqg1udeQQfn6n8ZMev/Tar4v5fFta3r
qm5YlvbjZbPsrXdNlSfhgSjxfJhWd+oOil4R1r2wqDjuWgZPT8YucdddDc3E/UFaRTOJUyyQ9dos
oWy+CIMhVCTm0cmxmHYsmixbem39+suRuQbvdlU3EWVZcdvWd0BLum1CT6vQedPO1rE6Ws/PwlD9
K6iIJzvgG3sC78WC2Ssac3QDmOj6g9Oyy1HPgS29YWaIxOdYYZ+xOAQkBMpfSV8c1eq5NM+aWhJP
rPoiHV+NqufwxAKf3QZGIQ2qe+MdtKFBLV9E1t+gBf8VOfzzjUqESoEFE4kLVftv/F/zBv0hq2VZ
KNzXLnJGOvAgH5CmWYEAem9aOH8LJ1X/qxL45wWJsVK5eQwLUNyPW7k9GF0ZCcl1Eb2+YuDTXwJN
LfbnizDADibRpPQI38UU9v5gVT4f+CKadW6FVn2BkniNxzJxQWo5EGBPo6THeEs7iIuKvgc75Aiw
tMwgn2w2TsLtwWdqie2yMj2wkoLimtHgz4/mL2LvzyeBG1FWJNNgMmn9UB/k78fjdW3T5xrGIvd/
zweo7B0Ik6D+23Tot1+dIVoGz5soS/qPlyrr1siSa2UtEN8O73B/676zmzf+8TWraB3fbXQM2vDw
/ZeP+JvVR5YkiQmszmvL1g9o8b293p5lY8hhJAZ0dBtzYUZbHa0Anm2bL7pKnD+/ovrfc/6vmwQ1
u6GqsiRLvSX/v3fltSw1perUJLypkJpq8P93NkoCISRSf8w3lxSWkfF9RZgXwy14AA3lCYwCGekJ
LXWNFhDx5421brTgLny31aKsg8cN+hV3yIOzSeR17ScaUQo5gcwFQ/tQ3i/HSIp5e/u81mydVd9a
F0f1e/TiCFZW732JneovGiPtN5dUVlQNBh3gWKixP77a/Bm9hORFUCXxCzDo6s4jFuMm7uAlF4rH
OYr5ckY0/cx6zMpkXiDLJjuCAEuOMrhcHVnyi4Mr0RzSlGGjj7SSKT1c5AISB4R05/kGZYld30tK
Nl73EO+JeDXTkQZ84zrMGidnuDrShO1LdA/GKNZXJd573aCjQduAonpr1Xa9+PPl/d0zIyuGTBQN
d7Mk/9J//WvReRlZ1LTVVQ7fd0xRsOOvn8S+Q050S4sbOyySL4SU9V/u418Ggx+P6n9e9odOSqiv
9fNAgg8RH17N8FYtyaudtnx5scNZQE+3VQ2w+XUp8tGrJelECWJrE3VsBZu83WikuyfK+M0WoDWX
jjYf6TMSVIUrxPvpoyz86vAMjGj7JP4nWVRaQw+TO9bj32w4WgdLNL9caxUfBjVWlHlm9XZUZg1q
P4iTqD5lZPNWWIPRB3kqcn+2n0K2ieMRW4qrPEkGllxd+n7iJKAXLeIdrnmVinnugfQ4pifp4SuH
fmeotnBbmPQGsjE6P1SSMR3Vg/oY3BoIWXgRm0VFgfjn66r8V6fxz2OrGLoK9pKcJl38sZm0BAmp
3VtXw6ZVRoUSKlhvsc2UEHlUIl20i6gxQscJWmNObdXnIC/DrhjXpC7c0of/er6GFUOVxGRtp9t7
aKxtfM2HWYnAg8RdQxjdBPIgVKiCN2Z/Ev1Nk9jUuBik8mMs43tlXNzeY/9VsWdWf5El/lrnftw/
Sr8MUgoqIH6MH6uS/orTt1Xoj1AUGSFsmijfReWxMXKfOuExiekkpnzca0I9qH7eWwBm0BnbrvOi
JyjJN4gNKonDO+g7BAkFxa37vj891l7vYVLFMGfDU/kOBNzuNTgvSL1Z07jven5jPCbzfR1YIyp6
xop44c4sioUVYzLiLFxq7bQR6UkhHjHxMNxkVsWWVO3GjZKj0hVT2NSYK78PFr4F5ghViZxSgWcR
f/XWCGMo66Bs7vP+PgI0hp4kPq/sN9PttmIoJxB2AycARRMX2c4Tc6I3/LcIJDHQZZOMOXp6N3pC
CVzKik/3oK0ptl7UISFp8Z1oMpjgMgB/b+fP9G83Xi/F/HFlZBWODwmZmqiYPwVCcaO0MWyXdHrt
hnf6XWkuDeq+TUOXsF408VjgiX6NS803IhWG+qZC09FiBpy0nWFnJqHnsyu8XrkFFhgPWzrg7f3U
vsIHp+CqmKv6kI+uFBmrA4qS8ktJvp73v1S3v6r4//0UOoU+OjgZKtF/d71neUvlGq7AmjsD/Mjo
fpxd7a8klHCTjugR/K2e+N0uq5IpCqnWIi1b/nE/H15vIX28s+caNBBtSvZS7J2Gs2tdZiCj+19e
TvnNy3FxODIQDaCj6PrxcqJcF3WttHWYhQnpi1dbuY7172pI3QkABl3WtzoEJsGpMhpWA5oAI3Wo
EG/kJUMybCiaM3gSidMc8/NzVJ9gPBjgJ4W/vE3OdP97M2miZlkSotr+y/lxyHgc2kJtX4kScrc8
SLGaRyiu4uci/WysxfW6awHlXHdlMziYntmucZs+ZokxvSs+WhrhsMhTWtJ+9PCKPADHxuYhbzJj
IhL5pYOf8zULPfVeT4GeWcK+eQ+I1RRwAqVHJQvK6zCJz8Wjt7YgkKAxQufidfcaDMrEEmjpjsbG
LVtJ+bglQl0+pnTzT2rsdhxM44CDIb+fHXr6V0tmG3D8oaEGd1rEnNJAzJ1fyi4qXCy3ZUjkIqkE
GD21ASO0LpnqtR8JLgOKO5L+sYFSomtHtdkfwhvNPaenNLwNEr9ACbAiIrXjE5tzpkxdhMpwRpYz
4e9PVGAzhnG0lqRAgUKoWGE/jyMfeSfb6qq43AZCu861o5x6r/dQR+j1yVypIybtGmp0JV7DVhjr
6tAEP5oFr5MpnhLyeeYw3aICJUVIKHikoW8szYUGO4ZO22Pywor56tz2BjsAwv9Y1keYWYCKYgWC
rMgey+CbYjCjYdj/StuGYBn4FeO51BhclFrQQNb0/rwjar9ZmKiayV2XOekoitnXf/+udNR3oclF
oofCI6eYWMQVAJb3UdLCNMEaVvUSoWmpMJ8B+kIRcSONIqwgIZunVm7+H2fntdRG1q7hK1JV53Cq
joogQKQTFWDoVuecrn4/i/kPPB6XXbUtgwmy1GGFL7zhoblMtzM9dIOaftvXyMMXoa1S87jc1hRr
UtA4NqWw3oR4u1gwCITm6ZcZm9RaH2saKiY45flzGm4k6p6XC3VnOvTK+KzOkq+kB9Y4CtENznIX
Be30i45jNah/s3wo6X2vqK3Ky+Dg/fJX0Pbv5thP10XUF366LtduZZpKDnqmH18t816iv4ZZXp88
2lBUWwCVMTp+Kl7eVDzl6r4l0kkot5L0/fkGKb/oiH/HLDqe0tZ3YUeT7V9ommN6yaYpKmWckrA+
P0eUcGqJ7hcbcjGDsJyxRRxckfMbNFquVHxV2dG4J6xyQUT3VU1AWUJtZ5tUKwlU3U6Oze0I4md1
NXeDUTqaQVko/YjohSeNxGg12f2B13WIelrDbWLkVGiy2xJ244y8DWac23pUQ+oVUav+UK/LTZtU
foteSNqferjlTXcaUkwlpMGN6+KcAIGqqXckGtAlZNBV62G61v6ywH/O1F2fY9ZNSSQyUQFOqLSv
drL83k9k02m8NXHzSXrIR5UOjdqQYG0Do2TVldKTPSl7iuCjrYZ1fHJZhsop2+SFgSASnXALjdDu
aTETv6/ndUL/Es80Ix0Dk1Y1zj/Sa0UdI7qeYkopqEHy7BUODeCP9QcZjEpvSZsKTI8ezxT8NL/u
VuuhdCd085faH1hELhowtNnaaRNKwcurQp2lKUaHpH5JDFdVsSC6LDejJJTP6DE2G0rAMywvWlNy
us2/P/O1BOpNvtw2hfllZWpoYgaEj4SlnVZ4/M0I6VwGV9E+O2AFy9XyRFydXV5bmtlthscbJfmi
JZGS0Ki05o2RXuAAGYxICrtNET9UQCb1HsYADYjREAW3AbWvLEq39MmSTYkySgEkPXtdknmzJKqv
EfVV+fWl5wZKae3HVuPLkyvDeZ5tTCpeIpKBjtvWxddQi2j2R680qezUU7iSRg3/ZblrsJh9okiA
pEJ2ouZ3yZ8HZbdaIMVMGGKpYJ2wilXqcbfqbq447BUGIqxS+pKPfg0yRR1ey8E+klxE/RIo3Lp4
eLXry1FljF8leL8rFNS418oQ2KiApUR6RXzfKf3Ngraa8lTkF3+iJgFEp9roGHGY6uxI7Cx/nqK/
OAr9M0Phdqiso4Zuat+ggJ/WimSc5IucT9pe1ZmILAiZ9p4IyCHAPBpL8nTZFVwfU6I6hECgld80
GM9dOrT4BqDyffLWRcIDiJTSPFhlGiQ0VMGFVEtxf8VdcIQskZrBFWZVPIidNtn0KoPhySJP1LuP
jGFRWmfz+mnhDSLR8/zLCf5ukyChMGRNsUyk+X8JOLDkHQddjyyU7Q4ySH9t1d6K0obZgKkxxlAG
DZ509lHpHtOBzJ71Q5eAw8qJ6dp4KEszzU9+rDOIzj1yGABp2vQ1UcqPJcYjVINldi1OtsB5yxXG
9cjbqOr9tGjo5MHgs0CpNuX9n8/qFyTz/24bQaWF3wDEHFOc9U+3TS/VXimjMjsUy3EF6xDix81o
DaEBJitJPpBjhGun7zT6Sl2UHNRcD9WFUIUmST5qiOqwMmTsC6shf7a65kc6r+huBx2eHxaLaneo
zSzsayBZ2bCNFPPu/3P8JpQDHWN02FW/bFF9dyVtmut8X45n43FZvTexN1EfkLpXUeBdIrCP8r2C
Ei1NHzqui/HCEkW6fmFRKTMSJouWDP5MtC70m6y/IUqRp20l+4XsJlPw58P99iv4JXnQVYJ5sl6U
aRGD+PflnurmGs1xCxUA0ngxQ/zHhVdJocj3yhuymuqtnSBmGd2V9XhUCi1cmR/t+F527HUruL8I
ZvedHV6vqpfjej9j8Hix4nAS8IRus9D1HdPWiQFI6tljVe07E/9NWtCPafJ8vX4lCqIXKlzlDrWV
uKUlPq3lVXUnDeMmXb3ZTQ16M8YdGseeBC0XR+ko48XjPauRokDLNpCKrqW/JIbyb0qXOimHIumm
DFzoV+Nobb5WStLWxcMOrcdwDO6eDL+Ctfrni/+7ghbUO+PbS4JK+q+V2aZNszTv5eJByKzaz6IN
Em26LxJw9680KREy/nqjscHWNVGFYMX45UbbQ70olaIu+4awOp+9vrKFgMeLohMuvlyQ9tTJOvLL
V2nRQKxa68XUXzIiRWn1t/D2d30pAcbSSOfoiumWSPl+muOqZsZxKaXRCQQS/ABc0rPVubDPPaCV
AoCdp1QfkgOw92LsS/WuA6y/QuMzkV7ZY8AQgBj7851QfreW6kiiGkxa22A1/fcRFWU/ZcpYImaF
N6YPIJFrJJDqiBsdUDoiJzIeMNhM9u0G/gS/XDkC0tUJLb6dtEv7v0S6vymJ6YK2JElI9dJf+SWn
l0o7kuSxU/Zs+QMaMyt3aJzVeLb/VlT97xspyGpzxYXCikl77N8nPi+rXqlWebE3u21hvlLoppZK
ZKCP2z9fYoLj34xAQ8M/BsEZtq1fy3xNP1eWlTbSXqOMN2LyV4MeNT7j/mRVX7y9iJ0Jji/aoRxQ
J0lAn1ehaMoZWHfCbFxFb7GGVzi6IFRa1bJwZ6BPosxuQKjFpmeGcEnLa4q+qKZeW6I9zByK1TmG
G7Jgw5zN75m6eJ3c4oqCafnlK8fL+YIB0zwHI/2hHlpB1L7aOk7Jj7mGxhJkbrk9w8ArUWSKTgsM
wornTCeu1YRWQR8W+SmfAiXeVgJGt5yH1UtNIU4vty0tQhFAp5LtcfeS1W2PrzFUDQlyTGshhfvY
U0xlynHVJfNs9CepPPejE5mPamvguxxoQMT0BUP0bUyO1jZBN6aHgSO9ko2CF7ggsYpXVkqaLlyC
y950TYB73QPQgzgLivIN1GEFflSLK6+aZCfJhTQb/rrKSR4CgwnHjW4sYuCDPb1O4DWIBUCrl+N3
kEsVGrmflAqx1h5kYgsJPhiFQdNFV7XRIqfGIUH8urXV7w1MToXy56Gk2C0pZ8rkfxlEotjz6ypG
8V+VdVrIhq79Eh2YyTThpGdBPZlfqbibxmdRb0WeoEkE1mi2zwQrJF1L92pW57+8udi6//Pm+FSZ
ukTP5Z+c8Kdl6zpIRU18Ujxop859UG43qZM81S5ohB/oja5xNPtLDGt8CzH95y0pKyHNDUPa/nWH
iBNJHzNdz/aEyGivRTsFGwLqJ77haA73EnIB5D82V4xiqPFj/DH4Aq3qdz5p1IflUBkAQhFi0B4o
d20Yg1zFQc8DSucpwfK8PE9YyRiB+hEdB3eERIhhtA+J1Zv8yRefcb12cf8NpLD5jHzLwbQIISIM
hFzTJ7s8IW/4VriALigEAu2HrCy7qqvQhDJQ2kx3THVIkVAJPISHkG3xEA0Prm8IiC4f83bwlZMi
BO+dymUzQEvTOSXBY40qAwCnNVB1n2B1fxHMVmpU8KkvHEECnwpLBm+FVPiF48uCBIK0dQdV6jZy
IyAi/RPJU0AD3aO9WQVXv8DMGS+K19RH6ZXv+tB+gejGC8BvDkasH3kpbIGYQC7EEYcaHR/K3XIL
hszwMAaicbkGyEKfGxaCu3LYAY5AGfl82Uu4E+Hsxk9BA4C+FL/Ng9Wd0OO/3OafkZegNSMUZyIP
QCFfZ3wVAy7ETOSQWHge5cgMoSvMR7S9bC5u9w6Yk8IqAnTOg7wDdb8GNs/nd0Q4PKFRlx/xq3Yh
RnDla2R5HC46Skn/3AQIKevEndafykPufLIUYgjAqoOWkua8Po+MJjFg6jvclneQ3da9hw4RjWhk
fTaxDxqd88Dqw5vCLjQ21oOxqd5hLnuGC1PBSc9CE7PgrVHofBPv29yKm94exQGpbgG3LMGNQHzk
59W3hjtniwUKDoyAhKiIOMvx8/Pj5XwuYRSnlI7RbUMQHl42vj7C26d9mDxkaR3xOblD5WPf8x0Q
4oAIcI2rAPIE6NCIb4z1gMUh8oyk5SiRHms36P3Oyx6Tx97vP/AR8qdT5fU+qNEA+78bHSdVF8Hl
b0ffxhtRaQEeHUBc3MzPsy/eCOe1e5x+ndFH4xL3gtmfffMEyArQgdvySPetC0eDN1+cl7cz9mtn
hPXWEA3hpYpXG/jfwsBodinAOtq+QSPjPLxS4HXme/kwHakJ8dAfV1vVGfcyVi8L+h8yFgg4vJ3w
RkJZQ2iCYC5LV7Y6rk4TnXNxDRCn3gjdEdzV+Rqu5vrlArm2WStr6ftROWSlPM5grHhUDlPFR26d
+yzGsDAvGHBSwTrQKb2SzzQnX8wNWrinWEwr3/7fTKjc2gPMfWg95TSwqiz3lQui73uGMDOZPTbz
hQe4fh7CN8D6/0Tjpm3hCkxpHTTVLzGKmVujlVVZf5y6oOm3WHVdHuKEQqPtFXA49aehePvzUv/b
4sHPb/lL/HW5Dqs+tZXigWacoGXOb5O77BHGRDcB0c4AW3Eu44KajHowg9nFx8GjywObhVT0OPk7
3UGP8en+Tbp5u//x54P7Dv5+3RQsCfl+1OMUorZfwudc6uRrVq7k29rrv+a3zH2NJviCn8oQ5izD
aGJj9QoX18pDwLHt7hL79M/QtUQqwEl3mQ9+Evn5FWFOzQU91mc4gV2I3ZCGMq8AGzrXWxgFuQ/d
REXZ1hmoDzjF9GCAuFZv+/b2z2fEgf93azUIdQ1LlsTG+t0E+mlrTXsj77KkHw+LBE1Yxk57Fv2L
0I7MUwS+OR/iW2NSvc6A39xVjxNdNxMtBwxqTTo/GWyB3O7p1FVuptrUaDBBhtmF+XAqnUckpzJ6
GVL9NdMcaY0BuiLYxvi+yJRAqpA9GK5o3ABZKHJqAvOhL4atVrKpAAJipHkN2Nt5jm9jc3I1kGN6
E7eoQMd3pmk/ROAgr7aM+mdWnAwI9aa3SLQK8ITKkodKFmgyx8R7O1c/Tds1KNetZOAnvI4mw/3L
XzB/M6T1YMZeXX3leeT1TeH3aX2XQwYypzYoFvghxHsxGCUDTYGali08BWXeTTmgZ+kZqdllvKn7
fltiLR+B/aZ7ANkVAhdMkx5kSwJqvqBiOkfbqHowA7safbI8d6RmaKt+QdE+QavgAsWZ+sV5qKVT
Mwnv368lVw8TwhVF1iF6KrQl9ovhGnF4yYE9JBWqmreLaYQwDvXmrUdCdQYwrWqRuyBkqVvjvpJR
vzCeF+hpw3Q25eeB/kta7i/QzXvkkGNKTGX0vqJhVCbdZqbW0+EqV8ZoTyrRbU9zvxseFOqrWg5q
XH6WdBSuVX+SvYFO65UoHz5dlOj7Njl28gc/NwXUBVCo2WM8qya+cSGIl57ay4n3poDpyGn9nCyd
o0Lw1BBeMTP0j5Hl7rhWivW6gHkYz1a+1xsYvjp3p4FPM3yA5PPrGgVKWXG6y0BQfFzVz/NEX9eN
rzhoVM9R/lqRQ8bHyVZco90YM6IhjxflpupYOvK9Bk89/jJqPG09PXlc6e6q9aN5p8QIsSDl2s27
QvHNxvLbGOcYhBW6y/1VZs9GvYFnU4/thXftBO6tePjzTJR/E+OKvNMC+0hKaBq/lK/MSz8psjQh
UksbSMAL1PgtuTIB/Kr/Gk3SxONg0b1A6gl0M4wuJHCWyev+hh6zf9NOJRzmr2RSIuEPK8ZPK0KV
XpqmyxYc9tJp3dSAwkmGcPHNweaFEeOb3G6loPQHmymZUOSi6mRr7EAa4dm0iRMqabq5t1nhGkFL
Xm2ztA2bK/doHBZcq2hslXEwQelIKzOkSU95CWm2C+9UlDEK5fCKSKaSqTjYlRSafjpSEb6rottZ
eaooJSJYCxnsmpBZxneajPRkEYXQNQGioLJoYd6OWw96VMA5DopxY8NJjC4r5yp/ltcKyCLS1gKE
Ot9DStlQUh8NYWPc09i+v5jKNo7RraFX0he1LxuUqAc8nHVlDhogIFNLvrGupvSz6HFHoAl7KSOh
UoExT0V6R8wqzU6vpqxyLylNc1s7tpWXsxKuYC9qylbtk7MWKSiNpTedBnJE+39gRCngkuyD11LJ
2X5pkaWDOll605YPOB17MlGzsrkDRbY+z2EZ/nnYGuZvKnYmrkymoVDF0ZGz+vdwuU7ddZTkpjpW
9kHU7Zek3qSWCvds8SwL60i92ElZE1ybqy9X5kcVvVVsGjYLet/at5RBApX+twqIVCER6eQvggq1
1DeRRROctdLAThzHeOoUKc2NYmhuo4EpUmUvcwpWap4dDRv6pieIbeu9diECY0jEJkzeHCtAcnSl
xLOLTjsyGU6noOE0w4HI7rSieGkFP27CtSRCn2KxbhKtcQwWJnsy/CFPdg0F2Svb+DUe96awzka2
AmsbFRF55VTowpfgMEmnaxv7FgBWFRaoRavQytDTXl3DKybUVyoRK0U+0k70OAmQZmY7uSlNyrx9
rQEZXcYTtZIOmNC4qpwLGuxjp/u5KoftNfoaNcBi07BbUeUQ5eypT+/FSSvFV6+16Go8SkIZCan6
AaH69mIcp7F+zFSQMVU+HcwIRYjBOMvlq1kMt6suQiaf9jGA/FUNN8m0T7pcu3Z+2cgJpuB09kv4
GMOYh8uYiLNsi60s20GlRb4Gy0uDfTQdjNVnYaDzG1eQk7dX7QzVEzYFPcKuuIPcGk8yXTITed/6
3lQzspkrveBkhj8yn3s5vzGaeq+zYizqFze4ph6ywCRjyecdBeLbbhdol2ECKEuFVJHE1UahJBeB
hdNL5QBabm4JBS4toujK1+Vq8QbEURZZp2Er73YsBC4MDnnRtkYWozmCoWs+IzCjbmR8XsE/pcXV
Wy3yJoWUQTHp0nzSnLy1ZnnbSDSS8S03r9bGYPKX1JWyjGSlvzgL3QIZcEecoub+PmLiV2P9Xkx5
CNw8ly7nVTw9J5fxXssxq+geTVCsLKn7TEegna/FZZMVRMZQSp0wdY9eCyO5gUMWqTVtx/6csvYv
6DJwip0qeVmJHVi5bNWWVy5hdFP2RICiFOrVvf6WFagQx4AFtXl/LcxAVXBqT7FycakYgYth5Rng
qI9YS9HHFRK7b1Y0wllBxQpIDYmstRwvjXGvTKfVwGrUvKrVsLuqDpB3qlyGcl5R9hKlHd3ElVEz
HoCfSPa0HzREeekXX7AnbfvYya/Gtq1N9gH9wBRuO1J3JppRAaUDKc5dHgzEqAzdtZRi13bSblkI
3ThTs4q244R4gnCohshjyH2QaLgj/m++tlPjKJBQRwB3LRfbpOpYIwjRpMYPW0HHQELC4E1Cz0aO
HqkPStTCyoSsknl2VUxMluuDhhiXOA/Ki0jRsLMlgCt0amvxuYE8xaiT2s8y/poz5gq91SFGmyq+
LxFhScQERhNf/EdUub2GhRyEso6PbAl0TotgVWvbWo4xbUCoxD4afe1ncnY7aeVhkknns8UTd3VI
Fl/rJKcBM5HFvEjWb0GMVvbeunYsPzbMrDc9mnaF+dZVBfrB2LLgy4Oe1jpFpafye/KNagBQTa34
u+espM8Gh5cAseym5F3H6zqX6eQgIdNohIHANDrKSPmdXWD0A9N87oKrJEMmldBZ1TYxLNJIGfxF
mblUutuWp0xfATBgsuJz0uqjLw1frfUjS35cynBakL7pcYGZX2WNxjXV+KX3Om3l9zK20eqbKElS
0EXU6VxQ6e268zKX3tzRTixzbAcDUTGWBaS2aUPqxVJxygbLjfETMle31JA1moTTCruBBseHPqfZ
eTvWD3llYN33maXepYICwoSty+FuisCNF7ajplHYyAeQua7VkhHjNjLJR8KktkNjuNHpiPfrsvzo
KPrWCNLY0Z3dUx8xcSjrYEnZeHXRmr0CdI374j67Jjtg5LaJvEgh+NbA2XV5L7VvmkIBuKU6ICYF
HtoqKiWkF3qLThLmBxWKEGqsC6r2wHWDsQaM8qa8xPd1/xq1CKHXVACUnmCDjvXpgtJLop0j1gmr
LkCJf0Yp4qc4arBNNCk+gJf6NGIenOSVo9ROWR4XGXh572g1tLDyTsZMOa8vt30xelEFCmlQvJQe
SZE+DhhmTKBwlehsWSqo+NoZ55m2+QX/HDn3puu4mVirojegqRH7Z5XpZ7Fviinbr55X2V1umvtK
qP5IboVSSqVCCMVWR+9nqHHYxbHyNnF1Ij7eLDl8epwj0us2NT5n8jnwygmtRjPjjvROMZ5MzlBn
lBoMspkIsjcHHOc4ZmvyIwhpeZuHCfJW4FzdRqN8qt6pCrvCIKNlA5hTORYswiqpoQUtUoYXZ4y7
yyydGbEt2BGmDESVo1YClgAWBRjY6es0AGchFyRqjEVxZcS7W4hVj1LpRmqEIRyGvStz/93vqCHC
AiAQbKEUP6eWtV6jTGrmgRVPTlIpd818zs3Xdiq2M8ZOdZwj6gEH7pjMkMnQZkh4/pUMeMpWO86v
WFHWuRY/pGuDnhMiIMrX3Kv7KgEygFbFmDRBg4CIPbi1tEJFUvFsa9mUMhpJK7ett9e89q3Y9qUZ
BR7c7JpUe0uz+jhkuxHHuFUGDnHAbUvGZ6t3bYbtCpJUGgEdYIHL6iSg80mON+20PFRzBEZGKAOV
4kUAivsOXREFln8dJLVOrsSqaEeMuU95st7FUscGOsSrv9SUfpNdmPAnTJsGGxiDXxu8nZr2SVpM
6f6awJ24bs30pLBcd/SW5Bzs4knV/lLjoJ/23xqHsA2lzShgKYAD/h2ipkodX80K8hsW14/WypOh
jN6hUXA94rCxJ3XEZ+RKXZsN0hn2aKkgonST7Fk0Vvv2qaKabbsNFMKREl7v9dvcpLBffBKrrYE8
ULsGxE4bAvViJLVLfxTMSYpABLP4vUxhgTr95dQ70Gj9DIk1WOCPMpbVLCbkqXTjvc/VAV7gMT3E
9/ITuu4hougFdFSyVtlbntpzDoXx1fTVkIy7xhpedAxodeHKGDuphxF90IXdUxXSzEWX6b4l/DZd
7QMZLSqpwKs3wxeMT8WVH9sf5jZGZcZ25j2o3E3t4/rqdo/9Bm+30oMkAYGGgoWjwzT+c66g6L+5
EZaqAOwWDDbtP8CZq6KMdboap1P3fMng3x5nKezhz1jU0amMEsciutji3OEWKxBAWGF3G0IUFrwI
7bdNjxYnTALH+NR3rD71IY4DzSOFqiA5ASJDgT1zEMOEo9pohIxueczRPTCyTWb+KMe7hGo5zWz0
/4fA6ny93OhVaLx1G3p+XROmFJihYBfEiLg4ueqFJdxZWQGftQKBJaU+skg1uS8dcHRWd9hGmrM7
U176pE2sdFRc/A0yZxB8NABmqLqg5EVpS3dGcGcMNUSk3vJnufdLw4ma8EIpG+kJ8k+UKunLMlP9
5Uj1KMOacFuj2mWTUGymhU4ohKZAh99oeZCJKRQCPnvEI+a9fafKVO+UI3zdFS6miI7iFI4hkofu
yyIodII6Po1eEqJhlTzdKZv2A3x6J296dNSpFhkMAHj8sTe/jyEEvFS+I9ZZyZuSngY4YfQyXozZ
b+JNZaI+rrXh8krH5oj/BYEFKIVnRhY7PnU9ldAscZNTe9/WrvBhit0aI6ruXlLDEScuNcyv/njz
thA0PasOAvsG5Cg9wLzpCIH8kwYnig6wva2NCkYHf+/5iVh2CnLpFu2GzTQ6hPnWuVRQtUhvULuZ
crRQjmVY3ue+tq+tcNx0AREhvoNAdZFMR4nKcJsvBYQHlBRcwwMSiOWMSk4Zshef4Gmi0vX854EO
UOA37VKLjFjT6ZlStpF+yYq7RK6WebKyvUntV8HWIQ27DUKyrCAyCAt8h/ip7lPbRsx0/O75sdUE
g9/S8apc6ZVe24FQhv4ckgMe/UBXvIrkvP7TP5gdFIgo+YumHKWiNeVFOktAYWlJajwRCSCaAiw1
k0sJwC/fVsJ74vuBo+D/ule2j08FbUHx/v+8LwsXKx0SToF0mnyNmnrpSa+U/TmaH0LcW6GPVfP6
6kf2QODHU7HMCCbX2Ko+KQe2xJpTCieP7xfVAtG7aL3a6z6EL5Dog+gcUren4xVSq8H4AWGyQIaG
CZPqEaUd37437we/9uZgEP2/lV8+iXYHzXDX2r2JtpNYdSvHCGmNwt7OeE3R6BxYZe11Yk4s0eJ0
IO88iguHsC8N1YFmqxUU2IbwPbInfMMSrW0vgbEF0761+IGyFU3ZjqXVDqmccF0Rd+/RAIaeWjC7
rvc919TkJogGhMzFRKOA78WVps7NRYo4GuFZUzlfX4/CHAX8Y/BP2weRL56obkbup2goU/3gEBtu
k3jDwf9uBXG3R2f5EKdyvRMjo9nj/MLtobcn0yF8ECNAdB2FHzSSibe2hyGKo2LWBpjHG57QwPAs
THZoIjr869m0Da8O6scsMPIWPQR83OBc87i4Jr61OX2VZf3+jh4z41GM1Xr9+vnw8M4fIZ4PV239
+fH0pHs6zVW0Atcfuvdxi2QI/y2m6ypUTkji1+k28S90KJGK47/pobijqqs9ikEnrtLMaY90K+W9
2LzEaB1cVLGCmY2NJjZehxajSJwajXS3ZCQo22IjfcnfUwTV70D2x0fVl2m6o1rgLm56xwJDyxv8
NVNDTA7Edb0rxigy9wa9JLZJOExH0aa1cW0jWd2Kfqtw59HXj4+Pu9OP8NEVJVWZm3ho9ukxvhVt
9BELabCC/xtT+ZHG+j6n5yp6wPnWpxGMdvAOWV/e8x2VDw4nu1UwWuSuHHE73acM7RUXALi4vi5A
DKjcvzQ8gOoMmb8TQlZ77rDhi44xoqs5qgTYETKBxAlN7swN15/Hx9mTvGgnXon3PLzCluAH15Cb
dbfss9tlr2A3ahEjb1KqpKLzj1TsmSwxgN8fTPeqO9x0N4jvgE8QX7e8+gobNMkDB3MNqeaGwMJ1
H3Hk72eUW3YW9z2+Zbzhj8gpBdVDs4Hn4jeIcF/vYMszrxuFKSZuoWgEIqms+joPcXRIOd+R12nc
OkJ3k1mBnQUzQlg6sW9hQoHnMT3M1Y4Kq2edsgcxl1iWxAm+i/v2ThUgyAmn8CVykmARXqMC+jDy
WIXclWAnZkrisNE7fcjMdMUiICK08Mf3lAP24MW3o4foKSNFdONbnGf6g7gk1T1664y33CNo8q4e
u9oaEdLXAlSAvhPPEfcZ6NlJ/ASfvnvxrOpef9efYL178pP8VAf9GXmwAOXNnbzrYR0HpIwxZjrU
6wI1TJFQVd+pxAULX6ckco75XhLd8tvini/yU8ZQol4Stk7BtJ7PwhLw6s2f4kA5VL6fz+run59S
pvo+WHE4qMj4KQfRkqkEyQ0fKUkhykNOGdRnCtVLKL9zMH5yLwuDn7DE8ida80wHM56tukvxAgV2
nd2kp+weJ+fyXB6iUxRvI8x6Ax4CCgHQwqsBTtQBQUxYb0tOIj3Vh2U37WLFyU8cNofR3XC1uHIX
4Ah8m/HxfWF31QsRjF8HACxQNlvH/vA0vaNU5Qs0AssUC5PlIk1FQ3dwTKfxGq92a1c/IL21IQHk
QfRwFL+t3d43AQIIkx07sGnstzyzdUcwBqLV3yPiMTiYObmoPPuKT+vUVR9Vj+TOEfKJ0+t40zkT
OpoopD0T/nrglH3JrzcgaIs7zVc92cMN25mOsgefhicUXu2DE1D2wx2WhTvxWvzLRuWXt7rT3Mke
enyOfCB2uQpP5MWrH5Dj9/95DHid1Btze/2h+Ncf3dvkEdcEcYgqoU9CjskObgFB/zz6vY+ak994
7XPvowcT5BvjA/zCo75t6GcE4nwtfoBuH/9h9jnjZi1Oe/aVD5wwfVwC9oA2hcuR53xADbkVYAVY
IHxgnu1KIYosu+JASHgoDjH4VrRxd9UB7TvsgaKb9OZ6M4YZX1WH6lB8FnxGYP4z9VGaZJC6yIJz
cWhpr2EDc2mUNdQ4tmFKcfxGcb9/5iYhlrePcZiEMb7fsie+WgWGb/j9pt3InuohWeWrPIO0I4xe
UO5UH8XLTo+w2UJiOgS6Ya8Hmv/PteL2ELR43dvyKHGn7OD6Y/G4cNwaeno+3X3eWYUOzj/cJleL
xfGRexWo0ySeQLQIDMsFNIfAeKD3xBMbEB/i4syAQtjD6NuEwpuI4J3hgjnncbzRHZCmT7Qqfeuu
X592PzIHQTtelyrHUbySODzJLzdipM3cRju4fECB22Agua839UbIWfwzCKq76e36orjlD3G0DBSc
mGDrc1bU2B5mX3quHsUNV4POqzx4/858i9oIDwGI0YOjGM761vqwg3oDOUZcKpkxeWUlFDEYDzYI
oGNrFsBwtVltIH/6SCoH4uY1gRailok4pv0JhDWo/ZIrYvmFR6DsatABK55HM8+r7zvwPmQKAfBj
ngNQhnMWi6mIKMfvPXog7RUBCmBxHv36B0gvAqHoJn6tgq9wG3KN8LFBb5bbQ1Dtln62ncOYD3Br
r9ZTF2Afx5uTwtAm9yUmQst0mfcWI8TerrbMSNf+nrP0NCHqIy1rP9YvJTc5YTBNb5Y/MoTGB/Gd
/IaeFEBgMQTsx/6WLfSKhZIdSL7JnJm8xStvle+VYN5MR+7Hswm4yA4gyD3MvLc4RPVzRE2O5QH3
D6aaGGTio2NBQTGOD/MgYEYZnmPkbVySyG134bwOCRjut9sJl58XtACJQilbgdGIPTFSxA4nRhlo
SPY522XyOXA1uMIg2Nn12K6c6Gm6/cF1K5wfPS/4jRIS+yLep38ps8i/TUBghSg2FF7T/FX/yJCV
Mcm7BfQVHo0I877hU6KonnU/fNHMD2391nT/nPUoAv3yCzrGgvJjAheSVQOTy3+XWWAj5EMt85bq
7GfNBodBAOUTRn9IU7xNmwuoDvACcN+R4X4BCDZ5iGRRfxDMN096mKz9qv3LMakCXP+fY8KXiF6o
bhj/0esoiuuYt4k+n/Rhp69I1nflV4Lq7x2O18hxQMBbqjAq32dUwVGhjyBseVO+VZ5xlJotylL8
3tewNSVMufgRoKx35V2FqPuxJH8pj1CM+s3BmrKi6obGAcvfako/dd7HCa7dWJPsxvvVcqT4nSOR
TIoQo4C/pjoB/gpzHJPAn9owa97sdZSsqJIgiqg5WbXOkNtFpJ3YHoUC/AeRCf8BX77GCIkQDMxI
6taQawHxuHjb642rXY6X0Z1ibyAm1cRf9L6vFRr669XTQFv7Dn3ChjoTU4Dhi8Jj40b8xaCS9CAR
tGStgB60Hm+lD4Wg/52yhZD7hlv5lH8WO8pRq1P7DAHPuG8eYfgvnkbdKTt1yk4KwZXMxP+fUBtH
ax2Na5L29IWCVTU5uKbB42tS16zXEvsca1XjtPJafUMwGa91fYVwqzqu1QeNbgpMTVvoO89P+rnG
+w+zPQtNqWCiPSfk8rgcvKi7OllIpz201Dv+glGG8P+fu6cgZaADUhZwYdUWd/enu9df64tk9lfp
lIAHDqiq16g2tC8RLiKoZYJOtPZj8ijDKabI4qWvtM3XXe1JUSihe9dgLfYSQTRFFZPKhXzTIMvq
xcadSAdUhMSQjdXkoGKjS85d6415MNdIBh5UjEURDmclNJ8ZHcmIVxGXDmXpR5mxjKUkiic3qu7V
6WZCuTIZqLV/2dR1wLAMqMInh5jo1wxzYuX/4+y8llvHri36RahCDq/MOYikAl9QChRyzvh6D8gP
94hHdVS+blfb5XY3SYS9115rzjHxEQlTcZvNtaE/vpbJju4WgfCZgqlRDUQ+1IDEVGR1OtbqAyIe
Mim0kg4UBQYsHMSwkk4oj7Juh/OlyChYnqk1Yai7btDOb9t83ci73psFt4aORARydE7aJqrWz5Lo
33YlETiSLCJhkXbYvE/y9Go5HPCgleHRn9gLHex9jqZirYmUTxqSzjWPm0NzbSZ+NMWqJIIjX2gq
pHROoq7/ZCBVJGOWhBScAPjJlzFyj4+YqjeD4DghDMcvZvTG6StOE2h8jfGg9wc6cYKyFoJlQbSD
qS3cclZgQCmBEI/Kels4G67UE2RnhNFvRjLT+3cA1lU6RSJkxZsK5q25sYmEWLX+tkzmkrHJWHQF
lC4bnel6QIQQ3U5ZnXd0NqWcRtXEktY07Pg3OTa6vgWhbWrM6meVONHXwXus0GPoAGEbPNVzkKme
uw4O7JnhznBPHq3eDW9PTU8EQZRNl8NdaJx/uk0kMVCdJjB1GTe8q90UxajqY0Ha8OKQL1b8so79
YCTkRRigewreNhT0d4YnpYvtXuvlYhPni2gHv9lbmCv+g0CEOSekeFSvpXQunyWNqdkoe06nBXfh
U6XDVxIJkiF0dxbgEh7+vT9JQ5v/+17w/XsNL/AfL6iOWCmIXDU+QxRdEFM7b6Z7lB5TZzmUguHK
mf37A+W/tZXDB8Lb42JIKLvu8DpxGNsa0pXuiJefMKm6mHJY75DiI5h6C7a5ME6ODocl2k8yXKyQ
ciSV5/RUHcaVxGucU0bAU0EAwfqbnePvrUYWga9IujhIdkTxTslaNFInCIUen7ux96CvzqSBr7j8
4+O/L8EPfVA+B/MbETkkQSlfE4E/rnld+xFWVRF8QunNauWgp+9u5886EfCjTgImG03YQJAzCqYy
JL8YDm3a/MOXxUfDEceMykgjRkpNNExbulw5a2lIpITC8s2YiLmJNHaLeO/VyRMADi9hrLTO4nyN
lnNiBfnC1bp9jDDS84KpwnprkHUbJj0jtXoOI7hehhzBW7YKdJrFrfWksRbuIOrntI0dAKjumnq5
N0cyhlGDuUiXsN1ZJtPQfFcYMW5lZjsK9bNAvDv5M25ijC0reMz5jp6ygSF0kYgb65RLzCJu5c78
3xdY+ulGKpKicZkZqOj63UNdB45r+oIRbEJnGpTMKNAHrJirxUimUSPUzQUMx78/88fnWuPzQABg
jbG+IBp/3NSs7QFnUVdt6ne/GGqT+EV5I/6Kfc653fpd/NYerWv7mb4qj+XRfDPQ7LwUb/7N+jDO
//4u6hd77P6txsspW6omWbxpdxr1qNJ9NMVae+xnlv7ou+t2AxLd6fdOwTFG2FbuUUJELLgTjfZ/
fJVbtGO9O6mblpgYCtJw46hnIdygpJLRHY98yhp5pusrclPNaImbCadWm09VGKLJzlqw6qfJg0kC
ODUj3OeI2e6jrc396M0u0OYwcaFT5e9SY2pK05bJcDx2aOHlE4UuJkkjFSaYgMV50STvWrFi+MU8
SpYWSKgp7T5KcRwwVq/OlbrjpSmck0iq07TYQqjxtWWp7w3s++G5p5PSLH0+zpuK0cGgmSIzpZK0
hdW/M0SxrAnsOWUQ5YzIoyHctXphJ7QYkAXwwueptjakVa2NxHgG0SoY8N7oKQChxcdAPavpzhdP
iYGraVqYdHVCGQLDqaPkEnDVxxOnfkOTnLcHS9qBvNTsCZYVckWyqa6Pu6tLlgdi1rH2DEYjU46F
vavChUPHre5ONYIclE7ickYuuPmKdi9yVy1SClKuUd3JL7KzaLw1L61vrmp7KTDOI6kvn/v5Sa+n
GbR6+Ds7H98IvO0zRa9NfSHHD065H6g76VzTVwjOEDDjrZ4mhOVROO+qrRRdZNLvzGkenrNo4V11
FO/aE7R6AfQ1he0G9XTrPTUok/otii/l06ovnO2tE+DKAKu2RG1JyguM5GqptO8ymqh0havdqtB2
gcsQnxOK3nDfNNOqijEHjuVqA4hfKBfRAjyGFjxU7dhhvtPMFAis3UQ8acakwAhAjAPK9He9nHpQ
eHumW1MT1uGqHwdnf+cceucIA5y0DkwZ4wsdgeqEPBZw2BhhlEJD2ptpFyJk4h19qUvW3RwJtLQ7
N9ohdsaSls3Jxt/UALSGdvwgEDvUJRL8QYbI8az0KASXigj5opqjuCKzZVrSj58mFHSM6Ajwfq1D
pqS7PONkzf+qrUoaJmPzSX0CoxYMoXK9MnX2xpBEwYtBVhK41Wm3gozd+DA54Bi4t4JQS3rOPBnM
LegpPPFt1OCsJDM4c6Nq2P68fazuJNRfGXqFdiS2j4Y28RnEk4uMzD+6Rh7JVepKe62PbjouTugj
yqu44IhmwE9mXus+CMZEhDbKnEXbiPpcrZ7o1kW002kzdre0Q2G2K+uFvRMqiCH6uE43noV+khMe
830hW/Dngsy0ZEaUo3rS6W+fShFwi7X0vEkTvtBEELp5wBDY5xWntKuXOgmHbUn+xDRl8oh+mGD0
WePsCL+m4Zj4F6cep49KtzeOA2Sc76mOsdZHAxyDmSq9jfRF7k/5yjO2gr9rotG/V8sfiGU461UF
VTBYDhGQ5fcSSCpCoy4tjJQkC5O7xvmA2Qsm0nd1L84QAvzyeX+LPSALSliHLHiZhn7fEYjitDca
uRgAafFSGGWoFJ6Gud0vv2rY4+63AMTHRE4CqsXefFfMSG0E+1fnV2XTYcYyUnZwkUbEi5vj7Be9
s/zbZw1F5h97n2hXmlunSXcMqJx2KV43YkulUbOVzWldrhXMfsPxmfDyYp8rs+4cM7FbS+wpcOIr
BHW//Hj5pwLgzx9/d0uRd0Zd0frZJrdWWnqUIO9YHlJ6i0aAhzTCSRFDDagjhBBeDiCmWH8B/+xl
nF9c9aQC4mqFpdyIaIx+Kf+wB/94awA6sDcbKnzY75crzfD3d51cbsUaCHTZzKJKdEdgMXDUEHan
gvDqtb1dPZgYgSpIylWSrsOOSAdXf2oJ0PBjc5EpCa/+yg2PCpI17RL5iw7dk49UtNIB+IPXUghD
urjCo5BehfRi0VwAZh5Gj5HOlSjpBqjXxF4nobxolXejf1bQADnmsaiBmaRLi9xjgSNwmoBFoBkR
E8/VXWK0Z5C6pjbRXMrc8tzXXiGAzE8QEjCRgoXQm0iH7L1DwLQzT1NmVvzNLZqeYbVrd5nD60X1
J6omNm4kcrI2iwmoSk0Boua2iRj+0Mfsrx3O5o9MeJdlIhU44QP7cpR9NOrbJ8+Y9x4qox3rhLWs
m6MdcYSehhZydqscjbX2UmRLr17x151y7eDKIcLBMXdWFU4za1f3Jw8XQpXRJx8kqKb0ofZDIiI6
Ap2IEIGVfCp0EqlP/O6AqF5Xe2p0TD0to0Jk+GaGtCgiwTD1k6svPsZDqWlOUEMK/UFulFGhEpoQ
ox+hP5NKu1LnziAOURPa10PsVSKvQpTmgW0ua3lRuXxMvzHEqdFQsAvHXHjqyInMUOXZlTmOzFXY
XVRz3gjHkJ0cPX7mXfz0IFn1KGUq6iBS+bSAZLB0cv0SpP+E3JUcl+rn2H2Vsd8l5YOoHSv/2R/2
frSJXjQNcx6C6GYmc49gj3SHTGzmFd7UEy9+cVZId4tIYJA7jhdoRom5jNl/e5/N+xQiNS7qncW+
+NDgYGOopYcwS5tbFDOHYqruvdR0pgCowtbiodZmKJjHIdqXOqETUdsMkNYehuS3PmX6Xyx9mSgq
jeGlianBsyaS1517l/5EVZBe9m7k1DowtlksHCBIIo/pK3wRjo7Vhz5k1irdHLD6viIWKEa875Sv
hvHmJlAz5F1ZPaNPDvRnBOqjxnu2GLUqxzgQqL2aeVJxZ5W9S+KAcRxus6jBjIuTlZi4fC064Da3
Ky8XodmPuojhQDtvlKWbEyNw6SV/hoZ7o+TiWmM3zJRVpk50a1/0xQbW1DFTNHq++TQ8Nx5Th/Tc
NegfRDK/OKpxdQJtqZD8UAf2ym3LUwZoJKxkHobnMtoFfTw2PFotV1XQhwjPLlGmsSFtXFGdxaV/
aFsYgAiTFVc4yHWEW+2UdRTjaT5p22pmOS6nuWc73zXUJxqOVYD/kRoAijhLg/Jdmvk67620zTRG
ARxWihzVnwxBFKWJr6lzqbm5Es+JoB0xKctIjrxo1fGwV8JcLp6bekt3Mxc2CeYJw1i17abHHug7
zzo9RpFjbJk7SEWYc6sk044k0tPDR7VaVaRLWjZkJGrLwo0PPS0usipxIiEa8b+ebD+gB4QsVsk/
Wr5BjCfYXXTNexu2j/Rapomw1e1rybBVNG8960mabXrlGNXoPewtiFdJ2teAkRXhFBEyy6pom2M9
b4g9c+Gcba3gPWUZxAThKOMhzlRBpdo8+sKT1S4TuUS+/qDFb5IlTDJnlxuzEr9fkWwiP5gVhKrl
8HuLHFl9VuGYmpRdP2oAVIThc0uUXpJs6JX1vO1ipRD5KY7xZoAnuxXlc0RZFDPqaaKJzD+9MzZg
TOd59Kz7hyR5Swkn7vIKPTRWbBILVTKjdFyJuGM9hHMkAHZHvHmF82jz9GXxVeGh0Q1mwO3M9ZAc
hVdb3MTpzjJOraogIl06w0sI/CkWr266LoiwsNh6L2r93OQxAWMccmhjC/UygiNbvL90hBidbP0o
Kq+O9a7kNMv0S9N+xkaGwA33De0zu3xtCg/i20HKtgbRsr0I76I7WdFL0d4qnUkfFnxtWTtzjV/g
Vs9ajp7Bw8DsX8WamryKR3L+rOukm2e409KliwfNq05Shd7xWSXLE9NljReyyvKRgiKvb14+m4zR
nYsmMwSMs2xpPjT1whPFRUZkWztJ3HjKZtAGHErjx5QmbK+Qtxo9d03Ngrv3HIMwHm0WtHBJ8Ma8
J7U4NuoJj6zEYYTZqfmuxCefs2PbIZomBkSZevjaZCse24G16NzXVj31bLbYT1qRjA96IqzUKYr5
tFq2iNQ7ga5Huiqsvc6DtirSYI7XM4seWhuRlH6MFWZlyiBLngtGM0/dSQWAq8kOToFewP00S2WO
WnTryo+ZuB8WTlMm6zuwTzp4q7Jw1iUtYLm8It4wx0JGXOcwpmZZU6S95Z9IkImGcBX+gpecXee5
9c8uYn7CcR2VzSE8dVx6qW4nvjAP5U9RBKAydG0KjT36U45WMemtjjWV3HgiIrY0urXRbTLAhl0l
An088fY3vb/rvHqOlJic17muLXJxbyb+xNC9tcJO6ZceK4Yx2qgRaVj5zciEdR8MydtqgYDCiBi8
PLEaCxZIGgtPU59OHEknpemM82WSlsqISxZmeBTG+I2xJGNVgAGocybWExjMMoVK9qA4zlSIyZAj
shZD0nPcIDE1FKq8FmOVspIKZ+k3r6ZG5RIDMA2RE5kzQ8/HIe9G3LBKwgmtcMo4+bPRH1sU962i
rv1pAOWLHX4EJn2i1cXCcN6b/s1QdqJxkpvHMP1ImFT300Zg8g4ZXcOqZrjhoo4/RVoCWcCqVwRj
keDkmCMh5ihPR5CCmt9gD6vNSdc+hTp+MlplIxfRpb9v8CdUaJw799000X3KD04TjQsR8oI568i3
gqoKyxI1/OAHcM5WcI5Nby3GL1pBNdPZU+jwnKo+YkgrYUchRTuCjk7lsqR4DLQV/JqNcy08RHyE
qKEjKBBi8n8u7AvrZyUBHVfLEecuwDtC+cFrH1f2QqJDr1PBGcEn4F7ZBy8gpxPWpjJGwGTS2fOZ
pMDIkjaFR+MAkZfNYRGPsqfWY48CJ6JwkPgmZrEV9KPnJCRU+6RIEhL5lJu7UnwRdFQw8qlOcVtw
WOBcGdZgNPyFaQMUcYmUpjvqN1dNutjis/nqdESdqRcRuqthpmufo2HDT+6H0q48czNzbPBt3sFi
DYCGAoBkypu100DGhP84bAJtbHPoz6cdFXGjb1KbKRkYrVJc9SxnWowEw8BouDS6WWvdBH8ThmsX
85EpkwdOqInKNrnoTH2s1xGTRciXsQt17hA4z0C8Fe9RocfUj1R0CPF7RgZiE0g4nJhU5pveBO6l
12MpOkn5rmNAV6NgHq5xJiJj71kPooSQUQY9/i5j3igBY3JN5vLqLq9nvIA+rpPWQBDrziNhbqYV
NvYPoXwtY5vmFT7aZtS2yza+ef5jrKNecF4tN9rjORLVx0JCbZsy0Q/XSbROXaaXxjJPLypJ64FN
mswmZaGW0JFQGRnThuaFZa16l58tnf59Vv2KF/nrrEqCgmaYJCmY8v35Ma4cXfakcltohJwOJQ9t
qCg3CGBuIHheVSIQa7mYiWjqmme3fYo36TA02Q5ghMcgLfEGvJgS7pN4Hfhn04A5XW7tBBWRyEHO
wSk0uGaEY+XRu2EEpTWQrlcVqdztUua4o9DrUhSJvQOpXfrqVuKU4w9386kLH3scc7aOA+qsltU0
pa0l8PoTRzDsK0Ox40rqmHsUUHorCXOkZqU34dwNYEeIOJSUSW8Ya1Umo88gX4UgeYd4VKMc1z6M
n5bMo7BaOJDwM05FirgiSmOlwNoPHSwZjjoRPZNHUdxZ8S0B5tsQ+6UeU6PGTDEP9Z2te+OUgEi/
wxrcuPtYIgakI4EnnySG90ub+wdIIN2LP27V3cm6jT1Tc4ajfok6DQkQv56d3aZu+q9O7ISy/t9P
x1e3/l9Px51sXOlDx2DX4ukQnjznDD6s2fhFvamo+lViywupIWd4SBrUCdopAvJyUm5j9e4JJ0gB
PLHgwMggYYIemCNLuzWFuEwCGc/XfihmJavBhPeaFze/ZYpMnyvKWSPcRdM+1+l77T4nfjdznJ2k
1eSJZINHcFS0qOi2Mm51x5u0oUeUobbV/bPcYvo35VkAtkQiZ0brtXGondSGlEiWFAETfhA+97xu
Nn0vl1Xwl6s1CEr+vlqWTjAJbE7M59+bC5R7nVSLGFcDYePm1Pn1WNeIVM+OGgfztF3XId2AY2NM
KmnbxaeyHuUbEjW7fNZJ87Cf8abY7pgCJqo2mJAC9wToQenWokUQy6IbIhGIuOso0ZtNpOPYp+nN
QsaI+mappIcciE+gCTiVPpMzrVEpfgpesBzKzUzasrdFaDJu2BArTHtLV5ga9cVpT+FjJiO7Midq
uWiwKq7reln+FtskD0/KX9dG1clBM0RTUsy7J6lT8loQU6fZqgQt+pwsImh2TjajCFI0H6bsTsye
JcimhNnMNSDiqvhp6UgldCJPMWNrT8Nb1dImKFAoEOS9iwLy39nJzJnE0Ozft/LHMZY+MD/hCDAr
vB+Vgisw7JC6+tzP4sPbYP6QxsIq/20e+ePnmEQiwbtRTAUP0vdHJtG7PM7KNNhq7BvatFNPUkf2
WX2T/C3EEAWHaWBUv7zWP7RBNVmTRCyxBBSo923QVvftOG1o0Q1oD7u5+MbW9qnrmhVYRgAJbNXJ
L9DHnz5SI4dJFFUDr92X1OiPNiWoAof0nDx4KNJBpk2wHFHWRA1tugX1zy8376uLd/ewaX9+2t3E
vxZs2VEEgMhZ4EM0ZUXuDwJvVigRLy3dUlanStmaNb6PiDkL8DJNciZJ2i2LLpwIirJt/JusXNvs
iIleEfRni5mqU4ACy7IHD9NnEIQPImeQrkGOV1wMM58ELTGaFrnPkTx2MdTbJG5KKIqkFki3QdpS
XD33eF61hAmd223yKCEb5ZgNyi8EKXF+c2l5JQKrKfBIxgxNucVWHbfXQtImlp+NQ+HgyAcZVEDG
pml7V6/YihVnf5sTEt0SfyXZ0dVtvX1EGqffTPzq1SbMydjUrAJ1QzUGqjmy4qnKqc1/b5Wt0HaL
2FPnevVclpfIQvfpM/XnO4mRtDWC29fpL1+50H0kynQNmkmJjsuqm6lgKKe0tYjVpF2BcEPQ2CF9
f5GOcUe3Il5xPq2Qq8fcYt7QDmh3fNTerQZ90UQYX8NtBu3cuhFF09G4qyJCGRG22Rx+cmz1mZqg
uiLATuLH4IJtPLwnsboxOfsbavfqaUSlYevyWuPBS1ceY/SUXShsV0KnjEvBxlmuzG1+0wA1//cz
9gP2HxEBfEkROQUvr3SnpVAVOTadKtM2RrurZWQvH55lLRTbnYeds4Xj4hOJge6nVjili9FcZ40a
0NT4UKE18YPkVWA7cA8eU2kv2PUi9U5NAy+EJVAS4l1dqvC51zL0Z0n7pej7QYxJ65v3fngbEfdZ
d4uxhLk6YynVtnTkl+4ylwjJxqnLsWLkJx8h0q5OPEQyW5F2zM1f3Gh/jeslacAJaSKEbgIg1Xth
WidLmdICat+Igj8pcRvXYTJTdcQMpTc16TPGGhIosq7FTp007rNL0yHSHioLvIYG6ycsx1nRTIgG
Aj3UzASRkZciQoNKqO5oBr6a9Ov+fbuNYR3+c0X5+s6WrAHyNrhq9+uXaQhmjy9YPCgni2YofoId
W7p78EDDnn3U6kSHbvJlvLQf3K33mm9EQgjWrAT0nOCvE1EwcYGpSsv6zEkNeBrPtvVmoPsrsKGP
45ec/7o3D+Y5XkhHZ9nhAt7zEp6qd/UUYEt/zw4p6yWWnqX4XrwX0AT3CWMllJMYdjYhxxFmBQfz
CbUVsWxmMUYdkraj9GI+/Pta0Gj/+2KYlqGin5H4l2HenRmElg6gq5XiQb7yqGjJyFDGyEHpKErv
MX1DaAiPzDlfJepkonXJk/1oPsE202uBdGJV4x5b1kG9QLJ1go9enlY3ek+0Xypwh0gOiE14LeVJ
Bn36kO/1G+4gGMDSWSKuHtnLrP3QMJowo986CDZxlr+rN2VtlMN11fE8qS3kfoAaI4twSAQAR75U
RCZsiGJ1sAgBw32sCKufohGJT0RjWTMdl8kx457Q+b/UnGFSIsYrZq1EfPvI00DGjdRX9dMEVxBN
4YUI7/nZeJPVCU1Im/NEOoY5KUp0olDojjnDj5sDAcvuk4ad6F3pxuKz88HUOztUZ6wKjCfw1+5y
QtUfQ/7AOWJe0CKbJyMdV+qDybzfnkJNk5kpwGFhng79wSOMj47IyL0i3StC4MQTAW9ls6RdwZnJ
AFD2qawAidgn9wFl65uJB5Dz25ZORAnKhuKpZlYwrjkxIDrjRthT60pyfPmZPlZnxRxr42hPR4FR
iHuj+a8ytLv1F+0G2AVlFGwK0hM+CYtHvN/jkMQRidaTZyAbEzRG8wFLK56Vq/6WX3QFO4cLGgN5
Mme7qJ9QCwNk8vl8IAoUxFwBD/kw/R9+w1j76D/AxVW413Afpyvye1Pg/C/ir1Pn+xElL/O35/dO
ooPbn2PGELmJPne6lUa3wbHjopH/94siafdF79cHkV6gcRog1O5rE/mj6umaoNeypow2dWAySfxs
yXgJpHAu03SQeF/TnMlhBL7WboiwLpCmXm1aU1WNgVFyZq3KvNQQF4IDI0gy90qgTpTMeXDFT6Ww
JhpdvBzihJvgwzOqid4zykD4LOPZMr2ljeKRduA2VsNFZMnvpYXWojQfc+UiA3AGVK3ICHaFW0T5
4JCcnc5y9WqASxuCauziCuO6IlPW6+W5XM9dr56G6IYso1iIPD0qOTDtIWMA5cEZTrz3BpqODWvK
EmoKDV4CAEa91XyotrNU1BvYpsh+TPACyVeY2BXAEzf7IPZokXOYdIxF2C/+++e42SilvlXhu0RA
IkyGCE8SgTIS9vA8uYnhRfFuVqrMo6h+iFxxZTQEgmPTr+SpYZ8qWkM0UxedA0cAP1xCkWX50dQJ
g3kVks5CWGMNtFFUkNOxIlFw9Snx3Yo3HZIXvHgLeyqWtvb7FyNnUG1Z3dygQdqHc0A2huEsXesw
JCDm16r8bPp4EiuYbjHS0biuHAtQDP3AiCgyoT7G0MNL93HgZbiADhI+ojOlCZVvWU8XTTHOLUT/
5hbUetIy2QWDAf7ol3Llr3MGT6Il4jggOA3igabdnTNEzSxSh8ycM9n1o7chXaCe5vg8lF8+SP9h
b7BQ/w30Tswef8Uh+WDVBOLvyq0akGjYd88p77RMe040k63JcK/l5Q/w8uutM0tTYaEA3UoyJMIw
IU04MoGh7VOe8RbPcOluLAOrLK+NEx4aBEliu6SLkGlwGvCxIYLU2CRTbMPmW+KQwmVLu46WSBZW
kwydmV2zMBn0GDRi4w1hJgjN1AvjQ5WCJCZFWZ9bzYJMlXGF2EqOngkW67N6EB2dFWCjKdn1MvmR
DaryNEen80QvMYLY5iIaqhgFK2bGi7T/Zd1Q/t5fv13Du/KsI+/JrlK5OxKJQGcRMbgRzSodXc5M
lSY1LDZvouk7dEp59sua9ZdYenhQYPOjXhERrqjW3dEJiL5nFakRbWLIRZ14NBEvevB43B5rBYDU
YU0qoYmKMXVan+wrcSnFR7NBMAcMT78oQ+9OviU6GgGady2OjLxRZlGNC9WQPgedQM1LyVtW+9Nf
rtsPy+237z5c1z+W27ToDGD/POTtbEAawI0lad7e9HN9dPFm2RMxNZPfUgm/Cv27yhCZK6davBay
Qgzv9w+ls5O0utn2B3SbD5z41h4I77l9ZoAzd87T+jGagRdfGkt3m//2tn2la99/uKVg75AMTiPQ
c75/uNw4foastiVakoOPlX3kdcURV3RgV5izPjPHilzS+CwQ98OEfdKVnATLeOczC6GvqjsPBW3S
ngLVV4KZI3EuhujSAqiseollcedF9hyS5aRUEtBWtxicbUsYXsL5spTALgQY27/++3KYZbbkoQuq
OHYQ+Ij2zaqjadMBwerFFeSusaq/k0wmG/PSw4VYfyaV/csjcN9mGJ7eP6/H3ZvTVA3Mpi4PN3Q1
Km/V8bByRg4LWIPzPhmL2S9qp6+6//sN4CijIGBDfWyosn5XSshm4DlBGAYbn8QcE9O7KE806dYr
5TgQFz4pprrFYCO/KUzzchTktYFx1bsV9bkPTq72osbXPL7JcAgSyBHIzj1rUHDrcIrzeRkB1auv
WkpJGo0M55emzF8OhKG99ee3v3PINY7VFKah+EMwt8RElhlIf2E5rvYytWCcfgriknwvq7hi7CJD
4t/vqzy8Gt8v3ve7dffxoS+aURXrDSXKe5c1M8ez1koBEzhnkd6lGIjZHjOxmJg1FnTj1YelmSrX
Rr7FTjt61Yn/1LC3I3wy3Pd/f7cvP+L376aJbJjqVya7gQHu+5ulKF5qJHYub+xtwzjJfZUoK4gn
gRCFazydt8GKhPsatTCqDpeTKXRCVFTpb7fo71qV7zGktZsGb7l43zc1QifHkFAlZ2LSPqWJN3rH
HLKx14+//N5hpbj/vSSlQ0IyZYV17G4ZK7KgReaDbqYHHMVSPzdXUN68FTs203bmbjE+5ZnCPi5S
0P+y6/ywjuHRtGBhWcbQHxbv1jHDlPxUKTuqBkhGDZplw6u2mgfeR6i3Rh8wgwYVCG+O9Fxibscs
Zx0zJ3KjFEQDtnytUmpODTRKN5GUTS5ttEpiyksIpNyOdBpOucnfEn363s1B3CxEZAie6uC5zzAK
W8R5Q4sNciS6jUd8MnqQ2J9n3hsbsQA9HURiimc87adKdiCVccEwa20OsGZz9st9+HsPw8nAHTc1
A1SP+EVD/mMP66U+jo0mr7c8ellDhZGTq0e15GUrARhxSzDC3gVpzfDd0TD20TwwILIKGWeM354J
+YdnAlWuSYcI8wt4tO/vQMbwImlqdKycaWeIiybWrB+9hzvvhWnqL4XjX9Mt4o1U3LpDBLOlytQf
3z+sCuSwar2q2oj5m1/C8q73CRNCpgTMIwsIfhTiRkTyBji6X665OPyQu4d/KIvpiHHxGYPeNfNq
o8zlXKqbjUZqI0x5xhPDEan3CcforjHozoGEmJKMgnODPPfSe21yMmObkLHnqtMqiJY5c6epVOK4
YaEPCdcRrn29TfOLCiINvHpMG4EuA0ad0ZBvJBkXq0pACw5p3nxceYWI20OZ1/knpTHm/wJRhO7M
RVQJmZvOSsmYxOZNMNEUofU1E3HimyMPYKBSoChsVm19sdTVkF5k6weSwWMMu61xI7RTro0Ji6bq
PObM6fvkUDdXTob7geXpO3iP1n5/GcCWsKw52TRiv/RNY6c10hwJhRkKX7TQLjHHknYUGYd7JQYy
nBo2HHsIIoK6pfnJJIZfGqFr2tEZHquehxOgGwPVHJIoh7z5IV42KsgJUlsKerT8mkeskHplZ8mp
xn+7qz/dVIpZUsWM4Txyt4JrdqXXSkNyA47JlTs+P7TwEJBH/LJ2/bRTqCYpRGi9cTzxBH9/cHPf
sAQtbMVDDkonP27JER0JaEPJpT/UeCXkDisCALFp/kDS0/L/8ys1/L2kaeGrN4bz2B/rRd0bSq4q
+WCciyd7dMrTlxzfw29meumH/YFf+X+fc7dCQ5Otq4i02SFOQlyZ/qL5xFzAPBKqY/MSowKYds4c
6TA79v8MDxjWBnK0VZH+K9vD/Y9UgyAObD1g2hGSAUvCM8FGIUkqSBYwGhMIiKQUpSPNxmF+UKCW
/d+vMmdmQr0NTAqYzO6eJU60pasLSfCgX/V5dxN2OPo2GPMu0du/P8n4uyaiJCMbjT8k02La//1+
Slqhy5kS9EfZfRK1dckhNiVe2ZNWcgOeb2fNWmEMHaBUl8OA/eS/OdlzXtJkpCNn7roPY/oAd7ps
N0U7p7WRlPPqvTs4BrNFDOx0PeWZNDBi9WP5lnYbJATRWcy3rb/0gmsiD1cWkfisec93yYvgfkjZ
hdJdYlzHZJ2SDOWqw3QWLZ0yxgqaR68ZqjLjBbmQ/tChJsSTLZ0cLIz1olh45f9+K0wDRKxELYSn
nSn79wuElD0joRfX7JY5/sEjd2eF+fugT/99I/6akdBQGwaVhkzqozwUyt8/x4prufRtNr8AChlR
8geLiB1qDWhPA+vp35/2NfP4vgPxaQyTRF3T2H/u5811Grr0rGib9GI/aWD/e5rMUCYull0p7GzJ
Rdrg0096c9FuKgjxQipfLW+WltvNzKHjhFvemeqCNsv1dpLaqENQQpHKO4zpRr3kTlTDmeT1vDWM
fZ8Ii8zwV76GLxv7a0ml5UCSQE9IK5B7TUFecbwzaVqR0CnI14gxY4Lnqx7SSbxJwRzGQmyOsFHE
ieRTYHnDYM7dV061DlWa920OWDZdB3RkIvgOsHVnjbm07GRtGSZih5StSvkPZ+fVE7m2beFfZMk5
vFawKwcooODFomlwztm//n7mPtym2ALpHulsbR31aYeyveaac4xvvOMHpodDiEVXoA9JP0bp3LjJ
PpRGuuroeZRkW7jlYvRWVkvwSPvs5RLCXyBNfGLVflzD9lyjwhXl8C5TQRMDK9DTUyRDUSwZiYrO
zz+Uqf5HQf7lW3Tz/ClqxzLWtdVeJQErR91rwlgN15WYPZt6RQqbG7zHdGYRWC+0Pl/GtO9ZN1Yx
pAsxlBwUMH+81LPLlLSmkcnsuimEWRo4jX6N4KoXomK7sLDMEVCGAgAxQRGmzSxCZDzw2aI4OMpk
+XQn659llxIwHoYTXWpiFTXZd3el00ilLUuRPVZQU/2cli+FY8gDYr2IFiPoxAfxNxwa7Rpp1RyE
ysLso0WUvVGhP0ikkXiddpwo5QoOf59GpkmKH8Knit1/8mgFpwxpb1YC3FJQTNN6cGnPhswB8l5B
wd44QvbS+aMdRNIqZxqTVaitxPZeiqPtiHcyViob4GqYoK4rGCKEiW/Xor7RB8y6fMFVtGGRKp1D
ZF0iiFTNOg80mT19MTBwUibKmMHLAc8giY+pgUUv6Nx9FkhXATE4oNVWjZ+RiDlipF1zxdrUsY69
v3z2u3Pug5Cs7n3/QzbpeLBY0ozo6Ta2wssAkTWSUPcBp+lJkQDUwQInX7RefPRrCz9KOK9Ml658
pZzHEKcC59K9di4bjQE+q1IgHWz64timymlMpjGXhBmmNm2z1rYlCUop+l+xIPmSOAA5krcDk5kO
0w3RDAy/ui6gbfnusZEpenB3QgeP/k3LSL+hhHMta+pMrjIRDVsQLagS51VX7wTVesgy9qlBQ/A6
k69Oie9kfuJQZ06pK+uhMBeYY7La3cnSBvb0MhPpVGGGNkt3Xo3dzmcCjHx4HYilTbLhWab52e7i
WoG/gjnUq+dV+oYQjsKGllLUELKCCLxZGURfM0OeZybjtezqihppSd2IKSF3dAFB9nDwDJ2hP4W0
fk0hoY8ykXctMiXLjTG08FNqW0G56ySDx5kNddktMvMe9W/IjUwXNTH1NXd+cvGkJJa7IcGbGhvS
TGXwiB3SP6gtqIBkvGfU5GQDZh+peu2CVTMqK7RGs4p5kxJaINONl8j7G0jyzMATPHWFP8OZ/Dck
OHSCxxfJpcrGjulm8qUynrrhoW5AZNKwScunPmXqHMtEgEnEvv7pZGSrmVy8lRnI+SQ5mbqwGAUk
pepRughsHEoxWbT9sCZ2u5kRKsr0l0CmHNeQVtXPSVMxBPTvNSAYOs7psMHoC0WQEKfIBBGH/LWP
QEeSikDQj8i2N0qYBJqbqGTQA9u+q4BHu9ikA5hGfnXO85iAx2qhtwyQzRSHLJ9vr31QiIsvU1LJ
sQv75s4nt7y30PtjMKqCxwFhcOHSLDzS4jr4YHVMHlClfsOugXtHfBEVbxLPYtsIPJT6yRJ7Rl68
Z0Z6YYe0QlhsG8o+l6FsYlrpwb32FkqYYh++VqI0T0SC/yquAxSKOV5zoLyJa5ADQC9FHJalyY+Q
rnHNzF2P/rocLoJchIi+U827uniopLdpk9szdKEMCklpxewTZisLo7dsBYjWWhQhMWzfeE/M96wy
lhW3SvCHO5d2VmXljstNr4kRE/EU4RWndU8zW00J/YpxhcBvTiAK9cS6yCSMNCouN58chsbcpEW1
z91423gaOrOgp5FnLqXJnwdv1suJqqWNPdY73Yv5WDO+H0QBdX6/UGqoTNqdElhOmpf34RQYLzLX
1JVjkZi7OpF4xZKHaIrgcf1m7+vVhr+Ha9m3GgTF1K0Y2r5U+HRkb29o0tYDVxTC/avR6WSvYwWQ
T8u3kogYAPJREsgLikbsH3l8UhtYp2Oyaby7zscqkwCzTQQ7SKslO0fbTbOtmIQPeUxqCjqgqUNb
N8PFsEizABjvRdG26/RZ6cJ+p4Ufeu+SGq+1sNhY5I4EI0Fy4ZQDculb4rRkmIOe5Yx96JSoqnsR
+RILN6JFXwXfrlJdGCxffhLvmzx84agfaEJQ1lunsC8JpkVd14zPUnVoUYmT0cVqgxIqihdM6PYm
380cFpQx3k9S3yo4yFK6Rq+u6dm2KaDJDppNsJo0NDYS9ZOUiPsI/adIkRIzRg6brUyKGnuUlPWP
D113X0hA0Crk3sOLVhsMoeu1lVjnSREsKzsNGAhPMs93yAKKF9BIocoyBs9QpQpCvTCVh6j9KIRh
XaqgABL/XHp2IJl7sgCWVdqeTU8DrJGu2MSfNKtZa0m/DNzGGdzjcM/wcZ6m9UlUAY29aYp7p0e4
nHvFxjMj5vfo//G79HuVfhM2vyG9Bh7Xe7YoBNdkDc+VZQnmDYzhPGf7PVM22qbaMcqfN+3M2kzw
uokgJ8/qebp8YKe7cfnjBn+KTiWcKWOY6Vde0mU+e5UeJzwetLgzIC6CS2bqyrTZUYEU4//X7aZs
TZSrdx0UQRoNswd3CjIEWYjTiwNTqznTX178ncCK0994CFfTyeWHiXNokWMJlPU+hlaJlWptQTdc
E/DgcJtB1D2IM3VbQqOrHb5Cx3wOn24dOtWKAd4MqcYMv4Nj8M9wDcR8JjvacYqUDPfNjFLWvj6S
2zr/0PiDjwR9wHSVt2SuLVNnmH0kNrLomQjtj02ivMrgDk5Eu/YlmdCMw1rdKZwtT/panS09m3DY
eWRP6LvAnv6Gjn+b2IPT1XjzCV/pPfufV1beAefbPCACpQ/KmzGbjpSDrivnWAMX3NNx+bAhYIGr
gSQGcy+wP9A2HFnhR8wV2CR5V0/5DDgH/8X1digPLuwNS7M93CqtjMqFOL/Jdhgg78Oim7AgyLWt
047KAAwQzLBqUOV38cXNr7rnL8NwGyu4BxSIGi6yveCko6aUS30rue8hZC3ARaNr7TQQc40UOG7L
fNUkKVROsU18RPDZfi6Pvxn6b3fqN7umVhm9NNJoR0yAaxoSYB4ANVMvcFcDckd/Ppz8SzFu3hTj
ke8rfiLJ6QXLxWJCi7NNWkK8dhRSTSOAr9pkvb9379m48pz8fHTpmzyeq52681O4mT6Z/W96ljUz
r6htmnbfyRfuKWYTFAqROJ+60RK+Pg/bGmVR1ClLenRxjExT2ofebspua98bACsyOs9BhuoLzwzs
6yDYfXjnrwPpQvnhq7sueiwMW4Km7y6Su9rt5vi7DUyQRILAvHuEATTHOmOLhNR5Jeg2NBIR4nE2
ZIb3qisbj1gi8t4kQXckXggBFWaz04S3It8KEFHQY7gBkIic4Z1wnAy4EYkTWAx4AoFa8Fl6R6Ht
jeJMR1aJs71IvZniZTRapnr8ycRK2ZtgqH33oTEXLob12IztBk1r/yh6fLn8fVcA3KI9yNxcTU59
QI4J+1hLYWeKJkzW5hKJBrlpPbUSu2tavJ+mmyshb3wGVyMYvhQcnV+bGyF/NCDokUxI+vpdp+ZL
T3ryo4Ph3eU5UWvkLaNjr3mTxFza6QTfpTL29tKd1c1OFt9i+HIxZJPM2jTJg2LR56eNrsDIFMjN
mvzvkvGUDL1jyNq2x586Bm+ENtZca9w/sDyM0Vqtr2KazEt2H/jp7aHCSylfK33RYQozl5X01Jw6
hg9Y4I1hGQ77pMtWQvqUjDRLysiOkQz88hzKtCK+Ng80TVFAH9EcsxhE3rx0gx4lqlWCz+vf/LXr
VLP38SydSQbl+/Rbp+I/lCQcDCWkKjMDVCA9fe2LtIrLDtLnYMCvl59D9vlTQBzC358v6rO/8u2i
/jnOzUUZQ9ZJo9yoO0Fj55pfKFuIPIoPfmMsCktGAipDgnwS43hJCC5T6dypB/ke0aBCDNRMknke
HHNYCDQeAp9hEjMTtscZoKRGYt7z7gO2T8+hiIfVJSOpUZDCYyxiM+BWJxPDjwKzsMntSBNAE2yS
UXPESgYmj6oyjN+1/vHirb3hkMfwJakNyVo7FY2/kF3vGMbg5F1wvVh/BWbkOc8HYIEg7Rb0/RaS
vx7bC4l7YXB1+V5Mc40yqdaNOdqFvxTZLlWmCSiwWltowTygNRqwP8sa5ony/+ggT7wqRh8SjDzZ
vBl+VEmWKYKQpRcCAqCLF/On53xD9+iXr6Uy/WBfflBZUjVJw+QAX0Ji2vL1wdHdvM+iYpD2gbyO
ibeysEUqfu+kR72ujxmgtGbCbFYgKNnr97yMEa7jpqiWVQhfd6wX/hgTLx3OVdx2rJ74QYzgajSm
XQCjzlCXKlm1VMweHmRPWkytCquBhL+hOSUqflZSmcyKrebw26V97xXeXNrNOxGk0ijFY5RdZGIB
rgpM91MPI6lfEpL8y238vsIyGyMWStIVutFkYN8ca1AquUuLbDiZpT0K+6G/RKg9mr0JmFu1m0k2
u6zRAOOx6BFM/fxWTs/Cl9+QBQ/lNpE5MpQ+sChff0N1VMNCxq+zIxHMjTeWdyCoEB+HYiwyHW7P
bygd5b8PSAeKwG/i/z6HL/+MNxRs4AWuxOHkY2Ptg50pH/mqB5odxE9CS6krzVtvp/UFBv0N+w7S
wpJhL0GWRGA9wMIojB1c2JKdAVbY9l4ZQEHcudW1jp90/nx833hLVSJxYVy1HhFYtpzs22znV1Ov
Y9lE+fLnOziVBDd3kKhu3VB0cp8kFCM3dzDuAzEfq3HP1hORCqpIIzrXKevRXGSs9/PBqEK+HQ7/
EqOTqWOOLe2Th/jP/SsFIR/iAN26G61U69AUpwEW3dRQjMZVkc/7k0GCOoE2vGx2KbOmJwuIkFpi
x3/plPSxzSjSTTfuO5P/+GMg6RfnyHpgjphE9/VINoG7bMt1g3UGnZqYvPsJsrll9hr1+CAJUN5m
h15599XHJFlU8XFC7J7x9IqiIw9zMk+k1jGAZNhd/JGATNtMufShsI/QW2Yx6SSaT5IFQNV227RQ
6BZlhqyPQKRwGQfrbKchTJKsp7EZbBgu/h+r26kStm7bH0nIxsLsP0OPqJDQe+wf2QQZi/Bu/JDp
ojsqu43GHsItwnJeFf2kwviGGuN/eM3eFWyCBwvjr3uloOn6rUJkW38NJDIAUGer1quq3Jmm4+fs
g/Fz78xwx1yC6ns/IIE/S6hn4lld2XFlA3AsyifwwTmYGX4Idi3CJjyACWAsqDfbYSv1TtB/gFFD
+4pr/Ew/zuih/lO3Nk4gf8Q19NjkLzIccs3lrbAzyA1y5VXVER/kriqWoN9kiN9IhpKkTxp/i5eP
wCBsLl8fVU1IrUGQs+IAGgjGrTQrhhl7CvPDuPLLhs/pUblTgVm4cwF7OaXhm0+OBLwzjU0dfrKO
3qmALnyO27v788uT/b3yZyyjizKvETa9b6tW5gpRKwXoYlgW2tnLpZ51145wgI9fjvNdGqCjDGAA
hM9Bn4COX2+Cagi+HitgdEfoTqEY221L3DpPiHiht8HzXe2SVT3ckaFnUPWbHkT+kbgDAwwwqO6o
3/18Qp+ii68fkC8n9Lkl+ueNrsuiC+Sqx7uDcUFVrkW+dIn7QF2ODhPf25w03BQQcadF8Aj3rfBs
aC/TwF8bQdqc2hEuxXA19cBJ9hkoyF6WlmbdLGSWSDeWl1PyHZqvytef++KhHmPebdJHMENXRbcK
yuiPJJGa8WsV+7n+f7sweJqsLDIZVbdfxtELQMCKmXWQhkAmyh2/QnA2VGg1zCSZp8DKKfqaNOQP
9sKWfNJq8lj08D5U9CtCg0XdFvAA2UdVe80L7EaVloFMW2OsSW5rtV8+rd9dTIqksgJqGtRaZtK3
Zt9OGQOtqrThAgR9dn3ZN87RI1zkzpg7u+WSXs3mw1usFr+UxbJy+0G/OeyNTqsI/TgsFHG4LPb7
F/J+1uv1u3Pa0dOYb1Yf3ez8ywG/LcA3x5O/Pv+tVff468xgF2PV0FaBARUAIM01wZhcPQSd/EuF
8el4/fIYTAc0ERyh22BPrdxcYKzHai116sDc9bo/vhyjFRRx6XK8hMf1Wn523nbJjgAOOoWr3fKU
XB06Tq/ViZ7SR7A4n1lIStILpOfHn9+771rJ6bz4FioGHwKEnjc3okGMXsRlFO3Q87Bwo5iU5TPh
2RlsTzTPGcKg+AVTAI+f11GOdL+kqFvTAW5vjERQIaNoTVP/N+Ltnxe/j+MmkTDUMcMR1zVIUZnF
VQc0BA6AcPm3jmRwaxrf3GcoxHtO7LHxP/LsuXezeTyBDER6/7617EOCRgLFFhjeuJTTbvnAHKaE
3ZME2bmIx/uoSp/dATuP0tWQTMl/ywKqKTavYHyzZBUFuhNVytrMhoXuGc8FBuZaj1YlcSrugFkV
jFPXXKzYP2dJtmsZ2univec/N1hD1AiqZnqAcuGDIY1yOpemuNQAFaMaRvbuWGBZeqbsDLxTS99L
VrKp6KGO/cKwoge/2SWI+NO7nq5lnIvgKEiYMvfIisGfesyEOvrM+AVCmhfglTCVhu4d84Nw5GS2
frOJmmIz5OPW92RGFUb5y5fh24rBgyLxEQOCqCFlVG9qZKwFSif5AEsMiawaHI10aMYXHotf1cff
9wLToRQDuYBqfKo2v76cWR9bDBM1f6eQlOvK6f2k/oqUZIrx7b10OSmyumyfNOxYi2Q75RcPZr34
5c2Y6oBvD+Y/Z3EjWUGPoShkZYY7ufyjgAqJ4mgx+hRVDwE0YKGU5qjTRHIOxFPOUHssGuYK61Rc
Yaj85d5/707c3JGbjlxo1S41TR/vknhTDecOe7afUq7OaviJ3r2ZXD3t5Zfrn37Qb9evaUjPFf5u
HAhffwXB93wvqWNU1MOSticQhxjdd0TeNYG/UP7z4rGxiGdJGfO8jAwO+Er8fAqU87fnQOkPRYl9
ISQXdErTsvHPx8FIGS42Bq7d2HN6Gn2h58ARsIonOd21f5p4C1Z8R45s4p60XmOxtwU8SC+8KBWs
saX+IEeWQ3TiRiVJO9+b+lbZkZzcrSXCLfy1tHLpqgZOth+UbVds82CRUcpCEJaUP17uNHe6v2/J
FUsYCImvZX7Oyjv+qQnQifyT+QLLBx0gaYuXEFMldJkS5CMgJUfFoLMIL9G4LioijgD9UalXd/lb
eu2yTRHel+nOcD+M4AAciHlFhAtyJfRgeFeNRWnzpBaOFOwUY1Vbf5KDRkqbskO2Iupbk1wHeVyN
7dZNHFoolvtQvKqM1PjjpKtmW0XYKNaKOOxWWHiEBCVHgBR8h2TsSGF10ZM3XTy644sOm07GaLoG
EwqpSyI9mcBCj3E3XPz0fpD31Z3ILrirHklj7cZ5chA6adYI5IQNvADYHhPC+XgZU6BjIpmBQLm8
WF0pzLPMwVvrXgvLiuaUvBE/KieYv4dEvFtPGMwZe8L3ZVshA5z78KRHQ0/sMl8qEIkwqZLd4eGi
nWkHJVm76yFyIA9ppg0f0/XetWQfQZI4WjCb4QW/W9UTkJxx1f/RCXcwbeWp6Fddd4n4POrRW8Hf
FDvd5NSBJRw9SPkxuIMePwPFQcU/AEoAb2n4r2kHfDJdih89tVkTEg9GaktVw1ruE5pybPQ+6FuX
xSq2XlFL8FRtQNxvImDwJFdGky1EoVPDdjNj/t1ptkjLGgEfMcW2Cnif9QH2/S7Vls0j+bpxw+FQ
/Of5Xum2dcn6AWYoyuN5ORImwTLxp3oQl8JRYEBkzSKGrQ8ZcvyZ/BztxCt8nA78Jd0mMp9oyGP9
qnD1Lgu6fvJcn2jd/T0HDVJHPWcfiT9vkpnY2MRnNGRjkGQv2JZgszMOGOr4NhFlG9Wcje85cN8n
YoXcYN3Dv1MW/OA9YgSoZeWS7OqitNW9XN+5zECa10h8rtNnmtaMwKnSm2w5BjuIswC0kOzyYBsC
4X1Gd2YbrNNADxoch5iVH3k2ttGels8i8DYK8Rno+xJjmQjrRNzK/mHo7Zj0leySQDprCz65KsEg
9WvRw+K2ABthdmuwnuBRzKNNkaNw18cDs37oPghntpbodC1dUP5INZ4AvaXevrED8yidTZVMCKiV
+d5V77LezpR3IFd+aSf05hmjEbNaOJiQSN151Q5ZQhv+PkO7fAIrV7sn9tuCcOqFUxnoqFJ2oCEH
YwUuky0iMoZpdUKBpkVPprECGtiR5FOkTiidDZGMuYldfYfnWGVKAKDLBQwP6tbsoX0VBCqrM4jx
IxGDwLuVDbRLQ+yR6InNBLNleuHfMRj3+wdV1TF6omfpIFujBmgZ9psZv2q4NsL7XjrngKo69uqu
9xqgdBCWKTbXjFdUq++K3SSsYcZmvCiMWHRpV6rXpjpWgGhCFdobv+Rjud7rG1F4Kh5T99i9eNrC
6zcGkYwaaZgHf5dUcxJmjtF9OG5SJpnC3LP/GusoODabguzj/invnoh+Qn2kP1aOuc6NmXoZ43De
mmtZv442o3icqbJTnlzQeI7k7rfyRtD/sKBnJEoX/SXZxIETeTZkoU/glndwlWckHBXhoeHFXXvq
nXqfvY12dNDI8CC7ReHB2zc6wStLokcmMKAtTKEo9Fs+hLfccwzQ9ouBzNxw0zJrbDeKu0coQPgF
cyvozYTchDtAu8b1s3NMFE8m/82RmbQPYNZE15rnHs/NXzZvfvkmmg9x+yC4u5BPENDFbmbuwvok
ERzl1Y4ZvmghDX2gDyyVgrhvQILlDMdc96hCCVXNPx5ODiM/WcVjkj/zpukl2dEIiSLtTT7G2ILU
k/Skd2eUjuIVh4RxyLNFke/AQiTUYAHhM+0ebJjbzaKXae/uDQ4yxl7flny1uvgFQGXFMJWYStpE
AvY3iSyEmZLTTt0bxX0Mk7kCyDR3V+UHUwZvL2dA16Gs5Adiygfsov6pKhzh2WKWzfAeCcIQkw9E
sG353IinJ6v4g9KoPA/WzOfnDB3PdHJhqaqPKkOkdOuPe15ARgj1YWQRuWRo/hKucBzX48ajEVbG
C85bZ9NOFl177uQHMVuD5PfyI2JJTV0IAYkRD3HoCP42fGf44HUMFD36MH9gURSjBoc/LvKNEPGO
kHfGjBIfNUr9sESlrr12yoPV8pLlGw8ly/BH1tadgMbaqTNoqBftFPLFIckTTq+6VkgUSHbdzvD2
oXJeeu4fwdx69b21lhVi1Jfh3HcqAujQLecnP7E9Y6uZTsNo3bqTSDwkgqdUniQMoaHTZ4xlMAy/
C9LW9Qp87eSieMcGMjOwr35V6XuqhnK8tuFW1ShyiyUqb+UYoDvzHjIoBFQQDFn64DEuXzrzTJGD
yKgbF15zyuWtlr7GBEm6bz8XXt8r8Knumip9doZYdj7Vov/UXXpcZlUaeuWhIKRSl6KlZV2S6J2W
i9mctfxd5qFNydSBpJNZOjjBXyq/76OHzxOgN05fnrb8p578nxMYvCzQtKD43xMw/GEuh8RL4HRl
M2XyM1sZoWWI6uLAwM772lMt/HILpg35l/L35gxuNsZGFYSBL1L+5wOdeSx6cn/u4zO83qLcYx0U
9bU1wuAR7n4+8LfOxM1xb0reWB+bUuq68mCgF9LhA1ls9QpjjUW/0EjFcZ/j5pc9+H/aPade4DTz
11RyhL6W2WWTBF06KuO5sJ4sZR7EeMh24JCTjcnkfJ8/MU30YVDuYdbqJyLFpsTbQJjCUiPAJjUC
Hs/7k7VblCdY4fNZRUTprxuy6cq//iK00EydKBzaBRbewa9n2QZxCBq77PeJMWxUH66EsLP8V8Pf
tdleGVqgIkhbqb4QYi5b7H0azf+ff5z/eDGmNp5Cbxa/Bv+8+XUob0CZGiEgeWfS8oy2ShY3oA24
tchrfnsLPrtC3y75n8NNe9R/XoNGKPUkH8Nun/juriSSZYAtpCX5LNIDsKyxPQjTip/OxDqiUPC3
tcknsPMP1WDNW9Oya5cozlo5FEMGgfYdSLs7IKCqipUFdyiwlmqxrvKLPILtRBsX3mkoRRtIMam+
z4z7lO8v7ehZnFyxsDXQ7CL5U6zsu+dOvMgsWgDH6JNXcrXo0Y4OUGh1/0pZHjKpUq2/WnaQ0nuS
fRMyxL0/FsZLNXgzSYOdxlwBuq2ynQ0wAaKDGvBvjbrMpeSI0nzI/K1XXhMpXNIKdVHGtlrJR/te
dt9NAMu5+WbAaGTs6Y8yClt/07QvXlSTT3PproJZ2zj0cXefitDWYSETyTGLjgJCYrQKdI3abRte
FCj+GvFCbTMJZLF+UQvI+1G5NkhIOvXNzLV5ZB3bYDXR+JMOigWUbsMWqWJQiQJ2fKNQY5NU9m/9
+IKotS1YuPrTaJGDDtEzgOVTmk81omkdh0GrVb9I96XvH6qpKYNzRMcViYTh5kMVp13oB1KeETYi
2da1mhXzEzBfUnH9X76J/9HL5lAKXkI+yrwD6s0bmGKSS3EMkd6TapsmFGzDemheYlqHFkQWmHIR
oGM6hzjnmmqAIFfb0H21iFcTe50OyYLICbcP2Oai+Mdxpa6z7qMR6l/uyfdv6HSe/2dfv2ldQHmP
dLHyxXN3VjflxbJTaT6mG/lNap5/+SBMn8bbN/TfQ918OttkzA2jZHTM4LMmCax3H/z0gW0XPgm/
OSe0RbLlxB+sa4qy/J1lQ4mN+S9n8b1BRPv039O4+VBUJAF6WVyN5xpVr+mYGubtVcqOU97oESKP
mZc5+K0Mb0mnFYYcpomtCEY43/nezl2LzyMFO6O4fUXgeHQo/6Q5UVMESs38aI51iigmlaVXO3eM
ThFcTkF6oLxiDBQkUGc7t4JQflejeTTfGUoGuHfUpfISIFOTIOK91k9N/EqXdagXwRpXhVsvKQ6j
U1IvCfbwTh7JU7UNyck8quwDi3INFapXN9PocFu2l3CP0MXCQ5GIazjIQrlR5bVKUR5gx3Ha8NFg
0ck2mYpafIkDQmjOg4nE8Fmx7sTwErN8HVmXpPv6at37SN/fPvLIVquDdvrNOflpq/36SNC3ZDgt
6xKCKhgKXz/aUWcCAh3qaCekx6b+I1CvdiDRLEi7Y/8utegrwyNCtCI6ldvIWFXmGnlbKtwDJZ5b
yb1X7vmfqDLIv1RhiIqOGqxjYQ15Si4dSfotSPL7zBGJH0MAWMkaRZ9581YDrMURDCb/YCXHqg5W
OtsUuccfv7e6d6cc7phtwXRiiyldmPPbDT2TezEjli05d6U+n/zA8tPPT/TUXL29h5aM+hBVgapB
3Pl6DyWpjuPSc6NJkdFPwV+ocBtH1V5k7fzzkdT/PBSQFjgETF5V/eZQIZoGP8B3hrceW8icfq/o
0BLykeFcQpVgk0X+lwwSWL/pTKmXrUyAzlzu1qWwMNM/OA3c8KFUzpa/qnyHxWAn0/CrZuGrny0E
ViNtjuKuypy6PbUqqDKEusOGrMRm2Kn5JsunKbf4RJOELMqfL+0/vgoWJFQRkzuOe9O8XRo8T/XL
QZOjXdK/MNbhyzxxbFitvHBY5iBL1QWhe78c9NvHF9WQrCDjIZBT0Ygm/frTxVHnG1h1ol0HFx2F
V7CEJErlTLe8U4Vl5m1wbHfa39A4h+l0FshrGoXYWu2lqElDSatfirbv8J/PM8LjStizwSndnFEn
hr6paMJ49tSrlz/61doEK9OsB4haHeXqOkfDi2eN/iLSSz5zamTXxgL8RT0um0sgnyp6+9RFcLff
A/HOdNFpnJP8/uc79583TqMG5xeT6XbfLCUYF+rBn74b5rjP0kfshNNHwtskIcW29cD9+fl4nxSX
Ly/ZdF/+74D6TTErRmHgxr07nEVi5MNNR6t31p3R7GFMKkmvWNJgLsZjFK8UMKrLpKE63ONmSizs
707e3/u0YeTHBnJgtOmcY0dOmz6nkLrUS/botrQXNIT1xRuNtqQ4G8E5w7tBARvtx8LJ44WI6L6E
wLKiOIzkXXQp+m1N3gBVlkFTM3xVqCxwApCrtTQP8TwtRWixa2Tl3lFSfhn4aNPl3twO9rskyOKP
VXiEp9/nn2I76aFsZ95YHDzVnvZ70OroP9KxNJinLRSyhBC2QDiEdkiDMV0YsU0nQ3FnAaJ/a54V
tmsuw3xlEKsQor6yS+pKMs2fKTeROetzb6IbzmVvSUSXU0YrsV7lOKrG5WCudAW45boXSSkhs9LW
ReJ7QHjYRPPptNzMZS/98lp8d/gjuQNMIupcMGuVeFMlGVIaR0UnFQcgkrS9DWqWbK64BHjO2RuU
9N/kmQU+FV3/C+JQdC9oFcrfFAff69fpNCaZ+aQ2kM3Pyfk/tz3oLKHylDq7dHNx/hIvsvkbcqhZ
ZP/9+XH/FPbc/L6k1smqpotTmazffAaGprLExkX4oxgPMOU2yrUzaeKABmrtvjn04zNdZ3p0mfa3
aPCLEPYhlpRPvyw4319zDNFAtUzZQJaKQPXrYyYGcWGktVEchPIcKfvAsBOWkwmLXA9TqOn7z5f9
XWuIzEeeZJU6FSIL3M365gWe3sitqO9TCSvzk5vG+0Ee7gLjmmK2UcGrmuQzFoTYk2Wv1OZ8VOWV
oMhOEgOGMV9SZHxxg9vRao5NBaA8eFQpxAQ81X0UgWnRbKB4CwNqQe3WNu46uiNj9U5syVn3SIvU
3i3viTyZ4qFXu6MBU/SXK/w2JeQKJ/EoVwlEgSDEr3fUT3BjdUlvnZgMJPSbCXhcZofOgJg6CyDI
ECprLqI7jN1mObtyxU1ILNBaWymHHgJTfrGmM1ukiaMe5eoKOGDho0EQF1Wzxb+tMHEivpTqC0rP
r9rTb+XHdPITHogL0PmRbk4+V2RLdF1R2WMonMsufbVwVY/wFid42S8rzHeVFeBJQyMOY3r86O/d
vAJlkblm4onyiXga2Ulh+AYklsyibq/R4R120lZYApaWfHIDIcLSOH4g3qhZ0mjbaOK7dopYqAlp
wagKc3VnOhkNBCfP7AwrTF4ADpy/fvz8634vYjhnSkEd0QF6PfmbMixok9CMmX1TwQT9XtL2TeeI
xR5FY+ExeyEx4rfY7u8rAbIDOPJ8lVC0fRs7YwapMr3tQrx/Ed1+IuLTiqnzxhsN9jXi0i2wUAEI
YYY4xDHTGMaOxcPP1/0fz4XCA81/CNuk73XzXBSK6upZX4U7xhOMwIGoLaZaSXlwc+fnI33XAOF5
kKFTSbgtACTqN5tHJHK5ZEZqhvdBntvVOTozx509KSRezfzZtvnlff2PLz4eCxBk4GpN/nMrJbHE
uIrpWVBxE100Mj0lkFCS4fWfjfqRQULZEMizbjDW/Hyh/3VL+UAAswHWz27n5unXI8mIhcGPdmnj
FN5xlF7JVhvcy/8Db8byAmADJ8n/cHZeS22r4Rq+Is2ol1NVd2PAEDjRkACqlmQVq1z9fpQ1eyaY
TDx7T8haCQTUfn3/V94CVsYkE/4akcoIeYC2r7JN9onhRY3vRJExG/UM4a6ogpE3pb+V7M8P6evu
hj0HyiGzoBUd3OubOuV52aWVUWxIuOm/cGUVbqm59+9bKH2PtfNeLaIignYW2h5Xy7LHGUw711mx
OcmQ+8QaVcWjhOZRX7X4CRlY/pgQufO9NeV4fq+06SDyVVNN9waT3g4kAopJWnpLdG/eNK+v/s/T
ulrC9Gzhy1VjtpGLz16G8KQc9O79/3rtFBBIrus6DAFDh/Hx9al2aj1o/ZmiNA6XFrX5yHC1eSUa
nYZVBSTzpXkBgt24UXaUC8kW5WMnrsYMUanw1is09xC+XO/Vqcz344+kKUf9oekypcSL17C3W9kh
jtuGA6/VuxV//3YogsLsC0AxTjT6eqimUYbIHCqgkiH9zWVXWI6M/gZ0sy7g2ocWxYmlNh2rW0Jt
3xIlrtGcBaDQrPnLS5RZhYC8JoEf+bHhPW8CGY2tmPT6YXq1WvVGcFC+Bf35cHiizGQzejfXbZtJ
NPDSqLN8U1k/0xqRcAzGyp8NyiuC8WgMuV2bWFU3R5T0matXdmeVwShVd2ErkCND0JjLFFQUdbQ6
TmcxsKiztWrTslUK+c9zavmI4Syi8b1HqEBGHTtpHe1p7ARfCYsbr+m312G+FhTs2cLmRPeaOicX
eoko0qTMQxzoSUhdMMO/1Q7+FgrmgzCImd8IjbbwVZCrhA5RXcWo9hpKCI85k1OYEkxCtaC7OXeZ
X63r9U4Lg/L9d73yLWmOMrkle+L9Pj2ExS8amFG8yoYgp0yxYJJDAK1GBFhXD1Z6h+3qv9/8741v
mt7iLIQKIZFW+3VpWGJ1YfV1WtwDYhFLr7XAcKAwAEwqsZlfyEcF7vdloVuoZ4gYKzPSddXz7FGt
18uzvmTlpJcFXUgMm24GA+0vN+fPs/vtG/NHMFCs7pLmiGlsdMrQsH/TpwTVXLTQsRy0LuK2OhlM
cbF6NbGir/V91vWukEKXiRS/adC1BRLUS1WQQTNih6pp/kXGkwrcF5gfeQ6dG3ZlTYH8NfT2zIhS
1BOIsleJzU2CwdSAog4ZupkYN2sV8lgXHQfqT6hUcjb3ylTKZU+ueFQMUehnNomyRV0YmznUPOLY
L0NjEfYof2CXOubdDW7B93zj69O7jmCyctKk9nTONzp6PXTblP5HxAzKvC/CnYJg/38eMKdbi/bb
jsxhwdCDYaW+RUf5aru4dEVrjop8gnW1LTPoRCCkcG280W/7y6s+d9uYiNKzsL7hcjPuYVqXZbGh
1zZetkgrXoYbh/jLi85SoXKAa0WCeM2NzWgbK22RFhvcXoXz6iIjMR5IUHfC7EcvHf/9rn0v07lt
FERcEvm38p/7wB+ruTfzrEk1VrMlugqmCtpH2UlrQALB6SDDZ672KSgJOTCjIK96xIWidX/Z9cD3
/30ivwuLq5gjUyvhIIiQFecxp5N/nEgaGjgkx+yxnWOte2/wBXvJY7SD81LF67Zxz0vTP5hO53SL
fx/6e2tmvgd/HPqqFUXmmJhhk4eAq5/OEbB7zdxOuuUolRFUnQJIyVzqHTDW80eC62jSbmrDs7Cd
0PC11PInybh1M/4WY/44o2tAxlAZdV30RroJaypA9bOJa6+HeVp9FkLnKJDrTgIKMrghSgpArg00
HjfVXoUuUOQjQ0D84+wKw8KwPhTo912AUc2a66V6A8vw12CIMQUjUdqotFeuMsHSsNKY7SrbIFup
6ZjtRmDnEl/DDbEPCrLvWfMUlwjcmZKkDE6qFszWDZgulVR1ZW94xUWjhwBMz/ioJlQvtJc43sk4
e/Tng4X4O+5VCpKnMJo1FIuq02eBDQMqyTMcpOst+sYlWj2Hk8GPpGtMFqzEyjJRzr6W/qoEYSnl
3mRi+Rm9jsCRslhZicRHBT+4VvrMILo+3FhOf4sRf96Tq5Vs9Ij9ZKFcPiq2AbdmcJkHeuhU2Rtz
oTAmLm5UlH8LGOQEdGRmfiaD2K9vjqCpFzwnjHzToMPTB2P6JOQro7nRv/7rW8IjxpRqNi+Srzk1
pwtCsrUqlY/R54wHjDei83OyBadYR9spmG3Z7WPhmDdy77/GhT8POyfMf8QFqyozVcBSczPJm9QE
FGX5Go3qHp2gkf1dKivIu6V9GWak+s/eBII7oiqgvcsJDtKFwCjTFy+fISuFvt+/H/VvOtl10AKW
oqDxrasWxPSvJyenbSgYUajvIkQnMAIym/dRNOdsSdPbxQVP8hHfsTOkkQHxMvOu7L0c3+3oZCsT
Pf9ZmT1+ULs7zH5dXQ2SmWuCYlD8offobEDL/Pf5fu9IzQn+zD7SLeo381ohMtUEJR1bvGQIJr30
2mEvBiXIhfSnymWgTm85qJKhQjKmHB0L6kk/Q03PhWtKzxczcZklpfVPSdhUVCQm8DgFXau5+O1e
8cNxstmEEQSwiVCU/IgKkdzuIF9vp0xa5/G7wQ8S8dmw+htN3u918tfrMq56DVmRS2ZnYKaaR/fk
QZX5IbavQm6t6mopoegR6WiwKQHN0VLNXPm8qvIEObLCTS6xozcYeNw4o7/daVWhbAXRhyg53Nev
KyMSsCNRwj7fIDY03iEAXWoFKB3CsoFYszY4+AlMw66tk+dYIF9MgW1nT6WuBRcElBWA7AzxMmYZ
EpSsvnupMnXRgXsacGYClwcC+6Xt7sVGONQ0YbHWKVGU7VofAYGgiD9zQuHpZrIwv2tXy51+PgRW
9LzZo68bLXimZmFd57QjUACsD/DO4+Hz0lGz1Yzx9MbnPAb1jIrZGxZ0NyLBd5SiwnD6j6NfRYKo
i0cx7xl1Xs4H0lo2DJhzjKup/BjfswdY/bGaaFbeiK/fe6IcWBdx8oSIxfDmur7DcBwdylg9zxkZ
IjIt2vGQJzraMf+p9UMzQzzr36/qd63k+aB0AGQJd00FB4GvCwgCoZBkpR5vhpYtMxAm5mJq9Vv+
G9tJLjuftshy06hs6DvloYrUgIqiTn3rRP5SqVOmU6wDUJVoQV0VnlOYFFxqgWzCjKlhcaryNrSU
QJerVYPed64vtJTJ7WxHmwzOWMyOOTdKwt9F1fXKA5+AkqtKhv8NCSiaaIkbxXl83K4tKJ3p8oe/
9x8DUNH0ThG3s0/OEtTZx2DPPNbj6rM4fi5onW8Wh+yhCg7u/+f9noMowV+n9r8uN/ps7AXtFGFk
bW3VKNoU07gRu/auPYueDP5dEMDbYzfQm64s9Ju6j32E109t5Jd4vNVomp9misbpjVoPdp0G4Ytn
GmLHc8kLb4J3HKW0v2txX0zdsk3BRagAo3HpCtV6056r31lRNfDjjXDRxcoN/6C/BLDZyRuFHkOl
ucoG93X96Serlk8wvCkMiEXKR4sYcKt6purTtbJ1BsV6JWFldfZF6QKqAKGBy0uhf+qQQTMaNIIW
xN2TVvspkPwWeuWQ4FUWo4sGN5ycjNIsPb3NLmVn+F5h+LO6PDFQo9vFI5VgEkEGqgMN3ui/XyzA
Nt+i2H+IVplK0cBf6ipnrYu4ywUFuDsq5LCJ8K3JTw4YLgtNnc4xA50ZeOcMJ2xvUJYCqenSdzg9
icydmdK+gTjHoHXs3aoDH+miuz9Rk3wijKxZGM+hJempKLBRf042orjiJzBQuGRdgeW8NxbB3LyC
rda46NaHjW9NfjPNc+3xqd+lEL4Qk4WaPlO9ZrQlggHzKxc5bAOXd0VGqAG1C7t4IWVuQ1xgnPod
jFP7UN6bH4lh5yIqrZiF2gaKfofuMG3atVS5ZNCxjDgIvYRF/yGQtSledsbq1FejpbDPgzq4+CpN
ZM4D2bHSPj9dfHGrPglUOZArSFgEaEFeIUCvs/XeGQU7RRMRHw+m8/jTPlfr07JZEgsCdEWByPrF
Z3anvQnByR+Oyb7wkCfZgEXDaHqH0vj83F9gjJ0l0jZsaG1wThgZ4rmqMY2GsvA+nB1zn9D5hgm5
mHS7ex+XZz8Oyn30GL6cjtIi8szBT02n5ozR79Tdy7iQdc+wSF/cHAYWyArDPVm2foZv5+eTo0Dg
G232ftOE4ASwzpVMJA0xVPNgwAB4lSyXBO1c+t3FM17HX9axQWwwsSmi6OoAKcDmIyP7TF1uQ7oX
X2B9cBNmHh0wiaVykN/H3omAuhgbhpfts1XCXViawqLCXDZbJxCcQFmAYOWbcLBy8p32WoBa4y4E
Tb/Av2yYXL5TupdW5cZ8rC4+bB1cfpl+nX8VT+OdwTf/DB/HX+Ovahc+IMUQYfhz1O+UAN2ejb4R
992Lvkm2yWOyqRfij6L2YUxfsJl4BClV3V924CFYpz/MB+uN84fYyvWcL550DlAI5cys80OSuNUR
SUTSvHX3oLyYSAfeSUeULfVn4UV8Nn+ibyXaoYiEi1PRlHqW3use8R47h2sSucmn9k55ilWjgKRd
ZAPLE5+bu/qQrqtX6078iergQXgXYHMWToje3E/pjtoaDZnpvT/Z+D8NnNM5UFpXRRuE+ws9fj9s
NTTif9vHoDH+g5pP623hJVIXnFi2QWwL+L6B+KfNLoTmJt+Ht2U4uTVMDmiNxqo/I1Rhqz+zgpLS
Ho4XYIJk6KbNB61baY99/DvJGIFYeMEnHsRyrdpGDxTS1t5HZCVlBxXjffQ03ov38mpciffhPY4e
3SpEN0B/HTqHCHF67g/Rz/ZX+DHeT6SA5PUpaTFE2fknhobdoTXS2oj5TdtwLW3NZ5ULAPImr1sa
gUjzd2ipeihk82fMziPBgYZSHYeAVvYGO04kcPBYxoYQ0aTGMRQYszYDPjCNMz74UXlE7Y/mW/Sc
f8CWLB/GhX7/70D6HZ0/t2bJh/43jl61TUwmfA20idMmtehNzaHIMm0wfSJskRRhu4t9atxZd5SZ
zCW9Eca/jyvoOIiixgyVeQW119ft6dINWIYpsHCBb/XzzsIbXDgkRGmMNwqZSh/eOOL3MvvPIyLZ
+PWIg6GMYqOozDPrg3ha0WO0Zq2WX8Wt2uEvqd/XI11lXPk5RHyu5tpOXBvvbVPcqemDxcRjTDt/
CGfaFZXLmUXuaN3R5Av9QKUQ3+hE/vseAxf6esX9qSuFPhGyOQWNNOjDv1vUF/JO4Q4H6v5mhj9f
2NcsjwtnNj4PoiyNAdjXA5ZJeI75fDpfeCW44Wj4AwMdNcHyd8XcOMen1rovhFsDnO/+ezD+/9Bh
Ua+XcnQqlVOFIMoaERYkQmg4/rKd3c5ZLG55QiCkcXWVs44WI/l5ejzLIl2rAXWXWBbB1hWbZhUv
8+VpN2w0P1tMy+G98smy0Eh6hdwcyCAiJbvwU990xSVDA3+mpsKFcxhlOZJzfpQ8ydOcwm5XSFj7
p6WykhxwQg7OBh4i2U7sJh4pxWmVeZXfB5Z/8k4eNShvSrQolrAyg2GPBO5zuW7WskGE13dQ6WB1
dGsdHMbO3MVbfYeMWb8WlvDBAFNvq23yEO4uwhy41Xt9V67LhX4kW1jhlb5QvS5AMD7ojpK9lEsH
Ki+17j47NEdpfToUD+WhPMSdXeyrfX8cqReOOE/VD92xGZzm2GxRPjk88k9X0SoJILu5rYcPkH9e
6jbk9Adcjn8IR+ysN3oN5P30A7/Np4JmxZHkJeZ/8kP/yzjE98Kq8OrAWubb37+O0QPk2X19FNfi
+rI9tU59aF/NzJm2zFb9YXven/aXbbOXjrlm1ytzcXqIX/NjivW1fg8Gkku9l16sx+RZ3Am3QOHX
C/9qSfxOxv9ocmW4PymTlpf3k/qrecpfyG8unnZ+tkR7j8o++OH4Sd7rzV7bYrAiG9vcgBXyNB4m
80al9a3Knk9FRaeLWQDzAJRivr6DYaXUTakk5tqEeXDS0XQi61WmD238aUTkYk26DLshmHKaFm2y
nrLa//e+ch1nwUhiGioywsFFDp3HqzjbJjpjgCafNjkTPM0r44VmHIp8qaMacyumg5G+fhlBVzCz
pZBjkgwkf/76H3ceZfdzPYW5eJRxp3vk/fsZnsFhHkDr0ecHcyBhtfimrgChxohVZ6vq4pAnV+/Z
Ci+/1ERVdNGJnvWsXRwdPXR2otzPhT2SFygfmE9tDCBlXaMvIXE1jjhTwphQO4LincjBEJtFP/BO
yJy8R4IaBF2xEjTvEgXywdyVkwvTQtpb6BEsrFnR3R132UCr/bUiV+vuzGjRb+PCKbdp5Y2GV7d2
o5LH2O1dh4zko6Yts/ExNUl7EB1YnISnEZtjnMkTPxLXuJOZuN0ZiwSXjQKBYFimztkfXUCzhcfL
zrDx3K4hJffqlgRu/FkctGOKocKrYW7KvfgY4RXwqyNnR5k0W1xqW9Jd09pCWGnlhQ4/sHOaPWlV
61TUwq5sV6anw0kz/XQMBDTp7AuuEmCQ5SDP0UMIzsZxmrZIjSchoHBnyNZnOmLdXif9lGxEgV5w
pNcyLKo9VLw2oNNaTwC6e/E59Z7RO5ZBHwNOis9kbeDI8wOEtnhcwT5PFuAnVcof5dhbh8u0yjA+
2YJCn5wcVvnigExR/0ymBvfXKG50Ub4Vnaxq1hm1tGJKYLCuByWRlRhRkonJNtyedsUepmefeeet
tD4TF4dnad1t57/x9OL8MSu5EJRRpmUN02cL0+aY7oVd8WxuqGbKTXRX6fa4kTdoL1SrIYDxtqXm
ktfFKrrT9/VavYu20SZ/sg79ZiTT9fWFwgp4YEmt040k2c0aIUFlKd4PRBU73kZ7ayVuzg8WO4Cw
RqLitGbgbmyGvbLkW1K3uZFbwHb99ubxNkIEgSyhq/BgrzI4C8cVSyqyaKvsJRLIQyWsRpQbn1Rx
ec5X0o/yTbbYerbWgtR6G0P0cM0tKTRgSuZi2/TknHf53bSZlsb6vIU4lRy0hbFQ30KmTcv+Kb5D
xhcxF2r3RbONH7JjspXuWyQTU7K3x+pp3kzIHx+mVf3UbeodJPYeZzJH38ef4ca6RzclOmTbaFuv
w0W1CBf6njE/tWm/Se6aEEfIRX4f3Zmc/ANKyUH8hKJJyF07pDtu+wbpq3o1AJWgN7qW12fR7fYs
8p/S8t8B85s+J+Jx4Lll0BIGI2OsN7/GMAWXpyrLz1B1cZmixnBQKbB1R/bGHRyKH3x629ioqN8/
+gb/4udSdaP3Xx+bwts5vzYYvT2g/+igjOM8Bzqa8ZiMg0TE0xqZfmAUltvbx9VWRKJuLbgjuvep
/XlLkvb3vvJn7nd1EdfjJbWUET0Km2Hrgi+xNdt01vuT91NgA3TW76vOfkqd1Wb3WTjH3l6rqyeG
PE7s8HWkqu82z5twMdALBCyLyoVkE4T9GaWFKKdX2Bcb9TLuAA2fuea2nyNnvrjUrhzRHgKPyx68
2mZ25ALmcH4Y9tPxeMAfoHI+Q5Tg/v3AvkFA52sly5WA8oBW/Lb0paTWzVFFl+B1bjRhI3JUZscN
N8USICTA+/WHjLqM5CB29O9DG9fNr9+HnpNPRvjA1MX563/sd1Ejypd+jMZtt2Jz2QuXQH+LmPO8
nmki/zLfyA5hKuIic9nj+rWLPG1t+aCy0tRHh8Ot1uqj+GBtzb2Mgemm2J39IUDyCKUgJz4wZd1J
S/NwcZP72o0P+ap4xYwI84Rih/Vr+5Yvhh1qP9lepdTeQtANort4Z/4qX/Buvz+v4ULc6WwOW+EW
KuVb0j3f8pkpRVbBQOa3sPQf151O+tRchm5aK8p9esE00tO1u3iPL6iACt0hveXBd107zWBNlZ60
QaFoYEp61b4/V+JQ60yYNliN6cZM0wVz+5+cga6/jot/P9a/HY06GPcYA9QgHLqvT7U+Z8Z4ZoSH
8e6qHYbFiRSAWhjdXqRHULKdEOD/+Pch/7KIZaYiJt1e7NEY/V8ligW0yzLESAeHp5WGFXvCWCDz
+tTDQzTW9MVII0+ka9WctkVRuH1+0LrDv8/hN0nra9AA+QtUEjqNwYL+rWj2x1MtwqjvVFEqN4Nw
aM0jEz/MnZRtWWEdcDCz8iPqxU+GWegPrlpJtwFIJJdXGUowJTb0fpDB0QqMKQ3ubZ2BH8NPaJIv
LrO3CZ+0qv0o+qOGLIQBlGqomrsBNZkmye4jxM+GDG1uvhZKx7F1rOF1Yg/QXQt8QgQkCydhX+yj
jcC0XH9Vug+4L9jVx3mg0RmWs4NYHOQG3vLU3Sgnvo3qWXwmmgnwS2G+YOh5tSF0ki4V1YhKGdvk
nUnq6Bf7eK8u9Q1i84/sTvRpE8mut7d6QvM6u3oeXw58FV3SVgS2V4rimp18BCGIJRN3vLvFGJj7
AN8Oo8y5FAHUZPz+dbn3U27IaCtNm1Fadc0vIQrEyClG99QgAwnr2aGlpqxS0/v3cvudkvx5XBPm
FpQeBNMNuhS0Kb4et82nwYxEs0OiXVxpv8IAyjRVtLgqlt2b4iOG5xVu4ctoIeVU9vN/zaAJpsUp
mLu2CwigHg6XyyT471e9SD6ywPAMr11onvhyYbvS4EQu5X3vt5+nZbkUqBaC0qUF7OPysmwWaVAE
+MFgKoMRrQeM0O8XeO8G5c/smdRIf+1XuL1400scnNfdQrhRnX1rTv13D2awmMEN4Bl8vQdDq8pd
3CBOcUYpS0wi30otT4h48TJOtc/cvP+IoyPRR0KOLMtftS59F6vcO9EN+Pfz+H4ujKjMWc50jn26
pV/1i4ZRLSJNOYfrAe8/QcWLBkmAzLTNBFm6+E3RXht5VyMwlTHAaFPm5PFbhHepNtwaEc8r7svK
uDqT67siN4aZRrG1KyGooOc1mYIfNqgl5ZR3+Ss9kKL/GOn7WwBDDbgJ5USyOuLO+H/uJWCLMDN3
kL+FgUYcuIIDXepGU7rEktcWpWsa7plOVay+0JTsOH3ordjtU5rLxL4B2bkSGzls3DJlhpMFkVg6
bYMOUoiPkPCrxhnsAinx34/tmyvHvIRg5c3jdHYQEL5fl9AkDfpk0XnYtH5/GCQX+itYHXNa6tYu
l20k0kZ9PcJzreHpr6pNN84tdRlNRWZNz2cPdccEnx4cShvXZNGFNjiJUl6rKXOzIG/XMaBbXHFs
FSu4IJL9dp0/SyGQi3WjYbqyyHInUhzId2fZTZVH/A6aTZm9njdnBMtWMnT0wTNQLbE89gypu2ds
hBlf9+CUrhSthtKn0rQYdqyxBWQsyHSAMxvv/32bvrUmrm/T1ZrCcWYSiOTSptoIe0qyMgcBHQzW
EfbcCYrUqVxrdPpQJcTFFF6PDGLIVZ8K1IVhDdOjSN3pgS/HSCuemId5jAxTMN29ewax0CzQZfuU
L0fm0TadjsavlI1quHWFoo+jev2sJDnf0qyHDeV3vkKW6IeiH5+8zWn0Ixj7IPCQ3/pE1D5lk0me
LR5hG5QEushTgnmc94uRmZ64GjbktChPuPQskxfcxMIdGDXk9nrNC6Hg5vaF61FB6JftocAR1o46
8H577JByXFdudPKvs6XfN1YmXgCGAtIgXt1YLRMUQbL60w4uNSrMOsx0WJdp9dGqL3r/MaQ39o1v
GLbrA16lZ/lJbuPRaE67Wmb2z7ypZwZeEi9LqXNT3jkFaR14GbPbXTAapZ+dX8/6+4T1QB8mi4mJ
Y0VKg4Qn1moMuKrjv5caKMHr+DW/kiZ58QxcpBl2tXHXHdIqghFXwJU6B0s046F1WxeIGt4/zFI8
yW+XswCTYWOKQhnFsHY/15noUbiSi1OOfQ4AObqNrVJ8pdCKBS92I4xg+IoTeUgiughsOfTw6EqH
rrEzsPRS76i2bWbC9mVF95dmL0p3GH0NnkSRxgTT0V0VqwR1P/rob+IcJ7oFjR98FxzsmBzim8fA
Fkxw70Cb9Jhw86fPh9Vn7jzhA+c0qxCZxOT3r3i1wBaZthAirQcsnLiyW1w7/Tr/mR80RDQQO+C2
wQpdJQhi1Mth21jh49Mabwvgn4aNMc+PdnOG6yd6P6hlDft1e7ZfSzvcTn71yODXntw9N/PnK9Nw
e//IyI804Jm29wpBQBdtPvt59LUAaq2H89VTs3w7Qqd16C7gRzba68ON10MS5wD8ZTfjMsAI0pyZ
MejUS18DdJF1Q3RJrcsjYigBcL5Dvkx20T0Tg1W9PIFlPQftImWaUC3jJU64gfha+4JfLnAMDhCW
CcwtuDu/8OfM57I+B/PcoeDv5yBcZkG2PfE72xZ+5ml+hduU5mv+ZW14RAM/CS4LfGfmfzp/ovPT
N9G36BYSmSFcmQvjTWP+oT2lHjKVLhqi/MYk0Fc+ZqvAgj9RypIv1a+I0yxwjItv7fbXrav5Mf95
f67yDtXocnW00mKnDeuhW6WQyYW1Gt6n6msSLgzUR4fFBB4ZDZXUv6jPkEgvfTCJN/J8eT7O9XMy
JQyRSMRIQK7HBpHRTmKsmZdHkgp1eEWNuXuTHpuA3R4ZR69etzBkGPZ/KrEzcg/V2KP0YXo8vZxv
VKC/c+5v50KTE8QaSDmKj69rBlGBUNey8QSkcVpKSDXISbXU8aAuh9fLgBSr9DKJsKARbqgBjJyQ
ObxcPuLaXMcEv5m1kmaHXH6EtSFVcF9y0e+yV+LyHCNr4TFF01T4GIXBa2YDuw6Lwvn7po/zUKxH
I0MmM71xTX+LijOTZJ6IYGrFtPnrNSVSxg+2SmkDPX931v2KvTFxY9EXj9kKKAxiqctuc7m3PvHP
PkFpR10WCQ2vw9vaNm60+b4pHbHqvpzN1S6iX7STKHRqtxnkj1bYnvAOFxlChy7pdl6eHZTQQTJN
jjC9CRqas0zek10CUXTmFnWsUVIa+RwkwALCE4bSdpU8zXjBRkHF7oQf7UoUgaRhKHhjd/nLfmvg
KjcLMDBZIjP9ehsnVGv0zIjbY/QJHkQFKl05k78HWbHuCqe1XHwPLivESl/aQ7W13Fsj17+8ruAn
UeURDYBswNe/Hr+MktxsTCPf6UrihTTCw2pb0CERopK0/EZPQp63yqsXYU5swVdDujb165dSUvQG
3+MG+QdjzsmmXwj/yiv1SYMi8dBmGHLbEJMEhze0coyVgdJNaHcnBwf4yBUX3Vq8kUj+bRn/eUbq
VTjvzekM/jA+7ZLicyrLmZ0Rdwz1eH9A9NtGgZB7mntpbASw6+JxUZw+AEVHqNjO6cZpuheSX3Nb
oxNe4O971bEYyhur+3dZ8uW2QTy1UAwilsFBVX8TRv9o5WhjLStjJ487Wr8BGsKjp9nacjZy7eli
jx7QtuWstjes033mKZtsTd6xH73uSSY7kdzUnefdTOCc9E7zMaXgM8iAuyEi6DTFz7yszMe8bImI
jNe+jksFm6RwdlCt7me82UtU2fhArBL3ffb9bN33T8BsbyM9TtElwd3efC2+7bLzFcO1xQbERLvs
d9b4xxWbsVyLuJSE98lT8mT4CQlTuLisaBGsTw83XsFviQmChWzl6F7AE4HVeZXfGXqVVt3ppO/O
eBnE7oSyVrTG4EqMVpW+YjwZYrcL1XZWxcnW4ri8nFHSvrFffYPpU6vzPuBzapnYzn1rUzZlV2Jp
pFmPWBf6zY5SQ/4Y0Grb/fKSl3iymztezmHnlGvrRij/vXyulhe3mG4YQA8GzPJVVaxrcVt0gzBt
wunyoCY88BKEmx6/iSdMTItXFYQkhou/WnG0w1Y8nDPMOHXZl0AVR9ZH1xGyNLyhatSSQHheklmG
HrPp6XhSxFUy5J6avc4ivRdA2iEYrHMHynHoUW2X80WU4ZOErem/n6r6mwN/dVXsS+iZWGh24IZ4
FVkTaYoHU9BYt2iKs69HxbpqVnnLyBRlaoRsHwbaUViXkQgkxSI6gZpfXnKnjB013SrYMlBK6msU
IfhAwJAiUfoh/cDcLc1eswIFaraLX9i+XbqgMo/VyJiVGS2q5sNaIhUUNqh7F6qnxgxQjCV69034
KFq+im5dP0NJ7yvrSVIolZWFXuAqeMHSFkepxQCWyOq2l3BRgARR2dM9JXKHH/lj9X5iiocfWHZU
4RY75x/WkXly/Cy/l6rb/pye4w5VKKeFRyKssBI4nZ0pXM1gXNoEyX3KQLjxDDOgkwCoNyrX+Ooa
1j6a9mYLnxjiS7YapQNyhlbDiW8xZoiwXy4ek2QxMMw/v8XVQigXsfpWg4rFWqD4mes4LAf4mkeQ
dfEi+z35H5vXyvIv8JFqMiuG6LT4PWnR5DhTXO709K4Qf8ZakJeLUFpf8LFHk6p6K5HtGoOz8HFR
FlaxyPMt4EuMxfvLo2x4culX0k8wDxiFovxgy2jEhOsk+hCKBZayGs9RkhcXeXEi+527SbYE0o7R
sVI/yBcvpJMIULjVV2mB48POKtxQcTsBiLJfhA7zh7rBbN4NWyeSXOst/hQbAnzkodd5nj10cauu
oXFtoe76EgDMZ+UljlZ96iSN0+grrafZAepwL08uH7r1WJieCQyJObaE4ha+6M88e0l14b5pm6T2
Y362/IxJbqcGWbuTWiSgXOWyTYEdnT1VXXYM4F6gCteoUR7R/OHnR8pRTnw98RFAl2XPwGpE2+Sl
l9DWBAr1OEN0dnrlFXjGudIYgENtEaru/Zq+OpCCp4sn+qBa67W1K9Ql6SKQB73cwE5AJEzq/cve
8pWC9GgRIcKCcS+OZRDYyJJAvOoOi0/TVwOyvBluvKvZ+ah1jDpAcx5gdawuJbCcUN2Sp6b0jdg3
ksfo4qFm16HqnjrIN8sAOorssZ3uK7aVWF/xYWaR240/+vFHAx6ZCj8cfiDzzPPh40IDSnH4aMKW
jZnB/jYylygDqTma6RdPAIKuI7bM48MAHja5PD2TNljK6kTzlz3shLag2wMgidRNlG+K4kHUPAV9
ITpptIDOAFofwtobVU8O98gKDU8V3MqeIaq4C8t9xTsSeg2my0xsgGLE4lIgKzvVbAerarZ9tC14
mjGZt/xo9g+98j7WXCzqovtQcmd3jPieiQkfub7GGFEingBSfOkfU0pEXO9wQ+kXgMr4kDN6GMk6
adZm9ILzKpqikvkUUucz+tN2decWndtMo91BHTM2tTJ+yKoUZEkXhPU6YizaI2PnF8PqclnUwqIh
RjfaVhw2pXSEmutiD6PRQ7KafdLu6gyW4nRjK/ueU+HlR5I3QxgUVdO0qxKwbZQyamscVHt888rq
zqgPOniaBEC0kL/mCd2rewlUcb+wlOWpW0b5q0nHDLT5+TMefjZmamtEwyneSvlyIhr+e2v4S2uc
86OZAwcN7054S19z3kSVT31aXMa74bQfpeBcBhAylPNzFC2zCTRbz8DKHqTAPL9M5c+p28ss1Bvn
cD1zZbsH8ILGEfI/sw7WVd6Z4XJ4MuLzeNdOO4kOz+Uu6UzbsO6E6DkE0XPB3Oim4eS39Hs+KIoi
pjQzYrXfQJw/sipZFYRCEC/hVt+2bvGYLcj9tsUegyIkVF8ZjTr/Q9h5LTeOZN36iRABb25BACTo
RVH2BiEL7z2e/v9Q51zMVEdMR3WpWoYiTCJz59rLhKfYT87hdY5YxnfWNXRgVL8s3//77P846f21
NtP8RbKCLhes+88d+o8DaXsr1+dBEo/oa566tP1Yw3oq/RRhvVChpMkD6rywPS2SLUTRZcgFR+6l
g0ESpzoRE1qS/a0qT1Lcvanh+BVPzVFSAMMJx5Lj8FtptFepoBUVs2SAt07zLqHh0FjqNYiXVzGb
Twn0skgT/FqZrklZfBoa8xz2wkteOFgvPsWQDDsp9lsxeyi0+MOQXv73NaAv9vdmiLuBd89a3pJy
iOvVX8NwKrCIUgf5IAvldagmLIbfx460Q1fPvmJp1dr/NCPR8rNxACJFS0RxErSHYUQJpIDVweuR
nLolWB06IiaZmYVbW47+hunNwJI9mLo3UAZHbH+KufOXMN1hADHBec/Z8CXXpGAxr6NDY1AXiJUb
1TKdKp2NDzweM3PqchdeIvkoQyJKTib2bBq+HAVCVk35LXTAOaXYDPD8OiNGQtq5y1y5DXnt8CiQ
1JDPOT4KTLsZSRgCXZMpSzwky4TYvlnlXobGIZjSMdKtZxM1sEoj3pDsWP7S4mNp4tCMuzLOW0IC
oGU1MAidFhBHBrs0uUUdy27qodLRHaUj6s4qT7Ucv8xxicQY9VLNZs5qg1MR1I7eUUYI0l5cGnuY
37uo/17Mzaoj1UunjefdRMmQYlhvtrSoBB7F3Km7YZOm7WapfvUacH5unEJ+V4npSmRMNsWdQu4V
qXBJTzuyXsg0RsxvW7DfKyPYdIa0jSXCjsWz3jcuXP29UVxH7XPG5qMoUkdFzSOoub2UP7WKSFSD
dZij16AyK6IXYdoJcsD+rNlL0hNMFVoPzzzarpnfFGWXjMm2l56HRED6IttRj3uKyAYVBV2jsLPO
J6x1e0c1hp2aZ2dJ5RIY6EiSBXtr1BIELxcoPJCr6X6ywKah4a1ozb/R2NYB/PdTjk0H/gckJeoQ
If57gGNGFyRhGnTY9TMWOjaVWbOZtF25fEiUDCniDGxWegk7AvFSWmuuEt2i0jHLfzuSdcX5x5Fg
7rk6HK6S47+OZJGLpqSvAMqB6TCSbCz8ya8Tl31XFhsCDKbwgfAtuxXezET7l6n+HwgPjzk7EJnO
o4EJi/XXaiM1Y5ksSQXz4jm5pvvEC9Cc3CuoqO7/nlH+hGP811maGjJ7QGmQJDyG/3z/P2ZVwRTn
GArzcD+pDyIBUBQlPg8pbXMEXPq9+HVbj/Q6nBVr5+UpOxWn8dDuyn/ZTkr/uNjrYeg0KVdGEUEA
f2FxySzp9aJrw71zYIs46uYzh4FvbT/YQ23+5ZT/0Zv5673+2rpKVqoZlVghTnh+PZ3i23trf8a2
v003L+5b60e7zeNo/8sJ/tkP/32d8aCB3vOnhrD+wswykT66MpVrgqpz8trNJXZvw0H3t1+2e9xv
Ng+an21QFf0+/Ftl9Q9YhNNlatepGKBa/IMpm+Z4R0sgr2s47We78Rfbv9m26+4hIPPn8eD87+v7
Dz0GmYf/9YZ/Xd9ONscua3Wiz2hr5acbXGzep4dT8b/fSP1nPSSDbtF3hBu2enWsN/o/xi79SLOL
u04+YPbHXATFMiKFDo55QXZgVAAVkN1gVsVOH2G0ID4L1nyOaqOA1aIRrqKHWifJTL5m40cZfg0m
IVA12r3nVIBTFIJNz5dUm98bprt6ec/1hzmiGScWAK6xY/bfTfJlRb9xdl9M8MaSBawf/uUkFU37
J9bEaWLIT7yNrmIr9NfQmedSXaqkW47FoED+Zk42zX1eXw2dbQAlyFQID0FDfE2f3RtBfRIu5fiR
yN1jTlR7rqdeX0TbxRo3axZKLAAZ0Eccfgrtq4FqQiQ1W9nUL6foqojJ6VRXhz75JaU2kyIqKOxx
RhS2KLOiHgoGSI+5lkF1yN9k083EeWlArlyuTux3YTueBXNXDheNaCxF+Bhr4Z1GeyJbz8WkXARS
SqxZRQCT0BBt7rL52OsPVllvobSwtOPdKxS3DCmA0MG+K4VdgME9PBh4hfR6S4gEQzNjXUYjpMmn
gzymiZPEo6v30m5QkI335zG0HmXzimf6qdrUs19JwobL01goDND11SBOaXWtCFSw8rf8JdTbB6US
D+zUdhk0pz7rnKAmSCCerpU4fodJcNLUm8QqChGF8nsjCQNu0vsB5UEYzHuTocF2sgD65XQmcu9i
drxSMR20ofZCuTpm+tUopq0VX3X10Cqkv8jh4zLVfpKEJ13r3fwj6ziCyTw0/avcfYgt1mXxC8He
DM/hsRHNzaD8llPwoQj6IWtlv0wphBPtI5osBKdPul7sFivd6umPZn4wTKQnWBTLUZOes7mjguFI
VOC5TTPmmLxwb/A9muX7UpNsgoMy5EMqMt4N4cZEAoBYbSf5lObfiDbk5jmIH9rw1Fa3kEY7PvSK
9ZVzEyuBmqfNGBGhKxJUOZqvehe6BmOGTftgfEeEAxZyc4v0dLuEwzHVh1dtJE/mmhrtNU6w4kDQ
oVePgik4JYRBVUHE2Yp0MHYKgGpwHIMDGcMzj1i7Zv8F+Dt/9ZJgE6MBJXcbVah5plfJokLRwBKk
+GU1QALJEgVlm8XFU1xAKEEJW+VYXqJ3Y2ipuYR1SQg9eAbAEFxxARvLLSJLxd0QJK9Dnx4aVXFI
7huNV3L9jIh81LS7LjH2AiSdFkWyKaX4UC+IV3MvxzKpDSjA2IZ3/F0fteXakQJCAL2GrkqdCN30
8RUsKHrHstuBY+LVfVWt6JwFhZ93X4JJS7E5T2Pt1BX65WgzlL7SPzaYwgg8BtpEEjSmznK6uEMU
7CXSjwoyDAvYFUsE9kMyUJ0p6Dea125ZJpox15hpDXAylgG+CKP1sgo9aQUWaSB4M9mx6rUfNscM
rpKuGrBaPxR80k+4QkxgWHY0kPAYohLoIBZ/zcV3HedOExC3mp+VVrM7U7cLoo7oB6GqvRk6Luzg
Ro16WQKGb/Vco70X9YcwSh9TbOirvrAnER1d0BNGTWC1RWt7HredsE1QxqRluSuCd2YxW4Bmb9ZO
l/wOZvC8ckVHFLkDTgjGmljRUxkWpRuapjeOHtRFf9QaR5i3VnpAyAqwRuCssZAwrG6MfgAShRfW
nzttvMPl8kMIOhEBmma0j8xbrDxEZrxdcuk5l3PbrBDQyz/ArHEgI9zHr0BAQmjte3SwuXWQk5em
forwh11Gf0wf1/ErkhTLQ4tQxdPK2omtx4VsxhbRbFN8jEZuJ+WTWQR+JJE8Wuavck3z2lK9kvQA
SX8Y5PY3Jy5XtmrHQsiSpNo+j1s3r+5a/tNo0OzzK4dYzEjEFPG3sb4qLFznX1M+NQD8Gs3aVM0O
U7DXzHSbo0VPkT1VYu6EbGpmHMWb9VGhhWqseNy8qQR4WiOffiMQ2KgdXuG5+Uhk3K5SR18ap10q
kMK4DPYg1IfSikG0YXjgCtvBZC8AlOQOOUbuJJPmk8JLIhfpW+9AjoadY0+hjsbTIPU7PDzfYqXc
mkxn5uymiXGsFOVgltqhCD5wbf6TCtM6RN7M4r3ShZOFChca6DjyYI1Em2I7aIhHIXqaSFY1GPdx
EGxK0WD7Sj5qvBEXzU2NimBROJywogp1IUSYf6Otnp8roiOnYPBiySK5FSW9sRlEBZhtYQdJcLKe
nSTCITFUn4wvi5khaTTE8H43pP7YfYnFY2ylnmI0t4GI5al5bcZ424aSV2cvWR37aqB5cQbBJL9r
Y3LQ2/k05ZI9dId8dnnKmFKRkSmzSwxNu5R21KXbKGCNG6GqoE435FvLhrQvjgRt+WJFziMPNk/R
azGfCyBRSUvsuGTPacCQRWQ25E9y0+0UBQO/RCJ0MbwtzeINUf2JwOkyLtsAS4JQAaA2yGqg+SM0
CGYU60WCFSW0xrNEOIxgchOlraDAB4J51snqURs8JXmc0+site9a+dLIC4vUzq6weGvqbGMACUJF
Zkt7GQIDTT/rb826EkqaI3Jrijg8ykipcTCY4Jo85mzCTVzO9xDB33rrd2pedI04nPjc6BEmQ/WT
EvVX4uq3ysBjP5tuw2/VNGSD5I7KsYvkLwrRuEmFE4IMjOU5mSxPGhRspkA5+OFsVLdFNx6GLD8J
Rn1s02uQAdgE9z6y/Gki8DjN9wstGPJGB3kvFcmWDDq1CHCSSQEAOhdjceZvw1Eb2HJD7Ejkoqmk
gGYxKZVMcHSAeGN90rdpcJYoeTByxzSwOoYpRnwMwmB8NuJkZ9ACNGu4dVZF7FEJY5q7X8PUwHei
PXeqdlLVTdClZzmFkVN+Vtj0XtTqNlbdZax3bfc6SbsMS8hYuXUZzAPUmovYoUtsNn10lwUQ8Jme
YhBQnejbuJsv+eRnxVnFaByKRDK4cn9mrQ+VaVOeJ4J1a/WSjW9R5YnFMytRMr2UXXTVS6LA+8qT
155VGmEVw+SmvYjJOWqImAUgUVtaxBWrlIhFiUW8E0Yz6m5OvvTsU4Zvq89g9fPDGJ0Slne63qnQ
bgPlavagzKsfSlz4g7zsWzItiaxwzboG55mgk6xQDA2+OKT9EqIWYS2xDvTgrvHQHEt8Bitrvgvb
Kcw8NUIH2b5A+Zm7ZatWjphooHFYfFCvZ71IXANBJWRitYWjlI/VxLqlbgayhJXqV8gmytZHIzvE
OsFprXxL7/PA8qN5c205aQMShh2MpKduEIluFCVeKuhuo1F1CF95DCY2MnsSYprWxxzvw6bpNqIW
7KdCcXQgEEXHDZySOOw4o5lrLpNEToK3LKCeynLmJxS+QxwdoTzRFkWRNOLa2m46NKo1lyUWGC06
ziEZ6BDePfh9dWHj6vKPWL2nwnQQheYscGn7iLQwESfuEW042tSvUHyVcVexONn5TY7Vn0RPd5xX
p9BN3ETFVl4QYOsI2AfFrint4gZV41g6y/IekIPbvWI2YMrfQqfYeISzwryK0eTVY3HOiTrOdGA5
xZegCivLx4DkFl14vtEWMoxp4IfCNupIA0soztXyqVTzUyWqL1Kx6zPxN7LEI/7i+yWVd2pUruN2
juMTE4RbkMXFtRsJ5BCfl+UsjhQC1KIF02aunRIdKQcPyquozI6ZZ7s6iC/deE3NSzEfp1lwKEJz
/bSUJzruLN0X4xKOn4PgSTxH5HSXbGEGsg46bBx642VeTOw8Don8nIXXspi3CnNgmW7lgqAMv3wv
kshVZ6QGJe1WLIer5wSz47kntP0sCaOX0NbLKNaSzjoMk/YI5WAz1aJdww4K2X4p1tMqv0HOVY2H
lIwQCSMd7aW2fjI5PE4NqyYBWXJoARar20p5L4m47HD4GofgYFZQgjWKXBZRqPOOqT2WC7GD8uvS
TM5Uvi6wgGMq8bh7VSpkYFCIo+g3Nb6T8LVGFnQsQZzT7BlwigU9IZiEJmTF9o0tcF2wxfkeQiTW
CelLnIzTT9e8hTFKxrZhHATr2FtrSlXksiZicFLSWnua2SgZB7kpndjE5cii5UcNMRiyA5rgLhgB
1drwVOS/HaHps1Lce1EiPBcWnElgdNzs42p04ulFxv8zT9hdHTPKtGb4NMOPqR0ca7qkMVVsvs1W
g0SJIG1iVGJ2EhiwVBX8tXFjNqes/J4YX2U2HFtj24XxwRASl70P2YvbsTmVcebkyKaNNt/GGbkf
QNBjGh2wcPUtxVtHwpxd6thkzT/Psa2CVMeNo2ito0aym1vaWckKb1i4jZI7Cm81efV0xcblpcA7
aIHPDQ+TeohErxiKzGjtNWY7PKhpsilc3ZH1I6JEVMaXbO01SfPBkh+4NdnQ0i+QtoNFRs1ww0yv
WzRnVK3dDBVGa/dlnPuWSR6t6uT9ArSmfBt6sNVj6gx9PElC8FQ8TMvoGDy4RLin1hW89o0yyBvF
CfNL9VGWwSBFfYdzgNzucm1i4h5gREA6qmZGQoWtBVL2HGH9oFEeqmVLJg6GNhV1bKYRdZCrXlNI
Tkvl01pkyacJMYijNy+Z2xP5JCzLt4FsQCsOgaozk/Y3NcMsoFVYARA3sxetG/Uqa6vuPTyNYrY1
q6dGOM7r+SpPCBu+J9yBKoLaMZnScjfpn4a4P+qJ6Otlea0lohl1jIPWY8zr6hq3s92Bx0DmdvQg
PggzGfeTxsMAo1vW4M133EX4U8osnRQ12U2xU4yvg945VlsBwKte3LXPlpZcek0+BkPvdOrWGFFb
I3dX8gaHMEKzxzcmXR3dLeQcAYlIh9HRWjqXPy2eWNYk8ZRJL23euqHwDTbk9gzNmrWftwfloZk8
6icLREArvwRDgIVxXtuNAUdesTziGNiYbt0+Gla9WaehcvoqSizThQHFRL7h4Vg33FcRrTXc+aM0
03M38ieYRZiNpc17RY2T8SQnFWWHteyKBUf6+l3oNrUpeqUW7cuEBgVISz/jDaUxGSqlPyzgJeJw
GuK7LHUHgTCoJtCPUQcAk0iespBkPnSPesnXsQiIKaYqMqGkodtabbddVp9OwalC861pjlZTHkxC
qhG/bZv8urQlaFKx/85xbJbGwU4X4IFhdEy2cUrO4jHAYZPmt0QzD5DPsK3vHqzusw/M91bPn4TU
RHGgwUdil3y0ZnQkDdLhOj+bZubWuXEpy2yrl/KLagSHCKclS9oBQl9Haz5bTKDgaWwtqTZ4LymT
d3NfbxtDPZN/gtNBskuEbUDTJqOuhwDnNvFbDEQiJSSL68DWYrBPZXSxBTcmAOcZp7OCkiqqMw+Z
zI4p2tWYbUND/hpzSvjWIOiCem5ORUdbWr/pjZtC2ugyMnmFVJ/x3qo6DCHMja4RExDGe9kKyCkV
8KqQzyEqmTGoMsoTzFf0fWA0u6knYdnINzlzfzr2O111YyPZAWWyN6E0Xb51xlADSJNiSWY1zUal
/y5Gw4OJy1hs7CJLfhbn6QQ7ZlL2wp6mtJ1CSUlBF7o8dYya36wmmRMuOv73ysUSTxrs3uBk4crc
s8VFUaNl2n7RCYfCCDrIdxNepu07H0ead9idlD0siwz/68XOlTUcj1zIWfG7NHolLy/xsr49y9EC
XpW1NjucTU3Qcs0ypefeTdSRpE3UBMHoDot4zM1lu5AXKRigNqupHyyjOZ3XesMaYMTWD73RHBW4
qq1lXFoRP7uOECsWK/UxlHo6ph1+Fq1Ks4xpQZy3vfitYUYcqxvT6ndJBrHBGB15Bouypi3MN6eT
sA33Co5GsOS3ShbtRH+VpMuU5a4WPUid/q62d6HhSRk+aex5RmI6EnY88EnsdCj3WoeLvnlNRdQY
8mupGPbAbBxbF+wxPan4wtafesfEQzb0469xuo6SWyweHl1599zMMXZqr/p0LHJr12ETbaobrKT8
ic4zuiY6Ac6clw67VpobPG6xwz3QQDFIfy3EgyqEbqtrmzx+lYSTPJS4GWIjNAJjQbZIIvxDMtnT
y8yTZvUgxuJdHVDLXhIlPfd96leJTiGAJ9/wGKzgmwDgDWCHTzMuyMnWbJatzsQ1+qm54MpI9HXR
H+bCtGOVNNRsvMaitbG+ZwN3EfqYU/Q1Ft/qxJZCgmtv6ZRdISokk3zEm9GWboINnUIUbIzvYqhk
wGY4lJJiERkk0BmY6VOvD3NIeYr1nyrd1eRByZKPeRx3RQfqLPeOxrS2cp7QwGUNlkTrNCFryK0i
/ITps42kbnbjw8pE73AVlLE3wSkZAZkGAIG+dlFnSDjf5vKgR7DTQuVczAOzw+KkhQaYDNwI0Po6
lwtXhURARSO0Fmp5aDnGsj7T0sMA60g0Mje2brO4CoNMtK4auH5vUrVzHEJmbAuJ7W/+QGCEZVdc
EQPmkil7MwLcniBVK8Yc2+TJFNtdOpigUfWmiScvEQ7KyJLVWjz3ilfWymkNrlhtdWsYokAcKUB7
kFyXSrsYavVMqkYb7nL4b1m1IunmZFup5IRNeckpsyPCvCOdNLV4WxnDVis1d6R8S2LjyH4pG1Yv
Pc2tLEfQ1lnmTYvvBiSZhg7pun/TxfRcxMKpHgZ104jDS6wMm8jonywh2hZN8jDoX5YheGPW8WzO
SO5wq6gtqF3CrTEf9MAb5IqakP3UmkssJt5EEmxJOVNh49Fj5sd4pLq0rQQ7/fnJKIZLpNG3Jz9G
EEwPF1X0KN6n5Fy8Tw/XEPvyCXvExmr20/vkX0+wTyOd3O6hFRlO29iGaAxxl02q7fn+3b/f/fVf
/oaIoO43vLtCe/3GDQgQDwo+43uLzcd6w4/ycl6ROPzrhy7fCG1+Cts+2+dlkWPfb3bk3PgafGZ7
2Pn2ZN/43rT2xG543vJjfPzx7dv6wcPCw795vMT3/Xq7fpc/vHfg3O07b8H//GBEvxrScxB33j22
fXwy1sO639djvPl8+7Ae//pV31vP6c7hra/hm7ztelx82+YH+c9bv/bn/dZD463WX8IL7zhkelhu
7JJL/MBF+qMJ44IA03qc1/ri9a1ufOTsOPQbH9drtX7gt8OksO85ShZOgAP7f19aL83620MXrsP6
fhwSApMNv2g9OKRlnn8rt+tZ8AnsdSjVJcqzO1eWY/Dj9RJzMpwuv5PfiiXIHYe1VcU2+WRRPjQX
sMMbt5r/wgM6LXXzfjqV9sliHJwqsOToVPi4wBxWMVN5Es5BZVcvPz9cl8G2b53NRw4ZX/ytb/NV
bpf94wubG58KnCen+3P74ax/8s16A39+uHE/P54tuDfuL5fH4XJ6047Lyl33bneulM/Rehw6mY40
tm1eup5uvrF5re97xou+OV0unna4Y4rs36U/F+n+51L++F+MFIbR7WY660+vr+V6MTj4xX/G0O3n
th7gjUNbbwhj1eX41rvDuyDis/3Euf1s1xfzKFxu9+06Wm5b2z5uGZORM9g/EfeDw1xftOUvv5Ex
/+c38PV1wAXrfb2td5Uf4ze766d87YZCabPeQ9567fT+/9fwZb7AEfnB+vj4HB0X5vbDQFpv3HpC
fwY3A2Rbbm5/Lub4kAvJQ5wYxI8/xsVE72BA8keWCCTKKbkkHZ204mjU7ILcqbroAw7mNF/F2im6
Foft3BHBYfsAxUx4MnO4iqxjXd6TAJLhjlN0t1xXjiLdk0G9rekcDbu7ERB6WWLbyAu/jiuvlIyN
o9hZ4mo6HgDqAvtxtPEf3Ea4ZRW5uGfxTKTnTsS1cTRsqOGOsgYYVIBvayKPZe0yHUWluLDubFbo
Q1+9T2em8jYHwGTfPP1ENU2ZhrpDt/wg7ryCjJ+Kdoc4GRhCwy2kz5drhZ8OGTvHi26iIA3ouLCT
T0BUCxHzZar99iHrY6cpHpXq9ocxGaFVaeDyUOPqaDBExOLx6CjL+6LnmwZvUyOz4JgF5yX7NUb4
PM20xYE3mT4ayMMN+4mnsQJgo3/WIUXK2xbf1cdezbx0zGA1jeLuRhW8bbqfUf3KVixwgbQ7CfSO
GkdNBy9K2gMJGs+FUuziHqS2rLygX3dhdynVHB0b45FSSowQgEWPzfCThlCRQIvTZvJMYfo0MNJj
JX0MlvnET56WID8sDXRdoXwZ2a01iUDf7Uspm3M8pF6Ga1ssEiS215d3YdGhZOGUq3nSMrmjjJkr
O3dRDbxy6ezI3MEtH1c/YHD/oV6RubOh+UV6k9mOmaAIdfsjpqAq9LjWXtPc3qjifXmyCHZQPlPc
YJGgi1JDRwloKIgcQ721NfzVRvGX5Vk3DwpU/oiCKbLDjkiPLyFPNnmnOlYcbPpFtQep89Pa9HLQ
BZFSyNKv8rKTU2mrCVS9Cl67ml9lipNQ6dXTbpzp1w6I/7T5ZIDi1Oy6k9nyZlyeK/EFWhhjNvPD
gZ52jA/zKUkgTeW6E/JwREp9DHRySwGta930ZVpW+IL6+tQ7iu4Yyb0fRHWrALfryXkRKTchOw/t
YwUm2bCJLZOrmcvuwCZSbmW37x7SkrJ3fiisozrsaYXvzT5xDZq3onmeBHLvNvmQ3ADwj6EM22EA
FVH0Xa3BTxULeMgxVGRoD2VK8ZIN31MT4/JQcut3A+B/seJz1XlpxoM87Lr2kFI4ynF7xaVnG0rW
UV60UxMr7GVw5qGF0hdYZNfLk4YSLpW0mzXh6sLTGtYkxFjABSv6tSJfi05/eRZtuZN52ovwkk2w
odlg1qVwEBkxK06KIRC/8VPFpa7MZ3rSjZN1plsm+MSohoR/+HqJ1RcOOK3Mh6SJ/KBDHwuKmsiu
wqe90n3Eg/JoKdVJjQ6wZTMRTIYpTAqDa4RhTDypB8qqzYxRg9Fr3Fx6UDjbaBTscoijcMvGXdf2
cvWglM+oMkmPqk7ZUjiLYJ1mfppC2p7VhGRV9kxN50jRcCi1ycOX4RTkdPVk48wW6TGp5Y01K/cw
9ZLa2LS4l2cCGw0TNuEkXYdKeV7ClZ6wyVC9jLMM+RtfQqU94dbxpPK5FuteibHeNFTH0mub9DFR
5SNb8VOFLCXTSfWZJztNX1XaK/IYYEreeqI1XwjxM6M39ABJoD1Zo8mQwZZCIy5dJgxQhPgp45T9
Ppv7HlyxywVbYHbUK2zPcvmaNti+9YbyVIrflkYAoNx7unqq8SdgvlPi5xLMD0S1wdA7cVf++ICC
PEcqoXx2+gEvw3l+kedio1hMjT8mW3sDhQCdYLuLfsLmUQu+ukSx5+lFQzZTmYc6awGe32ohx256
8MY/4P+n2blZhY0jZWzwYlUZ1bd1Rtpqj/QeNXkfWS4jyDZEzp/Zap43rRTYxAza8xLZDdTxWkhJ
hdeYowu2t+A7SKsBD7XZNXvB0ZdHJSrdhwzIt2Lubot0OxqFO9KPYV82W/jA4Q4vVMeClGMBSlES
PzbollYmp2G+xtZ7h7kA2N2mn6aN3mFyl22lpUGIwtYNNmxM0LSUU6MvX+kPcZy2jlIkGQ9R+J1I
ymboH1pzD1nDhFzSRA9NmN9WMDaIhN62foIV1mTITn+QCECAZd43GJFM4bwj6uE8qYo3vAef4uIJ
E8IASi4MlRdYm9oCSsy7eJLyhpBgQNKHaCHfN1RB/T7H+R5f+Y/+utR2944XaezMO8ERcBH7bT/b
z9AzHPMWuIDRT8kJqdNo/7Y70ovxM3eTrXVnuwHcFcM8vkrXyjE38klj8tggN3DoMdEEudCk2UQ/
v7/Z9kFxg1v7seDy/Rlf1jdhu+oadzL1XPXG/znqDZ4rzc8y9jIMepS35mfPNOfGHlbJu9zTPx9/
Qa9w65E/f0cioPZPwKq7DoWV/STapSPzJziwlbabrTjKrsB6WyrOxKjr1YYF9tQAt2qIUoZFeo50
+p+aI62mo5PsWvGyl0xihGPypZiikklxRdzvK90zIUS3KQeazW5IAaIavzELIJtcu+iYU2D2BsEp
SzuoUWDcZX9MhocQ15qZxyotr/AhBC4eYPsuQbCD4EaJGjQ8+UkKH/NRPXbqfGrRUIl1RFrC8hmp
o6vI45kAPZaP5KQyfWYTfdM0O1RW8pDRF6ga80ts4YmyFgp0rLLVP47pmL9wjWk8kDxdJiqYiOlk
JRwoo3/D6Mee165IQu8LLn9S4Y0A18CgjAPsNrZy/dwEE13f6U0apX0a05MbQK7CxBtX9cyKUQXI
X+bBrZTM11TtBk+4FbKdmPU7ie1hsrxqgknqaORl2YBjiu5hRmsX8XjqyuzBhBsk5a7ULK5hUMqV
KSqTBDqSvIvVdguuaFcs8BpR7zPpO8EXkbXeAs/cZLdo5uJGQx6ISZuJ/JoekfBUGI9C/aMalypP
9ln8KzTWd9/W12Hu7iP7URHVVqqOOy3v8ENd7KoMKWoH9V6HBuiFk6tLi3IehyEFvk+W/TR4s9St
dchVjQSNECgbfZPEA97QZsrIEej77EmcaaJoMO0RwOEcU6Lmq5WS5Vvyeho4vYkz4kQ7QZf2RmUi
2I+8Ohg9U7508m8UImVrdIgv7Y1OFcz0N1HQX4ec5rJqbdTydZp0Gkzkm/t5S/+9yl0BUkRUbeXp
B07aZAWwrcrLGIqUmBM8rNbrwm8DAA7HNbRPguiY4484QE5qdfO5WRqf5mhvuK2IjaD2KMzDWUAJ
qGHpJirja/5SFCgrlTy91ZxtmuanNiFCi9AnUBkjyl4JI9DW/GCgmsTapfLituCwppYfmmp6qyTR
y0QsrCiye4RFIaa7gnbFn1ZeFtdCFTcXu2h8yLDbyQVg36Lc5RWN0p7ZAZh3TRweQq57on/Hpb6Z
gt+wv/4fYee1nLiWqOEnUpVyuEVCZDAYsM2NylE5Zz39+dRzLmb3dO3e09Nug00Q0gp/TNLRiRHO
gWLcopJxAFJDpqRBSztY8hEsOdj1ubLzWuCWIXnNAf8Vcxl0dJwjZWhK/V7i6crFjp0K4SecDTE5
ugpgTpoHm2wKN2F89lmNSJWd4BkT68vgfY1qj6RHQRaz9CkFXYYZF0ACZtv9MK6TKlxHjc05K6jL
iFWMyaYodlJTOMoG5lHtVRvOpZistR5PXPnKokxWXg3kI+XdaDejTh5MzHYkvcJxGl71NJiYKYp8
PZ9Sdy34KdgcD5tS7jZ1g2VDTY/66NSl9BzK9DtEu3GcfKa9kjG4Y5CNFcgj/Zb58BNOgrsR00ea
4NEWMV0OH0KwrYdvcRJQGOqvrU+qVvQ0lhNqTa4L8LQJd22tPmRW5kKGAxFRFUOV0RsQ8hjbGn3B
FYcWD1vHCLz8HSKCKg5TodghZDoLvY8hnPaleDbrX+IyJKEJc09MrnmfrlD4WNZ86XD4oIgMkVkT
R8X8ycpmjbBqIk04twnjic0rkh4lOMbRFn3MIuJTkkZtJXfq0SrVLc03LpKIkqaMRlVPkUdtkxcs
gbpWagslqWUBJsEu3AuWqnBBwr56t6g9I0ld9MptEh+izCc8fWDVkHn8mGxZRKahwkAU6DeSo5em
oDtFkB/NfDhmCFsE714K1sukaYcgGndoEGwrYK/OU0KpdbLdVRvMF6IZrOK2ipAZ4pQhU2PunRvF
nhg9Mnew6bWJtHCagCHYu/G5J+DCGvMQC7KPJmFPQopYBSXNrhFKVcgcAjJM1A7WxZzkRwlWSEvD
Lhblv5gdtP8RiUvyPzTGv1nLmsIQ8rqwpqcCL/FrHq8Vok3aZdEuG6x3qetNy+hNJeBrWqKvLjFr
p5h6WIzRhblgtkymTf9Z0LNzeIqYdD/ocBEJOYb0AIVN7BECl6XvN/lTcozVZ+mflsbIYmhZYxoT
N1HjElBVW+CxjKnHLHr6d6m4rM2i83/o73mDeOfkX5WOOkLqf2rFh0wvqqZN0qPcsz9EkuK/a8ZX
KKApiemAYNkDS66SAhZWgFL830OtiJ7fToUu5zxmnyhsVdZJEnucLsRZ1Qev+UjoynRsi69+znwd
D0pDbp/haj3Lh++pTBziTUThaE6GbSosZZp4I2eEeirnurlNsrUw6SPPJwVdJG7RFqX0lkzrdSGc
64Io87CjIhrEu8ndNIKmJP2WcRJ1W1OsSyNn8elIJQqzYFwMGfEO61at11OQXWsBsDrnFFa+ywFx
Kj8giCoLYGFh0NBXlsmueTZE9nR9sqPqb622yarsBjsQgYCzFYeWTRtjZwjEOeYLhW4jAveA0itd
cQmW8fwCScWtEjdmJG9of9pmNYZlrXSMnOKVghGa5pKG/tDsGWSC2oUsws5OkBCUTloRLITpXxjC
U4t+m9yaSTw0zS2HEhN61iVflG4mlgNJWWj+OYL2wcC2meAqjfzYT8KTlcXbqf3RjBbwvXY1eur6
6OYZj7YCcVD02eS76ZVoGQnxe98bcB/jgfDEtiGXD5a1Lm6RQVL5GIQbMnFa8lrq/JLWj9LftpBq
A5KqofyWsu9GDJ3c1J8npviAljyK1bN1FG0bBhq/W5nTk5boaOXemvGW0aVToEiWJNfTuAz8Ly0f
1+oUO7CxFgmpM7ExJ6VoaebiQMhM6STgSdbplqlW5UgvTdhdAiNYq/hs8kPnA/+MB8ZZqTgYGiFI
gHEFqqqsugXdQ6zpz7Hqh1Tg2sGmZgRE5cTBLB9Z54l4GM03CyP9SMdTw45CKVwrPHTZwCoCOrfE
XL3jPlQQarHERlzK1pMgTJtY6RHCY+XzO4NP/9tsUTgClEjiQeFJe7bf2UO0zk3Mp06hweD/5DE2
TG1RUGExdrfAuLWmgqxRRwRyMPqTz6anCmaNhYEMpWROEc2NGrg+3FbFZqMug3tH2eK4Hpu/ZJsS
B/+HK3+utaF1jSQl6dfQ998ukTIKI59+kKcIM9nIdpb1qYNJNCST2Z1aTLtoYXcoDZD2MJVzxnNl
6QXpenNxx8R0wlreopXTjn/GMySVCviNpIA9hG1exGjdvHJJRlcyt14S9tWWy1kcPLffxclvH+Mt
Kpym+dUhQB0RlO0ScBPHHoGC6iP+0J6EvXdjMAIQJ5rlxbhSnIBACewRoS5Y5it15yy3R9Y1JxIZ
PFIbx4X6Q52axULzoX2UF+t1RsesTWNtLKLbxHV5NHYVmhAQ0KviKvgXLHbIqJjJiFhkKBCOPcGe
1qJ7xfKV39Uf2Jeb9pK3jv5uMff8TFdO0nDrbYS7cTO/PGUhbwJcHOOSbc9s1pScCoYe9VGCNHsj
vAvfrCZrQgqiLaAMHTtoISLim7pFeu0xGjHhIbj2HUzvI/Z2BkuLy6gj1oKodI414bm5Q2tX++hO
FQkmBlgustoFdlX6I2a9yNk4er6DfrHaxQeuveIZGaLF2v+u35vn4SM5VSf5XS1t78fY5efwIb8l
L8JNeJT7PV1oJl79k3ZuqP4+wwqajBvnGonUo+bYPucvEjqnZTQ41PGqtthgSV1Ux7JbiCCLxGaS
adHNxsP+xM5OrJ9nuHKwu4ewVbYAu+CuKF+QMauRHchuyeKMFAYoNNNuZIe1OKVdfrOQunUqMTyt
52YFzkBSjhHawKF9sukozqPnNJeasqvOtu4iXktAL3ekJSNfLH1wl4XwQPTQ0xD7Jn4xTMqkMpys
c9zaiLVZ6eg9khk3hLYBfsWGTlMiBJUuoWTb+axpgNdMN/soX9nmKcc+fMIVVSymEam1MzF9VHaP
9giBfWPPyNoVFGbNvj5EJ/rEJDD8UPe150bXfEmvwV04GFtzN7dhnczX6q6/FkeZpEuT7zkYxmZ6
UxD3g/Bkdl0fp6/xEnwHt8ql4AYRJStEZFviDnAdbR3OZeY2b1deCQ+NP/1T/kF3IcqZnA+G2L4E
wJRfQDNp4yCKpWXXLevaJk0pKAnm/Iv9Upm9nb+vFgjkVfEiGqpkWrNd8b/GDDziua57qfiE3ti/
hDAHz6wC1O1497b9pSH59VPmEl0kb+I7luB4263JcXGaacMwzMa9K21Ofc6h8aosLUKi7IqauPBV
eSPjlEPw76sb/X8cjSxuNOK6SSjAHiaLv63e+mmK4jaNxH0g/igKdhnmlPoy4nnuRKaFOKHAkAa/
mlfHZF37NDz3TpSJy6wTD1713Wfylq5YplJEp2w9h/ShV5SOEdEmWHGHl2QxkEzcd7PzrXd84ilG
dqV4gmSiiEewitaRumhTJekmCuFh8oOcqPC/jHGkUGK6z6OtiijSN5t1K+wEwjdVuuTMMQFrOVji
64+ILSvrtyM0k6eDqiJHphTXELX1iM0k7r8T70HAzb8fuD8EKMmSTuMoyQ5U9JCX9c/PWWMbKast
eT+DPpLlpuJ1d2pkxCxkiEn5JCNv9tR3KAKDfEMywHYKPJYwb2xSgrbHJIhkAdf2v78qzJl/+kB1
8qGwjPDBkorxz9cVlYmUpkrf74PMW3UBST4dPYvaLG0sdWaqdNZjWelTESqv2Z5ZLRXER+u/gp5b
a19UFihmvtrsqeq/88HxOm9ZjPpSDnt3Er9RSOLOuMs5yEAUu1JeMfAdZ//kIJmXPEW+ew/Im2SU
7iDV2LLWo2VrYr5SfFznPn3EYwdsdcXL06evYkQpyJRsUMZ5KTBxkKJxH1RKOS/zH685ieTCThqY
QsV02wvKvswSG3VyP41uYHY3IxJJ9QnvXYJ7KoZjMGrZTXO0V4iwNUVd6tl3Ot5886XIrrIcLyuk
+HmfHMrZK5QKL5YBv1arwUVDRVm84khpYkgs5szI/KyMatkYtFzixndd1/k4zH+Db6M/cNwTfx7c
wg0PviqubB+oLMsX7rh0D/zAwT1w08HlzvkbxyVqlNtcfoI/jpsf5xv1bf1ujot6sgGCDwd+8v//
m7seBnQNPAJxwcXmMT8C950SdR988UD5kVt4+GYzPyqk+IP/eKGHhzWz5Pwe//v13A+Xl/fg2/nH
+XriYCdffFVk3soBMcXDtRb+mgcZCWo7wLXL9sPbIrJQ7cPk8LSnuc6DZ+D++anYkvEEvFFG3wWa
QZffl3hmePo5O5V7TgdhMb+YuUPkI7BPHLoPnuzD5YXAkAe260qw1zw397gu3SEf7seGfyHDcK/z
15PLsso+PU7u48rO45cEZP7xE00j85MwVNnzvwP78fHgFl4t38lLINv5y+PXb37MP14uPk4SHxe3
8N1Dnl82vyMvP7inXjwUPsMD/1bt/398y33MhSbD5gSfn66viuN+cCdJdwteaMjD6bbE34H9ca15
RR8KQpV4Wdt8Fy7mDFm3QMzBW6Az0uZ98EPu5sQt81vjDc7/hu3kACDsuLq/bt/MKhB0K7M+Ylaw
bK6w9RwNmPZff8P5z2IKd+bv+TWUIPzYLPiAh18ivZjVIDNDPzP43AaHz98zy88tsxKGsDkIe5oY
+JubkHBsZ1HBkh+Bub9ye+QsZqHHf37rwi/Ov4344dfjpfMXBAPIKJAfcO8FnQWiE9QAw6yVYSJD
9IJWZH5OnoHXzjc8CA/AN//5h8/dKx4DQcVqYSPQ4M0tFnKbvwvRvJpgMfgRoKKPwAhHuXa+kWw7
IiDA6BWvRYB8jJazaaAM4lvRzgLB93ix01ky3UXrchKZ8r2Nd03qn0AR93KTb9roKc39iz6OGM1w
5ow9XuB8VcgQKM3sBn0bxmQ7GJELFd0jxxMHxF3FhFQL1TO+FCE+oHHuku/E8M9Tz1nB6lgs6X57
KtqfOkeAPXc+Dp15xFVrNhVxVyqehwCVWhXus3DeoMq3dBBPkyHanbTyGsLK1Jmq9OxRe4nYbEGv
JEGJbG8OA2t+Jq1F/VsvJyI3zHQnsjpqDNM1+s9ehiBBhb/oZAtbMOs2VXjtQo1BLLuX3Zwg7sPZ
VC6Ka+q2LpVK3YtPmkmkqGtiat9CDXiiaJqdB7A0FBhTxNA2BlYreMxswwteYOqr5LmXRSR8IGJs
PGCrYrBrQpSCdY4AwCR2etRsX472DfCXopAcH7ULciLAtJUVUDMmGUgi1duo4XdWsvQxom4RpQOm
FZnmIvrAfF1ch8AJUCRYxCX5FJcnE4dxhVApnACIicJMi6XSs1P1eu3it9WuCtFMmz++SpRqT6lT
NKjHvGUNODd0MgOUbbruChByn0IKKoXDnIohZjYtrU6GVTjV0BwDYFoVl2sahK5lfrTha4v3KxuD
LWE9z37Snz2w1D6lE03t3ILpyMACrD6mei9NpFHiwzXrmE1TZWt85KSlvNVxjSkc+64ngfmKa88n
YW2cWGz6m6pXbFmyllO+mZTm2Mik5maf2XjfsMlljYpE3dKXnZHe0dC6Uk+pcejfupoyMPqm0bWO
+hnc0Olz2MjUUXson8rfjsylBtBSEAlPhYQfAPStzHvcZiQE9mitAKryxo2CD/AWNx7KZx/5TTT0
p9xUvmSBJTEu+RjnJ/VlMFsFBIecj27Np9LnZDMG5iIpOZKcgZkOBuXdYw1DHYl10fidgK7rw2Hq
WRF8+Yq1zKXZulIs08coP+t81COgcjc1GMqEjwz+fMRDWpFrFotB5VZ4PkNY6pxLLl15mIBTbx9n
bJ87lu1k4Cmit6nBEfSynXdwnQyZFByHsPzsWzIHTpj28DCE6V2AkB9hWCJ1vqIAufOPsRQWYoJX
V042rQEdVufjTrbaV028hCqnOeZInR18QuCgKvUvOCoXTU8YlCFu2nCiz/eYjKMrEbJTGje1LR00
J08Rgn6RCH7dOomNaWMGhQU8dNvWatBeshs0nvMQs/H0Cpu+mPPhFJYugtK4Xpjhpc5hSV4ogXJw
olIF0fKxEisoAd+N6roJBHfCWUmYznxTxanTFZ94guXkqU3f9WCrxy3NetSStONVi5+HERdu1IM0
SoeixemHD1tUaBydgtvUoEXKKXqnBXjIrHWocYyKKN2HirjzvHhVB0QVmiNqICIucsru8LqJGpd+
iEm/111MsW47GUsJ0xQ7aDEmITA/VMu2styoBpIgnFYnVc9SEpbh5fMQJ0sPJFqsLa7eqFtNESKB
BIcBAwOS+mmrR7IbDuOrins8N4meAO825PKkxIKtlEet/E7L/mKQ1btowvJSKfojra4C123XLAzB
WnOtn01q5nTQCmUe4nLjOHUQl3ONI9WlL2ahrUYlXiky/k3M95H3lI/FIgRVCzW7HwJHRDw81mwT
Y5OebLwtpgjh2Z4wt+kKMOCIJTPY9piiu7UkEHL1kGZdw1x1IQP5hoe8IjEu/lElRA/oqwfypKqo
3LcopL3kIen5qpMOdf7wNdLNSPyZLGNZGOVS4UDq1HYSmhB791CIAPDPSvZcc8n3InAyfehkkm36
4cUnIlAXLPb1Ia7mau+l9TvEMkpfdjjSY+xxTDD9FCVmQHmvpYQ/YdMsrZ6ax5vgMyCTqBBZcwGU
sFDV12R6nSQnUeiyVNNtWR99YjeFmBYkFmv1tshvAVMslJLSFotKVJdV12wa2r41I1wBkHJNPo0w
eQbcgjxSDlAUq6q44XCfyuaEP9P2qhdmrJNZW1sdECDZ+jHXKI2TiQn+EHUnw4f985S1FvpOIN1b
EzpyNhxyWWlBcGqJIrVmaVts7JU2cL1AcuuR8xCkVRrRauTveWSsPIETBuunrDZHs1BdXJioEcrT
gMi4s9KTSJZVD2NNzMGR1qClaPnLtlePQQDAwcPkebxV8xf/xfA+R3HEM4OtBy1gQ5amH+JdmXO/
yO9BVdobkOSasaWmPBGBCaCXTb/E3YdUq4fkywS3aQjKBN0zfeyRwaEl6IAih6sI7lRCa+Qqbb7W
ZxRTnUlQqCQ+SlQH3KmT+ugpe01v35RdUVgIaCAFknKThoTphyHgv3ot0Md13F6I01oM0Dyn90RZ
dhiWkFYTeEnw48LMgQx0yzEDZACh9JxZcL4pEBcBpWnAW0PxXsJ8mcFdH/BV44oAxN4YVmCHoLFT
StkwlADqgTLRHSEtz2L0pUdfFVUsOK80eq1bEVJmZIacZNRn476JLYgq9uQWVS8JTmCZDNYJ2lJg
DhPIsehB5yJXCKRVX7FY0WFFpu8eImAqGVCJN9RbdpgF4jvAPQP6oWIqEUH6FdSGWsCODWS5QiHj
EXwQdsi60Kt04x6bna3Eqq2PXPqsQ2S8K2QXu4Xyqia3YjZWoonxEHzUgb/Kih/TC502VpxG7+yC
LbhoyTYAXWlsquICV4VtUXF772NKU3Ctz14VSRUOOU3OJhdKyuWaJATaQ7+znhF2NSkNaZ8uUXEV
yZOqpLuyjDdR3W1T9EFKFZ5Gfy8ZS38Ot7twov4YOD46ottNKtA0S31uSwDMmtQRq0xGLncgPKDj
KEcMJoK6B/Q0y4UbNOa+BMBN4mrLvlnxSreD4EC0Rvll4iGkb9DtEQxh+E+yCfwWXWNl5MyH3S0z
ea14iOYYf8PgUAnQuBh6RDl5LqFffBjtAF4lgFf3ldBJO28zKP1tlmvpJGHkRnjpa/wn6Zw6MVL+
MhgD9TqAVPqXKYXrHj/q/Jrhmolv2klCs9BL18Dl2+Gq9cE6K9Yyug6jDLLcj6iKKulsYAZOJTr3
QLu7AjxcvE6zm4A1WBNKC7QuIX44oX748XXwHgnatUamMdTzblNEchtmbdM4pIlBv9D+136dQa0w
F5OvLIcJY4mBrbFWfzQRgRPRWSuI1JHrPEaRNnrrGh62ZP0kVSjspu4wVcRKg1KaQFMjahQL87US
prxzNvlkGQQsh6eYbEDHigEWARBZ1q1N8TlPLgUebBSwrtkH21YPD5Vk8DkYKx9SpZQ6ux3zTZJq
jk+LUZ/SElwaaHErfgdVrR5/objBbxovpyZ9qlvUojLHtxFfwWQ7T/nPyT7BsmXTMmMlVap4SJjW
0ypb1DStW5ro6lzPk1IhnBwPmawe0zpei2gTx3qT1w+a91LYYuU5RMA6vyIN9DmJN3H8SFIJGApm
knVRBJWd+dly8okOrpxeyh3iVRZiqOwbQm6qetl2xosYsuA1KpgngU0JqdXUeWkzD6hTh1xEz1r3
UFH6UOxbNOe0RpN8aizp1MJO5NOnCfev9QA6jZ2xzJImfWtpnPcMmGNCyzovrohlu8gQIbWkX3YS
mcDyruasERKEuBwDUTgMA6syiLAOy5mssiW1uMDF0c5TC7UcJPLQ7XvSgoxi4Gz1tmmBmqIuMMwz
4JQro3lklQ8uV6xDS4ewBy1Af9NR/GoqyFuox0SBRb5XzZhea+KyR3SkV2QCEEvc1CRdolyet4o+
LXZWIx7mlaPHIiFOZu1J4Mhl5gyFsFfm6VGZOOlFaGns4DiSqmifkZ2soZnt/WBlqF+DiUaEQ+6N
Oy0pbF0gfafK3XA+TuznIpHoU11w0oQHDRTHxyykMueSMGhjVkP+Aq8xhduWLtyAXgC7yR7VEN5A
yC5V2c3SU3TSDPxq0h86hh2RZBE1rTha0qmuNUJwDWdAIcE7BKl7L8CTpk1bvJcUGEv70S21I4hv
Mtw1UNX2PnXHtD2oDapGiZgBhfCVVMQVruXR89D0BDYjVZHlVWixGherFAwoKHb55FJsUKeP0tyg
esR57WETFeIGD3V2FsYClSgbiYidVO/m5q2NsAOLwVKWFUdEJqM2hIxCMZFhMygKDufWrtK9iF4i
yFTW5DREMGup4d2ySG1hZ1BV9ZExRxq9T4H9cltJTMlkxVPvG8BTCC39eynr3dhzyRl1TEVcNp1g
dwGup6B08/A7qc1jM363ZQ92q+66iEeANAuql2BE5JniJZ84/2OIHh0/c1huOgCBRovY+jIq66za
mFDSJmAmyTY+OR7fWgZH2d2b7ElF/SFYsMM+sqdmOit8IDV6UouOzHzp6etWIw5U1I6if2QPs8HW
Lm478kW6JN0aJXFXETkbWXpExH1maYDNFZZsekj4D2K/cfNor7V7cP1VO2smOnSnBgxIQCm4JxoL
zQx3DJe4xM19Ec/Hb4FlwpIeQXmZzem90izaon3zcpSxnGwxAi4lRoT7WSLRDUkb7cd1CiLbkRdu
Wfz8XSVfJz3AoXcgFX6eupb1UhTTYR66fOuOB3JGCeqcruZ4F4ElixZLBTJPvO8UPsuCIzAAVUbI
yBAVjnQxiuchgV+UN8lcP4aK2s9kpw13vcxn84zGbj4RetqdWcIUbHi0GqJPb5YNyxhzdCvjHCJq
bKT5AgTeYlgTEOLPuwCPSrNkCBG4Ze4cVpGxm0CFMmCLJ5Ry2FTBPes3SopTTVQo3GCJZM0aqPqm
1tqqlqh0vOA35ZL+Nr7ABd6VT+sZnbt+G+A0TONhyNGNixgWq1+gA2dAtgOBiHTEK00Okd9KWwlh
neHJLu2CiKRT1KTdcj1V0nZ2HpBi4xRQq8xc7Nt43ceJkJOCCdPqV50mb0y14GJAzZgy70ntMvMJ
bkFW2DOPoq48QzaIDXRcgWhiKQmYT9h1ZpCATbCua3/ZaCaHc63JdxM6sE5I/hDDU0KAbqRjpKRl
WFTQHGdOrcHUFeLnlIhIoUdiEch9iptux2c1wdHUFuJTpiCDaoWQdK9+pLWPuAFHV8Jn35qOao1y
QZd4M5G8bwT53E8YbuaGvMrCaTv+tIO1rnCO9HJzoQZnOVIoLzXjchySndVRXx+q66G2iH0pHC2q
tlMoLDWz5bRbZCNpalgyAI+IjZ9OYAsxK6Fswtq9S5RqLVqsrvHAW6zYdUUg3r+6VsMx1uVDokr7
WMZ0WGK4oaeIaAfIBe21MN5HMLw2/YpHAgFRoI2V6VRhgQgXmj+/t52yiSi8L8lz3CntNhwZBcnD
Q3mCgNeQK8zb8LYBWfgdBdcNWRkhKonmMnafloWxBz9KNWX3rNsUZXxNLOVsBaiKzQyPk4A5/zzF
OXogcgPiF4PaaR/du2heJ+vgjWtP3ugGO4LsC1btMIiIyCLq5TuTOugBdlh+7vXXrD5lw8FglQF5
Xm/EHogvz/SzWiG1jBBwE4mn+OK5zRIX7MIzSmcQHf/HG3hNhvBidKxOEf2PGEWwtQzybObMcZk3
+84rlh3PrACZmtgmKuY7nUyhUgUoFITNEAynzvwpWs9WQTKq6jHJxavSsCEemcyJrpmTkCpWxMgN
BbQdyrCGnRsJb2b2apqesxWZMEZemiOIk5SRAgZad6YWj45DqX/WmGi9vLvGFXOmFVz/nSST/iTr
IA7TgqbVFYnq5H9SZIEoeB5glXJof/zLtKHj7Gju82t1F9eq8Rc+WPqTekzXDN2i8MhU0dv988k6
KQIQqHp8qiwGngvrimIHKSm5fLhnjJXpNg/B33DJJnQPPk1zCVPwl9dg/W8ysiwRe05ELjmgmvXr
/v/ipP0k6lKl0IlOPJbv0gbxfNkgIUmezB+ydKZX76e4Kmy32Pf8MEzUOhsxdOYLAmbuFCTDThEI
N5D83NkUduvTCUDDIzRBZr0HDmuL78Y6msceu3jB0qSoG81z4sFuPEdB6IE82Ua75V8rJIrv7BRa
wB2UKBTvcQjO1UfxnHLp7aZ1g/cDYLN/E2B52bqXCO9R2dnoZmHAKfQdqLRGG2jjBiONUOVVEhsX
YwJ0yskJC1JnFiSL++ZC6sknxxW/YE7G7IyFiyQfz/7LmTRL/34n+6lxN0QK3E3pf8KW1cQze7PT
xX1DvWEYPAh2WueVG3u8W3bAYnOieETSiIcQpnUZCs9YaOxJ/WvFwJ9yXi0ayURD1tAq/l7rFfvq
/5fP0CnklywzOkr+OM+iFVRzgIMysy2ixq1jYeAsqP/COmt/4JxlUaRFiP5CTi/lt2h51UpHsHPS
9hJP3SiBRmBN6/aiskEWatc/hTxns8qYWeKT8Sv9FaCHzaHaYt8Lq2/CeFTEbsU4oYglXq2Y7V/f
hO444zTS3lI+y8xSRnub4K4jqzYpkQhPXS/fgiHF0HVTyd5rCv3h+fS+US50VWvh1LD0FlEMocLE
VYWDcAboiYcRpvqCTww3lbgqxPEp8yQ2CqPxiNPC7cpgqevSWhXSv8RlG3+IHEZeIemibOmKrhu/
h4LXUWoEmTE9TdZCPac/ZIOeSILdp5fy2GzGu/Uq/xAAAoD3pH0On+F7tcmejFdkGTP927Gvfg/e
IB/Ee/8+ydBNi/I4Oe1RWS8Cp1rWjnFWViMBBguKhLyTfkqRIGHe2cTXgEsOJWa1aH6gBaRxQbQQ
qCYlZ90DDGC6DfiCD/KOMT79S4b0/8aRyzLaOVPXRJnB7/dQ9iLCYDYS4XVAB9djBr3r6Lmu2k9j
T99/uRj/MMr946l+G2ktCLIu7XkqVFiH8GH96uQpMBfZ0UXYNLfgu173xsJ/+ffn/UP/CDsU8rGJ
UkJuYf1SEf7X6EpiZZmXhLwcelpPmeTcua+VmiS3W5j0q3pPGCboTNVpDfdsYRM679lfLkDJ/IPq
SFYMmREAVYr2HyXjf70GSR8HatJ5DdNJ/wFQYJdCnNCVuL5le6kfGckIJkYd7OjXeNfeKEqJH/13
9hzv8kv0abwQAYXGsnywPxS/ZcbL83Ad3/nAwOXWkYr1Z+GTam0umhcE+sWMxi6atXXERBCvhivZ
2C9sJXne12jdv8SOsCLKbQ3CdSQtFSE3+r3RsTaim270E2ir6sR7QmpXCpUEO2TRwtG/FUttGz4l
R5oFlsIBFsNaISJyiQBZWmfpnOzqhfSSrSEyrtpjuNRv0rnd9B9CsdAv5S7bQo7tqlv/kq+1J/VS
fA/fxFR8K2/Ks3pWTspT8t0dzF10CS7okmhJzu7ROn0W3qw3HGUvwUHYy0f13P8kuLcu3tk4YSDC
9eVYX9mr/969yucOtylRnPtghT0mufX0Nm7rK+FSh4zd4AEiEpW0/KLubsOqfYaoWvlOvxt36GRx
wF3+ct6Jf7q2/vtD/01qNioTmFTXyE/le/H0SJflNtRx7G5M5SUCy8uJtibdMTxm7U8YPgXdj9yd
B5hiLkGxhbYndXcc1tq+/BBXBHajwsX8FZ1xtccrcYUelOBBgjfX8g/KYAWtYPyTfJl37UpgEuFu
9JMncJA78cV31NW8L1DP6kp6BoERLA4HBt8Vp01F9vES/eA39Unkn7BOEHcDvVfTMizZMWGQAFdw
Ncd8cHiVcYcLydqB/BSIvWJAuBm0bFOWAPfBf1Nn1zExjPlA/zWdw0NL3DCoJ8uL8VMPCEOZE0en
gzTarFYXMOZv4lle9eOi+xTTXU554R6c/AXpYF29dOozVR3eqjpJax1geKstPBb6b1jPScxZRMKy
PTE0+lhrxGWC30bqDuOaQ6tdyQLDzHavt8EtbOFxtQd2W2yMPV6SpcgT7smjC4+Wtyi3hrqGs0rw
8DLPvTdg3Ol3PW7ZKkM6My472EyK8NOInJjSQyKv+hmT3VKnQTSYt6RvPO33HaW9HT1ZNn6woyKs
egjHbOORLbNOXwomTRuP2UeANlIk/HpnSDuMie1O+mJeY+aHw9noF6U7pIKdvP77mfi38/A3g4Qn
Zkropwy8mL9YOIokL3SL7BhdvJ3wFzeG/oe1u8wqmk5PlfJCRfntuZTEFKGnY0qDflhBoxuAIAbH
fxT74AkZYn4nmpC0hLv8Hl8IcpQW9SE/WDaai0Vjo4GzzWv2oi11J9uplBorh/KzI2LzoMHlSsdw
s6/s5pYs8Uo5w9Z8npBnX2Za0qaxxUFhkN28yyQsQoyi638/iuYfFpOyhkVRmVdxMkv1f+4UcjL5
ErNo+11esOjt3jN6HUx5V82GM5O31k12onnYsbBzaWQpFR26BkyoEJqKcklNYEF0teTnqxwXhQ0l
09KqhAErcUAb3qtihssoRWvQADEBfLUSecbtMUXM12tEsP4fZ2fanDiTbetfRIQkJCR9zUwNoIFJ
xsAXwjaTmGcBv/48ct9zj425RZwbHdVvdb/lSkm5c+ce1loboL8+/zDmjQtK/VfLRgPj1LDsL0ba
xDkVWxIMyciduLKs0pm8t/M5yBD37bTXG8f9nvCC6g3PNbt9Hm7t2qmxIxifzb90o11Z9iqX4xid
MybZRaN84R+37dmVqvJB7RBr0pefo905OFa19DhC2cq2Y2MGqgZVRpvsgrRhi8qkU1tSLW4d5rP2
EcbNbVYBQI6cyRKXMF+/wHdaT3fDdcFQmsyMspwyr/t5oxb62dDzwzlBZcJb5N49ZoJRqyLoNzEc
Qsybx+Qo1+GosQKbRjdDoZERj5puIx+sUre9JkKTVxrG4qjyFl3wMO86KdAdofOLDpU8KKQnrkx5
d8ejzlJpJ8m1qV7FX/azqIiY/L/fw30YAaGtIRNv0PBMTleGVVGOSMAku4vY3EZXWnvQ/JDOsBTK
vrANKIosNsnd9Vd7bwTVuJAG0Ia01qymy60cLZC0E/tg2cjbyz0FQLlFzvRa3/iz9ik8NY6+7Tlq
x+BUqCZeZXhYATeVi5SaQAovDf8J8qBSVgTFrsPIvFNvhhvOYXYimgDLkXnN9fk1dOehxtB5ZMWI
WGpyNWOIjyzmQFPUv0/cM6ys4bggoL/jRuf7RP7Y43xdPc6veyAQ8CIoRWwy1DWqzXPjTNO/TTQO
F6GJibqpPjw13GSW6QGeYibMzEo2od2gJwE/4OiXeHlGn6d0NS8mky5wypATxXZgpChsLD83fW3I
RfPvp9fL6/0h+WSOrOky8YgyPEjk3xZqa8aWGQzupsOoo4o5rdCGXCeUWN17fb1LLkawA+pqfliv
Ag/zTyZDjEsSVAXWVauZOOLfCx8P9/t9o281BtIAR6UMKDOsSuzbOSC/ijeZBS2tG4idSN/euju5
4T/ttlTzBKK7JGjqRucXFY7vDPPXt3h4pIdvcd4s55X7pXpGncmQWbJElWqZTJpOmmhJsyNnXmey
V2knbcvdG2VXMW6cqAZsApsb9MW2/LmhHh6lPJA/jGo1O+oHqtzn7MQ0IjQWvaV8t1AgKMT8Rdj/
N/P4XsqkuMQo3XL24cNS9v7uasi/sRGMIxp+Av7sdL68IPVGIpQz9Wog0PcQ27+f+X8WfKicHTRm
sBdLp8iKxnlqQgtiStna17NjsG5Am+ESiJ3pdWxHxwDcwdmSp0OMbsuJzPMWusPtqcEtq3l624FE
AwokOgQORcTO1WbghtjUXTGvg9KzvdFN0aKwQWrp3swKaN/Cw3sRQH9D4f/1Ng8unuKNC/CFmRU9
3//MhNhFwhPyLZRjBLxfWKjx57Q+7NVD+j8fXY73fGadMyf4vAAMjhCKBbFMs0+sY2Cz0jsFVZE2
Nu1XS798z4fEuLjWjGVhHb7HOJH+c0gnJ9C3qQyLqB2+SPiN8qj9/arMQraQWdAZ/vjbKJkUtM6X
VqFnPUusQYAzsKo+94O1XMsgl7Hmp28yHK8/X6z7/3jL/1m33IAf546CtbaE9ahnqg8Af7gO6y0x
uMvUEIZoqLD372Ne/VNyK/ezHKuka46jUff6vVzVOV4rW31fOsGjtxb9q0pQKywh3aWwW/08MLFg
0Qr40oOYgVndmQqn7ni6Sdrj+4uo+Pk3Z8SlbWs13TG/HcWPdx8tttsKDZ5zdpPNJqrm4nOktoj1
eQwjUGG6k/1oJNrTXuOV4zWfmrWju6arMVuUi+j3ZyjMzd2553z1SPX7WzFsblTmzxE27CBWSuoE
YtyO/M5SitjbZ8wT97vTWXM8T0A+M9ir3Y5ezaWznxrgj0d6MIRZoVdqhn7hkS5+/8K8+qG/UU02
Bex59rkbo8DObeWXd0JgKuGldiN9a3TJfafdSyA9PpotW0HHaU06Ix+UejoXXSMKpSdGMJcCR6Rp
SJYbta9FcG3+266eu9gfT/9wuVpL/VjNLRQPUFIBJSqZgNXvLaeMVBARUAPhBFAUqITAYgRE3xGb
6H3Ft3W+Yrr+Mo6PcWyKwGPyucD0G+FGqva/H/G5tSFdb5TTZBkv9hBS3u3zQt+dNC07NjB8J2gO
/yNzWIfqGcR24IF5lCHXj/r3wn/yzPLI/Vj3wdZWeaW232mzK0fuou6odF7kvo5OUP3fyzwPJn6s
82BAu/kc7d2i9GAR8Q20j2yPvujSy+rboNPRUxG8e/Ig5NKH3OUhJtQ+hm31ym0/vd05z5qmOQYV
48dJjjt3h1wuaN6skCqxIZngucVXK4BqKwKZqjCseeN/v/pTJ2prhHQ1fJrBwr+PM0oHu1lxZc1+
kmXQNoJAbDgA3Wk0fvV+fztjbGdpPqZp0576w6AbOUzhNfZcS/2kCVAdTc6OCGIZgmPZyPGL68Eo
jePxWnJ02iM1fDVdvwfjoT2221tV3kz1dYWKp9cJnFhPW3Gadtv6RkIQfWGuOMFn3tFBaI6Wm14e
l4dFb4Z7t4sVlz51MPCEaEbCjbnA0hna0HNo1CLBSmlMJotmsz1T437uRTu1JjIAVc6/c9OYHloy
jvrwjpCkOobDigz85kj1w/7MpyLaLsrxiDLrZNu35ngaNTuttfSWgSikfxZ9uyQI+WOX4NsVa68T
k78JsGyCia/eJKFbJScdLSBq7zd742qpbroVzZOyxztFlVPsvfnbGMgFO9KL6pPPCcPU8aVWKRbK
TD2PYXV1vp2shCTJ9VuA4HYwbFb9u9rVl+EnFoRC6EWAHRWoQ6BMCkqaN2szZ02dG1qDWvksXCEn
Ks6D5oUo6EsPe4RGJ3WTnU3U0kXvPBO9/kENJ2ag0au0+lUFvhC3/qmRdydJvz6BsMZ4Smj0zOIR
Yd/lw0g+r/pcy2F29hjfJLx2NFSaiKIZn6UH2ytEgixu773+TmHaCC4JiHiiU9Lfckrbw5Llpsmb
p3k12Z9LjbRfk0WQ0R7lIlmLdr/zeeN3FXhUFSR8baW3NvFW9K4KYVLPkQmiyJDk8I0Vkb27/Pcw
F181SqL87+juowqp5ipxlauGc29swhOL0w4y9CJeiM5KTfhY8sofgnk3bKNOraJk6gQQjdTnkXqD
Vr/KliNatEG9dvlRR4p6iwj89xTVVxwGX/wdZjHyWIKhdSpFuUrkci2acdzpvE8SLhTuwXVwFsMg
GC7FeCs6QdIewlJciPYQqV3i4CQBICF6SZO2q0fVgBi11og+R17T74EmFgxGSiIo/RJKbqPioVLn
QSPk3St8G+b9eFs2JPoM6lECa90zJR+b64ufHWbBRgQpj8yXDrFv2WeYnOgTtEBMm+B9ZiJqNrH+
lWwyMUXKlWh0JswXEkmUXIXqUXMniTuXBEBwtIHXqIaTZK762V3CLJcCmyMKorXl1/knFDQb45c1
4tH+DCLmRdRBw7Fa7o1U4c9aqDR5M9lJM6+dypr/5k1b3UBOCtWxxOfEEUKJ+BMZ5IEOkS7GuIOM
BluAJTJ4jFq2mqig4wu1llHbVxHkOT7lXIa5GLOrY80b+F59EDOxQsT1TsLPNzqXcCfq1BMFsGyF
yrUaYrrhuHet51FVdXZC3JQH1e/bovcY/KTVqQk9CRfirV4M62ygDDox972mVkEhVKUVoxuvFt2L
+EDKjNdP9u25WvK9+X4D1PSVITI9rEa5F6+8t0IEUPjlQgy6jZ6kMiMBSfnTMjsJEb/n8d4/pg7n
P1e2WomPIrTraavi5UGrlNEO3hAV52/X5fQrDWf+vIHqc9CdYoPeiiyqECkfujUX7422I9Z+yrwA
b9HVO6b4fKfbwMe6RAOmgXkBnqLTOquD4Guk2/pI0KTCEVRUTBGWkzSXfRhfWJyttt645pEobWQa
hv32OxoLIk4txVQyyg70N8UU2wio8/KX1T/gCilIvaL+Zcu7vHpIustBIWjLLRTlcK64mcThIRUc
v/Wk7HEAFMVzMYjkyNuHVn3Z8yD1iXCwk8EXG5bcxXuYdvbS7nxdyBuP7O/RpxyKp+kew25FWp2V
mELPEtMQIQv5dfE+CIX3dW7vLrU1SXUVF2ix9EevV8i0fOoBskFi+jb2pyOv4k8dr/E16BzlZIB7
romGywlMu3ge7+0uO60M4TTxMeKF9uL94mGOX28HXLakvcjVMGUsh8QkWDxupFOqwDitvegOFmLi
kQeopKJmKh3AJxGtwUVgAe+aqMe7SW1QSki/ibssE1VIf2EKgVw56WBaFU23Powkf9DL/ff92z2N
g/ePDhFyj1Q+HSLQhbuIXDGuiD5EBblvZJyJEd+xovYRmtg9by6o/1CuCPu5wCXvo/AQilWwFN6U
OWjErSKd4FXrN37TbrQ9CzezF4Hp14OGpvrR4GPa4K1SnjgeQLde+AhUiqAB4Fmkq8YII15zq54x
QDGYpt1Gro5cKRn+TaWeVKgR8DCgkQVb2uZxJnOc0EWQou7EW8eVabsTD7IP4Y0/4FKIbBnc1OGN
N1ZecyYaXnOfxKU1yyik0FKV3fqHX/5scBPjmL3lc7UPpDdauAqCjyibi/4H42dkEYaNufqIpxMW
vYTldThpVOSAPe22Kurdz2gk8Sjvw7l6R717ruKNZHvgyS5lA/IvApUi9juTbuB9xIUY9+tcHzsR
r3jZuWhXZdaqM/pNAO4RCZ2QiwzABVSD7llMz+xMWN7j7XfoGaIfUYqVg4GMB2EhPxzv3pw6OPEu
I1nRTOBQYA9hL16J0CmTCRly3Gzx2R5boo3CmogGX7SARVqOaIaoSJ7Z0jx+9iPLJkO/6MuvdyjZ
ASPkREygevBTCkKfe7Y+clX7EJjpGBFqSbLVaHjdk8gsRObxoTkGPcPYqCRvpcvW13Fu0YqY++A1
d/WmK4OreJ+y5sFrAArl1dVFoh4JCoKuDgeKr6G684ArSSQzXFOnInch0mH1L+6Dj+7kzWtDs5Cc
fUUMFU66HI5V0I1yXwIjUpNWt/eB8KXqHLyLwE30N1jvB9g5RTOOvg/kBywjnd4w7/JfIU0rhi5l
T5HcOmENSnQjPEjRnbYCV8blKZNLOagTvr8DVpZThZl0kcOHzjRoUR3kav6gHykb+J1p2nawHFd9
hG0Ztxptjrut+ozVxeLJp0tvxV/M5VbOBND80rPF8fSrUUdYROWBx4xLJGokpVa4HRj1XXzdRNi6
cl91gri7kdGcOGz36eGWrvyJleBrn2XjLhuIGgU73Lx8zz6/vEmj3WuUf8O8WcGzXENRROqQODyP
mGO/72m7P+e4ZIGPlXoMKZCf6M+wg/FgLogZp54Mwh0OafpRPjAPidMcyIXscx7VWTVixEJVWN7J
S/FpKdqeeKixsgXfgZBN9sbZNRwOuencgSozsLWINJnUV8RE6nbiLU9IWx4UVhCImW90xjSE5e5l
IvbdePuTOvyI4h9S8twyZ+dzQXG5P+x3iWdqXhKpeu8zHH4Osj0+TA5XamDKrdjL4VVEHXkNiSgU
WnWCSGEpUyDhcio8bo+qB2o1wbBCeDgSzwOyDZAIDmky0MQk5hj/O6Wr/WkAkWY51Gdst4rKC1ic
3yndxqiOFpczFRpL9PtDdAjqC+QHSv2EYdKPLgNqx30KJBQFUdYnJsoWEGz58thzOfpgoYnWiZnv
dnD3Pqiaa6LbbSPBU/pP5yg5BTM1PYt270Uq+jxh+/HcD7Xm88ZwqxWHLoOR9BXz55lIUE015jlw
53MQ2y8Kei/Xe6gGn/ZaftpXyfr5TgnqDygXsGvxwEsbDXKFl3XSP5Ad9oW2nOVCmdLMPzW7yxE8
n3VkX5YYtkIwI8FDEDN30fVNA4/q7LLZlWu/0V3JV5WUavkyjyb9c3Hzt1FUlrcrQxRYnCpT2TtI
Psn86OdmGQ1Pye/FKeoArKcgjvdvNKact5vYDLuEJiv5Ijd/Wkv9+TQPJrrQ7Xl1xzS17Bb0STuG
SGxkyzapYyWtu95VrJOOcL2vss5FU6nB3CP11qbABO0uemF25Yv/+TBVw6aYStLuug9WAMc6p5dE
JbVffyEn97Rshlgn8yVsjcLxd93yR5G2QO7+cnI3WtZL1LBpehtuICLeLy+2vguQaByp9itUgfGs
Tv1z1Ydve9wxGvO6qWiYtWrudgiNMFNE3IPgnTqmRy96rbrdqatWXIkvXM9fjaTSxH+88cMRhiOz
K27FvchodJPcVLxqChAwRIRNfX1AHk/hgNRh8FT8f/u86rO6y8+FH3Zxe17fNohv8qmpLdU7edLh
fmqXMZ6I3SAlK465b+W0EO3IzdW/VzeenmzXrNFVNpwam/37cNFxvy2Wo1HZGuiXRXF0drJsRIqw
DKjeLKU3GLwtBCXkcNqueS8WL/fzjwH/WPyhzwRtzFxuF+x32ZnNqP5QsqEh++5RsAy5/8fHsDcP
Xpzg57b9Y9XHFtNsvzO37p3mC5k23bRyfsxSBjYKL7R7JCVSha79i1ZrtSyf/X1XRwNeqhmW5jzY
1752tE5rmImZSUXAAEqVICuUE/MQSXZaNfV+JiezAk/KrepKovFo3Pv3566Wd/+/HuFhrwt7y/ji
E48QUSvm1mCYFAhLv850J2idxN8sTQJSRoHd0GAL2tNX375c4l+P8LDjy+XGWczXc/odlZC76+6j
goS+ECI8wvZO4r1QAxId2aWLEb4w9eozKACQ1/+7Aw/7bs/mm+MNQF4WDZPPa9eNaHhziXXELnwP
3tM8i2t+Q4bae7uizqTuPTf89wboL2zgEd9yrzhMYlnm12wNanMWQUEmpTgBMsGbai9c+LOLytCq
lmP9Hy/+4EzNIh8V+Y3DFSV9qnLoR8FJoDozV9leookUHDyKWoPBSDQowgiO28xvh2XL79WmPznm
v57kwfTX11p+sneLsqfrUFJE1cr06ph9PdiFQeyle39NckAiOl68OHXPOtmGZho23q0G4lgvr9Af
91jFuBpYxLE86wtVx8kQNHos2WCjWZCyw4stfmLgLAjKBZw1nTvzwchW+va83BX/OeYqE5dIsMnE
Ad3wZRD4xJ5/LmU9tLby9dXZXGYnzhKCbqq+TSZ1UwhvQz8LH9ZevAp9nn7MqkELpAY1wHWNh3fb
ujkTP0YzxB5pI5NJJJ/fYSdJc0zjBSxCW70ynSchjkGEA+5JczWHxX/v3/FYwLQ4cz1tPfKpIbpo
9BFrMVfERng0QsM2EV5V/HsTzdIgH7yUAWCoispkzeRSLB3pD6uxlrSWdieHo0NPth/NY4JOCuGk
R3BHKSTeQxAY2/57pzPvln0gnPZNTCv1KWjMbjdvUkyaYc0v/Pfz7//jsR4+hrNxQPUfeay+upBl
EPRzWRL2xrFsNNrhSzzes+YiVmwRFThaVavaD9/h6qw21bXF1+/dyI3pn3J+h9haZlEdoGTcGiGI
RjmwgdZI1PUk4QroAfUy/Xi6Hz+e4+HFXbe4HMzi29L7zaSpvZX5zlK2PInzegN+LfFeYftFSPjs
voSoUPbgbANq8uNZvhTW/mIjZ0EbzqXY5V/HiAB2vu4ptSqzSSH3LgnM1DQkk6cLoRZk9y+PADC1
B2vE8BF6R+IBrK2t/0F3WhB/rrOZbqaHvULdA7HgeD3rGzOUcuagFrYTg7kr+S462eHoHuqjzGF7
kK1cBJs54laXz8s+syDS6FsmKFjvucHQphajLfe7j6XJNOruGkbDEiLkvmft62YlXq7qu1MEDfZy
ahy2GYPQqtV3+5SMNIQUPu637oH5FehYVj+shW8cv84nf7XrV/QYFSkU1SHdg6LfaP7i4O3RM9Si
0wJsZrCqBS6w3W20N65Ct/zzKaCLprWP57C6rvNnRuf6/eZtY7S7lguPetR6n1y2reJYr7lBvmub
Tv0yT6pa3dBS5D029+BQJKOiV7tMambT3crV1rOXDTjitW0dSVVghVbOV5pFaDmcjOh2aYzW/nLp
V2aN+6wxK4LZrnnVkjNMegdFXlE7Q7OyBzPjvZyZOisfdztv8ahQvEblyMLNCUGRmaptk1r+xt9l
UB5H5oZbbYXKQmDCTYDJO68fQN/q7468nOuVW98t2mBaa6vmbNu2twE/sVy2704MK+G2bu/1znrX
GDkD/k/TTpxVu6iGZi2bu51/u7U/DfPSkGqO5VThNsG7+ybm/HBry7vt5OgEOVFxqPqVG1MLEFiB
b8nskMaZqTU2c6eM7QKo12ZorDumew9O+56pMVQdzSfXwNq2tU3HPILPfTGZ4Rt789Pl8mwlOtPA
1/CMtUdHX5zv91XBNRBtTQ2qOdPeN4w+LyrKxBpGgc348YttMKqonO50RTLZUvO7EeztebKzJNOl
8hXcPUgGSxRusUB91C7WE9csJwJwUFFw2xo6Y09i4/q+vbdsfSm0LmT6wyU+7Hr2KlhV0gvC7NXJ
Yc0QlPh4YoqFuwzyTbMw3A46/MWsddptAa5cguoCfP4CcLHTQdtB3bfVRDOX4H6DLcogB5e2mLP0
nb0mHPb6dqu/2MgnHsEpr0PHRBbWYjt/30+L0969zgzG4x7pT1FQvt39fDWXzhlocPUNautx1RnN
PgwHdds3PW+vbw5MwXVQKV65yMf0kacAlOwwzxtKmWZ+u9AfJqUdD7WLYcy1WM81qNl378LZ1rRw
ubgyk2DEfDTfhnNzTWbLVul+6L9D8rTVyEBAr+NQrIcRMDoVyl3MmruageCYOykudmOEqPIWLad8
8S0FbqPjcAZncKvE0yWKMtbJYZAe6JJ8Mzzp/obZhS++8WPQ6hJwWA7C2Ehjl473IVOpnEaoHTHJ
JQWMKBfHpDheZaWG8uUyW+44tC1HnyBttIe9pm3aq9rWryDhUXkRith/thrdBQOIC/GkYejVR7Tc
ybaXtcIylxmEBvTu3C+rCUz74tfWStGx3YyQMwnWob2Mk2NP9evWV1KBCW01F24T973+iC4m89Rg
HommM7maH2Qf9dvuA3mOzsamQaBq9UoeVvWGYY0PldZVNq7y0POkdmGQUh3RO4Ql9xT+5zSqbjA5
+loGJn6TgtxGMINBJlo4FyhAMpXj4F1nqGmjUPjiK/y9AiHrmtg5pEX+oX0D0X6Y2fKEa7ifb0Vm
BEajilgt7QCy11HjFC+yShcEO6TBCmiVQ78kNh7lmXjNCSA7hNdo2UBkUZ4o6ix816vFdnLzP270
8vAUvuFrYkWp2OYXqlPRIaUJ1Z5leYa8kXfpdbcRMx+JMGjYfr4qChh/jOz7vSh267puV2Fv/D7I
e4jIK3BkC8LbU4zkklihtnwAT4JAprxGBZ3Wltl0mm6gKS1cJNcW0OMxNPHVq7zFeAwyyiehDMQI
CeivQPR/P4l9PR/m+sWZpTogcMa+wJqfQ3go6na1aW7e7own2dygHAs0wf990r6xYb9cf7l0CXMq
162BY/699NytbA6HnaW3K931xwFWQ9emaVfIw5eB3NCd4RXSgZWuBZe9WhUSHVq3qiA1jUbRFXQN
Qk7AWpPreNc3EriOml3+8IpOjS43C29/YDKPcq/++SDuK/8691CIKDrFcMu4kpGqQP4+qRXMtW8/
owEZYSTKXR32XjlCHnbpBb+m3IsiPtjuhBnCVNDeUS/bZ9XOVZeVraqZTACWxTm09j6zgMyKf5wj
EydXR7FsXT8MGHNLRBQYkycqNqxCuXyrxZeDuH2tOocPtFJnZxQMgstw0d77VWaL0rT79zfWy2/4
5xuTyHB06LDYj346H82tw3VVKQDdfqJ+Sg5DF5iah3+mz/rvtf6EzS77SYELx8WBJXUojf7HYXUr
I/tYu5jbpsHQ0Rqallnt+j2bpwp+aNVe2t6BY+wEJ0+7+sdK/Z4zhU5e+C73W7C6BTaiCovwcKlD
XlzfwxE3SbCZoQ3jH23FECsojoioHcwXz63/SXe+H7xq6JYBUNqFrfr7we/rs1ksLrVtc7QeV2BD
oii33PWYLCyvx8GG40CSIArE8GFFzg204mcLhU4GLLa7dY23+do7HGmwruG/4VwY9GBU8ByMc9hu
88QmpK3tOrlRZTIKUmJ7pBf0ZYp2F2LGI2VdaeYb3NlEpPmB0KNzzL/0CwPITE3ciFANhzb3dqwd
NoED6nBfyYV7Q6IKhYGVFe62/a3O8L41Q8psF0lAi+Ymo4UOtUHlCOqq1mSWm75IC3T2tTMD4koe
WmpfUABDj+lYQ5qxtUY1ww0255Nwr+ECSbf7rak7SBZ613l3cdjKYuXXnGPg3umunCOXQ2neF+pM
5F5dkxSba8b2LhAancsah+Ri7upIdOX6+ExoXjjj4yG7mbSFCYFvNwT05+PjikGyzuatMp/kNUSk
cwRt9nk6K2f2uGd/XqoRb4V72jGpGSDRfHKovpu1/mU2Qe2rOIqaNg92kDcWFbqpbilwufV3SI/B
bb0eb3Ku001HuXLb3dxRSJ8jEK1319XVC8P5k5eXdmMDrac3xt1kPdZF1qO7UegO1JYoUck5QL28
Hny1hEda3C2ryS+CLv2xxvSw3neh88cBs5bO7oKIWVmHSZTm+aKeyyAeUNN6VWP6MyGkXIrcv2Sw
mibxXVnR/LFUhUncu9mhmjfnDG9EtxIv7C58/RavrajQkysx9aF1pjpwURcuq49RFbXnxuYcQELe
7tPZjMGvfhUioV3fMYg3h4F2fxvNx47xvkUTbnNLr1uu4Wp82SOnU0k2s4wNPEG/m+kv77gyLH50
go5hU9Ih/YED8HDRrI76Vt8s4NDsvag/bCL2zmiclpTd7xmv6t9u8G+2VVqES/cMgVcKWI+EvZ1V
Me3tcVVaRVLOBqBkUVPfpcdcTaPev1f70xGmJUkMXqMgyGq2/tiwO12M8+14NK9wG4AGZhQ768GF
VnjagMGySF41Zc3H4uPjemXc+sMwbkenUh3lLuud/Oje38Oapz5EP/RzmOcy6R+9RGSddzAby/pg
Tc115yHwynCdgddozL3ui6/9JJLi/QlebAIINCW+qaU/nuewGe2W2o7371miB52RRhZlbgFtGjjO
wYtTCr500NSrgu/zD28DeTfogVfhRP/+ENsNqczMsa6EcH2a0836ZEI/gZJgFyLhS1JbeQX9NmFe
k/01HH5R1n7I/MgT9ozjtS8ghau+Hm4GqGU0loBtTG/fvoIcusijv6xbbTCi1CRnaLJuwWtsw+mh
bYAAi1vpSeb+yENWAfDNSGrgIF+GtU+Ng0YLJ82pUQN/qExf3dndGJ3s0hgTHwCyNAcVLxAilpKm
HtHdK3N8ctj4Lj9WfPBT9z01eXdVmmPSJy261v2yzM/8HvUBgevfZ+1PK+/b9h0TskMpUKVZD3GC
vrAv+dbF1vpRyaQyZQbUjoIokUEGmagVkDCc0o9R1O2G4XgRjF9+4PJ1/pjBjyd4KIham5NWbNYY
XR/nArs5+jxy7UClSb3qB+3a8MWV84ff8f3KJPsUZ5h47z6yN2fazjg6V75vUnJoPpcAzetiwMyx
93ggZdk1egVueHKrsqU/lnzwMLOzvtTNe63cUv9YDulYvwGsiEfijaMctlGSeNFs+NOe+89LmlWN
Ghkk1drD4VqYhbk2TqMLQfKooYvOF6gDHfjY/7orVS4EAxaqRdXCVT+mfZdR5bS5muWrcT5AOXUc
1WoFnBAv5DhOo1f28vR4EKFAuDN1q1a1Hjq/tWK0Pu9GziUzqVRCILD9vWT4nB6hvChG/u79vWaI
PRShSv02Avb27wPzJGCxXLusWJF8VOFiPSx/J4qr5eXyFoxnBgyiSB+59N35wFXPUGt/F7it2+fL
C/+ZH/q57oNvPo+MfLa/4i1hpAEb25YcBMcHjPPv9/sDoij3syytUo/jfFCX+30H2LuLg64qhnNR
xUeE7LKwYD4wR7lRJChioyMIdt8xwJ3efDII/wDgkYFxoP9mzRXyNP9+nO+m5m/v8M0bqkKKMjWL
2+L342yIe92KYxWZG55UHoIXjlzvPf5ioCFwyNGr5f6GVSAaqEwR55Sb+6jYxzgYKgdVDVFCv9be
1M1SFewOsQSofUDU3rh4NX82PvUMdYG/8eJdXy3+4CXQ8dJOy+3d4Cgxn5B5Q/WJmQUeQQ8doegW
/Hu5J36wfFckEi2TWkXtG6v2I8ywj3fzjnxyuVzfd+G5fc8dCjwx+ODCn766155EFyVahC9rGeTt
1mPeXlkUI8perKf6kHOylYIXQFQHnJwgSr0K959EUb+Xezio63Vu2oftrXw9HwYQuQyaJS0wEl8i
bqCpKJZ+F18fgoZ98WH/Bja/V344Qld0do3VvPywERmfaCZ1YCmggDffmJwpVYpXh/avc2BFpqVS
v+aIuN8lkx9baebrRRlSGDiH5NKFrzjvZgFXKCCY0HjXQJ9PX92iT1/SJkjUUfKkaP6QgDj0l2rV
RfmSjDrLKFxJwIsXevaebMwFMNX2y2qMUR6AR2dAzgM6UCMj5/L+7QxmVI/3C6Pc0iSx/HU6Cppk
B3CvOqZqed7po7H3wyloPjDz/97Tp37ox9KP7Pprsavq+5q+zSrhBZG5c4oAUHgKd97Nr/kMIWws
XhxP82+ZiyYE46HBJ1T5zMZD4Kmd7OKibwg8zzLqL1OwJtCUwAZHGQW4IXZMN/DNQmyvpAS1Ym9F
89rrNtAW2ARFVHxODwk4OxMCVPjya/yN2Wrcv1SVSFNMLuPSOH7YW36rjraV86HIepXmLtPjOlMj
/QKIn/HKsp+ZWY2KBNgfQhlYpL9X2jvXYnW9YGZnSUZSDn+jXz4pnRScEdj93VcN+icXPGEhS/1H
nYaY5veKp4OlH87bi5H1GdAHqerybg5ABpREkpmyW/O3F5b1zOv/XO/BW2y1dV4ztieMmpwLimyJ
HsOY5VuXJG/878We+mBudxs3TI0ab/HwcsVtc9SYipb1Srxgc0EcAd4c5rh8y+FHhK/qO9/h0MOR
ZTIYEBvGvwAjepRzWlb+++1U327ChT1+lMWK1mQVXdtf3iC1Sm/RLRl05Bb/ftknkWKNyLcs9uAb
//ZhdW2VH82cnSxfVpOjAJAPGXSJdUhLYN6LmPvZhfprvQf3ZOysW+18O5c76TfJ2DsHTQTEwiUE
cNZEClaN/78c069FHw7IKr/ujK2rr7Ja4DTucVVV6e3nMq8z39Xb+lRcX8YppUX+3tNSB47CO/Kb
jOeuPXimy259nOWVVZEdvpa9WvA58xgAE+6Vozw70duMaMeULLVf/++dsIXYLYRuephYlfYQDBr3
1aXmkNpk0aFeNWFEz8TXsv5uUB/Q30CsvNjQPzhqYmHTNp1yAjmFGKqHv0+LddrsTjQzZ5mzQbWt
cXSkdm0v3IFrhMXAQkWzGuQHNdIVkoeL839Rdl67rStLGn4iARKDSN0yUzlZln1DyIlRFIPy08/X
3gOMTQuLGJyAA2wct9ihurrqD1aKhA6mh8k6OXv/3sp/YwQ/hJFU0cllUzdmvFC7YZokIfo/Zs+Z
9Vlb7Nda33J/YJbf3/tjmMb8xiU+TmXOWw7ihzKERoZvJm9VV5/vBSGss/RdymDGdJcSfIHILfbP
gEsno03rFvsb9vlg4EqI9uoPlI0PoXrXgpoP3nRhmB0m6SSFdfmEmhMio/+e22/FmOZ2/jlWIyZK
+rkqj13GKm2MmewjZWg8KSG8saONcbFExK/lVnv0OqeOipaXeGN0/4NJ/bg/lVPZLZUbQ9aC9g7H
WoNVh78ziZq6/vfnPYhKoGT6VHeETq6CNfbvTRykdBTCKxUei2wUtgu2qGsDtJJrv4DlHIKvbLtC
pe8KbWNKdag1dOeoPOhcpb/HTAaRIl1SDqqSvyNOubkhRk8PR7Kckx1+oZAmGcezgaSA5qGQ6anb
C9LTu9ynh6Y5+tkKQGHJZo165CudjvA5ViZgYe60NXeYTmsz+f1qlcu8MKK+XeMYyod9zTa01ALM
6qUXeq3Zx32NNY2+2w/vo86ySEzFr48zcBsFEtQHLGiM3rIn06W+W0fsEp+zd/ktMssdMKJTz4my
xTX390/74W1XDtMn9/QZzc6YDy2jyChm0YVODmWy3usdAV159BnTyMJ8CUyPMdhhnwbn/2AiNKo6
FSZN8yUmAAu6qzB9LrF7PM73n6UpDJhgL/ew6Jr13KQyktlb4Mow1wbmCSdRGNTSrKbaeE5NHL4w
AkHFoaDXeV0803OSF/RgpSNwvUXyVtLo7RqVl2hUqW+ZIy/K7WCn8V0nZPy8ASzMMnWkE1g1itgy
CmJmPHCrXbbsbcr59Opy+1NLKOhEAsmg7fyxdwDi0VztODl2FiiF08JXbXRSn++ZGY370eyCV1S5
xTC6vlnqhzaHqpTOkhA5xdK52uqTerexOYL2CDABLMXr5VnuGLh94lGKzeiy/zw9Ao36vNyt+8Xo
fX5Frrym09V/yuN5H9N1fE+dKjPio4149g281N7UvQAcknfF1Hy0n+Grip62cUqc2Dqq1n7Wyfze
Uwl+sjuwwh7av32cMSGZz+SXguZe4catqnOPCqiUStSB3B30VSG+9XurS5F8ulUh5cvRZHTLIKTi
j2m8Fv4El++DscWnC3amgWWMsa3Gr/AkavZNbPcMXmmFs46cpfvu2qe1ZNm2jQ4q8sxjQ7j8+ppH
+MWT+PTpw59BGnUIHHoK0fZ5DLUb4qkgD74ji1AYu+muN1lFZBoUTW/oJA15wEN+tBboANK6s8/G
O121m8MbYVpRc4SODC+g3hutvACR5DSPPukBGZcECo7i4+/5OAf34BCf6wskHPwmHJ2cr09NX/I/
NbPj3vzEXvw7wD1I8wQxgFDD/ahTh1R+jxjn1aXMdR4jJwQU6g1mCeGo+1Sie9Y37vbFlxx2kF9/
oCzRMvT3G+zPx+qUPuUBlU/UX38PnQXnJK9i3mivqPZMEseH2kXr8gv89KitX/Igd4dvg9K4DIyL
S1Fr3FP7c3FT+qItlBrWtu/i8e2sl1Cr2Bu1P/SstkvqwQv014B644lfp6Wyx8WerQ3Zfw65xTrZ
Z1HRkBFP3p7s+gt7q+22MzCwNoMEdNqh4znTEEwaVbO1gcyX0PkwbNAAlLwPEHTsNQE4obivWFw/
AvC8WmWToWnaVNfq0B670ymFvQ+Tw3B5z9GWsHXHhktvj/Gih8B1ceCFhubUxjEHzZN5aEaeZD0N
rQ9eyaP7+7Z3Ml/v41cIfW+eZU7z3JpOcaJIPaBSAlr+tYjcj9aO5aNN/2NpmjCRw0G7XOu+Lsgw
o4nyhUE8dYnlMnTdMYj6ZCkUwVbhqq17I1a8uf36ii4UKEUDp0maPGihMihPgYCSlVO6Zkic6E7L
6fpbhmATiH/L3OfIjjXeF2qQqZ1Lur+uMzqi2Sqa5QhHnuz58Pn0lijWXTX/PeCDFyOj0fikkEXD
TWruuio939NBILqfI8KoUEUC74pUNJzogJejPe4sXoYAa2FQOqsFckYtr4w/HF2yYFBFNF/B/UCk
/IYx/kjOQpARgygjotMEtgRG/20mqNkMz8YdoyFjhvTZEXA8eGiBmYlnQshpmYXvVmtzaTnlGmkU
oFi4q78ji3xVz/ci5UdAjlDM17PVd/s3rpLJ1a+NDDYORRDRqONIkZYjq/fdrasvhIMX5DjMelZS
G/k4PC++CtN7sqd1bHB0jvxy+k3YrjoflBdWH/9evJ54iDR/tiCaiMS9Tw2l8VDJ+mVwLTt0R4Q2
Y2mglVLZPZq3bTXWByAw3kIqaA6FQj1DNbZleugVsZ6WF3AjSHpZR5+wA0agmEqObLe8vh4cs19j
NQLvWZajSr5J0TryVScc9tzIG/gtEyfWszFxjCFr33US0fz9vd7h4LYP45gXgVAuwhrMlOlncWsX
xtE9PhWoQf17wAflcVqSkqpSMqbM+Ke8CLkwR+X8+62noQoDB37tqks8M+ZErMpYUQyS5ycWrm3k
BwW23yM3MoT7IO5VF9HwnfU/1/4a/Kvgupv205PX7bZ85sN9QjsHmAy9bQqWjXNUdgcF5qe0zUQX
K3tREV5DwcKIvButumTYhu79/nvNdZRkEgKZiEyFunFndtHIvwMp5M7cG69wvNBHAzXgo0gCt4kO
PvWuhea3HLsHhXGm9Meojd1zC8+BCGa0tF/D0dF/AzIgNCoNU5C5VmicDCDvc0n+ew9RDXmwa3+O
28h/BkmhqYA4qAQ5iS87xcfeLtCguzq3ofSqxe7NvZlCXuvwBCOhZ/eQk1qmnzceGTCyFeSVdLRH
8M74DOaBpSR2ZxrgzPmi2cpKmRX2YBohY1vMr6CyJ8LX5W4WoWOAllN2h2FiARVBiyX+eFlDf+G0
4G2NdUk1DOcSniTSaOBHbmJGPEOmc30OJVeYEWSvklX7mK+t+1jB2aTJvKsyUMgD6/xCL9O6bXVD
GpfOZWXjUBSA9tEBQaQORmG11/PP1nGMp87ubOH8alQLHjYefqizcrOfqsYXQjUv99eElpb4w92h
vqgsZXkAL2nqT4EZUwp0+jaeSagQWtVn24PkwVb4XfRsBKsTQqZa50QRMjVI216dWSw6BZHFhL/P
x2NbQByyCWz0lmKZ8rdkw8DAcinzCgj0NxHxx7WpnY7yqb+/SNSoAK4A/V6j4/7WR4mKF/zi+owA
2VNozAdQ3XokhrxzptV02MuY29D00AS3UuDrZqCB9KF71PLzHmTPv39eY16yrLzIt1JUvrea8Voa
M/QJYGqPzRdAJk8tN0braI2D0c1Ph9O1YDTLEnxWf5m/kfSiefvE7RuY++e2loz09+YV30fOhPaz
RLNcLM+P6S+PRYT6M42SApYnrSIf/S9Udse8RxCO2fz75D9ACfwerRHmzsr1EnV7lNYnljMrVkLX
kmpHYEGDtnmP2FOPagBvz69w9YUZmmG1jP834aYfRA8KI0GAasBcfn/tRU3KTFEBJAIb3U6cjoHS
A6J4n6g+P/M+8GLny2sLdw8y028COpRhgXeBwfJ70FMhHU/3EKwqI+YWjz2ta6K2/BmbY64U+JN0
MhaUWOYaAo73wmiZ9D/qGgAvYU6KlFh0BTWl0V84JkWWK1XdE9ATd+LcprP6CV0e24TvMZzqaMaM
w7H9DJf4JoirrYZb4mL+fbf9Hr9xhAbXTCqyIr0hcTFBbxphR44Qi02BQVDeV6O2U/S37P17wMYp
kstbGMoJHzxCXeH19TqWzLe951ACW6r2nK+dC7nlgDrRyuPFzaz/e5v9kVlozHiTlp7cOgd9cOcH
bLY4eq3xcVklOnKJy8qjrcO9SpqEwEIPpQWm4FvW5N+/4EFxg7RQl9AzocYAbqKx527aPsPYlDkX
WkUzSOpLWi02CRry0uTw/x7tQfZCe0GmwwKmq6//dflJ8uhyqRhtS7FqQqfOoXDDtQE52B6C/0bO
vS0d/IZ5/tpVCk9YyFCqTEEcxG8jHewfgwwJKAKXtZW32jsYd98BAij6DpoG3hJbC+RKd5LVUYxV
KY7Y16btu//sbPpYMkpjEoYt0PO7jZPVv19vOY4tEierppKBTpc/p6lu303o8IvW6PknVjMc75Yu
rHyweQOt8clZHWjXpBa3g2ROnLvnuwh4E0LsocljbTMYt94OYps0JplmCs06rmf6doNGgng/VHkk
FSAnTiYiSEJqFyiBMK3g/E4Tj5JVu7rUn+SQZ4VgzYCcZVmlZuod9UAMFhpjyoJuD0j9bb3szwGV
Jiv+80zVUx4KTDc4BRhHhrfpTtscsv7einhWcXwgvUv8DooKv0N2nu+r8pyxuQbe9lVBg5a6qksN
odpM6f+2JhliGn9Ps8ZolIJFkY6CjAhoPy7h7jkOg6Po5afGBoanfRNVOn/5+T6PTdV+RzEeQQvI
/W3r+7dzx3fictujRjPoAR5vbOAQZ3ktK7mPhSOJYvpCWmKGJI6ffh7Mg+sv0Rcwn67fiAmuKN1c
fHFFtuVYf3cZv0IFpkfDH1xZEz+uRWE/6MpX9jVKpBMnFXQOTZT2+uKSQgZpMeq1PJwfrTDgI7r8
vGR54nzX539MeZwrkaLlpJ1dV+UdSyXEN3wc1h0uJnBISEn8O0b+vYXpxAp2N86+jImh6O81TiUA
IlGpCakS/PAQCAYr73zrYN89hEWRSOExQXFyzJsWb95XlPq81oLjg43Wx86UEC2E+YEy//4Rg0t0
PChxKItrAdy2cCZYC/8LnD6OQ7wUhsMhQhKk0YvWCf8bK/n+H0M3biQ9SE9qUTPhQkUD6UXjNbeg
aPC2OCOel9je6qMtD/jztBBT/mNIEWl+rPH9mlz6x34HYMXNnCCl6KPq5c9hJYG5RTYDuYx2dOTf
GP17zMaJQuanynIxpjVhgjlPxA3XpIQcCUh628l5OJquwdEWx0dpoukG+j4O8wvrOdrOUk/EZjRB
SDFQcfKo0y0W/97Ef5vCYkZ/jNeY0Qgj+PshYxNDH0L1056gqcQGoi4PJDPyhiEIUKtt0Ac7R8OJ
FzaijEQb5ZHfy6hiWXLRi0gmPJxs5LJwSnGQnHkGGNljGdvwOH+zNyAEXXJlzAdgm/9pmPBWOklh
l/Hg0UQ+z77JjGqMX4wwyQbynxlzu+vYVEY888tbfFTO/3+Sf43fSF/D6wm05n3w3wUICBSBYE/3
6e4SDenPZeYXSryt9bW/SVzjsxuX0Dnpyves7guNyT09uG2JMBsURXN5myMrzFTbCNvQAfwa0R9s
+WTxSY0L8Ocn640lJp+u7qHE2FQfUOFHJTr0Zk4xwyALGqF98F/sYCu0jgBptpyhv2id39/d7DzK
3ejSS4+MDQi2a85euXixkYG9xPvkS225BtpmWW9EYIptaa8jvlS0fF4V+406/JI8jldYT4xohkgn
IZ5kf7RM8YNQAfyVbjP2HQiN9BtHt1/U6GeGxN8J+gCOkK2KYUohPw47aLFpa0T87W8zq0AFKaGC
+RKVnd+HVqkO1Ukv6TFduOxOC8nOsYDobvaV+Yn897SojTlSNsaO/vyqMsYIvD/FzgUgy95KEW42
//31f8z3vhmBP35OI5Gt+khZhZEMQN+i2e90EQ3i+ynaWYNNhiT0v4f7W8f5/nodJBJ6IPQbGpe9
rt2PQSSJmweXaZr3gg7rgtSxZUqrVmse97euwng8vtCOEfwDChu/Zzs556Xaz8lXR0KP9VtVEdlg
11en7vMzgJ2huGA7vlCXa/Nv+vPYFkMDSaKbLbp9TUUduZCLW1zSusFm17m4/sWSzbxt9/5tEDVG
aQSnS7c6hdfB7bAG6ppb1GvwLMpNreV0frfHmnHox8c0WXuZnIWJVl4PvHdOtj7ERIOXZB/B8i6w
ltXRbYt74hT8azxx9f3IUPrlvr7lykBM3sEISjN3Pp/rsVt/e1woZIO1/341dwW6hPJ8YCU2Is52
y14Ve/Ffv6ERkcpBDHdEYHtv7oRLffa6RlEY6yRfRynwguQ5+3ZakE+cjLNqblpGf5Cj/dw+zQym
PByyMqh75EvWDCljepO2sRz/Lx1ghV3OR0u8Vx4FQmph9Mx47xASG1tJvew78ZGiCY92NBTQer2S
fwcf/1s4AB0/EeAIXvCwV+s3OrWlY78gKA85YYTU3gBjgrYlePST6BwjGaGSw3W/j/ePbTCItPQQ
XL/JYR3jhk8Gor8CGxv4lXc0dimeM8LH4/ImUaFs2wAPz5bCnfCf5RHt69+bsKokJcrP6oHLN/Nz
X8IhZx7MTuO2zf7g8YGg+f+N05j4Koi7934XnhKI/NfLlCsINgJRWNR9a1/YDCIthIz8v3fY31IY
oePHsN+f/2NyL2p0lbLjd2ykbkLBV0gFmDa1z69Ry976zhWaZ0mRyBzBS1KnGTTOUpxWZ/2icut1
RvGmb6s+D1rhaX1edW2EuV4jH1ycC7YMo4D+MAUJ6NR2CRP5ZB+m2Rw13EWyql3ENQok9S28JWpI
ifNouV/Lm2IX7QC7dP3UpSUyVAv76mnTCK19ZAjvdrIrfS0zntDZng/G+By4qZNM9m+JW7gHq2vJ
w1gyhG9Jf4pGU+1dW6zwHl56Pz++eQnFt4yngZjokcMV9C2xSm9dVIoMD6pWm6fjN4bkX7PdSGmi
gdI5ZpqI1nbgHpYI4dDYO4y7s3Ht2AD+lv1la/72KFP9+ZGNvKbsV8o5KRVxQ0CRdRFQWm2CRejl
eMdqzn4YOQHZsvv5jCG8K0STcve4yGjqtexq8W3/+vZGQiPJ8f3cSdhpo4stj8vhiZ4nnUxfMlKr
WhTD1b/He1QvoSvNOeK/hBJjYzwU3Pa9VEGi27ImIY0ioeVg21c6U/Dw2qlpDxM2aqv4dco93vBK
I4M6JrJcBD1C4usxMu5en9qMoO1bhZs9tRnz9sQ125zMn4M1IqCWV+EN+vyBa7j37QGM65tZGJLR
8dv4WX8brYSjn2M1ouD+QBYeo9tH3fpmCu1nUV4EJU9HBkCmZOyoTlDQpd/XsoKPdsx/RU06fZR0
G7HpnPNyl+uYWgHMO1ibyNXAgON8iho9cjZm68vqwd0OyIyaHrVFKN7NPRMcTp3kdmMNNQDkmYXa
kk6vHd2xBFuylq97cIXS34KOyvTq3O6NrzvyEIniPbf6yLHehJ45lxhABpxCv+ivtMT5RxsGlCoV
eJm0l381FlG5B2nnNgAeosHmPkyFLRW6kY4E2astJ32U2/8Y6w+Jo5vVFR6jzOI2kq1ZeTfO83QY
zfpzdVnYLxWpYeejY00rFen00j9P+x74lOdsEuL9JPst0/w3YdW7Gj0eBSI7aqz9Rvg7d269ahCT
sIrUmCV9ChIy5LMXuvLZ6djFaKx4yEbC/x6FM/RWTcm4ef1pzQ5wW37K3xX//VMaESkL5QsNMLHi
r+sZyOc5LrDmDrWJRVtF5sGzAPIQwGR4FxwdZJ9/Z0jXSy/bF/voQnzospExdqq8OSp5lQH6vK1S
+qAgwWgcHLYyRT1Eu3+PphTnSDoHoGO6poYg60bZhaOe8f6cTw8fh/ne6o6QYZvf2vrEDzba73Eb
9/cxDbugB3m0AsE2hZDLGwblfjxxP+cECYIT5QksEPDmalnJv+GXhSIdF4wPQf9orKSq5CcO9k2E
ROcNfIWAvx5txhQV07Z98+Dsim2BaAnQLp7LWvPsyoewG5TFdX0EJJQ4wRx/Jc9GIMvtzf/9YQ+K
IKKrA6jrG9/CO/n3Shan0zkKj4RcUVKjBu2UxHnhLBFSW0N/vvBAhtqJMcWAyltpvnBd+PdPEB/z
+2bjF1CC6SOWo8ns39+/oHfIEmTM+NjbotzAU4ExpLn6e0t28CATYxgdLBlyABDJm3IwEQH5JCfE
qFHsHYbpEEMlSjr4uUnfrmrRUPPLlhj84CLVUQVFMhI3b6xau423c37qxP0qT2RKOsKSR6NmKRAd
PcsAbytPFGN8smwq0iYRctTylvkLRlR+D95Y2UudFEmW9c+sbId/weOzkPcJLKFzUeDFllrBMrTa
brkHTzWGFUeEOUahpS9i4s+3zLWjZakAztFw3oHiZYplPlHY4f573zxI5ml/UkyCOw2m808FK79L
2r7S8m8AwRbKAH4J/lKjt0BDMMQdo01e5xuR0NypUM0ELVwBttAsw5ZRIZ0uOjdLakjDMxqgPfxX
imewd/UMZ8t/f97DiM7pJ1egIEoMaAQBVc20GMEsge+82GccPXteMepjrNkzz/ivB/a+bbs+CnLw
0UWJDOnp/7yHfyxdGMRhNzucbgCtsAd2Jj7IcCKd/XwFCQMN498f+CBfR2Pmx3CNYK53+sdO74rQ
W0p3E7XYb2AnNgXTpyfT8qw28+QHnSHGEzYbWH4TCpp8phtZQXK41cL9+k2yZzDWcEQULGZI0wzJ
nqmfs1ab6AfPBDEsXWPkSMCvNcECQX45F1pN5l5YKnhuOHD2+8Uyn3BHapnQB5kPQg5doY0J6IS+
4u+jFyqUETp8Iid+y6v+de8BZFrCBnSBuZCwIwpCx/aj7ZH78CACV4O8o3Igu9+A7B/7JpPTI6xW
jLA3G1ojMNIFEf6TJ6aoy9nT/7/cCpFNo8WH+ifgC4SSfn9ncMtCPThj8z0CLEa11aHcwFIKMA+I
x+FqsWiLalxI/M3m2ReMVjRHqcz9IcPxdujpl0ArZp0RlA3pK8UkdamUZsh7LDLkUSYbamRJmjVQ
7Sq2T2gJbuNPDUSIOiYVBeC77U9OGxUP2pK6t+6rR0MdX/2BU/nKpvt0Bl372cdnpmvtVeuM/2Xo
X8hSnZObz/Zo4+mO7O7d63M4LIfBUBrilb24HwkKtW4j7Yha0+FqlrqdHq39HAne2twrRqlaPXwq
S0N+VtH8HIWL/dNhqK/kTYiF9uRWWfmyu5WncEY1GpXj6CsYn49GObxspNLsbsI+nKj7c74+THtd
gz+YSqMud4lspmfz0Lfl/XDQWcnlvFt7yc1CXV3DCfXu3lbxOvQ7r/dd/KJtrhh1wXbE73Z5/VJR
voutpG/dLqh0u/vTVDoMr4l9SMzeu7pNvvmzx5OZYgD61V0UsVGN80/BCq2My/bq7mf9qTJBYFmZ
yC/KWycxgidEXwdv55m8zaGkSgilGtm85+tPys3e72Iv8tEZ7jidUW/e8QJRG4DxagbOeVRPshWv
lOney9/PF0NNLPjvXkdGtdiU/etLfXYiBIgngYOBaXgxu+/q3rpuMB+/Wyp2p7WhwxpbJoFxmdxC
q8SVrDRvR/N+NzuJX6R4C6fT7DCWO1ejvHxG8UeYtp16ESb/7Ex8GDl7AEbRwvl9GpTztX8seoQ1
WSjyHITJ3ZK0bUwyLMqVPJqFsaLX8lb/C4qGnUXDmwNPjbqL5tzvYbUi7ZUdASwT8qaC7Yl0OZ2d
k63iqUntUCBIUNR0yHQ6u8v80oPpOb1BdrO80l5Y+eQrekrMj3+HwEcPk1+/qpFMymneq897Xr03
k77/YFRjoClSHsW4oo3B234mGhX1qDX2PlgFWcIUkwo5IZ5s9vd0xDfw4Wmig51xsJR9nQFBE4kW
SqIVGOzQaiVzPUq0fo3YWIDLPbwez0LODCVtJ8Xy/rMwLv4BgYp/z+mje/rXQI05jU7d/T7KWOmt
1SPp4fnjUyN51oT8x5c3ansPPLowwTQwmaBFeNE2rxO9rAa3RGTqN7Nrp/bR+xyQRPaxn8L7vWUb
tw7WWDegMMWtXzCLe0PaIL/vu3AnAugYOmZXbaNp/yFBGqf118c1Vq0KqHtFARLfJ5O3s1f43WG4
U9wOQokXM90hpHzZdPAzCiZnkME5c6BSO1YHnG3VQRj9bW9LOwKcfjPO/t3Xh9Cwb3Y4ipcKyunv
h68Qg3YnWCgIDGQ+dNYceWfzXNv9ykFy+nqfdipfT71O5nTu0+5+dYXDcDcPOzl09cQ/b69H9/5+
3ypDjXmoHRTmT6V52ls1dIbMSdZxbZymRLun4zzr28fAzQbvJQE+suodsbe3RU+8JghmhoQW/tnl
z+iaJX2dkVXvcQt2v/ZLLs3T7tL1eygQH0awysuDmxRG3DXRy47vRjczKCIdx9eD0desaC1jwPyV
VJZUGdq78nXjNw3Mghcrh1kzgmH/i9+4n+aKyT/uuadN6p3nAwQLBi5XtBbZtU64Ngeoyr9n6/S8
rJeIIowun+fcSJHMNy5P5bCGsv9CT+OGHnxlnrnyErg2e0t2lF13or1d/WR+PBvZx2lK86NOEXNF
7Ls3vkBMum1iiMH1E0r8+2Gw0Z5LEDG0Rj/V5x4W7J/FqpxcPTS876NL5FWYaYhLe31JrVtqZaeR
frH30lZOATYWo3BcD0zUZ7r2ZXrDQgHh8hRtcLO+41xhleU4y/k5/E8pNMPYC1SrKvzL1dCj1ZuM
tiyw7asfls7p7qZ3V4m8a2Ht5ZEq2arqd6/mAL3t++ZymZUVf9PobjAmUvAksUqvtjuzFEOFmHW8
XSwox4c7BKDgdZ96g1Vnhmiw/nXSLUW3Lpv9rn9H0tw47NLlQRCX+p+HRT2pn3TdvubG7TXKkfbH
XAVwhd43s/eU9X2LRylBmRtXHcsQqkqUfa5o+2D6YNItMvb2nShTk5qnLkvnQWyTrNDb24O3GGfz
M41HxU4+rv7hVR2xW6TP1O5Ozh/5nENxjVBtN/bs0NzubAcnE55OzFU0OU1whnHDkfJVQaeUufch
IuIu0J2k2GYriSHEL+q+madmWThVsFawKO9aMVSp0LyfRsl7qhrdJ0R8P/OZVBpVz4hCa3+1mXb1
GeMB/Lj5tU5ny4nT3utpJuOVsow6Tx228Bf7mQyQf8Sp6NJci81yc/oKXjte6akkMOaF9OSAgH5M
5Wzgp9yiwZDODbV95CUmkYtXkRWYwnP+NozWgatTnebr3P30MK3GGxy6mWe72p4wwOgTOa6zylFc
HTxsAr/y6vT5CySTpOZ4ktjBpDvEzd7MxxUMsmk+77tfuZuZqrEHZTOYd/zAjvzDRnvXOsP9VMGf
I0QpRB6RYo1KLBvQle3x96VF5mfr5EVzQl41ZwBRfOLRP1SmTFYr+FFwt1EWQjJpYGBgBBct7PpX
XKyRJbcPm8F79HHDKz5C0X5W+UcOmGLCffPuVlw7mBIcI1slThnaCB7suJqfx/G0syKp8wiNlXXS
TT3i3NfTeHom7blP3dfz9vZFms0GHvfG93E0v1F46MyTSd8ONyfz7FTjwxSZgbMrTNbpbG5w2TZj
t7+unmGAr06vnZ6QPsV54vVE1jA6jjQzRKpZwWz26mGqtApVQ/lMRx0j/8jWMnyweof31BDLKEvy
y4k80sGlxbakWzfdOo8Hs8TXZt0vdau4qPB4NQYlZ6c7ZHQkZOuv3K/Gpa1Mii3Z7pYNwTOxM1Pc
KDaQfrZPdkW/G8QZaWw8LdYi1m5VR/XEIyL4kJfyHuVQSoRj2qzUui19ntrX2MIZoZzm/pGbJJ2W
KHySqM7oCLpHJ55m4s9cVyXUOWnVYc7VEa+YqKDjS4x+xzvL3e8uJlI0w4P4FbQIMTMA2ViwrNns
7WQnPmerh+N8zNNrUlm47k7qL51ddXbEYvaZVQlaezJLbViNAXvAOWwqvzZ7I7xnLHkdP0f+5Wb3
tojfiNmAzugPZuqWvZRCIMTug+lSZ9LNzsfBomsKfFbkxKY0W/Ke2SocOJrL9JrVib4KrP2ErHxY
bwNHR/pt4CQvuXX37kY+z1eEKaTu5Ldk1THuTiBeD333TpEzhTKr4haMfub6PsX14Jn/K32SZCcD
GJWn/fkRoMtrcnESjGf4d8/AwyhIbSzVZCKGZl4G9u3qySxHZXMjpTcrQp0kcrm/BvWinBLskI64
EIemiV8PpWXS4eRmYlari3GwOUVD1Sle6mWxJuwqQwya7NqVn/eL64jVme/dkiAVG529WS+Vr3p3
Hudo1N4MLODkVUXGTQLxAVGT9ZGG6VTG5c2oFzVPRc1OQchn7Gl9o1H/m+uL+3vlSNPrvLyZNd/t
hdN+ZSjuyTt4CZRSGXMeydZGZUgwq90eWXw+TnzE7UwB9Eg0Lhkj/0pNeirpk/SSPd+nmq3zoI1g
w/KVMv/j4OpW7tXv52H2Fk+iWQqf9V0BlJqx03jv6kafF27OIcqdyMmfB1MIdqermdEd95OX6zrZ
1qFZrG7TXmCky0KyuIiTvSl93cd7L/XUyNbRGLILP/tAK62vjeoaao1+M5nAigRi15lxDYjzFo0D
7mmXd9HA7Jhvhxj5+8znjlsGxE4EmYYiUgTcELKHltA04PxeeCHXy2qdrcmiIlN9J+s47Ahfd/qu
QLscEoVw2MW8YnR/3g974woPkjWpyokMyWeXOurb9W2wVNhrnvycO9fn1A383kjF1vUMmOQN1xoZ
jaWrkc8OSCYZ4adQutw/lZ/qG5eL5pw2d+sw1EbVhwL1Np2Gu3NmJn6yvvpXn3A8zp0Mpyc3H92R
zbwhinfbwhCeVl7oJ1/HyKwqoz+WK1MVvwKNsYU6kmxKEolxGHZqjmbpsrGzwooJa6Y6CcexG1mn
CWLAprKSVspanbLIPj/9YtefeWSobxQsegNHw0sPC7/3Xt+uZEs9u5eDqw78kLOZjeu7TTqqL45O
+Iya6Lazys5GsMjH0fgiOkVm78QVE/knIKSRYtSB1Z9KvObTDX/1VZ2J3avY9SR4OX2Wr/Wy3G2U
aZd8VHZEATTd3B0yBxDPuX/b8I9z67SJOTi6GwyRzCpD4TDkC/tcYGEWwlEG6zMqnGh7tVRaKZHz
FpnRKh4KZe0U3vWbyvEZkItroIgjJ3nrv4SLw/C8vpAiqmOFPdYFYnf1BfiN/Jt4l6NekDjzaDof
hJTUT9Pr3hRSocQ4anvaNvVOnJueQ169n5KgnP0gY+tcLZ2EDpOWcQEEsZjjpkhHgITV63lrovPo
E1Ung6s1GNZu8nIYknQv+1wk63qif6oj7ihj/p69ZAS39zu3sTZNQ1P2TlOSw7sxObi5JW20bX8Y
e+XVLubXsQjxCudE9AMV6kU9o9xcdrdNd8e7Y5V6utuzVO5a3T37pwVvC69vHQ2NeF7NyuXx6C1I
cYz7OD/RPOBvj+SRe3OWpbtEdsaex7Z4WvdNPi8VOZ3yFQy5+QqkN/FLwiVLG6ULN5qSF9g6U1Nz
CC7AjJTCkd/Cxemz2zeTWeAHBS6CRN7uhPULR2eKYqSvaGwsgyEmf0sWbrG3j2veRe9FIGBI9oVp
LIdM/HcWYgpAxJWmTr1k4kj3Pvfkq0YEVbg3Ps4GhVXSLnRjLzvxNYdpdyePlc15fl1fV9WLEpoD
7p/AJb1YRx/V+PJV+PlcY08jzWIE7ia0bubNTkdorJnvZ3Ngg8Oz8/ndP01Kd7IZGDm3wltNihni
p/NN2syNz/Qpm5VubMfevLLxKTOXmRMgYRkmZr3AC6vCDwLf+nDIjbjuPp2e7n45vVImSNB64iF1
s5XY7E54X62vY46uo7A02pDVSRclYmkJeM/SGKDqB/jEj2K3E7jq6LaTLVfFU6RPz2cac5tXXaea
H5Y6dau9mb2cP6rZ4WrIBXOmvZXDgo+7Awu67HoW9qHefTzRufdZ1B7jUicR6hISCR+/7GzdLY7E
KqEg+YYESgiVsXAGXBTCrKpvVLv3PbdyX7fSXeh1dyc3XpTDV5Vp5FrZkGqvWNC9EY9Cj3gZdux4
U1i8hLyOk270V56YN+QIptLXbUi4IBT0h1udX/BWP1l9+/Y/hJ1bc+LasqX/yonz3IrWXaKjux90
l0Dcr34hDLYFSAIJCQT8+v5m7Y5zqmo7lnfFXiuWy7bQnDlzZo4cOdLFBdDDaNEShKvamJ/lKBvx
i0vL5SbG9jhriWU7FlbMwTiNuQmXzGyDU1dGhKLoIIiYpuAco6uno+Cw4246MqYXnYTVdnjZGUTI
RKejcihj3Q8KLrXL2DrU+3Blg07EvVG7mmPlnsX17wMrEuuqLjMT+ZgjTCPNfCIGh9lGfdLaVOkr
wSseHdzda05ozWJfpky+4w1qTm2PC5oG86DFPbzY4v2diOROd50YLqfyV6QZdCCJb8aWCWaufTwO
Q1xMnBIq9m7HU1laN4+68Ewnz8k7/AK7tlT4jr8+SO0agVBkK4l00CmYYOs4AhH3HInCr7PeSsy3
tyJ1cR/thIZIzkgqEiTwBokR4FqUY6D/wtCEf2PliUWJvd6e3CfiBxWuFDweDcw3v57uSHhRBeTT
8rRDoHY82JqSNTqPJVkvXvnGR0SwoYW+tL9GW68dcaPygic+fubvVN5bhDuML4oapx3Vk1tosUAa
ZvjqHwJtRbp+osszQ1LjCC7UE66cfz8I2x7+A+fIz4EGpHfySMT9cewEgayhtWaqAb9HAC+veMeS
ioPvHubHKRA8G8uGb6jsubew4Z93T/Ce2LgurIGTKb/91x8ZSlSLw2eOrkhXAtJaFkbhYwmWzYFl
qrliwRvcFvvh14QdNxNeixSMGYgSTyXJxSHyf19YRRZsyVJAzp3btBuqPve0/L7r8cO530yMFf9O
NEZ5C8vhcy+Yz+Rsad6SnJ14JsGvaw23RMflBNCDYu+FdyQYhSSR40+wKPe1aoiIXgGr+MueWBcv
h0bcAo3yuqyTCKiZtIdJMp0veLnm+iiSuWlBbLrbevvnaA887m4nGCQut40bEvRyYfNY28vSFgcg
apP2uvOg5hKTCMePNCY+7xaKwOLgmUmDo2A691zn8d2CJZ0/0zJ6pjVGyR+2rvHvgYYUiTgj3OT9
0+jFzdu47eg6u6XlJ0IqBFZctgyqWmy9xu9F4rQIMVWJxxlDyYe+4GOWvM3dJb5JO0+nNYm/hbPM
ODJ2pKLcSNY+LFaCAtAgYdnjBaQlQR53defbZDQikzHIVB7efS6/43DJ8rOYOa7CTA/clOAjUE6E
VR8Ilk5YMZFC0Pm6u2tnHH4sgDESXjc4vziOD+yKfYM2zyOoGRxT8UGFwTDobf6MwfNCg16xlmNT
p5eJcPh3XzzhnlL5oGVB8yuGAlnx1j2EPWhcC2AbR52fowfLjsYmQi7HkeW9NravCtmC/sEhckVP
V0F4Ljs4xaIhl9WdveIuTI/QnS/D4g3LoAhVyL4MzBanUkDlFT9ZIS/T8wr6treBWKNnAJItO2SW
PJvZd1Si73z2Ld8KwTLzYMzFNyZXSCAVWF3C1ELnnPbiWySyws7F3zrG0owqfiPhH9IouQf3lLfY
9niR48CacH6XFUc6FU/jftvnH7CBPbF/NeU2cdQPgTy+khjlYj8PODHArF3OUaOmevTOITOz+fxb
VkMcqlPa8yS6EijL/XqT67vCR2arhkxkwoZszo7todzjNjimjs9z+Lw5PY9Zh2wrXOTkMTHZPCHP
y6lYbVkDKk7qipecHj3Js4cH/0r5n2GvE8V9uMImROTJscL4TB5xwbIPPIasaHxdWZicOAEKy0yA
zdmR+IrO2VEDPWBhkDRiqEGaeVt/64LrkCdWUG7saR11JMmXnZCFY5QfR1vY2iu4ItYgs6hmdOUn
eQFHn/VSQGExsMXdElLBTQBYWrDWkFOz4OAzFlNiQdB8F/u2HRbhafF0tlQqhDFfnaurop3LKvAt
vx5EMn5yjfGZHbM2Pc8YM9yTOsOTlxWWx6hNHr1gHChLMchctS/MQ/SvyrzozcvGzeCxRNCQj4eU
q/N+xQBXx5nFb7zy8+qRB3eDG222jwQTZL0uqTSVEBf1XjuElO4riUnOznXVY4m3dMa+Z3h6ar0o
wKZFgpV50tzi014/z59ZcFpYLvkZZ5LzJfRluSv8PGz5QYk9g3eOaWOeOwnDaPnDNeqJM4UX7kvg
DsJ1nkLWTvzeHMhA58qzQHw697ijiDjPUIzIArpdQuqEzoHt6o1Rl2UxqeozIt09LYQRHTi3jWey
38akwaXWg8bbznMks3q8xsHPAmGkW/+UniFi2/hPcaMdecnaqwcEbs474pGcPoVfKHmCtbO4DI58
av7DFQusIJBZsdg1/lZcPcJ5vxLd0YaklK7Kb7h4C+a3Y5S3+P2GkT/+v6mLf7fOXhtKJOxb79FH
lGK6HVzp4zwB89FYifm+/MewDiSIEcYmX7HCwQJVqvg1qdneLmi8gk+t0/Ghdeyt2X9fPSZXZgXl
vPozsPm8VYjsEaaTGuMnYwaHpBRBRa8Aeld+D8+e3jGA3Ov6pVd612kZIKPr8p1KrCNwhdTOKc1X
z+mlnwUP3dn29cgMXr70xkJ93fk29JZusXA6StwG2r5wLyAhQKrO1T8v31mkzpXm5hWxsA2zqrP4
MpBC4BPnq0fHwcG3AD0OseYkiOvhl579uo/GrrPFU491zPju39bb2fm9WmLblwHe38cQgYxeW7dt
+tSOfXPG3TLlSzZ/rSVdII9afEKbyjuIkLhhYBCL4qMe1N4tGPJJweTokmJPgYXR3JPXDOTG979E
NOPnn2B40nSPsCYKw1oWLRR3T6QcSktzTl0EhXSMY6+FJ4e6gW94M8bdcnUBPznbKTtNHO5ueg3v
y/F4AjJedlJ8m50iHN/7sQie6/LqyRryhdrwFljUtg2/TZ6BFHaj6xtmSPOJcOul59feK7Q/7u7G
9CpYMoAyOCi/6DfBQ8wZMMIcQBn5XkEqPiwsLuPlBR9s824tHqLxrPDpbQw/H1hvIiKQXHL7OJvY
HpmmICM7RfilBiZ/dWZg2IuDYfnA+P7lo3XLGV4kEAHjKzyGuMxECukw4XghLQ4OoARAktF2CPnA
ObMa+RxWgvfResa+hCpejx6LAgUOu/+Mx79U/PdIPQdVQhAatM6cQb/uI3mu83k+PhexygTjIz9P
Tp4ABpSOkGGmo+njS9yyCvvBncDt//CbuZbIgZbcl9uLs4lhg9wmgKfEJsl5Jg3tsThs+aYbXG0P
CeqPHpv2cUOW7YiVv8ZiAqPZR4ob7F9NFMBSIK4PybsmRfJYtCEsgv4HINuyjDVW8TC5OvWgjp+B
gv8UzgUtMbE/kSxijwNmd3cenGwlMTlw4SloIzVWJkoig3HnIynWxufwnMh9mXXt1hw3shqinS/L
zfnu69mxK2Jt4ToqZyCuw9UhOnKCRnVcB5fR+dOvoi0b/nlMSgRGauYe524JkhRMLEdgL8uvgsiE
FSeWjbaOObIdwpSxtvlX6lV4aqpQVkv0Msg6RwZvD05AaF65Rd7JsXInH1wGzYA2W5qBhupMw2ie
8SOsx138crfUL9CdAOXeq4CL9Bsh0X8e5mPNdpv47F8TdWD27aD+ODArMTHJSRIxFPwyq2vk8RC4
o0/tEPSmwKqf2SRfVI1rYuL4jXkZtO79MxsNX6426Yg3ythKM2oYvuJvPsF6EMMKBxKzd+4pXja4
eXoA9gFDVcRjqI474nFi6jc7c2OgGJEYiqBhw/fdxme+ALm0/8DsLsEzukW9+eTAPpxSlxCnBxPI
vcS3uYymOBx575AeHqE0QIDcKc9IoT+DXtJCYZ8+Qtrr4idF02h12T/HuBk6/tr0nrbTdyXEDQ4W
GbCu+vYYR7bTAOtUrjWpuH573kujkSq5BadlrvJZmTicIEW3eIbXLyJjekatkEoBUUHpfCCxPqZS
4z7pyEquvriON19Ece4yG66TI6m6Fb/QVE+eo1d4Q2vwJPrAKQ1AtyQM4RYcPMYt1SbAbe8VtDGG
rA5aF5440cn16+ELIughRWYXrfaHrw6qECCLqDqGqB9mKVoyYcHeFn7O1YiKIEmPxHYehsexlNA2
5LbDgusOyiziofjLM3f6Y0H9Gk2SUoSTpFhvp7diUZjc5Ta5KhBa8HQ/2mHutWHHpIWxqGXpqPUt
tkMjLsLSwx7fZuNtnC+A9LqOwOHsjMFuEvIanwIG7zaT/L1PmDU89HMvmz1p3SLxsAmoOHWR7HEX
4t6v3OlFeOOQos6YqtHJcIroMMQDFFE7xXl6X1JiB3mwBAx0IxwO9WdgBmOXJWa8OkxvsRS+cOQN
VyuNCZ7az9xiykZy96uju8/AbdemTpLcRsbyyU51bjUAdi/vropq8NxcG19XwPDESnSu4Jsjh/rT
PS5v/gH0Y3BIj0jWRm2OVdKnSYF6VSxgJD3v6MwfPVZS5rEixbmEjwini5cWcSRnu38TTnXr4IP9
c6Kh/c4lX69kJ98MtnzaB92KXwK6wrvRSja88YmfjrU5Oaua3/J+ZoDeM8wwflg/vY2Z0YCxkVIh
64w4JsmW/cYY+RRsLzG8Kj35ORQhe3icFRMZVUfD60UZhbMamR2T/kRGYfelgApKF3HAFjXesQsU
7olDUEW3QEk2hZuvzOE1oIz20cUErt6Fy11my3HkUa0Q1W9nh44sJrF9KGQDHssdzcHmrpkrJPGo
qY5E6nR2lVh+6w/VfUb8aFIabfycPOgS2ESLJrT5HaY27I2PgdmX+8ecoLb+aMi+FtyCieqoGIjm
6ghTNNHRa8ZmdOgXPtHRsJgSFft2JqRw3/Dns+uynjP4IOzoSCEkJ8Q+sZqGl2ysMHPNF9nMxNxd
JzjohrDUjgzSIC3R17ejUywfB+7/a+dZlVsjTl/H+yeOly6ce/++Mg3KnNqvKTaqdw17SOmJa5NA
bPnwe0n1LjOFdt5LAGiIQ6hxkkHnEyW6r7gSmPFN2FUBY3y8FtaSi8GrEu6XAOs5Tc65Y64uo9Kr
j76VHIbN+rRsCT0uLDLBI9mJyl2lHVx9XR2RVsCHOr2h7q3IMtNDvwY+fKe49ib3yWVAHQCTB7e4
vDvNMzjO9XUe194n6YDtWe5peRg+RGs9vuQSy55bJPqqMl1rY06V+DWTBqdU7tur4/ryUY6rd+ka
4Of2Dfdimda1U6YWcY3tSFzigGCLFqf9fkpy4r8ndkwJJTXnOiHkAfmUu09iGla7I8HydvTsOdlA
CwmUBvARDZ68xQGJcP2xxEu50xcYAvGX4Rrk7sMXsG+Lt1IJHAunIk0XKXTlFgs10qNrzfc1g2pZ
oFKmE2wYrsy2XBdl8H4mLm59If1QejpETgaxHYlPLK88eOTHezHC5cl+lAjNE4F7FkiYaMTXfJIh
smoiPTZHD6TJFd8Q2+vzsEW0Yq6PpDdzxD43HlpOqweKFoeJwTI+XJ00xUQ2+BgwgWK93WukdyAQ
xxDJbY2YrN5n8Yso+bLRgzsLmNH+AlWVYaQabhgsT/hzxa/ocyDmyJjJamFcNjkx9/hmu74uXVvQ
j6IS5Gl5js4rRpo6hd+mbPW8G6hrLvpu/zCcM1SU5Hbid5LpkUtsGuIaHE4xPM6fui/bIatwuYwM
cmNwf2zr1+wPwx5qhpNhSlu/1YMX00CK4FIE2cHrUcEfFKfkBYJGuZpGr9bTGcs1m14mWf86hvuD
u7tiCdT3DSqMWoQW4jE5ArEuFDAxqp81HKFL2u5yX2OsTR4aw65ylCH9bINDdAmMwiEaZCaD10tF
6Mw6qF4dy2t5b+O9z3ATrv52Bsjh82QLI1kUMHY5Rs2AGSDSkwCkXFsgh53bG15y/zwygL4ykMtL
qjJcpHGlYc0IlSx5QCJCYtjr1lNQwK/HXF2cgeTbBtlhEVZb4S2+jQXAoOJRBnlaLtpIx+IJkT11
h4nRkHHxLrPekgkDsLK+pNLrQaVAn3uafWxH6v51cE9P/8Z9SWUjdy6HcUuFAOD5HJzIcFfZIsc0
6MU/BbeFJbjP2hmw7kDwWHuliuuYWkHzzm/hKwZDDuBhgYlzmCyfenaogjDhriOYxADt0s4ATyNF
CgW7B0TE1+M2gl882E9fg5PubhkYE1UB+CxX/yaksAN+WuCjj375C3d8+DeIjyX4AmFFSSx5izMA
8HFJpiot5VtcWY4+ZuHLz9PsyEhuMGtF8mQ2FYQeuDCsweGYwPphRbLtyZl7HZ+8O4hwL+jSaiOg
P3LygZWMu/A2PVLR6MNGgntwHm09Y8pnhjBFvWGj9amVmgDL90ANBUBbBJTGqtjiLsaPUxfsreHD
WGviupnmUZW/DyhZP8Ff76sbZR1jZS6NPqVh+ufwHNPnUKYiTdRbvBwdr0m+e2WA+JnwvQyVHeko
CMd59ojujjW50oCfI1lT2MDuOgdY9Hty/wQNRnoPzZ0dlONs3NIEWUW1dxgayWt5H97fDpGW4Cou
VHFG5c19TW6VkymBMuQa6QD1dsYwg7Wx9Xr+OVI4+sxDHNj9blAchRPeS3ePm4Zvfskhx3GrcJWZ
g54oNANzCjKAPSvjhmD37muTLMYVgOWAjnvFUt8/kiq6R1DLpaFOn9BJiFMrQ1KDUAb7yNJq1ZZO
hWHLA24ngLOQOE2Ymi2c8Fs+at3zsANxVZ07AiXA2cUih4AzuIYMUR/iQ4PmjsM3I31lBy8Bp+Tk
FiYNIKkZvWDRufmc/HhWPOIj5G3AaWLkxwYmOJWGWT5SSYfHD5J+ePhbbwsAOZY9xgAlqmfk3pBp
123IHfgkClCH8LUmmKJy89o30hgoByr5Cjz7QF6X88e7HlxrAvjkQw/rZd8Qn7cZ9UyXqAznC+hB
49TScHqxTaaoBZTKAug1414MNYw6U59wyBUJot/MeOZxlAUAhPCwroQm9eq40lMALby3TVlaEF1S
2B59aVyFWg0l07mmHGuBmMTtp7bgd0zOxKtStDyOuh3k+l0nOw1hmsstQUJHK3vugcn4tShUgEVc
VOf0LgfN+IS4APXBzoV0f6Yuu8SOe7NnaIAAPCNrXFB+6HfR6a1lal4e955uOXgwZJgEkoSJu6mY
8uq4SsorC97p68KbCs7ETiOpoqAGGS5qmX/3eei/o4Yel0TkxcoAiGD8UqDviuhCMHKZEXb5z+RE
JqpPZHIu1mn8YNy693H3YAFBp8uCy4zXQucgbADaz7hoAbnIAfz8h1NwV17GGyOpllZqenYsj3vD
HqNdYG4y90leEcO+pvgrZs6+FmaUUeEiaHiguCMlDWpNnLmn13xk3EOESZBGmVRKXhFgnNMH2T8V
oUQdidzmSRzIrQAucptrX+eSny1ombWS05Azc0+y0KRLIjpHXLHjbbRhtYL28xQNKXXTf+ESMN25
sovPMwm0yxG6eRJ5kJY71fSxNCxvC32CZkMgZmprCmVebr7KNwec5wcw+PDauIbiQh7RMQYiEBip
kSTSa3e7ehICiBqcaA+kkJ0iUv8uThSmhNk9B9n4ue6lQjKiSIheDkk9klCQ0MIXgyc3T1JgG1S1
coxEA+s4LeTIcJXlAcQ8MRIaP8j7z+Rw+u5GI6tgNVadY1KVEiIklAwCkp3gkEpjjVSb2gXRAXPd
27AIL/3j7pSeIGnA4ih9DRZy9l7zQCC79WPcUZC4++rJVZ/EnApANamycQytObE5UfmsDDTk8EBQ
4ORxxjKPTCN++oIdSG04VcBV0+cqH2VrAtwLqTD52+CMXD/1zktCqqJzKOPHyAAt2FxWp1SK7wvN
b4dgROT1lx3zU5kARc4CpO9a81skR2ffcNsUS8tID3onIXQSUeQ5Y518SQc2FlmnuWtG3NYsLXEz
JkGYSOU1NHsiatTBZIgCtYHyhb80R92ewPxGkql83lMZhFOA8HBQ0uPs+knEBcbqdrHArShRXD97
pOZuuzY8cO4YmH16TsirCICJdLfkkjzpEp+oq3gsFSyuxgMuteJHB2TYRWpUB8VUmlwGyoQboJfy
A8SuPa+k9iFRDmjhZethBZR58OEax5e4Cxh1UMzG8EHGD6YHF5StyKcYv2rhfQyvpSBUhHWUcf8B
GJK+Q+XhVgQ3guLOE0WiU9H5A85Bkpqy+cT6NXUUdpdsq6KY1NA80sCIfHjcqG69Yjaa92HA5isG
r5k1MGKBL+cZyazgfXU+7HPd1yLdfQXa7DWSBtQIyGFPpCX8KHytyy+yIQJvqd5/+flc9m4QIfs9
5qEDlgFJ5rzZIWpgGtyiEklUPAx2XoXZ+r6ouev7x7HIYm7UXjgZROed14oKyFSPvpbrXCippUta
mGLEB6LjO5TGufyW77RNR0YWXnPvTlQzsnBDAOiBlWiXvpyFL8AZcybHlr+NW9kxx1DpFkcw85yA
55Ecw55/d5VEw0laYxOTlcZK5xwmpDEklqazxwN0Dgq5ZE1WRti1J36Je4kEOpyUY1GKsJJ60A1A
D/MA1SbnPK0Dc8Ua03j5TI7vr9HWFa45tUBsuBHD8uLpT7a75P0yilAZDtuIyV0PCdwSCtOj66K3
aUi6H6PTIHsvlw/FOw3KPgz/OfoKK+ksgKWk8N/1tX0FyzmRP+lrwmXS7DxeVOHwsDRCymdD2sGo
6yUe7UKipm+kz+A2oJgKtqp6j9SwvQdXF7gPJYqv+sOOrtCXWyAnSNN3iggfwEY394BlCLW+DhbU
ePZhvJ+TL8wi8YTViVu2W3aU6EKygVQeWmBB+ayGABfZQRMvVPo/gqIN6vHZ5wKc6qBj7JBQd5Ej
cNG0AU948hrdjoJTLD4pZVfYccwbfP9V1Rhl7thiVAHY9oNs8xS1IaP/Npf1g/uf2uXInh6yCHa5
7wKkt2hIgvBM89hUCN0Y4IJ/BEmhDglIoXLTAnvd027eEtUIygwXLWU7gfzqTCG0qWYZY+vDmEMg
n+l9akNisBiVj+iUVp4aZkPId56SNqg3fpjh5DYTt7w9WcpUcHgrzl01qGIYKn0JPulhcmO+IDeY
HdgrNwPTJJoGUOV29a7QdUwfMJoAqPPMUa65r0QUVK6f0qaJOMVMBkSlv6N1eVID33S0Hzo9DRd1
8k/9Akd0hkTeOvhjiVmsrXsZCUOkgWmuLNph+36YXga3gBqqHsIYJ4CoEnsF0c6/RjqQBak/TRuk
yULTZETRq5+FBbGztis/y5AS+rv4ntObunpxfUV1//R5Th/wzd5epmsA4j+DLnh6hlu9ifutT8Bz
QFBncfZfy2PjXeItNVQBwOsD3jkmiz/OlYMrvRkTEcZep+hYHUCbFWAIzm8RAa0H50gLhaeqGILR
G8urlhPXENvjolqGt2RjruUmtgMlPUX8Tr96OqR+12W2uR0Z6lK8NTOg5hjURNTtDr7o1lX8l6/w
faUrDyjFQb/ot8OMq3PaUVG4QYOfmizchwowACJyD19NUNqRQhhc9TspPVJQq/o6MQlsDDlQIJJZ
8C4DGeYrCSIFNXrJh5e5hZT19au7ucdxE4tyDmHNgN7LvqjrVc7rSj3gMr5C6nvvDgRFUAzCU4zH
cS6vfkX/wusDNeilirf74nrZk9WOe6FG4z84XvhYSDEVDxxrsh1SOA8WDVUyunWPQW8MaOu0X2Ru
VKJllJd35pSeH2dBXuA/YxVsNW4GGq6CG5HK3IoYtjc2YvjwA/BPTFQN2BoqMj7D6idMoTmlVkzh
8NY34huAFTekzhRPc/GC97SDNE0eLDs1fJWhNb8Gd3oNfmmcVQyz6UAwlUCjFqdQRaYJtAVGPrNK
JdT4CFs6TZ592kNngK2A3xVNBHRdkWpBHncX2YirHVRV3ZUByUdagNcaXCRSSj7GDhtLK5EmyDZR
iuvorhJ8akEFODizjjfOR4vWh/EMPkxR8YWdYgMuhrU5ekU6VMKNuEpja/76OK/pIHC3yXXw5DrS
h8b4hHdcEe/omWPMG0iQbyX+menju62rDgv36bhUhMyAW+kITaTwh6vKZ+QbMepEwHOqx6AHQZ9Q
GQwE+EpW+M7Cz9QdQc15ck0uYythBhGfVFBNqppC81QjT5veIXdxuD1lkxEMabhkc45xOy0DyyoI
LBzsIyVKrNq5htBQLEKo486Iya5iXJMyJhoLybLY5/OkHFH0oxRUzoC8h824TY8j/nbH1FwAWgKy
Ii1H94UYvHqJgZKqJb/4JEbA9VKio2bdcmBUcRUTFmO3iYAKRdTl2Xv4KnBrcBZkr7f4GesYd2/w
8U4wDup9cmhBoMOCQUfeZQS3g+alUI96S912iglGV6VdZPsKIUhOWUyKuQ8IyZEDpOUm5KJ0L7k7
e28GCuEQdk0AcvPP8yV3aG9sDuUr3B0pxosn4k2anRZrc/B4KlD4Djw7ueqIULPul0CvqUQpzEbl
neIEXfvbqTH+dWd5TfKc3rFjEjNYTOtr4eqEcRFkjpERm749tIj6htmux2TB/nlf9l8bjMLErC9B
bc/5svIIwbvfIfy8OldEIe3nRdxFW18K2qCEL9mjUNmjGsUPvmB7HBIObj66muNmxwe0pzbxYeOS
GOHYLcPtIa9kO5XhEQ0pi9NEIqIjPRWUIogSo/Ob4Vo2KAGKubzVoDeQPs7pop5fAdOF1qtYDk5j
/qKfzTkDdaU3Di8VCWLL6eHT+rjstqXgL8m7i3eaGgQfBhEoOSQMCxgycQ92AfmpXw1g4D8Tqd/7
aFYaq2HMToSIEifvOrnMrrYPqDslitl1EY+QvAubQDuGMq53NIhzNd9UX+7feBkqx80PnabqN+oa
f3R+/tVGa0iF8lI0FJos3M2ZXp2W+zWxf+lnEtaQi3IrUvKwKYeQov8oKPKdeBIfwETrB9Um5d+E
sa7t1pbOYjbH0mbMzVvjxDD5Fo6Y5flA4VLxk0vssimTrR8tf1Lf+EblB40hQzNlhFNoUxf6Cvv3
6fGcNf/nP5X/oVWnu11l9NlC1JvqVJhWlw3jUP/zP/7n//3f+8f/yj4v43+10f7H+VaOL8dzy89p
362xhjRED/kv5kVYokv7t6fI19yQVBkFDAoSd89ekPoXTp92Wt0PYkTAAOvLtRCmeHwRTvZyZz+g
cOi6kffPH+Tbzf79g/z1unpt3/SbjrbJ1Vumh/EbMuHOeBBuLrH/jk7tPz9N+W5xmUbCWGKTTm1m
a/752u2zq57GE0EMciz60cRktPl0G7GnLoLknfODUMy3Xfa6EM2j9V9H0u4vyYHqnivyXeHtGE1r
UV8NdmWyH1A1Z3ztYsaIpn9+P1X8vr+bptF1RHnDoB9cs/5aTe1lH5R7RcMswiatl84VRmGMIS+h
yvrO2LHlPz/u++UU012Q3UEg3PxrOQ9WplZqznLe3LX3Bv/0k4E5DuqvP+sPik/+b2+mI1Uno1kp
M3zjz52z1dvZzCuDzoP4RW89zXVQBY3pSoYNWFBL/lFH8ltTEao7DFximsnf7/a66efWOjHpq596
yNt+7hGSRy8JzRTuln9eR/UbPRqNMdnIM6noM5m/zOi306gqkt5t1V+COwjXM0wD8dO7/wllfhgi
6NhBjoq+TgkbaA3++dGK2KK/19XoMatbqEEgKf/XFt6qujo1Tyx0vebo6bGNXjPbF+W7jx+eJNz2
308yZWSaFYUpkjidP3ewlGs9N68YS+emZIjz2oEoApwTbhj+7Ho/qHp9t30mGvmMI0TLjGm+fz5N
u1xumX7/JUElu8f+i1LACWT/J3V4Q8ge/NtbCV14m7FZCkrBfz5n20iq1TasXxss07eU2TNp2j8e
yBENoqTG70vRqwVZXntMjEvnSMWV1MM+ix2d0ILrTSvuCs+KrK6YyP7xMYmezsSuqGX3f1iRb50R
AlkaQ3lQP1L1v5Yk35bduanw+V7QOFTMQuQixGaf3Vnh/qhjb3wn9IFClokyl95TuNP+XBnG1527
nozqWLFeP4I1fdQJk4nuHjOYgjm1l0cUE4zuYkC+zml3zvToDkhfVrB2YBswpnKIAAkTMtzZhZAb
sUL7AC52cn9wYqaQd/u3HTS1HpNuLVxZT1yVvx2+s9SU6lZH/q2l1SCjU0EDDiQEohuAlmh6SOCt
hhrRIl+y+Q/RJACJkS5omPUAUP2S7kFr2IMm9wJm3kvT3lDdSHCWYfUHQpGjF24Bb07QPA5vwECC
myYAQtjeFB2oPgy2wx/O2nfeEpnF/3qnvyTtNPXCPO8rQYQdHjYvSkCrzRGGCR1sker8cKl+e+n8
/rC/jgA6aPr1fmGj+2shhnb25vF+PwDlcV35R+lb5duIAaNCYkoMo2BQwp/7dazQ9VS74kHEcI4V
z+or3i20l+YTvJt2DnhIzxRxBVrdn5O7l/tZsqPJtZ4atLV0w47+NFgBOzqkTNqg5JT2w9sUAsfg
MNJWQgH1zZboo9BrmrYtkWXQhNLOr8z/ptMpFGR0TbRNw6+n2D05RpRWKXYBcliuBkEXPOcOk04d
d56xfLwL6mxvU88IzFEghvIrwxEqCeIdMgyZojY1BAHxpvkGHnM/g+YE8vSELjHU9xm1glP0EsTK
FTrQmdtOKEPnm9NnPss2UGh2/2w22jdHVgRGPZUpeGiVGn8dhUN51Q6ZVeIhxJSlHZMuSnc+x1kI
vwXBAcTUCqFmb5jZhmLSpA9m8M8fQfnGcplnoqlEvujPMdLsz91VD9tT9coRuTQOjs09cQ4kus9p
vz9H+bzwIQn/JL+tfuMA/njkX8o2p0yVWyXDfjVnKabWikAmniIGR8zEWLrZT8ryyrfL/Ns7/uUZ
67JqMrPkHdWQGLROj2EGAgSN6SYGyv/zgn4XW/zxduJa/s29FWbHwA+Ft/P6b+vRbnrwiArnSHAz
yn6AXGH0RSb88UPg+70l/faKf132vUMjb68qT12mpxjU+EFBCmHfMehZaEIhGIfWG/wcE7DFi6QB
uk8fMB1/MCbtm3BY5woi9CaGY7Kk2Pnf3r33sNuysF6PeYn0xGlOYQGuGZ2u91Ub5bqnAhyRGV/o
lNlG/ilJ0NhYRZScbD0kp69SELfK/fhppOh3HoyPZfYslE57Okqrf36susiyU6MVGskXSiL8CUZI
HouWogH66/zvh934LqH944F/Wbh9ub8erSWdR+0jeNmheu6rWaDUvkxFAup7F23vkVyACiHms41a
OXy24Vb17i8YTgYFVJp6tLg2Qlto+g1elK6zSDr69+0Pxqp8exTRVGdVUGmTtb9O/1k9ntqjjSaq
RYQPQSR3B6JV5xjknuz8cPF/fzJIgcmWLJ2hZH9tQ2fqjX7Yilm+jFUVmSAVmoDAJHfHe3+A8iRT
JWA30D7wg11+F3Sju/3fTxZO8De71M+29XgcEV8T7V6im1E02ZWwds4rEAbag6hWgZD+JM6ofJNn
6Mx8UxXZ6hk42L/soC1ux7pWzcucTuE6bELVp4XSnUP+g0Ef0kXxk0TZt5aH8rUslD3RGP+1B7+9
6RHJ4jYvWWMPx8oqi9FrVhTHezkOEYV2J/WqDGb0Ak1+evS3LoiZn9xjJgNPbfmvw3+sztfi+bjJ
iG2maxl6s/yeR43DVcZAFmc/ZlqhGIbjyAMzWMxEP9hZTM/6abOFf/0rvGRK139/jL+s7GVL+cl4
/D/OzmvJeWNL1k/ECHhzCw9632TfINoCtCBI0D79fEXtc3YTzWjMSFLErxupWKiqZXNlEl4SNzpW
X5Sxr1TUa6y88My/V8GmCCZhoUv5eKOk5JZZeSGsPDE2sybtjtQJYkwtau9+0542a23KMydGFAa7
qKaj21sNw7YJbIpkezBAgB2/MWFXOMyIB7SeeEZiupoK/QKAspilAzgjpuWofdds+6nvNjHtCgED
ZPZm5ZDXl5VyUs+ry1j0m+GgmJqB+bKI0qFgUWN6VUKATgzTyi9byLEkuNYggbl4gCmiYmgxwA8a
WPdhUMrGq+k+oFE7Kr6Xce7nLRk6osP0zl8MasamgDwofK8RmJ+HCD43xsvFvP++pwdJ5oLr2Y2N
0BgcfY3SRD7Ro93C22yJuI8+fLb9nXeayR/TbenrzFM2mdB8XQYffaB6I7TTwUnKQ6Of9Ne9k2Ap
QK6KcNGm5ar5Z2Bt0HB0hSRKAjOCoOOFbCkNF0RiQG3mQojhMryLMRxbE8DY4wXEW9EhOAZ0zkQj
Los28Slz7Qs4A9HvM94B4Vqj1Zhw8vS2HwLKAX0ISUoT6LEipimm2seWfldKh0xgXuiuQciVeQL6
owD1pzF9bZfds2APQaTFA8fymRxdOzzTEhvumkwEtXSIFeZ0iZdgDvdd+vVidiO4zY80HS50Z5cg
63ew3TQZIAvW3du3TAdCaZ1bjbE1tMe3XY3VvbvV6htBfQGNB1Gw+lVZ1Tf2wTBM8t9pI/Jm21iI
W4dI8vo+TZjmVqTCNffzWcqNsPV/l6z4M4iOk0Z5ZUnqf6+9YIzycRiT2b6NznW1P/mZCfi5VsW4
axpik8cLxl11lHBG89L52NI/A1tS8yGf7wqydk2HxVOhyPJobBC3Wi4vJ3bV6gjZk7U3Bhbanjeb
o+9WjZN+GitbP9aqpCTqBbHu7IjYnxYyyzYQI68rMBCgAYFQ2V6di3wam/1cr2JQDrCFri2xN9Uh
9cNnvb4HHNoaZBvtV7fpYmD/NmLysyj155IVD2GVx3x52LNFxh0BLn8B42juKRbULaQ+c0VIfdBc
QN6duljlW9rL00a56ULa3Tt5LQrud5f8fnN6vZvXW3u9EC3wuSGGERyQ6z4l6m9RFK9zzU/03i0N
ClgKZioE8b9LgWoiLfNT43KPCoJLjG7bC1Qrw4/SIScRaqwjWiu7cJQyXB3VykY8jUpsFF806Klh
5lUr2cnFknJ5u+WQoeCFRxSqFBR3g7EcDRHp7lsAsCnP01sNRoNoUBv+P/GcuqTR3ZFkBenmaiHU
uMmn41qsLqrmyPfAzOcHw4+X0i99LpjYe618z5Ny6M817zWcH3GYJe/WyX593zFE4A7CHKjccMok
8s3BMvz8+0rfa3sVU4v2ObIGaHMYHHMlHNmiDrc5Z/fieY/L5Qwbfiy3C7oRVPnAJmFsqSGMEAVp
HZ0IENrg+FIrkiTS6F8/gg6XJFj6NcmspNn6CUXG8z856GtBDUN23pNmL2BUA9noebd7GtLzGfwv
1Hd/fWxiMCrqaHRwuUllKvbRVvL1WS7tC/YxoHmYd+BVGS0954gAI50fAH1UMyXgFi6Ypu9jnSe4
Z0kPGxfrI1nHL7ANRJ4r7xzxpkS9XTKJCpkHs/R7DM31y3AoR/HQ9kNUoiaiezkafW8nA1QQB9M6
S/Pb1fILqNFpJkzwdzGYRw9xLMt0LTVSURL0OkimMqwA7zwCcj44q8wRKvCDv6+c8uu0K0tW3F9q
nqSjbh7lcZq5tGxEJT4efugwiOR+GC5IN0SpIet8CqKXRa1Jq1u+ctluh0V+1Gx2TPyNU3w9uFTY
x0kcUmlBdpMgfONFo8yPWnpNkKEKl1Q97p8fu/rYTkd5K1uJKIgKPXrbQY8dixJD/7Jxh0ODqQ1R
6elufYArg29KWp9Fve4zTePq79DQFuHC4WHo88BK/XjokLjLW+m2z3vJPoDOTjVDGaDCAdBEAkuc
Ajmaqngl4O+G8alBIVOAjbim/mmXhOmm8JTy7QaxsZLNtrev2/iqD7bm10HXnevi4ihZtIP3cwtC
0+rtdCrpxqhx6hiHUFsVjsToSCOf6wmTM/ulI59AO+VKc2N31ca2VQKkP+qv6zXF/Kvh6Sr0HCZQ
QQuczbrhF7tr7wqgK0k3oZKN91Z4ObeoHMGO5R6uubu1vtPCt5etixrssqZt+Adl515AigEMy529
DmLWBq2zgNgQoA0ialCgfOXXtpq3U6Zape6ZcYTF8nMNduRycKWUqf5V4csZs0wqYxYM+G027saA
QXkth8V1xfBV34bv+OtUQDqXA/hewdq1aVvlbGcBRN+/q1IOSyCzNmeIRRiTOe1bVwP0W8ZAJbwp
wH+WjH2aDEJfRtqxdZMHp0s/V6EzSaDTOEDmR55kfKlwZ+5fZAQHLubO2R6WjraB/dQ4uJddtzTn
h+vM0L6yJbg8sF/LM2Qtx5m0T11tMUQ2xG1cVf9oLoMbh3u9Xbzz6m2biVFnjazBUsA3WwP7BlnP
dZQx2LzrLy3GbRjH3C+9rTZLs6FWjG3QtVI7Eex4NkEPQxLFpWWJ2W5jCXIdWrqRdBk1FApV2mS3
h/zhOIFo3zkuh4nGJNNqJEu9nFE+Zdle2yOG2eyUibErOdDuvSyn+zMYhwKYr7Z17fPaaZzfLEhb
1q3zrVXexjVm6Ndj5BEIWntVQm4Dxa+q7S3pWGSi3ErRwXaga1K9wPkIz7MXRNfRwMLf/BuRMapl
uDghbCCEsR8fXmYmh2VSsmaLOgeMj35QOiDW2haQStasqSbeq0QP9kZs8cdylXh1qy0OWaax3Nn1
AtiBKJl96X57YMefNUb9lyMVK5mKJANSMaggVeK0/cbaWueUQvk1XLwhFW36DHXBbFFzZs8M149l
9Kq/3l3ypXpNwappwwK5VUZTdkOrEaEIsoZTG+whyO73Enyw6Z3hRUMYEHaNg6OehzeGQLtLWCKY
WuM5Q4KlOZodyBepJku4Nz5+fXW6Mii5GHD+W5UfaSJCvr6e+epIZwDscujQqB8Er66AEDsc/Cs0
jr0YRubCdeIPtMja3SbTTU7k4vNzOihfpfMyN5ttHx4JWMcDn2KU77y5g0/b80ZNt9t+OQdQC9GN
r4P5PAsITQJtoiFLErCminc+n5CQPxoIfHWYjutTa0UX5E7vhYaKG4e7KPTbV6+rT0Y0ljIHiOx6
AFtOBA/IJwwgNffqGXDFFMJGmqKqOupxlYuV7qXtJUsu53HuWxPj9RDxMQnVIPaML8MLSjVMqzIt
sEAAozbDfFKEFfrqd2ACPYkqkuVwVFDmM9c3BDDuwRnEeLBfgbgKPz5Cas6C0+rbQgyodmXxkR+v
EA0HXaP3L2ogklo5hLW2sczNYnEj/7PC19eeaHd/AWp7IRz3myIuWwTf5Ht1JdAnlXYb0IeKah3n
L8KDRwN1uaiLLXgA5B1n5NNUnGPYGwGXOWC8mu5oBISvrsmmPNvszzUr0chqm2125/y+WdJcszVE
oavf51nMaUs7roiCxMhJjSkR5r36iUlqVZTBZErOVYulHNLEumnbG+WDjcMBI0bg0twJQ4xxl2G8
2jrsk2IM3/a/K1aNV7pfrE8Xm+vE+EwgeBNjp+TT4m1cPuu/kJR6XK7i384b9n3ZbVQRbIJVQk1u
CEMIiXv7pe1GS6ANtbfn6TcFggWQDvUcqXp75MVSXqrySojdBug+LJi9C4dU7QBjo9gcfdaLWD67
O1gGsDIIPlLhqtyd0/r/rbhx4DjMGaru7YI4SGInROK8LZK4LsoXncwZ1JYHVO3JFfq5eCWcN63b
Vs6v9wPlCoEaQkbmQiQP/Z77xYfWmOfVnBfRPaFfQazFuMrn1JjU3OTfxSJgAGh1CeQihXVJ/Mwf
FYNktbqtzgnv59JrIVckUDvHkKv8pTEwHr6cP9okVHSMmt/wiKUC0VDzA54cgiKkIC2AOfyEqrVa
pGkqbWy6pNMTvDQzmkcx7bmQ6WK5yxmsxl03AlU5ttxzjXt4UgS0MVK2bMmmopHQVMq2dK3OAFNT
NIpaJ4hug954yGRYn1lzyMYI4qbTv/f67MwfFhTf4sfHvqbGojQuS3msdbhy2Mhx8TVGUUMAMMKV
q/t9PDZIOddPGPikHYtSw+joqPNaYajfe6ftSrvMBM7Jpyd7f/wpDWu/yROdzz7z6NYNFyFRF7AX
PNMZ5FLBYef+37v/DSB6XLIa2myTRrE5WixZBpjMXvwFvd7LR/eN8hDjc7UKwL8cMMvRdbctEyCc
hX7j4w7t23WvSYsEbwQ9LQwJIkuGNYgQKKp3CCL2fnAIlN1okEm4W5CP+N3HxcrFMb3IJcZL6Jp2
UFOkGLOHgyB0GZobjQbf07rL++vdiMobMSIxOkHG77Y2Plhf6iK+aAmxT0TOcvgO46+vsB26zSaO
L/UGVEH+PsTfWAuWNVAjF21tSSh/Pm50tT5fVPsovqoStjpWOIOJvncOUR2Wh/32FTqw7rxpRUve
D8j5+hjjl5fQCTCILTWAjfggvWo2dXNflCn2CpE1pHnHuTtcSjjCFGR3GkQD3bv1/97yk3vLkrKE
xCKacoRTlSVvJ1tb5Vp2G3uiu92gxEiIfQcuTjASdV/4jvx/vEqPy1Xu7Xa11TNZYrlWZ/ZK3sXR
XlrAOGll08KizRrZ8/pVf19gWRWWgOTStC0Esx/PVTIaJmsSu3m8TVa94X5Z03cZEqF8OvD+1T4N
zQDgh9YyoPLKTZI2plVe9dVtPBXOD6wodJjx1wvWd94d8WFNb1pbk//9aNilYYDhVYAKsc/KLjcn
ZXks09u9hhbIHoquiRf3T5BCUTojXgScK+xfFkbTmlv09AP/WLoSbFzLXL3KBUtrwkTQjxgvxaN1
di25i4/tNidi1KQmib+HhdXL9HPDlburbZaLbXLAShybBSRdsxnfedj/Gn7Fl4gu5QbqP8HL/SUI
64cibqYv44+a9+oho3XMZ0HkBzKGWaAaS/L0WTF3g9e3ac9o1TriOcvzTN/Lor3Im4ppdDN63xcF
DSooUzmudffiQlW+hSFx/kizok4qG8K0/PC+ubkwDrnKCXRmZGRx6odDZibCOfNxkTsYSHVgjV8N
IAwzBSJbJ5hFSLyKTLmd1+vVKZHk8ZT2TwYf9zj+ckSN1m3yplxiupoS8bN6PCUDZid0mYK88QvY
eWscjfXBksatqWj6EdAQUoI6DOfdprhdtW/4t4/Ftf5YUFz6H590T/vvqpRiQUwGjPVhvBoEjuEx
HdIkbs/80fdRtBaNmljid5lEf1y44m939vV8W6PEOEkWEdoRRG/MuiWmtxxLzZm2cxvqsPVavL2i
8jEWqFaUYh0S/sa0f/DgcWwfZn25i8zRlwJe++QburvJA3OL+pg7XBlAtIZWu83ofZeJoQWPwD8w
ZZk5TH1OziP+BbCaF6U9KfEko/PNWCn8yJDaH+tqVr/Cc92i3idjsIDKobZbMcvbojyVxSGRMJKk
KK/CTgrs+pBv3IYIoNt9IzAXJMtJHajhdzbP0vhYmmq0mPB7laWtrd7Qt+fjPZsPgjEd+ZjzjdGH
9ptgKJkXjGoN9O80l0V5Mxp1Veaa9PsN/3Gh1EzdpakuapzUacb0E4lKHYoWNowoR6fOJj95oaym
0sTSbdCI92Dnx2q72zYrl9Kar8vY1ozC2hjBS8ygzwwz17fpfXO5/vYDxtM1dU2I0YvOeDWRL3M7
MTdLsSZ6TKcPEBzJoNXRHeUVnzDrvB8Ym6CIp/um+7KeCq5sGrjhOAheZzq64LEAaH+8nNyXHc0R
Zw43TNyNvMGy3cJL1/mPZxYF7VZ8JbrygAnsygNHw1VDW9oiGPGCzmYw3oRxfx/hJPCUBWnxZ92R
CA/8aKQBt6AZq9sGatZYzkeLckqzdG9d6O9RzSdJEoIDM/JSssL44+sAAx9al7An+c1B1Pr8+2h+
4xW4fKi8i0kWUYWoosyO64ZmFDqbVVlbZMOBGFvJeigbo6wm8G4h092OqGDmnguY+QYpCrMDNT/j
t5+iZElTAaV73p1WTc3KpVEukj1NfPyUgORDWe98AJGlpAWeyI7rg+pnKyqaLupoop5VnV+Utpq0
Ooox0ZY1mXbuPdUYrA9CPXMiTrdug79jeFHvt4Hx2RT9GSl8POO1vjT3h7WoE2YISQFgRGqJ7GX4
1WdWw/dBZ9feY3FtKtdKJ2+gUU7qACKkEgcliW0fGKgk1SdnwftfmHfo5G6cu1/hBzrp3X1zcumM
tnjJ79rv+7sODUTix+rVN28ZyWq3K8WkcQtKOA9DEw8dXwgpdPElbl1q+Ow4qcKCOmHKAyta2ezN
zEzzKibAaMvLwWsgO3EM3+aWAVjaglDEmgwl/X1p796g+oFBiYmiMxOpWNXHM82uF2NTXkWwA3Wa
CXMKd1fzY0gRx+OeGkhThnB90ULSPCa/SGTeVOScxhPJGTH0WDuYIK7QXz+nUtbSGtritl6Ln4PV
nCViAAP8kdnCwAtNoOHKxYze0Smrj2WLajxFiLog5UmNhSlPi8tGnmpL4Fcfv8mtvJqXRsY5zChp
gsYRD5k+vYAowCsK5qjOgD07eEqnmgHcCqR7daj8uEuXF1MtBfKrA9qK1ULTp/w+AYkxaAR/H/nT
7f1cTQSHP7znrbHPz4klSQCcPDFFtOnAVy825/KOvgdejWt4BoBgYgDMAX1CjJVecQ3LZUbh4cru
vJkYbaQjSUiSwgVJtGZ2h0QKxPIkL4MU8mM47gafpvdvvrCt0/MlvDbIlSv3Stmczsh/M8I7m+3b
r8A/4qHJPCNl/zcqS96grpnzG94u0FWsRhbBnJ9+D4R/fGRFXhHup1xkhkhG0DehosdoYmPtdoIt
g1viXfdf2vYgHW+h/JifvfkbQ6ZR7aCt9sRoc62AnoPyF76pctq79ebGZV5J452390Sl+L1HDime
VMw5kLkb448+zkI0v81PSBQF0XO7GY3Wbl1r+knqaHENbGIS2+KaV3Fni1RKs9vmdOW30BPtwH8a
cNFDiqftCdW9f5G7sx43WRdRm6xplYe8OK6L/eawlyiOsPMZb5m3RXXEbc9hLzg7te7qyUNmqlml
EmOK1Lj6kO2LnCQ7qSBIJOzakbPHfZgZfPLGaJC4NZf6HtdUjKXBFB4TMjS0aINUIv3SXGWWlJnS
GMc4XmOmelInpm2LuFpDIlF2GqYzXHpxOGy35+5kzyB3yFO/OMA40QLq+n3myzL48OFhFGPGLSa9
yPtgB+sORlAegcgaMBi8EuxJNb/9SbUMJydTQZK5nBL1uUcjlCX7dCsnS2kMaL8TqB6FBE7GdP15
2524GANvUGOHfrccgaBpEj0jA4Q56M6Ke5XTMl+XIHQEsLOzizu0LEQvfsFHmb+cPX/vNEVyXwt9
e5Js/8QbWpV1F9rpuLIE3hAPmwwY8iM2dJwuw9Tt8NQkmBBPr2az+hNH+rBo5W7oernTi0VOhp+1
caVHt0Ou3ZO9nh6NS8sZErS1BV46E306fkQ0HKYrZ3hyXsJ2F3NgvQumoCvm+HxHgdbFOk8CO0I6
EhSJAJaKXiWWPN9OZWLvQMW1yIBIpozmK9UkUd4RE4j99iaeQwoO+5JLxlCzuFy3eCXouZzA/Ss5
N2EqUhQcUgyBCl32twjOt7+9rTAx1TdqUdNnyArfblad36LQThcJDpUxrNLN1vff//NnASqDanSE
qOVQ3r8b/x9eZt/ILsudLgzc7NV23gXaJ2zLsPLRe6s1buKe/trKj8UqR6blpba/yCWxOI6kd+4g
kKpiZjYCucJ9xn2NRrDPjVbB1fmuPTNxYSurm9QzSPopIZkkto8Gw9w2wEdLmQCFz1AzjGNiQT/E
Sk2879qtPnGaGAhSHVJ9ixZC5YIcT7ulpR/IdLDjvY0vcjngCSG2yR1RPxHV1b9P8pk9BJ5J0CBG
q22gyY/bE9OAja1EVZ2uUI+yTep8qcfgC8+Mo8JV6X0VKc5r+Peyz2Iz+mxA4Uix2GrVhehH7qzZ
YFkQS6bAC8Rjlj69E5rRBAMXIcJCoXSHTpgnaBxbddn7sztMsYrCroBDk8eLF/TjDqfp0Shk5aSA
IuMWM8gf01/kZAUM+9uryWFrV6sEo/LNsA5aeWY10HGv96lSXv/98QOwSevWexYHQj2iaeD+uE/0
7B93ty6PinKgUii6QpJLyCMK2HAaTKjn33MKB84BmVGORbAJIsquzmfdIT8LuwBRMcuMERLVmcrD
BSVrLG9nUC8tgNf3fAbES+HN92AUvEHdSPuzWqANGBDMM9MTZO2ViPNq7Y9cNk2EvvBzwQruArL2
kfbh8dR+39/2lfCHJjFgekU1uMeP33dpbpd6nkBbs3KmcOS8vwvxbwtVJzfeoXNM5XP4AZKJACyD
cw+ws6DDax569Ma4zH+/pielV34MJkrlnKFUqf4YPb8uzbIhEniRV9G57gAyj3lJzK2E7bc9yHrI
GuMiqoumfhvHx4WFPfvxhrZ6YqUXLBrlPgqirxfvFTzwjMx9HP6DNxIh6KRgjo4W0bRm10+P4Meu
K9eLeZkTtVoxTeIRU72LehtOvA+BgcjrmlRjBay2tk3z20Y/7rlio9fqJruaCh972mJZ3hXr6b4c
hl0X1JFg5KvZp9jHowdiQdrYzGZR36Oy/viRG0q2b1wuFNYB1s54R7gg0VAGnBdJxPd1caP6bIOG
CRCShjk1Ra1ytY+lfJbUJe8I6mMn8DK3GOxGN2cM5sR0Q4cWhz8BbdLKA/c7osJIPnOsvdJPNs1M
usZzBfQkET0/blptmMU5STlcep//kO31hkMG0Wi7Ei8LqML//StTYMR8aIyA0VKoGEz1ZqeKfi8y
4pCEhX6PgzB+oT4BuIfum1ez3pPby3p8Xci1yEeqwIj1KS+MTHT7WhrVpg7jMJDA8Wj5yqjENeHU
V32AVIzE1Cz8Oy0gQwQ6ZamyoPio+r1ldio183y7txk79IfGw6EyF10aBtApxDD5gypBXRvjiT9i
VbJiGxgItE/VvKvM1rfFXqWkKXxBJ3iXI+IbXD4kREMIBTlW14VWJWQWRsDnao9XxDGVR6QTUNmM
Fco2pGqV412ZmZToxo28RMAhDRfRddFOJ7hyUegk8yO88mp3/eSQ6VXbdFd5TbTFKtlQscr40Kkt
wpw9pYeg887Xpq/IIQ8hgmriLaD4+PgSE3d0lVc9wVi7djfvSOH1as79ybOmii5z5cSsJx/i8UXd
1EN6KQoRswsuJvmFknKf1jmXm/GK4Owwc1cTXN4dfPWj/1yyarlWy0Wum5QlhGjj5UPYE4i+9vFr
A8mek/OOupDDDBhQAs2DIFsQCd1gXkY+2+gJSH+3+Qav7ffx/UiEpMeDmi/yO7EADfXji4g788N7
iQK0lR53N8pCs1mns4oWFAk5IKqSABva8y7ykeQWAslY9wifOM6HpSuxSnK7mqm+KG5386a4uE3h
t8dJ/4vwF3CJKBAy8jkQcsH/UIL9vfc7nLx6NKSHFAotSoVQQzzuXTtktmTd6JvlvoSCK1CPXRvi
3AH05QAbgaOBL1y5H3u0LWjq2ODw+4xZRAJD3BWOTgSMNSbxSYxswwBoq8TjKoOZ1YLFbruzrAMD
jMKhS27PcHvMBqKP0W6+NYma9Jr1nswGsp4FCxBZDjPrVuV6ypc0OeZivSli97POZgiVeTcQLE+F
9+JAggDbrz+ZsFlCtroOyJNyOHVacLRiHJQmWjVDz+UjyKKEEwDIevBnwatKddoJgZiIER2qI1BK
/5sdc+BUo1ScK0RDj6e+2CRLwzheZXi7yQuSUEwZy1z6VZNKBK7uGne7dvi/4AR9FqJSd8GRk3BJ
hOiVb13AtFPqGy681uGuYQVSJqvjO3nuIp6HsjvnVlEFrnto4g0/3HMgPDZuDtSjzQiiVCmCJcvN
amkeKYKh6oL5yeBbEeh0WPEFZppBl/lE9Ga9GttSpV0Q0AsJDA9TOZR/Renv8UunjURe7UlzO0d4
fE69TXPpwcocbKC56NQV/a07FOm/u4Q0StPwrjQNKW+zzapP3y4KJdEb+8ZYHTUiFC39rJ9PUdSa
oTxxCsANBAVwl47Zs6Dc0nzDRT0TIXQEOE9BiWAFJOv7N6G1LAjlIUOfZBOoq8fpu9zTe+qHPcph
hobDfmC9FsgqdlZv6TB/0wB1jIxmMsi7mr/q7G4eIt1Ifpyhy5tJPWYoB6dYDswe1Kyu4V2ap2iP
dCHGZttex0nz3FmBbYsO4aklDxooGx99yYeLr7PsJfO0uWlK7myw7qwnaM7Aff8l99X+NVRCLRQU
fvDMB7vekjHSWHYkH3YVsi4rtrun1sFdRJc4b6IKilrpgdnX0kuHZx8xBDcJN1E+2AWbqOzl4SF3
D5NisHiFSXqOmu/LDp2Q1eTYUVzFLaZykDQtiPoLxrmQlASiaqHCeR5sKFk3xo32ZecUL+fmNi7j
RZT0LToc29HNQ/ouXIQZPDBX/wCJTL/ontgm+rq9tItwjneLEWpqwQEfS28m7YFF89JadBpdc2gi
lCShEGh2yujyrkZ5UwCWDtHeS7uKuw52QZY5ektGu8jsXAYKeEQC9M5icmM26RY2uhdPnP8mMlvX
ycbXh6tQ6yPnHt9CDXAXinehYMSBg9JbB8iV82OMJro/Vpi2tr18ovQPM8ZVNc5sMVwMr9Nd/8yc
eu+wQs7IDhbRJtJbm9dVlDRzCqbLURakHbW7iI9BCYPiDmUZpWmEjdlyfuodC4ef5mSjJDaH2xeG
5MrWuwpR5iVKYsYsaTEvYgkZ0JdTZFP+4Y/EO3fMaD3ewKCYxHpXi09NhNlddJk6O2T68omJwOB2
6yx7+xYXbfVquxrUAWdUebIgh+Jx1ZQZnArLaNFddc1AQe56yc1Ko1MfdQF+sxwKvpwcEZGWINJp
+LYQ1ZsUIfQ8Lb6MHK18tJqRCNwy+IXQ28ctkubobbjcTGQwTTeblq1FeA6E3lOBAUW4b+venEuM
4B1/30IlLjpG6i4GDT9ply+bDoKERJwZsyLU9JqNbtmyu9Z8/3JqNTghFL5jK856BYLSlxcrNvq7
F6F3n8C7v/aPMqrhat9sH1prNHeF+ADiSR0ea0/t534GVz/CWh19shusmzkUOweo8/Koweu2UCUf
LZGAuiKoVKDEg6xhWzAjIy+PDkkRXFGALjuo7jbzYIUmy26yGe06yJLCNoZ2FDo8HfjuUB0xInQA
YqUF71mCVCtqaDiLaysZgmNDMek0FIqi12g1QpqK9EyPGzGjvWExusYIx1FjWgHZhzCIIUpKISi6
tq1IFdIByIKhnYty5haWHytazQ+xMTv09mgMXUIkSBFXRrbv9Ti/zleTrAcLpz1MJ41po5O9oT7e
vqDQ0jNf0/ZVhlxqO7U+5G+hd3rgEclIZl1H59j8XrYQ8NAN5q2dZWsVaKXzVn7riOHsm/uBIF8d
aC14Nr0y2H+o/dXogMjYtnnprJuTN4a4Y4usUwmsno3csdxBV22e+EtfRQthj/gEZZ653TF6Mn4M
XqPW56F5iBhD8tJACFwIPZ7zy1okkqhUh3IfLR/0807TM6qLSNshUI48c4ic095HHRnNsmN71d8P
kXRoISwzMBjQ71xR1dkgb4yOEyq+qG4J0NG6vQ8OkdVdUGTy18MF4o0IOI4RaYt3TSXaThY9dOXH
Znvxro6UwZIhqZYOfUpmczUuHaR9Wuioo0VCn/iQubeR1s06ZlsIQcnidP1GtJ5B8h/eUJNS6OaY
aLfRmmugr3JwChR7hWh0Blb4gpfZxvv4EB6cTzu2vWWYBpbPBY0W70rXjteoym47QKXRKD6i4bDG
BGoMUR1fssmRAvMlyDCz27YyuH3Ax5h0prRh3gzEFH10dsKidfv8OwQ2HkODu9OEHAy2eya6CASr
pe9TeYCDcW8kY0SewxJhqV7WFuS+MLJ972MFuE24DYUyhKicQcnXRAhiWt688zkuuQfwrqKEiqQ3
JppxIMMFGorZd80wQ3NIgunAX6Fyi2LbGl22m3+k2GsEqz4fbv/2j1rw52aUdfYUDRHGEOTCaD3d
3hvjWhaKx2LKfaemwGkR+SngEKo439zMlE2j3CawJUEAhRm6RcdONkujDM1n5Am52kJ+THU3CHec
W/b8/1ib/f0LKsknYKb0ct3xC1BSwmBiRCFBVmEbtGIEctGkYmwAiXYhR/H3KVcaHP+szNCSYgFD
oKlw787+SPKS/HA8XzesXOLoTpQpD7gxghJMdxpC6riLhHYJhzlVeMbYW5SckpoS3mO295/fAO5C
VYiBmbGtZHuNfGfKi9XJHus9Ze8sP/WuOZA+ChT7/t6sSNoqYSAlpf+uI8oRP/a6PjasRJGP9tju
lT1c8/tNqNj9vca9MPXXIpXMMd2eb3ajPNtjYkJlqn2dkYoMLUbOYah7W05qVnvySB+2VInf83Nq
78yELV2/DgguFY4IAi5dI9b6eu6Wr1rqKAhb1xIOi/pidZcC3ahYIqb+VVK30tQ2T0Zhk69sP81W
463xuhxufW1o1lDtPxYh/rkblKlhxVHAijBM83hm6nZ5ypbbrT02OlkM6edw3UK8oOZiPNahfi1S
HaU7wklU3jYscm0WE2MEy0n/73PSxRX+9b3uiSwJiE1u+biN0/q61/fZ0h7vZwRorcNE7m3e17H5
rkyLJmE+vKVnfz3KvxavOpJIqPOW4eW9+LLmu3HRJJ5bEBwUvQIDmfeMaO03BsW4fCtbqw6acU1j
lrWOo6K3Hpjtxij/vvCfZ3AGdNbh3xupJG7/+VQ/NlK5cOVqf4anI7PHq1ZRODlBHBLz70IhzEHk
ZiU5luTWLPnMPIuCrEjfwJpWHZFlAphY61drXLZv8X5uNNfeHqI1MzwNJfKezt/LPTNGopcthjgl
ChDixf0wEsbFTC87ujZjsrJwFeWTIobSwDPnfy9TATv88yF/rlMxeluyWGr4Z4sSFxqyBOerwSVa
TPYttSMICBlcVR35zLBq/vL3ynUbrFjBcru6mds1G9wj0KNGJVJ+awQx6zzL/ViqV96iu4lPAWpH
dffxQy6SQ6bt1YU1XkPMSWIEFSeYhD1kJEVcBFo7qbsnz0zFzwUrbyw/aetlY7OEyHO6mK7IUy7B
hmmdbUt2bIY7hNjr2VFQU68LIJ6e5c+VK49itbwu7MWGrSKUjOarYCC1g1tbD0x/Drx+vIG2EzHe
GgGUCmPZP1cIdDB9Vti6f+PoNOXSkPKTiSKsr7jHTtJHVZhLmzP0fmutXpGxR9IYVfeXNH6z6Edl
TEGTtJB3ZGh+7TsQeJD7mH3irzoz8czeWbRaBamPGAepvCKrKK3jNUlMhGeUJjLl/JQ1Yu3gmNqI
KoYnot+/b3WFpfk/H+PHipX3tEllLdmmDXOsoNR5dclnKRmUL1JfRopZRd/63Kq7ceJC/brhP5as
3PBcVnba6pJaY8olrkmqswjU+O9t3WOfX2swQsHUiKCwqSqyWMggKen6YN6JkE8t6GghyhVkDgl8
8GvSNJLbuTjm5hpO/Gtng4K4sCYp+hnUM1zFX8DbjGxsgMxCsOmJOfgVbQYYtJ3JNVogyoyqLrlY
6TZiNd52zi3+zROS3QemMShhBXX1uKc+BI/+//dUeS63rX7aZdbepO9xdm8oEi1HXy9IQUPh8vfX
U5+4DktRGEjidVAwrw7FWrfN9bSSSmOsBtpXGZ+bxdt6fPzOZvZIgzlrsBufxpuLYzScpK3RVPpG
oj6dbT4azW237MLoGxovJbKzy0Ey/PunVerb9/vK27XEXA7/2Hblvq618+6kXA7GOOnIFLyoEoZ5
Z0Ot6ATypIx20+tsfqKagUjkx7V5q4tTK6NIv9evXN71EQEeQ2X9wzezfhlxxmFKCShKo/WIVE2b
Xzv2ylnNcmQOX41g2UIDN94hNx39/SGsx8bbf34I8+cMd0J2zh+PfqIsJPuyygoDsBwD2j26K5C/
9NBwc3qF8y5ggEH8FcdjrrQjOGG+PoZ3Ck4fT0L3GSAWwkv8BZTCnejupCuImCiVNzwaBC0evff5
9y9+ZmqIC/77iyufzjqmp42a7wzASkV4i4um/XKYaKS346xVtO3OgZIqOdOhxsFZTzz3w7oVB6ft
Cu28R6RGDEDwF1+qN+bz9F4Dj8qB59Gz6LwGsBgy5/QuuPnhqI2B75JZA+WGOrRLtaBJKsk3uysm
ACKDn8PxBacQKORItJHqERO136vy3vN8Ya+kC7/76O7mohbT30J+/aK2b91ktoyyVknAO1pPao5J
9BAqppPsBBAmXANgze/G4Uckp6sF/VV7bYzlUdY/jZej/XuJQGpCFH19oQhY44GeGhtNNgEzS6hn
0cd5vMg01/flxtT0MVNJEHa9vxvuO1fYcF8/MMD3Q4A/tdsVmB+gmGh11k+Bi6tX3TM3k9kzxiqY
v6tczeXmsG1k0BWTLgmJDIPSjeIjuYMMZBqWrWOANm9/E94i6qnRpmf4UHkhJdXKJnaN56q0K/95
1yL4Y/YOgA6Uto+fg14X9HBH2xgz3GA6aOm6rYUzZG4YzZ/wpQtL8rTmwJ8kpeDaxEQLHR8xmf64
opotzcX+aBrjbVuabqJbdHLP7SI4hfual/jEeDK4gUSCAvaG1mQVJm2tG8rK2p+k8YlZ/jQ4To5D
67txDK/h9epvykDezBrThRGlSUhpa1H6FIxPB2d99v+HtDPrTlUNtvYvcgxRUbkFFHtRsb1xxNjR
KYIo+OvPU+Z8Y6+YfPHibFfWyk4j8DZV9VbNmhOV0npPuZrhmyPsS0OJDDcsE7RaShZHhvtlkxVi
n4D7SLfltWYlZFGgIPgs3U1483PNWF/0cmz5ufU4m+7ZCCk1PeCHWNYpbEWNuhfotWllcTaRvQ4q
elJvklTPKPdO3G3ijn0U0IPRAfQBrGuqkWy8FSZuXWz8PX8vBWd5hFqVzhz6VAHqSW3w+/ytYy05
uofazYHNMr4Zh92JqhwN5QFSt+m+3nkstG5lchzmuKcJnvo4e5AjLnTWZEAreropjclG7N7c1M8d
BacRvUk1KI2Etv1lUd2rqXIDm3OjQhq0T+2ofevVOyen3rm2EVsxC42KWbY0S+2USW1qlm+nnBdJ
4mOR/76Tl57Ar+EBUAkkSZhFfpxMj3m95AdH7uQIEKPhjsMRWi8nBA4m+e5I4pmDVabDZJgygzu1
6w0r24wwcFpchM5tcB1FK4XvoOWzC4dIZhU3Rx9ZcgOdxGrUKNhJa/o20pMw/7s5YvDqNdoY4bwH
yfxiEtMQIaXT2r051zKkkHr9aGShcZyU0A/R9ISliUf4UGeF7buEC0R5v10a2DLkFHBGIBP5fTFF
l0dYK6KTitO5NaOeVN3OBLRbOpziXtogAn5+RO21FfPhbcvNQ0ttlqhjVaEW93kV15PKmA5m/Vpu
3M8jNH18wwX4UWpHXR5BQ7vuqlOjo3hbBP5Rw7CRljASdCHE4wpQB6JZbBAfiEDUdURMzA84BqbT
D3LgDyND+Y7Wczo4bXVUXNwfBH5qACDWPQyOu8LF8K+DOnl1VZ/NIAfAdnBqln9FUe/v1fXLGZap
4pxOJ0EdFEL55cRWeGTaNY8uN+S1bs1qX+mdlqSdDh1g0bvjgJ1471U36VXPpm8zBc8O2pdlAkcO
XfxKBc3JH9mxQKteVa9wzZzKKr7p0bFxeBjJTGPmQiPv11nb8/r2vixTUFjVIx2iCViak91h5Z10
0Z2jiEIF/a5naz2BFnIZqXoyygqGS3874tOVxm0f143waKaFJrGtu8NgWyRL46KpONomqouYIqTF
N/S9oCnlvEQtouc99IrNFR6DUgkKu0Y09HfnBdS4aBrMLtQu9ur0NiCve2ygSF2eqh/h0l+q+9BO
uoWjcRz4nn6tGco+2VLUuI2uImNY8oy4oquRTqkIM30q6W5oFq5GrWJmME/LCNdXZxq3scST9V33
EV7fZQtkQSDDmmc8oxPbNJDV5qVp+Uz2q6zp5qVxmyqfIjRva8PzWBmuP+qD0lW/X3VluR4HVeNx
0R991Ehq3NJnNE3qOhojJ2q8dqVoYATOm8tJVwqt8hYicIJXCFn/Xl/Prf7XHL/4pyx7qCCKbhmI
qlM7HNwtav/7qFe1Di0NgE9uaDDllRD6MWuti+V3Lr3q5NT9JN/ZXjvUvyl1J80j1Ky29+HNKQm2
b4Y3ODhVPe6XG7e+1GI1u7CMppodNy9draUMz93SQFX0S+vSvbw5trxwsz6tMWuWM6VINNEz92Jf
PN/P1kpw4XmQGzzrgatfz3oS6BGFzVyvafoZVfJROKZwHzyXVfLJWc8J9pTCWJTatOLky3BRRt/H
1+/tYHwd+SedylhipPyBqdltInX49yy8gJe/7hpPRp8njUn0lb+42DjK0otbYacFyNMkjUCzqqfG
DVhl87a5H1oxCX3VvnuNuDZJqGtXmqe06fsbZeSN75PHuRkqjYQEW9yIp+ewrxxaZa8R3Vqh61zT
NyP8DKK+rxho5uhVEM8LOVvxxXncTm6kILyVUmNI0SEi6rhWW/BXwBpWNMBRcELcrBO9wr51/P7V
ufqbPF+dLlonrJlpTlhAySUf+rE5EZW2z40WdsPSTKsZnwHYpkCvosOTP5XeH41q89jyKOJfmpml
gULapXgsmF1r925MDH/vokiJUfq8ksRS9ByrMEKP5uqZZ4iFqcL26lBbspkpHrZn99EjMW+AXw5v
Q9xns8LLqADKg4tW1BJouXrZR6EWJ9nFf1Qcf+C3asP11N9fF/7svFc+D3UjAjmq541b79C5d+Je
uXUAYXUYhI2TSeTSPc0f6KxWR+tpqa+CRqnjBa+9WhPkEdJIJUMj6UOezi7ZKiiCaH5vFEf5qNKv
WiF+UR1ee/iGadyrt4v2tVMeKNBKdsNBvHD34Hdsbxj2CgNS5p3TJBpmn4/tpaXaR6c0iNqX8b1P
M6xVWa576iCar5f1ZWHg79yGMoSM2e1G4EDU1tE+DBQ73FTGytKf3XrFj/LwsfB6ZTOcHvra8GR7
dmr506xXN90Bj+u2Hu1a9zRRxof+YRq08069f+vJA/nTcFpuKYAB7p1i49GqNSNTWYZdbVK3q4Be
rj2lp7QOq/X2OElHhE+18a1z7VbJWHq982zdfwzXKw0oiFXo3hb11XXBYCF3UmoH3dInubjhZVfp
lIen9n0MAKJZa/LUaKsiZAuep9JOzUP/bof2vZcu1M5xEDXUTrFVah4sbXDoRMNDp9KmhuI2tLHf
B6uTd86tpBOTOI4AxIH+Gt26125EZfxsZd1L+wb6SnBCwea0GTrObgziH2mK0JBmP1dXOHGG5PbA
q0Wk925NOQCSBPaNgiHa9OuesJLJ57uhhBSXRmpAPFsHzD5brRDsOZCfh1ECzPEFhn5hcKVphT8o
UpFIVEjiAkhH15C0guOZwyH9q7GZGilvUTMLTs18LI8oilcbVQbjzMdpwdABtCHt1kgaOCnsfHWU
EHcV2bt4q+fboiUGqFSwxamF4qwB72KzjgrwmWfabC6oyhZ0VqaekVeX37yZVxPtDaF9gyt+COfI
J6gCIrECD1pv+/2Q3GgG6IgKNjCuh76hxzyTiraO1BlIaxkkXy+OVbNmqlB3nFtl/fQpooJFaybS
kovVSjJPDu3b9ATz0KK/sgOatBrWeGQJvu76At1elRG6zITsFO5E4PIy2Ic+H/riagqwEO0EMG4P
s2JUjASWYYVnvhg7GWcSjQwkuBJ9U+DWimAOOShzPr5BRuUb6ybKljwS+LUJH6YGIF7mrjyWr8qD
HWldvXbla0gvEjTqF8pi8m/wjD0juMo5lBB1RnqluTzp85subzlfHow66JvboGjGeo9OqMRwiDQ7
bkdpCU3hQ+aFmTjTkS6E03KFo+kBSxNGzJ21c8V+wpq0Gx8aDtr1n/bcIr80X35AwLLMDDCVRMaC
9EKuWh9/PaQko3a7z89dBI2n3bN7Yn6vpPC4s4hXqQmXSivSl3ObFujBR0CaSm4w0j9y8/58KcbH
Wv/4AKKE3G9M82MPFCFTbroMOdR7aEAx63KjDPFnlfdHrg3mNMR62MREaZGVA666tzSY+GptFQ4s
ZSmaHsLJl5MUGwyWvSuDBMYYPnoesUqygkiQ9+HGEOrqtE5gXqTncj856iBjp9OweeSeUJO7NR6G
kCnJ76gWVMN224HYAE0FxlFmFYID14ga9rig0xSMvI8MZ8iN3/RPrgid+FoXub+LzZPDKwPVttwY
Ffx1Q0Psp6iXdK91MIp8V14Aixon6jeHJlgrq2bC6dvI2djtpKu209a6cWjKNwtmAfyYy79f/y9f
O1luM2/JgNBOAqYqGBVFddDgUZaBrq5kBuXjYvq9a+cBQG3denQO7VOrPqyydGeFkd9Oe94o2D1G
tZEGrI7QtuxodqlVsDW7jm7zuEheCeTZ+dPtYdzWnCVcPZqd7Ur3NL6glldygsG9F3/cnSLou0q3
2komAH5WgogrdZX+ZeIP64NbB1zsGH8bjAoekZy6PA/z5qGd97zxcex160PfVvpeJ55GY481Ew5j
MnzHWdw5TUvdmnVFc5xgJZ+XhsVJ8FHqKf3rTrMZKLRqkzkQNmHOp3QddWiSvmz4KnevLKvTyuhm
ea0Q6F3c93bRbj2mog4E59rEpXW8FkItSFSXWoIGS+blpb/RQIat52m39bBL4+vy79Dt2Un9w/HT
FUEoRMgJLdD3A+39WlsfEHbA8WOiZgvAAxiNM8Vj+ZfMGqZD9hrVHrHSn6wqPipmBWB19LQLChw9
NGxAZQvpxZ5UL68WmgHQ1+9pV3jX3VOSCPj1hjXpri0CIwO88RJrqvG9oKRBVnHOe1Qch+4gW4CD
7rS1ZtyIuuUuBYZV6FRboUltdFCGdOHSIy/xDl2kvLuPlwxOkIVn/yH3UQbf7X6cB4ogTqdhL22W
2BSFzsUuvEl+/nI6gPuMpnFg5yQjUS/5PllJINxBN49rojUhPgWPMqSHTRyAmMKjifO2l/NbIzWX
ZIXpGKSTZk+vIC2Sfy+cl94yifm/3ctrEsY71KMsK3Evs8VMxPmaG3G2zvNvNGueywW/7xs7+6Rz
I0V96jdhCyD6fVcxrfxMCH2/l5cOCyTOCu414V7EDQsV/qNJOI8qB5/PUkKR0cJ5MrnivCVZjKfJ
EC7MDEjFlku0OaTnj8bVv4eo8usS+W+6qq97S1UOnnrntuh0F+U1YY4X40ycI9tJrHSdffRp4+UQ
f5tMJ6PWHuaYWbWxFT7XwPCskWa+ua3qzxzW99GSCsc/FYzkfi9eSxG3pRKvSbAhL+35glYGahDu
re2gDEFw1qQvMtCnHbHi2Ha9M/hYznu2jVPk5whjHJy0dBp3IBEaqUvxLdu/h/FJy/1jx/8zjC85
JD+5uZdTKCvtSpAmwdqZ9aYRN8maxw22RJV+7OorQh355kG3xd3aEijImIeAF1iQncPI9YEMyH0T
j8rwi5usMgWWNFhRPKCAwn7J9e2WCZiJLcNDUs4WxhxtWbiTgKXShKP+8tWD6TR6Kjv8/cS/7y0K
AVA40aQK5d33GfK8h1/SznV434VHSiJLlvWdJ3N2u539icUdQ4ghLXPjzp5UFEiiybvmzcrPFDXL
5J+beNlUceKdAtfnJthD9MquhhsRidlpzxBa1ggxI+zw5m5MXGJZpcnyA2MDNR/25s7aDYCV1htb
lWj4HS3x7xv+n3t72VkhxITFi1YrO8KfJpNMk8Hz351NJtXacYApEXPADiuVscFkyihtW8T3KL7V
ja3E5pmtvUktvFBT/q9JhHFMk85i7PSLayof4ii/rctMW43FKayQDNG1FcI9hjUm5mSSRojYdCEv
fDckv8yWNFtRQKZdHcGAl8QRHX5pus5c1cmPRuEz7hZTo9r8e1n+kvwWijwayfinAmHyy/Md4mr5
UCoWKk6JwwDnmPLo3K4Ozz2keVrvhLR+e55/r/XqXi83v1bN5FrWo1dsX9r3N7P17gIvGQ8VvTS4
erhApXNrrznUFOy/h0uc8YvZ+jZaL85aDddBfoiOKhibe4O+KTNEnDk24jcpULnPPy7zWh8+xJcg
zR88R97J997EdT69zqPx96M83+THRcDjksRHN6pcfNlv1yDL1ExVKw45Y7O2OHfOu5imj3rrXYjz
C4CFxVWm4CrswnCrvpg+JAvXTEuN8A4LfyFHcBF4xtiiMRh9Iozz7M2j/eKkv13wxcyBg1MKF2Jj
h0O6qm/GYk1EhUlCgv/rtV6GsVi93UqnO9eCRRg+dVrD6DzG84uIyBuv+Vuc/O25Xry8dhY+iVyu
RUITh37DZ7o6fnvXG0i00511l4Rl79zG/2ep/DeBL976ersn14KvVZygV26n/ZgEQc3gXGaW3lC3
P9kofi7K/670YvIeeabefG/NzEniCfV0UjkJnhG6M2tnzaE3kHP6tAObw+hd+PtLYev7OhXz8k8Q
FcT5RQEVICEnJIvETe0d2YqP6X7/jhrkhWLn6Va+zeSLKcwPfli6k88GoCOBjwjgWKLAgFL69t30
lWQJ/jWoL2axGD/SwvXCoJKIIvqQ0HDF8uFcMV/CYz2gTfnvDfib1/z2eC928uJrful04ooVa7HF
RT+VvjnXuPJHyLhsDhANWN75w4Si0/L3DfzqCCBWhKiCbh3oh7/PpHINo3MlrFaArLnjrHUuIQbz
9xV+AS2Lx/zvEq97Ao5ZlEa5BKcSCbWd8W5He/+ESOnvK717lpctoeXn0y2rcKHyUOEQ7xRyo774
+xK/2st/nuVl4efr2iMJYMKnqnoi6eyN/377J6/0jwUINTGiI5RugSB/n46yAl9f7isV52SfHBLf
pMyu+oM+x7V+Gr+tT//+NP9d7eVp/OSqFo8hV8OGoMIHEZttk5PjBPD3Y/0aDPzzVC97+BCUVT9w
uQ668p0qKeUyfZIHY//3VeRd/hq7l80bVuPrMVyXKo47VkEqn52AvtD/2yVedqurutnFKxQlbAoH
dAa3U1pO/77Em7F6pULylGB9Cz3GioQ6/eNkkQEYauDb/m+XeXH8IdRplQIQE8f9CFtlQOTqqrav
2ar592V+nRMVBpw6NFIA6F4CmsB1sxoCrRUn3vrdWmN9plmg/sYVvrvGy6OotehQfpS5RtoIKQyb
hZH68Y4649dZ+ec5xHH84/BO3imLHyr5rnRW5shp+I4HtJmcUyff/D1iv5lLmHyrwhpEnVYtv2zK
9FZLvPLtUnEKMBeXOn73DsJoSgf5sGg+dl63SOX7zQj+gisU9uD/rvmyQeO7V3z4tbNs0LhdNmPa
M9mnD8WgUt2HaayDtPEShZE2uUTyzMu/H1k25svG/Xb1l42bwZ2alB8Ri6QnqdbMeBix9e6I+Fts
zeGUAi++DmKz6su4Kuvj6V6sJVzFzJoplTgSh1KRGdtSmCAVVmpS0NDxSrO/H+/tlV9Gd30t1PJz
eJVoqbvakCakguFTXINRjRhUlHFH27ep4l9s+7fHfRnUWq3oBwWVxw0/qhElkHfr9Hme/zFr/4zn
iy1Uw3Ou1FyeiqODhEoQCgnjueSkiLMpSElqDE4hmtmfJSKkIf8e19+S0P8+4msnQplkg1u48YgS
V0hwKFn7zHyYBcqC5Guih6G9ueabUa292BolKvlZUuCShc/iMvqovXGU797+xcwUr8f1uqg9355S
ZFV/d2qQNf7HnNVeoj0AEHn2yHn/4izrgq3rrMM3fuW3NMm3SXmJ9sKbn6aqLIvqvjyn45iCO8jJ
/qUAVkwvvj2JPFl8Xh6pBolsuSwUb0AWXzxMVNJO2G2tCOV05uq3klG11tMCMtn9U89tRZO1Z507
lU4paLgDWivLIBxyC7nKCh3+cTN29ftMcbB2RSOAcILGDIqO9jlETd6oruKkATB07euHzXFXW55G
hc7dqbfUWbF732jOcVqaH1eXzX3ET1VXh80VnXhk6fUS7CFHI8arnnUFMJunVz+KQNRo5YRUyjOq
cHdQXN9kTtlUS/oDO0RtFWQupUrXcCmWod+U6iUw/CT1+YprVCiEUkau62lmhBRSi/olbWdFI1EN
t6DHuZEERnQ301rLTa1jzdTYgwf9FOvFxfkspcLTpqToUa6XElA37QPw2vgzP6Z6jcKza5RSw0U5
cJU21bBxBZlY0pVEr0HbkxhJUb/BNMqdmCVQxFU9sePdWQHr1snfdUHDC/dzjYq8HxxVkBSCUHqZ
UCRv65FXdCGpknqGnIcw1bC66KsFWeDuYsUxgp4WJMY3sJhxSnIufRSnnl0b9LesKAWTnpdyc9sZ
DvnZtMGhcbwDb/Bp7zhBfpJGloyplEMk30GSXB+FAk5wkHUlb5l9ZdAtmr0OfJlaCmxsX7cyhFsG
xix+n+9QfxJJQFgqyWVssqYoL1I0JKshkADQAWOxg/zsBsUmSVe7JNzH1oMYBbY3KId3/IAjapgW
oBNjRzb5MzV7NkkD8ouSb+YUyAOOSXxfTBdPxc/vILfhxq/6jh1l7JCl+UrkhzgUypMW0AH403jP
gGv77dyuTGA0sz6tz/kXiIFzLLkkch9wLlKzJA7vdOhelNq33pmWjSnf2+/3x4Y73Ed0d+IQR9sU
KrTZdr8lw02OW9jJUoqKqT5aN/BdI4C0ZfL0ZV58bYuwhVRy9hNJI6EsCjTATLu19nqsqTAdaGYl
5LcDJLPkFrakf6g3wEkWkgmakOfyGuwZuTCVCK4+iYw9FVbNvMNKJC0e2z1qpX87k9/KVZRVq8RA
cERDIfxiehNQfP5d7Mjj88FEKno10SNPj2BTWRQ+y73j6YkDZ0eeQfkZh8zIC3pIjRvY50WvnIyk
1iiqRhXyn8BwoaphyDp5GzaarjcKAZ+cTeVuUBSn5J5TPvb1606hVjB3fYPhoLL/9wP95p8hP6OV
QkI7ihkvrio/pFcfesiicwDr38nBaleJ6VIrgevK7dedbKRN3V6hbxebSTvoHDtCQqHZGkwyf9/J
bwWdb3fyMrRKXq2tKyF3Ei2S/X2WD5JV7QqQz0hpmzgYESecxCh7Rn431qpRKBoxSmp3vbhdA9VY
xKOoood1/Z4YPkMVNe6qdfQbZc+iYYIhrSdvRu6XHmA45ktCGUfTT532ie/B/iPWlDOKYiwFcGju
+OgUFveB2s1a/u4wAp+2XEf6qaiX+6qvV7beVYwxqL1TKwPyqOz8SXA2auRuE6N6Ni+bEsgNMkl0
q7yJm5Xf8lVCMgKdIkhvGj1ebGWmHiuFy0lRnKOjLZRe2r9bsROO8w/aKiBzLYNXKTu3zzo8asS2
rq61qoNwXoMnoT5+LCuD2LmPkxXcWmcj3Sm4FN+ssKqnWeuxOfTdXnVY+VwPS65exkkkoLNdpzpc
tygpdmgGBiPI0o+7yjj5PM5C8LblDhClLjQGMFUlPfoE7OqmYNXNE/q7Zci+6mZFPzt5Dzei7o+t
uOE15Qdr1sPK9hVwlgGtokBCgI51cqu+SoECJo16I2gdW6d+oQUhmVUf1JbJJplVO167Pii08w1D
W3berFmZ45ewAiaOIkzmdJL+JONwa+W1f0lOiiSt5CUOaAOubAOyC/5awa9ZIoW9XH5Mp0La+fUi
lJf//r6Z55n/583gKp/KsPDqfF+Qt/hxKN9q3AyoO+5nUbIQ5qvpG6SFdey9hVcZCzLKbyC3MV9O
681pyaQjTgBPb0uj6Nz9NjYifygN1JAXS5T5z2H4eNPiQ8lPYGuekWpZHCPdp18Dr3Qx7kQOg8eG
Le2rJtB/GM760cbth7t06g7qKxcw96c719rh0IPEZe4DIpbK9YPs9bBE4zJuvtx8mJt1BwgfYMUh
zhiZN1CZjP7lWRXZMBN4XtQ8gSOOkUdDDhGfB6zBAjM26MFniTt28n5qbWjl9JH4omHwic940C5H
wJD2A/Nk8s2hxA+kI8cP3gzUo0wrFV28JeyjVu/amD8BQMAULwa1Vgkj7F3NsKBwlPmeAFj7OsDx
WSemmCEcrlNK6Z2JwMlKvMAGxAbfjg1aVAbLJYlkOGafkzOdTPlUsHSk6WEh3k8+BJUnwL1SU7PO
8NTRi0GuO2wfbAH04bljuM3taJRDho1xIc6lESEgPiUbcTBuGQye8Sp53/dZl7D9xxL8Z85flmCQ
HxNKkjH7YeO3CrrSI+3vbOBMhbpaoJ8+3YgSJJwbUmMOjD0s/wdAfQKJ6JJKJ5++WvWJmDh1nzt+
g3Fnqvn/VdWAO5HOIBjcicokjnvCN5n+EowDMHYB58V00GOi1fTD6lyRliwN2OUQMsiMwkdq0Bag
cSEGD1dHD1cMks8zoGlzFdNXjUfRKB1M2keKFaOlHoygo2DvjnqyVWZeVVdyI9oT8pIuLu+LNz3E
Uvv6ZRjtQLEdzDVIXFGjw/MjTxw31Sf6SNVzg63YlzJdDXCv9sTTFo0a4DEBLXRHjAA0V6yQIkRp
Lo2AfPJkCjBzWAOgvSakAfjYlsNxZPigGAhs7nrNfAcaQ+Lut8kTQXKOSFWUG1/cBFp7heCgZmI/
6Fkxi42jwWEd5GxiqN146MOaORzKeMvxmcEywIjzmRyov16qThvL83gtKONnHznTxJ6CN6FBNxMf
3uRsXQwPrCiF/x7JFFm4wGVByDxj4U9BvQpc1jUsmwpjXU+gBqT/kT6uun5uy49/UJsTm8XYHMxU
TyRkZC2t0Ym/P78sI8XS1yvQ0INXhUXQN0scS24jj5XPXiRmFPzK3/b3CR94XfzCCCJc7eiAV1+O
zcXj+XL3qk+JWynMch5hqR4aTY4GIrZ1xvyCpZpbdpv17Vi9eU9qNT0QVmjfshauZncymnw0WiPZ
Em/uriRb78fdMa8ijQP64UkG8I85Do6XIH6s0cYKn/fWnS3YaBxmKARaEvIL8Q0gJdA9I3g9/x4a
msneXP0luAtUdAmSgGDJVDECQNtX9GkvCPyBa/dzoy9gkOS5tICa95Rm3hDsEsYD4nnyRCy7C7j4
DcZY3Cw1iEyfz3s9hRImhW85LclZS/DNfBWErMnaKS6e+L4BPIYBUNQv7CXAJWGTZ7X1lpwPBE82
mgz89mC0F7EATpPiw2cjjNGKWVsbozK0sCNMc6/32eNdG5P9m6lBhvi30YGEuEpbEKReNTGr/8zN
4R6ll+IloCOubCR7bxHPg6sR0OiLgHNdGuM8kOS+GZXMgB5ILD/n8WaVTXrVi7MDnYwMRwh3qRwk
n5jmLyg6h8vlE1SzBuAsIO+PpE3344HDXMzfZUoG0eDR+DiNY10xbsC9BbD+UaQxpzPl794Bsmff
5AX7XrEFkKH2hDgLcruOBZe/xe4hxKMBeudTWykgzKPablEvUNr+exX9DHBEfZy0EY3WT5roFwMV
uVkUK0cldYorbdhNG+rkvj9eG7d27MSJ6XfVXqUCY7ScvQOTQ9faDrrHAe5xcN4+ZlWyjh/ytDw6
TJS9InYJBOx6g/6vZv99q+Ufu+15q6I1DASXbqGX4MctBLfsdLulTtefVfslXFDvQsIhMLNWmc5g
I1KMQkMZuL0K/EGLMvmWsz6NBursbO7vwJ9uPXWB18KeQq+adpI5rKg99V0p9Avy9M0qiABitUwA
C9MauJWXlXe5Hu+JmoapA3xNoIF83Ex6dNsJ7a8Vw5ftcIao+GQG//vysOUeDRBZUc+uSKVnz34P
2IqfZmUxE/e+3ZZtnNRzM5Ew2UhfQADNFpwdBFYBTLonPIC8zrQ2hAbRqW3TRTDk8l3JEwstPztQ
Wk6KNKBsnJ0kSgKBK+7G2IR7CqsG1Nzy1bRZxXzJS9Y7gR1pjYyGAJY+P0JrQfS0DeJNEPiZIuaO
K5hOun153i5gt5GgzRbSb1PqXM0VjOuLBapOA4nbB0gkS3xFyDhfnvnKFfKTVbHLZrRU4y7tPMO8
s1hsyx3aihsDevsMouqPjx6GKJ2U8FzQWEK1Cd57eyJPgpFhWL5y4doTRn7Wt91RIuo7dBc3zmSR
UH8nUfL3ilR/JHWfM13ldAAlBxWjl5ku14LaqeAx08eeR0+2MrxKaIymLSVdyM9a616BfugqZpU8
E/EsOSTLmvPEdIpIrmc02nsN8KuTZ/xx11FJlKD277v8WWJ6uUvxI/9YQiVTk+QYcpeFVtGAJY0o
gXoz8XRM70kLgtjR8d0lf8JUaqIng7otIQ/CVM+DzD/X9C6qF4ZlP3Wun/QRohNkPxZwFCdEcvnd
DHrSiDY7jM40lHQuK6156CZWWDXWh45Ho/PZKN4hgb61j34vsOPlo1seX+cPyKirBmzkXbWVQK/d
9TO9DEW1CxXz7o7Wdlnn3GzS97Yp7MrsnVE841gbjEinpm1KeWcj7l5pQDmS28Byhc37/A5xyAPW
g9Q4cW9bDttwg+YlMyUmTEyXCIj+s3ubhuWKZxRJJ/Sv5mWmNh9OzRWujKxdpGNHMx7Nyya2Tp0b
B4g52ZFkfhgeR3krgki83nz003YUGUHjDJfOG0rJ2tOT/bQ3/63CF7tYe2TXg1s4p9StUUT/vBuL
AoTeq5VCnnVtH4gQzwax/ZCQn6gJE0BcNMOUBMahSZLRHUYG6odAlViORM6RBWg/NiHHJg16htic
9Swx6jBvEG1zQqBtTNw625u3I+zanJAEPJnS+ZYQiErQQNu6KeAdZ7w5czkJZWV7lixsAKGCNPsg
hCY4lLuumQUIydecBuiUltOgsnl2PYntJBCWNDTZ5wUHHgnxjsMjilsOJq+MAilmkwYpyUt/7X/A
wueOot/7Yedkys1ICx5HSEtWvdygxDS1xq1TGqZ0CC6EOQGxkmbeEaMjDQW8lRxUm/QZjj16HFwE
TsucsPhrxLnZY8ykvcqcRWZXGvaGiuwmAgX6wcg3Dzk8bYDc8xzQ4EMN30noE4XDgsfqBkPOTtCg
1/pLjqcScOdA3Om3+iAzjD20eCeOuqJCTaoQSy5vK1EIaeS5dHDpc7q3Bqi9R3STRYQfOSzY9edB
de6T5eaU8WjeG3A9Mmgc8Mbkt+21OQZD9fEREW3ZgNCHG+muBM89R2pwOVhiniS0sWmA08fDBYcr
jos8Ap1riAcHcG/P8a68pKlPKJPRRgTQjJhEk+OLMWxTU5WnP5OCllmYLY6gpWYzeHdVCaIcp4DE
EqQ56ejUJPHe3sha4ZdkicgUiifj3EK7mkVTJz9BSkXWXjswh2VT63JulTuWpSHpH2zXM8//Kc1+
ko/gHCCnYJoXyGhLiJnwM3Q/sRId9kTNhqK61n40syZdrby//OKGMuWzUzDh4CSHJ7jdGRs5BkcT
59RV+zcI2acdXFupVeqWcE7PmkTbY9ko/Jy0vshSA5lO4n89IQ3DPCj8EjoilNHlJc1zVYY2aUrf
xy3W54k57yUhTOShfd5+nO34oRd7SftiH1tqVTf63e3oA8VW+hk5zU/rBSNbufBFWF7jzGkYJXRw
akmjgyR9Bi6JNMeGOLad0I8KBw/fWXRnxNzTRtiG0HpGxarIMVqj2bTPnC76Mm+jUbfzQURKHsTD
/nPo0/HimXUyOEZ0KRxwgKIMUOB0l7cqrciqCC28EVkYiC1EZAT7UlqAecEic31ncORoqB1auWoV
i7q57wglhNvkuNg9DDEUKZEHtgJkHYajTxxG2QKz0yL8R21HShwj4pNZly/mmIMcu1RoB/QlihjO
wZSD6OhdAbsMHdvr+eDFK75AA7T6OTvk4ru72DDJ7jE22/5QciLsaWIrViepEpIto+cjc7d4bJ9W
De6sHfeGq400HZGdOmNhDsjhyaLAKUBQBV+ZglIDDZPiaMlozelHshF6mc8zw35aK85B8sppqSVk
Yj88f9JmRz4M2dOw20sbgcVB7UgmThJk2BOyjF+lKSIMCbWo/DeBnmYtBN1XsHPp9fbaloZXWfyy
+ahsSWPNkG0ir6+LEpbNZl21eeVk4+olCgNZe0ME6DYs2Xn4CtE5gLiO/SXG8PmSHBEGIhQj5Tx/
5IkYkRqc1O0oA/KrBUYDW0/cxSRvZ/RA0aXF4Eq6aRjhJqRmyGNY1bYGGE1sG5U0LBGdSEtRbODx
eAyxNYvYXFADnrg6GUZrnOhyXM0eptesoKM7l1wjZ1RnAyEYOUZF170Jpr6loJiH6YV70Ich7MjX
DhjhAGMc0l2LnMbRsAqN8QMD4PGEqF2YlakQm/HnmVC4mk1NL5swpbiNsulsGDnJNC0Y7sVixGN1
u+KOpMEaW9ntEpxLQe3pT4GSdLvwX5Cxopw2wXtpetiQKTTJlpIyfeY0ccWoeOhNSaoJyNC/sHBQ
i9iGOyYXm0Ih9JmKQz2jPjvaxDwDqnukgZitaoeGMjGHLE1hR5C7k1bw3EixAYCIencyYSXEOrjr
ViWUnUilYEoDALeBEAQVPQimRvkmLBgVsnV9jpVtd+jSWU1TUYlM2UFk4ahD8l+t/UzryPk+xwy5
pjcyaUSi9High5d8UFfeMKeCmc9pSt0UbInM72yRrddnEchne9ccuRx4W8j1BsZoxrJ4OlqMAStY
yrqECbIW2sONWIu0tSVTM+puGea00SfEOm7XIzRacP8sIHRNhziTGlnAW7MLwhojJiko7BlZqMme
BATTkOKK5PR0AIXuMOyMLD07RBJM12xUapBXlsW4+doQoXiQ7YzcLqkaTi79BYyNMuFXphARnVWX
BjkCdnLA4qjFakpOZ8TzbXnD1NiK4Bsm7n/3F0v3wfYTxy15NxJw46F4UFYZ9erxjgPC/7vwTDV5
B9bPs2dVuivzTskSJyuQmpIR0+QvMyz9ZfLUwhcQzrLmDXd2F27Yzp1zDco9WP+Mr+XGnvMVk8lL
/pb8w8d0sp/UR93MDAd9Nr+ki6BJmLROBvaXAUmJa0Ysa3IyezIShXYFJoAW+SONK7Ky5SiF5xEm
2gdyTjmBwIn7+jpGMro4ecZSkpi5kXcgKmb0ZyNqxV02vz9YoElLo+ZwMyQw6S+qFrQnq5UjqTw8
OTGRzvYekjrjkDgkiEJHBXaAnXRUOWLm5Mlz/FxuBO3i8+1FtyEzPTszZUz4KgG4DLCAy5g2noRV
55oFhkiG8drWgHSi+isHboLzZx71wTvU5EbrBnxUM2I/ySRLhtWZn1rauNxNLZ7tWZoo/A9p59Wd
uLam67/So68P4yiHHn36QgEBIkfjG4ZxkBBICJAQ6Nf3M/HeZ9vYbS56UbVqVS2XJU3N8IU38F0N
+j46RjUgDKomeYkIm+h8LIKDYwFiSNq3KekF2yDqvToopnQE7XxL4sH7ZyrAx3q32rfHe4cmYAgN
xVcRc/jjlL1wyydlj+CK0AZhaLaRS2C2CCSEiMCfRfxOAU9MBpzMsZFk9VT+8xOyUN1AvO4u33C4
YHax3/MQItRNufqeW6U4TwxSNvmqFztY4jyD65xPbi+qvwhAOUJfYMc7qJsmNUEr4DIst9qLgv2r
hdXQmf+7YufleSkgD7pnmjQHl/U4HQpnLbGNvb5PEYoWc/ymMsEyXfNhXhwwvBSbZ448AxHlsjtk
EOg9DcZCX2AxFr8di/W4JpyTnazJ32CFM1FFEMttKBQpidee2QOYInh6XXh1QjBHompCIIYkdnoN
oAi644XffyGQ7C4DdMic11RsK0SX7SHaWcRggjA4DNocYVxtwJpkDJv0lJNFNA3Gr6LgISoTi+C9
zahVjJk1WG2Qp9DRNXcSqAArlMNk99C+BeyUngWTl4VmOIw2PP7lHoVKubmOm9Jk1TUq5vaqpXOM
o6TjJBXAGHGgrMV6ztpibXyuodsJ6gxhG3W77QDDSAqxcsfkWCzQmOalyWg2kCHMoqf8Xf1AaYtT
tL2QR2qv8a4BUMnQcVHg2hSpk4cEAeDXqSTZCaF13aqCnGM0tXzbnTLQU17Q7nYWMwj8c1thzCyB
3WNx8FcA9TDpgMAzxideccSNiRkmACp4EbH5Tfo03BYi+oHbQ0ljiTG7REadu1KLnw4uG7MXUg6x
CVmO8hT3990k9fRgoUOZIUpq1x01QAwBB7Hj1S06K/IiCUmGmxodinRYQfEkJf5hvYaoBmx6Ed2o
Xi37Ni/PAH7DyhSiKkLFBKkqn6iKjXoaEBcwRc83jQDxfEzRz8hlwR8vFre/J6IoJifT7HPLltmX
6iYmWH3Wlr+ufL0lxMrc9zxkpq8GgLu8ReEH/9i1GSveIUHb5yEyYFJWwWlUt+JJbTryuO6kyL/w
d8T81hifZ+ayOOyosotQjyOASZi3VsvTKB8cSSJa6UEgWlYes07z2BtE+e2WOtBBGL4TWYkYTmxl
KbswDT3EcXoWUn8MP0/XHjKrL9zOVMR7nC6fj2XytSE9opC4YTPeDXN8y+gybdxLG9sG/zRi3XE0
DnmBYg8xvGDxemFIe+TanNFEMi1+Ui1gyXH3FLUE9uvgDpg8dcheCiT5AE2GWhKPJFI2YudyaXi7
l1Pzym6B0Wl33OV7T7pOwGZjIylpdmLMja5to4WXE2HSR3dxmnDck3Zkoxw9d4O0Bn2q0QirbXG8
A8CHow6P9i0UARepgiAmE0XQYRC1tH5fIacX570fvsG3ZSPUA+QQvLgvdyTPDpQuRRlMl8C79BFH
CHBocj+Wy8rzz3S9PjpcoDMjoXGPo1Iocxx7RcCp/DEj/RNwrYY3mbyobv9KgrD3MU7d+61Wn3XP
ChDKKMPugRayOBRTiFGkSJMPl/7yLULtdh3Al5tBBaB7MTI9Siyz2W7WKLzbczBnmXpCvUgUSchd
b8fX05xMTPwBtRqxUzw/sdwqb7kZXmDv5KCbWFkvnZujFcx4Gl79pUrm2e9z/zrLBJMhoGIEqyPi
fMas80Inny1l23Zx1hiWAxHz5WjHxOjll9z2qTM/IJ4rkGREAgDJMuFNSQWAwy6nXHIgqnMpkomi
DwtNfM85SUrt7ttC4JudaWmzRywv8KWoTTQtSskJemQRNliIHuI9Fj0VPSM8THRP5XwWp7bY+bRO
Of8sLETjs3eaZ6Tpn4BikbSSyJqgAcwg6ScYUdtBPF6unCX7L79D/pl4jyEVxGrTEyTr+Zx5RPuS
oEaQ6WNm12iEmxPPJBBycxGkkWcafeLXK099ayFz6OxJA0QFYKqGQiJp8CzCo1vievs+gunuTfLg
YwShNu2D57Fp5RaIeImzjvRavDQCHz7aKB7W1BK7AukuilKiIPL53SjOYZOFSdbyFBb75imUwdSF
O8RYaETjWCEU/4p3CsBo2Ig+bMbqECE2DWovgakpGq9nxNuJDOcnpkv4JoJQZHBFLwl+L6oj/uzI
tLC2LqPyRo+bteDOyPIjWlP9ruYRIPgtWrdi/75SsD+6hXvsUOHgI9pSuit59Ox9CR25Ky5NF//s
i1Oz/lDaxlRz1OBVeXrZe+eAu6sY1VthDB0ycIhiwFmkvBKhZiCiSmJa8r+nt7cPkdSzvkS5iqnQ
3gxFWGp20qHFrzI9s4jjAt0enhK1DuKD7uJ2nGw9iSfI6EFnwap/DavwuhADQzWCQZEAdigE/S8g
J186S3ylJAzKWJTve7dTdtU5zjqoLhw49E9d1rnQThiJsJdRYq3AKaQB0V061zYtjKR/HYqMdIiz
wPxyYDFtPA6yERiSF3HUsYddXN+vwAzwLJvm5IVaTheQ4SAaaBFPCyxGTCHaqrfgl+y3YgJK9M7J
EWg/4CuHsqUgUd4CusH6KQneMCJej58SNySdGj09Jd55gfhZ5MzZ0ah5GP58nrherwBOm3jvDQ7l
NMAExGevJVvnms+UCdeFM+ag4zcNJ0fx1aZKK46kki1JlHmjJohSnp/F8Eb4zY3+I6Qc8T9Njzow
LRRKvqpoAYurWx6SXlyCU4c+k9AFY9GQVrEhzxkP8h6+nlSuIn8gUeRR39B2kshSBUJLlGTFcRXT
xRJHAjpjc7E2gY/yvM9NYiL4F2u+N9k7rS6pab+y78zx3A2F6Ag5A+2aA6L3uuM9Eaqg0kV/Sowq
An9CC4372ojNcU5HKUQ7fop0PGFMk1NPBIai1yY+oip2bh69igyJTNIZMQJs5Cu6LJRXeh8CVTKf
s1XcJi7ScePjwVEGVdNxl5QKYA+fmFGdkNie7JCZLDbpN7kdcmGpk3W1YMW7pSPHVi126d4zX/g2
YbcQ1TEOlbn+vmeNsQaL4DQQWarQ7hZQFBwRmbwn5JaOHHji3zlAJf+WfnLaUKTgM+O+bgckmF7b
o7Yp4LtRk3I5mQ3wi0EeCAmwBHgBxbnWW9h6EZ21PuFin0Np4eduYxiPKs5ZbBop6BGzcH6LCG8t
tOcoXnOanwhknthAZhOFG6QYvfeAAZPdIvu+561xY7f7eeRMbz7qnd3BmlbSRavR0yinKtcR54FI
Hbg9WpmiIktAId41HYjep7KYtTyvY9LCz3586r6SS3E4UDt/+RRQETuQ6Ca0PrD9YPx4EYmPSUhT
PIxI70Ytmm0jTgEWFZ30Bz2v3zrpKHyiDC0spiH5KN/bbMfjoSr1EwXF7bzsZ3gdPV1fqo2rF9SJ
q/kpoMwDoZSlwYH4tH+7dkuOhBDM5gjO6VibXPxych6jD7o22xUTYNQYwEhIJ5unUfJePwCwGuJu
7ppGXxt0xl3fX4th0xYlw49wYmc31QQkY+Cr00vT6qx6IMlwg9y/7IYV9TFq6f32db4dbztpq8LO
1AxXw6yFaPDp9dIhlB/l/RS3CHw/BzrHkN0zR+f5rk99G5lKdG7mcV/piq9AthhRTUBYh7X+qOmI
tMhvz4TxH25XApcr3z1TlJyUo9yg6Uhzfy7N47cNNfmP63PV00FTdHHHU4AU18Tmc3PvFEMTlbeJ
/apQoZ8fJ+dJjOxyzxidE4AWq7G2iImGIndFjX6dQMoI96Prx27ICz1gcVYJnxUDXHnsbAmQUSn1
VPq4FKxhQ6KYQxGSlsSpBa4CrH0JABiQW3O3xKaZeMJw+R7Vy/boMA7Gs9m8kkIrzpGdUHYRMN9t
/ZL+iOTQKJUO7vXg7EC7E5zLbvpSjbf42L7V9DaWZ7ABr/mQ5GEPRyWsV94p97eY6bwnQa66xtFp
LK7PZ8NVZ4AVQcNHc7ydt6Zj4ZNsOIcYP0r1jULggR1wIaOp/KLuXYSTCQppyT3VmYuWMkdclbjI
LWevdSL0nu2h1NoPWm7L9VotsNiybz6ZrzRItYUCtjl6Nl9LctstcZESzIXCpAgxEh919n46l9di
Wz8gTY7+qGsPdkPr7TrLn1JkH/uqJGTyNdXZ5R5Uz/3L+VVepxdw/w7wnKpPe5CneLeQmAbfx+hh
d6M6K5luFFbnbbyvTx2jh6soQnadXeIjAX1oGc+q7FnslG8KtzFBczVcpT5gjJDvEA9Yiqi9Gu51
WI+USbl3sP8zvfNVfPMM1uc0HUURA5290YQeXabZIAsRETcIZBoOE6LuwoC6zqD9XI7O/jU6O8nK
PSKi1EcrG13ni3Pt7TlZ5+eFzqG4SNabDcagPOcepDe/1H17xJTiNaq947v0ivz+EI3DoTRU+8kN
4378AKPD28qco+ZYLQD6YFxIfNbI5qMMm7jcpzTREsd6Ob2r3bSzLb2d7MKZIHG+0ibCK6HwarrQ
MEIorBdNBR+40lMoA7eS8TZ1jztHTv1K7upZp7bD1cnb4Sq0bydxyz4+W2X/vHGPhPxDOwsOqSsr
gULk6G2Hh2aDmDhpn2vALTy2J+0dTXF2tVM9JRxqtrNVPNVya8NJl2XbrF1t1+RPEVI0VG56R8uD
HR/t647djT6wp826F82DIQdg4IgM8YtGstBwLhTAphmqoQznIsX45AJStJqepjEsUvhjb8x2GfFe
FvQRKroxu5rCSsFcQi6L1uWaQji40n//t//7X//5evmP6H0//Nwx/y0r6cdtsuL0//79f9h0LEOg
sZGtujcGidVtjI5DXE4vr/txNiymp748zaYHSGPvpxnzthylLCgofyg5Zn45aHQ2yxpNyHomrc9b
1BzRLrcekgF/AE8FAMP6521h7PH9NDKkS1rupaScYlSQnF1pdoIns2rBjbGAd2IYnPfqV53A9C3x
Wb2rlwfD8gtYy5JtBfSHraGpcA8AyVa7osplrp9PC3x/n2VWUeJlcDdY+qyNrHWFlD65vJ9H7C/1
kr2lEe7Xm1foOOaTPD2kTil2JPBZVv3gnf16VCsq/yBaZeuSdYcq3ZtZJfMmi+m5KbmIORN74HLi
TZ8sgA9PelMGZ3L2nvEND1aIFW+Dk1c2zeAKiO/QlLorSloVseH1htYhgO5Z/t/Dd0MO3R/PX+/w
DllklNUubuSrAn35C7Tw1JcpC1Ps9M7tgYAsCBKCSKFJOTtgwhdUjAMc8/pm/0oq5eI5i5OH2ZF9
rflaeSpRZxna7VV/pI3eEDdNm4V7Gu49DdnUKmwMywf+Lb+9fVCFgGI11Aeke7JuQ81LMzElBhjv
GrMFW8cKTxPjAXle+aWHa329zF3Ita/L0j7kejGdy4P4VYUnFkajqAOEcz+C03kObdvdv+ZzYyGt
83G2dxUwKOMIf4LE+/uF/ZQPYb19vZW7KSVfs7zeYLw6rZFbf622ziXc79wDZ1P72D8MKnKeByHc
LZz5MUe+DPLdHGls9P3eqrhk+qG+li/bd3u2CxszLvbIq0v5Aaa9PZ0G7US1NQlHm++7SbzFZzOP
o3J6dYXBiETPlRyRArtoLVReDUIPnjvBD/K9JJIPxlY8yM8H/f9Xt+72skjeXeWDymJohBiJ9+0+
8tHLY6hgHWsu7WHcSx9M35/mNN+f9x7YHW3VypROPG/0cQ2UIG7Dr5wcmyDYfMTcA4L5IH7VPDrW
HK5SW9C15ACd6O7RB3m5QbzhE1zfj8m7hJzxqfX3mNxW0F9jcjf1a/1wPZlXxsQc5N2rDw8ZoXcE
zFnMGYLvxmyHufpmjBa9Mlo9XyhunylYZU19obaK9YYtz11sghjqgLHc9FSE2PPWBXXhcPXGmWwl
hPZl94qSbTk8jvTRDrMtq1n0NhPJMwaUiKgc7Kla7QIOY6oxaBvnlWNO9r7xkE4pXu9fj3q3tK7m
6hhZDR71fOt4Nmipn/D8MntEgDiQUCcn5moeBjGGzRhvPMDXqQ/mvnW3zLL8mu+iLQe89HH26u5q
mL4DFfKjziVEn3siDc/+drjrIJ3cUZrmEC64y4HAjlsgHn+lprpyDw/m568bnyHjV22b2IMhifh9
PVpl46oZG/tE9pYM8+ElQ6dEbeUL21UhLykU1Siut8SvpXcN417DU2Hs/T0Fb4vg/r18vQkxcK8v
400WESfJ/6fSzhgOW9xE48m4OoTQm5byYYxKPEDoo+68ogoV3VEHq513xbLh2txEmOXJrd2ADKiB
N/vWwWpQc7LcO8puRAGw9kyOtQStdXIsCIsGwvlRZwgzNVDxKZLg5e+dI6CUJ+Spl0fD1RZn3NW1
afyhPoMMpjC0VmjDLqA4guBBw5+GueTUKT4r0lP2nM+JpmlaCDMcsJ0YmKWUXq6BfvY3679HR5F+
OwMF+UCzNfJRrGO/Dw/RYo2z2pXhAdiNYCVAn117tQ+ulZ+nvfg83KD13QiP1+6qLTreFPZYlWPx
nxZ1jgajINrgcbNBJSRlxyHLOS4U6DhU733bt/gyWJ1DicgJPV+9byMaL1ycbNd0z3yE5rkAoLFY
RxPI3Z2O6EWhMgXljT7/Bz1vYJwUwKiLUbTqRBDQJ/y4aanSxWglji+7vqDJzcQXUEcR9S7CR2p5
SQCuiw8FqSEML9CyrpCrFV13CURYwyN5Fn8gSlRkyBiyKk5xI0kgv04ySFna4gIF64RCl2BiZbOK
6m51E/CmoigqkxRCOFO4ajTYDMT/A7IKr42rw0yCKSF4EiTZhi+K9ek6WteVk9MU1Ae7qK0V/aps
/v1Wb2Hr/Zw3FRm3TFtGtvyeD1rap3NcG+VpOqfkSMGV7K9Jiji8AWM/YTmcCTTtG75oUH4iVGMK
oqKRz4uFqNjvUO3uzKr2LPNF01QCCk7N/3P0RNWfYaWyWoUPjgzlt33UJBKHtmxCSDPucODnlYY1
ld0ophjPL0i7uxiLdFcdospR0RHIxT3Fsjn7e3MPgfDvgfspJsiJ+vXidyDlS3WNkqu4OAF3c9+h
J+npodzS/YI+ErliC9t3R+I8f3RSPrzyHdAvO+eqXEac5cduNC4DtakEhPwnpwp24YG4no7V+Nxf
odj/yNJavqm6/JguX4Zc7BFft8hLdlglGk8td1cULrtp6kUXT3613Chc0ZqwAXeqblH4Suolb5fu
bqKyYz5js9WVyL0xwN5BgxT/JYvhWlz7Wz+Og+jorjrlR2hO1afNfNeVIGsfWVBX4Dn7l1hzV1cf
P6QT1ccQjZ4n3S9tsPErSiQby0tbjcWuuVvEC3JCZXpsJZTVTy9SID3vuvXTih5W7NbrGgNw09mF
Z9MRagGt3XCdBvyNTXBZ7IP0HQqVhgbAsJG4RaiP2bm1Ye6z0b4ZQ7uZNUWptno1RxtQ/R5SnKPV
q4FzSFg05nkv6xSYTWDROClQZHoymlGFvNWGog/PD2ZliZHq0TFacaexRO01douGnyEqRL2bkjSM
Aj2oEOe1O9fJ1qILdmiuIifrUBoBzq57Us53xraQMafohZ74KOtpwHcI44aPJLyUX1JtW8Y7S4P+
yRS/pQZfXnJZp9Wqgb7VtJE5Cl3Ao1MJC2JMKdfFWhleRpgIvVOq2YW2f3bxn3jdvFFok3vSWpTf
1mXkkO3+vd60X8rr327qLmjKd+rhusFEc6qi5EDDjFeQOTizXZ7iru4Vzcsw7hq9pB31qw/76erD
eQvxyFsWg02nWLmx1ZSAZOy9NHOtwm2g7QZoH1TCxbOwBzs5xfw01LrnWWNoDtWh0q8n5oPA67cs
/dsj3B2g29hUo+3eOGGsfUMjyWyoAit+wXNFHH2cjP6qDcbHfimB/wnmQrVe+Vpw9Fqwvyn/u7Tx
CzDENDFEP/LvIVZ/2U9toVmCNAkUUNz+vi/ulbk66VJ0Pk2PslfhM0efGSDXa4PxWVa9GvAn+CW3
miWWKGgmb3r/tHHQx66vztlyl4bqJhsXF7tivKLiRVQDflx/cJPyb6mbraBegC+3ZUPHuduCNLPK
rNrOuMsmKxwHIyVI2iiS8LHwyAKL7xPOdjZbIB0CNpuCt9mtRUTRIMRo+A1fvUUWet8iuhCRicDs
ahzOAqjXttrHhbaMZmkARsx53RJ3DMl1BZO0M6MRD5hAAGJZ1Y7lio8gOOrtxE0R7wDYnblgDoku
iEoEq2wp2qxl8+QVhB4R3GyJLQDvhsEEoxuW7goJCn2pLveLdKG2D639QwFwXMd4b3ebNlLTODcS
swnf1rsDY1Omin0+MGLEW55+65QJuJnVEZAz4Xyk+ISz7HCHIGNHFayXDf/OJttnarHUkyGUbkbb
5z2N+Wd5XZbe4T2hSPveGFtDCrURqMDeOTyHNR81TDs5vNCZ+FxnBQCr2w/aA/wwF9XMXOhr9fbR
16cLrU8ImQY+ioduMbEX4q/hmrrSHIVETBbaVdbLcfn5KUdbHdrFtY99cPv8tgkV38TYC9+SG+lC
xCefzbX4FnBy23xE4K0GR796qpo6fjjiYw2iaSzsCQFZjvTY5deG7shJ2x5lWaC9nj+018uH8RoN
d31Sxu4W5Fgg+wXRjGjYCxzD0RXQgsN0N06n22k6TcaHdiPQUMDRmiUbeQMTml2rGNUzeevVs2Nn
FdJu8I8dK8xH+egwOc+K2XawncSjzcQekmL1494hROuZar8+0KhsqYMS9a+RDgGIFLhCx0Rmb4pn
1rhcgB0IBVq5Cqk00s6gS0JTiFIYVWYbiARtFiz5lLWyltaIBDXaNBHhL+x60eBEF2aoUsnpc1nA
O9Ekmmy4je0gEVihnhbuOuq7RvuLVKsDIPqAES3nUNbLenY7ea9aJSZNdNn5tWydWsjnALwx/EdV
C8UQO85fM/durZfxKd+fLGbunv533bQCGRJO1Ipam5Y2V7s23Ubx0bsFIJ2e1DszgSKT4nAxuEhe
gepl1Tvy70NHfOr2Jry0EanHHBiDus4Ru2CEjPjV6lwIHMWf7fv7fjJM+9v+kSiESkRHQvCo6sRt
EZXs2si/dfL2sc0Bw0f2hBntKZBb4nPo1eGhJz5yCw2c1qbD3tNv9A2SGmVo++pYBRcunLdEKAGL
i6UnC38xAezWQTkISLgNxA+MHz29QDSOWYgwBP7xobixWtKHI9D65wdTMK5DibCFFG7kmH2M9QDe
Cpx29E4mlXIlu3+5nS/K0PKQGFpNN71Nr8C8btM7tox20UJxiC/dmF1ysik9IB1w/SrcaP1stB/Y
ll/0ao7YnvidiGUGRQ9P5+MFfFslQG77wWmSj05YO+UjG5Ivv7nMDhNjESH/MDOjtrE+v++ei1kO
rufiHmd7nKT2kzP4KSs0wvPtG+9GJXFzaNFQ46u19e5Z/DQv01PDLbCZU0LaffTomNfsoAqoA7YH
8Luas0IiKCz5nMID3lr7B2mG+eskRDBJISBi95TvIv0kKqRzVjMJBR1RNAB16tRC1EJkS9Sq+WRN
tUW3sgVb9sbIE04qY1FKFCZlAvr4CRvNAVEK/JHA7YIvzlui5MbBgnNOf7bhXI/IU8DNs+WRAbIb
tATL18ZVeMvZInLCh6ILP88GdN85623CPAt6990K21h14xApMgrHXc3fv5/XyrIxK5FXs8bsJY9q
T7/QaMXlTCT5kEUja7uru+pHFeclQ0K4Kdh1zWsz0dzri7rIT0AIZFDguRO/JKmj0hpd0OM9Lf4O
cX4pMX+7/s2+80toe6qKNMV7es9ReFGBjSYTA1xy3rco/f19KTFw37eu71e6KybtznZ9KDWedO9b
RvMwOxLnUaQZVA+u8/CRxBv+8khWLeWWUnOhRqgPVoEw8YwAh4JWfFCk+0WvgEeCFI5AiMx/3BAw
X66U7i+H/HJN9lM93E0sXlXmVOP4CQEdAZyNXNr4ndfjnC57sJlulkUvf847zHUv8yHA0aBLLs6p
ED9w8aBx1jT65doYq5U4v/4e/V/aF9/v9W5en4rkWq7EvWZINEUzGI6juo8Y4ChqbtAxeTA0yg/p
EpPLoejC2OA1ZBt32UnD3FlJmUd7glLO68nhIyL8HWvPte3szsi3ITEUPUc9bbALj/OV7dBFP+8c
NXYr2uYdSNsP+m3yT+jI9xu6i+XzcmUWUcoNAd2EVvWaTBuTGOlsLFwnaEf6h/Z2hYexs+vjgIrF
39/D/zODJDBXMdDRkL4z1NuW+mWm7O1qW0bS6UCzlBqgMiiC6GE69fs1bEODj8901O7mvYYOvKza
+wNCH+ehTTaKQM3o0Yv9ZRXr1MUk05BkHfGLu71f15KzxYZxQMoxXqr9eLFBtXRWv/09XPLPkjzj
RVMZWXPL5kJ3zyJX8lUxi/SA3YBK0W0qATiKx1WbZCrrmd7fV/v9mf51sbu5ml3VpNg1docp4nq9
ApIHtYbx/sGK+PXtfHmiu/kn1XsrWZlcRArSsdxSe0n4aIdVf1l0Bt07yUbphQPsfpadk5UV53ks
DubtSwOKUNXfhsnkHG4JCtq2v+3JQZG477swm79c/CMwAQjAFQXKxtLoyxzdw5VPCgbb8fKgl/lL
kwX7cUqEKGZqeCveNowvK+CsSNfq0Ggcp3A+D/PdW/ZmNjcd0qlD77JO39WcPDQPa4H/Bpfct+C2
APAfJb6yBjwNhHVLOvgolPnZhUc+iO1JQ7Vc2KFod7viOTHjndU4JFP80CGLDeI3SLOTDVp6/kVv
7RqjGljvdiBFbvxEEme8b58B0Gz9DNoBJCED73mM9/akv4FS+BqAdJjdmZ82LY0a1sbbkY1BnlJ8
JXZAXW2fZFY/1QLFKQcGcG99YSVopmWlZw9NyDTIUTzCQtwkA78dvN+f8f6IP5zrvI7PeTIFqg6K
zQZWvHGn5XhVu5vMk7t50wzLyK3pzYzjQXpxpItzRESS6lrRLsf2CYY+76ko+yuTUkFco1qg97OP
c+weG355duzUrwO4AqMLhUa14cr6oIGn9GpiHtlOV1HQAFN0dqPMTUuWb+6RoB1oLMJNgHAI3q15
oYmlt/OZ6qDDcXyNKKrUbtSPPB+F11DA01CUG+z87WS1ci8JjMXF2+YVNuoFIcvTPA8aS3m2nTzY
hZQfJTYLGSIaPPiFqHQE7ptwh5WaMJPleFqAIjGhUdSOMUdUol7soGC78PKKdQauOjj77oH8Au6F
FaZ0Rnzl5FYL6/io1vNjgYPoRIhbYlckREUQ5HtoY8ayWVzsQ2PCnUipn7ZAH9m1g8DeVXVOZ8fo
NgynAD0mfMAvj4SPfhyhd1e/2/sbll1lRZI3JiAg4EAAzssV54IzLQkSzK/ywbYs6z82Zi6IGorO
XgbECH+4748bgz2yrPRsTwSDRfCUbkoeED7FB693Ug7FvfoiT/xMPdbrKrhJW0LymLYRQUOVJ0A3
El0j2DxCGM+CuyKUG6B7lZ701O32u4CLX3LH7y5AoQsm5pQEVGQxayj4Nl13KDs3emsJANRGyOTT
P+yTbr+Gp0VyOoClBZx+PMZbOnMWRx9kHQy4f3pGw9+ZCaKMo1IwKVw6Y5SQfOx/QS9T1Lz11EQV
RTTARAtMyPIJTstmbWFX/vdh97NJBGZH7L8IFuq2bRp3g9qQGlWqZ7o1Kf3KJe5s6a19YGJaCkMC
aG9O620qGDuTLUbNf1/7ljx934rEtYWmLtAsC+eS7y+0cakJghLFmkC7npuM8gl2/hTb1CUKa4Kj
caRT9Mid4mcZ9/bE/7rqXY510M6NlXrkqiX1i6iFSQ6kF0zJURVoQCi+UnXYY819pqJVeZuAegTv
TxEY/M7Ol9b69FHA8XMhfRuG2yv6chbKO1U62ZhGTXgB1OcMcuAXoJqP1s+PIOr7c98Kx18uk2wv
wNgPXAZNsADSGIpkG1QhI3fvPdoabgHZH29WuQvYDrpa6jp4RZZqIYjbb1bHCrKuEjzvvC1O7QBq
OOCBl/ropMAhE03IU1uw3aC6Ql9AxCDQWn9PN8UWV727KwGhQPqOyEP7sYFndV0Y2j7WJx4skobz
fPUVprzgkQs2AmxSGCXP6+fptAkfBuEXH+YJMyP2grYodrOgm03osagjYcW2npZBk11FmNm3IeyI
SheyDi7/R+h9snG0YXOzD1B+ohcsqDw3hsMYHgMyul2HEtQwcIYO5Y9ut/K6F/+2NVXNro+goO72
l30440j4bNxAVGirpgwucXhqwhndObSVnKHo9i+27eUCWiIESMREhIs9Ureifd/6gKxDM94fNTC1
FJsJrBJoMbAhSmfujZBt7ND0//BGLXrsgsWI6DwqDCH8lpv2secRDPJHHqTQ8M2D9AVryW4LHIFQ
nxF7cAXjyHLn2DxQ768AU35uy6h5QCDtXf0elDthkuyFXsubuLHDD0GF0VqCxPbRevMexNWqCJzv
3rGCeK6O3DpnIjYb3/eUFJstkiEzm5qTLd3fTT/v7paABH0gUPtZIbsEv/uZ2lP7BzftpLNNcOpm
HawlBsW48aEtJujGY8QAdyDuXVHTeFBh+VkksBRF5aSS8FvAfOEGL/66CrOytmoAqdiK1wOzm4Zi
FwJMrswbi/JdbQIT6Whte3x450bPBUep05hrE3O0nwqvCFD0sDpBQgf5aEuDD0D5ulycFpXp1JO/
14ssEp0fQ/mvW71tpF9uNVLqGiE5NSPesToVCKwoQFMaEihFTbek9P2/vN5dSajYpfnuZBtgqSkd
az6uSK24qbM7qP6OPORhfvSjn/f9Vdxnldo1k4+pzvXyNqHTCDpA6kptmxJxgeyDaJscZnl4Qjdd
ASixmWSz/WLlSmEyI2K1+tf1aqw/2qR/OQuwXZdsio2Y6wKo/T59AVfLB+l4yahLXKbl874XPaez
KqgCe1xAO/TOo+MzsJoBwJei9B61tn8Wy8SQaKYQ3ORMIt76fnmdZaUn5iGbRvNNX/E3z3mIKELf
oDPy98v+KaXLlQx6bgTMgNWVWz/7y+Sic2mibS7tpod+MflUfhDW6Z/1YYw6uosAojm+z08VbZcG
xIuHNTDpl70C7xOL0AP7NZkLfn/aVFauRZk0EiZc3Ib1eKRPfkYbrm6uApngjtKkeyUvibsZfXOY
UsGlqSJPFXm1z85oE6tRjc7aALzajVdOkvAogHkAJM7hZZEM9AXIG7oNK89oG22trQ2NoSUUxXy1
te2Y7qWzaTd6xuAAgb0RUHJqq8GmrfNTGWy6VVNQZ/XOFfwUEM8W+WGwx9ke1BR8t10PgaDhgeYS
xEwQmejKejG1kEbz7xcliwDwbheA4Ea2LoncB8rD90FSrY2VHq7b7dTo5E19cBycPJmg6NIpmxff
ogKvsMke3/+XV72biJJtZVEpcdVL0x4cFlAxP/bjyM9bOzQlilbhQ35BZvUBxPEnucNic2ZKkv6T
ZVCe+/6wyko9RXWc0K8k/Kyb18wrwnR8uDhF20TpwVH75xbYQTK8fH4BB7OBEI8u7jtQw4CaBGn7
YSBT+dWcv8fjVkj78RYMcIWWZpg4JdyNh2kUJ3WvaMn0xM6Y9uh/0V+DalKyT8meEEOX0F0F50Rr
OhqBy6maFmow2GQAoHReUi/rXC4O/fUGc+bve+NE+GWKKKYuSpr4FMj3hSYrNePqEl+3AM2iltZR
m1VgtmjMDHOAqOfmnp2k7J16G3Qp951kSMfQP4fScDPcjSmxXpe7gdpSlmnPXKS9yKfrPSOZPA9O
Y+tFmh0nObx2yznHTtm/tOnA97KW2jeGcIp7q6bZ2b+BUJG6cG5DbZR00fxrn2fJoaluPUN2gSVG
lqOPEGFuons10VrkxHZHda3Xa/tKT6xsSf4Wjw2ayl55dVQat9hP9eLR8T3u2A/2dyq8P8dKR9GY
oq9OKRys6PcZJquppe2qwxZxVgAZHergsavAH4TtBI8ZDytakTV6ZKT0Gsfgpfm2IzEjqx3jt+Vu
KX11wB6HgsgBNBIMeAPpqgxIgvYO851oe4VQu9ZHLgrZJuxxkBE8MjVXMEeAlNEcVvy6nQNm0FEK
0dpoY7ZiLki/NdDYpsiDEIIwAxr70OUSDMWkmd1UoKm1ECy+fYsN+jIcjZ3GWrswdpkH+Gupd7Mp
WKgMuB+CmIDPadeOL6AnRAs49jRwdwifoX60cZBzqDwy4ivwHrSgyAEKP0eq5jq4ggM5d5LaPbX1
zgqQjRe3LvP9RJ+dLGc3l8ETyDAP+LcP0xFNEQXEGEpgVC1RJRwlIymUFqmXgzKlM+/vgmvr+Pzf
nJ3XbtzYtq6fiABzuGWuqCzbuiFk2WbOsfj056M2sNsueVvAgVera6ktFYucYcx//GEKhqB7Slk4
l6ceHjIPfYYZMHC+QBVzaoLkLrqndyqHsW+46RcCDtzoPjv9e5LIf5sktIaI27JkrIM/iFXFQu/y
MWcGT2/yXg1aD4u3vUVHajhuR2812OLblXBTr8f+wAnoF3LInRkAa/j5eSZMCNeYDc5AV0oFD7Ng
84uIfUatIwajt/Xco4DevB3twe7ow168AVugNwg8mLpG7ubbRFscIhUP3sluRwZXtZP88lx6NfwU
+MigWI0f7XKnCXU3936CWnIa3qyMBPrxiZsHFhtaBBPLgpC8OBEHpdzL4R9Dq/RjTipb+zbyW57v
zEKNQsIZPJD6Y8qJGtdJT/MoID10Sho2EKK/8M98LI8yu2NzoMcJfzjmEHGBDwTk19j9Y4Y7hsFJ
XINVv211NKn44WxvchfAJKB80QQ+ZaxyqYtdG3eDNrD7a/v2rwcRpvGPzfiiChgXWEOP/DOHxdNn
i+A7bHq1QJNLr2yKGZiBHDD/nNf9OKb1HPX0kd5yioOJY+XK3DO9hULC8EHnuEc9RjqLq/jf74cQ
wjKDPw0kIsszKrscWhudtx0U4XDwNwUKZtawHwVozxuZbcEITth9mrb6l7X7j+u+Oi9FpVCKGTje
o37aLOZE4DM0zg7v7v1C52E3x9wWoNCKjMsMk07z3QkuClARY8Cz5VuIHi7Ex5nRZN6tvo5JU3Qb
hdu8bt3O2772/sTZAc/4XQMZhBH4FTk0mDPEIxLu+OQQpj0dV6sZ0V12BmH28l1+q/odZU2NBQdW
HghP4H1v7X/0VpDKPpmef6lytE1XQSlqsjRbVxu/GnWA4mmZPZpPmq/CM5E5DKxc2EY10XBGucX4
lYIbtjpBmwDZjoapTvzJZWjbKPkwin67jKsjUL4oaSZeiowjFzs7imYr3NR/9VlnYm7fYXGt3GpD
5DYn4+fFpY/K4k2SQ2FrwQL4nD0jXfRoqj6NvnCK7Ndmz87HZNxQA+DIBn8j5CHot9D2hHP4GWVC
+cux8Y9beXWE6bpOM2KDz7AV0awbWCpijup+Z2ixN0QsEz1u8xprQOPo0OBNlgzMr/zK+SHfsWpx
ZV3w45Pn+xEqx7f/txu7XfRvxw3NtOKlSHi+hh0BVkCcxh5D3aJL5d3IJS1OjbMbyYwMMAb9plGI
/c8m2zvs9eHx0vGi9attg+xq84/yvG6yPN4e74WSiCvAh/oOU8+Ng2nHGCBSWILIDUHuX953+H/f
Bsn8y/lSQ0KoAYyQ4gmP9c/70F/0yqrjLHskWwfG2Lb6/w8C9o6cn5EvUZBhaDczvDaEe+a14mv8
Eb3oVxwOWIrFB2jdMNYlVzmim93RuQtVylK02xidKq7ibgZ+uI+AhG9Q2EY+/Ikh58ZlpFFi52GP
pIvxDAiIHdnb2xfMYFcPg64JAyLR/x+HoA0ax8jIgeSNVGFxpKA6NGGOY/jmw5YDD2x/EuzLfpJ8
8OV8fn1iJR0203W+Kk5xv1kcbSj6JiFB+MzKe2E1NmzMa2Lg3Irto/Zl2BeyS+MIuVsWLjDOyHKT
sERava3OEN3ttxW08DKG6uWw+TNJzsUvOaZZiJQ0/tCI4m89PT1gQMmGvKlV/v3YPjLOTfaVjWGl
GCi8eXh/PjWz0S9pMSjpIy602Ok9x7qd/OBhPOAiwf3mJvdO1ztrUDH506DAIulXgRT2drqLwSQ9
k4Wj+uRg+DccnR4peOqmgtcJFfnzooRZlxaoNSka0enbyy/aMl7DCZqVh8djOO3iDA/tE0xoTA5E
iFzay+UWlVb1ium++NhhodG4E9RJ2R+/K9/+fcfe2Q3XM003ONmTVosk+R2G+22+wyVfjaGbUrjk
6Xl8vhQerduM2iO1G+rd7Bjdjfhq9KyYuA5U/vi1+CLfrHsY25MtU4TfaCf1rUGxU4QGyfBIXu9w
NlOIpQpKTOOeMkxsjsj4myiMh09Oe+8wy9XVQwHb0jHJxyRG6mqd6MShJQJdTB4FWms+tjLwJDMs
yGzxjZwt9Wt/M39PTugIVFw7PpMSoA/iyf3x9hboD21i3pl0xg/DrYoVtVPVRn7oe901i19jHhrl
SRReyukktPC/p8qdS0qEFf67qPuKFnlGClYXlYHRoC+yfHV9yoygnFwj2hWKLSOQnhQ2K52jdLdX
+Xm6LIizY1+Aiyn6ylFeX63qjvwxX1puL90tlFUhd8b+5/DDKIHdByrl5JyGxuYgwiAzWJPGzsHU
mrV8fUxDbXKUkO9g2o9liR8svdvWHEij+d7afOeBa3zZQV+zuBGK3bMm308T5u2POuFnSmLLUOPD
71lS4PcVTjdpWLzRkTqXGBOcu2/x9qvHgCETcN3zSsNg3RGjtymLSsD9exVMhHcQNtfP8W74kULB
nk/KcIfD0TeRfcaZbhd3+5n8ICXB9mLiL5UZEHn3jd9kE4mAopIN/XDx+vslwq+FCj5pXan7JtYP
Sn9CCsT3EsImQZ44FyqB1J+mIayinaz4pXKq19cyvmkqP6v8OvZFNMC4sFlO350V9r3+dOnOE5zr
6WvC+pid9O5WGsJL/9yq+ym/b+avjXaUpHMSP5vySZd2eU1wwRi2yIGm/WgeRCm0pqBcXxXpnGt3
yrFLDqt8q3Tfoti/SGFcP+Tq3uyfi+SgWeES7SYrHPjR6qHSnrnCNfUqjLGW29kU3SV1EfHzK7h5
POT4YJROY/yMp2OFmWO0i+TTGgV6uY/rjagwI1/DI7Q9rO2N0N6MStDAYwEK0UkeCLQhtNRjJj7U
pMepmALsZPNgFEcB3ZG6NxC+TMdLsRsJDoJqsPpxGWZp0DGsymMt3SzTXlTviupFTU+C8MSPjyQD
kxxBtATvEkNHi8/CFIjSbuFnrJArS5tgnL5r/aknWnZpb6bVF62vZkKYBP7EAqc6HEnWJJiMX7r1
VVxgsfQnadit+Nyo8qnqT0t8zoY73lIx7kf1zpy+93TH+ud48Jsh7GHjlWE7+Gqx44L4TXwYbtTI
U8C/1AoZAXwnvuxmDmatN2AVvgZyEirlabD8FTu01J/qcGr20+TL8V6fTorpNwqKms70NdFRB0fD
FiJFOetEw+ZfUHMqbm+7DE7zXWqeyvhlnM/lctvXp45Bkt5Z8dfReJvMQ6Q9p5vefMbIVLjpyrNY
N0Gu7go4jY0rLE6GebXuaET19o5QO+QBZhp2JE7r99rNyLYK42cJx941ANkBAWj/Irbg5Nf7cer1
pa+vvqo6YxtaqRMPd9PPHKrIEGqCl4lhL+xlYZ8UoVYFEwCXGJaaJ8xu+Sj9kvFLG/dyHGSVN1VB
Tm+x8iLVKS6uTIu9PTSVK7DxT197TN8oNTqnpvWbehM8qMWTBj8dPXEIRQ40iPXMUNS8rIMoGDs6
GUW6v5b7V4UI2iKM+rCeAi7WKvaC5vfc0Ut3UvswUo6Tspf7u8RwCh5nsWtwpmaREf0p9lfT7bEj
Gnbi4FW6b4hhtbwKFhYjQ/UgUJzzNq0jYhH17p4z17aZv8RwJlWPr8l4VClxel/o/HkM9GFfCR4a
i8VNer8V9lWFe9Ea1ut5ynZVtivkfclExrcBXLP6Zea+ufiL6sejo0Fylwybbfm5jHATdXD9GUsn
xV4RU8vKK2iG4wNP2FTlJrXXAE7gspXdl8MuIoCL2JLVxt+sdQ1s57GCndykCMQmFEy3S8O22xtr
MPACX4w6GIoQM+BksGfJzzKWpe0d+FkeR9c5Jp6kLM+Ty1OQUREUQT/7SurkElM8SN+wQ7ooXqt4
PaiB4i2WN7Q+75a0uAv57cxrT009mZUO5y3LS4qzgfmshJV49aP7ujAf8a1SXfp7Jd7gppciJAQx
YKbIftx5JkGanZcYflG5kWSPit2sblfaHZ1dWHCCV6AdYVhbnkyhR2oA+igKYW4NyNfiVYYD20fD
gCl2MeVckQpRX16cePXkM3rpBl0z3WRsQS/7ag4z+VCv7lyHMdtl6ovNPol3pr6vZB+zTjUcOJtJ
dg12qu6E+lhacMewKAv6Zl9cgjn1e8Q+SNppVcKairaeJWM3HGWPmyHK3kx51fjTqZwcDW0yvI4s
C7WCLZCzdEu2QHgRXVl0R7aox4gJ82M6MxUOEU5FTM7+tqG+mJDkDPeyr5Z+i8YHkf39plybnF81
FuFgQ8wBYp1wriKeZtinylF40W+17/rqKM23BhTgJuOT4+yD8juGCOUxngfdzy5PF0Ybejh4h1Dl
0JJO4X3vAw51L7jaGuJuvTyuNYDP+pBevA6CUbdTUTe1XoeadnSMO6y3CuQRnnWn/Gofx0eNEwP6
0jf9kPsYL+E/7POl8jTOWbiDPTPJNY70Fn6myvNyhnhXFYdYo6o6tDcUdQIOOsKW7zrsFULinwb0
WKA0xj7qOxb/3cgh7UXfbthWEmpr0AtunztVEtbc6lNSuOtia0+sHHofmqldmycs28bUiwR3ZAiP
X6b5XsPWB3EspMDUK8mKlDwklvE3VsC2u1mhawF+QghifWfyO6rBmkwVIL8we+9nSgIAv1cU9YJb
E2GI9v6ora+59EXpfXUMLuxqqK9at6LFrnlr5YnJRskrWPzgKQFtojaP7PxN59A9e+36rOWBEf24
SG9a8bwsMNhwqlpk2yjeyh59gRjZPRTEXEJbIoBHNpojSdJn5e47r/IfBed120Wk79jjbiM/mCfs
TWp7vuw630Kh5BvA4/HmY2ejUkJHvyjfo2arBmGKLgDnSqiAXs/3YroH27wQLrGJ1Zz+3KLeW4FE
WS7DmtdsmaZMTXhK6fFFcH0ur13py786FND5oXR07Zi3XwXO/qUXo+g8YOi23JdOcYhwo22nOxl1
CgaAO/4NZKCH/becw5izGD7ufQcNNAaoqvKq01i7WBSwieywtiLEMf/OebN3cLcaD8XPy4GRNgTi
AZUPSg4QvgPjcghmEjn25uQ3aJG+zA8MCxHzP6SFW48fyXMqv/8l7RVl3d780rAM2XGzy6mpc1S+
JKPpjqiFWN2aWIQWHlMfjZt+ToLO11+ynfbIMUX9pF/2rkf58OAsEd4YBxUDrjknid+OWaa5RpIQ
xfKDBiIFsllCWHV6jCyItEU/rDmj6FnFDXVBMzjfu5sB5Kn16KddRpczq8xxPw618Vw29xd0UPEu
Rdky3MjYIuLBjw8iViFUE5mvJKE433aXO0M55ODG7aFX3Ebxk/aVM2Q03c4l5cnDcNlLwif9rXdi
1McPCU0ZzqcGSe7qQ0plM7ejLkgP+NFg197Z46v+mrwh/Cx/6vj1xcfpV/Uaf1OPCg8V+cQ6O8kn
/YP3vtDHi4C2BHEJh7XrXjW9v1xXZlN6WG/a5xibVOEsjU6TboaROS0k3ZUQcl7CSfWiNZSb2wsC
wJ4EZjR25p0pH1rUPLGb0E/9spI8gR6r8W12PnB7YssudwSJWzj67+slLKE7N2FcBDoxVbKnzvTM
9ikDVQ0UNVCFsAPaf6UWE3QEGm6Mq0Lj6iyGTLPHkW1C35Ym/svILntXXQK1C54YzPrsa7m77ZHm
sW73sXHSi8fL4DREV9xmv9o3TtwshtPeelZxcXlaKne6Z+GdIYQQTYFc+hOY4KMMZDvpWv97V6+d
pqx8KEcz16SHhtUSKIiGB9mBiwORtoYQSrAPKr5v5m54VqC9qA67f1+dTFKJmk/glI+IBZcClRcV
nSorMoKKP6dSWohqU9FefdgMLTGw+bUqTiO8dtpzB1aleAps1dkzvlye2NoVX5C95M2k+tKCDEBq
8hI1sOQbarp5oqlgHC8AdqJnHtiWWO3Z1Wh+UYlOT7Ua6mRD30Tw/uAXZSis/w2+fKQMXH2UKxQ7
jgbFkjImTLIj8OI00X/tHchXtO0xv3CmFzz3USc+/X9NEgm7MgAfy5D+J0H5t+UoVZayXSAQPyyE
NCFHpJVkOk1Blbzrk1Nsfs2y+0gD8xyfl0HBwFpevYkCvQdr0HUbRo6rUej3boefzuSMyLeEAAUX
xRyM8xcBjyfKBG736Na0JmlyTt/KZa+Lh1pL3Eo4ysqbJN715o3VACx5sRmsKJ7NnUL/Ske07ZSU
D8AVgztWYVL7ZuNlsq9kAZVolx8GOoBE8FpOCUCJaFLZC2ir229rfNdhFSyeOZlFqas2N6q2A+BL
wPjab7MZyik/6CIhEPX9TDXGUk98z9tQ32ljaGlONzBQPkElpQ+E0vfH/N/dvgIA1TjJBrRH0kP+
XPyoOSw/RsQH5rf04s84cfx7UP0f8+O/d7tqsJnVuPTpwrttVr7oRWOnn1xEGCO17V3DypOEkuzF
rc8eM86engUiGYz0Kht3zD0ASBOvnR8WaM1t+WCK9jywJfuiGq6XYMgDiWqncZc8SOtdnmyeqzwS
jgXp7PeyJy3Bvz/OR4bsdvOwuJN0SbQ2rO/P6V6ZYpbFvSg9RBfUNSXkkt6LS3s1gVtwynIT0U0P
5usFK1F8sc2t4MksX8dSE5fKt/xHi6khq6/A8d3R+Zq7gmonk0vxt/n5fsbo/Sh+uLreK0iyUfJR
nWOut3sEXgOcWlkrsTjCfWlyWYyM1ovZNnDqhUqAI9i6nfWN2lEpXQAxF5v/GwMZAvpg5Z/62EH8
+45+1Bi+XyG8brBLbqhx1drQzLywZquXHiTIHeYmZulQzwI5vsqvK2EHNAPIL5Bs8I7esiUaPJAn
6TGkbs8RHNYF3dntqOSUq1tVn0yWDaG/3r5Zj/734rb//tvK1KlNU/b9ID3Uv9ID1Syoc3TMzg0i
kc+4Qu+t5n+81/Wm1i3zkms9NwKfkgQDpMI3i73R3U3iORXOLQjaeBT6UEOXQloeumzQEc2zOjfh
MJt4BizenEIMp2CvwakKlkLnKmRprF41eILsqvIGOqW4PRduRzc2dYcIGadzWQGVbCi2cFaNF2RA
TXOO9fuhOS/NGbtgkWvpntt+J+ShUHqcFRW8Cts7PTrlzU2m3K0wYnWuLsD/JzsPcgA0BOjODlYQ
sWPuxxVP75Mw71gnF3Y865Mh9PeN67+nZF5tXMtSZlrajtIDnNdHcozxFy7D+MnAzvQBJ/fm3O3H
7/KX9Kt4/8ng3dbKfz0z+c/xUSedseYiz8xo3Wh2MZbpiVVHXAbooDpsR5pp55wFTL8WQoFcjdYt
MSKJg2TFO3xXxNCdbI7+ExKq3slbT764n1ziNsP/dYlXK9ZY66WeWAxhiVqfHi36WHghQCkwPpZg
0gKW3Hq8ibEuR44z4nUVLItbNQ4nzWz2gFtk0puVMJmd8jNelfShv/vn5Devlqe+3lSwGvfPRDOM
b9Rkz7idrG6fuRZ5C5mjf1XLUxE7ZestLKKfbYYfW7tXF7Bd4G8THEG1nPQJdwesQFOY1UB9thDh
7Y6ltlNDvaFVinlD5uk/0lswlOlnRUBR7i6aK6/uiL/d8MkT+9iJv7qmqw06rmV9MQWuaYhxVidV
y02w4mNpXLfVUMZ/rbe3srL2KXZz2qX1lo22Ro6cufPsNNg5MO2x8kYiRdYTEPe4wVtyRCFpS4tT
gJrVYZN5/x5pH4nn79dtQaQRIRwjbvvzXl5WRVrqrJMeSpMFydUmrsPBDVH8wSU1rdMRdts5Bfnx
nz7G7Vd/HOT/vfXVOBrbcsSAs5UexMhb4aOZ7sAmYjpbTUjUL1gw8n3YSdv/nDRxG6RD7xd0AUxQ
nQQsgq+YeHy2gXxkgF7dlKsBNq5WMkbaNv1Gm0Vb7uyEZsnkGEilJkcv3ST19Mpj26Pfo8AsMpzK
8ocNn7LHyqkHd+5cS/Da3o0IScEiDhKY6Cg47LZ2fiM9qBwGOLlzVph9huMnz/T/WFv/u7NXg1FU
MtlIJWaortnp6mBNJhVOJ7vcU9om2uC1ujtqbg4Pketn3IGlWEHXhwJ+0hdf6z2t29Waf8GAkSYt
JgkQgWVHTrc9qxZ3ah5m/CoEEiAQq7MkHgTeQXZn022plIlWNV1pcnIiNqgJ+DseLH5Gs6U7aU+j
xmFibN/Gn+uxFh19CyBwqBwbZSt1KChiTqNwnx+nH20HuOsweajWkJXg129S4qBTqAJDoz/jNiC+
viy7QrFfklM1HjvxRuxOsrC9TmlzRecZbg65G/qhweJKuNWjm94M2TNF2AqmQzckHr0WcWLr13OQ
6ruLuZ+gcQr0OWiROZzkqFQYcbXMKfGTfdDYzpr/mgVXtTY+72ZTdIy1WuPQT+djN8Ay+qESchK5
KVNv8AyZTx8s8jEyHHmTnwaFyqbjcKzSYC9mu8wKasupYpeqfLF8K/UzeK6md5H8VNvqRvpV1eqC
Cw+AqYvNWUaNbAPbmMpTZdeEJiS78AXKzq0RgwgvTLiOXmrqJMSSp1srnq4BjSHpW4RKn+dLMkZo
3q6wM9bVKallCNLSIRWJn4xl+e874X9D+arSpDsuzWBC71PRguA6u93gFRGDEn9Zp0L7HNGbcWhz
VCyhgk0+Ctwi1UkVF+B3xqn1fvxukhX02SLxvs19eHAaFmdI2BGPmFdXtqyVOQ5CIz2QhDJzKbIt
Jk5N3MK2F9kmMc+KM587kh5NlxmSJyexPnTLIcuPXX6ct04ZmHnQxQETKRbDkSLEOq/ruYgA8c5a
e+rlO1neqsmLHOQw0AtPa0KTcMER6ocvqIFQhZUS6nCZcUsWnVkBL/d6CyfJGx6L2rmVvGdbacdg
vPgNivEx4LUR0WULhMvNIJ6q9UZYw4reZ+zqradR7FUurQJ2Sro7w+KVAE5WmClBAacMrBXCIEkU
kT/ffbJobVXXv27nVdU+i+vFEpMaPOFNnl259/FjM2ebckIlqORH/hYJTvNZ/f6RSrqt9P89xGu8
cTHSSbNShldCdw7qJ6ypr/1r9UN8Lh5NbNcxuk/JubFkWFTji/Ud3zjluw7nlPQxrPi+M+4mYiNj
O8Ok8CTt1RuUYxERRMN9/kZf6URGVYBJ5vJU3MmA0ZvvjPh9M0JLH8ovn9zCban4eAt1WYdaqeq6
dLWh6npdZl3Osq/IbtGdsCPl7Fikrv46NW4aOynRXhA/CYyG5otfHEvt1ur8ZMpCbfvLdaAwlpDw
K4ohq9vG/1t91uhqrsglS1pEbwGntzUsWLvEfVQEVEcFvtPgM/AuCnshpvV5fVtjT4ndFuY9c/ji
RHIoTV45+VmwCOEqhE3tF8h1cSSmETttHQeU96lHpSLAuCYUqfUmDruEBtbezL5KBxtJxLQf6Htj
XvUmY8KBnWrmYR6gJ0wkO/kBO8Yy7QsH5NpveM8FSoWrmI5muCLsauk8QBzkqCbt9H4XW9uJigSX
Id+3MU6jSutrtRdVR4Vo1SXIZ64xTOcQlL3oD/JE1ypgQ9MkT0r9C7WeEKZJCCtgm7UEiMuoEcCI
7xaFHuSptUJdCy+0YUHxMH4zTnEfAMbjUIE/hURTn+hqWoGrJyiuhFySDCn4izHLP6ibrTz3jyzO
JBMZQihldGQ/qW7fR871yJKZKCo0KcQUxtVhTbWSyKpM1jqVwB9csCdbpe5CwIDFGp7xsm3Sx8L8
AHbcBkP4nwxs8W8j+/f3vzqyYQUqRK1Gldog279s4+crS6eqQcHwpjhQZ+B4zHvd/FeBKgNeHsqL
eN/Ih7kJEyO0WrdQnPrigfNS7izQznqsHDdoK3WgAoE/UtpVqcsLDe504aqvvEyssLJCOCRa6ol8
XjChaZfopzY/YzEejzfFeKuOp6beK8nNPN71KSi+nSTE7bg9wYqRlxa+Bs022RZNQMMEjBPY7GSl
O8BjA06AAaNtn+V0ow65sMvEoCiDGpGRymHGNWrfsiAcp4EgurMcVhiDCweFnIQIXkkgEe+7vA8Z
xaOyEmB3kx+ZBSpUlHz7ml0Ca/QqyR/L3b+fiKr/DWT5/YlczfFCWlZJWlmuZzGYtYOZ7iCkxa+9
4RpdKJPkFHt9tktLVy29CAYV9sbSPi0Ds3JrOZz6m8HwYondhgrLq6pj03s8S84AVenzIA185y5O
8piBkbQn0zrL4mkl9yga7lfUTDBNqImwszHcGEvtysMYGGGv+iuBFSTftdR5ODloftWdRunUSqfU
OKTKnQRNpDvV7blSj9YYaMAjCS0c4pbsQfOAlTszTOuNNAVCfWnOPSgASaMFlLP5hZ5bwpgAv+rd
fiuLvAH6zuo3umeOsEQ8LQril+FhSwRqndp0dWQz0g4Xac5zFMb3a2RL2/bsaNvCC+5sG28S5y0p
bKxQNaHouLPuQwSDPheXOxa1EtZ24yurKy9BXx8T7RSNp0w79dk5J4Sr15ySkoheFOz/yFmP01ds
bJiiOelY7E6INshoh+6V8LudFlccnNiI2dTtXPfT9pxYOz72hc8FP3dx5+8WIoHVhyJD3byc+os7
aTSq3AiBV0en1lVAdnE0uO9w32nsEiZE4ktveGirNL9ab8WiGtETy57g9KrNXV1ux18qlrwkZL8I
98RzKZGDPxYH3hb7TDUQCVJlRbHsmGOSAtYcmGjqJNfEEQLmh8K5MEwir1N9PuiQ7mpjN+thVh0G
VunElV/rJ+kFLmkZyNap7ffi4re5n/d7Xs/tzrjsUmMnS8fW5Rf1MiOEOZ7ADwLU2SnVWUt3zXoa
UPdELgSSDsELWBcmugLhFzh9uyvUpMWbObtFHlO6oBpR3IGus8Fe4tWZLf/gVAIfOJPD7RjfcObz
JCkgq2uOXC0LIlgwbGDIyjjqm36k7802sOJQIE8uCy7V7nLZEBJmbhw5FZmwZIGMsDwdid0qqCN3
TP2ZQw8mTfOGmhu4XxZeDP+iDtbVq1GHwLDD3wFeFGlUkJXPkwEW/8WSHofOF9YdLKa19Fo0bN9S
QFltw4sL5CYwRRFfJIHYhzEPvfQmHTjbuxC+Ry8ZbiXXA/g1wjSyFapZkoxgPZg7tdvpZjD3EIKc
+CsmmAPiGSAVwiYwD2Us0Kv9gZ11N7s1YkG4EBfb0LZ0Ri1zwIgMlHYXV6A9dnHyY0uYrADfb7Na
hATDSQPkOv+hp3zB0SmnQPmavNBPw2NHbXfyI3lHNOGAepb7ttg4Vq0rmgHAZ6v9ZDdtJwK/nGnr
ibMiOKN5L4qukOzqmwQ8A44KfYYKTtBd9XMIBOxA44fqZQzl7yPWgfgGfh+CiqzTn9FZPuQ5i7Zn
fGtD/J1ZBGj/w88QHQ10Am4U5NvFlqeg6HACIhQwsaPv3f5CotywPdJpDibiGuJ91hzT7EZID0l2
HtVT1J8t8RANt3wnTj7ZKj8a91DQ/r4uX9WA9bAa82WhBowUf2U2XLziOGPoivgHVRNnWGItKg/M
Ipo8Yv5MOLsswYPdWW5KnaHA13XhKgJ7ZhOIkzNEVBieiatrHQ5M8XsGEuFz3ODMdLHaXiNvUv3F
gILkrFmYX3yz90bN1ie3yH0DHrIapEjt9H1UwUo7Tvqtbj2yM8v1vh3O2WfNHuljLsB2B3APxcUO
93B8RP+sPtOl6aR+zkDi6NnvQE97xqjkN31IB1/7unylrrfghO7llwlTLAR6ulv14Qyn0XLWwRO5
PUQnrH4hu2MHFctvKE8VBjOOWd4o2v13TKjh2jd4TlLNk2/Nbo3orHTzp5Zoe3IrOA6SK9I+lY1/
kQ/D5ZgI8G13MNs68K3VMzloE+fBYi24TEQJG15gDMKtjY0Mp7xElR+xKOyNM2X7CDEFt4QRH2mJ
TPDQ+I7b5XgaVlpy9lqF5emiwDfEC80G0cC9grVnB0Kyelg7Dk5yv74yFREJYmRxgltb9KGK8Fax
K7gTkCwru7wRvq2ZJ20mznps44eLXwxvIjyv+CTF5HAbHgSs6mW+mfbLlw5HY5usA1QHeNwRJ/OT
t46fsDGzPOpskRiV2pUNDySWzDSINc+sAtxVrMYGGNJ+7IcFSDrCLkhnwk4B2nzIhGcUtOpTcvnW
GRs3bqBcItEb5dtnZgTvTJkP1exvI+SqmsSdqVYvUs7J/cLh3EnwjCs37Mpi4ZCdZaDZ5rCFdfDB
fubxfp7CrtqxeK2Z0xEAmrkdWZo/BM3FipgyDR5lWjkiNSQ7KSIBwAfJtiBAcmQHsIFO3dgqAjO0
R+In6JH+NyxeVkxD5qClG+q1tQMWOxexvUTiAycIJuCDHhQgQtwy9V4nL+rcic+kBS1fZSc7GkZY
b8Icmkcov2QssgL6u9qwb1FnMM0F26jOUbW5gU7lvt/1DDgVYiURim70rZcOMsY2/TeSDoFaBJq7
9D5HP0KI9Kt5Lu5h95pQ3Z7w+sZuz++/5D5rKs3dCnZAjp7n3yXoX9sQhmSh7TIkxbT0K5BTlYpi
TBvOJI1FfeU0sgtUK5QkkFovnHRNyb68cTKRJ1Bj2/wMZP0rHYvbjnUB1hqGolwttJrSD9qiMohE
PMpl6D8nY8ALeleYoSTs9eZWUY6FtdObM71ANfbB5WTzqFn+lN9Mxt5ajhDEdeF+wa65gMBjZ4Mf
WbueqIjkNMn7JN+V1q4WTpf6RiNn1Zie5PZuIZ0IimXtrnylAQg5dTjny3EabvripNd7df4sKuJv
wIwBxgUfiw7BB8cBsWisudOp9K3KVjhQH9Nnhaqz9PLSXVRmta2zJVKwsG9TEZCLQlTHc5k6aDoo
OVFHc/qeNixSsTYwXwNRpZy4kM7rZPpBu6taZ0DqSuPDdCCTq+icya3GyXp0+88em3KF7ZumKWGA
hk+nqVoK4RLvDLTfwAkz0tYmkY3ysdhBhwtZsXwcyL8L5/iu/FnclC+q7shgJZwKfRHLKhn1m8Rh
O3dksAJg6thRSZt+yEOcFY7tc/+8fjUJLx6fVVzb8a4IjQH/KfXWOEtn8WbYD3txZx4bTBiiR5yK
9W/ybYNYebfY/am4aVtbonXW2vUeVuRmme+C5nbH4ch3N/ldmNyQBkEUrsrPwoHEPz9z2hphBaG4
kDDD8RzHtpTaAzf7XvE5pDp0Je+WLzmSvzaoc29FbvdARw41zuJvjuEoZ3qnwLzd3G05BQSlPmAa
j0mBcVbOArrWnhBgAfmNdmj/H2HnseM4lqXhJyJAb7aS6OS9ImJDhCVFb0T79POxZjbVi2mg0Y2q
rspMhch7z/ntCTVEfihmR/yy3Mi+8Btsgx+Ea26wsvb4YTZyvxi+nh/KI1m3p3ZPy7CT/8h/xnfc
LUT6p+xg3fkS2rWR2C5knt+tQyP3OtwWbOPY6GhLHiAUSCiDwuQzI/78IXWbgZBqsnTBXTlLa9Vo
lZImQVICbQgTTRffwgnDTNUuAT8DzHrEyyPm0W3MEGW/Q3fetnsqpnMXF7o9+xhJR+cngKx5Ccrj
cygz4hvkuaj43OWN6EA72fat907UweNaJJcCF+Uq5K71ol3NpUbRMq6C9zzGL8EutUyRNhysC6Y3
u7J/qg3cRuNJRwEPyEKiIFk6Fl/Te7UJUWpwe4ZUrk6I2rA/EeiUu/zKynzmwizZ47ldZ3/tml90
l+7IPaL3+RGf8mVwRs0enBuPTB7TtnxiFnbRB/8qbgB+pWwlb/utsB59RlsE+l7jp16OhoYQzHjX
fgnvJFehseG/09+QhWTFvS8bCxmj83/Rbv4bEfjnxVLBwrmJEE6aNLf8e+4SjCLKNCUjxTnn6uY7
QSRUuROPqhEx9F6AZf7/G+DfoND//YY45uagSlUyxf8Y9Kyw6adO4zfsKYAmyTX8mPSTXB3i+L+k
ZVGr+i9E839/K6KjZUUH6CfM7j8IwUges7JVLenYlMvO9MPAHhAcGxfLojf7/ho3ZmbrtZMIR2Hg
aVZ/xMlrNAe+rRQTeK4HA6dlrXU2znqtDZtUWM/ohJ9fdeQfwb6taT1YJ+mlUt/G0Ybk4cng0E/9
CrM2D+9R86PpbSZ/RlA2J7srl4FnhAbxZhZTZl5wH38VamB/86Oi/kTvH5qTdFQskEwBM8EDaXJJ
ZJ/j8FGLRwPfT0Hkkt6gLlhCb3ZbtUHsPD5QnWgEg/RY/ZxJ8ZGZ0J7FeXfgFHkwkqqvXfRIZbtq
D4Dz8RCiYkfnHlG8ne9ezbKiUkv9FsIDwHj5NQIS+BYFDATfSqsU1VRXXzLiKOjAmhiTY2987Xrt
u98OO/m1xwUVjafXh1Vs8JUAu7Y+2d0A1p8hDNNSouAGkQjJaBQ8uYHoGME2YYY0SMgwRk8UTuHg
6tvn0tg17CBY4dc6hxymvApL/qSuY+kA7BCDHjv1KXktdO6mK/sMSSdw7hUfhu1Y5ee2IFoWrxxC
D8mtyw2cyaC/JeyaEwPS6yrc5GHbs8CBrNUHE03yKWlWk+TOQjE4Suo6FoXqS6Pb/jeIf76q/suz
+B9zz/jq5UoLtfgc/hFTwQC3qLc5KWoUgpB8yrWLHmNcxP4EnC0e5WSNSkLHE1qOb1Z013S/+4Zk
pyGtXmbaxSi9V7pFb6SGGEgvYrZJY0pvtgLGhhC26FyqP0CmukaxDlwRbazZhmXIuPLtg4rVZ0G+
a3j6VWKRzA9loQabUPEHnt6n82TYUVdd7pRvUXQGdcfTBmxHKYj7bba2qSHzPZbtMYx/Am1loeRA
FgxGgwXo7WV8D8U7IxXRYJhDRohKet0yfB+MB2BGEhRHs4OF5t51xYL8HLAw4IWDsEX5dmI8gThF
Qs5zPiUfRusW8lpstmOyroWdgEsAN3uwLCx+Fbsf7VE+aCaWwRpMl0YvBNYEHMfTGgBGCxyx+J7e
eEcH09WNZR0dJW5EeS3xayu8YGjzlENoEBEEFFZhBwM0dK/8XUqqFAhJD8jrmQKmudaXIJ9F/PkN
KT27ccLcwP/jbRKJXdLYZHd0WKJrXM19TYN35RhRSShM72r0nC57N7gBAA0ux0BSHNVk3Z/pkWMV
OyJfvPFCSYotnzqQmeQWirYRnQsmcDb+srbxUHdO+2dOHyP9LAjL+hscm3rPpRn6pjEU0JHT0zW6
Rx0TcfZd7Ussen7LcMQSn61qeYkpaMe1I8peQMNo7IBaapuCG34As3OJR6L/swT+ean3Z7WcSqqC
6mCHrq3QkVHYUnyjQIW2Cxpz37QakehlLtlOFtTLAXFhtgXiET3Emfzc+COaf9hfhPijfBI0jbIi
umiOmW9Y2qjFTHnCSybEYjpQLrB4mT64c8BGv+xlV4PIP6etP0QrVvzGwwaiEqtntTt5hzJnMlzs
BcgY+tXzr2CHvuSmX2WryfSo9hn2qjsu+7ssuzoTCx9P3VhbLfCSjiBNkdjlQ6vtqnRVbnmk2/qu
oa0QOJRmChgawjB9zfiai9kJTfrj0UoXbF5Q1jMe8S3qtDqdVb7BhG3B7micCf2MIkC/3ehUyhJU
hP90hRH7EHwkyUVH6KkQq+VUD46UipH/rYXXmwPzptDrTxUqDWNJQgyY3Wtft74yOAVYFU9hPl5a
zCiiIwS/oDCJ6I7Wo8j3xkWQt7Q58RgxX1d8xoWe7YOPkp1XAMwTpr1o7YHrc4O4mHKX3Q0qCGsv
f2u/RPEcWCtNWfVorf/i4BNeznoBeXGovwiO6Zt9Yyyy/p7RP9jCEvMX/Ooo5sNFx0486d8idlLA
QgW3FC0kLbaTBqRdPPD8By5IcYeOJIVyYVV9skw09rxkKN9QCVGws2jPkNd8DnNYZKTiEbQvsWTO
yWMz27JWS15P1oaZImIWJ0t9ywCCi1yvli2LrdrwNWUfCckOJPWDaj0wYtR0ncm7J8bYFAXbjyL/
vrRzUS1LyzenWWZQNxieUtvQMGeviylb5Pp56ATUP4CMGbZcbVwVuRtf5zCPMPXmEyzb8jgHp5TJ
l7t3hZsv3MrDCRqPOsBs5eAfQSYeoH7JV9zAzL2fIs5adLKnUCDN/cwxQtpTtG1Em3N6GHF0Y2Mb
kYdeafggBkiLbyUvMOdME74pWCRDuyYukQquvQYWeZrXmxDnh02nki7NSthsPXizpr0HuP9VKYek
Qp5g2Rt/tHFYS/KnybkdYr3lE07c4gTyxvx4n79ahDVRO8TCBpOG3F0n81TEe/6xuV2oL4FL6mHx
wgg9fQc5Q0pwl/K3IdpIc8YkkDw7MIehj2SV3yEDWaWwF8aKvQaJ2+APYFmYqU0JLyztGdVqDC/Z
KCID+spOEKnQCwWGWsE8D0/bHG+Yi1FYZDY/zEgOvIDEnhfWxte1AtCA1ZVLngzSsipqgzDYQ83g
VeOH55F+0Iw3RTpaCQ9sI/gCFAsjqhNg9puM72e5MftPi+BI42xqkNPMUM/oZMWfk8amiwvRjhOO
ZLWAIdoIIQ51iCpl9EIgIyHD/Zct5dzVX1+T+vtqR9Q7kVPLL9xruI3Znq2OsKwDypC0eNdZ6lpF
XbSduWpldPUrBS6wwxWHY5ww/zre8sd0B+jIUHi8jeIubQBy0td6SD5i4ytm2ZC2KWQZjXENCFy/
Mojvg0wRvaT8m3iVX9aB97jgUgjPxV+2iK4NZk+yC9XYi3ksCOcoAlvFyVb+PjlJePzGWYnIhTtg
YCreLWkb67BGCH8AK7Bp1F+sxTnRLLWX6NxpEH7KoC/bpkUJmy5lYdvX7bL+vlkw9FuufXGtBg9T
2KbkKIjcY8haF338QL2wULVyUSE61nfKc8C1fExicBLxPnxDHSoXLen9tOBi2lv8DrX416ynmvCb
119jODnOxWI/lcKKRUw8VwUylSNEJAKbhFGgWQ6Cz03OkYFjq/IqxasiJ9K3A5FYBMBD3/Bzuqv5
j0RkPLwMAAxHaJkdYmLgKswiD7FyK+pZEUQ/t5q0ZTAxzJswXDTcLtw6DEXhDCwjPLtS9Jf58juD
6KLobs/yGKnbgYuwmex7f7dk8o8G3W7Gk6pfAhhrZAUVlRPQwuUhbAhSE08VdGaz1J8+Z8cQ7AIX
LCVNbh0nGOG4k7B8buQlTmu+wF0ru+k75LUGLKFsQVr4Ro8kOAKmcjF1djisU+uaAbjgeeaY2wx+
+c4YgFg3gsfjR1054r30IVwncQ/FCvxZ+xGjNJuC+sNSU5X4DkgHEADR9I3Sb1DbLjrBicxPmXlT
cPRb8NsSgOkUnpA6tXI2cY2WCwW98QaybEVGxw4CDG1/zUV4LyRECTZktJj7z2jRFdBbIBZgg67g
qM1iPJHN0C1Iihhe9misyjflWGhuyGgNYvGmOAbWudgH5jPXyOmrwca5ZdW2dQj5WOCemYw0gj/r
ql80/VEgv3E3WUSHHGB0VXe6KNfyeY+jNe64/iSYLmrWasNp+YL8ar6yzfjal8o+MRjeEd8jjfeg
3GvEy9+czYWNHpYrhIvAibYxG9cFMhS13cWMSQLNYDtKF8d7Wsw/ldHLClereHtA+tds3CN5tK+F
TCDfNi/ps87OI71xwjqlKPj6Sp02WQuKTRLMDEj0oGHGfGnLNGCyb/WrhLC+pXhi8tvKFjzv+Zlc
eWIH4NU/tsMudarJT3K3AFo7ZhpLyKb8bakIqteFvha6S4dMEMHA6yAdnw/OJPB8LV/GCQF9ypXq
5Fj5YWcI6zuPFskvfQ85CppnJwqstCPlZ7kgXU9rTyhyDPMOuovKHFSCJMTyzpCDCDTCLurw3kOy
xHxxjib9gottK3FN5LDMMEf6GPh3nB4DrLnmo8UWLJ61bg4MgFE2fB1WL1hHw0ORtlrzHmZuSyIh
P7PX4MiiW8MN436YMwF+VPOaTm9CsYNpM/IF17Z85/vZ98Y75C0TAa94h+cY9B0n+hFTFsk9obQs
bAFHLBvoirWX6AyRHta9yqsufg4HU3J5DIuH5UfmViBwlwWQcCmyJbDwY/10mWbBZpY1+l0M9l7v
N/opiQ7MhgERhCSU0DY97oce9zozwXutbNu/+bO8DsTbzgf0pig8fc+O0m96b/7psRkzawWEvVza
etMNbmTY48kEn5vemTYbRGWS4ApgS0Rj1UtDWmTUfli/A23bz6Oae5Nxn4Cv4qPUsG67QMB68ras
cs+qOVMjh38vXRYPrpCsu+v8DGiijnPUtts8OxvyJZacBlPOJBIKEpzH4oG6vG/3SucVmxHIaNrW
N6NjMVzgsFbxu52HyiHwNN01JqJSvkieEfUzPDA2MS0l+aziFry29GXUp181u92OVYFAsO/Uu1nv
lJeuzE2LlXuevpf8R0aqwJC4RHXeSffx3EdL2Iqgnk/p5HOg7OY7IQBjjTbkU60d9IzcrovBfQEU
Is39VeRl8Aid6IbqZFshlpCw1tgC8bR0na+RY2qrKuBwZbGJ15jb980iNjG746ly0QShNzs9T7Vm
P8tlNYdxalv2B41YCmEtTrZBbByxAGzPtHhWrsZ0fmb/qBB+75FU838U1U90ZfS8AMMoNqWRSn0E
kcNOmxz6i/FHQIGT316Da4kO4kpWkW4llQveVHWnq0AY9nh/bia2NqaedXXNfOqgEbmtXlt1qRwS
bQ1bH61g79FLm/uBskvKfsFCKccYbRPavPjg1TXKw7isxE/xD1FLGFyQdhiQ5U5t0ZRMJgRBIQtU
s9E2CfpFb1709pa2S6H2RNz7IlAi+kQedljOo0nYkre6G9K2HW1hOsZUx4bZ0nx6MWmukcOBoAsb
Hd4v8qpH9ryy8yjZVlLttPJLZDQKiP8a9WjC+i/euMyEylPJxYUrMtwo3z4lxNyIKNyO4w4QMuLO
WDwlWyg/uvA7LB+ngrdDZgg6t5Bu0o8cv6ka5eMr8kSqx4yC8tpIbC1wa+ia4mGd4xkltHwQzgp9
RWgu1GKN0yuyiI12m9ciZmH+4vw5Zg9B8Ku+WfzphGm276NxHXmpWV/kyDEkZ0ro9PlBqMF+eVE1
16RMAgpDIz3QRAh/HBudIwyxuuUIAoYbF0oYLFXgbc6oRsrLWwCrNlaX0Hrnz8UFoIs3ZhzeUr7t
CUkjmL5ROpXMRqceWAU5x2MQ50vG3KYuLF849opXDmur85LXJgBLEZYjSSlE8p4ScTXv1uEVpDyd
/GZrElh1w2WA8Lh5iChTeGdX6UfROUHmQxF15Lt8z2bz1SBtcTE3jD2+yN5ktyUJuIgj0cyxsk4e
+iXBEz/oiFoh14wcPK0ZkbVYsnsHDWIH043HNdbs4JdpcUPjKWAB1ZhXQ5nlRrKbf5gbaxXfuBYN
ecOXwYH9HJg3/bds9F76cqDqihCFWRDQ4boiWfy5svTG7Ss4ieCvK7aVeYVlRhXwhCx7xtch3qt7
pDAAO0XlooYp482znMNBfl79SQt+Odfw9vIT7CUO5rTfdclXS/QuNbviGht2t6NS5xSWazB+yO0K
QFJEqu6v0n6mYyGt9MoVv/rcCxn+ivjA583jVfr7fCODRzvyhVQIZYPmaLKJrODFjenN4Moq1rOK
w8b3rb3eQ45ptG5hdKi0fqXf6DvmR0VEQ/hHuwXfguaToUVMcu6ou5h42hd1TR6bQBL7PcEV8Vcw
nfIELCVVj8/4UuG2MdV2MYxvUX+yEGv4YYvy5phtMlq/iFNmEA0QGnN0ErRLujPfxTivDbNuASYU
6KLYSG999ofSlfiC4QYm0b1JImH7xptmesoA7CJEMNdgo3tEwtNbOHsTd5F1INGgL+967BsHzoy2
OUvVLkK89ZeNtmbesuou4XMU92SEvbpFo2/UlBSEZXkkMy2HAAeNDF1Z2un/hCUAneFO2PF3+3MB
8QFksepU1GeFq7zcIN+AxaCTr/RNb75ldNMibq1OteVCJfKxp8UkrgxahxExIyXT7kmzIEb5qNLY
wirGAHhNf/vc5xWskh3xedN3/FqxavSYHMormyRKozeZZw3tJ5CQSpIddg/7dcg5Y1wiNIaH2WwT
aQ32Q7Rd9pmrxMH4HV6kuXTMTadL0330f9gu3jrpB9l8xFkPMofKblzuynKROpFDTEnPS78AoCBI
HAd8Juwn0C34dW3xVfsiNefXQVq1ZCf/AEesES0akZ0XBxVc3BQekuExq0bbNHFzc2shB/GBbl+L
4aJw9pck5hmAINIRsG3Aw8NwzWrw00+eMWxq/YfZGgsl2kV1npyjcR/zHM/lBemSUm9ad27lzlq1
OH7qhXwrL1/Z7mmRJEaOxRKVYDL9k/gGaMhDOmzgH3kISuts8dWA0wHJFnW9aiPklz+yAVjC3E4j
ND6TBcCy5AM7GlyGGfWGK+Nt8q3lc8d5OOtny5US7J6CnUcwikzFf8mn+QEszayIkrL508jvsFCA
qmxTzVun/CDvDrDMCY+mPfO4VZP3Iso58bpkO3afQmizHTSY9Qd26r9euvbrQThZwxuYx6Tyzq6e
/f0J+C1DD/I5tDNa5THzyFkVrYsx7lPw23z/fG1TfZupjlwco+eZd4hbi2VZVA9lyNxFEpU7PC9k
OmElQesEI/s7pWdBPfd/6p0VViY1qlrqJ+BlaFkAFISWXnWSz4a0eX5Z0KYYnrLDc69s4/5oOJuW
g9OkN3wjeAZK1RZzYLN6IXuznFTjyy4BSt9k1zrInMuAXp3xlygn5KXwpovqJPAtJW5yKzkHN6gu
ug0ggUocHvpX2zLfdaaRhPad19FCDXQr2K5wwxBYt5GN40CuEM2CsXaIhPeX5qJWb2n4UG1y+uWt
5EqVU9IV/ly/rG8zvGrhxhw8Ge9RsuY1gZ7GBxvgu4sVeB6dV3wVX0blTdRWPWEw5N5oSEay9E6E
ybzjAjtLBMSsxD/h9cbzW1MnXvtxun1Ftgiiym+zQKh6ZeYgEGJMPHxMWMFyViqm8hwWjYbY/hNy
yCsILI0XX2Svgt4wsC3kcSFcEP1ndxIQ+F9NPsPnBmvGxy/pAdS1gYplVUKfp/91PwNxXrTMkxSr
2mi7a57ddg5dWYfWMjRAdrk8OLp4RpJ9RViq7qfOE8WvjbUAgZOauHJ+tgq7UgBKOgQ8IoQUIU1X
ZZkdi3941U3QsfxR+5B4NaDJe9KQIElUl4J/KgWG3I3RLUKnrBMx0Isb6WxZjEKPVHwf8nXTGU6s
fYzKvq4eZk4coHZEE5JOsKez/AuthGGjkzQbV9Q9MT33JNInXxXpeXIEGMAoBMpsBr8S91eeGq5u
VisLQK8et7Qjos4lK07aiPzC8Qbh7Ri7Gs0Oo/BHhy3pbqTxdQDt5ITrpFVNZ5W/qqDFUuODGnNm
ddxnbYwqS9kgPouT7KQiKTCTu9JQp/5GeKi4Mu+wBDm4vXUBPBAB0aAJLomLnGKhPZQNPxfTE8gV
pGxYd3PZ5oa7hU+vvIQfAFqlcIgsVwTA4Lg0Xj4zSam7w4/zOg7kYbo5FSiTW4GQr8cMZcK9nC4V
ucHGr058p4blnqyq1GHNPXDLyE8vKWw52RvjN3GX9Rz+h9XjDUcWeQ7K+M2kl/Fu4NN8OtI+ZfyJ
ETrMIgpU2YV80BEtbyqCDBEh3MK1ga+MUGPwihcKlmUnLS1rlcRfoZ/GzqwGSeziudZMp2VSzKJ1
gWzEronc0V2SGfpwXeTbeNyKXEqkzpOF9z7hmYCwUZp9h9qCN1klLMWzjGv6PMQIfXv3tbGkm6Sv
URfnHTDUItzxRUfZm7JDzht9CRN0j/xuvlsBEVAowe8EvpV29E5oD7mGP2xQ94aoU3mXbECocfI2
3U7t7FYi+G41uRbZefCY7ngsvelhMHgb61Jaghr175XuDbkXqzsjdS3hLXCOmbJEmV1zJmYWnxAp
hPnbTX50L96M3avDSubziQQqRqZNcITzVhEVr4R2P3kqAWd83Qh9Sfl9bXqW5GbhknwUr/DAASQ4
VFQwAKFiwRGNtN28GjtsNR2r7uuTWJfqrecYw25oJ7vIyXhhWdHeS08LqlkurhR7jq5OcpGLq9en
iw8DG8odW49aOEj0E2pQx3XDHOdVbipcobKHjY6GOlxj0hnf5dZWdsiLny/3JdkmMkxWZ7iwuVeW
xESy2qiZaXzxXp1BxgjbeMHoPiI+7dk6Z8/XIuKWex4LOqKUA4h6ojym87cBraCTctGfwt/nc9us
kLOvJ0A8HkFzLZWr9MAPpBl4UBKO1uoSOGqxG04aEjAS0UgRQ4WueODHCx9Jzlc//7TMK0LzORVx
oxfLPNll0arnoVCCbVPcymyRatQtHHSWYcR7Ge53L0GSva1VPwcMOD91EH+/cFn++E/1S07pBKLz
g3MnF+fnw8awjNs78KJ9SbI1Wcdd+zvJnk7eH+hk+9e8VlKz6ZRDOZ21fJVAw4cQMOZ72HFYOuqx
/spAvKTXvmF6QU3PQVXe8maT8WKI0jYkc/1sIY0UfEu/gjtj0BIwtq9e1kYV743hJ4atgt/lDu4Y
nKcZmezgumP+/jL3BqO7MWJkuBCslyCt+eQffS6b5Es/YjkIMDTAbnu6D1Ctqqum9aXpneO3Lpcq
thp0ANopE9yYvaa7qum5Y4kO0eqzvCHnSINNpWgL7auXnYmhixnrFuuH/vyUDtTPPm+KSnjfMvkU
l4fyqC8hMHrzt3gdlP1z6RbfheDAPeTKR/n6fAZebVyHcVeSVVygDHCrd/GRusDRZvtjEYz8RqCn
xgRATki4Cv1JRPW7gkdBWon8Ogg+KkKN8pWIfiHZIpMYf1DTqvnSvI7WOpntm1jG/NBFWVFxeA2n
MvcYP+sCf589nZSBbZ4LvYPaU5ZWastXkWrN0IvFU5B+ti+4bf4JTis0FITj8+jsiIoynD5eEH1D
ICsjV/lPAAZuLr4ErJdnhj4I7JRD4rsgLBitn4smDVpaWTbfCnGm49IEO5DWEYByXYM5GZ6oot2n
Oao9E2jQ6r+t9ss1GdU/1gmZxrXXsNhcsm0jrTLjpk/HioD3BrwapIHTHXYlsl+CvbTWKFGxtepk
b2KYT5J3YtCeAgvCrNIny4EceMAmIm+6vYl44KwlNVMEL8JbGf+9dkZy/KM/L1mO+t2ob6zH+PaJ
FiCo16ZsvtrF0nvVnEhfVbJLoJ2TblkdC9FpK84lhQ+zbOl5YXlbLbNvo99lFxUK7ECy1jnJCJyo
1jVIKQgE2l9a3/dTjvsT1YO2V8i1Po/X1Is9YmDPr8SXwHCqa6V/m1VIwkLuE9/N8PTAyqLgN18Q
zWIVx8z0R1YvjawIsd+o32pJoPU+CLCYYUdFXFbeyaHF+cG3SZi1/bxSep1LXruNyrsob+t0Pc21
PG24SbVTqFGnQQRBvMCWj1oPFkurkTmM6FJ36V1AzaRCDx9fcMPSSsp/SsnPgs+84rJYSOFOZxoQ
HB7fgoBIhsjSffVPMi1SW4B1VqZDxDYH7mA0X4X+PWu9RHmRqmscMOTX4hoZayRA34XutmTjz/IP
vCpHAScFNlmbaGONJ0xAuVyiPlHhNaL4UdRvfXepVk0NExXCf9FNkldeqW1EzllKLUZrF9dOwLGZ
/I3PLUAmJDOg5bcy2s+fci0MpzxDVblstlJxTGVMKKzHUXmpXivxJ+Fpl0F1Sry+uoZhRosOIBXi
uwEeOe8BpObhIVRWaetkvCwE1sfD1hhXVQMeOa50YtO1Xfow2ntsXjOOwkhfWy2k2GebECcnMS37
lozCBLMD8vXIEexaZx9s+TOA/iqIkXnTZS4xcKMOqWb428Qb5motfO+6kEMSPSwOgom+rC5b4qjC
78LgYV5/n8Mb6KnxGRJVvP9UN81XFJNkteMUuy2q11pVt7O7P7okMkSeyHFIynt+AsxVgnhFTiCs
Tujg+BenS0A2SuawwpKqIRNYSQnUFvtPTn22ityb/XA+IxcC5QZ2d0KL9S7+4G7ky+747T576HuU
VU6MQBO9b/oZ9j6eCGaxcivsWTF3tbm3Plvhe8t6AHTo6m/CCeiKo00eZgcWHgEj95rnZvCM82hg
strEuHnwRIRkw261kezi21AdFcvWgFzFLWZLAvcWw0ePFqTakovSp1jp/aZ1MX9l71LsGVyEC/5N
ofjTMruZjsixKvVgBR6yiuEimQc52D5ZknCOwZTUj3gdZleFlqL8rpSfBSIzolm40fizPd3mkaHs
VQ9p5AkaGMze8uNq0WAqtWNojoYg4jXLdsawH+KcIw11+kgjsrUJUP8gOEPihoHwQS3nMsDKhAbt
X76ZeKyRzIeRcKvfUYUjUhjvZmBb2fyH643rs/BkejkSaP09Ac1EjhZPp1MeT4xYbbpTon2lrxum
oBEZVO0/Jbcz3EpbG9BriLBwikUbwbhLxU1Xdj96vB4IUkEUGCY4E6g+SX8HLlzVlTFnqM7LhJ+I
j7AfwBwQuG5IWghAUmE61EUkaEWcpkVmuya9/D24DUARgFUIa0thgYsg8QEdXjRmdlcy9qBZIE8r
7UMR6ZMCen8edGbZ2BZLO/xGsI5il1QE9roVbFFjj25DsB8hiwdSdKNwIW/5wnR+HJTWWs54Yfyl
rjVaxDvklp18QW/Rjt+ktLYXrXaaqzzn8E3IOxDuVdvc02i3RMaF76Wlb+6gWk6WXAHPZs3tqki2
lubg3RCno13AgOV+qruT+GUme9KDJNJlGekIsmv3aBuT4FcxTjhrKEcTyr30l8drKV1xxohbJC6A
25ELNmqkR61/J12YtIn4OecpJFO96K2b0gOQAowhohpWteakf/qK6WXbiSj9F1Dj8rqAhuc0c8Or
GuwaeDw49CfbG3ELvtnZ8qXcq+ywx4xu3dGx1q+Jl7NaW7+m6UfFpv1+NuuBQNvyoZhX+Zg3f4rK
/ivMuQmE8OnHIXKemH5C3U6Ka51tLOUjf6TtXnqMiCNYdZnOyJ9gyxjifqH1ew38lLRfosVxjrmY
E5qNKXhoPp5upVw6Brpflm3N09kpcXc1m6D6UJWLNdIJxoWsG1viAHkXoi+NrcJrIzw8y7L+amBc
OVXpcIxt3ptovtNfXDXCgRg4eglF40BW+F93pjhg0cCNSyDDXv0ns6Kv9fraUSlCRLDEcNUcY54l
dzijC88qPpUdC0y1w8NC5bBHJSUtwwtNNBIwyl/gsLfHhRf9JZFNAWi9x1v51z9hltd8NlU4g60E
R0B2Vo25bSZNLwWmVK7MkOzmFUBkK3/J2W4YSb+no0Zw8zWJ4CjeQMNFKMbKNfyp2Pb9feh8rNaV
6BJqQKZYrNyFDVmQ88ddKIv0Bp4El5rJSzSFT7T80z4LNy3NFDrxfSvt04qWDalBYJbBsj/ql57V
4T2ovZEEk+SmFXsjuYwMjQCwNYfzwHbCqk2AgR5eSKR4Ua1E0ji52StCnJM5lej5++WzeFT1sSLK
HEurtmxkp9+RH5iqt5iczeIjCP+UDV/oZ4AAGNAsRGZDNWy+rD6ndtk5HTg92jx13xCR3lMOgEkW
enc/s9KSa8hLUd2Zg52QA/aGfs5gNE09VKgTjBDGwwUkRKh+hEyJF396sNKW2scwAzrpTsv9QVrm
oIQADqXTfFeEa9Ze3DhTucwQ27dXvcRBZs5xkvP2sKv0vcGfOsKmASQvXMA6AF75iBm+8XdRhoLG
VXvIsxM+IFQ8IvAfb9yIqKycP0aiOEkM1SL+asZZqK+meRz1B2syho80hgjHduJl+rtA10Z6qwfI
3saxUMDhhqN9iIvfBzUiFqD959iTRkccP5DpKOG5M7ycrPPIprYCIzk5NajRgGZVYQsPCRLcSO40
K2kSL+KKkH9bjGcvTw15gpfyEg3h1F8COGdAGEm7myJaUn1RUJz+B3Cc3OHi0Hdph37kZiD7CC2G
/k0M0Lx2HZT3maPCn90xJi3Fz0Q5QDmEDwHwZ5swZgrjMUQLsSps6YdYOKR6E1266GkR7Cym1xFu
Y9Pem8QT621U75rfwNwaGJM2OYZZtvUqPZqs60T+TyegswYhSrsA/kFHF4UbKzrL4Q6nJbclKlhl
a40MGesaq2xtQYbgawTrzBKI0dda4jFx82Adm5/o9o1FeWlOBhVduC3R/JaNpytXQTxGR53aLmOV
MfaSoVjlf3mwCMQDf2t2k4fIsXeTcp/lj3Bh5iXgl0KqgU137Lbzg0jVfLWqEFzmf+Mfmtj/4ejM
lhTVtjX8REYI0t4ijSj2mpp1Q2hmSiOt9Dz9+lgR52LH2bWrMhXmHONvReEYo9ci+N9BHqhS1rIC
E+fTntDhykalSV8R31PSbURH0nbwCFq8Ct63rDsnOOfAKsqZRShAwCIzpOv3RuRdyXtu9nQ4DiPK
THZTXkcc9vWNCp9uQtfJeng2fASipWnofpwQK8jnOo83nwLtybItnbr5w9YTVfvP02d99Jc1/o/2
6JvtDTBSzGcGtltBcSRsdP57g56HN4tHraWhQUJMdkvZJuq9CtnGucI2l0vIQ02O8LoyyuE+k9dy
teFi9IVNlcPCLYM1cB7ndjMgF391CvIQeZtvo8AlltrIGx4Xstn9r/63unYd9lKCHTRLrXfpX61d
ashZsMV0e7F96qTUXbXNxBX5r4FgyxJ74CgZAXu1BB//RkaBp18YXHKYCHiJrh17RRHfZFbGYvvd
3MepaN0mB15k6VHyS+Syt/aV17OiR4hEaW3GWmeV4l8RU9GCkM/lD0uA6Nz/sy2VLMMKndBFGFf+
OfeK97oFgvi8RqYDn5x4Hfo7ohOB2h6rnUbPycdjpB6Rs16g7zsfq8p7PWoYL6yRiLMKczt6u5G9
Jvi45X3RW6zzgog8mCCZJ+FuSgIyQHbfv7cEgfQ2hBiv2JKA8ugfEVvqVRxsxePjSGhLKMgBucT5
JiE1Rt8mWBFpYv2gXxbYUDh9tSuwoqBvxnxHBgGSZhHXhnfD92YWsFVZTlWK6GnnFDGsz8rllvKz
0MhdpCYx9xkwR9y8wH9kgnJdAutrH5LW1hg3FTONrmoS4I5X4N3j8wdqVlTCa6r4jtr4tsLtMnnK
AsfP+axHBXxWwMwFDhqIxPzPOUhCwvwXolWp9LHl13zeXQeE8R8Yz7gDYmfCwwlFf0fzDkx98kR3
+WVsf+ucmklVXCVI2PTqsCBcn6wPsgTCYbGtvoELhOONQSenwwIjkzy6vvosyh9lMl6g32GID4Pt
gOJM4GONWXYqcTcLLwVTl6RjX94p7bmYXxR03GGDbUb9ksGEq4AJVsdD+esLQGudl9EfHn6FGYPr
rh2T1fwwjs9P/yMLV40iPmvvdqxaUdZPIleINlIBuKLB2Qjyi20UEe8dAtna44qWLdHaB0fQ+2Zb
H0Jz/oUBjw+eaEYzn+EQrJFuuM2j9ZAD6FDfJE/D2fCtYYcxg/UHDx29wek6sQGmg5X+gzBDHs7i
WqZQYGFQvfAD2YCr4NTvExI+YUem7ddgPMGfR0PgRrJgkXB45bjXaNW5czVj4dklPCokyUw+wsjq
HJHNPHhIx2qtLFa5tYJM7b7whgKdAG3xkm4GGj15gxunJlhOm6IrFDe/LwAXdEdO3cX8AtY2N0Nn
2OQt8xCJRfg3P64W7hR3jtQLvTOC+7Ewy2APGMaA1aMQSgxUjxgBKV2xAbP45+bycRwQMJCjsY7v
We7KzyT4qhZrQlZ7k47Tfo9QnRiQC0FJzC31L56MYPqdc7rVFxTskdapb9gcuptPcdzM4n4SbMXJ
1U2wC5caOCMpLS+YpAAzKiJ7RwINBsfkwWQ+/WuQTGy51iO20vhOPVfC6+0hSSMvebq5jfieBuvU
KUnn12Erac/bkPbkkDBFZEvaT0k2QrsJSUlYTnXRCfM0Cz4n/hxFOTrCyf8nmPHhSYsNHnCQVyOQ
7faHUhJY+MFIaYnON8q4Gu8lNok6/peidzT4u6HTCPYkKJ79w56/13MqOM7VFC7mr5NxJ0h/C1Im
R/5AMd8JKTlVj+GrpaRB6fZzEmHkBdP6b2BF2LJW0jHnb5ivIsaC0OzZjhYe3WPKhwhiSjX+n0cE
tPf84/UMEy7c+mK+gz8f6AWkTcfjP7aKVdSIjeigJbdUmapLdjA3KJ/yF0FClEzX9278V3DJN9zI
Bc9lz54T4IDwtYEQ8Os2wHSYd6ZfeTyYFa6If+/TR3su2obeJk/iVV1+Ik+IpuB0hhOU1MIBdrmQ
oVWnnkDymfnVUTfUBGx941moG1fnTwfZ31bWnAVNTJA3/iPluoRuSvoNxv1I20Rc13MXPdkrcXON
LhZQj13Jkanfw99O2JI/E1C+taTtwhN/wWd4IgkwT6gVSt1ARJQF+M92uU8IOCfrZ3FTZTLdr5l2
ykETm2t6DBCw6zba2Sa8zdBONuT9FWwMZrGPcBxewb1q6Cm0cbKloIQdxkOz+Fukm1i2FzT53bqD
xooeOfjl3zPuIta4lXTGTZbNHRG46HOGTeCClmoyakmOiJFymPpw6onNUCk4WbM1ZglcOo99/AT0
jqJf4SnBi4WrgoyY2PlI5EEREA5a9JQUYBzvw0xV/sQZ3a98qKlktdlXTxgKyO/Ik5ZXxPGflLed
DjttQdgjw05xBJDNKXoa+3968hIc3nUVvW2idBY1LB0qBtn3gH5TiMfgnZllSB5Xe2lqc9H8lf0a
/URDuSu6MrLojHQSGGyKwqUPD0uUMlDv9D0jVmRYaxGYI2dbYys08dwTiG/FFu+tD9ZjcieQcAZh
I9swydl90VoLwtKYmo0GBjxuXrq/USRz/Dh5SPFfVxruB07gg8kVNYHoUHXYvQ8gJCCKaBoCATTe
isN/Mma3cg3ptcjp1S6vYnjuIJby/En0w0A0n6ghWXDCzx4eMdh0VP72j9r3jTzAlLGgNiDbkj2F
cXKpjSt9Qdor4hRVRWZx1In8mVdoRQmFGQNm5TX7UeZjcJd/S/Fjywz/fnMVk9WQrAWgfYkDh0Xt
ffM/Tw0q8u29HzW3udDg+RDXBeE55Bgsh9d0jQLPoKULkZwIWBorGy9RLXBcAp0ugkdPxI447EvM
bQDrcbvYVB8kNFDt8yP9PniIVAUunEPb0JDyKaRrBexOfbsVW8TXSI6LXtqooKvYO5NDhg/tWGFj
QeshfvUhoyVFQRUNR4KjFIj0dsOXiCUr8XyC/D7XWP8n9iutmz61aDZfaov1O918PutyQUbvDHqw
u2vE/hXiDg1QQ2KAYKpkbYCgE/Sq0Rg0vF1FpdSBYuV9lH9Vr/cuc9GffvZZ/NDw/pEHe5apNKEe
DxtBP2UKiAiT+hszF4FYUr2HxffoZCqUTZL9gvFiovFRz4+LFSltxGalIbOaarxTNgYEmeo3fAs/
Z8zvtY2+YdGKYZUZ4QYSsTDDlbLP71XySGEFExtDKo1kZfadPIQlofXm+1CUr3q+T0ar8kbBmbVX
dK4iHKn7oSbrK+tYr5cBWidRfIU8w0g9mGyE0Y1i7wOfFYIOxeiAskMGJzcKbA/cm8D02GkIEH4/
543VJICZ4p4xTT4VT6l3Ajh5yUz/8hIx1Z/WH6U4IiR5ykS0ufGa5MRM2rXu50muBHkLs68ZulAJ
Tp1g3AfAVwoT38+3oPOflG/AAiMlPPyNARfyKGC0Ircg3PAD6HzeU+TgWsGAyMw6/+lg7Vog8log
4ciGVAo5x3snIp4CMY/92QAufMi00H8V385es238ULhNmme8y3YAWCC6msB13dvKHOSS+qnKUR1/
Mx9P8b/qV8MIAmpmPJrPKkwdyg7IGjXa6g/NkkHAEvikW/jnClAFHTCjxm7OfIYF/ltvaeDa0AyC
60F0NaM7F4WHv0wv8a7tGnBL1ZRma6FTlzGyduGofNyqcvv+8Vkcw5KOr0LAHGpIC5TQUw8tXZ4V
PPGAYOW27lB7FzAmKWeuIN8/SnT+aEiUGbsqicJCPEFaflHLFAVT7ahDdVyMJM95kMcaMl9x9iOA
SrKxhkBkVfrsP07UP5PK0eNv+jO0P92OaWGm9GRFoecxPIdnpXXT7T+Cwru3Q8zC9tnfZuzZYkx2
3jLUvuWTMLfgbd9b1YKVHkxEZL/ZE0CopHTym2eQF9DwL3WByRtXstVv9OZQYxq4+t338BclzvtI
4VhBUeXK/31PCpGfNDvBrQvL6Frpf8LcKe86HCLUNIH3I2YcYS00V02xmPaUg1BYE+tM6bP6NzMF
OGko9aXSgqo9/f5WTNxa6e87FBmDbUgtYkiiUfY9TquJU2NgjM8LSI30XpNopghvh9fMPyvnqLrL
9WPYx9kqjx3oywJ6aNGj2kHsSZ9dgb22hhJ8RTwq2UJCZ7kjlB/QuVkqe6R8kvVmiokBX8Ir/4FU
YwVxmKumTjjsBxvR2Wd67iGQoFaZciqFmphsmcyvWkdm20ly30NAAc2e26SHX8BNwjR1mqGera/6
Lpg+d9606QudrkDmf16WjEdRE9ABwUjUyHtFOgdT4vk+7a+PbAaguf0aYH+A57DOMejiTwK2CesX
4iJ1FDfCXEBfb5fRjoiBZQLjXRDmvM3iVctpxiHZsn7uZ3gRspx/ioSZSPDaApPJRr3Orlp4VVhr
F/ENsCXLdiCESf717lqghL9EuMwCUC+Li1jeUoWh53ztcXKvkXHjTYmfEUGZz9hHeolw2k4WVzkh
TuGpnkbVUOV1I/MLkht7GeF7AnyNJD85hMRVzVb67BcRcYaY4hVyw4ElsJKZQbXKBOpCjxEzTa98
Iy5oJac13GC4yyoAxF2tDjDlyrQ36JaE0Tniizaj8qg0Bg3DRwn21c8v75woTlQz6Ia32sztkQoj
eQMIzJJjGF9gqlIiOOEU/kQWm6uO5p3HUi9v8fhsVA+UHUfwwuwxTxQLd4z2/Yo36rZ4X4bMSyQX
/nzOY4S+WN5xCCOLyV2NIgpj+bEUzzcHWhRinA3urN83pbnYxfEk0onCL2QP0bZoDtgW/CXShgEL
EjCAZPLVlnNSTerRaOKNdJAuQ7oHLyLvRMfyZgSuuiMFMaK7R3/ghcbMsLKR9LD5gtZ05TF1U27C
FZ/MX3rvOFb3hLIsP69difJs9sWtoIk7fuRRXaro38MrN6y6a8j1G1j1gwWeSvtNYA09obN/oXJ/
cEGr13hXiRAvL/LW0G/t88pk7iM+vdgw6X42qAGW4YMTtkaUciQTeCT+bOkA3Se7a+GIphHvFnjB
3NkX91Pgon87F8BZjn/7YnvGvs2VySFNBUUA7RKxI9ng9SJJVO4txe8XeSM9wffSazBN4eHa9cgd
TNh4ejSX4VblOTwvlgq3RLGrP96wN7jHyNBKnCx5FWBDy5xLODMDkEToe+sQCscS7fsRtq7a/EYQ
AvZnXaSY9skvXAdwCvhAVe46bIMuk6Xv9ZsfmTxOOzFg/8j14cn7aX64Jsigt5YeRCasK/WWRXB8
RxsVfdxeVc1vDeKc4J7vAJrXRKtToZVZ3tKBWDfzTYjHAo/XPqxOvrZXoyNR+FuZe5dUXhB6wshT
pHcIs/fycjdHsGHMsBgS6FZanUhWr8XglXLn475jJl96s8iFAsqQa2e/8KBx7OrxKvwCfCbNeNt4
8UMftjKgTqvvvO8B4oYnts8cYEjOP5kMDyvEOXInJKfT2KOBV1tiWAysqTj0oWYN6YdvR53EKYai
OVIPTPulzSjIPavbnlDMX4RDnwCBNvJYmOuCpqw5+Lp7ifB07JENE4OpoHzBV/+k8YPItOSI/o1s
tPbZ3iigXp2IKiVBvzNUxEyQgHwEgad9XAGLjb9mKxN/lg+CGaXaZVgm4eoNY4BrGWgHKzWfkQUb
xfe55JX4BnaRkB+vGtq7vHEHWe8Dth+Lj+HN0HBMsOYSZqzL7QEAzVLp4dJ3CGvme2Jz//QbajP1
FFJTDF/+BY6nudhbJLd+NuT8A/vasHNXcp5L3semWcko3+bWgpQ3bnjju3cWsOiUoTrlyrfSb7Kf
Pyfy3Rd7GO/gl0CM7XiCLOJQeRzIgSBA75+PCNLVLSe4ZjdETPKNVlVhQnDp+MPGTtKKYqegoYst
4irNe7tlZhNkCg7FmClepJmhAHJWxuf5dprvyq4AK21OIDzH/PBHAGykTxSyonLxCmPZEdJBpaqw
g5CTGbkQsslOYsEM4vghu68DilpK5AIbVCAYyx21uSERhBb+Ji7DBLz8DABU85g2ZrD9PKpLcvRP
Gm0Lk92tD1faT/qL9GNZnZvNB8KXf4ByXqOZrxPEj2fRtJjZVQcC5pG9156ULGcOvqGlorrRhXeL
CRM/OLOdSjUe6nnRTjhEccWkbkP5KyFgzkhFBItUvX4rv/0O2AqXnzyFZPOoxjs6Pxv4wMETY7t1
+h19tgSYD256iKpVOK1QSDlk0DozRNCtOT7CaiJU2S6NfuqEiXqDddNXvJbfhyNqmLRlBR5LAiqW
78VJLTcMzfVqVh9i4dHWV94XldI5K20uab/hc1RWVOh1Vkg+8BqhkS4x5PfLHtwIQLHxBGwmS5F+
X0OwBhwGtUU3rzZpNvM//cov7F+Y0sJ98dIaI37slMHeJSf5+jkiTiq/edPg2lAMCOs51Cexp9MK
aXGAZ61Zenw1rP6A/lO6MavTjmtf6oBaESqVyIyhREymx4icX/4kYCZ5PAaLIcfHyIYhXozqrp4Q
nq2o5Gi28g7I401xOrl8U4dQwzUwCZuN+Ek8wPTYo8OYOU1DX8IKh2Fj6i/WfSJuSeRt0GPz8sT3
Dyn3MpmGJaHo5EL+oYd//5VEB5CLRhrQYvv2VG2JfEcAq4YRQFrwzSUIqUAf2EjiCTGEV4RefBmM
V0DJPM5KzdthR9iTZatCWIIog60XGfvhoy9rmhLErw5f7BTa4M5/cy9vIC/sClHaubQbM3LnwjmV
DhzvCCPna7woQBpPdUn+2hRI3u7Q9ApgImZ+134Gdxkb5zmV4ydEtxemT1a3xm7AIVb1l0BfMFK1
iRMuvhB0EzY2i7eKtkU7y2Oc6ydYiIGzdtWT/W1rq3gnBiZip6krQbCT+YX/5YLDeaztYSDyFwqB
64SVFZ1uuC2+WPbI+ayXmXRnWlv2wqq8oLlBj2YMBx9uroO5ccJzROAXgpPZUkRAAWF9CtwhsDIc
WiskRHJ8F6ILXxg7hY6Imx4hwXCYTOCWwdDAye2d6NVLDWWFkexKzWHjZVMkg8JOsGve1YePjBLh
UT1fMjzxP0EUQTXIgVWFZZRkmVWbc7Bp7Xp6sH9AZFcDDCrt8r7JdUiKb/CPYQMSFbqjXPNfBNrb
1BbnHvmMvjkpbg27fhG/5yQ0W9V3uiQz7o14i1sXQYaR4WLaE6gagx8DpUr3cAdG8vglyoD4pcH0
9zqGUzLe3G5fPqsBFc5S/45IDyU7dBUEFu4546xZ2RbnarKkMdKhGDgyfpx5iY3Co4m9sGC+UBVX
ntphhwHj5thtl3DtZAMTrf/vY3ldYo+75gehhDRNMchWKnUNfMdzxwTE2s5akn15Cv/YDA/99g42
ZXDwMJAddQV3Ae54D6KIbuz1DPuC80EVWDM4jUTqwVa3prgB/XWErYBx50FUAFZveS0BoV3k0mZs
t97XfjKlmqhzvJQR4EtDaGkrRASp3pvnDoTg2BFsTU0pzNkeOb/1OaXP3CZDMbdjjigUyqbOSU+v
Ih/Iuv4HNZR66R0rnvQdHJQFCUnGYsMZRPcbaDMJeQYpsRFPAIkJhQ0tHmMZ1GwxsGLofJNEVJy2
MR8+s6/qFISaLiFUNkAei2Lpb/Tvmv4zQ9lA4UNTcvNOV5TGflKuBhvt56iZiAVK41c8ldVmtl7M
rLeOcIuaZ/k0E9G+LtVrYbG6geQZC1O2UNmRsWIQ49e447o/xrZmniQTQxqB9sbil32bDCabgCRz
ZusmztUWlQAO8qWyI0uX8uXjHI3eV7EmpYYJjqCJMzIQaS9eoDduKVpyFLiwLvQV1c+3q6dQk6u5
W1ioScwqewy/RPHPHkiUWW83MFKGgTqXbsWUPH++G6CI+N6vS8VK7QyFOLLT7G+RreOTCpOBlNCB
PIXTdXvssgiMXXJNEGRzJT8QaToRWkeCZ0JH/KWLAgkvrUr6smP4JjuGmR6jTf5QcVRuFNA7jZdi
ibwh3DMa6e9t983zikSlOhcOzC3bzi7eMiED5e7J345MwRrXyVQVLAlT7DbE6/zjTky8MT4kAo8n
r6aR/Sk3jtUV+a3qji3kRfWuGwToREzChx/QS1jT1gHz24vRhy+sfgJeL7zp7sQDzf/qzaCNuhyn
wvRESS4CSTBUMipZmNu1hAAQ2skZ/8nHNl4VBHsa2YlTiFXYkGYue67isfFQbjzMTsjjsAm85mY5
o9B9NftDahTPjZOAD97L3it58gA+h1/QK4j75Yrb20bi1OyZpckhAHeweyiHnh8F9Ve+/AwuEk0u
Kl23cHFguwAqlQ1PWBf/MHFdSac+c/sAD/YvoFUZbQoYwFL8WGPzAOriIoF/gCpW6ccictIoeO4U
lJC0xCMI6g44qd4oozvnoH2B9exqHhBkpgiSJnyMOBBDJOaAp822Om/8qtf8F+blmS7TZf7jze+f
k8I/AFWnkyZ94CwivWUw51OVPIIvqEIAd4ecPEbZR3XINf56IOHOhi0iQ8QJjRvZK9N1Sf+Fx7ld
DjaKHrslxZQfAO1wsOJDnjFwMeMkFFVP+eic59mAROlctltu0M53ml7fRcqPdO9Rw9naDxMUp5cz
+6fCltcanAAxGxtAEAK2WV4xGTPQAIMJwFraq2ICZFYlswITKqIJdIe8fYjKyS0SHmpjjx6mJLLw
GKlhmh18YubnlgECAKIQooFIc/632BXt1yy/pTMGBmjdeTcp9H1UDQVCqIZ6BAdh2Pen3w+QP4gY
SRhT6SOi9twHM9t2WH8cLrAJeeBUZbiIPO5dpyzvwy99IB9iyvdkEqvHnIwFbekBh2g2iE1P+rEw
+Qe0v1RDyTUhmTNMgqh0qjvjIyBxgThbSEBrtqW0S/J1d2hfIfD5YBCc3zPET5UFjAUyqepzc6RM
xxBBoHW2BQef0GbGmLyaawa8hWJ+EMBTHIIwyPy8prhooiCBJEV60tx23cF6dCavAXT+7I8qst9U
Mjlw++WCK4qfhSnNX/GUsv+jawaKtWMK+iIz3FQX6YISA8OLoU8Xj+p4UEySycnBjeGTD6I6g92g
gsK1btyGQ8j8Qeoh5FvnggQdcpbUzONceGM6Ie8RRx3Bzn89uMi9BSuluYPIhWip4eGzcFZwcKts
fGbzE3gCTgMOKpCQ9oZDxc1bi23tXJlevyw9AeVwuKDcfAKPGU5U/gnGZpL/eLRJXkfwAmU2xz94
FRIC5lzG/LD3mHr55keHUhab+w8Q9Q2zJVhAmaFgEaPEBcgF8UE0onQbvgN+z5jP6POhQdgE7qUH
msm3mm+6EhINzkyicR2gujTrcTvuaOb4LYHCQLpal81N8ZBSsH3q23YdJ2d+xvGoeNPz8EgDy0ct
obrwYsxNnCoRVUThNx7MdqMd5soBC1huMwMh2YZExAMSBY4X0VeCW4oVe/bFC/m+VnDC1oxRiFTd
B5WFH95ZbFT8TBv1gRhG+9G3PP81ypHmLjv+vt0Nvj1ayhlEZzgIYKnEgrSIHBEL8SkYA4Zq5uMt
kokbJy4GHR6lyeSyFl4UI1qcFFNjoSngrQ5MYLT4vepZCH5absyZy8c6jfLsaf90+Y4oB8xw/guB
91Y9CXUjnBxhwV2H5MZWAjRtxGIZosujQ85mtzihxsdHNiOw/o9XLuNT5aoBaRjHbRxsIRVzUH+y
uIjVQpCBYAK1OPNCMPEIebTyGZRRcjKkF6/ZV4kLhN1O2IAXyKcxtDNpWxEyjtKBLANPGPbVzPap
5YJm5iZBRhNklRPkjEEtkiF+a6S8geayDSw7btACGoxZiFxpxEHDqgU5xonJgQ8jipOBJnJcZOD8
zQPvX0I0CNtTDuLh43M0WaFpDP2sRodzsFfugJEyqzQnG75+weRI7b/Ipu4ut+HOBNUjs+nIe2x+
2By4UHLCzTBRzYUvlLEh8ZMv0Grxh7RBfJj8gQ2nB9NXeZ89kI4Xy0nGigEUKIHE/wmMOQN8sB+x
8c3+ddIvKz/s7Su7Fa1NW+SJm4Hf28leQXXnZk5HW+eHiFxgroxZ/QtzxAG3H+e7+DNNFZzLNa0o
xvgqeB7u8Zf8T/jXJQ/xd4Jwkbi2F4Q6JWGZkfcmDxo4O1tpGCT0RxuCT7ydgvL01lxsRfAvFS2r
sOTC5zaqdDIjDnwwh/Cp7t5rN8OyZhFWp09CURPLGgMCvsQR+xUiB7TaGBC6leyigWDy/C6uHwdN
Nz+WvMYO9I8ho+VG89eQDvh68d5hUf6eFltmChbqvf97Cm/tavgHQc7av56+5h8mvYqsV2BaYBLI
N9nhyRvuFXEoDv7eaxmuJOAP/5f1E9nG1EBwCn60Z3EVlbVyGphIowvjH38ZT5hfmn22GezAEokB
4rYGqaUUjOn91q/9vTqhq8yvfzTPrNEUgaTtlUvw5t5XrdL77Ci37DzwyGLZ3ctLvJmL1uDucnP2
CjWk7qfJ3zSuGvax6hSwGQOW+KyzQLuolsINj6gsrHnjM32DArj2l0irNGwohJkceLh4ScE2wlfF
vEt2iH8C0MDRS+JxaRFW9+QMS2kcYYbc1TDL1BoD6/6NJyG6iSR/xuxAJzyU23Kbn2iqWObO/IBO
bviehFBzMByWSOM2v0/gLFTYJvknMHdfp1Yps5yyRSUrdGEDT4B6dYAYd406+nd+5zOaPnUeXAZo
RIKn3AkKr8cv5EChdXSuzdyxcGYIyD08mzrD/QvMjytRH+hu8yr9wXuNPG/gb0EjzlyLwyfccRHQ
oaWiEBrwVW2q7ER9DGNg5fEaCCdJOjBoM2bJKDgtf18ecGotGMGPkAXz2W98ky7qP+UHO9f4gnvl
fxSijuWXsuMX5zXjdch6XsGBUfowCYZi6V+2aWy2k0g9AeIVR7Ql58SRVqKH/4hQgm8/tdVoxUwY
bhY0ZLvczsQpIkcAouOBOb2Xh2m4UlYs0tohXUslsUH5v3bzh64TNf00PgH9d1NdpegOB/Ufmm6Q
huptlyDqFHbTTAdQOYHv5KAY45rLqSM8lzPhVhdoTRqiZ/7F+/pJfjzzOz5T7r/5jzcDdvziEYHS
sPESoj52scZWP3MmNAxLHwvxRx/dEAeOkg3cO8BhWKiLBVZQ6UfY+ZNiHDJIufAvCg6B2qktLEFv
lm+kgGuEJOBS0SW9tDsqcop150Wudkj2pIluS+Rpf4Fuad9JclQOE1Yxnadvrk/ezlG7oML+br61
M2ED5Q/gljhz2gG/JnMlCAjPT8Pj5Cz+hR+0YuC7ONoZjXi2t8QPEHKffS94Ii20HeF+xo3NCBS4
neZMn3Xwg0/ArlMzIuNAd3mPm2oNqsnDkTLX3Xi9oUboCyMXbDpAFa9eMfjgzT5EboaC48r1k/x/
avGNsFk4pScuLFQvbP6UbRh+Zc1e4xtHhJNddVc6RdgfL/J3M0EQKEIh92CkX9Ehzb9Bp5nmwxUT
6mTO8FCdF9KlovmTj5UUZNPXfqNvTgGSk841TCxMxmn8AkzZKamdpORVWckux+A04UX8LiUqiSOn
aEV+imD21SlLya0zlN9U2Mi78RiDJKEgEwBvgRABsLxa3AJ199ouED0Q0bxxuYch8mPedZDMmaOs
5k925dysntm/bF2c+tFiyg4uEALh14RcwwNqoD/qqZkQLdnh48asWr+Aj7BQTKcr4XYoajOzp5S0
2Pfjfl6vyfDOUvS90+Pk7wKubg70HzW+MahzQHD+IElm2eO0E7hykOnRIIUFnkvqs5pdg/bGf0R7
xBkAVRGBx1HC0pGKqv9mEDPERRKfQ5ntXMNtdU/fC4djkPwYkZrUZhm/8DdxZ8VuwIXziNizvuW1
cm9TM/c8EMiaaEch3rbxcZzds6dAukC1a/p1jx3hSa0XPxYkQ2zq8UUPO2O2cN9X38e3aXYzpBcf
8E9+WsgrXqEbnX6ANkgUo2ciLzvjPDvER529eRpwqeDKd5jS9ZmnaPuWdGPqV1ljdmTRRW/QJJpR
So1Cb2KfiXRjhh7I9WEHXM3f/+BvEMPK8VZwHCA8SgotaLytr67eB3UtyKwKVcrIyfAGsr6Manc2
WDx2CTM5WuII/k5I/zSqXwRT0Sl25WSCKFf4023+17+QpPSkGcR4USnU4/rhD0wfH8cuF7BW4sJm
i+I1yS4dlmopP767dZITF7Drj2RuK2fZQSxoh7LtC/w+LS4b/Ra5PIKViYo2OXdMCE02bWxAYvUL
hJ2/sa8fKgq0Nh3YoPbz8o7ZPdHO6JuG4BR+bHBPBtETD6z8T1V3vrh0hn0AZg3fAMTyQTwYmXOY
R0b3wItEOLWrjuybfWX+HdshIZTzDdpwkACWtoAaGqaTz133vVEmoxvXPS98sMa6Il2gT9pV2h0b
RDeD2R2GfcEi0xPKGM7hQN8fF00e7X0e3aQFxMhG+ax/IN07+dSQRdbbfFYF4AAK3B9xT1ldIq9D
9bvR11nt8eaXSLwJwQDfALthwxdOf8XEsMsn6YAMALXA/FuKZ8Ys+woWf7ys7bj9ENkP2wECwI+L
mmU602SidZgSVqDqXKQk62ABjRF/rcCBxxq62hEvCejUT2317zMQB64/pNstPMaujDf1OEEr9FHK
/Z5Ig9nnhAGETMQBces0/8NoY7ApCVUja+zBylQXXzV/SHixg/cChWYR++t0oQ42NXk5T0NQ3hNg
lBCr+IY0zikTDgYUuTpMzfi+vfs7tyu4tizbrO7+/BXwLAxvL9B4utANkWHTMeqb6EmoJMDFsRz2
swwVhMH3DFKUKiu2kUW2SRhWyPEDW0MHzkd9byIy6bk3/rHag3dGB7rJFBtjJZnRJM7xRA/S36x9
W6FKsSfq2cHAvrNrzhk+zDs32GzH/dVaHuJ43+MzF2FZSNr4p7/Nsqa1lSXei3pbxKNauTn/57J/
nIBW0uDBvcwhOKEpH6wfOGeJ8GKsTR69VaGLGHR+O9H5JA6IVJSQSkd6YLmRM0dYg8AS5tXjzSIQ
y2fcMIrAjbl+krX6yMUnmFdzlsjeIRY4cMXN2z6rKjGSAhkMQHQ+MazaetGRs7HXnrqOVAECRWa2
o9Zkz9+szH/S/uDrq/Tz3V1Ekp7i30TarN+2RoaRjhmCrx/2knIq4aHPt86CNfc23Wx2veu357P2
nHXf/OJcT29EfpHqwC1Td8ZaZ01ubmgwGMbPCzpHNjr1R0dmTCLDFMUe0xy5YQFsuIgn+kjYLjSa
FV/z8a+bY8NiAfEnLixsn5HIX5Eyhc/UZUFSBf6HguRehjeHNXl+p5oyiiyp25Xqlp+HN37EhEq1
n+7hbSNjEKOUIUnPCMM3DwXav/om8sWPf+r4mIMAVxeBiLVx+f/uTSQTjntqQZN/4Hjx6HZoJgvR
EQjVah/qfKs7QCV+2BjrXUyytm+LvlsfiUaRd+LoqZ8DPj1MqSNETmPy7egOh/riNZAPhlONMD95
+d6jyTRlYB938XjvdXMj8B2nJ+UkLO5ziUZ5FwvoPhyP/vsBPi/V5zYGSedB6iwp8OTE7asvBB8V
xCdFvlp6XOsBIqbzvHDTdlNoG1kjqoanGYqNyxCtQWVmjJT8fybaOs0L1uM5apyR1ilWrsBq7mz7
eXHRs10z2GXlyn+vWl5u4isxxHjwUdeR45+qX7X4PQw7mt4/X/JL/quvnANIconXOOAJyW4zf9NI
B/k/ys5kyVEsW9evUlbjK7u0Ao6dugNEq753SRNM3ohGEiB69PTnI8+kMrIsw+4kzSI9woVgs/da
6+8y4k3Tb0W6VcmHFG3D4PDIfqYBkGdLyIMGfBNAsbTqAOc0n0RKYy36Heg0OaBQSnqT+RUOlWTt
FmuSw+uVYD5s1m/qemM8oDd446l+6d2dMbSnLVBuMrJVqBisanJ9uOO1w55tIwNC2SNrJ+A4RiYe
M1+IDUSWzEfgjAdE9uXE8CoMz/Bk7bpDVm5yvKHweEDBjR/pszS/2JjLea15lNqPa4CUlphW6Cdj
t0foHE5AFlD8ow0cbzBMjYyBo9EFWHkxyHYR+mb59NFOrXAn2meoBmBnrFfJGkGmp6vMFzLZense
VQ2RnH4TWB4sX/eaK40D0Tvo51o8/QU0FRdUE9w+yPM71NlYqmTOcydnNMgQJCwNptVPFSwH51UG
SM9zg+d04ckoZLDI0thA9CcjyNBqHGlgPZiFRigKpMByff9kXZaQq7tdrTgsUJwDc2EWJx+9Ad48
6UH2mGmh/yrhDTBxVD1iREtq62Ly2Bajj0e2bhBfNHA7YzyKl9BRhK9qqmL3AHEVQ1F4dMB1mDlb
OLM+TlQ0Oebl/LCHF4wN+Q8fUVg5fCjGd6vm6d1kv1E5RoeGCkoEWxl/Eepe6oKhukthdH1jttQt
k4MMcQ0scMIKZab3HNjzJ20jRy0+wYBsuvf8hok86xG7MoEkOPNQWRc6Y31yxBoSjEcepGd2/JkD
Xs5LJjDpuoFxeKU/mGYQ9jxEuBrOrvy18aZlaAZrNHaqfN7OqLFnKsba8eqBf6wxU/1HxMpGK8fk
ATSBdXUgFVe1ksVxRL7zjJK4XF/vFnRqoAW/uXFbosPIse5kiWTWs7DTH8wzSZxaFSkBHH9MuiJ4
wk8SD58oe0xayjEB36ahrmOFYex7+8i3YxQJM2n5AKBft6aBRrpwiRbscVRAxIMIBIeHBI+aNXIU
HIQ3zEvB91eI9Owcp1+3nYmNZ2Cn4hk/tZWC6zYuhDYGnIvG0s6th7R5Ue9JmKUUAm6aATYSn82i
ZeQj4TZwALA9AqOkgh0hoIkdA1qSr8erSCYOZNl78ZcGl5mlODBh8BaDuhUhE8jh/jLNV1zy9cbo
EJRVgjU7D5aAYmyuTF7LD2rMVVNZozO0qBB/WRXDK7asiim5o41MjOfxc2hJZm+SozREdnnGvGYP
yeH1DInWmUiFOtF1U+kG+wpUCDE2ZaoZn55QWEZ297R0GA2W7qX4FqMfJR3gQaCL1S1aT4ocMOO3
37whQ3oD2YvWFI9S50EWUeawc0DyC7lOD9b1hwbOA+ISdjPNbS3IqwmF3FG7Po1zMXKV7aH1ha/R
JY7mdGitarOUXxHe/XN4d6RlOJhbq08ScqALW08n0306LgFJ9QxCY1nvhrBNCH6QTL9y2Rl/isYf
+bWn8is5Mq697ymJo8pRRisOhRA1ytjNIbkX+LARD8LIFBJk44kAJROyY9to9WDoLVOA2Qh6eWHy
L2w3E1JWprVXfhLvUTgVrEUEH+NyluBbhR1uyKyj20fE2ibYPsx0ZoFExEBeUYYMFvWAC8+dwVDp
Rx5DCR7MrOWDIbnK0xY0C6/k8z2ahyJyhJOyeNmFNZo3zTwaQx2hDgOjmY7OGhPuBxsCL0w6ea/T
E9kwdP4atvEj8tr4iTbvKotdChI3i/juSPMshIeMtpdyZV0LboYUnWESmwmgqa+uo3mdDlkzp2SO
oT//ElM1JqXQcdk/2Rq+mFSKRyFYpy3mF7wAARmMqFC+VQGOCGB2uFGyj5eweQYfbXUdI315/qCD
UNx8ntznJb2JvpDYQ6mv14Y0qahLWJGX52PXBdOq+xBUhCeT2QADEwpLb8ALpq65gNB5HHCZeCmL
eDyVEtGEssFcQNG90WgpWdiXkPlQsRVuRhAkZEtZKgsV0Ovt1rNQn+BoaEpLdvm+cUbNJiKSpez9
XLzFqD8NfOjHtiF/FXjdhV6Gc7ux1d+HsS2ue3VObQuJElbDLHWlFyRIDVeuKJw+cNPqMOx9IbA/
hrd6uBFTPDX6D4xwI4BrbDMIyUNpdymrn4AEW2I+Q8TOxGwsizt2Feusxmykn8uNT3pvJgzpdQpz
LdY937W6r1GZ4XZQZU6DR43xutRwVhRYtu+pNcK+xcUxtwwp4KKNAixa4r1Ihx8G+xSGJKWOuEQb
y+kbgkvOEjIwKNoj3JfXMHrg9WSs1597ziO0S9WFE9bUK3gZcb1mZzCUZY5jGr6Q3OgvtbWM26Ds
hbCWrfimCtx6xs156/ELX3i79PJBY1NhOIWF6iUbLwoEjfWSt1ht/D6bdlRoECWya4ITA0QvrGpb
+dp/PGC9UEmE5GtDIQTiQVKElOS1G/nVT6scJL7ym+xFY+SN8sOr3KmPT7VSzDcM+eIQUs6MW046
eMGgJcj++mkGtwydpuGlBBXg4ZJb9ZqodYPv4Yj4ijG/5dLVBQuGDMpLyqQF4YQfYGcysbp1m0zB
SUJH6hgaM5FqF/yj+JN3DCrTnoJbqN37iQq5/KTMEIj8ncU7qeQE/tSrZZptjfA73rFJlbPsUwJW
5lzIOx9y27NZ55hAZu9vvTveVS/ZkP6h7J7CVwo3UoONafX3ffT4Eh9f0ZMiZl++v5ML6UHUFeBT
H17xQ2ER5FYjO5nI4YE+ASdreVO8z2GNyLn57MQFzaTolvV0PIJBvKkzj7Sb0WqgAiJs/BAeZDxc
IX2xAN4Qk35KTx6Ms1+clhanKi8c5wCvB4l6LTbWtJdWJMCCNj4riZQzT3oiF/LFC3QkFWvUkkBy
sG1p/A0rpYNXT/thwk0tz8CIVTXXsw1jgXttdbNBDjE4xTHckPD1GDBa2I6B/UZoZwHxwl3+A3ft
Ll0N6QWb3ofkKyVyTzfjbW4RYfkQIiuwGDtOnCzZsIluZM025gJo9CwaT6If0njhunNr229enfJN
LTXwY7AOUdccq9BpGvCVAD3ckZcv8tlN2UgRZ75gXUCSm1X1TIlQKFyTde4jrozsMc6HxgTwSJ3p
mKiSifatIkF0SbwxTHTbE9r/7hQTT8/Ewnpj01yaxGnQdZod/Lq1Qfx3NlXXSbLMXrtvLM05kWuJ
q9z3gp0MVgjdqRU8CUK1m0HGqIfKE+sKuUbc5crQvkN6bco7yRmyqcd2iPGTbLeL+0I/I9wKa5Td
5IKcytRtCIJ4wALG0Jl5uEXbpDLEJ2F1qUBLXTd+cHcJOWCEAQdxlw+ZEEVAKLdVT1HqX8lFUbwG
g3yCsZ7prMPfrrRLymfyVlpMZGEkVu0Hp8S93HIOwC6qENcO0TEpPYNYe+K3BsiO6BVaQ/z5Uknu
eQnfFawuJqxGehBkpAVPlE84wTMQ53lQD04kdYg7uJ/qxxx9Q36tV+lCgCyaXcdLT4y+stRvIFJi
ZwkH55ae0miry3uZoWcJh2IaEpBtYL17qd8eJilqfO20bxxLPlFKV99tf3nEhxfR4+NZkOxC5KHJ
Kmd7ao/Qr6g/sWmS4R/DrAHQBm9Iafx9olToM5kQyXbAHgF0QhgrXsbKnGVCVZB4cHNyB9tAgOOY
ubIHs1DkGcI4n/MU8A8RkcJoayE5yvKhXaZMvHElIUeExxEdso8KMieRw7V9/+TfMdG0mAqCuBbA
BzbKTtJwO1o4oI/UkX4I7/uSlCG6ojQ+SHMgCDDsL0qyS+cEYPUzIAhHeH1qhhl0h4hN1bCRvz02
5R2WJ32pafWzoa3GuQAQLDkk9NoF/rsbVoDQDsU2PSY3+aGum5E5o3UJEVMfNBkxg5l/ZTMZ3JbV
LAUTWfiBu8Y5RDPg1q8xPZFDSEv4vmAOIrmjaJ48nHZDu4LN/53YtD1ezfeUrXVSf6qWiL5kXWNp
blGmYPaUmBvUXBnG2pSPE3iGIY52Qy5AK0wCdUb4mZo5ZbcqZJHA6etItmR9EUhYiJ+oqxVlQRWs
oEnBGdzq2FRGjf9Y6Bj6U+mQRYFj0WNqHKmFW9Oj5+R577D+rxlwLaRl3BwiPmBfWZaCPnKRanay
+K6nmqNAtMUUneA0SDBUr8kksrDczdg6NypV0dvakwgKzyVeRHiaKpOe2G8buTR3DfXpfenoGw3b
VJhtpUsiVKDAHqK4p6GK4TvyZYzmg6A51km4VCVavtxsfOVoQF56Udm9i8X9OkrN48ghQoVb741W
ydedEGN8xz39ol/gaFEF5ywpFGFmDUGbChhQ544viBv9zJLF+yyb7EnKQnELv/kW8m2AEelPOV6r
5Ao9sH+Z5gkgiVUpcyISsQfJjlm1LY81QXB7rOflfCPjjgSM8qRNx8WdyDUGiGiK3fdKTKzmjGKB
LK7Fswkc6HLj5BRSFMWkMLN82in+BvW63RgeDTLzLndGpoQCLJDb49esyy/4uZVX0nUwdEIt7qpr
/eWMWrcnMQKvc+pMU/xqYaMf04Fs4bK6iVFQCREuuGvz/Jycg6ky5V1RQPOocjVnRCKiCFccXBVo
cXx4BwvBTaFrYf69oXILksU9mA3rpK0O5WcOJJ8EN6nGDu1yb780AkloUUjuWabhrTsEnOxOT5JQ
B03Npuqsk1WsMo+bxCUZDZyTOGhQpuEHsyZqENktonsNLQ7k9g/mtHSsnl7t6vE01vdytSJq5i7s
X6NTTMXGjJq64pWgXuJYs6Gyvoxzh8I0o55a9OoCNIP6knPlUU7LT8o28kEgwiwtkhFgcaNjE06s
i9377RCY87aMYZrP0eEQypHRr79sHHiMdUonQkdhBsucdPSIy3183iVMYe4nfAUSJPWBsysWfLt2
6ErXCltkzutBt90X22LRRT49Lf26MpRq1je08TG22j/5fXlM0clSMj8ajglvw+6C1d94KZNfhAIC
1A7LRStcZtmsq04JFEdwNiiA6BIJuQBX30q9jyETsuCJqluPhQLFlxZ/Co1z6HUa0s8tvFPe5Qmt
Lu1yJ8/ykP7Z+mabJIwBb+GrXHvvAsn9JILniEbjVPjaV7+l+WfEPec0ZpbDiZ1EjBptmPhsII2L
zl1iyxedTLN4SzGaFiHAEtACPob9it2FrCq27BL5B7qTHgom7C952cMoEU9hsxamla+exIzuXwYR
q/HkIiqGoBZ8MPh1LUrovZhw/o3YQYloymIS5y18ymXYMxJ2GiCnTq67M1ynCHgqp89slkN9IX1X
8jpIoDF91eC+MfrCpenxXrcGKdhpuWjvvso49e0otEnAiXgrn6KAiDCSjElhiLdVMM2pTMaWMQ8b
h6GO4tE4TzpeVu3K4cONpdJuv5nA1u85wTHqyKd3kUGlwtcQWpvZ+mB3GPLQmMRHy6BwtJelTGNt
KdzIGnjdOLjo6A3m3keE7+9vEmB74mbwEcDHNP26H2v4dnP27x/6DpY5oSDChKgZMyPD2b04DmZi
CN9LoPLpfgz/1p/xWHD3fs+ZNo04apj/lFTfG3nPkSd+w8xMT022yrg9TeFiDKdW7h2vaV8m4dvh
YH1uQ29f8VZ45NnB/aFNJw5AuBXzgD+Ic4Patfdex4dIcqPV0EBhAWhqWOQsJWDVY3wlwKMg/uY1
Y4TjdsPBTi8tTDX4ZIN5hTQlHESuoYNOCJJiH0FfAKETf4jOgRO0Hqk2AvcTKSo6/LN2/mLQ34Lr
wAsDDmAmrwOpW0IP5r96JlMttPt0KY+gsTMwhnVJWKWkziosDAhCeEmekE17RrWSyzfB9FQhCZAJ
573a5vPTqKadIVBDOr4hQu2Deu7gAEQ939LOW+lBERHlYRs3GYgm7KJ3Wm+oqcxocjbnCSd8vKsp
jiavk1Y493M0lfcJw0UKIijCxOXMRGXZbxI/rSdMpYHHLUzqk2qaYY2m2fhPVoB9nrZ7E4QKwGWj
HU4vxVeItXGB2wAhIjsJ1IY56wU+hxuD87qkvQ08GV8g5ENbFnS9aKFBPGGPEayDTP0JnbWyZp48
YoaC6gYnzaGLZzj1+sTJ0mMj4F0MLjjikUKnoX9mmsi0qhExlHaqaBq0KybLdTAZ9uPQq7tt3zMg
oRAa8mJw2Ye3g5lgAjZGD+u/Xm5QYVViFT8FQJVH/uYLfb6JWnKOwpwpcL/hiFW0oVBLpumY+geu
O+ScrrZ7NkeXH2Wy3wqMgwxoTdrgroLhy4ZsGbqRCys/0l3t5b+OfYx5ivFFDCPOX7xUJi7prE1s
EKZIWrDhCQ1Yz36Eexn11FAzYOZglFOqr35iKVjkmcZK3pEcaSD//cgPd/AEXWbmyBBAc8g1ZIiD
NczwwDAvcEPhzM5WQi9pQQ+YQpiyT7dKaGsGXmBj0yZSTrGlLzGr0Kz+EzNopvSJQ44v7klD+aeg
IZmz69dHZShtKO7CGGXTDmdB6p4knOUMomumhvAC/eScrHqGO+STtC3JQ/RUdvqN2dfbi2mtYSuS
L2iy4z7BnVMcFZz4mnZOXc5HMwNYltHkayGvmDXxErUTBamk00U2+bRbActicX0XhqhpTh4cYXTR
vAV/qEjIcmekBg+6Z4GVkt29PCHfpToe/K64I6uyJUFukDS8K3jgk6LwnoxkO3nOl6PWeKO2jC7k
NFnK0xOeFsUa1jHsLKL7B/m/h/rb8W5j9oIZlUvx+xpN1G8cfSibX0/f+m7hrFucU6CFQICVm0YW
+3p5zMwgtcpbxVATiRftD0LUob6O84/AwOeIx2kpM+xQ2tnGSJ0aJwjcTCbhjdksoKJxPvLzlgR0
TooNbDrNYmZBXlZCVtCcV0NciUzWAXYhKsCQEIhKUS7AVE8qR9nuZU+sEXzT3Dps84wA1TO2VfU0
RpIXk6TNyQJFK51F65HpDM48pQ2Ow/avOiLBM8w1WUiaL2yxfeK4ZxB3dxTZE7oVT19+YuNgVYlT
7LGLMj6hS8Fnqb375oVX0l4cXeue50/Ehv04Re8TdRL7ikgMzsTYicBXustvweJxxGZHKBBPgRED
u0Gk2wGRGqQUvPw3oWPU6tEEO0HopEz0tto66ocMSCFaMU3l/tKO8nTBDOsPoV6zslHVY73uiOcw
8xjqUDFRtY3vJ6g4PUK8BcV31NpoLxPmW/GQ/MXktf7kha9tsZ0UB97NdigiqsYDogjhkA/KPFsy
rPLjxvRdS/Hk5bQcZiXv14Xm+pa78S6m4L5zqJixI+xH7ZXBpBEuNGma2hb/qun3iD1km/geZuIq
SqAxunSCh80hvwpObe6M9i/8relk1Gk2mvHWF8z/XY69Np3yZa1g+8B5aCdCaeYdwO+vsgA6+SVY
Q0QHsFnZbhwSmE5RfSJtlMzRp4y6nJxC/9UDsO0I5OTQVYFmET9+DaPdHmR2yOBmZoOl2h0VqU9L
OnvZI0tYMjCdKgd8j7IteBM3wfaRTtQbAacZ5CW4btH6GFR5HkMRyuLNCD1KaSkw9s4BJmqz+GSs
8cakx7xd/jjD4iXDDdxiMhxdH+bnovGlnxhc5sgbfiF3u+n2PMZBnuzcV6O7XX6EXIqTADUY5gLX
GdgM/eTtxMoGH+QJypSAUaJDOStM+02Msx9kYekcDdHgvhAumOuWya5XFiLEcJDQx6FU/RF2lcA2
Twtq6yv1o85/rwPm8yj8fQH4Cy9a5uoz3lUGOIsWhhEXRM99nw51lsicah+AWkBz+nrfZwbZ2RiI
Wg/c/UoP8uKzn4HhPDrMIybFZYy5A0K+deTeRA4WEbI4Oaf4pBfyljkSOejKdz/t8VgjI4zAra/X
84f43LB02JvpdaKXx/3ij4UyIX+5+tzCnMYbN/Pesp9T10VTvyXECUpYseyKBTE8kuy0NORneMW0
FVfCgVSSphT8IzBon9ULP5i2vJuhef9kBxxj6XfqVnK/rkBWP3kJiErl7dQfLt+cURQoN9TNp9lv
5dIOYI0howesMfsplvVDN3ahjSjwGUaKcZBpW35qbf3MJ5+C/YLagBUx8I7VrCgaqW0kvOPffi2t
WsMCDx8957TdsJZoy1RYOntwApB3IiQssGqRURo/Cw4h1t/Ayn5wiG8GRhlf1MSsiIf/gpmMUMGA
jz6jW4dAhl0gPK8PeAA6uayQSLayPCl8zDw/Ugvb3OA4Qj6WOUxmZE/WHXmWntX7nHic+jLG6k11
SMF8E8dAXh/W0RRNqzdHFCpcRKYYNLGNT7kLeKTFQx17IousHsxYIRh4gClETGzElyVcMMpDFsO9
xV8x2T+kWwortad65FjsTcItm5ikYvMNVhZFQKYc91ZXT6TrW9n20ycv1DWa49/NYEZtaIQmFJTm
+PrAjHlww4C8kjMTPj6MD1WdveuDwYlSaXtudYBBD4MWS8rmPtQZWFGQR1uF9HNwchC50YSqxyRU
56EtQnx2WlfEx9VbIU30C69dP65oO4EfbHb0t2zpZAk4jNYDEec2RygMwrU5NydYHF5hqKN75bav
ccQr5pidwKKjS0dlGqweLK03O/OaQ5WaqEMgp+Df9HSl5tqNptIbhAJLLeKJmSAT65Uf8WLE5Rdz
uWBRUxRSd5He98J+K5tRGZNLRukzevmcb2MsBLGd5cR/LXI4ctrYe2Hfyw8OI4+XNT9xmiBenLNH
g+mZmWdIS31JVY/HJo3LfUdd1tSbSLEDfRcWMUzIw6tag9f0dMnduhgMzlaPVHBGGuYbUzE6jmJy
YMEx60HxyIFY4Ju36ixHBMA6GTF11TOBu+WA/eBdR5QlvwyGw4OoaLiIzgPBlEqA4AehcW9YAxX0
n5NmSbrTN8cgw8N9UF+qP/Lx6b8DO7qmSx0C1N0EPWjcNzu0ScZy41AvALzECPxnEBiIZo1A9JkA
Q+wImfBCGwgtfG20yTSyW2q7zKYY67sDvCZfuhTakePnGVoKIbfFBOpEQyT2fY27BZ3QmKOG9AmY
NwoNk4S6a0iYVFDWupFktUcm0trqhR0Fd9zPEUW6OUJ2/OcjR0ZdypQM3ShkLs2qTmxbIuMXuLEI
syoPbaN2hD4/U1d3wWPow2yc0Mh37VnSBs810EhJx1JoGoIJlWv1W7gvhsF+4LAxWrsGHJlXmoLF
kyeT53ftbYLJe8D5octPFRKptsFjSoA9xyiFyGT0xSSr0Q+ZvpN3FPLGG4G7KQQnud4UtZc09jfk
pdUdds0wpW/rw5tUOmJO9CUDZc7c5qf5CSb4NMsEnBMRYRrnpp+KGFlqZ4yp02kwmT0OWXcEcE94
bmcUVPEXSBfNV4hivkTH79af1eOTioaelmeWzQrhyIRFfNDDX5WTFG0RhclwC0CWmO6FVkupg+mU
QEAA42jIy1FtSUttHmFi/sR1cilsUY7SGFOeNIHXb8jfYJVLEzZFfQQKjBrLgW7FsYZ1Itu0WvoY
Piv1No+uKqxktqXoUFJuAzUY9XCYjjByID2qmQDtYK2/zt9L+eEoZDusGhkTjgl9Y5l9pPR6lFi0
8sFWUOGvOABEcI3d543tK75CuLppX6OVMJ2xhWuHh7EaF3MuLni4EtRnOhO+4sbTx1YebeninvcT
nZNx7r1JfsBREYJUbnlYhGtIUX+EjVBthcRXGe5HRK/vqZaGZX27O8BSAS6CaAfeeLB+wOOBkNWw
K1ECAZMnldsi5d5n+pkCbwSTusNZn/SCYkUINHeVSvJBGthE7GZN62a2+g32Vcr42pXLhK2EmhJc
FTtU5lYsagBZgwLfoY1Hjome54rJN70sRSc95Uy3FaoD5Tpq5sAXJWbfJCUZXNhgIkuzUr95DKBp
c/FJ1bgAxuwfZDmZxelBlBQlh2wR6wbjKF+hZ34SpMzfYJC5bDfqdz2jgxVmMH6t27ta0BZ9vgrM
qRY9uTcWp4uKiNjve45l+jLKJDgHvPMFYH8D+xuqJbE3Vj+RNozLJTTgRFTLq7sOFkYewpmNSvZT
fWXM4W0/8a+mHyWMMbENvByYYzdTI6UZovKZ9B8q6DJWqfc5tWI1p4AhaZf/Zi13kBnCABWwM9Mh
P5krtfPCuMnyUpI8kelZnlWUbn6hwSo+DMNHgdJkg5L+7qQb+RACDWW359dDclKecssiWfCgFI55
hiMrithir4FoqQ4pyCAeGWxsDsOTvIqAS/pFyG6p31TOMep2lALRutfOBTTz77YYQiXTBW+jTqwx
TksBqC9uqyHLogF6nRrKnsMrtV/KpLj2ANsqtMBdQCQEcC3YYTKxSOHAUoZv5b1W3Yu52Xqce9lq
YEtAvbglWBEi+qdY0G96PO1J6VW+9cULi23D6kEJ9nDkYlQz2C3sNAAQNZx6HltGMq3DeVxv8FOB
ApLg6YfWBx9Vj1cBf5EJM2/tu0aeFYNdwIokz8JRvGRRo3VtFm/xG8cJzWcClbuZyogiciplR9EJ
xeRJN2ZTy5Io34R+7KAOimd9tdTYlJPe5ewxHlvxXMHpinPcnHj0Zhwl3uNHuG8e+bxMgNks5Oxf
CMhCWhS8pDA0hxoYIYP4CLBO/xzfIcPxXhFwKl+gEOWtD6bcjt1xs1abhRjfh3MKEr5KtivkS9bn
aBvLKGByBAE+F8/ZNYwVMZ9sZ5lhqZBr7FqdJ+RiWozFmKR+CA4SRi6A10wmZHFSLbQrIU7fMmDK
VxlZ0hd0w7a0la9utNYBajEkoYHkdXqdxHxhYMcQTarXXkcCmYTLJkJC7RUQTaHrX4bxaGXFu7uF
S4C2MNSPpvMYm+maoxEKwqzo7oVshOs4hm/DzMZSX2YRLeQfQp2y/StavYHxSJmHMXzkfmloP4Zy
et1pdNKMogfQDbgNMG8C2iY6NDPsm4j2FkzY6uisQAJgDK5tWA2hBCQGHaABn0KuSaH5bJZj3m5+
0aHvtozfnvK1puxT14CXcbxSmptaD1R4Z0TG85qbjxUEuthz+EnRWE7ZDqT4XONE0p/G7CoellmP
mDADRk9TXTMj0WFeUcPHJ22aTeG54mwyrNGe2eVd8oAMA6rH3dvYjsdT9lhtmkwrPFlTT9sHW2Iq
RHhMU0jJU+53cKWXjD+AEBnAH3QUeZb+SXw6QpZjyih8Bg+iVqd46+YWYDwgfrAcEJRP0ScnGvA9
wRJfd9oZPn1JMk0uozUBCqm8LJ4dFiwhADiyYHYOynvUcPfnyVA+NAqgUeK+8QYgGz2f1QZPtrPU
AzwkWrj+KD9A9xxOSoUYV4L1wgnjgNY0vH/+4//+v//+6v4r/MnW2aMPs/QfaU3aaJxW5b/+qRn/
/Ef+v//b//7XP3VdF2VFExXZ0CVZl0VD4Odf122chvxt8f+8uvtYfxtatWFC+pgjBMJiDalOdSJ7
s4pgySJnr1yZwDOPeQMko2LBpkBQMZPKCKuywXWZpPkx+qES93dqYRdqNDMkXEg2irIf5ec3zrIq
Jn2DOyW2WvgiDQx7aJFgTXj76ZWbYFyLQ2eyDuZjZJR49wTQe5+0SzPixU10UuoVI/nMq3EUI/Zs
nh8DD3l/bfxoGITgBNIcenXb8Xvv1Qn6CEcrg4nm/Pc3S9R+c7OkX25W+Xreg+RdbloaKLREuI6c
DXaXA34kWG7DvTc18nJ76k7zvUDCnaqTv78ESf+Pl6DpsiKJkqgKw/P8t+f1rvU0EpSQPIkb4SAF
9mmxI+tbgWnKZ4pho68xWAKXfqNMO0s7FlxPcNfX/SSq1htQCyICGTXyemDgEA2ZfInff3+F+vjv
r1D8dUWNS70YC30y4JVtwUlgveH9QgwGMwc3JcT4BH2tOPXaDlDrjeRC9w2nXPjMsjhxi48SOmk4
FajU42bTwczL1Wkwx8r1lRBnToYAFHu2YFB0sg+w8saM8HmCPYRzlDDYL6WFQ24AsE0BSMfW5ldQ
oXEZsccfzP3rbBotdPGQ4ODLETerHANFxQN6UWAq29yiQGLoef/UkwXTDVjgMKtggIyXoZXgaCg6
zRBQtISQizpcLFd/f/eUYQn96X1UVUOThbGoGaoqyuovS6w2hHHZFKN2r2+CjXBL50Bq4fKYmNfG
PtxNnYwIM9zCFfBjE0+VC0FFqHVd8dbZUFc9hlwWQwM3RHqKg71Tz5++OrnVv1mG4u8uU/7zMozi
exoajZrtSei6MX109j+tY2yi7fU3y0lWf70huiKLkqSPdWE81iRhWG7/tuCLsRQ+X10v7Y+WYV4W
R8GdLRaObLFctO3Y/+mYBk3MiT31dsZ505tIL27W7O+fivSXrztchCprhsgeKSlj5ZeLKIyyf9WV
tF+cFm9r5TjuffJV2OuzTQO08cCOf/OBwy/80zLQFUWWVW085gNFQf/lA4U8ax+SOhb3o9ksMwdy
jbMSzX1obsfW2kVQfraryc7bHH/zuf/hi2qCJuiCJAiqJIjin7+oEI+U4GE00v5uWqtitY9WW/dh
uvPlcsoICXHGTbc3v7m74l/OIF0xhi/KGSSpuqj/smMUo3endqH02FOAzvHcNb6yJaNNbzRJPWSH
MDwRUCBRhNYB5q7/Zi0rf9nV+XhNkDRVM8aKJMm/bKlap93lOuThEuRtt3CTDoVlJbF5snR34bDG
0BsREBGa/tbcumtkjMe5vZRM2/7C3sY9o5Zanu3pZHOUzf//x/Hvl6b88jhGPSEw43ss71nzJIeZ
PvrbH3du2suDF9me9btHIQ2/8Jd1xweORUM2ZF1grf/5+fev9tUnRiTvc2sG180n79t0XhPHfbsf
5OfZhentfrfo/nqs8gB0RRCNsSFqY238y4cK9fj+7NpRs0fSbu5JRbI+DRtpuFs7U+p3hBSB/bsd
TPoP+8qfPvSXHazMy0KIEkHa9+5poTmX2HT8yPLdwuPBLnGznU7onWe/qbeUYS3/eoN1VTYUgcqL
d2xYjP+2nT0asZeMOJH3x9MCXgHwqGa2RIdc3tbI9HnBO3Mt+S4Cz7nNnvYN1Gp6qL6vk8Nu9rvH
/cdZ/OerUSn7JF3UVHWsG9Ivm+uD7/96vElVote2XxN8KEk5oSx+/OYdE/9StvCdNYWP4AkLIi/5
n792p4SYfCdZv3/ZLGUfl1W2b9ud8616c7b5zWvzlxJkuMOaPNbkYRelvv3zpz1EpchrXez3s1Np
n5xFajl84paZ5Ezw3Y/z2esZv202ICrO33+0pv5lMxsKakUfdpNh9/61QDMeqprpj7uwxkGawYkv
r2DKYnd6bbfKQbjBzyxOwQ9M+ejQIfg1QRoGkAir5MKEnwG+FXUzxi/dPHPlZUeyssM4U/yqb5Jm
FcSxffYfgmamC1QVkIHniZ8bKzgMNTSb/1VXoXm7IURgslISrlUBFpnhZwUDVzVpdpXL69YNgrAd
g4E3DxuWrIjaGGgbhxGzGxQiwUXcMRYxCptRNaSV7MbUEyYL88gVqAYsEGT2Gb4DRy6UIW4KXnwB
TC8a895ZMHuAZ/tyIFDUC/r09hyswUrhITLjZ64fHqrPxqNew/VojQYYFrKImPFifMBZVLCvgeM8
JMwwfQ9xviZMxJjAUkq/+z9ScTqEbjjQmOq8P4LQxTeIJsnIQT3HDHcVX6t5th0Z5vOWzEFy4VlB
LbkjowA5jM3Rrr4F96ncDxOZE8UVg8uuwLRjIANoXwjU3sznzrGBzY4DIQl6F2RHgoEwdH/PQXOe
08SC97epUnj4TMDwMrBId9GhB7ywkQJfMEuKb/QA1baKLKBzQAfMLPlpn01klP0M6uIFlAYBj5jj
A7j6gKcdbsqNaI8HkAbxK/cM6sPgfUoT1LbmD2n0tOQKoTPo1JCW5YTqMOY2gRvw3vgfys5jyW0t
W6JfhAh4M4Uh6L2tCaMcQTgChCe/vhf0JldViqp43dG6aklXIOHOPntnruTOiQcFEmWLqFNbQ2ui
27ctygXzkg6zFbt5EBacfmTvcF86pvL3XfPGp7agGT3wTK3BRBBRidLiEp8KEMhEbbwidScdgm0N
a3B6xsxmjPHoAV28OzAnyKMWQCEWA4yiEJotsBcpHtNgitjtvbTAudQM3UDqi+4jmSqU0VvlQcla
DO/0+QyQUjCrjd3Tl/k6CLcwgQk2jnHYSBW6lIreLu56+P0TUGYAeAkDLlCLkl/I2Le1c27UIb0j
CS+4wfC0B6Elzz7n5hYODNQiKBJzL5UnFdbVztH5dbL1BPKHeuxfc3b5eRjPw7FyeIDJnSj4sVac
4NyYXY9C6hQfOuPRynu8lk/QKMgl3MbVJPyxxM4MCXUqJd9ESEEcDSUwE1lym2pHAmNMWO88vb9y
yQs2PgdrB9EqYo4EJIZHihIesH/qnjecW/zIGoTlcgiVoBO8K+NnWo54JrmOyeYJGeqBtJLAJA/S
ihz4+MKtR78dTkja4qo+aeAKdowMBIQWOpUjrD1gHiKa9G3z9pR6dGsAdwjRwYlcwfPWeulStD+2
/t6II+Wip058gr4s+JqnIETBBQCSjoFObosLmfTUbU6yzEuEKjOAcMVlc2V+5EaiwwIqtmJuZ4MR
qJgxwyTVuQ42qfSQk0N0YC83r3ipViZMTECpjAnRo19BuTAZIZLaIanoKs0a/uyS2LucLuxMfUO5
megO7dwrkLlJTlr45LaqPmnyaRs6X0hUGAnxuskmwYIBU7ELBbcXTZzo29CRAUONMsYivLE6GlP4
h/eZPBM+qhkxY4vniX+RwSX5ZrRbySdmRKHDguTbAYHFetgPIPtpBy48/m4o+OgfKybLmuArNNCZ
0LQeIzb6yi2PELOaVbtpP6TPasUmlPfyG7/JIKyfwWPWelOWGVZS+/4mvpmHBgLvBJ9DM0vQvTsS
FmI4P43HGxnRK2Yc/tbe6iEg2emTnTU00R+YuJXXG8oWts+wsmqWBjfqmBk4nLEeFacPiC+ft8ij
0OIjwnkHqi+hjjEveKmUF2XGE0TKgcg0bWu+U0Ib+xCJ8bbbc6+BxHmCylk2e3PIXBA/eSbZGJCQ
JN12AgxAIE2MSrDVHESmBRlQeJYIbmZu+JyhBeeSrKnhFUqYrfXLBpo5+cJQm9A2MXHvwFmYQsPR
dot3Rt7SBwsRJ/76KciQ3mzcc7KfRNPQcNPL84MVETZ1TBqnnb7Tv4nGwpae1NXP/WSMHXyGv3ur
IwDBTV2O2Kz3QKfONfhNy1G5fztXnkaFI9Ho5Bosc9g8TG42ORIALovHaYFugjke15Xmcy4RHuQv
8gSTM8fl7HdzxHNn0w6O0o4vjULONeiP3m1+DNSRoADrwbPPCUdbi+1gKg8e04gkKTvZ5bufywjl
W73UVxHUZLJlyarCT/6uYMpMkjLRaqMVLZ2VCio78FGc0SM8Msi8aZ5gu7dBuDqf4p28lFblCfqV
uGyXyou+0DedzzMhTosx4INLO9UX8vFKY5mmwB950M+f9dv2SVJllRJSszBKWmyT//6oVO+yfL8Z
wRyJVhrOZkCKq9SnE/rzYf5sPf+qVb8c58spMYJzmpc1x+Epj7CrdLzWw6efdlCdZqo5ShU3JO60
Fk4/H1g2+63A1yPTjDE1VdMp2bUv37DpnqYZ5XG7CSknEmwaNnVYThVyQfKsx8O6HCA/Q0tyWyKj
RhvDLJuuCCN+9LYAUFmitsaWW95sXAoW6iP9km8RTuTTCp/ZkZGhr/vFVCer28VkR2FA9YPgkkX5
oizjg/lC/YL+BCluinwBSE8yMFlM2Z2tkaSsRKoCSo9qUe+pcqTEwQ2wv+/BA3xETH8+EYcu5Vcq
GJpHKDWOIkYd+rpwtQBI9do50En+k9lpCxWD7Ahiv3uNJaIr5DsWjje60ghiWKUvSI7N7A/mD9gz
Ly6s18wBGo/2XA2G8VJcQlBi2qTAGofUGAXEtrnkr2Q1+MQrEauAbNqNcJdPlAkfWZkIa15QJG4A
vaX1D4E4HjSgEChXOc0XdQONncfXoI7rE0yANbI48nLL2TZJLnIN1JT1UXkpWIKgQy1KHIKAxHHq
kTQgQwVrXeiJ+ev5SM848EgJ4TD8LYaBeM5jPQJ0bnIwGOIs8qwP1h82BdP6Dag+EIYcy9KYkxLj
4d0xN4e0Buh7M6axs7f0TV4nu/ububOYueB8pVl3wIdNXBxKWdTKi3rZKzTQQL8jdePlCu6h+TRO
zB2uq3rz/KyQ0IGW2KSnYlV1OEht+QBCjcERLxzeLUBjsDHKR/m9eBX5KMj0L7zp8wuwnUtySA7X
9flgYvW2xQPrh3jA+c91YMjJySKarO2lJs27OiNotz6c3yAKKK9Me4IPmOqs0rwXeON2FD4weFnY
g99aGN86Cjy2piYaJv9QTO3rhte6wx57Pjs6WcM9ijJ7AHzDGcHC86e+Fy/HO2fo/vzAft/VSrSu
TDZfkqUZkvGnpfifPXZsPbS7IVrxPEvGN8u3qlEXPtBSzqTHi6JBeMqAJ/6y5/zTmP37JaHJ7Dkl
XZFpoLHJ/fs12OrR3dJzIZiXiFTPBFSvzccOka6hbhpeVGc4Buw28qgZFGJzSvVuXXQPJioNXgur
X/lEggA09JUCpGxeFeGD9CbU93ENs2z2zGVGbcFEZx5tCtnG0OpFFQ8ThCtdxGaidbLbS8mSlprs
p0olhfqmDQs1nNwaNifWVhczsIIvlI8StFccAo+RKC6DO09PfWhBR6jy6OfL8GeN+nZGLFFRFZGe
jiZ+eW0mepoJlmbGc4PdT2HT2ht3dPofs0fPvL2z4YGrd8onxkxahaAxz4tsasw0T1qT5uTia/aE
vQoFqqHVCXh4TyKjBxLN/SBhxkOtN67HwlD0H+OWf9LTn1un26p/cD7it5+/yvfVmGtrKYZhiZoo
QrT++9oS3W1mepun2/JSzyFs8RLDuvPetL88LMr3h0WjKSTqzHUsw9C1L23fq/GU0vBe4UIixUb5
yK4Q41Hc9Z7UkxpA95mV0dIq/OY5Nc2pGc7qbiRQftxeJM0Xw3khn2T9Q0l72H0VrMT8RIpdKbwy
T0h5RUgdYE/zlztf+tarpjP+3w/9ZWGur+dQqiszAEvsiflt88j8WM0JvdQdeEEt6EviAkVEVmrn
3LBtN0+ZCADv50ukfx9J/PkYhibLlqqpivrldruWkVCoRpjMe3nlFAen6CEC0Vgo0edjDrGW189k
h/CehkYIfQbz7oBNvLqL1wZjpMtjfz12hDmH62yfvqqrbkFCW9bSMGHMS2tB+cjByxyxKbmF39+C
bG/HycJcmliwHvvoIx3LDqrsST2vdy1KjWR+Df2ynt6hopBima1JporHN0zpL2wSEWYqlPUf+Bfx
I4RIdxC9yb5ORNUxZWbuP6+MrxxkolcVK8nwikhV2QpENJvDHG91h7MdW5ZTPwluwqU3DYNVEU8J
4u2AvND+KAeivCru+Bt9VvrGgGM7QAzNX6h8nLHgYUSziWtlwReH14JIkQkma7ydNH7AYBz6LclJ
IIILFoNbjxJPnWQLdUJUtgN0BW+2uRYGeOAYgDwmQGgDe1iO2YKM8+nDVxZU9zQkkAku0j2IwNHD
E3sPhvWu7mleJB/psNoYE9ACi4TZH9cB2ZFrDCiCfG2gLmFCERHlojh/ZV0Otup7S2ngks+2ij3J
rmhMY9pyHk43QAvum+NmtEBI7NEB8CqmJeDbkdLBrD+SXLjG/+KiHzPscFjOw4mG3MyuDhFTpHpO
NoFnDHsebbSQhuEknmjD5/Q5Kmf1rFhcF8AAx/kpxRA3LD9vG0bivLYE9F/z21BdNI7gWQ4pi/Sp
PGpSG2zoknhe+qgBcwM2yLZuo5Li/8OMcKUxVYk4YuNsBZg6bOLvuAtBCyyysTEh1nF4GwhO6SK3
2vZb5BlYuuCD/R5QFgbf3a2nLDXwh+m5PVms3TuyLoC7Wr8Rt9DQAQN0cYn45yWJ5hNjfp+dfZ2D
0DhzO+d9+aZNQi/0zqNkA46ez72lOFo8J+mMDGqsGw6tqDMaTcRCdAn6ntC02JuLZC7t9eP5/Tnm
6zJ9ionXVFYQk+UN6002zlYGAeLsqMnX3QCYVWj1vVVvxH1NVJJ3oF16GO925Y6BdTCMMcagNpiF
A5YdvL3dFAm1nzq3ATycebdtRtGWlGyo0Whax8/BbaQ6T3eyX4hsYO27RxjVPPR0lgiTtLwe8Cu6
WKJGmY8gdCiQ4NP5EGaZDJanCkTggZAICI0hHTyiUQrBA1z3vPVYoGvzSuOpefTFX/lurdXMId2x
/axPmEsG8lLctO/JRVmLS3BDHuPUgbRSVngULnRDKEfNZT4kwQ82Bx8j2d+G8eeDkfyruWmP0vwG
3NSWHi4g2oqXEFPozlVeI9jTFJEG2PTJvRwKJJOng0ZadfRZ8eUIfRDTLlU/5JAQFcMnDlYNvLL0
AugP+FbZWrzTcgNpK7vWCMwYRYUO640GjAa1pfJ03Q/1RZLspWgPdBCYsaRixKdJcOUxMxqYaqnU
y4eeAXqiwU2fG0/iaad3faQ/p3K7VB978EcELbFJoiu8TxUgDTbFKXBUeVADHjreKTHZ94LfOZVL
uhX3ZUO1wtaZxE3pOs5xk7ReevfuYLSQb6d2C1eVbChb+m1z9n1vpimSSsGnWZQYhvhlxWzrtlXC
RmfxkcY38rVjq/YEdIk6yV6qPLtjUCteDDClVEPseTQs6OZ5lKk8c88eAyO12yJENetYnyl2h4xk
jZ8XJlah7yMBPqMu8zGNfiCgf/mMVtwZ5yK6p9sHt9t9eWPJUVe5eIi0z0CdFArr0Y1+BnacZ9GS
h4fy6ErrKfooblst3km13+L8RO0cmrktNQeppwxDR6Tev/f60ye3APsyxIV1OgmyfR+PfsVOPQqD
UyvtuttaruaCQMG5ipu5KcweuRs3hFg7zQ48kJZNTXGdth+5tc54++cg8mqAJKNRIS0baLnasUrW
V/JRMJHo5OuwmWuT0dUadyk88HGmbTt5LRev4XPcUGW06kRTP6/Ba6LSjlQ+H+nHLdylj5eGx6Ek
kE1s1mqw1erx7TkJEbujq0azUPqIWBgQkPtCTlSi7iRy18g4G8TaIU74+eRpDSwNH904vpGM3tO5
uaiZXb92BFiP+PuKcsSyB5EEXTmZUg2Wfvr6cNmHeOoYqyhHdRVj31EA0Fbr7JK9PrEvY0R+7RX/
aI0rc1QIM3OVhk4AeduJaYKPCau/4S+3fAW7JJLpabIVL4x0mIHcAl9dCeR6zKVuwxhBfMKJI8UG
TjdQO8FcxDX3Ppru7CRc1+yqTZZ/5czesBuUwYyOiek99FXDAOY+vLJoq74W7ERxhXhc7tYpRULE
PBRbuHUpD3U1B8emAB6w3K71G0Ivw9GzJR58TWM0wl7DCY+zDxqlYY5Yfi2Ys44eopZxQRlY9OL9
FlepeZKQVW5wiPDVsD9QMLQ0mi1EkSucWAJoEyGcx5XMQIEtYbhg0FQzBuB1T2BB6BQy2WRrEYN1
t8HopRVjLC6hiccPigLJx/5d6rk0GBb4UYPgqK26d9rkVDScMHrnrTmHVnLn8lhEuS0hjylsdBfM
qjgTjXzQ5V72lmBUgP4FVN90VJ3O+zZqNkp1ullrgFQAFfjFNjoE2bwWpoS/F7BbInOvF5Nr5yuV
8+RAaFeh0pX0I+3w6SiDvIN9filGmLn4Jb4RvTWOUDCHey7ohtwv3Cadhf7ef4rkprCXjllar/lW
ej+rx9xgs4YVObFZVmdK/5QFa6MbSPJn2b08bhPjPJaAXcMHZkhCx0cIXo3opbmvgvItYfOlrjAm
0IZupskxnAvhtJheaWZMtQWN1YL7IxyCPcMCnDnPTz1m12Os6mnxkuX8IlvHbRiNiTrnRQ6GMDm7
Jj3ZcaMuzrQp0h1Rzmn/CpwKwoQN58PizSJ8EuN8zwmju4M3eNP0WYxTHSKEuuSvqFkD8HjADayX
GiPot1IesJRXyD6z0QPLDZ6dGztSxsLYhvC+vUpbJies721NgIXJ/lEGlnNzY95RLlm6ZJclb6q1
T18iJmKfNZ186qRmxcepWCubIZUxjzUDnVAfkkjK0Mu4Lq7JDGVX000prJjQZNlroQ4tha5QRbnF
zCRN7RrCC3XTgF4aau9xsZAI61GosPJxHPtmx4BQW6hwmfVZgL/cU4VPyQTEgNeNP6W3Q1WZqMWO
H9OXTnlrcujfU20IBiVwBHPMroo/Y3Qka9LZ0vymdER8Uk/prSW5V+LXI/H9vro283v+2htZnJKm
STNIz3ux3Z5vNNqf60be1dWC50d50oOGl48zBWzT/IqzUCsvST8OUtJhd9sDnq+Ktxb+89ljL64I
U6Fci6PwATcHP5Ry26NgYxZouveWQepABpNHy8vYP3n2odLSy+M3Fy2DGIFLSRVDVyhB2c9LpB6R
wJp40HTJls0PdMArHMyiQ6Ot6N4kJlNZc4itdbjNX9rReUDD7vBcWySsktrUy+5IrbHcczjJi42O
AlegaY75UYPtO5WxDjG7vNNmJ0wi9BVpp1uX7gzg9j2KVmdaXe2RoK1pCrl73q1psjXiuDZGCiHE
5biPWiiGncBaFryKgQtiv7Zm13l4qvZP0oQGyVJSPYBn8zMwFAcpH1Cuhw7S0JVWLbXqwwPszUQN
4TlxEaUxCmRiH1T8O9L4Kq8yFtGQlxruQP5At1Fat52mwrhV35/BLNo/x8qKfqBUvgnROC54d7HO
0oYgd2AQj6gQy3AnUFPmMz5ycN3VKLEpePlI+GZBGlZOchuSPZHzafDi8FZpx0Rc3tsJpG/q8aqY
aOejwHEa0hNW6i59aQ7yUijmhnNtWGGXgKzj9PWGaFiXD1eCYc6T7LZTFLT4K35uBQv1g7ja+/0l
AnaOkzn1MAYSvPnIV0/d7aqLiYNVdihw02DMaE54YYLaJzELkysx9BiGCGtEWNLONHNw5V4WPfq7
G/k8kz8YIou9HNIqmQVTtqm46JtZDt+lxR0N+Hb/AAUYxSmAOSpt8SgwLjK4izvttXt+mvHyeT6V
rcfYO9WXPMrMs5/kFmdTWhNSBkgrmN4kwPDXMXJ73hq16Sl3nzDxpzLUbsMrXagGrbYMYrVVl4m5
xRAoV7NQGlQicyppQKRDFn6g9ORFlZBITzKc2kcTzO66c8ZGTbBqUPU7EOWDd9gDElO11PqOK+A0
AsM0JNXwLFfPjoL4ZBKL3o6uZ1cBqunfnrgobdInrpiiKjdn9FdRBw9M+ibmPLkBX4OI1gtNYx4z
cay85Ay+RXTwmFDblz5hAQ9Lw5UQfOa4MRr+fHYlgOJe+7XiEX5O10UHatr1SX/WJwM6OsuMeU2S
q/EqhUN+pVW8JwXMEQQ8xQ11TgeplewKQkNp78BJnMb3MZS8eAHeSRs8F4w+LzIv+oKBKcoAu4BA
i0wuo7nhJKtmldIPQnDdv2aVG1GFZvxCNobFUeknAhZR90BP5QbDzaiAEsD4BG/BoB/KIrkvB/Ca
OnZHVv8rFPLI+o+4TMgw4f4V8BSQOxEz6+6nlco2BCxwyKG757ZMoiYtdq+aQr3k5TO8w1hjf78E
vs80ZBS8K/Tcjf6zsNtocPgrvQoiWogjCdcPdQHYXVp/6jHs2FwKZCxKMzCCSTuKmYV0Xl+Ykq2O
YKUkLmGgvxTvWMfAanaQJfQRyQLB/YARvHhHst6dF01P8eZn8bQFISxBG1nIsw4WC0QT0Pc0VjtC
WqluY8ocO+TRc+JDfaArXwJtdLSdBNtxcl3zRlDG8pbXCijfO+lmqGaO3CUqo4YhTXKaudQ7hC+8
VAfp6hsNhjm71AbYj5nXYJMuiY0EN8Ab96MQXOB70aI4SWu2dzzH5CgaBBLUED9HD2lkTMgmYA8f
kSVO2AiG3XgY8jKmrYvoghcOL4iAtBp5aNzmagtYBIfTus5wQCYc4LW+ztNye9emQjIUqUODidlN
rvKsDZYC7HsNIAHIXY9bIRYPD3HObQgS97lXj6eqHFTBwGj+YFVVJkoe7pV21JjcO3a9EU7Zm7TJ
pzKgoOd5kK4fFwxtJ1WaZ/lIOqPQ97PwjS2EzkFuL6Y6bXrk/NQCocbznYJJcDV5Jj4x71CBqqsg
XkuWA6I8FgcSvGPGuQ0EvYEmM+XqE4Ouq4qqjn9dngXl7FHOjHKgoJ2JmjemL/H5Lb8yxYSOZTDr
zmGS8gZlm1SlByE53B8bPjaOG4IV4I7X2uhMH0Wid7rN0SuUpQ9A/36Ccyc7yFy4v1NQph/6e3V1
vHrLrgUBQUSeD/Ebt1lbbiydCIStFlzuun+1KCa2ZTBVrGlhLKE9GwyUqIIYmQAhJNRJ8Z/FvtMG
mjSyyHXZcJ8wZtYnAIQL3YEMw5MPx54Om9eNddkr36J9mQ2YMaGAQExwBwp+3jy46gYGFh4TAWTF
tCWLHqq7PZ1OT9M5Glx0ieP52JkP0SY6Q/6zclfDSeRAyLYn/Q8URhgJUc3YlCOjh4MlwZ5MNJu3
lQ2owa3tycdkuBquLhfzjZGRvYOrPQYX0LpJMRBpZ91dHziz4/O/yjvcbM8ZO+MNh9q09tByP3Ae
Cck6t2aCsegiGgXoidqZGUyfsFmhG46FvvgibcvMjpG6TR6vKnq1T4KwUvGQn48qd8Mz5J16E7yE
yVOYmpSSvL7mt5pLhzhKKl/T24LLAzysgoLAhKOkCnANgjkeB0Fb67hdJMzRoLiCFFHa42RlviUN
JRbw0q2196YZZSwJKubNs3Z8NDsxmgXXlblXSvd6P6XB6ty8tiihojTAQoD3sFxp1TjtVjrraZyS
/QTXTwONKEYkwNWtF/YSB3p9fLwbr+ECUZSQAWtX5mG1TrgPbvxKS5ipdElEyRVC01ZAGMn9zI++
z80iK5GCUuW9IciSHdT7sH0Rw212Q5WDm1C8s+81pnpPLTHIk4cn9nFDGad2NztDq5DwLz+Yocj8
+TpeSfF7SD9GkZCLETsgRMsq3svK7tZPxLmsdPA085iaKywe3MVl8QbePLmdWg2nfUCPjrCR9r1R
D1H8Xhe+oS/ZNGkRQJetHFG+DutkXiYjKSOnesWGUsRoTsNBjlYN/rznUQM1qcEyodb5ALUkkFd4
i5Z0srA9mzciSg5RfcrCk9p7B8+nq7bJ46X5GEbtKiugXdK7CD6N4BPVodVMGukSPNYxV+znzsu/
2i6qJFu6YSI4Zdzw99SmUYriqZUyeGaaxQEJnvb9nbyKAky1rZa/HEz51xREpQOlo9oXFfOrkSp/
1vfaDJhz4lNWnF7cqzqzxX1VOmvutC0heJljE9TpeSd2ZZE9t8bkYOGnxA/+m6D+X00xVZdEQ1It
LF1fJRlJWabPuLwmG7gipp+856J9JfCMOTZyRdB32kf7yxDoHxMy5b9H/HKuz5aYamcrSDbIgABY
pLuQm3bO8PrXGZn0XW+i9ZJezBgqIplvCmqAIWkaRE8JTbz7ojqLzMcA4jvm8Hc7hPSPE6mZ2KyY
W3MDGcqXwZ9hNve8Ome04VgKmcQ5pstaQLN6Pt0U/s+3q/KPg5marqjIsBVLQ7n89/3aNrWUaTpO
3kZkvxac1Q+l4h1wvWbT4p64lowHQSIAylB3sxtOiDPBrZbJtBe2FAN8oX76LbXVFZiWag6C/I7t
iuZ4G7r3rsOQqM+edTWV7gQpoJY4R+fJTX9sVWXf6ZgiyXJvEQf8/J3+Idrh3P3nO31pfYa6cVaE
XM4WdF9kedAR0thC3HCCE/03RFbXwc8HlL/p6/uLZfHEy3/GtdaXAyoPmStWJg8ew9lsdnUGW3v9
7k895zWyhyx/vxzuX9eMoT/3B489U8cv1+wu61pmCDlK8/1kUdpbUo8+1+hDhlOfNTp0Vytp+dsx
vz0AvbrdFFEjKZYkKtoXu4ygdbryqLEQEDDHPOSI5miweButQ38Z+AeJL5tuJceR7eHwY6/vfv7G
3x8JZFCy2j8QHFlGZP/3XXoTnmKbhgYQoy08CDxYxYR2sPtwAQvb5cTY/nK8b+/V/lDIy3Sm4jIH
/aKrELXKMq4iFoU+qYINJ6OsZkLXx7P818onvu+3W1bmC/wlW/hywP73/6seKdtSx6CXcXrzUTN6
YztISSQDrAMR8MszL/dD6Z8O9uX+ScRGDAQj5f6ZGPYMh89229kjG3GmM/Wmc5aHywSL8y/fUf7t
pH55SmQzesrauT/sLOOwN5fpgTMimdrDyDTeXO3harXa/3Ilv63HX07slwF9Z2qRUQl4QCYuDr71
iEBQw8Nssxm6yq8PyT+vIneoIiPZw8z25RuKgVWbMEEf+GxegMRtGcauuYxYp15fh477cf3lSmr/
kkFgbpF0jof4SPs25QkeyTlq23hbezp9oTXiAN1L5w2BnaPUy2Bu2iUT5Wb7mJUziEUicTPjMuhb
KOkTYJ9jvt4+4DchOCVUi4HtEtEnYkIDhEN5lP64K24jIivKS3vBfMH+h/a+sg6RidfU0RADQdV1
Cwb6wWsDwpo1Qxo9P1qy9KaFq2zAiqJHikUCgfpluR4ao8w7O+Y6XRBkbCvvgLBhHKBEwBMFQX1v
bMQxHx9gFK+YjtnKul6npJoBRXB1cPEbGp30QaXcCz7NZenfZ4JXjdWR4aAv8+gw2+lWZSCd+UDD
vLvL/gbJ0awc0IXz5VGJVJGuWDQUP9TlbXDd9BnwOpwiQu9B66M/wLgyTnco2Ok306yO8brWPoYS
v6PhEHrXQS8O6pw/IecBrJkNx97VDJiWwjz09cpRfKKu8j0fhBjg/g+HI20mODQinkOAUUD9nHgs
79DlO6Yt7XppQ0eCIF1K0n4dDPdsRzxrNsaW8Ea2kQ3G5qhdjMRO1s0eO4OMrNnRh50fecluBxkK
f8TFWAGzIOb6WLEHQfE9YcUlPs9hEDEky3qQ4fLZGTOajUbiXQ/noW7vUFU7IMQZd4xo21aX5FXx
jRl7oAHQ1RGxrA5wPYbq9CZq1IpHxZeccQBrTLZNPuv1QFuPLIISU8oE1sW0XoquOLju41G8bfbk
EPk6KEXbGtcL8Cts5GLGx4JPn7TZJ147obvk3/ELF/bl7hEn9GmNlOUuG+EwcuTZql60Hw/OSOrj
4xG887A+EtXmIV8fMbt/p5EK/hACg/Ex3C01TACDU4uKZKO/qwORCwdy5zFMZuNkXvREavK07kP2
o86J+RXfjGQdEMrJqpuJU8F/uJXPDJnTz/bA0d3TmZZSi7JEsTe0YMbJiu2VPNGHsIqGxB3zr2sf
Vc0/Xg1OC3M3gFbFoAHmCYTCIR5pmPtXL/LPry3GKdrldD6HAJ3cdtROD+AqnZrPT8YenypxxoRf
kmZBxIjXDZgQVf2lIaDvgjUBsQszZP56aK1OhPeKqAGy4lbnGSGnoqNthWl4kBaRczGHgM55rujZ
AyE71jYprwPLLb18dF+r48dY2BRTHijvvKNkfqz0l/3Vy5bW5XzUnDsK7h4K+ut7/x/6MksWMdlS
HFG16P0r+j9rm2pF5jOpqI6O7gK9zHa0/sTdS3G06YvnyPn5ja/+oxiz8C8rum5Rs1CR/X24WNaU
WA2tdM4ckEGtTpkA32GVg6SERlA67Y7eGdMEEH+ySX6IDY47EtgqD6JsSOua+UdyaY9syjMaehDu
mObqTA4gu3mKPAApVsU9J5z4F1giYkPuqEvYCJlNP3+Rf1WVfAMJgzL/RVr2ZZl+aF3UNn1VOZu5
C91ZjNYjXNjzyhk+WCp/KfC++6ERkf5faWdixFa/llh1fm0tVRfVNSbkIeyp9lU6qp/tZ/WWvwEV
g+8OORV6LZsRbGKiDelX+OUbS+K3ygThrCnJOCg12eCO+bJap/coN6UmO8+ECU+RR9umGaEjYvK5
erqPV1rJ6OCutnIoW3ITYcSh72kODKMsc1D1QfAuedHxZ0pYFqBRzGE2TQcw6AzR2dMUk0rynriT
kGMs6d5/GuAsFzADabvx2t2F17EGPmdG/DMCl3ZKXFJlYO7xmMdABmc6RS91oWNZWUgzNMyPaUkI
XDLOUAcpu2s/pbWF1hGW1x09WtfKmcY56aSP5OUnOG5wthhbYZuFA5MRCpkAO2P5ZM5xgsr66A8R
6UsUJLBfMa0sf+1N/GNjZLDRkyVdpWWgqcaXIv5enzNROqviJH0wTdIID9Vn6nXCaBGReEb7KTRm
5d0v///3FrYSSdcwqFIcUVh/eSSDVAhK6XbbFoPaU8cLML8OYn/XdJce65uHMsl+Ffzil4rzH5ps
w5ANQinRHeNsMb5U1UUYXzOlzvqQAIoDIP/ljS76rA0nEiVErWRurXOng/X55dH93pn4+8BfHt1z
a2iJKaYYJcd4CgmGSLbpXDmaK2TQo7N7n6U7sECrBzqvkO5ngJ/qMao/rCVxDvP0l9NvfNu7SQjh
NcMwJU6DLn99AcvpM8OGXYnTEp+UrIHsBPNfFgSwWTINazbyKb1mZGzCS2Tt+p+F2VhvXu7SqqTm
a/J0qBpwNZ+sOu0uDaByXl9zlRhr9APt2Zhk5BXRpVQYAjbA2QsmVbszMYxF8piqYwURURWBNkQ7
HiG4KYGuBy9mTVsuHiqYQADPDIs4HlV5D34PiCw34dLdD/RToSky9I00CtDz0zdTpIWAgQoFimSK
nBzM51OjF9xOE+y1Eu1jwzyoEBmvfN5bY8JO1043IpPrBmuf4nOfT68SgsEzw4Ic24UWEcudgqh5
/ObgUb6vQ5aB/9xQFZPenPF1l16WUt40mhItZPGUmseixpKGGLWCiRYZrxbhTwYWTrPjVYq3uTOp
U8m/6xh3PVJyhTVU2HUw0DNa1aAoCtBk5J2ZEQC8mMKJFm35nsSTp7kg4IGQv1Kd/XwT/2NvYSEb
Uyzk8iyj7Ib/fmrlQo2S8zO9gVsRkUICFx+ao9AndoWSLtlFvr7++Yjfd4jSf4+ofLWx60ppqOE5
yeY6U5n8PkrYGhgP7Az65wMEVm6kE7k20RlRd5XXkWSeYH/2juKzCnUPIRAI+QfTX0CFko4URIpB
wcckD6C8kx+d9/PH/VNJ/LWP/vvj/nn9/KewibKzYJ2lItnyMVEtskwZlk1hhecJl1SFaLZ20nXo
aXMsPNNulbw1b+GnvJQ/JLi3S+xCT9I+7NubMkf4mm0LfZMu2gPWKzZkBtaNX96H8vdK7K/z+2d9
+O8H1usklNIy2eZHKOPb60d96VCnPTxKngGR0ziR2EJkvbkXvJWnD6NP5ePnkyb3rZqfTtqXd3LQ
SmZTlQJ4yPOLbJJrx/Otn/G4VoMsGKhhPljIMab7nXGbSQhaiij1W8j4CdnfcgJhjs1Aeh7d9GWQ
irMYb3r2Blqt6FokC7/Vrtq/zxjPMIAYXdL/vFr/c8aU/PZU5PtVWDGT3fawAgTe9Spq5udgFK/C
zBHmt+5daT/U+wvjpooy5LEmF151g8dg3I4Q25EYy8zoKANym9UNxmNpFLga6jpynDO3Wv2Ps/Na
chbJtvATEYEX3OJB3pTTjaKsDBJyCISe/nypjnO6hBTFmZl/Ljq6ZzqVSea2a60tZoA+Q1ttl0tA
Rs4MvOGbRoiudTUGJe4BncR/f4IHoZ64Bv9uqhaQy+tWlaUnQj1rCjPw3Fl3jj9oN7cYc4nmnrNA
BGHtnlQyx3Ttbj7NtimICH//CP2uMHN9PP/3I+r6O0sT8SV7I82Gp0QFreNs/GJcANsbova5Pzp9
icE/4WUT6PASn4PN04xW9yjfYhMAzwA+uqgR9ihzpW/duZLXwb/swzXKU4w283tmAKQIsba8XaG4
ladtmpvMEpAYcYOgxahsjHEemHubmErD1BuI2uk1a6nvNqkmbwTnxfmw4jTsoHPfipsu5H3tThwb
vhypERXZmnqXxc6O1bZg4slkEasJQ+pcmE59FJ5LWAiZtwp2EdJjSCKk8eJdS+xQ9igFhWy8oeat
PHzHpoKIi9BWQS3q1jtYyqpV7Ct+CHUjuk7noyuNmM7lvPE8+zJV6HWIiE6TTxKBU916tCyLUigO
VTftWmB1XpTyTirh44LJ2K2elFnXZNj0bp9oFhoDb9sDcpzuWmPssXds6pVcz/ZucZumDFdTUfSr
ptMvY2Be0gwSFbLRBpD54khjS/5uySsh6qGk5AyoEM4GXMl0tnmBlQilliGW3bW5anA812L7Xz+k
dvbVXskLI19DDdswWQjCEVrNcHTphn4gQp6eXYvBxhSq0u5FdqX82dx7Cn152AJyeGBGrB4I2ips
iAOoiPBoheKmbIJddyPGVR9wnPD1aeDjGA6BBuGDughM9JWnwFjfBjvwlYD5GSkjI84oGsfsvsE8
3D0n1TZMSNwWWYpiIg91e73MqpKVhaGkPf0IRnCXzj+z4zk4G7NxazZ70U/fq3If2KhoqGJwc7kJ
1yl06Jm9D5YGY4ilL327DtenGVHtGWgJ8+cXJtM/5gyzsim87GcdabpvnTordft8oVXODEA50c80
2wCa70+MogGxoaH2ubMkkDvpDAHN9XiVyt5miZCniCFXSPf+vev7fi67pguHzqJOuK7VH9VCX2s7
Y32e03eYDQGA9bU29KAhCUx33y0Q2sMpDJVwFjAOuXNOtvHFz7u77rI/Hx/bs5450lG/VnunZBv9
/ctU4ZZvrhyGzdJxgISzMhFh7cpdlqudps1EHf2VFpfioEzmgOIEzux2OhEVLDyGYzZcdPXOSfDQ
cbtcANXGpNYVCRaw2FqlulMm6rT9uou7iCp9XKLY3vmx5H4bfsdx524CneFMHwjIA3LIXlMH4W7n
OqJZ3EDbokAikzrf3kRjvjbSVNfLCaNmouMI3pEbXtzTZJccwmHDKd8ZVdai9kGiRItZv+tzrWZa
tV4XVjnBCRLiU4ohNVDdywStylCh0A6Xj2LMGBArjPRNzNjR2PqoGFNXjXYugiQNz/Ba9bn57DoS
rfSi2Tp4BrNOMN6Wq9KqtHmJNNs5oO7sLEjape7o9DRPzHhPjV13oHQnqXvwD+HOvaDOPlzHPzw5
kEE/2/EupPLBKJ5Gca/7zwL3RkVNjbqCjsJXLYhpmXa226h8FqRn3DwWBYXPk7dAC/mn6RTu6yZU
TX6tda3U/TL8rbmq6ucC3079IqH9PxtgI7xWkrsNUdF9o7O2Ui2KqPaX02Zucd6w1gMQTH5Yesl+
wGAo8cAavu69QxOroX1HdipULq/5wq99lUUlKeXKEFe78s8xY5qH6GhEtPVD0NhP1JuhWjZccVHC
u71Rt2uK7/prTXlTaUc72wvIynO3TfMRYv7k4gBZd8IDnTk7dJNoqPeabKt6VwXRsa0WrxilU4vw
V7tdeL3YHaVz2jpPPNEJ7E+2fMZvVEw7L46fgEirHBBnJ2eoNsQs90wsqgCIaRIxaAIWdOUQ/9qx
sTPXUqrqJ1qQS4ThRi9z5ztYeXrcfR3hbwZLN8qcMZHTnEFuS28RvmWuP27FlruKh0054P1dvv6a
ayEOzUU+/+0xnLNCkoqVkvHNod9BBh1A5JsQrDYV4u8zvdpKtUL82r5sZgdzA2Zm1UHkZoje4MJF
th/dsW6MMAeCksfJ+z5wGSPRJMdwX0pgcRE9iHfb4saJa/jr0C8zJddmylZcM7TeQxAL3Wnf+Uax
5rNw3+QgGf9gk9qNYfFd3CLWRUGX8FwXqrq14y22rb1VVPPzBMCqp1PjXJPY5wxCa8oE7mMFVtKI
uy1uNN3f+odc2JqhHS9cK25Vd+35TCRzkrnT5TENVo6feZ+K+/xl+H5GLXrmvpq+mztJ6Tw3OMhr
IevmRdd+SO0773fy+bg58J0PUGtfae33u5N422WGUBBL/igX7zrsWc6T3nGZWBF9WX674TcoD6+1
hg6QrAPXoNlU+xHry15PT9ZamQDYDEr3teVMp/2iz2HMh/EiYEKSf2mvvcky+sBd0JRkFIzT3731
bTpC0JcSI8pnjH6GSjznfm5QqfvWPYceqP+uevALGergJPa3e764PQN86vDnq335+vJEM+ZJdZ62
bz2Ivp8QqN9oHgBooOHg0LorXxb++B3MMkxbj7bjDyeAsJjhfqFs/zNGwp6ZN0xqPIGV/dvU3mvM
UvRGXNYyyRlbqnkFtf16A0t4pbqxzpQJYxlfmSx6ALbjps7lS8j7TjGBIXWokI4HOIx9yLijOKZD
Hr5ZjpOM8yfKFwnzzhxygdiN2lJDWfre1xkgeggoUei0ZIt49/aJbjOEzXeZKnwd3KJkDfEeHpK7
45zSYDluejAPTMLNevWKw3622Mj23jwLKAgUCaRXJ7NBzKt5Cd+SrTcGbAwAuvEzXO377fv4vS7N
tdt9ltVMlpbpWXhZ1S3Gc38egpB0AM9H+NeGkPkuYuZQ6XYgjmXY+Ll691PfWNXaWBBAVC6Q32SA
VBJh8X/uxWvL1L6duq3yRZmjnktluANhLZIceIzunMYa6lRv4fsiYSZ5RN8+nH2g/xXQxQ4bHv0D
B4PkaUsTCjgWojv1sGwmn+V1pWMBGe/pfLU3ycyLmc3jv0TjEVZvaDteUjmd8dx7a9AFIyHjo9U/
KqUAG261ast3yNt8Xx41SSP8hEHoLb7URA4J2NFARcuC4m74uozsAF4lHBLEMTrF0Usrr4IKUvYq
Pzp0i+48ABs8MoIdwb1COxmpzm6aDKgcJhT06QYgtenqoEh8DXUOJqaV0z2PV+WpwNZPNGiE5IQv
tj9IE9Pw8kF5dPLxATwcauFGAAx9gD6Yn7bFWLEiNiL7Y+7TeVfIXVC3IZJn/DcYdt+a7F7O2Eb5
KesvgVu4SNt5gGEsRB1yBBq09nLjrN9Sv4hsyHKMDGFK1ebNPqPRAXOoMw/hjTrrz/0UiylwDIpf
vaqBlNA6ciV3/30GqodAgWuMQF+jsQyPyexcQiWZAQ0WsIvWwBqdPqiSAlcxO4BQWODSBXJB+rAf
yxF0pOxp5TOOopPGR6A4QlkUDA4wDg/GyufeWwLbeF96GoiNlyOwEH9GUANHaeejQehturkD191h
VM+byZSqCCh0Ocasj/RXxc/8LJG9NerLOeWy+YTS93AXIYOLKeLvfa9JYWZdxoYEOmM8Dt3MBwOL
0mEidQXQaDbgXx59n6Nt+Gn1oU6GS7+AQlEFjKnxdt0ysidZmIPmc94BLUGwEG+ywglYI4ZSfkse
YPZ406+iDWc2exXWD3mTsBxyl+Se9nb8YIzWHAFXf4+gpNxGVjJYhAj1ANKbjRYhrYITloTBVkyl
Ldus1lUjBvaSkDOtG1mSQPx2c9QaVB8yCJbd8Pwt/g0q80EhQ+LugqZg+0FMoPMk/30etexsd9Ra
qyy9hl9HxJdFUPCBEkY0sd6+D22US3oDxKY7q16PQTPO09L78b6KN9hajfGuwNzdP1RDl3UgeaCc
xT//5QQVDYmeTJuVE9h+MxLYUcXBZC74HkaxnDzkx47Rzvvb8z50baJMqygoKRL218zj/Gha+umI
dcAUuMXkglkaATFSKcae+rsGP//ADhoUSCiYU5/QSYlrsc9sY9vF+kh62rXbzGeO5ysEGdysXz5h
RrawTUC/wR2CTYIQk7NAbGXnu5J3zB0VaiJSISun6QTuR4YgH/n7N9VOwDoAGM5P9pl4rCsExytm
mXtBqHuhA8HOdb5D34fQ5717hKRRQ2ihiyj79qOzupC9oDIgC1jL7UeXLtuzokuzYqL003cAJO51
mp+/Cb+nTFnzjiETu71pERVtE6oTE9GT0puAl8RcvWjPqQc5LkTc2Dl1BMDswHvcgNG7hG8/jeNd
7h0J14TgjHEAlJXxZbc/Vd7K2/NK3pR0WUtfeqUD7Bg+SUMMssQ/Rn9fTHHqtXOhes48C12mu3oX
JZ/VS6rLBx6DmsxCu/35dppsG+7+FRt9t4YN7gohPHBE9crtJTUNY7fiy3vEnNOt099E/ZEDeijL
ncG6Hc7jTs8fJ5n7QxgMVZ050sRdz43FjftIyGhhgyyZ9M8ETVQzQUtDVVrHlUG41309e32jg9g+
aRHf9D0T8N+GO/dgOXJ8HRYFbX9Tq9sZbZ+lBrQNUY8qJkxgdymN+qgEBH9/wfseLlmlyRc0Tfal
gVK/vS/boqXsD5bOthDa8l5f+8C3QdS9hH7x4yeu13Bj7puFYj16HQD3uDGyXntKh3S1rLZrjpHU
iDS+P42d7zXwEM8vx+PnVkceNfJ67ovN1zVRd9WBHsjcods9tqplni3MpQiu9APz/aBUhpCVuzNv
oPgDRgUzaAYReaZt7QNm+IK2/PuQ7wtjtR9Qs17L4rBdXDakJmpYuUghJ9gL1Lty5xNx9uFmvPAB
S83+CzuO04DgYKJtRzhbq1nIVmqm+7WiTrwuIqjR2fuAShI7I8MP/Zz5EAfn/eBCB/iKGiLp+4aS
2O+vlYU9/eUkNX2WS+sj+63cWVjErWjbu0xkBiYGQLF1Sqv5yzw8viKUGC5GXGxn/2QS8zGBWqRr
gdqej6XBe0mebA/yLuJcHYgZwLy3ftbZdUpArmlwGufUqP/zSAOAv0prQDRMbEWxau9hdWodj5ks
Do3SwxQj3iIX6SvB1A4mZP8ThuYMmGohhb0zOGBgv1NmmDQd4D3otPYrasVF26ryXLUz2iNMmmBU
z9LH6QMVSMmpWxBbc3/1bDpvb9Bof1bfIN/j0vHGTNMBAgtB9u/ry/iYup2//hzs0XUgBQOEbr/n
vlTKQ9nSAdx5s27esULi186mUt0cXTOgnF1UeB25OwXCH6y7F+H/c09BRz4oJqdQYpy9MMzA8trI
BDwxPjkWUTPN9mgVgkDu6EMmcXv60zmW/Wc7LtubgP8xULJFjKYE6ngoHXhoywT2uPRpG5DaI4Pr
tMFAeOoPA7OY9vyB9J2jxTuE8wBOxCjEga5IX0Q+JREjbEJjhMBPhGIOE2KdrG1RMR0V3imhhYdG
Wx6gX3xwpN4Hk9fcEhuRdq0dWc3GnycfiGxM7C9IrYFFT2jnmWHrVUbxMFo6A+QXETIZZc7o6GaD
PVgbN4+ySGQmYNHcZYcEILHfUTDRY62XJyZTCPadXcV0AWt8QAIOkOYb/PoxIhQoe80GCtDtxF4S
XEKsBeIv/g8kCV/bgeohstuftekawmeA7/J1eLbJjI0ke9aS7QS5+3SwD/b9rYrEodQCHQ/uS3ue
fyEPg4Dilrmbz1UHmfmg1eCnlSua6sZRi0sCJhMcAXxDW69dElWS1FOWXrb9g/wir8YLEo7WzCnP
vspMhcLyjqWFXBt1qQXaemnnAKFzvqX5Yb0qK/7uvm8ihw/8bgnNboGMQ4vgfYni2yqdKEa3NCoU
fZBnO07zTTuV3rewOxa6szR/sv23tB/Yu44JczuPT9ZguxukIIIMVOnaaEuVreCk+rLFNNyo2E9a
ZCqtz+2230KWfkb2WCJydNh9p4iWnfdfqvq9QWr94J+RbIHme5BdNGVOVnTM3ALRxkU023tWkSD1
Utoxf1Poh+DL0vaOQQqnUbbpIZN/BI+3GGrlkzlrVyImftZnE7RtFLD/iPtoY9t60dB9UE6OYrWz
XeeQT7V92zAHLXIIK0+Ama6KPj7UVcAhzc/9Ypa5qt4wq+1a1Lj7ajagPBqiolFcM9UVykQ5QZw6
gbu1cYJpP4hHA+h3M8eFnd/QkLwHMXJH6PxCDQUBpbTMmvc/G6vCSCus687zpt0PCV3+szNxmBUU
djrWZ4dezWI63owr+A9YsoaY6r5kx/K0w204t1S5zXrp7GAeNi1pTdcZqQHazpQxYiUajVr+i6Mk
+EM3mo+/mgmWYlf1M8ahwIoF8U7bs5Yzwgms9jDfseZWOKXZ/THCBy/dFzIW3x3b8dr9avDA9yGP
2ClMboiO4rte4Ta/PPDOrIpsNsOBeN1tMqFGiJMVdLz3OV/11P4aGo3v/9EmoVUiEShbKn2pWx9R
nc0qsy3Y9wh7xwhNeaanuU8Hytx/e6P7YOq6tX8XqnloPbOK47mwCz6i7CIZuIzWntAbtRy9k/tv
9LBpT/y95pVxe/cFf22uFkqp6Vyz5tJFJaBBFRaEv0MWKDPFe0/ht6AwNlkD/CdVdkYDOXYc/+z3
5i4cxNQ7uOOk9+ZQFTeiY1eJGMEmhnMxV8R57xy9tx6T4uFfMOH15WeY+L7T+Q4lONowYQcd563n
JxmNYcZCMFj6MFW+Rcn/a90dNny/h08TZXOqDAzTgkpRy2/mDPQ6zFW26HW9IMiCiSI7o9E8dNDs
GNN2ENXs6Ime5tD7aqyli/O7O1/I/jbzArFE1wmvv65ruV5h5JZQkBnZ1w2C/mjZpayAnybWQi/k
H0AIbCXaDX9/2fv8R9wmch8RI2skQjU4xrbUyt1axiSckjb7PrqxmE742XEyB9EQ+qVN8/DuYb5i
RVQNCCLpVkDDvX0oeWbPMqkloC/L59dXNdk4rwB+S/cSTI9MT/s2B58tf/BijV+AZRQunS4ffXmy
W2Kl8KuxsvLQOP36ObV3a8yt9bm1wiTTxph24QVNnM8wTPynZExPs+G0HwWSv/dee7uUWDbGrmAx
mO1eH5iF0++D/ME0kUm/+4bruvOgcVURedzdLpJNmK1knPC4bk+82Nub0tizah7QttU8itlMe18E
I4J50TcWCjFQ/9Q2h2zHw+Hfm76vYIgP/mv5+stStO2x0GaicqAEfZvK8ZvRTv04HjnUrxjldiwc
rMU6StSIEJDmfdkezvwGl3Btz9VPwWT3tgoEzmIqy+0pGPMiWx+tVLiELpIT/IAQM+W6yTJoyvIf
Otpfa9XveLVTNvbpjPsR7XJ73O0e4ZuJ92y7wg/5NAFXo97TeDi0o79P+x6XwWn/Xrp2n9eGtrxY
injQLk8aJ6+QM81DoBmH9mgw8DG40ViKcYBfDSs/utyYEfy7CTbEsGoHDChGOm4FXftqxMChzJkQ
Qrfi6nk7b2Xn3R17Q/XSYMIezSU0fq1bV22pZqY+sw/XwxYmDCid1Atpkzudp6E1arhGDw3m79Vq
5yvvpdnB0EVq6nX7ZRiPbPLR94RsDthFw9Np3FrNXpxzA4SyyWJVCFCwP1kFQHuET3KLsNE63aPz
uTq8DSq9ECRpedYss3457i8rjRCm9EkJUZSDhG58IsEfwBMgpHlDemiWbEBhHD4uG2a6lt4TXaY+
5RviZUT94sLXg32gRxdffUULr3OBjbVrww9ynkRI2xpA1WvzV0FJg/7v63edCFJ/3xRJFTB/ol9b
v37F8rCheSki+a722V3E7cKbTkHk9D6CdcBdDJ3LKOwU/tv8643xMT5aImMG/w6bcAIPH/+vH1K/
j3K5rGYnhtVOvHaXnBxkVDwaIVpAxIOeyNhj641uXFyE283TraD3L6rehJ9XG/wrgDiY+fa8T1Vu
JSmw8yonDBtWPIpduveCApiFwXERE/mPj/x21dr1ZOj8eacdxKpF0GLENdZm4cbxJGQ2oht+djqV
R0B3oT/v020UaJXSaTPMqOmZiDf31+6FZfq1+7LazSxUrUW9TXY/Zp7uCIGmZghW0ynrt+ssFyp0
6Dn71ZxXymN9QSNmc6HfUVzi2PHYawgYrgMv/tpZLfBeHsvVfnv+Z0Uiw6UjjGq0ARmgEUkTbA8+
JTFx8vvlxe0lvuPkyYtPGokL/VmFaxeyfAsFCaY0Zg3v7cE1v/34tczZWqxakrSkKSQ6LYwzoNM9
tfta0ArWdLpnnbeXfUcDvwoRN9YoxyyDppd2j1ISPToaMIiyM0fbNGvfXdJPl9Ui5SecvdO7yaEs
kYBw89HBbbhhD/JJBJAo6ohptCoFwtpmD3tTy0vGh3HDzGQerV7t1NXa6LYzjmCNdgT6HzGBDT5A
pyyaj5DcdP9+bA/PGx65YK4zghdO+e3lky/SCT43kkGLDjfhow/X2hnNAVVd9f3Gs9FwKTuNPPYH
T0s3bOoiYItUi4VvV90W/yvd0xpbVDIpXTtSV0veKfs0XKhrTl6767+WArN9u9TSVvJ5dcLZoWuQ
BbHOu9o5T5ERN5RB7tvJhChgCRk0AH+3BRz7dqGDLB3EjOMCpNTHyusz3CYUfUuuqMe8wobv9iD8
vV2tdnXygyHv5zpe9RBYUzPUAv3ZUL1ldBgYEBsBoksgmA6+lux6xXs22sZpXIHvUIOthxtlrBiK
psxM+vs23fehamdQ6wnJy/SyRwQaNYTX4GOCKYkHnTeCYTxi0wncN9RFSIhftnQaC4xfqp33cTtH
WC8nu50/F59AR6fwDgRGOQ47b7N+T0r50k/uz7App3/0ZG4Wrh39uaxyIzvzoSuXEb10nhgo483e
WkyG80xUXBR3JtpeHhqqXgu/mfLXM2r1f5/1gxrj7f5rZy1lUpbOt9fs/hnsRjCdBCQCVDd676Jf
8fdqV5ps/RkxvIz+E/PRYFfV7ERZLApNzTV0H8HHCaOI7g/h2bKRySGe/l8L1T7r+rxNN5fin0iY
zD0uHCo2PhPPRYTzX+TpgMx/bav2LbdoqV32VzEow+lSKQgE5vlTKKU9ua433NGVaDjIh/e2hY1A
J4rmtmyIcOBXWLE8LDN4U7wRKWqL7ju94XgdBNP2pd9+NcPuK8Pch+MUtDX11Fcx4ct9Tn82pHzU
Mrr9PvhPpnk7YRwvidqpQW6GkzNu+7uET0YiuGuHTDV2TDN66fhvGsXfcfTVPrnP3R2tYSn6RwM2
D1A7ZhacP/yKXPcdOGlnLdz8y8V92b525MDvFaHr9DTCkB4qR8sAbdhGo/kg7xFkPDH+HbIgA9Rq
RYRLZZd768LXXtkOqQ/XeEIGjximOg4RHIuihuO/58ogwEVFzBTpJK23emV+v7OOhl6yILA6dACv
HKnRaOmOSPH00As+gnAXAYDwMZLuD00DAR32vhpfr7hYtWt+8ztqr/e8ldflQRLXPP9k3AhFVyK/
wBll0QWxtZcOaru+5fSeovG4wVE9ijoMBbk8pskRdJj1qP4kXZZGIdqgHjWLLmI/ogHLhkVx6qfJ
cDwyUzer1a77xrBKxc5Y7eTKoaCHoZCTO06IMCzSX52nyGuIqh4YEJ4WzRVIcLQj6pD7IlfP6Srf
nalLIWkO/w2y7ZzhgA3vWNzMuw8IP9ukwCnTgKiFMJdsv0RRcl9NsldD0GNiWCpUGPlob3y1pk09
yKK5t7ANxZ01QNDX7ktumht7dVieJ1tfCXZLr2JY28HbGXRpNxcXh/+9YMTcQXftoOxWkHqDRd+a
rNunuXeZoRm475yfzqnP0GKUccRoKOZS91shefML+AyhwcGASFACT/RAD0nR3UooXbVnjE4PGw5O
/NK7g/u1k9qTz4tMnqcpF4Lr8Aq+nUuPXIUvDFXTTX8QZiIuhZaKgGswa7TmS1Kt0FFBpjiHaeli
3C/4k8EA3D98RHfYbsyXH23t93o1b4Ia5a7KxctK6YRN+/0FtbnJ3p2MPh1uReKViGVvMOwNd/FR
RILoE3xUOoAUZOsxbnn+3zfWFgkk+Rzl3/RpFBq9wQBKGgmbI4FmdRof9/1bozqA/q2QwEUQqk6F
zRRpuyZVUifPXY+RU+CmNUTkKD1f3DfUkjpviusnxhOtmIwaxVV39O/b9MCY8Qtg8ViQJ2QxZZrb
9subHrIsb2Xp6kJ9BksmwO3gB1PR+fR7yXhYttfuvt10r+6/8+2i+u2ipiWt8+zAolyr/sfkEq36
qEh+gyERZjTZBAS8JWrqJ6dJJqhxv7UrfSzX+3Stiv2+vgp5TuEu5THLJsmQKrsgdP43J8wkNZEK
I5Vdx+4o622hzbPNRVzqQMQfdD2js8MR+yB1opJP23S+4qPdmgjOl0m9rRY+EshQzWeY+jLd5qeD
zPlOLZNbdeDbxqjxDXy/eIa0g4iQKlSdmzb7oJx/u3LtOhVMNVGgUGf9VJ4SpjExhanP9to9ozjJ
0DJGTJi+asaS4KKnTISXn2c5ot35xVtCb5byDaz+fQOP4UFB4vZH1b65UR1PEM6hqyn9xYAZot2s
/bKPVfhRjaikq5T0/dFbYHIFrA9JqturnWr7tWFKV4oWLbRpGnXNJDDdYPNNuHkRCV1Kb8fvJO7P
sh8lT++d/Jl2x/jnx/aiZosqtvbXz6ltXS4l1VydYEeVbnuqUgoKYhgzCDd/hqK3lZwpWFdEjg0x
xIO4VBz5v8dQs+TSTN+c8i34WJFaffT7wST89PHtLk3DqN2w2tUP/bVLYW9+GbHlIT1npoaIIEWY
16kCiKP6kd3Ts+0EhwGkHegizlT2VwMyFJp7k5gOLkMk+p1iTdg+AmNxpreoMKAj7Pln0PrueI6W
5s/ajZowEA8arbcnU3PfZyB0hWlzQZ7pHUyFjjbYrO7k0L84wQgjSG148AIjr7dzEqUrBIPpPS6e
noeHoMEw3YfQt7+kFoFtd+ZutpG5G2CH5Z8+IJt9OCFfJArrHDvAh4SfFyr6URU2LN1wLevFeLta
VNWhhYES7RqdUanRZOE5o1ngdFoh9Q6Y9R/e8NTYWH9QYLnZcx0zPyO7ydOKPecQk3D1wdYdkSA7
TAEZJ033sukV2DU7vNpXB1UqWO0Zy/8RxKSetoucg6gEO03wTE382/54BXVXnpqn/XwhcagnwQzt
BjCuKK2seXqjz84LAA6cDosnebdydu7PutvYa7yPFzndFpomwBaQk6gH2ZZ21jbHak0x1AY6YDjt
GKSiO+8Wzrr9+cLz9xl48tXk7R7u+9eqtRd13M6WlWSyKpjMT5w6Lh0IPlOx2W3PpZvb9Ibv9Yms
233WXs6qWkqzfLPReDkedO9gsu3CfPmaRQP/hU0unMT7aX8tmiRxHt+nf3d6LTL9snOnAy/WQj4F
ay5E+AHtjChkhFA7eaeNsuIPKi0327z61V/LaXlWMceFbVYhvuwSeNMA1LHQRIEz5ww2HTqJpPlR
ZPaavmnDTaoTAHKzOGnSPycsuoQb90zp5cJeCdRETfK4cr/Wrw1W6X5RskOKodA6BCC/ruCZ7YrF
anvmAQkg3hTuLNUsKAC463faZGCZG9a7D4PRCgUGR5hAEf+uUaLtrM1JPaYamsG0cEPRFnXQTKAp
Gpte2Nk5OCYmFkFt3f0/vOY9e4nGAdATsh5LcKftWmwgXVqWJAFOEfbC6grFm8zrT+bJCDtM+6xX
AZV7B4FCFtDYwdBF2+DWWN0uXgsQNgu1WOT2mjjcC7rCMgKF+B5NRhS96cuG1J4TUIj852cIa67l
PTcx+h9kAre/oBY0GAu7SqV8yS+gkBUw4noUfoaia8OSX01G6kFcSHOI9NJQwSKTDNSMlJEChthW
rIZVlN2ugDQBn7dKYkKlPflgNmbhqv6FIHECSsKh8nh47yXqkg5tFcOxh98btRd7ByBoYyfgzhuD
LTBF+woVHDL9q7bHr3c+RylvfjLSC4r+gQeDEQ1MvgKF4/JtsHacIcva9IhXJMJN7/wuAWbpFixK
8KCwnO076G3KRGk51YWsAm/g0GGuK48Ark/Mwi9Mt3WNLp3ywvepJh/nok/d9BPu3If4CQBjYFdo
4GHrTlrLaEdI2yvUbGqF3f5lEk/E3BvYFE+5K5Q7mqLje1WL2pK1LOmMfMolRUJ40t5QuLyCgUaS
Ozq3KbCEzpn3J8JT/mDtCJi/WrHUOYnJSk352v0jqP2SWrpiHy5ypR/4Jd5rd+/0nclo4Y24fZx3
RAw8bIjU7zkbNoRJRO0UA6mpltWqPfsLPakVpDqB5yQWX7gf8zYiV4PBSyeBLseUT+Tkxw2L3uN1
xKJITVHNROQJ0YDb9EDLW0ibXSlH/UI8MCf+7uC4PMrj86DBqF+72zeGTSxGos+VYiNopNwuVi7K
raVr4jFRYZjiQgjqRzF6XmdH/BH08m/Rk1HCl++w1RM8YZDtYFCGeJgTCpnHyPINBHIs5PAZoczf
izCE1GKGX8Pnvz3Q45PhuNFMpqhvy7XPf6nUQ9FqXV8+7d34ewRAq/POb2kim92HLuJYWkhg0CnH
1Zm1YzGXmnSRIPpdx7FgcHHqYfwpOlPULaPoPy8l3q7XEr7+l007UGKa7y7srA3NrKtRVIsdTaiA
bJ5Eu8IJk2L6FEXHj689A4b+Ptb7eiKLIyMGAxUOAza1FvcfuR6rvNKwah5JHowtqrQj+iIClUJl
L0H7ad8U/j88YRZU/qFIU+i+3TEvID/CTuGEt84r3ZitO/dHGFH6x24Z/TR1gu4bE2KTQqCTArEJ
0qNmxJT5DFnny4n1RLLxDwgGH/rSI2LAWTW8q4dnCjkDigZ8UIq1tQ+qnDWmp5N2CPKZnrx+qO8C
wgWN+IVhGb3NWwIFikCl4YXc49fY4+9la5/SKA9rQ5lRveuSqgaUKdvbUCQ1C3qFId15TLQo34yX
ol4w/Dk5Uqdx2sN9IF77EbWjNpWLklviRwAi69LAZNQvRf+QaIXFKeOJ+Kxh4w8/7++N167T0s5P
klVk1Gi9M4E/jAZgTKBafMqH7Lfd8H0f+cSbg64Z6YNBN95ai/WIRAWFQTybfn9CLEA42BEzm/yE
0gy6vaIS33S/7gNSzlgM/aLTgVgPqL3b57PQF3aeKWJ9AuHuxyTzyJ7pDoPsuv4Jv0l5RHU6Gv/s
3DH/BZcdPf/MvZ/GvsuDgMxmBh8PS5fFg679lk1ZlJuV9s9vCSjd9kWbehIyGOPtPXoSnAeWbn81
WC1xi249V4vWB3AqwkAac3LtlpVHe2Wm6RHwiUexrN8nLhWjnUKoFmva+dW1IN+wpni1d2uKdAuy
Nx3VevClnlLcZW4IRatX70KRhOKcwIHgFP1E88fMeWu4aA9CHrb5a8naNosWgK11xpIEXyvk6bhl
AYpQuvPCMFhaj8Mmgc8HVxuNDAZCQGYj0lTqPJLdQj+eFYkgt9teDLrUhBeAXkQZVuQ61QC5mnPS
4XpfQL/SNU+9sUDnQTSrRg3HfZdx2vwSQwYucFXLusLUf3lFdX3Q88XcZO+CR7wadNEtgBhExY9C
6FG8sI33NFx67a9GhywSnPqXhlNG6AeRhkkMNfu9t2fUaOiqX3t7Zmg701bQ7zvxpxxrXZpNTxT9
BM4JY3ZqsuIPvzmYMqGfpKKPcsWe/dp33tpvlJN8ECwDIApkOPEoa0Pu83tj2i/M3m1oOdxXeTno
3wvWXrC0LPIsnyuoknlWmG0AwKp+f41GB3XO0TdDtiFZfFJAAfnc898XbR/Q87H9Mw+yp59GW36P
V639mpptnRlVa50xFWVy6SOOlh8okIuz56cYPVRCiInBjCg0O49ep0etY2wPImStkC7q7YPI/fn6
bx4hnC7EFhSk/RglV/tFe0vep4ZIuhYwtbtBl/iI9o9Pfceh7vBESNh0AQ1x5LULSNwJXY5GJz2x
egBhCSmvfcohEJNN+6o/38Mma/MIk5FDCtJyw2XMRGjUeiT8jJ9QBHgt3V2ncmF0t0X3NekBKH5a
43KlAcb/2PgbH93Tm99YizaqalUpZckEVgFX8oJpEAcDMx4QOeJ5oggOe5PRf2CAEY9h7oWgvgKj
rVVBZq1ie1AvAp/v4fQQEsTi2y5ShtTZSkaUNVIyH6SArZsVa5WQ2RGh2Z3FHuGZffQFpiAcvSBP
ihwozY6osSV3vUu1D8+CJnUuhQE9zLvkYvx6/OfC0M/S8iya7FfGD7MVFl48gFDn9GRn/GPHP9GX
Pho22Nr70obY57/L1k62SE3s0CUn1fVE2fRCAIXEBqXMNBxlaMgvXeI3uLay0KvcfzBICSmJ5iv1
8AND8aUaT9gMROx290DwixOPX3j1PnynvTuKhY4KKpU7euwMOW/Y9oMowmYZRvAw5Mq6O+0Dw3Ts
hbmW+bxTTDwtD8hsXN9ej0qxO2x0LPcAZUqXvxesnfPhSN9D37JBEaguGQeZMtmu48LWzkLba4Je
XxPV+m0CGYWmAMJLaOLVwgdrv99t7RP7S6nGHLxuhmD3LOnH9HZpYe3dmDoWYg/8Q/GH1EiwL64M
AevN0pzvGYUArD80N5BOiSzUMxngt4f28s6z0/vOm99jou7Cybu4g9JZhP95ZM+B/dpBzTfNbS0t
DXsvcyNEYsyPo6Q/Cv13EeaNI0psf1+JR87wZsGasc+smWWJUVHk4t0pTSmewjCm0OC7kNsB/JKm
ZoJx2UkSJpJ54E7GazCbrYbf8dAQkDiafDe4tbANb5/ColxslF25EA0ygnzVD1bBfDoi2hzQyHCT
/+Hsu3bjVrpmn4gAc7jtbsbJWZobQmHMnDOf/i/qAw62RoYFHHjb3pClabLZ7F5rVa2qpSscT2OA
zvuvEchf0gtM+n/Gflqlc2qAgZADWygZjNSIf3/pzB4LFnGQSlPmnjP7yL/2iyzWSj/v7RtiUZE5
sTfiMMztPxr2xV+v6mdbIt6dhfcD+SiEpvzXefSfrTGX1YTn+2YpVi1JvAvs7HgkSLfMGyaEOtge
ftsffhT+YbCM1bDUwOFtAYmn7w8hKaYQhSisvgX+zhn2h84aQZTdOvTz89ey089N+PtoT4dNH4Ra
70eIOleYbzCFu6ML3QEXHeQ2uYGba9YELVBeeDiht1Wnv71qy8183ywwPErrgJNA/cGO+P1mi1rw
1aiTMb+bhW5kgeSobR941LZ6XqBYHLELRfYg/Has/9yFl4Ghh4suB0GGAO33gWWurdUm7L4C3nfs
OKrbOo/luSK4S+0/n9fPX+kEPw+a70M+3avgp3qLBcWfIUkE44jQgrqmfcSIpxCN5CR+oErBrZ1/
7y1/KQuhcI8uGLDo0BoJx5LvN9oFvF7JCiiD18pcICwLfEFyRKeTZUOI6A3NbatfE7q/hDDfB30K
09Q2qaW0wmuDNbwQyh/c9viAfhWaeCH4hv3jNyna/1EQn1bSt/t8OnaKXtfHecRrkxEUNA0CqTeA
hSV2TSOy5iWMHbGNL1u5XqD094jsh7q2IVy6B6kChL6RGCnUC8oWAchjv2Q+FwT47SZhEO380xTO
cjZ/1jG5fv7xzHzrE09kUB7BCTRhhf7JcRqxbvXntKhuQzoZm8OfzzGnckBAmuOsT1hz0NVv9/2X
oiZmGvV0sAnAUETt/vvjncdWNvioBwN1YZuDu4P4FGUoDTIlKEnAbff3h/uXdfxtyKfjUQzGOmo4
fjngJxturoCjjmgMWVryF2WUhVDw/7OG/3OTT1viVHVhUDQatsTVy8IQPAcHOHgvtTbUuy5f/Zk4
D38Z9C/7sIDeDXC0RNQEAH19n1loVY/tDKOlhZuCecW+H2xQYEKxGGyjX/O9ZdKel+9/R3u6xbzP
OJiBlPwX1P3VMeki6YKS1HoNgBtzqrmHq8J+ucflHn6MuggkovF30Zt7in2FRIzapsVLA4SbDSYo
OGfXjmx/bWPvBdyCM58AXftt2GVz/TEsliyk2rH/opD3fWo1VZ25ql5K1bwNsfjcxUPNmQXpkBGB
Fu/eAAKYbxn8QJ3uN87RF2/+X4M/vzFK1GtVj5lebZa6LXanEfLGQL1kCnm0HY5c65yH2J4XhSHk
AXAJMNuFcQXgzVOd7RatLIL3irfrBP7bEgrBsB4usyDO//vpCF+93/+5VEBkmKKlgREKJ6js60/z
JFadNlRTx+/njrS1q0+0bkyQRhNY0H1WNwUm7wbrU1qjhJJamsCCeRdEtF2PICVDtxT94gKTOmKA
JwydvoI2W2lngC+REPG9f+0mIoOBehYgl3JWTW0HC/hSIgGYqD5JRTAuSldEKxb6yyAfexHxR0aC
Ce6/0H+iwjt80vWzjy4L0ANhiwOKRk7S96EiEk9EiFSHBMqzU8eihLToBhhpMhKhgRoXgd0lgSk9
PkBqaHIfczQ4wLgJfjfNH5BhWbJyI2Vx8W2hy98y+Sx3xG8pLHl1CGtBW3NgDVwVjV1UM4zuCwTC
bFBQu6UbHToKKQmPApT2BVbWpPnIIoKfn3lPRBO3DJdPakxmALeyDCZwGOVSQqM6JXzNoFuWHqPX
qiTzHXaCRUlalegvaUN0KzY5BzrK6qG054oIjyokHZCc0lZe05dgIvVH48of9UQGa5Ft7WEUD7Fs
CEJjUi5JQxHHTNDARWczAltlsczyISorw8du+ScVXX5/hA9Ue87RHn6pLYDOfy+np5duWUwymBXw
eIG7EEKfp4hnnrggKGY92cJRTy8vamQ2oSmEXhP/sl3/sGFYhlq0U5YmNAnl1K9673+i5hYtCkXv
G/2mtdTN+FFcg6PxMbz59gg7iMiBCOFxSgnU0mmGDHHBcCf8wlqBAU0Dln8PgcDPJUjoLf9Qr42X
8ixZM1yDa6ZBwkmkm/cKf0MR0AElBEmCTBsKzfdtDHZQiQhARld3At3xCj31Sx8QcEV/F50Ne7Ka
dbHOXBzRo9lBfOq1vUIo3GkY/BfN0ZO8CauA34+wrX3r1ouwOOQimUJ1EAWdgsUQ3lSYtv73o4GE
0Pcd8ceMPR02SSD7k8y33aZmsj0XpPtT/ZF2JWxBa6Ye0ANKtRWMES7oAfX3MctP5W78VK/zOjl2
Vw7xRYBvg2N8dMxyNq6xTkXBC47zS1y5sh1+Ftf2o6NRuhjQZzURDzBDcVIL5wuDBf0r7yZr3lUS
wrvqp1GYbUYaqK2v8ndYpfDAlF4F2EMU6/gEtfiWW/zStZV6NXSnO0oh4W7GrbinoGLtRDRbX+J3
fNhmhpK77kQQVZ/cFr2cL+ERFsP5ta7oaC+auKFXb0SoL96LXSPSrqXjXRgdqGVdwprokOawYbF9
EVIzhFgYzHmmc70dbRmC5/+e/i9S69M+q8AEh/9CIBZi2/fzyEj4ZKrnIN5mf9J1fNZ2IqzuoL2f
MqWlxR/dN0c0xqdYjsNEtA/e0w/xXoAXrhEApjAgY6l8lOjJPUPbkYbv1cvwEWds6QuDXzKdoI8f
rVsy7fxTVpCPii4UHkiFrceayKd++RnwyWBQV6wHA6Ijjk/nXeeNHxDmBMUMX2XQvYf+5qm3cFWQ
uI8Id4lTEgBoXc9LSaAFKDIOv0vgPgVBX+tShYUMoku80eCtfp+ZzmjVVGxyYVVAvXFE84f/xlXe
qHhzV7K1Ll07/bfd43/T/eNxYP9Q0FgFv7Fn0sVgDH0vh3G3MZzSjc+LNcJwCVvalswQTBxH3UNO
GA9X2EXaRa1JibWhsUanbUEGWIh+QDaih7xqwLDiK9+EgZ86k/wFfxchHUvUjuUtv805gv90QA8G
q5x8oHDcHXH+vRfv0isqTqg57sOOpQqDbWgWkgz+Zo/B0e+hSIJVuUvgNHYSVrODcCE6IKUL7tmD
K820t/LcbTiS9WYqlm57SzayzEbJKWcm6ZYcr3TsXPFHNrjJsMkCt0hsQ/Uq0WqUrVwcU8VV9XVe
OnlCg9kTJ7uuTNx9dVDwLwkLU7gnUPgxjGvImWLD01mpyhTK9pGJ9oUZp2niRAHpChtKe7rXbYN1
JdUEjw3WKmsZ9bXc6TFNkl1DUcq/Dnb9Wb7mnziDJVhGaKyK4FlsvKAAY0kuZ0Fm1YvP6FiRSMhv
s62oU02inEFiMJfFxZ4u7HF+EgkHWHRFXCECpRqcBioIOoW7vH2NtrOMqa/7bYytWaUcvrtXFbua
qfjaXEdrOMgbeQNj7jUcNHqJCi/hvl7znMmhdfBcvPXicmBMRPUkltiwXCB2eYWxA3SFONQzExu6
zNyRQ4AS0MArdSLdihG2E5JAy4TyolWlV4QmZcmyhM1ICR2ZFnfBSRMKle6dOGyig1S4/LDJdSLi
qcNCM2FZQbWYBpxTr3xLfw0u4l46ylA7Hmj6HvNEwQH2HmEK3S7wskv2CB5tZPXQzErMNLISKJ12
u+oRopMHUdS9L1mDtmhSWolX7hqEEau5odm90c35lkND4YBhS9FMT41KR8d/HZ0KiwxuErEl3BKv
w7GH68VHQAlbIGNI+IvxPtyHjea4FckcHg9wPbvqG/yDrQ4MsnpXHSRH7thYeTWOQqxM0sAr10px
ArbEiGE9ZmgEpYgGDtqQeBXoPGOKiHDDG5cdkgNfEX4wOxRll9FqRGEtDRSiP7rDtG1DSLAS+YKF
0WIRoYG+YpVGq4AMPavgiRIwHaMFDD8hIRCCE4FGVZlAfLVP4KqJw4RqDU05OmGmC0cREB6u0t38
3lwWNV0LhwqemjrZuLxYpKmAWzDeoajc3OMP7pYzCfKMmJ4dt+1vGdY9FsQhuOMDIdZ9mm8Q7K42
i2q37OC2B1zLYJWnUYfNCj5EuQ0XhKnKGhccfxgtnFDgYojQ9R0h7LyCpG+FaEQndULxCIWbHuNE
IMbqHdK0dm5lJg9nFk/BGF5iFoeZdJvuPt0zR32U+/6z2YpvneDwKpnPGXrhKyr1ZI6YmpsVDBRf
hGUf0R9lj1d/U/q2KtpVDQFkqQK9Q2CdHbNIIff8dTLLz+aIHW8+i2ahsmkmOt75vY/n6jYbEXcW
UMyTHDooc5SViascYLgC39P38Tb7iINtzOvQsUlh5U6rTExkWHt4dmNPjZDVPhGb5U6LC/yVW0j8
Uj82scH5AzZVByscdstivMKbGyjMgIrPYCKOl3zWDWYrmn7gJAHFBpYayENo3NKUZ/wDU6zhYbH0
hC1yRsCx/M5ZBB09aSWDzr2B3YLHX7FXhXtNNrGLQKN5V+5lE+9Jdsi2EAbG2o+gNtKTgSPphFZj
ZZtDa3kDtxoeOMHiRaN406K0CcEouLCsIxrYoA/C2MJtXoR785JES34gniLMt0hC0WsRrpsS+khh
SKCfixd511n6Gu+1v+ZPyBLk3QDZ5TXEn/mcVjLLeeK/9ojhWekE++6cvHT7ydWuk1tZyqOl5aFu
EK40O301bmqvveemfysP4cF4hceXhGk5iLd2JLGBoJuMFxlr31Pe+HN78EsmbAb0REOLaC9chet0
FjYNXpVD6o0VhMq7nMwFjV6Cl6QkeUQhW11hmj6MkGILBR1U3kJg/THfVUvz0hVnLmyJxM23ujWt
uxPPxq2hM9UZTSyOT8GE7Ux88I+IGfc6FrwFldKEVi1FRgOP0cuke+2RX1evzV651pjsa7SXd+k2
O3fITeqcJecOR8ROtLodjU4Ky1bDrdwah3A7vRgHCY7xPuFc8ViYhmo23giFbt3GOd2hRT4+xGa0
CxHDZXsJjpbYm7cNpK/h3Wo78QY6js41AcwH4SdmwDUHwooig/OY9ZHQ9FaiqWJGOIVzxqwsnqTm
CL9iWBUfY0wXPG9KuL5xzoIbqIfJmbDtwyaHf0e6VmIjtjontDuCqBO+0Apt0YaedGS85/hC6iAX
tCNosZdAuCH6ihAVQf9KXGsPf1XtREdcyasWzwPv4EXAm4ZD6gDr32oH2G5xD4peU0e2otfmrHni
WmSxI+IfSxofpneOSa+do7lwHdK3zrDiPrv3JbCALjZE5o7ZqcAA6q04Ib24t/fupK4MmfCIKlAW
hndzSpLX+S14Lc5FxOZLYUFPdjU/Um9+NKf+kjplYEFq1oHY9am1J7gTwSio4FFU9o9c4KSPJESs
SCbDmh/JqX202Evh8P6IfCYi2d+EFw6FSo00io14vIP/GrbGR/ZabrUHmvYxeRpHQrBtfTY//BcZ
8iB3Cd4yIH4pbB5JgZPio01NPaMiYhCJGSnJWws+98qlzBnmszaoCk6gQQefzAnhSmuEzdMNK27Y
DZ8x8mKZCtfmXEKCqr+Eh86ZVvEjPGgxgTXeNu1YshsHs8YpNNIB2/lh3KSRI41Ue9O+nkZTkvq4
ODq5qmOoJCtJ8KpGpHNRpsWsDa72iF56G321KP9aKSq7ZYJ++TyAPC/vtDZki0AzCVccTOByU15B
9i8mCpq0XlPkkI/sVF4SK8Ueh15JhIIhKQOa3juOpsa6vGe7/uHf2nvtLZ+dvBRWczIeeILxSpap
8qY7WAWfomB27wbiQg5ug7Q7FfvcHC+9SuVbA3X69zag4Uh7hfX37CP7qJEXOxP01oF1FrRGJRo1
hfhzTJh+6x8x2sDDO3+TbxUA3ZvPL1ODzSISSHcKPgb80EG6lJ7/Xp0SSGfmm/oiXEoYf9vpvd5k
WJQPPMZLf+8+2+N4V33iw2nYGoH582eRlIfkY8Y9l5fMUlQI/wc7sWDVLXykj8hS4Qngr2bI0nen
/IAax5jYGFy3EA1iTb+3djnSYhedOvzCa4aXBfUeGB+d8VD6q56sqz0uEe/czhicXsaqMJsdZha3
hI37tiwPx5dpH1g9SgIQHkUXqDWh+dLrGG/dMFMQaUtYtBtui/TAe1Hbgm5i7YrO/JjNBIKOEvYK
3oqdCrUbzKG4yqH4mFmZJTqlHT4MNgaO9tnhUYcP9FoPjrTrzHQtuK0VIu/QoZgGt8TiOiDDgm8k
zixrtAQX8ewm5CAH2ENNrCSNAP+tHtUH+HstopIZ3uWVushFMt2srcHDaYxS2oJkBqvJXGoeCkSB
xXcVq050atuH1D4JNxEYD++zborb6JqvK1O8+xtjp3svwSFlwqrdBStjF7sz/AU0Mu+BK6SXFETX
h+QaeDbFblpFOx4RHOz2Xrv37DYdp4O/qTny72x5gal+ZGcwKQLY8MVIfKoZz6I8a4UYN5uyeO2k
hkm8OyD/ahEkbeV2/+/BnvDB/+Wf/28wgX+qgLYxLqEvy3Elltso3vqIurDpCNa/R3nGq34M8wQe
ZYHMlVLejaus2AayF6RXGY8DIlG0CFAAEW7Z5CkTJNKjI2d4WpaSqTkGzZ+6H1kwhqzJGqYMiDvy
S5XFloxXOs6k0y9XuZQhnmZeW6oUaByH9Tok8b8n401TAjUeU35dqDGMIQZX0AuaFPKhHXMrRPA7
Q01Fgq1el7JIF91+uPfhRg6JHuamUT96obnqsYLvaVjOHeWssYrxt2LKl/zN96v8el780sMlocnj
6ZHBAqkMy8BA5wbCi7axs2hXNxvfWCmyWbeeLtlcpsOCbMXPZjgqS65l9CjaGo4yrjQdBkM+hGQs
vojIoDG9WTepzZcHLXKrpfKbeLJmK+rZULwu3mqim/Kvor+ZZycpd0Xr6Pkh6kGRnPeBcJyNa9rv
OGmbGigCWHJG2nnHtW86Tsl8pyc94ZQt6pig/NFfHtZSGfk5DRA54MHjgxThUln5Tw20kYxmnKB6
v1JEOsIqyQ+pnMo0lNH5C/sPsbMq/VojNYU9Gmr69lT9KYc/cohpUenwohdvWn0MI3GVTl6XRec8
/pj4j4n7zSELiPePK4VZ8X+W1VONZwrTPpVjjCQmLdMFuGnkCEv4ZhuXPJtRfcNSiSnfaQieG6+B
Va6CErIyoTQKWznVsPp0G/QovmRXrXgLq5e8jY9p/D4iSda1uxJvh1qjYnzLuYvfIetGNaW3FEQj
SQPHXR0LEnJBc4d4JU63iv8WQKvYgkUCybLCHspqLcY8a6uURmLx0sfymh8P0M3AblDT0H8rZFTZ
/LdIUq9DOZs+NuQ5PCpCRIw+NEWk6JPoqSPlWpWKKJnxaJUNpnfBF021vw48TTqrG9ahRDtkm3rB
YNehI6GTQzsox5c2x5GMrX4ZIhNpEk6rMYKWsL4ptZDOikp8FMaUcflSbPZZbouKZM/+LhgEL0Ou
rkuZOYaTqenenAg08rvDIIcWZplAPoi0PeRGe2Q7iU8zESABiopjwDGlsfVBMnMMwkPG2EAtaJam
o+jjrcpNJRH2gQ46HNAaQc2ZL/WsH2AVCldDpezNsJytJFfXNdL30b/MGY+sQWZhLxCw/Qg3PdSp
cWRfp7n8p9G3Mn/XIK3T8xg9UTga+zLzcTUxSr09EcSD0FwCSB4qMQpkJZO1TRpPFv7quIkk42gt
FxLFOn7AZ4VqnMcSXMlmwysNUm6RllLitCkMGJLQ5pvDJCMgrF95XFYdzO9JNnpdqFiomMHnEsiL
Efi3ujjwanud1ZaGsPQxIhRyUHfSartUPfD/EcO2XgDgREDFAbYZFE2KzijBf6rET8g4tJNtLp6D
RFkHrUEi1F7nCHBOg76FdjIlfNf7LLEA6W7c2CBnOAln17JviQHvFKhPCdFrqMNTtADChtQRXjJG
buPPynDCKASeVpoSKiX+BF2iHIl9pRy6ZlrnIu+mTXtpordMvcy6hDdD9PL6MXJ4762qRRrc5qwu
GhPUw1XYxGYVDZ6GWefFnoihVcpMbAInioJdMo+mzmUuxyMiy/yVilNm4AFT5QPWt/jRI4PFqqsD
lmKD04ubLk5W6hd0LCavqPtfoNuvfoPv2xo2C9jbQRVTgbGU+rS7D4mgTH6eCGt4o+zCLrd1Y2By
EliRQNsL0DIQ690RDH5PEIBZOpNv9lOOAqd2FJIEgpUKrwOvLDx9aLdxrhxTtbHSLlwPk0brSjgL
k2jVY3QummJl1P3n0PbbvKr2fKUfqjxnQwQlb+We8atifCm0fp8YWEoV4sESNBpDTdkcR8eSz1mo
borqAiFyq+DgGCTHrJFx8CQajVp/6weowD9m5GBFC09eP3Qq/abSnFNKkgqjh1Ko0s0wQ0LFY0hX
QQldNEmmchJu/AESZzi1DI36YYpkZiISp5m1mLlKXf9Ruqi2ZLWz8lB5CaNYZlpRbhp9cvks/cwq
WMWKCkgjmdvRZi4uQYv9B8ldU4i/hGrPui9LXAOOLWyCAMLhJH7u2RmqASrMWcDvUTiddCqGFEBR
FVIppSi1iPlKQTQJMHnXvDWinYysFVkAS9uCaD0JasI/pJuO8kdLZAmFkuk12ChbzUxic94C7NUF
Iqc05swkNCfdrUDjZxzcbg1aTpcy85JPpGHFXrXie4eUG/9/izeM+wXYBCvj5wmm81g4aAeCChuU
2L6ftXo4dUXfRePBzxBlHLuMdYJbwZQ3Y63m+AaN3kpE9iKrhe00kbhmFbRTd9gziTrAZ8yf3Ulb
ST6R70AIULhUGGp6s3GWL5imwUZFtkvNhHfS1pmuPfY9XSfjy+Q1ZrRFGb6yVeQDqC0WTu8AKdPM
zor28VsRk17ECjxxkZWXBumDq6I+IgPLZ6t6RYHE5tqGNrByIOByCsXIgEZxDOzNjUsvhukxDEhD
V07dNLLFdK8h/+pdHUutoZLqdck2Gu05d7UG5fDaFKvDHLlSvmpknA8EbeUsfG+jc1ua3Wu2ROlx
jSezUXDc9hdJORnptpY2KCsB4Oarg1+zTCIi/Jx3ouqJeLRF90caDnxmIJ5ajwPkooeHGFm+bCPz
0JG/jfioCmflfPUFikhTldY6QEFI8PN7LAddMfPuo+F2HHJom1sjANNLRMrunDNxPnXhag4s9db1
lv7efA6T5Xd0mK2pYU1kKfIJBZN5sP8dmQk/V8sicahC0hfaqAoYlt9XS6NIU5HNhYFQw0o6+BgG
KA6VKwQTQ3DqUkDFgWLqoCGPM5kWqD+IzEE///sqfmZR6LPQ0P3MLwLD6Pj+fhFj2Uhy1mvISdX3
vLMxOA61HmWFKbTT5BeAU/iZOWA0SKBKoDVLi5Te99GMSGiHQeTUI0/TFg+OxLcMwKTV2zjH1BpV
G8pv/32DPxFtXQKRGI1raBoEzf3pBqVKDAt/zvxtKD+UyARwV2uW1r0XyS8z+cUm+H4kfRtJfDqS
hCxW5cLvoWs+mUVpZ2nJ4kIhij8yPUUFqKZ+l+yNTGAAdIB1wviv34RNuxFqT0L4MKt2LrzVOOkF
bVsNElNb+VijpJZzoZUohq2k/cLz46TrlKkm3yukBUwopNsxzDw5Uw//nrm/ZA7QmgDZWAFXQ4SM
7PeH1cpTrCPrRbkRkuW6bo1pbfOp/tua+Nu8QcUUaSS02BSQYZ/nTe6ECCcsLM+BJO2Bl9aIgK+6
DbOLgLQSalwUZwYfUsUALWcCGP4JfBUAKneWsSeABdFb1Tbe92u1ZdE9d1sXgMMUeMldfUXGfgYC
CkmaViNFD1Pl8NO4Rajz3MKQpLoVAHmF8li8wH8cHFeMo1LdEjsGGnNLzylrNFMNHGULq/ee5nah
oUSCN1Szh5fZTDe8062z14ppdGDGa3bSBjrGwKBIJtui3a+HjdQBsS86p4OWKdPg0AN4y+RfJku7
52/DehIBd8CuC6/7S/UqBW5WLUUiAZFmRMaCyCqQJsSdvI0UegtURjXLdbwZd+M2OMsiyY/GYIYX
baSoUv4mOyH/3KOgOo7mCWQ54HVK+lNOpvA19F/kId7JygQxVUeYKzeqcisKJ3cCAKQlrwIKaeiG
Ik3wWkH4o653PVIevsqZNt6hwERgwIzcA2yv0aDS8FG1iLUBEwXdual2qGlwYB4ZXGINwls5g5PR
3DMFdKu6N5XXNr+hymOjKpYmdiRrTjfoG4i41nX2kqCCqVVv/170wrLant7ib3f8tCtzkjFG3NzE
uxHL0E+BTB6bbqfkCNoQr8C0U7nKhYMQ69/j/oV5A2kXtMfwiwEm6FFPbxvP8RD57fJyOwZmnVrV
NW5NP9xoPQUCtUCg93c5iWgP5L6zeMPD8VqCXyZslNlUZk9tV5VhoaArxPYAeKh3tN/aY+HD+XNu
0OgMZRwVhgYgVD1d49S3vcCNo7JtzOCq7XqGZNISLBil/ulgrFqZsp27/XoC8KHbPI3dyeO9hSnl
w0A43SdHwRrxMzzMDwymuYWDKsu4E3byhr+jTvI+n6RT/1GntPEEGLfCJtZqoCe/kLMGqtpLG8bI
0HMOaXawn1DyP+mb/kX5kjADPohu2Ilc0Jzg6BgBBDcCwyzrDEALDT7ZTQd1BeZ7BCaGePOhtQBW
yyJdr5sVABnVNJzJY6IXUvQGHR8JhbuWsI02LTB3OC/PUKaYkYK6u+AtdQ24vspUIy3oYP/jigm4
NN48I+haGuJDuoOK4+Ic6361saKX6wG6lNVAUj4E0J+jnQ5tSAHki4FkwRKIowakCgCLL+a09x7w
WQ+IErk06LAcTKdxYLqLPQvwcfQkY0PDODzdAbeg6bq4ivCpxXZjxe5qBD+tZ4JlYN4munSxNGZn
qvYyf+Cf2LIdu6mr2pOZHAdTI7Jdg2s0oppgLb5icJ3fIhxlsJi0W6eF0a3u+nC55gBmJna/alfq
Ptj4axXaCtjLdFjj+p9iTGTY9r4rx/IWXXTgX7feh55c7TwWZlIA0PTDQD/d3mdwrQYbjol7dZ9t
5hsYmBnADCBQ5vk+UdkuCDgY5kKkw1ZA5FdxDzO/1YgJAT0CUwWmxG68BQ9VIoBdy1WEiQvcFoEn
IFdMXrzT9+Xq+PHlmhSbE3AbNJhR30xtDe4EB0g06dbAQEKhscffJgeMJvIG2Jn5pGOSLR2Mza00
eUsEuic6siOvUIkB2ykGqsu74xEgroq5ldkyC4qZwYa39yJXZi3+1O4BGGfSpoVp7+xVTLDnbbRG
GQbOKpOlvgzWSEeTB6P4LQddird6M3HTK9hTnkwqptjznxZjQ1N4uZ9ljtH6RB5gqtJbB5ON0Rys
ZB2s5d3ya7AkO3E7cAZ5q2O9KXjLx01W5arWbBoeaCQWsljcKm8JyIlEfHWEUJUIa+wSpxJaaaCK
cFHsxlI8w87WMJvKbE3DNzYusFcrxQxk1uSEJkB4FuI36kF47VIKmi4oYaAq0swCQOXTT2NdOOCn
WBxMjnsLdMFNcI1d1KpBohzwPioMBFN0boHYQQtY2gC2MkNvWDUryYVukqUCpBCxOnm7WFWO5E62
4vqm4UZWA2lLbQ/im43qgp1vgJziU4BK4l9SeG4AcAfFl1ZobEBCgY8fGHqFeHwRwCNFVPnlo5lg
IiYmMjxxO95MaCdH26GbwC6cJ68g3poAaQhAGHdyuDO2ELNbiUcEaTbYXnAFgK+0+It77lPPE8Ju
qCj9Zzt9Olw5pSmmjOuVbQu8vXQGkIlnIEeoV0EAZ+ptSRh+ScT/drp9G/LpdBuiWlIqLQIRC2xX
nQWBBQ5XpZkRiE6cOYs2DwCet3452/4SSaoo0kCzQ8AZB7nd75HkMDZdL8+xsg0VBOAk01Das6Dm
HoPtGToqiDv7ubJ12MzHdjgT/jOKzQEEqYIFiHPPosDEEKjiCVUpYfgl/vxLfgCvD3SyIfREu/lz
fqA3/qxNUFBZZcNbXnkofFfRUZu8QflFauC5IfXrcf93pKe5l/O4NBpBKLfKrrXErXBK3iZb+pix
63dX3vPBJ4TkPW/mqARUb/157NGdmm4KE1z0ncT0V/BkDypFvRsMKzO5oMhI1HUI7smJP+lnUF3t
uLOWPSMEa5sjNbLjN6Wm8glY8RCfVYSu5kIV2MtAIP1b9qEv8H7sKTGcz3/tGlge6lMgBU8C8Ls1
HhpHyg/IrI25qesHRM6FOfq2GDx0dFMDL+4/0w6FHLC4kPEHCOLm5L3ofllzsv6TMgqN2P+M/5Rr
NjKkeIy56rew5y7X/8fZmfa2yXbt+hchMQ9fDRgwHjOnX1DTNJh5Nja/fh90S/tNfVu19qvqie4n
SQtmuK61zmkd92j2n7vVEDbheGhChUiRZHtZhTVjUQfKlP4tD2BZqfikZQvutGvX7VP01VLPzCOr
Cjc5aD5Ct9TJ0Xgh0ERcYKurajs5EBI/27WEDAtF3a5aKT74fTG6zSzKGj1GfG2np+bQ/aZLo3iv
A2mthPFztsmd/ElnIuBxF9FAQPSRMTYS13lalUsodlve5aG4g4DKX8qfiB9sZgYui4D6N36/sJb/
Io933lElHgrW7GOo/VZcRLhMhbe2+WNzRutEzf1QbJJNHeahhMDkY/J61/qRbPS9+UnOtz2tjE3J
Rs+ejK52e8T0kL5RvL8mh1NY/Fbfj519oY9qNtUBXAid4vEx+92/9iG8SgHDhTRi/XRyYF1byhLy
hzbSw+9khUyv8ZrN8dFy2cUeBVd+b8WF+c5ef/4wHqzt+QP4yHo4vfZ+zZx6Lscc/yyu8rXpddvL
Dx2fyHP03m2UWQ/H1oQCoVkkXvoq7mZYyVVo2vZzeSZtlYcWjdQOe4X4K9oJh4TZyNGCXRDfXPFo
wrBAhFevUrrISBKQVuyGTHaD8N9w/zfFa7P82X+1iHSD9KG2j0gazl7+8BqxrRorY6W9NMv6x/EH
+txQWIsUeY7sf0UP7UZwupUOVbFEbcrcD3o/07JbZkvT7bvMMiMNWnwof2kLXndMGgsF57jkxQzr
kDxlNQQlO+sYZuiACkdlL0yc1gVDW/RY4rFmHL3s48QbMrJ1GkG6QXbrQuRV+JGSZePHTn0Yg9wV
2KKOHitIZTnRM9qixXvtztVH/vPszlUDWhL2x8odVEBuu3o5wtVb60f5l3Cot0q+QPEyEWtTOCh0
pmfL2WND2KrLMwWFyKKrUwuZ/pe1BjN/UEOR7Lvca735gmjBl7ystwO/5eZuuqGW7lYCY7R9E9uF
sB7ROMzKcHkn0yGsz25L/lftDKvo7MqH7oUtZzWuBB/aFWCyQmGyyIPzOgmpwxfmc0qR4cQPGlW2
7FWzrmlvvSgo9lD7e+papzQBQ16jRlB/5DlXacb27/oibq4lQLvyPGJ6tmD/vYEx2VNlluBZ39bQ
SLXOc3rxJtyNpYP6LWoORzSlbXpHc8Asl1tL6LfDXkkcIr04pUNtqVuNWn+iF9KRb/D6UMfPvVC9
t/i+iM9qciT+fKD7F90PJsSjD3M+5oldxOjRbaCxpHFo+OV5/s4s6Zz9p7/m6MqIxQMMmXUA3RKz
O173T539Qdh2T74B4ZYt1eiFV0myB6fCfY/0b4Fu225dw+6Wk422ZfGcOV8Rl97xv6iuiR37SehW
xNwRfGIOLRkF2POc3zGyn83d0duB4q/eZhTm84Bfehh3+RY+b99/PqKz4zQui5d/VyDKf4FHNgNT
IfGaTR6txtXemwo67oGxMLfxy9kIBjoB7S0TNzGtSttumvZZ1hvEYe+X+PN0IgSiPL1cshCwsK/7
RSb9PsLwZp6Se+kshf2hnn4L6izCe8krN5peKqDooB6cf5/1dQj6n4pBx/NJzpnFSNk/1dw37r4/
i5nZNomx7eOfcolWNPlRIfNFBklDJ3y2srKYzKU0BfXlbF9QbrHcCi8XQpuUbVFssupOCSPdeg+4
gvi3wOm4lnMx9e2E6pRk3PhYW6EBG5wZNNJwj9k5Qlr6E9JS71eTcAyjqXr895WQb1WQBv54Mm+B
Rv4zoLXLmFBMzLSxjQtX7h9OAPN2qwet9EABaZlP0/mTu2fQFBmewpOpudPopmdPl+z4gqhjDGYe
GDWHvjmOfn4v8Fu6eX6cHUwkUD4zJv++MLo2Fu3Q9s22DPIn4e0USAsBdsVmsqW6zv0c19L7Hbpp
fmSv6yuA+/93yCswxmpqxRyzyQzzk7UQhN3Y/kiOtc9ALPvfF/+WKwzs6duh5k//7ban8UmXB8No
tg0FagcJYQ9fxwgIZPDmSkddoLkGNfjQ2Y21B7TLRMXWoeZe5m1k0Ycw2yBXf/xFqDoWXQP2sVSd
ytOdRY0++LT1Knv0Mh8AOITAtn8Pm8r+dVmK6wfpgwcZJABDQhQUh3R3CvMPYAaN1rPE2VQE2b54
73ala76hdWWYaO4NtuAgkYjC07PGkNEGHbAAb+geN/hjHYPmemvaIzaQJcJ0yjcKYG1vfKYeBsj8
WX4YWGyVZbVofNQUspevwbseZFi27uOIPeDea37rrSJyjimhBE+Qtnv1VuWpJhjHLNW3ApR5YWvx
1sz2PVaN3pF0ijbk/Ir/73sq31oQvx/zakcTjlqfq3JkbCvU0OQU9F6DzQ673rgQUTPHPmtkjdy9
f8oHf1I26VfVrQykfOm6KDc0Z63gRv0dEPTm+gIBwBRq6Br9P46rdIqV9jQqwkZPV0zjQWFHJTR6
Y79peYYKNMAXKov4zrJ2Hbv2Z539ftir53sq1SitrMYMzcQXJ9nRI3yO3bBFRoQQb5b31PSgVnHC
61TZOvqUsfrVyIcSm1x3BnUaq9Uptn6oubbqJL+RfLnDT9rHS1VlVZxQu7rWWCyG/ATv/9LLNuha
FyTJ+GAll4dWH9wjUlGzcMzjT7lWH8woX6YTETNp/aIX8qdqTbuU5fbfD4F08yH4drmvdsV6ZOT1
FLfTFo20W+5roCZ6jMW4ntGZ8s7RboHHJJfPvB/JleJ/yPFklEqzO/ECy8mixGSivQL+Gxc3TVfN
XS7+VltvsRgbCpOcRFjHv5csJvuk6EYMfRupYdPtY1BP06smlC42t/PUPBanQ9Pt0jas0rUEmJu4
wPqldq+Gu7FKM3aTCCONZIPZh/z3eVjCeK6lcjDDOH3M8t4RV5fKY2ICUsKffHwrxf6NFOmUB/L6
gjt+XVKInMzjnTVGvrHGsGnLc56PRSaWekWytW0jiPF5VEM0aAJqSKPEqFiT7I2WGstTKq26HO/y
0C0yy0PduTBP7SKtBjuaftU2EjFT3qcbSb1zXrceQUYrEHuGq5P0m+vr0+ttVQlqle7ak+qO4sU5
NU9ycsikt1lkc4I6OsmIl3V5MVYbKq///zfgr8NfbaLdZSrHvjKONCepLSFpu8RvLd2xHCponS47
C6Uqr36LN+NueX/r0fj+0a9WndNgpvpwLM3tyfDzS6j0h0lwysjhyNEUIg09Uqb2vqj50+RBOCkY
QZTNnQtwA4NEGwv9Pyego0G4ugClohzPsiDJYXcyFrL2VLa+ShtrTUtr1oNVMVYfT8BEp+Svpylz
KlgwU5+WwvBrGlQnN8ZF36y7yz38Rrl5db6d2NXVyVJ5SBXp0m7HFbCM9Sa7l83ka34xi1/qYqki
eFq0n/mS/Aad+Jzjz/izeqpfhjfjkOyrd56Y7mnY956InhOIBKtngDTvjmPeuHWa8HUagYwGUSzX
wVGNWg450bjGlv0Sk2gdu6g5kjQA9Br1R63ypeypyV6qaZZWqNG2lZ0phkv0NMU+W36kbePjCgUy
v38iNTIaD8dhr/XbvF4V9XPO8tTtpCpkhUI2mCKxkYOpCPnKwzE0TxpwPdpVMRDFLRXvhL0El1vl
ImdBVplPdiQ4WbXJzA2rGz/lK33MHNUhO4XgomHjdDVcWIrfV2vp9C5qm2O11OWghdPOlmhBU9Nl
iAt9z7+fvD9v9lX9asxjS2kkKHkU8aq57Yf0ZMpFXUEmUl5tQV+XWP9GWJ/POJQoK1fdc7nTf8KR
ofB6z2wEtAr0inHInsQ33Mg7y4Mt9bDd1LZY+diH3PG19i6hsBcCU7IZAdq9/vukb9X57CdzCwRc
TDMyL7PfKuGyaCS9JbtyGylLc1ijb4yttaI8Z6Y7Di7ib7F349FL1ZDO4yj4SXun6r9VIhkcH6pY
Ja2MXvbvMzDK7mhmXdpsiSOxJWe3R/Rs2/eiAOfX/vrmMKZ4Hh3MRzXNK/CUiLA2vRQXxPFqKFsv
iIHuXMgbpcc8QV5kxAIRr/L1CJ+ub7O00WoTS5V9Ao+ow7R1iyysho1qBix43bjssC8/3jnufHn+
88HIryYGXybV9rpRa/VKQnCsmVvtDwwwDW42rSTLb5KXWglSpAbKOs4ezlJYCveqW/nmVSWyG5Kf
WD1SBv++d1mlSUpu6e02Oi9mHcuuA22uFiZDaoP06FTZSnoUV9ovrOzyPAwb0A6I0xN2J83tfqJC
wVUFobY3X5rV+AzOv5xN9hk59w2sMl4PPLXpI1bZyQd9lcJsBb38GB/AMGZO1o/gTD/aUA0ASy87
xNW7c9j6DeENHaTmW789kzVSvxggML/Kl3wruemDrjBSVx8W+mNzgTfF7GFr7SJ7gqcxfXPZP0QQ
pY2dPkS/osWjBW8WYYjS7JFcRHEZfxKTQXJfgYuOIB3Rjn6aP4qw+khBoVKn+BjjhfKpPP37LlNN
3rrNCsNLZFIkJek/QrPTSekVM2u2+rP2mK7jF2F93udvOWEZyYLl+Ev1im0dDNspyMIknAIs7mG9
rJelBCgVDs/nV3jtdfQUPSlodvfiHtn5Rg9YJvnB4ArkBAih6llLQk5QHw0rPCINpEvhxdDV2SpZ
Ca+JT17IEgJ9D9gdmkEG1K8stWAMpZ1CpMpaXlnL2C1xY/WhBhxMjEC9wPvoT3YOvk2ux3JCSZHD
oiaubtMlBLAWfuOpQbJJ5+6b7I/Yh9vn1mdMZTb3Va5gbwzRwS4iV/RAYMM5o1wnMxHN8YzFeqWH
rzEs4DRFhDeB6F9QlRmBFhQhLOxWCCakD6fVQOpHcPZ6r8NngO0PoO5pOohB+qETXDOs40/z7bLO
txW/NISZxRBAcisoU/70Dmw+fBLoatDp48oIGp/0yBVZMHtQ9pQnS+VcjHd124VDiGSF8LRLaG6L
O8ulcqvuZVeeXzZyvv9jf0l05SghxG62pyUt/Mv0xnNHPIwAOm4Ghiu4MTcscmhmYebBLeNHAGU4
byEw3uNHCxXKnUdzrlv+swDReYMUMUYBAd3fa8CYC5Wq0CCFQvt6zFu3nL6sM4+CaS10czfppjN1
Z3RiP80B4cRwqNF9l9aiNMXdyWycunNTZS+Nr4ZyqE7h+XRa0LRaI+kNxDzdOddb65UpMfKb5dJg
TODVFq3i9Yj1JmnpD6uX5uV8dLvDHP+hLs4di8/JPxEmQO0lbGQk5Hv8nXA+tMO/42zefdM7m8at
l5pJFyrTesjGV6/3jOaSnMtxqHlpiSETCf9ZJtGiPt85inHjBn0/ytWHVupGNOtS1LdV8mqQpzHs
0OCeikcp+bxzee98nj/P7rdigiw8qzOiJIaMr+1Cyx3z3C61fqWBWCmDsWz72u6kTaXvZyddaeAC
WVS6zenkqF7GnyJcllW9Kg00sYINvfRO0CJiszn1hBBkd67LzdrHpIPkD3219Kcy+Xa6jCQwet1s
ja1+2VRE5OeuUQWohY8F5ht/PHviyaPcVAYU9svEWkb/G0qZCXwwyuh554bxqvqSm3OTRbpWrEtj
ctSottVxdgLtmmcU7sWT2PknNMUi9uXZDWTd69huIBh/Hf7q1RWkixX1UVqslWgjnTyd9KjqNbGe
xfFFyB/uPBzirYWCIUwAByxfc73w90JR6GIe5WJ32vZv5Xr8mt5ITFvkrFSoNeCoY4hnzUdWMxe7
H7nXhNIjG/9OCqqw+ooLZ1Ls6W1mzsZNdojeiV54UraR81E/Jf5xb3p90D8KH4pf2RMsHjsQ2Sd7
AjyGhUluaLU4BtWC1tMn6guFCrX3pluSrklEXBCt1ffoqUF3VNjRHrHmcdeGaIi8XxETJ91CWPxS
A35MYVJ5wgN5JU601IMp7Dbt47xunMHDnzO0UfLjZQk47KmO+A61Ju8zr/pFC8ImGwfSoXs/rS5v
wsFYtS/tV/1leII3PP3f4hrDk0vtvVc+s1fQ3MMR0h5/11vjdx/guOkmeZUC0ZN2HVIf3PC++ZHt
tHfr6YSxYWU+D9Ba9rMKJ9siC1T28oYMCTQUltdum13xiAjXwlUNRZ06xnvno+mFiVW31r52BPRJ
8L3H9fN79IiOZVF7AxlD/34Ebj5uCpO4DIXwKe26Blcvaqxopxmb0MOxchvxrTeWafRoIExOXv59
rNsvtwoIMIdhMubvCg8um0HTizgr1nT/jNd0svKPID2WXppxI9QejmfYLwgeRZy/lpNn3Ft4b7if
mTSnIgK3FDJGWWf+fuKpmqMkrxVjm8X4aPd01J34Q8vXRr7TjM18YFQI0p51roVXLnY5Ms9uLWR+
zb6dLONhn9fPigGg6Ny5Ojf3BGASdPBMpQC9/PvM4jKe8E2p3PzWxdtjWLscYUiHYsIhbksk38vw
rTYUmmXbrdM6BB+fmCFwl2a6uSHP4wgstkGC0a+uUNwoRsXSFoXxCJFawj1XPzNle1bMRWe+nCQP
16DOfEpMO2dbL3v3ot0LZ799CuBFEmOP5sHhf1+KJjonZdfQGZ6K2j6Jh9RsFv+bq81lplGySBI2
57vxbaMRksY4ktCuboFsL6fnsrSBx4w4ZIsZBS9LnZPlSEkQWSvr62L5ooGZ24fsu3MaNxdgNHpz
my3CzVy9EuaJ7rWTDRVPqsfjmAqbS3xII+jgQM4feBzFajfGGA89ogd4BMV7GJgk3uqSLRlvhAhA
wlCMq+duMIVaE4re2J7NXQ4Mwjk0ZwcbC8BSK4QmupF8zdoQ0wMWpW1e6kWN6qcxj0A48NMGepjL
m149twhTzpB2NQqn6FONHnKQ3sRu2yXwkd7658m2fktnO4bi6BzgIr0KDCRI2uII4ao6pDitEsHH
B4bfnR5dugRnBTP9CpiypOrv8Ue5ZbM0JReftZzu6uylA8gqH1qOVT9bQ1DjDV5K+UMmeQNdjL4c
pznCKyHMonZKJGjWAoQT2Mls0fukfh79MARgsm1+9I0kFMiiIA0R9k9HfB096CfUDUBCTb8FuQJq
6c8rsQ9jc0X1MccD8UrcG8Aq3UIPvt+P+X59ezL15kJtqp6B8RpHbH4pxiwdAMCTyyVtot6/jVEg
mGtBCi+R/e/HUbl37Kt334wns8jNKdqK9TbyKiKtCmFL3G6Vr3gITv0KGJkrqb7XyasovrAQqB+d
+NVEq6J45zb1pwcdgwnsqLXkcvFuSeXSJEsQMFJK1+KPjpQx+U4LcUPCYDFJC4wHOo/BLteAmZWW
qVkLsvVUrh1yAp2OYLPOPq+FBRxxRlh3+dLtWwpY7x7EREnK3bhqtUxeHjoXcipoYq7uVl6mo5yb
cbslT9S2ULdftuhfILGnJQkI/bpYGMFLdCARLjBdy5nGhRR0oRb0DvKKFYKZFc0OQWUYoscNwXPN
4fJ7eM4dYsbwqioo8kckX5C0jH6DSF4kvro6r7WQVLIfmZu5cIXUIdgeRq9jjWCiZY8mwCtcvG9M
rPuRPZufs6w+X7ySiOi+A2AHKX4ieG8HM/Mi/o3FFck9EXntDnznp8qnoBFYyu5sUgAt8qvfZA0i
P9sknh7EB7R1w+/4R+RAr++joEFFj4nglZiymAg1upjFa02C9BCOfoUc+rX197GtrH5nz9HJPbOF
qguJlg4DU4gEuV/kP2Ni6xA8GovWR6HIqF2Ck5InzSPPBti1eiSD7PNMzNFTzJ/JvQTlSrNL0IcB
GVfvVK661bdWUG+Q3++JAtrqH8cfJDQtCqRguEwRdB++ALlWF7sBoyBiw//sUZALs8TsmUAk4neE
VbsiogxDGBGa/oViqzyIHyr5NUSI4WiArn/HwE/HyaMtz2GCTqoueAkFY935XdjwrZPvdB8amQQB
bBY6dhF2wPC6oAsQkjn9c34QfVR/aZgiOa89hU/Q30usuZ7iOvPMcwOlKVQRovmfET9Z2iV1m/VR
aPQrlXyC2vydlXzshMuqR6sq/mURQlgoL928w6EdjZxMtOyufUzq6bkT8dymb/9eVm4JAeADaTFE
CEqEUVcvyaVh5NTUpMY6U4tdn4vuuRRdkSSHrh7fNDF19TNybbP0m+PX0YzdsfmRYzQfLpd1Qxaf
qn4109Hpx960u0tPRO5vBnnYlXqHqPoze+8/L7NB5IwucgHpi/5ees28KqrpHF22tXNayqs6OAWG
byyZ/JVuOr8ILf+07NeXl8gzD5E3YUoynMrXN8KjsGte8J0j6+rXotvxTmKnQMfLs+Ie9wmik6Pz
Cpfg5q8Azm73g2Bcm+0O0Ynkx8TYkWdAcN822Td4PY4vCR+39PBXfOl/DBLNjoS7Avwjd0W8Bf++
P8aNLgBjGLMIDYXwf8Lq//7c+SkxqmLIrIcUHfK0LMJ41yE4ftF2yYt4yLkMyVZDNPd+fkr3yY/s
ofpd7wSaxXKnvJLjuc8O5EK0e8XX36PPiMlxVSATNHh+kPfSyiRprHSHgPBFV5cW7aZcDQA65KG+
SRgrkqfuSVlhPlt2qyp0jL2xttalWz7zqJDpuT2RTLKId9YT9r5/f+6b7wqz3+ZKV+Lh/HNdvm21
Vp+PaluVwDA5/nlvktdStKElEDr/km9V62VA+tp7BctEfIB1EY5+MS7TlW7dK/5vQIgms+BBk1WT
oZt/tIXfzgSMuTqTaXBZ99GGOqVBKnlcpsDg2JWIyUYwO7zf+fDzS3f9sH8/5NVNl5I+KcyYl7Jy
9cqy83ZVL6EGpcoFbsjlH0nndcUmv2sPuX1cGguIeBG87wrhmCRUMEzvndbEHbXGQ8/Oo84rqduh
NCWkU0nJPETuVTvmvcus33rQWR7RQEE5qWCgfz/ocMyWUbXRcS3F7pDm+87cm8LvPLdsSSNJ+OjU
4s6sNwKhZ2Xl6BDPddJtJhWNZmY4bX3eSpNFqI+Xz61roTlx1DwfefEVeafWsdePX9GLMYUjzvrY
eDEtYiU67LhoHU5g3QIvSfXVpR+KRKjruDGPp5VBSJVMBDsSn0Qt+Actp8sfSACxG34o/NYIUzVa
ouSn7H0kwSPJSleWeCZkCwlm4iVFDXdaOfx+PYWMunaErA0RCm66VH1SLpMj8tE0XDF3np//ti4M
b+LtmWdbgHlfg8yneiwr6wxN2ajLqfPJ4KHePnXeMVmiwoZVNqQVktaoWFK290RVSva/z+AG1QW6
TRKGxGuDJPL6bg6iNaXRSdW3pYLBpasXRvyhv3TJmzitlOTdykk0JOUiQb8M3QcdXvr6/uzq4r4e
mSYBuAN3z9Zv+oiqqHSrO+vLLbDBNC0uk4JGiDHCV62V2BoCP28mtNUfZ5b5eGUGaiAHcSA89+62
8+mwlto+JnCdehDRX+X/+xJpt8pThgaj7JVocqmR/37g1fPZFGJJOq8H0YvKye1K53LcDIruCD0h
iTKDRksosyCNPFHHxVlspRJoKn41LPyzZsGMjOdGt3vyMi0UmNvznBfK5IgWlCqcLk8qkTHmkvWJ
VapLnLL5nYwePV6V7YrxrUqKZXuEVVefzoO8Ukz7HYVsO/241IWdq+/8PWv44Otdzc/8Il8vbjQF
PJh89nn+4N+fm1HVqSZ2Euup7FjG6jStp9Hh2M1jNK1JHfr3Zb4lHSbF4H8Od7WWHhNpamOTNa1P
f7CCK+StE9M6/T43RMEwTkP1jv3D5XL2EmluQNUkECRHTR9xX4AlESkq5qf5Ck/Dmt/galjKvR1G
uwGq/HWO16CKdWpEy4zkMEbKUULxkLpGpHk37y/lL1FbCB2+GHS+c25ZohV2g9q7L1Nn7OM/368q
7dAK7UOEgTc/egLPcvSYnBtfa4SdBVBmFuO2y8TONo/yapD6l0HIHUstg6GFpkTvKJNtTeG1muTz
pmuPP8zivO909PjTtDCMyK2i9KCmp01TQEwCDhwp4jlFhN8dXjYCwizDkWoshSRZzFJw69lAsDho
LjH6r8LEOZ3a5cmkQyYoKsn9ScC6hg1MxrlxDAvGxRhT7ovoP3SD4QbPKVIaUVGcYQKW1RSnZTU4
Hp8mJSZCnHpniF3VnJam8SCmA+ED9Egs04OVLy86gRHHh7poPTXdtq0ZdDkKIrNcjVa2HfLh89Rv
cga4tFXr1hMxAynpifNpV/ilpY3RFvsjJSNtDVMFRuULyea5SRzzqYk+jxocDNpcfoEkLSXrNh3N
YFtBturBoJVurje75Az+cmnXOiKlgeyiC9HtKei2oNhEJD2l2e/IyD5PKSMy8p+pVnrNqC24jHMS
QiHri7EFa6aYzZdElI3RtANsEoQhmNPtGin1M2bvCAgkKmiB9LRS6T7vvDQ3ah5iaXht2IixbopX
q6M2XNTmaKXTOs1tSXXF7oUZNpFXWgGp2qw4kxYmJzuWnTxb8ZX/hlXmRkX28RzU8r13+Mb7AeKI
1F3kXAAGr95hoxhyvRRLVgq0eOTo5gHRjSdGiqSvSSYsu6N9TB7KGtUVT53pNNZEyh7J5rUtMFCH
RYzsPAKwkxZfn4TCzTj8+3rdgs9neyvbiDyTU9fpDVmGwk6UuF4cgmVNp4mvw2O2jvqfTbdkwWHi
gjEwTjJZFwTUDfF+KO90cjfyhOZknf85h7ko+Fan1mKkjfiF4FDw4eH5x8qXn381pY2IWl1nc8Sy
9K4RwTDe2eyleae6WtEJ15GRwQFTggxf3Z5JLwxL780LpRu68AVSlvHiXqAscBcy685rrIcWalj4
s8xTP5anjRytSZe7cxdulJB/ncfVFbj0pS72HXpm/FLuOVDC+jF25T8G+QZGn8Sth9lcxJCDxztH
nj/hf68AWjZpdrsqf4Z9fbv2bZoN6ni0Lutx2pmMbNFoh7nlfNOeun3WOSCkLYHBmA7Eab5Gd45/
8wGk2IM94c8c2PP3zc+GzmimrOvROcBPkFHRrgk6XH9oy8zd8ZV8OpdOcCP5hq/4ExbjeASC0t+L
5wwn6vQAAxd0SzGw3HlMiMHY9dLHfcr3fsWEG+iMjpmNlVD/MH3Ti+aVIcbO9emnhhDTk98Er3Qn
xBXP503q4rJ/ih/RubwrePgju1zHcGaRDdG4eBEc6Pul8ie1A1EJahr8GsvUw5rj4VC0pQBFdlC9
6lsMjlj82bw2gj/tdffo3ZNj/PFW/OfGfbtu8yP17cYNZ0mKhgsgskbuhEiyyEBUAQkUCK8YRKoC
JqT2V+n9+X9oxThxaye3i+KFDOSnbHt2yn2zkF02sTmdYnV0yKwgyINZRb+mLUlsGOhQ0azUXeew
rjsY7VbEtlRrPHdusyZ7nogGjXFPTfBcOYWTg4n9meZt4un8/PdDcqvktZB/K3PSF6q+Pwjzt8+a
yEl7uhwL6wEontj1eD0RM18uAunjKGHDPbf2edrMwB5Z/RsAMoEYhQ52dnZV0abca3JvLeo6ajiL
dF5FJqf370uf98Z01vIYK3T6eCksL6/9hCL4QRl+tkO0GOcAO8Mg9XBvSOQfdQz5uNxBV6wZNbq+
/d/P4WrFkKRRuJi11B+0dtUjDot2aHSZCVaRDXHZdt0D23y9Mw8dpTX6W5DI3i2InGqD4cw71KEN
wyNLJa2TXQA74UkJ3d/y/GGimn6ODHy+WJWj/CE++snZaz8Y3pCnS2trbLTCFYrteZVWofFCaLix
NoQg/30BJDXCjPfFiweXOm1Y1WDGiLIqgj0KosSR5yXpWsM4oZNxnxCIv0xOCzjBjrEJESba0w5X
ntw+jDsZPRYhnQoB5ZWvPrB7Y7zNGoZKOfQP3SsCkvO7btzZrm+08jR/6K2gKNkPrGvEpLoMl7GV
8C1OKQnPLHhirSxqrDtwpzgGFyazGUSkBqj7YYMS9kUTGWRbPXXtRzntpXJ3BJRjbI0IF0WBWJ6Z
gxEM/Rs0q8RKqtKEl8tLztQVgY09xZtjPimNe4rDVF3zHxNKb3FTy4dT9BqfX8llxhQIcyVpG1Wz
O4UqH1wzlCcmBqKVrAHXhQOUosy/cfb4emkPqFmgcqCvouMOX4gEzJ63P+L4vWd4THYH3vzvzsUV
m72NOvSSYf7pFb+9mvkUJwWTvvXZC4A3ZvYfkCerh9CKd40HOGCunnoLTIDmy2Kk6DzW6rrzLI0s
KqYzyvSRBIPMZ9zGMl0TOG+hK4lWFhGziR1py3JPdN1EFI/pnE9e/l4ft+rZyT/1wmFcErmlOuXt
9vKsfTAu6qz6k8SwlpCxNdDi0B3TR/Ksk8OEB/k538XQLB/dYQpzh4k4S8WnPmE2jvWwL0Njy82+
CAt0qur+iPMAZWqyUffzWqq6EpbALFA2nBO7Veo0K2nWwdiSZ9lizXTSyYdpgW4hZ+CVERjMgJUY
UmYui02NSzTU1xJRCoxcfCvoV7xzbVvPk91htL+w4s7xP+rC2iirbtm7pK4tzG1t/4QVwQeDPbrC
R8BsujmloIOTkZfPyRJ5lfYuPqQeugO7eMq3DOFgovyRn6NuvCyPvvQbdaMDu/qIlleBcCE9B6A1
IfVKeGLcAKrdt5zZvc3yi3hZhwP9Ug547Ref3eoT6sGeXP4tX3WygECDhehb78KT9g5D4+BT3JS/
s+UQMGxtaez/7LBc4yUP9smWcv7yZSEa1DnvrV8utvkzKYPQW/UvNOohaABSSy2wnN5rMV2+wpOS
3zMPlZAd/rK8SB75n2rLTKdAAkNSIZdieJsOg9MEJ065X2jxYvIub+Ku/SJhyBl2X3MaEL1ivEzZ
QSXym0QP/5uH2HXBnk3MTuNfDsnr9G4yZGTkw2SPqt8T58Nf20iPShAveaae8PYRDXAMQOOcfEUo
p4tSlGL2QEfYYJRiFIoF8M6uZWccTA5rhO/G4hScnWYekKAxKAzHksub6yAs7snOOjkhgcXAN51b
cidzokDa5XGDfveCFdT6JMthPKTe4xgUZBtVbvGBjtdNjqQjIRC/Uyj/h8S4fvGuqo1RVaZJROKy
hX3vGeqJmsS0pd4+jZRG2eScYHiGJYCcQVSYzkwjpz66x8EWwRkHN64cECGF6W9YvU2XaDgD3LtY
mqObyUsyDWsuIOEe+ryVFsJDxWwcpkbqy5oUnWMwQXiQdYIs4P8Qdp67jaNpt70iAszhL0klW5It
B1nWH8KROWde/bfoOcDpUhklDHqmpqq7aZIv3/A8e69N34PqVrCcoht2deVatXbJ3JVfaOIizQgz
3Q06dlthN3XnzJfQdK4anLzacggdsXM46OnFTamxWwPlQzGqwiKiroGkyoh90fMD0eb71m44U/97
C/PT5fnvev3zAJEGcdZApoQq6s89QxfHqSgNUXoXtY+NeS57sLikDRjDMRo/ZPIIU5bRnMpJ7OLN
KI2XfkyXhXYTD4+soqgTU/zh4h3WMpUqV7dNwl1ZrnvyZdvVINwX/mHA+mYuK2E9WDeV+mCIeMZv
AuqYNPq1ja/dgdbTddcn7SL8aIVb0boiWf4Lljzf43yQ0k117vlcdrrSShDKqQr1/eg0sm3eFPeK
K7wY79pLeC4JyhN34W3zZH6z9MMfP8qL4TEEjqZG9sqA5iIchoVCjxMtBbNVX0M0YU+FRg24hxtB
YODbN14J2vFdGrgwzfjmaeYAJV5dOxVfVjjnO0GthPxe4m70nx7Pf1a1KmfjFzdj9sQ2n6nF0ZZf
IFa21k1xc+1Sl0fQ+VIGUmWRdHldp/D958BoyyoupSby9oW5KXK2DG59qPo99X6Vw0fxylSGihrj
k/U6p+FUW1XDRdZcGZ+S+tst//fnuNjUUhZrIIgIKMWMVTvnsi0nf9FUriA7Qb0OoK7E26JyRYxK
6d30CNFRBqJB8ku/9A0nH2ztfc7Ec8TBFgm78R2DKhY5MJ8D0VxAN6Bi4XuXbFFzqfWJrdvyt5Cb
BckvckDzQ8lOqT3YGDoMoKnAVKM5jqOJ6IyQv2GPHEgRB/SO0S5B9HMkp/8BYLiRSCta5uKyGNYJ
zJiHHB2kfGOSlWG4AemH4qpLF5PhtIC2uRLrS2RLUI3IVcNn9dUQcys5PRRGwy5BOM5ZyCV2cij9
qQN0il0bOUeYosbt9NbBMPnyBTYWy4afISJIchG+U5qOOENxh4Izxz9VK5+cJyZx2COFK4aLmGKG
7U8UF+zhqa/tFCoMQTTVJtZvhWI3xUviEbhKKDsWImSqvL5NOlIqL6r2yn7tr7PU/8YbNeyZ2Tlz
Kf4cb4rSJUHQpLxD+inmczPuJT4sISCddt+Ka6F5oegTj09DdqvKjVNHK7FcC8PZbFeSuCB8oxb3
zPpTuNez9b8nyb+skz8/G8o5EfgWrZefCeY/n50OQk7KQx0rRywvygxpV0qn2leokKXEOfhbWhLL
QSLEbNARavFZFOI7hJTINkKyUqIw3uid8hl6sJtaOIQNkUraF0VN2LT5YwC4vjChYvG3dVOvLVqf
VJc8B8IXsDwQcFqhVp90YiMinUXXdFTieAqK2P++zd++ePqFzJMSDWJdvugXGloQesCm47vKusmo
YVgurcEWUFzI0ebfl/pRHF4uO/+51qVSX+78UOpMjFsDX0NF4q0YpqtoJE8pJNjoKe8RBYnhpuAH
qFWEIzyhnDAGgic77Wvye04x2tJsYrtXdmReE6ZgV6g3Bel55BMeZNBvDQW6tljWFjVL8bMwd2R+
OJBnQnMTqC1InQEPjqVhviLAs8e62Vf7pBuIk6Etq+Cp6ZfTWNuGZz2qPTKe7JAEyq00dG4UkPKF
4ztCbqUjZ57xA53MxLHISAWRI/0W0UZdaG6c6Lci4ST4NR/9cVhEprRLUvHQUyaH+ZsopZ10Od14
tIQUVCWfwnepui1xYJo12D17CKN4rpXnESVg+pHVZ02M0Uqqy4an8u9X8tsHKIkS4lBFQpCrXe4E
JnGMK0vK06cj4C/njkhL92mzSR14I2CNtvar78AcIv0Vyfa/L/1XoZXvC/eDhYKHExur9MVaI1d5
K6njFD+puwj28ZYknYeHzvHugn32TWirfaVw88txjdP0nENMN1fBJf/nXGP2fmQpUuiRMuQyzGum
tOAWfv2/b+vyCPpzVxgxeZomRUzt4ipWIejqAHV5n047Dn+6fI7KBWaSpLzvpqd/X+uvivHlxS42
wsGYe56VJ+nT7S66v6OtZtucwhZ7IhoARV25M+mym/Fztdk2Ypm8LgA9fz5AaxwkwyvFeR8CKxuv
XOroM/91cU1A8Rd08PJKF5MSAi/Lq61A20sn9Zgei1OzhSiIhb4obAsG/IN/izMzPmjb9mF4Z47w
z9Rkb0Wka8/dk34szzWVucDG1I5WEN3vO7/ivKU/yk86TSHJQZfXvqqPCYl3QPuPJBwWb3gx+d9e
dYjlFJ9MWLUkfQL/+6o4RH4RLYgBXqY89ZgfhUeGrLxHGbAsDsXBfy+YiggWKu3mQeVPGjtQ7fZ9
uII6vfYK9IuGUqZmGKf1InuizuouiYujNPoDXL1yxPqLcPrzBkxJxjOBa0b7EYX+Z/GTiqgyuqDM
ntiHLHJc5DRLXWFHx862ro1imXFzsSzMIni6LsRWUbu5GFdKYXqjFKbp06xIGxlZ5KMikgzoMhSU
ka98M79ebbaDMPMomnw57eTKNIRGwTTgm6cmdabCzc+xdCRPoJI2PckuQIwJFxWkaxf+ZaVlolVR
cvxPTHux1yHUIE86eYifWszIxZatn4NrHwOgDi+Z7DagfYtntNnXvqaftt5fz/c/F1b//G7hpgRK
7wcJdapq2x9FMjKA+08kuaLvgxN47z/AH7f1e2BQN/5Gd6MlMpt3jfQEopVWOsbj8k5f1xtlZAFd
MYESJvUQ3BQHqAgvGHqutRP+asPMo09G1YAxQkPj+dPo/8/o88BjaKnQkgnG4c04V/3KT48d63tN
BKy1ruIXVXIISWrkW6s9l+FdOT1cGSbz27h8aIqo4qGh5Thbx/58aHEiBxOotPSJWuay2hjLWc44
B9Y2jnEzdxeuXO/XT1thSOpkMdKuv1yelKyS1KTgyDPdQaCkOVJ+J5/kwykf3nF4j2+rz/6BlHaA
YeZ5uPPO4024N3fWffacqWSckCGZbIdT/Obtyr36LcKAoEOIqi6zx7eGiFc4XMehcplHg9dpQwZQ
+oX6TqX6TimjnWuVJZ16TrCcCEg5+9QfPco5ybd0DDfNbbpTNxMa8/K1JDpVtpFzwao0P1SIqadM
Byg8MxyhWUXADbkE4YmyrT9l7z+kb/FUPvnb+qmnZnfOqbycu71x7OYI0112aKFUPDJ1clphpqUq
OD5I9/9+vL+tyrQTrRnFwKO9NIG1oSQOghJbeGHWmggPhoLsEstTXy5KZfPva/3+Jv9zsYv5jC67
lFNft/bldKdJ97jFyJ6/1cNtUBxFHy+J+KFkVwgqv24FEGBR0yFOUidr4s/xOtUILPuYxXm8GVxq
uAvmFdom4ma8qxa8E6d+qddD5nxeudnfZrX/XNe6KCUpjYE3IOPJ6sYpVwnaQNDartMysvNymfv0
TXa+Tj11F9aLtDkI+X2jnBpxHUxX8GO/Tho0jS0sfmxQ5EuqopB2PtotFZs1fGIYdTk9WO1LJQ4d
jhPpI8euiCgCBI40rXJ9o1EVoPx0TY/2w8C8nDjoYBOpNmNZmD3+fBGqkHlKolfiXqduDQquCyc7
UGIb/B+YSRK4k4WC8zoan0NzFw3w1UfC/MJ3r7wZmitbtp9J4/KHMSgcgdXRRdQDF2tOX2phC58M
HnFCqdbu2AXRI/ZAYC4IGyVjFOJqCgiVrxcREO0tc6sA9aUtAWq/XQqCWykOSra5gxE7eb/u/TUV
175eStoCQ0cZ32qdkxKbbi6lalVN2x5GJBTdaZ0Pj/rw0jXvavRMc84X7/XyKaLcLOMypNPkdlgQ
HmTVqb45DVriSlOXAcEgil2bdosC5nmaA2VWCoUVE7WYrVqcGRemSLzmQ9bcURuVwtt62FrtOr52
+P/Zc/zrwV2smfM5weDFxHflQmsBU8+86XIf3467LrM1zAZYFvs9Q0igXUj1r7Tzm/wQL/qd4iYz
kvHegI2AOks6Z7ewiB/pkVWI4Lf/A+RXu2rVnKneSHa3Y017F1+Cc/8S7Th097fFFwXGHAgAydj0
yr/Ud/6P+EIob/QcEBD8709YmT/Rv+6VjZBEShElgMupo0WKo2dqGd95VYMZ7GnkeWcVUirlrs0O
9FAradkJN4ayzTUaNAUFrPFzpG81PHXDRz6JdjN+aDhTxIKcH+pF5kkZ3iTjVvUL3udxGjYmo8fU
H3zjLpbeB3qAMvIK5eXfN/KXWnbeNmCRQqlLtXRuh//56YWCjOS1Cfu9Rd/zvtuoC+Nl5lxae4JZ
KxNHjluUDpqLvUXs+Mas6N6IGI5lMMCv4TWb24/29a/n+p8f52IMdaEvJLE0plvxm7ptUNjtm/yN
fwIRAODgt+FDR0/3IXwEnwGB0o/Fa/DZhHZ1Gh+01/ZbdPyH8a27N945yFTv8qv+JL9O+/IknKfD
eNJgYXuL7M34Dl8daRe+otDyPsan5hC+km+O4PQYghZBnj28NYfqwXySH4s346k/yIBc0d+/SK//
fvz/Eyj944YvZxszCLRKj3VaoJKbfjcn/63mv/OX8n3+NTuQ4dR+dydm4g//KD6waQnO+Xtx8s4K
jyGjo/0dnIQX+bm7U7/aQ3fvw9r/EJ85A9Y8vOyzu7eQmmNzw8NJMgnFeBWmFa1Rn1INCBwway/y
a/aevZufkmGzv5ELW3pIXrIXPbKtl+KddJNlfWo/5KchcYO3kRDR7+rNPMWf05vwnb6SX/9ovovv
43tB5elOOUJtKhf9o3T0TtOb+OS9kAIgv6vgjCmRkW+OKY5oXKf6Cs7ZV/XFn45XtqK/rbB4iqhD
QvQUwYj8Oaqrkl5NNTCM6nRBNTSlRYumOViIybVq7C8HfOCG864XewZGwIu1vMy7OC+LQTggwFc+
DBjkFklE8UPzKOPzQfBZbf3K3Rdn871NDoZLvDlZWssrw+iXnfcfP8VFUSPsZbUYK9odiIa2jTt3
02v7q3STFIA2WKFrO+/f7poCFKxUNg0cky7u2tOtMJCsPntqXNk5+7YKkAE+N9Klf9/Yz+H84vMg
Pe//X+jiRQZJiMNcT5pdmu3VUUZ57K26LlkMde32GhiWnh7gAEnf1JFJg+6iB0h4AvDAVMWX1yOs
ZhVRoRh6XyCKR7oHmU4Cg0IOtnEWzMdadaPkVKqLvAcSjnlPGw/t9FiwTHECXGQj/U+ZIJ+O6muj
bzrCgE2NGExSQczgUFjgLzTCC7t15T03sLFGss/7e1jUdtAfJpwOBknopiDfDla/NYadEKj3eVot
qvSt1K8xJX9ZlXha1NBNrGpwky+elpxNg+kLvBbKg5vTHIVj2U/mJruVCrJpWGWcaxXJ+d/41/vh
knPjcK6Fzh/if06dkZaSJCMW6TYxV2UCTLDLHWUOVKFLTp87i2EuV6t/D4rfDgvcHW1Yjn2UJS9B
AFUzyF1VU8KbQXRE1QGFnxyZcX6ta/7DULy4PWS/lO5AvkjIYy7GuRwZaRYnXr1X5YNfPw8pdeVv
LXyuFJr+BX0pZ8DerH1hp0Sjo9cbAKICbS1VZsBqSxksw9hoRNErX726QB5H8mIyG7eyMYbDuyvo
QI10P1rh1YoqGu8AxPmrIhC9qEmDkMNNkj8PyI2uPMKf09vFnfHCzDkZlyYSe4A/X1wu4J0WhzLb
ksPriI7sgKqmT4rZykHWACBujvIC7f0T6DW4wT27WZc6IvGG3/4+3lt2tZUAVVOBcW9Tey5vsiM4
mav4QTuNwLrbY7WRlli90aMzHcUPHr+cfyN/Y9sMWQzuLMA5YgWzTUZlRVoqp2zjHTrG7PwzzLj+
893TBLubNh5lBGKo1wSVOMZuVsNYuzm1SiIya0BYuxQQiSBF64miCh6GRYqhxyBthKgSQq9ggfH7
2bFZtG7tzqFVPYKbflksKlDeI0kb8+93TueoFPDnwKyJAYV620YVRLUQGxbXn389OQiNkObMpDEW
vg0sgj3G3VtpIbriNkDw0fCZQexfRAd8L5CMzX20wyZ6C8fyytz4W70Rqu+ca6waM9v4YusmJBBc
am3ItyNuTA0iR/WVx4u2B/LLy+yf0RwEw24on/89dn755Am3gQLC6RiR/qUivq7MIcgE62dtFUFl
4tspn/VwMYk7pSbut7oyq/2VoMDkwgVp4gPtpOXyMx38Z46pqzHRhUIlbO47fBM+2rfgVf1WZxGC
fBwex2e2KXSE5/1L8DZ8myfvI4bPyvf4lr62j9PXvDMx2cB9UiO5ZpL9rSPDyRW3AjMRvD/zYuVl
7vCN1kvTLV33nMzGj5rQvzM/DKWLt/Fu+MafC1tYe/r3S/jt5c9zPIoD5kAoAxcvfyqMXAsSpnrl
MbefBCdcTat+OacLCtc2F/Oe+2KqwM2nsZEiEALd3sXpfCBYnpSRONmisZHlw9xMhERhQwbjwPWN
oTzvDz4RtzGpjJBZcKNY9ZUxIIkXPwQTFXUoy0A7qFKOQkn853yl6l4YDGEDAetnvvJ28g3zw23l
opxq7c+YcNLWPpjO8ZbcW1t5rNzxZxKh8UlQoWHv7u7en8hIRJqDYG/+i8wkIAWZSx5iRin3PSRT
EBvPLr/JOI4mxPnNzaFN9xMgkNgo7bSVyv8ZEKwTJ00Nb84nmVC8QE68KWwmBlIAtqJLeJ/bgUaV
7QCQNcvSnAL4iVwsu7YNu1jv54cyJ4eZpkaDiUj6i4cix5YnJVmbPQEoOuRv5g2GPPvpi5xA77FB
AM51r6GhaP/9ORz+uujFmjjJWpeVjYBY9nH68LOVfwwbu71RkiVzeT1Sx7RHcWUhvEC1lSzxg+js
nbbjt0nT9iktbtXvjFBs2pdkqqIX/K5DpB3UXRfWiQW1+CT+GzVKeRYQU9V2FzvNi0j/9zMdQFh0
OOgNJ/rGrPau3Ia80AfhNIYO9z7/09Xr9FCfvPXw0Ba75htgS5bcpE8Trhx60TwXifB3txMWDRG6
Iv4y5nnCXkMgXc2RP/dVZyIvqnKV7+5N3YYfPrFKsp3fxW73hRifc+gKF28vw75BHchhMXWpjb7k
j9T0awNF37Ud1mWV8q/nfVEalQP6QAVW9Xs8YlZ5Uv1dG994N7pzTg8eIRFPYrUZSXoEfope6yu7
csK53G39XJ/iAFXCGZ6vXnKmzTxOI8+XUVHuKWPVO5PmBebkk7k2hhtrfW1e+62RyXTDF05F1jSY
4f780o1haCwg+u2u49StpquqSm4EtEEC0iGZIgRBUCbmB6u2E2rjkUbTvVAcUPg2bCiizCOHFtbK
H3kZnbIap+e+/AzRXkvKXI/KJUcHxIquY2cMsSOkkUO5zx0qOCm1vIoliM9ojXJhYTYPudG7JeCn
Ic1vvbFza++QDtpWo1Jb0geTZ5Bvu1bRP8Za5WB4ZOSzUdEjB9mGg7XytpL0RdlZyOmO7RRjjdE1
nPQh+4IEgB7yhSZc8B2YCTbUmtwGcmHr70mabuW4coSsWvT5Z1x+TAF8+GztSytIvTL/Pvx4bjqG
tyr/ROjRVK6pqMkBG7Uu2yMfcHpEzZoOOq056Wg4vR71vvHVqvGi8bmQchPnn2HNdXTRYX+5ryva
GCMprRWUV7+09fw+GXQSgNW1kUbuJIk3AaSWMv8KI2mhaL0TzlqxkB5upzhL7BS22Jt2WUGpAtuh
EJpSsg3xiJIYpGg/hcT0ZoEbaP7aFHW3SB4KYZe3X4BKeXjZWhReahmLEFCoYATWI5RuPSi0Fftz
41aGcusJDZHkqdOXXyVoP1wNkyQ4HR1qf2IqlyDPePJaZ15pcJYIQI7DTHf06DTUNMTUaqH0j4NM
aNx31eOS6e5a/wOqXSdbTiQcKl28EfVuVeOBrprHAPu9F89XWRYKIRt4uGBN9fm6HixHMN80gy6+
19xUcrvM+qMWPjXlMUHGXW1TCrq1iP6uQyAm3qs0kyDto7Jp7D6TVqWXrEy0sRnZQEMMNMtAfqd3
Sz1QFmHiLVVfg7zTZIephejTcSBNeg5TGr+QBkxO6RsaVDI7EHZ5yxG3Z9lRGYzqW6+jjooGKZky
J4hIPauPjUctyKtcA3V2qAsrZYJdv/ajFG1v5NZStJGDTR8f9WlhSM05SgAuVIhxfOTIkYXZtFtU
2ZtF7HX1KmvYFzWboqcjhP5OtlIOdw8lJxOxx/FnCitDsI6N8DyiChy/1BwCjx0Ym3kATbKwLGq0
n15AZl+x8BksPSX+JjqK7RdYWidSjmG6rwf/niRw3tEoHYUUHG7MXM0H3ZaQzpD8RwJLd00PLVr5
4slWKWHVqBMTEWHS8K7yPVQuhYKBr6XP92F97HVmqvI2NVA1ctMIndcNrKrhVjrF4wKxGIY5BV6Q
ZY/mMozvYtTLd8UB429nbUfYRS95746k5ZYO9DM8tU134/PiyDlM3a6aSZdD4uCGVkdANPShnTxy
SH1Mj4awlAZGDY1egqOgrBbNTYTrvGJ4ORWUpR0g0eqRz8RgRbGWvbnoMEdx/Nj4ZLsJROxNj+oc
au4qcLA5xuS2Fbyp/Tb1KApS30TSbQf5U5QcBbl2G567SJtaULql0W766RzNZ9Q+c4so28Xdm6ln
tpQMt02fLfr0VBdQ7EidFzPHkvgeMBd306NcU6MIUPO7QwoU1qJ3qk2O3uE/3yRx7dBLusWpBLm/
D3pc+ptWlF1lEBedRFBxRvm40DdRivs0MmkhrXMKmB21RkU/60yCmIjV8Nj0J/Z/zgReUf5CseoE
kAxLEJsqUqpyw4yhFg9Dhdo7STYCy3U1DG770PnHFCm+2imLqsqXkfU5kdPoW8pWSs++1bv6iEkh
ITAkouzjG7dy9x7HuKMp7IZRukr7yg3a+k43HaqGB0t4N6duP6BonUbZtnzGo8hrZx6vOlulNIy3
t+CDUljmpkDeeznZWpLGUiHanniOU5CkaYABinGZp45Z3LbVmxAmm2DI9iZx6sZULssKFwK21zTF
NF7GS8HYtelxGg107DkdrTx91WN137SnrJNss/kYinxZQ/VmnyMzl4bV5MB7FEFkw10sekS9cX8X
8CCpv9me7C1LFj5rShY9xG8DtXN3ZpVWSnwR3TFJQ7vzbjOVMpReOTXkEg9BTuMPq6BkoMIbKYmD
pEDcarWNUAZYO/QSKmE9RhX2WbnAuoP1fGxc/MNNu+1U082nF99YbzdDjp1LHBZBAXk9HMiLwLAh
PDJg2Ey8iNmrHr6P8Vkz4acQfDU9NsKRAqmhMwvk93l2HLsv6nj0hQoioErbGjah4C/Cgmk8Elxj
eBbUpRFAXPF1t+ebLquTBwpmGu5CBIEKELSRHZsW2AY7OQ8fvj84AphidaQoKGEkSSqH6g2hGMcp
O/XlWi62+AxK9ciBktFL4YjZCJCnTG1aH0FcQ3WOo73Ov1LHcJo+o3FYycVGYHSBBXIk6ZzkmOqf
y8+qVezSuhm0V1+UXO/TzLYRu9U0PenabtKnNWRlF9qMrYtwcHnQGp0pL7aWlbRFyt9SR9Swd+Xj
ulPltVzx5TZUNLx+ZdSym+EbqmrsImbkmhGEl1Of7uY/D/tNUxE70koMDxUAgUe0B8bAgOWVBUGL
gKDV2s2woK290AGgWBLdi3jPatAbiBYe257f3is8bqAFtiRSC8V0MHRH4UwInmMou5gPJLJ0lgBp
JwMq8zJnInGyCNBZCoeRvJOYDIpzJQSuhCRiwgpoVgu2RkX5xbMq+4+aYjvRSAdvvCuy2omzVRMc
qSW7JarPWFyV6t0gVjvTP7d95rQWFV2sPclRbRkm3q2neFAmPqTgO2aDx8alZ+3s2k2JuFViW9Sn
5IrKp8QS3dwIX6jEKOVS7MOVMXW3VUOljaOctFQ3VO2dmBATJoCqA7RQALOnPTta6OBy+amzlpaw
yNRXka1dpj+OSrHwsq1SN8ziHwEu/rHd5BPrma7sRMXNUMrP+zuQfyjOH2M/WHT0Yzq2kXr7LbFw
gCugD6k89Bqt1ylG9E8rkvUMa6xbN6epYh+0GYgCKAK4AcE3D1MpHlJkRcbzVE/bJt1POmYmCSNu
zZGlZT9GAM40iE6sxTeZhlW63sWKuW3Nu4adb98tCq1e9JpktwgVYuIQ5qXBq+8jRPe+SjQq4S2Z
RY+yerQ4spg0SxGpHcxIBt2+RqcrMK0l0VfRaU6n3gjgmyvZOHqZcihk9hwGEerGe9NWri+CyWR/
w3QOSs5Wi8ipDOrKMcfbBOV/Ta63BY8rUdcmjUFMwFTON50wfjS1v7CG6S2ycLJB8085tsXtuKO2
5KRFetOavtvGRxV6c1d8SPpBoY1dTe9xw2oAdaP3zt5AMUsVXYG9YxtDzif+tzag8Y5uppGonjZr
QT+NIoA0NuepSGB8uCAE2sm80dUJVJMG81GM+k0GkbAGoCxoB8NDvxv6N2L+XoqhExdvkvWUNqco
W6jagn3I1o9Mu2CBrw19gRbGyY1ip5Tjqra4BuqbuOjsAoqMxPw23obGXZKL+16QgIRlm97q4HV5
qNbSdKOK303/xT5R55BQGYfGcHR2LQZLjm7gnQrMhayVt3GX3etCzIEjGTn8Vp+h8T3O2VDji6TU
+zqlkx+kr3KrudkQL+SUsmW4bvk3VeG+H1hQCnKQU6KC2/eiUWzPKh4DfO5sJMqAP9F0qKqm23N4
alploQExz7OnIrpPAKRaHS1msv8UwDMCbaPsKyu2uvFZRHTSlZdMRDU2LM16HWPh0aSbwsptfiK+
3od5ggvQ28spgvywI7v0TWuZPcB1DCJ6vSn/TOjHaEQ4C+1XzKRviLuRdSYMi7UAl3MeatHeMGFD
HqSGSrQJjavMHiMzflHSyo3o2/bUWYVn0efrBjafKM/eoLkN+UR5Hd1P9VLXMOox+gvjreRzV72t
kMfLXhVvQ1FeWdnJZKPG5ROAhsRH6NgzHpIhXfj+vmanXBbVJ6ktS1LZjPpD8DpHNL/sTNuJQ08M
1znLTh7UROVr9NbAolK9WGh+BlvhnBJJmpvzeoBDZCghtJFUAMxmovWfx1hRcAVCxuA0uenmd+Sf
FFlz6DLNU0eq3+QBC3Ch3ItNe6N6d4BgKsVaB121irBQpMLZKHHpKf2uQEXoC3Zb1osZuy8HKIkp
dDbhty4/p7OuTCOIumBC1gkBVe1AFNgQAj0Nm9lVKQcEzKR2FB3rhtkOJ1rwVOtna3Yi6pCahBDg
LvObQkgykt9GfS8p5gTZWqjvQzwBFRgHgobKILVBbEEmWifJsRjifd6Xz92zqOKVpEUgSUCrpDv2
H3F3kjqygoAbjWxRNHyD8wV4RmhkSlsM9lp8ZLfajYco/5BVtidtjJQGnAvtWoo+Xa1sW8DLfDR+
wBpMJna8bMabJJWWVsdvxmgRig8Frce81wmbkt1LSZIbB2SgBt608rvK5uHIYAf69ttTPSKy2UJk
r6rMIaxhf84mQcQNNKHYMcRtJLMfNAJQJSATynxzpbwxl2X/qqWqBE8BvQTYctl2UfS8mqSSsi3j
AaADFmL1k4zRB+mg29/oO56uXO+ibEpZUKNwiyiZQsqMELwopogaLJ1MbXJ0wtV24D+7dq+4Mc2N
jAPRAwFlV2qSf3cHuOCM27U0+o/6pZa/LqggFToXNGyPKJrSfc2Xc1D2lfv6uwGt6dwUUHSEKzNp
7s8ikTDFhd/nbf40kVMD0ZYeDcIFlxbglfuR5L/eGPmzc+GLujPxupeF9szslMlMuBKoaCStGUKl
j2Yx61kxei6u3NZvF8PXpSLsnvl1l84iMZRpW6dc7DS48ht3Zm9ehNVMoT1cudLfCgmDpoqq4/rX
aR6ZF1Vc+ILCmDa8pzkb1DZOskOWy9I6IRlxN9SzVEekSPvQOFcu/EtHn+3SrK4jbpby3k95+T/d
HFkuJqoXGeES9doTb8KcI94pYz/b1luo58wc8Uqr1jnuZCnbKNQswtZz9bjewBNwQ8tt2f8G3rIw
wV5zENXDdR9+i0HixGHilCvof1AAWMbIpxmF0FZLSn90YNTg2cufXiCR2Yr5KBhsNYeXXv20Dp4K
YRgPo2KwmTaS5QRJKVNIy1OfQkI7vQrlXs4aXGwyEYAN+pekmOyh3RjpnUBGYAFR7Mqo+4EU/jlP
GDojTp+JvQS/XxrpOt6YqGIn3ivRM33Y6tAmj7pyGOuzip+0jF3Vf/TqM46uNNRdVXkRPCqj2n2K
k7p5LooVBi8jPkCy1zhdIKgNvqKqtdUIXXr7KGg9ZQeCfDB/pMSVVHd9dKPlzw1ra+I/psNXlD//
e8D90sWb78gUDcAcQGW1iy92jCOGnFkiYq5XUrocUk4j0ntZPcv1cyjvfGkngslWb6PiAG+tldfQ
xQdzLcnPUfslBcu+eA6Lc2O9WMK9h2opTc+R9hor93HzMg5fYzkgGX3pkyvj9bfyN402EQW0KNJi
uSRM1QEovFRrZvvIuLjzFx8cM5EGf155PBcLw1xln2GVxAspWB2gV/45oVEa0bGq5fF2gvFpyr0b
GdKHPMpO1mnHCMkKW9z7mHqTmFFv0M6tMCxMttwsX4s68FcEbBL0Cx3+cWaWtsG4jo0Y9lfo5H5/
HINzOKXfvmrYehetpm5DCjJ2UMKye2q9zZunm1fahj8zyH+G8P/rG5jE9UCzZKW76FDGgjeq+WjU
O3Gs90Rqvmdo96q8JFSxJUyZIm2qxMuIwmZU6xQu2ENRhFLFQ5Ddcd5AN2JBp6sXcdmse6Xnmwzo
q3G2MyAmFsnWEh+FNFnUU7nqoexRmdO7ncnZLm3VRSC/CuO4Finvp5x+5LFcIWC3qIWglFOLZVSG
Nnt1zrejtGxYE4l6UCVADIK2EJIPch0qVxof2ESULeSyGzDMQr00E7AxMVUSC6B8PbpK96SZp2QS
zi0RBX4frDUf/g3yzzKRXbXcaBF+HAPFARuwKRO3lo9hsd1a8Uc+QnX1wY6noaOQGB6IUcGu9yyL
74p8zTY4D56/XgWRkUiDyM4AX/Dn4PLaRElaJl0EM8VG/XGhdbA1Ymz412C6CGCvXGzeIfx3gg/E
ZNJJK7gX7uCHQpFozUcvIx6BOvqKrSGYjdyR13ijRXQn8Y1aIw6ZcntMF2N2zyPxX6CUkcsL30Cr
FjmUHLhRxpq/ZSAt8LF7orcY802stVODG2dYMi7q4f8IO6/ltrFlDT8RqpCIcIvIHETlG5RkScg5
EXj688H74ng0rlGpxuMgkURaq7v/9FYz2XmL06cZ6Ffb1Zk1e3LzyzQxAODeIcZjfbuK4zoHVPrS
k4dxdiPtTtsybS3WZrKmwU/oo8gLcqoOtgBmGCqFqWPIeyFGPrONOzejYQwfqvk1L1/K1S9lcNTz
vFZiD1vg+BOluzRBL826d4MZmwU2+Ukxju2tNp/jdlvHR7qJzVLsl178mbGr6fvCvCirQyB6wt28
pl6dYNnG21GlIrfBXeIe8yDIK0itxOB02wJRe8m7GK5jFvrxUWHARb5fTGz3NiMViK3hgO/dqEQM
xpnswk4r99hAzYxAzMl2zW16hsk+3k3tZq5tU6isnFtbZREw2fQFiGL7ajishM8o2WnTupIf5WQj
Za+guKtf1b7Yp1/KfROtm3GjPbWohWesNug21yvdxTgKea7QWIyXi8SXj7P4aUSm9XEjuwNboc3g
FXvE2uTNAgL9SGkSv9W6/1tw/v8ul7/xFGI9ic0+7ld7drp1nin3sT4BR4u4LYfVw+ApakttnxBV
9rAS4C8ktv5CBihjtrQEDtv2rOwEUGUZxnnPuW4QKYJ6qmH7xdVgHrHH7w23i6+lTqJTgX8PPMRU
3GKNy8lTrFhUMMtvvOD2Mt7wDSpjItRYaW69z7740t7kbcRCnWFaYMRvoelBu3ZCCGIJIT7DpT8b
wvvS0aVkICm+JEBWZp4fQyOd6gkbEcv80rQPTfxg/jrNjdsXnRfGxUuh9VatjbbG0MXEul+giCqE
8nNaDSj0wK773hla6bMvyZaIdKAkxalIUal1jOqfAsXFMbJd99GjIm3TCcAllr+0uXYiE/fjfn5p
Wp3AO8ke9OB+1QAQjPG7wjj7pnJ3RcV9hjSh6H5ySf69r/5rzfqtzKE4hfvx7WpWcjuLjcaa1brC
tdos0r9wF1rnOvNwCfJ+2H//umihm6M0FWlatG+L1mzGtRGKMnKwzicmHR4VjCZOZvZTsuFvxe/3
4yJ3eKWtlhpuJX7b6Ps+gVNLwu0+VIv1TXhtZrK2sWzqtiFp6Hn7GtIayuBWK/Ohjg1H7/DgDY+S
fIYIZd2qLaOkscA/qn3VEJ0JZNnA9dLrxJ/kz3CFz+GKpxWiOygU9QHmRvIdqOUuJEU9vcCGmHTF
McdLLPpq8dXVyG+JQU63FWFtAfHfE+YBl0zKnGYGykhhv91eZ84ID24AMD4UMGqqH3RIq299z+9H
V9NkHDypgBY6yz/3jD6Y5tXUGfFFy7bJHiJvKG4gVOv4ETMyfM32fbopsvuGegVop/KgHwkrH0eR
0IUqMjPzEahzrpl4NyWumHphu0EgMxcEzTgyACv2/JOPlR9rXtI+zIcZE5K38FxsbwJj0HskTZQN
1Ea7ZtHzHWJljUAjPv93jYcG5C9bo0bvr+gMeCCwfiuJWqnpzTpX40tk+EV1v+MJmoiNnqygZurh
Ziu3kRyF4bnoxugDYT3KSLB7i41qNh6M22lQ7/KwYRZySKCeYjCQbgLVq+5BHqKPlBCUdI0KKUzX
qDmC2cLnFOiHaafUOZGGM4RdmdscjNFYmyqn1m2gYi7Q4ksNIEN0+PSaBKcJV2B9Vxc+qErSHqb0
GmP8U3+k+q5FpaPvyuqYlsf6aw62en0p6vspuw7zMejuRPM46cyqd6X2rDQHDTuPAOHIder2MUm0
OCAFB1Vngu/KwTGvjuF8CsvPIDjjUIOVSqntFEjcAoEwli5sc2nTDX6jPmK8q1NTgccx9cVPRiS4
2G6eTaBXnIhIFMZ8C+uy5oDfRT1v+MZ2tesw8wdvTDZ9zZAN1jYIi01XuaFbi9myJQDD5ec5k0rs
TJ/tQeaEFqDXztB78DmqHRuwWazb3pkKkGJ7hiUuuONdsF0mXNZNcrqXQiXpzAqMYyFziu84ob2y
BS0dJo9roHe+0Pky4bv1wSj8QDoE3T4KHgJ5W5hMaN3ymPxqs60ZP1DgjtMm+BTK09CtGw2DKy/A
jFRw1fTaEWMLPZipTX0KDAJa7K516sYmzkeXKJvsXkKH5pKZUo9WGbpzguSMVtjqZJeKQoUP+rTc
NyIOOladr8vouaCxVi5mfJfnvgwhQ9k30659U9N1CTipgMitb4QAZZdGuMMeMvgUI1ulXgwOseAy
14OUELSd1QjbWFxLt51andnPlMFaYTsHSaBZ3MT7yJYb72ZaKsLtryj3sHdIZGuGWfchH01xRzOS
RdtW34rqOhT3uXaS0/tVfMZGMgN2LR9yea3AFr4Hro+AmHGFrRkTb2J528HLUa6IsCj9MSjb5OB0
ya4sNuaLkjpS6BnmekVmSOUJOA8njviqMI20Y527wZnaN1k+xNJ61RzEbB3cDoXoyYUbiWcR1ARR
B53xrow8rNHEgFe1VGXd4v3X2yvUFZl9qzcOujopJiXk0MAfxoe1cVahvWA+DHrF5ilUN5rqU+TS
dI+yqwt3YrkVb7+wyi0o4CLMo6lQl0CovvRV7svWH+6LD+ybVXhubNLjWVIJ1loLsOLYjSR3NjxF
2cQRbNdyrVeuhnVtaa+exJstSrsw3KbDumXcofoj2XEsbeUa+Je7eIhPYvKLllvCNgxEonjWImzS
QnvqXqX2KZafOxDx7B4wvs1/kdqi1neYuQnoK6P3WT4r4U5GhmmsM/FoYlz/Nre7QT3V41oCSRS6
nYq7BVo9DV6dx8eTRjJYvSi9L/pjN5wVwe7jbdX6KuP12uOlzKU9sgm6GO+MmEtpU/FO1JTSTgvX
+bSdKs8cv1LTjXQfLNgTYg+iEGpLbbW0ETLlOxwueikCwU1XIhpbIyBjWbFqui0T4Yvf/spHSuPX
SLqo9bowz/GKAAL6BXfO/RojTiwJZRxmWKK2QbNuxTPGU6QyqPJey2zYO6OBEvdFrx7F4jTJ+561
F+SO9D/EwaudlGxV9qJg2xTHKX+ZpXsz/0hVN4Tyrnr8JsKX/A4MSbV5XREpBg5TCtiTPbWutPj3
uKbpJFiNPrDWiBIur06b7hD9iaOb1e5tdhjjYJEkti4WcUEEa8MekbkH1Us9Ye64JY2yg+1gghg2
2F+rFP16SC4YEy4xJuaK/wOnNeAuHY+lVl7i8v6mvRQEPK/YzAVfqq/cRK1m83ap4nEiDYgWph0Q
+B1uyvQYpm5GwhA814+s8bTMI6FPSol7c0A8IFSamMPpz/r4xr6K5xf4XIgD4LQ1ik2jHoXulKf3
uUawhCPJB5hTqeaOozc0RyPcUVcX8SFIHkIjsIR4k0I1aDQDxsMhaC6x4iJiDRFUcSxuE11G2Q66
nZS/l+ZlFF7q4tDjVzt2T7KEeVS9j/BVAyJUDnV4rMkfE5069wjnGTuX3xRAegAcqh1q7ko65J1b
sIhNbi14yugYa4oasSTnGLEYPDHbrDyFEHG4Iyxh5Kj/GrJ1GS9Pt7HylWEdqidoTWPwIgMq5Zds
q06Pvbjv9ZMQbcyaSp7CLNpIDBE74RqvPnUNbG0kPdCo2LNfJ3qAoXos5X3X3t3a442HlCIdmKI9
GfqbYR5CXNjU0BV0pwbDpGWFwyJiVuYHbFizRTsnYtIieVWym6Mt0BALoKlcpeptJDleXZurazec
ch0PnbsYJcRFZ7ybgw+Rp0OQ2ol7aamOiD6I1nLuTZITs7Nwp2DqMlkyVqwoiwkbjA85rEUImOlW
4ZHq/CTZVJBPiHD8CBXIZvTEW0HeDoXTQcRmBQ9fSQKVossKEstmFT3r+VZi2DL1W0Hf5ea70npK
ugZj1eFisTMHFp8LZ97gSexs5a3HM1PeBju4hOLgRdluGF3KmL5ybwHyrR8Kz+/y19+FJ9FeqqZS
jpn/GoMzh+umQVALDEaqvfl8Sj7un5BSxPYmOy+E8HADQuRnRzKuGVyAeq9/Aky+Kwj+9RG+QTRd
o81SH/ARFn+aVwg7Fkk07gv4L/bl0/qHRuf7HPZfb/et1J6Vouxupba41FT3yT1aCjvxoDSR7bxH
DOMsEhbC6RlzGt7w2Ni7ZCN4CGt37Ijk33WH5PIjmvO38v/Pq/BtPiWpY1nKN2hjJTwYOqGu36mp
M2J5oZG0/TzLWzOlGfB/bDz+Nt01ASGYTBP9K62Mb91YNc4phlstwsmD6uMNaK3cwWY1sYwfEKvf
tOV/9n0IURUFQQhhvrBqv13mqkgqVY2NdF+oGjmBPMNl6EkSFh7yhUgRtia3BPAQiNiCX0I7tKli
9b54WpKg6EUzVBd6+injxZDlI0xgAHeas4UTU5ez3YusytMPn/lvqgtEH6IEI5cIZDC9bxfmpjQp
CMU8X2rySfblW6BspWhXseSKcCopUlXseLSLPDL4oSjJaTmgr2nbVj2YHxKOJsXwMpqO6sKANalf
3hucZpUHqYWy9CAop7G8M6YtLPaisFp/bq5jf2KUgg65vm2b/nFAvy8l11u8UUefhBekaumuWjFX
ve/oEbr3lerDFLLTCI8bXJ16KEGKpbyJiLSo0Wg/MFuG0WLNLhOfwHrTItZ1MBAawtu62caKAxab
JUdltGaYEjzhLOzg4QGhdcW6ucDQzk9F6NVwgohENLxlgEg4tLWCSKghiGO/pJLx4tseWOq/+8Xf
A6vvt4ykgQTqUIpkQNV/dsVZ1eZy1ifBIcGBRklhEuvNbS1N17Ar7TJn+ji8MhCQVpd0IC+dT27U
N69gAVfU+z6lF2KXKxn/rfrOu6XzD58PHuC/+llAbBUMT1viUdTvH7C6tWkareJgnyX7vM03Wrai
o4jWYt/fB5XkNoHgLUV/1r/PhbCpi/FY5Sj48GaXy3DdNJKFxwwT8kfJeMjKaNeK1HkawWs1t7tK
KzmOmq/n5fZ20xinCrU/4+uXTr+0Fcamq6sSq+xpwWElZqciE3zYWXVJnrxEZ6UGv9oCvwwl3Qs6
U2jC4skssqLu5g0hIQgdKUQVcbkhDh9AsZB5BDsZD03+C7pQDV8A5ZUtzMd03N/05C7Kmf2LKztc
9U7WMeVPmL0mSzD6KtF97IHtmv6xi8nhgfUrAjgwVA0HSAs3rDmN8Jxmbr0Kz2oKdVtsofxRq1bU
oaOoY/Wd7SPNp7d30CE7TbSC2gDnDrbCPWSp5gO/tkSwIbs373FCe+Y2LIzNJmFLXazDh8JvIUXJ
joi/YwwHWYc2JVf3ZQBrcISa/NiBo91eVYgjGUU0OUXNtHAmjyO00wZOVhWeglu3mXJjI6yGbTK3
WxPWIx73cbeeWjCUvsq2KbUa3mNeZoxOniRnEZtPQz8ZK3mTD/KTXjgBLbi0ajYNlZYEZ3rElsNY
YKtOXNzQWih8xuAX1KkshTB7vCT+rALR55xPUEUQ09Ol4g6uUA0yrsAYYWTq04i5Fxf1cerGOxXi
q9T1d0I831dUF4OYEg57UyYvV1ZrDVYfig2F2LF5UvaKia96PF6VNFtLEIAD4yGoTyHCihmfWjX+
0bFMXYDz7w/tH8/Ed7XcKlPrqVTM+KJLe6ANxLQ3LxWoLenv3PCdGHfhV44rAXfA2YTz6kWS05pP
KmW6al4NgjDOS2OPlET1YJ6bwiFUn/CJSiHHEN7rK8o6JcNXKDdp9ZA1Tyk9b+Iw6VBqZoXbTPOZ
JOYODGO6sRH3jnDfqE6ku4NyLBtPaomL97tqS6QrYZJxCHUXEpVd9ee2tPUaF5b+tSFWZE8CcQ2F
6PbYPemqjXgNjhZOHDflobi99oT28tMCpG/YXU7fbuc35skidnfMABxdQ2GxbNex5N4eVudJ/ZzL
Pex9omfLs+g1k53dSdFBqbyYAIrSy985yNdJ49OcoPiJRxBqtpJA9XPuNg4dv1q7731DZc5NKOx6
dR58xdUfbjLUIXsgDH6H0Jr72zA2OActZfLt4X9h3LAZBXLc/f9enbV/Fy3/WPx+zzT/wLm0ZomU
VLnQt5b0J7dPffG2jUSHpibaFtV2nqHQuphtMOJQT125lRm1j0/CZKc9och+OrjZ5GYnlBJcWHUi
LwzUi4hbKgSns6NwLQ5OilbDmXbGU5us9V/hE7O8yV8Nbi9dwtiLaqb7x0E8Rtu89rN9+w514YPz
kROoXbsTZnOgM3RgMBD/++h/H92/bvMV5g9Ma+EX/TYD+uPolbCfjUKdoosivHYocOfMQ0Yypjgm
7LEcNj7Q4NKH66JdtLsmPwTkXJPtSojP7EyTf5OZbUJuxb6XeRzxCmiLhMhTTAcpb00ODnE4QBeJ
l3FRya+unaT26OU01DHmtmz81UhzsUatIoQboMTbtKUDahJ/HB4jbqf0JxXc359rpLZLfIWKGO7b
7JaYPsEgxzi8JEAfK3AlDV70eFXnDTT4VLmwaAZbJfQleKGmdjcMREy03tTbdXOo4V+yZiAy8QGY
chfxAEl4h7IkBwTjiANKkrj1gCyV+EF5rmJ9F6ov9Oyjad/CB/yOyIy4BaJNtFP0BZRU7wfCtYaz
9iYJJ4MBDPnUAwXy1ZRduSJ+Hf/lQ9bI5JzYsfnYml+jTpyrx4hwlL1uS9qC0RICRNc9btvoUffn
gnm/T0L7u1Zup3Wgv66qO2U4BMJOIesPm6riV796VLLtUk6RH1M9BtcIHs1jsM5gF1vpNsUPYd4P
RGZ0SCccpfrk8M/GS5o4TbruOTMQOrCHqOpzuXLP5QbOfeqYkAgNoP/KLw/J0+hExAzYHYPLimmf
iovE/Ajrjy2rtePps9ehvLhzuB5owpnCyZU/s/uRn/7ft/fvuv/77a0gd8ZhW9T571vpNRSyrIVR
l1wYja5OChEx99EHI95pJgLG4s8MSYeO02ZTCzNcXCrCmy/ca0fiwOEWUQ2jFxi/qnNLSfkarhzG
dxphVuE6DO3VQgX2qoYxnTW3nBE/Mjz92MVezOQBmfEIb9nO0Tt2lKpW/jzfJV/AcbTvzV3+EfQ2
Cp89E5faaw74jE/ElqQMCD0synlz1s4odYpXKJcQlRSqcFjqrzBYbzYoAFJ4E3blj3YEf+mlkQtQ
rGLIKGOYIX+jlIlDqzdCp4MRY+Ag2sKJCI4N/tK/9c+4JRLQgVSFf0OVYL3na3DxLf7JJx0dgoV0
2Mf0zZl3qLRsNL9WuLldsAyyg018SbzI+UWAyrb4Qo6EHcO8vfH/xaYB2p9HDFi5Mayn2U43Z//p
TNFmD5bp/hJwjkB0yE+fHxr7YbK+EJdZo2W/EYN1vPa0eUzcd0yBLHy4tvMJzQYx3wEZHCSpnQ1b
PyOTsb/QmfLF2baXn69/FL3+pWYAEaKCVvASgi3Dv/+xmOpp1uRla5bIho7s4QaPdBhtu3xD/YrK
YAw2ZEVRF/1wl39PumYWsFyx/3/fb+1dOwWV1ud9cgEiqc6mV1/6z3wb0pNee7qrx2RNS7HL8Day
0vefLAygN/1w2N8esjSPNHGQUM7ULrZiDrM2pnRWdI+jF8PB+9GV7WoT3kX3GmFogJTuoilsCVhg
korlLfnpTn+c7/O1gjeJYHmI9OwloKe4AowmXngpfdbqNXWKy0bCV+pWV/0pc0ao+27mYSzutK/l
BWnEExLSC4wLPAEWv5HllZYfWn4F93cLj1mmSzgrRil4ZG0Wy5QJ8Gb5iK119+tJtbjXmJ1xlzQW
LCbr8xNBFPBkQq47v554RR9Wshtb4sN9vc1d0yNh9ELIwQtwpqvy50XatEnXeHoVL4TnrbXH5KW9
i9fDJtgCqkxv4Xp86zbB18zO8PsP2QeqNXwwFhuWk8n4KG6JHyQUAb80xPIQfThAG0EUj1xtvd8v
QUE5f8vZcBKILsu/J55g83Us/ds69yPPcAxHPi80GCak1vKssUb5iz2K7pp3kHh+vyYI2+8Tldq/
Ul6UaCR/edmcxw6r3N8uCyiXSC+iMbCDc2qbfMV8LQ4uqLQu1JJ81/JxdPdm3dfW/X4v+Yp/Hqzl
fZcXyXj3ALLdEieCzxlfi50CM1hrMWxZ7FnQclvhPapMfj/b0d2yNmhEjywWLW+a9fQE14XfGrzU
8k0Q544ibi8jP3yGJMcFwSiR13tjnoFXQsiDfz1mx4qfetO85UdJL7ljhbFgajgZZi6s9v3ayBeb
DecL8wLrRjIQ3Y2Tf8zu7BIQeoZ+yt8j+LTTU+Gj5DkUduzgcWZ96ecAKvSKFXqzJBKWu3q3BA4V
LDFL6h7WwKfoEl0IRHpfvGMCW/+gbOKNTTKULeE87gjG85CthHRDVnqaiCGqMJzBohITCt/3X+i5
bd7cf3h5ufkJB8CR9BuaW2fkAJfvfdk/td7+7U20vj4Wqwzkovyq4xGGFAyTmuhA5+CbHC8+ucsH
dytIBG+FVZBgZfx+RWpS1sHlbC2nAb9C9meaYSex+LaX5RnAx3aHSm1NWi4XTGKZTjd4CFoP2+Px
Zfvx2HkfVFAWCUOu+A6+7EEEvKS8TOaWvyeQhL3jp4E82tr75HRZb8sfGEny/kRG8V7NIXVyj4k2
40qacr5k5235lqflk75AobCMpytTc4K2ACTtdgMTi9OQnpa/aX6ftOWVQg608uWdvGt4jRW07sWt
I+BLseYPMI2j7nAyvPBaHITzcsy689PWqS7r+7+qDWx8VrK8LP/f2ezqWAxKF+TQ2zgrtOyMe+ZB
PQxJsOt0hGvhzdEk5iTGJ+C0MXkNyvhFj1cz9Bp0rtv4CuUEcMNBPGtSDSmR24jBujdXD2luh2gu
6oUeh1ZPSS8ZVhHN8PlkIFTWqBGK0SGXSZTyaz4yLsKuo3SUUtn04Ow1SNGsp8fxPSttE4Tlv+us
ZYX/14GrsoKTJtZ5EO3/ufHhWddFUmGGF9Pwu4/Iw48K5TrjE3rPn6I0pJ/e7FsFP0Z5xrBTDy/h
dCpuR4lsQtnP5S32GUeDe2F6r0gmLDzzFd2p/Nzrd71kJZ/G7adt9990TLZdXYN3j38LfjYLTeSP
7V7tVC2RWobODZKCZ/Z6C1GbI3uJ9fjfp1dfDulf5/ePd/pWkrV5kAZNk2GdRG05BqMTJLE9QRRJ
tE9dsWfIt3jleU13EZTPMAVnKr4U87NSGkta8ZiD3BcBbJyY34//s/xZwU/OS+0uXvRDWfN8UxRY
UviOFK8lAXdS+SqTzlGTVKI3sHINgMfx3KTXqOttBk0Mhy5ZnR26aLWd+97uRPw35Ru5ebLHsJPg
Md9sb85NOUw9gEiCTq6O1rcakiF3YDnmzpi/BtHkGvWlk141A5VRc48ttSZ9mnW3l4NynUKZkppz
GQybYeQjGbg4pFi0y5g2MJP+73Ms/XQ1vw32V1mHXmjgalb7aWtaJzhKLqGZ7vUH5OavCMKft823
KnEyB3EKG6XfpwN8jYlN8cZUUJbekHoxMEW8a/a2dmOHjY43XIXRpsb576ZxLMptpqD2R8OoGG5l
fqbgB4YwI01jRLcsEgrzvJOh/OTbtFSQ/7oB8WyAV6ebEm5V/7zVI2U1pUKEXU5IhclYsdbsKF/B
8n4dRnpKAqWIYVLjz2m4VF0Fb+sQmWeh8rryvU8ROf5Ev/sL4MOzZ+qAGaw2eCZ9O4lRIYmFOAJ/
ta6JmR2nCDM4GoOfdEP6X9f0P97oW22NVXYi9bOi7oPYZESG6QJlLWGj5978MhacHxcByEXxnZY1
TAUQr/VgHRVjILVfz4hYbhHGwVupSX0ZxKIUn7PkvjHlrZDYRqvdJ9FwJ8A2nwdMNnCrnPXrLDoV
nJ/ATG2lzDd91Hma0W26SXHDOMP+A5LqfB2TfXRDD9ptzeRTDz9u1YfEnhd9iNwsGSH07U4mhzZf
HafnWGaMRjlCWNstuYELM5PBFiHz5yA7SfpjFqWMajc9Ziai9DZAmuZhc43iEcy5IaMBWGVlkM48
Ty5RMmuJ0LH/fvrkv65wf5zmbz1E3Ydd3sdcTwcaGFYJ1aZzJA/vWyI+aR7Vk34gwgSas4Nu5got
kB3/h4/wNxREBSVUyas3ABG/3ePFpOt1NQzzufkFdTN8Kn5JV3FreiF+8uoG71yQMTKNX7STfunv
jd1P7q+yvmwY35+yPz/Bt5taMrupKSV9PgcPAvrIZyZJ7SPXML5L38g72DONUHrwZOlX8yx8pO8T
0oV4F7+T5EgLTL13SB5W9yX0UiLFYOJfVtc8s56FXXwiomlnrMWn1SbahJrFX3cvwwsplelXtsHR
KyCRmnejwKboZmeI7RnOYm6brZNhrMKoGwKLRU8TscN+4G+CJlait4R/MCx/184sUhazLon7BiI1
DyWOWpNFeKnMyWTWcs+cBS/0R9JjgslNeYVfTWlJKOxBRBkczCi0LMjWeozHujXeaczf3ge4MKYH
kWl6aJkUwEhS/Z58+Pdc2vWUwpT7SzAN7rDWQCy7ySv5DBzx8mAm2+JwvJB7zNcSWl2wnY8Ng4vc
wqUge0+Y01OXuvNROoobq+o942zsYTgMX+TNsXEqK8vA/Izq4jCSqvVpQsu+69HOt/gup4mPllXc
qIqbh/70zHZLkLNTJDANYtyprOiuezO37bm4NA8KI4fA5thPAWYmlv6GmplJ/Stz79lGyl1+yGtx
R7CFDUMtdovcgjhzxXDmUcL/st8gV5BwL4DKc61P46ncJEeSwticOX0X6YiQP2B4RqrF5Af38ll6
NfaGQ7d5KTa9r23CjXGVXuGF+UgEylN2MZEwWHJpVUhW3gIatdoSDWZ9aEkthu/ZZf6Mf2GEWfDd
ouyGGN28rj5xxNz11+CufZpgUbBjfUYHuKn66oc4B/mvQ7s/H4NvS27cTIJppNl46GCwY9oTVsdO
LjbyOO6ldNoHABgaaBamtOtabLDgh6VmHMMp1QHhq+2EOn1KUMYLxOWWNUrqcAvKKLXY8mhgfoYV
mUQXCrdHLDLOmGx5tabtDfTLesfikpbIzyfkzMD7cf40S3dROFCaP8sm17uvzmKpP3Tq7WDC/kkD
YgIXCmXWnYs4sMUmcFS4zrV46Bl1pqAeDZk3Gj52c+M1SnIXS5Nf9zQuce80wD3lSnhQggfZr2MS
ftV9YWw7E311vY5DOn8BuhPOHROxyFIWehqZpGGPnQ8g8qiTxRc+i/1RrW5WlcVwFne5XNhjpTgy
jaXcPzPuRV4LZe8YGRe8H10qD1tcWD567AzRvWRClugwWR0RGeYr36wMRzQQD1SpP4z7vr1MOK1V
XHGjfJZhyKqq5KDl3aoDJMuSOdpQ2wMg3ZBvxcaHfxVrsSNy6PnXABOMpPBUcoU9xodOeJM2mvGR
IGaX8eMRcKgZ9MOiZK8p2/OMyXCduFL/2ZDdIseksOJzjBgnw9pLWoVuDgibZ7tVcGJJKPIagybB
niYN/gJLNBSAOnjQzT0WQr4g4yvDJyRBthnUXaE8zzyxU116t8kNF5JAInhy+5wShWzedsFiToQe
L5xUXy/3WDGsujscwcA95w6f/AgkS/gq58HuuB6DEeOlXzolfVruBxkDJRiZakzg9t7QWksY3sMO
7/mKfpVLpyNOD9mSW/nX1DxNMSxughxz9cHAjU7U2d1UA8GHbhnBK1UCYEFq4zqkVQOeLCLRh7I3
4EPCNa2rx5SmKg9PppF4cv0Ypi0+11dRftY0xea+9yCnAEHBqtcVVxXZLgca4PbqzTXzIV2zZylc
ayqUTuSiIyKRSdEPNQrMfoLZ1WyrgtazK4FCIkfVNQt64JiERPhVlySByc5TJUI+HhmTZ7q5Xi6U
0L4FyauoM+4FIdD1HZN//E/SE948blk9h9jKmckTIekGLD6Mfqb8oMuxm2dwLKvNTE9sNBedwqnU
m7XUG9yaNiDjiIdPgszlvzd59W91xp9ry7c6YyVF5twmgLMKPSGWKjH9Is8lTjEbgahTxno2gZrb
YRd55bLk47JfHhhvoXJ9L57mY0Qk0OxHqld81ZIDJ+N2aT36JeOaMqmIXOrxHNP8d3PAWsyChpiM
P3Hd5NU/q3FtpVEo6Tg4SovKFAnut3Y7ynojyDVBvBaZzdbKcbBiSJD6Ji/pKLZRQoI7+gqR7MYm
CxGY7rtuq0COTVjjbHJG4fvcSsDMU9vtRbg/5nWOH2pie8xrTR3BxZQBgo56eWoA3wmcHVCZwtnn
5nNXg6Oo/iq9mJVLnMWY7sCthkHDMvgpAQYExDAvRrhp73rxFFTHTDpjOk64IyeoBMHYo5BM068p
86MbDEN/JJw2fWhWbiydqtwToFeyXC8uTWRQ2ggPRcE10q2pIyJ2sGwL0jXsDBxL8WFDHaNMFgtD
CucHYR+ca/xHczfDGzpy8My71TZ/s6T20rZOO3xNWEmwUJF6V9HWYnAeW2ghEDA21bgL0+s8XG8D
Flh2glsbwxKvvJ9OlALlNVsXLb4sNqujdm042tJvpkMmn+TwoW2Q43w22RqLEJxWWKgznuncrejJ
WUymew2NAYIORKk43AJ8E2qLKRj1x1v7DP8VOA1mOSjVE2IDaRN0a20fXKtjc9eUpNfi9wQ1nJVD
vwb+5AoMkYnlE9ETYY7MkgGlpVrfGh8tjaEeIYnL/SFSN1J3rKDcwHYvdqWxSYNTnO5vZJhJB2Md
IrKv1jGxElRvyvwsTlCc1+WHiJUJtAGRnzhmDLDNU4CmBLWlECNU+tSMK+YcWFOZ2qYCMjZpWYtz
bFzr8mNV3S8+fXwvUgIdPz8J+G9j6GcxO0e3s5Gdi2EndBdsMcPbe67dy9q1ny9DeWjVXWieU/2q
3M5S+Dg2X3Jz1sprhbhgtR5W+wHmq7dCX9owQj8n3UGWTr2x09TLTToqzctNfCqD53x+i5rTrbso
4VlvXqbmU1zdp+Epi3Zk/Kwif9VtVGN3Czaa5sGBu5lr4leRO2CvJ8jnODnI/0fYee04jqZb9okI
0Jtb0YryUvgbIkwGSdGLnk8/izUNzHSeg26guisqMzJDhuL/mb3XJu3P3KVF8BBZYgdJsUdHTWQ6
v67kezM9CO1Tkuy0+PgQbwjqs/EqqpfR3PXDHpeHLGGy3N+TnVih6Wah/jtqT7qOhudTJO9W2rYD
/XpymTjzNWBmHybg7Uqmqt0XXPw88PYSP865ecVvvTSnoVmf5SA8p2q4KqeWDhQf71PYycxirrno
5cvOGPx4x79r+ZwsOyHeRbJvCkcIW2zyG55utzXzgCcB6xHJfpm6mE5GhvrwqvCgoO8owi7yBRT/
olcvO3xzxbBXEl/Pg6LzIOFNib90W1n3tMGv+JXKxV7NvqLghaFFRBjEntPnOS+Ft6j7GTFPe9C8
jmp1/uTncWKZuidKgWnsMhmK4T5JjoXC9eqOw7VPLng45PQwtE+p9tTGT8ygHtHXo30S58+JtuKu
vbTz8xJ/zcNXNFyr5pc9SpMeevixLfoxd5a2cb7lgVszYcm+ZG3v1vpKycy0rIAHs/qPeO3kA5K1
CSFU5Zuy3z1NAAz6MOm2fbw+ef5ppIAnES1AtPattOW7MDf0UkBMjWEGmRTozVHpQ6hskCi5xmN+
iPqEn0qBUt8c7+icpG2jXmrpaJKUKTzjFVLMALcVv5tz6VqBAASTibnimMzvoFvx3nDVsS4wdxRW
fFEItT2zyZFOunAz47f7/TObn3OECeJpineGeCzSA/hKXva6PUztReYxLbc8PmIrmtS98TgYvAKM
aRJftvm5JdfEApZ0i5mNCYHfcNXJB7E5CuqLKYLvCPp6x+PmyfBoNPK7MIdJW634KOOj3pO+Ei78
XBNAxglbC/JQqbAx3QytU3L5LG48P3fWNueQ4FpUfP5I3h7G5tztid+TP1MmgBGL9D2PVZh3/N7E
+ySeuCE3wjFVL/ww/lLKLTPbWvWJVzFWL8u8w4NVDVceDX9jEz9RWHMFFTz65my0WIjO4kvaeQJ+
FivIYg8HEI+Tv6wGNcCzi32ei9nvewlwV6Aqod56La1RvOtlfwQTZQYN+Te6xx2Vy8ZQX1SOuEw6
QaLagLrdFI+fOvqqm/d79CX1bxHVV7e8fpiPl1H8KDBfaS99c67ge3ETmJ7LLhDNt7nERee1KVhc
wgwLGQscCLnlxtu6UXV2fASPZQ2kNlwq5C3UCCJjuKFvmvZHYdkucUd2o3j9zzR5G+KvZXnt1the
vI7hUp+S+CgrFyl6XrJnoQ2GxxPvQSEc+a2ch8jl1gadujfrYxk9Nw0cM3wn15SrgDcvfx3Sz0F9
4YpIUOn1e7k+Lo/LaLzN8Rv9PNny5MclwikWju3nmG3xlunFDfdfr1xw8DXx5fF4mku3hK1p0MjD
IMPA5pXvORGRzEpkr/wR2Uf9NLUzKsE0uJqCn5x1GQ6stUHjGePofB/vtjo5HPQlIPhlU/8u5oaW
XGQ9Rgnu8A+UKgvESLrTccARU1HzMtlpbVfPdbIG2iYwENcoJNh5peVlMvUt9tEdbv/4WPAo/cYE
ALYbVUg/uCgAtHIpxp4w+BYcr8E3hjCPHQLGi9ZbJEeoNtoX0WZDBNfKFiKi8sBKbu9kuPkCMlHw
HJknlYGsONG4G4rtesaiAtK3snJsDBfDaj9s0e1qhb821jgs489Fwo1+kqX9olIkBePaee9hmD7k
oIdzOFLl7uoMw2IoRvg79mV62gIFMYGmm+/5+GLkb/yz5G+K5K5Ug8dyHRofaorV3PTU10rHhGhX
++KwK+9BqweD6LPxF86Pzi/HUKP5R3Z37R1LvGD6FQxCIFEmPKfJS0HqlHoQjZfOeMqs3/vwI0xU
EnenUw86ASBADtSPJvrR719T+tTLtxTAhvGkW7/J9J3E73l64tGm2VexshMRFBY9UqcfZb4ul/Rc
jBcxVRjkQDYj9DImEVj4lZc3E62j/qGqlNMjZc/4R0jeq+w7GX/V7KjUQHlvtfIspj+d8qyqt4d4
zbXtgsox+aPGv2b7YQ3Amf1xuqjNc3z/AViWjFRB/K9ub6rWYL+SnFl8K0xXxxClH0yEq8nAhzAS
NuXgmcBfoYTpYclDXupbw85IvVZ4rqSOoLLy945rhZ5YCBu4RN0q8DPrJ/H+MUhP4vhaSu+J9C6I
/t1wsn3zeIvl37Z8n8GZkP4ZqVR8l0I8GmKQtU4sHXFc90/WEq7skF+KVSkP0mVnScFETrVhz08G
2aO9i6N3LDdL5i9ki6ZuqkKv9EA3zum1FKn3fNq7Xjho9XmidtsszJI4ngYfD5kSX5biFnNjlQ4i
h9QTDRX35ao5RmhrHxdUhWX/ljLx4Y6w5NjSt6Jx6cZtd81Km8yuhXXM4I2pVwxH0wwT8NPTlmq0
jMMyCXtKSiTQiyPf3WFxYrLmI4f9Iu8oF39cIPPmo+kZGU32jj+YRZtmYGoWFP2mm5zuCr8BN9Br
nPjgKrEBZCRciEGneyrRTSkDDreP9xHkYpSU3zqf86uEvPQJaDN4dAUVKgYaZZ/PztR6eN7sJnVp
NchgZUwmIBKgqSQXDUUhhOI/skiyFGNHYgBI3MOCh+KOHBVpK5g7BQs9evXGTYkw3BlEQ2RbhUnn
N6a3xgpgZOleGlG2uSVjDbAxWMhlh46XwVgk46tCiEvFY2P5mDju7/7dclJuNVYgcXiaAQxHjHNK
EVZgmvKwirCzbWIcH3xaKSdQ8Z/FV04DzhziJWRQxX/Sdwzuwwtb6z07NivUYShTTXkY+PkLHxms
Zlbe4rn9UXufjV9xFr8G8v0UWy8d0gZZsoFgREaGqghKMPl+hiujpMCU2W2MPzGH/x7M1dxhEIeA
wQuzgyHNuv8ifCaoHrh7IczAd3eWv4BMZMjRJriyILQsbBJUpZvymgJTRzVCJOLiNRHafWdEGZja
MqeM6QiLq9H//qL2JKriSquVoRrAhpjStXmPDzr8x4sy2yA0o8Z/EGWX7Zn9tCknnL8YO032HxKU
KFyPtvma62hDbZPpaetZl8eHwB5Qc/GTSVLwOGL76ztca7BTHV0Ief8JEgP0OEkBb7JGcjZeapE5
4C7j+BUOQ7Uzlu2kQXZ3ag2EM1t1r4f69WkQvDAfeyMAaArQRVgOikDVjntzv+5dhCC6uxPi7Rn0
vhM1wSSF1uxalO53V568WWD85AimTWdW/0r5thO3FSETuX1PtvPDr957bMzfIrojGjPdM9C+Rh4o
J9UK6tJhIdtamDY3BTRHkP/ZXtOw2W6s6Ii7TuzDGX/jdy9QW9rS5/gUCz671evCcYlqEfb4OjSE
n75tzKAqvJrGFE01Y1zE2MC5uYtd+5+kcWMd97YnGY72Yl3WwTV2z/tWk/ySA09bf4MnxRe8Qj2v
jQ7syEZouqDIkpGKOjheE3Ksamz0TsbpPgazhuDXWyP/eEay+1C8zrLzyREKXyceJPeQxIizK8HP
XcHJdueIUOKN0IjDZbLzg4ndPnNxdetoV3koEcwS8W7rlaPq4aQ6LQEH2qZLXKjKCkIltENvK0YB
OKzkJI+gu7sJyPh2B8bkIQRTee3780BwUhWotduwCcgxnd5684JWWjP3xTv3iewn07ZZ45YM/2QP
pTptbihxNkxbaQkrMxxbLh6fCbg5ekrnicm+brwy98uchdemVENmm626F9vtnbbBYlLpcbMpcDMg
2hJcxBgj6hk6KThdTDg7F2oty3aNYrTiL9la2HDroJHtqYNWEHDKpiTffvAZ486fDPsxfomxX6wp
T44WUmLqNdg8CKJ+fewXb0gPD3ouEUPQcXkuiLbRt1zyGV2MjCWZvGGnhouvwhyxMSiAscsir0dw
R3HOFctHrnZUM+x1P9UZ7AUF/pQJGJ+riw7Pm5/QVluG0qa65QqOKtyprrmijEMgQph2q9IzOjjx
ZPOBTg4Wy0WmCmyTj26KzYUcP8vVA10LyLMtgTBVto7mDF4ZqQ/zroLexPnPJDdFzLppWPQg8uzd
0UJ+xUSGgQitKYdnWGCbL1bd8EK3peAWCpvSKw0vJz8tXx9sKmA/9tNv6R1SNs4a+uZkR6DxtITl
tN64kMxy3wPt3uP966E122oV1CDy0NEyZNbDFTiN2FaxB9EeEiY517n3q2l3b1dTNJuQ1W/GWGXm
HD7C29NPOusP7ZT0p8K8LGNYiX76S9ZAi0AxcbvCIweAna1yTJ9JEpwkIgRYMNnmS3dOr8q3hGwb
MeG5/Y1rB0z8I+weROby+QLju15BysuDfTrI9s5lfl0ylCBXALYvDTZYq2aFckutR2nrPBigMU9m
qqR5hDVAecLe2vcu5/o9d/uzBHVLttkurZBdNHFQ9zOH9dIsOnPKNsBpkNv9LApL6C0H7J0VMbhe
3rSYToHX2+vmS3b3qhvjJOzEn6uAa8ocRlTFfQ37JD9a/6JgmAc+EbBVGLZvM7623EXZQakXlBAJ
wgzNBCZLGMP30F3lzPwsv5S4I47qWzuA1w7Lfq9oXkuKEriwH34YjqCc7l88NomvcuagBuaD88FL
YMDo4O7f+4/REa7ZrgIu1683wITRv3Kpsy0MoYTv582odlydyHx4A7macFljG5yfuAobclUY9xMw
cePfOTu9dbpuR+hZKBv/KbvaDAOAq9BcrJUVRIgND68RwKlg1LJnhmHIWgqneFZvyLBF9I7Rhk8W
f8x6rJvG4pugDQq8wuLUsWXBNr+G54fMCNBNy61Jy4BkHDbZ4Ka1s86Fq9XvINZhQkp37Umk2Z/4
rwmofb03C9I/dsZ4kIhNf/j451foDWEmFIsCbyKQ7VAeCRLfjUY4ZL7Cer+4dAnmbfwCgRnvuSsn
a8rOsRd21fSCFU4dzvy6lJ35+1XrIpLrjNmCHD8UotGWsgwDfz1cFQ7i+3ViINz7Iq0zTHUS8GT/
Xh+15aCVu/af6eFDAG0N0d7WVbcrd9qyfcgX2AvCIenwad0iPlULVFDPeL+zuCTxaW/E9E8oj5z5
MNwsXBMkU7A4oe0OVfS8FFqWvySjPU+7gdyM5rAGrNDG6CQu4iZlPMzoBriO07bBVO3mnLsTgBzo
NSelvRoRYAqoShdOZEoVTQo6u+a+gVKIqJ/aUeIt0K+EHa5k86JNbHmLi5YdDQAHjOqHEIs7z30R
jlO9y/rgHm8Mgx+1tSQ+Le6oclRsJFfyNZBjcMjWB88QmDvyfBtrh3ToD+GwQONO2Xnb93xrKGEz
0D8c+sSnRjKi4ygeUY5In4UA1omDwsVtmrKwJRla+kf1PzgxtmjZJTsBcgH9GmsePkhbBsUSuYi8
YHyOjRBjjGG4fLIlts1YsCAp0DZV8HouunVRxzMMbovTagjFfD9IAbUJ7UZqBWRUKuKJeypbtznZ
xcmZ7JZB2nLeRYys1P2Qh6byUojndM26OZfz6a55S20r96AfdxZD8uqYmWRF7GQCUKStCPA8mLSj
oJ8Ta68NwQh4zfRaJWjo0CYYaztwKeX9HGdPEVt85f6SxDczv3As63U4sKIm4zY7dtNF1w9Gdjb6
U2KcWfpm6udU0QQwDg5b/cChJTX7PNkKSWhNh74JzH4XcZkTyqHt035LPKKV2smOI4neIMVBvDAy
2FbRZYz3bf4k9adHdS2z4zJe2gW74W5taNRtOYUTecrSn0qgeeaVO+uWMyCOLq6jcopgvSss2d+S
4UlPTv24X4qTZIUsDcbn+xvDVZLiARTBqZwbTLyOickgt5OC9dsmD1vqamLPKDY5f6vNHQH6u/ab
vKpPsETwmBC5hwUv29DmIPha+sDq3f+86ZL+olT93y2RKa5SVNHULFP8i7yWqpHUFWYt3pL92xgK
J+Wtf6l0GjCySanmobZAjXAlROhEP3Bk0N2kNvKPsoBpvso/2NNU15aVHxVOaj+iDb82sQrnHsuf
hjdAncoQFFxOb2Oewr6O5oN0HvPhmUAMH8Cc7JkCGgQGlysRcMR5wPqe9hR0Y2R3kjdiEEeriVmA
n8ZEKbFLGZIhMHZ7FZphI8FExNfselhJCcyS1p/Lg7X4Lc6aggLINtgclTfmehE3aYqqfx4wA2IM
twSPS/v2mAUQn3z2jkfjmvrxXj3NpxXt8YLAUO4x2m4mbXP/1Q7F3rg8cJbX9oTy+Aa1cbRYXNn5
iAvVptwh+ah6w3s+jRh0KHEw+JNFR47H+pe078Kfx2//XWLEGr/p8IgxYP90nxzM0hR3ZMCMiUuz
E4GCASRjOAVzvYIqnaafpddanMw4KF7kxJEhDPKaLygKnFbeUKBz0vAF9QKzAPayrGP5ArUw5A2a
B/pUjmZaJ1pp+j2Fkz/aUBQKAPTp06FnsivHU4qdgBSNZ1bI21WQ/p+vuX/Mc/9PwPTPJQcRHSuK
RiQteLS/FLFd31dLWdTzTVV3j/kIF410DbuOi02SQws4wMIyrb00/S4qZeJ4iLRbm3/H40k29/PC
xOxVHU6dpZBPdevu1/KH+bhYBFG8jV4K7sJxDVDRfnQ7U59oDxBWHGHe3BMPRx7FoyDcpseLgLRF
1K59TXDNJ13Owxw2SmnZQ9WyaydhDoQXgSa+yKZiOlOjSyDt55CigSbKImAIp47mLvCpRrpfW1Ve
ciaIz8wu8reW5VaXeWgaxP780O2OeGlsTcS+ccsbPDzZlBiR+gI6VrsjjwQEt8uIpTKwt9X5VwRg
Ibs3/2Wpbaz73n9/2WHD6yjWoLUD6hX/ol8seRJlqaXON+1kfmbZLgVkgGHLZ9i1onmYbXsJYIZD
cSjgIGQuXsRlk78Ab6G0Em+4izM3e0ZlVfFKeBLxSTr9kAtEalNVeEr0/RKyuacDpTIy+WUjvD+z
qxQYvNjMD8g04YUtr0RTZTd9l900vILMS/xox+FOrvwXY0JtUz6wk9M0bOj5KtVPhKA23P5VVU7/
+TKEwvc/XhBDNolTNYHlq4pq/KUgyppIlNJyEqn5WOzt2/qMaoTZNREHrVdbflS42n3f37fFfcvX
ZepUMGyRGkoE7Tg9Ik/TXqNERD7ifi07LftmPp5wxfOANQgrFJN+dc+CYdhDHpvqE15PlV4Q9Frr
JT+oIeqW9KNtGwhnBjUDO+c/lJQQume0lSNgWA+9XoeEQvR4sc3pKZue8uKiUMsVFxyFteHIzzX7
Jbx+BMSloQK2XD9lE0UvFSSTzdMwnkf9qJhAVeyv5C1HseVF7wZd0oDwiP2Fq8eeEUEqDVQsUSLE
s63VuQP5YajqdnUfsH8nj2VpXJ4rCGYQ1Lq+yX908m8TtzKZ19uT7C6I+CtXIws58UsoRkhaZfgd
/sT5PNCW41Qg29BjExxVPlS75O1xf9eVjSj4j8QzrnfJnmruzCQbOZBx8zc6OgZ1yxSMsi29K/Ak
YBdh+nXToORX7h6kMDQsGhM0NQCP0dWBCl0k88ncHp6+vqYtor8Z58pBnlbQbl+zdBipZ5INwgI8
xCuDoWHgcPeejMHjBFN70EQeq814K2euxqgVngj8unKTrirDKWHotU3r4yyH/QuEYxabLGnYg331
AWlA5KA60UzEHmP6c1c/TaafctWst5mNMu6mmg49hLhYSIck30N904lT7LlePDbJ7LBMie93MsZJ
jFt/ZOpCe4md5h7QnWu5LaKmZ4Ap+Tn87yzME5fI1fYQ3WIXKb/GYVC6FetK8qQYM9LnML+Bnsr1
U6PQ8Tm4uarTPAQ4a3xrpi/WdoO1DnfI5NWxW3dOrtgl4xMBG7bdf2kZM7WNY/1AweotjzQi86ND
cquS/uSqYATprWcGYEFR7mqmeMY2YjiU2mRqPmWo1pC5xc6s2cBgHmx5cKCNfjc78ztGccnw7nSO
yhZReheWAbJIlS01OF7yekg9ASqCoSwKWvLEaYjG7QNh3xQa097Qwrz3Ilg0hqv13hg7UmIbHxaA
RmoscHEydMQgFbeaAKfL1bDatW6NvTM9xf/EqZB1lc5s+e2al4v+RfIzNsMDiSvA8AFIEuu3GUy3
4kLGh4PBhjK7cwhDHkH7sYiK6a1tZifUZOMJI7W+eMxzIpyrr7lBz05H7T7s6Q8tKmNcpnikxtAq
jbGv3vdWtM5h6Q8s5pCDnb9Q+9HL0DiNbTiVZxX8jOgLBcRhr5pC9iwtvIg3jRQDJKctPEa7yBjz
b+BE7CkM9W8Mw8qrjrzQAzaOBULrj7AJoLKAR2+YULySCsZcDSA0hQi3mNntXHXaJTAH8RbHjB5Y
TWHSY1o3nJB6sEfGA9p6as88esNPJ/wNYAFICjBhCQqaPRRq6B7sT+7cnEEcRgE8bKXx43GL+BYp
W4WazWYpIq4HNKtypy7cSfSlmWn/P0OQzM8xxE3IR1y+p4AXNG8IEextxmb5DlQ8wxICrQzDI+Ag
Kj2z9VNS10h72dcdFhW7tcLOZH26rTFnMo7sQgoiqiRCQxnl6eY2ls7N4+khw13d1dBN8YNlWMJa
aytwvDPqkOi6nZ4bqOUydJ2Q43FqiYz+fTAUdPotiJT1JEMeZO7uzEjC4rx8yLXDe7xOOS0mAZ70
J/5OMTJbbpZhTqsJzE52TFtG5qq7+/2Ql6GiAonwM/MwqTuRsMQHrftFHs7y49Xszwi/etE3rEPd
U8F5yvSaPy56xmB5K2tePQN59GSJMZNHMGX62FXGJSjLa1u8jSYIgkMMNp01VRJwVfbR0zSgedwz
u2QgSyObfjMLZ9YbFV4b76bYY0lSyfDnSZ+1sw/SZlEqQmMzt4Z0maMDke7jA7vUbaFPjhAF2np9
4jKGqgRp/LH2VbN0NWrw4369DvfNnGoG6SH/vyFiCMvnZX5v29CkM5Qvi3xBH6lq13txc80I7F9x
66Xz/HhS06v8AIN1pZleEtQuYVLecmm7Wv+57LKjnp3E4kJskdrdKi70ONRFt0dSx+0QDIZdI5Jl
/RByf5IAxhnnjtWvSXvuDYKvWkw33Vyi+79U5gU1ZSZeWzSV+aWzXqbhsqCaas9LdxAf+6r3mi/m
xABP2LuDDeE2MDa+3J2NMVyioEPalV1a5VT03n8uPwDO/W/lh6qbhHqrIKLNv/R5nTG0iT4U4q3i
ZgQTb9afEjgNJJjBc2XrADEv9lsxAH21erkMZA98CKjqWb4id4WR4nHgQTgFpVku+7xGeuZPIP+X
MEvI5sRfKOK1p2AjtwywXcRT2Zik5M5hS4qVXTOaqL3hBoDnYYZt7sb3N0FD5s8i/Ukft83yJGf+
fGjxpJAVm9lyhmbXRpECWKKyRZoE/ak/rMfLq8hAlk8nn2asv97QHYTRe9xEy5Ui8MKe+NkrrHAg
yjgkgzbHYdl1jxN5LZQJVelMzB7nd7b6zQEk0w+HlyA7j/P8/HhHgqA48wv5yYqOV8zB661hYC4v
BkyBsUGk7RmALSW3BeT4yV1LiNwRfUSzSVnExx55SbC12cpfGS1X625Lf0MMhAvA0Om83F4IWVlp
n9HoMRJmhlCT+E0DxJaUD52nGoek+SwXhtFMUP32xoeg9gte1SBRd+sQGRJs4tf+eGJWqxPuxCQM
N9t+jR1jyh8Mn9rnjFxRJzYP0eMmftc+RUzSSIlDzg3K4qT7LuFvp2sPVyDLkUP6ionS116QUvmP
Y0WIIBpEphHrfcmSfW25AGmjedD1dVDLKI8NILPenpVlv1t0ICQ+0MzX8g+C4D/C3qr2DBSbV4O2
Gs4oMc8X+J69Jx+xFwMPZxd3HADPb5rXBzd+r3js/vO1Lv3lj/rXlEE3QLtrMGQM668pg3TPtKmB
VUqIfMJtb9N2APphNYheRru1Q2KDag//8jtEVGqixPyYRo9jLzkZgLHqrTSc6eLD6k91Ges9u7f+
T9yfKn/tSPpn4diPARpWL/4o2SrQdmFfZWKwoaupPgDOZeQ3/aGkq10a+48Sp9Bo329sJIRrD6Pj
Ak89OuuG2/gdZnp2cn7RPI+TP7ySN0JTJL8vQf3FISf1v+ZTfOkxdtg4KuBXsdH5spSAYWP8Z5n2
EkmLnzj21kzmcdev4van737f/bJFK3DbsE6sf2nimx6j9DdbhejbKpyFR/Isoi74JEeS5al0sDIf
vN20PA3zhQWe+cEQnKEuEQOZ9qw3ZIDupz9F5InLH8DMFB2bdkew6qv1bjFsUvsIWcrG+EGCXQMS
+DIYhz8/nsFaZo5phM1tHV4To2bHXzJoP/VbH9ErGTbicP5cVexEUD4WUwmg25BOdjFS7rdB39On
ZxXbc7altjD8l8GA+u/eqn9dJYZI8rymy4Zk/CW7zvNZne5JKt5aAoqsw3JTchKZUrQY/l11pZhR
88qrHqk/WVmetBSRjwsLUXaYHdxPrM8Aoq2vbHsdgYgeLIm8pkNZf8+Z11LlzhvVqcs/Q+GPvR1Z
m/4JEE3yX27sf7GD/sezMP+61o0CX4E2JuKtS1qbhqA0fRW+KlcIuxjyl07a28ytkOWSTI9IXq2j
1b6WnJDOCJVLz01Np6J3YmhZeo/XHuZW/WrY5smYSRNc1xbsylhBxI1rOOlJ6Cgxt8AKhd1ddaI/
Nbmayfm/fID1f6d3/OtJmZKsiSoxuLL5V6+85CALG4snVUTcah102AniqNinRl6C+eFVhZ/eETYz
f7bn8idBFMS808XpXbG2BjrwTVJLAecfwjk338Sez8svgd9IAoYbqq3HF0XEstjWvCHXmIYG9k6M
IBDrlWg/MBjgD+DUj1wjhQjskwFLUiGv2Codeu3vnF30clAxqbj8FJpkuQWfPRosjt16NxUbHVA2
srwvbgYk2pcMoGFCP+no4NGnwRyu/Z5N5BZOIeKNqESlTmi7wxuIXkwMe8OWK5caQIud4QsKmqng
03eNxntdO5APVFvEPedyABNP/EngMoAqMjw5ChQDPUQwZjTn6LbQfK5OsGrPvZ5TgBWaBTABStLA
N7r3GMVx2A3bEt5RuQVXqCbrsuheewC/YMmVAnpkT0V6pbJpIZsjfHSo5KKULWkQP3aYM/PhACW4
5o4PxcRwDXgV4wZ0OdD85CB7/SpW71mmzyxfd2MZ6OO+joL/fLXIyr9bFP91tVgSIEuVfCssCJQ+
/5/nfSmmZpYmYblxCUhd+ECU1MPGD5vkkFt+3UKGcxVK+hVryNXhRMR6kiXKwHPkDHaM0hsmX/xg
wIvtj1eGew74/uGp7GBErsUMtr8ESP5Ge8u/lyOz8+VVfOZtLmtH22t7yodJPi8Uu6xMUbYznmB0
zAz1RKFIMcUEGq59HftEr8P0Jw6KATOWwu6JdcYbdiRKE2kP9pCOj+FyAzOB8FoGHruOmEMNscyh
elu4VJ8fpAyTmI2aQv+677ACogl9DF6dehDh7ogZce4cRTt5ilC7bfh8g3/qFIY+fo3DTOCcIDeX
pPLNg+BOLrUK8DV7G+BfG6vbJKyfNsmyrnaY9iIcwz7SMvPo1+k2Yv+BpTl0DooyuhU8+DAtMtb1
toTT6xizP6aGj9Y7xviTL6v0g701xmO+g+VL98xNhP0Qgxb6XxrUpgtxIOgycyF7/I5UenV20NIV
raJGOvhoU3S3ncOdy6DWB8t1inIn+i0TW2JWg5WIBS+gJzWUmeoZDrufhkpI+hXRQRQeYz9rdO+W
i4btzpiczJnZYa46mI4Z+wnM7YKEm1W2c58dNs8DT7v170UwVC5tNTOAZRX94F42XiAZ6OQc3djF
wEK3DB9YP7OT0vK5nnpWtoO7s4agJMuBlSkbBO0wl9v/fJUb+v9msDEtE4wTWFxV+ttdbglmJZaN
udw4nzRze19IO9hzL4wmt4Avrtt3YDacPEg9CWuF0wp+RHC5sQmQZG7cQgmGwOTKiwjbdzVPO9be
Umy0ytJCFxoUEG2zQKtO2uNiZPtUwaG3bYUzcxyAcyarynHLNc7wTSFZ1NX2FuvPl0hHvO+gt+fS
kpj0M3xiJ0Ns9Gwzspl94guqr+nEXCpZN/M+F7PokyuiX/D1Gr0tvKUBnbVEoMwGxTNDqhQcM+Eg
n+v8YIcCV3plzU5eZXtp1U1xWCGUtdsfyCR8UCphQYGgrTrKh3xu4jAni22dUTAp44b5qu2ziU0c
0dS28rps2S4lQJda8lhQ1bDo3gyE4J20/bpweqbCauweK3HhUL1Hpx4Czaq/ctTv/rFdM/EGmxE+
C6PKGV7/WDayyg8jsyX5u1QYL+wxcKDYZfKp18xTNkwP7h2cQWrxDZKASLXpcxWE+ySMkI/aVTvW
qHzikG7xc/hAMWIh/SRZZRcYzaaD9oPjiFXTfT/P25j3GE8njMoW45qfNjAfUYoDDltZhSFqgpJb
DFOi6WXy+YL1SszyBx4NZD1KvQT/MuL2DcPvqEc8CDDDS35JZrpgUiZgBfcPOU/bhkhiFOrctujY
2Iv5PUQh3sgfCY9y5CgsiP0vhKzMnVMGiq9WfGJIQh27UwE1xXYUsusi4dl6HDC30j+thhsCdJ4V
g+UXA+xL/Y4fUIwPvCcEg8brhTOjn4OJewcruyFQzThO/GhgAZxU5+bAXulUTSDmmYVAhIbRhSg8
UbChE3v+Qyxy6eNQhGv9LezaHegaGXYWW7bBK44Tt/A/XBZf02++M47obWlJkVjHiseDTH6q/kri
mxxWgdDZGNPExutfOhDdL3K+rVCGbIqAPnPqXomp/87+QNwzx5P5a32TNxaDNkBjyBD+Lf/pOptH
zSUqEDjBGwnihxWPtyQOU3wmXGvmCgNk5obN6lvifPA4Y1bZIlgtBqXgCK/0Sb6xGd23yRPJM+QQ
wbeCjZWTBHoPQtrbfeBp1pJjFhxYqEV4700TAaFTfk9v2tuAGdhpr8yZeWB0OJGfipzKAer05CYz
N/4l0poFYchtl/B2LmjpGj9n7vBqfA2vwgumVYHBGVO1yY9D7pPIVbPdHSXYVvqazA0sn2zHW4XX
tdtO1pZ41yF9ZkmhiyH7ZgmXOxEJfI6Ie8jcRYI8vkneptbp/QEbghs3XFg+vdOOUe2qzxz9RXK5
LjS4Zigv96t585qDpIIFUPr5C/+n/U7u99rDqAxlNg8XhzGfAizXKINaBx4rFjhEL1zU1RjyFrBX
SE64NhHubxnFf0UtN69AcMRrDwrnVfcg0WsIrjayZ5JzjQY+vFNtRZvZq856fkK4pyAkvmZfyI/f
kWLgoCQOg4QEAgle1DceGnvV0bFCHhRaWhag3xrJ1ViqPUjGrKWEB5ZM9qbp+f4JHhHpWR4uf3qk
X/9MkJDu0KBPfpE60wcGDeyKDh3UegNA/IIR79x4YKPWqo0fzZ2DCe798/GJNJhIzg1y4quwVb/4
Tnolh20fYh+UlGzRW6f7P4SdV5Pi1rqGf5GqlMMtIJLIseGGauhGGZTTrz+PZp8Lu2fKUzXb9rZr
eoSQ1vrWGz+RyJA83IB0k5DzJCirHOJAbEDKw2l04mzI5+4XgIE04dSGTxGLMQs5LNnMmjzkHooF
80LUVH2WtzEmQJJ1tU/utFhMcRrKDhBudy3aS7mJpo0y/yVMRliL9XgkfcK9iVjRqKZDMzn0UBZy
5Bl0V66uSlGzTZD4cLe7Ez+N4gsEt9LpptH1PeWKKyIV9lnNHbW176hGPGbf7KLG1wGyP/O42wIK
xoHfosgZCleuXJyRWQ8PjUo0nPGsPKIVx1/xoT1fW8ptJRRfow4LQ43Bg9Rr2OalO27AjQpEiH1B
kAQQBjTMDUunRTHiREsuAnGITEgcefaQgmJ3cckFQgEwvtVrXSToTEc7M8AqDes6AlnkFh2awBZm
7ztKReBDS12xAAyLYMJp1pp1dNbzipUjlZRtMGtgMlRc2qjrwFptP7P9biFITtLMZU5jf4umIsv9
T8jfPwaHH4epwhPypq10zD5ksSmEuA6xFCe3AYumg7CHBHwmUVZjFcXuZ3rCxMh8wCRGXManGQ3q
pzkPHYATJi2mP8h9krj7EI2R5doZFKu5Iw5E8z8DYrF9Nl3ljgeU188NDB4lm674eCntmrsw7Jx4
ieQCMU46aS+uhVl8lVAyMnxhsh7TMzjQyPZcFTe4j/0biRzxGOzKrNqdOpEFxJrsUAm9RYTzjbph
AX0+hBelZDMjeRFLBhtXuMRsc4gc8wt+JlPstJkx3QYmPpwRf2W3sc5mPWRAoNVX4f3pyQo7HzR3
di93K8MroF0MJ+wTZrKAjYMnIvH+Ay8UcSTvQSqPEvYSRuNohSBD1WfRs62B1UfB+hGSeXVxl9aR
6RHpg3EqySIBhuPEmQ1vwkXX12Aq+Tqy4BYg40hSJbh9RjlJ6HjaHrmrdQkG9Z3/nfu/x2tAVXCp
ZsgDtTQJoB5TmHgWOK+zqlHKiy7yK5+S3BGOETSbdq6i1bIqdOZD/iOAP/JmWA11LXlTHzevnWOL
5udwh+0WQRd6faIaQWaOIn3tdxbTNz83OSJjRpIMplMPZHIWdpiP/3ue/YMsw5IsjWpimhFNcOne
FP+PQ9tb9Js0suRmX8d0T018elvyGbod7HA9CguvuKkODJ7YPt12Fmm4UyZyN48qhy+VNKJatAPF
hk61+ADEhJgDWi6KbuT5Y8WDykHLNkrTGcZwohHCgMz+EXSfKY3NZIDahrhzdPaweiKyGs6FtoQn
3C688QsYgAgszvBf7C6UyRKJ6Km9huA2ZMLHqOEm8+BbQBnoWOD1+lK+q4TrcvoLQXI5Ys8EdF38
ShYUkHftRFdnHWVW5UgEDj2afAFYWLA1QzVoFNjxkWbgov99e/936P23/oIgKhEvPlIridjcH299
LXpBcEstDsU3W9KPcKbdgxc74dXngfn0URKQoJmPeZuZhEQ8pbcZ+3dvqr4zPJiC3c9vAAzpkPBU
BI7NUZemZC3RmjuosZo+O8yAPkmpLRo3JrWB8NEOG/Q+yDdsdyXa1hqbULNn8yp4v9yd/wasZiy+
IXUYIfazBsU4qga9n/KTA7O7YjzHGEhCG1Ivzi3ip8vMysblrQJg9Y6qD+zA9HCN5AlRPSjENGHZ
ykuYhRuI1oT8/3iHqwrvJEcTHM03dwyA27/N1DXyHrPCzXmtS5xC7kyE6b1CcvLQ5EOVgVbrE5Ob
ewbaRcwZTgJr/KZZ9jYkFCvcYpfbo55J0U5YU51l0CaJnXtJoIIMhMkoY/W7Keh+8Gms6LE6C1e8
Eu9D7E0gOKnmYg3Ysruod8BQdmj0yyk0CbkFNUm42rE7YRvp1VjINVvybuKHNonh13tJEd8U55gi
6/29XGQ15STO+af1pjAo0bq48+dNtSnuuWjMF4FeLe9s1Vuysr9ttABIq5SB9cjwodK2Q1fEsl3K
KLhvNDCMTRcvBHhmv9CSBy1MWb1ZMXUNomRszjI05NNujqwLURL0HqBmfK2vDa4kIjERRh3kg7tB
9H4k8AU8ORkoPT4eOg1CLzYZXCokeoCFoeNbScvqm4r1anzbhfv40Rz7H8eiLQzv8XeQ0H8CAnxW
OXVQ+fsdnLu5PH5/tW914GIdUnYAkl06BsviFBPAJaTfqUKuZ6zYOLESkTXvaJlwjNMAKzF6cHMA
xZfSyMWBPRnU6qk8SEsmJmHkP6AUJTTwfIUDqMVkxejDGLBrTvmGOZNycD3ERMTpTcdfa9Mplfbc
phvuPNJV6zGvb1uueO0RDR7LM4pol+XU1i7Cu19hsWKxngozHCr98krOPGYOcHPASaIMCm2PYDYe
1w5ia12DUJv7DFs4BbE6udds6RoT/kXRHURi2rip5MUQnNpNyn6lOzfHep2AwQNXRfHJir7QgUl/
AWGJyfzD3MAaLaq6ZOmqIv1AlmXXM1utEbt9s24+5Jg4dVAwXtBuUXY2boM3ss0lryjl2aRwKad8
QGoX1p0P4yFP6BtFrxWNWHL814hVpYU0htnWJ27D++NfNXxv1Ceip7m3K0CgZ3liYdcnfCYixmp9
3K6w9TcxPRS0VE5I9+LohILMnBXWqGbYnwlXyA68vdFA2HJK5+h4cruxgbsGidLstmG5wGK5ZtKp
KCDthweGfqIJzvolvPrTt53f27PBazk29vSkliTYcuI6VBsQP/CNdpyYE+WDjw4cO9TWDZLdYXpu
1rxhHEkJZaJTdCCfUCv1Pt11BoawU+4JxD91hjhohuY3IfsWgS6IMZ9MGxxGQdmaewKORH756jU1
WF0+wXTrBwYqeNgTbiouMuD0cyqe8vhBZkjnLbE2FHz+HUXhU8WBa0of/kFFeDmvjtgwMM7z2YVu
Kgm2ceLfN69R1dcLwaVDUcgfveaAcm8BHSnL1ghs7L12KwfCXkNktbagp2xmCDb51xyr8UNmiqem
MB5hd+CWsqhxS1n8iC5peWnQKb1tIvgaPhKZH/T98p5xDtcmbwpS7qnD2sZ7F+nDBtCQiGj2OoBW
PJObY6rY4l27VM3A26J9byk3L/6y92l/fHBli9BbCVaH8qB/jxZCKXRR3uJux6n8IFcC/XBDLwu4
gILmaAODwVmDJo8hPA6WfXGofJDMRUo8iwr0rzJ5gRYqnDwm8Za9oN3s4oPqUsE68C+gm+hbSeC3
A9Q4HjEmthHOkPi31gzLSf+SUy/B2X7PGSE+/2VX/8MnU0TNsmRJklGyyj9eyTzQAzHr3t0eZocL
FtyR+AmaAopSZwOBiIBeDq0CkZDYwuOO2Pgj2+sHpMBATax1+JsR/BMwwfDMAHDDS0igGNwiGf9/
+RbkPwkeSQJSdJ0iaks0fwoeNWK9GP24WASPN4umUuo4pwmYajrqHlJmFx8GQA5jMFlBKnqAYtMy
ah39UeROVc6vbDkflPjScQ4L9/4E5s6nAh/sw0VfXQ1Inei8PlZDwyyA97M7MiWwWSJX8NspBTXk
R2TF7GVdWXcaRyyR4VCtNeqmlYsZmCII2moWVoNTbuYhzHgt/MCOaTWubEZE6W5Myy0II7thlths
iNj/QSeac3ZOH5Dk2IQ/uxXiKOuT17UsZ6/P3hT62S6aJ94rNLhYavpzEeKkQT3VzzeHA6uypUyA
NRzeGL4YwoGDJmZI0s/FGQvCimcMfBCX46sb8NXMEdGII2FbflCkTqyA87rW+Pq+83tGWvn6vedx
fLPLvPkx7JGPEB31HGjilwEIr10GToIiO9rRhpg89XLq4kgcuUdCdkDCeKQBpkag7jgqTLzH2L6G
gKPDlBt2R41DZ6PT7AASuIKDgl6T2WKK+pZRelWOWQKzM7Dyns9lLfHCDY3YflNKggAETxgPHFxH
9AtpwIcefnDW5kpHObvdUARyINC8xMA6gUqu53gN3gFpDxPL/GbOUljXYbt3UG187IHwwqg4ipO9
gKAUqCl/NgSbf/ytLAGy6Pc9D2eCoYqm1Tcm6D+WjrSmSLxShXbPStFEw04k8fK2hePWOAitXL0/
N9Mswq4mfn5g2M9sdFNMm9oUZLT54pRMfqQe7YG9NqXRUwSEjfgr9Zkt2iebo/TB0Tk9ke6Pcp6X
ErEJYUawF3PEho8CxC7ElTnxV7zHSGqIHWVrNcHvaCjw0MmOaS4nVT1dItEsTwwGs+bjhka45ICo
feDdAMtlX06HYBwrtjNOJYCAnK+IppMJXmk40UxoZiz559DMkdVcc2OkoKCm9tN/r4RkWdV7Zvx8
ZxnHEgLUmIhzwVGtcx2hZxlm7q7Q7mVLcWMrEoE31KpZh2jxu49Y23H+KWGWGCM1iphH/GgPI8Q0
PZGpvI1XtDGQ1jcHGw0uFTqDTzjq6hFygDh7s+TgoV2EgVjj28D1gRk6HAnmnJC4M681S1rpHfz8
+NJnWjrvZvBQpPbF34zqlaOcm7PmcK+zS7k0iEhDLNZLc31YAmkQbhkmRx2bLY8fSX/1UHI60Iq7
/KU/jKvxtqNndDLZHKbVGay0cB7swu43DaFT3hdkvRWVYdN0mJ3Ra3RT+K9+WWBBmPrH4IXddfZG
T39NF8YwMBnX+xcgcoSVcu/QXe7VGe+xtST2I3GAMRLHgHvTEd3wZ+gbZVWc9S9y3eQNE3l+1LB7
AzmflXN2YXlf817mXDOko36J7sU9OPPpkv6Fxo+WzwDOcN21WP7qkbZkONB21rF4In6vtiVW0Zol
4XV195aP8RXwgKfym++l6XMWrD7zRHBSbFstjpYBXG0xqUfRe9StoN231N4HE2AWO3IipvSTsaWN
gEWgHfi+A3xlt+Nu5X43OxiNCKfLQdl2q26Ol4Qh2hF3UKqE4IyohSUSgKcvA+RfZGwH6chcFyfj
ZoPcUfDGf6sfMJy1cfTTJcMaf1oG4ZAtvDs3OxQm/JGQ5BkvTz4P9am20pnwuhVrzW0sfxVTblLh
RI5/4Bs484UhGs2JKSCJeQIyC9XPTJ8egHCsOaXLOGcG3l2m0KOkmvgLPPf2yGh/6nfHA2NOwXtX
DgFLdyxgrGRGY79O8CvLbMUgwPpVr4VLdyz6fANYz3Jh7hFZ0GnHWonO7fCe8TDMqA1DHHsbySud
qJQtMeOOPmE7HOd71rfcIOMgmyNu372u5TSDY166e2nDD6acxxqTTYAWGpkOIDBflS8Nk4m+gufD
orMG/OWfNG1YO5jRwW48B/yYTEiYHxRWNAayXOPediQeR/TIn6iNMXejRFMft7F+cQnsVsdR745I
TkjHHPAkgpZrJNavIaxTtIkWHEuwluH8HkHb+g+DczlcznfLnLzsDd64S8i3A33GRCAcxB34mg2m
PuWsg2fb4SDL3SHuPhbm3VYIpngRy5noGDOFVYnlqx1p+vT1oHvKCEbg71VoI2dSiW8ayXd3r8xq
QoPXr7n+8bLN3X9PUpIq/7bSI/yxDFRiNDDRQPoj19g0RUNANdDs4dpLOFOSFDxS8AL1JEZnKFD1
mWSHuNflAjK4H4V6ivKtqmw9YnjxePlkY0lrotIU3Kr6DGQhjFeauxCsrXBukmmkHkkk6dvGw1W/
j96IodvXHR3tS6N0+B2iPzdeS/7Kb6VaHNBRKp3XmFp0w9rK0erlLaJ6VTdLfBiGddF5J1DxGjAx
9HrDrFjKWgqXrr8wXZvcAhyw6GwreVtQ8yec+1EjoSt6LsUjxfioPr1044qrN3Dk+9kphxVm2pTC
ZvWkPEtxFXZ7GasbcmvjI6FUT1yb4ZHoUv69qJ4IGtCI/rqh/SvxyezoeGaoQGAsm/NUxJrr5May
qy9SdDfqIey3FzzK4EBBvYSXpvrWzUNlLEhZ0t1LqE0kd67mzg3dnLY0iSwlxxK5GIBa8N6hMgrD
g4g1Nj0mPOrKHuxNzFd/+faZln/7+g1NsWRLNRTN5O/94/EP+FEIA/Om1k27b2iONO8BjYMv1l8A
eTNkkchgvPFDSteYmEY//5K0dGbl2zQ+a/gjIp4BNX6Na4ubpuKGUdlDXcT84aVxTwrr+loz03km
fse5NRWJwpCCixHSxsK2ns51/6nIGC/YBXIMdSlDaQZZ18IkdoVDn099SUWKLGsChHDMVWBaWYos
VscQ2KKuMJiMTGNshRanDqa7os9b0ufJbasgoRddBb2XkE1EpVei4ukLyWaJfOAzXcNlqrBBS49b
9ml6+lDmMM70L773MfRHEKDmyid5lw0t46sznnH43RKAURr5NGxszHUAqDzM6PNViW1Aew2t6rVN
sye9wYTwTHQYjBj2CukGbMCNAG7vxnEUUXDD1FuKZGlkq1v7mavbF25Uhe2G/GdDXKjpU8yZqwC6
Ekdv8EaKWf/qNfTTQliDCfsTvhDvdu1uJO5h0WenEUgszg+yui1EmJ7iIVcLsdoVZIMr+fbWHgVK
3xt83Nk4yi7qe08znoABWnWaaPGinT7q9i1NndYbq6J+8hHzK3IAxrgRkP1kDKTsrACJgE6WNZFB
L8V90zkytFVDHOmkTCG6aG/jQE1uwOss8Qin/odmohR2SKZXw5EC5Gfs5Hhvwt+KxGhkBjCorRSH
AFVC4hM8VowtSC8eKOUGRhEv/JS0XBiAcJf629ev4EYrUoke+fAuxAsq+rNI1g3XJSeOUkwlY9eG
s1LqLa0GhBTxSoTckUpjIAioJ54/8d/7wAVgTx0xXsmMDEju+JI4+2nfIkyQ0mqDstrlBdsGlezq
PDQ4o0ULRecbC2ev99WQNqq8JEhOi47BpSHnTAL7k8HgMpPIIAYNOqYrEqCraBG3R5ngQjXjm/Tw
vN863OX8Bt92TSes77I6VzWixmeJ9kSLHVx8s0+61MWr4a58sucCf9Iql1he1njDSRox+ci74DYT
m09RmnUqomf8l7hpcjjyTeNxZPTtGssv0VpVesmxwbytDyL5TKQhHaZTrCpHj3sbM5sfeIG76Jgb
tzFJkwmxdt1YVw6R8WUll8giVyk684risWM+54gaC06Wr0VGe0rkPeKCyLQZ1eTBNZR8dd7OJdNp
5oOyfkMyKKO3YDPCQ8GHR3FGJnGAKR9u19rj4dIQiXWQwchvoW4gmAn9AI7/MoI12V46B3XrnkvT
IF0TLd1qSL8XsWr1gSLSZ/bNm8Nr1a2L1palc9QDTq9RXRDaOHw/ghs51kv9oiV7MoC6VeSP2d9N
dyr378mc/iUSjS4C7INPSJDNYAXd7l+jcpOW00Zdc+0xGcgb5I8IFgtEbeW4mUICCIVtubtOHSLA
d+sD8xLiLM6M5FIQ4NaeTbJwOxiFINnccnpR+LEa99xT0TIGZFwJ6cTHk2RUYMbZx0tJhlWAzdBi
DC6wIdwEbZo1dyn+KuRg0RniuEy2AqeDTHNSYv1TEOgzCFi1CveNMJERNMJpSx5Qaky17TiWhpK+
qbpJTIdfPa0INk4WaCFiYSHc6LdbBcIS1xoCf2JqOUIV5lTZ+3yl2PTIkRaGsAjIimHTROyANIKo
oKiaQTbXKCQUWOnpX4yxwLI3cUE6T6+5HJd4jzxiOeD17LxbI1AF4YK1zUGFwNNADdsxIfQyW6bd
PGVjhrcscjppwrzpoWuYqSqBAMecHibquadCd8ErJaiO7pIHAkTCk+4vaiPi06F+YHGscQb20tTH
m5DbQibmPx+WFOXcwrHuHktvpyT4HPzjOzt0yMA5+yfFp4CAm3tqaY5sLQvdYRZ+0xJMRVhKHxlN
y7J/NFosHItKOeDchtj05WeTrESFYKs5JFhUTtp4UsLeFy/CakcU7ypPDsNpQRjSLgmO5IkPq+SQ
54ALWzbAOpy8LhnpBqx6I7XFQT4SvInxob3W3G1opFt/zuOPrs8IZwwi29Hu8vhiHo9HKKYIiqbN
JEK7Rmidh8YQt/KoWUsqQeTw1j1R6Z8DFCtrdC8qGkwCWvq4qhcHqr70lrKTOcuSt8blFue91w/e
OOfkhIZL6E2k0pqfAobbfaNTzVw6Y+1gIXxx8hGQwcGK36D9xhDDYXLKiPYELfvmJSrRk7WzPLhK
xaeZz0laqt9QMtrphhHstX5ld73j2eiD9ondQK4VPSt9jpX/bd5zTvu3qBqnAt3fSB9XSb6AMQ5z
m54sST5wnrlIC/kpJ186p3WrbsaZddQ50qn18a1sFeUJKaYU5dzPiWh6PzPSu2TUCO+Eh2MdpHBc
qLCstdlOLULhZbK81jpSSwJLBqnoaNbGy5xUAd7ksK+rxKWRXVhjsFR0Ea+Ogrkp4hxKMAE1sjd0
kAaCKLjtRmQlkuyWZJHsvZFb8AjuKjidd1SYFGs8yVnBpoR42sdTT0u0ywG8m2rWSgYB95SLJR9E
5H2lgf5l6TZO7R+FlrhDZPEK4SgkCubC/J1eOFPcxEeN/bTwEA6Z+P2Ka6l9lqG08HAjCCiVygZO
64NEqbCaS9EkSMcxJ5oIbkag6NPDMYY0rmqXejr3okktLlzOJwTKM3gZtHe4/v0NbVxQrafD8Ydj
P1vXpD4loLWq1A5NGLxUP8nMbbonDMi+ehvfISoyHqfiPfG7FO8pUT9Hn2M5muxCWtfdOSso0OTU
d2MGqPm7Ep9zTaPPHBMBu1Jl3sam/6nzchm1wiCxdPWp+ys4pGIFDonqaW+HSj/XzfeLGhU8QFgs
iOu4MRbq7XeXdoN3d6qik15i81vl6zfA5iMoEbYikzNMO1JAFB9ZSWAzac9ME9Ma+VhzKd2rHlwC
cS67SIpou5Q51emrpGEE/VKQ5Xo6OXcK3c0T0yUQhNZk9zVuXvubmg18UifUnMFjGsH2aiCa8T51
N52bLBFFqh3MWSXPOCnUBPBFUwW5XscrkzBHlb3Y0N+6+pFQB0L7Sf9R6iU8mSB9KC4MkA5sgbrT
FR8VqV5REG6JtDKFYmq9Bbiiww2PtQsoGTJyp9OgEEd0fNCpyZfW+fs3L2qA0ElqL295pVHZkiD1
laDxY9cbRwGcNXkAwusNU8eSQNSOer75xFQa/ZRFjYvWocMxN1lzEQziPCK0q/W8RZxY0IaA7Kgo
SSPiaNdwrd5cbb619GioxjhLPoPXXQCSwiYYodGOWVtcnKYpFjULya2Ch6gjua24mozkBleivO/v
15IEq0CsBjrbMF/o2yRp9rZVGatcbZGZZ8k9ow2xDMcgRIIm21/9ukK1bqDFwkeRDjJCJw0W2XCT
ISZRtD1xqotynQdj8f5C6wEhViCNqZc1Ym8ZmbWhs00z28HbL0OKQFHLsjNV/A9gLolRp70+aO4Y
vF53IuCD7LuKGA9ncXqu6pn0onSAgCfiorqRgk4p2kY+QiWEC0pImEq3MPBCoXq6Jb081ZxmwMBw
TMW5DC9iwhI+NVErSjdsjvtEwGeHYZ1KawQWhOvR1Y4RITu/Z7Kh27yvo5zUYFLU9hkbJyAnpoFs
TrKTsZKFZXojh39pvPao1/QNUFaQf/NHEFVo4bWcCS7g7IaYIVldE9nZQjsTC9qp547E5m7PDIZl
gSbnmlkQ9X63o7yABsNlyuTFH8VFQ9avCnUFoCngVw5tpM2xrZysZCE0F9X8i0nnfz1N/1ZjWAi3
DctUFAgcCp3+fdyUssRLjFvSIODcC/ElUb6E4PoqMEt4YGLdVcwesYjucPciJMYSPjOuk5nb0r4r
thAvqQgY0QYigQ+5uZKbdeAvItGRs4Wvf8BHisLKUI6t4KGw/IwJGesWOp7EdNwaxGzti+arMQ+v
EiuYI9TEqK9L/9Qp6xeuPfZQqo8LsIKZ6xLflzJhHd3XriZ+H5Az9EiBYX1plu9og7MeO6fLOY3+
j/tLvwKLFg29eMwgNi3hEgs4PXW506X7QF2q5jIkjwAtZkt2GvvLI4r3hDsa4rInPaQLZEGljlla
OnL9pa2GkUomaB/8EcB9XrfnxP3wC2II55m7VYR9zPEIJLUunTqbm9Y0JTXqhZB5qPjzl+rkLBq/
TNBlxcNAWOHMitBtTyV9FZJLQRgVIzCJTdXScqfJkmER1usV32sE0m+EHJ6PVRByqE9J8dfVbQc0
JQnIQpZSjPRg2ibEqZ+TYCRJjqCcA38VEiwpLW7KRHofE/ms6pe/ABW/6pl/e3BMUVLgz/4k4xFi
yZXTV7MnQT4eJocXotCJ9oGAmIPaCt8rRotBPuym1wgikwjj0YsSmQHgMk1LhEo0g+Dk2+WWE+Ek
XZJGIR28YS/Mx/1iR6N0ySIC3VNOpDsJYN/xUUNuH1EsDHJpA2GQpbBM5wwVm2hUbLAhKtPbjFDX
BbbG1zjgDadiCpm3P4e2Glh96+7Wgl87vvbGWBhouEqo3K6XpGbTdYtbRWC+7BU2mkONSaZNCofA
SzJuJpXu8A4yWUiT+vL/Ui1l4J3NPdatmfS0ONocSXKNx0BO7zUH2eAEwdbYUNW1RR7/GE+qT+Ys
u4IG2/HIZxqKjYF2Ed/M81Mc1yKWqmCk7ziPlGdiwcDDIXUQcAiDiA1pKTokNrrrMrG9idOhnkPt
LtFaMiTgcxyvaWdlN+ktLdk2OZY07Ib+mNg8hHWYXWHlMI8i4+b8tDE5OVybZUbtPRGC7H0OGKem
4ANGcezNb7b29d9PitWvID8eFE03TEvB4i0ptA/+e4Vxm0jxQqko9hUjETMWyBSe+e8AjzIhQeAj
Vw5OFvQ0eRJkCcP+ok3wRvzSzSEcMpn7pKtAnlLGxNGVv5KCDneiI2mk1tiFTe5/yeXIIJWUkxLU
aMWUQ0zWEGfRiwA/CTnesLUGzRMoxXr6X8LTA0mKBmA8BXQnl4TSDN7l6j4IgGLKzXloLOILibRB
Dtv/Z5IdQyK+SM3ELoFSTyGxYqBCosDSW2DN8h30K8T2ACGrsvhQVDnIXFwSIxBsBftdMfrvG6v+
7rux/nVjf1CCeq1WneYmxd5j2kD/SdJGLzgfoexHDIuFpb2CMpkw0M2Ie0qZA+Chzv9FN4SHmsDa
h7Tqkw9QZcEFIng5+Q9wkyGSDsQYEudl+GxuEiQEhHA2IovSg2voIx6IexE5h0CG8K6ovQ7xvz+c
8buggA9noiWQTV2Tf9P4VKFZaK4QF3tzgpjJHSxhMK0Hsj4AeiQFCHvZTAlzwU4RJH1hAk0K43Hw
FXzhX6vYeE78pmqPFYTQGkgbyh+pndtWz9uj2up39Q745AyLk7nQdnDl7ca6yg9EsKvy4h7UcbG0
Nu0d6kM5Skfr+d4Yn9IRsoPDCUl91Xe1rdfhg5cqOP73Bzf74sTfXheAX1XFZtprnP79utwggMuG
ftW9ko5quAgSNmzoyhqghi7Dkm6ReRsTPIM423bliSBuPGKNCzsmuYNcOiqp+8qp3jcKEGrcJcrF
yjVywhRbVTeCIw9YOUOblH7Sf2SVF2gamIBOxFnBmg4IWWdeZZYC/8ZNRc0YREqA/o+BFgq17xBC
YVDSHrQCwc+pXI5HDYFvoCe2wPJMiFtrk2+sADx3GFoG2rcGJoUphoQAk5Gzf4soi9DPMSpGO+Ww
FwwTaTwuwUP/8ob8QWBOxJco6wp5f5Ymaz+WnsqKsqqr02IvbqFsSuQCBJ3StLgs9sIqQP1wQQZ5
yO7ZuSACfBesmmN2hXkiTPuXwvi/v1rlT8/0Py/nxwvrG2nVGT6X48YjzI22Z0wpnmr63EMo51tM
bh8gP4t/vxamveOBhakGuhm1Li33U8tdYmckiLB3gyEfXDNrw0WUXxl2n7/cuz+I7P597360KN+C
+pXoLRfb9oa4V9UjU4o18FkbOFkh5kk2KMcQrrv+vv1uyMlKRvIxnKRH2h9t2Oun+yg35V5evDfd
slsWW+Ob1TObk/XwvtzyKSeHiIydub//y23+PVDk31f+4w1yK+tmdAbr4u27ZCDAwkrAmAcNPIyB
1d4DdhBBRkfZbxP84hAEDRC+e4cdG4q71a7RKfvkEI2dk00jXbBAMrDfzKmGJfCIEtK838DldLL6
+hhcJfnL4qf9gQLkudVF3bBkRcE+/O81oI5ct6ibd7H3g1mXTcmBe78d7GBkoUT0ExJYin+LLO5q
bamztp2bwUbT5x4eBmi92oaSyRF6wlhpZM5zPkP0BpW1K3bZlt4DKFtYBJyMyGl31ba6MjRswasI
Y4LEuTmBc3OyremjbCdkqRt16khnt6wnf/me/jQYmBJtxNijVVPXf8QcSILQ6UkQ8imjAQd88Da+
nze8bjsIePBRYAAyToHNlDEQXrqlw+LAUlNJZPEOOVHzC2pZbh2u2v0wi4G7Z1Zud3+5zJ+PkyGK
miIpKt1x0LLmT9Heu30Luam22f6X/8TYx054fjv+p/wsNprjTkMbp4Vj7bx1PCGB4wii/9LnPoNf
OrQIsN+lKF3WRP/xitS/tsxv0FoaduIBFBwq7b8d6n7TCnHFpklyhG5qIkuf3j9e/6AQlTKvygII
bO/NolmwYYWYKHfPGyR9BtYaFmfOgQvcFfEnItDiUK1rHCdOMw0n4USdUTVEf/jkiMONdItLdvT3
tkFKALISAQPDRDPHM/87OQ/IBh7d1rfBnHSNCex8DTrx2s6r73Zf7XBUrf19yfruEMvUnlF6X9Rw
CXu3+e8vSFJ+Pkj/+7xIgUVVE039V7brPz6v+Iq71nwV5CoZQ8pBt+5n+6xABVEwbIxxOUGyMEHF
NMbOtdfIk52S2aoiLId0TN9DupeWmG/WtIWPvX26LJf5Nt2i20E8cCbzekJE8PK9DPYQv+sUuyDW
doaEgfc8Y3wj1Hqo2aowuG3QAHOqaJyEhwEMUkDDGQ+ae+VYw3Is0AuJ41UmdQc1Od2fyIB4r0Y6
1q9xtSEabBBh9EtW5JHrMqHsg+YTjRZRyvkGmx1vLEHcVIQR6ImTM3Cww9RnekgQJRLox6fAvEWA
jQHBOkB4oZFxY/ZJbj5cGT4UNBeBzRGBf4++O78bG/oeXn9Zt6yfs8uvL8KwLBqhDVkh9ODHgxfV
sp4kabx/78qVeqpmlIuu3KuFZC/+JqyRWGaUua/+NiVo+kw8SXgYOKm16Bqv8h4kASPo3J/pCway
7WunneiXexTbZP6a439aeIjhrVlyzJbZMtpmxyeoFnePCO5lzsFZnJp3nr1l8J075qq9R0uJN0A8
yhyboqUxy+3XAYvqhCJ0BJADdxyuhQ2RgvPiPWCUWtBmYvtrmrT2wVwY12ftL4/qb1lXP29QPyH8
40lFGfyOPC/r30yBg6y54WnZx1eidfQNWVCzeA5jNjHsGxqi91JYVaiqsunr/JonR9p20zsjKKyP
unpPQQj6IWVTM7nwxRNh+ZeLlXuhyT8n0Z8X+2MZKYy0C1LhHe+DhetojNRH/0qFFCFC6XdzRrh2
j7jb7azaSimHTP9uLs2hZCs2xLsT3sW/yael/g/87YIAqogaUHVZFn9si1EZG++amuE9OaLjcA4J
hC/BNp3XHN2Ro8z+e12RjX4e+68/78cGVYt+0gDfgjOfcrwYW4X8XfYbgKOB8lDxApDTwiERtL33
AADB9Jp6jEbB12uDBnikbzXUiK8FHWCTG5ROcBtcXwdQMc4ngGfV4rWpl9gPd+9tM0odYSxP3vN4
CbhK3yduIcrL6RJ8mNogTYdmRrYy3DYBZqSd94ee6IGjGNgCeyLIV4ZlmLDRlikfr/OgIITSHJrA
QAfG32O1p09w5s/TlUgFKteHhW1fXsNt9RVc+oMCnuunB/0IJM0pAq3tL8U25636ySfWnzIAKGRW
N8yf9ZMhUGU14wBGQCC+Gt9miEK4jm89XwWbbtQrjaghGajfZJQie8AWhDII0DbDIJmgXKBLXPs/
ws50OXFl6dpXpAjNw180IAYDxpgG/1FgY0tISEKg+eq/p9wnvrOP347dsR1sGoRUKlVlVWauXGuB
BtL0MSMYT6jmvHkc+mfpbTiAxkLC+ms41CfEHuKDGj7W1r6HGnwHDAqn3TrBm2G2gsJZIXnHnhTv
h2Sc7cZHnYANIRZClTQavCn5RBJyX+0JbSWUwmG73mUfymv2QbyGs2XHyppew/rL2BYhXm22uZzj
apYdjNfujPqMHLafTeZeDkDzNtEScFv7dH1Di0KCr/f2ZIaAXhZVOG5sX39nklL6AhJ7hZOED037
xlN+Ju/vDK5BppRq9Mdc/uAD+TCykOQAIe/zV9rJnvjRTETo4Y3ABJo/6XP2gfYR4j/1BDJOTSIr
TLJgogASXSXT/D15KkPijIsy/PdRb/7Rhv93kv0MCOtFXRWSxSSzX6WPfJXMAAmw4V/2u2IzwHYh
zdLX6LndwU3kLFBD7d5uEAzYogimogrRdCn6ygC2PhBhR+mj/UU+hxAauu2y12yUJ3j5/btf7arZ
dVudS9jXLisHPKBBNn3Y5cdrCLRNf78S7n3uXux3guJqPZF/Scd/v9HvOsOfsxv/WpZlRbjb2g+c
XWrq5oMigPwFWvO59AH/GhQCTODbDCEE33qhSLs9qiuGz+S+sDes7O5lCrfWAU1EatTrMH4ioz2B
oPyX8gQaStuLeqp/b6T6k29K2OB/NvKHyXvcydrVHY0Ec72X/W4KNzs7h/gZEPE8oQyUctHg/uor
jN8TAb77FPoXN/1LM/64w/pnM35Ywkx/yG0ti2Z4lFICKIkZ6XAiItSLwocLrmQjzTV/Naueu1Wz
BdDar/RlM4vPqjdMyl/tXx6e8Zd++bnTuGdxYfSpnL9Q+RPY0zfIMNaIm2Nx5qDJn2CqdTFgIezb
QfchvaJ74ivUY0NF4EKAZ4UVoFwYVIlkoCIE+HOC1sSmWrwyD2eMyTD2SP7MgF8TX22P1eLxy/iL
g63+aTUTnJeaiQ8kWz/jokgQZPrF6fOXvTmP5oXH5vKTvIbkgyZbmevOY/+XAzglfb8q4Q9Jn/59
bJl/2jb/swE/whE3S69zvaQP1Sfj5XIShGw2KH144w4wfNR3T4EIP/ILYn8UAVBQD5OPF+1qItfE
8c/wppDuTaCkYg+aunYx8UGZg4XGqHtlBgpwIr3d9/WpY0UMkdNx3H5KXi4hywWl+S/t2EyKj4G4
HKSMi2FKuY1reKX/73ep2LIYnP+c6BC966YJkaVsYNcgX+T7f2y62ji7dmOXtS9R/TqoMzMPs8ss
sU8Gso+YNoivUouCBcGZ99gqt+dE9yk1cPIjguGXO2Hdg1U+Dfk5GikPKF47ed7lC8ecDTdBTG3L
8wvClcYikp/j+Ana9s5ENHmtSXPEQQENjulWb7eRfuzAtFE0buWBfvtSTyZ7fWndEaEcyk0RPan1
Nrrt0e5Gd7xWl7dkC1/Y0CwRKAZeZyuzu+mz2NqXeW+t89t7le8HC2gDLBbq9gZjb7XVgBk0L5rz
XBKLbq6re0qJHPwnk+w6vcJ6ERMlftMqn+ohbVGsycSsK0Q9yJFcg8xXQklCSaVdt2RtU2OGKtd7
KsN8vDHRF+mPNd+Ow7mv/Nu4hB710fnWwLgIi3aVRrtH/GJEQk2yN9Zttm6yfdw9Xa03+XJOH7/q
EZZHWrBkcZBLSC6Ptbw1tNcx2kXsfY21Sg432jf9M+qVtfyhdk9tu1L6fftAuH3XZ+vRebb75+y2
NJP5DUmTeBlriyaBMW6uq4uuexqhN7Pm/PWkl6NdCqRdDxVjLV2f7XJrGqtynJNQvzLV8yejXlgI
wjzuyJzO7tmav/i6QMxUgysHaUmVMuWwGnZOOSvSY3Ulo/acFE/KCBL5jQprusQo0VHe0xROKiuH
G0JkMD7dltk4f/QTQw8vZPgyQEGza7eJryuEGfgqyhbjHdrMkUxoMu+NmYU+QLeJktAYl0YNlYO5
apxluyEWJUPJAHU88pLQyPLwMm0R0e9XdBSXnMe6TwUXLRkG6q2RJaNzQVPcwlsF3iiMOoJFizvJ
79vySs6/eKqNWX6Zc1Va0iCzCVPtutIWV2l3Sci1w7WF1g3Fgqu42nKdS8/hwGu5rc1w3Uh6WIEF
ARhx3aTNwm7XV4sI5LzFVmmLG/VvgFZil/JsAI/sCZCH5UPrFoJnGwklN4KU3Ox8HfwnxVKU8vSo
00D66FG3FJWuxuMz0Q9wwWxyW5ayZfjCpGDDEU4RngMXkZ9GcJ7DX4KU2JQfWjevljx2GiNsXKg6
CqZ9L4MDHxUokj9RQEySH0aGl1AgADUD+USu6/hchUvA4i/3LkP84viw6d5V1yH1+H0J/hnZPul3
+pd13/GZNVD/8zFEw20X0Bk0Fu4xAc+i1Nr2izS43WYcMOMe8z5UicON85gORPWLqmzykEjLcVE4
Y9gsSy6dwB2xP+ZPp1vQv2w9eF/Tu4+XDJUZ3Ma0kFujtfA9cRjfApaE/Y/Iq0x6iQq8yufIzHfg
woCf5ptGAOoxcb7Mg1jEVA42YGp9ojpLmcQF5CJvZNIputUnnFnF1+gBxsPw7nE5FaQGaVA6s9tc
rtPhFWwXpOrQ8nHOmBhQ5hF3hr6EU3GXVE7jzIvxjQlpPQScqe2En5gWwT4Gcq5HsgkiFAXqf09g
br8bzugg/cv16T1OCxwAB4ETMgToPZrDK1817BsdP+79GswOpGCCxQrufF/9JPEHVQA0TowDNDiS
yoMukGbyyDFy9E4ai0GA7gPvbUNUVzLmGGppwVPHLRBPjBsHiEYA+4MaB26dNifWlJGCq8KIEL0H
qJStP6Pp+1v9EyItnhB/3AqXYyBwlJZCzBHSmO+/6UC8Bc41fcDSjkghe4BGuUnGHtXijE8mCF2j
QfoETT38PIw3GNroDi6sgnnzZfbO4CmqJeOWDkW5ZbgKymgkYN47NO5UN3BwrQItHF7tz/cK1loK
mqExoMQXVLg9ka8+QW0hFA2NDmX4DJxjLlSzJ+nBPuGq0QsQTVNzBcUziVT8n8K9GEKCQSOU9fAc
FIuAF8A5WLgNM8TxBxC95CTgdIHLMBN9A4ifbuQebMZUDU7JBdTMgygRi6PSzvGB7/O0MYzpB0l/
GEzF0yXfLti4xA3ymoMuhRvl7trV5J0xAhU3J+GPmrr27uNPcAeMrPvxDreWvCypvumZ4BNyXBG8
Hhpl325/vh25AL8C3HS9QcfjKhHECkF9tvfD1QddLPhFvTswaWV2AZfPDg/vOaWgWhxfxahOTPjJ
NzZwQmpUvbgQRKBpD77TAlDIwcQ16SJ+q3kKUAe4+tBdsD2S0T1MLKDMa2jGFzfTfwqa05i7w4kz
4xqT6u6XGgW8VCBM6nrGpwliAKfHg8ggNalufY721GhGX+a+B/EP3savN49ts72f9VN6rEUuMyCg
0FDe+UILHfzfD8IMGcUMlyceFNME0wi4hT4eXP01IsHBp4/nFJKi4kh/Yfh0QK7JgX4gXGAYU4k1
8jaDEAl5EzYCzAWFtT550ahv7FAomEDUarBIoy68guEbuu0b2mrRCmZKGC2MKVD4jjilGeKuSl/g
G811vSiFbzzuY2ohd/jR7ap9TV3mbhhN0jnQ1uK1DIdwRE93goX+lT6hX/uKX9DBbuBDElGe668H
tUz46Cbk4PERP984sYux38dPE9+LsrSbBzQRKkLC/eo74kG1KSirzIWzz48iNbuISPWcLgdyAdBk
7BCh/+ToisSiDQpu0pOGtOfkOUZagBVjokKJCtwaNEIO7DZAwkIpfIKvFNBTKO+MfqqA4gKFOcF/
rap1Sp0fO+JJjApQHhS2B/IDIWNkaQG3gR8GJUBhM8hUhVQZYhjtFEKQfNPsqvPl0L/h5JNyIaEO
qozwQP3cPyVEZKKg03xJmUrj+jai8UqiXZCfaz5AM5QOiyehKk0wifSa6llGcFOng0fNG+kPUq2R
Bgv8lIeVXETeHklHLl4BUVAnBVW9GVzE0wt6Fuz4qFbe9WtK88muwAlhAhav3P7D2jlHnkBmT6i0
JfXy3H8KZjSKWPWwxuUcA02Z0lwL3OTUGZ4BFFZHiOVJfrkVKAvoM5DybLwKGEJbbTPCHEUVtAPA
gHKq16EFyWm81Z4p9kGkGa1N+LvxVPvMr/Jlvqm3MokRLD38M9Q5ADy004DkIW9c6O5ADvIllVxQ
nKAAG8sBT0HChJtefKY2z7YnzS9HCZp8QX1XaU+G9xdJEndzw894Bx2WrVFpNIHQ5b46BLm2J00N
DyqF6YOv30P5PoupgIBlbAhAE4KXBYjaV+KRjhprNuLXLLRIM0CN5AI9lcYZanQqBRC8wuc26B9l
BQnmBPw6JBQGXD/MHD1Q8illmzVKozXspoFJqSkhQniMmJ/lAqEOM9ki3mmVU9K5Dl7A43GoLKqn
NTCvtdnPShNwUV19XfsOqGSuoF6a7mIskh29FIW0yo1e0CXQvGNVUecMnlHH4GAZ4XVsWcTc8uIb
5kKrNh0k3N37aC9aOFXNwNaFVniJ8kcyZdwP0CnFgq+QSoLyFj6MWc/TdIK28ymSQZB+AD7RhfWA
dsn0xq4yW0hwFFlzA7Jpg9WeSBdSj09qEmQVPNdPuhY+hMjwXEBNq+1NW9TJS0YVJoX2gmW38h+S
C2pSQ+edBR3xUHj7heWFR1HMPOaUVgnACTgChrh1owZigsTORDd8ph955OAR5vv2SGYSh/IGg5g3
QpQkgKkilOaqNXpLwbhlQj5Qi9mMBU5oUEJGpoi6iYs8oX4vk3f5EJZwa5FiT32+Km6vicr8YlMn
jIvuBDG7UdY26P7YwDKXWyEzDVKGRDaimTF8EYz+jkDRHip3TADCweF9eEVTh4AknzCIoLNgxBJY
3MhL0F9CnRLdFTbseNODBxcQJmuX2oBpqUPdjiDxkycUr+/WoS/8wQ5BLOkMy3uo41KDp6iIy8Eb
AsbfDuArRpXZBj/ITgjRbIR9Wa2/yfy0gj3QIlHDHIEPK5no0js0TiMGJt06gwXkYJ+Tl6z8q+3d
ymnnvN/1Y+YQlOvqEJQrAa1rHSAIi3mkPCy1GJcQ+SJ25kbpuiPSVMKlC4W4vnJmWvs0mpsalw0P
Qjpq2b7owkECWiYAHnXzdG2fm/sC3aooCWwhlrMQRd/69NbOrv1Uzyk8WKisctnjythfEQut8FJR
hUU6G15I6MchlS69G/VhCNGVyBGr0qLFweghV8N2w7U+yT6qI+hgB1k8sJ1MNBgUE5AUEwD1sDcN
CIyzkXuNCHbvqV3il+yva6EGr1EFyO67drmWWCXQ2+1d1QbRSgneC8wZKIB92uxeKNg/VEfr5JB3
gEUHYjrcSce3CMnVpD/9as15QH9xICshJcgtG3KIrut1Kn1an/ce4NUEGR2xIDJek/PVbp6ahSKF
DuR46apGqgwOKJgAoS8g5Nu5FNgx+5qX8QltiwiHGfSFW1LgQAUKyL7OrdGjMij3COFIVxGCQnUt
n9w+xo3INZdoFk1AKMCNb2lC9EKlqB6JcAtSbbCiwchZUg92HXKFJqSi7B45Hj4aiEHxwGYGOI2J
xv4Sdm5o5UAcMlG5ZjcxYMgtRChHjlCSnHBGOHO6h6sqVNMsdR261xUARJtZR4KCqcVOGZ6TYdqD
hRQ05AEDqQYqjoOGBUd5hrsBf0CGGqXgFE7PlXOZFlAcNAFV5zYamCxYgCT9xpzD+c6A0prQQE4N
WoDIv5T4kRON6nFXI+LH40X1uMbYA+adIYvdXdeXQ8cChXRRKcFQ5PMI0/zDrF+E+cEXhpYwmd/v
rwh4G5/mggzCcBOzO62GAM3u8cv4ZN8AAD12AgPc+mUWrW8rO7TvU/B9Qq748Ss3pjFiFfBpKoJd
SKWeHpqSDC7PABMioZp4QQwdw0ilHTh9HyBnCzc95a3QAsdhgVgtFRtg4lm/FL+hDpnYHxSQbQBZ
NSss3Insn0g5U/fBJTSKTxyxm4Gyc3iH2++hh/qv4Z1ZmiZzg7dtQIcWA3Up7HKYR5GgNcLc6fq0
Jxbnqpz8EqQNrhtE+hTTeZSKRC7i32dqz7gvVJlZW3VoZnCFo2B8Ldzb0/W1CbWZ6UdwXsmo8flo
thdf5gv08zbLYjuhFKiZg+JgkwHnByBTmoKLkz9hRVGZxpZA92MQbmelgauKcNETGH12HMDllVd6
NB2n7Owc29c6n2ktPAHIvOc1pQxEv8YTdS6khqivYs7VPZub51L5uCEKHcB80YcooEe5S5EDhftl
Gmj0Rz8jiaBAr1FTJBM0zSaPRqoPXfP9jiZ6QyEYyuhUT7p9MssQj5H2YxI+2NlCF3db1kTfBbhm
ie3q0Ss3l7n8amrI6fnX/JhqK3VryIsKAtbtX6KXf4CM6cQvTZHyRC7G+hG7dFQ1iXrTaF5gTsHX
goxeiVzLcusTSXHQh0gQyX8L9v/M+3I9IEcqLI0mak3mT4JGpcukOBna5iVRvDz3Y0vwqVZwj+ce
mEsICzNiB6wgqXvHbUQBD//+7hP/hbqHyGENuQmyIsokXeUzA14MvB7octUtaSxcSCrcwIUTO5YZ
C95j+EtY3fiZtP3demLqhgFah/TJ/0Z7Zb2NCbnfmpf2g+AuUFGHjBzwQ8czXrJtvKBCAAp0/kRY
AnwuZFs9GXR3QJMcg2UQwHLRw3hAGk593ZvutV9wG5CopzRp/pjFH1UgTdMVW8MT2xY2HOyDeRKs
QZi539Y7fYVbFwpf9hVKcPkbQami/Ex+iFv8fjQKuFjQST8Abo2qPnRJj+oXArI1Zs21cXO+wDYC
dyO7bDUTb5j3QJupMhldEFVUfoN+o0b19tF+qNgPypEOOJMEofF/cFyw449JJKwdHPwiokT0inAK
FbcJGSX8/ZtPXnXKP6JjSyKXCX+bXzDoN79EdUEYwEBwK6oB9OtAbTtWYOiaAdPj6gwgULm417Kp
hi+u8CE96aGBNPw7qkE9XE84ja/IR1EycUGq6Q6aGu6vZKGBaIYa7AwAm7q17AMyqeyDzQhcgyzQ
VS0WfqgqVTC52FyQVBRpsyxbUPpNYOvLB6i6hJQyq5PVTcr3OznGmogNxUvs7Sfd879PVu3Pz8XS
HKGnKuRh/nfo5SQUO/lu1QAmsH7AJMuTsb7sK4g7JuTY8dr7FyoSOpay8+WtfFN3xpZw8wUX+gzQ
sL6yK8NW1m/CTQQPRNg6fECJxyaDkN2vf2+t8zP/9D2KTMUyLCF7jSTu/7b2qqVWoRcAPCvY4kmF
7y9Iq+VTMJ4Z1O7oeOYUXYej7tsEdSI/xvOEVEf3r5BKwSO0HIdAzuYGAoiqEAeBwInUkSyYZrwO
5mOVUluhYzJYHrbLcthyuzlanOxl6Y3Qhp1jIr0S7+ZPVnDTBeWYcfWo5ZTeEmIcJBZnFGpSSA6Q
rsAfQKlG+AOwWLkN1Vcv4KCIfsH4A+YYmQLSuArYd3fQ3G4IVCpnkaJF+RrGL3RzEnIV7AdBsLkt
p3AmeGDACNnLw0EB3eW/d+538vhHzskw/9G5P5LLmhZleWzc6pfx6qLyQ0igoYwUempXgY3g4TMX
L1+sj+U8WirkEyDnQ+mIsc/CjvSCkIjEpSy+ruDcKUVGE7KZoP0DNoLa6OlIHRCBhihMWMvvf7H/
+p8s6D/b/sOCSrnUGYNVUFcAP5FD3JkdvBBtb69BT2nBt5o5ldFIrbbErqBn2menq6einmzvIBKw
8M/BWQD1hRqfh3kTbcdvhcuUh0d1DEQw1M7T+doXlZsSgZ7eZWfBLAC9CaWtNfn3h6H+IQH4Pw/j
R/ba7Ftr1FvgtHmKiPIMND1aI4iQ6RiIxrchPEGIQw7MpZNNyARev2yqS4h5r4lPzOJNvQehoZwM
HgWhgNX1iT3zX1r4R8vx3+Hi/Fjmi77pqYFmuCBTIiz1dynH9UXaQhiFIuC5+miQS38cWla0g76s
2OVZR51NN565NLn8uqd/6TPtz9bBUGCgcUxZd34g1eyiiqukkLEOX499d4Lv9dP41XwWpABroScH
VZncTfSd9UZPlbv+1Jy7F5Pi0gk7x/GDdRedIMYpy8e6flN/Obt/7zLzz6P0vw0UN/CPrK4OMKKL
qSt6Ka9CFAlkUowEfO7KpNZy18jBA4kYr4iIir3gJIAg77rjScNaRBCF8vuM5cGnRDjFfydFQKXq
ub4vm4+IeQhrGWMb8DcQ8S8fh1LCSHIqisGhR6B8HHT4qUbx+1gds0P3gouI08e+PBe5QEjQKLKf
aJ+sVDiRuDRUelmXv4wa58/jGqSv7ZiO/X+YtJMySc1uGFhvqNAxKOHyAIa18PLAK0ywwkZTRlQ8
wMHXo+sSC8oP5i17uOIMyUNBlAUR3ArdpMnvsDaArvvFS89EmEsYR76j1BR705eoXprUR1Oriys3
imX/1n+MqUvAjoULzjJK25IYnkcZJigsPWxVE/qA/iBYc1auoh/hgsKc4x4gOoyrED9CrHNzqMlN
4DWgCgLbOf4acQuNJcLtv26A98EjEEXhfOQLoDFhe/KBF02fXnv3AYU/e5EMgBl42UCiZkLxqW9j
H4YniysYOV5t/MU6qn/aHZuWKps6hbPi//877pyHUXW2RqdLldfsu+19DVE/cOKGR/72IO/7jhAi
/Eg4xZTgU33PCne6b9vX+q2lUyiEpkqNrTD74L9VhFl/wm45uiiXsgGr/x95ybJ2jEJ3BBDahVhx
xWC/bshSoi4CpwlRNJEGQfnY6+aNT80+HNhWCI6x2uZ+6uFKPo+4MJ4FcNl13up9OSOSH5LnAWdK
we0UAiRI5CAx35dB/XoHUzxzvOsBPrQwe4EvDt3EXzqlQOnq4kZe4i1VD7Io/z5Pt9I8XeypwAWx
Fm3/3RIof8CxOLKmsBlmG6M4P43nYHa3xyCBWCt98k/NVvWxTI+z/at+JqL9l4vBUf/TJwOTxfV0
au+ETgAsXf87AtpS03qewPVlJKkMc4DidYO7p5cxehWaAXDfIjys+3WMVPysSwmn+bU166WgKVZS
v0rRcGRcvLQQ9n00UGfBlKUQ83fjyJesqdQHte6ziUctUUcomwSzPS2zkBI/Nk+UvwFwgtslkGFq
vqOHS3ycoKB7yRED8S6U+gF1SnzqKJnAZLLs0dUFV/P0Ckozn6cmkfY5qSuzJFjhW+3UaMnlTW3b
ayhWIPZXkNjyTc5jL2Tbk3Bl8qCuYUqG3vyXrs2z66ziPA4xXjhRQ6uZF7CpNHO98Dmsr5H18R+2
ZxK3HF1YjjI0TjFINQnB8L4zoSiEE4mtGZpUzjStQ2irLvm8QZ8G4k2wZYav2WGSTE0JiTS/YdDW
flP4fBKXU9it8nL6+4eNGZCjo5i0pYbYDC5K2IgUKOytZsDN2tAC3l0LWIDsZZbIPtqf/Ac3FHhU
skDko9lqfX99taYp5CcLEo7mZzXvKXm7erazzG9Tks7SLRycZfdqCCEOUT8gk011LUCJmLfKHzLv
Cse69Z88Pglv/Kco88nvF8BEvzEPFoW4oAcAldwCBRkmApYsFfO7ccJikKbXDY/vyWqrkP3wO1p8
9fmcN3zCt07l/064J4oQvIurgBQ/aAjABfwQ2AJHkmT/fRJSsxCKVQIwwffgAkA8kLYm2cwb8A28
6VORe++EXBdRwIBcNinn8jrlspfeNz/JVqdV2AMJgIbY8fPLS4dX4sWmyGOTuaW7NCPEb6x6H35B
8xM1g/QjQ1TXIZRF0W1I6bfskbMl9c21Nxcw7XCKeto0IiY0ttNrO1/nJDbw4uBNJeNOdKOf2dVE
rbbkmdFMGFacT0km8jh9ICXnr41FckDEzDGnEaAU1HEK/LpVUT6RN6epJWe3xRMl70v9OWlbiFg4
bfrB96SgNYrRLiH58fvRRoYFqA/b7kMvB/Yn56dU1oRFHoHtnDovoh6wv3nBQ53JeWiiLPlZKxOV
xGDvV8Wc7KmqIZX5BBdVkayi4lcdzcr0SYZgrID0xYU57GYs9Thw6hB1ijRZtXCVwENXToFx5dQw
NzDtTEx7McDZwgEQCMBeUk5l4mP5K/xWCFrlIZW7Sg2bITXIC+26bLNtq6xiSh5aqpdfcw1GqFWD
WEXjPxzyPi9x+QJVVyv4AoOCDs+Zj6HSHi7xGthZAkecMrOZeJD9KSF8b5K+bKt11S7zajEyeR9P
a62dtnU4nDTUmdUpzGagfGISjmoflGaF92RCw16iJZjmnnR97eNy22eGKyfPui29oaMxj5Cw5BdF
BVjWIiZIWLJOpr2NcKdy32uP51h/RjaFRveQYn0OOuW5bcpuCqFEqqS8ajs+nssEbtcqec8cCKig
G2IY3roD1HK08aI9Ow97litwj0GjS+o8/0XTpvmWyv3+duTemGQwVd0Qm82oAMY0D5SAn+7JCpBC
gjSSWpD1VtyKWp5LD56AUMZlUjSw1CwcfQniA2Rzfp2nWRDBJVsvK+nF1nf9Y0rApLZCQ1413BpI
GmNhkqtco1EyUgtufEbtOyl557KNkHR8oFaPP7pTGUoxdWvmGPuk8yGaqOeO+WWCQIwlcmLDAhjJ
9Rx9DSfqE3uy0QyNCiJLcvjVSgkw8BNrQkzFFa9KgM7ZhIDy5P29nxFgmUEosnegU8bhdh2+gwdu
gmVkjZd4TzpyBlPYtF5SrMAmQMYddQ6gXyagudF4gwyBMxJhWL2Rb5+r/Oj3z8SFkA3kX+V//v9Y
EXbdvL/hPnMpGPKSswXgQNeP9xbpy2eHffHdPKfFG9Zbg08lV8ypCeGh86pgLPJoxbIgQ81ZQ44s
41lKVJbgEYJzkKxQUUnT3429SRYeoHs+an52eR7i5wEat/g5QTQHyVSQLGr+q2gXcbnQCfZfp/Lg
2yx8JRmcNTyIOmslSBY086yF1s4j9Vl+oJmZhY/YpBJs1JZ3YJjDNbShQxNLmNp3K/W+6uAoBf07
CvDM7UyBhvoFbwn7IyPBvEzgAF1gMew9ggIUPwATELvo5plFo51lK1sQSOtfDVq2pJOX3CfapKyG
KvEuw7cSX0t8itPJS8VBTBqWYUChwzle1EseyReHqaMPzxgDQOFibL5hP+fyJAELnw/rVriFOkOk
3CJT06yqLfGDfEsBPOElnEZ4GdmNm+wZVowdJmE07/Zs5WEmg4gQn8BwpvhAnBAGzPju3o6A3Rn1
4F/IG1LiKSJWNfLiW2OJV8Qgp7OqvUYRAOweF6Zlv8tZZknQQ91rBmJk4BcxYhjScTgu61nGa7UC
HrjJVpdtvpX3gu6FM+bbaF5uy+1t5xy0xMu2w37Aqxz2tP/MGZ3DbdedmlO27ZceB9x2MCJuoVw5
3XlHLzanYvNYFZvbBtos+lgLQMN5gy8zDGEa8rRAC2R/ROAHFVZPCRS+l93F/ncjv+cEwj+YZn5V
SGsluM+giF3BoTQrV6gxLvvl6LWzduYE47LcXsI4tAIrKDZ09W132zFAkyP7kuEEuOd8PdYb+XSh
BvCIHBHPii0SrwyV4ZSe6+9Hq4HVKUVdDZ+OALLOxFt54nCF8jCprqGAB+DOdVPPfg8FHjrfcST7
G77GKWMIcdLkKNNXybGerdfURMxQRPvCHxcymHQZVyFtynk1ikr2/I5/MSI4Taw+8Vl3DQk78iHS
H9lD1A5xSj4PjDEwIFejtoEnjh9Lxc+IDqZoHJ9wC5xCHHohbSgil7xyFj7kPcdIh+grPSOstJcO
+fa6AR++y7b3XbmKw3Il3t92cUxfSgduo1+KxAFeN4070g+c4HqmmVyeb2kOZU2iS87m1/UspgUo
NJ4cAbB4QfdlCPwA7SGrp4JqDjkXP+GPGxB/uPQjwCsOtL+4wfQs76VEnKBfiuERh9VKmEh5f6XB
xcaZMHCvZ5mxc59xeRJvG24F67qnhzibvL/toi/p0J04B5fpTtzz8H3z7HSvZ+6LA/mOY68f7Y49
Kfrsje3MHH2vQD9F0GzArJfSSi5e+uUlFDMiOWdbew6ZCW47aN2U3Bo6wVo1u2zvs3zLSe8zscxp
xqdyN8RMNb/0nMenhFSKEyT3HAJWMSp52D+qomCDJ8ZqoAMKQ9GkVzaatHYoqZcD/SStm6+cGXM/
Q3x4blbdiVnIskJsQLR5Zz/XlGbWs/tSelEONGBXHIcTfdGwmlDSAsaOKXDZWuthXsyKHcWc32OR
kB9z0fgOn1hADnBzz7CPkXYQBWqJ+9jrtlujhYWBQbmyEIyJRR6o8pqHT6QBChIiiCMuAr08Eg4W
kwMjyuDsQFMlpGVEfJF7R1rUecyQ76LVtJ3f8srWHuvFdGFvAtEqdhHLg5lkjnK8JD0VGzZMgw2/
bwAxbkvdwSbhZqle2w8nWBVxPoRFxiJdxClpAoEP8bidj/x03fERLcEBAh5YbrH9ueN2q1sgw0sk
GNIHOjU50yLoUxiKZFEYHTQBOAZUnkyVxxZkq4Qti5FQICJyxnthaIijap8bgM2Gf8LFomEQLijC
+SljZ8O5pMMor7D+MN3wSgux9b0Kd6HHA2M0i/tLPER2UC0gubG/nSG9wlaYAQI+p270GY5XfUkH
iwUcvS6hgMp5ua58AvCo70t8/seXtKaZ+bai3rAHTgGjGkX3Ae8RN6MbaR0DjSARjeBDJj3PgsP4
J79D8JtVUf+yv25n9ke0DOH5PV8weUTMaaOextn9Rfpl77k73Lxsq6BFAQJynvlsHUj1HDEQrDWW
96DRgl+z2LH53KZeG9rQ7JGy8ojHYg6q0eWVR/hgM0Co2JlqLKvwrZ3vS+3DeSmw2+/KkkayGnAY
yUloHh4o4cB0A0zn+7Xg+NZlTUMXihux5RlrC+2lsTXqGCxE5ZQeFb3GAIOLNn9jTJTViltmdHEA
Z6ND6PoH8tz0cnBfs+VHRo61HYv7VRQPFz7g391FC2XWcHxQsg3QhX7RQ9U2Jg+0qpcAsafRFI+n
WulzykYtfsnFfjeUVlbaXPjLPLIdSE90knBqhRgeQnTJzsKq1ZtuVa3Gu1euzHmOzuhhfHhZ4UGg
zZBg6jPwSwh7MGRsWS6gSpOzSgERsxpE4L5dosF7YuBxV1W14UlzaRog77kSA7pcPfaUYLzhXE3p
0tsmgzqWFfyOlUjh+V4y3OlP5gjjl2vCrrou366M6GX9cVvaVDAB97UWRFZ5P+sf/mVV7BjJXIZZ
RY9yk/QTIzk947TfsEvC6FJDS7aYnQdpBiY9ODqOAc+F/esZzJiqQH/Tn81ph7mGg3BG/5J3IJUL
TdSBuxv2zYmFhTsD5tys5L24wR6INEG5q/cGeYSrbqVQn9rTgJF2xDgVZxDCTG6ag9GjGJaLnb6N
HKzlke1KH5CyiHF5BxpHYhQ5gS3D8rqho+k4LkBPMH6hQXnseUCwwt52CJWHFLa0EzoTo0ChT+Oy
PQ6MJet6ucpW5TbbkoyFmYfO+G0HaACLLFsBtmS0iw/T8+PEOcZ4UeCELhhnUSfMABVZSKosgRAr
u2hOC2hPI4e0Tt1LtIAtILEbpixKeN8xXkyPbi2S65KLiU5OhDH+/ch5353anX6f2MJI8it28ngJ
LLbUzhIvQk+EHkHxa6ufKPMIqFIPYvKr83zPglPM2J61rtwsf083ni6hpqIVGxJ6aoXxY4tk+thW
vLn0DB8VPLbOAZPdDgvOD3Msr5iIYdW+tJxNWmendMO6zuBJjqyYKyAvgf2MaNoBTN2KDoWLllkY
zTHN1Ryw2oaRUswa33xrvqp9uuGeMLCZMmM0SeQYR5ddu+hP+Ba+e1u/zjEQHMbzhSuJnqeH2OxD
5nq47x4n2Rfy0Gzlljw8HtYeTgDn5b5EcAKw3w6s1pmbZoryS85r4wKAjAb8PSyYENzP78///yvL
BO+f6Ms3OpYDeb4cxZ5P7PwKT/hnLBUzhOVwXGVRDh3wnLBOtDHfFmKG/jb8zDHOwskYdExo2s86
zD85J03gDX8cbPGEvw/j3vmc2cbP+SEPiePZDGzqNTBTBvEKZmwkgqIJO28O4DAeN4dh3HFs+eeN
FPU9F6zHNhsyctk4B/TQnscjllAqAamf5CdYXgFnFH/0B9PwdD/TKnqeIcw+b9hX7JYpgVmUc22J
g0vWE4aFbVLP+CF3y8Yq4Mecjhvgo+g6N79upG9wfIj+J/5/TMJJWFIuXoHlxxNiBVOkNT9hSHEE
bhJLHRdmC/s73MkjZBwwQzF9v1ucNLCxsrXDcZhHTyTop0wgqM8VZurOPvU7/Hx2pFxEOoC/Yo1y
sWVb9vt7lj26lInCtXmCTDU2quCFaQyCUlCq4Vyyk6h9tiXYtF/fJgp+FfqN3/EchOGD2QG6rG87
SGfTs7znBhglmPw7MjFMn9/WNRdc0r+7o1qlZ2wxo9Tct+vKBTzp6V5GmSsc7Ji8Q7wiPJytsPn8
gAbxyql5NAwAljTiPLrY1vExc47vxbT73njjZ373D12EieEbWkHImKEnRnLJWk7TGWnimwYZEDGi
+iWgbzwwRhM/E3sUNkvfGymxr4caDHqCEzdE8/WMKshJC5z0/5F0X8uNKzEQQL9IVcrhlVFZzrb8
ovI6KOesr7+HulVar00xDIczQ6ABdN+nuoPdrofi0Vqxtcz2wrGtURRVfZWhV/c9rWfMRlCQwZD7
ZkPpLPs6q3bZ5giX9NPv/2+37tT/xln/OY/rGiOVY/t/y1HracH7Sifaz8jWNUxENqPZYuToBAPX
Dsz7HN3oSWS7HnzRnvhKUzNQmfvgaC1pDBZdElF3e8jiA1LwyjpFrDCGmh7SQLfEgHPV/7tF2220
JrEQNqeUAILdrkuO3t3QzN6jpNr4X3e7z3daNLNQ7CMDM/NMOnJzxpmdot/2XxjLvdXvazOLM5tt
4G8TTe9mYR4QgfGwaTGztMCFNSJz1r232EAMGgxj3nzVN6io4n0O2IOXSq6BEzgDGjxPn2wO4rO4
v/M8EavVtFNronYQLBJeHQWGfPVt8nFqVf+WfW9Lg9z6ZLAABRhX+vcKzvg69+14aeVViOcV119L
7SlZZNzjq9nTPte/HD9ym2FBNlZVtndS+MYX+ySGkK2/KmMOMbum3maBWyBYAtnSyQz0Xmu0JuO+
B31dtvNv5MlwufvLlzwKz1AHXVqVTqGpQCrDABB1VKToUUDNXox7ovB7r75DJabte/+VP8Ge8D4A
jnioukm/X4upxdGfi0X3WM+erbeI9dBZMg/o2NZGERQ31fgwXkqzp+NX5YNTvEhmD4YqGktLibaw
y2djwlpxrfqkB10pa0uhdf3SW2bX/14ti4VhvWhXEjMEXdOfqy12coJ3PHjacjLer43MpIFnzZA0
G0eH3GAFAdDQ0V8B/ZBBcV8PS3ka5RSZWkWq87T6lp9jdUL3V2P9j6dAKmSagUlXaTNm5/wkKTLf
rxd6QiZrS0lOTZBuzu+/j1/Z32eo27izPHPPs3+4t/Wz3vKHsTDKrIdCIx1tf6qT3lRDd7On+rmW
GXKn0avunmDHtHutIkR67BY2g92LVS6X+3KgMXzq8tRym0FW6UDrxJ2AWIzf/OXVLdEY+Sw0svF8
tzjj5VI5Za82wuKdxaQt9p7iOYeoO4NgvJwbvJu7+bVep5dTWrgl5WJaGv8Tw6a3aIu7E3awKqrz
yruZaZxXfsHARp8uvJQJd2cmiCgYfhlJ+wAe6Ttvp59rPGAO+5Z/V+oefg4v2/66TyaD8XeKLA61
bzlRK5jSpSWNNcBeG5Ek6M0NHRSJi2QxTinKv2TY5Wv+9fp6BIZ+KmztrTqjZPdXSIsP5Ujy+h8O
wr/892WXTDIvFcF/OFeOLq4yHJej65AMTIO4ziqcRAi95upZe6IgMhhm34dnWJCqQpyov4vn06a9
kME+T0HiSHsWg7yi3HoWuMrtJV5Lmw9EsBYH0TgCKmEWbjpkRaEnNYq/12yTSj+RppP4jMpoBX1Z
CZ/Q2eQjCwl9CnqrWFV+6PLFRuyLOqaUrFRV/eq5xOrV68tmvhxsH48go30z82jFJTP5ksgrnMPm
JRYjdXtcSf8m7PZPHeoyH54exsGDuP5w/0IWPVJIqCJzFex7u4H7PH4K8FRmidBQ+evyU3Enm5BA
J7v6jVc19QJol7/gneLW6zZO3Ydp+5fUSURPNix1TAXvzxkWM5g4/yLT5A12rWTTmrwcca8Tg4qW
/Zdv+FlQiszHWiKto1l/8DQ+XTVdNRXmRothFjFXaNFz0mYjmVtwpu1c7IXYNU/CMajRrTREV703
XwSxSqPk+HS+vaqlVLw4r0YV77BStFM2/SLpYv8EUBf6EWKrBI38c+3QnJIhU8Aro2DTkp25KUX1
t42a1JX0xqQySpmR569yG/3AW6FVGNaMCbwXmV+sTDFYC/i7h3Mvk6+PivEAqpg24pz4wJxx46X3
AyltrqJdi6P5uEoKncu/6a9QTL21TQsdpMAJWFD0IKykSleDSYIe+UhqM5Z8rifnbWX7QYE3CsBO
Zt3SIN/2enzZ9xcJccPjPL5IFDqHo+Gu+d1fJ9zvwbZ7ZEIl42G5q7zi2qS5kgtPr9Ltu9Ph5Y18
3fRluou2Xvt/k2t8HRSziZnkf4JTmx7ey36i/lBa2e7vcCV4kOWYbkbx2VrbK1F0rjb3w2mXgqr3
TF2c563Sy701yu31R+OVsgGqCuebraPSWmVfPJ5Fx+HMG2IfIK1YHiJxoM01LLY2s/B8bJVfpmuL
VpD7HemcO61SzZJARmwV1lRYqdBA3h1g9Ff4dR3SRpy8l66Rz/SS7g9RmajosrU+tZYnxUBRjWn6
MpsOzlKnql3B5lnakJK+xuq1q/C0V0/LUl1U8NbB0leeRZhZD8JihZAIvA/qpMP9d3xp/lwc+7q2
XkjGR/nsYZ04juKMrVG/KWQcS0USO7g6UJAXMpV46buX+y+nqerheKnYQaaMApN64jqNUbbb/NdZ
yFDWT2h/EwolF0XiMlXPYfY9wfVat3pCdZjrz49UwaIpDrBZLhyr7MZ/P2ObWmmc2V9I9W6FLK16
rcJZTcFaxqO0F5FoBbPZ77ZofvbtCNqSkYj601EOscMeR20u206rdllVPKjsJEs5dguaYp9ZlrMN
Pw1oK2aD8n6gPGS/c3CWlDR8JAhn27OfdI20Z1Vroy5bqCItB61CXlYWDlbekZrnsFTIAvvzzw1u
C6KWVFOoEu7D+UUdtBdY1qRtNbuQ35HXNWS3ZNH9bEW1cVuJMF8szdT7IXZ27NU9oqVQ0bNFB8HZ
DNHvOhxXw1F1RiGkKuZzrYYnk9JdKGjNZQK3kq4xDRxfvSqk3qD5UyijBk9t3me9Ht90OUhDJEDd
EwYE5br3XARLOt4EeuSyADBc2KiQ3T5OUNMYubIW2X8SEhSvqyX3EthNJCw5xh4zstqqlv4viQe8
hkg6rljXq6G+Miw85Gnv0BnszPRJa90+lKJaR2X5RPDlfiOlclN+2Kjw4dKnTeTsTqL5fvn/J44G
O+MDmFsghW7u7AZF8gvnLEthsovlNfhTR9VlSCkz/nd+1TB35aezoOu4KMpDP3SMnHH9eP6sg6aE
L3tE0QvvoMMtIoGo1BXjSUYtGz31aRs/QPl387x4LoyyYbl+HccHeQReh6/n11nym0+E8ROKHA8E
VX+XjzNV8M1b5/ZvNVA8P3s+/npwVdHhXEYtMaUsiiHFgr9P+QaLZ7kfx8/Tc+0fphHvUqkWiBSk
a5TlRv2rNaHj26TyPvnAyT9Rpxi4uS2uCWn7P8snMEly/L29k1WZd7RpEtDP6NXecSpI6W9ntCx7
vPmJdItph8P93qgpRM/eRgodla/+7Fr86OeLUMYkZHoOlj3ZHtFkMP00Ij0iNvA6pncbqXKKq+HL
IkJyFVySW8tdrJKJwliE6dGlMwFrFrxWk9XPOcX5cNrGq2QVwiqDw2CTi9gU0/gSPwhyB6uXFwRY
TSkLREpLsbc97oLyJUQSoodYDJgyJIHMFxHLwFfuFwdDozOlWm2QYaCQb8Kyyr8u2y33p5uLiih7
iP7BO/tHT3C4bc+eFwNhjSOeRK+ej30KuqlKuEgO+5Su/XnSkvCBe2N8bRUvTZwa4zLOe+mzVGAy
ShGWjHKG4rSNHMBuGzVs8lZIRSGTQDVwigwMySwGnp8ShC5nVV1ZqgzCCd8S3xzuHq7TpvQfFCTY
JGxk1bgoJg73vFO1/Tm9Zq3AZnCYdMVM1vJPFHB5R4+E1kukCzxoL3tJSXXVdKhDFqnMgjKLZrhZ
POGBgDgVlw+3Ylgjv3JLZawwACaXZH7tXdfxppZOG9Hsw2ZSdlIwlfjnK4+SUNxalhrD1qqlk0qW
41SctLRWhRBz5vy0x6O/VUjZ8mV5PFiu3yXYrCmNeHUKGFWj3TmVCnj5AUfvhlJdyGBckpOkwHK7
eh5cKt3LjkhLkKtnCdK8zOoXmUPCZ2vScavMbimLYE+6iB4y48REsXEX7/NxI2NbiI/iJk/YJDar
ZLd+HBcH/8q2lNunH5a2eTt0Hrz0HNHZx+nWcdx+Ld0lqJeSWrO5fcxBV+lF5JPzOIG+SeC9nSjt
RO5YZF+n6AAHK2DHgFAf01hLEVcIzheJFjIt44oQIYMD3KLNZCJBxsdYooLpZb+IbY+/4apN5uAs
GEjQPySsq21TYo3sAxPrp0G8aYpS3kmKX0I7HuJv9ZZm5uJDo3P5kT/mzA00j4VkIJ3uq9JZPx6R
4wQ3ijWZSwFy0hgIZ0XyXJDl/Iyj6leWr3aMgdyVrpECzkTCIeEgD4wvpdltFnkcu4ft3XrEjuER
Xn7+nbPBAcAyBGalB8pEHpq7qimqPsbEGUVeHAdJI0WQz3LbLNGeF16P+lv5i/hT7C8ZSZeq7Cdj
0nM6PtV/6/UOFolqlUXn/+shcU55c1zuYgNek42mKQtYxjBjEvcBQPBrpvpv6oUXrLZR7X7ceh0f
plFdtgrImi7Xg7OLD3nvpec+T81ZNOoefNg+OZ87Lr8ybC/30/wTZNrgOUwO1L9bXA/ZF6RPs4iG
cGSl0q3+mkzbYssGN8aa1jqsbAOL04Oz+F1SGN2R7VOli31kxfc/tMC5Tw6bSngpvF8/dV35C9EJ
38+zMC9XR/KnxP+y+95DB2pZNNOYubSun5UuUo7Lz+lH7JTLbgBKJaed1DWv908a5bDRmzjQRgDP
GBYQ+josu1ArrtHxiWFuADeWCZdUV+sASegsePPEYpbvTb6rb9D0bAwPgUuyVtsfO1NKLOrQ2pfS
uXgjyEusFCBYj8QjzScTRCX9TzZrq5DqAa/VKS0gYiWXScccpXYWb72M3FZ2dnCO4fDmTB6o9SPL
7oSQLiJP4/ppuaIEQYf80soc3r2CW1Rh2QP289q3yAkzvO0fZSq6aUtHtZ45NMcn6W36xAJjHDc6
MiAb75Yf6YQWJC/P+q9W8SFdpNA1OhffvF0L8WvhBZeR5MpHL3O+4/yRWcPY2Ulzm7T3qu5JRunl
ZDFY92TiRaVe47XRK35fkwplWJq3Ya6nUmhUii9PKyY8Ko5ZeNqkddhWI7pYypmgf97P/YokCI66
khurIJWOGvssXFqglq281SfKShSPSfGcrlcqqaNVDQSSaaJ7dCoZPqYEwQ0P0ZUPU/mx8XVqNySD
bqPrd+2z8lguKnwCyIT7nbrboPihuKjEiTgrboYwCyGKxlGEzQg/x+Iypvwi3B8l9UWbP2VKSkpU
JrVUvL9gTJn1CYEXCLFROi3HDdnLAoNVlyp+TwFtg5nYeCGa4CKss0IwVgRK31U6Fex/DIvfJIym
QP5x3N2N3kllLidRHqC3S1zO1RtUFs8d/AlXQwO6dY7OH9V6uphLaMW0rNBBvdRslS6vSe6z/lwu
RKu6Eu5oLLi9Sy5q2JhDrrZLpvKWdtl2fUHpwY1MF/Rhs53zdbqT8WjM/KNePoBb1Japkp8ixbhB
Jd2q2VrGGnYshfT7Csv48EdevTKKa6OHjCJ9IWJPzjEruBiPqa2FrrJXAqCbhC3etrtogivZl1Ko
RvHmHOnNRpm2WeKgYgMUBG8IJ6sUTb8yscI5Wk+iK81GWVtnHp9Se0CYBIpELzcwTC+jGQXMGkSP
maACO9pmj9SG2i5ZTuKjYK/w2l55cux862I0rcRXEA7vtBI3UK7s49MyumaoqbaabHyH3noSryQs
02DLksUeFast7n+eRGvwjOxj5zyIkeyyj90u4FJ69reBKjUt8ud5odI9sjG3wzsRGV8YS7LhBANU
jU6+cZXO73obDtfIrUwKFR9iH+Q3rrHOsKfeomivJ6qNoFhmuBiqKt/Ug0Q5D7JOCTd4WI/TxT5x
lhFahHWAZSO39OaOz+uB0zmpRpDbLH+TCNQP/zfYEVVVfnULm1L2+DxOD3qRhupZvmt8BoNqObaT
XTSD6T3e/uy6WaX/b9Vlaj9Gu9YI/JDdT/apCwp6QLvIMXvrciWeoKeYxDZWqHBpBsVw41jUS9RO
xR9mShCNGJnbgPIrI8N5IywAKiwN7UlE3Lf+9LudR2K5SuYo2RjUHsyS7fakJc7s8ey751x7s2iv
961dveLd/HEiLYmQpR7mDbYf5V5XEYF8C33Ki/JTs3VNbli/e3VKe/8rLdolRdFyM8TiKwnGAPQZ
uzvzx1aanbGZaNzV9/nm9Keu/ca4L9gs89ZY8fxh0V7d4hV41OReJGsg6XbfOmN9/7qRe8Asn3l3
k3gtX5W++vjYrp2P4U5YR/fn2uPqUzZORz1F96cKUyk95FsQks2oXzq/Lkb9wg1omdUrVcx3bJTT
pzMSY/JahHhJswhDC1TsHk+bh2Ou7WFWatfoUHrZd9fXd31k41TYYZx6qubJBEHLx7rUpeG+Lb15
5FvMt9Ya+rEMplU2okZKvYvHbJYU5u+rfZIH9K074/mrE17Lv+/DYRgLaIRp/xXvVPCgHjmI+5sg
PMWv61a7f4knzd0XGp04HfbP0ZCyJvWNa6Jw9ER2DR8qTa0MSHIOc6e/V2BSaQ/7w31327rE733n
WgXDIZLMYP6SSxf94fs1CsGgXehH+vW+Ura9fsHV8IARKq4G5yjsd+NZHzIZjwaFsPwhoBF8oaUJ
hwDFqNvVwJmzrb4q7VvYrWvuvltpN9LpC7/XWRd976bgCybnmG1rE7zf4ndMGMD+BwzHfXRFSmaG
Q+M8yj1izQrao+DQ53VHdV2wCfrttD8MgzD1f/fr3c28t7F9BVzO8H3YrX9jEg0znmEDO26nrnWJ
TZZ4E7TT9iYYOnDY7wf9r1N88NWr2rMg3QWz4NjdCcoFsTMqGoxGwfuxW3MERPrp2C2Fr7e4/0Vy
z/6v3VdTJWi0Tcj2pHmNslvOR1/vyiX1k7PG0I7A14WwPQu6LpKP+u2+e9cOJlT03EcJELbTQhi+
e57drzj46odO3O7Pgof2MmrHr++jwAGXeBcMZ0FwCLunNC0GX2F7+Nrvl/VTIew7qfOH/Z3D+356
oK/1YPsi/00SvkIqgbu/eiJfIug6yTo6d88tiz/G8M1TG4ijYWv75l/ClCx1AHcNWR/BcPndf+0e
wrjf1tdYdAi14++6qGMpNBeozXHuUDTHDTOnHM9tzkXrSpOAcxEPB4AmWB+TRjWuXR4uh7Rc7y9H
77tit5rv3Wavde+8Urexa1ZqrwruCtsWQpLb+mUiTaP0VCm8o4tYzJN65XF0eNuXe6fi+77Snq1f
l4Wv0vzf5BAtjr1t4XWm3HYj6aDGddgf/24Ni7txtDmJ9mDh/K7k1GAVXg+zTnk8nEuzOkTVUqtY
OASr9VdphbqCi7htAILZwGdhQe7JtMxQ210w7tWCMdnib0Xf0HPkMC91iGQFhE+v1Crwroau4bvR
oleaCT6Uc8o4rlaqGs1YLJXiIOUGA2Qj83QnqxXaWYDEbMhXsBEqc5hV9aGomGWxr1mcOiVMrZff
MRK/83yQRw6gEF715earkv/YzB+uo+F8sF4+TibtV0IGDs//w3E2uzDUgmqBZRjiu0HtU6YCCQvM
UH4VjGG+kfgq+5OtCO6C2Q18v5s0EetssBMBGASpX518E9nBGaa5UBXYBUrHTIUAGU6AQ7Y3JIRs
hrmNCuIS3KphGcAK7hpFGY8IDkzQahlnSPPwK8aJuPMZLZq+dY0yFJPGGzhQ+RAunzEwL2vzDtwI
PqxnnBCIbuoyvBqJluA6m1fTMeEPqhdAr1s0QpuzD1XLZvvDwMs4GhhQtPkQWrmObfrjMG5pVHYp
eE49diknxobkDpx1N8/IuRw0Hex+fVfG3WNZ2aOfy9pzW8Pb4mKeTESUL4RXdjfJcGo1CG6xWb0f
tT2jvo23CESfHeB4XbbcZjT2JTKr74vPg6CRKJXVgESr0ACaDF2eC936Gsyzbs0dZhUEa2Y0DP7X
p1rk3PPkwLzvLXrHd2RsTlQGmoIV0dD4kAG497aDdLVr6P/RKXF7c0U5GDUwTICNq6Eh4f63aHsM
CShThkjgBXPP+2Z9moxx3lp8nQtYiAV0lHEruc8NkSY3jDDHYRn/i1BG7GDP73ZNbdeFdr4ds/Pa
bhA5LxnOFcQK2YwBoWPEKA4E4TOpJ7s5oQv7XV9n/avqFNA0ivAZ1fEQSgTcINKRKpB1vWHoQRko
2cQct/ypW3yQnz2XMPAC7UHkZIXvLBaLRb/mWSkBU8CBWuGMeBZ/WFhRLmZUa/Q8mtxJcZbAIhSc
ty6CqQZ2HBxT6F5BV/LvzXOHI2MfJZcL2l+GddDYJBthH5StI9rJ8RRcd3jHuIe8Ec/einNU713O
g9qled6nCv2WTeRbVxjxNEax1z4UWyNPfxpj7z7N0NwnF5DiIZkCLXhNOOYm/UPNGOgXR2kBMrVM
bqLzQJavwyHBHXaeRmVlBGJp3EyQD3Ci0JwjD5JQL6iivknekeSCIR6A448FuFaPqJ1O8kLB0Ub2
m5R5zJKq9jiegl682AUp62iWwSkWDgEDibgZb8hyGteli+6jvbwFlT3R5ZLthUiyKjdymSwWLQt/
nWCIvHeGCkiNEeld2whxxjWUTPBxJMo463B+F1mbOpfcCmmVDyNBdkABZ1qaolAiYciHNZDpFm85
6bdk86Q1126NOoUEUsk3UkPWaVUp/3C/CZa4SjOq9Hg+XP8gijwIiMLbJ91atX8BW3/mHmqtXDf/
dKTfg4BwOulzK1mAU5SUCgYkYH1Uqh+Tr5s8Sen0mT3A6tx3F+ySy1dFZnE1ma3TQzUpLpEnOoZ0
I2MT58WOjbzpTOXbvG0OyQiUpmyyKt3+TnMpZF/vlN7Kh/j2dbpEimWC3Lyl59S2T0eotbL7KVWJ
Zt7ylJ4IWzgQS4leKnNQm/kOPLddaLM0Zo7wnQotQXe+0v6RIsd8O3SAR9P42wu+QyzkX7Pa9smF
OtPrrMMrYdEe3i5v5WKwEKhfNCfwBfvWge4xheWLFCS5MMPbW517KNubG5BvOveu1K5yVMOH5cvq
yQ2eu3H9o9EuYphjtTDeT1WLFpsD56gkLETzgjvKXRA9SEZqr964gYWdOcPIzI9TPt1YEvMt5m0w
7Ku7yMWr4uy3jAOVRjePoHR57fpieYi9nbF/upVMdkTuE5eMjSopUB2PIDNfGSJzdxY2WlHBBZ1w
FXxlfyd1ap/yJJPY/P9zqXVyOV5YtBOe5ciB5eRNylWUmouJVkY7r0dOFnOEKYj3EaAgue1j+sDL
mFJHlf+gvzXZPXFGjE48O645EmXgt3KCIZk8Y4VL9QjLKopFN/9zfuEaRqWgkMnTjgbc8dnX6msr
xx+QWomdZjQauCs3Wb93idPcZPXKLsncvuyzrcSjxuteMt0qLXBY9Vbm+2VflUtd3ppG67IcTogX
vo6u23whXjkWo8z/qXV8l+d3a/MhPvMLMbN4MsvsKWi/btCdLmlEcJZmlgwevMwaSTt24G/qMN0v
CWsSDSf3r53CkTxKu+oSt13ZPBRUkS2SnNxzBcrF7IDcGa4or7s/PcSnHDbQ7HQazn90oG+14MbF
ldorS1xd9f1PP92CS2oZyttwET6vI10pn+Wt8ufu3beJVwIsAOkgMvI5lTwAcfIDjwHJq+7UK+45
I82Vga/D7t2mU+3sKxfVNXxGvzvh7v6EHeuhux2z42ZqXGbxQeLTX/2j/oEqUe6v5YlKKzQhXstt
A4QsM/d3k29uZTedMw/YmbRr9L0yXzuX1ykDGUr4vXpDNCPyPn4Bh/CCuN/33d3k6gkTrbBR/XPT
3cAV4C9y2gCa4Sh8lpwnAT/Xs59frtUnvT6XvaXOpCCL3CMOWIxMyUwMR8NMMw+ocRvUF4kx4mZn
xye9zWW8laYdAMnGjSGGyrdGox7eS8sgPALCYdmDeRywVUjQO8Q+vCDcPv+79+ZudpZcj7vK1ben
uc0jtfG0Si+bB+6tfTb88Tvc4CoF40DrJJBaLLcZI4V87r/1y55/iVMrg2mgPzMNEU4A9KB1lpmA
xoZ+T0YqpIwH3BYD2qAtu0M3/+ECwKKz0iTLFVSWpyWVSbKkdkugzKFyD0EobvIgsZJjIlZCzhCt
jAONf2ur9aC/hT1XkrwOKqT6hXdfXCSuCaZxR7afZc2rAgAMSEbj2tMFKEY+qzvaIomCW14vx05f
/LC2epjQq8MfeHAm1a/GO0QN2WZRvS8zzrpts0h/SbCnVW5e3qRgpaPnUppvVUtB6emWjlurNwCS
Z5G7IfgCH2dIFVjLW4j+uVlhzphFXJVzvTXMJ8Uk117EQlnhNaw0sgypCVjdK17nG1y1SP33+Bbn
a55pUkOTkBPmDPPecY/Lt58vrHHu9VvDCVaqALmDTMtGqvd1YQbLSS6DMcJcOUjqaOS27wIdD2/y
p5+6SIP1Wx50sMvYSRq3pp/dDKjQ+caEgldwTtaDMdCMMh+wEOwGrKp+ewhlBYO9U5Zn4rD1i/fv
5KlESgs7k4eQy/RtfUC3ILldJQMNvUQ2kL5dArZbbB72yzsaV1n36+Mvj6M2b9dzCcoTH83+HxsB
mriXRnvbKn9cE6Nk9cT8jQgPY76Cez82eqi0q88zXXa/DRTZEBW41FHZcA9GqL0zuXAKBCoZSufG
oZwaBA4E2IIzs9YY27uWKfp9jqal7nGRVMtxkRKeBW6XuB+IbF1C2UFV8hn3RwZUTiBWRp77Uxaj
L3bJbt5cVBJ94ALZhLhmH/d9vkNpktsaqXkKvzS0bdYkJ9NTDoU2+vP/hvnTxPTIQE+ehiuACJ1J
k5RHe3YeCKDQdtNztgJkZkPL0pUJfUI6/+BkN3Wp+9gggbfqWoCsC0Jv3ZP+yOaBYVJrao6uGr/8
v81Thp1qn59bzb33nR1NwGw0L57L9yNKNJ3uG40T/eBb+ziDbgFCb49pfaBLLoX09JctlLC0O84M
CN4pWTqmQHm4vYHhLp3CrbukQVKsNfO1Jpj65HrHcH7ETxyZowZaBkqPwKYtF8DYbRSBrMHXzpDh
3uMUOg4RL35r2GHWKgHjFjB7ZQQuwdxkPxnyHxkjGmnDXdPpnQbebgRwzbe15kpZrlyvG6XYZAwf
hJvOkGA18WCLBOwKqVaM9u2ZhK9SOJMvZk3ZNU+Z09ssXPGoPvm5MtlqTREE4YyLYfcmjHH8wMns
dKPneetE1IvDHC/+Jl87b8fbw176I74f6ExDQbL1Ge0BvvVo0Xgugc4mdCFESzJA/1yITiP8zolw
BwrbQ7bZhkktmgqyXMMt+sD7Zw0hgXQrlESujWxu397nkpELLziJyfGQzq2FYivLlmGIGPl53M19
5QQaw1KbafqG2Xsmy9qbWBEKK14SqexruLDUZo4AyE/CfDGzZOcvIgXZEMZAwi14YCzYlUEHtDbT
hDr2KoTOEghD8ivroH5oWyF9SrLBnNryZRz7WCiRRpnnEFU7rTgy8BYuwJsx6D3lleSl9v8nW/NE
hzNrPgBtZxd0Zlfw05gQVvp2VYERlpp1USwiM/DZxz7LY9tb1734+MUJMxvl0nEeJpy7A1vnp+z4
BntjGp24Yiie7rLvruOae50h07qYTvNl9yyBRQJeYpFfeNezDK80VzJU20xcKIQDAlkPim3Ie+HP
InR4s4DZe1V6sTTXZi1N94ufXou1tMJxkVMLX+OLeUhCuVY5kDmjmemEZYtIsboOnZ/jrQbQZuGn
CTN3kvXfZp/sWVXMoiuLyQw1s39Kf35jQfkA1St/FWx5kh0zvfpTrZMB9MEt38xt+oV866xukqqD
ONcus9KZ8qj+T18O1XfMU12z6i+O3crfZhrW/qY/vnH84Rb76Wq+9xZg4hse25eioMnH7U1X8mLy
YvzVgGyr3DnVawqQBSDv5rNfGNE8SydbzX8aUgH7WHqe+cirzq2JPAUdyuHtbhdLdl00sV1mRJdD
ekoS9JuVsJ2PTk/HnzITcNdFOT2uhHvcFPhtD8HpdSeGMM/4hmFNmzKqaxAeeVeEjRnt9iynWpSA
dXQb7nKk7BrdYv82OMZrVe+Vzg6AhntZGl0uLN2pbG6dU4cSYxFNSXhw2OqSFB/PSvlUn1W8zvrX
drV3EDPFR/3eeFgms/jcGcW7MxrVYC+h5+n6NEkxnuKlc3nc7IWZN1RwOSE6lgAQlJ/qp5/5qlX7
KWTqJL2tRHGx2BV7JZz+uz1ccWbEi5nXhjj/sIqmQtYEuh0ZiPrldVsIL7U4Y47dwUWC7T+6YaVR
87pJy9mpKsrnNEW+VUGvkEsC7nD20vUuwLZ0KUTTv+0forQF4wiL9SQY/U7fiFJZQg9pTV7tADvw
YH8NzuPe2c+/o/cMC2ZQ/8SHqbCtUk/nbyrC1E6Jvt6akxei6CKmkUWB8FkuXhJulTTSr6XzVu6x
9oi+Uo6C+ovZj7IK5ZNzDmhLecVBBQj3/pqsFTFzhox+4UWu4aD6qaCklQ8jz/74cqVKBzkQ9E0K
47jwvf6qfecGs5fi30F+8sVqn5njFceKyw50wcfxbfYgzSa5YbQsQnP7+xE0KJq/zcILmbwTjoaS
+oBOslW6q8r7nRRGhCEnxs/deCA0OevJwf67faD+CJe/C3wK5XYxfYSB5acJuHU8mPVKwVH/xFny
cflx1T2HbctmLpUcO0D7tkircs4kSvwSVadwXXjOL7y+w8J32XL6opxXXUr1b94/5v+d4nJClvPQ
N01Y3q1TSjy2P31QFCJRN36ePC56k3TzsV0Gf0IHb+cuR+tz1kaHuqWLKb35cZYuUtrAQemHIygA
3Fq1Oo2oHq/j2jdSDGTlyfht1T0IzzLs01tyTdfNye8bjaanw49iEfoe7WJ7xj35Jr6QG7vhW1Tp
7B+lx7JhDd31e11qp+C2Nx81lX4BHdpw85o1Qnzu/Riit3wr0X6sv6/C+tO5k29+qQUK80Hx30o2
4/M4Kty+CK6fHvO24Zh3pDQN9328BwonTYqfhRj6sVE3fhd7PvXy7yJHlI2CcxeEBcJ4GT/sW8jy
ZU3LnO7VmddVzyE8NsfPZ3oo2Pd2aS6qPzUeis1JO/dg5j+smzidBufOJM11TK7w2lk+P88HQpcI
78N8cmhX0tGAq5lITnyC1XVWj9dAhcHTOEK20L2HXU590O5rI8ILJ0dQnUsCCdSk+rfm1QgzL2JI
9i489C9p6RVJRhdqtx9s2uMPKCVYeZ7M2ttyUzN6jda1Q4yk+A6Y1Tnlf+NolxALwL7Ry7VkQ4PC
In5SevrYRH8WKfrhc0LiNTGp+JpWBsX0lPX17FHaT7ehuDMYKc8vtivB4+VVpKI/8rpLVykrpzt+
WshM6FWNhqxi/ByTKsCUbN7UH+WDB1/zh1kzL/Okt+rNDOFKqGa0x44dCKOT4pkgTlIK+LESLfvd
JpcUdk5vrE0yOji3vBOo8z0XEzG0cJwANqJJACo0lhPnMfbogZkDf6eefKEA6j1AmZswJ5IpGVUh
oealN2tPkwIVHOr1g7JHLo03s1u/dqnIh1xTYtkEvVu3hwUizU3vTFe8RfcZsHyQNGO6yRAtq8RM
pme25C48Djdi1YigwHJKaqZdQZ2DWolnJiArjNW0+Muck0k0fpg9cca9s3nM0uE/jg/FpPxtRgqP
fVbmUf3fDoidxQ8C7xUhkywyy38Nl8+NqNGtfz6C1owdqTgwzEuQfx8PRnFhYN193CbopvSBtWIX
WJ6al/TyWrqHNhZtSOo2mQK+X3M0NyUJxceX6c/q6cDsabKR41yPv8UVOr9vjFFpe56QN00ya3mi
rVzz7bWYMDPf5g/bF4Dfx7a1f4G7dXDZ97bNejx+Rln8TXMr9vglzRqrkz4bgaBgXEz2Ua0374LA
A/lZA1UW4TK5dmbtcYY2VNpy5zJi+8Ci/3IVWFbHGB5pmRZesdavn8UwSEiJm5oT6dH74WQY/M2/
5v1RW/FKJvfcVd1kxccFsHhRZ/tDvey33Jwnqjn6lUeh96dja/pNHzAahef249UwKHZWqXH8skqn
OOwtA9QaY2tctZfH2/A4jQ49WaBRXqoOFuOw8HHoOu+fxMnw1pwNRq388Pfj/GfBfag8NFrTaJnk
oIPqT17N9MuvCMtsG5QIC6g56Oxj9GCnYNEKUQy6h2WcH2T1FcbC8mcdrQfF913YFSSKFC7Gk2Tx
LAm88r5Np73lb3lYe61GFaHsfRcefH059XD3KsPoHHpfpbb82UT8JgAwPsKKWpe39Y9apPbqtzas
/ZR+rk+NZrNQVqQWLM1rAheQ1ObWOhXmW7Ve4zELsJcYPgojlC4ZSdfn1dPuqRCmN8QL50/WS/O4
DaS0o/a6WDc6DZHMHsrQjHlyQnGKPhzeSiz1B+LplVihzV/h7xa2cv8Epx42zepDjbdSfa7Fuadl
Wv2xb6/0dHkspbU0Pf2b9kQ5QswI2fjJgmGVsHtoSjdbNYsD7kjxO0sugJutnkQZtsP1QwnhYXBu
7purDBKr9UqfMDCv/DdBDdHqtuSAP+VvbxzJx9GAvbd+4Ks8z4/BqINM/os9WU5ECApxgzfsAibA
20HH0ZmpNglOR5z1x9sjH6bPdM0rOooPn9MPqjJyNIeiDrv27rMS1r+9KX5qcal9SikuKNH6WIHf
5t9u4vxjfP/H2XntOo4lXfpVGn09wtCK5GDmvxC9KE+ZI90IsqQoR9GJ0tPPt0/hB6p7CtXAoBJZ
mXkczd6xI9ZasYKf1brGsuuZP2w2QMDbiGaOANoyRHgxy6IybrFX68nnZmkeWA6a18yeKJ6j10Rx
KjG+tTld6LqhwRa4ApGN5n037RXX8mf8lpBXi5FcsJyPYbmqg3qinjXPgAz1m10zbE+8UZ5Ul2YM
8MgemdvqPdBt4iPEsfuYmQFbr1rUODsFOgweLjFgZHzsjp+7nUXv8Xt8/fkOu+jtOWD0GgiPpgUU
yr2r5MgIbkSTBvTS5t14sI5XjA475876jZ/OlEmcQTF67B6j7/LpZG62wZf3HVhhRZAHFml/2YYU
ggm7oeX3NblsQxPdZMx371iq/4iysxaLct0AKBTOvlFBx8xDsHjFpkOTCJeAVjKGdSXtUg3U1L4O
l0+bHdeHpvB3RADcoPUO+MSMxkH0iswWgRXBKW1d0jh3cevxNXHy3NZvNN3aZuOb8N9o3W/j/BY1
n3l7IoMg/ENIFlCLC71FVmczTQi6vcLz3G7bXizma8BLcy4j0p9qv1SrYKOZxZI77Dz5pPKkMi/f
cEDrXB16z9MzYbsyyQgeJsDP+BnD0nLCvPcp2gCGh5G0o5WcJKtswEkKYIkT+Y3T34KNuZGmUE1S
qkGroEiI3h7JHSiqoN5s3mIDH3WkVEou6Ovtdseyknus0W70wmwbBpw2ANhKxtaOEzyvMWZumVlk
s3jDy9z9OLegi2aHlp2W0LgGbXJZjRv+gxAPKpsdBgATdj0S2rgaMgJO8OPCOh+Yths1U463N1Lx
QXL4bp7eawzTfPfMiJV1RysT8xgYtTYzztR3t4BdwPdhnCQh2Db3yAA4+NuTbqNEmrdLlB9BNeR7
c/fH+xEGsJgxWKhjl8z9Qf8KgQzZbTEXq+rlJ7K9p2csmx2kGBQb1KNGqzszTVgRNCkv6kk90QIO
ANorxQZJFEat4OQ2AQ1BXvn+AQFA1GmOqYmFDopgTbNH61CtI/QIcp5QvitDnphtTYslJTrILxo8
SnQAAkEuccgvYTkJRpcfdcddgtqM2hGD6r5DbaUFyEkOjxlheoYBz4kzY8fOo9JEneBxFEmDTh9Z
2wTWpV/47bDjp4HF/UjO93QfMyiMQjCUejlZjkmwvpGeplMkEXEZpoE496oFROGAe9zD7FORT6DI
86E5koJyrHn4YrrlBOlrlJPJkyq6BXkGuv28r5fLbrgNLkN67nIqJhqSf66h+iHzBApA+zNPAJyr
pYSfz5TK+YnpyPI2Q2iHDI3DHAKoDlvUVpAkNPCzaGAXg+f8epTEjxXVNR65O/hhsSbp3gTLcep5
Mb0FnT4PkuONJdv1cuKVxK3gGitohPvk5ZXxQxCCzRL8XjvcdhyeSyieX4SSAL/9gamsdp/BO1aX
FfZKd9rj7GYH9pBMWAqgqM8eHCuPN+1N4dV2P+QnQEO0D5K2lamFu6mLRAnSC5YQ7BPi9Iu23HQ+
UNGpO/oygh5wCgRnDkr8GmjeByUU3wSoCzyDiycDpbaDi3I0/0jptn6G3761g2/vwYAzQg0lSmCd
PgOIGR4PUNJ7QFpva5vEiSWn2PGgO30GBg23MwOf5y06Kwj3hmrNVpdcdNdfCoFVtUPX5NAqR0pE
zuejnlw3M+i/yv2sk0H5g9hYM32AUZBjzhSgZTB4EKpOFgIaCbbsV9bJK+3+cE/wCVCLAvcFwYLJ
MR0kSqxmWDPBe/rwH5dPDN/QPYBoAujmOrCOB8nRAUgFOBfKSaYC+8Br5msIQyHgI9y8dNq9xdwH
ZKbIKoXU8fcfgdL4HGAusDjwOT4KW8S/CKoVMIpyhP1GiYRE8xcwNMWMI06L5EjEA7N7lQEgNIwi
0Q/Dco1OJh7oz7sMYJfYqGb1w83ALVfbETfGZfBtUabyIebJkObq1B7Oinwi2N1sa0476xTAnxus
Hn6+BEfm1uAykM+CkP/xrQDngMcFkE7TMRYHkCCYIVK1pG7DsyP7w3QAHS4kKkY2yPe6HgI33t6H
bBr6jHGoX4/FL8aqCjr3eiwn1rKeXIVZO2EDcAvI8Lglf+Y7jpRBwlWJcQ3FiDN0RNMSGOn6wWTT
kbyrYdfdxDEm1S2ksToCMbMfI8iWIUVlTxuj9ztfHCkYGX3O5EHtGQgF4QRL8mv2hfMZKDoqwwfK
hjPpUNDxV4l/HwAAktqjMgVyhaqBEMfXB5eAs2AYj1Rf1c7w+Th7AH4NLFAVkB/3iGykDr9DYumb
1jBbY3CqzeoW2oEnTks2yiw0lSME+4QJSCu+720kcPMdhwgL7THSd+oOoK3mRRfAkyFgeNW7h+Ac
okJDT5zv+FD3hxUm2N2QJYtUA6yXNdyMQFZ5XIrHcEuh4uKAvgu2DIaUJ/1Fbg/mABIJeosnKYoX
+u5onRFrD43j/ZgcrTP3RG3a2x64YkhfopBg77njy5oXItDKXssDnqFpQ8uAywQtWA66lQnA7nWt
UGS+nWJG9jba6RiQ0uDjgZxqA3UhYbkf4CJxnx/waZ9cD/c1z0s983S49e6h3I75YzajCmSVoD4b
kTXySDjGBZDcf0wZeleOs03XS45sCO74pnNgO9WUUspCcQD5aJPM5g+HwMoMSn5HJ0OKgACGC0V1
wwl7ROfDML3wWYvdT1rHAxsQOD/zT7B1u4sLMRQwBGDzF61F1sNNWH2Z2xOPVoaI6vHAQJ4tHxM8
UGEhNeIMADIoRDrLCUoHzrdnQZHvEgtXRm6GL3/MRDZJWxloPpGwGT5VMbqBHw6SsF8z5degF5eT
nqSLLPNKLy2m0qBIYTZiDNlbC9KWyNVbkOUqAXqtS9cvTqM7o8tbe03eIDKSvYpoDCFWjMYMqVcu
RI4SJQK7zqGN7WR6fDUoauaU423lHgQW1MJSUM9fnUf/pdAVLzNzHG8W+7PCm+GkRXz8E6Do+i5M
zmzmNPhZCOslaItO31heXs52n9IqKvdYuVVi78wVqYcQ0vmNz//oj6Fzf8SQFWU0vJ6BsvQYIE+5
u0wHkPrXVXtQMKN/h0L1H3xPvHQ+n+Y58kYBdyg4/1MxNEtIlucAoSEdV2sSTZZDNTMPZmA5ctyJ
mNG0k1At8KQRbix4Up01CVHRONKVE9bwyQGFixfu1FTh+TJfsnOTCcN/3pPr4LaiD3fzGtGcVI1x
uCjoTf2MaDZDkNqw/glATjL7huk43fMlkBqsP7gvGPr7vLCbjRJQo2wjZFehkEMErzljFbFTo7ck
ZAd/hzhuh0ZrXw7NjYVBfUWytgej2o7I5hOxcbx3TagRynNHGZTxM36tP/GgBMyxSfSKWbsTeR6J
/bFDyzTdAGA7M17dna+hXwbH3565uoy/vEF9ifyBqpSJ4GbPDB4joLQB0cDoIw1DbT/TdygDrwdS
XuB/ffkef189KSpLeDgmltsWQIjYlWVAhNMBFek9W0tW+IbkwWFx/jo2o+eRt8LLUJftqJrmJOSo
bPryQlkxjhJhNdhqMRPDkEnym0vAyEBlwEyCo77brnh9Zaye9FOxqceXQz7d7r+L7UpdwC8aS3XJ
bozrOWffha2STZnCO+qsi00+u04IXJcjGzYNvjt2FMNN+8XO/BEbnHNtTsQiht1GyRpFN8H0wU5j
LYBAsKRSjQGWkEQ91MYdhMkgufy9O3oH2eYdl4OHSD2IWCCbr8FlmI0f42ps9jEjBVwRVmn3hTq7
kW2smj0d0dp6iy3BbW9Qv5thg0NHG2JzFlym9FS3AaUb5pKl/w0vATzzniEV4WdcUlyK4yyNjMXj
TGLN0bIdt+eCzDZZ80jbZcrLgmr5obN10CF5bF3SpMuxXVr996BlVPPO9CpyVlwUBsBQg5eXxLyV
IPmFk1iN/icsRl8XPUQAlMt6uodtH0mFP95Os/D7c+V6GIbpyFihfFzVs+jDTPp3XwsxiPC3GHG8
/Wug4tyoeh0cvx8w1dT0KESy8zaQxt2YBbLTxs/D62DG6G3IYO7XgSAOeWGWaFBiY+R0G9o8UOoH
FCMMm8Wr6ocoD6UFEHogZeEsIzPi60lMkLhwCqI7EtjB9lDP29F3d580Z6hHnhlQBZE3meRLWEn4
59uO05AfyBlKLEbbgF4AOQ02OWTxH1zknBxXqV9iH80ObGRypMQWX0BuDUrMQsZ9iyofIzJkdJj6
zR40mdPaSjcOsBvCIEztGsphQBOKM3bazlhyOLFCm1lyQMeKrJTvgcRKhvQUpHtEYpM8hGyR84Cg
xffjdYK7IUelk4rEYan2L5PnnIO6OKF3pYJ7zmHrnnPRuXMRDCLJn5AH8bN5dmdu+YqmlTyp8Qkr
aLZuM3rZ4HO+iGCwIopYHQwA5gxFmoJBHAJPqhQMIGlBxr5baI2E+I8EggfFH8hCiqXyI/fRGMGE
8uj5yWVc759itmvvDlgc4GJyoZ+A7vUzl829y8MLw+/GvILLupoRM7YOq6UvLa79L3bVJW7bTx8B
zzTziok8uAdGlEQlxraQXHBW1uE1bQIl7MadTXEmpbEeEYw4STn58W1HoRnny2splBNw02XVl/9b
kkGSRY3AflbPnLk8Zu4DzpPHzM7X+QPkJ3OPOFmAcinSCC9wxRuDowiTllX9o8VbXIpQh9zJ675+
d6CPSspurMvH2rEcXvsJlO9PMzGX2VomsMAJjRHCbaQfGOGc5ItfCBh/SXVUF8gxUPhQib2tBakh
tDzPhIWLfo48TyRxPFKAOKRQIGv8O2a19PugC6aFIbFl9O1EvOIk7XnW0JUCfecgW70jzknQKel3
zjwMDQNJbxtR+9MsQF2/v6J+318R4FdiLC/HIpSZcYR97JI3vG1+t8is72SUnpinusVgzr08gg9P
aW5g9I+XxcOGwpSP+lsM2gXe5+BIDqxTAeIt0133wDrket8d36JND4vJI43JmCSkzLE/tQZLw8F+
Bh0dPFLS00fZXp7V69uKwYvSg843xPA92l4tyxFeNTxh/mqJ2XKdU7qyFiTZuOakvHy6bHvqqMXe
JwGupvDDIwEYBwMDhGuUwnRhioTzPpcGZWXrLV/hXG4IQTBHcT50v8Owotctzh+YV5BvPMIZLYyH
J8gg/jj0h9OITFqI0aYw7XOZ6wg1w3GLhJ3+GjTr4HdvswcRQKpFykPaAsbDKSUAR4D/h4CDODc5
pJipDCJvhGr4DMxNjeTkIwxHNeofBNoETQ419ppjQUSS5u6sCPMI2pExQMkcA6296Vaigx1HF+cP
6Jt4f34ujfi5h1+BRGFalQa4ceqCue9JvL6MaEkRZzLxudk849sGxHJwu/QMmu3Q+yH9psxF0m71
nmdGIB1ZSCwhcMwW8JuRE+PEywBk8JfgmeoM++uQNSM/B6qmCBNseY3daN1jGyRcQNHrLJWjlPcY
h5WeH9htHnJYrSNY2m2fr7brxL1O1RUOu+rKQq4Xo1H4DYrGud2BEmf9x0ZbpYPvIVkymWdVDYsN
aWZ0nxOmraG1IZIUZ8RM2sFy8zX2++caOS4V148k2LByeYno6R1+R9+ZOlPW99Nrw6hKmqNwJLN8
NOuk3QUY0XNymxUj6iyNozHdUPoGLcncuBKXXHvy6r2gE/xCYUiWQ1LCaYL+lsj0gXLGbY77IWLv
680HnpN7XSs7XhWeIy8g6tO97amizUTMm8Iw6wBcTekCmJnYX8bVQI6Rs9O/8jsDlD9zXXfsDETd
ZKD/IEwXXTTNX/eNM6I4wrPgOUF9QT+r9ybaSgdVB37uMS57LMAxehqRKJGnqjapJJEdwTVRnvPo
SwJKsosD/s460XU1zDbNFH2GTLZ97pyJgUR3giHnKiHqtiOB4FwVjd44oKc2bdolCs/tkE7xP8IW
gYmTlugPawrV/+khNOVk4qhB9yKhJkH2dUU9O3+Pn+NigSCTJaWMlCF+pX150IrZBL12kQ8/kTmT
J1ufUesR9g5DzW89nFpo0Nmzjqk+LLLSX3CY6qkClqaL5eVqe8YoK3trDUOGkwjwzttVukN6pkRb
C9IKTdAtCU+4En+A8E9btF0urTXkafXKJK+bq+v7/jOtiRV+R9gNPWJr39lXMY41GJt0VkxHFh1N
woZOeAFgDsBuZ8bP3EAwc6ZpDEsCfCy0hcQ+AQGl4ur0CqApWqp456N2Xy6a8LUnpP5axC9xcdg1
nnWGiTPRoeOOib7FAQBnBZApb/dECOtEhwptBgReFttV7FzGiHwFTH5829l8O21/YCBv83xGqaQk
/vZQLNkygJA8HYQ0d9zSyNsXnHlxNW1aWgVQaDnwZTyLktKHEa2p2N08g6CM7nv0smxeahtKqAPr
/DF5Iqde42yKTqYFZeD04cTlzOIoYwUh6KV4pk5HjyA6YqhZ8DERbhMpfoMs/Q07xQIPnFSxseoi
Fbaz8TeSV8lmS2pbDvXS7jAPmzcDLH/tlTxeYiVEwgo7HR5zuYEKq4DdV8bMknoPKleudlkvu/43
lsfSSBupE2sg+dfeBkUH5t7ashqitQC4FYwodZEvz8yjMUKx6eZ0xLJhYL8Ayr1qQ0dWjRRiKIkl
1C7ak0mMFAxGvuE1vMi/VxTMJACflbQH0Y0epzcXjIUwJA2tbmhPhq8xRx1PsdBtiswXNJXOs8NO
n/xvZyHfA5g7G4cLvRK77hkvvmXnB+9PnivxvMFZSNz6fXFz8uNYGkp4KForDCWk01X1GMCCy4+2
YEVpi9uxBChBeAUnRSn1a+AK3UyOAnROvjmT4d93Lf25oAuEcHJRCwSvlx7KjfLrRsQSxkmGkti9
j7as3/iz5913jlhJkGSgKSNTXuK/OUdGkLN1+RdWV4iUiBeOHYGMpSCTCu0bsBT7mSVX9KrD9axs
ktUF6oaUgpAcJzONzp4fAIErE0a/Z6JSva7YLGy03f2Ho3g7rkPsh4IX4srOFMPSJapQmjZEMi3S
bBEw0Hizunb0qFh6j+KARJFFTvFFkxJtQV1UwNeQvza7j+gcsDaUbUTyP2gPSIkNQfQ2rWNjKe9k
RA4wLLd+zmj47aiZt/PX7BJhMe0h1qhXHFzssCsPjWarQ77Zrj7zB3I1CDk6CWJreTmyDSGvTvD2
p3JgLZT4tnsdH33jBL3DcUr5SoC1zmRli4uoINPRFUxa9mG2bAEgZy5ByiMshJbbYvkHZqxZ8MwF
NDDUwfo7a9B9f2yNCxTCUvuKCUvS+244Awip3HHZdYGnTagoeia2ocKTmDU3X/A7xLNWZFwQg5+t
A93SeXoXhvmwyXktNMuuxItJD9WQptLxO+g4+Fk6HS9SQ9hCt+PgM4JIbOs+/GScDtkTxiBKyS8c
ZaZCu1PFpkOO9mfwnRiDkkGUC/l42drqvM7s1z7doKWoIIPIa1x5L+/Zydt1tWes4hbc4zt6IT/Z
3yIygHaqHCG1pTU1LjkB+AbtSYHpVAFGcI7KpWSbdGOtOSTAjhHY8Qu5V4esUoRII/PrLY4u2NkK
6pFqm3pCyl3jAH7CqpN2yq6e4TsZy6tsrLnZ2vrpjN99PPGj597gskAq5GHBUZP3wQOi+1pfQnYf
04ghlkPaabkTfmW5V5iutPqs0s01lvZShAcMLByp01xePNfKoJiBIXKIvta0vG2j5xEQr5wQqvln
ii8EmPRv05CEMAcpBPQ5WZN7648QJXnk5CH1PJ/0nHd/npyL0hwgYZ4c27MKnZ63TsdnJfGt0uC2
LHZUZZypoCTUYAAWIIAG41PW0NmGQCjqiTSHziObBBZjGZD3EdDBxJ5f/OlBHzr0RPe+754xYTE0
DCTF6PF43XcG8sQC/UYFM+E3glhnco/5nzFPVunitmDc3aKDayRzE9GKga+R6WeLJ8KZEAQtcaQo
iflCE3iDdrn+bUp83KOFmtKTCL0CK4Z2K7YmiGzeKz3kpRanztrghKUd9XRbdNYsOC9xyL1DMQ7k
Ofr+WAOhsusM34P7sYb3KSdKRD3DYXXx1Mbli9H8DV4RijYfa82FtEqnmDCwLx+Ld/QOLmO4SV5k
hlKggPEEv1fsmMDOkdjoDqgnoZ1GU12Aac8xJRCqs5QgimaZAlCk8TWmfYC0b0+ag7jytKEciEO8
jvu62ZHuQO9kvx4oMHGkR6KHw+vflljfTPi87Q+MlvkDBIHi9jGCCDP6+ZIeJ4sh4eAKsBughcgb
scJQ/DKmqZlPXT5hCjNbQsin9Us3WRmMrNguxIYjmQFSGDVr2g/H6N7s20Z33oTx7VLMgqKCGhrr
T8DyHwuaDxtG56X2OjYQPoYRc0CE0Jhq4wTBj8LHdPe0V9yyNyexQtSJAF07CPsOsr7ZffIMLR+y
XMRlBKS49BxfqEAQdXh0Swlm4+aakX76Lujp1Zeq+xorkb5Q8LLlw/RYu+RbzSKb8hY+kYxckQxq
UUC3tgG9058Yfngb1THeMAAi9Ryv4r4SNZuUKZNuGS4uBJ3LEg8Du/C1gC9GI/Km68WvyYuoPn7e
x2rz4lokSD4wiqfTnpoTSFVps8rqFSsOQeQocy/elwDRJw2EeJ0u773lxeP9k1bl09s0efzQgl1j
Sxmr1Go5YtH3y60W1L7Iqp4AUnAb+NopLskiULd6dWmbpjWd9mj6mZs3TnDTO56Tl6Bk9bCeEIg0
C66iId3EFPPRe8cdznySBgkhWEv9wxBLeFnEUutnzARSbjG6L8szuieQJ1s5aS6mVdjT8vsRi2Es
pHkF9llIv7BG9aR+168cDDmdLETB75DCEfwyN/epnzmgB9cRkD02UMl063wmJ0AwFH7qj5ba2w2e
24MywgWOGXmgVqDPkAZ8y693mTXOFH9YoYT0M7txrN57oR5RcBHzmHs3bN3nAKBCc9Df2Po05axe
PwDjbX2CZw9aonpwW7J4kkEeWLM7nfgBtR0cW5jPGr8eUwxgB6ksyiF1yKA719YXf0WXfAC8zu6T
9t294HvqAeJAYD0aF0PASSx9LFvu9j7hZZ1wTm9dOGqjT/0icnj/Nfk0UP1ZJABLyCC/9TE10cY6
vbI0CZiBvNtGFFbXQzwjkRw3biLeyfruWXTIswQRi/xwAayItG8wgGTbx9jc9PMTMHuf09TqoxUD
/raf8XPcLCzsFymu+sqKeJj0iX9tD7bEenqa6WEeoGfuayW/KbS86k27QWQMip/t5rIykbnRbbwj
Sb7O7juOqdI1EZigY5sIChtUw37tun4n0CkGcbRsQtTMXjvpzgBSlNllRbN5r+z9KC5Zco5NIOSM
a/RYPwiHCB1cSD8gBnuvMB3lZ1+aVNGFc9EHdWF3fAbIoGAnxKRjNwmTCQZbOa+HYcbIlXgjayDS
5yAZ6KTzfuWmM4BvBECpa0Iq5HveoyLaPpJjRwqTI5A7ZJ98ToHZ4VeJD0AgHIMQqYI7a09YSqxY
menvpuZAGKIhoixjmJl99cr9xSOrboa4w0bVCaYo69dj6pJqQa5iIJnH3+LF8OtSyHNqFkfEfiPj
4oPrMX+/47eBDfAC4ooPyGj8+2h8titD7Goa3ZzcNlpEKVSBt/7vUZZ0SPgytIe3PiWg9HKVwFo7
SoSQGEGs5Wj7SwxRcR8TQqJqwdVlUwRI1rpY3MdcTCCkG48+f86FyYP4PFRfOdUDo5JscBmKgWHl
533GYHPAwPFyEsvYCQh6DswI1gCSy/8EQkj+DtXTpwoQlvqwG56puM2pu8qn8pDMNXM/AfCMfILh
aoZogOGVM5doL/DN7/g3/UoQqjCciS2CejioV9nw4ac+EwxjNp1nuRefxuyhyDFBpbzuEotfvyDk
ix6mdEQ7mtDqAfkROK0+oDHl4hxONCHGp7MdT0W4UVWg6ROscTBj8G6zZiefhY6069E/7jxRF3rZ
DBeFCIUvWn64vzRIZ8S1uPIhTOkZFtopk7mvvZzjJC3o9BVih3dI09sxs4RtQds6dPNvgX5RWage
kBjApX56z7+7tnFSaqG+LrSdHONsWqgvisMJR2c1+m5qBajbfuQwYOXY3CvRla4IH7X1oUOH0cZg
o6K/ZbBuzLn/yTE3iQQCAAZDHNgzBdyi5U/8ne3D/azVhQoaNARtV69Ok9jFFAFJlIoDhWNBWqEA
vsBwXTzsTcCeemZvwZIANnkgRCf5IdHBUJauWZftBpGW9VEKhwQLwLalFkhBHVHhywgV2sWjX8Y0
hfCiuyvQtMeCKgx9OmWJeOFq+CDJlDmn8AZ1W9Zf1r+KnJ0SNEZi1xCVlo/+h93Jcp4CJ6JUi+hw
IK+8Uk3RUTh++MQn+z0vRjwEX4p4FqqLJGWBsaCbDyt7B94VE7XpN0CG4pQRD8JXjw92qIVRAyyz
P6VxMUQGjR5vTHbNYroPL4STe7hebF2Dq9QikD6vIANk9Qs40zihu3efDubi3gV4OJZoFeBczIIy
vHsaJxSrO2SfPu1aCwpkjnjQQGfS+YKHSTvKaa0EyPexDg8pxs1eQSCgKeOLZ9OqqJ0kJnH9BEIn
DhIkBdWGpFBDvO2gkWE5cxMRvxGRiT0C87y6xYk5aBQNfMdieI2ZtoB8GvyDzQ6IAdIWsaF9I0yn
0m+lBO3cK8M0uiJdzjlk7/HNXhLNBxXFkjkzUAzvyT8vcepbwVbg5PkJHGtLShR9/OsZcaZs31F/
EEzIRebmiCXNSLQf0sXQmiPz8MTxr0SJ91p1PB0h6G1BExFRrwvnMwSOIcnNcy9D/c4y/C0rqT9V
uv9s+USqwlklYmOBM6SHtDCb4vdCGl6uUh9h+qdP+Y7mz2Pux7qeEBFhDhAocNKx/hKIX6J+ZBI1
GfVNzASxPPGG+Dk8EXoO4mzxAhSB8yDnpaahuHiR8MLY8Ds9Kx8R2FAQKHCQLVaszpOb6diGhreB
zU/LgIK5lejLm+Obf/DIhTOQA+IxWDMY+haJ0cWhbKXQQUVFKu+jy13ATb+fDs9um7u3NMhwKH+5
GZO9mfJNnUrbBy5IMxBLtqe4aF7u5s4TufpXLFNxuTEF0QDOl3GMoIIGTN9lU1LpoXzccv5RbJm9
PhtVJSWuBPYFfkOaJ1yYYiTBJP0azKY1MX9LzsfiiyAcl3qOGRKNKzInG7DwjXB36+SsxI7wGwpQ
QWKCw5mALpdaVNs/UA6GdVRSSbBcKLw52zguPBAGLw0AtF3Yd8fy3wOKzrESvDyK0ID/VmkfHp6t
fh+fuTJJQDKUttYadQTF13Z0jblaqpb9Z/UOtjNxxkmEFdSG4W1RrrazzDdn/I7yEFuiFkt5h0Sc
x5dBYMMuVD0TEJTeCxZmjgvQiJsiqb1Y3gWBQN7nprBKYhuyrGgJouTDkgnbWrggtLiYi2N6tGUE
mf/kFXcNAd7SlGE1wffpSTItjTj/+B2DKZC+xZ/VQHs6/FV7+TxJhb+iUGg8XgCDjw26sd82BBJl
Kb0hfCsQx+eq4SOOOvng539k3gM/PNLF/+CjgOA7OT1QxlE/PiN5rczuUXfWsmhWPKgrgwSeODF7
304vpS1+1tCVR7fb709iTbWUmljpwuEwOJefug1Sv9M5PODqseEBUMG894MjCazyvKgY88eFOW0n
zAz3VmH64d0y13j7luTVuEIw+fxh1zjLqeKj9Pbd34N//uN//tf/PrT/Kzlhm3P7JM/HPx41VdTl
UZX/559d5Z//yP/45/DIX3VDkixZ6hqK0tX0rmR2+fhhN7s8Ej5b/h+f8l5czDy5x80c03Cfg2je
QAIUvReDJwXwCm7YYhSNqQEtemDhJgtZWPkzGKDhYYCl4pC7bvcF2PPC2sn+NqW2LHZP4LNl84GA
FD26bPHuHiMmIg4B7DZFBT9ON8SjkIyCHK5ePaN0QJxzi8VnTxWWbpKxMfn7m+W+/upuVaOrdTVZ
klXL/Ne7TSW9W6V5dYtVcyjT7dAw4TruNosvqiWEjTc/VzkCHCZmyrXPq61p4yJto9jCvowp189A
lj1DheTwGyNI8Xi5DtTUZZZO8rHTL0NDV7I1/ZbxVYv1LT70XtMOpOegrSdlB91ZuO14OXR72T3g
wKB9R2r3p6OspUEXogcfUWR0WWhZ4853UkiTOz3B6IWL0KhdPRvpWbStPcWKNNrRGGaAR/I76nIC
aqNONep2QhMxNJnhta/JDp3VpHjWCQ8vEx0qdduSlia9mli4tSc+Xd90sW8VmyZ4DcOHWwBx3zXD
Rxe/K5GVfDiuSYs0p1SDN9bpDUpq3p77H96Iov/FGzElTVF0VdU0w5L+9Y2UcveWPG/3K1Ux9iRB
judANmOC0LWYqDglomNIxbQzJgLUI/XQ3L0aMX8ZMkkNG+XvJ7oxj/gebPEFYG7W6aEHBmUa6/WD
GUH05hzIvOyn3YZMjet8kGAzTdczUk+20P+GBR0LtNV0xq9mptQDxosx6plJM2PG3GcMICIhfIcF
dHXWHbYA4F0N3cSqUTfPdLKthiksgzHP9g1G8aif0t7rUHUGOj2aWBhLYbt562Hn6psIzRgMZ9De
FDR4T19cuhGKwua0aQFScRKTBqZEP7/XefX0BWqH9COY3Y/GmPWBfqKZ4YmINDvpalRYgwttWXqo
CChAaO3BkUkl5e5IoRvnGWhGX2cM89t90KTMa29O5Jsfv0j73VllIY2w//4NWvJfvUBZ4/Upum5Z
snjBfwog92th3XMpucYGeZ883crT22d0NxgMN9ha8f07bqTJDVcibO5GNfnDw+wpDHOQh5Y60M3g
onJtI72ayyzn3GseP9sBsLvW2vTNK5WjHGWL0cjMuO90oqyMtTct44PytpfqNVXnG6u3JGifjnaU
Gyfbvw6A99vEN5AF37wETnOSTlv4PuT4oztjzCaSzAwtSHy7pZW9mKvJNFOGzIrhUd4LkvivcMKU
Mk9ug4vV50jNoAoE4eTeZnRRGBjBfKfVd/oyh6UxzBl3jYLs0kwI+H//ZDX1PzzZfwvNuWZu32lt
ZXH+w+PSkHaS9MMgmlhO4A5AMfM7Fdeym8nn1BnpNLf0a9wPn6QTdqnTeY5LiQ0fjsX0lvLgZiMh
umDxlawF2mj0Ra8Z6pgVOGQHBuxE6VRNgSvwT/z7W5G7f3kvXUuXTFM1VMMUx9CfVknblpmqPYos
1hmAJA9qydeZrk1y9w2Vj10cKuAcRLx1T+pGUnu8fMOMwU8DGKv0cFFCvRUj5d67hLKRd5pHOaCz
Z8FUFOBgs6/lS+nwqk4x/Wc8CqSdSWay9SCjsMrpoASHPYILwKJAdj799Oc63dIBkrKRnDvWj9QF
9J8xC7Ffo5ekMKM2ov8Ps8SuX+Zob0ncCxRl3Qj2tUDzLWMZ00eLYFV+gn8njEvtQ34RexgHonVp
bhbzeBgI1Lz8JhfzgTg3M5q6Rg0+KPxCKYqq3b3MQdPZ9VuU9OjLR++3EBkA+DavZVIGzwpzE0pB
H6HOk44upFDI+zHgBlIhm1xT68vVAKOJelMR7BHGthEWY8najKiiS/Hu4bQk2Fiu0LIxHqQmBWsq
weAZ/YjfyUb+4Ezn0JptfD0Fl1KEFii2dO+yU7CKyQYV9Y32gMxBV1AjnLmXIeKzB7bwFu3FFCvJ
9KEM/365/PXKNxRL00xZVmRDxJw/rRb5o3S/LfYf8e2IZT90ozKjJrXmzJhUzt27GFGKK34mkWIx
IxEPOx4vTUI4HmDT2r9RSCxUJBnUq5zTM2zdZjyuy7FO/Gwv9I6o6ZBUQ7jdpiit6E/6eUzV9d/f
hCxyiX/PrMw/3cS/LfkO86geWvXMYhMT/8TSGAWLvp3ef/Xb0lFE44fVDp9mPrZ0A1NpJbwK5u2L
Y5P2mGVXkJksv+CHGz3k6+jvr039f7ejLEm63JV1TZcMVTL+9QE/r8m7VhIFJCo29pqJfIFutoHU
BYEYEEIkc8BAgZxhVBcvxZhzTUBRWCJ+tfm+Q06VPAl1ZpZd/ZrxSoUv12NqF5grxPe0DHMchf9f
F2xqpkHSpkm/K+ZPK+JSX5+t+v1c4k896L53nb1kLeU3uhfI3Xut2088Lc3s+PrMb1BwmGWqbHak
SvWwqEcmcwfPpb7QGe8qWropvN7geTQqFvAVerZs+Q4NYbx9T1MGOICHlcHf34Asnui/rgaeeFe2
FFUl11b/Pc8xHi89M9/cACPBZ4/x9ePf4nsbSDiOrCbdH3K11xjkJ/kcqfzM/3BIa7r1Vz/eJMmy
FFlX9H9PfG91s5W2en2JQdtwzwjy8PZ/CTuv3caxLUw/EQHmcCuJFJWT5XRDOBWzGMX09POxTs+0
rfbYBweNgl3dosjNvdf61x+utg9dD+XkJIT6EMAgDdtd3e4H66Az7IR8zbCRaM7Q5WRp6YJl+0pr
DeZuLNNinSdjlqHfbQLPCSH+58Usyp6Dx4gALNP2WrcEik1mmr+/klYxcvnxOxsDc3qISf66/SC6
S2TAiq2r5eSoKbGdXwRo8s0nctUUTHtZSRNGwq8tbTFIR3swcpv4tYqnShbjMK/hqpxDOuQrxFjG
0dG8N+yr4OrNogEW4XKvM+6v6J+klfVQGVO+Zo5tRvxW0AIzOtK3Yej6oFfnEmn1dadFuz5fk77l
hx8yBGptQcJYBTLXHvLyIdgRuibiX90eCt8NGscz7DR5LfkC0K7wvTffB2skFBbhvdW8y82C6x3/
MilwodOXz6lpV8UkAMpUYe+4JDPxSsES2vDGtWf4WjRWLHMGrhQnxVz0kWg4Vby/VCe+djj6B0Om
hCet7vLLYjAdMuW41RDZVLKzPgh2JNRLkbn3NoFI3V3cQV6a+b2LiQ88wefMJCKSRzu4PmtdYvyg
d8uWsHBtnjGa6sm3PCVQGIdHmUNIk8ZwO+kV7D62PvL4Ua92JbIUbckrZD23s24eHQCjgZ9MfSn4
S9x8FeEelOPa3Xuv12pOkQEioylLDwaZOVJ+AwWCd3cPgq/iXYrTK5hteHGuSEoOjLPEB8guDLDY
Gl8wwDU4vuCEz6+rS7pTo8fLdSOSVzTK+hguGZITocSgUyHP7GP07GAaHbzDbGJAkQKaqAtTPuNW
3AQu3tIyK2gH+FDssBDWH/AM2eA67KOTvcBlGrVF+fMIKhnOSHiAiQabddVpM0S+bG2Ah8Bm5aNm
TQTXI9bFAN1d5N1SxE8G0AF3HW8GJ59ZuFSe1XzU1nb4OKF/DJaXjdAscO2op/kziAlDxdEZHVYY
eN2fkpCf5/pDue6AUZhXiwyqIoKOYf4SZTLttCmUWF9bthz1CgjbTAJKBKAIeFyv1iJH+g2kx6To
bRAWmUEUrNsbSERWIuSAnjzkWT3ubWBm45MywlXjL7lTl2CJTfkwPAIyedasjFZX6CGz0nfhGMmv
kDcJg2GaxZrizG8Ypi59FgJgzWWqvTPs98MnSV5FeHlXpyLdRLyRjjQsqaITkr/gcUvTzNWeaPbB
TK3queKJoOq9kk8JD7F+iUYJ0nWPiXb7ClSTsz+4VmRzP1XoGpfcATfiZKlBzoFMXOCkCuU5L610
ZKHJjPPpCn0Nhc1SAic3HhIXcim2EOnGBASHEumzW+WHS+hGnVuJbw3IFPYB2SJImCxqc2zUWRy9
RnvmNNGbKru/wg3qN5uuYkgcs6JkaJp009tmTVmklazEbLrl7NWfGNMjHhOTcU5W4ocT/FZlf9NM
S6Jl6rIo0kwrym2V7UtdHIQXOoYI04+Q0cacDiuwXNliQOEMKEvvNKTG9fSV3LFOseGTkiOYP8Uo
vBTngsT/VIH5zjn/VYEAL+eiLsJ8Lev7jOfEXAIMlCkPq5nSgP0h2peQP1kw+FjQAUuSTdthLhR/
Zi7p8/LXEhXUC0JK5G5aQfr7Cjkn3Cm4JT3ji6N4R+uh49xdUCiPUw89t1Wk1IcKWtSi2ong4sy4
YiB3uxWmIzEm38Chq8+grvTO3XYckEJCkh+ynfFSjFZNOBBRtOPQg8JxGroMlzG4Ybj3d4bnovbv
XThV82QzLr10A0Ug1shdG2e0wLpCOCoGApBIf/JLBfDtGWyZlq7oimiyIG6WQ5D1/qVqzeikIrrC
XewyJfdKJbUxWARMf621mh2FEoPDfeM5A2Nu/0HA7A5VVEGczZbnRcVrGRtSurx8ZYkPWr24pI7M
mGtbavfgE7IOULJQsEsW2Mkm6EJAkiGCC+y64MSMI2HJMrlhPITV/YNCHpI8M4KZFIwHSaZujeGo
vYbxKoflmh1Li6Qe24ffnThkVFWVc7mT1tnScLPlWLbugtPAWJvXDLILuPm+yRaX3FXUFxHwgXNB
mORSPRmpIfrYgkB0wH4ED7frUkH7QHPWOUAhhTcPJLdrju0JOhyaEXggeWaHXQsWd5BRPV6ek/Z4
uSwxN+D5SPvgsgw6G6+c0XXdtJwL0Vvt3s8XTFMTZRVeNjlSMWPalnM09YoPcLdo2Hm1h9BfK+0U
vhRIb2pMesa3UJPirRQs2afEV0ZLtPwJln1YFGuEGk35TFHbFOUcflYW7+Qen/pHy5+FD371S5km
/a0Cb6tEy6Iel2VTFqW/PcWnMre/JFnri0p0oh/Og1lSuVc8CuDoFxOxHQPSeMKYb5UYrkOSfoQQ
zA+UylVqV9JtwMv2uT3r4JOoIbEl1DDVRAsEJMX8clcE80jEodbOIInmJAKM7CrtEWgovTwyD9UR
mVcbNB6cgG29gBCeGNPgYBCEurou0/t87c2ROKpbnFD3fb7SJCgjyAWyB+hFMH+vD9KiGlwRwisO
l4i1/UNhTaM3oXUoDmMRQcnKV5ZFvh3yJw2l9XsinkIsJ4A/sQ1XOJrWYnCi8qyNndkx3mIEh1hP
bNaE62k9Mg+GAZ6j5dRlQCCrMtkhbpTgEPirnsE8dlrIuVBOxLahLmraWvzaGNK8qujiegaghxw3
BcvN1LUGLqU5ASagqhNAMGeEyBQmo1h0xWhVXveZsW5KUh4XbT/aDTBE1xJ3EJ9hw5PhxcrO4lUf
O3Jlt9Ie+blR7rV0K6X7FqiOPRRlU8eMd9MFi9g/J+m28Gj85rnhNP7O9PeV6DTeugrWOIt0pu1a
vC9iMPekvWy8i/UiS3Z9u7f6uV/OM8q64RHSh/cQ525YEvHFzfnl9DDH7ee/a08HogHIMxkM8PtP
a6+qik6RPCliEqCsBawlUKvqh79qg/CsalMQptdukdnCu3e0kCghNYpfujfo2TmhXpjYb/gjO1rp
xnvrmc7cX/Zj+iwkYKoK4OSlOLJoHXQ2D5o/yZkckC8TsEVN4IoIBj4APCrhnEGsPEUPJqjIE7xW
HMsAOd/CJ+MFQQ1D931+6M0NOhcSHbR20T/EI58iiecS/ilP0TSf/7xxayOC+dONuUEjBlUtZSuR
o1P1TIUePgvbfNc8CutqKTnXub7ILZIvqHphmgc7uFD7Fl7RXnCGGT8rztkm3hhTZcOpvCtoeI74
DEFCZeI2h+7AKF2jv9lkMDQ+Suwh0t040mMFZYvkI/q4EtMc/LbP/HfoQ51g/fuob6AJyevUppX1
6NTPIYq7eLIfxkxzbD2h2eyuq59v4P+2rZ/u4AhHfFpaQT8kUXZlaQW4z/OsHaxRj/L9JZ8YOG6p
T/HcX17u2mXK9AnLlnvtTT+UC8kNILq7/RI2zX29bjc+kbzeggjQF5kh66xbYOLxpHNCMOCbxMsL
hQFkPnVe3/kn4yk+AlfB/5dWIUXkIppir/rGg8KQ8HidVx+oKGCkGTvxgI6ieg6XzLKGVeqOfdG9
+EHcdAQkHM+J8pIO5o6BymjZGi+kysEanhwGNL00NqN1CYKX5EXHVPleeSnPyREDBAnno4GQ94Wq
4ciFE+CifEajRC8B14gRprfN7Ev0y1JVv0MZPj/YsSL9dKNrvdI0I2Sp9tv61J4vO/HDAj2DRLKU
eRX7mGddHIBI69VFWQKi0m6iBghQX2B4+IBN3wmVaD/aMkgY0lQnpP71M7Z+8CaP0HfYGomisK85
6mK4vfk0QMxtS79AZ8r3W5EF/ifLlk7J9PVrKJ0gC37d88bcofuw3rCuXOpb8VAsxzRpf5UBZG7N
e8NRzxlPDzti/w6D6fCp4kgaGTXSOT9Ey3z2y0L+rqC3+N//va7x9n+6vaGldlfRbMb3huNMh7mw
C8SJhtyjOyLyoy2jqYIbHP4yCpDM/4KJ4xv77yffDC5lKS+Fq8eD9V8afzV4TgVfq8aSA1KL05mb
ut5whjJJIYA1x5P4Pcb1BNEuo32sWxFvQskpaejnfb5tjZWJpgKWBSa98iRTlwqvE5W6ML+Mypv6
EWJH8NZj2+Ek0PzqdalM/GKUCF59R8CCfy9A5ifnvnYKddZD/OgmV+gjRATxB2gBLoDEiBXTK0Ae
vWygLMetXZCuQ9xPNpXfMVkZmZekg9HxDnNFPFbDErkvrP5yTjZ3lBwAQ8nHAb4eWYglDz5Qd61h
961dvvbvcfCCh80lgfpnYxcC0qGsSwMr3hnZNDFSbwT6H+qWhniEuyAQFjOs6bM7z4Iu6UrmLHxu
QVqeWpwlzjXdPK82Nq2gcIrdiHYOKKQR++PCYdHucqAxvLAVhLO2qttJs8sNZaoMeATvIn+dtPuG
WEJYM723gGCl1nfM+5JLjfJ0RrceDsiMZhcCDqSFCLXYtDFNQF3FkAnXA5MKOnfhNsdQm3G/I0kI
LiPwF4PLzq6hCetzoIMRaIWWba1hAnvmAVDDwLJOn3fxFnJEL+Gi/1vD8s1mIokyI3GRetT435r8
tNq9RrUKVaqZ2ez6P1CB12MBKJ7MWQNh+Q3UHO8v2GHub7uYpH+DVn755PH3nz5ZSoRWK7suOulU
pcPCDymAp0o4uR6ER/O1bmbKneUyG+r1KVsXWtQA2cObeB+ECGGnbOAKxpQYu1DBkimMqMCf6ZIb
4sk0HDQs6yi80rdrdW7StRY5HURiCGB3o9zgLa9x+5409TTu3bpwwUczbJjwYilWAUujdQhhV5P7
rrB58QQPWIiBPtphkeg2b2pkLnxkH7EWICdYzcX1pVUCoSLpmSACmmxjHXzy1PWjkZt4+l9yAD74
OAJ4DppLvAMwy2/gVjMR2hJ9QcD4yjdcfPsxFEAlr5EnwCwzdWl+WOTQsfi3WC4XbgrsVM5Efext
7+E0GmRaBWvaI8aWrK/0tXsZxyD0enewo6p8wVZJGwWtiH/C1GG8fPHWEeNrVq+xT6w1XK0sd5lP
4fxGjw68AmQCpwlSATzVYlJKWKksax/ICYbbVLlMk7t0S8CfrE2UWdMtpWYBcQlylQ5aoC+jcToJ
YGZ3b6OsTfutrvll3dyC7EnSCBctKKNT+aZhCvWkjH559thL8XYE6QbFavkqKSDYo/m8F599LFHN
STeHxfTzUSH/dywufV7Cf8fmn5Zw39aikvZcivps+fiY/ImDTQSnhIhha9sjygDO2MAJUZ8SME3B
QYTWlG8kF+Xpg3afPvx8Ofpvl3NT8Q1pmMhxzcklMQDAj4GEzXZmnFiSLwxU5Zf2Aywe+7l1emRL
7vADSSajmloxJiEqZAcVjIpjMRlhQI9P9HZzFADlU/VhSdOjr83AE3CT2+areDoKhnyo7Y8XeW79
KVTeNYc0LRGt5GWWIY2A2wibc8nZzoB1Jb3//FX/Eg5uis0vd/6m2FQ6U9SEuv0Ls0T+NkoPhsbg
AS0c5brgDrndLBuOakNy1eApQBMevP18Cdpvd/umDAsMZSgrhbstzi3ksERwlAvwJXMbcJxVNkfS
5b16Llc4WVWLeNm8V+fL3tj1RwS/KboBfRqKlGg6r/9d8mrY8qNwYG7uYkdxrBaMbosnYuigfUQr
kCtgWwcV3Yq9QzyhJO9+OQjkb8ox7qihKjLHAaOrmzuaDnEWmSEHgTgXbRNN5KZ6Vlbyh/EwPKTA
qjtxBozT07zDohqJtUB08BR+vqnfDIXHN+rfq7i5qboaSVVwZSjcvRndStmFJGTRfSMDMKpDYr35
2alkgsDOtumLWfCYO+mHx0DysroiJS2nXT5NxLm+Q9MIK18PnY5elFmPj01hnc2ZSKC3KpQZZG/5
aHwgDimXgTraWsri7Ofv8v9ZIP9+l7Hl/LQ7tGGQC5JQRScDQS02sq1TV3OBzMJhyTitKJwE1jYm
Vd0shZNRwYKf6hTt7959AM4/o1+G+9K84kij57suX1GmZ6KDVwSuXKW69HF84z7IDBzgmqr2Bcb6
3sTwD40DMlx67m4iNbs2H/VOigBdaIH/wC9tn/pNzfrlgd1U8X2thGF35UvGL/K9+VeqndwZb9bb
dR7tcmxWNlCyCT9aElBvB/tu0bnN6AycLGmREGyOZSCiHnmtorUzSElccOR3a6woNoxVukn7egUg
mksY3dwJdzrWz/7pl+f0/YHy73O6Kfh1LZC6vGfNiQffbdbFFs3g9UUKJ7k3CY8p3tKLin/sgaSA
x6k0TGxIQ/sCApevFHXdwl6goBhmBbIf1UXkT8rou3kaXmR5JuEEiUWjPDHxSNhgDALtxED10M2s
P4K4iV6MbJVYU54kj2vkP6OHQ1XAWKXZMI1CReiR2uQIv22g0vfb17/f+qbZqLpY9CSV9x2Gq3Ii
LAopfu/ovd3deXhnvfmvvV2+M3c0MXXrZyNJBz9/Bguto34wZxUePBQg9O7wi/bNrt8a3qwmG0oe
R2TmH9pqSiV9JA8wDcVeABISEhEs7FEwCoxoGJT4T5Y+HQUT9DJHrGkPoxsvlrVnXDSnpQyuOWeW
Gk8nGLDTlpdMk6aKC5UbHx1CHdR7xS3O+aoG1B79JzC14FQi+4Mi3jjDH2MUQlblo3BxpNGhsT5i
IasifUmxXlll23ArwvXeIJnA7KOzUZWdagh7VPgPav4L8KZ/u70yEtAN+juZjvfrZtAVHhOdlG4X
5LTzdhXGqIT3PfPyM2eDVV7OCvZcrI8SMidnlxB6va1uSPTg1wUmLJiYcjAokyyxU8UBbuN1v34w
nC9P1aZx07W+u+LbgbwXq5V+9KMyWHk083//jxURjZOOovSvxx9rMMFxnpJ2wdDGfOMZhCh6qzn8
epJE8Zb55RX7Bl2TxH+//V8s4NNW6CVBbBgRtT6zgMchsGW0PP0kVpY9FkVk0cVrnimvne9e4aam
DmOO8NCscFh4xl2PdK+QzX3Mxym1DfNgZ5hrWzRICLimyhyHeqIASsQz0gaj5JfyqK8UyNviDq9H
Kr8+tJvn+FErGDRT3Pz81Zjy8eT+U4p8+m7j7z99tzZveZVGHKMFYha2on8Q42WNkBhlGoNR6AjU
I4xffbI2QKDJQoH7iXNfvrviR4uLajBvhpUWn01i7vHlIdaGSNUECsVmENfBNLq6ae2UyTqv3P4P
CwUHhZrJOj5p18c0AY3H4xgGx1S8x+LHp9feaGv/DOklpM+wJhyPRrjAx0i2EC0s1PxgxXANprAj
VV79v5ZnpOuRVVbnGHMsYpAV3Mww5TAYzBYAEfcw18pjq9gW8Ocz2B5Ue4QY9sVVNnDY7+rDeD7D
Ri0cFQ83fwULoOR5xq7ZnwhTjSQX8Pbn+258e/B8uu3y19uut4Hv+1cR+tgjbw6033J0Bb5ic4XX
wbO1y+7LdkrixVo/KC63zHsuHe2kH8Jgqpz8wDGf06N/ppp9Vcmd4Ys8DnhqcVJS3GAZ4k+VV3Z7
aXXZRbtupS4YrxnIaKVVhELZm1XnpJzr0VwXoLtM1XbCsAVNdoVBaD/AebXpnBiHYxueoWIjUGfL
G4Yn2lg0W6MnGl7v95I+YoU/3xjl246eyTBFnE4V/Bfp/rQew9qKxXBgPYYvMAUgK7JzI5LB6w0D
8dLJlfUFdxWQHnIEeP7F5or1LSrt94xuinAETLXQ+NCFst9ixQONTsq2fjDjD4g2yQKN9909Njz9
ner+fOnmtyfxp0u/KSZSIYRl7FFSB1imZ3tNdwXpPoJ4kRBj1ztV/qbieYz9q+D0ni0D6VziZzV2
M53oIbuSMLYHuBnDglLC4UqXQdb4ymXbSFjCHpeCebk2fPxAIVQC3KKsxXUiNSGSLoP3GuoGqlJG
gr5tPJamg4umIc/KU/InxElYHxnFsCytHqdNxrEVJ9oUgz8ofB3neW7Lp7G1h4aK0XSyxHxYtnZU
Pj4hO9JBxrSoRMyInMM8X7VjWB708tHUEbi7/Wh3Gy2oFIzsIy/uMWqIX3++s9JYvf93kzIg1lmq
ZEIf+Pq29ImaxBeZDbg9Gq8FqunwgNXArL3DBOsgPqAY+/kDje8f5b8feFNUBYk29LJKXdjtwpaQ
Hbj1HEzrwkAWP8XMxtukMVLHwh728kaop1iJVPfQdzWwODd/wqMPW9iztTJ4VthP4aJSbn3CuJRZ
vM4O/YZB4hS/yRGO55ViNlk54TMjU/Y/yLoMq6jbyvcKhNEmWeqpwwccQ+mX/jHn/FUX0oHS3zCn
17tiB5FtMzR2ekdQBX7Ci8sxWJXP1etvD8Ecm5efHsJNyRWEV6H2x/68fssX2dajjDn3S/m+xtER
MTojInJux8nJ8JZu+RbMOlnNuCA+FbN2A+mYY3EkgkHxQY8YUBYBIE505IJrrOzqB/VJ3IsnhfwR
CWUufpwkGJXTfnG9k53hoTxlZ7TcyJ2X+l4lHwOQ+M74yHahYx5QghQQigcInj5+EeV7sggwMEpP
5ZkCRMUw9Qgj6kq6IWbE2v1vw4Dv+3nl3+VyUx4lSloUUU81Wj/CBKbchtcj0xMv9mw7FiYoO1Ct
4nUm/Xp+S788FetmJHo1m0GoLZ5KqWCE5AzePMznnrIE/GdmJGC64TtiN6ulSYWhQUFkPQnI05KK
H05RRcgqtjHIgmZIijwTfG1aPsZ4/hHpCnNBA1FeQWPMVXfo1vnV8cJVos5TaaZIZMEirXJFcwEB
46Le1Z6dWZOwc5FSaZaNG2PUT2FDmUc0uqDrKvJC2RGbSdG6sLyBkar0maUNqaaBo0Pk0yoNpjhG
wZuRnsSDVc1ENJXHWJ/DysrPioIP/ARCBJ1x7t1Xe4BJ1ADSJluJf5izpvQuzQZKWoy7u+jIxADw
PsmLNLYvJ4ZvnjzvvFfg7kBekBxQtE4v26nltjWuYLaerK+lLYq/bSTjzvTvS2MahsaOBYlCNTRF
GiHqrzvXtRdzK0hlaR0X9wUqSK977rxzXaCiqagc/c7RAuS6bOdyeMg9EPc4tUOall7Axz2fwnCv
esStopONdhsWo6S9ksQLPeRvNRgUQDoDQ5Yr7P9TxkkVhwcPptB6/I4uu8FDcRh4thVuBP2cKBHU
vuvUriC4JiP3Eep31Kv4Yv2pUmKdTdrd3nJ1jDVjxjbXaBJjbSeKuB/hgn2dX9pDOToTQJH1SRyJ
C3jqcekEprxIcBfURM4jg3esetYjTuz+UfK0tVxfHXEgD3TYDJLr6/dDdP/zdi1/LdD/3mVDMgxR
V2Vkc2i1vt7lsJBrKSplbZt7uNGrx0raiQL1QnHyoCcUubDNcAiLBKJs4o1uUiDhmGYFl1Na4S4l
Yq0KEydPsO+gmY1qiE8RnBYmWAgZrn23jsEWf7nkr3XOP5dML6WyPDSd0cXXS66MLOzNKNa2XbWE
aUXACgmBFVUs2BqMdnldM7Dl8MWDxnRC7usbVEOyEk1paRKTkjl5z5VOs2o9mBjuUWgPsJeL6Jfe
52ud+t/LvNnZmrisG0NP6VeMxzazG8WVwkXVrYYBTsD+l3vy3WOUJVO2NAulFnq7r/fE0+JW6fKq
xwaRHMf0T0w6LtE4WMGkEwdh2OTVt+uxI8ihqpIxOG/xX4Bnhf5e+uVa1K8d7/++uKwz2lU0S1bh
OX29lsaLZC/UtGbbT8d0RG8ROdTHE+UVzticam0aPaKrgjEZnoWNuWM3eTfzyRtmwCSoU1XRU6hI
ma/ERPn3sMveidTbC3e/PZ+vhco/l2nohmigOzC022UUW2JfpBdR25rZ/loiJnfDCt7U9dh2DzXc
q15Jf1u5396ZTx95syRk1TOGLIzMLex8YswGly7uWjuCusjju6vhGhj6e8cLCWMZoEx6QqtO0mej
vSbNoVIX/uznVXMjYvnfLVDhKpqyKmmiZtzUaoMitKHfxuaqK1xDSPeiojmdWjlRHC5LBuC5FLlB
YQfR6ZrgyyIDoYr1XAJNqSAaephn5oHkpMXyl+v67g0f329NVXTZUFT56wpqozyT9Dg3tpZE9vYh
hu6JbXBJNMJBSt2atKh0jhuzBa4bjYBGxNBVX/vXX1byzZjnn/vz6TrG4vpTR9VbSanEXOEWNXGM
xzMKIygR1hrP1WjPsQ5vysc/TVuFkCZ1e4l8Zhjm+HyY6NQthvfzn2/M/+eCDBOUXtE19uuvF9Rd
lFbM06bfBgsUgspjfIxwgOzW9X60ZiEyGsPxcG+iRNJsYY5F/ySzf74E5bttTVVUQ4fEyDMSb9Zw
39VlVda9sU3KBTtqjINMiv4Wfi3j3AhrFUG1Q2Mlg9JUtsfcCR3KQLaH4ppkjYivY+FKtES7vvoc
pnsBrACRLohOIy2H9E+fPkUQ4UjBQeoBkBLOcBbQYPG3d5Lx2+E3rqObEsNQuY+mLrIHmOLN+hey
vJHKoi625J3Onn3oMwN4ervpJmsiyDDWSY759Az9wDknuHj8fCdvWrN/VtenT795mGEWpIrSGSSq
LAVpFr2b991rBXsd/v4fRLJ4bKBahMn688fK8rdv16fPvXmCF0UUFLPN5K2wapcBrLv7mHyhP+0f
5dFcSnfArCvlQZ9qj9FfuKBeZ0cMApIZwP4eufaCSS8k1YXxpjipS+c7De4ieDzSJLjzj/VagJT9
p+8nj8rb4Phuvo+eBia1UEO3tGZIFPYFoDpuZOYYH2w8jorEJQ0ObHWCu6ljSefe1ot2EzlEoGH2
D44hTEQ72lsOYxQbt//NgDHapN/Ji3Dub5RNTkdrLUf3Ia0foVARSv4LZlLdnJHmqJOUEOU7ylzZ
xIvoSN3nSHPylsb80BLciCT2ZowlMg7CvHL4T2Bwh4/JGFX/1vDwg3vxMZRnKDobezQ+eMEeOt9q
SxKy3oF+lszq37FvI5qHvABKerV3EAMi3V97r5hvruoDXj5rHPpoovKpsKgJ0LmuRxeiWWfjNLJV
/vCjJQocHPSyxQPJh3OyLQ8Qahn+iUt6wWYdbi93aEU8GLrdUzL1H9CMXN7IefCZt0MZeRx2FumH
10W+xAzs5B3FiUlPa67aCYlhwS870c0U4Z/Fa1oGal+WEgX6151Il6Najspi2NKqLl7NRTyliJ3+
Cez4l0PzBu/73ydpooJY1NBFy7gVt9W1lephEmkwm073IQETKHiQs/R27G9UdFz4FGuH5KJMIbmJ
/XMixGMQTSOAQzYPbb+p9NVVm9XQNzAMTVRXEHCS7h51mPFis5GskDBBDCUhXyVvZr8TjA8PXzQ9
epbBlS9LhRkM5QgzNrTCQ8vzEJZlZ5NS1YNPRRiBguyGNYJZorSX1+E0mPMshAsYruDtZNCDEC1p
7R0mLMkA+VCjjcfSzXiSBycVndJYE/6KERBWxM0MrqiwZmwU0CWoU0yafn73ze/KRE3ULSr+8YYq
N6/+wMaulJGnbvFbLzREy8JG8jZNcScX79LgWNabMqx17UFtsIk+C6PKUnugPBmaZZvsryTiyYsI
BwqCnOV12LpNuom7eRbP83STXp+l4eOKvkvndlRsY2WXHBRfW0n6SvefI1MafzKRi7tOI8qX194i
gc018RmuV3114txEO1aKC4KYVLKns3WqoB9f4BpxNWZZBM3YzsWVoe4r/WAFa8WY55edKqyJRuHv
F6SuxjvfXFITkHApNJvQPCCjmZogCXp/pELocuTc8go1woZ/Oat/mYn+lfzcnicIgRRNMRj40LZ+
fSmUSFS1yOf2VtkHFUsV7XuRXlx6aNKTmD4KKYHtjDN+fqh/lSU/fepNtRQprZpbUX3daoyES7ch
Pg84ExseHB2HRfGneLHeMHnxo6XGriQfrpAVIOfWxCJa80DcVvkfgxBiiYy9afQgpzvft3NiKbpt
i5T5cq/qLrOYKw7Kw6pDBNA8RtZMsdaXeI5llJduEOP5oSMz+DNmHmHY0SjKyNtfFq/8Fa/5ZyOQ
2HCAt2XVMm+2HP/iw9WOdHWbUlX0Ju19tKh11P39TPHeJAmPlgbPP4G0CAn3MF/GGABHm2RFf8s4
6MMndCONglku08xqD4P03MT39XVmpoefnwjX9E1hoX261Juj3WskYfBlRd/6KT6Lc2wKEmUtaijZ
y02Che/gapDZIkpnRzKOkrg1/BW1bpjfBwZxXSSPGa4qzpvCZXkHBiYotoZ/AMpDdTbIJzUjdNGl
1PRb7r/Dz6mQIuwm/ZdcezPCs6UetX5b1i2DnxyH5z1FGenycLb4z3T+u6euZHBES/qI6mXJ8YuH
oLAK+leAKv7gtzxTstc1nAhgFhsbcSCL+mjVVHnyjkZF0uAw4NJ0Cl5l4iLaTWM5aPnrq80vNcTa
6j7MnG5wQ3/FT6zqWA67ishCtLIWUxl/mWMPIUC6T16abN/3W/YTMdtJ5jbJKBNcRcMVJrP5itTU
8oB4Cu8T4mecLLvPydWKPeJYFpdh7qEva7GHcTC40GZ4rxEVIEbrQb5ToRRykZq3vRZ3V2suKEta
hS5e4QKnGhv/rXw2f5NZfFvTfX7wNxusYeXlSKuUVyJmEOoR4CdtiPYOyWDVaGWR0wTbWkGpQooG
JhSF/ou5wo3j0z8viSzqOi4d6BL/dhCfWhbRuDSJWg7eiq6xZQcYlNLW2mJWE2qqIYczum011tVF
jZiY8QoK5RI5FB52cGgGZXZZFNfezZnPEwgccJQRqmLqDoNKmUFhZRUzBdVZmkd2as5l/3ilzzE5
SjP5Tx09pFhj7JuBOGDxLjTPQbXtMMYK+SBzWioI1mAqJh2GCZyZQ1iC0RGrI8z6kMlu59aNN021
cqYUj+GwKdjOhn0gII3tidsS29+q/29f0k+36mbftERmTr3QyyurPHTaWSdvQEMqFNLuheeaYTwA
Doo0KDpI1gLhLsiSja73WL9N1U6Z5eazH1K5G+trgE3eNsCOTuzRLRPsE41eWpdo08C6/mVv+QYW
NTRWkGGohiLht/L1jLEkpRc9XYFtphwl42w0DHcZIl28+UXbcdSovTSrZPYK+BvI8Nhzrtp58D9C
xim/XMpffOA/J4/OWElRJFgM2s0dFGMvrkVJL7cW4ow36U1eJnfwSDCTZlht91O82UZJkQs9dhbb
OCVOIbZMyeCYdKfscD1HO2FbTFGCOFg4TV6Nyc7HCm0Sn19FsCs8bCe9TTTTMiH4iygflwnuivU0
C4n+QmSUzu/MOSwTx5+H83jOjJbMGhJyaIXBbppVthlW5sg7whG+y21vLdi4Rp+9J9ZU+eBvdEZK
TM+fEDXSxpygkKVrLOJtbYPIbTY6W0vzeI1/0ZIUkGn/2kKcpE/BOXgYA1IlcsuZsMwUotRfTUeY
Y8J3GB1doaIhbI9PgKPTbjdmyF8pi3U72JjTaM29ahwQjckfBi7Eyxp7Y8E8yi5Jdx+ezCM2vQ+M
H9acqHi9ArofSFK0g3OBDdJvxfWNccU/2wWaEhAF2nnpFmnxO10svEDPt+GLOb/sX/GC2KvKRLNR
3eJ5CwjXPlB7/QIifNuCYif1/z72BlgZiTK1VaTFFtkjG/3d5W5YS800eQLqqab7aNtUOMTC69HM
qTIl032Gux9JIbQYtIwLa/b+81JW5O9gDcMwgSx1mDoczV9fKzHvpKsqRspKiXobf5pp1cNJuvwf
ys6zOW30a+OfSDNCXW9VEEggmsHlDeMqIVRQR3z6/0/ZmWcS4onnWe8mWduxQOW+z7nOVQy7Tnca
lqbrMyBxIY1e/tgYjeLV6yzW11nyPJhhmoTiqbTVyKtKmMcJ7kH4DB2byC11tl/BaWoM3uAYxPhR
ZIyFkM0W1ATsz+bwaMBxu40FmjY6pMO+v32ZquAahm4fpVWBdlM2vyKS3CKoihIuXBKOdEIpODk7
3OVMz5Cj5euZltbPObaE1+Y6hR9kVrsmJw5hUU3OwPbwsXXGSTzGEzgeqt1WH5P8CP1nq4L+JefH
iHUrvmIJZ7xf8kCTD0cGgGm0HE5bQX8843vUimNU3Zt+DJvcb7pFDWpxiM2QXgu60RUeIzITVtFj
/1hPGKr3h1N6GM3W0BHCIVe0R63wUm0pX8qZyQkqkWnJaEW3Z0OdKvFxORExE29Rt04why7hWFTa
XDQigtPVhax+RaOve+qca8yycsga+vSEJLST1mcDig9uGGZ1tjsWaWzfjnhGRlnmCaNpMjVBBqPh
lj0WNH/jqVNVuFbNJjdXYr0gE0XZnBq8gvCQrS5PHSldGeLs+ti6ooaa46TaOXS/IVsNHd7auQjH
gLYQL3xc3FniU6gfGEJBlUsrUqNhlPAmAHtdTSQJPD3SMNJaau5gluHx0pMSMA6R+lmRFYvjeXF8
utxeUdBjXlYSTIpBUNe/ZvE6bxGZUMzlAe5nl8s8ga6FV0o+wY7aTJ3y5BXoqcXiOYcviWlCcd4e
qfsLRpFxyTIKe65TjMf88iEXc/m8N0UwUmxbi4VxSp1EeaiFGXJXzOo040FOZy2UvYjK6tTMauLI
h8WEZDT1XJCq7tfYqLf+qWaK/6wQup3VDjPtqSjvGa/LsIoqlJ1Vtb6pQSktxjxg1LhFQhcyJJ7C
3Mgg7RnZkqjBxkCxo+ByKoaiONh1DLgkeZrut/nDwBg/rm72GYFHOrwO+tsNeW/bRctSm4QRkVhV
9qgh9/mqsl3dzGIE0a1XlKsOnmCvb8/1s1B8xPGnWr1WIIxXNMrnaJT/oAbHDzSdDcx4zSBGj66/
aTph25iHnVG5oqRLkXncLrCclGlUrTTZM0+LiYwtef6VF25srKGpOKowO0O0ir4k803tnFun20zd
L93+Kj0Q1asMuzx/F9olWmmQLLURYQfNBQRcNyRW7rleGIp3O32M3bA4QevRzf69lH27kIGVmMDD
QPu/+Bm/FYClcBIul65hrKHuhnMA7nqRnuXUq7lbTw//PtZk3ODvCwDdMFgyVcPEk+Ju1Tx1mWRo
XWQEAhETaMOUC1740hTRmHCIs7mauaQjRkcEJdefqrfvZim/H/quDjqflN5Mr0c9uKnneW9gHGMI
5nKAg2+QLVIfcX0AD4dMkbRhA23SkNESabl9UWHHJTWxu4auBUa1iXQsbFb/PjF3Flz/7atcAhyZ
wALgSY+97O9X4VpWNSW3FupMLTDubz4LsuqqCjeXcc6K3VbK5AKqUIQ77bBPjWXOM3I6EvAdMpwu
4vesCq8I3srs3ajwsblGfmUWgdbhx4KqDWKGSAWUCgcNEtygn9wqQ/Fm3H6q8b4rN6nWJVGfmBr0
obuduj0mQ9Wrscms9OpcOpIIRr1DPQK158vXFd2bCaUslzKLqR0GnCeZsAQyuLQiXpXCD/fbd/f2
7y/m7qzGeWQUxgko8FYs46S1zLSeDuI0QrENZqGcf+jjvz0cc7GJiuhZYbD650UUjT5tDI2LqB4Z
iS1ggdAbc7wThmqR/PLvW0YfX/zds2SIVMtAnBqV/f0t0/SycTunsh7GLc5OwSTBGHh7tg5nhCPV
VEY3sAY0iMzFED0xQRHoOXjO4hwy2SJX2eFwxOvz10rex4bPBOaifsSXlVrgMzVXB/RxwaU4lAge
ejKbCMzqsZ5Y4BKH7yn5ajBWbzIME8RmuNnZEyRwEc49DLbwXkuET7Gd9sYD0MEEolKJV2Fxeuyv
LanYczSOWf1QdS+iOhMI0ZOuq5uxTCIdX6gF/XZZM0mkZ++vWGwghIJaiWNyaT7Hwg9r39hd/3UK
Fclk9oxjKV3SnxdskpyGLi6uGVy/7USmcew8OCw3Aspoha4Fk7mfJpXfrEJQLVn/OJqhg+D8eUT1
fDpLpdjEi4He57rWpVclHnwZ0kx7er2CoahY7SA4/gELm/y69+7fKi0+uk0geMgbd8vfNR1yU6h1
dNNoz0voMN4N1OSIkNoQ7VrxdGJqLs9F+aGWjJjx38T5Q2cMgiMy36iaexPMpXoDSYV1kqAiVGsv
n+xTcSP0B24gHEXkyIuI9CiHF1yi8hbaOT+njAg6EjeF4ArHIL9tOTAjQICnpJLtRsXIDNMXmMo+
qt7+sgU7Km4utyLZo2a8baTFOCasq7cenvoIC1BwvIEWnRNXoeG6BiBisYjF6VTO5u1lczFC5UKY
Bf6UUpqgKT6U6IFvo8/JRXlgRA7Ww/0s6gelpwCHy4ojtQD/QfpSmTbFwEgeAJMyDtOgIlfQCcfP
H6+QJKqNZCJzu62a8lBho1IvBmY9YYS3ej0HfBohtsQDNm7Q0KTTTvoqKc6oMK+eKU5LImG6aTRZ
t1EQm+si29wiXyt3/NqRqX1eCfkPbt7fzVzY2DEaFDUDcPneJrEslVZQhvNpBWBvCsQg534FQZ4V
qW9VKx9eeR1SArv8h7v8u92MA8sKvZGKB/AvwdNvu5laZtLpJhiEY9RvetvMr3QZTC+d3PDxBzfP
oPF467xJwk7VVscTY6zsLaP6rElSxiVQzMj3RSB7VrcTbEVwcFeqB0OdZdlSaaed7pXt+ioH8MdR
SZNqRULYv9fWO5bhr+3YACuB3qQaYGPyHT0mb9O6ALEXAqSRqBDoKcIO5a2XKBvYC/1jQkYvFLuc
IIOLF+g/gjbfzF1w/NENJmWmrv7FZevK7hQJQm6EPI3KbcU6PiSNR94uIwLuXbXdD8lee08S3xQw
cB2oFdXqxzXjm9Xx9xdxt501WT5kk1tPC7LExG0G5XabBsjundB02kD//+/VoPSShD+aTHE4uSsN
0yY3ZLMSjaDIglvrTzKmZEk4kTZltscG6Yc65dfSfr8eStAiJqaumeMD8udCnFxSJTKlW4WPhLE0
PFAFdOUgjpCPaxxQXi8PIvnx17leeljdYDdlIeXOH1VXW92ICqTBk331NhuNC/mz3yw7ssP63W1Z
eRGqLnAY9Qd2yTfVhYEXlAIMIhu6Kd8VMxiJid1NlNisrmGVjkaZmx6cCG0o8690+OEZvvO5+e8R
+P1wd4/AULRJfzN7LQQYVtPayZLNJVucJYgk2LIxIuu0RVvTztYrUX4xri9FGdS5uhEu+EWJmwpx
TpXziCDcKW/5dGhlQoXxlKMMS46lVcgiw04xkM6pPUwGV0RIbtIbJcV8okC/I2S4lvDbvHRMmhB2
ok7susjVquv0eFSwgifqRqGBetKw2k5NYFiADR1u5hF7q7Lu8JpAUdE8xeKqRBh5aX6ig327RoAL
wSlkMjoOmP68g3ol0iQIoGqYN6SgGR8Clu/n4SGbrNL0Jbp5goRZM62MWR0SvNfy6ksoX9P0OP1h
rfquiPntddyXFGahqsc4S08rdXJIb5hX5jB75CPG5EemhzcMXHCTP5pzAwO3DsX+1cBZ77SPkgFv
EP+YrbMU4alfH/UfFpCfXtjd+tEN6C7aTskWERZPja/l7qQ/6IovHZf0l73xQ/X93TTV+P1E3LUe
EYWPUOXnbJHjw2QezBxyThzIOlAIobmbQgHjReH679Ovf7dUA2ezySkqLfT9iDzP1Yq5l6CFRfo1
FrjG+F8e4BJSt69UTyqZt4L+pktfQBSTGxwCnLs6sqIPMpkmN6/o8TNc5oltSiuIyHjVdlDwhQA+
U3/1NYzAatlmfhbrXMXgWgW1+MVQTeoCJl8UMGhDGVYZpESUb/ChrmfcKXTvVrhGvIUslTQ4pI2E
t2MWUI5QizD9w5+VHDO9WbZD7Uqlxzy9Z/wMvRjvJcMf1KVeLKkSGf7J8iN85ahHSjNv2x+acuW7
k0eVoOjGxDSNyT0/LbnWbZaYJ5g+oy0RJNTycA5FF3YPJGL1EdfI5g25/iQUV+d5vL0Va4ZKty/E
fCE+6lb03DvSdA8nwCW6G1nuFTgfn+Il4dUk1gBOyuvTY8Xoav7vq/4dkIGzpk59wBhDm9w//HgS
1ae4zW6jd33PFNuD9W/ibVHMJDJee6IhXZmhM5nD/z7wnS/bf8vybwe+f9qFG4V1IZRFmM6Th9oV
PcUf3AcVztysCUwXR53l2c28LrjNut0DjFE33U1m2Ux9jKd0F4/xTnuOPGA5R3vq59kqI0WV3Jyv
ej5ZotUSFwTlOfqcVLctxqou5lkz/empD4jJpBJ2mpBoazxe6AoPmOfbHzgGrfGBtYUZVowuP4ix
a/vDQvJrLnS/WRMXQN/CJF+mHvpzqZXMrjWPTVFAaeoe0of+kJELaFUr2qbk+a1dYkJJQuyeIJfg
5B7XuPPhDXb6xF8tfRQOt1AnWuA93g6Sg4HgsGg+zXW+T/0KA16rQTiMFe2bTNFv6R9ZoIRlgCdZ
aJCj9u+L992C+PvbuKs5NOUUd7KhSsEVJ8ki3kyKl4G6CsHzUcLit1jir/PD/fIdSmAqGEjyi2bC
XbxbFKWsq/qLKpehgpoaFd8U222Ii6Gw6uaaZ1qtpwweaRyY5ox56soBr1z4e4FBivMb2pr+86He
18z2P4/zDmOoz+rtSkyn3bnlh+DfXvFPwKM+IFh18ci0+DDZS8GFcEqK5F8BaIK6pnNzZFuc6t7R
anfq4WY3LjcLeVCOYeETGxHNSEX5w00ji+P+cnfXMDEClRtTA/6efDaS2l2MQjDCq4GB5Mskes2E
kH4xw/Qmi+c3jVCtSTS/VZtOWeSX+QnRS0cYWkqdrVLwpcVg3zDGqlM2LoYozLXOyyh6ztCdk8jD
7ZLqW/HQtu9Vjvs2GvLV07WeNYZfkdxHWFa/OSdPfb+SJ+t0YMI/yigrEa1o6WdpYOCrUjBDvGam
lanrrsGcHgfOdFHr6/IEVexo9cc1mB+oBFk07CFX0Httc8aHJ7tB33ClYlYl62M5pcHWmRYBAaH6
TrOFhN33izEmnXfLW4kdUBzG561Z+hfN7+H5Hnkb6zx60KIwRsGLWbYfMVnAuijvDhC00o6oldG4
bg5W1BC/d/bidh1d52L9GcUPRrTLoogSzqvJgZ54p2Su40+oeVIZwrpm22qU5zpaS4IPq2OIPobh
afxktjSN1irUdY2xYcdZ96Bmy6VrKiOr3SQdjCQs9gG2LTAoBXuAc+IU8Rf0F2w9AR3Y1dgNSlJP
zUNJri1bmmnlKUzLOXADuxh/ht1xjsgTmafDjJ2PpvyUfZwvIwEGCRKSGwF/OOGhvjE4PZ83QFVm
9AFbWE7f4jHSC0d7PMu0QNL35dEHBWEcTk4kn2HWYKtYP8xHhsonvxALDyO0qHzIKEO5LFDGI9As
Qp14MwTZPZS0KfCtjS4GH812DocsRdHJ/C/aMo0nlgeOSTPBm+OEvexUuwa6BH+F1Cec93H0ciZF
cG7GIcotmioMBvu5UK5z0hjVNa945L9NuJnsUQZAcu9khYdRRXaTCV/RG+IX+G+p4XGLJMrjyGPp
XdUIYNh0MbGo9ZSDRfm08k+prWPwzfni3HXSyBAaIi9jTVfmhnAozodYWyonB971UdhPBPyCU3c4
bqqC6LdM8i7crJxdUA9QRIqXIvWhIKWnA4WDiVDotMH2FBGYrLuX00uNq41EqdPPx+S3fqnVgX79
oXn5a6HFpAzw2ZT1EdwT7xc9s86S1jijmxi6Pb0zYgmthcb2QCFYnB94iv+9rv9dDdwd7641O0VR
3rVq3oaX67S4zcrCMyIbg6FO9KqjK99mZ83FoR7F3Q8H1n51fX8scqMfmzLCwDQiEuXIn1tj2Rnq
VZ8kdahOrL6y8kVZ2udXeSUEY9cuurBKl7hcUxeg2GTY8gHMiZpw3izUlfxefF0WKAmDPjz6p200
UxenIEYEAPbiJu+Th2p1Gb2i++3gEs0Z1rWtPrPCOb0LnL9505/yOeYfa82mS3Y1/CIpX8+fZ8xP
VsWmtJtdM2erxnGvfB2+6teJZBFqMlWnI6zCJPYBf8H2QI4LHK5Zs8YG6ZVgdeVRDMg2SIiWxQsb
CuLI+tbhaDqSS6bRUrD4WTorrINzVgRaSP4L4bC+ttRXmClFIfp9VkhbftJ39PU5TnX6ihgDFUsJ
daVaX4XTbc5TbI/fj8sUILSllbTzRcOncLBfRc5trVqSf97eEEqIFJONo/mnWf7BeGqLnO36cbOg
3i8zV4g9FsIoqHbHw2SGQ+JlpbiGr1qEOwTC4rYSN/KYeK+5DUwpYaf4/aENxT3nFCfqAIu1GJfR
014NzTDbZ/smiFddMAkF+/YWaTbcIQwEGI6RpV57kp0xbl4x8n7Ut9ly8nZ0oDa/YIujrTBTnJvb
yVs30zDNJlkIysvemDfWaYHV/xTL9qUxn4Sfk1nisEbZwxMe6LOmsfCj9W8PvSe/Edq7MHanh/zw
SdKDBXOG1uOl8EqvfLnObo9HvNDZubeX6WShB6UXO3jXlo7gnonlJq4d+X9qde4a6vzIyW/WvRe/
myhMIeQoz8Zz9imPaQZOxGyXsRbqUpgruGx3s6vVPZIp0wQPJbz9CVa5l13vnfzLjrCAbcJuvL1t
tTnuqQ/lE1xifRO/ptD5q3aaFk7RWymIhKPtpDmRIMvSOXny1nTTFdPf08sv5k+8I+gHNa13Yui1
NrcjNYQmyT7ZSIcbJ5626uN1pqBGxNru8zbjb3JY46FyCVJ3UIzuOI8+alaI31PV0/2eObUFc8EZ
1dVEPnvaOn0TKvu4OHuc1ZOf7MyQ54yrBeJZePGOQI6TW0Mmkq4+m1hEzUWKHKZ5dnVdGET4qnY8
xVCi/Dy/lH6NDO7kYYRPA8QJ09Ynr/Hxu8Ucn0L3vCfOewHbUnO05wspKVD7MVAm0woBCBHcZnh8
4AdT/fuRS82zPO/hjnrxlJyTt9P2TZ5tr7656Ww4C0uSzcYkkmyTrIw5nCf75A/L0iaQkPuqROe+
GNbqVvmon8RVtpB9hBlwIjQna21th7FKqNtkTVUQgHemabfjBm+LhFThlJOH5SK+kalOEKpztY9T
ealurptH2Y9DbWU0tnactsSWzDt0/rMLlnKusiIlUjjN9c31K309AsNjeQjJZNr3ttLN8jd8D4Ni
jyrotEe2uRINF4kklsWl1wRQvPx6WXrqNnaErczD9L5NHdkxn0T3uBGsCV0Sl6N6JH8+7ICSuTQk
zPEHW3omWwuAdwozYg0OVb/LKFicy2uyPT8ngYQs4gAW6ab74o3egBLsMWusHU6RFvStJcO1TfnY
v+HAeLHPz6gx0OlLBLtY+y8YbBgRxyerdPeTAxIwh5RLVpoBIof6BcNgjk+5Rwf2OIoi8H4Ult0X
NizvV4s7aY4DEu4RsEpCZaecp+rmggrFzb+EF3lzXvRraAr66KGC7SRQ+Iy1AsDBRiU5NZ5UX1u9
Z/51ZtpMmB6eTVt4udl7Y9tM2bCntQthflqsBe+4eq7QzhvTflEuSBxjr6QPeD5yCzQuYWJf0fPC
UzBU5q7I5gppCmhHimn5IFpEgOPLBWUmsXK7dvN5/TrY5syw03D9WC8IeJmzjMHk06YkMi+1sCeX
liZhSVyMOMt9MZh8kn5sD1tQf0eakcbrpB7+yjSZ8jMpsxtSTy191VopHLnUbshsuzg7Iq0XmKV7
yOdpONUVMcw2fGH4grrzATdu1/pjOvQFQzy4pE9ECPM6Q816Fh+bfezDkcbgeTUeMvHlT4xX8g3v
fzZYvzh3ML4X8UO2RbCEx/dxXaKddwsOBK3zU+9tYX3cnlYFf5+SdCfsaiJSZ7dp5eDVIM97+yV7
wVXaTj5M66A7FXEoUAAh7xlbKRjeUg9fkqAOJOJ0o2nsETnIucumX6JX8v4vdvuIyBwqmXWIl9f3
j9GbQbQ+8MCYKt4H75pJFe+Hc+Tjk2QNMEylhTZjhOd+ZdbtafJ+WRCwwaZHo/dueORIo9LHxCma
NnvardjbQ5Ih2hC3mdzryHyzMBjBzoFynKhswpqXHzGeoBZ2G/ZTx3ZPsJ4D55+WGMa8h5bTxXEq
2XMTOe1r52zgc26NWflcrvuHeodkaXkZTz+nvp+F440hr7lysBxhy9jalKCFNWgczScHnJXzwvk6
dM5wALHzM8Cg4ESgkDRrNhcvWQ7W8RF3wyu6E0z4klH/t5hAD4P0SO8yhp6f6S/ZcUICDYmA13fc
HOnsEkqW9jg7k+/dhednidOUcJ984GtBSDUsce7g6xXncG6EaHXV3a+L9UjWVNjZBi+ynRqWzN0u
e5Pe+WRlcU/uGUUYeUEWwCrmNumsx9GIAPSlinU4yT3OcQnNoXY39cc1VAK82jlPBCHbX5g8zU7T
i/PReBvJCwiR5fKyItRf1cTRPFlxJ0+qNZYf6uHM93FVVwKolgl1UaAsGZ+PdNE514W6yFc10sPa
61ZFWB82X0rAM2gL3NfnXeKR4e6fST4ZrK8saOHEwo/y1GfSUiq+Rs+KtstPbOpUV17LmB1pS3N2
fadumkwReajTJ47k6c8ddwg6JE5oBE70xfNr0995l8UIHlycwmo+gCaJ0oScivLSe5J5FvoZyiee
dWOvPrDiuQTuuNjZZU7ClJgbS1z0HcsAUysSD6wx8pxZ3lQJuk/uLitZYwoKSMU93wa0YojfFggK
lsL8gwTUsOfB9rOPdDZCDImfuuO6QsTW4tcy8nnZdxuJ+2aw/LDiIG5l+fvba8INQARdyoo70mtx
N7f83R5Bi/3BG7VnfO00DZnYzI11BjbKQnuaJ2AUkZ2SiU2kO0IsTR+jnvUHZlIkwq6qhVGhYsPC
wVbXkaPMLn626wOcTNfEqVADxdsYwV5k3z6TF9ne5x5mwixlrIkkkAfjoqSQTE89tWIx+iRbz3o/
Ld9BGnay3TqE0rPkiu9gm07joZTlFUgOhQmx8D39pZUs8gUYOu9hXD3xOw4y54u8M/KS+fnAcMNi
sOpAtmqXCHhuvNSWvMlTNadOJ+Ro+XS0k890mfjEehNDr70ciLd0OFAvWsObkIx6OMHhXmE8zPU8
I1Z70MJhfIp5/MXHfGM6asudrZJ8gKH4agN929d8/CnTsQlJgSleuPcWQMYzinHWkxdlAyVxCoLg
dkA9PR/FY/Jpyla1zL3i7cbWQfE25ZZ3REuZ8khCXbVYZMi8qoEFWC2e5fnXxedNgz2R54M1Ha6Y
3OHoi07WofJIH9ubMwRHPh4Nm/34tsnI8uTVYbCsBHwytSlZXsZdAfmkXbzhPgFJGlA8xDDFYxmA
OfvxQ4d2Z1UFYDs2aFC6TImhHYzhuzkaPCHJJOcH6rJtkEUwNhTNB5ne0/O2tkBmqUHrp84qqGUU
EpfE1+u8Wumzfnl+gfji0L15GeW/4pabPqT2drAIsxRrC/+9VzC/O6OugMqO1/gz1dz0vHxOthgx
2hOnJwdjRYicn6y6R43SrvM1R4BFbCVvI4ld3GVs9tvu8Uyxls13cN4onaNFN4v2E1zz+FYKjWr2
Ti6pZYKoSquF4GEeeF4PC6Ll0Y+OO0b8IPoCDqx0UcsvFU8ULh9V4uvFTzdpae2hD3M5iWTLdrnf
z/GQiGix+G5Y7OlSCiaU5G/d542CCCPWt/QTCE7ZjuZxDvFfm479bduMGTN2sDmv2lm86MfUwt7u
nrm477cnZXPuHfAjFhz9lZ9sYauyacB3k4Dk089omvzQ72tjP/9X063Du1IMLGgBpf9suvvGNIfu
Ar4AzcOs5/JxeYRvlY74R9NaAHLnFuwN/ZCxBBfM2ikSIiAoFFU6CjoIzaVbTdbGcSdqwbEOT/mc
WYwJLN+uhptPYHhZ7UHUAN9a+neEWaKXE72kugmVSBfAFxm1XJcV4FCtbCva6+OS74EUk40GWS6w
GTAfAnmQtMt1wyW5FAG0K0AgZI4AU1oxb82fBpEjW+qvs2IaI2OCwQgMpz/PioqCThdETQ05B7CM
AAYRmWB8xHhL1m1EnSJRsan7wwM2Atj/Ouodb2AiqmVd3rgWiN9Qpg3RpqF3jGc8HECEEIKPEwcd
F++Yqde/jz2OHe4PbYgG/8ByMY2/2Kxi2uVac2nDc+bcFkLpJQxeqIMnP+lE/xr9s4b8fqC7+Ydw
67vTMS61EJuRJn/Km4CnXurnwLtiPIZkjfZMSPp6ecZlvarhud617Rr4Eff1f7/nyXfYmiFJmixB
YMM7Zvz6b9yek1kcNf3WS0F8jacT0Mdj1DNeL52yj7eYusakEmbkyMNdJ3odFb0OY5Zw3etZCo7q
R9a4KhxqS+zkkXb27xf3yx70ryuiaqaJcSq//WLB/fbiGjNRzdtNUkL0kG3mnvO5loUII6GSGYMl
XUKEix1ZlPVD2c7Ia7k0W8QHmjDP0PFUfte/E+ddmnMlH6tMcOTWkfS3SCBY3mOw9e9X+4uh+der
xU9G1hhQiMov/tZvr3ZQrspQafIFdw78+qfJ1NxegpMHaso0xm4StobewVrYiew9pTroBHuIS8DW
TyZ8f5t0jDeYDv9bEk3FMO5VgNh3GGk7xIhqKIevjqgRpTvL5UMj20CaWkbQXzBGbCUrTbUZYiP+
ExovwdRMcpFtkPOE6dakfhjkC2lFBAS4Uvx6u82VeB+hxqYqmx978PY6cTpAL7LIW8xCMZ/7yezp
Wyj293dyh4cmWSpeDEFWRyUt9MCrOYcbiJ9INJkiY0ywpDdn2WX2Y9iO/hezczyFBhnVIydXJtj8
z+eiMK+M/jq0bcZS/GIwOhblidfax6VGFYaJ8CxfZzMYRtlr/IGjhZlOsY3OH6p1gYkxqIutrIpF
Z5t2sxBdHGNAkuRZ5ul2/lVAKUTx75j8IDROqWNu8gMWhMM0WmOB9Jm/4PSNwJ5yTl6jhJ9X70R2
QRCw2DxnmfMT00L6btGlbpkwVMTYhfn9n29W7Mx2ME76JVSWqI7i9XGjY7HwgiAvY5iIjxndSgys
+3WlRtuTpPGEwRYTNvxS8P+xhk0yF6zIehtsdUfxRhzF1ym1RD+aTabHDYCvgD8+nbsQUGZaJdEs
N0vz3wobO0M+OFtuPs1CfcasmyrluTs8Zptsr28V0KLG75/r59GJPuxnJydk+91cIbny/HyxVkE4
mmiOrDl5NRWGGdhVje4jtieZa+zw1cOoYSpNe4dcXUuknKdyYeKGVR6T4p4UdRAMREgf7ax464Q5
PGhiZWiuhR8W2l/b5d3qwKKgmiwQhsaDeXdDGaV41XOx1cMbWu/Gb/Q5PRTRJtJplqaLBMQCcbRS
HtpyP2BZHDUvHe617HkFOe2Kd63Xp+SpPXkwji7KNDvumfOMrNP46wpeWJ+f2xgeMGECymNpBnnk
42L3wwqnfrNDsgGjFBxdmZhS3JUEyTU2r/oRbXM2usY+lGbY19sT8Ee7KU5PwsVvZT9jbaj8y9lX
8xnKqXGDu5jvKmydWtlFUqA2CNPD87DWs7dJMSq7ma8xH9SapZ47lBUM/Rj9UVww2iLvRxrDKQgm
WMTJQ5mthOqgwNeLKvIq3hU5hKnDDyLvnMS9JfRGS9sbDXhKu4yvG0UfR6AP/17n0XP/XSj8cRru
HpdCb8Q4OxpKGPT2BpDo6kxxqLF1a3RaYy60SOakcLimdZsOdueYfJ5+3Hp74d63Vvwr2k/Bbvfl
fACNvCwPoi3xiBHp6VVPkznmtvPCCnyY9FPQZEbqlbWbBeNPZ7LMxwfNNc+oJ9oGYtqMeN1NDxoy
9vSNY3jBr044tb/oicfPC87mcHFKt/cZ0Dr89IUIXtA5nQORxlL5YFWzP4BT+OYdHjf/Hbhlqzpa
ogVE19NvdpBi0NZakg2ykXiHYPf6vOdrLAYWQAZv8oXfphwG4GTsCOkGwD8iG+EY2OUVo5vKeiZD
0CoXSSh4UEtIN/71nZpH0hGCYQUVLC3uqnWzVxKJeMkYItLm83383tL+zvyL9QoACwDmtIeG44k+
mSetqy3P1hWZLYHnIDcjcNePWlFH9Se24A1A/lgWWZLlc27GSwM5cYcqbGp4ADxcHInGB2d6PkTb
tAT+H59j3kTttlzG8fMFl+7t7eWFRI/1+5rhvL0YLVrf0bFZz+77I7gSjVFkM2aw3tcJ+z+pUPOc
SuAc3jjbkk8qEDro1KE15D/TxViYXQK9hZtSKwgu2DuC4+E9YsxztpEszwrvOhNCwhObR5zemfgc
+WSJDToGX4TqIZt2Cg+GjPN5cke3pHQa8yXSwQE3ef75GeMRoPG7qCBYn3mwSCcU14/40DD4iNai
o3uIxO1+YfD/xeKxdLw1YLnTg5b14OX4nfJlvmF6wd1ovCEIqrBxxALLeL25uHgtlKc8RJRoPT7i
Lsg9NH5Uluu6pheGIM71fHCMD7x6rOfHtWYt1turZdqaxciQU5VboS/y98ZtwLAeR5jb9IC5sV/S
+EQ9V0BaR1H2xeJQ04krWa8cQORjH/rhM4E13LX1rAUb+O9Dpe1P7Y+vfz/0f9NDNZFnHqoWMg/q
5ft6wOzV0y3D0DGk61OlBbUIOofs5g+aXQMzFZzjxr9G07r3mIVTqTIU/+ElfLv6ovnAwUdVEWzf
jaXRtlUaQakj9KB5+i8zrBRJ+hFkHh9TdNHkdPYWOG32Izn220Oz5o/RoQzhpbuFP4tSTbvmmT7K
TZQYqqE3gcGPAsjDJwgGiCTbgmr1DF/1sJTc04Ry1/nxDOjfNOoT6uv/exl3zWFdYKV8uzbFWKds
FPtkzX4hTPi6M5wGeIeliferR1w8cvZzcJoRz/hpPDNucZiI+ZMZIhYPj4omuAbSh/F8CSpIYhgB
ZPvqjQoNIpTsxdRma0Y0gwM/B8juUwrYqW8sCsEwCz2IOaNBpdDb5QqtCTioNyKPhisEWFfM/33N
v6vk/3jHd1uNLHVVi0erEcomYtHLCvFOIq2xzoBnWk22qL1SghHbFWyaol1ervghAZ/skHpBML3e
bH49F6+ZbKejK8enwHtB8yA618lTOXnXYGXXoUIGQxUBdAoEZePCd0WBEZrG57/fyt9eAzxBACyy
DG8NO/JfxcVv7VFrSlp+QSUaSkCGOoshxsr4t7C4NTqGyQwmicuZNst8aSCq/qF0McZG4b78+u3o
2r1S69qbsDpoGbv3km1bc4FTWdQpTKHKyjshMF4uT/EcRfSHsryiFT1AVcBLeWXuqgVEL311Cqs5
UgI/trGqm9XL+H+cneeO21qXbZ+IAHP4K5LKsaSKf4iKTBJzfvo76O6+n60qlNANnGPj2D4mJW7u
sNacY07VD6ayMbvC1Vk1/NdiTYmOxmz52T3SiF4wRe+iZopRM4k3wZtCEmFrY8KCjUVbELKzRmxu
4MhPkUuHg6ZGu+shUBjLdN0f2aTmsU3uoMVIe/z9WVg/fRuaIqqkBVDEpMDz74a/y/NA6PQy5XQj
PYH5YquyIGb7JfcJACNye5o4BeIpF2HIMQmnNLbp8RO4jL+3/Cxn0qpZYbsmDR5pwVu6CUF0WC6t
X2AAvF1vw53nyIt2r82IIUAWETyFS8sVXqsHEWTBXb8mncRY0ujhXdpYi16cNC/d1mMWg4wQ03fo
38gfxEtlt7JL++OREz0IDnHO8Y90MWM8PGsndcumMqcUsVdwYZEGO5G3v39PP45ZTRXBw4qSJUvG
laMQOrl3hlGtbc/ZcyGulIEYptklfGh6rOa7rt+0wjvBC5OQZ+vX8qRiPVV2Rrsq8pcbt/LTphOj
Iad5HKkjwO3fR3bpL3kchZwfWIAw75nkrxEuGc9wTpgVSejEGk4pG/kI527aHL/ba3h3UWDhdTQl
DWD01cTb4dvQEwGkOawILyomgZgsFBNCS1xsKJdKckCvRT0EWeNWkT/NNPMkYkjuva9LZa2VgJtK
paXeRajOdEI0c+WjbU8+iTXlJDLz02Dgx8aHqsrBh9CHG8wYi4jcJT8WVl2GeEiwtRC0heJ/mcV5
ZrbSvdptMLUshkRYX2q8g0oLEyZ3Lv2yIFdovNygkYmu1jb2Kwwnot0E+ioPP8JsDRrPViM2xZw7
gv5NzTGxjOaCoX1otPs27B5A2Y0XicVimxvFNI9hb8lsQz3Sgmrk4ekXZrtmiEAY0TaLqolovvQV
eVc5Pf7YWkoDyYN4vDTWxAYQLBZtu0c2Vs2axJhINZZuBEG+jAExMAgqDZgI2okkLMIinXsEVkTp
umvLt3O3TZmIEsBLuUo1iU2HZpC3bh18/vyZU46JkedTNrT3MJPsgMKUrSvtMk6CRcfE0Vn7kHdj
/KWyqVCVAYwwSICsM7esw01m0n2m82SA6EGioFrdXvLFvUm6JSyMAMfOEJ2ftIidmAoNFAGmRVJl
APW2FUGU+Yrz+yiXf5qY/h5oVxPTkIQEanqyvCohHFFsSO8ylOvdfad9ZRK1s0F2YopSofdplBQl
AUxEdx60pajjBSzEScdUJaMfr+xI/hAq88YyIv20A/n7/q5aBWkiFZGPH36bZBvY77Emouocd+tG
NiMDJIWukjTFzECEEbEP1S1oZPXs9y/pj3fuei0zRBlqMzA8Tb2eveXe72PvHMEZFNZ59cZ4KNCL
lII7qpsHNLMMSd0JSWa0EJBBvANrb05Uz75xHz99GYj4RZSZkqljk/93SqovQA0yL2dKwvLdTX0U
IS0ffVEjB6mneMdVc9ETXqTNATKCCPz98vIPJTpmov9cfhxLf20oopQvSGCnfDLv1aV6oEfTNZOX
+sAksyccA9XmuvkyKbNBXKD9bZx+v/5PRwLKOEAeJFkbS61Xm2KtkHs9q8uxpLGMsE+HquuLT/LQ
uy2NzJwKGFPXRCG7QO0TTG0BIUCC3Xh3cq3fGpc/NGv+uZerCbqtYiHyU7DMiMbxYNOpAc+J/rrE
cY2d8I+buYncG9/A+DZeDUQmFBGnD0wyBsDVmiSVkhqmZZ9T8Uak+pTsqxMkirdkNSylL2uZngDw
o4iR725cd/w0364L44SdpKzw09UsoXtGYYlZMqzj+NhVs4o2RTtLVLrVhFbDbhImmbgJi42u8Cfu
RGOJVvlmbfqn8acwsUJTpUVGnXh8Pf4af74xAMXIY+SH9axYILKt0iXJwAYUoCWBPo+xQAATUKJJ
tszwYU26dl4DG2H6D2/MCH+OfldfyHgq4kyoAnAiAODfWzmrQty3eqis9BR+ZDQWypFlKqdI2Cla
NenryzQvcDdXBmGF6AxNi+ALz07AIZXjKSdFLyWWdkvZ94xsWEUtIfR2fKE57SHgJ/f69yf4p3Nz
fcMwGhgz1NixRV+NV12T9bLMlfwQbkvTKRzsD7SF8SQRRutIuVtVR99yI7wXw1pERim4DcG1JPzZ
5SKsUTIJWxn58yotuT2dACeKqNvs/tjf3TKefJvy2XDJ7Hl0vlwsh/zXv99tfk6aUikVdYvlDksb
zRTOXnD6+25aIiDboOdPOgRQRmKLN9tz12/Yn4vjpoMqa2nEO1xNsUV7ls6iLKnbplpScyha+sTH
ASE/jWSu342GAggdl2aZnV2aogBCW5zttzpxP30JCjQhUaLuS2DCnz7NX2O9McIqb3vJ2+JACLOV
L86wi4igfhpXyshbnYjCrmrusCdig9DCGx3TPymJfw8XUxNFjNKywpXhqv7pYv51eSPt6uqs9fqW
PrtCQE8xjpLLBTRTvaxlpHImCltlWecC2akk8Uh0toZsnmnFRAkRj+bnrXzOF2GlTfxN1d9lyktT
xCDO3qMxArYl0rYmptT/zLs7rXz+fbB/g8tZ7JgZQxKweQ5bAF7+HUGh1SQA18tqM1yggaScmUD0
++nK1x2vQR4TfcXxQwwzPBI6sl92ag/3sHd0tP2x/3EGsJOVykS6LDJBmGgSgaLhuI1LJv1QT31k
hdkFov55dq6c3+/82xL3586RtNATshiA+tXwAzKi6XUQxmtFxhqQGuiB+4mlRK6PcZM4bqehwGD5
L2l7qI3zM563VCLOccjKZT7c8tt9awaOd6PAvhz7D6w6121NcJ1NoUtRsobkq1AP7hyFvK/eEf15
C+6NyPMnaKKRf6MIc/0O/tdlcd0xAyj4T64eX1lJ3SVPjZhTq6vI9zVLzXnZgI9VbwgQfv6A8IY4
asLZsK4zSaxW0pKOdWyNBslWMpwKNdUG8SXSXkJJWeqQNsDaC0XsCLh4wJb9/rivl9Xxg6J+IQwE
9x29qqtlVUlCvSwELVrD4isT2Kb37eUFq/XvV/kmOfhzGTAYpoHLnnf5atfQV7kenWsfAaQa7xg8
elzd6TTkPN13RGL2xnHl6zmudreMM5sTo61eiLsXTk2KJSHJOb+1VEa6CaKVG1+Bdr2ntcZsjdFo
JIoiP11v6tRMyLjnMGa+cNP2vsD5lJCRkGeLQX1rvXWhvivvgfJFjzzSCEqU8cCE/U4HZpAHENwH
b3qho9sONGqJ0byAJkzFYVer/iaNsObppVN6BBDl+r5SU1vPX4badHNkkQlNAZ/Q05At9MDeDber
sDdC3BSwG/tzxyMJnHP62PaRGxc0msA61meI+zVZNRV7y3yiQBDBgD0V9XQ0hd94buNz+XsStiyJ
TS50TNZCkpeupW9x2Q6KWgba0d96M9w3jr85v4pTcbrNZgfhxpQvXe9or692NRijwLyYnGK1Y0VV
rd9kKzoDB3FKqX9lzW98snF7dP3JZEIG2I8oY23yakQGQyR77FaMo3dvvIfzCCGrKwCSnlIVJaDB
xWH6+xW/vWlweqmD8qqrMmPMvDpGag2PWAzlYnuhoiZUIEH3QwCFeP/7Zb7Vr/gS8VdrzJU450zt
et2suzJqM0NJsJYXSH1xAGEoITF5sjTdL7BfW5ikaEV/vyrY1O/fJ/gSyorYn1W0RdfPTm3MkFFU
YN1CzUm3kbDZp8uDMUbt8c8wpuCBXZx3Tz3aXuTW75sGqwH6hgUbVFdH4a5Qsw9sYedvCSCaVVNv
Q2EDebxMf4cF76l4VzfqBizjQndr9MNAcpdtQo0+msvz84bLgpfCAD+TKZcdo8LxUT/SIrCeS1qC
J+gCS+X9XDhnxU6exkEFMzKadMKkPRBlYlWjx4BQQmun7ORDuwSd9lBuL26OHZ826NaYZtNqAS97
2iwKKiP0084TRbH1A+1UWoVowW3QBtNqDYIQ4tQZXUPgkiBXLwtH2JlfJYqWifmpzel6HkqMKs0c
YYujTa3pmdQs6sVHbVXswlVdPFwICCYKGoQaT1Ge9bNiau2M6bCCzZl/lrETd4RnltuKRiMxrQja
X3osCTR6l8GeEPNXmBQOvdUJ0rlpc6zvk109o6qmPcq4+UjNDNyawNenAkkFXj8afUgigA1u4c9v
5W3+1j+Gb9rxvPBecjDi1kQaW9vnk7QudtjBXuJ41t4TH/4lY8RaNlNjBxscATGoDp6huYdtgUKM
ePpDuT0/S+v2rn1ll0BCW0jzlQog9vlXYVeimfmKPoKIJk1+YOKEJYr7B/MWWtkZtxo1Nt+y9G69
Rx8Kibwt0lvJURkXvU0bbpbtdKJEp8QyDtDOynm+VRxMG7vqUd77/miZhCPG7vHiphi3cA6dR0z3
pN0mx8AZlsmDsGE3jaHyrkC3ZW2kgzVM4k3xNrx1j/Vnf9/eyaTdsOFq1jy2Wbvh7Q1oJJM+Ptkz
OROMtQGcRhOaB4P0R5qlJ3+Psses7QFOIyrncFJdRoNXfy+txOfigeIEvmN9Ua2qgpVkYuFmpJHK
eWxPPUWhSX0q7y4v4n19dz4Zu26hrZAIJs/niFIPCGzVkbbsE6GsSuHUeqvvLy+UwSjxCcB3uGTK
4Q7jw/nwfK855TzZqKvsMzsoiMove+WhuCtP1VZc91B+LmOSurjO7rA/kxz6/DmqmD47G8mvOHkG
z0G/1qch3E+eEdKZNIM1Wt4EtNKQxWOMI4zAHUw7xuyVFGVsApCuJ7N+km0++HlmH7++7o+jiwJZ
upOfilfvicNxvfZ29TpfFCXkt7nWg5dkFOKH66ciNrN4cZ4sCnf0mMT7IrSbO7hzRMjjFfgSZoM2
rcq3x0h7ymg/7q3X8lnZ1O/5k7BRltGD5sLt2ZxXAqCxSf5e0QJ/5Ls3T9Y2vvcPxp1GX7mbwdoZ
jYsTD2l0+cTjohv9dQ4I57UVut+0viUXjik+Ah15PJr+HOGvresuxVb+TvXDC51awFlud3c5evR0
jJsppHEPz+h5jDCCdXduusYUjsHceiFzdq99CZtsWyCsrmmqlw6k6+xVOZxX/onu455fTJvx0UXl
ZMwFHqbBMMG9jhZ5Wn22O7/FReYUvLvlRJhhnXX0uf5Giky9b5AZcjLCz6Xi7+wxEeG5mV+m8Y6k
tDkxe6vyaC2bxDEe8t1wL4P4u4BNBi+NxCp1MD2Acegm9WNPKNd9TDeIbQtp6m+aQKyLEx7VFeXh
++ilrCZm5oLHEt8oa2+0TwAke9JxZkk2xZyuV5PqPt5BkQ5SIoguku0fRbzA1X0xUx/JYt5gAbqn
SirP5cfLLjuYjzqq/n5aO+L7aJFzv7ppdPK34jJaiAdtYeBW6Cfnl+Xzc7RsMeQRvj31X0EoPKiz
0ULgbXv+Igxmh+Klua9mvp1N9vrRm6eLwa024ryYFbNhUx8PTwoKfBGtSvbufzHtIcFsD728UBHy
zS8rZZGuLK5HLuRUXMXH0bfz+xr5rdA9rswWFRuqpgqUI/NqiRxaLS86I4LGpnu2Kj8X5LnFL11g
wgLfS/Wqp15VFGNI+zShKtM1nyoaGICJQjgsW/ExvGzycEehPhQ/Oqu7sT/5JnHi9rA3mKNiTZZH
vei/R9YuSxoVmDmAFjQyktMshsm7NMPeszi7CT6i37+NnzZ74PkorNNsM7FWjBu0v873ZnOpy1yM
CPCaDA6r3hJBDQls4e7j9wuNR7WrjR60YoTO1JcUjYrZv9fJu/hSN7mVbfOe75Ta6OUJ4UzwLgcl
2Tn3qZTav1/wx0+GTYSMuXEj9O3wKBrxxWy6MD01DuHGM/9lj1gEB+Ho2vq/XMo0qYqOD4xoo38/
nK7lQ95GXKolVlq2m7XE6N9dMCa18xuX+mGDZ9IkEyn6jhCf65NiFYt5GoZcqnCCPdIml70c/unO
jk/+c2bfeGo/jcZRlU9pk4KhTPTgv59MbMNYaFsrOa30WbL2t5LTTUry2th1oei8tTn/fgzn5I0D
gHKHonEeuL5c0lOF8BIuB8tkEthviFWdHFcXmlc0wDe+yvFF/3dIKiKfaJRp088xvoVGKUGWeV16
OT0Yk830dIc10Z519vr+63D4PwwRmhVU7MFQ0krW9asvUo+1IlL0ITmBTWU/mNqjKZ2OvU0AzP9+
Cvn3Wuq/Dy1Qg9wgnjk50YlkZ0tW9ihMY0nydiKeYPPG8Fe+uQU4txFEB/aXYjzVtmt9lFCcLTGx
6nyr36cuHtzlsAPMy2ZZBBg3L5eoOeaE0iwwS7ugdVzxUC4rrLTCFDC9tCv45XJpzSm3QHrI3lEW
9DPpGCz6mbjtdtY8neMTlxbW3H8UVgKnUHnDVE3QffXMrn7aPJdL5MP8JoeXeGKswdPMlGO57Hak
IRC0CGvmgZxq86V4Aqj45G2sY0/fSjhiJFsrWMFUMBz5rCO4BPPihhaWuTAXzaqADyGiZ9wad/7G
O0EEeA5n8l7bqjAFirmypSrBfvX86J28k5lM5efQ3iO4W6iL/lm76/f6gpC8ubxQtuyDZyTp7fHg
L6JHccGoxkueoTtsluY6dwZ6Ziwm2dyb70mjwICWzVWHFradAOFK5tmc8sW0WiZzIFfz//5d/pbS
Ibhy7q+tF/E4EKI4/p/xepjxf7jBYzL3KjZ0Y9FyoTvSDGkv5rXxX8IP5sosXIs77aU7AEWY1FNy
GbGnTUb8GfIacBTN6+szvWmHzd/k/XP2PtrY9iCrsNObwAxm75b9LpNAyO/zLwL7VWgXc207Sh+H
mYXTXl/LNZa4mFCchpIMFVebboeMqmVuPReanc/JZnF9RKOmLazFmXYSptZ6PPuM5ygsyA7S/xXS
Kxgm8RtBDjMFIyaSgEXGEaeYGutgJqxSoCq6W0ylxTjsmufxz2HLPRlrTJP8WUbTjcrkDxPjOOTH
qRFjovJNuN/WeVuUSgoOrN902UnKNzLJkiEhcLuMVoi3bIbdCNyttGN4vlXHG1/gq5nrn4tf1UX7
9FL1Q6bmfEm4SjTA9rV5bHB1n00catj+LsHpLJ0MqERWEjt1lU3y0vl9+vzWGfivl/7/fwPXAL2y
iqzEKj0SbApSmgqeYI6yK7ADKgsKyZlnElSlUJ00poeV5RN01sV8MEmDY6clMAKiIcEPvEhKA1EB
m2MK7Q0Ul8A7DgPkRzRNvjAL+n0lHQfp+PvN/1Ce4fGxetJZogxEQfTfKTIZmszqUa1sfbb5VeBi
72ov7tA+AnEsdY5k/pcHSyQR70VxrxbaxLAcP7xLFachwODGzfz4OMeWKq18SwFA9O/NpFmKxKgT
1GNti4S1hocRa+Jmqw79b3Pfr8735a1txA9rH8VWliOEtdooMPr3kucBWlYpM2On8kkEtORvmClb
c2tZm0D9zC+PfndvomIx5oa01Dzf9s8vuligRLu1MmrfK3LcCZ8arZchYwAcdzx/7UDDYmjEsCzM
bcjMn64KDiwdVJh231vrirDa8LMBbJRfCp4QyrzgJAHQacgFvYDRM+WllT4r2bNEvTxDOt5DCUsB
lIjLusB07w12kiAQ2BSTZqZ7oR3KMa4qy0nU05DfhcYmphoRSExIZ23e9smsGKgStK/ni1ur2yxd
iAXsEhxuufcOdnzoDuf0NeMQ3Ea8bgoVGe/99+HwvWnFavr3F3KlbkAM5jVBadDbzxQgtP5E1uEo
ZChkc5hDMRysCMdBFxMPfmfU5DRR0M+RhuHYFKJlGN4VAMIDUL0elKlzDGzPI0Jc4/NQ4cgAmJSS
mw+oH8miUTiz/n7748i5npsUjSYD/SLN1K83qEJ8UfK8v4AM054kSkct+/2ggQZSIg9bZhz5fr/e
t4b2OA/9fcGroRyy9YiM8YKS/CBdwkWVKXuJfHfVVOwwe63iwo3yi9NWpT2I92qT26rSOZixJmXu
27KWuX2/P/uNk0LlGsr3xltrEP8QXeMRg3k4NNMkUp2oqCe1KC3qnv4DFbKeeJqbPp9vcoI/H0YX
LV4DMn7F6+68R/spqIMk3w5sHpQnsjyE6qRCFAjruwp6nskMST8TOdYuGhxZWMRYOrht3IPaMi6e
svhoSsT0Uu5UvtBPMt7zGw9Y/emFVTVxJGFictSujau+1yt5mrSXrVLKM3rvCdlamdGhGbgvehKc
hXhJqbnWLjbsif4POK4n51rAaGMODyQzDkXhdmLslPUJL+4EqZw7MgovfT41z9S5LG01mIU3kZLP
8xnTxoBDIZengwHZCVzPTKQAJKuEAdDmaQ1qCNROM8QVIuLUPjxhBE/aw2CIqwgl0O+jTf7eHFEU
FekTZ2aiy6U/7fq/Ziuxj4LCp7KwrS/cB4ISGmeujBiU/nDieIqjV7YYbalIqdkiSZyB1AZCwmCl
AOMimdObx7ekCj9UNP69p6vFrK6NtO2DRD12TzKiDMoxM+WJ+cLAOrOFSoUWmBQQnw0YULcP7G2H
iJLWGmroDdXun1PM9cv/97dz9S7KQpzWl75Pt0VxpuhHn1xBH+HReotGfHnyYFUIzeOA1nseLUIy
sBrhOdaec3+ZtfdDSE5shZeH9ThfmupHFZEOZrleCjzEcqrqXiC8tNOQ+qAbqM5kln6d42NF/HQO
b05Pp5aQPRQC3sU8sIdeeRhaqCJm4yQJPEV/GUn9Koi0VZm9hPV5FpqL3MP1zU8aawpe1F2qVmNW
hR2cITyAFlNVhindQiO71ykUsW+Y1tAgi7C8oei6NbCuCc5GmV1irWuHLTy/GBfko4DEelO+UOgu
XOXeACw6ad/PW5StcPI3sFuc8ya8pSz8cQL66wle85h7QTxf8C9DCCaTTMgPCIfhGQqeLUWvinaZ
TSXkLgBIUX52l553c0pVjOISeNHkYOp3jalOMOysTD12mii1E33ved2NKeibDnOcJv+6y+u9p+gl
SZ+pfFkxaZxOtRApFADBjOwc6xtAIsT78srPXVOyw90tQ+k3+dmfqzP3YUuCFMlS9++ORUrQJA1V
nmyzWppoyJDDFsUpsQayClvNhxzotsHFbRuiAL1FkaAkMBeFuU87Ii59beo1ew95wVnFxC1Lt2ao
P9CM/7yErLiixJ3h+FAIKUWld3X8l4tLVqtDEh0DyUnFQ+7tPfM4mPc9+qn0U27QUSDfuCuFvQ9C
xduoBHwjwdHniNvL5l42jz3exKPU7+n35Qkh7k9k9fGjkTxbdPYuSTnRi0nLFy3PCpogqJ/zwKnO
U+9ewrrRuxWwyCdzW6OLFZYaLLqLZTNEFNwN3kui2YJOpPiH5L1WxUY4T2t5KaFXTY6iNAvoSGVE
Mu8VYYlGOx8ozq6JBIyjzTij0fArAAFOkXSmLOKC6xdIBEh1X/UqwcPJRMl2RrEpeCgywSe9fECc
yz+DuG/xKAX9Cq2ipTzAV7ACdxBeteJE4GzWofhoZoDlkRXr4UfS7nXNMQq7MScm5gd1neZTv70z
4ldDutODZd+6lrYw41WLMAKxtmC8tNqxLu5h+5ZIGNStHhHh+xqoO8+6C+pkqpsOTGE9mLOSmTS5
g5MG2MEj1Mns0HZtB/G5kpZ++WRFj7rxdsl2XYFKieaCxLYGS4i3uejvVvIV1es2cBXTNvvHqpyK
5aLVXL04kPPXWgsp+ww/ZIgm0n6M8uvFraScStpLvggqT9gI2ioN7yJvm2C2EpZpulOLeUOuXnUX
epzZFmYEMkiBw1FgXVQ1uxo2gnQSklWU7WNsUMQS1yqj/E2ikfZaS9suPfqQPmO3MRwNLmf8nGFx
HWxRcDxrWtyHu7OBC5xunL7oNoXlasNJUqZV44QC8yqZVu6lds8D8YQLC7QBkKN22kp3KnBI0yBD
u7QDagZiT8xhd5KReZPACO6tOooip13teKFMUzmQJoJibgGdM1B4TfX15aMJ+glKEeSXBjAoyJ7Z
/OKv+9LORQQbb9AYTG8rZNMcrqOHWPnu972C+q9M+n9eRHVEmvBGUib4d57IIkv29EAIj/JMAzd0
tjlAtehMyDk9tF/KJJWXQ7EINDd4Ft4vd7wJxnv+Ra/90VwYlxWs52kKhcrfYFiKFxEk5nR1CdzL
STh0D/p7Ji7gHszkG7f9Rzv8ff74z21fzR9tLIdVanjhscoXlfqhUjhSbA7pRDB6mzrbn803Mfmq
qzcOXwE40/bek5dnbKP5h/w6ZhGCqga/OLvgMMPK68TnqY+1lDx0+TwlBbN0y4/q4awchnJq9lMj
5GxmojYy5p63SYgrH6ae7xqIZd/jfeLSkDOeqd7xx4ht/P0REVLzz3Hlf54R8bOaMRKkrjfcudE2
vixcoqN6GMxZF61rnhH48lO2ExtkBPIw4srA3GFXW0Irw1NzL+WojShKwmXH6q3orqiuOn3ecEoF
v+sNLikv51m/jjEOzvAoDKEtfSV3A4QJ8sDHrfG0+IhAEDZs6138jEwC/luTLyyPXc/45SmgoZOJ
GNjyOH0G2YStnNnMyBUIQcV+wIVeFIHTX5yzOSfyixmTOgxKheKE75/5zHhH9oAmIHoCqUubXlka
/Aj1YY9kQuVNSO1CtjXB1lF3xRNms2oVBXb1VRTTEDPVsODH6DVaiUh9/VmxxSGEca6ldckE/wCU
+fKEl87U54l0ksslPWEqr1P863s8d7yWYruS7ocVM6iKow9BiLcvS5deZ7M1T95UQKcFr4+63xN9
cqYz4y3G1E3ntFjQjZc9m27lMmxceWehY+DDP3IwaA7DfYxqJ13K+7u18TK+C+cp7hnqBSnW8o1H
hxnYy3EwJplnA6ChoTxGcRM+v0ibmfbao4ZAYLIJ+3UlrVRqdbFrUOZ4Q8YMqj27USP7U0b5/ir9
Z3Rd7cxlo/aTVkgj9CwCbc9kRnIAjwytiHle6gQnGO/ygCkoTcmrk+x8A8F45Gk4UQTSfAJqp2Vx
6sFgYeVym12Yw/udCoCQlehwATEdLkzF4bRq5qBkFlJgQxXjRCRhReY7rCf8in+xkcwJb/qzBIJO
dnJ/dn6lAZ5P6mfjIGhTSgKhOB2SES9zjhDL2fqXbNr+QEs7MJ3hoTSn+btY29VS6J3z3Kcd+gfP
9R7oExk1gj7LyQUgM5tKX8Eg+1SfC5QLiw6lDiK6TfBCp7XHbN6R5jspboWMXaWkfX+Hr04dsdH4
Ta4W0TF5GnyX9JX8yzvor3JHajm3WGHJ56v6ID+m8dcCPUBuBZAaDVbNxkgmvmtfxoO/qwjlInxR
dErZFXOX5xEeb0w3Vw2u77d6VbnNLmoWRNB7jj0HFABvWxnU4CuYg3IhNqRJPujyplfw0+2rfJeI
UwLuWywkzV1AMNMB8g+Ch6B1tGiOAnIfDpOW/DmW44MAGD2x/dc0+yyshQ+SNnW76YUgGLZGKJcA
K7cGOp4nE/B96Napm/anQF/kKlGWwAApCVkTjwObOSuVtYUE0qeSPBn6CamYDeQc5qqKkKzXUr8D
z1zpK8KC2YTI6pcqLAXvyDaDPYtXHErGG5TGYIOuo5A3VXIs/YeG7GX5jTXb8Oed9RCrCw0iRjPn
XKWCjbCm5WWf0Jwalko2L3TXzF0BaGW7kLg9uizd3AS/rUxbjh3+ogiXlF5U8cZq8GdB/uV1/bOg
/3W4t0pZSxQSro60pRJz1h+Uj5G7U0zML7JFcsgnZ7ukuFY7AQ0PILkkM7jnD4484ucoJ7xLHoGI
Zw8BYga0NANHJJfJj53pyCLq7Ty3FTZ/MPiIxSxhTMgnvJmkh/Ju8Q6/C1CqmNBeNZcJoT5Pz9KM
J+33Uw+MLvQcAXZjhLEMp8ktm7Z0Vdb5NjT/OFH/+vCRdZGETGZoxsnKB3w9bLximpVzTG6Z5pba
NCRZARBEudT6aWjBJ8RZHRFEthA4FNeO/4mXkUzolvgu9pElXE9jJWiuSF+ERGpCGJRFQz4tyPd4
WvgzMH9SSTndTXynI0GFznxl+53dflIaYpOcd1R3p3DGSwJkMpu/tRTncLfzeCap7HNRzk1Cn2KL
EzeOljmx9pjCAmDeDxdJtIj0lSLNzKn8qLFaxa6EAYFOWDnP4jmLqAK2RCU03a3RxACfzpaInatq
ZVxcHkiUuiEW6VHKo98N1frMZxCJmrR5PBfPGdpFDkSezIVoleUP3XiyuBzjp/ZNZm70V6U3yyFT
KlOFxGDpjjUrNSY1Aix0lemOWbWwczRGkDnfu9fBeyiFFbXZQLeNdlYlU0VxDAWX6H1R7sIAe8UM
ECDbx7qaDNWsHRwd0dGFJIj/Xc7l9yEg/7thNQRfaIxx/EvWMlsrAE0sKMxb6Y613ttl6o337Ury
/d/X09G70Dw2+edqg1wElXaJBU6q1cWOTiEQzBcNlBIRgskRdWJ+bPhhZy3Oa/XVGnWlfNdPvHqY
p/TcFh+6k3RSBLs7Um94Vp+pndByPk+VFxD2JOS+J1/dgXEz7lSQj0HMZQtuoXNKiV28MNcJdq/v
QtHJ4fAKN2oU8njz3yaTvz7c1TZ6CIiYEqtzdNSgOH71Dxz8z58ZJ/5J+dqcmnn9JI0blH7BHuZM
y2zZud2DPDcWNzYhV5Wl79/yVT8hyeTOzFS2uP6DAcloF+0bAlxttqvdmhQoZ6wK0tLtJ3w3InHi
exjPb9nnLfSB/G/d+Pt9jL//1wRj9r7klWee9pkEBYvtdLhNWcBAgi2kO3JleY1pHrutYgfb2Jso
9zoz5lE4GF9AoBEZG/v+7sZ6/OPu/69ndLU/ayNE1CLhgwD3J/nrYBE8TzBE9TgcSEnbsnccOju7
qx7UabbRbrSQx6X+t/FxtWsR4/ySCgrXTpdUFau36itgJ/6IWu9yQ9H/p+fy/VLoyVC5AJo0rt5r
zRP83rxwqbPkFKpbklmGfKexEbtyFB63cG78xRHLfwi3wb5fAuQXG7aVNuVWJHDilw5TLrSj90im
8XSq5WkNFDSx+dYaROIiFJcGNs3FtQwHUNAKuluv2WxL5ac25Zjr0I8oa9YyEDZ3HplgT82DQu/F
mmZQ8+lm3FrJf95n6f/5xFczi4972beCccwPNqHE6Hibo/4Kw8nJg1kORuQGyfZKAvM/g/s/F7x6
21u/LoK64G1XEaBA2VddDaX3IkMOHTgaq/lD/MrRr/Up2LBz67e65OBWCU+0xiITfMAyG2zgHNXl
2DsB0YNw2oXJub0xKyF1/HHY/edGr2aDTCh1X4yz6AgwPX4VngJ1YoXrlErCPc6uLt0Y3jSHmG3a
NRRjg2ASNiIcCInNigpOxRVWx2HdafMCXU62qhG/yDMzOMQICPWddHbKflqYtvohkZLxWhv/j7Mz
W05c6dr0vfRxKwIkoeGgTzQyD2I0J4QxgwAhJITQcPX/k66v+6vCDjuit8uu2rZBU+bKlWu9gwWa
RzsUmBK2MZ8FfNOyTBCXLLlv+YR9qIqrngQpD9Nw2ab3yt7NoHZK4zBEihD1CdnCyThELxns7dOh
MIBWt85WGJM3AdvG9kHtyG/Gw2mMm/iMHXCZwHQEaPShtQa5SWWPtYAs4dFNWt5zrisWXFaKKhdS
a+1DZVGZmmcn090WJVm2Qk+MigfXndaODhTWsrOPS0d5dTaj8NYrkCk2Qfu7de2edS9MIO4OUqyX
ky4YXRIkqldGNJPLBTwptfrYPCApfZzpEl8EFhcqax2/ozWhKv4vkez71ea/j/UluN6LRgmwggFf
T7VD9Kan7g2VC9yKzs4d1wPKmOTPhftrBeWz2P1TbHkJocm5ilAnZOAr0yhdVejJb9pR5qZaLxN7
hCHKzLXUPV4dFu0C4hhyYlRgKd+aNK57jahzUzx0G5ItvGml2a2oR9PnzKvlsaLkOHweB8dzX6ZD
q3pobuGkVqr+eeMoiOOv4rkO9er9uLo1hAPWUUJM1UkKNsdWHNvwvX++yfL3y8V/b/JLyE7ulfQ4
K8wdCnml6Z9kvEA0D99DtVtrrlr7JRWQlmOWC3AvxcpEnI/61dWLcDgw/Q1uBQ33kQbJEb5ZO40t
yN94pP18ks1vq45ASSD/NIC+vnYor0ooH6s4ZF05FIktU06g4AkiQrcTVFL87PrLXfnkRn4ZATpq
DC0NELH52oxJCiPCOJB6YXMUzU69NLjGThlb0vA4aK0f3TCgBmu067m2jNbK7uer1b9LKhDGMWEP
ylrTaLwE+qooQYxunqepcndvLYBFdmlaCdkFCkuwTWo7i934hCGer0nDxgLySwFPghYprQ3/Mkcb
OEd0y8YQD/TSszF5InYUewYS7k87bBEy4Bb5cQWq7tno0snJ87a2+TiXQUlyQjZ1dUFbgJnXQAxa
UezeGyhHzyVpKfgZiCadHAUhqb6isEMI9Fm4aV9x3Li2L1glIacIkiXvNHGf1iYgGA0YOUAFac7K
nTSxG7+0Z/V/m9d/Fqm/b9bLIlWmraiVacVpikpGCyKKMTwjnpvbUW7rR/ch94u4h+aN8vDvfMfw
tUkqdx8gjSWIMmyJJZwJzlfbNDrHzDsNpKzdUGet1iJ6zMpw2DTXJ/CJ5SGnghi7zN8Ghb/anat3
Z35soLltc5cyyk/UeFuZpYPoAYBJAzcLLtXQhDHGPvjSQalKzrsRfi5EY4XeDKpLCMZ2FEAkj27V
xobWnD3ot/8KPxbz93Ukgz7WQTbQO8Mk/N8MtQ6VWjnlZzpnR18IOOsOrannydEN69RWtnrVaVX2
cWMh71ZDC1tUU1aL4y9qgy/Auv88JZS3MQ1vIr/9WoVQKRg2jIL5lDiQrup+bW0O1IZWT3ZkN7/u
wBjbEOLD8aUXTmFubbpa5VFyAKlUOedePSDUS53y+UuH+tt5jrvw/zuvF5haaR5zGp7maSqhu/b4
yLC8yzPE/fK5OWR/9QD8ST0cxUigntXy53n+bVT7++AvKey1TOpGnXLwxKlqcvR62Qyoz68bS5j5
Px/rBVH05wGQ9mv8B8qjpb2spVVdne6J8XmhUO7ADHfJ4SgpC1LYgx7Ns5+900Pb4a7c6ksuOCPl
0DpQXS19JF/Q7qT2s6BQZdfv2a76JZn/lBt7HaRQOFV6vEYTCutLCfEuNzeyUhLxaq+xgHJ4XbQw
mZsak2Sazm9Q7Dbd+xgd4l3k0aFtoQYqHSheDaBA3Nxk99i1lqBEY+rBZFtNWuZn15hJUOaGOTlS
ZVrqqum+M+Lt6xrBBES04D6d7n4+PYNPxidIsu9r4JsUc1Nrh+7hJIaUmKKUZUWroo1120e9gB2D
Zc/Pz6UpUtMfrlx7mZ7pRY+rEwr+08zaMA9OE93dtEt0JH3IrYMCye6Hc/rN+BfBiO8OC8TMhJLD
PTdfbvjl9tC1i/xgiUEar3AwZSE2GJFDq6ZWA3b39dF5rjaak92t26FxOPbOY7HOgGmnpENIw7Am
6YPMqQhgdy+G7YX9zcTAptY2BjVEB+DZRLgFE9lvTC7DsnPeaRqETviO585lqGFAd4FCaScdNBGd
dNhanlfG+3Et5KdLP3+27zVGJHJhH7sbqHD4r/h4wiF5/nFtU0bDzw4hsjdjesRSsRrwqtNgg0ed
7MYjDUXaftnD5KFeStg6uef3gq4qVXHFofzcOw/pPe7R04crfLfozZQHKmnUUgS5seFLa9W00LRx
kVMnQ+YwMIHZ8o2lSWvQ7KJCNKVJTAfPL7vHWeZc9xeYTMK1wFKAI2B4xgapphvi0ZcxqZ1O9NqX
ezruOE6yqNdqT1cdg7yPJNIi0acEpiZuy4n9JHfKN4jDao0OKGvnz2NN/S6fRjHzPw/dbLyMtfDR
OOtxmPPQGdYzHh4byaR/RR0e8d0TUmO2/nBV9m6q/aT+ntrxOKQLtrxZd7R1DSu/ID2JuzqiBeiv
D2jLpLNH6QCVuINlsJTFmSTp4V0fHROtxRFcwBxbLNDqP1/Ht3ETDAjRDL67EJ38d0kLz1EsPxsM
3twtcdAS0sS5g8lX7bDp+e1on5SZLzP0v0f7PJu/SjyNs5mkj4S7Fq9wMEoP9IxVxjpY1FU9bT3Q
i25QoXXCqXLj6i0EYY+CbdFymxRlMbUOmVc2gfS0g8mJFLsTkiqPf74l366vf92ST+LYXyeZnc/F
0XxyS7R10qFSvzWRYrKO6wRNemgQdM8mYjX1WvhLuZfOaUz48/JejYo9Tk47BEzJpjufxMWfz+yF
svafheev2/eyyElRhjiBGHT1B9KgEtKIsDBYcw7vydz8rdj7XbJDciGEvEyD3PmlEHBtXtVmWHEw
ePrPD21S2duyFx2wzNjWgO0q24BbjMBuasGz+c0oo/VdKiqL6pomA3lHWebfcakUG7VZXDOSid5p
qB7II9ChfH9MqX4jwo01WsOvbH2VBuVM60qyhSK/Shc+oB9Qg4gekfHUpNQWQlnsuW+Qoi99opM5
IKAYJ4v+OWaFtGqGxhah0/H1gsUX8piQ8SufrfrPD+77aPHX1bzMsmORtvRHxtVQM3tENiMd5tMR
GgwJ/cdtf5lkELAumD6eqA7dHCUQoonYoAopcIyz5rKQ0kKlAPqZSmlY3Z3BW6Qwb+L3TU/XbNT3
hcb2Ddwkro7ZL1tG+duF9b+n/5r3qlXa1K9aepriy5YdyhmuR2tAKjD+y15zBq7LKSOn2UWv7Eqi
b8cLcoLCMbxakIgft1+ped9mYAqKJ7g2AGZD+/vf0XErI+Wc3Eqi1vsGkfH3qL+7LRHrd433C6gu
Ov6729BkZUq9cGqEFtR+R71h2HZ/x8BDOcj9+NRuDgCqIQDau/yWjL4gbv9M1L/P72X0lsVdV086
53fug9lo3TtH2sxZW9MdpQFqrl1Wyw1IJGLezUoeri51r1QKrCcNJN15snjixLEZCqzbUK1dXfQ0
WFfqp50F90fn3sQL3RYNkABhvx3wyWrYwmPnaUcf9MgSfKsYGllwHkuQ/d3jOn7LFkzgwxMc1S7e
YYTAjnenXO1ieCTeD3m36GGDaGvFlokbGc6+lNv6ApKGln3LpQYJ/AJVSYtEVp4ckXFIhtJj27o6
V9ZuuQv2gg2dNJJ4GGzlFxQ0jsceP1Zr76AgI6f4deq1FtUTepdTPX3z5j9Mu2y2cdm6HJ246hjx
pFKovvbCqMOu7tygz0a1x8rH5tvPs/HbzgsMSOr6BuRORX0Jo+rpfsyaD7EKlR56pJRArqgdnLF6
jDZCWkAeJ1jFIEUtZGYcNvotXLXY6B+K5Y22IlamhW/Uv8SIF/ElMWY4GQDzkG5QhFE+2yN/LTuX
pJlcMLcLpzKWDB0afOboBMTXcIrM4xHZcmejuEkWYJ/CUggCT5OhDz9j7+e7801pvKXosJ/QpkHB
8QvbSNYvm6ysWmqQ6Um/TtGlyGSnuGRd+QQeh7j/jFQIQXKf5oQHr6StqZtfspLPTP3fPAE4i9JC
aQv2HGpULzsstRmX9+MVKb9LRX9401ekibZBrsMuUrv19IpkLj0p7Sag2dX1Rp5Kjz20joMJHKG+
tWXahdKttDRg7DVqTWWmo8QMHio3LXRfw5BUO2sJqWR+jNf6w8VQ2wBWjf8tTo2JI2vd26Z3ukzy
8zS5tII7DuFXKy79+LINb/Pz9U2jTX05eef8bfM4PN+KcFQkToshg5UOFhryMsdUVetrp8lvT+dr
LG5hM2AKNzzBMPgMPX8NEy2Sq4sh1UZw96JO0rkGKlToq3udyHiOl9hj+PnNu7AkTG6wUNqhjbOu
Smrs4MiMFeKpB2xzC8fFZbNavDfRU7qj4MhaSfywzgj4uiXU0M2b5hw74GKXKNlc0OE3OvESnMKY
YOIk0zsKzVQwIUc56cVqzFtP+97RMV6KsfgOl8IsVjqofb0b9syFtiQzEg4/Q2AK9IG0vjqivY+P
bjxn2XpAY53C44QuxaHA7dPXz6jzEJob7ad/xtTEhRQwIGQGECaLnu4US1phIEqjix+XoklvIugZ
tm8m9uJ+89lRfymMfdO9EcpvCjqPAqepfWYrf930i348tpJ71gxinDMbvmLguDeKk5F5CpT7JDTb
+dE79QijRssx8IksbUzqatXXs/2pRtD5CQ48PsSal9XLM4xYXGVgDcWB2pir8kiSfpk/Ip34d/pQ
mJApDrWgLxpfQIsJS0/zBLsnqKD1KpNCoq5u2mkNFteV0nltLH4ZlWI+fjkgIQOmFRoHfPl3PT41
T2UZ1hywhXnSI+4lMosaU2xT6DYTrw79zbEdYmKAWbjin82CXV1OxgI99vxLeezba//vqbxWx6Jz
dtoI68TgliDEE3ZuCPtkClJegQRh3PQeUufni//ugHhzwd0ndKO88LKabMLT/X65nRuBfFq21J12
RDUfQZ5Np2HOo+vwaP5m9vRCThUrBTERQ0wSH1Vc6csRIyWRYzk6NYLnc4kciK1Q6bw2q7Y02iyO
E+40D/seu3Lz4T6SXdmgng36slgVm7efL/2bDYmgeCG+imoBIm2vpX3zatyVS2GQdjf8e2tXnrYK
9ZbN2X+UW53UQEWX8YFdRzr9+cDq1yioN7l2oTyhNxX5VVEjPN3KpqTcn0GTCHZ0TfrWtFElj1LJ
E98z5QO1OPZo7g1dgIaV7m8+dJnGExDn8Ma+Vm6fUIKipUetXXXoP+hZAeUAsDnl65rW5sZpyqDv
LwNd8pOze0dXE7fgQfTsXBP3GrfjuB/Ly/BXWc+vtSRdFOBbpiG8ONj8/DuRZCmBV3Mz8+C6edqX
BlmSBOxyrIUAhQzJQ0SzwPMnnP18O7+pAjCYKBiCAGiy7Jsve71m49IKteMzD2Jyy1AurfjkN2Xw
ReOwWl+A7PIg9ecvE+ebVjOxFD0bmjOY5yjGy8XeQzTCNTAwM/KMjtnTFtKqWmeTG3pkiJ3B/ka/
oNkzt5fesW0OQ9aQ2K4D3W5N8KnAFR2Ij2mRwz8m8vbC48Gll23cWjkD/qeja/NVi38Jrd9MPjIS
dMVxG0LeuvVKgFLNB9C5k5nNlJWOhMTGzwbHrvamAKTty2+FB+JrYATm7DcpRFX9EmP/OfDrXDOk
XDqG9002u7kAzpxLV2nrPWrObbbnqELAYsVdqWhDIHGgAbupj3FVT0hHpH2YK2gcyD4ufeOye+0X
HbWHS8V0M6gmjWHVFhbqP48o7WtU5GxxY6Ldx0LEUH4ZyKEuGfw0m4UyrVA6/M/+2cdQZAJ3H+x5
uAMziJsvtuMetugm+Ie8Lb1pwdnH+AUkF8gf9b16j9/g46TvxpzSShMrQ2X5XCKeMRbJSPahzrT+
pd+YqrPrHplZ+9qhBZy4RluAxmdsJTT2wxTWNkh8ILaf2tUdVjPASwtEL9q9we2X4jvB97unhG6U
oL8Cp3lFSSb53QxPrTKbNSaPVeWfhklfmsYd6tHU7vB5pzJddFFesyt6ZZUrZAeNdboQOzl0D7Go
QTQEgQ51pDoQidmM4EpzoswO7RAvdWTe1upbY6SOcKbtXYbNVbGgMkaloJ40J/UwXm66m27ua04U
VJ3H4NbZ0E8fVO/GIX4rBkRD6sSqZMEgoaq2rDvKFgFAmgEI2CkMiss0XQIBkKmgBHE/G9YzA27j
sIlL2kyeKpOsn/Uvszgw2tFk04smRm+zjOfxPAstdVkOksF9juzpNOy2xhi2j+L9ZlR2sTMNoq6E
C3XmGkhGmiglgkamfLGV8Q1T+3K72D7mqI8N0qnsAAR/zI/TrN38rbD3DcJMR0cAvxgEfRiYpphi
f6Vxye1SRJr0zGbq4ExTJrLDMZBhao6Lu3225jFuUZTgbYAGFv1Nh4avp/rw+x20L3uae3OrCa5N
PMZrTx00R/R9QBlTmkIf8LCZh308uu2BcOTDlQ4JM1qAjmaj89dtetiKdx/kwehdSHaDaN5yKmw0
NLkH/rm0IFngXobKwBvr50VitQYHjyFpCRrm6eAccQNNVVtBxX6UN85sisfJJ7QqwmMVGrVqPRKH
TXyIPiFP1PSuEzA0cuLxW6bSvjcsIZixJjLQ2t3WF1vvsTNK2RhRsgZOpCHX55TYCkbW5R01zNbq
5lNF+AD8J4AXCeRc+wnjHSd3pxgnkRPVNowr7WYxuRAJQCajoK37bnxgA11yF0Eto5EXddNQ6Abq
k/zD+ICndKV9DBLIsCtU/VCcS0OL8laT2oYLNkNgZ59uRjkVUlflw9CkFseKV20TYDpUt7YXUfJl
fwA6gpdS+X/un9iFIlyImL51njSWZKDQGTC84xXLansS7vPZkv+70vdAWgSM/BnArx2VNu+AFl5r
f19D6w1Z9XhaDUuiRRFIs3gu96L9cZQtsyVQq+sy5WW/qVvgxvE1YLCXEzKwIO8QtnpZBMu7WhS1
/MxnF2u1WqfWetSkrgvgycWXMsX/CVfKmy2Ma5nyCIkjuE+VyBFW9Rd7vx+PMT1cRtbyiX7Tg+Zi
7owR5KfDc7XxicGGXjR3fP74neWRH/z5BN5pBR/j1OHVSEBCtBvCxGjvx29v76F12NgLw93tDiev
HdmT3U6xdjAF2jv8v/zJAf8K5snDFwZ/u8lu4+4OiT0cDg+TyWJ1tXCgPAjHyt7qxiUdxG+F1q5l
TSa7iTClvHFRW8na3qzFYnGxFqv1arVaoJ6AR15koxfwn4+NfeCoubX7ZWlSv8J0CMyoiaBvwupE
jvFvGDAiCXeM1jmfsQU2gic4jEC99SSn4kzhilthF7FM1DB3Ow5OD5ePh1Mh3VZ+xP2ojzcwV9Fg
Yotr0fH5xCKNvx8Yd8KFcAgottpt4KOGs6oLH/bzije++G08sTzxN1dc2fwRzpzCxFLnPSq7+YFh
mW/gH3qzBqUjQ9RnRAjby/UAgmBfEh6lmTWajbZ8Hc1iZzYK7RE3s+WN1ohA4moJfPjYRpHXp8uG
W2bpsPa5qj1Y807breOtnQFiZiNPjDVvMBjIi/UI/VkMhRlwM0hIg9GWYzk1rY9taAOMt9LPMcTA
6ZFGI/10GpTWPvRKi7qvFXrISHrBjd+ZCSvLkzXjDwHKATq8PVkjzeYrmrKe+Jp42yYHY+2dxlMF
y8z7NLPzAUg9rmvLVf1nyJsWJ7V9xHw/tU+UJ1K7RhRNHGUzhiHQFsO4RJAN2on/RM10HASB5iBC
tYyt8ckfjxFQ7vcJYb5mlfYyR+XExW0KmopAlrwXE2mcVm5UdB6LGg5iYtXuG69Yjj/6/X5t93Nn
OV5+fFyYd+JAVHswj8a+mGsVJyFORfxbcu/L+/Lio93s7zkXZK7GS+YiJRCSz/7GqwNxdpQ0OqGz
4UPMyKe1h98S8OZEWM6utEnJPNAKdtOeJzYMHrdh3W3ZklFyjYOwrXrvCGRhxokGJYaewpITAiVc
SbbRLh1PjoWcFiWRyZ83BI1jLe8HWsS8Irbe3rJ+6Q4LuouGhTFn5fGl+0Q9NbWz1Afea3VBUSI2
N4c+4YnjiuOj2oFPLFk3/7552Gx3Qyby2Xqf3y2hLPv+xj1+Gw55UbfpYimqYPv5rtjDdw5Wuxvr
nVAiZn9sF9bJOzqHwzS0xB8xw4ve0amgSOJmQuJeY1PpiG8eItyohZpo1TtMDnkb+U/xae204e6w
K5ilVFq8Ix9Fe5f3VDxdmKlHx3SYqb3F4iqmlrDQRa+F2UYzoJuAsrNW6H2xrOPR28tQEDXcyN/w
SXQ6c7NPzqHRDl1cdiVHxIHDFD9rIl/enkwO00NhTXbiMqh/fsYoUljikkgWMFwnlxOJw9lGaQdz
as0llO12pgPtCXwliyKaZiiUcKY/x7FW42uPTGiL4XyiGvhXfJECVeMk1s9X5TEbiPDDFQrT4t6f
gLPqLRRr1SMa803uy64gLvPvqzXIXYL0arES94tfID7YAxGRMHtZOSsRtAerwach8lrEEO7jip/f
rPVKRHR0jx2CD/N0u42d9ZrfMcEyrIWH8mi9XoF5szojQsHsyKQlELCejUa11Qk6nas92wfBLMCc
kGkbfE4NvzO2fN3+YM7u93u/Q2jp+Axp3/dLKwj2wl8GwocV+D7Ty+c1nb213wMKt/fo5wXjq73n
9dDGXeTmNGe8F/O1Y9rB2N+Pg4v94fNbny411lgsoobzaM86R06IbZOz37MMXuwg4MC+P+aDP7zl
nqPvxdJJWLsRe/gr+LN03my+H3z+bHZ02WvyM4Qhfb/vu/1h/03MTZ8gMuxbfcxyh8u+mIFvb59T
EVAM09i1xXKJN+z7sOva3fl8Pp2KcXQ4sIRSC2X5be9aTm71GEobhqGljz9Hni91AIIwO6Zi4M0j
947ZLlNv3p2HVrv7+VdodbvDO3N43nW7zEp33hXvHvuHi9Nl9k3EeN4xuXgFocY6TPCYnixCfzKx
p4fp5DBh2dOdA0ctrM9fpaV9QT8PKKTVnuwiP7cmC86sJ76xWDA5+Ddr+4TVfbEqmAk9VnX+5Cxq
Z1usouJ/bEQzJ78UHtGg/SZ9YuhjAEnPRKEg9u9ajnpUGIa302N291a5HXagEPhRBzFSauPPftlv
9o+9Zl8n/65nOkqOspsNZZd0Dnl36sYMZ/G5xiT7z1KeuWImWfc+kYNVWEyP//vjlVikxZLeQNNY
TCExm8Tivwj7GQ08kSmoWNyKf0lIUC74Seqmbg8hy97i4SEs5jIDc3F7QPYgWWY1hpv3RTlCzZq4
BJqQHMjgXosoNlhh2w0g22uwP2k61PE6QqgztMmMP7+KK2CN3G7JCcC+uOsSs28Fk236nJ44a2H/
zaWIbyQd0Ea4ma/Fqi/MwteKR2fFFbP81BZZAv/Hu2FhLVaoAM3z3r2XoEVZFfjyJL2kDdODxQ19
bZYrQIVT1XnaJI8f+z36A6yFwazJVECbUkwNMQXFV7+PXiqkbrEefiz7SJW7mFL0+yJhhaCK8iNV
HuYLKAp63Xc3c1InsnjXjw+WSEhHbXq49l5z9sZMhIGrzYrfFl/ls7W/+sz1/dh02fwzz4WE5di0
9wD0WffpamCX/bTVUeo0+LzDFReHEMLbut/wUG7zQN0UTuGYfsISmHyugA8bB5s5tHatV/oPlkQ4
h3aLTyF5zlZH8iVf9tA3Rym8xG1bWGUDJujS7h4JV26xlgNBIKVg18JLIAmPxXuLJfPPwnpFuvq8
vnhliOr1bZr4J49FjdUGSsDGzZGy/PPRfMvaoa/vcAOD/6INhcy2+A6Clt7PKwk+Td/NIsDZuOgo
GFq9qi9jGZmHda5lsxRQBcp58TCjhBDZcoVYK+KprNH95lQ9ddQJoNcL7aOJdumuFHDSSGis+PLo
hAU53v1Nfj8dPQ0+BHUbqxoK13bZJjUlk2NEgEjddOre2YlGde/YLXs1U/ViH5kbvjRMHw6m2dK9
b9DH+qCWk6uO9oZSSoOost14mQf8kIQhwekSg/ZHwOqaU73dRJjZ06TWKa+0Wwh94aq8kGHyNR1p
41aq+/l/6kifqKNqlRe9DDwZVzcS8gAtD7YmSQ+7Q0CJJ9Z/8Tj0Tquj8HFri30/XOlRc5qwxEqo
0FZ+jAXFZq6MERl9ulpQyaO0B3A+M8ch4lIttMF/Weybnxysf1ss7BERoaAPhRUK4uT/BjpNu9zr
+5PCEoDCEqyvgakGUD9lg5tc7wx0iuJRNwTQd+0+G475sDDmyVCipc6EuHosygO3aHydK0s6dtE0
lGbqPN5MTE99Twkxex0JssIVvFr406mbQbjJi/Yx8TS02OFr8XTb1VtIWvnsoouw4AGYINv7G/qq
T6uZIRZ/+ki9ql/0053ZLUbROnUTZ6GBxjNnLedMWUUsBDjAs6zsDrmldAC7UFox3I0rcj7yK0pc
VGHA4YjF6m7T424Le2H45GTDDxvQF3ORTmJXE8r0nryM3LArg14dsYG/jnTEBdb3aqB5Bevj9Nym
Y/0pzfH5d3TtnetJndLItS6I2HYKXIvFZ2yHXZHaseOL/mRyruZK6A/zuOEptCUiuDY/Zhjh+vpx
L8U2JYVfpmDjax2A54tOLNpxAu70WSf4eA9O8TH7P/+r+b+zS30PjU2WsZDh3juibBr1706OnP7D
iTv3zqn96Dw60TgdptTj0NBiym26J9HUbRd+4ed+sw2i12VEe01LbKugjXr5PPWLfUz+FXtiCwV0
h0xmT4LDlulDGKZH7yIamihkdGTPJK7VLs6pLmOYDxH+aHbjTqAskiCf1W7Gp+yI9P+GwPfZ0jxS
EPF0CGsOz8qX22TS3aKd8XFr/xqqvtSVGfufqHeQ7y1KzC9797jCzTh5yjWkaRv3v24Gk6SBxix4
qosU4DGM9Y3/PNKBLhdXGvzNeCI9P3QtQg1F9gqcT+tyjz7Az4/vSxbCWYGf1Bp4MCm4Ur9Uu43W
Pa7PxbkKVGQYNfpPxYcBbODUvTS2v3ZrvrsFqmwQrJGApAP4Ai7K6oZZ1pJUBvdNiRbI2clvhqcq
wwbqYnnSHCjywGhsf77ALwuEuEAYD62m0YSJrYmy91+j856HZRHfOOamGN0NaOyL+2OY3xVMU39J
6X470ktCJ+VnQ88eehkc82BDzhJ+hLHbzOabOvj5kr57Zjr24TTJ6V9+UWrUcrnQ1LNcBg80yMBX
CeuXcpVJg4v6vmGl//lon4noP/GbO/j34V5abHf9qVaRVpRB/thW19BWykMVywixWibV/GJ/jqCy
0Cg/AZyPYhKTunYkVB8qY60XMyMfR6AKzuWpc24e/XNhoGwJrrF5h9j2/zGY/z7TlymW3HM9LaAQ
BDLabsD1G5LbMiQrze2E4sS18Qs1Vv6yjX25M2JE/DW2ojTNC12uyyCjc6AlbpxXfa2eG/FmX957
l43h3sqUbnqIhzSCnhXFc26F3iSt1RpWU/GZ6qF06aV1Nm2dJD89/TZUvva5X07xZco1tTIss6jx
Z/iXZ0AEiA+tmZv2sYHHaXNQ6HsK3Vrm/zJq5NfETByYRloD4z+9Qc/x33tzbp60h9y8lYGyeW9h
WCWJ/mcSozhyj/fPCORPc4pem1zvuQlS3ZPRjLoY4do8difIakNpu3USCKsfP5/XdyHIENOGaNpU
Te1liMTJuUj1a1QGT2lwl97L1jzWuhdloXGKyAu1zF+Cgize8GX20C0Ut4KRid/jywEvF1NTQzPk
PmTnwfMUW08VYi7NreKOQB5CJFWUoOIpeh+PpGmXKriiI7JY59UNsJDIbaT5WUdfvkhRKUPUSpfs
nNp/c35KMQl/6J2Trv/SA/1uyvPUFE5Z0VrIV4uH+9fAPurXmxFqWRFs8v6pYbc0/9JNcdyh2Niw
/HipDC4Un1b9Yx/C/QajIVe62VX7OTh56cmr0uXPD+0rsB3LjL/P5yWIF6Z6MZ6PZxE0VwqdIpyv
UCRDpNoCOVqzD67bqGqTjaORQuXqBC5rlgyxSEq2bPbcJxo7d//MvoAKcNIxfgnHn7ykl0f8z9m9
BP6wuj6zS8jZLYyBzq7UrLzq0tZQGqWDdELVGPbEtWy3knZeuMdJaKcFfV6KoFc/2iLprU6fYHwm
cv84rimhtOXVuX0Aitq+eDldYaqLz4mxIlFBvXVSAxijYW58YJJFQkiFB6AITHcSLgSXoJ3QYfql
N/zZVvh6gUyYJg4wwrHx3+FwbyhJdD0xHNJK9JjKGCVjJEfcdJGD90RLhSpzw6WHF0+bW81GfPr+
dqu7cHZmG6j+vVtnHNLyojQ93rw9MHrQPRmhE3bFM3CytMKOI52rTOxbR7X2cRvzKCm0gVoVU2S/
SWSpMIPcLhYYQ522v4ytz4b+T1f3sj9pSfHlWFT3IkCqBymeYZaDfkSD5eImJycFoQ395US+gt3X
GnWIvPYbNfLIIDDZJd6RCaKKnu5BbibsP1OrZivWxR9qQLFm9MRtCrHKrblUF1ckB5Am83UC3XvZ
p/F5Q1TPXDYWx6Hhn1clQxOe1dGK2bkHzxXOe7OQCjE6UV4D83crBEBxnue2jD9ujmYFDfB08qRX
UtvPS5CvEYG/xWj9m95T86/7App85ecDmdfO6ZrXmAMiC9a7t6khJJYUtaEvtUDpombXcoqtvgCz
uEftz0W9yi7dJNas5wK4SqurXW3DaD+CzbJaqmQb2yEUISfj3XTnPkzfSlcZ0LO9isZq0UHXv/1E
QMt7+JEAQ5r+c7lcnodRUIxOo6xNwRD5ovHDOg/L92eQQy+mFU2hYz+PMdwIcmoYVFh2j8ltFM+N
yYpKnejQMiwMT6eg0b9SSZ9oLiTjbHyGuRsQFEpXGoMDR2TTxVKH5kRqUiOBZEDjKXUv8eCa+Sf2
7EONXbuXsWFD+99gMxACOEj2gNpR9fIKkKSe/nZBUIyiO9zA3rPxy3SCbPV1TSBg/Hc+vYTX0ijM
a0t6EM5GCdBVGFfwSgcYPh57xdxES2NIB1y1T++Gn8xwSE4HqpsvjHX1fh+lc7rf17au2o05BK6P
IvGQrChuwVltb869gp0vA7d3dNkDN9gK33LnyQ2+dUL2sBcL3f/HFuPCWLLRYi72yskT6mSTCGM+
w4W+0aPJNC2dfHJZP1qjK3YjCDyM2Edf+ye6t8021RK6W5Q20MgC7A/laRviiTFTYE5GE7n0L6Vl
UnB0EZ7OBw3VabydcaBk+Ip3gbGn37rPrTpWtsn2QUWejuzq6o+f7pGSF8bs7J0BU8AQvnUYj0dW
RPD7g/m1o7hy6mKLDsrjYSmqaIkrTzeRvditEBcqpoh62sBrsVKwMPmc3tFhwZezsBGqxM82s59D
ySlHUqc5l5xdkxWYOnSAfAMMdl8anx4WtM9yL3XkwMR955Q4GdF3ArwOJ9rjlFJap2knQGCgjOo7
ycH0JXLl2jF6BwIURYTEOUe9E8pd1d0vizYTJaSXVLC5PHo6Ve/nmt2OZYqmnX0TI29s+lhNdRMY
MtBTWqNWhYXm2BxfnLNm42+QP4Q7lIZCtVNRa/ulnfwN/5NlFfMrBAZEN6b5qqespBe1aUTXImjY
0ZgWrsAJrq5XHLhddvF30sLJMabUSm+4X95BhITTzDoGkP6J3nbtldRsFUfpPZ0GcLIIYiyCvl6s
OAYFWLdhOIjIqy0cvMxeArum0pcodQJnVB5AAeflNKUb2fofws5sSVVtW9dPZASigt5SFwJWoOmN
kZiZSCGiSOXT7495dfZcJ/a6mTFijJwmQqf31v72F8m6fertvpJM6RU2RSRUa05IE6LHa/98hW2F
KfpDe2Zu6mR45+mkLmR+neg3nM+twm3r9TIQVt5q6WPHmnLvreSQ/+C4KZyGxvy6sXPjXz/9hsJR
UuPd+WMVzaK7wTiR7SM9SEr1PXK+RUGDY8mRjTR96TaCgTXoEqlQnRlljpe6QibhmQU5biKhCNHI
GBNMJFWIm5irG6k2tZpIHiy+Niwxzr9ocurWlfPIOqXv8CII0HmW6tTOnAT7F1sSw4oh+RqT/w7m
ETY1ShYu278+MxkL8pp1an0ERv1ol9MdqHWm/N9H3//35PtHqcAYAk7g9F/nejnPKtjPRbe7weFY
QdZR0x28tV+RHUQ+txAT794LHJFydMCnURkZsspACfvhRNi+sFpdaEL/MxDLumbmoK824n9psf65
hP99OP8TIC6i64DC/h/tey+9ymJaSM0uEWx6zEXj1+I+g8yTSUaRRwyB79np/74t/2kHMON3kjVM
uQ5wCaj8v8udVSEPl24xg8qaPoNiXpvNClo/MtPuJ18y1L+9qMvgeXZRc2mIpSTgAVirGmCFu+1y
RSSBXXfz/1KTT/+zkaB7gOMKS306qsf+9bA6dLDPOinfmKxoYr+yBRqmRiJ6YmIAOEyeFSYdJ5Ee
/J3P1VkJprzCAa0r9OFm/leu+j9eK/96LqK4gvgzI2MHKvO/7tG0+Dyfq2n23iWvGRVLn1w/MwpC
uV1/5Iv2Eht79VluZlVqPVctf1/pz9dTfbQXazpr/tsiGc/Lf1+MNB9JxwuIMcBs/3pgr+UlqfPx
gTFAmn9XNmwoVEe85uobndh/eW3+0Y/+69cxa0BftFyRUwj/93//urztxD7vX++dgMUd3lbCup9b
U9Q7WFSU1uobh8w7LMbZd7nNoDX9t/H57D/LB0qH/+f3/6vfgOB7y3HzeO/wGxpg0l6CemBCR3zT
bH3BGPat9vHss8uyryFh17Gn5I0XWxLQdvlh6l1E/b3LjbzWpt4gaMs+qoWfW3NtLgbnzSrV/u+3
SRbl/+y5uV6RXnKMFSFY4F8rNy9WvSQ09/du+Vo/hvOSOO1bsJD0ArcsZHKNNvgDZAfBSMPCwEFZ
nQWlTdeU3rzzixI11VeftdhZlaAld78IVhfFGOtvUTVE7AXJlvo28Lizvbw0hXDKsbSwu7+q1rAh
wDr6jV3Zhg8cOLN6a+60nQLPbthXiT73c2PMSn1QT/m184wyr1/4t8SeZWZ+vFdaj41E2wTvTLv8
rnJjZjQqtvhgOXOzrRTMVN/4G2MQQBL0eWB4utCRNz8wlLGXzNeoBHpEeipjjR6fDWwaw+kBVXht
5sSY99rdg9ooGzMZhDz/oAeH/YvLXK3KGzRSosJXaog8Vqewn8rRN4dzZ4t/2Qw7cpF4wFK/8DnZ
YeJmaJrsiX1DUt2p92gY+X7VrxQ2qVExn/BKZ+6X/kMb3Ef8oE/LzUmnd6PkCIdEzbOHvxJF1muM
FJx/AqnXx49mec06sqVUoftLJ245OMuL9uSUJCS7DQS4jhcNj9skyg5MdIDsJdpr9dUZwsLn+B7q
7zk9DuTmOuww1KtBsW/OTGsk1WCtUmvTGFOnRi/ERdS4RAo6qIo3ZF3H+P9Kv8bq+mD4bYDLFIyu
ZkYPpcfzAM1r+s2ZcSuN29fseiP9NFyQl6C25CLpxTF1Z0bi9/SKLmYm42zmZbQ/5VO/+5RaROuR
eUyfhinbKMievLRlBGl7egCFSfNRyPw5zjcfB3qSnrrMnMNcJ0F9v9y8XeRk65n1cKhtu99nyMfU
YYFPBmciDcUe6qr/TMY/T96jFGBF1PPcxgxArrEXHEVqvHdKQl/VjBe7YFpH0WxcALpOeEbuwESN
ZCdiWClrNc4LWJWDhUGmgoj4RRXR0GhhYgfDSmJ4uYSoXZ4al/vTxRS+FxwPYzRr4RK3il1ybE/D
39Kpd7W3/Jrg8kKo2KaN71tY05sXpuSc5X8XpwxW+KCWMV/zPIQ0i+SNu9l3+U3v5wunhXc7vuOU
cHMI2KN0LnwH/WE0jMkOLP5XqlQnvJehbk92tbkyjNumsHsIFF9zF52cV5mNrafkRI50/o++cKbb
FOrtXjiRMuKzFbhcuUS/8AV9e3Yo1svtmEr/V/+t1s/4vu/2w2HuDkcKLvlAYRS8vHr/3NwPY3YS
QEnvdUeotnUMTlCcM6cOyh0VXG4Pp8IdNlDRx6z1BWRZqGbY52Gayu/BAtpanV9RXik1oBYxujh3
UOAw/vcW/VgofmD6SUqDfh3/R6xqV1SJvJ4IlJdX4XSHrDi64XT89V8LJx6/yL/yu/R7Pz11LlVi
1xICPA7s5jGGrH1OPnXhvc+Y9iXkRu6TU3lGZE4TW6zzKP17AALcPG4FxHJ/Eg2BeLpv6EoTZfZF
kchH8IrT/HCawSZe/RAAeeX2z3DxISSejfRasnfYz0jcyRU1ZRpN1nXcoRKCYfVV2E8Hg8N1exXO
/QbxOSVoE/e8V4Qb7gqIm3itr4VdEU7hW8hGBsUQc0IlHZT7H/Y3z7/l+XMq+Ylsy0Txb/k3/D19
MVr+1nRbdE3x8CVupvHUTWzZwQzAkUmiL91+u9qB/LxihrCzjyISgvH79JJQ+kot+TAbH/l0I/Du
z+LcelrPfR5IPtd0C6Gx6FXgveyV3XrP4L4niNt8d8p0aiy+bmET37alJ3kEbZRbqvPqfNtiq5Eu
UYEreKeQz9McefGbeLVQGWt92Gcr5R7fj53VqJP9BPwZ0vWhtY0XHsiacESbwlK2EUufkl3NK6/x
L5foTJKF7XX6MvKmmCx0SzW6QDgpN2Io4IDTWCNrZqWUWuuiBFpXoawJ2PayzO4+x4Q7g98S8+1C
wku9IEHpJp1To96X4cIeC/7nN/weeCyAl15xWG4FSZODj/00b8xADcmZQWnWySmSocAvN/CArpRT
M6VfpyNA4D/8KTzBfFcRqV1Uitd9nzyOKEXqFegMXNYj7JVYUD0o9ihr4RsoGJNpwxEKIKyZh3fX
S5tXy33T3U2Nho3DxC09woFdkU+ge/OwhuZpo8tV7tCDtuL38qm8rPn+AZXHM9D/g449INmzYUOv
4W7oszjZ1h6xCF6D0YcxP2CXmr2VbgPHezraU2N2DbQC93CqT7fVt7RO9Dv7mTG6uCrz6LHQ7t/s
knrh9g64EgZcUX2YbEO20WjTrDMQqoc6uiQvXKwXU7cZ2KlpUkpC2UPaw+mgtU7yc0SHkB8OnQGO
NYXI7/Uu56igTqAO1tEHKh+JAzIenhr/mR/eYkjr6Nytx2/itsd7oiCwMDxRXblpEsSeoEZ/Uwyy
KtCrt6nDlMEVZ8MO3WgLWZ/Zw1RnwS1VJDMQEEAg4FTaMpBdYX/2g8P6xQk6KiEn99zAixYbA8Ap
htjyKPSbri9fPPD3mtcF5fMu9ek0GvNpxoZkNv54KtTKgI82II924+ehkipcE03m0l9uad3DFvnu
forIo1V0XL2VwUpgr2riiN9ZgK1yp0gxqyDRIKuYkjlgoKi+zGmpZqF4nuxnEPXgU3XOSqN6kDxC
JvEMcEVOeOPx0CK+R6rMYFkoRmXT45dcVzVXsy/YV+ELdowcJucPev+Ym0zR4MxVXDI5yRFXU/Oo
QJBZ3J1I593dYCWM3jkdtLP0oS/WyRYvxzIuLdkEATwWGocnccWHj0wlP977BuexA+//xQej7VzR
5+A8pH7KDaWMWEYfNAAfCojNxEsha6HYrY6XYNNbeJ+vy5/LVuChE0dT2cEM3kEVJFtUKWARjDUh
BSR2IhpV3A0mCO4O/k00C6J3ZkaPmHSW+1OVwAogn3jn5VypgvS31NJeCVhOTgErM9U1W4Amkmg8
CBy/kbLgYXfRruMiKf0NgQL+/IvTUxxZ9g45I3w9fpwaA69P5ZoBZWl8y/Y6CWRDM2ZQjnajGR15
d9rHHdOAWgP0jmQjpTqmnvgzcwQmGxcLl/4S6tDD49zFZonXQrPF7dRYQa9P9JlmNKQHN5a4u9mc
BDcb63sl/SvXc72PUWLs4ZbPlZi9Lf64E+znYlQ2z13w2ud+aqVb4WGAZihtLPs17sm5TrO75IED
bagyzLCRzJ35gHfXGrnaCNIupuZe59IyRS2+3zvV/zK/eLn+sCpvtMqaLCCUy+p8ooj29IwxLWcd
JI1LEH7MxFm5jx1lBmkN0uhynq+TAxUU/poPDYb5Z0va3o4P7oxUr9ms8yTgynFgPjY4BUJhJpx3
bs4q6IPRI2INm384DVznWyon/eGinGLBnaHAPJQgM1Czd9vevTvJOfmdwhQ32R5a7fLNqSnL60y9
8ZAANVtrehpgKGeb/m4Yl9J8i0q7nlCV/QlqpfGSlWrEQApSqV5dlNxnryUJUrvsGocjmuwaaiVw
cb1fLyz0gmpFIRXTgrzNyn8aE3sBgQ8yysR0Uk1AlaEploQDbG11TrKrRv5MwMZ6Qc8lK+O5JPMZ
PyO6q7y0BwImkWVVai+7nCqaMXdeOPWcpid5qtAd5QoDAnbX24bi85wdamdyqKrgQDqTSk/SfcvG
PwM0kd6RHYdv1YpAj9hJWBP2YCe37tDOBQeb/5UGCkYZ6Ql+90f9OCAt4KtTNi0ievvZXwkAANe/
0fbV9ptx2xMknk3rrYskvCxVwZhwPeyY6f6h6c/1ZrlJ9I8P7Fv+SS+rMeYrJRMsUdNnBRmISmOT
BDv5IlXohHYI7UGnvc3hOMJ2gsbOXoZ3Q+cj7/sanPS34XQL6yN8u81YufjTPV0AeOA204e1Kns0
jwanaaKqUgFpjiRGTV8qV9mUDBXw2WQ5l+fVV25AedxSp3KdMBw2T4iNURdlNhLtL7oGxRv025rw
RTM7SCrv7MtYadH4nAO6z23jNmPZDpg82dwRdiEJvLF25HUqwcd6azjNnPiMj/E+0PTklofb7gUx
CU56r6D7JvT2hfqkRga/z6Hw7gafxogtoNmyqd5M6Ord78LwUAnIa6y6Hmy0QMkdIjAPCG+uv08R
wxXM59WfRUBrHHuLUz9TpWpDP4F2lePnYuIzQXbct0wGMqYiuOWTJPiZa2/IZ8hm8PB+EhNFOZQw
+oWP6zzNxfru12e2rMcv1UTEUcJk5zLVb4q/CpPNyxGOwEz5z8X9AMzn6r01ioUWphASc/XxIZWg
X6jwDJ/6z9vgSfEWwg2b6/MwWGgvuHWO3jAJQfGiV9vi3ASAW0uY9nMwjfEsyL3sor+52fiWhdcE
YsWoZXmRPLo0ntdeJYG+tRaw8jIbR59aIR54NJphnWB1L7JmnwYJhbmyhgGrfRh+2QCq9kvrLGZt
geh3Lqa0HIerQ6nWAVCrPYEkNqpamDWUhSlhKY8UWdcG47O9JyaGwxICDDrn2ZX6y5+bddScvXNz
hh6aGRmTWlGXbKTg4kyRNpOQOTTSgCRsnex74lyOfGzrrZxX1HEYB4sjYaaswpvLPB0RzzU5oPJ0
4C6bIUOJuUWPEuJGgAznRfJ65DzXISe7h2lAtMLNkG/LwGg0StEJjSp3MAccHXbwKyZUi/uqqM+1
vvzsKq8ZR8bTcL/avFX8lmYQuI8tI+OQlHs2zJ9hI28nf0uF0DPbHHhP7iDVHNxbzC+FI9F7/NPv
SsNml9YOSl5QKfOx3ZmqTKV+IWg+SNmBF81gxmRGMiN9UFXUAbZroL6iVYgBEFMjvvwfW0axE9aS
q/u3XA9VyM2jPJTbXVIBjceZ8josTqmVUZoClszYJLGcRMZGOjyv9SoIxuqIwrRm23sbF7NHkblv
4xqUZ0HW+C2gLLtopTWZWYQQ/GOmmWr59blP9tKu5H1JNF6WUF2QjqZioERUZABnp40/5juCCn1c
UauppnjiIEfbuX/sRUWBNb2puMJgbpOkTXidsmj5D0/rSeWlr3alVfi9qW/qNVtN4csRhE6SHZFA
xeP6elTQQsvvv39umFnEJCZOfYqOyn2uyd3h3KRG/m2jN2qqybo7wlDkKQgGC/8A60NdMA47CiTG
KFXIK7idq2wM+V/jJoNCsgkHP7W18/3WWUCZSYgaBnKb2x6m6To3m1/YEayzzJruMqjPE942vE9x
kTMKE7WgNdbHBIrgXYdU0umOijU/ZXGqcrovFedNC6rr5n2NC6R9U1T/uS9zraTu5KnRUbk3/Zt0
WqiVC7jq/VEIGprSUPXzk7BUMgIidVQjU7PX261O4Kt3qwxMLz97jj/1okxolg/AZhQ3+BwpIwOC
78TeUIa0K8ds3On6ULEG41r/tm/lYhQ+t0xR74f0ivlOouob3h+j9KmNEGIv7MkXpnJrCidZzfyK
3r45SO7t3E2wGxhf8XAwGoNPIttoOfIRuhsBLerlaHIC1ft0nMc8OI0bgxqL7SgQNYf/Y+mtmC5v
AKM4cvy5t9K+VWKi/IuN3EBxVptCVymJvosC5f748sHRM+gbXtt8P9Pl6OWRswQ33ugCLGfRkEGe
IfWpND8bIc5Pty242uwgbl1GMqg81g0qCkLgFZbDC57FDYHh0ps7hNVR0rb2oNM8ttpSvf0uqDIo
4jac9iSOPMbXpr0GBkBe/E91A7Cilmb9N5jCXyqDKRnB561451zv3fkPlbYGkCqYF3WmCM5SZ+uZ
BivNhcNQWwsU+/W59kmV9AyJcoXh3YDAN9cvWkK76gFRXs4X5tdaxjX1AZIT3zBYUNJvul21dMki
0s6PnW9xmeTAQmbK/lXDtgc8msa5elvSsGr2h2Hpx6gVBk4pFWrhcswOHPO6/NHkIyPyXDGogdCm
JWq+B/s6fiACeX00nu+PP1Q+ltvjJEUNMNeNuy94NWEMTzaJVgMNEMzPGt8Btd08wzcVzoKXeAQe
jdR/8YJ+ZbjHPs1XkG4vNv+ODSD2aqtdeiYVAVxPxY1dfdE+xPwPRI6qH5oX772W7cq7hdMrfjVg
NfSIFP5mVH+zbVH5jiBkEQp+EvAwrZg+r/PuvdKZnBCpzkSfqHMu4RHBajLueEQGLT8lmdx+RXbf
qChUYxJArqR5O2fbSW+OALEh/9xsAGfIAHX4dNh9uUKPpzDbcCdQkgBgtIexPXZoVeTrP9r19X5p
DLTjWASApbBgZkapzaPg/h3BCADMNIwPN5JNP2ErIcvM4PwVMJABkKBuifATu6D/2ZJt5Uk6O7GZ
4RzQA26/eElU3It1OkR77NlAtCcvO9sMgLbqhV1RTX9mcDJOecAQH4HseqYKtKfj2fuwH9dfSeEv
XAGxik1HqoVoU7h5+F7oqDyD2ebz86b4FxuG6Lc9wlETBK3XBXviPTfNcYgXX9wCCvNteSAtUZsb
90NnPfQl2ibmk+5tR0MLYgCPobREIzfK36XPV+XkJOkVlPi9gwBeq9MNdq475rjpVGW2q7NFPgzO
VA89VNCAk4xOyVzkHlx2CZhLXfaXIg3hORV72b1Bdkj1dpPsyCN+AFScIR8kV4ADjDsq9YtOhRAx
JSrVEHARCwP4RSDMAPLMPOjZ0nPhYr/fO2X0Qim8BNwUrIs//Sm8isy/Ky0/M3O19zIfRwZEIClF
y+FR2/wL1rN6LVvXhf8F8M6ByC/FNYBWRowzJQ+6fYKvrz9udPu7yw7CDRv3qAVS6U35R7WS/gqk
Jxa7D2DqHWfmDEviqZ5rbzYW/wiJI9W54Gqq9zSv7C8MYk4fG2YptfF1CpBEDXCkPnZbr/h1lzuq
rd5ootrEya1tjW7UAOyKw3Mn/n6O8cUGi2WDvr301AL+ue3pCSkZeRueEYmyT+V606Y+IQW6/Hdz
cG/mqNFFolVEncWONQU8HW2J2w/i4De8QO2iiKcQIc8Ow4c1q3LTwxpCaMxXWUtgbDONeke2clTq
kPGQPwM/1TAIhT17gYtKS2nWDE2PHbyzL27QZIu/B1ovWQXh4OAF7ODHPGhuXuMv/567LHhTb+Re
w0piU7O4zYdkppIQZL+2K6y8Sbkb+w3mCjSCKjwQE7Bymzmrr45TlMghA8AK+hxfXgZWoph7aIKb
0d6w97IqUNVf9PmxiUdfMGteq5JLTp9x12smDLq0Hq7D10ufAiZQqAxGd5hQkEy2ZKiadzcxqAz3
r4h6ke2SmkUZSSfwCgWjtBZOb4KbP12aRYgyzLq0sTzptI/DDYXUMtbmWbjQYKA0ODzri99qfCCC
94TIsmO1zPGzBm8GpvYEg3RU4owxg20tKjyd0uWafD2+Fg6/PLyhwhjbQ+Xax1d5pF7AC9vd7SUv
aQhJa3DDdiR3YHThsANwYVTgOU6fNv6sDx76cOMv6L6vuAjjwDCn3eYVqh4qKo9waYrITUYwOZ6j
my7VOY1YZTfcuyVWPdyKzHoQOaw/lqYcyqa6MVh6/mq3SVvly8n3RPWyLcy1VNQ2HGps7Bv0cacJ
j/mioRja9uYlQKx0fO67+L6Z7gDiQTSoHbA3oBlZZz5DGtktWSzH8YMyfwHrHcIEZrm9ch23u414
GTlFk7UD3uMvmGjosPsYUzwI+wGyZmM+LuOnjcf8fr4eHWjVhWO27spdgt2tL5uXy3Etq5KS7Vhq
rX+tvplv0D6B1Z1AGN23SmgAJLx5XEAUnOxp/zM9hXXiiRpqMzYaFhi0FdZ1S7+IThAdu1virMju
WrIwYCCbKfv+jD9SsvLyMxgJ4wX5oxoucZvUkNA4vSA4Ug9RoIaEDykjNaXUJ+Zde0elCRCK34wL
28p+jJAoUsCRLXQkY8kmJ93OlaWfoMp/2InxLDRESYQookfjKOX5ehluQzL+d2MPzbiunYPAaLQd
ohCvRPdzLunlgIuS/VijsHH8UqXUx+TtMvn46rbFr3wQ2r+oWie7aLKpem7iauTiQFh+KDdXijm9
IDd9p+xkFDGSiVw5lsIZgis0QzyFxX7CM7ULBEFMe+gVZGUG+JEEt/WSCKcYQhbnufbESfKrKsbD
MFs/v+nDwn/ADZqUwh44KRntPNTW414ab40ZQ/kNTgWWislTbS95RicW80OhgUli+QoYbwpg0jGl
hNVDqJL3KVHUyuJQmNh34kDURHxj6vjNTWfO8Sbv3nj/FirUG5cFc+Mi8313lA/b1Ci2A9LmyabY
jhshBCLG3GND3uth/tKBUhWWO6Np3tLt4PaJOl8Z4t3jmdMQMyKt1u+FVhH+uROjcUuncHAjYjnG
QxgMWisOFdgO6tBaw+XGr1vtnX8l2Iwc8QhKaGQuBjTB5qMM4x7P0XqnxzOWzmNLicG02/q4CwsD
X4aZCN/QcsFl0BJnLqndrl+/mtG2/MYsN54d31RA+ffyTOSNuQoJMFFfPxy7MvEPBAZE99e1rfWY
Mhkl5UclrLsBrGW1debzrrnkz2BitDg9ceL/BIKe+NkaWWrL5OZ8/63RF4ypB8nuTd0hadkvi3Cy
ZjBB7zm21jbvFpaXGO4wjNRBPmAhU3YoXUHtDJdtdgyg5oUih8IczqqabgtjAg2wVIjdzB5Wl5vC
ao1jkkC5dWRQdqeb5fvoMCg5hQCJfB6BVV00cx7cvYBibL00YXPgsaSmFpAqwCVlFGJEk8FEePkp
+JkcgppRbdqAm8nARH1uF9QXMF6Axk4VUEJnXsxKu1GWiX+30+PmrIyRl80xexmRQAbsRzw+gpnP
0co7b47b2Mp/hv2NKYxINGgEZxnmG79KKcxo7hAvpmGDk2ABoElmPVoSfmzW7sSg+sRf1+FKeks+
PtRrc73x5H7HC19ZGGWY863w97AKClbMwrYfC5PzjLedGULLjpL6SDtpDWRw0nl490AlNcjAjDSw
ULMlXXLmOqlUerIbuHdM2i1snsGhhMEp988bIKiKY5QEEzvRU7oQ6aMycRD/5i9yfvUCbw4xbpy5
g17gCMOQByjZFC5TQ153cdRELRUdN3qE2Q1ZRGs4PcZM+1TAIZNQS3w0FlpCIsoTSxIVZutzrvHY
XRi0Jk2af0PC3unVSSD7gKepgYph09RtqZ6b6LUyVqSQqIwaaMSo9OR/7mh5XSgx/MUg5R71m0YG
RC2cwhP/GtrSKNvEDy9GccG8G1LIrKcwvEHbnnPkU26dOPsGH9B/gc4y4OcW2sRuCQtTEIRak/3L
jiEJe8NPggMK0RrjTPPQxBMD/X4khHjQGDVB5lseXMo6YqJqrNyPOyOg24RxG81ROMOcMNne52oJ
Dto6som+fWTpTA1xywSMEQ91yoBX/cutf3mRoQUyJA8GQuqMy8Ko1liKbcmZdiaKHK+uIpshb2J5
WnpTm0n+rtxWGgAta+zD6q6Dxm6wL+G4035eXCfeAXfayo66dINqfKnTl/X4prCXNw5xg2dAfROj
M5DK9sqs1UBfvcRaMJ5aqX93848GCE4HJOFDpk+0Bzm8ZtAfqSsl3B2A7chOV2+H9AW2+IHvPD6b
RgcbZsvsqNBu93ErYQXVDD7wnlMR9JOyHTFVaJljnz6b4Y/D8+vBMEdUp9Q0H61wmXSOtH1DOION
P/6mzIETvtP09FMyptmMo7UMEr5S/LA1ee9969YGpzkT2c6Ur3D0nOlhdprZxSiO9TkoJM434a9W
kDEvXAQI/MrNcBisKIWDCDVhqa2CBVgbKeQVKgkVH+cipMGFy49tGpCC8fYvx5YHN87D4Cq/xkJ/
cEGnNag/ECU8ESCHg9glCoGqT5mCUBtR/3WTbfGhYxZHKnN1+pnf3W6Lh5i0W20WP+8ZT9uQapex
8cQVFty+ZSjRSG4zqutuC68AXBWX929JJzwRuLlkMwNKYQYtbaNEe10/hshUasFAYGLKX1Cb563B
IZSBOXU6NOp8zwV9Nk2l1gMLZWXJV6YXM1jJ6t2fR/U2xzF5ZPecO3KB3tYMvb0vYY2hf9zHeQrd
wl0pH1QE0Xje5oAf5/r39pXDhntos4HxJuETxkdyJEDvhwUX/tmr0GOevLXgTYToygR+QgbSJG7K
+Q1j+aHdF0w7mdU4paiLVMQvEyEElKjWExJr+tmJUxfr5BWAE0VJiaeckdN0PUPYw3Bl59YkP2SZ
cacrcxrIweYMoDJ1hl9pYIQOZWov4RcUjqrKYx1CWJaduEJaQ+v/j6KmhKQiJLUyOQpPZYlhaOr0
sve+bC8vYHXz1bhD7wno3Hvj/jmkc/ezdPraxH+q0CVwHNlr0VIXL32FDCm1cFJkyHaPSlhXnDLv
oM5+p5UmhJOl8lzpcoYuzUTEp2DekUAAGP25C/1cn5cQnoF7mxdXYImMsoG6R/t5Axn/m4qfGRHn
6ngijlsPL/KbypP0z3XL1AXSCK59tTllGoz7Bc8O8zFr6jL7pQtBzsQHfDPTh49eKYsxfXUDEs73
k9RFzLxpCmqqr0Qt+ykZfy+pu98BFwwOvZXRqbTGM5y5dJGMxhGshUsbbY67OM3Wgkem0G/KPH16
uNy1lUEMMzflSD0KZSS+c/Yjj3BQty3WzNoQ4dTnasO+5nTRRFkBzIy/kFH9w8mM7usdXzr10FvX
u5nSn+VM6Lq5ssAki/0g7hJ19o/e4g4bDiJIP07rH9sEDSp0PclptuzPmTnl0I0nXBy7CGPM16Y7
g7Q03OVCVOvfxvwwvGZp3/0YlxO/oZbfs2fVWDrAOHQa77LmRACZjN6HByOVXl1c+Pt0h3MMjxSj
1W0Nm+vcUXpqxdfCgkDWC+xAb4afKHFJJMnd96Y5L/Ca+VipR9mC+OMEB496QApgyXnLiGAFKKXa
huoE/u5HYdmhzYGMA7VIrbgpbHYj6HOG2DZby/h8aeVhCiMI3cplfMYmyn6sjuOOh8UrZhYBpEh2
wsFDAZW6nyJIYQowEF8gSdkWH20z2bGla2nIMWS/4HBdvmT2Pi6LIoGKBxqK9/DyM3d8rKj4EOUt
jA6Sb+xMXGSKvLrSZn6oIvEAfATOPQTK7e/NgjkIb21TCuQy83/yRJzlGkcFaCk+A2mUwkUQkNlK
cYM9Trg6SjPjgElEsGM2zuleWT0zRcksfujluL9dT8e4BD5opE01gQ/DlsP7K1EKspTBJIOKgTeI
Jab80ATETbpdWKyGBrFXYoEA1bvFleoSjIaBNn0scVWVIX4Xm7g9JjBoUv15Zh2bz233UWrAJ1Fr
IH4+/tJdbyeDNUp63Am711kMRf2QOOClPuZoVoZwiYT5h8orH+fnZ0MMgj7kGs6r28qovf44AMBN
FKBvNrmKGf97n11ZO+wxXn2msvpNw8Xuc6ROZTXn1FpsXJ+43J9rSqhRCooh52XDPb0jDWXVo2tu
rcd1sitdkHQD87TDGoFoV6gVEGGizbz5IWcAZiJjTewsmjrP60TNAjZLoE85Llqfmp8FIh0w37mr
CxJP3BdDgt4sxFNZqTIF2IkYpbnMcJxL+mFeWBMxg1Ks0IVjFhJYdnjSS5jLY3uG/l4wJj+9RQeL
NkjC2wXSc20xsPedu6nSkMYjwoeo9Pa9qSr9prX9WvbviQMM8xrnRdcOTYcJK0VMLIxHm07NIfFM
YWGM88hxj5A2y4ye64alNu8N2pQFa+Q4VzmsNgD2Oq8+tM/LfF9iiXnpLHG+p0sYyAADO8NBUFJL
F2bhajcCPz0HJgYVw16IL6RZkZymXgwRT2G4ZhOXnY2t8QYefIH7v70s113qJKmVF5sZAbFopiCz
vTWmx5ffuTPrjJwx4IIGNcpYqNB21bs7O7H14YgSd9Wal+axRtAXFv7lYuUUNeD5f+0wEjrme2GC
i6udgAuT9sMo+XdWjyQSemFePQ43sIgbbzD5IpoEgSYAaUbfNarJ9ZxNyMgY9x+KoL2DrmPUe2KH
li+oQv8B2wEuczWTneX+wWNYi5k2iW4+EUlsThfuY8qSA86OQB+owKqfxHlwVrETzp27+/i+4eei
PlgpFXv7ZY989GFj7vR7kc0MdkwLfGsR1rAYtLKLJNKPkz9kkh+KYGAwBG7UzcypyXW5aT0/1qkD
ICK82YVBNTz4j7CDzoEKNELeWtqzdd15HTbZKSFmYCf/7MdzHcFSFsiqcCqeeyYD2GoWTjfouUsA
hZVdXxQ6ifXAPsm+bCDeQoHm+JwBa40aw9pp4uWWrboIbimCpcdawf+JhLuPOaTbx+6xKxuzU/+H
sPNYbt3a2u0ToQo5dIlEgjlL6rBEBSQigyCAp78D/hvX9nHZHVedffaWEBbWmvNLE58tInJKRMJi
SKj9QUSst85PmjiKHtDBtOlW0i8SBiHsg4/V2DEb1m8fXoOKnUHoAbjtCJCPOu+xPWC849BWGrue
PD22dIqOHAbxIQK58RLDnySxnK4EowhYR2a9hivy2blmTdgTYcMyr1XvLFciNXjQYiZmU0ujPOle
N7gHeIYom8cxQAg3INMvCw2NmZl6shzPIz7cpqH50+NFmmbOk+zgpuPMTCkC6iKK3VatWttU+LYG
TcaExCzakvkxhLrzYHs3YhnUMKtq9yFZr7UqUOjd6Od1wFjiHmaxpOIGvAtUiYXu3oT5IAi73qBV
BEwU0qdn4Zrvo9yW+VVA4QnAK5VwnR+GprXJSXfEsQG5jB9HPc13SpOtrnHsxorkNQVyXrDbgZGB
BVByP2VF0bmBKIY904AiehVJ9axUgetqxoVO4vGggeYN4XM9qsuK9KIufvnKU7bLcC+y8YyNvBSB
vMcWGE97H1UyXKsgS5ZqJM6VgiP42Y/raMxPrcmsQzrbXppkOSqqicsDLZNWH/obCtIHxoOch8In
HyGjMYJM/rAE1ZaVt1eG1BPJXZzRwQnnm9Ds8irQG+uQFMxFJDcqZZR1yHdcPei11EmIjgcST3D/
QpEY4hgpczeloZXQzVGOvSIOOAAannSun6c3HnbQCrcYF8FvKIeebAj0I7KdqltxzJ0EiXOURtuR
abN8/Gq1zGqRdavOX/khfQnv9Vguiy4L3e4hzZMOv6O6rm4wBUOdnfWMWxN2OXdwAyeCTsqcUaXy
7emFeOnWeHgKz0B46QvhPPbsQB3cTcH4CFTdOqVEtuF2m3ZbaQUR4z2QQEm1LmESmkXcwmOuy7uQ
L6ETou+oQyNbv5wk5aCPeZD1OH/I5X4cTczX8R7odvrj3Kid1rom06TB12ecSbPWdNJI9syk2EmZ
7tbxc98XD69TxU1rgjaoXyU9yo2B7Kq5lwsUsi3yv/IcZ4OjWFIwGl2Aifo7Yz5aWy93WYNUX/ZD
oCWVX2o87GJgapIFYd815xCgsXml66nubgUsqJ1hZxRbN/669dTDWc8mpl/ykIkzApFVRLLoVRcI
t9RNW+XYTdMRLCk7CUMVmI21EnRQxcdtJoI27RhmlXTIWRQgbC3dV+wGjYjjGJa7affTN1M+wrls
osrujLn1ohKVmFog6fAgZpvbZrHW2rPGzIdOOeX7ViaQKQ7tCF5Mq+UgHz5trYZiyo56fxxTTAAw
hSiDZKYOR6Mt7KXU8jOt9FOZajkXtpFR/DAR21NJJskENJSCOjPQW3Y4cp4EdTBf6Wo9IBSq4U2R
fWPEl1wBcYYMUze6XaYujEkqzwIvoEwLDomWD8m6VUc9fO5ZeJu+QYDItLAxrIK45ZwxdkXduiXo
IZoRor7HmwjOpixxBGQ1dYiQuAYfhKjabXjqy2Yn6C/0cS/xxjgfTofxyyoQKhu+VkmzGyezOpex
5SAJazDkrwZk1eVBVFu0a+x2Vg4GLYWfQtt8kY+6saTWAyy2GMM03uaxLi5VRFvZGAdTGJTau4VA
PaCc9UmuLDOYnXPXYF/htM0RK2rotR5MA6kYUxv3Xq0nnyaodZ381qa+Cat5p3deJPzImIgAJeeI
6Je/y73TXOFrVafvFk5xVxa/r8h7zRwxm8X3/cCaKlEQLqPEMb7Ng7558ZVBCDPYu3VaiVTc5dTN
CyupJXXuAlVqnR5szQMdID+ncJbazvh+zQD1jZ2i2eZAFH03JTlsKvlsdYvmSlaI0a1BZFLB1oWl
hOJgjzQegmIW/Or3hmwFlAqdV0BXEniMtF8vnOIGoOE9wiDsPJOIWOhLjZdDAxUGyk6TvEkXAfJj
Ly1ldvmGACsxIN5l07N6P/rBcpDO9lnhvGa4xIDXMxLcoLR/5L0lzR7MoUX/8COsHmthxytY0XdI
e23/fjbeydV/zZolovhDz0M54Z1wf2/xiYdhOSRZWY7CiLx1I7nmobgjy3YZQ86Y9gWeZpcEtrHw
uHgZESfmoCXqjpIMhWUzl0sM7AW0nhs6kPP1viPjgEp2XRKpSUP1hPciNb48P6+JzyYJbXIUxrfp
KfiIMzsS4xfib757XjiPEM4ol+IdhznPCBjTeP9jnAgZccRsoKFNnMsfaYxnLqJv08N0RTcSHHGJ
8KiK5bDXcN8N7u2XxIpPnP36WVhNYnamWGHxNdcAMqavcU7Mfj8DRoYD4W1jJyAu0jbffRxGgyNL
M3PmX6EA0x0OG8Yr+Ly7x/nFkwGGROAEVGqyI05pJTAj8NRENa9rLpdQhsRFDJM68vUswTWA5VNu
e+YdPhZl0VK95gHkkDrvzwqlOL0oyYcbofTgM0z4d5eDftb+BAWwAP8u6vGC4Np6exyqXe8Dw5gu
QOlJx/ITpAy2ZnoEGhKoPjRdF791iwUlx1JfdujZKrc3p0wVgUAZ68QzUhYm6hstGIWFRfTccx7j
OWh/MiqUKSpax407y6G54vkkjhXtk0Wu0QSR0Bqwa/Yny6MrqPYVu4pbGJsTWBWYEK6qFNsVPSYD
yVAWO/zd5EujWRunbpRe4fw8A/nSHi5D+DARRRd2wY9e9TTfWGso8Wz+XCiYQeBNq3gPd4hWPiSG
dx7hlkCx2hH87A4ULsxY99m5SFpn0oMrdLM7Zrr1xIGTvVotwQfnLL8TCG75IRIpb66G0WFSWeQG
+LDm53gKGqVWOCbLiFV2jLdPVFAXYyZjs1hhPKHk5CTGP9FtqwOpr5tup80nXAINymTXMObcGZnk
E3LCr6d/VVYysBiBtEzGO8nuOj2QJW/fDsmUM2PMvG67RrINwk2SN3Smd9so5WwvIsajPCI7HOKD
WVJoxpz+fJa93rTfGeC41Een8/tNPy0sp2GxbSXLFh35rXhHxZd9B+W6gKIAQN+qa4TBrrB+kABO
XirE/a/tbvby7Bc5smQf+H8OGgQq3P3rW3Jd6Fpa/CAFle534TFBv/jOD88DeWkuSX9Yjz+/+hKx
EUMofhIXqYbiIVeiMZq4/9QptikPjl1cPJjnFkOq97KzTw4peS8QexU72Pj8M6jt89rMl/GTESzq
wVrEAJ2WI/v5amIBMGdduq+ClsgmgHWN5Nw0HCBCyGsMKHuSJh1Gy1HuX4wg4DP8VH4r/miZB7n/
WFsngxyYJfOZtHemQ3GOo/EOf/U19ABppIy6wEYU3BEJjY73umw9Du4Yo67NsC5mlGd7DmS8KDAc
MC+zNYz8qz7GR3FeIgbmgz2AeL/VK2O2zG1UfxFUP6efTFz6Pjshw/2lsH5+S+tmW2yTYAKoff2g
boaDfrbmxfWXI0M9IDA6MJP89sNgoneDnQFOGI7+3qFXQJL7lf0KR72ErC09pm6IOZTyRYi/DIDc
GVk2xMV0C5NBQ82HtcA6+HqP2Pb4m1T9dbgYijdeY7enKKw03yQGmZ2AR0wfj5ReXt82iTArwyAR
FuM5vLDo60mb1+k2x3GuOcq0udiPh9uH22HycPkxzg+mh/A38f9xsS1CDVwHOGo2nC+70H6uxNNr
mS8sT/l63pWtBREF15Q6JjMFqy10OZEGVIopcg/Ntqef5ZRQ+xqiVeWCwvJD2nVFiLHf1/RNp29k
a7qkem+b1pQDlb1nrX3LztTKU9IswT2KG4qHahtBKd5s/c6NIra43WyZBvPcWSuTdjybHTXpjfvS
0HyM0C7CMiV1dcSOmrM57dGG1MwxRyHFXWs/aLpxr/nWY8cow1zflCAw8s7Krnb7SbvHX2TUaJGu
tWZbkfKJcoA6vl+g3LRSmHfjU4RwtxKCnYcD3kV5bWxZ6cSiTAldPXzNuXGTN1jz6bkn2mtmbY1V
uW7IF8LtY+e8PE8JXZ2TYKANwdFFHj/bNEf7722jUxZDeC4EYRZ+FeFKu3Qfr2W/y13LtLXP/ldt
r4WJvIy/jwqcJZfYL06Ox05liw0X8qQ1mNVsBHcD+/6C4kRiXjG5W6FdETrhlprDG9Kt/YBRhWdu
dhvXeZHqRqyh6Ih3/jNxMaVHNBdqkbmyC0tnkkE/Ufg+76ovY6UQgGpYaMVd2rJUppMj8ZXvHPvn
p7B4vNX8OPaPP+Tr5h84xVFYiHuVSTJ0OYSFsg02xwiC7yjJy3pfs0ETO8XUpee2EldKDESpnE3c
83Ry+IiG34cKohLxjazHwa9g7Y5yiO6kWkXGTgqD10nV15RJIjPbUfbKHuUsF9mtizv0N3UXUiJh
yaDKKQtFuecuGvugpqAyEI+QEuRM9vJHVaMbALp5wkojQb5EYNvaZCEf2iWjMLXrDXsnu6uWiQtp
h93xI0OA90SgwFwn1hg6o5LenEbVzpjoOa2zmnBq8L6CWONHgJB9kXpC4j935KMwI+w++as46DnA
eYUI8cle1iPArz6zi5Y5fvlEpG7lNV+WDqITLmtP7nYN5dVHJnBNIwLBqyUtpTVvQ0F3Rn4d5QWi
Emp6k9GPzvM01UXqVHW8EBUlu5IF2ToQaxLNIbztnG3jEQXpVTNIgmAAmCPQlRL8PrWrl8TQFglM
zKOS35/KrzisspKZoPD+Bp/VwPfS3+r3UZYu9WAYblJ+jg+voHFYh4/aAdVDb4Lhk4IrcR8fonzW
5c98YLfackZAk6E+sM16iVpDiH6qGIVg+PPvEQ7y/yabGn8JcPhbvoapv8qm7Yv2YDHdp0BU+FpW
htOeqj1MvEHVcShleKXFSHENNjwmdg90I/MY1uSL3WQnrtep8sP3IQp2L3BkT8Dcf8RyKFPkyP/E
csj/P2ZiSgn5U2jhYIEEyX3VHtAqeNIX7iaAPEgXQM/E9FBBxCrPfBZtLObCEsK9fi2eV1pnYoNx
chp2uo3vmbk3MBbVbyk2jmlD4YNtZ+xK//5E/+mBWrKqmyJz1nRiRP56qU9ZawwtNeopqDQLLQCx
pWZd22Ed07j/+6+SpnSNvz+WP/+u6Vr+9FgqxWjTfOB3CcxaTz5fWWDiWHn2nk42P9nD4n2I/mOS
qTwlkPzP7yQJhLAaADRR/Nv9GXkmxk2V13S8XihF8ygb8Rb3yC8gvUyRR9th8CsHiwCBPglqNQlk
hHJPl2tUM5Z82fhaN4AGlqZ/E3pb0YxdrQ9HVdl23WKkb/n3pyT/b5SrwbRmk8gfYAumwU4ZJn96
SpEuDHFhFdWhHKnFq650RvaUqsKFTmEZwRuVebLQrGgjxxxDypdWxoSlEzOg4dyqmCcE0VXlbwmu
DEItpsb+P7NL/yEByDQYWCpJZMeJ5h85lH+6Rp6SWRViWx20IUVIr9KaB0JKMWO9/uMF/m/CME/j
//8m/W+JLfkY5aEgNNWhVx9eX8iu+HDjkFjA8IX04Cer/iO4V5bFf1imsv6nDJ+/fb0vMzSf+UMm
yQg1WIS0AV1WYyIAxsUphW5B2vkZpXhgLaIFYQRWYJxGBjK9I61+2tpXO2lA7Zx2dY82YiohlAXS
ZJ1DPL18ZGegQ8IIPSGmg03lfYNi6DddPrG3yb6gEnmQQb5kDiKrNZzYD0QgpmEK7HTRat/Ycafd
hKqy0Txyd4rfhrHP6MbQxQmr9h1tBF0ihk54sXtrdxeCUKGVMc7jts5BCTgSpvSCJSX742Rt+7cL
P3gSI6H/eC/2/X0y5ZB0MT9zdIVczYBeOl1ngUE/R6VAhGa2Ed6E7bgVtpqnzQ0UDnCv0gffk0UP
BK/Ii7HFM8w1w3PJRxljN9Js4p/gbLkREVkVnNX+iXRusskSqJP72EmoL2k6pto3OV8sMmhRcnLU
8GSxjWYOUrAE6w+MKLoPezBtQC+o2qR1mXtUY2NnDBjaZlAHVIw0YFhrv3os9jKk0kIo5kCNVUbK
5SPbMmO6kzYTQZx4GuJt7zkGCsw6orn6+IL1kdF+jPvBciG2GjIAoGw59BE5Dj8h3AObtAJDzC8c
iWvxTc0ZX7u4Xwh3/leuzcdxRbxqJCILUL+sCSL1H+ysK8gxl8YSa4JZMkCFnARiJ7yIzkxNv0Ua
SfGxezCwFVo8jWF4662IMuA+zrGl0EcTcUARtuXiUAgQ7ALRK57x90EyR6UDPV+kDsaUEmQSACLl
vsIHU33tGi826og/GGEROucifNZAcndiGh+1X1roBF10QyrqgtJFh5LgWIc5tSOvO0rXD0N4bxHJ
IIRx9Z1+UtbZavytN8DbTxkJCwAAh1xxQRbU7HO0Em+YTru30qFvex46HaEDUXp6dFRtepQO7tBc
w/82oy9dUTWhv8NI8UObeIbXfXYO8Hyi3guYPPQQ1QcykLsYLtrEK+vAZGbV8mEFIj/psU0oGqGN
Em2BOgXZFcoYERhLnUmol6FwiBSgDoTYSl2N9lYjlvdEQPnjhgR2I/eEwuYamW07OLx0rYwTnami
t4ZWBGU+QbdV5gqOYKGp24I+pyFpgsjshmhfBz1dS98ku9DqPJwKT0I6TaSEjnvBAZFDzGdGMsTk
KLUVDpopCsSWNi/oVOAzTFL3cjlsH5fScITS7jK3G1wpsuUj+MmAynVnMaBtGaZuSPwi2JFkt4Q6
UGzCpTHo8WZHICHI4CU7/MkwMUWeTNf8Rx5DByC77z/Hc3ycoIHqCvhiXqtvPfS/lBVIewZsvScC
IZaQloOO9z2QyQWdU0N31tgEB6AfIGPws/QgxhoyxCzJtaz3sjk2g9+9fsUU+SB42mMzmIA1PUUs
0m/UjkGqb5AzKCBwHyF6K+hSVOl0JneeAWsKtyI8FAqn57ncph/lEUU7ZI7CdbRTP26czdaxNrGv
MYlK8XcAQsz2ewWDrxNr8ZxPMOqEkihf6aHeEe4Lk5USXY5FAwPCkyxRNN7T884YH4+YTaAzmTU/
kJBnJsob8wgLIrIGGFx9g0wJIpbAE6txtHzdCydrVj6IG1ApCp0B8E+axeU9IS9r1QtOu0stF+6U
Jh0fkEU208B2l5dvab2S+/lHUXlT0snw3ujv0FApwQIpnviOtebq6D7W2Jvx51YHBQmcgzCVhG1l
Myl/QIMY2Bwhnz3HD1fFGjkGJJ1WcTAin1U/H0ZQ31VxyYqt0aKU9C5+TdNgemgeks9ust3Dg7JL
kaDmDf2mWpWu/DaQu1H/GM7rbmp+sY0VNwEO9cKMZhvBCEOW9+Rmherc6k/vlpN/EKKxTbfB+DoY
zQWbqBJIaAlKeq75xrzmfmhi67LJ2MaD+0G/GqFdF6+PAVuFDOWreyKul/QEi+ifWZkYQ/qcJBt7
FFxT3Gn2l8ZES1xMW6ae6vg2KwiMatKu+p0rrgw/l1Gg24KIw63xqpXh8knzXczDDwPm/2GLtZND
0TBiEYqTk2awq2J2Vd8aoDBMSSrFcUDnJTwW4e4ZH6ro07i5er2o9aUBZYUoog9GFpkleVnstYBz
a3rjrnMiNRi7w83LmJi80AIMl/0nCcQfkzSd6abBwNg+vqOUFH+UKicrvGYMWsKQAp4Kt4N2hPTo
ypNoxLEkY+ZPt9UWu/LCdNo7TsLsxZHKvucqrvrlc3D4zD6f7HzIfmbMD+FfSZdwe1tWwMUT3G5+
YYbAbhufNFoBWOwOixtCY5u4rfaEEhUBJ+o28jOEePYR7cQXQJy8zrj5997/TCEj89m5/uGTjgD8
SgSW9GQJ4QezW7cB6qN/LH8watCqFo6wI0eTCKvsvVjoiPjRbyybLZG1UF1g1hWmGNPDopFP6UWA
rBJBvrBUk0xSWtcoKqfmk84PZiQjNXuefr0ITP15botFstQ+p2Qs6dzhiWU8TO30v1oQLRllvGPw
YDa531ucRD2cHDosFKRgXJiRzAlDg+KgluHEfymf2C9EbV2Q2sPL8KkMeOg6CRZessm826Eg3MDW
T9bgFP7wzW67y4hsmPyP7eScZ62eb9vXCoeKbT1mZ7y5GvEGm8K7uTjCkNBPWv3JhZ0+4TTeis9J
iosPEVDyBFw660jVZHBR7pIKnSx5ROJbuurcGntxIAMWSUTO2VwdPzv3e0+e6pPSEY79A79U7PSb
3/rtETn3lhRg0H4CDeQ18NFrmxArZs5rgK7JHSKB1ALtz6wvLeN0mbXOdKe4gctAmBd4I3Gd4eHm
5OUjXsub6AclFh4dSsxvzMI8zWn267m+sLkfAS345zhDnV8si4RdsBf8oqScEY+xLjeT8RFOBrVz
dAidbp2siagInRKLCq0zMAimjYiIQLuaN3j4ExHjxY1chuULgS0ryA5/gcmL90wOWs+8uQVDonzy
FGDMvzQmBmFWQ2t7kHvvdozQ+mfOrlpp+a9g2LubQ5BEoOhOfWm+VSgX8ovZ9Br/dSQhOavxvFUL
ctBUoqVnMi5BHFj1nriEH90T9iWKTo+B69MUQCXo1iFgm4Nhd+Jbbr70G7nn+L3inJMdToZF8ikf
NR9BLVIRlnlzum2tn/IT5rfC6hlu48s3M9z93I/qmRw5mLCQegXTzxOv6Xiof1qKWnY0dodhiRfc
lb+kC2QPs4I5lX1xGXvENC9u6OKu4w4cJPLvoyespiCVwXlsiGajBnMwoYD7ePr9NU9Ijxqcc/JR
LQwXoI8vVE750ukqJhP5I5wh41pwW/AqbrF7yjgg7BIch5c7xj4mGvkusX3scBkqy8nfCyOCc4mR
YZgwi9vCnL+wBHA9BaNwybrA4+Tj3Hj9MhrFQU/lhVcSpwHNsABe8lX71e+s3H5iBzk1jfMk4exi
0McQNkSIOa7pyc9GqtDkTSS40qnc236cyL/L6A3kdc80PL7E6SFNmVtOvzMfvrBtt0TI9954rEgv
ZN4eE/nAmpmTLgEcIm5wtmogr2GvvhMmu08z/4RT6zH19yJdX78CC3fSg6Of9FUC0ViOd9MnWDGv
SEwSDhR0/TJFMYldfKKccNVarsp36Zrsjl/GZCpVl7dJpmm/GHqFlnoTfk22bB3Jo+QpDnGp6seN
ZLQH+TOdONsOn9iSPyB633oH9+ekpCNTGrsVnAbjCl8cuSsCV+xqzestcBG8Nsjwn3ccGluUfAcd
PQTEKxHbO/CmBQA12qmaoYDmOiGLTdgWPyMjGTB3zPBoPBZgwgG7Gg7zNz0A8pZpfoiTWm9754Mc
oE8s98caSSe/LbzLBl6UB4wFziGEyhaKKeDqnlGpZ7pHYIEfbGYEVKziTfulLAzODC+cK5VDV/Hi
12DnmQHRco5ZePbx92EGA3ASdslrCoQATB2/sDBWHnMGSAfKV8oMIQ3JdisqJTyFHrafScE+Ubrh
Vmfwl3EEb2TLnjxByyR1VXURcffbsPb1JXXBnKjX/1siximeDGk42vackvwpMHo88WGPWRB7FwI4
szkumFPtpAdhae3Oyeb/tn5yvhqkZ1OsDZnVfra1Fpxj4ZewuOCnnEjRRnBe8+rlGSm6nOlcUu8Q
uwS8DcfowL5oW3MOt2pn4jJf5J+mRyCxtEb+TsF6IJSldSfhLAFS/tmgaWbUAJv4jpLzrhJ1fUAH
xRqQUpueEH6UkKxjxilw87WGD4Felqy5YW0Qs3V8bXqyJDfwJvDTszKbm7LDBEQDHoQSAguLzR43
j8hE7jmSsdkwKtfYcd3lGn0GOuCQJtAmpSai5dz2m3z/3voTdg1tEuJKAD3nOwfwIVQiSJ2w25nF
3LwOdxlA/3OqT7Y5uTIMT8YDC7lFz/wuntI39Q7qDQv7dGqkWKj7BUf3bleBILb8EGae6TWNzz8h
p3g3fsYKRR2bCVEr6c1TTU5Qm/JEXsIyNacp5SvzMQIGAy0lxR4Ir/2614d6DT7JinmPgPodfd7j
oT2G2+ltU8XgtjI/LpQHGqlS2bKcYskpPR5uu+FsFrmEDqvFLJcJoWL/OxAGysBA8f4tdnAdgbJt
p09jfLvTuKCEq4l+gsTSPBl90ki42KvxolPJ3PZLZU5ZpvK6/7IaNz08cAaCtOPtmz0LH+2ihQoR
pREZpzk8LHhIdnOEdyL2l1RT9rJCl+AlLnc1o0+seSknq/IRjKaU6XjOf/vLQEGi2qPutfw0JqWi
y6cJpRwz5iIf5SldjdA+D08TXIPS94PtB8gWAQSrc4vWjyLHAR5njRaO9c45SQ28hM7VHvNb5I4U
VAVTACe0cVkiB9NWJfZLCPZokW473hPGis5OqQGuURdMrkb33nxWFsG2nuxn75ES5ExRVG2BY4oT
n9GA/sD89AXySIqT4lv7lVfab0TBid+GLBErtG/LcgPDIfjp2ytyFD/ZFN+Cr+GrIiCNqua72UUf
eJhHxzJcdlR4CB16tr9Uy2QICkCE/SOQr1TKGWF8r20ZhOPqZXlUy9B7Orx9Pct/AiPQt5PLV70y
9VpigbyR3yue6ub7Mc6ig1B7pJk68nCpUPc0MPE/zU729Jiz/Z3C9XWvzFmS+jxNim6++3Kd7/nJ
5SH9rjxWVHUvJDfZq8Qn6YQVaQ/CbHx+st1QzJ1Yvg9vDBDh1/VM8uUvQh7YkcT5E8k3tt+fC/Vn
D5Gj2dKWsXiDtayY4INCRcEjLML02RxH3PfLmMXX/l3diBItab+NzvTi54KEx1l2b6Zs2GR94TBl
qzrn+24/EhtlOtL6ActHqcvvYkQpDpl7ccyD1rJD4k4PBXoQ8lmhJHSO83LPYSmcOLf/HVnW/gnY
tDQmQMmipWiMu/4rspx2+vCUmux5iE58RdTc7P1eVywwgV7Ha/ODl4iGniwDXKCNX6xLohO/E3yh
t22RrubtpWMTIzbpiSPxNU+vSCKkesFkwBO6DAjOqXYmFmE/MYI6OvjhrhOXW83//TZk9R8wffnP
9/G3SWJxKJvjrXs8D/VKwgQq2yZShQsmN+Z2kho94K2tJj/kR7fNzfnzoz5thavpvw4VMxzm0VZ1
BAksi3ElixBtwPOCLLc7ke0B8vdpkGjpdcSe4k0tEKdMOSoWLO9gRyudzoMS2cHhS0HVuNbX03AA
LIkMP9GqMhD18HRRUwGEv0mL+GIh+/2qdwJHbnI097cdXos9QgUPp8nkF31sdWaOzUCaZo+vghAs
XLAwf2RJ1ItUmwkWAAgCpA3dXQDyi5Qa37d9x66PRjoi5oIB84MtMwaU0vYwUHAK+3zO2Fy3vujH
r46YOs0zKEOnlm4RcQsB+3R2jBhdwDFAkMV66lcnQfG2WcULPDqeMrhUyeG3sYcXdMnmnsIPkJzX
AeNhyTciuXtebZvdH7F05CxQc+aUScYXsOM8vlIq7Zkw/21wHoQ0RVQRA8nIiKxCgrd6fabP0505
RzJ+Cd9GypFJBDdcMyQB7ALVrv6kSfx6OZ/JBym5XvfJvwYg0Oefond+ImhJ5pY/LKrVbZJpMUXj
/aLvgS7+a8aB8Q8Uh2yZuq5ZpqnKivU34kHXzUbun0p7wNDwkGY1Ba3+w3lfbQpsT/Dq5Amu9dZr
Y4IUXOGtMJcgz8ZbTHl2St7kT/2XyLiErfqB7sOjSGirrfWmjV5+ki8k7jWHF/YvzU12r8MLgV6J
u5ZptDOJIlaP1njL8pwsPDvEvbaTAaVIxjo9PIU4gtcWGXzNGYJQk9OJUV6cJKgOkP3cyKGbfESs
kW7Z3s33BK0EHyUp8oj3NB+HSc7GP7gWQcEPRz0Za1TXQvD4kRZ6jHZknpwjJpRNTnMm0dD5hTuQ
x4k6gP4uyAdBoE60xHniui3SPbTg+c0T8kePQbpTX+5Kn/LblIVEOAr+uaXk5p90KHte1gRqFCdz
rkxhpFAogHORCxgBsSlveOFE48XHNPEQdpHm9WyctPatS/9y0U4YWLXIawBOHQMLp5Xh97eVXG2V
ejOOswIRSnxMxKA5claa84zs3f8aUqJOxM/fuUSRIQswu6oK9TXtS39ivdRu7KWiGtvDOM2IPfGy
1uXVmKLapk3lszmzb2JbEHhh1/YqMhCb+VY6sKZt0UM8/TwgL6R1ppHl0ntn+ASOQdsskUNWaKfn
fApEXK8j/9/3y3++bMacsoYtS4HY+utlZ4WSC1EMG93UQBz68gkxrk868/MaDkaZk7TP/JARq7aJ
b/2Yk++GrzP6ap5zA47j8SsxVAAlm/rdXsimU9+ijyRdmOg96CDCLyBj5ZukjYYgvQABEGYaPUc3
8u93If0TLcesCVFUDVGGclT+9vSNhyQ2mdS1B3Zb0jvIB62JjbXBUhRn+K2C/NvaZgfctW/dKTuo
bhpIRFvJFwj+g4m8cjGhLv4FeBrfPCh99fO4Djt1QdRD9nDDn8Q7gfM+jnAA0hUP0QRkx+yetnVG
bfVJrH/w2lhu1WGwcDLQTmoqpn8pzms57uhwyOXz+ELe2x/KhnotngQM+SBuiFupdhbtBwURUiYB
/euR70m9NvwHEyRp1wQmgCIiPOJR/sj3f39ysvjPUzqYeSFblqozY+mvC0Cvs0Yes7Y9EIuGYZ56
vH6STzQFSxCLcoDpoauE+XDh+3BJKvP4oF7a4+MdMyBS9zJQsBpzsTw3+Rw5t1NhMyybaDCfbvjM
5GvivkJ2cvs+ZQWgF7sq5N6CTRKESWgo8fWLBuMirt3HFoYMo/uGTUr9RRgTgdEQl7FB0fekik0d
4Rp/1MeJxnqn3J+mp4TrbI+3v3LDHkNvcR4XEpXy6fWhll6GYhK55zupP+l5+MF/7fdXzuxl1NiF
ToxihedugFPyh9T7YTqlhnXVVT6K1cvr9zgZhD3X6JpbTs4F/ftMf8dMRW7qUguSufZbhl7n1z+y
DrxiYGbAVxT5XbeiqexSF6sMo1YYXK/exROvLyf2pl+TYsQYFnRCO2FX7PiomXIRHc7xtiLWpgcY
7sDBcbvcDjjmucHl64ryixnRp3gLjtnfrBnIcgMMzLMEJsey1nO+aVjhSH0H40W0hCAVE2TiUJg+
66tMWtL7vy8axqH/w2b359Eu/7NoFO1mFHxuIyPTcNh9VkiCmSqC8AaFM0p04EweC663C3jBgmtl
HydrvHGxrxERMKUQ4P+M7R4ClCa7Wxhv9MxTw4aomxgZCKpt/QXPlzYAQsUlI2fk0q6sZX83luO9
ZQzcx9NH1pOQeZwza37W0TTSCRwEKp+5wdrEug2he9RWhGzfk1N98xikgrybjnUXfiPA3jzHDRic
27vpqjoltF3KGizQGzwaWIfcz6cnvkWH+BvROEcWmD6aVV4Uh9pCRvu55WSi5SvRoabOlIb13n2o
9MZT9gzCO7q5ZaUtIlpZYL/QBi3VQBT/41X8Q7lLCYKARZJVy0Sw8NfPtxnjeDQGtTy8btdHuBky
upAeGBy+ycqhCwmKiUmau+FMLoEyXtxk94E48N8vQ/6HBcFgbl23dNlSFMP824JIhvjWRYyIPaTV
i1kth6H4QdUW0iy96u+i9uLnZ6ruU4MBNP2N/H1Hl57LdpQfTq43vDmLE+e2yLTDEH20Zcz4c90E
ZTAZWUePqDpD//qvifB/HG1/O7ERHIkc2f+PtPPajVy70vATEWAOt5VzqUpZN4TUkphz5tPPRzkc
NVVQYWZgH9uwurXJzR1W+IOsg6f5yoi+3diSV5l5EgVo3QkLspU+kdeha4C9gDmoQUHotpa5smgA
59QYSrptCs3Ycq8WDb7R1UcFCNXxnD+u/ehLEkrAtAS9eQ0m3giqqSJt5T5eqBwrQkppHvFkN0qv
ff1L065gJmUqKse3pY6SHcVVIqVXcVUM9be6xjxg6AiCXesfZNCiGh1zrLFgMLmTmlJUctZF3CHo
28Z9vcy8K08jDx95PKGEPpYikoCJmjFaBGoeJpZVWPHZb7baUBgz1pbH8YOAaoG6NqIzkmSvckiT
QnP0aEibCpTm/LXCEhxWLEiqhZY9uIhZE1NXTn6M4IX9vlAvwcwsVbFUTNZVCxDeKM11NMmq3TZE
sZpcgQ2i9sSl3R/YnJQ8aY6jHo8FoCZcibOGD/Fjar4NO/pQYVuGvisGydlkoLTe4OasIQKdwrcL
EQ3kOvz9PS+OZ4gsCw00oSmPxkv1lLfR1Phss/tN9ZRFytJTDhLRcBHrc0F+/H28S2Z0LD9VNHVV
HA6BETAtELSyqF0dtiqM0YpWpEFnSyzWXisuBsajHGERC/e6t9YWFSGDKuGg5beXUuqywZOWZUs9
iXdXnupCUcPSJFNVdUk1LMsYPVWbOW3naHV89vJXU3DnqpSuIgGXKfsVIJwtpwcCyoWhalc+97CK
xp/727jm6FSuRMeL/KiKzzUK3JjbTVSufha8Bd/G6q6h0n7eAaaoSpqsaIpkqbhk/n0HeBKMV0Ey
k3NLDYYoBLMFAvB0YZgnjwxPqz+8+rlV1174ViMzrS5dYdsWh7Cftx8mTUcVNxlpayvCWQ6fJO+K
j6z0E/D69+ON1qIUeooXq056Hqi7cdNOTDQPkgK0t1kvcra67+arJu1e8Den36dWhOjwAuw4+lTy
7poJ39c3//vbmKKumJqB87tp/DgzWbvVYIIen4k4/EWydF5AnkQrPGDuwjttEb4rO5jDHYp5p1ye
oJj6oN2WdFmUm2JDQecMuHrbP9PY0s9Yac6LTw2W7bP2bn9EW/uVxHLVTN5DRIl6yDLl7G3Q3UQA
ZUUUrELgwn1mOqQmqIdNgTFNnqVl+iUJhkbLUoWRdhTQ/8WgppnkK/0ZMc9Fvt636JBRqQQPAqAK
JdlymyylVQT9ANn7fXJCjRXNFwWxenlD1ERhhng1WFsnOqkofst3+dZZoi1xQO6RQv0gP6ruSMsI
dcnolnDVrTkdF/0NUXzK9cERtDSqFt1s+urdaEthX2IbVc3021KbeNZkg6DlPv8Qt1RwAVqrK2pN
y+A41Hr0ZfLZ3xareFnf01p4ie+rVb74fV9f/obUXwxD1mRNHIcbYJHTspLY11sADnv0q+FDbmnv
7syNOO8GdboH+RX2GEihYj+I8Rm4GjTgc/C/mkHVW5BkLKLNevm6JqHZoH02R7R+rU7UI12JCfWU
rTd9ridL5wZ7sRU1L3WRbxJwHe1rcVMdi3X2XK2LG/pUH+XeAK6ATs5au7EQpgqvnCUXrlVT4lod
3laRQWKPtndURZqm2XFCio5YC3aeDrlVfG8HDw0uH3XjTl1SyUbFE0cXpnJLO4Q+QdkJy1x8idtX
Aj5q8Q7w5IYGutKXc86mw+9f5Od9MzyjJomKIXL3W6P8O/KVImwVnpGrv0c3gPN2UBmI7DWx5vXb
9Of5CgQaA0kRo1FLM8fDuZKVu1XIbWNN1CnF0GIJp2seLsB8xjPdRqn6dEsndY7eEKWADgE0EHSz
5kAH+DWcQZen3Npq8J6U1wQSNTL59Uq9AXc/GCEf4YXMQnNaVYTPkwLxZ6oJSN/l5CUOUnkkZ8Is
vxduQBVF9OTm3q28pbBB+VGfwQajHDoZAFbmynkK6Wp5M5dkf+hMyNuOEjEg8m1wC4kaCbH33z8D
r3/htMUVVuN441vI+rigU3tBUqlqF59xBPmEn7jMHiDpD9pxxiSbg2lahGt05+7I7zEZ6vQtVSaU
EU2QKTR3FyVN4t7AT9xf+u2mOdHAALN4M+gq0mh91NZM9oAALb5AoxpxegDWiWZxVyLICGrXNdfh
vamSyuKksSZzgqNDLc8/4xkAIQ0M6AybN6AHFkiYYs7/msvnbGW9q9CbVvC2mi3sGlohQLEwUKMB
u1aekUd8RFatWxZQi2nczWwcn4RFgXafe6NPOzAA4lScoyo/45+FuqROPaM89VRhPFIApj3KKdDN
pfCOQPxdsTIQZ5m7a3ED9pqGYb7DD3bXrtPFHXJRIc7SwG3PjACZh04ISpwSWzz+aFZDy16+hylr
oeIXcpRQNuKtZFr1NszaYlWsErwq1iIT777TnsbCCiezXUiCW70+PTWbgfEKSxqIyhLd8yXg2Wez
a+lg+/saZc5H6dla0T9YEYge5AIM9DRfQ1lB/xGi4p/0SV0qT+E6XKOuaS79d3XT9HsIV3uENux2
XmJ7w2N5a0mmar7thUl/O7SqCH0eC9zFaROYc/T90YXlVBZWlJUm1GOefGkG8GRtf/AWWxuoOvok
G/0UTcB8PftLDyCDu8Yog7V8AjamImQvv4lbKvew8HEgfyPawxyCf08BhwWLfAk/ib4PInlHxCRm
Mp067AdZ/dmKGQFltsXFmcfCI5LWNzoudP3ByeA6Tb6CrjBIRAkVottg0cioerf7+hzwx1EGt2fV
I421My3vdmBOnzzAyxCiAEdhNkH7LN2jsg9sd4F07pRK8VEZHiu4hYHHCPOC1txA5AYABd55YGAO
xgU0KRgfQMvS3Gs35ARrZEMpMaH0M8hPmXG8qqCU2TmkU3VKdPCJRcmu4cLDqmBXbNx1/WTRm1Eo
bAD9hFrt3wQE21NlCyKJ0oc8RS6I03la7bmw9/Uqfw8R86i6fW1G98CeqQhSIIck6A6VN+Z0jqDi
DT59B31u0JTF4meQwRfn/hqRXf4k9iYIHS0yrOLfFVo39I+YW3R8gYa9ZdM3vutzNZUxXRN26j7e
uXcNd6M069fxTKSphJgXUuK0sVpl6coUQfNt2AxEEjyTcL7ti09A+sjmogZD1AEsedpQj+NsNKYF
QuCRTk3Mv9O2YF6GUhxpJ9Bh9DtQNUBiF9lye7BlmlMuPkAgm6toWeIFiDW6jlA1ILtpTlkFf88Z
JUPgkQQs6s3wo2KmU04Et4H4Y0P1J6bfmC2TpUtzvJ9SSJn8sQ41gRTiUYCnBiFEB9QdYtbPedxM
IiU8Ft6txfFf4i1F806bgEye2Yg8+ntw5zxJPGvuB+9CGTJ8M/mDtfrEZTo+1MnSBKmdF7e5A3Jb
CVahW0LUXqm0cMX4AzFNGp6U5cIB70iJ3l+ikwSW/wDZjtDPqwENIieCzvG0ZOsMSywE6dPNCbBY
OVB3n5FaACIFtxW1wWMJKGLTYaOUsAH7wdI+mwkyzZOJNKvfmUoMy6EbTQA+IXNHB3NKhXlKoQvI
JBh61XowpRk6ZIAEpuwYfm5y+wxeQmh5g1LauatnDpdXBFpBW7T3+VTcIbiO9nIKPM0Z0JgmZEvz
TQKmP2heDWKHIN4DYlPz2E/v8WTambpzDM3Z2QSbhxzslECC6FB/gloBqRS5fXjtD80uuqPrDSXf
3dIIRr8bAv5pgJmrd4IKCqaGRRXD+6B//ecRrPUKpO/Mvf1AlQQeKlYJ5mBwyFbjVdy5cJc9EuPQ
YOSwVGg8vyCHMMPg2AR9CSZpLi+7jQTIE4oporFvyZux5pOAlLHWsQ4u5V2IH7vE3fr9FP3JuT+8
j3sOC1zAUBxdAmk+VY2/t9/7Dmcd+Cz5nLLvvIFJ+4yv10S8IY8dFPcmwl5+GqL2HlI+ipwz0D/o
fzqLcA8mwAb3xp3G/qwmgB89Y/YkU6oCLGIch3Cs7FfFwekn1av/TqOBv3oTPmOqBTSbuCS+Gzak
sVIeI7aAeTQGuPPCfkJuqLmTHoJ3daF8AhfJ1jpOvA8Kaj4xmLAWsYWig9Xirxx1JnWziP3ibUkw
tbOKTB/HabzWDoVJHlGYa1yU3YV7DN8aCX0VK3nuXAip6WHISFVnaWKRAQqjelWNdQ8iVpyVB2Cn
fASinRlcfuGdC17SBiwYYnToriC/AJA5xlV8lj3q5UGAwbOld2GhtQDs7jjj9AZeC85DXKnqvd0v
/PwgyRoGPPtgVzxDFXq2cATgbpvTqpsDUcOEN0Emr/wQATLSsNwTfyEXMBzL4T0gawPF2xcZtYHs
yG2wFFGHfRaQ6Vrri+Adg849K28hYzWtrlSYWAAgh8MfOw3vjODclArI3PkUuK/m2aOzABJlzdid
gPLQuu+RcKeY162I4Obx0rjhRgOAS7eNNIyretvZ6AcMjF9eqts2YDollKsmJcdePJll7s7O5LX6
RONGW9I3kDr2kL62F0iKEQH1c8BkK/fFQkvEnofIutH8Nq/0pC8F4KZsqLKo6boia6MAPCy1rvU0
PTrHsKa86pyQj1GGlEsDKcJ9CkXl90hT/llaMb8KK/TcFE37EfFXSm6zvbL4nLKsowfd23uivcnL
et5C9witk+2jtUgbrE2CpeFT7EkfNFQL9abluMYUEf6NQi3YAbTf29Xq98eTftYieTxdMkxREWlr
jRuCqpMUolf61CLNZa8+xK28yNN2VgmfkYvuoTFzSaIatpinwtm6UvLQh9ke1Rgk07I0g4IqvNlx
fmp2VWZKvhKBPQeMHZhTo/e3gavs+Sx2HNxE6CW5LFInFZBgtwgTWoDbZljv3XIwraCQbxFbDwpm
Gs6sKnJZfEH+v3VacWhSiA5Fc5YAhjJFbddl8951D5F+H0m3aftgAjSKxGoVe7ivA8fsgPJK8rrQ
5r2OGBlObhbqljkqYHQKiribEpl5z5LZ7RCzG2TQ9EA7ZeYhD990zEUDqcTTXlwmvEcCTtqnieBp
+Wxr0v/MI6oW1JmvfL6fXUlTsvh0VJMtkeb08PNvtfmsF6htW3J0phlp9ArakfcuxugFivQEC8rB
SB49WoMUj3Qmqejffh9fvrR8vo8/2k5FJsVxGDM+2mqij0R5vM2qF1V59AsiBKwoIC4hiEcZ1/Dk
s05/j1g0IdNJQYSioudtRH3pFm86/EhAgL8/nfSz7M/sSLqhaaapU/0Ynv7b7Ii+XUZVk7HZ8aME
gomIje88NMEhtJAZHapWzeOw+XWQrM1bC/CKxBzwbyZeOXUuPghFX9Gg705RfVRf7SSt9rMywQe4
OhfeRvIhnkVvXRj//8b5Ooy+vbBLzc5u5TA6y3YDtglLPkDjzG6iXZla9SfB2pRpY8kK1Qyd/xh9
+KbOpKwynPDcQpfqp3I0F1EKQU/VPpfOPV/fyzHZRSVzT5HbUlcx/A6s4WgZCVx4yIJoy/oRKdRe
vC+geEGjaNHmmhZQ28Jspeh7ydhWwpshZbdKsnDlapa1DzVoM4hTGJrOVcRMr6yWC8US2dRMWZIN
iaKnMVQMvk1e1He059oU9+3kuQhuS53wpMxnoXE23DmPjDJCAhqiyhaqjU4WZIgK6jg+Xai5Nlce
5sI1pYj6gDDkUXiYYUF9exbfYUmLbRedQ9S/0iV7OsObnMaLk82T7PH3NzcvLE9Y/eCz4HFromQN
T/NttDzvbTOQFP88pM0Ei4pEbDSR+1UJyeA2eHXegNfoL8kDaG0NbtofKBr4FjoghmYJysYfcopg
1ULDc0WayTlmErAzuwOgK3RMu8OXu1/Y7nyip3YnnSKCFwhu1YL4nEmmfbzIFvUHNoKQYTYOZm3U
5a0DjLVgFz8Yn2K9xMiAGA26iQDcSgIxuUDsbynjdQoYbhitoVJBXeEP25lilHcDVg8KdzVLmzs6
+wQ0v0+ZdmGxAGjTRYVTRbPk8dFSqqWD3qQMg4Cy1yn/Y9/HT5Y3D3A1hNP4p8FLrgCZdYBOrc5N
ljfIPe6xbXwTvVjRgPMQP5r7ftujmMbBBGwkmK3NZ2BPFX8YWZ2OAj9CIDM9n6G7YAK9T2Ag3ZFY
ijSOlYkEMhZFrCgA5TXHcTN5Sx7J6n5/TfXSypCJlFB94H7+AXtqxMb3ZC/2zh2llngnL+HjP/g7
ARth9aQcqw2J13IgyJinhurYF/huGe1NzIAF8qD8rYGygwrKI2LYmwA986fsrke/Kj9Ud4hZEffa
aBH//tDyhbNJlQ3FRPZBMdnNo65SIFdBlNaidwZdWignIbKBYRM2JGeh3oTDPcgpUwCrRmgxB84P
K8gHZye+OwVV/UETgIaQRf5m+8tEv9KFki4/HSVHy+LWpsPy92ZTy7S2GrPzzhpinTgGBDioLZ3w
oTZPLbwUb2/yhAYR3++zogyX3SjWosMpUnc2OeV+iHgEnCh27LZojWPGWt/Fu/BD1Rb6Z3eoHz0B
JFewMqna7Hycbp9h57dnz53rE4KwZ6/YWx8O/QuIPmT0Z2wPTaxjfn9A6UKkrCoqUFG+msnsjCbG
pPdV2Lrtnk1ZBctfIIa5T5pTSXEuzSgWk0rjnBtcWeKXggSGtegAK/rwz+ioFcM4Ih9w2MnaGVFr
jlo5ChZBdTSDB2MwJcoPtudP7jZRXU+TCFTesHrg1/3++kMIMP48iiYTiyuKzpE/ulC9LnPLxOXt
ZQRTWBEsjVTf2NZrbpoTIdt14pUBL764YXGLM+WGao4XYiqqoq23CnY43Ct579/UZry1MmMpIZMY
q6+JWE/bikIvIA/Jp3Nya4cAw4AY+T7ya4gP/D4DPxeAKiL8Ykh8DU1hf4ymILbksq/S2DlnZAMw
5NMDsUMIUVuNZ7uSMKK+MgU/TrdhQCJ/Q7S48yVxNKBjdzGCKwxYCptUoA8/56oJrjW5v6K7vz7t
aJhRYKFomdc6UQTaR95I8anzHwTzUfcPAbgsMhEdcHOfQMPaKMV91GCaCSbFJhNUQey5BBpMhnt3
Za5/nEKjZxqv+kDt01bjmdQYip6CjljIdXnIpddzrGyK+lDaVNTM0+/DXppwUj0yTgJhSbaGp/oW
aMReZMt1yahKVWLKQzqXAameW5l0JbP8mdfyft9HGk7DbyPJvFreGJ6DANChwDQ8QQgtOSsSDp/+
oU9xKzrlHSVxAHHqlXDqZyNfFTU0nxXej/9iG/09tqdQZYjd0D6xt7hxLIQyNNQNEfOOYIhnWDuL
w4WjoQGTQODDK1kDuZleu2iU8YkyeozRZLea0ea569koJA94q00avhJnJPW8wqbULd8sSCoUymrn
00AW69qnlq8NP/oCYa/6Vd4wC3lK0Sf2aJpFobQQ3HpaD0Xh7Cn37vzem2hase66g0kcFKfchNVN
2t2X9KbMtRPfJzB3S+nF6KQNse/vy/HHKrGMofZB9UHUNcB447xMbAUrajvTPbfdgeNGNOdhv5OQ
uiMhaeVN3T/H7gZFD1l+vTLyeHZGI48zNaOSFd/SuXWIUaTkJUWDpQbK0AqEKZCUoT5Wyw5Rzk7d
FcxWUV5pRP8IQ74ewKQRTRkMjazxtacikCV0jQFdxDwUwWOTzHOSLjLSQFgW8oNKA4Lqh/G/BXh9
Dcu+UFVkuUjNR3sjdWupdyzFPWvlJrZOVfhmUTSXlyW4VFe5shPHWdQw2JClKpplGHzgIYj/dghY
nitaTSu75xzDL6wEc4w1NiVuROHGba8BZsbx1XiwUfhSVqmY+EHjnnskOquz2JPxap+BTaIEvEyl
bE4F3WhemdlMvzb48Cbfr5ivwcGxGRI4riEl//tNo0jrK7cpiR78WwVIYYU3Bc58UbbIkDqPFZSh
pNvShOMhuSCr0JMq0R6Mlhq+rz2aGO3D/2F9y8BOVIX6HuCD0eGTF1pnVD0PFOTpIi9PefvAwnLj
eZPsZftVdbeENlSB2NMmGc/vo49jqX/Nxj+Dj46erIyK0jIKdwAvGsoD372DTZZtAU4hVN811152
eJnx7CuiyXJmM4GWGo2nxAF1UzuDdes9RvlnrbzSIyxTfN2c1zp/UIiW/SHRu4ZoGwKHH+MCywXN
BnQMhbe/v3oVRbLtGtwyYY43ERNJqfb596n8EZQNc6n8M8YYope6XZP7ikqMpA5hksBSIkRmE4kQ
XWN8AfX91dD00moe9qyI5iAUoTHXopBD07XrmuCETnI3p5rEeHa1bLvllbe7tFIAgcgAZGRJYvv8
PYOaago9hhrEwPTL7AKlW0R9Wu0+LMq97NMj1PelQR5vAOsAmy8SixWNMBOTl7YGb9DRFUrylRm/
XM0TL51d359stKbMyHVSpyidc9BNuSP+e3aBx7yq13dpvnUdzJRs6aYJNvXvWWiEMpdyJ3DOnFte
uCzjFZcfO+XqS/0IhYfVRHVNVE16IdSsR6GwCQSmR4SQkTz0/OgD1TQ2gEHZGcToF4mOkKBvenVZ
ofpQvxKNK+FDiVJWeDLo3fFIqZtfSYwvLYHvjzR6eTO1rU4UiUkF61WMNmL6Wpg3ZXwYYM5SffRp
Pfy+6C7NtmGYyISKX+nXeM1Zatc6gYkGC6GpecO5pJabtGfaz78P9IN+8jXb30YarSHNzlPFLjXh
RKnBoLlKHSeogfp0m6rddNUp0rNZCoTU7zMKsnMuRx/YtYr3kWWSeSkAOI56A5sxAISirWIjnhmu
RAN807jAN0phIkAyEv3HiITN9J9ykDlqx42+cRuomg6t1vRKyCZfOvO+z94QWH2704M4kNIyUIXT
15vA/eFQokI6rCCBMNqLuOoQX7SCtV3Ic6nEvhlkTnlofdrP5b1pHRvt6HXn1t8KiFNghzQ8talV
2MH++X3+h5UzPp6/P+oovTRiQ3doCgqnRt74+SMHmElRo712ho3rJsNXhkzCvW+xpSRtFHhkatvI
rh0yIyrlWFR94TO1GxHhQyqlPWgv4+Pqwal+XeD/vByQQoN7R5SpDBLJiaIy+g6SIwhVpagtUpZb
yiePqQcELjEWqPxNlFjE06p5F8N+IRqHvvTnsAnmIUvQBNxeFtnUyAGg0ndrDX+Smg3MTrggoYsF
iASVGhUT+gfUf7r0IABZRBW5Kfapd9YFjqcS+q3LMkZCPjrqRrd1ZUSbi/rGz+8agDqAyIEhCS54
Y+VVTeKVzt9XwB0gQC1g4xCKyinKylXShDcx1sgVOtuOii58pkxTrcSCD40rp5rF1Haj5KBgvOFW
sHApbvM2qqbvA8Q3o9faxNi7giql9Pf8+WrKbZFDsTJatOPkk5mmJxkiQYA5TH5DAMRXsf23BJS/
LSDAQZbfkWQXKsdbrO9kMaRMCd7YTfdhG+IoFJ+rFGQHXfU2qG9akWa8/zawRAAhwY3IUIuQEOIF
USGVAEOUBw3yPaJAIbJamAoNU57Lj0Ix72BKl8J+sJ8yoRaRW+X5W1kevEFkXoIEnpxKB2JWh+Fg
bwGskZAvryn8gF80H4sIYEQx52zk4OjNs2kio4dDdUzd90NA0o0+G4rn6MtJ6dT09EUBnUkC3hfC
G/H9V6X/AIM6MXwUVjYEfgHTbNg7DQAc1ZBWRihEekVQW3tt+mnQo7HTuguptu6bDPRCjC6aiKha
DptbsaZKjQRmJvHx9ymQNjAlUYdjM6ISObl9qwHe35bwzNQmQF8UD2ImQrNfKwRkzBgPHB/+vlFs
FHRPBAETxbrYBT7T2Xw2IjpgCqrysnLMbHGJBQvNSw3P1ZoLipnV+FCxVU/74JSL0JOp4IbWjuDE
d1B3jwzyajB6FG+HZx760bbQbUQQ1D4uopL9qeNiaGPjaUBh1XHU8s86RZdYAv80tFKWXlZNZL9d
s1LIHZTgyHmc8XdbjO79RngK46cQgr8ASpadM9W6t4qkyefvqjbUNSub9vU7gS6fd8ghnXZPCWCS
Wyg18NS5fN92NHQK5Ncek6RF5dhZtDU7gGxAlcGpENmxtnHj+8ys10I+dMLCx29JQl7Xe22il5b5
S7N0LbinilmNNTB6XoNtJvRzgAJZcpKZ8MK3Uf9bNv0toop9481SLB1lyX+RBAhtNCJDWVkOXfme
0qIfIhuFv3iLlg+wQ1UoFpL3CSNpbZcZ8ExxUcNKdHJEMOMhiieiR+elEdJlmH/0Vb/vbFBaEmKq
3p54cd7KJ6e9LZuZxW9rW2R4KRvaWjFxWcpSom1lmMSVhNOvS1PPnhtlOjNyBGVTD11ziNiJsPZl
jKCjmaEilIv6PO9ed9kqZtZFgEuyOJMKZEXFYyW9cRvAhnoZXnuQnKkRWCz5rWmXzobfqFr3AdZN
UTjrWWJugfiEDI+XnzrFXteE6fDd6jqcDE/VfzLRUfwi8DvrQZSrjVZVgqsOmKL0VVXZBlUGV/WU
1iqexJjeS/6mbzEtiGa2Bfefn5ZsM6f9LA1IdBb0Un6hhMI2Wh7ZnIUohg3P6M2GPmImcE5FQ9+9
Rjs14IjzU4Bmab2IDERwanFbuvoC3PRW6xFiTI+yiwVkniJNirWGpx7zojrbMkI/nnb0aeJ7EmK0
JYDBZG8MJUV97RXUjc12pXnCkkNYZSeo8kKM8zkA0QrwlV8pS2TEFxqr1euTlaZ188xWJr7MoSlX
HJYSLeVoU2usdOEjJ9awIWd2nnUjdAgYckywRbQmX+Q5KPEIV0TbXeuOdv46Y/liivYpONi2oLHM
Bo4j8xy1AHll4diZ7VoRwqnU5atCy56G+wfywM539ZWdtp9hvepVZCn8EikH9Oc0A32sj96QdwkY
0qTokKrSZwqF0jTDIY9TyzRePJyerl61f8enPy/aURRR2w2EuNoR9+CaZ8EKG9mpSd/MvRJYXRpG
MZF4F2VYkuq4HhQZfdRZriHvlaMLlHvfozBXTXT6uCs2xu+B0Re4fhw8fB9sCJG/BXGt4vkhyAzt
rr/FKIemLqD7xR5Y+fl8dpbASyc76fPZvN2Zk/kGvHg8fb+Ss+t/5+z/mtbvjzCKmqizh3HTtd0d
pK7joCexhwAwqXdILy5wBfYGq1RLPt/dndc3xvzPTjk9PmP/9/yo+aulOahercLJzeOzcJrLCxsW
M7hkUKOD2CkFF9jN3gIc/7s6oMoRyC+2HZsOHLmvXclfvqAW48mk1IugA9w2iAyjN3HaOKwIf/Er
tzbc8rTxvfpFbE8c4alZr4ZqD0l6084p85Gq2+o1TaQRGORfcwnzxrSICNH2+FKd+PY5jbQv+krw
nb2AeJ6N/YtzqPYF+G3/tsQT5SU4RRtkhIO9uBafcn3Sv2Z35pE70Dr5B3XxSvd/6R39Pa62oMw3
zcZa+XtIU4fs2qNKQ1j6Y7K+Peoo+YoSLwqshskSSYRiNM3vYm+najPbmLeoL5KVTg3RmanxoMb2
+6r/O+/7OUujbMyKEl3q/Krbmt5Kj+fU4inz0geAdPT7QFDaL74lTTT6vWBzxrAwU3Nz20wDPgjh
y43ZThqQ5oD24T9IR2vVwxyAy3XgX+fgNXr18ZWREciBih5ZyCMiDE36hmrYoXjwDuFdJ+6TV+u2
R7He3Tmv1ESebEy/Xuun/snBCQnPKneXSzN7X2PwZQ0268tm75wavi4WgjfWQQj3PoqT/jEW0K1W
thU+7viqHPKtt0t2wU12g/7Yg2OvtWyKWh+BX/haxltyJjbaPhE2GfKiT+5D+OACjMCVaSuu0dHb
hTByLMLrmX3MH2osuk4YpHLSr4QXpeQ3J+/qzoKVBiYfaaQtujmLFFqR8pxslbWSb3zr8/e5H+Wn
//nK/0z96Lg2ZSUyuyh19tZtvAMvQ9oJ6uPdWqRowyBzLpzLbbxygMFUO9OHlUCwmi1gOh39e+nm
94eRLh1yVIP/uw5G5RZfFtJYbdV+2+Qw3akJWxxq3KpmPZXrZR9jxUX6D/QY4NvvQ3+x7X5sNHAx
iM3IEjC80REf63Zb1qqv7NnSuTxTzRmmcEq0FvWpDKewRql9UUBUCKZETmI3KZ+wW0fwAPkSogpB
5LTamt3CjqlgI16MmvwqxxG6mYrYEELraOd8VL3c+s7G8g6D52wzF5Dp6kt8zva4sVuD6RJgHLQ/
XGUhvP/+fl9k4d/eb3TqGq4mOLbdq3fb7ct+TzAxW9yto+XkPNnt+ul8AzgfNg12UafTlZGH3/xz
ZFB3GvUzHUjx35cnRYXYCFtGFpez/V6YQNAEtrCYoIO7BLARTw6HzRQO0e3JPGyvDX7x/JTBmgJd
oeo8PllaQ+zlOK1Jxm6FY/4Oa2efbLxDcm6W/WO+FY/RTj86N2wypMRXcjTN9+hRXztKL995wLep
oKkKQhqjY7z2m0TWHEPcI2q7cqfhDF72LN1KiK9mx4FnclXL7OJW+jbiaF93ZmcZac2I1TxYpc/p
tkBHO3hC6hnY/O9feNSW/PcZ8m2s0Rcmx7WkrIhFGhbpMSXvN1COyobEwDyR3WVmvmpV5PkldV1g
VqwS/V55gouf+Z8nGFf9W8/MpTSJWhQrg4UZfwCCdvzbLmyWNO3SvJ45TYZFHZwRYn0JJW3Xebzy
CH8X+n5Mgjn6xGFpN7EbB/K2VfAEJXmU/UfIIGXrz5X0VoWzlPsgwtOKRjqdLmoNZEMx+omt2Mx+
f5avbuyPLcd+QxEDny9DH232Sq8aSwYMt226laF+uPlt6aExbrykGsQ88GOi917ntyl+uJnyxzNe
VK/DA92YaOhnG8EDKBuebildrSWPBGX+M0v/fbLxRsgxWi/kFlmCQZqsvG9jAgscFvSCWkMJwjia
t3aE/CqVHZw+JLWcAU1fUS+cdqIGpl7eGBqmFCJFn4WdBkux5xVMD1t57gbNWA0ZO/P6/5tPY3Q5
OGnZlFSSMRuucHMDjrZWtt4p2TsQJlfDzZ7sul32LG9R9D8Iu+waOuTvkunPWRt9z4S2pZfS9Nga
7YGQ2VfvVboQifOnIC0OnANJnFxcA+tfjP/+WUTjbp2WJ65Z5oK0zZtH+ux00biG9XLjFcsr03t5
JEsxwNINam+j84M+cF1lNbnN9mm4II7KChUwwAWwCGVtOpnM/clmuJ0+P8O9M8Nu+f3Khvm78v3v
+QVtSDFaV4FYjLr8VdOrXlnH7VaxN0W8IbI28xNiMlfeczhzf2zLb8OMjoioA0yeRrFCDudCuCaH
fFos1pOPP4/UGCbh5DDZrE5XEsdLebL6bczh1b/lOoJnqH5Zle2WynDv0lCPtqygmKDKgUag6h/U
AX5/zSuT+QW0+TaiYSaZLTicxS0kPiJqd0t2olhXJvPKe32lFN9G0XinzncT3gufkE+DElEnfEgD
gPcW3aEceanf3+ryFf7PRH6dbN8G5Ab37D6V/TsZH5fdS31zM8GL6VjOvZvgPUAr/8p4FzfFt/FG
ez4oxC4uklLaFljNenYxjVpnHqPk7R/gBDrWWZM2ITxTKssqtblBAoh+I5WzQKb7ld5eeZxL8cQg
fUMfhbyZJsrf66hSba9ohULcOgh8EqlSt8cuK6aQ3bbzzMX0BWGoc+usfh93eMvxlkEKRKbzqEDf
GCuy5rUdVrWcUCwoEJLCCWAT92fRfY2sk5g+/j7WpRn/Ppb89ysSpZqtVliEMejrplB/PznwqB5f
xUEoF0eCXmcanDhgv0fftq06p4Z9093BJ44mT/3iqWdFeUjovdxpb3fOhDJEND2Dar5JV5Md4Qqy
JYfbHvlrJEHcCUE6PMprK/ziJ9boqyuiKKm6OgoZFa2O1KYUxS24T50ujlnTqCBbWQnSSUCl3P9k
Jq6KflyMHrVvw45Wlo08tR2EKUIN2VouF95WVfH/mEnZwukXEgxder6Yp81//9iXzo/vo47Oxf/h
7Lx6HNXWP/1d5nosASZezA05GBvncIPKriqMccYE8+n/D300mr3rtLql0TlqaXcom8Va73rj8yvP
L/rU9Fs3Or3C17B/VgFIJ/MLOGTkd9q/5Dh++8b/8ZD9n//DeqSvhtf94oahVZokML1FQOVYzkb5
ywf97o75x3P9pN/JD0HIhzep7a08PTaUNv68br+L0elU1bgkCedg9PzYu3lzur81OtUiEjaOQZGs
/mTsuEUb+ltSP7E/J97dXxID8n8mN34YAvrdmV5R6fym77x/n/9YwONQlwf5/dSiGHEPyMHPBe8S
KZObL86PsbjtyQrqbOBKUwG+xcBHQtwTAL5V5uO7QjXq+2HmcAMsekhz1D9kq9coZ+TZGNEpYw6j
AbcxmhM4OLubryFVzJSkVYbC9B0+bSWQZoJXu48VnG5GD6w8RtkraQnrc0AcR/5jhCII4/KiK+yG
idj0chfIv3wDDfZhlfbaj9l3jdIJ3Inwtb8y5mbnDhDWxJjrcT+MI4+/YREByDyHPVBdC3Q4ESij
wNUMRJfezoPqdTas8HGBSF8XPULFLT+e1LIYJv1Qd8j0UEGcq8xGT4vVc3QMEFKUd+isLF+H7qCJ
NnWPEaoqsi1R+Y6leHBkxtkBXO4LvUCB+3kaDQ/HkfC2oeCnb1vIzIZIAezJ5xVZPajf4Cw+gAeb
6U71Mn+f2plHigOoq95QWvDPigMS3ScvRyV7jhoiybP7RPPRTkDn8WHJQJxekzrIZ/y3eDBAx6+k
OFsXeyD5U+AhiBijnpEwj16sxWQYlOHj+2S9lrB1IG5d0G3RrR5ls+ii3XkDit1E1sQbIguDRIUH
6WoPeANa1G38HOUfxTeSKXwIZCjv8aGHBkzTgUms4cFYUR0lQVNuUsGxKD330o+LmSSabPgAPJIE
nSFfdRN2CK6119rMiVnDg+iiz2CpqO5ZQ7YhIJRQ3d7X16gOZ6QfZxJKT0Qp7g1YDcNkaD6kQQ6X
okFJ5WnXWwVkSL3eISvP5JhNedY1YGzn+zeUnn5fQbX3xEMNEPzmlZ5sKZsagXbEIpiOhEgBqh8K
BIMFjLunyMuI2/TagxNK1Ra87EPwpKnsXXJLchCuiGa8G6ffOo2lj9UxkB2eVYwWwKYHn7pDDnLZ
HjrDHDCxSMLVZObV5VW5ujcwy1kR0eoeIgHqP4N8zDIqczmWZ5Jm6m97cB0NRoi0A1SgDDVhp0dH
r/u87AHluq19Zp8CSzDGjLr5mYOryepkzouKaXDfwzKwpeBo87hOD/iSvTQUwND8ysryNIYveSA3
BFRmuIdBV2A0GVMD6pYiy0Na11VD1ap2g7VkbeQZLKMl/wT9D14X0yjm4AqQFV4X+hcWBsHD0WYv
8X2hpfTmQQ6vSW4OxnuIIVPmBhWoDpBVoQqcEFCJHjxKu02tEA0nKAUvMOYBKh8OWT+HNpGByyTS
Qpswc1jxe5CO2WC1O1yAjANUJNpljJAQ2jvZR0uCGZo/4OmTrSZndhD1Oo6LtxP9t3P5kDwcjff0
uXniUZEpgHJGZqD8GExAdMNAmooTYdwy22T1b4td8ZFOYQ4WH7y0+pDee8wSsj6uPFV7MJIJPM6C
ume/IvTLWlecn9BvOtvZ16K2X3YzFbx7Bfa6ZwzXm+OCzwMxrI6P3u5kF7EBGi7a9+NWzPEBSagi
vRc8mNOHEh1j5j14WWSuJoz128QvXh+QNevjF7spwsCyQgb5cs3coZy2BtCMB36agJO6edBYBuN8
mgZXtDAYaZ4gMeWWK4XDlIf5tKNrQ7WKsJ68AgSRqmaZIjTWQUNxRAj7FktD9h+lHVplwK5w7m9j
ma2tzDoTYcQAWRij32EsAPHi9/Nok1I9V9bjaUqgyvh1qk6HG/n79iFu+CMBdaa3VW+yleHLs2qP
8vutjEp9W2/vr772pSV3FCi1Qzbu5wYve21r3NzCvdn6BoaGR5MH47SroUNPQayP+QcN9nqR7Y2F
Pv4FjuEGOgUt1LgeyaW4eqiBpSBzQH/6fLh5h+V3a8+yuIVD1NpXUDAQQ5B6qhwpHByOXE0i6wji
yRyObxzGjpeJhA7vULL26MofRO8xOoAnjqqdsFSt2u4+JUg4LIVfeflUuTtpAgUgaVbwA7luMvYJ
8lVMdrJQYwG41c2jkoGYWYMo24Uzr/a34IOdS69G2LrnBKXNsFmS41gipePK4YUpyl4LI4KPQvHz
nDRjyZrqoew0JJOrqQL6ucAGh2d/nHQ+PV1IfqEjSRXN05yX3/kdWlooly6bIcUbMFeWESOkGMNj
Bws9U+Iu1JbFSDi0IWhdB710VD6r1jzTAH1OXnMV6sTLuqNVdPZq0MPWi8Tm23+jXsUB7swzExAw
4a9MRbn37fNuAq8eencAQLlHdZR/1csC0awz7EVOP9+trZ798yt4M+Z6wk5m0TOFvCWAKF5k/i3s
6yDsqGf8KoOhkKhCrHb+5UIrQz9l3N/7k27bTo7BZfWGzBOfN1yW6ljb6mMlMEbyrgxtecws4KOM
Tmg/bRukNwRKJzkLiG7JK6A6bn4yL+UsP192uZqeLYUAgGoUPKjXpccD+Wc4V+h5bo9hhV1iZLmC
DbQ7BuW3Gl6cZ0+3L78pWBjzeqNM6FL1NV/0tX1/LOj12uVs0VGxUuaShw1HDIebSafeiVHkw1Xv
gpoZwB1mYQfz/nZ+x51NbFfy55snCtGZw7yNNXseezWMC2OnG+ELvB6vsgCEXbtSvZDQK+ytM+0a
pTul5Wh4cjLgKMkgYsIWvT3n4V/2whNJwbP3BpbRM8PznrGtZqagmalgKQslqPbHJbYbNszRqsJh
YCT3GDZQNIDBBcgdeaFJBhbmu9tc6XPBEYjPQT3Ko8fsAsH+5XPdgCfsxvrIcOo1VTx5qyYX2DsK
341Kt91uX+6jAQmXeprPkUTbGPEi8PBcu7grI9kDP/QS7ffFu24GvmFiOAv7TG3O1kOAb/2/c6+u
aqlh/2bSjxok4EwYw5gZROiJJoyOoxc7k0Lm0DCdtVuMb+NqphWW4g+5hvIP9KeCweLmN1OZ/Nas
S56uNj8xnz4/Bq++kJzGT+6Aof3w4Cu6mlszjY5dR4MWdUA+B5HczkNp22lwvwCHOsIMJZse/mVe
cH/eSeEhJYN42Igv72RxN0PTcH53KFBaQ/cJYLQDm9V4sKD8zqNWCQTJuS3r6M3bnNdrOmai9kTi
mkvkeBDvdh6RR0eXyGqnnUd8BOUZBqJ7C8QwEEHrXcEPaTMpaZLUlZI2jZ5wntjyS9kaotwaDDai
3WfxGheTk1uFr/g5bRPAuJ3M63mcSDo4cv/PUUR8opWsPCMgSAPeGMxmdJsOtYuoAHoVN0+bFTuE
YZfM24N2BxcWDeCettbdabbndYqY1Yyemftci17BPeCaa5zFL+ewuxBLM8DFrQea8GwHQ/fN2Tlt
wRHS9De/ImVNbxweIBZldoaJyN1LocagiLeAFuad7MYrpo+H+fKvfuqe1rcNSLWIsrvOcMqS8XbQ
cY2DpGizKmbaYeiWYOzrKIsz77h6fiPkWFbWGuM2f+FQby/gWu/hRWUSnkkWtof+VTj5DsHv2Z76
4h0RBrz7NZTx5edzeUJPMPOlD3qk7DyutoMPvD3EKfzWR7b6PqF/9fpJWxzswOfGmL9GknWbPqa0
lX2iWbfhKgXM1k6/cH3Zx/1e6aKjJTtDv791dy08A6zImAbD3nq8v2oWcduNgPLzDzjACCvaqFwR
DMBjhZMLMWmw0ImT8DAI1tEyn9OR/YkVRQdCRF4JJFv8GqEunbkXtw+D9CmaAajN64Fqq6OX36eu
vcxhdGykB/m0CO+TK/pIx0MbnBPNL0KGd4eRDn/xZea7W+HQnPEw94ZJLes4QomXftqN0YT0CdRb
eUa1TopvdF+cRt0BvwpBKNHWx3pqXVFfea/L9WVvbAcjFVZe/tGbOQK4ZZpwymk1dfrvdffxUwhr
8I/BxkrONbkn3Yh9lygmL7I1XdXpwwNqdmt9lPfmjtXq/ftEDwx0BtpvdXP0j77Oag6sfj+w3esF
IyD+lSgBXZLOv+H2pfY1khbyXJ5kXrZMT+aV/doGeDbXACwgNyGNOZF0duhVdfD6M1sdl0SgOAAq
YavgdCMbYhbAYnovww5PGx5eeBsPNm2gfuurcnqbEaKAHCTWXBmfcEFxLBSkFfY0RwAozmLZ7oVO
ATe6OLg27wGVD74lOP5JGdMISywkA/brQ1Ux4pUFiGrx+4bLRW8S8K2ELQ19gTbNg3xUsvaTYoRC
xPi1z5cYnegy1j2UrPxhxE2ER9oDBlHOXSQXjBMds70BGgKpJCScivs0oFk1xMYw4mULaD+f57f4
gof3CNvRKzihzjbHRYzENS7/SrSvLj6m39MGQSa7SWouv872kCCjwJ4oNNlj09AUicUIqXYf2RD/
hDQSf73ZvhCZQNqEN+ywA0XsKXOKSGERY8j0dM5wC0jKK0mFSZWsS9jAqcSQwVbgk+gF4eu9RqUz
IGPwdjiwjhroI21Z2hxGNLRaOsFq/wGuFDCovZoOPFZfnRZjlR2XgkWltIA4iQQ/7Ghr5AWGnJ2W
enQ9b312fL7sw3pMn91XdqDmAaEIFKcN88V1XM+gjVjp6L3N4ZBcRvAFaIMGyGmE5JPcMniGqJ1G
kBVH55lkn8OL2zliOPTKwwnvJHgSq/OgjdkRTCzuDswRemdsKeKnCslxhUHRFzRbPNDUZQcGgA9P
9pxG2MlloyKUApjKC7cAcaw3DsHTeZqZNUJ5ai3bT4ccP5+mEsTMVFSeW8iwpZ2NoOxZZwdRHAGR
7uJQj/sO1aGVHxFLPec9T7dYCDTgiCw+PvXRvhEbYUvR//AMaJHA8dhv8rxJahwjdNSQRIaFYecQ
9iY4rZExviPmw9A/dN+nNWpNoo3eF5DYmMfxA43kPJEPyjRFhZJSxydYK9pcxpD7linwPH4MiBbC
3N7H7UgS7Lh3k2yZW/Dw0Oth4rsnRwdEb+minQ2WigeMznxzap5Ouc00bljp83q00pcF/kQKXiHQ
HWRTCk+mJJiPiqAatZZss8nYkISPtY0vNmmx0voUxytsD8dFMStRl812eBpl3J+XpOPza2QogaqJ
4zqq99nXACZoUC25gTY6RlANEelhvNik3zcdPeBc9jpEAB2DB8FDvmrYvw8P78dwhh5Sf0k9ftJF
hDdlj+/fvWQ7+mX+4PMbtarR1e+mWjyMVbTgBHbS92M9Xg9jzdM8rm3PQNzXvMyILGJiAkv0Y0YA
sN9qstg8oidJjP1x8lzTlQpxXF6oo+H4vdWcbjyMs6DGkShBywzXzUy2LuMz3tx/YsXM3KtJzqp0
ttiLOZ1Yt16/duCLW4FsyK4huBb9oV/7asCtKXoiWnTV4rLowixAunX6dIemky3IFaHHPYcPCt/2
aG6BogeVjWvg3D2ERf16dWQb1ewbhGJ4vzBZX7Y2Br7zQmc4wfy59UKTzAFqq8BHWcF8CQIYsHu2
HCK/GzUuejy2tBh6GD1Egozd02GHfnFfYmXbRXs0yyWmRPQLzBdo8pniyCZzFyazYnCmQcZzWOfK
0dJxuHDvIdRmdjjENV91TjM592JohUvvT8D2bg4dV66joqDGUEOsWQ0jSgudjvxddRAm5eY2aqdC
ciMqHCtg4vofNsk4oY19UJMne2mp2/qoP32SC+0tIBmS9MzmgV1GXZ9Y+1b9HEYiKo0oZTei+TVp
Z00i0TsrmuUhH72i4uu+ZsY1xQ99O2f74snJOUrd9x0rBwZrRQ9JEG7RxhoNvf97kyAWKG3WSf8a
Cy91KxdF8Rmt4qwCSToNOXUcG6fn078JcFAPde4zyRVDib+qOAXH/Vq67835oyERsoKixwLom7fb
hmSTx0gaI9bzBJWZspxsuruV+pkHe4adprusfr7Lwy4ox/UIFTs3jwkGUDWbiNF5UsXgTYHQBnqA
b8ofzUBnLjVkr4QTv3RTNXOkz0djfWWxHnSm4j/ozpogQMUAC57c9DQpYgkfE5opJmRAB8Xn/W0b
yxwOfw9o2KhY5KHVxQxSJ0NH+Tqig5wHvZ98pOk2t9SkJvMBV5QOnC+VU0TvPdfyMIIW7GsWCgFh
jisObXsYpGTIxNkr1OJLQCNJZR96bwKfxSs89lI5NLvpmRb8Ayo11itON7dECQtO2oWzWdHBCrdv
LuHzTaQNRyUZeBWHbHee3pcv3pbc24x3y9LxYtHMusQsAjYXfHqLd7IQrALJ7nrUImT/n7w4/SqT
odsbHHHPHg4ROJim23KpJtq49e9zsnMMRuwFMp+zjFuxcIbRc0KyLrnjvpkbemIlL0VZE8Gwi0+W
htg8456NbohnuaC3JiSM59XyjphNhDDrzSz8Eu0oFZP3xN3muexT0u+fisSHnOgLzSIOCNNFub0D
AJoe8qVsn82Pd3S1QnS45lwQxkceZAjzDlZ042ljPcli7JyHgSRjrTMEY53XTxY2kLbD8YtBingB
lNcljsJbSTO7AVx9DEOVK/Dek9ILG2yWzRjHErlxqMI6egJnZxCU65af/0m2nLyIY4QoCqQTtOK5
wE70eF1imfb3hkv1PTFi0bqhFN67iDRRwIoe+qJ9oRHttjtNjPFzTc6XXCGpGh9oL65C+zKNmYFl
Fw5c5Fe3gEXslRt2wUzs4fduO1G5Dfatr3++k3aaj0CEWk//nZyxIeGRSkEBQbg/OGSMZ2H2KZHm
hDM7T5fIWQjueVVt+msStd2ctb5HDHjy0j14qzDb/SuXkDR/EcOTOtpmGCN5UrH/vEFcjvqfOkgy
joPZxboJQIu72r6Mjqv+KjFiHtpHasI5hS8Ldpot25grQzM5eax7IgUA0SzJRZ7cV+dQ90aSDXT1
vda29xuWXQg/4bTGCFb3dDHmbDtPntQOCqHl/AUUNnnYN8O8f/eikihj8zLaX1Eh+u8Y0kdwX70h
dXjvCX1WKRcjl37MDNFeBXq+ZCAvHaX+AyOphXBwMY2XebN+rI3F4FPBnVOIgS1tm9tIhY/I7lGf
GNjLCh/KxJm4sFWgwYbp4Yn5VcfFuoSory6fbvbCYydDjz2/L7Xkss/X2kgfX+PLHFQXBn2KTtdU
JgjoVNvYVZvOy5HqeMNfz1ymgKaVK82ZBEWOG57sHhWIhwma3xYn0nQQaQuSJShqIYhqBKQlB542
es/ERKQ0M5af1hWtE+8NpUyylW9mSmlG/c990llPkyJKClH5TsEBX+4en0IjeHmM733CBnZeHjna
kTjXlyQyGQpYZ/Nift09d8WmW7VO5UKsZyGvbrUFNfJ0sO4+43D9lXb9EEMQKdovtjcDnbbsfzyd
gq5WTDoOF7OFhydnLicWquLjXDp5xlgfBAI5g4Y3d5ncAKlUoLVRWrjzr6BU00HILWpgBchBhhcM
c25dcUyRIN4jsHACJOz1iYhnHwXYnQ9J2X679zETQP7FNf9z3ItROh9OmXgPUnz/imDKOblPLK4x
zsL7vNtfli9//QgoBtnsFHsQ9idCQM0RWeyAN07U0J++t9sgqUL60XonKXTrlA13cemXHQuHF3i/
CSBpVzAVlNrtj3J0RQh5CLMehvteH785fsJGQjMXYv06Hc/ZOOPKxZH0z8tjPORG3hu9p11V5nl/
aOwld8/DrNZ3UjIqd/djj2xCOoMlxQeg86E1pj5Tx9U6n7/XRzRPBlhTT6uDwaexeKM6fkfkQZHm
HelndYduy7jxBR5GdCGfU2NL2UCgkOUxEb0806++RNWUl58cY1iV3XxD+Aie3PCVyiHAJikmxXwc
4jeAoNHibhHRnLwsOqQmz+/hEeebq9wq/XyvzoyATdi3u7+OlnAwPNER/GtMno+1t7QLB/7p3GF3
ORc8YyNEOZTOBmbRGp9A2FSJ+j2Bw/D0ChvnpK913aev5ZOc9HrJq2AOjuDVwqsw0GwRIuPrPD2G
DFYlAhGXaBv7e4JYinX0cpuRredS39e7KkEAnUv4c8AFUwrjrkeVE3MPF8NmWT2nTeZphV+jdpO+
Xf221c/uGaKqlb0c+ezS2PIs3Vc6vopX8zlwaiHIGD6Aco+e+IkgBI4/goGVR8u/nMbybXI8h4Mb
/d1+bnjtLXpAycriISBI0rpFKMlOakyM2zjlUiuBC1lPUiWXPh6TNriI5OTKDTo+W4Hq9ORZZcFD
ZViHn5Ixn8bc4qq4TiTEAbRlqnlo+WZk2/obLt0yO0l+nWtYpVQa5+QwqAWEhacvBsxnkmsxcKhp
liJie86l24iYe7gvp+/45mGZB+M+JYgLWB1Ob6edIVrEMZledqTHizBQQZCvq/H987itg3eMYx5p
UeGQPZVaoh0hoLs47O2AOKvcbNEc+NX7ymOyVFPS+RQChUDZXVAg9XSbqoL3ijQrC17f59Wd9FT2
RW59d9qcSZ68sOr0z3OTPlxw3CPJpZ2W29hROXPK6uUB62bWRca5IPu2zd3XTt/fUSRCdfNBDiBR
FsZIn52+CiQsyTBOs021qKencEAVeRCVvpGw5+67an4ke0Kwh2uBe9JZbREUnQsiIysD+SA29l1x
X290la1yI9sDq/x6IDTa3p1npDlbhCbmWDcis5dP1wCyBS2W4TLpU5NPrweBG35lzlPz5YgyodFs
l1MQpCziE4EQ1xcBE082bjOBfahODPRXbDXIPO6FMYvjDOPz6iunV/zk9gMYUtB5faahvxiaCCUb
t8jNS2B4FOFoYrh9nwPyJb3a/PfFfXnCPptQiLBfBwIjiWFL6/nNPUpBhJ2d0GgQYoF67uid3F30
mHCI0LUk7MX9LoPtlaLZQjY/ctwGGBY8mBj2lwinLQZyiErAC8tLshfjzH169wsm38ggOcPkiFJ8
n1wigY/CNJc60ljLcpINbSYgzG4GUSwgVjVf1hKlhz7ZQDByMT8raqgIqQX3+DHh1nvugMGPbjan
fCtwXc8ErEGvHwEl6BxJQbZka3EBIVEVX7kuEDOhNmySpjVXw+15yU6QZpi4epvSPUquAQvjYS4R
WzWSytfxnpgTIrUqj/Hg1It5XTbrqBd5GPS2o5hQdPGaZoSwLZJXv6wJ9g/gyjHO9y+S0lKItCRp
d3YYiaEbU74A6SQ75zbZ4fI+OI3EvpDvxeitu+Va2VbKrlFDSV+U5DreCJHUrqEkAyKQLJSuwekN
cDv5HjRWIfvvmr1roaOmNb5Y2S/0NVH+Prlv4q2BZaBKq9ricNN209pwZFJskC7pfyCOkKyMWn2B
bThU9fi8Gxa0fDBG6whPr2SEV43Rj71T2VB6LRal8WvZbLPgKVPfmZaGK5fWq4lLtZe01U726atB
xgzZhLd94qQLVtuEz4ZykHvmi1Jgl8YV7WpN2Kb+fWDeKveZRwBM8Yn7XOY5zl3cOsgH28e63jbT
86hAgkfD2u8uZneQpx10XMHlmqHyf3lDLvOfJ+d1W55rJ6fOf6eFBBwRXd5wDnUSV2izvqBiWwUj
wutX3HoFmq83m5FX8453wGWDA3eKT/EQNaIbWkiCpyxoZan7r2vXdXD+yibS/sEB5mmFPYNzC5qb
o94N5LZETwC9oogXfv1SktKwpfjyrUzozes22tzwL2ueKrXuiI5pYHb6ClZOpxx2FSGjeopn1pgS
122iBN1nE5IwZFsE5HKJWUHmIy7BTXOcGglKaptuTv1ZdGR90azfayYxEfFgtOo7n5O8VrYPnyKE
2XgoXDlUZSdixfmqYcafFo3uZnPBfwccNOQHusmNRp7BlpwuNzOH1x8Ex1jhJlfYqlTrY0aQk2f8
YPJTRv6jP3UAF/gS2XrgDuwXGjx8J5kpfFeOrh4u67KMxEAa0/6QonJBknYvj88eJANMTLH/+4TM
b/rxhiqkcUAdQ+Zcf7ZE3m6aXCOB+I6qCr+OS+/42HR3xcqvTs+gvJFaRQREeF6sHmpE+2slAdqr
P5p0qXTTLqN8fv97Nx1Uf/rK/qvvTFbgCfPNNBiQ/+47a2RUtHPVaKOI5hCT5JdNT1msmZva3mwU
MyaNbUaENb8K7NT4zYnYN3TSeUQtHf0oSlk3c8eb6P83iSeGOdlt+Fm0evL7/J+fpfR/ZZ96u6O1
nwSLyW7iBl+e95WUtpd4ydVMqJYSQdWklNbyIqlNRHO++M0HsjoH1b77Ojo+L3O0HS/D5VKww+12
fMQNN8fCiDSmS8RtKdaYIFkySZKxQ55muKWnPre/+fVoTqfT7+mqcjYr+xOX3poTkUzn87+02f8g
Tf7qs1dESOXIGotoWvyaWzl8zPJrVv6f/yX+75PyzK+0+uaje/sCYcL2vMYPMowKVA6A4QibmO2F
ALnhSY+La4dPLO3q7rTM6UD7cx+j8Zs2dURhRUZRUJGQNOVHM/5Jza/H21HpZ7o3m4cZuPQrteZi
727e37Hi7mhyoIglWDtacwWL5otVSWVyFKlLOjEOiBaYx6M9fHC6brxr5KHMWU2Em/vE54+D/rLW
a6oRnmZ5+K008/Z6dGd3Rh5jff5OnA9n3stmTTMd79sI/KXlEI6OytE2s95BsziZhAj+558fWv5N
dyjDZ0KvB8+vzF//ezc/Othip8ejmrxatxVX2SnI1gIB4GnZfEvFkzOElmykkB5vQUmPujS6Krvq
9nEeLo129H7FOowYY6KfEuOxfpdhPZxo7/j0GIndpn6MZMNvaIVsvttq11yBFCRXfn8wPRGzapOU
GrQYvArvpP2lmVf8TXvtv56rnw/7x8aSs7o4Pa6KFKOOx1OEsudOJovWJE3QuOe3+aFY339eymHf
lvzTMPxjKdUfH/m4NfdMOzfvBU09ijl4+scKF4T+h81OcFx6uI/u1xeHlWhlt76dXdju5jDMKVl9
VJ8h2hz+/8fpgiAugHcHCw207IepetzEUpWzRoqrkJYgBg3lj/e48dBUt3oJRLGfoZX+xkb4oRD8
60zzqVrfL05nriz0W+4fS29kCGqo56odlXS9aXZLlWZRXywJj4TmlvVR3lVE9WVovB1cbVq5cbaY
onim/p9fiPibISmUmAUD5RoEWgAM/vuLPMSiUApFPY3OwhjKDWC2Mz29WGvGIqpnVAg0AJz+Npn1
m575IUqVNOtDgNZV/ceHXoUmu2QDvY3S2/hI699tR3d3fbr2g1KnU9irmGi3j1f+l8/93UFmUP4X
HB0IBlNL/35YXT/e6gcCoguaNFYaOnQ70XZn17VHAjvYpHHsTtJgpn/mlsd47wg1vtB5u6NxZlnz
4+7ozK/WdHr7yzH8zSkE66Cqai/yAp7wh3VRi0atAaXnI6Gd5Of12agswn2F0nWq/qXN/XfbTgEi
ofUD28jTKz8a6svb8fZkJPA0EvPR4BkbKKSIb+Ugn4imyoubpW34oqCTXVAoeiEFVhTui5A3r8aK
ss2e66qU7eOp/iuwoV/4H2ZBwbLiqhiSLmv6j2ulNDTgJ4NjyzC4hRSQlUn9pmjSlYQ4xmlTSSu4
aoxdieeVBkdGwhX+yzn4jceiiIA1RJFrdvhf56CEAiSlJ4bon816iHJxyZTOcngHE/NLlRl4Fd8j
HyK5RbNnizsVFuzSYSNAnCqsnAGIP3+hX7f6jyXh2yiMugw1nVHsH9N1XfdMj6r0TEcnREhRYkY/
ggCvs1/75/q+zggdT9FriVt/zoJu29+vf/kCvSn+ry+AWogIbw7T8HOvVKfnrW3e8okJdDnELARN
SEcZKZXKpZ+KXiB6rYMHJRwam5yhc3EHweMv1umXMvt/fYden17RcCMZoPj3ge2M5tgOjgYtFfU7
Ei8nu1ZUp1Jr911TWURDT3+jwUgdWaY/9UiCY/AIz5UWMLDsMujZA6EQWK8fyGuQa70kGmCkRiIr
qNHf3G5FygZFMS0e1eiBVtefF3D4m02t/lK5/8+XF39s6utD68469mgRxTG9IDltVkHlccfdlpnp
5ZbpbA1vjL+59Kfa4tOX1nw50/+L0ZP+9jV+2JfBDdraBf5vVBhJQUKHoZ3uolsl3fTVoNynxcB7
k6FDI8tu289r16JENoDBNM6pQtxskarkudoP1GKZN/XsoapUNqZKV4wL/RL8ecnE/rv8fN8ymFZW
TOJi/DkvJ0vpu7zqhRCjHY24bBs0Hs0/tAhJNiPPf9vhv3FG1H9+2s9pppN6EZWCFwTJqw9NYldy
JryfmfewTbgi2/FH+H22pqs/P+VvDL6KkTEQiQatAAH335taKB+F8Hh2bYQaW0/jU1uvx7MxdPRX
rJT+20ccKjKBA9bE0PrN8Q8/A7LE8F0qQHukaT6+J4b7gik3QIc1i26zC11/izRsqQAPRxefVjqq
E9FlSiMN/K4uYDy0iCr6JEbvleJLtM7RGyTEudZrO9EvmsAEpXren6uQstDoktwSIxyEVRmcxpdF
liNqw01iJKQ7Qn2qx7prrH51VYxoMQu0hynQ35Cc0UiwqqAKdP8iOaeblc7yyXV378J7eJuQY1/+
ef1/Hbz/2mX/WJR+0f6xKMa9zQcdhJToeplcqb9KMeqqotLrLsnhQHX10rqpRxJLf3X7fuNt8er/
3+v4seNu16N8V6AuxLthdHSh1Nl9iaMX+v3zI+r9D/qvR8Sjw6nlPuU8/fsR80tbI3qR0oU3mNIp
T7d7bQsrVGfp2zIQgrwQf7U246i9Cgevmbmut7V6kOBr6Bw+jSRyTmcUgIaTJqxd1eubu/Zf5Jw9
ZfwSxlqdR3e6oLrwtEong6nMk6B1SF3jaoJ8o9bb2NeQqsyUtBoZZFqT/Yu5uiKDekG4+I4jjwSy
1//FijISzTUU3v68BL/zdVTEDrk4emaWqv20e4b0fEgAJkYZwQSCNmHKEAcN4A9KmoZzj96HYkS5
8zxr5nU/ofPnj/+t2WUqnquTu1uDg/zvNyBK98GgRlcpMnCkXkLbQ/BGtYpMdOlIj8cmle2bTL8D
7v1ZBI2argrd6zmBXf79kPPNC8mgcik89KCChCg0z0Q4yhEXjnVqau/PX/a3dleRRFj9uoBg0U9q
gSY057vYSzI2fSsoUs30NtNNdoDSJJPenlBZ+5vx/U0MoCqSrDGlrEsgbn7EXVV9e52kd5aODCZ/
EpFuHlo1YkZgHvFgfBkxrz06+WokRCfZTMf17jJPx387Jr+zxMoQz5NXBA1P+RGNXlHlHL4FqHsI
V9M5NRxLtvGX55R/50YpMrElKgXYeuWHsRkMb4LclgJegL1JvYcpoLtZMsOyB21ypen7Zt2v5mJy
/B/OznS5VWxLt09EBAKE4C+dEKjv7T+E3NFKdAIhnr4Gu27cyvRxbEdVZOY53t6yhWCtuWY7vl1o
rD9tgybBCrSuJVINIObYVegRU2PwMttrlwfX/T+cRfDP8XfhDCGj9e0O5Mg6qopOZElW2SsXEr0V
VvfLHOoPrjWMc3YgGGEkiMbfnvQVlhx84QfwnnwZZqEdAREbtYRgtJRq0nKc/KJ6If9k/Jga5nOh
MTTCl/j31hs3YpI/lLu895P5mX61J7Mh+u5p5scFAd9qtd0rgvE5rZ25em4gaJov/ZfsBQZxHv0b
prX5++76aZWhv6SilDCwlJXh/vzjuOmQfLqn2R+oUDvTTelMMdn8+1v8dMwjgSEiTEAyAWjTv98i
UJO+ukv1yIdXy/S5FCx+vat/fK/vR8pEV5EhGDxxVfy2kLs67Mtn2D18XX7X6SGY3MyukmnHpy4u
SQftQRuLuBbEPEJdSTSuLerp8bbSc+QTMxfMjNMmkRWgVS9d7szglBON0rrgPgccMsUS4iuFWYQO
r15R0ukAd1Vlht464ZVn7SYq7X6NGer0dY2qeSaQnm/uL3kt2OKIBmLtlcitedCaSG8E6ZVf7PmP
x4mGggxPUJ5grr4tqgZj/gxuce8TBJoBnL1OPpYlSt6VIcWIOtGnBPN5jM9Amj3OkNVWNdDUm3tJ
TXYE+iyh8NcGv1yW9NPi+p/LmojfwsRx1mpyW0Oia/Hguvlj2s6Kl2FkZOi/myxonRSG/1tFS31D
246vr8d3K2CyVcWa6vO/L8MfjZ1GMm3ghf/hp/x7HcZNgx5QIwjzcMlQYrq9Xc0I+cB1wMQi7tbq
6pVevSQP6rRzEaH5vQ4pcHFb9aeRH60Kv/OyZTMr+12ylDRqF5RF6718Ef3rqtwVMqfBcOl/v+jR
T+ZiEMtjlSrkAL7HaXJUxmmsJqPFkP8rTfpsPobOx/2NhkRaAEAThcxyiP87udg/KUAVlAVc9xH5
P7I//75XlRRID3mAG/TPIfMGPqcY/b5tf8wjaCTb4ASNJ6hVfbPwImiOVi20ka+UxygRvSpi0oeO
iXZCSQo2YN3WbjBSYRt/VFS0NNb0o5CtMWqTqXIZOKLK7X2UTIyhWhSBM//73f9p/eoi10eMLw2C
Yf++C7kgKHk2uYs+gjqi5OWPxaOhJLtA7/LvbzQaQp3v9gudYI5idBFlDrV/v1Op5VmiPEEwTBhY
7K6GhrYlEyj5hTeE/ywnJ76IyiN6NQ+KkaVS/eIK/HQOkmkmCvvjFYrfLiDP0+AuquofhKs6tAo3
shsPKEx1IVGCb6PfbMNP0cY/3/Dbo7/2fTFRsuI6bwL7ptoCNLNA+HzKDNv3NFIzvJTkXo9zKZvt
Joo+xpN5re3b5kWmbHvFCax3o2D798cg//jA/3EXvh0jmqA8R0XdNati1lyE823Qh80CI/u43022
AVmIore0u8UTesgMw45oVwi9oUOm/2p2aEvHItwRB+VrKpvyS/NG6YvivEwt8UBvy4SOjOdc/O2q
f76VkyFpCopQ/S5bKRdNGpUadYvzn6Ikgw+mas5CjxblDlfCsO0X5v+Mm8eQQDUlaaCTytn8ksr5
cQEpSAVz/gw+27e90nACK2qsStSTQE0YpOYZz2C6HHb4b4KZPyk/gH78n/f6Zp2aW4FMgd4+97mN
ljMjsQ8vJTZgcnbIm+vD1HhprB6Lu2Du4SllK5WWOkOvTDlapaayZjTMpP7NXLuSMz645ylv27ct
dIXP0JgJaDEM4qyMnnjh4pPD35/a5tJziQzpTxONEb3zb/xaMhHmgabF+UDaHPqZ6Djduanl3YcW
unL1B795+6QK6n/Eb6wB8Zcw8k/6/T/Mxj9uxLddqyXj2zOsuzE3YuE/bUd422er3PwMHCDCqXEi
EXsAQOaK2w93aHO+WnQwjT/+vmt+PKN0uDEjGfM1GX1PjGlZ9xg1d5J4g1xB2TwcgYT4vR7PYXSU
19eorDajR/KigekX9dqBee30Qbu4X/UptX6xzn65LT+dmfpYkQYHW+K4/+ZwNtX4EajKQ/TboJr2
oj0uj8F4Jie/yvz+uOaHyhTePMHt90QGtdegeRRPZX+0zjrDjMMwP6iRnhmZ0DCm8sI2ltXyIs0h
Thi70Dr+YrR/Qv0O5vr/X8B3711PtLSdjDpfpwo4iKuho5mLMV3LdzqblnoNDb+zq45+EaW18Hij
7kuXCzu5LYK6m45hNKLFUKMJ0GSCK9abjObvu04LN+7iKH37+0KRfnww6kSnPA82VfyTlvhHsKG0
KMyK+UCsPS4W5xXN+fvrQbBn09PUXo6pYw2T9AOi4xfb9FMEov/jfb+5x0Wilur1CUGpDQ5EILgy
v4tN/nh0sPhxYrRBvP3beaY1pM/i5/DZcNUcZ8LA0Z4OgdmUtue13dumaQb2F32Krv/L/vtxFWqD
TDtBnKj9WST/uKvS6KrIRV12c/AY12FiGvO0qjxh/fen9yfh8B/GhsIkUrUgfyXlm9UNxL4PVek2
3svGcXGuj511bjzr9fV1n9oMuTA7dfrsl+vTjcr0wP/1jwVtgE/P113Om90uMeylasxrJmMN0x4s
JsSCv1/jjxGH/o9r/GYQ0+Y+SVL9Ku9199g6R9gli9pY7a/mZ2rqpmq9Z8aLQuu29wVw7fjLmw+P
+G836Jv3ED9u4VV+9PdVxhwDU5B3OAwBLno4KNILq9GckRtOgSkDDI/GuEsr9bke13PZlmkPZ6Kp
ZJbr75f0Te3sv/34f96Pbyt/dCuiSVg+mtUDfkkxC13mX9ndjg54Cp0ti5wKacb0Q+jNyEs+GRSQ
fgslBmv7H3dFl0jiEMLgHHxbNqOn2knjEsfgMYbTiwqQJQA0tMT38aUof3n+P5a1gJgpGsLmJHO+
93bFeRaovQThNG1lJwdvp/egaGiVuj7sKxJHafpHCUi51BWlLnjGsnQZZGBAWuLjWkTHwpO7cu7o
hJ30tRfE6SK/MlHT1YaWn/Qrw7U1hIjQlQXZmnTtVFMfC32UO22K2uZvSMyf9tyQIAefPpFIUX2H
Jcq6Lj17IWxXE+moNNvibouxGQxaSpvg8VIWB03YViJtvplE6hURIARUF1U5VbJtJx2u9GYowJOk
EOzIeC1fd9XYFx4HFfMfO+MeESJfy2eNauuNpSdTiekrCulyftEmm1w+BM/35+OzGmpvZtZ7Qe4G
vZV4RfvSuAiwBOkiuDMIZxXJL/HQD2sGjiJ5DBjfsCm/r5lOekjUJ+l7YU4eYgdYGxq45x2t0X/f
Hz/VcLmxE2lI88kSJvTfcVchNaMs6bLxvvGOZ/S0KLPVxn4/3QrHU810w4tm0IBnfrmB+ZvD/FNe
G7lDRQG7J0k8yW/moiqenapl7QPO1NN8wwfNp+mCeRE6YZlr+M0S/Pko3/bhv97umylourzT5Gv6
3LejD1ornkwLFuTQbXVRRsiA2WXlsJDSJfys+3tQOglTMgjkIkFitsy4itO8nqtjGnWnfWPmva15
KQMDxyA1ytt0ROe5ZpXFUhLspGX6Fxz0toI7gyKWdWbbR2tNmoZUdWbJDrzZJQJe7RKgPI+s7bd6
8YCcV1gDmmQfUAM2lNDFD9cYMymNAch2hUzRea3LqFnWkr7yQPTf/QfzA7pfjOww8ZkitDWG+74e
7+KQyfSkjbwDuDPTpoUzhviQqB6uDwqwRl6SN3DGqZFr08c5AYyxKSUL6afqSJ/8026+mMo6K/Zo
yVRYhiBXeZxLO6ZgKOaPr8CHDo1i2/er1QpILRnau4yW1yaZWNi1KvPwvHtGJ3pT/hIAXyIrMEyV
IN0yyigqHkMNF7E3hdgUbnb/2r7SHJ+lNs32DB1pTikdCmiHCXM5liqDWbeKEehHo58cy/q39JLy
n8b5X4vim6s8qVP5RsSL5g6sKhJMnwzeoj0JPbCdItFhhRrDZX/fcz+1jE6oLBPBKdJY0rVvC7Gr
J2nfdNl1LhbmVUQXskmsWFatBIMjkDBNGH4bWUXp9Gq1iK7QszQoj8zT4MX9ci0/FcL+dS3fHOgo
o0gWh/HQdOX7dP4CMiPsM4yJbVMlNE3PdH8Plf94St+3ogIUG8NGTxUx07+tTiTf4vFNibt9FjM2
rMDyARJohBvmhXvjzGwWZdDMAivYWWB7rIl5YroCVo2y60x8vF3gtwvG46yDPtMgu2XTcKXT6v7L
cxp8pe9XSRFMJenIs/qP0oBKbSAc6QUMye6E9FnSLOUbA9vlLo2uNvTY8HmMagK+jKSc3P/y7j+d
ADBBOfvoeYJe+804Tqr6EYQorzMNC0fGSucPKrcBCJW/f0jk435wn6kt0dFBjxc5FPnbEZDn9z6t
avWJWxsxYABaaGLRJfyw7jLYkKhf5sfrbaoOHLG6chhxcMbGg6dgkHUkNyWbyUxJ3BIzsDiWA1Bn
YsWMt1Cx4x8IiHIL6E0r/SOdxskUkDOEB3Ojz8jbklowQyblA+vLFayvO+x5U30TgQHvHv4mOhzH
H6NZtwLwfaSbaEpLebnUjQZFnLPCRZj+/SU1yJuZANz2genX3pEVBa3KLq98htqmi51ZY0rs9Rfz
MDNQp5hu40maBKokS+8GTjD6Q07drirBeutnq1ccV6gd3qJcvq4e28x6pIbu33cr7TJWgGFSIgw8
yaxJylKQNOgze9rBhAq+RBmBSe/h5iFkRbt84IEQ5GQrt8BrmNgxg3L4eTPc0s14pvO+d15fBcbk
zNdUdIv5iHIYzCaF+QaUkehcrwIPuBJ4iUlo6YKziHsuviKmQEXufGx4Hl9oHEzVZPZgjByVAHpj
0VfnxoTihtbQAbMjMZfOs8IdL8F/8odsQFAyfOyQRgSzeoMqeJ2WAB1kJPa6JScjpMrIAW/WQdzJ
7ZSGQ+4VY1cUVvgl0YwsX2DrbkrPFicUQMokd0Dbj5wJEM+GgTS/fT92qyPzuxox32Sd8XzwrEGT
iA7f7ARYbY+b+zGRjc1EmF1Pm9AZr7t2X75p9vXt40vhuYnGZDw8V4Ktbs1TNscIlbGSPqz6tNlJ
fuRhBna7p/vlymt4ca6/aL4YXLAsc6f5Q77vctsyE7BBuSxaJLAwn63lP0PjYzybvGRmN7EfTLgy
pZxMo6lm/7naSOCNcAewzAxst1b1XGvinjsDjqHe6s81EdV4ZJ1BNzI7cbSYdOCZMzdRBZee4bt4
GbIRQr0wwa95uvwlS7Q1QHCoaKiXzNgFSirzCMmg8t8TcCtyy+8DJxFMo/M2YBQGmuuD/1peMnJ6
C1kGvgf1cnZDGS29lBq9V+nyGixZgt0cl0LzRvOIoVZ+E5cP07Kxcew7K2qpG/B58PyXD3tyfgD7
kVnaX32O0TKq+fNpC7oBmGjJZACwrYf9ONKyd4fKxRAhzA9G/5m/7e38orDhL6iZ5tT8YANfzdu+
nReRlcFDCQztakHqW94daVHDZ9U8JscmTPKHX8omWNxm6EAtyUnWpKGYR4I0qEdAjPVVc+FGSld7
JJsPqJj0UlZ/AMS6O8CvRrPRCtzoih/iqvrYUDMPouGtd7LrAM/UMAEMWWINUK+TQW8OOAYWmdvN
2J/2seqg0zEah53a3c5Yoiv92tKcvVXAP6qsQrHx9VQ8QPw/1jFPCP3NTfz1KIY9MbRZwwUJbeVp
xhwzqlUDu+Xr44htXzlJNdxh6TncbNZEos2ypzMZenNNga6Jzi/md1ob+XfohETgcdiEEfVT1Spv
S/K2GZV2AFwM2QeHdOyTxr2/SMj3gkfDG6nmN/YNZdWrK/P86ckSqf1Mm6f1rNdqbiuSS9iRCIbA
KNZHmVsMmYW4lCwBbLQwlba8lAm06mYykq1bIBHkzpDt1Mmm/YtgRd7HBIqJxCsIjLUN5NVjeVEZ
Bi8hOSqfb+DfvNr9ur3ephMrBOhbIiBpMP5vodAJ47GlOLJ/rLrPJxMKq8R90JUtHK6z4Fwt6/kD
YOny7jHd6EGBWT5mQJ1WkceD2tUQN5mJm0AeCsjJMs3IETJZFdZzqoNtq8FLBRsEzGx4OB8ABY2i
JXuQnfvVQOLljvHuJy6PO8pSKr8eXsB8arLgBGLwi34miLHAYZRT8amvN4BmHWWh2cjZIYS3Ysqa
yTpFmg9iZN7Izh23mNYAcks7WHQrKMRMDs/JVovsnPzYeLiiIX2WxrWCVmGhj/eibR9oXpkxc3U2
7qoTW8zLxfRmSE60zS34zkB/duVx8g4sdQGIcmQwQ1m9h2+Mo09mpBigxNCMZRMe3JgahWiz7KaZ
x2iv8AJ74a1g9HudHCazwopo9LpeYPOe60s7u1Oj7XyJocRDOWWd75ml3aG8xNRwbVVr1WObggjn
DOQnpwo1ekDSD0PcjnZ3uMGLfs1U4nOTMv7HVmPwdnbPTGUKisd6UNQz2QqevhqvNLDYKt8uPWIB
7p/gi5xcRB4jmqXQN4WX0q5Cvwap0tBeDb+6kIxr7bTDAWuEKCVhNuxoMbEGZKLshD6qjkdcBQ4e
bbSvrwCCzC5jNvzAPb2/Y2nDr/DJtKRB9aQfWVltV6ENLjGXXOm1OnfvbLJQnNEBhevBmRXFhpVj
k2iZW2SxX+v+lTN9wQ7rELgziMmvI44SJhtVCOQfOiKrFCn4C2qr75N5//Fkrv9dM5kRvr61L9E8
Blg7F786B2Xi9fgF0DLztsIH+qw4OgXiqIzVMjgJ6+CdKDGbyTtao4INo4jWg7npwvQQ2c28eIe4
gr0EeGVrQ528MUekFNb9UaPijg/gV4cb/Xg4s2RMkmEMteQRrUTui6kDWi39xvD0TbiuLmpsaK56
oqqQ2tEf5AhxVLQce+HLDRJUw9x3haugM61bYvbDS7gEoGlcX1H1y+gkxKG2KdWV5muy4OPkII1X
TTloQfqyMz7jAA2fQ5vG7oAezqrpPbAGTpL6kjOfSVehOd63CWiGcKWMpwNpI/3C0RN2QxoNdF1o
PsbWmOLeaeD7CjuC5GGlH8ET3wTogqMXFo7b/b9FkT5XY5B2F6xsJFny+6QxaDiZfDyInvESGVaO
Do+3mP2pOPnVLNDJhpw6L9eyGaygA90rI3DEeAqFjKcPx/k9WOUwxVbRhXEuIEyTSweB6OMKl26q
QpW6uWCYpiNTZ2IbcfpdcSDMZHQ7XOWAbj5zpiZaVxnZDAUHS4a80eYeotBiwQCxeGLynthzsubR
32DUvOS5heuA/ave88qResMnh8nrKG5mqonfAtceTWOab/G13lUbk7GI7AnecALrPuZ+xbASY1c/
xy4O5KYHW3yJjyhf4nBVeE93RICsxug/+tW9cjlhRI9B36N4vEuc1BwhPK3/XvDYEu01/upSCN2a
fZtm9nWtOoV5rKx+qMKgFvBaAyGaj9/T5YGBdeeuwW6EzZXun8BMNLcbzYrYrElTAIIAL9EypSvO
C3KCsChABSGTHMAH5+6CcH0f+GdM3RxYHpS3rp/aDMiQuGphCAQ7YWw0kaW+P9A8Xw4s4Ouqt5tz
Y31F09z9wr4DkmqBpHfu3a8dZTeitx8YMoRNMwSVC8S3mslzWMsr9eV2kmZDm2pywwAYyZI+ofar
/xpXRj4vvsYLcX1zM1/F1YHh2LnRYKCUgRV9vg+3c9gJtESCsiNWfjjd5gqvjkQP924vgkPzbjYa
mLbmCh7yzMwHY6M4l5/GkVO90j2ZWVe834+gIproVzjZKV0YnAOFrX/kbr+SV7cK8a7Bp76d6SVi
ABuSuTBPcG+/OPbF5QNq0htuQpy48df1C3Mxfp+scmqzX7d3vs8P6fu0Nms4ZFdD3j838iqbqanL
c8siq/7CcFLF6FejNdlwHNV5Bt07swRfcOSxeT1Fd+s28IIn9MxuMKLY7zsPCQgKHQFENC/oeNeR
82AtTqHgK5iFuoLxZeNsPJ9ucPUbroImRqBjpbkIt8J7SpP7g6AFg7/pVgFcLpfATFliIRldsQEZ
ezngEmoV7Vmc4vcM3rwVfTbG8TkdRJ9wzbGE+YUU2FYEaSnirUIjnjVL5djux/P7ipjsUz/VHBrN
BjakZCIpOQVLp5rVG81R0HHfw2nmK8bAmYtn+bz3KvtxZhL1FfzQoUlsZf3EMQ9dMVnKODkixWkA
HgJtGVVtkigbVztyZb2ySlVTyR2OKFBTfAc+Ge4Cqf4xowokqJndX6SHMXmGt2sOdEsP4TBaKmm2
1OjI/5DqJfmjzUuFzWF2JIljGMsoxVpj8ApIMatmDb01cgvJbqtpiwIDgC/AEbC8nh5sEQA34D4g
JL9VpU17hPx2YxiIGPfhBnwCze5ap26sa2OVpVGmdt6sQioPAGLII+YmaFjycxDTCqu/+zSf3iEJ
7dLXe7Cv+Kwsz6GVDZsrn4TafKRTfF6ub3Q3SCAmOxk0P/BTLjTtOO5MNmxOL8a6fePD073xKI3o
btabmoBKx9Uxn4TplMpbI3qpAcDS7ryH3BovpSkUZwDbYPmd4l2fQxg5qMtxBK7x4TH3ugiX2oY8
KLB33I49pDQe8nhZuCPwRFC7yCKeMSPd1+Os7gI3OQ3Y1fQgKpZGaHYzUj6DnyBAQb9IaqU0uVcm
TdSkBM/VflTP1KdRzGVAu5j9TTQTHHZONB3NBp9IcEJrMgN+LG6T6eOkzzDPfuk2brCV17mbzbGe
MAr0FX49X/IrinmwqWYVLDGUjwmhZxnkoyV8OF/7kLcDJkyZ9Yz12aPXApJIYSILDD8vsZ5r/RAd
pfcuwm/hlgENwXLeLuqZTCkxllexX2MDZzedKbvbV/cEKBZKhnjGKk5waGajL1UfeCX6xi7hYo2n
pz+cEzAhF3V3hedUXDBVW7jBe4DfsEy3gTNw+CJITUT0uDgxb1pdLtm2Bx0TkV6gPX8OPhF8WkHc
drr7cWms9UU6h6bWbZrJlJRsACHPTDHTNS7n9nbqRZMDsTEq+F4zTvNdPEsY7IWD8HIdm8F+tH2O
jNYTQNjMR1MQsvPWk1Z8NJAdN0p23Uad03q0vLn1+8D4kqfxjBK783hJBtq99nFDzjAxxMCVAGCD
5an8P1+bQm8Ej+kDz2tidFD1RnZ2c0lYgwIlec13KvBaa+bJZd16giMR6E21ARLqT+sKVQxKAIxG
xCaAYYvmNZm2IDE5c2tTuVvVCfLfBMUbWvQgeZEmMcJPgGj8ja/nXjCfbGXaAt7Y7mNW2EKCb44Y
Mo1L2AYwVQcAQ3zJS+OFCkB8HK+k3Ik/OatO8Wc+Be6Mr01GGG6QYuD5xlAwkS9mzu90PWA62jf+
EoPRnia3WZBMP7V18NLhQ/NuB/hDb1TR+Jfno75o4DvhFEJgnhhtTjac/ILdB/SqzPG5PkTSWAxm
CMMr+LCV5gR7oG6QWitfeulv7jN3uFDpBVslwoJnHJfAjtuGpe+mmLt4VYyQ5VjWNLe+BR9ybk0i
h+JBwd3qLd6aSSYGHbg0EEdgzIK7BWoSBxE7KpKAbiywk5zxeuDD1eVv+bzR9QwwyeQHMLF32GjJ
YLgg+E2GEsL9hHXlL9TEj6opX0eaIRR2JNkxElfkiiQH48M3Y0Q8oL+shi8xV4CGYaSVxBFmXjhQ
YofXHrCv9BwlpV3oTiYMIPEGY/lWA+cqHEwzL8J7xWhieXnh8K82fBEWzo2TfAHyduDfy4is8L6K
wQ+CN0otzHVWWAXgyh0WvcfhPvSnZ3mY9BaWskFD5hPT24kGtvOzBjfPIyusOpwxdkTncrrEvN6q
Ka9NkYnmzbDJ6iIHN7PjY/Iug+lPbWw61poPMR4qWTKZTWpYIA9zF8vPecAH5/L5/r1E/YUPM1wU
O4sTAhRNurzls5qF93y44WsJAJqfHSuzazf8hmiXf3Jj0gEpBVqTJVvxOEklJjaZYe+5CP1mqwH2
5Q10ZwS9FnYoPCCfxUhRTbD7LbxOwPcoPhyDGlDzwL6sKbOYQmDl3NhDDQBuQ/qJ8Zse5Rh4EKx2
75MeOs2QT6lHF5n89udQGqx3/MqJxhnLc8w1fDl2AXtP34IChe2KstKpOyljU31hdXCpyky4SDcz
exvK/QY9OhxFxu0rnT3PwUpbNfNkSwEpfgngkB1KLNdrsxrH7hUFIY+xM2eMevqOIRPGoE5ZR+ej
+TyJgZUdYhqUcabewlW2qHmeJZQacDnBlha/NS8rEH2R/NthiKGsmnW5SwkAgPfM4oJmd/72xgGi
hUbyKawB1EyI/JpTtpjMZMEY4rQTL3piIR7I9BnZp3iC/EMYAbkI9tCEJtwdsteSD2EoIihe8bfR
qwI2R/KLTbHIV4pkKyexsLLUAIlLmJPuMi/yQtC0p+vquhL9Do7Blg7B/iDpjgoHaKO4kRcsCVms
negToMBCJG1+IL8RmAkovdeYlAEcgtAsd/TvD1NyVvEpoUXSQRPEyiy4jCui3nSYvFIAjzYSYNCZ
sEbOsHhV3gSypdDfpqVmpAKVbaP5UNxYwNSZ+U6fjQVgPm3kim54LkzpTfSr1xtQOvH09OnloEoA
r9lMiaGmotse1Lcx/IO3wG8+moGBLdsXBZJmsLotR5dkC6dOc6hUTttlvpeshHxLT94D4tbbFwGk
pcMtsxlOozDoKOQirPH29rYi3MGRubvlGIouT8ysloPrQ//eAkSYgT7avHPY+htUlJDDuLt34yXy
H/N8BhJCA7rLfoPFJrBW6K2PTQhbKpNahoIr6BTQ17GLbEg4RCCBWZ3HDgg4HYu7xCPO5Suw9+79
2No8ejZctOK8sMLXzngHsmltW4Pu+KNqPJ0D9YrQ2F0QnvFLC7o1ZLl8wdvcVuXrPqfVki7iTeil
SCq5oy3dFcty2myjl9G83LQA+cVLtb7a8lyh5HudDrD0wQ2mimuIVuOUczKwjmbhs3opzEFwZyfQ
kUMi3bii6CK7IyiNf9RLoICqaxWeJN0LFkcTXiRb8gqbV3oBk0eCCu2TRefjCgez5C2eS7MReUIf
XvTAHfPuHrRvPNc39ivkPZq2smNpgQIXoaCKM2V25/0Z4bZxp4M1WD4dcQ5xDZcZ6j+fC3pxPMOT
tHnXjsTTR/MyOairxoGBGIP/bG38ltGmOatW/8bzqHxs9CC3Ju3xgVwOvrGtH7onqmvGdZ759Vn4
rBmGJJ49h3t9gW+GVogyy77wW4RD7dxO3ba04Fsa4iw59pvxzRKOrQuqeS6+oC5yf8thfb1lJ+mF
Pydm/DkeKMnEGCDYAA/1lgQ41bsu+rd0wMgPCDYchcKVXrR95xU+H0ScDXB9tMdQJUDDwkre64Hk
vuXMUj5Bly2GP4YHvJD2hIneIRvDY3ab19Jkcik0nEFhBf1nH76eSdbmzlDlp2JtU0QPul3qhZvq
rfDhtm8mb/HrCof+0Pucmc20WaRszMXIAjJsxphwCNAbAconP2q1pGfFxYhMt8SJ6A06QXPksXbt
euyQ4J+cCSkRybgAG5v2Tgh7d/J+XdK5T0YFvPCO5BgI30u/v25FEpP7eFsu68t9z3ytUe2Y6z4q
lM8c8cLbIzrQoqoVkBK6rci2IY/ElI2veflWQgNCd2LkVvC9CMmy3RBocO6FqU0PQzkN6Zaw7vQ0
wk7mruM9cZ+Dl/IzX3BzmSbkadx9yDw4BSDbCKRQEH9DOGBMB3JnaDMCmOExEeEMf1gSjaMUk5vd
iXgs3cQblTHNxfWVE+yJzgWT07rTQH3zxpxOVGbW3Jnbi7MqURF6XEJOqDNczA/lCF2PBsWSDKd8
TgFsI4BEzhikFElBMqGxH0Dlx1TIFEMXPaIRY+6hRjKUSIutOvKHJ1r5rQ9YyI39Ck0scpZWc7iv
Hp8ylR2V2h7r2ERIGzYkPWcH5dhdaXkw+j27+L6OYquFYf5OHN+eUW9ZXu3mCIfylVu3Zmn7Oao4
E/NBpjjepx/9RTuPNfPpyNN+WfnFWwKhbS6uCA6e1E5Iv5E08JhlTelXoaRKrRygIOfrgIiWp08H
DLJVkQC6zseL6HSnirUN9nBvb75g44rhkRzGyzHcxoEfXBIhKKsHAoqqoS/0ab7HUx2yCMYYLNAm
WaqrmDrSSvhs3snLKfSFME6G/o02g52IVc+WJbxlLONt8cCW4SpOmxUBnhF+FADoQ6PcF8tmT5JP
8AoRZnJvx4opSdSCnBHqarFFK25NTo+yy1k7S+SjIqvFyOaAlujbMgXKaF/yn/0EQRHLycF57Gjm
XXLgXBlnZtidOurl2Rr9hbxr5PM/+UvuaK7SGvk6JQ0+q15HnSHNM0Sg8AB0q+KqI1AZkqWeNaea
5rgfiQv70Sp3mlssIz9b5uv78rouX7ItnMrLfVkyIA/+oIbwThJyJVlc9U03C3J8kPqWhDKv5XtO
oYdI6+bkZ2DDD2zMEIBYqP7usO4g2O14fmVZ9URbIlISd/P2qjnqmRoDEm2EOGtyTkum2oZ2CUef
J4faK86V06APAGIRLSkBsh14ZXzUXXtoItyliSdTnnhAd2RMH1zQc38j6QEuQKXiZUb5kGRrAtKV
po40nmbhgJFzC87tEaotDyOf3Y8PkmYPi6lnEq23Sz4TqHSTaEPi1yYn11ikXj3sx1fBWKxNnlt/
vbmM1XHA6CbO05xE3Ap4JOckji5VLme8bV0OoGiH44gKgiXDb0uWAPgQ/egXA/j2auleN/hsA71T
IJ/4mJHwHqA3wMq100DpTYFtIiwO/MasLtI5WxbbG2IeVCcYOmjmz9nTQjjExu1x+8Vj9if9yenu
9kfWUQ5DPdwTBVe2V0Oj5vY62YWoiRoVue3p2ANtzD/ciKF9CTJudklnFWtbAu8tb7RdTqWDUiZF
2VWOWkCIcBT3YZotuTXwkxuI2DI3xyn8eP78KK1oyTInQLtjBFF08fWBukxxzJgvJZcnNAs/eL26
Qmpjc/MbQj8KGZZMOoz+O7vYZtvrmj3H8qrfs2N2udNtgrADEHQ7W0bbpDYEsuPbyB12beCKQ7J8
tEnn5By6IQuTkb7oPajhmYEoyq55R/EKqH9rUhQ8tgvi3fXYnBwzj1sxR+5qK8674xMXjb2/IZcQ
m/ymYBXswvQ1h3Y78OnzeXJBvxnWb/sFEQ4XK5zqJFso4yGr8zRBAUNdVd7F831iZeICz+52JAUt
oifJr3hYWCzWS8Ix+QX+JQ2npEvqyHpkTtKbYjVrv6ojL3vS7CAZdjexkqs13FXKfUg5rpJlNez2
ZoDNlvNYMsJwWsBDP2df5ciaHOgsxibZvEQlZnAAYrsjszlrK60eypbIzyA9dbMb2OdcKVaVDDO/
QWTN82jitb6RcvrNrPZqFccRiffIvnOTL+ndpjZx3V/p5WjwccdsMlxbqNBGi4XGgHF3QLDs2+1z
jsURrUicinhFnSEfFLfwMqIawaoO8Wr8QnJ5/JIcGJrKFs+h0HOiOhERxW0V0rk0AtCg6+dPyxVe
xcGVRU2MboQI5weXKpx1HrcPs5+vu6OwATsvoeD42NdrYaqhUlV4Le53PVwtuaat5iiuhFhK6gzX
Qp0c9db/4uy8dluHkm37RQSYwyupHC1ZcnohHJkpBjF+/R3cfS6OLetaF41udGMnM61Qq2rWmFOd
X4/6z5RE3sh6jmCucsh5qT+zY/6m7rU7a7i9odRmrfS967CYUA/nP9LU3yPmGw9vf+7due/yKHpG
+og1CFveyvoKnukXXKUb7+DvmU9Mu2dgASRWaeA+r0ER3WcL9xGU3p5RhosOMQub2zykRcNB9XFs
x9YuXIozf+kuzUfy8BSqoGHMUGowTDsWWljK1YpaEVOYNhcObJxfiIm3sjyWHzOmtXcnjrIFuX2K
y2N/WAjjF/ENBe20fMycV9Vmsc+3xRGArOdjPxXv1Dd5Jq07CgayY3y2gPrPnNlpl3o0ySlsWT7V
YMzH1PmtFb8aDkUgdcfZC016djicGDDxW3roO3q7h8Eybc6ojmfsgEGGFaydjtVZ4tvdGx85Xosz
luuYWJ83kfN6Zsl9ZiKW4QC98lnMSCG980/Vt3ChOf0DJWJONENlMLqTV13ixLOcnNgi3aQPA5Zc
Jk8MzDEH2SJ95XBEYc0HGKeQFcQuDVmED1Ozeo9x8aQn+r14CD5cysTERGTcR/GaFzR4OuqTIORA
2CpT7dgeK8GpWbPIcXA+kresdPv0laQg2UUiD/jfCoxnprJTHrA8YjjgZcLEZzqZ71jEsSLiovzF
yJQeTh8bPIAQx+51f+SnfMTToXdSFMb+66MRj1ZgJctnwH4LzhL7aXNnOKQEyjEDfj8VOXPMVs/P
YyRPH6+vUu4ssIOYEq3t7jFV3KVTGtfJxWxhzM6VO2ohXHy8oyuNtM7xtTl0q02o035xGi3uCR1h
7ftD8xqn487ucL+YfpEEqGa7GE8BJADOh3kcdFP6LnsP50+iNMWkiKrO40OGoAGwLyTsboqCWKWk
/pC87Zpl9Rbcs/cyPGsKf0JIzbEgQ7205ta8mQUEFvhestHd5/f3X+6GyY279LSZdcuZ//LF0GVg
2FQdvxgVX9FoVu/PDq10sy/vXrvr7+R9/vh10vgH99k0c77w8yBZjHYCI2nV3jUgYs6N/UWbCYnz
FxrvjqB0GWpf8gz3qg27O0yfBb/VvDEFj90ymHxx0g8RbC35idCYRSCq6qoQHV7JiYbu+xiFxeir
WVLrORqC/VFjLjhqZuqgrbCeCZeoYPPb/mef7kvR/kqnX1YLJvy+qmE+j8puNdvlZxsTUKrPHxZK
5TklUqwSRjnJA6fldOZgeVcuQUpjzw1/+CxNWBHXoTfbmaw3Sj1mhIX2KOdkMAfee/eRWCMKr5ow
R2rcvVmrINrF0Rt3Rln/PPr4APOaOUfj9f5rh7dAPN3RdhYveF8BKg0fiDCvB6Ghz+ARR+MCUCwx
o7MbfRg3mu2vyDdNCRaBJCvioK2/ULieT4YfRH3cHpR3ylX2edFNEGlPhBudfsoVjeqP61zod5Wz
1yte13aHBzyY1+lzH3Bi9L1Re9+tD5Ppfjx9Vr42KQArlBtITjpeSLSdzZa7W8yYQZD6Uy0Lnk+H
hKuoig6F4uKJq1gsek2iY/4srM/nTYuYX5v+LVaVBynqxTU0EwUr1BBZMUTlQqqaB55xlvoB2jZa
v8AVhgYmONiE3o1t4EWUwpky6Ov+vqr0u71Y0ej6orGNhgxoMUNX3/f+sk43zVzRe9JeFSfABvwo
yRPQ8bvyBgLyyjv8fiX9QvRrBlID4uPcLrXzQmgInGVOXafXv5/ndxPi8DgKsnfdkBRDv2hUBvlT
q25ZDKkg9rpoo7X7/5+GwN8z4OdlLtqeOqNwq0iFMm3IX651b5GSySLLiZuRQM6pmTTljSZHefiJ
v0YHzwTNhV4rHu3ndzoLVaOXQS2tG9St0j2x5hQf5zG52REVSLIHBlH6QNiXiWNcp7qhpb/+Xv/3
8petBKfayATVIoGDxRjZbm0K3dDLbwi2WUSuPSZCbVFiLIigMX4+ZuT2XaSHIge6p4dMmAQwah30
D4D1EaKuSSDswaSSEUFjau/nuO4SpYljgrjHA3GWhIsTVW5A/lgXUEU320UymNIEd3ccPIjwsvGJ
Yt2QvaISFQbYEvLD6BLflp/D36eclVAkoAZWPJqj2Jx8to9Mw8mcXtZgQYbKfjfG9gp0qbPZHNvp
7GsQ/dHTeug8e7br7Fk7XTicMaHbvybvnDBJYdP6MDnmz4Ut9c4RmNLsXhh97JAtNrb/2WDeSNto
MHINWia9Sb1u/m2UHx+IJKYeXk9MeeUQOviLIOFx5NNIu5OeqTykq49yGU8/yhlqaMj+CCUM9u5b
K9/1ZenbF7kY6qVcDhxdlqXR0+hl3UwP0uN8ygHPtMeL4yIYRdvR7taq9Fu1z/T6ds2LpbA+dWbU
nuV+KWabrCF4CZZayiFoCpe20W6sS9Lvbebn1S6mVt13ZRKLlbRWtgyrle8Mpib0YuDuRzRlzf5e
oa7gfH5e7mJXCxMxaf0Acr4ZzKLTpk04pVIy0gt0dXQtaTRNEa8rG9oVzXbTkLxLBw8cjVYhBRF2
99Bo679vSb46uw1VBC8EBZdu/5+zLmiayiyqapDsjJ5MtMSUQZhuJZR1XJ/42Oq7udW3q8wew6m6
sbRJV5e2b1e/GGF106ulX5viuqTRCms3fCk5/Q4eofFNPOG/nfrXOvrtYhdDyxTjk9SGBruQsjf6
u/PoBABT755DSu1uY+sEwFn9rsokcvIHIErNaV2RVurJA3b+9sZ7vz7yDBgPGsGFLF1svn6XppWY
8t6XtDbQ2oHcni6l0p7QpGQ5oMhTG+UazfOzW8v51XXWVOGcarTgsFn+/OKyEoO3NVlnI/w2bO8h
sZ/S+Rp5FKWXkjyx8Tb3dnuA1KyPwDSo/fjv6zU79sv2DdvZ6Z70NdKmV5I5L4gposn4OTpkNtlL
hcRVGs0ze+j5n3kTAnd/mlbzB9aoW91mV8ftt6e4mEqapeWa57v9ssVfiZoymULK5V32X60Qg8kF
3FRTJlL6+bbiJE2UPiTXo1CMqOeY1oKGzxB4IyMa3dpqpavfxgIHBTlVFuG+/Lyar6V157exNOCC
Apo1fMGbdN20KOHhUrL15bXQrHUNm/Hujdt1LErt/83A/HYLF8MjFgL/LPSlBA1X2xrbxjGP1WLo
IRziDZQs6Vv5Ljk1hzXMblgmB53437dwdQugMW2IuOmMvsR81Jon50kTisQ7EUaX9IWscDe6MQ2u
nDBYiy1w8AOIHkLg8Cm+Rb9x5DWxnDMBR0sJFbw9Wjfjp85p32kfWr9RR7XnJLTvHmVv/EhecfDr
uMVBVId3+WtF+nYPQxfnt3tQEr1u80wRVu4aH7etf0g2yYZWEFoVIrzRlWWOCbKaYcLo3oGBeAjv
xK9ct8OPfhUssf7Bow/1Dx7KKp0b/Sa4I2EfotyZtig/yFzOzMkJPc4ywHc2XBfNjbFyhW718x1e
xPVn0e+k3Aq6gQAo1VNCw9B6NFzajI4tHsoStmpT7PAalfr5ndru/x4nytUDzLfXdzFbmkYrA68j
PslG69FapZbozqmhOdZ+H4r29GyzZ21C+/68DkZkCJY7miZaVtS/b+P6rv7tNi6WCLcIy86XoImp
6bI475oiHdUpyWIy0yqtZQ1Vvlo++PqkQCsWha8xkv6UTqduVdQ7M0IRKt6KouRrrwawvzageBXN
+Ido/jaygkAME8IKmdbXl+KZUhS+tNFyfmc5JKfssTA9OzIC7eG4cGNQqNfWMAufCRjuIGzos/05
qIO40VvijHbZyYscKWRMrlpt1zUSFSg1HTX8c0Pzv0/r02lbiHeQ3koNgzrFmHFka8V11xoTNTUe
9YjKinp0y2iNK4wjZ6odYbyXp9LIVL6KbtfXyaSSOXvlqDAKkLHo3rpaXQG19htCiIJ+EyQ8aXEU
WtHpZcXRwhOQh/bG2UW7tmJBk9Vo/QVc+svO4+wnTQkoht748x4mw+4kdjOToE4y9UVRnBalGIy0
9F3Tn4yg3Zk4RAmLpI8PiitMipYEa+9+ifh2xUr4VKjJOmmMTaX2a7cNn2NrN5hU9Bpq6binAhq5
qyLGbkoVprT4OhqZXS/DNiEMZnKCjWCKQ5b0GDTInTR930vGl+Den7vinmG2qFx/3obqLDQ8dGjy
Ii44SJbJpk4rO1LQFQFqD7tFYNAGmu71vJr4bju7OXWv7d5AkkmsmCLYoF9JlVYP5UInqeKH+4Fg
aeJU3x3Z7W4NxqsXskTSHENa5df23ffnoBV7QLiR/QQR31wgiJTT0VtY0lwiljZidHoRD4f5fLrC
O284vI3j1+fx66s46umKsKnOKg7p5MHRFNLTx429Tv7dqK/oIFRMRR88KGTzIgKumnMUekXbL7N+
E/modvLKzgLp7UR9N0FN14frilS2aUST1vgU253lbf0BKsP09RoJrYn1FjQewA5yyBItyhRB/JM8
0a3HtjVvRK3/otKLDevH3V4EB6F+SvrCE7lbkFMhRUd5K6iU6JEpiAauavRMVuq+6kJka48ZruD+
S0w96GRod4aV3ph2104PP+7mIgZUy8IyTmnzLzEy8p10iznz4O/44m2NG9/p2uEB/izIHRNrCs1U
5Z+r2ilow6SRvG6dPVVjYUur6iz/lDHTNLeIQrEKMicReeRuemNzuTo+vl13+PNvC3memEktd4Rj
tLqNTgtpOUSg5wU5NPrmZZLYtwKjK2uZTgpN18lEDridiwfNhAC0QZ23y6h5Ta1dxroa0peVOaLR
2xgZ33i+KxNUV2WRPUodOKH/uvi/Pd8ptUzZi2RilGpveBzEBsitiwNv9OgbA5bTa+jDAT3iUlpQ
lT1mPVT9T2QGTtmt8TSEK5ej+/u9XOxc3qkuyk6P+lWfUa6WHksk9mpDWQT1p0Dl2i5oTAF1Et91
9AxFy7AUnZK1+e9XciUoBAgkg8mR4CoBUL344mHkFbmbiEvwALWw4C344b1art1bz3vt7P/jShfz
5+QrYuymoM0GvuQaZzSEUPi82/P92Z5ON9L4VRlTa7ofLW/hGa7FTGQ0yTgMOCA+/UXoppauEJxa
Ynxzak2idqa9CRsBWRFSQ4eaDd6w8Rr1KfgiD4vxv1/wf9yNLj+0yRyWFCyo2B0uYv/zWQnUpoiY
VNtcmnbeWnr39vJXR+cDjsoHPOxlR0UEvete4Nq4E/fO/cgbR+YMGA6YyUeXIs8olJEIpzP1IM8N
bj6dnRcUtDfCJlXsnNyjwqn3rt0XbCJrGZPTt6Z0xOXgDT3DAZK+WtwtlwOWG0GRdueNoidCaPoZ
wYpR/UaCvhbnqCMwTODFtMiPhtogW/RCRW+LKTr9H6R8ewrXAK4+ZYwx6GJgPSoxLwFnBVMEXOWC
MpqP9tajhmh9CAd9Y27O65JyUrCtMGRYBqMWI1XlMHSmm3scrLlBCvXWyoXFf+s0Pcygv178xQyL
WquIky6XOO648LdG/sG/Sw8cWkYBZHQKLNRG0V3sUzZiutVuLeJXLs94k2UYYqSZKen8nFoVdBoh
9yFFgwmoV3QPTBBNYBI8zcZcmNB4gDSdJnhU3RnzvwedPKybF4/OtQkS2evxf/lHdPu20IVZEWPM
c1IOxWiw5iG1sp9+Ug1eDXm13ccteOCVdZWUPRyeIXUBn/3iUYNMzszoPCzjnGmrBZUrVs64u/VB
ryxWQ2XAGvDkGBJeprGSRD7VWiOHB1rYaU7c0Ei/6DAHHku7fGU+LZxwF2zLR0ba36/z6pckXGLf
oA75K4lVeLGQQgplrs5VJ7AP1tg7IKW58dFuXeVigYx701DUsBtgNdQMcPAk30U5/Vai/VoljhSg
oRGi6gq+HRcfq0y7KK1TU153YKCR5H6IPQm2GrwLEoPSVid/vzzlSlAxoNHYXuQhlPlHT/s2FltJ
EMOg1bslSRBHd8nsBIljih69Pq6d0MdodLSzGi8WXDopQq0Q+h1armahd0R6YXg+5qaOWOxsrvTU
XGNiRgeQGkF23htGsehzZUFNc/mQtsWsLinHCTVO8mH0YVYuoiTMrhVznFvZQ4Wh+t/Pdm1TowRo
EcGQWh1Ycz/neCwlbiDEA7u1cdajrTY7zK3QodpjOFPHdiiUd4/FGqHBTV7n1UtTFldFGVzncAs/
L12l7KeiDqRy+TRZd5vDljk+v8so4z5Lztgp2Eu/qhk1/Zt5wyvHfbx4iaCoUCvM+YuYQbWE2AxF
zBBqc2thYm55yNi9WYFqKu6doInHPWeY1tdvrKjXpr8KSl5j7MLj/Xe6+TaQzqGUl2FD6oNVBouZ
MlgMOHPQBbdA6leAfuC0GK1A2w38aC/PSYHfqG7VJ90hw0SQdk1vLKsTGHVlicgYH5MBELQI6ZJA
huo6nkR7PiL8szHBiv0Vl9ZwkmnALCJvRRqhXCaPfw+7a1OYxQCWI8YyGkeEi2Hnqa4l9QmCBRLq
m3aeHcpdPIk+Ahyuyxtr3//jWqy5HKFZ37WLry3EbRmKXoUojrQsgngKBoOmMpi4zt9P9S/VerFp
Wbju4iCiAdBSLhG0jdD1YXJqpeXAri/osbO0uYg3O/mludeuhwJWXahHTf/EL2jRhLhnCfVRppcP
1boI6D+MKyTBMaunUs9PkLWH1IUvV49K8hk+UIz1z5sqjyZ1Q6QC0zOijRoNWqlqqHFfKqBUUF8J
+n18Saf/jgDltIjbY3LO34Ie25iMezLkuSX4Y88NxhwSxNBiMRJvEfWGNfjnq4Dshm0PnxbA2y/4
dNAWaqC27AX9Kh7JsLMmggM9c5Ntyrt04Y3q57/fvfV7kf5xwcvKHKMM22PJ9dbC7PRl7qSn6iHa
o+gHE3CEWS81k3zhLfONf9csxI0yV2DNWNvzIZopy8FQLeFPlXdpi2qcyuYKv98FLAFS+t4+2Lcr
efxW3IsqTQDpNt66d9kyzw6nlbBuF+69tNPWvFlaToyxqvD/2hrlqbBDNZthkBZtTdqyjtmaTi/E
fqSZi3Qckn8ODsbCWjTz6Kmik+K+i5xetbO1uffXwkq4UT3Uf8c4vCFmAN4G8rAGXWyb8UlWlU6u
8GS5t7b1CiOS0gZOvjgtzNdg2a/gPBnv+s7caVuINw8e/R3oqrZ0v+fpXlpW65CBh35xm6/jLRCW
lQ8O6xCt0r26ZKjGu+Sd89eSnS7eFzq4k3yC6IoIcYux1pw26G41NPIhgF1bxiqg6y1bG3fJjce8
kiLiMU18jDDmJF92iWE3zkrpahI7GuogrJL39ePnXUTcmNqbxWL29SGsSBndWNivVKKoCYtAHDFo
Qo9xKQ4yJV5up0jdUg7vB+q4FQLXgsRwbqaFvh6M3bHOiWoXSturXtLj8Pr38L8SL3MDGpdXVJUM
4b9F8NvWIudyKcYN9RmF4oz7AlaOM+phYt9xUAjmaBA2G2c0+/uiV1ZWXFFwjqfsRHj0y9KoiXS9
slowwyRyM/UrUnfsKjCE8dNxUuBfXfNwkwX8ew/lmrDecePlMUkE/owaTl0hxpXuE4w1r35OTy4y
HmnNC/WVG2vYrStdhLNt0VpNmmtQ5ZWH6LTHAJ0LYQRy0/P4n2DtcrHU2C8kEkgceIyLK53y0Oiz
MmmWZhuNwYiIyrYlzXtupzLuRXTka1u5n1oiUlXr1WAEUTQ6t/5UzF6Dik705ssgjxk0SH/I7yfV
Uwaaj5s9IZuE+i8UxxgmkcwMRHMZ9scydJ2e7uq/h8Pv8F8VyU6gyjM1XAD0YYX+PgQTv3A1oZKW
hTo+ZdNaTReZTsMiW05UTfDNLCLtRmguX/tG3695sbc3SRWJQqN6624XY5M5FPm8dbEkqXDvLgix
0kM7T+iYk/bB6gxWals8NKtqHvtzI+QEfyv/eKWQpA7+U8OskHVRMS++pK+cfLE4GyJHoPOqrYE8
VmMQfKQcDHANwtGnzeX0IYOIwiZpf8uoh5LR721XYvGjRsuUVKRLVVhZeifrHBJXAZsftArrJ2Eb
3lFH2zw9JfYSOo2pjdjAAsCq2URubS0bzefBy8rZxOPCoaeYPm0s/c77nARxyVlRW7FLzNB9gWV/
kexYGPX2oX0jFLlH3G7rHzVkic93w7GnWWw/0ql6ZqMPH4Z+n7G/BxW2eW1R4meGc4xI+mbTzv6i
S/uLFu7UwSKmI9XTHu+X1cBc18czmn6wGJkN/gcVaJ6/x+iVlDyg6W8v6KKA4DeheTq5Chh2pxsP
fZXxBKMQdIjIaPIJRTGkY7fOG9dGxWC4JcvysGQRF/2cGefurBmuUdEmKPRTnfatMnqUuQXBPXYG
Jr3Jmwp7IQo+ZFUcW+FTTUxneIdzAUFDaGcu2KkwpHCgUaUShZvv5F+0fbH+YKitypyoJcauNSRj
vs1c3gkrnSqD7wP+7rbiiPJJqeHzQgOkJ0+1BH/OtYRIux+X2qS2tlJ4lKO5Gy3L+k3Kx4X/7NMJ
4FUvOIJXLE5SutOA9jTgYzQ7NhdB4NmHUD2emoYGH5TlYUB/DzTL4NlC4Jrm5jHrWLlC+uMQMcom
HRzIDZVPcnd5CJMU3A4wzWQct53dVg9pjeiw+aw5raXNsQ2Bkwj+V2XNy/iVJAjs2s72ymObLSpY
f+1SiNYabG6sb0ARSFDWhElcTqxkdKLYKjgFwC8sXnvbhNSmNc9+us9gytQTyAJZlQLVmVrp3gOW
bQp2BO4mWdT0iRu7/vwMZI28tgyn+4wxY7ay2ollbhNANcmJPDgZ0KJkTsH3aloVNokB7cKbRR3S
3n4Td58q4vgAy5LMs2a1r47yvh+L2dy95T9wbbMevENxcBcxXSTZ9fMje1qbyopf9ssoftR4oyEl
ZdV6sFB1JfRr5cmRve1mxeLKKZ9ztioOxpIWApLLBEPgpR5xkT/YZYyeKK+/lE6ymM9JL6AOHY+p
ytiL+8Z2drfkItdCIoWQSPvng6FiR/LzgTOjippOPmkHzV4+ic56K6DSGxSZ9hAL0mI5uxUQXX1Y
hTOthRqHcr54cclK4PQpn/P+8IRZtTRZv8HUo38bBe7U4oHL1fNi6Fb5mlEa/fh7Zbty5B9EagSB
w9KPQPFCmqirJ93Neh53ueyGbi22XXs9kWzSKvO9tpnetQ4quWqFg+a987Xc/X35Kxvxj6tfPLnW
dqUu9B0drN0sZtam+aLWD60MGunGla7obHlQA8MAiZKISX7m53cVi0EMJbtDkXq93mJOhtZqMg94
vyaGKmeejh6Uj4e/n++KeGe4qkHVWbcUUhcX00cysr6S+lPPOO4nfFvBhvLguENP65jWX+fG51SG
yOVyTf5+vYs9o8dygwIrQ2nELm5O1+bXi3o89DN7agNmakaZ7RyPMxqB7rFxAQu+eRXtm7aoV6Qa
P5/64l2TvQkjPNWaZaQbYwUCk1m+ay4RVa7sjIoe9jSulr5pjlHQTEvCPIzjPwGClmawbTS4BJ2C
UQadYHqn2o2JEB94fxaGB83aivDk8hTEVwnVFoz02c9HVfIgC+lMrkxEMHjVyB0cP1OWwK9I9rkM
V5pwZ8X3BQeMUhAmfQQw0UIDb1gzoa4B0J2CY5GcR0rQbZskXvCDHN8yH1Wd9rW2DyaJHk31k7Jz
I+h0eb0qEtkpVONGol8Wh+Hw6/MBVOeAQkhMSPhzkOaBXoh92Iar3MXVJmsm1tmnstXcuwFc7sab
SGfvU9TqZTqRuuY1lIQViUoQaICf026e5sVMq4qZKtJJ7YbrWng9mY9dIyybtJuELR3xxK/ZmtFH
nfVU2pH1ocKnR9offcaKONXLgxDPZASlp27iiZUdwIU5CwvKoiZW1gqAX6Edoa8G62TCDERUn6aO
W4gjlb9cno+S1S/iLJx4qrk7hf7iHG/JHpCeezL7vZVGtlG1Tg6p82yspJN+19fRXENZoXqndWa4
QMP0AbOUNGvXX0XFmrZQK5mfcVetZBOLWCC0J/Ex9dw7TyO0bMtZDcAhAlWcl1urB2S0y87Y3C9a
86AKwnOUvVBULjxv24IjlSzrNSaZUrXlNIhogywC+o7hq5F4M3p1JHhgIAzw3SfcLOovGQKpbo1F
nzqems7lAIxbGC68BDpqPSkCmtUpkQu1N1FpdlRr3Yll+NtQBDJqmz71LWQZ2inbn326GBA6B5CL
8k+N5uTTVg56u2me1PreFY6FmcCuNv3l8C+EtB0nXINl+TEhA2bSb1xkW198Uj0KkHDuEnHivUsS
urLgVdCkiT3Bk9dJAngQ+X3pctHdCYz9+ZAMDD/OVlnXL31wm8TeePHQQK+si9P7KdiXHi4+7qZB
PNz3C341zgFvZDWIqOTEhCGW1izn3HfjOhVIMqrxzBNCe/gN13uh7S8OOKIAfubz+qfyASx//yyX
7SruMsWuC1Rl3nlt0F3qWu7o78X1ijSRZcaSNP5rWuSoLpaZxD1LdWiGPQZ+xn37lALUNuk5PSb7
+i4aJ2sob+rcnVRPqTSlubT/ClyaUhzBdCrQDg8LIJ3CijJsPtNfrMONmxsufjmVsfVDf4XwiFPd
xc11QZqmXkkEsxwKFeI6GdNxRnPNXh9N7dUYpes9PZz3g/336P5j91/tPCgTcfEjYa7yon4uJYFZ
KITRcb8MzSkzuEVbTm3UZo8C9fVwKr6K/BFLlUDSNo3Qz+j8EKBX//0S/q1X//sSKFkaaA8wnhcJ
akhxGRdpl7zztCbVLJC1/R3d6IZ6J2FgrWwoY6nufU1ze7PxgUQDPmBWqjuvnPhGZPOXQv+u6PVJ
k79YtT7pCm/kAWE2TqNGJO9NC4Nknwba/pgWIAE4ZZIDV2Rgtuu4m2rhZ0vH7Pmd5HXl7f3iITMg
9pKpTMERCGDRpvyvqc7O6b66GTIPQcvlQ2NJRNhMtlQhr//zzetyXvpZmkE1TaZxMK0BuGU0NndF
PQulZy2ay9aLyq7VyOX8xvv+Oej+874xwZWYESRtfxVIejeLhUpI3V2WbjMjXOepOzlbA+Zdtn26
lLPad5CWOUKFOTFYDCWNJiHMAGUXmACfYQUnRzer5pHlznKfRvKJTj6aBga75USnR8Ore8z6d8vR
InxXjGNTBdNIcaGunCctKUpN2fVIchPFm1j1s8KL7gBfBrkwOnfZKD9RMatqJwTMcEp3VbutBaSQ
5kNiNZMoM/ahBYfe124Mw4sOpF+v5d9J+9tJNWjJtLbd8Fo8TAdqh4V9LshbmcY3BB/GsjrvMvnx
1L///Tl+Rrf/97KIDulAGcyJhz//dtm2tqrMT0N3J4pTAVFtUYBrhQ1r1bAabySwb13rIoUUKadW
iJTA3XnCxgVdlPcb130LQZnUt5IhP4OU/zwWKgQMjSkRigQrPx9LI41Xe37p7lhZYoQByhoJm0Tn
mEC9ZNT405B90jyNpFuaoouM5/9cmZwDWqbBnvTS0E1NvZZdgO+o9vnYUmeWBnT0RVb2Sj0BSYv0
9mRCABLpMaJbPCgcNbxTYQQqK3ESKpUtNTIQK6jcyIKCEecNOUFzKmpftQaaz/UnaeME9RFjbHXa
oyr/ezj8zLL9z92TfsbKHbMcluaf7y2Mz53alrK1S8OXssalwX1qmmdVemQfDjNwobe0Z8OH+LEQ
mUP6CPUVx0riSeNiC8jcton9XhV2Z3WvpOWogiHQLWrRMXxpYt2qHmv/cgG/rkcJk7iVIyU+8T8f
MG0Vsc3MQthJfJFEwx117zWCXRBNhMqDkJM9IG4V3swuZ2EM5kK267QnD4xwlL03dIGRI/esfNrW
xbIxRTvPuoWRrtX+pS0bwtC1V36d3aPvEUZJ98Y5cToCN7XHkm88BKnJUieBokqLtF4o7muEylFW
12dt4/fHJib53QCjwGYgdCFnRA9y+cYZQqWvXV6kim9Xp01NqlMz3jptV1MMTHdWD/I2+Ty3mCMU
IyzTndp9l6jLyOlysGTbpVS9SO0E7VoBOe9Wu6QWJ3oNHVhx0XK8Iv20eziFKcGJh7caCZ0QyjKs
EVKebEhWRUgJS6MTAjiGRITnOzLfRk1Hh7jO7pMzfMQkmnDuMU3yqgGkTfFNr8C7YU3Q9DwAHkko
uuVZmp7GbQXzKMfipAdEXKecGOKNRXRJlHp2k7EbKIBhCKXZD/sNH8mr9jneCFowrgjnlWYa0Qk5
3E4ezehCrnWwxu2XrwdoQVHXCcts4nHqEC0ObPKo7Tak0W09yt/6czqK4DLqYIHLmHJyj2lRyqaB
m4wKL8+c11E1KqR2MnyxWH/Lu1fz9JrHcKR4YZa2FiDhF6di3NewMLkLPmbobSTNn7Z+B9unRTX/
ORhSFi3Y0qVWI9Zfx+VQM3uySJH1eTNTlHgntcEmN9uJpHHvYFEjb+F37lTj4JafdFtRo5EUbtGD
T0zrDFWV2mz4yI9KMISJdUw0iAdrn49Wk6tOMGzppmYBtbXBLoVqiaXtxVM7zk/pqgtnLQRcUQF3
mSwqWZn3krXsTsa4Uk+LWnlNXbW1ty206jTLZm6kT0KKKZpROR6uDBmBuJbdm4JEj6DBmJmXjO0o
OE/5YmKGiZ/1YKrQMtxR5ynj4SPIHgY54aObYONiYc6HK01qvHj4z2W0Uh0TQhlRS+/qQt8idrd7
F4mAG6QjBaKZBg5YKlayW63oF+oBRwsAiEwBiK836/qcUdqNdPhiJR894WN4Eg5QhjoWQSdLwkIk
4ZeZHltlMAuKRwsCvuEkHzonqSIGNJ0vcAXmFBFq0lpz8xGe0WaxFqtF42mzM7CkXPrQtX15KscJ
j0PjzDiCJkSYDKZ/EKH23pRujUUqrVuknk6Z6KPM2tGZLHjtnZQssghbGlOaREE+J6kyqh4z1gYT
ePMpM8nRwlWmRgy+Eiph15Yf7aKTv8z0JQTeh/tNyPsL6mHDbya9QvI5XTCTXJEkjHRfl9k2bHUS
By+sC32BZ8VaA78WTSsgOZoxOYfM8WgrxcWEaZO3D0i1c85DNAqmJqR9mQoI7MJiGCmROQpoHlTd
V51QVfWtecx4Duh4FcC9d9lpadIkZgpYe49TchxKJKGugCeP4brebnSvG1WYTwGDN09Aefg3jfmq
UgQWEtovd+hiFiLMR+UVC1fw0xvRUjA1kcZ6Ih+ElpR29pCWD5kuLE/FunRlQjUmKWO3wTODmqyT
RJvCetREkn3Jm1SciYWPXa/vIuPFN6CfG/f5cKyVuknMpFAlb+UFuY1syOaNWQoiUngzUsuChsDs
ZL0mLYkaP3RSKDkQsGhK073XrvGcBKungOVM5sQo1CUzZhIpey0koe0fKmtvNAnpbcyWG+OhDZ7M
XLT7PN8CrVCze15yHH1KJ1wr6b+UlWIS1+2sOWEXk4No+z+cncdy3MiWhp8IEfBmW4XydCBFI20Q
FCXBe4+nny/ZM9MkVMOKuR296IVaKCAzTx7zGyblmWWtOxkF1oyrzfYGzXKVlFa6/kzGmyqIcaab
FrOA8SlxTKYEjtsimR/3zGTDfcxQxEpQmFR/cVU4rAOHOJm0TaXhSpWDT/XDtT6rbj0/1hoIfW2b
4fdr1p4Mq8uCIaLRC8CciYgOevJQhxQcpr9tAG2waVqrWqHgQNop9Ntb80Wj7d+9+jynx1E35oPm
FpMz7UZ00seabDzcKKG+T0MkjyxXC9M9Qurij/j+dSajBpsYx16lU9PgM1RFMVGGPFv5k+JFUj4k
2pMi/0gZCSGYVIeaK9a/T5ESdtITiFRFj3Yto0xWJrAhsIRviYkBhY7WHk19pglY5vxJGTPUhsL7
mHuHM+w0mEDR76fD7zMHseXW/TojWhA+SIlEhoLft9ATAbT73kj8kCE7OUaOeZMiUWfvpolmg3a0
/MNE9JNAgTKZVhHAJAL36xAPjyRzdULMWP3JMq9QLuS1f2XQ/BbUPxTQoZowpF+UbYCdjDRoLN8j
TfLz+xQh7FRwg1faJWC++leFyKPAouo0osGb6MvGRT1ExawZvu+RtUT9Dzye17Vkb1PFcbkVtQnW
EZqV2DmkXU+e67u+JDLWmlwVotpvM9w1zPXQpBZwu7jbfb0q5z7Ex18neswfFiVIQkgaheR7A1Jq
zcZPNkZ1atEwvihHci5B/fikRXtAGZqsM0K+gy8ProxENVmXjk2TCqiNrL6RrqGhAHMcpnuCsuE8
yeFtAFQKqo5rERxr9eHrV0dz6EzObBkqME+YSLTKFzmsAZ8R7RSZpbFwt9DGTcJMrYicXYbWZsv5
MxPlEGbFUaqORh/da/IvVRQa43Wnt7tkn8xkNWCYaXrZHCqzuhHbWGQ9rWP+jPvhMBfj1pd/Kgme
FiQcjj+te2RgwYTNqIQpxoZrDbvQcr6v8qNDZzMcKjdSv3Ujfz9X/mAiTlfY16VknioJsMDceCSM
SDxH6raUTh2hJ0yp8XkBcmNNyZHLsVdl2m4GM6Tfe22IwzYerEbexSTRPTLt1vBSD7tA6df21Oxt
FM71YE++sXLy6EhCojntXsOcLUw3kn+yono/+G8tA8i+O2bEhiFrDgUa91QaPslDV7zNI1Ny/U9Y
GKRsd+IjiDS06DBSKI51/1rSa601yBd2f1uSkEe4gzdZjB/KqzGqTyMq1WqGi8o4HlIsnavCOmVv
LaAVp+Qvn3GGaKSNMX0vQtUzQwRTmY7n6h0JFDczr8HNzs5plR95VJ70ggwA6T+sH2Z72PjdjuYN
CTiOKLdT+Frl8pYibE5VlymFpuHQyv8eUz9UdAoTEkVtrvaG0Wz0EtlPOC1DS6OiTk5Wmh2GelMi
isPwTE30awOLPhIkLewOdildpcno6jka1TUGZs31RHrbBeP2wrYVsWlZeQltEXBAhqiOF7Frysys
74fa9zJKFILKPDwlaKYxJF4N3bHyhWra1488e3QJ2wZGxGA13ycZH4LEJMnBPAw0AQb1SNQmSPBA
ci1EZC5yxv4qnAmX4B90kPSgcVHD+RyQekspp9pIaai192RAJuZOjCVYMLIwIFxJeIlzfy4CMv/V
mAgiFyYv1TuqXlYmwzfQkYQyO+w0agliUaRjY3X/9Wc8+2o2L6UatGr/kgeDqic19qQ73jD8UPWH
Bj3djLCPbE187SDQOSYX4Gl/98LEx/zwRPHuHxZuNAbDDtTZER+TKookNID4F3Hy+59kk5Jz1aRg
SUvrIjFIzB6Xm5RmBJsFyqNsvNPVPjxZH6OsGqrJ8TLKtsa+c8DzhAxD0RjPd1HnUZRQqNOXyB+d
Syt6Lqw7CjR9HdEyMI+ip/Xh2XNtlrI+iNszkCnZTJovjzkGkFn88v9f0I8PEh/hw4P6KozLxuBB
9LSVdhOkT9xpNXqcwc08elxhXz/u0nstrqvUToyioQ/sjYGoJwhs6Iy2l55yZpeaNK1MEiQTysW7
xMaHl2r7WY6mkANIR0eN/lCeNN2e8+eEf5Lu5iKy0TiTHyGZB8lD8P010qTPH9FufaWzYxqnndls
aDcip0uBpV6XmnFT5GqLwwp8ffzEfH0tTn+DS0aF17u4eioSKRVKTy4na7skYluoDtGTKIRnSolj
HMVL1XoRaTPCpj2D5jY+9ribRdZR77ob2CX8HUgDEUlFrT7ATU2nSMS2OsDlc24wa0QXlhaakfPj
bjR/3icdotmiWuPwWpFQsN+2tXEhQT2z1qYgvjjEJdlEv+vzV5mdWJozzXa8aHhVRy+QAeb9tMv6
QpvyTPAzSUphuBiEdsgPnx8jKVlWKjAtKDGfQCEzV2WlM8e7KM/0jqleBAQaoYoB0odcGCbu5yeB
LYM9FROKKhLgMJpc0rsQbYS8j7dWnV6NwylNoGPnk1uZtAMhbCW6ta4cf6uXw04eH1uzux+D4iHo
PWOmcaMEbuSgecEsf1Z2Wv5kgEgnaZv4a6ZYJcNeJ7AXukDeBM6jaWwaC8PqCWsCOih5k7uOgzWb
cqIGnqqHFJuCBmei6PfXh/bccVLAhMgkmWCR3/FAH46TRbOimIb2PUZYyEjvMuke+jeSr+Pvi5fn
uV2j2IzhYKDBXlou5yyBCJFqEXWnDX1Szi4tFk7t16+0wIm9V3K8y7+PWQSits5sXzJ7LrJxQxJI
VpDZ4Dio5OjbyP61HORuNIQX9ur5x5L36FygTBqXkcKw5zJK7Jr5g3+kmevU0lY3N1zW8Bbon7iT
dhjNC/KsC171P++KSpUtJs8Wt+li3+a6VkaWWjheEj9E+raq9Qctv+7D+ltlo9OghDvfORrIBCHb
QK2g7OTwtWjp9KjKt64xt8wAMBa8IDK3IBP8969C7UPgRqgpl0i9fujq3o86xzN7lHg2PhwgplJ7
H0OVyKDGKI5BTYUFSFTkvqAXbkqsWS9sg3PBQ+xqmUxN5IaL7EIdxYQmI1qM/bMvrnlzO9bypq2R
622xDyVGsgNBmgwZoFQbMdRMx7Xe3zVMZQLqA/MSpubc/gdEqENqYxInO+Ku+XDYGv6xx3a2vUwl
ODSmO1r5BokPei66EaxFn1dvAMvTfZPKvdEmeCAmVyWd7CE6mW1+19WDO1Y//UR1aULIdKRV2rgF
zkpmg3hWFupr8R9ff8gF+Pef1RTDG/JCAb1cDosy3zG6CXERr6/2YpBh0yaiMIxok9b1vHtr0ns0
HTA7odUjpPDrJ6Dy1YCzWHEfadSmNP2yk2jIX/hhYnMvg/aHH7ZUgJ3LrNQT6P6e5Bw5dOT+RUGf
QlpPFfKow7BWzACXu3tcEB0YToQ1C51vaPbmTu+pJ6djgP91Rfd7xEUpaS5hDhTRnvj7B5psQvTG
0GdbbEFHSpS6qmrbM7NdgVFYtab+5GJdG+k1QkVpBqBnEyfI/QLVzX8P/dPXX2iB+fufpXNgTME4
Qct4EQpNtOVyI2Pp4v6BhImgy6gAiOzAWIFeIzV5llqrWd4YQ/JIgXoxx39HFS4/AUROhJRB0Nqo
jHze81MSy2qFFpTXwh1MAEAbur+Clr+y2DJaj46gvRMzA5WC14hbV+Q4LSVcC1Shz29o2B3wOTO0
zcQpZaD02KBV7u+//k5nKkgmoWBOkYeDlrMssvJukIC9Z5anm6cJLfVkQ+T255s8OITjhbh0Jix9
etaiglTTuizlmWeBi6is01BshALlIN/8JzNXi9QVojkDatuQF7vP7HoNRe3c8oL8qBh/4ukJZhM3
rkassauHrz/hPwStxUp/etzixaw4Uv3K4MVUObutK3k9qV6PvwopIuPG3HmNSowd6T51qD2kODU0
z4qzLZyXekRlUHuKvynmW0LNYE3+qiyeneEH08CWvrCKLDzyRyPAett5KTPFdcT/MsJlr5miZ82p
xuLLCOmyXPXz6FbgK529U5Czma+iV0YOPib3BX0cXOUdjFXLDfOevl9V1nOFp3pMDy3GibcGq8jc
XZmjtZGf8km9bfsbC8LHMBxGAwJ8iul047udpLhStpNnPAmy1xK30bCQ1kOf3EXDIWeeVEg7TQfa
iAPSBPotMu9s4C5W+RjYuG8x3tGoMxmbSgEuAxZSbXg1G7GxKZt65+CwEqFXUfGHr1M52ta4/9jM
3nxcoyQP/hjoqbdOOk0pdwUWJtPRwBESat1+bn6T3V4Is2dSRKYGMjk4hGcG6osysk7LIsrox5OE
83sDV26vNXObs5DghzqHPv0lcMXZI/LhiYuoNYTzPJWlA5OzvsobTx33bXRImzdQUl9v2rPn/sOD
Fu1lrZPmwRgk04vVq7i4lub7wHjrC47+fXYJAbHgVr/H4k/fUWQHH27/2momuZds8TBMDWmsxxM2
a9LBL8NVL53sJHJrGsqFXt7mshuBPpXq+mjNp7bMr2SlWfewfhl29u1h5sqyJW1lON/smvkYmi+l
Bu60yn/46m1af5fCElcYnNUr6bUeH/seLL3zMuc/x6J6deT6Wo/Mo2HDFSqLnV1SQ0p3PWZPw0ie
8S2HCpzj8dWRQEfh9v//zYGEUXOgFoh8waJ0bLpErY02tby83ZjmQ1NclR3tc/T68IYpLoWlc5tX
4TnoQgA9UZc3sDy1ttLPbN66ObSWsB5ERwCU4WFWycIA6eXSheOinOkYcNNy2YO1osnzfid/WOfE
CqhAenavyRoLZo1+YxY/ccZWsJ2k0WU+RJRb7SWptnNvqkHeRZnBovJ+nyZ8eGzgB9qk1aHjSYw6
Q/N3orTf5gx/M79sb7PmRwPiJLQxJE41dwKpOIXZPsZvqrlzdJzA/eo+k+vbLMWoxIdR//Win8l8
qQUcx6LlxZBtCT8rtCoL1Na20Fje0CxgzkdDXM0uHOdLT1ncQGgNxcy4DMsjEyTto90MpO9iFbsg
m/1zkMlo6HHTvdScZc1cykGUGy1JVcL42GSaoAG37grdrXua+Q1GdSp+z6mp3kb2Lqu9eMbOsT7G
8Z9w8gqqeORfvqWJ/3uoigtf4OzmoymD0CTtARqMi9CZ+VYmj2llgXtS1rLhMaVYDf4TMq2MgCvF
WUkNUI5XyX76eoEXtMR/PooDMxH4s1A70ha1jTnUQytlo0WR0B5kzWvbjQQ2v9rVwMcN7PwySipw
vvJkguFA2ti5G6p6o5Wym8YXAIjnjsLH37LIOc20tGrF5rckenNEqyLSntWkWAWmyPnnlWodL24K
/dypp2vOLAd6noBZf47uSQOBqJdiwhowqghIUtYJFA7uAzBA9GNFCR4C81c6vGLQV6Z/NDCiF8QS
pSjX/dhdZ5G+ywa6fWq8USxhsLwPx3atjdG3tn0YwSm32msM7ErBbL4IlHw9QICwzey3JIFJA6kG
sKBD7Fw5OqFxK5f7MVgnlZD3bMvXr5d7wdX67+U2gVHrlg0KUhNL8CHa0Bk0jARpey8P85thHNc9
Oq+BWObybRofk7J3Ney9ZGiJGBVgPYZUjJ39bPpT55jbzpauwinZhpApSlO+UioQDOWfDk1x9GK3
jd+tYqO+yazyBMjt659+riaynH9/ur64gPLezzJbZ6V8+XtHEidQYEG1y/KnKljRIS/7amNX2V6Y
luRA0kYkU22gWF//jPcosUyXYdmRR4vIaP2Vnat0UM2cmykYQRMlFKqAQGP86NTwoDXW77iuX0Op
3VuA+Zz+T2jHDxUe2uOc49kcoPF1708M5tP7tKyeqy1NoEOTeYFfXVmwlhTVYFhoXJKiWVDX/mfd
//3VixAbGD4qESYZk5TdWr3hwnHajLKxl0bJ5RpelcNLBvQr2Ctdu0v/zGAulVzbRJO0KWr8OeVr
wdkgAkFb+q6AkFdxmIoudQBFlPvr22JxQxgkz0CT4PPudAJVU2czAecy3Qz1k8V9EyrJqfMFMhPK
eHWyC1yEEiBc07TOimrLVOFKkJO/XuRzjTBq739/yCIqdH1fVHZJTZSDNdO++fGBFa7lajU4DjQf
d8J1MOInBELSnobURSTJ+QvBsm1mvUAJKAUXn0LyGxr1LJiQ/hJ7S57xQvfG5l42cRpXyQBQbIgB
DbYXXv78Xvn30Usqv9JaZRYPJLx9h+GWGSBorLhlVlw1Yt4OIqqa0xcNi6BK0CXEpwgYeMx2OINF
lW9glB392XFnlBmhWm/iWcMXbmZch5y2cyUzCb2wWu8N6L/2jQ3JXUadA+FAkWB8iGpxaIP+p49B
VNO8ymJ3Z9ZaawIwYyX9rmmr28Od0+GbOb/ZfvlNxA4EkKD6VcikFNJeizidTbQHiNuu09l8yEpt
41gHs3fTdpfjm2zvbLxYu+AZgdmD8eJgMOw4x6k2t5rSbOGeueXwLBqmFUAEoMolDrhR5taAPrPm
ySxmzCrggEGqx6XKQ1n7KobroFnrUR6oAaPnlp8wIbUoOT6zH+kVtEqsxPsy6Y72uNFIRKTgLbAs
mjDdNggemQOa1clXjXUnUWP4b7SHXVDLtppcA77Zg6GbK/2hwjGQLAIKxVYnUFGF3iudvkNQ5iqy
5n1e+XuAufr82miNO9orZXpC7mOb6eUq62JyvWYdxFdNizMjEEQtgnCerlT/NQxvtabfgD6rKohg
xm2+6zDylZInWQBJfugKXj5CUnj6nTJwYXVcqbdWpQErMw4fNcuTKIaKAblWQGh5Nt50qoqKs3GX
G8a6R8VTkeZrdCgPsWLc9kDQbEcVaN9VFSX3kj25DeBJI1Y2UaIciQg+eYpfUgM61fvxzCuMIrlx
jXQjd8pVXkV7SwOBVvTbKX0sc2fXgEsZgecJOIdzneb62xz0BzuQGPxlKxOSfl7gqJgfBq17jHr9
W5rpd02uHZP5VyjLW63AqTe7Tup2fVFs5hysDcFtEP5EAMtEbfDzlm6wdsu0Rjc9A1m+guEhMDan
yDdVlaEbXd1JNXMoeoAts8gOO2K7mCgRovUEG9Lki3KAyW/Tw4Wj9q5quzhq4CjESdMFD2HJCfOz
umqV2uciqeACNoDr62PVxQcF2QRjCt7scnqKpwZF7AJxnOw566dHQ5tibjWocvOf3sItsiN7CuaD
KmmH6iawmpsg6Q+m1VxJEdbhfbtCXonEQtqUGTzH2jwoDro+zQjhqk/RsIsQOuxOphJtpOCkA+0a
mN5abO8pnR5nYPp9Je+6otq0IJHVuHSN0PwlM1StUxgAyEDIrfNLaYFwcsO0PU6wTbfTyHja7nkO
exTUtvP4FOM9sZ60gmlipt1uTbV5bIKZdj3ODmb8Q5mZtE3HuqnWjqRiqez/GZCsQDjHCn7UdbtJ
w3w3O4Bnu4SJgbJrzQH+hPMIISBrnXyttb5rJIan991N32Qvk46HZGWelPgXYozXuha6KuiKZiLP
wZVTepQU0y2K+q4nsoobwGAu0wW4+IKGLrkjI1Co0oudRlcD5FJTW3eNDWS99qYHq4HEGDpbNQLX
6ii3RVi+WGbnUi49YKhzDR6wsO/lxlV9clO+yvuP4V00NKXQarwSPwNguquUybaixyuRYXEDlTg4
IgDgDvrVGDD/JEZk/kH28ZLkZVXEDLNmPlTjtK62rdpe9VK5LqzdnGZXWe7ZrbKm23D0Zfp9mYHs
R74vS7Q0wccrcMcSEkkZbLNBtWE/a4V9N5Rw+4pJX+Nq2dy0Fj5naFmKXniLYiUKHczjB2hoWrMN
nM6TiuHm0cgfOp35Rql9ywroGzmU4zm50fNkB/NuEyLbkdbaHqaSvcLUisAXE9Ej41KnVTTc/jo6
on+CTAN+HMsjLUlBOPetQYOhscBGr3T0SnsIF3yjMb2S+2clfpjCexBJjYyjuBpeKK/OFcA0yhVH
gFMtgRz9HFOUxLdmH6ySx/Apv2qL27m6lmr7kCR/HBLlCNaG3W36lohS4XTUv+YhTvXT0e/DYxYY
LvTsSz9JJFLLb8Kkj+kagwZdlxc3dyY1ZVubMTe3xCGp3YJZlQMRgAEfiehs5q6EUVGz6qfdxbne
mbaDIJQy0kZgmlJo8TnqoacmrKi5I0AYmGIHQmbLiC8ktWefwqADtpsMashctGGbqo4HaOwU2N0x
YE+jTGFbP5Jm/XVkPtN7ZWXt95oExuyyjncqxqYQc8gXWTnpCOJ5NI52h8PMhfc5U6R/etAiNR47
tbGMhAdR2DKiF6OpCYveXdbh/75mbPv1e51DeNhiGOIAFGRUvpQoc8p0zg2N501RtusRY8jhrvgA
MnvyhVHaNh04XjcjNB8d/1T0101/HXVoPgzfo+reAoU6PAYBrvPBYZB+VZIKXQUV4rQ5SiW6lL0E
7f9gzZjwxsqhbYRk0MainK/8XSFvq3wbjdsWo5Jybb6oQKaJZ65SZFstgs9RXogRYsstjwPtH+Dc
CDVbjJw/n9A+tPSilgv6bbASdzTdYvNoHiTl+j8CToMboRPGdY543zJndkptygatfa8I0fSX8LBv
NK+0f4vMogGJqvTbzvgJHEwjj01BtMuNN5avjVRuJQwTL2yrcwUPJ1FIGEJ7BmO3SHii2gmGKshM
b5bzQ4OC4YgbcVO9qs59ptb3Qs0N1lFQ25uLo71zgEZbQwcPyR6Yjmhlff7sZTcUvenAX4HJEvc7
PT049Xc5fsqlYRU5j5WBuJIb6bdzeKnYOoc++fToxXFqfLsxy141Pat9tiBaxc7W0HZWznzJ3AZm
sS4tBQ2T+69P1bkJN48Ff6KwzRgOLcpLK1V43340PYfRWADuyenVrZQYrhY4q6D6zhRLo61Ct12r
hz1ej24MkSeqh3VcKhfwFeciyoffsoQDWLCOdSedTC9D0CY96UnpdrC9EFQpipcuQhedZOnr9z/X
9kMgBQCOZqmgBJfmDQrJn2aN7H7Duo3y9k4qcAwd4Ht5WX5UkeWIGXGnyIjVu+IxqgXQ+xCF0XvC
SGcA0hCpdvVrWiuycpU4JwV3+Qwj9zoa192wy+CXOv3rWJiQxVG36FSsypO97YRcZr8cOdvOuExT
nGT9QVNP2oD6WuBcSNbP3Twf33Fxt6ZA8dVeqk0vrW7DAj6Ry4isvwhlOvcYzs27XIBQl19co2yi
yQrF4RmlcUO82bT2T1OdtiJP7pBfEwWZFdNJhc01a66PGDQeQlNlH8L+R0YR+PXSnguhoJfIb5D9
Aoa0CKG1bCS2OfuGJ7Vwt+TfNF+t+l6nh6wkNbfC09ePO7d5EaXQmI7oYA2WOIkszZtigoLiFcUN
UG9IGxI09mqfotaeAKQqnr9+3tmAYdKcIovjk6vvwNcPvY4s48dkQUHZwP2bPBj+K5KXbYX2obyx
qqcWgZz+0p1/Dq4GZp45HE4g9KSWqdI0pklVDLnpdckDVOfITHfAkg0cw0hYuSKc+rcoPoLbIMWn
Kd7jYYC5lywaBG111AASff0Vznx1IQiCYCmgLAD9i0WOktSeq55hZK9A69jJT5l6aps7QqZ1112S
uD2XWjESNBQUjBnTLVldmjQGuZnWhuc7/a4IoHeDPNACQid9rguB2TwDPSKJUwCbMXEDz784TXZv
qnEU8zB1wLiTAVVWVpuQvGPU+++pFW+q4a0wO5jE8Ys9reUZwIRTu+PworkznW8DMFzVYk9Svmkv
HbYhLJOark2IAIIuLGvInpSbXPay8LEedAgeJ9VHBcte+QGIsJ8jvabyRmmEcOtg/FQyd5pwJWNV
f0ztPmkPGc2GITEOfRVB3dlX4BbqQnFx9XajAx2nnyY3dUNN7WvGA4WIYNWYOHMhiWSDW8SGpwn6
26m4cImcPRcopKElAekCLw2xZT6cC6eo46TvKaeBjlKFoi+xFgRucIJk3KODHYJ68ru7r/fh2azl
w1OXsiBSyZjAb3PDs8abbTU9qsMeKnE3Q0TyBSbgj7DVEvXk1899T+eXiSKeQ+LqRkThL0F/BkeN
MaWS7nEa9RkoOhzkeVNP8akx1a2iYyZQMbkCU1fQ1wv6H0mXMINwIUPXyjXAurKyN0n/ENrOPozp
aPl7U2keQlrp5vjTnIq1Cg7WYYvjTbKuy+3YXZIqO7tijNsN5o6C07GM1KhUFrhmlYZnZ3dlfY0V
/Ei3hA3oC8j9taO7YXPJNvVs4iNgpaKFxaUlL86XY5WtbrM2SKTfa9DZ0mGfDcPOKNEN8D0o9xgj
jP09kIxNVPRXiQHAUAPKBIz/6yX8P36JKMbxKrP/krooYvCVYRygNqare9YwlrpHoF+7Ho51giBF
nJ7orgYSftNSd6qM3i3s4VoqaORA9P36x6hnAyrdcz4IdRZjls+nJ+m1MZdTS/N6MZt0mAHHa8yv
W51p9By51VRt5AppU608KjD9JaDI/uw/aghvwKwtjHvR2NEw8JA15PYLkbpy4WZHvUroQHmie6Rn
/Q6a0jrmRFy8Fi/9fu3z72/bUamaGukgODOAuDHjijsu31fOfqYTsKzowvJdeuDiBkpVSYmL1NE8
TV3H/qvGRYQwnqVfN+pNSubD3f/1Ep2bSQkXLPqutoy86PJmQCZJm/RZQWepu1cQiJst9FOZK2Q2
urUKAgDpEQmFiljcGTTa413YDu6F3yDeahF2oF4hcy9U7sl4Fp8Z8U81LbMWpIZzAy4VJj/M7m9D
9RgF9XbWZSZV3lC+NKk3Msh0QMnV8e7CbzhzHX/6DYsvX3JmpILRlJApis3XUTrpceDOxHoKJ0X5
7vuHSn3ugp1RRUgpbArF3ir02cxwO8mvF36MOBdffZAFEk3uNWtofQp2I/7hNAeAUdYEv+knKkZ0
F3r/RSq26e/R+X3huaIa/uq5i9xeLWe9rVV6V+hC6cD5wgMZEIdLfIa5fww6ryzkC6t/JjX59OHF
wny4YeVoGIfKYvHj7lAOP6hbnPDCfXomef/0iEV0LgS9cSxKPmdEozaDX3fbJ3T//Be9u2ERL3zF
hdbp+1jcgYpNzGPKKiBYn1/Jptlsyqi6epBDX+pJcZVcwkgOVUbkmst6OOigC8D5mT5iMZpbxWiw
5vjxDj9aTYfxfGWD8ez9fBszsleUmwg5iqKZntTMrUJlo+TwV9qnqR82ahRsJtlYm86NgYfrjD6n
Dry8WQUh3mZVel/UT0bIRFm6QfnUVQxQN3oMoSE6OMWLqNBJZJBbo6Icu+colW5MHR3xCCgO8u5O
sNf9eD2iXzEjtihP06axb3UboDwlavynloHr8AfK4crIcUUhVtOKLMiRQtTikZJJGaiZvbEPDjXe
7Bod1wGGWk9K7XyTw/tkVlaarT6N+vcSxljftjs5aVynxpUuQ5AGRsg4/iy/W4L41u1ztapWUKi9
AW54/rOXv/UpIttqQ0n9aDRversfxumPGdZryHN6lropvfdY+Z7XT2nxM1IfsaghXzQOOPQeel+/
dVD2S6xwJ5mxZ45v2COsQjSrBdIxaOwbedqwW9ogWaUc/Mj/npDMAugJ+8cJxlA/F/c6ejtfb59z
VwDcM7TEKP5M5nSfN0/JoIphckcPQdpqwRV4wT7b8K/zlBnI4zx+/TRTNKGWR17Fr4p2tQ1a671y
+HD8QCpbQxVSg6X1YTauUCpajXBzDEHsYHqdgnt21mOdbvMYpQDTgs74SO+DTPh7YdluCfkkzr8P
aumaEpsWD6ogPxTador++BWeUGn7mkMFkVIPQ9tN5hg7q30cm6ucGKr10SoqYlehOzQ40joguo8F
qwdpHjEQhAmZ/sXjlR0n0Br3decWgFNtZHpVpPhay8dSehfZRwbzO0pmVLqKtVKDM2IAOP3xC+Se
sBO1owt3xZnWhPPxky2ipF2FQxcHFQOPBi/mawv1G33lSIevV+Zc0Pr4lEXQypC5k2efheFU1IHo
2upKBWJ9AybeuMT2PleKQ1Yj41dU2RI38eddR3YQtKDLTW+Qv4O23uKvt0vkgg3AjFi9alDsk8AR
5b/qERA2I3sM5WcvMIlcNPK0xM3N/yAVEnZmUKItlEK1xfsnzVApiUGfKbJvULZAr7JW5rUc/dCq
03v3srywrOcOHlAmVci607ZdQrBGFb2jSHIMkLrvneKWVtJALnQv1b5r1TcaxmNfL/G5q+/jExev
mI9KX1MGUuaZ6KApXmlt/fFCODm3WeF7MOOgAa7SbPi8sF09VFXZ07gau13enRA7Mh4H+0IWef5F
/n3I4kVsucsHM//n0wFRb/Q3QM1ffyvxVyzj1Mf3EKv3IU75PlpZYH0M0ZtRAC/wGD+8IzFs4nun
v3D2LrzPcmrQ0ayKM9xfBFMLvkEU3l9sfonv/sX7LCdrSVe1s9zzySLnRLJJd7cJdjrRFw7A11+O
DPrCs5ZlmDyg4pjw7SAZGfrsmkbgVgMN5BDzKMvehsyvrWLcmZMH89G1yUdIOQEWU2/ZLokx0IXv
HEC9w346dR4N1PJmVP4GcyUPw95HYWpCuLb/7lt3sY9BU+asU3MDZR3FVdMfn6fW/40ro6dajyP8
kHSad0LFBg/gWw3dEgHFJ4Fb+5q9buiSW8hL678but0lE4vGDF1JntdxfJs2/r7RKzeL7kf5exyF
6yyX0bFqwNWgDyjwozWdxH6bDtidZbJntjKtYaB0KsqOuVEjGM0kfg7jjdQJFv7rnF33FOmwelRk
EeIa6M0309eOU/RdjKnHqt5qPs4hMHEimKCm9MO0MTQaYnwG+1UWhZsUVI+MpiJCacVEwqJFG2XC
oQZCm/ijcf3Ip10b30a8i1ClQ85qF93EzaHLd1q3i1AoC66q5lrprgLyl3RrQQmy6fGs5GTXKxvp
N2YgdS1kU1XlRiQ0k6MfQDoAfPpuOQh6teUBy6BV5mS7MDU2SjsjYoeqLkmjnlX4B/+w5KfU+Ymc
XIPziuMfQlA9aoI0WPaocmNn8nVbfp+d9nrOXnOUaPVAcQPIwkmdr5NkIDmtdmb5lhf1IWjqldqC
h+JzPiqjO8kgPZM3xBBbfy1SKbN9/nr7nj0o9Cwh4jHCRDv488G34r61WrmhFY5ocXpfhXcclLB+
7C7ZHZ479Cbdb6YOjO+5ej8/SMlGbZhVHhR2Hk9xrLtBu0TLOBfFPj5jEcWspufJGX1YWcK1qYFy
FuEar91mQObsVWpg7YwVgK97ORteYRMb5klMkcVuqoLpwZ5PKknT11/4XLsRO8n/ffP3ltqH2Oro
QZQUDr9KsQ9luGlp+MbBm9XRcthg/wrkJ3LKzcUoq51bWugfMFRUYXq1dEwdEKWoHQTKvd5WVwyH
b6awY8BDUkj6q2u7okNRqwaEp5RA9asjYtGgoMpDqTkHKdr71m0Ju07LtVMOIktXnnU+U+G/hZDz
FC3a9nm672j5hb8qIHtaZqOwDgPRQSOPCb+MAdCzMe4Ev8nyf134pudKeKZFCKqoUMqQU/u8m8ZB
ClAn0nSv1kDizJse28DsWxCGq2jj/DCd676mTT7/F2fntdu4tm3bLyLAHF7FoGTLllPZfiEcqphz
5tefRh/gYlkWLNyDvbFjoUiRk3OO0EfrgPkviF/OHfj/vfCyzP/zMnu9y7LQ58J8yCwkhpsYXb18
4i/3f3p+Le4vDBAgJ/wx1xSraTjJlaZC62lXCc7Fs/UYKu8aQ5DR/GgOr5WKih9JZmNuozaCv4XQ
W6b4ShJp5WjihI9BeJ705ohT0qpRvKB+7dPudoA1m1pHadqKDRRJUsF58J2xUGHTqgy9lW/ZrDIh
eS3O5SaJcX8chmtkik7hgwuMG3ajrcrHM5Pm+Uj4ktARUcBFk8/OaKEfvOvHY49jsThIYM4Qe16M
pc9VUZhuZr4JgQmdrZNYmtHkSWrikdQyh2sovwRozwgjM/NJCdjDTBRphpcFl+B95/YWZqsRJIOA
UH4QDgYD9V2ap7yRbB0Uayt7lOo78gVtfCBluLC8z22W/73YyWYZ4yCdDxMOiUvmB603bpAh92Dt
p+MCnAwsvrM02JZ8l0RPY5DYZPQbNZmOqnpJ4P8Vjn1fi6TL2ICquEFZhLknN2P5sWpNY6AcBXCn
Fakr7ctI1h16poX+HllPcwlZQakPPR+cUKteTGOCSoE5HOlZCDB2/rQoqxMmlKRJ9DDh3FY5M6AD
590IclXcIkxBpFLRf5q0S3iMnxm4JKEChLuomKqqf0Vv//lgVW3SOBHQRCSGQ2fJfxMpooTw4Kav
/rLarHVtPZUXjtUzI1pc1gKURntZ4rGdnKvV7JvymPTykc9VQ32kay+lNSBT96oicOiXaChEm8IO
8K5ph7uy4PDxN0NEAbbRLuR6Z98gOixLNAxRJQ89eYNy2FId8Af5WKCRkkFJJPlT0KLISqZVLKjX
UfLPV3DrC2fXLDQmm8zbKU/vZ4SZkG6LaTMn1gZryDC+b5k2g3ysRb4zgNAosj3GDWsJsm9xN+Lx
0kN+ocrk/f5BfAmbTtegBtiAYSLSFDb279uuLE2j4QcVbzH7FEr1Lkk2tf8pYJGCxmlxjovwzqrf
SsPag3LcTPAwgDJ3+ARByCgGYy1lt4muOA2i1gDmMu2NrBt3UnuHTmsxX/n9fs++fk3GaohGH4Wm
U0yeqJdda0QN+VP/NmFYETOYJxpP0CmiPncGkJezOu/E9HF5Xo34N0KLGxelIzGmLIaXpsrPtK2w
CiXZJ4OjAcCB+f3xlXlg1r0Yy8ey3iD+C+k3CITrGdClNiNSr4rbNGfOvP7LlIUzIiQDWGkl1tU0
zw8XHs3PsIR7QchKn5zOFS/0+70gQ880gVjjWOP8GSI67lQ4xaihlRK3uXnh0L1LxgFmJQc44jWa
JfTzApC4Cg2TAWRtwJjChZv6GU9wU1A/KYks6qrTPY6PY4wsAyUR7q1i6qbVTqUONrLC25bZbOEa
ce5KRgKfjU9ic0FG9xWt/FjdSECoEC1cxdOipBaE3SxrrQz3bCCQkr0IOW+W3vt6eOj9eQ00dlOP
95TxvYApNc0ChWAAqNTAZ0q7ZZaJkmo2RFCZgaIxz2LJH4NurqL5jW7y86DZrSbfqG3nNtZkd9km
oiSIbceqwHI57K/UGm57GW4hIMu1nYaWjQp8nWl3hinajfa3DxEBWASR2l+TeZxOvK3jbRjpq5Fw
sR9kMDR2TSI1DD1zkv8ayFtxBXOevU02t53+TxILF/W2PKLGw0ieouYMxmE+9oz7IRBs8nTX0LUc
6h1/KlFKm1wYBPZOrKB5WfKmxkskQ7nPUhWKGxVtBOWrC7vkmTidNcCAJXIEkQrx6ZatwN4tJaOU
j2r1NA6xo1gRYO71IqbsX1EZY5JeziIC/vWFxfcztJAkqDVfBwbip9PNQinKlNEkQVp0AfJIE1Sw
++kfIJdVqAwIcRgkDm5Q55jxm9S/drnOLD+k5CBej8btArQTLtzR2QNjgSYx2YzynHbK9290Fkpm
j2JFom3ZoqiFtg+ldWS8uYo8A7AG9lyDcl0VynorYQQ2NepumWvpzMrpEYvQiF6HcOWD6lkDiY7T
ZlFLtjC/apoTV3e479DIH6vNlz9WK12oyHzlrCefE+apcM/A+RKvne52St3lotoXErLAtdA4w+zO
w3OrXEXidaXt8OSaBUjL5brU8QlYW5Gn8Z0bDQOV5bXYemp7I4XkPliRsQ6e4vghmVBPHUxmaHNE
B+4g/G1St5t3BapH/sSQw8j3oex+ysO9bIbOYALbiv6o9XUlu/riASQx/AAkXtciWwkUdMr3deJl
UoIxAVwRqitW9GkhRdRFhul3hub011L/IlN8T6+Q9nT9rhj/qXSA+jWJR8N4U3EJ/7ycAT+fGg5C
y8yE+kNd2fSaUZdTzzsXqcLQqqlcJHGzeM0HqvFyWWgX1v3PSB44HaJpfiPjqsDcvq8yK1N7Y25i
iZKwbViPhSas+vRYgZisqUNicDBRCL900Z+htSQD+daJK2GssL6/X1RmzNdP80RcVHEpqicROzzQ
N/zaXAchgWOZln/olECRlIv1rgEck/vBqumefv/1Xyqj0+cNtnfB16Fr4SF8v5E4SAariBlXrcYc
2wsfS7W7ANOFwJefxPGNuHGS/Mc6XIR5N0VQM9IHr1kToTblh6ZInb4Mtkm9jpO9xMTv73d3pmOx
JJ5ou9G1YSV2OmLfQ66edYPB7ci8NyUmfMToTzzSn6LLuKwOBUTN/ChNjHj1vjfKjNYyodyoTGKK
piNVhi1X4TagZvj7jannFg1QUt6hquP7cHpSz/QKWy1jxhbqpur22OvKVzRmYWyFtVPRyNtA59eP
0kd6299mr3h+7HM+WeUgiXZXOa2GKZajr6x1/S/ZRg8E4nbscuBg6pxjZj21xIfu4+b3uz4jVocv
LyJdWkaJ4F6eROBaVXZxT8Hi2Ii7mFDGrP/6wp2k7pnAkAb6eMdMf4zDwL0MnV/iqZN19u3SJ7Gf
KsSdWlZcmtCm4fwaZsrR87yl4G+PyUsZUP8K8EAQ5MOoXfvWuPtjjK8R8+UjfyKjOOpjUpMGipfj
KzIg11yGmSPklPRyLQ6hubukMjuzFf33lk87/L4/NimThGScjRs3a1BXjhVtQvmaiSLMeKhnvF14
P2dWlQK9cNmIDJEY4OTAm2rKSWYRqce43cXWpy+IN33xERIqY7nBIFtmQqmiL/77Zc8c/FBDjGVa
lAES8ZTRmYdtZFUkrvCBHxcznvwurJ6yZezymF7WTZxZB/+92NLG+E8iHI1VpWUtF0OD3FRP9VWQ
77G1GZIDWfqA/jK6i3QXRJ9+IQW/9CtPNrq8yao4ZqvB9eC61/9xYKJ6npiQXvRol7iPZ7ILWvu0
GWH4m5QtTj40YRxrIR4QXBERoyarqZAQXCrjdTFe2MDPLVLqUECVqK7+7KDW0aDFUc/zFGMMye7Q
FycFFiMb4kWyS7w3fl8rZ8wjEC3gYfwl40L/cpI3yU1d9YY8KscRu6A08mg8Yk2ae3VxBFQ/TXgQ
MD68vMtcZB1FHOAEHsoIAekxno9DLWJVgBlONnhGEO+US8NA554H4DteJOLun50EfFYtAwSBegTI
v5hbkJUsxwJxK8ORg1474SU89ZdfxunWRmXni2zOZ3v6SCpfZOBybpdSIJ5uEU4rwWauaLO1w21j
+rvQHP9VaboXce7KkMYkIYMeskTp6a0pjguFQR9wuSnHlZhDSxCsO6uJ34Sp9epB9BLSjN/f4bm4
msAKE5Dl0Gecc0lD//MNFpaeKqleK/+rAMbVPqYiT02mxY1TJqgusIFIqiaCgxI9hgx/tHj9LFFK
JUS7mXmBjmp6ZRje1C3+DW8JkhLf30nmngzSpnhXOaaGh+0QeUmCnriOdspgeKOA5dLvP+WMEFha
XjIDObKuInA82U4QjiiGr/JTELRjRWVAAI7hvvZ7BKRW8sQWnV36ts+sMC65bNAUfpneOPm2h6kH
zp/lbCTGujbfSYwTFtk0HShK5fO6udR3/+k7aFI61JjqoyNNeHo62afpaSwWvikdAxSRE+UxBpdz
2JEptLbgubfawzIqHkY0ROQoYqxbd1Aih/leo/FoMdJsiDsTIEvIC5u8UdXspi1hswj/EJkL3St7
MnIa5u67XFr5zE1ns/XSqIRNgz1q+XVdVRcyu3OBCOccb41SEN6sp/TNwRyGzke8fMyMxMuFZqs1
ya4KkiOK4BFFmKXV+0AfdgYNhZZFN2iX9rEz8YgO/ZrOE4hUulInCwffNyuTVUpjXzCg+R9WO64e
0a7O8KbufKR4HTx7pnup8uiUGTuJ7gcJWk5tg2ykMjCpTjwpmlbthFq/iR5y86kANQWPvi39g0rl
4fJRfW69f7vtk1PMGhUFIzmqA3W/H3ogBuq/ZYtjiFZGepgOby12aBeX4LmihM48P108eIbYUpys
eRZlwUPRpWPS3aVYhM34iVCgElhGwccyeI6L+mBeN5xzFz7wZS862Vz5tEFZUKcTNT6E73sVri2Q
+ClGHTtoFciXc1yIKOiUBNPaO/8q0nn736+ubi4FRmd00xIfOMUHFVy6zPH6/eJyIlNLMirpaA5v
evQcyodl15NxZVKV1k78bZsccNaeafgV7HPDpbbBFyTv9NfDz1vCM7SkJGnfbyDJ8QgPNEE8AhGr
h0PmXwGIaPu1H26s8ZPq+KpvnFC/K/o3Nb9t8Mme7oz2b5G91TVCk32bX+vqPX96bI5BdWuOr/Iw
r+gAS4KTpe8J/98TLkBZfD0kT6p+NWOLWezoYSYi6N3JXI3ZsFJKlxoM6LJ4utK0XRZfjdm9EOIA
eCfhidZc5/q+1fdxtgu0T1G9wr8cmzGvaKnCObN/pUnrJFyr/rbJry3lD0OhYfJPam/a5iaS3s0p
Wg3atmNYoTOvp+5AqbDo/kqQ4pvHmKZwzWEzQHO0dnn0NFwamz5XIycLZ5JkKQMvq/v7I67mpPEF
aufHDM41iDVKrdSn10RtUZBSQ3qPpV0V3S0YIs65UHxtOc3GtZp//B9WOrNHQIjIwrmdH4tNjamF
jbzr8C0r9+g2Oo4yo/8I1mbNePGjbz1kgt3N779f+FxXQ4eBzNgYtSqewXLg/SccEHkDgRoN4rGN
tStTLdbYR2/CHkv5VzF5V7p01Uh8e7XGOEbjpoOw0uo/PB+jf/Lpxali5ujwjGcgHn4X0vT9O2PL
Xk2Yhi2HP16RWpw7v9/0ucrAUhVkCl0DXGB8vdb/3nQJC1jByuBYy6NjEJtE8U5O6VKTvVr4LnYH
czzU2KZO/nUTvUWYYVbWK2A83DEJyvWLUdW5OwKAwTQyXdmFzn+SvPm1pRbBEInMJO17ZE1afNWW
mBNvA3Et468ZX/WqJ7fXVXcck11OhNrSAnGLYlv1nxeezpfi72TjYMcwIB/Q/OGcO7mZWUxwMCGp
PurA7pk3jO5S81MJ33sKXNFNhLtc8CIhJh/Eda78bWuI+buqeSz7Q3kLUp7mFX26uLjp0ytyCxwr
i/5F6zFezJ+1blz1Wout9j6vH4z5FnQNs3MJnYqhwAyy3JiyZxn3ZvTRDHhNg3Ie2pdI+ivS9Y8B
PTVUGK3+c5hB2uEBP5n4ns5vRnhTRw+xf2vpTji8muFHwwhXOj1l0X1sfqglKduwKg36IPXjVGLT
daWg3YMdHjaHSn4id5xTCp4BgKDwOs1urfqpreJVr75oxDeD8VGb90O9wbQFJ0dMsNL5KCQfFqdn
zy2O8e2sHxLtMZFdCg4dbg4wvLL1xBx/mrxP7W34t0e2VoyfOCCsND12rBSjUMRWuv5ag7OpR1tg
VNIqH9XmMAqfTOJQyGN4cLyW1F3f3YzDC3OnyPQ7W4/K1URF9vfXfibFZdiUWIa6FP2+02pZ1wuy
EQTNfJRlPk6Gme46+WlOXQgQF11yzoVwJmcS9QpdpnZwutwzakxVKWczdOpNGOFW47/ByRL+LNwk
OrQkXJHFiCc9okvGfWcCcJOyIN10mi6MwJ2EbqZFX8qU6NvEw56IACGJKP2p2ztMAnEhUKy735+q
fKZWi75jGTU0SLFBsZzsj/GUkPbiecNOOPoroca28+ufDHaYKyZURQTSeIEF9E3t4KGN7NYCgmTj
8zRk9vAQvPWp3TASAbx8/v9/5Sb4Vd4DGh1mUU4Cs1k1YBNVzcjn9za3i3sX7JZB+Tfp6+iStcDX
X3ayqUA1YoCcyjXQndPyVDfpSTdL7XA0YK8DotwU7xnFk8VBELybK7wDi3vFAFd9bYdVLazKj15e
TY9szlDWc+ZJ4akVNPZW8XMsrUBW6gIV3FX7h9arcNcxUbLIflcjOGKMkUHsFcDj8SpZyS/dh5Gu
kmglPDIVPL4hnjCf+X7YX1QiI1LXp+wT91flGsNQAdpEZscU1N9oXgXPIlQunZr1KnixCNefMvDw
r/Fr/heXduOzERGV2fNjdV8+SsoqvNaxMvxDj9V4SG6Ul/6FP8CIc3Uvrrp35eH3tUVPj8Vz+kxh
+yAJoUOEJPFko27CAMC6nw3HHNI93cgaKz/HMW7M16pecZqSjqS3xnP/kOy0TbR6VzaCXR2sD5xB
nrK77G64U/b+k/nEQ1ae24f+pnicH5o3+Y3/IX6Znqa31+JufqjIbKStvw7uquPwNINpeo2O5me5
Z6JiJMMRYGaAB1xNzxHO4Qopu41MWURXtXRJqec4qDIGJ2jdKSSTdMoJOAP2wrgaY7TrJD7srhX/
ir93GNmIuAjGWwIH6LCEC5ifz/w1DuRPfbDpatBCZRngRomkVbAlKrito6iOMe6ixOZp9+oKqgYT
KJKw6rAPKKGVIxnBHZg3logwvO3fX8SZrdNSZfoxuG+eoRRA0fCrXNH6o04BC7CGbwf1pnzz//j0
wH+/1FfK8v2Vy2j1ZZH9iwDG+IrH/hO6TAKdDL9nm6bDq07qqoWL6depTbvcHOK9Wt5bGI/2dLFr
+kCKckdR30V7nSS4bSWZ77XQ2Aq99+A9z+C9yzj2yhJSpty4gZI5mXXXShGFLlxvjD/MVBo1VZnk
KZr6PxOAxggqqwiEHXtdQjdc98xqNxnVXUC36dKecQYchtIHew2K2qgtfgxchEZVotMepmNi8X2L
hz7ub3TpGatpucLjIYSCN0/bUXwPStMO1MxBJHXdRiMO7qDbh+yhT+YtPQ34arDwfn8TP1+6zI1J
hGvMRnGD8veNva0A02qpNTIJuSWKojGTQrN9lKvCy6Xn+f8ggJJJMIixJSSVuOqcHCS+j/ZdKpLh
2PaA/3owtMHsaCLfORc2dd8eJvE2z0RPFqu1Mn6idMShiOXfWBwmOgqdHVGuMM6bVFwLEFXViBE/
4Y8hxttGrV1LaG6jaHDa3L8b8mG1KBVKZbrwqZyR8fAzQCWQji+9yx/TJkIkpIpZjEdj2PfwrfOj
xI7gL7FPdANlVCJynJku0NZBszddDLUztvvfX92ZigRfDoRbtkxO5R/ddaNsFNxO2Dcrpjf4XLPm
kRC1LLZ+fjPkGZ9vwZFT2YGyvXDln7X9b1c+VSWI+WBFRsyVp+ZKCbHnNfnATFwYiDNdSVaRqIVb
SVxjxejp4+iA48SqYT8LglvpvptemmP5CutO9hM2ERPlBnZ5iCRPljHU0SadBmk4CtoMklZbV+T4
1YSkieG+sWfaWdmWaKLrvnns0ue5bq6MrrI19Y6/8HqUknWkqIsbD8MVzwFS7NRiKkC+m0DoKXG3
ytrAsXrxuqEeECrBBuKm60effq3+LZRoF/ul04p3jSV7ppMI6T1WAzBTZ9xe7kTZhnNCZLVaeHx9
+DyXh3KXGgH9ZTzj+/F5hF2ki4QQqPxkSdkjQroOezC1TbGvxY+ZyQRLe85n3ekbaSMmuGgFGygM
nqkugK15O6BCtRYliK+8kopuQjFG7U1ttK5uJaWCaiI6QWbt69nYlVG7znx5X4nG3TBnF6qaX6WC
0xehLrZLItQ5qH0nLwJO7CyD9O6PBkccwL1tLVg2WnvSMwriD/pwVLPD0L0ZKKeq+bXSHUX+aGTx
Br8kWAgv5SDYGSqEICyAHOWrZG4cUccRPceqtNTxb4g2VXGl10dpBkNspfL1HGiYysvPeeoyd79V
Q7q4tCYvLHllCalPfhliDIUDEvoFdeiTkHvKzbmPFKZyfbC2QvGSZ/Cz2WmiXHLjVnCq5kMbZW6U
tEaPCAc8ylF1BMGZ4g29iJWZ3ugLm7txGiXAH27KfbcVgpfW2vhPU5eupSg4aFWxF+OXTnhAm+Oj
eEtGw059b7Gg0cp+VTI6YWV3ZvKvJgoxTGrDmosm2DOHxzS+Mprdgplu0xeLdnEapCR9TgjaNSv8
lQyVeElgK78lMXqMRs3OrdnNws/YGOjYl44siGszmJgTfonDypHQoFUxn7XhpHwaGQzzvp9W/fgh
MBZcdTkTNJEjtTJhzxJz5k4hVp55o0BrH410zQrlm1ODbT5/CJG2Y/oo7ueVxqkcdeFm6mCdykze
PCr5n0GyC3/fVNp98lAKVN1yUDpo0/ziZYCTYAreqLw0GApiEr9Udw3+ZmWSN/JEkG1sqyh1I7O1
8/KfoveUbt5H7pTqNmk2cihDsP3xtpIACjxlBWzV7jmLBFdOHku/RmKZXFt5eKHbeoYKIpMiLMaI
EioeztjvZyuqjTzH+7I9CovxCBo/7ahpBU+UGRec+Qqqg7XxRvqWha3bJSFlJMEu89nu59muoshL
OUk6/I9weQZGgxs641RtL60DIs60ma9a2bcL8dESn4xs3KrWhcj8TGzw7f5PEitNmqVEtOL2WAuv
hrnxa/xBNVsN7+Bnq4Tmv39hZ1CVPC6+L8hUkKV/WLnoc5zKuWY1R8O4GZLBrtvaDY2GBR45Ii5R
egr6TMU9qoUtB2dXrEoCPFwun2WpYDRiXutd6c3M2M3B/FhU3bYtCqbpjL9t8eSn08FQ288Bxbzw
rrfzhg68naeGO6uHQPRiidLFsU23mtZ0HN97i7ck5Ynjy7cVG7kvqdu0fKUsyMR2eGHXPHOcLq7a
Fu1TRKf0g74vlIHsNk/Nujm2zZaWgs7+5zcvWbjHU+zCpaxlA/65jTFjJhM0MEFxkmx1jZrMiqj3
dNI+6K/e95m/U8ToNrKu6j4kdMidVLFuK6GETFZeCU19Y0mVo0ix13E+dcA8J1L+6MrUH2vSG1VK
0EmjlonXhQVsh4SlipnFGJ2aVJJGvAoWXSlIaTSqWcfcoHGRrXOhcwIN+kJmuqo6e/EIKnxSbCMM
X3PFfKnE1lHDet1SEvex+VJrA/Gx5AGlDs11NL62HHlVbDgWJMG2H7y8YmawX6OmlafOK/LZLQ6l
FXuyOu2sAmRxIDvsGkn+ACWD1rNqT4geyrT2ggGc71zZiVXaebSe6n+l+GHmkW1MXtWw17j3o8hE
pO47ktja8XbZeeQCDzv26Ch9ldryQnSpnFkPJuEcsgmJuPxHGbVLMeUdSo3ye7HOyBlU3SuZO5/C
oyInN7Wu2maOVXl9xVyQkxEOa/Kq7PcVx/yyMTeCbrdldug6qm/V45z71aoQpqNCEspmb4lrrXjK
1ZwD2Tzo2W0PO99yIj/btsNLybr3TfiwNFbk7vP3b/zLNe109ZHgy9T2MXzkH99Xup9HYx1KZXcM
itvWKteJUa1asxGQ5Js25jCeOS1oJFSXdEDSxBt0UDT2AORjqtOvmKdlekRX0isEwJxE1uQm+kaF
flz62t+08fImPfjK1Wwptp9RZfZFB56D3+1SVSdEK+16POrpZM/jwzwZnlQSCIb/ZNktIGWalo0W
l3OucxaIQ0M+H5QcPqqRboxC8ywJNjoEhkve6F/t65+PRSGIRyj7UyvTSFpBCy7vjkOke1on7mdz
glMfemkcrGO6CNnwrlf6epT20MRXekgVKb4HQLuK1Z4t6mUO1C/HFuwVEOPdyt1BEPVN1e/zHvgu
sPFEvBctL5WZI8iuFFVem6J/qBCVV4ZnERfwoW2CFj+9udoN/U2zHigWGaFKNt2hHFFIPa/KHm1f
o062ChyH3rW8ijTszqvMFiaIBZ406GvNn6+gejgdvObK0zI3aVxmbBj7DqS91n1a1mEKDp30iBe9
3Zo3gnCsgP0Uq0mcHMPYytV7OoUbzvk5ppgu2ZX4YRDmciY0UHoQzffmtUhcIjEGV0cUUCiBUXUs
i32xML5aEBWBYR7y8ILI6GcFlA3TpOIH9IPy36nRWMaosVQJjMyG0Xsb3ijZQYguXOLMebvghE0N
XQCB5ikJYgZsnky10R6b+dUqnyEXKv1jayJGqVwKP79/imeafrJJdwS7D9QvgFxPMvGoMscsiYfu
yKy1G2Ye0J1GiTbJnLn+U9Y1NqSMlV4+EsNb4bweB0QyQWz7bDD5JeuqM11mujR0jtBlLoKq0+A6
gGjSB1LaHhNmX/yj6is2lpFGvRvNO1M7GAJHva9slhvoM+21zu5+fxpnHr1FXG8YPHdkZKdNZrPt
Nav1u/YYlE/pRDVRFkL4kY+R9Gc5aX6/2LnqAWe9yi9Fc03j7uS8Z66MFtqgNEc4wqt5qmwdOFw8
rPou90jfgyZwMu0QxPgb+ggsCE0g38pW4eYXRdg/h/IomP/nVk5av6M21A2l9eaosTVY05rP20vV
d47oqoRSWcy2XlLfkPdS9/J/eQoSk4CYBC/Ei5Oea84YWaFLdOVb4zESDhLbiUxrCBsc632E42y+
CPRZjeGxUDDNMa7vfeYvfr+Hr77uycbLKfv/7uGrNP2fOqSf6QHKCqlBuCc+hdJV30zOGLwtlSZW
6W0bNFegdXQY6ivSNWbwBlswJNvnYEJ5rb7H5RIakvBAqqo+KvFByzQ3xjJUCeN1Mn/EWXsjN/NG
G/70Wopuo1KdSohpo0QEG53bTYrbzA8pUAirCtw+nL1ZVsiyio1ec74nlRMkGHOPKzw2XJnisNnm
a6OM7KD/E+gYTtFtGlKb8qFPRRryFfMBQZC6ZTB7vYgfdM1AEJWosceKvd3GPaCKQLwxxM4d1ENa
DCsfjERBuKNUyUqssW+AQ9x1bh027L9TaPuW6Y70D9Tpwje3LK0fz34ZP9NBhxGMniTUrYUhjFJU
zVHSSXES18jWaohx1qWF9rWT/bzQ0ilDpGP8MOkLByEcpjRpaOaK+zZ8j5rWSzX9ZtZe1cjgnVyB
7qri4rFkm4EX4hG1RlPgVdAltPljNl6ChMiKRk5sYV6SPC6B1cAbLCZjV6UfBaWOxLBWCm9x1Bh4
DOIDZ6lrUntjNSimV/wtEpk3jCHXfaZjw7KVfI7GlKqRjEdSdwhpJiCK+BB8+c8c0MEyUViQfOS5
a7D/ZJSA1Do7SIO0y4cSpPddGbuJAi6t071wfBHMW3qRq4bNuW0Gtx0HB0A5nSVAYklyVYMK65lm
LST+QFCNkCjrC0HrGVkWO4mK3Td1fQUd9Um2WCpKl1dK35Dtvmo1Zm4PZTc6HQUz0LJOUDdfRwf0
hUsX/tkL5cKwHYEP4L/H2Mz3mLI2zDBMJ6M+Ju1VQ6gv1o8i+V/db8UASYZF/DZKttEf/OFI+NEK
JHnpB45u1GrvReAPFqrT6tIQz5nsnz4pgkVRpy7JiXLyPNIuystJLeulE+1TjEMX6oBBWzAsmHx1
m4FWamAcDOOoMifR+9RmSmMFJawqzTWyYtfUKvJdoj2dtcEMIZW0G4mZoyWk46PldBzcLPqjxeUu
60FFd83z77uj9vMLXVq91Gtl9G78+8lP0BrJh1Ms1sclKm7N0Rlh9fl94gZsQHrF+BPtXQbKp/F1
DD5lTHsC/abOOjxqNG+MH8WhupdQpklZ9ZgEn20FKQ99cMqsSoIImDDeBeaSyo9LnabJEUpUjWM6
yDnwRmKRaoLbaDj9paurMIAHye6oK8vkA1pNGhRDA5FcH+5jUaIBNG9NrbNRMfiy1xR/seT2CBot
2kcxDzPh29QvVgWXB/B9Z/n+gE6OMLlVRLNXpRq29SGyRAcFuKTtrZlZGHywrUvwzp8rncvRcVh0
y7hbfTUE/nNa6WqfDkle18dhytyKdWwVW1K4LgM1Aekj1e2LYeLPVHS5pKnKiA0gl5w26hqrMSbD
zOuj2dxBcrpCaG8XdeNSwbnP/UvEubPPE3EniiZ6UvJXnvSfH2gF8HO1CPPYLLmfx32HGThn8rwN
2uv2kkr+TFtuCTepNKG+RVx42sovCPf0MQ1r5K+U2pKrlEYGiUnYP1OcpupAunLols0UNpPotZVE
xTawywR3iwbzaWyxRrLu7e/f3JnhguWu4GkiKuEhnm6jqd61opEZ1dG0Dk0XI7ZZRndvC+NAhVOH
DkWYiDhp2mOeLY77CVMq36OAVQvlqmmxPvUN+DqH+NIpeu7G2AjQvy7vhoP0ZK2HmU99aEqqY9pa
XsiAQ6EgiAQbRVVhafeo1E8oalxRcbAAy4VArWaWZb5TCEGUNoatJXslx8Es7cXSDfpLrcz/FV98
+xyJ4JFTK5C9GWf8UTfplbKf9T4qCa+YrnDI2FNMwFIqhXa2qV8m2P5gpQ6W9mZIdwGD2gBx2q1A
Sg90EOLCzHS2y2yRguiK8TlcJ9Tt1Dm4VGLEEKJwaZz8pe1tAywnFfyIEoMjR6i18X/1UEMJljMN
9lyDMsLT1G4Juahs5HhhQ6hx8JvOyFBRKkcu5iARvjpu/yd/z/9Yj+lbfcAvR6bS+VBWXlK7CL9q
RmL121hAq8CA7k4vNrV2MOObpKBQw/P2hIjOo0sJPvvsGmcmKAzXiA4oeFC5iKVNSZrcepPiFEjx
Bpe/NcQZbJFjUQ+y8cBE744kpXIzyWb47PeVDGLj2+5IKvs1RC8hLf0a8zwFfvRKqgzFIKdXCDq2
xLqu5PFGvMjFudEJ7cZm9N2T161H1OWmW3lXbzXP8ER3cLUbtnr+u+jCxnc1L9rU2+IQ3XEUxrfh
bfzAyLtwk8sr4R46gXDjH40bUDk789j9q1FxeBjhras3daev1XXpxGvBCd0A5x3f1RwEkbvaC9fL
fwbCvW02xhZW6kbZ6m6zwcptgwfxGgNfR13PnhdsbhputlkZK0RvK2qgtu9a/E2BIzjp38ijM7PC
LHctebPTHERXfNI81ZZdKqles+YH74p17FVr3HZflU3udWttn3vzVnXHbfyhbQzWZukN63kLD2Df
fhpez4Not9Obhk/SCt01TyL7H87Oa7dyLdmyX0SA3rzSbi+3ZV+INBK99/z6HlRVo0+qEkdAX906
6ZRJbpq1ImZMc6n37ak+yYdyX+5V/rtdu+PkPAk+9B93cHBJuBkctkBnu9adxybqkm3P1aye8j2N
ha9wbRV3u6IC4Mut4tY+qehkazKFt4kCdJST7I1X0ZtPjS1yexQfIyp+NrriQcBi1FfvFHhcXs8h
lVvrBDnYtW4jos2wKXV7d/AAlJzYTd3YFxx9Xzj3lXP9ic01x5C456sbHYfLelL5FR4gd/oPSmbO
klhat3R1LrPGKZAQ6y3e7Ar2el3d6sd2YSX+tHTxUt0Nge5knupto2VH45f9Telqp/Z1dbcvsmBs
bD4cw+W2rD7ewRyL8oKvm+0cW7fj8ujBf/5HETZ5+e32F1VHsAtP9ArP8Dub/5fs1b6/Dd4Z1zi5
W/IULOeOn3efJ5J42xcmdv4NYb43hCq6kIT4nB2XYPtKfem5CdKH3E8/n3qKH579yEvutr+2/ZOc
k5NwkOvbdrFpffidKdj+jRxg2854UYoD3/aYu/0Df90t/dL/z39rf3xQ3OwI8+5ceMt5u3yFR/Ko
1wXGc8HFwVWZuTU/4TOhbndZcojD8LTT9m3K59XUjsu5AXaFueAWDhC9o/42HMszP38dUooZF8ax
jnkbuuQxbN80HyNvtu+DaywcpYrAuR2hiowFHf10G0BO/WV5eJJdWJjuEqf25jsNa2Eb9nzQudl+
8ntPvpmd3H5+9bzOHfzWS/bJHnr5KbpNL1jxQKEIb4Q73bLTCxDhINvKIb8MJ+3QnaSDwpd0KE7Z
Kdln+/WAHQjf3OyHk+p3+2Yv+wbfYQSLP/DV/VqD+LnzlQBH4YMStJ7q9rt6N/iIJh6koDlBPN4L
QbU3AsMZd1Wg76E8edleOViBEOj+eEdmqD/crJ7oF/tXnZNxIoe5qVe5YzA89MH2NdB18QPTzQPO
BAdhnwcEH7kwJJ3KLT3U7NoPtBKprXimv31Fr0gHdqXnyPb0YPqkivhCADvhfrrK7rCf9oSF77E3
3FmHbj+M9ucP+26v+tYh3XWcskHMkj2chED1V/42v/z8/HwaWHuH/ofo1verp3zI/LEQzJx+545O
sn09orp2l1vDab1n6wybzfcoMXyZgYtd+eHzyEeRd/O7emzP8WE51qTBHYdjeS7Py1HGG8ROfPGY
Hvogeunf/nMFCr/y2ze2XK4VPwsS33otA8J7/YJfpV7/iMmCn7+l3hxEjuLM3uoM7uRKXEs8dVme
c2dgaWXq57N7bUvtDeuYYzogz07opI/Wnu8ifTOo35ddeki97Z+tOCyHfPjPj5ULo8pVPNnVQKMH
t/dmh3uOD2WA5agb+tzbXeI8zwc6imxfnSp4lIdo3/k1WDetOiKNPb7NAVlewXDlYnN1Ccfza25t
GeSB5eIy4c+8pbEjOyx3jumFnsGS0vMnoUOTxA3fTq0MrP1yBMFmi52OyxEONNdwZ3riZfs4prft
Lq2L7d9u+/bt8uncAcZLnrhDDsZfL4PIz3w+ozveVfysDuhml13ygB+MD8jAH1TuIzd6ca1g9SSP
wN2A+YTfsK2lwbQrA3G37IS9sDf2ppdy/tvv1azsnND229Z+O6N/3/W/wACfm77OfAdl20aLonmg
KPhHCT9pjBcrfZlOkvFI24AjlN4gr2PpyR4rwc20N1l5+/86JlEomAbpUM+/IEmZuMgzvpLNJc79
ld1HIYMEd5Rgas5z73daIBr+vx/yz874v5+S1gE1GFp1Wvw/P+Ugpn3ZSVZxsvTUniinusMonXGC
//fDfEGK/+9xVKBiQASmZl+K7oWmOMetNbvvcJB9Qf30HsKHYfW2tQOZVecyWGzX+KYH+UIs++9R
t34fhhsmPF+hi0hd9FZrpfLa+yNusWyFhWOcy6f4PrU/vvmEfwLQ//dYRI1tPa3GAf+8kshLLdLi
m/IqOrrT2JF9m9sS6yKPyjcF6aeLyf9rD/57KNpnnMs0RlyfodH/eDSLVFmyuaiW23HhSTmJazCw
1xleQm3euASbq7lPaT2csJ6oo+8iT/72yMB1pdFUNydQfauW/3H0sMIGO+mx24sITZ6CvjhjOiZE
34g6jc8X7OunlAm/VMjcAov7ap4Ux8WEY6WpngraFHUxLp0gBJNqutNChrfwc2TEVqHyHPJLCRoI
lhKbN6aAQsICRO7hFMUOTFGvrkKnEWUAYaavWXJXxxrOhyeefKcqo/28ls9RMZ1H5SnEvj5H+T5i
WZ0YNXIXEk1r1LeiXZGcYOAOXN3LAukNVDJCuY9gNGczunQYrmQp5FNDI/UhYoav5CALRlCVoRuZ
qp2b4Y549scSAhK8pTksjq1SPOfrRr6XfkvY+85TvG+med8ZLx2FBuZhTCZJUIF9LSv+1EOfbzNb
t5x4uJ2J4ckIQzTjBOEK7KljjadMI7b7IfwwFuAbyMUpupvPyaPoWxljZzrwknRsErSrBSpqDdgv
rne96OtJcyh140YpB1fsl9conildmuF5FN7SaN6LCrvQxkfQ7yJ5deKNr6R0xIgVj3GFMjw2+T1G
05kQWKG7quOz1HEhTMqtbksS3ud64WySofHagTWv8uOi78rIX2ad7vRXFeVuJaDs19HqcZZt1XqT
FF0iHBXT6lBz7mplOiWQtiaew/IsDHgnVbcGSCEGYmZBf9qGJ9lcd4NqoWZV9wYPZG027yMhuFEG
TbBigxwuiYZf7q+lfW+kwRHyxyi5K5rMHSzHkO3yFTSiv60iv44D5QRLN//dhoHM/GR268Tt6EB+
tFeGh/ntwk/EJ5SRmw/UaT4ZL/lv87CeaOwQsN42l/FUX4vLwud7re61yhZ+rXSM3Q/9SWdGBsPs
ZpXtECcgG9IWj3Bkuquf7RigwXZtx60jvKbXCQFjku1N4Vlk2kF4g13zYN8MUNzS3SIeRGsbMlxL
gaH3eyaHdg8/fzZPAtP9yPKVJgkwObTb8D2qeOgAZ8NMdTJdtbvuF+i6Da2AnLYBjX1O7RLS07fa
raFnAVw9mH4ZhkXTaV3xgR32RIV6dYeJYwkXtHBVRtkCU/UM5QBRKF4Y60G9ZEG7VCfoykEi7zN1
dBTkeWtlHSaJflSJDypjA3NEpSXhGSzxXDNGSocIIzTVqZkm9BikpVp0kopl80jyjEi8YrkA51Ds
bxQDp2WlPerRikVR7I9Re8w0ZafrlSerVLGh5jDtNNsLYm87JWFebDI/Mm6ZIeED2huvbUgykhEF
ayY6rZn6PXP5JZrdeIpfxZXQMVR8mnJIq/YgJD9N0sLzuAIMOmgqHkU1MUbqTDcC3vKRJwqiSnUX
pQVHzGx1hRDXSrskkZxMTR8FfGzh1q6qtWM0YqdIXCDdxCr1LMKHcNSxURjPRd49dglFnPzOQujW
gMrjLO0iWX9Ysbw14sRX1fRihQ8Zbu2ThoEhNMoiISWF2zZLbwvyj5LvTE30zHnNP2zi6LCPl3wv
qrtGW71eR5qnP5hg1BFRujrL3Nhg/17gHMorGvL0LaEdhg6DLULt5/PMsy+AUguW4Q2t7I8GJj2h
UbBoLB0bWy36oXAnmrmtoKDKG+Y2BhDiI76nPF92B7hUDPpFKfaw2+F1CMgIp0CcTUfr01M6E4lD
XqQwujUPQoqUqK5+pVJl10vvCqF0zGasJOMaphKgEkg4s5p9FiL5nGjJ8itYzG6hghxzeZdM5eMU
C4Fco9RMy51BAFIl5qe5617GHEG7jPIwld11xgcMU0FWoWESHowFgtpbWmXXbB3diTFSXzDGhA4r
Igk0ikMlRH7ay1eFAGnC5wG6gpHuYXNXmywrwEJMEE/W+pLWyh4fEifGo2EqXuIMGlkl3wpL9LL2
Ig66GzcazcywvKgq49dYs0txdKKCqCY4EjyTdtm96cPTUr9Haubn2GHVyG+bFX88ST4ppepqJfho
3rizRoOqNr6ITUeL4nVpFd5EdpMopC0v+6BJ78cKtrdU3bTxtDPrFA+eDeur0Dxt8pGZ4NmVt1W5
ZEvsp+N0IUDEL1ImO8QMmUQeQYY/JRqJO0QR0Qljv9WOkVdKsK6tQKKEqjrItHwKS6V8L3pn22F6
jd1Xkn6IjeD2hQR15XXN4X1OGM/lD0OjETTAxhs9JuwUcinycG2TrGjLJuuqX+O4J8RrxbUThW2M
q0hNbIfJ22MkuSPryUUeB/JUmPuxM6eMkiwilKyYDCGoyHGOan4CkMlltyhJCZ5xZFHP8J9ZLxU7
Yiwc9wTo5ZyyfByUn0r0wejPbUUodmbvVroCB9fYabVPfoS99v4koIBmkxyQstezs1RPrYGQOujF
fJ+MAD8Gsn1MccTULeTiGK3jdaj023lITszOC0N7MMk/H4z1UOJ52kwEZ5ow+IXHfvLUxcIXGHAi
UpxYG5AF3XXmW6Jws8X0tJ2wmb/kq+jlyXDo4M6W5wjdXI4RT50BWyA6zMf+ai6+UlgPEwxL1Xib
MQFs9fnaqModyCtkw6NYpkQ6NH5XAtxWLzMhfjXKvlTWjpE67CAkOXr5UlenDq8wYzrjGkdF1Dwl
heCK+LlWOC4L4LtDlJ7XUgiym5Q5rCAYiIzuRkCm2Dw2iX40i5ehf4jmytfS32vU4ZDT7ZIGeHdz
brdUatKBUkh29bT0JLiHZspwkPn+FiSpXTJjpT7AskCYSC4diF9PmlOHn2G8oE7Tvmmu/hzJ/Kdo
1jCeJDaJzFhs+v4sW5Uq7SVlatezie2EEP8os3tkx2Fyikw2vOzlm3bgz3nTfw6HUErFpR+XdOSc
fx7OkMapqfKVVOi420dUsCKkUy2NnDDU2JYTe0v5AuHviscc01UrOavp4sFStvv0PRLkQyq8f3NK
GxHqS0FtwM5lHYebxzBsO+V/FO5kFapN2PZM0S1KkKo6YNB9NjHbGYhhKvhxVs5zHBPjCNKfQONP
Y2cwf39b2v+tf8GZAKUI1t+4cchfBt2CzGZpFJvF3lB75vxjq7igxjaPYvded7GDFtw0mXGskxej
ZolzIs++adf+8jSgqYYEx2TK2uy9/rwWoZ6uvY6h6FmZSvj6qTOlP9v0Ru4t1Bl4M2rf0tT+0h/C
F1UYoUOKMuBL/XnESpD6pBmq8vqCs8dtsVvt91egkvLbRvQvt3kTDxswMJl30/X+eSBLzOmcorK6
SD2WFxL0HNExAL0Y+EnjR4IRD/CKti9aBGUo48Let7pv3rUv/gmfT/8f5/Dl6S/iaGmkFFfJTDoI
ABi9qfotQTMWMSlL9DFOcaApQL2Xoe3cvAfWnc8haVG5lbr9Iy2MLY7f3HHlbzcAhTlDYAAdRjlf
AJ1hGNNKqCCRRGn/Gq4/CM9COrnciBMwMeaJKZAzhjvRUjsmivsGx6mUeE242S0pdIkseoJE+7JG
h+dcyF29T6/UGt6MVYa5ZpKjxhabjk0g6NlC4MwHgGvvJ+p340Hlf2+wAtNMgdwOQkTf/OVJUlKo
zWLa1mdNflKQ0agKEFxLzjH0dZxBgllsXD/sxTfRepxl5uv4+4QsyAhptqK4S7F+hZrRyWXQ6pGX
5x+GjoyqQBQxQ+AojddCqhhLKYZfj69SfaobFqjiXhgndzQ/uBD/vjB9MbjYnhYFBuc2JocaBHfy
C4NTHSYtb9ZkvW3KIxxh5OiWQJsHM4OlwNOy09h7IiIXXGvpv9sXY72pYlfPfbPd03tIhDaonqD5
zS2K2dDa4Xf4rQ3H54rw5+oJ7wpZA4QFVJ9UEH++VkVuSosozvU5ISQipq8aTLfDsFcg3rHYZajW
8tOwSanXF3Xqb0a1u9HVZlfTyWjoefAUm1vfxPd17XHsZzJjuIlwAoswKJ8gcTXyqTetZyETzynC
Q1FGpBTNgjco70VIr7/H/81ROob3FgXn3AQGCLQpktEtjl7UPwsjQytz2UfhFGw3U+meZtRxRDin
OAH9+x37QnPd7pjKk6dtPFeWGBCAPy+GXpAwVIeyeCvNx/KVCheHMdXGN4oAujFAJRQf6La+o5f/
76LNUREeG7Du4XGIXzawaZq5QkOin0d0tvr6qMJdXIk2arHpmx2uxzefclsR/rzlHI//M7HUhVjx
dcluNGVNkmiork/hXXkb2fiUu9U1tZdvAL0vFKv/Xk4IX7wBm2+P/OXZEtXCnBo5rs/U/LrVeFZ6
P3e7TMI7dF/dh0nE5C6vvGZazgXQR8X7OFGE9hVStB7Ivl1toj28gXTqbGQYh0YrW+4L5XHBWAzb
BuCgNv+FZfBTGX4ngUcL+bfL9I+z//L6RtaczmK5OV2X2ZNhFi7nQQ8Dz6SiZV4wleriwm0VzVVY
pUTsZdZDn5QnmAU5eS59f1gfqqk74I1nt7LmLpt5lcbrfoo73ZeMc8Rot9RMr1z9WP4JApjSPUA/
NDondn5CjyM/y7EerAfSEJkgi0HKxEW8t9zWSe0f+Vk4CWR12dJ+OsR7Rty2wdB7m3d0x9TRbOWG
/efWdBZn8WQvOcrMTcf9uFcd1ZkuNKLSqbtgvMBEVnxqr8JLtMOT8wDWwrjk+GS4x3q/nmha7cRm
IrnrnJ83ZgAFzg6D+Bayow8/YJ8xV2Vhc6Rgdgi1cEr7ZNql/fyM59guYRzMzHNn+T/nq4Xi+dhd
1CcDugA/chqyt/zo9zKD3e4iMeKd3fR28ZRtEO5U9nn7FgFACQTDnZ4kX3K3ya/svJ0Hx5UYyDaX
+VRcqgvyBuslDMIgucdF6EpSU6BiFOGR/urC63xR+I1xtHue9Kfhqfph/Foru8EXecL387EXJqem
p62Ak9T1WtLcjNoHGGWwklsmxfrtaCQv6YD1DyJyIct/CjyNKjxP2YpRtIR3wciM1chQAuGAWxX6
zjLwxAZvTMCToMQ96VX6PDSWl+A0k1mwhJLOVzE2GgS6kuwqyYwFh3yYacBU2nkepwkJTdLuuib5
OaJqEKpnZa7vFZCuLelWlhKCdbI7kr/Pcl56uTqwljZBr7CfmOrzRNQp2lsXNeJhreNLKHtqj0+x
KtorDZFc8KYBP42fBKZoZxBPZ2QFUtPkuSjVs5TmmNg/4SLpX9IF18F0sGXk1W2ev8zNQLefOkLW
OpXlq81NFgWKNZ1mjDVLVkoY0AetJqltSFC4Soe62MkacUOZEzZzQ/eJKDJRXDETTrL0U9Jcs4T+
KTCkWQAvwZv+fbn7NCX7utyZ28xrM6EhZeRLgRQWWCwWuqWcIGu6wxx5GauqMAJSaqZjKAPDdqUV
7RDwRQLjNufnGSF4OZ3y5lL5cZGQKKw5bbPwOJCnp52HRv1mSf6Umn45R8JOqaFxEcQr9LPI+0cP
M9GOYqYhaGcaWjvK8l26NEiUoTqJH3VPJ92qeG2kGjNlcLRQhs+Zu+dVpvShIUZ68djmxVmNnrTe
dM2sPZjcmgl0LzfcVIUYYCwwQRnhICw0ytaZE8bQ2qtldY/Fp9Vr7o3t70Eu0XLZunTf9r2/IuYJ
RdMbzHzHUk4wIUgCD8nYvkXDRqAqd/9+p4z/HcEwSVPwJIZnS7qD+uVOkf1mpUYe6meJmwRzY6Ok
1oAjkksCoC0U2JVrhzR/aoWSN2jAUy0Iu9smx9klGvd6etSWBwPuUUlEbWApEG6URwOwO72Y9WVe
T0V56o03A0CY1Wj6ZennpH+aF91JDHb5/oT0SmCGXWUalhXA7yB+IwjxiuiBYEy4ytqDZaC8u+T4
/+SYexW/2+aJN1TSXSN/SShaO2uXlZeJhS1HlqHeLGxfwt3A96OA7OprU2GHgfKfKmhObiMsl6bq
VwWYlpYSkXPftOufO+zX54oZr0j9SZau/kkB+8dzFathT4OUZ/dyYIBqK4etaBZ3luq0cNuNNy1z
5HlfVE74ehtKcIjJRWPW8GHmtO+2lXlC7+J99u/3+S8zaAAEdPoynoYm7dyXumCKI2OQ11o7481f
lL2rDRTp2Ad1e0vxi/VSUOoZ3833mP7+74b+x2G/bOj11PSZvgrFZTXPctPcICly1JyVHDZJLyOf
TY4idEGi5T0pgi0wY31vPi6EUCrU5GTHDXLh6TCS4na69rkWVJJh1xrSE8wWE+2tM0JHzVhl8zww
lsUR68VdNNGLKtI203Kf4c8K5mjWH1GxPg9KFUTIPPQKD0nIBDwRK/B0l5CnUn6MalBM6qFoRgDK
9SlvvKZZXGHt9nFWbmngXWk5XQP5q4DJJMbOC8P8rQ2d2qfOmlwxSaCCkU8Z+VL3KIFzqX1nt6a8
E6IfXb9pFCFnr6bbd4cQbKLUwLOnu9hEv8okbJAzqJdY8sJjNsQdjtFznboTJtq6muzq5T3ic8rY
wVQrXUpziPSY6DJtHxc/skG3RwHpFCav9J06EXlF0nv1ii60qPdT854gl2kSsg9y3oBQPEphAmZM
DmjCfKOvSOGDkt7oWGOE3nbJxf4tRB2adJqvG3h9AlfPWIeIS3VETOwu1hMSnkNICrZAr90OOltk
f2wRomoApduRFkIti+5tTngBesmxotMkoNKoD3NNpl9+Z2FXwR1XCZTWx/had4TXQPqUiIedgbNa
dTNR2Gw8fIHXAltxSeNutbt1ONQyXh8shRa5qwSEyUrsxNxv0qWCmlVlA55KKrjyJivwWIwec31B
p8w+gpBsZWKk/Ci1xq+tu3n5vRS9Kzqp0vhjf+a0hLcYyotOZC2OLdqrIdwacwWf1BNhlCOJoCnM
9vK87vPsveY29X2FRgt8mCtkrcprRBcXraU39Yszhbhn5Yp6i52Xq8rveGgEZmc6U56TamhA5ILP
VOou3stwvB57rX0IcbxCfubqmJCNunqklXCKgosl2mBBlOI3RovYVDPe8ti8XREkV0q4N7PotSIb
qxHBjYucIWOMlvtQlyzdhvw6dS/FQjRSg5A4yZIffLwU2EHbuk/xTYIy2CqvjdSgGDA9OeSnQOEI
X5P2pxRvQoQDsh1v6WeXgCBsjiUo1hnTjAWOh7xPzGkvkcSzLm95NuM1XZ5x2a6nc68JblSvTIIi
W0bHYaEYggNwlymrF9fxeQhdWX4cnEUjL41I16HnE8CpU7mEgtD7cyF9xp4MIvc/s5xSJb2t0fya
53/ukBoBLirIwVd0yXPzWEekEY6zq0mwkiTiroHFt6sdewSefeNj8ffllMRBaN+fDg1fltOwxVwP
20/9PInXObptoTDoTDY+gIZt9h+BKIvc/CbO+ws7/7O3w1gRH1gINgB/X8GNkn08lTJMb1djp4zM
4bFkZbhD8/KQ3ixw2HI8srHFO1Y/U+XYbq2eiPkzHLJvNpO/tGlb1YAdLcRyKDFfPn2XJWuEbVV/
RtqEcVEtu2JpUN3eyVAJxPTH0DMrbk8DJMt/PzL/+F82FOSRsH8wNtz8w/jzf+yuSSTHSres2jk2
o6MUuVndXRL9ZRhOcvkrap9qshvb6eeYTvsqN/1VCDE1xv8Vl6Bc0X/NwCCWccpZ9dby1STwGSWD
UD+W4HNaQ9h1dTWRkGcAXBY0vgj+BdewT36Q9JGYTzFDZXMMnY7sMgX2NIZ0UQF4YzHSMyhqFBXO
6qlicTe6QAgzu7GWXctbKXBD0pF+p6e5Ik8sxgAKFVbZx8dsSbwy1xgH4f2vv4sEBqT62Ux/mwnW
3avJmnkzkpOqre863i8xGdYrwWtQAwnhyZ/YEB11ZtVTHq3wZ6u9hTHlpIpB4sQoxsCcpGPxyuHy
FjDMq9LtlvcGH5iBXyo9XAzcstmyMDZgJISwQsreUFqow0eq3Q+ED9SD5lZTfG8Nw0Gc9ytjwtII
9ASZ0ouZ0C+nTHjGNcCq+gMdzi7jtctCgbXyPYZ+UL7GAjmC8g43FlOwTll0VUabkLhPnkslMbOC
3FsexWigF++xbtD20xoT1chLXsMbWOZzov+MtdC10sqV2d/L8mUR2otyRA/VI+1YMCiszNafw9Xv
8vVZyciy0jUffzxGJc0u7xATbnXiCD84xlyH6XAslAhN572F26xJD9iXjOJzBHkNxoM1ta7JQLWw
yD66HwfYNJCs6wYxKcSJ9J50sRmkMCekUOMRX9jtrHZGXjE42sDMtcjeRfQEZj3vCa7F6WyTbTME
TRJXg04i34Y0OLAbzDzbWYSNRRiI5OUl7Aq/L36XoNkp8kDBQAtRHaqJPkl6Ic63Y7I+ZAddOgw4
1w7VY1u5krwE8RTZItAxNm8sxeEs2jXh3ar8YMa/ZenGQD+nSvtWf1NTzZ+oW6ZovQ07EnZDWJMY
SuXU2V2mujw8kbEXscJNyUkOIT5Yb7xSunYzYgY2nKICM9z3mBBm6BPGsxXdyuOPog19A8OTNrlY
tJplf2ysx44WxsIYeoTvI70NzAWh/E5PGb5DVXMB17bV+oekvuVd63Tq6jY5nmBbfq/iGggvzAQW
6vw0q+8bKB3HR2zI4SuZKqzSep9p40kSiLCH8Vld7Kkz7Ul4y1B7kuJWeErau0s77EVYV0wxKxE4
e8DBIaoPRsaIdW1eGeXcpF3iCmYU1BCU0eHbtblVkq9K9yjAN1IZGvVNfN9mEWNH8KH6Mi7hSU9S
Z9VMm1DAx0T+ECDczG2B7gS+wD6eNHbeIG5EGJe/lhQ6C55T2BnGNNqm8tgZN6X0tpZPFobP3Ysm
M81kWs5o1AlLcAnbig4p1Kemk9ylG/1uUe9jLeJhmOiZQ18auNcUI3HyOgl4tKDfwRlItQJr3o/r
SzZ8LMwjU8I6BgLcJkfx1vG0EI+kt0i0y/tMYNuYNMoOOSjiH6EQkivO+pAz1FE7b8rAunRMVhF0
l0LslfJLxste8XaQVw1q9iynNyG4QY6ds7Z2Tt73O6GQj/mIFKWz7rCegsaleGOSnjTyEFJ52I/s
9f0aejHMiFn9rNUvUvVUCbHTqBNgBq4aZL2u04nrlBWaL6wqpn0/1GJytm4yrUWWG8wp9egnovSg
roMFFoaiONY87QhL9Y0wcSHszQMaDlG05XLxtfCnRrEqZ7elBSeFwX6H2Jedw9bme2k6pTEnk49U
sa2nDa2z6P1RW99SBYyiJYZdR+wdnXtGyb3WP84ANoi+cRKHoic0/O38XjBBtopnQ8AZZWL9ivOr
DmVZyQ5rmfiy+Cs1EB+BtYeV5IygHFoV+iQVtFhq2fKc+1rWutHmuDPkD0jBPUr2q7C8LeGNaP7M
MgJZE6H8AMDeJ8o2QmVckrzoULHaqdpXrXUstn84FG77hLPEJ1Jt1asyI/FRp2Ae5qs+jJ5EeaDn
kR9JrZsgR6MHs8QeogH2OEWKLotxcg99O0IMUIjHHKstaal3oiQcZXxYq1b3F/lKQ+kYK0gfziJt
mnohprl1ereuut2+GvGEuBjXt/xDyyRPDHUSPFc72WpVLT8ZpeISaEV6u3KMYZOYIx5f+exE6Tao
QPalezjCGeslbDV0rY5Gx2cVu7l4WXBAxfTXgGZSxrdS2/kZ8vNiTUiiJWhT/TXnXIBMQnteUn7e
9qZul1HBsAqeQHuddQM/vUPbB+Jxgpkjm/jGADTxdK2hgDtTHMwvwl5Lj6m5m7XfhEzcqEV3lDKm
I5EAvUBmkG7cLbMQhFN+1FhJipbFRZc9oN5BhHMYMrD7iNZ3YTDt5sp7vQwaEMXka8JFUVKnGTJS
V9iIzc2TBkYk1oNzP71Jc+tYyzXOLh0ushVUaVKC8FJ4CRHvquDdBCrOPavvANbyiY3Ad9e4aBY4
ExC2uHoD3UbRynaDG+9sHQ1h16dEmtaHqg0ga/VMMvRgAb2asQsD5HOKgX/VoV+awqC7TYMk9Kld
xB7z4xgM8i0ZMT1wsl803uXsqlTSMuuV2+zS1a8EnnmvTX7Fh4GC92Z8xzOOdYOopg/lSX1Orwbs
QRilo92dMHCDvBIBfNNwtu4Fx+DmN5RPWgrzCNF+vd2ohiPTxb007TrxV4NLreVliA5bzradM8+i
3V/JG8gH7S6ip1fhZoaTuQMbXLVyJ/Ft2TT7GhbOMVbASGRg48pNfy5761TN1jdg5jYK+ornwFCG
OSyDniBD/bPipOheKhXK1LmMf8ziQ64fzPSkYj+dhd8c6W9gCYipyFwEpStJfH8eKYv0GrFvnJ4m
Kej76zK/ytRkWDrlga49Sd+N1uW/jVtUrh71NJ8C2+EvxbRVx/JcDJp0J7EQxo9m8pyoe4sc47d6
sFcM9sBgYt9IXcyWmeca7B+5jykRHooEGIjSjsBHqw1C9OmUQxHhj145YUh2KodjE+MfcQvVcwvh
w5RBB87FJXqH1bdpnuB4Mmus0NI0dsUgMyQpiQfeaVB5hb4OY8PYxbLbAkrKO3PGmMNXkD+hFuvI
KHfan+qN8sb6mj6IH1buW+yWr6npjBhWSVClbErFbnLkiddrv16lEWKKI8KyxQczcw1ye0yvoKbR
3OF9DV2Bj4QaH3s9m8pDW7whdwrDI++yS902O2f8N/T0yG2R5pN7JR+oMyhQt1mU5rfZDh6EQKcJ
uj+h7z3kqGXIUQWBXwJzPknobi5tAdxv588kHfwfzs5st21t27ZfRIB18SqSompZjusXwnYc1nXN
r7+NOcA9iZYRXVxgb6ydvRyLYjE5xxi9t87KxfKQt9DanO6VAw5hwOIhL1fRJ7bU5CGHq01biuJj
pm25YneOyod/HT4x3DU9CkyzcUsLOKJj8lwoHrNa1iWMiW8TqtJpZUoOTzRGVn0f3suS04bIWYGe
wBddCxl6r/U8oPBeaY9G7LUGvDl6Hjtd2WTFVu3WfrTRADHiNgpX8Owi7vXlkJ2odKvS1hjvtCgH
HRDMyx9hr0pe9IsNcyDTybMNw+VXSt2q/jnQl+LnJJcuzxTwFaBjruDGLpmlAMsrwO/OvyvEbxRB
S0a1QYeT9A9Lus4kkkM/1wajzA4yQLf8TRiAFEq9o2lvffVFJA+Key+ngSjmlyEl/eZj4M67cQzf
LBmaRpK9jGZryQdaitg/ilRr9tk5kVB0UIL7umNq1nm088gk4tYnDaV568lt7Qx7aaNIFqJQcKDm
uwWWLwlc33z49+H8XqGuVrC/DudKrxYT01RBlRHv/CfxsRhcnRjhJ9+jk0YCy6rEDPY++XcFxm32
EypQyVVocMkn2pPmNkZV8zAJJx0Evld+/kJKkNgzN25pR2YJJd6rD3LFBIVtwXm00Fy+9Y7qysND
9GXYEQj/7K5SyThlV8++euHq8Zihopa7aiXKCIuyRTHu2+X4SH6gMb/V+kqvHRXRJMmnH+LwVMc3
LhBUPa7AP07JtYInMdmtWJkfXwC82qpncVtK5Autux2D4bu0X80vTfF7IFLiY+aObSoPWDnbfX48
XnWdU6pb80v30tc2YZLm5M9S4eKim5antbKeimEjfKSkTdM+ECXPaDZj9WDu2PBIw0vaONH4Dn1Y
f6pyZxZPeXluYp6VZiOC+t1L8tMopMy97eJ9wornU4WvjD19hHT6OWAwLLYQdOKSnC/PvGNPlSrv
MhcGYzT6I6eYpJXpn8mYLE9i+F5lb6LyKwyOfpmtg/4iiHjtCYq6z5tTmFzC/E7fzumx/wiyD7So
SX8EMJ4/l916JKT6DEqpnVbqDzaOCa8ltrIoaJChelmwESx09avhTvMU0DFe19oSXe/K4YXMRLbK
z6n1XPSuxpTUx56CkpecKJRPnCJcsq/hs4EKamOSsKTeyw9pe6/2tD1X9EQ1audTtB3kU7fW1Bfh
Xd3SnrHI5jzTrdZEr0fJGu/4YX794DR3hcOcVbgXMRrutHmXkNnAIqMekPm2IKLwS0LzJEtguBTz
PVMfljOq7pdlil+5LyQCwe5LieKYjjBK5GIrnRPK+vlOWsvvyb7D3S48dJOTxOdBxKz0Q9+NEffp
SmEBLs7hlv0PIF68izRszZ3g/JD13XThqegmOwSFVTrI97mt35p23xeHWVmzPZy0twKBbbSFzseY
1ivOEk7gR6IMqJ5zGwdo2b6qKVOkTdCv2a9S6CissXjLs704HZ6GeEepm4YxPQIb55tXPLeJtzxN
nwA8lHVNw5ppiHCg75S9K2vubCLRrVc2YTnnB27NaPDq31eNzR5UeoxdyE/WSftlJI5C2bnN2rus
3FnhgaYXvhf9xhT2u0aqtvjcZBqbAD6v9zzWoNUz8uniYcIkHmOyZu/nYkLwbrYOv3niIcvpvBpk
WofXcVZylefzFBgwyDuPmq9I3GTE7AZt+fHfy+33X+l/P+k6u2OUGIkk6lAc+gSlomfqdghjnOIa
wEC7TsADqDdeet8McRFQ/d/vZl7pNA25boJq1AtGrVQrj3n/VNSXMrlxrb4R16kaRF7YdyASce1d
7YQVsS+M1pjkOwX70PwyRghBKvZC0C1XY9+t1IfhNQzXaH2L4sAOh9wt5B2DwP2GxYpNv7KV5JN8
L7KnvCUj+6YlDVAKiSoiXLA84tUrVxSoFAON9m28lZxzsfj2V5QTNrvKG7v0b6+vgWhsCWex6MRf
nW2ZZKqp1AbI4u2O3WzP2KKJdnLsEW6E4nood1C/bnzoN6UBwjGKDyb0Sxzb8j77Y0fRhbDYoprG
Ck5JdhN0o0XzIEYf3MAz06P4lmBN/fZ8YgyBh0zAIzPcvz9QNLQsVFIzPaBaKMlzISjmnho9Ypll
waSYm8igY165Sjq+vQfRJRhhrblqsKOa83qNcBh39H80yKfGE3A4wzYZYnoBNIA38zRcRuusXsYz
XiAp2FAYLk5C48Z7/vtL9ce3uCpwasuPukxTInQ997TdLQie5aMFKSTdkaWSGW+zcONG1L67Uibp
74tQn1XtekBR84hEWYuHo46mU0pOj0gxnu7CjCEWyF26aaggt2qCiAjTHlPbgfsnGGg3Ru80aIoY
3XB0kd/zSdtW4a8g+urnk4pRL6VwemWGwMTvq24wq6rDq1rBBbcKR8A96bejbdJ3CQbeJANbvIi+
PukJleKoMfPkBGOl8pXXX9P4ZSyaeE332vs4w3DWM4k3hg374QQTlTCBksCY12aGraMJqfPd3N8a
oC217NUGTNckXSakjydJvBbuy5OsN3EQYU48UGWttoGLWdae1kwoHfPGw/M7YeE/H8a6hVqbPEfQ
mn/fzDRfckE20/yBb+3ghv9IHQHgRkEy7rpaRzdW4yuM7O85HS8zZlT4qbUlHezvjzPIpqGo4ONQ
u53rbfjKxEOHffJFs4a9kN08+HtSp2/d7N+eUha/5YN5m16vES1gZ10u+NjpIu6AHHroaSB8dM4j
p9S98ZL75pXD0iCTFQ3FX0FF9fd3lNBECV2ejEcRW4W6U7PpvoiDQ1oKd5ZZ22nKFjR6S9PxTlU/
ENuuDaFxykre16C7zzcO5ht1rY7SRiUygrc7r6a/D6bow7zvNG6mhUWBvsVrV8/mii7bjSv73aq4
RAMh3Kaw07B8//1BUjhV4Wz28lGY7nz9R5A8S9k9jfIJ0yFC7AnBY1AfdOnYMK82jMdaafCjvGjm
z9g0eOKOGU3IhOSbcUCT6C5jMH26DMpOxSCmWW8FhaEi7vz0NUVrEoRPS1RlVMtbBf2GNQzOmKHN
IFxQ8/u1byI8TZ7+fS5/P3jXzwp6bFnhRoKIb11dWGPU1CAGj3o06SdY5tcUSxdVQ3cZDXaQ/2jR
vymMRVFd2jrpB5JY250qocf59JmlUWturUHwmvAUxxyqbqzk4WQR9s5Z8gfLnqpb6GBacJz1fx3y
8u//eDlONXwNGvfqBYlGIyxCtLyzU+yDA6Bz+r1LIxnV1UjvF/ZZ7irs9IHLyqCU/B0B3bX7Pz8g
Nmt9cBTVFVHqgd9GmP81sLPO7Ypodjqu9/wE/Qx+gpEf8LOESuoeomeCuhRB3IlWbuc1xzHa1ud5
6+8GVGem3Sr203RPQwhhV7LPLtWjhh83397Dy2OAILI0UFE3tqBszAGh/ooWUWK66RlncxHZ/UNQ
uLQNKBrBeBHmywBQzffnCcLTntE2UW2qcI9fPm/toXNUwwW4hrc5zrahBi/QmaQ1w1ULnNWSL+Lg
4+nlxxRCJtSzH9m7nrkxfSTEtDT5SFQjvqVxQ31Po1MGDkVVZT4IeH93OmCYDhvnml9FOsJkHMo9
lR3/FEdv6B9m1WMoOZf1wnfj73EYsbgag1dBOWfxSae1FTf7oj/SUCsf0wH3MNkK9/Tf+nI3TwcU
N1G5pkuYJ3aP+iTZ06uDR9caO/4fJVz73QN9vXA6AM0so3UMUQfnmXZU9B3HEQ3bVj8yJxaKzax7
feV2X4Hlto0X0yfUzzCKW+1sDsh6jubo6aTLEVxMqYF8eNiGFbSHVfeq0GuEsabeGfU+NRFlrSvN
wUPL90EYE3vqtkaBFbt4W4N6u6o6Gyg8AqUwAwF+N4Lu+ajz+zQmnNeWQ0CE9tCvZ+RRpA+Wq0Ue
QAYuzABEXvOJnmFtubPpTgm5G97IM5440bBqZHcg51B0KsTYpl2FHkB53LoDMDWGpcDpZEZ17gih
mN8wb2uEmwZNGyrdpVYP36Wa+xTt5LoR79TQtchHyda08PTlOLPxRCcyWgIqHBW9Br0ApMX+XgA9
pWw1ViCc9pNLQvxQbczIpZvQ1+u6uV8MTw+WhmfbRqRd4UGXtgl+FKSyuj0ioC6R8G4NUANP0Q+0
s20FMB31nkcDEcm+SVpEeahzZwgBBfK/97O+HsCRMcBLnPYrxeI8HaBksGjoSH++GOwiTQbL134Z
3LrMmDUn3SGtndLjVHlE9tI+jPJtr2LL9iRpTZ1dfTAxEfOt1W9UZTPN91V64QAR3Frhz7l3aQSY
0VmQ9oRHVOZ67NxQXunRNm/cBL9Qizzt0o5rC2HEMW49NOWxQu/rbOjuoDt5subhF0xPJ5GO8Wmz
MsExNRsLH63qSvW20fes2OMr5TbitknF4O0I4062HJS8yZLBtmZelcanTrT9FD/0XlBOU7Fr0aT0
G8w60ugUwtK9UISN1B17fAzcD7vJt0caGewdQEDApkM7Lq1NhGnhWdYdbjR6zDmplpo3aHsO2lBc
sLioGlZ6vpkJ9YNc5tt0cZeh2xdt3egnDWkrIJEXYNky8kS5o1/gzTJVKmjmo2qjJUAQ50/9LXtn
JV1O3AeuteoMI0CCOGuu1eQyCpum2dPyRnNBwgItzHTEK28r8poTrE5Oy35/WvPNSawBtKCL3BKo
HhFm2tQS/353fQPpoSb74911tfHq/QKNRE6gSe2k2zNGbOdzaSdU61sd3m9USHwQ+iMKJFGmp/D3
G8cgsEaZ22I4VnlwUULuXqkG2II1HtuDyiTYGk43vtt3exzKWwXPEuQjiv2/PzLTUr/wyU088Xyh
A+JVIHClEkdriPLAU+fM/x8+U1VnP8kmnQ06xe5VTS13k5aPBr2Z8EH99QE6G2ZceM9AHi7Zv7/d
7x3a9Svc0rENETZA5XRNue11P5lnkY+SwUvSb34HPc+O2cpWZKI54lr7xQCR+fLqKT+AfFh125jD
uLmr/fYk/3EYV5sfLSQvS5I5jNqRd70DNXP/Cfp9eyvO5tuKZEl2Yqu+9FSuLeQhCh6B6W/+gMxh
BZgHQGRkv/orXPa3GxbLrvQ/J9dEqgi5SlGwDv996zRhqTVjWxUPjSt8Si/7peBCG2Yr3vwrv5dX
P/99Mb+rupfgpv/7eVe75FkrwizupuIBQxTMxXDdrsg7csHF3Srsvr1ef3zS1fVqrNzqY60sIGWp
NjUkQZ2cwv8HxaP6TXG1ZIJiqmPrb/ynhNSrGphIi4GUyRPvVhkNFO7ybHB9CxV5AZabiANmJpe4
19dZGyMFhD+THkdmlkN1gWyO9RT655gcVS3biSKd75aXN9qwBG1ADrvAZ3ig4BtKsQ9VdkfWgGBW
Nk2mpC3u8LMrBMpJzaXFeSWhxW2S5FlVatjyoqPjcUrRLMqE1i0dhMFoab1TwuPi1Ob2NHbiEfum
0BN42F4mejqDdvFV6pEcOKdFMcrLQ5Qm98Q3f8HTMtG11uvXBEzMUBy1pHewo2Of4C8ip4m7x0Vk
bRYm+J2NnjJ1rBkUtndV9qgFytroCzuXMypAOgjSlyRfFpWDtaiDRWlrWJincJKr3H/9kV/vh1AP
OXJjJs02mCDyHini7VRpsIDG27R4J67StXgbZdKAAVk8yAnRdrxdsRWtAmSAVsB4mSy0gW1GjHKk
BAg0+7ETYDNjXcyBhdJ6rXro8Rl/g3aT2hQbjd5HbPZQrmO2dM1qVtof6QQkqlG3eal4vZieS3KQ
+giQRJSs5bHwBvHS7VoZeQuFT7iE7nGtbzw/3zyvy1sMS46+lLS/CXh/1DNtqxo4zIP8oV/LizcQ
Mm7kfi0MRnNNr2it3Fh9lVsfePVuSeKiaYSO1Sjc9utu0zoRug0E57ayllYJHFB07JVjucKpXb3W
duu90wB0ikfBjezhs3YJ8WhX6qmFWWltbpyMpbN5tXj9dTKuXrVq41dW0XIy9OO4RmS56je+U8Os
ZHN4FJybJ/+7Bx2kBbpmmhu8aK9eetbQaTVEtoJekeoV78M7n7hCnsO+y8vdW5bX714EqLn/9+OW
duIf1zqPxSBvK/rW9fo4QPiV4AqWYGAxT4BS/ve5VL87l3982LXZy5oyUhdCuTmKnb4V0aMJOrGV
u4iQiA5whpxvOwvMp0QhGN3DD5sqC/W+ZXfCD3xaHeMxKwmJrwIKnnYrUj7Z2B3m8bNTKC7xa3cK
YsUltzF2tCHYpqJO8CzC8Ly0ux6qWEzF0iXiukpe65lqCNpdL76IGPUj5Fv6dEsw/83r4c+T+7ud
88fJpSfEZDrj5DKRBlD8BUXMllfBev/v8/q7GX59j/55Xq9esBE+MMVvJAbE8aaEt1m7fr6PJ7IK
j0K7yc3PWEa9tceUDIMn6eyg9XKmg4On+M8oOTRKNSqut6J1desD6g3MVCo5MnWj+DLcMj7+T8jm
fw/XkFV6ZbgJruUJQLgGuRZV+ZJLB7m0pyfzPf6Unilx6SUUz5RTbO6Nn4iI+5fyhXlhRTgpghoD
zTwjLCBlEK5WSGm/kreAnk9ua5lNOSSTFoOU1UY4UCEATk5CeiQDsWEqmZzI2YVAiuZTjLymcRmG
wfJrEKmkTIVBK61EFUI2xPh4/vTbs6bvhvKRIjxXtpngKehMmBCGjpRseG3Gkof2AMoWkluOwIy9
EMNlwV93ERrNyXJA5bOBnI7LTVu550WCRMyhFnqWAzuXVnQysmiFWyiqnBQRrrYocAggjgjHI9mp
dSRtKX/SGE+vjYwle29BlwFtslaVuqZyRFxDjd7WED4YJyDy9uKKuDfKeqdn2iHuI9n12YsgfDFt
faeSULSQb5N46QaUpttEa0avsbpoqxaJ531WrxHdcKr5Tx3DrHKnW4m9OEW+WU2ZkensmSxLIrrt
7+VGJF2qqnVtwlEEEnwHD0uMjyYdR6xZErG0aDo/e9wUwMIgHs8bZkuS5Q36PqHzJZxFQv+Ug8L6
O9tDidZjr+ouilf2KvLjoL+ir8I2N+vLpMWig8G79DHAEv8sdw5sk6cWypsjPBmUiKtKcvxzAV6U
y3A8BNsWZVDBANiXaENsEIXE6Cy4tYpNWu9LhsNEAPeY1Xy0WfmzEd+H/scoTORQL3RBW4Zp7Z8b
OHFic6hMkFA4MdLhuAixKo8iOlaRA/8sX7SzzwTr3vxC+mpN96xTI1czRlqJbXTb9JskcafxoqA+
RmLtKzuNdoXkCT9SWMlQIgW3kXcjdhNn/DHXHr2hoaeQx23nWPnOCNdTvKenN6V3PinYyCMAAQAa
t+pjU91ZOqIB/2TE7EhAKQN0FMkfKAfL6UWMeTggUf8rar0Zo0fB3wXFz4Cg4Y4tCXJmGCbpfa2c
rNhNIT6rCJfSYKPkawOeO9U+mUt6/zgSEhIeZ7wXQAZRVjTdoqUPfyhcoeFhkvatv2/Fx0D+GdXb
MiNE7Sio+2HdIT/jy2/DeSt5nf5Y4eJV7GGNerbovMmpardIyKS2a/FcA3OHbCq190m707r3qnGb
F7GBDh/vpKhaLes6NtMPjVnouJU+UgTWzV6UeED3qbXulgzac9NvCwQXxdqE/K8c1S1CFvmHEhwV
EdXzQdTcpIdwR2OS4Hi7fM/MjTIxS1svCOUtHfRM2Sz5Ls8SLdPIw7ldj9tR8cCKL0aY12wi2eqi
BuCn2EYXwOuVyygfK5mhsJU89eahfgwzVHjJ6xg+91yjorngCKgH3D4JvuutuUkcfjIdzkm3RRNu
N0tuQokZZDhm56DbhwartD1nJxOrG8JofB01jWJoq1xnBD2D8sVSZY1vEnRs/33OT1gwCuVJNrcg
yJHYyVtB9qQEGbozQldvfgzFW8um+YOOWlRuqg5r/zZ9q0C4E1VV/RjLR0F51pMHOVrX0UbcL1js
BnxQt/73O+37jQnzK02WFr/VtaagqaU5HmZfOir9C3yt4WloPiXxOZp25M/Wamk3wq6lX7249v79
0d81A1iZ/vejr16nljyJrdZQhUvn/qUn5iAh8oIBy14DhLGMd0haOpuH4uUZLczbgX24e3MbuFSO
/3lH/nEMy1bqj63DqORR7idyf5w07u0BsCluhyjz3ahhne4fpaHErHNaDBxJ1NBHjW3CV5x0fgzy
GyPl70Yyf52Pqyq3GOVpiFXOx7CLSZog3QMnMLERq8/PgOYBrcbVV7AFKUzM+M4boJ+n7rC/lbR0
8464qhIwTieGQNeLnTGij5d8+/AZbRtH2Y3urf7ady0EemtsUFT4QCQhLhXLH6cf30UqSBMti8Ee
X4zVAxOBHZmodH7+fa9Jv4ex/7nQTPMskidlOk9X9UUzdRFDfFG+6MeJ4Au0j7DyMd0cgmnVgDJF
HMu449JHuJkXqXJNCg6459SF3zEtkmHSINfgaqHNxD0JnSvjmX1JK7vpKy1fdMsT/rwLQkr+pAz7
gIqu3oREQJBysQQJkGq+iJOh/NJB/IXhhpHQ/0wl9F/0ZFXmQjRbLw1IRbLReKWiGcD65NYfjGH8
1/IHv6h8GdFrQ5f5TKhUGTQ9N+MW4gbbOTEh5QI33a74whlOOY/qt+F+dUo8XzoATXwsrPsr/5kO
Lg4P5pBZvAJl+FjSPo/BULrNqzTZvCQGZ/hJmwDdP9rM8ImZGIfaHHHslnt+Q3ifMtHaD4esQSHt
YW5hYiFi77VW4ll+iX7Q2WeKKROUHbmD5ZnyMghQhLsmXdPv4NDwelfARz8TDhEtc4BLgvYKqsiV
8hUwZ/CXOQH54/BjdGGf4kukDa5CVHG0Hq++Wz5W/bpH1xffWJHYGP13OUAjb4qKrgBvMrSl0vjj
fuwVqenVWjJ5h1N/swIW+ZPiH2twl8uf6iw/mcmI5srEnUMXCgVlxEMaYmVW5pO1cPPiR1XMzmGi
ef2MEpI2rjH12D5SyIQ0wwleDJglDLsSxSKtef23eITAa4s2SEh/J6T9Y3SW0zSHprmHHiaXEQ6o
xUL/K5EzMpiPcm6eRHbqFhrLVnwSF9qDxhzJA14gGG/R/AixQJOeBN6g7UZS4b+w61ERn3SWuFGK
0k6K2Y309FRM5TrScM4Vb0VIhh0uy1BxoxJXBuY9pC1OJqWo/pkLByiuoAZE/Vuv4y8xom2FV6Bq
uq2cRecI0psxYsYyf6kwbbvEepcG/9JoTMuDL7LzUuU8xsSHtuk5K3JMth3TTXouSN9nn+zT6NIq
j8NUb2SmsnrE+HMqfyBJIMkeVXcd8fqVm11sVhvFcAJoDDlTw8LE9YSEpagFticXQWJoSS+t1sNN
Nv96zEpzMdwjX8DioKwX2zvicBHNY4F73pcdAQO9IFS/zMXvl4Bm5i8HisjAfnB04CJD9lb5ySFD
77z8DYuhWN70e4WPDA35UQ1cpbHO3RzkKPflzYSxJ9AUNxbYiMQTKeyI6pPLog4yI6oZADSCABZ6
+MJ/BblwWCEfX4kis2fE0MtFXxLcb6x835QCf93SV6UAPmo5G+qpOmX0UZK3iN6eOvoHGNLPJQW7
HP3K1GE1yV9Vkd/FTBQFzMQ+fo20iXccogEf5sYhffeUwVSVyQSQ0c//ZsX98ZSZ7SI5ESWoLfOb
GMFwzG0JYfI42nK7a0Ae4ewvRjuCd/rvT9b+O9DRAAeiRcLmAwlHver6dEIODW2u9YvovST30mE2
V/oXKy4gbYJY4T154ctwbDxpP4LY5doYrvia7ysHExQCOdZIiBIyTgPXcOWHbp0diJ0B/7tKDq+P
0ef8WB8xFnOfYduLfHjV4KNY/tYtOQv3yk8miHciE+ZTs5dvDY6+cUQQNiYb+mJgWtawq+9mpaka
9+2YYTeT2OMH8AWXNWtokDbHybPIiyLvig0Ziw5Uz4bcNWobQ9HOelqiNQbvob4ZNJeF7LL8PS0C
ol1YtqwjQ9a+KDR83InTM3zOrPvVMNiWwKwV9oRBhXnEKs1y1xQ2JmgsqLDxBFlMF7yy6/d+bZGE
kLmyGJ4zwcJyk9hNRlFiie86fdiZrXQY8WxIhVeGhleKrAUiTHTjLokKd+JlK83ii5QDAJ/flsdG
QXQ4hW8t2/eCByrPYRBVnFPxlwknGV8vUYpY6NGoB+O+Trc7Ybi0Pe0Cfh1E9zUw6zyIqEZ+1ZGI
+4ao2aJDUEBlWu9q8alKJ1wrHnYZcgm66mlp3y/99kYoKCXeLZrG1tieq0LfpazB+qkT0PVIPNpB
u8nCfNvGtJF7VMc98scCkFxa7Jk2EE9w0KTwRl/qm12URpgwgih6mTowwKuNdDoFShD2JswlMWcD
i9lQAK9v4yWvaITxFuprGvW31MjfNZi44xb018K3VFXz6nPFMJ2Drjeb49TcK1hM5MaH7MFogrdV
HtwV2o8m6e4HYx9aG0EhHU0pXuKhIcpV2JYKUW7C4Bp9/dh38jYXugM7wXU+QIXxi4sq4KDxX+Li
vcEsMCkGLnUv9mW6j8Na1nqvDAhKKIXNbHlVANBFM+9pYWSd+CXBFTRMJ51g2tA0otysihqzuGqy
FTLXunAXkMflG+v5uQ6riy6HjM5JKdKfdbgJKcbhvnxP++aUB+EduuCVEoPqy7cK9CtrUIEBgMYr
/TUtKzXvkfQMDIPpmYray9jEW8NILqa+CUK2RckbgOxIuDQ1UoDyHjHdo5KBw+4FXrS+HQqVN2M/
NxvB6ei71Ch2yhAizQixUhFfqokNFtpyfF2q8Cab+aHnCqeldGlKeSuHuNbzWF+3VbsZleI1woBK
u4Fb0hGDbCPG0SWIXov63kQzVCfpXjbfBjjpChvOkiOuOuO+LXL8abptRXdz2Z79Yt5YYemUQf/W
lPluYMdpcBdNxKKXyVshY9x4EE0LXGEODaBTl4HUZiSyMZjZwzOjaiokFOoM/Go6ROQxBlhAe+NG
y/e7dZwYWAs8CoGX8Jj/3qd1uSzqkTlRmCFNl47EG0MpBvWElQhd9r9fGv9V+nKXW+wGJR4uidDu
q8+a00atoEofK8SPER00pfKs+RjRoZA5BcvATKy8f3+mvhQ+f5crDOMtaiLRMpXlZfj3h8Z1qA9Z
FRtHq+5OAjPIgRrc747Ld+xZ9ZQvNSjJ22SjH+3qSP5YSlimcwmbL6FalkV6M/CuZPki+a1TAeHB
30yjzVNRHFrD15Ds2NtW+U4ElD9D4ADZJPS7Vg1t8nkUFMUDm6KOB47MGTtpgF02yIdM9k0vnfpU
08GN0jekRUyw6O2x4ESljdha9V+TanLhe1AGVXbETqpO7/uosH/NwwObCaR7+MW4WSK8xIp1S0H/
3WuQaTu2WtMwFESrV5fLN9Rew3Oe3PMKO/ssOrZuS3tazgMy2VFfBRAJNje1wP/tI7AEM0xSdaQU
2AGvbshaU8mfqHvl2AngQoXnjAeA53zVjfXeTBqX3CCgMDyToqNqeHlULBMou25Hgt86kKuKuknI
fIdOqx5DlXwA0cZ1Nhu1B2qDKAw2JeOPCCBNws5YEZ7zcVsLW50RJ5RX99+38DdE779PydWFCFSp
D9RRiO91Ovryrm2IMYXPnIwEQSaPuuJSIZGccorbexMtFaQpzUM99O+j+H25rx8kiZgyE4sDu6Nr
KW+ZZro68UTc99au/RTKCyHL9iR6+tPgUb0jSRddKnACTpCClneA+jaVg6huUVQ/zJInS6sUh1z1
DLVSRSmL+Kp56aY1tQ6vnBXBROGpOSOJq2oPGFasghlaQawSIu8my/L3UPJfX+aqNaMUwUjHiml6
Qj9Q+8q4gv57jflSJ3QDYbKgkcJTYiCWPuscVWP8qx6Lg087PcDkLBRwClWm67wREwgMObKbuXhR
EpF79XM2vnqf3Qswi+QAuvrNAhkrUyBpRfDkQ1jz/WzB8e3EPF8NuAxuNsCk3xuVf32/6yZNmeca
nt7y6GepXUsoOcvJNQtjk5D8kQ6/BsKfZEB8oJTizKuB/JrjXcbyhF8REFGAK7mIyGeRlG0pHK3k
jO9C8HOSS6WJ3dwLEzvRfEaQwVYFAIiZAPLDz6S9zDp5Tjk9mFnbND77BAXOTpYd1Kk/aOX8NGLM
K5MHCMW7yvoyApj/WovRQ0UrTbxj2W8mIfxs+19ZY37WHwuMZrSyNQkXxAVEezOv94NIKipSzb4N
3Il7MKXPZFmWy/AOaKTxak2TJ9NkyfvgUBrRWgjAyFw0nhnBM1PyOGBZCcLXWJ7q4kc/oGZA7h98
yNZjn3H3GRbOWgJkhsAreiKMLpP4Wsf9poQAXVn+cVRPM+JHv/vK6vtABfOBhQSOsVgdpjTZ6oMM
x/2DSHeP+Ca7jZE/Z8ElC7EqxqAM46deOTVUqSbEXVpJqZJ4sZm/ax2Vc1Dw31/sqKmXbhWLvxtz
/7kn/tjcXi1oUlKbuTg16tFoLMeUz0WnMLeZVxpzTIsZ2zSnK3kOnJHzL6MiZffbIR1Dii7AfVdI
nIGsVLT4bxU0t+/+grkiYNaCDxYSZ4BmtAUCloBfFl0ZPaSSHTPlM7TWSfSCkDgtA9glGeyXAPbh
BwzUsHsZvCD9KU2fwVhuMu2TvchKjO+zO62G4kirWOveCjCnVX8XsU6UqLslMMEMIDL9KKR3JaBG
+WkWXqDNJjWcjJBJ4+Oc0jU46QldxZhFR4Y4FaTMOAr2auBSeoz2wyGAc4ppOxUz4mnWxAKxz/ry
WzTu2rOfpOxitdE1urMZSg4mjQWIQihTBfSLbDaBTWh+V0q9Dezq3+vs7xfcfy4TtDhobbz+ROPq
0c1nUo/awJCP1FhrGZpAQlBFKv0AyutF6FzF/iFv7g2TZTVuNqmFW5Zn7N8H8Zs3/N+DYKKgLmAN
/vH3rmmuEqDs8yIVn7KNlo4oEFiFERp9iMIOfbwa/uIluJIL2TFhLyP5bihbMp0orbdkPugK1y6w
Lmp6YzvH7vOb/RztRl3k7FCbX4Poy7kqRMKtjEs0rxoE2PIKuSykoUZb1TRy63PLFHAGiYTcYmfh
Gyg2tG2387PAw3j4EEEJOBZMoV3ur2AOadNTgSr4w7rDaK+Tzlxu5I8FJrbFnSyC2CS5mpUzWOd3
2nkgYuASH3t4DBPR9AedAFhjLy1gsK24C1/TcG8RPYZiWHZNEMgkIsGcmHZGz+zUnXghmMfE2Mbz
VmsOU76WEd7ptIh2+J380ekuM61sFbE1qVarpLpD40Z8MgRJYlt3JWp1eOH1w0xEIMEppDHFuDYn
JAJrq17Bf2rTY9BCxmXkumPzRDraXZu5hXgn/izezO0XIvahs6OfGo08z+ofyawQdrUHLQBkyj0h
Dma5VaRji4XiNOIXX5kf4Zvg6DVe5uE5vyAoZ4xqYdpGV2bPP7uNDPdmPYB63xqrve4FsJzvILMy
CQjaQ3zQ9wg46g11zEjX+qH2Unlv0eQF9nmyinXMN3jhnSsVd9MDCLl617tkk6kv/SNx4Hsd34TN
+FSZ7P4prNY1Vf9ebuzgQ0j2qWcitTnhduDsb4jHrVwVUml+o+mn/1cRw97rj9vtqhfEiKov6/T/
cHZey21r2Rb9IlQhh1cEZgVKoiTqBSVSEjKR49ffAZ/ue2zaZVV1ldt9go9AAhs7rDXnmK2+n/I9
GD3OBVTeq7UaryayWzBDb8pZkErTIL2XfjgxMIY0hBvBAkm2EbOqhrPfoWCdL5tTdfI/2t5Ov3ST
UGkT/08OGSKhX/EK0M1aJ8fpc+pv2v6+9hdRCUFlR2xRvS1Ao91lHHF7eyNJ25S5OZ4ZiUQ13Uk9
U6ZD0NXfp4A/aJ9+/eZXQitL9gMhszp6yU+V4mF9FBbSa+fb1h0D3niUUCYcO2k2DEU01d59rARO
tJkxP7haFkZG75kDFD2bzfhEdnS56r4QWEqkD5MRLSyjV8pPUXKjsI262JvINe7r7+QbP+bK36ax
f5/ej3rPT/VR1Sx8MfdT4yZF4lJlglelIv+r0efD06EcEgT6svYJx67IPAHLP8okHTyLkea13Vsp
a57FYQw81qXgpWu0hyRs3TCyNjINispY5PFyrG4l0BKEqYlPLZ2IOKBrE68GOdg0U7VQNNAV6GXG
4lZiZQeLr4+Yq8ZgPUlvRnhW5GetZhUdnmtuXYD7SUAYNJjYVYObogWQF6zlYNuxLc2VGEWltRAr
yAXIYQkmBTPDS0hkuXVoOEwbHXaD8FYKAcUFLjA9qne21T1BWy31iElr8JryoRQEIta+qSP80Fj+
e6t1oPCIs5HZz01BRfmtICzT0cmkqiv3Ys3Wy9ChkI+vCai6ckA4O92nEzmsLaR3vA/1fSKxbbzg
qcr7/kYNtW8OKxhHf1km/vNxTLZ8cMXn/tPVmUlLfK1PZavYq9W5CnG4jPB047eREFEl7ZxeAPYH
NDyZBXZAF6Wo2hq5ZF9mOkVv2c2UuUVPrCdLQTSVCz27i7PQHeTGuXTbkqZf1QtOrRWuPnqQ1l2j
zOFb8C7AOtLbYoEyfp1BLxRHTDBETMBgSyGbaF22CjPfUUCbyogt0umcRs0CznKmTsTBzuiUvRKH
m8w/XG7D4Y1gzkBMOOuFM+R6E2oWvEbFtpRtqyd3qpsrnTeyjlxyWn/Pipk7YoVFBxd5N6JNK6tN
GSxLJpmITUIkxYS9QZsz8lfd+ES3pRc4D++UpvSE9iRzE4QA9xBBqfq5yQCw9/SvLKgyUXkTVsWz
UZxC4HwGJupBXyZwaTSWXuyk5EyCXxEtt9ELcmPXmV/ThoF5FuueeEGv/5zK2SExycnRIamRqg6C
kA0CW5clXI1nZHxJ54TF1qArq6t3fVt/M5/9eYD+NCKujnyWFLUyuKByb1KAy2NyuUSni46CRK2P
Qr1oC+jU6btpXz2NsQtQWL8hy6X9rr3wa8Xtn5GpifhSKLtppNtcba2IKQzLNOb8bAU/KKeZAUM2
XM60vnTcSu2XHrZOQcvcVz9VebAJGyBtdDUCs5tGzgiG4MH//ubuzJvK67cXVAJ2dxOrLpXAX/d7
rR82QJj8Yr45PaX/FjCFScEevmti/S/XQq5C6ViF0GBdLSydKkipLGoUENSHFD4wDyGO12r9NDBp
/X0R++O9/v9L/ZNz/dP8H6lKgPNbL/ZR+xACq+2EbWXdduGrEQd2qH7zaK94H/95tJJGM5UyviWq
V0Osl3LZyHIebV98xFZzm/tsTRV/WQ7NSmdj1+rwihrpIRRhsAtAociwQlqfR9R1EgidJuZKKAQa
Zs/uEXEwK6PXEoJQEVIssVAOWE8vUnGIqua7GtNcVvttAMDsMyzqwBjDr+ZLS+17YvIYAA2hfBMI
eKxuVI2dTFYwT5InQaoHE454gfXGqMgLaa1+60y+Usz89wb++ymubuAlJlgz7fgUSbOLxmZfl18z
/5EVpRZpb6Wk/9LVSs8VB0G9+WZczj/8+hag8xRRzwMDwGv06zvgRyLEy7wt9imrqbXy42XMBFcT
4vT3QXnluuNbMjSo7FNSNcmdonl6dSEzB00/8PUsXXUk9RSXx5C+ggY8GmeaIN9U0Ucjz3rxb86W
85v1yzfkwooOuhDrP4Ey6tXRMtYr0eo7sYboRFZDxNxinQTx3CZeKJGLlKZ0LL655G9v4NUlr/bP
RFdPQ0QkxD4ZvaGzM+3Jso6BedAmvJPHv99Y+bdBPF+MuHoIGdxcxEm/3liB3kOrmFW9L4Vd10Ir
6gO3qImEcC5hCoRL9GrkOcWFMw3gbqtBovRje7folcLraTGFqC5n9SMyICTPoyS4A/ZgCdXi3z/p
b9Pt1QedH9RP8xK+s8gXhabeX1SPBcGJX4Ue8Ft7mrRvrnTV0vxnsP10T36c9H++VCTLja7AnY+p
nVutBxe5M/f+5Y4vy+6ehqrHqeLvX+/3ifDX7/djd/bTRVNdbYM85/uZyZqcCjZAfojD+NaMz8Mq
HM9RBe6f012kCwvNKyDi4/8WD1KNbvRWLjxqbAkagRKNKlwif6fcI/1Guvr3j/nbC3/1Ka9e+EiS
c6n023qPjogPmqUiOqzXBgjw369zVcD/7zMAcEL0pSWaxpUYypTkpFP1ot7rPtnHlbKLqQKrbHRQ
KUWjsZCBWgraMpaJTUcBk4W3F+k1Ah1s+LAus+3oF0sxtL5px2l/GoUoVSmj/MjlVa5GoUIMqZXX
Wb3v5OqzgZdmouSpYnIPp6ecbV7ekilxIRwsNbxwptb7x6brt3krrv1YR3V98rWEveu+Rveiiw2E
UA2DdbTCpmKo7AcBQRv6OUmX0/AmGOZjMi6E6pTo4IWtAWAzCioKGOiqgxMBy3YWK07Orox9Yav1
78Jk7oeaLDIpeqg5cEoxx6yajOt3hm4kz9Yzoj/gQQx41oKPkLdUunzXP/zT/PXTPbp2AHWyUrG9
vtR7jfLhpTDn0WsUHCKy0Z5kNOTKN5sIdb7r15M0YhGabuhrIL1dPRVktElfpnK1J2TuDCN+hS3i
BiL9vocTQSaOQ7Wbg8q6/FJW7QPRW52dP1in/pOgsA8cM/Wn/FSfgRPTxISFyzqCBZ6ikEZiTmTL
Zx/JtJ0/lfcYhI2v28jtpEVdeMBL/z7qf+x2/vJFfpRWfpoEEjGM86zki6SBJ0928lysgw0dE4AV
bY/bhQgh5mDSFHFSoPmAjukRCw73jQxVJXVT6AKAwkAZPxp7a0/R2BE3prcnnwNsAcWelt0SfsQD
fXftfiKicJk8Ai/VDbvqPFquf/86V3XZf15iQ9NV/OQKzuvfOKl6wBNr22qPAE0zQNhjBCoXFmnc
IiAmw+/mpm3/UvgM/u9Wtj/NVD9f+2pM+IEYlWnPtdt07cOCFXmesM0jCpLffMvfzs3MiT9dybqa
qgohNbpLNVR7I7sbTOCcOjhdKVsK1a6uPOp3RJfLVMnF/psCwp9eNOBPSBEMSaHqfLUp0mRmvmGa
GPbDHYcQ0n3D6C7BxsFdjS//y8X02dSj67iur9WpU3iRRnXifvrjmiulfKGY5CN/wdY7UNZ/v6d/
mmYtEarVD8YVG5RfF3tZLshmicJ6H7bLJNpflEM3rSP1ZHTfXOiP6wxKBzzX5KkRN3y1fS7r8EJB
iKAoCtNjdcjFjgqb4tF7vNEJbzSKehGKE3x96dakTOvL93psPoicJoIguRNadZuWyU2RL/5+A/74
6lgzqBvCG+qmaw5iM4jabK2r9mq8yVEMqVsTQbcshG6crLAz5d2WplBcLObtfe5/o+r64/3/6epX
d8UPJ6utLnrFZushySFxU26jBMnT/l8uxSlak5D+oSMjFfjXR50JmhyQvjCrhZdjDvdkoZi3MlOx
9M13+nEYuZpcuQxR1JQSZgzo1YxQRoqP6wlqZSYdwzrdpHpsa/5mWNSr0nzqWCE6Vu8Qh1FDKJou
ojgU3Hp41Go8Rqy9hHpd2PbikoqXpYIrpTywnk9B6nEMpGYYAF+CUh6PXxoVw9hffvsV5N8rMgi5
fvoO12trIOg6GVlptVfg95jkS0z+ItCalzgkbwxJCxOO3+DdB8mU9SeNsdFPT5FIsM2on8fyHMLm
iVkyLqVlZ9NeHcrHrgw9jm/6tE8gjFGn+vFnqNzNPxDKoNNK+L2SVf9S0YoM6HGEbDZYI/3nUonf
O6JVLsSmjdpWp587UErTOCnQe5igyeo9KMSCltuhrm5bWcTSaRp2YI5eTHCo0lHfaxN00BE6JvWJ
bOl1iJdS6I11Doe3l6rbimJTNoKIweuaBbyZ6KwDijpmBRchMYBfeU33qhdbfqh7mTTXCGn1SRmN
Fr6qXDloE+0kpecVHNCUO5A16bRItkaFuZv7+QPxublJlEu8UdEnW0jnzAxqorm3NGEbG8Ma3Y1N
TcKpYJE1I+yiuF5nsu6V1ikUnwYGTo7KZeghdNWHqVU3Shgvle6xIVl6jO6m+LklyUQQl2FE+yPe
Ycb+4sSOb8J6kOL6tiaJE2GMo03vljHQFyZIQRpngFSEkiME+xJA6zXFD0F/nItsU9Btu6ZaSsXt
RNMKHkz/Yra4HWkMRV21ydSOmLazCQZwro+Qg0sOG0kdIGQGjhXdgD30NctpHM83oxfOeUXYIRua
RsfEqjz4C5EYtabpvLhjz4YwlkiLCwU0gxJbKd+n2m1mFHuj23d5u46QDASvCrPEVNMcptIakRjR
BYbDmu4H5jLp5CUKvkSOMLD43iXfteVlx/VJb6OxU7xJZQch6g4RpdF4TZVvLD9YtSmeDvgOfoPg
vzeci0EEB6E2VFBMuNVMxCmX1OQIWTOtbzDDpqelD99Mw39YYjVQfHSW8ahp2o+j4k8bsqYIrEHO
5HI/qvpa7sqV3mh7IeZkZR0UtlW6mRwk/eJ1gKqpUNzlNPxCY1xIXb8wW2MfzHqnjOaPYn1Tfvqx
Avw2nVkA9AC8gPO8RjHGknippmgs90JLmAU5Sy9t2S9KuqEDK3O5VVR5SXPEVeb0kTzDogHe2iJ4
D7m0gIEYuUGBaqJhiIniujH3jWAQuLqupZIuMSmsivCgWfLGAhGuVdWnycs3H0I7sr56PD0DsViN
T8PxTvJvswJqto9zhjp+kz8LBkdzDmkI6ROjRPAyoRoE1juQ7l2Pbm1Ma3PooDjS3KIfKqJPiN+U
9pbgQ1BXEbEEslcRNJfABTMvBKBBk+q1kdCQZQ1HqkM/LfH0pUy5GS/g9JKzIJonMrc7AB0mZ6Ly
+xKU8vshA7/Av/f7areVBKTwZL1Y7oOYdCpSIArqkLqQOWVPx5lrDheGxzQsWhoVcRp5QR96WnL+
H0YkLX6a+RjKAPtcfYxSr/XakKpyb/DSliQKZbDXZKDf6rQ08J2WTNIoh5bo/jLjs29fLzDndDVd
BfQHpP6yDpCOaP13+5V58bwejTJ8AvYkhDJzQv51GedhdU3jZ4zG6BCGxHKZF1zWPo0ROO8i55BY
pgtPM60IN2KFjYxk37iAnt7AaODmxZdqkfL0o4SG8UQw5N9v27xh+f3jKaphUufC/HElabWKNikV
hY+n61t12gv93Rgcvl2fr6isPw48zBP/XuaqPNKX4yVpSi7DvtUwVyK7SYUJa+hrHOkSEaFVRyJD
cOujBI8sBAleBed4iM/Ubf7+hSX9D8cS9jgaYGVAYTId3V+fiF747dT4PU+EOFyiA+ELXqjLkXhg
MxIsGrgnwqY7wtgrMpeopNnDnYCG1nI1zYGNZ5qLIlixklmo9YQFjKFywoZMjwUFHtFwDkFguFcI
FxBAobWbOcUHvg1/gEM3h+iM/Y+r1J6Bmk52EZfg3JJemKXH2CXes8HGUnhoOdiNlGT1dKtwAtHh
AanM2NX2Xje5zUmlzvUiE6MsbNGvEMsudzOWMaDD393w15XkYejv2Yxh4yFfIWABchrf6egbwkeS
vPAOO+BRXMfP8QMi0ItdJbCkF/SR8oWPwETyJNgTZMeIMBd4aRwBGUfsSpAbyY5pEKqyX+KPObDz
+fNwAHwwNJOLtD4m3UvxgnYVKCTwuripfCaep8xadoZbCJhE8OsTSuNRNaBIXYSOVO1UTOSwCAuH
DVaSOaxkpmkbsJGLFRChhJeBetK+hqM4LCnghTGgUAckBieMyFpQtsmKbxYS0kL+8HKoIm0sxOyq
YVhXp620yfIpkRgpRrOE1kD+Tgy6NGRedkJA/qaNypxXE+teFbkMn6hyCsDP3HH+VevCxyBqZwZv
cOsKTyXkT3A0wQlFd+qcSL5pc8qoRH7c8gP7C6xZQJsuF4L5bQXepDigp1kZyppg2dl8miGTZnjR
SIhtHdnrhQqbk3QeACbgDwUA3n6hNNtentVAAQ/oOZVuEtXp8i2JxL6xsihObkttPSVgC2160hfe
Or5AucG9L2hY7/D8eXrjKZFjPCM5vcjLktNV6A0TFCbkM7bkDAemrvBwoYeEXMSag2nmvz4GtQM5
sbcLlYg4u4AecWyBj50E+r6jSxadMrg9fWTBnRA+dG7yiAN/fAqIHJojilcsbYhZ0+9o6leym3/m
Hli6lkolgNPxdZOU110IKzmnWTs6g7lWRra1drzDneia0qZQPXSKgmVX99mq5G6h2pzfngK5V4CE
dy1L2yy5TYJ1AIe2X5nFTu08yLQM1bkqlq5ka537y4Kt8AXTixsQz0Ic2JP/FOwaj6oStMWCWlTj
dr2j4lKACKuum2FJTs/ISn43D/UXdfwI9Bvj6ZvJbp5Xr6d3OkMqvWrOkNb1XNeMgxHqflnuC+tE
tIBtdseSPHgxxu2b76pZnCaukEOu87rxRpahv1//jy8Q7G8Z4okCxvB62sc2q1VaWs69iSFDAq2s
+/xOFh9V8/j3K10dAKmD4yGkBQwuwWC51Yyrd1XqatlXmz7ahfFDQRQTAzGuXmqijS9QVfV+M8nQ
Sxdiaixj3qYigi8oP+qAT/7+QeS5u/nvLf/9g1ydpg0BsLRQh/7tQI3LvDOVm6zZUeGzky4C97lr
5W0SEx6z5vfe/0qhmQzQ+wFUACyCPhG4Egjj5lahrK/sZKnfqAhM/v4hf92U/Pcz0j+AMUk147pF
bylFnSpWBr+UqMGmfDJAfchb2Xgu5CPEeQitf7+e9sdNOWxH0j9gCiCCu3o8EN3oDsgJDdHsOMmf
aQjafng0ihsjv6nEre7veuuxawi5W6TqoZNPpnHfVR5SKyVb37c4BaUT0vExXZOcKXoFZKd6VeVH
X12YJFPu8N43FGOI3o3Q1yN4o6fAlq7YaeoqT9HrdPfwYoz2Ph82ivheyO9pgeMSevM9fFTOULyf
0QWvsQsQHDmyVm6MYhUkW9JYEUz6tVsmqCM3jQr85GvAv4+82sCOS6UWWbAjK4tG8RLiBjBBs2vP
F2B8Ug34EgBgzrgugvieevtnmq/F1mXJVziuW17+FqFT5EjklsWCUFUD52OFKp5M+I2K+q11WUtq
bNINcOjl5d7q7w3/2MHVnoVDYcaxZjoJ8orI0fLi8LuAKrrHsLeQCpftDHmQijnXxdWQL+SiYQbS
nIWbMGYW5F5yosAVjfXckQmlxJqEHsjAiHAXJV5dEC688FH28Of1JZZFtp+qxlrjjP2KOLkO3Y7u
hqnD9oYbBAuEf0lxHSSd6ZI+CbGBeDbZrqZHmFDDB9JXHXKM6TGVIm3sXpCrGOyzJsf0b3XlGLEZ
J/gpWNDdTZuVEmzbdFVzWkvWAhO2vKskFy078qvoFL3/szKmQL9NB6qQAahnchQsA6gJP5Rdj64K
aSM7IKbgcS3hIbVWXQT7wTNWDCIOp7rpatYKVTL+VpMdFuTBatmPy1hAg+Xx6edwPTLOaeDXqLA4
9W8C3o5mnVhkXyP+t0MWM2hxuiuyc0T6rjrtxe2etIUeQHVG7E21AHW+09GVAFKNE1NzKor97ClH
TwUaonogGgLNy+uVUtzDZNDURaVtm2htqDgT1kG9vkxeba4ETGKcV6MbRK/AqeN0KfM7wUjRJg93
lg60zFZwWnT3GVFBGsk3Gz9cWDCOh41KRBTPUqMDvTCFQ9yeOUKS1J4g7KtttVlVhCmrIP30V9my
U50hQ3UIqKNtWpiAHV2Z/3ZuokBBGmeQRX4mMJRKTcKmBI2ZA0Ks2rbGMwOQLYn/yKYDBxr6/uGt
fZw+C82N4kWJqrdxxBN2HOKNwpnkA7PXRQJd9zsFMplPHYbUMheRms5WlDDR5wAZHJhvuMatcxnB
vNhomHPw1olb4YZHrNawmjmyCOF7BSEIzoUQexcNitrGpFYDq8Uj4S/DKzrAiF7o4yIIl9w32djI
aBdxXOkOACDiZ3Pye6bFSDCfeJdPj1Z4owqboV7kWEYbuFr8h1uD3xXqnYsOlXoyk7jFditFq87a
ScWCHyjdTMpWSiGtb5GE0kak5SoNKyPxyI7tjY0QbNg583EREQzT8mJ5uIB5SlbvEPzX3BmvlNno
ztX49hzDZadroUeXPQkgx6cY2t1Adrd9oRg22OqOuvtrl9opzpeUrbYTv19SW7cI2J3Ja+1urD0w
Uio9u3dh0zf7KXLAIaVbBhA/hXygwfQSwbm8wfOA1klxArR3Q3DjaVI8+uZ4NIi95jAKGO3lshte
8y/z4O+jkwxT6zieaLmyWWyfZr13vQISpz+Z5tqHThVHNzwl0Vol5oYNp3wbAwoBgjo44kJ/Dcga
gX2NI6TdRC2T121VHXrl3SBmDM6VT6pRnHo1DrnpQdZvWnANhWq3XcbEchuhd09drfWO7PqdGLNx
4gJkVzVYfrEd6u6oreRsH7CZlIB8xD1nzdgt5QYyyDYUPsXuAzf53xe4q+3HP5tMXdVVljcdyep1
wlWYtGIzYHnfJ8/aq/WakRjb3RjkbbR2+syzaD65kyIeA5Dk35QYrrhyv137ulMgZqPaS0lW7Luz
8ohEIhmXI/ZK9EDhMp+Lf272lN/NQzDjbOrwj6B0sEhkw6bJ1km/zfx5gcOJzJ26LDkZGBc8S9wu
4mceBH9tkhVnLAWgWcl9+52wWpkLM/9umP7z8fHZWzRzOG1dE5InKdPESeiL/bwMj8glC1KayX93
qIDwJUbNzRIvzTky2/VxqG8BF7BLT8tlIqzwUlZfMBVUcx1AxWAta+/au6ZYTMkyByEqLvG25Moq
Fr/Z0ch/qHrxcedMKAK5gPpdbW2jSZHHtKXaW3ThQmWxV5D6RtgMFcp/AkWDCU7brHlVyIoYxnND
0oVVpph3iZ0E0RvN6nZ/Ucy9swEneT14Kik8iZfn3ymY/zRA6MPCdBLRZ3DMvWolXfwMu5YlMzgz
TxVvipl2dzvCc7W8Mb1Vw7WuL2rIjB15BqB0HmWJgwwaPYcYV44zOrDvysNeWbYY7SKoaJ6cIbCl
4gEVctlOCzl6kAhw31GvjmTYxcxc37xffxgkBAjNlJAZ/M6WlUH0U725KlJaFhNjvFI+RM02jb2C
yqMdqIOPmP7DXVyCCBCXYzjR5WUSfsXL8PfP8OORXg1UQ8fYjggULDtaz18/Q1JaIi1nEUnm4KU+
cc8LiqnjTfHEjoM9SKjaSPINivk0vupdJm3ybFn6HqkhMnYG1OvwKtlQyMsWf468nB8AliBOleOG
6MeWTAHFTeQX8bIrpa3J9Bt+FjjeSE9gRB0kLBBUAJ9bbafM8AoaQy/tPYynGruATTTG+9isRB/9
/rmunwLFBY7XMOk23z0K6YfP/fcbQV8dMzcH6h9v9E8PA+GmYAkiYQ3Aj3QKZI74XH3Ex/rZwECD
7ia8kQnnfboc06P5HMIKpcb1PIcN75t7fdO8RoC+nqo1dieS3NkeIpdy49d5v/Usf1KMEz+Lx+ax
edI39W1XrNhSsm+t32BowLOkAhKb9oKNMhkxmH2HDwIY+/fmIzwK5+idR8LlxHcMJR/YSGc5+d3l
ZTgVT+mT+CXt+kP6Mbzq8HY2wbO4RIsK4aav78V4LTa7rrPNZ+GFoc/OOykWbNnz23Zy2JASNmHi
zizRGOM2ngGPmLPok3WoZ0KZbBi7aB2dftEE21O/Md+6c3XOoJCxCW5sFiPUWOFgD5C8Kfy/pDf5
Vr2JnoOHZj081WwfIbqAJQPUe5TO0CXuiCU9KNvosyPCyUYGBVclPdcP7b57yQ/xq/klYn8qSErH
RuPfYOAA3vR22VH+H+6CL/bJ1Zm5RnzIX4ZzHCz1L+52DtipozlkF8fxXaZRAHfCXJekz4bOcJYw
K2CaLB0a+5jCDb4oVQ2Cur74ZNDrz8kz1KTgKyKq+RE6QfRqfGZnAkbgRFLlo0iXTjalPQNu0mdy
jrfRkdeRNZglmIpv/6Qc/FPG3he1HgDLz2aff2BxZViPeCXJBnpu9ljJMEYTg31Xf/AzdQ46R/Gp
f8o+uoeQMpJOh8tmk6YHW50bCm6B26LZfUV5ye5yz3ivH6lEVp/qDoDSpv2SzgRrtKNtHPVTc4g/
oxPbBvWt/SrfwyMHLf0TKnn/UKBveA/4+AUEtxm0dBbha+OBSWxrO+V2wAZrvp9NikfSuZy1I091
1gztFcoqXPANKzDOjv10LF/iz3YzMBjnDlFLk8idyDlhhsgoxdnlqthTX4uO83L73Ezz3VPe5/vD
TUgxgs9b7gFGAgZV/vY43KSr8M16YiBNZ6KOAo66fKOSZvZcUs4f4rP8abLtwMbKiUTzpnP70n0C
Tjmln/0muQUxUUS2fwheNOKQQ2DhRA0v2fQd8u2wiHfCOl8Mh8uNsk537TvpSS/wTwl/2OcPDBEK
1MnWfCfNBP+0fKDN8zB6kCXuMbDXb+RgQOhRTYeJoHhieBUfyqk4BYfmhQgi8aM5wdPDz9sfAlyc
ta29hozCW3wI6cf4zNitSzsEZ8h7OD3qb8aZ3CX+qSTPNEC+Tv0F7IdCPBJA6Yljt1raSuIUR/YG
TAdEdd33h+nH6zEhwxhoHdsBtfcIOIbNhzcelWO7He78ijB1R2md4T5/ITjsNTxfPipG0ZeC43S0
uTy3V/tAYUG9+1TtsgeuyN2dX6sv2ojxq/jZvgHS798qaR4kBrUD+udUfAs4Yk6zlt+V1+D9cl/f
yKrbnZB7Tyc+onWKHw066jTjllBe2nP8Upy0l2xXrTg8VeI8paGepg5zx8zHPQUfY4DB6m/5ttiO
Z67skWKk+gHlQHkrX4eHXnX1jxL37jG9U7bCg/nRrVJXWQSbYqVspC/xnPNIPuQPjGYNA4Tvhv6e
xr0D0C/wbY5w8xnPcGvqutrCqGwCojg0IPpjPVIcMOPI/IqHah8+DF8UOZU34TNHKifC2rMpfUrA
qAkYoOD9SWNBfhIO/HV6Sj6rk3TbnrHvkFOASYwry68BCTeMPp7OB+0ISHtPegHhwI2gIhi2/0Sb
Al8jOsLLu7nj/4ptKIFzfgkV11/HNMt46dp2KSFakBxQwapCX2zOTuI2qI3L2khnpOPoOLn+cTgJ
BRpgTKyPoewlvWeqLlEE2uQm7W7obucX+Tl4rt9FhsqhJDKM6fixf5bO+qzBxMNnt28lC8Ih2l4+
aNkzZzIJVGzgVSeBbICRhZ6yZUs74zTUjnGCuxCHdlVsWKIYiLw3eEMokujMPsIKwgqOTWI6yV/G
xmlMc7kAYxVjuC9tWAocFKLBGV78I0V8qgT8YuSARdF/FGKy1jXRLhCykHNUR81IRJnDEwAnicCh
Pc4tTA6FPCIokaPDUx5TzsmoHbj/yBLmZ41Ss3/iMO2fxkda2AbgySOK3PEhYd7F6cxD4XvirqVy
hH5qnC23RMY3rKqwZqBSwBWfo0Zt7b0gg3s+knPK7J6rh/hdbG0GYtHT6gJMiMPWDj4ICvOKN5rT
1WfJCfPQn+QH4am8q25Rqy2rd2SYPS854ZxAjpKZsBkzWVcP0bEpKdA7ApgvNgUg+EOHcRodK2Bi
TB7nyz54NVlJiC3/qpS3bFqoldsKlPEAKVDPASwu7oaM12Q8agaTFZshDtODaDPwStjhrcMmKgNV
zCcNOep0m+SePAx8cFS+DbJU4wVnUp+8PIuKxoK1q7Ocy+1kOdNzoRMbvmA8Ku95uBRohLx3D9N7
8c6PtN445vHi8HrRBjARRL1x5tY5dvseHEfuXvfJ2bPnmu+UdWqiZjgnMPiQAxGxE9rZo3hrptSX
WGPmqeh9fDfuYBtNyE/nRUh9Z5ax2IO8V0d2PdNl/sX8QGlLOIUkEL1YW/8LVkpNZXOes6qzDoub
Rh9y5t6mezfRDaJW8xU9JJvhpX5TuAowsvfoJXsxdvpN+Nme4nX+bAXWKr6ZQJHPC7nAzgcAZmWD
DcBk6SOQtqkzaZ/zkvXMR1pennnJy1eCwXfkY5gwLcG5r/EHdm8DhaqcAkX7OL4Uc/mC/6i9Z+Fv
DtONTKo4w1Z7A3PKJl4+po/TCwj+hXbTvehH44ayhjXyqsy/xFfhEN7Vn+YODEBkq4uAdmDH85zL
ISPDk/cG3wkKB7aQh+yZ0VasuFDWOBPwhcRpSoCOdkrINiryXURFFZgW9TJW7hPFJhoj0me1l7eX
g7Cj7PPSLeNNuaJCskr30g0PVHkvOYwyEWGtOaDw6W3r6e+nC2U+Pfy2qcb6SpNGkQjAuKqQJ7GQ
+kVSFnvxLSJQqvZSpmHm6MoGHDgwuZwhe6b3GKTHA8pnTIZ661J5HpAsv3CYvJzGjwldNoqH0E1p
uw4uUzyvFPsvNlIZTS7uwkt8+PvnlsU/NHk4B8hofdFk4uO6Opo1ciHHkSTle1If9cIJfd5dUg5d
kSrWrbYVCUQkQM1aWD5Q+PiTup9BgN2Ep31tJTtfXPUUV1vmWFtSHCaeQp33yagNIQKY2pIzjBmt
iINrfcwEMwWBXM8yhVUHadQ1QABnHkMZBzivrxJu8nw9dguFHeTFY9Pi9x6qXH5XipWqO5d6KaiU
izkyepp/VwZ7HLyjBVYYAD0VuQU16iI79PFNODbeRfGgoBvWWn7WObZlm1zZTPW6hMc/90hdjgdV
tCBXQoZeqlGRBBS7iK1FTNNacBvB0enKF54Jj26kqudSOY2QCwRQfsg42Gj4fPkzw6artjLhQ92L
pvCMeR/6KnCwQLO//YqD1+FZbpd6tUIu0mkLpnTgOcxsxmdVLOjGtzTQa9QD1HBdLXanYCPSeKCq
KlDW3BsofybLGyQEaVuIGy0Bw5FX1i7fTzBcPd6p0+2cfhEsL6bDMq9EC4rzNaHStJ5zPoob1Cuh
mvsLMfK/A+xgkLOpSQmSS+zlHpqCZ9KCMGnFeEnp9YXLlDEAeyT0U1kk9bIwnK5Df+/oTA+cyD5R
FdQvcAZygwgGtKRsFRzZcOXMA6dPxAXsO15b5E8mDRYa6CzyRzj9k/hN7exPcmKSZhCKi+RGg6Oa
B/dPR9mL0ff6JRTy/WQeTGr3EX34Gut9Xhw06aibq9Y4xGBRYs27EAKtccf+/v7o8+tx/d4bqMex
CUq6KP14vX76BPHYi5pQmPk+Ipkah2ShFcD1n1RIcLnTsi+PDdfKWV7HhylOdp0OkKQFf807XXbh
UgZqZlknmQwZgzduHN5yBCQUP/KQ7VIteRGzXK/Lt4rKQWnijLctw+fZ2D1Xo2a1ZQJPpBWCxci8
MSQyK/1x1pFK2jYnMjOQkoc2EKidEyzckmlcpDTrzaeKQd2auCoNwDqWO6JIlHN1lzI/zfbSTOuX
2MXeGA7yrOAM9HWeT3dNyone+i6FVvons+3/CDuv3cixbE2/y9wToDe3QRtGIYUUsjeETIreez79
fKwBBl2qRGYf9EFXd1aJiiA31/rtz08RKPH/n54/WNcwS8JGzjk9m5qH4SCFN3TBmKhJBJeC2HB0
9Pv6hrDqxaAFJLAMX7G2GvWl23GOJBMIDcvECoKX2HSOWMFMoIjh9gyatEcStpzsQwsWwYW3H/8R
Pkyw+qQWHefPcbDTO+XUUNS9Ex4oskQFq/GUM+DwmdxzhB/+KXTaTeQgEmE8OQs1FmJg4RX3xNJd
ZUfPghxdceRyxS2dY/mBJh/rk2jizbCt2Mn3WmNbpRByze3aCCoWOKaUwa4W9J/uOh8ySEOiAGZ/
Kmkbv8nZ6HqOJLwVjMq+Zu1BUpPGq8neqOEvXERWBTrifC8ljknlLWxm7HFUVRGZgah8yOykYRSa
+mZUb0kjV7vbheDYluAiG1tNuqKrc2Jz2wnYbiA1+h0jLtgMu1DB942rg2RuGKrIaRFZvwDLQATq
vyTOHU7byOE1MRDmOnglRBIh48KOEcVk2TboW92Z92gIBwhHIGiuqEUGSxFnDETyQCFH99TvhepW
VJB0PEIJD7ObHWPiFIj15svD7k7QRu5lUjCFJ7N5N7TbWd3ngr190YiWWCoKR2Erbx09dOfcSwA8
qX8iZ4rB9GXglct7vnFmMu9B2u6Ia/zsnrrz/CA9s6/CyPK+Etd9CntH9a1D6yjhrlyf38FZMSJO
LkdxtLCLmp6sBAK8yrNAXj0hj5kzWTTTOkXqZcOxyW4tZEGV1yNgQhw0OEQ0bnMGUTXqbuv15PGK
d+AINELxAW5v//eJGRM04vrW6R4hKl1LQsfOvCPFB6VQSMzjN3k4xOeQl48TV9jVkjMtsKkumJW2
JStxBnMXucTm4CcwIm+tj4ROqylBmr6UHOiEDa39jH5t2qvGITdPi5nAA7/mY/6wMHk28WtodtAC
qmdlvb+ZPixCE2cY4gl1ctay3bXwsirYhnENEa1Lw2u2kDpznGOCwlmYzM48WGUR1BT3JAltoRAT
QibcLaTFYdmR5MnOX0zWsGR1ZuKZJn5Fibr6+LkP2f/ZSQzrpZRJT+ZUDjG8yylLGW3PExSk0QsU
P5HJpH4I8QmPpCw8t8a7Vr2n0Xc9NO5m2R8Emi247cT0Ad8iCrnHTD5uERvdWHshTNkwfIaF5I9L
zJtrZQSDKMTWqSD3zUQ/S9OTCYOmGJIzq98qCMvYUrxLJ/sKU5hgqKKpuqUMYmavHJntgN3029ok
5Ux6yhsTLRd1NlZJVS2GXVp8mHCQdmlb/h/PHzEGi0ZJ7bIPtWDS+QoH5cVaSTRGiTV+GGjhLcA4
Y710bIvJgHrukQ4kjmBYHyOavwbKoiQZrHRrvV3xu3WlU9+1t0Xx1DWPcTP4VoHKHFyrM6lb6vZS
eBm1QGX24rOAN2/Fu6xh8K8TApKmR6meduEKML36EyLHOH1QRYUkNnhhxH7kElprc9t0QTfOvipK
AJoRR06dkq3dv2HJQoBIRYMx2k2YX7uUUMOGWuqOqmzZnwTDLUjsjRPfLJ870igXnedfOWdhj9yf
DqCldqUOocEpZy9Vq/iYaWC4xhjfpyXtZb2br3BtpHm65CJoBjXaAV1f0pVnOiUjqnQTZgy+dB5L
XoODuxDYxz5Vf+g58fncBhrgUVdI+5KmmfUq5JMrLclhMI4Za6O2fqImGXWLtQTNurVix7kkBPyu
neKotPzOVJz3OtuxCh1fbOm7/AfET7cr0r6ujMg5ToJhufaQQivai3S+r3pCiEUm+ZRE9alAeoE6
UoMDr4gUW9vWLYvynmARcBumLjKV9fKhkFDsALSp5TWhHk6C8g2j65RRIu7ry3lAgbYoMI4k4IYM
MTWqcKwWcQWYiPfW4nntSa1oiouuJt4E/sT5ahnvOjUref6WE7dd8BLq1veRudqg6yKOTlFWOxlO
9obAlxW/g5ibH6WCvgRyuVyWYzQOgcD4lqMSiEBjYiYohXOqCVc3wuk7YoyhbaxNjROD1GYVIUUX
rIWRkGciUVZ0lcVh04UL0WWu4jeJNMxlRQzIt7pNGgLOkmUQbI4bF1q9AhFbI1Iuusv2D5GxNktK
fs76kQILUs/YmYfpsNl6kXqVCVULEX5QSPw21u7aGqS2yPwlZEfiHLIjU7Cj6Fhli7MZnWSOMpoP
HGF4NiaDZ66yo44KgkV2Gh72/BWREUBL7BJtcdTAjPtG9qAz0voqMl+tKu3eczCUphcvF8IleFKV
EkZn4aUDCGTo+x4164CAkgI/lLhYDrDDUGWv84BoIRFfvgamExqyT0e4hA68lVsPcxgVrnEgxg6N
fXdTvWM0B3dgFy4+i1f5QfzKGEqQjyJKgUu8hqLDHwJeq1HAvKBFQZWUHHJvppQiukfOKZ5ShahI
Ry0QfDJ4EBS/q17XCI/ZVsHAZK9dWpeWiWgkNdgZMm8U/VzzLHHfLcfJ2qcW2dUBacug8eMNXSBI
EhqTdk+HwWgA1MhsQHygmgz32CMZx1h3GDcNZ+QWbVmNXIO7fdnRJ1e+g1PhzUpLN930Ja4cwVnD
obrILmoiexXbFLwYoJLtwLQ7JLicWagMNty/Pa/vVQJFuVsKu3g15a11TlSZMHaPABAmR9DssX7g
zVhIWTOQVO9GSowEFidHtIiZRyDgrIxd2m5UPZjYUHVF2UGTC6QJrKK/AywPNzFKB2gDQl2/ynP2
0pzKj57RBw81uMBbzMOEogNB6GHWgm3OQjl1qMgHK7xE9olegWgZ6Z1BjsA3N/hzArpFu9fjMja7
sl0wIuh2tD10vNg5z/juYY8hAEDBMDLF5Dy7Ue6NNPFthSfoJjZ9L2oYPr8i3IHXJC804sEra7qd
vhnRXpds+SN7Nb51GRDWuAjvwIZ30ooznqzNTQdATDV4r/4yXWmH5FT5f7icQA4hEsQZgguUcut/
IXk1snDP7OYRHxneIycbybWw8c9zq/AHQFDIuIz9iQA9bug3QslggNbvtGP3c87AaMUVDKUs3Zp1
7zO6IQVXRA4be4blSipcPfVunsUQpwfLC2GiRP4vrkWWbBYQHDWXSFKcxvQHBHCbX4zxDsm9PzxW
b9YHDiducgVxPLjms/mEEIpRGYMeIiORCC2O1F3VOjGMFtRL5CdXtfdn3t8x4ysErNsiRMltdKAj
9Kxia4fplswOHakW89ivDO6b0ZXSXL5qERTZFXTGN6g6e4rfDPDYAfcndz9rO005ehAux1K+iQaX
Pk7jwB8E/1wfyiuwMfgNU0KP447ZF2Eb5BLNJqzyhPNvffDuMjkhWYuxw043EtLFpgfdxZfMWIOn
BVw0d+idTz7KX/1j8wWe05AswkSXbncANWhgWhGFCkS2VQhkmD7tuCUybqcT6cZps1vIoqXBj9ej
5lGXssZOj7hJ30F1zeRoYTLjL7+5Y1k/hMVTCG9aaOAlDXMbqUNIBpJk3hceksXuPwvSxL+wyJN0
y8oPBJvwpJCKCRuawPi2/FHlCoAMFFw9cHoa6k5GLPdpPHFwAVVVnzMZVGyaW+eiPcEILnDHLvc8
zzjPcEraB7PtaG/qf3JLW5sKl0kFRcc96PANAE/yJ5Nwhxm5FNxe86iVXOnsg/DCOwl8S/8p48JD
9NUQTjzjmmAqsRGaY3iPK7vnncjj27q1Ym+LEnZAaZc8M+iIb6JvII39lG8oCKGBk/MInP2VVwnR
3Q/Zu4GyCha73x5pxQwWVklWdLDMwY2eBCL7iIPD1LJrvlki6B1hDBe+4jeAUZ4Ejm4UWgXYOXV4
1I0y3iZuvuxBR8BseILZAHTig+E34fBB7a7je4sDk68ATPmNR1G6AXA3WHXJwmaPKV3E1aYa5NF+
eGZPBAXCnDEknvghPuMH3drsZA5AB0+H8pl+8Q0RLUAaLZpLgF6NT9hdgWbpInGaLQvAo95I1vZA
qtYrv7BXPWXHBc5y3ZEy/yD+QqkaA+Qy9EhQ+xDuCxEd3daRVd3PXyn4kkgQzfJrh6XlFzR8+YXm
dtx1OTFyNmL7+Kt7b2Athh03dvaUvGvX7jlefCkiuteX2Lwlzxhceg6wQMWxM31ThbKdoZyercML
2uQeBpGLXqZzShcm4bnAERZqFbx0XiaiH0SPYecJX2eORI5qE7DSXYmALQdkhx0BW4Ya6TwYIdL5
xbf11dLsAV3er4UxscaoZs+R25v+Rh1OFCjY2zNB/2HvJib1pTZPc+XGJ/bUDVqO7MBA0PNhPITf
/IPbL+pUGPG5HojR8DF7XoptkS9HTtFd6Asv2dH6yD81BDNstpgRAQEIBH1irRffBwLvVGhm8km8
+hWlQ/vB58z91vIrfI3X5h7qEWwNOpRdDnnRQ04gNMUV1JrvkCTkWDreZNJgkSZDpmcbT/uMvIQP
PLf5hUdeJmwEpk3mA4httxBZAyGzBd1O91wvC0v/FT7xg56WTQBgT257is71oQf6sXk3ECQKNyRW
To/mxcT/44zUBGFZNjkGXXSXaE1FbmmKXQif3A7BnEkNeREoIo5w3Z4zJzI36okvZZAPSLjRjYCf
cI+FjJK8RfBSri4AiHhR9tQtvvGGh9MvdsbtdrBYVN263bs1gEqSHk7AOHza5p7BbNXSXakzDTmg
xSJoDJpOOpPheqnGlLe3g2pX93Dn+lvM9Et754DScIc6BDv/a/hU4Idw+bN8dSjReka9wRcgRXlB
vsviXm6+aMfhAUqB1UOfflI2C024QdOjsmJQtsxv7La/xGvyoLOfxS63pfm+/Breqye+fjjlji9t
BgEHk9/FnwtabwJHcPRQRPfAl928ARzMPaYR5ME74pCjOEgYL4AW/ln2uTaTmh6O7u0lt8LJZA6J
qVvrLgj7gMNHeSdbBvUjXzzzH9QLVB7iwOq9f+kO4qbaTHobBT5nDO4fFFuC6YYNG5hf0Zpief1j
/rY+WluRNCPbiXOhei4/u/eWHRZZtuzA90ssKbKNf5WfW/Fxv4RvPDWQecy2BSdQvEOmxatMcqFx
9E8XJvDmtX9Sb6sX7F0qfnFC/edg+bWc5df+W1ltSLcSSVS6vciaL/No3XXf5rl4YEosvji5Gf9S
iLLcU/KDMDtSARbzmgBTA1bH7qK60+KhO24rsKudCTznts942AdI/85jlMx7L7OCXiTc/bOzAgNl
JNh56MS8gQWiDXxV8PLVZYMeRTdVvKX1lYriIKZ/3gVeQ0stUFRIgn2wikG1Plv5fkwuS/fMNTHG
MKWxeNZwoRaaWSRgm2+qaq/zwlx2l5a/dATsYrBgJBP3inHsiwMC6aohtWI781ekRk7xVZJVRYgX
d7fO8OsLZGVP7ASezO9tnUN4ZzxLFDYk9/NyG/IirfOHYq9FG2FW9PuetA7Tl419zDuhu2nUUxzw
ymQW77eRNth6RrKAj4mSLwSiPDYdoC8BEwHHH9RMmvn0BGFNkhSXhFUA+dHprce4vczLcRAxNviU
/YrZfo79fn2AGumv+epNZFMjH4CMsdw0PGSqhy6/pYoZGBXakSFOJAQb+/QuoV9t9cWOl69twt5B
u7eOZG2CZ7qviatcpEO5eEhlmH3gLnPZ24S83MEhXj/CmTZhOWT0Snb8+3b3Mkvel274AB0soc7u
wEH9WPGjEDrjWEp7s6CslbEORQ37dM46eGkzaoMYfh0OrqlnXvMKOFi0MwH4A1sLKw3i9XjPAgHw
gvJclk4sKEDsYBQKrdE4MDNXzux55phzsuxVsE6D7ofRKa7czbxNFTPIoEJ+BjlTzDhgYT7vZR37
VxSIW/7DNstUdwOFCOstXLNpBmrh8fYfG8CBfZ79Ta/6D3/4H4RcJzlmUyeTOvTDiKzGVqIa1oh6
ETqXASncr4Alpa0PIEkcLqP6jZoOY4e0nKw6aLtjFh86ZNnTzdocluJp1PDTeHVD4ZONHGH5RanU
tucv/mxdKHjYzsw5wPDSVwFJ/gDL2nqSp1uOjDTxheZWpZVZOY6hP+TPa3bqaa8mC1+6qepfsXCb
x6cKjn381MRT/QpGYoj3db03tXMiPCXIVJtHjso0uyXen0Mcc0goY616CpMbkXpi2PWXpCESnJa6
QBvOKp539JCm08a+hKqGQs7e7u77u349msCi5KJLrqq4PeD+lm/slC0oCzfmLTuDJQcV+CjFHJgL
zlP3Vsz7kkTu1UGWESrUfW4iGeBcLBwFvlSMf+t5TPdARayP4bOuvVXDXaY8loT+t/7SOYgmFCrp
WFNHrzeZGh1hcSdzv3YeEEVYYI7Y1/kRIZn6IVduiuq2w7R5HBc/VIOUyY9Xf76XQ7/QnlqZ8kub
oXeU/AnSVYWbCuThEPaXnrpk2p87u44eGhKFs1uMFzOsqPnWaEHdnsOeiA5bpwkdelS5atK+1x94
I6f5HSfiqJ3H/IkzKcxPGstEDhPn6d0++6wAgbaNiUFzRHTCUYV//RfOhJCxwLhbjEMmu3O0n4Zz
eYNXWP/IHwktdiRY+lrnBxI/ut63JVjyA27AMqUpxG/lY9U+aOlZyp5a7aEyDtRr/5lfk/7tdftH
Xk6YliHKdM0oUHw/hNplDqc6GmJ1MWmf4F1uLGe9P3UsV/ryNiUXQb1dzQdjfhfKX40y+MABbUIp
411fvi/L1xS9/vmCqK/9P/9l/AgwQldrcmHkVPC//w/jl41jX+hzUV3S7NGaxft/Qo01g4GH9xYs
SGQec7D+JUPIl+geCRz4BtebEsWssQ91QiVJsQGj1fE4Eh5y6NllZWG5EWBTQ3G5aeFBtr9BN1/U
cTk08M348iB5uIsMIIsMxRdV5JOGRAksRhvEYzXRDTFnSKeO9fqJzhkeAEJKVv2B0SoGKlWM7zx/
N/NPgcWeqLVoCwHHhd2IlNU+JSBVlijvw6fKfFkmSBOCqeforFrpFliU012abRudIZ/7lqQ7eP18
eZWrl7J+FMDtphvA/Vz9qLC9R71vUO1aTWDuFlaOSfEIlrHH6Zxp+UmtGFsBECzxcSRhyJx2Q6HY
kvyopj1YjwE0hjKY+JXYDInpHHFkP/bwA2H1pW7vTQne/pijHVfH/ilT+FhhhAhjAIsY77sKG3uG
UqjC8QaeIul7AlWLiL8pY7IpAACyz6RSHRn+tNvAbvGFAYwLJzghxkNkKFedJzybyPEXeCGJwWCh
XRusvaLnQalgWddQjYHHS7P5KnMC58gIKKrDqIeyOF6vPXROZH4UJuN791qwHoebzmM412zQQ4OL
LGVmhp42p+xmxfGwZPGNEGJuhTsOEygBAex0jtmE9SwEDgYcaHrASl8ABmkq4DhgVxVPWklEh5b1
d1k6oN3KiORAmRGGB8ydvpSXDrsZ+d4hNvuWPKXaUk4h1e9GureAi7X2zoxfM97mFq3kLWJqrXrp
zMJ5jSDEeoJftpL0uXCVgYh6Vr02vpW6KljK+6VZ90ZG7fwmY4ozZ+3PZcW4JZ4nSbopDM4rYFet
yBxAqRaiYECFoNfNncLBjOYo71xR/aAniAUE4KeFIbw20EirpDDmCfu2AoTuFJ9WUeYLyMpWzXCW
42cRZbbk9RvaGqFvNZsH0WAIlka2F5HMlwfyS4vF+iY0tNzEK8mCyEQHgxadlsU5NZgICOIR+kLY
TUUL2PCcINYe9rAjyAes6rXSribYcQcsd6mgOlICf2BSdJ4CslKN4TwCw5Op49ZwGiXoKBm5lf5t
kSnQW4LLJyqs5zhk4TAEm5wqncGUiSuRmyDNcN4Y7OdTBQBKKUgEQbhR9tU2DEmBVn+rCAtHZGwl
6AARqYlwACPfUPRKySF8sfJjNW8FTHC8P5N6lzKRqe3si5+5SsDYtD5vqZn9+h6JvDIQlYRo4Deq
RXreRATbZxJLJ7mbd2Z43eizDnAFx0Nb3ZXhFwY+kYekD0XuaT7s5H5qVl5kYDrzJY+BylU+GL0F
kE8XlBwpfkE8cqjBFcWxpMYhNkxuxv2SN4ei6B01Wh0KCor6nKfdVV0bSlLxbgtk9TgiEBQAuxDX
3sYKFctzyr0i89/qUePN3Mzhym6lXuPlVo7uG+uDB6WEmgEm08jz4iBQ4nm/PerbP4OeBSBsABUe
mmLLkyhRWKMRLNAPUC0bEp6lqeAxCfeHINt8Wu9mfUhawCDu7j+/HqTfvh4QONCKLhuGqMg/bCYj
xQDdaGIlm9Jgki4xIl0dcX17lsdTZsBy7XtlL5mv4RcNbQSf9qxnmjP2e733yv55KM51fmtap7y4
VaKI4HUE0g+J/jxXeErJUw02bo8aAJJEWj8hQEp2DeqV8EyhU9Rw/hzofwGKQ+FDmE+JCPN5XZyF
gnEa50uPRE1VgT3FgG0jQyXLh2oLcYTFgRRwsweiUpolEIujIexTjI3GyUAeMB943Sdeuvgdk0Tt
CGCCd9NwaLnxlGNpPPfaQ0mulhC083UJB2iJV5Gnx6hPFdrq+jXrbkr9LOoHKUEStsernZhemR1V
GbQlPui1/+fvQfmNrM0kU44kJ13dcq5+mKbQ8MyJNLfVBU8HG/tyXo9h5RHBAUDB0b7JRnpuFWhJ
Wwq4U0Dt3vInkz33GW+dXnnt4NEmOnKQAFApXj7vx/pen+565SirZL/6PRkmZ3AUtpw/X7v2mwmD
a8dKx3AhU334Q9W0LAuJZGbFtfv6AVmogIfDXtejFp3TzieOinerZu5T2aHQauXO5p2jezSUwu+h
RNfJqwpIWA7U29CTGjhZG34JBW2pQVbscCyDQ6Jm5ZlgZiS+FxBTH/GwOX3lymybitsqHjClEH/j
M02e209EaPFfviHpN4rJf/2WPxSTet1m88pocUn6e7n+1WBFr/fzeh9Fh7j8TqX9QA3EsbuFCSVu
pNBus+zmzx80QYz/neW4BrRjqrZ506wf4scZclrPVWY5MH5MAdWmDd+KPPA12M3TyqlG2+Mrk5ZO
Rg6+ADJ1FnzqG9qGQrc8tV8EA3QGL3kg4ce8c2CrIwB5cAjTSfHXTQ4ybdpshqNA+08NwuTgdy0x
KHVMVoi2yebxGAGW/jSVfikcRofBZwrdmLSajh2e/lf2aN72qAA3U4V5SQ/rjXUnPHBX8MPxK6Ej
AVFDXKaEN0BU/ANX9EsTx+ymPU0+pm82qBbbg+7K2z3vyO8yqKavRH47HDC2jIOPycXiL0HngRWg
uRKwAwfqAEOTAiPXQP2TYmSbcOTldjHFt3GLlhMjvjaSzYEyags2ImlNfDDeBnTDDKdnUn0xWYk3
uJ/Y/RbCEK4RwYW9C+4pPy5v4VMH7W9S6XsAv0e3DqIwIuICrAVshjxFq1sdpU8wTxQzYID5J9cW
Ym2XnT73hMbhs9bFYCtdifxeIyzcrpDB93bFzUv3FlpFqnbrFzZjtNbTDTwqBDNkvwZcFhgfKFmA
V+GzWaQl6K+zfp3AEUCswNaRRlA13x9YEhG0y8gRvufv9inBvMNfAmpjIcs9/kx3yq5shysfT25H
sdMwz9+WT/go0JlXe/XFCp9D8zFKH1Fiwo5JPIaFCzEo54jL7Tp3LCTqnDUfYr1D8fQqvjY4CGCF
yj1DnYl+GJEJ0DjsC+oGdFB41DdOwqmxyO/nk3qYWXRsBKvDG7/SlCKCCRhK8R5kmd9i9wLeRWEt
2EDLyy8VBBLvCmooSmkvyndDcSLk7RP61OYTC4f0Xb/D0TZsDaQFbOXlkO1eLfugcIgBIYHAf0ob
J4JK6bgKs8/o47Bs5pY7Kbxn0UIAGNwlxSlpWBZc1Ppoy0uQhvkqVJ6UuogceRKiVzEmIcrpvmZ/
9uWXDHcU2VEgUastdB6ZNib+VCx1MJcIiylm7k+84zFNsr4DQ444Sbn1MBdWnll57PfaicCG+Xn5
0m/Xp+Ru+Uyf4JcGbmsY0YyoID5tF115RaCcebAml9WZ8KxK2KBPWUYfuK9/tc2O/y7s7AxKlpwL
hmTNjgQArt20QiW46LxWENt//lYaq/gg0PKe9cGGZZzfOUFTJA+4BO5q0+ElL1EDrxMrAuJG1zVn
7oYlcPlhGxDKEEF+wBQ/cQjDFfGz+anG3Z8Put+hR6aIKh2ZLClx1Pj+e2eVmDrLmeLJy/Jd3OOw
MmGcOcjwQ61+r+MZDxTLa4HXyXNg29pEI5TJN4x1Vf2Szjdh67PjgxUsagCmOU8BcAG+hPD9Lxf6
2wP5fy70x0shHtTRqsQQr4hpr7W4W5UoGOuXZKqw4qTSbWWkF6lqERlwuNH2mOXWe8JDgYaQIgNN
PYhy46QQuwabtBxKaFx4TvtKfMuplZ2oMokRuqgtQZGke8qg3wJ5rn/+JaTfaIJNggRkXVS2cg/1
B0IwxqYVpxZvlZpKxB0vFTY+NJC8Si8DMjfkkjMnzi7eSX9R82u/CcczJQUbvi4SBki7yL+/Z1lb
E/rQM96p7MrrLm72ULli6RTzDQcAMJgpH3Hkg/fCxm26IjrfJ1/P7/r+wTDeavkjkV6M7IoAri5c
6EliNHThELaXpvAEZp4bVJ+m6sMsJJltcLgkB0LIBOPYmsc5d5s60JdTVQWrSWj3gShpmcSd9FgK
wV8+439PDwBCW2DUlosl69I/uQ0/flPZyKel6ZLTwGvI5Fwro3dZvvT6dzPd1OubMWP3O+Qlb0To
uPltbRYUBW8108Sfr+RHzNx/rkT68ZmrZqtlahjVJ8Hw4z3hVsEsFMfKRAko9ZyRgJOTRodhKToD
aZCNRb8o8laFXCspvyiR1zB1dmg6KwSD7MVsdWFx5GmFT6mOMX97GpFFg10t/fXnS/9xo/730n/c
qGUqRijL4viWyvdagwaOXrbtrhpg0wvcDRvWkp9jJoBRF2D578Tqrcmuf74KWd0+oR/YNnetwZxu
WZqoaD8e+lZV1riWhPKCttFVdtl5dRY7CowgtgmN2KkuMb2OILso84h6/GA087M36Ugo8bHEZd28
ZRfleOV6r9U9Fj2HYffcbqyzcNufqnN6p/souGxjx764Q9S6+8Bo5ypee0fKY3uXrD4oUPKWO3B/
vhIYcLvqrxJDZnKQjlIAuePQfmWnHtIOl77nIDlmAREL4aG4Nw/QwdD6GA3xJebY1PHI3lXv4g1F
Z3fJfb3XD5u4C1n5Fv0Hftd+WPfoVQxWoBPfPH456j92LkyvLTvGE5LjnWI/iidMAnvTA57w4uN0
XU7p/XCyfEQOB97MrWtcJH/xKicNTI80unPuEky06296hiZy7A+iA5MIh7Ubbke/dFu7cMxAekQR
uj62BzlghzlkD8ktqgUz0IPG4/97bBQ7zUYl6xICxX9GlO2iBn6BXNqdH9Md1o5d7ipu7vYX7ZFA
nfcM6xIv5nknBwEeen+h7Xo37YLIsfbRbf6I62c3BGhPXQtMANtIdDvtIidlhP1rI+y/z4R/sGLC
8khxMCzdpDXjx+28tr2uhx1vOZTmMPGYrTnf69JToSZFR+R7jECcdgaWvwMjHTAeE0TEQPGg3ZT3
EqkegFeElQCmaTZlLH++z5XfHs7/c3k/KBw8FVKkWVwe7CpK9T7zCMQq0MTgIGUYgo4g+LrwLMuj
cEpaWFCdhpC51OUS6ciOd4m6nav97CrKIWLK2JKCneWKNgR9ClLzv1zv3z7OH8vRooxjkixpdRlR
iXSntrnG3R7zg5SfGshYnQxCVybFuiIB0qNNCTRu5NkcDkzCsKk1oeSdS/wTaJAk2oA2qG2FAQWv
LYwu8ixJIbGcukK4RDfrmZj+Eo77u1lCpsFMVYCWttfiv18RLeXqgpp35aWFbYX42FcLrm8kx0sA
h7zBE3/+wLTffWCyZhgEysDRkcj77x+oTSMdX1VVXhDbI4+eLWwOYLW8P7PkxpARddXwSGNxl8bE
L2wN1PlUuPLwOm7CGIN1iuyVBJkd3moFkCbrTgp66ZKpvmXNgyeQVARP6tUSl/uOcL10YSEiE0Lq
jltudE55o4S2pUGfIC0KijXoLTIkuo+IY6qgT9ZDp1EyMBeki2zh8ajnBR6HpXom8JMeqvsFCEEb
b+U6iPn3nz+f334fKCFlhSxJyzJ+fB/lGo6LQMrSpSLwIf+1FTBo5K3Kj3W0um28F6Fe//wTfwcC
yXR7aJYoiibJ4P/+QqK+qc1cSsuLQuyM8RLWPGkzDKSB4mf/5x/1uwgpS2EowYSmgPqpP5/unDrq
oanLS3fQPlvhfTbuiaYTmJFJ9TOw3IA83dfaK0sHl0FBwF9+/m9uPkvTdRrzJP5FWuq/f1dLMdei
aPriIsUaxhyiKDXDXmWoieQZpmqezlb82sjtpUMQQdPSqnlrwSS30jb3lzH0d7Y8S4OzIzWUhYNm
in9fS5cu0Zp1XItADbvMfaaVlynzi+wXhq3al1B/z0HDJl3TddWZ3l8+it987ZZmQRtSsEVw0s80
L71bVh0penGhfHHRrvlmk7fQuuSQg3mPybaMWXZaj8Cv8ypqL3lxnvucupHr0A6O3DmG1V3/fE3K
b2YcizeULpsqVltuk39/JHkexrNWRMWFWyOfxMcB2ocnzyyid2oBsDI4s2z6vXk7Gp8t9HbtzXSz
DPJLnfaot6GCuGuVSHUVsT6VaHWrWsYOkIHJ1o4moyzt0ztBAsR/p2LiANXz519A3r6zH0MaJVTK
VrZucJNpP8ZcvAPzSqJWzlJD+RJ1XMyqNjpKzG+dDo1EEENzI5zDa3KybjRf+0aH0QAO4D8FlbH8
mHnjz5ck/e571k1YYdhhkN6fc6MZa7UW9jJDtPLFLT4So1+jy8jicxx9LegCpMm8UQYE7yRp5KvP
acBqa3xSOgivkZMB/ucLMn/zhqeziJhiDKEgt/9wA/9DDSuzpC7WPOdbUlcbAV085JoLzGbIaGSC
BD6itiP0nBmiYVbYQKh9DUEGJYQIMs2dsLlsgErQSSKfsSO8ZLLdlgAbJ60KZLBrkg6pNludmrGq
C6bcq8WbGPhPRcm5N5E4WMgmvCE6ohxasD5rjq65/K66tm+AYviTfSCPHpkSSbGlKUjf5+ZDRSD7
sVyyb+rpP/PaQxEHdCj0WLh4RQuKI6IOUT2ysGCFKWiO0XwSDS785QSTt/P/33cYQft0PvB/pmLo
2o/3Q5yvktysCV/nEHt62js6a50UGd7mGZvW/RidJeuiGZhXzCsVglN/rxEUl4hXmUCMsa2CKn7S
w/DO1DI+118sw0GL+2SCdf3zFy1J2+P681olhV0FSYKo/CdbfM0UfFX9kl3UjoVFP8Zj/xaT7SWC
vw0E1kZ5cV9+SUZ6k2uEKsToJmO8lQ23p1CJNvWv5FYwcC4ouUmZS4RzD01aDptkmz+ejHZB+qgB
udkm9ETQm7z9IyJ8L1J8Tl+8SQgKIYiEYARa0us3hogKO0qhyu4vqYBI7G9I5ZpNXLT8SA5r1IXX
WY7xkEjeSoEz9bLIFDX5bbHiQC01b0j9GV/OKGHtksO7MHnTP4UotgfYku2wHHHmmdn7QJtUYsxw
cdExJnIrGR/qA1NdjOpzKyVe4Bf5UuLMvFNXOD6VLC2FYbsWsUJGt2WC0Xa50CeAiJSIW5OxVl5U
X7WiU74gzZPbfcqFC2iAo2grTIJjxZezIsJBM9m2N2Mou1UsBwsOYTlHJUgeYnvamF1IpCUu7nRz
+ksR32/CHVB7KHzNW5K8LOk/3q10UXRQnWN2mW+TQCHQ8P9ydl7NiXPNvv8u+/pQpYjQxb6RliIZ
Aw43lKNEEEEiCH36/Wvm3ed5hpljV51i7MFYllbo7tXx396BinOPqcKyJwu0ng0YSaMaxxrIGm9F
BGrs03myH6xAGKlGYm5pb9XjCrfUx+6N8Gr56Uj7H7/8KXb0V8I00HY1s+0CcmfdMZFW25v8uCk3
4127ezC7G4KqNIhiW2wQUpPafFrWmbdyHi87HNVkpX/PGMafElDXwGk3XdG5bTxRvx9zrrvPr3pt
rcmr7FX1uQs8wBLf5x7UKAxmqfBsAXlw1YhotRPXmG4ub1WrfzHbJIZjUhAyrSgGPSY7koF/7PL5
l5ATWOoOpiHJRAYy5m5xymNhttAccCEKPgdQm50iydrdaoM/zCJwRi0+urfhHhTo3o6giUHIqw/q
Svb7t+9XSv9TIWAsFLzf4k8mHTx+X6lLfXJcfWGsxgdg3OmrITk4jRtaJVg41K5pJJ+eu52fOqDd
jJ47wWUhX8EBcTtYKPcqcVMtrtUmr1ZjNMScMl3O+xHYU66ZZHRPufprrZ/lda8Ek4NovlkEh8V1
VGNy6seRQwv37dpWe6qYbMuIV6erb7ozafBpGHscyftpXpzmhzyL1reCOod6+y1Ft/n+QL8HuPMn
+IW/qAC6TezOtg3aBRm0yvx9FZ1iY3WW63pF95qHZUaa6G7YJsF9CeQx8OhHYm5kS9GEZyGWZtH0
rWu3Ms5kQD8bICA4+OJ+2FbZtrv1tYFUtEyN7TU07U5ULFdNkW+tRT4GDTXXBmgfcjhZ7Wa03SW2
Oz06X3vWy60m0iZmf3CjZT3YYpjqOfVm+vxk7X/IHe385VwF61R3bMPsSProHdXrzrXqbB2nNaJe
6exGWYcIfpew23pLrqe3fXd3/Q7nGGnU3f2YOMcRNOERKbvU9Z8AbMaToytizdlpct2PCC0C1d24
NALzrvP9IgLSKK1VOXRJESGclh6e6H3RQ4THIPqmFh6zXLUfjGkZtybgC9MFbXakIM6JDHKZgv34
PR++12MpGiMEWiZVJ9q8FkT5ALWlFHYbZQWpRlJDRF37Je9ix2/AGKvVZkIZ+k+796eJyioBqW8C
KcKSGXdG3KLcbjrUq9tsFimcx97BnBIjCHS7RJ2iUh1AjqxI6L2wP9ELw8wo4QKrhpBiKzDak8sx
Dzft8MckyPad7u1qZqdD6iPigqRD3N0y7H/plZtrlXMackzSQJ54gjhFl97bm+5R34o7c6uGb5U3
bbzPT9o2+Z8Zb8j+9D5d/1HzZoPBa/pFnjruz8Ibb/ESLlXuPazDnBBE73nhzbb+nOhdwLVX7+vj
B464kfy/WOJ+9PeWg225671t1Vb0lKDxeOtgWjPwyntbqUknOXufLX8yGuG+8D4nk8/Ptd/betHO
rz0mwbfPzwn4Zf4oVxNSl1TL/1wo+UXtvTJcqsO9+fjjIVNfrhrz/mMVLXz8jXx9fHwAKuV3T173
Y14q/pcP5jTZ8zM1/hrz1954lntXb3z64SC8l7N/TFoOyn9tWUnKlHOpL0za8Wg8xn6Rs+YfvBd8
xfLGB7rA170JoiACwc9LDRW8Erv1GI84cpnJ9/tg3UmmP0YkKu2/RrSyGnN7OLANJKJ5L4qBDMFv
9MBj996Eit4ft95I+kEuvdE++Bw9PpcymK/ZbHby5o433HlPLDA/ZuqHsd1rLX+M7Y7vLK1cNs2R
sW16+x4FZ0MbsL7Eob61+wH8hvby/Vr8+Lw7kXhuV9vdSXanAoeTNHi/MwLYETTi904BNB+Rlp/T
Xe4O/D/meOcUMat9cd2VPFPW/02WGYBWXhNqJW7kvgrBYoNEKHRSZ+V4nYgaNY8IBoxLRkVEp+RA
PqHagj99s70P2+vX6kX+AiAxBaU5Xs0Z7kJaZPgET5qv+fz6BUQqb+094TRAAmi+41kpdZ+8cE/6
b0MC497W6yFiVa9Hh80emMVRkTw3/jN5Il6v470fvcfnrUcQn6/nRzC9vGdgIIlc8EvYFVIp/dc6
4MOB7uv+84D7bW9XayGnAIEF0Epgt3Spvr5O3gO9EwbCrWRb8JLRfb/DrlDMd0Ln7hxuOudWy9hC
UV1ZnjeKhxGY8vZp5139Qhaj8OZkU3sf8o61m5MtcmM8EkFuq0xrbTVtBWeZSQ/OoIYVoUPJvWc8
9EZb7/HxoEYwzcaL3qmi8yiv8gfwjOalpZ/CJLdtbtgrEbxwzlp9bfyP+fjh6/vJ/j9Yu20aFk3g
sKHvhM3GapED6UBa1Bh7YM15FFEF0+HbJ6Ky8bzRFGQsPq290QgwiuCVSkK/9B6IKIRfX2xK7n1k
auPPTW8+//gY/+SIb99ZBf8h/X/Gdyd67GJZ1us1mzHXfDIvvLfpwS/86QQcBY+Ti2WWqJysVBFs
kxcyuP2b/B89U2XIur4CmeBTjU0LIl4bH3GNMP+i2I4zDMRL9fXAnAazH8U4Ottf6eifod9JJv3o
LrRmwdJK9DCbCGOBZgaTUSvrPUFMwnRoSfwkjBW+ADDBlTCdHRq3i5/kb+UlnFsroIFCajjVUxPW
IUJYroVPg6dGoYwlZLrxkTCt3EYIcTkR4qVog8WSZZpwVD7jIGQ1YLvbt/O8CZ4HMN+zG5H27sOU
FKUn8snCe/YGbe8RnqRRjvfIUpbeM98Hz3VQB7e7ULwHMcP1lGzxVm6TPr8aYSuaDbb+97Rq/p0x
/1nQO9F7WpWHaybaAAW+pHRZbpBx/gFkRI86ilJrv6SMgtmSRWcTBi5QYvaAKUS4nLZnZc/cCAcJ
zTtyhsuftH0q1EjwaaVGSIvI7Up9P173zsn4B+3eie3qqp3ORsF4AWxQL3JiIqWjX+JbKBa3slqF
UyrP4TywqPhALpGX7k1F5qy98dcHoubp7W2jcM14zmDN9+jz89wVefI5eb16gK5GKF83YqZyPeLL
Jx3KnyEtCyH1Gey6Dmfk1Yn6NoZtv0Br9B5mBcrc1v9Jprh/51nXaZPJYndoNvW7uuBau2Ubdzgy
hbNCzo0jlInicPWFPzlw3uDcX/N8axCw/uTzPQLcxpuI6incPHwjxOBNf+moFQrfNXgBDRfthyOP
UqoQMn0ecGpAjLOjPyO+jCT69X3lzV5n8DRhaBZjqcYtdUGEOqOPjx90j78z+D/zvJOd7dMua2q6
G0eUT5cdr4mBgd0I6iipX9+Tkv130v/nUXdiMD80rZVGilPE4UNevRxFwtryvfBeHK8LyrO6qYg7
r48QcL23XEWjXtvj7BXO3HiPIHI8Psq6CWuzQCwYCZn+T4vy01Dl9/9SFo2mOBfL1pECIt/0qmDV
Ww4ugWRW6AqEGl65bwTg73R1pfF/5Z/6u5SSAt5ROK70ONS7K5WHqzALcvImFgqAdp8iTAVIhgdA
lNL9KzYccmywQGKZvMjvnAA65Gc+XZZ8WrMPS//oG57h4UTC+5cpmnZ7wPUlR963FLXD4SL46bCi
AYLoBn/qDv93n+6dCvvcbK9tE5lv9fUHakz9i1/yvd2/+OewVMQ8+vqwGZLT0asC+R2YdsEqAW3Q
BwhV2YpMUD6pgqNyGDf5qkr+irpy/sfp6VfpXpngD8gdzuE5dB6q4PyUDYDKjLLX5t2KzqE8D6Sd
8MiTn2weZkSkEg4zDBkwOm+3JCX1Yf9EzHdI3j2fHgJuni4+aY2WUBvO9SyYXz4ZY3mIMSZkMz+q
OqQMKzqVnhFZUR3KKKU3kPzqHOYJdc/RgkYENFRIAZQP7KFcceawAqSUtb/44Cgnq2STgHLGV82t
6zB7Xb7SLDM8BejwCY/gC4zKh5rxV3x2Ysho219ktI8RJCDb3l5nbiqv5mnLo3h06jxcU3sI3Bl/
VAX6+ya58kC5YfW17x05Eba9Dcsuf0/D77DTzxNwW3sXXxbqqE7Blt+C3xKIJnwKFi+ycrRo6//a
kF+/c4bERBiuLDQAhDz5xB3ZcH5eJW2KSmn0SP+BC1Wl4eJlw2rIUJt3WZ09FniQJ2weSyRP0tJ2
ZKWUk6s2E6WfStqE7Qj1fd5wd9IrU/zq/K49PqtsIGOUBTTSsndhSWUUslAyG1AMQ/NdFq0OD3Od
/89c3YQg7HMfeYI874KSBDdyvZUadAhoR/Tj4F7t6NyT31zhVIe7WGknasIFRQRWKitHbjmjugRi
XuwTalEHfT2U17FHsVtI0kBIngaPAj0tvPAY52k1Os3l0muQxaSHTs+JHS7jlndORAiQuRzS+KJB
BlDlF2ZxFpuhrjYhYOhqy6eHef8adFKyrwIamkVZTChwAnx7QM8t7tT0GkVBNRlV5EN7tNrmKsPn
c6XDS8dE46lAAtCQjbJ/fraAspCHZbGkea1GV6bSqDKR/3eDI//L/Top+WMBFRPMh8wtsPLD1ahM
alXzuHK6iIifJVlcq2KwHsjnZlgM6NGX7BPnielzRX1bn1otWFHAk55kX/TQ+FpEvx76a0lqHiNz
LpOSoZ65O383XU/owsAn7S8g7fHYEMJLrC89PPdq1v8aiCGn+Ti7WB2qX+TG556sEMP86HwdExMY
dhZ7MyItM1mkJgtuhxT2hYcJncSYvhOCzMySbEeLVH42WLxL1JnLb3WF3sknZBYFoAqmXKXWfF0i
Xe3D/J1cUPLocl++04OD+kMPgR40ySUye2S9c5HNbtDFNtylV4Q6oMuh090q99Hs0g8j3o3pRDU7
RIcIkISoiZsYPDxFAbaqIoqThlR+464Zm2+Ys4EeE4JQp+gUHca7MRnVgYyFi0MzrqI1mGZyIz3O
Ujkzfl1JTj2vpgsCaCAPIUCKgrVScpDQTZn/qUgNq+hMpK1fvKxTOXAoZuLrEgHdRbyUF75IEr94
HPPiUaAoBlW05GfgjIHAnHFPtU6b7g7Tm1+ky/E6PURAaIwpvOD58twmpo41agXkzYd0BeB0k7Fj
ukQyN+A/CAVxRzNmQBD9khus1Ha4TlkvbgF+QCQnYNPNAhm+XMMjWE9SoZi2jEeP5cjcsEUnTLYt
q8g6UoxEqiNX611wj5TdlWWT51QRzcCCfUiWolzJM2Qhl4HZXYV6XD5wZ+4vx7BD1iIQhgmGYLTh
esmlXPMZ1z9y7WPVb7qyxFzJaJbyZN7L1GXinfk6qOPiNlbWDBK3Ahk7ap3comKoMhQZkgyMSd/W
3OwKVdFdGBbeIwNEF8hSUi7506K/HBf9c+wOlv1cUSyp9t0ydgN6b8RlTC6xv0sqdfYJ8/VPoduv
VAX4yCkkah3QQbFXKVIe0S/XCQ2/PS28qEsImmakheQ1hocebgbUhhb5kcvRLjFCeYHKxQl4O3CD
XUBcnIOcNKPoENCyiRNmlQC34oNoGq6iLHQVwAgc0OYQMF7PCDVedP5RNFVGDUF1Ca9kRDImJepL
E0h+JPg0AaB0AVgU3IeMR5U9EDMKCN4MN9GK0zePuFtIwQDJnXpwUGZEYYMiDymgVk8tmRdlx9y7
9rlzTIExapGmqAeJ5bnrcIM3k/xJTqsOqpDtdzjlcYqHqCVxOaPROneiD2lECWrQYjWujK5SRnjh
KfRwCKguAK7FUg5PsVi5NfSMD14tAlFRbEWBMiN3VNFt9UxPNAjajPr0muTsKcM8YIbkbgIYHlzU
SR09mb3GrmghIJXwZRYIcRNSYBxki6ZanJPpKfcEBsHn7oGTgMWEQreP0OFj+p6kh4Aa62AVvoD/
w9ELIhSbJC+yoxlA0ZWftcGvjRPNCyC0mzJDokKo++81e1BgrOq+EzHDoAzk/SE5Bg6Oq9saMFeN
+YNHhA0FgCTZr6RboopRABBd0WqpmuO8NCKiWWhKqFvQhzz2EKDxJnk03vhLVfC0SrFqLjaW5rX4
+5UPiB++kgyHFgWkMVAyCkyyRGfnnOjCyqz96J16G+h3yWjWyUERpA7ArADSBlA2gYlRJ1TbfVSw
vi11euzAeDBpQB0k09+9kR7LMy7eVxZW8YqU2m1AaI7RUGEC6bGlLDWk5K+V7eN9oioW9Zlm0KjJ
TPR1kPljytL9S7yPVuxcJ5QMYOGGViLJxW7UkCxMn9b+ms+2mFfbiD7SUDk4od1t5D4LhUkqdqtH
rU1YhGsFZAbfyQhmLuf+cUwPZB5+YXgt7sGIoUS6EgWL7tGXfQCDz2PXb/R39tu9TZeCg6gvJzhn
CasqC7JLGn8g+cdUzXGP5bAFWFQWXmiv1eLnTBHbv+m6VPDCyedwScLzEn6V0ZRRnt4MgEE+XoaY
AxG0Jtd5pKhEHahQuFpGvQsz8ph5Bju8EgoISrhSfrMJLHKfV/GNrxN6nGN+GPC2G50DQ5GMGZLi
ip4ouldz08ospMdisPDb8A9cwTNlpCRPwpXCUzcZwt1XAWU0vhGCChYClx2RrRO3khZ7JM/HrIEe
weH06fcSrXlPd1Y+JedbCU3TmD5io7lL2ec3eE1BamU+rtrwJa8MyQAqtaJWNwaHPF7jXqWwJazZ
B4fdIECXXsMioQU9bh4KgKFSeZn+Kj6Sxa2pdkivWr8aUhAFPcPr3PnSXUWXR1k5Wb8tbhd6i3Et
6dCKxuvQb3sIaFWwDsFaiVcBlVysrdY7z9cjubcp1ykzsOFGMtUjcSUL/VMnhgTECIxdth3fVLSL
kEf8fOyKbHL9NgZi1rdGdM9BmnQU30cEEP0iNJibSFSyyRnhJgKNl0+ECjYz2cNVkMotwS3lj4qI
VkKwPWIOEbrjxoCH4aFBxUBQgXWFoMTf7ruTLAWndJIB/imHUCuqA0sEAAeIC0MJG7sBOA/p0kfp
CAuE9TEYCS8wah4F8hszoXFasO4xbpAJePa5C1g621iweUtIbw8hFBxMIFykoP6x/Pwe0gKlGoZy
IFk2F9HuqPEKaQzGX7AMif2wvtTSxDto68jUyI71r48GdLBK98gcaFetEQdln50aC1UtedxSyefy
rsWarCLgm6BM+J9TCMpADgIHwwmXIxHYR/aN4tSkrRYPliIXI1hHJGb7tAZjIqBrYrKLVAfDldMQ
OAMmh5oXboYkFUeyZHbEGvScgFJNVSRLv510WPrWDDgrJInsEFIEirJiZC8ULnsIyjjUaISEUZGD
LBR7WQ3zAOoORabKoiFlYuoQcA40bAB4dHiKZFN03ssZf+QsKaBam94+YPb5V2i+gYb3kaHyuBXZ
UD6VkskJDyildBHoPVMLWqeqgU24QJ9y1oKvGlY9sC7YdpEOVEB82L4Vy+qRj8fZUGIxYQviYADV
qiunGs2NEroTs8Fkq4ctiKxiBVkzaOHIqWiEFAxyP+QIV0jAQ7gMTYXTUvjvmsyYMThCXdk7oVyR
muuQNsjM3WUtkCRINVmr2zh4Gl7BroZ30EJGgRDJ3iGDI1MkCPyIpI04dZiTzBSQEFZMzmmhTZo8
3dbaClt95g4NyEnYeUeuBEXiwBaO/w66BDIY0LO0Qv1yokPiRHQB4XJOHF5ArKn9nC5X/FYkdgVT
X1BiEFDcAOw71LJ1IsebKG+XEBhSFqN6PoUVR2GRsEzjQ+KmLZQgYkBsEhscymQo2rupFLsR0LQc
FDTzwfYg/kU9viiVDvro8UFXwP6iLJB6heq/QHF0hXtRZrSnBYhfLUYryyDjsFBIdb5yVBMhHKpV
4cNGFDYUkBYKx4G0WgyQsAiufUCMeL9EdRKNF6snLNByTUXFFgpsy3PQvWWDT2xezZ0gWxQzuZcw
pIhE2QBURGYh/iuZN3lvCpU43WIeiLyhOwxbUSMuIBRftHHQb4lg15DPma2DVRD2KAoQ4iU8w1Il
Jz0xfPR7urOIjZXm4UKto2Ms7Al4pe+gOss9WW9GRR2nj0GEVQDLIqWEeQsfRuT6I1LsghLb+Dui
ep2bgYVPjnf0x8KMwciKzxz7Fp/kmO0gf/BMU4mLT+Qkaj0FtWK/sPaMguIYbA0xgsy4Ye3ysKOa
uOqvEOAmmgm5i7LSEB14vwlqomohNZGcERV6XisS/x/FZVCYjF7mQgtuzAgxcrEcoTaX5yKIGH8b
qhCpDs2x7mQ5M0+wv4MssaEU66GNqKE4FcVVVCU61iAKyYmFTSnVRUnlSOOQF8pAaWWFUbXZH7Fv
FuwFO4j6qLEHNSyIfuVz4CGAS+53RRmR4/SmUoUioUHRUc8rZLKF/gFEd7SP5MxGdlGLBcGLwEdX
OMJf9NYJDE76VSSvFrJ235fzWSQztVOclpCNd5yDSAoT4QwNhTjqL9yhAd1JkIn0M+MuOt85peF2
OX95IdnEQWojuVZdMNcgv188LQQunH1lPHQQwYEsfi9iJZFYCyzGE62X2QrGylUAIQfNHOnqyZPI
NUYqrWKk8qumnC+qcpTNYoFTCeNe0W9R0WawUwQSLuydTZeJbJ0wG0IDggUdgM2+Yt9g+7Ft59gR
WRgDyxiCLYr/o8GlQKk+xELPBwxdMYkdNtaFVPEYx5BYWEsVO6EgTGwTLgdqIdijKFwQpAg9RKeI
cjNaJGffhAvEag4JunBfseLFuN8/YBYPadV3M5Q3MLiFf9qAnc1YrhCTWrwQYv7LuYYuyljEWt1j
OBNtxBjXVQdvSoZ6quMz08TR5OOQwpOFCxCLCXR1Ihhit4CHBhMsOO+wSSHig9hrN0tDdCOR6WIl
UrdORo3WMzhfBP5dLIQ2z6UOQiaBzbeHBUBVFW1PTg9FESKUsuV0FquBZhKDtjJGYhs6Ea3TuE/B
eSr2juyCCOAldodI9nziRkfONHGvO5C9ONoXQ/Q1deotR1iyiC75tEZYHpKFV3wA/ZKYcpahoKxD
ylPRNyg0CHGvoyGL5tyZuIk7ykK0C+g+Z14gHA7XjPIIbe1gPnnypXfgAMHHxulzOyI4/xxEz9F7
d3xjmPWEm0V2iGShOabZMwL3toInHBOkVGG1iZNke3MikQnNDuG06e/ZQwwFrrx5tabgGSGWcGIg
rMXBcR6JwML1N9fwfpmhFohbkJ44IsA8cams1JLPDNlPHDHrfkYkESUNIQDkLm4rBGWEKAxawRIx
dVGrCUrbaDctmRs1d2KcsJMttCr0csRomepwmqygCBSSB/nLXwGOGmEriUlAfiAWcaKF+Yj8fp/m
EjghcYDi8TPwg4irT7y3YM0yy13fhXbICYef5JgVq/2K1X6Bc4SL4J5n8X/J2uDMxJMsPla7K/yC
qQxVSrChhN87kY7nWALLlGEsUuO1TkyWbg+T4FQLD+Mli0bMMgXtdobXThYHgxMXAxPAxTUz2MIG
YmmYHJIZIw9FKSwRB/TljXYQDN0L4oxtNkKIWlk3Be6C8EA6olQA/htsJlZoIsTo24JQxGmDzN9N
NUQDuB8pBvEQ/cLHq8QWiqILoDHpCp0bo3UixBbLdsQFS1sKnLM4Jzk9l7Kk4lzia8W5CG4wmwor
s7FA0nFyHTEwhexEph+SK0JNYyF1No4SVtRKTCZ/3132qYv45f7gjogzTlK6mSh7ImcpP2Ed4C30
gUSItkmO44pTAj1kgTgQrUHcjw6bh5Me/7Ihnm90jNvJhj6CgMQ7RiMKzjWZoeSNcK95NmGreiJI
9vi6xe93wh1PUANitSCOrTJw5gNVCoHVr2Jk817Ofcgcsod0NMTTVogKGwRPK04KIS6HaySmBvn2
8Nzh45agAK5+cgvE5Y9ARDgQX/PGtDb1FknmTckJzILEQKCF/Iiiz+oeRIwRVhBSImjht9MtwZYF
piwGA7QDGigrLsR44PwUqhBVU1xvv75qRImeIpqoQ/51CIhOU+GKo5EQQfLEJibfcJI1QXsJBcnx
I6qzHEyosSp7amOK4sDCxOXT3nlAH4oJ5iR0JUcXR5+qo5LrOTJRp+X4XAVnBNZOOtSJV45N7hp4
qOTMvGB3oMdDhHR/4o/pEcXxIaekKJ672/lLzjLnePEgZ7hYSlSCghmOYaKhA+BCwDzKhoubMyIb
ipNM4ot5/5eLbBU5qooPj7JC4khwlT1aYFQtUN5Bredn0UF+magYCwNxLQLkgwPPHIlrQH7mO26x
Q1xwlyrWn1thqwd6M2l4eC5EmaHHovyZXBqAhMo7+TmPRMkR38KR/0UeL27eNVozPTuJNTl0xddm
DUARj+ykijdoKGQJMBGZ7ybFB4LHSV60KcV/I/oKcIjHaD8uMGmrBxxSaOYFSoI4pUhIR9hv0jIC
BEeWlAON3UArYtnQiTgYGAx5GsGu+1MOrvP3PLl/oq8SsH9/nSy3WfXf/6X/n/JQ50fzQJS8C2Ag
aQTLYErahKQeSBYMdWbehFQm9UZox5tE5J49kn8bkoNwSxj9/CQz63V2S4zRvFdSKm/Ji4X3sPdn
r5+Pr2X09UGiBVlaX19f+Nh+THf9afx3ybotAD/L/ETovMQFKi5nCcKK80qCtghtQn4EZpECJADB
zYSHpsLtWC6x3RPFYotufuqLogRgNeYllkMoGn8+qOFGoONRxsQkF0VGrAxiBEOxN/KhSLkaNQOJ
C9MJi4hTBnQwv47k/S9OqqNU3goNiFYqvgT8e9iZGZ6qjI0VUl3h4ZJ336dA/J5fLYATFsXRlOZr
ukOJl3mX/FO6urVZHc/bwXb7oiFPT5mnXTMwoBKdHPDVPto9fv/A30P5/3kgtXgUpVgO5Zd3WSwt
fdEqd815PzgVQYugVmvWql+q3fj7p9zh6/zvY+y24JHolnFfdXPKctddNaAiL1b4jgAYOrb6xsGM
aoAeskOZ2IDzCS5k/lVrfbryLcHk1qi7Bl4tN/ERbavZCv+yATrE7uvYofO0O10tABl3jcA6VoB+
IpzqMsivefz90PXf85v+M3TDsAFOaIMMe0ta+Re7nStttW9dt8XgfF3F51a/AYa21ut0Tx2F5awo
JKezC73jdR2bGKyXK2jz64rcAWNUH2YuYIFGxx39/wxK4HNcKdwHCO93GQBGj7vcVsdlT29T47gA
7RnITOMyc+peVm4pXnzdCZ5GOcmBvDeBChMI+fNXc3xxL+ND+4ft/SvVth1S7x3m4jj3KUILc2Ee
D6AzXK59O39dAmZWLyjE8029pkuDWlqzH+b/e1LSfzbFcahEaNsaJUt3ZS2mXbV2nTblyWaZ5tbn
+kA8fp2sqes9pxqmpY0SXpFDW179PZaEm7TPOT9FNMgzT0ndSr4fz98WoK1rlmFQ4Q6i4t12tLfW
yl53Fq2uc0yNJTUiV9/WMdZpSZNHZn6hdO+n2t7fpSgr0O60oUjTAPjZAsThLu2uKFqA3WYXoLIx
w44jiZ/WGFEHzJHv52b+wQCgdIIgpLelYL0DD/xOa1p1LE96abeme3rDDY+kiyyCI4Gad+OrEAuE
OPPqAdTw05hQN528+tt5mR4n7rjo0Q2tpk3CYP2M2UBHwBGA/qepBFvWYSsB73Ly/ViNP1aFsXY0
UvJMiANwUdmofzGr0clr4Ao71vSWzd3v695w0ia61/NJm4vH45/SqO/SX9kGeaBhGiRJWeyFdiew
L06pX5yVUYwExtCm9Z5PQWFBAIsjCkmHJbKgQZB/oHkMsFbg8HUXyZVOZJ5JihvwsnNASg54Q8lr
RIm74YIUPXtc4P+j+p/+IBmgxt6Vci0MUrWfrV7c0UkKJStNEE2uDk3haVDvm9MfVvIPDnM0oFh0
gYrRSJvW7nY9t61OVraaCwlVzXSZGpExsROAWaz5lnwisnJie0GzV9ADg+xT36YXnOcT7ZTScM6h
0ym5gqi0LqiY1k+4K38wG6ekzgkJSoAJJNINZeRfe7wsmtPasQ9N16reTuX8YvbXxRt1U3sHS7ZJ
r/YPKJh3yBW3PbYpQ7Q6JnANUv/0O1G5e/dw0FZZ3d3akx0hCx1I1j0RG8ovaEy+KR+NxZAumg4g
QmsM5kygeU2flgjfb4n+ly2xBSHB5Kw2Ne0Gi/qviV/c1bJatPerXhsf4GLQiXIaijnYi5iSRpQU
Z3xY5eMBFKF1CYG00j1aqUX1wK5vnX4o+TVEvvyTA/hrUTiAUFY0F1l0K2r612C2y7VTAdliT5/U
Sx9bLZyGkwmmUOAF/uAQxvE2islB/34J/rYCjiDHwXC377/vRKd9OZeFbYGgQGieDJPmpKxjWl2i
tku+bD784Wl3dWW3SbaR6sIG1Ae69zvfdNbX7UErr9OLFu1gRiyfY68N6rdJuzwFfhLVndcv+90R
LCV609CtZ72JD1W4a3sO7ToJ0GBjNEHdSQD5AHNufwXHW10oQSFNf+OvuacV7haB/bChDaDjt/Gi
4x+q0nXWb+P7pZsfuSzAe5JKBz7b++nqgQpz+jKfDq/FxHo9Phg733y8YFgfPfNIfwsQMYEc90p6
c7ZfDvS78ovZDo1k3S2u0WFN/xeaFQ5pMnm4RpSq0tO2wX++HgGTDCy5cU1pBEGL9C1YmejRswNW
FzmoLQp81bmMXBLEaJt5SN1zuN3He2ON0ALMNLbwSaFzE5UhJFx7V7AfiVNhuV3THcr0pV9hjq5p
yodM9NvrACXFwn136WdNyvUG8cjzqDYCunLDPk9XK12kx96GWfu0FNwn5wRnGE6qoTmk8t0vOGty
HA+nwTKou8dYMgg6U4rMrxefZs90rQRD/wQGJYgRoRMXZBFl6Wp4oGUxva/es66I5Y8zbrpJ+XGZ
X187IHk+nckz7vgUy+NiqOPO6GXRvwRvtNaMh1vCB9N9ckzoFhdb1Om90fgUnFKwRStsMInbPjnD
U0AC/Dmmq+mOCAnphLM2aZU1FgsSlHY0nv5kRGYd7kCH1fw3CdZIpkYebnZ40dnmlxfii70pCSAn
KnB8fbLs7/otHlMFLzmOmWH9NGy6L6dgmL1shvjpVCPZq1h6NJ1S2bxPT6+u1A6e1YK/K1KyD6nm
HdOmnJxLElSJ1YMWC3AWo8JxKB6cqDXJeqBNxaf+KqSw1MNlEI7ydzqWEiPT0zOAoZshZa/ceDNc
kJeEFxy7sk1FVGAOCEk/Ag9Hl0KDnBK5RZf01BofDngeOv7sdfSJA89bjvejrDuknc9nFu2eaEiA
kQrY7rV/9t53PWD9MhzG69muf97hJ6+pBdBw54DqR1hlo16qoNN/ajDr8seMv1y/Av2Q0I5tWj6f
H5YU1nIb4lApt/JxaeOyJhb0QquwfhWdxnqPHoWcwIrOuMOqnw/p0EkOxiUhP6q3TPDcf+zFe9d+
ar8XvQY0Ga+kUVC8f6MG3LJUa5KTT0HtCDU1ET5G3E31IzQGTXfWXcBlrZk1LyjKm1/6tCbbpU54
el2N1rHWb0jEPA2K9CAZclE23kWSUIzHk3DSeoYvdnJ+AKM2KF4wWD/sSa5Os2ycfaIe8K89gtJx
wuWvdrD87PQWMY5HKhw2fQrK/WvvSonBNH/NafJGk5uASSynLfqDjxeSPPYJshsurmIoCHgLYgrI
KJoyDPbzRzqcds84bml31X0tkhprmAyDBWuAn2m6HHGEradAam0dZbCwmqcnr6tJRlcLzGbyQ4iZ
FlO6MhkhLX1SiqcpNlFgB6lc8DTItVgr3DF4c2gN2MuG2uOK3BfxeWX+uW/6xbQcYGFjdoPyQ9LK
A8kekU6aAA4/Ok9a6Dp5nmRPJ/yXAhE8bqE1gmoRnwB68fLZtn/sr7rXZJPu+9tZEdIvwZ0vTcVd
R504e190te5+ZsXOa+vL6mlVRNu24rl+MYgSDvbwLCwDpOD7kQ7LCoTeo9il/vKZVruSmkScUWm9
y5SQ8vhK3AFxnR5frDc6KR0jPHbzo3+e0SWIuvR53a9rvxM784PulS8GELy45WhMvIlXtF+dHBv/
sHwFYofUNmjLeCL1Dp8aLqxe1b085mOgxo9jo7eFnV8Zhs36UHDpRq3UJvsfD19aTipyXWKACwtp
Fan1nCosKaTW+yXBZOKxerLZPpyIo7UGVR6VteoYNCula0WPFpMVDTH2yWERHt2gbCJa1hZD+tm6
+H5RHI9DZ0cXZN+kNL18AHZj9dmxhvnBo03ACTD7RrUn16jhsPrKHqvL+3r9dLb9Jd1hn6tlaNBC
bOudPzfxebJNc1IZSK4ga61BYw0Xn1Rk2x6lEWm28czp8q2+eDWmysP1bZ17PB0ttr7gHqzw6ebp
/gIGkKqvqUU8CmxbOi6VAOQ90lFLJxujBSyBV2NGaOpSTIErvuzBvp3Un2Ye2xcc8KeOt03ZhhGL
HhS9M67VVWpce8DpdTKPqZ1BFqFM5gfz1xL79k4XamMIWOhklBh22nf2b8c6XLfbZttMTxROAhmw
6c1r0+s+vYBHTrFqgveJku7IGn0ilODyz20c9bLRoJWuR4PLtPP0PJs9xIsfi1T+NixgjcEYwyrF
Uv5dWwIkxz3TJKTuHen/uUku1B0JtK/KtuFVD77XlZy/6INYwDrzBxpAsB1+f9ihc3BOu+26NVV9
h1K9Pv7eja/6fbKAh2ZX4ovnBGjJ7rCv1Kk77/b7u0GfpUp21ARmpTdMQAaq8bwfVt6nJyWlJK88
GI8PadCzbSr55sROBuVrep1SBGV06YBHeXrtjeOfSnv+smqYc4JPBaiA3bk3fM67RXGwz3WvDW4v
Tsd995qlFimU5v8Qdl7LjWJbGH4iqogCbkEiCOUs3ahs2SIqEUR4+vPhczPT3TVd4+rpnnFbEmz2
Xutff5hUt7+0Fj8l+68rh0uG2wqFvSr+XNV/VNGCkEshlp3RNp0lR2FtHvG+voRYtH/JtI4bAVLb
eVXCfi9IWvnCobP5fClrbcYI6czm4795fnTrzSDWURDf4j+sjbMPzCDuy+hErIbEnADHHeCIMVtV
d8obS9/1Sd9TefUuh+DqWMr/90r4Q42OiYamYaVBH67+tOj/+EhmVLwlPdfk+Qvud/XRitOSmS2J
DIbum+lflp32p2WnYF8I8oJHjK72+OY/Xu0WizhJo9GbC5CjoHoQQIgke2nMdNLRdo+Y4A9bvTJX
FcGSf7IkaxhyDAPWLyC7zU1dF7X/YH+IFyRByI0nIg8Beqb4wOgdrgtBVUxVCAA66Eflu9iXFBKc
iPsBJDdxXTPkTuflYH/L3UZby55Rzdr3IqOS7v6Cw/wBhhngeIOVS4844OXy708qSnehueUF8W4x
hv5osrEVEenvrvrjLyjKHxpsNrPeJEmSDZ6CX8C17tbJ5v1ZN5O4HX0WNNXnYU5UujYa0Aa8/3IH
//CxeDE2J4XVj+flL/tG+WqaV5Gk+jyuPqocM8jlO7ej3o78L4jZDyb4y7Om44LXN3QYvKME/+UC
Nk2bmve0mddwzcOHrYbT5j29S+s0hcJ3n2kNJ6h7htapfuHymdM5S4OV/pife4Omm11UHHQyORKI
busjXqCKvG1a/O6nRI2bkdPcPfE8JYvqHSIxf3zrpGE/tF2mHBQMsQYCTmcW2aTha/w2JyVIWAR6
cvexWmbDbGeGOJbCVaiP69iP9M93hTOl6NbZ0lRpDl3BGEJMTn0pW2toVDArP0+lhigO55FMkjtt
SYhN8mDRNi72hq9mf1OgdUODbtO/LETlDyCb/mMCw1o0tP97v/3zmXs05f11N5pNzXi09LV5PEO8
tEz8HN0ciiuGveFIH8nz2L/51Kp+iwRqrIyqCaWfKw6vf/WO6BGYX2/tP9/RL2pMnHjNpM67bGKI
xIV3GIun4vylU6Z0W4H31pJL8iT5CDt3MflQi6WYj8/Pv6xkSf79XfTOWSpOqnyxnv+9wORWMvVY
uzcbdmSkQhXcBGKA/HK27UUK/73Lqn/4yGBRCgC4iI09rpn/frFWxb/zfo6EzY7ZH5O/+UYYhUz/
bmMmKhaBR9jcuAPkEyPMgprRbCxbjHBD5ys49Y4ZrR3OdsNlG1wTVzv+Daf53TidosPA4UxV8BED
jf1ls1KNqhrcFJYIkCjSr54m9H2Jhot2WK4YLP73tfixb/jl9v/r1X45BOJKbbL7Q+9f7dPXg9BC
APxGLZ795aJLfwKEqAnINlSUAZk42i8LrUtf+cCUzWZDGmqOQLRG32iMNatb9zrGGn0E+spFXVhk
vPCZX4jiRcRyUQyDq9sUkDmIbIfU0VM2G/KBETU/D9Kl2PW6b4TvsBR1yPS5j4f6GGVmbUsH0X0O
9bXhasAHSCE18p6JYP66yhMIEUhC3jTyUDWXAgQxoCm0RCAFtH23ReTdrW/0Uft43DMke6YI9KFZ
O02ZAdnh0oS4QO2/qA/RXrU+xsb8A0qdm8H2vs86OKndR3oILzgsz5SRAMEKylLPfrvbxoqJKG+D
OStQy4hebfl2CSOaNNcXH2NcLAT+2NAp4WrGvxnR1fNuiyfl2zLQ9361PhMABvrFX3b5H6un39bC
gOwDnsQetP1l5cmNKYZqSh26mx4axOLq7oWZzzQIrr0bwCC4MgU4OJH9qX9uAMyq7cN2F64NA2C8
nYnOsSdX1F/rNeQQ77+X6c8Y7Ne3Bl6NyRhTFHzGfqksn92jfqtVKc7FXRgY0wEhlJbkhhMt6AgR
PFsm4mesabzsSlNf0Yxe7tNwRnZ5tHyMlAm58rjxPOcULgM/3UCp80v4GzCAoAwTY1yumRSDeUWf
5hbKUmWJ9H1k8KXec6osigUdV3xpiZo5toBvhNSA9DyJbB++4TiCGPTceH0BjwKVC8ys5XOaz+q/
OoPKfzjwe1e/3q4L43FT+eURuhdx9ohjTZg3fNZH8JJcDaJTOxI1R4FlXU4amDpfdJ7KneAleimg
OoAVVR8KOIqR1wR1IbbQzAqjJ404HJa9PjFOb6Sd5VADrsTGHhN1lEqBOCbZ/A5vUIdHwAnJ95I1
OXCxpgSavMPoSAOdohAIQ3a0lzsAN3Kok8sPwnEOr8p6oPgCfUTSCyUU3W5ryZKln9pynNxdDWgS
AwasKYg4ggyPT5JAICMJfFY5Lj8MyRIxvNBcDR7whDoBqjT4ABYiWGEO31c66PsuXBR+hl4m5Y6A
LEXWqoKy71zG2yC3UQrxK9QfzSIY3IKLYA0cAd1mTY6IpfIk/m1/66/9bytU1gYmUcmiMdB/OVRK
slqESDSE+eP6yrCvA1QuafRDqyYWtyXmB3t4y9RHlED//Wwof6g5SRej/hvQSVNd/PLYVlJp6FLf
PqZYPfw0hbBV/c7yEaNM/crV9sp+Fc1Xq5LesE9aGGen19wLexXFqbXW4dz7iy2g9oeunlEu/Wyf
rcur/7JQX3V0fyZKc2YnUcd4gKXefPCwN6GFGbX1jau89VhugPQQI3/ibeC7nWttMG/DV24y+aj9
22X7tEk8TtFi6A82H0YiGVSnymrd/756f5oMYb3KP/SKhmL8VCb/qMiSs1G+E1U5bwTvMO2JoU5o
+ThSMU0Ygiz85cr81Ba/LBP2LwwTNQytB8qvV0aqz1LdxkKyfe2MazoGf6JcvsQe+GgCHYfwHhsD
zNp6BObXY/ScEAyKkRbHGGRZr8X6wCvJ9lAXNwS4+ZpGdiFC/sQTE5Gkr3ji9uGCfIbQ/9/TFgqc
MpWT4dkhmO+5k1DmxZJ9n+oumxumtmhCkm91JiyeW+3LnKSOtIjnIWlVLXxgODonhqU8W4YDNFpt
xE9t8bczB/vq358bLggjfUljBMzp8+9iLJExDK7vWrSVCKLHp6J92c2DCEI3IoRr8tqXZAlxZkuH
CjN5K0Knj7aZqYcdrgYaDgrSWjq+ZimmHqixNkr8/1lEdrPF8f2OJPc8xesVdvV3x2ACE8mAgUjm
AOuoOdDe7IZdwMt973s18W1y90xX9fVTgXWO2ntISiP8x1EGIEsbEhB/ze3KV66wx1fSXu1wTTqj
g1NHql87T6DfbschHX6xcFFIo894WPkqRuthv79eNGiQSZXxYA430Lp7dyqtehN57mscuhJRHV85
2KXucoC9x9rshRwNKZUHZxY0KJ+JvhJaZvAcGRcwihjidndNN8koXsB53BJ/Do8S4VGADLaXkSbW
w6k2dxtDYHDfL2GZ7eQfyi3/04CNe2z/0vn+qW41KVnhVagDiDW/8kqi5NE0N1V/T27puMaEA/A5
CxLJkst5AuuwJ5ILnUs6GjCy9Dd79J/n5rfnCl9vtlmVXuHXXlgQSiEX9bSeMIUSGoyRCoIRBeQa
yAb5o3QbNvWwmFB4CQYzGO0vm/Dg96MZBI8NmE+OZyy78b+XsaY0oDphWWzBiyBSnpEL7sx1fe27
y4kC1fzuNKQKnRfEhFirfuIkMF4zMdgMsHdyn7g1IfxHX2IMceJhPouitxzR/SUfIg+jbF21Bfgu
JN4lkzeHMEco+Uw5PKhdy4FTLvPtbR3yDZ4+/O8d8hff5X6SSxKtCKyHJzkpSj8sr3/skLUsP+7F
w1Q2Q2eu2s6GR4UmCQaX71qVv10vWWyD2V82yp/n/t83lFcl7KTnT2gGjsr/vqCd0rRPzUiK7W2X
T8IZE69JMZOYJg4bRle4zVr7jFEh2HC8MHt5mpsgpb7/FNmzzFtm/rJ6Q9Htmc9/7dHE3w843h2D
dHxTiSv4zcw11AZF9tTjYls65jzbdBBQoH1DOyHBcYfiZFjj22JaU9Qepd+busk3RnJhgCcTsmOY
6AMrIs+p/ji31vk6oGBQCHxi4q075qHKevum3smjp6eXvjR84A0HYx044CAfsg8oLxNjXvCi0Oh7
Pe99JcqWzhzLKa3n6LxmtkQCUSVjXxAv8l341eziL/FtgX3V7IyT3N52V338xiqU8AR7tE2CN3vq
Z/ndbMUN89y/rKGfpvW3u9mzfcDhBmz0vwBIRqq9z1Fp5FtlTnqSfnnMXniq3Fxppo/uu6Yf8GE3
Ax9jUjvJDJEEXpDdCPcuGw41EocWOXbqI5Ka/23nUKGZ/XYEcTNVSFo/qcp03f9eaolWn59K/Lpv
cqQOxe6NjOTm9XYnKAcumoTvZXUNZ8JaAdL+IGS+upaHwZJpORqDLZFE83gnLlUt0CvLrCy+b12N
30d1FV9blwvea/63Gh2kLX++UKSPujl/d5bLVvFhHuAOIFaBcW+L1+TruRCsx1jDE8VQ0bNoHpqT
IF1ilX2qIQWgTvlmYIyF/iKah8v7nLgHbOGNhfE1WAyOMAd9DPpN3Sq+lf3jVLuE520UTLFQWXzp
TkQHg4FIOJsSXOxF03r8dhTrOYFfpV57NjQn1D5iSs7vltF35vbKHZyKmOv3vsAZo3jCypggN85h
1zN55RWliZ9vjA/NMx3Sx5mYa3M6bvT9eD34wK3Q0ncRP0io/Hp5n6QziQ7y3u98CLmGmzvKm1M3
dDYbZ9OLIRjuj1+zaH3eyAt58eDS3FBy9XopDK8Y8xe9F3HjMcamBECYAnm98pKt+aX7MMZHogvl
4bY7L9XxbUZwycKcIUKx54dyKOC+9OAv9eJC1Do+sgWS36xkI9oxTkC0/zAdlOEnbG8EZegzmQ6v
9Amt1g3eVu5TWrTXEDn34eY9572DjM4dvVnyTAjkqTrNfGGdrspNzYQ890K29NiVrMdM3JWL2u38
3juTeXxQ7tNpr4LO0Nvkm25C+PNCD9CK9VWx+4Qh8d6fh6ovLhYYm6x6wU+2IZHL0UVb0aG72fRS
ybU6nOknPqDDDcgR/bx9p983N5yKi9hVj+YM3DlQTmRrX+uLPO+Wg8k9GExC/qEoKS7Cd7MyeFdn
G8KFgt4AoUFDoLzNFzHP8EBSpsmhnZ5SAgnIefrWkMS8JgJOKo0l7W/b5148SrJ3Q9BWj28UT+G4
oEKFbMJkU3IGwk/7Y2xKKliNY99JXiNeIrlbDWHipRU2NrmbYCkpKetowAmOXRgLVjEDmG54f3gl
lgwIeS3pU/kUqyHNJquBBZyOQjgwD4831u1TqBw9GHQWrKKeVhDZsTZUiTpxCKQiFTMnjALIBWI7
Ymm4/PrKpKdFVIY6sbP02BIHMG+smu0Y1Rt8UOwgC78hrw4h5MCpbuPkqHFkj5rEUcFtZLvamntt
Ij8DqXPizH8yXEajHttaE8iG3WY9WTFUxh2maTsjsivD7gVUxUx3eleq0AP7ehF5LC8HLfvgGXGt
6T5uQ6rR9CNELchj1dpS7+oq43WDHSJSmmWVkwFNL/sg0svNzemjWJ2Tca6OzqJb4rAEQX8ii8sq
3meC8zbHMT970i4LErnhVqZjCQVJOHxfHkExzvnZ+AC09jsckr4inhguX0unRSeAnHIYouiShiVe
yTW5bLnHu7nLdASWfH1POMsCAn+FJ9HsHr85Y3S0fG1vJ7KQ70T4EZI4wLG9tQXP9N4YyRguiRpg
LjFLE4cE1EcyWtiyp9Pg1lEGxpfsD/AexBiDOVzvrkC2WIm0EADhooGE0y8qOHmfFy+4KOkSOSZq
6t4vlamHSNFPGnlC8mK2jpmSfuqY7ro1XaK5esMTLaxo38265UX9IoL5fbbzzyaA/bNWPitXmrwn
AyRN+USYKwf5CtN0VS0f4/uadc9KZTzl6yMTAVvuaSt+IBZcjNoZo+8NPw/ERb1opZ5k2lZWDo8K
mJD0xXhbBuE0C0JXm90DeY09/VrHcSh0jU2MptvvMOmJ/cFcg7a6UMbRzJgb8wRv33yVj7vx2Un2
ypkE1ECod/DAqoFtHF+U97xuafEuYPGgf9wX2NZy/xAGQx592u/3kFjlZJWi+q6cLKjxnI7tpCd1
QRazddSeSKR5aWP+3OFNMNEgGufLwV4GF4m85651jLVRQhBS8WRsXJ5CZjL8ffaGPHcLFPREjY0g
9XjMb+YQhfy+OUqPmScArdBw6kgdb1uCSblj569kfw9uE2Ea+/B/pspYRyv26IvxhL3VDMTa0lbQ
cz67PcFOyFRzLIsg3PmsBK5t6amNq749FbEC2dpbnn24eo9lQ+iihdpyDPWOXa/8LLkkM5gZQeea
2561kKLIk1a8++Qz++wVlJDltCCGvyaszFl4Ck93rKPXioeHFENMhJrC6DF94C52nsRTg4oEPd5a
giAXcrGEU4qn/ERPic6OGFSdMiu/EnDUPWfvnXTNXpeB4GgYxtCwErq3hzXkQr8Cj67d3sOuRxNu
9mUwHxzeyFjth6f4VRBjmQM/ZSwsyXKN9lZN4Uqph/AMAfbZhqvESXMw5tlVXvPb3q8qpym+6stk
xx8u77FrLDBfhlbk8c7pNdVhMmvgS2CzXV5fxD8SLr6hKF7Gk4gquYGLNsNAafl/ExgTcKA9SDYk
Abg7LiNaUOfBQb2gOrhfISMXZJl+nLFPSdEcB9x4jokS5pri6lON0NKb+107GuYQt8lgnsL4OkNc
q7YcrJhzYTPibTgdXUOeQJm6DR/rH8oMBBt7yyXws+uDi2pad7hVh27GcqoJjVmyQKeqz/E31DBg
8NWFjP3VjBX49BgLtv5L8LUVXigNOpbgvHkHZcDUBoM2DQe7EHkTwtO1OSOBJpxUiApZxnw+HoDE
YhyY4uC4UGZwwJyzQ2evLMtrezFP1YWMkS03uDi2x/rotseKRo3rU5NR7sFkkPpoIevm6mxCAlAy
kcdfxbEccyWWA4g9PoTaD4lPUWj24IsXU7mas2zPIO3MSUatdoQ2yqn3Ql+WWiamT6fH+NYQP0GR
lo7NfTU1P8UHJdF7fgMjuIoMPzhmlqAWWL3dyfOEAqKg5iclebAS0a3vntDV1vnR+FCG5ea24ohy
wEMQbbNwnrs3LS+MqYySOp9kbMmmU8+Sg7o1A2nSNkPy7NMVfUe2ic7WYHmeysves6ojzn7dMRWB
Wl/bt3Og8hFmEMYw7/KlnqT/PjZH6Qlt3Xp9Rlul77cUX5nzevwMl0jOsbqsR9nmfiTM5daNolR3
qJq6yW0Ve9WppSYt9xz0YFjUK9pzJIHMnshvocAw9/D7Uks4Qz7sT5VevS2VDIGHXAGq2U/9EywB
gmtRWI+Cft4efJzZLYjyli3iqCWg56/nF/8pohzaqLvkaFLtsfixZswnDIB64W89a/xs0e6oDZmz
mqOqLxvscNoe8+A17a0pYHqNtKWQwjjTpxfuMifuBT6DHHPHRjl1wqq7Pl92yIQoCq120uzoomrM
QnEAi4blh3pgM+8fwtQ3TwDZ99towO0aE8fbr2TZfyI9mEe726QU3QEmVqIL1i3N+J/eT2lWL+5B
VC4imHPTdHo+5vtwKy+Mu8Nibp6jAck5iPvbsRF6kJChBGfz27jeitvoAGFyEwbJV/QlXGBSp6sI
IS4JLFJfbsN3Ccc8vCdlL2+NDxMC5ttuse6Y3Lze3vI1M4P34j0Xp3Gg7s7j7KgZViZZxjfsYmwb
SOvF0kdyYxJT+PwSdc+olgjr8s5PG8hbuWgHipvn5vl1WxFOCifh7lLkxDMdmyAsUBl27wivS4nm
5HTPLEoe/aL1JuTVTr1yU9uPNwPPwXgwjjYdEyg8PtEXeirRw6zjYte7gPamiPH4HURzmpnilAjz
LF4VScPpODIPujoR8qH0nCvlKKQgZ++KFq96G6I+TUWrkMa7dplf6mbOar+3C5kxR2BgziJu8kuq
OjcMEY45AwlSZ2Rb/EaNZYoWzGuumpcfob+eUs0q5wXK7Mh9VCvQSom6iSOMh4LQJ7wee6vGcFmQ
x/VDK39s8328FVHGtkNGAcKHsTEmxQXGaRUOtWwk4IaGo8mSA0QfERNR4qT2wSSD+3/epNvwhEpE
re2ssG+YO1GaOuaM3mTaK8zVjbi+R+yW90CjtJBW90/5bsMq9rDLgOkZ2VnivS7djACKBEkV1GgI
wZyCy3TZuzT2yn3Y1iixK2DMfkn3sdAomJFDD8Nj7/bAAdhemNywryqzt25Lun2727xv9kxtqkxx
aaJxVBH/m8wYsjkDoQe76bSX/5szfBgTmNh5oM9uW0wvA9DR0YqSAMvAbESSUjoxT30pUfiA09h+
iZ936LHJuPXBtHYy6p5rzohooh44Qj9euL05rwXqjFm50yO7YxhEzmVl8S4R/Ain+4e5fF8lzZIb
pyhdaTCsLjxUCKl4/AQIXC/nFY4AQuvLz6fqCLr+v0sGhQRiehPUZeA+J7AO028278EinoagTO1I
nZacg8BLXNYJXb50geDGqkfVBbfEHONfvq5GRKDh+ip4VfD4vAV0wOwafm8tnE3qpy27zaFxEjgF
TrrLMPWntCZ8Y5p+0K2uaEbqj2pX7F6796YPcsef5tl3U6Y5LDB3SGacGu133xM97SYbtiXM0mFx
0E8SSj1shXgK35a2A+0kFYrpo0Fi3gKS1qSc9dJ3Qvg41TjMipQKCDMBtjss52Wr2cmQk07V+r1M
gtu6CtjZs6W0e3500ItjEMrzV38Gwj/lOtJGvLh5ZIRag30+awvvTE56Njc/86/313uhHtU13xRS
ErWcoVYX/bwS2/N99Oaxwk2X39NO+NrsjDtVwlDPpiijCioUi9FrByWAaphR6jq70J7hnd7dOBex
jnWjHX+TAiyCgQ0wrw+7sYHVCqFXyVdybGcpDqsoW0mAu945ryvrdc3762zRt/NrDorIGGnOaOHh
3QVrINoq5nCXFl+d0OKOyMRiCj29PoKixpH2zVnJoBhMhU+fY7KGbV/qdwwycQJEc4AbVuTRFci7
Biy2P5xsImUMiP61FdbDtrU7EwI0xEy7wtAYVtRXd+jQvnDmLWOsfJaENUd8kVq0fsyx7ZsMU9yD
eDOTt/96OsW2Hutfqb4055hEXIwTsxG+8BHmzIbqW5Jk6cVzlbzFcEjoH/HHMf3UsThRZI87cpol
S3gNad/yQ3d5657GKBbCBO8nsktKBNyVz9jS2wbdcOOYOhoYr+Ei8m2+dHjUQ2bGKj4J2EVgA3jz
H0EOBZ8zUxrdaS3gYFRDMxnm+kTULanumc/K4j6JLqbE5G4ofb79dP+GbZmMIka8UIlhbmE1iqcR
6wl+ezlUQMgWOAzA7AhfVl4EEdONx7DfMuFECW7Bj6cjqv0SVhbueB3B5iBB8qp4DLNkaGJw8ll7
YFa9QgaYtHVRVN6qKTsMLL/wPtHMoNMdTfZlc5U8hipbJD7hoXdX/LJcCLrTU9HAcoxpWrrQ9Z73
XQmtTRkmEbFcrpKMH/gXxDOT6ZyMmnBivDxKzBbvxoGX5l7SnFJzKmLVcwsSjA9vAZxX6ebBLb1z
FSqnUrguQ3R2+XnUV6VXCcNSrK4QVXRWi1Hhc/RUp4nsPW++wqnHha37RjjCcefmRbiVY83QDlVs
F872Sx3e8T7F0Uv2BcWl6oucmu9Np2/ZK1nJGBSjZnvsdVQOeUBgaPPYi9FCVBZKsYgxsniuFd25
15NCcGXFygL+Ejnq2s0vHlsdHmY8o/erayt7jdltGLZVU4MxEisJDovgnF9+ih8X0EA+KvvW06EM
T7/ZzR7QKsnd9iGNh/efY45C6sIOAIuW72dTblOHj8xHAL0pVuF3dRD64q+bprlf1UGejgtzXtHW
Ns/LHdttLRAy16CTfJ9SfBSbUcvEi2r/FajK6nE7Gvr8XG466PN3L88DWQxMKgjsCWdZVVgvec0V
iKqtdAuKd6BzuuHud4VzmBcrKd5LOARiPvVcn7HEhlCTbI14a/AWB0MNq9vnkk+rSpOkcupkxP4p
09qmDt9WGJ/0WBxPWueHWJJzSGbbkp1HPwx076GtKjqg0H2H0yTdS8m+ogJQV0U7IydzYI7v6Vot
XSM5td1C7ohW3jzMuViMa3UlQKPEzxroV162lYuCpM69Ipmci/HLcBPoceZQfjg3tqjUS+Tx27Cb
9oRo2nhtzpgBIZm63s3ZgMMhGWds5dOMTehJHMooBVASYp+fx5XO8L7i9kVOnLggbXnsGPpIrG3O
eVJ9ZxB7caV9DksQiHW9SUjvM/b6LmUQkzKGdmJ2H1TTbL35iPhxTfTgVGRMR2FjyJUda6MXHD7A
lmikEOWgjWpxYeBABOxCfWm6uegnM63zsmxMPuwZz1/UV8aPtcv6jOmM6TD2R39xO7sCZisPV8Y7
pHRSDmC8h/OpQIcYuiQc3rAzZI6G5T4qM2YEnBQQX/AHbUfPzs66fuTBmUN0nmKwQYyf0VgeuDdz
DAH0Xjqkc3YDBzqPhP023VcGYEA6p21oowcFpeZo6TjX2WMoKu2b4b8KT5PH90fQGYEEJi5ZL2IJ
0GiZowgD/RdX1Dufh6JVM8cwRy8MmL5iSGBs/gz34lHbOVE8jQejzrQVSpyBo1WTQcmP8FNh/lIm
UeGE8vBdOPeCAGbfiFZ54gvSuMaHD+AOUhuko2yoIVbPRtQ3EgNhjBQ6SyHr5DyiUru31jv1HvxA
kIQI2o5tUpXb6F0+G+b/TBu47O2IPv+R2W04TNUR+8zzOphjmuhTxWFdZlqDePiuJ1Bz2XTPBOHg
HiMC940U/H1ulgLFKHZUfEfRcMkOtAVBt+6cj/RTJoXtKATfnkW0am+L5cFSKXzigK63hTTNTm+s
gTld0HZyxGI0Kvol9XlkJ1ekWO9r2wQUHiHDNAh/CRfYexh+xeTswN4pfPRoSjJrL69NdwIFY8iH
4jv+kr5LsGQG/I5o7SkulvqS/qxO7SwdPb+1rUJ9iPsS3nM4zjBuqrjZNh08u5P+tLtld42pzjNL
uBLSohNJDXR5aa7xVzZTLwA80QctYOKZsNmJjH4dn1iIYtIcW7fNIKiC8FqanO7wqPJkKDKUJboZ
2wTSHmacitpR84UJI5eRwoTfWAtLeShMmuP7SFkgX3UvnYKEzRj8/dDSbAmrtA3CpG2v15qo1+pD
v9wQPPU9t2LVgTTOdw8n2j6uOfXZotpmx+Rrepvpk2QcO9n3LQhXycZwkV4ygBapaoA8FKujHRrY
VzLhAX7j1QnyNHQwIrdJCgQbosbDuPNu83W/RBuQ5yePeTaMTIuiYF2fOGDVHcw74Oj3kULnCSzo
IfpbwNpmp3jtSdTYJYsWB6RlsUgsu5yK+/LAZ1INO5pQlp4DifbPNpzqU7kgswwKvMXEUfHRgAAL
4zD178XQwNuKVTT+v1NaCXTIGuZhpuyl6/l4ukx86OmfKHyBAa63D3Q5l9fZeiyEIay4nQl+xSSK
V4Ve+bTMywOBE/CoEVN42Rqz486OgmSZeThM1ZMOG/HIf/RoPckSfpxZz8vz8r4YuLXhYIlrItpW
uGd0oJFvbvRjhB8qcxBMkfH85jnZckG7OR1tE/bdcft/eTOz3Cbg9yI41xVnA2qpsCWQypHfQ0Gg
ih4+foD+JxAsRg+VTSo6RZnxJKbbVgC6AJ9xatQpIDZJ6JEc+JhrH3S6mmClOuiSXRdWs6bljoX9
gKqlL76cB2aw7McY0Jdj9TYymZ89OEDHfIzkAuSpdxMRQgsWfPJSR4Yp7wbLRjg9S7dglMCA874Q
oz2hoAQUn97NoRA/mmiXxQslItveUXG5SoLUWOpJkKXu+eFL+MY1ntDYxqc4C2fdZYBK+DXVz+Po
xVSs9eJj8l0vy4OwEU/V7nUCz0FbnV1o1JVA+QTRfVEYltS9fUKXyQZJKHhB1z9Cy/2QxgWc/oFH
Z64my+fbg81TqV6NXWo8EmL72fTFM4Fd9brEk93hlw7IHIsB4AHGhrhgD+yMKuYrXWeTGOoZLejA
oglL6R7CkYHfHHVvPEz0EdeajC+kyapmRTEzj6EMlm5a6k8ZHwmIAK1+eo3nNiDDa5hIwxZ/aXIt
GDGZNqhZxw2jF8aQB7f90HsgRsbvinU7K1fxMf9OUuRX+kSdhrB6mp3gv8AIvrS1OIQq6aZ74l/g
r2TMoc4jNOzVB4uKUJjtAPPju33rhik+jOBH8pLLcy7wRnF4OAvk3IYTdsPy0avTntDSWSzsxoYV
X26mc59enyHE4XgzAN4D+IN0rH+ZT7SM7F9sgBr7jl3Bp1Rm5ed5flvr+MhxG9+WU9Op9fZGvTaP
/9RTsL5fn/eBnYBPLvKDccK6bPEYGUR34DqIPFpdvj5SJuSk5KBRy4fqzS3wnCycmziluSopVd0y
GZVv73zzBTHIkhE6Ru09ilWvpLJir3A6zIkZmyV2LdnqJ5FBMKHbAC5TiTAbHIdvenhCElD7izh/
p0OjsLt00SDQ1zgDhyqOAIdue6Mdw5oUvXVp3SbJ52M4+KzvVhSEG2Vs+ne3Bx20Po+4Eq33y+q+
myONM11KDnXM/LEZqIeZ7r0zW8bNilNpV+xp9V4+piwIU9hIT6++kXLaD/lFiewyWuuO2Eicb1aI
lUCMl84IgLTGrA1e1oFNOJumcPXoY3DsfljpQTvizx0w/sP/lKjiiByKQ4YrqWceWvLuhyaij2Xz
zR00H86rtZg0MyulIQJKfvQ9ZXwbveHsUedzkyUrZRwFK4BRPrgF7rVaT5xNCUlHXppN75d29Vq3
PudR0FyYTtJupv1MbK5+mJDiqAS+im/GXxC8dS8mho0BKSELkMxkC0FqyVaM4dgaxeF7L33+0PQE
YjlBEqjj7kFSgpF7D9m9YQJMHwl7H37Cnm3LWKlMr0tOfAeTF9bVm94aadDUnBU8bJx4H29PO9Cp
IzKCxzhO/G5tnKINMshkUQNk9j28zXiVdfVC1c0TtDGW2rzF7nzC9U73QNf5gf02W+CWvjl/AXqd
F7eTPjO33TKap4H4gieH9zGCZb5iVGwplFnqrQtPQ7VXjtI63p+3gx0YCX0P42YoZCqNKjbF6QcP
Pg8ouweKwgFzKaJWQJ9S9geLUxb++Qs8akJsNeR8TCj7Dn4MbhABvZ1yuCF7xYFIAUeBvhwKs4x5
PGAObM1PfjEnsm06ryktMGXOff7aVVcN33IEVNjXbotv8M56W2zfulWpw36A8LQKbIeJAxFGDUyR
eAmBHSBFPuKmvuAMHHCYnOSVyBZDXY/FMOdZH5R3C24B9gBBPOPIQIMEW1HrR5s5gkiBukPm8aSE
tkWDFhNDifBbTqiPQWGcgWG/wml/HWSr6pgM9lMD+no2TI4cufN52bgZVuSA6N5LnNb1UD2PuO9P
fiKmvcb/SHvP5tSVdv3zE1GlHN4qIHLG2H5DOSKEJBBC8dPPr32m/ttmMTAzp06dtZ/aXtut0Oq+
+7qv0DWwZsfHnCOt6ajL9oPMsY4jHj50ac75sXjFp9hFJq3zkMB1WKBAH2OX0HheVI4XLg//iGWY
S39FbT3gfitzlbxb5F2InQ3+221fpS2XD1RreoGbDrnd5XZKuZsYgwIyqw5FAAG4lyXenkkLDE9C
CbbsuL3uh2kUSPUoPo6OBi/vqST40ewEsebVGjx2v8UZ27OOAxm/gPJFrlz2ftal7TtKdP00plRg
drZ4umLJTCFYdEOw25WCGTx6DqYny07YNwYg6Io1STHDvAQZBH55kBYB80h6Kw9sgw79dGGP8NV5
5vtrP9iNDt828VVUUBTV9MmPPRMzYIZvIbgDBEU0gE/dFqL70Y3AdBFsaw6b43kO7fzM0ka79MWY
dCC/QnXAGc4FhOfZXD6U8QH4oexltHMhW9Ej6Hem8jOlq3roGmfXMLsNNqQ4bUdD6+QXYMDsXpyK
AZ62NCKcczFvjHmm9kscHC4zSxtX2bK6TMLjKDVHe+Dio/2ybxdH2dfwrDAdxfZOxOxhZg9iyvFp
v9qmvYPibzPAtu7+TAPIpbQ8A38ND0SabGmwerydiMLxtYTLS48Pz00IQZ1ALcaaPqj531tw3xnI
idWNO7207PXYPpBC8D5VTKjroDx2S7ZkrV+jZtu/mEy7yNdN/3gasNzG1sjuiCHbDmYG4ilTax9I
mcAkDxOXCY8tNkQFGX0lmz32qHjFcyfYXrIoY2atebLp69TXmpPqnsaDfI3w3T32ClZwIB8oBSki
gJkefWyLWdgEsrYpOz2KBDbSjpdzYqBSfdlN96FjHT1rEc4RHCsbXoHaU6EpzflBBUpdcdILDqcB
OBqPibs1SK7Reog2dIxcK7d6jxgLAo1ryP5x302g0Ww9VdtoynqfLys0GzgYZ9zesMjdBjr40b2w
deFLO9mGXePkUzaFxZQKMR7LkMPNEWeGsPAswmN5JGS4fhV41TCtORZWwkyLO4uBxjYavhHnoMiC
etfLiondWUjnzQV59ql7InqbSRyd3tLTWwMqmLyXHAfa/adKxhx0Jx7hF1goD44RcDfgh1ze+Ytd
sqahDtECB5yDc5xGr6cviQ0HUngq9jo6N5P27bwwn9jZG1xGvoBtppd51pVGWPNMzk/mnDZc/JRA
4o565wHPCoyb59pV37JV/d3Y9Dv5PB2DdWaw7cVt37LH2WmsefakHFqzWfqmDuq3erJdFCKvCPWR
Keg5+F6jRKWCQgOE9MjsC+vNcBatzCl6Tk9/2dndmvY6wS+zfZ92mwsXBwo4W/8Efdj4PNYm+UCZ
A+vMEAyToHWYaAG+nsTkcO4bInLq1+O4B2GoL4w5ql4Fu5sc6eF5bfdxlcVII9t0PgvsD1J4knSg
0MrA9CO0GDPzgkje2jdfYnEJDE2Ji4Nr4fRg83TPDnZLy2MWgO3qq8M7KG9nKH/u3/ebemYkTr7J
8Qg//WDaCRK98zMlHcdViUeg9qHSjamT1Jm22L2fu6zRHHuR1Mx5DiO6pGNWqISKFJmauDBMcnG0
6xejQvwQa100KIbzNRO5FofZ1kFMxKwKjlNimHGsJydVBJgdx7s5PANLSLimp3HnxZ7lG2liEWVV
DDOqaEkE3wzjV+ZMuVYIhNhOsZb00T6siSugqSVMaIs+dPy3vUe3yhEWqdY4ghjskCSuBzXt+5d5
9R76L7lHmow+YyXHNRfe0iuuOQaUw/pjv2m5zaxXIVWEx0VrvvJ3E9N5fo08Qu6pXCYA6nj1BuYn
mzp1CHYtr9HrDlcW6YFzmHyLqQqLVtdMA2U+RoZ/mapmUjVNaG+rFVgD2lVUXsj0OAf5szPms/YD
1q78r1oZY0ZJlTElwC/RVq9Ud9UuTxM7M6sVCyLO6KEn5LC6C2X5gf5XFRqla36wLhkohlDGQKu+
4ger7UFPlYvZWUWjZ6IjIcxDwBqcP7tdmH3A+SyFKHCDdCgSzqwPAIQl6iUEe1XvMHVPg3TQONjb
fHYe0ND/1VbJOOapMg6vktA1XNH67bxzrmxFF0+AymateS9LwIJHGqSbd68YOGboGGdgBPL3tdbp
SVVP2bEanZoJ5qSOTDf5nHbp7Z/AQimOcMOXe5Nd5y3MP0AOt+/3Kf4YUt56/pih2ppuKsgort70
cWtqGSzozkp1no1gTMA48eG7xbgkT9z8QNQGj2La1XwyVJzpZfQ6Tr3uV80GqzqEHlCw7sZfi8Xq
fdVvh336c25/FSxM13l5mbjaiHdV9dzNoT/DarCHvqF1+dw0/C79YLJ2iSogtXkWBL7FqrouX3tM
MdLsqcmOPW38dHy3vSV1hut+R5nTk5xlz/Z6T/UDz7qb0x0vhf/zEK68aNLTUdGTulOtSsp3viqu
UIbAtCP26/7z/nmh/0x3VTVVCRUYHqxXkj31ZGthUVRCsvekzZ8Fsbk7Jd4S/lkAZWnK8ul+me4s
hSYS+BO39wkwQbzdo/Xk5mvHAdXUUM2gu78SWezNUrtIOaqZnLMCpA59c5HX0G9VS0y+HKAJ83va
Ynb3SNhAsQZXkOUHn5hyS0vBR28KdQBOJNbVonY6H8tETuN69UQXpotCZpjAvQYA9AEnPX189kVc
CMFSPXMG90hf3X8ZNxSAfOOGxqznO5cQPv/9+o710WhPe74+NsFditLMyj7zY5AhFU0goGGeBLnA
TzmXVt1tAcy0QkW0zA7u/ev4WeOuJ4Wh2PivsgQg872aFHmxrYy2o4SzVF2cjJ5dDsszPcQZRm9H
6IoAJNuvioQO9prt8KQFnScNLKsexPWCpgCdgsTua5jux8+dbU8Ku/rb4V2K5lR09y9UvrUoYjpi
Y6CAU4N1bVMjX9I8Vk2pYvYW34KmAyXbCaf7sToRSQxUDVQgMZLNYii//C/HvvpGd0YcNklVy6ti
8Dx+ZQNGMsqJJHBGmKP1evPTgz3wlq4LIxdFeDPhWqBpfyeHHV86VtI28UitNzaYCN0ICzYfpqCH
/YOJ+Gio6/cfqWFxvhwOo1zOx1n2FqpT+TQJTwffznYPbksWv+x6slkqltyKgjsnfkN/78uUkzDd
5+d8rSNYUhVUFRReOlEh4dthdUbSbxP0ff/d/Uzgf8Y0hMGVsBlG0/V3zEto12a2t8I14EkDtcRw
SkSCb5Dcj9/2MnkrthNoDhBDPWjxSNdh+1mVX0MnMz+seYmEFSLZwFADy+y2n+UzeBVQEWSOpNe+
Q73cA4bRkE6VXvq9X3Ha3DrZiobaMSEUSHlWY6+lQUTP3DCf6EIfcEgkzIiwgaKvj+HtOSdsJyjq
ST79yi9DDklQIKE4SBvF4tTT6UpEiEMUqYZAa6kbj+1PaWG96p/Ve7YpHlZfYtf/53HZpq2hpVRl
y7x6RXashziDJ+fZhQNWZwvgpJKAbdKSAAJRYe5pe1IbDn7nwpkunRfW/P77Mqxb5aZNscDYFCfq
z89/Kf/CtNWqeF/m63SECrmGe/5hPdUr+DX52S2nNJckZ8qF5ZBooFwTSwV2PoBe4hcwDCXXduz3
sHDg6xEHU4xhn673/mw7XRwJ7Ib5gzyon3atp9AlIpk1H5oVKpxsfAhOPswh8lmSOYyOBJYvY78G
8D73Du4b/nYWL9Nl9lUT5CUPFh2HNgaEfntI0DLUTVRHkA15SMt6RhqGH69PmCUihnAgYnhb03lC
ZED9bJDIIg0qnxKTIHUUG8PCHROdMBJanIazHI3WIYHgXQXt7mWq+GdyuO0P4D9rXD/DzBkRn+FI
Q7LnyO0AD+aMcO4CraLVTvuv73UfZ5n93Ny6C9QvaF5gA5PgLjhiNCU4o4hQSTSqxDFAOBtieQ/w
Qfw4d4B1YHDpXghgwRCUNCtgoWbSPCEcRW7c+IcJElcSHNBQLZvM6cAiJtZ5KsxLy244+kym1iLv
MWUIRJLWpFKDl+GtMApXApyUydg4rbFJJSBiqSLw9vAlwGLz4L9yAIWi90rH3KMbGY8woVnr3tiA
YcbFZ1/wNoB+M6w/6Ex0cUpx043mkOaxHuG6Mag3UlecQMMBboax83IYw7/waI6jcJshu/kQYXXJ
2kD6JWNNi4carMWXAT6IEXrOocZ/4Z2/yGQDSkg8QnjhlwykPuqACUEqeI7Sanfq9z0Bm18jgJsB
XMWv3VJ213v6vvrAHtTgw+MUntGgDMy3Ez6a0BVJHjkJZQHJQWfn8qqj4m5G0TBflpDL3iJS1MJX
pNNLq0fu4ysD+8cVSYbsLv3jM52d1MGfG87vGuSTo+TpaR1hUHBySDTSuBVy93i7lbc8dt8EnfBj
h3xMCH0noilKZBH9VU4vSBXcDdKLOdfCkNDAEGOLoYVaq7fttUMyvJ7Tb0IP2UAHOygSuYcNqQiq
Q6WBuyd5LalTOAMe1zdeMUAJuIEimxDmkSIoRhvPJ4Mo8JspZCT/w/BEeHHe/15mo0Hs9kSUtbSy
tk67jga7qdmfGN2P9Am6w5SlsvuCzoZwc07GAikxyQPpYZpZjhF0QYIcysypLSHCALR9BWxCmDHQ
j4AEmfkJ54OLB5z58TQ4EpZDu/74bEyJ1AvSb8t52bkvhyA4++m3AYGGbLui374eup/0u/wocp7n
l7lI/s1AksaHJXWFs1vmvWbBJ+CZfJ3Ry7mvl+R1DUH4epedi8MK1/WGMem0oAXCkwEPQ1U97PR3
aBq1ufpBV/XUf0U7yrfJMdEr3uHf8TSwLuXVAOY946RDeI9wFH3ajvOn0yqcDT9FWBJ//SRMQ4i6
2VoOTSN+t/jFFuIlYwCZiZ4b2uvYNZ0KF9FJtKKJTvJy5FcCGXLpbjpD4neR1IVOTGyOiJd9ur88
/49o9nqD+L08X9UmByM0rDg+5Gt5CTbxHc9g4KG/iDyrj18zLXo6jYFYapKx+v5skrwbuWN1dByo
2OLG70cXJh14R+UOaXV1z/3c1UchUBSQOnm2PbVbkyKjO5/N5sLKREUg4pgTHJXpdDjyyt7UCCMQ
+Lsyikm4nOWQ/iG9cfLLFghhCOkyurKPP/JKWudE3uYIPTBiPr9zvFnVZG22vUXRB9bsIWYCvVlo
/CZwS75dbBRoM8Nxhc9h+Z1PmzkFn2lN868YrjeoHlMaBu8GaCgnc76Q44gjgpM6y8htX2K+Klzk
Z41HMld/2zcnwEI+m1DAhxicJyJarx7Q95iTcMAXyf1OCTYaQwD38l6HT8kiCjd2n3dDjma+PgvH
TfA9UpYiQjMbESfQE0FWkHrRaH+yo+A1sxMfyfc64RdBY2VRF8KJw+b+O5fFK/33lesIzg2s+Ixr
Iz5TLmopPB/SddHAKtj1zIWxwvUzw/2KXuer9QE5QKf6lx4cTn6gnn8GVpD/Y6Mv4dNxVXdX29ra
J5Ei+KgwNjHR44AmUTu6Zh93c2ya98PklQ3NQafmw6ljyRKrLIF2A+SYk3pyWn/efxbqzWfx65Ku
UJNyK532hb49r5ESCs8ddsQhjJbVcV4gETsMUM+iSCom2aB2NmZgTC8DAjsnWeFoI22Ur+LelvTb
OVNo9ujUoN2snH5dm/j5r8pJ2UZxoSu4F0R9uwcLgNC2zhSNDnhhOeo479g/iEoG23iUC+xMpE8O
ojeWtZ9AYhFgnI2oc8UOQVoeVXlv3XCYskdkoqzuP8cbDiyysJkzVVujyPvH36HN06g5hGjzi+8G
ONp4TUews3rRS7QKS8de0iDahCP5I17tkVppIh1vTMOJPS8jZrANdoi0D0E7YDsiAXXrpUOg40Aj
LBL/ZM7s1RC/Ef4W0qsldA4cCXSsVnYrfSAPtlP80gbhqzXpjNiv+53+o1OHegtewEvVAMPDWBDQ
9O+rMIuOmh9DqV1pQUEeB8rgnsIiXvhITPZO9iYjKEWmF1AEuQnFD1vW1jm9qlDWIJiHPfsJUmm/
Wdx/6or0r/ENjx3bTluEEBETcnUaMpskS6W9if/byOwWMOi60QinOnrx1iDpYe3eUyct3tLv8jDt
bZek6k7ownPgyZ6gea2zTUoYW6evTfbfh6csKFxjkvb5D9DKQNUgRmWhvNGpoPKOWOn69Azn2GjN
bEz/o2XJwg9d3SNe3LMoxMfaB6JUzLCFxZY+sfola/RAfDkoLXvpIifoPul4nTml5GWarclM3iT4
D3QW+zn/vblIJxZQ/Am77ZZ+0pe0gXEIMrhdsk6jMycKOBlDViFibzuVezjIY690oaWI4SxN6Nfq
+YwtfDhVXuInyYueLiJfd04VYRAel69o+NgEMroVlY7IOy28dkNIWRf6EfIrx4BEpjSYA303NGUu
YwuRLGkRMet0B1MUUH/KQAheAMVqQN6M+4FregqKLShuLp0ixBpIpPOl6h+mvPNRTNcZsRE1/fMR
NbSsOBb7AXameJUnNCwGNeDQMpwfyEZ4gELeAFdMAH6No7kpK4Duf6ereiiyva4dpGGFI78CLQcS
LAhA9LyHa8kr2BcPQED9BhTwZ8Qr3EHZh9viEO6qYZaRFXgi64CA+DiQ0OJxKX5Yf19QkOCcWOoI
KiIcFM6UwUag7kmpoFn/2hCH0QkMNFdh865r7UCSN8b2+0zfPzaqZxxWCU7I6aZytMkX5wxnuANp
veeg0gc5MzGqpECWn6SD5m4ZplNi2o/PXid6B4+FfnTuqQWRFLyhUF3YNhv/FqsIHOyVtHuu52eU
beeWykLPHyEW/+62f57M1Qn8bB/0vbw/Y8OMSwUGHj1CJPnQ7q8Et2BnMHcZaxRO+UAxV/vY6RSl
+vFY09yjuYI9ngnlQ15i/lxnpD+nbpVZ/X3+qOcglr2rDf3PqGJ3/bVDddQy6XRIaCEE69AD+vVR
rS+aIZJO5/793Vjn/gx0Nb0AfLPKsk/SuOEs2nERQA6wcngAIos3ce9urt5Uoe2O5iFXIVwqg+3B
VxGlZQQDMH3u38zDlyU+31+PLdf2u/NW5W52wxztOVZWbjoQrdX/z3GGpvz7sWlX21Z60MLdLhYc
Gl+8n62n9CtOGI8qSuXBk9OuCrtDdrLq9JhqqyGl/StkR3f13u8HwcxPHZ8T7mA9mH8PH7yuW5j7
n7u7mvPZtiiabbZFELg9eNsS8mvYTq291D81VbA/v3ZkhDwontXOc2WvJaNvsVSXRj7KBSNFunj7
fGK31eL+272BwP65qqtvIqrPcmqYcjs8KHBQhlXh6ynhOj7r1P2BZHF/d+brjxXrr2nUHOokb3Xx
dl2qZzRSOMxeHOujHX8+QPEeDaVfTaTsVJ6a/Hhqh6dqU2/f0qq7t5/U01PYjs7Hicp5DBbR/4t9
5cF3r19NrCoPS+miKNiiVB4c5KIe8Dzb2I/hvjxaY25/liYWTkSMYVx7DWerUaJKmVjNSk98mHsf
QzUaj+fg0UJzq1OKT9R/I4k59OvN7eJjZxfv02aopKqfwIJoVcyNskHY2WGqSvAvtCNDndi76RmC
F1Z7oT3Tjif/CDBVZMv780i5cQb6fTXXq0QlR7v8sitVWjHP+vT56IynudvHXXB29smB8CeT3sD2
5g8+35vfyX/P4HrNOFulLms2Txt7ZvZFBTAt2dy/s5tlkIlD+k/oKXmNfx9zeNH1Iz+rhxpcVgCX
1Md0xsj6WSh4rdRd94f79444rOEeiJG+JUnKNdPBkg8QHTp5PTyjC6likRBgAWOcvtPD0/2R/l1v
/450NX8S0zjZRam1ZIr5UjJI28WObo/xIB3j34/v7yhX21Stxuq5kpml2WVBBYmRu6qSYAQTG8bg
g1XzwR1dz8FOto+lnJ7ckOKFzLKLFpRykKux8796cNrVgzumVpGYyaUednL/bIx5PaxakDTvj/LT
hPq7Mv95ctdGkmZk7Y2kkZtVEzyNX8fdw3AqLGHrXl/p02WEsjQRcLLk9Ox+5Xw++LIUUd7fG/7q
xalJYuRmGDZjc5r7FMrfBcYM5eqC4SuHwjXA8liru/iO9+UxsUyKIyQvx979h/Dvx/fnGVxvGeq2
kNNTWfCopZQMOSjt2P7D2wsXaQjHeIcRafT9vxvyarcwtEo19koE0foSxOderD5xquicJylsyJeH
1e+Dz0MX2/OvRTxst3Z26RjK2FhDo96V3mkTgx7WPoz+/z/3ZanYDtJAg2Xxd6Stvo2aTmZJQ3k7
bo5+Guo9laq0SKgYd43XVE9RZXbvj6n/8Ef+mUUGSZ+2LjwNpauae2sS9kiwAyY5uHfnfrIR6UqQ
9+m27X18GBxMxQDT29FuuO8hp+3KxOE9C45c4qrOEyn0wOnCTlrCf6P1ckfx6dQJ5jzEvLRL2HWX
TRYchX6dly8MfH/SF0yM+Z01LmcSCXkl5WQ1IDMNVz6dLDMRHb/FVFj3IIoHWtAM7J4+VQZpX33W
GQeunfccuqvEdfpf/SAewvd8xwKY5pQNFYcQPLfE+Uq4/lgeQam+5hl0TXCVXinYq9VLusWknNMw
ow/IjWDT6F5eatptjY/u2KUt9PN/iUtKXO48i0jCE0adux7cjr4WGEHm0zVwaLHQ2fjGyAdfLPiM
9BY4gjlPifMuOzihv7/ykJxnCej/gl8E3WEXyRJOwIDg7mvjQp8C63Pe39GEgfZNV+97ZwxpSmTI
S/3N5KUTvL2tJ7Pa/ULU4yaAaUA7PzAgzG0ANFwAwQm/PkRKIElOqbOZjS5Oi1On5TTe29tG/GsE
Oz+2Th8G/8jY6SuIn4VXYaMGN3Zgzkta3pV3Bo5FFUVWwR60BFco13FmMzpovOeEM1/Gdb/jui3+
zeLSS7iMr623Au6ZkEzsLC/um+CK7leCTKqBF+3dj83mw4YZtXc3puAouV9bIh0TF1tGzdmwNeN5
JSKrhJccbnIMtO0jtuIFfuD7QL8WOBjXZNETAyrmGQl/jQCXqr6K42brYQmAyeMxEK/8A5MYZ7T+
CGaIe3/y6P/n0qGmDzFewQQp50/UyCzPiYscw5Ew8fhhhMzEDUICxfjsIDz/8flCJsHVcKM7J/ja
sLA4L9ha02vLumt44nOEfnQHa0ho4kHXSDUlzxxIXVTyXXtAifNpDtQnZSTxqHfuWnYHb9BZnbhX
9RuQo7gnjRSAZRSRPRskd77dnObt2BjW43yaT9txCkvRGOLCNdagSUd+4sFy43gF/c33l+4SW3z6
XvSPaeIKG5K2Kz8LYYWDzw6TGRdO+MVtt3qyBmpXw5MkHBX8uwbKMChJ7Bu8qHYRVf1K62G4itLs
FDSwhulPuFj2Bx2vAdHKh4Xz9CkSxmxP9+4vPLJYze6tO6JU+LWuynrbVLt9A5QhOrAIegiei3Ic
+Xxli3HAcxUtomgArf7+uDfKYDasX+vdVW3QXtSmU5gXGaCm5TQVWY5Nzx4tGvmgJzqrW6cGdyxo
9JDTwBPbdWMO7faDbfNGR+LPZfw8nl+3D+lFOskJtcPwefwMgfLdeoo/upHnOIvYAdkf1YPRS+UN
cNcJnaU0hCc1nZsP6YU3gjz+XsfV9nY2Loc2l7kOjcXquYXDSZDHqfvOug/dIAkA5DqLL2DQQB0H
HBLQ0rCmZKPRyIQ1PS0833dVf7CsnG8Y7+4FjcWknaHhOfr3X9xPNsGdCfPT7/r1xKI6My+RVjec
X2hDjiUX6/W4xvX4YLI0gYq3BKl6+To7BFoIlL1zFvAhJ1BBlxLt3JAWNdKpago1QFg9x/ZIGi6R
5MyH8/tXKost896VXm2p8Ql+WEfbNePtlzVne+tjPzRUEd3NO6+7mfzW8UDiNw8G/Rek+/sir76n
LNOIGbMO8rDAMU155VSSK5OyFQqJtUraTDOI8/JBxSI/GvTqY8rro0RR0bSi0Na3/SIephXthO1C
VubKbt1CkSra9wd3erPk/O8L/iGJ/poIl9w4lkft1AyjcnlBG92g9IoqPAf3iYDA29OmuuBtEEZd
GQeXcKicEJ6dliEmq7rfQkDWEnRHBHvevy5xr3fe+k+5/uuykl1HP5pbjqGRFRipzwvIrCfgqEu6
uD/Qo/u/qvuLpm62YQOuKHruoYuTHF1wFJcPzrnygxu6PuiaihrJnRMWC5k1qQ16KHQ+VLZgstkz
CI62W4aaX0bwA6LnCuGcQfprMleOxTy/dFxwjPu3fUPR8GeG/3Tvfj1g+6zKddpWuFNQMWpuSf23
p51fQWxBBTl4BBTdINn+HU+cv36PZyZprZ4vWChg2G6qT9apcvNS9bPi1UIPJksNFornrta2TnzJ
vHZ4huFEBLSMVVXdoKMl8MaOMNz5PtJ2P3ycCgWj3onUbvYYDnSOuW8bhadk0Cnr5sHDur0E6YpM
jiFpGdegoZTT6difOAGT3251AoIl8suDZtD/w/z4P2NcH/3CS7wL4aDK42KgzXdvXjI5Tg69eAgd
jxxl2bU+RKWZBvenwQ0OuHgt/w17dUw6Hg0+/lRWMCan8PHeO04345DCcm/j6G9Q3p4dhWqJE/fh
wXr3cGzl75Somsre6VUk8+l1pghYsa/xUJyMLrPSw6d+QSBYGkSZ2/rbqfVMK9BNHpz6NTHEv8vM
f7d/NSsjRk9MeV8NVYSKNjZplx2lL00vAjVE+68o8MHZTVXlzTItd1++ljgFNV8H9LKJRuyW2nTr
YnDBxEtGz71vkFnwRdXvCTIag/OQ6arKuCTNGbW1wvJdKf0DMr8KXd3uhJeLFA0ygxKzQIVd112z
xuYHVTRMmvrRCiS2rHu3egXsnZJKpq8F0qbhc2fN2VM43T9eVx4Nc7VdV0lxSORIw5g9EDxUjROJ
7KwWSPL9ljofLZ5rPqh+H3ye+tVmvbPOuzI2pHa4PU6qzrcdIzZ+UIXcXr3/myfi579WL+2i2tJF
i+thogQ8vLpZMErdoBx+v/9BProXAaD8GijRLm2d5Sw1WRv8D9LWSP79IW4jbSbECNQnIpz1qjFx
So+5ou91ZXx+PqP0gHc4TbBg6VZ4S/7kDZTOLHwzlqfhqddS+IAEOceVPDgQPN82jgwfNH9Qwf/U
m//Mzl/XdLUOpWpMV7SRxfIHnXEAQOHi+U3nt0QZigVNb/9g0txecH+NeLX6kKtp6NVBaYfyqcHt
Jcf16BtHumWnlN3aJPsTwgoZd3WIldSZFDfdwohQRxedzLf1zkE59qhEuLkYIcNTVChmkipdlSKt
fDQOx6gQWzKuyb78w4fer7c9xFDC8/f+NLj5of432k81+mumqRaMNsmy2+GFSO/j4hSOW8JyHkXl
3mg4ssGYFoQb1SZD0Ly6Kasw5MYoxSoIo/QwAfcid6czwZ0bkdeZrBHZt3CojjBhuX9/j0a+lheF
p4u6K81WGT+/j99Vb7VaLIKNTxR7d0lK/KOXdxPZ/O8+rasVouhoTSLpjDZ8LiYoc8BJhEP43n1R
3Z2b+rF/6MbB5/17/PlU//ls0G8J0gqh6cbVJO6USqpvd+dqeNkavhkVxAwuzqgWigwaoAkdKQyU
M2m7/f1iC5lMnkjNvM2HNrZnOmu/2kFYHuIIUgOkRROtppJ/qqGhNGQ17XM8TUQJtp8bkhFY5y/V
oPVeon7q4MSgOVmDJV77dUwIUDrFuMGcvCPmsIoMVd0kkRIfjAKp92UewtUt0tcKN2X8XYzswS5+
89H/eghXm3ilq+VptyvlMaJuVg0QN1aM4n85yNXCzCtIpahVpKGJuxeeo00gqdAdSBTFpD+4/1p/
DgP3XuvVR6MYZbNT98AqKRr5UeFDFXmqYHVREfVyyNagqvg6404+PBBUE3ZRpvagzZP98iYLn/ys
i3by0QwXj/HfiyJeUNBlVHJ8/25NWXncX0J9L40LPyFFyAZfEZEIeHQnLwLdeXRkuH1EISNQUoUO
jKCgvwOmpnQ2T1u6IcdkSJVVlqSkK4Fd4Qs7L9KFHPdaaq50XMqv+flRdLmm3Vwgfw1/db9x02r6
ToKeRRcUnhu8B+cwaQZkE3VFDkbLn6YDtLP4+sK9BSgZdw+mH/7TP8BhBQJ/5u+mWHxjfwunG00I
2D4OVl3xTyo+VyDaJnRUJi1pHULPkATJV9jNQfuFR1fcBWNFHRJ6xy9+MxhvhloMxhUyjBy8FtgN
4B1wCci3G3vvCqML/aa44hpAHEoZznmHoNacnSWcHLYT7Cv01L10K+IfjnMw/mMvmezOjv7ekDrD
GCIdqMO1QF/0jsHHAu2PR6Y899968Uzg/Bpa/GyyDQRqLPnlyP5At+uay9wXbuMS9w07GUb8M/xg
LkQL9hN+5O6fchoCiHWCuC8eqICbsXH8QfAzBiRylIFFnIXFRLexx8Z/gkfa4f9RjFFKNvB5C7/s
SnO67tgEcre4+PEXVlzu//278KNycl4FJxg/WAhM/+tjgV2ZL8NBnxmAgVhVUMFIzvqIzkOg0S10
m6yvDvYrM9AHAr7P8KbbOm/oNfzUR5tnOB8cWpFRYJNIOpxA0oHId6PNR+YRF+cI3rUGxF7DfqQx
AJKtdFV+U+1OzoO3Fyh1c6krjtZnkLM3MgLA/WpcDCPn+9jlxycHZwZiGsQfB0/8yQ7FHIn7F07n
bbcguwwyJQ0OeKLoMnRAO5PejjB6OAeJl8CfP3iJh9/D4MQlNt30TfxZIPjAL4eGxkd/1SdE7n+e
oeidsIhQYRAW1H9fLfwNDQLS8PgH4nACJmRXwAAklu7A4hsuHJdCtEXxxQR433IqxEeD68cB2NOD
ytugYgHPP3rui1DGrGPiLRJP24TOqPA2tVvzNPFi8WnobMDEH61MNzeAX1/q1QEguqhmKTfUGD9O
EXwXSe99FdDpkV06BTsuHtPm+0v0w8Xpar8v1TZJzG2FJPHs5ya2LmyltoUOjAbjAe9GY19SVtHq
E7Zx4WvYXrpq9Ijufhv3B4BXWZYNDBOu9v+jYPjpZU7J2MXRUbAJg5k+P9NLvH+74m7+Wft/jXO1
FrYNpzotgmogRT1RYhhj8FDNXl/i9/sD/dBs742k/V30T1VoKqkdVoSltc+Y/uHqJD83eFf28vFh
sXsrPw6TU1cdHge73qkfjeLC5YSUIQoL+3U8xMpGnpXZi4zXHXVI2YMGfa66Cll843pQ9+IuWVde
sCX89kDYZysaY7i5q1+iKYP3HLj2+TWfyk92UA801FzCNkae67iaal1c/npUcT2rB4d6vp+FEyFh
8tWgfDO67ZfVy2fyk/x0eTuucL89fkaYxjxCTW7PdZvWMyWHZUtXbzxLKys7FKok3gTnXUoR+Dmc
FLP9Im0f1CGizPj3Xfw31tVbP9nlWb5EkaDhln3hy2DO48Hu4Uavimu+N87VO68NqSw109yOikE8
ssbpyJofJrjdRdk0q51ccw5jGU/96ifIA5td4m/Yf8nxiSeRMCa1uhd65plvz7YTYQXzpfbvz8pb
35kicSQTrCiVyOKrIzNKDW2vh/HPk/C2hPEJTSNbCVHOj3QTN1T+yp+xrsoeYZhwOMpJgwSKLqQN
Jh8ZiwRuFPATBzUNyej59VR+bO2BFiIwVeahMlbrcUF9lGGo3SLmu3/7N+bBnyu6mnNFlJ21Ijqo
YzvzLCIzNa/Cd/atWUXrOnow1g/wfDUZ/gx2NRnsvLBO2bbsMBmMcWcJLmiNSX4YNYE6FXVnljvb
J7OnHLx0elx3iLq4DOpBNDGRY9kD0tg/jZ42jNfhA2bXw/dyhWyV2TmOLe2o0mRs/Nf+FKEpylof
l5DlHOnZ/Ud+C5748xiu9jR7F9lpLcfyUIlVX3pjbXYZu5/ahnu2MGSkACifYjsLIAep0itkR73C
iqoTfR8uln+Q0+6DCxLP/Z/3Iqsk0coqGLh5tRjEmZ4rllbWQ3nZLtFdosqmf4HEujRdfK+hKgxx
ycN38sG4Nyffr3Gv5oOuxfqlY+rVUDIn1pmYQ/UptzbWsSVCkH4FnwUOu+ZYSRaWImBywR20alfK
59gwAMeabno4jR5c1K3tX5F+XdXVZCjUnanUB2DOGkKLNGjwnsSsR4RoJ2/W63YefSZx79D6O6gR
3wolfLxMBseJNrCQDU8unxqOt4SluP8XZ+fVHDe2rue/4jr3KCMHl+0LhA7sQDYzeYMSg5Bzxq/3
A459RmrR6qqzqa0ZzXAINMJaX3i/96nAOTnGDmTZY8yMe2PXlJ3gka8XBc7TNtu2jOUwKO7ka3rX
txrigWmDlSMBFQCRT9Qpp5whv+KmXpt0ZIstdPFrSNYCvrdraQ2cTDj1TIjBBGEwZ91fLZKKAPbH
a3qKXOZzcVYQduG6us4ZsSy9+vEHIBiQc8wdiSvm4xiiDjfVHaO4C6rjwmX8puP521U8e8gTXQ3K
MheHHURXOEdldxU0D6NGYlU8+RhT69ggVZfKn9/EMr8ddHngfi18Da2sNSW3Lnucnxl5Ma61u3o/
YEu/0onm4+PCReyd+0UB9RQecR+cvhynIe654Xq6sMd+V6b69XTOtxYjUXM1TDkd6do/pTcgma5I
sTwOv8iHxOdmn923R4VJ6gsXf1m1//JCm2f7TDHGjS5MlBs7DzNWIPY7YiK0XjAsRnu4uyTS+H4P
/feVObfZkRMrMvuEjiPB409jt/QbewZDSTRQylz4bBcWjXNrI6WT5QBzI15Pdutk94ZRjiceliwT
g2piutFTV+MR60ts+C881F/eTX+7rsvz98vzNedSlKTLddVPQGb30W7wUKYfdcZl5xXuKsFt7VrX
oTOQ5+It+wW0q0k6G9eY6D2PTnqEHW2XCGUu9YC+31UUxVIApZuy/jU++8u56VOn1bRbgwOOLTh1
HOd9d0geviKrHiRmtU+PQJ4OBFGXDN2kb+YuiWt+OfbZy14F0iT6uSpjBjzsWxnxHuVEs6a9Kd6k
NBmijcj0EKt8T8jTd5pboCy0MNmwsKaXBbw3Jt+lN4KP5rHtqFqWnYTFMohZ6ZrpNtynawqSqQo2
ZTTssFiKA8ym2n2OFXi7MCNCR48epH496MwEWHe9IKyqnizbeO2UUwz6RSvl1dxqtjBAfCpnL4px
NkURE2JIXAq7ctpTIp1lrCxi433SirVVXaEzXdUW4Ob0ONU9kt1EtnO1YK7UrzB65UDMKuQKxu3z
VarzpkWBuVFrYSs0tSuX+XqYMZGOkBXK9Brht6k5krmxWNfysy5zI/KncERSmTyloMJojmR4497X
WX0dzfdGoaxyA8FyLWCljTXCwn9L8S3GmiqhSlnjV+jvjQZQU6TI6xliQ5cqV8FiamM96PA6BK26
8AJ8lbr/eAF+udFnpdIxlbJZ6v1+J9Rubq5EaV22GwGxKnARiHeiI737r8Kdf9Kv4g/rPebeA8El
1A0pqqEcAw+aeKIXbpewL3kr3oQP/H47BpxPA8acPnbibKIr4G2E4BYk6hehOoAEDrW9ZV1jUgtn
WKhHuxyOM5qKt0bfw3WTu40KMtrfIRWIaPZi6K1sYqokw2OEwnDBpsorw8U04kpY1+twVz92z2mv
u0P7DGalEE5TdaUpl1aqb1fhfy+WdrZaCMboq4JPBr80vrCPXv2jw5gpwHTb8kLV4rtM69d3UDu7
NakVdVMxiQjldter4fYt8rYmis347natNfia7Bk8czYR9jLXdz/924+NfPvxWF8KJb/dgTHhM5jD
xl3jfMZE1aPMHxO02YtacbYIWYYcC/9Dh9dblDDnWmQ2E0euVCROZ2G7EwAWY7w1rSGjm/Ju6vGC
ujQaJsuXTut8gRLHKMpCLo4EJ15gbXGxmA+3z8+HQ2OvVrfZumA02d2untXX3WrFOPX9tXR/fx/Z
xeEWOwzNdzCNmW5odqzIUp/et2ghcZr/caDyhrT2hNESy5Bzzz7boZbVWvs+X0k7bNZhaTMPtkPf
tBuhRQb2fbJTvQwzRLC4q5CHon1iEoJDSYiUvsrFB1jtN9X6PvFW1mqV4LtwH961b/iTP0GOm9dP
Q0C5Eq7zDRPlWDDb4C1b++lJWVOOxHWQomN+e3yZHTxtHhEySw6tuDvzicKo6HrO2rtNrvbr1tbv
18tT4d1h/ohfBz5eLj7XIBRj1/k50JfF9hjnDjyA+aKzhggwwMwD7hgm1b6Lk7qyGbAhWmvKkfU5
dj42oU3ahC3BnlKiBzclfo1c6tN3d+rTHW4vYOxs3GaQsduhuT+dFl+nC/HBEp7/uUT9+wSevXWT
H8VdofLWjdTtAyobATb18hbpG1C3xYVEuL+U1196us5evaDsrakf5X8kuu2wLgk1TTTsBanKBTGR
/P2i8p8f79x6QQjkLmI4jRcM+2xCSxZiYi9bYKw9KIeVNt+YaPvaHvNhdkJdufPdwX8QF8IDXL28
kbwBAbGSv8cT7YNHxXq8cP2XZPGP66+K+NFh4ko0snyAX+KQIK47vNfw04WrtJK9crVo1QcX64d2
vfSSLhxuCWX/OBxzvdhQWCKVpLOQPxSLUhJl8oysOAYDLYiiJhJzkwPexSKWBIvLPS5cysVY8NsE
598Dm2efszDTKMkySUVmyyrCtAd6YLy/7l+3gbeF4+k9FdvSPqbeVelMG6x03dPfP/q3T90vJ3CW
tTdVFFplmo070mbUazq+UkJ6N/cvF5uW3wl1ZfGXQ50l6rkm6Z0wxv4e5k4wIwSXgMUKWJG8A6PT
foACyQ+mZ31cyqDkb1/mXw58tm7n3ZQp0RBKOyWi8R6aL7KB2wQOZqqGF9gSilG5c8RwG1cbCmim
/N4GQJIRdAgKviPiTReXm3bM9rQ3NmM8XWf6g7zTsLEKWwiiSWv//Z7Qnf/782idlRO1dO5CqUGu
XxB+SihNGvOILEvKT3WNM6NO6JK5o/FZqdFujCyXecWQCDGJ1WWxmMsfYf/aldT/moNvCatAB1YN
M+p1jKZdqMkrfX4wlz0UGFtqbZJ21TSpU+U0KPOHr0qiBS29u2K0zAJpKI6wCnYoelNMjCjqqz5R
YiEuJzCItMPYpIW8tMW1bEo3TfejqbCl5kFqy2RRrcGMZgSl2rfXyL0gt40zGCVC+x4Vax4jHSKM
L2QaqAqm8X38sqw86jpIcQ5rqaTDF29/lFyHeTB34lRhGIfirtiXcbsRFaqsi78q0XEMHwtvJxY9
4rhDMvwgxu1DnE6ip0LUkM+SZskQodV6tXhlmELsLJUE1Hqa2N4F6aMAl7XPj3TuZxY6piMsfpyW
H5qANjaeeTGDxOH8KUyqx/JsZvW6ND8ZWXXk8ZBlqS0ZdmyZbpE8ogi3ZJxRClx54XfoDOpVrKOi
72TopI35hlhgaeiO6PtVdBH3NRq/cvoslRrvps4bIJ0pvBniROOR8rZKYZcDLN9VgzYdImpdNx38
OTN+7lWA7/29iiWn2V1PeK4tE56KMnhz+1ovZFqooQFKjSBwoxGjGQWHQ1lZRyRNzczsfnsr+/At
eAfJine6RaewEjdarruTwpRa9GEkn1p8LNTCE6e1DsJS9DEsU4DNBiwWk3I1Veo2TN5a4bAIHSPd
9Vv8SKR9koBysE5BLrJ7PFrCQ8rDVOBJiZQcmESZHJOBln3pyfpBBltT/GiTmxa1I5AwQXtMoOxB
7VH6FVZSao25ubZSaKgIWPY9Mj5LolZk/ipudc8SAJcqHiSvpD5KbbefNeIJAg9NBKXnP4aKqwW7
FrGm5INqMF4FoofJ/NEUJ78q71R4REWD15o+X+FTkbRk3cUPpmajVN+X4uSkVAr1CteZvN0UOvKZ
L9kKw8GR3zhJSj/6GMb+cr+c5YGIlqvPMxSAoRkH2F5cqGoutiF/Rge6jn2sNjTiVzShbfsAa7EY
iNnMdZe+CT1eykS7zbNZ3Iz1U1I98J5Z1UFONjkPlMIMjd+OqGiKWwLzl9asto2BOhdQIOZfUx2u
JTKmmikuQd7Ic38y22YVihhhNri0i58BVMO8/lT6wJsMxS22KmdOquzlItSBAkc96aQY1LjQoS7L
z9fJy0xg4ebSRtY2CHJ3eWIaGBglzd+eSZ7udY7yFa9lbvIek0B10Yy49XX5vqE4DCEkvmwBW44b
uYOoxPLPEgseAwkUIO2QKHeRxxILGle1f10E3SJ1LVvTXlZXCR0AAGfUYCW3rSwxGuqifdLjBpWZ
j0J4KsPpujZGp+H9jnjZUjG/k+PkdUgCxzRe6yFbaX5/k/Ozev2lSEQnxiYwamAn4gOQkTwOMdCW
9L0FlpckPh42V8hrLizrlzZA66ygliVdmdeiYO2hSh8Ly8nvJBBArQ3q1P+QqO0ETki1QXO1D7A4
f99TvhNQ/rr7WmeRRqePc8kb4e/jfXKsXxTrfli4FLpsg/TeCTfgC328mC4VES/EF+e+eEI6QjHw
2+E++RnvZSrc5Yrk4KHcRXswnus9boB3IE4vfVrx7xEd1gG/B5ClMtL6rgR5l9XVJo+FmxDgeUIL
SOP2YvBCeUPY6XiHKr7JVu/FUcmjQvkcOOjADkQZso/pYAyNnesKNPO7RYONLHZXx+ANZd/WsxZD
8GqXjswF9nDNqmGdZMfMo0UCFaDbNGm11wyAHGN1HVK5moAHxPkxVXtblAVHapioEkVXytubSmwd
GcjPYNa3sXSryQVwaGYgWUDD6H6QkuuA9yrWHV+8TaF6+Bo6nHAdSJixLmS8BgcssYYBfhSFk2bh
SEeIboY4s4YvQQV8HLJZWiE0wKBTRohQoCUXrdeByYgwv/blewviL8Q4y8NMEFKP4Og62LNc96a2
WuVhDv4PBGBwKqOfafY+N6IbqqxrIUwk/X5uJ4eL5WpRdjU33dYwwwv52N+fIvPrbv+SDgyjnI+5
UXwpvTpp3UVX+FoRkDT1+u+vybd14f8MFc3z7rk1s+JPGo/rY79H+rzFvLKgC/L3g3xNsf+ZbhDv
8j8V1MDZQlDERTKbpjDuIoWWj9F58URNkeSrDpNdV8Am6h+Y9CEEKZ+iDI0SFOs67G8VBvAVxgLC
Sr+y6hjEdbVXi/4ql2HaY3HStuyDzAfUjb6ysnklCqxyWdm4k264Pj+fdS0TJaCEkWOQeydt7VU8
yoE+XOlxGts9IFk/BreTUOKZ4FqVg7yXYs3LYuNZBQJiGVdxGjpTA/0KhTs7oBW8//3qfF9mwWHk
/12ds5TEVOvZqoVI2lWM+gq5XbNLxAk2o1pkaxIQHfjBE309vDTsvLyy+itdfUkVxFjDR2i8Bs2H
IV/H4KLI6nglgADpGdsxW22tupMQbwbwlPowXVjev39G/z3ts/QmzBRTj+VQPCxdunIHR/aixPL/
k8mYuijrysIiOFvV0iAehlGU6IeZbnNsTn183bZUbNeidB0U1H6NzKH6XCEFHbIfAYOa4W0QrfOg
dUz/2tDvdOueBjFQKCV2L4oglgrFn4/1v2d39liPiTSUWs8V8E/WZrENSBCjBqdkWe0P5U5BWS0/
Ye152crs+3zp3yOfbW5pGJIyVUwD4tTGWwPfXUovvLTfTUUwEkF11MSx0vqjRmBJHX4RSqZQLNmW
2UpC0oZVLvPk+pWUHnoGeDWvRTcHs/gnPos4k0CqXmCQE96rhrP8feDifPTaw2SCdAeeLv4v1TH+
PcfzckIjEb81xoDx+eOoOEnm9spkr/ryKi5/VsVJzrf+7YW3dXkb/7jpvxzy7LG35s5KpaFT7jP7
8RmPdgoYmCosRmXUDNXno+c4F8UP30lvf70X563CTmtMMrIBgQlaG7otz+Uz2gKT8PcKLCUiEMXF
br69i5jS33UPVEnvfKRWn/GdglsBeNw9BsXBIXxLf9K+DTAkqO6pcP407R6cWIhZ/lNdgPUt18YL
kLp0uLBWfPum/HLRzupNolAJyqCL4mKi1AtXS9Yd71BoifWypP79Dknf1pj+Pdj5omGG8hy0Oa/l
uEIryuKEt+bOfO9xCv/7kb6b9v/1tpwHuAPGv4nRier94+HQXuOsYW9vLMdem1RxE/cK8Mhpg8vB
34+6VG/OH0CKc1BiVMYvxa+W5i+xQWwpUVzMgXhIMM+GPrq79LG+PMr+doSzymxa1UqUTEyYt65/
Et7n/ax7UkRh2MJVu/eMq4ZEbMX2Gd/gS92g9O1c/5qeULzpmVZlzO3xy9UAX4PFih231j1G//+V
SPuX6/A1TfnLdZD7ZEYqoMy7vPHS4BgXEAJo64nJ20TjLJ6pkjyO9LWth8w6mSRSSnKMCATaaKdr
9YWV6NtN/Jez+Wo0/XI2wtQWJd6S6r27eNUcXvObHurdZm14N/u9dxzuf4T2VbK6u8ME7SIbBjjQ
2UMh4TYHHUPBvBNjbPW8jyVNclnEtblgEhYPm4lJQw1Vvb5mchRf9MWHBlz76fH5rVnHOLtoDB3B
m8cv5j77cjgBexWgGF/U4libnG6ZmcBWYLTbDSbE9E9XNCgiPJZVV7Xf1y8/fnjHF4TbdDNBCJS0
P6i2uLG39Dwe8LG1f2oI+YU7YLh8Tc7zrvBSLG4T94GMl97KQ+DcXXozIOH8eRkkU4deJhuypOnn
4z9F65tiXRnRiVAOBq6CmIVmFNZwiGJnZ/ik+2zQOoMQDeMQcOMP7a1OHEam4U5WNoQ3NfaixNXw
4ke4n+8BvtGJk9S1gqwr32TCRpggNK6b/DY37OqKiaIg2bWI6S23guZJmzZ2o96rPifqmDjAA/X9
EHGSjez6xSIRg9vaoMGyZdi9UCiotFhURwgtv2iyFYmKnSqUlPpD2DnFlQH1ALMaHIFht0OcHb0w
XZX1tsIleqSMtOBv4a9nDWRUZwyhlDBjRKGhqJxatmF2gwZVOLbiFGSDKS1/bxfcjk/BKzOvbqDb
eu+Gsku7OQ1dLKfqgVaYDWQ7wJdpgpKJAaxNVQLycafa4ZMoLDb38h0yS9qj5U3xkKl4zNOAMzCr
YaxrcUawc6rMXvKg7K07/rb8ugkIi4fD8FN/jXbVT+WdEmj4srhef6r3ymb6qf6MbqMfQIO5YlQQ
+RuTaYulOMHlcbEJybg2yEwH00tlR03Apbu4+IqfwtvAOb0Kk02xMJDd6WUmHhRs5jIN0fGh1wK4
lWympmVmLBQvAlfYuXVm1zj3guhldiX1VHz4Uw8zzxDWCTZcjN8xGoIxlekS+RQ5bsFuKrhi4jLG
LPguMbaxNBEd5iEn85OEU/ipIdWgUvtjeA53CA8bUJTlGlluTbGY0scjYoviQ4CQAlYOePp0zxku
bVwgvZ8tdyZ1FM2uPozBjWQ3sNYDObroND4lYmYuYVJndyLFIPqlpV0ItIKJcN2GSnm97nuvZ5JA
tA194ZRLPIW+Ixt2f6tBLeE+kebiRoUbQAKGnKXR1lSui12Y9lCvRW1N3dOnUfvmvzMYA6c1KTby
F2RV+YDYrI3rRf9CbfQDOGuNUoJMKnQYxSqPA44upo2gJGc0nokaUCIzabLj0yuGkDIv114GSZ25
7bzQXYuofuREQwZD9oNCIkZab3OVGmoE/vKQjp/U3GXKRAnoYYC1HkTeCbo45YC3+lViYJrZoWug
qeAAX4Rd+6C+WXv9angj06/QFRL4M2yTugNIDNMJihUXM1ppa9yd8zew4ogLBcRc6jPfY/RuzudQ
LTAFnhgBJTcZJmvD1UzoLp7AQIfRMUvIOtyEuixjI9M+SFaG6haCA86+TbwSq5fEG3uv0NbMgjTU
llYKzKca0wAqErXDRym4XLDe6exDr0an/TGD/Mm8rkSUgepxQf/+x3/77//7f76P/yP4LG7+2an/
W95lN0WUt83/+o8/xJjsBrJhKjIsO+UL5Mgy+etmlGZ6kQoBZFJQx7XfUKls9kGNOeftUrinpo2X
8ykwieRz5SgV5c7PTv+FczAlYH4SQQqD4mdBhJJH4zyGhb73+5phR9g1lB0Lcy8qEdKK9zg7Gslj
7I+2tfCG8YDPjAsOin8Iz5bLwG7AVoD4SsR+7vfLoLWFz4xGSkaPYftkOCWcCF/AxUd5UIyHfqnV
ZtPDlG5UVGhaHB8rtD9Z2a5kmAEG5PpmLeDdLodAGBW2kZ3FitFmwOPVl8lcWxqYCfzDw1zcdtpn
N6wF+QXBsVtSKvr71fyjgsJHYW8XZeuLkCCeaxNVfW7CXIP+tqBjVVzrloHo5QuylQ3k2H5bTEti
QFX0bFYCIX+ylm6VW6TITvoIVQcvJVzrwA6NXsv8zzIehUUsu7bvwLGGxmtitWd6ylZzL0m3lSUl
+jWe/OfkGRNgINdQmLH//T50RhqbSSsztCCovJ7DMZ0U1xRRIJKxq7iUxOY1HY0YkqHEMFvA7gDN
1ljLKUBdnJZZN5Y/wSEoGV4R43Vayc4oPqv+Wm3Mg89/4B9MivUo3dqTiNLJEj6tFG1UkVxI//4w
yPjns2A5q4iqJBnnmZgfTUWt5Um2rwVQBgAFUFvjWSM30Mx7ZeNPvUfB0lHC4TGJGQnr1w3KPFV8
bQZ9qwbYCrhzHKw7CXxxeW2MhttMD0vPpBde/OEk4B2E7i7ZtzNvjUoBKBHvVMTKo146Kcu2Wcpe
N6krP0xdkTVvLIVjVXduZpr3eqlfyDXkPwaqvz6vKmqWhdOL+AcLUkmjmke6F/fqIXgsfkrX9ap/
0T3xKOyUJaRkonFibHNxbFzknPm23pf74KieTAbcUXFiowBhDxdrBn+W2U5zbdR4ufQM7aFxY45x
Ue+QojGkqa8Xe0TmhGzxKr6nflVFztJmZXq6W351I13V5Y/8wnkqhyfGX0Jab8zEJDZmoLRZJIq/
PT00W5OXX8lsd/wgnAp9POmWOEaslgGaurXDt5HpQ539zg4f1dhOzeUHTao9MF8DuRz2CeaC/P51
2JbQhA0WBBRDxeyGzLRiQ0g0wFZF89Tk8A7/hKBf4ldoLx1ahgcxr1SXfxvSWydgVO3SXA7Bf5i+
Y/hJ8ZnvJZbgZ/9zfD4kP3J8E++QTjY4zcAFew06W8eqnmxdtdmhKSkpFbpKGqSu9YmskV/0E43P
iL8ik0aVFNsdXodQOWVYheia/LeE/prdFDb7rfAZkicVy5YUZzaTWcOHxMAe1za3aYBxhITTBTYK
nIqmXrccqiRgo4XIdWU6HgTuZFuk8tR0jsUK/DGbqqBw8Tf8bjLBy42Gn6gu5/zP2TrZO+dVY9ZZ
2v4T+6H+pD1218Nbeegf50f1jUOmwZf6p3RFcoR33owNRSOTp+al2zW7hcyiHuVb8da4OL3wzQKF
XYAGWNkyRdbY3xeoNinrOIytdD/n99wMo4G5MZ5i4m/hZrEJ7HFI5ENO8SVp6DfrugbwxsJ6RFMY
pTqfIY+KXO/SLsIdJr8BY9Emkm3JXts/J+VNJNDW9VrpHbM3Ozc+i/o4Edvr5CK+UqxzZBIx11cX
67uqxATUN++TOFlJQeIaWnjoNdEJO94SBTZLD3K9+4jM2yhN9mPdb7JZpV5W7fTKWBsVUSZLskSH
tnk1KyKClz7emSMlJgDqKqq/vkhWZsdGE71ZRICh4Uzk0IZ2yYvlD0GmJHNBAIvLiibydT7AmaeG
Vk46rgxJvGHUMUg3cnEcAS2ejHkVf4BX0RfPGYtS75oS1yx6avW8l1FzBJ5iHbNg58O9iujdOO1a
RimMi+qp2yg3f9+Q/2AVLefJmKmq4tNvccJnZcBYVJJgCpvhIKoAKYVXNY/vOhF4GJI5xR1FOvpk
T5E3zbwWPrX466Vv79e4SDX20i0behQR4ewp4s9CYjXK8JaL17hPOYUuOmnauV/9tGHaG/rHpEED
SiZvaAGeNEfd7/aiEGxo/Dfyex6PnqC8pD1epSbL1KR+VKqHnoz4+1B2b1mjbOqwthtrU0IDHCne
Zu3ayMnL9c/OKl6jUFxpJtg0BuWC/phMdA1jmvWYVDbr1Je58z0dZJka+3MYXpC+fROlcSVl/BM0
JqngP529fHk0dIw7KniPc89qKX2fxA7LM29aRgOE+g5ii2Ng/9zO2SaTgqcwFG1Jh8zcH1JM0oMI
GzzrPozw0C2Vlc6yZOWeGXR3GZddR0QrvkjXc7GPtGFTSNNpsDYpS3NaKCxk8YVA7avq9HusA7nK
AFMqqpYuM1H1+1IiTpnWV2GsnirpEEa8vTcC+O6eWaFtxQy8sk0GOyWZGEhf6V05gb8K4pXcH6uX
ApFOtiVW/fujqvxZG+KUQGqpokLR0Dh/VHF5pkLOFDFO5ZFnkISIw0uyZCzvxXA/SqFrzgiBlMeA
1TmP74ewRMFzV1Dqx+PJbrH2mQpHsCayUvGoFKvha114Lq0fozXapldReOObGxQd1v3YTRdKa1/d
wbNLqi1cKpg0RCFYAf1+SXOlzas5mXAfT0rH0D/LJnCiiMJFNLghXQkGz2h1DWyiGSmVEqK0CpPn
UXZjihOW9SDx7ye0VlHLy2ewJ2X9VlE/VZ8JdOPDGj4jFhKT6ojCtqx1UDCopZcy+6wOTSzKtlY1
ow/6CZxk1VQyXfH5Ezy7I6QM2DMZZKQ5UgZ/oxXjyQ/FtWIWR3gM4ASvVfm9l8V1MM/0pC6kN9I3
99XAaEZUzcVGiJXo9+uCd6BUB7qAfaKaroye3AYLrkzczGJkG/OL34melfSulrlpYV5oUEvnHSgJ
500s3hZEPes03bnfDy4lqREE8kDBMbTT0ON9hYxgymt5XBf+s4XgK3cLzeunH6V8jWiILPnvj7Wx
HOH3x2KZ2OGRwCBKBl4vn51BVYrzVKvTKQ48+k31uPJHd0nkMmeKNkBot2WyEoy1P29NLIpf2vEu
1T8gFvP4xt3ON916a64HZkuQNNny4LYoQpj1w7mEGLdbRzvjWmaUkiAXeCo+dM487ckZFWuVl25r
8h6sgmzV6qsBgm7kquXGyFzxXUvXUbBu043+3mlOwERG+TiEntA/ZL1ly9Y6aQ7ao7Ssqiu/XFct
QiV4Z46Sr5t+XRmH4qXGQ4dZjAu9fkn8MxHjkpm0+1kQJF3Vzp4YWZu7bkjFdE+4jqR/Cc+16xZz
rYkgfr5ZSrYykF9qIi6eVJiNIFdaL8bYFd63qZsvNsYwrheTkgA53/J/apt8zZhn0P5YjK4x80XA
h9NTjRO2vgUMvL41vPebp6cnSKY3eF2j7/1B6x/njxBWKY/PFfPq/Bkby5WM2J4SMpbIbv4ZuMMO
HwPnxw9MwKGq2T9/fvz9IfqzXmxA9FjM6XW6KZQIfn+Gos7yzSYxs30krkXxUAquLiyJfC1iS7gW
5Ye/H+67R9Ygd0RxvXS0zwsSep5boznl6T6QT0vSiHxOqtaYJlkt0XZyYWf9ipXO3xA+G+8IW6tq
nfsF6RVbbifr+T0m9FeihzUP1NHT6Ik2692FXea7j2Za5rIoKCo1p6Vr9UvJydflztCLKdu34iOf
rjPdIIQpgkp0fBjKC0uf9s3qg6BUUpcwUTFU4yz66hJVV1jU8j2AXWc4Ulrly8SH//Mt3xJ62d0t
mcb//WIO7np1TTuDx/mdIjrdB4rVNi4xLpNWNo9l/WUzwywA/QlGN+DuohPCTIZA++v3vz8FXxvu
7/cFoY2lGCYVBFn5Q+xv1WbYZmXt78MamUrAbA0lUcW87tXHzhfdyNKQZskUo/HhSC2nxoXPejGN
fpVG90oZObLItlt5c39fgpGvi9mrc8LO7lXOhQu39Y9mKrbOFDpAGTHnTj/lPDoT576V69mXbnza
KTPmS8N7sZ/SlbjXn0bhQrnh/CHSdMlS6GSJpgYDhwf394coH5o4wIA52Vf1ezSfwu4oEzNHOFs9
JvXd3+8Cix4/7fw2LCMhy+z+YmFxdjRFVwQ5Lsd07+fRJsf7UYtOU76zgua6r06tsGZA1x26R5GL
SzSX91RLAUpMxNWl4Cly4fb5uBnJ662BfYL4x5wPoX8IgkXPmGNEQC8mLzzFvw8L5bbSlK0Qip5J
EIhg25ykq74G+9D8zJpX1gAJlUrKJNEwM8rX6Y5YmI6mg2qN1yg3SY7fSqt1KwIYBRmbWNxKAtRJ
5bUXezZ4+hvjw9wnbBwnOTG9Uv0MpIPWwrKUmXry92kmbywdcjfSqxbtnMoEaF6MThm/xdaDUNU3
HRVuE2Fkah2qFl1zrl0VFDzr0GuNCXLPY2sxFh4qq2SeDtWIOlZkItRCjpBfZang9fSThhyKYqU7
ZSasNB24PdnO2ESOSYupbj/z7KdZFdsgBoWRXEXlqZZ+aIab1w+p/Dpkr8W2qxAxl58tPGf5wdcf
THNboLPOr8yAMCr+EnrHClldHGwNymmBHDka+25BUaiMsO7MKUnJyhUue8nwmao6xYuZ7AovKlm2
5/6AC6KHfLgT5XWanGpaL1qurBXtvuOm1iIFGWg29UCRN/4UYjKIEm814zlNxtvWBGxAY6JQPksx
88RaJIWGQ9+rArJ1tIPMk7Tbwhw/KyVxralchVjpIIlcS/nPrLrSZ3qQ0Xg1UTNs0L/6yQXpw7LI
nj3RoF3of0oU7DTTOFuExTAU1KYxskMV1XRVaM82az1YG7RtLrw8S1L2x5EsVedoFjDb8/DPkAD1
NT1bS0PZzl+HzielyfeYCbW/H+ifBebsSMR3omXwkdAO6ksU/MvGMhdjlPZCNx+qkhGApYlZMUvT
OL7pqKzb5nX1aCF5SedVGqyLfDdALPbGvVSvg51cfvTFi6D8zPcxZXl0pMDIq0Ns8LxvauuHmIP4
c0aIA8OWEYzsAaisVrpKcAyzla470/hDycjPrmKWofCQFi/FTzPb0Fel0thUu9F/wCherpbm8hTW
qJpH49oMt0W6zV/kT3M49MSa4U04P1bKrkMKrD2xjBNmhExY1TdS49Z3ebHNXs36SFjKSuGPL0lx
nyk3kvpC5L6w6rZD5hSdl4M+XRrKocbsx11cfPb8xJM/3yT6JtNvZOvY/Ug0Nyw+05pS1SN0ZN8W
XqbhTqhvJ33fgBEBcF64bC3JQ3jbUynx4tDOahqtyCKppLqRcKiYt+GFS3eicI2ZUMPAQXDFZ+un
Z/UQsYpRsafW57QydekrlWGGt1F8ncVr+n1tCWgDDO+piFakPQhvCQCWtvJzkXsVgyHUK1On7k46
AJ7G6QOHYYiweUiK00S9ON1qEcMQD0Fzr3IaBsDZB5U6udcynglZ5tq0IK2YfHN0HHOwi9tgwtRs
4dqFrDTvU3VvpGuj2KB5p7WcPUjiKzM+mGak60o9hPl+NPeFcZCiTaXTEn0Kqx0CdAuqe+z1yi7M
3RFpQL+i3Tm+x9SFt5nvSteNyTgc7ZFytuvo46KQ5Zt3ic1OYl0hIIC1e1YAEdtErfVRypn9mynR
EkVXroadXO1ckmxKfy4QvEPosQ2FN0olm/79ZSp9f9Qzvy2ICNWrHAkbaY969cZouDc9UwjXrsZH
2f7593f4m3Ykx6KmZ8iE2ZQgzjK1Yk6EvDBDY1/rxSa0Hv4PZ+e127iWresnIsAcbhmUJVu25XRD
2C6bOWc+/flYe1/UUhVs7IMGuletcpsiNTnnGP/4Q9w7vMnzoK+m/iw34aqXH3T5kRyJIX4YfyIJ
/gNgov41qUvBgVRa5aticfZl8vZksTnEWxUG48lYxdvwNhpdlZ5v29+mkF5Eu2MIvSXnudmi5FJ2
BhYCNhnP626F1Ui4qg6s1E28I3YMUOTHfI1/fDEm1awlakBG9GhXu5zoR0aBOiV/4IS3By9A8G9u
GRi59ZL+Y0/7ZBWs9B9a6H9clCVgkTRoqDoDreXv/9hau6EVxoDp77EBHVS1wbbKz5jU6fb1hwXw
l6cLo0uYasBhxhKOo/xGzf64EnO7MM+NWDmUbnRn9QxZYXLcJsQ7n6fBK5qLqLkd7hCCAxkkfeRf
qP0NI5ciDG1J/KjSfcdsQN3owbZZBun9adKdHrbXBDwfw/KQu5tU3TTMb2f1JkOFDW/EJC3iEEKY
ZnzRMHtW7jNHDX5Vwi920dx8KIRfcs5mt+1LZwn4LmzlIl26/Ki/K/opKZ45A/LnMv3QaZLZqvLn
afqlhRHQoTPiNYnkW7UnBiSIJTsX6gAbzdDct5/Zva9ja3ETs36Kg/ELkZgg7RNjl4e7siOzxGXk
3RRb5iP8v9ppF7V7X91qQ7/MUTC26qedwjirI9Ys3zKIic1DG+zEfNvDC8Immsyxat0WKyH2CKCU
mPooGz3f/PCt/bUvMW8GywQ2pAXgqL9aHj4k+jIeW/mgg2mpnzSsCg6CRbDTI6+SbjFxTOr6p/N+
2Qv+c9xTTCgKewQrEjz4uoQxykmW887sDy1jwJgufKV+pbXX6usOS+x1u6sZLUFt3VqGK1tboTxN
4Ai7fFrH66l32/yHSkf7fcXvPtEVRlAUg1g1vtYf27FwUxglZt9vRd1FgzCShD6lQGw1PJXkWNfJ
CoNowJwYEM5fF/xUFPt8ib8a/z6NH2bx0DSvohlutJogG0rHJv8gNb5+7OXFpYXxQaQ7c0I9Kn7N
PlOZjnB47EwmaEFWvko5rUJIMmb6UPqf2sgR2sgHrDQdo6kY1AFhts91/trKktNK0klIYKsph7xV
vSi1k0JaT9lXOt+31uiO871FwqF/Mw4KTBjJLiGwEcKiAaArXbVN+9LLtU8iQg95vLhJukZ1BvTL
oB1zNJIOyauD3ExM93qYrCdtlyEIbfRnccK0orqAq7hJUzh9vR0qZICVuId5qZQPkBvduJy/DAhm
Yyc6OVNR4PxR+5zSr7getoZ8UExYRozPtVreSrPixjFa4Aczj2xrPnUWwe+Rp5r40qr6Vg7VtcDv
VGM4cn7lTT5DapQ9NH1uFh/1CCey5VFmm1ppbdm8jONhYAcRFcMpBqLls7uY6IqwI8Ad8lqmfPhT
bcu5uRUxj9W9ROg3vaXTcU03yXCoRdXp4q8eibHFzCwG/2z5tHWkORpt4Cx1pwaR0D17rldMlgeM
AV3It/vxVftqlXPGNxV1fHPGrhSYWuVOkI5Or1mbsSIMTVrX4eiNTtJhzwKuK+o5FiCkGr7LLcNf
GE7NJZrcGZKZfN+UrDuMWxSh2yracybfV2Zsk6uq6gRtCKu0ew6Tky/o9xSGMMD9W9iHEyLV5iTo
7ghNAdKj74TFqixWUg73iU7SsRB9tiVc2YRh8XI6ZsFOrba++V6Ym6CDYRrCrEe6j1YHVKVr3Uz/
nFoIJGwSmbCtXobwlE2/hv62wIJHb3ISu2aUVd3OD6GmaLgYqfdl9Znjq5b3vZPLTO9jPP1LV+3O
M5oOvoS5UVZcaChyp84/MsbAGZEkyoR7O5VmcygZQ2JctsoysuiSmihnzUkmjJ7nezHESjnObbnc
hhPKyyggUKjeZnroGa/zsnBnZWdOyD1DywuFxhUGhDdP5nwvmPdWIdsxM/xOf28oK1ONWhDda/hQ
R3wZl7YXfk096FE4rWTBngLTlZUBZli38A7E8qDKFUxIqHCwQWZ9OIaiz0bPmlFW1nRrqPXBapo1
LDPP4H70NiJDFjJ1objLyspEg4FCxWT/VeYXyeVBDPAIACCmy8dwHfrlr2JeKeGm4In41jateEtA
DZoh32vI+0ze5iQ3137VHEztfpgUT9WflXBvYOiqP8Nr8dISohMG10bjSsO7Pt3XySkO6pUsjV4O
9zFgdD80vaNExkGzjBcJrU38IsVeVT0hLXXGQFmFkgjhkrH4kgixSOESQJGTLg93dadA5dvF1YfU
v3fER0j5LkZzxW9C+X4AGEz1dBPrnd1zLgZy4w7lrZx+dMK6A9eKWsZI8Yfas8Efu7Bw8rZfNcGX
bt7E/aGPIzenuYCWIMGTVbt7LYLGBHFAHNlHh5D39jVid8swx4VOlON22HegOGXDe5W4hVq5DEhv
0vZD8h8jPtbc1I4vGet8wkG83enkK4rNyhhnJ1O1i0w1MYfdJm3PmUkJxmQgX6Zfg+TxeTPL9GTM
kNijNMUzG/Yjk6A43JaW7Kpy+KjT+7E6JYK0yqwGrkWzHfjepepTn6PbPiH20jgbjbaJg1/RQmuC
m5GFsm3I95LYr2ftZJWkl/K+DFZyCLSb0Cd9Oj7JfE+pE8aPFQudDQ0a6Vx+WpCmWHdRPrs6gupS
x+v8peDD6MOnMXbUHCdLmfZBOJ0a/NbrDVfs263SV7YKp6N0B8hvM17nQbONkpOhMdXqH0uE1RbV
DFvesuwt+Cman3gGXV1KNdBlJxVSiqEcZQUHtf41nqFaU5EU1Y2kqtCHz6YYIt/X1syRtkMhYP31
1usokSfGIKx0laCGsrA2HdPayTyH1FecE0GzCsRt3+5WLXL0UDqMwmOkY0PIMYmlZsMjyOaWRSVs
l8m1IUYrXzS9fn6ulyKw7eU1Pr13AT8zoQXNZMOzgrfYqD1mSbaBQCBtcKmUx9sMAYMfMujQtZ1Y
PfXM4LkvRWlc1dCZ1JtOOObvKue1AbliboutiSD+h1LrX1UPGCtPREJupV2jrFElWZk/MzfEPFs1
wDA8RInytO7VjRbjAemm5T6Mdvr08cOF/5oIUW6BQouSLpo6hFHlvy1AJoWZlhjKfKg1Ttz+Eg48
7QKe/gJEwhCohE08XJpwfk04cf0VUD5GRt9/CPUfhaaimnSlvCb40fyWcv/RHSS4A7Z6IuHeJHiG
z/7u4Onur6mA2xXqZf8sHeqbam3xHpxMEPloG8u2xA6l+euIfF7QQO3Y4L3+whjQdMr6I+sHG+p0
zesfYvGW6F5/B7V9pRME8Zhegvfv70D7a460PMY/7mCBmv+4A8UI5UoJKO+SgT11rYOexmAbeHh+
5tg2m9sUQqNwSGpwR6deUduGt6xmKiA/8/wvXjWTcRpj6nFnbiNhg+9Botwp4NGDo2JFIHlUY1m/
0U4wpjOom+JuTBzKmeCsS7hduCW07pP1hfxm1M6t8jxge5zg2XFcXMPIfUUnS7oCI733UvuhQv4b
VLi6+as+wZBT3FTiSryVAk8FnCqP80e6NT7k4DkW3szR1bwiRiYwF66OyBfd+Q8LCE7xP7oGFdsk
xuDaAqJctc9F7It+GljyAUQYqAYxg5ps2Gqj8ZIwlhb4B3dWHtveLqBka6dSfg+lO1QGSn8baYvK
IJL31bEgqdbYVVBl98NncewJJpNXTPdn3y2OvPkwyF12lMp/bGc3vtEf+v3EzpG4o+/CyhIKV9ow
G46mdbT2jUNhesWRoXFZ7tCM6O2Nrp7i7CizUcMH7MoOG5i9HAO+tBu6X34nUVqDcFf2q3FAtQF4
mDf7iZggeptbWtR2w1nQ5zsIMgwpwbpqEMFoi9BZ0t30FODoEZHq7arCC/oAyTpQI03pQzJ+sf/X
w0bFHSa+sbCr3lcbFp/uyZvxTYWwmHgDBPZ1BTlwgCwBHL9XJQcCIFz/Cs8z3NrcprchmjKpjF5+
c/7GF3GfewbAKky99q7/dMxm35AlHWzyI3IBOvPSiUpMefbihtLSzDew4fH3sga7lRDy28WqI76+
UG+m0rOkfXrsEB6oN2YKoTD8xakz90AuurlQz2yRhhp0bnazdw0iPZ17e/JBy34Km5H+5nYtC/qP
1bTs1n+8zWWkNGofBfIhB+oMeGlzqOtSRWFTJ9Ue6P9UFtNXNZsrRcv30URKX+bMiur5k7aHfoyp
DZ1fUZsrK+0Pgl+DXsKGRBebi+NmnsKtESq70khekq5dFUq50WThjbPMrnBmKI2zoknPXUccR2/t
4xz1Q6g+pnHpRXn+ogvhXjPKj2Ik6mbGWaPP7pU+tex2lM+WoJ4yxfLaiAK5lx7MHj9w4vmS6Kat
mlVuPagxM/6QT9ODkpe7oGN8Enljeu78ylEhxxZpvTfnfmUV0Hbjd7mr1lrCMkmxBWOaMfGGZ22M
mwOGKyhWmvROkc9jlbizNHhieqmMau9XOx4XZQU5FwvfKQ3OvcUaSOARxeEuUMYd6q0jz3hjMo4K
JoSFYNB9TDL6QpreZfnrOLNllAteb4dq79TTuQr7i4zPd9M6VQpq1AZHQRC3graqVONGbzXUMQwj
lM+qIxkRoKXidkS5d/X6BcRTE91Fyo+HABZXfAUV3hwazGWeq6oVTj2DSS3lRVqthirHFmDlB7xh
5q0f6LdJAz9hwlZFqu5VfHZMiIVyxu3T7hv1TdHHdpaFT0Yd3JaNSCfodPJlIRX0X+Is3/RirdtS
dxTz8EkbZ06vnNA8aQ/+gdxIa3A019CtVEbnaFIEXbNr0XXdh9Lq+4NKsq5HrCBx/1nbVwc+wuXa
9JVQPpgXOhEsLyVEQD1T6JXUOyFpk+LKWJXtMVVuo/4jaG7VjPG6PzoMQsQLIqgAirZxigpAeRv7
Beu9S72yxFYDP5/bbj1Ld1Az+xtBPybYGLT3Y38yMJVgg8FKFiVMcSdYZDkHO1TanXrqi02dnpNw
E5xNbdmL2S/VcWdUpKd0MFKXeRx5XevgDCO3iyI0QrejfNEoB8ZDpdwP1qO5tXKQwU0UM4rTjiNq
PHbPgPFXKl9Q0JlRQpSLP+56qvbikBabOFqF2muAIa75oGRbtlfLC/oHCb8qJBTSRVPJUPJg4I/j
3QBrZdGa8WvcoN+gLeyMNQOJaHgSk1U9b4LbSTlojzyePUsLTK8nSkjYGOM6RJIkvYMYR+9gfvHi
wY79CttJcacFG3qIsrgTzXOawkY3FSK6wRXBAOf4ETxvHh4i2dPUU6nfBhmGW8dl/1v2V1W86zvs
D7Z9/Cj0Xl2uUvU+gHAzHNsYYiO5HSo+hjv+zgcs015zHgU9yNBR1N8a1AvJg2DgKeTm2XvF+5ks
fRNx9RDgi00AQbsS7ey9JGYpuDcEDCDLYWOmxyZ5QOXURSsFsZm5at6bd3bh7xeouhQL12jbn3vv
FVjfd0ksS52oHeaEkW34VjMkKtNwY+hfg7TpGLHWJeI9c6sJD3q0L+J5O8wCrVvzK17wP3W99rvJ
CdQEFnkMD65gRutMuMgz+xlRLpYPxMmuivlOPk9pgLXUJuB088dH8Cink84S7MJq3rbJSdTfyqUb
QSwoGY89aN339yr/6141SdQxfJQNpptX95oohSypmSQd8m4dajiGzjMtmMmypMvqWlK2MbHyMWbR
u/syEd6nOjroL2ZKltmwltVPP3+djdvIio56xgE6NR+1gtxHSe7akuTPer4r6YW+/9Dmcvhdf0F/
fujrUneazcHEdJZpSnAXYVhtLkpRX9xIwk4UWT5OiGK12Sz/TRLaCY1MgS9xuJOMXYh9Cisy+BQk
j5eYmqsRNhSwzbq1XtrkPHLMI7Ew/bsu+pCWP/S/Qvlilra6Vfx9LtEWgQ5gn8z09RXNBhWaHHuz
uq431cFPHJmATo3MWkfub2G1ApCQADhStwwvFbMFvs3kXqRsLrIjDU5SeUjBqtJNRmaU4c4KNurw
CNCBiVjyznRzNLx5fJb8zWIAKv+Ary+48d8PUsXylxgVFdI7f/9HlaGbeQleEjGati7VAE5JU7+T
wp/7K6jpP1zqiunSyXgHxpPOd8a+uKnohB715ib6JIEhWImp7a9BCihk2xXYqvDeH9BLG7i+Ihrf
9IY9kz1ETfce7GRmNSt52mIQ0Xf2MNFShdtow07f62fioFeL7VrM6Ep7FV+Y/QLCRZ8IeNl+mdE8
6MuQJ9rWaJX5deK9+cvfRlsLkbyyGTdwXdIJ2jc/ka6Tm5lNS92F8QYddf4kYAOMVBKNzw5pjUpR
6pG4lPpOjZPQ2njo5BvqUXWdP+eOKL8ZCjvgOkde2lEArfXJxb8V1uWX5Hs4Ka3lcl2SEYMcEEs0
T3uc7mUADYhN9rBLniyGz8K6MVYmML/xwB+/f4l+K96++e71qzkssgxxrDO0bcGjBEbn9M/Z3fSm
P/L60hbmkZu8zR/6K57qp+xTfUEdOb9Xr8aTP9j1e8X4I7LFj+45fwvffv/t8Nzd15/mk/9UvQDT
5nb6GRHPChL5rrz5z/Ob+YTB0fc38Vf+y1JKaFDD/ncBXzMzBqEZ1aYwpMMgrePI6+JPhr+2EUNE
Vt2swMJpuuDu4QuXrxTtj2RVDssbH8VBf0387QjU+P0n+j1I/u6xLnvXH6+U1llD19SBeECk5/hJ
ucXscFVY7Upv8/sM5Wck5q5BfZ6241q0TgUDvLo9a5R/hkAenu57dTQeA5HJn3YqjkmfnDRM7MGr
OQQhj9Sz+sufiOE9FejvCoY2WQu9OHvV1BcpHzYtFXI3S1sfY8WZpI4haLddoOwaFbCyLTZtcfn+
lv/m5119CVf1nFAm/QwDXjsYi+N0/qWws6ZHTTrrtiwKjA5A/eWb7y/6T8Dmt1E5YgI0G7+ZdX88
ZyubciXTaZDUPN0YwvgZwUoLc3SaC7sMlHJVAtCpkFqSislSRWKAIbGzJA30FQnSGDgdCOKqxmVh
iQvow+wMse2GY60mA0ZgkqPU8q7O4DkaACNRf7EiBVYc00C9dUul+egtGDNic5kKYx0MQERa855H
iPCId9508ux14g+kU0lcnuVfy2vxZ//f274COmrLnNt0KtSDajzrCrmC2uPYyN5Uta7MHNj0JRDp
6QZWT9hoF6WaTtPMPApVjSEiSjB9uDa3EWcKbTkIawlM2lvEIsomDk7RqsvZmLvaLcel2HwtugeQ
Fa/MExgu3LQYegWk8ehVkt4aoMkeDt14GJmWALtqxEYMMGyy4NWcmDgWtQezXSkmB9kLoRKBWxsD
/fx9CkO+Fwcv98P9nPI5qk0j0qduZ/ZcbBCAIQwn0TZQIntaQ6/eoE1KnBLThdGJAxfwafmjD0Dn
JOTB65B6HMZmBlL/JRQaL9R9plFTrVXJy7StXq+Zroztahk5StswPM/pk2AeBhJulKa7i6yQoeS5
n7utUPyg6/sttvnuC7se3Q5DUjdirR5yGD2T0W+CfLoLS3uQtkUOs6eHzwedSzIuLZ/fpz1Vp5p0
MaxsSS0cxtfagGI2kXYj7bp5F9RnYzgITGt5NFErbAY/36b1o5ocxGaXzc9Sgf9cTA0eluU+wzdU
U0ubGbpt5LJjzM8VPLHvX8Xfr9p3t3hVRYyjGkR5ifHLc7l9Z4Paoudh8ny6Ge271ZIhulD0F+4z
my8OGpz//KdYj/YnvfZi9WLftfZhWh0g5r+RA3roHggA3RUHaPqXCypPDOs7gn4SF3tem8Dm82tj
HzE18r10TeQIwZyIEx2aiB+Ol7/8x+C2KvgHLMIw+DB/qcZDM1AMX9eig1ZvoSlV9Wc0YWtsfMrp
o4J/Szg9LknMiuwWI+RvZu/lbDnY/Do17g5Q56YStatAUkq5svrMsaLbIe0gxQl4cjCWNEO7Pwvd
D1XdNRL8+1NDdLIsMnp1iJj/PYLUiMzLRm+iw0DZ009PevY+6i8Zk8RaOSOn05T+h1V+XUdeX/Ea
+8TXoWm0Mj4oixUt8WiPsbwRpKMo3n2/1v7irS9X0jHvhpaB8BHq53/vjXG/FclaodwKRGQNXncJ
NLd+VwWaKBdKDWpgZrmAetOe1lPCi2SPA8ejYj+aVPK/vv8w0nKW/7nwlw9jYJ+NxYPF+WZevdth
hEGkpuQKqhUSftfGBlbB6qPY+vt78f37a/1lK/T7WpBgFodGNP/W1bWCQUubQeRajMTn1bzNCM7E
Izta1dB3Nuk+BnV2hSW4gXzXF2N9WawQVRTud9a2xJJhlb3/pFn+zbD98/5/V18LUwwxiSmhW776
MqZmGGOgpEN0MqOd9dQRwC2vGBgrWL3sY9GHlnC2QFLL9Jz2qynYRQgNvOAYn+Y340uyvPFTGbZN
u5emHeiC0KDJ1tZVcAjwNRrYyp0AhGJcl9EtZjDVD++J9NsJ988b4KGqaCAUWV9Un8gh/nsDkiDW
UzJm820deHr5UU+rRlsZxoaWzXwVX+U7sOFMcmS0Y4TZ4aLiZJKnYg5aYyG3HrA/aA6YFQXv6uSO
t/hmCqSDgeERl4PM6kx/ojwMO2vpeaQt9oQy5jKxPb70A6Is+AFOiW1ObJuY8zzHxIczs5bpODx6
2jmChhm7KfHTbDpH5VWaSEpy55PckQmDqL/eEKATuvIlXBnYbdoFoDk4/qYm9NoVt+mT0dif2TG/
56k7dKtsuqZHZ9v1pFJ6U38E8elij84mG845AcygPgd4zZxN2kIBRXdWwVyvt+lDDfH1hM8BXhjj
dsQvw6vpZDHgXnj80JrRXuUKttGOwQR38CTXXJf4HZmO+BLsFo8b2DwcAlVgmy/ROniF7YxKZJLc
Drcib97Xon1C4olrGMksKYnNHV7B8uJHlCF3/NWedAypKxvDE5u+Qhf2TAXLkI54sfMBXkgw/ort
9tRhggTh3D9W05NZHfO3guCs8tQmm/oRX4oi8pTZiwFczM0My/dhfovYLe6k4Jzilg+/+ITC/of3
9nqweL3Ert6RPm0SZVD06Tb0d/JCtcNsoTYfM6ZxmklAePAooFHDrT/C/Dq0hlu52WmAQpFFRne7
m5QvwyBtFKNLsfkpkuS3AfX1+mc/sRhaScwgrnfTNDDTts0i1r/kilg/xZvpjshEyxFn1zK2ELkM
VtlWQb5kbqt4Cwu53BrCKgETszXFid7m2ps/kD6y9lWwyt7DhNx8719bHRSZufeu+jJCGwV/r9xr
vFUg7ViXQXWNVsJhQNWHvuihHWy80BlXxuuFjH0RJzfcVqYzpo55jvRlPUJwb1GcsPe5UMzwIetl
t+ErzT0pXRW6HT7MPjUmOKKrr+vb4G4ACNiVz9IvkqXeinxtgX07uDO3oVuvlGA9brXQo51i6Dkq
i5k9thn5fUhko2AHa+w1xndpD3DEv25ODEyfBw8HrNItEBi4MLoVVP/3U7Ce4YUb3mi58BARvbbY
sO1VclHx5to94EVWIBTG/VUigJqC285vqKXT0pWXds9B7EvtPB1jhGCO9ESqKHx54w0fW4aB6MIa
GBoYs9nWmqzvJ3+vkVZGoOpYeMLglncgB9ABNyztNocyYCfbOV9nB3VLrOQjL4N/E34Z6wXEYAZ3
YIpvGmsizjW74KBi1ILZPgjZ4zh5+Sb3nQcgKIywmRojarszXunegd2x5xn2/LR1ziG3RXZ2HEGh
Gafy6naJBzq+wCVLMmKxDrLTXBNcE78zFVReyS3AeIkZyn3bHHzVMzsbjpJ/k5LGlDnKW0Y67Lp9
7S+8xpPo4u+Rh9vkOcdK1muwCZ+d5PbJIvgndPDTl5JNNe7xI7lwk3vgIQurgDcswPCmGzXHOJDN
a7kNC+gTvNvC6aNw4nMLsRxu7bZnTIfkDhwHXy3cEuDpOfMPBQEl1t8VAfWAJYoaTogciVdvezb3
k88MeLw8ZmxfNrYmhLqTuHY4hkBMaFvN47NAPIJDYIU9mPxD9kgah/2qLglUq5vCxmT5NXTet5mz
uhFuOi8gqMBW1+Azkb2a3ZstO4UHK2Fv3xBjBwfSJkZF38foM+znefUMNe4GKfHo6UdX+yAeg0Gv
zAcBEUm9Z0ZIKEd4c4M3f3Kk54JfsapsyX4IkNl+YlfHebA9Dh4aF/dGsrdbPPNu1wdMZd8829Nd
5U6NXIFcjZvbA/2f14TuS2rD/8SMbI22UzqrtqfsvMtOtKPVrnA9DNjFzRPz21+93SDIchHEH63z
UwfT0NbOSbdmLkzinqs/n2r7VPV2h8zqQbdfIIgVFj6Phbu7z9emd8+IwCXyKnDPj/Lx7PDjrIzS
zm6ZtZD4u99zs9ZGw5aKHv+w31wcDwaafdhdfncPm18/FBDKdQG4FEAmFGVRNYHOpWtXqWFQpjFp
5PwBHwc3voWh9tDeLOdv5NyMh3478L3ipvIUeJy1rrUud1PmhHt1r276dc52N9horyP3+zPnr7qU
QE/cFkziLBbrM8m8AvX9pjD9DFzk0JRLwBCTVSE7YwMlacdcfmlrB51vQKrKj3YAf4O8MHmoAzUF
qQO2b1d9QCgPQ5NlanmjCStWZETUSWGzCp+VTfpuPhDAZsxbahWjWZEL8f1d/2OUgY0Nwk0KOUk3
jN9t6h+IEN1XOI1RFR8a61QGqStgRxDmzZ3OJjVw0JbbxkWZSzaP1N33EIXZiONzxdyftBWVDdvA
6Wlu3xWsaMLga+GWM/gR6oup/l81cjybPz/pVRNDwG4DZpemh2ry6B+1YjcGZ6l8+/6BXDdlrAJd
NRe9i6zTv2pXV8myWExJ8uUqxYkvvzJvcfbKpNqeqT2/v9T1trdciuG1hbhC5YK/Y0b/ePRxqRKZ
q/XJ4sRgtDvswKcB5lHo5eU6Un8WX/8DclR0qFoAf6hplvv7b+GeFdA5CySpB7jP8ADO6nwR+2MV
euPAfH+4sMZJVvn+Jv/xWgEF4Lkmo5cmIu03NvfHXQ6lZNVRDA0SLnnUrCAr8HLVGGv5KO9cTBgM
BgRYKfwYyfz3a8WFGXixsC1ZNq59DAt9VoLJUOMDkiUkqVqJSAlGQ7sXyjUrR428cDwy5k+7o999
KUQVTT9BIX8vpuUjLGUiFvjsdVeYgpnOJK0HSXwgK4i7NoON/KsI9uNw/v94yDqyMN3kLRbx6/vv
N1urcyKi0M4O2YJ3UVu5Tb6zWLUwPuG7y3Dv8VQrw7M0/nTp5XD+sxrGSknSObjJwMMYgUHBfy+d
awaqgoFVLMtnfb4k5VenHK14QtZ+xiMhRBKsXCJiG1qkaym8IvXSFOeRlW4Z0ELz+f/8VvF5+CSI
lvAZkMWr3TQap7gJqoi3ytwa+VHxX9SMceexBjNNp11Rej88++UX/ucBILHR4D+aOtYq2GZeAflt
rUttAsHhIHRrpDbVIjLN3gtxb1SraVjNODJ142M8/vRi/fO66PPANfgOcFP474MXQiuaBLQfp9a8
RCbictivOYyQqboQDtxPx7kcnTraDbjffn/Lxl8nOLdsLLNP1GEojfSrS5uCpHHpbHxwxTWVWHgL
PEqgAO41eAM+H1fTI5q8/+k26BjXgU10E9il6nrWxTpjP25XN0BLufcS52tlfRBX9s5xvr5Mz93s
xvXFOcjPL15yG90ePHudpc7Be3PuBfcL+pyNjOb72/nb+unqdq7qz7JBkpD1YnYw4rehYYyhRxzB
rWPV9TLZ0GU8gls7NqYb08DpUl7gwHIgi47mTRCgsmpQZrR7JaOq119wXVx9/wF/s4j/XGKcEira
O/JlMe8xdOVqTU9TmhS61nSXmj5t8NrbmtTt+Tl7q7c3KFlWydpypJ15I+3mr4KxggOj21VucI5e
tWuFYvIndff/2AR995GWJfLHtm6JAoe/IrS3bc8cMR1e56E6trNEatBdVineHDRvGqMcsa82PX0o
M5LNUH8ZtJrsJPhZi3ZtLPhNzHy5voWIlJO5RtSuq8qvuG4WGFmbc3mJ9c8BTqyMF0LKqYEClQyC
3DpLxWs4M/GLMneJseabS8Zx2zhxSCJRzjajVB72d1C+VrE8PonNHQIyx/L7l7Zl8qPQIzTitpqK
4zQA2zTgGz2MSfwHulfd/0olkCrmnBOuWGrASNn6GrEBbwFhWkGBzTBtkW5EJQoU3U78L3YGBxdQ
XphjMB5D4tgXgmAJrXn46mpxleUJPNTaFUkoB6BALSN0/qZoctcPS2ybs31X0R/o8bqgl1myxMdp
Iuw5c01pV5UC7TxLz5f9lSUJTlo/a/qnHH1ZhOCpxID2MaQ3roaRHGCuIpWnRqVdcroGUMDnk0IG
0GbJabTnftW3R13v9hOaqFbQbvveR7Jswe7sHw1ph+YoLXHGoFsXoJRCWMyKh6FymzEGOFq8FB/j
gYwoPK79+tzpFfzBnYSteU82mSdU5DvCSxVkJvrpm25VcJC+Ru2CcwLeGb7qP5SlsRVw9wRo4vYV
H3QgeVx2zVYNNrALbTzxVyQ5+v5nllS4s0rVgahDg4v63VqoT1pH4JRBmcr/5uTdGbnhxvlRE+eN
MkW7QD5mJOCVZrjE3K0GocTYr1rphvAq4tSx7NJIbyjnPud+oRu2QFizUa+rJv4IMvpPfeD1xyMq
LG5EmCsqLLFSxnoGOq2xKN+DXUAWYlCuzQb78sEuZ+gWkccqP2R44lpiQ5rVfCs20ToVKw/hgD2b
nVsOCFwusoJfbiweQ0k5VVICcZfMc6G6aYhqKCfoMYUK7KPBGwcjMAXsM4DaRAtTc/k06Hz3/4+z
M+1RVUv3+CcyYZLhLTMqTqWW5RtSo6AIgjL56e+Pusntva3KNn3T6ZPTp7v3EljDs57/pO0VR006
9iGoQ3tiheIrZnSiiFQ1avzyiBb/2D2xPCjsMfxYnIinu1mG2FpDFJhlXc6UKLzWjdcY4iSXb95B
1M7EuenOID7Zqis06QgWo10M+xYu1tkSvUK53qX56yUWcUtVneR6omNwc8W2DHW9cZvhml7j7fAR
HyERHTdcAiT9FRl/mxOhOFSQLIZ5N9WP60QLU+ro3r5PLSuvkSIizaLRkXoU5mjGDK5LwLfzWqxP
bppynBy6xfkojvHTdjDYq5Xz8qbRtCrbt+bqMbARQxjo3hGlEaLgSfEr5Bz7VOARDx2rkgyLPsZJ
wMJjf1vGKn4AQ+988wp53dyOT1cBT+ku92UF6wAp9s5YeHZwTOR0hPlHQPOgkOOZfNNXGp0QgdSy
Ak/gAc3emoxNs6JozfBMSk57uziMDTnID29cbYlTdGI9H8sa01xzmlNm47tkt9SfV4HTrEs6N0Jz
XKm41Q731qmN8LfDXTsLsXDE7bqY3DCZPyCz6hNJM9LaK1R0lSfQyG2z6zQ9aV4l08gzwqxElr3R
lJGIk5tCgGV1FvswVoTU5FTiKT8MFXGTiKKZ8ghHmku3VIT2jPcvpidFZu9PiXUYKD7sM1Olm8r6
lht2uSJxBihsivwyKcFeYQH0e4TG/6qrEd6IHWaWX3Kbg1ihmtpbOR+iwkRmcH3lTmky7lBbqKhu
b7TML3ptX/bod05TKa2mURy53eCLVV0kmpk0x9mpyMbVQVsch8uaoNZ9hR/9kC6iEJBAFgwkCJui
Pr8ZBYB72FQWfGXhNHxWlDVFPhLRsrfOLVwIZAWy4lrR3KvcvZ6EakPsREVScPautF9xd8FQ8/Oi
4/itKqzuxQVlni5aFSHpxgBP44qW/uEySukct9kkrledBg5w3GDcT3aLqTXa8/GouIL4pu9pMGsE
78HLPp/owzF3btmrIuy/4mho1wkGtMrniW8u3OQwoqRIabNniTrREtio/GGEUR7BmqLus6Y1X8dX
L6+UF3W/O2jkwySIByXeaB+1k3SbstHRrwP7KCm8SCjdWtjC277ERXDgow6TTYXLSJTCiabe52v1
a6Pv60P1rSs7RW/FdLUNZCgyoZ8ySbCcXEXUuKIaj8FhMYwKnppohVcYl7TRlZNjz5LIyjIgo7fN
kOwbqwP2J31UbSscQ6xNvCszmPTWSryOBIkjRjPQQCA+quO1MmhGF2jHg6Kzkz0NDSP2m0r8GODS
E90025JSDEA5uoeGU9Q4tO+/hufbqMBZohNuWDd2frm/2vg2+lXJYsvhsteDwcutQQ9zky1Mh4bD
l0qGq3aBqSKvjc9OFC1CPMWmB7j79X85tk8GC214w7WTN97/XON0dOFR2FrWrdTsGhorTaSTrp2c
oZ2fSabQj5+xOnjJLsTb9sERR9E2ighWSGQpsCYVN0ZrqGpH/xYfXpPDzb/V+xeRchbvXrvoxDl+
wXMVf8tcJB0CmBWhIg0x4K/TF/TgI2u3TZPPByVi3536ux6TZV0fCmiZsLU1xLtrWH5O2uYqlc36
HBDbOt9PT1OM7mexm6zh4UAiQFdtXkYD/00PMqJf5rcRsoRAcDGxCS6BMD4vuufmLfuUg3//su9L
7t0v44xAlcEx9R1L9nelqKEaldQBv0xaRDt9UWxItlpIXu50/nlydcvJOci927h+ju0WfzfTcmrn
GOhOFnJ9dSlpvdK5bLUFQcrTfAIDH2LWgzujbtwzhPoLHCZmvc+9riNFurvRnKsky+u6aNdnO/xu
QiuZh0bZMHc7xdl1Tm6WE82ga5ziQudux1SZpP2evCORLefpVl2UkOc3mUSI0NWmYR1b/DNkME+D
yWBFfo6NydQIFfx2rDofkXOwNttic7W346O5MOwN5SeSBCcjBUjwDpZvr7tg/WTbG+BLj6CRvUff
mia2Gw7NMJwdXHcnbk9T2tCy/RYEA8t9u9nJeCZZg3dCzYTwTRXDBGLkvJjOjPGqsPIwUC03m89m
KwMSJ45lbkDzmt4LXpBu+ZKSQLB6y15mdMrpbBeme5xiBN+but/cEFmPOzA53VE6YdNnmDm+SbBt
+78ztfddM93xFc3tYZKbmF1sSY8afTTmYrwJI482+ntYT7b8s3ArWdFouC1XbuDGbrA6jsmPv/kB
7XTQh9wMcY7mXIPsimiKP2w29GfudrstnHGoe1sZ5ZM9htjqNkxnmAvbkzlmp0KVOvmgXf3VmFAX
xrT0ywlt+sYivWi8yCzfAmeyn/xh8DGw/cwZRXBjnnA/db5oopuEpD81Jm5fASpGnDKAbMxLZ+ag
YQAEvPrZZ4/4eiughsumcVAsWzuqg3AHBrBUguUSnNZz3fD0KrpvipWADDi9i6Hhzi7hrJm+8TQA
cfjmxy+kmHhv2B6Gy8kER03Tmy9bc+Ui1DJbGw+Z2g53kbfb9a/2MCE5Bi/5Fb/i6LvhLg1Q+gek
Q+NZ5SkDfgmpm5gr2eGm85hLfuot8rdqjPZ+7ftjpiKQuhXamzH9f15HbQ9mO4hAzBmHf/Oe32ap
uxKsrQZCbnZfggWRLNihCZ6FIe91YQSX8abGx5/HZZgQ239Q8RV2Bdw9J4q166MsiGKFg88bK/Ab
pgdwfefDFJvW7T0HzK3q7fTRTAWgSWd70+XRlOvyknn4hHS6pW37R51l9mypzAPucLOBE9ur1F6a
nwBm+8p6F/KFmNpowPccgqbxKpxx3LOeIU7amel4k7Mf2Z8VTzBtGVdmwZjY+8venGPLcSw7Xjfm
V2f6e8t5Fr35MZi880ecnefD1FSeHGdxtB2ndJzbF/FOW6w7Zs8JVAKbmhhizD4AD9nPD6/cQWk/
mM8v1w3UQDoXuO17OFAsJ4OQ/nznKFtkRViReekrhYQ1vVoj39etRQ+qfP83ENRGDvb+RO/cHP7C
k74Czr/v505pvtYLksa+FsNgwR3XGg8D3yeb0JPx/xzXZEu8ZNPXejl68vkwm+1+Gm7O9uLLWk9Z
AWpvzrocOWCdTmQefI4k61J5wJVOuyFiaQokWAOLBdGMZo1hThQZFOiVUOXXfAUi+iQ8f410XwUU
QgBjtmv+Ta03sNfYKq2nlwBICmrqnmdW3zX2JVPuzGoy5f8KTdiquL9b4w/ffzqYI+pz0x81rDBT
xrZzJNn8aU+d7wvs7vP8nXubeZnErxPNEy1Hdaflhl8t70roFgHX36dJsgL2fIHE1215IDCtPp7B
69xm6+RBOXSTORcypPUvBzQl5hl3BZugY8l0BFd/ckapA9oljPp4C/tpPXWkbbOVsBAFBxWt8vUS
xH5nq5k5IqhjqqEVNExwMcnFm2b/Av62ptm0+Pj3QYgv2M8zGpdVHHJ05K6iOLzrmexPxCWXbQrO
KS22YRis2AFnbgjL/WZuQrT8W2UxfEKbr+Lvu98gmHOkUcj2A87ofeLnnX69w/TQMNE2J/u5p1mf
3A5sNwg+vXQs7rx+I0ntlc6fWk3ZSl7Zn2ZBayJCnS8HU+/dm8TL+dxzxfHy3ZwMR87kJFul8zx1
Uh/iHeFO2PXi/sYg9oIv+ZSFOFVYFWYr/sFCo/vglQj3nUTO3d7enNJFo3+tK3ett/YW79si6+I1
T43nPaSo46izuIRvoSf0OGtaWwr1nrsjuJ1/sIVRUJg7WLlvF0x4PAiSb8Eq0F9Axpd1vzjxHxi4
pVOevHfj9Wh9kq1GA7IgPA9M114KwRyktbGjitkfwbOUR/lqhK1xbHJ+JC4PzZZjDUa4RNrMvAV3
EGqkZP6K6VkgmeWCECzzqxl/qM64dbdSOE5z90M1HrSV+3rtr6pJFYcazgq4QRKmoN93lbW9XLbX
ao9N9yknwu3ZyCkwD+N/v/8fE5JB+glJXaZiLifdQZ5pWeulpAH+VZCh9lOGIcXAEAL4JJDS/z3W
PdpFdQXcKzEiOAVA3t2XlipZa6LLCcbtSDjDwcrWUe1kRu9lqEQJFNV/D9fjdHfvz5AUBsODUpZ/
hOC2gyJuInhqk7P+JqS9ttk16KxFSLP/PZAo3c9hQetFQAKsUd4jwPZdd1YaaOpFkMvbajPwr+6W
UfqJKzmz4wiFOVSWI7UAl1gO4hvNSs7c2XVO27O9WucXZbMXfeqJzIPfzT9P+hQZ2mL2kIKrmDLp
28msGM2QvK8GU3qhTHAvM6dTfPg+Y1OZOC/I2yGxTPKYA4Ub38soZsM2klEJ6cVJ4K4Hk2vnDEIO
svmLNnod1d5T+tmYlELGy1c8SsOnbPSU2P56/VoE05E+bgLs/dgJRGzSejFKTxbWGlMh0WW1+ffr
0+4r7/7twfWFojkUaTMrd3MQ5e/53OSpPEsDtEtB6d7cyBvagxWlg3n0ARXkykqWg4ngx1wa1E08
yVYYiBqzZFl5qqWZaXCYxxNk9W6zbsdwdp1koXW2CN2j4nVhsvaUbwfLeHYK1P58A3YkL29Tj6p5
9C5bl4nql6MBr6EKSNSjJmzGsSON90/ynGy/B9Plfsl9Py4JE/hc68MhHsZ/34Z0bL0PFSmwE8Bl
9UhUJFo3+oXZQqkwRHug9xj215Y/V0E/GpEWeL0yZM+4+Hs0JTmr9e18u401edMJhS/jbKeRIXRi
kmIOs4aJa7cyL5MIeaMNboTkXa6nSXeV3eSgrw6n/fS6R8uVvUSqXSo9CfC4Hhh+lD8NkyJoLsLk
zG0yrhYann63M2ku0jNkfEieeX/L3K8bzSDmsJuVNGxFbg01ZNY00p+Rorwox2jUyodRPcy9w7Cg
FcibiDSvK6RAwmtJyrl1JMa8xg9ZwNE0J5uD+UhTQHvwVe53i+/3hLc3SLUhApL3//0faIZwu+hV
frp245bazChGKRrpM87Rxwez/QcE3w+kC1yDDUnm74Z3e8VxX4kShIDDaj8dYFNq6xNQG2fdro3V
v9fVD6Xa90iQdNmWBHzrxbuRYoHcMuUktJMEJcQF1KGEv/XBX9MyGPCUZ+VDpKN6NA4o6N2hUvrY
fhgccBKZjRhpWYrqG50D2VSEfnYja6FRD7go91mdAhIxrqxp/UmBGHTGDFEfHqt0WShPkIiCdkDF
dUr4jjgWtVRwpytaNpzRu4AOmGWcl5344MD8ITu4f+C7lTXIcRzO08ttZW+FrysPuGptLmMO9c8n
1h/2pLGxob19OdPc7o/7LFxUZun++7X/trwhsvVhLdoQx9S7t641Bl76CtoHbbgEe78MO7qH5CF5
h3yZ0wv8f4wGyM3GifusIPZ76x/TFhvvdlC3VTuhR1qrCKxHeuFjsjaAHPYohOIHCNm/X47UIdmM
PY9Dv+swJVepOA3qfLiyCc2OP3AUd+zt6Wsc7pJeivKu7cg0MlNy1A+m5S/s//pRFeLsUZtRE+kk
I/z9qIMsGRRF0uyBrEYnAUIiCrQymaUSwJCO+2bm/Xs86ZdziQGHItgr9YNw3xHCqzu9gZrs4RF4
l2LaGqVN4rB+3FwwyEgNtLP58lghl80GmKLsshafkDNepQdTuZyeU8+4kB83BOvABQB1257y/Xx9
8FJ+kGv4Jn/9yLuiSr+11yjZx/EECbxwnjLjkuP8ciocpPZNNaK6NhOMFET6p/9+Pcp9ffo9svxN
6hEQcny/vj+mnqIer8e4zm8rblg0WgorJJ90iyL8lVaO5rtUPGbsfhIqInvPL8q7Q5tjv1syUUzn
5TV5IWZdKpwnv/EXj1g3mGAxGe6OPc5XrIFVOqKkEdxt5/K+KG7ZuWhnrWFiGxXUTxFOAWspR0jE
reiyjN/PCs4oC96LeHZakC7FvvlYhNyqORiD8pIqQYTLmn9byJAlHfJgGrfqQx259hPkQAt3kTdI
fi3DU965tmJVgNcEJbpl7BSUS+ZlCOjqX1PkGWN6Ryz9y7zxVYdEswOIsnlA8uXdVDN1WmwfcMvb
Qcp25C8F12L1OapduMkHC2OJUunznbH+4T+SP1uj7kA4kMwHgnv4LMZHOVATRO/wwCPUh7s92gsu
cUt2g89u+e+PLv5STvSlhEhqGqkS7AR/L8JYE4R0QFN9hkIuEVfSZXkkNRfM6fg+0F9AKNsCK6wc
fYI6P6C2SJOny9BLqnl3ejT/pF8+sSbpqIho2mKKffdTTqUcEcRgKCuoqybNptqGNfomj0V/b77F
72/Ldpwipdub827uKTOIsYY3BawIudQKfvfca99SukIfF1+zH1yrxB8U1351aCpxYhzxKiFpd3tl
dk4Hh7QQldmBUeZKbvf43dfp5hhXh3VyupqGjOmlfb1SK1k3/8yBhMl9b1tnka4cyZZxsyMiinHC
urjtk8BNtE8XdM8xoCw2E46xEpHfjk6f0qdhmAkILqSK1kpVrxii/7cveMJ3o1gkSdnCXw/ThXn2
RlT6dY5F2a0khtTMaXSdU1+PvbQLyREexqM2dZCF8AcCNglkTof68/4JfUkbitDVZ+lrBphMJN71
bR8BfVo8SLQA+zUmgMT5ONp1ryRwGlyJ+9mYP0s0IZbdl0yg/RnTkj7nOmH3JPartZL5+dX41Bbk
kivB9YnW4QH7V2BJSy3wCDJjGsJsn2H62e4uN/vamfsXOhQ0pYhd2mPV+oiq+MvZDfMTDzLSJCkD
v2nqf2xph0MiaeXwJMyyvaMLoytWE/iIKSLJo2EuPhKAfiMy95sUCwkpHDU6f7070dqLIlZAd/tJ
kj7vR9dqynFWRZu6+zp2o6tA3q5XF+gIBkRWOXq6qNvtv5fzD3eJPq2lX88sZLov0j2t6HwTSLyt
b+KqtO1w23fgZy5cLfP9io9tbXlTazSyF2PxASL0swi+G7df23+86CO3o2F57poVeaPWKdxzn0XP
60bOI5/0+57D9wNSjqmgYtAv700StYTVqUV5u5LCQd/exovsSZq9SI+O4R/nTf9Af4xztxkZt7Oa
SxdZHJ/FxKuK6SnO3C53TkDC2UW1Mxqnqvq5P6kOHLEH6vYfWun+IdFL0eYgnIoa8O5t3qoiAWJM
2tV28I5HCHGvW6pBVBuv7QRPCpCCck5wvCO8qyv4mCAQmb3CkhFJFQHovmKLIzg1BmL0GSdyi01o
a5ZT3U13j43rf/n00FOBgWkEqcOe0Xb36ZujXF76L4K382zvrzS65afVwVz8e2rTQfjlfOhFlpwQ
dFpJH/x7oEt7uynHOrmtxskJYQOd1AgTEpuVla+u51DyUG5tsz5ILcH/mBg11DJ2D+uBcwBY2dHn
4uJvhN2QCOTxrqbGmdWB6xbeCvH1+LvPSqd1YM6whQpnQWoHn/tw2Wu0Z+6ONAgcdMzh3umsLOiT
2fpmjvk29CmVgxr07TyeZ539PjesT7Aj151hGdKDXMYket1Uph9/fhi2QdVhVjAPQyRd1hC7vk3t
bruvcOZmT/2fNNec+QRLkblngn+cEVrm1sobWEugp4A4iuV+tNKWUsOv6mG9GQZqyxlIE//t8rhe
rk6+e9zdgLCWRHZEH/wfe2TQnUUbeF6qubsF+O6MMPs1I6Q180gmqAu1C4YzHm7CmomUFmTCS2hA
RbPpC8qS1k7AVbguOjSXn+XOCpaqHXir+Ilh3mYa2KLNfUG7mgFFU2F+fmZvV9N7T4J69Fx25rM3
lz7QtdP1RcyOmXM+AyqwIR+43qTFgcY5bFKqLHGaRz6EuAmBkcnVBuqprWJLvgOzunLFBacf4v8F
jfJacRsXbYlkPleuTs/iHehmaFJ5mVnptqNnQfe6yprAmjbLV/zQ/LUEM5VcEfKqr9b66TDyG4oF
/uUt9Cml28U/XacDTmmnbL0UMwHMHORpW/kVYlHXWEngfFM85uc4JWB1fTA3smznzvBjfKxcYZnB
kSD52RQWWG5Wzocy5USM/H8vgN/Psv9M/7sCRC1P0SBtWgGTQ+pB+Gz6Yh+9ck/BGCV7ZCT6Ww8P
6y8R0YTKuv5BPijVhJyI5pSsDxPjyTBX2JWb24ujZeaB2sGVRo2Vg8QmMKNfpZHo8vxp0Dh1kFF1
n8ZXF0izpDCXJwWTq0CERt69Zu1DNaitvszRZ2dniAqPrBskUhOUeUZIBdMS/FZ6r9lGca+O8IGN
hYWbuWDnfmStB4v13r08eK/fJe5fp7ZOA1gQyO8Ethiq9wZAUqx2XUF/bDUeb4/THRNaLawZEExt
TrzpC/4SxcmSzCd//KCo/M5Q+3tkjHaHZIYCCwAgCXcUhVqLsoGa3Q7TvY4lkHoxaHK6KXY8g3He
+ESIkoyTxZZ2JLkKR1LpVFntaSdcd0qpmEF9i/BjOjv18yBKp1gJ2uRJ2iQPeLp4xGiXW4kuPg3b
Zdems4PSX24k2G34RZU3SFg3ALPMzfTEvRSEEiq3WVod7XMfdLfHLXDf4Ff7YlTXWZdt91I2E9qj
PZTz5WXfWUoM60t4xTfJ2suxd6udUzQuL5c32fgqhpCT1f0RN2k82eEXxpxM6aENdP6P8cHuiBCH
Nise+dRF/KgQ+dZ03b/TvtKj+BEwq7jv+10OalNlpRRPRfi7FcCxXD9xqba684bWLUJ8hHzVmgDK
QFe2Nxl5dnwiX6ZPcjfmOCgtdWV8pcUVt9jsk/nd91PFVocuByeTO6UC7VI1UFLqbCFZcDxNB+UC
zrLHtdVuD5obE5fUnIy5ekmfLy2JC4mCaehprnXip3xRZwU8fl7aE6w4w7soyUjhgFauw5c2Jhda
niT8R4nkterQC2WHVnF+qXQvUckvGakCiWzJig1bU18OCr24lsCrhNCGdNd/tQ7XmF4NL5xWGG6c
Ut1VdUyZDa4kQTqYaGycXEGqfF0Wp6kovClSNTZOxdu1Ps2PmWoLvT9YFK2PCkfQkM1cWQ8kcqo2
xz1q/sNOaoY22Qfr7igT1ybzP0HIV74JVewX9WF76BRs3WGoic9GR12fP+kqU8lYFeqLNPCzk5d+
NYe1CBrannM8BET86oqAJhUfhRUwOBWzNL1Zt5vhX6U2QMrL4nEOhuGUB9DjQ0KOxU0dDw+iZxDP
gFvpYYrhCpkTUMNvQzLqiZvktnS8aUGMbW2HRVqhit4tOvmxkrsIWeckqbjd4faCrfjyXA7tIa4D
qbG+HBbDhv62AO213Vtpwr2/ype3YTMzBG48l7mUybmZag3G8ZV1zc5wEi4OHtgXAtnpCcmLdkCs
WXkmHiSelgOvzC50mlrnsq/c+DwZdi8NJX+sWcKQNLpjZl+xPofl+O9j4seFngYxdTEAI35QhvEd
1ftHJb5vzoPhoe3iyVFYgTtFySeCsLwMj8LHvwf6bkXerbTvW0avyCEz6x7PvEjCuaN/EM/y5FkD
uymnafIiIxsXxGesJK75Z5JaETdGOLMncf3v0b+1MP8a/a4aVCMtE4c4J83UmHv15dPgowkwfKRL
xNWcU6WB6ns942JxtJIIh40WLqj4rDe76nQ09f1MlNDonfFmOujEdODZjaHbVQWZLc5Wl+VuHPXW
suX8Ik7e41qxr4c6HOZfHcT9S7U956dRVj8rwjp/pIoU+59+/2iYufXVv9T7W931gNNiX8fq9RzP
hHxzEkJRmNfnWYFBYA3jfA89aF4NwgssLXKduUvmx9W/3+0vJyL28xJW9OiAkLjdN6GH1bDOO5F3
27GXn0QYUgkOGKQvE2lIZPNIO+4KGLvRrbIPOPqrGYHeqjoWOQr6jUM/JNYRwutZejmLuyuy+FuS
W/1sb5Enwqn/r3+ugk7LUMgUA2ykdfT3xeA0UK9llRotjaNxGIac3Ndx4pme6WCbZPn+4uPBwf3d
N/j7C/094t0Xkgd78dIN9HZ1Kc1tbUMpu1lYnO92q5W5VGzYSM/7E/eg1gKiOJvta7ocQQH8/zw3
NyK690Md0dZdu0HN2gGhRPwKnlpw+oolWCrmM+QPB5JSL636GD4Y8+fughSPf7HH0KBDlff3qwYw
aC/YwKKME+v1OVmicFXxdhQXx2y4+ffj/TLUEFyAayWxaJgK3T1ddmWDQfYSTZv8vSg+TrEfVYGU
wApRnv490i8LjpY7RgV097hbwp74+6mKOLrxhpsEJCIUKfFjCZQ5y5VVF9e+qqEvkJswq97OByx9
4suiqTWkSpJoqkb04AX/7G/wU8CZ6DQKCNa/qbd/bN+DoXo7CDjOT0ifSPfc06JJMbha6nXU96tE
Np1H4e2/XOBJbAdNVJEcEnw4vHvRR0mLDfksDaatBtJhdF7VhSIsY+09w15OMBpLTr38+ED7/Uur
SqHNC8kCeBb6lHY3rCwN4iOeSAJlN+WMyR02WLVvy6U3gQqROaVl+Zm1GD+UBv64R+ngeEOUy+xw
KIn1OzzvKg4FPms/rs3CDaMRDSt/5WVvn0Nn/qKbcMVG/pcfOQtYU4sHO8dvg4N5GZCSISdL96nj
aVNqZX3L82l18lDTklWgi591HDbEEuQPjsifvX2e9M/B7nappMqFnPiwfHK67J12j2bCQNsfxq6e
vrUXLMNrGr8aLhpRqJDcpElYiaQjfkqi4FUT1Y+wre/u4922qdE5V4cCtyyDBunf66xWBpequNIq
wvTDBlSauTfowJOVTIf/MFths2Ea9CjP5tOoRaGkmE+W/xBK6reof/yI4Z2C+9wnnBTXtF11WOZN
1IViaf4nFbJ5gydyczjXXh/jVz/biXyKb1IWqwwvirtBr0Upl9UNee3FubmKRZ4kTDQonnj6Rda/
d7OfMGf/2f8Y626Cd4OaVDuQcxbWjj5WH7W+/Hy/uI5prX3LsO2P/MEV+gcNkrTUv4a820AvtXS6
SDGPJ1iXaT0/zwwkgHSSuN/H/kmxVPds2TrpZruHn/PeV+p+6Lu2iHzOmmp/NJpVqPmxe/rce9dl
83zABufBa1V+nTc9r+5/P+H90ZfvD0eVM5fTVvhcBVf/0+uRT4sORr9XwUb+UJcPzsBvSsePyfrd
ggGzZqe8e7oDQMMxq2M6wTT6cLhFcK2brdf4F1944IL12ykIwIVtCOc6yUfq3VjFVUqjSyc0K2jo
n5pLZJ7ZjVJXsQeLbKT4x/dHovMfTiXf367HSigxNeT9dyNqwzNFcL8f2KFiBcExXLmGG+BcOHEm
U8G2rCz0FwfrYRXzE6jp5+sfA99tRLF6xLPoxB6Q0wwuoZIOLCGAGDq+4p1EzitBEFY3jrIHh/vv
G+B/xv0mZPxxuhdnQ6mF6CysNkwiK9zJNjqOVV70SxTNwfy5Zzs7o6v1BGe3MYFbvfEjPsuvc0rD
oweQQcdY4v4ARP10GEo35hTKFNzrTiPFTlaKW5qL/9rEov/Afw51ty+cBqc8M4R9uxrMjs5xTd7c
M2l8RN4YtvyiP9j4+o92v1b0nsvSZxbgcXi3x6q5UAj7K/MXVZSJ2x4NRzqQfvVgmF/uvYouYLhC
uShz5bjHIeBOXUrSm5uezkhOyBSnRFK8nXn6GgOdb8rRoyCGb1Dr7sn+GvFuncR5rh27mBGbEe6r
suHtfW3bTUlIz4/e8VNUkFCaEu5qLh0V1J438VX5uCKbwGMqPRGJaq7L8ITvEn836qCFg16lztNX
IpvXdXm0B4qd7oxgJDdWc7GUMGpNYSqB7TIB6VaMRH3TPuAx/v4WJQH2PKgRtI67qXEbZMJJQ7XH
kUGGD/1y+/M2PcY2GsU+lOj2cnpQev0k9cJFhzD5fyPelUPROUtKpeMtlttkU9s1+VeKJTgixl5a
GLnqizKHulk62Ws9TQQbneP8Y+D++xT5rSb760f0p8wfO0B3yNIuKeRmtZEssTfxM2OHSWS+Ie4V
1vvgRQyJSK7MB8P+sjZ60jlVPps70/ZuBpWVmBG22TQr5DlO5fUjG+A2uZXAbhEXHasfR38cuCof
FuCDwftPeT99gRIQ4WEQK0t6XxT/8cyRUB2vGBBcZvIlVLKvfYHMLCzEkMvjcfB5HaZ2LYckI2aP
9p8fxqzsP+DE/xn5bp+H4KYe9FSnEzaWPBLkifMOwxreduSFWIsGbuDhpfNeOhMHAjaua7WjeY5z
GKNqsb4+Fo+owr+deD1wreHaC97A7vH3qyjSQucex3c42501MHMrdjNbt9WJYpIoa0Kw2YfAt8AN
Zw+i0UoMGusQDlyaLY+2sf6T//wq//dT7q8iAxkp7Ol8a1b7r3OgOLJgBm7vMB6hFHem5898RmjH
v2fCz1kIVAx8i3cUV3su2n8/fXsrpX055LwvyHO3TtbFJR/Imj7aL392DhgG/pog9YDODwhgkA66
LMvUeCWN3tIn9T13jQcF7887BPeqnvKNRxD6h3uQoYZd3Orx5TprQAYxwTjFuGASGHp59JF+Lp2/
B+of9Y+lo2vX27G9yfFKD1HWTsqgDKJA9qLZfj4clf/9lRzHOgK/VUy2evO6/tf8MVrDahEbpZBZ
LgP/ZB4CBJc7V7Td5WDDtMC6R3JH/pN98B5fy37ekKhH8OujBU/Tkfv532On8kHeN5rYjYEYO2lU
fbb4bBxFs70si2SZcs6RX1JHD2bkL82Pflh6OChZ2Ci0u0PhnNXaBS8RIcQSPxAB2A2rmih9ffJo
pJ+zEjsphYY8sCqWXvc8CSU5wQ86xFKozbBQ/ahXDQKmyBbm0nv03kwKV0GtZNiP9sCfa45h6Sdh
ZaVi6XVfY8tqVnbdvu3GGNIMKtHEoeF6TXDCn4GrnrQZCdX/XuQ/1wYDUliKMsp1Ojx3ZdjxKnZR
GZ/BqTNnWJPiRWye85B2/8PhCV1OH0oPwR+TUf5yd6IVh8a4inolrzZ2ODBdd4Wgbnm0uORK5ghr
zPGD2v2Xprjed8OlvtUsMWXunus8LPHCkGul77YimaXd2mN45vzdsay1dZyl3tf40fXvt3ep6YDT
Pem1N+D/e1FoRzAW4VIS146JdZNr/duUolBqOifBeEDdp9bBeL7VV4zQ0AlpOlnDmW4dpdS/wEDd
l4/iPX977XQnOcEU5hSv/m6ZDo8xe5JUApZvkZDPAhT+ZvD8wjtADrrwH/XLfum0g45D+x2yaNgY
7h0VTwbGE8mV8SprE46R62+61zAwPW8ijia48Dovo73lc136WizsB6//F4xJxzoA/06pvyhJ3/qE
P/bDUyMUUGMJeIs6/4jt2sHTzj55hCJe5pEbK1/EDJbRi6SQDq6IGKTsutzVbm/J/xB2ZkuuKsnS
fiKZMQtumUHzWMMNVlKVQALELAFP/3/0f3N697E+1tva1qqqVRKpzIwIDw935WO4L3rJH0eEo7zs
ZVfa6i05UbYs527d+wm8zGJfPTbz2a1Mr/p9ct1ENDp5eIhj/Pfz+J+8bvQ98ECAPK0L/4Ld/n0T
RWkdv5Wh6DYacjA4Rn7IsvX4xIxalC3lu/jIb/qeXnOxgNI7L00pfGVw8c2qt56qJ71WGFAqmDwh
0vq0cPjCYSU5i/A8owuq8Cn0GvR3PWlwy4HEQXOjdU0CC68esSPd/e/P8r8w4xilgZ3OTT3nkf4Z
oaRheFc0n9uNeEB6fdAs/QULDjITPqq0yodQm/0WM8aSbL6hPRaTBQ+qTqgPY0j2h1xN8SnVPmHF
gPyKPnTho5MMoyVtF80z6FH7NWKYPEx7o+Dd4n5tMhqAl8t/f4z/BfumPBVIAacLhUmPf4T1IplV
cvduOEWtO0kbrO57CaVcGjiIsS6dgR6aWa7XP/9nz2hKtf9n0kfZSkpMZxGeP8LM/xzZ5JSlRRHT
XnjWO0S93/U3Hp0GUy35qvu/zFv/A4icXkwFtDIAzBgzkf5xY8paXShdouaTjKKA0kTRK7sSvj0O
nKZe3p6TGav02TE8Z2qvXd1opi7DyUJCTEMq+ZUtYEdsW/RzOiz4EMySEixu1ZnzyHXvv38g/3HS
iR+ottI61CSkgkGk/v2MxJQuWgoJY5uIdg67T9tn2q2RkRkHJoeF8LbUvcy4dLivVpPSqR7On3aZ
I7KGH8AtiZzIp+dcp8HzfUq3Y/9T6otMxfpLb37m2L86Ed48oRYt0IT6728d6uN/fKZIoori1O4n
GZ3LUxD5H7dUMsBcie6JsIvilVQ4tGtxrk2O6IY+9VPjZHdK+jwx4T/HvjCYQgh2ga1kEK0e9WeB
/N3wXOTTEBna4XjxQIJ7ft6RHIebAMdNuvXoFGQmhO868YzOenaONIZSasZiMED76lQ3Ltdx8ftC
UUWF8o5QT+pGyodahti+JxslPWu4bTIklqbrCnkLC6PQV7tmKAEzSLwSyaCh/WEm1ckm8njDrw55
YvYphprqNMdUNofW0hcVJ/YrjfGSDwZ136jYiEN5Eh1E3zOmKwxThn2hDt9fr/Or2qq5EyeOkXD/
okb4qRkbFT87aanObVlADxLteudUwVCObAkhb6lEA2sbRZDa/vvH858HTqVZyt1LwjBRMv4RL/Ve
IPmMqnyZRCvkuQae9jGOFvaCCF11efl/7YYpRf/3A87rccDJ4BlFRUr03zfDkA8DvjdNuuxbL+Gj
QL40bk6ttkL1cs60f6P+laVVvlcJn+l/f9R/ZpqcIXggBGsGqaY//OOl1UfzqjRmLqfWZQWmIIXC
rVzMS++ZaGaZ/l9PSsY8Ld4/H5aJW8aBkHee4wb27w9rKHlrVGJTHCXP8F8uW7S69Y3D5NTrqngC
OqWPa//7+Cw3/QXT23X22wcTfZcRIlP7SlzRFJxqHe9xamJ0G/8tpHNGH9aTx15m8VRkT3HgDfQd
llFuFA5OtEKlxSHbCuTN6BZ7iKZh5wyObEvOpxo8rM7RQtG+hw1iOo/gCWWyt1G4ND775RPG8Ay2
wHvXXt/O8IM1sSkHAAGhFA5PR0MYMpxGnsujZmF4gnfSBxzdHfZejrCNoE2qjo6m5mj3H01hqR8A
fipKYIfHJ4a/2W852SoBbOg7bMtsgIOwdwdH9dtgCGnnnbELtjvrEZzhj0qhFqLZBO352C4Hp/GK
VXYQ/fe3cSlCzFdeSOKjtbdK/dzBmsF52H/CJv+MVyOgkWYV1hVCHe0B9zoGR+xOLWbczekXqk62
kAs7DuGqWZGn7eI1j3pGRjVBLnbP7HuEPZDg1Esl5PndbveAu16dUtb9bwyxO/MAAiH+wvK1ygXe
ZKJZL7Q3rpMy+v6/0fK+MkpnxmiWYSV29zcukK3JV+WhJ+syi0mPzqwvr0sbWQI2yCtWcYlRRm9n
1Frx8k80X76+FA41CMSH8YNoFn7DKTApFOLGmgGjnvBxKcjvbH51oDK0cYQcjsQIBn6O/IGA3Vte
pJkzU311XEiFBxU3LjxAYMQsGuQkzeich8zTBLnkvUmyuJSww2gdo1/gzzpDPeVtxxlifkE8OqVx
KsF6ELDMsADhx0IhXuGH8OqsESET2YCU6SGIqiRWltjZ4Ha1Kb4P41UQwyZntNpRWw9SOrT312cn
rGCmlVAOGf9G/Kt2hdrlH0OHZ5r0WZhVTmoRFIqbdRZlICjrgckydSPqXjW380dQy8C9UJ4xNBFu
eW8TA3+SX+GsnRUGfOpQPALhNYV3R/7QmIIBksDvp1Mq+Lk6eognYCx56lV724UQIJ0lDRgO+s/E
GTsrZRooKJkddsni2Vl6mB1JBOTGeSR2gWdTN6VbJYofP0wrJVozLUv0/GurXTQGdcs8zaRHJCq4
JXtZtILeH0MFnAcdro/FeYYf78Ov0tBIXbH1eEIeQ6FiapY8syyasnYqeW3BRf+VUIcNe0ZKy+Bw
78FyGhhcWYPf/P8JvfLv4cTWaxKmMTW3pf/1tDro3ZFVWvEXD2zpa5TqFrDGAHLt3IY65r6RoMJS
wDICYzlbZqu7O4eQ7uCuws/+trYSTq/Rwft/QnIu7ME8R7vG+WX+3ZRvDTbHZn5o8W2kmljA/7Rx
J6K1WBxiG9We8LlkBoFNMNvc/ZcNjHAoeVnVYptUR+Rydi2xHRx3MDGMueL3W9s3He0eJGdmG2Hf
bwqn+pALtzxNAsIzr61ojwBy04TWzXSZo1wFx9MH9Ht498Pzu92lX+0Pakk4Wdk4AjLPs/3IFiVS
RLk7rl6rmV0taluy1AVSgGa3mP+Wdn5+3wRvPGhrdWbq69LuHMGj6mFIgM92+8QF2kVU7Th88+/M
znlu87XiiZvBMwIEvKxyGa3Eg756AlPXAQYtDkTOlTTYwrr+7JkCV27PI0Ju2RFPBc7MGDvTlN09
SG/Yesxe1giHFyY1ap7QfF2wpNYtl6/leIwxXfIQROHqAatz1GW17/aYonK9KcGd1ioMYNElM8Jz
utxkdrXi4DkFchQIpwLUiqZ+izw+vX1B0v6yiRiXu/mdngVPX6MrE2ZfJYJXNWpeEMKcOS88c99o
aJe/ESM66Gw64jqYHViK2UZkmDanfZydFdKhBoZ87hWowrXuHBUcD8K8rXCbSk5lpaviFBOYvDgQ
MbDSvp4fwzY6th/ih6BZeEES0+dWdO4js82tSJiuHQaE9OjQVTD0fIy8kGWta3vVSF9iwyC/hyZD
/sPRM2BE5tZsk0WbJ3fpTSV+zm12ToxBIZxHpjksI3biNe+ZkzciT/UMOKyzA1fVS/dyHUV4T/HK
uc8thGNXnvqRuuBH78bh+dwUkXMnAsX2C+1wNqa6eMXOe/B1+jtExsSSNynXMDA4mbUA1clWvyhA
+Y/xWKYxGuyRIhykQ2YFM9rsDM8yedO6csCQoojoWmTNvhjZcOXNjCGNwSuvr08q3PTMxA/FrrDW
wNMW9w2+BF6y5L6bb3UavMS9L5yJoRdxgTm9u6jR1z7M3GmrDDdtZ4ADnssA7TrjGu3yc38dN5WD
Ofxy8PKL/ItjzhxjJsnTVqxigbOs2YXqdfx8HFHwzkyUW23FyY4KDbkez5MuNR9uyaARLMhx0V+q
k/InrMZlfUzXc9ownYV7jTppxREpsmNeLDrexWcvWyp34mcXsn7QudVruk73d39wMolL8n3L8P3G
LA0tlXP9qWOhbsqfiseAtLrBCoijYzNguUm8JkSiu7rxEUw3Ru7mrrGE8p/edA787XEcbkp4/9FR
HzUljMwyS0VK4SrtE4R9dE9mji/lgAvozWHJtelMI9Ccc3fp0EtkkB6prXXv9hs5kL8qX1p3vvGr
wo0+9FtlrazFX8xJXYGbBqVeK14zZLO+u3jaoSp43yveuKmXxmYIDX++TAJjY1yL3OZp5U1McNuo
6LVck63oCqEEo9oyfN3hqljzy0JtpdpcV42PHrA7XLRLQ3BurfFbX8y2KVY5rfUOWu+OVlzrDmzA
gcwuCebLahG7DWpuDPjvZoG2hoStYaGZhJqv+w/nt+e5hvNjmyPdOEcLv1xK3p21F+3GQ5p90Z0S
e5pj0czI9OjCVquXLy6SQ37KdBNTq/4C2914Bpi7oUZsAS4vizVqKoxLaDcDo59z/FMvSYYQRpyG
joBKKj/+iD9UyZqWUS5RsZhGaZ60rICiD+diTa7IT6Yb4jSqQ0XYnO47RHu5CSltNuJm5kthutZu
Y+Kk6JejTUsGCCs+M9N1thWQWhQ8hbuVvRs8VhTh+PR0P72LGOVP7L+C5ide66v3DuK2i5LJNdu+
vaS1cue1lKeDz1zdMA06s0Ne1453w82L4xja2t+M2PUb9YiFbrJTfCNIkMFB09P4LRzFw5jeNzBs
0kJYhT7scECvi8S8mWC9Xqg/W+1Rw6oD2jV7ERpt5I0uqUCyzfd9UIQFSxst5TXz90rQfeWPydLP
xrbrC3dAn+mC5Jr7Cip2o1OgeoyCdef1NRpg5y47oNkZk4csgev855L5bGYTuhv8TuSCMrtukDPx
+3JHltBjEip4jeDFA1jSQvuWdk3I/P1kU6iskgD76hvV8+jkmLRjr0uVShf9ZSq1Sx5CCHCe3h1z
4B0B1S3YajSWy2NOfv8iCJCeIzNB83G6ETJ7cDSvvWo7bUUUR9qXvVWs+ezC3O/t5IhvG+9YWbdI
VbZsguJPt0u/9fOTsZeC50KXmTUsF3HIF9ZxONtL2/l+NjfFj9cHKzrFKvvuUMy8cmYIGedZzoEE
JnIAN4xsMuPH4CLU3S8ZwpQUZBeNWIOouHkk9CkMmOhmVVvEyxrF5tiTq+O8s95C0OV2xdGUTMPY
kJg+q1VW7STxaKAlY5gLTV0oOG4//Lx23yrzgm48+h0TJ/dgqC7gpfO7jfy1+LVTob0xmyT7HbPs
hlvgze0jtO1kS/EzsVRAxXOkfnATTfaLeSji2+x0f9vtw1U/hlW6KPZamEIZlJhgfKBeyijLJwvm
lcfqPJm1z5EDjp2GBis6BoM9/00mvSvDm5y45luFxtaJCMTr43KIKafkF+6Mllq2nv/IPyIxFr8e
OcwNXJBR3sfo4AXRY9/gcv+iNWWiv/VGLtrMP9W1cChZZAZel7Ndvi224irdwKJ4rHQEv1qGBpEB
95nFOA8695hAIs68zq2j2mtcbs6OwrW2jcy9a+5zdGPNzQFT0yUFGH+Y17ZCAsCS1e7Mx8LMHilY
OUG24Qyb3KosMqoAR11zqvXeDsWs1/vxar7OKefYH57yNqNjTNwxdRuCQWa3Qbp4ugSgma9/Fad7
mFgcPAHB2BfPoFwnbV7NNvYgpvddsSOwLzlPi2kTEcOdF+8gpXGLFIjd2/E55Z+HJEtSQIUKB0Y5
dw0SzWa1qztT+UFNthgdiT4TJntp2MqW3E1aFhHGbN86dRfBGHmCiKTAImHParunMLlluZX2dquQ
OuW+AVugCgPkFAzFmk0FgiUI35rgt7l7icgA2aQIPHGihWB2jRKLW76vVkIadsVWEY8FZltKcZYy
W/++D5u55ic6nHXHYNwI/gwFBcJuAwocfoJI2PtDI7fOF9LuHYr1ZMU47HRme1Vr5jNo7DaLakGI
Y/iWlBo1lk99Rfz3M6t1u9wRN9oaVWCLj8JKltJK2XeLHGPCmd0sJuPmcld7MTc4Ed19BlMfULHq
hNNIvCNrApHpCHlCOG4YMR1VS0ecGs0VtPI/uFH7DTrZ8+MkWk28aCy9sPn/OW9t+whjd25PMfjx
NyCGG30y3EfAkHYVcU3wxT9KzTMqJ7r7cDLiMAF/zd19vzEpbSWO8K8SBkejDSHdieboEnJiZEv7
fI2Wgkpi7sa2Ghg2L2RL32RSyE2sKNdIyFYNx/ONZL2Z74ufbPm+NRWUngRJ4tTB5tF+HbUQZR97
biMQaL13hEbOdcod9EfqHl5IjS1jFR8lF+XvzEQAU/t5n2uIq2yfJf4BH4UncNFvCW54rgLCMoSy
ND41CxdEiz+ZT/KuUXEwNrdPSNZzY0fWw5rWOIfAhP5qh+ayxHmJdwXqvzJLyRzveqjYyAh24TlZ
Ysva+qmn+s1K9VO/+VHJoflEwZGQruSKu/+8iZyoFXsRyNKww5PVnaEBXdr39ZxXgQz2+T6LLv7z
6+JjZj9XD6qF+7pxDIhETysJ7us6yJG6bEFVRbKjCqWctudOyrz5UVrPlwb5Gh/652PPuDIh4+WK
n1y3HXrGsw90M10Eu5wXH7QY8Cn4NU+J/UjYnIF8RW53eITUASQN5Fan5BsfHuxA4/2Mc5/Yxull
bmSX3AD/N3OPixFKHLcaeMcwZ4fRTbbP2MOumEWff1csCUKanSkuMI1zRXfK2qYA9nQFB2AMqwH7
PMX2mTn51mjhM2jo/oj2UFriQdwSJBeSaWEGjOiEiNOfiC4LOtrL86H3ytXbLymSDLSFVPOGag+q
bPBdnn9zu3KEEEGfafNkXFNpB0VpsAoE2RF6LgmOkZc6zJZy+9KzIZ+lrJ5Ks8mLqKHizS81v/NS
efFJQ0IYvQ94TqSdP/qOLW9GX4xtY6ISudOeJJFAUhiOsngrGUE33Mcv8snOhaQWLg56+wyZx8Gd
BQGWmvtgbs4d/I0lGLGcfln6pmfTTNIajr55hSidkFC680Xj4ScyYYmNhx0a8YGtPF88NzMywjKU
YB9tU2fuDisFGxdLJDmKzevfBUofOGIabu9LPioMckgeQaZ6wRS5hqPRui8GirF6yaIfscVxpymn
Bw7MrAZ5T8YeR2N7LZozq7omF258U36SKyq7lz0n9M99JFds1MScLCjWoPE7FnJSB5AsIm1/fQ4k
g9gcY1TfY/rgYLu8fdozytbElReqCxjE44FMggC2/EYUkX7mn08YStVC5hLDWWJFvmFmulUEHnIB
sdkvqLC9dqF86V8gbA3opuKUzN0txGX3I372bvuFeOB2dLUV97xLc8CbLKek1cAFNTBOPil+txhZ
IttC0x00DqStXl4KT2SrRvZV2lyp9UJafqxD7KUU2tSToyXDq3rYpchGEtjCi7tfHsclLr6nx2ZG
UI4PA0hLZ14QLxAww3Vm11xnbpQmrlO2TNF6oHPpTzv3qfk+mOx1ZRfREa46zSuXejgGzZoA/jzO
66C56d/jdcoGVRf8ivPmztYohZMdmnXsvW9c7xPimn3pYfUTNy4ZiAVYgzoxQs2MKtIdAiUJKCHB
SSi/f+Kz5qhBvcJN1+ZoQhbpkbUoFgAsJsncaxM7SsAAbWgQ/JPttF1VJscJxu+Qom7OXTAGYuyU
9xN/7ecBhCucmahfEM6wgbP5n3HIf7pz+7JWoj3a5ISh6nLVJQFORBsycPyr7yaJLkfNaVGxjxDO
fDDif1/MqAb19ewIW9R52kxT4jMIjZOd9YG+BdkgOxrHX1S2KE8rv1kg4BCgjGoZy5vm1taNSXSv
cw7VMSY1Lpzamzzae5fXmxLk1we/EoCRV4msiJBn00IPehtSrzv6uo2vol14qTeilgxlDshdRGk0
/pnenOqqVGITZC57nbsHUF/VuCc8g6l0w0fiAlryc2lgjMQjN2wWJs7vyOcBIIFOd8wi6x4Rxc1c
Y08efZR+cALvvCfLjOKITxFE/tXsyDp9zRZRqJhZEfhwdlAXfZB8MSA8v4JetqioV9+vrSFRZxk+
thOcppj0THJyx1XwbyDJQhG9ZFdNHfkWp/Dsq/jGjdcseJXeFpd9UO0bBsTN/BT9Dpx5P152V5rs
0oE/ctUjb4/KDkOGgm249fQB/ETheGQBYfE9bslt9oNiIaJnNF8sgfh2yK4J1TzJw045MU7qgaE/
3dQxDuBk+HBjCS1+AuNgalA52gmvMVoG90vigWYS7QRktRqeBAWa3kbh2uubQF3insuFiOzMYtK1
TX3Rpz+wBrnaSw6vC8MWjAXkxqpX5arzBQ8MNiPTNfM1xpHD6u5HnkShqrIFpk5K7sz2U6HC2SNO
PrgWOmdEM/+X30DQuBCzV4BnewxPQMKpm6lNpkjpAlQ6rH/yVdLwGLx3KITAN17DKWGRrzxX+iOE
JKDaBCCQH0yI7GiXB83Ce8AStzyzNzPvIU9wu6/5SMBqpw+mPuoobvzoIWS4+kjSM9qkvX/ditRt
9gGk2X33IA3k5gzJBmTXnY3WaOHlYf+BYu1x/lku+6vhE6+iHJxUxWIvPz+DTref24Jp4rXwdGQM
Fu7UTouHB1q+gq5lV+6dnwRAxRR7L/xwh+22+XK64XI/3T0pgpMtSMW0tDhB65bklQGxmv1yh9j/
WI60f6pwvpDoeD2CcWMcUZD7pA0gX7nbAO9r9APWuU8jA/ANOxZgK+I4sBI47GoeqEFLBiVhOB4A
h9BJwoFnSVUeTa4OL1CJLCinO8DUF+1k4ksKRPEaMjeya7Cj90WuW/QBTiKby31upspE3deX0Yfx
ChI73fa4zQfqOj/pgbCRAv2Xplf+J/qKE/v5GTdu8paeqYzykv4Vp3Qn224P4Kyxo+izIT2C4IzD
36zXYvrR0u8XLbWYXwcLtKG2KdBHs8ZunimHgk2DK5VT4rSBG5fTW3tC78JwVYnpZKxAgF7t+XYG
hj2ND1QeVRE5G5d9UG8N3n7qSBY46JQ0jJeRtCgmSQQaBVwiuWfxOeLWE5ckfIJQeZaXr+O/tJ6V
ENydiIuO4qQPK1I+u8JfFeohu2+yaJj5MG+QsVo/GEbLUJBtnfu6/yzYzzuKAhof1JMenQb6P5L9
PGa/wk+1nmGwsK6PFxAQpbeFU09WcHfSPyofGnc72lDJ3amJAzGfcf9iut3UYF2wcW/xHsyH91Qv
h3Mf3A18gpzY+BfUkNjXx1rBbu/2/n0vrzr+5lz+QbZN3hPCIi+11K4LnL+C7lSF41Jcauf7iIsA
HxWx9yid2XAX2Z5duWc9eVGcXn5l1zdcYOzKo3HRELfn2Jz0RD2wUMMlY/lhg4/AZKTCXKff3Y3m
6zNog/knpgBEdZTfz/KU5hyBR0lb6Fzqu2dA/UACMH27nVKtVUdityvdnI2MTpMbLybr49ZMd3e0
3/fxaro2Zov0VlEfAs+mYRTsJ9R9Smk7p71Ca6DDh2eNe9mhkyKT1yjhJd4JdD8x/SNRBqta5muK
G0teXyoqFMO9A8KgN7CLuGueS7jAluiD9O5mm2Yn0TbwsNUjIVF9UELsxjiJVdidaDfM/fJAfW6i
/eJROflxeF+9KGfemTP0Jlz4KcucTFPmC6Cuxn2fQXo5N8U+utGF+1dpw3Zl2+L/YUJJwaJkHX0j
7sy5FzdclOJH/6Fvnx8PbkYWbna9r/NzzY0+boXvLmTmk9uPpoj9CrVljAiWW37KmyakAicNHU6z
y+NAUhVA1GaVtizyzsjJF4vvdvv6rbfZBs0+H+tKNzpNa1ftYmdKFlsUsUApDrwkZfIRMxMylupn
2tnHCcymzl+qweC97JasZjIMf22xVmEAwGwX+B9chHNifYISABfQkAnnXAcgHwHnndPqx851zgVX
rHHHc4pV9PuvRGtHhsV7mA4uolcOOwAzro+V9j1YNTAzML0SPraE11CZkpbg7ZWbJKEwmgIOtoen
8Zr8Sud7PJm11JuczdFw0aaeEmDNQlMgBGqgWWUOUEunQEWeTSIsARzbNEnAiXt3evEXnRssTU7v
7czhHfxOXIPpjaan1qcd5cwJ+ux0u4f0FfsZ6x8tNxRD3IWRrXwRxLsbTQHyD5Z9HZFhwCpaovoY
fFeWW15xsLOLkKDtIU815dyowdnAhFdKdskcRprwEQpfA2+pBHWw5hOiYGarCW3fTFJxi8aXtzQG
yMDgu4FAozCK+haQzj6Tzc85CafBIZu2/IuI/grmC/3vUyccQpoIp7QW2TFI0spJpD1uOCD3HAm+
KK90XvqCEVBQfs3ZdfdTjI0MAQQDTz65bKvvOHe8sQctsspMNqv7uSTqEbM7r9pjkb6gY1KBMaFm
9p1S36118luBd9pSBkzfoF70c3+YwBZH96azJn6Q06C3HmLihFse+G+yFejAWJM8XspjqPTq7YV2
KVe/SdA5JPGBLm4qzVb+FANI+MJWadii083+PnPidAx5cPqS3dxpTkD9XvGX+q9Nd+Jq2Y+M//Nu
m1PDD4h2t2q3Wm/BJ0oqGw0bioUTWjASLITWRA6I+zfDAjy1q+83anz+89D+1od4DBvgDDLsVblh
DJxzJJyf7ksN5Etm9zMqby2ArCC79QHv1JAs2uKAWNlNdTALuK9MEaOkFTy4S70YxQnpndUWxeAp
aU2NAR4yVCgj3NgTyGoi8W2swd2hSILxynhcfT1FK6P6wHEHadk4VBMXcXDoE/Icn7dAnZsvEkjS
tzvz2dUq9YQvND3J+TdYft/hP1hxMGxiD5lPfrZ4ObBC3yQCD5s3luINWdhqbk7n+YMDoncrYWs4
+td9JxDbo6CtvPQ02SgwfXQSHtPTKKKrI7ZbcAQ4vL1XfyRPaIJmfckudecakJ9h4AHpTFg1wlGR
HS11uziRHcsXtpe2LT+GrxxpvZjUX9nO1tnmvaKGP40eHUTBRKxJ2rJEiqkHtE8DPSgXSqBtQZCo
8Pk0prUxmLtJF+Ic2pr9mDwHU6s+9Gowv2D4bd5lF2UpE8pNajhtfpxGnEMpOSAU1AIEcWayjZZR
fvfdokO7iHyguDwiUHAyrucqEymQE0QdFJhzDxSxWBph+BqjHbIuaHCzjt9PfTXXfornVZxv5u1R
Sv+GaFmXRI6chvSwkm0h36I/+65YEns8JvWmle2X4EaUrthKkSnzZcPXfpSfKA/V1hdaV8npnyJW
OR1yVT3LL09kAL1cjEtV3N5lDxM97uh6/ttmp4YJTa47yateFx0NBoqr/gcMGnbH8+X1KoQ6mz9H
5TqfL2oJpVjSSfp1D5oA1vBDn91u1t1a+iMpm7JEEjknsrWzcZCvEDeoh+MEKcoaETAbtmLZ+LPM
grHVPAKBap+vQ4NZj4knkyaRbZRbufMMopcKZRkRtltdkJw0iJchb+Y9f7XRcltc38k+GdlVQuot
ODglPSSq49Jpb3gMeTqr5shX5OjKo3AWc4vHErtQ1v2xdTCjaaptDJ6QOIoQiI3/Up0nbkcEZags
9UpiMSDC5HZbr0jWX0vjvr+jb8M3E9iof7xT9WWOrE7iiaTGyjLTnKYxlQQTUbPSF7S4eE0MQ3XJ
G2J3Fi/u4H8tfW63gJv4vDv5a5nJtpHj7Ws+3l697cU1ol/Y4EIxi81nOfVjaPJ3VLwXtqGW+NLb
T78NLE53QGSodNR3VyOpFUyNXsZEJXfz6HzHc6N00tR5NIeRVCnlU9rGGNSSvOKk7I+XP5oCDabc
3AvIXi2epV0i1KvaVelSE9y/5csznRoys2JKYIB7E7M5KYhev78q1L5hrnWoiVlIHPP/deVwgh5q
oF7QSoNKhYttPoY6JC5ml2bQd8P76A0FPpb28Haonp4H+qUQ7+Le6j94K63iU60Wktu8V1nttXcX
K4OeVX2vMXnpD6/tQ3aUztZKN2sPb4JIaxVkmfKi1zwxXs7nYQcx7Y/ySyxthZSdKhHMhB/JtlOO
hMUcPs6ZB4tL4tK+vji45V5LQonb3XBAmaEao7HGN98pas0O9/j0a3ilbFM+6SrY/Adn5IGP53cp
2BrFXHYmK35ra0Fb66Xb0nPKry+883YltaYCQDryJSBLwVZ6i2LoniGYM3VJuA3i0no9d3phPdKv
WDXr7iD89Q96ZuEzcpFVitGJSO1W2vcUMQhZzdePytaZZCTBkSyDCBdzCw0Zkmhu/EBKDgqZlXy+
ZZdhEX6hhnL7AwIIwpiOzlMY34Yevli1fPtULq/ku0MHRH/vlafdH4phpd9DTd+K3UdBTS/AbJM2
DZ1Mitpn+JZXd3Sg5W1MDfwaF6oOXpOHY7qX031VU/O/n3YqOO+GlCxex+ouzf2K7ixitY09p/Yo
7p9dvZ71dI+50h/5SZa2aXd94y4dCQh+v6zn/C9LoOJDTFnKYAd9bc0l3g934ACnoIKpL31zrkZE
EhtbiFGpYcJ5qUHDU48lw+x8F3Re3EQRql4VzSgiTk/n/fktYgYcbzVclXmd6n3hL13sckw1zU3m
f10WpAjtCq5K5fHykLLKvh7tTgM3bY6D8YmaYF/QE3mFPK1gWDJq2Z3/yPZyAq9vW883ODPHTHGp
iDubreE2He/GxYDp1WAbbI6ExmLZVx+PxpLbtUT5+FgQmdTI0ltbVbxMXdWi03VfzWPdMWkCRFi4
mepxwPGOzmBfsvGJgpEFjSRSLQl9AGLm0zf21cyfQVKpvI5+SfWhPezZXq0wxTZLzKTTo6yFBrph
CHgxby1XnlhBeXPmuIUSD2kRvq0ac5CHXY/0tN2R4ku0cpAlQnjG9T0zy8ZqjHP0WGuPdXS/9qUj
9R4y5H23leK/B/wx7hHsxgt7jl6usk7LUzdJJboSLDDRTf/4PvzuSDbTl98A/yEl9mR8yU8OhrLB
XuT+9of3DgKWEPsaZIqMGfQQyUu5WYzKRn2z0x5eW/gt6zF4irLOdbyMTf4lYC5fVN47qfhpczzG
yLnGKzdKTqmoO2QyKg0RFPvH/ZzOGRmh8SUrtNLY3FiQZ0iSU5TRS1ICkTRcXb9Th7utS8K4L4B0
puwOPBKovMYVZ7qz+Bua7Fo68XrUJRiyntqizxOM6IFU6QLqKMC+Cp/4WyXROhgf88tjw2aPTQnJ
n6mvbt0fsCcRlHaTzfgx/8hc4UHLQrh7zWSF48RxaKihPNgVKQ1cmZL96FbMsTJTs+X3YEARqj64
5FZyaN360lbe83HcT/+PpfNsVpXLtvAvogoT4FdyEkXEsL9QRhQUlWD69f2s83b17b6nztlBZa0Z
xhxjzDGIykAfz8ujRGN5ZQjwc7OZclA8aQ64IidH0aRJWwqoDQhqzU568wkPCsoV9Q7zvbv/GjqZ
5Nw//uju3ziKd7vJ/SumQF++fpVtOMhUodLAKVXrCTQBdjTBgeBbWG3PKq6T392UQeR6lgwQzjD2
MkjuRdRWoq6UP04D6FK5LfFcvfsdnIqX9Ru4Kk/4wUi2u2+Lh9/c2dPMokGQmOwkQ5bjrP8KYmRM
0fRlid475iZwBDinjxdQLZ/Lf5MqDREcA+uQMEsOvtGDjSx6G6udUgsj2IBtR0+7EKzm/VCX11wp
c/ig8eRgwEEO2QFi/QLJkr3iy9hH87JNc8R4RUKs5fCGeMGU28KAHww67UFV4BJQ+DOh4ip3HJ4Z
P+jnl3/SCkg4yV14XS/aTcr9kQvtFUYh383R5SXTX+/kvv0+vo89qn5mjJT/DPQQRKChWOQBtKEt
oCwMr3x721JfwdGupserLmERcraiT0znvqDbEMTrly9Ig2wqs1/ce11hp2Zjsy4hHlv3vWYWds+t
g5dRbsrFJTx+guEMvMgH1dB7mPF+93mImTicU5ZrraCisxXjAp2Ssx7jzPmJJO/tgUmecVO+ex9o
bx6A6vQybaZyWF+Mak44pdA9G08odacXg7EeFenqFdTuz7l4H+sTXdAs/3y6egZmXxvZ/4Oj+TR7
D0PC/fdjtfBgqyjjKPM1WN7+fW9TSY36A6v3nXSfKFO84X3yLG2+vO9desEHqueMGDacyYe6DuZD
JawG7qdnZcL94j1joai8yRaX46BnjecZDgdcnQ0f/mvo3f4gxCDZZpZHgPusvuw3CjAusi9/b8rX
NsznuTtwRzsKssMI22P7t6K/d+VZzViRJYVwKaAncUQkWtUjcWbe2Aq6bG3deE/PedidcNmmt651
wMRe2GZwy8Ga4ebwHbdjHYBJGXTgLi3hX3bgUvCpXGjk8rhK8pjQOfRQI1CZ6he3PbwhneUOx9kZ
7eAVunRfD76B4p9hJFBLBsY5njOiFM2i/9n9VrxbWA1s5+3ip3+Jb6nqPtMbtky8HKg/yNss1Vcg
2Zj92dP8+XKSp0OP7mn7WFE+23ypzxoDfk3Pz2dv+0qLyfuU5hefISGHt+FdPp2aaRSLONtlEe3z
VLU0szHH8XAqCPoZEz1DnatiPMA3UcJ7NKYF3/ULmolyfMOyJdFAZcuNjC4xs1t3ROMGZPVvgJcf
ubAuOYrr8tgVTB4zn0yGcwC+21iHgzkgqrB6c/FkzYtDj6g8dC38zHt/OIW3p3xxMfqz/E+BN0Yn
rFr1SMAxkyFEqtbHlDqSxKw5YYX2rnTG82qHekB8mOVf6bOMlyZtlodv+7FVIRxvfhY+Yaz9CSq2
0uXWa0pf1U+rJNu0WA2wMGUG9E1SY1TMzwE1xB3zUADzSAa3IAXxMyv3vc7p7z+rNpC9QSRF2ezD
0EoMtoaJsn/bGf60OiFPWQyYwUwuhPo+HRuo0xCsm4mTe/GuyzL8zc9251C8gdcBKzGt7nul15hI
KEqiXgmFvIjuNE9sJ9efHljoBAVSBFvC3ElgmBJoJ7sMKVTBMaklx+zrBvSx1GAUqPDLeIeTbiNI
juJty/zkDmHi+hk25hCw/sPzxzvvYgy3QBv2IOxbbJlOnxMIZA+8PowRw5qbVdg3jsjHVa19Z0oo
ksJRTLLJFteAS8ppQNTS7qTC6K0qxmjfs8/H6eXpWQB0zfHGCUp7BFPOtDuO6BJe7tigCJ72143Z
bPhTohrkNPKq+7DqK8dVPFzOgKGeVP9l8bHYnac6Lb0/J4+16TxDo2aiypd8YjVi1RNLrignEy3R
plLKx8ascfte3wfGd/2kFcUdBeRvYKCKY3L3nbYWeteGPzB0jbpFuVbcvk0ADG8eFdUGeEyP7nbe
0zelwXY9cRqsEaQGi2KbgWcHOSeHPYrhJKFQ5kdrNgCMpxrnaQ0GytKXSFtnazo6X00Zy69haF/1
Yl7Obl4NlQ+rkvrYTlBy9az8cAszW/P2pNB72GGfI+uVw/Qj0aL+PKUMTtQveyMBVAQN+QxYTpeP
3zIsNiSzNlW8hiXQwzkzhDjrpf11083s14MR9jRlu5n1wNNQE0S0+xDaVPPN3lhI7vZg0Uuuzs1k
KKF//CZs7O/s4o2c7ensZPwsPlPJRykxH5kJkzFoii0P6M07vZul13PC1qgdlIPoLNhPyGcKfxQe
E0i/NSK7QRL2brPPiWAC0afgcuVxu1vJJvDQ/MHUa+Cx7M0Yn5T1m7CpGiOnmNORAdCyk8k4sRzP
utmq87ZBq+ye9bRREZCMt2zVvEpWF1JsJwMcLeBM4kjfeCn830BedYzpGHUDXjDKZmV80MJjOUfF
to8mbHqe18u+OXTlHR8HFtuHM0vyTnQ8yD975K8Ry6flnj6SoY8Z14Ent6JoZ0Qi+AtrmAbhmTHF
2AatBtUewtzUPJh6f4DCLnFyzhqeEZewB0fdJbSxZozq7kDBNXwTILl2oZRyXpFhNOvbWt70WH+L
bb4SFis6ASgwINgF0UZNVeccNbMfhmJDvQqAQQQHcgb3+2lobsmezOuydyIDGHVQ77RFOYHbaw/D
vttvjJTcAMcCQrmRU3rR2Om1r+kOQiOg5968DcgXQsSSFLHM46fdR5GFFBz1iQxsN0EQrr+ObTpj
pLyidIPGwi6s2pA8uJdDUw6f09yORwK/Hulx7ShB9QfDDKy7CgeYdsnBLckiRAFn68xXLSiUY3HW
LpvCKuKxOThAMeJnwt9RoX3QK2MrdnXR6jjltAuuk9v0k/bdy77zGs5ndD8gSQprtCtn/TH5TPrI
emqHnjapuFQDv2Q9hWz31+iCTNkdIg0YQYDQKMUqg9fmFOk72BJKSw9zytzEAhkOPFisuQTodKi4
Eeb9fRyNdKxNWR/OLuo+B/Hz1ntvFAKCHGXLlLMraXaNUSfFDGxBdpxh8OLB9JwbBdJvMjpS2G1R
2rDB2Lsvxk5PuMp80mxVxNLbgCJl9Yymr0vxgPUZrNpWJ4Cv+tXHuck+pzKfQXe2gAjdgS/F2EsG
D+cdtCl1mk04miKrYAJ9o1wAluC9oNMMB0b9p5TGd4GqjBDU+l+bRVDPBcbyHRwF5ivGwOE75syp
3BeqPH6jeZ/KgeR1yRllA/9HlQMfSqbvoIHhYEisB+/bbJ8+lnjkBsXf1aKehCnxc7pQCThNn0nx
l8IdNzfMvO0izm3q+egyzxgLgQLqr7+HMzZ/yJo22Vw1H5NtA1erdPbbmqDxmcgBRF6Grxq0vm45
sIOLWcRt334mTK5nqJ0vU2RUt5XkXif93cAS9fDL4JMzNeux5iIcaakjTml4mVWV9TkNSZMU1Zf1
GZVUwfS7Q+VThRLz+DFHYA5nGdURZSrVizPYlLsBHDwiA/UbrlnavGVuf7weeU4KOF2I+4mYJpsM
Et8uO5hN8BaL3OfiVT8rHInRfv0nc7DGyCKgdJRGFRd/1WRw7IfvsIhUnh7NWTrgkAm+AlwE92zl
61cE1GYO2Lm3RYlmwxJioDcybgsW3joPXzZblOiwPkImA87HeGx7frtsLRHI6dNsNRT0g2aFLh1h
gScdJC8nLxypcuwH3J9IchIYoekw4t+HDVK24bzccXCHMJRW5LPqhW56xNAJer/PajuQHlLpvDwo
a0S+xVZJ8pBzpbdO32y39XLs1/ORQrIx39Tueh+bG1i5vJYH8jGJweVEdi+kJNSXKO6SFzx6xsBs
VQZFQYf1Me7sQBvbLwryo7xSUHMeFa4AW5GBEd90BFMsbGTOAFNgFZvRW2vIrdFbPhuWx7MQeCmx
mtp7ollBrA5h86sP4bcgrACOzRhzD3DswwsPld2sjsqKt9LMXi/zqhrYCP6ML1aYoYzAY3oOXmBM
i2JsPubnb3pmXj4fEbKXQ+aaPx1yeP8CH8dsWjcbO9nIGlKp5wGfzgMkHBEGdEFYmj9DPltjrPgw
NCEWURdqxnMYauPdl3SzUJq4t615GxezwpuX9oDFe2RYzc30LHcoQTtKaHBYxtYMhBqmEZbIzSyj
QiB2s/lL3DhaESZatt+wTOIwghhy0S+N+YYfh7sHmYqlHdzSn1hrwtnveOlns4KMcjFknucXDCMF
HRmyyfiBwZV5nldR76Ttb3yilsLfLpQ1EG2YH6iLnjQcB76/mGsDo6MmpQGFlT+X7Srir7tBeO52
PQSsSOSyaVmmdWPfvkn2tYeDJSb02FyaleyOSheL6/PPOM9HDhJNqIuPw7mba4wLs4Ra5UMlPizS
Lptevqv+FTmPyaIIeqsP5/WSGWPYZo/o+pg9ngb/PP65Zd/EeEgZCK09ruGUcQV/eOmXy7ys44ru
4WZmkMxqkFSf3K6Wbv+5QM+KGjWbZp9EgvqAAPo+7Q+MjxLQ2vZRVdHd8gcUS0PUt/4IrcPV5pf8
lrcHtUXvlAv+YAhfIZ9dzimz/MWPOe8YhVgVfntgcqy80DU4DLf4F9SrwfwafF/JgI0Y1ayR7G+D
w3eifWeDIe0XFgjSn6Qa99odyM74Zd5aZggA2sb55oxvgXaPK1rxocVmD/71uW6GVg81CrSjKuga
dpNZV2Sej5n8Sdi7dAca6Tnfq11LFo9rALG48TgXY8lSGW9fJr+fxYmq2SA4Zgqk989MMpjXsYNQ
f3B071NpBJ4Tju6zD2/iG93H0yy3WsRY65wystPZ5jFq9D7rZmzRCkppftcvhfWAHf2Xn833/kwp
OrnhSqHfMaP+K8k2HkcoBbUCXgHIkAteNSPmHwwSutzazVzShbW9e4C/ubfnuoHkDCLwS6e1cg/a
kFeYzZ9QgN8cuk/EUQw7Q/Er4+HAkPdlKB1zj/JyPvCfIbgOHLrOHswrF+gx/U6vq3pFCeEOr0az
5vVqYXYALr0fgfjO5kzRJQcHIJ39U3Sy+aTFstkF/SJgDO3SG/+VV6xvrJtHTs7JcBlefmDD8ZVL
ONxXy54DSDMpkuPDUqZYtyHAI2d+dxJh8ibeFBsT3vhYPGf19gcRmSrjU/o9qvwt9+tnAcE0s2yd
txYPQuQFbfX1oPID4icP2IFJ/Zfvn9NSEkphtiOxDuVRiV2NvQ26l8r5DXXS9JshToVSgNrD5VnD
+KH0V6h0NLeipKVc4SXdzM7jAsZMbAp9NHnQKLBi3dlvcqOdVD5aaApNxsaZ/aEVYiQKRZ45HS61
Z+vj3MnjrYP2yeYdfW1WR3+RbYIEMwtv9XvCizI+08JIiqABCwHXskBMYBtLYBbix30DLfpsMsM/
u9eIe92FzGGt64QGiQJcSV5W58EV58cIbRaokVPo8LXyLYoCU6RSYb/QWPndZNdkbRdhMYYf2FDT
l+am5rz0beqOuC+T8fq7yh9Y98OIwCZNXr7KGQSwovX/Re99C2pCbzGCrvF1Kj5kWyaDsrQK29QW
sShrPI83m/5Ff4e/7ZhR64lPI8H2BC1ps6rSm91AoBKGmux8w0v+bCE2lMNmWppj6PkfW/EFee+M
Vq5XmPQqlB7TPBls0JspFl6VC/g5ky7XkVo8IbNRueUJDnjXWNu9k2ZGaiDuP8MP0gvSivF+scPG
YB12zxz4VTQyslWmf8Fs7p5KWXOCBsBpW/7wQpmgLhzm+hNgnOEXbq/VPkd6XTBJY0cdnveFX01Q
30re2X84tfEE6KOg+hzzadPq3Yp0Xfx9jrSKEoYFc1G9Mg7Y9L3nvgFP5THqylybN+4VrUiNOqKc
v1DLPkyh+7z6ZLM1Bgg8PkqhcDjRJpJLhTO7Tq7VnCOqZCxxLejdS6s+jmkJRetNb10erppJCr3w
ps7RzwfHKU65x0ew7K/HvuZ2XuFmq765+cUAaQhaaPOMB3AqBNvdaPYOrn8UDTx8Fhr5vPTxSVtL
Dpfxj0bAGizvi2pbRExFJz2Yv+nHInP4bdx51+jmZa6yoLDidBcWhTvtbW+jvvXzUB9BSJhWvrpU
YBFuH8v69KLPofUAMvSHvKoO/CDOPXDaKbXMlM6d2p1G5iOwiu/ZHO5pnu3KhYsBOETH9UCaT62G
nHK0YTwh7wps6YU5/dlCGUxBW/xxnzIK2NIcrq5/n0m5zla9kVmgbX3SLuBqM/9SsOWUqgk/8S+j
wUWr0HjnoKqNC0YkzuNm3l96F+brUJ7d9xkyAciCtVksx9gQoItejyDirOsTYwi/B2xFUFYN6nyK
WE+a8EWb2gC3gKFLv+0++ZGqg3CNFVYmhUAyAKQY2owCAkKENjb7Y7QZlfNw1A9M4G7HWX4yJktF
6f9tgvHb+O9v7lNlh2b5r5n+/mqf5mB2nj9DMguoAXCFQkBt6Fm6pC+Bfai+CKfP0uBn9VcV9e9l
IeCFh9PtoFz4V3fsPwlpzV1sslcAjKrVhzFMMsLyduwAT/igKE+9NCmsU0rPN+8oP/VhJENuxemF
vhMBlRQqEa99Ag1KuCO8UTpwEwrjuXu79wQtqH2d85j5NI3HX26ovgy4CggE8+Zf6U0N9lw0MyW4
i8YEXszm6uR4JBSTYlKnBHEVjSjjwuSXEhsXo1MT0ooDtF23jTc+3bz3Gv6+dTc/Vme+gfn1TZ+X
mifn+JdyehlHBIMjQA4VYcXYA4gmWz9ZfRblx2yhLB7Wz/9YI3n6sUQUv4K5MLFeNTspDM4U4nV8
sQtHmfd71ogyfCq7IKXw5ys9rYz2bfTnZWHQynw2vcy9y1Br7ysMFh57zcIy477rHe4Bkvy36xI+
8umIqGyogBea3u2+K8YRNyoD+ozoNf+l4AWW7KJcIxlNXuTR++K6/fmkvS8ad4IHaemWSDOumcTY
d4WY07kvVP/JoyAsqWyQcz9ckPUFpTkJLm7TbgWNdtEFmXGCVzK/swmvMbhExJDsZ36DN0eKLITb
W2k/p/R+KQ04TC3jlfKyBmnOJrMlrzHj7EwZ2L49dWh2wXdFA/IgV3O4ADXS/qplasfmOqeKq2+M
x52CS8zZf0EJkGhW9Bte0tMnkNnYeeMiryWZrtkUGwb9/xjKQTQ+5AnHjXDK2D2HCX9Uj6P0U8/k
xQXNMwD53lAvRh0hQZXtH2ASdM2YYG0wEQfjY0um0zPSiznwmtXAY4a2VH26tgkrh4V1zhSbIJ1v
CMfARsy9jGL7saQYitpU0KJK50X3SOePSR/Yg9sjTip6L+7sB1H2iSJSqGOlTT1RgnNwX5wj1cmN
AgXbMyADDWavDQeB3w2hao4gjM9l94XVhG7+tx1YV/+/93b1B2nJx57Nc4z0UvAGgiGn/JqqXr4j
nZEgOR6UQPwPOAJHLy1XkgcyQiwujqX9I1kuNDjCP11U5j7FScDfYzhwiRDmlRE3NBrNADMSNQKP
z8C4OjMDMmUbqF0zpp/0YmmSTV9gl/YgHdpdSLjT9iNnENPo0t70Sag1yjQSZcBgyun53zUgJPBH
5z1lfNzpa0FJ14Dn1mXzDld9z0HqlREr3ijaeIv9YLj6RNd5va1+bOM0Hqcr055Y2KVkeOX24vf6
RtzxqVMpFLT9EERkjKahWt95Mw/n43wZuvQIWhrN+wGJZPixhZRcnZ0tWOlYwmiceRCmD8iYZpBN
qUpUB2jIvJjD4Gr8ErQZ5oMV6JWhoSnseRrRCop2XNoiA+P3BQWIL+dXsZ70a6y5h0E/UMD/JJEl
7XFMLx/hrYMhDEpcu1ldhLKQ3wJoyJmo0Dw2AVSYoEczLa/zxZcq2R4uqt3zBc7+njG0IzrTAUmT
O0Ds1xyllJT6C1YckPO/LIw5pKnMkcfXDukh3IJEQELGZg5oRtkBEd2gxc2vbo6Xg2cp65//pozo
B81Uo4vUphcPCoTxOTZTMsritig9fumLRGoVJ4Fr0tHzMp+gFHNqX+cH8JdTC9brgp5kUgJHE66L
CbLWPhhSQvIkreLoaSs7qq1AMofzxteoQUpQRnxruAP3h69dJ19wimPxmANFFKqhHjUu18d8DkWT
zRGiS6UNBdcvO1gJNtTIJ10piKb1cC8pmC3DDYa9Y5B+OmgrW21Hzn0NIgCY2oKj/aw6BqCjVL0y
79Y/e3Zv/qYoVN4U0SgKet4T9x53PIM4BdSNbLIv9KxZNPYoEwuncgBELgkBdwNNai87Ap+v1mfn
nAJ/UTkNIbfN7iCbJp1/YUnmAeavKsJqAV2LKkeDwwBv0XrFlzWuBz+AbSRZaCKHe4JxSdGl+iuw
mYipCqVvf/XWv87IxHXWGljkPZByaCouwulSV02czIRPOfXyQ1DIzBryhEudWFPEjBwCcDWpeMzv
hoKBnfQ9gJEfts7GNZ+WA3ME0e5ilhfrWs/88fKuOp+Lm491rTFvo/B9sVDmd6Ao6yGF951B9dgR
YwIkYkZ6nucgUFc2tSJ6gbn3cvLnBlSEhesyrjwXgx00N2/0NR7LlqkXovpZTzNBr4a50159+WyW
YJ4v+AkBsEHvbYKRnKOcsLNWpv2EWaP9xasc/u1MSQDcbUUnwmGTGpJ4NjcbpTSjRUA8Pb063+Bm
UwxWkbz+muVGWwMxCBBOWLw/tgSVkRgSKCBVAtcvjbbVmfUiT2Du87MUqsAnKZdys6UE/WecEv1w
XUl+3FfsErc9AJKe1Tq5fQ5VUzJ7hLd6eSM51Ksa1h0dszohGtKz3qbEEVrT6/LBjlMuLrQIynnZ
zeZMNihDtTWLTsjnnKcRRvBEHyxAhDCZt0HLYb4mDETc8YIawXiHDJZ43h3hYTpO5FixPtN8xZmk
DoIJkfBCAnGaURIgxROqFe6dEn3xyMNPnGMJ9kkLUShGReXKOG6lUREPzLbBwYnhAyGYNwaB0SxS
sr+8Axbsdkjq8Ql9uBSnv68OvtQKoBIGD3A9T/DOcKex5ZkSCsEvlgpeRUojdn6AIKtowACwTx36
lYybyTgh+PZNHne2F5cXdeLXfn25EAaQyXtvnfHtNN5IVMV53/CEAL8+p2p5XtLa8JD3T++yqf0R
HeE0p90S0zYFs3BsbjAiOlsvkipMY5pTlFS4ByLXbffrTjiE9Iij14kC2TEZ0Z7NL1NlZTQJKzJB
By+H6mdl0+GYmNbZuYOcE6EDcggGgJpOFEp5aLY0uaDTNbZnv01/abm+bbqQISFcU/tz6ttyOLRp
YLagaMr0F6NYYbTYX/UxFwN85dGP4CshOWBQxVR2qfEJApK01lYM/8abmsqixUhOf66JYR2AQGkP
GF1Pb7boxyWntGmTCF4d/SDjO5xDBp4Oom93naAI0I8vNeT6nenTOsZ85Kbq/PCTuBM0Dv0pNC5I
zGM2pZpP4j/9fmm/A4aJUKLIYC8iN7v+glc6hJROqd+ENXA9ZRq9N+k5BlJ78ldvRN8ynovM5ugI
UPfvGEBMvq57MSnVLvssaDzgKgrJDwOIpxiXXHBoC8lbHanLlBw51IhyvL0ZD98fTZ7hMCmW3Zrr
YlK/yqvqjwbx1IXVUrBhwNcXqid5nBF77ANuilFG60KDYuQsWfBmQZVwimW6DH+RRl7EpNY+3MH4
h/NqX/yTlol0MyLmM4RIOF1vs1k8jPuKs2dyu/DuwVfSqCaU9NTjhf/gMiM8BaK+ma/lUGX23E5a
o4qY74x5tIIIMmSDtgJtZDSRJh/LSnM67KcrDCk0qjs4rebPEvM9Bts2mRxMorJohiIxGNBAN66o
BsVsc8ARuxPMRH1RR8UcsLRf8znx61JivHndshMl0BaV2xB1h+seD8JTggx8jVaXeohpM0JFFn47
GVLLEjcoDgQjPaGU4YptH+FlOXYZpKBoLqf09MOCyQJeQQGzvZYKSopL7xIOF4MGf2aZ2iPho4dZ
c+xM+UV6p+e0EKUihvTVw4i2m2cn5jHISedjaqEU6NX/GVsOFL5DuTlI3x6+FbrCSilpDpniwYRZ
YVLTTt7gGpSvNPDq7IGwuAP3DMGPwh/gP3lYo5J4OFQawQC10P/DF7IuzckmbEbB6gi+2RRRpoMP
2Go0Ywqm6b8JsCzfBrQzw6/O6qX1HPi0ZBhe6KIlSTX2rolqs13Sw9oUtn5pFm67FbSa1sclFZcE
Bnkp9Qj1OBQQBs3PRTHv+bhMma9V66ppvRpbzZ6h7+yB8OM7+xnCxoaA454nwET5Vz871eS768Mm
+C2vEb8eSjUPjCOvn5E3INodmXfReAFiMBAErMKO5B0UzNozS7KxKBJ+e0w7/4ary/5Hs/k0vwce
gn7+k+8mQB8Op0Vape+ddLf5gN6rGpTurI8wuHgTrKeFDwJBMG8WJFQCdQXcXDPhgZnWwhuc9ZyS
+9gZEuAwzLvkAokFVt53NrLglD3g3Q3mYyMPi5MSsrgaObzPtIkEXm3Pc5JjwOtekFfXHUdLBH9l
D+3CY4oC1k8lxsZl4PafseGOjeMX8ydAAZcuNJBBfd6LfyAN09WBcSGKNdaZsp2iHYoQdFVdjMh5
pJTvzMK9Dor+JHM5iPqTvEQNa/4Ybw58Jl3q5P/4p8q3wEFpzKfHlmf6JVpwUCWxuhovK+ZgvkAp
MQPRVz1HBHPCgo3lioMNCgaV+CyjhJ1qPAFmpDSUYgDD2K41LHCXkPYb9GGBUJ3zc3riM9ORYZca
2uclyjYMA+kMSn1ZGPw1Xnf6gdo1PiWUfgGW+MUE3Ivb45OqNpTdheX7XzMSpWEcd/qSTkoPTowf
mcESvj3wKhkAirkzeKxA3VV/7FyZ5eBMv+2I2b0Tzsx6l6QPEK7CL3Ru3jg+zztGlk0IYVjfcA3T
s35y3eVSQ7xd6u41hcTKf55oz3LGlVAEiLT+CSDXOj1pY3KKGC5xH1YMVFQSKPcb9TPcka8L35B1
oNcoikS5+dZ52e7pQnN59uPDgbJ3+nQvgrHBz6LSNFKI0USMm52tyFuCoWjy//0kepuWf8KGy4rx
YiEx0tAbRYB4w2gWnbe9Rg+dDyYBjjrIevrGDRP0/e5RNTrK9Loc0ChdjFGkmCs99M86Vl9fnTfa
pwKo9U21hRq2gd5Pr00SpdKb7Y8fZHF3cvnNOIrikGle+PFf/tu2vmEUXha8pEhzr3AFSlArMEzm
/uA7FJdDvbFpDR24dwwcuSmPQHw/3puuoAoY9PcyTCNFjyzJjyIejBF1s6v1ScGYzPciN1Lq00Lf
RrRgHu/ryZFI5bBv4s/PMQcLo5B4mhU+XRESB33fmaGmR8kVwijALshXTEkIAmaM0MrzTIR7ERVA
SQ8r3BK3Gr+849h39s+Z0SJsMsgHw3C0TJmUhNstbGCHT+ffK2hMPs2tOHV+pMHuifxT/OAhkG58
/igkmrI11tdBjMrGACA6u3zCMVs4cWDUVd2kna38zxEjPx5b+rOiu7dJeYDC2k/niVM76ZuvzeDl
El71cGMVrmzCtXJpqhFrciMwowkC8pIFls41IaEwg04sksbKmR8L05utNtHA2OIAIe5Ti+PhgS8L
knQTOcycXu5+H4Zp8sYHBw8jcZpdTm5F8XwD4QHj4b75WzZdkxGNrcEeWUhy+uxYQmacMUNirRQt
9djYh7oVffkSLUjdhFfDfb06h6UyySZmnJu+tVqFkZWeTnirFt5IJ4vCp4h8I8Y8DN+QwpBCIAHs
o/QHk7tpaxKXS/0EUUZPeQCGBWmC62tFbnqCqIVBADN8WDZXrOio740D7rOdANW97J8OnoJaHy5m
4Fr+PeQQ9IytX9FcRdzi3H4GfA7IABzX50zOwk2tJ6m7HE7W67s+nXr2XV8e4q+bROGeY+DfSMEd
DksoFFH2vq21ECizKeSi/+12mAgg4Ef4awImw70N2L7otPaE7Y9PfU1MO8SH8Ww0iw+tfVkOAM6A
L2wQJySyOMzAO1NNkGBvRNRT9b+RzdaeV/gx2Z7gQ+rl5w6dIsTWC7BtBNPjPFEsCWYIwVPipIj4
APbAcUFUC1Q4wwfSzBOuhqADcaDEyc9JhVfjcNPXU3tRTH84kagudQm/cIQIFVco4NDOWKu64tfe
AErQ/Lp44Q+jJkX4MEfm2SmhKQyx/BK7Xak13u6bCRaIPiMOJ2AUZygI+xlU4U+gBwfXgBPXgtBC
ifZDjAm+Anf9TAbCtO6B2Rk0AUMyAdtyKDyXRFzE25SqA6v+Pq1mxUiF3GFDoOXZgTwvAYLp7GgY
bh68La77j/NA7QYFdQ8RjyrUd116UPxL+a/DfAQnYk7ySdZBXoDMIsMd6CaxN2H15kA/8I+wT+jC
glpPmWzTF33ZJsggkNegeFVmPIEGL7Y2DiTd/DbRlpfCGY4Lx03AbTlIZpxwUQWT9AqdgNrRF9SZ
mWihBjHNF7q+rMdYljEscVZhKHFxboCYHxeTk8LEwyN42P2jvYBvr8+gfcVChfxiCevMCrn+Rrgi
C9sjKwvhrsH1EeGpAsNazWYY2U4Us4YkACsWpWfK1p4wcsFAoKVwuKH7zT4bESaSiKWRGMPw/SOL
e0jcqwy4F08+yM1Vl6dcEyQDuDV9qMzRYvCjDW53xPobLKKVSOTgdDswQtpwvlZ82jPnbiw8ZwUL
xrQM/wT901AT1tmc/Ki1qC28MBT1TwMpc0MSAhi2+ehrHSKNphvuIT9xZnRy19PlFfrQm3lreIxY
8nRVGvOzSZHUYlW9YV113BkxUUQk0qTjDIjkVBvD4EG71bOSs//dffWEfJoJaH9sJn4k0tb4b1uT
k2GdABSesbemO4Aw2WeUc/eosy7ei1/xgPtfzzecKbAMBScSNSqNPR824/YXJdPKSl13GInOjLjJ
9l/nKelOxJvmYBnbaLv1yemnA4F9yeN2/oKAsqXTk4S1YuzcBuOyAzeFPsNN5DjSrgHpFwDH/0a+
rvtge2XQ4QocUKe48WQyRobN/kg8NN6EeWHZAB43xUyMUwuhDKflr4E5B+oM5s6dfl9RK8ePSTvJ
VsoKjxZgRc3e9gya7tDYJmTgc7RyXpzp4+zBVfwZPv0ZaHvA0cAfmw8eFaG+uhhfziAFr7la7Wd4
kxF99P2K5eFU8LKZMut+r+IDe7312DV8kWxFmN3T1amC2xD95iLrUtnqm+02BZgbzAg6bG+a8Ok7
p0PjvrGKMcz1VLDdF7aqr7Fu2PLBHQ5MlD2KJ5ELuVmH5dVbBjHoBpgnbDGipchgX/yUZJ+Yylhh
gus4YisOEefCv6zT6Ens70xOW980TiY2XMCNbDhAoqYvsXHCIwpXZPGR/nuWkJbRflNixPHLHsat
iNTijREstj6hwjsc3rpprTaWL/iQNz1wOcAplcCI6Zt/MAMZF/6fjQnKXoj4e6SER4grEFRPAEML
A9y5Khqzsw+bwWnheQ5I4RCn/sfZmfU4im17/qtcnee2mnm46tsPNgbjeY4Iv1gewTYGM4M/ff92
1EtVVCpTaumcUiqHMIbN3mv9p/X63tEQAY03lJzMhmEhPEdiiZl83UXMBITKh4TBlpIDcn6iAEW/
caqunZ0R4BTtQmMKkQBBtIuX2jNnt8MNbENkH0cEW2suIccTSFwASJrljlfRNodUweGgQdJQDuJP
07lRnRNu7kD4EOkaztWTPnvPlKXM+44BXiNh+gFJzQ58X1LjLHAsDpVx1A9c9SsAagbBvSNHLT+E
ZNRgliPdOW8lfR4oJp0oCYJMkyC+M72SnE5TKgskl1DJ/RK1IjVhPx/fUa3zVrTdrTkzWprqM+wW
0Lmrz9MP+LqR2o+BdxkvMJLwFXk3xK1McifMSz4FSwn2iS9/ugMiZUCx3ZotHxCPl4x0GA74ARsE
zTSJkxiyfcgdCn4BwcNNchsyZK1q3/iIPJoLUuaW+pzc6LFYcOCURDtSTQzBwCZY8pxmGgaMgxKM
o8HOw/QRt/UiDhehWtDR2b6ASCfI/9HKEErNFgNKBTzR4Y29E/+sUaGkR85s4kirPh09L/wA8IBX
Gz6TWdQsCcZq1At5VTlkQY4K//2pofVZxVGPuE5paWInwCnHj8S3GPRypAsQR1Ok5H3krRD4h453
4089IK6ZukDWpcIv3bmmD4punoxQwKO54ajH9UxShowpC707KYN0KrDwwFvahDJjxVwDk/juz7eI
oEIZfza/5QsNCGbjdZrhHTwcyhHPYEME1ygmDpMmXYfAPKIkhVWsLpDe98c2KUbknAGXvwmcQGOy
qI8Q4i9NfAXqIdkN2JgE6hibPYmDXfdrLowG7UIlp7ENFT21r8M6e6fAz0Cvx0iqJkwydN5ISyCs
uurKFLxOD2/duSFuFew0XUfL91VIdPipGPqRhgxEjFQNiK/Paa+JSYl8Fok8e89ZKOUobMhg6LaE
eXUGFfM+2G72PfnrxTqb1JBh0mg/jcyx3Ok+ZDIBiwoZOBXxFklhPSYgPqCZ1b9iT8SAimjojEhQ
NCYT3q0ebPGgYA3YTCKGHaBFTvsv4gREqq3d3T6OKUHtCllUyGmQN4l5rgzUcVOqPmJpBeKEWLi2
neIr9KxlcHNjT/pICbtg9gKv30oizmISzOKLYCxeFIOs9TGceG8FGfucwQGAkmkryl8EPuxEG04K
SnkJpWNzuCMKSVaV8MKFO8sES0PBxb8LVvmxqcmI9lKCD5IBHD4yrOIxMm5uSTwEo5UyrKlXPbjG
L9fCUjGxL4Yr2pXXjlWCukaCbAvm7OQ7KlOQsYG4ymiifSDlGoXiNB7kK04pTo/HBHyArRjueoJg
FX0LuzobG4mXqJXpqVnhiht19+caIs21qPGhxJm8gnBATKhgTW/Zt2+n+0gQBrlfLXMgY6i0zX7U
TNouSXgQhMqgmjxdG2igQ7B45qaognTk9hl1M7DpAO07qBdsETTMDdjg3d+0HxFfqaI0Eb02j7Nr
EDflBmecfluhhTDAtWgW+WVPSCBWFcecTgy5EATtR3RrbvsJq9g98HrwAEWk2I1KnEwJjwuZwRX5
sGm01dQL7F2HMhNhQmPyNMcZcJ//IJINKcAEjpEym9YydZ/IjBPHOBYT2+e1XLJLIythjP1nuQ4A
BdhNA8+wUe734qs9KbYQzYDw+LmhZNNTZ4dmRIjredYUccpKKyih8S36r2XUvzmjwonmLScksDO8
GzOqhiSHOTfECs2uofNPeumsmqZr9BjSeMhNH9ZHRA+2/5qg06ZbRtxWCaVP5Bkk9fOm75f8IZIr
uOFL/RFPCo0GNB/ozg3L31oE3aeeZLkd0lWh/sccJktdiFR22k4iZt+Y2F/UJd0XqLU91Gmj79PO
TjoB1wLElbbX1A4+MBSckoaMV6wQHxUh8oAHvpxlQxT9lrrAxi9UDBH+OxGNA9ZCFjHIDmck7iGq
vENnkn0DEuokIlahh084Q4wOOJ1hxkOgLk7BdsDGj91JOcVXQXCLs0JAtfXqhpQAAcmh9G024LcX
jayzumxJlhEg9H0XrMBf6Tdp1NThxv7CBYyxx/RAt03/eqj6Ksib4iCYpEYFyh0kHIeDcpRttEGx
0PD7hFsURngiUMg4mKZknIgcJIEYEHF8eQwGZCGYzt2kViKXCDgL+wLP77lVSEWj6iLfYPYNAh5f
Q0E1UnVQkNwAnM+ZU7gJQPZj9lrcTbdzLTwosf57a4xgDdFMiUO9gJLXfXIJhwymmN9xFTGhp9ds
S7/a2dR8WJxUkvWIKydfvNsAYgLDO6RUjDhfOAkJ96BSg/BfMLiFbGBKQppaecbOPEJuxer2OATT
kT2Wdtq0HmQbKuICCSyH/oT1ZH4piI8EePEaVm/a/KDoYZkisWgrs32MkKzfYMlycWZobG8S2tNg
Tvhyn211zAsIovui1CAmGmFFb4OUztdW0ESoD3oFIQxfXAUIMIDqwnL5d+BUygqZskEnl4z33Rte
GEw6f/FjyHbXRW+IahFIPf3SUBZxNtBNM3wOpQqGWaFV+SATgPp0WnupZ/lCBmdfxxdOZufyUY+Z
0QOkBlwHipr6L7A4abUfK6x2ADdGPNCskD/I7AZgb7VvjVqesMz6T3wUuCPxfZKxvYA55NUdPJwR
umh6rD1v3etScpf2y3BXeAKWf6xeHudqsTSHT/++fXuGz8wr+BIVwRTYJJ0EEhbQMaBYHn12uJOc
g6eZCpV2AKgYcHjAh8IFPaj4BWf+cM6VA1xBlSSMQmWXR4Rg5gmvxEoDTEvm+Tg8EEnB7hIdShf7
H8laRGLv3gtBuOABYi83JzVGOzC9TYtol0NqC8hzoYqiV1qqmOTeU8N/ckJ8oO061X6zozQgVrny
SrBF4c+hq6Y1uZ0KQoqRzVW0nhY3J5vGQ3FQrcg24lYIctpYdS5YpeyucipdkoV6D7DGOXZrviSP
91RM0JQcuXYkLGANhYFAM9secLvAO8XD9Pycy0N7Z60ea8yjDktCnrx29UAIUnCdIPGhsQtmBIIO
kzlkwZM1QW0D1Ih4xY0G/Nb+UxWifTYue6Kwd9DcLTRsyuWda3h1G69qWNnC65fAttUfT1r9potP
Cp3KnfEXc+aSNrirYJm53/nq8ZmvOOU9MCRAwwTwooOgLAsQEursHGf5/Bf7lQ0VtMQB1J0xaHY1
TU9nojHtKOK4Js1aGOIAyufSaEhO3zr1O9wCvCqIGsbNtSKX6kRDf+ZgdLaVC4CHWCN8uQbn+zBC
h90P2SgeLhOifFhO/Dii+qIlQzxM/+NRfV5TwkwgdFvOSHH0ZFNQ0gfnCpVXuFBGDItliMsszBBQ
kwyOgJS//FpCVVAjiBqbuZPDdHUwKODAQuOPt2f33oMWXWj3w3DLM3oMuqXXMAUZF5GdpJt6D+Rc
4URHT5b4mzs3VEdyRP+JUAD6wYFrdh9AAd5+bXIccN+o6OuFQDqEomD6EkJf6gMqCDLWwKqsIyKF
qr95znjWvO+CLRGwhjxPRpkrnHtf5BL5YEcjihleq5KiO6KHSI6oWnCzjdXlqy/4dxGbPyCXkK3a
Asl+Az3/5XGSQeJZsEAYwRHlq59sM2rAeMM1e+IgFqpxLGN9qXut3KQfwAJQkMxPePJRtTMUhG1f
SDuT/vWFbRYXHOuChHpMjTE2gxigymzg9qVR2L9T8ZNF7JldgE4uBNagZaNGN4ELFqdpwE56g0DV
dsLLtXmumejGodTMuEv0U/mIgE/uGJTooEGMkTrRR7MQqmlcCqP9AMZEfHRI14bFbCNRMRcMcuom
3D1EpZ/iUuGlLcE50ic9g/GT6gZlFf5LN96R28F33Y/SM1Ykaa1Z3Q77Sy7aByGh5C8e3gtrhiz8
NVKg2eK+RUX4dKu4P01xlnWGiJAz83OPKYNpZZiAEmQqmH5ZPwhlbOSlo73lmYwdwghiOgaZwORF
Gj5W7CdbXe3mCvBA7mTsf2IAmTIiw4mtFwgTLPPp9+sxlkahveM4Nt9+7QgIUF8QM09CoOHUjANI
BGFf9ZbBRmQ6+ER64ZM3p6FzIxNTCBlJ6pq+YKKip/MYc0Ac9T7aIZ9tfUiQjH+bBJ7M+9OiVGvZ
NFOHZa9QR8bYmC1CjzHE0pBt7V4Lark2OB6hTn2GmqCQz8c4AKD0w5mYDdi5gHax5z7nFuMwoivI
JNsbrwLjPFztZJUog/AHPPwOn126FeN4fC6bGF1Wlm/N9+RgEJtGtLFNqIT37NeIDbE6csDZfWIr
fBXab91gs/KhLLcYbT6fPt3HuHayq7kzFK64nOjH99Fekp5GaoJ8FK+vGAdkkXdLmAk78Y04+mCT
9Ajf7zXHeGb53z4KYiFJ8CGUhMAWwlrWNrEx2G8+lC/UMf1gXVyFWA/z7qJp+unNM9aEJxyrUXwU
h654Jdiiwx3vMmCqPCXGb89P4z8lCuURv4KSVU4JP0tevo5oH3oHOCfR+dECk2QPbyLqn/fcBtoQ
4KGiIUMxCRgJhS4umNyL7gWh3uKvoWoonxjFPKHKs8cLLG4cAmKMBcOYwCuBB2ihAGLxpVLM77un
G7ijdIoOjHwlp3mPIQcl2+IOUQlBDsJLlXCgT1jyRiKNBbFpF6EKWyP2oD2yupNIRyAXn7oB3wB6
HUos/aR2sa20FCZAmYgN5+zoB3TJTvnBVs87S1E6wwYB5MqME1JVgfpA3iHCQo7j/hRy6IOcUG4F
yubFnekbtBxsJFinoSAYmT1IZu2AlCfMKQS8vCkElA8EzAr3zNiUQ3v28qtxNRfBpAAJ9F9s9sxu
ylxtGkC4HSSAjYpvIMrCzH2fKB1IzHC+CVk43e8sXwbfcMRsXyBqdItA6w3bmYizjMis39GlzBIA
rv1MjJa4OWggjx22HPKUHMI2+zKpmhLsEiJRKi+6cIuYXoUnilnWK3Yhhmthh34zPPVbhsopve/n
QON/sVw0M2zutyOCtK7IYxDraIHoL2ME24DcGzJItSH/5ZMNV4NJVL9KJgZoUD88Laqo55l5Q6BX
e6ZUtQeyv1kHBZoePCLTA4Ml+8VXgapMDC9g4pdbEbQrRD/6F8yvNI0+2yXQMasnpGhtvYaDN+pt
qGFpzaYBrCACMFIHNkIwCzl0ZlcX8NtU8qFjaffZmIW4ucMD4RMHOYqyh81sPowOMOEnc9oMEH56
LVwkU0RX6SeiBiH5gwA0JULjqa9ZmMgYmCvssTZfVFpfUheMjmcNSMprjcxddMtAjdqyZkRW9KnD
qly/NNXJAzpjdE1UpgdzUaBovfX2X3OwQXIj7PGNIkG8LG0zIPCu9hTxnEYOjliU15Q9Zx7h4cXs
gWvN4im8ehwv7WHQW+ig4DT9znsLXwNezpfykVj0ts8DeCNrKebQAi1U5zQ990mMGRdUFt6TplOU
gqLbT1YEv3PytRBxQm4V965baSi0ntQ1Q2uk9mCL8Mfwh4hpFrcrI0RJhAeG6ybz6kBJPWq8lH9W
9ixWIYwyOlgWZjsE7kSteWAKGYW7cI9gaUTThWPr5Vyn2unFAzUX4oEGzgb8fFGhdqHnbYmqYI6f
z8nC4PYPGfgHLmoPD4a5DFaWBCVSyhmGNReyQ2OhiDE4WDb4Z2ACKNoxTvUu2goDH7SGyL6px/RG
hpuOCcDBJ7yY7kFTiYFDP/VwFpCKY+YFLSgzl1Tv/TeqKo4777xpfZluIwOsQOUwJUM8KNA9bqO+
vX3D9ay/iySi5e3PzgkmGwVJ2CWMltcgEA4IGB7+Ke/EgXQnbDJIVnv7GQCIMtkDO3zZm5yWUkD8
LRIDnAUaSnk6MqRVQKfgHwi+6E3zoYA7FLgjvU8wGPPMAGSaXYoJ+kK/Krs0mI8cOfFoawzrbd27
WiQvCcdw6z+czrrjvh7UR9w6ZkfQY9G8NVuKebY24bsDCMZ5AjZUrutZPo8G6QqulLDfiGCvdTBH
wT4RRVgyaKhNRs1XPqpH39sTLLQn4xfuHsT3DFY4wke3EGiWvy3P02M4QWBQ8AXY7owRZwQ6e2pq
FqrtiZ1KXSg2qMOT001MDsE00QuI8iQZZvL8fCPXfxJDI5AGUZnG3TmNE88W1ZcrI3UijoS9npCg
IeMu8ZaxXQ3vgJuah7cOfXTkTef5F6fJzNyou/SkrPWFLJwUWMFqdkqBLcCcUIkzYxDylReUapA1
KaQ4yOHh87/QqPAmi7OKh0aFgDbWEzIAYW+vj9ayPYboJRH/EIGifoFn9e6I2SteKwJi7gxlZz3h
7h9jCh7HhzGzARlRXEDm7QMcRVn3aq+0xYN9rTf8uI3xZIWHxxp5UblO5zavRIMtvTy3K4zsRFSI
WJmhmAjJmKpTRM3iLaix7lg9h7iIUFBmV0ATgDGxoewv0CDFqWA8NWwR1yuh9wMh4pRDKflpet8w
ODU5L25N8DLTwMA0rA1DIhbIR/vqVYEsBA/1tav404U1uoPY2WPUmUPGeXAAdL80tn4vmsbbG7jJ
lfYbARyFOEMdfMlLOWu6Z2tgdVvedWhBnhKnOfKqiUV9JzIkeCO3GbIW6E9zxqBSxkoZPIAxc22r
Ka5GOqOFmOvHaE6wHPzoAEUZ054C5wAHrCF9qxl3wmvNDkyHwdjWk0kkh91l8JU+0xjdGvs84bK7
QumjAmAC3eIRJ5IdAUuKb5IaAQsDYj0esTwT2LQoNXRcaSC5rLkNphRIUZSfLPYdxDE9uZDES96Z
dGPnI/4gz0X45GoSJRjGjOSrHgaMtcHv08fyBmdDJ0G/Wbhi36zQ53G2Q5ZpC93uBkvB5IBruDWa
s9aJh4faRQjLGcU5BWdknzKgT9Ip8pGwjApuRkbZR3gJfG1JUUn2C9OlyFiCo6G8abYJ+/T76y24
Ud6tnrJR2N0DR1GYXsgGQN6JmKpxBtUd4oYTGgcdvQYdWjKreIWY0YKcw+ob1DHfE2zuA/HGfnta
mBmBw482UcDGYPMUYEIKIo4USgexeTlnygBs30JjyOKBbOAk04bbBEOcGGNlDT9BExE9EM5C3QiQ
KgA6i+StACEA9HPLRv8kiosYgbMAngSokU4uIqKoHhNmdyFlYY5OD04RSvTmnu+8wnfwE7k3Bzkn
XstGY78OuvOM/Z0+6/wXeYVI2qHdISCLTxQs1POAtGNMa8dpaYxWQF7AO+6VRhzr4jXBn0Yhw3jG
0N+Siyx4ru04VRxTJ6eiizO7M2y8s1hZeO3kYXa18QThGwbKJsQ/xYu72kQoP2E0xYMU4pbkw/Y3
or1llgT8IwdQ68xDF48/7gy2ex2DMS5ewvm7mFFbXtgzE1NmIQi0WJZ48V3N1a9IO7oig57R6RHd
sliNEWGD7jcnCcv1KQr3i00A3OQkIkEUpKECHqo/Bfh6FvoWyJ0JG8JYH4KaORVvkfc8R/0rQAG1
wZ1vdrV6C2B8HvXi2c14ZXvPwdute6x5gEzkRphO0TnTGgm0nL0SJkcUgOASvKV6t2WKNmdbkVH4
E0HEQqEuI0RzwrwXzilEiXty+6/CgdhQr3TfhKDcZtB+Q/F3Q88JbebWUTEiQaGLZt/2LrWHnpce
MfCNGVicIBSvd5YkIUidyImwjD7mtS8T8bejx2DSexdHK5rj3gzx/Nw4788skDWKEm9zZWQnXYVH
/WgV/Ej6kG7HhVzSoG03b0g9Ol7FrTkZS1+sNhz3KDM4Ql39szwQ98i4AxVC/UxAiyOozC98l1SI
FYdLCWSlwJx+O3QFlYNrhOacn1hDSZ3tARJbVtnDYWuqGHqDSkT9FC82MHifo5kvDS31WpYrYcRo
xDQ34pNQ9dmotQWDnjjkMXIq5fykAp/cc2pddZf536LuoOV0H+eUWLrhXy2b8WC34vBCoskME6a4
YA4bcBCduOGxt60cdCM88fuSs+/V1ZeKD2C/RfOyCUAvKrYXBpb3PjrLcMVYms9bVyTXFwEFArs9
4pNue1g3KCLBAmiAu8z00Bi7gtoRFx0Qm04lh33Yvb4ckGTuMAuXve6K9ZANQp1LU8lj3tLnYwlx
ReYPZ+Lz+0gSujg4dBhxoW9vMTJMH7MNDx/HEwuWzANqfZhRL93anxZph+6Wvz6sAKOyLX4YHKRI
XChHkYuv8v4R6z+Alw0t8K2+p0Jl4/CZ2oOQiheMqqUHX8QdZnZCzQnP9BxB4JfejLljDgUWx8Fj
/HVHiVWOvwim/yz6WMTmATdkLso4+HJwqfMQcy0/OicFTAxysIbMzxDoF2NBsJx94/AdXCvYF9Gy
KDvx2GVgWjLkUQIJl1vhyie2DwObo8CYGBzoRAJZolSLB3OmqWAI0CeqV5EesTW9mJy4uvtJ69VP
rvTc+J3A+pCkHe4HoQsTmtIG1m6/LDlXt5wdx82cZENa7+favJqoffELc6xKdHZYhOGGLR0+mHTx
qfD057zR1Dq80qEPqt07agxyEq0FrhhXQtdqzBir2r0ICCelBPnCqNKntge6EW/z/ljSHkKiif3W
OTf03GepZ3M/p9sVJgNGB5IpxO7cEaccjnZzDnzO3CNmQmTdLY1/tEyZzcobMyiRoeTHkmQFeJKe
dN1u4FE49ymxhzf6jbR/hvH7fKwFK9gOTDQ0bEVMtCHnmkOiXSEZoBcZ9MgdA93fL1HGcnSeY2Rd
Qsko0FAxUJGwhXG9ZOYb/wwVKfgtoozIZ/MDS9A43RuuDhSUXpdwiR61y56U3oLmVpDg4mYBpFQc
M+zJYjU8eDY5iGtAp1WCo4L+9SyKFQ7vxOVfGwwHjuDheddBDCJ+88ww70RIIgSXCHbdOthi+iER
eLyQoLBnlr0ANUMRa1U7HBkKs+x67bWlFvxujRVKAX1ofaLC6HcGZwBELrp7roDdMx4HPzlnBBHy
h4+0L4wpLLKLjugSQ+X4e1i17kiLfCTPxJnPI6SqJjkZ8QAnyHMaTO8+WIewJfA59hA03xxmUwmU
hXaEPqlyFozl5n5guIagcIxhCUfKiKQUJRAHKvcB+g8FLyWI1c9OyUjyHrBznTFnoCDrSMJZWcgW
iXTCrxau7ZUYa4Od5qs4JHN1E4t/D6cmRi7d72zGHD8MdM4ofMP+wb52WNNCb1I4NaPMxhrl0Z35
ZraTDwS/x7xyhxNgGS2nIpgNuRmIqhjO+hoLOcJBjJoCyupyv77Hew54lGzMiB86a1l0DezVsL0Y
hkTZyEBVjzlGDGYUbLEo5xSHUXM0llJ/JzCWBREnOG/FJT+2GdNMGboRH+/MGJPEPD+CaELOl30f
bpstz0BtzCUeRFcSeWVPbIVocqaRt0l8BID2wNohcMDowUhu53GkJyNrxOQkwSE7UnZ6iYHFYMxj
eWCa/GG/4zbZ6ITes9zsBkdOhOzUIUKb6Ztb7aqRVrltTlxB8PGi2cJfC3U6zk4powhThvw8t7VO
bER3f9EhFcgdgIbfT9GykMzGlCeKfePNtFUdtyDhAfPQo/iU6XvQMfOTKCp8XH0r1VdlF6HvODiY
q3yYj/R6IeiSXU/7KHavJbv644SuSMGFCUz6ROkOKwqFtV9hzqRdi1gtCrU0FSgq1D6qAcrPrbUz
NjFcMngB+W8Zd8mchxAxJVFUvRCf9s0trH4K9So5uJBJB7GRhH5mkV/SMEEdYzS8YXckY9ZtT/pE
WQPXn/dz4GlzIG1F6CpRa24zhM80ZhJFIqrez+iqnOCtxA59jW/jRO92xuaXOeel8eRPg8HCoq4N
l6jNiA7NxyRXJYRfX4nUqOcpRtCNxTH1oZNPVDMQ0jcQu4Fuq2bXlHox/f1tDjvJw8ek2Zccc8HM
BY7TGNCxosAC+uDDOn61sT5SoAKBuYAHil7mNaDltMbpyVpltED0MYISwRBKKf3wiu5HSxd40qci
Bbom3qvGeiB7/FUMIEju8Te/tiaOteETYHaFlAITMijyN6GEPPkxMwbqgTyC3L1v9Z3q6UNhU1XI
4sHdh3s3HhIFoX20iPXQLn1Ls/bH/QdPDD07BipBvgWuuE8hRnYYe1YsjxJZ8PBxtAdkyIyZtbsi
0w/3xd3LmccsSHJt8j7nqIncvG+EYvyzfhKatGxCtV1TxIAI4uKjyh1sdBAAt5w1FwFiYF2gCLgK
8QzUJcehvBDRMU2/DNmmxcbcmT2m+8mTNDlXjEpT0S0W7nP0ON6OGiZs4aOKBopLGfrd5t8p+B4C
4gQj53AQUxPZzmmWgZgo9QmRP6RkjnnPgagPcVvdCOCoP/Sv5wjL7aggHJxSYwcvkEI73reQLOA6
BP75aBbc8gNjMRsTXDGYTAcdRQbeh/5eYyQa8buuAjAXfRaUgeuXI0YdvXyJiolWbaz6pn/jbBCq
vS37Ns9q389cBj9yDqI1XKQkEtC1ZxPSb1AFqAJNJVyW0HTOAhkMnb1MmDGl7gcxP1AFSAkH1Auu
+KLsxJ83YrJmW3yVwuGmjDCt3ylMIMBAwNihaNDLHtrPpDuJGMyE1lgwgzfR2IjNiv2TNBXmrYpi
6wlUCg/HrVZR16HnrB0WNXI0Sh4xo6Eah+uQ4LiVOZMWd6QVIjQpOapsB2QHCQJChL5U6Fs+7wMc
uYJynVf9UzYoBsJlLXKgwMhxJgvAGohqZeFjIvIRWZjfYvph3VBEcNEiZl0cUwkhUrdV/fEiL/J5
UhhYrLk5qED3lHM1Wm99Ye4COZeIO8QgaIYDoLpjDfENz4InBEhniHH/mtD1cuj34AsEQIEFGa8y
LyfmXH5XHt6p11hSG6EmYv9cCuCVhoxAn2yDAdWDiKRNeBEA1DljUcL+zscwgUl0Aeng3emS0ZJj
M0ZCL2Ro2OVkggpo7rGQTbA/j9GcAUyHA52O/gasbHgFnCHKJftcItmpvHwNoW+JlCUxmBZzSzc5
WBCq4mV8HlNyVFCTE3QEJlJ38W/48YQ1my3SebQkpG1/0ombm2JB4jsH0wdV4p1n+UAmBn/d0uXi
nUAtaPuoutuBQS1tLO8Xoo543GAdBTQn1hBQJMW12KN3T/YUociTPkJegY5TMISbOATizlYUhm4y
DubRtPZLsdmWHJNXHh8lGup1AV1JQ4gVlnDlFpxnXDEOXMTV2EQYdQk34jPcnYQRyvQN2kY8odHl
NYl3CfieihYcQ9Crd/7Pf/3v//t/Ts1/B5dknkRtkMT/FZfPeXKLi/x//qOo//mv11+/7Z//5z+W
KUu6bFiyYmiWJVn8mj8/HZa3OOBvy/9Lze+RHEjqfZzKk3dT9GfPG69vRlSdp7M93ZJhp/Q64WMQ
Rdhl9r5pLuIXLWFg99VQGxgRvURAt2hpIwKRcmsRNd7vL1H+xSUqkmHrim0rmibp+j8vUS46cV2n
+n3MCMn8Zjnl/RLtiTyviqGpg5m+AWOl1N2nw4ApEho4flJu/3AN4jb8uE2KZBqaJFumIlnaj9uU
JNXr8WiT+1jKl0Yme/t432+rF6MGAMOZFRW9i0GHdHk1E4M5Xm7RsKDe1VmTzo+M5Wldf39B5i+v
x7ZU09J0WzHEPfvbY9OfdvZKoyQaV+TZxxOr8ernDkXv/Y93X7L/8FHaPz/Ksu558jAfQF0LZVNe
tGt+lI7Gjso5v0Rp/7mzP3L+X16SHfQti5bz9NJeUnaci35kUElBRj8y/F251LbSVV8nH9mnsq0Y
RMI0hK/1iy2W+awgJgwugKU7ip8B40OMM7vJR8YfN91G/C6h+/y4zq5aNBtpTSLqlsiBFYd3u5K3
70MKb1ts9kfjaH2gcjbX2Wd9bJfBh7kG6Q++mgMqlqVQm1wgqoyj9rE/PldCSM4L3x6rRblqjyqa
LnhX3vovRLXSkT/6/ZNTrD/cz5/LWWo6narTYL4E4Oi35XGvTbIsdPUUU/P2VbW9IDW3ZXK1c6Nn
5wz7emskxdo9K3v3kmD42r/Hnfru75+LGzMpwrZfvjpAW5oyxwc9R7n5+wv+5fO3DFOyTVvVbe3H
88+b3Chut/t9/IyGbyXuV+itEC6GtRPkk4cKiHX/wxuvyL+4RbKsybapW5piqeKS/ra6W/ndsZKO
zcxgoxiFjI/FSv1WgODaeCiHpP+/OccNOE7uisnrFXc2sXmfpXE1zhngYjaeWQyfKiOoS2ZbdnYR
b+jvb4os/eoSNbZOXTU12zR/bgjKLbNeUpCMo2CpNRMTZX2m7WJzVDGh0pi0Fp8fuL//0F+tHMVW
LMNSFNWSFHFNf7st5bu0ikQtQRIRftX4svHeGcPksbHiXZ794SHYv3oIqmzYiiRpkqEbP567peSR
2SiNNWmY0NuofbWevuS5kh0s3tZwE3OGJTFIIa93XltuTryZq1GrdvadXhYEvVdI0VtDhsXjve6q
Ink1WJdvmMv2xtwxWiBGNDX3k8wM52j9gHzVXhO5Q9FvE/4bQOK+N1qUi2mOEg4CA7G6ieiQ8zTk
CiKJaIfYGnRyNgl1UpnawA7QNb6hze37CNHa/kH5dW+3WtZ0H2bADCz7pMBDYEGxqe9esLM3adVi
HZdbQtYNuac2cId3vNsyWjRSJ4pxe5uwBfcTyr5X3DplHTIED9Vxte91ZIPq7tVdZyGxYY9BJ0Gp
gEkyfepITn2lBbFJrs/3NbX/sAx+tferqqmrumWphiX9WAZp1lGNR3hj+CU2Oka+64xfAzhgRAvO
mt+vuF+evX//LLFI/rbkAr3KQj2TsJfYQLbJNbgtGqTY5mKP4C7cyvFVYbKwdNb03b0e/v7Df7Xx
qIasW6YpSXzbHxtlIOlBbRuveJrHdu+BQyirr5mCgCKfvEz0TwaEc/D/8ZmaKqmSKZumYso/PlOT
qjYosuQxBgrKGPqgTLi9cd5Ls0kHEcnD+f1XVH9V22jcYE2VdVmW7B87XaZncdmJtWRNRwPgRCUD
g8j78VqbbtoLGP7+xA0/DhbZQEDYGBhAmYmD6xeE2AsVDXWok13uvd9flyG2r3/WO5alk3ctK6qq
WLr1Y43tUyl72NylyeNB2xweGvNyZ0utmdAI0tYspBuvorJ5GLeZfFvoz4PUXDTJ61RU/tkmkHY5
aEUhMQPe5JWBUrR0t4wOr+eCkXhM9cpTAiyfixS7QyKiGjdsFLJ0H2Z75jtECyUFXTkwkYuwbOzR
qdTn1zlitorpvSyEHDQKxhGjgIVUvpP2bp2HExTMJUlVAFLjWjIs6vVmkEwb9dkabzZG4hoasDQB
nN7rJj78/ob9e2u2bFlWTEPlZtm6JP78b+/JI9Mf+6dlGxM1POzfcD+1mGqnSOhUsgt12e8/TazC
H0+Hc9jgpVAVWZZ15Z+fZuemoktvPk02CYdJlaH0PNk3AhN//zHyv3cavotucABoHMIcA//8HO1R
VlVb8TbclfRLDpHQMU/xZlj41rxCC3tsrT2b87fNaI5u0aDUUmxlCAEkxtjlO+7Fs3z+4ZWRxZf7
+eX/flE/tqScXsG41/VtDMSnKAs7W/CLSKbTChcSsyG0SbOnIVEMp97/4bP/dD9+3PcyUpukqWvm
JjYoYR9b3WQ63i4D1L0df3/r/733/fPO/6jvjdvrrlTSiztfwgNAkRULJRyWtZfEnf5z7yvpH477
X+z0fKJhqLJCi8X/fuxEDzVtcsuuo/FDYiieF7HJEKL2Otgxo35dUAF09aSDNYxyKqe//7Lyv0sN
8dm2ySoz6fEUcd//9vZoUZiVupE8x1mT9VXtci8XTQ5XtEfcWG5bM3dTdSPn5Ast/vDJ3zXTz9Vk
GLZqywZv4782YO3dyQw5C8x5TF8Ru09zrbSTTO0xHrRVQCJS2gPCyyVkkDc/zD6TZKol0yDum+mi
KnuFNUgsVK/y3ulU8ycirwptHrDaPfb31eAG16VAyhF8iEtFZz44lBiBC2fU4uDbY1TMgX5ppIla
8VGW10iepkxz+9HTYAjfjv0+MeKSgdhS7N46Q72vrWWCj0ibD3WeDjYQ2K4OH+jFzXgvj0jqK7bh
4Lb37sSYLFL9oBZuKWZA4LB1Mkbv+W06gI2vGTwA2/jop1h01YGKKwV6VId+HSYECl4IpwyinghY
tGO6LlLJSI+4DSKtb3Z2L3SI87fsGu+lPDM9w/AqYhMkl5TabMdMiRCRemf8hycl9pqfD8rSLMlQ
FDYkevB/rpFS1QK98yhQHtUbTZncqt1eIds4Ge4BKxAhP3nfoz8sj1/0apYNKKLZFuegZdg/qnw5
bV7xLY4f45C4rTbxqs4krRkveWEZdOrFiypB9CVG8fRfZTTklKRB0xgPpY6q9NLcMvwrRMu8Z482
9zjLnhhxK3kgUAKzEJ3xRqADv79T32/Lv+7U3y76x9vUuUtS3Hll3xtkzXzB4MD7dG8vEmDkDVuK
0vTKjk106EULp1yU2K1V2I9yY9gbyfDDZhKgTaAtxT+dLBtsO6YQEYSbRHr84WJ/uZtzZKomyIqs
s/v887GmiknxWsr3cSst9niw8nhoU2XUw3tnrufXO2XCq1cqSPDkze/vk/rLFWXQ2VoyBR9H3D8/
2o7e0U3P2GPDSu7edYRklbc3qamNS7hHT/gmkhnwfduRN28tGKcMadHJhlShiYDjAAYoLILEdGRr
lcAq/j/SznOpca1N20ekKuXw19nGBgyY4D8qaLByzjr6ucR8NS8Il10zX+2Zt6u792ZJSys84Q5F
APkUYkVx1GjTsBYlg5uxpibhfdb+lQjg/LwxcZphGWSDf7aDpsdO2NT+NgAEI7xrHk+6c5tNJwIU
qacWGDCv2HUolzeny/N27mqyVNFUiMgJz8eZLzdHoddSG25lhFrNaBZRTKYgwPdy5Z3uHHXteHnA
M7GoRbgjDyVAQyW8+v2dVLmLBN8WKEBRd6PEhScsPrL17vIo36H2eNv8GMYaBTtS7qld13TqrfvE
am9ujVV9l+3zRwpQ1a474B248RfV3nqxQBO3Q5mrh9OTTGFBpDiL0x9EsPrWBGvUzxwkuxFEeuEr
6FDEb+MPTMdkwFwfzVu7r95wDMWgxDg2/0hnEel/jp8xyOKOfQcvfVu+Y4ujnMr3Gih6/KA85+Df
wj20OOpYkTwv6NHAuTQ+caPqZvQvgxftU/sEFDQ0NTv068h2qS5/OhBxjIUGWIkepzHJhaHTyR86
lPsfEAz8kB+u3qjnYtOf0zgKzyypS/Koo3ZDecuRUQJcUkCmZsRxUwGmZLGU+BiQtZuwSESsxiXK
fD4h/OXPeaZAY1oWOZUqqYYmyePPKXddGEeyHW5T6y6gV6jSRSdtaJWdDC2mfLSRuJLfLw96Lj78
Oebo3cNckrXK7sNtaC6poWfBkoTFUb+Ea2nqdx76e7FaIvmGrsiyqqmaMTq7Wt/oIjF3ky3NMIlm
oTZTtj3KGABA9Y0jT4pPLWBnTmyQmcFN110JhP9uyWF48hxqdIqkSOrvLVkpUc/ROZQgpB0ntkht
pjl0hGyX5/PvUcMwDCIblmboujTa+bFTmV5bcv0S4Q/5hi00M8bSue7JJwmDi+jKKfD3Cw4jGrQa
LLIr1RpW949IVPccMTXz4XCjs0cBQPSfuYsMyqpXP+Hf6+f3UOPYogjb0vXYKAH05HiX1hsumrg5
JNnGApuIacC1Lsbfrfl7xFFgoIQCeZyaR1upQKuGBjjtRwygLn+z747Rn6WpiwblKcOSDHO0NP2c
5N3yavDwwn0SvMjGTDz14qNm4Km8dTUAF7jtOvuuOun2OtHL6XuTXqninN8eP55htHAiVU+LrBHA
n7ugLyDZdKf+JgKUTBPSmxPzILtcPD7mX8rn5bc/u2L/M/D41On7WohtyQ2G06/cBs6eGm0CsWA4
7z7oVFwe7exq/THa6LzRKrPw+y7ig5bTCt2yQQTeWivt7v84o3QLVQrPIgXo0e0Ypj5FOoUmXJTc
S+ZDjqucSuajxKQq3keLuGv3lrobRFV0dBOydRQCUlT6K2HP2eklVdMsXSVkVEbbUyxas3RkY9gz
yyaZpyQbbfXs+xtRPiQqh9D+8gTr5waUqYBZkiKTn2qjGVbVrhXj0ge2D4ftsdoLL+ozKC31mL1b
LyptIxpWby4ZwLP/lr/5r83RfS2OJX189T1G7BKlwS94MNIDxr5HiOxHcMbiW/6hP7nP3hviN8fi
EXPJI/S0EL9GyOHxsf4ywWlArkJJ57G6H/6K3wBb+ZJf1MGpJs0muE+caiwa/bl8TD4uv/SZ2NIS
ZZVagCbLmiSOC8xSmHSmKBl0qPI5l3epHJRi11bkst6G6KuDs9u5y9Tatrp55fQ4d0T9HHo035Vv
6GWn1Mm26FG2xlpGodon/Lv8gsMJND6hfg4yyjmcPFGbmobu1itODXgEqN/Iz2vLKFmnxpUVKw8/
7M9gmkhBWbJMS/5us/y4UULBy5VYoYYWy+7UxAwFSGq+scMN0RAlHSIjiswKDF4uNiIjJTpJDg3j
9KsMwcSmOw9/9vxAOmECYr4yD+euIFIH1ZRplEuaOroQ8ipzCksVgHwf3DXCv+gbZ7sCYc+VOxPt
FUbggGNcLO5xt7+DLOpCGSQa/ip68Iebdp0NBucUIqr4X3dQ9F38pqBVjPsuF5kOjUk4eN1CVb9Q
dEFdI1ucKOKXr6AMyRhW1aBN0v1zxHuAJwkq6UiZvsJdf9ftG8FHyKCj5o63BvCNGgwaEH9NWrVI
2Db3+Q6G+puOvTAYnBksRqVdUkWG7mXdXJ4i7TvGGH8/zjwKu7KoGrI6WpGtLNaF7CjyvQbuEtWX
u1f3KfwX7Ir0UKYzwZiE2tpJPgIAMxW0Pc74KnnXQxT4+lkCwH3vzMH345EO5HEfASECUIvzKOLM
ubgPnIdAWDY4JETwNF8KZ6X1sxL1IGeba8tGQvU33HsBXjn6dltjLQ2dFZG5fpIuRFwGDsJch1eK
WN9LhJqkUxztWX6TAsXflxP3rgUv4a4sIC9QnAeGQ7+JnFU0GAlSmEKqMFhJYH5gRyHeJ726SIDc
gdrBPIg6ECV32GD9R0FXXsCBYIojKrAwnnPb9zdZekMXGit0SN8mEhjDzzaAGj3p/avozzTS3nYV
gxWzgeMod3VP6eGQG9VUcd569c7zl+kHFqECinjYbUuDEwrrwfCeA/4dERiAXdxmVLj6bdd9xHC5
77vJAALLttym+Y2g72F6IidTzUQkpKDUijp2RwsTCBqtObiX6bpFhgaNYAuFMJh+8lQEDYpOl7Ou
MWZUlgbyI+FDtKk5pnsQjLAPMXswtupadoIFBW1pEFEUMYoQZxz1BwN30k+d1udHAhEachdKEOKt
4C1NxE1hpSWTyJqyMfBNXZowZKfFbdPMBCQgvDtbXbpQH6u5wSXibZACTLbliz1TSuovrxn3R2ou
mngrPhKpbNtDfET4uPXv06NI1S6a58aiw3shw0ZkERPRJzO6KsxaILztTYCYaBg2E/4T8Dh3Eliw
eNH6T23wxAdQkctxV2mNQejKL1TQsA1IVQMxYKQF0LgxYN+hZYckSTJNwfyL80q798pZDggCurU9
8O6PrTXXTlj37bpPFQUMbdM8ZLcDJ4wK+LpFxFSZta/xq1Q9kYviZf7FwIPOfQSaupmmQ+YJXV9Q
Dv4CJIj8JEBZ27wBgXxC6Nt6jrw3F8cXyZyKlH8fMHkgTFuLdykQNAOdrWlIK4Ug6qZyNhrgsHQl
oa64aQFZVs/ULDMmC9DJRPLmmbYo9JkEEbtY1d69oxwJ/szoJrU+dZCSsC/xSXV3DmgTYUYI7Jiz
kii/n0aAdSmDFROXmr6KBK6JxpDY3bbtnTWPgbXXa9dusdYpqLlOvaDHxqG7TVUIic6/Ktl72xdd
WLjJPz16UxMfyNYgmx3jNFu8xvTrkUzEhSgGwkYj1S5eHajvW9ueadhUwnVOkmJgY8vSXFBZYzSn
Q/85Ahu3M+lVe7ceAncdsEMB6OwqKoG6FdB1mC8YXukBYGSbvIv4HqbzNEZbLMQIjkb4g5ktUYBT
QLKk2aFA5admrbkVNCrlsSimBQIC6Ock8CRBCm7kaJK6n2V5Jzs0FykBJtw6ySZJNoHwapnIsSh3
eb3WPqkViwXdFw6S2hcmurLsxEOZ7HOL+5TCtXqfqcs4OxY3QIBb+A6c04ZrTHpwjhxOOdVmg72r
GhNFQe8WR1n0+qrFyT9kL8gTs9KkhZishM8W8QPqbBjuGp+OlE9L5BB6vCX9G5ewatXyqPzUN697
EIr/Q4qrUnCyFJ06F7Ht70zQ9Bst9lVgTzl6gRrxT0pwW3EwfF2+Yc50IOisaZS1LZ3oQBnjLAgN
gtTpU32XeC+CRXrkLgxQuvrMSGEeNusIAchP3TtZfINm1igHD/qpexLTpYp4XPIZWNWVuOBML8gS
qWOIomXqkq6oo3dvK9ULfb1Mnp6tb6GQp3CBlFA5x7ndfrj8+ufH0qnRgGjQAbSNQvoqSvIq8FSf
jJsDngRf9vYREpAupdYyWnoADAWZNkmPi3S7z6S9xEK6/Azn0ijK/Ar1fYJdSZV/f2rufiEte93f
ghqiBpw0+747JihSeM+XB5KGYGEcTPwcaTSxQQrEhAg3eaoXH7uPLw1Li3ckRa4s3bMxy89hRuUZ
C2yUGflVtE3AspF3w7/2GkqOUT8POPGaLtip1KiDQLgB2FD11o0xQGpqXLi4xEsDlllBTpO9IGd7
eQbO5VM/n2z0tfUuiNTczyLunnfbPekdsGNFnKvNRjU+uzpi0WuLy0OeifZZybKmWqpuSUBmfn9d
PXR7pUjTcFtE8wpijHPKh+NrT/X+KlryTF1s6CWICg14y/yTJVupFkhFT6k6wiikWBIHS0AVtStF
Ku3MglUU0lEyU4XdqY5mMfeSRg4zhdrma420KsZlgwzvzqFp8SBtnfwW1IMFFTFqH1tYb2C4P6Rl
tpWm2GGkkOvfcJPCAoG64QoBjBxO+PCb5m7QnkfD+fSMfP8pRWaB4oUwK/pZ/3b5m5zbCIoxoGyG
qr5OQeH3Rwlau68TwQN2DBS7MDHbpYx5qNFd8Q51cnLrY0h/THKvFIbOLD+wNirHrTaccOOERwxL
pe9C4DbZHHDgJDt8c1eca/tv2F+jbc4wBukesDnDGjdnLCMvDLGtQ5A86K9YJ4BThqlsWv3oGZg6
2UDDxF0hWlM9xoKrA8G7vFrJ/DvFkqTQ2dIolFiGqeuj5M61GnIaw4yGLF6tDlZpTbL+GKWnpt7L
PYBzbC76bJo2V1bnn/1GzZ3K+zC74Kf0cTNfzC3DsaOSBsB39cAjjeBEjfK9039d7dCeGUwTZYXu
0HCDclX9Xkdt02qNlGThFpJYnhODE7NSPeH+aBOQDFcuir/JPGCbn8ONNp5S60pI57V7Qo38FabD
5LhYTB6M+XI7QVZw/ni6WV3eKMqfG2M04qhKXDhB1mutggxGq9wORWlANXnkwZfqpJmJLa1WTPsi
wzAQfjchm6+T0eUyhndSLIpTygsACARIU4F/W9rZMhrCqLBARbcP3gWpfA6jRyd1doGYb+lXsiCf
jerKoX/2IwEnswgoqKPpo1nrKtcOvAjEMwV1ugXUYSl8pP2xSa4XKv/s8GG+fow1mq8qleqqT6Xv
GnfQpNNS43W9XZvHs5BKMDQtdXn5E303O37t9tGQo42WFUWmJyXlsiGC0aNg0sKdUyhuA03yeiS2
5HszAx6bbPTWQhj4vnQb1IToI195kD/XwvAgljwgWUBrieNjxyk8qaoTxd2mg3YeCSLuesa9TVU4
bD+lGvnU4pghPoYlNwDqOu55pgdBfA1pytXxw+Wn+QtDGD3N8KV+FL6yQnPN1M+6p9nu2FIrWNw9
PHwpDw/zyXSDAccJkfrJ5vHx8/PyuH8bf7/H/f77H+OKlZ1qislqozcFZIMyWxWhRtlCWSQZq2YA
07J0fnlQ5dzUE7ubBPHc+39wo0rTulVS292Ttcryyex1t1jg4vP1sORKgzYXTJ/s2Zc5u9e9GVIX
wmGLRR+2J5+fe9e7bfLp5cc5t+HoYnHPUdYzrTGyoQ49p9aCKISt8q4johjE68L+EtSnrCEhvdaf
P7flJOrxEvgt+nRjCpHrV37RVEl2l/oHG+TDgyHOwYHKELaQaG6vvNvZmdYN8gWV4/4PCD73xcxy
fNndmuhiSztJ29Gda5Mlzt+XJ/FvYsZCkijbMoHEc8q4FxgBX9Vr3URXdX7DYX+8WzuTNUn9cj7H
F+WwuhY1nPtqxHPikIfoAFJGLRZJqnMrMunmCJB4mxslX7cYd5/sbKp+capU7Nx9G1FL1A89nPty
HgXTghKbcSVgPnug/XyQUcnTjOwi7LMU0He1JBurdKSS1Vu8xacxNdq0mjHj9FwUOOiCexKQhLk8
83+iaCZeJhGmDQvhig/9++SI+sSG8qQFw30Bt4LCOMiS2jn9/40yupXSNgRvVNIFsMqNx+1JWzLu
AZFda0YOP2d8Pfx8m9GNZKncDanG25jqnjFSd38VuyJZw5RcGmR0B9mB47iq5WMYiW0WVpYOZVLo
cn2SrFtq1Iq98zDF8MqbBMGx6D113s38q0tBXlP3E1QcrGBJGM1zmmUgAdGOQjzUg6jvPcemtfCQ
+fJS5Hx6ZB+J5yIluSUOiTOo1+x5aeOJJFMlNfoHvUH8AFRucQxiY9ZkJBxhPwnlkxNQE9eqXY4t
slw8NNlXRbW2GEySK0KXMp7lKa4faET6QXEfifEGMP4LqLBQQtslwcqggDDcq3vV35RBc2+2H/Vb
1Gh7TD5dDEMiZKnVYuZqd6nwRPrl7yCPLLqGIqH4bKbFjWqqE03i9RhW8dBeDoQnx+8fVToHiVKs
pLZbtyXQicKYZRGmEV26ctL3VsWOHJmTuL2NRGei2vDag2zayF82mGM/+BIEBFodBMUoxKrGJoim
Qe/c1wbKgvaOr01LvzA/hRQpfAM3Ah/9KSqauJdKyD1b6yHpTWCdUetQ4G9UifHmVgcHfL0VVfcR
l7eWRQ9GpeM+/2XlyUaK932pL4IWHXLayjAvIcZFS8ZQLXvmg3sumnvVXFd1Mwv6+0AoFgo06iVF
gVmUrlLwnbwq5gIfwzMRG8WIMnFbzFEArZYS5vEcu4s2rB663gd4uo+JYaweG0zz5AMXiCFdaYIL
cRq4Z23e90T3ToxfsdZuc/XNYqqHSkLX8fl1H0xTrPxzpXQVBhRlU33qMbgNkDC38IdRq5PzqKbV
vVjERw/u5uU9/p3QXdoXw5n7Ixhg8XrQpvxsa1tYppriIpBR/MqVBcu3UuFuareiKz8XUrQAQ0P6
PhOSdZO368Kg6eGoc7lQVlmqkaKFt0nV/BMdJCpt8z4TUQQvNkFJH/R2sG1u7IUroiRow0SVX0rR
2MrurY4McLv3k4feN6ZJW88yJXoQbcR1tYGmaq9FJ1imJerIqXmXl+1TTwH28hT8LbCNTtNRHBYn
tSe3nRpv03/Y7kjI2g4dqKl/F36oPDdqFcgdAAktr5zif9vI3wMDpBm6538pck5axZUZhVT2QlAX
GNV34Uzv3lgusbYoXXjoYjuJaKWo/Rf47iuvff7Y/c/ooxPRaTuzzvKIoh7BNkEQKUdrH/JmyZfn
hCyqo0u6BIxqDgrX5fwnG2mza09xLn2TqSxqsilaCoSa3+tPcr1UFiKDkJzKTHKsImQpaTv01TMg
lFrZJVS623YjKlcwk3/BrcPka4ZIMGrC4huTp0JN8CQtJvq+QeNgES4WC4Nf7xbr+3qC1MR2Psf9
bHUKl/v985WZV87dRT+GHl14gEO1oi+VYKvk1qSmH1QEqwRVBe0oBtFkqIB46VOizgFuc9mW3hU2
wdnEQxHp5NKs1U3O3N9zXpoVd02p8eqvODl+0NReSSuPXmVLqj6dTOaY1RzKg4eoV3hY4YB4+f3P
BaiwuWj5AxlXzDFf1u/7tPBEcF0s+6Q/hva6a78Bj4RMl0caJnJ8uLGm4O1TbSThG8VJeqvatVgG
8bY3uwmYeKqoDSiNKLsyzncN/tJAw177cYoGdhmLXikOM8oqQhPx/iOarxf+4uGhebvfoveKH6iz
+JytNhucK5FYWD1fQ4acnVbwxpIOUFwVjdFXNYS8thSz87cqPpXxnAVFShcF7Ogr9auz4S/lVQ32
G/+vjqFOfqKKhZqX3VMxT9cKqdwdSu7l3Hva3nqz//0XHOCblOlMfv3m3v+YWDVuPKCrKkgUxHjq
pek9w6kGIXJ5lLMpMUhtioAkF6L8TXP4MUwqy4kZ+sK3gkKfouZCE9b5IvgAa1iDWOjACUtXjr5z
2YwuSwoZ2tBGGs+iHkl+a0RFuC1Lb+mirEqHAZi4ioxEzGlrXcNTDmtwvEZhL+lQeECkGsropA1C
gYOnL/ytbx3+Oym8GsnL58cAkEr1WEMPYvj7H/PYGX1qtQ6EZgMt+eLdw9QsmQjmgx3c4IOOSgfw
FWGe1EvA4QCLsvSucmGvrmu6+IOZCEJNwYzyJJJPKF3/Xz4y542JRAUdxXHTjhUbSaXjhltANgmO
ue4cvQTh3eeBomn3JDVXYqvzq2qoo8OUBV+hjdLETM3KSg7pkGbJ7VDyihPEOLplLW6snuD76Aen
9lrSdjaa0XWuVLLk4SuMzrySPiD5iQNNTbtRIyx2pC+7OWQtOHLUKZplTEwrtPZCD49G8NXTErky
zefOoZ8PMFoDglr7kd9TW4GcplPIn6X32T6jXTkt4YChHIfW3j0aYShO4DwCjdW58gTm8Ip/VrpB
Yd3QLADl34X/H6tQNgK11/KelR5py95CidZb0dWK3RvQV1blIiS2r9MVyPsWHwu4kQkgmkmMUrhL
Zby5LQi9BgEVTRlanYXHFfxumMea8LQPuD7EZm7KR0/Zy8GLbThrsTx+qS3mnOZaktqpygVuFvJa
iZpbzl+hRuhDP5YIWls5SDCsWNWDT/OmCXGtB2mipfUshllfA2S08nWqzTtxJ7YoT6YoO9bTDqY9
ss0JyapIRXvWIdbWvLQIpAMoOLXIjQ6uCzSG7RiVzPDeAdXDukLWwfLEqeSsQuANknFguwcZgCjx
WjXtr0YOsZROE0VS6BuJQE9/b3u4pVLYC30HukWbvFL0f1on0/Xyvqfsj7n26fQ5+7y8ys4enj9G
HC0yq1S7ImiM/A5ONRXzLMwXgC0mUKFMDyMJ0FSXxzP+IAFHrziK2WqCFt/q/P7pZofhydKitXG3
u7t7ouTlTNoJv+AZ/NBOvhBAnzzcUwObTh+RTEahcjrfTvgX5v3NZL2czCe3m9lmhckkZp2n037Q
Or/Zzy4/7tnSnE5cC0BfOQOq7NRaz+SQx80XCCcdF08PDw/ievl2O93s/ennleH+wsmH2fkxnPx7
AXRVJKllyTUtirveRHzD3tFYiY2jWe0k8T2zdqkJkR19sw30L7ZCe42dpJ2L9bjAubuBatLNHoLu
H5u+acVGc7Uq2Fag3lwDECDZS2WyVXpQSzubYw+O61QJtGWto6ELGM1Gp4k2u6jniwDZYbU4DMUH
S8KjwPGmfqcuK3Pg0iMaBnXEUeBXaGtZRpEMq6pi5xaQ8Bx3WmhfpO+LJApnhoHDBrIe/C27LW1v
vPR+YHgXCirTjor53U1nfXSYYTmAnJojhS5Khb36ilrSoE/BI6v+dChTXF4P6rkSNO1WfagZGoT8
ozQfQZCulATIoTAbIsP6cIgwaq9eWJE4j/1imQv5U1wFS9iZYRatSwwU0NkxIuK6GLc0xF0pUkVI
2miw6fRj4qH9Cbs0EbOpki2JNX1Mbl6sf2J6W7XqBD8b4UYww5lXgUOsZxasQY6kUJPndDjF5OgK
3dRFqKBE77BHPqyfe50/r+Go1pjctB+XX/8v3oP1+fP1Ryl+p7q1Fsc1gG3hqPQoWddTOT5xAQxU
Sg2/jXrH1RiA7B1Yp11G1XxPN6QvvgBBaA119GuQmrPJ/49HGgcHIPOjOPcbkkDxBEs/yQ9meqIX
89/wC5JfBUCKnwYznuDybMjnt8r/LIZxzh14QW14yrAYjEPScpj9U+HnwqDXSuxc13zNBFUXfDK0
AvThljTUcQ0kqk6puhu+LlM10ItYvEl0EiRloWdzqXsKs/jKsj3Xooe/qQBPgf7K/41O3ajwEsBv
AmwRnMPvQAnIPkrJxZLY0VfiGVtG5UK+ljaei6EM4P1wtwA8QR4dpVIux0vt2V24tZwHo8TaEeOr
np7xwKkWEMvxnlNpL/jIZ7XZBNo95IrLn+hMDAWwjMx84JBpNFl+H2aVLElpJ0BehdFJ2hN1GyA5
cIKuwgPO5XJEw3SlDLJkS9RHPZXcDaU4LskaqWlX2dTHlEeZC/WtCyCVxSDMG22e4eaHPK67qszF
5fc8c43/Gn10b1hK73lCbwf/D3rkES/SD6RZleacxdfqHsNPG8WFaPjRftRA1qiIyfyeVcuK+gp8
GWhOsNGiGa8ECwFT2kadbM90F6iVDD/QFaJNpMkIPKCAiaaMFM/D/KvKAL9SXn/JYmveIy5jwfwv
jpV4JWk4szd/PuO4OevFRuRYArFrhaZPT3G+z/CDxjEduZjLc/9XvITOHbR9QJWkC4Y+ro6UpRhW
lcUqjwR3EZR4qRe3Qzld9D5ALOfmPBKWqGZy50GRlv183vsVpwSpcHUqNffKXj+35KFZkCZRqhkE
DH5/HL9W/bi0U/8OblguPXQYNWlzM4NMc00o4dyiM+FnixaINwt26O+RSkh+OqpY4V0MuUDCxVes
VqaNcTJ4cjPY58INsYvBsvAz7Ubj69PrkBBU8IAF+XdJZlLVvwacORdBmT8fahTQpg7JadTr3jao
YBAE/lRppJkOLlps95x23MJ2rs7pWih4p+J+bdKV2Fy9Gs6dfGwPJHMMSoMDcfb33CShFul2DezM
7Aab7m4KAWppRLcql2bqpHODO7uvCLSbXcDDNUODTJXml1fmmWDF5PgDsoTwk2WMgVlRkFWFZpTh
XdevCgSQ4O6HAXN/9O1iWtXk0ldTRl7rz8nwY8RReFT5uWZHtOruGnmvKJ/ULCd+/lhIj1LroK92
d/n9zqGkfr3g6CDSwGuXhuWGd4Ww1TusUKnAq1YKJ32pJPXErxG5qjeGcyMQdnqrrJ2Z2C/pyyx8
8PJiWTUCPAR9BkkN07Fynvv3lx/wXHDy8wG/s6EfwbRvi5URCvY3wS0JN5ROUwALvoqpAuoJSGwp
W8fWN2q8i4wrhfmzu/M/n8IYFU0CU/cMuWIFUsb0qve+2tAThmIcULW6hnY8OxZCZqhEodsIe/H3
au8yrzfTPmasQVZm7xY7r0W7kfZbvk+D5eVJPbuqfww2imUSs42soHOiu7KiifkF0taRb2q8KNO7
hk8rXCFmfZfRx2vaglIH6IYIyhrj84Mk5IzTyclKGSOm0Ic0Ic816+AUt3lnzVAhK6VT0LwPqmHJ
exjS2ozKXWPEt6GSz4rC2lKiIovRQ4yZwj196wGUmcebotiAp1wIwsHEezN6sDzkfQDeAV+0QgvL
acBEFY2rAH9H510t8ECr3KmfJTcxKuFt8NZ52Lzoz5en9+yatQaZFJ3Sz4BH+f0xnbROequKqTuF
c/BarTLFsY5ZRifVIBNkLYsrD+++azCYb772n4lWqXnKBpcppfffA8tZZDV9VwfbQN0nIpLi76aP
MHXfHmw5n4po1+dUbUpjCdyt6IOdVBlrlcMTsqjUfiqQTiyjnKHyMnEl/Jes/rGMrcmgcWQqj2SK
KwEqVkNT3nE3LtYMXTlR6Da3yiB3j/TiXqjxXo5XiLEUvOnwgwrPmGSBT39Zm1rCwaqVh6GZZ2r4
hRGlU70qhalDYSkKvig22dCE+UVO1ZmvHhAIqxHmIc3LvXyrGEjY5vsoQXiZxiCq2z1MM+ld02+c
e60/uEcbN5umkPdqTJc+yd1DHNpfiYz/lMxFITvzJsgWLtJPQvSRhsbUc5Q710uWYn3Co+DKKji3
pQHF/M/HGB0fjpYkehtCVUCNr602zLFO9905qVZ7Y5GJI6Mb0lruQmSt5R0nihdZGyX8iEtt2qjW
EqW+K090LurkcFEg1NLt+qNG2VGg7KycHEZAmR17bwUVEjNcGQYg40WlTlV4mT7i68FXcbXHO7zt
n6WpoctMWEUR+k+rLesTT3d6oDUcamx0RduhL1oHYO8BOyLO1FKOpgwZU4e9/Nrf1fRLQ4/O1gLp
16SSGn9bcnMo6BWjeICdFMGN86Iqd2G1znJ005UV3NGnpH+KgWyUeJ0bcKea+lExg4USfrVAqfSZ
Y3tr1r9GNTvA4SKyF7JjTIvwHYaZ78ChC6xbhHZhJL4k1UuSYhM5KM6YcAYTtOlra97mx1aT0HWB
bRnIuCY+Xn7dc5nqgO1Db2RQHYQT9fsQMJu6FAOLQ0BBGYkm+oDbYSOhPD6z1I2fnoaiT+gXGzu9
cq+cCZwt2mNESoh/AWgfnXt+6eRZ2dBHCkFeoKYQ4OAZQKOf6sb+f/+Sv4YaRc6uU+tSIdC4pmiO
BFztzgnNgDzpykwqt048bcyJeE1q81xo/GvU0dQWotxXdeAiMVAJg5a3XM1c6SEgXdPzDjwPVlXW
AQp4RylAAD9gNPMBsGtm5pW49FwVDRFLKp0GsDuAA6P3N9pW6+MWAGIb4fmsxrOy8m8do97UavXm
5ktRrV790punLazJCPcaWVkWNlxu/VnVAyAd/QO1Ex+ZatJ5VkfmzqlYu8CHcgX9sPBJqU8BSMYS
bl8iAoXGVVxGQkBvNnq5iUVtGgz4IgqSnZXeO2I3ET15KYnyNi4Rmmz2Qb/TijczdpELp96JuVmN
lp0DsvnySvhmfI1296+ZGO1uN9TDSgvB7HGtOUU3KSv8MqRNWboLyzn6GBTFiHMbfBtiVjNH6Qcj
cv1Ljx7kBtuwHra0cyuJJ47owOsmXQG8LHVuAg2fZa5qgX9BrLA0MNcA7qkc9r50U6xY6VOH3jYH
pT8Qh4W3lOZK7z+70rNiExgr5eryi57b10MPiQoJVCL1j6BGrUVhoqW+R1QxFD4zPHWVFR+xkyc4
hpEGadXerE5XRj3Tbfg16njJl4Wu5KgkbosQ/zsf6oaO7ZhlIKC8zM37kCvesE+R7lxZ4WfPkh9v
O/z9j7g/pzHotp7iDzGqrN/Y2q3qzWQRRcdr83omGh6oDojLISKMwsIoaOq8wgrNlDYlaoXEL1KQ
zgfAZbMugpskPw0BzBDoGN5ukChXMM6TWnxBkXyI8drQsby6aYHXXp73s6//46FGwYPr+17dtnG0
TZVn0RuUjWleoDXkYuZ6eST5zM386/2HqOHHTJshPLxW7hnK2oWqPrE8H+rvuoUZLUT7uH52/akN
o7hGqhXlN7CNWKhHPZe2t0QC3IOaZk+aMt56NlrH1rUFeCaM+m7nEbMMRZJx4VWQoqpJXOUbo2PI
qHTvgCGhpo8yRy3SxZSORJsiJG/VNmZGOdRDqUeYwQFBPcpilyfr3GdhmUCPAbFvUrj7PVd65Kig
JYYqcLVRcL2BaZyLa4ML4Kqy/rmiGHqB/xlrtAQCDhpH9dRoONjaJpw7ysa3l65N39qayuGybm47
d9PDOR/KH6I7LXu0DBpURpN+ZlvRlSzu+93GBy11YCqzqEUhZzi6cqCix749SNrTIxCQttWyOWrR
JGJDo6Ipl9BTh67R5QkHWMOU/hwWeibsyUFve0CMoKH2e8prH4haGihYKs6Ch3bm3ufr6Fac+k81
lmoARZcodEyDB2lhvGLKt5AW9pLLZvDSE6fytFwLyDzUa3kKcR//3BJXl8GvEUv6Rbzu5s3cxk+t
RivEXKqbDt+Xbsr/Ton2JhT6F1wC/AwUKabSq4rM7VzG/3b4bfBu3ZUzB5uagVs2/Fl22/Oj4XHN
/Cdcz7GxoQMd0YYOJjfV5Hn3+orj1OcnKTd/on3/gyIBfmfQeGfdNIQHRmuDfyD7M7KFege0x8lA
ZSiWWKFhYx3wT/M2+Fbmq3/EyvyDFyJqGy/3X8uvr6H92wOhM0jLPsJZfBfOtBusoTY4RmeknlP3
1f+HGsXcWkizj6O9pIFMj7yZW3cJIxmTeN2DPRyeuZi/7mbVZAaCbGgwDy6GJVSZ3evwexHx87vj
bnazGzrs2eSV18S8lB90fL3Bqw6BDf6jB3Xq3KD0QFc6WQJinYUzf5ZMzXVLU87bZFN0N6bJ5u71
OZkMDM/jRzH5GP7UndWDofKNvram2LdN/3nTwfMI7Ube9l2bvr+9K7hRDxbIOKOvhOXw5ylzYWIA
bn7PSjhZpiv+W1xw/3X3L8Vi+AuslqfNevCrlmCFvFNGRJ7dxmZL/i/Czqu5US3a1r+IKiQQoFcQ
OQgFW7ZfKNttI0SUCAq//n7L+95bZ3ef2l1quWWZsIAVZhhzjNVgoXi7IvSF/CuGDuVOGkJPCwu9
avu6nrbTRug1dpvBhcXJ1LzBUqPKq19lFMQ7JBcNjlKnmtP+mj1zDK98FS0bfSIMeyHbN6aGI45l
sCeMQVDswKgRUaRhuts9ClMza2ZJG6Dc9hg97OlZnPtko5vpovhufd/NnWK/v8toeCmWOGedIiSK
sjNCtt/lr2TOjkukNh9WuRcCnJf3G/K4ErrwT98b7/m/h+QfoE0xIgnnCOAkGamF9tvE1I2L89mQ
ZhAaypo5P5O5XmyVZWaqTaLcXsrzs6yns+lb6chuKmBCbpEuU9l3p6L9nFkL4CPzOR4I6aubfrbm
9ZkUrQZL0QbO6svjTa7+Th79Bxzsp80ivUD9KezAv9c1lv38etdbxCmgX1OlBb7BprtCio7uGWP4
ckTfjqlAsMEXumM02ITwT3aC8olawAJCg3IRFdX6poTnDF12eEVLfTsai9e/B75/X49/miqkggia
ggv+HT6gNHWtq43RRlm/HeW3W70Ga65UllLbVznNUcNawonS/I0/zfhfzmuQ3IRAWSHZB8Pvvyda
tT51xjQ7NtE16KJsc9xL686HHxV9QaajGSzq74+o9Eov94ZIC/i0kZIpLIMiN4tgCvUkD9p48Er/
7PeRFCux7FOxs8n3EGqF5ROcq8UTma642F9QZzfCdgddcb8ed7NYjR7xuGt3Y1g+P16ayLBRFg5a
xgyjwT4m0Nj4UDLvuqfrYTxoifyXhNwfyUdu+r8u/jczdyZNQ4N2QSuKcgr9pZd+Ug731sLAFoRF
I+Es8BEAzxtmwOm1vP9tpftRyvltoaMJuuDKw6OjGvDf93/Rl/dZOyxhMUGCb+ZMEZrH9my/dBbe
IqyDaj0LH2Hmaz41zCoS1w8EJubenVcTf3uUBlvYIwixtcjUwgmDmOV/j/sfQ/j3BmqgbZfkZ0XS
8rcO0hb5IE/XNn+KXygPMtEIZY27IHtamnHsbA2m7a3/sc/Nr+0nXqURqaj9jSuow5BdPLnPo+Vd
zdV/N+qHfeCPRvHs6LbCWvodSqlJUyPnc3ptLAfnZ/2l3VKvwr06nI7AyCX0pbt1Hl72GdLNz5e9
/HwsVvnFOm8vv/rtPXn43U45zD7apyKep93MXsb6pthnn7eHlb0oLEeQRA1ohLa/jqEanXjL+35d
beB5O/SHeTKnL95el/vxcNogMzN8VW8lqqS//vsy/8jTiP6J3fX/L/M3K0gejfzc3RZjgjN9RiMX
8+IZ5Oqyw7uN0XZqnXGCOkImqoNqxru8Xy5WMFyfs5V8EFHa1/9uz+yPmP5Pg0iOYAgyW8zk33qr
rgkpFENqo+kiszYbsGxVUzpTzq/NDdjb+WnSa78dzm6l9WET3iDaNrV5Gc/nbzdldUUUArxj6V8y
OK9ghLoaqKiWlDOhVawX/nAT9HogenRjRdnP61KtvLJ7qkQMy5Apb/IaNW6p2e7dE4JRCmRfY/86
XmLt8orYVj5jUWf5GS6ydT1tGliU1AXazpdVvfh1ucDAZVyrFWNwfcq1oB8o0Wzvq+sDwW1l5nY8
+zqfvBnMiYYsOcZDtrXTIzqpoHSqOmkKlDyqd30wVhU9pnwk9xFaNPXrhpWVk344SV94HnB7yud4
ENQR1RvSIsdhiEif48CUAEY01ZXFSgLdwrhY35e1o5wVL89RhL/EJ9md86BLhTBS8zypsj+ibD+v
YdvK0/wE7/kpODaK+5P/HN9u2hFWsZmVj6jRnH3poYU6jtpQTEB6xkgu+91FPTr9nXqx/Fc7114k
GQlrBR/usfhsr6OjHREGmSHUsm8u11XfHa3SMFZiB1LQy8u6mhvUncFMUN4SfXFJhtssqKHMo4za
1YabJzJV6jyV5vJfvPOf1e738U2dskpXA+D/B6BzrNRe7bKMWdG5Btmb6mYbtB6iBms53s8cNTim
hptvEWZESbryy8SgdhLlbMPtbUi82UyzSluyRqf2caC2oOJWSPSiIo4VMLZm83xXoNJZyQh8l2kW
HoP+L5eg/xhEv18DQAJoG8nt4Tr+lmS9dvos02ZFE+E0rtUNWjD+zL8Gs5fz82lPFWf7sKr9/blO
jM18cye7GSnr5U75lNbSGnK40bpEU/SIFlEbLMLJN1h7J3/p1MHCu+zbRLyktbE57YsEL/x5DI6s
4TBP7c/P5+f2/bQfn6/Pzf6cdOklXUSIZjApKqES1t4junGk5vW8xVZPblG3r/bQ+rXvFHcqL1fD
qt/bZ2lXvpfv/fdiXT6Xz8WzvlPW+k7d5M8U0Mtubaox0ssB9IOthyRGCGnb+h5SI+FoztVXvW6j
eYYDqV1wRQ51Bm3hgfyOlkCUpiWnWE+vCNR2sZSCgEiltIun+O5XHgVH8T0cwz6UIjWRt2OwRLz8
GImXFhvx9JLF+lpcZ7bJNtK62C4/i22xrbdFOD5MDLawCIf05uveg/fCK4PJM2DCJF0cnNIjr0tU
c1MWYbMWs6gS6uyhsN+itsQHcU8QjJwsZ27Fwql5i8tEOEiND5eZ8xLf0bW/rK64PAbC2LNV45zd
Wzh5pZvbpa17vdu6eSBZODJWv7o7wkRHS9m8WTcrhWvWAyAK44BqosAEwdSIFPtgio3H1RUzX7xa
n7S6fV4VS1N67jyymiYGgN+F8zTbq2n3cUfYNEFqZDhoKXCE8it7NdIc8oRt+VQ8qVcThr/ltvjq
ZpaRTodp+FkX66/WOu7q1srfiOeckWyxWE/QbemtK1VDu5thLg7SzGrW41P5Nn7Vm+vTZXcOsuCc
nJMjvmgyRU2ae5BRpXVSAtb5zrfAWJJm3+zzcOFVO7Ap5yd2jMsQ5soRvqMbHTnfIth2iao9pbJz
du6TkZccTzsMHe8cYGQmDVKZL7ER1NsmhS0d1TRqN8yBzqtE9wcfxMcxGdi5T9otaCEece0xPg59
fFoTq12ZaCD7UKTG1ycl7Nb9zbovVvVb/3WO883j8Pg4PxWbctNzsaVVrYu3x+G0O0J/ueK2qGb+
Vj9lr3W8TLh38cUbnVnQR2UquUpQ+rBzRjM39wkCzv0mnPuX8BIuE2lbi27kPbzTmpNADYzBpvoK
WvB9VNRWlTRJl8yeuwQMKwim5JJIgRQYc7NM81QhTh4A9Tol5WTmKUbyGX9O2pR7CMCK9LidnrPP
TjNvBN4TPdCDJsk+R5zV5DEP8pT5a3/cst/D0l4KxG0pDz5tx6hIwY6JP2TrB5rMUpCtYRvDMJdf
uud6bi43zbO+eQTHZLkRX56jKkEZNxrRxr36Z+cWD/E87PDYNi2aumJkPnrzwSDVwpuLMjefxrXh
aV79qb+PPqLh0ZRQReTBkhvXu2I9MiPAQx03wc0FZWs4Z0cNh7gKhKON5vNKuMwG451DPc3Del3v
Skz9Ys17lx/NbKsrZvWU7+B2TxH3bZ4og5Zerwc4YjJoGNPqCZWFqA6XvFFLSKXoGEt7KWq9MTBi
MW8Y1q8+vB66+MJplbOJDnO01MxTeApviZaZ80il0cr7sL1s+7RPh+11P/L/da+8j/vL9pxetlpt
ndMpOf+67ufQm6bj/pye0w6qwy2g6mE7i4ftwJb68y25JRmm4jF8JwoAVGV7CXp5Vcxwd7SwXXcb
AKvriRvS70hU7awAYxUFelSeV+1K9eQwX+upni5SBYXv/zbdhCfzx2IEpupnKcK9/C2wLk1jN9Rd
2SXG+ASkRSq/gRf/tf7qj1SZsA+XQq1lppIPVH4wEv8jqny9GcXpOqEq0RNha5N+wwQcShaUVtHc
zD8vKH1nf4lk/3llkLosDKKEQLVEiPbfDtR0xm4ZikVLCgqeAaQosfN7VbVkWHL/+x7+kXTCfEJU
RcdPE6hYPv37VFVdNvOCUHC09ADERidWzVPa7KfolGasyjOvjaVE68zJq93abZ+mcP+1tOAHcO9O
6yMZ0jO4LshPA99n5WtY+1AJ/zCS9i9P+4+sET6RTkkzBGNzjfTG78Eaigvy02l26hK92yyoG9Dz
N5nat7Z4y27gRgnd3gfgBv5ftaD/F5fl32f+La+gTMPlKpdStgfIvfh8I5SK9h/BQH+RfB1E4G1m
zwimNRYR0b88n/8l3CMcaToedaZUGv5egXpd6Iv8soSbfIQrAaqn9oiD0DxsgbOfPWWAiUkakDG+
VRRb3OKCUkBt3FwVKA+uAX5FBqNkOa1k5WZPF8TxZO7SjS0/u+EvCLw/wuriASGcy48lVDkE1//d
leST3OZTcW+j8/BOZq+/og2ACAxxn9UFXgN0SWZP/917Icb5Yw6gII2SWVWba5R9/k6XAyVhe3s0
cKNdZqvx4ugzU98VaL3nq24IzncQh6sSG3N0z7KvvmmJ3lhLL6/h310hq9XO4rI3tZM/SvZyviqp
bJHs89sIE/Tr0Icn0kOQR7feY+HmZYg1cd6MmOCNl6mr+8llWMi7CxCuDzz181vWOTBSLA8wHE+l
dY/1BAHY+m1O/ckTwCPZsM9YS4/VpAXGwlK28q/7zFRH9HeQhvDzJ5iSsPfDuXd+UT/L1+N2hnxP
2s+4FHNpX18Xm8a7/7phAdLVX0rVwsMbgJzotvSR45SZp+8+0o4wvZvLL+i2FpYMvN+E6mO5md1t
wUIC/VW5amzWZ7VyFvUKtv/HuDot7Qv6iVDtNiyvywWNsgrVqif3upu9X2DysheaKbVWTd74DTxJ
g9AuXG+lW5Ro2q9wSHOVEgcbZZ+ZXZ1W/cHwrv7jrQRv7EI0NVRW8T6THHxCWEEB41YLq7qaxwiS
bYm1WXXv22bxl6HzMzH/e334d9/4LRKG37c4H1tJ2g8OGnvul7mwkWg0GxfD5G/n0v9QbfuZnmSV
umMiSzCh/eYalZNUXI1GmfYIknrq2+Dg/siusm5eWpuvHCo3Gb7QVZt36+TP3SyWdpUv8ySCRjh7
7hxbvvGLBHjYpxrI+PyFWfnGBuQNNVG+tOYuBddg7g6O7Mru0edncIoqPCToddBxpQR2NxFyvAdN
NDkcji3vgRx00DfDBe13/IUask/j7R4cfdWduyf/5DdRE2lunizXHM2f8yZoGWe8Tr4R086nO2eD
+6/+FqeC9NCjLtAdA9EEceLBkTzRhLmLB+HIkOjy9fQpedCwZDFubtxEwp3Fskvy5ORXkP4XfMoT
GZOGkSrTUuEJDy33Ys4iJApHozzR+Lai1UVSsmnJTvNgiKT1PFiuby+Vr/PpEnV+5uZ4fwsnJ56b
eyTNnMG/RER23c4nU/bMEG/2NUa+4U6Ee1nY+IPiHNPOb3w1eDgIJwedb7jS+sLJGr6921pQJOM3
t2DDQ6KBojFInn5rwVTQTLHZPDjuNbz4xtfIuFW+8lkkKvdUdf+5no7LFndadluPt928SM78TbMl
Z+m13uIXpUjWYq/ZR/fo6v7VGz3d132gi8RB3cqFk5oXABivi0dvDBf8EdXlg7fwF4115r+ju/DP
Xs8nLTl7UqT4vXd0z6H4G1yLrmZfHM1e8rwujsQnhZNJTs8eZ17itBDHeRCIu8WH4iu+5LT2GQv3
SHcdeGmx5HHN4iH4PVUb7q0wiyRzFafwFGfhwMrtGEHuqd/HdB7UycCj4LZw3mN0d4sDQaefi4XO
/qfDg1tzZLogQM5AcqiIEkaiUzo4xnRs4MJv8zfRn+Z0R+PtSE+b+dXLHdSVnX8PzmxNJElci2aL
l7g+cQdO7ugt/dOX5MvhPSycayj5d75pMEaQjgi4fy7heYLu63lYxbDzrwsH+5s7fvUM8HO45RpB
XmYltwd6z82/s4sa1g7CVgSma4ft/RMPAf4htx2gsxePCosdl58n452QRomvfNWHGUEDPeX9s71o
ithT/PXnFaIgE4ozXGmgCHhLfuOK75Z+lqiQ/Lwu/JGddV/6xSee0WhCDf/zVBWevuLXH1xveCen
wHVtjsQhxME6DgFHPs8P5qnoxHOoJipqG7puRT+9M6oXTCq51zgP78YL2hnvFnaMlIWzPNR2s+oc
FB9sIvXB/Zt9LmaedBGhGA4hDiLGQOWrsNowEDIGhRZkhB8uvhhxAz/pBoxhMetUPhJIjIKGISWm
tUsk0xHOnnhop5/Z5p8Rw6Cbm9mm8y8+CeL3ZjL7GgtrHozfEsGQhqFP+oZDZEQkGgdJWBfR0JVo
bOOgFME3pBUiJCXswjOCCZ9cYRIokwvSHpUpLprQ1Fp2q5eBO3MNWNhcfT2SJKaJPrreHD2nJxfk
8WzgdtSqm0iekrZmvbC7HUWY7s2beF08I71i3Tks/TjQnZ37o5PjPJ/eF+4CR3rhClfaWNc+C57T
RsIvVfhOdk7vpT/D0VY/Fxe8YvT2an/pPr5195SgkKrjUQtb+kyeCT1Pu7N7Z2HrdufpduEis0qW
OdROJsoDMM/zXxsjYOUqHyI0o/m5e/HET4IoPiKMSJ544qvBww4eMNrJspz47+YhkIzGAYG2sHII
1oQPLyfFjlOfB4Y//AR6NP/ibe+vml+4havbuZs55MC4AzWRn5LOg0PArHl+5mnwwBVnbncO56PV
M1dFs6EJO298bWi5iFjksW5fQhFxqBDF8Igr8EZ+g3z2zJ3vHgG4vH3rI39DCnnpnn3tcwrUFVeh
+kR7aDY4gcnTt9z8hg800yvcIdS5OxzErlnWolmguKOTObk7cFrRp8u4cfLg4VXOI5yFOfKJdSx0
HNhft9HuDo1ftIs7JO6RuM+FW7KzuHMFd060msfr3juz56jirdunD9HqzNFtmXstTg8BNlei2wu7
C7X9+EqCyLu/6rbqdx4seLftgo36186+BaKzKNwfddXZjUfMzFdXC3sIHi4MLHQjxV3GXIJHd4mu
jr4hnhtfHSmmW7mPYCDB7s7oY5yJsxU/XaSzR6d31NWM9nVU0pmNJxrU2Q9XfxMdVGEHKMUc0TGV
oPZrX4eKe+Em/Qv7vKDisuvsTPRjHjXDaqU7sJOBI4Ge+Rk9GCZ32a5ttGe5beLRji9m4Rdcx8gB
KFnibIY/efnbzMuDgquTdwqR6KuDhsV64co7HrG/oMHiXl+45gfiF3b2ayK6JO6cePE744lr43/x
BHW6fsZ1KT2W2oPHqq5yjiE6BZfpid/E43hse0d6En9nIJKjlZ3BLZzma2SKFbPx1buHjS2ztjxw
y1qCEUdbzJCnoCEHqzo690QMYTHOxKll/3QQTRJPnyEQDqHoZ8uk+BIRzzb+mQNCjPohLLnonO7S
edpePGvxtG+Modqd6Nmd93CNKOOw4qkob+IpNd8iuCaelLgy6X321nH9RSwGmeiz3BhOzJFjgp+X
UBysYFK9MHXm24ZZSl+LqVTYWyeMhKPbM8s3kRpApS0MIkw8pmNMHsRQGOwMF8bcP707J4MtxiER
3KCkgQgXuqpNzJhLECcXo1Z0afEsh1BMAobYNh7YXzw1LnBV/HQ70VFE33r89DDRV8Xkd3zGpVqJ
C6Fnez0zgTia6Pc/w4OePToiOyHeIm6oMx1exXdsw13m+EQi6dqop6Nhyyai05f+HZEiMSFSIsdP
hT8fk1kgAs5gXMQMKW5b7Z4OC9ovRoi+ERvNXNE7b8GM1/yFzH3UMqGQuPMXwdxRX+aAZYZ31UED
yZvRC05gWjRHAGjKdBGcfZUIv+SC+wh0xk7ti0m75xhNIju9jzQG+4CtcCocG2ZjQn2GYzijr9iL
Z4GLOXnidfSOsDVyqKNXbVXnAYRm8a06EhmwtI+o0CHXrQdLl6BJdKbntvsl57xHAvZSpmxMW9mG
KGfyQDZ7zrIgLgE9q08xgPndv9m9f404kSc687if8buA6Ny4uAefxbfivQxqDii5gGsi1ZFXvb+w
8tf69ejdI3EDRJOJWhClIyW8EpdwBiikOV0wXyn2MTzzjcxTuAU5A1+sagoNv0dAfwAsTa7q3dyF
xVaesJKOAU63fw/Ln8jfAsQOpJRcoGi/wlnOTovBd8GaksUgxUT9sYIxTq/B4JDn8UX6XXLOHhLH
DWaWsIHHH0tV/Lz/mE9LLKJ/7ODHK3YuBgXWbyB2I8v4dmeU3LFU4Bwk7i7MFGGMazhfC0ytLhZN
FGaWsH7FHkvvscNfcS9O86Iitu4Or6QA/wI1+AF1/u6EkjD7f27hT9Dkf0QPi7MytNdpmUEa0vjD
JEBmqnUOZiaCQcHt/dV4ITri/iUs8r+AQIhYAQEG+yLY+A3l36GYorss1X5a3vZVZYXA+HrbKM31
bA3LqHL29N2AHIdZtuGA5jzBhI2B/Xc15dYuD5fCxVDqJPc2rKo+mK5m8vJrV5urQGmsR/qo11ht
pSnhx7Zu2dq9hYTRILI5ffJokYoxlTG9Tv6DkDDObLWaryH/2H6eQCMMq+Nt/UBdSTKveFBeyxKe
zgKdLDCVJ9ZkSzHY6PHlXjoSJTVZmGJsq3Y9eC010+t6Ne4ZWHZnse1r7pSrl/sBjqCjZo0kr06/
hlUoDev7mOoLK3nJnfqjipXOWSrmTfkLnJMqtN/xvMLjp5oXzQ0ZNW9I4v59k+ddp/Fkq4aErvEk
XOsL87JI4zJ7B4XXpZPf/YJ7CFO5wxnFPMbOFT6ncGsnEHGaLXydCme1SIao2OJbog5oiqSe8Ifz
ZMDZAZzycfYU+g9OaCDs9YejYRQfcWNHu7KEtyJ8CrSZlzgbEj6g6PNVpG1gYioSDbaVuSmtNRw0
cQLh6LbvM+Fr4zxHZOM3wh+DNTbC6O+iC0a/cMJwGb36Wzj5WiziD/PA4PzsjRE4W6kWEs/OBUdD
wXMQ1rNqk2wEsvpwRKJaP2BIk+Htfp0THRXLCCd8YN8L/gX+wI9Lgd4tA1S42yp+vQgQiJjDkd+F
cd85o9u7yDR3R5NUpDd8nNYz0pDLj4W3dK7b0VVAbBGfdh+Ys8ejOcOyVTzoA9w5dBqujqsgkphY
gIhme0rYu8Tn+AJ5H3dsLPUXyyTr7hTeMGFOOwoHiXb3LspsnLQIHtiOpLxOJnlHKqykpI5vWM3I
yIbHXeaLnYQVjTHAOilsBmGgFf79s3cgw3XEqvugcWd3RgZx8gtPd3p+OzX/mPKHk2Qd16fS4hAB
GWwShoBH9PAeiwSg7pXkb2/+jFybOezHpAd+Gi2BiZI9H/ZV2ibTZILTjeocvCujLcqCljhJrZkG
bsbLhJlCSOey0lfLn5eOXpxmG/aPkykiUndiGF10JNNOlRNdWEJazoiXiNJHJ5LSx9aE1zkGI725
EqYRL7EdRWa8s1gZie3cA20DLd1a2mXxSC3c3dTXIvhkkMIu6dEnmlk8CL6c0oF4DF1/Agp8TKeo
TRaOBjy2sFCc4v7Nf2zzbMXDPGRYIToScsJ+EMb9+QWBJFZ4YQKIlXOOFTBZxkoiuXxn3RRpN5Y/
m4UStUKsDXzUdeHnlVP4QPR8hP/8OgLoHqB+jskN1/P3EbOsx1rBOorJanxl+Ba4U9jl6uqMnZ67
1UHYg1QSY7493BM8ymyMyRtKtrECt+zcMSUEELbHuGZt5HDCoCSt/Y5FJ86R+7nfeI2XR4haYtgK
CHAXqr72a5EMnilsQE4al7GB39UJF1P4auBfvDq4ulSrr3L76NzolPQh7+jgL2CTiJPhTK5K+vE/
nhmaO7R6adNVhUmluPKnuD0Xr8bgEG3MwspWmTa9XYA+MKhbmTTl8sdpJY1y+c55Dj4Fi8LAp8nf
evxw0Yrv6cnCohMekrHKVkfnSIsAPzso3j3hP77dwqMjvGOeFy0Ysf3xb1fF6xzbe0jmqyq4uKVT
sfzf7JstML6wVWFSXGxtd/2EoOTlwlObYzIIhDBl+SCXhTFSOjKrv+xhsFhUl/LtzQY+wPfY+W7J
NhyNJ68HwpZDUUIAlE9e+6rYKAuJaxOW1pK/is9LPKEHkXEVa1BYoXf61QO79h9LtePW443BTfkr
d6np4sl/CBdl4F3yapmEGkZut2uwsSn2dlS83s5ZhKMrfymeDLCSmahikx/G1yAPjk6Wit3OLmmH
tzpQPIQp60BTzdquHGhB3GxFH+KWFZiZwlUjExFhshK2wKF9YDHn/pJudrEHXp0t5pKG8MxxBb8W
mAsY+FcT0pvCpxVW+8Tb8JdIRwpfJK5jpCx5NsT2PZAQ+BOe8HbEWBJ9XrK+prCOxfQ146V4F1q3
EZOtmNtESOBG0v8Hixfwpz6m2BvwPZOU9DH/Ai0KsMFXjqYE4NwvwnuivYuJionoxq8XUCpKpDul
1yeoQjGLXZMTQF9uGysCU2LNrSXbYot0Yk3Hkui+2EKJbqXEG0xRnkN6kTiLQ5oj8wYTSUb7/Png
nuBzEMf+LohC0lVL3uKKmGvxbJUyyHY/dxI9nmgZ4zfPqbcaTbFbGQGhY1DmPozk7n0NGfzadlQz
XbwBVGGDPKrCPJrjFN/JxwRF9NgMgezzC43oFmLf+y/pC98OxknG9IPmdp6Z92soxkOjWBmRkjSH
RQLBYdIdFtvFFlBLdMssLVVTPRkOxdNwaHoLdkzjtQTNqZ5WwFiWSTYAd0HQdvrIFqBaii/tterZ
64SKZpo/6dvuwO/6doYOY8b/uInaK5suEy0V/2211yIePoonYiQasE+Lf4BjPgrNytL6afoAJ/Mh
0DLZLbgdwOllqegoh+xV2krAPGhQ+VTQp2IJGn12XSbDR/k0IOW6KmNWutfTjlUK4m56HZu99U/l
pr2ZdIo6t4oNGJTgJpbKV4IvH5nPOvnFkXWUYB+HFlDO5ri+MXnssvTSW5wj1dLLYeAlPi0T41Wj
ttJSwEL0FnZhAdLnerWKeLHVxBXpCRGkg7gN6MbHP5eZKRTd86dGNvM4B+wKrpJMXNqEWcRAzqKc
qRVwMYGjC2P7nxAZY6UzL5yUGynOzM5iEx1IDMCYRMzCUziZ/hcnp+g5EV4sR814rlWoJHKqJEaE
fmR1QFgnooaP06GNxEO+p1Uo+1kk2iE2NyJt32JMp/yownt6T/GT91p0uvCrEQ3BEGTedUY3y6Oc
dangq0U8LSjCM1WWmYwVownZegjgK4lzFq8be2RORYwPYVQ8spZgIRlhSrKjOQm+yiS5m3QAPpT3
EldOFFAgLg0s0Fgba42yz6V5VSx1vYzV9Q3aiOccXeB4vl4IaDs/z5VFJ7+vH8kjKSWaqe1nyfgq
p7Pknhr7UUFFAKp9S07FS9k2B2QXlrLVHdR/nhGPr3jSXodDx+zeW6KLG69Zmr9Rt2qYGG4fs0Oz
1mECXdcbuDnA7d3jdtOCqNJBhIuw5BiPT3DEMQG14J7oUhvRserYSDWJTjsdQHhl6Wl9WotjjPGw
QyRUWE4hJQysSO7eX25hIhA23XHNxkYqepvKExLPhAGKgHFtnsHfhPf1Pb1t7+gbZ5HoAXoiNrmm
RSQz4uMFNyWP9Pj0rJrn1sx2asXNq54v34uNuG0KP+8Vc8gMLp+1vC4ibuRG2Sw29xfu9pJCgeXG
WOf7fH9CldmqnufiACo7Hp/1eMmLe7+ZjlarcACdnVV+VzZAtuPjcxHN16JL5KI1eUSKd4mQrcBm
8WAif+67VUjAj0rZUOcKRedFWtFH7ZnFZBlPAYGoHL3iyyHfnNYTQdnMUX00Ez7OcYGMA0NTbG9E
U3CD+QKbqAQC9g+SSiEUAoKJKMDZ6X9JgYhlwHvN4nzHBzNL1t876MeamNsAPn9ila7RZAUydWbL
0e99yRWFTHOHIIbklqlYgxXMJIWDDCAALHLMl/i4ETDJOxMCCrN86sBlGeHiXWLNrjzVa4J23e6q
oAkqoJMVdDXmQPRADUl7hCWQTJFNoSnkV/gcLk+kbXInX2V4ht/SqnB2O/id3DlFRpdt3ZknjnoK
r74UXBgnQzIVVptK321K2Y4k2ZeknUQlErq2ANnqtEzP+w6EW5nWqYC2dYVVq1ab8efT9rQt2cB4
EZ/q/WlbQO+2RUb4uJU2y6OVL+wqGaPqtrpGKhXtPjgxKQAfk3ODBEwG7kevCyqbwRAYoeaBPQN/
poWLm6WF4MZYYQJ4Lrn2KQbcFTZ80sLz+ryWqTuZme1aZOD58gbVxA0wiKkCQYPguYOnZF2uB7Bq
3EHuuIhuGdx9EJUuELVwHp6CU3B56uKS2dsgE07+/upVX/n6GpZzm/ANmsOhHJ4bs3pjKxJmwnAU
NhXVGDuwczE5ryc9JY1Gy8q1TtiGHNVP1JV6MhFGItKCFHAsHgzUKhtowOxu9U8WiSQ2v2VEY0cP
xq2Y1JfoAxCB3w8F1WFHDEDZvKBgHOe7bJvv7uEFpW/geheu6Yb9tBuehjiH+OUJaN2ayqev6gpq
rnu6PKkHmH/AooHt21Wg0s5r0Glv4v98sMbSAqX2VW1q/kbXWp8p0Zm11vTVl1ZHvcmm2gxP8w+N
aqi1hi0ay+EyNZKZv/RgMtpQUk09/ou6gWXlB7MrkMl1SLqOjUR+z0iWtD9Wt+dQIptJtPYH2Dvf
TC9GzL4GclwgY1fzzQi+uA5nUCpwgD6QkyNuVhMtQUj3zyPQ6eXLKdVf9Jdy2+yvzz1pdYpBjqol
0Khn2bueAZRen4ttBRj6DpAePeltDzxau5PYOj8v18ufDHn9nG10cvrHiWQ6CvAqrtqSoA1OtnC8
BZRApjH/tznAuNtQTZZ73kAOtcRIjrGQgn4C5ExlOCEUPRVPXqKijMe/BOGsSwj/WSemZf7+OjKY
X4HuLycbOCPB+tIqds0T1MyVBs5RSnPDLCRLmmzwYTz0x2rpA9ejshW5X7cnN9h7P7nVEwc/Mn3T
BG2rbUVyW+RVx4/qCVSZUKfW7HAEiLBYq4FGWkrEFaboTtA0FeELILz4nsv/Q9p5LbeNZGH4iViF
TOAWiZkUJSreoCRZQiByBp9+v9bc2JTLutjSrj3jsQSw0eg+/Z8/FHYpeOKclXM4bd2D/tQg03yQ
TIYrvMUUiIFLM/5EfZrTuI9O5tE8ijPtsOYovBG9Z8yV3ju7dHHmkFeXG20vhiXZNUzvlGeurkba
jcE6BOfo4exWaxjom2I9X/K10amsqZOG+26kfO4WOn9qcYToD2Btd6KFiZMrQccwhkA6xB6IU9YX
6jC7pTJfDgvxU8et+Epu9CehVOu3FfLCmJsOb0uQoGYRr5NDtqMiEnuAqJC01ezVetXcYLW6LNGm
suLLIAwQhIE9ZrROaZVikwv3uV3NCxtiMqiQQJx6TI3Bo9Q70VPIn6aF6Si7Aqw0okEdrVm26Z8v
xRdEIYNNZJ3vBIRl0FgVTdt6O7NsMfIC3RKkEqS4DzHzExgiOP7HsSbUiUat6Bb3KMJKHxkih0vR
JxFNCHHYgua8GPjiKMFzFb3leeqIRrYQNYsbLfbmZwvRv1gLjnW8zgGFYMbB1xAsDtGnhvbm6W7g
ib546Ke0nsn5XQihRXQT3goGCLrr28vW5EPT0QY1Jo0jZztjv/jqyNPH/yJQ8KzXgvrf81+gYYht
iqVTkP9r/qSC+wuqfSj4FQHvMvZDn2ipTbUp4PYLUHq+gkrBbIHbsYkP7J4Jm5f4MdMyO0hf/XpB
C9HBZ7plsZEWucDrZgdBVeE5V/uXeClvxRxgbA/RjfUkVIvjqlp3O2jex/AInf2+OE67aYen4649
qNthP57kbVraAj0y4RPRBYd1YbDqWnSPBO5teOnOeEvW5U5aYmIera0V+lEG6AsrZAQXl5vAC4Hr
Mx+kl0P1cChvRUvDjDlpi89acKhHQMzHYRdRxFxQkO6JNyOW7Dko/VczAFgyPERfgyUGjHoBtke6
FteO1v+xFSTYQcaLABdbMCHBx69ug7WACQVImMZC9kJ/oPXnJ9NLeKBsF2LrF12wmrYB8OQiBBUI
ALQEV8eAzcMT5acJ7MkEiwVddVM0yIormh0K5Dfxz9DPvDOfcEZAAnnxvtifBCmrhCkwA5l1xUAR
bLKGw5RDZUKR9ykJUJZpWfCq0g3nVa125y8xI4kLi+jpvBSTG+xXULrMBbKTmgdX7Oe+eMGhV/Bd
NeAitStQwmagGYdAl7fBWOcnvDiimzMrF8gZYurehmnRg9HyxHQX8sTjr1+kiH597oL99HJofQHS
wun5YgA1b8XbV7cEgQlmQYIwIv662JgbJloA8CdoLqYnHk6wPwOdMwx26om6Tgze+B6tTOfIKYyd
O6bAitYpaVmaXdOvkMT/ErEEKBuIgspGPMJkrS3JnKBA6ykFqD2aCI6NQrnS3Cko2DfjwqRFVMKU
7/dnIejUXyt/Wokv5IfL5pcoTb5aZst8D1yzEKAO5ai+aAqsORyBdEnvtAgEmDNb0MMCcxtoPILE
0ZgUDcpQtB7FgQk4h8aDwKCIF9j2nvT1lwU6IDrwoistUFpcsF0cHvk2zK4469PHfhGAQLiqQFbK
N9H3FVwAaJvogWmnYpW5mD/G62wRnMTqlJBpFHv9UvyYylUXpCD42Hc7GSQmsdTMXYpQH0Y4IBY5
PEw3oQgY3I6/jcM5oCZQBqKt2oM97ovvhglCeYUA1qu2WAL6lavd1fy5KpqWIIzWovfogUAUGADO
lKevbiBAWufC7nAuAGRMfidwGq/x8CuAg0w1tKB84eXrYBXVoufGw0yOBrOcqlP0Lc+gwq0Pr1As
9TVstNKlgbbIeeWgvPU21hHrlglRv0uL8FP0nMWXeAG7ZdXagngWwQlMkA513uxgWZjtLdlOES4B
KcO+ET9AP8jvqJo6AQt/lU8X+DNryGjvxr1ovk0sfdDMnmtf8AujFUxGiHXIEflu0QUwd+Oh8RIa
JepdAdFrthUNv9avvN4f+aogtxGe5tbuhY5Ih0ROfO1g7Xn80Vd/sPJSGhTxEoAO4pPhTFhlXMDw
JH4XuDivw8l0xFonDhM1+1wnVuVflDergFMXSp8vSp7gY53xsmAlb6Dh4VcPXYybF7xHuFZUbzmE
J4YPM3vaKGIQBFsx2w8PhJSwBEA9ZFEbwehloDEdwqGgyYkxFwaFvMcCjhd1BzA8Ik278iovfmXb
o8aJKJonKEyiN0ojFEsLeHoTThRL5WJbDEnJvi0fDFp3ou+T01KDtlhuGUhG0xNiwt4P7sVVgPNX
wUuDOQc+K8visXhr+HwQDsWSKup+aWm+nRkMsaeL5il3l6xiXA22MLfYSDvHQAXxJRDzzUXryk+s
c75fvIpOkmCAFt74LJiGxYY7/K/NKj6afiBdvXNYX2lqwWjdUgun24inLBqw5k5auHxkPp6Ysh2X
D3bnh9pV0adlNgLtnkVdNGopybycAqPcCi5sTvNqACZhYMR5Q5w4cp5cQr/XgGxZ8+fWsvUvzGTB
XOVZwSicmM20ypqloDtChmTQxUQXtEhId2wptWVPC3wVfU2ioNdX7I6cMAVXj42bMRK7HjxCoHQO
Zf64uLyIOgAyQGBPEadUuNwblD5ndvhkfSfev/+2fVE9pZyqNY63xkbji1PIAX+f1kaRJLRCve5y
/lCoFQR1MbitJMoJSmJzP79hYm5CBEg5BxNUhcNS4tDExxUURPWGWfEf69NawWDEQJaaRcjnJ9b/
wuvYQSuGlqfMd0CKPEhUcWITljYQIzkVwiMUd6u4FqQ0tKX7atttPYOfIn7C15wT70DykSxK5Kk1
tZTodIoviIAePrrPDYRGKJUM0Jmuli3mEqyv2/N76gWPmIe2Nh/BLiYbS5+yguLq3M3c7jHFNwZS
3pfLzeAJyouYroVgCvIysk/RChBf/Qdn0prBDd/FlsMHgEoJ1wf/Gt5oFr7mLXTvBJcSLoIXsbmf
XSRb7hks4Hz45BHwADE8mPE8xdecZgkvM/KqRU/b/4f+uxDN/NH0JycItYZKPDF+y5Jy1Rnuy1jK
xmxO54+wmOGCn1/Q2jIM03Js7KbJnKBaBixrCme5mA5Ic9KdZUWIqFmsyaX84Xa+/Ob/uB0a1cIY
67+cCuk62taQeuNSYD18ehAsW/O+ZckUDkSDl9yYa9K4beW1vkFRsywP0w6M0z8fL1jbrOwVudn2
ukTQsJe2OJ94LXtbTBDx6D1bi/TVOhp4xiDhq0nVXhJE/4Po59rRTLTYf7/zK0nJucijqQ4xs9Dw
NyGTRlbuDexZ1Y+42RF6kmk/xbDJ4id+Gyuc7HFQ0+a4h4tH+xtfI1Rr7TKb+tlp4xLyskPrU656
t/NGn673zt89Seu5vWH/IZOOkLbERSh/GyyeXBFD57zOFt7yF6ZDD7vdy8uMBgnd6253WAHhAaiH
9+CZlCE0626EiGrrLZ4nKgTP2z56jx4Rdrp7t35d8nLklGaJN6Bm30S2SC1X7PslTj8SnbX9HRE4
7g9D/cVE+f7JkZuhXSAf4cuf4rdPLp1VrUo6xlqkM0Q0APEMyXJnkvFZ6nYEsiCtC2rjJx7Fd1cs
cy5SzUTKEW6q5pURmVxrbdXmYXjfObPlziQgFZddL14fgrOb7UoWxIFGsX0K4dY9io4YDNppxbo1
J00eooG2n+aCvP0jc+dbwAkajz/u7JpEE8+NKa272UnFHURoAkaXg9n+hXwrtqWnzQP79lG3jSP/
8pDZOGNhDrLT2Y4H5+nij+7LQdSLtua9VXtQdZfAIIi1TmrLa5BGr3FvhO8Vjku4JyF1tQ0hnrbf
extd2bisUCtf7Lc3Zt9naGAs9Xb4gLfQ+O+PBi2uufceOwuah/PFFtMlqs1xl6xhqrsJKZNnKu3I
u6Nst6VtBZFdWmJJ8+v4U0Ciov/0/K78PObmGNfjpQnvxUqseZHzViC1pr2xoumAYvKtv+EI4aGH
tnFxHTyIMIvolImwntanSIlO+nuKJY+nrIWhGYZva5rS/IB4DWe5uOd478CvZHBiUqCCG+MZvtGZ
6NiPxkn8N/OheSkPhuGoIC6Yvy+ae4IWDpiHbQrnfB/ccGZ1QhtnKsHAhfdI9ydYfZyd/2iPZwTt
yk0tAHPjl3YjBOwXCzoHjYR6mbfQnISHEvTpncbfUqn73Hpu30II+SBQlTWSxlTkLva0Q93ELo/5
7g7QEbS6cGApeeV9sqs8trOdlduBusACWj9Vy8vziCVh7iD5BYltiAV5YUKTViPT75ZOkOwycs8N
i7mh+P3Dxbsnm2Xf77cJJHUIhnbPMUlntlTuuP7wgfhA9igW3+fYnTV83JbhGlx4ldE+22KEeKRX
JHEg3b+2XtLYFlaXQPTnm4ECRGHHju+A7yRw3n3zOD/12IXdjDfnN3NBFYWLg+NwIzY1/wt14bHA
VdJRLLfYpA6U99eU7XeOXRxlJQUzyrsf9i/1u8iPF9HQLcOUDLGJCSLWbyuTiRvJlMtqsU3njX02
nqNCtrtza0Pr1hkDzLVX2ZxjVIYjGp3JC77gz1g8RtWjmZ+Cp6Q7qNXL2djqRW0HxTKrEchZES4p
Z9vA/xLRC/lms5/SszSxPvy5oP5521eKsLSPL5aSzYZThXN6jTxr+EyBXuWX7hgpzsDpgRqFthC0
pMoL6avjswfRyHKyzPlYDylVwmlcW/T870b2AqAPPVpWPGiI2sOyH9fp/dkHFVf2FInth4XRWufW
P7p//8W45I/P8ZX6+9vwx/m8HZRcHU/z1klhxq/xmEbKJh+Q/b2CU0zwRNad5JmfZO4lvPJIQfhk
PStepC+iu5R3mndDNLQ/Zqo/gqhtAvKsFtREnPLVfbPrFW9EQtHjrNfpLjDWZ5k76+kIiLsac7vv
by7gxIkzo9Mk3B1CL4SizCzvDtEdKTIpTQK3m9ZzlJL6gk5ySdjH0VrPUuSPvA2oNEbecFc9csTm
gAsLhhLopmX2bGnieZxz0AeN/rSpFC+9n5b1Wj1mvq7a7UvD8Tj8dCw3bh1OgTLKJsuf7Myffyjb
Ta/Z6+GRgt/6Fe2QSJYLcw49krPETUSLp70vDqGr/vpK4Bw2IMkzd70ZBj+xnHsK7I8kdGarAOOR
wMnUVavZeGRq2eqHgvQ7VdEknkdSySmTJNILrhbpom/beZ5I40lPnRFbJWQc6DsX7K6qZOuTi4Qg
ruxHGky0umo8FhfFj+Fc4hrXr4MQ0BO9JAKyr5XMROPEUSslZAkoBCDI+iElDS2Dc0oUS9YGhMBD
NtFGtzVxZ4WYlHBMC6o1Vce/B0P5Vp2zr2twYkWAMRby5lVRqVmpNA1aMTsdUqC50L5V97e2zTL5
XnrPTuhGnum0LHukCcfu50/afuUvy4KJz/Vcm5PtqKnG9eHAOGtZk3cYtDEHmgbtZU6IW+TM8pcy
xSZJtxZan/mXy8XroocU+S3mS3IjArFCaCwELcfKPlEUp6iTZV04Laax1Q9L7l8IxJiQYd1H0AXh
rpp6JXnPL4FiDucETR+Mj+iC1PljbnyE1sc5G8n428nzadFOKhgJB8jZ6MTNAnn5Dw/qy8HhzylD
wDS5pzgaq5aGCfyfC/9cVbM6LAdZeB12OJHeCSHxealICzX0ZNmVlW3CbzQeJNgd/HbJnBz3a2jH
QgoOqJrADRo36mxtVI70OqhrlXCAdHXBJ0PBAQc+Fy3sBn5q8FlfNp3FEuuWEEVi74zgMIIEzX65
G9h2iruLqxIjsYKhO7H36x5G3KWF9q0mviVeqzHNlPSXIi87dTGH6kfEGA4nOCkIqvU++AQgw9Wq
Vezp1VK30DdnEV77Nt93lhzzM9cc3GSQVfF77hOy2J9vFS+2NnHpSLrbVDbM1AGHoWlRkjH41i3i
eAk/Kzzmcz7VskYZldmSal/UVRwt1epROyHPGIihdwrwAtOLDjpeQiFBkk7+NiIuaRw8d6XUwTeq
AKiEM7seMkfNFyGWBpydf4U3CeDlNgUUZ+e0bPKyTPkm+5UrqyJ2ccZL9mzAhi/1jj4KAPhyP71T
Z6SlEz5dANxOhmKjj4g8vEW6ZodhgXJPzxUEDdO0B7rwOlj9bTxzFZzdRih+2bMJkvBSFzcml9Pt
KlxgG605l9bX9O2MEhC613PhW5XNbj++ZnQw4XU94xwjvK+4HOp3za9JleUxnWbyIXsO+Uk0ge74
VgpvHNpwivns2a8w14Mcgse90/YoFDLiK+IlLfUUVzQEJAYmJziEb1FKlM6gePVL0+6a0ibig/f0
8kqIGRF+43Q/cjAYPaNxRTG3nA94CFOfOLUOZGj9+vdL8X0lJ3+YhYO4SUvVCIj985VI9OyCvWOR
7iXpKPNO4OsZVy9l9mFyZ9L48e+rkQ/1bdXGpV2XSD8nW55V8+p66aVqpuliDifp5ZLcd5fVpENq
AO0MdhdfzpzZI0GX83WV30qGAwW1cFS2dSZZ4jAXlZnNeqEgPKRMMQhvWFngoMYibY+U+EtDd9PD
sCCc0oGo7cEgXFK6Jz5ENAkZCKZLDorPRwIsHONufjTeOwSa2J5lT61XQy+RYKhkd1rvh4d0J2su
NBG2YFigHucpGJTb4FBTQUMqwOhALVCv4C8P0zJH3WnDrmjd2ep+ztvqDgcMBmlb1PdEyu/Zv4vX
T+I1d4Z/xvbXn95YaItnaMAXGhUydjcctAa7p79xX76QrE10zwNFsrmhjiaFeZ1jfOzkx6fkQx3t
Hl+rB3wZwJzcfz+f71vZf6s0DrYSm5l+tUCG3aA3kpal+2J8kYuXMRWJXkp43xg/ASPiJ10txZhl
4pWNtweah2sXnFIzpiS/ZO1WbZ2L7MZ782GkiOWkszzHWFo50uSne/k+Ws9/KF7EDLu+skwA0ZzN
UtQNV8fwsoox65fkcTuTCSF25AsZznanOnHvlKN4yf49pMoXOvevC14VS8g99DoP6uGEhaN614ae
suATa8WNjJA1U9cT/QK8YxubIKSDGAHgbYpMvAakuVvlH71+W0be5GkPdI4MmJqw+eCzutZeo6vm
xl4+vQeDDZ/3KZMoae1z7mbFQlH97KgMK3nTVl5zH8y38BSth2ClVusFtVEtOz1W3ljYk3gOn/50
RvcQ7iAKaoXPoRVr6DXqNMlFqDx65UO0N5nUNDmn23KhrzXg+N1r/1IuAow4sIXKvXs0t/a0tUan
JETJFe51kW57LOA8Up2ep2u9ZJGrhK7ReHp+A/KCR7dCylFiYxY/QsVmsbvk0EJ+0ev75FRYO85T
8QjU+/bpPAk7IAHFaliTLFLL1p/lM0r+CpnJfCm94GSDRyF9S2ABJ8B8eRvccsgxLK+gc/eGfMef
8pPmQ1bE/2sDP9xNMEcHCgMRWwKbpDYOYZcZiNACiZF2gn64bJ5xVBlR9fscGxzOi/Hkm1QCkKGG
6VGhsfZYclqyY87MhUOOVLU5Pui5j+xsmtz8KUKaZFvP0xKPhcCBTha8GT9FsP51hoEvEmxDIhxp
AFevbdMnidWHabvtpHVuLeJol3THmXmsi1WqchCk5RJBKuakH+2h+5NcGJUfIrs2MjA3jx+GGA8R
Ek6M4ofaWP1enFq4oHLO5sYkXfnmYlIYlmLlDf3zVY+nmcYZFEYliuZYgZmJld4otNyIowFhAFQI
Gu5dOI0oubutFrlS5FbIuaGM3SEmGo5aZicjvRRTOZTxDzXqFxR7/Z4CBqiEGZqKpF77DZ17eQqL
edxu5xxb6LCpiOoQpiF8wGaGnNEV7CjrDeroRgEK2lkv1j6569DjBFgYPlU71cUvssO4hyKJT2jm
NqRO9Jw1nlZMseGOggB7NpokHjRB0w9RnVH8Jg5z5Yc152tc//VZxEL/2xnbqqTLrE7HbjsgZHmF
F3DxpHQ9txYGbILULgw/hb9xM6019GGhPbAKWO4cGQjG8ykgTf3U4nVwN1H7wutZ1rk93mFNzmJJ
3cKBRpjdmwv5TlrzWEk/5EfAemOKpytk3hBu61WEaINQq09al2hBACg7UoGXRFFYjcAujv2MsDQn
fwrI/oa8vhVshyTzqZ7fLrEbmA4S5IwVYN8GJyKhipSuh9sid5qcWF0w0APgnxCqNMHSHABv3HbJ
UiVPBxPiv8G/Qf4h7P4lhnluwUflUEptN8d55nn+iQ2SiW8lbJLZzai7nFTvoBoSV/QG39l0EM3f
V7rTomZ9pkNgvZ53ITgqGtiL7sft6jLZs3vjBKCMez4inWaTsS/TQ3vGjRI1OHKk2bp9LU4hDUp4
F34DQEZIASqENUWghRc9/L6I08cWe8OU4rWBPoEg0W9Nx2y5PvaFMF2/quCIxYhOao3qGkYj7wxu
ytEyTPzC8meyX75Ah3lJ+avLT+jTdHRdfpGfx96LLDt73ASY4SMGQJMqOSq0SkGw+WlXlf9SSFoS
+6ZiGKqIML/aVms5N2M5DIqtLslOp+lPBmnypZp7eVE9D0p1p1oIsuG+9rFfDLT2jY8RkNISxHQT
KiyJXwpltYi5+/fL8IX4//EugFRgxy8pusYNqt+AghleaAP+uZuxxc4rJbvdAN2riqc8gSClh340
zF3Zr2XjYjevBvmlij7b6MGrOkZ+gaO8nB/lYDdiIToL1kbmReyOFj37hiE9awRDBRNbtT02pWNy
hpIAgatBss2kdSfdWmGtVhaQN85vug4WYt12TXKaTeoqsozFWBMtp3PoCF1yJx1VJckvfzkTEzYS
DHCYseLhJ31X96pX9gDOxTC35wrEFmCsXCl2RtXtK+KSK+u1GXo/z1yZwL7BiHDzSt2wwSJIedXG
22EWHhvpYsd8vLAh2CNp7YYpXR04SpFC6V7i9phZp3+PvfptVoixN0iJnVNp4T54NSuqoJdya+iM
fZolbtenYJFYfJlv6RnqaBQtLNRWhgrbJVHs4bLEat7PmbRiQHH26qElx5p3ieVFGj+3Eu2qy9oI
0DXBr56a2qOCddQ+WM4gXQaofsiMj5PnC3lahVX6lZRCTqwI4Bq82LyXWk8aflpq5W87nMDBSK4n
qh1IgVL2z5W2NaN2moYMch8H3/AYqGt98FNj0c2WFYkl1r2O2f9wQzqT9RMi/OO1r1b5pp+P8wKP
P/hQBDKs43Jz6deRuR4SV21YEbelcgyHRQpPSvuhiv5uyn/1ucWT/22HCYciloOiRXnJ2vwpeD8N
vs06FpZMMlDVZjd7bVHUnG0ZX93zIioRqQmJRHGStpwtDWwQ2PExYUCU56ehU9+rmsvSJjrrM5pe
/56J3+0euV+DvCRwKE68yKv/vF95GsPWCM/FrX7Z16dIvSepLbbIVF2Hg89bdtbXZrb890W/S7q5
6NwkK1vEZ+EFf1X6F9McR9ELadkSBOVDPt6U2idxl1Vxn3D0jNHKD4Rclk2ysYYPtQR8qFlCHqJW
c2rVWBLrXZxlNswX0j27CjAqXfNnbWvi2h4ve236qNga/33T5rf2CDdNyvdcBw3AIlK/umlS8NRO
GxIi2B30t6T2qO/lFprPhWYRnqH8Pnk1hmei4d9zcpMcji4LJIK0tbWj+AYR9yP+K47Bzmxv0ROL
vwS48arH/UGo5s7I7YQnxwXtEfF8N5z4scwQPhNCTGoibahuOP4C6N+/lvSDIE272ArwTwFme6nz
U8aE8bfXGGRSpTFEMqSmXLWNJ6W/VINipPt57Y2KnT1oWCdHOBw6A9mrdB7g3A4uhbT1ZL1dVt2r
9RQ8VB9UrAMGG5jbmEIfBYSFBG+dI26NT/lnyUmkdgvFLp7aZXuXrU3XOBi1S5+gN51R81mizV/d
h/xm3TL3UbiscUtMXx8pGXIiZ2lquP0H7hbDtgzf//2Y/7J4kINLFCXNecXi5HC1eMykQW06uAlb
mojh6E6FF0KRpRjUNHtG86tdnMONWdH4oIep3v376t9Bc/XPq1/hQM0luZStNI7b6uKVql0M4ld5
vubXpHci3WM55a7CbFV1LnekD58jUYK0hEVL41SScmzonoSD3ISMEcPmCb9S0Jwf11gx2/+sHrAD
ZetSeYOBC77Wwd/WuSoe4jbJSbgvI/epq29a0Fk0NaZ5o/d+N9ijsqgp3IzwJgc9mP3wMurfX0Yu
L9yCQfgx3rh+SmN/7mA7yNot1VTOuWJGP4wzlITyFqbqTcwKsgDyrV5FVle3VlJ0IWhgfUnAji7F
BdLQ1sWtNVuZuEJUjiytKBDgD7FJUg4TgVq8xxAeoTSudfxoPgm1qw2/Rk9MCznxuscg3UWEQCW4
avy0KH9r9jML8LugsOOtMyX5ag7mbSefI2kIbjVe8vtiLd2N2EvwhRvM8w8z7qdrXW1YVqr0M6NI
1M0ELqd2Mi/u4JZJ5RqJ4aaQRSM68XJh0ZEjpDmCl8pi3IQwrOV9iSezTuBGvSsi+gawzwY1dv/P
G7x6JWbqkCRdmVq3OMh9OSyNj+djfCwfsbXal+vzwdyfD9YN28M2Rgzw76v/ZX/841F8YQy/zfPG
KMsRoEC/ZVPKXoEP9u2a2MP95GaH0P/hYn97FgYp4PjsynSsvrag3y6G824mx3UM+aWxA7wHNNe0
1+FB+QllFEN2/fL+fh2BRv92nbqezKI2i2qvgqtJM8XLxt5OZsWyH2bHsKN/30XGkoxOjoJA9pV5
q7bJIsuij+nSrtOLPrc5QQY13YYpWmX0O/49EN+MuZn/RG/B6wO3oYEndqXf7k9KyyjRAlXZDJeL
HWZYKqPPV8gxK9TFv6+kiDr0eih+v9TVrl4HedxPsmadBNWsYq/GFLUXEnt7FX5RyeR9/mDazROb
U9qgcCQt6TAIEuvmB2bY92Sir09NbA8dQWrn61Ks0qWzrARtczTaW0KArdYx8M5Pnap0JhJcMAJP
Vi2/krGBuupBD3yDBAOP4p5aUw5dFgsW4/nkE7vLJwkTMAsP7D/jEYZ2t6dBhspnpnkTasxm2dZe
VLnF6OSoEwEZse3DO4L3vqNJfaJKjtl2L6tZ7bcYzsyXSuorMJNrgT4Z1bGUVml4zIxbqX2ydL/I
/AbfeopclP33xu2/HxM4+/fnpICTsSbyf7I0r+rUfkiGNmtnzZHPak4ePT/+YXYKcYiPXCBr1a7Q
YUvcn1+Hiwoj7MkPsaVNlojyoO0YdI5K5zy69XNU2og/+lOg+Ezk8KVBdopDSulYqS+9Xt6yl9By
+C69dcBn8ISfLI8jIgmmyuQlCM6Np0h9AE0cKhTHdzHGvzQoIyhzkdMEJG16ebPs4TOQIzmQWh/s
52ju4vU4bS9Y/1FDyG6lbC1pHScLaVwU+AHUYEcrth7rU8i+sGIFJCVvY1zVpteOi47NS7V7yzk/
AclUJGU/mZ1dZ/gonGb3JkUoTXRW4dl6fll21TGSdnq8srD8Sm8TbRGbC73mcLlWjGWJVIbShbU+
3J0znwHs6Ae29mWws8QZjjN8gB7BjCEv6aOr4KJFk47a7LyEDpf6QehVqT8hZp4e5/2ramzS0M95
bzQhXryAWEYOP8pAphgtgX4H+YfN8S+HB+WPmXD1xp7JtbqYRtkcJbIItgmb/64xvUuxUvHI+hiA
vshj0B4l2c4ar7T2A4anv/rSRylZ3s/m0KjjtyE61OW9oe16MP1f/56ryl9WL7odKod7C7YlHZU/
V6/BGnJc28PuqCzOuI613sy0Z7Pn3kThaWfxTfLYjb6+b+hNbOepy/31O0m6lVL0wqvB7h47xaO/
Zf2iAv33rX0nn6qMnQIaBTVEU3CR//PWtEoOMP4f2uM0v6tX3a1O39tJA6pKQarTfti6v9Mbri53
tXVPwMpSJ8VIcOtbtAhatkjro6ioo7Vqlu7QLsTJbeZeMLAgCTZrnH9/Xu2vjwKaMbFfPI5v6Js1
L5S0G+XmGH92+IRj/tA52eBa79bTDFuHYzg65gxZjW3iXbZhXZweVJSL5Sn3UScFpd0GTh8KfxNe
t4p1772viM11GnxtMje6gHnZtnmLF967gIvfzlCIYRo9q6f+Jxz+O0tDDKau0ZAGODIUSayQv22K
s3Mw1zqVflUcBtvKZE0KlFOIH0x52cs92xdCt/lbMSP7qwW3mpVHqwiXSU0TVQJlyIptWamdK8e0
fh2VY1SmbVURx6wTWrYpk3x7xj4fJCg7DxbNrpcepkEsY/lV0IgaItWWzuAB1EEpIRDZqPgUiEFw
nOD7X9KycQtZ/hjkBgTcMj+1/mPAoC6mg689Bpdyp9OwuBiMKOFH0jqMcLqcFW48cAjuqu2/n7v8
RVn5c1unfwqAKYJEdNqpYmL8Nlixqo5NMDPkTZUtugGP0uqYaqhqM1Iqc6m3axXzE5otATQtS31Q
SuzKtPSmDyMfXHLOGzgCys9S9ymEt6WWlqvQ/mgD+BlzBiTadHg2y2S5xrdd/5JGL2mtL1I4FAWN
gwL+RzV3whhJGdv2hMw6ifBHye5b1uIsvTvPFmYaui0Q0KzGoMyKnQFd+UVCnA7iGeX304g5T0CK
Loff+crK2cvxWi6NdYp32UXn1alcs1SdynxIu40JwhTnjqS1HseTlBogt1mXFolc7KR8uksGLiDL
DiW+p55xfmgvq8bE/xuSnqVNC3D3cJAejH7mip/RhtpSD88uye1eaN0y7ZxZNdmKhf9sXnsht63j
NxJOb4OGfrqAVpncNVrtluBV4KpR0u/KC7QS80eihKj8rp6rxYGTrFOFNUz/IoP+9lwHY9Qybejl
zUT7NIuZ50BrlXpqJupW0460+xJpTjnXOLJ81AO9lemH3p38fU0h85S+nUUvTOWUdjW1Lq2aFu08
wL6BlJ741TSLW5PGdFBCayj1jYF3HolTaq84xNOGlUerqY8EY3R0EuunTuJfVvS5DIpvcQQ2NJi7
or79bUDiyigyYygYEGVNPkkslY6BuAhfM26i5HAMpSic/5SXMv9eNv952auNJIHUmzI21q7uHELo
cGv7vGw7jAZvBo9gt7Xl4nBAUda6X0fz8X12Z4rmVPhh/gpwOWNW0QDamp2rbiL+Xd8ZB9mht/PW
4yiGs4fL3og/IIZROAmdCbF4DLZElB2xAcn3+1dr3QmB6zLk5Mfa8np+qqDkkyOJ0zFeEYQgoygR
dLkfFpbvnxt6hiYrbO0q2MMXXvbbcCvRWQ1mZx3dFc3vNpRAv8aHYqYvqkRxRokmUuSNdLJVExOn
TFnM5iSdaJyZ8n6ZgND/+3bU73NR3A72owKy0o3r06nWkw1rqKF+rCD84/04IOHuHPmkdYcz1h93
xtzLN9J0U0CUswv4XTi14m3L4dWh5bZT3N7ycE+p95fGDg9a6o20UN71/jiOvokdTrIJ3364ZVGe
/fkGm5IlG7Q9LN2EFXpVHYV91zfnrpGPMqUxq9vdQCN4zXJchm6Dp+BOhXK5N8/LCS3AlNhp4Mi3
7xbiCroXGCjVfvKQwDJE0vZO69I4jAv1GRkkTFrpJ2akuJdv90rPG4Scsxnn0T9frqo2zuWUKdJG
S+7a2a4hucaIQahJTvKtElD2TBJm/dCBSE7q9NGYzWM71nQiMW3SYrsdXchrdQk7gqehjuZaKhKC
odkJGreaRv5O7ihTgwZhhoHjvwda++tAKzDYSLaC1P+1jv02VUt1VLSgC5WbXjVgj0DHTpYZ6Rqf
besFnziTludtdH4ljcPFhdKaYaYAT5IYnbx0RziLwTN+RnZ6XnYlcBjNSRz1ZUJbUbX6k4r5AclI
C414iMsme1ad80lF9MahJH1M9OfuR17zd8wCuI8lTp4TpKXwQP58FqY8XlopKma7LvsfYe/V1Dja
fW9/IlUph1MFZwMGbMKJCmhQsnLWp/9f6qfe+vUYXnww0z3TzMhWuLXvvde61lKCJTP08BSr/ibi
1T3BxzqLc+3FOBFcj3hMzq+lcT9NZD0QZZVXjzXaOsN0yVP9/TTLP8wF+GC0Gmclr2ipysUKLPVq
XKeBAMpuUaFWX5R4SbBXpkzl8bJl0PvVdX+vLhN7+qPW2zmWVLjt7nrYGNKthZsfHRAjPtQEoask
eMFcuLPybd04ge+I2d1UP2sPuoYqdRNBpUVrb4Iln0iHU3nbprh3iTsS3Dp7b3z7jL8/dQZ/bRpM
HtotSEQLrh07I+aywbPE8AA93RP7XlUFA9p+avK98UTRAyG9P1HrTfaQMIG/SQpHBnoVO6hd1Zds
C0X5lQk2Y8OKhMkWCahDfbFFFR3JM+0ULo8Ii6D5GgaP/ulwQsx5PvRruaSlsuDMZ5ZH+t0u//Af
uZs0wisbKCmAqV3tlcMgJ6JPrUqevmLiFLjENeAaCJemv4zNu8ECtRHvJGVfEnYIahg4Ypk4fn9o
gR462tYclx0ObRgw5qLEP0k6gvZq/pETt/08J+jxlzyWmQL3c5rRBBF52DmJXVjckoWmukeMxp6Q
rojR1HNbeh284KU0llF3k7vZlv2BdI/1YZUUm6a3v7TPXFu29geotvjpvNoEkxuhankPDazDUbxo
jrX4kRlPGpPOcIv8fHLkNXTP/i/mYYVpCWJKtLihcEo/Mlu8+9uP7mzjKFKHbUoAmHiVKma2C4tN
Yr0dfFQU+Alm+iN9nCcfdUmmO/mTkCG9tjHfjoeeEuSeGqMuCX0RIdeo+/Y9kB2Tc7tqhWUFGaxw
VMru3DkvGdNL1Wv5jt72TPbEZ45Ta11oxGyifctYDa6sRt+1WMp/n5KLqmkMFF30M0E9QF4i6UUE
ZWxh5T7WvacOS/0u2PXueVWC3R3sapNmDLtEngiM5L8/rz/sSf/7QS7eP+ci0mqpFEXYUIFNxeTP
BZLSeym/5sFHWWTMrUh5UiqP8PbEmmxT9V2p8a/VkT+szxKCS6Yoqspg8e8g6p/1+Vxmg9nWbL2q
XHJjpPIJVeQE0skEzpkoJ79F8cvYq3WRwIbNi2CAhuyvpTv+MHEy+RhU1IqKVE7TL/bogpA1cTOc
/X2u0fZs9wKRz3b2Pksy7tgMRvu0dSc2Mnd9v5S+ojstQKazof8fPQSuJjvKnxLDdWwrj79fqJ8X
1r+dCkmhGY434b8rvmhalSEQRniD/8Gu7+XjHmfSi3KHEWuuE3TwJF9a6bJ+6odcXAsfDKPYcYJ9
zxbqSVshTBxwJUqL4RmxX+20mDtJsH7Jj+3RgJhaH2oQhjpPZrhQnkI2+Btpa75g1aGUr48k/K2H
+9L1b+uF2bGRsM+GCwPS7vfNXYlVYdtDUWIW+uZveg/J2AEBPAztkNZi2PEpNB7i23xpsWleqrfl
bgeP9YYgCCc4+kjpVmBL2ZaBRAls0moc41X9CNYjKEX2oljmMgfzxdaHgdI/Y0Qc3hNHt98ACFDK
gZnd46X0F2S4z1ppnK2b87JwXnQFgyX+GnX1Vi9eot42Ts2Nuo1c6yWCoNKdspuW7+Lpok0WKlul
cdU4yLB2sFCcjIjYzjsmwN3i13RBPX5rHc8nkT+KFpj5lug5HeTvQFfUBWNZnAHHaFG+C+v0Idvr
91AjPkJIPhBPNoRW7XCmOnQWewc2RGf77Af3wYk+EOPiYAbx8JQtrYdQtrvn8kvmTBL5xEaXPTYr
FCpSm+7EowAfcvDyu27Pl1hLWJFBT4y2+Rw81usvdhSn1n6YTmQrNCRLKeuvo39Lqh461Mgm1N0O
wB+070jwcGo2WL/zKwWtZsx7nYsqUcJSjfGf97+lXI5Cw1IwVKVqtMOZFhKBjOaWNy2SqDh7UeMn
lX19ssvzrWCr9F3VahHgoZDcTj9W0tzE90F9IbYmh7aGL/FFLdb0nkbAku+eMUQ/9xsAMfFTRvt9
9BJxPQHtvNfGJ13wmsdbyW1uuycJoF60yXltnddEqRheKT6nr2eIDdGhDZ8DFDD4ZpatjIvlY+gk
W3vmX3S889hFB7ckwfD0B/WfSqevbujA2Km0y9tp7G0VfK1sG2gRIsKoG08V5u8jywNVwvLMz1rn
14TNUD++IpcNrbWCZUH+QiSxZl75IZvHDO/KHNvJEEOt3mcLUTYfhldmIHgB/TSXKgjGAHNcwuqc
0s4hEt9ZkldNdCbhyPT7MV+k521H2o5BHxd6dGxyhWnr6hoNDLeJvQrpMusmmhXYiBVcPO52btW1
+YA9eI8MLXkysUuEn28msFrBIaII4Qa9PVGlWx0o3lRsMMtZcMdwvZZ80xUFBXMTmjlhsK2UO2kR
z+9Hml2EZoU3SB740tYuo6X1jJP/WUQlGVMy3Kqd10EU+czSZ71b652XkGVSbkTiywBx49np7xGy
GOed9QESRFyWf7LlKfkanrN+WZFkNUm2HxxkSGbdbkazJd27JBzJH/9T+Ygc1/3ex6CzC4JbDUpW
/akPj7elo01byGRPPbz3B86dIdptehe3qHBn3rmgvnbosctNsr8PCE4cljLI8XIp5wuq5fM7G0Vf
+OLvYfcpp/eKuuyJs6HdlZmyk6TvQ+Vo0rIHdJO/IvJMYzuxDqGBJNDD05RErkBhuInHA/qM2VUt
rUXZDThfsK8OKNLw2rbtsqnf1exxcpCEWCjxSfrlwj+jRrU8Czs4JzuyN5JTt54PODCjkFKzDYgg
zHg6lWvosnW0daTy01YB0rqiZ0yVmMkHDlmSaPOEI0bt1kiY5MfpJuTGXao7lzS72QTM7dAv0ucx
24Vf6RqzE+AWu5VXNW4DOBBG4Pj1SiLFrdz3FlfYGch3hV6Mjl1Claw7/UvFlg/hCrTTzs3Vo5ZA
SjE+x3X/yN4aIqkOv790y9YpDLcBtVbcKrO70E2tTd3wFX2nIey6eJmEOwNGS+tv6sDt2gW1+Pji
B5vOdygSW3kx3EvkqUzrptjG022cL02TdcUegg18KUN/wmuFtWtaNviDN4OHjJoXcoP+9ajHKCPB
w3smrjEZ1DApDJ2Xg7Dev3Sn5NkHJ9YIdkNg+QNdTomDyotiz9TOzA5cR3xdQMF0u2M9yJ2BBlJz
z9WWKfKhe/Fs4hy4Sd7PjRs8tYRNrfN0H2sPxXk78VbYcfQRKUgh34Zga/wFINVa9nJYUtnCLxdF
7/D70oA2W4/Y9pSlnEHVkv50r7r4kZZuKO+beE8ys11LOAU+JbD7iKSAa77NbrlPwZ1xtLyOasaM
N5JD6K31OdZP2Mrj4/gwfDX33SfvnO5VYy+7myMdlTuVmnZ9dNsH/lf5jtQTZm1VsBemVYa3Lmbi
e9+x71kOhhc8KfUmezZZEdcTIQWIRIkd7IXnWjechoAFcatBFaAzRbvJBFYFEoNnSXZNdk0bVWJY
u0mmncLmi8zkx87YtmufIHpmhd5su9j2xuL3Oulvy+nb6wePGq5jsrPVv1KZf+pI4ZwYpawn9RGd
LcpxtgQyuYV4h8DgF4fgrflAxKEx1EX7ypB4yY0PUFz8LA/UFwAiCNRiy7JlCUemxW1PnNro0MUX
b58+0rODiz8+yc1yHk4e/NpL1jOzBGT1AF0DhFzLQksfzk2J53Y29GscZU3o7O9fUvre9zUl6mRL
ZXIm0zi66DdmQmmUfhYH99tX7A5Hrd6SwTard7TZkF/jvrl2RPmnt7rF7Igpma7Da/lv9WlVUWdM
eSptDeWUJVCDW0qu/kSPD5s+UvvSyWtUR1LujiM+Tf3K9sD6odMoIQz+/46vXIx7KrNUw6KbwhtA
kR+MOm+pn0LQyDu67V/BiaDfZ4hwiAHIarUnNPSb0katvXu1FvMv+EIKtwPZZm4eQ7jU0738YLya
t9B9qSu5cZ0SY55NbN9yhn5M1JEEAe4bexYgts8t2Q84F6A9GJuY1I8MbyCywxMLjat7PFo2+sNy
ezMLA9Gou9VbhtOpWr49ne05yX4lYxjAD3jtqvzQ8PzPWbmQAShVFlRG1McHYUuhdH6kVEiQEqOn
dekV5rld0gPZsGESn/C1l++/34bqj/chNyG0JHZuuv4X4vDPwyYPmhDKlhTeVAvVcPxXMoQhM1QU
vOGf8v7Z2hlrvCy+A/j9Vt+LcDIJBfcQDwDXYaRrI4df0MUByEJyqPLBBS1PUDiB3Yn38l4h4QXI
7zwEpnPO9OdGaR1VWyAHdARnOTjKZocu3padaVHf49NjCV1Xt+fbIADMIn9C4HODlUBLPnQ0wlH+
SAtYxaNt3Ub3wnNMC7hyprWPuviIz2OZvk18KKRxEBLW7SFnQ6HCrB3IVyIkmNAqpNv4OdkXzCat
wj3D/AIZjmFMAPyKOwR23fhFPulJPZ5fJpdDhjhMy2PK7n708DpARgWsCxHFjZd4/W+TN50g0tAp
Hs63vkuswLKCH1M9YEVx1HnGSkuG2BCH/aZLzAE8R/NB/FA/9Ofoj7VRCDchaMaeI32iQ8i9Sz8J
w4zjvyQMfADUCri8vTn0wzrG05r2cLD2FySNvItIv1ObSEAQ7JAwetuWbhQY7vJj/yziBkEvSXZd
4w338Sk7ofURSXSp70TX/Ijp3iDJLefIzDmjDRt39Dh44666J+xtM5LeotJPz4kbYbyZbStPm/Fu
LJu8baiBUfG7R59SuHclL3LxiGN84j2ZHWZvLWxOG5BNxpczyMTLPGiwT2yssKatALneFkfor26/
RgJ6Dyn9Mels84NQ8vi+fZQXd2ifH8AOhytAXSRxNjgVyU+AfM/PVZ5w7PHnTR5dsO1ov00OdxC5
rm8V8xM8+lQO5aMwOdGLvsJckeCCwQIDhdeWoIKAK4zZkj3cTJRkgHdv4/2MoiGGbhO5GG7vwOvc
KQ/oZvoNz+LwAZ9xndzrAAs1yc5P8KZnkTRwPZpvS96IxdHqubnNm8gV7ZcJRohI+B3ZNbeyhLw9
kKCh6+/jE1sIMNicmjs5nosNyaP7x0fLrwiuaG/8sMaDuwHXYWky9uuLNbYPLaXpirDeW+qfRqh2
dcm1rorF2L2nIdtj884gfiVXRdfKbtPxVTJvQ1kGtand6TE8ykJI90ZE+I/UHbTAWOiJsRKdLC3A
Cyi38vRWAsqZEor4pNrKTAaTHvBvYAFbKf/k2aahuSMnWDy6XT3h9yH2C6Ot3JExlnHlCh0yR8hw
Nb7rcHP6JWsCVLi5P2QIrVukQAu5z+ozsYGg6YN8H0jEcin+pqIj2+LRDlT22Wn20GnjpjNGt1Rh
oqoIURCXRR1P8zld65FylzfmSkYv2+vvNRSYsw9ckQYuLpxTLvfE202OWJO7lr41/afP/mZIbJWq
E2mkW0zkSij7QlC8tgwXVVaxn8NJWhkOPXvbnLipEA8kJSTNZH2eMKFjbhZgVg9yj+WvXAT0f3XB
3Bii4FSz68ykD5o8SRUOsaRYDufOaVS859Ho9SlJVgY/JnRuNZHbJXXAisf1YAI7aKxtSEJbWbsx
eJ9O+DDwrM+6hk53Ayl+98WX2emirDsOEtLgO2fWQq58OjH3/Vm5l0aoiDrtpUS7kXHTljogiR51
fxTcmnXv/P4yka7dfRfvsqGd+rIJinZf8FTxxmLxeKQgs/YsK57c25Fgix80Y1TgFUt0xr8f/n8N
xsvC0TKJ1jPpPsJPvBhcpKapDOfC7Pasuc5z6bmnbexsaV7YOGRcfa8Bkh0W6Wki+5RQReKA7knG
2+339AxmMlvvgG8HZc7qflJst3VoZ9vbbbPonYNib/+ctid369J689ztFs4o/O+/PLfn5+12WDyP
TrbrXM3eG/xrGID75z1/kSVvE3/slM49+z5nTgurQLjNibv9onXBZSJdo5dW2CATPaoNr7GfSn6G
98bd8mmNoeJuOUOAaVbZRB3J63sQBYbnrT8+Zo7xbEo+2x9z1hmVK7HC0035UaxkkqDwsWHJ+GBw
u+4R3no3gHH4e73mNzcVy6d3c+OsHhDFuILb09CYwxRGdgJsSextsJjP3u/X6If5o8qwS5bn9QlC
y8UVOodqW+eKwp6DOJvWSxNPKwlRX46QUn4/0l8jx8XNgL+PiSw8Tc3Q/ora/ilsasGU8ymypLsG
aDpJTG9ZuZ9I9hm2pragtzPskM6jIYpYJZCEsnc6iysFMaKWwWgfmyuf5zsQgwk5RhuETso8KDbm
h+efz9PFeRKJmUqaZepmUGUnDxKA1iyxQGSPFrgYpsRL80X8A5nPcClbVuLdsEW0JTFHMGxkgAF5
NsNN96VHNuFfI5Nbz8JZSi+kX03WCU/CAGQkWa26RY22P/H8tyvn9IcSXkPCrGiKSndQ0S9GDZUG
l1Txde1QPJcQeNPtnBiv0BmgWB9I09krNyERuU/AUsRbxfeqEz2v2akaejKcAGShV57576xFxfz3
ExkXLzw9LXPNytviRk9vKos+The5k9o4vs7rpJ6+gCNl7VdWjadIOkF1Yr19DUf1AOsi6EeQVYJ+
09XjlRmq8sN9rmG10WfVOyI962J3l+I0TQptNEjEpFjUB/fcOPmxbxneGe9hubYEl7aOoe79F5rq
07bLV3hQtWGnMFp/PE8zEliGJqjdaZo7EVNSIlD6E84tCRhKCPz+KHcYRIX6ygf/aQnHPYuPcy4h
UGFcnE+tjnozbRXjgDjMBxaAKMHLGDvsFJzhW9OVX3iHQ/9J1F13EK4c/YeJOIs3dQt6QE7eJd4g
VySJsXNL+np7L6hfZ0ZVCMuYHI3h65Dc9NqVLenP35aLNDs7QQFcQmqGMUaCIvaAmXs3Lm+zaSun
G2uYXbNIBLDIxzPJRxqO9OXyIneFBiWaP9Pcfn+w/oq9LxYrDVMa6lEJUIl1uS6WkVlhccL9o320
5G0GzHi6yh0gEr4P73SmSXA5sTlXCs9igu7gUO6IAfKdKnQSIEkTHCanzl36V+0MlGTmHEL8Uh3Z
d7T16vwqk/cF09jovCsfXP1ecGqaTI9m/twq/Yz/rmphI5ldX6DJGEIM8gC3JNoX7FjV+2jWsvkb
oUYmfpMlVD5IqJX8scSME3oxjTmIJlBOaeYJotO0i4EX8qA+17Q8NeuphruUPAhNtGiGeNPWPADU
VQgA3wyoJ7v0j0BQ3bhLs7Wi79B51/qVm/EH46upcTsijTIkZBqXTkFkhJkaaufoPk09JLaKRAgP
UknSbZ+0Pwyn2VGygtcWUkgABytJtIGzAGbJ6YrZxPB1G1RMjwTrJWuLVBHfQ3Tuf+iZLQ0zJ8AD
jPFa3k0nmpe/X5TvFn2eYCjE2NhmHod1WQdZmTnJWmbyxNBdbgfCGKppKeVY6RT4igkkxJhfz0tR
xFVGbKPK/jk7GA0M5zGgxIZdQbA1WtQrH+zbXGn+XKY2a6QY0YqXwhIzCoVpVP3gZigPLQSxjgxO
VzXXcD+mePn7SdCuHeziXSWpvTIKhpbcMPQAS68fYiJ9xrdkmx+sbfEiucOue5welZ3yZN4V7+ED
jWoSDZfyet7tRuv8+eOO4Id1sZobgnMESXlrbv3tHFSFRO9zZow3+2aJanrj36egULOj+H4my+T3
L/JdEPnfs3a5KgpVZgXzXzdZscdIIwtPir/k9BXFMq/wVIPtza74qb6biP4eE3ynRFK19Y37KAhC
KTVnjhkMR7knXZCYT/kgyi9KOHoSbyEja13YMz5um2DwhPeRYp96xCQiAxUQSINU8UwLb3pGD0XN
9lp6X2ZrPTlcOTnf1p+LD3pRVQm9pbEV5Fbn5EQkKM/Ug4iX1z5kyQ4qJlgVvV+WTET5EkqqeGrd
c3vtdH3rbc6CAwwSOJ3gfyNgVP67DPZp0SbnJk12akzYjexnjmnlj3LSk/Ias4uokDqHFHjSQSSQ
eHzteqKqVXMVywBKiE961lsSdBuNSeFTbSgIVwgvAMMrTSbvpmHh9zPIZeSFVK1qjP56uK3MO7H7
aqIWJv1NUO9HQTkJMePjPlpI3RJexa3el5BKgq+MkYnoJQU46IjpTcKsgLZ2cC+zZZAPKc7c1sr3
Ui7YULGD9k1K+ATqF64U3vPtVkqwQo6YnvvBLeNxZUiEtuuYujYB8xMhRmaiIB9UNxEQBLg+egsb
VP+UEnJSzsaia61FR4+pZ1oE7kKlr0QjaV6W9I5glFYHlszQQ6exoAFelL/GFKyiRMxhBhjPgG/R
UVBuq2zy0pK1vxQXTAiWEiY9zLzOuT+2zV4OQJ4MPZ0/BF7CANeKVJOGuGnQI13ZYRJIXQETkcqw
Nc/ydRoj0ayhWPmNE+NNOosZkpXGVqf63cercuaK5VW40B8NazvxTRLqLvkY1cKyUY5tdFMHsF8F
Epb5s1Fqv9pztfGZMYn5ayLRPh0OunoYTKr9+y4F19y/pElj69LjUK389iuUTmKKKD1+M4dloA4r
H2096mxbbEH09If5s/RkK0uRiGSH9K+gg6QSLYu5eVSmLjM86FVmQ2C7QCT4U01473CfoT9l7mwF
b8n0LsmmYyWe2kJcZsIpoBeb4pNZHeIUv0dDOE+/GaaWfgI03ZzYtzZYdvTM4hBflCRByzJs3X+1
uvO9aawozVDNvIbyQ4soTWS/VksYKMyb87FQmbVOijNxemFbCirVPs7CQo1Ofdov6i5b5El6549A
WRmJpjgBuIGxosHxSsks5mf5YEZnumeVZojwqcp0lTM+pHIU8vqUDUxQLcUTwWBCgmUwrG4CuVhE
Fv3U5gCzLst8+6XXXy1QlwEQLsmTQtM1268ybZwy7m4Fkal8dNNxRqtw3iWwIQyqtyhQbqMhe504
6chhQ27nQN4P3UE8J9j0EREyNrxha2im+ApESmF50bc3kvglavv6DIa2zVe58TomjDIKIhmBrsFX
avVopeFQ0Rk11VGAxpDoNoL3UuILq4N8Ft4bFBGGKKLpC69UZN9q2sulaF4x/9lnSlGjd1Wnpjut
YBoavvXSa1Nh0mBKDp5w2rdQagoaztxgXDAU/XFK7Eb3lSMd+31xvtwE/e+T6Ar4YApDXvj//SQi
vJQxy+p0FxGexbthWM5PG0/l6AdXirVrh7roPKVSrUmBmce7nOxP9ILFUreOfuFF1+wJ39oKl19K
/u+XMvoMIk9QJbsseAsRi/hQdOmwd9zvZLno1UszljvBbHbSeVoU0r6nucxDIRmnaIpulCZdqNPE
OENDqEED//czflnz/O/DsY21cNob32CLMMNDM2ubdFenHhVCznIQg79Erc/v/O70+9G+VQmXh7u4
1WJhLv3FnJRsa02MIm0H7wHYtT+tp2e/ux8Msjbc4ZGvaUpIKnDJoaDwmskzaIepHhoamr5JvdSE
K8WfNF/vf/dTfz8ZbmvOgSVrpnjxPm4No0hHUHhkUjhStW4eamVhTG6P6Fa/51ohYu3Xv5+Ny83r
30PSGDHZpaqiJV7Um5MQW1olZjx30skUYEyqp5zjWVZvl9U+K5a8pn8/4l9qwrdvicBRmvGW8PXm
ds0/j7rfJUVWKTVVB7IzlrSh2LTn8Y1polNQKPCWisknrACgI6+Juo0k9KQ23QzKVxW/V9E1Rftl
+/fvGdAp6zURUbtlXj6E55ZFpU8ImQb8Vn/yvOv6Z6Qer3zrH6/tP4e5uLaZoTTJEFJrsZZSTQmA
xKSYHIH4RAlSR2/NCHuY91rafv1+5B+v8D8HvrjdrZGLcPZDGFzJV0nYMXpzsrvOb+pH2jlCf+Ue
/vFZ/udoFxe3sMpCD1Ulms+mOuw14yCD0Y/2rQ4C7sqxvu0xLi/dRRk9JmkztiOQulRANZTwbsJB
v6hDDzbydCLvwL92s3wjhl0e8uJ5UXOpYJfooySkHEnHxzOxaVYjLwRaXyKaXBmJqFzRDhvKZQQ4
0mcPbbDKkidfsIMuTaYIAwYgE9RmDmQsACQAGyZicIkOu+6T3VAq6yH2zORZDS1M/uHCH/+g6BIA
fpM7MilLE5eOHD9KKLLw4V1p6ly7gPOf//N0ttk5F7OgOe/IcIC2HAfQBruvVFiyHHRtdNUh+tOS
98/9ctGJMayklurIIhc+86LmJALA0Ji5Rvs48ay7Qd0a1+6a+Qp9W37+74jWxatQDtW8GRs5ZqCD
wu1WqW1j9EQyAqQrW+BvDvmLe8W6uD2T0Wr8UMGj3xjNtnMDTzbar0FlrOp7kTg9Gwn8JKTbaRDf
KfL/qttieo06/ErhuMkxbPRIFakyqT4ModslZenE89Ym3LBG8Y4OI5RqnXzlffxNm3/5wS9vclWq
knoKzjv1NZPtwp/Rv+1n+qnNN/Is9evh3D4zNJ2Ka4eez/5vV+fi9rMStcJSOsa7UdxzVDnclAb7
uWGpquy00GswdqkQomo4cJMrt/7/z3pCasPc5QHMcvEqgHtxbjD2UBkYb2Ws2xjWs/SQQd4tpMNo
gVVKD1yN39fnn+9HQ5apnLEtWRfrs1J0ViN03I+ducyhTZEqo6+q8yotrlSb8+32/dT+34EuluY6
w/VmYtfZkT+kRIhmY8jDSyu6Rmj78QsZFBNMywxJ0i4esMT3o0KttWiXMQQnLyHcIGgrwsPV2IZv
nom/9+k/R7p8pxa1ole9nuwILEuzO9B1jNbYbPJIh+0Be/6k1hityqU6aPt0eu4qordVpHUSDtWi
dFoNlU/9qtMlQFW9HuWGVgLFcbFM2N+D4MUoxF757vcL/uMKC79OoUXFFb9sPseRrvd6bMQ7E4uL
b4fJ3FKs0ZvI0FMXvx9L+vF5Qg+PzVNUqbYunqeqEBiciApKcd8rKleSbf9Ez7fJNjo5wQbpDw5c
+PZaSS/Pd+23m+3/jnspm4MQIzVFhLXRDwh1raKjUiJdCsiCQBHZ7szGd8VWWmHy77tmUSMn0HIC
y6ETW1/tMDqjJq+G0XBStoOGlm5UpTpOumq35j7pP6+cpHlLd/lhoXHMyB9S8GiE8ef/vPPKIemZ
7YTpDvFYkG6pyfKIwCzrqJyX2hnFKDvi8BrT77vsZb59ZSz0lslmU2R+/N/DdokQUEkgQAfI4FQE
p4shpH7pRjqjGuFeRC+xOEuJkyvlMh7ISmzrVdmpW8jJ859Bu0mwtGtuwqhFAzVX1Y/D9ORrzwK1
pNDlG31yyjTaWqllxwglSyRxkvhmNZEj0eQn7ELjjat+1vWGr9xDjBGb1zjJPCt4xWpJcOWGZkvL
HDDP3/p0+lSxKQf9KqyRcrevSfVU4wzoafLF8WZem6V0I8rHsjTsot8zN8ZE+Zrlb2pTuDyQC6EY
l2q979RqqbcHFW3YSDcNjlc3rQoENDmvfOmFTuV85ChqefvlS0k+Trnk0QzQ6HMYFo3rlMeV55Me
MEbrpUinEnzJaDYuG9dpfqwhR8A2rAtab037SLvPGyijYro4wmA4pcH/A5syhK91jyDeBBY0mgU5
RAQbCMOhiEzWD7R9HQHHqKZimEYG8VuZYHf9zupezQIRPNfIOsMnYpg5Nee9gR+pup2L+Lga6dmS
1sazViowo4BuFLq8TtKDIh3MAGgDcctMCKN8bU3iUipxyIjkqmXt+hx1C8m4HQSzu/Ji/bED8O/N
dvFuU5pQQnJAYU5dV/j0VIA1Q7/1eppAKmdSRFdslozeBFLNaeGa5nLQNyGzFk6nVjR38qyDMTGD
VvTLpCvb0G++xL/PAnB4Aw6yCErw4uNZ5qDXwpARfQmwoSOHBJQQov0RlHcnhwu5GbCaw7bHdgpJ
llrgbHROh0P0fF5FkafQlYOX4sU6azd+Tb+UrhQHP1b++oyJZzLFlkm9KIqkJMtIYWNFM1KOQz0v
DGQYFgbi7dcZt1zJGKADXnr5Om8/AybPehnZKeFX0xm7Lt4kGrCBxy2vzV1a5oVC1L1pGdZXkWcz
WLLY+AbKdXmlyjiQplPBiE6d/oREidBTlIN0VaXKKgaDFQ0CL43xykX4JkuYL8JMvFcYLSMA0C4W
pFbtamPq6YyMaWjX/kPkP0jRru0h369HAYcqk/V9ZT7EyqGdbuZgBXQUNGswUmHcVa/dsj+9u/79
OBf3hJ52RSHGfbzTMQv3zWjH1lHGNjB3pubyjAeYYpRpj4mZe9h0gW7fd0m8HVOo69qnOqHVMxW7
RTFD4KY+TeuhvLat/6mo0uHQglemX/Ptvk0hIkqxqsW7XtxYwX05vZ4TsvgEAPvDshZPgroPzMHl
MiP2O/K2VdWjz0M1XoX1Qab84TWm8zYR6anMJtKL8yVqZ7GJR726bbEetzONDhem4korYjk3gq24
mdvvyTpbEkuBXEtEx1W66MnX/jpd5iCREy9eJN7Az0vbFCEri5h7XmSLkvj5fBl5rHv1MmYUzD/5
dzFhdNNW46ezReo1Kzhpiw8ABCiDo+WAPAzatYO0C9WXTxQl7/JlikUShYs3OCDuXP5jp33O3nhk
kaBi/yGQ7vyKwPBw3uj3IfCSYNZ3LesVVut780ZZJ0+4Md0/lf0w/3noNctuaeKc/AocvLmebH/J
9gvUxFXikgCOrK19CD2Uo8ik81tEKI54IL+ZOHLfyYlcRkC25nW2l9bKo+WOy2sm558q4X8vyHyD
/1NXDMYk+8EopTtVPtBKptFVTa+M9AgzvFLBzJf2soKBVghMyJyzi/723P49klrURl+qWPONoxQf
OxFVzmfSHs5MRQzhjvtOCDZhGF1ZFOVvkqF5yZgH4xoFragr5sWSUadtVUydQrdcXKbEAJnpjRG8
WsySLLHwKOmkc7ZvxM+QeqLONoOxUc1dUUTreNC3Y3bj49wyxmdBFvch2+G4XkoSiGMoYWfE82rH
UF/oHlT15Rzyguq3jDfKiF7tYztSKfA02Wq5rc+rdtw30dtUudGI5sgL9L3UO4yDBoNW2yKNF5O0
ESuSGu/jc7cpVNSkFTd2VtzUQAkMCW2wL0JM6FyZV4mW9y867Ec+ccy7xu+IrYsOFC1RK9xKCPTT
+iCXq0QOPM1S5+83v0rP58OkirSAPMKJBHkXgh1gNMMc33fxehIsgdlA17eKuaLRCCqJiVnE561y
Rm52ZzhjdHYVRqy5q6COHBZCu+S2YQtKmZwC++IfdARrRUJkm3LU4g27qrpaitUGeTLbuVg9CuPn
fJuRiSp4dbCk9RSh7UYBJWNggOVwaqBSjtg2Qd66VfGZBhs/3g3pTQ+OscwP1SnQ7ysFfzGWQClY
Jvr9mV5wYh2HcuOLlncucRZlX1ayIjONuq8uvepTJ4KgPjXNwhd3qexIxl0ab6rSX2aI5/z5x2gB
pvOAcdwqE21dMrar6k6u13h2/x9n59XcNrKm4V+EKuRwy0yKFEXb0li8QWmOJeSc8ev3ae+eHQlG
kVVz4/KUPGqg0eELb8B9Gc5Tqa5HACeYWwhyoVLAe+fY8h4Q/2IW0ULfpsYGkVu1fxAQZjzWM9q6
G9O7WlAGwccZxgAB79vQp+sIR7bG/qUb7tqtvGXerX77GOjpqlTlS418DDpaq0qK9rYeHcJ1TA4s
AlcEm89JcnF7H0cVzF6Q1na/aT2CbM9uXSIBAOe7VS5JAjg8GZY2Gi76a0dRlbo1Qh7PCvPe68pO
pSBYV8aT013u7PO5TOXzdpsc8WFYmZwodXhE5jJyVkX8mJhPLXPlnkAzdfalqT9uDzl3htkm/H8N
brVuTfFEceYpnplG4RG95UxFJPPES/rKPr0r6DWXMn4eafJulpYPVW5QWmUkkw5Atw2HAfOHbVJd
RZ4YijBfZosgpScZMPu6/M5x9tvncXqMOnSYCYQ1VVblSbbsjrxob+fDjwcIeS8CFZ3uMcDenPcF
d9d7sH2qF+uFsnyTV4e1s309HL53+AXfnvHZnB1pJhVxHUJNSpVfr418VHu5tKXo3LhPhYbvG9BJ
VfD+aAEZNPzLGCcnDA59lOSq74lyL6YRv/+PWRBWmELOyiac+Dp+UjtNGgxpJPpxKZu2Jh/XvWaj
YlwnTnZysTFbB2AXfDB8Spm/FNq9Z5hb6Aj5QO+yqZNQHPv6DBJlgzEtovToElo0Wzk5mMqDliKX
92wo+7F4rvTt7Wn/c6Gj5UgS7qg6mRByIF9HDFxPSUedm2yEJs1Cxy0FRqn+zvl9e6A/Q8avA00W
mWb5bpFpYXh0n5tH+wkS0x1gz8wyZgQsTYgFQK0B5v36KglYhsq2JIhAtbaq7O8OIEfjrLr+Sin+
9keYyXQpuvCXBC1YSl+sGukH/awgZ2sT/CGKAdZ4qVWPSbPM+l85+kbErlL57KGIGyrHzpRJwGGm
gWrIvJyyLMiZMbiTjRg85NdVKF7Cskz+NMEpTVZhGxgEzQ6dSW5BKzsgw3I/bPozw2AMFplDWsfH
n/p/Jb4+RE5l0UD6qP/Tasch3inFlmtDQ0EBZ0P0hJbh++3Pr8y+2D+DTgEGteGpPUTa5IigtNZ/
t9yzVl6qHM2KNT4DKuKOoH0k9eqpL6AMyQqloLoTL849gqJDaoVj4Iga5NcFAqo/lRuPzMqWIBkB
SXmG2n/7Nf+sclJR+zSEeIRPEWll4aFY10xtXiPCsZC0XRVdQZkZztqtN7fHmjkxRfkOxgSC1TIL
ZhKFdp4OSqUiC9PsPUeFVR9ygi1E3fyDiuyJfLLtEIjZoSjvHBozPR5GNoWIHk4Vgh3y9TUHxStq
a+DGqA4GbvQneXkiGdr/+Gbv39+H18Vxva6/7Q4dmii7y8u/ee1Pg09uzNRVXcxKdfL1gbrpWmr3
uvWz004oMOMjVVXAheIrUDs0X2+PPPvaAAe5nWDfIhk02Zx5DXutT2jTuNJTQjxsXjq8jhBMBau0
Fggw29zL1lvQR7sSlzAHVZmEyodsGPDikGJDHJfWwG+IerIOCNcIv+KKDMwlTRS/Ap2O9iM17yov
/5kjoyP46cEnd2uoq3XcS54mUrIo+Em/6Swhz146yYOUYJwhIm0Djx/13S1TUGoExS7GrnH5zW+z
BznpUdxAVC3CD+Wu3cTcaSQuOwIPmatfnhzbueXVg+sL5FH2oKgrmYQ1X+W4Apfw6papvSq5f2nf
5+vbX3P2RPo88OTqixu3dqqe7FGn0j5akKXLVayuOy9YxUmxoQRLv0ATpVOi4B6QmUUyIqXkH4Rh
d55ldhJQdXUsYLyYsYkP+OnccBXcHhVJDkDnnJCwGTL0BWhBq8/AJEq80rmRif/IenKkSm6PLeZ3
euPguQrVy2Q769MIYITsaVKx/d36JvMLHCoJzl7A4W6PMz/fnwaavGMq9+VYYDV2VCPwVBUYwaBc
tJGHEOW7XXtPvRYdZOvoJ/B1Y2vZpIiqkmGYTrzTiuvth5k7p5FnZsYpYYE8mpzTra/IEbs8OJpu
vrSAtFLuFadlxGtbxiu4zNvjzTSXVZmWk0WURXAH0unrBw4Cr7aTRMPXQN7i1Si1h4RMWwBrQy5E
klfwG635Kmq8owZQ3MpAqdzJo+ZiPdQD4DlB2jHU6andG3rmdhTLjtTIzBTFwYvcnkAjOwDObr/u
7EjcSzJDiYEme9podW2MZAHrKDEJQNQzuQTR32p16Xm320PN1GKY2U9jTbZx2CZ6ITvZ8AMi6M/8
OCxftPPDT2dxOp+D9X6/3yqP/2n+s23X27+M9Xb5dtihf2i8Xna3n2Om1cBzGPR+gVTbKlD3r19Y
N7LWK3Se42W1uu432XLxbkESXS+XH79+3WujzV5FuvAnkfEPQaljcgl6+OFIZifWU/NGkSbtzY1p
vIZyuRT3UJC3+8RDiiABX6IA68YS1LeBCR1km0qRRmYVUK8FauI03xVVXssYOslqf2xiNIxIeuTq
Le0o/fSL/l7nf6Zgy0R9enRxFn466yTLMxu3Q1CzQg3B2ZYFuhk6LovYdsnIxNR2cBJdOZCTi7ij
JsFBGA82Ik7xokrTVRa9VBzAcX8NtVeN4ltMJQZdeCtEy67HRwAxnVjdGUCPbMx/UXzrOWfsgf8F
M4t+T3cO78FV5O5bVEpRizXTkwNT3qBO2DfrTsE66lvj9QtNNCukCt11BH9hclbbXgbh3p+k3NhI
xpL/kGn/taCWqPjp99Crv3EX04P58zxNLm1FbuxYt9XoOGIh5VNE9DYasGC/QOd5KScooVlPgYVS
pfx2eynPdES+fqHJUjaHFth637K46HmiSJqpoPgRkEiRmK6eM+8QYPXelNI5kt7BzCygAe7ITym2
ehztoDUtJHxzJJPvPJdY1LdmZHKs9EnSDmoElsMYNorxJgeoKH306MzgCaU6i9H5aVoH816KPHdB
fv4OkwOmjeWyMADcCeQm9hFDKEBhebS9/XKGmNRbLzdNkGsnSgxNwGBZzKdmVC6+owJcNFej12OW
IipxONhl4VZqvZMxplsA42FQrdPyUtfpkjo51V+DQK3ZQ3sIukOro82Ln208niqKGW37zHlvVoTJ
po0b7qm2xmPXDMuRE1r1w5XYAZJ/UY0TfJOULTGolP6SeNfpy0gJn2K5OpaFvjKl8QD1c99V6dZB
Qs8OB7gnAYVc2gn0AdN/9d0dznjEbYQk0eQL9GqclnXXB8fSBiiOYpb0TP9pQfueIiDBvlxddBq7
9wuP4iiafhPDEh61OM2Z9hSlVJel1EtpFB1bnKnUS4EZR3/prfcCFc70ULTIihChqFWP7cKdTHI2
u4PIaApwFNfJtJwx9IZWOY4UHtNqDZVIoNEoCMAQEoXPkKqvjbE1BZu1hCDY7bU4Fx1hgIXQkCjI
4ZH59YQe3LhsxwqsMgOkBEfUPilC+vEW2sZdlL74eNM55gojiYX9SHQyCcUcv1WLwSJlFp07ZTtW
FypQ3EWLNLoT8c+OJAj9v53tUM38+lo9VAtsz9X0iFtBEb30zUsCwYZ4V79n7KX9WUwUXw73D6p5
+ERM2ZOS0o1WVRq/G0QDd1QUHZTiWmPyPgKoS0bUmwpYQd7F9Li4NZhSaEnZ3HCp8sxUG6JfTi8h
tWk/+/gibxXtNUIrT9T4awSCuhF51/gg0Ak91B+Dc1rQBmg5gEG5vRjmF+Knd5mcurVn5qi09FSo
adqsCoAThViMuNcgXGSl2x49VIyw7jFj8dWYWxmfBp5se7UBHqraDX7lmADqnfkt5epusfrW4GgR
qBP6WK0PaADXGclKhWLMKimpzfrtormY0jvSuVJIUvlcNNdOTdZFtBUOMmkkFle8K1Hu9YetGzn4
UhULbXwfY3o/3l8h93lulceAMUNTQ4pSfhLPkISEK+Gzn2xQrMGAWnsc4OB2yrCWdHujey9h6W1M
rN0hdMv2yc3ewBKrXi8afCQYSYVuKNw12qG6ce2FOG/9RBCmAn2l4KWGonqhXbQo2cIhoM/zwdpa
0QdAGEHz46MJLY6svdeMFQ122lFI1q+iZhvzq0jll7WyzXQ6fxUtRGOlxi9hG2M7jHo3a66w/ZOG
mksMn6NrWWjykw9r3pOvMo0muUMjfbQwQAfsOpAD1Ycs3+bghAxMnZWNqq0yPIdc7d2QtyCW0lA0
K7LO3BrGN5IZ+k1VvIbKOFA+QG8Lq1BcOM0VZmPluAZ4WBjfMkIxu6k3ozHsW4qvSJ8Sokppu7Et
+yExqkdDAnqBonIvXc0GyG2wblPAOf5jHBoLxf1ZRoCL9H5lA1tMkELtIKXI3wK80SRN3bZ1skq6
NwONkDE9G6G1yRAULCITTWtYNuZTmNCYDZcq8OEIt6XaBxNE3Dy4xga5gVUXaHvkV+USs3bgYI1y
datrkFLHYa3Z6nUEM2S5e3DhzEmaGS99iQqL2m4kQRhhF8CrWnYW/VP4eiTskY8WAHaWvoe3QXwc
M7RqThF8c8sNDmmFyx93lkj0NA0kx66xxkXJy7mpehWIKl+ivRixaJNn2xG6hwpq+COX3DNllIW4
xmlx+1a3APSR2soVsEeS/hy7nTc+pO5j13lgvE52eSqzj6Y4FVGzCAdv5ecqkprHwYw3JY5tkFef
zN5a+TX2BPV2HIaFEgI8054FyVOGmZe3ByuRwRi9WzSjBcEY92Tsv1/17FsTvmfV1agr5PMfC/Ul
kI1V1h6i8jX3T6BjSo4qVkvbXRXjRL5ZmD8qeWnR4DJM4oZgC+xor7uo6qw1mbk+IR6R+x/Ydq2L
oqXfc027Z4kIRLPQoYOnX+L628ndsupfYlM6CbCqYw24NNI57686pFzxVwfTQY72zgFMB44v8LYV
3gYyAn2OeuWAdJVnoNR+hvdX+AJR0kufQ49DDWiT4KKKmUwuxvCaeI+lR+eH1uybHsubQUUJzxPa
T1do8EN8ypKPto0Au9kPvoqoHbQyEz91tyMt0LuHGPhh57IeBfrM/2CrK6G/hAycdDgvPHvaylIx
IRvXwHGHAQ50/SgyEb90H0aX3ebkP8TiBEDayPImtU6S9KyzMWRga7UDPgx5PIhzeXhUjYQmFR9M
SVcxxF25f65SUCddtm7kQweptXa+BTZCiv6D7zBX2yxb9e2pdMCcHtX4WpEXqjDUoxzVbtj1Cb/M
jMpDO65SA/q/qm98IAKEh6Ju2ZFgRSSHmf2uIgmQdg+tNrLr3rPugqAZaRh1PkCOxJb2sBNLNuLH
2UOihie9SbeY3CzRtzcSrKdbb6exgwMyh34AA+BD1UM4G0qa8SyqqBoT7Hjoe8TmWgEtiHmBXSHH
UiyiIVsO2btUiNJ3HLxAX8q4IRQE7TEYUV0wObWzilNv0xnPvW4sTANxlzHY8SGgEThpcKTUFzus
ro44t9vl7dq3jnW8SXT6PP5LVMEAkA8VIVAlK3ua63CK4MuCmhz7ow1CXtMQDncx/6CIE1T4O1bq
Sa79pW3ghIQgNTgHLK/oJRZ7OpahjQp5ecH+9ClQqx+jd0839HdQ+EcwJQykFUs09ezJlQlWtnL6
hgzJ5Rsa6ooLKxWqhurZsiDSGCciEEQ9VG2rd2tYOWV20hF2yvx33zzHsbZq3GtDAYHbKgv9B9M9
haibqn+3/LqOQ/C5xqHRGLdA4OR6WWF6lD+b5QPatLeDjtmrn5AQaI+wv5kWJZtI0dtO1OfUHgz1
lgD/bkPyDzVNhcKGENGk2yojYTPNKsqy8zt4Yii04QtBsy9/M2HXjlX5m8ztcX9AQEkj8hrkStGY
EsTs2285V5YX6E/dMqjKYYPwNSCtW1dVkirjcvJLkVryJcLsUBockdKTm1ziexXA2cCeCjOqUPjT
UTz6OmCaFd0gix43G4bQhNCCIFI2935/oozxL17u01iTJCKvU8rdcIoB/NNrPdRw8EesPrI3TuaI
ms797vnsovk04iS+1waY7oqTJ8fhQgSIF1ZD8QZdOzA9sNfR/XzxqwWxFqhlQNXKPXnY2a9pG46K
VDCCdlPSQY6ARFx4YEYounFJFNE6fxB6Mu8kMogq3p5ddTbDYCxhM6iKtsHXT+mHhVPrOWV7j8MJ
qwGy9eGg1MukXKaYwY4HI8F//TwWj+73UlmiRiSH6wDuo/mEY0yyd8zv+rfMau4813y28Om5JlUr
31MjKA40JUuUADjMGyplJQ2UppGR19C2UYQ46sWkZJBkACyMO4X9GUg11uuwiHH3+q3cNimjFKVm
yW3PnlJgwYBA3zm4YFUSthG+BuOWaqB2EvG5KIq47yGpl218gAI6VXq4rvl5WZ64ro0w3cFjW3ey
dm+G5go9nNCAXDCXRvFusjG03JboyjNDwLnYGF1s4qX77DQfpsj6rIvQUSqVk8BdVbQLR/K7FImR
2+tntrpoK6weYcWKqPBknmQNWYdaVeJjohwYPvM/FBBI1o7q3lht8uZvzfjhRNm/OBQ+jzppg8hR
PQS9LP9+dwoqMbiaqrlmVFkdMJuUWBMYwnfedG5fgm2C5SLQTUgafd0p7ZiqSlOLXo96ycyDmj+F
FfANdZFoJyCK2q7ADEL2tqa+RJHdlzCm3ubyefCO92u6s8+iy1isq+gLmuYkl64wRg0Lpfw96ybi
LzYmn2GJRjOyy8EFs/mVY5x1ez2kMmR7h/t5XDZkcfWSCuRiQNxFwy0IQYvbczS7JCk02SrVHtjg
k02rZiyHBs2Jo0eo643xKpW0O59BFdM8DU1sQyZlVSik/SEnWeJRosSqER2lXal8IHBj1Tul4i3h
O0ZYPZjPhnEtDXfZpztVf4IND9EnQ9+Ks5orqmgPtfOzJEwndLv99jMMSEBvtMQAkQs/Q3NS726c
0Evs2I3PwbhHrWHZNfZKHg+DvPFd+CKKuyHcz8Cv3x53dkrYesyHAQCLe+Prykwcu8LzhJNAAVVq
Iq3ikR7oHXueDz2MCMNF2jKj2VHB/zc888DZBSpz7NZRMRJWQ7sRqeilkd8FNNCB6VQX/eXOU4rz
aPrhIH6gE6CjX/DHvdbJcTbIbjD+eEEjdbPZIwyxsPfOMt/hW754Hhbfk7+tVbm5PexcsQ6AEp6i
Gh3EP2D9YJFbaTAof7ZOvqVxlagf1MBMS4h03B5pJmyA+Wqi5AfsyqSD9/Ur2IUWer2ccGNUF+CW
YHbvsq9nWggUrjWVWE8VmqqTIz+PNS2vC0KD2tmDI0xRLVPxJH7+Fy/yaZTJQWcR6Ru5zCitdAJk
PXqXsb1zUMwtWapKFOEJdCjITyNIx49suVNB/ryYp5+r63lz9hZbfKOeFuPhFeOP3WX8fvutZo5M
VLpocYKzR2py2lcdk9LTExtEnKpeSmvb/xIFhfzp1QnQTrqzFGa/06exxFL51Jrs1NCt5bSLBQyD
lhuVduLju66N995ocgmUSpf5iB35IgoXpDTqXJSjGWwMaCZ4z3Reb0/hTNj/ZQonK3yAcQndz4vP
KY4pDKGehuihRXW4/E8UvN4ea2bffhlrEldIzjDknt0mR2I/CZ0TivkDvAY5fr5bz5+bR1JEtixw
YU6oyTwqgeTCwy5gISnbOj+7CuUNOiQUO+Vx03kP8b0GwhyKQ4hnAh80aQr94XcMUESz0TcIj7J8
AnGnSkSxlN05NWz3OlKV+V/WSTnmohnV4qZJFeH2/M4/A30wxYBEC2J3+tZ13uWyG8Vn1XyAUDEO
3z15W4VPan8qpQc9WAmHEKgvCj3YSAqW5b3cXAwwuQ/IVclxQAszvj45zGw9lEyjoIbo4rJAUzw/
cNLYzo/b7zmHcGAYmD0wWqGZTfWLxyDoG1oA0RHgdzceUrvcukqOYpm2Auzn4ljgYC580M190xYU
qX6kdAY5vFPpI4PiEK9clEqDRRmuVOUxvCR6TYX/5+jXCyd48cs7Z+/csleBu6jcVuQe0xPeV0cZ
paw8O472m5p+UAdr0moL0rhGV+j2zPwhGUrhgtIFRQOHwJ0YcrKd+yBMPatgFUrdX6VFGVHe5/Zz
Fpx6exNre9t/Maha6tZzAklNWpfKpVGe3Owc9ZviXnN8/r3/eZbJdu9q2QlMhTvHxJUoXdPoIINp
/ROdwjtvLWLQ6bL7/NbiNPh0NiemnWZ0eWIh5lUo4JaeVYNWcPuSYFylaVsN16vgkKAeg5iQhbjc
7fF/89L/HJ/kheUo4OWT8WNEmyRLTuKj3UeoFlx0yqEIIIq6Ro2bWyu9evnFonNkpJTloWRlYKlR
OUzt92HY1lG9bmp/44XmAS6cwQ//D7ficgM0YfkDYFgxPOf4jwcvIMPvhN9zQQ4L879PP7233aov
UFhl0xqolDu0UwbMlyls3Z6kuYvm8yiTo6HQBnMccjc5yvjssRZsIR7pC0A3zWPcFNa3h5tffP+8
1CTgGaTAyV3Oo3OYXzp8W7pt5H6ozt9lc7490G8B+hsff6oZOra92ZttFRzH4ocFBtbrz47xzS8u
FlwzfdgG5aOP3nAybBUMqR0wGX/xoW15EylPfnHUnV2CqD1CJ1WClW+vLWykSKwaL7k7y3T2C6Db
C6eDbjqVkK+7RFdyIy0sbCfYIuJqsmCbAQVBJx/qkmRad+q082cRJgFwpBB3N6b8cKdHedmH14F7
ibWwEDegpyWyeoV+QkZfpzb/oj6vWs+tKMY5j5SsFqwIGolxLr8ltMhQfrz9sWanAIgjEt2GkFub
LEJPssqIkCM+lpiphUJoLUqwJ0YVFzWF5O32YMbssWTJVFEA71KvnhwLxgA8yK4JT6tkW9LgRa/e
aOm24mc1dJvBWfUNrF9ZXYY4UPYYMGLT7cn6arS+FVSYB5qN3rDyTTyZZOehyEMo5Wcam3qKRrWB
X0At0VA8uzK5Xo9kKxZ37i8BIS+spcX24jDpjHXZwvuUL5nRvVkB1lR5ixm3dk4wimNoy6TVigp2
AT2fFVeNxm8MoBFGh6H+0ZX3joG5hBop7v+flCk/Vvb0iKZJHRxt5UAFnzAFoUeipI4OExiFEsPo
e1ncHLz4y5iTz56H8DtdzyeZrpkYazNA2rNBCyCY1ELXrxt9WwXyDnXDXsY2aXhXW+1DE6C/Pl7d
XhRzADo4SBTxZLEAAf1+3YWhjkjGKE5bqK/ISzg4AWK+m52J9EN7oRWw9rHRdQ+Jh8jIDvu/krqL
D6ZCXoHyi+8pv8/PzafnmRyUZaDXpNOQr6hseiizWoiB6PIVuHdpnvTiSoudhjVEWJtW8JhtaX/e
7QfM9VuYFJSYkF6mGPd7J326wIMxQa8nCpKzp/3oza0iPxb13zIuyXH/wgMoRbhIh7fU/x7fS4zn
ip1gx3Dvs6GLG/bvU+zT0A4q6yUsN0LWjupJcAC/xaHYKB8ZsoTxs9rir0nn+z7sW3zoP+6NTwNP
TgdZskXlhCZIYiXLHhxlYiuLkv43uPeFhiuEa2L70j07JVzqe4Hi3EEoLPxkvBnJ1qf0+DpuMy+o
x+CIggRd/CiCVQB7tjwlsbe0gJ/fXvVzt/Hn4cTjfJpkKZRi3WlJx/rmEKJUM/hb0c2+PQgX2cyU
YjWJII6JeTmyZV+HqSSncUOTtRxr1mnsvw8yGnLtfwJIK3aOGZigVTuoZigvOekngA13jE6J922g
s18m8V708fkrGVzUfADF1yV5K+fqwVBo1ptXz5HOgdH/bgWk3reqt1eOx3dCmKfBKZWU3Qai1Wyl
GLmNUAbEbK4MqdoAoAnTJRbFVbHRirXt73A3YY+ZxQv47KTfqeVjVW0S+RTiUjFs6uDbTyTJ7J3X
PnT+VvL3buet+/KnnFCNbsd95AH6sUG0KAsd+BAO4I703dMUtLtgqzcLx0t3CITS2tjkP2MHs6rF
aK9dnKbbbW7HD177PeteTPvRUcJNAbc9w86RbrYc/WhMGyDVgNYoPo05fjXIOdpqt8jqVwFxkGGB
5joQFYQJkXtEvXkci42D51ADbqGscD03/Te1x9VzKDcK6j2dau4d9Lx6F317IP+9t4+iC5imIgsO
Q3mQ8VKSDhEizVZ1SQwT+Ki+KoFgRSb+tuovnYsTIuqypdptKtRBHkcFBpD2zP2hadVCk8NvVlIt
6+F7rFxLDK6NVYoOtNP+FRtA3Lnmdf9nj+WvGT8aHpZ/1I275CkwF02Lk3fw2rgPRvmzd/Zx+z3U
f7neKxwuitF1+er7f5ftqQBYkvjroX2xO8yy+xxnTdxkrUXm/cD+k2DNXjTVk4uie6bs7B7B+G3H
p1Yp2Xu/jCEl7Pnw9DOIkhjoSgJetzO+B2GI7RpgBA/zDFk/CGSZz9bPrB64jXYpko0mH0P5kvfh
HuTiwouDJchCMNfXwpLWXXsRjOOBM2QBeq2InWIxjMU6HL4nOeg71Vh5BAKBZ4MYkREYQ2PFrl6o
/g3S1YrQMMJ6Ew/GzpJBHFZPkf8jFveM/qYjthANx0LeNnhdmOE+9tbaa6KiNIQzYHVtFND4G5IS
3Tg17koK170KUOtA78E8ZdqPAJBAtQzKrZWyRLbpL0kVHGloBGmy9Sz8lx8kZwuXKcOEQDn6/D3b
1xjIDXZ4wc/YdMtHN4fmIzfYg6OBAZK9gHObauO2zJqn1rwCsYUwupdAS4ajtkB1QNR24EKDrTOB
+jjjSTEuZpyu0vzQZW9U7LAbW9YJlywCSlypjtMCabqqhrnsbW3r1Thm2B+gYs6FEq4lF3dTVP+V
HvkL+VCW1UMpIctW04MjWrJy2JN9tcrBcCWoZSUAjTq3uFR2uGv6Aj2Jl4hxwBkWQN1zyLQdH9UD
ixdVi04fro7zndHqsl+JT66VIA95lSYEX939TYcvbP0lUJfK/6lr2VMMygTfoxaEk6eMqyixt37i
IEmVL90GyZA6XBFnL1LH2KTBz7IKKHYssZkq3VUecres+m9DssRJIQeX462qnLbwL3P4BcqHr1iV
mxQT0APNFFVe6ca6r97abj+IUwMYiq4+kT+HzAdFrPZBCGCBjjRQv27zrUM+Q4jqPkT+e1vJP4Ii
/oueAFxprhEQkQ368IBcLKk+28ArwQmamOQZeihgMFvfGbah2aHdUK9Kw/lPLAO1cA+1tAMBK/gm
STQ8aUW2F17IDu7AOR8fsE4Vd2sCRT3CyIWFZtsgEMc1jEm181aSRD+7CPdduQlLCMvGFeTLpkRG
RHRFJEBmsYw/dH2geUHn5mDmD33PJm62/FjHRpOaiLtWzD39Nafas9vA7gXeBv18lmyCbpE77Cgr
BeE+qI/2cNavsbEsnE1RHuw8XZbyIc0fgDDpOnXNh15BTvw1hxPyV/6I5bYa5Duuv7SrN6VzyMp6
OfyFUAs9LkqVnRIdNKDjoRRsb1+OM3ryGO1BIMRIDVEmLsmvd2OqJqVrCBFKqQWNVmtH4ANLtfi7
a98EwJhjofWBOuEXxXIdtavbJC9J9Fww7UKe6fbTzIYfKmRGId1BL34SBGee2dV0XMIjYMoa2T3y
QIIusULAX6XSXX7hvfFE4PAp/hizICurzAyObvoyoKRt18ZF8t7U7AW6itBcbAKC/VFZZ97baEsP
vXcZrGjVNpnISYDbsFNuz8BsRETTTNPRhnPghX19Ij3La91oSQOIFxifTNSuRfXnbt9C/KJpmAl1
878DTZl9jVEiyQU28pzFq7b4ATqbUnAeY0q1k1s26J1yyNxM80Yqau04f/9RBvcNc9CAF8KIodQO
zbziSoave6Jh+6+aJXSbLPQcQG6gH/p1DiukWNK8RsGP1HgxAIEF6Ih0YBc+W0C9RZn99jebzd1o
BctsIwOq97S+bg6yh9SYn5zTXuIk4d6L7EUawo81t2ghcdMvSuXbxmz+pme4YIIWVDfqHO9z9QBs
sDEhhg/9PcXouaj381NNdrZdj6GnGS6AOPyXtA8TLxGqLJTYWFR0jngELpTIOPry9T5STvShp8uL
9gr1bbg3FmqyX7/BqHdV2NVKfI4An3YJUWsRQ1OmZFENR+jvefTDbfbmEKJD1J98BAA72d/cnYS5
7QQRi6Ra0LYRI/z6GJmXhSDwKbW01cqN1oIVAcC0O/vm7s4aEPnwHy/8aaTJC5tV19CupaqtIYhZ
b02/w58BFZr96Kz8cCc7b6x2nJXusn7mXpGUB6oRID0dNcKvrxgaQV4OShaeo/BgOWcweqFxFZGD
4d8TLJ5DkEE1/2csscs/nZeNq1TRmAGXMzDb9ry/ohpTlOhliPf98OEQqaUE2DJc9MVQwHLonkzl
VQafQMEpORHUayk+IWG16Kv3pqA//3z7I8xOBWV2zk3xhznBKjakq5Kfx9kxznCjHS8gyC1avgMJ
zL3Mde74FBX9/w41ualK2ynKoLXjY4QjkdhXbKoU3UdtEHZQFxDjPWYot19vDqiGZ+M/g05qMk1b
G22DsuuRgIMDO0BGvy0xDwLyBdkgta5S8xH7ysJNXjtt3BhsPRV5M4H4j7NxobQV4OqTovyly/4W
P6Hbjzdb2EVRD7SConDETwXjpQHjmVw2w7OUa8vEbhax+U3Bt8u/+GAqXag/kn2uwx99cLZsSLhI
RPTwUGTX2ga4f1f1Ig3uFHZnj+bPzzS9C1CIMmtNAvNoyssyeCvUYV1X0GJTLry42lQeZgI0XSUj
3UFmqCp72+54KDfY+FRhw3pYu6a39sb8zqUxu4AEhkiYe3BATRYQjJkxNUOoumhHheEbMty1eUIt
CmoG3AJSwtsfZ+7+FW3G/w43WTqu3ZdBMWT5ccQfGp9wpXsxME5WfYq/p7sSZbMbEdgKYkFAgNCq
/XpOtOidt+Bq/1cYS360jJi0AyjB412q2fx7/TPSZBplvR7lSiErx3vN8h7hWhIwIvIHDhuRt9tz
+Lv6NT3jccP8/9eaTKKNW5U6uA0aBTUId7TV9sjsBuMzIGWTi70OscBDeRDkcvjeeRhF2aaQTa/I
WO6688wWaOmk67ZQRwcSPjmL+6qUSjOqYtG2CWLqr4ClDXpnweMj+V5i7JfhovGeoNsY29ZX79Wr
xcT+MRefhp8EqmneRdKIAaVQp9B+uvF3wA2x/uybCsrcJw1EWuE0y/TOCT/7uVGCx2EA5QTUX74u
LKnLSPTdMDs2eNsRw9AgydNigRzUaByMKLgTtc5u0n+GmypQ6ZWvja1BNB7WByD/4LAInKyeJGhL
N8K9J/kxPxxIe0BfqLlNSbSUIKIxDz3QWNYWgVxq7dxgnAk0Q2Gp3O9/zM/mP+NN1jMCW3VqDyqU
U24K4JVa7dAD+S2bgE9ak6PAjeAVC6uoqx3aV7Wjo//fbAJK/mjLCPpo0t45qBSKzXNLC4iOwN8S
vf9myn6KMiQEkFQtZ2lFansQ+sWUIA1JmJ3IKPuUa7eg/umuQ9xdktA+qC56JD4N9mZcsCwGY1jR
VV6lyKrnMdRTDv5kgNgkv5Ot9Ub9oAb1rsjXMeltiBtdUZy9yKQ4akEA0raiOguLT8Xxru/0jY04
xEgYh678ivDu75h4xs28TWqb6BaE2OxRJysRfY6oFOowQZPWOWNdpEJ09FOIVMK2rtthlFibcKXg
BUoe6sBquhqQ2bST7wEaQkIwUPXyS9wPR162zvkpJTsX+ohu4YezCt0BbXX0guEWQt7n31iGtKZt
pbnaGdDPIRyFMQtsumvYXEpDO7QZ4RaFbb8rTlJxqtHGzhYRShgCOWtBxAJ0UeramgqWRWTcc+HZ
HRxUD2QE9d2RdaDaH2Or76UyJ+OtoLJSPLIwNEl62mMjoF/eBau3ShDy+lMjMYchbomx9CDFIZfo
qxS+ZSnlFjla1sa3tkyWwCYfYnoZmuzv86HW1jblsCiSHkTAauH40leLVD/JkA/dcJFRjYdWqI7R
bpDjlYXOudGk/8PZee02rmXr+okIMIdbkooOsmzL6YaQE3POfPrz0fvgbJeWYAEH3eiuVctVFKnJ
Ocf4xx/euih9Kothl+2MINuEUrGWEsFhNDM7FwR6fTsjfZ7Y3iRjutD77IkY2kzDqkdo80cBwRL7
scXqqGscX+V7Q802krmuxiu1PvTASIN2SBv03t3gFCPGr+O6H1EhJOi2+AoL4ZAy7xoHTEMwJkTg
TxZamQNOkyJpHUxUeJP6eKsCzjNeUEXsJx0lVZYjRoCoZxplcjyDvVq8GXAzAXMVkUr6KXbmX/6w
CSJMfaD1+TdCkKwxDNfqz5S/ErhhSDoXy59JRNkMdjYaxyH+1pLJzQdlnQuR22dHYiKZn7TWhDBW
AEjKnZgzP++OP1RhUsqxEe6lZENqYI7212INJ69TcD8B56eUiBE6QllEnY1zaz5+hfNMRtxLGdQo
cMgxztYB2atViYZwvFci63pmfudA3q2yx3JC1dI5HD7KbhLSQ738kGiIF0WUM9hSTcem4V0m2ba3
8DDbm1srFbdhidedx8QzPwgtIj7PuIozNMrh0/zysvkB0UIQdHwcNANsroavnqU6LVvmf40qLDO6
aS6eEBDi231rG8ZDstMmsjOIwBlFd5LlFbM7rj6KuGLyZs2gbDlmC73e9uoMPKKR5v54tCYzhVTO
ruTC+6YxRuiK+njaNM0BDxE3CV+KPPxBnfMkW6N3m6X1BdkGAfY3YDRJj66Tcf38Wz5ZK6L+wHTR
DnisYNGzxk+TcD7pbiwwd58BIkP9lQfSZ/k7XX0fWXqCmj6mw0qr+ls8ikHjXfSyINbAcGVqPMto
B+sWukTOwlbVpSwkr2DXnEuGCLY/deDB6VEq/KWa3/jsM0MdOr1Q3hITWJKeFVuVjQg8KuKFFx94
Y1oFLTLv93znrVVdCxU6YZ5oFW/CdjuY0TYDeB+FwIma+5GYcfMbGEUQHnrIKJWUrwJ+IhYedaTu
CXLVmeA0rBprcPme2WFQvDdorPkOWXicarMqhWMTT2AZjTuLJH6uGrcsH2rLQP/6OmimraO+wVCL
UjGMmbFUi1YoXCkflnFbuF5UEUNj8teX65pBNAOR+bNHTeT4SO8FCCMcWxkiHqxuxvRNjcS1oIFk
KzFvzogzGrufkN4FPUtfTUrET/ceMQOl+jbLSeIez3Uy0jqttVMLOWfeukpPuipRIPPq1REei3jC
pwsEvYOebFIVL5nxreLQCHskY+VCGJhfjasa6b03bjsvWmNlVVS48Hcaw6uvif7XUvprPO8Tq1lS
5uw4eiXzDUNLv9VIFyXIJcIaGX08q1Uv9mF9oxbROkVtlIWY2zG4yjeQppw+VtyA3/FU/D2QllrM
vaCCzRKgaDpk3v/4tDAVnB/7MME4G8xdNae288+IxMPIWMxhxpIvo81/1FkdZnujtYfeTN1k0ND9
OvH0wMlvQFcTfIIECidoD2GzQvODL3eJEeDs+62o2LPF2yklM10M7qhdckG0oyBaCgIGgDmi285y
m7xaT2R5SIe+8pz5vUOzuZ1Tcb3QuPIwaso0ctMbggVJAuj1FLnNp5J+ToK1NmXt2Sy3Ovr5PkVY
bGU3QmatLcYWVhDcmKOx9pJuN3DMlbwJY9XTaUZIhIN3v11FjEKr5igKNpi9Uqy74Q7haoGqX/KO
RXzIC931MxJ6X8WPvN7XzSaRNwFBlrGtvrJ4NTGypXm8p27nl5voC7ccH/McD8ZQx3+Q0NqE0WEa
uV4yvklB5VYKSlkFb83C242t8SAK+TqdYDuWt33ZOCbSegRkk/Yqlq9Tw0QTSLkFtcBk3W7jg1e9
ZjiDNzgkqBGmKqWGmzspK0QnE1C6JgwOhohpz1trkrx2062Uv2Yem0tjOqrMIlQle6zhmcWMvZ4w
EWHE817yVojeKjV2AudHmzDWGD8z9r7M6GxVmJYj4nNLw9UnHpfxXaLj40QqjmdNkI0yJhSogKdi
VcuhDePRhtiIySCDDbPgVAhw9IhXxSyOmyQ7t4RruLV9QIgB1QTIHHTn2ZIEG6IGdV/ktoW5KPye
SQvACfW7XsdbGDCMT54nb/9e5x2YSivTTCQLoTbYXG9DeVpWXblVpn5Ty3g+RJpTS55jBYmbjp6t
4qA+5GTUFA9Bw+docE9gzNYQ7hu3/d0gVw5qB6d3WkY1kxMj6cpHhqyTtBR4c3xin0Ztj+poIdjt
eDCUZKmP4ZVi4HFtXAnloyevjO5uHKzrPECqOSxNK5utwpaS9UVm5V0+KqTSpLakE0iu+uyda5Ot
MC/lpegRrs0jjjSNUBIgsVJbmTnviHEXpJjei26GXljJtWWNubvkC/dTyPwSXLTKGAu3L1qSvBg5
RklmjD1T8NRFwmqswqWo55tuytdGzexMStbjaNjVgA1ZpS+0ct8HGA4F4rqRcGjLq42BaWUWgXfM
Dvvec1dt1fo2rIN1EIEGUA92Vb5FJf6YxO/WgCVIryysGbu7F7T3LNmN5TIvxJtaWTVms4jIj5Ye
wJ569bbGdEiBhBqEMoLJ1157loKdLD4McHz9FB97DUiQSN05K4C2ItbxQivTRZpT50qsOTN0so54
eXKofYKwTZGcN28xZMyK6TNwL5l9H41+mY0yX5uKcepLQAK9od3S4PY8dRXmulo3jlwHh3jQ7MgT
FkOPs8BuQKTNs9s0DEf9bCm0j3QvXia5Rh1uK0F10LRbRHWrIlNbwrUo7MUr9JjX8/sVwdSom4MZ
ryQzgBMWuY1+rfJ/6fjZ959m99KMqwT/jlJ+FKSd16yUNqT59fjZbC2K7530orVro8UbhIFk1txJ
w6pnZQs0HZWETWm/5CzqfVt6qLexjR1C74TPw530kL9XX9Yx+h7uU8y6HsUH+UF8EA4YUOyHvfqQ
cWyFtjTaoWcPx+qofLPFPU4H/bnZd8fpu78bd6xv41t6Mp6qe+up2w+H9o43pzs29/5H/5C/9o/9
Y4qk7nM4qnNIjI3XCc5U/IS0kOEfHf3X/sF7D18ItXo3n3OeANXcoX3Qvtq7/nF8lA7hi3IoX6F5
mO84Ax6ar/CVPftQfGVf1ZfwGmAI+NXc94/ha3NsH7Wn+sF7jt6yL1bmFNnlO/9TvUgPwVf/LjMT
+h4e8zfYf5SRgW08Vy/1u3oPVGh9lu/YFaJse4cJYuLN/Wl9WoWtvEqv/V76CD55NQ/qQT60e/E7
WqhrPuzwVcNffI++JrxlPvrvAZOGEEMFW/gYv8fvKecXw4f30h27IyMi6ZsHxY3CInkevsxnjiDj
MXwuPsb75rV48Z8adp0cBrnNn/2AvYCZX465xrv+bry2x+zT54t8Ew/il/Xc7YR3mc9TfJp8jehF
Mx5InHEfwiexRcMd3/GOpNlvwnkMPlrEHlxR8M6fzvqYcAAJ7fhIB6PN/6B+999cjFF78mnwByj2
2J0/4iO2FcKL9y2xUcjY75IobyeP62olr53mq8A4Cousd54WJ3T6XJJjz8WiO2/VHvlJ/lsfhdCO
Xr1vspyTz+g1pCx6Gud/iSMJJ/x78WY8+ZYdfkwHj4eiPxuR7R2Uj8YVroLV/B8m1i/Viwbnp2LK
0oeUe1hNaeatwDAxg1daGtpDrRzoWpnFjzJpM/pb3z6pukc6eXQ3t/glclaj5VhlkxabK9NrgWUX
8cx5HzgVEWb4vLxZnW+t0Fyoxh4zRkvT8CFuDsroOcySoTAwS4uJxIrpmRlWp88mzQh2MJO479NX
D2LGLOPumm+fOhp6aTEbG0WLuarGQZ0tu/zoe3J6ONwyvaXgvymkfYHZSkkpRf0gxFAveJB5T1AS
vQgFe5q367l3JebNJwbNSraYw8zACGHzrodySirrhUBFWeHPQ6YblSOe8bDcyGLrTAq+bEVtDiOU
Yi/cJmjcUZmLpXkj0J4RMet41X5uvvtyP6f66US+kBFC/8ANIrcWSUgNosJVEyZ5hJ0CL6AzyHJ+
snyiPq5SvGGm3p1ZdWF2p/nKYsqdhEGFRIY6gvUh3jJal81tknzqUsdZFTmKSRBR0c6eNX1BPBLh
wFC82mBwiRFe1d1bhiMR9hcT36TRf5E9zzgXK6ycAFLqR7MU7+O2+hiXUORQoSp6+JgobGzRYsJ5
gPKS/lD01Adfpyr19zO1UE/eqkFEf1MueeTMUnyMWuZ9HzFda35KZrrNIROlYbnQ8u+epkyhkxbt
TMnWGZB+iJdgAj6RcY7XyY3veW41HhKFd0rFoYXe0UzrVUw3Xlo30BcURicBh5iZpzdVqT+JwbMc
baThAfQnsAuVI4zySyQaB1KroHzNGvO58RrGFQw/DzauqS1n143ZbphvjNMW12Gi9HyssFkckHdE
pbow/9Ev4GInw0zTJENArSqw7nGB1Rbyf0aKM6L0N8x9Frz/Bb+dTDKlURHEoJWinTi+0cU17V0w
7bhlU1r8fSEmVxfuaL7jX0ifNgZiHykGHtYf7eACIgUGbRiyIGkveEuO/1Les6WOxDj6G5jQMwgB
x2BVs6zD+iN7rIunFBF06sP4OSJV1A+ZsszqY6+u5ciBNiIs5Wk9AT4lb432JVCyDvErETrANg0G
srLjNbc1pUcUZOvcepbkzFH0jlLJcsBGbR5zZNzMeuoCjpsoyG7tx1sLF8uOLARagdDHg10+dAE2
BGtN6JdGtNcCxH3asNEGkEf/2uyeILA5ZlUvW2lrKbmryc1iAhaorDefjtkbjS3gyaBhMhLJgDKx
28wuRv12xI5zJnmNirmC0ykmm4y+osAEN/cXwcAGLRBvw88L/aGI8AAI4hcJBuOMCs02k0CMDmGS
eJ2pd1NHwQg6MWve5pAedg8GlWWhUqzf+wGTMcL1KIl7cLw+Ut/Mqn9kw2LTjgvvZU5m8qMPGLYb
QwhuylB5kXNaKNJjw2Fh8raGirFuBsovQMuGcmjoYT/57pzM4NM7m6u/F8+ll2Fexb+XjoA6Ke4R
wps6ZNgtKkpizLFk+/sq50c+v16GkymLKZg1rRvOw5Ao4vKpNGZXKawgV526Mj1cmxAG8rKzaWEq
Sqwn24XaHgn3yuBM/v1ZLr0s87//dcden/p+KWJTYkXkzYWLfnrENasn0pddFXxQjy/Mu35Ugf+Z
8fzvzZ8qwGT8qTMzITaYw0StY7clZSwo517xdrAehb62RVCIqeXcah0xeC3U7xi22hx9A75O+HZU
ScuainroCj7xJ3ku4HJHAfna0siVq/mHa404eiZm1jeDpEIsOdmEHTxJ+DvkURh2KWI9IxurGbqa
EZomrK9kn5a1cNsynw+HEILsvP7T8G6GpT2zXs7wXg6uKFRPAIYDtN85mwvZUB9vvcZfTipfYIlt
GSeMotVP5ZK+G0incOqpXf79tZ0dsqDhn2evTGDFk4WqY9Rv8G7AFMgWhQAH+Tuob/9ngCRU5v/P
3v3rYifLNTeaMQ10nUBycU5Ew+4WBJXYz7ki+fu2fsgU/1kcjB5lZBmzevVkeOTnk5CSq4PHZ/mk
hXRteFFaPRUc2JKYC7TfHbTn/L4Qm217w66r9LSchuEkJe0ndz7E7Qaxqt0SWNmEt/NvT+E7SoCJ
yN55ON2LGWiO8BnWyYpnNlWY7d+lHvGrVJhrmPX3MUxcbd+6qkUZvuzzZT69iIhYve9Bf+POtTp3
wMUmQtJQTODaXcUlWRHZa1DChu8ILe7AcaWNkZUPkTZt/n5EZ+UrpFLh3gAPy4AH9e8bq9dF0Sml
ChENPjAWKvgtrRgQz3v9DwVrxoHVbBa+hjkPrbywRZ7VfesSKRnM2Aw0HSdj+BBKldRHFAyjiHHe
EfNnBsVcmhlxF0NXaW4KfEWZnuElyOjYgp399xOYb/B0jegSHDxAPNJqtZPzPeqQ/+UipUQ8tbNn
ARZ4cvQG5JV0F/aqcyZSGA9jfExGtAzx7KRq6ZQs5fUTMHy2tir1HsRZ0bjT6IiwPsdydgZFObx0
QFo0v3/f5rlX/Pe1T26z8tNIT7OKqbS4hRcAYMjpAJtkbLd9ceFaF2/0ZFF1XetXU4qYhUgkjCNF
aDWoJjVEHDOl/Cn0diUDjhqYB0rC3/d5VmD/+0ZPtpchaGWxb2cHKGzBFXOXZ9O2Q4ShpeUmVNQr
U8QF9yhE2CEKK6qLoJv52phHgr/6pswrZy00Xv2gKpjLgsZWOz837ShERyOBwEJbIgIWIbBUX/rs
578jYzYEgW4DlPPvu+jLQiBVjRFdW7gGdQ6OIIIg3WGtOGPhjOMv7PpnedXYOSNfm9MdFPVkTfRx
PYaGbzHLz7Vbbx95O/RUQfXsy0uB9t/00BSs4spyzTZ3oYwQEtAne00TLmxCPy/5f95BjCdEXCxx
xzllYmaqXBl6BYgcT4fR31i07yOUzGGduC9ec4zDNcqQOrwNpC3j1lr58uXrYWqB0RcCJVyi3P69
iM6VMTo2MAoGHLCcfx7crzKGoUAdThPGURimFLRMlNimMDeR7NBSuJeGCzvD+etBQsK6EcXxD0Ps
1/WaGiPGTi/D68RcMTonJ4fvHvIxHTWpoBcdRuS5C/vP88bp4/9e73TTbfpezlGP5teVYOwSGpg6
OMbRoioKZDOWq8IaauJd3O36bLKTLt0UHVsGIgy/5juQnHmOh9hMjWALMH5tfGHl+3C22MmC7P7v
74Jt+NynZYvmhJDUOd3t39ei0bOy6f0+vPcOweMjjGQIwhvwpi7k89jIH8YluJKarURH3fP7eu+G
x/SIF3IXuChm7l66l86VrsmaRSnRjFfxbSssbpBTybNfWm5rD+nthATsFYhbgmtnT7Zxq6Bls8Vj
c120K327TPsUnYvk+LRyQ1W6tCnLmqoaNYVU7SpQnoIJZCFedcVhHD986X2qd6V2ldV7a67y4qOm
Y/hph8rSeK+TD0V4tYxtmdypnADWXsleCsGRyoUau+FwY8kLLd0z5KLwbG/zfk2fB0A83oSV8yjc
M9ldKmsgl2FTOszM5IFsPzuEzhrdDWuve+3rN1N1GYhJnuvh3TxdKSEmDQzQ3x7p19ov5DVLEwkN
5IZFPjiTbUrg/pskQNO1zrBYoWQmnVdziY6daRuyk8VOeIOYMz3UBwm177OC/LiKnVpFWaM+ond1
k9fxpnoI6R/X/Wt5LZNE7TMIdgvZibGE/x6FJ1rJ+qu/kTp+u3tXnsFE+Aod5kRB6fZf1YPyDE+i
0jZVuUiI2b3Fvay8ps/vnWiZbuO3+o382K11iw4PKZDmTpt6xcxUf4VGsFh6q37FZ03oirflit1b
o0/+wu0s389IrW/zsDImMM+c88+MtAz2/v6VhztntTuoG+mOdtES8yfxoVsky/gqvZqXjnTVqqyK
dFuhlRm3xnSP4Dn8Ii8kILxK4nGBhN1HD/JG3X2xph6Va8a2yLJQaE2u0t5OVzHqt/duXT0n+rbF
k5HQC2GTfHeO9gYmWGB8Vi2LiTmAOwgLRHmPEsEw190eZJPhpxMKLmfT3sJywy7c3FY+yJEZ6Lch
Rbn+wzZYP/TPQ4Q/pxPszXsUgb1D3uGiZyhoy/fEIt9Jd+Di3v2nOy2JKA4cYrU/LUhDdnRT362l
DUL7K/OeeraI3WKbP5o2yefpg3kvr6KVuPJ3xmNy850znYxWmWp7L+UyIhrF4XSMl6r99UGq1bN4
VWE5HTvVV/uQMXlFOfee7NWGPOINybyTT0Q3yQ92RuYHGeN96zKltV+CG1Bzs4HUYQtrxXaGeBEs
FIbVb4GC4bmdbQ8P1lp+b3GjcAtq7GO4THQnXlaOdGPlTkeE7Ko6lsvAjgM7343PpnjdMECDBy5t
NPOq85ewYfx2YRBwny86NDOMHsFKk2vWsS7d5Z4dI221VhZ9mWcf60+93frBqu1WVnBD3KYKW3mw
69qtnuANp4/JXnyMbqJt+Nhv5LWxEdfaFjP05pDwZA8kjtrKvrgSVkcSol3zyloRx3W9LVbMw+zy
mr9nZMz2EdX2IbhR11XocM7j43kYl8fucMg/py8wx9xm5hVk1B1LxoVwXHThMDRP+bKpbvEnV1DS
lbf5dGUJi/yTjEsoaNXEGMvp65vk3pI2IfWKa2y7b76kj5JpwxuyTvZBl7iPx/oOsDXtl9Wq3mnK
0rtinheL7riWuoW/0/oNTJzM9qBkH8rM/u5t9d4b7N4Wr/Ilskm7+/bvZLsVYN04/gfEmvghf0j2
lTM+sjZNa4kNLzMSiFzjtvTcLJ7XTXMj8BddK91aMK6zg19siwOjLGMf3Ux3kmILS6lbIwkkCST0
XNdzvtt1u7YuSE/Us2fgr1PlpPhR9FyYdD/Hwd5YeeqyqNe0dUQSlKh15RSszxF5wUH2/Nrcj7Tn
Zp1vdDb3mOn4sU4jWxMw5t62BKsq+AM1i6JfGf41WxkbQtIwm3A4NUto5VZb3OnVK7nWs72FAFCf
DARe1KMresVSlxnqG/LWGPxVBddFDi4wRM8CRPqvWz0pxylWKyFr/Oxa6gO3C249xLiophuA+Szm
9OhXiWUx1oQ1SHtFTazgcYFdvMpYUfVN9h7lAqx6tun69YlOinQjSRpTEn3CHxj2zFFqcxP04z/P
lnYJI/rpq/5T7lDPIQvEd4sk3ZMCwp+6IkdydT22ymJo+9oROnlhcrQJvb8r/cJN45hUPp1RiQq4
+JZSZfZsC7Myo5IW6NUFFJWxpy5wA3DxegVxhpcBIzIatPsSVDGJjAt96Y9R938/NXF9GrZs5HIq
/35qTy99A4uLH1frSuvXcy3WWRLTTdn7kJCNiQoJkuS4e1sfO7qBtHr8Z7DhtxgyWJVIytfkGCAW
Zofeo5ZtCdS6m/2Kc15QqVrN6g+zMTZ1HlxqAM8WtFSXJAIqOmK6kxVndk0sSwYFbTkuYkZVZX7b
ktdQOYPn5mQ9zlOOeFjV1jYwIGh8yRKpiPFKN/aJyMAleuopbv6uI883pbiuYYSIMSatxr/Psxbl
otA9gpThEkIEr6CsVpmybXbTk1hJN5BZsS8q0Hhw2pj+hauffyDonxS8OogPPPky1TLVkrwiD71p
nZ5zETogKreOLbyPjrJ4XWX+BVj4bDNpylhkIFQF2Tm5XT/KJRG9bDSLJ3NhoflwU67wfsVzgKDx
v5/tuWsZ86XwzaNI/4/TLHk1VplgMIkaeFYcDCsUDmMJL9wZ/EsY87m9A6AKBIU3Gnem+VH/apbU
PJCSsBWz2R8xVYuZJMwAku3qoiBFPfetGZh/oEAlMgrLm38vhQcEke0J4WWVcDTADcXiiUeZpEsr
ezNkbNr6OyGCN7wMjBc4aoPikSLSO5pwVdE/T7ceRA4ldOPmB/vPF/MkJW13qfoAJKhB+oYlXEC9
ZD/W7kOUh55gLgaxhiXDTNI/6sTqEHJQey45ZZN8JfmMEE0uNLxW5WSrcBT9hlnhBYHvWVDO0OGr
IWJQTPxr/r3vgsPRaqMxv5Ym+auq27Xa0EegFPX75k7J9j+QVXAr4Agg9XWFbLF+RJDE/PzvdXX2
nf39QU4WsTXGU1l6/k+ArKoz/oLGa+GuBXwFdGomWDU2T/MA2SPYgyXw9+XPff0mtrCkChCmYJkn
K01vjEyKNaxfgMXr8aBPe//HEOCugBcCalbqF3AAcy46Tvd8U1UwOps3fJLK/n3wQiLrcV5X0TU0
4kln8m9mNzGzP6ZjXxWDq5wuNNT9pdxjnNVsEUnNJlCDQWkPdjgz73UqQIwkykzbWO1hqO/T9gZu
sdINy6IhTgaaspcKt5W18gVMMrJpgRqTibgE/sxTNbp03SnYBXvSl1dKtlJbDDXV616l61ahH3qe
/55QrDIdiEeD7CVCQ2B7QgRm3qjDPySZRqq/4u5h5pqK2Z44IVcgANODkEBcpSOlZBQ1NNPJlj81
6/O9kjNI85epZ2J5sEtTC0vLxNWm/cwJnSwaMw92YKYZ8xl9mHm0mcVYcKD4ip2UOSFGZbjE3FRj
sWjkYv33KvjZKf/4UsyTtyHxyqIRR3ThVr3K06tZSUmdWBuQjLrvJNsYtzzgKt+D2ejadUqoS19v
LGa8MY05egHICMG30V54Sc8uTgBr5OpYZvKi/rtUSrEcKr0kYI7FOefu1m8AugzbQY5ZmqFxaWme
W5m/LnfyJio5kwJxJOZYoHsjLqd7y/t535XqA+Orv5/42bfg17Xkf29NwYoSHjVwII6ndffq58uK
tEapuXAmq+eOLV61//cITw5lUQjEJB0SkjXEPY44XbwQTWUxh6LoPU1UW7ppR+1ixs+MtXc1CnFy
ldeS8aDjslXum0BfmtgZhflqaMNlPJS4xnzJSoUrnQgdU14GvCich6MxzspuRhpFrVzzNY3lQRvR
jTQUdK/k7KyNSX3I4dw2lJFtWCyUmN6w7xn+a6tWx1kJcrp0nC6FmVx60HOP9OsoNbq+FP0iiK8l
44BQBD/yeR/F7+Dv7/MHSD55g7BHM7CNkzXswsWTL1SWi84URxnjvFKmubKc2rwq22JjMFLyhIaS
tonWFrt5V9arKO4PvEpZNeIuA/0KAc1CmHUW3TejPshGDcoB3y1Vu4aahyts4gbT2u9HaAMGtiCt
G+JAU+bdIRm3CpKJITzMOa9BJ+z87JsRFmbie99sNq2muJWYLmDyRzn8e2jF7HmOfym941wDJiuG
rsp4eymidIpgaolcV5JMu+Pl2CJl2UYRP9h2xfzJV7cKuCrKQCqGhcUMLlmnpYi/xXeELgWAW5T8
CxvauVOVKRTgNvoLrMd/PGF/fe39JGue4gmUax9KRQbUuqldGK81DOfP5DuSboqarv3SKjhrNWsi
e2e+AVkMPei/q60OUx1ZDQ6WYflEATXouaNB2riFIJNMz5F/FYsDlPsG8m/tELoXcggMk0peXw7n
blwU3SHc1GpAsaS2Nm7CV7D+izK5EuJiK2xK4vEkUkVkFDVz9Nbfa/is2Z6J2A/tuCWb6qmHwZSW
k5lUdXRtKJRtaJ5WKgQtsgZRSaUafKevZtwCiF+47LyNn7w6WHP/72XnPezXdyUneqr1LfQjE+Al
v/Ijp8MZCbY3dhUA06Bv3oXG4eym8OuKJzVIl7WZ4c0GCkVr2b4S4ZyI/dBhBvr/vjd5fu3/c29z
MAX1Na3iqdO5HiT6IAS4umpYIQl4EBFYgdsdGF0TrvFoiDrqCJFOHPFws86GZkssW9jui7hazPzA
gJR7qIxV4C3b4UsrjnHQXcJO5jPgr8948vwHfOE6L5vn07rbWCsRijOedvJV9AyWoqrXFSiCdije
xkvTuXPnu8XMg8eCzFY87d+kIWyyUffTnREv5x26WVjSotev2+YF8USrXNoU5hs5uVFyZDRk74Sl
6LTJ/y40qZGDTCqIQNDsF0LmN2DgH9evW8fZ7y+UEmcaOOZcokJHxcgPYfi/V6pkTvcswoYkxrZQ
dppkFw0fOhSci3M8ba5K/nNTvy510sAlVaoT0IqrPMYjsiSjPPvMIHCrLCcauTmSuhthiIv+ZtbL
xgQd+tbotil9TVA4grrgp/wYF0X/1syXcHRbY10rjmntcuWr8+7mX8vfcOn5RVs+9uVj5D2g+kPt
2JSoxdIHuL8S7raejhQSADqH0N+/1QM+hgpxj4ErJdo2Ee74ydGjgnz8+xU7s4h41MRIyhYMmP+E
MuUWB44c+PEuKHZmzK1A5ghxezTsUV+xhir0n39f8czuIYukqpC+hJc/E9R/v9xElRMxNkJg1eAe
xGoxETqTBfu8vAAxnV1Ev65z8s36pI0KqTBGuwaVUogRo/4YxDdTqhIDfmEafG5O/s89nbwaOUGY
sdRzrTS4sdTPDAZiYmB+VgPeZleZ0ADJ0ZTXaB1abxXG11GK9SUOHpUFEa2/gFzjTnRmVc9JCbgG
6UzLxZPSv5cDtcRzObzujXwvRsTshpA6yutM04ncePDCTWBgojk7U6uglMdZGz4zj/W8sVPspTwF
Bv/wRHMmxbdSgJvybmjV+9ZfCkTKGf1nLL4kxXP0TFySYh1kZjHpUs+vhvRNUcEcAR2Wluy2yLXE
L6VfG5jeibi7f6jwKDxBXRv6PULK2Z8VGl02PfeItxIZ6eXal+x6sNywIEU1wFwS8lPLAVD4vltU
6tXYaVeRaLhC8yhp9dqPp3ulyWw/0OyiWzeCta3I1xWpxCczd0Q1W5tJcgfb0ZhZ6V6xksj2FIqr
xBKvBZNMTU6I2CRlF3/77t7IUP+aSGHTdSgbTkUaLMyrDDIowMrKROsBIg4yI+F6qhOqGfL2A0rP
xoczsX0m5kvjtJ7DysXtpBRbiS/XVCSshp6SUN9W0boRX2csM2M3YS+9H6u1keNCWoqOks+K2rhH
juk9WG9DdxhNZacO05PFvI0opGWpegusHHjSGuAPU3bYulZ3VXQYbCIFIKG2TGYN5aWd/0yJIf9e
TietnSB5Y6BpQT53klW/8kyRyenXpCAA8fdywRBOwFTVkC90Becqqn+uOy/zX6WNodZWqWaga2S1
IcdU+jlPZUHpT1okJpjw7TPsD9JLO8fZ8pcwF5WdUVIo5062KM23mjSB8X8tMFOVt/pEdujCx9nW
sCOUVd1W92zMvy7c7rnz9fdVTzasijB4Ywzb6LpAcenNeUmIDXCBEabVRQLWuW1fItJFg0VErMsp
fke/pTatkjLwIa1G2+DX2w+HCOdXuhB8cN8uJkGdf6a/rniyhpQ+6mX64eSHXibelO2yET6o4Ydk
31hXVWc53GpYry5itNLZ1UsgjoXdqURjcdLEV2A/UTjMARrKp7ZTMKEADQGBFqNinTbO9EUP9fcR
d/GSJ21zEDToY5Thx5N9zmMUWtLWFwPPl1I5Tt7+hyf190WVc6WM9Os+tX/fFkvPpKbKUwh8iMeT
RnBzCUvWYp3lyOOVjH1Lc8PwAQ3AIseg00r3aq+Sup5tBIQhRkQwZI5qW5cd7JtSjT2KD2tY7LtF
ja00dfUCMutdWuDkDc7XhCKDv7h6NLuLk5izy5OvSxRVk+/tFLrSpLQT1WnCQJJaTNARhGs3aYUB
2PRR94RhO3H21DVX3bOHcMZwjHGfFMfSu22dXNwPwcPfT/acJxi1n4VnHF6TEO/mj/trH9KFZhz8
usuuScWFftVsgBcWjR4scya1mXSQZCgDkrnMR+9u+j+Enedy40rPra+IVWIm/zKTyrbl9EdlezxM
CqQCKenqzwNp7/PO9ucal0YeBYpsdgNoNBpYS1WGlW5Sv9UQ5v80Qek9fVTb8pq7+UO7ZES/Oq9/
tOua3fxHu6pdZ1YXE/Kdvsq2qzJZqnN1t3tfFUdBVmMnjUjSalM/HnfVxL6ck3yf1BKb7Od/b8h3
rtaf7fii2w6IUtSDYy/BRyBEzJIXUN3BLmO6/fuFvnW0/rzSlxnhkBMG7hx4JDf4DTrdzj7d3tT8
rQDsAIYG0gkQznAd1etj1pUUiJwgK5/ng7N3dJr07635zpNlpw7sM4PkZPKj/ysWpbkExkkzSIpX
MzTcIKTQdYuOXdi/X+fb7sVSa4Zm2ABGfVHsNlesbd2S9clFiMKQ+0yhCLVMP7LcfW+kIdWFYksX
rMmvA3kCbFMjfD46qFQyvJKyl7KDQNSvMM7BgSQykF4I6a6qdfgjg+130x9Im+qVOULXzS8+dGFQ
bm9e4CrAK4SREJ4j9u2EQk0tf/+44/9dl/55sS8a7SqF7nYqnoVJOhB7N2XGphloIj/CuH63U0Zd
AfBmcPNq0KR8GTzqC/TNYQcHHSmBHWtDsL137EQZMMx/sNna2XbYtBNjm2ikF5NcQebDD+LzXSIL
TXB0W7UxXqr1ZQLs92bbqDohgv3FndZK5xfr7XBrwt5jk8ZsqFuqL9mbOZJJV2ghIEV+rulhdVmB
C8DMsLt0wSD/dRxQ2NuxuwQB+lIFTnu7jdaQtbDmPVXrp2V/TA/OJWQjwneXTnQ2Ko8E9+DQqlG+
Dy6rZqJRyeVperdYWhSw6s7MblbJcTnL8/N0CT7xHj9bsWuqAX+yG98O9x/h5S/rIb3Y7RVYGkrh
SEGu8SCPgJOpsx/9qm9XXn8Gsr9okObk+xwuZsjVwdAsijfyeMBaP5HJdEzyneI9bOhRUExCmN/i
giTLNahBet+GeaWEm6YM2a+2jsA7gp6ulfbTslWCU2t5VUPR60CwV7dsZ7kz48w6C7ARl59TL7AF
2noNdtdxWwIe3kU52TIHFxpnizjGhdzCwel3PyhJd/8pbwH4xS+zkEkyPXvtZM7obO/rX82T0hK3
L9u6f1DvNbIAnVegSnnkk0HW/mbH6bcWyyerVMs2KeCCsRU7MTQL6fZtlzYpdFGkzzpxw2v3w4oP
I4tvx11QT4xM42fyAIPm4xDdHn1WpcxracXJmlSP5LFL8yRPbq+cmGJ0I9akpDtyFrt/flZxEiMm
sh6tw218SZapkwJCEraKl8d2eIn3UZlSlBgfIzNevTkf67R60+M+gmKNz+RRpjpHNSFYCpEdys/v
uicxHL/scAXVN1/psfLaR/0z6bf8tEx3ITtUI04y31LTzQFmaIe7xPznfzX3dsnqaRktN/y8Tgdk
zSmxEQ0CJQaoKACuLdKSKiONMR4km9cmXsXHpCfdbRVv4j5pKJGnWjEYBEWi8dszvzsHFr9fR3XE
LsFTkYEwt0+K2ArPd1b495mJGqmv4U8ZfUt3yeywSYSH2vu/k6ChL6sT5ILqDASMRZUiAdlmpGWQ
bk1vryoGapCRIZrmk91oN+p4FLPdqJzIYz2Rd8Uvd3p66MdNdIz1ZB+34zw7JHVshkZQANw2a4Dr
8y7DTdRE8mzH9bhLnLQel/PLkJLz6WW4nG3H63E+Pw1PQycF/5SsY4cxBk1sfBpWQXVfwxPvqUP7
veEU61DRSA0fnDwtNEI7wvO9Po1wHQI218X9b4s270arBymjJYn4MjwCkZH2pCw6vgU0RxlsfvUL
JzukuxSwnV8lIijPQ1omZiSvwMtLqxd5r4VyxCE1+UQLu1GZgPn3KO9un8nxciy8TXxmR/KNnAUs
A84p58oTg3PI0bf3ZWJxZXlvR3Ld2zXNSNpzawNpnZE8nWyXyrPkDPINLXiUs8v1OOv1tVzx1gY5
1sryu13n3U6phddvbm2S3zuZ/JXjulFOK5xsPeGqo9sn8l5ahgXKk633e3nXdM10Rx3PErqSWj/5
m+XCTlcje9pF6PAITIGWZHp1R9rx1iuH0Ecm+Z0WNhEDlhzj4jzU5ArMGSlwTxn0voxEw007CBnl
q/kd1exAtHVefncY1RN5LueH0XpSI11OZkaDt26mBwYDTe46DFQX7zDK74qZHLeeWCx7NW85Lzm+
eoAGZ5LfNXzvTpVpPZFXt3f5nRwvV5PP5Rt5VyLVyhTgC+pj6DJkWs7Q8BnLPQ0z2CDqzYhT8IXL
Y5A9n7hx0Ql5im0UHTnwmYbVOmdsX8bWq7w+RNvwZvRgcwiViGTjxJ0NEi1xIjOzIijVplZIMkho
df6lSNr7IgOqZDXejKEaYI5ODvGaHGyQSk6Jfr9NVv55WE5X45XBQcZ+6P5iJMZ2egQFw06LmNXp
0yFq6MDdaDuRoTxgY4uZ4nrFTCTXZVCAA0mX4WoMu9dQJGGTtgn8zhGRa3S3zo4xaG7Ihx25T3qi
JxXaSTY8Ie35dqwO27GaqMM6Y3+Mw3KGSHRuHcqYHuMNFxATkM+XqZVCPBTebC/4Mukuad5F8ddj
aneHxVSZtKg2WWSceZnmsZhfsbHysEMCdulpSGI+zVGWqLnIv+jGFgmRMW1GhwCA83CfVGMM6ng/
JO07cqdVaoW37hCraT5YIYn3AVwvIxk1kC1Hm8hJD8kh6RKmVu5XjEeerBn7ZtSG7PJdjysnm5EB
w/v1ZzLY27Cfn0mW1+Lin+GXA6u0GyHzWTVdzoqp3E+OjBfTdlzcX7hLuo7+4+1yBrWtMpG7sq6X
P2ACpSHyF3TVcUnPSe3xJhqE5j1uHeNpIUBckbp/RPEUUbvJx3vutogvLxZSxSyZUto6NMJbs7iL
RA9K7kaZXp61WMS3Rr9Fu/PkJsAD9NHKbsdRevUi1qR/E4silkhs12CB8g7VZDXN56KyMug8+YRK
k2QVnT/3DIsMuAx+E3Uzg/HRA2TMb8Seor0dT5Gvm3U7PQDDYSAlRrjBeosyI1yB8rSh0oVCUKl3
iZk+AhmOMoG6KsY6oNRGBkYRwM3MSrhl3J0RipTmc1A76LIBXDQIwTlrmIgwBVddFi3FWUBExLSJ
OZPbl6u3Yzm/XF3mi9ODmGs8j6Dh+noi7Trg0lCJNstpTzk/JEbQz5oQaL3MTigZvNl8ix48yMzH
Q6yJNBXzIUIp02aH0wLmKDoJsmnqztzZVWfz6XF4e+wTC7nV8Jxul1YT6QgjLGbUs1yHHQgm/t8n
/RCslXAXg3E4XqGxnDK5+QNia9bMwCa/a5k71+PtWGem6kZWVoBEiTj/1wj1c2mVhRTLqUW+qpXf
IkFFmj9uRoAIyX13I5mUZLpqOPEerd7LuBy8PCumB5RX5uRiyhPxFlUXKWA8mPFFae1QmZRZmS3T
8jr/uyFwJE+ibfKtdOcxusTuXOyfEu9HRrB/sV+38Wq2nIvtp1+vc6LYex1DU2biF4iClDHBdl/c
rzJ2Q4tWdMNuKH/lrPtoO9qOKDxlry4qAVBfzsRKyZgOFjKqItgiCyVQHUg/wsIsKeMns4x4AE4m
86logZMhZ1ejL+ot42EGu0i6rX6yUEmxK9KFbdIEoCfiZ1Sp6Jn8RovN1Azs1GScjkmbiIZic+h2
qv/LqYiAqK37azUup824H5pMGyLWcsMiVt1InCSxs9LJVCDd7lJModzOZcg+yT99KSb5ZltkqmXs
F3ISGw9D9LG7F2/sprdkCY9ZNuGFWWAQzNZjXDAUHEpBXC7pQhlU+Z/KRJJ3AuxmShVSuAQh1cTd
6u92L+0bcyf3CEok9y6iVaXIjAyZO5XJzgq5NQFjkj7aYnWrlEXUdVbU4h22SEyZPcqH5tVuiE/V
gbZKh0uzRdpEBURLZTaRuUS0UizDaVjGZbwdV1N5z6foq3xHixOEIuzx6Lcjd15Nqoma7aN+ZgRG
wC+gwlK8053xsHo3AhHCm/DKneOFRHofqFmdunfSs+J3uiGke1wG7F+6f3uV8X0sPpeTNkxlasyU
5gOiEg0i+zpZLdMmUvBzwZqIzbgdKXM7szMkO1VDK9qEmxC8lvQQa0EXH+93r4eYIh24RONDvAn1
0MxAb8d7aYOa1UuLcgAqzulFTVClBYyrdzarDVEjUSCZFct48CKv5GFfZ8odzraoY4sBEFsqzZd5
9d//MdzD0gxkiAu6UMyceLdNJHLB9EttYXadvcvgNt5muJrIPchfaaIeV5M2VWKdJh9nOndlRHp4
vr+EaiZrJeAuAoCEZ2ZoPUij5Ln8VcZEEa49fi8tGyxkjLuZTBjyqkx2D2IpEaOwSpWpOCgy9nIP
MhMY4c3tFc21ecCgftfNxNyJryGTQIvJq+7FCBQ4KZfrvYv4i8N+80Zux4msbLH82CvRCLEr4sTw
CkFQmZ3Z+uUU0tTbhHzAxoi1OgyhS4zbhdhX0cNDsvxF4DoRB8ZJlYkdoo0IJ7DLaTsyM38/UrN8
JgKg0zG7d5Yy+ADqUA8YAQxhSWEWbo64Onlcc4VdQt5JYiFfuER0E2ucE5cR3wmgkrROdUr/pNN3
yIuG66glu3F5v/rM7wevuNbJNtiEq/DABDEYKjNQrYYDVpzybpA0vGvGYPCWU5afSOIhbsbQF1Zv
S+PRHiTuxTdYtjZhG9iMrYjlgFMW/LjKlJmLDRN9PnISLVkjzdugm+uhKlLN+aqsyJifmJV6jmjG
VN5OwUSd5fd8CjoiJX740LRQZN2KtsE26qecBMeXAreYGrNkxwpY/l9fn/JpP+3mRaKxIr4p0DYi
aMLxoHdttBez7IJz1BbBJWtHeiy9Xqey9L5ksmJX+UQW/HJP8goI4VR5FZWS18w8WY9yXbLzx79B
gZt7Ktp7jOT3cqQonziig6k7/lcld9cjlIUoKHDAGBwcg8jEVb0pqzitRqDdG4G7aJmNxCL870lQ
gj42r8c24eVOHNx+ZnPE7Yne8O3//2yD9cJ2kQYm+i0qdXuIsMgE6DyYoXp3swhygtu3RrB6ymM5
QqRHLIZMFDercTtCjhXRlnPU178lQnh+keMOBDJqplgnldgIGAms+H45qSYaLGbRSUHEHtshVTxY
oKty/OO5yuwhzw3lr8xWrPzHSz6ApY4fKZMlTzAY8PyH8nLNl8pEnG8UiYcoHT+iNPSfGf3fWb0b
1uBk0Eu4ixJC+NfXJBH6XgIAMmWwLkzkG9FpMRvrmAKMsMb/kNny9v/Nlstf0Xix9BwXnj/ll1Sp
4uaJUbpNKd1MfBnxc8QOsIyhW6RjpNPEzNTZaSj6Kxpshuu4eWcOzri/4a1brMCi+67TTJyjyOg0
ZaJDy1+lhMiwQhhbTiQ2Gu9zKINe3YsLBVtGrGZlmjMv6VcXF4f+asPasRiLfZRzacxFKPElKjOz
fiZjID6COEe3kb6+ok+XrLUOBMdEPJtwnWrB+j6XdSNrxXy6Q9Whk0tFgPCn5CAz3o7yWZvuUyvS
CECBD/ZoFJ68KRIj2kB88Hh8aTBn4mvpsftapia9cGH2vGkc2pidny+xM5IJWaJmcrY9c8Y+NTMS
eEiiumnldqTfjAGGy0HtAbVyvPNwg4kRa1Vkteqvu0jcXHGS5VGNiZJ91OlyqmcwpWZySjnx7QJH
LlVQnGvz+XG0RTVgQpgRB5cJ9RxxNxEgvaM9B93aY0Q2RpUnpelwT2bFhCzsq+7L2IrrILqLPWA+
A8U+RBXt8Elm+X4m2i6dipMRibLcXAqZWW9zx803kz4S2wR17UiuBbwGZkwmfOv54lvHf4KNYqTE
4Eh3SkfKa5wZ0iX45TYtJu2oZUIh47xleEBZZSbO+oCEBqwe1TvZGrt3s3/SYju86qWBEN5cZEJs
aOv//qKd4kDc/krbGU3Rb7QRsWYKuoNCILy1RacR7Yj+ZIh+u2k/ZH/24MlEIM7MNurmBl1bdp5K
uHWPLb71WxOCa6EdMTA32yYOjBgc60H67viMt39tqbRjPT4k2DgmHyyWuLUH1KiMT3dinGsETMw6
nX/z+HfMvSLy//oXYtpECcikx+hdpY45Vb69+R/SoltIQW5IorkiqTcbLesFGR82VhEaKzIimW6K
RB5skwEu/Zqn2sMAZt5/uk/6ykn/6S15eeu+f+0Xg997h+GWO5Kvrp5WcPJaVqjizMhfsVBl+CBO
ufi28r8sn8QPB5wI8SnJxCGAYKXKQu6gIU8maMC6EDf2f52Gds+qaTE1Y3K5xL0h3Ol/ij0XFwJ/
/uRJH+XxZXJzhG8SKSb7NkIyExm4m0V2psx7R29JkIbKmqs0yyvq3COKT8Uui7d5m1/kaxk0MQB1
WiHYLYu3m2lEHQiZl8ivtoJcF9W5Rd2lk/VsORWXuE3l7xEnyc6MaE/nb3l9HEksXru/TdqnOxfh
OL8s083UrX2x7ktOKg9mR1/cItvn4mAN8UtxWIpMY+DktYTKxLeAtfPuZsQsXFRxWUVOiwS7CTL8
GhQ2H4Cftov3R6+xsARKbGc3H1dccIn4i6SIDopsKPHuVU6C0OOk6PhQ2Cy0WU5qcRtXs4OamNlE
nAcReukn6dTT3W3KX7MUUOIlyrvbUW/NESxKxG8QL0Lniv96ETcdNpgUbh7GGZN3s67YAGxtO1pN
llMqfVeTfLaa8EK8HvHNdTwzcf/E9RMzuot3vsIKW25cWiqyDcRycQcAJGUHOPM0WGERfluqyGJF
1AAu8ePaF0OpYqrEZ2u5QemKarId7a9TxJF9DVDhYzllm95Muexx4GeynhUn8N+/lLZNz8tAPpal
LtsZw5tzar2L4ycuqhycT8W2SExLApkS4SCWlxyH7stqAaCFWJp21kbtzBgxZAcWTviy/GoPJsM+
qZ/2rLFlqrCIsJqsXCXO2gQmiwrxXeUb+V/iZW1iP5hpxWfyKyVSZrpvTZ2plWDZgPftNtR9e2st
gYAmP3gVuSqHoB6Av7x+BzhjeWecRgqQDmZQsSS2Xger+Sa23IfN6qNr38rj0MFJ74KyTc8so6gO
G5B4mKx3T/0U3hzn8pErXOPou5a3fdkG0sPbYBWCAAHPzHXW3UZVmD833KG48EpqHLzITRVQqtLj
O1HaI1XfafGZR7euOiZsCAIFMt4f5L9PEK6mON7nZLn26E9essfUeo/M/TFN7TpK6AZewyKgYLyA
/YUhq/BuQqO9a+9gnYwP/AgzTxyay6u+egy24NQ9NlTmPB0At6B8GkrzJXiTr+BybNmp2k/vATC+
uvB1dFkU12XKGRkUTAkZdzA0ovZXdbecHkfnAIBvUSPR1ZX8LLDe54Oknv4uIyQnBp46YndscUQ4
+uT83nNPoOlOqxgYaTOQlxLuXi1AZ0ZK1u/EG+5U0BrS7bsDFzhU24kEX5zQDrbvVzdCXAg7dfz2
3Q1uUmMjBfZMeZB3ZmqD5wGNdFyNzcqrXq8yaKe2SNAn9Um8kkcV06PXkB7jkABhpXNNEKMl3MPO
CJfdX3+5T5Z3Lu08Dnkmx3dIWcawHyopgwI4NJ+K3K4+5yLsq7GS7p9W/u1wJVVe5DIE5qfHRJnx
c5l2h1z2RU4mF4Cd/gk0arrgelMhpapj9cX9hYh/6tIIHk0AavjQ5GZhKEkA+enCo3FVgvbaL6Rl
TXsJTr0TnwxAfpe+lHiVQsHbP+cAyDZUXkS1TG6XfOdfq5jr02Fc+V0gO2gOYpjYL7RvP5TWWKH9
IqomxzAstEGGSBaQDhlqHv4nXceCUUnNF8BxxhWDiSQ6o7r2B0NE7pwMCDQiB4w9vN0e2WuYFLZD
0lXr+TdBUFKhu6QTV+MeuNtrj9KVSYH43z7m1J/27Hp07Usf05vgdTxBjKswDijLoh+WeMTHpPl8
va5Yp0rafLLwva2fFbjOvGJuE90jvHUNRmnhtNl6z8rU8tcTdarPqjkk9xsfgPfuUxbD+uMF2Jb1
VEybrGplXXvdvLlaRmnYrVfsVMakIkxoX50qJACOkKlCiFhsn3ScrLpvcip/6bwJK3ERglRBnk3S
OeijZegG9qzK1teVNKvpQKzwmVMAM8/S27t3AxiVZHXuhNakiJ3QIVCOMLBr0hK/s+JlTPofOwOy
86FMZZdMApAS2Wb/kOd1Jy3d14nEtW8bvi6bavKajCxluhMKvJqw6tkHo/u4GW7PHiBDxP7EGluh
qLCMXz4tefw7QajEjFgfpGL9++FVhq6KcBxi1pXZGdmXm5ZdsKse8Ar0b4rCZXWwhgOcL0igugNC
Rt/4VqgjdvoPdRW6JH/9mZvHvrhp2iSGQfAHcObXrFP7tNQK7eiAkN+x+ny2T0V0hH3hgVpGG0pd
nBEHB2ntQy0bsLLpgOUB9bv0cNUbx++Pft7BqxFoD7N9Dn9cvAFaehmR5u4AGA5eTp4AgvH33fzv
9vLhfrYFAMV1XTjf/ruXfyjzfg2R2HnxCB6/7k/Hqpemy0hTPTBYoi4MsyQP5jbwyt48+OHaX3MZ
r/0FUqpFNh05ptqXnOtDcdkuzR3XRsK8se2xHfxqR9OojdM7K3i6+DAbiLcx2VxbMfz75Y3vLm9R
MaGTyEKqsP41sVA/QSKvm6fFcOA7cZ689mHw3L1U/vD+d+PfB0Htjcfj6UMD+NfFu9sNP9efW9+7
xJ7lvQyi8mXpdfOsCOf6D9lbzrctA8zC1DTwUjT3S4JF1w5sVdldioXxClUgO8rFbNwCQumBYjYD
o27rrY7+M/K99MamR4b8pPbmVCgTpg9/VSOGcjdynxVoj/x6OCUI4N0pO/bgfZcEomCveLNN8gGZ
ywlceH+mrodnZT7bhcaUbKwn/IzeG3nblG4HsWow8LJmfv+7eD2MfzODk/ri4944LHge9F811IM/
lLL8H3B1EQuLxCLXUi1bt+0v41LvbSpZTKtYHLPh1rO9U2ABgoHt8N4t/+EhVcKYJefH08r7ODZe
7I1eJlo0yaykejUSzPknM6P/g7BoX9OTpVGgMFoW+TA2L7+kKm5LCIkdbX1eBIO4/X3260nr6cjq
w12XxAdvdgifPkp/5GXHdNGNK8//QVmuSTVfjQuZoABBWK5FuanIzB+Jv9t6X64ae1kswHmDqYlS
cm9gRV26oshICUpg6B7yMGUNET859xvvxRWPfTNR/clxNvB8UtJYKQKxtViyovHfzt59SbFkBvbW
GZg9vJIfLMu1YuL/NNgifZoqM5T8K7SOu+tlHE+XhTbufWcMla6eh+vHAzSGnhO/vl7Sae6xAF6+
1GNoqmp/ydJwppveMagmlOAAsDQBHxwQZFrovvTeDw0kIfMbe+1QEqEBdAqk59csNrcfrE3lYp8W
z8E5nNbJtPWrACxJkstenx/JJH4sUhNlc71XjQ1AdhTWk+n7dBtHey8as4nsPfc7r2Z79PVx7gbz
of4gk5I/HBv+Q5eU4zQt4SYCI1B/59b9zZP24O2D0ctxFIaEH7TZ58wcP72w2PRHB+/z7pSwbo5H
2hGcuDBzookHxHQ8iCYTK/LDngItbxCdwhcnWjBV4+RGSVYMK9DT6gA3PprPi/TRwX7d40L6CdmY
UZIs/fkPykBVzHc9ZwDlNHBRCOqC/yuMZ21/MbqLcZoZ1OK8lcDUqcpYOW8e2pUTKZsXt2eziLL1
U6yNIRNTTlS9xQXkXy30OCcgFFxQS+B8oRbE+SzBRXhqNE+5TCrgQVyF4NTxvVmfodl+7C+U03nW
5cMtYCuKwbE77wMXIs8aIMJAtp/f6wvc7QHAOQ7gfVW2XK9THXzh9ux1TapBbHqyYVsCV33YaOzb
5bFBUHATHkkZXIO8tAK7oklbbbIEAm3PEr8DyhR+kcBR/YMFt1PiWiNrkzlW0OvpFuDbs78ny7CC
yysGxdIm5HoJwJCkjhL8HQ4z83CleaBTrs8ZeJ5aF/YkFbj+ilm0Dorn2oqqA2jagdX6m/uOCpFL
AH7Jto6wvC2I9KA4NkHRe2eQIqhiLFixJQrYkLm/Zr+3m+dELEgvGAw3VMHn5bw6u5FwwhxXXCrn
QqfI8ssK9qvJCfzO9bixYrgIqbupTr+W5UfpPmpdourTBuSeNjLXiaqMKtACcRSVsCMLyJ0eq0Wz
Dp1BZC0jQ5lb9kLFCwAuiyrBp8Fy2u/n69Xo9KaTQnbISopfNy+G/ulC3bNpPrbLKRUKi0vz6+JO
dGVUOm8bspj2mbMPa1iulxCR3HenqVOGVT2vt5GlksMSb7YBZIEn6OnccZOPjSVYMgEUhbkaOH3s
COuFD/zLVgP7KL10i56VN7xWYLzmoXPwQXIvqGjchxWskEWw3Ek0rP3QXwFBBBIYKjFOBKS/+9rh
dPkN0bJLsKt8kAN2IIhCnqKGsBnCdLHqopUZa3lWUyDbJyX1jBir7ag17o8sZoUxu9iw5lceq9Mp
KPZG5Ha40L8uhgknZURSb1f75pZBjCmxbaz01D8fgJPVt897cBCduXu5W5/mB2XonMC5uXcGz/v6
sT8Ergvbe7QnSyP/rZ/gpioyys/qoVlFHSvgY7BnBWykKizOTqgBBgLi0OBZdeAReWnsrCr8w3lk
sllJop0DGOhj584PW5AwEtuB8DWEu7dYiUhdzNgyJ3l7V1wed5dRvVuUfVpXQ2reLqD45iFMYW4Z
9X1YtsPKTRRnPjBhH5xe7Afc0yPBKmhoyse+HHVEqE4R9MVr4rFsV0Cw1YWHenw+Brr6pnaP4Mhu
zQCoIjKVrCosVULAyeE4OZ6y1SDenaeaMwZifUUJ/7KnoIJbTXp9UqvRYENwpQJVy1jpUa+700YD
RxGSJxiKmEfcd4uoojo3J/jYxufpSQUq9FGfgIpZeqv71XA/hj53AzrpeP8ySAesqAkdbyEuBbLW
+bXj6IVJkuFv5c2YwhXGnjYkUQR4XPB8QX5DPvyDEq5n0OSQg73eTi+1QdEAvL6GE9b9ebxqQ8TF
6Sk0ZZdMhwwNp3XXn4IB2gP76Y6UIoIfzGGzAfRX0HMC/kPl5sA7o9+/1Nczy3vgiacQR1lGaP5e
n4f7vp+WgORWdQDBIwhihuE79mtxKf3ct7cxpYi6G9o98cXlFhwUB+7Ew7Dq1WzT7dLBxYgBUTrV
AIiBnrAJBaO/hcVKB2UuH9UAyxY5pM7UuMJW8AhhYQQWGYUXMEOdoJdRL0nrPm7ztwbMj4JaT8DM
GgCQ1zYqsSdZfR/sQcYdDM6+lQjJISCVWDAPUM/TOrmsE71MoLqD9sIY2Z/sU0ADOLUGQW76Z6GM
9esP8xEmuQf1zX7TH8/Ele2FNdJGBF/ATL2Mq6H+dnlbgt4MXdkSWCXAWvy+893S1383BugDuZ/u
thAuJ8jPZPlRz6xn+pCOX65968C+kKT25fdVQ3wtHQDfOIg2icZagg2SETFdEqT2ww0xE0qjh+as
xRDA+wbo1F13ZhqZKnYADj2sUAyZugcJUoVHex20h04cFjY5VYiDK68Y4LycZ+6EjcjdwNMUcCo8
RhZybQtTqXs98ubnc3WopRSWzq1kP9vPDvBwPuQf5dEDspy6us/V2JkcFsbQel/VAlRrzox461yy
CjxQE8JAuFc1J728N3TznFKR81QfW6Md2x7FvTIGLRBaAowTs9kLyRWP7udhAeBv+axQtv1GH9a/
lh/tQ914x6nVxjtFC3PoH9cg6FRo6ImAJUlGWhEv+zar9/e7JoKomGzRs+oT+tAR04O33VNE4S2Z
fQHVYtOiCgYD/6J6NVyZzMGktG8g7fFMqhAh8DwGaB3WDvxpdeCZ78o7xBZgaTvQ1XrnrY+yYh77
RQt8ieFBhwVY295ggTNzCcptyrfO+L139wCSktrO8gZWhAusP+eNd2HrZ7NiAE5sEcDzV7erCC4M
nRio4UFb2BtjTXk+VrvwjPYW+t26ftpq84FyvyRzYaAGjXoJlgDcaKTK6vtXwxGs/wipNKs4B6W2
NgIWOUTdcvqgC0+omOV11oZ6mbvjSo0LgiZ9YFX3ilt4bW8zXMY7SGOwGUCMtJ+eyI4TruNJa7/k
9HQbWNtkYwYHVRBs0egycg/BpYnwLpw9fEnDfjNeQi5LQuHpoSK7lG0mqiUgFDWmupKeMLVGetje
XfjXpxTiwM+zg5iI4/uHkm1Zh93LuD0MrRYu0qFTz02bqh+QjZhz4m7feeufUEi+CxpYUqYJEL5r
DKhR/q/716vmSS0HrNDW3vi1G9nJxUvvPi8TL7Tj8E0LFnMl+P04+AFywZJCmi8rCuCJVNYTmuNC
hyDxlz+WQPlOMff97nxZPJa/dRaGy7nr9Y+vD6pXBap3OpCQ9NADjC2yBB0w8spGIhDkJa1Ugwdq
PuLROh3lUKe63hMCe/Qbr00hYI3gWPEGrI8grhssA1thmTv/LQ52HgxgiJaYvvnDio467+/uB6Ax
C1gi6covsRe7P7Rbk3XdoiG+1ob7cDk25m0oPK/CATYEDCziTXgEGrv13pn0/IfSe7g7eR9x6cef
n7mXvstS5PkR5lzylc1guPaICwx8l1CB5vOTB+Cfw4JsMycASM+fPY1GdtwHjkcWm/9ieRDMseCy
vJP/9PFZ+7POj+/u2KDt6YGzh7caEgpZ7LwXdNBT/Qx995a+4/89FqN+E/EAtOJ/XfG1hmpw1PS1
aZ0fjPVM0X6X9VNP5N4hPYyqEiypczwGfbmw83G7nxtOdmkh43v7eyOsb1Y1hKKoQDahA9NAuvyv
fBWKbp43jnpBrCFAgykgWI0oYYp17+iXGxDIwbkmjsfT7UGAZ8nSpK9aqHh9/HD+xNIB+1OHex/U
xemKhWR0R1w63XjGM+jtLwcQxacj40zBTmN5zsfoaSPjsFLCbAHaF8DsyfzX3+/o/4ApEbUgiOIY
/LMdncX4f+/I7qxus9oci4WbtGHtPbePr9P3NFYnT+745L+8vd37yQ/L6u9W1ZYGWBDosiqVY1+R
FJrNeWW1O/dCVG88XD0QuKqTVyd+du8hXIgoh7vbJd7dNoa984MIQL0gBfBEuG89uvghMaeE/SoM
JcqYsxWUbOasbIPVjyInNuqLMbEp4bUMFTRPsHC+2LDLsd+0bg+KqH56okJzQyXAZQIRmnO5+/sg
fBNl+M+FvkSOVMC62nrPhQanqZ1PWsf1Nu6QK7G4ZAujA0387xf8xqyAgQNrly51WlSxfxn0S2PW
S6A/R6X5DHfLsn7UrLAmM+dyyfLjT0b5u26keBi2NZsq7a+RAPV0btyyWlUj+rDR4Eu333ft0etP
9Q939e14/XGhL924KduC4EJfjZbn0MHnUEjFhgQL9P28+gnfS3ro/8jGH9f6UircqeZhs9+tq9Fa
eaLEXDFW/qGPj8vHgXa/qzWvLM6sNcHTZDGxSf4+evZ30xzMU/+/S80v08Kq2uvo1q4YXQihGPXO
X60HLMqrSN+Pq5PK9jAxXOOctMLoft7dQ2iyvbzu15hrF4vC/HUiLOMozR5v9Z4aRAv+Q5hP296E
NQHKWEcD12aTvLYr7D+QVqv28HzoB6Qsrce2eXfUbd9Y1pFrkRWS65mASNSAsXVrY+SWpCds1NF6
DWQEPbEnvHUuKHyA7jrv95Har1lNk6p7uEQO+2yt1vkH2NFNnPdtuck6FpkFoUB4zYPKoXao7/At
pyZhoZ2uQ1YpbvfeAwoiKls87C3FmjUVs00OSNWanBas7PH/EXZWzW1zWxj+RZ4Rw63AzI5DN5qg
LLLYgl9/np1enDb9phm3iWMQblprvUDIVBTxvNco7ZAN6JAzb20Np+BwHfYVyZn0MTcJY40L8oXq
VDcDwHH6lWhnNj6kNUGe8n6xsSaRgFQMIxRsQpk6mxb9+03OjpMkO+gJxThSBrjmuqOeLIcbvlVm
hSoNYRmCRtiihBFhm1SQyKpctQQvFVd42JK6KHJCQiw4mLmiRdbIZDANR5ZrTsvgZpZL7bLk0CK1
WtV0lYowBs2im15MU+ycVBXjCqObTfr2qa0gPg0lss+W/qpS8mupBCGV5I9JP7tGzEUP5cRclaxa
KnviIl3pKkH65f7d4ceBpx7JqsjPbzL2LcBH24quoxytYSljzn5VGtAGqFJDdUL8qa5Jo8C8tEpo
cNmqI16zIwBC2S6IjjYp4ktkzDLahCY11AYUiwo2FiD5c9A2wIWLbWzht5GNp8Y0l535oeNTM2j3
drW9SThWaNmubdt5qAGCNq8+zOWvO64TqmhjuzVUjKOxKdVY147HWq02WWF4NgmxSmunF6m8l/D1
oViFUrqxGJk6JRurLil2EZtGoZNQPsjymZ0beKdjbzmhUo81ojWBBRXEnsohYTs+pBnCY5fpgAUp
0t6LuhUW5IaNGauTR+Rqbo1XWK+GXHipfSDH6UyErQeNPaEmiuRSq+DunTqZoboy93jMpGOEhCWi
39JMgs2P9+pjY4Lnn8izHPXvTrGXcXpCv9mNoUKm/XgXYKYx3potPUGL743YpF02fsuq9Ha5G24p
/QL8EH1Lzd7jelxll+wURQGZmPzhloPuuj52t/KkpQNyNoE31uMuNHvXHvRFUKQPo3afYdBsYsCR
KM9WiNoNrq9IOA2oNsrMppizBAOAonqZ6Q95cj/KD9ntzazllwD16GzMpnL+3NIwR3Rv+xspo0bB
nQO8yTWFNWZFH3mvzm8I0jbxBNtscVWqyi0lcFB0X+hOWVh+TK7FTEOluY0bZ9HWwXYI3m8p2ZRB
Y/lkNdtC0rZK/Cbkt0x9Fuftur1GrnXD/lyGaamixMfw2g89CbpkHuNhjM2Bdw1h8WiHLtn2xHhS
VTpXZKganLU17VHp+n0bIhyLOojSp7PcyBdB6SBY49YkNiITUnXe7pI+2yGAFGXYrISRlbp9Gc/N
Y60RR9yAZ1nWW9QgbCbl87g2V9QOZhMlmg1bzOtmdYPJrWnOdQ051GKirDoVtx45P41t/SkzUpgk
KgvkU/tKqomH5+kgb0bE9U09W6Gh6Q8G4fStvBEOOmKELXq0ykcSXeB1pFd0St1uHHy7alwi9Z0d
yH5zpSZiJkTwGDgn09odegR5zYiUx6V6CGRt2oSFE4MwkkZrlkTXnWqxZC3VRTxQIVISL00nby2q
itE1OtUFltTDi6Vgf4NGQ2Cgr5t7Q67O5NY4RFLgjlWwv9EPmxwENVQh6z0W1i+9TRIrvmFMfluK
XtuqG3linFry2DYYsEYy31sZ98umvk07RqImLum76SqLMQzGpbyrn7TyusL/1h+NJ9HfJbhQfb0M
I7wOb5BpzRrIkzyLrGgZqzs9ksGzk1pkRLMADap05bTbF1o3Z3bO0Vt8R88DdmvUPTV4roL1CgEd
XYHCDtlj04MdYTw9WfFtqoT9a3u97vvPIZrMxdCjJxh6Dy4jp5OZrCQKsmJBRkiP3aKbyLZXNMZa
0kzsiRg1MuiY9Yc+6s+lwVw41LO00B7023HMTLwhhpVhk/gf8AJSAFxo6pS9O92td6SbjLkX98nM
XDsHMkNCLN2bjeSpBZyEhr6odgkFVySPbJAWot1k2E2BWQuicqalya7QwgWjqdRcFtXFmKVSvqdi
7BjUDlRVIp9QSTMT8/gmiaZ9Ki9OVl46YX/DBb3y62TyFrblq5pGbmQWT0JGXUfIT1H8WCkrvMZN
/6K1K0nOtgpuUmaOAz3gMmbPAtufUuuRESfLYhMpd8y+Rq88ot15Z/epN9LDUpzYNQOO9iX1L7dn
RcvEhBDqsoc5e53i6TFcGWbgIl5f5bz0Tc1g1tUOdljYjnmFvirJC7EXa640ykcbX1ZGgoRqTbRX
CJkLQ3IY9EtX6ejXoQpYFht7LgdtxBsveISVL3KBZQ5NV1U2Fr0mS4NTc4mXo81ae6wxVSAvKEVP
dmuNDpKxK0kK5ijMe8FV5g7gdJMO+6Iw1rXOyDS5DCgZFeTDyaKWlRQQn11n2Yi5WWZ1S6uUTxOs
g4tRIjtJ0siW/Lqd+EpNQtRWHYmxQhk/upvlYw6PY/UiZOEjWUc1erSD+n1S5oeurHx7bBm4Pzob
fUZZrNley0L3gAVdKW2MKXnhjkThiGjxkFTrrvBk3dp1t9CZS4Akqhx+mt2egua6lmLNry7a/sYX
2UzFJG7qwbliTXSjAJM0N9/KUWdUJiRUO6WbKywlkjHxEJJy25vhhLd4VXRPZl/PmYdRSu7pd3Iq
Lay0vCdJNtSXM2tnToLLh/qSnRRLNQ7vWnVYtMGVfNSQMuABhwwq0ibongfKuKquqP5z0mZYeU1N
KjBAE7ljrNWuduQ1mnGXK0C/sjs0FFdaGM1wU1ecKpMWraFHzqkhp21ykYTvxSWKF12byKQf04+C
RWzWIm5ixl6ST8hz6hqz5eqW3FM/TC7kM5QEFzBrrvXFRi7Uk9kiPZIotouY4RVYIleKhRsturMR
1bAlFsQ6IUVYIzBVnvDI8W7XfP/vRf1/hGSWgrA2Uucy3sLfoSao8UzCsUPcrDR1N1eXZrDotG2h
6j5eCfbN//fe/iOZAkgBB0/CW6Rsv7TNfsuTdRgEhWaMw3HWo3pgfIZUrFIqoP/ey38EZH/s5VuQ
FGv55DJqWrwOpVZ4JjmU4drJSxVhIvtDkPlfl89QhTQjlXpV/7J3/e2EeuWqXiYaakaJgXZqWzGs
LKkgyZeeovjGjH+ob8v/IXBC+MzwDjRIw0nhWzYquZSREtzwGrCkO0u6OsS2oZR6GaSc+K1PqWIw
lo8DAeg2qXLPZqH372v7H6koFNHJ2lgAPriHX0f42xmnSVF3l65o19dhKumPRoXUNQVeLV/VCu4Z
lMDpLRNhV0nCU7o9D8Z2CCncvfbD66jO9RzBkrUO+kyXXVufTXBJrnX3Zl0x1FoH5dpKBHZG61Bh
JK0lsaiv8A6Zhsa8GojsjLea1KoXSftSgeZWotd0H91cuYImAo6X+saE/hNffMt4ruR1Gz9e2t0g
+8LzvO3ci3Yq4tktz5xb8CFBUfj31fm75f15cb5ltYar2qSV0l7WMmJe8Usdf1ZMB1dbh3/2+u9d
CQjan5mAP3f1LSXYq0mjqEOUrQ3brxocLuaWftR+SqL8EqT8az8o6pgI69DqvrvKlE3WZlFw7e7u
QXrPjXP1qMGVRhZgEczAIHj1rJ/3sEl+kfCELIYg4X3YLstrwdIIeUD3uAPc4IWwW8Tnwln3hNhQ
CA/sF/1Fg2MgKCnIbfH7xiOELEcdKfzg6YcgawhOGm+8wqdjfwS1H/08Afc28hfGnUv+QkeJqBR2
CnXCWTmTX+UH+CSw6eIpvPtZ9Ny/9l8bv3G00FmpCdizEfA26wo0CUgoA3VNptdZMZssBoSNKPvP
qLmEgNbBbvMQLxQf4s10BsdrJl6bPIFUiqa4RUZT/gblDd4bNPqE77A0EH/aAm0NOg2AO5VE0LAr
HbNLiviOuRgBGL3iHSFQsvod687O+ZL5wP3xQfDOBf7/F/40n+t36WM1/Xc7+kvXFjgokDZcfMjH
IsD6ZfLzW4dWgv5y1fpyXNcX10YFqJsCAmhMh36m5btJPitar81/0MP+eyD7ttdvSc7eQEOw0VnO
4FLTSXcdoHVIhD1UuU2E8VvQbwf42kvD2Cg/ecP8ZbDHGSOTaGkM18j5M3L/mYa85r1ktLnOMLRD
jANRHiBde2SX+3U3k1fYdNjlFFvn2pEWCVwYDZWbDrWPlTWtgJBsxskPo8b3rkxeXzXxWsNqgwHV
/q5lX4VycY3V4rou5Q02NchVUrz+Ua5S/T53iN0gmaUo1MfwUv6O3Yyu3GaplPL1TQEVJE+mfaJM
bWIAA3N34u8J5kYZwkZlHp+1Xt/o9Xhfpve1uS9vPcLcsQLMICEp8RxLsya+eZNCQigX2oTVrMYR
PE6MDtUEW86a6h7+Tvgltfk0kW/eBR3roBt/mIu+j7a/TkiIiqNmCDDzW+I16gutj+wcLRXlgKfR
TUPX9oz99I+X7q9qxdee0JSTwVqqGG2LS/tbH2myi1mGeR9tkOAPNpd9v6bhTjO0JsyjTdMonHBt
7KL9ZFlOEVRswIrt1b35A/70L6Tl98P4Nr0YZqjnGWCLDeI562CJn7MOd788cwjRs+Dl28R5FDWi
VdyiiyEtQiDtXrBPWPHv2s1NdvXjsA+m4Vo/tGuJlj2WZH4wS/bjM6LxAPfFwxIsp3gjL+qfer3o
Wb9PJpyAbuAOoogSgIR1/J/XMQ0suyv0DnZuArYlcwPtYBl70/Zw8dSV1lHWV3tt/NThvy/Svu1V
+5a2rutc7/Sgh2F6m+XVGRssNfXTaBMw4kU/2Xd+6e/+cY7oSlOiI/Gp0Czp0X+eo3Jh9a6HILII
4kEGiyKTwrMSuGYAnxuM6/HZRmeE5IRDZhEcxsTFoNz52BPLu4YDkvsNX0eKvk+aw6rIQYPx6/cL
+EqWVM7Eg2gyFUVQyXnB1c99//eM8BfI2/g6A92iQKPDGfg+HnWlnVhBlqiHMFoMrkfG4hQ86+W8
Q1mhcONBm4aT9SWCH+aEg0eGWpiwuRbIbrw/cJ1CPoeybQtEZBuUb/ngRlgEslgYkBMkkHUL6t8B
BponrfZvGchaCM4TRAzMTfHZmSQTQLc8X7XMHa67hI8YXjtxGoiKMYhwh5i9T+a95AIs2Btrc9h1
2Q4+bLBTEMYZ3TA6Kl4Bi2qy0vtpZ+K54mWxG3PhlQPNDiD6BTMmOgjq/2//vnTa9/rMr0uHuDcV
YxPrzm+rsjYb1SQeg3qNaibA8DFAin+RPhWRhxARGZ3t8GKLIMGrnxErubqoHJGjR81Dxzc5dsHR
nYwQQQQEHFVtCoTkuu3NrWKRG9lbrxli2dh9oqohuiyGbWriU8r49zn8PU9w+w2MZ5mPbMWmXPdn
A64sw2xHFEO3wVk7CGt6ssjl6LejW9yVx3wZT+myLq2DBk3hvvEDqg7bfJ8vWgjr7domgw3aHaDA
U9k4PzRO9a9BX4jy4vkivHEl5rJvnTlOCsNqjC7a6IhUddQzBAD/cndZ22t9DxJosq6Xl7tg2W6w
3JkcQ80pXmlw4KKqB3UGIgi4U7uw5hziwrIWYhCMdiRI8vkPl1H08z/HAcWwdF3WJOZdSZG/RaF5
E+qVmdQIrtG738rU0T5zCWCkjwFHRTpPnV4owLz2r3YGZGvWwUP+GI/lu/Y6vNqWH77ljds/G69o
FOrY0J+sV8iNZGjjD2BO/z5W+vV/HSwzqKVarAbN74BzOQnBxKdxufbAj/njVJ7abwHKp4gg4nSM
SGY0T+YQrFCHS/fxPkFqSqOmsO7X9bbYt/zPjjIeT1+CmwOCm0JaKUSiUEhPlff1fXqX7stjte+2
6jo/iu8LklaDICK3alvty2X3JbNpInOgz6BFMRY2PoFlp7rV5/DWfI7UhbC/SMFEGm/Go/lJsiR5
n3yagC3FcxBx6qf1RrL9ET+Qe2Nn7NL75C49gt9bZbvklO2azW1zXRpzwX6GozktWMBfZzZQEiRn
3AgS2nvk/XBp/5p8ZJrBb1f220J3EvShlptjvr6UF+BpeTy3uqThxiPVfgtSIMKJ36WHSUXliaAU
BVClPpGjTJLUC/vaK3WkNKLJT4mEL/rUX83zt+P61jxj/D0oY4hFJ8NU7gzkz7C5LxzprL/Kd5T+
Q8tTKmc4lFSUkZIkVrnhCiKeBJ/ly7QH9IOo5v31bYIy864GfEIW4Dm8Hw7WWSMjx0h7Vj6ryBk+
qWFRVSWZzrtHXF2gaBIAkZHH70TqvO7l8pZMTtXVtc7jW5NOwagPn/IbX4PFcGvF/tF7Hj57ChMU
7NAPeL1rOU7p3IIkfG2Vack0+0E3Lx7M0bHPUoEnp2OoHsUqXH3Is2pvxQueMhDa4hfKE4rqUqv1
v4ptJPc86+36ArQWxC2KaxJImJwCj+A1dDUpVF/Fbu/z8nJjVj7Fn8jjIkdggSpNvTp1s9xJ+KCN
gy6zkkp+/UmiiuDhrXKHKeL1AWsSgJcjQhIn+R5k6Xm4C8jaPlmZCzQ1eCW7qlA7ecXR8QC0EbYn
7qUdtSkX6GD3CuKEbHz8cQkF6jHO3fL1hzb6H4MqDsXCbByum2oTIPw55EthFDemRve/LC6IoVaU
sddwItVHFWBOS+ct7pJjuk/30bG9xxU1PF7uKqEkOaumwYs9z1btMtik62Fmr8078OalLy0N8gQU
SA7RsURgaYkRmHtxEx9/51nk17OawLze6HPgCwTpgUfSgPKT23rYlk1rFEcqv4fGXy6YV9BLQEdg
ZvIYUHRA1mNerIK1vL0iXmwinWLet97NNd0HEcxDVYeTXfPFfEH9ki8L/RgEqlBvmMwsZA5y1DjG
pbZL1oBZt5djtL8c87vb6Gb7bmFNyykqHTNlZS/kxU/zwl/xNpg6OI1o2itYIoHm+jYggKq7WXpH
5RJHMRS7Yo/lH3w3yrabyd2/b6zow9/6uEVoiQ+HJBHrSt/6eHkd6yIf2ZXqqLveo6joSwvDCX4Y
TL7m3L/2A0tJl2zTwFn724qhDjO5a8wIGZdt56Owjjxwgw5lyIwhT62ZLla+Qh5bDPa3RcJUYri1
2wPtQ37ch1EV7ZO9cgHN3rCOqLYTLI5Q21o1P5jQ/mWFwrW3pN8O9Nu1b0EppI0RKpt22frprnG0
O9AZ89TNf7gk/3nl/7+jL4vR3wJGycjDfqiMbJ1ips2CraTd2smywKXtBl/837f5C3fz9/U3ccek
70LA+3ZagWlFgZ11Vxwy5bee/02wQfFYegHabL7qr8UV3IqTfcADuu1rSj5OfTTuhRFYg3WT0z7F
r5i+weMpHjI4R7xd+6G1SCUK0A72780H5PcC9Wux9ID8j46DIiDhLEgCRHSeG2QdS4fP/Pu8/mPq
5G79/7S+jUrYejdRKZrvMGt9cx591AtsNn+YoBXpPxZqLNglCXclGq/1tab/7V51ajLYTV+X20t+
p4Byz+wHO3pWkpMEfYNFQuxdqvnEmEfNuik3abXJsyXmYwkG6bbbZ8DP/Z7hJl2Z2vwyYYo5RfJK
l3zIKlS7h26RD7PEXvcY39zXlWdW0zL0qsAP1L1M/RxNqokPaAgP6iv8Kqtl8v2gdJR1LkyPtPAj
fU/Jr0kPo/piJ3ejvotLv3yOIFoU8+CyUBtoPP5NWpfSsoZEY+5a29WAoaBXI5PFmeOCdpO28LWu
1F1xgKFox+StOwoqEcZcv2wnzZMSu9YKtRTwnimoW22GQXUb86ZXTYB6iay+rhOK+Rd5q+HZjWw9
khe2m5mrKy7O4xbWQwQgvvf6igqpixQmwC5p4uulJw2LPD5okHIKP38CmBA8GJ/5mXiHoO6mzwp9
PrI8xx2emi+1ZYo22Rw+zy1wQV9dYC5Uh0x5CjFUvYJeP2jarilezNsGY6iqWJuXZfbWPsinepzD
cWsQlAEiEsCSW5XaSe0+r0zYcsgS71UQYuyP3AT7sx7jxUXatHbCWmQVxSxibi+jEq0SmnJTvWVg
/S+HQNlnl31ukySz3nKyJZn8EAS1c7HpCMpzoAqbDO7uc2BumvY5J5F7M+AlVAlkKRAA4jLgRJpS
cCgmxzY5aM3+kv+Uwv2PjmIzgRtEa1hvQnz8c/oO7bIIh6Iqtow2OL83t8Htyo++PJgUqKHhZsW5
VZBXwpY4zEMK5ucu1V0yIEWFrVvukrv+d8/VxB7/HJE0MpoayTKdKI0w6M8jStUxH4dy7O/QwrRm
Ndzni6d0nv6YO6O2tq4zlRF420OCdBmG0JwDUKPNqO8awdwAF3YH/HipzYV3wKU9SmvdBfajlAeb
xeqzvNQ/DbKQ53cwDe/ZZVrFPxy//H1MwKUQVDxGEjJmJTh1KX8eP4m20mqwyN7a83RhfMAhCZ4M
xMQQxPSrpYEKyvj070v2V0b81y5Nsos4jZKmFYf02zBkmLfQSGsz3QKt/2xnY+NIsR9MZsYafw4Q
bx0URx8k4r93a4l4+fc7BWBTIMpl0uGGhebAt2S4XYxGr6p9tp7c4qkURO8d2EtFZR7HMvFKPQQ+
ayXbaOXPmmCWEhRKc1wFEzM8VMFGigxHjTrv2itTLLkF2FH4IMv6RmNsk6XaL+p1PAhrEMTdJGNX
twXaeSiiRcm0veR+FE7uJiMwRnlgj+cxSzcClgOqyLF1PAQHulxyHodnixQUYGytoSyRgCsi96R9
RJFfEBw3JjTxGhYudkuo2F90TMEVnxbo5AZYgAsOjV3nJWbuUpTlC34dE2OsgKIMgelOKlhJeFeE
pqePtNGgfzDsp9DYSSYqBVXlRAEiIPN/X3cxJf912ekhYrGNxsN3okokaWUA0DZbh6WrKZsymbXd
DDKVPel/uMN/Le6/7vBvu/o2jV6DBvdasyjXGxNqSn3fkJnUnQr1dcZrd/dKeoKFYegHHh5iswz6
N6Q2OBiIZsFn01mZDl7nDSyqya7c/fsyfHWkP68DuiSCZGLT7MnnfBu6pFwJu0id5Ots3JjNsou5
Z0NyVxSzVv8wL5VTE9rdIqYba6rZhffD7g39r+LL15Lw/4uMb2tk0OgTvbno1/W9CZ0eMkvmA0gm
TXvzYjj2DUwLICZkaHMXNLMrFKUvXsZvQV8hUe7HXuoBRnFbyDiTxbvOF3Xn/qDzUuPVPqAYTzsk
zunlgi4RQGL0asQnOlSyAh7iVZQHfGihOB04nx2f6dzJnJ9OfKCzsNnYhQzuhh5+rl7gakfmbVgH
hdeifEN8OjMO4B/J2oi8DQi9x86/scWO7wV8D/kUHui5cFL3giPyzFTtyPz1CKuPJgG05isD3Tuv
FC44bvmN3LVP0EASTxxNR3tpRXrC05bmlzaUYAFJnBVoPqHywQXq16w4USMPZoPf3o/oFgw+6Oqp
5o6LC4GfjIq/eLX3Or/zUR7L+Rrq4HvNzXwsOXY1v617aXNFDfvq5Yf2DFfWQ59o/mojaDF6E0dz
NV/2uq3mSmy996xZ518X47TnzBmmZz3P4IHOSpwT1B02RvfSTFyj0odivgOFxXVUNgCJ3XEPM3U7
WQeUYfW9EB+iyLufeMOc2i9MuAQNsF8PVOmIQwFyYX9TIRCGqaqIWlxt19Inci/2813sZ7xXkUEK
T+gCeeI+izvdeLdH0XxajsnedT5ulhw/K0Oug/SCEwjBkrhjDH2ecS8iosRlUe5YNLSMskDogyPb
iZCZPBhkK+swOVn4FQWz7h7qIdh7pN6HexFlic2oRF4wN/yIr5FDp5mZzkjbBD09gxPpYTZ0NCCh
RbRvccvEDcqPIiYHyuTi++VCDspYAHqiTdcuzgYHcQ9Uz8ROI5qLA0+Ogx8dSf50X+2NKGpdeSg7
6E6yFXywlgZZQRkT3UBs/7oXJ2y45bHdymxT3GWifyhgX9sQrbblw++CWParsYk22XsiV2C4tIpZ
TevkWNkDgvVslVyoK14TbTbnEl3YqrkSx5xt0qkYyNKvdqNxfjS0qb7jNnijxyV29Xn8JrS6ycSJ
tIN4KOdiak9LVC01v+O/UNEV6AHSQOy08ViRuzdKwo7kq2whncZeiaq35vY4xLT+4IoSD2pA3EzV
+yXWK0T+hZS9sOPQV0LfXfL1ab9uuTLItj0opoNwmXshw4B4uh95kYf4FT27cMudyESK1iTobC2P
2JWeUd1gHHgHCU+3RarCfb1HGxteFiaULmBaOqMYbsRD3AGGlzcxBIj/ENVpB9wLN3kJDkIZpPGC
w7vYev51EUHG43JxW0/j99GL96zfp0K4R3T7FEsSQL9sUQwBhDJ0JhC0Yjii6iT2Lp4B8ORT5M5Q
caPhL4T4mr0PGaKGrxb4nrpfQ6vkw2mYokrBkV7XYoutO56Urb2WF9q2QSGIs8S6zUXHYssS2kEG
4bk8KXPtAS/WqcJPBLjnYgSMaQw3r6dx1VvJz47YRnvJavTE79oVTUFcpqvXbUSDA2JIAxLjB69y
1uIy8hmUk0yUnSTnDe60p2+vr2gQ+dRz/Yk/OVKSml1QMbYY4RFuvkxvCKWIbiG2XO2YJLgNpLJc
dJTRZmHJ6t7oudoiE9PDLDuHfn4eQZ6kUz57oIsdavoysYJ/Fc3k6xFPyzMECIY7eyU6GkLZohGB
I93aUzFspp6+Kl3RynOey465EqeXTsnA0e6F6dRFzEA7FCW85jUTn0MF0Q1QbOUEOCKH9MYXkxK9
XZJbAwI2PdO6fC95CsPX6Ouu5DUMa9q087DPdgOGNzB5PJC8ydw3sZGMUltyxtPFZWTZiIsr0+bF
Q9QwJ1/NaMJIo7lx4cheuxVdtzvq66uX0t0aRObqg3IWQxN2B7vygK0O55/Sna5etNJoYl8ziIf1
AlMQvZtFHz2OSWt0kI3YiY7XHjoGr0EIKHDVP9opyUKqpzKfQ9KAVoWi4wwbulXE+DI6m3vI8bwn
xgmJsY3eCtt2dJ7FtAOO7GvNgw8Xly/bjA43FV2SFaOgSyWWFvFxc97gQqJNKq4JaqdM1LHDPCAK
s7RMFy8Gl2SyozIbPJBrSdaVe3HWa7QsnBjBd+gYPnMChQwxX9z8fM2cgThwT4m3cMSlt2eWQzzx
9W6DzYfuNxBeWy8QVd3OeT9tDYc66lLcQprmC0A5RPTVTTC9saXCX6/dLZ996VChLHA24MYhqhTu
KT56FyRVwahSQhFSab2f3PV+uA92SG37ozsiKN3zakeutfdRZmF9J1SYb759ANU3re5vvCq+Gd1F
d23u6LPwztqJUyDJurnxE3AXml0sFKckXtlkx0/xDPSwuz1/HuZbUcH5ReYV1w+yFuL8wzp8Uvks
mhV+v6w9cWpc7J7+JRZVeMQ6b5aDthenf3U/L855rc+gbb9IztlyXpZiQGSyEKMDC6V2fqL5Op+D
czoPvNTNO+4S1UCSt+JvFkz+bcYXLe5BwH0DoOV8tl+fQCyGx/nUUqnk8w57+CzcZiY56Tx0b1sY
tCy4iOB5N3TPiGI45yfRMR5EbR7MlkdMy2EyLGuzQ73j82xPvKd8HcPgvHDytDhXXLXam2w42514
Ru2ZVHWJmHPDrUXbjO+xRSQOOYMV9XxUSS8U+bNd5EHkcD038RKWGcI3AEXTmYauqdBjzKbaKmMV
N0Wq6Nn86J9LniVv43P02M9QsXhP59l1GpKnuE9ilBgmhnMBwpTO07n6cg3JkCMXfK/6oK/lew1N
Xbx4PxXqJbDBXkZfPNLjF7eaqillfiKCX/laAPU+dn68dt0WtLhf0QEqSkdA0wwuEmslAJeeMn16
Qk7K9x3Xd7YvS3HZGpfZDTNADEP43MCQM/LJeqFNNQUTZzd5v72gWEOrRFmVzyLXzdaal+bFYNhG
vlhBquSzXsS1Yy7VT1LHQqv4KiF/zpdSOPOk9gf0NPi1hE7Op2dCCV6UAv7/qNfSNMfesP+8UT0Q
7X6Yam+/2jyWxNwfv/bS+wbhYnUGwWSfLb4ugN/d/TpgLs5970sQpo1H45HfdBXtjcIjGlhirGB4
4EETRnvDGTcKP0WzF1EUeMOv88Nx5SC755DpDMW6meXKexb1fkyruzK8wH1kfmyXYp5MvpYBYq5d
xs758EMI9BcmRwRAugSel9Kvon7VK37LO3RDYNtZcSEGXYY+iiF01tCNvJA1ifxTovo/oy2w2arY
lw5e+lu417WWbhpjSCx6/ys8SqjnepBHFg0NZymW7hA6kAtAUnYWzyZT+6uub2yNo7Y9WO6EqLVb
pmvW9Uv4GavLBuGruT2/YN2nYc8pzKrwPDte8DCqkPk0ZuNUW1I0bBb9IlrZq6J1pI05V/xgWW7D
VbQaF7ddc2JGP7SYuiBfpwulbh1vBXmVH0imnaButAd9ba8SfNDiU3nODuqKBI1YT/voMB3qM7HK
jgT1vNiLR7Vv+H/b33bVqeOd+hxjxlKhSi9WhD0IDjZzOWVne6vs1aOyN4/m1txae/vYvJrHcFOs
dP62ecXa4z0xRzfLCdYiNp+4KGAu7O2F4OaZx2HCx4I9PmCbamcwK0yrJxDgTeGkMf5kiT9SYlLZ
q4WSyqH9IJ2CxEnFWWI+KQnRE5WiKUILJFC+xE46WLNMNwgwE+xL4gnCZwL1B0mbgie4BeiuJVRP
h02xEbMRP+/4simJbckosrAyYEkMVPLqqExspXiRdNavf/j4UoZI0Vl5ECecnC8nPJvOOY/wuT73
D8FeAH8Rtr8zfVG1K3zLmSx1EhHCOCzZKatyai+LbbK/3Vc8xs/y4vefiBhQ1x0/g7fxkycVVk6s
Yd60t/glvZcepbf43txIOw2B7MkBo64vGXExTvj6zHbBFjsfmsdQjU/BnMrf3twj2bu7bRqhz+pN
vG4e0AjDE+n/U76zVvWuP2sP8SE4WkcTSzTreAExN1mXAIDlEk8kCW9DaMWb5hw/G7JLRHlITsMD
crB8ujgjhXMqd8mOvB5UqvP1PDzEz/kpO5Una97PghVa1F67a/fZEzia9+Qpeqrv6jv5PntX76On
6F39rF6Sd5WTpCj/Hr4z1l1GH7F/hdo1IzYLnTfjpJ0gmp06lXhVPtjPGemIT1HgQePg5fIiX9zJ
xj6Yh8sW0bMlDhBoYTnV6roK5vYmvZ88D4/pMeZki7O5NwiYASbsmnMTuulzeghP4pzbpbqzNpe1
tNW2bexmK2OjnprH5D56kd/Gx/C+O/RgIZHoUY7yE6rVT+hSt6BchlcY4YB9i4/Ls/QaPyuv0mvx
MTwU5/TZeO0mbnm6bdID8rmuiOrNXbdU4dHR3eWFiBpg3CNLEuLXFd8Fh0B3jINBhJy8FODq3qyz
cY4exr19hxZ69pq92u+Td+6WOykc/nEMaOl0rGPA2JEbZ40PZPUq/oHa5i00HpKJC7Y7OYmbExyD
Y4iuceQBbvj3EKz+JSwq6pKWqikGVCwBu/qWoivrIRgHq7pyQpe76Li5LcYFa/3N+BAerImDLVTi
1udsWS77hRhhyqN4RFco0W51J923L6nmNpmroiZ3X9xd77r78qXDgE36DI+S5db3BqWkdtkoHijc
4n+cnedy28i6rq8IVcjhL0EwR1FU4B+UJIsAiJxIgFd/ntau2iPTOmKdM2vV2GWPjdTdX3rD44lR
fr0yzgPzyUEhbdBwBDrzcob6A6PCnTW3JvzEmlfrZn1en5jnU8gKe6p4Wc2LSYFs1wvIL7K3wXhh
ksQ883NUxrDHydzIBHcV5a6UD6WH7j3dp58pAmj53t+kpIiKG67Pz8Eh33fvp122ztbGPJ3JnCaT
87qbciUcbaBig/gXx239GW3FEVt/Ku8nzIxpXZiubrr5gR+hwz/Tm285gPOt9ey8wyDdZutkneyE
/xXeKWOI7gtpGa6ix5LBUOb5a2np78SvsOYBADhvaDO9ONtggw9DtDk9ZCuRFl8WKQy7h3DeL4Am
LopV+XhZxJtoI/iKm/jR/qBNzv/5Y5FrvogBdrzJH9NNumEQtwnnFVOLalWt5EVBETNvVjp4xqk9
t+fU+Nv06zQoJTcFlsRkj34Pv3I6CLcpZ3PC/dNeWbD2Tq7JuSI8B9J1zr+NjTINFxU98OV1bREb
9VX5bj44KEc/mOy/gDpmVT7bD7nCr+grC2XpZG9iALD2T+7lOdpJF7fI3WzvbKJ1pQ/CQ7aHpF8s
K3ZauksOUGhKgFJoZvC/bkyOOHN7fB0iLC4ssFPmPF/D4EawcVvtz3yCXbWPd+ya/rl/di6u/1Di
Cwp+jFPO2XBRBM/8B5h6dybsqhjBfO8cs2ccBby8otM/JpW4adzGqX2uk9TPFwgvEdFQzXTDxBom
ZbuQQn2UhNa4qFLPihQv9adl+F4l1VB7vNRHw3hQor0c4WJmMhzTo6HS956U1nfgzrc9/ps71G6g
ik6oZHEtO1hNpJ5RL4Go0+O/YgpNAP39BFGNn0aA396GdjPGUZwwN9qoDPbXXciJ3JBToUWmDKTR
dS2aydKoTBGEFa3lAYU8fgfP1FtYk8RkFdEyddnd8GfCYbmnYwHrqqRCphSnXUcHFy5OgHAV3O4H
c4oPiE/yv8eBAaAeKid0LRFuwvCYMjUYL/ZC1fwTkaSYsMlZWhFBj+ZKfUBl3j2CbXJe+fUhGvzD
mTrwVggccD9Iaewl70QBu/QXzHleTVwkPtMxQgLUKohWeMkO5UGac26K51Qwsx6SdU7LVCJLAD2E
tY3zgCDo8ANZoyGMjlX/SBK9pAsQU01PdrSPBsLAsJ3Wm+pAcxcj0mhYTqPhFjr9eCWq1euM1u4s
Xlh7UeMmc2FKxdN9OA/Vs7mp5hEQI3QDXXvKQ3v9EmdLugqlO33YbESROX7A/FGhEfI4HSwoq1+f
F+PVLBzs+vl+UlOeOlNRUELR5a9dEwMhGfkk2/7K2bBr3WpUz7SdvGX2jazsIJwKuRSaHFPcK+eo
W55ca1jimUAt4MbP99JzR2yZ2y0FgERBeQgts39k4rOrZp7bMsxo6V7cJcidC06GGeK+y/TJ3qqz
F37eBJ6yVtbyVt6aRN/+WL8Vj+1T+WR9OB/1W/KnfDhtlojXLZzJBYPSmKSbNHgJyJNAJQJPslEW
xiTbIf46r3GvQ9/xUdqCymWisr0AIPbX/s5ZOhzTwgUzejytYsNDqaN6klDuHPi76BG5+tPqPFPX
xjZbUdZS1J4m2YODNLE9KWYNkvrhHfCQ/tN2/v52boJ0dEmyLklPICYZKAiTVFFu+KkHtPWxABjr
E5xFH9nHE8qilyERIJkRjEjMqidRIVZYFYnaUhS3mpvDFhG1ogetBry6oJTZ+BncORjUH8q77+iW
W4Zqn0bNKYz9FCvX8yjAUrx8OpEgYH9qD6Eyo5FgvbRP+Rtg/mH5lD9JO2eHLhMft9/WMwf51YG6
UjYK2Z+5sl6jXUTEStcc+iTH5+15xW56aEVw2icc8v1WWfMXrHLMY2sKNcyEX5JNsUgW2VRY4Aoz
XXJ9EglphYfl0sGxOMOlF6BEDqkF+Yp5sVb3l5WC5Xe4cdYiH8o2zWMwTyftKgU6jDvxkuSS6u06
TWfJ2t4YK3+RvZtUSxWJ9j7as1efOeRXMo3q+QWpyAd/kcwN5K6puLK5vZCLgaDBCPyfJryXROdA
2gIsAHzsHEgziHjGNsI76X8yCHNtbf2d+tG2bv+SkmW1rv4BPFR+iR6Lp+zN/khBGndv8uI81ufq
vKVVNNPn2axbIp85R46UbgGNjHGE0Y8x9L0LPjA7orZF1yobh1hV6s8ViVSHh04Fd7Dlv2pGvovC
L4TEiE7UcCeGAb8vD+WLcfN9y3+hDiwyUgAk6Px9Qcu+Vf9xmbV5aGbRotVQ+1G7gQYjQ82OPblW
3ntnKoQkEMqaKEOfHm0a9+XxGr1S1wX1Ub8YbqVt5Rr48p4Owpl5uZYs2pCsOnixlWIQIwpQ92dA
vKjedg/FBfRhdNCL7TnZRvVe6dCzSOEASUMVvHNdz7J8K5/6sQYbvU/RHoQ0YecnV81HXbhK5POw
hr97sY2pFDIJRUrylPlTOzRGVX5E4KHsA1eVUXwKnJGmS5vO56X2+0u7kpB1tZ5ACFSoIp0Matxu
nfWCzaa1+6LTENJm1F2bAyunB4xXTn4FuxAtLNBJnYHYzxktcf1gFaQZ/GlFfqsoMMtqeTZfy7Uq
MFatNqxCsAv0MWT4Dxb9vGIWgHGF/SbD5AS8UoRH058a3Ji8lUBWyGqN6K5n63Q2z299cFTPKEMC
ebKQ72GoqxwqGdRH0AzKGvUsf9pYx15nmnF6quqn9ozxUAtM+AC9GNE410irUXN2hgDK9fjCJOFw
1V7RyRx2eXdn6Zi3Gcftyrlp5fTXJAbZXtnzDGrNVe2WCOu4flJPL4BAQovm+QXDTyceZhlhy1TH
wfmQmZeljJRDrG8Vnz4fAt/It54PSYieoTHu0dLNEQ2TlWd0tpBbSsedwVg+T7xUMsaQ3Q2KFbl4
05EmORezLHru+7HSIcZfjzUjHdQywqXgEKuwnE4LCaNZ9A07/TJO6HrErGO5bAkytgl+2EiWUhKO
TRp+UuZ7XUlfScMd5ao+6mY8VELprSN1j+O3wMTRzkYjvlMxHbsUEzOoX3q/uUPv+xcLIUBH3/bi
DQIo9rXOb0P/tIgyr5CG9aVGKIkRr+IlB8R9TDjyZcrQrZ9d+3sYMsgzN8H/9nveQLa6VNPrs3Ep
V2Jo3L5Vj2igra405wEr4HvkmuNmwax+lj/I4PK9p2ysfPbTdPhHTNeLYbXwx4x/GP8fMwJi623L
zQVtZvr1qsjaaPNJE8h9HknB2PgQzTllx0R0YY/D1q2YgSY0/ky0k192igtsjrRNHTMXbhjqBysy
WUbi1D0w+CBIcxQC89YfymeahFgwRUPtzaR5flrGz5qPMQwjhOkEY6O1cE/Tx+eP4C1ZMJKcl5Od
ii2Z/cL8a4BKGFFRPvaM86AseAd17OxsY5D4wF2hHbhQg5UFJelziHgTC4AJBY3vEyBOVOyH3VZE
E3PHZGY0hqs1emBUCJtrL0Y1zrjxrgVOo/gTTok36Jp9KBN7k+/jA/7RQ4gUnTo4TxEqsZ5P6/Mk
m59pYezCN+3YglQX85GaoRIyS8uFMuaPK1vGR4PzRJ2KhvwFIPwjvADaWtK+29qPxUQbb0ro+Oqr
xHgML+huEiFAq28sRnqXYTdDxJwkVUWycihPM5yDg4H8Go4Q0EMAlBET4yJtW75s9OEZYegKfh2s
JNwCKgbiZ+/0rqyQeX4SLSUDCMnMeQC79JSN/GmwV/9gI44OBTlPODIXSj8UM8l6hJELeXDFN+PW
8y3ojTHq7WKkufcX8rpfy7sGascHzkuujs+v6Lk72LiaO/MRWVgscNHFWQsHUECNECn8xXV7GtpP
2auwOA/2HZt9kuEkYzE1zdzrGBlqCBnS0mC4cp4UnrPsde9jKly3jUnoGpjPpN5lmVLsSK6BDyq3
xlinm+BiQJv1Fa3+ebpBaT15I+UsvLPw6xyEQ4cy4/Qsry1GXj5zDJ8xAXYmT0xpaYlGsw1nFUcV
d8gQSB7kYzElhVH/HsyCZYY7O81bT53mL4LgoI0vH93AQfrWYRwoqqmNvyl4zEcFrEUw69FKWEoo
eVDZtNBi0JAwBggkamd4Efm0FuUOA6SeoQKOOyuk4YsZLBIJtT1Qk/hmIfXtVYy5PVIMxqC4gQnq
SDnQCZrBwOyH9kN5HdoeHoE2g1MvG68uo337bmziIf02Nu3FY+BdzR8PTB8scF8SNeRUn/dMn8KZ
vUK2gFDzAU78ATFagE/p6NhvpYm1fjpeHmmZwLM8ktgMDJeiq+MH9NiH0uOEDhv2P4tuBkF29CHe
bOQa4/NbCAq/cBX3Mxl+LjT3qE4kBiFMTkbyizZD7shEYG8dN1zKojpherDwt2A7PuLehTl0gX8S
YfXVL88MG9Vhs7DQAXnrHovRdaJw+IBEZKgQ7Ejxzk/+YFd62aJ70Qb6QzUcMdhmyEmZGHrBSFoA
XhgYR95fw4Svnx3fZiMQBxXG9pBZLu4ophM2nA7llRjwhOOeegw/PFfZlJxnKmB1k1Q+1Nz6SO/t
CaYuRw2+k67xGnDOzQ9AIGbIPFAPIuEHdMScAcJi3nLaq1R2zwVe4g6lMaO7KUJVQw4EGUQIHpFz
ZaOv6D+G09oayr4n2qHxyEYaa3gZrPiPxtLma/qEZETLK/qYXCFqauPXIxDIiZkwKNdG4HAvHCD0
AgAkge4ZCR6l9RFuQA0DdspEbrrTNoxaXE5t8AeHFhhNMq1eaLLSVXCmeCWAHZwYrjUTQ1VddG3n
EjVNCKnOpH0ejWB5kbTkXjI1cFgjoBz7GTOuV23arUOQNjSZ8E36k0BNEfgxiJxASnS+uYW4hu+J
Lpd+eLIRwDDW9h4Yzos/LqbpgIJDYwyQfYrxEM2M3bZ5sOfoKtEiJlfkqZ56QSMnoRYsJHWbTc1Z
N9wSLJ7bwRPvedKDZPujz5HPZPoZcisF+bhzp/CC+Hsnnt6QYtDa8H3TycoVcKhBNj2PQmZT9pKI
mB7PH+lbRXdEQH6iEfZqGHxajyHuf72bp971JV75gGFopQ2Cqwi2zqM0pI1BI5fe9lN5dHYZIZI3
imTdy/XD+niJh0/pU+utI1RXqMev4Jc4Cd+0dU21Gi7sJSlpwjxMdamsWHUBdn71c7Cr32Hj4aP9
RBh1OTMFOoG5D7HVeXQW0uQ0ldYacCJGGqBXXqxN/5wcemEYSc7Oui6faS159ljIkOPqx4HT0ht5
zxl0xOsIg7/gHTLrWrcQ59ape//UIEmXvus2TzvyUkwhrY3xh/ULRQzY2M7eBm/an2pk7QRzwC12
wmYSimHxkk9aLwAbpL12rw3jyYkxWKO5f/JaZ2g8IqYSAlLanV/bGaugTgb18cW+Tqvh1h4hpk5L
iO1qY6twDEbb8/CwVsAUpg+gSQYFzyet3/Px+rSRPbSx1Y8PbCPccFPyOjiTtUkKAIfnX6pj5aWa
6qBw8CgmX9gyXxRdMoFYqWfUdq+OGE6ys/rPg4CevYuqt0Ab9pXojuQIjPdBM+seIjwS9E0g4jpR
130Oluj4zDFuECgViU4B7blHefP5nrF8hNdTDNQJVDb+68y+12L2iM7YWCjmoAe4xhKa4RWo6eu2
8ai7Rq/q9BHLjLG11WZXj9b24AFS3awdZm/M0AEAAeoYvwugYA1sCFM94KxovQ7CNR7v8VjenJ7L
D+PwgLjZlFVIJLziK4wFG4C88qkgoFJ7bfSjgdzT7rTLZ+Ew9qRVyhC5mnTb5Fm09ILxeeYswfQq
D1TTuGojSbGsR3QNj5VHHT4MPomVGckX9TGzfgHH4WXO/Cme7/MrowjEMZd097zrswkyNhiU5DOP
51nOVn9JVliRjwSixAe8oIFlWqDi+Hn5sB/9ydlL/5hzYUdLUEneEvB2b4XvyTuDd/SAYuB1GzMH
ywf6rpv1I2OswAisA4/vIU8ZPdHj07AhWQliovqorCqvOBrLnHDm02rkvicRtbDgf/YfZTU8N4ta
hcwDvgaEcIdgQ7YyQZK0Q3pUGKwLIYcEdInoMeovxUMFyO8CRMIffIjE9pX0cnzGCz5bxXAgH0EY
7cEZYXSYA3oIiOJzYAQjZ/sWc9KDYoWbDRBGmLCDDSF/iB81cCLtQFlv6SdN/wdrHAyH4Uwi1mMl
PMUxYGRgngtyo/wjfv88omvFqfKH5r2/ytm5xmvh0u4h98a3c1FXbFlOcJde6XK30saE/YKmBGKS
/OlygmRwV9xpZH8pwP3Wj7ihsqlyXgZFCgvCikcSUJ0lbMEn66UeN+/XytVfzzMY4MisPJ4mCgOu
O3Ju2i0aHGF408F4UYcKoTBXuBkqtOc+kC2/TBaFPXaacS9NFHNytia+vuyB3PRTUx0pMFTGl12X
eMFpCGmi8LfJO2woHymsfJihxfJyQZASWKL+kAgZCLShGYnvOoCLIDytgxN4ej5TzfHvzRz1toL7
n5sXyg2AK5glionJt15O1kVyclUz6hxnr1zQMzJzt+0tF4XuSYhetRqwETkYpfZYh57Ozri0YD37
1y4iGcijaZ0uFfkoSOi9VNyZ1yi38fDr7nT4ropl4bz39fvf7i7ofVQhYzVbOMGDoe8N49AobyUg
SSgk2O8Y0qdFy/skRfeW1I+vBQ0YeDzQeZA3+Pu1GJdrV+nGJRFltRF5jbmEYYT7kE9IJWHS4Hfc
6Y3cdoq/HtVCEdAQ+ikYI/59RV8xwsw8X6OFINFVqOAtaSjFwVi6bH//5Lc9mK8L4RIAzUrwhhzx
zr+906uSNIZkVPGih8nGmVHObITFsrEKJqzc/36tf9oT/3Mxy5A1HasTx7xZXopU4hSSadFCl8fY
zkjploYMklU6JtmlpzOZLSwddj5Yk8/fLy1aD98Phdsr37xPO6kKqw6UbNHnnqMvLSZPdy02/r0E
RDWmiI6Ckq9zK9wShOY19MMyWxS1d21nUbGHjFPET78/yA8LgyWIwIbQ2UAU5GaEoOX6CfctFkZH
J5h+v/SZJajYD2nn/X6hf1xBeWWWojHHwZVTo+17c5DJldwyN73GiwbATVRoAyidRvx+IfVCVkE/
zRu8zIDpZNKsS0ZVulfhZSKz0M5S5UWPGO6f3w2jQN72xfcBavd7JZnJys6/6q6GP1feDzujvpM0
K6LDdfOhLTzDkAflI8j/HL9ycSkQ/1VPC8cBj6osG8UaVg3tXHTaJOtg6GhwywAhMSrKG7T5jKng
ZzXRnTDwD09cvD1iAMA4+Hg2L/LvfVVEap7qDUs9z54sNL/yz2JSR6teGWa9x8Kw6zsnxk+n419X
vOn9dbLmB6lvnxZ2CP1OBevlkOnk2VC2rfnX3gJWoaOBYksoX6Rvvy8X+4fD+a/L3zT/7N4uYvql
xVrwBxiTY00fUFMJ3oTgNQhmg/RswjgRRbL/hesXRKaOYadAX0sDY27AQCE/5b8VHAmBwhY8FEy+
QAkDoiEnwtrOBS1iAht5hqE8bIEaI3I0ErQaZiP8G0rxCFHwL8Qr1exKHWpkOPoiH6Fsem+x/RAX
/nrmmwJNzv08iFWZyVS36tJDS4Mfx8oO3ANAVF3dCP5hXt7BBNz90DcJjnLWHC2vcrgVVj1SaaA6
L40EJjh5SLges4q6Gmtg28rJ75/4p+Pb0gwB8zQ5Eshy/l7TZRenvu/0fGK63j1ViJTI9MOPavGW
QDko6AnEzj4raeAxx6mV/k4c/ik9EQJ6GGURrBTLvDmSslQpQ7+U+0dpMl/CNAoGg2KyeH713Nlu
OPlzz5blh1TO5iqageADDEvz5vNmqhTYaKTDTwqFQOrl5DkN2EVteue9/rB1mJbLMhKaxHpM1v9+
r3LVFwqGCuXiogAB6OO1XJwRjZbdvB1rOvQda389ypen1LrLXvxhBdtIYOkiy4AwLN9cOmOyYxdp
APWAiiDaIghOoUVqR2bj+681vTL93qb54YQGJKzjDYPXs2WoN+dU3Vsoshcg1bCBwbLz2PkoqpOo
xydzmNFYA+ElQfdW0quHkVCsowUWb3taEb+/9R8CKS5YCDISSpHwlG92UXpVq65JMzICedsLMDu4
YRXWEnHirhO98tNKUslZ0Sw0ZAuE3t9fOLZMOewc47RgsscFggfhZFu1yHMVMwkglrzE1gJXCQQv
z4LvDi/m8gqm8PdH/iEJIiCZwAMRl9OQdfn7LnxN6lutllPSL0bCJVL8yHVejTtX+UoMbkIwl0Hu
1zJI89AF//sykpZezpEWRYsgMEdtAVsI/WVa072BjF/ltiX2pmj79OAe1KNf1XP2VnahZ6opW6kB
jtOYwzTb9WX/IGv4BCDswFgoRFfCTN/8+mAUzHl15ECh/ofX67i42shKEVUVwNT13kogYF7fCkDa
hTqTM0TpTwilleNAzCEo4MPsMy4YLMbH3LyOyYmXeGskpw6NP+4Qv16p0Wg9vhhR+RQl2lxBqBB/
Hxd9UpX9kbTvKeDOFFC3aaDz075rxcfJGl7jy8xItUGHGuZlqybDC3g9RWUoFOujawEuWH2VAUtU
aeadHcvtJr5fjeQSK2fnM7tkQ0R4BhW+mNoJxBTOjLFV3MtKfjppVHjSHONkqJZ1sw41s+jbTj/D
KFVm7L5QGzrM4Yt8drHHoBBlaSh3wLT08e8L76fIQUYmO6qMTrCQgv57SeQNv362sdO90COB13Ed
Y4Ho2t2YRJx0XwY1YKJ4zIf48/uVxV98uxYRX1As3LsEUf7msMl735R53mwRyWMqN1yiQ2vbOtOI
pO/3K30V9v9ciqpZo0LkPLnd44XmO7Zyjq+PGEdag1E9mE7xmx4Y3sDzdpPL8/zOo/2U6iICZeBA
rxKlQDD+/VJPkamlzNCTRX301Vl3nrXRrMdiOHQDou+n+iEHc/k8aDXUv+x7T/vTifb94jcvtr1U
TdGdCMUQpIcHfPdOzwPPhdJ5vPOYqniM2/cqBHpV1cKUnZf792NKiZnrUsyVxMimHDzieglbUUze
NvjNewx4JrutDhB7cO8N/7B4HCERKTQYEVZ2bg4yO80ro9RZtcgrgBKo/U8zGKucQ5G1vbN4fijD
uZTwPmONos5/E4cviVVbrYLVnKPQ+ZOsQRdAvVcB+6LWlrdoWxuBC1SEE1C3p5nRuQntLRkYUc6U
b2YliPIEx99v6ufHtwgWukFWYt1s2q62wlNeRwhY58dCelSMpZkcFHBS93oQXyH/5hPz9P9d6aao
jZs8wyBJjhZmugLUAW4m6pYhziKXl+iyzuNhEY3KaIUL8bRnOitfxgwzNQ54ycM0NunR8wEoJ70H
vjQItXth86eNhlaojOAaOZJBqvb3CixpKJ66Cn4mKNyT+UmKj8LHUPTDTvqeTpBTgNNJkmFXMvqM
P/0Ukdh7x4u4xj+v6L97+EqNv/VpJMcILflKoibnT5kGrDaa+cGMppBQgMx7pHr2v3/9ny6IaTA+
uCQuJg3Nvx/66pTGVTFDoCTyIQz2QTij481xrUTbCAXzi/v75f4BY1Mwo6n+3/VuDpSrXps40OT9
48tyvX5Mxw8bczjwXlcuuxth+21754JfD3D7Rr9f8KZgzXLkexqjwwhRmfkhgeFCbW4YA6tYdkoz
dRT6YI0UYWLZkQXvT4r+0JhMvK3A1dEblsrSNeJtdWVNBGhHBtkcR3FscbBTovgLnrxTd7Rb/LEO
BTIyiCppDazmBjczDmRg3EblD0XgSzvGjOfToxLOUOXt452i/jFYxCdMkzqrGacG0g3cg4WnW1zR
spCGbbOyMnOIw9vj71/hpy3//Z3cVDyKhkJffW7xA5RIDWNUyZZadowun3cbJD9fSTeR0Ncd/nVz
JVOulXOkx7lQrMd/kvQMAW/8VRDk+v95pP8udHO2ZE6TFm1W43dy3SIPI0MUOS8dq8Dsx/v9Sj+V
pyzh/y51c070Rd1q/oXekyYfJazLeqasERoQieTWKtQ3jcXQDyx9pkZ76WwNCszwMmhm2WXvYM19
fev57YIlqMFpvHNvP79vW7aRo8KD42v7fTs/zLPmV4ae9Y9z4OzL5WgJvvzzjNEyopkiQ3EZmfuI
vdzDh+o/pJzCK+F/L3xzjsRh3CStyoXR+By8HJam+xh4DziiTcZTbYKEwvRTfY3Hzgpyy2Y8foVY
u6pAuLvkg+72anFXOBS/31Ot+qmLQqdWdFGhfyC0fXPeyHGT4pEjnxZsujjzzP5VkVGHMT2tpGsl
PdF4z62DrN45VjVxrPxz7Hy77s2x01wpgJu+xcBImTFlae0hFqwT4nqO9BSiHUEKgW4sMVGzfHRQ
D4xalPypwt7jsqRCB22apJDlTbRVAwSqEXwJDmo1IzdAio0hk4T/GckMTI1qEGO/ztlDhn1y7gWk
H6MioxAEDynjTfs2LzPDqA/MvDkt2FJ9uW/p7AXjU7u1VlcwErM23jc6xDN0zs5LXbuzq/9BHX+F
C9DGtC7wTDe+NPS/reeiKa3zNcOhSWUclZvtsPDhhPrHzCjngb9oshIk6Swv7FlRGkMNd1RmN9UV
K9k99pXBKZrqYTejEvDt8zC6zJp0KbaijDxjfej9fUCjNEjfFCaU8dVLI5S9sEjbhvkr6Y+fPXWN
NbQoQH/fpj+lgTQJHAI97TXntufelkj9nTQ1XXDvNUB4Y0l3X6LEveCOe+cVftUH/6zE/y7m3OSc
ep9c1Er3ybpipnkI5mDdqnw6cjWWGYzGjjNiDkQy4xf1S9yy0DDn+P1x/5nVKkQU/qFqMrDyNm8H
a5gqN02dSclCa1ytHUvI6VRuZu6balw3extlRt9l6VeY5CmbGoLeV7mYChXCe62wf/MdbkVhNUEI
U0Ua/ne+I2OZnTZtmdNVHZ/UI6GC8QpnddIdkmQWdne4IJo4X/5++1yP6/DQBtnlbTM1d3L5BGsz
XugZwCza9ZIVjkS4oEz1kXArzxiMGt2crZWlyTBq34oMtia9fWx3kT4+R4ChkETB460H85O1R9oo
hDZGOdOgDlwrSSYX9dMw0hmBp+Pvr5pR0sVLp9peTP/O4/wQ+8TjiNJF03B5+hqLf9uPlhNo1yu6
a6IVHgaonckHOUUxxDQGJ/o1eXhUQaZYlj0Kk+swoY9qoVsXoRQCOcl8TgwAK1fEGsmR/PZOIfPv
rvr73kRs/HZvZ7k3qgJbhcUVRtgFg2h7SL5xDpe++VDJd7KAexe7WUe6Ep/90Ox4EdUWh3LwvhWa
pe049u8PA5V/g4l4Mni/+APgqu3cBNf0rJut5JunBcsVZ9vgRIZ53fOFlYqh4BKXHUR4m/xY+qBV
moNx3bJE75xZP5wj3ATmT0y7VIfbuImkYdB3RuZf00WI7yVaOvQ8Ik/+9C+uylC+GljJQNNGyj7U
7xwfP9SNf1/5Jpbahcn68hlRhvLxEhXT3IxHJeQuH3ld+o6+Apaz9FIZfKieueXF62EPM7C/vqX1
y/k6sa4mA3yAV9rlQz1dj0IF0s4AQqXX4e8n3Y+ni67KaAMjr4pW4d9LkFaJaUoFDWDS3cz+vHaf
PYJ9ycwODhUyyHez3h+iM6/GcIjNMm0TTvm/L2h03SmVZCKJvkT7Xj8CBoxAfCNJlQ3SF7g0qjOV
/RFES+cuAkf0Rf452kxTwaBHQc77i/fxbb+1sizZ5rU/LTINzcD86kr92VP0zxCIrXFeXNID8ay3
mcAqJ68EvP37u/55V5C70Wk3LR0567+fXe+kq59oGOiJoa+ZVgPMdFznfF6LHnLXPkX4e8AAzdH3
AXLwZftt209a/OGfmzvDun/TbnEb/3srt32drEUSvz8BryjacdfO4AAgT+wHb1n+dueh/53kiKvg
w0mHldmzJT7Kt5d+xoKtkZwiXeD+q0GFK8YK+iKQIZJZC/JMHfX/r+LaInhrCmMrmZkcjkU3u++s
SZKU5PSHFATOimN1OZ7iLUoamOW25uH3x/tiOt+uqe8XuzlWC7mxuzwA92A6DYLa5UjYnTt6PzUa
JDax54uxx4OQqNrh6FqB+3f2eYTECR+YWlvgmDo86bIZszRV/7Rp3KfOexW8+ExdfBNbrhIVALOK
XCUEq07s1Y07j/DDEEi8L3jmXztD/Zqgf/tCTVk6WaGyLermTQreDBtxhZZ2gL6UQ0zN6QrQT9CI
1Enie6K+p/hIWsDY8VN6LyT+eGh/v5mb5eLgNxuEBjERQ47ry3mN2Aqw0QcLabMPHVuUlw74/12X
GBGP/v2K/72Cm3ilqqEVdueOjipJDwn5RVvSWFLDlZXPoK4xNaaoiVrRYbKkz9+X0A9DCN6/mEBQ
jDK9NkSl+u39h1lS5k4ZYPWEdSzgliE247xcCP8ch3XcTf3ad9PzzK6uo8u1Hhu1PPr9Fn7KDb7f
wc1Lj1MllrUTuUHau1apTskPJHJZHrsLouXF2P9+uZ8On++Xu33bykmH0092QF6tkc1q5bjWOrrX
wDCMOwngzwsKzzJyEVxl+cR/v93ULC59kNHDzZWtEsOB1UH6FmPxYWFQSsq+lOpBbNcjO2RAxhTv
cueo/aGiF9/3vzu4edxMOuFsp3HW5gYSfxmMRlDQVxfDYHEEKN3+am1S404VZf507qK4gnY68VYF
8/n3c5/6c16EEZQ7LOVHOfpjfe1Zzr70zVXWmSMAbnJ/ODUnqJ+2S0XstW096I1k4hfjJnrLeBsU
Xo6yz7VPxdimjOFOFFt9FEyyDNorHQnD6LwQ8L2wPh9lNSY5l971tc9YpRiI95qGgCjVL8voUh0s
iWLBX2ZwPFrbmZ2hireNF0LCrppF2LwXEVpFAJKi5BDKVHqKp0MDSQJiExK3OmjOAOGV/uRe8R7/
fT3+vEY0nZmwQ7eSH/9+V4HZnq9GilU0qb+o12mKtiBi1W5Lpupc9l2AuJQDwpV0lV5gBI/29zsQ
Iemf8+fbDdyELPmc57i2A505Q+/KRfl/N/P6cdPp/EPXi/bELUYl9LU0MCQ1FhNH7fp5TvclI52G
J70XE3ltPz2OAYjCIvVmQHUTFGkkR3WhmdnCyDsG0aFn9OXQOTGDpk/cNs3CQWclQo4vTtuRamfD
K7H6yXLWehl5cVPPO0bjWYwAX2UNa8szOnQdg52cI+9C4s53kST0zGKE/y64HKSUnCU4Pysd9ioy
GM2y6fHRQzQsRi/QSsex3s4BdZY59JsMiWLHkw10j2NM/S6jRkVGVYORqCvzE+7PsY9gY6p6FLhp
A9EnKz2rRWH1oDfg06EQaOfV1SSL+dOUEAt8lGs721NODrzxy7R3erdonlU/cBsY06pdj53gcIHp
Kgt8cphvVHV7AWYYV2hnqjBfjPalROdF75aCn53QAS4cqFpI51BTa2PsllL1OdqQ/hchcUjFMxCy
uI7jfVq4ceSPEl5kjpsg4QoAn5jy8PcQMybXHOlDe2NBhB9oJoynRhrH2tWj7xZgLdfX1cCpPmuZ
ub8NV0hF1bh1JlXIzZiKF5TxNJbbUYHrHTM8KoI+QCvYWOqwUnjdicSgwT/maMbZ+oDuFOmKG2q9
V6rn55NZTADVepYZ30NbiwP7n73ybXHdZNF1ldVFfdZOi6Iamv3azMa6PgP6zDGj0LOOXL4/e/bu
BjLFOf1/vzCkYn7/e5xWpaY3T6froyB2CbVxgFCDQzlgLPQIIQWACGIvweBzHLmbj89NMxBdY5Qa
hxxx/4ez89qNHNnS9RMRoDe3yfROSqlSpdINoaqW6L3n089H7XOmJRahnJkNNHaju1GRJCNWLPOb
xXX7eDgcnq3FM93mEBX17aNtn8+r7eWC0OYthNh8RPvvlwRyafpbC1WK2jweR4Mgmi3jxWAEb1SX
4uNF5VBOM8tOkAL09iUeLN+Hs9kqT/m0/OTSVbKkxjsuxQPgVYPP8pq/SFwPUbpMrcUQL13eIAKp
2T5Pt0l9ubH47M33afHJfet1Sh4HoMfwYl9otBnaDcpcOn7Vzy4aJemqtW6kTzOgWm54kgucxMFR
kcZ9fduK6EZ6ZjFgkcxu6XLSWJMGC71vJdpkPq2jsVt54yXPJm1gVjBZYIiBz8DXRbvakeJcYvJK
mSNV2N+MCHlJvij6msn79+90/LP+2vr/rvXxAj5tfVOpa0SpwuDYUbLVVDKjTSfW9LYSWzbjRXyR
v1/QGOds36042cACXp16in3GESwW4XKFBJzo/RyCDSncWL5jsU2VLDHx7he0vd02uzeHFEMuYYV2
wyaM9y1dfg+6PurHzYsr4fGuv4u2bjWnzot2wB1IW06Rl+yUpltmMqinP64f/85BYecSHsH+1lGK
RVxyt1CRGfoOyzO7SJ1TXmxy2O9hcZXoInYqWsSoaYM9z2jU6/yuxuk3ovkyck8ItVZ7AVYWt8pZ
Aw1B7aTTJPVOcpvvArfepJK8GX9BkCkrkqZCizZE29JHHNJA3ws2MlCKm3f0Rwfuu/c7OaGVXwSq
VDUEiOyplFF71/StWeY8c0vMiLb45D4HZc0lqZwM53csOUtAxYtBQaINYS0J3UqxYGpZXcb9gEFK
GWTruhlHGHZi7TvuJm2oz2YhnEUE7uKRjWMdYt6ShBJJ7jK/VpEbVzN7xOXSE8TMJ2iYLEcXhX5d
/0u2ynUOrZ7TBKNFGLFz0F8RVtFOvD0v41ZP/b2KykaLlVfEt3epXrpUPCuqtYuQZ3MNJmjYzuCQ
RKqtJOZabw+lo9p5n6yMgmGQCyRJQq8gaC5jGq7J6AZxnYvGOVedjW+ccuVKK8EuejwemVs5Tb7n
wwbar9h4ydWX3iqPcTssTAyg/NwOnHc3epdwYPz+MPzlOfTR0bAsVdZUUB6KNuZ2n46fH8hCF4pa
eHQsbe3FyLv3+A8UI0tFdItNp2iIH7arCE5WwNbEZ9dtd2278Rgg0vvQKGrL8AXsSlGchoH8tn4B
ATCWtNlFAujHKCP2n0ZShFNvXIa/cM+NTdqgmomzDIa8A6oBqfEmRYadRsOKu1VJg03T3Qgzc4de
pW8MOlPTQAFOQhqPX8mOFAT4qLoX9a7Y37Iiksc3Nd326ojyxSUeE+Np36tJ3MTXugrV2l7Ym7Jw
1nR9H6FKozJTs0gAQ1TdfW2ptuJWTJLNn9rrj6kMM7WIl2oSH0XpVz2gw5Zu3ezOzPdCfXJ9+RAG
e08+BPKLZ97qY8++lBGQbAG0BGA+/vtPH9/UHclTLbhvxF74O5QHtM5uggTmbhPQ1io6LbqiwBH5
uopuOmaihMRbBjpsK6cMXuMELEK3qNPunHjv32/p2Yf6tNyk4ooNS3BFs0BFC7ZauIrrE4ZHhv/0
/SqzeQi4BxxALVNloDV5d6kQp16YwXah6KlClKuVaD2yXqTyMgCNpTyoBMTulWuQ7t2ouVeRNLrZ
35nLGxmnMc636J3Bnfv6ajVPd/xCJDvAbpYSh6rYj55q5C2UdEvSGiDZmvRAffjn0M2lG82W2eTk
0/JThFbfOmpT66DEjGQhawf9CTkiLQX8bDt/mMnr6a1qevx2f50xQHO4cgJLg6b19XkTD8yg28E0
NQLEDUMHrpM2DnHF4CmANSDQh5GvWvme0nSh/sgIRjQ7b3z52YP+6UdMNljrt71cGRm4ktN6vRsV
HEnLj6u9TbpdrG8sNnt4Pi02Kd8dU09MxRkXe16v/cUOMvhiY+/tbYvUz/9lIEw4oLltcVSx2fr6
euPe8IgTNCsAJaK9CdSvNhCQQc4d2DwDDM1PV98/3/zjYaM2Oq1KpjF5PLUsys4tYlr4+VNTnQId
wrXiQcl/a7N9TJn+/XLzn+7f5SaHVqwSOZUy9g+3VdVpC6e9CO1VpH4R81vbZK5W4BVC+YC6S4id
PFpkebWnCzo3q7QveX+u9kPTTnW3NrSDp68HNVvExuL755tt+H5edPKAbtpktVUEPtCvUw6xVFb3
pKImUBj6gYqxVAGEh2e1R4u4fb+xtjo+0fR0avBBwYNZBh6kk9NJ0idHSgbOh5CYuMY6L66V9uYD
42VOD9mWju+dZyCUIl8ihNBdz9qDLfX7X22Jd8uYTakQ1I1igZSe67+XcMsCVGWwe+5bzAGizGYo
APNa6tBlkt9ELwfGtPGwzqvJ0wjxWJ/asDIT+rCGszMafa1XT9SomURP1OxG8AD4Drjq2wTSAY0G
UpWyR+DFuGpDs0zjeCnSAiR20+1wpYg8OYFuFu1KFeGThqZS8VL0b/SWwSvp5cFrwcMG+DwlWECl
4UqTcfNKXsMKMTzwJJX6wvAPYySzBZikIakiXsPhkqnvYUlaFFT33L1rTSjXcbtTXXJVqTwrZbg0
wyvd0c69cA7AQ5XWTgYk0Iau3XcyKEppAwTXExCkctPNOO2rY305TvpIPU9VKK3AVvlvEXrWUbH2
fGMjYYOdSvVzU6k7JULNqgBxx/8bTH8U2bcpJ810VLAPrmKkrom+kLKQNUDTNjYx5UJ0L3XzQwJI
wwiwj+7RxIycs6CBHhP+Gfx/SsVnjsBIJ7vqMaJFfbQBX3v//Q6bO72f99ck8Pp+GJqC3kdHqC12
K730oBppZJXiG9J93y81Q20A+Mk0mcprNPn+UAj9lBqVVmSkjU6koIixKNSKNF+2jIrgtkpVty4D
8ajLJy8ofgJILkthGajZq2Cil8mdC/pkhLnmoWkb9Y2pw3iC/z5k//6wSYwGpOyFcp2GWNCP6U2K
UlazAW/2/fPPgltICOGPMFFH43IM3J+eX81DrU8NsqiCpvXg07FP8MaSEAcehl1ivKDqWJT6po/N
7Xg5jNlcSXzJpLuCBukIamcaIaG3aK2sPL4RxmcTD51BN6q7TH6lKU3R6k1fquWGRh2lnKwidJPR
PzQg2pys+qXQnzVFtvOb3ee5kP552XGDfnopim/FsJsyxi3JUxztwXwUYk6JfqqH0G6DmBpxFd3C
2M4OecZNyPPiSU6J8XVVXXKF1G+Y7Vfua1psDO1B1B9Ld6s+keI5/oOEy4so3rpJZp+VNwyrx+R/
0yGPpzR5Y3pudCcZ1yb/YbjnQsO2Ilk2hrEa3OdcOGg3+2sz6YCkKzKnjrQaEurkUSOhyKFg4Mnd
Q5kSCUyZ+yoll9R9M9BmH2BEDrJoV3hTyTjwdRvKFdDlnbaUDGFrPuT6jTAwc6N9+T2TiBO4liBG
tR6NJC4SIuiwhvbr+5M2uwQki1E85cNP5uvX9c3I7IqAJajBqI5YQvBuPMVMyEDl/N8lJlVC2CaF
h6xWfBzZ2oh+sm36WhsTuu8fZSY+S+zT0b8YiimV9tdHkdvakhw5h/KpXMDtMksZFTwayAM3gQVj
j24SBb8sNUmuulQAitvAZGBe2L+IjFcbDuCq/NPJJzlbZUeaNP/7h4OnxH1AyPmbGeU5mtr4IRcC
cKa4fBnVUIR7uqE3cQp/iU/TkpFMDc0XkNqAtJXx2T9FmdyRFGjPPcpPz2UewAIlHzYGtH4LxlPx
QqeLpz0o+S8Ab3BpE/VkEXYsielElJxLhkaFkIOwvvR4Jd2CM8x9Yui0xCHwjqo0baMkUlpUrix/
JNCM+hh1a+iaRC9w6G+877lQALQONvqomsId9PUtBF3X+k1A1BvHDMZPrlMy2JR5mrwQtJt8p7kj
QhNEhlnIRIN+yNfVMsETAxeB3GMk8ZajFeBCZISzBhVXRszdXs6STQnKDyG5mNkmHQXqExMnrVty
8nMXL90gqmqacgq1w+SwuuWQD70M6odfUeZ2J2UrD2B2GaI+ZQ3nuNaeIacpKsqwiLoOTrUu8ZfO
LOHgNukdCvnCH0Xm26Pdd3OWPK49PXWjJ7JlmDpTkGn57aH9pPUmWJbC2o9JEbZU9tidJqBoHXqp
YbOio/f9ufvY7pNFR0URWJ+kY7ASJ0fd9c2WOb0+XIZi1bgP4dPoy/ks3IUdgrvk5l22G+KLJ8Et
QXLWAHVAbzs9qnhj/hjwOMQHG51iO5bOURyRvmyqlhMDNXbz/Q+dw+DRl7BQiDHJUhFs+LqHRCtv
XCEO4rNav4JHxblCb/Fof0+LKym/MSIcumKRRyi0hfsGkWoqhsK61eicG2+YY6dNgv4LycOcZG6W
oNal2rb9xTA2lsH0YANkzES0u1x1CGYfrv6jgy5rioGa+VN/6RHsRFBPWbrNAxPuTF4Y5kYs8AvH
EWvZP1nuQsZ4EhfJ8k5vxcWQImHrQkw3jqG7k4Aylm+muuybbeUs0ZoL7f4XHfhVfqyFfcV0JT3o
mFmIOzL1KD2nEKK79RBuKd704R6M3i7s1tVVlVbyQfWwcJK3rb8eqDyA7oq/ZcRTW5AZN0qJuUKZ
t2TR7ICEObJsv36sJKqaQiv6+Eytyti8NBBmlbDQMS/060gjqbyyFB1d+h8ptLfvt8oM80/5svoY
jj6F+CHTvVxQE+2C5iHRJIBmKP4WzlCEjvIOPcJw16/DH69+RmK9zE1MutbafazcDdVdfgvTOPsq
yKFlHSIAu3YK1NUMK3Ekx/Me29FmdtW+hJ1dj/PNR+kanFJ1bdwChUkz1wgl1f9fEhjR1+fXcoB4
NEvDR7lbDeo/5l6ScW720UY9qcJavwOJ4WMOieHzs3lopLVe3PgCc8hETinDAMmAiEDm9fUXqKo+
1Aw5lQvXFwT9pYnn8rP+5tzz5B7l3nsC1tK02x8mutjff/05HgT0DxJci3dLyJjsvaHzjTCQ0/Qc
1vHCixGV/FMN1jnTMI/PwFK00d7nPo1JbSNGQ7Bi9BTJY7/Y1NAasr1H9yCLLLsGXmElT46ItxvY
jriLt7LxD5i6ynuKQW44DA0H5OvSItgOPr0XBAi8UeP+Vq0wcy98eaDJdkbVIw+8OlEuKo5ADQEh
SrdZdUZ8SUOMdPiTB/dujJKm+TMVDqZ65wEK1lBqkq5h+Pz9y51JG778lHHnfTpZhVKnReZlyVk0
gbCoF2Z69IOtaK/QeLoNAZzJQ8l3uRPHrqlCrfB1OTOtEZ/Xy/QMpY4wUoQfZJas7gDd24Y3KgSe
XDQDi1u59ty4ydRo+6OWJ0OHmOZHTRI7XjD4MDz/JGi8D2td+6kdZH8bCBvDPaqopkIwtRYhAV3c
dd4zetfVCxpcA/YquNchOZNdAaOPtrEKfru777/D7Jb49PMmtYDYRZrYhqZxDqq9h+1vtwi8ter/
jlGAjZ8H//f3y81dviPHACdOGX6eNFW90E2z7dJIxFAvfdIYwyAMMfRH94Iw5rIngsbMaRPjGfEz
ob1ALHPpfN1UBPtAuk1ylS+/YnKyw7qU9SCUvSMdTEN2kN1HyFB8bfWXvLoMwnsIAK/iQtWkLb8T
LKxIviLE+sEKJTC5T7VbbYbq3Omo2ab/tA1612yeWHnzy2SRpiqqAKqtmTg8imgj9PtiyPfGcBKa
J1O/amy3PjAWqWPu8uClIzvyTeY/uwhBhTx+9jB0jBGMFwGQXBmwRvLLCMaKsiOYuKWeMpnDgVp/
MQoslrtwlfdviYlAfPZr5GBnJRIEZbmNi2DRJNiceq+0PhdjKxn5mRshcq7BY8HaFUVSf/ASH1zI
T8fYx3S1reXWuyvypVGa21GnMfxBX418KkTHtkCrur77fg/NhI7R9Ges8ZC/UPRJDRDEmmB5Veyc
B/M1Mx5y8bkw1oHzCNBCkG5AzeZ4PCyGbNlIWVF0cxKnBN+xAq+onHOSnVx106fnodx21d4ZtvwN
3h2+sJUF8B4rAXUka+2pmxGaIu2FcJthJ1dBpVkymNdh8Qvb71/EXEYAjQa0kQy/QoRf8TWqOUUo
FyRPiFGDMdGdhQnFP3E2obnC9k2kGkGiA8uXez+yq1tfYSZwjBQeWRmvxr/7TkXjqL7liMK5FI74
M/boC4/KiTWTk0Ob5baQ3HIQmYnhrGjogAIoamR1cntllaQOFt/j7ChrH3fZ/BzmxzR8Ys2BDVis
hZiRgL7+/iV/yFZOY8XnZSc7IOktp2/azDk3PgrHnKpU0ZeDv9FcFM0Z2LDf4+zaHYLmzUPrxWUu
4jWIhG3C5M53NxJnGnFwyfaLvanfkTObBT3YEdQTtAs5k5bp8Of7nzx7KhHgHGt/Nq45DbJJ5gVR
Q1vuCKLnZGKhmqbGQtFenAw3VYbMKO8nNxK1uXuO88EmRDXBRMZpElLFRDfcIOq8u8rYeXH829R+
BtQxhXDAPae3QlCAW+CpIbp8Bt1JNce1FeMj3b8GHZLtzT5uYPUG+0LwlrgIheGlCl8E908mYswW
LoBW3HhJ4+GYftfPP3iynTxXLXJ18LxjXkGuro2FR4hMS2ExepYYFxkXkK7Vl45wrTp1hL9Gt2jO
c4FMoVk88vyBDU5rG60rOhF/KswAxA3YJ8pMRIMxkgoBDGN89P3zzrWrLAXAC4wA5gT0pyfBIvMq
0/R16xyYdwMxyvzAIffGs65eYuswhjL5UKmbCN0359i2j1n/AohW7B/FZqNrVz34FQ8P3/+ov5wd
6aGBaRqtLo0xpE9Z1lpbylyTLt0j5VLq8PQj7LA8CruF1Do7BMEWVcN+Si6VVO48A3tSx9kMTvAY
m0G0MDXbHOpD33X/hBWWM6CfIE0yw3NfhPS1jHe1vPUifenrb6OfFbh9+MqjwluHTr8avnt0qJs4
sL3SpIBDQAdjl6Kz4cPCg8uuooMnkUoDW722VUs4B2uOgIrZvgqhu2wcLIyVvd7hP4/qODo3aFtZ
KG4qxtP3bwmR3pm9+vk1TbK0OgTL67kNFgcyJk6JtkmpQUIpuSOXDZxkrTnVwXHaZS0AvcNaJWh+
NA024MVjU7xGzdIx3hBOLy6Wuhdwgh0p82XkLho42TimWicfvKQXP8RBb2NotuNPVRSsbeCxtU20
AL1eC9ZSYMJEk30BjD5ujon4k//MlVTYa9m21/YwRhjmoly7gEHR7BuX3EMH724E595aOtpri7/c
2H9UvV+xI6Alhy+sc2o6kMCM2CV6PsLJkM0jM4KNhzS+IdldhxBreiLZwWIM7UO9zhdO/64QUVT3
GBNIq8LfmARS0/9V99Uy8Bg5O3eJhj1EgjcQ3Tb1SchKW3TEJUJ2cRY4C08M9wqGqfRG5BJAIRe6
aHgYq+DwhjTDsEgy/77K2HcUcE354GAtxMyqfNU75GvNF6VKLyp+m4yQko79Kmr3JRfSYDWLlP1r
lDICinTwaarI1tYgPdCdlwhFPRVkaNsDqxNzG0jvom3upapehREOpDTGUvHFaZsNQ/iBTdkX7Vnp
lGWLhYVTyLtafR+CcOWI/bYeqmUHX2i9taL7IHiz9GbpRUw4z1KNnSl0Sq/kLm6zsYPFbu65jyGv
MIZe0c8yeTlq/IOefwDolOmMGr0UsYTd8tbTrQffyfelcyvazoyp0Lkj8tCNJiX56DR8ShTRha60
IMJyjnwUzbL/KEuezWFNpp9nqxsHZi6yEk5GdahRwseYpIip2hiF5WH818lPCvP2QWPbmvIG/JEP
M0luShvkgAb4t3zJoD2rJ7O4+IBHGVCrfHQ3uQWJmv9FQDdlCh90DifRt5MGE94VXbVwOFXCqbIY
FmgvETchqlXs7xsvYC47owerI/JsofA8lRBFQt9MBaFEiBc1FnXof6j5E4j0SrnKmreSImmFsEgZ
4EOt0lPsl9nwAk6dkguJiZGlonIJypV64w6akUYhd2MoMVK/RQv00tc7CFS+kkGBQ1Enw74SrFJK
cDlYybpR0BXZqeqjaDyr1Eei5K+rwFz4zYPZ7dpNr5274NHs79t6Vyl3Of/EOxjxzxA6FnbvjQ5U
57HJz0FxbvSLWW8M/C8GYVtVeOdUj315S65yLnv4/CTjv/+0n6vC6MfvaZ31uKcxaMfxLnbuHRSf
MRgoun+Q/oeo6l7CTlrU1a3TNJcKMxrHsJUiaBzyfF09HQrMJo3Iu6M6bWgCp8MmFN688uzDoY+M
ZwqONPxB9vT9tpppB6Jo8++yk2soKSMIe8x7jlFx8UJ1lZS/M9AnIHNukhdnz4sy4l2ZrZnIAH99
wgZHhagSAEiFyDcbxQWCD2xkTbhP8hARKt/+/snwv+APnKaDtGjQUwR7/Hd3VerrLEtND1uD8hIA
2YkgPfeysU4tf2fpSMy0r3QIoIIt1Dbd8rd+6z+LyXvr2GUXLVyYpF2xLdKTohdLUGaLgc4kKGvi
kO3LxaOBPmsp6HZoQLtyKjsTxloNzzZ/NbSMSqwOC4uDX+9N3IeCINsFgJTS0lqziXC+XHTiJcIL
UnJ/9RiX59syeZSj4Yh3W9pAKpOXmfnHTJptXPNzYzsUtJ0V1dxa3oIIV7bvcfLSKM06JL9k4FRK
r8yVSSK833V+MXxIHbAv4Y5AnXIhdDbN1YEcN3TXVmpPgnUacwOxxe+weXcH/K/El8FE93yAryZs
+KNa51qTudHHBThny3FujwVoENiKis2hdzJcbTWYsCnAfkGwdWmgyvwHCaTSokIXqqLhgeFS9Rqp
zdqwKjuGeMa6I9b9xrf+UHCbfmvIW3TRdTQTqe6/bq7KwTIjRKLuGEp7ieTWIKHKNiZjO9m4H+fG
MvxcDE3l6gW1o8zr1ww3+wSfIXETdCVJ50nR3q3GDkmHYroxyNKm8Tt6nLZjwm8aKXkjy3V8A5FK
DQHbAEVZTX8LVMw3BeylVFtCx06mHKT5iXKwbDxlcFz0WFw1YUjsfYnpCpfpe1SU6xJAUxiHiyqF
jk1fyqyrdVyj3NdS3fGrpDehLJZZueYuqfKBfPY8NpmI7W26GpUmWtHYe3WB6NTG7S6xJC1agAUa
GbB7TaADwvkfW0h5aq5r09zQFWP7JD4MTAGePxdmi9OYGEPBOUm0ptLgn6jDkop4Y7S2lx4aS162
lWnDa/Fb56Jb8VIbriZaPyJkSFl8VzxUZ5qnMQHqVLKQNMWWp363BsXuNZQNIuHQVuGmV7LT2AXT
8/YQuvJz3w5PBiVZihw10MKyuuQ5dldHb5Mr6k8vqX7c2BpjlfrXzsDDhbkpAHhYi193hktvSY+H
DIuc5K4r63Oq9WuDR3UY5yRuvuSRXTimSgBVpaXtYzaLczukj8zFb0SkuRsczVVZpi4aRYInKYwV
qkKcy1RGjLiZbYMXh0GNMS+KT1GeLH2iw/fPPhdxDZ5YpKUjkodP7ua4jQLf6Ii4VKMBTjLKFVXN
/+itM0P/369lirTTNJRl6WBNmgUNokGuk0jRqHAHaHoBQA56z6jniK1Csfl+sbk3yffUFPj/SCBP
0dJKFHBDdaRe1JgI3IyjGi3eIj0U+Iij6i9+euPpbi04uZ0hv7a+5xJePOdEeMkBpTLeQH5kFDmi
WXtr9D52Kqab1qQhJqJtgGTZRzvoUy5i1mXvNFkQHUWROwZnuRo3SZ7rphTw3B0JxpKEkr80RAe/
no7YdSqjZXSOnNIVtxqt2pNTjvm1RUGJWkZtPoFQTfDybOEnRwjYWLcO6FwK8vknTHaO7wx+k3fI
gJJEpwbFpIojD0q3wzmMlR2tjC5HzUrcodShG92Sql4x5RVYxx8V0LhYl28c09m7BI00jWkWeBDr
g4b7+eWLQZNW+EscTZ1Ggr8yG8ceUPKhY7sp9fYaRdySqL4kwJJ7weM1aavOyNaZEmN5YuzBHnjD
1Wjzje+QEZtcPRUZXRRsSkE7SK2ODFKfPY/h+ftjMTfeHNXd/vuXT75mCFZGBw2rn0kioRMslGKv
5wchKG26BLBYK5e0BmhfZW6rTFua2fsg48YGaVht0gOyZUsDxA86z851lHIUqsw280fPug+KPwNG
TQABtfR3CAXQw9E6KboH2nui+lb0l++f5KPj/9cB+PQkk02RaY2gq5EDvyWIln3x0HkqNMX4UJr3
nvQkC8+hI+wEAQNi12Vc4o+1NcRxCNzKmyf5Z1P9FeretuXzFMmu1fVNJiw6zLp6zdoJ0fNQvWrM
+7EBXCstxrOw7KWtFmDbbILX1t+i/qql6rZO1AXjclvT/tAsG4vusZ/JREiVLmLBrthmTK3N5M9w
nwDXyFQMHwVpi2DBugT5DmwIiQmqhyKDhIAsAASLgB3y/cuag6l++eyTvic3mRxrkYUymfTkcrOM
EQoNR+6T2j/n2huTG9gH48zoxsJj2Jt+JfgqxsiPRuXmg5bw6aQEidi6RcAFk/kPonE/5hUZdpqW
EtlWOmLpY1JuBXcd4UCS2jXt8sYPmLvcGUjBAUOr3UCQ6mv40vTCdPJOYpYTrcvhjtjFAEEPzsxs
/OQ6ipdHK1l6qCVbMlY98o7Kjarx70A9quFxESGiiWD3FMwgV0Xh+iq4LHLMqNyk7UUs/wfF/9+9
FixTkHJTmLJKDJ4nqUNquYXA9aqfSW/p0SGCioUZc24agGW5R6jyJs7Tmnuy0R8GPIauAwacZNSF
ODTGmEA8hCNNdpG5ONvW70CP/8TvxnOEX2v6jwR8wl/oKC+G2/T1BfLbkqKpv6L/aMOUbyHpEvoY
QW8MO+DPOJTPFk7cNca7NZ7Q0fIHuBtpYV3DnfbQrfyTsdnI9/fVKv1Tbeujd3YRh2oWxqpbRQ/W
yT1K7/t+cV2FOwQzf7Q0544BDs3BTzvdkUev8KOS3pNzv6jv3OXwSB1vPnT32CSnNg1Ja1kIi+rX
jS04M5rh24AYBAsPJl6flh4g5NK2o3lwafdBtK7g7eO/GGxdfTHAUFMXBpbf5tr84T1LpMbSLott
HccE9L93NPlqet5vHlIp+d6H8nEVKNnyTX9ftUTrhXBuNzFYx7jb5VcUO40Fbi0qbzI/JT/Qusvw
6FVp/G+kH8PvvrprSbSZOfzs/XM5gib5L8+FZbvJ2npqH0Vp5QDaXdK19R6g46TCQrzLnnJ5IS7t
bJHeQZsMZTvg5v9tLWt+1FXHSZr+6xM06UPFjTGsA8su3c2ZtryxaerlkwetaWHQEJXsWN0lLUbO
x1q/gK7LU+RXKJFWN964/FfU+fLCp3Rf/FDM0M1jmFbx2a2OsXFAkGQpISEQ2Fr90Lh3OlBS7Hy6
/kbeOTOe/br05BwaVeY1teXShBP+n1NiKyDgi5sr/Hda8TCtBfhNo7pR3lc3wu1Mr21cHU4bExQk
kKfAE2co0hGizxBQegqQSMCn4qAYKK/GJfVguM2bzjYUpiKMIukFo/Ekh3ZZo1QyvFRdDisq3jde
vTEH6xj1d4oV2+7o6PvglCsU4NpsadCMz7ZWetS74ygdVejW0lfxXRUuKB5oPoY6+JcHyi1t3r/z
a1JdiiJzRF8zQJrcYNIg1GYeC/DXKJ/JktZg5f+DsDaUYp0lGOHeYgn+nXZ+XXL895/uLj8yKFs7
j0+pyOj00F8Jzoj1ZcWZWeuNLzdzQ39dbKzUPi1W6VZo1TE3tCJgNyH9gCrnU6o0pPQMrAyQcAi0
hT34lOaWn+jfReDXpSdx3KnCzhEtnjNyH9wPa5HAuHBvoOx/swicuzNo0sNdom6x/oJWeFJTO62P
KBoDOQQi4MJRk42Z5I0IMP9M/64zeZ16rMQaHMT+R746det0cfrxpi421Wq1utrbWznG3EMhNwsp
RlUMbt/JRomT0IVwjk4DjfRR81ZN27XH6bMQZoCEhEDU1UI2Hd39WnrnxQbosnnO0Wqye53C9Maj
/53xwIOAGIbyMbxzJJ2/7iSljsJUQnMEx98d2k4RfZmxRDIvpv8kYXbfWXZKYeHTvmU4+jHAHAno
zKK+/yEfUfZr7scP4cqj2TZChabSY60k+XhgEYU1MdxUJaDh+NnqVDvx10W2RBbMaqQFcudDtFaT
FeJr+fASITJVdIfBWVBdGrjIxNKqHRgclsJet4ID3NSVCoMtdV9HW7La2mQiXgXWWmtX1PQhVWjV
PJrixhin3dyLibuv5GwrMxH7/vFmdhiKIODtMY6TyYImH12IokY3MoNTQ+8MbezCJuFCNw4Rt9uM
x/GbTV4lVDoaJ0DooGJ/yJF+ig6G2mMeIBqI/tzhy4y2ccq03NNxOXJ/DO9qw/z8mFY/C29v3uLW
fNiw/bU2bkfkrmR5fzGHrCCIerXqnLOGrXDN5aGKL+WQwbnNFoqH+MV7LG/Ql2L+65T1D0MM1kbf
MyH4KdoJyD6zpzBr3pWIywIxvQr2mBo/ACXaMo4KuYeVwFya7do097muM033wgWj+ELM1nLXLdPk
NGo31o5z49jOwLzgJ6qwOFTQMtiiTppfhtBWou+1OJS6P6LmSXd3LjPCTPmBZ8ay8fOF5xP4jQC1
SvkSc9dRbdqVsgbfprhbA1y94y4NWvte+Fvxyr2Ktoyn+3stj2781Lm9RvECdFKHQM7A4uuRNpsm
NWpI2Mc+OZPcj9qstJbj8d1pP/4PrSVVAr0q0aIbC6eP9/Zps+mJoTl0lPBgTs4amXdwHsGyN5eZ
mb6wjqYjkkmAoEaatMx8IbNS1SytsyqMrVc5PRjuIfZ2hrU0+pNi2Pmw7tX3WlpI6GTfAuLM3O5f
Vp+EybiWi6Ru/WhsfTJ9r5QrrXPmJUxNvg8U2kxp9mWlydeTxSJv6K3o5zqrgM4bdk0SlbbVmiae
nYdPGcBkshmaFzRajl7JfitPkpSf0AaUTRR9wJiEIhB8yvPBefYFbduCZWkwN2eQD0X9EopoJprg
LsTsnPvlHpai4erwpYRfSBmNkuKN215KZAfjtCcJP7V0NFLaD5mIHtCiAsTXyOZdyL4q5WHlZljd
SpQZ5qtr3JrEzFyWNJaoVLE5MRjITL56XtBL1GIal8x5CJqjJuL/pCCegT6xu3SUMkR4BGi0TbKa
xtIKLZNCHWZR9hg2DFOIQwVwPrW8qnqyHV2QhOKcQiPjbI/epgNTDouXgnOtI1eoMwLD9t7Hl1M2
8lJobkXWmZT28y+cNt/9NtLdviWoh8yQak/Y18DgMN9x+vAAAMZvmmVc3Jgiz7x9tLGRk8JFDZLH
FE/ptYrZhnkFSGJUdBOWak/vRX9DiOb7TT9zur6sM7kdGeNKhudp3hHTSj17N4yLKb+byQuOMN8v
NKPEzYMQrEwDWh5yv5OViqY3+wG+Ctb03VKHSICYRZEJy7gyENzJV5BBx2KP0mscAoyCF6HGa5aa
5YgICT1ShLHxED4NMSagwJg6c0mXznbr1y4RV2MPFgVm9NrtTC6PAmoLN/WvZvrJ8ATAiDCCwQyJ
a/5rfNcakv9W9OKj0iYM8oCda+4R4vcujyGGRc8BKqNyk0erImq1ZURDW8qqlZi+OspjIsp3su5j
v4OgV3ZsU5WEE5G+ZhwlpxIgt0iK7TgZfg3ZNXTEm5qTM7nJlx8/SbVLMxTLpFfiM/ZByMSIIban
1VNhrZ3G9rI3wEcUTXQX43wPyQ9yzK2IMtdf+fILJkc9EVTdSYYuOiLhTYzLesweAGGMbp7/xdl5
LbetbV36iVCFDOIWmTmJoqQblGVLSCRyIPD0/WGf7r99tF1Wdd/Yu7xtkQAW1ppzzBHUfItnW99/
gz7/E7/ypSjiI6E0aWjDKfu/7GJdOHZpJWHBQEzjVlKiswyZlBJWG0pf48VlUjLUVLjm25TKPikc
W2Eh7poU3IsnILYhXLBo08uDp9ZNUEU/uEf0Ww3ypkYiqaLfASOTnm5lN8QEN6ApzNqa0K8RHyg5
oFFM132h4y6Mo64fJeVc6aZfx+c+Xtaak8dL5fEk1PDl010OF/nvL90/vNG/Xf6Xw1MVpltu6PPl
33cS+kVcPxGzvFLJR+Vabbyb4rTmYFflZ4h1PfaHEh4tC77pIRIQ7ZV+XS4bhEb34TXTCGfiOAul
3gOvlJWN4Mvl/l6JxFvf4FErjBE+xBLDF/Gnfh2mzT+yKfGnkrnR7UlAS5qUj29A2z9szf/1eL8c
2VOhZG2tw+tEKwrKgMi41o8YGpST/+ihJ/z4+/380275+2r68v4Lw1DdMwPYhuIOnwGg+dmiZB6s
/7+PKeed5v+u2y8vayeHRnybezLIDTOCcjuGGbx1+cLQV+3RhH0L3PypzPuvj/zydvaY+PSPgend
MI5rHr3CWPTGMIBw3+Q9Ko8p+WGwVaCMGgKuN8JHUVz/fnsXf2iJ0WFBU//nhJCN+VT8raLtw1Qe
xQhQTgwLIi/Gc5HTYA4I8fvn2cnoDvyKKopRkeKppuDUSeMwgl8wxqu71AO5T6Z6LWaFHeFLaRDB
hGM4POlxiE6UE9Abo2Z3h9cHTXYh/Mpg4w71swQQphN/gddCDtiGFuggVZhg4ufTVgcUX2ntNHcN
OyJozLB0IuymK+L2YP3MCSEMDr3kftIRTM1u6/znjMnMjj/TWx9JWB7HdkvsprrFBdMRtcma/ye7
QoGHP6w+HYdKEsjmPJFUUy3S41q1chSoNTB3SjQN2o0duY9P+lRTDb11D9TRQ3dUWsGKmO+m1bfS
0hn8/Ne2AbVrDl0mp82QvzwHWRk6ShAQAZi38Y8KUHSJt6d+0F8VyLNj7H/rOPjnw+G3z/yyU5dR
FavQpanzDfseHWvwGKF0Z5NDFKwLCIOmuxC+qbL+oHhDJINVGyYRGvkaX8usJEuldtFCKQHjV2LL
nB6YZ36ww42iZ7QbXJEa8aSNK0kIspCaz5bqbwRTf9rBfv8GX7aUsKr1BPPBZNNPkzPFJxWVKt7E
Y7IecaCtG4az39V8f8IwuWpU2+oCldC/YrXLJja1ysTOfsFlJwb+DIO0umuF18sqbq4+vEFk3U5t
GusJtfrfX/I/Ie//9elftjbcprK6UNjasA6moLJUXtWegXWswLfFAQEO/0fYPxt5/t0n/zPv/7qu
f7/wL1vcYDRZf2thmxSN1+FTdl9V5YYdwmqan9UU+/ehs0gA8bVscu5GYbVGTYLyPhtR9iF/OM3E
Or2CYoZ7fCCOL6HcYZntVsU1VZ5Hye/17SKKrcbMbH2IPe3GmSdLVtQnXqQj3ZWQz0adlUEA57nA
MpN8lbPz0R1UFBPDdGklwSsM89wwS8ubJ2lQ/W4UZ1VEn5+KfjUsOOY6PG6WNWTSFm1jXQA1pGAb
keqKAjDIACVzcvAayDMkbuaHxvajhK9y+5wxNBPkhZd0rwpBxMD0BGwljjG0TAdQSZoXTTMPo3ie
ZBno/HORvQrx3emxIVscEna6FKojLDDWx80b1Md6/pddxd6bIgfV6nUy3Q+Pe4yjsG61CEYS89fU
fMyyjkqInHZAN5vlQYoBogpLERYI6cOm4P99ff35hfo/i/tfsnhEHsk06XgBVcn1oUABHMhH9ecG
vIU6gJ/xdwyf/+DG/1pW9K6wb/CL+Jf4vy7iaprUibpWf6mVagdRUp2NHICW4TRFinkqyno5Ny1h
ihv1GDtV6zFgTrFzmBk6ZHphVew1snfP1jnngKaXayNMXDFkyLoIP1MFSbRskMcuAyoa1I9makFO
Ec3OL4vUVUJPmpECAX2hPzNvZgk8IxoP+5eVOcWgc4hiYtE4DSxdWcPIQ4Ib+TZqx1A9m4k3Al3M
Z1V6N1dYxOTxkeRCtc43isTuG+8qr29uRM2iTuEro9ohLWKJfgHaRXq/b0V1x2E7hwsU6vIWi2/Y
+qRhSVvOKYywY+bEMUibL0M1IQS5Y2tcgb/Pgxqu5OhmLwo6ttW9IJEBiV6K72K9TXHG42bepMUe
Fcwcd4aDSTBz5psO8kUYe2VEY0izOLP0wTtnmE9u8W6Va0cwyeo4KarTlqL3ELQNuee2LjfLAk5v
Q4lvSjefArxEUZUkid/Rj9yyD+0ubtT5HojsDJIr6M/xUz7lxAvlc6ExckuNvDqL8gU1PPmqyq13
TVwExvS2HFp/oDqo75hPfQZVKged0gZZEWG+IO7zNDq1ZnOtZnxSch7CjcKhe/r72v8D/oiAAVYi
5pEa8+sv5X4etWVtjtSn5sInzbQofozVljVPTfHo3G8+az6Q/7Xqf/uwL8Va28z+smUWb2YBx+PW
WYrQUrLcXDFLTtUUeioTcQjbLdGBVF4i0PIABwe1DWJCCdoprwecVUrpkKBZWbBh41oSHuOxUe3u
DdkfpTv/CAW7TZ7uAtqxXh3NRLcAIz3qfE5OOyRyq6SO0u/3mTIb3d5atEMLiapJOMxFmhjJsKR+
zPj1rMVmMyzAmKqZ4cHvcDbvRkgRGEy64s0lHDwbONfM027hsA81d1H21l0gZeYDkz+LkEwNCcpD
gD4HoFyh8r5BIxsjT8F7e1AMOIuFDbWjaRfzImqUiwK/SsFs81uF4p8PUvR5so4xGXSSr6VD+1gQ
Uz3EM1NaacEfjoinGLU849ViL9rVEDr98GSEsZvJ3zRCfzAfoXD67bO/HOJGEZuTEBvmbni493Zz
w0wr/IGKiYa+mz1onpF9d8nlUewwDCirXZ07DKDFR+v8fRX+sWz8/Yt8OdLVrBUEOUrDXZcuE90j
aUE2CLd3DcKJCr4aiQLffOQfEuC5dsBwrFckxhHGl3lEHcXMthcjBgW6aN+iXRV/zpVE/MFRI8jj
rhn6bRubgar4wg1chxAW6Zj38DE/h1Ri7LCAgI1TavGjW9B/t7oVE/wC09aAMqIL6prDUQ2DngFy
dqMs6JdCutXiayZ/sjd3N1Z9abphiNRdCe536Gvc60fuxs0nBOR72gezjuqezJKhGRbDg4e1PxDk
iA9x+c1K+OOW89vNmFuJ31q2O9Z06JHg0wJUqvI2p6yih9IjVKmFTa/498f9x8MdbzwD6jxl+1dR
fXwvyltSEj9HuiDwxGxGO4mG1UObmG4uOmAVLt//x0cCT+PYtpCwj/zylvEiFz2qPbwFw4vKBhaT
/oMmDV1enijelD7PgoS/f+Q/bLt/ba06kBRjHY2D/cvWCrlcGhbEvh3Dixy68laEP7QxnCpQVLc5
0eimPxlSYzFUz15lXvQhHxbLx5osgL0AT8RaPNeKk58NW2KKYAbTmw5/0hYGqyndXHWIrzqgdslX
GYL5Q7jmaC2+6az+hF8jm/6fK/hy14yBhGaRrK4ZmKkIGO+ZM164WX+/Uf/wZP52o75sQ+l90PJ0
GjKM3mQLgRDuYDdfzHatmO8nY/CkrHSn/mHlgj3E0SplSkK2nV3Fsk2L6yWTUNp2oWpngsph0Fzy
WF/WyWOfg/D//av+ceX+dkO+7FNDbKQh0ga4B8K2V2u/SJ38CrMpMb2ikuzbd2/Kd7fm69QihkFc
UhwB/VXPIgEY1GDzQU2UIrDmmy4h7rRnRWoO+YwDTtCjf+jRC9ouQAb+ZDZ8ZuLTTZ3X1g2sGioX
eI3fvF7aXJP85REuvmwgZZWUQ6RnAyE1lnhJoVula+ByvPjErdoyWHxNfnThLmQ+keNVunmneZLC
pdng3OHpEXeOfsuWCgKEV0TKlKJTx067v50f1u3abAe0s+LGrHby9EtCYy6u8pZLj62eANvcmF3E
eUPGc41Kt2LGaOWXdHiNzhiCxJL39zXw5xObbAv8HxipSV9dwsyMyOOIhgzKx54xAKUP8YoI5Avd
nq2rc+mIoGxBRXuHkP73z/5n9vyv+4yxjqFy/KPumJ/Dbxt1JefRYsohv1Ah0nHQdz/+kXT1hoKE
yFVGZFIGgG+Fcw7iKpsY2OY2HG+ko9EcEJ/4BPTNuCueSMxKyw2Bx75OaGHbiXYXJt/dqj9tIAwG
cUInQYnj9sshC/qpi0U391TV8yJ/pvhWx4UlWXOn0qR3Z4HkCsSXpfpQOG9EQGx9iQbS7tNvCt0/
wiW/f5UvK7RpI0GVer5KJi6jcHeX3+amDX1XbpZLeIJTmPyj4v6WTvKnPeP3D5b/+5HJSjWi82Ne
gnMuHhTUDyqoIA7RwIkm2jyUbX9fJF8Oc/Q+8FZgIslz+DPK5C9wejpEWVGHY3Ng1j7vU4ujSkYE
DUT7WOH39M2HfWkg/vm0OfOTMglmASHg/315Ua+oYScmj8P9TksGtmy1paMucPOzk9JL1aCVbVOg
NwS/cDAbaD5qAWWXV9d+MvlD6WGZqMEE5yTM6C8DBcvDypcaW0/dLnVpc/FUqjKHeDH1Sa+cMoW0
YuPY3kq03XaxhZuzKDxiz26li/VJU1jhS/Zar/Ij+dKhI4Y2hKt6CIbKneA597tF78WPYFEshWgZ
FksFfzAh6FvHDINa8sTGfryxSNXQiQeE8ytlOIbdAZPnOvVlZMiVX6rfHCvaF8j8f99EhqrsJkxX
v5YKWVr3JaG/wyV6fnj9RnK0oNnylp4z/yOxTE+5aqfyCnu7vkbb21peFhfpPd7LS+34WNE3HDM/
WxW+ufv4yJbF0pJs0aLL9vX1/SyvIw+eEiXkzXBlbBVPMeZWVxqr4O9L4WtJ/a+r+LIUFLnCqCq5
Pw7Sz3outDI4YyE4RvQIWApSSGuFHQ/DYUzjrUK2+ti7fWb9Uu22Y7eFmN4UNrWZKLBzOfzdCbc6
qyLzoLGJipSLQMBMU7IzeMwFPteuXrqPApsBK+EMCWf6ZEeqZbSqlCCltZNdlMNS66hkOjPku+qX
v1/vV/7v1+v9ejhrN6NDb9w+LuAwSDeF0ZPvTmnAtML9/+kur7ATbXsbeh3vQ8Iyw0XjMZ3ScbNQ
D3Lit+nqUXtwIQoyhxOnwNRC9mZtxu0o4MvW2ovYgXt7T1yTnpoRFXEFBvScb7ZG5csu/Z/rgOmr
gDXoC6xr/vsVNu73NBSKqT+wP1fc0UWsHW4VLRDWo2OJZGbQD/HjE/txIg6VfBuTGYV9Q5fjxRQz
oBuNpUAqpGDg+RB2QU2LOMl+0Ua7Rv2UHybWf6OtZeN6VPTrSNZm86CvQ48VPRrmIt2yom2PDKCA
7+q1f5xmfzsv/3VpX3b9MZ3y6F4LSK1LW9loa2PNO7ZLt/GbftLdxCv9LiCGbgkO9KrtsUcMIHwF
xTY/m15+Dpd45J7rQ3P88KcAZYUNHOyi0tpFH+NeWxFIvo9/XFt7fUnfRAe/C998rg6EeQSEIgRD
MK4K77ui/D9b6peLmvd3SgBIiqauf62XGWSPXRLq66lB4v3QVpLmKlm0u2FeN7NhK0Wbx423brDn
OZvYSUFXJVRXTLKY2SeYy+h+P35G4+hyDqZ5fximPXPDHzJeKcjoTwS63SxZipYPebiWmdJaUxt+
duR+TveFJT7KTXcjVkBSoecFRVud0zuuw4Q8lG3vJvWPcBifW4Z+5X2t1deYN/6RN97U94fb3QRm
IrAxS5bd/Xks79ZQNRYcKDOOvbCJj7KIDePj06T3T4fEF5PPsdC8LKqdxaj8w/BtF9iD9t7EmTJW
n8aEA34UNjRRZboX4vCpvb3kLSA6BKt4HJbz9RtVv9H471rJT/kjtnXtvgrr8ZTwG95quT7ZBSvf
LDC++NG1o3XTBxr0yu04JPIRLXK0mBN98xmYf5BW2Jae6BojY4EOXbhm2kmU77PijsxeZwKTrRtx
sqZK9YCS3CzoTRJxF4rP/K0OJT8tb878lOafmOiMBSpPVIsTsmkk5WBvE5nMvHcpHIWyOslMOMNu
SXqaXJQWzHWbCq6YJV4hbKreynOWJqPNKhcOHXcdGVz4CH1JzdxOX2yqTEBj2HMKVMlKR+B9E70u
Ew6Nlrs3jOv6xtjkSPa0YnEeEpKjUcSoQ+VEN3XfSzrlOmCY+iNTCYVHjX1jZ66JFG66Zp+eKq10
ayUJ2irGVrLDKUQVpyACaX2Msl2026YZXrtbuGrT7qLREjw4YJUaFrG+arL0mmutH97qjUnuYWpA
F6rZ9minRPHuFKKMKey4JiaRVC0okuRjvpkRFKG7J+bdmyoNP8P74JRm5kXaHJfH8KfV/DFoFMm7
aQxK7uO+lAvmGWB6rLr0zqgs7TdDI7rpGGRaA0lJUt0S+qsyAM2n+VpFJNg9Gl/PtxHxNcVjdnN5
/vvRQZ4ge+rXd3h29YO0jdQXIOq/99ysaUJhYpREC7+Uc37F2JEF/Mx4gdm6dZO1IKcs1grKHUbY
arxtdVysoZfDU5QER9acEbD2bhFIAn7JHOoeuWFHLrNDfE2uLftyWQ6HIZrzMWCbi6Pf8hqrnUpq
uAHzoEV6CbCa/awB+9UfenqQe1JklXOjXiPmaSQPqvtoCDqIusOTamyi4nTvX1UhEABpx41hPpXj
BiurW7ovMAdu9m3p60wd8mWoI23xFGmlduRXBVWzVAZHNoKHcDDCaxNuYXgJWGmZfi64RbNE0aSj
0eLgVDYKzOfbKp9gs1izACayY22uxSAAZyHqVy/qL5PqVioAwRbb0lbZST0cyiBLvHtr3R5MQNBX
bZOCqKKgS5y+9DB5rVp7xk4eflKumiKYsjXsbSHz02nVhY6ZzxhjUbmS6kSUDakn9l47R8o4SuYM
6jIyVvL9xUBDVfuZ6AgCm5YbhR6mD5CTtblODODMPKTgho2z5tSN1S1HjTjqIB5t/Cljdd2YQaFg
IrUsGkeRfIlbYloJcd2lR9yq0m91rK0hMQl+oQSPYtMsvFvmaCR6mC7VTfKzU2iCcUyx1dbVR6/q
bVxIlIXbJF7cu0b3TTlHpzAvwq+LVEZ0OJP9DMCzLwVda8RCW4TNcIFZeMp2i7dkp73Um+pZ2Eub
eFv+zK7awXwar7Cn9sW1f2GVPE8FKr/4MmDSuCmC4TM+jM/aGhi02hmbwh3ZQH9F7xk/gwHDW/dM
tgOCuh/hG8vP8DTP36NlfJb28ukB1MXxcCQ8s/lUXurE0rzeURLLeFn440mx+leDj+8dp3JvS8Oy
J4dknufbAcui5INfjGvpNZfbXnRH2xls3NYP6lF65Uu4ws/i1B7yffdhniB+xXvjZ73MnuVTuvRM
q7jmW80aEeyuGG35057Dx29+mF69DldacEPK9xKu0l9I/6Y96/PYfC5W006wHy/CudiBlJ9xx3ue
XsbV4g3ZYzkLNHP0mGf9bfEWP8lH2Tf32lINoj3Hw3Ox7q7TXl3Fh/sWBSHe8WySSxx6n+QIVA9f
/0D7CS1+l12g9m2nn9MLMxV1a2yqXbuZDuKpuhqbZmushbN2CC/Fs3ii4NeeHvv40P8092+TZ/6S
T8o5fmJfeBI28hEJNSbYG8/hA4/RXl3nFwZ93br206Dw6m0TYNS4v6/yveJIFhl4v5IA096LuhJX
6UXffVZr7RCj5DwIHjute3cxeD5O75NHmLprEMknulKQL3lQa8KZt/0y2uIz4qq+udHdyhWsk8dV
rqe14eVefNbWcNC88LhYjZ/zHQlPk2cEOgXa6JsHWj7+dmMp624Lu3hVnss924AvBa2D7MaDDEhx
t0/evGKbHZlWPg/sRnzt4ng7h2jN38edt3it948rJw3sPv/+RueIE9GZ3/DFPHQfC4CnK6ye+mxe
jbVyTdbavva8xaXHL2iTtZZwjvcpBgMf0SXuLbjkrMgzEQwLDUxD8wTu1M0LPeOUHbmul5hGTjnp
y35T+LWb+OpBChSP7NNNu1kc7u59V62KLdMXf1zJR0qy9YLErLtVBum5XucsOQdm4bl8iUZXcbIL
hZEWWZIzHKMg+YjW00889Wi2t0y8INj60eqxynwphWhu3dq51Rppok5cUfire82fh3UcaMfBEz31
JfmpPy2cjxauuqX/ilsrfkffWl5v68qBKHGanVhPiHyP+h5fR9JUDt2L4ofeAUPtpY5JgdctFxvl
NHrxFrKk+iQ8c0gniRV/DoccBvAlpQWVmala8XVcx9f0Gp6HV22Xrwm8/VX9FFDcWdNueu5+yjiI
JdbtiELztiLnBWW+epaO9LEb0atAWGXPPIqeeObepG/qyTjm15E02SfSSbZY8Iln81L6oF3U40/q
eTgYjaU/DQfpFL/LS2vhAAkG6qv8Ovjha7LKLop99xKb+JRlHKQXaaVv+N0Vl6mnrpCsH/OlZNXv
nKPRZbQXT/KrgojeNl1KQfTQPCTxlWcBO9HmIpUdCv/T44iuGEpZWJK9bj3cMYh8DUcbbsIvbvF8
UB+xKVz8al47yGihrSu4+9hYWai/jAsK+WP5cWPiYolev6rXeuo02+61vfLA86t5Mt8M39iarFtP
s7OP4sKf41S9FXYxz1q0xNns1hLX8hqnwVOxz84k+8FcJZ0itcoTd7bj0XIZ92NFz7CM3uAmzBEV
ERHx+/yjuy7O9bv8ikhwY5z4htOOlfAyHpJLVs2rrhlsobGql3rVoIUCfOdZXYYD18W4VDzIZ9zg
oqXBOZAeq/39sDiXVmotdsph3DxcZTVcK+8B8zvI19opesoD5U19Im0SPt9JOw3LJLcEPzxo0Mgr
S89tbdfwuvIXWKapJe0eu/ISIrf24tPiqb22sTW987Xq7RzE4d6XJnIO2BRPHTIpqmVllnkTp8hX
GKzO4/pNWDwxwII1LFFx2Tg5nWLHotLiRUF3PSBPsOsr94TPNLdoR9g9HrwQ+ua+n1aVF3+wLYup
HfIwX4Vfj5fbpv+4vzOj7repO72SDP/TODYv4Z5hN8+q/tRWuVu886GLQN4PG9LjvYd/C4g3CLKD
cnpwlqvOZKvBcC72+Qm94oXb79yX+ustQPTd8XJu1Vf1lZt1vB0fbMcXnMv4DjnUdOtxXPwCKpcP
6isX/7Cu+nlwBmf6zI/yu+CUHwBc/g+MEI/FRtu1QeLfdrVbePFF+EUZdfjBc3RrksEtLuy2jZzE
49qiQ331k8u4uZdO4kT2KTxM781FeS/s3louDt2F7z3jTypK+h1pzEdmtR4iMpMz4BeJf2db4baR
t/leXm4f2f4sv+MKACvvNF3G90A4REzbqVBX5o5dh7siWun6cfnEskv19HWzrq5mQDOHtw23Dm+1
9FhfKq86N/zAciu/Pz4EX3LVZbuWXIP+Gh39ZjiUfAvJdbnc557r764s0OxcefykxyF/Mp8Wd5iI
VtXY4Un8Ofm9K82jtPE95CV9470z4amkjsY6KK1uUzmIRk/VOf/g0pr3ZgOTNb/kx95/tSX7Igfi
7ubeD93VXGHo4vU+ffVP+fB4b9/b53Ctfcob/Vp/xKfeT5elw0bl82oG4lLcjNfoFPvmGchhi3MJ
Gxozg0typULoruOV9ZycFyfzNedq+S7mHib7SjhesHZ9is71x3Dtt7dd+XG5Cq8arwbr+jyuoXau
lQOatUu/7PhOmbdunWZFgC3p5Zy60/LxTl5NIHGGq7v79fmlf9VX2S7u7G7F0ZYux5XyJJ6aQDs4
wGav8rEKzIP5K90ar/GxeRePxpPp3D6GtbhpP9X1XMcd8pVxEHfV3nyqtzhzd6LVfnABLKj4rbsy
DOlfF5dwF/vylmbFEoJ35So593V54OT7AL2QPFZ07SVBv6moJXUXXkb4Jpyln/1GCMK37BT6XGR0
TZemdb+2sPmeqivXPL3KgfGLejlekeuQPD2es7PwtPB7L/GUo7jGAOYl3IJqAAdvX+RtBotFdYfY
Bt9Z5c8FHgrDcjrWOxj7rvn0TXv3dW43406YOP5P5fzVWywpyDtI5PxxaCMH820cK5UB4heMZs5I
G01BkTn0nCLuy5VLOoiqWGPhVYUtVD6+Epp/k11Bcum/yJkfergfXpzCNnMV3HCxars5+Uz4xBgR
Lwq7p9Z61QoH8ilDoAgt3wOXYX9aWDHIBcfyA9qzbdAhVRsBBmy5ErEU6JdJCrzimyGZcXAPbOyA
I3Z28HgGis/jL2idcmHZBnyfHwtr8aI66Wm6O/QsDGN5n9TCGaxeCKbUJ6w+lddD76WwsTgou3Wb
OXm2Dgl2N1aa7E1s8aknyB4YrsnUVPZEmrrRNz700qknX5fdJnSQnQqpDyGjljBsmEcjYemnnSN9
lIONd7RqeH0YmKK3QPEhfjPElOdx9l/ana9pNGkjpMCdNftF4xayD1AWAU89QF3xKblCe5PQlFgD
7kuUN8PP+yb9scA25O5UMbJqqzgbr917GS07QJisib/5emSvffP9Zhz3t+HfFN/r7iFPjwOu0JM1
mM2ukJdC7xe6I8juiGwz9CARphnGrp4+BFrllq3d/xpvrpRgQ8yjhUbiFKkfoebAhVtHnejcYLv3
1pQC7no6RtcleIBEg+1Ema8oAWOYZOGK8rpv1wP/bHBrnlMfsI760JlGh1g2vXNC5ieVHz78KZ0j
k+DPyZGTQ4EeqL+Um7NQnvvwjBF0JFtSutQjgHILn4ukWYo3D9pMB+qHszOunm8PbPRd3vEyde9K
QNhPPgSPwaVvr8nZipYqkBOrLjnQN4vrBQaPg6eg0C2AItd069JiA2KgSWst9Uva/NR5DJAlmUEx
OFhJ4wvTIBwgm0ZaPm7vjIMm4HlWoY7ZJk5S8wFm5NBeXJCFOl33dKDNuu2XfRQsxm9GPwbOxP+A
PV8X3sw7JejBIDBa/YJS3xME94okPJ7UrczTOLUO+bGRLawVS3QLSyqt1gOUa53FsTlWgPK6NfOU
IweHynzwS83tyz3ZN9pPcPazZpFJofuynR/i1869WwtGJqvbi6G4I51GBPhiLT5DPwrSEs4wvoBB
WztR4ayTHfmpcK1sNfPpoqHgPTdYrOKVtnyMZ6h7NDoGvfjdalz2eGBQDpmMHvhcrNcdjDo6DZCP
u5Vd8QaQi487IalMP57vWCMldrvcw4uXyYa1cM/FJszCa31tVIH0k976Rad8gZWjuXi+R0F4TFet
HUyTZTxrdkqLikLWCdfqZlJWY/wW6079Zj8i2xGvLYT3VW5nnnz6VazjD+Y+4knP7FUXWyolmsM4
6Ly+bUlRN0rrmftpvN62uvew75uaQLzeLp7Egjoyx2v1+d5bsuOKDuPhh48IvVjAx7YqA1cyN6aH
PyivwS8WCMPA6WyE3oJ4ozW6kMHKf/avwkat16qyBSjuYKxY+IgTxWDDG3XM2c7Mb70ZC9hoRhA9
txxqP7Jd8nAeii3yEuANdAInkEZPISOhs3DTQDgTW9t1blp968OZVTprkhwneKOlNrGUc4sH8AR/
nRCK0R79Y8+hmDov3apZ7Uf/LZUc4kKgpwdC4so3hwFj7ezjcKm9FJbWkSviTkbAM9vh+Suvyg5r
qOBxswfunr0QV4DolPb1e2Lg2IudBK1w9AM2uHbmTHVYh4/E2td3D/PvlEaSE+pisErwHe1GO7y0
eoCrffhDd2+2ui0HK3h5xIeJR1DvjSfIyLXHm1rSE3ltZ7M411zgsxCYm5SawXyF3rCgTLsNAXSn
ZQOMvi79wcpew8TykyfZO9x22SF5pcTPqUIPPNmPgMKWmuD2w1g9/Kqz8Oe/wE/O7RUrFEQlEuzA
dMaAMwzbXMGijF+SBmbJOzwX3jHxEXjKEOuFdUv6XBbgn6bCTm1P8S+IFbfLo+Y2rW9esYpuToOW
xxY4+fDKYGbgDKyVyAm9iH4c1IT4ODjLP4CgBDehu9gWK+XaSd5hOi4ihwGhtYTj6z/WkDnawYuA
d7rCY6Vzyl4F+2S6NUYHV80ljA/n6Z9LAmEEE11BcLvbzWRj8UEMwSpawxYsTvwy/LhHnvpwhh9M
I5udN+ROpPh6v0kgEMLc9RO28m1pBvErW4byIvpwy/a8vVGybH9yqh8NY9k/rl3osqh6Cgj8Ljzx
pLzG22rhCfGaWwfB3WnO6aWh+dsB2b7O+BWYCCfn+kVekUqAMDZzn8rMZngh0aOSBjHPqD/a4HY1
3DJ4HJlUbIwVRPFT6E3X1CEDobKmK+EkD18sPIlwgmQmEMCRNGpC8Tij7PDXY/muhITa2xmZjsBB
2ezdOgAMqbYaEiCXWIx+bo50qL2RQigAu7nZKdNIK53ff9P5VA6AG+ubrbVb1kKzVqBmclrMsFsN
CvA2nh6HeDmKRzNy9Lvbids48uUs4K4vBudh+nF2GoYTIysWQ+Mw1O3iJc6Fdr9crOiClM2tZ4AC
FknWw6kVbO+JURBjs4pBqF35zfbmZP+LpTNrbhVLgvAvIgIJkOCVHbTvtl4I27LZxL5J/Pr5uD3R
c7vn2lrhnDpVWZlZ/nApDsmMHjhGlDpGiHNDsQvVrFniRrRXffnKNxKWjzw284fqL9mD5PG6+DWj
WAlG+k26zMtDTi+OgCCrWWaHoEtoqPfJHuQSI7jOKrCSMClVCTgf8R9z4ITWwYBB081BM/rEnukp
Y3TbqaFjlLE5z01p7YmpSaZmZIMVnAGTsl+ko4AGHVimYgRnlApHXRdlcylaA0NgQQdhjk+DRSdN
3wfpnU/bXnaJv/29PqQP5NILXX0ay0301+MeuaN9mqBj0H+9+BIz4WE0pwbXHscaAImYW8COdF6a
Tcv8pcsJVFQzwVb7d0o8vGwTIpyEVC4cezIPor6DrUJ4SZ0Mw5rb0E/TN+PUnJOtBqYHt1L/t58E
EOgQL0mnL9yGcYIiPj16vdu9mFrRfMkXTLUBn4Es181IF85bqoB7jInJZP2d+WlzDZ9e2P4keylc
BX+Sbd7F+trSDT6nDFXpHDygVWPcwc59fbRm/EWgFH6a7cyUr0vFZdtXtAS9htFKB3zoenoikUnn
sZ3tMUDGN64ATxz3nX6I/HLqYaANqa4aGggVDCr7kh11Qw/LF/FojozotaKwGHeCnVIFvr+XOX1D
GhLWyyb2frxVA9ydm95Y2bVsnYx8RueXivFKvzvqOE8gxThXbzP/kGAuGi18jKUp7TLmPRIht1lm
coRobrluzf6Dc+B9zc+xO+B4q/P1B7y2XfqkI8llk5vvryraMKsF/u5SAyRd6tnTXfzN6oP6dGUj
HXXVX/gcE/D7RCM+BvRDzeBAuGDUlIQJn5F7rfLDJaB31HAiH+rk3jC0g1TCyTUGT3lc1mQdzJCz
2eGtWBEItoAIiazH9mI0QeW+gQYqsISWyuSYFeYhPGVUWae3uzSHWwfdJQLOQyZlRP7bFVcZADTl
/40GEbxWG/RhcKPfkWzVmG+w8Avu8bUEJb+GN9Et77i3B3MLS21epVnJx8AyhfM4Wy2OgWbikeue
8OOm9CFpE0CwLOhGruatYKtqSys3AiOSmQ2iJ0+D9kiM+GzT+O3nbCdMJ19pzL/TXF98I5fx3YDm
9j79Hj8HAOeZfUgulSs8Hk/nid238byDaHBULdAQY4arc2EKC1XPrLGSYt3VzvNQbzr04bvhOyls
Ip66zXKPiJ7oD+nBEDllppNYPBVr+SEgumED+y0uhPNNoe8WjurkHrmKQdFVXkifitMKXYcVn3Ab
jO25DmLHHi3dv/z+VK16k+kuCoVyg1QpPMXv9QN4UDClEiMiM4a3o5KTNXRIsqkMpnFwHk0bLgIZ
bB4778qOE7/3BnlVf8ov/XVKolV/Fg2IZIyz0vTuD45n5K1gb+B5+fzAv2pqUrJgG5OewtsRVUs4
xdup4zBEbrAw0D5md7kzl7eY9O023jhQB6t3xVIvr9OWdmJvDsmh0SFz6fzS4XEh9WeFPwB6P2O8
Sd9KS0+ClczFiV1KaHE0WKZYwxeUoqu5atFQWJjRLc4Mqr+nrs+YJ7Mq/+h3NuuGK/s3G11nWKcP
MM0fJCbllzD3qbJkBjejT8XDlrfWWoI0ckI3REYw7LSV2NoEFxH78dZtlua4ptWlOpsn8sW9puNw
v0CurOnRnhNj4ZAujqSJmr7wv58wvHRxYfAVGCvCxRVzVAu2aeMT8XijVdq9L2/JpjuL7+znsJ1H
nilWW/HKgKBNl2xJQuTO6tVtqRrFm7Gz7x9l5sSSKeAbRyg00j0icrP9EgDoPSywuTIfr2NPbRf+
qnsw1izdgynvYIUglqh5BFMTMdr9TlvzZ7GPzCCGDPAziBM6AWLRbZA3nukWlNgx0IwBB4+wpTLi
+3F8rY+/+Iip9FmGGYOX6KHQb7OeX/VXyskPjAmxowVJDU74+2YeTXrhgPrHS88MEJgxDPu9km1h
8/4JndexkeAVAGeHG+BixqF1v7ORHDaHjo95ol6wjPmwenHgcFhuzxxxcWF0qsUygkow0JkZzgvq
Q7pTLy/6FC34eSUTj3bv8rGIjM6KIlMmYj9BljZvd/geSQKR2OGZaDxWWUO8AQn036feeZ+CGz51
bESqEGb5tp9vzpsTeszEIDIwHId9I3d2B85tzPF0Npa7bH6mTScfFhfNXVyqwWw/pnnVSHtNRXWl
moRhd88sqTEUcNk9rYa+t4OzYAHvAGYnyJGpW3Q4Z1oDvcWVbjXUSVK6pQWd8AUO5qrm4sGabH7b
lNUfMDEOBoD/YgLF1DwY6On+1qPJfI5Ut7mr/nKl2aNJnehwpC4u46ly29BlgCqzOjtr13fOYBSB
dYzLbXftFLubH3D0YUvnHTQU1q9HaimsRkF/E5HzDRUvGHmAckwfVvwLkZU+Xxk1XaBbbPsx8cYO
czSyRgnhB8CvA5ElkUfw/2ay0onu1/K8I/jPffEaKDqV0vBGFGvJzFklqqVbW3Hp7S1vs8AEDev3
bObX+mknzzNrD6bgoWdknnUU9wz+YPSyrtK6cGZfwZw3tebrap/2TgZVHQZqZBe/HPbDQQAul7dC
deNCjYGJhqXawHtfAInjtHGvNmwKOWE4oam2pqheX5k+/5RzQ7Be5K7aL30QEeLme6fxoygwm+FM
x7qNPuvYBkn5trhr1L6rGK9du1/4CUCFoe9b0kyMDjgSfm9hcZ43fpodRdFeCAdIX5zggz8hg+bL
l5x0LVzK13H4bPn2TW6o65q3Fryepk1igDC+vuvCpVGyn+Vuv6pvQu7KC6tvtvQNlaO8tJRGz9b5
VIEa4xdQtyd/SE+SITP7ZDwXHFsL8o8T0VcUnPEa72eiG3woT92SjOMJAsdaXAuNHfpT2gaoONtK
nf0SMVVwxRmObzRZzDHdIJMSwTYqjsDPl35fx5w93RZ0CguIHqto7ZwOVvWbJo8So/nl/TnYzeuT
zTvjxBDhHo2RPv3JKzcXDsMxUFedupIyG3wDCwjqgYEW8fqwUxfooBHmY4R3UGbrLDJqM0Grraz8
e87sdQFCCpJAEiBQkXUDXP5K7WfrCNgRUYSgqWh9oQI7chPvurh3eAs8T4Owv9eRlYffSXqJZKPY
ms/9KyDZPM+/+t4vPzMwTM7NbFsHTob7cH7Agip9TaaM7b7w8WwZDqjFONXGX+qBbtOkpgZYrAGf
KVtOC3nHDF+djgvdstEs8FT4bh/JPpZ8iVTywXOz35xZV+81J5+y3CwJ+ZXDoqahRQLvsHOr0IgP
AM0FePkh1NYEjMSWVovUQe/J0cnhUUf67KYOLqE7tqjXFJPpIrLw0gtYFOFJuRGpUX0LasMydYSo
Q5xMPrycVWxxNvPLnM6trzazG8z4odzGiFNaT2l5lT9MG0cFaE11maf2kMPDAJSqKb8khwrE0PyU
PHNkl4HdfOHXuYwY54oYjOakdAir7Xu5ytMLGtDFoxFOKEettGfbmS9xG2pYuN8gG3I+djjoahzt
obhTGjdgsF6tug0Q0pB6yM2qRaHLb9oUc6fKTj2J+QdJqfJa5d1HCodaRVsT6TH+iLPNLDJDAuOY
WQE+0Bj0q8GppZIZitWzp8JXMyOY6MoJVV7FUDM/hbPXWpReDf39kVpyopqNVjDuXjR1QIdFN+GJ
jBTUO+ks85/geRq1yzO4xMfQhSccOKDHRryL7aExBGpsLNNCtwNjOZYfVWlQl863z3Uu2LRByNBV
qGJ8Q6+6JhS9MxMQrw+Zlmt1R+5u3WHlyWmC/oOSUNi1zDHS9HsZfJVvm1GAcD+1pfcaVk1tUxgW
f0yBhGcQXztfOjELEJdF74QNAqKQQkJgBk5rPt38QKBnf2C6GLzdFreC6ie7ymTnNI6qsxx+PB+c
8DiBZXC/H20Lm9vV3iZTAbILd7j85tRJu41MzbuFabynEKivUW4X6IauweHpqYdEMiJvcc/00eaA
ea2Dq/BdlV/dE3RRtQZnTqL4KB8arILgWx0NqIu1cOiGXaYc0pVsjWfookxJrndJb8Rb8s5M7+3h
DfIVnbs7YgPIy8zg5ngc3ffLoOpVWgvgAL7iFkcFxvokl2IbGc8Ta+uWOaQzqmoS5+nZk6vREK+w
QHcJUC0OlnBYmBIm74mqorfAufnrma8kPzvXeocn17b3Qwsl0x4xmrjheF6lnal+TmRKilhJ/2VU
2yU65ebTa23FLCgpZg/Zz47z0C61+5BsJKZE5MpaWmek1MM6iU2hZhLCtrOEHUsuH1bv0VXBH74l
0ugpcYV3Hj0CzGrgCGidPU+ZLGnMbvEh2UUo5TcZR85c8MrAKHIDki9mrzv1Z2yw42GyGgsUT5oD
5xePaSjNI8ChYrHGtKiQjNh43jjR5p+CZGtENDP2OalILgBvKjoGpV+nxjAZUOkyZohGqbrko9mS
8EM0umtO+qiwkM+2QmB1dLzWsazj10WKRrUO5jPymXkpVbWK0ZdcYVwv0lUmrUqSvkbaLCk08trK
2A6gC5XLBMeJ7RXi/lH/vmGiqOXov79GzCxBxd5Pl5FQ8miEMJF6ghE3YZzrryUZckGoZtFV2zL5
KuCWLXKLKMJEvneUGsTVuXwe5DPPLWiABX6+D5tHpUJl4kf4bEWd9+pt7QZY+6B8XlVuoFlpZZCz
zy20KbldlpAJUXluBTpzuKGDouDz096iyhehRCleG9g2Z3tgLgRSBUv1xtwrDBIw+ixtHpm9LJNN
/y5tMTwvFYuDLtALRg1QCI6MUrXKJ/b0fPnog8W7aK5x8BE4kOny9QxH+VIXEjvzNZolUG4AUj6L
S7OZv7zgGq7YS2PgJOE1hPUcRatauOBeZ/bJYC2TY61CVwLXH77G7J6ElZOAgXMXk9nSVOZ6Arc4
ept9KqLUPkQaDKzie5QvWOQCeV5imBMJJsLCCqgl+wWlmxxeqWrB11zYEWfFssV9+/aYJjA8jQ7S
QuEpI/C+werW1RVHR7vENsMwwDhIzSGOaYZyfHb718wqcRGISd3fME3Jsk8SQz6BeBfgjUP6k/nP
8ZH5718KEa0uJh3Ny/BmNxpZkGdUU0g3HZMnaJtjGkXHv3Sy937mLC89APf8OnNqACPcPajK1Zm+
OHH6gecydTwerMjukx2bvy0NTtN21eutnzPSINgQPRS9m63n5/c+S+2IXqGVwuB5+SMRGo4QeO/E
AAKGfALccUT+Kowa+NQYWIPpXOhH6iH7JRktaOfeWRwoXSHvM+q5eDlq+FCT7WKvHKeSsyT/83Ec
KXBV1GmeYaawXPQ0DPTMC04V+1PTR/J+2A+Omhs0ld8xngafmkHT/qe/xg/mN4a7msE96LVm6wJt
L8ybrMN614TW1RvWcDLw3tBGp6EfjJXkMdmQfo8IczDg8AfZfQJYuIKHZPt9y04LV/ELb7HTNpIj
ftDDWautxyi6i1EavggaMHjLr0QHnfcSDFNmUAzjE9mf3FP0IFaKz6MxfPTdZabA4jZi1UdiACfi
+VtyjmCcv87MVXngXhppbL6sdr5ZduuRjABWzMyrrxW1IBi9A58srt199QH9rGRi48xMtR20/Ukc
tMmY8hDrzXkMMLTR6eWeKds7GREL7RCo0Ect34bnHst5V1vefOU37A7xlMGGpATMVNO0FWthdm9+
GnMYUe+s+6luQYC0euMeOrumBeHJUHeDGe63yVG6jMz1o6+PSrv4Bm5LUjML17CLcQKqN3P3tRkv
0oKKcI7foLzcJasitmrFnvmdfdM2SQYl2OwZp2yN8CPOmtOcX7CQ+qNMszY+zOr9a3TIEIbN+xyo
HrYlNV14Q/DfaxxicGrIj3LrD+fUJkQA6uXSA0OJITHCyoos6eWpNybgmcNpGD4G/GWSvyZyoIot
3KfPyeokxpWxBYdH943MZ6G6xfK321GZIY3woenvO1uzKB3EXcfc4+ge06VZJmyq9lAlnYWwJ0Xn
s5eyW9BawfMizraauHtio/HaLqpdmB7569AccswSMqPnNOjptHs9dqDE4pd4zx4ZvJK//FjR4Git
7PE8Mtdw+SdqjkwGIDjPjEBO3kVG+cUB86GuKSaMTyZpNDpqJJgLAsT/v+UhhueRGuWNHahtKfck
VeeMyy7zgb09oUCB91J20U6A61RdZm7SGg2GPF5kt25vvD8U+H2r16pfFc6S5WyxBfExxQyETeE3
H0r7EKbQzFKlyxZ7T8Y+x5RI1XBqqfOLPDRwdip+us6l7kYFlxkvN7TO54g+LA7qkM6tfL0BMJiZ
pc0lrfL1/DHHdZwC8jEm5/nZoaBTtV2lfouqJ6MEy5sBtzpVlzrieF3aA+ayCpGrwbC0KPSam1Q+
jVq7NfAnJRSDw15LPph5DEBrdJ/iKXQY4AVb0ZXN5rO0NDre2ba0gK4uUNPvwNpW7lY/M0eB9PjG
E5oc+rMXjdAhdwodJiFnejYYimZiGOXULjWdwrMBTDqDcZwzX7Q1h8NvTmh/m5oT7DJv6UAWdef2
JKqQDelvekjlKX/TbxRn5iP09xnIJJ7QyT7BeaJ4UgkA+tADMSIM92oz+NAc5a//Uj/oPEi8SbNW
nNcfNABGQnrTDxS/WS8dRsV61frFS6fe21Yc8hqiw/NPcrALIN+RnOTKFMkRnh72eJvAHZ3AnXv0
oRySSTKe28hJAI8PyutOZPuxr0HFen8GBVb2IBZ+ZvATSGAIO15jY/SFNBWBik0F7ZVwP0OBCxJz
+aY3rP96PsqMMImEw6Hr5SBVXZVu9D019rrpXb3SEu7znwwJWerN+PO2UUhSdzdryI18ofHv+UVB
Aw3UeZNi2CJXtfECYFQa7TRT9f5v9MWf/u9tq7v4XHkV9D/4cVyJgqvAi2xij1zU6+yUr9zZg83/
46cstPXMZwAn/+ZmkZJxKae/cgPRnjpyoT+36sfrKtv9ttrPLMXo9k9fRmLiyAx/d6rdhWmuPAzV
hlQzvHUV1huleDTLiyI5nJCz/quak5+Z4Tn5YlbXT5sjP7NqKCLHxtQ2E5cxaDfjlsFV7JQ1L8Ko
IfYuy2CN51B8QWMlF7tX7rC3NcGqzl1b6grzTM2mnYCionEEtBKpGZHv2CqyqJgxBTqQQ+sen3/J
SoZn6z5VMxqNERMLq/uI5WOi2NgSvl/2fAeg2R8oIEVcgfRusptPTXzDMV5TTU10QwI9Hmr3fPO8
+7WD1I8kQWK7/wmp+56ZGlZGJJmygSijQQn38vpN+AF8xOg8myrg3dPr7LyhN3gZEA0aIJT3xR75
N4KQeesvD292Q8mUHPONGTbSOENzlvTTNCd8cA4RGuPeaeVDd/ZFXBz20/cgK+BWKe0XCDM0hmpN
FhAdJUhmFigNVCtn3mFtQ3ryUk+YqqZMmzHEEC/zCOrpy4Sv25vJle2/qQrWDGsrQVG82Cmb3B23
7/3ymN/gAov9KVJhob7j9buCo0EZcAxylKrHxbmE1Tp8iPZTdEWEGQ4buNB2OYupsKLveAOIpHaH
5zeml6BOJQYexy5FoWhoCxNX6Ebek19BmqYS7Gz6tbNf2FVy50lMDPulnx6dxISJeUbPNDijKeyf
HKQYeC8lclhNa7ar6H0MsuMxl74wE+jQXNKdWmwZr6M1q2W8S2wFfcxAamV2IAOvTQYXD85paHqa
3TkcBrlwLk8BFKMn9VFiDkeQjNe55MjcVSRQBjmlHernUDHpghYbWOLYuJvKeraecuk3oGdtKMwX
8fsHElMIbvoS4l1F5ytaWJQTVnWkDpKqXXOE2nyV1t8pJxWAZoqOAev99YxtmZGvuNpc57cYaIWt
LUcf9AbV6hotj5QsbXyU8RZiVsOGViBDjefr4guRW+e/mBMl/WrapT33rStbxdIQUSzAyeXwUUxm
zv4Ce5OTx4OniUcuEmfg8HYE2QNWC1OT+um1okVf/Ua71H+51SYEdNVHIBdjhOWQ8iL0SPwEtji/
Hldo7t2IHeAWyC9CJAeFM65ebmTjZji61S/IOVeVi1v4Sz4QI7MsqFWnkp809ydzJgxOPM46nL+Q
3XEVS+DwHYnOGU0EaCft1gmYT+/dgncEROJQ7OEvx066CZ161ZaMJoNG/U3as4IUsHjQ9/1cXuQz
nLLnrXbfn4o1fzB0nZLj+Q3DEUv/jepp28CDNcAMtJXAGARKcZrFq4nqndAhek0rLHVCGlm//YSK
9qsW9hsPJg1wWzeZYUnw73MEj9hhVyFjeH8uCfKpE3iw1ulZ8yLTQ4HB6AI6SyvkM9Pm+qTaIClf
eLFTurW7tKY/LOTp1+ORshvpMKoCTA1495rPxKvV+BCQjlsTdEpb6t8nUnmBiTuBlIQiqnafdu2V
XsUg6D+WxNwfrtEn2Ie1vNHIdxuHJNCW3OGS27kpc2mh3lrYEOd6DgGh4FNPVzW58YFX2VS6OZNg
ijbvF60nU7HnVneY7khq4Ui2RNaj3ap7c+9PPeIVAQ1W7M4tmRsmubktU263u+l9KY4gsYJeczVY
LvwzrYtV8fu0Z+7CkMyp0Q4eKF9hoLI+5pZGU4yTjK2X85BpLf1/ofERKweYxQOy5ZF8Arv8pP3v
Lm/V/68287h9Cm6PmtQOj/M/qaBBpjqy37IXKzqD/R5obMfyeiHryax6B/SWWaVdn3J7uEzrbfb9
cmfmCDc69NGu+pWT8vuZGfL1YOZwS3uWeuHMraUtx0bsvmBVS3a0B5vivTWu+H9Pm1uiJV9b8Cfq
PxdH1Nm/BZFym6nAE+xGU2d6sRf3ZnoDfKB4+cmZ24L8gZKr9IQf1RF+Sm/ht2fJDDnWd/Wpu1S8
fWI3Dpp5tgZ/CTw2KRdl4nwAYpYBuqA5nxrYgYdx403J7Nh4uZ1xi3I7xf3WyO7xfbqy/20mldtP
+Vk5OTqrDHhB9Zks5iEcj6DucDZORB4nXyP66yCnYDVljy69D3dY0HMMeYrEChxdgA12vdM4s28+
E5pmUlDA5fdvwXUkwvJ2C2/mYgaCdw9ZHD3NqSp+iEjR4S6hkTLfuOu5kpveM4AjrnXMWqwcFF8E
mCnIxP7/l/Sl4X3aU/QD65GLDEzznF6Hf6avu6TQ0tMpeiC/4onSCorLd0r8ZrqNlQG+nQlHx+hj
2grYHdjNYWEAnRjT9xcvXO9VhXZs6iZP/7B2pq3Ca/NrPiLh6wAGvjCqo8Z6pwlIX5JtobCe+/P8
v5jG+p4WxfMRsaK97i/eij6NKYxv6NmWa057P1/nHkz1tcTzJLteLxwIOtDfbOlMT6v9efPwpzf9
YfSuM5/0cFuW9XCd1tWw5WtzhJvTTpquXos416y5S5hX/r15PxXwL2ZhRJ/Tl8zN7iBuUmvGLZru
Pf0+7nv2Syz5Bfmmw3/vWAHNQXGxapq+9Tp1CSL8ka/TBqfZHLojX09mTSC5O0rmdMUV+DKSTaVP
Y3RcU8P2vOm/j+bli+mmTqt6CjhcYWxJzyG/5EpOW5/nBn5zhPR/VubsMsnuviA8sapYZvK15saw
o+GbwAKFpTpDBf4InAWrs+DLvf9o383/XZjSQ174J/2U6/En8RIA1PZHdMqPwqq5loVlhoDYkdO4
C+imc2e6nm/2wrSnibDgv7EzhdTWDeyFxwliIUoy5fMU0xWLcj+wSwtK9T39l+ujxbg0/CQk8xig
Zh6X/HJpNfA+l7ySgqkr/5l/IrT5nkI94MInWjdvOgaWlmzOz1OBRbpUebhbltb8JHZUYGBPfkzK
D077NOA9OxCy6anhhPo0nn8zp/kIqTA6G5Oz90/LZG0ms8Om5TEvv6Ou8aDtRcbyXv5NT6Z7PGXw
lKWOdpcUPV1PGVroSff5SbEqXmt+muqWkc8LMkh9YUPXnj5Y+ce8qPIvrs2YIkS4LyCc/hXUKphu
So78U6wL1cNdp/ybz0zhzid4k2E75d9//8HQwxSXXjSYyr0hr8/ISjZvBIIiPtCr2exA7vlK3HnD
y4qfTIOdzV2JllqHwCbsejo1n2GKgY9T8qFQlpev6/h+BATHBNfDBncBUV0TmeTwt3iC4dBsWtUL
TunSfyukUxuh8vPgEBIOF07z/hTaG7NvrJQeYkfW32RXCblaYveiGaj7euEFz+0sU3RFO9Ssy5lR
Eh8Pr/mxO5BBZSTGCy8bHe0bRgnNMcQaUWqT7JE8IbfC46T6SeHPaOYyIqNhEhikMwv1RrjcY3QQ
rue/6cuKQtwyN4qADweTQtfRz/J7KbvNwlApSSi9e+slOwni4xnQhrZaQsgKzHnoS+8fWd6i/hBR
zf4GMbOgb/NXb0jbGW1peIYDyn3rBdsnNXKcSpBvCA86EeSoiuKg40BVki92SbcaFS8efWAB5RtF
QDJiHHZgBgS6XroC+dzoxfULPYkH10VrvHlwIhfLNvVKeh0XdE+FiU1Hq42M+f1Cd9ezUl5r3LRH
zdYKL8Gy+LWHdsPQvR5dl/k0lRsmT/nCacM1ngOvdlUMtNNP0q2hFXXJSQxNPh85+XAZFsYZsyi0
zd+SOz2PFutBjdyRZB1eioaQNdkxuDhCRYDpk/X+SLaq+2LIs4MZEM7E/Z21+SqzI4zrcwyRqPda
hEjRRpT8MYP5ehNme+JKSqeXWEWlsQy/y+CneXoLQP1SNvD9iB59a0USH14VkP7m9SH70jR9KVv0
pCfdEP9Tl6DJFurTBscMWJjyRH2o13imXZnHETgiWf6uoKlgST/RefYzGNJpWBrzSUnbkE7AO3Bg
mEbyDfYWP2h7VwJhhjz1BMNLgOAPqS3fxku/nabLemlmLP3B1PzL7JJfqm/6cM/DsFP1+Q/Y4CDc
b3ymk+Tcug+kPW9MeWiriIGuXHLYg5nJXJvyGNo9XpJONZowRh9gwaS3+qgYb82Uj21GTe4WNLm8
nKG1kPLenGXIq6h5BqeaxEKT4w2A9LzSXwjxSNewImKgtOoxSSEN9ldmv0B+nTDayUen/5VX8Q/E
JOyYcOky5FttxCa2B7VzSXcYdAhmelrnTrRZXCCNx+CLTAzfDxCGQmNxXHqSQm3K9tYz9HP5+vHO
veT3ObDeDNXNPt/oCGwyeqxU18nTLXXcSQX/K9BFWrYmXLn34QPxyKR8SB5zo/uiF4KBrpNAM64g
GEYZrJniCr19zHbZdQnBveMEhgv/9CB82wyFN19EdfV3PMn3ORyK+0w/fhcO2wql8Xe+GjT/B1Hs
RBCya+TRFA1kFGRDawZaZDCVjo4T0rZa7OEB7OCNIt09FQYscbpHc33SaC82sMpRnezjb8bEoGmS
HrRZpJkeLEzliQOF8Twj9Ig59/KHaClTGVXdZytIslQ67uz7XN0XpM2VfuUAsOcG2VS6Tc5AfqSk
PH2woPCR03p1bUIVFUyaM/MtSrrL8/y+MumKLBLeGfIxs/6kAvJEY6iM3tzI1FO0zB2kCt2x0THS
rnfSjZYJp9hAG8ASZD+pp4PE0dk5f/IuUQ3dWeg9XeYnSpDGir6QeOPV4YOMq7snXV1GgD4B+9Zx
47JRBeRtwB4dJ+LbSuvDUJvr4Ue4ClCJkOisZiUkB/H3TKQ1YBithY/qCy8J9hdQa8BuMSFBf4tX
ml21B5k9hBc/gKCyPluDXmdlUDL9I59Bh9RfLNlKtUJLoLbr3XIy8jcDWFr2sC7ObzNapR90PSKa
U7ZCms3YVwuCXm4cnfAShj5KOJFON+BEvqYFvKp669hiEGdNXJxWPwaDjyA2xA6FWZTo9QoXvkXs
wyc7Lb7Uq2z0TPNFWnhiFPrCUdCNzE1wBSjyARCWPy1O1mqtz/0KFP4gsRcAdOfsGkSh/W9ou2ws
zVug1YQbln51cF1bm05ad68la6j0pHYUeHaAAPTQp3gUb3OOUa/eizig6sOR1eGUvSES+mCFn0WK
pHux1T5Uv/UwFLDvI5KiAE1AHe433VXA96ohwpmlJ30Eb+hs2Ee9DeIdW4Oi6tF9CR/3GUbaDX/R
YPKKhrDrzYmlCQFgeeqwk7kXtNadv271h1P9fe5iSpspXnIQ1DX43SSoGV96fy96O1P8+ba4dauT
YHLGW/PVH/6ghvIZXSiM+fw6JihINqB9IeUN231MHIURS6rKlAtdvTQWqhZRtsMvSM+d/vEhodpb
AJH06zeYukEIt2drrhOmKwBo65fZwA6U1vXcJEPWPI1enjEo+gG0zMNaBr6aWTpkrQQPZLlWeprC
GkrXyI/tniY1CnX4G7t4F+6GlfAZvXTNFPan7nbo6OnqKAzgqI4fIpyM3gDQCckvMaI4kvDw5nw0
LdgtP5AqqPTQp12Y7zDz4IkGRAjP4SR3a6ZQgO1KMUo0YzBp4R6ixi7IJZFeCxYWeTDze5thF9+a
8EkIWNUnZAUUXS4UT5ALK7GTE1KKA0U3cwggXZBmwMJgbhOIRjuj1wsBETaTGW+CMz4D6wLk0wJR
plpBO7L+F2F9JEFfsBLdCndVejxncZ3tP0U7PEts6RduF3c6aClT7nEo303VPWScFQQJYdtTA/bw
8NN8vXjQ2eRdabnrx9Gd0C88X+jJUMq8IS5bfcwYuU1Bn1nR64/lqeSRqicsvysBwgor62njD40e
bvhLrzCXpUcegsDggnF+tuYKd/JLqT3GpQNj5C68bBisH4clc9kOrUAP6DRWJvLm4toXO+kDYsfc
Xy5+OMIW9Q+S3MVH/lqV415dEDZgX7Zf7YSDbgnVGNx8pAqTRncbuD8shgXzxX7EGu4YHBuYbyEz
WN/gUBMhBYwE7UzxP57OrDlVrtvCv8gqRES9VelRY6KJ2xsrJrFBRQRsf/15BrzfqZTZ2TYIi7Vm
M+aYY3lpq99N14Ar1ynoBMnyHXbzo8+AAxsBO/WGJzp86dH1O09Uxf8yuXD6He8uGxfDn4mLq18U
E2LASWZ5E9hFfeivd+vN6r3vbR9p4/A5oWRuHeADfFO2cJLjyNqPX7QF0Lh/GBi/yedbj/3Org48
CZvI0xeXhQygCNsfeZzD8kbSiAS5g6/w8gbs/YPpPczBjlGdsf1k5t66oHLgL+CPxDIg/U3n+PTy
kR3RDZc6rblpDfKMDqzGdWS2R1uwh6hIFuZOmSsnMk3pPSwPLkXTYuc2cemrKIcX+NZ1LiQdhrs6
UOUu4u0hnNCCYK9h1Fkn1GC602VymZ4pYxP9D7df7RZzgR67NGz+wn+Ra9sPLh146REqg4/Brrc8
EAhOaG0uezM4BqM7sij99ZaeVnQzIZVYj7CTOYf52Tv9Ichi/XmLlGas0nvBMvWvH6D6GcQfholm
GoTshvQ1UoGmtXLTZNKBHvzcTpPduQ9lsEmaDSGu3yKO+YpPUZMxwjV0YjMZ0aeMBtmE+CK59Wnx
wCUjdLsoCeEoegBqUU9ix+X7Jzbgez+mL4fQ8gZNhGb07ff5M6XWYke3R9SKqWLA7GlN6Hi3QEMI
r0IKOwc6/3Gw7oGtfr/ZQiuWYiTE32PIWqaC1kUfbNFC5vnErgiIjgzLx/DwWx6dw/DXjlCpLr0D
wnm7L8vfniYPSrBn2ztRGUci9eCe3Nfps2v0nek/OkUJo87+3n1wbcPy2jc9lJUSsG10Xd3GrPhK
tmGj3etnafzq/Xbi5um7EbffzNbksUebud9uOcl1ANhB4jmGj9b46Lb7e+zKhhR9NSG+7JhDlIto
UOFeYKvc09yeUeqKVz/kQpvm4MrwTFeTt3McXilEdXDc6FH2pf/mr+LUn1FHdnrjs0fPcULJ7dVf
NONl1ChG0HJorMktcHlv1cR8vCdvkUUEeP2+s0sQI/iZBQ+K0aaXwbwYso1Mv7HIf+iTf0NT40lF
t7/LoLW8IM/heT/Gn1iGVeejd0ELas20HhJpGG/GhkCJa2hx3+AYTe2n84gbnKuf/qOHKjq/v8rB
FfDg7vRgFhKGNCPobtRKTsjTGB+kVa8mJOiX252a09zdeTSQDhFJOMjF4DDNdQnTEw2yGa0xp8GR
27Lz2AKh2y+nJj6hF047UHLDA7SIMNkf+356DVZ/21tvwOarxWcH+ju9wq3J6zqA5sFlrXBJr4hk
+RpRkTZ6Qzh8Wzdp+B/HBvKXbewYQRwd9jkJERl136ZBwtuW/V/2v/Qa8fOdv6EO3DHr/RSSwewI
F+1QSjuj06ADvp88aMgaUOqmLWSOpMg19U/JoEWsm9vxim2XgrR3D1pvqLb2EHf5lyEFhjPz7rQm
7fqPnybeGhWg+3A1Onxux83z5KV20CS4sSAAKQA4Hi6M0iJO4xzYlL6g7jd9sftXsCsci8QTapfa
hS7NMNvPedNzjIjUpk3JauUUlsu+s89BA2Dq6qTpIOMchteBZSJwOU46wcXhG9qwBBnNXQzL78Ei
77E303OMqWUvLYrHZt+ksH317/nA6I6v7YU6ZZ/wChG2mFyb07KEJtU3qb7YQ+sZ0KC+HZrLbGF6
6dZZtC7BpLs0Q3pMvssX7JeTD2+9eEy6Le9jeUO+b73/utKvyC43tOqu/ooHJI4B6UJEG8DHPXfp
HqaF+ODeUT6gOTnQrGndB0h/fKEU0wjQ+6JzFQVQcmlo+2WfUArMdsBNavzbuhsjopPeiNAK8s1b
n9rhD7FGh92bBt/Pj4w2mIG9oqEb+QWn4bYRH2PBkYn77cB2bIcpe1wIoRTH2tt/ExaSYXhJ5/NA
tN/yMuRO2a+D8uB0h+aVd95sAXfn57nd8Cz2x3gOvsavKVATkkJVbyewIi0x9yESD6Me6Yt4c1a/
8Z6s30HeqMdeVpNLcCduJoFAqyBg85XPwu3Ne99na7jvxAj3UDfEt1pvNCPmr/cmejBjiITUUHau
3X7rjZG/QIPTg0N+Gs0u2+A4fK2zt6uzGmX0OcWvYYJntmwPjuFnsxhFr+BCBjJo3xZ2EjZuHziq
5sHdk6HHE8ODyLof0gbOqDyQq48IdffrVQ+yMtvajWjHWTR/DmMaBSn2qNnzPC/xgiPCMrcJ5+b5
B3vkuPpJOWkusH8+entUQOH4m+zYDih+gV5rDnOcxtOhV/+OJs1sW7Co/NvZ3bBcNsmIrYuS+TXK
Rjb6u6thCapojRKv1+rb4zMJzxcfeGbOJerQxrdzr3Tnspxbk24TAUOzf/1cnt73fHfD2W5HnYmJ
xgbma8WNoBEbr/d5+mSe3VrQWhELOCNTdfu8pMFl/WD/E0SUYKxTS3xngrXe0PAdXb5WkHuHu7/d
/Py1s9g0i673Oz0oDon8ZY2PSOn7kbjOFRnqM830GBA4KoTZXfaxGLJtPRLVmJTy78Irf5Sty75P
ezGB03S/jT+y9pDKsp89BlDJ+A8AgnNhUAb3yL6i+PhGnHI2/R5CaOng9cYmVO/0a4Gw4FIO08Pz
B2UrCIhdV4JVg2J9jVpAtuv0FnD7LocFyLC/+n7mSB7Apuk/ENHM3VV3uE52Y3PgPmi94umh7e3J
XkZtgnZOswnQc+hE2/GDslGPPvs2ZMzEwbauxk8quWvmBxN0cZ+qtwdYOgfcR254zaDAryejyP4M
OgQZA1SEILZZ7uOzBQejDdGjFabf2zexZ4qg6XCSLlRh7x7dow4rsfAT8Oyd1w7OPkfbefb7bgSW
tJP+ztFjUxBuln7fRdRuBEePXKqHOgsv9QKowrQl8tykh5TZPTK/Dm7uZd7Ruc0REBiaQ/o4vo0h
EpcQVWy4PPxzCuB5hvYPVD2SP2gsUGkeQNZirqA2AoOF5QeRiFom1tyxg9IXCK5Spd5CE1YIJsmB
kHHzXs5jrIbC9C/547RRX0bgT92S6V/KKQJRLu/+cbQL74QhT5+GKv+OmBHk+WXmGetyvgvpYOD/
+Tz3cs/6gsFJmHQashmHSwuqy20y0VsqBxpZqO90n1fSUE0UHcisUP5hxww4LNl7e7C98yLiKPyc
3F2ot9guHMFPtiByXs79N3Ueo5LQq5hkU/aD9hQuXQCzjnyKjRbnpl8C63hWXI6tGGIUbbRDKE4U
4zjEdbb9l39DVKNz7vHZCy13x968kOI4hW/Lv3C6GUdkURwZAzR0KFWkzv6fYC6MpovWLwK9nOrZ
NeEgLk8uTBf7S5efeenS/EoPQzVFeSlmnbupQ9Ds7hVR4cPGD1rQy/40pOj36p/t5Ena+lSjK6GG
m/6VZ5YdNHDPgNLJMQHiGFfP/Cof6HPxvxK6C0p5rhkZvvWFqhx/ddcJYOgWyt7zBS/cPswv5YMC
CxmDd0dsOqQX3r/66chaZx4H4HaVozQEFuAmEZOi7AvKwZd5jWA7WY0hbPg9msZ/sVkBK2jn7dCQ
6SMp7rJlG3PYHl8RQeo//pH9s652nhZsa0ZW4vb8Jyre7OQwQ0bdz130QINWkLsPRDVRJkBl0me3
HY509pGE5k4gdmB6Vv5uQ6WlCZCVSYRBfb/jvN4z2qqohqENlkEHQ29hIbZY4bKTIqQv+pamV5hy
e2pllK88VDTjyxFhFELkTZPqU29ihlmcxXlsUWhKgsYH38S30bKNwELuGh6xkHtpE1MjxcupI8Dg
bddPuLr3ATqqgW4ZppIkkOE7rzvBNYKH+dcdN9yEMSl8ujX+WRBJmCY2DUqPf51fxgOVrlj3+8Lh
EC0N2N60NYOQbozpffOzH4s9rLE/ogPypbsY6/bdiJ7exd9/IVzW6ut45/XFJzb8tdlygS9gP7zH
P+zVVxInaLhmP7RdN3lbF0WIoQKDF3S/ADNcRPaYs/jXDFa0CZE1coUqtkWtGV14KmmW7i7ojk6b
/Sfdf0RXjx/kVBkuxu4Z0syClsgzTIJdsFoyXlMDDIlmFIp15vKwOW+OAV33VDZ3M8qhSHr3aKGF
/kr9GRnM5fNv64OrJG9tiseFd39vxiohtlxSG3ROT2P6ymPghiN3pzfpTGizbwF4c+8ogUKk4IcK
z5ItFCD6dSeNUTM8QNEz3Be9teFjQ2pOb+loeyNJJ67Uk4f4+YPU4SHmAx+3EKsXQ/+jDGj8wiv/
zSFUUEqLoHhE8GMlcUe8D9vyLYvKU38Vd8lhVrGYLLAvIvgGUZOauur0JN+BCp+pNQCBo7p6fNtS
kkevgzronnLs7i0Pkjda8mHgzwDsaTvvAvE9hk2XenIO8H36TmadCaJuszS2qN2rSkq38Gz3tpqy
n06CjoQoF8CoNENs/fRNNf9bQPlr+KB2QrX3m5J8G+yVPbF4ACbGq6lFIZq2Y3PKbAhYNg2/PSnd
zke72e+OkoDySGcC0skb0Wr5tkOq3p/g7W+UtQNUfChk29ng8KkCNW0mUxqR8lgEjTbpzREFuPN3
yq2yN1s/C8rA2txi2nDi3ZtwSHaoGd3DZ7iLCWMwC0ekGllOWlbs5PJ9/YQnETTjbQ/uSGsIm5dy
c/pPw2lQUi5jVBiOAW3iGA35zFY6uPo0+dOxSgSHqSJ5TwKL9di+Ml2fISs2bHwkQQEJjdNH0iaw
p6sRjFxvlfgpA5DwZPODwsl2o5AwiVGYM73OxxMol3czPkfebCG0dOoM9Xb9UGZkut+Z6L0PXoCd
7L20PjKa2T1rSd6wi9m+iiZFa9n5aPjNoDm5V7JLC95SfymyQJwE7C+e2Y5fC06E42UU/rN4hZpw
BqegwW8wZa2Zrse+LxAJtmNdwDVHBi9hdy30TBPfnrYn27HW2zPsTNQSWaBszUaInHsaA1nHqxFm
Cg0v0T9k1KlSkgC79uioiHgXEBO/Pp6kCvaIJACpvoZvePwdQt4WuUFL0B5cYRy8/IysFlrPFhoG
jJXw5HSZlllgYQG+k3/l7EhxH9rcYs8iZvNgeBsrQohukEEatGf275ZKeseRgCXqL35CxEtVBD1c
yDNHUcooabTWF9aQmEpibYh4BMUBGpsYTk0sg+Gwc2sI9JIE99BalmDIsoAyeDuPELXhtgKEtFFy
xJ3gSWXIDG8XGN5pY3roG1eJD1gfhrYTrMbkWopLrgRT1wiMrPV77+ChLv4ZooE8UxMn2GCcNI6A
570Jvgb9CxqgcQ/ykSXHN5eKCQU/XyIsqmw8WlgojwVoNQV7t4HTplqMtHAVsSi6aRL1GLBcE+eJ
uycQZxcXEoXs5/Zzp10Vf8aCYauhAeqn3HpNGDt8ft5iJB4aE3PzUEMdU2ND0kH9yEl+1enksCGR
8Xn9hrICRwKnhfyNd8al9/zWrPHbI0TIl+bwPsMyOooQj+9F0AMlfsaKnyz3RE5DaETY+HaYlHRo
HRifg3twbcXuCi89hTvm0KpCwHbY8GgCO8NMBsl4OERHXndBsBv0pqRcoYjcsMOn1uI4TsfQWInZ
bCITBWCKG4ih8TLcu1g3TCIo+k13DU61fkV3tztiWU9Eo0lj2vi5KKZyd6RY/ImaSn0PEL/c4IhY
1N05TgdLkOCv2DYsOMZXVmzppj/yYdewnhG6vbJABjdZx3ni1jMwJDS3nWbQnt3+7ddgOqyIVpCh
EuEwgIQfDbzu8/0a6jyZJcwThSWKVYhcCFN6vINnuSr5TzlsZhJRg95TRNRF9+sH0mIEyxFV0yGj
SnECuQGSegJ4iAmM8onxJrPwEj0cAtNiQksbYTHggtuGLnC8B/mILA/1dog7sK7GDeqbtBuzuQl1
v+374dNiLzOwKRUMZbgxfGChzFwK5l7NZMIUysBc0d3QLiD8mWKIeC5l5uwCeoKwqBpHg3F6hs8p
hrH3k89obaO0nbsFKUiLO7hDqLqfN/oSA5dBt58KD7pzAWIFfRKM+AKQ0y02CJKMdYssD7Ccg0sX
hi6oHxqww1uTsIOtmdzDhlTrSAVoo/mrgOIZYtMTbPEuOGyYK0xpk1NqTY6xDJnedA9bRIr1jTx8
kU7ZY+VJCdkSO0lEJJV8V+7KCjY/jjHX4ymASuKdd0nASrAdLFXgLiLvN5OPO1xT79fg6ll9X+bU
8Pab0j1FuMyP3L0SChbZoMMhrmF7opHLoII94UVJfQjuoCMKQ3O493NCgb2PJt6xj6UMEcthvjUi
phOi3kw/zXvFWRkaNuwjBM5WPwPuDmqkSaoZRqDoHNYyXz108RSj1/MKYXJmHrNxjrIsU735sx3v
31tUebfFm/pQbpB16Zh0DSpwxMTkBVZlwwv1wh5dcTJFzmv72UczNhyjk7uY8z1hiqh4+n2ZyjrD
OsT+XiD9Amc71z9ojH8JPY/4geXB6X2JmCdKKq3nLQpHovzxeyqm8MGh59MVt1LcvbYLYY4tbuyN
yHM9ZJYod74gIxEx5MH9+2YRz9y/aX4NZHZoVrvNb6g8OflDnWtaHIkDbQQj8vRtVoQ5bDr5O5nd
W3tww6SeyfzItDBRD/RJ+7LE+AUASoJxNqPkc7d36h+O7aYOrQ+PeQ/pVjKzM6mo9UUChR0kdSKZ
Mf0Tz7bmtnv418LwmUOldNdZEVyDbGr4KZNG8wuzLVuAqC8rDvbNBXXHy+bQxD1kxBn2FKl+dkLo
DopvUeR2/7bEgeUEejRDbDp3oiZWneUhG/XTHaWtgdaG6TFjk6D1c4QSh+MxQ4qcmmZiEWZMtTLI
iPoUAbPrHeQ6EQo1vPuxogwFQGgwiSknzDNl1ZdkNMbGDPOYErNcu9Z57t65jhMmnw3GXUrq5EeK
m01wjBf+wGKUEkfJ+XOtFH63fPooAI0ZdzJrObI2XVEk3UqA9TbZLQERNqDwUvfq+nH9pVVidBsX
ARIatERQazT7xjB7tziEIBN8gvv6PPxuf1c/bY9ymfHToo1IEXyHpiC63Dc0/OOmPlcLQQ86Pdhs
RBNK5xqcOPIEfOd+wu0FWT/8nrbACCe3nJ9cE4OqbJ/T+lNyjokOOr9QaFjml+iREDegItcJtKy4
lzSrA4nxP6WvSsUuNAQ//t17w9av/LqebrgFFl73HLZJlLDV3PvjH3DRfg09gvV4jnQwIgDW7e2f
fME5avNpLCTdV8BKHWwd+guU/yhhon1iO3xaU0mWCMUoZc36MpSbi+gSUc6YQzvCMuiEztFJJzfi
22/AzMh9knqW6QDBZSWKnbj1u/2qTm6PJgYQINIu+or2THmjtYpX30TRDjEieGfDh2SJKljlBO2R
vbSXWPCMvn3CRubQjflnLxVZy09WMfGO6QWTgiyFRndyCzI41PYhw+I9srjYkBBC+GGmsv9xYOT9
ArfcnSpTSFnhCiAxJ1A1lWHByw+Q14d+WfyDibkNyN1JqyA1KlY8L8SzfvH+krb6Xts35x2X3g+Y
sFiVl09eBiwlVAsYvQJ/6FN0Lh81EHb90CS9c6wO7xMVVH0OSLfwjXS5KRCl9dfP1gpHUTgAZiDI
pMCzh+OtE4RbCnv5OXqORZotWUIpnjSPicaqlKw2+4IJxPLmVYBvHIYiAQUgWsNDhHsXikQ0nnJQ
V8y0UQFlFR40LAdtROC1jkC5XFiVBEh65kiEeq+yI9IKUmQTl4IEK+R39tiAi9ui6wK1SNKT2l0I
H6mgIuD+NnNHk1QTT/PAdk5rzWKiU6btJeLBc0ijVVEum3Io1m1UyIZC5e5Sbo9kgPBJ6RLJjhwm
cZfMyjGuf7r4XaVuBr/lmfFkpFCK1gBDCLXlr/H32LscU1MlPuF+bJMF5+TEyovzQAk+rBm+HdCC
00cPg5EjSKn51WzewDX2InHHEzxNTZxHaAmmccYMUxaLmSQjU1yH0gSY6pVgNWN8BTUnyxQfYUQg
ymBrMkwKsRJQN3kHWlw1a85D2S2xVjAXIJCCufRWEMt1WiFwnQrQEVirNa1IznbIM7ZfyipML1+w
3ym5U505cfsXGjoNlkHMSQTPIBF/aPyeYb6og3smDbx7kawJ2Ul2Xv6JXGkV0AlC18u2akS5eC3i
Bwg/5O5miM3ueivSMfOTbgYSYpiNO7S0uO5jlcwqPH6xEBk+WftcoJYWnQj+8g8tt/GTsnAV2xXY
xMeoyzhcJ0KtWTS0A+rn5Zx/jSH7OgbqOsODotAPh4RXsOTcWmImRt5m3kEhYzSBMhk0vCJNhmqK
RMcMmFkosdpA0SanEZIOT5wFpX8WanujfsaOdwdoEbEfehbBgvoKoFNj1vU9R/x7I8DbrImQwQlB
kAWK6qcB2C3AWxB45p1pjdYWAvIinLjsAI2QAO9eQgvszV8FbMsQyl/Urqy+EJObryBBOO99cns/
c997fzdyG+HPx1D4c0mgXS1IFmU5qBBorpIpchq2+LKmQ+yAH6zRabrWOWf9D0nuYepoXLu+Tsuq
vlgYtP7u0cRtu0f/OVMCBYXEpUX9T6OviadjK+LQiD7947IiYlYOFWB3xOMP0DegeETJEogvGZlN
7shqXESdNzJZyWwnXpf/6vXd6AAQSM7xrwf3l6UFvshfbSoGzwgcmfG9gjSzWQQsF7Lfgkeifc2L
6LCuS4bn9W60G1397rhH4kKkAySZjBBFZmeBrrNjVyE9q9S7F6NCxHu0+nQwLWUi7xHe9R+psye7
U/38Z4N4L6em5/F6crIyWDJM8pO8UQ+mWoPFQ97nPugcUqCpxhSBa2pwyfA1q6myQZKSOiU0cVwE
yOQ7MmcYL8xPC16CcqIHmMXp7xWtAnWkNGmgUJ+L5p5wu4uiWb5CDU4AF9hXRbkKiyGqLfVudDMm
+oycl9xX4el96tEpJ8Lcyokxunu0SvBj0wp38tt+MVWb09170rlkAWZZn3on9owEQb1ZCv70ut7/
JHKjv4b3dWioUDNGp2rIgMVCPxNY4mfdyaFwUT8AMu/q49EROogB4g/wjdXxKZoQZ+Mmp3d69HAV
PlvP87Uc/JPdaDGo6jQT7L3CnAAaxp3FLdZzdghKyBZHstd1ULl7S/k/3WHj3ZtF0wZiNrg+yFcg
5BXCRgRwjBUPKE0C/cUblLg4ZWelK7/AD78xGFjOHWYZg8y0e/qsMWwv2n4E7KAChJktlpSWj9Zd
tf5YTiYhuAw4RlvPUVPR9hwpmAkLhsBOi06fUnKsxWPxfgMHIKQiWcoRZH+qiZxY6xSQKArpGy90
Yfe89rMfysTdvhWFIpPpYGc4NwovvQAWVj2NV6wllc2Zn7hSwf26bnt6ZYLJlHYm4Glktfq79o63
Cm5SHKCHwAahAcSBCLdxKAWQVeWP8ny9Wu4+dX0WIrFYIKwIsdPK/0TWl8JnJSO3uQzNniSE7Ugp
PNnEOyXpCCPEiGmchCFUJhMsC33REfaBdaU8kfZQvwxOofpXaFpc131r7DxGcKOGMYFtcKICw9n9
04xowUBG/Rh5R5IUgzRWKa060ZpfBUGXOtJI6KpuIPXjCXi6gVqSvpHO2aCXeCEgZg8lqyrBV/pe
zwZl5yXFiBpFqdG1PeWSriPj0mDDPAy7QhKb0yAVJZdR1LMbsMQeH+RJLBC1MdJtx0wuf3XWKIMQ
+zKVm2Di0Imz4EqOhaPkApS8ssDmj7UMgE04yQquVv/0OmW9sea0cs9TuqZYIgopkZ7Roq97Helf
hKfNso/YYIwjnP4ICHnUfX90rFZBoppKKz2cLBnA7hzas613ufeJJuXF1UGarU9VryCRJR+F/F3S
pag+xBdtcrIqamvT2DKyUDS5vt4ClRmMgYZXa7aLC1espJgJohLSrmzhVz2s8EpG9wxvzEsFHfvP
CktxbZBRrUqVSGQw1C5bx9xqWdUVqIGVeq+ptiE8L1IFIT3fPDpeER+/DZZG9q1M8ISEgIQd9K/e
kX6rtk0ZhUoLnU7NvjWkfYlDIBnBg90a4wvBg+E+0eHftET+unMAfYF+d2lPT/uPwd1tLKnMUH2u
VBLi6kCIU5Thyr8Mpc7QqMo5aoOSzIOapNreizoNwgxUqNXKy473lF6Y0TS9CiA+eSiDqimOyjWF
G7QbiORpMOaS6dtVN5dyDuOfTScXAhlUu7d8T8ZfykHOC+o/PttJcVl7xBX0G+lFHjb7RukMeqPG
6BC8Qnui825yvbRTTVCdOcVbNhhmJNGmdcqQ4mKsfEN9xJo5Ak+gk9MAwE12O18CSuQK1KRn0V+q
TXOejuxrFuzHlFeIsZUw7MC1uqP2pKGN80jUFOYq5CTIpDuuQXpQumAOuv3CQJV6/C8KpSSwtOf5
gvR0KSOiYjlmErQEJXhSZSqxLEQDA26H96oJUiv7icp15RY4cL1AG6xHVH/lUpU01oimnLcez3es
SxUPC2wXZH0PVfHLF7L8mpGyktjH7yR4/dQVwCou7SIPpxc1ZeEfCehuT27MWMHchPSfCp6tqrwI
rUgHog+CA7ErEoi7Ug85lYxMbC/Z6RdZhGZ77//hfn0XdSlacDP+um+Ud6isIsiD/HbJOIb6VJ21
6jchLdnrfdNkjWnzP+4aK0bkB2oXZIzq7m5zb80ZcwQ5Fc0H+vXCjBWOQJO0BKYAbmTD+h75T+XH
SpvrVBrvwAhF0Ie4SFWQSvdBf2hKHyliynoj8bvQa7JsLkXg6REgRUlJ5pXzp1wabu7gKh0hUOJW
yKlq+HUzlPsoIhPti/+zp2dR/dWeNXFfKOgzXspFWmwkoRMR1C6XDIUFaKBFsV0g48UHFAGB+CrA
tws8N9IPAOCk/Rp3fQo5oZEoKTXZYCeFJ3bf3fUN2Awiechd43arHyEvwl6SUKhaNpXLxpn9Ed8C
diPwgUoVH5Dfgt7yd4T+kOrg0Wos+AOUY7by5JloXSXUqhDFkbIiBV5UBllBUIbGjZ+SlhlZyNUG
W0f/HZFR3fUrq670SkFj4ak7lq7g/z4sH6beY1WalOfLErNMMdWHkY2rtHhIEWCPkZGJua3RF+YN
OkCVgOM+KNdq7sjLCkGhcEak0Iazo4i2PYN8ScCt7EXo8pXAW1wAOf4CL01p6FdBM7SIDjH66x9F
BDYdqNJ2heyCoDTUdUTDJsr8AA98v/D6bMNEUtYiglHK9PheUXM5Oq+R4iJSCXJak30QFTdVlCPi
It2I+rEnPoJ8SH6bsQeYMl0xmIBUAT/LueHvyIAUQ6FLCfwp4yGaDLsCe8WHDIliMSU7AlGNKh1S
FFIDsXUsp3OituVLTFYRl9IgvX4eWnHik+4MymkxUQ2sxTF2/j0wIdPQkPMOWe63eCPGq6JB4YLs
7YVeTRG8nE4IIUdHIN4p5wKBc5J65t4TVFIzTSfa/jN9UjnQWfV8CO3VRZtcZhKKrNLBLLSIqm+/
93d2Ty6mbHrAPKJxnLuqEFyPciJnTCMSMP6HplsVYQ+7f4rwhbHKNavCL2et/13f9Uz3T53jpwo5
l/vW68QwdNspjZeYQIu/EPcI2BJiKLS26vp+Uxx/ctR3LkS3WZ1Qi+OaRF9sBMKRdZI4CpyHsPjO
l/5SOqT/aT5fpg2cikKjDtemXJ8ua8wP2T+mSN+vWoCiHJ2nWC8CXhSWmR7Fg6WgeLBl8iX66Fhw
QDPqSiu+ZTFlv7cX9DctT3sQyRIgNCoLFMphUQ7CEkGBGyrJbpNuK+FGB5DJKWGo51DsN/kd+Fcf
msKaTmAwWDbdROWQskE6F5l9YdzCDmUV5Uwof9BVN8fkYfb0k2PsWkEProwMVm0GL6wnGSeZRK0Z
MgP8NAHKj2ITtUlf8dUGYIRCGcOVuJK0kU7BbqyopQllT+CFAhz9Xv30mLWas4Bz1VrIPWstnJsK
XVRq5rGyrG7/PhFlTFC22F1o/rDYlTK0aVqXlT4KHcLTvgh87Xl9EbXllamQje79Fio+f2EmyPBr
6Cmn/oC1HxRAGqQqhD0PgoqMgKXpZY60vBCtUqRpDc0qltEVKlopaAtvepehBKFahHKGe+EQJrdF
vxEpKoL0XWjEmeV2dl8jLajTUODHmfUi06G7osRDSZQeMhuka4CqxYeMie5e7sFh161UpKdbLDqg
br/gy5cjgAdU9udJXqcvgyr4zf4RMa6Aw6qsAzjHQQR1CJjLaWzIp+XgQ/GJag7Q+zZCk/QoAhkb
y9UNo1V9H5zjJxPLdEssoaiIksXSx5pOI7QqJFh37co+DsolZfl2oYFtU+lCNMo9LWmRiJVVnlej
SRDWeEW/ryDAUEuEbTSA7DW9YHNxJ5mfsB2MT4XgBTv/EZUrEpenL2N6RvH8yp+rpYeJ0RKT1MH/
/iq+b2B+yq0F3gk6TmFnAdVRnXlRtTsLNdeKzZXU4K1Anj8FE3Yp3GgVC30W7myxQo4U+th7OkQ3
nR4NvSK+SB3iqDvw5Kh3qwqPCZMVHBP8R0K7kachNpZPk3KNfqyhuJ0qpgCUz+FRvQsGV9jaZjcC
+cXT3z4klOVTkj9QIKQgWfPQ/BCvbhsg0B+sCK1vYCXYKkYqiw8VVEAzCX/bBFsKweSmDRIYQl1i
IOI6AB6teaJVAMvGpDHZj3M+WV+zysVIcuJWZaVUfwAOIr/UoDNKgMhs98LV14MJuKzwjihKo6W6
uLJC6VbI5ydUMJPK88uCy3VLo0WhmqIukf1k5m6idegJ9mdQSCm8X2wnjsjTfG9VxFDtTHZP5Bil
ZJLCAInnKhQI6Dw1a4ylAgLDU2yuSNfiGo2w2CgOUwx4cfIFr/B3io2Q9xdPT+iAfkDfFEzwKTge
FXorbAn1F+4sTV3rEpB45bLDM9rdrHrZOOiOjmLUAmh166FIyr45a3umKAZdjOBEfEOE86Wdtgvo
VeLRKOVISTkEXlBuvJFVKI2QIdYJQ29S1CfbLJi/DmWJuwOpOXX4oqJKlGSZ9NVoYRQoIOk8qOe4
aGIws/6pmINsokwX9TpfqhvbIHeubKBCCQ/BvLgMJcahl5lVfsqVqTtAh1Juqtd0OM09KRO+vPuP
AbCrzE6JbJ2uC6O7eHsSdVh4cwVo8nWVb2QlScKqDhd1p1YotmgNqdShOByXgjV1QD8bXDw8kjHp
N35UzCQq5/TAzAX7NSl8s0uVg9QltwLVGOADQQj6YcOOKs+WINKemn9d4VBtTMia/mezcU6NuZXk
ejmVkVug23mqMAJVMgWAtzH22thECTlql/guZRr6t8pHKwmQzGkv9bzUSyrGNguzG8CnYnpD/iWO
EWyoqY2l4V6q9qf7WrNZIaPpFnd7PNejmqGKBPeb3uBNw7/j25Xolf/ShRwtbbAE/aSAFKFAFOTK
NLnNpYgQMomiy/R8oVwNUpYK23Gav4qFNbBaDMIBmxOVZ8i7SFLYPAm/rSRFxxKLgdpSNeuUSwoU
lmNUWtNQmhNlC3uuklkXSpoQthprU3YIh4DFq7RJVXZRsGqUUcWv9gxUecYZkyDpeequVEaDMhkK
fFY5rG6GsQtYIVqnujgVuXS69hLIjDGSvXlieXTZIvwoAY660GN1GVTTVJIVkq4gG4VG4ADVPOhv
qVaFPPbLQ3BjJNUXA4qpdFquWEus5o9AB81nRCiHRuXCayhCxU8t5npFaTnfqpsvfEE3vYPeo16j
aRIHr8lSO/mdXw6gxRNi3yoPLSIRGD8NBDWQKUweWoygx1ZAfVkxV8XBVs35Ein500Xpnmjst1/7
9dmBkwOewDis5lr7eigD179iQA5VDVRpU/dWQyh8ghm31O9rqMCyfo2MXlwGpff6/fpBtZ6d+IDu
dRjVGZW9w2yUpYQ56YnzILKwEmh5Ct0V8eF4Ew3GbhOCJZseV/NEJC3dY7no/24k4RfCjwSpBnSf
nNUmCPM+ltKTgmTlb+wN7xR/FTaDeaQyPL1yI+TUZD1P0nyTkpowOsXY+MAKwku+MsrWgExykAWp
5X+5oAtxk2tQ4U8Xqfmvaru2etEKNKY1YHHZaIwEZ2jEdoHsrZzGas5viH/VXo16Kzs2cs2kk4y7
AGTNRC4Hj6IBVYFWH9dHtWIN78U+rbxd3V5aOz3WS7oQHlOhMXy4ms4LTet6Kitf1foHInIt7pIO
CA8LKp0Oq/VGz2jzQ9ZAt7a+51qAurFbxIqp9lqcDiv3R7dMV1VZEVh2lXeDhVfx8jRT6CvTjJAl
0bGFCPPyEuasTtv0omyoC6wvWUaII1WBgSibGU5SF1rNLD6tOafLBtr6BJdQfX276S6f4YMTqWcY
IFJWMWiEO+mnHILGot5VcYjl62qsRb81I3VD9KUC8YXN6Ip1ojpVjW+Pv3QbdSKa5sLW+B/JR11n
1wpJFzVuI3xHVqMybQD/ujDdSQ04LA9ujl4RgS3/0TuhXuuG1l+kL9DXECCIfHz7YYXwcWiLT09j
ocvT8GpRcOqcvkIUdgmiTl+FUwFRpOh9tqc+3TrmqIcAbrMKvzrC60cho5xcTqqnlFSJaRYYG/RT
wx5bh8mq6j1iH2uQUAAg9KHvnDo0MSy/VViWUAmMrU8YTfB+m5Se9aOzEq5mUCWCLj35jzFQ3Qcd
lz6BMZwvYrUYepSKBG3aKXVeuj4jXC3rRa/FLz0w/a/FrW1yFro5moyaI5whtwIqte4HsRuae4rK
VmoBRJXScp4seFjwuFpkLlbe4f341qzCNNLWTYn/JcWVo9SPBkBVjLrcpSLYYbzyTsShihZqQC8n
zJc+3EoROoOmI+dcKtET86fOWlsMrWJ0nbziXkVXojkod6dGFxGHzPWo83Zi5YieQlL/qpAiK7X3
txG0fvcOoCCAqvLmX3pjXZKUxalKlPh5lP1gWROLVAXKG4C3TS/DlUTpAgKvHEw/ZLPT3fcVZFsu
x3xDlJLAH9FLpB0qTsy2b6KYdsSytccWnui4Nn6lzdmFjtBVvRSBuS3ci32IsAulFOEOhBrsAEJP
pHeW3p8uh9io+pcoKdRfBy5ZF61ATHSVtJIdTH4q7VBKo5w5z1TDwuvVlSKaS0AlMbn7+BJWsQyt
FNXY/BdjzXoL3WKlB+o7UEJBeFxhu8q39Ew1CRBl4wZf3nW8OkSrS5/3MXsrHujub/1IQE4qfAK8
SS/8jA40IWO4zRStJZENnjRLqauOjH4NdEcrLi5VL6Vezp6o7hF+iYqTz4i0NlKmXEEFgguqxFbJ
LZk0uKi8MQU+kLYv3s53KbEW9pn81U2A4pXwAyAsusj/7MB5o/QAv2hD79eSlG3So7bKKklSSSeP
PUcrR8wBOBOAjGK51TCkioByhdrCMCFSqU5+BMzK3/XF0K0OvUKn0whq7CH11AyueqRiB31GfWqk
0Wz+8yVYYudAklDMQ3pN6v74yxkFEnrEVXQUUF3ht0Jw1WCkkieRtXgBjChDpy43DQK74jCqgkST
ETAkZ2WtBQzQVHrHsCo+oyrI1zN8E2XxDC84M61Ueq/6HnU8HUeEHQ3qfoijCXcUfvU9ei6f64YK
sqlRDME36TSZbnJOQQSLHOThv0tx2L9Qd7X0LuzvMRE8pdPRpXOBuqWU1rnT+dSKLgAdXaCG7P0C
65RCtq8CNCdYtbjqrBqwV3VOYJOMkcAOlaZrdqkOqrPSPUBABGhCmMoLSFNfKl6IGGGUfEFlEucx
YqRV5gY8efCqyt3Q8Kdig+v/j3HqPGe05AOk7t6fwK3i4pju8X37K4Fy6YaLkdMbmeixCyZ6hALB
oFk2UIfOHAOZ8xVpF3lFlWgVLjr1nYEAs44nQNcYtsNsvH2r0xLUTujpLgKL5/XaNVA5mscsBeTV
WbE5OxCuolHFo00g3tu0yzXp/TV988J5wdTlqgUiCfFpUHU0MFWNSs+8hWphC9N1oDh4dfON6o1t
SnHAc57Bxhs8mTknrF2LFLJF4J05j+l5QXL4DiZGZRZyXyQAX0kj9D5CagXfkk2nirckofS1yYVk
3vXQKzqS3qUcVfnzHhO4JTergBN/9avqKRaWtNOiGtSkZUKVd01mpetdQCL9q98sugq5p+t+QArM
PFZULR+uKKZNnE50MO0OSlfUNa11hRcJxHQVfUSkWQ0i8ICZ4uzC6VSRM+y2uYKsKmbBwwhLSILO
pG5kUjqkmOX/iDrT7mSVpgv/ItZCcMCvAs5DHEJIvriMuQVFRZxQfv17bXjOelfOnZMYhaa7urpq
V9UuaQcZWfJUFOF5Lyh1xz3jt0rBYCpfuyr/l5khy4QAYqCfZZKSzinUt0WwRPy8kMSViY4y+sjm
myS4x6QAoVKMDyU8XeZnVXBiQZrc8AWAQfCenRt96Xmz/sVThAMYjboAmXm1ZXXbFt7geiI1Vvp2
vBOfhAJiINwqY1+IcJWDpEtSXsAUYhzC+FUqPkxhfAd+lMrUtMoQwBndpv6rtKmoBFVNFdMKJ45M
THk0ssZl12q072FGaqoyOVozh5HIl9XreBbk2NIHZCFftvim6J0SIUJqpDJpdakKWF7CN9Wn8lRV
QFRh0ErmlcknoEQerQE8Lg0WU9DvTClWUz7vYSK81yT7l6J+/pXGI4/KlTWnCsApB+rR4URFd+r6
pEcpmEQ9p4qT0O233+MEnTmCvR6GTaZLil0KXl+3/l05JrowlmbER2kpXKZ/on9Lp5jLUhVKoac3
hylEAOiBEVL9xNSrBqo6PnQwxEPjAzX77/iPVDRwUaoheNQJrSyJLZLKTPaXREFDbwxO906qOBbP
VBvUljKZ8TMw8OSZC5wDNt3BaCZzFTmVTVtWY2hBqiUpsS6upHqN8jkZjBKhWQw2j6ZW4L+kASkv
LSwklbwkYMloCNm3MrvAhfCPhXEqkfIFMfia7EHotsncIA4v2Ew04Qn7HKp9PD2F+M6/0Ifq7f2C
qoViFM3TyQkg6QVzkpJFGiNFhRoUdkKW3BMzNuGgj32fzaFYC5EZ/h0/KhtR1l752LJq9aWCvial
fE4vo4bxP/ynslFka2sPUAszg/RMOxf3D2u5smipi5GrXflWKlrSzpLUSeTlpuAFDKHaHcKS5mGV
l24MmUkEMmVTyQSWiRr1k4WyR5I+xjC7ujRfcQwqyFQWPTb7tTN5+MlU4zwP8AtCagU0vcJWK4Ne
QXT4cZh7h8i9VkAWbgW8kK0zUUqYfnvsaIBLPQfAk3oEy3GnQq9MCMzw3LQplbQrfcKu7FPoUxXz
CN2Vl6QdbZRwkmAgh+arX9oHRE4RiOq7osXvkfULpg/FEafr3fHLgxbD591vf4Pu61eigT8EGDAY
+FyT1mqoAcqav0F55tyeIcihkkshtFnmtnjs4YSmfmckMu4r8MYRv2GPjU3DNn8dmBtl4qQ4BnwN
oxFZSQNrA2WYInWQ1ZKzV9mvisHpDsJMedCwMbMps5W2xi3Cd2aqWPs3xbZy29DjFu7QeqK0ckUF
nF6biPZ1zBqQ9Mv3AniBug/SztqUoj9xlN8YuhmovlNa6EoeTifKjya/cfK/7ESMalVN1n5L7BOV
LndB4U6hmqehzG8o+xFuRcflauyHFAgp2VEXKLFO8M4zj3L7RP4pAlIooPF7XYrxXHvi3L3OFIlX
tkRDtNsTgaz6LK6Csl78KlWS5G1vdYSrGYZ+Mp+ULCH6fcIT2pNKyFJmjA0rfOUvyLOhsysIqzaZ
XC6BsZJiwe2ED4YKqxIo7b438pXEX73n/jY5NokvyEbXjcng0NWfI1n5egfNMIcrmmswyJKMmo8p
tqrH1errNmTad5nwhkILoLzySzRhSoYTfiuRV1CSWrb/qT9j/PquhLY6fEEmMD2Vkxh9K+hZ0iSg
QRugUTqG4Q4AVKEeotxpSnQTxb0iSG+q4xRr1XVUd6y9Q/kPg0uZb56aT5DR/aKMUIqf9AFOBdnP
Kl1FpQ9Q8gQWSd81fzj+ZVaLUULhfKVVKOcXPwGQTOYIOy3UcKRMAGGg7gO2AAPmlGWHlOBr9wKi
ofdCZUTr4XZQEDJtkxPWDOvdqu4q+ziMaj71O8qif3xY/8tMrEzDuH9b09tJ4UdZo9U/5YgrPpwO
cqhyfCWZiRyFn7w6KeQN0s8sQsfi+TAgynr2yngrD2n81cCohHzI1eY8GT4FaEjJliBICUAdSVUh
K/3L/qO4vDqxy1wLpkiTRF4JTSSYBakSsliMjtwg6RO5RcpLxe8YquZShnpZMMRPSTf2q2QCpRmU
eSoTaCMZk7wDMTuQO8E5KVdQpQVkpcKWKWdMLhGOTucMK4gWTJkgOdwd7QF5Fr3LnHd5pPd8KqSK
c1CmY8t1k+kjnUlpcnugYV34ODyVGjePwZkrSwJToTwrWdfzP4RuIsuAjG5RjR4n7QGUxLffA6/q
Wf8iT5HN/6yFx0isFJQ6YhBUqK/sD6HtQuZ1d1kuld7GrsA6kK1z6K2nuGr9FjRWSJ5MB/1B/zAP
lD+upG9dVbaIAGdZwroOXyMlGgl5l5Uga0EZLrip5PvoDsp00f8VENcny0/wKehC8LuVOaN3y5bU
VUo7u7xGc4o5sirHTo6c82mMtGsEwkRohLJpA3pGgdD/vgRs3DEXZAusP9JJm4KvfvRDg3liSfSu
6b+UJT6hu7RefvKLEgplVKBVyAa16UsqTSSxY6eGksoKU6tygaqjUegZprpK7ivwUsZmhTTKcq++
FMKoYozCwjgUOAMVhpa/ePTb/5TwQ4cd0uE10xJKOcFtxEPWLuAtO1XTIbmoEn61Y4UuymqUcVhJ
OxxPZUIzuqI003TmQimA0ckJiMVC2iitCI5/ZMv/KWCNykOpkjjKX4RY2vwkP0NQnEqH9WjXUMne
MpwVAhA7R6WeUWWC1ijyJEYLSFMlZomCQkqU7JdBvTxvcuLESkxvYVrBHYialarXe6TkZboImlE2
DGx8vFN/V8MCvaL3MLqhBBp/n1lTIZo+a6k1hD6m2tvqQzpFCPZ+PFDyCgiqkcWZDB+aJHCLK3mH
8kqEuwhGfHLUctxiyijsqiCvTLsqbmeEGqARanJk9unwoPgaQFBxPr2bf2oBwdDknGnKYNLBGpYx
oJgFssL+0g6QpyTbT8IAoQRUJpJaYGhgW8rJOO4rC7JK7OS8+MGpQ4QUJldgndpvxbqBXeFVZgK0
fxSKuiAOUgOCD1TdJPKkmOQc+Sn3rdQ972U0emJa0BuU2stFkPEuj0pDLK1t/q/gmQoG8SSqwiqh
Odq3hJEkX9quDwJH5dZm20sBaOOfqRnRNq5CSialjiP7u9S/iKM0EHDa6DhBbXwpB05vlW6SaErL
qDxTKTF4TZTJSzNIBBH1EdwcWI3yJLVWOh/11KkfmWXRtGS/DpuO9kUNCZcjV7l77JIxz8ETKUFP
4SM+yhGr3/ESMUZB+smNRHWU0JsuDwBP6J2YjiJU0ikYbziaSn7S/Bl9UDr6isMOQV6SooxtGAxI
v2Qr6nm0Chw0v3W8d6xa2bSqBVNB3X1AAf/oOjqXGcoXkpnrkGKQnwxm0Vd4STnKLZhn6IoA1lAH
cbj2LUKIvAYuceG7MArF2e2JObuV6IWC51TCBsJ/FTeWK/QAwLl13zMa/xkdW8AI9zmORPRlDSyC
x8J51139RKdtq9SQbV8tk5Qmon+it6EcmPTpBNtPiR1iIVE6gnwJOvx4V1wfKRDJleRaAXTZ+ZUO
rkRU+0J5L9o1ys6XVafNLuBdyS7rnhHSiWV+JEkD29EvO1Xhx6gkRqkwCUU6p8m+154qUqfn11cC
jEVeOYBF6c7xqN64ipjzN+LkiuQpfUCZUHm4HwhQcgY1vDjtWI1nIl0mJ6XyZYTbY/sZ8ExU48ZP
4xSpMnqULCFlVuUR59hqcndavPdA6IG4ktKWFam8hm/sKqx6hKd05RAkeQE6JCoTUfdszMpwIceU
VIUCLFIVAn4Vc0pLmOJI8K7yITS9ULfyF6E0T3iXSqVCkniF4khIBTvU8QSJySHgICza46nvqMfY
RHWZGHofuuB6QltWX9a8EiJKJ2B8KQ1hZSooqmNyMCj7U1lUcV/wpmA8ktuAHnXYK7qovVfFGgU3
SC9IMwAqkHYpzBazozyehIjI3iWTRKpOylHniHhTFN5/oL2leRSw1QWro93ongg+S0VWoIweKW/g
U+sIlbRdOZKwj1Q3goWhD1XJy9qJmghhNNra+rgihritw5xQUMJho4IpRVouswaukQWFDfxGrLjC
NVTzEKl9kyTNiiLCG/lKOjBe/evIAiLU9qqgRInShZRkYAKiOjLPiWYBdjjzi+JaOg8X0LhzgEih
swjQJ+mAUca3SHk0CzpPq1CbvDuFxsyhvW3N9rSD52KgB+XO4cz64cKfOleUhCRn0wy0/xRbUaqY
ymNFkgPWiedD0RqhGro5EbZWDcseN1AuohJkKt+OaA2ekvyzs6dwjnp16bv+euS73kdXQBzKF32X
6CpHzy98SxwqYJFnWUundld0M+B24pdIKcuBrgnnT6d7mYkDXZAq7FAb5NGo0FWZp8XgVzKnw10n
sUaOYzivxqnEWu1N7T9ovQi26QRX3EuxMDgq+F2Om0wWeLHgilBozem9xhbJtTqnBVko04aw3QRv
RhCftgEcJ5sU5/3Kiak4oVwpsuQiaNSJqVfhVJ17itBKVyu6ooCnNAL/L9N3XmIqU86fDJn74Lki
BYqyWt212cMvg7YW9KUUcdLCWBVpSOEvUV8wiqofSJsFnpSa0AaW4y9N+Jwdv5FG1lYoDulmR0ZV
xZtBKPgoooARIoNDb9fWVdWs1oGvUVJWtzSBpG9kg0n5p+MCfF9JQ8ngQNHtuAmPZ4n6PzgU7BLm
vm0fXVpyUvESgoWXVS+cErSLpf6YcviyWEY0Tbjo5XFwp2suR4LMZl7VISRoXNROYl+jtzqHEa9y
TMjlVjXliaxB5ZtplALRdaj99+/4te7HZSmOSp2Vn+iQnSZ4jiejIirFKTZmg9l5lvZo4zuCW9W1
4adr91te/PCg22h5MgwcF2QHNrw7ST3Nz6zeTVjFObH5a2fUEr1cfWjMWJsHHDRYsfAtr7y/o1s/
hqfEFXQkNC31dXJL+ag6ETrTCzGbKj31+EO1LF/SuuDkMuWl4tOdzGHpotZSW5v1ZLdqQ68nz20p
cGxx8cG8bBf+7KvXpFL1tW32Rs1JK/PO4aQB9x6kjtbvc1Ify16rkFcV5ypGyP8VulI47Ffl1Td8
6xMhxX0X1ItQlsJCVSqugkIkXmeMWl85nC5lnSOkTnjSoupUE10VbCmQInY7iYCOzHooMiExc+LK
odWrUhJ4KrAjGYMCXbASyVmuYpNioZFlI6eCVCKAYKnuyiLM51hm3kiUY8oO1EYVdHQoNYEQKTVG
SDjSpSEEGgniqcCiE/+vQsQKAUv5iEnmujz56bzWv8J3IEUl46Oq0LgvUU3KZEf5yROQyjDZbNoh
d+6se2uDyke4wxxIjB58wcs6mOo/6eLth/nm8LEeHoFdTotad0LrICi/f/aQZ1A0cnNX3WwCvxe9
Dl7UYrp0frm5tGyfLhqLf//aBNBPPdrWtvz0h5O9mK3/cajSc6BzcM1FNDvXyS0+u+1Dr/imZn9M
o4r1vOBafIn1D8a/5rAFDTws41NxjhtHF9VhDpOApjVb8L2jBwOdC3si4RHQv2N3Db2B9/Q8tbUx
XcDEOuQyIU0WnB/aNxBJnGMpmPO0NrQ7dUGOD5++qeRjiIkoc2tQrDkBpGx5gHL8ew5+QK+v686k
nvShaz58mO6kjKXPoVekrNX+F01hHtzk/mUcFt31HFd6SoEqqBjNo2fRFEvWo5sI+rXRGcXjhPZS
pv94e8GttTxevccTNuYfOudlaFoaFcBSAE/zixdpPyTX7BZAgz6nA/QkdxXanjxOPbi8zV6S3DqA
UU16ow8Mmqpu6/M2ZjZ83gI9oe8/nXp8gBZifv1ChIzYGm2ByPSHt7uG/JFWtoXJu0w2cyZhe2a6
vyYY7ZNpI+pSDGAvf0OiSdobTGgQnIkVwhwtYTDu0gCYiuQG/PaDa9F5D/KVTRl/k0JFiFpHtK/3
XfCe18PbL/PfHMr19JdeAh+EuDrXJplQDCZ6bmrb9l2M5JDLAFzkfKUXP/4BREKtOP6DBIP+dTK0
+i6oT9PdkYA+XcLh26XT2BcBoA4EWPlwREKPuL492N1zqI6b0ws9vcz0K8O7a3qQ85+p5ctdA9Z7
CO9q3fb3ekrUvXTvb+7RnTendSozFxCnLaLfBMns1SeaTjhb6PXQYZJanbvttmYsDBZvaLqXj3Xm
rnUgjY0ONev01vWp7PRPfZo40J6kTn3M9eP4MWENuy/atXsNNPcTYZZ9/MNn/JZFIW7WmV1Xlt/u
zO6rmjfLpt03HNXkE3ikI2OtXL+LwSDvgRfTuAhWF1JgLzT2ffRINRfZNqogQtIJajzcZEfNNM7m
7vZld9DbUInZHZdaqZF16rfiThjUjO7Eq4W3AB7FBf1sfn5OfVRht+g8Upc+71/Oa5i6i1O9k9Y7
B5p9zA9LsJ24e1iu/7bPt/f+aLuRD7f46XNPoxX7C/J8b39xZ78H7zyLOrSwmrQv/hN+ILbATGkw
kMl1wL9epKXMkn5rS5efZf61vk0Rq4vX8ATXEM5pdY299xQs1sAu+6YHzs6gdLUOlkVhHxc4uKPn
9yh6zSySRCB+8u4elF+GOYbQXPz1Rp8eOzMHrldyVE+juxe8h7d35xr5123QNrvxJBBpPN3z3Jz2
NcHRBSRrjx34Xg/jSwh1vTm9QKT35fUPboy+Wo/udmd0OweQjK1dj1ZknrGyYR1sw44N5f7du3hG
f4TgPfqeM6XZQO0jABx4exBX0WDzurCXb7aMB3GQOUc//bTGh+eKyMr67I3udBi3joZrHX0R8sqN
eQ8nKLUJpjTZ9Nmhv99lfuAAS8C3PKGR5D/2xZK2zirhOrygvB/vDcjApzumR627H/35oXf6YhLN
l++9lTEqHdgAQE92x3HmP3LPk26ixZGHg0GdJ10WRnZn/XMYRy0vndJpGatKKI6MbeEn8kxJvd+J
uDbaVC6J7E3h8bQbwxETaidACX4J4jDyDOS9EgD7UBcm1ZQKD7JRqARNhuzO3W0Txx6A85QgRQ/W
TEX1ZFco01inpIW+Iz1AOBU8oWEUKJVauMN7oTRlpbHqrexWX1Fe4Spl6/IqLtvmg/svyGa4kt6k
shSAr84a8g98MXgv3wu49kKZKDXCQ8JK5BEJyb72VEUEnnjy9t5S4KEw64MfhWg8aLDzpWr43qRy
1Pzo2yINIxv4udcaKk9DELxKd4yezfe4L8JHofcNessf6QhQViDWSPkgDQU6sIYLoQ68/ZgcKqCi
KAfHl4RopXBEmKNK8KdZHJHX04D8kf0gG4u4KflQUZ8yWiDCBEyvEn6un/VfjVt5MqKMADZfCkIq
cWeKFqvMmTIUiFom5Hch3Udf5GNQ7qyogVmGkPEA8Zlk9uMMiIFPBrvSHivLQfaC7GqVlpLg0Xm6
FLMvaMhMSr0KzFW8Lxs7nulnIAillXyTbv9BZhylqHKbbtSVmjAvyr9RnFRLIKCr9aFlUC2YIipy
vQl6yz9R7po8F9W2qnxEhSpVHEsMeHfqCPSKSljkW4jmEdQvTL6EnClZq6INl90G5qdkLuw0pTfF
w/2Z2Ce1tTMIucXrIv9YgtdYKf9BABlIFd674ALJyxp6zJzsBwlmHQBDg5TsKsNBUkSXgkXrQwlm
QufaZAvgphN8aE4l37piG2eJWjzwOgGA9uBs4L1gM+PcKKGYZj9kdJbkSPLFKwvyMLkRfdDk1Kfp
iAQN4W0q3q4uKYtbQ6myZAUfCOUQqCT8Qz60cHMxEGtLX8sEA7nvSj6V65eyD+l66+eTFn1wlUAp
R1jOrezLW+mccUQ4tEuWYVlSuny9P0WSqOUkDIrxKuNUSMH9z6IIkyY3jtxGaYnSpWddKghfekIF
QtII0hIaiN6l16vSbloV/g+5wMIRAa+eQ88rBESeXlXCqAR2NB2QCPOSUPwjMFYrpgztEm9hvZQf
JKAkG9UX9akwHRjGdDNB0jSzPrL+zB21xHQYAW4U3KDJI92+KsAXRiEITzNX4Q+q6KxeqxCJ9U+V
Q1P/yd1Ak10SAZcM6cSsKcqUDi2AoHTlCrVWtEU+kEqlpEsV/qfxpkzFHTzyQkCEeSjWXdW8S80q
VwJ6648Mq1QEM1LMeNwNkRuXBf4aqubapOErFvJjhyOnQcN7jF2sUi+LojLlL2juhdX9FyWGQwEB
UMT2jgtPTxIympWKq1CEsBNhevG31lN142LK0loJc9dVKjIT4X2cCNcOvKgGn9cglQysuzlkdOBc
KlVa49KU6Pt/kL3qFySv2O/iQaktyzOHq7WI6uuJqgiRxEC7SCGfsmBUGTbanlrUai3M1IcMRqFE
ZQY6sE9R3TEV3yUl4ChrVdnKsUvI5cEhV4abKhgiMGOhv1VrYDUJXvcr6Epc55ByQXo+EKtilRvY
7pF318uUfddTnJaf0fIZh4Ll8Y9XlIcn3EAfLiDhgBvSf8DiqDD3fX7sK4dPZD4aT42/691KsVEN
cLt3aHZUffoids1ZoqCEAa8YLSgGj1BdmgVrQ6ZBqEIuLiwB2AcqJ8+gBBLblsLKGkd1/hymxylZ
gMNs3CjHlXedmapgRMXBHXlAgcB6XNXMCq+7+PzMq3ptP1CSo2rKOIgurj4iXpICBg9yCxvDevc5
1dMoq9HiUNTAM7IpNUcwofFb9NHqRR/0tjpM69s2zbE4x1rz/aBklueRuHAyFg19Mk7GxqfuoNeE
QtOujreLn0yDVZmQJlbeuaqPlaSZd5vUzIqERadkq+e0OzWe9OGdgXHKY5MGW4P6Vn+/wtLK0K+7
6llzSFIiIPGIW8GiCPhN7dHwTP8D4HD8EHIjFWio8iEf39ZAqd5Rz/l7oLHLtCiHtMlo2FZtCxHT
1IW6G2obnYTVCv0nA9XaGm/3tbsRsdfCiLbwNhNKLHNDHAQiDRU2USbGIsD3T6uv4/yZ+ya2La4R
S2a465sLp6sJzn7cWB2cnq7VHvh2/lmz58fL9Eylc4MmpU+aC6WdKax78+dxSOtPukzMs4fbrI3J
Ym21p2S9FgOcM7zKV5dj3k/pSfTXLjrKARXbi1qCw/RCjqumRlN28b9edGQr10JCXQzveEa8yVo6
505EUOQGXqK6PB6/r+hLBV8J9FJq/H1EN1WRKSUTh5vQYVQAl0oWtf+ImrClJDjaUKro037U9knY
XIjRH+bVvFpzUa6qFFJ/T8fENAZP/0RtOjIgO0kyrAFXomR2OxJFroow2juRtLZ79s4gUVfm2QuR
lemm62tDPjeWZ40zCqvv0Mw1+I1Xy38x2xbiXFxudEk1yFI5IGel5Jewf42Ly957BbiD7HbtDS2z
LlYRUqjXjIKNAqSU0CAT84rlBjNISRKRlTm+5CtPnW7cL7gKHXJ8OQvcVNiUCuaePhbhu9wONfdb
JmQ6uNNvpcWtNVti9iv3BBGeEzOkCdFM0sicv0tZyQ7VwGwYyNmyAxmVTyzc/x8cLZ5oB7p8Fr3G
Z05HoGg0HDrx+O5os8NtcWi6c7qgtMbR7tm90xf93ovMPr1kxfXOMQajeky95TYNQPWKm0/4eWe3
+u9dnTJot2HvqHDuna7bjLBT/vm8elmQXf5qNIZqojlDWueRzAXacz128REaxUfe8vLnpolTlkyf
jx5tWGnosqMvRkZvhOFPMDs69HyzaQkdzmjxHJyJjmbzNeXMnfRM2eLYbHkcQzXbveMrXwTaINlb
KwdochqdaL3E+oqKWQo28Wh0b47b2KqtbEy64ARQKcY4JUF0dmj3YntMU+F3x6CHeuce9RqtPuk1
NDCmQeYz/SYqBm51dpiNox0kTVqj4p/pcJ08vSL8PWCxbM7GsE783OOxEsOHnNKYUd4Oibg5Wcdu
veWFI8s9ZUEDNJbOzd0HxzcA2qPHCWvmn5E5qIXWXUlvBhU7hn879/aLB63RjiYzciYfo7WlJ5fh
v8+9JuUrxXROOl3uzggwQ2FJI42cIOhwQlcKusjV3cnkTM9TpsvI5rOfOg3furT8bK0njIq3hHbY
tL7TW5cnOzT8WpjjCXQnte682fLO9pgx37KgtU0v01PhNt8ADFg5HJ3nVZbRinC/nh4bfjCbxKvT
NHfcNu1Ibv3Vu5jRRZCgfHYcHun4J4RkPU8L1yB00jXosEuJAAshEuz2Z1a43XnhaX5jsh1pWnW1
3ehUd9+0p19HE6aai4RvmkGHfNBqhjFdD49LJIW5C++Abx7tAN5lRfH4b0XvNdsF78x9LFbaWFot
D6E7kaZUuCkAJH85eauQiaTHJBihtbuy+EztXc0QjyvWBPljtK1i2qw1fDukCJ52A1uuwkp3WSp6
7l7XM8NG9/Z4OlbpcPdBxc+9iVmvqw3yHh5szJ7XKFq8CEPRnxXdzWNY1tw5DF5RL/dpL2KH89P0
4RfdE7SUZ8srrhiySPT6uYHeer/QQtnj93WrqX+p6aNNsIHmKwNgyiygFzidz9baDtzB3DEdp+Mw
h2gnJtTDVqk9ek+88teSOz/3C3qxHVftK9bXafP04IWar8hnh3+8k3Ya2wmy/2Bvv5B37NHW4bOZ
9C3H3Rf+hIH+sr7JZjZxij6K4OVhkBLjQRqZ32uDFuVkcJAqGkOojMWHUUlZO4eT9AcPzXwEphst
iq62bYNbNO+LtTVn6mY/dIympznC4M2zTpMGmaiD93Fow+5vdaIHuqFwD4D/tEN/usVruZ633136
iiOkNb3C6dcB52jSFejm3sdpNGfARfdoedFlynLlzVFEh7g0YuHAa9MNigKt1Wr11RnazwKugAfD
cX1yaYP5BFy/9YsjQZbjsrhjGCGPF9hOV43DJ+vBqj7pBski3YKnHeRJ/609eFov2w/YzZFn2w6g
bai93MsJwVk2svnLHmfBG2XHVDx+rfviXv/3XM9YjGTT2mKg0wL6ijqLm1tHI2LWckbOg79eS2zm
J90enR66t72tEScyfDinX7H3gKF/XAvB0pluZIK2q4ivJd7P/XopRXslRml+sJEbxGXIZy766L6M
YryhU8xsmlirfU1jm1mZz4ZCDSK8BtnptdCIF/br69QC/q9NIjp+txrb9fPz2KYdGM5+8VPkr+75
8h0ZX6Y7aqWz/HXyD9f5fn/s2ywEvka+79atd/dwJcGMHo3x5olzTkdjegMvDs6vsZ7x0M6F0Kr5
4RQTMApqInEzHZf9xH44wym4RhhS2p7h2bIPzWmynjavVw916yApRb9xB6PLCfhw/h/dDFcKdPy8
O1AjfWCorSJxmdS43XMuf3d790TLmxTKsIC39nPYIrSQS103WoN34+avs238/iqzvKNJznn1uP8+
bkcXVY5gturU2iK/BpnP0xgm/KnT6HLAkEREuO0JBfncxpUOC5oFG/vnR7tWc+m//DpA6FBMW9Em
MycF1CnWyoLwv/buv8zUuz7WFKpaKRkGb8xQkorDLMidh+9Qa3VtLGwryC3Ty+qXIUJ74QhDxxr0
QI2u25CNrWMRAc6CGrkjK/RWtNDXLXMRl1OG2vbjFc1rD6sLC43oxCuEHMibd9DdccGBcFjVQmfO
g8QrrsSfrHSULIjZhEWdxhgcrWlwWNlgzGgoukmD+tscY6VF8JH7tMbMgvX8hEYoBucHcel4xdnP
3kYD6HPRIguQTlQ8Mp1uDiu0LFDlKguOK44cZpaLLl96M00DeBGtdeCvN65Kq6eoxx3TAF1+XkUL
k0xzNX7Jb11zl2zay1bk1ee4wzfOUMfl2OE9uWfQJPsR2CTW0UfYQItHC84wHpen25nYbSh422XO
eDXmti3IpebnK10L7DCuu9ZOt06DWpip1S7XvtHUOQ3SQJ2nGIYxixaHVSNkVKdbV+2SeVFPbiyZ
mfU8Yv5uATuZd3FYRguemPvE3MyEO2dHkXK8SgONy9gSCTO2D59eUtwIdch3hs28Hlb7BeebJhBj
hHoC+h/wcMxkzPxEi/rO4kvfDysN15nT5ghTIA14C8/Q8qzdfoFiRoCzgIGxdbgzl9AzoxaQmCD+
uF2m6/lxFRsT+8FJQeBBWUCML3NZt4NWi1ePK5afcdG+Y8VFwLQx4mgCvciZwr/67uFjqmQBV4Ys
Yc54nXktZMC2hEgTo+lhxrHONCuny/Sw4nKHj6fX2rZnHO56hHjFRzjcVpgrse7MrGRBe8ZAosUz
9kvZYYLiVbNcj/W8XIYVpxIHoKYdkESyqyc0lprQgEVnDk4vsMnyKvRRiPym3siUrud3j/Vbz7kX
K7Vn88Srw+pWyqGvLaLRIIKkpGDoMDgau3BlPU09Z2ys04N3VINn3q6GKj8K20Wike14tS+0Ww6r
9oyfeNGs9Xg86D0l+Dp39Jg8H79jFrKyPMDRq904CGRxyBxhJzA2U1gSe1sbnisi9LXtUaF1SALn
6caYYduydyQ+K76xUA2uwTe242HF0Pj/ev7WoMvdzvoxIlYKseCm7fWQdWXs/FxtKEYULc6IIpMi
AecSUhVZgJ5CiPi87sygkLT3yWOS1nOWj33EOxFkPqWdwePdgppMJ+TNGuozPO6LzUdDOiZ2gzL9
5YD7xTiK94vXfZibk0bd4uq/Tk53Q+y7d927er/v+NXZsx/vC63C7bdGeK6AMJDkMtINrfkvB2Fy
9vkPg6ndeTdHzWJgccQkl4+mmlsrNm+ZpAhwx4s9jp0+B/mxmHLPpImtbsvUwAazad2cfKUUFRN0
sSXDvIhBcDU/jpeDV6SzdqvPGH6d9w+b6xe7/4bFfQpu1jduADFrnocnZKV0qvE42zYiKTPq1Hh2
EhpYwLTe7mEFyPprOhdCu16S/msW/V8wxB0+QgrFD9YinkKrj+Lmhsnr1KG5NDuoccU02zhrv25O
nimkUQb1JJh/coLsf9AFIH7xpk1vYPpt9Os9dhFLzpWxgR7GR9E1j0u2hUmvxu3vK1sxoKa14hVU
ZMhcpvnnhfre3DtcVzbKfMN4Mji+Wr8PSmTOeZsuuPjNtRfNsdu4fq7TDPf89ItwG3mso4AzkXOi
fcPB7udsLNRk1OPg5qmL2G84rMuHFU1uPrJ2cAY4YmjSdXN0TMaWyb0Twkac/EhQ692dMZFJRtTu
/O9mTu4YEuZj777aGK2XP6s5klvStmM3L0DNNaoWa/SNmc4hzsqZ1iqx5q/kZ/aE8uBU/KDGI+bd
iSbOfWFzOS6DP4NzVrfkBtoPTC4aMJXOKX6ehKPZXp5qtAfeL/aY+S/uQq1M+s3JYviN+xCrlHyC
2muJzxuTsY8Jbdebndp9eEeUX+kMY/OwXzBBBYa9Mdybg2u8ueL1YBY4g5bTK7oGyZ562bcQdKyE
d+viZuYAZ7TlJHhyTDlWTRvQ4/B5wTalFx67Km10nx6WWyNeoDWO3BuXbV+boJ72SR91jLLh0G/N
bsZHI/22DMytPg8lg7rOVso/180wYlLwbNdTbobywh/mqE2Bzts9GTyGj14z7kOuc7zO2T7n9QzL
2kn/IkYg+eVuVya35jx6zoswdv7JbdmB6eXvYI8flJZAmHfB9ylmrEgt+WlDULHLjK/LPXyz0Oil
C4JI78W3f399IaDWcfneYYhyNLATET8bMBBy5NglncSkno9ixJMPGs5HsXoR2BMe9dVj/hIaGWFH
MszYj+DNREAhm3/7V2eAPuR1ppmHwPlFTRnX/iH2z+msRnkPDlLsX6A21GmN8OE6Zs0OTucer4e+
lbK+hvbN1/6lbyWbiwgL2ZcweDUEa2ChPb0Hj71pXD02Rp1KqeboVUzN5ggD3cblxDt2yMkhi1z2
4N2j9vEWcCtMcGRubU6Md9dB9TRHxFWpUSLZJvewJGtcsP7H7VEIxzYcBf7Z/EgvH+Ach9eIkwR1
UaOtJmEeZ8DM3/kIV2rI4wbjB1LC87n5tcaC7dEgArDuABikIIzYc3thKBdyc8jWYnvKZs4vpF3g
GfVaHVYBoZjdAO6NIdI6A3x4NhZJ/skk4KoayAC6il7xndz4sJIhWuexY5cxBqzke/uzyRpR0Bn1
sDGYWYCaXx7gnU6f7Vk9GSbHIZNuOANcLPQqJwNrlsvYPJI6dOxydOHQ411lASsvZORMygzWAxZf
7iP8hMbR7+wus73kPDixYQvwtKR/BV+hCyhmZN0/3IfsUS53jnqc0fyXTWZUGMNtzPwjwbfjELHH
5rzgGZHwF+nP5+ucG8w42U6wLhAvTn6QFy7NscDBwkBBKYAvMGaRtQx8hp1+Qkh9zEyejVc4E4AN
7gk74NlhhR91nM4dgoUjfcGljz07m9iNRXTr7B3vFtjdU+e3i0SzAFHh3s67Rj5q3fyY9iZvHxAF
vxPhxSUQYBRr9+NEs2ZcCUGju+xjh4hH9upUzNhHB6uT4eSag3VNPh5Tmab/2CqsDVYzM+PhPmpr
eyAavMhmL41btjseEqcj5hj7nFUvT5LgpZ3SB7yL38u3NccwQ0KYuRxKwTFn/IHmH0SUgY/46MnH
HDgwx+kM5c5DMdEm0I7hv4ghw7VA0d65h4vKqQuuxc8cFukdJmrnPOLELF6jG5bTs2MWbq3A1e+g
+NY8EnsIGUAOH5xdr+Uek5JVZ3VstYZp8g4W8Nz+RKsVIGH7/NO6BM8Ttkdj0aaeH61zv/XX1qoI
2WFMGj46Zx57+dymn30fcWMFUaBmbX6OveS6ldmVrVACOjOYYFz0azFNbkl5+sSsJB3vHdeKoV9J
fsx0isJBj7PEjUK5zG8X73uNrmLC8P6lEZMfB/HnZMfM4doAAHiirGEeTe4gOQzgSWFsFlzvQ2wK
BA8X17DGIGHsAk6QdIPhw6TyAg+9T0cIJhohCd7Xro6w/FPihPrI78RLqJWwA1CChv2v9Vq+GAY6
NbSN7gnokFzmbJLj85vt6RWrYj1stqdROnrI7DL806a59tm+7529ZaZwHU8b7EzA4HzHyaWXjSXb
FdMQfG3DjAkrPsa+zf8SaFWxw3lPi6/j6oxneALoMpZFqIBm7AG24LvkHFob3mlvq7eH+B1he1kL
q9ss+UzuPeRQ7jceOXrAJHo7h0K+w0tpbO2wFtIDMHOTgKSiMNmcgtPG3BGO3SL5J72ZKdtpFA6/
B3wcUHRLBtXmxGRq3P4p0KPUtrjAfPEJrhHgCpaDQrNvcaUDFGK+q/7KK1cUFL9p+Jmr26YARPpC
iBqCLnX5ImTnMcQtpwd2t73lmXmSWsiJdLl6Lzghdvluv9lzeJRMFJpnMGsONG6RBmTzkP9UTBk4
b2hsmWlmNnAuWJ7Nub1thI3w8HELzvKhizCVkViEEdEJVMScq5JYxcro6XVB/THf2WH5NOvJfoP3
GtzAktBomwt7HZw84T3JhhEH792JvajZYAWKsEnFWsiMSuNowTV5+l6naBC/POIzWut9+dgMdceh
VwoFz8pU5rs00H1LX5XjBuoGFoZ515wWITYu8CLykW7YkWyXhElhcJTCxZ4W7RXyTMdHD4BtC6QL
cikx4rWURW9oYu0QO0OPW4TMdYtZRLI4l7gP/zFZ2/cOs5zulPyIHOu3UjxwR5i7oMbLOctxQib2
PA1iohWuhRpILSzD8aW807qZjya8TRPF5GAGvHcIxEmfItTMFDS2OpyZbf783nGpggu8uItm9w2S
gRJg1OXs6s8ICLOKFJVrx2PrMTQWBsf9Sideg9OQ+Q0Jx1rcMbWoVFt7BkskEGTM5U9BvsPMYXA3
jCGXgXAYc3Sk1fCwg1ovIoGkEdq6P7PGFZFN6OVYjPUkI5FswzOxhQ3WFXsdSzh4lXuDBFVUDW0b
yzfbYNXYDrS6JsRSImtYeLpzKaqnDVpCT4FIsn4YIdwNvIzlauFTt7bgBYgQCkMvalL4bPmWclkk
Fi9dmR3D3DAnkjECMUteSBgPb9U6adezTGxgft7wN+4qiSF1A8eJl7CdtCCcP8n/sXRmS4orORh+
Ikd4wdutF/adolhuHA1VeAEMGNvYfvr5VGdierr7VIOdqVQqlb+kX9+6GPa/nW2tOADfQIS+uzEX
7oZhceNiPJ8LygGcBJR8adk5vEZk+md2roCaHgPmE3Id/xPCn3IAJtC2aR8drRWSk0GhD7LBWEPR
VmjSUOsC0TBAWXgeD5TLX2S78wHtrNlDUVHWFM3c84b/tiKeLk/o9uACxplnA1/+iVhGxBjY4tXF
XQBH+oJYybQJva0FzxD9lImzRsaZAwEDZpwrzA3bjUKFPSNkbjIGbBU7EVUTtWZ1qPLE90QS8kA+
xiLgB/EzNjyGh41Hx9sP+AXzYjDAZMSwNrJtUCs8Bj7Jkxna+8LgEO3f47r93/b4kyd+6/UfM/5v
f+Zf3Bj/rKy8TdqD33H6rsOoXTgc/21DtYU9TBOoNiRa8HpAAh0/lw33ra73UyaRn94jryScbXAp
hMNv/aEZZ9lstIROp9xPXwS+DGpge11Qleunfkkyx8NmmPh80BtwsJbjm3PrOxSQOyNl05oqsQjO
T+6gH/3LtBrSLTdGBwoqsQdW7xpk4NUPhpJEiyspuk1P8YGcEyfyeo/lEw/ZzKbXmEDg68w7uJ4S
AS1xZPAJOpyJ/PJED5nuHXyicbZcyU1aUeAH6fXW4n5bNDs8QC75FV0byGvSBnccTnX2YMCdj/MJ
qpU3Ey4cFbF/9rpzv+A9AcpH7ZHzUCPjjL6l3byC+RyPn3Dja1U+v3DFrMfSqrc29AByS/ISuHRx
qoo0wOHFLuAtQbnvgpoAydggNuU6MRLv1vYZR/OHJnOjK4bipGckrh+0iM0CJk6Jrk03ZpDsaHZi
p5AeKs7Lt0DpiXHhttp7zNkFSPBj/YX50M2GsurH/AEq+qLFvALB4eGJW4K15OaEVQHSkbAbJ8Hj
8KIjezR7F31sIRcvHqvfIq+NdtyznPeaveDO82YjgDnOMf9aeCduMLziijdUO1sRoePThZ5rknnO
ADUEWaKEOnYyH73H0VWf31HMZNgHIGyuOF8FnFT5ok18qwSF4GHfOG8U55K2uwHl52LKpY1IEqKF
ub9XlF6GD8f1veY2+1hmrGv8Lj2b8kjLIvUc3/WbAXBbv3KbLF8BI4uvQ9ytJHtLEIEzX+mW1nVj
Pr7UbBi9p1TTcTfjWg6w8IympVb6zqvwjXT7dudXggePnISiyjd7a+cudRSnW7Tgv20NVrtywMK5
NHK3hwkRtcfP67b5uHPMFDBq5Xr3ltyBDgjivY7zzs8RP+JSr5vr8xuCiWL0Yt5aO28My+MgwcPX
u5kD1YxpnRB7BSz//nh6FHZxDxzDr9u5g062+aR6/NjROAfN0FGL9DqO0hE6winDpempf2t26zlX
13/kv8qjnXY0tXquXu+pYUfe1Zp0rHx7pfoiG7rWNrJ94LBXt6ixXX+qtYHTkFTeOOQmg4f0RLsZ
lW5TwPJOgRWMoHH/lc+np98vTTuvaRlm/yPlzrImFZG39zoniFdOyWZ+dDNWGcedOzaoetou4jc5
+TaevobrV4birrMBwsfzO+utH+0CsPdGk677rypNEXq115zv3ahLtkk7f8QzDd3Ck39cx3WyLYuR
+vhp39NC+2Xoadx4OQ4Yysj1NN3yqJkSC5cXmXvva2hXnKcaBC1uz39FsW+/Na8iQ9qI4mGmNFy+
ACrI43gj5Ccpse3ctIaPbtg+fnKanKIDubNtu1kGD0KhdH7qbqw3tTLaIXeBGPDg3mnffDwptoGP
n3SD9H2KcBKevXNNTTcivGrPsdNCZJ4v1Jh0bHZIpH0pOhldlHW+CKN8iAg8r1DmPz4QIGbciyxf
Mykt76lfCV23e3R8N6iio7nzVSEGYtz9xoE2S+vBYGvHjteat6BT7l5s1F7CXRT5Tk/Z6PS5gGg0
RDs+lfcodF+xsLrprqENvTnhlOXiKL5IdR0rAM66h5F8h/JFnlCAlPDLX7Rl2k+/Y9KvdfpuJJan
k3Wrkf2dH8zC9BTj7WW32q+szGcpsQHAlEQCQP2qrU7tZL0FLelFS3zpho2R6b+a4vpR0/hG5b3I
5ipQXL2nem5r+V30mXQVBL8q7R5YsiSR4p3Yd19uv4VGmbHeR73S9lNk9hDvYlFScHhjFXMo5XIW
mPFcearzTIMY+JwrO6crtVXrK4rFLlXidKyvXLfzW5M810TvX+9kOH18I5t/niGnonX8tIssOwKM
PKmqdkwQoolBvURpwxT+vnG3vXQMmsMHHgYDFY7vA2r18rQK7u1Cd3eGQUxvVt9BCd1dLqXcrxnR
ALJ6QkIbkHrSfJn2yNiL2z0LbKWvjrHY9ntsJ1vn8V1TVJJ+p8jZReVizrimW2auGKFPczQRX8zJ
w/K7uu5F1VYr9reetXyzvZXHl4Y2Vqh8d/PfbLw2J+GjykOllGMI5buRqETDxDObtNPpuH7lrCnp
XUciIRskY7QF7kaBHHp9h7IqokxQeW9c5IxVKzXCx3BV69OrtsKmv5Fq+u9JsxvS50KdpTEXVdrz
LYveoc2xJuIc9hgiqX0ubBMm5S14HO5cY2aK5tU3clYCY0GhVh2U9hZO3prA0aXNhnXAuaukgA3L
0p2xJyk9eoOO3wKXvI4PpKXVv+5c9NZ18fGwXa417M7SP50G1BgbZpToDD757BLCACb5R92ScYpy
dGfexzikFA2qX6/3hDfvPX719kXvLOvnLHiQno6s443ARnbkSMbiFi7qk2xVN/bbamtqU6Qgi1sM
rXyuwg9BxTilkBoNyls/yh9+ilWhGu9enHpPv3vOHm14pcPd/feBvttFmNCzM9lyJG7ie5gU1ZDZ
lFgoDFn9XGHqP8o0zX+axcsiMSAdte2CVbWB3QI1X96UvvZ+eUoKh10cNPeDoqzMps+50PAMFq0u
BxH4trtU4AtNvM7551Zer/z3ke8ejWRr8FWr6sDGMSfE//F8XzZNxrFHhp9zAtX3w/tjjZQKTkcI
vuLAbJewy2EjGceDjbW5R0u3ITjyo6s90rz+fV4lj5tlYFzmRGuXuT0iN4naH6oNnSZESs3bDApA
D+RFjVYbo8LlndD5mUl09DlsX3Fo1Lsr1Z29vfPqZ6w2UmK4UZOT4EUl4dv1Wr3mT+oE3LFjz7PP
pIgD6vl4hdb0K7/XztT7xHVmdj2x2lFGA6M4/FCIqGZv4jgmQNbJdMe6igs+U1KuOjQPL8gFLP1G
g6N0dC1APgO++nbmvRbSMQqpcjIuNC9FH9Pj0xre8+WVHzlW8KIswt1V2SaL1wydE1Az1qr6pb9o
KGb/61Gi2SyyZJuiZ/qLQObtl6pDJNrcF202NuFFaUL7sbLYa3yctpTJtEpHdjp9tP5VHzrqWHnM
6ieeVvEi2EouiDbV7xnJfn2rncWtGtT1RHFmz3qzt5hld19Ur5P9pv07A8/qXWTHfsMU3QTCk9sh
fZzfj13B8rTLN5+33v8msbWiVIszR96sn6/2wU2OluxRKCjRjkzRRpmz+LSjmAGq10v7OvEftlkH
yFmd6/ooLaF1vk/UYt3p+KklJm4YP3dpBY49TuBMcBZXqnrug0TxLH2kwqJrD6rPsbr9atpP2Ys8
hyrkOjo/2mH9GikT4w4mqnrJLem7zbJGNsW6TLa29uNw0sQ3jHBdeUmS4b6dFCVoKQcr6p2FQr1A
78d1vdFNFTP2W7iWH/GdBzwTWhEWNu2p64KQSekVzA+BNOqvZR2SkkUvPcs4vpJ+nPRf2biXf8cd
XtYsSlcvZV9/BrwCmVogjm78rVD1ZiTzWun1FTpOU4hXaWR2pFB3PXtkm+i+rVKkloFWVZ4y1X7u
+KuRFJ86eYBi0ighajwqLWE0bEjasb0kDh98JukbtJalfheNL32ODJNz6hW8qKO7UcPpiX9CWiqZ
WYUHwQfm9T5nr2kbqPin76fvDl1avcZBnvt8ojxrC36oRKMbZeydV5M6dza/eE//Q0aN5l1JCcds
cKEiuQgP82Jv1BXvaOCixckiqf4WMPd0R39Q+k5XIZJnmLeP94Y97sSz6fjRQ8HX2uHuAnKGiI+3
dD/14RkHjJ+2ABwrTIpq5xZF8dKTeIawRRQeP+C9L4jHbI8qVSlC4ajoqORVJvWH57NbRGs6L2gY
eTRUC59XW2/PpRB1ydgIVj8QojlOTxziVNLGkUipNoioTctDfLrDzSr1Eu5Un9fUWUMH9oKujyyB
EKsdKEF8+qyKswspmCRHoSf8GqnHZonEot/ekbrRek+FXxyalHUYZ7JRENUsI6FBkiYMosnxMNUp
NVyS1jVJVvEi20I64Mwpg//grFGuB/mptkFg9rQ3a1fqWlvCTkpao6IGzVKZQONJc4orCEMYX3pW
wHmSXpgFrza+pGiHCCjVLvWhN2Prr7rFZ/z9HscnfZa5Xj2Nv1nIdv0eU01Frchz1JshBZYG0cWU
LqAU1IlyjyGfjET1C/BAgRogbVlMrhu4ZKb8a2X7Lb/qoAf/4GPWImzXezZ9yoj1ZIettfLAtRdG
EWY3X7XxYb/RtLahC25fhwMDBqkH2frBLQ7rV6AZAcaUD3NkUPD5WVUyjus3zt04AxTLPepCbd3/
FL6zhUvprC2pejNl1vVBX1trg5pZSk3BABryPjfa8rq77uIdc0azOMSuhDJX6TcqhSVeoSQoCFJE
25CderzbssWYsZ0GaKh8gQMdGos9+o3yMSYmHD+C6B/rZH616/LQLO2pfux+UEn9GF/QLr7f/Thb
ng6LhLUl4ftmhwg2M304A1FXRe2zsmzRJzzWmR+fZI/tJ/mZefEKmH8p+xRD6rH/inO+5xGFkHtt
9cKnstah3/aocgmXTJ5n9zOIftVjfTB+jK/6oLaBMiGBIssC9Wh8wagsxa2of7dp13Sk+XF/GBU7
pSmDklbv1MWcaq57a/yjfKpQ9Wl73aHHnlM96sstZmhPk1pod8zlVfWu2LyqT7mpxqaamz89ivdM
w0s5zQ9FFmqH7MO21Q4wRX5wGiC6IPpH7dDPY6dRB5xsFaRmBhSiL0kJnLQ4sNShSeUfrIXG6D6B
5u++M5fRulsaSxo3r2EPm0KRzOoK06AUoENBrM/a9Qc+tW4f4cKF0kLC3Ah/ALgiznuzB0lv9vBI
zbiTcKp4hevhYfJP0dHc9I4plc7OrDvg+jf7+kyAODqqK2ulzpMRoPEQKxwdWQMcOkg1rrhmNK76
rOQorjx705yjrcGeSnfOlgGUe/J6eLs9xR+6kyXmzBDy40LG2/SJR7t/YCS1xfXbmqnUfrMTpYdy
c27Bdot9vk9wDs8aw/qs9GO+F9jjiJqjCDV3kuc7bIkCBN1CyC9g7B0IT1k0K/oBld2r3srcGAus
/f1S3QICswRqVvqqXTXL596EKbk3aBZXG8iBG4s+i7bEK1faQjgejM3zjIbH3wZM2vI3DHt60TYc
IM+9O6xjMnIC68jfLCmGL86IJd/3juxCjAMvP0Jzxg3s4bUrbXOjNvWsHmNk0m2orFxxjmFvjQ0K
NJKK5Ixyh/sgxU3jQIWBgZNuw2PVI29+nqN/uQyhOKOzQFHNotwj7selPMCl8mfyU9hX5Mipmz4G
lf0oXhb/YrLfWBZ2VkOvwNlDNmF+Rg4sHP/Ol8sDSd7bJ67dSl0JO7B0nyU9Gg16Usa76jbYw/x8
2//3xFSewIvYd+UZn1Sm1K6Mr3fro/nGCBIsa0v3Km5UIS9ADK8hnXWWsKIKkYQjiTsetI3HN5WY
FupN3X73FNUpmr7QTjC77qf7SS9YHmUS/X5W151Yeqz7h4QUqsa4hePhVDzlGbB78QU4w51GjmMX
AqVITmI3Dfkd74DabM7uCIWh/ePVwwRj8fIzBnsTn7pNZPSjX2wiz+EJWCJ8DwNTu+GoWDdLVBWT
xozjEyYqBl8Sy8fCyKP26tyFe2pVHvhG7xGaAQQXa/nKqdhji2C8ad0gPaU7jkp1jWPSW6cnd9gs
mTMb3/3ikOUkvu6g7xAryjHjBnimzQHTx8nZLfOZ+TXBfOLRWIUfq/j6oEde1Hna4YMhKj3z575r
oWjHbGGkoDfn3I1Lz/0hwwj7Ys01+Cqh8qvg/uRfbczq7v0aKO3+esIizV47zHUCrcRB2EHtg/0D
Nvg+8ZK3Roq3GLorpBbGRixV5kFLgFPMozOoAqhMDriMr3H+3KUZUPQONWu7M0d873HiomxAF0CK
yYGH2Mvb9rZVDtk4PzrUp7WB+y+myLGg7JCyJq8Iqc7jzy6klI5qInzsbe7jmM4oPvTIQqAIbxz7
/1pvA0oSWhe4WIilByupVVSDG/237gdnb8GNC12I/6Fmw4ToSmgDyP6nJopiK+hh8fdDBBm8w9zX
h1JpWIfsF75TUHFFDgwsDAaJ4kTw/Tdk/MRJYXcoBnOpbmpoCHHtx34aRKEbqNTXP0OSwfrtaF5D
iBePqIlKB+d3QL1ZHWr+lMz9udXfCknEzU88x1NHLjN5jUhD9Uuf4YTFwF3i4S+SMIUORKpjawaH
zfVpRRE8kQCLCCNF5D82pl9AVnLdFIMP1WOUiE4woHCjXAMY33z99Jnjy4ZtGFx5COBDiCoELayl
OOf805FsFZ53gXGFC6PX7oHp+nqwjUKTM1/3tal029UpDoKTRqNEpgWRKAP2+rDwv82RAv0czLry
BymXVOSSq+x30gEnEP4dUvPGmTe8BoW3uXo4QtM+QZNx+WUQg2IpjP7zi3hTsiSeNCdZC8KGSSRd
YITnmqocbHHf8p3A9jMGgBX7jF0PKmqKa+1Q8bshJ1XfhvTRohT4JMxpcMhSHklDsGPp3Skwwmbs
IaPq50sI4cbNtB6RrdUnqwkGZ2HbK4M9Kf4h7Z4GUIWQuiPk4rCRBZBWB32yUD6+SWFDF5A5Gzj8
L+NvciAr5LgdYboeElWBJUX36/57uNc2sjPhjEFCPuknPilIPpmzMK1MyO7hP7hFBm0oZO89PwuU
8AnYlf7LpzPNI59nTFpLSPmyT33Vl4NSSonfdxpkYGbpmgxmMm0ppo9GQD3e2wcIorBgRhgculPp
a+QMROzQXlGMrY7B68baFDYFdBhzs6NcjbkQyR9JiytqU+ZCngjjXahcYnYHjGbTeCIUCK1PLpNH
Ege7gC1HOCtd35GFMLlTwLcoUD06ti6ccXKIh/d577sJ7MUEcqKZur6eYuhz/vrqUMny+keaUI9u
BwXR+25aLuit7AuJXA2xJIStfaJ9A7I5J8kMxR23Q/YhJeYEyaBgjuYKnDsFqhINyAifQW4FvwAl
CqS/d+QnQH0D2AQdRY+NK1/HXsKGpRxgIUMlqGPxDSiO4Cdna3NM06LFGeoTY5rTMaCDPdPlf9y5
glfo+KvPEFMYcHNjVNmymDYELUmwFAoLNmXpW7vn4IN8M8qDlJ2wF1i+5R+lU1FDhe3q5hPmoICq
oXDqusgH4mt9kLfQ1GebxwyMzTODeKNDa2UM7+PTk11KEdmJ6x3dKml4FdiBn2KZFKifywAwg2ZL
sCsNqW0Zuf04hDoQGoFvDFDfnLS4TX41g9UrgPvN+2OfR29fA3VpwYWYjpONFMUWVBy/+1x6YO16
4Diy3n0qiz2CGjAvEBUOLAgRCIqOnSAdJAEBntEzABeFFENaFaihS2dW2nXNG4rzX/+gFEJzybIN
c9xB6mJrgjRjXulKQ9mx3U+wLZPXvP0mCYYYZTF9ze9z2PinRJDo5ClU/nSDhybePksMbl3GFGmk
8+u/ZEl2sb0gGEimiLSrhRlzJgNJvuJ/JaXZ3xWFaLigNiV9/kv+LpF/4o+ELf8aruFDDaOVOiae
sHJuQbOH3yE6vi/WzFxkU67x18sHK4RmLLggrsAIKzxVOthO8cC1TQXPJI5fp/QrQl00fauceSZX
ygFnt4YHC9AKdBkkECOkfzA4vp04jU/AzHE0M699Y8FncJylaVQmH0rEB4XNgKBgb9b9xBeYOMSQ
8TPcwyn0Wbcp+fU8+6/3AAQgMZmcHr7QtMLhcmw/nwIw5vIsoMJqnJHEiVyEJ8QdvtipPIFyvilT
ZcowgW8e+K4riWDRvAKXGqx1io9qzXDP+aTMgwR1ojUjHimoRgVpLqScg5yMRBkQr3HJZAMJ8jKB
YvFe+QIdLz5jvEMZF9NGOGPiANWYOyjlWuoXHhjOGWYegk98XH2FveYJ2qIat7DfM0MZNEMBuBzj
q/IMGhcK3gRpG+Ii5jn7e6My5Cn6CjbSWUprHKiAWyB8zwXPI/me/6yQLbS/2P3PWBkai96s4eo8
iy9cF25TRi/xCUhWnymjtmYyxWTKyBGYjhh4Ny+DZpZeFyTx0diRx8CbxsrmEI6+WuYGFvwZ44HK
a5gMsC8SWcQXAZt4P26ndNOUeVVj3falpw8eMD46txxi3A/vCdv1gj8N2u3x43acXlhKmT9XlXaA
s8hvM94ARGMhl4rFTKbPMxdpmy7jDAkikY907GT8jEbosIWtWNYO5hX4Sj/jF/A2ewV8WZ6Gu90O
ZEzyOtZABigqIiuLWzqML7T3YG6s55ClQcZ8UFYRR5oPvfkmg+OCseIhK9EKGS3tZLlFzLiGoHlU
qoge8SHc6yKFABfoQbZHb1YBguEvLIQrpjdn3ShzZgHRu+i3HbCu4Gb8dzsAqHKHyK83+2/5FOlQ
M0IKApOxyoybpYqj0Obd2ggkAsgE3fqMbaHNlciB/AN2eUosm1utT5zGYDnkcexwVpebUzVGJlBC
73VewybhkTIfXHnuzAb8gGve//RpWniUCyIS4dAWIfwniPeYWU/eY4F2ULPHEJY3vj+5Q2/5mMgY
OYdE5+RWjW5FIRt6IIzVop/aAm2YIa8/XYVPpvV5sfBdA54zXdATLErT522T/5asN7s187/dw3UT
RY5+QW8efOFvFuAwoCTyySeBKPahCEYEjSD/Vi+9yGd5keh99yOkuyiYO/zuft5jrlLgJ+pRdrmw
bidTBsMP+boaMGiiTcSvfmUVol80YQKyqdFhU8bLxlAC+txM6Sr1928VB+nMpc4RFX0MuQVVot3V
OPq9cXZCHwTUAoIDkeXkAezycLlic0FT5/Glkk1MpaPLGHgzfGQKQ+T6JMN1h9E/eSWPBuwm+35g
PcKKG8edBeN7qOHv88z7oDYa2lOePESW8nM+zOIk4ChzlgqkRVAR2u/ZU3dacAthFnyENNQBWAuv
+RVR9VSW8TUhH/FkjPiUMgXGRKiNTCJ6A7/6IKEs+9+uRDQ/qPqk+2lVHqFJX6gJdH+M7zHRfpIs
eOIWoI23MnAQEK4qLeFwTRjNz60ZcEPjWuYqA6fwAYzkF9D6wfyi9VNeh1QM9da0TaBl8Zd9yLbK
tF1zS3S2jjSMUE+EEav7rPxVDtUu+dUO7pc11+eiFKzjRj1yHV+AWhnLbtlbi0U5GRtnptMWiJY6
E21ZTf5EDjWOA3YJP8/gr7V4/P24CFmPyhFJQtedbkNXHMJ0LU5hvL59xXMSZqxVBTVbGZCSQhKV
GYcq/J/fBDGhTd/zQ2kl7cwKMujk5g+us2cNiFaguNgMuZW/gt7xeUYrOEbe7YhFs0A28ay+7U1J
Rlr6bS84iBRyTq4xwxaiInsjKZKb++VKwQWAkUmGyFg725sCok6Cm3MQXfY6/IlAn/8wj/E/OjOO
ekfzS1vwDX6R7XABJgLocMXQNec6DokH8S+vsAVgr3z+ylmEaZc4pAk4iOrxi51fnhEtvx4XwODz
NZGgXLeYpCSu7LGAMMZiCotzcQYmoFPvqjmTtwdqSgigBzAJyIGm6kcxsQRsHhJKIKj73DMarBwR
nOIMn4V+rCzqigT9wNzxivibmBUYB5YlvwmuX8OkJgJg9yNMvtqCh+H4kWfyByk3175AJ6RZy+GC
A0CZEI/4NMDc6vFJjrL313kl3wMWXdILIiMYpYI+RVtzw/NeIfj485x/xqBX+orOcRzcR/BacNlE
3qmDVR91UsLBv4GbBHNrFrycM4qTCkBCiGYft8AEOwVd4YQiJrmh33RJ6w97Kkhr9C/iUrWPfnmi
thDArABpUUHuuh/D8F5cm2lZsRfJk9b9zZ/W9rPKz39YoTbqfqJ/WAp4Xf+hStE2/k4vKhYFRNqg
BwF4+w4bwgz38a5ZfFaO66fcxQm4tIJxYXAAgQC9KgmkWGxtxSOIYtUSOnncJ0Q2mNc9I5YtcRIw
bayz8cNzgTQcZm+TYT8CNXJr/w5zGDehZMHvCD36JSBTpjCzISgBY1kpvR3xL6wr03iRVAGjwUeU
gedhaPlPJBn9EqgFa/ruzdITJuO6Kw/dRqYMpAJG13poFzLhm6wDMgY16q31dXPolu7Q2PRopTwl
Se0b/YIsW5EADTanzAXtZg7MBwco2kpnPJk7AJAhOBYIOdrCwBjG9YKE+FO40mpwzztdzt8eZgxD
wu8g+u+xUH0wrHiH/WoOAlD9YBfj3fPMY5xjj7gnV649oFMsqHl94Dd3yFZGSzkgeG8KHGl+pSdb
7bOeRA6AdjFQyAP75uKc1XuF0DBONf12uDltDKTSroClh9jsLvevAvbjWhCTEpiOGBC5UZLDxp9d
FULbeKBjoRuyyvEFPO/YrgipNVrA14kooEL/8MamzSLhOv6lrjHAT3in/2IiBABRBznsGGsbEIZR
0vBjBagAT0f4hF6IHyI7YmHsSmIZrhGUzq9YtLfH+UAAAiVCgQEYP27AicX5AHBHNAWFebQBQQs+
46YEFyyA9Am7xiFyvE8p5aJmhuup6xPd0TZsfmaJUcQg4YA/Liwts8Qr4mBjcsiSyeM1Efxhp8o5
SBAThgHMKOxaEqQo+vf7qIEw7AbvK0HZPm9AeXksMwDLjW4hu0B5s1VxjmzJ0sCsiCOGp0AFKkv/
9AD+mDvwd+8OG86GmDIrw5nP2lWt+BR8hnexEVoreJBrwE+qFVNAUFgdDjx0BUEfiTOLiwZ5OYFA
SrgQ5S5x1wxcbWWrWWBuryA2JwgZ571r+sTmSBCIXGrlDh91gIMpG4ndl/sY+esD4p0AzNP4QXgc
NUyedWN2TIpB1YdX4nOhQniQ6y1Yfs4Zdg9xmQIqXJaFQxmCTnXAI8XxUAOeCmJMDI7Zc6ciZoxB
RGh/MU7Qzz8Lp2JqjdDpjTElLLpO2BLbfROHFBP9PKNEWBPxoQgmKIKfY8QYD/5meSDGuEd+/BBJ
E3XFX3iSzIhyuWKaWCb+jlWUn5xve7kJgIUvdQDabpFRSVQN1TV9TIDAXeIHpBemF6bL/ra2/MYj
CDgAQqOrcpPbphf3C9eLNUVf2FgImd/ZeW/8EI5lBErUAeP1ycdg52yDhqARgB2ByhdJVmLd5ITh
Tlv6CIPjgl9cGJIpU+KDzBORMTfejkAZcPaS9qnYFNYDnWV0Kfqokc4Wor8SZmlF3AiFjdC8Aj5y
C9AdFo51/L9jW4gm2vcpW5fPpg/ZNASHWS/8b1aEbYOlwbq27QisHXGhzLz8w+K8AmwVNw8G+Hov
eb/smXbJAPNrX05RQgbAkDefw4JjmL+gPCw9JzejQ078zmIieLY4gmRboxLlQawhZlvtc16IV/mU
/2SSMquQ7UAsA+Ezr3ZF71PGiXCZBdsSu3OH3vn9FxZl0YmKEGBRYDvxcKaxLjpWS7REEwy/yfuE
LZ/7K2xkKuxr8prUec9YR47Bwmfn8EzMDD8Xa1ThfiZ0MGSmKDlG00wDWX/WBIg6l5AFesXQmD7r
zrdIjCHgirLI9Q3XiI5e6Y5PIlXGwygwAEwf+uQfZIF1qe4/pD9wmpvWCLOAxHk66sBzCZkxlMSd
8X1toaGq1hywYIr23+GFzUUTVLo4HUUUZHRAhl1LGBfB3ZM+W4DYBm+UaA6hV6xlk/tEMQjUEgUp
QnZvdMQ2UfNjoHubDmVuAw1ythMGVV29JIKTnhApX0J/eBu/ZCscnmf5f/eDuiBi8t1vWdhVQ97H
KzBrrMoL3A7vBzZl2+NEQtZsSMZHDAUaax7UGfjO/PXu9ImX4MkT2miBO99+hGxHBFS32aCkbYZB
Aw1A1P4NqpL0n4YjSOrCSgpJqC+5YIY4f2OQ5/SCWka/5g9nJDcuAtsoN9G3p6euuXDiHuEXbbmD
DZ4EadcPSEST37QLHrv01K54SG+VXqhG3Nkjk9C5kM4LoPwCic18SJmx5x4EMLSjhFV2mY1A2/Kv
fAT1hVduS4IS14AUERCSIuDUW7ZD7upj0NoLvdipqCOK8JF+JfRn1AJpAJNT3L+4f7tUWUCrwB4n
/08WdMCmYtfTyuaM3uUkQU9xbPGLsQbMsCAuIXFR9hHzkB1fyhZGupxH/Dt6yEFRktwrezG+xDvM
KjuAz+PvCBbRYG5nLKHAH2RUsLH5PpuKV7DbxdAlYgI4SXi0bBzegdd7H2Gsxc/4M0d6PmbXsXs5
MLtlfJK8FVvMCTbgzWFs/PmDcNwQgAcMUuVzbRtgaTjC0YOmEpbWmzpRlLcXGQPowhWdkmPZueg7
PgKzwNqg22xcDjpOlloR08DuJhGP6RDrM8F6Cgrs8JZi9ESWGgXF7f1hcJyd+N3kFkic0CMcRjIA
18H/1I/tIZFjUqnpIvDDKIkRkrdDZI83MlQ8okMDzRvFSVwaNt2BAJ/OZcuSceVn3/7BqkqHVtIO
d9YauWo/j9fAhR6FkhwyGikEmyRg3gYUFiEbq13rR/dLpvAXfMQ56h0lBYQ2h5zkFRHSHjdb30wl
RqsdqECIYJWVGzlW4t7BSoEvdIzrXyddPEqPy3Oqwyrkvct5XHPZo/mWBv5+DaiPyZtx0YxdmPi1
sLanHd47bua0sWGPG9ELzyo9GiXKdDjjHxRZkOY5NKBc13ydpoOki9D08MgPit+IHnyOl7UDWJWX
MBv6+lndP6buTPO32uwaqJ4wE9La3KM9M4DOY4L30eeED2nYOCFrGc7XkiilMKK7i66v+2UQL/QJ
beSHaiCdL4nolZA1t6ee5l+D5/g9rR7e1CSqDPUhN7updUoXz8FrkUzssb43BhEXq+ntnzauztGm
88t5PjfG2tyccysbvUeFT7mP6XchsMmiIZ0aWLheq+SGf9+hYdsrM3UDQ+nF4VZpec1FBTck/k4I
2ley4KGRC+RZ89u4PnLoDWvicO85IanxjYgi7QeDYtpNm6m7aGESVwNC0316aNN8JFnZgYF1UOiU
9txKmwZzb/EzPTB8fUKyCFfTCxioGbTMd0dkmtC9tmH9eysr8ltCJdbOGGe3cTKvpsrY/X1b4XWB
AzrI1tMudEjxIrzrEWjiHmytmj6BA/hPRhmvom2XX/addbq4cUru4o0jXe9C4ezFAzkJWS3CmygH
vkvwhhjqK4ScgHgItcdEiRclTC/4wv/acXO4/fKQaF7uQeZon5etdU9Zfna0mlxSM+VqE3OprmCM
odo7D9p5b/ytEozlLF9RodyNHHbq5vWvWL5m9Ske3BbVnGgmzf++Sg6UNV2DVhQChhl8rPCC0jon
dEbkBvv4lEH1+9jmC2MYQ59HIiowCpMMkjDybnPVc9YmeTdFn7jOkAoJQnNJnwa6BOf2+LTEGNMx
XZ0C6SCYzqnNGlNaQaEb4Q8Aenh0yjOxjhYan3FW+jqu+IKCVX5EJSuwB5E/QOleABJkf5czh6au
O80Jr+T+74oqyHqQzpPrQ+y4X5IRx8YfFciU/ZSe4KX6KiPPJCT7bdGZ8bXQQRI+kLP5pQ+t2Fbb
U5VLF0xupCuCMizAMOsIOFXHgtsq7vO0nb8ldGmS0xPkB6JNlpBdH7nF2lRyfmbFTqefwdZd95Z3
lv3XnF9XquWrnZcdlLObhK6OuZrkdwKLRiJJYnJ+NktOXKpl7qF4C2NbGAzjSbFpU59oc07zAE/9
JSWdnsif9ZX+Dum67te6VPt3CmaCOPE3tV4U6BA3ERYEbRBDvElZf0GG1rfWkm/DJVNAd8I7vV6/
S7cKefaYZhLfuwWn3KfXp6SjWzR7t0VxCvCjK3S1JJaXRCvdBQ4iBx/3Gvx16tvbiAixrVHpNyD7
OycYTxK/FUT/I+mudhvLljAAP5ElM9ya7W3GJDdW0Mzsp59v9UjnjHp6uhNnw6qqv35QhdjuJPhN
ns2jF1aHoQE0eyXz0/xV+8hQ9g/tPZfrbnZjbNjco7fD4e4fyQISzRxGKgs8irZNKY9jwThlfhlk
juVnaI1tc2q+PUCF+OozkGn6p7fUsoUnVrtcake2HcPjq3H+IoMLtfoP0yX9kc1Eyb6CqZXKn1tG
6zAMP7oY7ECJ86o+5xAy00D0sxp9H+FfH+jHYc3z7cJQG4i0MEpMNOtgMu2nzxO6OfLpR3Wdrloh
XG6RgeQF7dIBbyqPecWPr8ULIOetFIsMqRjyxNvF46yyouWP12bGXkBflpG40Suz7yOqJ2+7+sFp
cxrsCz2NZmH0SvU22bpJE5TlWhqGjYenZQ15D33CRbqM14XeXKxXvLLYV8vAE9PXcte5OeXefQl/
gZH5pqLlzLddhfOqf46Uvp/lvgnpUdLWnDGtKMXW5mBPyypjRdtprbT/hnJ8GEOF/9W+57p90Zu3
Z5WDh37VyGB4xMp2zXb6DiiJmXfBFiGZVHZh6/aW/9DFHP+yH9oAKzbkq2T9wPV/FsXXb4d5XTZM
vLP6XbUTvVO10D1/MpZ70z+dm5mR71nRs7DID1vpTQtjy8r00EoMdxq9EFYQXN+5VX2uO7nvYA5/
0yNxlaMVKG/rS/thPy5m3j0+WtPKEDyr+DXPQnzV1NTTZRSyjV3JgIV7v1zVd7Ga/ueMt7SUgxEG
DAvzGzQNnd3KCrnsHCC0cOtnVWOHBuVZn0XUATctkJjm72eTg1v9+JsqcxDJlohPy5a7r5K9Rz0Y
rtnNswc9Jt/pP4nIrEb+aDYw3b03dykqH3DKLHHD6dHZcS5vuGmA5Mr2NMhcQ9ZQOlzj3E8QTixG
p7fcqYm9pP8LcgaE0KlZQ4e/wqm51/IDDCdsq8KP+6jV3iI+7hqxXGXFdtVIJP2BxgxxyZfFlxqt
h26xoQ4HyQl0HrBW6Lr7VhM7vUtRjzX7XX66NMlAadIwfu6sH/AOtiGAXpdm7/yOj1kzbWLpMA/A
5Ql3ala6F32P4i/6e0Vx+Jm4e9ZB22iJnYDCXkyplCFDIFaW5SWH+mwpam7eTk9vrvHjIoGJTGxb
lzUxhJEBIQo/PgxMVI6qB9p452B6FZfcYrncNblo0e52bQ9QtmrBBK91oDTuYlgCvSBep9pqvJ3a
5uVLX6dpIsqWDg0wOmC4m/tO3WjfKsljiajXsNFJdG9sDE+N1xT7OqDsIDalcTcSGRTD+sJmeLZ3
o63EqHvlxllbV7MMx8Tz79Tb9lNMWGMNngeGls98c998hTPYR0bV7prFesHypbTtFHDUVIBSoes9
T6oAIPigeqLGgLc/qqdC08uuWiRXzb0zGXinhfUHfaclaGiYJDlY/+223fi9ZYY93eqPMFHrAHCe
xGOFESmTKJ37d44BN/wPOcppnNBC1+711wN7GzKeg5KTwnw4Iy3MTQHmnNXxTQt++M7fCnVjTuJH
H+yEAcy59njCgU+Orm3UhaibQNY96pbVrQ/hvsAho/P2x0Sxry+/9tNDO1DXXpXPOWZQoqGU41ht
Slfd1mTT8PaigIn9rse6e1k6SC9n3ASzYCP3I1NO15wfnC2gkPXK+2g1NrdmescKfmPtUZZHUErJ
XrliyCC2jO9TuVdNY0591y4v+pzey59b5JLQK63Lx/pTpK+km7Il1/kLE1WFNLaZGp/TQk+gU6yV
zskmqmzGezyzwbmZ7ceq969zd7kuee9Wrdu71QIwTSVIdgq9nPfta+PLy0zus9X9FDESnVv6Ch8I
IG8kKx979y+XbDMW6dVK5ovzlUSS9Nd6Vn5+XVZR/jiEcTy+HThaRxPPvwi2QpXLbUh5CPsmg1kC
N9HwqbJAH0wB17+EXQiHRy4FXt26cZQ5dG2C8mESTk5uLBWJe8T7SJBbV76OxScijc6vYYKRFxXz
cuBJqeroccKOGZJk6tvxCNMczc+jkOxLXCvvoovozhfPo/QHJ5bOxV8HnpV241kpOlce2r31W0h4
OU7vM9CMxhWL5fWza9yOtW2NiSRW4ZsYjsp+fJLRWXh7fHEH6xeK2Vtd7NW2zn+xfpzBePJ979a2
mN6VXtGhYW7U8XFDbmLTlLd6ZREro7vuHG3lnC5muKQVV9/Mv6zuKNnUyYhb9DpK8MGm3fr2uPTy
U0MBCuTHk69O6cpmIRZdL1YUPrfDpemQ2X2na3iypdUMiy7pTFBJAo+N65tsnnCtQjPLbArBm5Yj
nBu3egEHTrSmgAzNCCabZUqVdjnfhEVVsFZKwqorsv+ulWPFwIZvNK9o1orhKD+UA//r9g9mYCiY
0/GlARfIVg8y3ZJx8XUpph+lxOi1xZzzl0rkPqVdFaOvKIoSA5Jpn9SyJ2LIBsRL8tbIRLcWXf4c
WjW6dljHl0VTtk6te3ve95JUctFmePt6EogGpAT9qX0gfsKUYhPwDtGvLPEI55Uv7TEP4weO4Uty
6VxQoUkGC/Usc5HmdHwQpV54m8MpfcGFk7y0Fs9+y7uP53GmxYIwPU7V85+Jr0KVHqVjMdi5D87t
++TZ5mvXeEx11C8zwVOBP9fu7cAhc4jU8jinJ0ndUI/yn+mtJsCLV3imioQFZ4KTk7bGdVyunTtc
qCIzV0/TQifVOdS3b5voUdpNSLr6Ibni1UyUMn067+LaALI8FtfjV13DnKk/xBjcyvnPFTAU6ajB
16JGMX1m6cpofVm83se5JfTi0OOJteZAmauTiiLCPJ9FfqI04mZHVq7z9uyltEa7BQG3jawGI5ar
6VAdzLYfs2w5UUBsspXwvwCah7OyRLJ9upb4genVeQcYboJjxIFNY5j34aa8oRqzKDWeXYoLqyn/
9GSAP8D0oMPf/bKqG8j9hDXy4S31zhSrE+/k+/POikKcOCj2nZzEjyX2w4YM/mCzRemULqV/6eYM
Yw89YfGQtMUxUQUHVOewoWEC/8vsbI/Dcpj3rqtLYfoqml/WaS4Cxd2LIUqUpyl4EpSVHpfiM2RS
Eh9uGqfypepMsv0gMr6jimkmKiFHPjxUPIjrfMdmVJXldSe8rz8xXjKIZySU8/Kss6pBfhC1uv+y
iUT8ZT1RR3S8eTNRjyOHbsSpQRFjou/mH9uaSI7yvSJb/gApdfoVX41Uy0dhHfzvFnGCYAr9L8jA
SEL5u3aJtjXOvktO5v01lzwy+ksTse7mcdLHDnUK9ugKLxyvQCoXa60Z2DmeLAFYZq6r/ix2vu94
Zu2hXFCOWcAJk9zahZWUZ+jk/R9KDGeyZYDXGmR8++sussQdXgmeZiSCYTNhopjrU7iPX2rGMSBY
zoI1HOc7Lg3FrBE6NooFkHQluREaPdb2JXZ2ZaUb+q/2k4fUnfP++z5eup3L2b/s33mwrxU6hSi4
t/KEeVtHOXfKDe9hbkWncbJ+qy3fZtG1l2jrWeORjg0RphlwSwDnqhd7OzZP6puPxpqtuBkeB3l+
MmewLYxfYz7/MqZaIeUlid2i+/sDH/ln/XugR2Oj84FzY8+a0WwW45Prx2J4ofWB3fcziIvhN1Hk
3H+NCp9AsXi4eV6hF1Xzpmz2JMEN/8yGdR7sMJetaz+WTz6OFSJZI5Vtj6tsMQh/v4LdAvonRM/F
/k7BuJkxYVz/Y//dqqYjZOFn6I/h9Ox0O7ves+JZJ+tG2QiopvHqH35KPQhInE/D8qe3n9w/j/3X
V3qceQt36CoLo2QvsCO5Yct7quqdxBtaxGxfbTQ3e3ffMmEFlO8UcrW4cN4Ay6pYWjQTKlgXBwK9
Q+8UxljjOVNInRUkl7mi9WWhZ6IzXfuq8H50vEX2a8V481m/xu3zx+cdC39uObVtuorm4ABJvsIR
oYMzENK7blfN5LEKzoRHQ2SBmhZK9vCQ3gvyjmflx/6aN4m9BBuWivhOOXlzs76TpVhorcagJT1D
oXGqecI6B2Nd/NaM1+FjuDJBmhGYRrmhfE5VHqV3iElvKow14lHi/1AVOXbH6TXie1J04paSU0My
gN2kSOwQ0odXwlbm1WwHirlrC/kbEm0IFt0ZGp94zh7uqhKjFmJU1+7RoZaj3roeKu4MLrSGBY+7
E0ApOq0q6omyt23uqou3nMJ4wipDgesjnmCOP8QbF+p6/CCbkNOEsEZ1Eaot/iqU/+JQc7qM1u1Z
71hkC1w5KDChGCbqifq2vaylOjGdzrZ+x8zNRep1TUqwv6QnwSlf/HBX6Vw/QViVg7JkaV464a7v
S9L3igJWQp7jWnzZA5X4XLqJ4ZvVY+N1S6CTNLfRg2W0nZ5y/pjiKQu6/9g0vDXFD6fO+7x5i84l
0yswVuIi5hihMBnBgfDzjnVvZSb/D4hamuEln0uY6RilGNsuS/U3JG2bXcr5D1xRH2RWo9Uc5N6w
NrCWjypuaGIWVWyFv3BF7T4Hj5YM3BHP0gavtqLcNXSoglTUbfOlx8Fq1GicylnekqMHvlTQDeSQ
7l/F7OQ+2PfzkzWFAQ1x9UB5+5P+XFp5a5dah5+zLcfv2nGWLe5+DqNN7zlBpu8qQuuPfR/PunWf
bF5VuNnf7hT8U89/zk1NSv0BGgx+3Y6MbJvNEit/R5wwMw99dQ9yDBFkXA6CsrOWpbbN6FVBStUY
XURosD7Ysvy7I2T5jqC2tlcCcWWBKXqtBEHGtdIPSUDlBaj23j/I6HzicbunwgBzhr5FL8l+qIxp
XPySzVc6C6wXvaznFeVu1Ny2t2Ncd2kbbL812dt6SJfHPLHpqvrYRICkDDwrxCGEOuCMI+CDcrM4
6p//HIcQOTgVY0ZDz6S9X1o0hwAMdYhbV4BAt2zA2cM6tJRvfzrkyT/oAsJf/vcd5tkAxb2+laKX
3U+sstyW2SVpeb9n2jsDox7WSYHX4GNzdeW25c9NLt/ABnQxmDoPtiDj2054WOBYg92AWMqckwnw
dSpQdv2YQ/0mipc526nGipIcEUxjmzL0JyBtaqSvnQ4jS9gLqYLJD8hMfda2Eu0S8wXhn24DBIcQ
Z+NF6Yom++F6wIgHRnOeG/7pG2d1mc+iKnvgtoj+Y9eOi4NBkwk8c/8WVm57NnGYue7WM3ze7Lhs
R2Lna6NoYFGQscj/Cihdu++DW1K3q6xu6ztZCCZmuMSpZrxtJPWsKkZ0KAfT8Ucr00r/zVSwJ4Gz
FQAQgk0R0yHmQmBVxT6J4+wtuQeAZ/spaL2d9Cr9+O2zHId/lyGAr/mAAubWQZ8Y5OJzEE71gPSp
/sCmDyVUwbVa4iKrRcfy2Uh6agRuCJ2mLxVu/jDwttFbSKNhlH5Nme6MHAKM9Cavby0EtgrJOMPt
X0VKOfca7MbH6fITWMyw89/tQOObDTbpsM3SV5JpAiIMosvS9ctqiSh/qKcyLix+QO8DzIb132zs
LruHAbOjLwy9Co7AG5Bwg7CW/Ij/xd48os9+UK513dOMv3Uvu/FugTW0RtU6bu4LNLdlRketfxtY
mRnRfoa9HYvY1+966T8y9nmFzTAv1kTXj7H/0uwAsj3T6i5Ao0Mc1wmRh0a07ziVcPgJqDY+tl+P
nnvj69w/3S6+yAjsPzs/j/zb/OQ1Ih+6eEzSfSDG7T0oHE1j2aLna041a8l7+AHz5FgZussxI+sK
TrCfxLrPP9Z1m955wMbWjfRkcddu4CooUI37l7VacV7aN2ZFVB7JZtmqsbJrgu/Mxo7ZOs+CyryZ
ofnBH2+dZG3uZTHPm49o1ktEdopCE+MDQZj1Vx1jrhaUVzOblf2tuG+dyxxdh/ExnkN33Vx1q5mW
LvhRPlKBf2w/jriru5ZFPJOK9lW/veoVdHh7Q3FidPyXmtEvewZq5/ZqqDGa3iXHHxoatOZ6MI/O
neTk3Ldq0U6fui/KKTUzwt+Guobzf945fq5+EqO7FNlUPT0+DG+9DUXrz61loIaUpaFno3g78bWr
h0TGZcmqo3cZmZ1mf+mxidUIfxA+e6ALjGKdY/vYXHTn+1IqKlRzb6sf0V1/tivLYvqP0u0x2r3P
tywTyvG/3JD/Q7A3uJFNA0URs/uckSK2y1QUB1KukJW57siXbW2NpqtqwuLp2HyYyu33kW3vEyjB
9Im9DCHpBaSQpz63CnWx9R3vpiiB0uVUZ3TpceWppKJlZV9bVB/1reGdZ667JtuoakFvRbd1l3b+
26GekaWnWWl4zjaNWzWj9KzKWRF56e5dNqMbS1dD7zWWV1B5TmwCJiQmfWNV/C9YKToY8yXH8PJc
XLyfevtauHLIaG+x0qK6baeml0ZYs+Vl0N8akhbaNzhrgpdHefsoXT8uBjnmTTSdsnqRFbo5vqa5
rm9GUbTp3ew2U9/c5SvQpja7BvjpvY7ZJ90s9RYm/b19ng2oBUafL+xfIBf0ZpVlNfZzrHxhYneu
An2Zo6GIEquIjb5WyIMA6WTtXdyQxM98ajPfeilsi/KhJ/60J1BDpxg1VuVZ46xZWAVoYqtaz110
s1zlScHV2HfOE/GxfRNDYPwz/y4lJ+5tbT1daaM67f9fFFekfP9d9zP150d8HNP0TFfVWCdItM6/
+mE/46LnTKl4rOX32pD34tJU53XBEQAu/WcrU7YGQ3eC9viD9tNHir11/dU4tnPRy4IgVs03lxWO
WO1MdTvYtWb9Zcc0SEMi2WvfAbCqbQZWhhmCuZXLoCEN6rX4lHtWfdPWFNuLhwZoDSB7SdvNqiAc
7Mt2KEXwZmnfTBGunbVRBGFUoNmBya2XBjiFbOwMegpN5KFM5QcnstSAcGTMrncwxqpGmEcxKlME
fMNxze5iVYYE1A49zxzVpW4tokMe6DaaVHOVTfXeTujWgm51M85IGjs2nZbRtr+dlxZdUdBRyFUl
TmY4ssRfT3VDVji7T2zPt6eJOUvbAYKfBhjlZlVjjp7YujZV4UoMLRQUUULz0TWGqPK9zcUxSkGw
jD29YycsYzR0UIZZTRPIsXSwJdWM1+BCRoeFVbT5Vr0FD+PD0zpqVJMj54Lw3/TnuXauvSLhNb3k
2IZwIkbqJmsDxQ9P8RUaEuXgTbdD1flw6MNhT3f6hVmbCKmejtKuqLxp3nCTcyU7uEYhnDnfXjDU
pS+M7uNlP/cVhz/loeifR13otmRK9j14l3QXLd9p7tvOwXTyrggg7TIqTOR6vCjbM6EvN0G35Axv
90lsCg5C9TdEVQOsgxaQhL0dOzu9pr1AAzekMCr8JAcXc0tC30YemXlzXnaOtdM03cs4SqK9/Tja
MsC30CgoTC+X4dI9f9zWpef4MhLHW2ImVD+TIkvoq6x+Tr3VOzhmO2B92KNVBbulGkBRs8kDxcoE
VMtUU62bdf3mJ4mgJKvBugJvKZxgcUEz68FltPs5d5RppAM6UFs5e5DwJOvR19Gzw1Xp1Yp/Ht5X
b9dxfJwnKS7gapthKse+PeRHvhbARAdRdKHbZIoZmxaiXc/F3KsgCwCiPVdnny+fRkCi2Z9O2cMQ
nygSBQdjtlcYhLucaSU/839i2UBDJkfvy+hcKkTpCvPNwbP9ati6HqrHJgyqbfBrSsOrS0Bq7Hqi
PgaBP/EI2jy64BoQsZRvzVqHKFFXWXoXuup2bgiwCfUt/1dgNj4wdezVt6CMPbUAFvXcYP2xG3oa
/A0RCJEgJen1yS+Xor1CvcDZGgHQIY3iwnpcthzV8EAGlqV9ZzOSeO7DHjv862hBViKIaiaA2qq7
Hs/V0pzZEYheSygci99n/SiKnGWUefIewtGb68iFTk+enzbS7cW7NitNjufMPI3Sk6QZcVbb9z0t
n55Q8QShbfOcfsY/mc03479XseDsx5T6R3kdyZjqbP8cnyuRgBoXKttlM4BkS6rvQsiCr4Rt06n7
cLZgfdyqWLLv2Vk59r4QBR18+d7Waufq69y+ltPDXKVQ2UHZVMR5MTHaf+zArMtOytkS97Sherd3
/flbLrwZfxpnB3qOxCdopW/V1FAvWg6a16sr/ax86OQanvdV+dye+zy5SmKwrq3QJSP2p/Jm10Yx
wtpY6dk7RBgWsGzNdT2TKyqjFWDxES6rKlqKG8MPuBELodtQnKnBCTQdlJZ5rkYa5BKX9E7oI8jv
JvnmY5SLEtMAJIt/u0EHF9WsgVsXY6XQXxMYB027qbWBmehQMT8AZtEpSjYgo2zzPuaBqD65Y9nJ
ocfLvJ8uzapx8bmuan1RvreXntdzvY/vYaeJFtdCdVspPyd2PG/XJtkK3TtWXmlZC6P34j0NM+eQ
WD9CRWKS/BT5CQO+SBvfnTVyHdkV9VP0iHbdbfPYzMzsW/eD02jxjB4S4To+nRADz2IQHfdT2hwG
A9Uf1F/diW761kvQYdPUnSq3760TsdDAI8LzsaVsvOpggWqayPlWf0Xz5rG9rb9aqZaIjbbCIqhx
xgf78ymtIUnqgDYlAGdZFNfi1KUwkgxHeyyEBlGhE6zPPsOskzWSVvZ7gwEsA1M/U+ESPB+Inykl
36kzyBYwqla9OUF+vEbp2LtVE9X0xExk6NFDJ6qX4blz8xAzn7bqQOc4NzcavuuXLbGlU3AHWJaH
n6sKqkPx5JLidzXDQH7tqA0VXN3KroaR2/WYopMxKTIbNJw+Zdvz3rImgqV2bKbKtwYEsIhiXj4z
uXF+xj0URyCoQld7FffwgbPm9R+soxBrGsABJEnlfPlYXmoTPOB2j/viqOC9Qn9CbsiHN618ilbd
R4v9xNupMY/2Nd10sGTAhCp0bqVzFYYbCb5FrO/sB7fRkZ9DSHcXdNk4/iWbkMXKdRLE5c9S3ztZ
ZQoqwP3u2z8WtfhvaCJfhnAm4DlZB4fW+Y+jalORVDfCgi1ASvg7Q34wnDAJwVlgWhNbi7LOclAc
xHa4obbgIKlZ+fvAJORU4VTskVhUZ+VHPXC2DtXtrhkPAWVBwQ6xUKDhoX7OxbKS3YlbBUOEe6w9
hKAKA4z7KUM7MXc472v5xryW1gA+ykt+V52gRS98h6xS46gPexjJwGHE+kSpMzKU49Y7KXYZWpl6
pnUPap/pps0+hLzaCQUhYHbU1ywXxIZYYm5ZsIqr1XTD9Y0FS+fwMsBpsoXUTv202bbPQ/b1bQ8t
xuBqDV/RaQNApNdsc3KDtMMcFGykLkKNftGXcsNwvcKEh8RxtopOfpg0IR7SyaSeJJ3jVTZP6CWr
VmAGG9OaF3Kf9EcaOStbSzazPBaytcS3gAdRAizgu3OeoAEEAWP0bQNerx6VemG4aSVr0IrlBCpy
+y4MgQWQm9hw1Uh1gRn8l/xcJEH/7KNuOW0fklQofqgeH8k+tgx+P6fXe9kvMJDs9ySbdZLN4MQO
p0A+2HUCTA6QUDZJgDXB6NgFvf0drAWwsWc8Fi/D7mH4qOd783ZskEqUXl/XfWn7KG7siiGch6mg
o68z6kT1BtMDfqkNTERKIUV8Md2OF0OsvOP4gNj7kbvw4S6mvuLzxtM5Pr2Pt+wKjh+Zr+vvVgZ7
L3yXeOC73b4e06O6lQrUv4i5wYYhfBFz423W5/ucPFfeHL83nakCDfdbJ9zrJ0lhUh0JfgoO9mQz
xDk84KPK4qfzyFC3KNtHZftwB4hZrMvnnhO1R/7mElzekP+rIarilIRnAcQAZpmuw9IKPCQ6aNjd
MVfSld9RieFhGjmz6IdQm3kB+wLCgApB/5hnevcvrOI8CTwPjrK18FEPLRvSCrynRvAZ/jW4elze
vMB+lW3G/558We62xs6bpd3xznmHI5LEIvT7OmGP3vA6WYq/LgyDtszWCK2DaX4CVh10wAunvEvC
EAVGkO/HvFbL4p1atJvrQtz0oImE3YafSfXv+EHmHeKw73vJj9Kl/EyaSSQDhVgyJJUYtJuOu2kt
FRzn/0Fvx7/Lm5+aJ8SBM7n0jw6UvPv/U40QVxgePPo7D7YmFSjocoFh9gSpqS6zPxR4ryQQjwz1
O+0xZYVtQPcZ/26+ydALHUiEfsPrFhTg2UqAkSgpzItDeQLCPxiOhVEqXGr6O/zP4OGdA4ZD9jzX
HCRyDZNoSFOata1p2vPPcBtZGTdR/8LWnf94wwXiCzHvBIcKwtbI6uqKMgm0DgBrZujQuvFgnE/A
cNkP383VOd99vCvPlG0thVw29LuWSpiENJ9dnzALuLTo+zjsuqy0mi5eMPzgGb9/EQzzA8UZrG7/
AIOJ+eCUmHDLPWEN0zY0fRErm/0fYXz4NbQouEHnV97ndHvLQuFMFP5sulVOZZ7BY+sk3wgzkFWP
4YoTIwiN69GjwgSTUfdTtS+QL2PfE9RXX9+3N8r492f/hvGWrmm84H/Hhi/joAkChIVO2JxSmAa5
DZeTIQKVpqabODZew4xWxpOywJtLdLkA20L5Y3Rm+I2v4bESuMMu8ar+7NMM2kvtATi3VwxlMQZP
YZ1XDSOgo7AjbJESnpaPmHp0ZvyY7HAIybWI3Nb5agqRQCmasu165xKIvpboFVpPIo+f6w6fD5kM
Xkijbg+LXFMWb1XJqgM/AkOVdbzCvCkwkIuCy9+ZDv1/uef8UKH8X0hK6wQ5YnTH+ExrVjUVMhKx
VFlzH9pgYShlehvoXp5TFNQ00KANLeWcMQYq0ZtR1X0vJ2G54YVwsl5L0oO61BIeVCc2kFwd6qZy
Y1LDsUUmXg9IT8N5WzKZCNk83DcxdoFT6WCZzErD1k4Ffn0DCj1lEGqfJjC3gl0DoaAt/1zfDPGP
1ZPIpK+uyz1GMT292XJuE81C5ss3Qj7EEQCjEtHFaxcIOnxz7AuSgg49nG3eJluBAZZ7qlwTHRRD
Gky9DiZzvr9VJyCZMVyyQKOXUf5AWc82if61DjdGKeLW+4KwRvxemc2Sg8x+6cz4jzI4QP209ic3
mn3i/91PQUYIarZaJFlq4WfeqZeXU5qR7aFSuDb88/GeMAizggQgj8hge+uve7Ak8vcx9tLx0gnr
pLef5n78vXWbA0JvNS4EJiKx7DrV8PBJNygdv8C0PAO4PbJZyI1mnzaxBWx6+1TKnIG3J11OJxux
U5Omq5ErU47MPp99hoGMYyy4EkPnAq0HTbLI4oa9HqwSFyBdSVhDmnDnu3LYVHViYpeOn/MBMf+z
qLWFd74+5F6uQcfN+wTZ2vXFvQ/py0jpOuLqbhT/u37mFmWwhA6HNKIbPLkWeHSfRg9/JS8Ja4Lg
+WlqC8eqE6MhS2V1bvgU5jl9syZZCH3B0ZI2Hq/rmQ2lSQkpyTpGcpiKFcKQrrYVzCM7dC19eM7E
UgLecQrDr27f0agyFL53aFzIpKJktXker09RGy+lwVkdN0AJnHlYZNqiceKH+W0rwKyQbpPqPqqo
uHZpx8lT7llTAZYAogxdXby/C2s6KKaDW4WVOgUON1vVAI1JgVoBvrMnYbKBWSGMgiPsgl1C2Mxx
5/a7t3QlqXuwOdrM2i9ZZqYyX/ZOf8C2vu51dLw+7Jwgk8+q10znprHxx/yB+SeOuRhv5BDvvo4S
R9dTS8zHn7K/nugNWVlxELGECPUhVs8NY8HvINC+L29IIS1WnDNW+uHdy2NsxwPfnJe6W1yWNwTb
U9mMDstwh964Mw7jfae47y2wwCJg9uFF+rf/ksSgDLW2TAKCewMS+hEE4DR524Z1m04PT8G3SHPG
tCRzdL2d09XUGlu6xGzBkZJth8ObDF2/linabPnnYffOpaijYKLyZpnMOZtYg/etL6zT5hMbF2EL
oSv838qGsw3zB5/8m7sn2xOwJLHS2ZT0zNQkOXfE4EnIjbXwMGiqqsGgwzz6dbZ7z1cKjc04BcTG
FmLit0F07G9qyWV3bhgaj8k1i596ahRbs9E0OWPdkkMMeYI/svRDxgCkAGi7zb2IVqU65hR2fjB3
czBRBMRLZpxHMSg6OJW1l7fGDNWNsheaPitvEIKK6/7VnpRAxyicqifpeqaYV/XTMCxH72HjQadd
fhnrLjamiVEKoBavHEYnQRCBt3YXjJb+e6Hi+LUZ1d0TNFIpvInqPK8b21yUedNjdew5vKk6eBFV
brC8r2fpHOEuoYsWihFiZM00wUMiVVSk8iXbMPi2Oh+aBxSOre1g3LaWQsLiDwcPxDvvCEwUPXNI
/SVv5Hb2Ht7N8PZg1HjBg50GH7ngOMdvOOwFdIMFsWneYuNU5i2w0EMQe86YICFK4fYcfM47SefF
uZ4EO0/2+eor1jTFcMbvHVnR5diYcd8yYBwHPP5sNS4jKfJGHRsldMTObYQ6CUjNwfl4JJT5gfQy
rBPn/SylY2db2Y4D6puoez2r4NT6Fcrg/1H2HV8OFoxg0Jy1EM+BHGl2c/Sqne14FSuJMn5f5Itr
fb71IcJDppYr4Wq29/+WUPNGrh2vc6TvLds7w8S6MmNQd1l54qF2+z7MMesKzdyjeCtuF2awTZJh
VPbZKhqdxHBV0f60Yq9nhZYYrvqwt/rCYT4f0OOiF66by9p+kMO5CKH0DqxXFysYai36oRdDTkgD
YzBmJmfWashEdgXT/e+iXPg69U71Anjs0F11E9FtOo88RXrvVXU3XPdjnbQhfDdMuJDoOHApzI7i
svaa6kfQJPIwdhg3l7dHJOEVwQzzFBSVmJ6mlFGN81WJKsYGM/M5gOo3M910H9PCoKBzgZJ2Zp0z
/jhXVvbQj+plVHi71464IuEzJGnr2+varMnqO7LWqRyig42SAadqsdZINrLQPKNEmLeM0eJtaw4y
MhFoc+NSyUCFrhhVS/cNpbnlmkT70mm4ROsAwNfPX/H6nhkfEE6r+YKUnSNfp3FrfJFJlHP1VMRo
spPCEIkV4RQVP3fl1N335+Mz5PhWT5QOHTevmRcxF9AQDpGn7rJ5mh6mcajf1BPx7GwHs3zJ/GXD
/v+RxdB47HBrKA7HzitaDNe/8cqpBY+rIeAMDuzzdizxbnCmOBA+vAk+I0NFMOAXQsuH/IICLL5z
ckbCIbvQzTBHocsmK1c89bZMth90NExvtH2MjW3x9LOgvGhdf4Vcft4n1/6qF+e2CUYa/dskjFfd
vAL8aLm95CuBX3KsXZDWFj0gB7AkWXlRASZax/F9nPffWPA1lx/XvtvdpYsb5qbndgC8r7/r+rZ+
HQg46zwaz4/zR65z5RBhUy4MqHit4eEu743L1/n3FJ3szu6VzVcqOgxjX4tuYnDjQjo9WQ1hFR3q
Cw/5fLokUVo0ZmtT7K75uumIRHdUvpZ4k5fRZgEZrl6PPT9fTHrwvmaHDdBuBgZE2HkUujoNhbLJ
/YQOSxew/tSlxkZGhKbIu/qpF/u+T7QX96aJ+dUAb3fWiC3iF72bBzuAQ7dQjQ0y09UQAHZZM0U0
yA5f00cIcfue9/M/55DVDUIpxpCpKIs8fz8pu7VV1UqvFBvs22hEHUogexKIk65l/Rmf5CXLFWNf
u+GyXRjM637kLnvXqgV3fdPNN/Zj+6ixhne46uY6GFU6E4FdA6uN1sFmrhDBkOupCsRC9bDUuiJh
JdkI9OJi2zixDuDpYBNX5v4ZnsOMp/+QLz6oRC/NxaUY/14hZ8W+lI32rH/uZM2ikrns83Q2lfPE
1+IY3T3XUl/LllS0KiL59jdmi2NTJ2ekdRwgVu+6fgdUxSHh8/W17j++jNvx9maEnvC2jDJTsyxo
PywE5ZxFcUL2OTyPqCTXm0e5rzN1YNgECVvsc1f9nTXy76jMza1tGB/SzgrFGKUQ1b4cH62idW9Z
QqtM1O/70vw3WX0dhS4U8frQVUiXYZ6fGxD7vnnxXsxwsFqb4d5uBEGdvfra8KnRxaIT/7UT/FtC
4NBBzqdRSgAJSuMEbL7p5cLQDkEGN79nQ9p3cYv5kWk++ntnEpbTzRcufKzfk6hEmjS0I+M4dE3a
Qnk7r6xv2HZ12ULp2O968QvcD0zT4vYgXKG8O5RFqlvSEgwUqnhgiBcVh89kPrkmajKHciFLbqVY
XUO9s/T8slPs3Orzj0dkGd0OPLdl88C+d1uJOf8TUaF/qGy6x+ZM0mUxPUx0ln3biPYtMCjYk/3O
3m9m/QfM+ztddlgdNMj2nu8BoF0Nk71ZKzvadbONWXk1PUSX4Yk9U/Fcm/0oDXSU1RfHsaq6TJz9
zFHl4PkkQRAABK7uziGrnAtlto2N0XqYih6X4mykbEcZ7QUPcZNoqnpte7CrV6cx4H45zjl8Zx8y
2bp2TNqkGL/XM9HnIDWwd7cZVEgm64q3rX4c57ZFar1iRtwTknnlyREtcN9y08w0Fi9C5z98c6yR
9LuHdNl/jLbt53uiM/vnR7COltHu5+mwzYeS+L3prTuWp9xogSL9zXeodCj90f4j3zriDv195mhJ
v5K8eRwg6hzF+vvZ9WJTEsWmOffs7p1JV/K6gkU1nLsbeooCWLngx9+izwzSPzschP5ueurefx9K
RULzHomrrfmA5/YBxzo0/1bo0aKbxJ/92o2Wg90wH27Psj/v7y3jnhq/dCkF5MmW05QMOKpd1W5I
9DqiPW3KFvxGfF51ZSq9XRqWIuXd9GxpqL7cNIBYHTqjzNSp7RVAzwuWq6iKBCLdbOuJl3tm5Zso
2yDU5rVEf13acK49VLmSOkJvDQq/8UtpN212vcMMYmfvsc6esWGX32stNZ2P0+/5Xhpjk/OqZiPb
5CH7D7tD9rBAyTbWtcXwqI9N6RUu0eUrW5NIIuGmmBssm6nOg7XSx5MdkVu0QpxMvmszGvLO3rMf
u2qug3C4xZC2p9WYrpU8/smthV07hK8eetf4n5VE+9J9DDVfuWmskojOv1dCptggjVrxnuRRSp9m
/5To7F3CipfgNY23z+0M7+K9bokXZpM0o+6/arJ37+nPS5f/7nvcobmOMi1vHwknDuvLqvz6aTG7
Gx04LC+nFN6tM0hnr7OFh5cPDRJLSIcgKUuPlSbSZwu0JGyOsEbw73bQMX3Ufxyd2ZKiSBSGn8gI
BBS8ZQcFFXdvDLcSRFR29en7y47pmJnurrIUksxz/u3QnFmisaJ55xn+Qe/fPOZEwElLPMOMyDNk
ykeiOhAfMGGYWwIFRPbuADK4hzk/dVUjvd4Xgo75nISSn90heHKruvC5YCbb+DWn5HN7kFDkGQdq
IMi7D6/REMH3s/ZC9PBDiPtC/iuZ+6WgOlt0GQc2H+FUwYRJa8EbmmGTdzNaEFEyg2WwLxwcPN6w
hJ398en+oJNJU4IJqqCShvaedTH+QIe+cLjDbfDO0UlwVWQYIGx+hcdXoM8Z+ncuBirMMTPj548d
F4oujE3R4SII6NLWZ31WANU4qkM1qsJ2I/lIoxC0cCYBiV+f1omk7eljkTFRa0qyBEUHJjcPPRbs
jBwqThpymNyM1i+u0q4dF1deNYScG5NFNymufB8rkQmA1P8DUHYV3vxlNlflNLy+l5ROI9HtjiDA
PyeFfZRTTRn3gfFEnf07kdbuZXGzyo/aRmiKOV6gtFRzeMwYQSuOtKdzc5/TYn5AszSc32gZqlAO
f+eHg4FG3W0/vrZJESHVlHdstzuhGaK/BdvDxGlQAYQ5ZjNlpkf8iSm8Gr0IGSSQn4y6uzcRymYY
TY9bFKJoQXvGJYQe4rKSHy00zlV4og52shVaVkdQUyqKArS9eEWrAIyLZclxzWLDujnhbLNfLF2A
MH4/shnv6qjWaMXJOWfAfUx9zTlA/8NXiFz5PhqUw5KGA+cjdThpbzSSXN2Bs6eaIoWbMzoiUMI+
RIJYRciyzMZSqJwoN3cE3VhCCUxEzLjYK3ifCCifFqG0oiUytJM4Rzgzn2I/Jd96pXF7HmREVxGW
o8Vg3P2RqgQ1Cw1lDJGjohrn1bpY0C8KSp92DE1G1Dv0OEMTMGNNnzN0TKucZ+FAuD+zy1mjovmi
7YLCFx0shRqqnGaVuXhXTBxvIvgaKRfcW884wapjpjVr2GckEZZgX4BmSJDXmadET5DymU+FSdNJ
T8b2qbC0GzQN5XgU0u7hutxzjiGf5cJyMzyqYdGFQuo1bMOwIjwvd19igTLDAMEekTkgHugS5skC
EUz0YIVDuTo9qkSYWeAiRJKcVNbPa73zweGwObEa97c5+xDJCfWY6gDJF/wLwskPKwiDWzg0RWNB
aUsYw3ANsbz+LH9EG5gpepZ61sT1rJ5J6VaXphpDe34amTupJXN83IdoetcSNY+irpty9h6suaTn
bC5CPsbD45PiPDdhwcvWBGxgNq2QBl0AE/9/AfX/QRhttJurDOhUrH5rNJ/VjXSJ1n1q8Q0ZmDrp
6+cs39yp+fIhrtocGIK5Rd3jSRjl024zyZTxUrP39DMzrc7SC50sTBJi6x3DHmC/gSWXkP6wNThk
AEOAmMqZ/gfHQhetf40hg70ru2V0mUlnBsEl/mytUBi3AvCGaoXbQ04jq0z3MH/ENxHN0SKJAsLC
JTtp4NSRHBUE6IivZEvTVStOea8LBbkL75GSf9vpVk/33rn4Ac8zxARIJ39BK0IX+IITntSIc1Cq
xQiK8xNafZLEw2/4itTrYDLapFd+ssZrTx5PU12XCxrnHfKYl/sm5RvcREa1AoBUmRkx7bzVTdbZ
lQ5F3F/8puoaV9poMzi3J4LdwfUn78rk1SjpC5x5BMl/DOjGDicAC6iY02nL1y6W/tpZuZD/0OtQ
416pVJ5LhQlLHQJubpjZFnaBz/G/gY1HA7Ms5eYIdQFzpjFR7NGuUj6rKBnItUEKzqQVnHFwVoCU
aH64nPeeJYMI4PeUjDczFmBrqEYJBDmL/85asZWnfxJTwDhAjvKxAwmjRuvh/qTrAi3nrAMLwcd+
gbmDQhXuu23JybLRd4rudI2Vymh9zUFm0ocMV1x2eQVy/ARAL5hMPPkt6AHLy2dRLhjWcrd0gi3J
ZyCii9RFxVYvHb0aBSvCAGaYbvvchReDnsH1nOxKF/Cedmed8niV8UVxw9vNrHZa64Buva0KRjbr
HfGeEm3SxBzRJEhlFlP0VI+rOCCDpmfm18+4HQbqnYG7hrykE+u9mCFoSLvRCb30+oG2R9Qq6dCk
rpGBag7i8/H9XIaEuDCUFOzf83pDBczX9eh70I9u5DbU+87tY47IRZKE55dFqePEpm7m1p9/f4cF
3Wkzf4VKrMWKKy84h7lbvYOZc1a8bb6LK8JP6QNiqthlkJCbJbegz/RSs3iYZ43DvjW73GzEAskZ
pKH6T7y4n5Cby2PBekQVo64z/CARaoI2IUXBBLlj98ZctKS35+32x0DZpMz98VDhC5bQvZW7aj86
f8knM346qLLNiz3OBTUditOReePrZXuILCaz5ZcjzuwBg8doBg6mI6GB+hi8vkJIAil/unhwpKkO
7sDnI//4LfyqT9359O3D69hCdL+DnKoKVRWNDMlNuf94eXwOHV8VUUBvLdbow4ZtLNPa91uhn0t6
q7YP6307fQgv6d1yp8bFdh/VdgcNkvycGgwvR4PzJNGuLpm0llupnpsqs9kHyfGhex0qEbS2KBPe
UUmu8OEovy/Ze5YfFg9phnmgDnKSpQ8BGT2CngDzpvvnOcZZyMrFkKAscWps7zOQShafg/pbBX8B
+wH71Lxm1SE/5AG8k2riSCT2sGp3MBjgho/F4LNI0Yt8Fq96Uut+T3eLvlvyqigysqDGkzuKhofN
RyMjzIJgKEaRDoik94GqxJDtzGOWN9OCoSmYhf3DVZfbd+KWvh5zhmXU5AUj0xwMO7g1mFYMdM9o
VaLdEW6TyYmvs2+hboIuZogiRgwIOBwZsGMDQG/JKDZkc/sg6HF+GsZfqM0RVYluPl1iFG2CVUjN
+tmDoPJ/4Scsw3z6CFQmldXWCdUI+krxhWvYa4yZ5BPgpMOsFjyCn/k2LyQDmwy6wpdH6s7k5UjI
X3VQS6E2BLAXLmlgfs1/rtAy7mUQKqdvS2jUMkvB35I67INu5Q8dT/L0qHRJigrblQz+Tyak3/h3
70NaWMc0IlJ6x1wQ845uRoqGcUfC94BpLokv2GEdfrYaJ+gmVfI2hCSf5FwmqskMOvsGtTB3I9Bn
mgdqYLQvhC7YLXLSYtr5MjptQlMoSghAAoJnu+LjkAwQij+n/PVwvhi1DZuF+gs+mD8jkNxK9qmj
WQdoinSKCM0Tko2SH9xaIi0EZ+GM6ZsgaTCBhr5pr4lH/hno/pwXcFSvWlR8HoJpYM4+k4KQjSTg
7WCRpxLmCa8dEpuo7unDImbYIfAmqjJ4eA+mmjRe8189irqZ8ktwbrfCeiA6chAXIt6sUDLBLX6M
GunMFhUdE9iY5OJzACf7eq+Pn0FKxlWOnA9aMLl8j+UOsfQLTBK23/1Ehw02lv65WGNS2JJMl48x
9j6wP3N6gMJbBMZZKGZM2fqR25ZOk+DycJHEOatn3PiK/ccoJEyvsnmCvbL/Vj+uHoApA5sEsdNx
RQWDw3hCGhkxWqdnrBtRmRnrwfIF1X9hQ7bmqN7+f9fubhMutBCznoScPQOM+HG7mDuBLPltWnPC
WVjIazoNR2jxKDeNuWzAZNB0wSBThYrcAzHiiGeEHz9gINOdfA3ca3Y+voe9HdPRxiO8pyTHI7fD
pIEaorf4IJ0R303BZUJMERdDo24BHpnixufT10If6xuVsAGSwe2SHFwj9yV0/vQRF/a+4Dtpj4r9
3eBR9Ygzs3WPYKEpYU7bH/bSg73GnUGH3N+93fdqsCNXAHLbIBovhDnz0QS6wxXPia1OPuGbdBBU
lLMyfNjd5D4Ws7Z+tng8NJ+M6Yi35/Vnj5WYPE7bFffI0Sdd0u/N+mgQsj+EHhFgOwJHHAWLGyoR
fDf1ckB/LKHdwUxg/EI2Voi1/rTcYgsTM/QYazLVlmsJzzB6NRqdxtasmgSZDZjrdzOMPwwSmz3P
DRPHsA+Qacel5eV6kyQgh2FDUWI9+TQlf6YIXwi3DVUCv+vjlahJw0AvxufNpod4JJ5M3g7S6CDD
JyWT/yeGSYh8CCg4Huu/j4gkcbASizQzp2CAlRQzss6vNq9FMk+uPEV+vQU8425/QL6QwO8O0XfM
VoMJo2PZVYy9SoUdk94vR/yIAcY+2ATOeQ1zApiaZN+Duz2aoWgVHW/wYYdJXDke+E8utTR+TT8h
E4Kc4fgd9Cz0tTzyYEzYiNmXTHA2Zir1tmJW2Yh2G0+wQ53ifPAso+hyjsNxviN5KGJYUPj1Xw4P
io+ZlD2YICDOXL/wBgvtPJy329GCUw2YSQqwlJk994JyA5WsUBqzXXDHQEIlDPI8kAFAKyOw4mZd
swGsm4rTKw0edKUHG1cZWBfoYHjzmkg6puNycl8W9CP6VZmg50cldYcmuocvbMgaAupnyKg5EYnC
BcSajMImXYAEj2aIYj2RIjLwUXOKsWVTroDHVUIE1AI4sBPZxGzutkxpoF+F2AGpp2lYpQ6cJkOj
yNW3q6m4cQm+lRG4FykpoXRCPcWopd6i+6OofC+RsfsMp52Q+x2pMdO9GXFWu0nI4SNsL6vnihSc
AbvC/yONxEzJUGYMzlx9cXsTbIdkPo0B/Q2wVd4cOUJslC9jW65gWM011Q2mWiKzZgS1uWwcADTL
LkLkPu+LEWNEMw7Hh1MDST+WvPucjZnt9oVPA0PNiM+HlZdQoK//Ryadq25kQgyrE/Mn3LePCZPT
ZRixRZvpWohwq7iJhGgbDQdMNdJ+NMJ8enpfNvdosByGZCuy2YMBY+dFK+5wSo/7AAT2m1VLfC22
9MrTWT2c/Q5SqiX9DW6LNnxDvWfrx3JwRnhuvsP7+Lv5uIpdLDgDYYxvdHqAGDxvSKCwU5IBxL6F
dMd/R4WfO2o8st6BEBcXzIgi28RoozePHklFaLc7Q/Zu5/f+O+bj2OkYOwXOVOOwuePgGiK+UAMk
HqoLYmKVvIrOLklYF/mx/K3YNCWDN4RKmu8SaSh8+tpscdgzzNdsyDvErWu1c8rY/WtaOGylcHWq
K/HUjyaHWAwxAW5zhgxkGVm3LYIK7lXhDL2Ou1f5qqd6bMEOs1AgfwZIBbUJ859YYSMeSeZ9QADj
ox4Yf2UEEsWHYxgY7w2/+zk9PjB8wX8zeA2PpiPQOcXHbJpvoDMhKnGbnMW0wQz8EZXtJMN1JoSG
mKlQF9xc2k1EOaBSVP2HGSYmgBBlo3ia/bZnma8EfXcQPsY3wNAiLqftFDgKFrSeYJ2EHv54lcVw
YIDM1IBuwGJXHQ+uAmyqACYC7Znko0VPT51+AoL98HGeRwBJqGFN9ClBd2xBQkDKMHW9dzidciCG
/XtDJ0HPkUOIwFGpxo8PRRwywaTk9FxU7CCtrbj0Vfh6UNjiOFwrwddBPo/jPrWXCfCHDoDD0gOX
XsbLkCwm4pfd1Dj1EURU7CSIrMVFqWlRYACQ+aOAwEvlVrtkDY739r6C3qRe8iSnPR6c4Y7OYRCD
NtF1UGM8drylthJ9tX4k5bIFyv3NR3Md8eICQtN5giXp/o+cYcJ5tsNtMZH8ZvUC2V8J0DcPbvM7
EE3F8wK7tf+CvMDeAQZl/M1nXM/e0x9xCDdYbaAnU4OcQZAAQZDbGuDVa1ueyKnfwRsAHESEgZBO
BBIMzn4DsCPoxhLEsSRk4gaqHydZDyZVNDo9dAOy6za5UQhE5Smj+Vt/2BRPbLbNvj0xTC3b0Rw1
+5vL94UJgcmTF5DuZXhRr/JqRBJWrK3qjbrUkSuflYM5gNgkZOA65I7ohhAsdE5PF+DHK8IYAlsf
9FYqYUHfFemaA6C9T/w4CjoMDZlqHlWc8Gzpw9SUh4aSmz/VxIz5SFG8WlCavBm4vcdYxfWFUZJ6
i8duj14l/5HWJPdsJPTyFR5G9X8RSgtep9SNhMaZfA10fciOOXbA1tHcgDOByx2MH8UFAwdAlLnF
mOxACw5m/2Hpl/cmoexmsMLXYXoB3QcoSkJ6eGthlgM0ekiWimuPQYY/3KOECdGv4/CpwC6Yh9lY
B8y6zJssTFUhUockA/7R8EimDP1LcUlmiA4yvIfI9EE3+1ZmD9/OZ15llnozpSOtMR8nFVamcqGE
By/508In4siVEne7FLcBmAVSZarjl9CLf7ig2F9ZA4CRC0x0dJqkBLT0yYc/rCYFKjtgZCYAslwv
wm8FGAYTj5cSULA26llGICAISYsHweDK0gbDd67ukpHDbyIZbATEybPYo5Vc05lD6GqZObwWczpq
nkioDyA9cB0ZM+XLlAYmf91AaAILgY80AAC68d5IAB4fExQC3GyEoroV3Xiy1ojllJ02dW6NBZLQ
9m3uUUWO+9+IfH+VvHzjTg4S5BhNB6sAvGhDv579DBYyP4jLSlAsK42Qv6O6EjQZinyoDzaly82I
/Xg5nZ5+xhJxBok9efgx/PiaSNZBs1VcBwiIyTkqDeVnqrKliKhr69tnepp7S+xXzhgAUu+tunGA
eJqY2IAfGw4cPNyGNrmx94KKkO4FVd7aGscfaZ5UFrJdMtacD8DMgdOwxxslLtpQEcXSl+E04PPn
Fm0yCQwIp9/bFyUR2hOmGhaoio0XjQDbE7pgwq/JGwfzBevqMZzDkkcimho9J60x2mJ0gSjC8TyU
TzNRTNxRaJ81q1IN4BBSA8nuKQpTk40bNy4XOThqxIuqcUIflhoaGr0scWiKdGTYjHkACwfIOSJR
xwc5slSEpp3RHLsrYBcCv965XbIYv0iRsCme5GsBTM16+H8r0PGA8DTX9sD0FWMEHgduduri5zhb
yatkx2b+pJtjfV5Gu2rKhAmWZ8wLKZgLsLRv1dV9N0LE/veeQurxuAp0cU26nHz9gORBN1/BJX+n
lw9DByiHMuA/AFsvfrF0ZAcH8kCMiD6Y3A3ARASYadDnVFm9XuYI5IkI3wuY8FtcLqNmXwCr47d/
7d8I59+GEyZl9ALZyawfLjLxDWQFELuHXnnHA4qAgJ0EoluljeIuXautPoMkRfgI9kQOC3VHZRaq
wS4P0N3wcmRWIvdlNgZHsg2f/8xM5HbEmoP58gv1bkXGVMr32eR1oZftsfZU8XTfK6wsJsrXbEOI
Bavkg/SkxRcCy8tTUOKj5GzhcAQZwTl8Mzsse5n9W2LN4X6Ls6CF9f4hmgHSrZhg+8SzZPKcvGBr
seTOeNjvdJL/sTvY7cok6gG9YI9wCxBy1M6twxMuMFQgA7QyEe8A7I0N5rd97IBt+VzqlW1B/1Ov
BHGAr2UWDnW2MNSAeES7NQcoHxeEXT+yUXE12guoKyQ69DsaJRXjC48rypk9O5d+fV6SM6f/MsEm
RQg2yes9gc+NVv0N+opPzApiU3pdFETXtAcv4gZ62962YhEC6xGDT0AyM6w3b3bQK3cWhBWhy+0K
hix9zPdOI7XVuJ/Vcy/siYxzfumL0RoFImQz0pxrddUh3cBK6LeP4PfJ5jZ5oxO8XRWOxnqT8sgw
iYqCF+IfgvJmfonmB7Anlej42/IcjhCqirpEnR/w1aTr8pLHANn5lTOZ1bbl7OXJIC0Ar+8EjYdO
yMeTz1DP2r45inp/LLlfwLuuN9U5ORcrISxZga5CC6VXwM6vKhYTfHh9KQ/EHcMYFSuRLGxwjPLx
eif4SpBZPj6CyiPwbbKtR+LJY8/iO/qI9Rh3hc//0iW2BPOBD4wnHwMESmxmTH1M7WMXwAWIFRm8
i7TlbgOkCq68IZ4yc2rEHo3zwqzJRTiMy3egfEmbWxZ0SksVjIoUx5tJCqvEQOk+gifn9bDfm3Qv
XbsrPMuMwgCp3Yz3Phg/Ntwc0vOuv5OWxLdTX+hw4/uE4d3+69jbvgm22mVxj86AFA7ARpg+ZFaH
1SF47pQzhwl3APEmT/kQkY0Bk5Qzu/tr4RcVgzdoL89qOEAJz4+JsSGkmiWB5akmT5p0MF4E0+EG
FuZLSB5kV2yX/fP3yNFan372d/Y5ob+aDi/PabsZeHjb4cA6g1SA2W8C4dUumj37yeuqrrg5nJe/
uJnzzL+u6Ox6siiCkKbDQoDhA/2T7Pk/aPLwB019IMtX8AHQBP57xr+bo4wD4aqxJaDNODZ7HBjH
IUMYUQ7CF1KAiiXDcz8E4nuZLZI7zIYUdCcAkyV20OCx+F71ZaLgw8j6NtXLaMFWx5d0yMBRp2dE
tUQXtsrvcaAzJMdkN5Hhs0OtZ/KGBc7eCuRYZteiKaj/72aMilk+Fqn/uhYIrOBa0VHoOxrLrb4b
xI9xOjl40qzeaCccsdvuiA3f/rlcweaYR1/8Zk/SvyCYyT7ponYxGrOGsSDTQ3RXCmp1x1tkYy+u
hMYF+ryck6kfsm8U8Q+Xv7SGj+JoQJ0IYUMzwzd/zDwc/L3jZvGMeA/RPSZ78lh69y2RXpNi0ovK
TXnK2Xe2j5uBamU+CJ+nitGskPiQLzt5JV2/0zrKfQZcO/kM4a2vuTdfXiIZnb1Y8ZOy+QOX/6z6
UXcd+tVEmnG9dY1JUxYFngKw6vS22oYgI5Tbk6+Tzgk4FPKRSvQEA6aFW7drFfWbWernYT/Iz20A
4UJR+sBZcsr3cF+qpZ/l6TvSl/dN7t4m6vKJTVUD4+BxP4BUIe8XW67z2FQTDsRR9Dz9PFhGFATM
vUMnfyBAjCQeYWYbmrBbb/sdcehG2obCvXIqzN7+Y18fmcjO7m0fyNqmvpOBPMqP0Z3TIN8P7G+E
gvK30aGpNvqi6AOBf31984HGdGt76PfcFxHCX8Df+vrcl/N3oCJ4b+Pn/D4uLum5jNIBbGuQ/D2Z
2bFgFbFrDUIqZT8LSq+YaUQdlIv2xBua9eDWvIHbYB+ngkad+PUBUvxP0COyDn8SHf17g0w/AKr2
Xu6A+J5bUFmkR6B86qwnEYZG7iScv6gWx4mHZWlXrSrr5v/fKtvZyEkGJg/JCMnZfYmtH4FzLfAm
IDIagUUTcSzxpA4niQec63BKUPS25gshQ3PVNioT6LxkZL6DNiJjP4CUfkBCovi3mQ/mAaIvJC/x
4toj397AjoIeB5Ugwljkr71xOW5QGlBX0r66h+MwN3CEbZPFAB0up+/PVceFqLzRT86fQKTE/zLC
SSOtWsg8KF2VseR/YQSdH1+Y7zOkPRRCJcLiDVsMxWeT0dx+tKA12fTHcHJw++XbpyDGX+/wM3ps
+iflKi16UJN2ceVFzHwGAET3yYSppRYUF/algykBHs21+dN5e52fTRjroIXoP3nJY51QuvNuAX6P
6YqbSKfZInetae7TiHGdAbT64OXj7OSlSB5ICOAlXoI66/AyPz5CKXLq4oE9OvFMvswMr5LzbCMd
yCO/ttPhTnXq42F34Ol7nGpCutA9fJBpaoT4nJvt48hJ+9CsD73Oze76RqrZMgmSlCeo31z94/J5
E3pxRqiFiBH5L/9GizkrCRnKw+EuW3HudGh9r3cA9yPgEAGV6MYfIgrbRRMz4zDuI9GSI661xamP
ooniCTT/u8LKIzxGsuiuCMbz8JFuOYb8A64Lb4B8hH4JPSlt736A3JyJ1OQlYr6QjGaFhOQvJQSq
f1YxWHCsoBH62sWxvmAVcmmBNVDqek4aikcZl67vZGUqY5LHripoCmpBGNipEpB3PAYxQPeCFsPu
pjAWiSiHaq8/RhtJBsVh1p6GDj0auvzUS/cYKtkAFHtIAFZCmD+Kf/KtyEUJ6RqsNoDkdIuwtGUL
vt/++4VHBtaPB8fPnlHKNhpAlFQxz++4tLmnBvMjTETLKK17f4etsqpD3dGd3C//vlt6meF0EB52
JDOr8M/y8TnjUmkQcJ2DlFCxPmMeu6kQLDyiJ3JnEIXUpphPvd6J0hQ1kiNkJB2K1cql1HN+Yc+t
yGGCfq6n+uywlByiqz2EFNbA7UWp2Q8hJm48JL3tAHniL6hjlBh2M0fRNmUcoE84eljNlONw+4y/
kEkXOAzsrdPG/wVEugd2AhX4tFCmARySWQym3zN3jzX3dPxB5tafZCzkX9Rz01nPFF4VyRc//mX1
7c7Xz30Xuh5VfzbPPdyxU7CE74rk7zGafhyjHQNMqnnpiODzHsityD4oJ6czHkWmyKc2AECQbNsF
Tys37ODnQYqy+WMqJNhgf5k0YIFDr464+uwWPzvxHlHfpUDoRax9p/NVVNmMgHW6uAk5tPfvHYc0
p47Jbm2kewFw3YBJOWsRhaJcRO7B7dQQhqB2inS/Xjyc/6nEyolkL0g8tP5C1xmjSHXPETM8nMzv
nALkDIgi1EzGhxCO1vo9s2+yaZm5n9rPaYemC1eBNeIJz9zPfCli+9GTETTNqjM/+ExubofRdv4Q
KRyTwwrGhPMpYKtzkQNOK2fkJoCCJIK6kn0b/8YpYjI9BDTxh5dBSLrDMnOl2XutXoorYSPLU26f
Mfkd6YHHv83bw2nhtOcElBTp1O0qen56otMA84uXQcM+5327YrBY5mo2/dKUy+ydVbLkEHkCPd5s
0qsnIxe6epasD86ZfpOUEKIXWlTIxby4qiiCCEv2uri9DFG5jk73mZDgEXxKJieGctI4Na/2G5AU
dLocYXClXrU/EOtenZJlJ7JI7HJHsPmSs+dYTtHHIgPlO+EcxVwoHRM+szuCj6VMRs4W7xhqBqgO
4FRSl1F8oSakf9X90jt4xOCRtcGJjQ4tATUSWlAyt5bt5sScN2JxCI5xkbGKmFfU0AMOzhHH/ZNR
QMlUmv9YifAqfANZH/7HRx4GsTNEeEoJiTYZ1NEd2adGBLYhV6aRIPo9Ma+6UVhvg0fTlCzqeRbd
Gwpjw1Q8CNOh0wmAFycPmSrWl62rNZ/eRnZk49hCrzP5wd71bdL73A/R7fhmfXBbGwkEerjnlDaJ
KVmiIENQZ09Evg0jsjx1UnANOHdYcLwie9XPRoAY6JA6mzeiYoUxVsCZYxHsRq6L2Tkgerwh8HOx
N0XpjNGhDj/n/Ata90Nkz1vg9I7M3w+CuzdcsEC4nKQ6iAQG3npv3l+/Jri7fZCCoDLfPGw7YpCx
d1UWeg6q9uY/zYEQDAOPMr6SY0fIGbNTLQ29Ae41RzyvNbD5yGTRUfOQeGjeAoTAZKHnVA6C+Oom
UNqInRuu9XnGfBJbN3o8CC1LFcVZODR64cF/uaJ0mSVeve4oO/tzQEZHmeuOOjk4FHXZnMYnHsI9
CW053BvLXIWB0+Y3UwnyJZWq1br5pJi+/Bm4+njk1owB+0YaD2s6JwnKI/sLgFzb1Ej3K8LlMN3a
RLuHZORhfOIj8G8E7XZ/ebMppUjoIdcAU1SFzvDcF5i+W1j1OMeYKBJgFaLlKCw9tkOamHxPRM9i
tKGNJgMXjSNT51mQzZwCxladM6FW5Apye0M8QYShoEETB5SJQ9L8LM5cMrQA7aT2vtx5NJd8/od9
FWGwJJxwLwGI2MMZoWHSZYUyMkYMxVwFEAHOCSFzTdlICFH3qLrO76lKTm1OctFD+OkYHG9o2JVA
xsYKFbbIWcm8tUghvG8x1U9bb9O4indtloAbzndBk3LnJEXLPid4zmVYui2xuM7VRLNrKq8e63lz
hrWeUqQQ1yIymMBi/E6n+gbUZ+IoE9nkKaUmf057HQwN6N55xV3+Tuoj7dcUrTRGnCtI8IQ7ZacE
n43Y4TMCGAFb823lP+3XbnAsWHyvQBvTqpgH7+ugrzW1eE8U0uThcSlDaIrtaydP1MlsRD8hMfnt
5+ozFMvhcKZQTPAguRlyJRfCPWy2A57xAUWmPOmmH5StQv3Z92obvcq44wEdTjpnFJXoFEbiscOL
yhSNs+zc/NwnWSqGwWZQ4fiwTeBdRD3HZkOffPqA36zYX/f3CAe9/XWkSXTghNbPOWv45TM0JdDQ
m+qzDgHw8lYz1I6agfo9+xaOQolK+JHyQI88mpSB7iVowmc6Z3n4W2VnET98+/sfcg3Uxngd4hgR
FLm1240PMWMEMpS7p8FF+B8Vm3ajEiFM5u0CKM8knfWbbdR7wDafwASSkDHhszcNTrfsH/k4LdVD
ZbWRPCkpEd4MMilXjZA70EZfhYmfknoGZC4oTf4R4Ucrbix8mtsHfkC7moPkuzk4hGxE6MLuuTUQ
Pm3nTvYqmVsAKAR1k5cDlVhsMyWW3oKOEKc2vBjZRqX3Rvrn15vDDsSb8n/5voBs4NG9YVcsN42V
T7LL7++9LpbJWp1W/neGLzNmiN8O7Cff6hMtKgCey/Vw8purPtAWpFUx78X0qTwjrFuKtKGTkRSY
BfqswnhBxtT0NvtO85Xka8HI/V4eJyyrCOm1Mb156g5YuAladYoAHvkMu5++26R2G4zsztINYFRK
PPZ5F3YyGoFsrJ9HGXSJsA88RUhZAPESSEGRNl1EX0ybyOJ8YGB7xi4YJGxKvbAj2kahUCnc9+l0
8Edmg4D8RvEBTPNaioioxBNanWL6RU0ZUlZK5Il5BaKL3uSA0ZhgLaotzG13W0GqQc7CpGuXjbLp
Z/MMpwv6egJYX9aH3odgZLX1nuXiARzNafQjK8MDe2kICCXeL3WGtZXLTo3ogMxT1R8MQn57uAUv
IkLu09vNv3XhF6kqZh4mjExfjPYrF58FqDK/fzrsI9ZjKa2rIz4mcxRm1G88smg1hP78FYjY04J9
jmSr6wMLaj1+T79X+JkKxomTN5v9ZLsHWwo0v4fKec9uKxrYx0wiCbvz36WbXaEbe6AJP6/+efy/
/HCe/bBE04CqZmA/f7bytGWW4qyg3Sbh9mbVfx2oFHUzWPIfKDYPxYvoHOa8beGwWtRwP7NFLYHA
AUlIaZV/QyJ9mT7KIF8c3537HU5aNXwq/k2bjMrxoZr2Ff9F4CYCGPJOIb7v0eM7yTovk52+jHg7
MR7VolVWNNodtqvEe1abordW6nHy2qb4esiiJ2aQEYgMQ2JCJf79mpgmCasuEPJSjE35ONoEE+5W
Pjbz9wbQqJhnUQgQcp/9NlQ4EEVw4zRkaLCEObxalxRloBuMYsJPxSDMwtUvGiAmN+qzEdRbSphv
FtB6jJv9Q7GfyDMIWccci26SRXXsfiJYncrxOSPRb53MKJVXnw0qadA8zK/cytQke0uAfet2B4xn
jAqk1bc/JEfEB65bzOo3Mc9BONh1Ct1KhH0R0Ii/nwnX53qZx31PAx0M6SPh2eQ1rzXa5vGNhFnd
1IjGwqxEhZtY1Y95hyhmewzxQauASpJZLUmoIud5Y3TDPANyh06OJlgRMbjMZkBB3ues3Fd/v/NB
dUoRe4ANm8AZoSb/oancPFajnb64acfGKYN+awe687TBBBfDMtipRF0xMqmm7ocMYoKeq68UapeE
qHfOVpTtAgFIUuHGB32CkRtsdaK50BZyUI8ECwmHkK5J32HA9HCFRpWbGqWbDnJ5kaKzkIx2L1Lu
ll1Acvdg9ty2oIRfcqPvy88kYV7aBYACvPG1f8UEpBHfyNXKPJ0lS9s7sMkqYFynxIxDvgudRF8R
UabExmDZVDskroZyZoJM8wfv9fr7cRZD8yDJw9oEfdWaw3gY93folHzYD0JThHyaqcKGGj+3rKTy
Iij5sOC5poKJ2ykExpd7XlkvUk7xLgKB2zqjfAgmQHdJM9kXvI5G3MjDuSfkOCjT0RRFICN1TAxs
iDM4MjCSSzhRPkLOhJWakbBmdYSueVxACnBDYIQYAr3i/SIfCIEvjOeCEbyMWdzn8BinRjfuIM3o
IEFLKGwJMYaowEYDBoKUs1iIMAli9BNz+1cyHQKdzoSij2jex/KB9CsJFcINKhwxASIS4OQeWprf
EnM3xt7UIWDDwSEwzf9YPd+Yow9tWxMQksP8V11B8MoJizyVNvSxOBVr0XD0ENIoKJnAFxaEtm/S
NaMUdx8IGRN526IAr6RcPeTbp0220DqJoFchdiUuFFKaL8PphhrlMEqhzlijvjNfE0baGpLTC+mO
zeQI5Pe1vtvBwOBXJcbVOol3D94rbVdBVXGfSZeCWh2JRFvuxW0orqSYTQeZ/EdobfReAcSNLl9X
BAu/sdJrwD0ZLpzSScL7ldO924CuGCotVoNQK5iX9BRCEMQamz5t5D1oyBJyMYlkMWUD4etmcKkC
ySM4B9leN8e2jHsp6vlCiCMC+MhEigj4WakR+oxNCaBHHYn0iMcnY14VBC9LADgLQQCGTqa6TvgE
M/Kr5sNYRhR0wMddEQXCTotIIbwtniv59AjnjQf+hwlPNUECyEjdXthg7eecJCFWF3t0/N7CJCID
Cw6zz7wfP3l++8RpZy7lDWJRoRISUqyaRnI4E9mPCpJIArdRbT39i27Tui+ZbGkJ6145VmIMCSyi
CvnTA1QBiNr5ctfIXyVhN4spZSiE/5F0F8uNJUEUQL9IEWLYipnJ3igsg5hZXz+neqKnexos+elB
VebNC7ueh2VVmltfvFEwm5HsW0nBkGrr+qPqwq4Gksq43hqo9igq/f/xGeAHY1CCsmD4iXIZ5NeX
BgkH6+VbizywFtjMzxrNp8451Xz9CiQChPHLn6TmZonFFBlEYcZw46DAoWtCoaGVrhLXlNKa14UY
rT2qljKQJcoWMhJjbQFtNf/HXwWQC77/zXbxOgBZnKubJ0yhoRWrOJNvEfw9L4wdZaOUEwW2YcUJ
B2gEHJB+I9ldNSGgA4G+VgK0Lg8FBkRXJmW4MnWtSInG1+y1CHxp0MlpgJLFAEal3bPjU/etx3u2
o03smHZWr+1c5vK7dRHMt+BaU6YCUjFJC8GSetb4yTfOLkp3xiox0lkwRVhRrVk7G1ci6Z06H6+I
t4iMVZRgAbalcJNfm+wOKoFr9MIIx1awQCQrOv98BIoT4jUeBaxmnLikzMiw1SLUMuOAv/5btuwx
9q9EuchDvogMmbe4U9leQxhlsmSJAgiv+qxxtY280DFjJZtaN4IRDJTDgsexj7MIh3ucMEfprGrn
C4A0vfa9Tu59dX1mAMdk/ttOp8PUaFsek7w1LaX8bnIupiw/mMoN0qHGw4QJ3xEAD3Lc2snTxHTg
k4buj6BSjl8HVMg+M4EBLlDtoFXaFT5WBUdpzw/hIUGnyElH2Y0sRVLrPJSeRNIIAGPSugpvQLTV
czMQ2XektexbC0ubIbuUkIiTdoq3ARlQz2UrLAKhkGTfpiuJXjxave4+37Hu02VKl6OcF5dS+cLQ
fNHLXKoPq3A5E0sUCTTSjD8bt1gra4dM2ZgSp6GR4TpCqlOJ3SpYDG9mg/Eir6vNpbwXqPhlU7PE
ZRDb7zjdz8b20Jl5jF6lzKWUvI+YQ6F2U/fKPJJ78RKpFNQH2NQ+QOvdXX9uP5cGqZ4riFQrR9Et
L4wBdbxxmlw6N9r9xYCFtpLmgoudE+m3GOw6D75Hj0nmIzJEnF57/e9xtBtYnuaKvn6Gv29imOse
f29zLkhhVeHOPjPe3xciH/tfOb1628GBJEP964Y6NHLN5SjX5ePIcQdR/9xKz180Y6XHPDa6om32
GLN3E8ODaKq8Te42f8zZ2V3+kr27ynDWSkgGkjBaE33WpNIcxz9vDaCSA7la1XkySnnpJ6spDiK/
bm0JBbXz8K5i1E49H+7N5Uj27SRX3GLxHvAxg8sLGrRB1La3/T0N7u1TGY+sYQ+UVx6YoPxgUOzJ
VTBmo8V4I1k99sIOcbIjXikxjizmMTbah/BzvsEfzwxFRJUfkwWm9FY4Lall/9JgMIC+qhFBVL23
rq3raMU6LPCM2eoUTHV6+57cJ+tfDBzSW2g05SHRFuwLg7iU9a2MjOpPvFTEAqdPwSODZ4TDfLZW
g3QjZ/VmcmSHP4SZWj3diNBW9V6DSydoX4IKxg9r38Dq+BmvzsyqqPGbfHw+4iU5WTa4a0sWH6b4
shdtXCteQmZzrEVwDFESyhvhnTFS35clIjxK2JxuqKiHfykPl6eZ4CDpLWQxXgldYlgzQPGhrDW7
tJjoV0zqgt+r4MNmsiDhhVXNtcx2ov6cIm5KgYqUZiCzd3+mB+BnIWXYfQKAXtXjtfmyGf3Esu/F
Lf0YFXJAH+x6D/34+DF+kAh/cxByyrjszFdtqQ6DdRedt3afRNoEbLjm7EexpYMLwXaSoRiOFtgh
GE7KXYL3Toy87Dd2UToDsurA/+WodWIwoBQFR4LISosKXLGTze8b+kwL/koMFBbEIAIQWNXC/AJe
SfSid7cUj4K9+bH76J+MBrqsaq3Tt3IoxIKPtO5Zo+s01Q49Zi4AUKzhfHbI/6Mb70F35TmZ/2Vr
x/njY6nc/znULXMPvfSDCvxi4rX4dciSDzincyZaVHJ9+1MxVki1Mu0y3+756TM2eWL+1hMy6jd9
0s1OFrffGGBUFEjYpplitU3/wwX9xPv/UNqAw+y7uBM3SQwnIp2r/XmLmx4yV441jjcYRhcUZYZe
CpNkPwYaoIf9JY+tBAUFexg2BimrC0EGWnoaWnhilwrdCTcp/UzcWo6RYPm0Qes00XZp4OmY93rj
OJBr0dsJ9OKcZRk+Q4PdC0hDSFS1EYPMJkQA7ie6SfeSdaKPA4gy6PZq1152fOEHUcucotJ+wzN/
lGgpAbLd3aetwdR9JFfuIwU3jDFFN2CoajcD5rFRPl0clMtKR32sXaqYLEF5rSQJNrPL7rMWFOnH
eWKwrCXUBIvqna8AXzu1TYw907m74rQeZlVU56IYrEPCVV7sf8ns+5mPp6IrUMqpvr4RrJk4uS6A
KZYT+84hzAEetgnWcGXMjb5BZes5DVb8dyhb9kMIIwMj01LHtWqkW+YvIZ7Dpr2g9eA+2g1ft53j
A3ePgztAqLMsQixBEMFmAvGybiKADU3RYEdmlFnNctbZDkLxgrRrtzNL5kDTnlWRLkvr7qG96D9Y
9Vyb2GN9900fUAUPN3ZSAMB5uTfxqvxC/ZdusWy++XVvOxzA8s+6rd7mLQGodJzb3diiBTbXiHdJ
sTOHl4Fi1+79RRtPvs/8exDoDzyvVMrJ0ttetLSwWYGxoA8gTyNQYn9yvdqL5/qqd6Yeepl/ZT82
n/wqK6kG7oFlkd91IRjsE0ZV/unjTDty5ddkS03xVv8aJg6Ww2fjodZMy73I3NSv184n7dy/2ibS
wAsmTCMPCfcvVdezFWnEOj6uqCDGY8h7r/GBtGDXX2HrsOurMFwY+hysahal+Me22F+y5H/Ojw1E
LvZkJwoNdwFHByZ0ZQiLx4AruUdEiFHxLR/m0toObgwGKUa5GeRYOzOSxRQOO51qpmhI0Yq0N2J0
sTib/5ROsgi4N3airXUxxCKx4hlt6kvo7ZXV8BJsjKU+QByLzcH+g8czcL6egoHvsHcJScholn3O
q9vm6S8Y1V4a0lR+UIdFvIT+70ByRPqrUF+27H+L/Gp+cNvQJ9HPSD5XIj4dfSTP8kqKiiMjYQjW
sttSphu6X51Qad0y6C4nakGjxEK78JqAKao8qlRP6ndDcPNDtx1bLDojSFxpy72CGzuwxr5PdPKo
I2nRPhaDKcRBqU+XWka9D3Orf3uET/3OXxsYRUcDnA39BHN/9SKkskCxWc4wdAjQHO4Z44eVp52B
VTttTEzcBNx/mm3grfD1O2FFbXpEyWY0N2KtMESWDwQpjZuCr5pJU9HQv919aL0VgeiimZKpseRP
si5nLFPh/+FWJ+Ay8wI1IgpAFQDsYQYVwowTFUdZuxQfplOTe6NyLdAzhhmbHjSMP4JdBVMGYzaG
ssUtSc8VZeYKFn2UM6OVle+D/VIopJFHztV9fs820LTQh4wU5hoetb1MXBuwiVd307yVFdlVyEgj
V/BRPJcFZTW3CQ5RVQMtyRaz5sq9lS7uq19mopxc3mKUnM0qlxeEAgwSA6JV6174NU2q0wj6XmGu
O+vm2rqdGnYrf0fOJJ73LeOXoF8L2ouIvulWcSX9izmRoZjgIQvdxtFuNQi4JvY2q4eLFXjzDFUs
U8E9ENXbin80csvyL1oXp9avovkRwHQRptQNbhuWICRYs8yze9iagoEW8+jQUPGJOTO/lAQwtTCP
z3hAZN2a2aePrTCROaL44d4ZlKBS5DiII+X6GRf2uCieW8s6dVWrAVw29n7bzDm21G1YrfRw2bnZ
eQ3yea5ESik/7BSWFwQuA/KM7RvpxDRJ2xLCdSviOQzNYB8WWB2cQDntgx3Iyy7MWax8OD68HwI0
POjeuX88Q3yWpIOFYZlbqEHzXc5QRq3rphJFdjWj5eRailTuuFfxzmywaUYHi+a7juyVqM8GUXft
qhYZX2pY9ScS4VQhUl9/QYp1Ph8X2ubfDGDlUUh/3KxaCARsoQ61FJ5HpLp6lHIGalwdhqtjf/fs
RWbDPZxWaZ8rxx+lzKr82jZuz+prtM/WD6lB+tlax/snClq2fx2LTfp39cSKr+PpIyroXGl3MvlF
cE8vneiB5Kia6JVBr/56BsvaIogI/UNxLG+0VvviAovdbOlV3DOjodmhnMu2Es1DH734+S2kjZ/P
fYgEPBCT+c3ev5mYMxFr42kDiTOTR4BWV3CZR2WTKb8NO1eFnauufgXZE25lA1d1xUTZaA73ewWZ
Y9FxMNI8Yj0e3vlZOk+MAoyEC+dm+Qc1jSI7TjvKVBxoNwM9r4pY7Dve8v3E9MHWABO17ZcUfwBQ
fiLw5Y8q5FftvJyvd6PXvYnBfT11kvRsyWAWchmeLz5icXmvn1e78pZ/3P0ZYlueaK3YhMQCudrt
7ZAP/J4W0+h2kmOdxzHo2N5hoaYOnSv99ftbFWBDN22AQYUEtSfBIhjZkqc0feV3Y7CM6j+kgOj3
8rBRtVnI33jw94csKB9eDJsf9Xl/76U3fw/f5Ep8q/KpFSZZvZH/XUjxXzywQtJa6A0yH9X9p6kb
1bx5r4FRIbiqS9RqLYh7M/V9JSHz9VBfajJDLCm3pyKz4kQX36XNVZlRF0ilRpIIzJ1KkCad3Ta3
lREpb3fJMJa+fmCb85Z7WX9Bxci8CZfiwcp/9fWcPjupTo4gVq9qDDBSCOhjJFR9XnqHVFFNM0+1
DzUUQuJ87rzmAD+x3q2Wnuo2TU5vrEARIBq0Z1Vq4O7JlqheaW/b1/EdVK8YGD0FBeEp147j4zhe
iwluQG6B33Og+MVnNbwdzDorhmbcJ8zVEsXcRLhw+VdWyjjXS04Pw0N3V6MPKnNRtXyjCwRSdOk+
WKFJ7QWvLH6veI5LoxlLZ3qc7i3nD+NS/2wga2RfxVCDfFWzSttLGTIuJ3skbqSyavAXMh03w6pC
y9dlTmdS3oEf0On8c0IFUHgLoLOr1K5VFZJaF5zNfvUqWDXMymFOhShWyJUsOJu/a68ylaPvu+as
2D6aF0OrK3eZJgrE7qqXKxhwMXyspyjerliRkuZbpxHOcm3iRCDnyrWXBowBghG2qPNyCHSFfPxj
3eH+UzsV+R79vpT9C193lKvIEzdDZWTvfovOuVQIMAz7UhMCosA1wsy9lG9crKRyTeIbHLnl4ILh
woGlnBuugaEKnoLpI/HmSTO7yaNbOQ+QKs5q+XFwinDWw4YR8BpcmslzksWCw9f2Nd5IuQsUHIEG
kAr0Gwavdj1GKaDFUMLmCvvO/3jZsjzBuC5+fIs1HLDp5avmKpqNvrhzdj16bTWgt97qRQ5FunHY
7VfXxqW3yAaG1WiDWbUppCrfvGloMI/VtI1HvoPPfK2HUSqeR/XYP6GxiKK2s6F/XGo5/hK5XqKO
4dCM1R09kb4+KFvMaRtJgfOpknEMLJaHYTHajdYWTRB6vv2uIH9WIgXjyu7BaXxbaou/7Qve4GW6
H8exbNb9QIa5yPZBQpoPK8PhwpmZTEYQb/fVqnDsL/u3DgpKOff7qGH0uLibcnJyrey6z88dDSGn
jcG6hxNe29zzGazlWf5Gl/YqgDQv0+N4/YVQuoHefZtBJmP5w5QuzYIWAUkXLt+R1SSdYMFzqK6u
KXWszh9ZY9a8O1bTL8U6fpiT+i7BCGsLg8RHb5Yb5zio3f82i1oquM3d+AIECgNipC68JSrEbhxr
7n9iITNOGcTKrrIeJwNVpPPMz+WKVAgkS/N+puBcBSnrsR0vP/1kqfIvC5A98RE3VLNSbLp8xYnr
V/jYFT/uhQkSkDtVaQngDaTqBAXNs3DYFDOpyhuQ8LT1PEjLsg9ISzWxKqPTx86V7Zr/2u5ZPZHV
usXvXZY/22w9+yittqX4sT9z42VbG2P1VTXJWwcHv5WI2EBLCwWgrb3x2gZ5WUSmNwP7U/kmkGhT
iCHpPPWR51Upt+2ss7/va239CHLKRDW6rby1U7PaY1e3+RxBEuwY7atsAhCOso3YvRI9gjiWlYwl
JhkZZNfov8e/5eljLdx0C5tIjmen8fvY2WFiRLpvnPLt5/74kQYoBzvdHbaLgDw+hVblSDex/Dqe
hrdje5Xoxa6VjeqIPCWpWi/upHxDTtjqcoTAKjEeBA1rcASa5DjcELRBzQQeSA/yUGgb1GblPfF4
RhIgT9haTjIrCFXSXpYnR5WvV6fHAbgEsWCkkehGEGvxLzktxABQLA2KDyp2RiqlID9/UV/b/1q9
bcuFaQQb9m2PCh7YSbEd9saoocGxsu2hfuQjXfcy85NjZZlvI8FpJXmd/DOdCV9aXRV7uyK8MJof
lVDI1gZCpie8Ni421OmSH4hCM/R4PNbyPy8M3nr9Z6HUHMuJKVZxFAqjXso7QhRsyPtCe11o/DFc
CV9gmPZ31g602+0fvmK241R+/Neclabj3rXw1zD4GfTGstJ4ZvjHRib/V+dI6ONuKz0YPMAQ5/1f
ORBe/HMR9vVnHmh9FAo2cdLqf96IS4eT6Ezpea/F3t+kMmn+Y8YUdpO2O7uS9sR8NFM8JRaFtP3+
PtqbPVYe5kg9rbEngKrduFOEsh+haEhzspmVnFNNi4+yrFRHQbCfZXzwcqUwuBkPhCP5YUGlbTGW
CzPtnxD8+cj3ImV9Xpio/zVehXEVcVnPlFcO3PKfGWMCfjypYkLJr1wJsym9YioPZ7IG5H/ouhQ0
496LBbtZjt97D2UlXdvOVlBcONJxtqCxTxX/uJSoOn7CVgJiKHRyvmnW1/6NnFsnfbwt/GyCevxc
/PsZd1rjW370cywOAW1eginuXH4NEnlWt2MHzu5DQ/g0DdKkepvwRZn8MITZw3Ek5gaAJuV1UzN6
/8KFJN9wT3hQ/dO+OY7n64NBOl9JuQudm3DzQWmdOO4GXkglAwFwMZ3rsUiu/OetMJbSh+r7Zgsi
C883nH6u1COue77TWeTnMMIWTqdZYj/saLey6YWowxJnreICkMkE5V+XFd53Gl4V1XBPO2EbIbjJ
9+2Iju1W8l5oTrrpZ77D8IZj6Hye1MYuwh8DSm3iHEdwCx3eN2ebvh7xnZ+q57Q0tPn3/K9XYgWC
EVsdGhBrfKZCKm4kY5YGhQ2WkiR5FW42xjlIk15lUP/vygRLI64tbRWCreyFZKowGQyuhfbH90df
feIuZKdb+PUi5UPzXipd875/OCG5fLd7LcUM3+LlVE/wXJMp7zhhM13Vsrxi5cubSBAQXmkqMKUA
kCmn6/fN+T/J89jxwV/wbMqcEX3luyL0z7ZMzOkcCgKE9WkwSQgw4stHVQY5JPPLSGvTuiDVq4fz
lxYXV+ifXAnTqM5QEXEqnkskMD4Qyx0dre+eH87ZBIeeVw9sb1dtOTvzITdKfg1I4uUT1JMyzfcN
O1qasWMoh54uFMNNWKCBiYmhxFb+sCEkhcNp/TJaamgTRaQlGgFZZmQOvgqrc9GSWKe03LVYJtSC
w/ODVPk7/rX+tntpyeJPJnXnIxEhMkxw66shHXe1O/zl4w69Kbf6/sOh7BzoMJzY7vcgfM59n/4O
f6IjOWXikfKUwYYx53X2atJX6CX+Tcl7N8MIKe2myfFeBpwcvJOCM0+uBmKC9hVe48gA7AqHCulf
nIeHcc+cDt1DnQTKLj/Y4LYv7X1316anFq3r7nW7AsHrnEuHEsLLnhPmhQBGvmTFRWPRmNVnQIJl
l4HAfpjJa7vfXHV4K7MXZm1hmhc1eNm1Oe3W2XRt8nNQER/tND/QFCDpUu5eGzPet9EaWBX7F7PY
FyCfqdapcIq38reptIcF/a6T6D17iyYSXtCYMJC0oFLugGk+MEmtrQHTX45XtWs92IaqsDEak5h2
Z8sdIv6ioAtEYlaXg8qPze21sNhW1kK4t40sD59FMZsur+RP7JqpnJCPV9v+/hzM/qJfSwPFJhHi
tXvOcdxPNB+kjn/CbCP5ay100BdDxeL7XX56Ov61tAsNqa+pHFaFzb54/il/po1LWHhcq0l2gkSk
90qEZwWE+ZgXQLHcNtdwSnPOS41z3TvaXhwb8W3dfDO5bL0kuSsHYq2c+rK+P/fiB0OFzFS7sakJ
wbwmmqabV5N9nqZ4Pc55JDB6LpuqYtBlhzn23AzFNdPbQG94WsZA562stO1HiQtjSXS9Bs2+fWmq
HpZq+Z9lPRfawL3xleBQflU84pin7RqzdrSx0ic+xSm9qnv3E9aUuSP2xsQWPFr/zuCaHTb8FYQF
McEmpaNH4VnOytB4w9S5KrNMz3YNZyYK+sqs7+010pFmjJtugtLsVJJLW0904oxx1q2V4BJd93G4
4KrGNUhPA7/fWm2PjUxVCIvnl6OE4Ta1+PQIILRKA4QuxVMTLGj+df9TPMs2xCxXnmqX3sV51rKx
bJuPcEErB2nIResgblJwZtAUAFg1/ifd2ci8pHYdpypJ9GyoLDbiu7lHrcpUY0C9RP04vh3yXxva
n0Rb5nVlVl63iRBr8e7ZXUpeBH4asSkb8RM3estJOEWb8f5X1hA8tEKX9wYhL8L+YlCfFi4pmJuP
zc9TbojMr2JizqL6d4XvDCPF4K1c/zKjTCnRenX5OloktS2+MWBPiICF2JJGI2VBqyccNoPoEo8C
n/9JxpNw0Lj/+PrhI+0q3TtA912aoFEZK4BKKt8PHz2sg0yidQ0rNjFtIl6Ng9fbLYMNtvY0oLiV
r42R20JACDZzwZmUu27lT39kLbDHf3RqjRVGxUzbuJI2u2v59BIbOTuWXqUUQZXmH6kn+LQ5I2Zb
rgD2/kJL+JQGG2vMwJ1OElpnthbr45vYanc1zd6/wSk7btuOXdPgyOze7S6xwLmQEmxCBmOMSVkR
rATvjyA6eGTFtDL0v4lymSORWN8D5h2SEu3jKoOfZW+aqM5p1AQjxr3foo85YxOxwWMthdDSpRWI
Z6AQRqsi6Nd4h0VQCHE/KliThe6lCO4ubEhoUV6+4mVK+lv5XkiQYXieDJsNDmhJbNSma5lW4Gll
WsnhbLhCh2HsHjos/tPzMzhk/xUtbiArCL0/9tbv+KOQANrOyGdLazhiuhIWtlzp8kZxrdlurlGy
2vLypDWqaG3SiXI2W1xG5q9Me3mr3d+N46K7WreyGBaC67P9Y7x7CFZ1l5+soCor1Kmde0/up48M
B1cJMcA7gphI53Ie35z1LDZvBYEyu2jJS424j2PF1Kk4+3oP0pgAES34lUxyZb6eqF+abDVqKRZa
USZ6IdVvzE8PQWTdMdL8CI5MQrprYvtKWWEY1gYUlDu7R1AXEmHKfI9LdCndVreUBUfsSoaZTXcR
VI9sIlnor8Ag5gf4ljS7QPDX36qEubzoQmXS+WzHopA/GRw0F8NdU35W59XN4aQ9ClkOKzLKuzY9
FLwHAdFCPvYB94jlP5CH70HFyNsAvpDsvMo3FKz+bnSRj7utxWTAIsjsqkdKD/au1CG22kR9u21m
stV4rAbFvIEUFvPTbsLe+XnptVaL8otkhr3StbzKYXSX0FKv2Wr6Ut5li36zJkFeFp+5SixXuW2r
+2QTMnmKV0RI7W/1jFGj2Z01bzaKZhrHszDAevTYxniZbaoy6bOpciZrN6sfdoO48de2HkkbKLP4
wv2GvmKNb5rrWx0pZnmBghbW596FMJQ3tvBbUj56GqPLfYOJxpaPhpsd/4eainRlklUHidHyCFzJ
aGaDVO8w3HWvujvjkvKqEiuFic6zlfpdxPK3ybVpqtXmUsmu/Dq6MmuoRevpv+NQtzmYTbYVAzds
GBmQsm9SkFJEvQlfoHYw7WlfuunJA+klLUCgvBy9MBKexQT7O3yi9oUuPjONfB+HKYH3dO0GI08k
CSd21fjprT+OPwaZrdvvYRRF4zp8MlIiflPW3UXkhjJYcW6gaKIQpiASwWFrOSTFWf47cPuCIsbY
ppNT3sSmp8b9e12JViO8Y6R3pUsYgm7ou6irB68/3VN3xzaM71LFQIT8iJXFPyaAlGLLx9bhJboJ
zmnp8hFxDHe1znZKhYbeJcdpWQa06UQ2Bu0hY4HcvfzFTK62HlplmufKC51rFdwAa4NbPd06Gz9A
MWf5psSqJl9149hb4wqGPthBcSJxvdm91l+6ZRhxbdbOFu7GuDMTlxVmBms57BDGcj+p5rbD7WSm
MMbN44tlCWxdHIjntBFxpndjiZAmVSbdCV3bvslSopIr58h3QzTu8uMZos8u/UUDDC2OIoygkjCy
hPXL6Kly8Lx83QlW3c4h95jh5Luc5MkvKG9g2puxjQYX/KVs3nMHW5gjrFERklWZL+/XsRYsu26V
ayyYby9Ky4H9/ScryqYRZtCymgp30ycTjRJXnuIWGnEnqZ5LHatiGxdfwTlVYEpKr8MUIm0aRKhc
Pf6mdGHNdG3JfDvRWg2XA/P+5ka21PJ7QSn8+r18PuBRBl+Sp5fl7lHns1Ng5PoBcZyZ8TwK7HoO
IN1ulDSPT5zalvWvRkNrMMS/au9LbBgHexOWe+3WA+6rnk2Aq5vOsnT6eA0emv9X795k2FVUcYN2
cS0GALqKFC7KuVk/HgV6Luu0GfVXIziXHiHL9fifcGjErud42X/VYn/HHklbLeohLgaWhJl4QY6G
8/fAY10Ug4Z3W4p8yzvJFdgotmL8SShsEjUl1KMS6YuU7Cg12xTpq3asuetZ7dvZ+tUk6Dk8d57z
U/X6EZvMfuiNPfqGpJeRFo80KdOPVKKTFMh4XbjYRYPco5SZrD+i9VvgoAn8U8lUEh+ciK+SgDXd
BJA7GvT8BTwzTfIYD/lDu3omTBpiHVQyNy14h70mpV6fYhv7Jui2WAUxGSikurnOtnsbM8rhKYNp
CvvXPASyYkrGTaTNdiw6SA93tAh4NuhQj79lN+hMl7Vo+yIog69yPtuPsZH6SRjEZHTx09j00I9M
rR1v5baIa8mUhgjpj8sY/f2IwhQfu/Oxwt61oyBsjCuUGWZCaAvBXCSOIN15yJxKfp4aQf4Vu+Qf
g/T8QuWEhrL8OY0zHcYHAic/s/X47+sL993tJE+EtiJRfoxwqzL92GTNlgOF8e9GQ3ydE1tYDJKf
WZdjP4x8PyfPeRJyoXQ7fbIz8Mr47+PTLYVUJ7GrnvxLoT6PVpP18N3B2vdZ0BSYR5hNiULlIQVv
U6GbFe2uQhg5nUTyqZ/N3MuSICIuoeytH/XU965/6Lmbytvu+cMssJHpn13N0Xl6G8df7p3tIG54
4grVw2P5mXFeM52EjTXBq/GpcF/WF/KPEcTK7w6HrPq5E2vSc7cwYcZyqquuX2bqIYx+XcL00RRr
zPnHnV1DfH5ZPg3pZVNkaw8Rb4/Pexe9sLftGYtximT/tv84tY3o/u35xpMJfWZwk059YIl3YtX5
e7Lp4VTsR/uWrOH2vRb9Qv+rn8oeOWJii/pQPDvv0BzocyFNZttNa32ENJzQjaStyex5UDAaJqn+
DobVgVot7rTGlB4lmlVA96QZj/ee36xNxpnvkIIoUsrS+tCEX0frXtJFbmDED/lBjVKNzJy1xORI
iQUCLx9/ZtijfEVbHr8qaimv2k2HWQ/DklcrZHGMl5/x9qbzEhC4q2LLBhM+nhA9qVQyEibcDRqH
UbrrNsRGEE7VSzVV1b+aoOa3h7q+sQZe0DEYypSZML4nMkc+Tr833r2uQOcEC2Cpqg+MEJEdfx7j
jOCYhdppR11zogW9lz2n99rBLcyjSleWtaPYkHNIfmujYmKqybqzH+Tk5aY6sS7O2krJlumzKfg9
Buv7DWsZy+VxkGpfJxsyvLhB+aKHxc1VkCeLiUx82F2GgrtOL6QjVqKs/oLf7oUR7NIyEK8nSUHD
UDLZ1wMiisqnrj0mkX8OvIviphjrhsf64bZ49XPDeAULDw4ibH1Jq7nVWElADp/ZaIfjS+dtgrcj
no9NdjbKcznbXtczmEhgFhAoimcp28/6VryDDOkEfzeXw9sXVwLwGtr6rtAPoBpoTncxq+4bx0b0
GwdelxVSQY6ljL+3oddMEMwHr9XT73MiDmBJlOSZg8b/3uvppgiwH1S3tmWMg+kDkr9sbtqvcTCa
TBYXo6zOiWXXepCuPavzUEgt9Rby/ViaQ3tb8TayUIWmaJBrXiYZdRVqm537UqJkoixKwbMGl1c+
+LGGz4DUg2aRGmbbCD/vAcETdUrig8DnODzUc5xFtJ/l+9Dlq25/Eo0cYpWKrpXB+ePRxA0BmQXZ
dOhDiHBio0H92wrj3D5ZZD36fazGazgT8LFH2xqWC9+ita3kmot+ZHD9mY0TBtkxr4rXFsNEncdh
heqMw4MACv2xliZuNCrK6Vx+EzpNIs3nI3+aR7o3tKfF1S6S89yeVQYpI2fhLWLUp0Z2dk0k8u99
bWfDRmxCzgQN6vCjNUSR2k1vmqovuuiNaE/XwZNy+MYDVKAfo5kDCpVI+sIa7rXrR0c3T9lmETBS
jGrVCZogl8QOv8ZjY1+9G2FohRvvto5WANLhCxOztpts5u+fHB+/BjvkUyNExutZKIKHpx8KjF2k
cO6d26wY7bi2w0j1NJn1zyPah+NoMXjVPVXwsXOXnqUdaeOmzH+fNfqb93duGPk5VcHRY6TXsq7r
qXD4Og/ZOdPl+VXOq6Ad3iYaoYPQIy4fFCvoUhLUcu01VGcxuX7YeN75I5IuA+XLH1KQh/Mk7287
VGKme4/qtbcYiO19FCWXvBN5zITjz6G3aSZ6ye6NNXSSqcWhzW90nkQGfrTfjNHsxYSYIz5Ek/tc
DNTfoi1elikq3tsij3g+iyJl5O8Pn+PQxuP5Tnyv+g/5nTbKbmp6bp47hBaT0ML9eeqDW0hQm4iu
b6Ng1HiSFbDsg8X0yuPlRrBJvW95+rh3zRM1yHxnJmqnCUZSd/uT/Is1H/1zN4lQ/mFPYtE5eXWT
qUJuFJ3OBugEYMUYntG6OAxu/6nO7ZyHqVbtOlcuSsGQ8zlEJvBAvvJ3zmYg8K/cND6mQYPBMAGM
2B4JamrszLpOUeybdvBhdvqZ/KXVR4K1LC/nacfbzVSe9cf3rHmb3mrPZyEKgAnDZgY+vRhzCBTf
IqflZhY65MZPIjFla/E/rT4wxLws+DFFevxKp0sVWnMrA2RPxZX8eTeC0YtC53P3m5w+x9EAQTdm
Rj/9Ry3Ve2byiDjrwX18qmX+jAi344TRdKyX7TwY4ZXSjXuLQUIhPoh8ebDZ9Uaq0VgjvpYK0oik
Wul7iwXaxUw0OXjvRQAXn4eagWtSijJS64nnaCsbZOqVldjhZy2JTbdA3+F8VNwSNbOjydgwAKHp
ZzGHJ3kupHf1EwHXvrTKlJfLhkY5uiij8ggRjXB50NhpDxeNA8J7tLrJNrbWpmgnoRxdta7smG/N
87UkGFLQ6MH74BsdC8/Ur7moBtYF4JKsXIy1Ygyj+c9hxbGjk1bxpFouZD8jCKhMKSbPz/3o9rfV
bHOPihgQ/BEBxn6uZDP9uKr2M6SPUIWDYaDjX4FDHQAv2dDdPZWmKLdmtpcZPKcJEWJnGaXJQvRR
VBxeoa8AT/f7+ZfU/og18kGPau3AnK8v0bbZPcrbnOlFoLGoS27uWMHSTot8v5ePE/tgevAIOTax
OaeeLwynPeBIGZo/RexKmW3h+r0unEfe7HwtxvG5uPQDdGkY2PBSLpZ4GS3iBoFPc9kldt99EIdW
fLG9skYEezqFyPwolduHu/77oOfvXfllRgLUEfu54AIOOiQL6R4c7p99Y/e1/th9PSbP9u77MYx+
CnIe5sww+Ed9pcf3KWNT1TzH1eTXrn79V1laJdPjI6efH1Kv4BJ5612mN0rpvxVw3JqwLl23edLp
19Qdy3rybEDq0U7mYxpY3Ox7m+8WdlvM/SWZF3bwLm1itcu+BKZ4RurnnUgN8sTT+Dl9Eb8uOjNU
cjdBsG07lEhpugxYyxCP4f37NL8NttXF/BJUCJEpCc+DSehnquaKZT/vnHP760pQ/tzEmTMh0JjI
hzwFQ1EsgAW9zbW0SOa5b13vItqLKyapCKu0pJFgy7l4KlFRbBat9GCXA7vehNhiLgRz0/0EK+TQ
yky2w7P74I9JFOfLRG/XfK3yzB2y01szO+BWNzyzhz+GvKPMrXthiaZAWBTOklDQcQzytNHsAQw4
aDijBbdQEvvTKsQ7QFuXzucS6HcEwjWPEu7abVOLGswEXug9ztCtER8ryJ5sdy+BKBY8UTUr7oHD
14YHV85W9Ggkfq7TWe9kwRmkpofRYaSqzzW8fxwakjNPO+QKa1VLPLzw3Nl/5Jb8FirPeyH6Lm1N
b3RA8eIl1hrSZFlEHYEju+LTaDIDdgo+/lr/LD/WP7evF6w3/AgD3fKn8YIh5MOfw9j7WvsMk03x
AjrzgyTRU9v//c0xRA7QyEFL/lj8KL0cuZfm8p8BmT2018mCTsI6QNbvbvD7/VAq8X4YmqYTDCEU
bGRu/77Vqp9QEr7Gvml7J9kxXc+y/EmrccPXgHlXkCTSgqGKe8zLafjGWDGMVCWYjfnGqSAykO8t
MxEzJiPSfSEwcuXn2SYdDvCoUqMOHmq/hWmYVrftw+Z97EJxZIJhgZnCz8LgMvwpNz1Kf970ZxVW
vbIRgoIQZZujkAkEWjuBgJT1Q9ujrJ8LjvDn2sGpefq7Z5MH6WPsqrq6Q1H0NacgjaKbroPQgL4K
dir4cBEe4qY3dnHWpUfzKTfiopFEDAIt/fvPZCU13Q4vY+jaeNab9XKdrJ+rr9j3c7r4mn1iinbS
KuklxiByCdw7A5D4MdHfF1As/l75XkOfiUSwEgzwLofPD5MruiJnpwGfgIABlfHlZ6i1T/nPU34u
5S8BLI/8+xFAc22On0rFfC0MrGu4Af9svwPzwog/k+cA6NLrYUF2DKI+w0vDi+Klebrg/QKUd8kH
0tVwOA/fxncZ/vvjb/+338fT8c+Rf78GOJDaIt/vpovdHEISmSscjPseqnQAm9Z+DYpQBzHszD/n
4RgCdSBQJKLtQCEw5A9eXLjH7t4p8qkRw3SXb/jb1infmXPKzt958fT7w8C8XiCFho/V71e6lUo/
/NaQ7D+izqs7dSWJwr+ItcigV0mIjATIQuaFhcg5x18/324d3xnZvmccQOqurrhrFwVurJEWI8v8
AMq0NVKgLB5tSmBy4T1kyyHToGCbx0l/MYCdQg4oaIp3woOzyAgY/c3k/V2LSgaNBmYNbzZ3rAsT
wJnTWNSdHb3s5cues25QGgBmzTsQ+nfbURQhE9xcuGFN/CQZZ2tjZJE3kAzHWnphD4B6ve0FD6NF
1HnQQdTJEHDFf9oDGlL9UI9Oupc3ZlXaLBL5Df4vVRkj/aqqMYKIBAYyIcoyN9fh6SUi1Ja5JQkO
mvjFXet60pihu9CjVTzt+Kahr5SdQajBPssfZalLCoiRypUewqzol0dE2lU7YurInpd8slp3ijga
zSQAiR5Al8G3MWohS1lQZXD1/BWXpBennJBtsA7o1gJ1habQ6rILNHxqDzDRCKUugUX88UaS2xxU
GesGXGAvEE8MSwE3yOTLjrqVKF2jeUhe9DToiM5SsxEpaoYahd2Otk4UETqY60mlStsA7hqsgaYN
6b86YvxET6b6Pf9l96gACROCKI5pOnbpiuFvmUbGXzyYBpq+Aplhc20Z+AJ2jSIbA5LAbSjOZog6
SRp11hVJmDHuniXmnRpoFZZad/rBJQGH2Kmwkm83M/u3djzdk7uitZZJifWCDSRoHrHrLImOqwRF
N4nzQtFeQp9w+sdx+yHsGQWeKEJ5SMZwIHnSOO5/bOW9V95y3mf8EagHjVP9uhhx1mw8539R3M07
sRZWoklgCDdoiSXjldEEuU6ORkhVEzmEg6AedEZH+3eRJH74YBrp0R7VOYEDWQViPd6TpAh3Ok4k
ubo57QcbZ9mUU1EAuPg8AlCNf1eFJpw86ClQZX368fs8p56Ux2elKjSu+Eh0oq0YjxEYLhWnDYSG
084+oVC6DeWsCW3RGmhSIZRedqNkd9EniW4jz6pKRoHUkRuBN44OPaf1Jxsym9wpYHXEEEpj7ChL
zr6zFEDAgEkxali/JGwVP4tbpNhcynDA0ub9SAt+7bDYLn/Fso2lar92ok3QTGDNqQ47o1nwtL2g
zupV/TLrxgFn9IfFLwEEQDr2vMTd7cYZ20fjjrWBegUdYmkIo2Df9mzAC3y8DiWL0SggO0EJX9L/
bKKyKRRMmhCceiFST6M7ze5oUCjfvg04XpGWkz1PkXbAvtwoxphcbKpGB7tYZ90TkvPc+sVB9tHS
EhGt9slZBLNFvRnSKsE7cTfdap1tJeJUvVeXtKw0AtiezrEDbgLoXBl0WHr2ooodS1votw72fL4H
aa9LjfwSNH1qz0ma8VWmT6KosypF9SfzCaaoGeAT1WA3AloOqZM94p40PVzWABzXYkEXEBf4sDEb
pi2Tj5PwYNgK7NZM/ax7OzjwUDTuDzesGAouZB7AL073/DJY/2aZMAU/0sYBQvo8OJNss3Br4u7z
8WFf0RAoxS9MTuhWqdI3k9gEpYsR8h0dKe56vg02Ze8VWZTUrEf9Mi3QCkIlA0UZcaRZDh22VN+B
ncSW9Odz5uq0ZQ8LLEZ6hMfdJGQnMCuoQx5+MGA8BUiduz0zBqYpO6/z/HTjSy0eMx4b3F6MEB47
8iC4ORlB4ytoKfQagKvAJAwGnV+uAQJhzhDZFJmMWD6lbmve78sJwfvmk3FvVALb7afXRngweZFR
RdxVu8/3QSqNX2zkmbPX/Thd4JHL4RowJCL+2xsSFoAjpaCBsZc8pNhD7U3qAkzQb5xtJMS4ABw0
dIf0g+yOZBGXQUrjT3F4tLpwyXoC8eOcxHOpjRjDyo6zXLJYoWRiz0CbDXWnTesLRGTVklo/ALM4
OU0mb0gBMRsQJ0cXFl4ujN4koZoOdTUxc2sXVeAp3USkc57ek6rUfNkSAnMJqwmwSj7wAM5OtvGx
Qe7wLW7kn7nhLiiJajq1Px7HXbC1sLV9GksJOvs0oU2AR263++2+tBV4Wv58XrDnrELOxi2Qjk8/
eSyZGuCV9hycLG/QjnUopWN0ftNPBdoUHfk+hNxQ+oHdcWu/015H+zDb27MZfCn032Ucsqz/ZGjN
udmCZH8zj5rT86bhYDtkOAVtGkcv0RZobdgdpIMr9GM5bSBU/4molCE/RVlo0SFK5CUSDoLEAd54
ie2uRs2aX+DoIsDYCfriE51KaXi9jrH5UZYJ1JOu7LPeUUMLGRzEa+rZCBkiOVkbEqYbuJ5TLxdX
B8nHqXHanB/JwDzTRKkEwtTiKaWqU1rRwrSPx0kC/oDB69wfm7ZiFiR/IYFMVZQo7RAJXpz8ivGD
PGkQAnhk+eqs2er+PELVSytJL4FG4wni+OrGcbeCayyn1HgNgIOp5Nq+hxyykTy5Tqvv6/cRbznL
sIjQZAPbLf6xmktJPKpEah6YdS94xRacAq1z5021+Ukp5erOGccIz585RugIAGx81XbwEP9k7ogz
0Y4jLDqHUu+VsXGiIPlni9nk9rtNmgAmtzfv9m6oPVXNqSCGuBT3qOtalp4UBvghbTwPiFUgg8Pt
U1a3K4wxu8j3hdlWNgdUZ2qBGIVXNwo3jqNUS1RcGUZpOWlJ7Yec/CugOQ361IulukX7H0V6iBgb
NNcZ4hTJ6srTuruRYOpGa8oaS6mNgfxqWUNWlPcc+4z5kr3T64sLhlveoOxZd406lzWR8iNdQOo6
g4wifjhdrN6L29APjYDEYKiJwdpjbCKVGl7iSEeEPil90IW6BfZFKMMrwLrJGbsDbADawOFqtX6G
chi5C/3SiWOpo5vgIcEjyd7SilkHeEbDtcIfHBpcoIYCFVk2yTvZJCJzNl46j9MvUw+4li/y5BX8
a4w7QLDBl8TwHvoRlORqgCuLQZUT/FFvCYE9bfhQE4CyQkQxtb11sIKtdKs50hNQIQAX4YiEJgr0
Hy4X2W8a7WIyxD+vfvXn0K6iUHBXZarBfAES+nNKMSnmUKfGisbIf+Z7Upu3I+IzPQi3L3wwyVLn
2F35G295duR5LhEDrTMOpmyxxEtz2fSIeI6LAR52zGcXNYKe0F7qZ5jzhVxN1NKaRdXCyETpsUQb
RJ9eEXBGerHl/e3PpN+dz3FMcHW8t8+pvXNqcQVxjSVt5ha6kkcFN5Ja0mwEPWRcwathKVDYiLnU
BX2XVFviM8iKQ1Ty73F1rBX6BmvoqSQl6rF4oRs+NE4A/3/WNdoTamGownZ0Zeyh5YJz0EWYYSCz
qQNj+wom2N07jCLgOjoWfCXD4XA6ZeIZ18ejoWJNFwe4Y5DHBZD3ElAKaf8CN6l/WZ2Vq3feeUu0
mEbh6nPrVLGw6jbQkZVA5zw69Pmv/KcSgZ6cyK/LTiWp4yxdDfK96GLZ6Kj7eEJ6z552YKyqzuyL
7muzI3K78AAPToDzRMasR09Wh45f/P6Z9jGBigJRL3lItni4xe+s6zkUGZEuxeWowNrBWXQ6D7fD
n3bq9KTJMTWOjM6CXO90f+VHKgbS02sVYKrjKsArwVAqYLZn91PPeJ86X0EA7Wm7QQnOyZssubWq
cOs0mGXcFVMfVx4zDekigUeKCEN7ouVVvgVnBGgRbf4NMqAIlN5Sal1eUkjYjUQikApiVhg2yO9o
KbBAMm34JOvezfA9WFkgiAoGYGN3TqWX4YGSP3cVTUD1UgBUHe/U1RPDGRRpOOVAONBqCj+3TF/l
a7OID566herLD8ERBSruylC/7ZBcOrQK6haSH8BZoleixtE40fWwkFNYlFO4I/MixGkij5rgh7Mk
f0Ce/zjidEMexchal8KU1Pp4PBB9VdUdyGO81NB/stk6KYqdJUeIy5knwGT5tBnKU4Dylt9IrXt7
Wzd/83JwaLGvycVGhe+b+lsWzuccG5+COviuu7K75q6GeSjp89i0Yr0Mzv6DpCVJqg4WtBg27q1V
B9VqNEC8hV0TUJIicLS4xXtLjzPTzsk3tTITujVmSC26XhoX54DWxzSpKY30dX2fcnVo2XEUj9Uo
B4YwdX8WLKlUPy008oa11JtOnT4bnX65DhgST6XDCfVrXWrqYTyxHA4OhkkMEYXKBTNhFYuMWyWL
oD0bDFYKey2bVaM9k++SOLZhDSGEld+jdKueZmXXxcM2acwAmz2M2NPdjkXjyJE4M1QYMtQ52Tnt
mI8/JW4IbetidvNmuZ6l90vG346i8wztqcLyz2ZF4pwH2OwiTxYMZK1bGL0aWDEX87nAGVyYCAjt
d0MjS/AL7BcnQAkI4Xk/3GKoOwn1ilCgBX7yqTHRQTk/bS0lEbpCjyP5lbDg4H9qWSxE+wz3Rpke
Iu7XT+R/WD0qLIjP1qzYDddBCRDFtVWaGZQZpxa/cSsY3YD/BwCEi3b6+DLNLs9rl/rIjRpVXGnC
GRjkmKFLOzZNeJxqwc69UjsH9ANo7bnoTCISxCuWfUb77hsybVL4+2YRDgr89OmNiQ8RQxDCG/xM
IdWMNQnmW/SIKkLiwX16Ds7Bo8foXkrbB/g7aN8w17VJCnigv9RFLid+43+eejQyQQ3bf/qfMSND
uT4QqdDaENwGxSgfQQ9FhvkNaBYqlhMXhd0gy9gDSOmYPwyHHng50v3cdwvhJjFE+owMhFwZtISX
KnjCLod4DCYbYw2UMfrgEaTKBkxoUx51RZElCSCdFck2HEVKTfJ5oydXXjNt+N1xQqws15OtyCnq
yWAOi60VuLU803Gpcpl8mJvxFc3nW8JA5lsHPPSrJ7ZQAHNwg26ZFq6opQrtB+sLUnNrDP3bo3TK
b6lLLkb/yI/yEV45EPBI6mpG1do80lmqzMCrcrQfPK0a7D5gM00YRErq1JjjN8jdg4gL3cxDcUOv
2jowaS39wVzeB0GclK68Cjk+OiZ07xhBlvXDtyzXeKH0tKM4I/xTBbFHTDAYL0y5VB4KTJ6BTgF3
zNqs8AhSd1ynQw5xyWOtCBP1XtgpuIY+kZKuuIucaqLPVGHiB+VgxpAvRLwTBMEo+CVNYZI/OjB4
dcjrhimrsEkPiRC7W5oDlB0nPz7UxlB47K6BSqZbpMc60RmjE6MsrfJfuCs0OVDI5djx2yask+5n
NCEu6pafbWqPxTUE21BtYcXk06/1t6RKxKaA5ONS8a6tk8PcQv61JZ+WJq3kDuk9yPz8PS1spCSE
JWsKXRSTypzLEz44BJYQQqEfdg7pFawDf5bjK8Eir62UDOrZtNjJCmlNlLxjIYle9cby7WhQagKW
grrFmDvGEtrA3HvBDNvGA3rm+2lWJ08PxIY/+NMlrBlRDHz2rD7ZlwM7A4jFvfVDWqO4YR0KUgup
G3tRWE2Gi3X7gs5SMkAK7GmsFAUFFK5sNonVth6Ouw46QSCfB4dljz+60IAFdX4rjub/BgsZ3kNH
xpcKJ63rdJk1i/pK+zzcX6YrvHtl+NIGBB4kBzRuT5hGonLIqkYkjs2gJd9czJitl+ln7TAbAoMh
QwIFaPzw1J9RYeiUBRnEAvY4gLMTXmXSfIPX3AHpZwpzpVUoNgqWd315z613sGoPWqadNeT+eCwA
2RgTS+ofGmbmM8IIdLXvzKxbN3efRsVqAMDfQVdXUDf27gARqT7yZS/9eJzqfExoxrx5T1TDl/kB
9mFwRVWiLMNqq3zgNOyY8rYFyrujdQm1INcYSiROGHPFuNRlW8B+Mp8bK/e3IZJqOeCn/kZOfxim
W0JRmG1CCBF9C50nfbI1PvPBu/hDeStxbLK8JGAMGoqdlr3XCWTILWlZ6IBBedOf7cxp/tTF6REd
bIt5A+AP15QcVPGALhR86s35Np+c42JNMVsiCadVxg7HeEnxGKExTnHXvK88whBLS3QJa6U5kl87
0J7faEfWkdAZFHmQWhkZwkR8jY+M2QeXj6cnPVFQyVZVUkjnKHNiA2An+YLQltetCOdNNeHdhLGn
YXl0N9J71DqR9gJM9oCD6wsF/w6KDYvRHpol8ya7BcEoaRsYfJW70Xng/XD7jcZgYflfeqx1tBkM
E5zYwFd0mVL3eC3vZFaW1X4B4hk/48PnN3j0nyCoD/398Ab5xHaIn5mc6mrWTfVQGdSZSotvWlj3
9mh2qO/98/AKGkrPvGpg1QGLwr/ay/j3ThqIpNUttUCl3guqgz8lR3i0A3oopAP76k8qAP7PucZP
0oamzlhq0UD/EwlLF68ajL0B4XlAT0tRqsHpSc/Xjt7WQxe/ANDkFQAs8HNAVnmyk2BsUT94j1Sr
V4MNXZQveMrS+EKZKF0RJT3CiL4KLulWabuoI9HOTkol9Q2V9Vz2G8tGv4HZkDSXKDS16Xqn9bdH
mjfNOchYyUrfps+OCtB51JTiTSVdjl6qC6V+pEIoMdvTb+1M7HLXOBK7E8qbBj367wjE0Gga+4/o
051hTJwMloqc8tfS+9C/lcvQSn+JIjBmFKz5DglqLNefusMVp+RAsUF/qZSbSWLj+f35teKqkApP
c6y6VfxYpZ8XdbKJZ5SU4vM0Sh/Rl+l/AVUprY6uhx4LlY6GHf39DvZQdb6MPfj9HXVw1WUYlB7R
w1HJQ9rJ/fV1K3IF1MOtUv2dXgPZWvmbq7asjy6LcFPJ38XBCRMKJdRXURyKCZgZjxHD2qVhglxU
VTP4UV3oUR2Vd0NSXOWcElS1pLUnnoTwaE9/YQXnX0x1JbhgU5gbefipcq6ymj5JR1gBuCYjpRnO
Q/8rtY2Io81iK1CQL4ILsQKxZ/nXzqaXgiQ42EAsdL0BVUtwgVYb+yt7m24Gnjr+NTctp09bp1+X
epIZlpETJbEsjjZBj5TkWaI3QZFa8BDYh91v/YJEoGmz1VobbgC1Kuvg6GpvvLPTh43hQ+OdnPqn
Czkv4pIFK0nGKcfLKuPEHWjhUHf8iHT83aVeI4E/KfebyKbnWExZrZND2k0PfcDdjAox6l+DDQD0
c2ZgCQKQ6t3GAI3oK+pV4ypP1V7PCu0D7gOMesERWrvdz3ZaDjcDIKLVs52FarJxX1ab24CG726p
UQ4Lo0Mns3auSyZAnEfMawfQM4MfyWIsPD4BgFNn19rS0GjsIGOllCEiq49DSwYn6WpjdJFa2odb
hiqhvPA2ivSrvzyLYFRQE1a24cdjaBtVHYCOqLEbv35ERPj5yb/Jkzk7mDvIpjPP8N0EIAQU67mm
p/tybNFsPijW7uQ/NbQB7vT2pQWDiAesx/uG/Je5X1A9fZuXln5lk4OoI01tvrgtGSu5V3Io5bpo
QTnZ/UmtzQYoUtswC4hk7rLxM2y1qFS+zJKn+U1mqQGEUe3Ycq/gciwSUPSJwJO/psOnzNClG2aH
zqRevvFGC/Seo8Fib0OfUSea06EORhO71zHZEmZKkMGQvZLrltb/JYboC2Xab+A0uUdUvY4SoTLD
sJA1jZ+CXxa/NtXc+2GufesyMQkGcwUd8jUrHICvU53mq+7FAn3XyUevXPMZrK7BR410Qb4YXslP
gpFdg9OrHQ6jS45qEaMiWdDnHYhhFQSJU85Q36zmKECreJ59/5znjMwuO/lrRJ0AntqPPq5MVSV+
4IUB8lAjnNjEfYB6eH0+iPousCkSqQB8FGT+31eagbNH0VnztQBfOlEpQ8W++lqtOmVmDpA+BXNX
fxzr91UdNusKlpuBW5QILObH1E7f2sV8VDItmJzL9P5THXwtmaBLU56oyoEt75iN0XmCMfuhu7wC
dndr1fPN43ANT1JEJhimhnUwoUs5Myz3T7SK7aJiP+dDJdyDVCb4+VHN6S9YeZHc4sn4XNtzpQDJ
fJsMa17wvCdEWyo+SHNKo7xwuYovlOgdJgk4TiAWweiRUodu4WkfYLOe1HI5GyS1eLrpY7s6xapz
AhfkbZcFmuYYiTdbnepgdhE7SCBpqVvZ0Hdff4vzV4+88tZ/9y+DyfDxC2nSlZCPtkBmwrRwKm49
PGDWTe1eTC1TSCNbIPQDwCJy4RRnICsPBeVQxUHmEZEjNNggbsQT9cWRcn0WyslvrTf97cFaqj+v
eLhpYbCPbm7dVFV0ggTMUY4TS8FJlz9g4E68k1wWGavUoJWhQxBv147vSUwTsiHAwcjPKNOmuiFZ
L+HXSWfm3AEnZkAYN+p0gPSX+Q7N4wZ6o2T7kQT0sVNgp8pdmNb3diypWL4LzjnL+BXmT17pjmLa
gBV0q2WXzrJNy+oViDkh7kMAqj6zn5boQ05pvUxScq0JsFRoNMJSIZaJ0mpb8FMqZupkpRurHFVa
VAGgWGxW904VgO4O3GiJE0T+IOJ1zrB8Aq8mGxqcCOfA4z3tnM80ENgN1vPPL43vx6jqncA1QwXc
eA+vv6VOmc4hWvzHtx/QgE+/tK49GXpQgS6KBsPL13nlnOrVfs8m9WN4qY+Y/fi0NRUZMSBUq9Yr
sxW50VIDPMTymahZY8mhhPCNYHcMbKja2TD4B3PjZBLkDsUiPzLNE4v7NkU1Ks9Gx5bystAUldxK
E1oD0HIIugq9adX9LTuGFdNXAf30/0mTxP3d8Da6tUvxBjoDVADdis8h2oAejQphCHLWWo/AepJP
J8/YrqzhCWYcZBOWCSJQ0kz0Ivr0X06ZJUfilVViBAeeeBnBIz1SrqqEcqJRgwdbden2vTdWdJqv
o/zs235Af+DmDmjdTUKRYrfYLYohm8FZvyRvhsb5b4wnYTCJGIXV15ARqYxSkMPzAt+J8oOmgJSR
Cd7p6Kq2BFHMoKguQiCsqeviUZZQHUvzBa1TNUhJfaWDl9FOgDKBHnxgHKfvLhRESyCtK1zX5M5i
yy/McowqTXOzOhapa6HqUwVCjGfnQJ8cuMPmo4YWYyQDF6THrK5KAYnSOWmKiWwR18uZ91q939qW
nOXKzqOE0bQ/t+i8yMy3fTReiRwNdVQg2xD3D68/qOFCjLKbZceF9qd/YmSAv+t/+8Qko9tvuZXv
PaLi+ED5/Espw5+Mb403zcDbvI2cASEDCLkPQho7+w/Ya0AxtYrjcg+iz8Yr+QzATWXZwwDV9KIQ
9Vrm+4XZ6mIff9m7w/I4L3e4GwsSPsLh4EUXlTXbT2DdtO8JLT3XZDPetB6kHLuAXwdVuEurw0r7
0y3NONN3ZhLAQAQTIYfU8iFvDZ5emWhiEtCM3+PO8pwe6qUDSBBaj+4bkptCQm6yjQ9Dzw5REXMw
L134zlGo7WdE4M7ETOgcYotetcrsC/8F3K11Mg0N4hfa7cZnqhEz2nL6FmzbJLDjD6kjjmjdotS1
aQFLJR8SAHQmfirI3H+buXBWZtjHtrdplurXYQn361mbQJldqkMNXltP973zdNs/dZ5J9ZdQc3CC
s3fFtnY0seXsVKCzKDF58Q1er3HnzSo0J5V6DLfx9w2mAOAj017TetaYNxdUvXK4BXztvZ0ClK7P
UTl+T59RCa9kAlbnuPiEDz9vkOun1scnZ984RxVnz8TqszMc/vR6rd8q2WpSLKIeurgMU+wxHma0
BswUnke6GIz2IkfFeLStW4AY9xeo930kVgxyIhdSpurSVUxIewF09xUvpIqKsG5a4Q2jIpCxqtCp
UwjRVVScfhtlfz07NK1uJZ4EcElG5WmmX2agS9ayf0dgq2ZpUDFpLlDGfF982Yww/PoMnbN+nge7
tupkFpi3G6RhpHqgI2KWBQ0IYOILdpHom3kSOPEkBCAcYxZ3n7SfS4yuj3GOsELT5b9f97LIJWmI
cXjbcAZejzZNrp/FZ2EljzEM/iifAw+1pTILgRiGX46gSjigpWuw0jC67tK5NHdtYhsqcISbzc2P
aigqRBAdocL810KM6JRIaM1MQdeU+Mm0UN6ifjVQioP6DRFAu9K+Rkx1v3SJxhvCsNC6LfvDJYyo
qgM3YhD1cJ5BVT+mrwjUEE6a+L2oq0TtCCZtHk7k8Va8/z1HlmoZjBqnpyfSChH6+Rfm2sAC+N1p
oveanGy3WnIv/Wx3B6vxMZDVZm4JbXQn5qXRzwReV/f+6V1Nch0W+/buQIdprrP+XR3dfHQPKo1S
+8YStq3kNs6MMiP8tTbB/+Gg+P9108fx9zq/zs/zzcqGTPd295jPRtNG5VnnY1OACURfSwfIRP99
5GEdgnlyU7vP73NaFl5k5sxHGbo1YIB5t7Kugea/vd1ryPeu4TW0GLtlPrKQKVddcHJkzbBB6dci
7WHwI1MtJpeK3r17OdqKzMeBJC3UA2U5sXwAQcNlvUzzS2tmzVCmKlXsAeQLXHYN8xCE93idY/Cl
M4Guk54sxsElKLOu+viuNY6MehNO3bF2Odaw6ni5/33gDMOHQf/6Zt/Aq8abAK+GJ8kHVnJ+mWZm
mdmN/i16DoDFWWo1vkxPXJWZdasdwdKjIwyQAOXJ7MLVku4WXNAt7Ozibc9CyHan4ZXDCV8v3a50
2lFNEOqWnqX5/vf6u51lkhI7R6s5dC0HABPyFbfG3THhs8kQMLwYD0+wZ+FXhTFm0k2PLcVVI1NY
U0T31wqg0FtsWUpwqKClJMiqccFHTNMDJFAifmag0PIfTEpR3BcfSo2ptcTXUGkAyj0w+fQL2+fx
EEwcSZh7ZwwsL+u0+YU2KBbBYeSC6OYs8J7KEp2x7KpcKBeRgh4SZVAW1JFRInBENIj8GcerjEml
RqKbUi5JEyUKK5DfCDejzNP/Uxl4D3Y33sNEppTkOBnze8pYCZs6Hntj1N2qxkkXMJYzXTPZmlnF
4aMMYzUTrElq8KnS4GxDhTVNOt9caF0EEINyjG9RriCMooYMeZKKqsrZE2mjtwihFqrmJApdYesJ
xnkqSnhwUiALQvKBwHj8nG/iPyusNa51fUD5MVBRMoClCLQJKZcbJGOXeHuBZ2QPQZWCHoU+VUIf
plJ/4KtiPAKNExlfbR4TePeEJJdbw/jBT4TM8wE7DF8PxPVfDfkjLX0OIcyj7ZTzxPhXeg/zNr7R
norVdDdQ5e4M6ShdMKUaX/Ekbkh0Ze1+ohuZNzpHChuc7xpHE9nPzPJLOESzyyKEF5y4zAzoO2Qx
xSUkM4BA6RuBjptM4m1K/M0vA/E8yTGhN2Tj8EabwWO6nmfwXdfuK9JxrcT0pzNzBFI+AtUM86JM
3GrNsks6MDnc/DWvwfnCo34yV6noVOIKPAHKrjzw5Igrd0faP/NL5n7So6LrxvkUe4s1Y1IS2UQc
t0J8mh4AnBZivG0es7jkC3+rl6HqScbmEqk/5zS98dK6HXNX/EZ2+eJwLvnXaVqi8qqaqA6uPq/w
o50YeOeeptI+xM1EAzy7fu/EjJxr58bCtfDWSjT0bsiw6qJYl1cYwqOpdQi3eR3seqR5ekTjEN31
CNzxC9cBHAsbfht+AZxPpix39EgWy5JdMsGdPqTmVe2sAWu26+VY1dia4c6heIqsOfEIJxokC3t0
rPGVEYgnElDqx7tg40j9kOPZOLpZFGEpJhLgUfm4ZWp4q6tsg8ieoZk07XwdrTghg2Zokts0gf4Z
ThR+zXzwb94BzzS75Av/ZALmlzGYzByMS7Hc3Zht5IM3IVJiWVa9in80Qyyq3Xy/3LWge90w/+jg
id9mlXDemTvxaPFAmVBF5VW79HAwW3I5NDiDTwy3Sm8cLVJ1GH6CIKWMhEtAwPmE+IYsA+qwbTXW
tDHV160xqP6x0tBpPV+/S33AL4D1MBgS9J5eQYMZt1RooqOyKvuQ+fJDZn+RB/k5TcGcATR1X6A+
Fj2KUxTEqHvVpT2A8dQ6AciXDSlVkAfogFMdgI+oDL+UtkGlRY8p0skgM2rs64BMnNmG6w3qHCNv
+7DCmEmkG4+cxX5nA/6BlPBBwgXo2oSoHkvE/E7irr+dzlCkYN4YG6ECw6anSFz8QJSRmxcD6Lka
xKSwI2/63NPMspJaKq+br8ir0rXf+PAvM3qJyB7g0mSGgFCZneELjwGOjMtAUFr0oDYzDV2sL4Tx
6ts6u9+A2JRrmRYOIOqCrAvyz639U3KmLfqYKYOpF+FFhpihuLAI3bk3eCc9TS5UQSjNWqjyk3UM
7uLuFkgimGwGtBjmnpUSMQk6GPNp88rX1M2Gg04xUqkVi9Q3kTQPp9SE8r9qV0HJoctVNcRrwJlS
/lnGU2mLMsulZDukGWjhnTHHKVhMNYAUGidMqFZB6yDTq9j8y22mLT9IDSnIPwObdkXB2Ai0JwOi
Sldu+PYFBHn1TzBgCO2kzQCKS4I2wUusCglVKyCBMnYcdqR7rMSPam9KeKjclAhOkBZnlOTRRYpJ
JXTTfy6I2NWAg5SsVsKL4wG8Wl0c6tSEjIiEELNPlBCCjIyqO0upjAOZb5NrKMVvcJIqQQiNILit
zlOVy+rQSNq5ga1jNOGtzRi8NT/T+6SVLFATjvyuL6B/Je3JWpEeVyVfaV0L0I62TRept3+JfJpC
hMSTZyJnI41HlGXXi3KwiVUOvKxwC3po1RUqANleANmqpldC300fVYkg5TvSLg+aCFlGEYcXGZYp
KNs60MGnKE5TmkASSqytHYvUWVr+X8EkzloThaoyXaYyrcXRrQsZT06ZJRHsXKC1G40JWhamsILq
kKeibPC/Sj73jSd0aQvyof1QYQG0lU32WJgxHhnHi8fV/ppazb+6RqBSqQqmVG0kR3LTtP0CBFBp
Fw0IUkCJVqKrRjeBXNUmqm1lDUltIZfCjhhYCV+v0FpkIHXlzPLUSAJQl/ShErxWs8q6jXTtD2nL
C/VcQQU00FHRSJqQUgL7STMQ2WQv0UILmPhhObF8vAx5BEyelrpCb6g0cRwhLWrUovsi7o4RUjBc
TVWnuAsAkaQ2GWzJTeEk9HOxMDU3jbfkejjH+EyKSwhOwQMtumIAL3JtGPi65ZqqvnOmpr5ktIl9
7qJs5jvb7Us+JCcG2SoQtE/FoB2BSJdpOKhvRKBa9jtMoJOnhqf6ugK9nO0ndMaRO9YdASsz5T28
09lssSbnKWS1ZJLnCNO6vKm4EUv+i6sJrYFJ2AvKZSqmEeF2U0w0k9jrM3mXVHcpiEMjqE+BS4GZ
UiR/4P4Wi1Q6Cfkp/Ipn2IArTO2Q98f5RCYshq3rTrlXjhN9OlzqBcgBXyVnnBar0sNzsMMD2RKB
X+TdMmHZvO+dORZ6V8HfdOmn6WuboxhM3GvWBL7KsFL60cQFHVVYFhiUdKsTM9f2YAd1aUKrDvOp
TxUE8pe07s/hn6vAnraMSX9bUMR8PTY/UVlNr8erMDvCNDzontkP2nRifgNwaUbNMkCR+vR/CCJR
oVogwJNOt9ad6aBtFQqB6RhoilI/ToVHyXCbuh0lr8G8UUymx8QPkThemKNnAhpI6nk1U5cEGtsn
hhlendbQARZNi/FSyAzA7tv6g7/wEtrT9MCh74UGnQ5CpxGnGKkMYqi45+XQlFviHs3BMvuPnKDk
6LghVw56AqygdgznFdmQwwLXNt2b0EpymgeAWJWH+C8PDwCH1COpMIGV9JQImg6i/uxmkFFkzZi+
BK5Bp1NxiMBONBd3LDwOwXNwJrhpRSm8J/IFsbeERFgPVbw5r3R2S4yZMcthM91XHFU+kPd0abEF
dW0TMsANrf1BmgxVfV4YJ2kqJeEli0oGpUVb4L9glboLwUnLXMgXHpDYUKnUgu25oMVVO1DOadIa
7xETtYsIn682ZCn+KtBXCzwbUzcFr6tvmV+oclFkrGK51xZu1fQ8styJ8BJGjUoyJPYRVBds8N0D
/haKhBPGHm5YTyLlrgo8RZ/bjCRlubOOmO0a38bFl35MpfS0oIpbf4cZmBg6gEcAw1NLaBx+Zpwv
toPFBt3ytmmv6xVwWICb8P7twohpdLRLMwizwzTaDomLb+fA1MQedNvBmaiAJDW0ZkQd5QFNNPNH
j9RFJheQbFhvaoAiKVPuR8qAkAwExLtWnPIZ5rfwcTq48l/SBHppUtAMtLxZDrTAAZMtJ6R7ryF/
UWa7sj6j53fPgVVNNoPyrsF74mXDVxsW9uPy13+jo+VuKmrDvSxwR8Q9AXkOhYBAC4gjoMzpvGqC
cb5xAL/xNz5FpdlneSCpoZDjNM2Qddq3tiGuJuG7Bb+0fPld73xrlnPdwqP+iNbOCxGBAUBxFoWR
NY3NuhT9WAxYF6Cy4l9gzrj/bh2IrrGgON5DuY30AMDlvHL7qfpNy8FSLELnCQ+oVAC7QwOn/EtM
Ag2TK8xHom0WXFC/gp4CCigOcJlMnY9Q+Tvq8upPOPInlkvTUruNjkCJXTAOYFfwQt3s6MgkO6Yd
oQb6sVSTwnZeRCzBKvGv+sIhArIAladDnSIpaHIBMbhpYRLHBBYqAxgPFitGuhc0wMo916/1nWcB
sNeFtxAn/E+ieWKkD9lP9Kv+mxudHKBFPC73jR+SolG1ACigtTNGG6g7QE1uUv/SeCmQVe36TLfD
OF8GqVPDcaOMxngtdCIOIzKcoIxCU6f48xw5HkCgBNyzeKSmwqe4S8WKA00SptzkIaWdWF6UFm2i
PDmoBReDlOZJZjMdev2+wWXinGrBWDcY6703FUOsb4iLqQQodlgsBsReSXhyQgoVlDo5deZigcH/
SWdBoVB2B9IoFxeLebcD7C+jhDCmqdKR+tFG65JOpBHJVbNriclmalC6UZ6z2knxh3y/LeBxEUQw
bKhk7gs4QCmaRl0UkggDDI7lEeB9o1qAp8Hq/ldOFEAeQJ3GGwLrhYWcRsU+rkwb/4EduKGkcwkp
TGc5ZywJ8SHd1l2EGHel6kRtmNPxIbAJGICtJh6ximsvVZgIkLSnnl7Cg3bECRf2sQ6YqN77IVKq
depGn6e/9bbvyZqOxPVQC6CNl1InrwMGqMKy6yl1lTzhh7LODuddOCIhnFP9mAXGLDuaupykxqTA
daJ8WjF14mQa1T+XtpfIY9WlP5BQ8zAIkeROroAsBFLYlWaVA5J6H6yovK/+HKdMAZ7GYWBaPw4j
UNRmj8yn5uy+tg/91K2UdtZZCsjBBYLnCzGFyCCYaW+g3po/I1mP+WGSKO/I61zssdzwW40ztVwz
tuTDPJijEwOt/9euYG4ZD4DX2eHmIf04njh9vKw/xqAjmnLXggXpQEZWySnS2/9+nd96MMgQstCG
yIpD7s5OPG2SkuTsOBLHnVkELYSWQrrm0j+ALYWyj6/SPneShz6FKlnxDT+XXFGVawkKcgDZQIb+
25xExZ/kPaxABn8F4xbqyoXl6A3/JPBG+FPI5m7a+dqEHE7zOn9Cwakcwg3ymq9qG7S8QaUK1MMw
zKSBnrx45W3JyLYRQjSfT9iHdCvKwGVQ2y9yKN33Hq6dDyNyKRUaQD+s8YxDLDLyYtfYtB/MeoLF
flK/HTHZ9zAfCZZfpayqL7J2sMPAAKOLvFeR/+ShphSeShkDzbJDHBAGHH8OSQIrqkP/KYZbIHJD
giAgqdDJD+5YwoV4ma5uYKxtaQ6c9CYd9ouBzhC4sqdIUKReoA652WPiNwUZ5n3myNeQuT+Uzta1
LE3Hn38wW4KCCCA6ogTLZupq8cpSaApL3w3pnF6t1+nUSezqjO7QcvUBb1hwER1JiJTxYIBEDAb/
9KEUhAJqASsUTsp3Sa84T2WYYEcBBoqTN9JroNaOiTxAqUtRwAgvzVdg1WC0uHT+YYpWdE95KCyN
dNI01xeGUwCwGoJBzN55GdDkzakuEiSD7TSvLTicwgM58sLppVepV4Lsr9Sr9O7M3LwTzj7b4Mh6
6nfdMNhbRoXpoLiqSRFhQAaB/BbcZ0AYAl7qAVfHrrXjF/H4MTWn/tFAyjOypNIFBHHym5hl2tdv
CISRGh5ADyyYbG/6tLq11DygLke5BOVhXrvQOAP+wx7QAeUirlJBCcN9gTCy8+raMCEDcBQPL35M
DkS7pi0ybh/vHzZ5/kGPzQvMzqhoH+Iys3sBHZQWrmcV15ON1UXHk2moY+Fuzn149eFxPEo/cnZp
9/Ws0eeHsmIXbl+51lqd7M8dhlZSD5wPNb5QTqNiDlpO+Qitln5QjnRKmRG5YcrxjpokIDboiFhe
6Yc0KLnZUPsVUcUhQQmqK4Y6oB3x7IqFkxCDqNpEgviPWV4aOOgKRXUhhcidM2giiWEQqBypjlpK
koQ5ulLUkOoAapAie9QfLofDkzuPbzUpdPWsAF0mpSXcoohcRD3nI51KKyimIqTFYlCsQPIdzT7q
0pACWUGfGKzNvUiLpoeOuzNmIn0tjq6OrDZjkIw1qMkbQvKDusm5JkzmF2ToTXujQpE62dENoSil
ncHF4bGV2VFuRtZKl+5HE5aEYkm7o1XzUXqkSxinnSbWW1RqlE3kcQw4XjcdgfqICo05saGcjMQP
hX2WoyZ2fR0GhYerepEmCXjUqMe/4Mk42gvAxKAiVZFSYofHA8tiTAubZryL9p9/J88Dv2/QqQEO
7P30Vprw6/1Mj3aHgviAFv5wEB5qbJI2R+ddQRgkDFo7wZJxBVivEOHcSDOnC4oOIQNn6OFJsNC5
hhGcscudWifHGyjL0SMBUCe1bPE0OFnuAK8hCGajzhlca+/nzNwpfumXFaARo8y/dBSKTYQ/jdj8
KmQH+u6MV5bDoYtN4R45DPoPb7pYSBnpyMoZ4TB7INxJM3Jv+Nxbz3gq/J4cDpFp3TigYb1etOvq
JtdllhGNpycHHcSmE7ziI6A2GAN8YiojbRmN9VAHVyt7o22cpQCqKiOq5MKfypBPArg3kMrQlXbt
pP34ApRK6IGbcZh12NMQdDEr0vZYqknB6vnkT6gNJQgGyumktU1tzAJXcqGn1OLgOzpNJFh+swRO
fd1/VQFFoHLhwUIdVaqtV/BhSMhq8FlKVYWcc2wHVPOLD3NQg8Ugv/m5H2p3zWhOL3wDavTPtQ3M
t/8hi+mf+vA0NwC/rhE2lWj/R9R5NaeuLUH4F1FFEOlVESSRk+GFAgeBSBJJwK+/X0v71C229/Hx
tjFIa82a6enpPk8KBgG+mWjgK+i2gzZylWjkadSAAMQHPxMQqpo4j/CD+MQTeRR7/ul0oatU7+yg
LmWQIuRnrExXAljqEarjq+brV491RzWyVmdUoSGAu6/0ACxue3IGFTmy8WfF5l1hfSaWbUYEwHpJ
FzD/QvB3MAPWDVue9UMQ+QKk2eW6bIxQs7wVxFDDGN06IyZI6a+ZXbQ85ggp0ZqlF3vBrJJSQPyK
8ZSQkP9RRxUtXfTKnLC/XCJXP/bC7/DbY7DIGmJk5y+XzPMSB+nCcgO1D1TX7QZ7yrFoJAdQTXmk
3nlAUrqSBanAHw1rFfGxOKiZSuSNnIkoupt6SBVBDWrpnSgIILGNNqDe7qHf5nhXX0TPo5NH2BeD
k0rlbua2qWnPoGIuNleE8mM2odineXsDBg6b9+WxP/tL8lgl97rH/1/DokZDl7STJX+HqhqBbm0Z
WkH9HjNnQn4D1SN/aC5kqjKV4RV5mLAFUCNkzoPODqTaiksbUcpjjHfl8lXHHHlnwtcgynN3KTQ1
M0tcKsivTywh9MZkR6PxvcFWRQ61LgFw1VNxioYLuBbCMV+rXsv6YuSk4uLUrCXzA9bVNHs6sAas
Jj34WcAWUBniLkuGokeHSh5bWEi61Kw0EtHR2hJJQNFQj8RekeDl+QupISuO/ZTv0DGiWQz/euHi
SQP+7S6QvjfDsI+YhA+Xv993yM+FWpaoEEt416K4O4AeVCMA5AwhMm/+JBOELrNZMnnySNxmEFcg
0rQDuHGjN9ZjVecxfvTTcTq+Tx+Mpd6Hhzf3IlkmyJRJCK+ONH08lD5jPG14WDXTGfrQgxTMLn1F
rEpzqQQJ5ik3QPWYqKeuZF6asTwEzike6kP6MYpmJ6s5Bkmm1iWaE49iLhvZ1wc+j/YwY1jkXBV0
imvBZaTx2QiJhMiu0H0yrIyM/WY/+oy/jPXLE1SuwNFE7gLP48tFKwBRDOKY2nuq8tUDwCMOEP2Y
tysaY02cgXB/cTfA5HWM8weUdLDltIejBNTGPzFDoiRXVSbjitVursiH8B4v+mkmjmYa8xyat4fV
KUczgoMhm6HvCZc45L0ejmdWl85X6etJx4hFxj0XGYO8RqMl3Gz8bjmXGOXY5lU9rQ1laQSznpKs
mt0uUah8aA9NWnNuGgPQr+mThyqSMmwfBTi1OjWlWzQQkGL9N8lKGer/dSa8sSRXftqBJ2YogOvK
KKapM6ZVylWGXKKGgf5PC1SaoV+s23y8SVQVFr2I0SQYSg4PjsZy//7YKEEPJYdCWYkVzVGmf9dm
29ZFRCeIiiijjz/Qg9EXl/oCul1Uw1+Sq/hLIVBqOI06NndPtfApCvTNAJpfBWhOsqPCp0Q5wbHz
7+AekxcQGKUg9Muy0nWTlnABs4o7rGUiwFX9GOUcAzYmWQnTuerL5RWANC659/lW1Ak5/OVg19xm
goSAGgTVrkEaNQxDEolQi1sFv16L8jceebKkiHyyvDHQ6OxOUqLEhDl0kxUhFY+Q+K3XJ7RBrYEL
GJVejdZTl6XzGw6XnALCBqZkF78LDK3OvBstMSV+evLxIjGVa+k58uutH15ktiQ3WEihpwND+puo
B2T2ggJAO49nV6wYDh3eQGLOfIHuw1+ytqIW1KWDyHn3cVbkJ3nKqQA1tbaKKSzphbD9GJd8Ydmm
qSzlqTm2QMJj/A6+JsCJWKMG3CwNqUgYsYnzV9635YzsEUmDL+pT7qVW1hf4J9+oq6fNEQTqg/8F
3IH8fSmXBLiiSJA8B9WrOAwwO1idPNlWvVOhIFpmHNtbsk4+0Q2R2KNkH8kRdEKpPM3BD3Khgsyc
X5lwyNhw2O/PIqw4ufCUFqnF7+SqKCXyIC9APOXw5dJRX3FvoCgNx4igvGgkiAr1rb0PokVGuVjg
bf2yUExjTq9i9UNuGkhK4iA+StKqcnmq8eHirWlf6MqCVbH0zvB7b5b6RnVE+vcS00hRY+W5va6G
cnhX2kYML9Et8ZRlT8fdoWRZhgdCp7JRsOA8T1cOqWnnKmG9GCcsVn3RUt4NpdypAiNfrnTxI/Io
rX89C9uHpb3khQ9/y/BmxfPaUUe3cI1oSbRV1cMZSf5P/4Up3N7C99Qy7GzYhA1MMqKMhP98f6MQ
U+SeymrJf9kYdbJ68Cb9mrH+Td9J/eMNF8t+xVq+7bKN8BSUVnZUD8dRxiwGEFLxKjXMy8uCXn8c
6B9qAY9ODYIwhEAApH3TIqcs/lR/jd/qbPdlzPSohxGgP4AQe39PCvnuFY/4u1a2U58alEnUzqHJ
dS/36mE93NWtg6pWPqq0IlC6zzVqlEApktQ7ZCmciIeOBrj2wSWBe6rT8o6Mw31ozOLvbFWZnn+U
wGjS4KXxGe1w4TtbvQyhYUpijvajJxEc3K7/IQpnGwckiKhaCwcHfIHAVZxrdIi6EoeEFvajRAnn
Nw5cCSNTqXZ0G/W8yoqAppBmJ5OHy8CEByvpTUaODT3CE23GzPJUWmRZfZyY5cjGxqzU7jC7huXL
vDUv0zmbrxv835mjEsQagjrwV21tpjWvcrObT/MBm/I+JF0fKzXQ68hHeZEmKcqEFyZjNb6m16h/
V37BuDhGrd0Th0r+J+uD0z55cqXtj7HYuXjMwL1FUaN4RMG+8wTsWfvPqXQ+ngyBQa81No2NseGT
4/LRhqtq324a2KXDBIrIG2Ie2pjvltnmvdktaT3BOIe4y998H+xaqLX84RP8BXaJCZDYSgI9BQoa
uNziy4rT20/W4hLD4AVqSoP1nmGW7h6d/51nQBRrW/fh8zhb1/zHy2YICgrXY06P5zhNxOeLSZOk
po27Fa8/Cp7djzQ7bn2MD25YveqrXNGInFazTCKoioj+md7QyOTTOqMVwIggmNdpIderqyDYa43l
CJgiotVXel/5dzCcYiVgGuGZ0bd8HFaZcjoWhyfqvOd1F6K7wMlnKIZk0hVfDun9e0inClMrRj8g
Zc9PY/XTBGc+mZWu5mrHog8VR6bmZVTtSdoG0nMnWfI9Uu9/z5Eb+4JOS7OEK0e+VSTheoGUWGQi
dDKnOScobzQUNaSxOixKyAr0aMX97INyg0XNVfjLFufRle3DLFRlio56+6fdib8r09M8xaLujy+X
OULmH2SlWPEXq46ODFkc1DnspxPwjaLILlgA2l9SBoAjngfGI1B5Auz9354qOy5sUF00LtMGZ7Yl
Ws9crkf/0WeJV8KqU6ZfG5lCmZnNxy3FKe6m7oPuEmtIl0sMNj1JcXkpP8i8xJxqQTMTm0XUWz2U
YcVMyqiji4uJWrMHExOTsjf/THaz1+Di7MdP3EFwF0R2gdSqmwWvfjXYs44PAfEFksnssqwuYpxT
kDXu7b4v4+Nve0h7c/Oatr+x+vDRER+qvVTqIy28SHiCy+9z2ECm3trTBkGjvXMm/FrpCLWI8L69
8RqC6zaetHAxawOjAcsexuhw4+94HJR794Aa4w2b/jSqumv0KTJv913xS3i2Ty5Mg0WMRWRd3F6C
j/f4pbVkn4ZZuF62Z6UZDI9rP8YX6TEswwEsGmQ6r4Q+qb0WLyoQmC/uNR48IsZeAWiPTPRiPzer
L3RS1IM6zaci61VNUQCqamFJ7jfOTMKXZ8wYfHDKs4Syg8LGfYyJSCG2UkTFIvHXLdDlDxq9R9Ac
NEPZOBu0Vxt+aYiuDF7OTgtjCuot+729DjkSBtjwDR4omdKHHNUGL+/dbXYJFp8ZzMhpZt4xgX5O
yp2083TrncuIYivYLyvW7vvRPeCy8xjtJu/wMTlYu6/a4u6st6/teXL/A46YEITHH68Nhb2yOAdl
6FRr9/Sbi78sdCKqnP93mlM1CIFSd1PJgmrWk3Pxm8GW00QPJUxKvYoSnnrzK6iOaxODnXtxkNfw
9mPcCB1WEu3sNNgxgBJgk4OUB/Gz4dx8lJSSXsvhTmMf4bYGEQIip8nbjdFpSybMYTy6jaDtZdP1
kO/Ixp9g11lj9eGeAIpsDpYy9ruP7lHmU5/eGUOSJecO9iermv9Z4D4e7hataRVPq5NXd870SmNW
U9vFtBAHdz102GIRwgCLMXtN1dVHhD+kieI9/j7EGaX7AsNA1VcXOgKJliWTHXtcSMub9V/rT17R
e842QCL+MzXmL3pGxlw1UR2b73nRMHhzIhSnwnHJjPZxeUR9t2jFE1hZOhoeKXgLa2Ybq6hb8NOa
IWk0GABLOYDwo0Co6Tqs3514+YR+N4+XxrzM7nshDNzWQMzgOkgGtY66SpKTjQe7yXpY6reGR/jn
BeKg9FkHZWOk+qwKDa/hpfAbRelaO7JazP/riE7Y4KMONzL6KwU3HxGqUCxcZvS+8UCEEy/BR94l
4NYaJzEmPbq7n2tXA06MJOceCa9QB1KMndsHxcWp2N23uVqaRSlccil9/3yoY38UheqT0aGiJoQ0
VobFmLenqI22FMQrusLK6OfBSK1Mzan//fxw/pm2ZEalvcJwDg9xFvgw7/3acH/ErxEme98YldzT
9tRvc/z/ln9JzGYfek0RyWFOXP7XFbwyUKmHZni2yg4OgdKd4iGCn0Y6CsSh4qLfVZ/cNjVGAmjg
7BU1T861e2JWmmMPMzJBn8r1hXoqeVY/Jv56jNqu8oRXV7ysKDgPdfLpBHyJdM/JqmNs7Sl7E+u2
aGgVEMKbYiZvCA8I4UhL/cT0t9fO6GHGXst5/D2/z/CI/pp0Mz84te0GL/+FafhrbMT0scgJegk8
+fakPX4TlhkSHB2C66S8aQ2jFcGXzOD0G41OvfUQ7bDlGQPrJtHsSa+0xumVLSEFpL1zVzbFBvO+
0ksTrI8SFMgxm0Q8rxwSE8oAlMcr0TCINGV0L8lB86JKixFu0Dym+VDEHCH0QsJfiCTEEx2mMAxU
TAusQ9+UW7EtkWyWGPRXKiqOAXUGuLUiNE2zPLflen5CMEbZtu8gweonSaDVCRYOq0xGQ6yy2dCH
rrsOUXV2m8C/kDZIrfVducs91HBeKF4+PkOuUkFL/Xj5wIyx4d6fFn1e2rZjfhN8H14ONzLJhcZT
2rdsg2Hj5qYIR/wdgkul+6nanObn6Q7GNENZyH3Q4KtRhWcoM2M4A4p/whJPGMGNHOh4x0PIcC6t
L+Y0Kng+d0lUK6xv7GMaVq35vXt656cVs0Grdoryk4VpcJIMGIGvlpEMqn0df/jJ3fFoV31lnK9Z
kwlRVhkqA8+Q157NGT9hGgNmkFvCzDDpskHvIe6Va0YgGnkMhLvKH63Ga/cwbvx9qLifbGhNlGAQ
hFm6fFVq7n9tZ6Rb/9gU8iHRvIfigSRS9M9FZqJYc2fCV0uYqpw1osIbfZhV5re7leU6R6m1VajX
yFAF81CumNsBHY3Va43J0toXzobx1+rz/WHwBOhz+x9dQoTFBgrNRBI620Ec1tl3Pwx6iYRLBbvn
3wHioLA9oKUV0JIA0QPBpuCnviEFQ3psmyy27VYvQ4deXtrvAXtUSUn/7k6MQxOQCyJYAh4fW/Vp
i62lz1R4SZ6uOBt1RuqkLOF/umfK9zw9zHDLhf5azDTMwZbm0PRhLRILpfSG5XCQoMR+wF3b6LV8
HDVHl7/2sPnzmXwm9+XjLw7xzHt7t00FBprSvebXm7CvHMTgGIkorqL+rXf3d5iLJ2590Az23XJ3
sQSsdS5dxuPtpRf+Isp0D+rUwkVPHexlUffUiqNrdXUydxGyPxFPGwpIQFTBRAS2v4msDW2B5d0R
0sM0BH8X6mqG+Y3AVN74STolS3iwflxQk7a3mvbAR7rfA5tr2+0CXoBmYCTWF+v1GkSzZBH1ol7R
MBcfViQQJMbC6kD/18Y6XYxrPdQIyzmZLjOqi0qHdIZjj6Nve6vb8aluoip2gwnN6Bd+6Xb96afv
Xgooa6N5QkzfgX0I+L8O1YFV7VYEe/Vw+Hrem9BN3A21TkCKNKSxy5sV4LNAPwDsxerQ0gSzRXsA
B6EjHY3w2mvB3GFW6wFhigWUmggM7BF8JcWjVfldp3xEc1kAu/C/EldEMBYiQzywDwy+I2AeOnxF
5kVs4JH3sVmBWoWaFWhYj1G2+hAY9ABpsTAEAE35byqi0PJJUD7TaJT24O5Hq7PYc1ror+V1xinO
riN/IjjcuD3qj2g9gGTy+3XTQARpKIqnU+SA2hDE8TLbUrV/3qTa0qiiAUPoFM14t9wtNRwgSSRp
RGawHmVWI9QzQ8PD8Gu5wYfhV82XAyeJeQaUP0LBDnxfWPVo+wQPTpYXRBn4Yx320mCKC8h2Be5X
jC7qgjM3gDtw97DRZhZx5cumt+HcOk2EHutWFlAFMTmC2jq6DO9g7TQoYd9ObGEggMY0uULZj+xZ
RFspGjOuCU2mCoxECQ5GKtw7Q10a4gyzKBCJnDaivisUbByilF4Z1DtgQeGBEAXdBE7aDhfclnOF
9o+lCv0JhEkYoiFjIufX1WNghpct4LLiAlpaGAu7LxSfoGSY01Lv7WZ2alc8Rg4xI/2A0Dx9lPKs
XwZsoPLod3JMoThxJ/SyfFGsJcaD0COfwl1DV8NcUiRwMJacilWxnvwdWzNtSl3HyF887JfVT6x1
cAFD5qf9B+T3mD1otbAb2dFgfqI3tLhbHzZdSlv+iYnFG0GiFnh54kXuDXz3YDcKAjHE/zIfRHxP
isYtogFSaYCSiQMmyLv6jnpGt95v2W0uqsgfamwX0pLavXg4Q6xRYF3JR7tCG2qQMgDztMlMwJ73
fcZ0JhrfrtOu+8DFRIftCWUejh/HljKK2F42WKZ6FkwVITQAGVp1PtO4vftk5miRcFnavCFEZPjO
G5WflIgZm7NJO7/RdTK/teYFmUsEd6nc8oA48+zAu0Z1CFSUeYBn3mHgstj9F6GoRdynOwz1pEVG
CHTDN5ATEKLOZsYVU5lJ/0taaxoduHDdX8wXPNBvgYtJAtPyDStsmYtfWsX2osXbyvghpVOAqnTb
pf7FSAJqYOZwNkztBlI3y78ar+XDY6ZhWKTjeMMzbMb+0DtbiKdHCIahAE9T87qifReX/eBdtxpY
1gj9q/PcEkCxwaYLAt0pxlD7sFIohcd+GFU6QgQrC5E5VQSLFEiiBbmQqd38ngFJTs4TseyUeoGC
LKozxBExMM96ynOh2qhXdLM0Bm849TPGgI/xG+Qpo092HSpY1UN0kmzOVfFzFDs4WecopL5QiFUb
VMBRMr0jOv2hTH7mB6uM2fR/is6C7V5TgU3Q70cldC3a8MH2znN7guCAkH0Ptm4vrWJPK2o+5imO
BPJ52AnN0bNNVwG6CR5iW9GjFPUqgn1J0E8d6Tdtt7yRek4AqCBxkM0e3pt3t4f0yKveDpSFrliw
vEVoSDxuI8Kin3mpLyxUrRz9NFg6n6maYN05RW2B5qWrjVwycVyHh9ffoqgImYwaoEva4+sUL0K+
AqjAY/3sqWjhbaHzEBgwWNWFole5VTTWhanYW7B7t/0tHdy42x589Btsw0tYqprAwjQSThKFH2I1
RxIxfiRIMSJ94TdsbzWRon0EdE+g+L2JUgDEz9GlzgaxP7Z14Om3qvIX9PvvNXClpKalzJ8Xo/7H
NB+TGBAcSdkDdUm4cNgOTwdgWUw8kP1RWPOaa0AjMB4EVWHcjvgLaRTTkGWqbwPfCvATmqfCcymI
1S6gpMBoiKfYIy4tibkqxxNuqeybJ4UDCDU3muqr80EKQnTglJ/G45zv+XDAchAxboEfIMmargOq
OTzfF++PV0CINUhONfF/1Dyf4EaYWrpi2PYRtmEg6BXRyuWoI5xy/bgo5A58rj2CfSiXamcPVIpo
8+x4uSW1JErWlmqHrzasr48w7fBk0Y1UxDvQox7qqu9sruOtUHNabdU8EhePY5FzTw8mvch7VaHI
Fe6Op/hhLD4EF5Y/W2WYok20EY4U4Rj5LxwW1DbjUv3IzVBTkYUZmXjpFC98r75fF1jntBbjnZJU
exHKGD9M+sPUhPIIuRcW2CpFgjQJxGVGaI4fVL313ujwZ+SCw4e7qt/ONuVvLtq3BA6U2/Bueeuq
nUWDqVA0PDbgtOjk4BshRy518XQ46qBT/+JBbaH2Pm54ACEgutJ4YGyBAez9+MQ4rdwU9XWNfQtz
QBaW2Qn9ezzFAfvJ3C1m2PxzBF66/rswbk8BpGpoLANGPQHtwT8pSBe/U12DIm0qAy0XCp7qIlSd
lVI98Zh2dKSEkKE9QH1aQrWAxhN/k5ryUD+JbYNefVc6++0+HhyEXE1+7QbrIXLJA7Fj0t7NQInq
g/gWbAmK9Nzo5PRbAuDmm6IRQkx5YM6BnMcv+1RwXc5DqHdoNJ18w2DppC9CU63z/j0PSmUIzo/e
dSJ50wtMhStEyeIxAPULIjadF39lq+M3VtBqveS9AdGXi/dZg8NCUizaqdZpnSurhy6dGBWP8aEj
XZFXl9aB+gGiS7VzJE2aFkibsFIRCFFrA/UjrjNG1ZwYP41zPt2qJax0W5wxcTW0EpWL6faKxQGS
BHcApQNKOt102XeSqaEV8nkyVyMJ38M4mx/GDGrXEBo549Eu+yvNbuuOR7hboweF1m9GPjDW0tCS
TboapbmGCR/N71OuB3LZ4LP7yQffa1/3qpn+YZyHxNL42eHgBGyashMLBpw6hzv3vti5zwV8OU5L
SRk9fotT5RMcKYsC0nvkjcDbbijQiDemAxQosrY9rC4RshS0EuHWS9WX/l0nv00t7laj5ZxGp5G+
pgdEdU4ojl/3ndIrOI0SxqWug3fvTM5I5/B68xhsiiyDgot9BEw2OLtQZndmNbLuA84femxNuhMj
+okgmov3rhsjxWIev/FQlnVYNqZfSPVjzGBuXPnS7Wrpq59pxPgyKyLr18PbWGCjopSU5BVhgDTp
RNFzgYgON2aqrprU4CHkwEeXajyPYpPp4M7bS7TsBLVExB6toHgJ7MKuL8Asif0hu+TSiKf9rjDf
W2neA8XUqULAlhatOtxIcuxNDjHFKUUqWtIa4AMixzd1rCQgAv9+uc3BG7gP9m6LcwT6oniPmA0U
sDTSymIA5AcFBUNTKnoX3I3ogjQ8TBvMTdmc6+uMZljfW9HkH07gJ+ZkDp7t/6iJkl8FigO1rFXI
E3FFJMCiwAsJCHawFWWF7884jm5Y0KC2YgCQoknGTwCBcZQA1mmCHDYXUt+qoTS6nDmRObfFf+Hg
GG6lILKlCJNoao1vWKkCE2hBeE/NBTGDxEA8ImEOOtT/EHJijX8Ew3JCEusIS3A80JYkd/1V+K/Z
un86Wqi1weQ4qZl6wZyGpiVp7cMlRzQXOy6vzjUVNpgnKMnM+Jc9R6bm4Tnt+7Tr2KvgAm/37hx5
KaRLFAObzRWbwkoOyN0sj1S3e8MOp+ZK/JMDkbdzsBa07pnxIyNebmjBcCBWrLX5psxh5t/seiUv
c0vepbun+kqCOnlv2S2R+9Y6GYX+233b181u/HL64BCsjV9xIPaW9w1S0Z/NJuTqfWQX2VQ8GNht
Ub4ZGNWI/9RfsKl/h9dOdYkYugejcdPfYIcz62M3JpmXoh0kv5R1GPWO23bO3JegbXtM00qzkgyc
+V2Zy2oVVkVJZqmOYfAuECtd4l62mfn+ZNK5mhLoFb8XYa5hw+aK53NF/JeknmyfLJ1PPiPoCSI2
/PICYMJsZonpiCnM9+29gqSP6BryQjiS4PftPglL9qWXj7kx66W5ZW/xtBYLepcO9dY+5LO3y7OL
ee39Fsqzgg8o6MmKFczq26IzKWJcliPc5Jh5pqq2VomzV9U8NEWQhVc3qY41AHi1UQ6aH89tt9rO
VbeY3uFtN5oH+/mM7PLPZ5x0Kv1HTLXxpuYneJKD8biAQhXsOTpY3mGl1Fu9T+B03NdJhFHqEu0A
AoK4DQWBHyNzuP3AVURKOoMnXyMB7x4jMDBq9RCtrzx7lujFEddEnbiQcUvMFew2DzmfUOFHZ5OG
A1oRb1WHVF4okAgWLWVhJ+rq3WEiChhWOyijG7sx+B8dUUKbz64mg4pzUrB/DeEepTVKZUQGVf0D
XLHixUJm0IhQBImA85TP9KGHvtJ+egeiAer0pHTq16g1T+u/vHneO+XNZVyeV4BZxrd+7YmryCe8
Iuf3Rh/xgokWvtO4mmq+KO1HZxs5r321Vz0jvSBOJMkhhXHUeWwYOlWsBpPBtUNMRGUvOr4RQx3D
omU06cZH2m/46PVIqPHFvBIJUdrnpehzFVl3RG2EFjGyNh5wevJCdZDnWnVoY/Idx+ENxg3pF7Ka
tJj10QbUoc3O4JN4sMpNFfZlYV1IND5DtHUklqOzXt5tNe5GghQlDxloK4FTaln6JrV8htWTvYPk
y+8y/kQxkOe1Xh9Pw+PKhuoXrf01IAg1wwnzDwV6vRCdEghxUbVuEGsEa6fr1P6GDPKFyg4jUbx1
lI52e8mO7cudW7nTvvvHKRO09U//3vawxEzLnV1pk7S9BvVA1Y9eNuoul5ubXYJWxbuW/OQVXF9B
6eYcb120Xy6NlnkBcEfjMO297v796KZUX+vBkbbL3c/iLv71F/w7z96u1f1KM7tcN19HqxbZ7bsE
dy+cHD9p4pzJ5+xrD+TQbbmnSWnJ7OsqgjH1MqsgLCSGANVlVFqvJfMQW++rdeSUeVvrpoW0EGqc
DzgzhP2PWTuIelNBro7JtzKoUEADn+ruZLfeeq3rt3WtWTvGzBF9pWs6qJe6EWGVAfrbpBoCXrgV
GmzgKU7Syxb7yXn2Vxqm2/a0Nk2+qqPKMA1a/cowgxM/TRdHr9WP6D8P6z/1H77WuFoP/HuRCOBP
ZCJHUlm2h0fv+runm0teu3dbkXnCT4jij3T/bNUSCbKVVy1Smu/a5PTXnhynoN8oH/1VUH7KNmkf
c1JStPfG+DuM2wSI6aETkQ6WaQYwUYsaLK2zYXVDg/k6XcOloiGK1EJi1cnQmRCavIL3Y1C7dJ5G
d//24oYfXdwH6BATOEc0fqzGwbpVnSPFJMJIGFFkZusnqrrJ3j08nSbVIkJXFGx3ujNMDllGmP2U
gW/X5rllPVE3qNjt1K1Sj5aDxh6pRxQV7WdMA6A0rj2Gp7dfTmfZ24+jsJV1j+de/TDYnUeVc+9Y
ter1rpGGDaRBwbl2oXFe1DjIT53duntruOt0eL07SOTVrjYT3ocNFJSvBOLi3wM9qS/Dj0phmQzj
EtS79djcOUefyW+n5F/c1G12E+q/y/iJAPAFu7Zbp9Gjw8MGPvRJMuy2f/fa02N4gZFwD1ujHVsK
XXiKJmN0R2PmRIB4EFLaQTK4zdJeioSyrMovfI+e4eLUuvT2upTdjFKqg32iCQGCQrYnwk7sHNx0
EXvV0QchIWAHUst9gNmAE+OCvJ+ssTdgCJgwwnjUvEx+cXcvnbIv05qyRvTjaf0boADFqU7sNScM
A7D90b6ZvIa7bgrOG/eu3HMbWvjTbE9qg2qvFBj9w3bXuyw+y3RRX9aWpQ5Eg+lnGIeU+M6jd4Pf
sSO7yVxynOGJ+qQhYW5r8JpUOs9F/YQiplkZX6AU/5y+krdZB5o7mq+3aYAGcAhU0NY2y6A/7OXR
G4TvYhu4tT4ixL7R2XoOy5SDkOZoxu/tC54qsKRvLsLcFKQH/0O//+bX9kiR2Zieh++mVblr01w4
N910eBqWlnRHo83TjmO7Cbkl/Yl+dpBrWtZx/BxXe4TD6XuTDNPNc3BdRKPDs3esWHAXkwGnWS79
i/hYc02jl93++o7mRu+z/Pxmk/bkPm31X7HZ6rw2JXQL8L2wSn59kG3a3YZb62J7iRfGcZTYKMnB
4fCTXrRBBPYQQLH6ryeWox3+enmFTIIQ3f3GZqzz2/ZhqzyK28TP3uHc/1Qmj3i0ezpJDRm6UdwM
z+TrDMuXggPdF//d2Q+A5rFCJRiiNbC2wIPUxlcjX9aDheuR9HL4+lR2nMpIQIpRyagNckUx8HRM
9UTplo9iPn8lckDi/U3+RvlpQJas5FwSI4VBS9oR417PKevnHUZzap0frXSLN3mAgCvCAzHysjtq
A6xwoU3jD2m9vKv1mZ3ckyvhgIObeLi24OPNlsPpMJAIib5xB+ulDCwr4Bh5YcBgSH7KQ2Pz5Jbv
ZrY4PMzGovnbAByOrDf148Es0bJYECWBnedI1zVZ7bQzfhq/hK5aSIW6TiypDyf2vem3qm61bldb
NiAGzUjCNf2Ct3PHSIXOIXAOtBsGi6jkGTD4a6J4BEUCSszsQ5j9iS9WYqAjat0hlcOAPZhXNF9f
VrVkHekr/5Cud9ug+g+bBIxoiv9O+be5jSLz1fbuNavS6MRUzj/XzDIqTgYvnUkY5l8Xj0EL2Ldi
tetWa8V+zRCFqJpwGGFZNja3DX2xE2AaCPfLrFCNQIkAUyuZJwLvooK+NHZmbx8a1m1wRk7lZj4G
eyDqmlmaxGhKQ1e82PVzyEHFqqXafPu15WW786+9Y6dimEcS9RWpDN34DzoTmzeeeChH1BGwuAz2
X2UKjtllZzY3JbJl+n+G2dqWF6/MNIhor5/WbzxN3/kBm5kvqiIs/uCOJ+Rt9rptc02fQAKLw9m8
jj6GrtlFb90kDj9LxAPnxpRR7LTK1mNtcdJ9t3lm+jC5eWkKf2cC3k7X70KLb7sexVLjM+btxW2V
pegz7t9mWjbT1OFO7Ea3oHa07jwzkgsRYtTWi8KBVipzyty9irlm6g50DliXUSYyWlaghEqALLKX
dUGttmbVuOfjFreP63m17jf7BgyKBisdrX6ZQ2JRvnWIZe1efbSfZcNbmPSvfolmEHyPxXHwmR6X
qFjCeJzXOtfBh2AUnrr7rjE8eOmsVKFWOqDIkvWSAdy+L2w2+6fZaVZFcbjknbqlWYurZddGT2q+
n9J4PwMEc+5Pdz96bturpH/oJhCoyTLB876uAwhdYEqd93D9dVrTEbyF+xAd57JVYfR2Sg22a7Ei
sCI+RVaJPUSPFIlriFlT1uU5LA1a3G2JJZLrzg1qSgDp1e1lXX8iil0sZWdPhoEr1q1iZWXzg2mD
l/hH/9XbI9he617d4O4yrRK+CI4noIMJUsAQLiEuzw9e4tyYEvKN7/JgPX3EtpGhcG4CgnEKU5qv
9ovD4gKtz3YRBh1nG2N+pznAOy2bUxjWQ8D5EGIIJBAG4SDXzMrdyqi8vB57xm3wXDzYjRA3zAwd
KiTZw0q3AuAxZf2ue4JTUe1/LOLV8Xf/J5l2Eu8LchzpL1rEEHpb8zNZJJgD2ANp4BNTw5qYNUZk
sjePPVKrE3qXKxIxsqt4Wh3x70ndegE8X6GAvML9COF3NvnZap7YMrALk+Fp9ZEi/mXWxCSQZ29t
mIFkw47ubxOflP3aPKGCs7OuEDhQAazAXnT3LD3vdLDPSecxK0MfrwXN1IlrTrPhlesj0pnz9Lrz
ooaL+A3vtOqRzoSfzDr2zilhkR3e7pxJ8ePpmYyPQzmo9R9uwnQ6tH26FCh3MSyPA5tn2EkQLzig
S78s5OFx8YnMev8zfv/AdejA8dvWWE4BRfM6s9h3yeA5WPsgiN0q1N+Ew6JbmtCj7aa9UwcaInAJ
mjklp3F14aRE4zUl74v7/7bJryN2Ve8+vfQz3+ghwoxRyhEj2dKiEjwX6x9jCaGsMawCqbMkt1EK
K9Er/T4X0KlerJ/XD5H6DgcCpcjNfQ9/uMz5hBQx2PpEUa2f3qzYrzmxEw2Ovdi7BIhs2vUpORCz
UccuTZEu7l/DywwbF6Cmz+AUxL12d+ef/eMompS6j4ATzYeEZsWzGLHOLNj1Xu5uijn8tGZeOjHU
2qzfDM4Ttj+iQkz8YE1b7bdJBLLA6Nz7yegDjzclppZcEvdq/zOAphKWXMjn/SsU/8FxVoOuWYVi
Lx6BCr6qx9npcyY6hju7/l69XXDstLswWIMTh7EHd7p76pe+Dd7u33lIWjiphyDD9ZCdQE+OuVrY
h3e3bn+WvAMn8c69CtkHlslAyxe/Fgojpi1EO0j8BQ4nWmlPfjN5J/eOorvPHfQvM9S/FwkEF8BW
dNj3Yc3HK6Jb8uPOFTJpqb9neC+l94mNBLwS58Q3ZOF9lIye/XT4Yc9tcJ84Bq1hu/8JIi8Nn5v1
zjYAsb/3HHWjjw/HeFhH3IgFtUxn+9/DATT/GTSGUa8Cv/jUJjyu3XXY5AnQR2frVO4cbLiM3Iev
8IYGn+Ehi2i/O7seqpOj6gq96dHVJV/9OgC3Yl1DJ1k5dZvgy6DxgBHIQeSvuw0kD+vBfXAIkh8Y
APNKCNczfNq1aXVljGR3GXdbTtZpjWtQtxueGKU0zVnOmwNiJO/epwOFmin72ug4r3jt2Rk1nG1z
XCcmczyUxq8FRNHRnpux+5HfGAV2/fvFCESTseiMSRcGpnvGsrSpOxwW48YSSi4z1oikQJgFsPhM
X3AnOpy8wBNQ0J5MfVeRnEUltfKV/aWctnNOs4hI9jDXm9qw1V/3OeUfQWl67sUvi5oWkVJueZu3
mQLW1NxzaPTa0/oUNdouMxcBY6D0YKCtu+UxBU3vOEpdw61Z1bDakR4d9sjBi4mUbIwgrUu96Bv9
cqfl1lkIbZ+NRU+xNkgDVEj83ejYOwXncN1r9feDZmw+lzBIhuXeacU7e89Oo8qihoUWn+Am16PL
4587UCa7oqi3IHVytMwYW6XPgJIYAhadqHddMFTFjD6QyxliUusHPQ/k4QHvh5CFIV8wKQ4nAfor
5gXka2SHs2zL74Z0P2+M9jQlyvMWU0OMplxGuuUs1pX6l7wkedvpFO+lM/KH65bD+qs5ao5agxJU
TmOyZ7qrzvpcu3XvA93jhWb3MSC57OwJmgy2Dlj/zDGcMFoqIfdFNonhXUdu7QYyyM1vkAOnwnic
MWoxWwE12D0z7kZX0204KQcjt7A1Os2x3YOUXh/E3V33nXNRNHN7oKND3x5cjdEBQEaic4zwFQUh
ICoG1LNGt8TsKu2whl13PhBbDOgfLf5mvM+qX5wWfA5KJuZRyTHoo6wuzBUAcwFoRS1bJiNPSfDe
/iB0kWOdtvfMajhHDMyOxKd35wZiV+kQjmC6tUapg0d8L/NLnfqkNEnnzK/gXvMJ3sPz9gTTNZk2
ejdMLujyHezbL7kSjbZanwEDp90nj0p/rxM2IF7F7di6PWxCeLw8Lqub+H9EndeW4kqzhJ+ItQBh
b+VBOOHhhoUa7717+vNFafb5R909bTBSqSorMzIycnzpkVlc288pX6yQizqRcBvtkmyn1HjUs73T
6tuu9LOdB+0SAqslf6kcV2k7QcuKnvwmorNfcqjQow1BNjtPPSdsgrAKJ/o+pyIGV/EbH5BJJUhB
fhzDQ7K3/SalcHGOsE52tVuGs67nySgiiIW9dR9fF8L8PbxSEgUwsHMfT3ijBAt4U8Uycjr9CipG
bE9ApRjeYNd6u2sANNwIRnRyPzlH8lRU3T/pMoUKnwE92M44SRWG5QCcajmGfQJ5Bnfn5hSbJ7Sb
+zeENLlb00vvBBf+1XnPZ3G5Z91Ca0zMqMzjnuQR7eZpwYNzTB6dEIzTsOzr+IGp7R7mVefN1sTu
jEe2c185b4tDjruapSSllvu5RZYgcdHDvhJ59WhbpgxfxPp4tHcWDtq1+RhdSDWPiiMSYeURac82
TyhHABTT53TfpRVt722aBUNGDdaj8uQbr1ukjOA3816/EalW1jnvk598x4xgjvKAc+1JqUXFz9Rp
M+qeKUnzTq1Nq9T+1XPwpXGx8Z23oFQwWqZywFrvDk/91R90BLi1KzUrKLVnjVf9EjHfGnn/62+b
lE+03s01/ZRm/is6B8XoApdpW7vSqH07ODEhkEqgnw2t0SgviNT9D5pQjTjGKfTubrbxovhjQ8bd
KwbXvwcuQya4F9zvOixNPizWiv2EjYGsB9wrZfuwGS/CO0xAMfg2Nq3CArtxX+7Xo011ikt2B/Ii
tfEHM3S6XeGJAZhH1+l5+p1eFkXL+SAKTohNjebT/rIii60MZX3QB+hXAX+9SqljAEr6urkllFKg
toGH0N2SJG3tJstv/d3+wBoyckCvxWBDkA3o134MDhj1fYI77uOpW3+7zjNmZFbnr1QLf7Xn4JN8
ogorgDmDP0mkNDrS3mkbZNH8RYmhzD6fa23mz/G3sx+Icc7dYMdhFh6XFbbK++QRrWOyoh166xAS
MHW9Ta0tkZGual77CdoXUUTJQCwsAPo8tQAk66gsTzsRThNx9HIhHbT6w6pLqm4R8yiVIUh8DSUF
URSoP0ARcSHggW7tSaLamD55FjItosJLCaNPLtE8dipdWhWHgw7Bo4Ts2Yc2qhTC2XabQ4p3KHaQ
VilKnxIXhImCbgfz31eikTpl/qVlx3Gsd5dkBpcjgqauCOYzCVQJOsQLitOHXM0ZFSDKkFVrIEms
I2IgcdwbkKBCT1UV8iseaXRGeKaoycpQGn0gKuuRUEGKjVdBVEK5VlE+dVJsXXzVe4IDcKiZqgSE
UBngJPgwfFjpqladrrg+/KHWbvJC0yavQrJMz/pwPtHDlfjwkbdi1HDT0RaBXdpOaPU5hohDcwiS
wLwt2SYKtSn96Bv6NblQaEQalKqumsxxwgNrQ6SMr9xYBlYgD0LitSVnwfOnTUiaomSggQoPiRGu
NUrtideYqA59Sem5gBmSbqa1BG10SMnxB4i5Lq+rBFo6xAloGqkFNcM1xeK8c5qxpky8zrubIdff
laEVmSw90rHqdpd/3aW5qcmy00nrx/ooM3RUUY6uIzJIJGaNJvKzqXrvD60KlcSkbr8FyxqduwKd
6RjqBn0QJWvfmPe4i70JrEcEicn3KaG4JL06afXqPfyhOGu3qoEuT1xtOvLVvzZq+EFHBGskeKyg
sXVGHfjFlL+qzjyPTSO1+B8zc2YKOTQZxTixIiXo0qMI50o9wyV7IxEuiUGIyZjyk0QwYjYyr8Wk
76eqAIlu5jRpTtUcXT3Q4M6KDURA0J0qbXNCBkFihjgAhDrQcpuLsFcnHzqze5L/XZh1trfDuhA1
0qThouRl/H9TncnOtNg49MZklQrQGzMrdExN1xMqhCBz0sBpIMEHCQrHCIkuSMXzSN0y0ewgeyiX
nbO51RDCgjI3nD/q4MWZRalqaZ/zFQ2OjySdjVwcP7LWNb14pIyH7AAlSrx+xKyjh3ukFcktRl+D
sn3EjrQWlv9uq1LPHbp3X11gBuafZgDFsZAXRNntSpIk+PuQi3+6wHX8CggI5QW9iB6qqSZ2BNeg
lD6kJKcDk/TrzjS1lYgm0c0IvM0BRlmHv89ffk5jZLQsA1FTxdlFHEDnFXiQ+9U1U5NnPp8j8tLr
MWRczjDVgcSJoa7yEtKbMJCmsNWqeoXaB8ShdotwXfkkrQKoDstWNClTTEgwJGqTiKdqXH5GWe86
gOfrESlB48c9gVaTk4o6pZfKFF8qWOELkQaUmn1dao43COiGjRrlANNEm5P6nZK4UuKRivHGKVOW
qRZUeCQtUZjgkRIypuRS0dpSglty516JiUZDIt1gaJMJxEWMGJgVBAlUUYxl1G1lhSKI0u1iwngA
bFHcJOAakSl4Gb0y91jTGrWlBNoUZguVHyzZtM90wpRqEvHjx0dvqV9DIFNkF8A6ZjxNb5tSJDVF
BIneTYQ9lZXoVZMkoQCtvwxQc2C90sDQxlKx2mUaJm+3NWqMWMZSBVFhK7++eZmphDdGVj1Xh37A
sxojb15vtJDhWCIGw22HjNziptZ7AxrhzZgOdMl069Aq5l8XjDrnlXw1cW053uTjfTyKPOZZlzkD
/AbX4+NUm4TUnp2nO3vtVX/VZxTcFtxft4Bzf/f1teCiB1dyD6Ncdxvcwlv0w/GrlRalRY7ohdmB
MlgkUhzcOa/axedmngS4rBJfPAanLVwLsXk3bQDFKyqtG2rBfqPtFJYyItwHpgEMKp/ok4mRBxRA
NFh11cwRIo/cSPqHuRAJBxhVykch8Qlafo7PzKAP7cqgDGRGtMxj4iBVsJTkgQwajiNVrVn6gKUl
oUrdbyNIbvCuxL2SdIES+ha5eBGfrmSlUfrEb9uGtEbtz4Znkjh9wjzws8lpklIBRK6DkMvtVHuo
VJsf7j98SPBxyERN9ve4QvFemD/a93DFt3GkOSItphqqKF185hJUls6bqKeDtb6M9kFhok5zLLtJ
YaKf9FXr7hFJdRJn7zbaDrYDSCBddTkpYL/4ttTBR9oObqNXyK/2xIbkuCp4Vht/P1BNDbLV/FQy
PGpeyAPnLE3w4gW/+rPagyYetf2An8oUgBsq+YV1LVxlCTZIqHniATi4ZtFXJBIcBDNqKnh2t0Ax
5mi/JHDgfbAASF7ynSbAf7tOpVN682rE22Gpg2zbqNrdyAfMoCiVaRFAcEotvQ8n3eHk8BF3/G4/
qBKlEAtVsDgoG6Lc+cEw1vrI0yDcO2oUcOzZJDfDapNVIlOn/lHaNfm3ZIzIgYSPZD9gkMKjqQKQ
pL9eTCrTEkvBBnRxIpamhT3TdUb9NDCkoeofl8cl6LWYNh8kkc2GgCun0hER6lOv8IyHw188szN5
yyUsH7lwR6eGCA5SLjZvuAF5V094Bper1CDo1GZ87WbExJb3SAmO2X5gV5/ROT+zD+B7InDET5RL
6M1SR43ZQ7WE6RTBWfA/xeFYpvNUrqqYK0e0Q7VbnXzMlAjbEucmquE/OEEE7yyv1I+RHNmx1caD
w2m5eBLww3uya+1pwrdytWr9PpaacBFxRp4jSCBBl+0McYwXRL0Qon0f8Xf5DhhZsWi1Te58CFX9
KXQ+fRgPzVjcpF2bUfd8X70KW/tIN7je1r00tz49JZBiciXIBL54cfbtNAOXHW3bp+b3YZ+EI699
6Y/vllWUh9NDibl7+CafmHFXyhN+bYDa4OLoU8ce3sPW3/I0PUEPfFMKvXPK/fXD5CJ3pNZT50JF
ywoqPurcwRJevdwKRdTijB9AnTKhPvPBmoo+0C4y2d7ZW8xQIhLN/UAtw9tRY57TGKCZBiDU/CGc
foweO95HrTXy4LJXusfqkz8SYGT8XGc7ygDFlNFXL/KpemflL+XsWP2MX+yXvJK3H32J+RcVk87c
kM688MDZ/NOh0MrUWit+ebhNpIjREtMrV8l6srPLx5KPxNF7OL17b2cPkCjBCch5sOryCDT1HHmc
q3j88kMyljaBBl5NGZetOW4Oid743Yr8gymclOVqq1Ibx1h7nPj6OnDjTA9o3GVqquyhUrx09mBv
lLCX/MASyXGonAyvXgp5WbHXJT1KStNRbRa9WMGft11JGqtSSwedfKi8opaA/0XNhxvh0zzshPhF
FUzr6Vl/Ym3iw9fTcwFELcMY2s+lTKY+Otv5x78gKXlpGKALGAaFhjYSkxSLQTT4cNVqJGS1Ycu8
/Kun3HOWrkHKIEsqX9Xw6ks1VMpas+fkxKtBa9CLSSe6Gle8T5zw3sZ2VpLy29jzVq93cRhRjftq
IUXzGC4NV03At4hXPbz9Rsurv20VsaIJJ+8yDldDwlZ+IQVwOZVTIh8i1lCipugpT+WGJwn/JdP+
ifY5qIoRSSq0hBalQVPNg2ar1f7WoaLQC/rGdMsGN//AjPz1Mv4Bf4DGVABNXfo2jJicowo6ANSj
hrmJvh4T9qtdsAso4mMekUlPc/TyybmljIeOtxPd3JhZI6E7TVe+kmer8ICKJrZzslozsqK/45yS
Oe/o3pw16lc5Byqa93Uv9rV26r7m60nBh9q0qFByUFs7FpOS/ma0rdLXmZ2p6zf6HeuHY82LpIek
H/NhVlaCqrzBXD1cyOfYN8c5kLLgj/R81dPOvp7IXOedZ3yHrenJR876fJnP8+7gEdR5nl3xpTBL
loaloXf/BA/nRFzxCPBgOQb6Mp/nvKw7qdaz7uCf21QNxHOd1OeDwaGu09HDU38KF5c/3XgxnQki
2cwQpNoG5HD0IErTDG/AsBlYYRtdQglPbDIA0uakpDbLS72GX3eCR7d3eT7LlXXMel5pTWMqL04+
vPDs/2KAhWqdx0NEXwjEDw3QB1JK8jjSY9eXxAK6kmqgMrRQfI5XYRxX3cWQGcpTxAUeD8WmUDtJ
zX34oTJFV28Y9tAwk6coCu65Jg7uCvABewOYiRdEhrJepume3ooZjNYnBKNx3Ovhi+Ycru7tSreM
b5/upMWFsDiQr2yCIXxcPpjzqPsBdLByej20PFs0uhzq9dXMiIY2yEqY4Hw6tXzVC8ED836NPGVl
htSKDFsas6b8SPQEVHkGqsR+RJEwELs2v1TpQeHDoyclA1G/xSNJmevSz7nQku1FWVUhLsRFMPHj
MNPTVyzJuEi6cUtvNSrPb2Hh3s3Qg7F0XO2H2VO0BjrHtzh3LoBlu3yjuPZK9D3O+NV193yKjqtd
noa54OKF7uzThhJwPrhDCwkL8QdwRtsviEaQU0gQKn2Xb1Vo/VV22Zw6mYaaHBRrpni8KSskRo12
tLe9Zh1mOkyB5Cvp/5vDsCJ2fWaPqTjDTwcyDndwU9M6jZHsjxdI0rL9udGC3qKLmDVBl4UwXuww
bGwYGURC+H8Rl904Xi34ucftEFnm4qCiuHOieOVk9VYKvHdgEnVijB47bfxjS6F4vM69dUKthcGg
Phgw03/eXEt9vrNBqfZYzd7RJUbBjLYmeb8nvdoxCthxiDJMbyElbMtekNnErCwwvMXaPVwoyD1g
VVnCq1OgCb94EvLGcgjW/qJKBTDbP42E7oAkpI0YLPoK0XSIZ8QZ6pJXhoPklVpv8u+LGWw52T42
LtS/F1WXl2Kq1gWyoGkfwvY+ONTwc06aioOQC+b89y4x8wfj0jp5dS6nJdhthb6fQyje6wG+mZNH
1RPJDlaj9kYtEHZF7czRcAED6cmCWrDKBDx+tUkysVmNNO4SerEYRprpAGnamP4txoyfiTLRFVh+
tGHbbGX816RCeoUygwaJXVLZkQhmkVXbBCj0YKV5PQqlYa/wcU4gBnaLHZyMWgkAowb4eY8KnB6y
Q/foGVXJMvMVsTPERnaDA4XAa+hPGbyrJYMdXgbqvySLsyGTfXOu7RuOlUwtatgIETIOg16dhSuW
1hHiYSE61V9NiWUP6ECI3YOTMM3bFwyb7C30O+YK/AZf1lb2ECNRsv9GHYARChWDSR1eP3IGPOqC
TZZpbBDZrhjDVb0nI63q7njVQNeoVZ/jtfQwRZYdM4hZpLpX4LqLhfF9cP6Yipma/BhZTUllisRF
Ikf2/+hq49CF6HQ4KQrLs+bz2nm0skD1KrfAVpN7A1WkvqDVAGBB3vKJhHIH5Sksdr0u/YQT3tSA
zaiFP9DCsUIXfkX6UrtHuOphZleLRoMJ0+PkaJ5AZ5NmtAh5amM0abRwx1YsTiGOQwEI43HMXGvx
r9crou0lNxSfTL0VACu2Hm41DsJ0So+XaapQ2u33KTAl7hRCN35K1RTWkMewRIC/tFZZyOhSSFFn
6mbtwc0x+xpvot+zDHnWGGLdKmZO4oHQREQ0O9SJ5Y8AlxA4TBNVDQL9YgtCSJLc39Vw/PQw0NuW
HK6Hi5E2LgsQChgODmPfIB6S7odR5Se8EtWLgK64q0KnU7jmUdP/VWAYUBUhbjoQABizMo1rya2n
4zBVuTo3YYrCWQw4U8D503MUe6SdIvQOqWOqB+stEs6GMEV1wUYwGHRnigw0ThTZdhag/JpsnAkv
bnYqtaSbWw1vxmOXPpI6IO3PLLICVjnXqXj5bgWXXYbpGRYIW1sH1JXoRkPnGrZmQhqWB8Q7b9Cj
cgVY5gMwPVGt/QjnT84ImoGsA437Pwe9Xp9/vGrAo/HKuT9zU/IyoYql0925ZnoYTzOdxBsb6KcH
eIcFj+tMuzrVMVoGRsNWenrc8D3CpzI+2vLZ9LEuK91iDQxpDsDLIdGL7nUTDIPQsZ3RHxUDGZNl
HH5p9gqE5e7z0b87hHNgXX1RRKe4B0xXbv6UTVziTnj+w+Eix2Yj66aprMnAXOYVyj6zQs6+3h/W
qqEfm6fQrsvO1YYlhBvYBScXwqCDgzEWqDuYa8H0UOrdMqDYcviqhkta6EpbivNnnxK3FGFgVZ2N
F6xxPWUl7xy7Ykr0UUpt/NXALPigqgdk/URF/9WFOEfJvtYuOVHuiY4JvqH8zxsHDhfEcJsSR0w+
kkNm8+KWeWf/7D+CR7Cr56MH+E8EY7CNZwcfWscW/mihYh8L4RsAj0II6IukQm1tsKu9v/MOHDuv
EOaWhbAQHl1S38wWTpmXUCQsos/Z5X34LWJ4zq25d49tmVy8aaZPFed4xmlauMScKERs/Oz2rSnz
xmfzhI7BFv8A7upo7T4xxAHePASed0jLrYC+LfCzpQM2YxpXHHV+uzSIeSW6nf8ii6IIrBII11Kq
CUQUJEJMv8JkLegJ3eKR/FsjoPCfwtOWFS5BSrV1uCIXgEwRZfxqdoJgBVW0OmA7GjhFWAbb64sO
tIrjVDyi6jjqSsQV4VAtUFo2hNmgNgjcl3oXarepulPlnRrh7hqZEOqJ4vY3Eypt5v6jMg1RFxS6
Vfqao5Ye0khfkp3Z4Xsuf0/lPh9XV6hidET4mK3wygnZM3TuzCtyrNMTWu118IArg4f/7Z7htEu8
XkZHJYLS/d1QCKXOCH3YJnQKL7dhUjOrqQqMsxwodcFEAxDI/utFuy9DClP4lYEET4fgKNPQUWml
G7AaXu2485/mzns0d/GNz0czH6Yz7RY8mvt2nl2rnY/u8ryy0WlwGJTwJ0aZyXuEvmWw7m39bJSN
dvBmYZChR/iMDs1MbQurWVx9MBUeUWWBPSGCqOffD70RlRbpehAvQ21L5lFZB3nFirlnsVqdJKgq
CG7fG0Betf0qQaJusCtAWyMhKF6voayL7EVaUa5OgwpMX8QWGk15pUAXzmrtxmOBQ3TEwaRgnafA
9amBONXGX7rUpHsOjW9UGk9h/JziVc1DrDxZIKFxGXIp0g3aO0qdKBuhsnyxWzRpE5MFkNw6dl5b
UHpeaXG7pAskvvBPKpdWBoLLFEAoJtDukRqqHUy4THgDocniPeAQLxYXNxNC8ELD4MuERw+XZINg
YGH7RrtaL8shGIxEKSopKhvnC2qNJHEkT9IB2Q/+js6exFyhU/a2wTYQLUjqHes6PSBNpXE5kdwB
HSuQbblT0iehswJMHM3tQyddKKrJUBJP8LgEV1SqpuJdle1vI4VGuov/PiV8JCVCQDzq83hNBD/i
8+BM5YcVSSuWajUekaMEWKXV2fqpISgBqVCArw0/6z6mUINgp10DnYfgusrD89uxQyqqmGFy1pD+
tQV+iZ9RYa+ygd5YWCUEdgTTiU9/CghbjIT3WFWzyhlCV2Kv0d3Joqej/6GNIR4gLYoUPMG1SCv5
pUtQPjiAcDnLqR6c14SbjF/EnUff5shQ4HWgOI3YtdQOkkpdE1LGwLRpgD1ASRpbEq6JelSlsKu6
lDERU4wz4dncTBUtpzcyzckJ/GqPp5ESf/j3MASGZpayNSq3Cxuem2tSr3/ccZRaKg2+oZSTFJys
ZFnYrwBobjaPF5YNyEvCaQs3LYfyhU5Xi1EpBQ1HuiAUWAOF+ZnetiWxV5khLba0F3efXK3mml6L
ti8s4k2bVrKJcrzq2MG0MItaYTAXYxbud6jqvNIqT7G0EXuDSa0crswB28Bx/vNzaC/pWLdOjVJ8
x/7JS0rhgJIHKZUQ4wNczxaC6+MfBmv/SbXYM5wRVumQtKQBOsGF1PQU9Q+8Q3UERN2Xm511JALw
QfFFxgYX0+AGioOYRrD6NgoyFUICqPE9qAcxn/w0eSgaBArCsdPSo8CQJMY1MTUsdzJ/mjH/+TJj
IOouhXsmw0gGDyYjMiYkFc0SlS65sHaB/FqdpCQ4uEdA8iJ06J7jaJMExPu2fMyScXm47wj54woD
WxCjLmL8fIFIJjSGhqFoVYHeU04RfolcKs1CmaEq24ekONLpjXOqW5mz22PQSNwm5hQukx6ua2Qd
I0VaQhxLT2BGKiOeJJx82B+GkUwY7fbM7wEKq2SegFalLJLOHvrS8G5pDl/zSgtKs+t/v6ES0kGl
Oc3uV8iP0xaKg8FmzIltLAfEa551cWNxjSb3hr6xHFLJ7za4nkX4R8QPgKRwV0iK3h4RFl/nK6CG
ixkShKgcR6Nhrox11k+99HxdAJVpmSOnUQVCBycEBcLrIxp+ovWnxa3GOYI9KaKvIhhBRQnWQSok
uphLJ2NeQctFwQHMWbmlEqJJJwvULvxOSdkSZRCEaI+QkNo2unZzhCWChqRtXg5Z7xIESegbpldr
jjW7iEruPNvyNXY4wiR7yZiQIYHioZyHfk31S5s9zptRC6duBGqiXID1dag9V9n6rKkEAfxzPYaT
AnuJ+AZ5YLZY/X8623xolSBoFr7p1KrR2DOL4jgLGWVLILn1wXsUZhgjK/RH8LwKqaIViAVur/xD
bgaeck87nM5LE+/tMI7CrwnonS/pEmFHMPN55hNM6IC3qPpQ+Yv6neYubTg5IJ3zXW9F0Dza8jhk
GCxeMYoBqpRvedI9Nn1NhddpxkVfs2GaOMDa+yma8DSwDG1uiOmIQkQ5SGeZZppejY4NwwUvbeY9
SQPNZKQazXhrrTJjlJ5PU2DKcyUJWKMWpZZUatwUqygOUeDbJJYhEpbBKkq7QTGnFtbPJyuvhaW5
MCXmUWMpnLiDmvag9RNcjReh/B6VRg5MF3XN4l7D9jGJOpP1E+WMDxkH8cwS7L92gPRQZ9UgGP2c
UWC6N/Coftu8QnsqOppmIvEZswu3R+cuAy4epHwo4wz9tzS0DcphFUiZmjQJWUhc6W5WsMTi5LNX
OZMfkjOkNelqmn5muqlmubTK1SIGzwi5a/QzcMjF7GEnaOprjnfQkpVDhD6FeX+dlOylLl5OiyHB
Sf+JU1TO8N/oYXdZmJrpV6oX6AMTpwMu/p3u7gIQTpMqw+TtnezGQDNLAJhgDhOK6qKqDI/cuTTB
2ga5hfZhbrY2Rr21bLQuMN3mzKXS8ktdgqGYaM9TupZEqnAQ7mL6BKUyTbdHTDvXDr2gj4AWBlOX
2NZeq5EEQUE/1y2Or+x5ak2lBlXCsnVdguUUMv98QDpdIdVp8nR0fZBVWe3ynkXFu8MbST1goc4a
PJ0t/8teY5dVu576wSXiNYpwBTN/EBCcNQtoWZKTaxNFNO8koBQVgeCzbcSLleBFBb1fUPC0Sw7W
NBK8sPGEFgKZ0zwQwgaAMIs5ZG1TpeGv4q3fg8fI+ANvvsGfVis5sNqfiBZNZkQOmtmouEu6WQdn
Y5rpKrkqayP7otCI3GbNWClPXbooIO5q/ur+fdW5iIB/yDssdJfTKF2NaFKMTWAFL9Zbt7cEotTA
y/LI4hibwR8vAYkRLJeia7IkdeFNGIKKk/FB8jBaO+BuAGkQM2ZMwp3TaFL/6Gb8TbAJMCo8iJJL
b7EJFhoiTAI5sUR5Si1GYlWmRM5Gn03bvqwHP9OvcnQTI0sUgS74CgRPUSHTOUh3EXEI/nDe4TIw
7UTHwsVmItJxTZ2ZYeqBTQojaN3g09ARk3eSx/AfbUtz7xPpK1uHtjqmA5YFh1tvJJ9Cr8W0Nacn
e4QVE+o1hXGKiskoONmTyYjuMXqAnqUHq8ud/Ln0XBCZ5f30NzWdlm0kHwgWmDI5u+jgwIzg+UgG
RKx6JAB3tJeHBrGkRvcMwwCtI6gCEv3rSiBWz8PhkdKzeB7EBZw0J88Ehr358t8Ow6sh1PrjhFh9
WnQZQ8LM18rer0t8j77JB7Iab2HarOqUJZ+ssIyWCQjmWVDBKKtAW0uVAhnCNwVxcE1MdGQuTRdI
l2mIDYnWkMSf6ZdAnRDFI50va04SwCBN//YQ/hc4SkUDeWHNWApMezv08P7b89J972IoA6wPt0Ie
XaXGWsJMqz0wko5SN0VJtKk9R2TFSCg0M4t7qJkGKZHLl38ut0a7ivzcTD/dVbUTs7qUKQG5MzAS
HK1RC3KmdENPLDBIAgFcg9CqkdFQpt9gL2AwLSUmBGUpmWrhvXxNyxN6ybMbpJ/gFQ25bBtcPWQZ
gVUpOhFLjqoHvHvkVLDLGiZZc4mfaNDkUtKUHBQlDfesSBuZsZSeWrVm6AFORRTFWnz11tPzYFfh
ropkIxqP/vz/LKIiQxVBJ+pkulBYROtqyk9+ENOKzqjYhvmvuaqZaua8Nq6f2VxKZstRZK1KEjV0
mcGROs61Caf6yrqyciSin3TJJEetGjT26znSgLTCo4EdPyFDQk7/bZgBLwIKeVJvk5U2AYNxNIRv
qW84EvEAhYIKNyTAFb2qrkXNJamfwrYrT4mYNN4uPgYQ+jhaGb9IHpaviEafwCTcabORgeru/S8e
GJYR30b2S5/yk5RsmhGzyF9iC3RoA8F2aPWvlLfpppW4NOQyCd+vSICxCllwWhYK82EVcUBRomHw
K1J35HRFqzWbdvGUP1VhocDp98TIRIqO2klR5bb1V1T1VHJTYBkphNGyNLOCSDfvXTpFFDW1XOSM
pgdQq5PvXtxPm8ofBlKx2KFDPLYS0eIN5CePQnqN8p2/9SdHrnaMslNF8GdqtIS9CftIwcEfgJ9i
Lk1TuTEs2REt4qmp1LxElhMzsNtgClPJzjVspudA0xDmn3FUPuGstl2+zDBoKP6zCKLIlkgZv5Ge
eiKOKvlKZYbEltWn1KqvNbW00wEG6L+cC4NRdm6GMfn0d3DCVEU1a/+kRvV3IGxJHzsa/SGKVQN8
QUWUMaQKuUZN15LKP44PJFYpit5R3ZOWG3qiDHUuBwD6i/qJdr4UX8c1vRJaIf3ZpMSObiWZo019
A+L68OQ+WFf1drpjXyk64nZvuIWUtkKwvLvVYEMB24dalE9QCkvhyXuDQn+4PrSs8DLTg9VXy1NK
Xar9r3H1GaHAn5ELVKeqe/NMBFK3EmljpydLUQ3Cch/2hDfkSJha6mNFp5PwGquzR1kCTVeU7t/N
54cWjWcqL6usPNy6q4PmcCq1/mWanE0AL0RHuVIxmB6AtXlSPCkK9MKjKfqgX4KUBCw9UH5VDl72
h8MnXNO2tGdshDGdB1v8NGb8xkU30XSo1l5m8AlWhMyaGmBVwX6lBQW7TPXnby5DHE0jkleOilGB
amK1oKKkn6zgitLey0sFvpQmUU9dmt8mr8WW7WyRRS13tVlsJnKp1Qr63jp3b/1L/6aycuRj+ErB
6hPhXRLwxPwoH5GqxkNAf5gi2tUBtieIIsk/FP/Zw2b2sWSvwRu3DiL4J/NxIZMzs/lTYZVf8azX
xvtsXFSLZtnmel97UxcJYsyGyTh0z1QVqq6QH/Rb8wHYAjHpQfAHJnGwEcWx2gVq8UqUMcIV7M/Y
xrQv3NBXQY1gQzPIvH0iFYHsAvSE9AALxzck0hSOpkOA5OM+KZeGX0r5WT0le4aWyfg1foy3w/X8
Ny7+3Tbufv55OnsUYa/Oy3xzhZBXcdKvL8vJEndV7Z/5mO3CTM7OI5Lztas5+/X3+juuXn97Ox8/
i/Ya7RQVL+e441/bwk9/6huK0GfLO5RVar/o6kIF+iTHcU6uSaVV7FRxWmcUjL6jTA0pjmhTT9Mn
yn7cyMnqWDslP+8W/Jnh0+QMJYjas0D52uIwbyuTcouVJynj5vuWR3Uwh4iAVOQSV2ZcQVOnwWwn
iw1J4ORUa/dEWy5BqFyDr60G9nJhgcbJ0GRciAj8TtlikqG4AbFugHYCiAHibR0cQgA4vSScADaG
0KEUtisemCqcOdrKA6wR0CHg/2ctZDOovUabV1w95ee0/SnqEqogyBm575bAE83Xf9zzMT6XIDO9
su5qgi8mBzjrqMPeG/nUFFRiM5tG0TkEOZomG6d98YlrhaopagTVc9niqFNmdjxATVb1luVB/4e1
ZNAq+dmKaBR4fHCi0tbmUlsV0DiO4qHeW9gTXqsOkHXsXh8FUFQgJcemhkBa9CktH3CWGGiDNpu2
BcGZ8l4UxAqIwkkhVkJckAum/rOvk6wEhFi4V3qf1MUXElwiFmMDm6MWWhfqo2vVI5R7UP14GsKl
51ZB0cukLIRrcUImOlaahroVEJYT4As1sOxsCvIYSIE+qUKptj3dHCrTKRtGkBqEQkF2YgjCeMWC
4XQXywyQEsFAN1cNguAHsZzS3UCPEZCt1NJ/dCIFfMeWP51iWIEYiJ5laPcRCKTKTfRESgmQk03j
DrlOoAq4Ul0sftD92ypVUHE7f1UKP4JJA4/+F8B5bgS1LrjEEeIxcYepGRD74OXRHZ0a3FwwC41X
jUK7CtbUTCEFPwUAp8BBjtPEOwOlQ0OfeaS7IFi9n4gkjMuCSS844ze40y3gelHsr2laJgrM1f5R
EKqFXrHcORCKISEwBfsa99Rp1c2XF7pzoWCTnfkDEBc/23DcmHvajJU9LAYPr9D+sMkT8RjH+eFd
OJ7+zSNjPprIx5T6Ljg6zLGRUraqUqCo/4ZS/JtiGLGOxBP50U4i236pqUQbvXZHALw0FwW1U4Ig
fQmjMSGdXlrnbGNVpWzrN5Typ0VyLe8ldfpGEvxJnKJ+jLRLpBOYtjTLVfaJYihtJFzWg6VghZoc
8k5VJKV5rshEXim6o0yHJ66XZhfYuhaqEuj/yuIINwmtprieEDOmQFjMfZYu8RtFKOlLEpeAGhN4
aQkLmnnGO0m7FkfQsXMVe9c71ksYXqZA49u6kRD8u0As+Dk7bGO/+HQyf+cWrW5Iuxwk1rdik/oS
jbDFNSrD3fhYzw6eSKehH0v5+bKIG9/b9fbxOrbWdr7z7RSnj7W9SWZ9qPWtfAMNGa+E3s5fkSBw
C4s9QKc3P8yvnWJCkeodmgQ2hKYOFdvC+A7zq0pwaxRZtUcXgb7Vc0XPms7+bn/+KlP0uhaoGhAB
XZPfvZ69ONoEIeL06Xc1QEnFy7be8Y39il2SzbY6PiNQuLoO9y12TjrYaONelpOcLnT/o2FOiMCH
9eusaStWCSp0T2OLwkMcvRO44xXKuZcZ2NlvMhYuG0GZFrt750ROHch0E+YpE2ZnoeIXzQTqMZqV
wRkF4uqYJk69zQJlE5rilFAsW7dy7TdTjW30u3Gyb/fQ33VuE6Q71045OZacioXC5yO5x+8l3g5u
2B2UHDblh1E6TFACIgGEuwrvo2K/sWZJrkGWb0+P+SzNll+9PL1noCNwN8ePfpnrv/yV+0hHve1v
1r7fkR9ycyjbUcnDHoNGEy4CrEHHQmXPsk9v54eyVca+/GW/6JHc7/YNSecSwsvlv/fQGq/n66FF
Scx1SDcrCwr7tbbbDN6woQnvfOrvizAUj901YkeveIuZffqEuTFLm3rsKorC16BAqQfqA5ChHpRo
uB+q5PUclZG8EpSFKAou2GuaqcJ+oEt4kkFXBhi5/0H54kYjLEjXzU+7MiB9V/z6lRu39jvPzx9t
BkH9rNbUSXEHFpmn/0kqENW5NW9qou39MkuY03qMWKHLaz03euyd7OA6r/YKTVruoeznrWlLgWDu
3t7enRuO+KgQHxplxO+qbRQRZva7e4DHO84ONn/C/S+Tg4+gQWYsJv+mAX7PpOoiMx4TJK5wdirx
rk83nxaF1K1TpwKH/IDeHmlMaAcWu/xwr/GsVRub4Pj1cKLwEsvRE4kluvIhf4BWy/IeP1soqz3x
sKgeLtosWfyi3OJJAxn4zdCA2MUq/m7vWDvnvoNl5OSXsyF/yCE1DpLCVIARPcgPEGK7fwE2ioix
dgpovMBTs5oP7vYYfQFUJ5BvvHv7fB1flseeLupbmkPv44tot3PEJaU3guXw7pe/dYt2OFkV4K85
HxINWIHJDZ0BPNAbgtD7o73hRuPi0jLg6XxXDCo+3H61n1uWU1iRi+fBc1Ymz3jOqdgbFTxZF9L7
Zedw8HkUkjiXjfesuBWSTkMW/o6z/Dkb7DNYX9GjiBvFsAw83mW5h6JX89q89Stwii7jG9g/cStk
cvMa1I8XZt7+6JW33hsqnIWNs1FRW7PjQqOhX/vLuV/ps/ZD7iDK3/1XP3vj9qBl2bN6yCfGuNWP
2qbzRXYUOXVkgTCbhMdYMjbr4XP66qBSPn7ApqEFwQb+ulOCYRaWvAvUxUpSGEnzBvMAiXaU27kW
tUnUY1ADT8RPLHFwuWrk2QqYBlbtrf9D9PQ8vNdPY0TfLuPjl6qDT9W+r3K9zNYrDW5/nwnqQOUT
umN+eeflEWRiWcMVQr3x7byQqkhOf8X2PiF1bjkQWibYhC0eSPtyso/THGvg3CTEC079zPjMtHvK
Tc9vnDWePsEQBhdXHG7MN941uDEIeOOF08Od6rgBm8WVTQbw8eKV8cAXR9gae9VeoZf5Avum6xgd
WDL2LfnlnPzZ2VPxt3bzCGZBaXZeL4dOhRd0Zl+0qp3FRC6oWlzwLcnHL4qLHyz6/mm8v/nrjY8K
amXKuMxWCNNPmXOPiv2domSKXusHDhNO9dGuLn6TTzmQg126BOVPfUtqN6ywg86waFIS3SxPg2dy
TDL9zeAZ3uJje9alfqeAw7Qq9/KrfevJAnjap5u7JYDZOMQkZRpzbDRVSmzPq2vXetlIjA4Rdvg2
HxS+oamwsxGLmE3Y3EnIVBV9EeDkKUqYf/FUiB7Guw5Cvj1aLxekloAI1I3qg516wlbJtySH0Xlg
UTD4QFYLod6YcS1qHduVmf+GvY8jySMZOHKWW8cidAIOfDuXs3vZtXdt9ohHYbDJNqyZXz365Xsz
W44yVoMIkbOgfAIneZ4fIBA0LY92E8JRv/jwTijHTJ4lv1r0XqhHfNzjJSojaZsPctVa5VCf5Zr0
61134TP2M53dgF1iNufasqtfH0X6JRIl+DzX6YcBKRFNVkKrUnt8IlmwCxsJ5UYP9qEAlch4jSCf
ZXMTskf7QmkMLgHzWFJiDrw29KUo3Wttlm+IRrnJa7Kp5cbX1q19b50WP2pt/ti/y7RwKoBDbmOM
GaOeL3sf6jiJAxAQYVN2rNbfrFdqVFvcj9LkuryAl5SGRPz7oo3sxWvrfamxy9FVNDyXfEbo+xk8
GXkrrpb+MsgIFurbLWRK9vxyZfBEAxPrAy43/k32CSH0zXkm+4edo3tW0bGITk66jhOtKjeLwqps
OSyQ8lMKwre7+9iiMwpBH/nr4s3bJjuSs3CyCNqy9mdawb0luEVMGpu0NZKhveMY+RXraueuSKt4
P3y1p4YaeY0bb1IGxwA8Ya/GvadScXFZYMbZPmgyyjoEtsPIo84IJlcIkWZ5N4sJ2lK7MSoeufF9
tWXnGLNr5IlGaTaF1UNzaQXxezssjoHt+uzyD0KxXOPSuy7pjJLVDCzAZsUhGLGJvM9OmQKYil1+
/B9H57WjuLoF4Sey5BxucSTHBpobi6YbR4wjxjz9fB5pa3TO3j0zYP9hrapaVZPhL7xb5/IX6KRq
JgRX91/Ze5JSuKoOl49B2/kXHkJ43XJhqVPVXLTPqfEMsq0QOp/SGRjuKj0RZTn4VTHOAQoIqUtw
eqx0DMwfIy4a6jMfKtx7ngiv3Fnf2kb5VZfhlqiRL+VUYEWcjZFpGgFC+7SY8A+Tpq+fTh0PtvF/
tT/qb3zKj3gUp9eCPXnACYTC4EmYFV0J3E9mC/9hGZO2Bp9GspZdzhiZmQ15ZXz3WwsHF6BUTOZf
WP+ClEgLai7wOek0/s0/8a3aqZYdHgkvMo/Wz/ih/oyni6Fhv4l/JMmN9+K3X/wwRCsNTkQWYI8r
pE1tRjyDjK3V7IFnfUKdZD/4c4YxBu59ThG0cOre02RSn1HL/CY/0i8YCJVoVHvVHQAnP2Dkee5R
E5Dh0e3UP0oFHF3WPMpkK+zKk/H4777zpS+ULeuqRqBD/3Jtr9lG2paglCq1Hsq9Uwuimzp8wMxP
ETm+MRP/TAH0vvgTKJkUfqWIuHx8EShG8AyKTG1S4vZ0q7DDYWlyJ/LRuE/vn52y41zjO6rpnJXY
Mf9G4w3rAuiKpP/wwuvtE497QzhT8lIVhXeOILyruj/l1G2bv/7PwAGwPKBXO/Ucfw6nn+m8qHLm
ycVg6wjUwY74tgWgYyRkqcdkdg9wEAs0ilm/wEevDH2T4QFSpKfKb3Zn+4hIMBsvxNr6yH+hozlW
EIp8ucppsCQCrNgWsVszLHZ6/OHSW3Mr++rhhVRb3QgYxOPVTqpbzyKbxjjmoA8fXG67DLGa4Jic
/UdzGEM98UTNIrvFRCkbd4vJkjbH+1YE45SdDwT5a/HEnxxsoaFzxdA8jW0+Enct90bD2rtgRlq3
fnIcDMcCWms83jaVYoFjtmfFO9Vw8OwlT1152MWBX2QAiPFZBA8VdwXuoXftN29XF1YcePX3x8SP
J4CRUV8uax+I0vQkJjT0Lybt5bcfDX5e+72G9ScP19GTWf/5igCGuJws2zQdQhE7Bu8KB4/itMCF
2o0fnvxxK4AV6E18/IL+WrWegrmgsiDGhfaRj8VEU1/4CR33BxgAIa3pdMb8gUu64NY5TIpZUnIF
yuH5ky7Mhy9mgWza6nU0c2Iam+csjQf74yKPed0feyj/mnhpqW7EWDcY5Hd40ugboJbvJUQWU3a4
rn6AcA3nhZqyxtpqGj1cQXTeXfBqnfhPnMsOnrH8ZGRXXkij+rQ7emB00f87tsep9noGpah8ZuZV
IE3dnKSE/+TThtLlq9dwKjPsiilOfmLPtqmfePA6vO8as8doIWtOBcdKSGtlE2ZPkgoze0yOeRKC
nL5a9ce6OtCccqeSUCqAQl2TbmEgiri+s4Wl7eTPOkoZIux2Tbjv20UqzMYhseL70+/7NBiQvH0X
vkZ0XOb38yeGop+1OtgERur8s9WxfuJi/GlOMX8Icy2QeUrw+u4ADHtGEJTe5t4CP/3A6cmU+Toy
UQSDR/2KOdYD1iQ/lPrSwuQMWTTtIGqJX3WR7RUuce42L5s+z+KGtmowFi0whULNLnuijGVkWgaf
aFFZbv3cciBa6mJcBdn4/XUk/tZUOOMTiOkcpy/dJOq4etqQ2/uwK8Ozzo9yAw7OIuquL7r3wWvy
ESTXuA9ZdJqri9NHvDSGE770lFOKjA8cV9EPALnVBLQP5idQaiLSp4X1k/O4w+f8Q3pWPhPhJ2n9
H55urQaaenABSpnk+mln2PWbhT+eReqOdWV0PpIKgycHzIGh/3B/NW5IsMRzzu9l1T4Llx6oyoLm
+UdrEstOX7gm5g7At6h206kEFNe45nNOFkDzcHpoPn5ju8uec95m1Cd2gwMsMtN+/jH9scxgS3OJ
yyG3vYcZdoOCAw5MdWJcrfogJDcBr7gUXWoUOkWyKTmAYGYpj2/aXi8YLmy/9a28BEPggWHzTA03
rCz8+14TuVoMHdUhxvC4/dvaLTt28/LJZdJ2Nhbjy/pJeY0xJIUVsUfSWiAzAw85SAIEHJtQCrKP
/8ps4u4xbMU7EXY79eVs9cRu7G+gCDHsZliKV94hkfT4hw8zlh+QPgC+yYcyc4eCma8EHVFpsOWU
hf8/uuQpDu188nI/BgZk1Wh5aNz0i3bDd89u4JFwjngu2mZO5y+ixAbiou8dY4yBUrqVdRbYyAD0
uAP64X/zvn6ZXPhdeosjv/3Q7OHGDZs7FhE08DAIRkFcITFpnUw2L01l1zsqcHAW/F8QPP7ZByV7
PdVMv6IWQLuPjEC/5fWWRihBJk3T/boaylFC5nBV1i3y0l2OEF6xOTLKw+sXFcWPcaL117knX8I1
lLe17Mj5rP2cOBAK64tjsypcKVUpdigBsHIAAbEsGAJ93hhjv8H5b/wKqa8qwVvykPnTfGT4BdMS
DqCk5DzjYDlaCnB70QvG/vv25Gsh3WBCu2Cxwpuxg8wfpQmEdFEzBaLh+M2GIa8Tc08HbhGNLWUT
0qG3NHnGjHPLJRUuzuD0yEbsiroHk1Vv8FPkzsJFsBPXEAyczOTi8rskRv2YXTXtJFs+IXFCu8RI
IZzlC4ItksLllcdMaDEC7WexHX4mtJ/dqEtijQAixBtoQ1LgtfGuYwOUpKPS5n1j7/3KMVPPTEwH
mWroS1e0HAUtyOvw+gaTSh5TOo8GbqpPp+LD1aSJhvv1ey6TgslszToNPQX28D8Y0RFxjg2H7lBk
Sc+KamWtlh5WU2/83uwn9/6Fva/gTSgI85ibeoe/5FsOYg61YtqGdpX6YCbtyRDtku5xxJjshzwR
6Mt5KHSs7O5zfB++FewB5zyd4rf8jmnVAPRp0l4uhitOT/ff+q/BFYCELoo8lZC1Ht5IYLgStvzL
loKTzHSTWxB382V4lK8kDkIPYnEEeKovGkzel8bHSW/FFLSCA6Ujx+RgGvNG8Uksfmc2ftflT/Md
UpuhiMP35hAdnmQ+04NfxTPlEIZ7nDsc87dhM/Q2/624i79jdUjMQ49+pu8cCa5GWZaNoySTZzZl
aQLzyC+nx5fnWze4UwA6NSB+F1D6SIlZm+R/UgyQUgzRsrKUIwuNdiVuXIlu9T37/85YH7zoYfam
iUjt2pPSSUyfsn9imqbPmrmpTOmHsp/h7bKaKcfeLEcOzhGnmVERxeRGAR1Rij8Or9rV/ztivk+l
OFF2VJ3PW7VIcVP9pgXMXLVdi9giv1zeY256Ba+yP6ao4J5Tem5qorR0dnztz0obnBwNmzCV8TlQ
ptKqOhdEDp8URNOn4Y+TA1pYPkrsB7QhyDtq1p225mRWd/kZlIKbBmk4R0a6o9ChsxRi9zMVPy5P
hF6M7rTGgTBnyUyfN8HViO6EwBW3yq9CZXzhMg63lE7kNNKmve0RzCCBhQWTEjVhAGXOJB6x5bZH
bj4gHLoG3ZX++9wAtjy1VSWeR8srA+0Rx201f6hzYiRy6WQ2RxXT6+/iAC6HiyzNtl4SKx9kc1P2
tcVLXUjUnXq8bGnYibIxun6iG05M85S0P6/Bi5/rpncEpASclYDspH+8F+3b55PTuKo/Sb5W3pN8
m/4BmyhkAP0qa6CRgk77a7CZcQLWQ2sRuzJ3cexqNIlF4bWAqvSHgtMhGyK7gips01/q1KOcH/Ft
H/CXhrN4eYK6lFbYh9JSRCxdHE1V+7HRrjyWmpvyUOCdANS1U9MNKLL8Cpp0/sL/GwUEWIA6aRSa
kxP9QgsAxPK1nBpdE2ke2IGedqwB0VzI7y1HBRF5b8uLiC3u+R0AMZgn1doMmx6rdGLKmBw73Faw
wXkkCFZGnFT8kltWlqcO9DuugRXrKlbcHu6aRps5t3L+3ofCSv6ARwUglWU7HY9+ilIs4C0Mqq8E
6VCgmR6G3IvwQmUvIuCa9Ts69c+UmgixQefXGFDhvcTtHTy/hMdSfO7U774jv89NQEKrqcCy/gaI
Yw1GfKCBN06bQSdJ51Mc8tdM1EE0T9yrIoE6YzKiYf5ols9/oUjAvBNnzRBUtJzQd9Incao00pIF
UyfuG9qnccAzhXVqrXUGLNH1wpruY9x2ViM28KrcFxeXx4EPZZKUcyqkeJiD03LN1O99GflS54v5
7Bmuusee5QV40w0T/QKuWFHpmUGEMSghKji4fTzqPEv5+wz7EXsBghQAgwZbH9wqm/LMahxO5UVX
/tbgvqxOi+G9cC3UQRWuWGmJPs/IJufcGTyOLn4mfX6XgxcOaz1aNgMaOSgDJPefTY0vtTTrhrVc
MLMeTcaIFbxYlQUfmzKRX6nt5NrjpjIB5V5fKdb7E3oIZSI3V4FBFQQ0cBCMrBdTmI7Q7WA6vfzQ
lpO44ym46S8g0FhpqStuV6QV5mUEWhK7X41wqwqsOJFWH9zyXwtr8YT5WFIcpQdwjhM7o+499Fh7
OqCWyBrMH/oJ9cO7ceR4ySWvMJFIEwvWPUZIcYNqXhzB7t1S/j/EFbNjXAnC5IlKyQVD5ei+hFcQ
ZenG79YfDvVvsWgGO0Nm/SPMU64p0mHPIvBbCOFc8ifCCyjfQ7MB10ruwNPZSQNY/+IFPlGrUPmv
mqWh4OPtyD3CLIAXLu7KJUCNKi2MoCvGLIpi006L/PKoEAhPHsIpVv/k4UJ1UHd++97nBvEuLlUv
PsWG8lcLQDMArE/sdKirKTNE3cHFePgsKUgVJjPYlSRmIMQ7K7MM3H/1PmqjFANdJqVjbssUQZ71
K47FGgsJLg+yoU7GQYjsCpeg6UHPRYRIeDmcPpfyT15m/+UpIzXQzSj7szfqiHQ6itLoPEmkJqTX
GZZjSmWxrphCQuEIEvKEJSFCGF4LCD1oZzHt2cRYFoGGX773buyKi+jvQzgmorWliucdko6GfDRh
p60olu/qUWgRx+kzk3W7I7nDwvDfV9mCbPjZA3ETZGkG747CS/YVF0HJruM7Lptbl19pQfvvDJh1
RswQh8RvTYjLQqejgFw+6zTfdhHyZiZN60hcdZNQmMhT82VHB87P7NAwQLZS958VF6T8LRlbkSUA
zcYw2Qe3vdc4nEtB0ZuL0phxScdBBcDBXMBPLdBbwDQ5qXyj9q/s9pcpRzzyOMA/ZUB4CL6nlt18
XN6FDNEwHkQoT5FyJQSGDmAUgJQYwp9YLyeB8RLGSH3ytFCA0l3SK4JmKUQ/kXsc0a2ASj7/uwWr
nQNvxV+PQ73m109Uxz8pMnX2YT4Bi6iO0RyMnWM2gR3nXYpTyCGgPKBvlCMf+xmdCcWSyaZ6z1kY
tb4T24WCt1DscozHrVvpsBoxwCA9yg/0NRCOhLRN90iy4VBhvzGGO1O34oP5iPz8Jr/of6uVTQ3E
OjG1ro0RVO+wbiEOqHSHO+cXuWSC2xO/DY4ZBQ8xyLAS48wgsaQlpAc9BRse5Vxs+M/Sp8yhcyC/
K+RJhvB87JIHvWnscIjheHp/v+cqtW9qBnzT8ZhFY9PPFT4JtwsQf3xIEI6SxLeOSY2SMWwZxyXG
6WAFpGEZ/8LNyQ7sjxkkOyp95abOXskXsk28KVaiHy4/zmsRbmPQtuRkTPr7Uaqw6REDTpgkGFAr
ALYQjIOB3Pg3IuXX69uTtAcAQGyZKXW3qk9QAZ5Q2oTvD3QZXjj0+61groFXm5fDMGYWsDE5qLq7
gBhBIHCQOhBDS66hJPJg3HIzoGsZLw55S4QeoAiF5Ydy7XOOVt29iZaJ4D76LxO4UXbAPD7Tj3yn
YqGB0tlAAhKYbFURrfc+DTPxZdhvkqoQHzKkUMz10jabBQfD62zp4eSFMBicBpKwmIsILZJFQlXJ
a5y89R9+3BzskthB+3GMSAvBwaBYdcxVxBym25SgNfTY1ppqLuYoyLwx5exFXy763EbwjPJS2jOO
NQqLpd9qXmqOnq6JtKOVz35MmzpZI8BLHwOBMJKBEmG70KrYWehUql/+5X8lY9gjX+hK+HgDSiLx
WnOvFLdomJhYHHCmZb1jSM7of3fXQ/fR/kSokimdI6jiK5Vs/1VdUC2+XJWTYNPS348o1qtdCcec
1mVH1YlBvbyBGLd2BFYwSPkQXR3q5VtjrhdcCLQVHGE9dCDqOaSTPu/u1r4zHNW0CUIMt+z5snVF
Mg6jcydOVUC/HfVfCJPdeBEHvUqgxJpL9TyWTVz57SwlTPl1FVR4cnHZGj/U1FU6fVr7Hpo+E5cU
EekUBvp1lh9oRkcGVm0WSAvf9TQlHQ13+CdDB6h1H270CZjyeHzXlFfhiU2aPO5Dtu9qasIvaaCx
GncH/z6ViTQ45uxWopGKFdmIswhYLN0Ps9IBAs6krdXAAvhIFZ767kN4J3f39fGZNuZKAG5Ytrld
tn7bzGJUmNB6QdOQg1BNHzUKLF/l114Czx8pTDmZxvx92r5lnXUzoXatKsieRxktH2BIHhLtUb69
x8O3DD+sDfsBTNMwIw3jUBjXntHlgnXLVGyb+NE9jr8U5cadLvrbZkZdThHy/s4kGxK/R6NOGuWl
q2YvjtJL3Ex6EMbOqc+wuVDAtF1cn80s+sHtB80csabtdURnZsmVMkjPnOouMoSt3SLSQFT89XhL
jcksITFjt/PjWEGaqx79mVVTZerI/xI/xYMwDzNknt+mCrQIsGLHjITzAzhRzAXQooPcrfs/Am7I
MqFbvxpHya28HLrBUzG0mD8oxIIEDWb5pXw3+DMqL5dNEGg9GOcsHjiAx6yyYnRnJ2bwVhJpbxHq
It/DI8iwsHuIdnsgoHOcjczuObBV6kpMRIGm27W8f70CMbSfH6dJaEAmbe/KZWChDyYSp8J148Zt
/sSIFtwHe9xBcgRowluP1elznsMfEB4wiVlj4ayQ/OfCulh/IPBOcfts6GgTybV+S7KH5KDqF7wM
OHDcBA91hHEexl7SDYy1BaNHYvz9Qjsgc7W6VuRSryR3yHRmTxgqiIJEsqkEJUA4E2zcTkTAsamC
Nv1iHIepde+bQPMV1JGEzzbTrJuBxVIRxMuXZesRHx9Ay4eeA3mclMf82oCpejRQtvIldI6CHs4F
Gcf1pHSi2rc20KwRImzgfU7DIYiu3V261QtO8fSGMS7WwmwlmEwNMSpj+yQvnTMv/IlwT+IPzuNt
/EdrtaEd5onruS8vuSIgHJEKwQ6MiUXjFuKQJFCVDcNhq9AXAhpFPy+BOax4RoDor+BLNjVJcd3m
V5EUO8jIjfXV3Ph3gt9w5iOgwMgi5znZBWsVxM8VF2Tv4ZPGAf1Ugqc6VTb10qCSlHzDWFTT/mwA
OG4e/FUxYQMT46Ct+aJ4F6vsZPUeIviYfO6ve35UaP78cTniZDmi9HYcfEBjQj7Fm0vLa481MkAc
W4/Vb+a8G5QtAeBpxXG8jcZhVIZTGeVfSzrBBm7hkqzG6hEPKMQw0oACI1Kzw1ljOLT24n1Uz9bF
rCFOMEcWdtYuG+uxZiH/kisUnvioEgONW2lpoXWcwa2B1whbnRsH2YxyiDbabHA+MnGpXkXigw4E
sQVBIrqzn6PdQWr24iTeEfaqE/V3q1cjMcEXfPnJLSu/X49ZOJcQza9V8kBmEN3A/bWPpQduo/Ku
/+kW5aXeImJY6+yrb37hMIl7NzVxy0HRVnROL7mPHwKneLCuYhDbJDFp9Fc2ZwoALtSx8AbLouT+
7/syFloLYnVnBHbqk45U3TPRTGT9wPilTbBGeF6fafdQV0iqK9VT7iuMJxfCWQrBCF+QP0dy6Ggx
GlwkyAj9geVFE8G927iPbPbsnceV1k8GdPdYuQ+F9IwE6FJwzQtHG5e1IS0g/kIVoxdIjr1xk8dG
XGfUifCWxxhvJWAisSdW4cR1ZNyaFcwDNvW/InFXYBLiKNS/yDNwDMR2aJtwfWZC7qLmt3L9nDG9
cO8MWjZiibK7vPyESysnJ5OeTfMUD86hlJHFNkfUjeyM+9gCu3SHdECWQIXcqr/8q5G6GWxt/zlX
nzGdBtSg8JVwqVPH4F9h0PnZLS9c8nWWFSPtB0FyjAGPU4k30UbzlhjoT720ighClK1WkjACIkp/
39VHyDb0KDiRunxbLj40/MZj0czSZKWgJ8pTh5X3JhcK4oxxHckWecNEbuZ/8EZ9te+ZdnfSXXF8
TL8kmtcvziyM36gbrt1B7xAH2ByhQKODtHpRs/rdOvzhiHC1L5o/oJbdgKq0O6TMlVdzBBBN5z1b
HAnxEA157sQZ58tnuhZX4VczewKe+8XNRN89GoZI1pK22JoAavMIyaXejrFJsmVz2pSbnH7Be/8C
12crcHH4MrQhVEVwprdxAPe9KL5lAlt/Mn3OJasAAdtgL6L/0amI5dwRhF/pV9CnyjqT/PIDunEA
PhhKW0WChBBybYYuBaTol1ju4a79cOklVzDECKuSnSxdIFzoIirDObSA65ZvviePOzQUgHx7G/yE
htau4YAWHajcpOXkY5rdybdPLvhbdBpE94WWQ/RpVehcygPFL4gRX2WV7fgmlDV8M8tH7bd+A8xA
shyQo/8Zu/geUQ+zLxAcz6RtZmtuSFHHtP+u+aPsIyIMsSwZIFj2FWN0dHSvQEk/xaQ9M+bhIHDD
z6ivbAKuxStdnWiNwyna2BnUmguulsHHOukwJ1bpcQX7ya4hU2yc53DrhcDspwFCcSBC8ePG5bQC
OXLqDcbmnS+gnAvaoOlnXerUQOmp/dm9Ultgpk0LChJhrhk8cLL8WHTYyg9E0EkjkCucxRvGb/IN
LDp7Y41usL/ysPkrUYAGHaPm07YO9Et2p+o23YiEqdEaidod+kL19UvLOYWFzBsIa4SmunkjAVQe
ydFhoNFYisvnJQ7J7pqzSwm/fpM8By1t+mL1F2NuiRCEOxgSQPSskFBa3Bc4w8opZwLQAG3KMbMc
VFEols3BhbbVCBR03tNOXyFKeDI+ZYcbnk211QKkzJRVlNGCuEojlE2A9K76cJAwkvzbECGWfY2W
4Wg0uNhGgMpltI0jR7UW/TjN8AhaFFXYjzrmMv0tfsl4Q3i8ZsgRLh/BDplARE/DpG6JwyEYcJw9
Uu8ANKBnveZpvIeOMQnisepfOfKyJMiyk9XOtZOIiDwancMjRldtemZ8lGXP1M+gTbAohNxraxDm
3g49Ea5A/h1gNGo+ZoEV9Uy7KDvlIsnBh57W56dQYL2wZRofALKJmMgzUkiLvW5HF3Gq4TnBdeyF
XrKomNZCcdxfuhGJo57JjyED9/shcsK9ChWLuB5ffcdEdgdd5hCVBBsGWhF89El1EKtv5fiGrGYH
RZ999KuX61r3Hr/qWeYcN1ffCkjgNKe9pHsz0fBwcLpF5L1WcZCdkficKI0Tp0O748gNUcuUA4z3
of1PDvxfTmpIv03LeiZIm4nEW/zcEC11ywE48/sbSShXEkaxGpzaxAD/uPEmaYsSC/oqkCghZ9ZW
usYMXZ5MThrmW81VFbkFmMJVFz1kMdHEIqr7Tbi4myBw0EB1TGFqrFTkt6lrsQ7EX3Ha3IgRgwG9
Gi40Vfj9WI7mC7xqW4g8A7mhrYX2a80ByM4Z2YqPYMu3+mNPlFmyebSufHsMXnlk9oGekHuNoYrD
e9fcyAGQ/j4kMRHn6b1AsnrybZ0GW34R5T0iJ/k1VZk5bTRbK6YVZk17+JAnKcJA0bzaD/5q0b6X
vbLZA0UKaOeI9CPp5fPaPN529EKnFU277PZkfbGVAloFkwfE9CXWD6OWUR9PgZLdiEbi1MNb4F82
ol0f/vS68Pm/Cj+mkb8nzgXpq53LLzeRvXcGT6nbbONSf9qvltjImUDGYzQtHoc+n1sQFSl1y5mj
86sWHQ5yOprCRHMDshVPNXESdo74FR6bREFXsBlxfzhpnqjsRqAS8ioD6EXkzdTxewpM0+SB8mOM
JMTnZ1hmM9poMM1YhcF6HAcXfwYuWA99DAvl8hr/gkcgz5KAt4oCKNnqXDDxTM2PiWHHmv0G26jm
WuKq76CgmZsTJcq4iDXKl2GnVUQYoKsk148QIJLixyz70m2MdIivvXU+ItExpsJpF+063Cjzbomx
GDW2W50FKuFTxuyFR4MPM6S5aFH4SoYRAaFOigOwr7krpgPJe7GdrLiuJjTMM/WKBtI2briu+Rms
kORBMC56fioinuOJRV73l4Pc1Xx97UytM3//r/AzIl3aUQqI63+FtG8C+0nII4/bvFIblQ8mOom5
59vMubiRfoBpMbi7E0cTt3xPGTduH30mf/VM8CzqaTLT97Ez9quHlMHe9vZulsgJsvisA36ZTIbT
uL5JQCzETXOlDIMrULd9yeAdkCwXHXo7BY34WO+wvHZjEfmYM9sxfVPC7joWkXrLZq/9OzB+sr/E
ZlLgXK+UmYz0wimg18gxtl/34kS/Gi3NdmlYNodCS83hV3vjGDIjhNYW+uP4+bL+4qB1JfHQU4jR
cA2o8YyFcKTpyNHu3eKjsuWhSJ03KYupLEwe5kIpXaEIhvBehTuj2rcmp/EtHXZVh2xkIpuFrRde
FMFpgba6iel/VmVI3tt7cAzSI1BDjguSHbiOLS8nu26uSDA4py77zTvUaIceRRN4aBjPuosOfNQ4
D4hm7QiiZnQzShquhZGPGulGbT4mj4CbUlWDk/ISpJaxpEHxNRO4rvGYUMtnA4Os5MoeeQWfBReP
qDDaMD7gweUfIEfKaFo62A04EGvUPwDdCj/auVlymgSxZ04LsABedDepf1o6Dcc8JOSusVxBm67t
E+iTAnkEQOtoYaBMOyaD0ycBk39MHj0cHQj2M8zzjbaW8BlgoB8FX49riL5CjHhNVs2JEeIFcr+t
eAxpb5Abgk3YmezB3LLEoPzf4qT7TsivADh14hUf4088PpfWKmLF5JxsK+6mZU783sPXVu8ZvSG6
H8we2MTjQcDUwIIMWh0QmWBTR5lXx4FH5TdHZA6cQxuea7uuKzeb61yEhEeAiaATQdCjzInr9AH4
a0SRMsnPIkpozFISXz1+WvfZ/aicwjB9zSRk6qa/xr9k5cFDvYWZqBy6zzpHuAFNYJwLFKFDdXyK
pFCMaEj69fNCbxJnX20SogR+uh8QdDL2GHOIopH18XlTYrQcsbWmxBp2kbW7t/ZAvPdloSrU8UKl
eqwXtXxs8C4zkCcLTLYyKav915rS1ofiNn2dQCUb1mnlK+k81Te07s0MIumzarWbLM3ovNql9qWe
SoJjGrv+qi/aNZPHvcJVJ0MxbmPVN3F7MGwZddQUhIB5eHRfJH6/Ag5XqA7MGNfivk8AK4Rpu+px
zUWrtyqW2n4IuNlxjp5r6KyP+rnyuP/wf4nu0f6Ic+eh3zK+9Tw+aTHxxdriPP2b7hjm5UjyXpeB
mnFKf1YsqjmcOIdFdCVH/hu0g1Pgni8QlZGYHdQLNBcMTW8Qk1D+ojDvt+oMXiEZjUbiAzofjpQA
Jy67PwGlQ8L6+R93gXIAymEZubmPgIUejbvzwxMUVxbUF5QbWjqHY2qZXIWbtTZX9e0DZM4AAqY8
VMVnIjx+1GUF8b9SL9lP5NFc0XvxGlQfiRymdu4QhHOexbQ+P+bwhM8rgmRKQlaOtuCPgmrnqGOV
UknvTLS9jwOlCZ9qw6Qklv0o6tkWdnaoyL9BPjvTgnCT2cmB2Bjwe9lFsj2MWnlExKjnH1MuMOr4
7eMLzKr9LdcSslrjh6XOdprylN4H6KFpcaAeFVAboF+0vGJPsg2eBOl36kj8+br9JG8W7pqASvJT
H18JiEYzpeRsD+rGfLlArKLmhMcUCMEpwdEs12KIIN72hWPit1b4FsHCpmnDGxtI81xq/LwJEI9p
DGWVCGBfH2bb8NhJT1ANpdNkcLpkTnFfPomnyO1aujNJU0msjDqcpQwUIX5uO7bo+yfh4T2KwIoX
Bh6zyfRVXtJ+9mL+g1PNTE91xGB1fhYv7++EUS0RpAmbiheK485jaT1LNwEgHXZ034owzePj2MQp
Af+ptGC0mnlmMXhtcanwtuRr/3G0DJ00uKhnguD3sLTTCPbkCw2AAemUaL7I5BfzkLJXDzOZSqd6
TmWwVQ0ohUEgR8POlihfsm5E3vdv2E7yL6DYOKIymD6Kv6o6dvke8gkWCHKF7wdpThuFQBL8AO0b
YuFATQOZ4itRJoFk2QaoAyF9F5QgQ7TKMGLLv0oa63guvmYN8epMWDaInN0GiYN0bTOy5hFQLJQR
Lb718hE9xYOm940L37kXW1uH29MI5Jy+o8nwizQ6vlKINyHQd+2kgbUp8YvhQObgAX9Zv6G9ttrb
HmQ8hnPUgrWfo7ayi+UnnkUSghtfhoSjLKqAEHAGiuwPObyYiYKu7cRLCmK+gK6Ws2WubWjYpY1s
ek1QMF47DlShGVpWQe4DRQx+AeJGYbWPzkQJpEE+o87nZkOWsTWwChCYJCN4oEU7zSr8Vk+WQbsP
RDaMmL7CYbq6hzuGMMBQpV8FljhfQAmmtrh9Ph28EpYlw5lIYYCeu21bLBT8VDHoDucGA5xwZgnT
RZKrdhsxjR0wQ4PcKn2dMItneUNQG6lTQmbFhCDfJCpxlaFFBoRKiieMc6wvcMI4EFF7IwyBDayn
Pf90EDNfqjyJ2FPwy8lEC12K/XIVzz8MPx0sItW4bbXEM1bSVuZ8QzPMSELrPtjtC3EKvLlFuRsI
97ffA4sAM36FyCT97FCu8EJowOibRY9CymbBNYvoDE0IlY++k4rx5b6+4m21Vq6mSL9tS3RSj5ky
e8NYz8Jzs5YPjynAs8JYx8eVcuTXngEFWG91sHzkBrCFeOokKwaaKBLSPZwd099gdtS5G19YQTQ+
/iyI9lPnqF7l6acXM77rpxNj0DAWbKoXz6BCGeGdA3eS1v3wAEHffiVP+CGi3vx6pv6EO4Ccc7WL
Dxytk546nZn1H+0ao3Qe/2JpdfjMOf+SJXgzYe9yEO4tH5XC8nNpSZV2eC7iQSncxy08dwdYAySo
bkME1lFsXYO39XHN4AG9ro17qqOxTye5NDVvA34fkNvMniGEx40NOQSFbI65dr/WjiVii0vy2hul
lyO0zx2D84lcewsm+uXop37fZg52LuauEx2ev0nTOudRfxgMqndx6bfkipTO56IyhO2WM12eqKgB
9jzvdFXsGmQRiL3+iFuArp+Yy/APIL79BZmFBb0j0DxQSyB6ht9iAIJxQzY7Y1h/PGQdgPntC9+F
m66A6P/eOJb3jM4SFvn2afy5mM4jTpwijKEkPFdwaWsJK52v113wi1n9JY5G6CyQ/DoJAxF8HRb9
mJ2fXuSoFyHApu7hqCB0AtniHXmOioPUlnGCbJ6vtVO/64+o+Vb6V4QdRDlNjogeiRJimBZi7VHZ
9ZR6+RriOJ1vKPcDgGUQglE9pVKbcUDB9aFw+UfSeXUpim5h+BexFoKkW8nmHOqGpRUQAYmSfv08
9Kyec2Y6VLXKF/Z+075P/yiF+au4J8M7tkI2H/OMyMTKxwZF+C7WqbFIflDFDXi1VNyRdkKZxoLE
3eVl+3CF2nYl75/3MQqJyy9hbh38JS+Z1qvatz2DIGLREh+farRNNwgwMXWH+3hf87oNj7+l/qBj
NTOe7638TQHOYps/jEIHCbDc+jrjrANLzmeGN6yyQzAKvyz12twH2a021ALVJmBCM4YwwUsv4O3q
yy+ALrj1uH7iysziI5p+aIFu+yTqRd+L6+GKTUmEw0GIhgUCRv9zfx6llfaDwlZ/cFZrsc+W4SM6
DetgEyATir0PHMu8XP+TAmGC+CwixdduFQoBbDtuoZKgXDrRoWL7dyZmid7TmHujmflXE/raCIHD
F/EYoX12xu+ndcpTobjDDbZR5Ljh947DZx7sJFJ9y7lAibn/mMM3yonpl3xsubh8uF1j9m8wOALv
jXRpS5ujeXy9QFbMdvYmK87MBOXOdDfR/cxuH/HV4FCB4jxB8LWbKT0MN0pOYuwowaVGsDuaizCf
pThtZvJZ62bqI0a89tUv2SqhuOx9oG+Wc22K6qqX7F7hYF4ok4XA3TuZrg2G7Q5Xbq7pOpmc3/I+
UC0EBJAdGVxwqXvcsJQnpOLEVAzseWE1GRHU92c+uu76Cwlsy/aU5cjQyXAiNkTk6RBZ9seRD1g3
wd/z2YMmhskcxR3I4kvZf7ItH0zHnubgJCt1Wy5zS/gJL0nvlN8icAaV9IGyWDmOIDMoJef704Jl
x0KByaj/MzQfJedIL+A++cyR+RU7kAExM5PbFI5ZT1yuuGSGb3ZKZ19hMUJzMZgguXl/0NDQRTQo
ISVphRz1iAgcnGLCWYqQZGpjXQgrp8/XL04URl4s+kOe+JyGoGvxISEulrKiBFq0cDABovZve+Rk
2wX9gmHrD2ObXcDAuDNQ9n1MeI5n5Qn9Vp3sAFbehlsk8xctPzVQumpIevmHM9ZXpDdwH4mJp1b0
IFdwg6BXf8slRu6xnhxx03TfiytEIkBCqYnUUeosIM4R1z0CuKD0CdQFylvkmmiCw7mUOzrJcGNq
LCUAvq2YpmuG5Z+uCPJI+sOnMxB7jT95WFNT8aX6PehdQTCpYQsETM85YJfmUAC8yaHgxmD0BDf4
rjiD7ug4nZg/CjVXfTeV9bxWLnbD8ph292aL3LWFQoUkAAiE/z8n+MP8jLOOrBMWbLIMUYajLr6g
dcLPwYOEPSNhed8smVW3pvl+f6MTAd3R7xpcB0Bxtu6GNddomc9KGv07BX7w02/rS36gMQaGQWqc
Ep75shAUj1ILeEB4ncpsCObC+LGDhjX+Cqch8k4gkfQQ4gLgAC93lHPtpj7ndkhZzzdiOen5iUQG
3HCttA7R1sdWe8Ld3YYOc1hPhQbRFuYmTf6U+F1amDMmhWmHKBgP46llL4KA1WY8Tw4pcxktRmSi
g33pcz6ifIMOKzvRQuzba7Chdsiu2lzlQ9ihSIF9KG/o5io8e7M0tmtaG+MyPQ0ky+X+1G5/udML
pILGPbh1E04BtEvofclOZv/CF+e6i4QyOvOkUNLQ4uYt5uLg5cOkRfBIVDSBk9wC0ZOVM6YFHgNW
uqZehRx8XOh03ZyEmc8C+Kyejvqcdwe0thENbFwfgn39bdTzSQEBsKkY/jA5ZOhrZ9W54ajYN5t4
D4XoAyn2EAUeKEx1F1fooOYonPbMD4BYs4vff1ksz++Q1Cve63P7/EWH50frDLEDd78VL8oNCXtm
M7ZtkGMsjBQMdvQtFaNnn4UEY1d+FzWjwCIgMR0zu9tcJiw/EJZ1lKOhtMP2pM55TzXKUVIvSC4n
5EjaP41Z8VcukQIQ1YWQezoxOd67ygccMhgOADQVruguyYEbz7Pyu67s1zFUHV58Ec/HAxL1Q8EA
XyIDWorjGWmVdn8mgeRQnbn12OlMi4D+4ez6zDgsQacedKWH+scYq8CgNZX1cy2Sp0fCA5rBR9Ac
8YNiuQNiAwhHueM/N5hJRB3LE8spOIsYPvGSLFg7OAJY5NgcYWbWCKNkwf3QDkYL5PYch1gSxVUn
e3U+D1i6Ak14fGYjZ7LzOsiliSQKeoVv0mUMdw2oUsQt3uLnWWO+QnCw0RD8dutJSvQbn+NshEG6
L24iikfShBgR9x23s4EoEW2pEy3Z4GXlV8XO0Zf6IWGY2z7rXQknCq3yu2Cy+jbdjac0uaFsyac5
OIVHzoqFRQv2bcFOLb3+ys0CO7+mNl/JDzBHCMsZo1QoJ6BSnM7Nx9aW5H4+oGDZX+mnRg+IU/lj
g2CytU9PJFWAByt5XtqdjktK+J2Alf5NRnJkwKfi4/ceLiIaWEoqPpnmwPbljB9m1ZfhsW5MwHqe
Hb3zHG0sirc3Y1aY+3AlQ4qsQpV5CxXsD2YQV7wGQDdmY9dfA86hteglv9S6IvNonismN9iRnzFR
VV1k4BMbljggXX02/iar8p542rz7y9daa2XbDycp7j7aG93jrbSMQa+WmfUaTGEebKqj/FebFP7S
sskXNFGmRObXo5xHG+PYL7TOLH6y1FR2OuA2zqTO1om6TMzYpxMpMYOSzoSMtPKkb02gWUFD0zoC
g/jGrpaWi5UW4eN6WlT47VI7RzdeJMaW0Ir1DbqmT+d0c5XxtdmlKU1DZMlfq8YPh6tWmjUos+40
havmpzb4U4gC5UpGS5nbyn6QffENmS2xXsN5WeBsxjVtHLth3z5LNG2zCV1kb6nt6AVQFBfDWyk+
CuPMf0wqtDfwEOTbgsSAfKrRT9G7xnTDaMFP60liZWpUl+qX2twmbLjYGnlJghxtLPglCiIQWgyu
evoAK493qdc1PFZ4TAE8Vx8wQXDvOSOQkztB+ZUcwtR/x2Zw02Q/V9w8vUZfE/z0GpVNeZEf0i9X
4kvTZk/UMhLTfemX1dFAmLyvtYAjBCeKk6A0iDc9GmPpRAYABvjBVxaA0t2P8MCTn2X76uk1gFk4
kZ+e0G41Y/dhnZkBO8ugKFLL00DvrFsR6JhiPVEYjEQJU78Gd3KsUIUX2Mtt6BYgb+qfYHd+r5Lr
k0o4WwORkAt7oF6bjpbNhrwxUkwlhnmj2bWLL7iIfblMOcDLJX3JAc/FAFY2OPkVHreH5vzcOu6i
aK6hxuBwmfJwTPkLLSIxndOf6Sb9VVQc05g0ZkrNHSc5vDpaBx1W1UxGqXrO6QmYM31bGQow+802
LedZ53Pt82vS+Rm5n8EFGOsMD2Uw4XEIbOStQtIrWPGAmXykeAzJZuIMA3ZwxxC0Q4HSuhpSAJ1x
9XFKpUB9gzWS8Xbk5kCCo3xBsVtseSlQp7cUN/eh/WoG+kAScgE2sSVjQls11bFgmxPL0kIQvq1g
HlLOUZuWogOlhLRE5hKRrK4mIchtXifB2FCworDBnosTLFxX5C3/Pn2YmuxC85W3Y5KPsQVIUxwq
GuA1GRGQQHSl85lji1J/iQomZ5MM6GTROnBkXrYEhYdqOrNsf7tj+SDdQrMrXusaHmyRLGiC1OXT
aRJL3lHAQrF+42trnTQDdjZc0ORdZQU+8pw/zYQY643Rw8edR/O0DX8ZQo//xW+3UWkxf95XyhkK
k01zLhx5Lm45scgt17bCbqm5+YzJWJkTW40LH41FYgkY82b2EMu7XWad+9Idolkm00X+gOypHwEc
raw7iNUNlO1Z6xnSibJrtNOv2Jo9faHeuUbhvjXch5yunPAk5/4S2TTs+ra3MOC3KyxAUJoscFjJ
7mBIxZh+hAf1eehPyXdPBFd9nihLDRYt2wkRikpbhUAfvTSbDDayoBN8ojFVji+qPgrDpwn6vmTF
2u3ZIP9av0df9Q+kbDzap43HdIeAhVN5Hh+qEo5uYFz0ZMUeypiAgV0LSyFaetw534Yj7LmXB5/7
EuWH8j2mHGnMBVCuCo5z8lC/sCYx7+WPZvm9Kudjf0iXRAt9GLGHaj7dqyt8tgtak23/R1/f/LRE
ZEm/8R5aPQVFVhbpL9zkIl6J3PJoCTKrmxtrbmSooXGn0txWe0ZCQ/bhhNtnfGm/GkYRI7WDG+zQ
ITCF6LzJM6+6NuOxTv/3R01840Y6tz6PzsqCdBV2773GyLBrvFRkFmi2b6eHiUp4FMgtVkfJwSaJ
pyLWl21HlJmbHGLEhTKgWOw+RUtSLkV3bHAHMqqhath02B3VlcKYbu5FV370AJ4eRj2ZCAPJWPZP
Xwp9nuXrveLph7asjzuQgxCFWQB++Z4FyLWesxaTbH8TArc8BGeyM+L3d6YR+kRmzpZAsOfHxzzY
/XAQ4pDumdWEdI1hLXYFI042JiUgU2UaaStTpaGpe9ce/69ULqlx1HrJ+ytBJvR0OXIEYmKoyYno
VHG/AlZ6Q31UOJLbdSIAsUwfyY0KGCZwPLPQHS8/O2PBy+ushIv1hbbKSeI7Ytw3edTNNWKDqOdo
FDxQ7hL7MIZBECmrOq3qTOeSRgKSrQtrSA41WtHWZKgpSWwwq72Krqa2AelHNwBhGQR4032lFA1m
WPJAoQjehvdEbFw5Lxw6wkNEikLNP8gwPMiL0ukunfgi/hjrrUC9Ivuk1IPEk6lYcDOyhQeyCL6b
hFMKH+NUQiuqOgRQvf1B/XmRsjcef4jpcQmJ6+qsIFoUib/QIuRIufthNXwITkBWl6MHAG8BQytA
HRQU02XoPAcHxUfvTBX9gn1EnNSuJv/FPXsIhT3tfsF6JkpC40CovCQcHR5icCj7iyT3bgMeSnUt
KHukiaPl+v1HNA+VKtpNVTrWhAJjSKlLEhK97oPs7uV/wlVGcC7bjyPo553dROn2QW//3uAJoAWv
RTgepfPJnTU2FerpK4wABdxLe0QotisuFPW9Darlh6D2cD9u5dOL1vdtjGbr6L2I3j+ATYLoBNMV
ok5kttSY71UXW0sDCIIIAmk/gftyAR2f82B9Cjbig9mw73mCWhpZB5Et7nvNkYxegul3L4LQ3ufG
BU5HjU4KOvTlnzDXH+yqfFdQEhY6pZw8Lyx+ckC7fBwtQgwwfO5hF0eFChMyP4vaARSlxkVm2KLn
NuZAZQLc7aZ9hFcRZx3+voa/P/7jbb7skO9ibLnKYIigutfSIjnFF34rO/AXK8fP4rnrTq+vKqA4
TX6j83AI7Ih7wQfR95mwsSEN8jfaB7Ul7xUXLK2dVTO0F/kiGfOHKJIJU99hEevALYdL4BlrBXW8
ajEk0GHKG2AisZ9bLEn/QhmwDhU7rC08CkwyzTf4GfUXK3QxWHjaSjJCKSGwCa3CBe5d7j3svjhW
cBG6yYImoUanpa0oG33YSWM2vXNlFm67f27Ue4HORUQO8VklRK4HuwfRCPUPkg0ahfrniY6Irmqd
HKCwjQ2Plo7vrH0PV8Rt0b2+kfKnbXAwxl+KX9Pd/svZA07BdfS0yK/6i/fChlIm/isrbxK6AG5j
rAlad/xDTPUAcKdyLrjKW/f1Ey9SV9qmvDRYUKQfNBbNA7UIjQR8Oi6ZZPtxM9Ng2iJjlOZ0f8LL
UbcvqwcuFy2E/soy3cEaqreGzMboxOwGJDHQVUgbyWp5U1Qg0UCWQNT4GUTFQVQLA4D82lgCwqBG
OSvgRahkMvx8owoGQwTgWDhZYc9d5/4TG4qp3BIkGNwXI9ZLehkSG1R1Y4YQagcKlvCebCdHvk2z
JfvPklDafREXhtWLWTfPQ70xrpyQEgHsY0jr2B8h+pRIzhk1PsVf/xcSnZyeSwe4VsBevv8HYM+L
x3vVPp3P4/2Nb+cN/Y0hnqcNbcF9Kp0wipvo69Rz4KvLaCcyDHH5YqVr6AH5lGGLaCNrRoJmTtDY
1GzNBa2PkxbwLw5BD4iVpjPjwoeNFw3B+tc4kQ/Gzf6QLcvsuvavBasCv70YHyCDdgEox1mxRIpK
3qSLK/rF2ERh366DnbaZ/NDZYx2lwJD9+IwLlksLKcMXVlR8U3xUo+IH0cD4b9nLnXLLd5mLDOjl
5hIHdzhSH1BNEoXCQ5T6Gw0BSVRkLH0crEgUzphJhxaasfWbeMO9mY4Qkp0/F9rTDRJvMjjimfyD
fnp8ErL6Eb3PYPcqKjPFEURib96unlxE0X/1h2lyoFgVtWuUHshxYavhKTEaZMbLNFwBuz2PpE6S
IwmsJ4l+LHoZZmyRDIF7LRFw4xjCim8rYzglril15Bd+HS9ciBM3QSAAO4sbFYDxueJuL/NNPpmV
9PNgWsOcxCB9uu7zpaRulcKmw8HUl+7BSD574E6cZeSg91MHc6FrSS4uUek1f8sg2FjZpN0b4z+J
AUAbDJHgvqQmZJSsbkvtLSSovEF9N6t1mjJCtqLYJjdziVxe0/wIVGX6LaJefO2HYl4Vp8o4f17r
jLIkXeWY1SW3jpdaQLifi8WtUx5CcdXag8rti8VKWFFOJC+nbs9peyyTa6+gB971eAk84q/Q13H1
cUAsWgqXHLAHhtSpaOJYKYW6mLa0K2a2fzUYXGElLYEQJ2UFboGgyWCAV23l/DexTh70nqH4UX1C
yp0DM/IMCObMV3BUpe5OJzjV90gs3tfJYXLQT7KKVtDqJf+t+73kRqLd106JM7Tglb3bpf6x65wM
KPIBEaNVs3d8IsP48y8IrnGMyuzXJNjOexih1hrGnJNZcqNvinEIUoU3tvGP0co4cKd2Tmg0Y1xg
5ac+YXFy5FToVsZ4EXA/lLLfVWEapfc0XGpn6U7wB1GIwh606PUY3yvktc63f9L0THwcETScQDn4
bQaxnaUoVComIYK5q7EHRcWhTb4AsknipqiggMN+h8XrQG2eeiM1THCgZieEPSJDUsxBs1vNDL6e
3Ib05Oi0EQ6gysTNygtClYdMkVYrYOgF86UY82KSZ0aOicq9wzhNTLzAyeEsR1yMboVEEuJ7Uz/p
9xrzfXZPEpMqG9iDpu/6+hxDgjXfKGmiORKPv/hYQxXGXo/860yBl/eQHCC3g2QPxBTEVl2bBENz
SASdHd1hdHiH6B9h1iai5Qe5w+7gY6TE/YzJaE5N0otxFiWyBGzCdJN1zJji3i9b8u/WoUSoi58E
ZFFhIyCalVpPpI/TR1EgYZlQADR12MNh/jAm4ohEwzVxlUM8dTXE0sa+AS6FPz/yRylc28SjzSUZ
meBr0YAw4K/kaXLUcfERikR8uX7vvvko4RyNb4AStGJgx4Tb4sxmSC1VZavhTx8XK0uWLFDit/Ux
YNfAYgQO9+jgPVxlXzIr2DaYnYE2iUSX+t5f5b/gOp2SuzyDewYwoodQ5qhhxXYHBA/CmSsbsiiS
AEX4irs8e3pacGNVUGcKkA93VKjvlNEoyTmVHY3442GnIiifECW5o85VCQoobg151pQWI5St7GVm
SCSjJYacBepTNPxyZWt0T8xprhwKTT6WOMDaaBZEinLEsVTatYqRmxqK0LMZzQidCINGjxFda5+f
4hKpEIRRPy8pcozjq+GK5HjKzEXKkVY3W7U7toGBnndVx7chYHnJQEVLpSEHZ/Ei3BxBCzk1w4oD
mUgGGaGFkW1UxnE0zHrsFmj+n+9/Id4MH252k9ps+u1wHa5pdk5Knwa0+uJGm2YOvWZ3kJBhGXRU
Zvwl/QqZRx2B+EwxiTOZxOZnHfFhw429K1KoAF0oco1mIQcjDONGqLcipzmViM0/VhFQWtH5ogv+
ZF6NFEP70QBPxR17TDzTTWUrTtpxNBsUOiXk72TieJ10maBmUdmQJy4XbMK6YQsFNBBpRXPDS0mt
POrizfCVMZXgeesgJGNCK0a/Pw79V3EgXVAmeQhgZsou57fRq2ECbVHcNqv4D4PyS9xm6SGk/f57
1lY4mdeCO1UtTBGYVlEsAgFeBSJL0dw1LuRFBYHDsFVOJhWtsXBRm02CCSi7v8haZuuktyTwNLIF
AjPEL2Q4MJ3T8lL1391rrefuq8aihKzhXHCWjIlLOIk3nBcfxGV0QzuZOgzH87AuoKDQggQegRI9
ylYiBhTyzDF8UfJRDvy0K6CCF6l0m2fjtKSlfjzyWziP6qmPxkM6938YPI2lBvY9MadPDnQL8RWD
4ioPWQ+Rq8RLSU7lqQxqqE2yNPKPi/gODZ9yQVC8zCO/vnTR6FmWfj/s2HWFFYYINfJmMpNy6InV
4NDfWQNl7FBpEzyC6ZfF9zScdrLkLFTJuPvsovpGwTTkrrCKYOejyVYB7QruCnXD96Q0gQMqBsic
qKTROKk5BUdtvlIL6f+LHKXYMYD9+DwZKnGpDx1cgXGrtGWl4RtZFcAJ+ZZt0VekjFgoflN9ZN4D
zSXb5w2W8LGk4frhJMQwHuBXMfPe7pA+zYwitSJEMOEvMXucnCoUE6UFNR9Aa+TwckJyVEEZeRYE
vKLUi6mhKXAHsIlovkHbS6M/sQLBLtBY8A/p3iG2Oq/qv9KXr4erF0rTwoSLmuRzCU6UZomUdMq1
1xL54RmdzNDhT0BrvU0e1ADI5NyUCfKBg/qaXTZVt6qyhZhpLhASiMGbYwAvPWwrKl15ZgBL1iAB
dwpFMAqw6o9lBIsYH9SQzWE/uAOODXHQcfkF3DLtji/ZFh4DcDsOFda1PvHEHprpPn3bn/NrS8uc
a2OOQCXfJINJgqW8JAAAf1vx8nRyvIO5SN9KnIX19hHwRiJjjCw9MvNb8QVlh8SuZlsGi5RAq8qV
JtaTrfW0BmGJXaMSnDRhKc4H5EfSo/j9NBv18549v4ka7WozJPBEH8uMH4KWRO2NOX5Ex+4inWp5
zjgsKvmIMrWhGOXyG005uJQ3lMQ6I9l6PNI4Z+3iue9wKQZmr5i/VAzSyx3IDGVNGI2T515ZjGqT
OS2evqN0k9h/SMGNUYO41ImDUrbNsE9xG8QNMomZuEk0S564Ina4mE1iB5AHg9HOeqa2yf6AD1xJ
fUIEfioO32gJp6H2zgdfmvJ2VWP2vPfGHAl8neJJntn3CfE8hXmL4mWamq2Vn6kt3VNpPte/e8pl
kFb5i1XcTZ3Y+GmmaDd2bESPtTALPyifffHAGW0RuxVccq6dlXiYcEmk9KlHzj3M1JX1OkPjMIED
LeIGTuqLPHDk+VNHPqmLYlOfeCkWyZozWvZZaE4ZRY8VdSbbU2cCGJDYnJnIqQC4Ia44+WxGGaj7
knILLLfyP77ukHW1mvAn4I2rnxiPLNTLiDxsulV1BBHsl5kz9fRLMlfpriqyIDZCbMkIvJgFMv4Q
HQIffCwoCL5orvgcUn+Yx75+kN2PE3jyF5wSstnlOBiMPLcS9w36f1M2B7td4phfU4Tb+RrL47Jc
p1tjPs4Xe64JCvPYa0yVU8ULbIkRAtitupcfLQMn9AfiXyYA/Uw0HH8kC1x0jTaLwjn6dAXsH+XO
9CBeqRaybTJxw2NweN/1QylstcCm4NBkN2Tgl7zmMlQxo5AaM2UfUZCknxts5Cc/TRkBQk4MVw5I
dEFWwHumNIzA3jjOLyOrZ9uZewMptFklFvDp3H6dc49MOqMnSmNG6jmwIqlfMwi64Ls5K6jnWqTm
3uf4OUa38Natu3W1GZOFkq+XXbvVFncUBq8nOh4JcwVY7B3Qaan9iQwxy5YaSvlgPgm2oPxTxsgx
4645Dj2+s9GpVZIFXSGMdZpokzYrpLykEPcb46v8w0ZV3g16UKRKa1ST9b3cp7fpst73x4zzER5r
Fm/QCvooyH/KPcK774yakRs2Wgon414muHtxtTINU14n7BQ+pfe+rTefjruVLBFyGbDOU4/H56r6
Sl4AfFjL2booHJQx720CUbvlOuv7ERHWSdLVLYn4qtTtez+Q3fZDobHBbMzBKHnpQBzWMonXIsOF
gboIGwywEc+FbvsSnE76QamfIfTqN1y2oJfa59oKtpxtwoQgnfL2ft5znJBc/svXBueCaE5DJKb5
sivGCEn8wQZwIQbr8A5+VXeutoT2eh85hiRMM4KX/TaKT806lS410gcSX2TpLjNyKNmTAxJ6uadu
QpRcHtwqBTzzKRxOEiqxIjqWBE08om0zvYiBlarui8ZUJmLPffEoy1kkzJVKHtWosrCsje00JS/S
0VLE43PIkUi304arS11J0iKQ0AlimERRJbmkhwwyl8ZRRKbaBeR2MTRAWpKXgXuAUTgfwg72E30l
RJb6hX+ampWhEnpGIY9Bj9sOzeoWSzNgVTJFYvtTEN2XCocETQgXeXFPaciHA8kzWnGFjwrQjEEf
UyLi1O3nWoHYpzW1/MJlzP1U5Uu12+nQRT2Qvhgvws57ScxnU+6JuCSEJCC8KtfQPoKaRMN3RV2a
Km6/IzABQQgHugogJHsT+V7XKEwXBQOBKSyBeInEpZNvbELAmTlRxTadPLX3QMXaBi1md7hREvdB
48HdNE9VFzSrxmQrRitVx4cFj+8kLaAlneto1TBfzPUqvKBwMPlq7WVFmc+nYzBpuAYXdzExyLYc
3RJ463gj4/6sA4tOmWSUWUovxNuGNpZarwYtjhQr0eYldE1hB9TS7bpAaKc6xHdPKlsU7CHfCOCc
oOYU6vJ3dwVFCf7IvKe4Nb6fxPY/j2OQ7x34jCZJcTD1Ztg1dFuxpNXEj/6Iq/N50eNs2H+zpfAg
MYORS8WaWpGLKdkJjvK/JkBYAMDP8UltmaPKkF7EvjhWR2cE6+4H+xHhLyAoquiSgBPFhD66gjEf
yKpAIgQAOScun0QRQYOad14kOBvkuyGWI/HLSnESECwFqMg4XC+7COSPlHjlBD9j+hluAAJNskv/
MiVPWnJl3qfG4nMZnMAfk4+6rbrmC5Wb7Ku2sGw9wS8W6pooOLdfkP4AU4JVbTFdyz/iXt6Og0N6
kFFCMJaEwiYEz0hzddfPGdg0xotpi2hRHlF1nat7DhNIEQfBD7oHTmLUM/GXzxqIE/4iwRZM5hSl
T2+TPMu7pw8gcKQrgR23bWcnyjgJA3PM6dWiOnLFf+EkJO50oVsYJkth/AQd/+jMNoxwcI6Pytxs
+BXMHOaRaVIMJh9mm3B25F9vx4/+/4UWPDU2J0D5j3DXLKIVyixvnCBb0xvb0P127B1Rxj6Yz2J/
Vq+Dsp5uNVdapA9tW216P9tInim4+iJY166wHG/tyNX+JdQDpAcI8BjQ8ZjeKGnpgN/cpjyXFT0r
4kw4NVrrf24VNHN8EbhF/4uXBBRYXoBs4jgVYxtlDxT65AIWwSarviakUour0dWNadpLd6x1Qvo7
skf2Y0jdXjznx+SnPiZHvPWEVGiShUYPAoxQruyL7fvNEhs28RnJo+B13zUTUIULcLS2mL5crJMQ
vP5zxxqbRSg4Jr8JHhRmmzWOAim8mmyrOVyfKXvoe/Ygmuj1DHJQGdaS0x+xuiYHpjL901VOmXBC
TKgxy1HIkWzxdhFP4TbLzr3L3Mb7qL48BCuIUiw/LVJ/ovwGn6/t6OdDuy5Wg+6ChRB1xUEEiInT
S0pRPLE7iWNpSLYhC4wEA3JoPc1PlkjCT69lcp2E9hjxI3jEHFgJ78ewFoRYndQHUt/nFxFVHLiZ
YfWiyfmfsz+Jp3pCGmhHjZIW08qoRH5/TwI/MEwh8bGSCQw5ri1FdlA/q9QrM0ZG8aatlgmhT4eN
QeTrlOaFpoagcR+9aPM7xVLK9AZkdqfsp+dFX4y9dJWW3Sp2uj8ZboSuFpxqh4Z/YHrTT+8qPzVS
pRsnEMQ6SNT3+7tDWcD9TVSzMRkFyUQCkWZFB0lsNZqWm3Ybtu0lPKQLfkpngoRj3MHsVl7OXFhq
tIu/xrZ2xQX+xNV7l8/zXbBXbWlOzIafL/Vx1/eIPFmsEycE2nzZOpc73p6nk7zAqWwS7TV5Nq23
oR9RyOkHPtNl9Ag5Xc6EjXxHqNkJ1Ki+2yW3tnzMGM6J+rC7gfoteEdTwPnnki6dxm4jWH/ylpPe
gLUsbRTmNTnQuzw7TkKrdOQtb6OlDumtmPbIBHS3S4+BZCf6soLcL66thWgrTBbUzb+xQNYv7EgL
FbXLmMztZyEsC0/aa0cWZRaYtOGhRaf2HIOGRwUshIoB4ETCGLXHOFeU8qIdERJGr8kHBNBG50AK
paTf0BKc+/3zlPnhZrrvyI2k5EBUSawBaONyYB711qBn1Leh5ooCcVtezxFgRtjg+OmTqG6oxMXH
M5asGq/5qrETMxeHOQuerNExz2gyQNOSv48T+VsAs9naXiIG458CXKUw1UNOekEOyGcibkdZO9aM
5B2Y6g8S1ZINup5e1Z9+g50CE98mFsaIWQVNLwrl0dli4VNFQdfRcUDpkDDoDzvcwDiAEx43sU90
/r3VUFETSAjUV9QuEQbiTSHPyox+EWGCdeuQLf9+jA9Em9HuMTjvKkGtMhJz+H5uY8gZ3TfsQkah
GmLOIkQtmi31TWUpRFtiVUcqNCPbQCb6YOJLUyIQJFDq27OcIWVLyK1CjkKPUtoBHx26APwz7eYj
sEcJ9ua+taC2ccixJ6bLAtlFpUN0ZLacorbuoV3QB6H/MK5yfxpEbhL1L2UjEQmOCgk7hJV9rj2C
kOqcMytHwUzFl1NHgtMbpix6Bgg/pi1OKdykJMLETvr6esWeDvTs852EYQ5q5ug3sICGchL/rXqY
7DD4V9zYk+0EADcBT4m8SQ5exgwcxgd8WOo1oJr+vJHyybCm6VtgRsJeRkB4Q1g9aX0Fg3PP2yVg
SSzmXZxhhOIKZmyR/rZEhhuQ+mQEjyg8RvBLqoi1LOKU1eiGX3uVajBGDK0g7KxLwX8CkzblER25
REZO0IIwIHjPFdSM72gPEfu6oXR6bbPRO/Fk3JLTjoPKSLUlDwJETlgQy1JuyXfn70IS+xrN1qOt
dLQwcVoTnfsjXAGWoUXDu3DQRnkwdwxlKuOFceYBp+JlgRxU6XvmgBRIqop7cRfPI+3fj9PQON4/
5+kfThWYkXKMHBZZrJiWz+hyJMIedb9N5kC4de+QiaeRtzW23gu+WcroCKKdSTdE4Vj5b1gvUF8m
ex4J+v3/doneboo6IHGQ/Y8+uzP1HeIFRjK0rdVhnKznJCrym2MOLzNTwMLhcmYUzXgTmLcBRdOT
yBms8N6+Fx+G0hCa+p3+fPzEzS7hJltIe9xEXuUZnjqXiVItdljuHPbFXqYjK1wF8fUoi7I+2hjX
NcVgxNhBElOJZf+LznzErRkhLt8FZPLtuKY2HFOvU8ZY6u/yijN3S3isQ27unmmNNR6OmfDTkaWx
V45gp5hssotGHpNy6TYZoY3i3PCxZCKvm+mnZD+cq22DE5Xvxjp9LbRldJGpSduZAmRFBNKSMbd/
PDXjWm4R6wNWcoX8gJiMvKH79LN1uxZXtFHDIzyBB2G8dnja6dfTAZBbVbv0y9jLa51MD30J8PEB
/QMFo/JBxoZdaU8z/Tpkv+jEQjrGFSQAAd+IiC1om5cj/htRpCGxAvZ5ILins3wHDpp56DIRAemW
2UrEeJ05fWZXFvrsCtE9+zJmKzQ3HD7j/8bZof9GxxKszj3MNAFsYQdpp+7Cu8TRio8A5z69/I34
bGkT/ACYkjybwy1r5HLsx+FtaA4Rb1O7aDM/BOonQcLDO+WFVGDY805Mo15/xuiseNFs0lW2KhFt
IVC2sru0S6GQn5vRfIzyIJz3v/Ec6cLU1zHxjaPbiSZ3P798uGO+xveYFZh2zB/x0txF15jZkvQf
UefVpLqyQ+FfRBU5vDoCBowNY8AvFCZnTIZff79lzq57fGb2DAMO3Wq1tCQt0a6rRaQCXicqPkjh
tA90ZmogVAiEQ9/geB8c/IJ3pkdFgabetH90Tz7JAqXm1d8Npv1CE/LV5sWv9ut09TsMb38HihNq
IQjGB1JMEgEINZvcHRH2tFchVFcgSARfnLt5EYRsEnuubEgjeNrkTm221AIs4coYwPwbHth3384H
kvs1EOf0MbjVu2/SlgrNYxXuHeuJ3wSh6xhUzMpbpda1ew9fw3Pr2HqaxBd7JTLJLzPqEEKq2Qb0
7g1oBgVdkXFs0c/Agxx1ce1djDzGausawVwxJ728d2zdDVIeqb+2ILboO++A+pO/N/x1HeA2kxIB
aByohrIhJHrQnIu8GOtGp2rzBh0UGxkVGxSe1Oyrd9zxQE69PyV1BQrDoExJddUsT+4jdsv7qIL7
2pjUn93bpl28xe+7RxYvzD50/SAnTX7Jh4RkiKtKFJPAmRIR3XuzT0P82kgO8zUtKmEmKcCBbr4d
2g1CC0VCLoUqJdzjWre6O01uhae5eb/tAhn/XRxRYmFQdjxA+UDSQdi1R74KFgAIqRkPMi1NwE12
b7434qp/i6GuocSWjp9fstAPEzjrFoRaAfspVsIzJ9CF2rz00/i1/PyRcPU9XUgktllI0NAY8bX1
7Jecayu6O+Uetav92oJ0webaf+B4TdY+wSki1EcjPoe0X9pCJMH2nwsLHWpcQNU3qXVJrd2DDmY2
BUtEwgWSfBSs2AT7E4xXZFSodnPjfgkA5ynnbZKUAZNAqzC5ee305LzuJpBQimOFOUz7YMZjVMTJ
w1nZ03ophynb+fbZUe7A3uqRRqkCEPrl6ZXhmyFljlg9yeMgw4T9mmVchjroQfUN6G3SroYcAjga
793tvJ6c3BqlB2Lcqy1Of+kgRRuggFN24GmUXslYhiQZU+5o11mQp/PZxpNc1742AdfeY30i/9b6
DrardXKaNutkoaiJSue9dU95L3+28+S+UwkxXO+aN0zic/tKOodbejYpwc6fm7TIpfVDuUsn3ySF
gRq2YabgYn/PFhTsmGqlZpmcKSprXp3Li0x7ANxND6CP6iAAkqtb+nbuVfdAOyZIAel2Xmnt3/bj
4D74frbJFXr8kRqaPi1QlW1VyUO7q11598/8AM6ZepQm0SeMHKpHDHVI5zSm0QBIJnY3ULlPElKX
tLtZ4688oLC1FPJPd+fsiYDhrqGz9jRTMEmqxpskCgByRCUfKR0VuK9g06LEE9UA+g0QubdyxNZL
9N807l/vc7LIpVQnrahG0euVVguiUs9R8zojVYgCNdAfCnDItP1idyxgYoMEBaOMc8NriBVn814k
7LmoRmBe98EGzqw6REo0nsLcwzkw8tFrVuogMzxjuu2mECmQOUIqMLbGk7ogPrYntRw7BXSa+2xj
mTwvFJc6712YEhWXR40Mw6QNDToQE5fBUqEonPK3o0lSMWkOkN3tFnclfjmYEhBDk7kASQlkA0Su
yKIvLRaMJ8yruPfYaL3N33eCNwbJOfsuDZtJ3x/cmp/wSffgLaUi64B2Eew/p+GGAjBofiM6n1xJ
04dqIlmzeaKZqObBfRs9VNC1GZ1b22EtOPQOzs6v9Wo9CtjpkEBAxz1YD/fFOdbtu1e1Ci4o+8cp
9Gp2hcoLEvQhPSF6CGg1QKM71/0qj2HJCsm8BKa7jo6ikSer49W6YFo5QB1kJmHQ0+6QH24sqHgP
KPCluQJmFMWw0XFGTiv9l56TnE+q8l9xeGl+/Ly/3hrFYQmSf1jpbAixx58eyZjtY5D+FZKTv7Mw
noalDp3rDzZZbAgAqRq5MfkNpNiTy880bSHLmGMiwrBMSvOwGn16Da/49xxs27lldXFIqp11Ow0K
w+uk1Cza9b/b6t7fTcpRA7126qOsPZQ6TEZF87FEfmtspl/jDL0JquJ2d5CqNGzMCx2GurOuCRTh
D3fan67Bwk8WcsObF4/ZdnbKj9aVIYlODWzdI/1Uu5tdeNm4byrmsWFJD6YxMEAE7XJB8agyIGhD
FiOODGBF2byIfigfldugLS1ShskoJ2Pl2i2nEemCsAw+Zrlbk0YPdNKCeih/6bHZw2+5Drdg6PQH
Y8u70d2hSVtSkBGacQLKADBuD03gByKBBL3fDHjFgaiTQlDKSWfUlBbqMESY5KfSCoHAKKwtOKOn
YfHvvLpjJ8VDf7i3h1+4zFMX39d8G/1+fx5i8xhbIwFtMbQ/kMjHrxgUTqk5BLcwQA+JcbEqzSXF
cJSCEocGNrq9LXJ5sM4hDMUQYvneevchD87z8TiVW5PBICT4os1fsY0TcYYl/2WR43vFJ9tYJF1B
d0JY+5kVQVPCTVIo0U9yq4ck+1Zu8C7RiRdkn+cSgXZnC2yw75C+lZKytafa+ogdm1OlHSWNReYY
056CKjb2wSkptqr9dfwcUGtx/iPMu/YIDlQ6JLKTokjmWoxLQlb/fOrWxqhXN+dv+vpah2TpRAUH
6Lp9auEk4By14DXamLU5Sf+tIn2s83ydWO82jXJoWK+m9dC4WoiG3t7A5nw7tPCwSCnioI7HiPe9
gsNJOXGDfFgwr9aZDvbgkENq2nxsfZJCddC/x3qEZXPbhLkcQ5asKahM8y7LGb+aWUw5/ETzgori
ICxO5OrYpWIGHrPU9JOEN4Ciw9ynqQSuslgF5pIyUnu53Fiha3cKZmcyOhmdvtFZ3o0+HOcmkUsM
KeovDKqj+I5zxmvEBUw2ZNz3DfUP0/7a3lhgBi5S0YWow6pbewKjb5OghtEbDAZBsICCx4nAo0xk
j6+NsQJUMwa0wKXmnKIeIox1g0gsRMPv7NB1HuNvu+xjxBD4vBizqTHRHeie7sZ8zv1xkGJiVyd7
t25VQt1TzsR0yEZA8ksWLXIMt2Mm2GGYM/tPPtpfDre0RCvRb+1sfo2lBi5nLxH95Wj0bYPDt08G
q8EvwJ/JyCWsA60PVgic+rvBzhqmZjhkofT71KRw8oNPcr4DLMRB8ZLN5HXHY897tem1YcbUFMoH
aY/9hDQpPkFJfna4PsEmjgbTl/hDVUbR2cXSk0HBxfcN9V56HphfeDIYjEyiVYwtXl62+jTPWoX3
5tF0l2ytIEkOSViwVpK6Ye4csWtqot7NZ/MIYQm5INTOZHJBFUywUb9ksOSv9/XW7a+XdguejpJ3
bFcr1uPvNLhkxzHAyrZ5Smsf6PvRJuTQQ9oppMuTR+Y/6J0NG3Bw9a9+lexzW/ixS0UFXEulJtgY
HxNOvrdP1mZOpaHJvyY17VRRfEnLKJuELjzKPqyThe8Ctqz3lO1idpSslwsXehP4ur0hv3Frf++t
2hHutDrVpZ6SaPvomCuEcFSybWmuSDIGDWtwEMwXe+71Rs6OzfcCBLIQj7GP97WuKUsCpEJ9cyjr
V46kFhccKWQFQ27TqvDTOPL2hhes/tp/K2/hjT0czXHmZWrtnY3VxwgCL/LG47zZjbyVp1+8gP9W
CLx7MhfQ/vLK+O1wsnEcI1CtuMtZunGXmINP42YjocgD5JKGaJaPLKwNVmd/NOoUJ+/kvKRBBYAB
Km2iaVq3t20Yb70SQ0seFseGo0Bpd4Ese1K7m/U2exEWzqmPa9gsdPAdemhNqtjeHfaktEc1yqGf
9iDJbku/vGwNw5fmMSSiMy17OEmgK6RQuQhjNftMyaEMyCFqyBeR0Va1fUEJQvZYt1Cnm8VtpoMs
cYoKqKMjsrUO5XProGjA0UF2IkzCGpqGtTi4L2MxNTWegLc2JZ78W2H0F1EFTsNoQQ8qi0ppFgfL
VerqbSzncxbwT83pd0VqNAFdGoxlMxelRotOfgbxG0bF1d4ldZctdFLi9FPKkn8bYX/UHw3A8B2y
vOyri11k9Dr9/nIZKvSjLwqcUQ3kAHM+fliGy77bH7moGwq84EZIYbU1qOvH+QHAil/h+gPToga5
4TQcWCWR5kfAAmlqZn8STuok6vwcEmo+cw1ccnrCsHxbUN/RZgJbQnYxgkl9BKZqj+0OpLS3DqcB
ef1nlO6QygK68RqUvndgvYpu9tNhnMwoWgSrtRUANVuLmjXlBYkyMRi+q/MG1JBQi5ybOF1gsfrb
y1g7LyPYM+pweqOqCOZznI2hwl63rsYci57jaA6PVCaceUnRKA2gDsrQ/kKpfs0FDBVeDmUkzTYX
LC1djtdluEu0JKrLRfku56lFbh+aDS3MxoOMS6Hp7aO73R+FsCeQ6zNFRb2Jp6G9KO5Yo6Z0aKOh
KIWvHEpsb+K4oxDZdv6WKO+Qex4iKT7Ijx6CVeZrGfF63QobdriU2vudnwsv5/15ZzTpjOZu3w15
it+TngnZaVMoNAtNNg4bIxW9d7BkB5Ge4iRVU9sBv7r6jnC1X+6FmkM4VzGTqGyyUv5NSLDxoBOl
8pRaF1PKTeuPRiIoDL1x7+XY30lopcMuaIwQmb52eii/M1H5slVLZPQpOpHzyRIgD+2Ewrrev2gg
PMBnBm23jGcLpdGBHId3nsMvJSxE0aU8Tb9os30RDjGmrr77vtPy2Y6yIapxKw1KNiCbcVBmQGea
/58MkCFhxnkzjmNevlooNS/RWIYuGyFHweiiElcNiw/GGjkV/flcKYkF/GpHi/kTGi4e0qXGDEM+
nSRcl/IIHjzOMU+chl8UJXhz9/SeoT6IC5NbzKcxWOJkmPAfbbPt2vhjd+kzTcqpTfypdZuRwG7v
w8sQCmqqH9+oMJLBGBoyZtr1Nnzp43VT5hU8olDPP61t78W79FwELI0376MTBbT6BVSeDij+h7Lw
4PrgtZ/ZBXOrWXGkAt+dZ0efwSnkHD+tJhzxA+P2sfdZdeMHpqmZbxPvY7y0IKW+ILTnLVQ2tNFR
cexvjZOFvZ34dNI0c1AmErXkwfXF0GGU/GdDIMaMJbfKBbUkSTRGQfIh3q6eD1MT18yMGHv+T7SD
YEJyeS7HRrVYBd5Y4sA5yBUyfE3EA9Z2Rj2nyzAXXGCDndlCg8ZRNN4bOl8NcYrH2YxD5W9EY0/T
ywm2aL+vfgIo0iV1FxnIqmlDdLBCX5xfJquko+7GTkzSNBsZS3I4ZAkepUszu4NlPRy2fD/hdDz0
FN6WS6vuFttCaY+guBIgySIabbFoNqxgwfa5YLPwxt2izF2k6mqNK4YXWQcz4BNjnpZnWttcKJRu
d/tLN3warTOmr1Yc9th/d/3vFilB0pjzRAUHYdFA/q4bMXxc62HA58GUXa2j8clUo8aBu1YeQMh1
Wt0xIAbjC7cQnmfeRmeG7tKV4grZfqQdMLnBLLL1XrBiTPsqKQbIs//tfBHNG5Y/AZq2xFIxsjcx
AViqcA70RVUU7CaUZfskhkK1d5eSX5BlQQJI2tywewaLIMIUSYYHiwuyBq21MfbAvyysEYlLNkWa
oDNi8UDkPP5jl8U0xQphl4QoiF8WK8awZniyTbRla/0O3bAvjYnjyZnj8Z07yWwe2S7hkFFevoPM
9zuigbVPZDY1f0RBgh6gHZFKWSUa/1z2FZNPj7xolVECwou6MSigstl+MN/Z5N9Zlv8ih1H0yO6Q
20OIs8f575y+n80YHNTZ8XYKpCXIVoPrD/stos9EEOiE2UD8HK5Tax1qaWfCIDGnz0f7aP3hibRL
5mzGD6tgajL3kqmuBM0K8Ds0PFE0++sNSOJv1wwUYzf7K2f3PkZ7MHgZK9YdC6Eb+8mJDSPmT0Ew
CBAiGJNZVrQ956G/zvhhI8EiM0GeJOdSEb8ohdzAZ4dQW1YeiP9ptq/moGgMBn+rD1YRT6JpQ9aR
Wtl8rOGEFYRqYamsVoOtpWc+Gt23NZY60DzyViY6DJfupNfDmjxrb2OjxMlsrdnCc3Z4H8mHCO/N
Oq6btnVt8frbEVtnCoW2kc8B/Lmv7m+1/wSKOgvykGjL5CJPqY3gcPcIrWZYd8hFtRJDV2tlOORG
URHo/3en4rCOhqxXXSncm2GLtwyB3NEL/hCnK1MMPJhfshJf2pKHyLFR+SgvZIs3M9JICw/JLhUF
zOQ4SU20lIZDs/uwM+nQfRAvWsBYgd6ntzBcxxBh7PpFPGtK72BjEpdyzp8GW77n/Bdt+qTid0OK
oOk2LeF6W1IVUv0ql3V3OOoSUM2ZVljVlcb6vabxkQ37O7C/CJkwxU+HSbkCGQMOuh4ve3eHyeRd
fsWI4JRBBORskOTCT3JEmhhyiwWwqj7rlVB9VyvSwtWV4OzLLDRNFvDVHyM9DPHsGHJMb3YQmawo
eYmH/zbcfqd/wr0GTcWzl5bYYhH/8Bz5q5IknyEmw55HyqMDEFqulf1cNJl0HytgzB1FASo6SO03
iTSoLG6G6BJLWk0ONT5ateST8qr2GWg5WOQF4k9QrWR2OOyAlv6iK2X6VzJDcxmgFAnr12eY9MOh
pT2TnlsHJYHgNUAayyBpW9VP2ncP+GU/i1+Kjfw0jFnhC2mTWgITCi8Oct/+CwUiP3KqjnbCT7q/
JLnx5BqDE6OhA6HKBBJ1hy05tZayGQEhpk2s2YuN24E0Q9aKmcOfYWohWJCdoCBbL1Fvx99jU90A
H9C2CZ8DikaSckDNApi3iaNfnmaFuKd9oA3Wrn/hpI5UrvZm5Hk1GLTbs96M7SfCmazxGkqbI5Ib
dOnwOL+BQVSyzzCMWmwo5GU/bPTCMwoCsyzauA9KymXia5QkM5JUlD29KAUysTiET2ndSL8ikdL/
Oqv1Hn8gB9OvP+dN4jZ131YseozMdIxRfdqxZB7K/pTQZ7OJVuQOT63fvsOLejTWKHaPbEGdPrMo
hzI6tPvzIv+jymJfl0FnB7pbGT7MU1K0YxRFzCNKYeoViZvEBwWyt50EjYCMs/PZSDvni8dwT8je
0KcyBaAP8pQM4+JjDNgTXsiJVORvXGIsJz0OQ8GdcoZhZip5CywPOU2eJ7NDmyXM1+wWZlAyWI36
MF2V2Sf5GEMztgQPaBCLOLgvLQwei+8RkCVTQgygPaaFD/sn2682lhibSKAIYP46AIfx4Pdog8XY
NFrD7fATzGNUtIykbKMQ6/S2CSygAWEY8to9WLMY0lhb7fjdqTVhwneP7cb42wBvvII4rpHIiiNx
x4XHJ58Sl9dYamEX21poMjgkHRpTbdO8O5Qpcwxx/DnGdZe9REubqswMq5HL8kXWYe7bmoDy0+CF
qSKrWaaMvvQ5fRqnxamusvRXyo1fq8MwneXGrAFA8T1EQ5cOjdbAD+hdMIbOzZHho4NyPvcYCUIV
vIkB5HiRZo0t9iFfdUEQkoWI8YLQkNfBbcuBKQow1VJYZ8aI3DYZuVUTNcjbw8yT/1llCRPOWtLm
9cCq1hc+NVxhaKKHrfvKAcsxSUgU+7hUjxS6LMEiyl7/el7FwhrVu1hDeyPg1iQDq611MgfBitzB
TLpZjl6Xn1GWjKbMkUxm+CMsfwa2Qgu/153P3fAoe7WPFpJyaqGLfgbd1NriBOtn6R09NGbkmDo1
DrmFBUGRQ/QzFniVnZi7RkS2xnzk4qkh3rK8tIMdIUPUAe0rQOSHxGFNvrwTGU101TCo/+qx0wgo
0OMKuvwhAxgcOd4Hu4jFBkXyJ5LTQD5LXFvWhx4vM2z+WeZIfrZnS+1IYVWMBYgEppzmkw6JmSGK
dcRikC+owZEWkrmvIZI9BAaBSYtrgs3rjZ/QY0ACwP2kzZ0pkI0nY4xY6Nrtf7dAzBnx9lkvesrx
sD9fDnlnLGWSy2C1JCEFXGYCFgmghIuOR9cfsV9lwQpNErKJNs+Uxth7GYOgqTvSg2mdSNlm5jxb
Jt0BgeeEb/Qp2BIgDniLneMnMr3kzWiUftsh1832W7RlCftTk3cFQCsiPl9HK3lroLc0y+EPhcj2
ZZak9lBdUjLu42f3wy/mfgvnZshn/JrDniY84WcWaC34cUGKQUgiNhjK+TdAkozMpyr9s21l/yKy
QJSk7hl/r+zPKOvkjMUum9HFdpMuZVN5OugxRDkQsBm92lERi9OLFuR5GpEUnVT8MMZ5lxrVr5xc
2zP6drXA1BnrbrO58sjkjHK/XZhtQWacdjo+k2RmIIo7TphZNgi9qr2ecyGCLEZg0i3AcoGf9VS6
Gn/yQFbBEVdo1g/Ftxj/8Cb4PNmg3ftrX8zmAPJ9iSLbnJxG7HetbKxmrivrIeDsGk5B898km4Fs
D0HVoqq1p91sXGGkeLWxMfUXETpcBu7OYolFOFx0D1wA8i6iAJ8x7QlgSLA42JVa4dbN/Yfcl0H0
wbs0w1JErGM0hwcazIrlqtjoGMOuNJWOzCTRbV2G1xZCrXvJxqukp7ijfiJ2Gh6BBYMuyZ5ltcLz
14Ohszggs2APYzOXnmKVdaWOcBRkgS5WOUxMPCSGjREZ0gzhv2HVGSXuuG9sHl8ribGSsCcZMW3m
DN0IsQczQ+3ICFq+zc4vWFIG2gfZwMeMWZw8UWfEemAMplaGr6GK+Z89TWqBq3YlK9LZb2+Yw9n+
TYnGdiizjDAK+1s8jizZdKSxQAmyc6s9+eZYnVJzLXC9NSs4HCZviz3Tb2HvlhlKrsdAclta1Sk+
zxqVyMhiKfMR8Eqq1UziLRuLO80kWEvOcYaZKS3/HhHgRhj0MaDrQFEkyd1PgSq8FwOVsDRQWhEi
pSEbLyKE6acp5ERLqcmIYuqE/GCT/NBVyXd8Bw/AHiXsaAvxB7qL8vYFsD6T9N8cIqygMDizCp/l
ITilBgRYifAHO66UeldrSpcmkM3ltLH/7EEukBl1SDzzzipj2dfNigULsUX1cmZKl3wcZv8lO5tG
lj8TULaelp12RjyfzDzQTctskJlAv1y0gxN5wUKYi+yGn/GsgVb8bE7E4mmPOihXsivQibme0FqF
p4ROoNJxPg9sajq0fnD6eFHhOIQjW1DSdYCohCj3bd5DtI33cpkkSTQ28hik8HetsWA4Jqhh+No9
IsRZUr0KFlI9v41aUZpuDBAKQRofkoHMmJDDx4+MDMGHHZJFuhOAOQP08xeYc2FAilTKhr6QtVwZ
7Dq7DjUJXVYU2weS1Ep+/pICBSbNRBT23OCS/XenP6v1n731b2JwOpqkMPnFqIEo+c/keA63ldG6
2tuxNYLZrWE9qsLfANXri8dF6jDl1mqi/Z1Xj3D5kHySEtChmOjkvmvNKQP3CCG+qhPDvnco565R
8/Z4zYrpDsq9GV2J7uRxcdYPJDcnIE5BpceejDVBnwJjHtE/yJN0DPant3WbgTtiskxhNHqTswlM
XTYxyHm24b49hAaH4nxh3Z+v4VxoL0mko1chckHV/rQ63uDkUMBx2ddhU4wetDK5LD8Vp1q1uhda
0hTIFHML41e75tN+suLDRJIrIMNklgnYul3sasn9gHMuapTI5aheoIIYpwT3a6MsUAoMpxGs2YVF
Nb5033CgxfAIURF0mj8vtEf/ttIe2XNDEnUBjB8BaSvwqKMTYcqLyj3S2ETEQSFkvrmvka0BodWT
NJSvTzZPI9fOVew6rXfp6BtTWjCgqVpqX6zzqlL/e4IABKTg0mZj1y0tPhSolwzqKp4FA9Z0IvIf
49Ih2eNLbVsbsLafevToE9sAacqcEer9Ct0aVdxA/nJ+RTX2p2Gq6w5iTMXz1YLQcu+lvW1JTBaF
Iw13cqMi1vXdPhV7yoZprb3qigQR0ktIsnil5jQ3upciCp3q5q5AGvVzVj/3chBE8DC7Tv1KqXa7
W/zQYcs8FalUpK7bpl01GeZmevEe66BKT+7gmPZORzijqzTdaTNwLyiSaSlDn5WNQwuZ8itnQGxc
oN5l14HpN7y0DpXFqZ5sQ3guU/Pcg+eZRtnQmK3Uu5sePe/K4lu06l//Qr4MmQOfAdkuT5qglFel
FP5z8q6G+CrrWZlOya9RAwKbRpeeNXnaElChTGb0lR4D9Mwy6uzSbajNOnTqaV87ZSKPh+E23HMc
+iT59Aod+C3woUgNIrZ+bde/JGqQRF5TO3i0I1WSbzUYL9XdzbVL/LdIjH+cG109iGaK1M+Sv/xk
s5m2LxTxpDOmuTImb7zBlalEvCqHB8eAfO/ywaLKpoYRTGY+So9sMTARaj6VC09qPQvxQwlTRN70
fUJeYcl/YhXhUtPDpkXqeX3XhBOjkFrkyjIH10uXSxTDxXmEGG+6FONtujev3pv2apKwVs6BYr0J
YxEg9ZqWYmyxDgXB7s5JlxQltN9NSqETKgVpebreQ8wtBpIjKWEkHMHRCWq8ce93iGcMxINFku4k
sRVq+9hLqMo6AHOdQN8Fgk/dTwRd2kwxFEXd6WzD1V6zbRP6lAdxGwidix1IiXLkWwZHABvqZV9G
iR40FBFRwt3Ivur2jUUMZybEWlo4yodR0EWB/T2ujKKKZ6zt8bdKiGCcuzZhiKeHp0lCHb3utyMZ
cDrgCUGLC4gqEgpbe6S4k1DeIAKtgLVC19sm2U6Et0FfqBt/GWQQxxUvbX+fbpWEK7BaaOHLheH6
uRbVy65iH2eUhRXmOZ9QNNUGs/3ZgzpQQk+HsOLGhASiQtEPER7EsOzer7AU2wj9/HJWJ/OI0p9X
e9cpB7Dq7I3tqEpnzwr7h8YUUhja2Dy3JqlWjzqZ78UQDgSp8JFSniiqN2pDuEvIP6RkdbTP2Zf5
r6qIfiA0FA8PpAEFVBu9OwwrC/CwsG5TO4VEhLoQcwfW2MsHz9ad/ZF0i/sk720LLjLBrh5WWCnd
IlxMg0dSjin2porhPU+D8sc8e2/CbsrRQdHWWmmUJhASHSmAuzrkl57DAt3p2J8hpIJMUyUeheZr
9fljiZLUjtiQOEkBxMdgnUPhNScEgbqzGYqch94q22guKgBI5oAHcmNTGJC20w8GU+1hMIi4c80n
GbLu/upcb3aFxTSjVoPAADEslQOxl7Ft7aF2IyGu4V7ma1KLvTrl9O0nDMbELmiU5q5RLtiBQQkk
3XuXzKM63m6pm3ExLvDc2hR0NOitYV5Hj7oJO1Vl8Oi92qRu5ieHYVVkdHsUU7XqNAZw/BEUXt1J
7++DY7zam4qdX5XGN4p66LI1rvnv+eoblWvGbePQc/GcbCZMzqV7oZvC3/faKnhFt5Za8OSpIUu7
RI8P6ubuZcyV14xzU5A+TLM8PDZ+8XE8W9DpUaPNJN79HZwdYio8Jo+Tfb+Ze5Wi2IcWWwkiYtAr
qgDnBfuUdc1Rosucwv4GFjqg/uWJT3S36lThJcxwY4CEToNPns+ms2pMO/sTvjrlJVs4LQhHHpaX
WEgWM20W/G1UG7xpP1CG1bzqVuYPO2XjyPmoZ771qnROoXdKtzE4dS5oebLremUK/sB5+J+svNo4
nVFaTPGWsuKenSIdQNPujmKHPSDGHCzjMf88SBK7TcqLaus9Ko3eo6pVhEA6KU5urPkr/kzZ3kIk
vqpihVEAfLRJH7lCbDC6tvJ/hTH3z6rJtRqDYzP/ti9LOAV2Q2jz4d2sqaLo+rQvL2OdfFaNdx+K
rWJQInTskvN4mbPnHalFoylm49q6dVkZU+t7tys9SrwbzfrsOiqu9uDCTYq5SZUeHB/OB0QqQDmi
kFPmm8aBExg8Q4Y9jSH635CX9rEPgCgMNAERMiuXX0jG/OqFNi0OtSqfu0uiKx07aqQyGtDQvEi/
m9T7acVcuzeHmpFDcvIoJdmezW9CVQzgAd0tvtjOGCCwQEXMP9JVqtqp9/ZvXo3+WP6mW4zZb2h4
CJdNycTaofIWd+tOHqWJtrj6LGroT+2bl6MM9CL4xv5WVCfUoPXoX1Fler3nkrL46ujM2qwpS7Vc
oz3h8QNcowdBgW5JtbU+M/VsJtFuC0EvqbfkGlhw4p2NoLoq/kEY1xinAdQxfygNmrLnG+bnZXyi
w+jgv4f1GBsQa3XC7nK6kf5p1eAUNKpDWo0c5uXJp3fo32HQIu4zzpedYg+6mitF7hi38bYz3Ieg
g3DWpBDhVi0U8Xn1JKPh6MCxjB6An+yypVsSFImYJzWbdofwGxAL3UAZh5FGeGFQZYugFpNc1xbm
BclReNejN5lg3X3FIGO81NzBYU3u/snWDg6SV8o8CHkT+GXMClU+OwvXEbdPYcsEfCJeN0GO7qQx
CWU8tbhLLDNyCIRMCptkTWWOFFWKxBqo5FOdhHXoKg6Bg4EPEVCbbHwyN0KQ88//8GEctnZKGAKf
U3hE+C13oUNeKjtjU36SgguKn4BXyScE71IkBfRHUXuSWHCejkTtXKjQjMnLUWYkXvly+Wzi5Soy
RDIg+catqUOmZIY64GYpia9AWwjI50hEUdLYv8QxeaBKPhFi1YDzOlaMRlsvbrocTI/wItFMfgAO
AROOKdjHrQxIFbeoNAVTJ0eOP8l5xBnz6ibY9wvOVqF/CtpoI9cfQRB4Wo2zQoIJmIZQyKujrT4z
mY0FssWgYWRzQixLcLbf8CRKHxGeKPzyh1wKu6QaFmBRySzA+WZCvJCffk6sFwVERLnpMZDJpgVh
KwU4bIjZXPg/dIwIIjGLrnAN8Ni9DSglUAhdzLuormCZ4rIKzsBLBWWQDJQARgh8gZLjrGWhtB/A
p3QeoeUSGmWGEC6+itydNA9QZjR4BcgdmS27RWJatChBCVGPOjwT1JfBRH11uB81gZMIHe/s9qTD
/HY6E0K3g5VytQZ7a4BnejArrYO54iVI/hl9YVI8JZWdjKUOcAiSQIIFTv8DO0Xe8C8VTLNJMANM
KMMHwKDBavN2UgCeQPtl6SVKNYEAydkbXbZy3F0if0RIIuUzBidzhXv9drLoEdErYCh2fy5ICZW7
iDTBYMHCCldEXCLv42p5dCaDAb+vyFeQQY6YCCBh8mOCPLofhZS4FYA1TZWQf0HSAlSEeOj+dx11
uBQ6zPaFGWHk3Z95KLTi52z/oM5x8IvdAD0OyOnrQd5ThciJG9AqBHjiOtweYwx0w7Nwz7/FCYbp
D5NsqsMlaWsjBt8dhf1+GILsNgS7jaOjF1WECgFTErfSR0mbuLWRmfFiajNQDFvFWniL4Hd3knvS
PpUvoCQMPgxIOV6AWTJIefPfJcPWktRC9A8KAYECVyTgOrWZWDC7DCwTJMSKw1dqMYAsQeaQB/2t
rLoLzsFfgfeYoQVJDHR0vHnZCTauBMAT6MnK4/HoT0IQmEeSlkkUKOvyaApTaSlqOHkrOLbSdpTw
rLjDTzEqAV0w0L2j7wJAlVAnHg1hQUph1gUI4wsJB5zXQI/HfkxOBWuZIQDZy3DNJdoJMPTe3HZD
Mi65KV5Xvq8A+ioxJjImo3erjIY6Nqt8Lwoq00W+1r2lXAC6TKCu6AFFDF/hKelKLUJpTLkHQjEU
JpbW4aPSIEAMKIiCkehdCVril2UyjhaSYGKmxI4fmdzhmDn5QGEfYXj/F7MM0V+xttGTAkowCX/R
VD2Zw8lJwm8K0JQuV0yBp9qSNKgQu54Mj5tHkFL5aQgh2B8AuGr3ToJItgsQ4PnpUPiq2QuhOEGN
qlpAt0tSH5//PSqFIFYKgI9M0wqUuBSSLE2XqdjfStCNS7SBlTQyjJFuQOKvBz6QIcpC5AOIDuLs
+0rIBpNMtJoUklZE5Yl5ia7nLVId0i0ojkbnp2ikhoXGCXTUYJLcwhs1AKSKG/69z6NzXaF7NMX0
aKPLb4qEoMoTiZLClECIJMhqMy6aWaQZHcCDEOlbIPxdtIk0NrfJZoQtS/RI60jvJx0EUFVr8Bed
42PcatwtOVk8TIuUnVxPo5v7ZeDoJ4J6Ckf/hxBquHVo/1Dg+PfskipdUjizn00jWf8sFg2F7lvf
98TUxvFHaoAPC/N3MlEjTzT7JIN7twAeOLmWZzbGJLhoVQ0LoIgSDuVM/gIZOonWD269EbJZf0mb
yeYmGmejJTX/U/WKS5G5bBHyKGlVvQiaKvFIZyQoymkSXeXNv9gwXfD7Ydja6g7BVfmz7l2Ch+om
xA00zM4x1kbKnq18YbQc2vXIdsBsg3BPTXYkUDY7IO7JxpDpfuVA0WVB0qiQmvJ5WgoWacFZFeJK
5CFpsOjsQrRCuqWLTlBcB0j/H4wuMWIyf2os92Am/5PkCA2ZqU50XRZ20iBq0fA7woH63CnW8wtF
/jSbEGTqMBgDrW+SHxPdk9TQTeNa82BCtgSY+yVyaRVTQxtpyeqGUIA4wY6H2KHKMWLZuO8fJ00q
+E3Ynv1quF9B6r2lNhDIaFEHEIUoC5mNQDGq3etDAgXhKuw54y+M6ssvhbPokxklRff5FVMiLgwL
8zcFldhYULlFIuM2yhg7KxwgOMExZ+vdBxbKnDbNUQ6BxWOdYXdeJo/428Hxq82nccMpjb6dHF12
KmNQSly0aEu+2COqUmU2oTrXm7agJgApLK7I/V8eOuWPajGpxshBpHIz8Jhgc6/wd6LyHwtPGsIq
7vwBCdS4kRTg7IMhfU2tJA4kyFfuY62DKaxnrT1XSMoreoUCua2j0gAf5CjW3/fwHJ2GtFEInnAE
L56TYwgP1THORfV+yWr4BPoF2/SSMwhdKXw4z9GXrhlpeP6Dymx0/Dt20+VhkAaNUb1dBlHxK+GW
MkH6w/0921e489F05xFJdHBi5YxaB4ojN+0R73Yq0MOTqN1+t9Ig14X+mwuCrxmEu036cTpzsqC7
22ALM/aFMgR4Eno170umBHEJ99Vdd2ETdZ7t7d90SPZ93phTQUnn87Jd7W1nNScHJ/6rS2+9gis0
7DkvUIBxb5IFBL9ZZbR1S506eRt1iipeMyr6/77Bw6HmlOyDhqkadbr4tLdd+jU0pwUj733bue6u
XW4+uzX36FB93qnSVAobGk5FRLRb9EnzKPffs1yPTkHu0932X+ND+Gzv7Ea34Vadmvn1Gqtj/zvb
0M74ucoPaCdvPzqFReo9e595Lqy599G+fwkPwbN3iK80wX13i6OTubY2y7XTwKhQflS1d+AVuScg
1ia4BDFguuSV7CIF+gX7y/GxfsfbzlvHvn6myjQ7Pk7Nrbnv1W72obgU99qtBCWOKynr8oXXLYbL
utjnnZFbfhanZi7KzeBI9S5eAwH0KABg6LYuVUrDDzwLw8uoZsOsTHkSASNCd3tzRFCxP6e0gNqn
uTvpdJS5tm0ryHQEOzwSUnWrFjHIhP8wz55NvUjW78HoKFXrBzIulznKDn41UnsqqCALXFR6SnOs
Mj9VaqWeVIRBVnm1+4Q0nyYQxrqlYgQI21z5U3NcJ7LnJufW1Ki5dg+aDrMNtmvujD/SRaWPtZcS
QydPtGBOaQ78sSYFMw8zK0VraQtObPOCFbo2Jxiiuxn8lJSXFSgyg+WOArmOfhhxKZAfEwClM3nb
E6gO+Dj/0C6PzD2oRzBhszfyjpHujwILSiieRpWY8t4skTuiurcdWBKj+ntEhq6bw8rq93mvCVjF
Rx/WaOSOtqY7fzi6ZOcOaeeoavS+3N6kjq+x/B9T57mdONd02yvyGOTwF5AEIphg7Ob5wwAHgjE5
+urPnFL3+51WQ7sNSGJrq3bVqlWrWHl0/IbDfoXThhr7HaLnSHXMKkS9sks8zsqzrI07nXtdz7rT
68xm1CSz3ZgLXDjinKSgg05cKGfsg2LwXqHRNmdYaiCyGTD2AVegb63gN+jdtWm5x1Nv2bi2UQ2+
tq/URN+b1EXH5HtohomY5AhHNEabgr+/7RUmgrEMVwM6gdFaaNri3c3fJqSfkGY2FC2DMH/uqH6D
z8FvMPvTGN8j9csW+GVpOd13nat+DN5PVMxZbGeQp3sKz6LPZEDoqZaPkuE+MVqnxg9fWcEKZsk7
gk2U4xV76SXgStBxLDjbfHBAwI1iQ3K9LJtEK/E19575s5ltZ7tWNcp/UcD7xzvpyuBnY5SWyoPv
1jlQXjQfX1APvXUurTxyR3kmFJYhvLAdg3NAG2fUkVRc3QcXpIW2dAjbNjOtfTvHY9/GnHWnL7lJ
YXJZNx6oOA4X49X4/FaaAEjRM4Sx/LzPf9kYx9Pn6RPLlp/n55VbMz83Gvj+zypHGZvk2PzngvoC
lWYW3hWxw8t3ivkQkUNfZP+cb2+fN2H+DDhL7rF76uYpG7QijY9Fl6RY78a/gGRNNCFo/YROHqIj
2Ed6O4PoF8l7L5qwc5tZLlpSbPP829yhpzdtUayYUGqYvr3eeDw713eNHzvT0oIMwAojdXq50r08
i34sUsdhJbxGyBtQyPUTbv6jKW70aD5g0Zb74GBM2F2jmOxhGaxCQONwGSDBVQdgrefoBdke00Yq
3nfRCIoO4bJZpYlOlZbP9VLozumoFCIkHlkrtgzO4yPtvz3QOdqFW15DkSCq80uEedcx3b05w3w9
z5nSk6dx7/KIHq0NuqvZWS4xrgV0dJ0ADx6YAR6TyaOBNv7fzy3b1CbXs383JXUPnWysKXE7tBAX
wLhwb0p7/fha47qhp0FByVMo+1/6q/UhFTaz/SSnTGBSKGYuJi1gkT4gD1r6noQC8/3mgs0Eb0Hl
zA4XYn3jj9F43MM2FAmHKcNFxZfzuAeIX/URP6jlk/PS8HluGyzJjbbnyOgyW1dEENEvIGgxoD0g
Nz8mF/vkzZ8aYcURLWv1fpQlwiGCydcH6UeC9xEmsNPRxpwaGMi3dw+HsBh289Aqx8gWrz42Q1wY
pHmRpeKBuUSleNl2tJft6ucS6ZjfgDxedLcLJ2N/eeHRIgkXn9hFMT7RXomVFCXjK5LtLc18sf5o
5WortJfqxddzvRJSYM/lpx0cs4W1kpmT8lEMofZ110/UNigldC4hcsWV976d5cLejGZP8YQbW5Ot
TUCCHKOCeQ/3tQ7LyyoqvcCYwNJbeo1Rf1ciR1v0A+yV1isaSaYFdz9Y82iofltSY4fRqp8aPihu
Re2CsuDvVlpy1983+1ipPFyYQu13kFpk1BRY2+7xP+PEso3c8A6xnBUfc6GxDttHIby0Sn8WlGYz
TLnalA6H/XPvWJuhf/zgqD+dc23zdR/8llmLK7vBL8W3teqYJnGvJGXAss+HxvX6tkfSbrqvlwbk
upHLoXuTdoGuj9EPyUU6+zTOfXp+UyZpWvObQvUDWKyknM/PUuOTkmwaNuDLA1MSGxq3GAEUqJf5
7lFqQOmX85UUOs/G/FTOUUps3GZcYKwKdRTMT54IMSQNFgd3mITAZAQ6hYG1+JZs3Qlb74B0F8rP
KOqHi0qDK/gJq96K/ut070uqV0uATmmlZUqhyUQZMrO5iOwh7y5RcZYPxS0s2uOZfZhhOby6T0HH
FDeWeJkeIT3pA8R5kAQIGJs+LaHIdN7pgN5clegkE9Dj87uHbu9ulg3RYjNsO7z+vFpnYa2LMOWq
8YR9G1AWAopj8JigpXPiXt8tI47ADslBYDTrDARwHY/dbAqXH/YhyImnm0IK+9DR3oeHWOKsBKy5
oMv/hYyGtbl6JTYAltOe4hdPI0EpTYVBlVDDS596EhwJg+k/Cf+WQGwBCuAV9g2AMO7Zwxqu3br7
8CcWaPX/6STYjWFGg/4C5sdyZvJtYk2qig71cE6YbiFWGuv5zN7mc0usJKz575zfgGfM6TkfIRLE
F2Pfg/k2tDDJGgnRIkEKmW2/NZrb17aQvDwZ97fgDmQZ10XC8mxZhMmTYnbhs0R6efuZlqgapfbo
t575Qwug1/2rAga4RC7+WKfWG9jhZzjEm9LDGYJ47dtIGjUteo1wy45UwjIra09df3pLfDQPRyTT
+kYdqxipvKD996EOe477c4HzmQ24G7HGOIs4X6goQHREzRL3fdeovtKyqc6riipgUDe1AD8P+8LP
7qU31s1f14KYBaen7elMLg2SCIkv6kc8h2PwlnwkE+IW3hpoQ3iui9YV5XbslKf9Npl09rUYPxh/
kOPpz2qu8Wr5tAYFNk6dQcDrq2P3VzrbEsFooAP1S9ywGhIzMNF8/leKYW5D2QKxxSklfOKMXD3e
IXyV8JdSQvoCOFJi0raB3BW90bymP7EMXrcUaksZt+mtKX+NVwDjeA8plIOpIXYt1wxCL2xGq+md
hG5iUnOyA0JbKUF+7uz8xiRR7jEXpP1HZdAwE6f8q2W+vZ8aOmtnZg0y+TiSb++5FpIpbT3DtzdX
0jtmO4czd8eY6lVq0bfNSodWAWyH/60YqR+pn8iyytER4qWPtEsdziITARXHbsYJUNsGY9rEJY74
x9eWmG7U61UMImbj0aM5ghgXx8YgpdqEiiBq+yaCu8OIPxMpwMjAsfFJ/2HNH49xvqjw8ybc1e9z
slLNwxiv+hmPu0E9duiFpH/LtA+a3E11JVTgcGn/JkA7NvftinEwv0nKP0VEaS5Bf2AUJ3ZdSHSY
BTJVxFguev1O1IkmtUnQ6/Wc3rNsMK40yb438sG6faxRqUfUlcx8vsbb21ufEVdLg4/jsb8Rxzj/
KrUZuU2+DvnIOtJjXeRbk1X6Ucs0Ebtm0NbeO/rmNN5gNCfc3DQuSJ11V0C6UIR4PBzkPYPI3DTc
Jclt916OLo0l4IJrszPl+ZnKg3TCUOnP3FDaMd/8pojdQnY0VuBE9jk19mdE6O4BjngYbSt+wqk8
iPb8dSn0Hkc0JzE1+liosyisQvCrqoF3winiwG1Vw9MLswjwl7kCS2iW9BFLgj8EBea6VI58qhoy
JcTRpUgNnAMv2dihU1EBFjxHsJrM+Y2NxUj6/ycjNibnqcHZk4uv7VqOmHPILfVqnLe6IhXCYloV
48S86czwCWMft+R6IAdWe4pns3MvHWF9RZr1EfPoMSJoFNyDXkDHrMRzToaIK6VPRWRdCKHuvaSm
7xDC1EneppuduqLuIDWQjqivZhxjnte4a0asx/oYQznrMJgQpOrkd/wWWusboVW66bQahl0SV1Z3
1pj+gE+I7kayN6/bZFKO+HK/hObmhz4BEWpnzPq7F7kc9R6NyQTjXwfAwTuCAD1//jQCp40sm1/W
o77j6b1H7MEp4Qc+sZLeNeIU19p+VLIX3/5l+5ENL6fae5Y2ubVTOA3LXY2Gm5eAJPkLymMPaKIs
UudgPdOru4VEinjNV0yu1/cd1YUTX27zavyYRpq50G4exh/uxdBdk6QpUjimwEXdNxdR7mOPNn2u
ZbC7fNOEl+k/TVOe4PD3LNL7ZkF7khxT2pjqu1F6e9R2z+jhAh7sRkcENgiWXDaTmT1lEZ3N9Jy3
NJcWe6IxGfe50RKfDr9DmhK/0CeE3xe4I7xtvBgnlqEL17bvZLk11kO/wC/oFFHVGAHj+n6YI8zz
SuXYGZax/ni5R7nkxMQsNANPLTCbJkU6s9jlEeztBWMyuTWcrMktzwzxTvBemOsFmfz66U6T6oQX
/Az9gxu+lnizr7KxivD2pEwHjmqIPmTbuulV4Ork0oaVG7pTrGeS/D/UEZG/t3M3aCX1pzG6x7/R
7c9xGiwvYb7aqFxANH7ALK9oui26FYxjwRvKO8cxdEpmGrs+uvect4uMz8ZeXskTy8c+yI1OIASG
Xt7DrsAGX6uoGoiz0Yqh5QbYIv5CvA1s/ImBjw50m95FvwAq6Dbwzgwk6L8fSyEzYbNTWEBbLgEh
mFhpAOKa5MNJ5eR6in5xN/SbivGuZdxWoWW4jkw1cqi1DHyBDpXXXmHXKYqxS5joGd6VToaxzD1+
IwTcY334/ju+px88tH4DnBZQwY44VubjiTvNkq+EWoGsEaNsMR2rPXCxSRlX6/1IOEjf4pPM4ydf
PvniqpawbAFJsVgF05cb+Th+pNtGazlXSqn2oF/vX7wQSIA7i1ueKOod6JUn4rj3t1sCp1X/o5uP
56ufuK9tes7TzdBn1xktyz+BK/EkDauWweiYbkDJyn/rl6EN3SblYBG9r4DtTqEB9KqVjzS85eRZ
fSpgxMQjdCi9+rAE0c9CC4IJl8YhhkR4w6F6FVQkcTNFINtQD5Qho+luMB0/QQF8RI+IHt3UBWQ/
rBEQL7jBk4CiHF3JixTIZKcMBkMkd6bjb+sJs6t3ZH2uBE8qd5jalD5ivHVL6grMqpiuI4VUpp6d
SlbTOuSCTf751v+/BM2Ihreu6x9UevAxqHV8QiZAOz0nf9wFcALsNFAka1vtPHWoQQTsAEUmWX5p
Fien9jpCL6IqGzWUk1ru+z8P7gcM3S0SNo2IFg4azArzd60pe/BDmuJMiwJ/KKRtkcGzosZikxfj
l+dWGhBVKa9UQkQVFsIytjn1HDoAqTPgb5KAja/oZkR67pSuYxjOaPctaNke0fr9jgTpchHDmX27
0poDzfQ8Zqr6gRJ9dISFTMgbkEHaXo1dyfStWwiXnha1Kc0/6LsUrBF2RO+ctmXQ4fPBspPr5klF
xb8w3qt/EDlfoXuPXuLz8YxEEekxemui3LREfLuBnuVq34YQXkZAER+Xnq1/HmS9kaneQ4hnoOia
c3xHHLtMORWksv8gW16+0mwpbrF1QY257rEP7CJeIrcZOUiSbOTUSH+qduDTLVgBI+YKCIOGUNmW
HdQaYB/CiM//QVzvFS+d8M47ljAx3bCXUf89VWCSDMWjvQm/SSN7GbKY3EMdCSz8LWO7JA9Z42Qk
S3m7E2l2qRyhXEwbrUlPURXk4sCeSAuwoBXw7T6rwWefNZzmUmBV+DE4RvhCUrDcM3v06kkFMPnv
F/3toCzm/HUzAi6TJs+SUrTm1TuPKCXep0ZnS3Th8Q8JrqHjgWuGm6QzZmWScce/aKMMlTnHiuFt
gVrlawVVEu8z5bMM+CuQBDL1efptKZ72rNIMqJU/5rc9P3Li8Ou4vS/cgMXRNdHdYhdDYT6Y7tEF
WISuAMAmMpWUw8hTSZpyvp20gir2pUFb9sVXhVVov4puGwsetaikp5FhagEgU9DD/37+bk/8vIrX
oyv9FcmgVugj0FwWWo/JZbJ5u75lsUt00WoXSjRwChan4Km7hAQXnsmETDvXdioHJ9XDWCvdUhNx
b6TjkKI//i4do4xMMLEMvzPErzTr7og5grIKvEgHKprgPQLLSL8Q6VCC6/riPkRA0rszk1TXp590
DA9Eis4h8WwJe8xqvjrtjJLV20sA8ZXoUXc6zSSTSx4SFMOCxT0iCCJxmlztwghoHgJqoVi//7RW
3U2BQPgGcFOsFwCd8GxQU6N5yPS/4iKgU0f2/Vh9fhzpDxCdW4fZ5uPaPz6fPq8ZVK4288tkivj5
qf7bBJhHgB2xbvT3ysi3dWFgUw+cB1lXpo8YGtE/itySq/MU0KUGTKN5L9uk9Pu/7XZA+ckCreoA
MeVVXGaRTlpDkOit9siF0gF4VXvAapztMD1EF4f+ZlVffBSpFakVTVKg7tm7daox/RmAwB8j2n2P
hMO//9yjO5nLa5QdX6NtcAA/FaO/0IhO1LVKf7TN8Ofl+koL3dfNLAd5F1Dvt0+GpEfbOG4wOsP/
ydB9jA6yrXL9zVAN78AYVbIhvTOb39DegPJRPHlq7KN9tMXtCr5HtsE7goPo/h3r6zjT3nb3JFz9
nb/1w7p/ivKReBe2GANoJ/7HPfiX3rwGoqI/bDy3SNS2fr+eBncCboOMLKNwD3YvufDROCGamfpf
4DWETi2dcb2gNKQxKilHj1CXnDxpfIFD0b82j6PLMFeCB02WPuReoeNtmRan2BfqipjPANB4LbDx
8AhocgrDGITkmUFiTL4PtTOxcwRhF5Gd7372lw63kPXIpD2iP5n9eH/AmWaC/FDvs4ViHyBzvn67
D/PdYpl2qI3zsXOgL2iH3R2/rkGV1iwDxI8HUzKJmKbVAt3y0dM5zAGPkU/o0ivkmeBx0zivm+X6
GUoo3Q1RvGWxRFI+Lj0XozzszegcLGfL2Q0Y3lgqOzgSIFzC9N89AcNBJ7SOEDEOFDQKEr2r7qq7
n5/bxR+mXOaGEk0FkAwBS1zUUiM/rLyYMSjXKx2DDsOSEh7hb1zt7oAnn4uDOwqjIt8d0poOtVdn
OVyTEUjzKFm8YyNMQ1a3Kg6pTmka99Ao70y5RFSMq1FuhUtZJU1QjnZc8HKUj/PxD9mAYpwLqxE9
ZtFXdgIZoByJJtPt2KUCo+EcpJdOuI1IK/23Sv7djJFFj6BpTpafiSeCHzL9QW5vGpiBX45R7+3K
GVYvYBmYO3jUxpRhg3DQEw0XtwIoYHB8aTwN1jqPkLn5j7kQAaN85H2Dq5+GbQZ3pVEJMsA1vsZ5
8KU0Z/s1JrihxTK+ITOYJQ44gYWn3zd2dDNXc2tMn6sDmtHgvGeSmPD8Wo0cu0uHNi+zG8/O+2sA
5EcH1irBBdjYLyop1nay0lLbRLED7XHhxMBTQe0MPv20dyAIet99rdZvSzF3q7c2aEaqDZmunan/
J1CvGU7dSg28Jjjd/ppyDpbI/gWVPvHLGLVXel9x9MKE3qYEKhXipdXnFDFUfkKeJc0HH6KsKUdU
i/XM6LKMPuZtWA6/EV2kaIjFDTXiHxWBfnrXTunrMluj9Lz+oD0rrfOKhHjkLEgFgYnnGpUTy+Ty
GsGW4dtBbo6/v9YdihabNyqpqNGK6J7WPDQP7XyryHZq+mw9o8+KdlE3E5bg++4bTzi0GTo45Efn
kCYf32/UzPyOjnRX617iarVbocbqHq5bmdhWQ+QPySFcSNQ9Pet8IyGN13ENcxFa89ER9zs/OtGa
BacWCXd63p2i3+dy5it3mCsxdysh0Nn4pcHD99fTcrymIDTckQE7RVPKhts/MKl2zfKLPrWqOZfa
F38+8K5pPPIYwA7bNT/QGSZKcLJmMMJgibrWlnwtSDOirRyuZio0oFk/Uph4/wfvjuIvNxhwbI/E
M9KPwCED1/02skngljNzLkNrTecmqNQnzhEGNIFPJTi4ki6hs6dEU7xrVnEGi99VhSKwJtNOCjmC
1wOpCHuxXEHQoQMH0bbxubDtHM9Gv4g66l1Q+g+58pDqt45hirkZzNm7SiRma8wQyc/2m8jR/h3t
3x9RtUkGtQJFe00LP1rM9otsZbZLs5BvnisBRSvYhlI1zAF9JslALcbMfBpPgvamqQUfDeKlJU9Y
eAAuADXHxfqYVSqTkCtEReTrgF2OXa8MX8qNr2rjCw5P8P28HGyjx9zU73a8INJ0NaNjGSYG5GBY
blVbZbZSAK1u3fn+0h3kK3NxSsESNjbFPL1i4yk8ki0ujekY1bmQJV7ze4Op4t8Kcev2UNuOnkb3
P7T5+5sYMzWW6sOKbOghgSEnQtDg6IBt4WaUyA2DRi5wgoCHo0JrERWDy6TQoDtHnT5RrATBGsIP
kC8gljEwS2eKaj39t07j4gMhuDQRVDthteDpH3jm4ot9cjlh/fwTVCXAbdAoQNWa3KvVgJwYD9jI
6p6cZg9IuhLyKauCsuXtk15uawig55PhNugjH3hmZtBVg/8cCYUpur/UmfaDHxiBMBRf+cWAKFbK
OI0xYtWV1lRVkW7vZJHp+2mnZfUK9h2dTYmIFfOKw5B6hBNv2GRRajaEkap/mvqZaXazanKLWSrs
SrwAN5QOy+n/SH4lMZHp8RZ4c6qCMX9xTBwVg65s40omiqsB4pEMkIPkZmptvsKZnUNhNTQTzDIc
4gbhp2/jtTV5L268e1I1MpRyxfrclQ3zuSLegeyPes4QpB4qJXtJEeIh+fq7BFUQbsEvXiduKmCS
qz2BrnVj2Jm9RRHhFCsOWlqlSXWopoT5hs4sYP3HD4aKy8V8acF19XRAoTnHAaosn5+tIZkfnG5O
8GWNOMqQjGLUeocZBjdnOP+v0IrjXA1a1TjT6M0m5txXkwMeJTARdxZY7CMEbAomEyYHICc/3+vA
0hZTkJn3LZ9D1gq+HKqNwzeJBkBOhRo5CI7FWfbGo30vG4AqkkwIJ1NogoX+5Uo3yNOBL/IAWxpe
UaCl+yuDsLPyRL87uSH4Fa1/CAB4ITLj5UKZgkwMVKJty5Hv0EqeaJaCkXIHoNLfLNGehC6LwLDI
N/gmXIJ/3kkx8vuZXnSTl7QhmiTwSAOORAscfGqFL6ckAXxJ26w1PvfNdy+s58Ta6alMqWtQL5f5
wV/oN8ntdaKU7hBrpqHphKeITiIsoBTubhv0uyk34QXpP5cpgGrWv6aJQ+1SsGpk5vSuAs9NvBk9
7kzt2v3GYVrHOUA9eTfaqSlGlA6mmKNDooZ/ZHXznrGkhE6t3CVKFSkMm6bxvV2NWM0xq3uypfgr
4Spb2HKBtu/zLhBlkti47PpY89OUIpnyR7ElXKRwyPeJXFCZupnSMAWDVIgTjvqhvv+ICMYr5RRI
2lAYojT1jY9NXQ9d3/pUp+9el4wx4Qkcaitm+GdufCkmYPQtD/vKUkfDBSJOaBD9LUUj2h4Yy+Ag
ujiUVkEvEBh5HVA0NaKmrQiHGz9osibmHC8/OX9WmGmAPPZHGqxsupzOG1U/jG5CxRvZfpz/QTpc
hSMKcprmxYiPvnjTgJViwK8Hq8bgYwCYtjj3+Ft+av3QwxHo8hgtmIrweRfx7sTqct9abg8oc2WY
Aea4J6/IBAxPBHbHF1oEHc4hXS4qmdaWItk6ry/7hWmvRNPw6xAB6/Zttp4YW2NzEutTfgPvnrMJ
epix0u4IhPCLdWM64V6PRcKxOPdaYVINyJzSUbUH44NM2aEBJ49UcxGmjPH0OUZ/j9xgam+0V+4u
BXwo+06sHlrNxOiJpmVaEJBCVF6aF+BUuXnYp6EfxZQOl+EQLj/KifVN+GISEuTChGREHXUL8BDP
59UaKPSfJPe40MryZHK4OlxDhKqo8Nk1iy/MGacPdTcD+vE1Rr7NrdjI9fCAaXurz3dgVMMdLuAj
2vyx/eU5zOImybU/BS4PirHBHn8VN/3ulZksljnsmoCc8PDFnqyhchMBVZSeqvaIT/C6oKkokG6z
yEh6Jf4i4Yx3kmqHVJeO22+Ch2GwB97vIpRJ6UKS7WsLU0mE8EPKYKs7lm6uGx7aBwBqANba3ERb
pqkga7WxxTVcE3t/8/xD/uYORe60rZnKWeEi+niiNHJB5+/FM3OHWcmnTm/T3mAR6kZKYqkC4i54
bHBBFd3ib86I/99G4jbI1SrtJLMTnSOzej/PeylZtVxzHXt4jzRAp4/B5wRhxkXez1yW9iL8elrb
XQ9DhcflegFvjLhGfgN9t8hf4aXpnXlrJdDAOjHA5lz0y1awpfXQMjwnydskOSjTi0/q0+njGbtd
aK9OY61gXGoiSkKKF+du3SQ91iB3SMV5wvd7wFaDcxvMSLOzYsnzNTswYRXi12l+z+SAIW+SCom/
4WllyQSYdDWDJ0sDN6kGPAI4kul4CgSQYCYJRkK63y/ug+w/FvuDvx+i4bqJWSx460JVB+hs92MU
j/nuY780BICU0AbXnzFe10ptSQXIXACwbLkXOARHYq/wK2sj6LnK5x4jH8f67vlGApNMGxvTYRl4
dYlq/s7eYqMUOPuv4Q0h1EyMQgF3wB0VGv2z1ZACYSBJbaZz2dmsjzQFmKV9AUXBre+mtA7S7cYA
t55YYYoGamXdxxrlUOQDk3BSX6/6nqkLZors6RQiFYLZdktxe8yUBSHA1Vps0UDyHZHlKthsUwR5
CuvXCnxw6ylmkcY0S7rGFCh1otdNqdpbkXzBqj89n1490gMEOt3mT8BzL/MzksXze2s+pyEdr1x6
6DbiouKd4bv6zm2f31C1liZuyDSQM/b3wPqInOMuCgUTVvOloZh5h89pYskOqMSjGC75Yu6Oh0i5
6suJVNoLacf/pTLncwvjLAiyLorVyJKzfUdd0VtAO8Fk1IWBf4YUtaLez4+ehCc6x3BOsZR4C89z
yvTgxVhli5O94gA4apAgRJMBYnUQn5/J0bjsMozuQqLv/OXlEy3g/wqxi7sh4b9rZx0wi84rdvej
TVphsW/fh8iFgKnLw0urv1JMQJf22iKhbp7vFJkU2NWHnyCUrSpmHtkv7Dyn6chwJnqUbtdmhXM0
8W/44JohXQIjh2PGKpgsUy/5RuLcYgSjIdwjPkzDxtBu7DJYdPKSELRL+w12lLSXYBrKSVKRRVfp
RPOtddIeRQK6ltNMxQ5C0iYJYFn0ojUVSHCKGDcZHR5F79kTRbAMdZ8mDrg/4xHjFicqyaiau0qt
0KiD0Ufl0+DhWpOImdJGgyWehf7r0TQo/8IjG1CqvWqMCCCxhnSTfTTBSbHD/JQ4YdSNjb6+Nt1t
15Xt0hyQ/uIGsFWC2ysroCZ5haNXe7ytcDAIMBNTwnuJgDxmmbs6+R321cKwNWunmTVtOCadpw+l
ywAfUJijGNliZbTpXi1TfoWR6NqVSieb2dChs1qcfjm13prDknVk6qRulT92mR9zYh9O06o0PSk6
K4XmBVz3kA6I/5tGqJdyNTANPArM8vTzGgOXScqXsYgGc/7PUwBnT4zFv6zfkZjuCRr16yCeVaOJ
GVwjdZoJ19ftIkb/0tLKu0IcB7TGJk89S0k9sxnc4tfSCkFIIgy6HhGP9Hqr/qo/6f0GdK6Ud0Xg
ER9r/IcKq1g2wyStm4CVAiUmCN5MUBF58LZZ7ELkIc51kAGpESwjY46CnTb5n6420Pg6s17HY/Iw
DcxKsE6WTBfF3mQClQoGcsp18lX2nKvF23j804ghCsaZhjn4Hnn30fg3QDxwwJn1INxI9pmNee+M
RHsw6c3QUvxuBFG/D0kwW6eVDif4RUAMUewIZ7sHP5DUN+tbpZZUD8E8kxmSsFsOrUk8hj49Gs9g
asDeadyeK+1DyNo3K4R8nuNI2NqFrC4kMRngLdhomVl4g14YxyxNruxJAhlUQz89WdC+Ep6bbpqe
l4/E2cdynyd4YVxrp0q6/YsgZPzqON1YlGjVxyd8JA0G9PNcBF3vOCuvVBF2u/ys6R+nAzSEV/nv
0hEqf/QfGCX++K0Nylyrv1tMgHJ0DQ4dFvZKUgLkqq+fIXVdlFraKMSl15k7YGqwiuPrmtP3aIBD
4EZBpxP1g4mDk+N8SLfg/Xjdp7Uq1BVpUpcW2Vx+dvNk5aOmaQrgtJmkkB/apXoKu5Z8wd86x38Q
Tu6cR9Dr9qSQapNTq5d+OeepBAPJBF68LZFzch1TopShJiDb+wYaI6FAS8KTnCeLhPAyOOO3CL1L
lPEMXv9R3ZzJcvH+bXpffp0jQ72niEJ6VqF5xoNY4yvFzAo59vvuCvYQLh2vp/TGM/5FoanTd+5i
/FZ4Fl/MAhaNNXSFPGYhjzxvendrUMT0LgBYcLYBwfIv6V1OVoX+x6nxyQBZ25vNwmaq7NOJwP6S
uYCLWzvhNp2aqGmjDRgA/BzDgTPMmWZ9AnL7zD96nvaoVCbpzsE39VNT/5XAIK1ppZiWMkWm24bm
cPdQT71IaNjS9pRBhRSHQLotUHo+1XQ04+qjrG+eNAswF5s6RS6UujmpRdOWad3sqaIZVNgvcUAY
j2XLQg9oGIm8vYlOl9x/bhKOEuYbxzrc49KlV4YJn62voeTlKV+hyTj2rhQyTY5182ZWPpg9W8a6
l/t6pr0ORpKOvbj41fUrhjv/eujrhKaXlxmWcrfSznEJmaf+1DUX4eQi68AB9cMzkLboVs3zflj8
X/bu/9IsuJHc+lUgyovq2+XrZEctJxm+7ojq3HKrgqXgwqQmgIloXNzAjSUtU3vqe0vr0l67ZxY8
Eyxj7tcJlkqj/AZCVZgI4/zUraUTRZEEkPkQQ3GTfVNgvr879aFOgTlXGn0KK+71yvP/Oeq65USt
kK0fzwUQGdk9d7BNy8gKDe7uf+RUyUxYjc0wQxFTka8vFZuz+vd9caj94+3ghZmNoUV9MPWYUqz0
rJB8M1/gH+N98k513HAiDYz4Eq6sS0WRqhVv8tnMr8nygM3qjabBCMqU2qfU+U2fZbVbyYm5ens7
03vpjeR1cqKRlugaSGMfwWbXKrF4sYtHoxDKyDu0HitsQ4FSJ+2TU8QhJhPLrfsz2gwKoE+UCzJP
EtKdL5JrPWLMcT1GX3w7yZhch3Sj0ibBi/wKSdzwhLdiioGEGdGDRl3qQh6j/dQ8h5dY8FWznel5
O3rT4y8Aq6SLvreJvrxRtdFzcjeCh/tebtTUzLOA4Iy0VdYXmAWlKdcgWgg6cWtye8q2MHZAWeZ1
OrBB0Pfs53X1yiuXWmnbyB9aV/XSsotGlgWk1ETmK3dUWAlIBx8ZLxmHRS8eKWDK6Ihd8EoNYxDK
EEWlLPHlE/LJ5wuYIt7XDrllCuitmfDOR8xAPxHAl9916YVkXJASFlTp0Ltx93ORWUnIhgHPigbw
GUFwe9VAfvEk2KPtCG+1cv9rEzUHX9g4tFxG3w2YkIPEmnmTPJhzoy9seRqEHzBlHzpzH+IdgxGR
L/NshKrMxytu5mDUHK1pTsJUbCILjeTLnnnQ6zFfeZcWeoAaEgdI778kbmY+OEVyzfMYXmh32rve
MNrlRm6waR0b1Up0TKQwKUUbZf67U7fyFG2ug2JjMXXQK8hYGmr9uZ07i1UdwTcGu9w5E50uamWy
3W1bnTbzEElrue7hgbYkTxfi9tYZoYlDz4ByLlfkZRPOk5IQHEYvi5ieHbLMashBKeFEKkfipiqG
7JFsBxmSV5L2bXejAIh64wL7cy5eGmlYtKATTcwBsZLcZG0xHnKNh2/9ez0q17E20VO10X9735KE
Td9prYm032r9k6pTfg0kLZv0gF4ChQawrNxS2D7hcNRewK9km66lhEPZtM7VfREl/CCFnEYvQmyy
P0yI/tR/ZRytgKTZuXGE2VZ7vyKHHL31mXgvhpzPKNqXBV5e+U8inWHs6ToltIkTLrvKjRIbY88F
TQLp1dqy95YhtSGdpDioNa8G8VJ20gdlvX9bfDlvkdpM2/eoFyIemoa3pG94O4dvKPzD2qrdkCVM
vovJyaxK0IZz94g13w82ceVtE18xJsAQIKO/n/oHubZoxDpIPsFqlalBS4Gazi/dGYWh7FBwRFRi
hxzRDb2sujlbTEoS7YtyZZ99LiWwsnIYIM4xMUO07jz41zJK8WrbcQEtYDzovPXnTkC96jlefh2w
R//IMqoMJFqhujtMq9XuiXyzcYuDlA5etlOgQk76GFq9ne1H2ikO/euUxOQ+q7Rlrt9QbaBE88wY
J+t90gOghD6OlyUJyI2HmUMUNDFpVfRSzSlBKqu1uRHryw9rWLH7mZQuJHJkxNOrhNNs9Gvgah4p
TbXN5xovJC5oezd/zhr7Y6CYJDg4pLz0c/ibA3NRZlB4UNQSPydm1PRPbCQGBgp2opnWCVq3RPLN
s+mHuTGzHC4wXDGMFN4BM6YkUPqeITupLZDJFe/9r5x8xK/rnYMIgIx5agW961zb0vP3npGN+ZOo
EX0emySXnng13bL03shnkgidtnQpCOQUdv65jnAHvEIOxUyyzJK3AK9krTXShSU7QnTiLyLr2iSN
499GYJJipGmFaAJlPiIA40Pzw8lUIgfLgLkkGYMYxmbqgseYzGUNSzwgPVLHwHowTa9hNU0R/hxY
HPzKjH2XhIFTVXdIIbASayAHwljr6owpsbi0Hh0yY71ZJsQFM/OMf6FoAbXOBH7jWW8S/5CJ5s5J
6fHH+iGUeA0DRVUKXvEJB47olRX+bAjqSl0mwECgM/mZrLZVGYY2Bi2VGmwwut7HeBwQ/Ik5iZxD
fAaARR1+TgTmVF+PzwBmjzvB8g8bHCozqQvz3YLAeAmbgA8kiKq+ZaF95PyNep5gjVtavagvicap
nWniow7zQZYKAKsAVKz4DZYgrWlElJ6oblBvEsh10asxpBeITQOmNG5bci54OEGP9RtfRp8mfcHv
wLnR9XXMD78Upxi26bpeA0J0HOBklBwbvgvlK7+UZB3ZzU8/h2s0Y1cLx5zid3w8/3MjYism5++R
3Artn8Z+sGVvGxgEXKIG0qjNAuz5E5z5bJ2C5k6RGA+gulEKd7yaD34miZtMqV+2u2scKK2w7M/a
B3zKDrKT9XtkHcSCSmZPIAeKq4+mp9k79H2pEuYYXH/ax86LUtOTgd4EZG+Zu7GB7pdOWKUnZOwV
erSr/dscYlPCNji8JcyEvi4aRF6cMQtNddWckFxPcm0LUH5ujuhE8r9fbi2YzidgZ3MZGiVthWZB
zLbIR/9t/l6JRd/xhMAa1e1I37tV6lnI0cWXe//el6tQgf9s0t1wz0XquyfWKxd9LiKaxXKkiydu
kcalQBujtC0OWCwJZjmdK3i359aVFo+VWP2unGRSLWWxuWns0HlzQ6c0QrcVbNV9umFswAJXWC8q
Bgbeya4GemW6Yh5bI4Rv0IropTHUz0gDuL+O2xzv7m/mmx9w4f4tlhig5K+eqKnPNORzAciGPz2f
9T1S4q62+cBhTjyOoy3Jtgxi7MKR4IafAKKacpeVAmdmo0PPDsITagzzeWJPwJdB1C2LUEb60zCH
lL3YqAVsrgUHnhm76NLdIsDsseYpjCoA68sOIdRYnB9NMP4GNTTkufkbqatCg5RqfUgWL6k0c2nK
tlf0BPu73xpo9jzxl/0qCRy/M7PYFPI2ZHVoVz2ckK8LSLXOi+Gw46H/pXrBHQfFZUTsndcRCXIJ
1osm9/bs+2+8wiLjcHnhs4yCi69TxmIFN9/s4bj88ouEfIF6MdEFWhMhsZRkdx179FGRyzYsl5Kl
ES8z+OGlV3lZtHPDEiXy9Gp4PdWL37VfFlb2DaJZpN+CV9TV8xYAudrJNEHj04WStTQzKJMgTqIY
qwkYFLKntC1egieLFCPQEVumvAYjZnD5I6RtESucDsRB/Z9Saw4tlTycvnqfxAOn+vW5TG0r7bNZ
UF1OeSTjZYME/oZdGDWMj0MuvpAiDLSpE1rZc59ZGsJSc2p6t7v9DcAIygzLbnhFaZ7er0hnhi7a
m65HzX2+Xl2g38TKpYMk2OKyzzHLoUJg6YDoL3E7eKqkD2x87+npO5YYaEfFy4szwkTknU5jr6/x
nWCPO9nVaHZ3ngv1X9vTRmnyQ2MkDkBk+E1i0cTX4c11GfT6lZVdBNsF+sZa/wfRuNrHIpFvXbHs
iiWwvuLwGXgbQ/pIrx+CdB6MphI09iB/hpbk4MvmjNyznEPiSxFzCVYzrmmbRL8e/xO9cXyEvG2o
KeytSbMxR2G47P71GqI1kZG21RURKP8r09Zp3ddHzV4vCddpsLEJKs3Ke+nEN8/FAKV1YI/xAnbH
I1iMKKx4QAToDXuj1IemhyROBoW1pBzB6+IsHO11vn3gQxmgrCOl4ylIx5rmgjsi2UrzHEo51ZaV
qUfNMMyYYZKIIMsuSJW4bYjl0BUbqLMOij0FFcjWcQxYD/m76a2H1mttawdO2+KvfFyOqgPVTC5U
rpXeVy/ClCmLmjX40sjHQuWu9K6UrPWs53oUVnpOXNJFSydv17ol1ILqaKP2Yq+XeMAgQwCaFGZ2
8EOAOtnn0wBSUMoA1gvwaIAiKUU40/FIJRZrvYgjRZ24B3g1hwTpxwvSTfph2bWcdIEijyum6+Ux
PsbjPaj12JQvivHsaJuAZ0D8senePLtyS8Fbl3txTN2rI4lVkP1oExtRp6/7msHJvs4Rg9OomRZC
uhgfkDoCFNk9r3mQ8g5RuAnEeRwYMgLZpOjf9X/Hie54kbxtQDoWrZrYWEhgnRgYmvz+c0mafDP4
LXF5rYlNJXBKzSuZ3vR09bK2Q0eF6nJkaBz3Cn6amLCkTHndZYlUbniYKA+A8eDBAtyI4o9neExf
OMuJv1zqeS/pmZotshzbCU0oFyeZZPCpGZJaTm6nKY7WDIDqjCeHu4rbhO4MVz2dDOn4L8CJBmJD
g0vz6aPYH3zdmh9NXWtgCiyoxsUAwSK07gpfwAwn6wcNFE5fZp1ycWJgtXPJbZw0YnMNQEdx3/rP
hnJaPxZg+t22iVAQx8PMpJ66/ZW1jO5IxuAOZ95NYKncQv8VjgMuk995moCWH3AR1vWvbaTW7Otr
hfhg10xwqBStnMK5XNdpEoITxS509tMwSuLHmTS5ssXmq/5ZydSApii3VJDk3GhmINi1S2L1lBRy
ht5pJOJn+WY0Mq6y7uEUEV97QT4oapMRC5KEyKP7TzeU4NEIvHSzf6BLvtzfEUP/b/GjPOHja3up
hfkOsMYIzPRQP68bl9dDt9o7DZejDSE4ztrk1s2+5V737d1w+t/2hT4Aw8vs9JUP940tSp5FunBX
4hL4MFm+bg6sdAZoRtgbrSdV3DQoFL1STHr4vdTNdE+32mG4JbrrHVFsQNrsVs8ifgNisKidhk+f
VME/Z16L/4+pM2tSlguS8C8yQtzQW2URRMRd+8ZQu8UNd0X99fMkfO/MBG0vtgvC4ZyqrMys0BwY
ncc0HVfmt15jwAA9WLEaqnxx2TemSKsrzXU0oiLOeqr1Q/Hby6E02k5+Ft39rzk+QOxuFoisGr1v
Z4/7UfEoQU6PNrBBNXhPjSI7VnaQyjT6X2aH8RVl4HZUXb8wxDdXp+nJeq9pANpBfxce6deF+3t/
4Rc658llVnXq8yRMYdVEj4B1QwubvCXqm3qf9zE7u+XXicOqHO60qR5+zQxWaG4M14NAfQP3rH+d
pDx12JhyrA/9MhDzZDs886QCsvtOgkZ3EV3HnIVz1wwPLlxCeo/R/PUvQtZGx7hXe4CdnciILsrX
d5PmvOtdK4JzVWhFjdbaIFwUz3NART9pgSWtKOXweO2TqJgKLa5gY8qvd7DqEePZ6VhJuraEGNqk
7amKsPLo/Vov/DgUCAsSenOBKX5CRyqiGd2bRjQmAZz8V6ctrGvY+uQhlWgcSgjyrZuFBYqCsNVn
bScstbGgYLcUA2Uuxorskerh5QkqC8df8RkBxFLtfo/Rlds5fATaDvwkPNtGIvwngzPbKbqMajQ5
qDOdknpF+p96ody8MsosIYf1Tbp80BiJUUynlIqvfil6oTSx7gi50TOoe4oCw8ZsH+05y9voECLZ
PIRPzDkPA92e+H3ikTl7TvCdtKv8rM7Oyxt9FmQzdKNfRKEXD44j3U5J6zg6cseiv+jvR4s+bXno
eXPzKv59Up7RE2BizLaYbiYTfZf0AotN75Z9xLLQ7LxBQ+mjtkMHXn8Xxmz1avO5eW6O3mFJk6QZ
zYg+tMViiAG6cgzX9809tfi2Ke2ndAiZxdxes8PkNdtNDiDf1aHJ9p6d8XmiS8p18tzcQFma54me
pP9VLi1z+DT8Pfg27gVMqcTPcFXO0Rfv0tfMHJb65nA3KfcA2HqlPn1M/Bqah23QaLMLtZ8kof9C
tUTrpRIt0kouHUYa+PU3Lw+3crRouVEGbadditk6s8TebGZUdY0CmaXCkzVGKO28lHAt+3qj+CVO
AGegZw5Wpb/A9sUf4/cxj1fxqlBG1NRMAfeyrzIBQ9wsMn/SemjXA0p+pOh0ae5yXpmUnaBpUmE0
2ZXegTVxYKTNSt25YEt4Xprl4QUPIKDEXWn1rdtH1oldK4F+fbEb2CZWLLpelGlwgZbjZtGp6g4P
v1s0m5Wf0h8i3/uytmRc3nkO8ANcsAHX8c1sbi/2nQCj3toizqK3AXDspfVltQR0+bkXm3UsRIe3
n+r4NihOi6sT2X5gjnYTY10NMFudJHivFoJKEMNT6T8fiIiZw+Ipp2fLyniYXKHg3YeoGrqnaDfM
qO6EvawPWo4uKfHxb8YIo5ViOGZpIsrNtdHMi9JyE0xPyF0HIxcSNb7FJLujrN6QN4AUjAZURmUW
s2lKqNQc2oQKw9APqTEFxKLb5u/L4aV+Ty05M2xMD57IZuds4l7a3PU+lA+E2Gq1BGYkwCOQBSsD
G4Z/SNCAwo/AQiBk0TbX3852VAkLncs42eyWxdDAgRNFEk27oFCkTY7g7Zcx8Z3RL0P4WoY42apo
irnIEmZt+40AJUj33St4prV1LzT+oYxgRqcwHjY8nrdzmMIe4XX5CSgMjw/LG90hjv5nWgsL8yoG
hnAzbXQ8k+rvFXxtVu3Ufx6zxd93XpjDQNz6i869w7xOP4xhmZ5GVJyQYy9YTsq9e1inWd1mO7qO
oZf52xEKPKp587pojN10YtD36uPWB2jA42OT3kHFPqdy0b2NcAvpN3qVQTL5mSwG0PwIJeRingEq
1K8hQ2NAzeoDniw0wyBGIlKiAQ8ThFITFp0sQVHoRPCjmEDQTH/vcnCVYCkGUkaGubZyb0HeJHqS
juTFuLKOVxckXZERCblIfbymXlfZuJ6j4ruCpis1NyXiYAqiUOe4yX70siDCUgWXDaFS67z4prQx
RXCWLyPK2NXKT2+e4+4P+oosXDyQ6VpR8+u+OYO8luBViQkPfkX7oNZP8K5kgu9faD1fnjGrvHAG
ZgF38bE/N2+/ZaKbbYsri7FxD59UUTYmNHGux8EubhqcxVXlr7Z5E/Zg7IJu/Nr6hHvEs2rh9aXF
VvPrVTbl6XPJImKUWwVM1SpOFYspMta7PMnFc1QjsMwC/P739njg4dsiTXtFhaR5/aufqDkB7z83
9yXmdvTlQtZLxat/Cj7d2oQh/EwtOsJEqX+ZMWSKm+Kk8ncdb+fxpjZ+e8n4MyltaOl2GZkODZHw
FiPNuViIC7YYT6GSgUoLd+rQPBmtK8t42YpZ0BnbmmnKawNwaMIH3K/LQYlu9BtwCx7JK9Q2sB15
/xJDuv5b+S0zI2Kr9ul+wtP89miex4XZNRyo1sHH3THCThExjs47ZK3JDdZzVgmgXYHQJN1GJPgr
IWnCewTuCMjhOQKmFJyhKpJjGmu8DehN91V4oRqXSfgjxCQZCDXRn6+AaoCmJHEZs7AdrVJCEUbs
Rt0YREGjd691PsvbL2tVFnS+wKUNaIatV7G5AGl0TnhptJ9EnHurgXkLAkGmwwohzgUXPtqzVLBD
eUWIbluXHjbP/a+XS99pSmWr/jZQyXXU65Uxoq5376FJQFG5Ub+4jJ7Lt1ed3tbb4a0DCXtKLN7r
8ubEUF5Mdgu3FfuAR/M9TGgpAtOUawUU6tw0IPxsm89KszRO/q6EPp/mcc7C8eEZa5Hvca79pSMi
YyH+if/2mDfUCcGtT6VZHiR/yPOrKOl6i825Ww5u26a52iK9GjAR3sdmJ14+6s0ddgyUo4fvORcH
rtb7IULlQdznCHSqcbPMoW2hAEq6ybg8WDhFelJRNqE/ede0XSb8AecIysTgAaF/tPu5dL5uxTq7
5Q5ECgLyahh3Y3dnN1gU8bqhxNl/wK7YcY0SftoPn/fGKvbQ4QKIseFMPGxogAi1SdsJPdJ+TeWD
g/KJbH4JVUlJJzoWkTdBGVvxWLyNpLtFUoxxJgQMiWeU5VddsbHefk7QeKI1FPY/RK6I7FauICAm
5JjogPToGs+SwFi33JDt3fqsq/0HjkkfJM2VjM4hd6ScGkXmS3orss/v1u0Pc1ACYdI6Ihyn/CYq
iHS37/8Uyk9rN3rybBEsso9HgL1+w9dKAxMt/cte9MTPqq2lPS46z+D5opJS9lNHTj4ypZJtzscS
wqDtQt1BSTMIPQiRsAltSqQhRcGtMFqFPpYzqJ1Vlsh9Zt+bRe8aYF0WyFvw4D1nQaPb6J4okM/k
VWi4ZWTqD95LuwIViPcQEU60IN0rsfEXn9Tdf1vm9H0DNLCrOFIdAh272EtmX9dAuqGzsPOyuop4
ZP/nGZa73mBMFaBUbj2a9Pq0jFDqDxOyzTVjzdQwqZKJEc443WLvRbVSv+v06PulfWOreKKgPXgN
6c0rwxuGyBewiYt9QVmIUsn+RBWP5luXNvJ19qcAGbCbvQI+O+9BZfQdyKmhPJDSEEcQzKgRS1GH
dyHa8yUvMz5RoDc3IfKUsh0RP+ilq0NSqhfmQMcp9GA+g1yRRPIRXKY9+d/9wM810zJunZQoBkxs
c6k2a0ZT0nYZ4uJ8blWiuiW9ll5SN+cPF2TMxyNcnxKcoTXsMdbWMI29EkdHn0Pa11wjiX9u5l5U
sGnql/XblYsJXnp4iXMmdQLEwTpOdDXo0OrpObtJL1DDKhrm8WWKd7h9mUp1mSBfK7A7SiKp+QGj
yWtJg1+fcU0Ox/7L6aKlg9vgPMpqTjeOpMqx7IduO16lYRtU2LmgeUCIE0Xr1imQyzFnavMG0TTC
QonPGIo3khUOc3RpirOTVxoSAjsmBQRtC4xnq7Z8FqX5lahu1/qbrqdYtP/boFW4p/YnqgUHduuD
vbD4XDuYF3wcumPJ1U47KandVDVKjnDiSS4oVcXNzq0Y9SyMrfn7bmnk68qQiYPokdvBtxWAvKv2
odRTpBGVX0icufYpeByhuIkymcvpZUeg2pwMrFGwtD8dIt2OidJIauI6xRDv3P7+SiJUYn20iyGQ
jEV+kMHCIr6dujJEEtD0gfn0bxNCTW9BQjvdIwCo5l4C7FZZ79v0J4E4L/BeESC9bQCkKCpndB5F
h3QYpQ/A9q8eVoGeTAvdOgKlGk3pnBdXrQpu7IDePLdOUg9xvYVKFcDkGXCuJVcVpazpi2An8oM8
SIeQPlxAx1GpbyI1Hu0jsVGEJm7Mt/SJqttGRNK1uKOU2rrJVGVxrJmIJZ8IQ0rue12i4/ITBfkl
OxAme2xqT9Abae/JTrLt7oMoQUpCt6yKPOEsN30cfc8ejBg65Xh/IIZU4CdBeLJA404ukb97GUu2
uLX1ncIkmYQ2IaW37t7GcMURAs7wkNVWLhaSxR6X4nrA6R9wsiXJkR3Ywz/iTznTmNEqJI4j8z3X
HuZmmkI1kWbV7LYo3QCbcOEwwdM/NiKq+Mt8+MIbl8UE2DsP+ATj3BLvPJTaSRIkIZ+SUIol8G97
0j9WUjM+M6dU1P0CB0njghPclVZd5QUdyCflBqyXhnW4PNABEDzLPGC2WuWkCa2hTGKdivXplYZx
UO2arWLvysRmcrUwJWQqiHz11egn0QNO/BEommbFH9mMKZyTN8Q7q6AJKyLSWyn2z1n+ddVdBEVz
ElR90Y2NoapyiIpJZgCSz99E7l3dlzkX8ziVk9O2yjhxL/98KkEVgDl19vXcmwVYoDEjnQ791f6D
nIj7VCVM8SjLO15Lf1L3pTUqUvRTgxpQYO0AFDREdzIGwxqstZsmHYR8OdtDF5JwbJ0HLb2qYecX
l1jCwraHG+YvfwliLZIBKCFVBZ8vYgzZQX5lLsWV+Q01ZepY6/t0DmshnGM3mvOlNViSudzut4Dg
Wt+51qgGURGyK+R1QyxcQ+og4q5+kDWHQ+3UsUVKTSMGLbPi2QLV8170oPYQ2SfNV4zyXsvrE3OW
lHhGW/5bvtrLUNGA1K/mH5QQoAmoNKCKBXo+ikNs7FfO+1hrlo/HUhArMqNlB0L/Bg5Hl86pg0i0
faK/R5WV1WTelkOgtjLTZ4rk7TOTF06+6V79X8tsnfBBM6aqMkVLJZGhzyWbD2Z8EChWiByBq/G/
HZGNi8xcsHXPupHoNW/Z2h+78hbQGqx3Tp1zcGW7B8+gkrn5G3ZdilJReRscFa3vVwsLHGpiim/o
xED+6KVOElXQXufskpKTQtz/sLavda1cGf3UYjnCFW9AllNkMF0CDSdBt3nd/9s0oZH9pJBUPZZ9
HX6t2IoWtMmsVevXgtDVZEWLtMsHXP70QT5O4uljpQ6rtFdondqHvtE+0d7nEBaG52V19pncQ3EU
toCyFKudhl2cH1yZ6yoiHrDqRVPDJTaJBOlyEZKYabkl7Rj8ocCfB6ENNSduITUYny0KLegN5Ar8
FwVTaP13KwggzSAuoX7PQslwk/+1xA+U1NTCRBU9sPUaAaBCbRX0Hjb/mctS9EQA/kE7oI35MoDk
6opTwPrWha+Yla/FmFQhXnwCir6CjZlQVuypRwDJs6Zv/qdGmSpigxXA6SCpzAu/SvvyuoVqsWSP
clSAsXjFMvVjU+foMesgA7KlvVM7LKFUgox1zMlZpi4lwYDdlZBSZPAlcv/xMIAOGYXX0TIT7OxG
Iqrr05EWYPiY4O5Yae43Z8OiZVALB2I9m/In+vp/mYsY1GZ3R0ChVASYp1/tcpeKZ9NpxMPo88cB
1juK8kWwHhAATecMbGSi2SIhouLm1N2oIFtEQSrboZixX2Zi+bdpt+SGWXq2amuiMw79GKwMdEwn
NW4xKfz+8uIQsHBNnR9DDSflKbJByG8HT1NIvikkzN2ZikMNRE0O+s8Wc0B3RwtVn4uijI3nETqS
CElXsgiDSH/H9aIwR5afb7vhk854dedM2VIr7M5RLXl5R7FE/BPJr1c+S9/N2Ss5tVmDa1dR0ovA
62lBlngPSjRYoitvi2YCUXlweFj7C95lu1e7mDZvqxSz0pOX/FXQkafNcy2KS86TXkqGvcAeBE6J
rOLpReKqCThbjEiUrsUY/jQc2lRTqjjhlKb+I42OvlNWsu5QVn6S/pV6hliB97F6yuC+gQEqFqhE
rvOtk1uxvjLP1Jp361zaJSY6zbGF8Zlu0GCMVedZal6T1p1+05+OWULwYw5KJJDhYpgEX/fl45SE
5WInIQuYJ8SM27A82K5SAM5D94hF3L1Z7n7JhIwBOYkXY/SF/67mhHNQJRjIZrkiPhDQ7MJicOfs
URqDs4PtnmiSbbplw1+ieNEv9OBHt7cwl/NuOFuym2zOsR/t0+qOIyjmcxGdzsNkb9E3po35LBOl
/OY523hoPCaH6BO83Ern0a20i9aF0aYN7KFZY8eGaTfpP4gJ+mm31ipbaVi2bvPUTd2ERjDYrw73
h9Z5rI0S1XgRFS523H93cAnn8u3G/W0v7sf9fe/aNTp3btfufUxVbXwcJv1L79b7dBudA0aPR1rd
n5Fhkp3Q4oYKF5Sdko+1Jbh2CgwbyLvw6Hw7hbAeLbzHiqY39Wjnp+49vIb0N/EfTtnbdgvBtcPy
OaoMjOjpl3AulRkVXX0n6eQzuY1uo10bKBZY8OY9J+flYVle4zDVLwzNXjKp9ir9rSejpwvhit9o
F7LtstZP2sFTzqKaSj2itw/qXXrDDyv9w6QxLPpAOU4RJCgAQlp/1+ZQpjp3e0+5w+TiD7COwurP
vzn39rNN02qPqvaoNPhGRtQY0bE4FM+mZqsWvPWKbqVrBgWKjPWuBMcG0qLq+rA8etcKQGwdzew8
Bdo9B5dWO+2UiEVJYtFE+h9Af96sTuxJq7HxluagjfmXRvM04KnOQAE5prTOABMxh4kitRgq2BuW
EqDfp/nGDAG0+e0sjmC9jeF1Yt7aNMK7eLuvjaUNlprElwjfJ89B+oM1sn1P2497633yrmbwPbXj
ClkmQ552MLfNEaPAkVqc24dfLOx/zgVcTZs3CP7IykqILp5esnfjA7bm93H9QPyiVtBHQicPI9TU
tJJvq0qg0nq8msazFYcl/DaXjTWrx/IcUmVRblizThQMo4VVJoRxviD7fnG876Xd+OdNYEiqf7W5
ti8QMsY1z7zYhUHx1S1gwI9RsmHjkgpENT3XBV6d4/Yh9guDWlSLGoPGoDBYeIc/NSnCjCzkvpC0
dsAYJxuKCvy7hkplwKuDtYFoMUt0ku6rc8DurhE++KkGV7qH+2DnqwOWfi48AWXgFIPX9GGIuv+n
aedBWydFViWv5lXYYuRIZVfLb+5OJxWOAQd226m1Mfjw3+6xndLgRi1uLuEnOEQHZKh6LKJTnlV1
mbj9KqaGBvfwN/iOf3g1zyBw/OWbDGP+cSdg0hPqPTntVfuNbqVn/ne7fJoNkKNaj9cj/8VuTqQQ
QS8v7Pn0Jnquls4nEekZ90S1vbp6BVfEVuirNE7CiZ9NCr8dyYpC6TwBUDiuMF3KNXmWihQaO5+2
/CaQd5AsiPUgP7EijmI76GwpLWVUjNZUcXVPQzyemfZUchAxsNbfeyUXrJ8L/kjd9uR9naOna1AG
HODjvH4expe9a6fK7drOrZCTToNi/gejDRIHS96a30DvqQrEMzPvkLeZ3OwWbtyGDkgHlw+1CVks
6/0+/stZ/JR4PhPNCwLby1FGr6z01BpztcAY+hBvi9As2VPK9S9IQEmaTBF0JKiFqJqr+nDdLUD7
E9Fd4InCTFVgRPn4ZhavN/I7aLkeWZK7GKS0Y5bnDUw38Tyu0Pczhfp4JC8RZcgil93oaKWFGrcM
phj1qBYCT90JOEOtrFW7vwFLn1opSV7vtTY2qWX6oiYX3OpGv9EGsLWOCF8Vdgqxle2XoFglwlzv
CsA/DhwPMhrF7/EpY27vszH69EziNQL+S9w8nu0GafOrtbgzdxDal03rtO1WD9O3Oauv6epENQ/n
poJf8Bv0y/RFAC/b9MkhlCg6ZzAcwpWw0C1031hECs+8O7GHaZ9HUkJiQsRGrMIwZ8Jll7TUvcge
tm2xqhPnkjGTRLKDWOeo/ZcaRKVcEU8Gc6F/mcQjXQovP/YWbW3KdW4JPvl6h5gGd0XvE32iIrdv
qHsX9GaTHeMuqDBsgx1btYufja+WeG8a45mt6OviiPZ1S+BOfpw9gOAxUBYg51HT1eX9HHHVkJ3J
7b0MWe3KNXR1zIlaj9Wcr23y6JQ44QPdXp0rMqR48CFh4Zpk4bx1tg41P0Q7MplgJDsUL5HM79qQ
nuk3+RpdByX7QLlsgbYb/oS2hPLHwadXBwnFu6noQVmVOpMoy8ra1bwAmB5u7B0o0flft4xXaDEy
QhLO/TRPwnQ8jhz7O4lsIECh6NWDW/vRrrGWxyTEAIl4yQtkUCKW/0dhT7Rek3WoIZ5CS0wpAdIb
XXldKlLUphOuSUXZYol0tdIptY8YTcn0NZtWILFfQcTvrZjFj4zk4z5Sr7ja0jAabsrFOSt4DnE5
qMKOI3ekyrnC2YqNVbiTdp6dMldRd98Fv+rWwu+D6qZ+ze9SSBEDEHayDeYPpIEdbcA6tbASNgKj
3KyEp71lnbnDiAqjB0dvYJxalUFtcJ3ep/txgYjYaOH7ND6O0+lpvIXOWLd3vUJ0wpKTHVA4oICg
FmPScF0JMHxv/QTDvz2LsXteWN8XFlUVl08H0PZxL4tJlc7SoD7f2ZuTXPO/e7eBBhbUYlxjcSVh
Ra+8sxdxx+RML2uz2gtqZfx1bif38MCOG1CqOimOnqMi5pfLPSa1h+kLDtoHKPTbiEpw1OS+ujAs
bIHfmwY00qJ3/NqPgr2r2vX1yy6lzSoLKPSmtPlaPdNRnLbrkeE+LbTkbU6HmRwc9AnHsFzy67Mn
/QG/vWNY2VoEz4cFVA7LgHqv6kUN41mDkO+LPKUW3AkSOru9Xe7eaT3Bmr/+zPaDRU/+pfmQyCo+
INsyFdR6dCUIUHlBifcnUgcEaEzMhT0K0kUsx7/ooVVtlgpbhWlUSjAJb4SYuclKjZ9fGorBnac/
kZJU+aApKM1d3mJKBnQrxWe50CLFI5kkNZZSIwYugdggHClnUwijUaXmgzBZxEfBgSRqYwFFIIxT
Fwc6JacjAQv6RbMpLUqyDP0BajkUxARSKFhQKSDSXDU+kJI6758iePJtx60xGiWQQSTxtPDZw8kN
lYjKTlFQ/aWNC/SlbWBTaRUjcH9Qh+9AF3VhXKFTDDuhOfxNe5kCRTak0BCpqQRQU3hMtU+qOHx6
KlvIoVcNJWqj/bTGixiDiqcmlIpRwPtr9JZ4E4IJJ9H24pKnHxCXdgMgZMcZygs6JNQ9zV0Cb14t
FT0oKm5BRuRDmP880IRClYkG2QtxJ/PGDkNJWpOMTJtVhr5K4BM5GlZhOtH5brAECa/ULgtmUbkW
Iyw+mlI7IoThrg81oDciQ+mqChyRmXR32JIZxIs9+otiUcaWAG5RoyQBoTtpD08sble6ZDA1ymsb
xheFdVA8fJP5PDuAMdr5unUrcXlc1yR55wlvgr03uamGjZhy4qhp6sWBluF0sJ+0xHziUSttxSlL
U01+u5P3vPGtkZetkXXUTN3S35lOnLolPqQDWqq34TORzx6tagdxRu/ezRtg3wFNzn6mW0EILCVL
Vmzpk+JyanVWZI1/J0bSEg8VA8/wkxpmEL0TTWmtAFvK8SVpPEYSGOglRGfIXorvukfVepFJthQH
XtYtUE71oZyf1+tlSiBnI0USunyuvhiBLzoo6FX21ojqviQzqtybVO1FL1Fpn9pFIqoRXe0AfKCl
iO/xdSBwOSa//4h6n+s7pCQwSa/yn08bQ4eJOoiLwJK2RDlo/qjaDroklAjdQPZq2kV++Zn99PDb
gemocBHZh8AnfSxBU1kxB4VFRG0pAGGZRoUf1dK0ZC3a9A0GJVtPARIbNipfurSUB2rAShvYUCU8
ykz2wJ37y7Et1Efvgtx2NfI8L24iywH0iVj/JQxyByQTGSQmsuWfRr5ojlscQFHr1i0EvMwy5BN4
h8uDiJHdRZwC3epMgoBBZ60PrQBrTfk9DQZIIv8V4vLPkcsihQKyD9/YrRQkhqR00RLuq/ZkyuxV
02M/M4v7HcJJYYs6dYp33xY7DMzHF/xsOKGey+Ob1LtdLtkBqB5bkeKQziLnzkHRRd44HWhKlBFK
wIEdDYIAkG3T/zh7AqpIRpqITSUyuuoDA2TopsY5dY6GV5D0HUKZDh0Td9ZMi5mRN9TfmlRgXeQS
EJWe+ps+ZacORh4AnTBVeWnyKcnj9dARTqUjXkxHWOK5/8WSl3P3r9Di+O7JH+gOk8nBrrqObPgX
8vu/d6UTk7kn6a+NBZcgxUIzAZMJI2IY9FJMoRiWYkDIZYxezD3/iCwrhOnqC2WqdnQtCinRTXGY
YRWXr1EVwmzZKcwkJ5JuGNYg2U3OsxKjVC6YmWUIRC/x0HGhFRVL3BZdBlwcrwBmoEavipCoshXh
dWUHolOnZEWgKgxK5O+llszCbh5OSboWCj1dpLC5TJmfdDLOly5FncqFy711tyvfJRZLvLCdFdis
waTBeRQheGvxjak6O6K+BuyA8T7jslz10JSrqdCAS+uMNMzTogabyHpm+jlEvrryVz8PqLWc41Wv
J8bPSNQgbTr7mMAzj3NgI63iLz8jKk/pjT23QyDNuQs8TTNDkNtpfVjtM/uzBCCqj3Q+Dlx9hWz6
f3F3NFVXRT0Azgz4vW5EfjOV6Mhhm3N0MRBLBFMHpMGM8EYfQsZcLczuZ73utNJLgoBrPYfwFZgC
4U5JbVU8gcTVpV+YL7RbdUKsksbIOsgjtC0gOLSOfZlaUMNA2UE9hepevXNBP7Lv0BHYXmYZDZlG
w5cdYRpI8alqhZrT7kO1p93RM5JaOLUTWbTP6SI9P3tvfXzhuVyTCozd6foPejTn5Eu7GqrRg7/M
YEDhBFcWRmf4XurUiV01eq9eq+3wi1XWUHiGtjoxuUoaO7I3bXmsrcZYuWRmwXHK5So4iSOI0edT
+66NOCek8aJQSlMigQyJHuqdvIu8vGuVzFDcoOhJfqYDltvWN7plij86NRBj/phLiXripuMwsmuU
VDQUtTLAW0OkIByu1oeunEw05eWKh38LDQNPThsy3AP8P6BGlMu4Vv0EMoKoCY1shV7nbydJE+e/
D+pM8sROHFuXzZGXpnq+a74S++vfNvxRZq/NvuEXs37dYPayY1G6oQPQnnXaxGRb2mtiwtpHvK0y
PWEfRfBfOK3sZr4V/S+8NH0SaO2TN/k6RGxSfFkJ8KDJpMrzOm1eAQcOBYYIkjm1//qAUi5gMGan
mYYNfQmZ1TBelWjVzHJ2jeyl5PWkwoCKgHNKCoD/Chahu/Fd/KfcewY+R8FNIoAe4tRlWVaVchj7
b9i++alCuRxbVJrGPs46nMTF5detXVzthlu/OJVB02V8oxnij+rneqQqluiGM0tOXQI3PkyJw4Ow
2fmLGhBrtFxqOs/Lw9hck2AaHe7JO35mM4PmYSBt1gVFKdexpvorRv6xL/wYQI2eksDZKqPRKEve
4t+sjFjmNCqOVC4AZ4vU8erdPSFOph9HhX6jX2BTSy7DlodNaPpZJ0KpwUkMQScA/QZ1h5j71jxH
h3ncAmSg6CJVW34IJRtHx17Jjmcues8PuA66DGuZGaJHM9IsuSK+ajG5MX02EBbVfAVF4qpKDCEu
q0xHMH8mgswNEmFCAj8fgO1z7XEWidj5UqdZUes+K69mNy4WvZdYaSIFYevma2Wm2yenfGzYOvAq
JKsUJClaKItsjYG3DSGIFVxCPqZxzbuK3hSbKTIzHQOGbMm+D+LOm/pxG7HQTDa1IF3Oh37Jh0yN
JNf8NNMwCjJCPFAD5FI3sJp7C4gCloWe5BHIojGpqPnPZW5olceBeSLFOsoCKbtspVLKOVTCfLRF
RiKnIDFpEOEr2lfML4A0B0kVkBNcY2uSdR9VQI8mRepkyn0Eo6ofrmaEjpN+B69CfAflgnjq0o+D
9AvWAML15A41RBbLuXi8ahVDbITgnuQO7sIF9fk+PnrWHnkhLALYAXzS75MgNMPb+FPmGxR8AQQN
FvW8lJQ3rhVeosSjoDOlKn8+nSrK0mStEZP7v9UzszbBUCqO56QxkHJmqn+ENDIXR12Q1dpOJ0uR
vA6gwmkVQxWdiTursaU9FG7IvnJu9Angf8OnEb4JNCiaBRYRqEoR4eun3K1FIcrUu9n5lApMkxTs
EF5PY1TvkIfuWbPkrCfv/r9q2MG9TZWW6UZuzYkTHYzueGSagrYMrkqV4IUOHyinC3RThUltVVTd
Zs5hfpLZLZV8XZD4HdjVFrPrcrxvw5o5MY7HujpRCVIunc6hlBAS038qC/3I1bjMULLbKJdLdjmQ
8kc7nC0FLwpgEvJXNjeoUKARoLg0iupVfGX8NZ+RkmcyXAYiJOt0aYhBRhxkhDVGHTxWEnxKA4w2
602J6dXRgsJ01VeOrFA8J4ApXSIuUhSrmQ0GMosT9ddfNVqYQLsSPQSM50/0HQy7XHJ52SfLSL1h
fffNzDPuTqsQw/tVizpgFlztys3+77XDL6ivwSZQZ7C0CADHkBtgfAJHijO2975E3F9HbHnR7HNk
XAKzexOvVg2ZfMuvN9LfvhLdkbyh6Kbc4CXqfej9eFCbPbP3dhpPli2NelljQZthNOlaWPzomriy
EMvRc3LtEG33h63hf4SAuZoaaz4SF1TskjtAIZy5/jtjjyrs0uqjnoWaRrNmrGrSNMY/StrPDweJ
FVRla31EuoRlzjG5gvHTOtILhW4omff7ke+VvrSRk7pEnFz6SbPfv4F56OEa+IW2LmcOPnYrU0MS
FEhwXczgRZLioNbtrSt5ZP54PUfDXheRpmdFzIonMticIF6zlGAe+SMwHmyTIUKs5NZH36QJ/lCK
yqEuWkEbRZxoM0CcuVrb1jpNB8WWo4P3T60urhKeOYhMxHfi82omQrazEomrEFDiWpm/NWp/OiSq
GABIav4CQKLGrzFjsokjKDeZzE9GfjqKiOjSx0hXHYIw6MqodBzl6EqBtIjkib9YF0oUtPhsAUhu
7QxcE6ESlmZUCBNKttshRdqf+OeIhLjQEhD8pUy78+/X5nF4p1J7Gh76z3F1+hynY1padc1O2r36
ZucJOEI7d25lkI4KWPJzkKPKVVR5MvaFojGRe4UuxEcg1ECGQDoWKsX81gaZmBviVzb2MkrZmzlJ
/oX5nCS8QpPtnwsDY0rD4SgSC0/Rax79U2Aj6KuSk9AAmSRZqwYVvTYlubf6nYJ1xVBTL1OdTmE8
RMc0ZKWml3cO0nSr3nxH67Zt3mu0NTUqIOZHkFzxGgWwEeRp9Oiway34YlHNLGQd1w2SPbqTBMaC
FR4pZFDZXJc1lC37qLYpB6ZTn4C8ZCu9MmydCM3jGniHgQbdCISApEhkFqkpFUAI7dgjTCQhuzCf
/eAKDUgC7k6CKIcKxckdpoFZZpqbSZs1oB+7ZgPiHE6hE2qgJqQIE7bRS/5bhB6Mc8QpC1/7sPI+
SG4OeEnIT0IeEkxpNkkzMwXzo8YQhhQnFmmDkJuCm3wkMFJTPpuvEEy8DLgv50lsnB7+bDv4XC34
cxyjD0bjmT2CMk/FPrsOFtKizX5xlGJ3DHbmJ7WRFlHW33sLGvAgO0k4M3QNLP1VlqXllbWTciCF
bvQ0jJAy/RJqRmtXtD4Fkg16sEBPhfRAqkll+IXmj1YWjekCzjSlBaBWAjl581GvfiZWkRIYajog
tOvfkxQFe8GiG2/q4zpeI6vD9JnQLPRLfwm0kTPFOL50Waeo4XxqrCMIuGpMRwdcSswt/TEp8qMv
8u7LM/F9Ou1wLsHf6h+6ezRrG6SnBMJRvU+c9KNK4IKi5pZy5G4i33BjVqw2kfcy3ms/1w07Sr39
sFn81LumJO3KgN5AX3k2kRuLzs6b6+TopUwKEOWGQ5F7ZdgH+guVtk6TDe7JfXhyq+ZdzhR0YwuB
3dYeyuxPU6+ifWpwfL+18NrFrH4Jj1H/6SMlgNGI58EQV1Z4PD715FuoaBInyMwxH/uBMlZIeCeI
vqiCoMpO5Okce2up7sxqZT5/BiQiKksRhcobgr+0rC9V+8RAAcckPBNwKVAqXm2FY1+e86RaIgxB
j/xQdCwpZNfq4cuJMmPWzsOGa7QO0aV5HuVvn6U7c5yVDXhGesdTMwa+U+hbyoJ29S83Ngrd2SvF
w8koGVU/mUlvQFK/juR2zDthVYmXIe/FrulGg2isJsQRp5rpX70yzsB3LxntIgUvV48qnYf9QoDu
wqMmNzkNbmFttugh7CBTwU4a4JDdh9JnbQfZJ5izYpZ9+/9xOeeZ9wVoGS2pASbYkZcdqrzB8eQT
qf2gWhPyALAOCO3ExcTIE+P7Q7WmgA1YtX0pcUTm5DjhCX7YvN45Wydb+hDUX7PXH+cw97jg2BBd
xWgTGhgDFtp7WhdSZ3rs2vWzv0/9Vzx4FpsnAtuPWyVcTBkI2sZLUiL8qQFNxgwjEtYFJSLrfrG3
892985Dt3vZAsqjFKoVRLbL7hy6MyDtxjwIu+CFTzJjWz6msIIp8pybF8qZEWoUTqU5OywXzE9nk
sX8rNcGu7qvFOra4fHlLPVRP0rAVRfVgff8IImTwRzZOjyx0Sjbd11ggaRbM5UM6kOPDTJiKbLW0
axbatTXrFpmkXhCX5cdytb89QWw3LMoL7WK/BgiFEshHyEkShE4OM6zuqJkShfIKmmElaf8XcTNb
PBzFZiVXL1XuKXEq0+mDe2dsTr2b+igG4QzBr9fVrqkRcGNzCkwyDTSI9w1qawzyXnRfRhdL+9Y7
M+FuUuEmSrPaD6jvDT3ZDK8YfnuyvtI/sjdESaAF9BjcOYxwi4xMYV3pGr3TDDrPx10sC+0tL/7K
KAP0OvMxG/S+3ttrOKYjjtyhncv4d+3KhOV6uaPBC03wgi0LJ+0XyovmkXY4oxVkI4Gd15+TU1hV
20+oX0hQM4hTXQ3UjqtKeUSLgTYzI2NwYK3XjB5rVQf0L26nywsUelSb0rZLcX/xWC19tQgQS0M8
DbSa7K0+9D8twJ4pTvz/i/Xg/lJGWxBnhNWOraMDITlBzd6txNgWI57iJiyHPm2n88hOeyS4FfIG
7iCKymTv+BSP3VcsqDjEwMivgHz2V3Z8OkvKjbTMFlvbqExoYgOWoksUq1yplzLCbaQQRcQNDQsN
DKWPGljaat3cODI3/1HqLJGsHpez05WYQHxBg4mHwD768OeHl8osORXa1cixTfBYfF2pJKiAoxBe
GHcVa9knK7IW45NF5b4luivNCByIeFnLZJov+2qfnJW+7IPPo6ki6Tmpi4q4e3FEEDk55pReiT6x
QuWPE8sfF8fsNNi+ngwqUUUSK/RwJZVJqtlRp+OkveucUQsGJyrgPHJLxwP1PJCxpJz4lYUJBhCf
R4GSDFaFjJ94hLanhLoEi+gtW43ObX71v16N3/RR1DBDVBRFRSD9HGS6p8laqQ9oQfBAOyovYYTW
lqf5AQJfZfIdyYRCrZTzQQi+LRA9S5UJicso78O0bl3vzTI4Jby/Kj8YigLIG7QgkUXVCfkm5iV1
n6oKIQlveG1i14WPL3C1eneQPJYJzLIMCyFX24FsrESZ8tI3IA4ynZUaTBIXwT41AgEqMqUAfB/h
C8flocqyfm6Zh62qc4ib2t8rYfIlMiyalASVCXTOEQC+bTr3we2XcDK4U0GjZhJeohNbpbWgnaN9
/L2NinAYa9fW5eVeQ6IR6ZT5iw+XTur+hcs8sbibkXXgkJ2b27vVu+5a/BYDisIZrfu3Sgvq6GAP
y44n1TY10mZi9P8h6ryWVNW2MPxEVinmW3IQUTHfWI1tIygKoiI+/fmGrl1nu7p3B9sAkzFH+MNS
eYPY0Xd/u7/W0Ln89hX98ttc3p7ouzaXl8ltfifJpc3+5M8vR6t+jLDJvEziqwU6j5+SyrQzrfJB
JiiibtAexW8V9F7K3PetJT2zBv3Bq3tYL0Xv3/TkMRoOnI/Ei4XdlHJ2b6dRrFjt2Kpei95bu/0O
Mc6B9hdb+XvcV0ZpMX83XIYgva65o7rLrE7Lja/jquvVTatFbeW0JzX5E73IWYl8eFnf3aayuB8v
+yZ9u1w/no3by64qc6cYz1jLb7CKBrgDAdw44bW8yMi4aQ++1EdTPzKpYSdGXn97o6Y8Gb223QfI
AaY9tZpHs5NbHbBUhdl7GTtm8h3zUhq3h3bt628gPMxwqPoHnCn11jWu2Ksau753favV1RiwxM8G
GjudK+xxdUg/4ohduppNs+3pkK6a+4eivpfJpKQj37B4BOesN+960V5dWlet0YSXiFJNhP4OvfcG
/qvAupShUYKjpG+3j7180n+4rXR2TfzBydk17QFdxF/WyUeEpBV0C/1UznjZjZtx3RkPt54mUZMJ
D7oRqD5E1cfg7YOmqYHuxNqA6xvmR2Xkb6uHfi6wN4bAVi9mtt+9I6UB2EyglH7c6fvDhIxzaFzN
lzUwH7/Dnnn0QDDZ78UQW9Dd9IRiYX02KwAmYTrtRB3Mye7qo6X1aJvTrELcU9xHwX5quTQliSZ7
hgEXRb2+wYeoLFZENJ4kAk09ez2M+Gx0unp51UCKl/4VCNJxZ7a7Q+0dK8awP9xIt7OxJzEvl5Dd
C7yAQZMmWvnWMnKnMfoM5tDLzTe0J9BCR6fX1euX8Vh1CSOV1gQebFSp/P9JRE/1CrIc9lu0sJAq
GQ/JOKHnoUl9Vy+HJngMiIvAf/rq2Wrd9eEG0+bduDmY31I9Q12IPJajjK7Rqj15dbULIHzKf7CP
UMjIZ8a5X0aNnf2i+Af9AyPmcF/c/ad/bfJi1D4/41W11XdqtBgxkWjCa0eQHwZ8R79fTQWI204v
UYJs4qB1+RHr7p1XrRpePGvY3c2Foh6mNzXUSSvBbcKLgHvAfIEEUvFSZLzxW3CKqDNLgj9ARUHf
BDI9Q8Wgv0emxr1N3jqCNZQfHwPg93qwPaFN82KPSrRridhFMiZ2yYhYOovTllGPBBToXn/byx7y
oxDb563FDrVGWM2r4ozeUvWHiAurElmW6HbAfdol17XKEQwjG+PpsDKbG+Cp8/rK4KMPJ10JBmEz
BJgyfU8vR3yjT4v+WAmLda13CC2f0Q5ys3+VyWO8osTpbl9TtKReUcvLQdNvE6jvMRj8G5xotgFG
LGdKi1tPzX4HgMveB3zNtrn7mLQX90W+eB2e22xTwtKPdrOSyndzmcY4L9fzNwa3jAP947QekO5y
lwENVEW7TOuuqnjP3D9fq7lyadnDW2Hetvz0uZiWV3r8AOTv65xgs4bwD5AMpYwUv/pjx87SZJEo
He2OuThb4iRZ32LzMaQDqmddoCSo1sS033La20OnZntgWGA9oz7AS0iH0ZA5ibg7XwF+pu2dix31
xb9SpyEhc1cHGeoDdB3zVO34LxE9EcmHWt39EbDbDHIhBqIgimQzs1wm6/jDD3Ql06lwO9hQAjL6
qxksMj3d58KDYEKNRNHb3NXyy/uIkvxGZgMPBLcKSJ5/9FOyrpkVGpoVILr7bP8D7VHpzTekC+PV
1gYds9/i8bWC9iDf0oopjVZL77dE+OQKTo/UibofpU3AqzJ8PPu8i5uJhhd5VZei84GoN1y/hLHb
g3nU0LmuXhOF9xO2fmuAUECe4LZj+TMwr12r0TcKLsPC2F31CrldiPZXXheINPU8HTpH5kaPEWVV
xZhSEJ3Xwzls2Q0anszRrAxRLqbMiybAwd8uUCBSs7Y6vKl3hIOxeTHabtdtju7WFR/MWBQFQEFD
gXSvZu4TUrpObA7GIvQHdgKZTWkEQqC1awqRtgPHE1Qh8MMFeL7zQVmdp0WQH1hkd/9KceIvnktq
ZOiC1B8Mmxp6vrgczu79pO+idqG2Dgk4pe0VLAypL3iVVH2/tZKMAK0FnCBAdXq0aBnE5aaA0RFw
Y+ggKK9kXjMaY4ujZS/Qup8hs2bo9/qEjEKjMUYpLo1+YO4GssK4hP5xaLi4BdIJuQ9hRSzm+fMz
wOeuRtmKWDHrhkofDx16wjIX3yHyA7XTSQBztpk9xtSNzMwdgUs3rWo68Au+Q5WHhLwAm3IDMY7A
HuJF9Knt0jtaZ0bPDztHJwcstZujUCxN366T0FMYOkgI2bUdgyMnFPL/2Ez9fFYDfmRqurmDmxta
jSkCFKDqEgQFcmPR1FGtzb2WnQM+bbtNE/sn2xYEroVQJANupOjZYaKM6iIGQYy1FGI6DJNmkuVf
6ckwKwf+14BD2DP7+tmprRfeoG88iEmGRaaXLJrUi6sKdG4krdvUwRJCSEgPskXa9fhTytwFTAzT
iaEckHh8mTPaGN+d1gTnLXqoV2Zv8GHspjsM2wgBPjn/wv3hujGyce5kPwRqjzFRwJWw7oYND2J1
rD6QGmFTwgGZLxiLYWhPr/lkwjmFi4L9xkSsG7tcVTInSq2SKTCQccRcdhTd4lnPkhQarJ8y8xVf
LaDoCII2uDJxxbBiCvOUye/ZKoCyculVIHNjTi9PxBE7ukmgoHyNJImZeoK1prMBueylkZjQOhr1
LekvgQuINbAZsKgRn+CQv8H/gr/o02aS9kWTOW+Hu4si5xiSHKzvCwKaA3OzkQ7SKeAnXFElDgCN
SerXVHZCKXigrvliSdB/yLc3K3U7KzFZPQUMCt3ULUJ51/AURsJ4aAJin7/xzLrwC1ILFjG66jRH
WMdtLn6V/qPZZnpudlHmkEHx+ZMD9ICUs04Q4QRObhHlrT+G4j4eauLYOp1i541rGwc9lMeCrE+h
WLE/iugs2rlIXf2KbZqObCR9XdTqjGw2HD3pYUhxKe5YYgEqheg6xcYMDjQMpSEPwfvjxuVhdmnG
UqRAiC44NQ+eqz0JH5SSAzoe9AFD9gKvO7lb7UmxysLX4kxP+6KSIwB+wNm8syf2ld511UUh5kEW
gvbcD8EXAUiKTief5yaTU0hSUGzWJyMeI4ZF8F9ejeMcTbfJzSTmC+QEvBAVYIfV/nIYSJmDbToS
ngV9UfOFWl43eE2o9X2QxocC5vXNRw8VikATeuVJP5PpXGn6wNGPWiFCefQMnqPUebhPiGkzNF2I
tSsQ2RMxX8rC7pLdO9mU0XP83BaT4eZER2md/O72BGWid4vINycyP/33T3+DaCf55+qGQwskp1/A
1aR0nVgdrrtr5OGK8Wn5Clv7+7xp9BEFnSt/COnsRlDfCuSEwG7lejU7AhXZwy5adOblT9vLAUFH
g01BXIFAOHl+rYGHYeXCQAH8eZ7k6+uYvL9tnkcpeRrjg+4aepNCIassWqOndID8Rvj46wAzMypk
BIf2wG8EbwfJzPBBUW2QtFalqiRaAQB0fqVSgB/GDMk9O911l00PRF/Y4UX+NNYwqDq12l8nXp6o
1IfJbMvOzF5ejW9wwuhnxRpPT0lYzI77bkQScWmqPE3OkBp1ImBojDpJlX5vkwEp9VVDhBJS34ks
lsuQkSQF2PTE0GTOzAGfeV7CfT70rsLB+6n9ndt9qK99tbzOlK861/CqdveN9XWajdmgbw5FI9nv
uDj0vXRdWjtfWTxXNSYjXuLvNgVcwa4Y7v7VtUrLsoiIW7spdbBZLJq4lAa3sJq95vmKaOd2V9n2
GEK/hno5TaaoteywnyfXhlvPQWOyiCRuR+3f1eqQuA+eihJ71LcTldqTDs71D3Ul3gcVS852OY2j
R199h5V3HqG+Zr31ChXMCe065pD+DdnEfkAlwhq4sQzMzna3qDhrtGu6Jp21sCmbqjtknPz+7f42
7HhMe//TkXuiTzh6bx7ufc8kICjGzMyYQXWJ5rUNDWh5Wu78ZJmM098r048/1KTCapx4xeI96vzc
Qh5xVYyv1i0kbcSz3WZWvQUWbB4DGeNVoCSoTMM0OAH9Rax1fBkVP+wGh3jaZXbRhNuzoq2Zh9jD
gHw+hylBc5sxxtkxPKNsRJkuW7xXMYDoxTM4m3DZUnpCsdsh0FvvaJerzxUrpY0uyCKePu00qMes
eWquqoOMbL1oHuAEeQmSUlwvrDKIocWhgPEPOY6WfwHculrEAFWjmPOcbLnX643zeFQM9BqhiIc1
IIyQNM6PozikECwgFoI02DSJ2ZAyxZz7Hcarxgh6pHVmWDZ6oxsNIpsRRtSgLTNBmY6QYWH2t2ml
ahxcyJKpXGnETo4usQE8hHtUzFaDRP6yuAby2C2KKr30GB0zh51B75jvDjuaL3RqEFQZtfYD4DNe
/zeLWpvs72aeF/wFOSVyLpKGIPZnKtZg3Ao6vjJtjHY/yeq+GcxuZjVlQAVdkjjpHnUERd0uwb2n
FdMeNViupvvCjWfFuHeoDwOnYG2eKEIpa89gadH2iqpth3sv+PYZ1j9cWB6dg3LapsPP+Zo0VojZ
hqD3w5TcimXQ27SA8O9GKROIECkyB9Atsris/wtihZwxjqd3nd4mu78aZixAglHsEV4np4vRZbi+
RwbX6aNw7bY2JBCmAogvbIe7bT9kgMaE9pfeMO1bHSJnzeE1hCb3DNBUS/z+LHnBhSRKnF5qG/Ij
S4PVQs2VLeLtcHa3IYr0Ngp+dcgCoZcH459MAsWzipiMCG5DY2mco06lwaPMB2bRsFFsG7TVGmGL
PoWL3mex3fVW1ypj7cFQfdNjNlAYnZP1Iovh71PtlhgNVMvwdxja56fbguwldL2ntMue51GS+G9I
ZH2dPk2+Tlap5DCZd7XjUCRlkrE00OO/FCyYyTSviSQfJhOUzbHd46jIweLtbwfTJ4kXgPYQ/t+8
CS6jtb/M4TKXy8LeTREUPM1uTvWX2G8HY/j9YJqOHhapoHtaIlGIluoDol9iX39k+Ae3Y8nRv1E3
5/OTnS24MhvAHgHqRbsNLNbV4BeZP9lfuIwG7OwRaksLLmLB5ZRc+GnAhJuQ6jOx3JSAcwYgNTbx
Ahbq7GIrlWCTYp+fOGDoxsrmsUkOr9WpUI+QI4az06Lkej2pKjwGWANgoXcbWrVmPFO6qs4aTijQ
k9WZY7Hz10fnHXT3nWnHb8NlaOuB/BxYjpuGZ2AG2Nxfl33Eo2+jx/QetEXfPxvTjA5oG0/q7SuC
BG5XC+EPy5hlJXHosNv08CGHEk48itor9OVWcFFmEr+o1bFCgAcBmtsrpg2EnhYP0iGecknz7DG7
hFxUP2ytULzs25yOYn/N1uH397sF6pkE6v6eqW75A7hl3IX1jVbkFFoI9PXrYjjOmG087cTnO/9o
tlasvjv/iFEJ2J8BiInm5AzJbeecA7gRR9q4FWqS2fRkoclH76sRtb2EhjxXn/Snl69VHmYoVufh
gwDNRTp9oSGwI1DTnrOuAC4ZmLxNxCXp0SqF1gFlwgaAtYaiM/XmXxstUBNYzITcBOWiX8jsY/KT
myOxdei1ogopY+lrIzN8mXdQMG6sh+HD5UxQRFL/8FUPSfQUeWp8u0whfcpDghkbUZRQVJRcFC1O
X19OIT0pgyjB+0dVGpxTgUGafl3ELhdzYSXT6+IcoH/ossy2bzj8NPwRBgT/MMlm7XX59zDaDp1Q
5im/wlnvUjvwifyb4uA44qtc+lUK6tX8PvP4ejce/k7plF1XhdGfnHR6ZAfIdovCg8F3pGCmdym9
SDZW4ugQRr+oBncsklIDmeBRD2V3zmtsP0fXMTqwLuA8txjjskErWhfqBOB8DVv7bXboMT4BFLYh
5gxn8eEBP/3lQbRhIcAhd0t6XA8vXZRkxyWyUWf7DD+XLlsXWv7Vy1YAdleFfeUuAKIcEdEazHpj
2hCMmOx6VlsNhkJPs0LYuMGRf+1RhEbaq4YzH8/Ig6lnOygfwrkHo8D1Bf5fZiC0VQCozV5c4lwB
2aExpiPknsb8SGEBN2GXoG6AlWALM7V5a9UgR4PzFAlmEPp56R+DzH2MS/ItSbTbMgHS0ZMcTNho
WyOOjkyxZHS1BaQRRMLxYFTUUs35RwqDrwLGK0wyAlAZAROLlh5gEpfq5twEzCqONYJLdUCFOGbT
z5i/yBR1ix0EjIYPTzqfC6yoXgqmRX6WeIA8cOR8bb54bP4wiMzPA0WJ6oBQ4tFm0GDg/3t8NS+s
9ipbtCLhXghhi48QLj79CGEXCxar4DonA+MpmSYJxQHS0Pj8+2LjYS5BnXSe9Nw+8xwZmMnoTLRi
5IORKuXQ0ySlN7MlQDf59QPcHqX+ryBhZax0hkzFHsozQPn+3OS0lcvsh65UDwb5xRE5V4H/DDTv
wadsxVASOKkQx5n48hQAL5nrMVlkKiigJY4qB5tzIPIZxH+Oy+szJBQmutxd4GqMCewmGFVKOH04
6o9K4r1xNURBVcAp4nx5J6v4jkQF6ik3Qd7KixpgkyJ0xqvq656OdYHpf0T/SVOgZPhYrSBzZTLd
Mn0zcALVMXUgRD7GkvzP9JlwyXec/CiCj+HM1dlTzSPBUAnDqTN5CUzbRc0DLBl7vErJ8EG3Pb3D
cMzMiR8K3QMih6wn0nKtv8LXpyV0EYgg0J5MB2A/C2Wrb/ufZ+N5ZaoW+YEvDkCsGnN7YTa2DbY+
L4hfCtlm7gSOI8wGgJVwA96sl8AMMhsWjhO17bYdMCT0j5oJTults1wQfJChaIkQKdcHqroM95Bx
Z5OWpv5VhN9Rb26vsx8FNvubglpJl7dRTF0dj3dAKiu9tW/v73pOR5y5AKsoxsMgvenxT2tPixK9
/v1rLXLmyfK+fu6zv/v+eQIipvfbRrtnPOHKTvots4xIEi/0Bger3DpO88OwozIgyd0s6NhvH+/c
F1gH6ZOAskHowgpdQCeuq/3RmJBehkDNUCS2BSD4y9B/WRoePwDYg5A2cFCBSNLO+AKEZDr9Hxui
UGOPc0noG8nyB8H9IVCwYgUIAX5M+gKfiSVnXW7y4w+fSHANMuWWH5FO8ujyAMe5iKRVn/mrzHAF
wSUQshKmkDhmiI+yyBEItiKaQy4TmtV3IegtFTIjS6Lp07gloojmL7Cz2GaaKi9CvosEi1v7XcBn
gqhNpjSZuc5lgFzyLsBJzV6jnUvRw+AUsBrNYv5KcHMvIObQubEbYAPn0XgkFhxPfjJuqzdKcmsc
CFFfAS0nL1nGzjIlbx+puUVY6oJdz+dpPhBuWtHSlZM7EFxkSnuy098TQ0EQCL68djE4kEnuJ3Ty
6ni9gq0Epg9GOANSSDbAe8l5WF5BkAflFgsxqi8IlnBU2XMeegPwBo4ReDLZb3s3ea+uizR8r1pQ
OO8TMBOeYCnOCBWdppcw3b/njxl5sfuOYH0GRx6fjC+eigXD1W3Na184m8rPc3Qh3Le9zoLU3SaR
2T4Wl/C6VQ7C9Wdn18k8xhT5L+D72fKO40C5zOeIhrv1svjJHeUvWwJR1EqIZ7m5o2CtxuwlKgMA
BLTNdFKOt+gCIE499LAnmJD+WhnJLFRY3jGoAz7LyWzpoAI5NNuWfPO5yUFKXFDsXL5yggvwm/MW
9I4vFeQL6OaS5RFke6Ea5CbHVI4sWzofF30eJZ48ZO3Ld3JfARx+YJJsZm28Q+kWOLI+QF9y8r4w
g8wQwzZxggQVEci2B4ai1gBSElxEO43eFU8pkFihEUSyPD8Pyz3F40uMZMrl5QMPkIvj84yQDDDX
lVfFH5ds0SR3LktOXiqP+AmSLdoJ8k7p7SKLxOE/eRwWQJikaHqU2ZFsrl0z9hjjqwLCFCxulBkE
YAAD8ipo8upRh8WI7ebnaXlJBOh5wBni+iC0OpAvDyiawhwXaruche+TkpEtiIcgOKO5CKC1TWh2
/CXX5OfykNj9pdvJapVj/j3q/7ErZ9hNfsjyPGoUCTQCdqxsDnM2B1w2IjnVvIPPBTymUOAeHyiT
AVRJ+pLUhXoFalz22lubb4SzmI9AUAJTF8Ss7FUCeeXE8abkkTrgM6SAij+wLJRHkPqW4y83CTax
J65TstXf+Y0QH4QEIatG9mtepxw0uclJEmEUiWNi5CzRTE6gsB1rQ8KicG5aEFTYfrR4Johaua0F
sSO+y2wJX3ox/RH95YA2iRKUrvIJFVkfkEs2fUUlKci6mjXWCouZmQH1/E82K6Z0qmi+LrsXFUMb
punUe7VPmJi+witTSSmpyIZibCZJffeorktoEhYreZm2RhoKnhhQWclevq9hQGwVjRmyxg8A6Klz
d7nJm5T1QDyUU8gnjgAmNwKXkVgub1tQo1iUbf2Aq5Ezz3qBYUyy+49sKRv2J+th6X+uXFlpd6fg
Gx4PvBALGh9iSY0ym5XctuVaP+uPhfydXFmsbaYNINc+0BcJmLKvnGyWCjQ8AWmztjzBnaMzzxWG
Sx2XjBoBa+HKkXgsYG5Kf7I6AjES7AiIwU+gtmA7hwH/NI4EvYoOFN3EzoEQSo1K36lLdoQm0i0k
DQWmXoBBP4cN5txGdJMTdZ7QpBbH7mKoVTRTmhiwvEaX8MWEllb4gSDaJyeU3mDMyb2TUuTQ/Acj
0P1sh+4rfMyaB5ooyLQPiJiLe6nxHYuMd/4lqqK+zk00Bdlw0H//xCLzPeILwQdF36sNsjdi6bDD
UFA4QFnG6HEIGHi7jSLOCL9E6MGaiAvzjO8LXBb/25a+xzggUsoVz0EjEESSZXN2z5OBKxFPosjn
dMmFSRAi9sqqpTC+AxE6eQhi4cPTUiNOly8PLbH405EH6/+iW8BLiI35TGLAXJQEhLXW0wI5z5fw
wqMiraTzToTUxL0XA30i73q/B0GkQUMUC1chIYrwtdC9BXIrClKMa5zNGDpsDIdOnNwWgIvDph3y
/68x/RgwKhSfbwIk9EG+Ymoj4hgCBP5nAst0BKiqTHu+hEVBBNcooTeA1Ar3RMzJhAj5IUnucbKH
jA/L04KhK6qVgvwVBK8QTj6PKJji80yIfak9YGbTQKNVKKvyAWeRm4yo0OjgpeQ+L/jE6CZ1+YbR
Qk378H6gOl1BIXMvFiOwrZLoLRTz0CtZZ5mGtV3PS2JON8QXVbw0D8JoF5aUHDbhg+35V8BrfsGR
+qrqCYWzj7LHz/2nnncXt2k6HTJ/ySIhQnzsxT4IxRuA1q7+muS61AVyQz+aYqGvt3LGO18xXZhe
HzpR1xF+l2C/Gb4xDoL3IiQwup4o5orIlOARhYEqfBkm4oGYmeU6tAZmUev1Uh4Pagq5ZmxCVALH
iw8yio7MBeHvp+6Z2yC642UnM21S2zJ4WRV+swB7bDlhA/RvOevoixnCA1WEEcoP6Pt+wMc/P2JH
C+I8088G6rWbnXkbeANb8e7jSo8nTbMxFeGlh545D/3kwAMnzEQ0Gm+2kASFjb3fyY+hGa1+LhaY
aSF6y2zwiSbS/cM66yFPWpp1gC4H9A6h5uEMSZ4USf4gV/FXdl1kyRE6/sivigK/kERl1YpRH2LM
kqX/4DnMy8ddj8/16Gf8U+s7WVwvRvsDnlYW/w8UYXEixpLQDd0wZJJqs2hCls8YZL1QcmsdLDem
hXwLylxg2GDNFzwFd5f/Kjv8C8MsuFMg4GXuPsUnEAR1EhxdFp/G20S0xX27T/SY3jYYBPLGjH7M
aZFHCSzSVbylYI4yEV/8KJ9ICJaPEtoGqrUGqiGmzJVl0/zkPvwUahBqLczpIDl9chg+i8NojMan
HGI5KDkwdib5SMgNfdHJ7cOpLUeFI8K6Rw/smnGfnrksRK6aYTh4fiHxKepzJq6JPVsB288lX49y
5LsE0/82CAQLBGgX4LclAOBR+OEiQDkiBCx+jPFmtKrYja30Z8SVvZocUJKVbUxqPMpR2N0ZabSw
93p4KgjdShIbIeeh9xJ8alLcIYQmKrd/m4zYoNI8/HIqv78RVZRP7/O9OprJ9mqRFkZoSPCRIi0n
H2hAuG2PDxRGcdoloxekrdQTbI8UDKKaldhf3HNjnUl9Qj8Cksv3xu4ZRZ/0iy14NlER4RUQBAtG
ohh+REyfWEUDZF2TuWi0gmobIUyPJ4SQJoXafII4KVYSsuKFMioqrXdAFBIAd7L6hPQrC/Qbx57W
19ZRHCplrVLXovgBeojIcwNh9fKUyhM7ALk9GWWLKE+fD4lbcjtp+/+2OF7zUUenhJd+mOEKAMRU
mJ4GCiibFTzOFC/IDhqwomjHlc75P6NRxmhchweB7DJjflbGKdwZfSf3UxdhhIt/Qmr68St7gxAU
3lSnjNdT47MG6LodwXSc9F5E/80VD8vj9OI3BcGhgxDcKqt61d+AhovDHWL2lwOxGei/1M2Cn0Fw
Qe1PoZ8aT+sUHqdZiAzD9Ao4JKWbApwEml3tgaraYITKFgUQD8z81XusRJawabcIjOovQbOvSwjk
k5Dcv6wDrmh0bXkCSCu4Z0tMgwgDsaVjChtl928flHgEI3w21A49HdlfmCgrKCSfTUnuJWdL3jie
B1o4DUXs+0+QF/JER5UnEWgMCpV6x+55DMTVJylfEIdl0LOf48rJJs9lOjsCAJsDVx2Xk6NXhUVw
WyQkn5sdF8hFzcJE76wys+OdAqHsA+eUN4QaPuN1MA1Gx+t4NaICrGRwp/WoTwmemQWslYahKGpH
YWnmzJjnfRe8zFBxWad3mMhsd20MdJzbG3chbQRgdkh/7S/j/ssnvLazpjCLR+oZVRWizLHnp8u4
MtKjSAXuHCa7DPFwjkJhGFllbU4HkH3RwnpDlDVaGjoZbB49ldVoCKX/oW+g7MDC+RnH1oBKhy16
AS1JxLR63tOXOC36bwTSBf9hdDse4eLRJlaBRuVhOurdBQC6hfLyk2hdJPgem12p90ZVrlpiFyEu
JB3nkaolpQsSFx29PdSZaPGvBWyRWBYpm91vHuVRisbXYuCQgvJv4CgswsMdkuEdZwuZyMjAjdAr
tXpGcJWEq6DBS/0VzCX/otynuKWZScuWFJnQ8m0aSMIsiRe83U+BhTyrh7+Ug6wLaX1AWkbdQron
xECKQWGqkkaSDTIqm39rIqkoRIb8iprS8VcqLIZ0hlBV1gOLekynuBDG/tmRmixTj3NMtyiCoDKk
c/FlFM0lRCeJWiLdVM4iEllST56bolc6w/QLK+Ak/2omqYjWTXeN/Lm53q7p2wXOPKLm+IWLM50u
1/6F8kpKra/y01ayX+7H80mNRi3D4/HDT9UiAfLbAGCKP0d+UGqWGQpIshlJNSJVAbk2EZ0DS+ps
rUZocotUxnH8JBKyQLp4NrwMFsu4bXyYWxsDLQwLKCfp/mlecW+cPAYBu9BXOeOKfAo09M3CJRkZ
Sy6+EjHCenLxoFfZQ1BgSCUzq+yOJdmXFyA3QnlAlizHRt4bR2a7pn7bzuV1Usfz6U2lxFv4tjMO
tMUmB3KW/b7rP0wlIHcWAcRJE5H+vkbmunnocNC+yg4SOySfJl5gjiL6YnJfkWaf7Oz2VpIh8b2R
+C/CzUKqfzIzZEGhC1s4sqGgVcHmMmaLdReoipBHGLep+zMunZqwLBsCx+ibsUvWLh9jOW7c3/2k
u8i7BE3b/nPD6W8fsrfNLk2gl7QN2CXgHGHtIyXijtl4ZHNfLDKdsAXahqzzn3cBFJyvykDxT721
YUpC2zCnv7RGgXTJDX+uBhqct6l8I+YHkozjjuVJxiXbF433RD3al3FK1UhjmlSZqEPs6A7DY0H/
HjWUmH5eX3+xmNXPsZ5NVqKpMAH3ujP3/PseUdGlzeYDDg9vlfJDxGq+Nsiy8yT6jbyrEyke+rQq
7LvhtrEF7PlE0Q+c67o1VfDG6Og7u9xI0CB49OYSO6oNYozx4hxJXQ/lj3wSeKnV2aCMuBD6Mdzq
TxOb5jl6nN+r/ispBUl/XWrKAnk0mlbSJIJbY8oVmDMr23QTFewfn+8Q6GYdTSQ7qUJnQAR/6ZV8
pQlJjY9asOWjRYFKy5FMyGH13m3EkP6TzAg/CnZS/yGmJep8NC0DLidqdcWg69T/FK0SpILYkwuS
KY1Er2QqSZK09/mzT99fikFR6yFDICuzRig0rKz0Ot5bLyRQZGUbiCiNRsPannQ7KucnZ6ida4+H
arVxpAoTtRmkXn7UutuiY+TQUM9agjNmyxrUf2k2vg+NGxnE5v1G61K/U5jG5jPRLj2zeJvIRAKC
Zh10BxrX9WloDQhytHcwF0cKdtTw3+7L7fucKHwXOjpz2hFMffacc1PddTXq+wOJbpihd7SXQF0d
iLzuOcB8Mw9vZPvEvE9UJbZlLevO3N4AEi0mysK1/saz2B4yfaUY/zZcMKeTgCmxmIgmIWFLWMsd
YeIzQpv/v8F2EOk2UlOz8bFCmjmgFBBIJK89zJzP+UMy6xPySLUo6aXfRgEeq45kqd8cHUs0fkk4
4R/ag7zNyYprVwTqJK6Jr8E3n5M8jkm/VJ40Ith6J7uWeYF4RJ7POI09aHvFyRC2ymdf8Wmmj4br
pJRu2AP8E419N0d9WG5fSTJh7ovAQNcUipWCnmENpz4daEpr+7ps+zRWGqxWWjvkC79g34YmaogF
1nYrAcXI9sMR+WTCV6gqoqp/R2zjK+3IqTI7+jcySiRMFmf4NU+sjl941NtKZ6gVbfoZBQGGImD2
UvdiakX83h2VscLVfyoaTjPV7z8A+9jn3eHFvb/q0aDpnLqTzvHh0Ts6TR7es0kyy2pmf5bCgHa6
tGoJ53IGf7+UUYasErzV3Ov2AEHPaCXtNgqyUvXfowEGM+UqCKVHmdNeFGPCIZ1N+VpGIbtpE6jj
cN9x5afy+5jeGOO/z4GW1SM/hbaD7oRQUAHzX2BK2DEPoSDjUf2TcpAioilQAnAt/DUPA1mcHhSR
kJu8Wml5yqqs2VJlA5YJnBR3IgkpbW2SDS56uXaPH3+uAUoVIloJZpsPEiO2GhGpETnRf6U3wsMZ
LWmQ6/B9Y764Q/s+w8ikpLiE3dLs0tUwnssmNg6i7i1axSKnJclac1/tH/ti3QzLzSsWdXeSJxKl
5PCMwE6+o1YkyhGi89+HWNiG2pYzXLg7dUKPNfFeDjBHmYJIkSYTIUwFEICSjzeDjTdiDbG7c0i3
VpnV2wCIcehbey/vbTsxBhBS130Fhui+c3o/GZW0Rm+NhXRVmxrdZwj/NNKEhgf1jc67zH1FIYVL
zJJgLcoRMlaXNoNsvpJAiiaaLEpp2tA47PY5dCsRX++ZLaNP82GWobaezXfBcNrnFs/FeSYdlyP8
ff7TP5f7XmBh3ClGXPvvj62OFUKfQqSlvlcwphs3szPwajKZwssokFL/HqsnEmV21u7oCazn7f08
UEDQLkePlPX1HPHdIPGV31N3tCfFns0kSSHuEN2ft82gZ/ZKEnf0uqT/aeT0vtLMsYp8dGN2cdaP
e4hPwxtTVVG16CIAI+bwwo6tWcvSs5dDx+ISGAC95Pk84/JKFjfAwpiAHn/rh/1okn327Cq9aQks
PWw82osHVK2B9lp13gDHwcmVTZ0G4Fj+OzmNmzl720046Z4PrvBIT47ja27brGetgeqLmpXGGfaL
BhpCvYGsUVt1ppEeLAsTWPgZqh05FhywAnZRTGIQ7DBcAKjX/kM9jZ23DVfIyvJomLMihL3805m/
2mwSrbdVz95+uTPJXOpN4+Vf6SAgVf/OwIw/NL04j5qbIQCcbReJbqqpAiEpr5iUCEf38U+12sD6
B+GllpombiHw1u0GSMj1Tz+tgXkis26r99/ggs5/kEb9Ur8Dfhfh3cw44+mgVQKgP521a2E2FL3z
oBPUp71cPrVWW4175LuPI9jdlwdIjSN4vYRF56UpG0XR+x3rBefiQgk5LpIZ/zhCFzYyZiPHS+y/
motToXBlloTap9lb3p1ee16dV5KwfssRktEDTdzV7e90Pxq7yrseZ5JvYtujP7rO+6XmYPhUm06M
czKrfQgQXu0Eog347Q8oTuyjx+zHflWxGseX0uxVatHw27c9vMj8yELisiFDX3FQtctPCnVArY5g
bvEuadPt7OvT6V9Ftii3YaGGtFmnhhPPa+c+a7KegePHYRwgj21XK5GtGqJtL+5nD3tn3DkjZYSb
J+ZYu7F8Plv9zRkuhjQphfGdkBe3TgaswerqVHw5GbyZZycNrX3DrjA7GQNl1MNAPEXmi+zytHzc
3VIxAbsKfBU1dSZgDHS7Ind9fsGTGYLuvMRbEFB9DA8jdk+3pKrpWJeoyRo5IfOLuQk6dWJlUnK7
hN/AJZY01AmRjDo+I24GHFIUyrlABFeL5rC6PxkC+zw7I9euMyvWPOZg5/f6diMzXn/l4tEW/t51
dF7e+7B4aXNJSokJ6zxoMxkDB6jPiOhFOFC7JAfMFVpqm7b1EwFCmucWRpOMCzTgkyDZgQv6oldM
G58c69P3keJjRcu80ncbEYh8RvfodOjH6i3ik8JbtfkkU1thn8seFMmGJuGhJkDA+oA4NW/vTnry
blinJ2MUer+pdT/SX0UGrh4/20bSxkO3QkLaqe6jJ5zoFNzfc34b70b3+9O7Dmq1Fb3L9qi7eh6b
wfHRIhbFvbaV9fXnMHjqbWyHdx3oNPnLVEA3ovuTHwoxzx4eg/NbZ13P0KVNtElcT0TTVYjtZ50s
6ggGgNEI2fNH/wYtt697whOlmZ+mK21xUfZBnIUWidQwwnMRe8U2t19cyWvVtukKneaX0/+YOrPt
VLVuCz8RrSkq6K0lCCpglXhjiyaCJdaoT/9/HdZu52xi1k7WSmIE5hyjj14M6y35xr2AzRVoXR1U
ByXRH9l5AW58ZThkfeD1Phxl5z+wPukZfg1g34YuVkOgQAUxuMzNSMShNGcCYW3DQXk1i1GQqyQX
HwE/SpQy4XVkLPE3aFWOA6QFk9eld7MgCFK6nroZxfmr9YjHSXuP4w23t27wILggkNEsQg0lN3wK
vZopZDJ+vMb4zD87xItuqtCruTHcAnUU8ngl0OPRvbQzchKEPirCQ0eNCKijqzq7TDhtUWOqzuSn
cKAXaz1jWFUYlVYT+LptYo8pKOfP9gb3GkqEOto04non7zpFVFzrAOm85gumfFn7Wl+9nNLyZ/9o
X3ZYuTsHlhBuQliHCAvbT+4tvOLmNrUzis8MuNChV89HmgJ+rwQMGy2sfKmFOzbt14ldqSf5SaRb
SmA/hsOryYQIdbMxi8khwEHx1CrPzy6K7PdtNcNpTY4RN0fMG1Yb8DiNT95eRqwul4S3HDJa6Skw
PQdR1BCAiIDN3ESbo+rnM18zEMNfAyTR8MsuBM3UK3OtPvpyFRTXCwzm0TybMaJmF7EJqqfeGTLp
iDv047GTcUtpri2gB5cnpuPlbinYIlTm9FU1O5LtI1kISeuZR1Eo4aHq2kPLvVNJP1kSXl5tHx4n
0IBbpYwOhBxv0pVbPTKHA6u9rkRwgWlN5aNIE8h72kEuC9w4jwwRKKTg8m+nRwXyePGf/eYEuAZw
F8PVm2h46lrFa5C5nKgW1ZZMvQoPY7HalFtCUeucAAjxPZOBB1ZtV9ZeGVRRTvQZL91Jn3zwd6Ik
kdGUPwxHUfOIu+/gvjQft96bMWC3tOGlBSjiq1FOj0RIMqEY/KMy5cPz2ZcHJUqUvGcXolIrCyvN
2bOLdgqjLi//wQMwKX37rIUPCK0aZwzyE5AQg3zEn/zmXKr2pcd9MxduqHK4uCE0Y6z1y4CSwtFB
2C10g6l78/HlfePK0DFYYxs/GMear+7p3Tp1TowJqMpYB/1kdHZKSJSGpCQQqgXNibocTdidXJHw
Ak6dm72qZ/P9VwtsuJ6bEWXcmqRCkpnwJVC9KtcG/uI1k5yU74MrkB5yJwXE4O2WtLd/ZLG16kzr
boi/uJ7IQ3PPSLKpmpLWvEJUS4YgU1hqkbq2Z5KQtW/grRrW0kc51BHvL7lU7l30JqNKj5s8d3As
dX2bheZGV/FqUa62T+GpL5RDrSX33fIb3DN3LWdYrzYV/skOarSYgZrO5HNPdWr6ibIAhOh27XHQ
gVW4CRinevcIuVWXD/mFvn+A8t6sMPI/YoQ8xNxUsXV7f42Aa3dp+gE4A/vV8jzQ/OR7x+BiYULE
/jtYmNMekRcCbTs0f62pMpEUFqNR25VGOGYAhcXguDYoh+UQu0JKUtlVlsalEbJc7rA/vhsmuz7A
xacPdJGCMmbd+liO0TkeV2BJOFL7uT2UzyfnZfK+Lz5pMZzE0zdwVIeXfftgJ9IRzJ/Us3jVqXs4
N3fRk5C1dLL9vRGmowHa29WReNdhGhyiQ5REh5/nprRuLG5fW5+EWe/g1agYok9UnywnujvvypBi
vqWpnVo7hF15m3LgFREAqF9XrVuFjB2F8An1UhBUhZQmkry7TBvaZPRVEdtdgQdxqKCpU5BfmToW
l6sammUmfPxKyVDenRpBUfhyIMTnyih+MxnvKWMcqTDbUJPq6gGzPn+rwFuHvQ4hFDX7u+nfus++
zPPJs5qQiAIyU0UarZqSgClenD2Qva4STaR07mW3JY3xs3PDDzt/VstDt042693JfB0NAgdNyAHF
gPl9KTcv37Wf2+/ld4kp1qaxqRFcSCF0YFSru0X0AUGABcCq/9sGBjIpu2PAdGDq5yRd2skjxRIN
YIeGX2kOHPkgkIEKC1b+JmYIfaj8AhU8B6pggL5Oz14SlWfxtBKZwYWckaBx7hks6GAWUUxahk7f
K8qICGIs/WieeLHWBOjcr3qzkKkjqCdmyBoxPqn0PkxSAvlXm9/2sBFJ1CV5xmF8gFqYDaBM+hUS
SsrtY5QiDT5MsHMYLUO0KKyhy4EMpx79nX/wTxgd4YkxPPN/JmTi85fZ02qo6iRxd241bIytML60
jPFW74zxG1NGhJV8YX85yPDsHBz82G5f3s0639cexUOt80kAjSsPqNJ3roYlDnNgDlLSpDN6f7no
NdgMj941ly/cpTeAxFVQqzWy0EcCMmgqRcNzIzbquI+8UOIkkFQ6pm0e31LL82Q1oyxsRlWbaDaa
Ed2qmKVld4ksXUPJau4h3GCXQw/oqdDVwypySe5eBZlWHk+i3Q+GPBq5bV/WlmXMqOVmycElCNxA
nhggV4EZnFztbCpAIVxfmyXklICBvEZ5vhhJYBh8IQUNXyMy736f3/Eqnsdza3r6qk+rC2thEgv4
QrY7vn7piGfxT2VtrxvNOGqszU3lC5vG26z2hdSq8lX5Uo7Fwd3+PDYHt7zWj9m5r/W7b49quLTa
eQKijU2WTKK2DiICIi5riA7kKqWDpsTP6WR6ViKJyBgQ49Ohqk81S3iVQ2KxXTQOLunfns6R4d1Q
LFicX6TkYW2Ubna4cImy94asp6JZjlC4Mo7l12RSGOfxI/L61EMMR1lamlxqpOx1U4XqEJGowMR3
T+W1CmkFuuFPQIemHGj1a43gNXtmrWUPnkpef6sK30nbzBdAracYUxJilclanmat3PQaHBj2eLTG
MjB+wGM5+LSq1BFCL4RcfDVUS8nlEmi7cKF659feC929lOqCzZ7uArgMbGUIUFmFZTSUwHRUTYdv
7wPvuPlpNE8seB/HPzGsQtG0OUMVv0IGX+2acDlLw37qjLhvmx60tyZC0Wq0B7IEdsqYwKFY2bNm
O+h8MIBhamz2vyEmzdfaN0VZMKhdj+DqNIKaAZKLMFos7vghzbGYtK/jfYL+P53K8AdRX85uKNiq
miMK0nNTiAjAOpfO695/rWIXdDs220jpsP5Ejcho0Q6JrKFh4xI/jPZGJw6XUCPKbyRUBZ0Bt0+u
da1xKf2SGjuWUd4zvc1lF6DOLI9EH4LWakfXKKBglYjPxn8YfnyYwDL3rw35yXVWU4YOW6sFEtuI
tvDBrYARqWd0lr9KjJYXq35cGQ8y5qIVB2YGH6Iqp3/FFQnlW8zSAdVimrGOfxb29PULBGb8JPNL
pTmH8QOvpz33ydPljSEIM7v9gH8AW5BOARZpR+01HTyZsPBjcDxD8uXYzpF7ZY9sBTb5P20HhHb8
QqzeCwiH1Y8cN1w7G86qaBvU65I2ywv/hwtjXp9V882jPmYwUONKwDzj3FGmN06KrUg/lZ5DwKqA
EiXQrQPQlsuCUdTR9JmXw1DK3bBr7KN797q5sslrT1V90Nv6z5a+KHYriztr7bg+5o8K9VH7StrW
m4hMilClMqiSs/jhF/oudlHnjlbefw3BJPOBubbRmJoMv5D5gxsJi475+4szITrai2eZjPT66MqD
2aF2cS1sU4SFtNf8y9kKIpS0APgYkckD5E5xGbd+6t2DIzIUunU21BhenuZnCLbe0tUikkGN6Mq9
hA6qi1+Jzaz/SUWKAyQsnze9Gx0yCikJW4yu4Qn26tv+uV0O1Ajf+nAFWIQS/4W9oVQ1RDOyQN08
273cmw8vgUU/ZEEY4uggS0nGdiK8wN/gLlTRQ4hZHmGZug+T7V2ZxeQSUyrcSAS4D3decRj4sRj9
q0Iyf+2NuW1io0l1nkTXmRFuJ/GEDpGAS3yAyrCW1tnXbmYwDcy+3l/L8Wn2/jrNDj+Kwb5jA3tz
6nUmYJ7iL1Uw6T15muxPOs1Zl2nUKPYP3r0vk/Qtj/xPDMcbeEkrEU/FXN2F7MpxIT6K+feRll8Q
OcR3/zY84AoovYVSLFmahnF+vOksC+f6a5v2g3zLFDK/jqsrUry4AiKKii5qkkAgD1xuLzpmvonJ
bOfdR3AqVZRUIq9cG2XlHtKFR91/RHoJGrAUzEcl3Pt0i4q2Qg8YsqaEewT6XEhdZMUvlhI0XLBp
qx1GewAYhaQCg4hczZUoYofeboKBOnXWkeWAvBf4kfVJfQKEUFzO+WZ/xWtGF7kudZVs34z4qfWZ
awMccC/Ob3ID8Xv6WGNidQIqr3Uv4VHnMhnrgyj3TtiEjPBN23d9a2SHxqA+Uv6pDbLB7DAvlY3e
D5MOktX4rvRi5dbPg4JZTd833gl5UVpvDoe6DWCxAdV/Y+eqVgZzZdxgcY6hZNUBHya/CAswXz1L
MTQIYILenp5BbhABttz4hLtTTD8Yd6lSkQ31HTtqpoKd51wvDK8TIzoNDsEXpKajR2dUdCdnHuAM
2747eRHChpCWQE9DcsXLToA1C52I2VvZlGoMYqMPTVv5Yqg9A0pKXy8/hJSF/j1nla/Orc2pM+UB
rhQmxmHTXbviXVgg2DB6xizmDKkYA9ThKBCALKcl42adj59S/IjFXGdA2FaUGQfXS5HFokEbcIME
flD1QIw0V6lO1GvpxdUphkUEb0PhfaJf2K0PjZMWVbn0NKM1i5xrgl/or9Q0FPSHG02iGgT6RS4J
mjAsY7B+rnem0zw/AMrvT96/c5p1otXDw9C8QvqVO/A9/bWsVYOwXG7s+XKc/Ox+3t3Sl5bocp/b
XiG5WzyCdewZ5+j2rvQbPb7H9ExvxU9V535iXphBgz0vTovdYjtqBPFoGbFCTXfThMOYFLmQDaSu
KmxU2sC+BTTNXzC8etCwduVaykrn1Fz8n1xKM6Iowb4dwyVxxdsVDXNP8bky5ylBkQN46B4YJmG0
wyoI6bKfjpTqqs9CumwzWCAg9LUdXEh9/DogleCTWsxhCU7f/OLiiCGvBYgyINoDoMC+pr1JmOg0
n3/Pv3RUhVylxw3DAa5ACKZ/QHtQhUPLgSs1Oof45fD0zoOkb3qnxWv6mVYYVGAkN7K86Wdw7b/d
H3igfgKz9xKkwSlKJ7voPrvOlqPv8yz5UY+brY3pUUGiKublwARFZrxm8xQiwt3l4jNFe53jjJc2
88fF5et8bZ4BKmUIt+yiacd6vzK0aRnW4tcs4wi3j+uGHn6XswVi5g6HsY1tR62bMBVicQIZ+np/
2y1gfGqptM0IQ1HOxz9liqv60QRRC1kFI/u36t1Tt4YQQhQLqZ/jPhJ7jR7xXuRRTX71gWJtVHeo
hVCy35F1UJNyHCp7T5+FGZNbmwK7MlKZ/aBkziPDGbQT1+Hev+wxkNX2gM1VPNv5CUMcRxuihQ+B
IsYx/KOOxmaFj1WlV8M7Ejy6x/wNB77G2uBYZDMDxYNCtqSQw7yX0RNFOqsFa0QfAwk6HhYCVQHg
xdue6jNKzIRfW7e3CAtQFkUupSigzIrAOu6UAyLqk6xKdpxuk4uvudEH5nEUTUZp+EGNw6b57qiW
yAFLbki7s5wIKwJUzO33pQ+kzNAypww7ArV7NooFR/BlbLWgKCxdvA704X565Fh+a1XieJC+Qc3i
oaZjYP8nSi6HA6OXc6RDmWqxU8dVWI5D8rYklIbsiGpPnZqOxL1Te6gvwq4LHD+l9zEwV7O4XS/z
yzydNyaQ5N3UWf7c+gZd0R6zslEWPvp4xQHp49lDS90YH2cGjx2sMMpHedOqq4BDI1972lmNSIQ7
J21cU3LyjK4nVdaAATx7Vdk6AfosYno+BpMU+U6PZS+tjqtkZmJ0ykPpwjEg0B3M90PmbpkHobsc
r34ZrDJ2xZko2l/Q7xy9kN6A0rvHy+WIA50zvHkfd6xcXikc98xEsIZn74OrvNiwYw8bAWqNfYSL
ECLZ48/+5906k7lhs/9ocK6O/eSafROnof1PYWIsRqCIhyQG1aQi0NhYHfMLH2c1o1V8mpkEAwfT
GrKLaQ97tW8YgGL7HJOGmXyL5SDB+H1UAta4B4/hJbpiYitHWnNT2txhQLGpbeKhwId4uB0eOaTp
xQSla+cHzp5QMijusXTgS1/skzb+XcQd69D2qR+ey1RzMnZBylE9fGcJUaozY2HSiLWsPJmCmCPW
JO01l3aJ8q0giZYJOz3Nl5gNCW9X0cZ7GholhRYxyTVWrysPseTfXbsntYnkBALYDtEHW3zVzQ8X
2DagYvev0SnSirifdEpUlam/dY++4H3RVEVCvEIuVY2gzVkdiVpFnnsWWIdZY/7cdRu31sfuxwwi
370PXiOIodoldMj4wyu5Wgc8ucujZZ9bFpcdsDCr/t/798Jdxqx6tVtZ7I6xnHziv+0faO4e+wEo
8YwBveO0HhzxFVm2KfFulAQXwH9xJaKAZSEBNIM38Pj0RKHRwWr678jDBtVqi2GhUkMD0ALpUQ5d
3iuhP5KuX+9jFhpWBnliZH+krFKhQMJ3UFRSDpH6xWTnBqfv2tG6pH0BEgCvagH/ZSctS5jO7gm+
2FS9CvZVixMvwWI5X85rrxbWnaOld3CEBx+c2+8OVHjnwGREwAB9Y4loDO4dtjU3eArNd2mYHrsm
dzEAbQHc19cZxRUQ+Oa5AV/fu9WRsbDGhOeOX2FpnAXgetFuXp+IKlz9pr/vgQx+78aMgwe1+Zli
HmNrf+s9UNaqpD/hlnGMzhh2PIB+pEkvZe094vTbsV35OphtNGy8ZaT/bR5I6nGoOeqN8h01IL7p
S96LhLbsSTgp32uV3CccPLT5aBNiixruB1ZgD3F7aQewmTT1bQDBApklzebWZz7Afto5OTTY2kv5
Q4zU90hHOawARtY5kmEjBAo3+QF5X1T62mPseJ6Vvs6zd9KGj1lfx4Eu4utsO7HW1bW5Tn6ssZau
k7f0i8Nu1X/toZ4SETMj9kmuIjFvuFxvW7g3wuNUkEqIdubXkZ23HKotXK1e7W20jW4zLEyoYDe0
LZcNTjRX2hloarShUKAo2daffwfb6Qm3/FniahT7ZhO4Yktz/1c6V9ram3EdzrG/HAiBy1ZQMBtd
JNTOC88AGqYQW4BwzzpzGwK20ozhdL4QhiDr/I976V/6mRCGQcU7jHBZH8GXHIGxENf6xPQrwS8s
gxoaT61vCVQYiMCS/ENL1+OO6ZZ7H2rK3VA0oddGR329DZRp0Zg9o2eUTRIncSAmwn+1upm7x1bR
MfrHQAvGEyuMr/sM4dis+mWtP5vPprre/VwgcmNIBjWy2skBivlavefBqwwrQy1cmv7Vvw3ctAZl
ZlXEFL9ASj5YoCCS4u9YzvJBIlw+LB9QEgkkZTkve6X0DQdtlZRCAC17vsVZ2+UdLh/D2KsAQVby
Q/3Jcah4Hz32w8NENvnCEg8AmZw5K0x8QY06KixUcZtvTCfrY/K6PmIx9djsf+w1u9C/NlKFl56r
zOt1ncdo0rHtiXYT7hb88eRL8BJ0hOXckcc2iiPsnJMgHWLLzJLECoRTfs3DUAiXn5M80XgU5+kI
uGUF1eDuwRNVKy5WqOKn1aNilwXxDEvzeY11vz6pRIfVYX5atg5zuG0Fww1LK1ZOWIz0K1AZhUFT
+zy66wxZpMIB7yR3bDO4F22TnOx7/5SzuG32GE05oMTm0pm4ese9l+A2yNwZddZhUdlYh3ozLnF7
X2nlr8iKMACIg4+5qLnvXXgvjWo9U3xpIMLwFpwQJHXvbPCQXaFMme6j1C35ewSD7XJ5AY65B48s
o77Fp6jRqHYPZRBLxuydIFpHareazajbHXUXAym0Bf1+ZZ32wPN+z21v4MmYwwW2dLHhwM+D/wbY
6zNIVTTzYMAX8nlXBIwgeLZ6zdZUUSqoMSC3fysF9Dqj86akTN1zs9np9Hodgj/Pnt36uzc/w0Ci
o4DhyKUNud+FiIxLxNN9cAq7A2xLuhM3cnmG8DuaPZ86pvkELoNniant4Lj9xQ6PsdGl9cLd8GD8
VBjSZAYm17XKsB7jLgWwuEB+wPgX2YQ8buA6w7Tlu0KnRYmLDjdYP15WJ3vOS3IQtFCiHptsknck
IIj3vmE7JSCdmOXlb0t8tvHXYTYK3MnUPJ4uJ7WoNiyxMZ6dfevMegqi4VcGsV8alUbmyBpXwuro
MKuFJzbmbePZqRzv38kw9VP/CHW5Fu5m9bH+VZkpm45b93NoN6ainX96moIYM02QtNd8IpyG/Ube
SauXfrbmTC07/pDrz/Ibp3aa9Z92c7drNC8PN0MYYPfY/ncbLlF4fjQ0Q3tYHTGy282WDuAaNVD2
faQLQlXEaAJ4qhLVT81KZIEd6bNcV8l8STcJT+3aKg/hIpbcS6ljph0bz5rSUPWyNf2MT1+Pt2Ni
Jo84F++jmt6ehB1SFzOZzt8gQsTv5nJ6ziciRC9BrIJq94cJNcQJc1gOrvCVglPWsoAgcU8HZ9y1
znBzsiZsxg+eKFTm+81+k9DjgdyxVy87VyxZrMVzXV8c0P1T/ZHvmb9VmYNDw8UXCUOBBEdc+ZWH
DUJl8R+FAjN6VdnaEU9ljNvjBpJa/qzhLsbz+q2CSdaaD19IMVhxPmlR6IiAs0unPJbzT22soBLD
U39fcEgUe2MEAJ/o0WRFvG+joTCgltSjRluNPb23xLVSrolvgkwXyzlRjhT/RyXDkshgZIEiqbUc
iFR0oYzO0QImKjruDJqe36kDNS00up9z8+g1aFLuxEup11HgLKA2KcXjtN56fb3wrNET1uPSeTMp
gSLGKXnr7by+4mLTxMTqaHP7MNto+Ba6UTyS7OadNvI7xe4wXd3mZSwrIN3FI6G62Plisotk5Nrq
04J2kUpwQO3L5ofejt6km83jLka8PfhPgBxGN6fFPFjlmQmmxB7eYFWdWg661/EYSV1/eCPd0RzS
bfH7i8/xxuFWTkcQQ+ZXX02Jvf7gAk0fGW2Hxujs4+VTP/yF5gUIGBLPgZlRzEu/C9PRKXzilG95
lofE8I4oEuNtKLtLoGGZDO85OyTsOTcMaRM33SRu2dXIElNcz4oSEBxct0+t2nedmZDhZsDQHPSO
uI/zwH+8L0gn6dVJHZLtrnSLkrFoLC18EJVw/oqcRSYC/dbvCiruNnKLH/ZgZqWlRerMUHu753aJ
8SweZ7xc/BMObMcOg8zDERvFtQV2XXfe7jM8dZ7hLvtZAoTAWB2iFzcQp+/+4EU+Vu/VLnyBvFR9
CCo06IycLt9H+MKe6St22oIcAVjzwpD4gLGxHqf+Z7D0PoPP4BRiXA2i83YevCTyL9P8OHaWCACE
KyuhpwpwfHATN7el+n73UkzKU6CrclAJrKgS2HAMGS3qpYJxzygHMEs9t8qwhGlzjTFmNbQGqNDN
geGZg9KwNnlHOLzOy99V/NR02EE2L80xO0fsuVskvD8s7tPl6r7YfpUm9qxf4TTqSBwDwrrRu7gm
cBd+1vRYl66OqoOIktmEALPPdToXwR3dT7gh2Y0TVjh2CTgvc9R7D3l25XceFpMnBnwaJdLtgmee
89rmRMitBrNCE4QnaMjJZdOr0dtisO3uvRJBiAKIjv0spuNRHk8Fj8Fjp8FfHzWBYtimslwc9hoo
wNzm3er2V15VVtlUEyrZqsXELi2xr5OTGx0X0iBI0AHVLgP447sZI43YnNYPTjZ8uDze5JPJHY8J
SS1rXn+WX7fJY/IclgfjcdUTJrjrcLIXby5FXJ2Po9cmPkweXp3mD4srqh62uXkFP4RJ7Vv8RKbE
kQGMuUU8W4JJo/HKw9Uc5eEvAdHhJyzHqf/pp4CigKTBeSjmingsn0Hdg0H8GD/Gn+lrWp1fUa9v
R0ZwGNw8ayhyXNkt/8YbwrBYo1mdQa+YulWpAPOcAHIQQSCOFPu62j5MZvtn2G9YSt/9KqacX9ns
iNvhg3r8em42PFJTLv2yr9Jz2VPGpLpNHaRb9lOKT2OE8y0LHn4JnC7M/bjjlb9a8u75DSCAkzCN
kZaJqiPh9L035iULSc2b6tACITD2hCFA4dk15RJjyzYGqY8QHtXZRH4FrL+TdHKBziqe/xmgh6SL
ErPbfgYHWa3npSuP8ZLnKBYtHj3IC9CdcnGE/gqYSju7Q0ucQQODw1uf9dyv8A8SXrsHXupaB0qs
Q/K3BRtuYPPQwAFCOwfnkv2kAHVZBpKBDtt9o2QD6NWcrkn3wEILr7U5RhQ4Fn6sSfx7riVcthcS
JC/numWI8u6Kac1ki7UoX6qJ21rC3nzMTkArQrlol6m9yI08nwYYr6xWYgMWB+RgTVAx/+I8lMHE
IH2wa2agMGpWhQnAdNRVzRcIWFIO1hOH/ONP1vG0g5zIOMAWjUVKV28/4WAf7SeclAQtN5ru0X50
HH2qzV0fQNrkbL51SFr+36sEMRzKwC8ufezMO+5tkV5qAHaCrXQ82zm9AYcihSVf26VQrAX57P23
hcK7yOfDamDEtjjSarzI+hKI9WlT+baXDAvZ32xOAz+GTRtGW+cGn1hMRjmoyYewhBuSVhP5avBE
OA39MSQ4fB8KmTfbbw7nX1uPkcn5MtlOTTYndOadXUj5MNYpKk4QLLn2IyCMiT3gEeC70Np+STYJ
8zA/rnwn+ZgwFO2XuHNT7j6NSI98Zt+eoo3vKPkMQI+hn3bWdKN5hLxGtHliow49RDEJ+ZVFRcIv
xmana1OvDabta7NHuB7pxCIu3/kuciXUsqgEArE8ahNeTWQ/WOFpOnmD+frIH9WesNgDc8oyjn8H
cs7QMafQCMChB+BBiH4F9AKrgw4VdkH0yoXydgJKxDWHv3d00+i6AqLTg+8AGtBcwRH9mnmqFooM
N8XskcDhoJbiBytXj6WcvVWMGi3hQhAbrAvFyqB4OUgyeTD4w2FJ/BAgz30zeDB4rrm6/Es97WB1
fP8+6/I6/jmqoMI/EH/u7XA/vPp3sP06W6Si7GT+IGIWlTFH5cblrRdJXJxf4p9VAeilVpnYaO8G
Kv4YZXPVo2nhBtQZ3I5xngaNrkb2pDb5jOtTmxHuArNBLMdV9expc5/AqMs+4CoA/21W5vk0xrrQ
dD7vbRV7gl+Fe9The+DgL/BzH52DbIhprH8JT96D6Z8BiqcRpOWeHfob2lka4m8p8/Y9ZrPM3EjN
GmvKcnLQDglB4l83OoXjhtFyMZXa8i/h9U+2vfKQ/yEX2ZVwedkVm4EmRnAHLi9LsKYbU88aYJ4C
h2m0UULqBwvqrrqlQN9enAaxA3WYbpW/reL2ZMPjMkCPjKFmLJqyaN5yHOwHdN0cZy8fBjlP1J+N
gdbmuLbe01e9+nt/71uEQM3M8Weop7qFjY5LNHiHWHwCGS8INgDFu/vwwvwtHmH4jq6kESw7ROaw
lBaUBXNhIPhhugFcmDcYDcwNubTIbYHtKNNR+XGysnS5GAkcuxruA2N79OFE+amAv1N7c3qgLN0p
PGicYbd/ZYzxJT/QGqQrV8uGWMor7g6NF3RXyY0HHjprfjje5M3EFgInFE4efIxjBtcP9zlrh5bx
DQr8PGmcKpzSWzufIjFFBcNllAJZl5/ubX2GCzP/e90FKudI/8JxVG1Cw7Gm+OxGr6AyURBIMjjO
VeaVg+pQh5JplsyA2atE9ErcAmqjdWI5UYJTiaX02p3VyUKBycHNdPN2uVaHZzUw/KIcyMkgTomy
6sFCocXh1b7CoLkS9Q2tYfJiXaVhIB3CvT1k7g4VpobqbfUgjw0/GNd4uvjO4LWzSXpV4mnZQEs9
ayBO+L6JM29TVPBZ1vryOC2/3mz2+3tzSNgId+wJnkf0VfN3RtxVncHW0z1hjrRhexzjyHnoTFmj
p9pEjcGV+4GNsVgeJUV6cKk8nN9xRix3SJrHG1t5NCIZvrB8+F7tuauxqpiOpWif9sf9unPu52m3
z14Km1x1FfE63X6dPBQt0OVXa7zZKh0E45Hf8NqtT6/d/8bCxASxnJZbl1oviVvv+Y07rAudpqOJ
7xFzpoRrtVi5dc4T+gi5ROkU3MkVncGW503OmY0bO96JqqbmvO6k57VRCk4WmuXrKAbTNuePYChe
QAkjEHZsezTkjLyDBoQz5ZCrFcqPm6Nro+YmvUveCqROSsF/ZdGUg61GbJd8yKZ/lw+3VYCJ+rfM
GYn1oRVZUTUqBw1/dpdv1RW+4mHHSnZl3c64KzRA0jby/7aSC5xBi1YL/iw0VCgDtwY5Bl2asvP4
np3lxd7fl0dPi4ZwdR4r4GPfynqlX+vn/K17Em4gb/wn+aeIXnovnkthTceQA65f8BLlE2d83a5y
zSj6cL5v11og8+Gm3v7wHst4BD09bfCKKNW9rGvrjF5kVsd/S8VUPTfsUnppFqrRu3e50ZI83l77
0T5f1RM2xUw2bywAK2aCK/yU+XDZO+GtXMeeU2WLDnF6IXmCCHh7u/0gR5ZVpa996s0joT+jQwP2
PhGDVelqwKbfk4wmRqw540SmBAyuUN6IxSxNbR3k/3NyPqym5P38iOUm4YDoGRbsCRmqEWooFVlT
k99H9xW98B9LWibCWuitIdFyyBLk/AN1hgTjE/QOcfVE2lWMMbQd5sNQwlM3ce4M1hQUde5o7A8P
2txDK8+JO/BANAFrDI70GEpx+0D7+T4QBi3pRYoIKbWdC63b5lxyEJhdoZHf2Fy0jeCFDXJ9ntcQ
L2Aozmaej+nuzNF0QCJh7yn2FuPFV8mJ/YSKxnQPq9Nq+Xv5Mx7d6PxewwADMGfruq3By+BrxzKV
EaL76aNRghh07Txzen9BXNKmiMYetqBUEPuOURt8Vjvi91q3uI8RNxg7Vc0BnZSYsujnqYp1aKwq
OurVzf2YB8fmrNSSvSlXwKd7mxX46gM8FjQ2g80qKb7aIl4xvlwpUoWcWWU1hNYVln3YdEfwENE/
wYiIqi6ApCcvZ0SCbNbM81FQ2C1UCcEaKxXxUXdzCwkBf7GudYKgDBy8h4UDLVATfrpm0azq2EiJ
eyhaU8Hi4XoZsu1zPakkK0bck6QFF4Bxv0RZJFl615Um/QWSLrq1NLOaYzrpX8I//KDzJmaEmk9y
EUa4zGPvjghHPFtRf9qqJIJgz69SbWMWzn9x0/IvWZPSEFIjYPYQujjEUs27mbnDYKGGZJaIoz7f
RFqJfV4mGJEYHgZcejH7VfPkPH8uCBt6CTJdrLXEKJL45pO/Fza79xuDpWPS65yGwRrpCZwfzj13
gO9j5jbsD2PmYp3qdXRg6ciSXMPJT+fFxCTLonSpc3ul4kuR9yV9usQGmmpiyQn3Eotths4AvKHo
7fnzwOLmxK+M4VnOyoALBkkL6P2+qhMQiXad0EeY7GxKaJPx6Re998YMqvbvICaHqcGFV4ZBDeA6
5ZI4e3FfmhFmuvAOwMIZnDG0f7E3qOPBnoEUMWGOamNq2iuorDWJu49q0DeYLcrqrPpTUPosLlz4
XizO2iWEh+WNaOfhbXGb2o9KHi0aHYyayaQD99OjJtl3N4R0b0LEWSpyjngOVb6WIZmPWsepqDAY
RUoVUjggJigTjC3MU86syjsTi4Z06R+UNV59ZnHAGJiIOfCaPMLnuDEvwd+359m0xuNOO7xqrIyV
MYe9w9vr9/m7Q1bvMzhiMoTvLr+S5oCoDTyb6Rg0i7zaZJ1gjsNMJ8ZbiYsPW1Twb2hejLKZXlya
jBa2Cx2Ywy5Ei5TJHGcnpwpKOsb+mi97l7Y5qg1EH6gMXlF1ggA9Ko0ri8f6tDltWAtffUQfKk8x
qsmpTCxEAdEp0F6wee4f++ZfDZ9ze54u5IJwYbB76NrwmIUTEeTIoO04zOmATLf2oXomTbUakR1V
gxpiod38E1mT0vdppXI+6ZbVWdE0yd+cuLHIIusV4L3hqIIjczKHP6vsxlXgT4se5MZBXvsU87Q+
QZimZzrP6WX8nKbj0jwJ47HcKhOJPpw8fFy0JvZeCE4FkbdBSaD9L+6qFFUzyW7F1aKCWgdROQMr
tFGuKEJbAA7A10akjmoHgjiX9QUzCGkOdf9guBzeUFgvv/dTdSc6aFgkg3wem6bLtEbq9NrQ5hVQ
kolGmLLcQieLbMb2LkQvbL17YM6eE3N2i+7BPXgSXHQjm0THdYyfM5TWAx0BUUv/bhwmogHLyhFA
m6GgSgWeVk6ohKKgFhSyjxgNLHosQZpiyyHQ4vV9BbWJPTnOVf3qQIRBDQzy4zw8XpKp+myLOtpm
Ipohpkkg36D6d0+kQQkrrHD9Mazc8pQK7VH2l/1dyR0dXBbG/BGqMDYxEGw9Wd+Z+eF6bPDqW4NH
X/XGDsk8uHS7EajgJzO9z0g7ovU1McNpxqjRzKb1JnDmPHnPrpM0Sr71yrwm90A+HOKPZoM0PI8r
c+KieEVEx0rt5hW+DCzsePTGim8HMivARpjzE0rLFnenqNLBqw+yJf0IgXsxvMNSGxoMkjxcPymo
6Vao2N/PljE1RxRnkDDfa1gF0JokUGMshZ6shlUA/KsDnk/L9fWnDrApkFFldNVLR2Aj4R6/TNOR
E+lydey+680jloOAI72qAyrkiHQOZIpaQ87EYiVrHoxVMvvrDFQFjOQQgs6HfBm+c6zeGhaUliQL
dVKIljAXa7N6twK2Unf6r94ZGB68kKtfuDSPV7NUap5IIiSPA4H+XZCqDdAPEsU9lhMnAaiWq/e4
DlqNV+ANIJW5bNdabyfkaqKJxGiF53vHGpGkxFz8om4wBfxLgUxvHoGMYF33AXhl5zMgOZFSkjHP
oVUdFPftEUy1Au0+GZAkbExEZLtw0xJ3BfiqpdhcHWCnvqb1+T18hvfoPakum0TkYexiti8BsxET
Vg0jODaNkv/C+RFWFOlLmNEeSWQ+hKg1eyZCQUYowKSvwZmW5T0+dSodxJWc2UJlOPz5Rqt5YOR9
QnKHjSr+KBzI7jKO5UiH6CSiJC3HtbAWEj7aKY3sAUnf6FdRXlJQETWKeFUXwh7Ly+KQSDUlhnRP
dUWqsJtRY0Wi/oyfTKB2C/AunuFpccVFVPiJ3LzoU2iBhNvI9rYQBgmCVAbKk71L5ncChXSgRECr
pnZWTanaFWHVDCJwVhkm07TcSqZMN3jh1VSd29UeYmZ1BlaPVL1Szoc7ufZaM4L/Yxvqu58ISLq2
zdAMBUax7UGDCM7g14+hZgJlVhW0/i9cuM4QX1QbZBcoevKjUbn+32Z7ZJrAIco21OzjgtQd+CYP
Ii6QrlUQr4kNiffGCNcLFq1y/tA/uuH8XPP+I7cQkpRvorFToc3WTEc2CAVKKU1bidgSpTSLzVhF
XKabRdqvwo5dVjCl/h7FwGckJEMAYGmooWWM5YYwSowYYRvo3s8m5dn29/Xz+mkccgj8BXwuPYnp
4PY2OI4t8qpoWgVBl4hNU05rg3MmZIz/kThVhUOSd7fZmNuTW7UEAK5BHG4gA8ZdnRvDRXw/xhpD
liSFVpl6hhCRUnnIDVWM/U9HtryStz5nmN8xFku8xHv1hLQWEpfn35WsxPwGZoCiBToZkGk+kMUI
Kyd/CgLSZ9XaClrMcID4BNu57rsnuclgIXfytzW05m3XS1eaC4H1hPd1bXL9K68pG67k/YEHMg/6
VMjErPdL+DL4p4lgOch2eEeh+QcTHej1z7VVkGlhI2kuVON9Tqv/R++SOAulCDZuEqfuoNurpxDu
qEtbzbvadxydBe7YmodyAGi5mo+qTRVQm2mx4f/1OUFQ4DRc73n/KnBSp4JRNXC1ZtRaR2GI8wBb
2vxugDkODFNkyrLsXOYZqaBSExpway+dCkPxlGnvfp7ShPGipSgB372Gk/UNwiwLHeMWkpAYnHUi
PUXXJe9MQlJwICHJOyAts50A+sSQL/zP7HFs8Xb4x5YUtVEP8aekaZaVYzJTDS8L0az98N/tY/A/
os5ruZFkB6JfxAh689resOn9C4MUvffu6+/J6tm42yOtRkNKNFUoIJGZ+FKwQG+yK33qGtkoUtBw
2lzgVu6GaEXJ2UiPfYQFCR7Q3HBvKjp9V7eVfEMG4yJCq/KRKuTcy/ibQOGo5hcJcmeQG2Ew5SEz
lwlCF5txfKxciFIkv4D3euE5iqVb3A7PvApgIsHlxDfQxQJ78dlgPKw7g448Y7pNdHsyYSZUL+Pi
SwAgg1Occ69NXX1h+cQ4TySDlDYgKO/inP5OfxJdCmFMr0O90iUz8snTUXjWglyYfi7wbqlJS1+J
+b5y3M0zd1kdB31Wu0UNl24xKMay+87TR7yYNbBifO0Cs8VxhaXBIlho17bjRRzHyYSO5HSJlGiU
g894hsxY+ZPj6CksULzCcKTeuMArqqFNlF5VJGGAUzC6t532ZcSvkIJTHwUCphC8Qg+lZ7c6mU4E
vp/qzDxuCnGXik8GFJC/qKH3jby9I4UUwJX2AMVll6rbIByooMgAGO7EXETob9R+qFFkTqC6klLV
ANotfV9EW4Dprljnki2pUjsykfSI4ZikOfpxQMYkeTl+UdrxOnb2nefgPLuigxHqsuPzdfUkB2wD
1Kw2LV07LkbTsdpFkWPmx/jLeBbNJGJCEaufJJidcV69wI9N3UPPRduoSmdCDUjAZCKjttvUFQhJ
hDRhlzaP+mMsGPU15ZREZ9DN9ERIOPAd3mBul3H25AK6l2Ira9MkPExDTmSCKWEICOTy0q/iUIV2
MAAJvWelDoG3wFqAyUEgWAloFmwJrIllap9QECg40NRobx0WUltxQf0wlsRgIF6MlL8iPtCxJNAs
2gwvwju3qZlcClPAsoVQwUgGtS8n09QhI6NAHUFMm2CAxnyOxRW6sXkWUhYPjlrUVNHMlBFkr5pf
HHsx6nVeQVOTuQfRj9M2jYOKKOpQ6bzWqnu7GcTc+dWbKUlp3Fk31JyCDVvAwD6FOd5OzdclLEA8
Y1mS6hKvY83/6dKJZydRzZENpA2JWbu9ibaIHc1GUrxs07PnmIMx5sqKNU/CtR3nOCDxH73hkU6H
Dq/09BzKMtJdjU21Od+0iNWEoE1v2rBqEQPPty/U2Tuk0yyHsQnMCd7YnJ56i3WOXlnTfMnRSh/3
YZ8iNf/MYzO/RO+dTKtz7qwAbVC8CZhPWKteIA5cX5JzrLYE1hPXtHsY7AZlZKi7AUpIWXnyPxjA
/NmT14/w0gVFYPQ7pCrcbZASGoo0BEYmZ0OX/vGd8Ofijo13rE5/kwEwAVyhBRxfMDZrhrXYVJQE
veZppyt009bfDU2GxSTUQM9Bes8tvUnNXVcrVUypghXfnBhIf7FIuyrVtjIawWY/r4TzcZUsR81b
YWcy7WHAHQgVZsZZooyij0EwBNemSPeCVbr22u0ueL5eLmyl3zoww6dp2yGe5zFmnAMpQ8z6x6qf
G+W1Tbi479Ma0Wb42vEoPVvVbMHrbb4jgzji6U3tg95ElbBOZnhEjHqTL27VxcbmDbFNiSJsJUeG
QWKlqCeieMmqBb6XgxXdd2KbckTZR4Oh0Tt9HaBzTR2mn+7fbukSvaR832WcX96dAqeTISiXpCdJ
ivdmD8Cj4kF+7UHGG2gzvvM9NNh/P2fNa1toi/GzNpb2eRWyDd1ZhdP1m3yIXqLaIpS/2s/BoXcd
aPNMJ9pmOr6l/JBl6H1W9QFucDOyi9Fu7+P6vokKY6kgh1Oc/XN2xd81vh5FG4cp6HAWeFl/FeSI
JDODck/Ys/j+YjCIC53uvxmrl69J+jB5mbHGacuERB4lKbTDuiSa1kwtMchoXYAn2inkiPpb2h1X
xwzBgOVqE+d5LIC9J2caPw4Bd+tue1WotS/3Mng7GR+fXxDrin/ukUYCc39IJWUHpMCwofyZ4qEy
BeLKOHkmhrARtZLp1e2SNW+uidmkWbzd1HQyNdB0YU2rV0kuO2QynURLRHG9EsJRYV2nDAM5rM55
W9HtgKi2lb0/jFroZ4ZdFQ2FggniVg6V0b9pa8aZSeVujjCKai88jD+hjIOzCG62tKqlIf55+IUE
zFRKHNpkMlTSnqkAuKlVTh+PbvXX3/GQtSd2iXrWIOBEekzlL3a/FKmCJz3jMy+7Wo+Q9+T+zCnw
mqwdumsLksH61C5BmGPIJ8kmvXex+e1vIgxclTgYCk9ExBG6T2+faVkK4Z+w5NH6gP7LzBtapw7O
d5Nd7/dmsOfubNPlmjY45qB8DFfwB8jbeTe3XnsRByvoH0SUlR5dY2PNDo1Do+L/yNy4DcbxVK7t
A2nrlJF8W+/LA96En+RpPQaV1WP2GaxRjK/Hm0B02idsMc6AaIzQU444kpgTJbWubvZ1kX/gSZ1z
M9EuqIBy3FuEVardhx2xHlhasPajr9Ve0WAjwH+tRRblPEeBc/aqHgJVerXZ+gF+fxVU4Nnbj0Xs
v4fCCJhi30NsT2Tsk6Dx5tBn49xfe7SSAHGelK3gZsfBZSSKZkQT+swOLOM0Al1VlnQw2egp7wfv
iNffGlz+3tGJgXjHIU4RNGK/6OBKwH/36OIc+AU0QFdZThb+zdMYJyi+rV9QHQsrvyPC5gu+Ea8n
a2zuHwZhA9aWETakgDPH9BAj7AVS9rjK/XBXPIHF3rqF+NJsjq7CG5lqJuHYbkGDQoVKxlI0lp6s
ijrsadNQSyq5OlTK8OrCCiaVhc3hlvH62g6xD8P/kU5TWAsujlaSIiPddhofOs2VLTr5aPLxMmBx
dOwirKyIkfKsv0P7xo550EalhOSQsQQf2Tuong19pvPaR/jlox+xUW0/ee2KQVYkugr5BiXKsYe+
rtHetw/1QjMT/LAmoDHpDBbjFSN1HHy8CDraIQr/K5YfYpaqlSEl0gGgb3MWHivRDdO9v3vzRIaB
OR1SaBxC4v7WuBds7ehpP9oagoSWqeiBPX3cdasU7VukRhf0vue9DR30XWy+rSxNQdhAkF9yLtVn
DZJsXDt7X7CJpnNsYjjXz01uZ3u0vrrBrf/Dg66+/8bu+IU7Kn7aVCvB6+3ipIhd53NewnsrwNgO
KPEP4DXWzLzdKFO18u67kXSqzB97ofGQEIfVwgp6EyLqdDFf9ITcDZEH+7wiL0WQWidD+eSifQXM
9vaRI/X30QTR5g2F/gAvmZ97WvBke7dmIXh2LCQkD4hCj8Xfb+vU4iS3cZ6D29r3dzIYcr/JopLh
vQAB4VW0vlFt6CWJ42xY0PkGnOXfQviXoDIgG5ncAAuAWPO2UdCoKy5sQPmZSFFlxvmCl3almpZ2
ev/3mTybzOV0bm3Axo+du3Kel+Nr9yxJ2WHyDirJoVYvNR8+LMo+/fdyzl2teZtikhISXtBFJwic
2CGik7LNv9Js71unZDFgBP2hH3x+9iGzKH5o3FnzglP7xRp7NxElBN2EGjBf2CC4CDGwU7E3JiPm
zYgHDusHt4sOb/R5WDrV76SN4NNwq7/DxzL3dA4MJ8lf/eQ0uv2pXJ+UXRX0eMYh46J9gW+hcpON
1VbuDvvrZi9wNHS63YwjDlJ7l3TjSNlHSTl/HJAIOETDOA6iNvUcfAknaC9GtIJU5sybkvaxJ+4W
I2Q3QKznxt6fNJPYmYyMBaLHiD7kFb2wJ3bcHvPLWvyyGfk71yjh+FP2W4wWZmxdD6msGfOK2kRx
QFqPVJ8R2DM7qPCNEDso/gUxrNXkVeKsmrxdptk6CUR+m3OLyMJfjlYy4hQLgoBFMReGkixyjkWH
tOM9S06uwvwt5o/68ETR6CZMxuX+XuI06bZ6DJVFxIJs5RsNmkNvHWI/TQjBkGfXRRjSY6HxMEJq
ff7X6/BV6OftDnJSXmTfOzY6eGKimbqEpc6TdGEOa4oJBpyCRU2PRa/jfOa7EhgN4+5hOC2nvXJY
I/TTX/rN0VzRT0CAU+hPMV+vEH7oaN7iYebDGshGynCfVq232fuForOi6IMifjppYM2pz/9RB34/
1ntv9UqMHEdbOQQXdJa0Hq16r4ePLH3gq82YyiZfhxbSnLBnhgNQ09odGjTdO/jS90rca33U6WJu
wBEjHe6K0uYRcKdQf9FfO7yMy2WvjLDt1CzM2c3eNrKmr/4mE0njwIcoqpSKbUZ/LAIlAFAiqi7Z
ASvuHUCfnTbaK/Zg0rfXhSB7dmCtH5a1VmAH+hNQNfG5y4e4OaTRMaNCRrxjI0ZFIj3SKGa2RjBt
i3/9jV7erTUg+x+0Bw7J++LTKBALF6x9Fcw4E0+d95wv3LcVwPSpOLEoGnBrnDZL34mDuE36HQXH
qfPYu8U2Og3JEDi5I5dJvN1uzenSyQDEyS3zfn8VCRjBByFadUXyB75UH6MLBt21o4CPKz/HemGL
mffe2XoOe+qzPUVkTojOApEQYqt6nsSKp0W8GLGqmcmjvyfFTuAohrCs4xGBGLVVnGhper1zQ7tu
xJchKZteD4JH3vbYa9S6zcmcioYRyAmzkZshh+sdp4ISyTpzGiel+Qc2Aon7MAx7MD2ududOI4xb
PaIQl2nWxMPjpMuH78lzbxkjEc1VPkEY4f9MH61f2BF3m73Wg6GJjxLCu6nv+RZTRbHm0AbZ4iUV
hqWgzK+Gg2Mly5CJ4Zr4/LFCRTruxX60e3OOZE/SKzI9xrmR4mlmwpwhCoMme7A5YTPOk8krZD6k
9qWCpOOxYT1eDAo2vSBsSVyyuCk7nW/MuY+EZ9yGedGIxJgpzs2a3Jd/YII0LyAf+H02vZHjeXPt
du7QbJb45ploh50rQe8F2Qjsot/tFyiXcb42lho3ux11NcSN7E0J/IL1AN0OYt0CtINVNODLrYdy
hRwgimY35G6zCIMY27dtjpEsS4ka3+7e7Ej/rfXXRsOGlE1jKlgx7o3apA27N0AdFJBTd1l3EXNX
uhqm8ra6G92K8SsULvzCFf9n/Zj77L2uzc+IeEgIcOyAoXN2n5yy685YjdIa8buieOHox+pZ8QCl
ziFN7zf6XchoamSZyW0A8wxYEAIfX/oAFlS11EcoqLEJgWwO3CCQcO1MOwXpTE72wyATg1WD58Gm
+gYk6EcmUwExgUbe3VyI0Rt7PtP6xgdwcO1G0RcXoMY6p9gMR5qDJ4bcIWwB4hBiRU9UrlHOZpl7
QLmEoEYt8Q3EJYC4zagvcBEogxuw+NK4VudO/QeNibXV3eNUeAo7tEe6FU6nXXdNFpzg08pc5kzj
MycvzcDwGEJ8iHJDOKO4Z88/w2MyDYtWZx4uGdpEpwOfbjLTbVzgbzLiFT1dg0Hn74RahdYMknR6
8ixznwFy3hGl7335G07DXIzoGhXwhsQpwqkWfg2uZsg2GCc/vEaP7rUtZcibSeX7IGujyoJykWmu
IZMrDxZWAYOHMHvFzUGl0QfzwzBnNTUs2CVbDcW255kdHD7hEZdoXroX+gkQBuPdte69/ITtfB5t
FbAlr2f+L1b9bId91Ox1COp8X38QPTKoHd5NDzElrWpRcUTdQZZiBkfIFkGmIGtxidj76krpKx5P
r8dwKvNF09vwi0NCDj/y4HEznTRsKwtFJY833LqMgtLvwdSO27LzPf2Q9OfwGMFfJryRae6esrbV
qnjaZFrOdPZbCMher6pYKBYn+gDzgY/iHxtFtZsuC9ySbgQQZQgMaqHGgWi3eE7t97F+huUu0EaX
GJgq17QbKPh15UEuQd1mOMt+nRmOp/jq5uwLlk5fR7anNR/HZDniwuKQ3/KWHsGWrkARczXNmJFH
qpzGZIKmSZcfv2ww8kufhUqzVC1TxiAma5x2DGovzYf6W0LpLr4auZKccDxIeEW3Gc1JgXFmKNO4
uZD29ObMjZ+w/GmLcXIiLVBvRpC+uPYyAavxzP9qf5RBQMjl6Ivou7Xu7BvrToo1C2/WxPvMSFoi
OuB8TKNtvMH1IczPtjgGPML8IDtQ80mMMg1gFuhKU8YpcOa+jXGGkLP8SpiBoFOJEfUhQc3FdBxS
qqNaRW/aHmZ+HzFGICPoaJCtS56s9FsdWXBi0zJYKVCQTRMisd1iThVFte7zsBsRg/Q2wUxdvKnF
9BHwGfve1cw6QgxvZgSIOsPESUhq/+y8m7nkEHx7YhloDFWWmp03k/vSM3LUl8Z5w7jgnsDJWjna
gAXaQzXmEcjCSa3BB4tD4IZYT5JvpFIFOJg0SL+oPs4N2amhPuTf9hb/u8Fa2fjbYfr85RmPpaUB
Wct4DhcNSYZmyb9rM9FIAgU49XdEkpUKUsIJfg4LvkykoypvSpcpIcV6JrPPlDpbqxcbZa5KS8MP
auO3xBk0AcQ7nrrn4c7P9CqApIJJ9f3dklvY0NdBHIUIywwKq02qyiMT9UxXDI8y/M0afcARvSuq
VY1Q1Tn0Bb8KXKVcMvZSwlC6/bxFQuvs4my9DDOvcRwfx2c+KoMyMEaBFj8SFLgW6VKXZRRNKogK
cAYQ55xZ7FhxFOGCpXNMT3RURRkqk4+1hPSuuSQPTV8U+kA4zlaaVXwXcqPr4M4FvDi7z2qjzOg7
eGF/0btjnyFNHvZy2M3hQge3b5sATJBipyQnQ9ChnFcjSGPDZf4iWJUYgdKNADWXO4/i3jERXYdW
KrEafhGrn7FaxH2CPPdHKAwPiQYsRhQiW2E4Q+Ee5LaQNbekRydjI0EPPthiY3NYSLl2buTAguHT
nIp2bZSa02gQPd0izoSzD40Ppxg8j2T9ZwKLWo75UBSmMoRckSgr2EzdfSVin719gyEQyXiKQS3m
MVV4TN+ZfBB0yfdIFLiT4Q7IPoM7XFmsAWkkni9gSDv/Q1ebNVJq/SfqSZu88n1V7XwHexCTRI3J
VOhQsMqTYpKOGdb6VuqrZqaCkZpM6vBo50s+IBmBLoGXJAoc4+lKl6FZ2R2gFaIPJHf2ElR9vQn6
eFq58TfesQevWOhh+R6f5+TJX2h/00mpW0Rps52V/q6NX/gJH2GuiUFki3GfnQJbsRyt45pHC62e
i48f+0v8IsnNOdPBMSjUz/DonYo37zGtgnbeFqLY3j/he5Fxi+gk+V+WdGL5MWxTmJWwdcXfE99C
KDkvvUVOfWehyFelxlcSs2nFKAHm9GTZmWaTsXLiRlo2UrR9jc8QJosfoVD/v75yHoJs8vOmbSkc
NF9nmgjbF6c85ZUrsqtTJlGxapUKW5gZKaR6cCbNLk00k8Rhh3ZVYCleceaxonV66tofHbpqg9of
jjGokgYlpn6vzqv1bDvbQsvOUY1Y8OQz8Y+BzxymOKQ8atah/m3v6vnJ6W87vzBsY17p5qMsk2uz
s3unVC9VrXfnO7njVHNuPCd5XpOJRq5fWJSTXXM/eaFaAq1nyU3ozu1OdvZVP3/wJSwB2Nxah/EG
HRaJC/bB1SQPWWpWYxRM42L21YN3Vs5RmsukpoReHAA9mp8PT7J6vRhSTSnSqluiuk4CTkRa/TvC
+ald7ohXry6KRGq6ndasuPVym05FA3qJ9SLr/PoZDr149BJqTf0C5UwWzmHWnWJvA5+0RGr1hWuK
TKqn6K+2UXrpfVNPRqx/SX/VmUXfwC9VGBdjq8r02XznN5Z+GwUNRPwX8F/76kKwFClCD0dGm6n0
Rw+i6mc4wEX3EJVbh69CloiO+mDJ0d8hICQEqGXuTqSCatrWYpW5owTGslTSwgWDg/HzI6at+1u8
k0rwFNoQiWALJni8kAjBgmB8Fu/VtU8YgjQtxrVmhWi0hOaEFA3ToeQz4YBko8vAYfxzcKrczNJ5
ww8YrTe3NjHmY+i5LoZBAXHZsF4lEjA08SwnzZpm8sdXS7mMsIXhQcBQJg/4pw74ckqP4U/jDoe1
JF14aNh8rH15XkkhdvcufJYv/x2xEo5nv4i8rv7Dv9RH0LGbvb3T4O1twy3/phsSSPHCrX864q2n
dslnzPE1zUt27iJ6G6o3oGs+xOYowmjlIePwYAv5dk0JW98X7DtuQoPcaru4jp/daxcZv1OylTMo
a4A6hKzh7WSZuynn8QeygzeKhTezUvbYs73wdcHwo47PTgcbkI5coG7z7fIxrzUA0vnYNIU+p/SB
zQZWNkI2eASQeodX/753PownGjJYOnkn8sDC1BvnHu/Tvdpn3I1fVtbdU2HTcf0y+hCkXCCITLo1
pUsfkLPMUae19EN/qEOB8oWsu6e3GrL88u8v58stToI8ZoZ6WGYyB1E0CMkWUm/nbfs/G6ZUxQ7n
TGxWHYigl0Dmugr8dIXcXF2fcbZJ/dvCVx1Sk3yp5MM3FXJMHqmto48bF9wgk2qBDAmOAehRC1cy
HxGWHsCGo22ngMOhXWRl3fzb3n5yPOytbbAjTYiK/Hj7V3+2p2hAncODl6yAdv48uXQ1XjOD8Q3I
/Rx6/GVYrp+CUvKJpt0iz9UsJ6+EsADNclzj1M3iGvmwqk6poQXIxMBEegm9FqLdA97kvu6mS36A
B1luKJoVg+aQk+jzur3r7rr7tmj3TwrCt18keGgDPxtq0HJWYzCVg8T79PXyVPAQqHhryMefMFf/
1b+D7+BOYlMZFVc/GhL6xB8MjGgIkLqfelsYJdvOgTAkVrQRtnP+4H3Ce6l38xYs2TOWHmpGsgfe
PtFVFCREJJTKxHQ1TOIh+cU+Ik7nYpk9HfHv1YcMhxnKg+mweIQ5Mo6nL9MCcf8KTCDeEyXC01jv
MDMIHTHQ0WuUbTYX96yGSDLZbqJKMa+WKeT0xmD3/ud+sQtu5Pc7DNfkG83YNuPLgPbNU9GjXPkU
wSQNqvha0LDupNe3d2/dOvp49mjNFrFIZ8pQ0T4XbXgKz5d1f1lP0lKq7C9CJKRITQY9s5Vz+Fvh
vDY+9gl03nECYRrxA0ztZDv5zDXVqjqu4T6Gy9u/uQBbJgNIAFRDMcpge2PTUzZWfyC06cVcgVQe
8vQw7h0+onxrygiObCvbEn+sNUwFI4oR1DCYnSI+alNlOjIB+LkZ/wPD9zb4uDVfjDHRYmllUy5k
KZEofFTpcMjCjxXT9W2ayrgHdDYBDErurg54IXrTDUo1KVk8BUtcBf8m0QnyGBm2yQPyA0kNRkiz
Nj4sn8NaWJX1BjQSEjYVITIweM6pJTvi8m1I55TSAWfRRKAsM73zoI3skcplSXccWwA1T/betSuC
27l5bjJGnWaKLmoFjzuJhSRAR+mkShCR1t7Q1yACovoT5/0Nhm3aYpJQpuyZ9Bnrc9mj/v3u7U+i
Ivrjv8Nr+DYqHGnGSm7IqFMwRE4JhrY6lrynTi1mzwnNRjsTdrQRQDaBOX78Nez428TyO8sQqBoE
xeds6+wROL2sUMPsl0tspoq0L/mNGFBhTWpvaQkq+v1tScrxece/vtULPSRRD0veKQdpfLBAZdiq
ZeFAJYkU/7W+PPaHhT7HGBULIlDcKFotnL9k5MzPb2FVJek6ygBmzTLfBKVbza4fGWw1bLkdFHH8
gjcjqV8YgJ2Zkrcd5R0wB3th18cAfZKGqq0tnoCK6+7NchlRnY7exQOQTZ9Zjz/MEZzvkP7DkuAf
3VKUx92m5q8vzSyVgM2pVl3sz95m9QWbXRUO1rdolwYHlCJHB09DRgCVRxqxMv37uAX1uq+QLX62
hRTKHZf5icwHreGq/YSWQVIRZtqZNoPyWlJJXcNn/WoWtfzpbvjVPTq5hEYaA4IUCPJBAGxOM/3K
2Y7pXVIclzDQLCS/NvaDrWeWIt2Nlf3R8JH3ada+UWsbVh/f0jjyyeS0AIumiAMkswPbSUIrVD9I
vVk+614Tj+aTBvSK9vVxaO8IV9YpaDJ55ZZSUArjeFOIiPySKBtnBIRGTdFdo00M8xZFKb1IUitQ
sh/LRKaqGMD7PhN+cMVfVmzLt1zL/7Osju12aOtZ1rCVvvUvjpEtS4AhWzCmnXKY1OwZFGOs0Fga
rQjdof031FjqK/oghHciHjIOJ3pYLLqQOUxZ5jPh39V4uLzo9bpr1yv+uFV3fXvs8wutut3gL17d
4yE04KEU5YJmhXOKSKgJhZtlEWpOllW3wmVvn5xA9o52g8Xq08bhhpbVZFmyI0DmeQ1b6urwTx7e
ZxSiV9pZ3MTqYJke+gj4hy20dxiyFdl3Lk/L52esQQx9l/QBKq1eEyzZ63JO0w5qsR17IbA/PTU2
JY2BxPu7ou7r3bkfcGMPXaCORTGv6ADm7YmGJBsDCKUtI01X5pO4KMz6ejgjKptROgdkIE8t7Eyw
zhLZVan+0/AgUj3wcQDnuZnWVQfceUkmjMBexYRIYKqzhOqoIFDJVOKzigoxKe7Ar+kFhqiiityX
KoN2kgoGkcd0/bxLHoZMahxSxqZEqtovR6z4+nefVgsfBw9ifnSH3ognpJR4cBfJ3EVOVI2Jwrbx
wiz2ajI1PdEsXANlUht7IoS7AjebsBn8FucYQRBPs0Z4FopzRXXWTa1AxCeGB8Kjf3jT/ibcYoQJ
uVgtCuE58pniBubCRMoabOpF0wue3uzfxUoKrHS92peNk8Mb4oI98gnS1tcejT5sAFn5KtEosTe0
TZ7ukTsMVuLZVfhFg5xXgYJW9rF04x8SeaGh1ad5QsnGHr1a7a91hqCojoterZyHwP7Ja362ClA+
Y8wpbYYJGYYvErAq27HN/uTHX5G+FBs56B9CFXZ292Bn6oN23ObuAndjCCF6mGz9tzuaJE3gZUmu
ZIhL1cNXOTPUmWWtmkaj8PaAQjX3FV+Co73juAVd74BP99gDnWWvihPnkaK+Rrr3wdJQi7ROuzTs
HNCL3Xm+AD7Urj2yOZIrDAMz1pymlxY23aUccUbIqaKOMGjCFWaIBCI6dB8sYgg2ExY3/egmDTtg
e+5Es5vOFXdW4059PHpbxDh9AaDPxsiBszfnnuB5NpNHN4vkfc6kGaIfTdwf8j4eAh0AcHVk/BaN
Mj0CRVB2jB6O/qqGQk0vluKiqmt+zOTlTAiy6rvzG3FTVetQvUQ7BEaf93hf6cwvabKKsVPwAGtE
xxUp9+HEVLa+YF959KSwsGL0v8t9+xcvQ2vg1pQ+5dwWCEWqjClyFenrw0xyYvJawgf9bR1gNBio
QTfevi893RkLbO0R6dKlUS41FFB0BOsS8k6sq9i8fZrEnCLzH+hZzLYxZ5U02VdnuMVV9c//IzD5
HZ+MtMXZ7PutpUUoJcwRmzo0wENlFPyhre93SAyWHRKEDsBbp9XBAwUZJykBIvx8C4YhN1t6THbh
dipWS8TFpe9zANRsUgyJizvyRyH6cUMKKmmpMZJctoaSMZ08mwDLXeu+XXd5FPWh32IA0Mly+SvH
68ttRJHA6pvmFzDdogoDEhoByXSjwSHAWARuVWcwwpgHVfxbO8ir+D73148i8lrcmC5cRDbpFaKV
a9sMK7KGOggaboNxQ2NSmB9xncIg2+zCxx2tvhxaw87fdqvhQHijXJ2l2Rfq3fS8cB7S94WtwZM3
f0ib8gWrcWJ+w8vuSIdNJUrh/XTwOC1brQPD8qSW+BtqGigv/hKRtB7EcFjkzeO18J9M6/FP5g3p
tJ5Ofehark5Si43KkfqJLjynnt+bA66p0NxaHcC7uYpWvmzi9MfswSVnyLJ15qAh9WtWnaMcg1gt
WjePuMcLtNz2taW1hG5gwex3Dt+/ejV8D75mwisnCgaNNwfWgLA2SInmq8EATvpiMIDFNEAC8+SA
wMiCz0G7VgfBpPELE6cEIreAMeAsphBUHHNYOGrLwPO1kSfYiweb5jhghz3Am+MDNulPBsXLxxEi
sgUnWIx3BAJ3F6d/YuZAZx1bVPFzNe0XnkRRSA0QgZg/Ha2haqrPIyKuDBzAe4uU4Rcz60N+7hl8
R6Ws3yBx0JaTX7Z09rK1UQdRSgbVtSmOSTiSEiOPs8vNg5EpeYWpu409MiaK0c+0OwR/4ejA5haI
cIOyqZEFX6jyI8UzfVOCMKEBAqQJ6gJzdeG1Bfej2wXN3bldKHF0VeD8S3qkI4k+MskwcL/Iseml
cc3qjvBdehjqWhh8mvNXeN6ZF0NMDxjFmEYkr1ERyqNOcp3pKVam0CdYQTBhhTcDsIgfIoETTmqi
kFAPdUGvKXEgkPNIU/BZOISuEz8F78dcs2ow1yu9bDlgiZBt0D0G8yHFwPLKqzRRdmDVfWgh2MBu
6TKWlXeN64pI+8yHNHh6/aUZYVS9C8xGbqCugtBjkbbJQaNzR/NSdcxiQAW3SU7GwgWuHbGs98YK
fYcjUxo6cZc376XeU/n4q8CXabbmOChxyIIM5LxdT2imziFGnrFQ8mAFBWxzaATCzL4OZCyy7sj6
Wn0ClfHghlT7u+YZ64DT3lYTBXMAadj78kN6cdXcB07Gui6r/ct613ccs4B4Avd+9vjCTEg1Q38u
JXneOzQyzBWr8SFHwPXL2jQwBmQ8Fv4dmclzhMa3Kw/bNW2PYu+GD8cWrK9IJqw5xCp8a0DYgGrT
7tsTzHjjH0vum2DzxZTU9quLEvuIc0BnAOVW9CDXASJUOv30MLzWufCvBDYsctVC27DUrk2K1ma+
56n597O39ymXC0AmtcYluAw1/uOxs18QbO0Ls76x6bk5qkxQ1ZXjO4sPyLxRgun4gN5JOY2WDqNE
qwTvICnhzLQJnwxZfEdnDImah7p07OuGfGWnbRmMkTQyyY3PV/QqtBGLMChV4GjowTZ4If/cM7oP
D0PeEfx6zSoSXLHzGH1rNjGmFjX3NFdjq4TNNCkAls0tnoIGD2y4zb6PBQRGEJ/hdIy5xTidrUYY
gEyA2QZhXw2PJUbLxOmbm+MQ1XHZGGv0FT7i+960+YV1bwZ9cIMXV9aD84sot5TIORx8pH6J12Am
e4mg+p/hZ7jFuDrLtKcXEzM705D1jrElfSf9DzhzLp+CNDUmLDGxQznwmnCFsMqgU0IQf+G3gQ4f
VvO0o6AAg2yOE66MFpGTpqEBVj/fT2n9tJ5gmsB73XZBINqKGbpEokd1rcbAf/YCakkNCLf8eTkF
OM0lbx2AopG9iscrH3JpQuAdkQx9KSRkUyQjUpjwbe14FQWYB0Mdhh308SSfU8+KXBWGCol6S8hH
rlUhaBHkIPFIxU8joiMxJFoLPiugGZNc4p7inyz+8FskPU8b4aLSS76jiKPos4H7jEHuT5ZHTjEx
JQ41gQKamJr3efqV5F3p3ZChWApVggb0owQTcDLFizyMDr7OtZRPLxAP4WQ7fXoLQ6kTpVBEAh1/
iv7UHQDJMv1QyaXQKqPDHGdY1p2oFZo2T9PqSVzqufqmcEQC2bVgdc9ClVO6gEc1K44kfwJllI/3
hMtQ1i8KIUcEvAVVYIwSDVnCkDpljKhfql/95iDUwazLdLXSM4XTlsHObQawVxtUAYuqPYB2zQ1i
GB+c2dhsHex4QKOTm9GtoJQvJ+qNxbEyZn6mNXrzS8hfOaY1JJr+r+4vFzBxlVVSTBLOYUVP3JTI
mTknC+TuI0pROBCCHUY1cm93MlH3rwnfVCj1CuUGORcsE3XJuaD6p66LmoaXjbO4oGTwt9I7uMN+
bYMV1gWfWAnQWH8v68okg11v08sjHb9tZcZwHfw8meumISK1bFLA3hMkpAF+Y4Nxp6KU3JvZkNKD
ewJqZZQhZbCGf6UosN6gOwf4D5/OTyhGIDgQGL6OF3mVyE0GCxzY53Sjp6ToVZA1daQVnukemevI
IIAHlEG8Yggmeu46yeY5KgwdaKBaUIz0oQaU2udPmN6qBHKBal71VTdObcI0JjKD5Pk3DT4k75qN
UiDOE2dzrL7wy/RDZgmHT69CY0mdnJ9f6//a3+YhFhBbJgBdWahmyCIMHFMPkIkLUpOd4JYTfPlp
V+x0cotOAQYhknvfYJ/g7mQEv1i3kQUzlIgcVCeFagv5BS4BFXmsUAA+DJvk0AXaP1INvmJw4TFu
KQ7WiExLxwuBKHzj3x5B6pG0vDotfuRwCESIbGkoJysdRQyti+Q9eMTOgKdETwqv/0TOhwWSVTJS
vbqvQDpSjA5bGeyilLHyKkO77QAE5UM+CTVUTar89yyXEcQ9aX8aSQ/4wU8Fzl+NZ4lJXmTd//QF
Twxhs1pnJbdK7YFVo65iyCFHVSXTRiXGcqkid6ag1ccV+D71YWTy7q7LeIT2EbOP0lxmM0xdYP5g
gdZuRG0HiU2TNPVOG58nygEoZj0NfCGONpRyfOmfrhnAlKY0qThJJLoLmnUIv3unMqe/wBIuxPck
HcFw0ERj/JrodcoyimVo6r7XmldiM6/N7uMMHwwRCXCaJ//obYabYb53hlHLhD+lA7qAKIEsj3hG
ZJKUtnVz/1oUF5QIerDwjE8JY4hYwrrUQBFECz2aeprWPrvdTIhPo87i5kiNqrgkqEQxED90WuI6
tdKjWnsJfyERBnTEKvqdMebiGIbUrbeMTJDqEZihE8pvp+iyb8xzlFhV/6R3d1l1ZJ7F1DI3Y548
G6aBOrnF7Cs2D9keL8wO/vbOOaH62jnajY+gWsBtEl8txk4XCHjQMfHLEn59ogQ26SeN/yJyFyxB
dV0HHw4zysCzmSeDGEK+HkiBXy2l4vqQraGUa6BL/xJy+J5oh+WwQDL+lrU0TOZGlmmnxrOvVnF3
/edw16+Mpb+CjySTXXA74ufVz3TLTPQitqeaXnk3aX3kPAP0YfMYHUG4EL0h41R7YmtcIOQGAVPK
tBI09/eNSFSmD6nhA/wmGgu7vuhCUsBSIaCIvQZVO9v5tXDdhV6tMxLDCMoPtTbO+E9JNAoyBttW
wlyhZJI960r7GLu9tZkcGQTO0/4O4dQGdD64tQoWWickHBcfUbQeYV+f1Q9JuyLSx3+hxUqwescB
xlcGox8jtb+sjihoUAJKc6JezxmeWQ62GYwzvF/UwmGW0E/9q1L0QU+YR/aFpBhW7IEHt+VJ6ulB
yCE5SYlheZ+YiUBPF8AaeJ1m2+Bpi6PCFZ5T89fMJzKigDHWKbV22JfKp18mpnJa1Nsn/lnqZ4u+
4IIpic7b1CZAtsWiT4hEoXnK+q5eXrmhkmbg3FgZK8Pa+LkxbqHhtwLVvqpyDa92ijUptmQJUupK
vS4KhwiC+qjaG+6nBpMhbiSlFoaPXIJZ5VJZdb/4QiA2rOMgNboZXFR8CLVSdaEPNHtW0fCjtEKH
T3POt6FPVDlP/0Op3iaB0BMwXBG4IVXwVJSWyrG0NHRha87nmqHInWw4xywbJUK6hMiCbkkTSw7B
H4mDFQaE7ikf1A31gVIODRhuSvBMvsbRWFjZB9RPGabUYmKdrWER6+Gr8qObDZfsH2GVSGlKNDV1
r7SLr0CqOqsVYfQB/ctSnNHoQQSf5Mj3Dn6BlP8p40gvwMHrpUe6TOZ1wH96pbp+37zgTQCUxRjO
o4+T7zbO6BiY7eilfg74w8fiW4CZgIrqlFGyptMcPDW9RD2RBE41qx7gOpDBQmqSL9LKC8MCSD6N
6kqbWpSZIjxpPUvhkLpIo/hDJ57lJXqMFofelwrp7kry3L42Cs4v6iuihdzRPZKQVltAn0UtvHqm
T8ywAhkfwZkNdOW5xKTdTE6+nNR3uGLkA3Umb/1L/4RbexXfMjmXyfkKuSSaef3mB5D5otud0bAQ
NKW0gHkA6VWKNB/0HFbpSNZQyjXESaUzu7YjuyFS6bN1o019Zm/KTubfCE12dXopxMD8hebSgFnf
ALCTVwhulyeAvdw/vXI6BULxh4JhgRrZ+ECvumLer/mRIroiXhnAay247+4VZuUmvjWeQIONwqA0
+PaerUdbjH04+zI/727NteF5Kybt0J0yZ5MgA6PfcE0rYbFi6YX4gK6Pb+Q5w/u80mL9d5GliZGq
yLv35JGTdXKMDBWNU5ZZm+jJSwE/hqO0avFnmrNzl3o1Z/Od8pxreJn8+ohnj3+/yXvxXJzHhdl5
XII2PLsucnycF/txYbAff5hF8GQKxa7xc+8hblO8tECYmt125/XmZRoe4PHIYkVuoRKAp7NamdTK
OyB5DcUVigPiLCVXetFq5gSQBYaKqRuPXyThG+rbNKqrtEKizyaXZYZh3oqbqKhgqh6FNjWBFCUq
rA2k/RiQICYkSK1AR7uQlWB5X8McvfyUM463ENnyIhNh1YWfUHn0c9fm7U/tXdIqVC1wPSqFOlVl
C9z2eZVNbabvVEzBqEeCTkm/SsR0cLI3p48+dIkUzRgzOLpfmLq7RibR0OJq84VMTNCwDg9RCWo+
7ja96ujjlgv2gWYgYPW+jqEY7MGfDZiS/sGbofS1cuSGSCcXz54L9wB1CpsuClh1lC9SB36w9Dox
LEWb6Nbfdy/9zeQ9zIxrLeBkTlSrO4Bxhxr8Oi9S2I0/2EcsprPsZL36H09ntpW61kThJ2IMlE5u
gdCGAKERvHGAHaA00uPT/9+X7PMfdB8VCMnKWrWqZs2alX/ZT2tLDg7TsDT8ntymm4kg3W4iVW5f
KwabZz0Daj8+09iTOht6RAKm0NrnMc7Gdg16vCS1vQ8t1K9pOHKqkesxsbv6ooH1d1ykF/pD43BJ
mO4XxFMu4Rqfc17AuSnTTKSAbsprF7glzNOsu2qarzMgJwbKNvVmEwB2M/gj61ZS7DOdbND38m65
FcBYBFhirskCN88lQcld8Qli9lM3y67rLsZu2cWUQdq+E8o9jd0tk/2OglTyZlWfyb1Ln1XraKes
T8IVNKh+pA2aKo3Ftvov1HMl/eRs7C0RCO5ovoFOUk3VLB/l9rlFD8JM+0F1gaCILWCRfpyqmskz
BeJrCslvkcy0fL3ULrSXzUesj6Go9YKG9kp0KbqPfmwAdPlZ6p1qjqtj4Yg8kuAsMOn3tSlhdKcj
I5UEloH5dDKd/JL2w0PoTDquGpEDMYhz8ym2qo8qJMQOmtguapVo8UUKwozFbwj0h3G1XD6RRZ3b
cJhiDIRPrIdntjfyC1wsoZAhcgzQWuWhJL+6J3AwEcYDy5lijU19V9cmDilX6EpgH2pc+6VqHzIQ
hRnkHRqkGPi8EFsbYWAiOncHs8NT9don/iIF+LYs1rfRsvnAGL4+/30caSaBwMjmODyeo9WWat/G
tfP6RUs1yhZxUVit0i0Sj5FPHo8xVnPZOai/xQ/sFlglS6gcaezET2M5/qYBEy2r7vEjGo6bDqJf
o1y/0MqDFeIo9IvxcZGPM/USDX+UO9yxxM/4OllweBpZ0QspWVbNx/gOY/R3U9m/4cVFd1jOKJCN
/hDWPFNPrq7LlVYcyKYMvnrIbTJoj81z796yjIpy5aTuIGXpJBakekFqI625EG6SrZM4Pzr6/P3Q
/a4fGhc82mwzf8ThtemPG+kjPP50o2UrxsQtO5cBHV3YeG/jM71kIHH1H8PrCNmYUR4S1x0VSIuy
/hLlomN7GZ7q+QGAfXhmJTLtD61teKv/0uDy1DpWC2EuRF2gU+pQGgyn/dqwJuo/FSWor/tKBtfm
WFvC/6FrQK66u8Kcfjg1jqgk3oPfw3flj5pmoFGGBhQgogGvalDnQN2gVLouTV2kjhcfRefYVome
uoMrEh80h7zMHvoPs8O1ctlXjqV6aVSerQdfwxIfva8U1pVvVum4dK3kKexApKO7el6OQIBeRAKT
eFA2t0kPsz15cEFdQ1KqFGLyKr6sJxRYA1QmA0zCdxenjuwSj0peuW6fFGM9KhMYpX+pdukKrMTp
lKMsFqMnjjla0ASga+s6Pp7QCg3ol2lvQS760qc4gea9ql1lEZMz927uHr/4iMy5Yfc50i/0Zz05
pWMcGn/eMPJ4eYlbbeDt40b1LzmjhA3VByym/fMzKzni+17DpUHyJ4FNNrwilbn+Ir9k0kBA4sEs
tZdntOzHJL8aaitPk4AYFdgfvcUPQa0pDFCHvukMhU3EijyoH0AqlQVOwtUA2YfHP4/h8cHNH6aK
N4bca5BkU19k/1rfH4pz0R03WEGOfq0R+Pf5eu6DBNHnHcdClg6oEWSp8ebj71Q5f8QGEyY803Nb
GVYcq2TbvYzvwD5OO5p7lpplpEPNmvBUobOG4pGjEqN+Yj/YLr5/+AtNldvp4xVM/tLJs67Jvw8n
zVpdZePXwY6s5sfZBqfHej5TKZwbj9dq5hReJuvu5DJpUQ1ShpC46v4gANUsbAD3i60ssE3yIM8h
sAS0RLJEceFl9FdVfx1nLEl65Lk80A6AI764oh7lwN5dmoKg4JDkgwBmtuS07xN1Hw8J+i0ODpdY
tUBABEQ4BL03zjP/p+8+wSEipGK3VsaegCgpdQpJgTQnazYHo5802HulWsONLqXHG0oBs8oJ/C8l
iMGn1RrO3KBsowS4g2wqiHmRHuW4OkxCpeL8OEXsxL89rSw2Vu8IjznxmTWVQrg7SCPIFqd0nR/C
PHrWEN/pYuEoEuivhgTu/F8jeRpbUWf1mPXaP9RwpyVPHtN3vL+zwelNYrJxzBC1s8Bg/aG04WuV
ZmY4nWx9SRQJhpxoISS0DqwRC18lUak8qWnIvNl7dBOdJ8LmN9qz2NooHRe3XT3Nwkhd3jxEJl0N
hE0ADRSoeERgz0obefJiye5DQ8aACgK25iwiUGxslYmNtx/ejp9/09sbadFCTxFFStTC5eiHpPIW
KTKq0XA9pGms+8X2EVCQWGZxpt6+VWBD4ZrTPKh3yThtSvLbPIKiRNbmJh4s/rbQOklyLZziQF7I
GU7QrSbPRKozmB5COCz6/YwZNzq0atRUKk+bdDlMyFUShO5AZ1YvkdeEAFkStAxa35FiFwqwLskO
6JAf6jUpo6qv3oH/qKPYLDaLv3XFtiHcHdtZ2dBqU98sG9c1DvIpP9rna8uf8UPtgtxnnht4fKXf
/P4Ih4tql96JvZ4kSZH8ueA1ojc4Kh+lCgr0T4OHNwlX4gICTTTKEm6CJ7t+OXTTx7p9GgMk1YX0
7c5hY78DjoHu4nxJVmj6feusqIqD/Tx5ettjqGpfrErc3crTrtK4TG7BnjX6Wy0ADzU0p0G7ua3Q
GpVaiUL7NLnWyshPQaUKS+11vOn/jrK1bZzFCVQ4N0fMdK6gxrtGm5H5gUDwBWZuGLSrn7VmtYro
xYD+qtUI/sdQx96iRr0vzDVfSVoVPJRkHj6Msa4Rrt0b8GNwb3TK/KYq04WWepDjNReotlYZ93Nf
ydaMxMZj1qQe3OfgffBODsUJabCfIb3jby75S10kZTilX+yUsxs2kVjo1uqmZZxpMsZQyGWvSzGC
MkLsMFJJtaT8KSfDpkKLFo0PZc3so3LQdpUnckW32nF+q5kd8WEi9bXxvaoe57/z18Z1IuqSo3BH
G5eiEFCxwB86eukEfbRwWjY2zyVoHfQoIR/mdGc29QnEMTlcfntsQe+cXrXWR8LLmUVp8E49f/sw
0Mlqt23PZI0+ChG8Y8lC/UEogn4uUZue8E/NIww8stDwP9BcaNyvtb9p7q3YMLFj3w7Vza2qvUGi
kvFqpEK95+QCEQ9pmxs0Aw2ooIlWF+bei/RH1Hzw2S2GSqEtFEHC9z219KkJ87YMWXfUdxLcjWHf
qyGU+rDjiCuSM0xVg4QkWmI0dtS6tAy671SwlNA4y9bz0/wUP4tkPkEnNx1ZNZAO8Q7RyB1FpMpr
86ge+6qd6lgKkVo4So4TlxJD1dYVFUj4m2SY7GWEBWW8+9i0vlsn+MR2/DhQiF+CTurDfIoYlFC3
1TokWyB6x9Cn2K6lFMlqzw3sQWGZEbkWgQJhAohSBh0+ZNB75Y84rE9gRszoXK0EKTFbXaF4NUNj
66+SQeKcqqBC5Ra/0mq3dSUTx9j2cy/f5cpmaiZBDreUM92Q5KRIECTbKbk0Mmvkztxb+UuQiUxV
AN5Dhuo3oDeFs4BRe6LhZLFDE0U0YAmXsVZbm/wQUtRwkPuyoalfZPPcdc7r6vEZBJTsaZf+gv0z
1PxlcO4XkG5cjwXjAYFau743Yh/l63AsLpNXMnAfJ3RaPtDk/KVRGMR6oPwPcs8jcvFdCio+qApC
JIYoEEF0oq2O1ePA57UMlj/X3zwjYAzwfnrL9VCtPn5iI/HTiTnei+NzW+YlCF1DFex8pFAvuWjO
7f0GXmm5HH3/gEkw7q0n9tzM6NosgAmzbcTl9/KI/39V8phtPOz3w7pSCmkmWwofY/tI7seY0gE9
WcePm0oeeV/KZEqVVbZS3ivhsC1PyiaukUPZLXbPZA9Wf7XVsQrKfMS6EHv/9R/eMyFeehn4+NY/
1beJYCp1jKvJ6e0BzYkpLBfKQyYlNPDrq+ipcUL1Dm4umf7f9r37NMmOL73fwXpaWqyHmejU+Wrn
nrfU8PzSU3zVOSCHs66ro/2HTNXHvn9qPWFhButZuU6RUxsYohzZCZiTfyuBNfyMdvMdm2++zUcP
H97OkwudJV4bP/0CcX0uVBJ2z7+6+CtoQtfunfxntO2zgfM5mwYKJD+VKVhxaCP6HYm4MyoR34PV
4HdcoEooF56pfv1Cj+IVHx4BVMp6tjVqYWEzoOE/fcBcYCm2qOWlFpGe3RhAYHGALisUCRjdrZhU
7Pxop8FZ6d3pMWBRFpzm2gEl3Sz943adK77RV63Qogslbst1/tU5sCypQtLzzdWu3dc2hZFINR/g
PeWDn3d0IMkPboLl+xOCSMoUXhsmq0/wxeRFZ972I/oEk9zO0i32r3YKf6NSXf+ojJt+oOHQufEK
k4pjN6izpgYpgweci2kn8/IVHmeW2eRbr00qW8ICdS5/EHc0V0eyZdfpgV51ZRhCyKLBD4VmZTkk
ujILCLSmSiWTIoOEKXmTX3TCeDy/7RAji42LLIyyRw50YSgK+PVEb1QQE4vtW+5FC/iwi1H89ia1
kS+K/OAvzmbjeXsWhTAZGxzbBx3Ee73FQ+1lYaBj1hvqDkxWs+xSvwTopYcTuTBURz74aeKAFsIy
OXtR/F9sXxoe8aGSrn9jIzTLP5X3TAtAOdzg+GH1Jqf8IuPPYKcc+6/BU3rFf0g5GW15YhkS89Js
D5hX++Lc+AupbnKVR4gAEm9ZZ5g8itfocbFA+qO96bIU6k81Enx13ma1RiCD6I9ULdSzOnlihrzE
IeGFReQdC9Hy+Yok5KqSn9rz9PSyGaKWXvtUiBWn3vJlPP3aJ/+xY7JdPoKojNmS5nMLKcVVQFQg
Hx1rDwSJm3jfXF2eDzQ4+KnSi+VaKc4uzRIWFMYPLsQiR5lL5bbg5y/6NnHDFknQNuKCifnMakPK
NegLQJipucLPulUbpoYlPBUr9zfDJdPFFO5YrfMEO/KJN8KShAVhTCsx4hXylw91n7+Cn+FPLwNz
5bvxsOnevxuUmmevQekS5Yq9LDqV2wrlzD+1OqLE3791ugbzxc+FTilbW6Nvx86br36BZiIjQJ+c
ZaUEizj8QQb++tP8eVoRsR9vtR+aMSTYgtL7Bg0U3CTggFUs12BVQOcBBupgUgxgwxOZ6SPpVFmL
jJsjfbVDCQtaWJOOGCCE0jvkU3uFWbz8V6OOHu8I1UN88YdarxBmu5DP2lalrnso9PH4HizrFwob
LQBEYNk7TwMLq1GLVeoGv8lkNl8BKwflzu6Ppf2UoJlqVxcBeh5wYqkcSuhVair7MChZjp4Gy1GR
Pn72ojTK/AnNW15pBV18MdNuvbuMLf4lI6ioRalGeBQU4xTkJ0DC01jVHp83Pb1UNFbxQIzuBG/1
PwxZhN4LtWwspL/D07OEwKpsj693mj7u4J+OtA9zjH6nLHaQFJRIlXygxQx8GiwK6zYH4d6kWCoC
7qTwkfLqVkFhgQ4A1NvrmNGjQPU22MBhgRG1IueGiCN2MT/JhRSYP02+KW3q45h0MgRnN9J79y9g
hL/a9WXHtofl1DBIL0hACBf/H2OOYEuhSYMniHenhcwOyI+h9B7pBDJytBWWjCuVmg02cZH6LqAl
92v2hM99K1d3o7D4iTtkAv48ueMQQkycIK+pagy42MO5cciFyz4/Zj8f7sPCaw+Ni122eSkRzrFn
QwiG0haBpgNQUWMFL/dUe+1+RbQZnX9FShQLLFvFK/gM9fadQP9IwwToT13wtOQOSfHF3TbYIMoH
wB4jlkpkkcYWPJOG5nSVhwBont9sijEpmQda50zeFc81I2vIQb2CFhRDhg2FZ4FNTjLDm4AsK/jT
bYRl/pmx9tD06GTQvBGeotFPgon8xgX2/JTSYWyKoWZvzZwqd+6l5Bcfh969e++mXby9Oc6UFHG7
hK7MFM7b12U9Ldkmqbblxkrj3QQIdnBrvEUa5f8/mE8+hMzUkBAY9MS4eZ7XgVSvuxNvRSMt+T8/
I6Mk0yrljKQcSn9j6/L+E4EBtbz/NIjqbW/pDtZFbxHZ9JEUMRC3xE5KDtPVFudzx0DDj+wPPyTg
H3RyzODsgA/cTf1eT9MBVg4jPSOLLHMdpQa3Q09e/NCUdD7gTkj4S7q5JVxP33yENuaw0haNjWxN
xyTHwjhcQQ3ATXPLL4cW/zgMDyw9h5f5PwLAGqWth/a9zYCwuosBkuLu2mNzZ/sCtcd029Muk6CG
Mp1ED9npNfbKSH/1qWdkFwDLfPuw+vNDVo3XL+aZLmyJc1B5epehtzFPKcvTZD/bzsg8nXBgJI5+
Nc3X2NM3m1RHpY2Lr3/VJaBqrnrlYJUzOxlxqEb7b1nLX2trUrFc5OSBJoXQAk4sLu066AlIiiGw
ixFAjod1VlolcWXEwaCFY9G3NO29TtB2atByG2DO72LjYbonZn6ZTg0qN5UHwDqqB8Idi0Ecj6CX
ijpp5d2nRO7+Ut+rNUi7NUN0RUrwOfGOXxZLpibT4qsSgxpS+UIgw21vxv7Y6BNpUV0Sw4RzfKEE
FiIqaxnChqWCz9DoqD/p77FG4YWaxb+2/fBAWW2TsWttUfPe8K9bb8q/I26zzNUOkLzRTZgCSBDZ
fuM5OcBvDTjTfVqQgluWCEkkdTHRHDEo/IU5eZhlzN8jZMFVbjJSJQgsIl3/diUxWh48rsN1rNw8
xS/xNT+5fH6H22e8h/w6KG8qv5TrLGvZr9oNeAEWeh/cGMVMp8JvtXVkj0Mq4oPt+/zyeq1kMarD
B5YMKPy+Pjr18N03A+bhUDdu4QJFmq2HxYnXtlvUGifVMowoBZWUVL71aZha5QpnVFpSscKfuFr8
SB7KSMgyQIZpPAZfAEegMD3OPXNLwPypzOq9gPZLbeF/oHQ074Cj9kLtG8BqUrUyeVnE8OI/ZLl9
kAhrhHxM+oj7ViQ1LGuKY6tTUfAlHZqrDNCTSQ40mSKG+f75OcBeMI/o2YB2dneChRWCNVek95Yg
PT/hv4+fTBJEmN9Sl2PSgVBLJUzii0ymYKgDLFAqRpNss/XVxDYuaMrM8UKq2/DeFkq8kDZxuqZy
Fbb78NvXIbFLwvWQ0MZMSLowXBpTU5HU2ED0dY5fAya5+E5nUjBLyXZD1ok1w1CBzCITyzkWuE6A
a35iCFEI9XogRwMay96x4IYWhA99aQD4Tv6XCXE7QbltIq57pez2BFYgEqQdkO/3YvAu8EwN5ATv
lpw2r/1HVRZO9TzApjkQPCegcihPFqS885LUJTvy4XTVo66Thjg4aTba2VCNJO3bfS2lIeUQVk7O
jtrIKtyrGvhnylxA9DuyKEUmzeBd9yelJsgfKSBFN3zXxfE0PIX3T10cEH7gsyeI1pfaV+RoIvtD
jDMFrT9+XuopcCcSlUWgX6OUdk54oQmRU80xZAh5wwWXVKROU/PUwP4wQAEI262m8C+v4bdSRWq3
tkofgSwGRdb8Mc0wPHISQoD/PaQKmpsmg9aTcUXpRJJN06tNRpI7JNHaDAQTz07Sx6CIaJLyOafa
H21g/P8V5XBnjBNDKvUFHfB9mBpUR0PBKXtS66F4Ihx1CubNFV0Bvp1YHe7QFSTOD162JL5lG7/B
tHOoT/LdE7dm8Bq8dybn6sDk/oC3ZzldzbV5Eou5JMfTnqF6p+g4NcNCo5arSwxQnNxVYYsbzifU
TYc1Nsg0qUbjKd5kLnH/pq/KRs6cSb50ilG7hOcI9EGXKYiKtBd2aJhRnpeTx9QAl/PK4EH5GN4p
0/S8/HRhB+Na3RD1gWCP0hAVeukH2FUZQPDtBK2aLnWdtAGOMjwZNtNM1fIfUln8i8IGuaH+qotA
JkGnxUhm3dASWRATDm9E0F8DIl977NBzFTEbP4jfiILZoykNIMNGjo8YPeHt4dRWaLCOrRRSw69Z
6GPEH/1irf8RxyOTg2xIfLm1FxCXlm6Nhbs0relFpkExDgJzo7hvxDslkyebC7yDdMPxGQRu3I2M
3d+ONWVuiiYEQezYAzikgKLffXxGHxxadFS5R3Nq360bGIP6GmdiU/MVKyBLDelriAZ7NdeFsQuE
6dZYDgpxKaI0Bj63AmPfCA6Vk/6ymQgpmsvCYHtDcpXx+ZcGxevn0hEpbavDpKf0UEFSGYE3aNEN
nvy2pSjjkjhuvtZXbGAQfyV/8imdr3yAgyst8IjitviQrD2YkaOYnOZo1WZDkuuf1AHhLao0lNwq
6qShDqrlnazcDhllgCBVu6llZei9b4jE8BkL7xREQzY29pHGRxhS5D+Spj5qveDzufWxA1KQjAaw
1dipi+qFfgVeME5ai5bQ2ygKTTzYHDDizoQUhtJKmUMK89KGKZYGX44cJ/PB6x6oSOOJthIyq4GG
/XfzYQkR2kTAK0yopOMFIRicFzzY41giNm6pvTlBYL4CBKo9d3ritemM1/y1Kn/TRq2Mlqr5Sgak
vld6Lix2L6VF6XnTvuG0BL7iTLu8XHPT3iK8LEOhe24QzD/fPyjnR+WHb/oi4+VQ87drn9k/6Lta
gsyAu0qXNqo0onNcrq+nKMZOL/Qa/3m7vxQ/lIC9j09DWume+tfocUUwWAgP5APDayLN+Rdu+wuc
s/gaHXjBCeBtnav8zAgb97kakSOvO6H8Hl2j7Hw9u95q2/djdIAmEe37B7oJ/sa7+DzPf+Y/i5/n
eXZenDxN/kankYU8X80DceChlXnLfy7fl+/XeYFOPu97HiUG6f3p8+kzxx281TLT8vQ8v094/vXz
jxYbkwMc0AnSi5DR8tXrpDTF8f2hvKBfQIcHuUN0Dkc/o/NkTUMU1hRSpKZgtv2/2rr/wzM+vuOf
vo9vQMvz/Ds+zjlI9re6HZXYW1Zx+e31Wsu8bTnUd+zhdlC7NvOHaX6A3wYXaSIiAkq3cO4LcxmK
sDK6K6bZByX+FbUUG+EzzlUQ9p+th+hDDqLuQ42VerGXRyLIfNiJLPqJShBlPZiE7Qg7sQ/65/pz
EI3DRowxoEJ7FmAcyKk3pBpBNqIDdVL2bEfrS2XffH6OTLRE7YCZPePjnt++wpWSGUiAY2owEvY1
f3sr1jRgsbVQCNRoXKkPB3zCO6ZxNP3M027qIS98ftNwcSKIDAE8rqhoObUvuMqv6Ke4WNL0BAZM
WJJFNJvhqodhCNj1ivEL+hSFX4KAKuxbFXMYNv4GfVzkf8lAnM07Zzxvw2iV1Uj2jxSgyZP5g7wm
ma3mNdP8pq7FGAnrccQ3Qfocp9xD+c591WfnEbml+Ri+Gmmwse+F6cXLocy2q0EbNV3TjPrw8q+8
2Nm9Tm6SDyVhBhR4qI7NNTbntBBNzig99gnZVLDCMf7+fAwkQPq/jc76soIuSkgyy5SPyjjzOa1U
51wTf8GBbs8DJVHeEkyRl6ibRCLUUCL5UBK28ydG6Vr339kxjL76YIRRMAsipgPF+eOgyhEcsHPN
dA71+f2QOxKgycIQu78wyLNZFFTCPqNLYAm9pFhBI2c2czcxycqhGWgHBpRzTK6QsWtH1QhJ8Ohz
QMo2mtN4i44xlvzzN07eWIBPMywIK2gVQHLjgUNX5SQ4VLbWhjbRmY/33I8qedt9ZfxVbUfDdbXJ
aFerQcAAVBhLxp0Dpbdw3AZgDaiqryDAOw+4WwxToljPG2TpYZBnc8ZtzHwYjwFoIasy7twbPhk6
XcCkmiFA0BijgF4dfw6YCDR8C7itwbDKWaKQTyg29zPTh9q9Mxh86JBD9pDYjOqQ93tOQ5xkobkr
n2uz2cwrgyxt4zM+cMxaqkbjVwjXvnsA04/R44m58BCi6evmvZULEAPmi4+9V4bNzyF9hjgPdRSY
e94wltQXWwxzpNxIGIGP3N59pRpVl1xRexbwXLZGZpcriALmV646m4fc8wqp3ohsPVIE3IRbMOOj
ga4/h9HMWzMjB+dtFVE+MmxhW5phyNgY5Op1sN545azR6CMeQcSXzDqfesYW9fuAU/0Y3iLFdfzU
JzpE1gpUorGQQYJZ06qRiSD4fsb/QWviDfNVRjviA5OhfhVm6R8EBMgC8cnd1S6FbJbjJLjcNOKP
UoQ7kyLa5epHsUZj+aqoWBy7EX+POQjZgaT4jz+mng8hvrFqSE6jwdaP0ELFR4wShlgJiDie2Cg5
AJ4cG3VPp1f/GcxGDwLw5q9GI6kFiBMXIT9rNMJ/wBPknD0Wp9/AUGEkz/X+8xZjhv3qa9r6/dSs
las4f/2Y7O+u6qV6uq2FUip+vZBiiWMttp4DAx+E3CmOiV1tvJGBpcSKNwHbiwOmoTaOzCXxuNwp
RIr0Klq/DT0ZPkMvY10foZjJk74jeZcJk7hIRqCfwQ9h4DKMcpwii39Nfv/gr8Tb3pnXZh8cxP1m
MCBsHkzsWKFsP4xYiwA0usxNZk3AGxnQEc6u44r5B4XyDHikONaSRLMels7ZDYkXbnAPH4zB8HvV
/kGLiiF5+UPBhopbzznF5sQFce4VA9BL9M9qqXDNeNtkrPHM9eJ+qb/zX+SH+U30bcNPYpXMv1+K
T3x8N3v9/myGMDQMV7YFTOssmrG3nILvFhYR4AKP7bmxAb+pBNxDVEPe2PHYf5j5MkvAjP6gmoT4
e7Be8PNSsTcNXZu1DnOCJZeyuyTVYhJsh7CrQWBB468uyQQWgdjwuO12MmeR02jsqY5RMInJi7H5
FGe4fLEpS2gK47b0RCwbnzBjXZ+wz7Nyo9AukPoRaBL3a/XDRthgCTN9+OpTrNl4PtbZ/vth/wg3
Bm+/TqyAxpvqLNsJq4FbjLX4x0EbzsMIlGaOCXVRu5fNXf5hiCDXrIrJA5QaD+EnM1Bzbz37MP/c
2DqQ6OKTqSkZz2n/LTaJdZgxZpY5UIxSZJpglZJN+gYVw0322V2OHS7Cpg/dTHZIqq7hDrMtag4f
AkEjXsO+9FT5bUUzPpxXj9uzBIGLbgFuDQAdlxvNClWalMll+W1ZdsEAXWthsjt6Icmez8hFOjRs
B1Gba+HgkLGxxeOZgo5uxVhpLB/e1ZytbMZ1MmBU9dYhihJHps7JN4sulV7V93eOOgGFyh4D8F2m
6hnWabF6fbG11p1c9x6Bo22NaESk+JnPeazN91wx1KPyONvD5MQYEG5MH32+j5Bp1I7C/oXaUHRd
XK+kNxNI25SIx9CSGjal64d1ROBA9NQhh0P3hLphQlKtOSSSCMTPWZesLeIwi5wNd3yUmtkx5E+g
6HMD1J8qLCDuxQvWyEzXhn4syH/jqJppkW4E/gtUSyQOCCIYAOzRGTDV2bhBYszJpfSn7kI2MHF5
AuqlqgLZ9sRiMzAlcAhry5IHqioi+VKgrIMwluetnpvXGX8USpUviXcargylv9yGx16fVjWIH/0S
8Rr7/rWLuJMazre3xEeGqEYIfWgiXNlyf3hL3NU24wl5NIP6IQ3fahi59EEU12AYh3/ohSrrwINU
MFXBhKre13N3RGqgwRh1zVaZsta6UAoSLI4DgqHgTmc1Mf0E1U+eIJfBbMg6G2p48+ZQzMAdgKmy
AOj7lo/1yNwcvK+2OlXQxIAKv6Nv4CuSV4A4ZWBCIUOBlSz0gmw7BbCEPUzhWzmY5vYERdytTBeJ
kqfwlPeic0XrHNTK7i9SIIWSEhhr0vkNymKaNIQCUjyDz2SBz0GgAIwEJb23wLEmLsGEbC6v+U+g
RTNfnTwMSuQB3o9QuwSWuPXdDh/CBxHHrElliTlOSdlw8M4EgiySBoKXPg+GVV0gJT8q1B+I7OB1
9AXt5XY/Mj7qIzrTzO9JWLiE+5ajI3TntSNcQHlJpfvfHi1zLgM3/nWg9HXyCc4rLswTulchlh/g
qHbVHdgmakX80enLyACbkowG5jvVkEfgygFvOVMw4UOdERD+45M42OD9tzlIDym2l3zA1OnMcyQ5
GFZJglmFFXgfzY3sJpYOB/etDQzIcHYm5RqYKC2DbTwpxNl55yQ4BLJMIJqMk8zf988ET5X4tv6g
6Lj26eaLr8YyG1DxRd6QFKMqQiYeqfglhsCA3SkdM434GnTA8iQkLIMhPuqn7GLlRng9rnZT4G3i
NOIsy00U70I+mi/+bDUh2C5nhB4F+OqAZq2dBOClN093wPRwVojN4RAMWPaiwGRexHmZJwwXZ89s
SlojC5VzDMinjU/6M3Pzedu6qxArvwyoaQYjFKG37Qfy6ah8AD9SlcOw2m8n6V9FcrxKwvQT7vPA
+wHKzb3gzD6VdHW0bB/n46m6WkgJego675P3JsMF+bHGxwyOTdX1RBonRNoMtMWSfhiVPyhsSE0E
79QOHQPv2o7rc0F1p/RQSyweLbo0aOQQOoOpnE16KQ0geXMin9fm56DNPv1J/ELDgMFwAKOZIjcG
ex3YR3q4p2aPTZ+X0OzEZkco9NAUcXii+Ra3qE18Tb+kxxrxDZtCRJfNdpvf2BfnAfuf73RX/iMc
IQpL8kZuT4QhKVFwRiAaoaEZ4mLMZqGRcZFdLArY3NjRuE3kPZaN99fq+wQxMLQGBwwdt81EqtdS
qjH2E7BWlwESHSQANClIIvI7q533dLrY/BTVnk5tLIZqCHfjmGj7exSf81+/s+2pCit//1ivD6g0
URjWWMU31gntWkje641ZS6sOF/rtpAdTM5gepsvrcIpxu3G562R/2ZfQ8aPOhN/zbKsggflqb4HO
NBZ3saCxavIXU67LKkyPVaXMpqulJk2egYOL807WBBBQ4FjgnoXLlTEU7+5egyRbD5FMCsbnqp60
qyL+50ZSKs8N3Te4b58KrYBGe9UXTXvqpRIR8OkQs2izSXuwZG9Y4A4kpHFetSC7zkV45igaEj2M
FjRIXLCx9MqmdjBBSffOBW86mhozpgh0nFFVkPBklTSp7sSTdVycrAwO+tRtdpcXmnzdQhX9zdyW
K4wVRpL2SVx6yujkBPHriSBKJElJsKXDTzPDLq/MkSu1vlnJMzrQeS5dzmhK30ZeoQl7eW28LHLI
C2VwoB+DhWNO3p3ia0qiu5wXUo0jBmDR84N7MMW8u25pU05hwUVy14Rs/QWnv9HjBSo7JhI0fA6t
qrlwDtpYkMl/8DpJmy96EkV4h29lSMyI057JKyalgW2C1U488o71ydQLFC3+YGBSydAci5tx5ctM
CkbrjrF74WJI1yiuSaWT6zmdzyYQ0mnH0/5Am+/qdMIEwYhzpkCGhmhYgM6URYIjwzKaUDDAJolY
m6Zh8bLoUvFJZnHATBoOWVmTaa3DC3jjRDNZo8+kS4O9pPPJVGLOafrdSUwKvpjJXrfMydh++4xO
KCtSQ8sH6iu5yRe4Kq/M7fUTEbqJi9XcpoxpS1dSYQ+GJhkWsjkUCGDOrbHYVx8RW9a59mmsbkI6
idZdTy7J5fF5pOqwNfYf10RP6VvlXtbh7wW9vjRDz1hyGQtuZomTm/7iCXIWu4CNwV2RYYYuuB2d
YIlaTv+Sb3/FZkHNytl/2bdrSjhxrHK5NXhFT2qA0hCtyJMySajEGEqs5n+qQ0NWHx0Vh1wxr0Lo
jk5x5jlpFOdQnuiaJLOKK2Ub1WwVGIlb3wHzjNA5SPtrSLSigW26HyZ7hvtGmtRkbNlTQOK4T0xO
rm5Nn9J/y0xiiBJ3+tyIgDEjkkagJGh1/aSOOFNT5SFnqZG4sfgv4YEUEumY6gn6/2XVoisq3kat
BsVnBGTqhMocIRKuL4eyKg0iHEmWAcslhgLj4sd0EOc1TF9cmuhAJtjtR4xtZOGRvbXkCP/gKZig
P6s9xZNeGIADumBUVm26FJvVpdWpt5w50ik4aDhozvuU3sma021lkbko3BEnCKUuWIKmZUajSv/Y
YBPFdSAz/d5JM/g9kydxzFxPV1WW26vZTUimj2jsczi+dFfvPKUjxsxnGsxpboMd3TPc8E9iFBwa
bhtKEN/q3j3v4TfpWbvuanlZUZZLfLOb2G/BpKIekPVVJeyNLuOdv+voSjYxw+u+wtWhCpOUbjFX
h0O2a7DAJnsg5g0vkSz5RJOSbItXutYUmNp3WODpCn5JHKIXWNPcmtSd9/QZbwv29W3wnZxHpjp1
f5hIOl0sT7OlONAsUA/moGDkXQi61iwfMI2vAONp3SIG8ViJV1UAMdKYICSGKH14uIBAYDRAOh+g
/c8fBIxowBMbCv4LscUj0K0f7jMIVAOR35fRB7STSswm0Hj7iEcv5B4PTcCzZ1MDxE3xjUJO7xkE
GOEeP4h5wk1hyn3xiwhQoy+qMwJKGsVY3hG42AYtVuoJFYj3KXazFFvqkWTG9WaYkbruPQamzaDY
PINjgAyS83wTtoFnyXxKLcGUVzijFvroYGegZSQjID7HGZqKfH8UwLPWfp0Hheb+VNmNXyflU4WM
bHRZFGfX7tOMlhek/aalgRnNuK8KqFeRZNNIk8l229I962mSh6DsFgrZscJQSz1D8Kl2jnM1+Kqd
x4SW6NRUBQlO3Qp6HDqXLkJUJh9R/iigXWn3qwJaLCxMhNbYAbqyVpI2nVoEGwqOJLOkS+DKPKfz
7gLsivAbe5IIgjtrpthHVdzLrINkvG+giMnv8GF8s4u9x0A+8G+yRaRm4NRKRadurRIJuFvrFQb6
Qz03tfLMYtQdnPtt/xiZYztRVls9jfbk1yDXkz59gsd6CRHH5PRYfgkd5Q/WV6m+n5W4vByPzHRD
Bks+/3ZELziYrduWpc2HFnmyQytNb5nugu1OIUpbbr02LbGByYdvyX0VgA0ulTy8DVj5gBfRJlr3
bdf3Fa9HmZ5U2WIjn+x2VlXua/YZJ4ycooJqDb5FWFT2jHGGo8g4ZQpXZooBeCcsE2IoYRDY8glN
1P+juS08wBd2/onuIbSNYHpkpqmcpwFh92JtJnutKt9XYjyOca26u6e7PbdjhEO20K5AutnhP3k/
WRwgxtDDWFwsK2A0ANxi0iaR3FP/2dJanuibFYNlAPpGok1sKJPU1SCtCbH22CgtBA8AIsmpSqCU
Ep8Pbmirfjf/wkvriapGlR5uj2QIVwxSmSG6kRJ0N73UIRRVP2GXcwWJ1CObFJvfMN2039mrZAfp
yU5grE4671ZwwknF1SfgaTBJ3QANYTrEncT3SejGhev1d9h+X3H1awZBRMKE8Jpbt1Af/958qSeH
TyyoviFDyw6Pt4dhZS5RtGE8dA6o2Z56nCRQWkjAxh+kwADfcz1cvQjZCkBpLzaATjRmAPwFedEA
skma/PdffxMYFjRm01ks/ETUK/l8ahCSpz8+QMlgtItw78CwfVOKAdMNpa0wo3soSBcfseODeGC4
YWpyGzBaI+uxaXcjM4HfaRs94kxBE3D2eotEEJq9coRHphftFv/C7KDLGPfxGG1HtODprWnq8Vu9
rqoQkbOTB3as4ns5298W42Wmt933Csv577ZRjIlzaTj/jpNCnSB3sGP8Qsd2IgjVNgAh2ttQ8d9s
I60jtseI24WqGuwQw7T02HjDPfEPElmBBX+DF6Orq3eIpgh0TLLRdR0qfHbuC18pN0cbY0dLSekX
rjZOIzTKdck1+7NTwynvpiZ86bZvGHAKsT9kx1HufUSLOccQ0gjbVn3qH2KR63ABmn9Iu95aK3pu
2qwQFYJEvbHQsS0seQjvtt2fWAlL/CbENDvq8blI3o51aC7+tGoU0U5HShdOzXdwB2XzbhoPOL+Y
U1wVIb0zUgBsZyjzC1VCx4bCBQTjbpVnU1TkhcNGi2eZC8EOSbx4M6bWaZh7vo9/B5fhaZh59pEf
P47hPx5A1Kn5J02Al3Gp7vbVM6m8bHW/qu2Oldxj5SH5OhYrj6COPxXsWgngCp3b18oZyDH5upIN
/fyOETqg9DxXT0sfKSdKmehoOLOccoAZ6waeaTr2SmO6+jBLE6hNe3sznGnLbbc08Tuf6yJOAmUO
10aYh/7LBOCKTpMgfb/jSSrzepHyagAPPJgsSxaN154q5uNmGGeOtpibVVNBbXSs3RQBht2pXDW6
lSzdNGjQSuhsim2f+N4wrC6vv0pxcK9iGwx2jHREky1ydp3JftIXieOw0nflSoGWn2NrBTW18wDJ
Jw7IzqOY1i0RtdlFWrpVTGXreQKluDSlkPxzN98j7wKVn2mHOihj9EgwREcFvp3n6ypLSeFT0BpG
j7Cd3cAIC9CJbsSTG3+Vrk8oiIToLbzztxOqr93BFhuKx/tKyQQB46dxRTucId7Sbg+Hzit5bmzl
BLudAc2dJY8C/SQh+arZ6764LHoLGJLeFd+gWSUC6mEvtcAv+kgYKzFg9qBk/eFHs60wVs5qyTxp
DRRlTWSwZNT7WDHQRahXyMcvkjW7IL+VyJ2j02mXnq+u7NrE2RKX5wTAtmSAdollly38/H97WOKi
w5ByuXBuOBBJfFbizHVNyPRwNAMN76ieTVp/5YnturQgYYgJT4VkPCtuKAwoEwcPFZq08fISjaON
fgAkIKdXCyz7G4s/BzVOE+xMWSVeluKrmN0xzQ6Ybmyk1Ball287yV/TENRoOVwYWLCC5PT+kmnH
ZcYiCMblDGPvhZ0iSX34HgvN8KGmE4UM2NHdARlbE7ivPrHgHd9EzlRTVCfegwWuqXmT5BGQRfX6
Y/KjbhULGjyDvnCnTvRjp3WFdhDYL1qODsjAi6KLNu9bCB+EnJL0olcU77SrzobUUFLEdMFaiklL
QBWhfmzrAspovlfpOkLYC+I/oD0I9UOAKgeqOdPoV07ptqVCul6HkRbIC3POWSZEVWxo+KBldrIG
5OBSXLVLVTpyZMjBPABVZucvskIgWcrnPeLiAFKyOoxliW5ZGToSE3wCgsMOQCfPiTW706fBVXpY
FxnShLUCzpIRDBxqwpvOgDPQChliSRz2wSaPw+WBfZPuFQEPUvRcqsar04EIQTquva0SX1lGn7ha
Lws8gdGuwTd/+B9R57WcOrMF4SeiCkS+VZZA5GRuKBNMFDk//fl6tP86G+NtG1CcWbNCd69ZolhO
Bp3o/E8oCrSGlmUcM/0lG9Rylg0iilBBxkV5GBKO6xbnQ/6l0WD0KLpus38d3YjQkCXLdEPsaSeS
rhEdQf5xlbPvCgiuRtLZokZTSa0zID4FA5WW9421rUgMoNPguNgP/hY2j9V/gE9Ll2wgVzYoQAJ4
VYNge7B/2E1e2mpTq2dya0zBTOHyTEwhi/WI8+bAFfzJWtJLa0zFkqITyDBG7pcwftxUCKZz1CRn
5SKU0Cqo2THXMqinyQC5NdwGaiP8tZAF9xuCHk0zfRo/tdcTnvxNUL1lTopyziY0QlExEJVI/pgO
Q0FeT5QhPB6SEbp5qjQJytuYwLfkJLWsMBP13rkYHfgdapE+l9fEx5n6OkZVEwlTlF/fsQGyeVSg
GDFk+cmuatHWwjIYELR2CD2b8wISkG1c64C1x+wApysaEE4qosSKykGaMqL+wiydow4tmkYcCHHp
ogchlUBJQ0fDRZvX/MRCS1FYHsUKtVuJcMCcwdZqZmsDA8WGXDaV5aZY5zmXWqLgGnH8aKYeFHIN
o8Z04zNemGCaYRhHhjGmts52zMzh3gr2PAKn7nDQ3DIlD16E/GvfuObKmHBVR8tsILMlnSoXrs7k
0X0k08Vwx07hmBNLZl2Dp5cgqdB+IqfIJFX2BnMOc4gED+esxY8dm9uHONKgh8Oqm6xK8EDpIbIx
XG6WJRKsVMQNTyIbfarGyqRyG7i2mhnTdget/GwcYOcBxZqcQicNaIEY1jrb4WnxbjCw9sEJLarw
8oYXu+3eb8716dNXsGoXoLb21XAV97pyAbkMMphEgUY73vKNerfS3WQCOeABpWAOnYvGC4xSDdRO
jzdyXLg83Jw2Y5PAmwQGt8+0n6FLDTevx8jS0NT4Cpc6C9PlDH6f7n9d+RLGjhnQnA2Iby2WqYF2
MxpAa8vX+VISl9GXR0n5qNFncOqeUobjy1zrzCazPeWpFWWYTQp9xJAKmJuCCJlzK7o6Vl32E2uT
6svEITojXVoSphQbWYnmslgCFGlppOjcqXuraEC5mylBSpXlZq5IRCNaFmG1VkBjrswAuAvNe7gO
QnCACQB+sjh7pHNAaIN7EjYzxYVOnYUa+6nr2my55w8qehuMAu8Gk8kXWsZQKXdXOze6+VUIz1/x
m89hPe+sg5q0ppHi7JXc71GrOAZJJungFgUjAGpM5wzMEz9pvsn7qOOdGm4XFpICLvdSV1W5IrD2
aJXxeZkEk8jn+5mSx5kCQYEkQYE6j0be151nEAlw4Ghs38AxyyUATd9XrJbNYLmf9FBiy5lsOOGe
bqogEPJglFxVCLdzH8M6EXaJ+OQByQ7PZIP1LhJSkJgmJ7R1Zl9vg65B3ac8Q6YH8VbppamJuUj+
xDnw3XDzlTN8Y8Q1GhmnDJHRwWEJ1HiTUEuZVF2O7ESWTtYCr1Gp6chaqzRqlkYWwUW0zRw0MXfX
pBEY3BOJJz4J3WSTtdpbmEsWHczclIku61XGLxBnRUYq4zXoOEr0qSFi0x+zHckE6h5oMahzZHHd
r6ymLHmyfXO8zflgPiiEMtDztvwbYymiDUGAuszK7ut26bJmAcCagY4naL6bi8902cYXWmXxRkVh
rLda3XgIWyfkRAX6OATySENwwT/dJ+4ZivEalnqKcTFrHmk7W2yBTgPXq24lIiqKZJCrwh523uMy
/0/3Q/MzAI+eiVtYJJnOOmz2b2x91eus8h32glFYwX6PFLprlvPF/OiQkOEVJlK77jMpn4319LH3
ZjhCkI5Nul5pdQWeNA9RxxC4G3f8141Bx8ifzK5AFi3Lolj4S3CwROtXSllxh1K6VdwIkWhvTIce
1mDxtss9AlfEXZDgpz0yTD8uk1A/GBlzGcSlUCH25W56Emc4jtaDC5QnWjyjzNLcRxcwlnXwWlJu
u6BHUGJjM19XdFFHIKvmv8ebe6MAfnnnn9t3qr53p563C5WgnnO2n4g25M92qRSXEZWeXsG4X1pF
+PW0HyKwXa6B3UCupTHyMqVDcRrSRn7dsH4vhLYzJEPWjXczv03qzN/munFbD6zftO4cOiQ5ccab
hUInN9lCCWYy965R2ivf+Db7OuVJ0d09g01n9rEPnSNvawOOvyag3lvp1yvT1PhGN981+op44r/V
AfWWHK08cD75MjU1LYXVrAoPI+gnI4dtmrd4Q3idXLx3G65YI9eoIAxOJ2SEwWGLRZpaaj4ulpji
uCqSUfIuTa2a+SnAySWseNTClgAK5DpQkBKqXnN1LlM0wHLD7cGyYKo1sBUNiSf7tiu0SlM/U0CL
10YNp0nBAiMGY6MmOixFkHDGsj+5lqwPvlcbW6a5wSaEZSQK2fDeFAo7VtbLAS0VhJVoG19kHcMQ
Qn2CDEjNX8MW3th1DjgG61iLbs+f0o0ew9VeYZdYRe94pXvZDNnOZEa3CHr+dD4Hp6TGC3mUQso0
Ff08bL6Qit2FJ+qGBxspiW20+b01cySs2+Vgvbwsi+SnaqDV63FpjozY5u1sYcIh+ybpAAOA4Gqa
3vMSXgKgIuFUio1ILlFlU2qV78BLij+0ZaEfDDMioOttqBK55OLPUt4Zw1f2zjRCvbUt+xlYdi0s
JHcnFXRdktLSXL63LstNYwaUKqrHubgeo/RTj19NaQwfeucWYOPWtvN42rs6AmIIAP94tF9FW+nG
9xTt+bJXwaXsWf5+qT9LVaPEgn1NNjf70SymLr8dv94dXCZ8f8tGa+xJviaWyLUat1bjI7ynkeUD
mIytE6+gJXsz/yHdZLnn3wINX0sTKUTl0ayv4TIGKYJObEUIRnECMgR0PQFXoTZCwAvBO4LJADOo
TvDpD7DOI3AOIPH9vQ8ZFyW+MxBuJACmn8Yx2Uwz2I7iKEUrr3NMbAGrIBffW0eEbzeNC6pOB3SR
Af8B2oj7lv0ezdCPvkX1vzzX6tjT9Uo7JcCEvRqw7iLY97MEYZ9GaUQI+0MrhfzegxoMM0F/eLlr
DDbLDspX19F+kPeFW9308rg5ztvj3T+VBerdUJvpzhtVJpvenSuV92+AYn8ktcYOUcziPH8klyYJ
Kol4iz9xcr8JPyGoLUnWDVgXKd1qdCjj8kcL5tYL+q1OWA3QC0rBZGoX9A1gYeBvNeQQs/By7aqJ
Gr8FgjypsYCwSDsUQV52fVChKRR0ChRuyQDhZjAtl7U11Tc2sqrieTeAA/F53GrqxNJdCLsbtKbP
jjmWB/LOf3tfGbQ+kQXeH4kgYXHocYDA1xV8zkkfkwuvUHvbBnLEKUgml/Phr3rNxMV/rPfKMjzI
5xrJRDYl/JJRbTzwXhD7HEUfKE8uRq/MgvthtB929p0dXp0n+mIHj+/Bv6iXYnsb/W60v3W+KDQi
OjXz2DyZYLsYqXSdNsqDUrIeIRz403ALi1x/O0ISkUOsqR2yxficOhdV7lO/wKkcvOqF4aFxs4GW
AvXEu65SRHndPy7gMbkGO3aqxg+v8JzUO9LP2k1TUEml8OSXnQrPQnLw6OTELEeV2L8i3MUmkD9e
nIFaLK4o8QXP4NZHpgThwJp/58Sk03v0agipQZJRL4hHe2YjF+NZ4JcOHMYhzMXP1qzxbB3CTYO2
34b1QOtmZPEtPxegxIvms5gQtyjvQuThgpIYp/YjIFOebe08KX5dkxPoqs3e42bSTwtcFRcecV/v
GkD+5iajJczbxf3RU1QeXZwPT120D/ec0fjpfh+2VbZ3RZo2zfaglgpa8kk0kj2pRmDWaMYxFtRO
VHGBKAwy65dbS5EKYB0zniuo9hnM8i2Nr5NNN4+MD0ou2pkabCivceWT4qRcE/2dnxs6kIw7YpnD
PGExdtgMvU+vZGLGwPz8btVN2wV86/ysd985i2/3SiqXNgi9a5gblQYvINS4+2UrqnoHPny3D0//
lFR2i233eQq3JbuQRucw/2PTHwfY/6Hg1OkJtHO2O9rKzfzL5OETGRwJpvm9mARNCKDDJ+xxgutO
aSlPj1gkR5qCdG9/H+/cI666SbsUXfKbWkcFPt6fnDIpocbxbl8hRUHLwE8i/eAjFpv5nHqXxDIK
1ML2XrnxSkT2VMQh5m4an9sElPhkepJU8FL4obw21Hu2BmYxn+PpsugWWHS1XxNhKv6dK20obx0n
WGvygPiL95rwUvV90ElkhVQY5rWUrCQFCn5E5+POaSmTXWgc2niH/KYiVQ5/l6iEjMLa3q9mZHeV
tTUPk9LM/FMFgPfxda7AJNeTx5Dp/Cn+VCTTo3kTFUTA87DAIG9JVxOrCRvoxuqNEijS9KwUeHaM
K82co1fAoH6ntbAWzhpqpVJqPhj6eLMhYv08zmYzO++ZHBGwzkY422ResLXs5btTa7AfprwWDVYG
Vqk3jc8lRHWJWDGw6SJlZQQqzauTr7YCUv/U/zQE7B9FZNBQ1PAEhsh0RhKUx53J+ZttQwj2kn8b
aI3QQ9vjU2foV9mg1jKYMR2MCQ0FlaCvGxI5td5jXKdjwWNeuds0e1ihxo83R6dFIPqw9LJuEtnq
asDlGPbfGpwqiVaKP1ULMawuGEhzLDq/jGeg7+I81/r5BRQE+A5qW3W2f2A7sYLxNRTEH0meWqiG
EDuulOzNa1A2OpCF5NktO8+uudgILVoolF57114Fq7oJH9Em1Pd0uQm/v49ozSeLODjrM/qh+ebL
/AEWg8WtPLm7hm7qFTuAlaA9QmYDdL2BdXLkYg2KvKdj1pk9WKvVpr4c7+SbPEf14E2TwjJdxPT4
4JjUg22H+RvcmofWrnVpXggjtlvIfh9fV18rs+4Vg8jlgFzLF9VC7e7VrbIQX6BqpIM3wiEfPnEY
lYOPv/utBnSvRLAEipF4IpDXRpKwrCd3dE9ueJ1Il9B2KlhHX5qWzXBCj6EV5RkEjUeZbMKsWXeO
DVEjSDhgboJ9dP3bR2qJVgzOdGIs8DH16xLZM50oJXEO1SNsN687ZwJFaXaqrv7k/yyzoSCIBvOL
8U/mbFic2KbxiTQjqiv1/0Cy02d5YshuGOgsTcGlhu7+cWqWIyT1r12tXlnbii3WW8L3j/A0L0e3
Bn0d+C9M5zdkUqsuqGE8Yjkmii3UL+OA1C8SFBIwKNuFtnoWKvhQbRZPuj7IDRCEpEOTGiHpCXdF
BJ2MHfnzy3IPqeQHBsy4+XDpKvrm5j6IBUUWrZMchxDDm6kkkg9dVMntFFtcPYXKGWF/T4Co9s8P
t9b+Oh9kX6rBdqAGonoiEc/NLTJwi84Wp+xqfG0N2St1gmwJydspsw+CE8RddWjRVsReeuE7F5wH
f5NnyZPpe7ar8ZnBw2w1otGYEo7wBWNInV1mxi+8gGlF7KYcVHl8uQGpLy19/IbGIXk0djzrP3qo
1RU+WfBoFPH6EmTLuEIsn4D2Zq11mxOUJz0kFd8fxpw0ECauHP6SanJiX3FojEWgF+QwxbkS45Dx
+cVD/+LvIlMLeuu3iJcMRFeupfGxdfD4dYKFELo/cNb6EC1rHP3vH6k+wOOagvgKf3/HIS4Zojqo
L1qmIaiuuYqXWGv1/9SAPCMWwYCEc+1XXkEddQQwaHkvMKmIa7jQq+Ir3+OSbfUDyNOLd1fqqrpr
2Z27e5tfpuVfLnlCwEU8r/foFLz9j0yKuqoUvTFSO/jNarOFqjMPeVyy4rPxrZ9qeOOP0QLHffnv
NwWbQ7Q+TbbtGfgaEjWXyDqTEvoy5c6P8Ls8f0GRajjPPL50G7rg0vtxH7XajDgmKjN+CyRmSFfD
Q4iCny9RHghd4qnCRUUR2WsRithYe64Sw4dWtD4RDfdHoFD+65Ks+qgqTciiASf/JnOsDKAQ70uo
d3wzEKTqFLZ27yApi/7rHjxedvHslEo7+7t3H7mqbgmQvxJwcFAkdUQxal4BicVyUJgJtIuOIDlj
VvycXSFybc+C6py6PQkxVVjn0y+QZwgrj5h0HWAgUUyWf0vAofRZBTDDMcIYWFKxxX28NIDnjerk
B5QjJ6tPQp7mmLiPffl0stR9uf5yvrQM9vt//X5Iddjtc4XMhRz+9JddyBTgbxhdzJifoGQHNciC
Bzv4QoqHcseQFUuevC24INhJrIUUZHCD9vQCTJsvWp5SF3WfGye13D3Gjq6UTvEVMAXgE+4Hza/H
UoWCFKMeavBvrJDLhFtc5j6hCwCbh5CLf1T36CzyQhtwOesRWDERqq6U40bcAm6WIpfuuv+gjyoE
DjuhUk3lr6vFkEn0Gw/pQ8KM4euvm8nRxR5cx60j/Q8WZR5yFGQ7GP3eAl24jV3ajZD2T1+rmvOO
L4gFXtnLDrqD1ZBnu8XKZtGSCpaal4SAiNvRxO7nNFfTEXbJ9KVMAoJX5aL3L8Yk8lb5p11AVBfV
E/vzTPI0pHktCx3s9DQ9E97eyR0vc+T+fz47m5r4hrZ1Se85yPnLTSAtRNN3rfFHgYCRIU9QSpEY
Au4V90sGAbC4kv5U99f+H9cNOhIDQOAH/srvkoDPRes2PHnanPBQLNqAXmIFo+UIJNUDCR2woiP4
JFoo9JCezWjZF00DOiSmvhwUg3JXul/YdUoDZa/QUmLeGiDfSnr0zDL5H76CShgyn2RG9/TQzEz/
zdW6/PYKzi+uFExKDJhuQyvmhvalJqDBIClzzSvRfkT7iOXR6HL3lWHjZPSC2KV80KxFmp7cICf+
qw+3zrr5ISeF/jLxkkLQU1vzmnC3Dx3FYMtArzOXQ25T31w/wcRoTcuWkTdlZ/CKRlytkQKtLkfG
9yVAFkw6rzDNNNMMLoI7QJm6Gs3IHgibE8DChrAHTa+T83oY/zLdKyWJQ6SgDs9UEvjrikJERJpV
lZMtaa01tj/Fis168ZlLg5uFLxK8mqlT9FfMND7cGwxUn6BeNwfBsqKgaUopkak1KDyh9NhqKnes
V3hZooHy+ylsiSxNGEPdcQ+luxf9K2OsYLQDnIU9uY4jqqMgH6JVC/Y4fVba5zaoIyIJ4hSKGHz0
67JfDp+oQ0UmqsUmhY0ioKig2vqaAUFEsFJf6NtQKegex0iuWwWn779MZIbxNREMxQ04LFsvv48v
w9oM3Vrq2kNlFIV82unTJL47LJKKYNag3YDMUazCixDj/8OKI7dyH6HMmrzjPYsGDGcCMPfUJLkT
Pb3bFu3ArS+xmxUX2/RBUbar1ac8SHFd3jIIGZDSxL3iHRNJsGq3it6w/yd3r9M0w072EKatQPt9
xNFZll/2mZwB8WX7GKvnVo3I3rjhSnY3O2qaxHTRMnn1OIFvPJbjeA6hWnOJ0BDwcIqqnkq5GRZJ
QuoddOaAWeIWUinrgFvGv5e4AsOcsaX8VNayiCHZ4pjlF/zJSDNe6a2mJanPFDJXjWunGggAQb6r
FoKzYRMvZO0DNOtqE/qFk1uUfC9aIlyKMy7U8VeifxL/w7OrPMjbl9rAlmk6HEortAIiHfNDoVoZ
7hMko4sNaMUnEL1Rt1HwqsHBQJXonchwQD0SfkxAqVswG3mFepOq1bVulSYC5hdwAxAUYyOKB13G
KJbxGRaxl4N+l4qnKqway8e62JZEJ+jMs28KKQwROtxn1VdRj9A/5Kzn0wZgWqYpW1FPjwSyjSHt
wJCZJmzETJGsYKqqnSDDrLrA6bHBHiVZdqitUa7JUTwTXoK5156vOigWK1LnzyIjFQDEVTG1xOWr
ngqDphO55SQFnwoozK9RhqWhekVCHdLBFHjPJKvntyXZgDgBOxduU08gmBSnlHwwlXGYCU9XNDNB
cpjFegzmKk1Sbl4qNYPWhzqx1qlhCP9wGMA0ilbA4Huqdq4kmYmeTsk+hmVv3UTUZgyrmO9VGPII
4dyRPwnGH4JIIsmP6UvHL3x1OLCxGSeMhB7hJh50i7+tcFuxYBW3FN0b95Biwsatg2OP3qQbKKsJ
ceH1uBr80NaNH1DIwtIowyH6B8IOKIAVAFF+wXgXpWSl2pVXIxYyk0M9LRfq7IgSS/aQEA8uBvvW
aZGreQ+eKfbm+G3sydvRs95efPC/g/MzPsLS9G73wTfJ99O7nxNFeR1svkjDUSXJ2fcbWKLU+X6G
vXurhB9QZw5SE+Zeg9ZYreYq3UYkQzR/SAqxV6ogNvsmyQHKf9EbFP35nIQM1LstUA0uMmSwOeYQ
dEE2RhlcMohKqLANLv4Ka0M9FHkHoe1VO1ZmR3OzPTH4npPTWzTBU/E+hrT0H6KgqQqqgGoqsfdU
6gOai2OlD3JQYDm4uhPeG2/a+xLmUWx4lWc6iCD1uMzceYSzWJJVv1zLZ9CclUbbKvCQBtBaBX0B
DYZO50p5824SOphX/tXgGeS8ErUk0KwCVZA+WoMN/XnOD19yVpw0B9DuCTLARGLJAdH3tu1o5g4A
dEzmXDB1PmZfpYgZQ2nTZhET4FlLCLXuumd1YP+zNlLgd9TKmwgILQKsZifLUdk9eXKCnHeQYDA2
kPA6Go+lPYNciCAF5KPO4Gp1sDnHgkvhXuc5SLD39i4H0+hVce41pJe5q8bHViFZLIAZQop61hdC
Fb+blaNrjVTDP3J5196+3jpXesfy1vnALby5N4tw43RNFpUljiNiejUjqaeamETcBUDSyap6K52C
95x7YqTOdFOUEgSdzQ1HGw6JWm5wgftKD1nbl0J4AaN6jARhFsZ5xnF9PDEZcgi80o4VxQJYHKCR
gSej8q3tRRLmg3qVSGs/TZ44XHBHknX8bUDcioUWeCOALUQMzDWhvPiBX2Sb2wO5AIMed4E1gdmq
UbqjQIAkfQFPQcq8mbDCe66lX+swYMhkcGIQMcwyCAXQcQ4DURXnGyLgGOaSc3B3+w8cZMacquGE
DeA6FPyOFS38jC9Op9a/JqyLzwDEMK4h+gadsheM4evso2JgUYbDt9SPD3cDCViOY6ld7qbcA7qO
SFX2TlN0ton1WSzuMW7WzVd+oZpU+vdZ947S24aUtP1aU6cZ1eazq/cOS+/+a/wAlvSipNIv2LW3
lwODfbKDTbtNq3bv3cCJCO0cCqLrvjUhq+RXJpaP9sjfib4npkj2x3eKf541sSbX0Yutma4oN7Jl
j+i0pJaAkpBUOc7Qk8/2rjej7+iXno5qxmrCYbL5w1dEgYQkpB4ExeR1TA9qojH9pkSaWnVT8CHp
36AO2fg00pxDdbAxo96RfObb9nJU84BSFcFXZZBhkjZk82cO/gDu9K+iLIU+/CYPOW3TacgjhUGC
TiRuMLDcI8XDO+akvEXZNhBeKg0ru5vrPcfmfw9Tiwob3zcuQDbluXvAdLeOSFk9VjqBg7D7GBwU
i3ilx4QHBcQ8xwmsGAxPBkulu7m7qrd4J3MUCSR7Nf7ZCtWA+wlxiv8PtKcbX5DgGVOPU2JJcbea
4B69uK9i4RDlLK4f8jPIiag8R0WQNKeYniKWd6hYqslPyVeGrzX8G3VVm0JMhaui8sgQEnmTeBBF
MxRV8KVaYt4UaV3Z7Q6bMFro/IJsCsnbcBn/YlkQOWrGfZOrwTEaV7ioQy1G7AeTxNqEigxqYdKo
aRIUHZH/DSHEdiGSUpPrE7NwhD/eeBUs2B1H0hyPyU4jpIO7hh83JM79Q5sFnTB2heO2DPtsqaX4
XHIw9QAnlUZGnDv7R6wl7it1gXINbtk3fqALwhpOewSiH4IYBt8ZcS4yGgjrQEfTYgn4ptcxPOsA
TzIIJAjEZcAHrtDf8zy6oDrHYeL5cVQ09I3/MJ8EwypZz3CvlRb7gYq54l1SiinSDWdms/71msO4
C793jcvcanWacXPVa/4Od+M1KGoaErQh1c3BLtYc8ITt6RGCIkTrKW1btbjJsQwA6shZMQ6dLBNf
gv3IPPMjmtbJdO4PcJXE9RD2BwOm1U6ejt44/4/7oVeEMZJ4C/gtsb4BQLCVKejKsMtnMf3SWlYA
Ygo6BDG9CPOHqnMVYKOnLByqAowgo+2MHhWSpGQDcDmqw5Jba0o6ELVVb58wrgkBnN4a9S8CCi0/
LM28WCXqxaEv49AvOosv76kip8Ttbv0wwNncolwOd5H6o1n0CyXgxr/U9NVEVjGu5lToon5pmM4J
pGerTfU8yIAgAjAw49EbyUjRTH36R4lZc4E9g0h/W33aadvnC/Csp7gDuLx8lw+tRV+X+AMmFAAR
V4RgbiCPPbsFsCjkzeK0cOUeLbH22lMtVyL8grAH38j15D68JDtyx9mFg2Y2RN6K3kyItEiHnPec
B28hzsDaCDjPEgQJLAW4dvQfwR7pTlSrYkHaVAxTqwMtgnJl8V4XbzhWuv05ditmkx43luMNz3qj
3EwB3l+66sGCZCio1zW25Dne0mom10KrHjuuOywwvhD8g94KQqnQ/WTlgJ5/Yam8YBxlT8HIMzlf
01V39PVF2PtCe5R2yjkqT6TwLkUg6cSr3SK9fQH3SRL+iPtXn8iDkBbnGrJk2be8jPP8n4eWlfbk
7hoOjxwzelmyaLexmFjZnnT5hfIj/KcjJQIFk1HOFyNqBNQnE6YQbVB3Uny+ty8JFyXzRptoEwnt
oz9MwIlvoonIMWB4+UV6RXQA4mUA9iUWZGBJqKcGbwDjOBdC5mehgloeZLB9Ae7yDo3l7dMvHh6N
/CQxk68C1PvSeElC0yIZfwDvMQSYgTBBpBCjgyIooxjq6sh2Uan7guMj+WbxujRK9NDrtGhGbEMy
GwxQw2psMHA0cbUZvefjbNmxDg2iKeOTr7rcJAYqdHTTvkMxrFxH3Kt40weyRMX1bd/HRB90zwHT
BICV0m+HVjdwcpEGZtqRrVyQxV4o9SKYZQqISdt449JoayxodAYglMmRmTG9GLANM9mGXL4DYu+b
F9HKOKwLbDxTGe8WDJXZXO+Nx9zjtzQAfhjhryPyiCzeNyQMGPjR0S8AX0QRgygVnKJP9Fn20ZLw
23wt8y10ayR9CCOlQdZJeTrSv8xjK8goC0TECF0L/J1R9zPo+cEpR2I+dgXZ00My06o2zkAJ3J1F
IclPi4gFuPQJmUjzg0zeEuOB4Zx0uwJ+g83t4hRiTxpTasrCmKMOAq5k+bBHTz4kIvoDfDiFIW6k
mnh/gqu5c6o4sEk2qqbaGm6YA1/5w4ydCXieaSVSiOSdpLQBcVCNarNwVSGrMc3zOebDcuAn8BZx
KPXUDFJY/d8cUl9ZZoq52nIj6s46kbi1woUZPmDw+qk6VoQfMS4EAIFLropwCiPkEJaQBXWzDOUC
56IYNF/+lb/TlQAlLWU3VCgCUcJymlJzwe2gBFMPFHsQafb0HhWyaEZ9xYoj9+h0Fmz9zorO7Vc+
ZbViBSbkEYwOn0dHtuqBypei8WnI3zBTA3nSYl5WnKkBr2pAm5wccHN5T8gr8i4Nsh6Adjyh4ByS
GiLMNeRQxROoJ4O76+RalG5MaSZDim6TlEIiNSR6Yzf5CFV4BclKLOJkOSzBrFVETgtyWJ0n0+FJ
s6dKtA5KZmoLiZtrK7EgygQtfwiD1HdxHeY9JSoUrRO0hEQUcBuhNCL3YMgGdKBar6Qnrt5VipWy
EAeGlaB+fIoDxrIB0HIFQwQmIPcOcTnhK9DT5vAIGiUJrgKoXpYHqb9VmXxHB4XygGxOSEuwM7TJ
cqvUqUHLkGF7gjKWxr4e6qqtxyVMx/STCT+E8Px3C8v0Fb2FBeAHjRu9RsumXWTO347VCY9G02At
N8GG7qy1llraanHVMnrxGht6nMGrUmObQ3CktnQMPuPsqflluEWAMdFgIKskkhKZaKYYLb310Lww
dtFUIKjQiYssthHTqhgt9bN0oCos2yjA8zP9YnlagXJkzFCyyRhRSFWVQATYF7kqGUn1+NBkMWhS
2UtZzK9Z2dmbFrTsenBYtKL15DFk+laqGv7/YeqFMiG3uOLJAWF3nPJkJM37Q5MFhPqJ4dyKmZSJ
vmQZsKmOo3bgIPAasMmYSOU9xF8RHYxVf8581i/yM8ySIHMvt8agWSkpy0ppd7ISwrDSMyEsAPna
OVaSOUBlKhDUbpTPVG1FvAU4YDKEgoZna5ToPSwMbXrn4SIom/Jf0lmAF41XpaFZZAm8JRyOG4AD
wWHeeiwoG2cOwps8itZmfbCAMzrn9QJnxevyYOQ84TIxxsoZBUadKGZJoT/7fXfqzcpwO64u84KW
3cancfFspwCaSnYFvReywdT17zYFSsxj96+xNHc8WVKIk/3+OMkxgG7ZcCdJwtqt/Gfe+TZEtpvF
PunIKTIJSung3rpTF7KeyMoCfMtHVmfVZELKFdLVNJFMHPa8FJS6YkKqgZPWUOp9ZUZEGX5cRq6m
jAbqVdZZ9lqvZDadrghwTbhVd3cXyVxnlrkIjeHr6j7LhGgGSgi/2sIwWRGZQgK1VTPoEHYsxgvC
9LczxrTe6AIqwcItKZw7ARK1DQBYTG7EA4RqF25I28N4gKvnZy8zjbJ+VBdg0/ClFEnmoF9IfWpt
Fjg/TTJ+JSkIPqY1WxIyKg2wiRjYcWZpoFdgc3ivkjDkGg0hDHJXtgdtro2xlvwu9nZVMvQrkogn
9oT2iJDSOAT/jJYQTQxwGTNtCCssY49tbtvjSAlu2XvKHGIKKHUi9iVIaBwL0oNbcGP0KtTisCC0
7smH5uw4pLddwpDvxRzauStzkQCPISlOqqCHo2qWAshobTzxNmxcI4iDoIhyaz6EHeIoJOw50ur4
OPP39eanhZLHSEzOylStLHLL4stZ9wGJ0vh+k9AYF9RHOeJJq9APwOikjLGU8at4xUGB/pHZ4+y+
OwKff/tX/wqNQ0x8C+GKp1HPeGKI1r/b30P0NgT7ChmzGtmpzC8mTz9SLu0/L/nUs7z7E4K9pEYs
QxQX50PPY/Twiouvb13tywjW8+KIqdOY1RQH+D6YJVZSwcVOjl5l/tr6+3JEYrddmh/iHZhFMjpj
IJp08Glxkp1KwQOsHdVhts+cfKtGNxXwk2MKtmr5barEKn5SKK4gACk3Sd5Vuf2egCelkU21X26X
ujtc6dOfRePz7GmZjnZiqD/+tTXWNMuoKy/ohlnbFQlErVuFhZwcLUpyhPDPZaW0mr5g2SjcyDqo
q19OvS9fTUI7WdtfoW8KHVYeisa3sBqB8K3qVHbcIixIjTgw1yxGJ8w0nUTgPytm/GhWV/s8LwPU
+XdLiEBFF0UTNzc+chMbKSmkvPvur6/2vV+f58A9n926/wYdEu2npVOTVovZ2JWzoaLb1iT2+Dl+
YWBwjGUXZVRlSPWzRre8lANFkI1PxA5MEII9mm5UMbBOBEYSXTG6RwTfxI8MXhx3rGkWWDJwB3Lz
5SdiNaEZZwUfqcfI/mgIyMFFPYgGggrIFEhQHcdcbn+fGKdSkKNQp+JQlh+AkYGwqLrWqP4t3Qo1
k34S1ej1BzeJv2Y5eMJdVgsd6FSx6xxPS6aAkwqJGdqVd3APcTeqpKUwBqsBPrzS2LjEG6Odw3nI
Wb1R0howjQe3IFJTlAFZf7Ga2GzW7vqLXsXXPze3vzSA1ZHqIUr1uleKJXXwYQhl5GmLYi5k1JCA
WzHjzb53NoTOtF+157eA9C7qG/MCP+tLu9ZJ4jO3id+e7r5lmZ44NPtNdEUttq65pdUgbeWdSize
VTZk82xS4fVcLd02zsMUH7TmiYlG4hgzqrBKj1NcpLLAEUgeRyTfw0CKO9ue+GLXrNXEZB1KI6PI
QWvtVRrbpIldky52T10F5VzX6N1Qt5l9UqM0tE3E9ktmTSuaNUXxP8/pNkotpnNobJssGEACttE7
fsfbqNSu0NOh3AUJZiB8p+ZmdLgGr4ezIRdiH4cpSeE9XAuc1Gv4BFn8sSv9+nANZg3g3fXj5Z8F
+53zdi1efGPLcGGArF/CN2vPzjlDOaOvws772OMniySjkYcwUQoVcJHVPCcrxkpgSUEldH6myYCE
ea1TwA3wOQGayHjbLc0BS7SzhjFEjn6iLL0GuQayBnUVa5Zr59rprzj2ui3naBY8aG2Omi3CD5W4
Smz2X/6gTIZhHZobfoNlqsGqGyYKn9jNmUuFI5aKJS9fT5ZENVF12XpP8girSDT33JRp/vozPooc
hbqqS2Tiyp5ljh9dfb9H27BukcTQnVUTSX1CboM6Kqn7kb7Lgh0GMnc7EiIYQsaAGhKTGmGD+ukc
PagrcR46C4ULMgO3lvAGOFsX+zhQHk8ywBQytu1CPbjsWqIe7mtufcKskf6U5dwjubVvWoXoRDW4
sEKYE2YdXYqbcxmRE1d53/r8ZURYsh/yeOVZ7jHsmR9fapEWs62WfsPNTsc1QtuHeYv+V2sv0YBw
sPm4dG+1EmQCXdhsMW2l08t116ETpb0CKLq6AZRPmItZ5YZTIzwFD9c9fYL3ONfb9Wu5sEjgUpbo
S5mxM9/G5SvkegwIciQPVJCUPaOH8rLQfEdaD5Uoyh736LAs+3fyq7Az+WGgMZBllzT1aBbI+qM0
HOqjsmkPLp68wC/fZZPmmeamprtMizxMua4CsIB+IkYHFhkKg/8Bpf+CuoH3n/nZovnJuirVIscP
pJUZWbxKTEID4DEkDFTcFBPlwlyo9q4HRHK0G92EySeWZl2uL79AK+GbAZTFC7qY0jM5Y/CyhxVY
QS2RPyFDLsOuR51auhQPtEGNIQ0TMw54xZgstGowWgWobAXEu0mdCCzPysTFVY9WuYnCmugxVwdQ
xSRGqclcMZMkI7i5+oCZINT1RVJVI7qbV2xX+xfvS4uxjKwqfbDt79s/IB0kkYqXt0ZWAG0qjkTX
NstP3ggMCDY4tjcOoPITeoAUjV9DAfolmMQBd6U8c2HFvAzlS0qVSUeqXKSyhgJDMN5kt7XOiYcm
QSQkkeLseYgOEf0g6/bdcssgT8krvpcQi736PJUQlTiX2j1XgFzBO0yHcnC1i2xHOL19Rd8XR7pT
OgTaV7tf2M234bGv9gE6ONb+rmA5+okDQ51V1ZrMz6T4R31ap3YjcaVuoDpRbVFbQzd8ygqKO6Cs
5XOsFg1ynqssnvLG9b2Dbt7N72ybKuhWndvCQKuB2Ga5FqFaYyA2MrwUe6hjnK92MSgdfWiChTGn
pbIyYCSSphzFloSxjhp1I1eiFWpJWr23rLtrYTlIMLaifXCjB1OBnEGp6l0bWnNE3lW6SJTxLeXH
LYdCBujsUfNwBda+elb/DBe1BKZAbxCjXFmIWlTjo7MIPIP1o7xFltnR/3uyPHpIbkn/K+NDjpBk
lDIt2peygDgRhpVP+YCEh9AT8Dk4IaImXjC09QVHcnFn0Am5BMWuVh9Ko7Q2UDpKsKQzcBwhlblG
XB6Jv3eoHdCUE7gwgLJq607luRLlOLzsQfUBz40oJdSqTrjyb08cDEdJ/oXljPwJNUQIZl6hSkZF
+ZQ6aIstALNtsBsXWhWKHDSx4oBNQm3LhVPTpSvV3S1VVyGGBMaAbFeazBaC7omdWHQqgKuaV/vj
CkSpg6/ZedEGybsqV2XRdCk7YyXidMpCQ21aFIlVIBb6Xjk67o8Ag4SKgiKT+UmdfWKRzWyQENon
5zl3J3yO1Z5N+b/srqkS/HagDBF1aqs6SsOciIGpBPqtGYwpw4BkIBcM0N4MC4EcqBiYASLYSnYr
NbyVvFIQqp80peZqqzEQxC279VxPbiId64TL6jRhcADbVtmvSQCsBhX5yXmUcrGKcRo9gJ89eFUJ
RjEMU0YXP2T5RLVtEmgRCKwBXPFdCGQ6Cc3sKyVMp5Q6H5JiKKEF1tZ7T+/TE9TmdnUdHcgbjC7L
euo+QHf38htv1j63rtUJMInWvhbuU+dQhu50O/5cP2hXBBYav+20eZnF/LQ7Bq9cnPvYl04JEaCZ
XcWYAcFJ0goo8Wtj1jzk7drL2Z3RKXiRBgDedOzUccWLzRo8TCo98XZSWB3CByDZPUq7daLgmrdd
w759RY9InMsPsH0NDs6F8aAT+xVXTiBqwY9FDjp3BZvbu/eEZ2CFpdAyD0GsQSb7pfHeEPH2Pg+4
o5Q/RW47JsLeqmB+pl8UfTXoHKN8wqxDNUi4j5SOfdD3TWtDKMg8nqFudaYmscf9LNGXtZSzax3h
3zXKNYH/hfjSCcg0vQTC2segJNQcVj2PwWybJGcmyIASEwIiWf9EJUJxdUmsZpMKMBEPTSY9GKPx
aQKcM3iQe75CNxHA6g65IaM45KE86JH3c93NzfxSDwp/eT+NBJF9QV55+bW+eCpf5+mdUdL5fcJq
KZN72Ue5KfSJeM8zbVZwn99gZ2Rp9VwPRKAAYRvfYTlS6KZSrXlT55ik76MZU+7mFy94cbvRg10B
6sXxLsbZtgXCePiF4DKBhLflIsmmahoJLjbz647c+N282Cq2hGFcB2WviOYJSfKqV3ELMPDE89fP
ghHpUXfg49HVGXfcis4NhQSlqIQpA+t8bVwbGwCeif5SxjUhKmxRT8Xh8PI/2kHV+bKjzXgGxAuj
RaZdTx2WkDfK9/yPqDPtTpTtlvAvci0HUPwqiIgTziZfXIlJxAFRRFR+/XsV9HNO09pJ2jjAPexd
u6q2oGVd7HJO5/St1v/oe/0k/lWN8ATUJgoCy4hIUSw63BT/a3Has/SoEyTouC1rEZ2UhIaUZnHo
Ir266kYs4rqujijMGvBaC8nHoV4sCy1GDSIvahLG+Rl5lNQrOp7DuitttlTUJdPdGkgMIfmD9Jzp
cnuHX14d1Adht8k47EYhRI0639cHD5w2kINqlpy7x0L+lECTlmD1ikBdB2JkEGtxR8QeeazPS4V9
ErhvQRvywFwoXn5w8kdX5z27Oqkbg1yU/ov1aX1671qfgmAvQMGk43YTi4J22InxPfWqvQpoUXlL
nCaxlGWvftBsCsm4OtUxT8XT5fPLTk+s23ap+DHdOy3sHDzjc7tMXUv9dhVaysnrh5pXwbWGrqqV
QhR8sF/QBZCH7nl8X6TTyH3+5Muqd0EcAo3yjsC8FTwH8R1lRtVya4bzHBxNpxK8Y6dBJk/D4dC9
okqsdC4+PQndiuG+791ixTt3zVUD3K0+bbapWeRjTDpqqTw6/YjKzIFmkccJPaSKYuDsyNvxDNNu
XbtWQMUxBg2tjJOBibHW2GKTfmKXYDh1fHvh0bN27g1ne+g26/aJ8uvZzSrBEYHVY1md10lLMcVi
wWWw3jvJbBvZT1TFhpf0qlbnVHWMGt4Rh8kTlnrYqS1vfcu9jlOkikiKUR4jcjotzpXZZbTFruAX
OpAFStJr/OTs6M9OODUJ1PNNlflN1WCQPb0WFDd4ciSSecUmYanMoEmyrVku695tXhlnKMx/0ofb
/Hmw5+0hJe+RvBk/LGPMyKuXMlVTD+UbgEw3jR3j47omWlgawX7ZmDXGmh+Avy8iBDFpoK3kLCjD
h6tAZUigMpsREiqEA4ABsQc/utkqpc5mEZY8zHeW4uu6GlQnx9Vz896EX/GwYlKau7sH1msmMgX+
aHlbRp/PZTK/TasjE8jTHNKKE4fkcBNuknk8vc51f9wdd8lH8yv5CT8qm+fXgyOa4V95Du6043z1
RTO9+fXl/bP9/f59MpqW/WjaWJ8+8+/4N/o9/abf6ff+1/i4fF/WxRp19ZLBScy6aqcyVqkZCQvr
vOFIP3xgbTRhhUVww9pIOwy3jtwpdizvNbpNGkbnNrnNnyf6YU3aD2cPhXpkDHTLRk1Px6tneWKv
v1k//ltPtAQnhKVJ945MsoHEUbq/OsYTOa31EAYgJ78Fl9ltsd3BPkvPnTsAHu3AiKtoiFmf6L1p
KT70Esp8jX0n8czxZXBB7CVp76GI5Ck++rUBnlcQd+XrYmDJoo2pCu+3uWnjO5F9VTCUMPE9GT+H
j/7RO6Jmv/eP43BMDAFv6LBIVulKBgrn8Xn8GF7GuDB0ow/DfRLMaZep9xMGVJN7Zg1r8mH0YiWc
tWZGoK3yxFvUki47mISy7Z43rMNwDv3cDwvF53V1XemFTotwdgiO3LaTmp/7r4RB8nTTv/RPMjRF
7yCmWuO9fE1jo6JBLGkDRUumMpRG4aI5quf7COUzsFRQDbRFn7+bjHRZsiaM8zQqNiXVO9QGWIXN
W0+AHPAW6ZMiANm7Y/X51/TVNUr3N7ygH+PD4Oa/R9fJY4neYR5OtoEVNIP2uEmsbgTFBfAydmmJ
HQVv7RftaXu6nRxpWXlE3hpyVEbhOBo2oD4qP1GMoEPRwbHZ2ROJ13tJfdQ6d47WpvWX17x3g+1l
GTvQudBOqV8ovQnxGtOkU+WEE7EW0Mc2ODq6h2ltfV8+yAKvc3nEmrSNmr/3tuaP3nbtO1/Hv9m6
XVwhIyBTUKFYBd6aJ2vxK7bgormrPGwAfonDekNnHnGNUcYidRWMFyPUJYZIOpeb3a71iFbe+x7r
UE7oMUt7WLQYnWfFbuLXMTi5FpgcFVYiPWO+jT1JAFEv+HWvOngQrQPSOdfPJ6XSU5D9skvyvxWQ
Nta7U+cA7dx51uzE6hr3QfK0D99Y51t28+RXap0quX/LqzS6W0AEyiGmfcH5xkvq7g2lp+EZW4fv
VhZhw4NC79YG3KtdvLTtxNT9PrFT2VQ3t/4FFhKyvl566vDGcwqI/h6fCT/DBa4XTeKjW7vhdYFy
ET7nZPvdvHUv/tm/+GZs1+uYJju1rwQSBNE/ApG6d/HZxi2zdyGRX1+WfH4jHZtU4u52/vTqAyPt
8AG3lDUWj4HxduJq52H05ykpkF1tdLaLIwnP0c7rTPzawBzHRnAzbUXswT5221+NaSO0k5ZzwSWq
XbEvk1vPXNe8JKQTMIqCxqCxbqxfSa91hxUtJpIsbAHZLoFITALyoGOsjNVrcZ89ZlHU0cimqdv8
Mq+tD5/5+rbEqon9ZHm0OqTkzCjah7ntNWCXnp12Ygl2LbxIjYeqsTiMgY/QFUWavXbblz4gGzSZ
HebMHIMI9+BpJJ3WMt7c3crImmgqbCdx/1Ysqw1oGgS0hLWtaVqEyWUMpvWSJPOr1atC0K26ddYt
bF4qLF0VDTcDk40Q2btU1IhCJZ83Dkjncw7FXhKYlSEHoZu1K3My5bdIiOCmMvgr3WRtfDwMtiEl
pAAZbdaq8+AG8UQr9B7QxY/Z3IJt6FQNO93Gg0dseU/wqpBZJyKIYkmeYJX5hMR24h3sKsyL49/F
g0vu3l2DpXK9Czs7GMwneBuZ/3DxXkKLnnatiRJvUdzJ+tu9Kx2RYF76+gDUfmiItEXSqg+DPhh9
rKvzdesrOw9n2ArFACtEKI7pG5MH2TjwNq8C6bNtB4r9e300qQO58e77e+atFt1Gr0ZiiHp6tsaa
AJOcDdt5zVdKoVRF2MTzny0BJ2xzJLLongLtfKFX6TW5T8ePOQM8+2V35fedaCFVnxjb7E9ie5CO
qZYaU6xlSerGhRtpOhCawU4xSIp1RCZjCri1+tU5Xl041LBwSvxIjYCVMuuZpZUW4kANPgg9dtEn
iYzZq+8k3o76Mjji1H1VXdkEYQ7AbluqyZ9b6GxtYNaOBq1WSKFGV/ZJ5P79w/D47hyG1YmOxshC
9a8cpvwEKm+8eMf7Zf3DWuSzxigj90rfiBtVxahhHkAyxta9ClfHVc7/HfrxMCenkqY8wvihBqdI
lge1P221Sh2ewwZCdeqYRc4sxq2cH+RxgS83XjKGS3Thbvm8DZCN8zj5Sr50ZsQtrzo1bujU3f/O
ipxbb9zClTK8zI5o8/lAb1lGKhomlV7o6apJcvvsv/t4aAzkEtFYVhfZVBZN+SgibRFnnde3x1wy
XEpEuRTKB2AyOTG7RZbbfrAgIH94rV9E5KgHdDS+Txh8ohfgJh9uWFwSpRTkodI3r/nvPSqtVSrF
dN60iive8BFbxH0hKFG/5ivJFQylj1QiefV+c5EpXKUYU2TXtendVZ5a7praOZ8cwvgeyAIwjCnC
i3YXtz5mszijek8JIkjWReiodEOUuEGCQ+mPSFntO8x0nUKWpjvPXKaB5Z5cJntFQkfitl0rLJN7
hnwwEn87aFNAqLC5WN6ZEO/58/y50sOXb5ve1S9vj0ltpCMfJX4dHHTQHBAsTi7Ty/Q81YguM3jm
Y++xw2RiKFljNKyMavhaKENv9YaEyqPKCOwMd9bdiZFVK07YbRj3ZZlxH95B0lbHWbY6z86z++Kx
kLlHNrbcBkiMjIpiN/8FecE1CfuwBMjxOIsX59llFgf4aXD1Fc1i0da94TERu9rX6oNkVB1cR4fJ
BbuD40gGayZK/C0WUViecDywc2qhF65h1m/acLEG1LAHLbzUJDVPOQT+JIgnAX/ct4cgu9K/9qpF
0itF+tkvoQJZXUe2SzSTMa404l4D7SQR+E4KVGCAH+D1EzQX+bg5fAZbD9+CwzD1X4yG6nzfbR6B
Z+ICotkS4cn2GP7a5CWJTDiHaRaE83BOhPerUrAWeGGdGZVEzdNjblOuotxCPCNEpObfh9pstN3I
vUkzSDMzBswitt/v8l/DO/v2qW6f/WzUYBAMLj6qUNzirEHiP0DGwMeGLZ/zTMR3534fnBZgPrMT
a1fFt9yzZ7nGMNewmN4m8eTAAjqpDo6+Tnl1EPqnC7ptThVJI0kiWMCaeAGHGJdZvEjGFT8Zv4cX
LvZtka9uCzbEKO2af4cPPXdTEBu/K4e2UlXyRFCCGZf8yVoUpOVgwHU9THRU18fP6rq+TpdYhyEc
KX0b5PdSYwdSpl6O0xNh5W2Zr1/r7YcyqOT7+i1gWbKuOinxC1sVRdTXdbtLNDxrHIHpk28w3cPv
9bsxE0W+nNwlItUevckEbzRI+Er/kr/qrrrL/sKxguX7UMukhqUxlLGM0A+yZcw56l4OYntB5Q02
4me97FOOKYCT96DKJsMw1njPejGuc7LyqHqhH/oM1sGDW6vfgPDOyGU8j4gVy78W7cJagTVuB62A
G+dnUgkOE4YqZz/pAdh0Eh/2ACP6ONjztlorEws0zZZyxkTOlVEu9coe2xLgS21U2s21Ib6IawQB
lj4n2qWsXatXmco/I+ump3XzMDR+4sf00O6d8y6p3hU/Sr9WpSR1/GltYvbUxjQ6e61dDeeNh906
2/dLj6r0gZWx1smqzuXp5lwlbDz3vtU/wHOwqJQUZMyikKEeFCoPkSZ4b4SYt72t4lpjrWr+rSdv
+0tBDmjQAOPRu+IsG0HkN7r14pYt6sVXV34qar9Mbkm5PEneQmauUj4Bfoqbqqzguj2D98Q8UWgn
uy23JkokVDaCjOgAahn/0Gzp0KMIsJNgnoClOc9sTHkopqCv+K0guiC3oUJEetOFi8LfQ4eVfPCL
9oLdv554LIg5iPO703jbNby9GEWUBP6ikGo/pX7EhQZrw2ebmie9lxbWnMEGMfiKcQC8ru1kcwBm
RVhhutFqO23NL/GH9e7eYbTenVPeIbdoc7qpJl5hXTxtAzFHbVLtGSPKoaMTTMrmtpuBcj3+asdh
c6omrGfqe9C4OZ7FwaM/q7CpdTtvErAyi5q+WK0iKalba4ocMHfSRSlRvPYtaAPnhWrxt6+76VZJ
c9JZFjrnxX52XtBeYmb5El1s6bBTVvVV178OtyN5856HePNCFKTr0L9q45l3VRIEtr2mLwqDSVW6
7ZpEQxcQMCXPB/i+DJ2gYhsKzVhxVR3QUe+DKLD9xjsiWQXFzaGxCNePj/JHqXMdXobGtDZ5wuic
wiudWKMth6qcMQksPLLMfbK1dk24TCJaSYAh3hR0iqxzX0V0RxMn3CQhqTkm7ahO/5owvOhllU22
K/VooAxqut9yZpbvgQqRiABYeQRpAHtg9RZtqkTj7Jo7/HCpE+DmjSpZkQi6Ee4FMYGRHEbVJ/jz
YaQPWQLQohlnrmrEYT9x36h14GFxuVMH/pibcTJPdOFoPQoC59u+DB/+KYHme6bKvB1dhvuxGtHo
Q6kiru4yf8zM9qHTYrwiVo3sBwQrmkuQbW7iL6ky2h1E29AoRKxD+skVtyhIizbScO8QR+A4rSRH
UUG6kMeorFyUJBRYYSoBbKHimFDtC7mG/C9eMwVJJegPzknZmnQYCUsO2UI8WpW4L8WYeHNtbn+3
P42QywEibr0nkol65jaol2dQr8vLxMDkQp0XoiRE4mJAqhDA3EZ+0HIqwyN6JQuCsTGqM3vacxW0
L/07qCt4FaXCP2hM7d1zRReZ1SWz82F0gTdyXeh4ry5B1m8xEFtuBk8lpfFX0s9g0NTpU6FJ9IJ3
oKNs9YNpdJNRXof5ouNI9byspmu0pbSVFj0PDnUh0xFFMeEMU4hH4ataeknxkFW2BEhbX3ybhhMh
VroQHkqcpOMJnzib5H2ECfaFmrkwNBUIdYDmygCXYaRKqhAtMeupjniqK7S4Akqx2NoIIlX8WT92
gAsQNUY6zoOcmgl6fHBXfk9lEaPPxcORiYWzq4Lyi4SNRFJLaXe/bH5YH9n39iP6fX3nHLdfmVgL
8RJJX1hVQTqBwB7jbXPtGJH+tvrNmRk0xw1uYseb0OXFFi0B+8SV1qg88B8ornTmXmghCPnz7Wsw
b0ev3YnyCJyOzNXipGuvE/u2dcJJpSAVs7TZ1ekT9VJKRUGtSHnxXsnt1LKmo+R+iP3xhMzyhjF0
DiryWdCXJ7hmx0Ask4Is2p6o25MIZ/CmWCSgw0+bU2iUk/pUWreU2Qmv42xXz455c5qfiVPvbT9L
mkmdtS7hbcjOTFWHlLUWM/+VJnUDohDf/Dc/xWSNRfwRiUmEvDqq6bZ73rW8J1hzebxHAvgAQkga
NOvKmSf+3+ZTfv0F6Wa/fu47VFcaff5tQ94Me3tHYlyFS3hjY3u0D8hH7Sr4VqH4pXJzwUBM/q93
7F0xHC7MhlEdYFiqAPsx4MLNmmOpFrQMHf4qnomhshcRV2PD2itNjuuz1rA6zif5ZL+yPvPd4aux
abIZ7Af7wdZnydkiJH8NK5vwJ/yp7Op/l+xfy7r3u8Pf9qRNh+2JNY1XDfg389YEFmP6sA+QbrjA
20/rM9kkGz11votbTr67DCPoX8y8M5SZZEi/cahnU4yrRhZbjkl1J1o3yQ2wl3sFp6NdnZmLeKCj
0RcbSzpHCMojM9iOafEy2vJda9FYWMvrpvlZgRuBzzE7OVb0sNrNTkxLbjPQEa1fH6fidvNuHi8U
sovS2qLgwF2H8c3OWOdgyu+962JPzgdGu/UzXMBrznusxc9iZRYTSR3URXF7dlmXoOWch5XB3X/Q
jwlylYiXWh+1Loumr4lxZYTduto7E5a0Kx7S2si0MGoXq8zLpanNvyIT1Xkiw9fqIzYwKqiikCyy
Je0A4JDqtmf9LrcjaWlUSEbPRpkhQsX/OrjJ3d7GbvqdUYY4FRCF9igdYlSaFF7rAZ6EIP6oZViO
CuadaIjPbr3XZC68dtvPY/9gFeTaGuPjNakymCoulHAn+j59SwRz7LWJ/XWTFEamgOLK1frJsVNe
MLNfRcwxiNandWvxCp7TmPUi5iVSpF7qbqNKYcjZw8h8VJ2aOPYeVicmG739ONdWMSa0M7Lnb0f7
8QWeos6Q2IpJX+LJFvPuCVsu8k3PpGVscZZYla/99sSEsEXLMOaw1naD84pFAqOjfxgfxsXgbfaO
9WI90qqkPmSYe7NnaZYrtKrg4FdbFh5+I/gDymBx81b2uZ8fl+GysjBmOg8MJUrN4/rIGDV5yxDF
OK60hkzZgAT3aytSpy9ZRui49E+8BfU50v82sJ0X1VLETqtYsu6FWknquYpHCPFJjDi4Oom7/Yop
pzZ5hcakyaQR60vks2ufruF0tKwNIy8ComiticKLAhryFNBkBlqzB7n5SxpV6WRLDqW6Z4oqJ1VZ
PsgGlbFGi7DWjABO4TwGs1C24TF4W5aB0x3X+2OQ0abM8i9BPLsGjeENkeJ/YxOwBvgGWhvrIcRE
rtDJ2w8y+jhSRlvQY3RZWcefNVK+7Pv02/w4LPdLc6aaIPsYcCIYGEYAIlKVOUD9p2WLX0SlKWjT
87StAzimSBQpzmsnLQr4ZPenJXVWEYfTQZtRjYhk3S74SKIe4EKAFoK/TE+RNsVb1M6DaEjURxWW
iarHLxrIUE2ACCmOqDRH+rrBz44oxl5BHVGz/xN3ETlKlaPLIn2lVAglNfIICVaHYjfR+OOv6l9l
omBJ7cFFuD7DYxTDXOseIhwJI/RlHStJBuiZYUoQpc6f7clpXJmkOLXvdM3k6qHIVstBDf1zE1bj
GW3fiUNlMR1EpNYPHnF8eqgQOsSZuHjJHveeel8BLoQVMuyPsniVsjroqssERFgqRgsIUoWzFtoa
cfdE6AfoF3mQO5oXDmKaR+LoxRokPjtGwECxLw/ONmWr1vgw2i4as9qsNn4HRPse0T6HYDaZKOuA
FsL1BBoHoPG4eL0jua0aTrCcYUciPbbGoZ6OqHtcDRgAwzd4Kmwt0GYdeQHuCbcS3N/yBdmfjGHl
7lqAWsP7MKoF2MSDjTxxihUm9tyk3SOWrU9KBW0M/oR67X4XM+QxaEylQHl+SU0utXipGq8N6dyw
OM2uC0K/lW7xLJqVzWNVFz552c+rX/+qcT0aw9OgOnqOLoiLoTJyTnU1RJArqC2jcFX51EGR5Q28
25xDmtk8NsY8n14GFsuxVIpKs3V7ASpJvImtGuO1zJ+vaiTolwt5Mmj+1H8qX/Wf5s9+2ZqlVN7S
NdjWmuI41/cAdy4jTmxMb47Khu2Rbtkf9d6X7tK/NedwaI5aoxhMEON8/9Y3ObP7PszCDDD/6Yq+
A/g/UMVeM1QpWrS5E4K+d8lfCrqS/JWfIVzl03hTX/Rw2f44flOIZY+hJNYa3zJwG6Y2R53Jqz4R
GlU0dnJu7Oa3rb2nJPXscI8Urj7jGOeBMXoSObbZ52n/SVaR76zP6vQ9zVihJsan8Znu0l38d3t3
DJN6WMdsd651WtIxU4ZhkLI6nWbx+BzcxhnE6mqntVWrnmWDQlcTnfAx2OBcjlXhY1CB/4DWU4eM
bo1ZLdBbiAZsRjpe8D3Z0xFg+s1R/O5YrO3KtRMoKA+7PawMq1hFBe2F3nprkQfv2XOaz19BFWt6
nDb72PnjptvGhUXh2QM5aTi6g2u2Fqd1Y5HPCS8VHF/JL4v7MIHV28T8k90RnnFQ+wh/w9/86NTp
LbGuLC4Vmj90QpCsGrTqI+xQGqK+e21C8hTHk2Mng0yC2qX4u8079TcAa9jLP26eoFQdr0anyjKm
m3ZjHWeoyqN8UiM4lg5AEYoyfAkNcsK/QrZBTs0h7ehg9SeR5RNy0bFrDcQ9Atb6DX3MWacyaa0O
gLrYLA8TqDUHHGS+uZMTTaWvM4GlNeJY+V1KEtucMQryn3DffVztGlQf4PDxT6tB1VoarVdriJNw
8+2kz87xafN5DMq+tcH+O310Kg8UUTFJ9oX8zYICXua2dzQwuAGObiMgryNeStuPdJ2urY94KYci
2gxTdcRSHaWABEjSFUhwpYxEImG1Qy+fShoDBWnK4pvyzgSjVmePFrBeq4gnjTEjhpsxRpbLDWiF
2EbkpSo5MNkNgUfiKmK64auMENir0gYABBBYsQ6+JzVJBYsFKVaXWNN84dZCcF/YJSu0R4X8gVct
Ua8iDAnplZyq43Q0fqlLaL9KyoFQDkmVAiCFQLGv9LSG60WxP7B/EzQSjk4+f9TGuDkDo7wPuMuB
izyNxugbzD0wieKE42LUPMEbE///gg9WmhTfB5JFK/m7eYe1RhNf86tKCaWb5sdbu7lHnazwXQQt
adOU1utg7EH/evgxv1c8vtGvDA+A6QPpqTUM39MGk0F5wv4r32AaMTsG8Zim2/StEosbRyqW1vvo
MYp8cqsesrT+//eEzor8WnRLyS508XTp2mhehVMoQoy6Dy66CoeKmSUGQNeFMxmyCrkLvFFLKPqT
U4Vy1DLjNBmft7UE12XMmrplaGeNzEmJ8aTs2C0iKe3ue7L72eXnMGDl8Rt1xC/HRZNsk0iWjEFO
DKWtgdy6jniDSIAm6UgLyww1a5O/iuUfvMhruyevuRJU2nKbKAPKG5DPZ7owN99KPhUkgMs5YExa
jgDnwMwUKyv0bI5MWPe0M/NCrRB1xJjlTTS9KtBaPnn3yDXfLB08hvRH8KLe5YswRMFkOpTyR6oi
fC0YPS9OsHbGA02OhatJiWTxSJYJPhnCO6BJE5nMvDVvTq0pLY7G8VipU0GdooNB/RcbCybenapK
Wdff9psfbAhw8jH8I7zAyIEXr+2EibK08ZStibLK7bQy0WokKRQ4ZqBW6hr0LYQNLSJMxdOsVLwZ
wls+guSn+mCsDKyK0cAibvHbXlooNIUeah1T3i7hoVrdK3S9TWudeKquzerIXEiF2cf1b1F5hB+M
r+gTZJxSpnaxqCjRGxT7LHhDipJrVKdDF6IwQJqMq9ZraOPCm8sIVWAMnfxsQltgH0BuyXwli4BV
hOojDSFYmDQjk+anjLcaIAj0VYw6qLhhkRPKEwtgfeQAWxMUFM/gYrwK2FrA2jPI6jPZCUltrEdC
Qe5+L1B/f8J87OIPI+ik4TLMyFDvve/vA3aDs4AI6J9mAtcTPBZBy/GumuGbgZQRpT7WRjI3CuBK
Y25E/MyPcIb4+Fj3MLMIckI5maftJOFeYys1BKjiK9ES/nHyIz4yfTq5yAt+/dBFgNPliTn4RMJf
aaAnI0SsLtQoA0RmrWykBNEoshcmhrH/DZ7GuQFJk6n1J+LMb71DPg+RtZRNWChOvunNDUgaZA5N
iusooDYbFO2SN1nACJrId3/7JZt6HZrmCtzLcF1BueBJ5iHuofjs8KYpGuC0E7rpYIYtjNyb2mMJ
0kFKEQH8WsEL7lgFCahF2cL60NU9LJW6qAQpCuJpSYdi0GIdcMx16XUIniMKBx7/SAeoypcnRhL/
4k8i1ps5jmweoSCc+cIbsSDzETvBUuOH1B+RgotJIDaEyuuSoof8fgRh64gindC8+KlOvX5K9Wa5
b9KTS6/NAPHKX5IwQsNRtJrINtjSyf2I04qXPkrsSjvzm0Yo7DR1hge+7OnGdUOdpO91K+9z7/Sp
/pGwhhheOaacce+gwchDUOHos/BqRflIbgvF93gYaSDooTFGUN//PiGfi18qRgcPmCpqVJcR9T7U
53os9S+4fWEoKVYIQ7kYmxr5nFhGsvxFGYIaikiFrMkJR1qpUJrQAySqoAvBrKxEUqOlwZN4Im/n
kNkmKsOL/co7VP8aX/BU0jN+cYgmoNRexkTuxB1Hn/sj+wqWtlRLn68BDOGmyESQLB/oTNWQrP0J
w+f8Ze0eqb2twNgNzz8UGBEJVhxKrxES9+Wx2ySnqdD/4ejVCXgfnTux5eqJ0CGFHpNWuldVen9q
3fpwWXUw0FZdXQXMM7XCJbESlUwc6gd1iFPAonBFb/5Z7nGYUtNmK+wsAXLxUaAFZjfoGUnXmvM6
NbJTSoO0CkCFwgNgfyAXgo+LcyZ/1msKZrhDSxLHKgtxcfA9kQyYXfNACx0JfgkzIj/24+mD+uXW
ydcaqVzh3mlkopeF6sFcOVH9USYi/RPPaDH0SPk07XWZ1LQyG1BTKXQxGUUUlphCxcPC2lW7DPJV
rDlFRj1Qu2440Prr6Ekph0JnC670aYHCuZ49sm5IM5Vo+P55/6AEFmGIZh+ih4gcIqKPaDNFlwM1
ejLPUGTU2kU2i2tc9SA+MmZQAdIYUipBxpMqRPtBaGfoqwXx0+7VvQThh2huiogF1oQ/OVrYB3VS
b4+HBp5l0vwp8CjzyNDO0fsVWTOpS3FoKJ+mUbexTg+uAag9hi52jfoX6Ho001jfPlteEgkJ71+d
ElHQIiXzDZmd6D4cUlcasrODVzjUjRp8gfASxKFY2lkKpYvUoYhDEY1uwrW02NF10429zfVGAP8k
XKO1GFz4vVO6psg/ff6H+wudtYDzVI5hSPoSw1KY6cogPlyaAc4IciwnniT96fww3r5QiOjPErv8
OXY2jL+6hyOoQySpXKF4MB0HpSnQrx5HWxq8SXe7MgkZGx0acU9xUmQJ4jkL2S2vv1IWde6FcEUa
H23HIsI+2j/0Nf/hibZjAzVk0R1NH0TuVW8Mtel2oa7zG7zupqu5PCpRVujTYchT9JRr0UJs2qY/
gRof0O8Cr4e5mgb8/VhdPhFRjKP7JmqH+lggj2Ae7RJPvyhZKQeSzFkIDtU5wGLkv74QpRoqTeRS
viT0Cjz3nuLCJt9Lclsa8RxA0RAXBCoj0cH5TAiSzKWRfCyFtEgKKsxFqFbO0ovWUiv2QNK8yjqc
U1iaEABEAG5nyuY0iPIfI62/AmO0qG77bYYi8y1kQxI7GatZ5mEG5YmGttT25K0vFQ47m6Yipkmh
02bGsmOhhOImZX95aB7cCxGtCviVXQzmsc9mwsZv4yoJK2p6hnxZmBGYJhxNzkDvXqkwLyE2OfBI
GU7FdqLyD/A56xsP1rYcg7jqK7w1uFcFQnrfOw8iwpavDHU7DEBou6iqkBS4zAefTIhZUeVlpDjR
Ub4JeYHnxVXQmd/2SF8vC1TQuhZYGajyeadKpwjL9EqtFsqNgdY2PJtxtOMUDtjgil8GGATay1x8
/e1Bk4k2SXdYfizgT9zGkbrU6oJLCY/Bh6uco8LvpXgZ6nL/l4t+14igW7yYfJchVFNtRtN70YYG
xgNST+AI3FoIwqyPVuwTD4y5IC8vzZ2CHgfTkd8gHpETIAtIN1JjV+3gCzrZxp0f/Jqmj8FUs1S1
pBK3lFrdZBTLi03XRUhm4ujKXDYlhiHHJI3s+j8bFTTdYhuE5D/KMqMVnNuRNYWaMAWPVGIklBSB
+EavA1+a5zyRX+inpSRaYKoujC7Wi+zkiVZZfhqaDlqGBIrKyUVJT2lMUdOw4sxBhCbdMN14ltP1
XEsuHGSSHw2/q4saBccQBYXCtC94Z987WIES3137n1aPYHDySdfS/4tEeGCpG/mWkToP5pKrKqPX
0esq1cMJgVRfivRysXwUpofMcBY52uCwfKyqM/U2qgxib0XHlDlLxBTrXFa8cmEu48Yzlr58MAw7
sBCRKL5e7BfaPxhsdjppDSI2zAMDTmmnEFvIMXCqiYJlYqlv5ThVUKp5wJVQWPO/IDzagkA1LUuB
qRj5L/gWpIgmVfTapl23Lxg0kvCEhzHXmWZMlGboCKsrJFha10jLlc68rgLmiJ8ES2zVZDYLxX4C
YAlVxwSo6HzB3AMtArovYeV2F90F4S14Ow2L1fIHpjsryHmwH4ZH+Fdqq9devqaNkQiPH7VPcXbE
IIBmTi8r7JV3uxnWTz35sdPNoJTLZX5h26tQEyt3Yc6sYVwgTSmVvFD0o6jzKDfcxntoGglLTgYr
EVgTBwO4FePQ/AO3NboVWiB2o1lGbkjRf7j3nqvrom5nw2wY/hyDcyCAhzm5S4dpxsV/ObiQVu3T
uByHAPSMxsM4Xuny6S1oLdAWrt96ARJM1DReE1qrCNvr9ydZxrPHUk0qq/i/iDiLJZgrh2yEZVUx
O4zBItb+V+vHWUprMs0puFe8bfWNQI7pFVZnHNd3GFJbuE3udofhrjbFc6+FMeEal+B51pv7yyEZ
5awIdResKRMM63GBWpvdAPkwZ7b7paZI6II5r+pfQZ1DQVZABIzdlmzcecy4O2ar+/sbY9Uf4FEI
HYo3v6NVK7FqZdSgJh91rdqque/W0G4AIRHtMore7qOgbz+dVk80M7GFZRdc6aVwydGbEUopqs7t
9vSGXFlEtRQKujm9O+K/AiVvjN1peFk1j8Ocrj4bXupy7tTMQR518V4xoEHSh/Mrvfag577R6/41
J5d3B15mjF5xdKMvnJc8h6GxwY4/boyTsxP+NYdZ0xFj+U43AjEBRZeQRhV57k48MIOfqnHBgXtt
gyVFbE8wqgEKu3ljjkTWFcVe1N2mk095/edhmE8PUMcyX8+pDlbtpUgZ0r7CivYNQPLM33p6BhrI
77TB6vmDzEccdLJztjIEwqXeld4APePnYN/RIHuidOAx7lX7u4BWBXTrwD8/BGMilvp6Dmuj09OF
/wsvj/bYcBpmrXOnvartUYg88bsNKhe73uq8YrcFRAqjb3jZHffde9M5giEnnVPLyWoOPTrv1969
5QKr7v8qnJ+IqCpOsBlh0zSQMtDozW/NIyBtWh6i1ICEc+oY0/PWj2r+/u+y2/+xtvD//PiSB+cr
G8J5eCYeYBMRVUJQi4rXzSkobEniKGEzsxPS0qPmnDHDvzkXemKz/38YVMr9Vjy61ObtQ7detY81
p41h2GvDm257r5cbPym/vTbvXi3tNXY3eBWrKPdE3qAmTimYjX6y/ZQVPTihs5JloZSgp85KP1tp
Kyo3QC15RzYlWuv84AC4Wq2e9gpju8Hfn9Rw7ONQKuukawlfg7km45tbpyzUt9jkVrFDo2XDNveb
ZujgTpDwYUPn+fDfwxvUq3HVPQUS7T6RNWi0h2NJHEp5QwsLbfmCqnebJtxH1v2QQT2p14HICx2d
dBrIzfgZU1eaYbwruMfaksRn1ldEppiM1IkhxfR/T4pVMus0ELz8ytegSJGgvULtuQIcbPEdV550
RnSo4V3qqwtLe0TOPT1rZG8X24XsGhT0IZ+itNrsowWSCQQWczhTKR8r1ibQAP6TVYlsjYEctIvc
rMJitnWIS8AzQL98o18ZwTuevXxz+nBf05ev2dKyxTXf6fOUlgpi3yd/jd7dseaY/BckdMnTDvQ8
bPSUIPferDOU9MhHqesR1tKoTwXgosL3kg5dYj0Yr0gRRPEtpt/Rf2bzE2Tt09BCDQQhZ1IzO6S2
dAt7zZ7EGYOoZ8JdsxItK9Wa0xqZRDkPnio3XNpzsYK0v5rBHd6t3RzGhOhzTCrmF1D+SRBggaor
c0ZLg/QBHAt/jWD3u2MtHg4NF6kqrsAsGQgDuKqYtuO2DvTWn01mrNg8XoAY2BcS1m8aXLDylNth
2Suvl3FVepzbWcAqxCsxDNQODffYrzH5+t/fu+ORvKMLoz6QkraqYRZJuezfcQUIcEfByh2RrKyn
2BMYS6VSQTYgDCsZUUmBUO3jkWUD5ml/kNgWIixJLg1oRyFoo9EJd3SidbeQ92HHbCKKZY4JfqNK
2jmoAZ7BAH4u8/5pFgZU4iwSjWhvbz9i1iLfsLq3Z9c6DuJXp46V8ipCVfVz+ciHDwwJT8MWST/X
3YdktzXBxRFNU3eA099cNu12q/McnWbg8RPeR4wIuO1Uf+r9LOqQx2fXbhVuBjliikq6E3GaR4lH
6m9GnV2FLAspAKy2r+PFa405j8aHid380U7J8GuuSAL8YvXYfR4H6d3GjaKeoaBbIl9Or357a1+g
b2FXe3CvVXr+dn5x3+zQ7gTXXqT7nTVG+TT/0drNfBOeS+sIc2RA8Js3b52DR+xhwkRcXbe958W5
/tTvHeuEZu7iNt+9LWeqB1YX1h0LiVY3gT4yfb7s++iV/xym+8/GOkntEFcAplFydN/vXmtrG2T+
AyCNKB4aQYNOIvhXmXaqZbnL5w7PozZSgeUVxOhKJeS1Nr1Hw428mmyuOhWI/WgWM6e9qM1znKLq
D+eG4gZLGEjsL/DstnuZtLwt5xlty6kHXPM/ms5rO3EtCcNPpLWEhBC6VSLnzA3LuG0FFBECpKef
r/CckfH0aYe2YWvvqj8V7wsmYmEnRI2JzHxB/lRO5gghNDxF7qU/LeB3brbJKOlmXFEjlKajXJGA
MPnae1x8Fo/p1PQYQ5V/ATAK/wR3KeIb+hpyqObvcXLQ4JM5xVMk0t1vze/bYd/VsSHROql+50vF
XudfIlvddrxmE+k2oJveGTWbWlsmlZ2lw/zf7ZT/K0DpSaTkSI1t/sAb4zKeTj3Spv9d1TZbG/TP
22KtsUuv2/1tmc2jZRLhaAvXKR7g21bMUyanjQjmqVlyGG/SKniQ4PzV+9aOvW+cGw1IClpqzpfa
oQDirUEr01khCu9/EDp2nOa7PhqJ+/pm61nJowfvuddX8YfkV7+17+63PhYnojFWAAU/zgOytWVu
hjwYdc3t/TfouI+Vqh5x0mCB7kaMPa1Gj3k4eZLUNHmNLE5/yiRPhoDIVeJCeOL8/7PT3OBZb4uE
UrN2HznSwIT+m9iueCXXbZEunrt8k28+77HWIXzB6MDgabyovGChHWTydgGB3V3W/XVKl3qAajZO
OEura3XlI/XFra/6qVkLV90762i4RP+F8RYG88/FojEbvZlAAFP33ekGPtlIDLiVSl9SQXKea/HF
yIEge5VUWyLgATbk4BHMWFBmgTvK2W31oLfYyL3SR7DaO3GXPg6SIotIaN6fSmAI9zcJCurL1j5v
vdP9quOfuppz3bTFOo3QFVOJXMyyOYtKRQRNcsnQHfYR0bnoF6B6IYYlVp86aRUupOcCWvf/omsJ
I8F8Imkf4lUTQZFobcV72cFc1SKX6G+UGTsuk4AbnzKUglDU0tlEHd0Dm98Sbd39o8oJBUv/dKVE
UEnMDIg/rRYtlVzsZrRTPaS/Eiki5YEMkStYo6CyFUqZYoiih8/yxA0jpzAt2kZk28Qz4coQcFUS
qOSrJXYk4nnmHCXv0zVWxuqyoQxHyrq5bILtZRNjkRUXkfgKSWkhw2tgzSQ70ZzdpmLFVr7IYpm1
K5VIgN4GS3PRJ3IJ2cg9dVvUgAQVctuUI0kf+HNFqlNcNRiVSBgYZBiYu5jXdFYrpy3BBpJRggt6
IP8vhjcGL2OcfXu37csVH64K8G5g7SKZhKvYVdfwh/Dtzik9iPJT34r0KrgG1+cpuhJagYKzPaXX
8tpfM8F0w8jcpaw+uZTR35xdzDmT/IorB/WFOfqz6lgjCeR+HbJB2PdY9X2WAZGFA74LRLUiMzkH
MqT4TsxCMm7QweD5CY5kD+G/a0bxJJzkp85XjFE1YJg1uSxYuOTK/R65DI9Zwj2XbtRDsWsOyul1
TX5irvKKxOFQHWSW99+Pm5GHugs22S7bKctilzCzeRWumqvF19RX89TntcZQzpx7wlaAi1FOGttm
HR3QVPLWzT1Td4MDzwZK1i7KE30pKsTyEO60aGEs41lLlshHGStTPOV3ilwrtnEiSftgLoNNtLgt
4tVGHXYnOXXw7jMq2k/Efc55PmmYg4VbLzmr1/h8/1GveenF8jMOSdIVDcN9pk00AimS8WNwHyRj
nH3IQWTG7Z81WvPZbHEaMvVbcpec4kcmcX60BQhE7jtEItcIDWU2IIKX14f02lF/bWYO75bJT/aj
tm7xYy1fEmwS0tK2A9RjtJKyeXBLIVQTiZXYRUXSITdU3+UMdcE7+RgGWzRp+JGuWPQI0wBGfU4i
cvElpsSCjYOZ8jqHhDgDiTRIV8Yh1BxDnOc4V6Ix8NzFzagQOs7tNSxulMmXfF3fXKNynjomlAW4
7MKIqabzjEAX2m2aWz10LiTmJE5h+M0xHY26/MD90A7ROAXkxizukxdSj8i/jF6dyd2YleZUew7r
ogbsuyh2Ew80iB1OTzpQhg5PqYiVi0wlZ/+U6y8t45OqgZ0NnRvDPZekd83TZb5UxhyMyrjnfzXT
qHLDzCVOa1R+xiOLQqcYWMtwlyMiCndMm+bFkBlO+OEwJHZ9PncqMjBrzElkoaarR+Hf8UsV+gkZ
wk4oh024YmV8bmbxdT4Hf3bQ7rDifgE8YegqQcsED7DiYQpO8i/KpWyTndygybjkE5l1WWB0JNaA
g4hoBH53IBjVblnSBtIoljWGg78LqYoE8Rsj9CIvbotC1GIGpm0qFhXSSxIdeLMw2gUbC0V4ny9V
puGMRBziT25MdRarn9AAeGzsnAm6Tkro4CDHIJxjhaUr+KRrSEevzNJRiV6wnpajAj+kXESZUCP8
2Ynro7ZRuZRdiqwu5/Fm0xeJ44MN3+ttJZNEoBIhFDG3T/lteU7uXcmfDt+fZ4afBc/kyy7Jv3s5
OcwUgGkwfpAGCm2E2AkjBzsAZ/KPeiDVwpfMM4NIIyoJFsSg4pWpcGEb47fXh80UK6CcuuJUxucx
6/5jFeWcqLHb2/ZGF/+i+hcggO8SAylmUorCDeWkr5O0Jn5Mceu+2baf3NMUDZn8bAplpW5XKOY+
myTvLym0p33bxKuKo2aD94BNcPjYdQ/ZuXt47h6zO2N+EUhTWNQPOwSy5XCmhH3Y4Aslcal8j4p5
8iVKIn1ZTrpzZWpNu/M6dsxtygIpiZxSTsVOPci3F5+kxFOhkbKJIBM7eYRqWC7iVJBsiKM89p8f
ObvkgamjyzAAeRhr2/AaHsKDsi+/AxjY3/hX25I4hP8smJHuuFQkW0jS3CWQXjLdpb+Fl+Sv5Pnj
T8JYSgYx7GRO6hDSBRsMcCEoMk2q99q9dvkZRvwsnDTpcStlLe7VAFdq8ENPQXXCe0Ag3mTUn2g6
n0P4dQudrTKnLCEPo8P7WyAmypWEy1iqXc2Y7vMxHQv0ilyXA9ic0T2i7hX35WUU8KnpKl3ViKH0
CfHcQgGlYxGfoKfBY1dgXSOgQdLXJMZABqoL9Um+5QeTk/d/CXsEfXtSlcmls5LEmSyXuPr/HuL0
F22tBsH1KZXVnGhCMdfr45gERolzwCk+paSO5xjv5aMV6U3yd9WUyoWn9z/1QToTY4KAnhEvQRd2
KBooX7dwf8M7x90TDVLFVjd64dDx9xZEE/FdC3Wo+fmDmpfFvo/n/G14JZeI1G9ybRbPiYbjCikE
jM14xEaPBaCdSqYOSPFI3F/0bN6V/0U2r+EokFa7TxpIsmc8N1dvo6+6PMHyJGuIi7WFMSvAyM4t
EaT6TJ/1piJhlgAkYx6gQ+b5HwcM+BsrawTKTApixOOVwKdrZ91A44soWSIaNGr1nl8vcexPIrK7
ZipxGuM+IQn3cTyJJ8/MTQE4uTdgIUZf93U8ZJfB462MDZ59CX4LHNkfpaAIV+Ju0VEbklu/CD7+
agKt2Ut4u8Heyy03vuF5uckGHL19Ginji/KF41q1g80NpWFC4yg3Y3wGWeBIfgzgRMfU66o7J99E
0FysRbayorUCiRCqvG8TcMN7TK4fHOuEOBHoWPhVBgbX9hBg7Y+XntzddiOcLTQUdC66eCFQcYJ4
4ty5HaCIySOFuJXZ658B5JjKgvnDeXb8qgLAWSb9KaVbMMTJwy7KyffZ/iwmm3eW7dJEIqhvg0Nw
6O/6u3j6Z4MVBrAzEopDnIWX1fPjG83wjmbTd+VdZti9aNTQSxIMP63GyiSdKFM0ufgMpd6TuA4p
1NVR+Y3mOUzsnHWOM2Sf7NVjsKXWzckAocKldo0JL+AxlN2c1ktiuOQMI3mBE1DM4e/ze9AbGj+Z
1I0ZSQ0i75SHYPLdieCOX3wAvEYUX5/9Y3VfNDOxhlkTUfzJozmLeew1MOSWnsiVjiUu35z0ujTm
OpN0oHeRxAczRP2uREt0iDq5cQv/3crieH99V8cb7ivyoqIpEXQAVSZ9Qx171CsaPzZggz4su25D
JzTvFjYwWBkL1JBDWzR+sKXBJYCuUDy655hGfkrvMuy9Rreb3dJ0gC3Xbv1zOdU/DQbuAbMDqpKE
OY9OLZjVTNU+m6s6smsVsBTXNLpyIEgySmhQysU9cvpw5G5vs8iSmb4uDgHCHxSkxwTkDCqwD0LW
rlKMzAlcD5sM5dawMyMtIyUvNCPHqT13wFzJNEJUA48K4YmzUuKfwoQcQ8qmnxsp3RwrjcT8IrIA
EAHqQDSqku/uNAzGLO2CpU0dTjwEZqjOIP6iJsh6pJ+7qvkdEQTeOklJS94SINA8BoIaMv0ADGKX
YD9+YaYARSS6j6YJFo0Qon01KpEF0vM+nQ6YUOk9zqHlFV0w+bGFyWleXxGZH96KFPENmdsTBM0P
gAMGDFzvGFBR+BMudJsErIFDapJE5ddXwvkQrVNqt6A6mV0iczy8IUVqOyWHd8K/hBiJ7Adi1yTd
Txai8quTzdH5EqxBih8JR5R4or49T118S327IT5LjtccwJFwBvsE6Fng+v2LV4G+oL9VdbuMaW5j
IcVFNiadKcgsfF93RDsqxhLJ7hR7ibS64tAJXRHOQHvS6iqeNoLowAZRM6W5Zkvu2APTgR1njmPj
HI+BjZ2HWlwoQAGg4bipaBGTCr0fjkTsHP1qTzf6ReuCfZRbuRkH8zB1SnWR/UuH3a/wO9mYfrYB
RUQSfu5McopJ4eBEnjZpr9Ccq7e8//wD4AF4KjjeAcBFifZkxGUfDBz4EoGnXNL/h5+UkD8/tPxW
/Ibe6xT+GqsewYzT20DiqqVmkPfSfwu8IIYnkR+LwVMGXokHRIAEoVblvRC3ovYUoIF/YAfEgIwE
yCOg25CRvOZVahqNMC2/2YlU9pOA88OpRrpCwn/rPI1ChRegiiJ8lZm+wkEWn6D418Bk/0ABjtlK
/M84U5BHtx9Tfwl7OhVcUD6dkXIf76BUN5JaRHYdVzZ81QAXj/EdthgWxDPbITsiK/4B3opyILfj
xzppZGZCHylTO7LuNO4vzS2VsY4t85ebqiLmzL8/HYDPYCIc9XOUj/nLHO/iy7HWzysbRIP2Bf9h
B3HSy45WBEtPCQkOQ4fQJHE1C42n4hkKBj+yP7fz17Kdv1fNQts0C2Wn7LqbBx64DWiccWYlCtAe
DCBLnpDcJg+UOfvmbouPoSRPAZVKxYwbsjO/jO/22Pm+7R9HkZonCZOjxND4XnRnMFp/+mBtkHB+
vNDUTVtGCWOI6CzEfgcrNeKBIA/GzaBk1eq9ONZF7i48lMwmFNWKxBFUHCV7pirg9HzAlzHY6PNn
yVOQSyyucEr4isViKDSaXB8330e6bYXgyfar5wa/j28dBu3YbnIM1yKxx8vBhBe82eWkczK3T1CT
g/nvTZ18ja7pxMRFGU67M3XwGqvIqBu2ELfR8LD2WieM3ACj1dbAUgigOW1Acn6r2xBOr5M4IMgm
ZkljAXNGmcWX/rn5mzFBeXsZSiFSnAZlhxgkxB0trjhRf9Em8Dfyi2OhcGTyWMfXHCm65JJlT0IW
qjeRaW7PT7e3ImR1FTCJpHOUbAtSHX67qx6G/xuaMVh/NAyZOeyFTg2HRqoHysrGfiBPJVVt+hiF
F5uf31rUL7cfje7fjJcskbVkU0ww2BiO6PHIDYyYIXQDZY/IoJB0NDYImDYheBtImv/b4cgw+4B6
YPzoIf6M2dRmH3G5yVwc0eyIYkOcFCI6F8dIOTYm+erFuS0eiz8HiWQN/F2EYfx2E/v1ZfivrxTd
CfIgMXVKFMd7miJuaaciN5K7tuaeJmB/Aey4kJvxgW9KPHnZ9U3hFAMBuCl6zsltfumMnzXyXKx/
FunVPe9B3hZWrinsCiNX6gECiUfq3wLbQI4x6Ww1tAzF6Leg6Q28Lh6E277LuOxmXo+tjTy0FUOF
mEIXSlv2fIkHi0hBNFLKIMmmHd2Fw+2uujM0/U+0WCv89MeqN3nkCw1J5LF9TchnWOiPQT1O9xXz
giz7/m0RRDuvJikZ73hBPm9xz8l2HH6Cdb2utIYBhequnMjAAjG+FiOUVENrYk6Yz0q+HLMGPkNe
WTdYAjB/cJTIvAQ8LUcZJSBymYLcQQORliCqcnLI+SEK0i7xL7x3eX37UwboJpPu58xihxDElnRs
4FEAafb0b/m67d/Bs13LQAg6PCQeMvlBHi9mnklMMS5kuauF3pZLxGCEwiALQYTKjiDHlHggsN5y
dn53PuYJMYdLGksI9PiJSlLtaKMCdh2aAwmSgqip1+Zgnaprfm1P7QknFqflwzEDF5rtEjrinKi4
iCuZqmi5cd2+maQqdS6VLv637Jgc2Rtw87CbcOf2UCJx77A9kxLPvYK6obJv5LokqF9KXDR/RWU9
aH5yqjcOdOTHpX37QWZ2lwbmcPFbshRB2WBNp+pSWxJGvsyB4/VJA2lwbnbN7rGpVu3oycGbk+oo
Tke5JKutRAdDWUmSZA8WLJRTIr44dbTpkWbE6F0/YIwczEQwWmy7ngrwT7iARDf03Q5qKa+t3Cjg
0GCLKuAQkc0a00ofJAVLvOpgiHmOslPdd5HzMGMXiwls5IB03h7fxsKrP8lO8TdJQ0iYDzngU/BG
Uut3wZ6/Gg6/0H7joF3g4sQTLnwdP0v4Ha2oBypH7/tonfhtm+4hOD8rbsPnleIxoQlCZDy9YVIf
dga9jfDaIv6QBCaqTuTkoDzg4i30v0n2kuiMpdE2Qcb/MDVByGFFQYL+kpkaP9oW+/ZXognl+kOJ
REogeWF/EgKabQlxqnUnvdjeRXS1zUgiqRp1SvIoFaBuuG8IILNnK6VzJ7DAMxu6Nj69d5TQ/IzQ
XXnIn3eauzsxr/vtQBhLx97nu/8pdyQTklEBykBiAwkRdN/75z74h5UW2EAf3OHlZSBqME1wp16m
0vwSkDuM0fSO9Ssk5NCidsfku9ZBKCSf1sJLKl8s/JpJW5KOYBuh+ysoBXHBBoNm2XCaN0t9RrTJ
jBM/Yn6T0P1UDB9aQ3gWiB5Pvl0wMiA7RB0pNnRp7//KonCBPFJyZl+AZejNWxt9p5y+3Lboo/8e
nU1n098162YN37zLsJXlvzlG0uq3/uVEZvO0vpXvxpPpsaLXQ8LJgKoCd1UfLo/mVaQlcrDLcRoS
PqAvGioK8ocyghtQSU1lLyiJIHqSUCCJJTXuQVH/yeNO+kw0lF0e9zyVIHw709Uw1QNCd+3+yVrf
MO1KmLGYfnvLvrjthz0mECzpSaiJluJgB0GC4pLP4HPnJp0xwFIsb3y/eBPDkSVMZYEpNp247xeH
4sCNvO1vxUusk9usz5NJMqkhLaF1LkPucKT0fVwp8jRT7mKre/2w3UJK384dkmFugGM9pFM0REST
l2ihepvOqqGpDL+078dvso9Ctzkm++b4InA7/lJBuVmxgo7qtAyyyUr8toTXRDwuvjYSaI5I/rWx
FqO/tiR479N5E9/PujA8wVrQjhBGSJ1Jv4GWZHwJXOJRp1g2vnrH+9d73z++9/n2TSxduRWjt1zx
MBK8uwHk1mi5yTIFeuKHFmrxj1yUbkaitvNpwERGoqDvBEIH2z6TDlK6Y9nsuiMcN7wwWAI/Psk/
jwvmKMN/ToP1BfeZRY6D5Czc5ncOefXrMcqWxTbhcVuT6MCZM+0zr1xGNEWTdqruX18Vl/p7WTHF
a8N5yaqRhUMt+EsyioHcBKIgdBjUQy1jHKsv82geOUEkB4IhQujeM/rYBqMoXRo0rW+ejH81+gf4
2t/Con13otTNQhLFnDtmMCLHEJgxw9my+/mSMLdyH6x7v71f8ReKFv0yuIrWuUMLLAeqqJ1F4yha
WDEL3Jk0JzPgZFdNCExhIrMr463wFzIBCVUVYvvf1e8vgBLYD1SSaA4IxngNX5z22SgtB1SiANkt
SZCA2RWxR5O24+MEpQOfY8IrB0BA7b/7d1JsmQdALfD0cxpwzauvfKtgQTh9QaSkkH45Co3v3qwJ
HSo54soyw6N+HRfVTDSe5Rz1NRKTgCzbY6dGnUDd2sdyeFnd0bJGjPV783o8R4KkmISBiJdf+qWq
tet5PVc0u1iS6E5nJP79dGiCtRjgLDjEP1lIElgnPVaEGJmI149XkG8rUS88R1g5K8/aqPShkhsl
g9n6YxmKloqG95NWjCSUhpBKmwXFuI1Fh5YuQ+WfeswJIHgMHLmzlTT5ctzKihnVe1JlxudZMXox
JRN1CSZKC8019bj18bZPMwiMhjlmAUqceJlSHmTLc2daz/XpiwZQ4CIDT2yJH4fCaEz0ALcc2AQR
wW6XSUXpEYzL703beTvPEHWTwZbkLidbMaxP7Vo+rfZvUFc9r6X0BDM5fXxiYO2YyYbsOJcTvumf
6qemGHjbKpX0tSVLlupw8TqnY+XwVl2kJLSmP9pO4zPAvcAASdv/rs/3TDq9UwxdRhFg2QHS18a/
kxS7t8Y1JUtOKu27QBLtp1vcTevMS/Cr9kdJNniusVON30gIx+/UC+fGLFZn+m3ca/x4Xez5Ur4B
v8sS+R56Pf6Sv4outvqecKt55qpoFhXuTIeEW2xVrv57qZltYtFwImZhazwilXlmdmfLC67Z+Txq
7WJUYR9Caf20ie1DXszLBut0d25r008qN07PyZYbnyi/IHKS0OWWSzmI34yS8B6G1+jb5L4KhrxM
p/5Pckq2CjUOo80a4tPkIho7QYYP2LpWKdQo2BuUNN6NWxyEBykeNpCCEG5jSICBRTYCTGV7QMJE
l/BEXpaSpR/PibcF4XuMZfesj+0425srEpjv3BGzCI4euApYjdfORxgXzkG683+MTNxGW8QKPOWA
4TdfyeZdvBAzdVMgapfzec0JvWhXnVVx9yEgs18i8x1zJTnMhAx5HWp1Y/pY3ibACYy6485iNb72
GWGCPA/91HsyfIhJ6wQogpG8bZNoskP7pDtxGmMjcQwQnMw7Q2qEC4rPqVCEZYvUi9oxKN1lL0s4
psSmgV/pFKrh+N1xjLVGQkL9Om1l7BZ1A9UjZ0tyfdrxQePJPNyvoc9rRkdzFqzkNq4Y/hCcUyQe
TGU4JNQqcEKILS5sKTa8g7qMLy5Mwv36YMeDpEMaQ/IqqPqkmr9Ix57cNy+MzYOqBAlIQ7/D+BeJ
3cupzIuFBiQ7zOf8t0KMGLs8feOsJF59qc6rcYsRQ3zYr0n0RYX+vg9LUGe05dqChAMTLWJn+sic
urnegMWhPQL3bi0Qxy7egOXbJ3r/h23+u8eeShEJQcfbsnsOTLdMvZY043iIrpa3m2nHWE38NvMN
kibqYQQUkID6niLIAVT1VDNQMv1NdXzSwtNpkOXOykM2yY8VD4UCeTNClGE0Lzf56qF7glt+EaRI
ivS2HUQW2dTIJ1lWKX8kfI2JiBSBIEJQKCmlj9e17CcC5u8w896oJRG15hPiqSmaQ7eLTwHxRP2v
+lf+i4dlbd/P2bkP1xXa+QYOMUNQQBgt4S9vGyGTdrgbc1hIVxuWmx5ZeLC8iyfaT8Vpu+CWxN0r
I/QDmp8gKIudSJn0mZ7DnQNL/YY7rK/llbMSUZxaOPmvjjb6t/MdEoVdO/mXZLm008/eCY0HhOG2
03xeEHQbunroKscE+ImUl8f2vrwv+xh91tHQBEIlXCklmCDvO5fzg3JS0Zxe6ZvsbKFfkWORe024
0Obm9vF5rS7FQEd4UDEEphlrB0bHvO177j1X+YnC3fjCgQgynqEV4ihDpfPVAS3m1wTyNZf6EqK0
hQaoV+8F4Y7yS5P5z5P1vHlNPW/DsUVZiBNfn8SJ9zzf24FCxNt7lC4aGhBomVP7jzKW8xEwJyNi
ihNEkqjACQiikqhD8Q8CD21aXIVb1rAcdUSZ/T8sESsLiWgSCgDi+iW5be/vYE+iAIABVQj4NUy8
slW2xslkdR34AWOysGRQtE4WhgXfIokpkmZpLS6rYB2tYwqmdF0sH9ucBB2eUjYN8VGV83gZLiXE
KmaM/FEwMY2cNAnOkCixvifj6CsEIiIRKQY3oa23mSfxuELux2ORnkm8bryrDuVVbpxD9dH99Ocs
i8whzSIkluTGkCSodP+BfK43LH3JpeZw2aR+vkAhA1Aee784nrp3huAwL5fYAdzytfPQbCnnHsw0
eM1zrAnz8CjYDZQr8OkDmJQCMlxAy9IU0xgPb0AZ+rRCQyvZmwq1Y74XhO/h/veMZkQn/A3A7gIs
Vc4dczX5FgC9xrBcCXYONAQSEmGs2iHMlHBG48p4ZdGoAdgvWKhAGQ/vwmCvcK9tJFtetGCQ45/q
5TY0qEe5ttrbzXnNFQ9OY50QbXeb0ncDFNU64hbbIrnNT6D6MuIHCG6dGQf8NECp5UQFDRn2eo5B
EDsCNP6zg5UDY9qkopYZgm1pGCeYP69RP/4VwJ2p0FhCXzHyiYWmLMIlHhxA8XLAwUVOPq3jpPDl
oyp7Kk7a97ZcG9P7P/HTBsO/KZkUqPsL6msCPc3jZQDkxk/SbguwjAdr+M5JHU2iCRObqcIElhGA
5kmcBt8CoH8oRZlE1xQMHuY0Jx8CW8RcQtiKLRje9OYZh3T23VugaMMRTt1iw2yZ1+7O8vu4u4bR
So1dpfZNqDu3OfWmGTOk93q8kmnP/pOhRxqwNDy7T2bZ9ha72ZvsnQsGyt6ofA8ifaOdTKiEqYVa
+M18cYCDo3UbE7gPUPOvs+ZbdE/V/dxp12/6ZIx9r+EzH3aY8/bcdx5zDZeT1vFDBpsV1qnT8eJo
wVleNI7y9gzeNzTznTucGQ4ZyqhBuV3Syt/sZPI+3N7sSRs5RMnCCyg3b2OdTgNWtZVc4h4fsTYx
A6ZqRw8GOch35FUIMy4YJ81FhYUbTlbb5UjufgOAnGlDcljJtt2DOrP8gukMlVPUbvxYpI+5lWFk
H2ooUcqJQnKSPjRO2pogojBfMGc8eu8uyeHFYvEod5J/z2ZiHcsCSc8aA2Vn23PizH9F3AatRRSL
pRPuxw5VQe4GjMGw2+O9P7KOPVwajIhBm6zBZVD5ylfwZ53dOhmwMB+oL7dlf6Luw5NFHUhyokJX
z4ynB42HstD9Dp0rWOKLVcKK5CbjbGq8EKXHdzi9/BA1af5ruEnvPtnMdxL5U+eOBX/eVH4xYuxw
x/AyaxgTA9SZP5Eisq5Jxdy2o3T/VsZ1Z6bcVxEZoJjwGMjb97NW0Fv9Cuy/AsXu7pVrSZ7ME75M
/ffCdtx33ibMPKHv9mWhA+NknIohyU0X6B4q19+a8s4axcQIrfXKL8kD1e0HYMq4vCyiaF2/N/pj
bZbfRr60OlvGMHKAB6H3zibwlVbPNaC3A1dPXBaGqDxn/L+hnrTN4b3KuVctsi4pDkN9xDprcPKM
avZy/HeXSYsEXxkC6V1Gbd8PW5chXwy9QMUxfOVfwWvIf9wGdxa84cCFPvAW7UxfgffI5/o1YU72
87XXlOGFUi0gJv8Fd8IGS4WPEOo1tAj7RF/Ht0Nft8uDsRoB2nY35dPO1ilF+aFERNY9v7tEHeQo
a1u2u9pVFyY2Ee5E0IY10IjlPYGal+mslzkl8CNC+hNBcgBDiGT3BgZ/3cmfGN/36nfzfVmrZ6qm
ojd8lG6/GPTxk5tYFez0RNWSrTmbn1IUN6dqByO2fxek+TcTBVl+H0WcmvAzhL+AMj3NCW4uLuti
8sYCo24iYh2JK/nt3ocMzEQL/I1pDEzKx6bQlCNC7xjo0Q6tWXcBGoYkl5IJ9ql2EhkSwJOl+SyC
8miilCSl5Hhhihb/+LhobeP3golgVg9ViSbkRJsoA0q1AkkYmiI4AcTqldeuvrsb5Sfowpl/1tPm
ro31l5t9RXQpg35ChzPpEh+Htq8LkbuP319B6mvNRsmE6AaM1Nx35Wua3WiuQo1DRgzDPcEXmQoa
QDdx4j6wGd1dejdCL+78mjpaK0jA0Hmli8D0nnBivCSA8oyt77o5njlG2cGTh37EmjLGrBMVLhUE
X9vpzGTFAcGOGT/9uusikzLpu7wOWXhq5rB4nvLhovOwG9kJoPhMDiFaV473Vbt9x5R/DqfWA5zO
HGcQ7Mmq+5wVaCv5ISjCCdDj+FQY3xPPmTZyc3KkTZWDd6VQthp0kcnQvg5jiNBebnS3t+8Gzr03
yHdvlK6U6ZTzdkRZZYxoZNg8k6WlOHRj/a6tE7LMsMDVa17Puj+Y2SI2YfqV2YNa9WZrPbYPRydO
cqGU40JHlpPNjJtT7sxhXk5p+Ir2J+ovQ9oAmHZMATDBY35TGuZ6XuHHeM317o7vxP0So9qNfaWe
ZIEbf1OPdoASCST1K/QDT/cKYfKPPz4j90IpXXKEDHGbNAQ3KcN3d4CvhiNHMVCjuRkzPavhjcL+
4clQEVEfWT1febvvxIuoFH2V0R8M4DGNeYRHJfH6zGQHSSjGGpi25auWj74beBS4yekZQ1OfXGLf
2BedYe+2u6uLOzu6E+onhajVzHu9D2ltugqa4Wp6j4gbtGbxr6I4db6JGdxGyc5eKHkEMgKM8HRA
TzJ1BOhE1EdqrWj0qbD4sIzsQNfIPDQRvyhzyaxkEud7mLwQefYxMNlIGpmeBeCqTS7l4P1YWMuS
ZiWJl1HrohONf7q8NHgfcYphcMdCXA9M7HgP7/7hEOAYrq0p9qNoRweerii3ds0/oO+lcb2wFF/+
87XsYE04GUc45MUFGWw5Dg3OPnK5kmTR9JcdTgdcLDBUqMQkraw43RqXV43YyC9J1bsimFgT+LAt
J40MmwZFpt0zNsoineNlpvnIybdhlMdS+9df3kccHJxDGjck6B2IB66iu59S3nXcGDYB3P/X4HXD
iUKmpEbV2gm8R+A9dWgg14xdNGHx28HVYSEBCoa1Ausy7XQ3+nvV9pym9Mye877R+cAvuvp7+7xN
Hs04vzk0YzliUVz5H+Vq8PKzt/Mi56gZFOf2zdnrXzr4qfz324mJMSp8pvjeyQikkPopkkHPnD2x
A7FOLqvqvTQYmBCQmUsQTuE+24GDIq7DOKx0e088HZUKQLuHLD4kQy8cMqO4eg3e3PWKeycbhLku
DDoufZVI+ucipKhO2BeU0yO73pNlzc+JE43m9H6bhPRF1SRIZuFjoV/WdT5uUdpla6ahPU4XJ71P
cn3xJsPXNbkxErYkcuegvy0ixp7LJ4JFL/tH5eV0cb7O8quROSiRNzWKe4dE6dpRJuqK3IBjQ6of
YRYthT4UN5giS4p8CB+WIPXVetpL3YrbAVvpwyeqj5DQ5IQQgyf0X245jyf2c+P7tepyiowMn4Xk
WGdA3BP4Rc0eWrnsEzHFOSjKgkxHlHCSTiN4bY4Yh4GbhODc6BIu48YjolvBaf5ERIAEY2r+I/iH
pdGzn3DxGvsFwFWHbDecVpTVl0V/oB/V2zDPBvX+chuFRPpQwRTzNBkDq0qtVQ9SbWxA1Znug/GU
6CzyyatYNo81d602vbSzZzV+EmFCxNFITSfcW311jPwBVdL+le8VRpz1js9vZos0oMpnUmoUxVXX
/Z3O3L9JykwVTCDREgXgE2a/DWmEHfU9Remt/NMlCJKnJnczZZgTifKw2/wLCXIbL1FO1x3Pao8K
hrCfFCUjrKxpm7FX3zdpvURabOsnkwgwoh3mZeLqi3KSHFW2SD9HIMI2JyHwCQwtyDlBEDn9Aa/t
bW4dq9a5gfp8Sj31zUknjb91fNGGHm9fGaS6BcBU2ZCouwdd2wQbHRop922Cpv8lD6JHlXyBYqlc
bfChJ3yl7gOI43lrDlq74GXKuyvCxNFcTCnyC9RQ/BzKtyBg7BnGRNsDbI1bX8bq8uRDNxNHbSNI
aY907Dwz+dBkpsCy8vTRZZ4NVvwG+S+R56jJfijMG/rCWR9NzLHGptyDjXWtQTaz/nX+RaGDSbBj
CVfMWtCnHD897r03NIDRsZudPoE5h+XrjlqJO/9tANzWDHsEhVl23AgAOOduxAJsjqu4zys8xz5B
VNt3cA7xlf903NcM5QCig8gtQTlor5xsaShuxYbwlfzrI4ygvtrnY3yohcehr19TTvPHv96ezrqb
uQDLr516s3u4UzkiCBs6RlDU22IE1Mp4IRDkBa/2IlpXZ1q9nbWGWYCiD7c95C6G253VfJ+zAWCQ
kKKZH8jcdMIf9tguqhsZCcAU2Cubgk9g/D8QtgC4xPSUU29usY5tHWUqvQtFeIPFDaEKmZiR1zvH
Cet4mOlOecOuMb9bg+7voxoBEj77sIa9bABMoIFIzKHfSYBihrubRPxzzy0LQj9mXediHmnDdWsw
6//SlLf0x+kauHHcV8ggfVYjCJy+qB05oMFX2CSa2ZukLehhy3vz9dmgDd2g8tv+QG2GfRxjRK9z
eOgb01XP4ZaoG9PwtGJS1dNw++x6N25x3Oi99a1c8pOm1b6mzWNH6q5SJDavQW9/B3btkwSFJtpt
r31lHcPVn0v2dxy0vYO6e+jM5P4fTWe2nSq3ROEncgxEFLilB/u+uXHEuBXBhkZFePrzlfnPcDeJ
SYwirFU1azYdJuoxfN1sak6ubANcOwLUncedEEaCzX6azjiLlS6XHswPWFIQSNf6pNCQPEJcHMLS
5JTsBdSX5QAWdzKr5uU6ZREP2IPUnMEPDKveTJm9acO2dcDaH+tWi5H4G5kDbOg2clB3D/cFcODX
AMa/u9rev5T+ldAcjdCi/otN7jHAmrWX+wrdgurWXPJzFAkzIsNINqxhk0I7mT8jnZqfjvikD415
jA+kTzsmwvCPx0i6ON1UC53qLfYVbaC8ohIyG5DnbxwPL3TNl1AagJKEMsu4e1rXfiuQN6hFgOfb
/ThzKeRq28xXT3jBdNyXHx3+F+KkYvS+z3utcQ3/5vT+yWa3CcnqMOjedr3IJ68Y0dm5ipobo0z0
O72zj24Vm5+2X3fsmBkfMlD49fT+ZrKGHtu6MBi52Df62sKBYcscFmcz1CFIa+3PdM/Hul+MCCHd
o2G7YiRXnGhv9B1tIFuDe0UstWIqckrI20Ykql+cRDODqnf8JH1YbREjb9hwLWxbK7C8VnDFBblD
RgQ7ESf511NfmbIoEcNDXksraMad+cNteVXEv5jWpyfodT2HK7KZd2Fo3XhUyXtrTwBZFt1QDLZu
a3UkH4m1rDEzYC05L2Jej12kJubCyBHrmc4lc5LzSakHNGJ7w6txzrcAGjHCmBG0VQVUgEUctKpw
/jKsTxzch691PO3fUAPpW2X3ACdfd7bojOJ/olK4DForCP8LHE+yEQbhkgxeYrBnUiKUyVRhp9x+
LpMO/e4hhuufWdUBJv37QXMsp+VrfsZVoH9O7deBieWb5rPGxkoYcS0oeLRgr01tOS8Mn1Oy1OOZ
WEUQNw90oTsMuAbXE94B28sZgrGbx0GFaw82AekwZ6ZeDphdsS+BPGlH9OpI2zXydLGnISUoYZzj
nP9JGm+NMrxxn6rPqVV9hzmdZpjBsv8xK36V/AHM3+x/P6v2qWEZGKkvSioGx15ReuiI6Opap2pv
pQxzhbOMSs3LNcibYfKQENQepA3G6RrtnZ0AIplhq+uVi70Vn602SxY8FX7GgEVuwZm+kgjOorfi
i/WgWPEDD7jQtfX+qWk5NxmryDZl890YHHQsCC7OBT9gmk7/AwHFZLO3ygWPCem0WKH76LRc6OLx
zDzxi98w6Zzy7Tfq8HU09n45T3bXZZ2w0tQZzdku6cyum/OJTYy6Dt8j5mc3f4+Ls//AXelBrhB1
MIl+xNqEvdFj76AuLIk6ZALtPXfIOxl8vUfZ0sBzFcYXKrU2FDeX8lWlFIbjP8umaNO7H6dLR2yA
jyIzNG2Q/AtvNtrXzvLtZ/96DRi8pVP3Sv4lpjMbdQAlDk0Bx4+V+qfZvebFFDk8hJunYRcrhXnl
UpVoulNvwyAzG6lexXkC8UdMHXFWjEYjjpGrbeKRPtzjNpFFe/gWyNO3kiIpIeBQ9mYvIhrJ9PKL
JRoN0UrdZ/Wg/cPacum5pt8jnjvuy5SBtTbvn3+f1Bq5ZbRsZUHzpMIOh8LNou7wBuormv1r+PA0
xaKYror1tTdpyLukJxjz3fe3s18zmgFC6fr0hQg0cRbFB0/Y9daLWdpW3Z1ZaehnmXiWbha76gm6
lsLjEn13cTTgOxD1giFLRlVva/9es2RDgx3/9n6w62AvgWv5GmUTilhlVRtyl4F0UPXJ7qhPrxUb
6u5FVeVlR+rHYnGGmB9Qr9xGbfbPxqp3pCxQ+mKyV4ylSW47z2Na2NlFwhMgEwT5D4Ud/AspwXCU
ykFBYKpS4guN1X023pWM5o9D8ML0g03gfZvJ186c+Xg6njLOASjSKVOwIR3GBTNDCDav8Aknn16F
cUNs6/N6qh+pWyknrkIiBlLtsiwvUMEsyfDQbdSM47or9D0VwFIjIAoQ28kD1apChSxM6BepdTTx
ZkwiMAYf5v7d/yyrNSwM7zbW1hLnyB4a3DESJ/varVn3quBMFAv0OyvOBtf0N/5MQWu1rt8KkyXi
Wv9Cr4WOk29GK51a9HGxiwOkaDFZYFV2St7bZa0FqJgrNH6Fz3sO3ePqa+uEGRR7s1uqLmw0FKH3
g/YevXEb3BErqSLOUFVc4K8RKg36t4Z1AAuT9zhHbqA/7FW7N0K10VmCLrSXz90ZqxRyEFWRi/+T
j5LIpGiA/sx0kKnML62g5F5LKPYt3b53r+v4fXV7WXjPbBOnM1FH8tCZf0HmDIWQm/iVSybSn2X6
ZY0TOROkPU6WBsdk9XBpR52WJ25BECi/2WN/h2tvC8FahExc1CRanr++7Jktdg28A18NKVNi2AZ0
MxEWQo7km35v0XPHSsHzRpBlbtPMjXMrYUSJ3lxM1C+emGAWfo3X+wXhrbwDQBLcRC0tsyhJe/1p
3gk+BZI7ivW0h2sYQcfgQkBeCBjELk48cUMx+hWtguwZe2c2M1FrPL+eM8JIHKHwvLv/9ziKWA5i
8YLFsX8vQsrlx48KZL8/0SiKrUDibcxtizmaPCVk2jzFKZaa8Hdil15j/ByiP2MSML77J2z9nWlQ
8+4D+KMBvo0vHgYUdo1V6PG4EraccIbE7rzni/+j+ApW4qY8PuB8OL3jfCcaCe8CAwYRAvLNcWJg
74s4wodogDhiUS6/VngOluDijthYofIpvA5lSjri2KKomVIEuiLsfcxhi3JY/27LSOz0nzaOlJSL
kmj/J3uU1GkqJ22Tc1E5shdLaqZJUG71dS8QHb8s6tdA/GCFBwmPk9c4qheswNPWJEbbjmHvDZul
yb0Kr1HJkA4938PuoK/thJ1EVn7U77wS7G5HhbNfavgLjWGAt8PeqvV0QXbO/Sz5YRhFQa7hAHiz
u+3JnjbM9Km9O8ydMKfhRZl2J4YvznjChIUlnPvValpZ8ue1FqNS3sdVf7cRLtLDGh4WEmmzx8IP
MoVNU3UWiEBs7G7WZtPB/wrmVmW9+meHEbV9lIcUt+znAH9rsbjO8bYb01H1b9Zu92VAS0TNeCf2
tSIf0T0VTg9EeLgaoh158T4h/+B2cTkLresc/0qYjeh+3GQuppboPEUbw1nJhvLl4SF+mYNEOUwQ
jRVEYExz8pHpsVeCYPTpCZO99ep6zS+pGFsG3M+z7ejzfNX8wm5ADKFNq1MPCUO8uY+xqAH05REM
2Fv7iNUcfE0BPNjm7wGkk6qB8M5J1s6cNh256vZ0F51JTPMBkWaIsE37pSopL06FQaBfXRx2xnre
bRDZK5sM6jQh3AbyS9rf47N2Sk6NNTzGxaftXsE9cxcMFPiOMZBmP9Cw7DQXoKnnKy/8ztzLVAf2
pTi8sObRxo26XnvxDrM2rJZLNW4dEPkbDHEezFMQuPZxMoIC2o3MGUFdCdZd8OMhjXbwAXnA5nOQ
rp1x8RknY0jYAN46CnlmlQ7cmfZ5EEMO9Wj/K5gZK+e23rvGiHWnBQgBarxFR2keOxVBC22sDJHd
DOINCHhH2DXYVL/kWuRZUzuTWcefI/O0F10nTxoznytr/jxuOfW/esQX2H6xQ85tYf2bzI3HlLxC
sSB/ZdrSwxbcGBq4aX3ipK53+A49EbcDw+tWWo4BVRklXaYYRhVb7ecDadK+Ba8dk2lmyQ+c4fx4
A6ixwEcJiL1E/wSuf/dghPVs6GY6xyPD9/K6wIgqMq37Qpws//xWNSIJxNVVOO7Y3dnPowHPCN3S
/HO3inn+seAUAd7my1hx9PfoOec8rFNWnPYaQvvZ5tuYMNscTI6bYxpBA8NqdH9tmCXnMmaEFAwK
O2GI2744NMu4Xp+ZJvSvpmfd/mHkqffBKEB7SsACXCsIm3mJQBBy0dkVqyY12rvJP/Orhofc+ET3
lM+bySvzIZGUN7eXSuYKCeSeGoE+sQi0snG7DAvtVFEGu4TS0cp/4DmwasD9BVb40MXMgK00BRTP
uc0gcMBqVu59QGCYG/yTBk1BPwew9X5FWjy9M+Phbbaz0sewuxpeGeun/hUW8WddP+z2AjJGU2K3
F0/08SMAU3sFGIswKrERA3EhDj7bprJ6hZ0zhYGqU2x4JjHVLDmcAuuUq24ZGBF5pBgdMrodYyYY
Fp46xUeazeDQo/iZgyZnyIIZGduPFpU1uKV1L5w7XbYSgD12L7ML4MgPPJW6WqJ14dWhDOBKM+5C
0TFh6V4DFd+9l337SVctDKBSeI7UKA83o2zkOLAawOZg4oz66zxGHbqnqCFeatVjYIUGr3+LYZki
fkkBMzOuBTtT3Cd6f65oqODACERegE5OOuEdfJjkj9quulaTTV91wPS8akfXMxOG6Ew5uyG5BrYj
xnpQPT/Lsu4XbPk3C3LOYzyPp1gmdLedrk32HQewJNogxc6wl9FnzTI9+Bhhb7mvZxrGJl0bzhhH
Gmqv3nZSNdJLVzklb3p/7zzCpu3JiL/ug0lydJSot2zjCdEZ3dqgdAE45BeExQ2zCXhDOHMroDvO
ynpY+eeZMbyC1WTHy0zDjbpmI4pEPghFDnCdEf60iZGcobvw02mK3u/ufObPOV9kxUApwtXMvO59
YIFix07tD8Oxjo0IlIAnaHUc4B5jHZsUC7PPLocA5Qk7er9rNu/PnLPBqJZFiAP26KOMbqqfNd77
5nUHiqtXXgt30B0Q05trZ3ym2Foqq9uoIifHtC9ASgzdIXUDVcbBE5RRZthWp+wXhtdlhcQxxseG
sq+jakD3PscR4pCBD0K4ph0Ai/wcWcfwsSB/jhaFy8jqTlgN1XT4QdcRJl0bdVPQJiqS5c9GNI6x
+1SFsc0p6O5zFoDnor3geNbFIHOUqXCqVpzvLLza9JMeMuIKJ6Xpt/wObUQH8UezorsjZhkkGG5g
RZkfO+g02tnosViqXCzz8y9zl3zOHsSf7r+8cNv/kl2XCd5sP/6sShoKxWlMN99jf5FNq7GJeCkN
Oyc05WEZqt6drd7+sc2Tsbm0ho+F4qiD19jEwC21i4fdwyUHFmYbCe16z5tqn6lguQ6fYhvQHBEx
9sgtRGXfnlxHqZ3BAnggbMT3orZL1O5wjWO3x+lHVTZSFszIoaYJyuKj3/533ymHXuNUB/zFvHxM
MfQ65pMvkLXPxq+bZ+Z2hc3+9JrCdzglSwNlL7XSjGEHIAwL4ZLagLrFg4R4gxY7x54G6Ro+M0ij
yeRhghtCEATP3PHPe7UPmPfAYiW57bxIwycS/MRO1sUamkKbhQoOQgcCQ4B7BAL+gvfuzJhdwXQt
CZImbP3r+Pe+ysCA5Cg2+uZkeO8hwGNPBxGEHtZUZDpdeBl9xgskdPVsw/AYPChrHOr7NADLi/ec
JrM2fUkIQOPhxsHA44gxLSNvLogWD5TRGLzdFFhmBjdShTt2YlDeYt+a4ocMtwmz8+GH9jk5b99C
DrpCGQWFj/a/2ayIrlcfbqTyC6WnX2/bKDjqSb4huQLTXvTav/vfFvmmDKH6539YYLACFKhjXqhd
2M8ffjl9Tpj98rRi1D7XIQeMqXnHdH41FIWzZm9DHLtjJvYhMG1UY1ja6vMNt3fQ3MLz2zXEgMN/
J0FzZYyyyYrj5TpIuyv16XZsTsuEmCyspqtx57XjdAUTAtIZRbej2mJPdHM2st74sveKKWe33Z4+
+zwnHwpO6r4nXcLXMpn5voYsTkx17GZ0edm/775+D/E1H+ZLTAZZaWLcS8g3xBSQKu/DGPcRVYm8
xXcGwBxt2m1OCGgaz4v92lufn+zsmSeGRyyOTE8vNl4B5SB920BM+z5PztJxNkGf34lY+S9dt2pG
kwoZnFcOMusRu7runI/n44uiW3Pncb56MFkYJGkI+prNqjHzE6BrOEIn5bc7/cAjEwTbfPQbLMea
EZSKxzMwOzjrFVxMHV9h5zFguHi5bK/2OQsemXMjLYYNghfyBMek77eUtUHR7reH94gWy8blj5BC
dmU+vsF4QbMf9IIYhw6hBV0Wfzqx9+rjguIhqWUJeP+U4X5ThoIBya1gPVAWxIPgeckntH3SW4of
V0HbJx2s+HBlhHrJ37oPmsDEDeXFFyrQHQyHJO9BumTdMWwRbdR+AyGq5yKhcvWB3MsYmsQG+S7p
JqRBFh+pKwMW3ITFIIhJ3euARYkj1kvyK6Q/w40wUqwrf3kyvvTrN/GkclQZDtCKyv3iDSd2pw+H
wGPRqDX2X4MmBnNinwiPDeiROd1E7pHPkwAvUl7136sHQ4yy0WelRzreTWyJ0v3JAxm8X/JggJPR
y1lvgVeR1KmDuE833LGxQFnCqOQmwRSCAIim23DbE6TNITg1cWWsNbz0bxZsvybQC6WX32GxGjSp
x27wObsGd1rFL6jMGL+X2+8Vtj/thRLIX8PDlhFgJMPB+enHIHAs9LBOmbcDrsh33HDvDB7VSL6P
7gd7x4OC1fOxi5UGuHjnaHDVvp3YWFLqI9emaFJGyxtGxRCcmIjgZEzHx/Dia+y0J53ZA6b+fECN
gAL886+4Pd3Fps4zYJws20sx8CoQEbKge+W8w0RWfkJcOLGdxDoCbJlxDW3KIsfL5jN6OB8sKSm0
BglzmIfDExAXcUI9jkfxmGdTpt8X8f15JKEjDNMRxFG64iHwGZFe63eOvSWy+ZjjCTwCVlDZ8cdn
5Cb5c0zsMWqd5ZmL09+QPhBlOZrmvkoc9pGSswyeHety4G6JDJF3hDwUEJzEPtHgno6rI6EEUwz7
+yvd2jQe3rUPa8XKRBGkuuLZ9JeWcUWP94UVyCbKUQhInhlS+K9m701GlhbBVPIgxDhDeO4uYvWS
wOa3N2wTOqENJYQlPSl+5vQpF+xVyyN2Bep97JOrGHQdMsYImOpLVuB5LcGEMgnpS3o4RgK7FUC7
d990mHaQAYkrYcWIjJDuwDEnMVndx1dQ8rg5/zJusok1JJr6vH56DMGZqkCAnlwJVWxNzuNkaG4l
3ns/knv5/u9Hrz4Wg/1qXa1beKEBDJKpgeSYUQWXFYRM3rP7VK42AZ3wNnSWHcxpqrGBqQqrBQvP
G2NDWUnaLrC1p3mNGy2jHwBniib+/cvMiYMffg4c7Gyn2xbDKpQ3nuGJt5oykJ+sB1jC/4jKtA04
3rYvE9Ubdeztj1gZb9cYGOv2ZML/zmTL9ia3zNqKB1GNNlV+q3zc8ilLoOXJL4c4624b94crdym4
2w8md8unTTo65kW8tHk0xxRluD/Q+LDgXaPMj6P78L7cj2ydXM8WegpLG9Wzgth6jXfzBei6e5yK
jTAmcBTC1uC9eW9QvPvo478uDo13GTECcKCVIDprGH83zkFdweFA2YmqTkM5Ct+Fs0byfhjjikp7
wNg7ubi3oNlTYZPR8NQGGjRhdqzw+SSZBc4oYY3eY1Yj+pIAe4mhU9xypK5U+xnWeDofn6EGy+C+
La1iAjPNHh9EuvcXCmd677Cz95/HDBk2Y+b7FuyIIJbj/YVKDvsNUhu3F16k4bxmTexfj9rPJRBb
ZmP1DkteR4OFQrHYnyRGT1SqULF/ylGL+LRnKLCPRqOt2UQthSIUrEdAP9C5VfcJTUVyJg8ivMeP
BevWxW33lxEGgdlepMS3IXmT1Dkop4dy9+eeIH5pbWtx+f7MlRLgq+xfxPZ4vBBFPzp80L8IrRwW
KnITExVEc2HOdxDzNl6MF+KcArLjcNfiIHkM4ishYU2HAxCW6oJhST76mBQb922BkKJswYFd/fYP
fbR2H0tbgmOtY8R4k/cE+xK4Z2YYv6Jc6gJvjyX2zNi7D2YzrORIegE3CJ5vJ4fuHMOZ6tQAErD4
soJ0Z0YXMEX0iRBp6MoiuJZY1iO7LCVIGJr15Y4iBarWqnPu956/9fP39vTKW9RgrAIcxmnNr0et
iM0wdC70tqaLVX7NYaNBx9uCzWVDj8ivYAEtYCe1rccPkjLEGjS5tILdzfXYBpXpJ1ua4RY/Qr15
tYlqRySl5+GVwoEm4gA/gPof7wlkJd+Qls/4vZUc0jMmG9Ju+lwVrF7kvU8RUXY2qhLRsBToO9rR
Rw80Ds0FcPTtQwOCHKOQBVlY5YmD1JuyE9U2ziUbo7UGadjFDIkG6umpOlBqqD1hFwl/jcWXnsc+
zxqCX7KJSCgo2LLttQsN2opN+KzS9t6R1NZ4v8FkUDk5oUFOlBOTEeSiEHdqP10jcA2B+i31apex
owAOYDmf1G4Xi0zYvJZxoKOhJ3qaDvK43XOZHlWOw6kTqUwTEFE5yuGK5ZPqvRhsDYADFD3YJkUh
IhykLb5GoUiJP6eJoma7/tMQVS/f/9jlh+cFBgDUNEhoveSEFqry9nq4J0IUgJkh26+mQLaBkBv/
mDtz2XvCZ58nuEAF6cXF7Lrn1U66SFYI6pqCNssyhW18byyW3/UTMj3clbXy9uhCMIc4iCvr+YiN
Xvge3oudyaKDzH+mE7dywMyKxx3gEWpQdGGfB/+AlN+LV75d+K6dzIX/iqm4eDzIELlC3rejzdKB
MXC1AF4BUgCa4UydNwhkAOdouGqnxTNvVsoAgz9X5im48VrdGd+BOMrF2uHOJKK09SVVsHQ3CFjg
F/1+Th3Kjk0hPBKH6a2+1BavX3P4jOoJ2gcIB0jGi9OZhJMKLijsWxdJWDbqNswbHcPraNF5w+Dk
DWtVXEo/O4bV2TXaA+bAvNGo83IPR62Hh5YNgL1at3VX1XxCgcv1BSQCrW6f+RMu1fsR8xbKUczl
nNOpJclj/EkklyyzXLYen64dF2VJQTAciVxBu41pJ/8yJQ6thsbX1cblBrcQZJQnheDgAEX6/QRz
G6jLa3PN4My6LQiC3+oK3PLwzMCT1X9eepXh80rRwxGivWhAk9uoizXQQR/KwQsS3U/5HPa8apzS
JfnFjkLxr/qT2vAGuZShxs2BTnnLApU9+jWpQVwSaARdJ/n35KCMussXG0kaMMBvUPQgYZ3pfiuK
Z93SiwvmwB2cz88Z9WA2aiPOoZ9MbcZ7SZRMLxh3thKqg/uy82Ay4WqK/Wz5JEsDd8UfG2e7hmEd
m3c+xoMXxM7p/Euizr8PjRAsASOADWB81jS0CGq33ZGSgdxZRYFhHo0UTJKNIkwUFKgoT0OTmhu2
o5c+3cskP1YhfB3M8mCQMkE0Jw3ic14cZTbJwJy8IW5MceLef/m/p7g5AgQraXv7H74IHysnmDGb
87XcdBCeASbgFtrvkLxM5do3dG8PWEPIHT6xyNIGt76Qtv57mJSCS/QoQHqs6VfsHHpXibeCY7gB
Ik1XZMsOk+mbC/0jU63n7kqQdfPvhjFfyJPddwJmTh/8ZRVqC8bVDcjGeZxzmbwE+3j6TdqvZSSE
u007RQzp7dcUX61vgwdTJIluKE4h4Lx4xwGbhzUb73UJxScBZUPBb2wgNLXd98WOARuPLV9c6Fzj
jBl+TvNTApbxZi7urGOm3yZSo+fh+ksbiJVeHNDqvj8OLJBycbm4NUaAT2Wch8y8QOBPuPuBR+1/
y0HlbW0XyoHmQTGAhCGKB75Ac8M+H26xhgXF8/zR3B5RaskojERJe7tFAcANKanl2qMIRxZX8cij
wDYS9eJaMjMRXZ9J2AvdVkSxqDjMGFlwlcVli946+dlDZORUzW0dgeyGpTad0H3z34Il3MRy208C
Cjv+dKnoZGIptap0jnLjGkZDYBtcd+vrkA+X0rQyteRG8/q1c9T5GKL50SSCOx7SX2NgH+LgQo6X
QEl/81YZEAPW+DIQazHsfMgEHPdMjCfxx/7zyZa2lpvbGyU+D7gomQejJbSPsd/y5FZw64RwfGbm
Ivl6KMtgl+dIBxkREBZbYqqJBzP9qdSpdSgukFIcE3jH8udjn12tuxr8RKr/MKmju38dgqxlcaRi
9cepB4EaFmFvmCGTPaMc3569PQZCGq7wdJnO00/HTODFobx6T7hXg5iLi07/IuB6dV2YE+QYGP9L
k379NumUhDTi0vfLkZS/8INv89Q7qYcMoQnkpbn8m86Zcrsx9t9P2kP6SfcPNZAXmNkAHof7NwGd
N+Q7koTJ7d3Rkir+ZoeNhAsvgLzd3fDtDHMJ5D2MFwtctSwquDFlGkXKd/gIXxUtqkZgokT1EVrE
UJJNxlF8b7XabFrWLryIFW8opSE/zY/qltMf7hZ8zoCTz3feTuy4dgcmy+NSvouqUHo+GXBKPKNk
3slNOlMYy8QBScAguwwmMR9vswqm/U0BH/RhbQ5Sze7kSeBzBlhj/dWXF2t4szC/IF5oM5SnuntI
PujsY80W8jq4Q15QxzOt94Cv/f1exq68KASLm4A4y/6Qz4YHcaiS0ez316z4Fp5xSiCuDL3/f1vI
TFXm3XwjdiyYUUw7g+tWO12yfgNZoPgtPn39F6sP/EQKPaDAqzQPsR72ei4uwPSh6qiFYhZOC9yH
ozaTKb6823HEm/VZ1ug6eBq/XxfXP0rACVrA8XScHo/Mlzkt/NN1eDpl9uk0nR6nq2k/tfrRnNOa
Fr+/quyG2HD4gTaaWA7TZyOyyxstsW7tiFT7C9LTeRvkrSZrcUG82OzCxwY55y1unBKgX658gk+t
FcoxmfGGcr/8CKFsHOIx95wtzoDDoe3sVLqjg8qZxePRrNNaHJhS8xWqcX5IyPDye+UN4Xw79GwS
tDllEKLB65Gfyv8zOuGN5s+NifjLmvKhaY3pX8jyW/0fuJAMSUTc0zIS6y/q1VFFkOHxePbgNhzh
4dC/dzncXWs6BWfYiKuKzNrVSObtOJrSs7GT/pf6V9KxAKmFM6EzQBz8R2czTqfi2CNmWfL3zNuB
FyRFhiNOkl2IV9hhGjAFJUD8A+1Zp1iRxD0JhvgLNtOsBc0QR8glmlrSj7/nDScR1BDJVJaT7O92
oGPkaHKdjGmh/JnPcZWvH/6OLIIEV7JpQcfp8sRnTbo0ueVQgcFpeRiGRPR1Muano7o/tqKhngdz
OVf6x1UV5XigvSKkEWJsIcqE3UFH/9v1DJrh98DcPEbFQnL45BIhfw9URmXVWr1Wos6lEaaLxvLG
hgf/MJyk8e6m3/3MIS1RrV5j93X/97q5txMjSGgACW5rLJdtvIZxQQyVGZHuYHaXEUoCDeHOcE8M
An7qmM0lOzZr0/vs3DLUZb9hwwTIgn8MQC5SmARytwH7lIEtPNUKfivRrqvbypx/vNuKV4QP4p/f
2+cXT8TvEiJLieKjaxeIlElQA4so9vtMVgT+aYfgPrC28Wnc/xRet8MlCcERFbxcMTw+59KD49XM
IdsyRZLF6cXjyKO1j7AWv6jj3oVHxqMprGOT91soqZeDgo+WWFvJDcmuJRbG8IRc2ab+MFsBKCUi
Q65+ti1Mjg33sRb+E2Q8UCSOCFTZxIaV7cqygJXP6SRL2/8T03BqIRNXGxluh5cgD3ckChdkLWYH
BoemjWzfbRPpBmNDFP7y0LHfwIHu8isfffkJbSYQsc7rrqad8LP9+6w9aQ2kJhfc7g8mfEXGEKap
m3PaDKEI9ob3X22UtbD6jRKk1njv2uYciLMzbo6qYnfh5G95X/UJng9qYptBurr9EBp3W8OhQ08d
8Rsjjinxl7LUQ7eD/UJxbgHrZaHIMWS1lvU5CbsMTv9wSiY23CMOlpgRAvOipmDl7E5aR4GBIUCx
orJW/B0lcZmW9QEXGg/kaIrgA7ovQaFnZ7Ph8lpgKfc1IIOXg50EN6EVwlR44Cvo49fuxriCfX6B
Af39EJwJYpSQe+Tf7yYkK9NqumKi/4G6xEprTJXdt2xFq8LS/OLH30hCVqBQMGLcBM0bYvoG/8hy
2FGsw3VcxNIMmmfr9e+2g5UgEkX8WFvrq+K0+xr5aUvE3yuz7gNQMCHvrT6QjE8FNkm96EOGI4jR
Lcob6358P4OESXFBRhyuEDkevaDWq44nu+vfcitXu8lWLAaMN9oo/uJy/++vo0qZ7OC0+fs7WN9P
8QrXAAfLJphVjW1orglmMMbZLZz8oqC527d/zJ1hm6SR2bZLLNzbQWtN3PAaxbhXzW5uxuAOSWgo
I+0GC48WfFrNxgtgkRxfPw8EYw5szPbVQ5Bx+0HWva9JgnMripU9Gqt4AsmTP+XqgTnZChMAkd18
ILT4qMZwK5UU2I8nLgLZoDXXWx4OEOhtoHueWTtG56cXv1nfxUeLHGIg7r8sbflY0EF4Ry6GMIB5
pPWCqcn/+0iQNDFykMWYnR5D4r8QUIyw8W6ASUQ25S/YDtGRv7+aQ/Kmby5V1Al7Jk6gIy7zUaTG
qd8ePQPd7iKGAJ9v2fcOu9uaJK/shUtpGsC45KT3apwpcFOAJYJNqhvrsyu5tzj28I7X7utkjsva
NVDHWvnqPujCLcPNrrdft/PhWY0g6Zo847bT2ZRIjpqRAuKDaj2JHZCu8nRbYSIC2HODFpQ2uLWi
9CIHYvDclFCOdi06oLkxbCA5KdGLXvMM7h23nRWkDmgT8zMNIbUZET+qDSc7l/vUXYKdruLLX6Ue
Us2gHDOGWgTWZtQWpgSYsTSPMVyI58PCSxjv8xsRuuzZ3z3v5nNWtMFGQUY55hqGEhK7/J4Y0cPo
32aK28P8H+lNskDy9hglC+20j8TYRcBawFuuzb+ihHpC5gP/bZqHv6riHMjeVIQ1sbIMPl3ZwiQK
Vlw4wbGo+W4jqTruGKf9/QT7pvX9Ya4XIsGFQpwskkXlNhiIySTkAysSXiSnFqv3AhLHJ/Zv+IxQ
pImhIJ4+KDfBLjru3rQTXFBRv+luw5QEwfGREf774XUTF5o1g0S2sObtKpnLnarOfpwfhPg1oG9W
+rWfB818/+9vZAUnky2LG2UN0J0ENe+xlDv1hr1hZRtDyD02kli/PIlHCd7b7DIdNgZZE8E/Qwbr
/vfnuZ/aVZwOn9/RDgseIJ0g5MyZedGy2AlpUZZaeUh9fllJirdcWvgORTjftYDWBV4353K1XQel
K8mdXWu16jqrjawuwJ+L74WETe4ZMz0cQLWVxEEjJAMYJgcObBkA+QsVp67el8//GKPisS1e239/
8xxawMhEbD7OUrtmgMBZlE4rMtjX6VQfka0xzzfr3vy26Q0wC8AmS1+2ftRjvdUmJIUclQqfRm1b
HG5LI7Hw6d5VuPNg3u4AiUPP5Iyt6ctJ9bGgpKPnuwHpCxI/6Xi7XTYRjFpKTKm5xPK/uLZc9kZK
dJTBm4RBNlcddMQdjjoayWCZpbBrfb14O0cKmw/TGMZdbENsEvSSa1W3mpfznrXd2/buthnCyV8z
ejgl4Ao5DippA4bXg/jKwE4J2iLylnukAy1MW37mOWtoztN5ka6MWSskVOf43CJrfZziUH9SFCXd
WY0vL0/sRTpsylNUgaJLNkvmkNQz/c7xwQNzDmBgVbgaBsfH5i6JNcFlDkX38gi1vrnSsdGGg/+E
Jo7h2lWNHpIu8fxJj++ZDuvA05iReE88W5CS0aGRCMSpdBtWl23aA53e34bP3Wtc+EAmfD8WUe0l
vgSQJzO/G+rsC7y0BwAkC0js65h4MjtizkVWySYltQQ4bVYwHJldcCP3YhVTNUBp8HGM6tFyIZa6
4p/2RCiDRSlwN6+z50ASCSCMKBTBOHmS0OTghM6s6ir/F6fWMAPCqIFdulMdEYh4SU/2288h12jZ
yuF519XCClOMxOsZVNRQO/DJvWEIhKySkBbtX2HwCXudh8oxX96GLzyXtw3ePSttfBnATcWR7r7i
92Bd4ZUv+PL/0NcUKxQ1OYJFBvkM6pAgvUnrims7P17o6AGRGdfXHiQIxVwiCxG/iFNFoK1fj2H0
PNhl6tx5csDE3oN0TIbGWGTYWMSwhO1tXKryJSUEij9IyBdAg8qHHIjBAt5WaR93BWInDiRd//NQ
LOno4023ddDNQKcG8RXk35wi+ACXsNE/fjmM8dMfnpct5sg0vhEvC7I1Lo6Ei3wiFca9Km/B7eqZ
vU2TBj1cuTABTYP86pEHrRzPF56zQnBkJ7Zv22J4T93eDICyvU1y4Rj0wApwN5sgRH85ajO7dMct
DRR8eMe0dYogomUTRoaUJGpD9JyjGgI0AZ5g1wWr6e9nH40cIpsv9rohvBVkMKqlkpel2B1MElZX
SvFhp9tvIarHKiYoi2kNsZGxS8vJj2DRfR6t8+9xxCMDKnGH/CRGlO9Zi3W9cR+LN+6jW4TJQJAY
khM5QlwbZWx+qPqkO2j9eg7ajVjeRC8PyfeL0QjuxMUY5v08EMZBThshN/rRGZAgDX7utscF8tYe
XrNS78oiTStgpwdzcDxKkY7qHLyQEDbwswiKP/P9PwSNfi04QeAH/5HhKAsG41IJn2S2e4ZI8TeB
ldCXRuzbslGvILs0JEJmAD/6vGmGBeUGtrRn2LrocAuv9iGWgwIBG7S+aoZTcDoS/nKywf+iOXqU
kyDw8yACYQCHny8FFURbBONDAQeDcZE6QE7zOgByknuXy5sXgNQDNxBa4fGl+ZKUV3vZtaP53Q6m
AGt7a7T8WV5dnjSfzQXVusxPtKQ8E4bp1onRsNA4+Mw5dh1QjStdUn8KQsKGxIJLnUfnD1YjZRvy
+y8MsOv8j6Yz21YUCaLoF7mWCKK+MisKzqIvLPUq4oiAon5979Dqtur2LQeEJDMyhhPnOHVKsbLL
p17YAfPHrLHl/1I0+yUvWmz0st1LhMt/OPuueA3UQqUs+3Cl9Lkh9qVq+a1QFuZU4v/phQSPpKs2
07M1DU8EAfxbsmQbkhmbAUknn1RFQeICLgu2UUmahCgVhZub4aNeHUUZOSrxT/G7exLFfJ2MuCfp
kwSne3q0dro1JXci/slqwLXlfQl9VgNg/HKZKwTrX9YlkMsRruPvizIeEnGoRECkZbgKTtLiGQZD
8mik6zgJSa5EOPlU9kKid67/wwE7EY0DCl7Qd0DWj/kLd+ZmwFNAFwFHrPlki9qEmTgLEuD4c/9s
kkm64HpIxJUTpF2MQaQ4OU4VqZ/ViSK0pAqnU44pRF50N8i1Sm5QHsBVba7hd9tKPlQ3qy8Zq3gg
8n7xL2SIwH1wUiH+RVghCCQv6/g04oK8HGREgqdVCz/EAOKXiWdWff0yiI/chw1m+hNVtvj48iCu
xIeB5EhOmPasAP4DvCIBvOyZ7QU9GCTy/DkU+ji6ZBv/iAZJR7gSN7JAWZ4kmkZk0k4GnajfDBln
R+6xReABOIWg0/dbBjiTDZ7ClEK3XCAgFC5FTgBvH/pZAKX/RkFGjW88k+sUf5V5A5OsyU2Sh9xV
PHUGOIdtQIZZnCne/ktqzSVulchVAuBfDkticYlp4URBWJ2tnmt99+S5PWuW9CgJr9875DbizRnn
bic8TF84s1RjEYKQm9T+hrhyk7gs8oF8o/xD7ip9A3CGsdBHlIFkjstSYBmcelOagQTMML1aMtEl
DAOYy8fuc4mGcZGf1mktcaaMA3JW5KAodTfZxwX8LvpOnLHCxdR7rApCk+8vIiRxBOPcgGlkLXcd
JsFILrudmaLLIYeTTJ14pzJGFQAu9GbEDxWXFmgeb3tzkGRNB1OErRAPtv4203mZe2rIb2UEA0At
7Z8ftDbhTLeRlpK/FLDjgTQ78XI6T3hIQind1zySoxMM9uRuS5ZWOqSSTc2przDtnrQ//1qgyduQ
igIX/+1bu28kt9Ncnt1WV+NOoo4pfWTS2EYnmVi9EHCLKcYdO8ifYBYs18uA1mebJK8r8vPgRnfu
eDi+Gos2rgrgmmC9htqDUkJmLBbUNA0AkOs1gEFB1QlVPMzNNpJgJDfBUkmCg8nDxCGasJkLNBO6
LOxvBMCPOf/9Jpk4/Pi/TIYVb/ujg4AEU4H2qvTQCU6LDYNsKthAW+Ykg8tQQzndx8diwGWWzllA
kmfxsQerARzn5Ioehr+m9BTMuEC5Tnn9Nw+ZY5gIMSg3+5eV+c1jOYZ892/WkvLqcku/wY18v5yH
dPv53ttgAwGMKKqkUkqS3JT3J+2SEvaQsZOfhuCzCnBp1IGGrxAffR7N5/6vK5BNUaivqYrIX7kj
UiE5jOhpBkNFrXl5lWH9yU32gh+//rIvyuykRs4G6u1BMGGdycfZABtAPaXuMvmjuQvD+bsqSVDJ
0EpcJYafVi2WlSwJib/E3onh+lgsNqmhzOuufE40Kn7WUEZbXuAZvAUZcwq+WE+drLXY7hUfFOxS
RceHGHaJeeU99LgGcq/k91+2Q3JdMnVpuaCrTEB+Yg0Ulrx8NUUYsWCE5RuKMV879k22y/nLBvB0
ZDHK2fwecrS7LWfpcAbqd9sjLKffl4oBLTMcSezhZiNbmlw2nWbOE5mloyO2z2ST3UimncEQi3kJ
2JMoMYkIE6/LGK1W126cw4QD+KPfjOrzxwhHdQfwBGpH1GUCRS4iJztiKHjJ+xShjHjeoNSLLjkJ
TErRRNLFAkz6b1KRCdwnDitDRvNtQm8zEVuCJbEZhPlfq0u61B/hgvDf38Nosm2MWhZlAvkA66i0
yO5h8GWGyV+x0GJg5BKkICKGnpwCo0nIzNOCOePy95JxoIOKS2TPQ9Ll/4dsD3Ifao/vCcnyoj4j
gb7OMhlVIwpDD8hTMSrkZ3+MrFrwWUo1k3iJyiaJG8wNSWHaZMXcHN3DrD2m1GhTSl1SlMTWUBMN
08l1AKhVFISpl4IehoBV/tI1gqcm9cHW/C7Bx9tC7VEEVhb9ocjcXUS6ermW2rGg9gKqosEacIvz
tUU8GegO+NtgvexTTbaxRLKQWFjGBKhGvz/c0dA47NvHIJ/HIWtKTNhsDaAVn/C7yvr9p9mnbu0e
g5a7DMTznExG/gjzBeUSYyyZ/d++B6urC/RESIFkD98DCxnJniarCfSKzdoesRA94X+VcSXKGHHb
Dt25VKSYjkwrGXsaiL6uCTxxfFqqX3gBLAH+4IHhnElGVFJ9H4OqwYD7iwMlC5iaohwFvSPZgBsu
hlWs5ZxKHZYUu1qZmF1miEw4qVzjSvB3//1zdv2RfI3Mi39ugJhgPsUfGPARYpTUN+b57+7riN/q
49pUbqvsKcKhK/WCtn1ffCUkLUWq4LeNQLn/7nQAM2FlSGQ/ISIgNmAcR39Uxi6UEHhZEuJ2E4iq
inzw17rT7wuykM9LBUSsJQMuZY5DH//PY+57k0nvTOuqXBoFc2a8zHdxBjG0fB8BEPjZb52Bj/q+
wLMSc+btrT9fILySV/tdcTQfsXBGc8a5ssXl4sK5VP7jfxHulHj18LZQ32VhMkSnQD4soy4Axw9Q
RrqXKAVKEREvBL+bOxHinFMWoziLqSpsX+7fakW2ZhrWzYG43iwwrNPmqxqa4M18b76YYWYCB+Bm
ismT5A6u28uSZyXkl+ojH5Ma8OpXfMRW8VaAkWK1voZLzPnXYZIZhKIcP7n9Ed26MrgjvMuR7AQY
ne+9kQnyMKVSGX3NCWUTrCl7kTmK+JxsitHX65KLEMvJsXmKPndSfwyiJ5xlslUi/EM6TvS5qNaG
kEeL/WXq0sfUI4f43Z7FTRLTPyCWoLC+2shbxd/8BicJ6nmhH/nRCpPPJ2UZiOu2+lZtx6RmBQ5K
Ok5kTwz0WixiI7ojZeAVQixnVedyuYXcOkICmet/VLKAdzcSMkwP5pWEb4kjs7/wvitApiXKmQSY
PpePqTStmieF/czS7fnBZQGwiP79KDx+Gx3d0Xz+95vbjCM7NXlVFgE+hdTOZPrHtmz7HYpevwqa
9DQQz2IWKgP0IDUhYki5HfyQ0f8bdaw9VWCJYuT0f44L7rv8Sk7UaTK8aKKeXY+ZybKUZS52RIaS
4ZnezBelkinbrlgdsTmSaH0jdijr4kx4ycSWNWf4P9f6G/EwhyQuIOcbviR2JWyTWUmo9y244wow
tZjuTFaek93+a3V+PlkIHDahJixlYpmxnAjzgxrNmEkbchf4449Ypswz6eyQyz1yyv8mU9sVFCfI
i4htK7ciDJ9MAk2wuWEoCycahBvWUrhiO5Vp1P6iTMXcCYpeXPfvoQggRSmNJSKXfuzK5f9KKf8y
8DU+4UdiPOYbySPXzdWG2jmuACtnypgBMGGS/Y/v0FwqCFESsPo5iW8MKfG7hOYKmAoCi4I4exVF
d9lKW7hJvxBGbpFsv9h0Tpui9ssbTw/WeLwbpqa7HSqyPIExSCzwNsUajMFx8BWFoD44mV+kFUUy
bixNkCpTDiRFiQSTLxpkFwy/4h2tJuTdQtOAwrTb14w+TDbWEScPcefU5m7YiALxsQvKk4lB0mEQ
cfNYIvINbVduE9H9YNwV/IQ8x03Hfsg3dbeuu2OhYYNWcs+5aEmMq56U+2XwpL7x85wSTxwLHL5d
bYEOYw5BqbJAZ+F3gwffwwlEYzPd8A3E5ESpPCnf7UIoMUYyx5ATkId4VTLvsc7YMxk7Y1d64zHp
7asFykdgCQw15sYE0cAHuQeEbSbNzUC2ifsErk2Ev9sNd3L6U8GJC8aAQf/CwxP7q8Ymw4jgmQn4
e4OrR5OkWKhIOjTgR4EjRXFkX/gWDVhlLDOW5tmV7QACiu9egwH4G8HZRC8EK5/ljCL8vz6VzHqF
LM7f3iquhmz5WJbYHGFl6wEOkySOZLORP+gIM8M+fCP/eJiYn993AzriuqdAyWE92BD43ozhtoW3
snvK8tqNpzJY0dynYXvw/dTDjAAeEiACL5CDYetlFq2iVU1GezzsSo2Qw6aAQZD5ZrjAshDj341B
jYVbt1lEm4sXgpqX8cB3FGdEEgnQ3HQlO5X1xckRp1tnfUiJUtz0314Tuyyp71qQlSCJAHkQcP2R
rFnc2HdwPgjz6IgcyPO/z8sq4FwRASISFq9IFt6b+Kp0fh5sk8uRPYx6/nfJcGLcmvknurDEqIpz
m0MGQrIeUjTXZRXLg5yHYKyQMhjoJlEDF7kKo9WABS2OcZtQGodMLPwvWSRDJpfSMUIBmckh6Czi
n2KPEpoxAAoxiUMxlfICX8NvgkHbbPiFaEAGS/JDYg7kN97OemLKhqt2j3oNbxWYGRPVCUlNfKu4
EhupVgOJAiqxNEi3D73bIENSaqzd+vowe/fbwxdciDA+WoewDoHdsj0snARKBVqmB3q3Fuh92TET
+3t3VU+QNVKr+r/NgX5Hs0VvhTxIu1HPhQsfFTw6MKC4p3rcpyRLj7Scz3WYes9O9w4vKyyCbTBH
cdtM2m3qsusX3eg02T7XUAcmwRHI6QMgMdPj2L328wcdLdU7fCjTQ0pLtHUChblSDd2Gl61gJ33A
Lg+UGoyrzr3lSdEWd1+wRQzo0bq3RikoeMLb/hltBqWrPcE446K2iHW7FI/Jfaghjd4dNqIc3rLc
O9GuGALeiFDqmNCOAJ4jgYDlbRfwGHRozZw0oyJ47NFBpQ0FVIKXjKpZMWsP7wNaUOg7fMGH2vQI
Dc1akG/uAwVS9lo/Ht/8wj71npsjuyHCqyTKa3QuXK3amPd41CsOk5dPnoioSR1Sr7IAT4bnmbJU
l49Np6u5zARquQ/6XTi4+wwTD1mvNdXtZI5SwfR099v0YoK0BNr4dD7sI7NNRUcl1QOjsXzA5KGF
jSF81ZCcnNDssWCm+Miu07bf+/oeUMF9TaEZXhc6HuYnKoKX8Y3HnUcVVMExauzQHiwPIrhAPfEK
CTPZbDrqNeOG6b85F+Y3zbkbjro5TxQEI81bbtJNBIlwSsqiNB8veOmNBP5d9M+tcpsEvAvi6R18
QOsLAjjbR2VdaCxAs/H0Mq4kymhaYDXR44+MDrylTyHCVmiPhBOE+A10f+y0ZoUTOyrK921A0tCM
MOlXgNodZNLMmLwHEn2foIHMAcxprxEsterigrokjBsikKpQYRNWgRqZoHLKhg7fGy4/+mpg/iCZ
B+XczQ+0xyKu0pinZNDvZobe9hRuRVeDLQJNCmHuYvLvj8QW+t9x+moY2XF8TND+Op76NM0oTeHG
BR9AxiK5YdPgFwfj4BKzx6jlLrRAuQFieoVZdJ3qa4evoQq+qik0lZy72pwp3KeyCY4GGZ8CPqaH
e9D2ysOEYpm8oZmO3wCCwYBQB68Psw5KAfCwwi+Nt0nW8+KeqLT1OiEqXKAU2hYUBg3qc91Pauj7
j1Pj88euurya8RvSt/nj1Wfq14VDDS6KU82+sW5IDR96x8xj4kAZnnrCFBPRv8NJZW2js3msrsPO
pnz2OqqnK36+6NRNNGEBvONC3KISIKDdGOpwFt3NG33h3gEq80EcNQ52Xu/SfVBtFZoZ+rcI4T8y
UB1LpU+ElPLRzJELQXwwLJzORwqA0KWnvYNzWlG0hI0f/yTPLNhWHpTZkD2A7+1KTz6M2FYbVDvk
Cyidqv7Jv9i3Xr4sQ+ganNffeVtbvGkr09b38ZXtKzVvvVuxa3ITO96rFnai9xr8jL6/B3UIyP1j
7CY+SM+CBXI5e5BBXAEItfw2OEpEDgRB8246qXcYMi1UiPrsGsrx9Kq8cfpoQqqFWOsKLAFSU28B
uGglcrV40iSNketrRhp4Fvv5dkrYSdoeOJjbWAe5ijxITLM3dfFtwTYGcJH2TDI+0HN8cAQuoHYy
GhwGzagc3neomyAzl2KjsvAKpUTTpmbbmMEtcmOSU0iu2aCMXg/3iHr6+SECYDlwvi8fjm7dyAev
IfvFf8nDbNliV1xr0CD3KDVd8Gzn+UUoUnQXLEB48skz72+jx7zWhaRz1JlegKswPWF4BRCiQO8N
+woNbfBXrePVfQQvTUU7NLLygv5lxJqIP7Hsos/m6j0AqX4MqrSfqU5LEbKsde8K9XBlaW786ZJc
hzyT8vHwvibdfocVBFnDbKkrbhNEA+0qJbTiaEVfyO+rW21NUzKsyDW7eiNNZF1zyCr9c97ln6pm
V5V1ZqDvoyN9Ty2vgNHw7GiZWeFkXEUbSYVC7eTolO9JZb+NTj7KhhraPSwfCBJz63WCPnsDvRCQ
NB0Xcaz20/VVtbiyfKpgthbc9mJ0WEIbtKfFrOBTBl+WJRRGjyjloVtNlAjJIPZj3WId3ul2a193
8ON/+QfZeIo5UrNbtkOVTDSt0XAYCVEkIwFvLaKL6vYzkb5fPn0xy0V9n4XF+Li9oJ424aZzv2qe
wqSIl9kCdpJ8eaDeDVm1jRVnFXeiB4a2g+UHoYs2MD0qOGGA6Fvmg0zPCoER9gMNlSfazJ4uqsup
AfP/p3KudKuMqxc80wZIvVpmaW27GNC32B5eAMWSEyFi/7oXNZbww7qv6iIKwNdivrXKwLSyVT1g
ViU5BT0H2zlIBBpCoOwitAQZNGxtskyaThPdUQrvRYGGKies301CvcrLe1TGAyhA+qrzQcKH3j5X
8VmiD/MOu97fZ5BuX8tnzShn7cWbqwLhRdfvmo4+jKZGkhAejIaLSkqawy3CFpQ8vRb6fUtcJnan
xlI0N7VpvQJIAIU0xuu1gHFmpsHiVbidpwudzacBLMm8wYQIULWbeOchbOP0T95eFiTprYtTo4dk
2IngwekQaPdZTC2AxauEHQZAIJRGBi+lH/v+sXlD3hCcJChilieKMTmkdqjRUe0+2AreZNtkkqa6
3yls6PSri3VjNgI/ONNxI1amJBuDE3Pso/OFNwMCTi/6D5rBGC8ShuB1wF2wc6Rf0q01y74ZNbfN
iI8+9mnA1jFSYf+O92ofFcmJ4j8nJdTU8zhIHWC9yLKnQTYt6HWbNa4WWEVMPzME74nBbYweLGgA
casK+uRUMetIaM9i0i/hZVixR8zjxdlt0ou9vCnIzMUrJnmzI8xLZLovJr2n8Spen9bl8MiZgutg
14dOC7xDJq2ABW001EC4eygEES9CBaAL/8oF9ETHOmwKyB6POLTJiRj1MmASptAAI7sCAsPsbPQX
nBsRghSQUQPZxsVhIya9BiqGhNNjj7aQCmUM3mzbu1wMyaej4oaXv7v0rqHqN/0O97rhvsBrQk47
fFBAexn18SWzjzeIUqgwkUNMsJ1vkxw8Y9xYs/oSJuvRUJn1B/pdD1vWCtjICx1riXFe6ms8pLzN
skai8rxtLS4n+2Q+AYHhODVhxoUWWSSqqo6J6wCusA3I4eJwDkBET+DJ3laiWy0aLkB5xX/HTdq/
zrP1dQ11T76m42pyh5Dmi5KpZiqyWjlc2JUNwRlUK8/cVRcsSbjvmijIHjUPcnRqnjU6nw24TB5Q
T08+3WyScg2JVTNad7tAEiFzugVpGeRCu5dBl6wAkhaHkBNoL8sF+7X2V8BFRuYCgc67q4N9hjUM
zSWF9YCps+jy1I9gXJ0Lmf/KuDyAK12bdCY7L9IritvQYMPvpg+3SZMmjjLeMrtFDYFKM2EtAjVD
IPo2RTE6jvJxc/6eIJwE3axQUudBa97aVVfjPc1Hr0E2Ou8uk4Su4Ysxq6ykm/Tv/dhX5mXwDOhJ
G5+Gl6Hm3KZxRENbAwtMJRphyQgtatSk87UWXce3aQNhGei3wfeAFY6Nzp4uQZ3EQsavcXTw3917
9xoU0+f6Nq1Y0UHbKeENOI/bMEySGfShCEGoA+rmhgNrRD8PcqhvP3YxfaWghOitpGEN4z6FQmVd
rs/jZPnuXsf1hnEen8coSkCcHUOGnPxxSNLxPZVW0HnG3+u4NjhyhikoQwATeBlYAXlRi5ASjY7B
vWFowLkDpLHpe6NTd3wOVDdbZwHcBvsSEeRzUI/S6Xmu0uUF+xl4p7eFps9W214aBuQzOdKgLJLK
OhJMwhpOeiai1w5sCXUe2vQg66TveVvylZXabyNXpOwvU8byMqRleJwxhu1tDNp0rW8fkCK9+XzF
RSANwTbMl24LUqzIIHOzVrQ40HbGeVYO2mQ3+ETT0cXNPWjfIWcoGhA/PKax3wHoM+YO5AHUh+aS
XEtBAgmSf7/jIHCM54LWwYwohP3gGnaCzDvM69uMs0U20WlEtZWuWOf5p/eIkJa6b6FUB2z2oOec
euMSIBy+p68O3plEEhVdAk3c2HTQoA5ZydR+gfUkQu7QJ85vKtIOKIPgJhgJRIgg0fpqcNpVYDBx
mCmTKqYOj9sfkbXWhAlf3tsKtgijeseQAyS7ZIZRSODkhAeYTFRiAIRnsTwXGqvqT6/kqVLipHSW
utcNx+RtkCQ1vjZPpZRxJPWEOHeiGd9ojzfg8VE4/r6ENDe/g6GrjKygJZS9juXKd9Tsl3+Y8Fa+
gk9r0EnhM7AzJwafeW464wT7sIuH/C9eQhX/hEkCDixOE3oW60Uk9zKfkL0QUTcHT9zttjA4cQR+
b5Lwtmn/oXRcwRCLKzzfxl3FJ8kpAUQ1e8xgNih26uLlwRnJJnts2E8fCSw6AUo4d2omgSXd4J+F
KIqnqxjjvQFIHtcM3kTAjPgWcExU7RdHVNX5SkH6pSMd4S+aWXZ3WGwPxpSzVDb8oixANK2QOxkU
u8uuE3AAaVa7z1AO7MXDz4In2OZ5Y2wpi+OELoTHrkBT8A2IPRmoPq/TlX4fXCdEvr9QQ5wcIVG8
jaQHANjIrfcYVLxjQ9vESPHKEMKpFccsRhle0qbpl5Nq1loU5AxynOd3oBA+k4YP8Hjn+rqO5o5I
cd/HKrB/hFPYXfsfyOYaRvtjXq6EACZ80sJASe7SuQe4+jgaKhsZAEtVuKPZvG6rZ/iAOapjNfGe
yI0+CT8Pdhs8PZECVoWIEb5EZn6gAtN59SHu6ECOSviC6AIEd01bohgcbaiV8TJIfhwXzSPIETeH
lvFg5aqpfyV7SD4oIZVb+ln2YOzbYGNA37O6hQOCaBUvRFvdUVgARf8wlERYIi6QsbaDJ6x4ZHtB
vSsSYuagOmFopjSeunf2CzorNk9k1SBZRZFAs57MdJYizAox7hKqkGaBe4GoLfDdOmICLr+omgUd
vhA7NYdC8CS4REpSeBtn87W8536OqxA9qCwpGnwlLwEomw1qdSzBOlG+oSXGa1dbagtll6M1MS/p
O38j88C2SP8D92+pTlUS1Gc8PgvPAW8hp2BA3ylZvXl9/Ry+FuWGpZVNYCwZobYcdsZwaLJ42fmg
j2PxsfTxmEGujRGU72EgoJqlBexo5aQ0MOkHB6vyJsnra398RI0ZIPvK5cJyRjmatY9rZ9FBU/p3
xWnEXp2VjFSRoUEtwSD+ZdCEfDsu0M9akJ8h14LR0qYtUxmTmNg0pu8rqiEG2ZDrBuA4rGRYfew5
vtR5/xlfF5zjeYKLfhrdV7deOSHtb7YGTfqCP4OGl/ab49cmXt416/G0MRway42Bha+BGuXsPoqH
GQHcKP5jZWJF+Ik5wV7JErTaXc4TelisxAtfhNfIu2NcavhE9Eemvedx2cp6taZ7AP3W7rMEoXvD
D8ww6inkU5v6261QaF0RPbx31fgzfQcPsQP3nZo6nAVu4y+2Oa1uK30e7zvbeESnXLLJatQJVeu5
iOEStzBpSmnU0OXZlJsyhO+GhZ5gd6POlgi9SZ8O7efjB4NQ4Khv9OVld9thAPWhZl367Lwoop/8
0+qF2JfebQbF8g58XF+cVwh4QIo0o6sOPqVa/4AP0tjUhg0v6727+fhFf/ITyOjBu0z1LVQLPX1y
i+iy92vjDylpH/2/8Wl2XrT7yaA9TN3TLt/Uxp1xe3iY6OwzHs5je41b9ple/yAK/SNGo6UDYfZa
VKNlqJ0jOWQcpuoUAUDv2MCGoBLMdul8lvUgmdeZjUMWahqcAtJ7QTV/8YaTz2GfU633jK7soU+P
RgGoMLEw59igHUff09OPy4x1aLTNM81VOW6oBMLXwiNgqbcsohLIRWF8jYGxIchHV1RI54QAHiV3
//makFhzXnm3gAHr2H0hWAN7Wkb/TV+HZV3Z51utZaL+BpPgltU5aKGuq5AMMzvT5uTmZX26yzAX
zLmWcUR+dqPRLo/wI9lOGB4HKRp3XB2Wc4L4dIe9toXzCrNYenLaG3jhMR+kD0k+Qn3BDJqUu86f
jqbRM8wnyiZuqy7hLzkWUHMQv0A96l68++oYMoFJnPau3n0HAfKpabZmev8S0dwUpLsWBKNtoVKs
ozi7IUf6XuV/KoycuoFwAJSyaIRil7XZoYJkoa+Rz6Cp7mDd4eohTgU2c6+seu8AJOhoHHc0JKgt
+4X3seQczyCdyGtjG8AnWKhHjK6apSx5Z0GgOntSsIyII7k9EDJ0L7vGkp33aNV3kP86kPPCVV2T
xGY/70uKF8ZqOJoSm6WHGt0hZPe62Pcd7jbM4Ebc0+zEQyIBPvE5HMc4Aj26kADl3PatjmQqyj7l
W4K12pZeCziF0KLKhmj+BjFZApiXHRJvqUejK4HvY84yavSYKFrvDWiVyj4Tk5QXCeYxO2hBd8QE
qR+/mqUr9u9ywzCygNOWKUTO+fKbdiC98eyimfqYI21cFEIfHCvu8elSVHiS22xtj7ewTcpHp1Az
k3bRNjCDMSupT4uwR26+F7Z4dOA6tMjrQL5QGXWUy5eM4hDBuRhJmYFqXN9yaC5RH0GqioGCZBF6
DjgKatNq1Jqo28cejVUkFYr5ZU4Tr3sc5IMzPAPHbiuEXMFF42X49mp94t4VBwVQ2doeusf+J2oM
dNReOh4lDYytm4BmUdiuqReBN169ogoz9VizJZ+np7XqSAaPdTek/esI41ptCQEfGa1qT6tOsa5F
yZhErn8bSSvd3ULymMxlrlrXIfKMXTKLdNqnZKGW1Rp711dIK3aMeFRGkIc0zhhDYU1qkzy5+A30
nU/jan0Zt6Lr8PQxohMuxpoJKzdpdRndB6+J0mcOq4ILyf5uqzNAwIRwkDjWoxPbFBfGA3bXg3v6
OTn1tC60zBOobvFGCLjvYM1TA8ou+YHB7OlkRt9remP8glvdy+rW2ZESSova0ckrUXdPTTTF9o3Z
ZQxEgJxJNSe/RUq0tuXaGAJ93xH3paADbduJ6BpEzBl9bohbeyTifTLjf8yzSnJqTHkqZx3phpRu
NfwoWIwpfqJg6rILTxD1JagBrNj+glEKmyINFbtKCqbWgL0dQDcJAnkeLqdT7jyoM9H5zHsoKFNh
vNs+eE4lpDILVlRqi7l16AsrG68rEw0M0dkkKTLKUvc9Thf1QJ+RJxm/II+hW4LjCgjm+u2crsGy
3Jq20B/XB+B7+zfvM1S6r+FnWPSK3mdSH93ps4gDELS7Owrg+HT0V7RYbxLxoCi1Lnr14LZojDv9
A0pFN/8wE0/o3DvTbfWmhZV6DWi5O3UkQUigqUga+YZWh2CC00CaBhIPElF4Ayv7zeaZDVO/uVC9
Yqf46agaiH8LI1kPAetp2T1DaP7qX2m705CHvNI0zCoLXwD/VQi0lVAJj/262x5wVqMzRWgGHJbB
Qz+BFQt5kJpf9BpgDkLGxL57Dx6Vhw472JjYvrpfa1552EO4IZRuAWxbpVOevnBp2nZpMSEnJYiM
jzRkLwqvg65CHRqixFGHLW6FQLcQDHEopbEkb56os78cgYNCvSjd6m2b6MwdASAcwNMMvPDhwb7D
IqW614UW/9uoQseVA+4G0EtC6RgyETo+UHZkYA+oO8HVBxpHuDk+FMalMi2VnQJsJ16NqXNhe7DE
YKBv3GnBupTcp4d7Ny/uOaRGZhGx9I7hB/H0K+UooY9TfYV2UcX/+DQVAUYSUv1sCSX36uN1kx52
8jRQxw0QIInd2lzD+uwygp7BL8OXTxQTvnesq0/bYB86QMAMD7YU7KD+nuk0V/OvU+/svHfKQvAb
R06imKm0YBeDq1XSCpXQaSjdHjA1LRuzJxNA6vR0HNCwmjlXq7No9o8OtZQRms19Wp9GtIphGhRH
Wh3JSttIy4AVEU35O2lZNF9hueIakO4m2fTxCf6u4WMn5NQ0QDoX2syaXrGiLYuWM/YC2iNhBaU8
SLeZxWQzUloXy2E5PNACEm5eUzRzXt5gKtaivcflmTBuRtNrEoDsj8vyj0T5gCZr2qZZ/fq+Pl81
BhSwx8+u4il+tilGNIrfx7yIo/fLm6qWNj8vr1bFT2xWbYPbekfViq5Ju9rhm95HpxGZbGK7kOhP
2VC9IGCdlAs222SldUkUd89+3G/jcixxuAmW4QYmfjz1KEldZsiNwydGl7uVziQIBwYKnzEC4hjP
lxRRCUzplSXExv1IEGMxpfwZqh6DAjMOEq70bpJ9o5WE0guRw7S+PA3KxYWbT96d8Jgc3DLpob1i
XezSI3OQjjrB0z9bGqQc+vDqUNY3oc4P1cVj0F4qdJJmTmvB+SHtW07a83dQHzxmTN1JExnqOeUr
ACtaDzpIadtnO8AbYFdpY8RVKx9q+2zacZim3UvvDP7cJ2ZXOY9yeEXr/mTHw9vg5L9ovMh4x2lU
UplIPBLjQ7Xf9KrVYUmfPBzHwANSYkHKDvYVgH/3EpANxs5rcDMY5FrZAsqHa70wJblAJZXeIe82
dQ8oAMwTWF2BXSCfyNKT3ogoIU0OJJnpVcLTkxVdEmMVtOm1fkmrS1RuT/PmlISt8gdxYQofMmqf
609HPCPaMYr9GXB/SWK7QHNW+BTppqeeRdx3mqMQB3YKZsV4/arI+tBZc+ydV1foG3GNSb3jXOB9
uI2gRP+RdAXKy3DYE2NAWMVtEA7xlA5U4tmnfUG0bZAujn3OCZ+j14oo9sA6j1KaKaI7CBRZjUl7
cqVsBKkE5Wcj/btN21EZaE/oHQ1kyMiBlUHVzQV6zBItp0LBqdsf8gFkCWKDHu2MpJlKAtbOIr+Z
IO/SDpJJDVopdJfsy/C1PnLH7QuQo+jlXib5TPfLsb7RNi3NOI8o2o9OEfk2ku3w/Wl0WsDm9UdO
sc1GYsDW29qhLncgosOukOBKDOJtWnAs9dltEnChi+k94BktTBSOFRK5tJ7uCqoAu3zUIdmEdYUi
A8wB7bV8we2vRikjljxm+gc/cI5y4IV8ZGws35ZOHpYCE+AsvHySNLD2I+HVdG8wxWZ2EyxibHEy
DZLNeNAzbRPHEra/dprPiV62r9Vlko2uMxiszoQOtFdTJmaFH/EKTRVNwVmHdPlORcNppAE1IF2q
GQ9a2QlvQYCCE2w6TMg6ukNQmVwkB0NOpfMwlYb1WDdICNTsomZnT9FRrdbHpbpN5+3ZaZ8VMCNb
9ZZJMxbhTd3NLUCTQOrgkDva8cOBQBhvE8QKzdR0JLeWDeheU0rMFAa/hTwwNovbCjEQzHcxOuFf
X8boexGWocmDe0NGRiO1UlkWPvnnIQWZmC33tqCkV/JmUrSrWt1hKnb6Zw2uOfuW2anqvRVbpRuj
xYb7uTmn2OrQn6GYjcwuKDrfLBgn6VrVIC7pXmifJJBfoA2m5PYvaQK7cdyxGPzDya6BpYJzmZZC
7sJH9Jtp/n9BkdqEmZ3la78ggWRG0C7NNMisFFDAiokDZ0m/HiBaSGaZvDpG/mBpH7McUlYr2Ewp
ZYKAxiRRO3HINaIFfYRuO0MLgMhokQPHXsbjQ2I2Nh9yBIg0G9qCeYsqVM1C7rtdLsqW2Wgb6vq0
vf+11p1d1X38xVHG4D3NJ2ELfdYAB//sbH6TnHtzL3n/cnT2KqjmqIzejGUcplPS6k5zdCcsXDai
tEvahIR2Z9RGn0m0v6CXHt+6uZdCgxR7jVDbHtZMY7Ny7NzUnaKLbg2p0KwXoNrjNHv0YUP87b72
B6GTU13dUkaHeYtzDZG53qdDLWpEn32BcdjShz6WQgczv9y9BqfJLXy5QgkEdx8EywicdVmsvWXL
/dgtt7Q7A6jXoV7auk8Ejl6S/6yNyTDrS30J28rkOmkJs2yv4yPX3n+A78mGz0nHr+OFkxJYl90T
mXPEPFHUNOoDynsdFI6tw71b26j+MbouYQ0R6ALKc9WaO4UOHpFkiiA3qdydhoWDSIRljsNDnECn
Gpvt9q0Y72G5qRO/blL3MyqZ1jMpBsDL0U2Gb0QXyTNApg1FJYHv6ki7KfYqA/1MfT93UuKj9QPq
9f2Nfly4ON/OHfcLPAw+PCapY1TWEkWAYcutU01FaKVNko5yrfNAU/Jpwld4l2BBWp8T7gWYZI4I
UCunuo/oKooCxr2fzfk35wsJYbZ+sZxQZTESyjl05C+L4WueUTuyWz0+znRpvolzHCRoU/MDFKiX
uzMKFG8D1kMVrSjdLoO6M3tmgX6w+fLXvK6VJs7ZdngbKkj+lb2Gap7UeTlvuiSY93wrs6pJgR/O
flpDynk9us4fhM1kdXrxhIKLcjCF2JP9ERzhqh6qo8pqIZf6dlTa5uEBcAtH6XVMxY+7cRdVgoHe
L3taWPbOe2UMJ0vvE7RmyJGb6oAF0IuZ1cf5xy2WCTlAP/OTvrpqhA/0RI36khJIwgEy2FlQMqit
n/5tlvv6X2N59SGVBadz3KSzeHlETUvqi4NqeF5ceahBY/oaF8v3sBmcN+og6dfpstG6SErMCsRC
a6v69h0m/cxP+3eKKC5n4sGh5CsBWvWBOs79bu43lpl9txpdSGVGn147pERXd5jcXFHOMmqNnr3n
fySd2ZaiSBCGn4hz2Jdb2RH33RuPWoqKKAoK+PTzZc9Mz3RXtaWCkBkR/+ais+Fy30Vj7qTYCLP0
3SdKPa68loe0rnDgJv0AN1IHd1VoUi5po4MyrIeM1sf5yqHrKIkmhG3CTVUOoGQNhU1Bb4EnIhV+
D7TVm71dvoom6MOjfhNBjyDA8Q1THB3plek1UdzwHvfyuVs2eHGRq8yV8Y/H0TdG2Xm3xyy0z+it
OBQHc/rC9Dyb2UMtvqQfLNDJ+aPnwH9l33TkcvbwtciX/G7MxBjiIDzS5YmaEI2cdjirLy3CYdHr
JvfUGKkTYyZ86KO+Z7u43zkesUXoloVIho0YnvwEeYDj/U2EgsCIoRgjCIOEyPcmPKq/8yfeB5dC
B8nN//EIcI4vgwnJa5CTreBDc+R4/b/JHx74J5OK998MjR2XeRqTlodLOETBzovnCoOBcYcGga+A
x4Cu/hzouf++Kg4v5rMMirEOF4L8n9LnDidaiW3BYWo+MFefSGhuMAFkPIWrNwIImZQTAh2lhtlj
z1To2DAUgRjpOhv2Go0aDJcwEbjda/49OXl/TMysptfAUGV3AdmyKb56OHycJJAj2AsAZ5QsLFgI
1zEDo6kDzeIqAaZlAiaTH0Q+jvskv4uRVA7Px2OTuYHgCgy6GCnXxKqDTsaCok+Edh6DD4PV6lX8
gbJle7hWIxJUvVft24zVbJHrYbhqeqPpINUCk298gQBamJTWyYv5hFjiL/fkXY5lgsL1k9z2VazV
1nadmOuqm7FsSXLkhDhvXwbArCr+xcwE/TYh34R5w3Jy31eYgvccku199icLkTspjy0jC+JXcmx/
rKN5J3sbsqDH/982A3g464DFPiaq5I+FhLFqqaOE2IS01lpLWDwvsBzhhzGid/EGlm6rRlgrmb0j
CyXQ8x4zVD24RRSED9ov2FQv95OFt0/KURL7wbyZZA5KuP0NlMu1j+XnkDEcryLSgRDBgXiXNivk
Di9/5TIx9nqgZfM6m1+iNiTTBi8oaVD8fZU4u3oFTLhu9j4rpBFjpAiABcdLjlRKLbLBUQXewGIg
ZoryMK4w/H6Gnzq2fv5FdjETJu+9fY3vNoZ3q7yamMaJFJQ3OdI/1whJ9QLaH2GpgsOQxWrZMWAw
fLLnPzies58qmJRF9c9ni8GSj6qZfGtcN1RCf0Hsye34UakfH5J/Ba4TSxT+5E8yBM44o7g17InC
75zkdczdx21dox9pwuo+NZH6Q5LDW60T+wgb/h9Oute/658l+bjsUpLcHx7pXjfWDJY3YVBNSRMy
yTaQzVDXDrIHEynflNzflr2GUNEdYYRXAhq5+CmPAcmx+SDPa3doTVcYo1azdpA0M7X/GumwEqws
buzBe1GBfILl4m0C+yqlUIanDc+By1ZkT0IoyP6a0ZuCa8He+VveO6/YcKwQBN57ZfAdSHOQNIC8
J2Um6iBbgAL0ixgKwbP53CNC0AAubSiRjx71HBS++k/R3eIZPh23Ia8GGfwuNO+Roy8bHxgCYhlN
PmU1EVaAlx3N3MVVQUDRgINb1KDsvqWCZXomtA7bo3Es4FMsmfpBlKsg7KKeK4SJmD2hE8Rzb1kS
6cW7AcAgrhFClU5WTe3zCOsujK3M3Yz5IaV9ji3xjlam96YcwLC06/HNX7cqyLvJU15FpchnkHaP
8qnKePYT6v8m3DVFl+YWxCV8SLr1DIBBdpCaLAOXt0STQGAvP43T2031DIiHDIHK4TdjgYgfeKQm
zH2l5CslV3J8/v1MmQ7s0DyD5tSvOUgqPC8J71QndHTB+VKsCGrjByI9YlZ8Ln84TVjoxH3eONQu
+r6Onc6OiTB+U4Blj3PxCGF4v3trCHA1M3mBv0T6LzJvMRF9hRE8lfB+8WizeTIYktzuCnIIRqcm
tPtLK8hexi5RCBtgzIWYghNpk4KCh4wPlfT3xv6A7EDvV/nQGzkIYFJSFyUgWct7XDwbZuU9gMhX
mX3SBzALBCIGBmkVb2e5WIhBTiNt+cuIlZoLc80irK3Djka6Ij7p9Ti1t21TAXLC4bNphF60Wbvy
WAmnI5JyraFeja87j4QWmxroOWKjqjlVxw/z29IFlv7NCgFicUYxi9vrfnH6ha0ev+lPsRbCNuB0
Qzxv8VF59sO/Om4FwZHrSpvXLD6vudxtZUhd5mdPxp0CcOEM8VBY4KbsKvvvgC0N+Iri7CsImo+w
nlRnIPQv9DvM8mQoKiBl4ECtAh16l/vk1BGbCqUUInAB0nT5Y+jPS7Z8PIB23ENcUD/sBT0CEkDe
IaFSUJB0QPzwTAMTcKgoyP/uX7YOw5FeS2m0hE83asfYOEClM9J8cjvKeJa+tvDlfyScLh/j9x8d
Ku+It6mNpD915QAmecXqOhK6Vm0EgMgY/bt2Io20FhXA0Bk9oXhlmNJhRQccExQ+WslDefiulOA2
uC1ui+qQzZyUIeUiHzJwH98WOWNdtDTT2+g7qs76mVMiL8wNYHAJpH8omYpwKgRcTrjXdfI8gQM3
JyuQGVGVh2wLmGRMqS6t0t+lu1E12vVZEsuhlmQpHBZpL8fOpF06Cb8PMD2aOIMGWBYbJuj+m9tK
IKUYD7L6NQJoqk4kd6Ln1DyJNIDc/ZxUYDHgwJNKqP3Dx3ScFHN6uizMfQDuRqR+7nBlY5C2hcLz
OtojnRM4k4PrwMbZbYzZIdaHl/0X2fnW9B59aENSGaKoAY7OJgIMgwtDEskJmsgjqKagf9i5pKwe
3Eji5gq4JIWSwtx8I65h1FS0297/wjpmbf4JT138qCB2PCcAkDwjoBnUG4ZMTA8vR5jG9yNzQoVR
BpGjF7yw0HMISdolgBsf5qEZ1xH/9b8wWEQ0cxt9+yR0+pDli4wVuefk7kHqcW1A8Ct8i3EjtJLB
TWgi7D0k39vmytR+/RpahSuf8uSfGFb1W6Zq9ArxbZ5Ft3E3yLcQGmAJABum9rxcfZkrKn1tJZ/e
zKefeH1mE+HMS3rnXfIsjPQhMV/hS0ZIPD5sN2zQURtxhdZyemXQXxFBDwQVEnUCikPmhlzhNOfD
UYF/Xaca60s22bHEAHxR/xOQ47cz56ARzUs/bnh3hShZojFiHcd+ya1n71G3FUIPzjIqyavH2JIf
xZwcntUfLGPlH1UGvvi98kBSmTbjymb22vmH23bTziR6LXbpLIQqjZaJLe1WeYU2qdjTHoB90EO7
1lM/bwYxSctgziZS6wPFuwUkyImGUHsZF2/TN67++zqVeIQBZ7/tVnKD7+c+f/ZLGObUbQ0cQ8lg
OoJFJZSZJ7VPaR9yyPHdC9hKWrFJOM+bt874FsmrknYGTma9rGSUxDi1fWBV/hhIdgQbG2oLA5D5
JcxMRU3fXfBjTm5SPjDMspxRbRw/2eAG8x2rTXpWxFdyvvrBNsf5BcyL8TcykAJvraBjq5Vj1ewD
YbKOP+rEyQM0CJpGbQbg/hX8OTEVlfrlEXsGtHnPZdOvIMRNP6OGKCmFlqVaveiPqsTAfgu4AuYX
swn5hGHFoaIigSy7MYLbjLE3cN5ZIIdLDHtO5Zpm6HWGMw8ITDEAqyHfU48tP3voHtxwHN99Ju/1
Pas7AzFo+98NL81zSui/mPKNAHdY/9kX2dOr/WMOj4J1cP1ByQRxArrTayoPoAdfl/c5TLSVObem
XyJgmWlyUPJUGamC7BjxAl3n10fj77eBbIDrfV9CuKUdASOPiMk4hPhzED0N7csKapHxp8Ks4K+M
WTGV1s4a5QzopqDhbrMB3D3tkSiwOwySziZXliqID18fwhjUGuvtinUxc8sNE0cGLZbmkkt6hHm1
26Kt4IxXK+Hy8kkQQkD73QUKc3jyHpsxQwNpUUJCe4/0E4KKonS19PLnHJkdLp2/Zw2Q+UuLBbhG
t0AUJTNDHssjefZqem3lwnhnZTawyTghjqrBlb5/MglRtF9TKjKI62Ta2o8QlQt0ekoqtnsoUWhD
aqw8tsrmsxJN3s2rN+91voQToo2ueyb7/LW90If1pgi6GOe3SBoTV5PSSgyIzpxYI20DwYtzRnsM
v98cEORKZhG3QVrGOKXivu3MeKYBlUkZmOkugrCGwJbMxymIwx+r94b123iFTCVG4Eko7mQgVZWn
vy/outnqbgPipuN72pCJfRGE5hll28DwpWGZCmGMiJvkqvoK9AwpWg+OSYfq3xg3q8+KZpVLmTT1
1wjf7ljgYnqCFYrQWzHDuCANe89+K1bS8B5g27KwptlJmsIGHLwGv5WS3sjVvgUt0srPBDXL0uKS
QO81zgeqgF7DfFBG1/gGMylPXidoUyFgMNBrxtLZM0a3+BdZwG2wOPxPaI7N9Bpyi8bQP8hUu4cf
cPnr1Egf44J9NZ8oK0wl0mcfFi5mntKQaywjdpMNA8BJOxhpsadKwhlXGWUkihjC6sNCVyIO7J02
Z2qBfn4CvXLWb3o7Sro7cb8h6UdPNYF1IRaEI3wCPryM8dWSVZq1g3ransqrM6z/jbXJZ8Y444rb
ZAeYD3T2sFx2NAXT3VQd6BPctMcfhhhNwlp6SQXg26yyQB+a4Zv5ZAazlySR+JmIbF/MYUORHtcc
LgsuEyl6+SoDiszFVRuuEWGi7K8JZEEEV3ZSj9Glcaj9J0E4u+galtFurqzMMcXF9WRunmttyx+N
7Rs0iVlVyazqssLkOXwfLPhw8ngH8UrfwFCVps+BDMZJRnu/BcjVl69EiXDdQzf8mBtH+QxKHSIK
PNPj3AQMFlW8oVf4Hn9Hu1ibKhN9Dg2323QbeXzfMyI+y8fmKG/kOGynZdR9Y65cWLXljE9lQObq
jNOeTa5bZ6WsLohj3+7FcFv2ELx2s4CZ7HtMrdo8wiezKzZOzmIT7YYMRuSpVyx3E+qL5nxLzWHV
dzbGX74EiWfeCTlzze69LM5U06+lMcv3Hyb7I+AnKG8veB/yogTjh0mdWP1MnO3+Y4AV2PCDFrRa
UAShKaoWoJvy6f6n4r4LcYgPDtlEKPtGVAwsqObZQnATR3SLMjOfGaV6s37ibMQqDuDmzIS3fhNq
0QXn3CvAhh0LL2lr8cUO8fxa76hFYRQw7QEo2iNRgsEBfjcj3+BfRHIH6bL5xy3kMFF+GiDH3LsX
d8fGSUlF23UUQmY9eZ1ZMgHa2HsEq0SffM5QJsAjQgPOeLe0jpDUhiW88fLA/RRb4e54HT/2730+
x85zIG1hu9/3FH4Mmtfa2dq2U7n2spO9+R4oztrVEzxVgU99Cb79Fh8FPjjxJctoOdLSBnWSvWGX
clwieFc2RSm1UO3quVdqfmZ69+OTsNHLWENBJGOV7f1QBkEhxm/2CYyqytsfMUZaojihLhOTMySv
7KURBe42WIMXs0sVX94D2/JKRt84dRf+HSHRtjw+2IyxBDEEFsZcTJ/WXGFsLnQr4NRMqwClEjNB
A8wpPUsKwX1FZIevabF1gs+CSvMaZfDeHqN6dJlh6t2rOGdMYQCbCYWATHAZKRFlqof4FzULZSrC
kj5TuEsi91AFAzVms4fwZNqQk+5ZJJPW3stnCEWqZwl2KSfCn/rl7xYiRpAGiGwWwZYA0USbfx+3
wQP9s+CroBOJuV6ffRAPD8m/eOuYIvqYYkO7eMd3aBuC09IG2pqqFG8sGP+h6uMGPxew84c/P6j9
sGf2SlG9DrtEiXcDvLPOgsJUxuTYhw06PIVXwmEJngygUlRMhVBfhRZxOWKC4TtEWNxgsyLTxNWZ
cpmK4gZn5oUc3XZFxgiJp+Pb3MEzvy8M1oS4v453qMR2IVGG+B/mLGkP7z1yAudwZT3JByc7LlzL
r8XYHlU+/3lMPVwmm6ETGLC9BS0C0/r+a/DEUOy3+uHMSzR3H5U02YWvwXXyGN2CD1fa3TssJ5l3
6eX4EDteMWOAFZYh0blRMer610CK9UM5uJESJazukEtiWKBgnSWvOtQ0H6iRYLfCc1XuLYATsXfx
/9BJoZ2vCX+g+qZjEEeBswMOIhi1CA8AiB/QPzgYepcCD1GAGeEaEHCFBKdvv+4/+py4aC3oMTKf
CcTOCMNfXAKEm8YlADLk0cKUf04jzI8yIwovXkOr5eCjtoO2mLNLS2x8Rp9P453idTV4+g5tFAMb
D0Ysr2kjN3awbUBDxbtBkeujnAdyxbeNA6CX4rWYVbnzrRLgTCE6nxdHLyz6hG2C4Dzw4dMFZVC4
3zgJPAb2FFMACGvs0kuE2exE3nNajqCA0I1xn//m99n3kGPBMaW/tab14ROiSpCFCKo9dDD2mmX5
SSDeU9WylGnz30idUinmh0dKrvxKgWi94hQQVfke0+SzwZqwlazUSp8HecsIhISw/AyDwdwWQFVI
J5FQwBm4E8ctNAmbavE8fRbwM/Lwx9iaiR4L3Q7h8nOS99Ulyl95TyATtR/684h73pr9NvmqRTxp
rVDZnK5baNbGgYIcIreAmbdGWnPTMKdAJY+3+bgK67EFc4MpBSQ8C4Xhn8w8AdsDhgAVVGOhwqxp
trjs+rDHJqyzakKs448eL+u9GGQdIdFxMN8j3+I4+MV3WaCY280Bpzs28z57/rRa8ftAIiWto+6+
xMpGnxozafScFAM6cnvsbOukXDE8yLbsyyw5fPfbv55+fbi68DnHj0iZ2KM7UdT14jmuly3OnGf9
yHjAhoVTuyoUPq4bE9BcsHHMW5iXqIGZPrpsJShT7h7H0Z3a2ZWP/YuFg5q0rApCY6QAgd1m9ubH
BzyRB4wBVb+cQZuiYMQ7l5G7KcRu7741vI+aIa1GUD1Yx1Rs/NUlGe3xY/7ZOwfOMh3vjxSqW3qg
1bGCbn8dXvfl7Lm4jG5r7uuNrIbC++8gnwBL8/Sbp9f3kuoCqUadhYwTH7VPv0omJ1JzhaolC2jw
PraQimTE8Lr8tKXSwprnb8q+ACXkIcr49xzGsByB31IsAfJe/mlKoDTQUauWx/QJk0GGobTb7NXY
CHwxuoKmJkZSfnlbcOHQi6HfEtWumRQAC22gX+NXzhTXZ8rG+IwxLuYPJZl+4kV5i1z91IrITDFk
32UAeUUM1WV1jymC/6U0aDN5mI/K0InNIyK5QbF/7vkJLEOWDK12CUG088dYXz5mP5DrgvWajAuo
1DDUlBHNmo/MOfnF8FGnFkvmHTk67p6JPNAAaPx2RYppUMLOJMsMRu5vo4dYoApSBKVPlCUtxHed
Kcgvvs+tNbzY5W3MkLHawwrWoDO2MGbNAZ9yXM7JNOVjY/lBOB++zrwTyp8v+7wByQynEv81uQKO
IDmWYB5CCY2R+5MTC5d5AKyO5N/GTEBJ6QkmqLnmjBOR3+o+wOVYHn8jY/UeGelniA3H6BtaRPXa
4ecAATk10uZk9BnMRp8BFwpyj/5uAhWjHDNxl9aIiDBLQNHxPudARYihmUSJ1M92Ym5QhNxHdoxn
BlRW49jZC/kyvRKBiIC99h8/32Buicp8BLpNhjzhxi3e8zivZkVgV5HB/Vz75GLSIjrt1LE2+gd5
kdu1oXYdMd0bvJfVvFw2G67/nYd3A2Q3G6tm9wePBgFv10zeZWJ0aYuPg0X3kZoJvs+xMlQmmSD5
umXXw7KDglGlUND8mxrVj8RQY0eNlHqsq7M7I7QbOr3dId+gTrzA/tJpgrN9J+Tpoif0HosWu/0p
7WeLXnQoMwdcQD4AabEssjAFS+SBXv0blOBlO2JQXQ0GLUPnLNy8QYexRAecH1TkYSLYOV9AGHr2
ER0k+MNOgH0/0mRhccyftWvoPX7JB21+m1jJe1nMn97vBFHjC3+R4BqYSf+wywrqH8wa/AHXzzN6
aywwgJ3EZIb5CtJvJhRE5jLy5Y6DSS3vzeX7j/Vc3ecsJdytkMKv/Txq+DQ3GYMAjpWZLwDLkAjm
PYAxCZFM0I25o/Ty88XpXVeP43WVr1CGYH92ZgBuszJ+vYwzvChY5w9YxIJX5R/3i+HkFjRtSCQD
H1+3tiPtZB7ARj+rBgEVTK0DAqycAM5qpi3eJ2Yb7aabaLNMfJ+jQnPh/H0Z6kjIruoAw5oVglMk
svs373KCvvJyqHeYwbgPS0w1XtCloVmkzGCeVKsiG9gtvi6RAOhD6Sen36rXxZ+xHQHEZiN9wLN6
r0ifSP2OwCR9UsBu1DGRJf2F8XgG4VbyjXek2AvSMSEBCqJ7Co58g0eZFF1wY57EetOtrerQYMvG
vZiFTmiPgDgz3FpAu+g56rQAs6V/0Ke3vT6SJnh+Wv67f4XWwLjtQ/fYeSJKddp9/B0af8ghIYyO
XAoaJzEonFNl6LyZx/o3ut0h4bZcrBq+NNp9/T0oxsBAvra9KHRN6olY0E9P5erhPSqMWJzVbW1D
y/CK6LOtpr/0xRJ02dz+GFt+hoPyr02ldTfEYIC+mFuRhKB8eI819AOYTp+1dRkPCkR9/wK9WS8p
N0V9DNd7ohyd0S7EwhM65v/E2wZpy3v0II3OCHIflj6Z4URJx3XAxlO4TOkriHLQfBnfcvMekHUh
Gcl9xNwclQmqb2B04D7xHc/ijibs+JnqiyY09+arB2NUXbx4stp9EoNFys2VYrDZPjKSpYcMlssN
O8JG4+NeQhvkkElZGGNthFFI+Kb5/Y4YNAFV/AEOEuoE6QqmONB2JIyXuRVuUCo3rwn5KKIrDoFV
mCyBkvFwiSaTmRk8fm7l2uUukV5+d4l4j9dtNgGiwBNg/DldRuzwxRZwgBaS+RcsafEHuZdzCfXK
6HEAQ6gCaeFMdlYEQ0gCYqdwJ2j5zLXS4HqzL6f6WprYAazOUgRsSHnUoWaGVsMs1fAL1dOS0gz0
9Ell6T/8J3J7QtSogIukYvxEKZnH8IB0KIGkzroVwydsQEAd1w0muLhRQSFTxhfKp79d/0NBvEH4
stbtnsHcP/cqCbyVJquGgFZSTiyUBdkMMBgyGIClB+3NWGi+mpqAPfsOUSkmkH/ffRdksT6jhNoX
f3q6O4jETaaPyCPWxtKMuMNR06NRXxSj38LudwSsfre/RfX3GlezMnwPNeY8cTv8DRgHE9iAn5bf
eMzqk3ooJe/k0mfljtqBM76FBWpuje+8k3JShiDoyWtuBvnxM1IW3TzfSCHBqkOE+CkEMM2tUnmt
SqjVhd5KWkpu98dywS733ttD5oKsMfg9OEIO1cyK+WMfX7sZEn4qZoSZmKW7OSllfFgLGe0c7lwD
2r4hgC4XEJQcFEkylHAuvxmTltYOuKwzyIOLX/z4a6mc4Dis72uNogXiE7S5MfS6cbOg1qPErBby
ADOo4IKc4Brh1zUt+8rk3u/G7fQ3kZa/qTGApdYdqU/PRNgS1EqmFHNHyVMjO/iGZr+Z1cN3ol1c
0pD9dp/RBCAcYGgKftIJ4qsK0gDIDdY60EdsWRAeHsvvOTN8nIrvVXDlNHOpT6GFQClhwey4Ocpe
AxqPOxItBD8PG2JfQ6LcC4IbjF0BOYvHwV4g24aLYQdnJQVPswkfA4dhEkYpTXXeuyzMVTmBSFFu
QfzvIun5uu6uTFMEF2EIKYAByOPnyhp3QT3lMV8YmguSoQGLeGpUb8DndON0vFAEGPUh8mHYBHtg
a5mgXS6MjZsSl6gxqqBUBqAdr5iI6a/k87apz2+QWdrlblb6Klvc33faQrxhXMTTAvPj0vyPkans
Oa5O7UEALJkwEDzHBtjB02s8yoy3iAIfWeOf1POIWETwB/vUIXaYNRlYDxcKHPRZdCefcbapYmNc
9ZuDvsqOzZ+2L8bF3I4eiwLVBHQj1oC+c/N0VJ3ocrcggNT4LC5wGfoak9T1bmVyqd/gqpKKVbLQ
9yoG48iA+guoMtf5sxy1eaSvlZ/4/ZVKO/8Ku+VYn7+Wp64h06Y2UxeQEDwBYOexzFBitP8bL3Q+
Xm1clt6KEgSiTu0TTIRDQuvSObBg/NzW/XhK0gRG+KFMYUC/r59wDp2dHwqz/JXZC1MClM2RMM4v
0tXqE6zCT9C6NQ/epEWcrkIeB1mDp2yCa5zyt1/3uBI/fe8dxXPw62j2xjCje20iSK366O1znJ54
TvGiGzyQehxJbPMlNhAQMYWFdroxe9QB/EnhyUsymjfDjeEO371kQZjrkFCUn5/U7n5hBzOu0N6M
wBTax+BK8Ep0vvQmM74dYe6cM8yY5ZD3br0FxLzhTI8Wam+x/w7/RbIMk/0wIRDg7SaLWy/ZL4aE
Cmx4Gb7gV8JDxUP2vk+g+o5X57chr08ui+aSdTyEPhEMN5m7H27YWTjVq6//7+uFu8D8m8f985oQ
QQSbPT8oHMB5AhEuLU52KCzyN5vFfk8v8u84zrxrEjQm5xm26sJtfyLFs/Mk+iO2Nvr0cPGGZHc+
C/fqM6OajCgYEW15d5PzI+QbScdPIGYXg5j/T40w/BRByMDlXgkZ0SdGZsZPwU2M/g8a4ITxYziJ
X3jWBZNFd0hYDjALZy1x/52oIljMSg5pkUCAIZtAxto8GZ45STOiBchQ4NDwSXL3mr+5RARlL14x
xDM/4aA3m5DL22VkyFFzRjpStpON5u6pblxOdwffMt31nHCoBsQEtP7G7vF3jTfccD3YvXD4/Xfy
+JwWs4QN1+Wj5EiS0tUjXplPjxcWh2JiYs8GTFgTedvPGMcqPXqp/i0Xt6EaSWdWu8uvB5Ou7Pzf
NS7gjGB+I4eXV6gpPqL3xzWoYGWzmTOZgo6sxybqExw017B5WTpZDDVEjnQ3KLHfMIW9K6YD3PGb
HQ4KCrp5P6NdqUVFquNPd08uUJ35UaQZ5vAHa1QbP43RBX7gB2aWf1VdQtffwn8yam6B1fjXRuzA
79yDzmwSzA2n/mBPfwwXIACji2XWB/ML+xsEKHjCsE7eW+9DQ68K0mAORQmcF9nuZfCFhIYEw70P
v+faf2Y+dTXc3Jdnjph288V1C9g/p9KlDDlACGCC8QyZxSW4VoxovqX1Zy8M5pQ52qek1Dynb/AZ
0sYBsj3dhwxUgtQMzJwcDlson3DfQKN/C3JSn8Q4RMiRivZ/B8bxT3G7fPkzwlxaXjlQrNqpQNih
AVtxHJHFc7Cntor/kSJSukwdjbjwOWi/wQUf276Bw9L+M7xtaHSEfkKoDhGjX6cm5CohwhFu90w/
cb9CZcTEjaoOoB6OeswMuozIKMvQcaqeVcX4UD3s6CUNK9KGhDFfh+fjWd3D4oLrdJ+Tafd1d0tG
eTARrINBWbug5GtXjMmAhZ6TR5Bj19mRaXYJLMiskUTn4fTS34QG5YG3O06taAUZTs6wSZqhnIPi
zqgfY83FmyWNIEt8AcEQ2MAvSBySllkjzDG0Srz2ER4UdKn/baG68y/eneWFDmyNjQRA6P/NHqQi
KAg1LQDPt5RwH4G3omGNcPM+L+9HzVknqVX0KyUw+QUs/PRUrHaZhMFQsdKbJHj3fGytQiRpTeIW
0i4rwZOtlbCVCAoyWDCAQDbzQ2IixPuS7mtryGtfC/pXZGU+DoAA/JB0PjA5aQhfnsBLGPEUiKDc
8u/hGWCOJXa9zFGYigO3QnPCoB/ZU0zxfDtSh7eYslCpMh8MaDmxCdjBBmPeOuUUBYzlHIFfR5LF
wM67tvBdzGfAhVLOahCSJ4ZWsCdaYalmsdNDqCfq7g/QEjkTIoIJUoZQhtnT4dIDRE4DiYMtBSGl
GIfIJXGJmOE9ke3lHpcr09nHCze5+HILpB2Sn/Ajvh9pEi/iMpXqsD1BArDkbgEHZZLLk3Fp41eZ
k3BGQYx+pcJvxeed/3YeFw2qvgfSFsUHtOeKbhAGrbDCcKuBfsKt/0QXUhGvSAG4/zeKoU/5qeS+
UQ0QOf5dSyO0OAM5/mIkAEUUun2L1QCugP9a0MdZTCedno5A4cRyYJygaQi9DCEA2+/gQkRc6zYz
6q23KVjMFiWNhN0Kxhii4i9Pd7DH26jG9Ax0I2Pk4jZULvjdoVnq7VYfPNN04Z9WD68bXXJFWZYg
unqYAWUZr1VO1NVjwkqmOxgTeBLWIbmrdSE1YO1agJ5l+r0fGZXU9z6Lo5SHGnRq2buUIJKuTjVA
Ns6QjEHqBhIUMftkOsHoSPM+qSOJck61IwReVaoz1fdY4hpC6qQVDON2qn77DY72sKpZyntEXHJN
vly9cJs6uhAum/XfDOCdQ/FGnBXbz82dyvHO8O75GEGXfnDdgTzI8QcO9fyjpmGeXhpP5a33VmMK
Z34/7gIybMbH4xjD66PpfXuSSPu9hoY/HkMoZmIlueLfwp3m/DY+1ZHkT5kiARcIb++sd8qwFY/n
vdgGrIerFU5higsdradE09OJgG6QD3yVeGi+ED+IFJYffbon7NL+PRKqps9f9OkufCLWswkw29QZ
yrE8ojDTJsYABpq7GxcDdazRTpVbClnmKnMNEsQJrTb6A48NPmHnJhuzx4iPIBIZ2jn7NsVMIsob
V/5XSYla4DxzqUTebsdm/2/DhfvOv2y/YvMvXfbfhfg78gNEjSWKBgqEPKDcOgvUzgUs8pqIEuTM
Q6hXJo9QSChAE99bk4uGNZePmQ6xKNyLKQQxzFKkrX8Zut/wNs0RPl3Ip2zCsn9bXhCGGEz5UQig
GbQZw6CLA9VB0TiwY/zHsRDvTY+nuse55/PhbGKH4p/4EE7TcXgco34G4aHj6fEj7nTquCedM8vD
/p1280JiRIPpRvnwVBRtH29KpiNrheV4XxZUqOuYSFC1yRg8zXcKNUxVxaozurKTXF3q/IIIxqHO
XU6C+UHSe+9XcKPq0nCbLJzjQyxuACUSEwLN+vbKjnS5bJCJVt5r375ahBnJnDqxy3FGGnLcGaMf
Q9tcCO6KB4tPaNSDuz7m4RnGP5AF2RNZ0yEuEP35mjm7ad0mClbJYEWheh/UN6/jpXd9vZvuIAxj
zJdwCxro0C2oqdGdWgffzEtkYCL0EQMBpA10KjXHTNuT998Lg3HLqRp/WRPNsGZGRRjqWCv7Nm5T
5JXuRrvfkK6SIYeB9vOWFhdPlseOmohpRhYaCVR/RsOUJ/zfCUWZAgEBogrKPZJQ1VAyAjVQL179
8LUqeMW3XpNK55/jvja00M4cUjDMaMESqqIOzQwyqQdigd4NgOsW8r5qCozgjuOj4WVrA1b+udg0
s8xD98JBtyE2YyAKCOgwIXWiexZ8zaCGv/8MM1wN8UeuvF+GyqcE/WACoEzGKlKgAQwm7njHN6Yo
aSlbWfNxJBqU+AkDbjDYh/S4yAblP1szNgCWeITf35XjmzFbDIQofqRdZQtZ612xUGPX0fw71y6f
yT/YSF3s6IkUuJJWX3mFKKxQaUGnavAjgreFBVkxkdDGR19I+pVrYF/Pe6LOwnC0dL9/5v61zSfw
RLmkMCaetX9I7GeASNBtWQdsDNfZ6ilTqgF7J3SFJwqdNhTEUrQtbFGYxmE90Ae1QyMOOxTgT5pW
H+ShRj/HO5P0X7KlJKkP7fIrw40WzEsDs2ZGLd8QxqJ1LEGH5iqslu70IezNWTrXETM//bNRvktH
D9XdVMoHVpNemSIzQ561U6pOEwKn4pVs8Y/gocWfUylPQbCqWYOy/rlVy8O9WPzMkyHxootLd4QX
e/uhElo7/J+etXXNJ8AiXuaT9u89ZvCnIaO9RxhT51MxwNQx9QZ6/GdUq9kiP5yBI5L52ghty7eQ
DemhHLSwObt4F92LWOazgZvHczKftYLCcH/Y1g6YTFt4rdA3GANpg7R1MpsAgXsRrWbJsngVTaUv
mk+WPLJ/ZhFYUTRjeaUzEv+IaE86Sf6RvSQVXSPfF10SyXWiAeLP6TChbRzaIulpI0Lr+CP9I/8f
0gzTJdIB+xsSkP0NXwyJiILp6g//tco8KPVT0R+nXz+tff5K/BDpUBv9aNVpk6csZobNMkAOcnFU
0+fmkTjLeqsgQEOB2wQ37mnWLzW5qxMLZut7oD38zAEjcNuttXzuejWVyMP/fJLH1Fq6DHt2vb2E
wTKzSpZOQBI2J6aDQAyMWQzsFjuUpiH0vPlz/cZeCmD+18s38ryG6ZG+FkCmsuHeKTe3uByczIZq
wiuBOAinbF11/x9PZ7acKrdF4SeySrBBbukRaUSxu7FibAAbFETAp/+/lV3nlEl2dho1CGvNOeZo
FKh+8NHxr2VUDDEyHFwMWG8zCCR6z58sJr8on4bLOgGm7WWWWhgM8bIkD8HaiL8cK8JbCm8jplRw
52d3iHmV9T2DhRXIG4C3ECfBH9pJdrVp9crYE9yBjYygG3NJeMOYoEIbVJILHDycOjwc74bQKDhZ
Q7g32Jvtlxd777TTSyICkCltCcK5eNeAqhWi7/PYhzeFn/1Yv08L7IavumiMhIQEgmN3pyZ0bkA8
Lua9iHpSwfXGerYbrse5J8lJ+5y+C+dKn1FRUGrqwx287LS0gZv9KkXkwXw5hbhyWw5+u4C6WU4k
rFFRvfm8PbIfEO8qGDGhRum6F3qC8RnuE0byj03HhLO2m7iKn8f3kEVFI2n8NdYk2MH+kO0XMHDC
RmCqQPuVw441pnhhybjoJbxKJmO45jUaeyMA/1s1Xg99OCA5zlShqpUO15O+f7Ho0O2hvMBKROBs
wHuMvqrMbBG39N0v9mfLAYPCjcRgEVoMJBfslwa05NqV/CN0eQA54ykedvX2RhN1ggeGihT+SGE0
VNgY34sJSQuDg1pUyCM+zM32ektnA3WWCgkWJ0PEEpM2ZmapiBtgKl9QLFGFQ818zVXYxkj1BM2q
sRT75d5nKnz8LBoBoGXwIkc2c84YlxV+hKEapB7ZUHEcwb3vyaxcR0D4gU8JsZrmqLWw/ZLgwmAg
/XUk1vThlJILQ4FXLfA44Hgc6qlKwRoUTPEX8jY7kdntjbb9eBDhNvhz24yTh6DmModgNqW2KIus
y8O+3qZ9RTgG0nXdeEF+oKwjWdqfrXSAlyVHW3vwGJg3wpfF36Yz6CvR8HIo53cn3wJLP5cchdrf
r/YrlsnnULDe2yPk9nzDb3wvnCoI0kkx0NMjJibL2pRIF/HgDAR5iB8MRXeQbpUNVyP7dgf6YMuy
zd+tvnWs4C4x/EqaOAm02HiBMUO1x3rhYkiZffuYzaE5lANP8Ayx62O4ZQF6NFRvV13yhfuEgl+L
D/zZ5xdIYqYJmDiALDeHMUTWrW7JCMku4MooAgmR437A1kVLBI2U3pTzx3gF0pLdNSbLdnaQHLJz
ToyKGE5VdhGD3CO/ar/B+7qD8dAQud6BLyuf9ffj/XMfgDK8HvtQa6CUPDb3XK8UYtk1Beyq1raK
sbsBLe0ZNEEWWeiJoTuG4TtoYHO7/zQRrI6ROQjDr9ECCxKU3yQFMqpKIODfL/6fY7jXnwQ1dsuZ
yI/vBJkFTdPlgbpKmBSwme0L/QVpZphwrSHv+dJnnuTkOYGGaPQ/JnCIzDkv6b27yzgUeuJn1dLL
vSATc6K1mJIVBrUQVxXuIO4EXfd9RpdYbeTwhii6vy0dJYaHyyKWGtKBiSEDsdKViThmjIfyY4j/
6H2aY/P61vNfcmH2kGBVBnv8CMINzMEswavibDMqbUkOtP4X7KZaBxHDREKAJphRN4OVflpO8HvR
hUsMpqUw/74u1KSjZMBoxaixmOPIZ90WsKQBTjAwktaDw2MBBW36gfr4cYSsJ8zmL/sL5WsCTCw5
m/50YsOfirMYL6Gp8juBKSuSlIsfNQR7uP4gO4N9beauihU5r6Xwar+RqCAcLfBdSx4bIASnDbN1
G2HQxgQI106C/kpBe13v4wnGd34Psk5h3teSO1oW6xy/KIY1a3jGKGpQIZR+30NloG6vYS/KT5dF
s74uhmD/w3X/aXxptWm86ZKhFABl725T5+EL0sc3LBx1NiH0dk4nxMiR20pEvRpH56w7C4oDQFaK
Btoth/xMzjf6pp5B30Q7BW5gDi3s2sm7aLyehcuG3pu9nNxXXNXdx4qb+8jAmbC6afJCDz5wGTZP
S6sfeIUjuVK4T6rp4FiR6iq04Kk/YrvKCZzBLYxUzAkLUql/qLuFFYOmLNUlkeuzdNmfsiQbGS4+
QxKLHtZ78VlIy3ZR7VhMGZ6KVw3xFZ1pLpCTFIiAzpR+igNB4DqqUMTUQU/s9Kza/KdPisoBdApM
hDd8wQ43FoRFhWrqGSpWRWDMcwn1eYk3VJwFb7zWjftPc2438CNhO4SjxWO2943CnMSYeSXVAccv
7HoPjNvG8X3dYnS4reAGBcpyjANljbSevIQSlxLhq/cjHUfHkopuOVpeD691vsMCBAXH6XbqH1Bb
0LuDQS3kg7ql7qtRmvmvMPVy52XdIDvWTup/Fwo9ySKdqcvBsUP1t+bax5lHwg1wspNjidrgor0B
2R46H7H7gTbBstJjzpFMdqPNRxWXf74kIAg7tnEMiW/D12FdQKD9mzDWK9hxPm56HRwlPK+0HEYX
NTrFf3Oi1JcgTZLCVQ9pY4VupS6oMmgY8aveT+ufW4QG4neMDSE4KPHWZ9n/bL8w55Gdmz2y4fco
+6Hzz75R4WA8aGC19nubbXBde+ryfILZ4igUmesAq6tu3rNuCWk5Rh6yn0LGmRjQkLseeg+NlxXZ
chK3Wsy/EFBl8ERDjXvcBPVSYBdxS34tyIgpvgBPDpP6Fmc6h9cdqcmyJIXp1AjPMYlREGglWV5k
z1t7ElbS7QAO4cgpjwViAhGIBh8xUDf3GFkceTk73F4pAzEtotfQXiqF42SlONKS0zTKURJhIx5P
ppBjQIUbIHBreJ5Mb1GDX3LmwZCf06dAz716n6jcIsfHtASLQRyxiEJi3aKLjtuljBXPeNUlmUdT
4HCm+k9vb/V+hC8GiqoOZ2LA5I9RoUMtzQtSeHbC2noq2gknF+MEiGP1zMcbgiHL2h6jINbG5OsV
evnQavQ6KMhZ5K8i1AL4E9SyWV2oayi6nC5Quaih0/JSZ9Mx3ofe7Tfj7kn70MBMfzOvDmRihfLo
4X5IG8bjEVXr3YB3b4OPDHHCmHDiLXqMUZk+MDYG1MZW4qk/xLTYAC6TF4Wq7Skhl9W23l71N3UD
nT+0nK0S7499or3QN8Cg8u/MAfdOveV73bF/pFsqGQBQudofZHDwL5FBwJXK9QarsLFOFECfdQCc
COjz7yNA7/hUzNsFrMIByRvC008kL2MLrYNyGBuGLazyoCdWwa6AL1nyDKHq2UOTFGQfDCx5IUi5
zLOkSKCOk6OGN9j0wQ711fYuFRKW4dTzFsaqf7MmFGbcvSCL18R+CDLBXvvFJMmhOrHLVhuNhWh9
P7YzwIKl9MN8GKOs1oSTEV6W8u8XNdi873L0mfdM1fkLkx6aiM8qjbPo5b6sCpP6YnmNOuMGcond
/5G7uGyv28t2dJY371VDL9a3hC2MOh+G+Q8zl8Uw3FtN9NqMQ9n90oTmXgOtIXeybX7RqmMHeyaW
Z8xsGJcTVRA1s3LF2HY2QGbatx5B7tR8JQ9q/ncTYQbYel2i/Acz4FSn5VqWcbUcwoyikmeedv78
AKNyd9cjkv7NZFP+9Kb4HLhPyG4BQ6kX3kTq/AJeeIk+qzHm/9clhgLL3vwZpHz+XL1mV8wFlvkP
dC/gZc6EbKb4ewdTlsXDa+eX2Z3uYdkd75teq/Xd8awfZrPnOaOkFrZE7TT9GdhPs503Ftp7v+Kj
0F1d3Ys7Xig+dkd0dgK9HPiPUkzZLIAgOGg9i4a82IzYLmZD4pu6UIGf2E7hdvh0cLglAPpS6qCv
OCt+z28sCICtvmbyPCaJmQz4obbGtZ9SiN8vZpNwEn6nKDKwrLnPJFS/Q2P9DS6zt7a3SoeeDgRI
wvKfqi3GNj5h1oQp00cvgXIFi8Tr6VdfIL8xECIpkH8wIuJPEyQWp2vWR5ozGjegk/YgdrkdzQak
oGzeHnKxdLPnwcAnXeBQw/BjJo/fGN38leyooQkqw5ksrJWEr22GVVIZvejUcBiGIMqIKHNgdQUi
/NuHj+WrGg55nooZEwXaIaMAA/sO7/bEVYO3N4lo0YGaBfv9ksRKANapoB95OIrJcEIf+Ve3sdDK
mqVZWy+js64ua5Pbs2GVIKzrw/Qn8Dq8W7i62eW0tSUTiDh1Gk4eLCncwbSDE0dOBDSAzL26Pb8y
HqshSPRofnU/ehqM7NesMZQpPKQJflWteYtli7Y/EtkZ+D8tKxfuhdbDnWRsDfQGHPiyVaYMn6yK
oA6MQKDxqP53/rXxR8S1kJkuAK4aMG5DNvKyMdk/1f7XUfU7lymN45iYBaJagevYqkZ6BiAH6IuC
k+rub73lo/DaV3Fl7euH2xoXDbpB8hjtV/CaVv77cEGdJbmIR2a3aGKT1IdNKb2oReVpTf5Iw8JI
54oCEHvj6D3Lgs6WTbTnU6JtEYjQVDskrcMnVvj5P8fJa0xAXSAjkqvOMiDf797v4Tt6YERBoiF4
1fxjNPEn+rqZRxSQR9yVMBDFTfmJBeJ+fl9BeJmVwofRbj3o/ix9H7hDjxWO6n66wpppR+YRpCU5
UoP97HmAITlK8cQWcUnSGvIaoOGXPZdzkKqbjoOxVaoxLxtCGGNCXWH1TddOKgyMekqkJ3IHLHiO
eSKZn2DilDYBUPaEaatkYXhrMsAxmAChvvkgWySing1bWY+8Z3jBfb4x8Q/9hEL28ohkGv2pTOAS
Vr0KdY7V6GBnPrErf+anJQdbnY2iSdysn1DG5LVTLNqXVgPZcVmwNz4NFUIXkhGcr1AhRe9tinyA
rR+jcBzI2dXn+/krYJiIvJqaEYlBjghUU2FBwesRpuZzfJLDy1pUZFSlhorkuxIubw9aKPj7lDeN
hzfdsIXLbDxp/2/2ZD+TW1wWh0D4CqiYhUHek8IbpznoKphTwJtHzUPnxywOSioqEnqkCPNj0GO+
cFEJG8CY0kAVfYNC1Xg3csOQ+1NXkB/68dKxU368fjm7ToIcYsSf/3n1MDECJNEJ8GtE5hvkVNhk
6XbD3zQbWU+vj4qCIu/tkBknQxnEwK1hJOJdY1zQT+kvr+oE9i/Mz2WPlFRoBw/zKjKi9I7tZGLI
X/pwM8VIHzU8PC6+xTM+v2UD/j8T9B605dYgN0opDUQBZAX1hfeIPrpZ6LlfmIYA1yNazN13Z2HH
/oFBK82yvVl0elPq/SBb71GjlkydRUvaA+ejVpmY727aNs4V92fjte4wmcENCkoltkkiqw99XnYe
HKXfJzPVc/WD+CM/qhuQK8G9P+FyqrazD07pe4N4LcDwIlGgWBOJg2QDWJullpW0oZsk6xEh//w7
0mFspVQVMlqicv1cgxed9kfl0HBmAgt7Za1hYLeDTdqIPID0l4uEqhR0uV13jUmTLFaM/aznQ35a
kcVEiQ+bY9Wtir/8C2azRKdRu6BMgPaOZgcgAk82EnTQDipGcXVqyd7f7a6IynyG3UeWu8V12u3N
dGi+Jagf2kOcTMzVRf/OW0HnxuFAYgfpvK8a2H5ymMZ9/Fs5TObgoX9bhu7CdRG3xBf5ikx4xnof
lAtPC6AgMApETER4In7DsYxUWwa9Q+wUTV6QFiEZ4QpbaGm8JEPYLJIu4Iun2R+4bWuXPAewNPDN
SjylF7XcrI/MgZep8S4WDuTbfH5hqMxKQtPE0WJ4LCg4BUQW8QzGlI7rPHnO0/l3e9tk6z7s+qtm
NDS3rXDWTCH8ThAF4JGCi4amrCYOXTV2GhNwi79JNVOP7Zc0oNfydtGGM2FGdJRTrQkLILUDZw9/
gXK8nKFHnJHzE5b1/RXeLKjppVAgU4hTKQlSHeFF/zw+N2dI7W9VcBHwzmyeev3U78hasOOELs9c
OhNJ8RwZBl50cfc+0fNwhLGshFMsae0FfxkNJCvlSmDw8tFvLHS/t4blVIfoQCdHz8ZjpUcI92xi
LCGdBuUEpAwUjNO3L9i5Go42PGrFZFTU3+KuPrXGpa+jWXoQddXoY9wcXWzC7Fzk67koAJupDA5d
mORrGZmVhaNoZPBE08La/7xxopVwdMfdBXiP9ua7QYWrjRY9L9vr17V0vIJgbbP1YAtLPxlEQgr5
8pCtYDwNxQFANJED+TBZq9N8Nz68//wwwS+qKxNzIkl0XDvHQY7FB/4e8DsRdzXanZ2U0RPysbUK
ekhYHI6eKV2WpwA8NIebLYzlxsF9zY81ALIRqxPgSZ5wDr4BCXYk7u4ls9gb9Xi6fweDjyMV1kCy
6idepkbGWg/97RsP94a8ftdhrVrVn0aCkSWzJ/BKxtm33T1kppc8do/50HvO36cnwIIjW92siGoX
gv3qGl1dYXxYriabV1RHE+89//jdOsWpuw9PP7qgPjzmxyp4RARn/o5+ews65T/jPA4t9jyb7sz8
QKCLcOSLAOrNL0vSF9FzL8SCCKP0gTsMpK0UNfjnteFrlSKEOoOZ13TPuF7U0wpjB+grvfAel1hC
fEmB1ZRDKWjjiLwG4COHi89qHoyj9/qafIRrTOHTd2Ka/V2KAoLEXjTr2Rxp8/wyHSDnx0d9mi72
YMfjLR69HqLl4XYUN9tGtGglxVF7qHFM+bid+ZypgCXDKSJ7ewB8dot64TXAAWvMFg/qv3zPer/V
z4ccyvfsC3++dUd8nsU5uqcMUhMzQB/tAgXHyLxQKV5su4m6UIr7231EPSUd6OCBKuv5ZDXBq6eE
jv93+V3hjP2y83RnDJ6xYsTCIJjMKmviZjTP91nfnSzHS8E4fTpNNFwOvgg9ql8IHM9zyvWy4HOK
mS7s+FhtLwms1iQ9D3YFFiRw20fz7vcGThCTakKd7dFcZ6fykOOio5rvw3h7OV1P5MfSnW7bQy+4
Ji3fyOy3dwFgHLpQNlipbHxruQ6cmyeHkGnPz5+KCIKVvLmthgs6jpLmNBrFzHDLQ/Mx2Xz2Q9yp
8P3VISAxrrmBeh57p3StUI5WwLeyxYyRlh6g5r5jksSTy5ExMV4B1IRqsklx0KyRJ0FqmjXRc02t
WYg4UzoDAhGGx2b72tBzyhv2L14nUg4SjseN4eoxm0m2DbHsTtWM/gRgi8REFpllEe3XMCVMPKaC
PIAaA0XmlRpPuFN7k4+3LhyyfsFyBmhH24I5C5I1Nh0qADrPC5lNXptZhB2yyRLih3vKczq8ikEc
Zjjw+/754fBQWPwMgH7BqHUh3sVSh/JudxCp4izTOngmCfIimh6JjmYtMVNfEkFOtDcKvNKlt9cR
gmv0LEi0W2LtP7yPSbze+x3TohC37LIy0ZY2isF1hDTw2sET0H2Z4AMwefC8f2+UpmwsDamcR2Kj
0qWyGIU4SOwuP9XPZPpa5UeBL3jdqdk1cRn1ofALYSzgigLje4pNUYZACrHiRxZRN9SHKBd2aUR0
D6QAeC4MLw9fquhs/vYQcQxiOH1caajWOGi85FR6uRDmvFmrj1cRh/aX+saPip+G3wXqgOYWQDeS
tzSDkP0kJ9vxKsMSeJ3KxevUOzTB+wjNi/nMBwsgES9KrVes/JpZMk4FG4khDm5XPCY45ra/Y6f4
Hh+b4VwMXH7UxZ8UgQvYpsF7uBD4ZMzCyUPrdg0d6PTG0X/FqItf0x7CHuCvKuCSRN1ZLol+lc9V
YBG7Ms2oHdEN5Zs6+ITppkvyzXNLRTtc9SDJDjQKRd44YkK9+8K4oVwwmxvgVQjlAqzz57quvEcC
KwUidh1O4GloEvuI4IOxrWcM+g8U859Te8V8UOw80GFoxA57k6I6LFmV4TJ7Eoi1tB3HlVes01N1
AMwGRsWrGUfOEWAqCCQu9qd01+yNN2Wj0cFMoSlN8qnsUMrDyBf70gEzm21PmIbmJ7at5+kh/uEX
xgd4cMP1lyHmqQKMWsqz3Jt+E4He49wNCTas1upMiagvxrl+ocRh7jPRe8txPBJcGK08vUIigA6j
6IYjM+Yhp2FAxVB58PLFBAYsmKRfjiav24HSTI6va0qoaop3EP6BuF74lJbgebxOo8PNkkGyOi59
POIv+lURdlrv6LYljoXxHXsEryJrLG/3U5cMWVSE2dmbLhrje4T1iLYnZ3odCKwi1xdTLj6fQX4U
pwEFW8KCxEnBOfdYFD7n3fXEpsFmvhf55yxS7EHQFZ8fQaEspukvAu8t1yhI52OBUwkBiMPtkBx7
DFIZ23HeYuuR/8oJl9FzidwYE2fKnCW8TeHNf/tVvcoX0QCMsqtd46uHyYnmFw3awPnaeXBFZ3qJ
S/ZQSCDkPY29EcD4Xpq/v5Hy9EtrHPdmoidIpEjachDluIshHLgEtBAiMUchjYFZ8rIZLnmXOdyY
DEsbLHPMzJcIebxwzp3YQdkXkfiwOeR6DnZqNgOBUg52aiIvGbx25LYxNybBLIJgqO9aPIMD4ah3
maZP8+FBD5jLi6yw+jmarClLOt0EbS1k2K/zypzeyKF5Hs2Ef8GbQQcUGLo/Xif6FWYuf61FPf8j
CtM80JVg4HHdYZrtjcM7G0GkrEar74+0etGb4nsFCtuJMXkO0miCHhHwyG5Gots+Kg/l+pQfiIna
Zch0AH06Ie1R0I5hCemXJkiZkrSdQQ2ByV3pddtGwPKofPQT0AcU00LygHNZt9h93kxIUkpFzDCB
b9nG2ZJHhJtQYGK40jeL3ExhBHbGiHQVwJIDJQX2NXjPUhyvr9i/4SwUyJ3+JCqcGQjeXY1KTN4H
58UxQLYO0RdSr3x1pJCOddzObrT4BITX3hOUgNQaPOvYQxz1wKo0LKybMXDKr8XcuWapP49UjcWp
8bvNZc+oV5MZkx5hdqhQIHhtx8J4i7XxCqnnl+uOEhUea8GUFBk9/h+DA5RgSFOFgCEwcytgqzGn
ZtigvTeXM8N1XCboXdg4CGIEcOaZz+vlLS6xFyvnn/kAIVJAlOsSp2idkJZZtvouxrvnr8pIMKfC
F7i7rmJGAEC5Yrh4+aFC7C2uK5o+KvDPhhxgPls9GEnmy508rVboyMX+xKySIze9uVmQLq8BCnfI
GCi4kSvDjKGnpEGgemSvBoiB+Ux3fd7v3pvnhgcdhF08imjvZvc17QDiD5R97nWN0UGQ+1mIAday
OOT+DU8q1qpoEmDU6RBnb46i1H6gRpNj5l1MKxsMqjHWp4Or1kNGN1h0LB4n0Qv4stdzVYcYRCWS
MQQTkXP7gLkPhlVq9NdD6M1UWZSzcoNfEgfAUcLuicT+bXBQP4zpD/d1/5DvLgavOpX/Xyv5wrwN
mh5zG8pUjgQAHRqlbeGMXLYACHvprl4jhvpbVhthL9PbAvBcfnFMRo7YnqpFTn5tsZDXGDAnxPEi
ylKwg0rn5fwdf4LOVVb1YuihkIuGHn72MI25ylSRlOdX62otK8xqoWhcD9Kx8KTt9UCHx37SHGT0
S+tvsj+gW9t+gtRBmHbZtj+vJcx/6xlzm74Tpn9zFB3N+rV485j1gl2E3e19ojMZHh6tJhFPt+uL
r9E8XfHmINwarWS2oaO6oF6l1m/1x25AGsQOAyTZfCe3RI4H7JwMTBgKMSoB4fnZB73tt3HvRstl
FUJ7pFtGu76Dda0wQz31pjKb5wY1WrEoSC75YXx936oilaTBq8/mz3rTctdr2SdsSGe7DFns2AdQ
v2ESQ+HTw931YaMQpyEeLfp6TppsUtK0q2b/3BpY/OLX1QU9+PbgGzUGHECBDd2itj/xsKIIe4rF
uHXZEjK0JVqrWl1CRwJsjTMDaDL50y0PPGLgW5r4Jxij2c3q+8zSmuTjYbDBCOCjX102QPNiv53S
o7ieuBMiv6qEOeaJPWZXLvqJcDZoXSbO29L9uKnVIoxuom/Qpx6HD/WHrFNk8/exMQ5PkxXZA1DU
llVcBTkUMLDZ5QXUvPNfNpk22NrAy8Z4B1YMT0F29zMloCWJUL6waOyyebmok3IxcBhVAY8Sus0j
R+NVxvMYGOMfadkln3Csf9xQ9eALEQgkPDXqeX/V/PRXvU0aKZsXroCv+BWrXs2hEGxQdl224HQB
sVKs6VgkiiX+KyErEMwuOEqs8z3nyx7c4InKEOCJdhrfoEX9tiYrOOtR7WOE6d3nONESfsY42ANF
YbgH2zkQDY2Av5haTvFTM5Am7xglQiQZGPlmNHsvnvjSFf7ggHVFMslNwrNfWP8UYOc8L54jA3vm
Fr4QUYALr+vkiWVTSBDNMwSn3RXIfXobaj/oZCzdoHK4GuOKPNIADvfzz01P6VVRfyfj6YCUr6uf
OdkUdw2cvdDHpAs5utCXMS8eMAbHUZUAGy4eqhLMNf8qnP4JQLqOBx42LDwfNob7CX7ZgyIMe3iS
Hp7mkwOF5YqB2ANm6/jjoKFov8QyCAHHpAHlM8cQOnGtwM5ZG6zf/DzDwsvVu3f282lUCTSUdEqt
Q8XDAyhrhdxNgsmnPCDmhZQLlOhURpjYMCVtSSnSac6lA8w9zP8YzPb9fNvbVNBpj9dY3UCbxKmj
r4cqvczO32H/1NcZxfgf2DK+wMd3fF3VrFD0SOFLC3vaYXfwDz5d02Mnuh7G+x9D0TaFtsERrjM3
oinyLUXzgf1039/wbdFWqdoGVzmT7+18PhO/yK/6PkZkZm2K366xMdrPv1a69BuTH9n93YdvPFzu
nnvhIWg8NcO/aztjw90DLJWzMVJ+xq3cF9/6Wr4h7l3c+rphGCQB8BhWGFo+t9CyLPd/H91l4WPU
fqJ38iA1XmUrXWSvBLJi4+cLkFj7izdY0vgyLgHz/K1Ly2JXhiIblNcZ/g3XDo4TPxXiOQaJAjmD
ADU851G5hIZYHnGMhWnDCKyYkhKgqROhRsuS9Be3m8+aFJIdpeggSNelg70dY3L4yHXyeoRUdd0R
vtOdM1OM5LWJqPh7xn2Eyz0jrwxoCIEuewIOMfOJk3u3uDUZck5H0yJ6BLA8vHqZxr05KjkE1DRy
Se4Uxn7dLFLnQwb66FzL2Pm7KhTPh41Cv4cCjsKMSgCbGgoAk6olX8khjEhp/mQVeP1Jg8gS9/ot
CcQYhFAwIiBjT5yIE3x47LasiAyJbwHDYDgmg+mVOdojGHLqWztOuWbVsCTjhDOjcPKqmOqbL4Ey
v3RMK1rKEmAcaJzyCY8mBoQTtkDcZkj8M8fIer/ucxj39+YdGRkG78RDgZgqzNT3qNsHsFo6LMPA
A0aq9yvFKNGJFE66o5jVCkNe4Gdr0rGKYW4FLROeAGjcjlq1EcEeQ8hBXGkwLZZ3/EGxwDpd8a5R
ECXqwznKvgBTtS12wsx9Ju7F/wbV7wCTwQD0hZ5CWfeT3gHyG2MTmHWVaMdvnXCGffSjSwx/EmAd
mQE4kuSWGRFBZt63yspAIVW8rZfkIjKqnOalg4LeGL11+hubLTIrGy2fPgLlvPeyjVTobMXJm925
pz8LTBF00HBKkTE6sjOAgsLoqV4X226mAlv9ZdIDC8mb5083e361AYv3jnqEaomq80Ihw9d+pQ3d
8XfJ7kHfUZ/Ug1TuKEpOfQ8DwwNyiTVtKxpLqAxYf0K3eZolhTuRskr0YQ5GBpEHUZMEzYA+k00Y
jJSyaRJgEeo8EYnifOvdxJMduQg6QzRwP/lxGR5AOk3SxiDuIRjXRd4Z/n2tIbY8Aaqw5zgEY3Md
KxSYvGpkmgGo8C5uj9m/f4UZkYQpSs9TZhNdtLlklsBvFLkfuY8de0K+ITfFGMci6RBXUL6H0yyE
aqBPW3WIJdiAkGHlxrmjjW2BALGCa7RsOsPDXM/WyDoJmNyb6JRvuPddrM4RQSjEYegPPB+SZFpC
P6Dy1YRN3FN/20I+xJFHPow7AIRL7kdLkk471trcO65WHo0XjzPEo6/m5KpNVqxQwatNIpcbxzYb
60jSTQqzszt7gK/Y4DhwXxSbqQ3vzRFcuZqUkouVQWnqCD/KnxbVWX8NBGGDcHcc+afdd67W1Xqj
fybmKmxC6rkbA08Qgi1JFZgEEOV0Tr86WtsiNQYCotLk3xb+f/ACJflr6J4gz6kH7NGeEB2rW6CM
17r0010vIqqFws9hAJowGukfSp9ibx+Xcyl5TEFLvsjxWTZwuaR4WxCcMJ+Acd9OI1pbcLuIX3om
r0OZ8D/uFl+lIJ3hESy8U9XlcNfF1bSVqPvwerv+AGnztt9dV+VmkpTGPn5Z6RRDnDk9TfKF1o4x
Mvv5eybP6xVT6Ex4Vq+kkEUEnAneGkXgILx713WPl+YswOIKB08c4+L3stl9opSRO8vOauQR7XgA
tLiz3lc2k7gLMl+T1fuxoBPGGO0fDUhx7pjANfFk1R47IrbbI92dhHMjYOffeHqsLx9Gbde7d0g1
gjNtbQ9ItBw43Yl7qP0B9VBuVQnGgAZ9hyZopxVXRAiTiI5enP0tG/F4has1+4ji3XlEHDBNmZIU
o2ULZ1fG9Ai/jUMFpAmIYYjAYWwEDeGvyGAC45vB34+KX/nOJABPvsvHIW6jiEXhHF0FMQ9Zak4t
RvUFxHgHWKQ2g6cGn11XLHpWbqlOSAlbGTmIwmDXucAiw/rDbZfi3i6egFDFz4/5OXLa2fJuBq5U
/I+6k++JZ0W9ww2vYTbyzRcnW8wgjd6C7lNc4I+ZmO1UJi9ka+HeT0hpjWus2MtFqcHWgQ9lZ2Ix
LKIpxBcVLac6ED8gvi0WC2FJKC6qyvxa4uAQScUjQkRw9nb1c3EEB1hYZIpoZvG8RVbnHbf34YkY
CcFSAY6mQP6Ed7OYwvIqpmzfHPy7w4zcqHeKN+Im/i9+U7gmtsaO1l8UUJRGI4vx5pI8CN4H+KlS
9M/wSXGvMchCEWB9p/t98++2ItDj4sB1wVT04hDliJFxuxyvxGso8bfw3BiG8TcXTG3y6B7cWRfF
n8SZLf5pjSwWH6FWxJ1JGPXu4uzEExJPa8x7gx+WuCt8CXEu3b3dnXiIP/7zYYghHtJtjQRgq/Gb
hGKdsFOC53l3l3EcRbMt2h5SazQKWSNJckyESO+5OTdia97BSB/pLH3T6VMzEfsg2MGNnNt3OpqP
Mc9Q5go217Zg4QgPCeEOIWw6IKy4GGFgvjGyhV/GZQnlkVuE7hHf/NPVbrVTxLe2fWJ6A6JwflhX
E2DKv6W0Mx6IOrH3g2gD4Pf/O/732CSlaadffFigksbLpRse2GO4mi4af1CMk5SJUWrPWa02wPoI
sLUs4BwU5FBRi4oSGH01Im5olA51ruBpHu6QYLiCudEV2C8B1UlOLZTlgp408CAPf67InrG3Xgt/
T3FEmYst+D3CIaggqCL+XUYoELj/HUDdTlxLRN/gYgZnE6rrv9twNfz7kVQPK/FGaaCLJ27bp991
FN20WVQZ2zWFx67YCK9m0QJ+bebyMMxGwgqhjYfL3kp20Qy7sottu6lg0IoOEjXvHbdQwjb4DNgE
o1ZseY0rtPQKZ246Wxot/r4K8wOJS1288/cZjS/MRxub9svqrUnf5bu1cKWidSODR9wNywa+g3B5
7qhTrzYZe7TBH49a4s3MTYFNK/pVgCH3NHZhkApBMBwuPrridYEuwPgK1i/vLX8wHqp4mIrWTvwr
fviCGLmFpUaJzm0/OxHmNzJ/ETGvf39ri+qHlx2ig74WZyx6YOdMPhdiX85O/reYJligIDRTfbh2
4seEC8ta/BJUPX6xMoYoasXjQES+WYL4j7OBJtavAS/yi4YH9ZO2YwjPIvNvqQFIsIVZaniokv3q
mdo9poUFlpVlNRW4uQWGQRJQGzHPv/6Ux7pF1lQu7z9MgqBbo76EuF+d67i3vu/wDugogQlSR4+j
MGQFVsZH+5e9LKeCQFRPZHxnqi8f21RGs3gonuCawDtBaHgeYaCG4VYNiqg9fxnThkxycd4HGoSi
2wf1z+0acplkUpTt4ZrnCTxv+jEo4CIGDt9b3NR7Bj4zmQVFP8dpQR+4K2VGrYJ6xCHkVR8G/wYI
/2opMlY1GlvBfMKERRQ8GVN9oY1GqELdRcCa8NIV76LQAtKMOnuFFX4CNdoVX8oONMj6sQHwoaYS
CgLqRnNEPPUbyRPrDAZTaz7AXIJXRRJbz5a2hKGRTF05SApsUdhh7+45AH+4KvMO1x2ptnm17uSB
Y+6Eo/IXRc5TXzx1zoLMWPSogggcs5krYF4i2qZXhD/ZmOgu8U6Cof6OL7/fU42P7Yk6OefeclN8
FOTBzHowMhHAIxUW7TdV+NsT+dfXBaAffoDZ4mJdyNiGkqIfBZC5N8cUwWkCfV4wdl/rvXmzVeN8
saA+TDOOFTG0/HV4alCR0oo5E52Me4DRB0eBchaM1uk59TSf3c+pm1M+5y5jQuBl2BiIuFi6OBPp
8EQDpzNrHDHPl+wrRXBIAAH5RahJytToIOuc+8GIcQ4h6z1v3xmDkEyBbfE9tG+69qc5yKE4DBb3
1XjODCz+IkBJ0E8MjqDecBxe2G/iINOP09TBy3FfuO9dorb6ZXNr8bd3JPwR0U9BimbYhSqNyeNu
hPNnY3X482EESllzfKt68B9RZ7adKtes4StiDKTnVDoB+z6eOKJZAXtAbODq91Pm2+NfyUpMNAiT
2dSseptb3UM49Rl1cP17RpQNyuKrRCigAUFzTLIZMozdFbVysJ1MbCNrnwOPN0QgxiJPdEpMzC8Z
pHA4Sp/icYd1AYxxKQJxfLXcLqoHiEndeI0bHe+hkNWwx3HO3hnoGtj5sVhyw6AE88mlDPH0Arux
6Hy3KL+S07n78D47DRZCqerGhL01jnDQ9uF7d1DrdrwvNBFVLoENA2XpKnQJ96suEm3wPoEggf8t
1+rowu4dtFXHcxhi2I29wvMG37Tdc8mVaNBBp88TYtRkZL3LzpiWdGsmkbCExKDgpVgBqLyhoY0F
gD47/EKv7Lcj2ZSwbaDLMELKNB8AncJUmOHN7RtDKJOM+ZS+Fv2+urILYmDJsBJuzpEeiKMTHofO
ECkTkNKZESPH80aQZkH6Nse5SMpVzFvMGSpKNXC7KUKCbzVHsNy2ZtShbGR5W+q/VOVAL84eI9Ng
oJDMfQ7fi5n+TyMv8gPWiaZExk1jB8F+lyoUSdpG2KonZNcmICMqCG9AAmZ34AnwqBE44yZ8SkcU
kA79+1qfaKzGRJ4TAADb/fXb2ZOXUAkSb11rvyV4pMpNbPzLvSBJ8kCFG3kxEA/0IrO7On7zQNtz
tw9swx3P6PgZeDZqDSakaN/enH9hL0Ii0GJnBijhit8PKfqkE2FY10ms/eGns7z9ZGzn5u3g9ZPb
aMDdZ0wLGkoBfrbnkunwyPTFR2yntN595i5fM+Bs0zzFu40s3Ixyw47d0YM6Aqq1/94LQGFF0swf
o3oCVhLXTWMFkKwmI+R0c9ZA0pfYzqWoO4X1sDV9kvrMYTNYhban4LQDDv46PY3t6BViZzh2I3Le
09uKMXq3BcrEzpzxDZgA/hQhIPPrZruCu3z7spenn0d8H2fr16yh2I2FEGWTESTo2Zslt0M5DQNi
KVzU/84D5rXC6L6oN1KqJnkcsTNr5uSQWi9w1nkP7cbBNWJ7WUclarjMmYip5wm90JO5+rJjXQJM
hfcYJX9rs11kv1SgTztK/0Xt54BPkMKFa/oDOHCL+iM4wB/kGVnlWfrhvpISH6P0kIGIJJ909E04
uZ++CJbrvWDKYPnAjvPis/cjfmSDoAV6CNONOhFAIZDKT/JNVd+eUU5AIZPT8tgNsqZ1HbiOry58
xx4fyHf0ID9OXl3fS71eKn6hbM3Tnp+uSRwO1iQO/VC+bD7f5dGAny9dvvtrFuoBuUXfX6epn04k
1ej/+BOf1QnG2+TzOJWflzwhnxM+fFTQfN6Wz59ej/ykx8eEd+798Lbyj+CUl3GglPELEKaXDtJb
d8QeKXRYZWEtRUsyo9QyYkmLcgqcp5wPCdDPA3996X5+l3Ju/nrp+/LJKSLr/sNXHi9TsqK8Ha//
fOcbP/z94495oTyWP+fwIYfm8CRXeRu+8FeSfiX5Ku3xaQd5X/5OfqDV+B7SgvIkfy8PfTmIZGjJ
A6/X15hDkKKVxlxyQevUJx7H54BLlpOa+OmSU039R9cJaLnlo0sI4v+k6Tdd053fV4/UHm+HzpTa
WXJdAP4LNR98RwDDcUBMkxIlJBo+Me268F+TA6kZFNGpAQD3CzgoyB7QqIhe2749Pg7MLze23xES
yO7YHYPVkENePdDIsOZUMU9lADBAVcYjiL1ikGMybTDkSP8cPeoO3UXRxUMSs4KAPZIgOlg1jBQb
UzIwBckiMjDRNSnDIikSZEGCDtuXIlGgadvRvd96woRR4M684BS8/JqNlPAZ0EH4PoUa+HFkIMLe
icDlFr4Hz+gCSiG6i8qkxgTUxI8YI6dQ9ZkPGKMv/+4D+MB3wPFrtEeIvZXhlrrUE8WeiAQpJbmG
la+KFuiPjdIfAJHEU5ihQ5ZlRH6joRUDmWEnQmmRsIQBjj2F4kPYjPTuD+sDF/eE3wzEPlB9h1Dq
zJylJJ3BKy7HTR/IK1lbr/FvMeKMwTt4ItSIA2z3HTxwZ1ZhaVxA4OmRMWujMXBfyuTvFzF5TUEN
uTnvTBspUd6jXtpr4httcBrVi8MnuMuT18oZNjt1hQnL5DpBCLHvuZ7VrTg9uv6RRsI+CXk9pDTZ
wXzfaSEtvY8vfU5o7hDPI+XDpQ5eI7WvL/XlfZynSD/V4MQhRpH6XgqUD8o8aQU8kx/cINMrV+VO
MP5KdP0m5Kh+tfWR4hFxGN7UBSC1/RVgIQa4sfGF/BviY1KUoqy/EtKKpPpvCys2kLsyUFJ2cv8+
r77Zyu7BvMVGiK+qpzKlGawlr54SZ6MrqUtzrEiKcqhCyMNxeu/mIDjtGckRa9GZgc4DYQ1QiJez
2lwjjfIyiliIpBD8QkegN4qy5dghDXnxlejRV0XE+zqFj0Kn6Syvw1c/GxecR7VUILk8fG1vjRoM
qS/9FjwGmsFDKg44z6G26Yy2o2ppjY7L4rvs2xNrZDY0uxULvuaS4FSPFuaBzagx0zftRLCOyFct
EJVJDhs2SWJ3uP1y5tr4uLuutC/1SwfqeU4f4RtCDJtUdCcdDAtxjV/o04wg4JzaHpWwnj7c+sjs
+SdQgxd+X5Fhmp2X0HIQpnsnrOlV26NOculvZ84s6wt364nSMswuc3JAFlfrqynavT09UNP7zh2X
+PfCk32lgA7e3TOzxhHMjgom4CmQfT41iNb78hfitT7Chgt6srhL12Hev/VuQGFhFIfqpDO7pCXp
YdYleCnsWNIT9/2IKlq4HRI8IRiVA5vxriTEsEXfUPq/jK7R99N7hA29GZHeADpIXM5OaxNCCjSM
8DwoFkQMM1biSU6V/YznBu4kkycrHxiPEQFIL0+fw9cIaViwW9DfAF73XqCImXhucNEBHrBWk/AR
eLw6NZgoyeAPDjOsQD1inOQAv6kTmRHYELIHV+yfDvC4AHAi7f1GSF9ZqQMqVMJQ7EyPoI8mkNpm
2xnSbBa0NXtDtJnYEblWHx8M0gnoZ43UEWM3wbX4N2NeWBZAT/Fr9+tpE5/GZb/6RbqPYK0iJEM0
YmCJ/YQ1O+L35+kJuWbSRZMO5aoyPn0Vw/OUJBO6szBRwvZfJ+gESA14GltMkswbjHZPXWf3XlQT
4ht90Q6uQwicxTm94aIRJgrJ3vjm31N73uyaeT1gK0fpgyBKgZRmeZ4Nj5UCBhAMmWra73YJAzJ8
Lysy4RAhsMmd29GbAfWU8uja2OhzQOhEcWIVbKzY3LDHjQGnDPDRY695YHU2hm6/XJHZ/vt0DRyK
8SPyAIGDr6MSO8qTM+9LXEb1b2CFJayx65QiDaGngUrlDbSbnz2g86DIl1AhBhxgk6QiUT5UpmJf
aQZuwkY1oA8g9Yo+0Pd7WUy5khPsDvFqTVRmCPS+f2gWglUd8j6gLWqMZKV5X/Jx/x4jYj99ac1W
UK9I5+NRAjcfFaRtF+0NPDANvD8ghQf1NyInNqnjLGTbdkFxjZxrFr6Z9cC9Aapg14XTDOaKtDkE
KgAFG+XtNcg7OxgFd7dQms7Ie4dIFWtrmhUZbPj8J1UwoK7ql4xiy8c38XWfAoUycu8NHS8PLjjA
qgM+T/VURCwcT9+3+wM+Fiicut0rQi6EQS6onAjZrM6YE3t52+8SCPcVx2GEJcJblZZ56CLk+SYo
fVGTrn0mCeowefcJacoJM8gi2KJ8sPr2IS1QRYU5k3VxsHhV3p35TkNiCTx4l7d0LNQYQ/jkULSA
Shk/EPJUVD4LUcNB5aeuIs3p60xRD9/Ugst5rDKgrsjaw1E7WH6e+Sba7Fv0PQKF3QOqEqT261Ct
QzOPnrh+34IOeMMsxL7swap991Xal5phk2qHwebipGqQdUYNT8FiXj6wXsgH1bnPV6v1xDj6Glzn
x5wmuITthY1v40OBcn6pESDrT32XzQKbYTc+OXg9AZ5BnRMCFXoTYIRZzmyMkk7k0ZyLV71wuHGR
/zivkBu6l8ttvdP1JYdr8fSrTv0jBRAKKoeyEzj1FKstLJtd7t5NhXaTKtvB4WPCrFI7qpOjiwVP
opHMcuITjplkMLRJqQFFTB70DE67nBttfNMmejnnWI2VbrerFi1xA2xtOW9vI+M8K+u+g22qnI+1
PmmTXB1zsFu5tFo0EwfWbaxqc7XcV+X8CjCvgAPLeWeDuhyIdzO60d8nqqmF23Rd5Jna7UAl3MBS
F4JPSaHe2SI+OX0g3VAsreNKK5YOUDImjZZVUCVBoOOo4c5aZ9Fcogfmrcuj4T3wrQeCtOasGmqL
DSxzrEE9FE9hlrVGgNczWqJGdM2iawVOLYJCpcwUJoqLuDufFZh77LthHilfx3/IOiClUMiQOLpd
yHsazG5OGeGuRxfpAxI8+hoafUEpHwGe7/sUyAGTdC1C7ejTkOPhXVwnAn3Oj4bjneBclKQOf6Hx
tH2gOoB0OmLA5s5Av425E0MM5Y7eBdsee0cJG+udAUg2QG7NFOyfucb2Ce8igJf439mjYpx/0V3q
OcWNvrnSMKARHPgWdi4Xi9IJMqpMiS+4pZfkPLPT+4QC5kAf2XsjyYZ6b5uA1JpQFYbOUS5QLnr9
A7QiRXe0UFZVWGADKjF3tqR74UHXB7MyRRNuQYlpBhOTaWx3ApJFZXWTJbj8Pv5xI8ZMA4sLRZkr
1UhjSj01sntPgIkDsIkp9D9YesCNzR0yHuhIBsq+Co8bsH7hEUUQgwrZDdB5iW2vvaPw6iNn1YNi
4uN/M4a6Osg2NgSI4Z1pes+V0KvBrsI0xFzrF/xCOUW0yHj7TysoSVm9emjQKUeEef2H6TOVPgCX
jK/PKM+iI7pZyBw6gQVLV/c1YifXU1nIvm+dUU6Zn9AMvnZIr1JgDwBtAHGAdxhzIBMc7DxQxyt8
HKy3V6KzXAYZcDsAogRHW8zmwg6izwK2vZ8CzfTbHYoIb6CfWBjASl7q2Ho9kasCDBLy9az6lRZi
aoSiLGdK8k9KZ1IBUSghEq+IPFj4HEnNEgMwsvLo16DBVADQAqJF2QDH+ghTT8qWCK4EoVApPn9I
P/grdKJkYHSN5+BIVEcji7CKqGgcgW2dQ6kzaFJyuID2EuuNK0WrFp2UB4pNeIYyEUEZbWYGmru5
DzHR3Wu/OqJTv4KyISglGU/ehhwuUm1U0Q5eueQ69TUEJ5HH4Ek+GSN4QuU/PNR+GSj5HKHLhpdC
f+LTSC7fNroIPoxQZZShCr2doMxGBIgYBuoNGqTlw7RDFfEwVJOtaCoZKJEYE3tGGRmXa2ZOvCUI
g8lIQy29EKb70Kxc3XvPrH+Q6QxqhyUGWXkVqIMHKdCPq8cGqjxMelZ2a5wViGZiABmggEFCnfXg
vHlKyfKVPKSA6Ynbn8VgA34LMi+bYiq+5jKFVMomWwqgFpM7tSy6KDUIcFsjvKXkpJG+WjIYMd2S
Oyt4Kyd6AbFiNsbfRGz43gS9j0BNAHHEjwDgQdW/xhz4thTAFklKgLyfOmNGK2wA6H9qZdCsaRjw
Tuvb9335Cqg/ShnXiq7Qu7UE/0qyhdRvUekiFQNXKy76OSW54brx2KEJbhjEz+n7LLi7hgc0FK9A
RMaZvH6lmIta2KSiJAd9Krr2D99oBLGEM0GRAD/3IUtjTJiUgcA0SBV0YpAvt0AAHTr5TlGvQ6Wm
ixIwNeB1KnVlEhfrJ3VaKfJRyaFSSkkHNFvuhUg4oUAzRX6WMtM/CkFxN4zjMMy9UTgabDZA0dBw
oUQogwPnORpOjgbuIZEtgnGRbLsR3cEq+XSILbA0IAjkNZZyeqi2ob4n2BJSLalohMgjAb0NNjDx
gpDkiNRRspCiAAWU7uy31+v53ArCPt5OuiSp/jVpk74gXtwZ2SBJxjANsfmM2hCIXeiHuw0APcsL
RxvOs+G2a942epMHs5K3pG3kbq7p1ADtsLWlLZjFQjIy1BD4weaE1/R7kmY8srktIj71CAYgqngb
AeTU/Q0wwE09RyC0J5Cd0SDc7ag2G96g9TeokYMXbfvbRCrNajBSumATSkFxqSgDdAHfUXEd0gFB
cNAL5aCvYHCN70vV4zzcURvqaCMeFCFNFVC+wPVVAMb39JInP5EwworXiiykBMgBR+gmcVk0xl/f
JWLr1qE0O6+jm0k9V7CCME5Y2OS39HOG66iBvp8NBSEANJWPK7kOlBAmAvuRi3ZH15i/foeNlzFD
R+hxMXCuccsvsDkyOU4brp2Jxlm8yQY6Ee1HhYNjcyqAHRuPkzp9CxdMuvJheJzLjCMQpqJf9N/h
gJv5B116eYzgDwJyoEin2shZc5/k+vK5AIEEGCRn2YbIumBxBE4VIJQcV6BD1z5HKD/BLUnJ9WC9
kUH+QWSupYOKIk0EC21wWOIDg8Qifkb8nqQ0vYuBJyALQhPySPCHjQ7pRHl70J9/H384TYBojOGr
3AA5RTqBJIZQQwAOKo9CRpOMp3Ak5Dhglh8IKXbGkXSyot+g94K0Pavo7fF9kKQmRS8qW9ShGDD8
r/3tAK4IRTApgckIrvi9JGthvfBdErcSxT+YpqQtmAhAicAMwbxO8lNbRjl23Z956g9dopMufYNA
uSVnH53Y4R/GA24nZUIEfcCJCEqFKg5nQhGODTR8XIR7RIpMhiqi9RxRA8HCR0Ach/fE3zMgdycm
nFmJFP6wLKRmeH95LbIpAXp1nBm5sk9Rz+U65WhbkK0WKijI5wZSiUcsm//khzDlFGvXP2iLNKNA
fggmaCUKqnxIW8gVyzNskD7PC1tnS7aFLYIvlicn/oYespf+SStJS9EldHJ30rpyVaCPeRfUmQGT
sBTQox+flpV2lGv+a98X5yp/wW/pJPfgryWkLWrWFFocmJHKsQVez/LET6zYtMI7FmNRwcI8Z9LS
d/ktIB15jteMpaX+Wrzl/FG+AjhAKAr2hivh9QSsvU3DYWW6kttIsZsPBDhxABHbD4V07d8HhSxO
sIP7taAPBMIAkAEFwANvL80mY1MGC10KFCC+s7wFiSAqXxzu/R8u6IMI4rGMLfkdU6jZxWUE0yDe
7tP7wFFJ/5CY5OOKSlGRl2ZDufFUEniXLV/l/TBZ+kwMQJZlXMoyKq3P/Z5I21oGlTy4CniOyxXY
vjEElMojuntAAZSSdPUPIj2pZFEbxwqAFNCnGB9K1R2gq4ewGrdIDinnIO8nAKm/N6l4BlB4YI+4
9fyOzkfr0eCIo3FhsjBzCz6/oan/Wkza7A8GIiJmVMHAqJSfS5UF5O+C//Aq0v0t/gvy2wyd3/yH
BbkKr/+qDJ5HmdLWa54D8ZEx67+o3qMxOcwjG49Shy5ZyxnQ6cC98OH2dCZIg/gP2gXfESDgsQz4
N4OU5mZgSOeVZRpCB39NtMerUJVBX2UrnTRgkPEXIENplyPdnqPRsYFO0J4yFch3WpAPmUpEK0Om
FenUvIMvKvW3z8B7I7uDVD3tIOcmrXDhOgmduQpAH2iFor++I+yVXz85WZkrckJdXsIFycmXvJxe
zUmLPD4KpN6BXKvkQJ88Q5A7kOfkEvkOpVouA2UvFk/JrLe+LJSiSSkjnvEBHk8eyde/18lPwL36
0lT/vYZmkdv6B479W8GUkYxMabKnr4xIRfRl4Cgj6Qh//1lD//qKTLes7TyF3bd8pb/IlCEf2dCZ
SB+SwSB6e9LLGw8hGiauvzeSR/St/14vQaYc1ZJI538ff2/0v5+dgTXhtjBLy81EdICzlMd04r3M
2f//yietILOadD7BDEqHw4STWyFdE5XO/+YM+U6qnd+Ar+yBxaYryDER7uFYMu9Jp/v7zmkT98ls
JXPh3zvJs7La/P0kXe1zefzt32X+rQCfocbvtgMxrJejE2IQGRAfYMgtR0P0nWcA7Xw4Y7A2RjLZ
SOet+/nZC44Oyhqxsh23l2DrDq7suN1vx5heGc2ssC7ydO6A4oSB6Rhsydajcq1C6AEgo3vUsjVs
V23SQCEGo8hNG2s90X8FQGz1imELt5+SN/VskN18mufAdrHJQ9sj0F7oQBugXfMAMD8ZOkC+vEn5
8/pxSMrtAx2gwl77UYmCZ+y43yjPk8Mtp/nsbgQUNMwXOIbq4J/iqvBuB5DOpFKpMHvQxHc5gMEE
wY+wAlpEfjjMzcTCQAcEm3sLEtfbWH4SDf85uJSTGoiPyZo6ixT9kMrpLpOl4g8DgyBKHx+OwR3p
1p3l665vXUOIn0dfO0SalPuJ2oAXuX4zvvYQUrXgCmw1tIq3lAqqKUJtJNMLVs9T9MDZ+TEqF2AI
INb+aZNlHoi8B149eQJy97zs1JSvrFHp9mFw5HvtW0YdG0NYGRP8wyN7h17tlcq76WP+o6LGyGYC
ythtiOP5L8rrths93j6EDvVb38Z6H8LHvUuCDs69wyxQCMPqjLpjB+XejE6MmxC1wzX2Zgk75XcX
fhD6CoaNSk5wQLYwOjLyF0UfS9zxadquq3U7ygF8/SK00c5qJWrB8X0dnyRVjImDtBYpUv+r+N7u
7/PL+P7j9DB7bcVsAmQMhqEO64sGLdyrlpdn10ITzyZjJSZzZINfcefbkexrjfMKlIc9koDX6QMU
grUjD63uKKqbXx2TBvXN2J0302zVTOovfewwm+oRLavua7IeAO/Dx/q1v+0r0qR7F3j8nm4IN6Wk
JOgCi9yLTaqxIsENizVDbmbhrNrBZQ+JoNfsICmUO+Wr2d1Gt1nxj0CQ8AXlYGrcpnrEWmb2AFE5
yzQA9fySohbWhlLFegM0Va/UbNtxCTAufLzZHxQE0L0cOadsZZ1ASzRkLHRMDr7yvhZ1ZjqG3hY7
TWBcxTt+Zp5F4ktMNvouhpT4VEGp78sNIjdUacHtPaney+cNQaP0CUEZYA6gTvIQ1JIAxBbTozW6
IiVaTGszPr7GoH9X2aFno6FO/RNRCYwPFL9V/WcRP9qIlO8jKgDsvEIzzUsfQPH1q4A76CyhEjYt
sNFscvLgy+sOZLKw2oYl1AfJmcMfrr7yr2bYUoKU8NBNJR31Soq+9m38s8adyQ1emuzUrjE1qj6s
Pfhu4VGbkrrvkOPRMarx65FF3P9aqP+Q2TS00LSTmz3O7LH1ip3zO67FKzTcKiiORAY6IHoP6Yyj
EZ+O+zMTMcAvAyosWqfqM4aDfTKGeCFUwASPYxvLRnPwMMfas/fIeheSF+Yt0TrpQ+mJ/RJyG9lP
gVCv3qsdUKVXvzgPdD12QS4QU3fSI+SpYocdsgOQw0CuqJx1YG7b4fs4OR1327A5T59HSgTnQPtx
t/134mRHbIDZX+fYIlFUiDQAMelNjbTXBnilZYv8kT5DtryEho1wUkwiFWONPDKiGm2SY4KUeX/5
7pOTR/n+8k2KJu/DqfhC9CY+q2mN8g0M0vqrNj0lNMfATewsudAeqH6CYUGPc1quFPTRwD6h4kBI
UUYUD1Qc1r6ykYI3g0Y2nIoTikUzMDM80Rlbg2v/vrRnxgZCzL/DrYdhiUkFGbzLM2hfgDYD4C4d
En9vT6276EncUy2q+vfEnZtflI06hq9/5K5AJ2h4/ho+f36CNG2MEAuGfHz1noZ/YSeh9Bw9zg4h
FB2lb+7xV6IC+EWJAq4IsKB7TLIeBLlX1VvvimzE7endbyKdfqgNygJeh6IfWbaXGinksLgO4gk7
EBwPSE2wCuCZSIISfdUTDeRZ23jmj0tZvBWCsr3sDF/zxgSqu3v8VGwwlmLjuXCXskgUcUkesZ00
2/BceLzIJusCdhFwJSWZRCGVAIHtNeoMDAhqAn+qFpkj9GmS42dAaefBC8BHmb4mr4kxeI9UNtZ1
iCvV/P3VKcArnIVYrk7cLDjjVY5QlZ5F9pqU4QMKmvljK8kziyqnZ2yHx2re3PcXLJiwjz9O82yH
pwC5fLREtI8DHAQQKCOA0cgrgFiG+fDWfeQQEJar6hj21gMJFmPSwDg0UQAoYgeNRNhj5O8UUINb
LXIQD7VveFJ59aTeHGZlUIyZABw0KtaH9EwCUiUPjn7WBbxwQ3bXU6rg0uD9RiXGL4GkIKKIaHET
Qj17odkBAP+AMN69RyU4uH3VrdjlbQkAii4Kqxk2tPYS89EpP1sg7BDCoXjzc4RAzh0eHqeHnyeg
/NJT+2fAVtR7MP3BjRSCABUiZlgXTraXHfxH7NzjDnTSJ1FDSBQCdq90YxyxMNDAbhUXdKxlRXq1
ge4GkD8LX5p/q4POy9cpbbQ9JXIvPu4ZnRYCHLqDWNcEmackLyRGGb0Q0sAB/l7fPgVEToHPdmml
iF0/v44LXA+JP3JXUIPuQPuhIHFeAf8kUWthYdC1sohVbLtvcFW0f1XgPkTapYeGxHNJwda8+KYZ
WtKa3e3oFVphNXTWXD0ZTJCB7FCbGQHVm+zTHrMsjagqi8ATFqgf7pE6Chs8kgSo2ECLXBohMrch
Mlw+1g71Uv/lT1oq52qIcqwPDoRiJo9H7qIzeflPJN6QAmWl7AN2VEGKdlUkqSiaHnxGCUPEQFTV
O6zt5X1kspBJlNDNz6mJueC7x9fbSCNbSeISPfoTTiSeCW1hlOHGee+XfTPRPWyCvCI6AzeCjui9
+3CV2Y0CPo1fYO+eEZAPfBwWGgZPW3Qgh1Y9rKuNdu2B9NXqccfqX++jsogQulE6/bPuHXGyN8lJ
YShQfhvkuCjKUDpDN8DxkW2mdrh+Ed1DlGTjwPs6FKI86kmo+0CO1NOi6GFD8/zRqD3hTQeneq0R
YkA6Rrl/l4/s1R1irblrmqgGJY1zazZrzZFtDU75rHikF7JmjH1lfmnnWxPhiNRAYPg2O9TLLYkA
eoXbhsdDcL37Co3eid9s67NUoQBxn5jgt51e8+g/H8kVR4U8uOlJ5e6KE/Ure/3cLnDbK+5xa/xa
MLQtM9x2ohJAVuycei3CuOrAei3M08Z5Ld7qONsOa3fx2M7yZmXWSQMIHAGgR0RO30iok/L5+i3u
KPnHmFdst4HiRLbd0+opqQV9rb18wNd8UmnjK9l3xDB4IXSkkUv5OPcoEEqmkTz3w/EMCDXzHC+T
CxjbmJYre665V5zFqe4fzeldm7hoYIPDyr41a/3S5qdbWtV4qMAJYG/3Sh8uiKDFraa3Td4NXh1h
iTpjcLHS0h1mUP7aEUVU5bi5n3paJ3Gz7wp2E144ZvigbHfs686ibDYZPnHb5wINkgc1NWO7olDa
bpMzGgYot97SQzu6Zyi3947s4G7D/D1T3dkzn74Jb12tL64v7/SdT09PtFKwn98GlROXVF2JnjGT
cCFSj7b3fkF2b5sgG6nAltkmF21e39dcHs+2GtGabsdPbUl9HycZB3oClQO7l+dTC19IJMOPG+3y
27jDAkeuYpBd/9VGcOFsRIZvalCbVct91jaQdilq1YlrTO1s+mpGVJg5t/N7xipSTnJ7V953N/jP
p9k7+96eZgdtcutEzzo5PRcqLhqFA2d1yOlnaJ1c07OzyJ6L7KMOamaIYCW5E5/LgcuSyqUUk9bY
P27jXAcSzF+b9uJ6Xz9OyfOOn+T+ft8V9/WhWF7cIadzg7qAR0sLXdqdlc/F+7CwOvNMHTSdSW5O
LySooeC18avzhSxrRZK8kzAS3XvCO9JyHWPaea2sEnnHO/kp3dNoVnd0BK9fDCylf28H59vo2Y5p
2VpbZu7w2QxzXlDMi+vX8bA43Hfvdsz5ZJdfoihQDAvLobbGiTPlmC80zAFx8KOGYgFxFXOZwf/H
E0RBI7VPuAQ6kdE7LOjwpX+EW6eEBzN8NiG9X2Rs2FWhGW/5FfnhU8g6VlS+c/a1AokOcjcGsxOF
iaZ7hQxCRRv8/CXAUUTwH9x029Ph+iHgRZWs7alUFV3mnjAHyt/BBDMsyIDpXm3tdI4Ns+oeCMWB
RNkpXJ/tXkFC7EL3i1Qj3B5iHrybYUmqCgH7s9+8N1dxm0EbHXta1tXuYXkgjYT3BCrVbe9FieYS
dTLORw7DV51MLvPh55O58drnDeqqd3WiquLlu6Lq8Zm1vVz/UW5zjs5F8KkS7x/7fGXIaGZaGoS4
isvmuQYwyomwxTlWbF30i38D7wNcwDjEKE88yHjARiZVWIUvFrDDqnl8m8VE68yd4+zAYC/kjDmF
+/n3qP3TDWRm8wcIoyeRhkXJ10XMR4Ek0fFMKop3sYgjtLqhB3vt/LOtLf07MpH73B4Av0DFv7Ak
2WXpP/mrI2ZH9w6gpowIgftz3UK0bXvVa9UBQf0OwOu0evByx8cDGzXuzV459I/4+nT6s3cz1g6r
G1OiFV9sFo8QYANCsBkbFVHsWwlkhxj88nNnucnZzLYD55iAraHcoI9LgConcRvC2UIE4o4BsDlq
5z2yoKFQZYRvxJ0mc+qCqsaicXD1FNY8oS0BQ/+A46BcpEaRACQnUY8kWSWabKQ9nkPciPZUCxFB
xQm0mtqFByWA0JNmypE8jKpJDoRoAGWFbTC8GmN5P4QSmlddZ0HY/+BoZEFnZCUu1KK+wW8hE6uj
xQbidskL9a8DZGQWSqmUTl2ti6RS21eG1NIu31WfYXMA1AnjBsMflOFqCWYqr9ocRhpiCyP0QJWf
2y81sQwFAqtrrxHCO/+g9QqoX5FAApW3cWN3gZoJkIzzQTfUXBZsdylZbwwYD5MXT2NehHg7tL1b
l7Wx1cR49vb9Royv062+3j/2Fw6o1b/jGHnMGCtWKmk7cwH83+0iTRNowH8ban5UKv8p0EX7l0Oo
zkuU7Xrmvy2Y/8PMGNymDbsZTKEJd2fVolg+JyQgnDULMRmBYU1gC2TG/bHX7v7wC/ccsThl9ugZ
K2d32r83hy99oZCH3ZwX2ykvm99GDQo/wufN+6/l/ZcyR0gfidw5e/dbwOWQvf5GB84jUdJzd/Wc
NMvsPlTsbjmQAv+yRGvcHr1+8ZwiB/NmJhNBV9BLKvUtNpyZ0C/+XY3u8Z/pT3BCw9fEii4p6Re6
B1EcayokGmh+yuzcv4LdG78XxUCfIVLeSmMevrnTxy9jkY8lRZNCezkmbExKDsGg5XwBaPxc98cJ
JHwmNxp+SUaIhEAzcPdG1KL6MXeCR8oQJm5Nttyw6X10+yGFfqQ6ShYLxhQKsrvqw+hbntGVpH1v
4r6r75pF1kNhm0thU7nFK6uLEh3by68ngQz+dD7HsD/qxbqMvkt6HJMuIL6Itcm28fIvXLTsp/fE
3pA4ufTNmQEfjYvoDA6PLnpjFoIV3LmbCbPu9luO1Mpr18zZ6EyxCWrFOK+1cCPp3vAJWtKFa8oX
M2AjVDyjR49YvennrAVdhgCKwRl4prm2ajfZyKEpdmQ1vhs83JUYNV0dXFlXSa4T5Qga/D1lJLHi
vBfN09P/1aI4RNeGzTdrl/D2pvVqzCbj5J+Tw97p1ks2DdfkSc5krk7YrHVQ2hUNszoWOceYRrsM
T9Mn+wKUKhJeoK80hchPROKLftVfaxOFtfPT7CBjcdQZ6A9PW5poJ2IOjHRz86uMjnNnxQb9dQXU
3vQPX6yOmN7cfu/URhYXOPUTM1HnF1mG7P0WXvseBQ3SXQ5CXKaHJDtolBkLLGAl4pFDUq/sO9kO
5nRzdgBJc+giVC6TNQHsznmLYD4zea9DUZY9UWyMMJsjiWN5x9GDKsG0AENQiuCQQdlkgV6Q+nPv
+KhHNX6J3QcaZFd/+4tgIktz/g8IspI6pBHg4nSNIZUyamVtqIM0I2YIF6/uktQFNAUzljKXkBfu
qewqsK6EJnOmFL6NSAR92Lbo8QKj2A4QeA5hCIWbGxMxLjrkeQGzUjrBpbunjdvuWgqIrHrUkDr8
DakPiPKXQWeHVuK63WfflBQTY1pETfLqGSmyMaSYdtnsPHDjZlfB4ayluj2ljOW/B0aI/DIsDdxZ
KZ1hQzV6JeAOqAh5ZpdqncWCYK2AWQdHAONDxBa7/cVscupy4ZW/QTMwUKP0FsC6gNVwAFGh+Ism
bEb7e9iHSoCuZdmz2DmRopipSdtHAYU2kpJA+StpfQrsySuxBuf4ROH4PnxjVkEpMG68GXyQEeyC
gDAe5L0WCWEVxYoJ+UL/ArE9NFJA3YM/3meJDKg1dYKcDK7gNKr4PjmOtnERtrGeAudNc/+Z6ggX
krdeozmVtj24uV7ZMxI7VHbCoz5RoTtFBtcAkcCBIgMbFOU8VEq7oP6EoZx2MJqfngb//t3AbiMK
02NXDYG5Q92PVXUKQhC1iDaW4tCfAJjO++khsKk3YA1CTUiu5GfTGi2BdkBGoY7gjcFHbKCa5jE5
6Up6BWWXKclqFpQfQzgZUFAWMA522eiy05KCkhPIlr41QG4xvA4e4INOUzZBwFJPU9jjMaYT3g0J
HbS4/HxE/OFl6C+TAYv2K9w1IBkoCFYS2FEw+Mf+ly6npxnsdbxV9lMjMAKzp6/s0PIem/8j6ry6
VFWbLfyLHANFRG7JQTDHG4cRs2AA8defp+y1v7Np3b262wRvqJo1a07RLUBDI0IYBBbZoUtZCB4C
pyLCx5J6HP4iNI9TjABMcClVotijuWm/FTAxB7UE6foYavVxV4CMUUMqokZAMoseG7UH57jCxd4h
CsQjxUjq/m/kQTLKncWbJhiIVsQh7/A4QURe79yxV/TyCJyRd/awWwlYPL7UmArTC1fDlSxFfBrt
Oqq2V3Y2nCo8IgOuDv6FvUDePtUTNDdYL2rWMU7jo6cPsug7oDyeXGZUR7ctiFW6nzqtXiOAPwcL
D5kOpmAR9RrDT/Tylx1li8ISoalZbbNIxI7QpvNxfuC7B0IAytCI6fuJ6LwLofTTQ1HQV5HPaPJA
ocn5oL2C2dGauhqq2lBFz3aBWeQyqC+95uRTG6vQ0NgERNzqKVvm0zxVUatq2UUFjAJrdt8eHyCq
Lcj8Sgf0OktYk4l5Ia2Sn9ZSpypWJ7WDDjJB7OkVsvmq9y7S9m0tOmZbo+amVBvyTZb3NXq+WyQc
NYQ/CJue+A4yBAmnwNGYcY/43BUb7gytyCq6lT4LL3h+G7cEn9WPEsG0GvGvNusm150ZRuUApi0Z
6xGFGZesF5+gkzgCtHB2xSzVp+kqoW2jTvJkAk/eiaBJ5jf6rIImd50gV1RJ+lMlxyZlHiaD0q9R
iaYXuqI1V2s6+T3C3gL/YLbnFkIh6CrcqAqYwF4qXIe7s4wMFhcoJmiAwJO++N/tMlH6BJmg15fd
RxMDyByY9WPVzo56hiBqwzkHVYamTJMkr6XjMH4zjakOJygSsTSg2Q7StuMPHdoINyPaTOmPnrSQ
vQ+yJlU8Xxm/Y1whbCR03HPyRtxDc1/UbNH9mad4SVH0dQ47ehxo5LyTcds0FseIrzkFjfZIy6GL
gHAte0e///Kkjo61vbOhcQYWPe1eBOS0xFN9loo1hm246j0T4KkI4QGMO4mNMN3r4eTnCyW4hGV4
6AH9BlnSok/pSyPDw/vskEGY31esfji2teInPfHKiAZTR9up8/MqGzXjZnwcKGNEE3GZN2A/ss1L
nfPYaQYaQrAoYxe4VJEzIo5JwFdOYenXEQbxCnHbGiBX5qizQ9BckMZQbiBoAl6+0lmd0vemqebk
4C0hZxX+Zaejm4cytj8zkBUs8CDTggdB2uC2zRfI9k4O89MIkibWt0PyjPfT0ikacOrjq3vtUAdM
ZRKLl7157RqYzRg9NKB8nfCn/4mNXsVSSxOEc+rErRWd+/OIrNS9bEXpCXEA+xlQXg3f7BvNPlgc
6jYUN5InHJkB4VtztdxnPTT/7vEJDckybgT34OKjIowtHGkD/iIeWkayvVNEI8RCwt0hPrxGFX3l
Cj5HVDMuo0vw3BOqEE8iU5HZBFHPSdGBSkjj4uaBWDOKg9NTkO9RGA3UAFLQDEOgfuUsQ3zfe3T4
xq11y6eGgIlaGxzzHZ5XnxmE6bZ5HnSfeP0cIxBCco/aFI24Y//p1aZvKOnItXffcM8QMwAUC1FX
BL5+UNCn4pXCRrbypvjyfhpW+UbPCSL7iSbvn5I4OqrURODvbqkLlGyGqbWEQgH5Y0gst8QkWKoF
JWWYlomC24U4NXcow32I8BbNAblPXSPRdG5IaZHMdPd+g9RiWmKUiRpt8A7fYTuGDseVYLIIsYmi
+E8LhZOPa8v03UeuvO3w6uqW8/YBzROuDrXO09nuWwrkEQSOYKp+qAZSHc6tGvX3RQUZcnwcv1cn
Cvy6dJTA369SEc6mFqVuUKXiolBuIquDOo4RPCk0CQwxIUhw6RBZErTWSlHxfhMaXGlHywfv/nsX
sGSfdxTVlienvmb7ADjBlR1iSxO8Q/R9MY1WAerJdEs3v7t3mmI/nmHgp8viQsuAyOg94AkonsrF
U83n0mI2pNPl/oGyckS4TjWJXJo+ncYKVy99idc7vjSyzOg4lbBDQTBcfdesYy/onFg1spw9u8ch
fdzlukXzjpWhCz0jNL/vlL2qsyUAMomG17Flttb0zB04SSva5wgHB5TAnvvGGAICpnuo1CQ65Mnd
peEcFAKdoNulVnu1zN2IdkrWIkw4Jxiev8mLGWwzqu5HwtIdkfSLpJ1Zq4uIH0ZBqiHMek49UCy5
7ReYVmcfsvM2rJsnEU7boWJ6Rs6JQcQWops1RfZEeBWfPTWK1HqtGq4SqAkq3DWcH+lcwGLgAtoC
vemN+YdlLO0DaieUvLe3RnJRKXl2rj/ToxxgM6BrIi4KcgSfeyTOXzCwy1pP8C1gS1esLQ6jZv/O
XnOfGEhQWqChOBFV3nVCB9Lh4ZPstT7OpVPzr5O7w58i0Na5dPjZVTNPUGxeXlNZpSd/aUQ3zXoi
HFv0T5QWlWN3iUAElBiov+hbqhC4gLIbThPfcmTt229Urp5jqsSETzVUjN7erYu0FbT1a2jQPT0Q
60bCNqg48+Y+n6DmX+uwktbnS+sZ1je3Ak7F+2wjV2635+qaHgifPsFXiDXvdUR9+zBDO2JSLo4V
yc4SG5+HdUFfnorNBsMxKll9uOCHHu1JdcwiASLeWCaKLDvijPRVolZOj4oCpiSD4hk3dnRKYPic
Ri8qXZdAWZUTRjr5XkmnxfbOGPG5AKw+gIH9hgdiBWmtRZxfH32mNLZ9p9QmvvaVn5CtlvmuYANb
6w37MaL9oG0rXwjDKDiulHN4nVQAI+CFbB+0pnTOudcas4QZw7tPh2g2kz+oQtS4luGdFC6krC6W
wWjfLnutHuQc/AR9Ujm0UTCnJ22YtMNXRyVOoO3mjs/aR/Tj+fhcbGz2Jqzu2s1Ogzf5j2VsSDrA
XbvfYbE5Dhor9ehwHTQ/XdBKq7vU3GaIvB66NGRRhT/Qr0EywKzRErxMyRdG5NhrGtOS43gZcBvp
GMe3uqlHJ43/8Zu2QXfsnTKnITIZmA+ikfIcXdCmuHjnIdoTNlQc7Yj0vH+BGkRXeCfFSvw7yIM6
6ywGXPQ6BVqo8Y+c3AflCsT1c+dwCM9k7IsSUR5Qroat7T9wmUbNWafRIL4/N6126pQH9NlFnCPf
LCk5sg0QiRFSUVu+Omf+Dj80qrD3SetF16htrAx6f+i81sw2kj3EJ+MnOBwtFKPaKif4uYUV4wpa
wahOEsN6iQwbc/lhNbGSQqgYzw2IzNiqEB1+vBuerNjJFc6NYLJwzzva3+5nJw0/0wKmMuxamIvI
HpELL2217bZTUTZe0stMI2/bzJDT+siGhTE0nUj0/unN4A3DOD51FXkm4uk30jE4keKJgmw1Uyk3
n5x4xJIQEBx/p6/1a5qt9fGn3x4eA2NVH7RHalxQOxJWV3pxodxoZCRgqdtmA7/BB+2rBDktao/X
udoym5DDgH8bNmgyVK+D4rcf/ml/on2UnOCyrlDKZCyzGm4LzkLDOrNKo3JMTZkmIkrSXdUriLvh
F9btMRdCc26TNGjSULm+rVsYSuJ5iQHnK/kk5VChxmUWWUQNVyq7NeeuOZXSwzw3pBL7IrZlokDV
P49q3/iMMMcdRQOynvzt3+jumb7nXKs32JUoxbZpIZQI3eQ6TrOH+SalAicu7bRy721c390LPISD
rahWS6RynDeGl6+9vqhTssT2KrUv0WegfaFeWWwCXOcjLKG4Nmm+A9x4UWW72JtD0uxqC8bQEaga
+AvAEL8QNCOJL019UXWpbqAxdOo/Xkl68k6v3uOOQxnd02RPnDZC67rupie79Xa8M4xO8Mm3C1fl
WvjHk5ctqU2sqsaw3UjqWvhGGYBusszcsH1oMNWgxUAoQ0JtuTX6bzS1SvPT5wcEWEXUmvNwNplT
3eG0tBtgj4irmudOi4nhHiY59QGz954dMfnk37r9cDLW/ImWWS8UIzxNPCS5EvvDRFxCrRyexsc7
0HuGsiAuOINqdXaqj6WrAS5xySM6vPZeZo7DvV7SZoa8066IyVGOc4H8Bxk2pHd7AOCAkNvTfTla
Ku7W7S1vsTFPYwRvRRvHJm/3FCyaUG9xn8lB3F5ObADb3NItKBQuT0bWwyQ/3Wylk8BQ2HP+Udvl
uqWj8+gUqRNJ8cmVPrTMCUj/WIEvR1fcSAgAXjt0TGOjA0kHkc4ncv1gc9lOalREUlNjq/bo+VXn
uSjrHLttEa0v+sTd6ew4K9s4XFNdiIp+ig7HljcDTeI4N8Jrz6iw5YQYtz+hoMN+TniEGCM68uR2
R7PEnfMycBA/foPPAh0iHzX67lubalZ/oIJMF6h8jN5t2rSbbjmsO4x0etZPqxfBIfJUGKq+xkpQ
9WD8gq1DlEEfmDKz3Q5ejF0cc/06agXnYJM5uCCB+6AW76IYwT6HZZMyaw8bQy0+YfsKFhHd/GrG
FmKncTNYBuniM80iPIAntfjTx83Jqa2qHnPcxrWjU8X3uAVRsnCO+M+S+Dt8wCQdpaqlATwQsA6W
IxgqfKfMcePQYVpil4AsnENE1iKZjhnrTUjNwROwmaTIa8/Tsr+0Zf1gM0kFRNVP1isyBhfNe8AJ
h6p58qCO5fn4jeQbo+BMQN4jvHuipzetrwPp9szmB/w2PriUuKpPA/RlyC4U1qf3nzR55T2mTKpH
RGQFRR/Pyn25gW14Rz5aRXsJHgfSXwkNp2FZmpl0NmI5HZVlUOhhq/Tz3aEBf8xHe1GbPr0Cd0By
k5OrwYdHAyPMRPkd/W6k8Nkr1kTcZ+dEc0XDUT6s3QHf54sPdg8HE1VvAgP+DDLdWOENJwhPYaNd
BLlFNQo4CHqURQc+5d2ugj4kq9eQtfzyNmE1WHfWCRoXX72GaLoC3atrmsD92jpPdLfpHPsGWHbm
K0Fpo1DhP/yXf/cwS0BVhGuE5InmZD76jbjLvl2dokJ4R6DhPmvM2/MbPrFgVcT5B/YE/INopbwu
2Hc40SUd93DGxMxGQ8/P4VoC6CPakC/YbpoEEFTEaUyhk9U21t9AX8MS+Jit1WGG7v+BCgU16ehB
1Ep3Lf+AhwM02HREARZrrPjGyes/CF5sXvu8+6yLNWVHWLbgZrLF6qayZTFuoyr2hkBkNlRLJMuB
6UHnadUeaj2MQkAOtB5yJkQUeNFHWaivoBCdBsWKbQQIl27qr9fOZ2XGaz94JFAyadUHj7w+Og8L
BIXzhiV4Yy6sJ8pRFENYSnfkhJ9VfVcFUiU7mpfBKymSOxlMaQrVh6FtVijV+HnvPG/PWp3DIH9A
p2kwkel/RwWnw8xHr4KOrtwu52zED/PGcHNapuGJa+8tEb2ayoV4jcBD6j6su31FBhAzLLvhQqpE
X9LwDjAYPSUiv45KkL+LpURZLEqEGXKAp7gClo6QAIx1+xbD3uuKZqEAgQ8obLmP8CFgM0Jvfs3V
7ZqPox/0NsrM9oni57cnikJLXk91IAyxKAIGxiW4BTOif4trHXbxiBjDfr7hHZV2G1gG9M67Azss
u4cEhM9T43uHLWP/RBfo2UHuZdCMKv9XYav5s2IDBQXBnwpzomvSpJ7W9A6djKYfw//MlUQPXq4I
aIkK0uA9vYwP/esQhRq6pthP0eQgUOxft/WJAlTXFuGjGrKYURURLRy3+RZBQCpqCCV9rAbpU2E1
aGIguUL6e6RO8lGa2vempUGgxWMdFHK35EnG2KLAXybMWJ1nyJZZlLNRKaui5vQZ1PqQsd6jj2FR
EbqztxIkvQN2FYqPb5YJNdAzEWOhPH4Z671s/FzfxoyfB/4mW+DAC/nRgZOPd+aL8Y2BtbpSi66u
2WdhtNtpK6iKkMpmDY0AaIaNCLRjs0QY1iXvs1rkCXlPQdUXT5DaMIMb1xzVleAxIQxi53t2yhlK
BFSrtZAIotnTkAxNCHywLPrcEQrZnfa13bm+b7y82o4QJGXJ59daoiKKT8EFk5Wf2xNLLuYNry0E
LaOrAY4ZfglyDLKF2Q9A0ogkUM37dD4/QWULq7nLCXte0h5eH50vDmtAdba/hpseAsnqakTdEN3R
ob51D5urr/kNCqwvC7nqJrsosfrqissIhQE8vigi0RxIEzY/BjbbnUqzsbrNX1spaYEk87br4gLY
wrglLjSPitX7lGjOUbWOIywKlNknxBgxkBdqrCh43em9XWVX0PtjqFLQrTrXsXZ066NL7znh5S49
HLUoo4+oX/KpKVJTAUfyQg1rsyVaAl/nZXiP0fKDUioisSe3hCcHusTbaYPcWu1AmQNPXLDeepsN
HGnh7YfcqdhSwR2oSGJJMCGuUEB3rypsR0ody7afLz19ckxBHRXKlyVkVo2uHp/59PogaHKI6l8H
qsTJ/3j8gpWrDLirgZUHjX8PQGsFcutroSCD6GmciGbaPcNvOSoOC7VSWuAGSimrJrGvADBtZEpc
9eDmqV/hbAUtF8QSxsHFSjsspaeaA2URYiKyS6ypGU3QqsWCyrKFpgpM2fGnAKhEz2VIfg3YQxmw
NmWNvo5J9ZO33bJbkKZ7bVooewS2WGlG4qjVCPRES84UGYwB0QDCvE2vvP9cte9uXgYHQPHj3ULZ
5HF0AVnabv1pIWHFk/QzWBCFQ8z6RkF0c2EE6gztVo/rD9yC8wqamha9Dtd4ydpMtNHFF2X/6TPo
b9MDDDyQZMY4XQtgdhRKSY2e+DOiIEPLC3iXZGgkZs0R7QWUVBCtVGXPr4HmAK01nEfdwhPj6N2b
Nj/mbOL5uITUR4s4ihvWsx0sX+EHftsj+J58rYqVxrB1g8bQyzCI191b5d+Pg+ujf2x0Prewfnee
nHn/E4rmVGWzl9zGpx2Ki1B3QVTELXZ8QBdKfP0uHqutdemLvK1I/4tJH4u8BZOSDgURisPkkuac
VWVjD6+yezPK6hZW1IHBNkIgU0f1um4de3dM5hX34+ieygufA5KdgAHanF3Jol8Ue7x6yLde5RJ6
uhh38Zf0lQVHC7KOc5kS5YVvNw2uCGEV/Jy3HzaHjS6MJweieFynNnRw75sPbTUYiDtIO3VK1bxr
SDRhtuxcSzN9W2dEEen3IJWBOER9X7eKkFWHDJ0WNkK5n8oyY9l6OE/yjqe96elWr/XrNv1aKHXv
DKu3AUhypkXIQ30erC708XWmOUtXghk5moidceEf/o4otqdTczvGBrU3mjQwT3owJOgr2IFbXHfX
3RfrH6LHb8S79+5jilxRHn8p6NWj5+66qPtPFPKPjpSWVf8c6usbAhLVGFwFTBfpCPHypGY++wSG
y2IoWvjSpYfXyK+vDoILnXPSs/p3SMubNLqJvPwTiZbjRIQFGhTxqDLZeqfJw+m6ZLOVAi+eEbUR
4KePFzF1lxnV6G9HmmlBic0RhS6q4dIN+Ov6ozNNBDHkXn6Te3Rf0a+m+Sjs8JM6ItPQHn6HnGq5
ETUjT2gya8mvcLy3tAEEAQ65Hkuf0+I1+b3BdTnG/MVcrtDL9KbAYxZABRcGgjdSbOwBIsHG7+Sx
hoVsEX2ObVtPamgBNkhOAIkoIVKjWK+lfvwnqi1PDKQeyX3NAe4zd4W52TRtOlccsDOOL9kdtHGb
uNOGTsKzF7yKvNbfK7EXU2ytcY8BcEYVRDS/9YGRtAP5rKy0weDK7+WlkDmNd1drtww+JhLz85vZ
uZgb8i4OeMfBbpCEyTisO6I0SsQFzC5NwBDCuCfIoiAlLZ7VWiSUoWpQj7p4W/kx+TCTUTHDtunU
mWB/Z6UkLmLYJocB+BLSiwhJIycGc52G38xiMWHqwgQiFv8FWtZ9RLhFbE5px6KszyEK0H+60lc6
Ki4O+tI2RABbRPauRHpUTvhbzTpELXjnB1+Oa+8nYka2mQci9IgAE3rDOfP8HlyDJ1Y0mKhwvDf6
Ql+Um2ojtdhz8A2R24uPnSJ8MbfuhklE7DHBJCzYZw4qZ/kG0AQ6cLh0lS1ZoLt0CWBf9LJ3tDjt
HDuNbt0rN3WU+ApLCXKbAAFt4qddbT4WZTeGCzqLjtGvXEWkkfPOISl0+0C5u79Em/CUXBLgPsP7
OxBA5O8fpClAU6T/ctSoy7fsb0JRGdszgIIWKMOLUrTYn4k3Gsv1b24v5x+fW5QS15DJYnf/64kl
TWGwU4K2mwyx3Fb7D0ek2blgrGj3jqyAmqdzXFkxZdVsbR6TwnkgK1dAvIf1S68WB0UA2gFK20BU
srlRWE6zleLqnvge3ibLIbvqZQL5w213UYA2TKN/DYr9FdnNU5L2LkmJDBaJC0uy3Cr3QxuvzKKn
Xe+/3dJ9wEvQWJTPgep9QnpGfuudDtqhW/WEWrufxiBGyI1RJ/OP3mXasuXUVF399xENJ1sbjjpQ
B0qv6tUTSkC23FiueQ25LBChrII0g26/vghlHgaKKyNF/90M77WSsSOyoOeRfE51b3hU3vi8OkqU
KjJ8T4rpYcHmQX8Co57T9w2vHUbRQswXSv5OTmb5+zSMNze3v6hfy7CRe3bbJ4ZSS19uS1cGnsBl
4dc77EUdUHP+/1CGBFX8W0wFkDNagyo0gwZ+hBbqjTiWGUj9t+1d095srkxzEOjgHBcRa0B8jqGz
QHiRVmsRAoIwHLFZsWbKfW6txexghATLbudNO5g/ZOZ8xX9Lc/UwuWeVwG4OuwjFJQDmipe8SVQI
SXnYWYn3uelhwyX86cgkfwb4U4A/8TycJ/5UBC7/1gCJCPevCRi2hTg3TyhzQbRX5QLQzAGoyt/D
AggZXYiS1sMbK2Dl8oo5+GYrOinBIckmVJZwuGozEpEa7cgaTLufh7QpHWt0+X6QWQQ/Dd6uzBwm
syVGDXKI+OKfBKN8J/t5PstnXBM0GVG75EJwQYCB2ELZPh9ARWKr8JpevWMs+6jsooUPlgKjk+UM
JkDEHVR8dk9U0hwRZgIz8tlLx+LzIC3+0jkNN4DqxH87lVwLOtNZlLl8v2VclnQEmzj0+Jcs2vg8
6nO+Op35FLJVp3KnU3PKWs0XS7gcspnJJa2v7zs8752/7U9oNdLkTgGRjbeOi1wbcSC5iUhQi748
BHOcYqYNKVTyjSs/AD2l/HrrfAF9PVopLkF9gzRN9xI0vXTVJC/O6G17YwWfJgq5ege6Sav/QSrI
GMpOLn8hWhz5T/dHVCsQ65Bm8zb6+yiIvDFeaJPKinSAUIprHZFYQEsdJgPKvzC5RIFEhCPkt5CQ
obU9Kbo9HdQ+SYgJv/m5PIIYCpUSsaJCH5C/1DhIKMnQET/g0XV013OfiUG4QLHUFLrGZLulJgGR
F5KpffA0LE0N/yfnzi8XM5RTFsQSIJnmpcs1C7mSfVEUAfSB/kUhA5iYvuEeqCA/4wo71EO/0TH8
TrFK5IkAvSBdwQpdwCCsr88LlbophotSyys9w5XYiETv72vZlKyhwiay5IZLMiU+vqCpk6ezClJv
bzhStkKeDNoLTCuEQqESd1tk6t0HcJHgZHEVH3GeoHSah9+AppHoHKmdM06PaueNMd4F2wvSSngL
W+g31IFvWzmWezlSBBAnBh/8NvqyBos8F4U0dZZLOlifnUb2aXQa5RPRhbpSFjWGtWF+Clr974b+
zTN4ylHalWBG/H0xGuipxplWbs2Qp7sFMnSU3/FCIPw8kaFW0D2YOzqbO7YJUkc90HGJ7XWvEStJ
I8b+evQdtsfZjK6XkKtP5WD2dxwnapf2hsZPAozKXKuvdg+dd/gM5V4dphMsPKBRdpY6ogePGX67
s+Wjc6ZknNqtuBW/eKKTiKxQM8TivbWgAeKBMS4tVsuxQsEWtqM87O923CstWwEqUocCDBk+vCXD
h7HbiMUQ94U3WLY572sHKGgP0QbmAyEciAdBX1RByISdz7xFQHvbqCMYmgxuCaHE6EOEpiR0kuPn
k/Zv4PfhjkC8J94altMU0wsynBDipv/aPcYPD1DLK3Y5RVSSPYi5lbnHX6iTRsWojon0fQDVxq1R
M3RvPZoqIbHV7UeP9iQkoah+EZGLj5IEzhKdn33kKV0YuC71XMYHlPUDPYzEbdSPA9gefBkQpHqC
L/NANKUBfJIrSEKSUvsUX6sMjytjkwWwgVlk5Cid5QHtoRciiTRv0SS9aXB/w3MP7p2GebFISDXC
M2thICIuogYDOQndJLBbYuJ1dxFt2w6TFV6IzHLWgbfVjMGXY1HEkQEkwyiHNM95h6N6mz1cFhio
gLhteDgVj2jkEyI7OQUJP3OehgwecWT4ySol64GId1Er8Wq/s3L030/znVD1BvW40dPaMs9gZMTZ
ES2j1DJ8w6W7ADAZr62AdtRPgARjJwP0i/FSHWX85ua+hn+ifeVYjIeEMkmLuit1YkOMbkmC5xkh
Eu4Mwe85j5HYiGX4PflFsAwBuOg6Zwhyy5A+BP3mzd3EJOjnCXWxRU5J1hKwAFOMvupIHtBSGpQD
cZsS9ZibZGEbEebIyMMg5VGe3kiChnuuL3mQKOqIqxLUKR9wge1CTIRuXdk4sJgki8IDwOEtkjWJ
StBzgW8uj+eJ5MEQWjS27LjoqrY4ocmHk49ooNb2wDDpZjfwu3oO5CXk3VQxpWQOTgw5IsKE/asj
jfinDYsZ6omenCXDXUvQQajwdVZEgfaxBw5McEgsUFCNe3GT7yQ8Q2XDARBy67SIIkjd+0sV/tIB
hITJPaVqHt1FrNjOe5S+LRHjlqPuAASoIlibsVEYI7HHEauYPf5E4WoFYEAw+CZZqSiVS5Qr4YfI
XlMZJIS7khxo3nIoqYPQFjMChUZAKPdLyojsOUhgEI2nMZWgDwNPoowP6fmNQEKSM8nJiMAp5bG3
4GElFktPjzYYl/PMgVwFZ1r9Xa2UqEz2ogPpowR1tZ+6FbqWRGwf5B6QQBHJlq7kkKA+FgUK8W9i
W+rTumB2aSr+pYSGQxbovCh6tBD2fvh/kYYkjRL9y+3tfvu1MV4RtoYLvPg4fckEmtAEJDqT496B
sBrq8bmT7aku/LvDdUXlA6YBMHSXyjYwt8F3WlyEKSrraUA46+O+yY1UCX0DW/5XbZd+vvl6UCzQ
n1dcw2u4NPtymRpcsr9kT8FMUXzEvdr8iPbGlTzx/ssIRdIel9We5JFXLlFlfxkUxKI2SpQkahIZ
SUQkKfafwZaI//zFSZvelAHG1JaAVhLOk3nHqGh8csaXEHe1YWYN9/u9pLGGrfV+wYiMD0l89/uD
iYdVZuJhNWX/JeAGgjUHaqIOsMLqwQ3leaFGcF8L0XHmoNVkJuFzOLb2mDL1D+aevY4Ds8owmU/F
cm2zIdHfLTu9TaeTrGgJNlfjMUH3XOcvkrm4EMir0flveSl+agJfrFHmMdd15lm3O0pNb7PbBYNR
MOKXI4nh12v5aa8znculQ1v3d6PVHVH6kzmm/s8nf0AlvYRkzr83xN+oBOxgnOTgEtD/nU0qSC64
h4X7Ga/Pi9BpIFJ8yMuJLSKqfZCxZc1e49SGpZ3Q4QVsEZUriUpBSwi8yYx/MIsAETuDOBqe0tIe
HFw0mRj/0VncOLeTq4lMJAQ1Ggw+9uzDHeVBhvl63UUcUmYC1TFT0JGUNGU0Yo9DLuUJuZWOcWAE
6kJUg/6ghDHNHtYK47zwYPb5T6T2IJjaCt0TS8hN0APYEVVbSOvyCWgT5v866kK3QBSJRLkJEceF
fKA1BnS5dD/czQl1rWklwzJg0x6wffuCPd5+omFiRCo2pCsGshmueGUcRkUO8Ll6BKUjcBiQKyv6
qVdDuxGDd9b5F8JtB8i7629HYSeQG3aWkM1ZbTNX8+Wm+iwP46PTgstPWQoBQxHNlZhK7KhESBEt
KM763fuQ9wPD/pYLQYNSStGS0wgM0fyhRl+LsV94FNMBR5FIZeoItvD6wYwQHP53aHQHac6DvdC/
Rc1gIDCWPmjbkON/yafhpGRC5EUGeBPN0PT5EBdjaY28FvDi+ZduSpgsyU/qCLKI8p6Y87HZ9eVe
NjXGDHuUnJkxrZ9RVpOclCaMbwQLiBsAlc+H8gtfo7UKlbN7zDPhN+4u50iH0eiC2Z9fjp9IDr8h
i6o+z+tehjDfqJciPnSGBCfLazkm/fqYOuxHlIliBNPQvBUrvc+wQYpAswH9o55YUJbePaT5gLco
+9XVKXpwCRF0wTvu3c9c1WYLG7wHcCLRbGSnUznKhIII6o9I9oWz7mjkDXpYBgYDxi2sPjZk2ZxF
MYvxBBopqQDU5uAyr9Ofi6bRgSehlSfItsoq6922tC8yHIVFohJUqQzZR9Dci4Nla98Oz5CNISYj
S1YCqDJbfhCqhEViUSVSWai+uTrPkAVyk6kqKpEwv61uNw/XgjzWZUqNAtYUkEEwJRBHKlAmm0XC
T5jo3S5/teZb/oTPspuvfjm/3RmGVpLM59PO1JFVnqZ+NpHNwwGO3hx/maygmLLkyiLMRWsCecqM
bzNAAJ2Z984fTCG7WltKJQxVKATyDOCpv61H7Te7gn6/N7K5ZntMmheCCm1yu7cB/AZQ+PkKslr3
AR5Ln5nJEa6IH06+OkmtVRmwmHKNzPHBHA6H+/6wb9j94TAcrsKET8BCXli9ueALoJ/YGPZkHwUX
ob1DllI+fo0rLKEyKPPv9ubiyUWU9U39GbyQz5Pk0ClDZZFFTkDheiLAjuDwS//rwZxjB4Se+0ML
yeD42dKFl8JNQ10n8ynVZL7IcMmM1RLZnpt2T/mOUBO6zGpUo0vq038rWIUGnqiLypolw0EubR2y
tMTfcsEl00XuE+U0Udv/OyTB7RPjyBbGmTiYLI6yDcoxl52UAvrgMBAYRtCdeci5pH43oAfulz1D
wYeUjd8hi82RJLBJeVoEhZserE4q14GCSLMsmXKISCo3em4JpehMBEsAJ2gi/AAn5yRUdptkzSGJ
sytrxmkW0uSHGEdGy/m3ZWTA7TBvkF4SC1HIMNzWjFvTjVlMOQOheEuxOHOB/pB89M8HtcG/q/eb
Z/ClOUSOUfTwkBL6NS/TFETLsjQuv+WGgTNC4A48wd9xZ6izpNDBBdODKAtR4bHIMwpWJtuZYGQS
K8sAWK/rXAFEtzn/dIsyTSvntqudPLqhMXkTiHyZsDISSJDOke09xpL3pfaBXr58ffHEwZoBy9aF
hyQ33PogOdAZyda8B7qQNzWB2/3bt+DI/nRBJYEU7ETwkhTJ4sr8PV62PQS+2NIbpuzwuXtiT32b
Gl12EuGKd6OENKm974vf4RGVSwVrD5JJ0bykSU9KaGSk8wMFNslOt+KUuP0DYeQF/9zwJNVqxvVu
7qADad6pzsj/BYYpkd0TNyyBfkQXswnmI1qGN2Ai2Z1kSxWR1Vq37v5t7GL92w7z5MjMH6hkfzKK
SVx/OalMuauPmLLsDX/7Q32UhxB2nQKZcklHaA6DJiO/gwPP8kp7CGswHeBiZyzo1K1ToRaOQjXw
M/vlLZA0FZNzdlGSjrhlyUIuyRcFYHbVltfmkLWWBh1cg+WQxFAMm2mXWxAGjEYMsd6u2dvt/oKQ
NVq8lbVAEvm8kol3oT/xD2qSqbhYdBm1v6WUFfTaB2h1pf4iERHST6QYCoegyLi0kN48QaVbbK+4
tzLofpqgXXUtwY4MONLw38EuaE762+1WUC2JZ8QMVfSTJR3gJd0Rlrvi3rthn66RxREGS3VMhLYl
YOMd/yo0EuT+4Q5/vp9018mQQWuAQ0YWuIIsF6wWq1WyAvudEuI6xKx89Xrepqc5nXmyGrK4yrCU
mwgGA8ehnsHlFsXvBquEElZUc+XXguz9C6dl9GKYfsTCXcw9KedQzKF+G0k5iG5I/hIVIVpfpT1W
MD38RtGi67cJhx+OTo0aEiD7woY3xVdnLqG3TB76fXluGeriLran7Vki7uGYjzAc+rJZgMtsWQ1/
c4C5RjQk66C4I0uRTUptUz4mkTPMAgSDJKRjfsWEl4R3GQpAD+vlZcy0By9Xo4OqSBq2VLJeWGZd
+TAYjjGX5G0c0WLNaVJV5R6SxvSJZ8wpftKYKNeODZ7VQyK+v4H4X4X0g7R7M3x0GqHCStnw/kwo
X/ThCiUoknn2W1b/t+qKVq9ozPJAZowk8BCpa4mEXsRaFGcZ6taDCdDkIfhADDiOSAl5yOmUOAih
BIbOCJ03UMHpkWGAYNhYSINIDRuM/+5bwL20nkLqJ7ams25STh4j8KVODlct616xJXgMjWk1Pocs
67Cus6G+ziDTr8udtr51CbrQXoFSBFU7yoYNdnUedO0jwXftv2OBCASNgCfHyG6EOtgRUkcCDYBr
jehUoofznbwTme8iH0nvQPSHbgNQZXbRk3+gvcYKkicN5xkS3UV12/CZ5CNxDz+gVIq6N9Vj3Pdk
ngoIJPP0l8C8ei27ewfPMJwuvRXHqD3qFkE9+I4g/JDL4cOgmmrnEtV9DScUYORlCOUChze6bLm6
n6cPiVsIre6XhIdk5GkDpanl9FK5z0q0xYg7LMmzVr99mGBk38+svdQ/h+Mxm/I4DO8282l8tpNw
Tv11iCVhXwawz66NTBjBy9UNh7JbhPIfqz/GvSe4EbLEy73sCmkXObwAQfsYs9xY8EGe4Ra2Ihhg
UkWFoStrgOw7jGGqqgIxigvuO7pYpDY2zroCP9L/JTAkrEFASKzfGM8ya+SRKJqwz7R8SSP5F9Q5
bVtBCg7w5ULU7xC3E/zhyOF/WfwhZLdBIQvbuEgO7C3jkla/Euvj5UDHLhUbQbpG4RRPzzSkMNvr
PTkaiZJ8umVfYNaX2/AKFzosjUYip76MMbdM69blNtCe3S9l0DRs59PHzwg4G2NkMk6HtzENgkbv
1DTlpBy759+RxaiH8Z4OgKcV66Ds2AIzym4mSxS5+rCfecOzvUcbur8ni5vJWFkwekRtv8uWIN8D
gvJTicKZPLKDoU/cO3FckwxO1a2XjU69JdYRsrW0vXxf0cavD6VGciHPVPZsSvR88KsX4ghLYkSU
gyW+O/AMYKGrhUqYI7H7WjaAo3h17zzICbq1YxMiXm/bEnYuAexkiZcYXyaA5FNCvIB6wQahbxR8
aBQGP3UASBgySZDRC/Gz4FUlm7zB9Zbw7sFpnm0Nwr5IIo6mh0llvz9MACawpC7NaDLZn0lqcwQM
T6xt70gL9ECiDLrr6bSWKOFO579CGYmS0O9D/x9V57GkONOs4SsiQsggsZUFhDfCbBRAg/ByIEBX
/z/JfGdxYnqYnm6QKZXJynzNfSuy/VJtkv2JFHT4MPMjTh30HUHf1l46V1kH4712LPsvlNbAFwY6
VfxkrfQzAbE/psVQcRfM1aq7LYYE+BfIj4ajuGRM/uVa5N+CTAs7715mgwEirv+6t+kXRqf8RmZz
ME9gBFCHwzYSEvNvuy6v/6f6fR/Rv5npkd5lHoe9STlnVDitpXR6wXtKKCVjjGHyG2lYb0sQx3p5
lEy+rKgyEInwGEmiIiB/wd52KVgRDcpvUn5GfCiLbCAHkYKXRFz/XLwxyfb+RXO3nrSPRIPbbWbz
ZdnARlmptqeOfNEW8mfB3MGzAXE6yoLTf27WchVvu+wYXXQqZVSCDu78yQL/hv8sYbwEvLJa/+vz
JIjRqiD/EoHWsk8YFeITIpGngWYzb+xJcCf7kNwjTICtK7fw4nalHZhfpCRx9flGGkEiR/Bav3fI
cGL5swlX/iKDw4q2jFwBaXpix39BrVyLGsj1kOTvYQ9sy4YDHsZvPEp8aXn4nwdStZMQ4r6TGh4a
sJyiNZX4VqadD7m85b9a4l+aB1XTJ5nHrMkQn/xhxMRkT36JB0q4z9RNoVCKh7JjZryL++C3J16C
2twEssyGyyhcpGeuKAfCACdpDCv6BFubUqm2z4dGH9snINt/4DW3xSqepNvXFpJqtW5200iqYk94
NQt2SfPavc2RBq3tD6ZXa8pHpJ6zt53t+bbOMIBXluY6W723rKm4HJKta9haA6SiezWRGaNmStGp
b/Uqyg0kKBKQoZd50d3d4JDVIWIWeL1kLhMtwGZ6LXBzZnjpsAled2gwqUtrn64VfDrvo/ssm6h9
+mxflwE3yvsAYVAGPo8Qe6IhgPwFt7k5q2engVCWZQg39uzy3q3w1ui90JVr+NpIz/1KbN66vCZ6
UJWAilkHH71Y6171TvuFQJ5dpX6bCmbFFvZ8fB1fcKnvXuMZ1Kv4iCFJwWJpuQZg1MQ3lqD5MyyW
kCpgf922q32TdNI0PlTIb4Iro7JCcAjPpezcr2DNkdALoCY5tJ/OArR5oCvNDWe8gSTnZZr+YaIG
YpTAbIlo6rftwu9XoRk31tdZOrp1LlOY2SNl+UF3l1zcxbMK5/7j9iofD0GBUTXJu18YKeCH2Q8c
oYHps/eL3EQWAW/AxvnRu4/eywaoeqiz91DN/QJ/+K+HZLTadEBawxb+QiUnnUDJ1i5KdIadE4aB
QmS5HVuzlPm6IJwFBY85pn8f15vm4uE1eoBhDCANGeD45K8YDgE69zWvHFWDL9BHJE/QMhEN1s8e
/yMchzrtfj17O0zoDMI3+s2WzWP/sPg3t9m2JGP6FYVzwNTQDNtHQNoivgUvI0fP04bbQysWgN94
+LCCGMDwPElZUcT+2vXo+RKphtaCF2WYHIs9pU5EF4o9VdoRvHt6mVf0SvBLSHRG2ea7zMOK905B
f9frN+s+aXy4Q1+cOKFvWp6+5KynQzxVdmh3cQSKpowqa1Fun0DPIP7Qa6BszR5rao/Iv6nUocir
AQZhsuEpt2FfuScwcHf0MUT3u5rd9hJ4bTLcIc5Ro2k/2OUciWaFkAxuc4jST5xiGy8gWR16PXWe
Tg0A68SiCV0UsbtDe5dvHi+OZRDGFePvthCbqg398fRnUscshdN+WeWb1+G1gFoIRQLHD9Cxph3j
DIZm8RQ3sA/HX1h4d/8lPFsEHT0Vcahwx+5tqSYYem3IzecUZ8gg4L1g764kbY3QCJuEksAZFaHc
cqlXPUxh8QoT5FF4NaXi0n5vvqkHo507fqxRQm+sTlA25+lWMd33EaU/KvJvFrqBpGPQlGFTi8zR
VH94MJ6pxyIaSm3fXOUtZEKN1ZmtzoApC2VM40HEUUYU8q0N7OKoFVWzeesA4kBfPMf59AvxFAMV
FlQ+s31Na8zeIUGGjSUnGLZH+fHXI96JSHqoQw3ku82XZgUDnkB8Fy1dfLkoByOtfVac+uz56plY
6Tpk79rXJxD+3aLFTBRmm8cC5GfSDFDUbKM2eEXmA0En0ngdcjfMUaViQ0AjZwj6C54MuFDo7gBD
mrAafvSDhpMyxk26XKfa3ADiA6Uo7euf6PGewk9wxfITgWxwNrtkdSsc8+ElKDGRufxDRXCK7u5b
c86690UggQUsF9HdS40YsA2iEAeCCMl2VLm+c837BM2tsU0AxRyYZi6Wd4FYOYkPTYn7bfTESBpB
nBic3efkusrXGnuzzmtexghrI+5ox6sq0r6CO4f7q7OmngVg/uV8iOp+nRuyrjBj9qetOXmvANzx
GylCvhDCjd4jJrJeOmstmRLA6YfYbqPIXbClAabwQVbbXGOvu0tgui65mnypT+9Lc56HRzQBB2dq
qonTHIC6rjZvxgC64pBcFRRIjkVtmx9Xa/nI5xpsCHoxT3+vn9zbx43Jt8NEObm8fkw3R8G2Hjde
26t6LM/9Jhp4Z/ROUQZRkPRBGArHwmffIAt/m71O0yziLgRSz/Z5aG6RHNuks8vmskFeGntceEYw
i5gwEI3nur87Zg2+rF3JpmUDsbk4XMGa0bTLAlLdH0iL5gg9r9bg+7Xj5ceDgzI1tzq1/5z3tNfl
0kRCYXlHSPi6qiMDUTPEVpEGg+qIIl02QOUhOyhPO5lBZvzuWog7gGv/06fAUDZJeK1/AAhfbAJu
G4bhkrTh8jYw/qomiI94k0bNkTEr9poZqBt0AnI2esx3e2Ag5hlZAvcz/oyYr+Grj5OZRi2EnSp4
YZYDUqzbmqT421E+QePkfxsdiMww6l+Wq1MFZcBQn0GdclL2khE3AAkrfIhDGIT1cotcziNBdBiK
lXF4zbKgDblwet4lxzdxDAwlmQqKQdP7RO3jF9JWT1c9TBtomZo7hxoL9mhW/uEcwLjkeaAufQrO
6P22QvPSqaEnvTr1daBlyxYGmAVcQyo8KsJbLBEgQUr7vmKIfJsutuEvICL2lZQB2grH5zYdW7u8
4egxcuaYakD3wJDV1tm6oYWTyaOFWhajH3YFVCDjlms3iIzGzzUqPBcCoU1pcmjvG4cJoA0k3h84
02LHKg6whBWXm1NcXIWyAtI6SKUTQ+N4hBS74bB3b8CIIlOYuHdqlScH8T4WLSIRJqhihYNtvCm4
Zdw1ExKUxGpV20aR4kSrCgCqTiXtoYFt7JdbHTIBzNmyZ20eK51pn7VSs7m4EzgwvCdKWTdZhVny
Gn8q/HBcyq8DvkmJJohWA9hWT+C/NBFSKgS9pZeCps73ZtNFo/h9d1sICyPYdnevzS7mq1Y9qpLg
RHSEN/LMBOpMxe8JMTp4Pvzi1WlT36ombI67aDcyOia/MyML3zYcVm6upjYcJiP6fa3ZZwge69zy
qye5ow+BJY2PtszbRjAsQYvJvj/RRLG5sfORZkXliaB/bvaVTXokbU427iUXwjdYqt5JJ54dqFAl
GtP3QEXsFfLy1xP5f0TUVTcpfe7JJLsFXM/wwBBmxGzstzbZG3cP+8ncBgAFNPXIOGEtVs8AcF1p
DnTDCfp47ICnqBOwezn5obIxmixI1+N1903dLyiPeRqa6zvm9OAkTj7XXdNn5tX6OzXXaoHfu5i3
8vpp2xySR6qyz0AOdAX+ibtdg2lCNVFFGvqGkD4/ZxVlnb4aNmoY4H0Ax33Ajk4gXVLcMXcsxyjE
kKhiJX8tLMsrYvd9aOyeIxVSF5qRB51evYUFhMYMggQUN0f6lpI4KCly0gdzREQDoIgEHywp3nWk
ePK1n7CzI2WQEWDcumeEapgSVwW1jg6JJGQsTg7rtIXmzh49q/eUJBJ8sARGFJLpeJuRiwI1SgaZ
aNl/gWU5jTMcUQBosWFRe9wwKTvM+5qIyCKJxUwCpBsRhzNmKfJf3ZKfa+wrUjs+Xtl+sxRzUOr/
rDp0/pObsd2Mir82ED2UJHKEOuIxOAQfjwBq9srBit51D1kSCXSMft3NW/5D76NoU94OtH+xfSF4
iDEasnrAozIXcc2MGiiKHxa+0rifep8n/d15o6lIdo2pPOkxL30WKkJN1bCY5LvT4kHEhrHa08Er
ofUM64M+slbYZ1cp4jH2fVawoQWAk/Wb+ImjPbW7YGvGLHDBNYNe6p4WBJoVDAoYTvTlC3BlFyUS
Fo6MWgN5ATblikdngw35hItjOPGBbsng0NErSZECYHhKaEo0+Z4kO/obMb36BLENzZPt0rbFNm/7
BDUEAAa+eAsIytdtd1MvRdBRQQPqi4yH6t7HzV5jEoM4Z6lvD0vELl/bW8WNTzXKFxgYcQ2k7wnR
0H8gHMMoDkWzk0sccrr2dFGJqEhvs1XdsvkQPSZMBU6EcZEK/31azu7qO7TCZH8GIwqVilI9iXKS
rWhJ77IFqx/IOEp7KWUj1s90iU/uRPCiGVuFj0i8EMvqB8iJdenW3XLKFr1XUGeh83daHZWgCUdx
5muY/gi8ZsQ/rD0Oy4h19vX3X3HbsRInOESQIR+e560VgYwRKKO4LxzlsLijovkEO/uwY6b+HjGA
xlpsLWOweGzr4oE+aU3YeFdrWp8E4hr43golW81JiG3bswIJatGJ/pY0nYghMW+gkczu8EumgHke
RTd+aLLX5JExLdKr2G3QBb81HtMua0774hI5ng5tl4lPlvk172yEKFTRBwE0KN0zkiGDFK2uRbE0
kVzQ3a65K/4Up0WOEFxDbG8YpApaKduE2ujtLYsBtiowviHWUaVBzWvIv+aYeteIGiLzwnmSIG+P
/pSS2XemX4Qm0UMbPtYMatCWRbtL/euMpB4gNUCr8J4tB0OdgvHZGFnRK3daqM+RK3u7LBVMsQzk
hAd/Y5rCp2F6e6B4TbRsX6FnazhkuOxlNYhVo0bezRLvnQX68+9xDku1UyAJZs3fJsLwtvGHzq61
0ScGYE+2Y7qwdi2TuNM+KywO9PUT38KxP6QzuMMIrCxeOxQp4/CCLAFI6DEBdJUTN7UWFcLB2byx
N1bI9STZELF5FgZUwXXdfyAkivAZekmwvptrvdo+2lsLAPJ5kenT5O4Z95HR7r3aAExD3vbIu0rl
Wg83zTwU/hi7ZAJ4/V4mhhK+YkcF8xGycVSbT7sx55Gqt4HF70tHMr1Y44wrNsqvoXkJi6tHQbZC
n9AI0iJAygt1lspvYQJDaaGN9ULQBOfz9tKL30TNklquTmTqmpB1YvsDo53+j/gpTotsxBT0LZLZ
CSom0whBCzUKdvilCAaaeHIjq9qIp8+0HzPFUQJC6IB6FDU3ZK+Wr86NgkwDkxk7X6OU0T6U4+/s
E5Bg1Lyb6Z8JqUwWPTveGQnkdV6KQYwatqcub943ZFBbeU9BKyfzXrsbdgGeOdZYU5ET1IYJ/X3I
rv8BT/ILHPrRZzufE1StC55YmCyJSK9RtmIeK3t52FjferfaPg2xwQnl3SY0x31rkkTXYTZWB9cI
i3WQs4vHQQRIv8e4Z4T60cI2LkGL+kq8Dm3bZJllJp3j3zVrzpgV6r9k2iJhWMmU+UQCIA/io4Yc
QQfe/bY9v83ZwyZwSfftiKgQp5Z4wjAtLZQQmZPbJKsJSOlUSnhf3jYwa1dtFwMfj1I+Sm6U+kMc
Yl7M//ucTRGqEKyYoXIwm06+UIBGrcFRFCE0lwjF+ebNuUe8mMQVrqylcPsYN6iLcxHQPgkA1hm1
MtG0q9bWEY1N9kkJHrHJEOEAS0SKH+T1WgZuZKg+Q+MdlkcUtLZQsJefaXOKbNj0hXpKzeoiMxxZ
gHTx2Wl4E+L5AgyWAPbvySXNCJyJmWsFtR7n1bChG6s5TBWySpMKvFXmpfszrnMELSDaCEGIOrAT
R6QGxyVDfoja8C16Y8t3THmw0I4XaDzogGdJYqFeCLx2QZIibG7imWnYsdlhKUHDBsBX5jWbXok/
UUMC9hx9WXpkLVPRw0DxxpHj7RGwOYqfFwEn4Wzqwm3hstG1pksVwYmRo2Js4qaQ80mjsoizjrCg
Q3BALkN0PBgfXk4R5OPwQ6QqqPAlmn+W2NTnG3IblzIgifEE/I2lowvxoUWCbAsAjFm6eEzic4+v
VB09wOIj3p5utNfsc++fW3Pjsamv04vmNp+dDxtd/3QOWtsPxVbNLcCrAhwn50DR0CeSQxeywXoL
Dg57lrMnQO6zp2i9x9oE6WWKhzcOe8qSQvgUfzfSCme31TshX32HmkE+kv+fUU1RsX2371PixSSM
e8icdZMQqkS7Nb0zXXd4V9ZY8C1SZfKewqEjABdggzy2jsVc/j6RR0NriZ+jNINULQoY09MJbaLj
5dY3EZGpxMH+jXLBOCacRqhhSvoTebJ7fkC5jjiseV1oxQRqPuBlw7tuGyN9gq035D5KsMj1sm6+
kUTnYvjU+4hFNxSlW69sDhql/LZResaq/Vx9Aeeg/IjbAfqxIJS/s4QtElsOovXIkKHiG2Xnmv+R
KiMCTJLJaUytl1A/x72OKF11v5Zz1+aIGGdD3nFN2eEmwT1FeF7qmnhJOM9Gr24vJF1eM4auALsm
JHAyw0uZAC/ZiFQOCxy59LT0TwXh5XWZl+ick+L79wk+iVz6JPuEj5tfYVeiIbt1BbZRUTdCM4S4
9e2yS8IO5o2xiTK+nDyDOiArCPcJv4gs093D86R19/gV38SFX93wWfDlGxfVwZJ7Ichthbyie3vR
jmfC6V8YwStkhAIpNZqJQj8kg8LV0X2jFs0kQnzG1QDuiHsf7b+PnLC0+n0W7Ti+2AHxRaByxQGJ
E5KnIXH89VX0s79+nkW8YmCC+Qq7IHwtN1+x80Ecl8TdA+TT3U1o+98XDipJi7Xaqch/aThsoARF
HpHqzWX5UKNnNif8IfVw1jvniC2b7NoA+1MEZxd+83nFYKMgWsIQgjzTSe1j0sEXUpEETezoeFWB
iKHpwMtnT86i/CLLKBt0+b74f18Ku3Ym0aLDa2wNzZe8k/NhmMIrP7Q28caCLsO/AwORjHhgDQx4
OAorijJhMSjgKTDxbliGTPI6x/rvTfwFJkLI/ZcB2rTotnw7KH45UtnWOze0ZwWrjKyMJ0UuLghk
MsUu1LBCKTxLQVuATEjaUIGrDlmAAhJgKwEsCWOMSs8dNCaYo95K0HKb1Sp6O9SuDJsXCrmCzPnV
bv0VAADTDlGIicQ7FASn4AK4q0AANeQtf3VTAZP9q6sKG4N0LvDAH0WbUUzptQYBSK76hxwEng3Y
ZgeAUrA3vGkKdDaArjfeT/HvFGiTYDRIajvyKvAc0ZOuoWbIgcg/wKe/g0AFg0D6l4N9OJLg+8H0
jMeCAN/lNl7vbwB2qBsDnWpTfK5dc8+01vAYIKvbXAE51pBNJCXlY9avyIw/qVZL/Q+rE5P6XjIk
5OZx/Xv08KUGFOHId1IdrNGjoUaI6Ls1yBHp6TU6DQSEKYrN6HBNQClQqGgD5Cyh+fDoqz3+mQQE
7NfBkCLb0Ya0x+4XECJFia3gU4XxJZyvFJ8J0g3tzoWisx7cuugiM7apF4viO4f8ctLPnm4mF0NX
JuA9ilS8mGI24PYU/glRYJVPClfx1m0jm8s/Sk+uGWigr08qOR8QJCIWwH/Vryad/lhnUpWuQaBJ
TV3oUI/xbaw6UqIXWHgcfL1vJCQmKdfDkpSsGIAyNtU4PRZ9sDKyke7r1M6/pMJ7JIlavbLGCuwG
+uQ+ffCazYs50TDK1VYPqyv+Vv378Dwlww1eM+mwlshfYI3g3zQU6Rv7OMj4lZy/1cu3+NnBz8x+
eDVBrAl7U6r6tYsgO5j/loM4ekffCmPoyef+1fIrdJ4vJNQv48dc/pB5INGfDm/jdKj59+lAMO+f
KojB++C/1lMA7xS/y8SSkWzYsISUDv5pfKmcF8XMxkqJBHNTwVk6d+6/xMRRrvzxd/trq+6D0md8
tI5UIf5auFK/tgrSzEqkRHLrb0iFGc0g57Do6FRFp/K9Qkabf57dVB20eoRjVZ8LFVSCQCiNH/rO
4Hy3tdzrY6zgmy2tY/FXWkcaUJr0gY5Oz+qJer78+fRRTYOLlnTkz3crUvfvbTqlcCDpEtW9wXe0
jlfU8x9c1Q2pz5iCavGXT9/DYlyMM36CzTOjGQod5LnHmIWJ5MAf0cDxvW2z6EjbPMY/pwvm8G6L
sjBN+MXRMkkD8kDyGIBn9xovoFZf7z7NiAHItnGLTJ/9bM54fczbK+3ktlflljQaX01c1dBjwRmI
y5I/5baxlz/tvYKfRBKktUd6iM4mWbUXm6EeSzi5IHzVNAqykWWiZCuF6hYgwDvF6JQ/7b30VFDK
T49XNq06LZvKNwQCXAbJI764UK6FDee/r/zaJSh4lTwDQpJfrUd1CnDotc8S3/QBjvjKD2hmwZ8Q
UDm5tA+kUUfvEVlwAZ8TDgQNalB79cjp6NP4AU8fEBzYu5JeovwP5vffX5Iffqb1DVT5ERFEapzf
JdN/B3l026DdmaQAepEL/T6COxwGSh+GDy+ucJm9BL9G4Y2FD8dIJBtQ5eTMd3YaLM8IOFmBCjCy
Be0hgeoHJPq0NfYAYY4k+T01+yMc3oOR6bVtkmO/AynPflJ74WBkEf6Eq5Hi8H3luitAPSFRkAtc
znq7PhMAjUOiFry15oQbn9oWMQGSpxNjHzN/PEDVdQnP4fKRRk7tMLV9vuGQLDN8T26UKO2qdAla
+K+cQk72+/XGr2GO9p4F8st9djvhwGc/TVyDo9372GoPxa4ODUhMfVTnRpIAeOBzSlSVoXHIagFd
YQtAr/X1yOkSSrLRqcUKbzXC94kT047hCWeJieQT2FN3myviI007EA5hYIToDwsGqVbURe1XY0xI
hI1dHtH24con70AgRIBBesrBpu717N+AIDx75y33wbfPPieGN0zsdcKJCbdHqdnzgzIKATcRV2GR
R/b33Qyu74Vp+9wn0dpLGdy3JJnTiLOzFhB5cXrOzX0jIM1Rclx706GhM5lft48+Fwu+PL/Nsv4F
DP3+faT3wNuAEubj5Ew8yvMwph/swlwF7EpOwvPkcWIw6Hy2uecMvIWLefR/B+WT5J+JxfgIsENH
1kmT7ajX3FMd5UI5Xb3iQDDjNElk368dmgDkKM2Eb9wjoOkk9pVVZYieMueSmM42R4BNvJDGZyNM
s9y32opRwi0Bj4abaiIlfupaG0oMBO+/E7Cp78svsSv/XYdcywbmO80GWVZ+Q2xMSzx7xl7bJ0OB
t+uFL78gVgRiQsQKwoxtsksShgfGkyLlc+QKqShhA8FlvKnfQ8QHzElBgtgWMVdgpfiCtrkuMuen
OS3yOnKvBMGBOaP8ISt/4SZbQfAnQ8KIV4Dn0+8KkU4+sdg+XSzdpZFIkLHjSAacjgg6HggZATcH
KhDEGBwYMWHpQSShbC424tQvj133071HJacFPd66B29y29h4wRvwki1vHvG+6EUijnPTHBt6l8Ol
cw9Ps0PJmwOuOMOZuIPLMG258CttEA/kPHITojBkDUgiCjb9zo8Q3fgC5qFhcp5MdFV7glC6QZ4g
S49PG47yxCkzkp1sy3k/gSNBJAOL7IMHmtNEe6qjB1ylOaKYR3a2W7j1XtqJ2hK9HSBVeSxW+d2j
d3M8hg45PhL8XCExNMx1KUKZI4IfeH99qujy//NWsEpPVnrotKR36W2GTzoSdDx+MqCqSQmgaA3G
jKak59+63AAfpTVeHqfEJgN/5uAasb04R4i4crXRrcuH6RMrdpaJW+1VuXnvxJaECJB9gj6hwSFA
OZTpGGQRT2xkUkSk2sYdUeQIUgqs4MTwNVs1zc5J/Y3RXytKIxstbNKZYgj5TKrxSNJrq6pNEPXo
mqMvsgYwqkdM3doqHnxWafToCjDyNNZxcE+YkiGBt0KoArJFum65Z0YmjY5g7SMg/QtUBmPhfN78
+jwmeir9wnTpDrwzHvDUYe8jiunwVIR9wE1c2FixtcSujz2a/6ITFezICFjll2ywuPt7RPdkzHAM
ABwDNjM4GiZUBV8gTDUbw8rmno2X9CY+I32D3MrXKY8amlUwFRle9IPZrf9i9aIJZlBgekTU0mul
0dEE8avVlS7LlOpwgUycIZdz3VqTZNuYnboxhHZzlB7To/QufhUPuO5bwZOiVwkKDpD4DD1h3stQ
ISUmv/qs3vgj0IVmDKD973NgpJi9Uu6W9STZ4vLRtXRiZEYlDl2uzF3sCs/RqYtBqHQDOXIsw55O
cuoKoJbrIz/48SEaRbQc/UoajssAuEV2/gaugb0iB0JZl5kC9T1mWyB7XgnSf/DmEQ6YoyimKsIK
EuigQWeIBxyB1vv26M2cSxpJQvenPCaeQcZcx3iXJ03XSo+Szpdzd29Fh7w+mcybr1zoQxyYRkm4
fe6yWsl4BzpCiAMFdU+Vj71bLz++kYMwR2y583KqBp8V81t+5OiMjad/3vIdUxaTOBxWmcbkVOJA
xnjLxRZMQwfzK+imtEAoQG6PHCLAUtYoMWp4976T86WjbqgmGzNzBiZS7TPLfVZNmQDoLdyn0JpA
yE3IQZIGv/mc+kIdtA28wyXgwj6xb8zYgok0Cnsb9sT58V9LwaSibsg0wYjfsnQLCLNY8R7SrjX1
XvHsUHg6GDtKEXzGstFkImNVlxaWtv4yg3EAWcLY6pud85YWoqF+6wG/IO9xoRux8vTf5Pv434sp
gp5Nx5HVoj1jLBAaMC4EoqlOsJLiScvdWhvwkQFGoWzt3pBP5clLB27PyA8wK7FTM+W2aNgfaHRm
gIFf8cQv3eeKU79k9uLorD6/ZeqzomNgwY35rfsBBbshgJJOI/kHAH8jxDlwMh0wK614MNUqPV66
3LVqMlEy3hIkE1Cp6DD/V3sdpNSiXQLapJD/9Mn6ck1KwIiRYch4fONIT86C1qE9NPamxwelkZvL
nWGDWexJYuTer0Nj0AlEFcIJhquwcjPAFx/4BkFe+CzIsVdaM2w3aXCOxtil95BIAWlhzvIj3rEy
avf8DBGT81KeGBckUQDzFuWarj7AF4LHKDVW3kiDsYJQyHfzEAAEgAnAm6LsSuVQk6FPFnr8BCeL
iip74YB3dVqTJr3NdSfJVzbaFWC29XknRuw5wDtgJQBP7kdg3ZWdT5G8C5F4mLb3zRWt8Zb5MTZW
Wf++jQcMe7bj2gz0VSAiKhXATqpxtO6lb2LwzqyPFopCHzBnZAZG5ItZsEx4e3qgsTi8kZzHdYe3
ncA92s0ZtxUvaOdij9gKv7MW5Ajq0TVCPkVWkEv/3wEQlQTyVXFfbRgVlXsDga4HTPAEVgx04MK3
LvkhTsepxD0iIvM6k7+sR1AA4gEJPy4Dfpkj75H/S09h8UHYw5ghT7MBz45AzJMZl2bmfSJKJJ+U
LvuGq/hkSbA2GGnOLv3PSB1of9X6vMT8lAQVI06wjQI6Zs81rtfUX52SvBDV1AH29RRo8HQFnF1s
WmQTBoDA2l4rfPQSYOOUYdpdKj2Jb4whRIHIoY0hzNHx0oiQvNL6KVh8aHCP8TnMexoKEOgBUSpa
ZWuKFEhiIAi9u9CMT4YnCdtAOSg6P1QG72FMshnplmef7a03+rh8ffobcuNhsqkV0IS9crFDlMjj
KJCeIQfsHuN/mzPWK5kLAFk092fA3RLLkB6lAanWUBZghAppuMTorPQIbStodPIXYCmDXeg4RDSw
Ao4yc4sKlPRrqjwsbqCiycWwejyRc8TTacBMza/OQwA7LA/ykySS7A6d4t17ruSxyDTZ6JgsbM+V
GpDY5sHIx8FUSR5qZPGoRYWZnvb7mfRNvIwnPBF+Jw+TkKX3e4AMs2vUIBXaGtBtSFr9O6Kgs57/
PXI5A7PXjJH9Yu2U+ZnJnPlUrpfboPOjkT0oCI84yPHUZzrXUZohGvhOeGkNeNGkh9cMkbZAgO6h
OafMZrglRoa3wPKsYRtIOsXGKWCcV0dp9Sx0fICqh0DNx+1+G8Gp61HrMmQJBxmfnz5FBn3brsOs
Ck+U2rAk2mnLD8VI0NAsm8ApYSZNyo+nH1ZZ3jHD2ywd3FtASTDOgh7bSOxkgvwqOnaOCayCPCHP
vIeQy2twc7OZTlXsgFbLCt0XWwH326eWxKbffjC6qN1uPgDm+20ESdpeqdlN+jj0fzxFMKBAD605
ubTs7XW+rY9mL3FAnLLMgHkCtIw8PLpraZ+SOWVduM0NkAFHY2Bu6gnadpPv3/fvo3YMFNi3LVek
R65B0RHFfaohdjznrG1HA7KDU4PXGHIjIGZJAXxmOqoMwHscgO1Jh07cQJEfzAD06xG1sXvAy8nV
EOcU3UwqazW6fgcaE9vFdGDvLmBVWPgQziHDdp8yBwJjWOTBPH7bcefj5KtGdJ5nYjgAU7ycp3/Y
d9SOvdaOoBZcqcppPeTXRi/G3qtbkDyYQjckV3AZNhyY6/wVzC7cZIhi1lhPMTnUdlzi8+xXpCd2
ZLtagHSoEeNede1dZq/FmRIxSntkTCeSOUa3nufqgANmhk6DmzuV2+WBbwpgjqPXzePhMPbRjX80
3EsT7PBnZkXsAoYGItJjoyPJY7yP7j19cfXe4LihtFLMw1bY8E0dgzHDn37mzBnUDJBrZZd6OE+Y
IObx+jqYfuzL6DbKFydcp32KfBRJgNJ0qP1uregziz8OpTSVRPf62cUmicwWkgSkdslmk/RAlKHe
8RQuO56aFr4DLHBIMqFahvXc+3i7ogV3xrSTBJBforcKKArYB84tHXk4k3yCYn8rIrc2xtZ1+maE
QSZXe6z/QXNm7MndCkWvucItD20QgNO4NbCxduI1CWaEMM49MD4cW19ka53MwzVMxeAAL0rYgxNs
jNxgjvgRygzLC9RUfIU7zxGJEULG1KuREDg7SssGPJ7iCvn1SJ8DpkDv6UXkbIIbY90EmxxT1h2L
c+vXI7GitZj00k5r6DK3WZN8q0YvFMHDFv0fXQ7QkP4D3IDs8lUs7ZngRb4BAmA+JY/4EuohKnH2
tAJVxhqDClBieqK1ehoJmvvFgHRxCX+zZ19nZ7eJhA2c6JokSgvACUZKjgGxua9GOQbZXk65YQwl
8afZ9d1qvnV8AVcvh4Qx2G0EBFrCS5kqHizEp+607dNaUsAiJ1H342BHVrwcKBHHpCUoYFNjzHDo
o9jhNWAZ/smbJT8pswZ3ovf4BPcBIGSKzMWQFN+DjG0K3/rj5uQwuTTSodRDm37DZrkhc/UruqtH
klFPSBh0BjxhHfKcAC9sUuwGp5Jb/EZfj/4KZxvBl765Uo/6UXQqSkuodRSqpw0p2r+iFE++qIxy
drKVrxCWEcRwRLoP6BMeAKpj7hVXK2jVHgrlX6zQSAJjjGnvFBkawP6O5t7YkysjR8LuSZY6mGkr
UjVs1IheJdUvP6ZgQPaOzCLErt+iCJudjZRUDtgt/GKSjCTSn5ii/zDKN9W3wBCx0x1jOdrJO2nH
1DwOgv8YKy57LLZVLLj2o019oU2LoB9mdmDG3hkBC8r9SIN3z6CDBpkHFGt57pNY7aAI6KVb0U+j
TcW0dU5T+9QumNgwkzhPqmUjusxaiLyExAUmdSLypZSjy2GCalyHYGI+GHVfD4gSfUz5DrAdcuYd
kTm+LtqeqKBUswH5abDBM6Dr/TZae8j4tUeMQAQj3XxI7UxIu0hA2+UBwA0CHvNkgVZlYjMDtJFb
pSdjDsMtdM64obsnH4mP5vRLWIqCZmMI0+KMaex5SE3HPzL+pPbJ7kHS5RAjmA1DYUAXVOL5SBc5
gPDx1/51dRqKPs7YSUjBw+UglEM5Qh6DKFKyXE+wswVKence40+Xjyc4+WRUVTKKMKafD8FH0vmz
MZz/aBMf6bmwADD2gkFF4BoBv+KzbVuTl8taONS4xzJzKhHLPDl7VmdA5ABeO63oMwfGaVnhm0W0
cuhoCbp5NCZDjuOQ54e8VbuX8RvAVq/qo04B8HVfA6BAJ0HEbmxh/zPbb5qYnZNWnVwgmoh8hOaP
MEp5uMbu3hvRLmz8atJppBRNV6Ons6T4+vHkMASGQNCaL+TqPmQ2smG48o18zjtrl5yixt4RDT95
mqSgKc9rVpeKO3V3rkmKQ9T89y3n2YdIwkiHi5GDVAWCE7AHZOvAW7vJjGTgJgc9VkLA3RxJZzGT
dj97Ah+SWuETOcYP1AbyXJT6CGq56ZE5jg8fXyG9cevmk2zGRn1J0zIxpgcm4OdreMdriYVyi2Im
VO9FEqA4dj7Y6BkvWzPiCbbZgUkibRivz9Q+q9EJ6NgBR02mkW4Lk8Apsjhk+GUSodOoLhTcrCv3
AUKb8gST7xzdJhBog5rK/9YKKEdFVAgkg840slWPX6Ydi9farahoAMm4DjFM2pKVBqEM1V1bneY0
Iv8HwRGAg3Sr+Y5lgKk27mEsw+6NmIHAaAqqAehsAw1DrEjn5ONvZec0fzVRGRRVVNFLTSMZ/HMy
LJP38dWLgaTaxvxyYIxdvb9ogWqH+yJOPDrs+ggfAUbCo9TBCQ82YedlYpHB7m5VMbdS3Bd/HJH8
I5JDeZfp+DaXyjS6sp9OgGDJexoHYvzcHCvTK4jKn64qqlhQ8ViF6/mHjvbwQe5gTvBC4TTxvov3
gliDmoBbzOqnwx7kQMDCasTfK6GNMm51P8uaPmsRyoARZSuBnRJBh1hQNkLw0efJ/RoyIzxF5pTH
+lXDZpgu7leXOSbZ3EHDAb6J3Va3IQZoz+XJtzCus1CmQpw+Srtwfw85MNLJ0Vnf/YXZa9PH3fbk
tEWRGTnRVY34rH0S0y0R40b/NDp3T1Hds4hylW6y4PjWGJEd983QRw0b0Rw8FnBy2sV9dXxhq3WE
S6MyhfkwIVbw6mK7/AO+j6bdq3t9YwR2IqgPzIHSxSXDjecqBAeQKfOKbcQUHQ5HfYO8FjX1sYFs
50F85MPGlP4aV14w9dMDTTQiuHs08FUi/ACzdZ6YIdFYDwANC9Ef6l5RmjkYL714MxV+pPQJh+5X
7380nVmzokgQhX+REeKKr+yrAiIuL4ZeF3BXXMBfP1/aMXO7e+4mQlFUZZ48eQ6s0OeUd3w7SZKP
XoSo1PsXIhF1Gnh1+HyYz9FpTJsaDm0u8Rn6spM3CoFozsK5EnUQPgX8e9I4oT+XsGMgZen9m9kj
oHhCKzhCHGGhPxXWklWRUrcFQ51zQOwFy1G+PPzVyKg43Dbe9B52/RYC4XYHlCRro3uggkFQ3g8V
StRSIu/CkBJTc/QHoRNCpWCJ/LKvYd0Li0O/4nqIMW0/KvHHyW2axfvajH4EtCdeHdgN1dXBSaVN
bQ+P8vV7Co+SnG2Pzy3ZzBOyYgKfk5gI5tCbZGHp9pOCgZzLjMStiR2yE72RUybS5gz4eKxVmGqH
qbhzKUnHfa978z800IPnGs438puHEePzAMNsTQqypO6UBjvW6ptzNAly7Rf0HJdV/Zu+4qvXYWXy
FBrxysXAXxLC9PXbnRZT93qXdKyutPwv5zF+a49NTrdY0yophnLLHII1tl+2qs+A2ipKYt3CHJwn
VZrPJeS65mnhYyDzCc4kOW2W6iHRdV2RzRUAnR+7qA0OzA8vL+c5oN4O8v+LPzvs5xm7FZvcZQM3
rZO9hs/oPbovmpMeCaxq0AdJAPcs8JkiIjw6CrqUw/uF/n7IapUhUREhudknxl3fXADYhPjwMC/2
o8P8t/dBk9v7akYojWS00Vs9qGVYeNuy8EGNg2XA27/dMwS7r8k+d3vrRKO8Jfss1w5/DvEj2gzx
mNeloEzZle8SgXXY1iqDkC9j86a3b+9QO8cmUTVwXr2xMKE6QLMQwd0nq1ccE44ATYb5fIABCTIF
vzhmSV9eU/qE2Wf53esQcgSNEocnAn11thfpn38XdYlqkxgpublrxRrVCPbIEYgCCQ5TIY6ycrFV
lxKsfrIiwbQ7pStI44ygCRpLD7IdP2H7fwe8XTmEF0FD5NGRy6GNkoKB0AQ/Gbdb3pO9nolNQM5k
SFWPfem0IVJmteIAb9769rabJgEErQMRlyWBLjQP7TwUGW44IXZvR3aFy04OOaNIiFYpY38l3AAX
6oKCPc0b6qS8S4UOrMQIEj0rFrBs9A4OVMWD2qQ3SedM5Dbn0WCmEELLxi5DjztYAC9Fvk/oTICF
stxgtua3KQKBppLT1SZvtZZYhYtK1qdItlSGb82+NrykclT6MX/ycQ+YGvLJnUyD7lFuwZ1JtV7a
5J0egTWOVT9xmXdwSvF2Y/aBMvAjJt+KJA6JdovICOoDJcevdcTVgDIKJHW7XBHhcpFQrIjhOzt2
X9pVidYLh4njE67sJKAJOAT3IZNzkm3/TDBMYX3Y+Pv3dc/bO/BdMI9lK1/yg8rgNslh5UYj8Mgy
lPP+8HSEzEDPCuyQL+nfeUgSQm8M4gKUbBsmDTPVnmFv7ZgbEBB6hFrCcxAyweUYQMN/EjzQa8Pz
JGFZ25LRQ6mDfE/m/XWI3e2PIQFlSG7XhgTDYMXjiHLnf0wJnknRJZOh4fsqV9Lcod3D/YfI8bqR
XO2VkMv4SkDZPfHLcgpfZoBK9qDWZGM8NWTNvwN+LbZ4aBk9KKsf5LM+iAm1KbPxSbmCNVpmjGbT
4dh7m0wHCuW+6ZAOYUFba+xRrwKEPWeKXX7xFKkkVyBviFTX31tSPhUogKdeDzut+R12qSCBXRGv
pEQIjUVOrOMJywNZkd9JQpQD9B7Sq6Asw2u2PCH+xZtYAMUQqkXW4b6T2kk/GLgldO/586PTBU7T
Bg03DQCzOyVufkqZOr5S9TaLZHSwehH4DoqrHZjiegvDI+fvBwBBnLf2GM98TFby4HX+cUXFy5g7
2YfFF1NNATQWqH8gkuA9oHnhBNArcj9jHqwuyBrIg3dyw5BYcE40Yqus4jwieitmYnTBH4H8jmT3
mx+kz553CKSbyiEspBMCbiRMpdF32khO1oDEo3LLuNwOrshbIuJgfgNUkivzHioaPWDX8MjYjR48
yBZhIgkyhBQS8x7PBZHDGYEjeAdANkWcU0qgt5YaASOEuIoSnafISjwtUk2n67N39aftNT3oBFjH
7b0FMJVbhT1I6GTB5iUhFWsTeklYJ5DJ1S6Bg4BtrQ7UtHpH9RAtkySPvoHgRrJEKjyHEk0fSe37
f5UF7Xfth5RSLAyq6SdCbbpJReeB8pJM40N6A4yiKcCWDZZEz6epjlqsec/UjPl/4XIkdDgO/Sd3
E4EgMFVmGrxhGHVi+lPvUHFa4DVONvzh0eNGjVEAGdU71P5YqXDRGb7X6WMUPt0QCgCVz3kz6W8Q
B1c21DuSvZEJsHrhcRdQW6twxDFrrBMPKcKDcTdtJZ3k6s/iViyd7Z3sczK5dUBgR71in4S7jgUF
cdviYJGW0Z9hF7lQMfkrbkfy3fuE+5aS5pIvzYHxzOtkfbfRz1zOZYuFjOGQf2EHcRmfvVBk4+CP
W8SFBGftJYEYGebwjbXPc7qf4EfKzheCHW4k3FkaXYyBMItG9xIJMb6WEEi+H3XwGBoMT1OcyzCX
wAHsuFi3VtAHIlJ+rYtka9+GvY3uTSNGpdwlPTeOdne4NLb//sdbyWdJcUDWuR+WP2eMoBcgzjph
ZEvuOAEpuYF3o1kUcyQ8vpTpwIIRIYV82FWkQQZwAn3JYADItxK0zTvudmAOAHPW4nU/UShTXq3L
1cAwyZR3uzlXTIFy/Y86onbEb1YUr5ajM/20xDLuc/qBrUFh4gtnskyOLHiyLT0wtUOxzK4B3hmA
ylemLKlr9PbuA+wgyYuDAUVZl3j+AdQ0a4JECPqrFV43uJC9q/YI9XUFQFyaGCFTI4DGmsEYHHUF
AsxHU4NrMA28+f6tRYjX8oznloLu7HXboR0CzB4ZKFpdkWO1jpsSSLPWigGWgOdJzkMHpa+NzNIe
za+f+d4eOLk1QuDTq63oZfzdOEWyV1d786B1fRH3FaVI0BB7EDMPhu3hg6a0KTf2CBtY5FAbYNhF
eAEiCZcugSohPE8sjoNh0gBeBmbm07xrP5ZI754nyzZPNeafD0fd0AEQncN910B9lOiVnKuIOxNG
ImJNIiRDC6QNkwQaANzpWCsnS8KApce+oTjL6O0XIc0F1LACXyGiD1toyLxTcml03yuQHAxKjf3k
yfDTv9cw5ypOt0/tlilehcdJftIbYLlQsCapYFiE5DS/PL+MNCdO4xv3YJKWMXHnClyAvY1lFDsK
7EyPCHFhaHPGEge+oDdtjtv25+9MD7neEflumGdmHUWPKXvSuI06dCUZzgHdOwoaPHOgyESqPguR
z8LK+ldCyjNv46pnkyaT3cRtgLPSpm3nM7kh+lvzL43ivLpNxN3cotlDc3jtUhRmPbP7B6u1BWrv
TKiy8fDHQA+tSYso+UPttYlyHugkQkG0PmT0gOnoZYzghmBdQO8gGwRED7aR2v4VgSFKaiwXpQ6m
3ri4rPPH7TLi8WcSop18pUzHiVj5qIhf9pdV8xqCbHcOxtOvaqPGnZLWO5Xl6QopfLGWtGxAgYYV
QWoOmAGyHOSyRmw6bn0wpKZymfabupq+kMeYD8B+jWLyJw+/ktyJVKYDsxW9BwaP1MuYNrYV9jcV
ZnUUa2wl6Q5bc9p4fOywu8Ob09twgPai5dZz/AVvMKFwHDtjfQ0c6UIaHufDggxdWXwQinEFLKg7
XBZ1lfkVZVQ4LnOa03BdaroYMYIz4nzHSnO1cham9IwuYpX0UgV5Mwy79JufqJsilAcBOzpmuqTC
/oCZJ846ZK6XNTkrKrAXglxmOfkXzwtevPK0/IR20ZfubLBRpIdCb5H2zW0SdSSu/50sWgSlMadn
PKsI37kSIglLiavkE2HLPiWMwMZ3ebDP27dz3pLRFkfjcqTudK9tUmsGDGhfb5Mb01oKSFrEF3x9
zubX+Tf3UCy0JV28jMqQG071pgyf4xtWCBTZ2D3xhCZAk1KtCDOWRClJhPFnWWmtDX63uw/Ogq3R
zT/rf8wBmtbAemhA2ypT5jXvgfMvFqEYAi/60ALCF9YLnMEN1ti2PwU5tKUOI9sU6tZxLsiiXYZy
siTHfPeCfY2ctMhhj07GBdHUu40nBfYMcvTC/FC2sCpm1HTvoUwddp1z3CWokE6G/rQDQoRtg1wz
7Q7yPTB4ro/ams/T8h5/JpjpoYbQMAANVMq/JoGFUtr0il8w8j2ZXXSo4SzAhxgdHmJik894QPll
fAEbiOTsdWCRBpdGPOIfYdTZ1zfYqFrpL7qCeuYAhxR4V6w+b095eO/95HUIKd0gYTGnWHOZN574
uFv7AUy6YSWthXQvc0j8TZgdF8LhTtZZkUg/N+8UCPIMyszrEAwi2VYGzpmOVLrk5w2yLaFKPEiA
UKYh1+NQVH4QY6cU1GDdentqxm/1JBWnLx48koORmH5Jdt4ufRj5nDbEDIPnzdslN5bU5UHOD9/K
WbzA4rXnhnz5Micdrdx69cKyHeHK4LYpqFegDOPufXLrvY9bvCNg+EKhTDv4WjklJ/Z56LwZr0fC
gHLQkBOsgMnB2ORNAKEV8vUKkAX5QRLu36EKSdt7BGB7X9oSSMUDuG1uj0SGOJO8sEhAwoeSowk3
vSKmUz0SBnTp5WcIUwylcnp86Jc5I/huWr1VwbxGrxw+/Jv8tXniTMnUW4Kiv/EPhqcgKAjbpUXV
KOHl1CLBB37ZfNeS/FySWMnAhXwvSfdy9+8rwQie6cKSV1LRSu8JUTFDWZDkrrhO6gyMKT6/UVNS
WZZhWigFz2DP+3LUp8tYAm5IesggMHbye1cGhTDTJgfHBN0tON9fAwTDTV1A8nHoRTbojUXmvwL2
0vuzfwMj+IUcieRYMn7JOCuD7FGwMXAOwY8/GbuC4BLyu4UjSAcqS5WxJigm/yOK4mokof41NVA+
JFYWuxxSe8oMK+x6nlTZjg7iof9fceFQYrM4xO/SKGLwtj+kQRBftJNou0O+9WIf9r7AII09J8M3
9ArKSEnpVAJv+Y6cLCGpLpgDqb4MOQ64GmdbGUAWAj9IZkzKSryyj8vspmLKyg8lbZbCRb75l0lW
Rm8nV4oMlsAkAi38GwwZTDJsRyaRvEQqgjIwvEUNIA86Qd9J62w07zANTL6kBaFCs6Bv0IVwXw5z
6BptSqjcs82NKJZud6RCDKWkAQS+6E8x88XkPQBqkPlT81AZqaXWg67Nk0rvctfsUMXiixKRRHPP
lSIK17+H7xyth+H55Mlvw8nC+fjl0TTxwY6KHLid3RvmFaXA7xBKO9ayjbC82G98A1T9trfby9Up
lX7lDI6aGjfGJJ80JcHig9dIMfA7I5aBhw9L6UUDQA798UhGsgyFXNonHe4LnZmsmBBKWH8os5k0
W8FY7I7gkEGaXF5ouWoSNdS6EOiEgQy1mJIYRlkGLQyUGCgbIa/VqxCaPYPrr0lrHfo/GcLBH3Jk
tIr5GyH1QsP2BgNtJDdeioO9HunTd3qPqZ+lAuGUmdxAwBqmwCHqeDSc+A06EETjj7STLZyOwQBN
x76xoMEmJd9nbvIs0cJK8ZUFcfNtGs/xTxoMlNChPDx8RxeLrWyDAY11jUmRbLDs5vYwOk/qn/cD
NownyBvETvA0Oec4wpDSb6zZOQHJYI5cAK+tTkrIobqPEqUzq6A6drXhbYc/ePZkILfypG4PzM+u
8I2LWr+Tc7a1eydW3vZhftqc0BSMiJged3DAxuy0+azqFW2wLBcDveZz+c6BjqR8M5j1Z0ym3Fj2
DQYRRRVuKtUpSJW/T3gKWjwILIUsXqw76ezLgkCjp6Ei8eD40MfhptGfwus+LD0DqRneImr0z6gZ
jjowb0gEiYWfQMss4gRvEpTjpXunXNC6aVs3zS2JivWDIlkgDD8Gj+rYHitAtlJ20ObA7JCGGmso
O/Mm9PWxiDbTKgj8PyWZD8llGC0fYP82JR4ifZgWtQ2F46WaL4rCBCoQYa1X+Cu8rdfHmO/KeREo
o13TtSnX5kY5QSwL+ykIBzCAPjaSi5IGE8Dp8DlwLfiVeQqT9mvQhweN8VNoFVQu3uPO9hrfONee
yZ9jEZdUDUgcz8AA7IhqJjuoIOBLj546pBvgYAYlYII4WNG5jYsLbhLslLeoTUeUoLFNwYRp9ELc
FaCU5ZDUf8nWwG0QJIKO6h+XAfiSJQbvFCqzKLeD7cpi1szYSgQPBXoJ0IIGpsNAnLsKBCpLrXxT
1iXWdnR4BT6V9Uv14PX9aAecCIvg0mYlzpb20z1sQGEHv5fBNfhXbYf+IA/g3pGFk34bkF4hFtD3
hVYRTDe3zRil8m6fTCxcVPYSlm5ZJkmrOYggH6/VfUWDGIsffIQMmFdsX2RJ7lqqR3lZ9jB5elmA
2XEICFnnv3i8cJTsobIH9Hb92SdrIBTJxikLe8myWZsLAUAHM5rizvqnYVL0ZG4fE9q3WCSBWY+y
6FPkZHv60pssy2+5QvNHLjuHl8XJ8dW/h0D6XEUD6GI22V2+FofkZwXg8ddaoiNIQzV0Q6TCgTGv
qwKUCmCbdx/RasofMjsa0l4Z3WqcOn3i/T/arU903LWM/BFSe95D55vxvPV81s9lM2xfR4BMdxyE
PjuafDBxI+OmQrc0oSMCxdFMTmdUTYMShKwd3SsPoiHFgB3//ROqKKV/cCMY7nRlnnTUrxCLt1U0
dPuYAfWGjUBF0kPrp3l4XDcsylLEngFVyrksfZdA9IcfFhxENgUa8rgD6vY5Yv4XCym2gfS8IYpG
sNL0Hp6peG5VoGpqah+DiNLV106wXHfPiBshCALkCs7N9NAxpqFEmUumjew4XK6m+eZOyZYuW/ua
x5s9NhE8P5+/00cEOPZBoMK6qBA6Qb/ZL4hAKTmIcZ7gyhTepOMR4QKJMB25/23rtWLFUlse6K1s
ch+D+v6tZXTu4Fo0j3gLaX6j/v+CxkBHOQ5KXwR0z2NldNARH0CSwqZ7Hjwjbxj3F5I+wv96TR5t
44zMXGeef8dY/C2v/v1rEl2xe9MU94E40e0lzJLGreHwQ3UJ34XmddUZtHdf9h6Q7yWYbTWg0FiD
89j1Z1JeB/rhEVft7Y0tHsNcOnXQumrF5w6Gnoilk9jXyEii6XrMup1NO08KYKPi6rMnlaXFtFI/
hY48WlX5fTD4o1Mf3wQxsHDQTcnRk3jzDMGJY5p9zSWubDdKwldfUd0TOk6omjQqAMn8zVKHjYA6
+7wL4z1wlQFQ+PTYn9WlBZkAnkxLvTivHlVKKGhwVdvp6+Sp55v7lhavejxoY0b+1z8RZrRgmYyf
tZ9zv6q7VT3ifXGx1GdyQC8EDQQZarYR0CZlOSoZt06TR6676fRmnD8wev0RWD4/LPXeRbS3CG8a
aOxeRy2GAup9+R0tldpRce1mAy2UsCc3UGs1a+fOgL2VCj29HBFUjNN6oEDP4LEc8QZ56bz7zv3G
6KtregafzYhGrCU5Q5PA7AF1djBE64Fop61ORJNBGdSaUfAelzcwQ4u6FT/uA+V04aofp/St9RBh
PS5uperQaXEdqTWKA8A8MrOXiFEMnh4aDzyCe77bL2EyXP26Nd+f0P+o1aB8Bk/0m7p/+b2tN+ph
3a/IjmrqD8BOEEm7sAvbpPkwrZTKb3STPpSoR3x9Qgw4w6dR1/dXcPqOm8vm4tx8JmVGMgZv7MB0
YxzpEKEBAN1MiGLUdZar/jHot7Pl4APxcnqGjtFjy+X+0Vp1vEXVIaDV8Rb1W0+9/42W5ZpGm+XX
bVEEZoWn32g5+g5W73wFN/epTi6qewVqQgDpdo95A1pk6QT8Hqgb3bMbrUxIVfcNpabS0M46l939
meS0d0Mh3r+0bivgEIPv1Xh/2T6rcaXCb0ppNWQ86+pqyhJHq+/Ro90lR35/cAL9mX68byt73NMe
8lilFLK4Ob3+TbryMPq6jjrkGoJPjCoqQeyEdr8eNjuW2JqetQ8aQHBT7CYU5GkXcVSkfhTF6gdL
BPSRXKtjdUgPg9EelbA23bv0sF3+BqTmD6sJMfo7pDRTzU+ThtEbmFBb9Gpp1IsPVEHAoHGTteCY
UBcfvDwCiPxvrzjV+EvBol36rISDZL+9fkIALNgda9RvlvP8lBK4iD31wUA1Er4Dn19hZKD3cwN7
e6HAQwcKVLXNtw9HDSEcm8gRAQN/kOAbmSISDfT2Xndm35v/AVYlJICRxJ7zWfUREt2HPdoZHqYa
tO4Is+p3nhcdKVWegVbPLGniV/wXaswdzBgeZkGA3XwsgHwGN09Z3xRYeVicE400890Fd5ZLCNKy
J+hHELgH6tv2zwdQj/hYx0cykyosz9mJymjDeIHR7oFHEOQkXr8s3XM7fD+dc23cS6j0bL3o8qqb
+9lblANCcyDr3H5Gnc6cdB8wIQdJfpEPNFD/gpeut/dreIvs4uqnT8p6voy/GLQtyc+sEtWA3O7A
4LiBQH/NG5j3aT9E1abRHN7pEmK30ga11cwr8Qh9bC45+C/x8AsLJaff8JDDuasGB7tSYSH/aX0X
A+RX2uin1P5ecRuogLTjdyO8PGKysfwUqCooUgdGTCv+sApXkw8oxLdBZxoLEQp9L7jvL/hkb1a1
07TJp2eL9ZIYufEdUrchGOyxMl1odABnI22FAcXMpeDGEn1Go0qyOvI0nrUerrDtq/F9GMoxuEKz
yCE8lOCeeGUZBTMX2cnliB3ydANjpJCO9sdzVtw3z8pns6tvw4u6Nk6MCenxfR8P7mHO8pBTPj/A
4fburb0xYENcnsa4c3RZbgrKz9euhZoMy3TVIsZQkU6z92JTch19DbZWEn2if5revOJA2xwrYps1
6s2SzqaEcsfRPSBodILkf4d5QYzTPQZACnf2JBayPZmpwhbbhivBPtjtbOmIJSG5dFg59cMG8Ygj
SmyEr2e5PGoszCr3EpCTSfpKYV28c9gBgTHsq7/EdkB8OmgwIFK6muO7RRAFFflgt5I8zD6eqODT
yUHVfV2Lt9dB/tlkWbZB0QTzBk/fxfEmo16DVATJpEZJ5ahvt9xT3N+0ILA1V9RQXNu1NVws2XX5
O4361tGv3BP1vS49hf5rKsZWV5y4lVHOCclHjJDwz1QMs05tPPGCaXTSzPFOHBJk06IHLUB1pW9k
cIEodhO0IswSb2KwMQmS70i0bPzNbAF8Yob45RghlW7ShSZaLLz+pWGlJ2nVQhJW0XWZsYKAFVda
OqNVzDTcbeJCLJ0NNJesW5PDUpnjOPKZ5WBgtDN8vlgALUJB8itHNYL5RZsHe7G1S217eNNM03XT
kbudBpPhHnfRlYby39WG9h+J1dBAx0ZGJFjSBVSfOhNqxZH7xGoEmFmR9r+t7MKyViOG99HiAxxA
KE5In/wIUAvMx7qar+MvOx4zDgSwDs4t8qk0lBq5RvrPb27EAOKix7MFqRBRKVdCzOn2tL+teNJJ
9wBYAQ1O0ir6c2bajeU2h6OKsBVKIG2U8VWzt1GijaiwWe7fnzDM4Wylmj2fB2YqiWoADAgvnyxL
fKPajDIdKtNymm9jMWzqZGssRpJkT60XiQFJUDZHbfPB4UI+bvpkNcc0bjWOcdObIOBpYEixo6uG
Dym/LuTEpV2aBhOsGnZ46npeLG2XH7qSNy9nQ+keN/ifU9TvoLuNFNGb3PP+72RO/F4mh0KWj5fR
J2TPuLlkLuQmOIksEjuyk4WkI6P0b/uXiDHcKE0i+bT4N2zRFJmcEdaScjbsniB1/Ij+Em1LUqS5
7uh3nryKx4ADMP1pRBGTVdKP32Bf9S3uqReGU56Tq54Ec4YQCp987LXp9EK1yuZrmRiJuUKb6G3/
mW1Pc3PDHeh2iqWyd2YxkROARkyWRZFe81VzqfudxQ1KxJtnHMUZqBFX9IL2YjC6gG5FD04SLsLZ
iFNGRCiJVA0DZIOJQDlVJ39mJkieK1ZPCaJAnOFovVhbyd/fX5L+Js7IRmCNE5x7lTkRraTd7mZC
ZDavFKcodC4qQ0YYbR6oFjZYgZa+FcrdFMWSyhVL8LaBsyYAgtbTRxbqkWSufToyYHiMKYEdtOHk
aO147GDXajOfyRCT4tEips2c3XgX/7PLOeO8EW92slTcdJYL35j5vjPejZ2Mtho+fJaqSQ4bNpyF
YbbZ+CwMCxkymUNyvMXCrTTowww6ZpwWU7OQO1KYUODtwA4S1+W51Eye4tXcTbgVrul5pm6LN467
YBhH/AKfpwyXlSLGy7Fcpr41onWKozLEpBxUaxfrhawTdJD5N8P3ZxT3ZF7KJYWpmyQjbhKXmBlx
7PgZABE/CuG2MpdkqoYsnq5mWYvQSuWMj3o07YF3BQEnbbmBrKsYi1nyLOLLq6WjszvEPZh6DTC1
NJJLvzjvPsJrlhu/lNY9WPg6E1W441cxjTaWAepKlGbF9axvR3SJ6AA7cEzidE1XK96LM1BUJhpi
S8bBhaNpxIZjxLi78Gwzy9IU+7lJuLCsxE7cxUwub8HVMXAyHqj1adiKmLnBqVV6RMUKL1U+9lrw
1QMTh+HUte2eZif/noRtEMyD3/7h2rKs2glv4W7/oPdrfzwJrK9BEPDLIpIV2XMGxEx+t0wbKrpp
y1tWGoUF9x4i2ofRcPQ0Kx2osI/6JmbVTz85GOsm2g6zypJlgmVxtJWn1DrTlfe2ZnQ/ylxpp9mM
RT6FRSr3W3YFxtOCHy2TRZ7RjxW4SW4kW1xKo4jv8X3NHnKCiTzzbIumOTdNRhWFW7NGX4x2sfqq
TV2KsFcWYIXlXp5mwXrZfkTZQzzKwk2fvj98fhUDFvaMCeTveB7kpGTPc8a654QNbTEz4o0/ukHi
a2gIvoSy7KSuu+XaZaFiJuLoxG2QhYq9KYI+AsXjKVcji4w9pAWvMhtt+7joNhG0YU2hL92mnjbg
LKg62FkjiP2d0diw5bDmcmvTu759kL7JqSzwinZduzTkXvNuPBfkDBqbxHbv8djoph7YLrcuSdIQ
2YKM6X5nX/XWv3lY6vHecGLf5wIfRpbFOFziqyxPuh87fCY/mG3i3UcbGwuLA8iesHOams4O8lv9
Pd3THQMvrRkxAa8UmIxzsm3btRZWQiCr/yVrnp8jU+HfDUpsHh1bHvdCc9MAsJFlTTZviB5s39Mv
z1kURVtuIfdYw6hqaNop18bRqDJyfeZwPNk5is6M7Bnzh64H/OZ7igM7BBD+6oVuJ2x3jBBOvUj1
mIk25U2Z++464XdlK0x57LTpj6PgTKfmCq8JC9zEOFIYZ8IQPshu/tHDk8sDzB2ECSPchcjtGE23
CIKW1dbH3odJ43xoPJS1gF9o6FGhm/OORcwVQGEGSRej3L7ORkTB+ulBQu5rpNZKQtVR30NQ9WGj
jGB+LGhB3OuvyZuC6BiwFqC3TeiDNntHY3pcxjWrqN12uvB8sNbrCiuC6vaRmjE9f4ZCEfiCLbFM
xy6E6BcW9Fdo5zmPUNf5hCeFvi29wy6zvc2xof26BZ3kvaeFEg9JFk/C3kdw1FC0Gqu9Z6RSf9hb
3xS8d64Ee7Y6p299AyjRr+SIithtA61s84A6lcCarbOlJ9vXr8emcC6RoPqUJ718XgVQRaPmj2J8
R/aTQKXN+sCvbOCWBlIGvGyqoLPbO63V0jsn9O5slt4CaTHojwsRYGvp65YOtsyqDpk6AF6lQrS/
wEG9KoDIFs1thQN827YOc1EFo8cvuw/fYLtLOpylngIe28ykzMYGjfrtPRHRsWPSzC7RDwZG6StH
Mzafv1bl8BI1ZoMZrxM/ZkoT1BNEuw0WHVtGifZaM1N3qgeD+sm7I3nhUh0kUAH3pdedetxDSKKI
yT7Bud9QboVTDEALLa/NQYRAjdocFTIh7b4DaMJkc6CiuBvRcQUJVdi5P2o0YUGR8P0+jctOuWJH
YBgjKejdUl4WikgbYlUt8Gxgk18p84/SEbi40If3zo9p+2bAwBhpnOvsKCV5J8jVgNXYkqX/an0W
uCDgu8EpiNoZ71Bn5QrtUvGVI31xl8igNc1X9oBUSKUUjTvuMzB2d7Yv4UOch28ggL8bCjC0SdRa
cwdhlY4+3OgO0TNYqJiwSsgEFxtkjoYlhRJvZyciej0PaPqOpCqygBFAM8RCiK/UkcW9RmJydGbQ
MCZKDAG1BQwwmrs8gq0LkkKF+8iY31jf8deUN75TOgC+pTpdJMRe/DkmocRDvOOPIi3NirTcFYnU
r2XvOaVFsnhl0La17gyaK5C5hJcMBEEO9xa8VQ8B4EH4Z2fYwJLKFAnvziDxQ8Iuqqx8ftJmgOrE
cagkoK8o4q+Y/YVCh7bIPiuowKeUf2lqklHhqiFsmqdUGORvl8CcoIODoJ9DKoIMALRvXFZLpg89
TTZtaDCVpSb7MVmHGw7ZHyHfM1DtVwbk/p0BnAHcy3B0Z+I4OJDMAsVUm3NigMCVGUkK6BmUbCZX
jZI6EY8iOliULzEQRXZR2ydn6UijzMFA1kzoHvAzJg8BoD/EZhJsygkVExqe9Y5r7NHBKcqLZ1Dw
EYUWqWfcVx2PEeDdmeTU8oND1+z/yS/DW0Oth1noweSE2J22dmU2+IOuYDQ6Jl1vZfagsIKGEIfi
OUWwNmlRLgE4a1HrgxaD75FouQpT96vP0G7jIpo7XvQAcR7uk6aHjxiDmBbDJ/KO1DQ4D6YoYyBf
V2Tgql4MeQG1DG62nKIguFQCqR0yZRExSn9DBle7z9s3EK84I+7DX5vbzK2TmQaLmmY9ZcYdMg+p
6NbNIJ2XWc28lbSH7rM73dzp4O88BLKywSaoryw5SvuvJa/eI8wocidEQGiupI0xn39M/+Reazad
lx5fdDigpOAf8i7kQkZZPB4/dVp89N2M3ZbGoNF5JQ94SbyJ7izhLUIehqTUNXKaTXpa/f0UyVvD
gINmn61a+wXobOi7G3a35A9kZKIo6sdE7OMYMq4k8xDB+RBbwQysIZsR+7C1s+07G/qltYzsdmaF
kmH+bPt+RquL0CeENsKQ2LzLT1RdEkdx8l4j0kp+MB6PAaZZ7MiDFwJjkAjxH8f+F5KsiZUWs2xD
uEdsPAqd8XjnkDeI/bnEgxJ3SS4pJwcrj4eCwGTGtxdf7JGpwciBRc5V0h4BFyQJGLHqLKw1mdSI
LGA2WxDxSphqhaNQAn/+WyxCkQuVSIpDgNYY4YK8cTQjqQlHZNRkFTXNrbUOSCEpAEkH8bwkEbM1
DDGceA8wqajz2WE1HsDNgSAGKEFjkvSaajRg+hcbsXetAKaNd7cw95CPsHtmGxqCsE9Q1XB+/30I
rIyjZvhjYgrGy9mJTaxEZtkvSWFcFmJWvX36NBsDeXAphMSWu7YkX3JdS1JmgVYQs+aMhOWrxorF
VYUgTrsMF9A1184Nqm3YjeBIVxnFOMM/UcSFMgLMp01Wh4f5Scck1GDGjeNR37J8zyHmo8zKtqv5
G4PkgVvLaTEMC+IyCWbThdyemeR2FGeDkXWw1qPZjLMI1xKQcBv4MfG9XcpIixzAWaM1lbsMN4ln
HmNSaQLHmc7gWoWLaGmsiCLetxgh+MbYoKiI8iyPhLNjLjOdhMoBaYuFpjIIx+FIaLOmvVmiT38z
ukaHeyVO1bW+gdQhSsDIeOpxj0NK8ZiDgvkaKMcZkhmMXx4vXsDA02b4OSEx27QVumIl6JXbINdX
IFzKFGYZ5rCEwKzBrPZ8i2WOl0idAUW884orWKdMPbzlfSrv3j4mvDOTxpmREj5ublxDTOkhDhPj
QvU7QydndpFiJgXgVEezT+LL/TIicxXAlB7uUxYMownB8KZNYuCUCSwabbc5acGFOabP/15GSfha
a8O3mSDhQVhNScy9aWXwNoUniR+Avh2BylGQFPlzStaEz1EQHLEtn5M6t8kBFb0RBsSx89W8tjCU
MoPgBeypBy/rbgR3yN+01uh4CgFdXCBGn10C6OlUjl4a8lHpt5OYd3dtKkK0b04/ETF7Hy+OiD9J
w0QwRFOGT+/tPcyL00KTZJkO0E5QXRVJEbG9Faa8m0PM3LPN6QOznfSH8hOAHv5x9nRZ52OInuCy
VAzJokHHlhFpO2x8UjnRuYf6ed5Wa8VRpkiOuJJkFzRPwi4lD2HaPLXkGoIrj65bWgAKb912UBRZ
gIkgH9EiQFhAgZOhwhoYwo5woSSvWUsIQ+THbGP+ZNIOx6qEMm6fCQ4QZ7216DtIrx8HFdDh0YP9
Tjd9N1Ti064ftu19x+zlWsUkYF5GNHjAs+28jGvbvyB0VXgviHhL6/sZNmHmuV83vZPL0E+pUWcg
sqfl1wj7TkeIVcYeRjrdJ07XaWN5P4CjdotUj51OKBgjiJwhahpEp9LnibQwnENCotHSZu8hqV1T
+rHumHqf6VJXYGOIyw4MvbxndoV/BjWRqd50q3TZQd62YxY961ArwquB0nF9AecbrZ6FhC4k0c6c
TOGyXHOi3duoVWKZYj7ucxIRqD0qO20fnxjETKqgdXSr041Py9dJ73ay/t5eKEr07ugvyrw4ID3R
kDg6vY7VuH+0Z89p40BL4SLXnx+4iWyqtyFagmRo4+6Jvo3PHj1+uuB6be/Vg7M4unGfZBeTv9wv
RHNYFVl3Sk2AN/4V0Avmr8wml5ULZINH4ocjgpgww4TTMvpqbgJVZwEB+PcjyRexZhaVbo6SJm/d
TtJUEJHIBmoCZwyiqaT5ESnf7YkrhIaXwulAAz1MdhY41gDoRAZEoV+eZ+7jPVQEeeThe9MAJd3I
H3jFqM/QoswH4uHTgzVIBux4zeRxc6jTwJ79qiR+YN6cPbkoAAaccvM7VWgNnlS8AAMQEMrCo+/j
aBYeVC5hMvPxCs/mx77QNpx2VaucfLn7//F0nluqYl0XviLGICr8NRDMsQx/GIYqQESQDFf/Pvv0
+L4+1Xa1x7JUYO+15pohYaixaL3acn0kSPxu1C1ICQ4t1XI+1gd2Fs6LFCLdmcFd6NTfC9NCWq5a
/ZAct3xdyrSgwleHcwMLBzhut3KjVncy4JL9YNwFSAWsSpgoh+OBdmD4xDViOS2GSiyTXa1xP3c2
A7EliFENsSCwT4KtzjBEjKtM2Uto0Rg14Uocfxdv/5joHXFpXCewiQcjn4n3i9w/HwmUJc2M85e1
s3I62aWXeBOhNFINGcqi0AdfmFvxovzVsFHwowMprckNE4YTd1Wd3YsfLbzdU4ZiuCfDK7w3nGic
dQyF4M6E/Eym4bsExcFLvhups+/MtwQjwKRHwE2X2PFufw94zruhIvjqRZtyp+69a3gdYipKAzAg
LFEMm8KnNHTlrzEv9V+mReJBHS1w4XHxwhmgTr/znxdPrkIasEqqsToi4yue8Gi8Cfz01ypQl1mw
ffwbE/t7IXt3+JQ4UEfAbYED4aZDolf01ztVblZhb4MVgJz+ShCdEr8Y36MmmobR7SUtNeso+D/C
lHqMDtd4thBaK7ggNJetpozLfItt4CMfgvbLHrPxPHCqhgqIwZsKuSZdZ0wb1QMBR3BWWqZ+rwW1
fJE9eSEfZUMOUqajq4FVp7/3cBbgF/V9zvR00gTL+GMRvbPBu5EamZeBYW87f1kOHM/WdH18XT4T
v7DzARwNDaNxt5Pb8U+X/VjM3T08IXPOf2GnnCZCtapLPuRzN5VOWnr5BA6j9dcQX6OJVEw0Az9D
EXFuVctmOOJcCSkqr30D/wIHM/mP0TQczR6+UbOtjElojDXTRRX3k8OnayHEQxunzxHKkTk7yFsZ
ozEQRszwr39f8kSj5FLGWryN6HOZ2G/KFxkqTqTaiouhCzk0Mmnl9aZrvWH/aAyCDCfwFIZnCC80
sjh2/SjoxPIJrRa0xRAiyF+1HJI0XrILwF3rbipPg9QS9rS8ApKKlpxQYXcikNbEVXmR7asdfW23
DmmNPzTQH0Ad9xu6gJ1v5HC0O9lSuZJVY0yjwLWCS1mjNCiu5SFlS5vGs/Keo7xbZ3t+B0YHMCXI
aCMlpp0mRMOFvs2iVlyDfqaC6G+H9aokQrQfs2x3fwESrn9W0fofAhu9sOEX6L+RNkfBdNDO1l7S
hGMrCjH/J98P8WSrJvomcl5//t4QzN7xwCLtYtIpdlLjh3S2sFQdpVTMQCYTNAVcmkNGHUg8JtZN
05cxW53m6qGbkk+H/xPWWQriA4CuwnkHE1qsIU6nKEWerJ5SNlUv3VO9MPutnwU2YSvloCi78jmg
oEGrX5MJNM4vDZtTjDbCJzBXJROH61mQSGH9lBw5AcMNGnf43prm4mWSDit0TClj0cDzVZuzwAcP
2PGR6F9S32hVRwb8rIvGpY16EHmsil7s4w6VI4uxoa+/pC8PlhZOaAzK9/4mAtHAtHGS9e+f9hmz
+xM+16w0ky7P541kZ8ykAPfmw9OX+XHrysa2NZ8qmsh0L98+2uYdzvmtsNEQUgT4tq8CVA8wNtnd
DRz1+QYKAtSwwJb8o/5dkZLDevrJ/nE1/93Cb1BlE/kBoTroFd6bxM1RQ0JS2JjJCfcrZROXdsye
C93PGoeWW7KiQ4kiOa12kuSkD0ZBuG2qBZk1qCzgY32zObc9ZPb3Mc3m5oe6ATX8ELtzvLjPjeqo
5Nwks7KA3ci5SXapg8//F44EKNUXLrEphvuUEVoF/whyGDP/vpqF/OI4WgIficonB/IDtGAQqv9l
0prlctIRLpPYpnawy9qxcG4VtEq6EIzIqx34QlsK+TUi45+cNgJamum22aXIf4qfxET8nAzgrwfz
Jmb3MtlWzHBpaIsu9rL4yAN4BnXak7oeQNzEmIurlz0tl5ZsZcji364Pl+vwim6kBcEW8CESdO8Z
y+IrdMDswgvGXvECpkbenXptoRSekoBZwcAxXZU+TFtA/lTYfl4vTgB2NkqqAbsXpAQIdNqQY2J5
ECxCOk903CwaY97EJ7GD4TwJzr1PBzVECv8m2h4MD269IFYk2W8kY4DZU2bk26oShjvVTHq0kPBr
2pzKqZkySzXi+cQNszXkVXgbgwdV2wiQRofym285AEPtb602xyh/VGzFLLwSayBW1f4AwdAopBLo
mefAYT0pa3lHzmDj5TcWYaOhUBwRVhcDQ/7h8vOsNYoj2MykZL9ZSeF3/pacBMv2wLWXoMgTscUu
OAtqb7Qlu4ZYKEpiBANry+awQC7lMBrMFK0H+g8qK2RvAJeoO4GZLpSt2vkt3OgiVmiYJRisMPpm
Av747BUfr7IJksf4poLswXbiqMBgefuTnNjPF1I/iuZ8wU7xouEYoHMaVWyASKbACY9QretTDsQm
j3xpFB+HNl4ykKXAPsMR/NFXbaPr40QuLhqOGVz/Cvp2GpwwHrNdQ6GS6f3RIWojOFrQRpvRKf/9
FuP8j0NFn1PeTU8Z56CWgpn/2g+ZskW0ETNorf7zsxKROhSZ7e17SMNpAoRsekE4sY4kWkbDaftx
xVXEUBjK8cdt9bX+epD21ag28znyz5WCd6gSD1iR28tbpmyCF7XE0a8frtG2+RiVljY2do01HVqu
HNBIvPu5yX3L9onfUN+c3/W8JbtHhhsmn3rfa/FfFPKhT+nm6uqNmUs374YrFeLs2815i1yb70EE
H5aaodgiLMPSg84icVtw8H6q9XvAQvMtXO3NbExC1uS158d6bCVkBtqN7OJbxQ4NqKbOVGI7klni
auX0EwgGDjxNy1/2CKn9mTRwsUKmxiEqnXcLP2/VLCtS5WOsVuZFg0/BuN19XwB0Y3MvB7dOspuN
MUUDHVHyNfTpSuqV+lHsfnsJL4DhiXPUQlHHJlP0R6N2ml0unzpak24VB2vIdSyfJXo3sqbnOsAg
mDjMAIivwrauTWxsMYSjUPzZs6ryqismr5bHioRlCp/IoJ+Sz8XCwApTreoFoi3/h82HyjK0u3iu
RbamQ7TNFlHrmYQcml+hbY2+8+Iz67CFt7zvDe48qDtF3Gv6whM1mJbQi3pXo+hA8NaNgtpT5XlP
JVRN2sGsvbfFvPTHgU4VJj6LVJ/62TZE7ZKNE2Uhxbh8JdU6pKDQ9vXgmkLgb4SRHI6Wr0n32xpe
J7SKaLfrVdI7vCbw2vmXoGP0Pna+z3IhSUd7QO3QLJMegBzq9eAn21Sagxgugc5UVP98czq8FwLA
X0wZKk++dSnNLRd7HaE0uXeBrRx4PMY4tKtlPWOrBpEu8S0wb9zPifj91zjXOBY5BZcmkD8fSsme
o3NqgcRblic+b0JXcmB1RQOXxmpyUirDifxBl6DD0SFH1q2Ta/hkg0L2Z85FTaZN3qWLUWKnOrJC
NcxcIo8E2J5h0QKJWVWZ2gEqsxVmbB7SSim1cQtfvaILYYQjtwg2wuTa2xzmYXWmHgfpbt4uxS/t
Nmv4+wk/G9B6YUi3VtmU0Y2xQb6UGL/gyPNyo9BuuGBPsW4rF0Mmn04keRGOBsRM4chyx5lQhDPj
rhxYEuP+GrNqq3zn76199Z4kuf2ipHlQoHwumjwZEtUD+xY7oMy2IrJirvWGEQYmCCeUW+eI5IcV
OYA9lRXIlZsKoACeeOLvceEArdZDW76yHluPftGtqt+cOSc2yuijEZ1a4+wvD5Y1pNy1X0AIRRx1
KmlNqEJwTHjqqIpg6RPAma81i3F8NqFz7lCSMsI8Kd/ZS30k1lwk2LKco+ipiUFQYLA1ISF6erR8
byhvhsF9MLAb7g/nnPa6NoNW7KtOK60pSMpBOU4HNtcyHrvC1UiXrzlJ3gOcxGgmP8afqqVTHi4P
PygSZtn3kuvjEE1uTh4zGLREB99Zk35RVIvvKi/gk1E+3urBU6ToQaB/FKvixjdlfkilPXUESJwo
QyhYv/K1o4BmfBYfKQ6S4bzrKYvT+Su5fqoZ+ktqGZ5q52f4J3E69KyKCFGkGXMW7X0Fdwle+ehK
R8xWrVa7Uv+Tk9CRmtYpjWdZ47j8PRT8Cg4+BScCgeyAFE86a5AqGeBS6HycdhGbwIs0ef5qMDiX
hUtKi8qR/Tif97XvThYKr3fzHRnQSPOYipoaI2QN9Nc0wikFMTRQ1CQ6jag14DBU5swAlan4m3d+
aCoSFpO9nD3frKMyrsVN9suL8LtskmuQ2WMvEP831Vl0ktfH7r4/zPJWxOnMlmUazVR2WcZuUnsq
muM3bwiehmKsGusgaKcmAoI3VXgaz8wjUWWMCjESAPjF2BR/a/zsuO4YabGbw0B7lsjgusl7CCuW
5mHcdOP3L4ulf29xTPvMq26swImHpfmjMr9+P5OVsi4fyrpaGfPB4fOX/9X5aLCIbywcwYeIxnAP
Rz+lp4Mj4qlb4oVPg5301B7GgnPXYDHDB3+CGzpdF+Yr7QPL+FW3qdEtPNPf5Kf3KmHMACWvEZ7+
7z1NgwZ3EsIGKq1T/+Qi+5Mkhu++p26UnXRDcYfDylKaoxu4ZQ8TQ344uMWIg5PCYzFHAya08Dye
CSNB4JCZsL9Rp9XxvR/uFNTw1tq/tg+GZHSsmTbKAABVOxsssXNIjEnR4kYplkm2Ha7+njMjYoVY
B/cAvQnDSLsAgglF4A2BSucPlnUof8/SU0X0v+MxcH1ZjSs2pC9donJHxCbdcatlSg1valeDUnFB
l2zVUA1E54TsyXIM04MbHLNzY8XaTcyKi2SSByK1J5W9gezSkqAz/4b7aoVhT4DLz7i7IkAWQWvN
jfG6/COiRobleHDV1iAAjCvxPDJBaWVl2YngR9a5iAaMMtv6Tl4Wy7bd740Hq+tn4/cOzbMWIljn
IxjluLHjqZ1O1WCMQ3LgEGM2wIcJax0JHAP5xgSEtldwfQlumjoOKSsYp12Evh5Fs4lsCo36YGYp
jHCkZwCM/iI0WKMJWuA8aRChKoDmeC4X9jum6w3P/Wk0YOHD4QF4AJNHJvgAWWTCSps2Jp56ohLO
9SNdP93kUTRzHVnRj3rAP+PL9Flx0qEXtfsYxZtO/ulfmq1DFu7CbTq7whBpkS2LU5zyJBPaTa3z
3hb51uPw68gVu0K1yfN9adpZtTEjKLk48ypc4OxXyb3uSWgdv5ofk508emHatEyWhjS3ODFavxq1
vOw0s7/VOk1gsw/gcoz7nqICklt7ad7z4PWLTl9Sp7xpyhLTRHs28AYlKRzgGFIHhM1Wja106L3a
crzuzVBo+gOckd7OsJyGlMQRH26fntm+XsOd9l5guVebQJmfzxZ/PRX/sGYXk94caMtEcWN9XjC9
TFxRHAQ/gbHtkhkKapbut7oCm/6G5zdztnpMIYJLgYaP0sCLWdbGBQsDp9pTGlDI41KFwj+ZDTDz
EHKEsf+Ho7GwBVHxCQL4dpEvsgPAykeCzlT6nyYehWRVcB2IEqU8vC8AN9WNngMfPrfc0L9m9Zja
i90YmgjNB8i1NeZBLIbE81WfKc1tD5COBQ8je8D4f4C75o+4/yVyxBvxbPw4D6IypiOnTOCb7iad
6wNXmZUvOV+jwK6TscV8nrxwtpWvuEeVXdF3ky+OuAy2Bbp81Ykp6OiLwwk4ebzjCcR/FTcrJrTC
qbQCvwVeYsYEtMpSuysP5p/+U6Nja+fwcVAGc67/gd9T0/B62WV5Dn6IB2MRTWXLu+VSRWJIaUkI
He//xe6JkeG/7ZD+DWM+ljA+mn7xRSjKVgv5CZPt8wA0jr/MS9yoJq/aCd9HBQl5OY0abVS+qUel
ZZTNddmNoQmczT9WAuyp32TvUtKHT6GxlKYIFtiNQfX4QOAmMETKl91nitQRRTxKNR7F9s0rg+mC
rRyIAS8dZcAHJzyy7T6Owu4YYbrJYeajZN/kQ9bGFO+wisCANZgPqCgZS6ILxQggEepjmBHk6zax
KwTvKEDY4Knx8UQLHHJMQFR5g7zjGGwCYhTJW+F0SHSkMKPOBg882krLkehSxOcl2A6s2JG/H5CP
xhuSV3QACkqigc0ToHEzjD+oSJyddPmxshRawT94Kbwy3grLHnA22jW2+5JL7tF8KPfXrLtDeWOF
NwRj6DN0xG4o/IBmkaKyjGOThz3dF1klxArwCLiJ4dTMRdCZrDiKNAPe5POjkEFuTVAvLIx2UcaL
HHINScCFa5EtwSabCKBFZqHCGrfEwCoba/Anv67h8bJx1oHsw/C4cz/TRJjBTY2HZjOtcsHlvHSC
v+8YFw0YBQXZW9Ce8DJ5TcD8uAc7KjuZHD9jDYTpNWHYPPme0AkwVGldPFE5VEvlROnK5FWCSa+N
/BXO3TjPKZtwUfzJyMlg3bFya4tMFYWw/Ac/5qfYZZdqpUHJSW6U8WC0rz3Oxgb4Vrgh8HqZrenf
cY8BtXdMj+MBDegLJQc9K7+MtBIm5RShaKteY+vSzetfgJ3fYB3vzZ2+ChfhofuBpEZkZXDFC2HO
eGUcYvUDCiTeIJOf0i3g/yLK8rCYo4eiwsUMyVpFy4hJBxNMPHPG5rqftlP4LY41+TjROh+Tc2X7
LqZ/TonOZRvuhc0rYvwzVARaVBuXIqRZ9F30OEx4pJXOyoraZB79FoyUpLtmjoakdwMqMb/gkr/q
N9hnXBHmT7Yv9whMAdFAgPytRaZGNStctKcu/SupBpiFOVy6rpjnCbMrIbm2bMZMUKWiGR5ijKQM
6I7lPHXuxZT6T6iKPDx0tunS3HyZSoLPnGnrpTUMG2JEwCqPbzKGM9DcNQAyMZnnF2zAeGbNAyIf
2hO1V3ossHhk7uzki25mrONdvf7sX+v0iGH6Kp/LF/9pYbl8qUDb5ZGw7ctOimOu9XW/ipci0eCz
BqnJ/AnnDPQJ7MsW0da/+Jvcrez3vLHjg7bVJ0Ljz+AM552aDYhzpfv5gIyjmV5SaGE213vNsWfO
voT0yN+bJCRwrQg/JSdYGDMqJNEqF2d5Xc+CzcAe0rKP2B1sgPR5tBUezN/ffI+KzR5yIJVty7Rf
x1IZCzKIAXA4j80vlbhPXvB7mr5ZxUfNlS6ZjQE3VpVMjfJJIShYlCDZeyAX6VTt9CP3iX4Zx/U1
NQ77BtsNWw8AQysmuiS3DA/KE/3XzP/tH3z26JtQ880TB39dxvDEf0JqggUfrAaYG79xG2EDOHS3
FgNFbA3wG+rn6oUp0UxhTLZyFCealZv+M6pA0nPopF+S6nBXQk7nEQmRjpkS4/tg3ppbtFKX4S8i
xfJBbzPHW2Ll/+BW4A5XBdZuxfFzLy4f2tSHU/DCLtGvp5y+1E/ZRMMpbBIt3j/aEp+5abJp/+S1
uaCyAjxD1Qdor/62MZJFYfqHJyLxIjmnXe58OemYD7fo4kY9gbf1Sb8UlzwffR8mKEE6GXDBMIUF
1crYCAHXxgPBjcO/Dk1FjPs0gjxIKvhKjq+MWuHM3EGJWGfgBcCxAfCeYLkDaYgLwGa0BKXRwGoi
nX5PLcMPIblnz8WKGG/f7litMlz5YNCKfC/foSPGUiRYZRuuQgZD6ZaoGBzYHkAWXGcG/SrqGMhm
1Cti2I5x6cej1IRyIpzMoQDYDHl4VSQZsEhiGgFdXGQE4bg8TqCpAC/BWALVjJ3yO02uOKs0U/7/
i8U3hSqlFCelb1O7Dw495tgYI70YRWvL+Fdfa1uDGgYxPHUyiyJxMt3iy6XCMIMSkaKY9UkF1Xxq
2xz7bgpCr15mLjNsZSeL++vp4BRgCMaUkO4JpFKkDHDe4AjGbeK1znCmHqQbAEAQTzPdG9Qe6s6o
nlLfVp5+wl79g88Fgk7E0fUm1b2AuBCZOLfx1/CkwGtZbBiLNnYCp9lwss75suwE42b9He5Sy4uJ
bBrMkQ7nqE9lLzbvES+m4droXtesPqZDjLaN89RirjAcEkfoUQvHkvMNHinYY9nj71f+poC1RqRQ
6sD3NO2wmOfKtC9XtXmQCuZ2n5tGVjCX6MrHi7JaFtf2rsHWkZxsGh/kO0b6855p5/T1k/J7rLEF
lueBlQ37SQlibLfbARZyBLy72aq+yefBpJ0xho+xWYq4Ckcvpp2jnJPVoCMqnBT3CUBt1/Q03Cdt
jEch/3+9Af4jgTfYG1tlmq6ZyWJBLq20HbZtI1yel+U0mGoofvjMlhpiX3z3p6INNem0sU33cCkk
gqjpZjBSsHCJvscgIGxuhhnJt3FlLlZepw9fI2DGhykAjBparB1+m99uxuModhwuRozTf+NtwsZu
raU13tRTcNBRAe2tGADWEdcHc0HQmyI2wHAvAGyg4FJssykdRepq2YxN2HvZ+XCW4ydPG4a11od9
rJwXxkTGi9xwmg5SwhRfSzJ5aDS/x6857YlAKoThKOsFZi140FThrDFOoJR+472ChRmvOkJpcG+V
J0DftpY7jGBDyADt2BjOoNz33NNMX9WcH5Abl7WDkbuGCzyMPhQ2cL4xgWFNYqGGFcA9GPFlNg25
yXrRbRsulZf9GS4RGb+lSWeQ1aTNyecY3ofEhfE8MgaWi9C8vmiHTMDxXj++uz89Pw7eK1P68ZVz
bV6z5BAz2Ou28nvz9rdmvW7Uc6ee2QyCgI6h3yZoteVhMxq048KayijS/IXxXptsHDhi4SbZLnEi
99+rSmOKiaYCmps2fX0nA1YZXHeGDltFNvC4Ex90HBd4AHMXDNxeeBwhZg7GdMjhQysmkeoGL6Lt
tjRZCc4IGKNcszdoOpZu5br57urPoRLTUbaikuYoo6FeKerGV66mIVy660NsYgniX/Wlcjbw0/ur
fjAzxs1Gs3PWnnEgj1gvV/G2puuPSP/Q/wZ/ySxfRzPqhZlIBUmWlYMD+iwE3KCXxRItcXJUebnb
r4gfmNZu4KUL1nXZe897J4J0h0B7pNrhXMezkFiIpe4tlCkzwimDRAcu2BLzCTeYDi4WfDTWKZJv
4G6hNp1Hx+DY2OU0XkhXsIWJv2G4awFpmrhUPXCkNJmmW2LQO0CTYcLz4SISzvF6cKKbLdNz4y+a
KzacfHZv7P4uBnlIpU13qyLdAgn8UZA5VvvsC++qF7q8M6UWPaZlK7ibBrPPWjt9v9BcRhwvtXya
0Vn/nFRyOPKVzGIc4QtZllvQb4YxUn3WRLrdx1YVt+YoD6ZSSd6P02hOik89DETUXzQtBwju2chu
VvGcHq1YfXfENWGbnqzinfCHh7l/YGK6iHfJj/Sg68lQeqAz2ECLjlYfD2uGDdVEvjHOHG+oEvS+
2b4DjT0Wy2hmekksgKnXnkgqd4hSBoVXz+hU7E4vKH2tyxNCGy8wAUumw521KxiF9DaFYHQzIaGh
0UaSgCjip2Hi0Z/DxXtBWml7Jm9IOAzVz+zCeUsDL9o/jA+pW4iNxCOIxZPqeaU4IXtmKLTN9+Ro
7BJcLjFRu6S/sAHDPUglRwxTGPdzkUF1n0K0USDT/if6YhfFCm0VzNOdSjv5F/OWQVbBcJFqwKLl
I4Ip37Pzw/5fdjgrBnAEWqILfs3R6jOCCvbLtob0B+SO3XfyK7R0ECynzMD4JIDNhferIH+i9Pt9
PFgObToqPpvA4Yfh7OJQCesAV+uX17K5g7iT5EjNyQszbGErGk3J56BIFDo8fLX5TiGy7XI73qZC
T7Vx0Peh8oWGBh34UIwP7eiE9vu0WEwvC/ikjmNNccCZsv2IUlTQxObxLJ5p3Gou87MZwrMY5ZBG
tSFExEKcjWvwPzIdBuCjOwsh7xrP1rH4VxTJ4hMI7QMsNSJlDEy5BUlWsCT56MDOhxgR4y5GV0Pa
COLTlD+sl3A1hc93shTsTWRVWyHghXqGFK6dCrYqEKMNEiukcvx/zb3tFL/hERspOlWmomftrwEW
YYH5q87Dq3XEp2fegn1+Tp9TQSwP07F/g1UZFlUDyjkS3QEwpbB/FJNQNjI2L6IqyM9QmAn/2z4S
tgIhqALE+jrsJRS1LPUQdyCCsOzr6RibzjnfsQhIcPngQ0KITccvEEkYkdzP90S8Ef1FI4aPBTUc
PoaAenhHk7gCk18Rk5aPJqa9PKDcl2tsxbfyElrQinW43uhH/ejHE/34egCG5pcOr1CYQh52miC5
fmDD/+BPtWowFcd/l5mLsajX9dpYSD7ga38gw6IdkEU2ahKXH8EdE9rQf1+1sahyKjKUXt0kPDNH
5Y9yALcCzqWTBjb0xTdKDVjFeHLGLdKwSPVK35PJQcCPzRrjkMAt3wevZe57ZupIED1RHnBy007+
u9VNfGimsr7llrYkTqcwSXrEPYnLY3q8NMI5t7hz0tLowEQYfpGVQFpkYnNbBTbSM/KB+Ctamf++
WAW0xDZ6wj/A7CRjCl4lD8RixLhYgUlCA21OuOXrBSuWWc13/R781e/F8HuBZMqXiB/CtQHaFc/B
qFn8ZnELoMX+xRLJLbSZkvk1kBqe1qRC5eMYQ5PAblnQChuWB+YbMF8NUCQ2N/y4IubMwiqNH9EA
07s5LBEYkgKUrhaGCUwhvtS3a6qOFKLjAizjv3whTsPmqAcf+L+vN2DNRMmXZgI8T3e8r1lDjCkk
lv//+hRIJnEUzKFW0BYCxIEPsSpzC9sSoOe/LxAvvmE2Tt/ov2fgYuJ73qiEkVIurQWbBWsvwHOM
e6BQgCv/M85jx+YbgTc+rMd//7Jl8MU+xfPzi/75ee7yA5OmFYkHlHoYj94qGj2hnotS51M7YGg9
cjJirFhNhGiGzfGfdAbyv1hHQ9oYsZo2P8LLrUPnJwQGBj3UkO9iVzzivz/JVIlMr9JbL8TxqKPs
FFP0mk6MyBCE9gXuGtpaI7uWIPYxLgqoz2/t72Cnzim04IRgLsvnrY4AyoAzfkjb3GHwusjPrzXt
R7EiLlUT0Qx4lfj6RDFBG2i6qUOFvkMgURIUc+TFLVUFrPuVbMs2kIw9Qzczm5XjG3rjx+8Ap2zW
CE9wef8hIziRo/jmVljOg11oJ+0EAYkqaYPs6coIQluy9D/qkcNOwe6FrHn7XcYzYw6ZkSVZcyXy
w2io17gAQksXvZ9QwQwcdUbAMj0gG0s0Yz3n54WqWzC+xZ8SZ+ByTcob+xc0QKjjuCkz1lb5fAWk
wjQS/JaZktDvvZ+lV+EvT/TOWX4g/XZOv0IuLejFQlMMVsVtTG8ZTzEcnhWMP3rC7piSj6+4oiI4
5Wr6d7yEKFSimOBsce/C1O8u/sGN6p/CVwMPGW7xi/6Mc1kw57B/BsJ5r733+rPO1vnamudrmAEz
wVfGQ1Hr58wZCEBifeWCpBzKZJwkydVg69eAy4xFuf6Kvvm7xdSSxRr0Sv3Fl7gNMV4Z8c0Lutzr
/Hq8zhzcZKoeqVgGcPixdQFMek+VUHzfXGm7r/pv+FB/pbv8q+GZLP+mR7w3j8qJFCiOHBS9ilLH
6jE8T67p1TjRXFwzqJLptlmmkCgNvKjf6xTDfM3W0rNu7EvDJXaCxR9aG6OlHuFluvyUY5oNyhFV
WcM3haHcwOhBO5BPYdHAd42HouUwgk1fEkA4iT4zeCaUPnyq4ZZVhtGb8GzCtzCaFJAQwm1dYcUz
CfsTyDFRkm3hfAxAG+sfhkDCYjLleHf1vQcBe1leCrcPPZjqAO8rlTPUxuGFF9nBj+5ndDVUn+g5
cRZyCOTaQWsEYzGJLP4B8MKNcinPRCipNoc+xD5Ora2L9uzrL77BKY72vfIwwWxxK75B+v1eDdc0
N12w9rnttwXneLoP+iOk89g6B8bFMn58/cKXzkhyEJ7z+vxSN9d8QzfDqYdYpbrBN3y9brl01N5H
OTm1/Z4lPMTlMZqUpVDn4m6MnCrEa4YVUZJuFhCaAmeOhmRIEwbpMhlXrRgsmP6K4UOuYzAF9WfH
YCQe2JgQpd9flnNs9rCFhdvFLACYnfsHf2m/DqW1Gi4h1TEo8ElQ2sEkZ3iQfjG5m+I9FotfQg27
zPBcE4KjEpBHWGUgnJ/NjqJqmeeLIbwvRGtD1E/4NqzvQt9+WJ9x9HG3zWj+FFgT3vNYfwi1Ow3J
CCtKoX1eisceLiv+uWGLsXIwWfgnRkGrxiN37WgnHEwixAniv84D3wYk9afFxhGyBI8xE/2ZQIaV
bEbeGUluumqrofsqTmo8r4dLFryUbLt2qearGNZ5QVc4/uROXTi0ik19NfsZPuDQMcqvyz7eMzuj
poCAk5depC3z0CEjZbhjr21o8KWVD1sAG8Y/6SzHHuZ6dCPwcTAETrks4QuHJUMTh52cQ0v71ENZ
TDzQZLbiDno1nY0DUYBdEEqTUXhkqXJSBWgLMQJlIMKzFU4Lr6xwOtgzaLCx24SsyMtg+8HTtHaM
bs5rg+cDkYemqIuWXep02Zz7Y5c9UUym2omMP1/IxD8ZrobtXKa0JaoVIJ1SxsbLm2rGlNeWIRye
ERVSO/4xPlTZNUUlEU3ol18XziExskM+RermazfAxl2tRkF3G7KrkydVQDhywk8mzrRI8TL/zqtq
pP2X5opTUINFgtcxvBK0MPF3JeEYK18/lCwEEaI976fUAAUEog4in5mtiureS2tOdnZqWbvo/frF
DqzNGvnK7/E5g2WvRwUAAQkArttH1QL3MP/7w5HQqUz4KyaujJEwY7YeTJ44ix8Ud3iWG9JSpmkc
njVo0kyjePXpPyGE8YxuqEUYDmGVR/2QwfiGQpqEy5KJ0r/BGKAZ74f5PmO6F2MgDi1LljbLuhPU
15TL582oGvET5FyPFyTL3ic/UHakUGjCG3wVA0orDouUNnicMbipuz2sJt68Gc904N5gp/8xNSz+
wgMjLnpmFiQcJWPmWtJG/2OGxWwLFQL2lq3246NuylayilMZb0jvRm0+IRCq4bcbZ+2M3vkAfRBG
wk0Y//3x8pPbEIvnR4e8XHnEq+QGrTRXhaoPxQasdrEakeNDKdMK3pXklhMVY/Dkl94IRc6SyAc6
K8Iwt//GCFsaBmAgYCMjwpLTfknzELPaihBsqlcHSA0butA4YjuX5etPchQXlay4ukwWJVRP/e3G
mqNZ7rDG3NIluOKLfj64lx+TYaFw0qReg3VUzZDKwPIdFHZdsyoiknAx3M+D1RvJVvrdQIICLijl
FdRmQT+q9QWroKw6DaSd4ZzpnhHA9pRm0JNy/6j1p3hXWh40IbFYYvWKzKu5mf7+E934PGMTmwx1
Bgf4Wzx4hFbOcExTSXZzX/GReppRMWN7wrWQ6FHDkhnDblsbUw7US9inTT/GFGojgp62O7XRzqCl
r7WfmCEsnrQLxNlUY1SlXGVQmNCcdDOOWi1Or9ADzcCwWzrTKCArQII24TdDD2e0KxgcCFQ89b+B
Gdf/r7SxaBiXhfs9FXt/OlhJ1ItCdguLR0LHdJGe0rPbEVK9hvsB1O0Nn+pusBpuqrkR28N1+Hxf
vjuLVIh0V+1eTwrQ+owk3DEP8r56yE9tle2bI6jnUpQN+CqT2NJ6PrYSzEilKTSBbhpewgvhYyAZ
EREn8TSg9KHMZH1EZHhp77SOa2gKQYcAgfqz+aX5BHeCBgdXkwas2hn1GBTJADihlD2nO7CYz4We
MKaLEpl9kBXwpsPZNYdEOaHdYpVCvAVxoVxwibE6st1hSEEVn0CWxUacixNyLBQejCT8P9ohyoLs
YF55g/Euz5di5g34gvSemTbrU2ViJz/ApDydv8/JBJKl2zmoLJRxtGcqNebg4Y1rzlBMz+q1CHuk
79MmDyandjLDYg6Pe3grQrbjhAvKVFTcPcKOeo3Ka8VBIyN2SFAGwVQsmfPBX2kHP3zQU5ZdQqnC
c3QsGT7/+/h+/W16TSAgzBvSqwTGDNdgou0aB14vytPOZp+fDE/WFTtrTz6qvAr6Vnc0eH6ICl3p
T/kSHZl66NlI3YDhFX+SNWqwm4CowKxM/xK6uRbnEuUWQyfIkKgXgjsNJ+7WrydmH9JMUD4Zmasb
9gjBo+inKqaLrPjWHbY/PBHECFAETCykK/LZBMXJy/o9nAXOfdiCXJUs4ChRGMLTqxnn7h+hQP7j
N1JmcC8vBsYGJIMuXNYFpGpxKFiFoN5D7FLsuFrgkBpES8oUYoGxbBA8/MHHYXWGIc1v4gWoOCN+
x/+j6b6WE82SLQA/ERF4c4v98UYIkG4I5PDe8/Tz7eqYOKe7a6SScNtkrlwGy8A76j55NjPBq5EU
4niu3jk6IAKS3WHoya58VeLTt6Bi8+DYCcGKeCqsqIJBusZisrwwSZI1RFb0MPb62xkZnL3qGRsf
4wfEaEmFgfGjQAYwHA1MMfUYsp/ggFzEQ9GfkQhk4D2znoln5MePo/WM9EuneBl4bXil2SfiXWpy
/9OByp/IRctzdS1Sa9+9xirbGPrMLPxGj7aoaO5e33udbEGCQnk/ShqN85T09sUqZGWbfD1ZjBfj
g1g9OxCcWM91t+VUr/B9j7K1W/VUO1PrHqN5R1qK1gb1pbzPNg8t9tQ7iADcaV7N1APpPdtANas8
IXmp70PrHi2izftT88NiiAPGpk2j0I73s51V49rajyFTTTB6ba9RpTCoZdARpu2E1X8H9GVr6Jrl
Vy/dOX6lGvlOql5orPg7YZRH56bBb7SvIk60xY2L/11Wd5Vzc03CVfkC1lSzlWPz0ZvPDrX8QB7a
mzjn2naUrdBxlm7tTH0/DlBi4k1SY5M5eXnRYC/ZQccQgZiKVvVY9yCKb9eabIQFubn6Ttp2kdJX
3Ba4DGY1nGeLI/grejjLE3zRyW6Y+54zi0vWEpP9bD3L8rLeDS2RlF3uiqQLBKFWTNNkbXPp0FdW
nX+OEz/D+rKiDEpEl6/r5ORkr11epRMm51NGYGUK+eaZqSiMco3L37y16Fzd7MN4N1nONDKq6ZFZ
WEUiWvFu00fbFgsRenX1KOj38CzJ62rdWGp+46ptfuQy1PTxBNJbXu+PKN0TpmTO1ExfyokQ17Wd
vPpmB6bkNCarinM8AHIMVYFdtdMXybgWq54vz4fprzn777ftz6Gz4Ej8exuff7P9VzczST6I1pfn
brY1b6U6mII3ipHxYpzAk/iIDU7Sor7gzPE2kQQ+q+sVDMjyA4TdFHnjSlcyPjjfHHvEUWtG1lLG
M9Vdshz/o3NhGR1d1uXMRwjyLmiqi0uDXTlh3wt0gc9slKtfK6fqvrkfv95x2Bay80pH/Bfn8WNX
iqdr6VT9xrkijFxLu/a0UM638WO3zVx5Xs03UTM+2eJe+tu/RzsPF+BVUvbYUZZvzg7p49CYyEjg
Sfae6i7aZopRoX4w3rXW0u3s5wp84gutKQBmXl0Mnen1oDC/VZU6lZwQgRDQGP63X95Ttnxn3jxm
DyhaA06O5rNdXX25qnGYbaT7lxZCJ+AZGZA9L3BHsg1rldNw+VsQmaSTWNcAc/1/dlewmWr2XmIF
zUWhMDCTTgzm75svPKfGc3J0pXYvo4SJNOJeezrcDMxUKxK76rvxqXKuHrkBzNvJS1leS5UP16mS
7qW72XKusmumy4dRrI2pNhQPUl1El85+aPSz7mv/L41MFgcBHJznKOALxhxSA2/RYXzQC6c6OySi
/Af0rmR2vIAPA9M70x8Az716GMd7QrPH8e9MJzcIqu9r9VwND7l+X409L8Su5gmNx+MVl+8IrNle
quMFwJQ2TXOocrr+GAhvA+A74jkzqCKMWVSSmstqrGTWizW8Mh4qw7bJFPefScP+ADOdf4fXX6NI
yYNfvKvz6lGDq+YNKWt2CSynO9Lmry5ez2y0L52ihmfeSyJxJeS7mLnQXeqDzwMePX1++PN7hZTX
RGxdXlMgmmvdSrKVN9n63ls9NQvrKnuUImfwBVspuLSik6gRReUUAF+cxE2i82qtNXPxLmNko8Ir
kHpUmLA/esKQAy4p7BcfnjwBj25Xdt26AFm13gJUiZiqYH9NMJUvzt7G5XPRiFVjVCFvc1ViY1mV
HfDmBKLeKL8mJ2ZCbf5VHa5GemqtqiHVLkJfHgITa07Yr1SLs0CUiqajh2lY0qhw/i51soLVGAqS
bXU5O0xSOwAaQnct1Xq1VAlwyllytBjOBxZzrqvUbiUSaqNV7dyYvosZ6Wu5q1LwDDqmve3vhfvs
el9K98xwc6YmTeKj3TjTSeUs7tjn81IuIEh2Nl8o4MtS7O/8lm8+69nqngEH5dtPuo5HoWBEcnmM
SYN9GIdu7kvwiMEFvgfUBiHn8YZTglIbRB0wMMmNuPFx5vs0oP+h3DRSZ087+5nMlo2uqU7utUUH
lBOMN5oh7i5hWDfvTNuPieycP5RAN/6STrS1m9yZSpcObRT9e5QvnRunakwww0+stXg/1CD45UJv
k3SxnmoOIhT/zJcHfVQzbCbUvYJhWI/UDWkrANmtiLJ8/dYsVKatXOXWhJn29r/Tj2N52b6M0VW2
78nepfuKVMSrbvbDJOfxZYSzKSdatx/Rr/U15P490zlF2boAyPZR+F3wRWWCXkZN6afa1++cLZbo
ZFv8PtAg2PzJobD7jCh69+9c5dR0Ztg98/aylm/d3f+/519g3y+7PavcDsqNAzgZR17Tn1RP3Utv
HW2GConZqn+pniXKoAZUsuLUOZ5Xv7JszxS7cNeQvwLW5eYR5maGoHU0pWZuwJctejgGYpLbVB38
O0h3kH4CYosXX857LYZlDaPLB2Iiv/RLOR4r1rO9tbS2XU9H9o9vvPigXvbukvsG1vHux2Shaiai
6FKt2UB/ZijmGbnqpWfk6fP7iU2qBEw6Z5Zcf4vhis1mHedhZRs8G6f2vixvzfSssv6MRSiCoPow
bX0M4WE/nCfvvZupJiv+RuEz9jtvv1gG3o3Ik5VcdHu7/SRaZgDETH/XmWF+EMcbmODc8hYx7gmx
2OpQJ+LMZlb9uQEhbRjFWPLQE7FlzK+pLMGX/94XG156jcJ+87HqHWdLzGGXqinTzOI5RukOKtNE
ap/wvLl3OTheQB791uyIj6v7qppEOQDaDjRBfys9o3fmJ6fEF5arxTwJrGK4twBQJGsaYeVn+i80
PJKj/S85FGU/ETIdSLaQN/MhmwVTFuSh4qbu9UW8YGlTCliV57+xiXIcCuFHVeR4yX6ttAzlKfcD
KoKjMBxkWVCtwsirNp0/hI6DkKEw0YuhFCrk9b0cONKIOgjhwV0tCfS+VY2yuuka17CnRis40d1S
2F83b9upPHm0jgPD9eJxcGynfWj58pFpTNra25eMJ2qZAbLou5xal8rOinMhVDbl3oLyll1ZmKwZ
VDgC8EsOTM+byIQEc1TbmOK3WHd1iSwbwuobhK7s6Vpi1tuJi4nkiELNPE0T6mTWivsErtlAgrPW
zLE0Otzw9QjVw2qgZQcICSPx1QNmkkWPom3wCI0bZf/Y1Wt5wkBuIf27pvOyMFRHziDi4+ufZsTR
f3Xc5wGmX/voRb+T6W3/kv3Ud26CsXwI2+BVz46WTfPbVTfWWX46Y5v454vhrovvyJRn3QI6R4XP
1OdhnOvc9qYQKENnkpNcczG5DkAW8TYl/RSljIZebEHZRAVRvmRL6cIPP/mGExXyAB2Ep6cKNQ0j
UAodTfQOM4kcPWUwtfH5B5SCJ0h4U9gG0sDqjQ5UfdLTjRwDtTyIxrzy0Gf6W1jkTqc8z5Aibj3x
U4jvwnx2Mr/CO+zfzBH/kd3JyPHmvT8ZSSALTpDSDEsGeysjyX/N41zjvgy7DJASpo7Xknc/YGWY
GZ4fEc1gPiA6DO+4CZr0IaNHYAGugbc+bA0AYuEl6VZuTCCy+05AxbZhN8gxuwIENJacezStp7Ab
9scffwFLXh9qxwKACBsvi/K9IYPi38bxb00pqYDuj72Qlf9tRHEc4dfbQeLd4gHvQTRXCtuSfoOn
yuov4TWmmLyEQKEDNxQzV1Yv+hY9I9io8C3NSHi9ufCfRkQSnN8aNMIaH79ej/GVrx7am3Z+sP9K
1PkftLPvqTqu4UF0G26AD+MQ/p0ZHr/ynX1z0S70Vvtqup1uPweF4fRTzt1XekCv1aSoLcyVFoWu
z8PHGiIgY93tX/Y9XJvJNjDpzPbMIKU8n+UQgfAlQDof05Zkke/k8MiN4y35vZg9+sq2/PDREHbS
Tij068/eaSVAQoIopgIW7evLQMuqpIxJOSilhmZ/L91E6z5i5W9H/lgmi4/037KzMqF5e2oju5fJ
2YuW1ZUa79/ns0cv9eObMTP/APfk+7vWpScddKDyyLdeX9so1740kpfS4i/fuoxRJY4oFfw/5BH+
KiJepw+moaP7yGJ1bG5+7FVwY6ZiMcAS7OTFhyVmAV0TbaCfD4rYIYZSJbkKVwSjg4IRbsdcdpDr
7Zt2cXow7adHUo7aHDFBjvvP11diHCx33uLvlx+oi4VhGiNQyXqxKi1sX7FG/jsNQL+v1TtiJmsW
jwcY9DlfntWlNC+O84JuRwAOiYC+n+TQXAj5eNACnKMn2wiT5GHSlKqT+diOXx+nb3Otv/ShlOhm
ejqdkyQAzdos1ytE14anMf08DDMi0DY/SlDlnqWVmOzasVb6M9med1a/9/50LkX+3uAwUECeOg7w
4QqTTIS71s0Mdl+br5DTnUdmXjduzXT3OMm+bVuoSu/HyS5aklAXhTFrJZvPbrK7yxSXsPlW1kLS
pO/KVznwOUdNoLPEuIrkwd0SrmJKClSWT2qAc76Cs2KxCEtHiXb2ubSKywPCZjEbPsYpgzRXHa28
r6ch6kZSnBisKjWDshVD5lZLugMBPi/S3MBUWBaCjCXfN5brSwFrZSUg7uoL2xSekeXJfaouavMx
phaOULyTHFxg65hdnd1XviXhW2Ozb9G5tDearGTVf78WY+rIA5K+gQbqKUpxXITLQETyOlOm/bvE
AnMcQeYQK6O84VjqW3QpcLhFEUCKfogNJuGZ3KCRHh1+VuH/PtBgfryE0wfWiKdPxX13h/ZcoUbu
DuQRj6RqdpS0bbzAFFY+beIPiHWRcsla2YH5cS4fese+Ykp2KIY8Fgge07eWw2nlvrfcDkPfCLx6
Cg8XXmBGsGJCnv+X90aLk5o4fCxweLXjVfs0n4VASJnpziTHubFyStJOgkbiTi7xhUhkiI2DSZNh
+Wd/0+9BX6komjn6twP9BzLmdXDrmYpTlzalCUb/vLgYKHsx00aCs8qHmwLGAgzO2JPw3E2Qd91a
iggknMMPBZtL1ikv93QGsXPkXzvb6Nzf9t2U4m91HtJMlmWfv1+CJJEeuTKAxUy1jAnUBC4wd5w1
YShUi33vGEM55k7VG5+dxgJ8s5EPsdG5FTeVv8LbnZCoFauefFFZVw+2o0CaQyneudU2bVxIk9JI
ctvE0LCUhEzkCUa0CZNscxPEQNADCEP/+udw1lbArb69L5tqYH4kZH9jrdUuEeZ0i31dSXRQy58r
mc5Wejr6ewNID2y7PslMjpVNndyIOwcmyuw/G0rzlLb2R+Hrlu8niY52qCcgZwiE6THOg7POd51p
wl/niCDPxqMaH92aQbYfTcvf4qRrX/vSN7zJHp1GN9SWQIsLTQiYtjL/xUgtMqXajC2PxuFrGmVL
80ay7nlGqf68ka5fNSHP1qmTe899hlTxY5k6t/Gdq32EFmX/7XNHIEnIAcIEQR8vpTdkRPv+rXTt
Qy7KzvTf769kY1th+56jmhbYmtJpuKxrGIq8Gv25fm4/IL3FeetrUXVAvk+jRO3JvpzLjN4yZFA8
iktM8qfvAhBa53Jm8GppzAAxy4gOErkF4tuk3AoMwG6BZYbMptEheo0zjXlFk16N1R54u7lKpnZs
3cu3CgUBJLZ3qRQaj9mjTR1VJCBOTzYRMp+8+E0zNsudSs8PggCaAZYpDjVC8DkDPHFjTA4+U2O8
GbKFu/i9PN+iUsH6kemda3N94hUQO1ZO8TIzO45+mQht7qa3vxHxV66PytN6v4br8pAqLjk0slxV
dXJWPmNhkUkZxJPaT4vp2L8SNGzYa8hzPAxN1LIj7ArGdSOljXbF7rbqD70CQmMYm5+o0htZ8ovP
21vsy8F67d9rqUM5/Xvsy+A8vKEHolQ4Xt3YhCU41Y5gw216VDRAOYEcGQNRLfCT3Otsz8+BGqTS
RUKY/pnkkImaNnhhrTNYVWplA+7c3I/w7BqPb+hEZQlDWyH9XCuxiNs497+12cuunhsjTlnXiRYe
vWaRRVqkS4mXjwPvhvM+PfoP1NA4zi9BQWqOoYTg0IQ/56zw9Suy2p8qsvAtbrkg4AYO9IFpga19
qcai+ThVz9VD4O2h3Di0n42cBn9R2dTujUPr9ZHpeuKK1WeIT4eWFDrnUv53XTkP5GrBzXAzU7Au
JkalQ2XDY3H1hwHbvwC6hPiVjBdrqh5KF4qQCiDr1yTsRmPmQ9Zrrr45VLi+BLIDlJpbxnf54Kbk
gFrHSxlzRuWz6hKRUzc946/NthwEvaonZvuyjMRmsr+uxqq7UkxaCrNx6PiUQqWvStlAMrL9h1Pi
WPmZ1kw3riV0ROP/S+sMafs4jtQOWNOdQvFWvwxJ/6NEM2HGc6g+mkwfv+btefP6zrKHJOLWVMKX
rujmWVmMxdXbx7nq6dV08xeOZdUkAc5RVnUVA6hG5I1zZhZj0F8oxt7TPcz23qXJl+09X17X6aNO
Y9AHfRtB/mdufPlJDAMPmrVs/2TA2nXVibaLvCs+54z+Px5oOOFG/HG/zwVQagKwFEiOncQzNukT
M7rjiCB/2Zl3ljMBI8Uni+l0J9ZUUQuv+0hURdl8nTCCdvUrH7/2sULo3VzVAfsckCbLwXomGU5Q
WaaKAl7PAXSyTja25yxRnQyVgNYqRFKtpMI2NtiSpJyKVPJFFiH1g4DcYztXOtam1UskaL5zLZth
480RKGAMzz9zlS3dl0IIJZ0bZfXR2Lb2renbaXwub2YZmkOqvdJ5+IqAoLXZvDRbkXi1YrX7W2fd
u8wS8LtSdnIa7UYFVhel1d99Xt40rx8PtxIDhgQ2OvcLpn37daXOMi6IpB7LaogOPf7uf5UjPBNS
0/IBNLVTi+XFzhXP63IMvxG/CfP2WFGekAEouJxBzAej1yHiXkAVMUUpjpjY7FPGw6tNGNkGbo0L
Z5Sh5uCyx0XCcaWxCuxHNQn+kk0Zbm4kXJzVc/m0LK+5wNmmZqb2yakEP3VCxJfc/5P0Euzmzqi7
2nMyzhAQAD+NxRqpV4CCIK6+vPlR3pRRvfiYuw/5rf3zisFG2cNin01n4u7cB8jYuP5fQOeB3WLJ
tFPfCoBdFOoE2jgdl1j7aBhlSvcBHlBlbTYtE0IlsRmxk/K6LZsc3sAmzhSoYfsn3fDQydF1pmnV
s61nuxZHxnj/yY5Mn+Yx75ItywQESr0zunOorbiKOoqlxBX++SFOhevqH5xq2xAN+doxTbgFZzM9
8jxbzf+lqnziQAwnt85e+0eqnA9DT/wB403IRd549tpy6MeuNT/nuIDrOB/OncumxWiHBw8aWXw+
+dcDV6fa/wKSXRnL90UqrYHWgQ9OvfQsMEndBcaa2lR7kmYCsOFlXIPIeptqIJk9530OcEjCCGjq
x2ysZ9zufIcZqSS10RfVCATMazQK9eO+KhrT5lRxmbyrzZxg3jfHssd7sI+Iw/+m007G2jmnhvtC
Bg4w2F8ch2lWupcSTsUcvwfJ1tkDb0UVSI8UnLEtX+/YTAjs/NjL7i/l6XXAf8V5KKVykRmsUqXL
JoxrPaw3fssbnKkLkP+zwP7C1VxPb76niwhVYwklxC3ibLQ4du9mBNdMmDB7Xftk22MC0m5ZL3IF
8NZBUtRPDz/rTspcQfEs1k/Pf3g29Ytb4AC2T+ATYQTtHNs5swZr9jD/OqWwIpMkXEr9UxvwETtH
PnkJsKsUQr1Uk81YIqyy1nsdcgyTdzHC11rm2M5Tfl8dTVt+gZj4Rs613LFeUANhGZY29E/dXXhx
9eR42SXfzvKKqN77hmVO/o9HIWJawfyOzvU9TCRqrxaDiSn1+uFHDa7BNCFXtCogCyDykNTdf03L
mUTlEK0NkjLF80nEoWFc+V6O9bFbism35M9GSg04n6jgUTKEITg9biqnbD13fUsMY0Bm23m/r4V+
mk8B+hYHZMn17ecqSlFt8TTGulZJ377PciCVYXXc+FTiuy3DhUA4c6613aAgfqGSmE8YCIhbpzro
hJNfcnao0iTEzRKXVb6vlfXvgX7ka80KJSpQUhaq6Xzr3CZgOPFBxRrRE+kYNB/Eh4U6QgC7inw8
4t1rMsMxCMYDZJJBqTcJRklmP6/KKTbDK3viq15f3TRjm1PhPS9JgJcaIsA9ZC/iS0KdQjrwSNt+
SP+CUQFoh1TlCdJlDHqsxGQ7P8oFsNPQIiTC45/3Kq95auBN/cYl17AVTBTz5884LQ+Ro7AH/C/K
hc71k6LvJXsl+wyIkdwGdkt2H9TKIeYQvBsGjRQ/z/YpVroQzwxukVrDlC/QHXycXOq4fJFXnyo6
KSYNWDVI1qynYuWlpuUdZ+vwxohN8DHa2JVxmWpOPHpRKg1EPVneRsLBKScQpmqOAjCfFE/vlSMy
OdNGe/TLDxHd3kCAocx3fpa5sGVmtJoKNlyOKC+Ia4fDyXlrswQ8Y9JN9hNv7Gze+IIeo+Ps3nl+
ru+VBWfF9+SdgKWaRONRLKRJ5c4sCNu7L1t3Nya/rufVzyRy4HxYey05TkY78NeCmVsVMaG/d9Iu
a4tzaf5+Mj++dleFIadUBLPtppN+DF+5z0QSB67EAVaPZfxJYa0Hv9718oSp8V1p+576Sj9Kz0VD
p1OorskEz9QgleWift50to3bvfqI86boLrUM808+Xje6atI1ixdXdZN44x9ILrSNNpkWUmUWAxSP
vfCFIn3+LDSvnavPT+QG235Mhl2Jqu55DvBL5bzLFvcMfETTrweoqCt7aZP/dlOEUdc1ut9aCtpD
b7+Q68JcLdpAtDBqMGS+/JPd8EtHUHmNFd+7aS3OScArZ825Tg/jI+Wn/PTAp5s+3gMgTjuJyamR
TzagbtnDnyP6hre+vLoH3eg8zdPXL0d6zjl13ERGBou8pVvm4LZ1RznKHJLuUIDh4mee7q9DyssC
+rV7NjE+Pe9EeuQ457TliN89x6d1C7OYcZK9fMjXT5lvNlPJfvqzwPV/W730KylTLoPbsWEcQkj3
FSvuJgBP92ySD3JH63H9ZOObBPVEwiQ/04Iry5m3XO/lef+7KUcQD9s+MY7/irxlZhhg4qUSM9Na
/cDalLt6/J2u8333e0E1Ki5+H7rwWDV3qW1IL4rz0T98BBLIQcBGZ7aBx+dm5iQOrOEguWpqHxHw
173bYwTEgfWbcWWrqnjXzJcIB83QdWZTZMaOyufHvP81bRAtykuNd/xKmhY0k/H0w1l6nAZDSxQN
ppn39hMA7Hwj3TITVT9jF6uLCofy5Q2Flc9lfN9yitwZJC8anJ0y8xY/4em9fXzULyrm8+hS7W+L
Uf79IONTDkxsfG+jbCYytUUXBnt8J1R7X2jBidbebsbFmWpi8gVaj4+uIz3GfWCaTulVYKU8r28b
i7AdWRuvrUWrjfzZdF13rbe99HG06TfmVc5E+VjneqF1+jkQMmT35b0249D05ntrzum+Q9DKO9QZ
wbb1o8cQg57qu2fVIRaKBUiduWk53uKjLR8SNCRXXg5miuGb+fP1zMW4elW6MaM1kj32/wNQd/GO
41FXk2SuqcL/O5t9pweLliYg2eBR4zxHu7ChFSxVFRou9ccCHNLFHzZ+6DhWIUXXz2PN39g3xqpF
DSJ4PZcYzUePhFjbVPFYva35KVVy9dQQ+pqbaCkXwOXu+QNGMf+cNx9lGBlcvZZ937VwfU+T9KZi
gj4zD9Od3H7IPSB+5PrY3CiQlK05hTQq5X9FEmoAip0ZmyIJ8D7O342B8yD1rCH5YpQvbsbX72dP
aXC+lgrkhu35e6GT7FH8JAjOr1Tp1e37sgaIRN7ZvveOv3eYQvR1Oo9jz9YL1+rZ2MRiFnrpgRaG
ZkEFeN00Nyif1L2pdvyfa6NxIGM7vLfLRHaCg6C8HiMGw8B4Ci+jTAj/4AmQxjDSybT3yeoybdJ8
E30xrZ+MbMeLam5ZtUdhe8toORCxRha5K8tGCPZCM8Im/ncggs/Xt3lHEv8rRAYsV+VE41RJih7p
7ydb7rRlHhmNdHcuQRPbxTkRXiuOqdDSyJuUr3FYkMQyUcGOjzXa+dgAvttng3CrpPppcyAlQKa2
OgWb2aMdsO1D/xcYROyzcP9R7dvDtpn2Zciq0426jjv0boPEJfqEOy4SHQ5cStIOnZxJ206pbH7M
si4RbVbeYjUeLAXJXMKbooq1dZQfSYH7eLVOhegYN2L9ZwwNfTYvuQjL67HMNnkkc9lxX3yg1ep0
giAkOVvFuUxXL3RI+VSDngkZ6ofkIIucmMdaRusUNL+sQHhexy47LBEeflSIhQQ2fU3oLXoGanOF
FD0fy1vERvgC1pGegEGWMhbfYcBzb8gksHeCtkYgZKLDJYdHY7riiclqhz6BytAfvME0djqPjbgz
8gZZY77O/uOMH9BRUGUbKsgwmwLSTkPEuCcdBuLhEZB5KVr+/bDl5IYBYHCs9AIXPWYPkg8UxMEn
lgcyRzIp7bnvpLNWkZZtnHmVNmz33cpb778WDcfuzgb9GKzD9nkzNH2Lv7p+S/zQ8dwCW7PjG/9+
8Ys/DyIOikmuiUhD8e2n6MKzVe/Rq+WOFFW3YVRJ1vc6GAI9ssaFyXhdx+gZr35U/9LQWv48VYuv
o0Vv0zP76PhC4vUwf6jwO8oWF9dkJSspIVYx3QtjIuLzxwZHaWSsVyjQhGjuKqtHroxpmoWBSPuK
x8Ymmh6V3mbRlgRXXw+SksrwsIPNfTE7rcSOxLGRW/EwADMX8xN3oKZ8vK8sO9umKc0g16I97W1n
V4VzT7qoCysfOk/8uQJUYxvtus/OofX4uEn6OXfEnw33jfCpG263rrUrAtr8c9nIRYg20aGX+XqZ
wu9Ky230ue3MIwqG7+vfXpHbmHfOlUL371CGgC/0DomJIxodHVibrq/GDqFNaOrTbq7qjfBv/Y6r
MxWb+Kj7JM1KwzuxKb1aWjn9NIQwNl42rp+vYSF0v9LLJs/aFLE/sJo0I+eKw6Bg0M0VrjsHNDQ1
XftawCrLxnNPc4jUW0J62aoG09MNlTOdRDT/vEUJszZYZ4iCOkbJwfzt0aUMI8dHgerAIvHqTs6l
TCvp+4Vu0rv27OzfT8xAiq/mczRvLrqvOv+SQns1flY3LL9RXXRCmWJlev04p94WW21xYgIp0UM1
2mkrqL4cENY09/Jb/BLeVnh3O/ixgMvOqpMZXDDrDeqwdg6d9/TXoZNu7gaP2tItfi3eF2UmLpsN
1QGZcmXlnmZKOnO/rVcVhMtRbHbbRZtrL5Gv3pqrafkaiw48Yz5jg9eq++U+vt/rt9zn5l5F0i9U
4TeZJk5RHF6C1hPModroh/yfS+z107+bnJw/ossRayOvTAFRS74nhuoo3hq77vxYTRS36ebr0fMZ
HWrp2e0tdwulwTBe4BiZWFb819/e8GSYl/Mj52AIXZo2aPnT/QzJtvvsVsrx+q36lwLs8mOQ9VHA
wYg2rJFgjzff87/yIxetkmnLkgS3FhekLhgDY6gD4b7eguw7pjnNVsibtgNhnf9+9FJHWDjdJtY3
WTQSUNN9hea51Acqp05DyMKjTj6SbSDXhcIW3vcofyq/g2GXI5FM2ZQ+2WZPNv3yiOEcDIjxXCLn
j0YFYYFaXNnC2xsdilwPJuUQdebe6qntJ+zK1LHhuPr3EOFI2l9b+A6u9/Da6IBbnB5aTmXPxXFB
vLXoeSb7ThBvl049z9hB67zYds4jW0SZPjeojnWzDQC2xsoPq1LckoPC8402G8OeW7/efLYZXs71
5Xbs1zqo0kY8tgpUOfXhAHY+ekMGyDfkycpzVdMr3sF5MF2+yYpwxhg45/I1ELbTEfY4m3dylxJm
4ap1KW3LW1j3ErN1H2Xbeej3zkA03YDRRwiTIE9KU7EJqQkF0Xdi4hRy3uS32v6Q6pGLVdU79u+G
KceBiHo72AOWDAqOg+cMlKWI/tv8wHmWYmpUjP9cveIjiaTYG5MpY9Qe7OpCgctvGzN0XboVx+RA
qdJqMEckiTVOu0pCAIEX1GVytd98vfLV/fsUsLuqOH7u+9ZjrOrxvacazZ23D471+VWlcPujsT3k
ixgBWm86wGYiXccmtU+S73dDJIv/cigfMvXF9yLfSD5rsal61K4vP69llrB7ls2UlqV4ocXQZrup
TUeL3RBuX3tuR4Vq157g28lz1eoPhIbrWH/5YQEHigQH6VX7hhpRsuNOH/nGsjmP5v5RICzuoQVM
zmL5aBGvms6cPvy86/W/feVydsumGIfzMmUXvx8ATDFcDUr+/QZX+7E3JR4wuuLmztXQ0MX5adYS
Zp1k0ZZijg8zIo0i1rvrzgv/PMLV5jp7hWJC6XAahs/2cS7f/Ay6U8u41AO2ABfQtkJxwZjF+e23
hTO8Y6UdO4vgneIZ2umHRJi7L+zLC1cpqiwFUfhnP9BxVsx6/z1ouFERpHhcdgCN/EWHSYXcolig
HeVCwQZLDXglR/N7VWKZaS3cIo/W7hrcFuYRcZQ24sTe7VL3PpzUSac6tQTofStb9r+aBbKrMvIs
PSaBSf0R77wECJjcdCg87HBKt4ESxnmTqKn53cGrW+0VC9IgCsKdWiFc9baomgBx6f/lB2tJW1m5
gROmilVp2Kq7HzDNoy6ONusk81byat2ylg7sJ9RbTJlBbqLdBFEbn7NRowMjLGmFATBKfcVERoWK
sXsuDkN0eqvYyj0lAPFAe8RKmrMzYjofrltLAcqsRiPrqAmvX9UJBQC3Svj1HpWVif+IbVORubue
2sY7sLwhbf7/rQ+1FgC1fnm9xSamn17lOlRWlDQ5DOjtm78AbsOiaCSGHuRfaef7qrszTko+VGPL
AY5BbhL0wSgmjVXvPuJ1i3Q1vJ6rC2+tfYDhlAgUKSPG+eNdZYSyEjNTAY4PcnCO9hKhb1l97hlZ
Na6H2n5bAQBwzWY677Ww4K7m3Ga7NwDGx/Z92sv3CrwQWfnVzjjHuMDT0XLjlbuu/z3LcFoGJmL3
Lm7n6izbQ+VIlhVTo9Mw0RIezX0s01+3zOGqBWnLyM7OZwlJ5fRnCsVmXsOoke5aM0llbMhACYKj
5Wkv3qxL8TXtXrL+e8FuNai6SalEECU+HqTL+IhlnNyJPoI4I4zBhAJyvUFtH+blACnZoXBOHmYA
9+p8Y9AKzUkXWsnf/KNt14D7fL6XS7uwkTiC2IRDGwrocJeB9d0b4YZRmM4T7eNGbFht04p1dcpl
0/zKqZzs34yy2IHVLlyXHiwpheTV1o0QzvbwhPP1NXaNz+TWmiKKnGzKJ/DEYG3VFY1B3e8ZLL6z
WWXBuZ1Phzc3movFRCHfhCsuQsMjBsWWaR5goprsQBtn7lrTbQewe8sLwMpItG0B28ln4paTRoHp
cmzExudOFtzo8BT0NV6/86bhEWfbextiX07L7KEay37eKXeYhnZP6Wj/Ce/gU+CjwB6yGtXx6tR5
Xybfo/j9tRuzzaDRd5V/6nrYb0KfTYOTveN70BQ4T0iX1JG8X2/Fr3ytcLVQ0UQs3ZK0Y5CVImPe
9LriXOiaYZJ02TRMg9B01+QejgoHwrQRRoGvyn3OXCM2IQuy15wJfojTFdqtxEZe9oV35e0tFeib
YH+QxPkvbXhRWzQej+JIxoRxWuOAifeOWNhJ9iXIMN33V3bEJWtG2n5OzXYZWrmHOoornSWMBYQE
1/qNBb1EALU3KOR52XIFVG0N7dGoLzE+NQ9BSvHqgGYW5V7ij69qb1pNSBaJnjCoUitXAke+a7kt
ZvbgNZvHTA7whS4SrWuKw+qq7kPbVG9x1qWMxDFRTs35Z2KYURDzqR4fKciEQ/wiP9X3xIYH1haY
7l+7j8JYZ/tz/Fy/JyKs3I9Nk6lx5xVETu6EimHkBuWzmO5dy9m3W+X8k7R908P8cFFVQV47iPB3
UY8MCphdugfe0hWg0nTkSS6f2K5rzD/Y/ef2/Tacj76IgCJ+GJPs6FHGDZhkeNGmqpcfBV399a3v
suRb89nX1cARIb2j+LV40rMdcyxNkl/att4/H2O+NirOybQaNwUevJqZgeEP8KRL4NyZtw1DQTtf
yV9I7f3F8UsUj2n1tR3++4i3Cm/dbN/MrC7vorVnnLuo0sMOpo17TS3ZtYY/9taqQixNusVvF2ZJ
HXVBqFRFccAfwUIMSyOyZ5vFVa+HDye6u9y1F85VTKdnJTkKJ7dbqmF2YVTmUtZrpFrAuX0nVAOP
MGxz9flDKBb8sNfvVNyBSLh9VRwffhuPeyYEURxAyavDFdfDhVrmg9/ZPv6ZHLGMUFqeWjEnaznZ
TuXfMcZRRtzGxqw9OZOdW6RUmtd8zp8LAFLN4CcdVBj5kdmMI6KZuDAb5Zajkov/nXpatXB0pVvK
ZtNHO6ByG4IHlMcyD7F9MKARegw8y2tBGkPPVjnAa4ELgPkn9f3IYA0GQLkadJ4zjW6AI2YSoFxh
5p+cAQTuZQRVYyGrT2SVUNRnKrTw+x39d8W2GgHhKoXyppIqvrtzodmd14c/z8vZzun9GcWaMWd1
b/O5+37oAUggG5fhvE/i3A358oWq0c0AG2vsiSBM5akmeLJNcerKCixQ1IKynmyyzOLRVO1T7zh+
ITc2TuMp9no1joHoDcgM9PLDf5IO3Sed7mFEonOJVrPkkNVh71hdtxYCFwZ5Y5RmlsmxoyWSV7OK
wX5DQW3R/AWqQbLHG2K8Y0L7KB0i6xKpdjitUjRUYINPT4ntpKvGyZpNWbHZXA8sgLvWQ4REboBM
Zrr/4+m8tlTllij8RI4hogi35KBiTjcOQwtiFhXx6c9X+O+zUbfdbVgsVqiaNWuWMb+vM6rOsx5e
EULO18XVWrZcyoiEN9xrYOf2rBhKqSqLorROy9EovcmUjU9uQroaakFAiyuXJfoRgfM9ZtQ/0mGf
piKDTgS4vQWnPxMh7KmkKUD4IAWO2hIR1R781fC2FUZK72brUI5RvcAZgEyHZ9/XUflvdhNtcE2A
PO3SvzrXqCapAKdODpk3uViNEvk25LQHz20+bQ6a/X42QgHVYrNWiNi6Gh1eChXZ1Ud6P5/TH/z1
AhioQZUKaO8MQYEeQ7g1QFfZyli/arAcNxTsXXBC8Jb76Si5uhQhneBPUPTK+oT3CeLKqDFrSLKY
JMsNcf5ZUiiFAWCJYKirj69/7wgXLQC5x72gSOJn9iTwNssnT0q1agsSFahBguURg/hdFhjh5BCc
gmeAO3z2G2vuBEIWPLAuPIMSQE50R8hdejnyd+pz8Jq7KDYTFO+0n762ZpviL/ck1sPUat4iqQDb
JMaEJxsx+fjdV2zm7EmFt4vUFTr1NfI3cqETfYLaK8TJFftZVg7EACl2yA+CReKKiIyGx44L7W5d
rpuvDgZ2xS1l+WH6Ecx5e3oyIJO4jMDlz8PSabsoLDxgX7C8kJpm7EgmJQNngBeJ6gMrahdmOwRa
YHFQmyxo9VuSgycE3IqTI/YcuAz5GxL4AJbBuxSzLkicRwymM72uWUZIq4WCm0DxwUIuwEyfHdzz
zjTGBRXqq/3dqH4yRHyYcU4xwL9ziIAz29YR6yCziSX+HeGz0anaYkPlH2ploTB1CIA/O7XuO4SE
nA4Z3L0iUL23A60PDe0rIUbkgNgsxq8rBU1xT49oPJfibSbLDFzsYrp6wzXuzhvlcAnwATDjWYrY
lVjT6fYYIY09rgAXSWEDxj0QYYX0AivunVH8hoy7G349+UlcO/ysT1Bwqc9D1vRs8QhQ/IeQAOme
ADU6HhRfMhDieY2QwaN0C6nZTi16Z+YECVsyLKOXf1tOALhhb9l5rz16TYthGVIP/WVunnQ02kld
FCep3rtnQWMIa3FCstoTKiMpJD2omCiI+3jSZHPB7MW20O2MvMgBulQWHt7u6GMjYR4deoeNMoEb
G5ZUEodadQDrRBP/NIbaik95MOd48whQOMC698EdvlwtLs7hp/Mef4hq9CnGFeQedpv92fA6hySW
4x/mzoNNOus1sRQUwCA79esuJBCbTNK22acpcMGfBeFUsSsfFoQBQlFfv5iwKb13zXUGRrRAZwQ+
+BuODgRJVMJgeoLz0CxKDz7Bh3DcrgThpp9ApWQjwncu7h1YlgCMGLSglQiosJhpk+tsBS8dwM5+
0vHFLPUubJFaC5K9ahaiJdH0yik2SUxSAWFlyYW2CAHsCPGBvsEinjYGDF8LpjNUaSw74NYOwevo
0xGPkEmr2gz4ujNN57DZwegA9Jk07OzKmNjJFqpKaQLenNFVbbm1GEBgrA02LOidJuaQjJwuKKmH
Yg8EtOA7Pfe/fyW7EtVghn+Fu3pZFCpvkqZI5I4A+gQnH9l2uik1t+zGkSqFtqHAYjWGMQzhkGf6
moGZ3BDSKP/kD8ye7+Y+5KkWJEEbpqeXfS1SV7r9e3DzFOc4uru3HlSUd/cenN3VjOTD8WPa3N32
xwkicqPnCRV0vKs1l5iAJdfGRfa1JNoKpwK3yTCbj7DJMo6FbH+wXTJHV3ttkvgwcEfH7qqPAtMH
NWcrWQqrnurQZFjgKhMns+TPR2ijTQRWROn43sAaQzL14JLzURuqkCG6L0FKy+7BJ+tJEozTPtG2
W0Asj0l5n54W4PdHX4SPSMxPnD48cRjs9s1H4n7cGCsRBTsods0+gQvI4GWrQhSN3ChjA9lfUhLz
9Z0q2MFjhs7UrDE2uihX918wwDpF/MDsXb5G2R80L5THNX+1yaHVhLfBAePOzGHGkaPUvzPjhsk8
y83Rh+S224AIf+8dArWgzBkfkX14+FQ8DJN2QG/W3XzRKOAZHtUelgecywOFeMZJ97khcXlyg5BJ
1kdufW+OoY/PE+o/kpuA84JsXjOmfnw2qg2rwkTKLGsjR3ztYnlkcYYlexgYZQeB/BmdXRaBQhWB
HO6iEiUhItKIxn1mIo+duaen+LgKgg4xAyxNOvyaJ3qCwCGx5uweooWdxpQNXr7pMdIV0L4h+oo3
cUcV7/mAjTvOEVybHcMiDVk8cRfrNxcjNItf3mVEoexr2EIOJtZbPdxmkRJEdho3liU9VCB2DHjT
7WkpERU3r+Edgw4fuHkHpq9EB20i6FTVhOb5QiRZjXjpkb+gDrukLL1mid9M0Uf8kOpvb400VRJ8
CJG0onQrQMzytmOQpGgosGXqeMnZtk4UhcAdthrAF8UEEgLSbC449Ge0XetEJQ0XNA9YkII+8H2R
EIf6ojmcALp+xfLlNSd4BWDq6R3vGzFVFd4vjHrSqduUmfNb+NaLG+WG9N+HtHxAcwEHp/wFnTCe
6lMQcSgkFUCPBMOzhekKIkf1lmJ+7VXYeH19V3EbnQuJxpIQx/aDCXuI3v13oE8RPCPyeJAEiRPU
Wh9QniJFgG8HWLa7CwiEAG/wM6GLdXCY9XU6T0RvGUNl+diB7remvOG5g/ctJ2+jkPfBjsHK+RkV
mBpiWVSYVRu6JRLIqtSOQ4s1cbXcBY2nwdIUJlCDklO45KzAuHCL1f5RiY2B9tev3hEbk+IjdkaZ
byYLKDcX44taoaQeU5USFulwSRrgJyPezBldThMQS9C3R3f1mOJVwUUCuMf/gA3TZLOo6xDa7zHb
MEECPKLk6j1y9NkHGdjYGXP4ttCJ8ZCCV+sCfXwQ308d5evyUpqCdQ9qD9hIcRoE4fDX0qRHuVjd
h42Dohh17fIpMAQgIjEEzqiNDsC9BTCC7cVHseDzQY3mokKyuCh1tBMBalElQT1E0AcSwCDZwPkL
S4PaYuF5CM4zpuMk5vJDWIkP6EJ9IHnrMYbGeFXDfNV7CZxOII/oAglmIQ1HgY2Y6gWbEOzWAL/s
tQxPzX1wDLzBI/JyqvRAFUJA4ATUj72K9EfsMW64IdlYVK4xQRSXiOoY2PTQo3TZcUVCpVT5abnE
JofCguwR7pUuAcUnLkqKCJSYDsArvFNSjs/3qaJO5XVVWWP4NTBOeQdgIqQD76NARId5h4ROOaKG
ERMZWUh2mU+kzFme4ZIqXexm8FxEwuAwSJYmtSIBICk2r2C0n1yJeSBehQEA60/3+VLR+UFqKPd5
tT54tSF4s9tDEpzSODi1gmXN0TPiOic+8CiReRtaeX1aNBdX4qHnYd4DCqeIE4OsPiXyUvRylqXK
hHtVYwcsmupQB5sTxjSCxJnl9vJGiy5Cd/1Z2iD3cGrhIfSq4NHxCJks5DsZEJRb5g3XnBPmJwo3
txxCtoT7vzgTQalK5IfGq0aBT0SlJjKD8LYetkTEM+r04DcTdEdHzIPSSAD/2AOyRxktW01OfSio
oLSqS0JjqS7oZ3o4eYMnEZcbMkJrdDqMmjO/erNFiRkP5EvH51O87dNpCXfrPs3XhJAarMkkKuKQ
50HyISKVA/sN+WAm4y1HwB0ZeFBr1vRucTlKBi+tztvgG1BsGIywbZ5IZeMhq2NF2zaoGSkXvvzG
DF4wdrSwcCSZkLdeG2u2UQ9A2gulC7qgdhDkpf+YoeXsBAZsnLGA0JUAk6dyBBHAw7pNlQhydq9/
lB0g/L56uGrM+ah6gNZS1oIigElIz/E77Qa/IU6GkuvZpsbiZ/T9REIVSim/ijVA4i+yTBdtmwLg
PxNPHxwph3FcrwYJgaoaaBUpdVMN6bBpPv3o/AdGNr+tYnwakC9Wy9ypHSaKqE1Ahybmf1fHfONr
2m18keKcIj9CL9/od9KB0ayr9dtP5A4D+KSgGzc9aMUtxIkInucQ9t9md0y2BqR1bQiJUtU3GUoI
r+HnFTbPI9gp7XoPepUwTRESIXGtT5I2WqIEYaql6gwYL4SOdnPPzGf6nsYEAhkISATAzOB7ofXV
FU8b0GnaQB80vANkEUIYEMhLBMwM0jh8stFdGGhHSelFaH2IIgBQwmt66pCm22cIsmqghS/UV0TS
40+EJn67ly/eN4tIuBYXBpJw5JabT5Rs8NZj1iATI/B2tcVmIm8XocHutdsaAnMCFlPkheSpR7Th
OTwrEMY6hOOAPfeUuYePCZynCe+VKjnnY5R7KL0oN8azU6Lr674md5UIcaQ0hmy46ZxdD8adtmat
xY/5UqyYah4+eAdbNiWRyIiRymSJ21yz1TOl2PQekP+nWf+1FmIcQ/OGNisxSrZtpGaJGULRe1Ho
6GifYg///I9IdZ8gz7ixPgUa0jshw+iyk5M6/31GBLZuAZkELK9w4yWGPanBHOuSy4/RXV/j17ZG
X1XSE7MdlX6W6Y2qadjtH91NSk9b6E8L+t6qT27sKW4AC5FWuvnMhM/BGku6SAVMaQt1kG9xlvgA
t7X5+GqPIlldPdYNsyQ8wJrcqQdG99u74a4D2sfGMHXhIAM2e1TVapfL1lJZQrvxV+653WmQ7vUk
swWcih0a565fAHGjFTTMeEBH4+DWvpuEk9SeWM5CGV+oDwvnrT2hSClGKXJGlAgFZyL2YgM752s0
DdatOT4We4eBpjJJogjxD9+IbkCMByL+26Lzj/SNZYTURY8I7oStMOtdEY67Qu76WLOZ1+8Dt1D7
ikFAaaZL7CYD7M4nUl+F+6ihRbE75UTMqG6FZaZcSGeD8osR1gLLt+5EaY42PxGKwVCb12pERhp/
KjmYFARx0wTA5Q5yRsWpNEBW2Wh3i29FcpriYcLKtkFHig30tpt3W6QHj1HU0KFF8DNgMdrowDYl
gu+C8ICeiTLRl0RcmH/T5xjV9jWZumfO55pjWYHmMGKIuTA08E/x/KH0TNkj4ZSRTnfr19cYT/Wc
ubID7Dj7iQ5yk/OeNW8hWJNEUMNAmCARNNbYqQIeg1L7ly8TjvDohygnLtdal4wWK1OJxcHDQhON
4mvt1MJK00O+09D5pBXAqsf0yHtMhMLhTAnjCszDzM4g+0AXJ5BC4N9aAjRRYsKHaMwiMlUk5Q7w
mrJNDUlNUaHa8vbLPZZ33PrpQnWx8mCcAb7jXvqqC7qfuMwslimAjpYUPBTdR6EaiaFV11wMXAKz
UNZRjOhh8DAzaRaG3sEHViY9A1iMhQ1ep4+Lr7oN7AhiVmBikiNN7PstGPNzNeFXIBQpf5QXyF11
2Uu/FhwF9GzkBJFW4Ze0Bbd3LaC7tjsP0eL8ZdIcfIkgkXgDnIfphl3B1/7eik7YlFQnPg+hbBv6
Bi+ZE7uvfoEtAYwsADn8odccZROndpzQaMVefqqzIxh8H3J9+ErweHkB1BC2NAq2vUKMbflYQttN
4mwFG3c+5g+URAWPe4xhZfNOPryhdDEiEDllM2axh12EyovmYmyS0MYpJRFidhQiwboSptppzKYv
5LjVhdgFnQNpRcwiptcbjobL1z6fDlq7ukfX813AJFx07JySYfhtod1O+HcNA+V4i543ivW4BOIB
G5HBnYrhiSrrAfYNTEPC8cSFH10eNQAhuHgkX9yR9n2BAmMXjGgxIXc4wRi2Vw+sMpHS5GJ6Y1/X
RIixCmSzGsPZUUWm5lEXdew0BUTuPdHsx3AaYzXTQ1Te6VFR9EhFJlRGqc4ohjAtVbrPDi3FDiXV
mfgfOVYIcMAdRDM3Bf0+M4mG7ADIYN9gDMkinToYUgA+tRibvJWDOF5YAimkQk6asCCUC3zfkHAg
+2kfs0WoA+lr/sS7LdpsIIBiRla3PpBxcgU96ZeZgpI+mpAQGmyjr6dpcJFvup+XiGILoSvLgesZ
Gd8Mc7SoDXQq334KBWy7ObxSpotQN0lDJKEVwPag5+hGUNeAGAjzjpIHc8jD5LhgwvPIxxAV4ZGb
xOWZJKX7eyL4FvRZSOilaIw0qkeeNNvEcKDyN/ZYsVwUbsxF7MGDlaKmgglONTjiPDqCDPLI84Q5
QSQaPTV4yxh5CFE4zT2eAjcCOYJalswZh0/lRhFwuYSIMGL2V094J7falsHKa5E5+f8jH4UpxmD8
PUmgRcGrqG6t+VHpcgbsHtww+jkPin5ycoSi72t+qrPesG6y5Mn5EKPhsblnM0fCalxM79Qco/Fo
KO9pd3N/J6UWawZmVGq3iJLc1+Cm7Plyysb2oC4etS6qk1saga/Bd3JGjT2KMMaWFuHP/FpS36Ol
0N7ygFiL2wzva/Zy8vvua9yMO6EsuhU+GAx9AxFbfscTOEc+KYMpGX0O+qWNW5/zqZpxXWdjrrP4
XnR8JYZKO3HUxy22T4xVLsLDoH4aCu85V+Y0Po2xZ3HPUAvhFXIScgpcOkz4xp4RQi8wVOp7Hn43
6NeMdDSmeaQNyDzV2Wz2jX17/jE86Yj7mo8ztlwwsqHoSCzs3wclQyqlopK0va8ZAcaWrxYBahrK
iUknVt/IO5p7HjDw+YpbHuD38OR3w/TkRo8m9bi2bexJQXhNMYtP4/re2Nb3jEeFzIvq1v5Cxra5
7irpk2ep6wrYD/TXxtLnC7kGdG6DnmBBl4RQEsV4/I0mfGSXOzcpA8UGQiABOjdYe0q/UAWpUnWG
mFTNhYbi8USn0gcTsVK94I2kq/BId/EJtJBy9/QIAw3NtNU6YyHg9xq4CwBw9UVIxVxP4VlEgkTI
thoX5I+2OSvpXoYO1wLvKMNBqtwknjM1mBTiNb1CJjBeoExmjIHqIvEFfD3PJdxJ0A2UAuYMdnX1
radxEydc/Blu4llwlkRuuCbwAqsbhKT/32qGzP7fGoCfw0RFBpdHPk6mCymWKBlTfoVTQfycPqsy
5X4v4JHhgU/1lfHKy7t81yUggoyqDb4Lj/ha+ZQBBmUcyRpo1MzTwiZrFiYUVHAm+Sqmp3jLEZYW
ubXVrURcFwyUs0ttMvK4cZ15XF1YdGGksRghxISjiPxzjEdfNgb3xxZQ4HYgWDKChcEnoDmMVlS1
svHIje/GuxdXNp9K35fVAQ4Bk0mZk5Czf6FxhnBcE87js0Or0VGTpjfJJUcgkYYg2ivvardBE6z7
9I6273F94K5uYUF+uPZUA2MR5jVpw1bQjYjxFWE1wZunQAwZ/8MCkwcBGeSh2wif7lp9NHr66eRk
KYu7r/bTrtq/z9SF0v8iU4RWXWYpfWhWtY6OmWHBFeEHFfjRevmiKJJjYqkulryXdAF9CS4T5ry/
g0C5+CL793e8uo0Fm9U9Q/MRiB/xJeJbiqWT4Ea6CEmXu8cLNQuyOtJi21K91sfRlc7nGDb0CZUu
SVk6fqJ0NVpdUR7VR7lNCTwIdDax0feKHDFnBQK0wBFUS0KkZ5K0VvAALPVmFSSmw3749mql81mT
aExlr+AOUuSWnt5lvGBQAFj4eY+hrV37CWvRoLYjlfVo3x+enqOoQt2A7hE97vH1S+YXyZrxaZag
BLDXXYwa96FTdLk9PfmPARbAWcWlcupYPZgRYd4Bc9e3xwXtct6noNH5MNWH72lzfrA+aGW+wycM
FFfrkCZ4IOVYGwDHUoCuDW5O+dY2UbEMRghFWmkHyVaX9ffUVa82xJGVfXgHlK1s7FrHLgIflDwD
hM7AJs3WzbmSfk/gDKKM2QKwQ5sVBr/Zq3fyTntvDBMHeUxyvL4zmNroX6mTFGKriTzQZ0OYo8x6
p6sPJg9Yf8atJqn1Simlu90Yn/bIohCPVLFEO/o4UwDk8ZvtQxLmDbetu/rFuqvk2NuZMqmdfRgH
bQPStAMbiAzKwyRjBR8cg5KYf9uvofsOKx/5hrkOfY3ocNss+m3QwpfzfgHDUsJW28Fz8wiuJ87q
SV23hNqoTRhc+dsnHRPXrlV3EobOvj46UMXs41KSuPP1Cuhc9vFktZbqADI7AnSF3ap7GDYkE2GN
RN+WEINqIGvQdH1D4pAqY5u4ypZKib7+tPOjUyD7lr5qlpAjDXNZ4nsAKXcME+BV4mQ3ipG8nPE4
vppzyKP8ErJzdcCOsagedAZDgxxFTdDL00Pvd3mNB5FaRDkM2ZOxPl/7p4dfQKGb7to2tXgQ5iFC
bT8QyEiR7dGWZBGELYLMiKCQLAYrPyK12ESov0NGHHBHFmTMPdT5nga5i/znaksN8HnYHmVlj5B3
whq0vMDSg/2V7xFVQ9ZPotaIZBAKRJma9GgzN9zVOWqWoXIlh9cszB236fQboz5rHs3pbrcb7K72
GxX9+Iy4wLr+7tzNpfSDOnpsy9I/GaSBD3aDPVYXguDhWrXC0u6l5t5nHAoPNa/ZR7eON4bKfcOr
I2ncFLkLm3Lglm4dZg9cRadl7+5+hPZ9+cN5PjFEF4vGJO7J2gFnmS10jFoIXssb0THuqX3FIqeU
aKjmqMGphm7l3VdAVxyl3+hRJxQ20ZV3aI7mQIH3dEeOzFNxMfkuGA6+aGKq5hR3fCR19lp8I5nu
JhKNlLxqBXJZIIlYNXf6suQ6RT4ZviaFZTJURHUJHaj98unUxlidreBOxBzhEDS+PqhYlXPl0Jfv
W3GHr+28/H3WPaHmrVFsEQ0Vqx1AUWkt8ll7kW9WPQ3JjD6i6CSBSlFytM1rtoGqNC+X/16z06Tw
i03ho+YcGHbWzboUfujqvd0LZSVsO+dlDQbUxRntpnPK4GyWVB+AzUHJG62jkhyC2c9awM9Na0C0
njm/QA89QqvCN+j4qxNdtvVlfflwbzbVmT3C4K5qRlJt52VOr6X9ieVPVF01n64MtwKNzNWkZc7n
Mp5eTolq9ZvNpUUnpUEy1bppUB0EFIMyTDE2KDOuk+IcNjx9uVoepu85aT8YMR5FCPiUwWSdmaPR
aHCx9tx3gxX3HQMyapldJppMNcWVrDvFJYe4z9BHU4o8yf6nsxQaVu5QR5oPk3oolPCAVYSqYf3s
aIOzzg9JD5pRh2yBW0fZngJ1e51ep9AEIBAdeiRAeCqaN5eAbR6jkgJscCATmQ9z1oAlxHKArxSW
KHfWVjKYd0//QK10Apq6ZGCyY7E3/Z4Q8mQh5UbAWK8JxRxODrWguVGkAs4eAs8QKQsyo+2gKiYU
j+OxCN0eHQz4We6B08MfIQqI3C1Z4ADuFCI6UOEoXi6luttxuESKmp9TK1ZYf3ILYuSmDnEDpz5u
WDEKQHAMeJu8kXdK4c0x74ZJBmH7avJkSSWxmD9CDtlcCEEiCE2Vs3ICZ8DbHEDFpMQZyu8QBEhV
gMTwhiQjBeZQKOB+sc/OhkqcmkUjwGIU26UJgVRPQpFYGkwXOPwk0Bqnwf3sxCAOpLFI211qMkkj
eZC/0Yic81lulqww0joQAQ6ceA6SxryDvFLUyjcb+fWHEDpnR+f8Pl1OkI/tyZBgYZ5HZ7Mra7Mc
vPVDR/zxAWP5WAhlPGw2fAvNWW7imK6kdEhYA8ChhxlOS6pKzWnGRhrJScj7WfLlhZAXwX14Ce/n
Z8gV1GXDp8PzrH5BwSiYUFXL8fwhacoZ8CEbSFico5yEYL+QdGia3DcNrtvmS0u6dYuzl2WWVHnk
aOVohG1+kgN0HfKsMPYTyD2vZT64S9pnY/1VbUTu2jN0jPCInQ+PhIGtZySXQTGDuGlxKgIVUaYT
OmbdWa7AOmCAwCiWT5NOkqsSy/ULON0rnABQ0H7/ZPacmrc2wrpNsWWr3kHxo//spf7KDBXnFZDD
a/fWC/K1+WjpEYaDnF1qvUcMy+rCwkez6QH01ZG15FFGzjM+OwY1FVTou3epi8eFzNAtkgKBeReN
6FeXD/v1nFzsP2FCSTlA/Dhr+9e0/7Y3Z9uH9MSxsiGBU4f4tDlAWlCHR363PZmdTmdBbS+aaMIs
NsEYzXsAR9E+DUtbsSx0TDz81wA5BQvunAW2aN7t3M6mFbHeRSZuT320QT1GUR2x67aTwGeXL4KU
h+YUKmdISp/cfHIZnQf8zyhFAYSzgjaAbnWd8SAsQjnUueh+PTrqXATg3hA2dE9GOeob1Wxgt2Qs
YMqzgk5vNqNXDvlZrv4loAaMxTOUtSA+sVzhmqOrd+L3GhWBDz0cPLkBJEGZZ47KwXSUWZEziCWB
ipWQbB5osQ7AIbTktlvNgDlF1fZ76i6eHCTu7QncW44slMdTKPqCNytDxvropuzyZPla7E+WEewq
aUL2H3ags0mDmTEEf1hbDIYaKu+ePJNVG/00JkzaT4YII43v64ek1yLinvalldceh8mUkxcTgjHn
Xbi1bf5DxMDmhzllE0SfEKycAgho0cFGE+4rSs3c0Y4xo5M6zU+jdixFfjHvcXUQgOL4uGLvsLfT
AmovrJuUJ0Hm2Sus6ZxCN8wnxno8/nVzFsiLn+x/YpuJlfLBFCJJHM4cQW3Edxy8MWN0wSUcaADI
nwTW2vnenfVns9nLhkndL+xV/HYQQ+douGybzhvV9A+Gf7v73yALb85n0KZYwWzWuZh9VFcY18QN
zBnKhDP58evJoxTkkP+3gFAcW6biw9mSn4FiIWCAtSVCYm4pzXMz1+swZalZHC9WOTLw0/2CHKVQ
6X7QbMTUiuAhKcRsbZ3YxYwotkv9DLhaF/hthS2Pq6HOpGcf/7oYn5Y2SAHDzA+q2PdIa1L/ROtR
tyq+dTMHiQoHbRYHLwBpw6eDtgszJUfQkApBUrhjSCxm8ozkkAJeWPKTo6ezIv3WOxkRzczuvJ2v
tagR+lnZxN7t/85y26Q1aFzbLxp7ZraSxOI8LSqB4HKdUVKHmsaAJALG443B2cBZk3vdRomrr1q1
fR3Onsz6CUNYLFPfsKld4DZ7bbuNHSmPRqeFKuYOI/dGivI8IPJzsPp9SLUdOIjB359uD4cs+LK1
ysKpgrPLGtmwhOsqU0rKpYo1LUZ6CTvv6l5dyWG8wc87VTaffJdYos3Sfr67B0JAfELhfvGf9c4D
lyMszAMnJPOMcoZrKsizQOkmsrHcRUCShW62CM1Jb0IittOYZVUXSFfIu2RJw71bfK2elDEM96Tu
RYmdYD7+eudoAyfB9rr1VAtSQ09W8LrdskhMt1XnPbi7mv+7P62TI6/kdRZSZ7ZmYsNj+UW0kHOS
44DKH3XtsUpPmJ6v6LcKJHZhnlgNZBXAr+IV6RKdN3rbsAUpEOv7PBM7fAUd/uDiOjN6hMvY4stw
ZM0HNQ3SsPQLP3Me6Cqxz2pdivXYTYI3qUkiywnd/hFSpsq8hvhtap5ALVBmsoAyq0W9ZAjLgCGH
xpKhc+3IPUfoy7x2QO7RPmS15xPleHtNvwn3bbWRhQ3BBRu2ubgo/hMmVcjHp2HDB3jnwshoe1iX
UIsIiJoT6W94Zhaikwy336YibyejgSOx9xSFYCiwkE4mk95asXo9+YZBY1Zi1oaZuZZNM/WbyHr2
eovO0+ks+LdeT1h011x+bgsiv87C8GTYy7ReK8762ePdo5CPpC75xQH7pQE1T5qB/KiF2dmRptG+
1MycCRseZ03IimEkG9vsYqIdyo8sLoveZBKm5mh/cAu/aiqtnAx2+x25CF7mkRQO5DOYsy/FMQvK
z3zE4KmMMcwy1uKu7mFXNTBG+LWUDJZ96s1KKqt/Nbc9NoJHRzYuWUgob4HhD5Fe/E9ErJgxUFvx
tkj0MJmNQdvGycDZ24csniZnSg3g3z5Ts/dFdOkW/IgrKL5AfThlf5hTT6LaaObRPIqmkW5hpZdW
NB/4+4M9kC3qPnpPGr4GjvIxm3j4bGWMJDw4cs/IiCH6gQDHstwUm9qCez8ZJSODxxOeVc7c6maT
dCL3dJIUgM6UKF4dKbujXfxza0kqIVm8mSBibSqINz0kzl9RHp28N7rMZHqzPeKvIQzFMI1o0340
SGx/gC+LwzbAsaqAA9m8uku6GmNdDPV3JFZm4vxhqkKn9Ybo5GD1YE6GVVpyn/Lulf+RYu+0h7CU
AODEUvv7O23+3uafmEkewjiT5+xEEbkJEuJWPsxJhd4Q0CM4iqoVeyp5ZBb77fxBZVXZROViSulo
OSTUV0N3GiOd5BiY4uSprVm4epK/hrkIKlKvDBpxw1Z4tMReWR5V8r6l2vSrJ6HaD7v0alCAzktM
4DVVXHktmzPPED/FECIAK5k5YoDybmS/XERVfXHDkT2lgdJIgVzkkIVXFt2NGDI5la8FG312Hp1C
7B5il2JtyAeQxE2qMh/jijULKMBBkIZG/kYnp1yy8Q9eOLcs/T/zvrLusZqxz884X1j71LpHH/jn
ePy+FU6SnWFYfyO4q7b4KiQ0EQD+opn8FdLVg2wwOfESmBUze6hRz1e6gdq5wcq7BfKI+PVagXtA
AsF+5RlbQF6wYeG1femUL/XL5H95D0lYYg3JZXrbJLbONU+cbDkKZ6mFBWwoDe+gQBNFgF3FJVAl
/Sk9V1CtAl0Y5h4OkMxNbB1OtrrlDnXjTba9AgQA/IQZaPj8SeaqXFf5asn2rYxH/F7C5ZyjdOM/
UxznxdyIHyK+92azIQudcly5hQu1wReqO/yHS5fhAMIYx66XbpT9Uq5GjexqbFI6WYrxiocimz52
QfU6qYpNx1a+A/ULp1+yR5B5Z8cVLxPfANfvhPmaM0rhPvD4ZfhIAW6R+RRi4M9GlmstAwjGGCck
e/bvu2UgkQFHDzf3kKYrqrt0cuFQ9D3dUZ8Z91YlPVMcOul7Erv4gK8NBaaaGr/+FSNWBl0EJjew
TxawkCxI3dKa29NokFn7xB4Mfsa7WK04dXje4zEeaduUp3ielTMr5xvglw77ngOLqXsimQspIB6R
bUTvoYZnKZND0neI2NO3MsopNeBR7wtdM4aSzKwSKF5mE5okZGXztC5SPGTLEH4VvqTMOxU2QI1D
rifUgmqYGvzthiEu00kOTGaAcKxnGasyoeW05bqBX9Bv0iH0KqOU1DZGKjJarBOq+1qjjYEtf0Ov
gTqLVWy4agS9ROyhJOG+7lyHJA5AN0BtiP5s81wWIllHCFvIYJXhKtZUK85BkuT+pJN/C428sBmK
59BiSH5gosrvmcuC9PxWCMOc/0wd8DMnY/M+siPTCfZlUrNHbMz/rBTUESpQtd2JWIcBLncnAKO6
dev8vASxfcW1KKvGLX8OGgMdjIU1Wg5CTBQYklHNkJeBVTrxGIlnnokbjR8/3oi/+sH3BrfxUKHF
khPvEhFypMNlX1+szLVs42z4sxlmPfu1UI3E/Hthjc+8os+WJab/kU0Aoa2fM/4xNRB/imvighqV
+0khUMQqVpXLL406W8PhX41ZhaoFOhayNUgbrhYfQqimmmiS24yrzfr2W+EAwGzG5K+tKAeLbKNN
vgJnKPNWZuTJFiK7PIMmhjAmDHIfTVLu9AenvuGsyc4JxsEGeAWQB8Y/0sKySspBRn3n9yy3sKhj
YBCUPj1ZRmWVJsMMVxQdXgaFoAaCHfwQpgoU+bf6I7XFRMBnreApUKL5srJTAC1kEPygHlafjT6F
lMRnfFg/SC0EwUIIAoDld9TJgv2yOvwmNss4zvC/n2U1acOfIemR49FHIdOROcgS2LsO0Y/lZ0g1
HQHZ3oEsDDInBXBCmpkBUK2Iv8VGfpBG4caKTUQuYrX2kdTM2ik2U0uWYcZgO8AimIqfQJKoiXVD
7JND3l8tZyNxXmV9lh2Q6lWy7PHF8Hb4kCnvZTHHrJLJw/ThdXLvckHFoBiSzYen+ANIBBWSix+P
N2W3TQUN1FP4TLnzchkrAvhgMHqsuC23AoyENwY8drHjWPAwdhQsQUyHKahstTFjIVbI2BIb0P1N
R9kwNhsZG3c+UxAo/CpvOHbHmw0vY7uJrnhWDNfTiCHo3EbVrjv0ctvzhowmftx6qMdisRLTNj2u
72/10Vi7pfpuM0S5CiOUSu2AVRXS5cdnU9YDWilduGR/kZm3YQd8u4JJ/+xU/rKMl7yNPQo8juvS
qODEE5uWwJRwAIee53VmGOZ9Kr3LTiLw4A8T3ICYjuPfviWGGXrxYKqGCVARKzZmslxxaQAdJSbq
fNldKrQidcdj6XcZ8dIvibnFxBvfKd4r8+IHCo5PLvBiYhr4olwIuVpyCQFRfzM1ljUS1ShMN9lW
OFG5LhsZZrKbMdAEjAfMpI9Z3CLNiXhNdXUhqzJ3v9KOZQRrFJkr6RCmT0xnb8YnO+4OVs5A/LgI
IEfMsCmFCeaQqcFB+IEsEMbnNJqD5mN7fsx+/273m3bb+fv7G3IyMnh+7cQoEMhUfqhG1JaXHSwP
sGPxcRZ4NxfTw0ZlcLJsenQ3dita7IBpciC97lFdQSTYPYoW8FuRkPgdhvPmLxRBDq+8hmXNUzas
ehzUKGO1KYbHiBxXFi8WMZYpWd/EpMvZVlnQWBLKLglxj7joIvHhPuPyCFqJQsef4GJyb8EHFMib
CoRQwEhXQFSR1FTSYjiQYXfywQ/VFJsC5EqmApd5PiX5ROauHLKZ/TsY68zpKa9i2CHjyEKd0RQx
peH1CPjXktKJfIaYLzLzBZlDwMWVeS4GgJgwv53y51zxJhmNcsULBwaWDAWDsd+WyJSE+TDClnOe
Mztki2KWzOeylst8YIS2BfBicA1pk7RSJjHbGOPstydTsqO6cHKNZW8RdCYB5hT7F973TDYIWdfF
lEKKgkfEExayICr4GhgMbBYXlOsprjE4UAlNhrzCsv7PBPstfgwssgbZZ2VeN4ShAaOKnWP4CRCQ
o6fRAyEd94cXK2Q3KYhxKH6BmiIxKK8yz31ouqiMkEjqcvF9SB9uEiahDI+vz54bwkem9QtKh5D5
hfI9YbvqpGRNMnpGb0UssHd7kvguqe+ytf4OGWQknyJRoduG8ztkIMqQrDFEZettDTWVFFKjp/WN
YY0DPVOS174RGWNHR5ndWHZBI64kuN1JFLx6UqOR5kYrJCpRcuHrf4cC0SKztH6z/+FyDI3em5fA
BuI8PhucO45vJIcSSbUS1W+QyFV0U/qU3RMhluNvTaF3pGDfMZTuf7AwvLw7KV4ovnTbEVV/2lHZ
1RCAikuk2dQLIR2yFeEZo9hJkfAzLNkvwxwhFqqy50tRf00hGlDqTo765D4ou0Z0dspeSR7tB1gH
BBhZCYMKjsfIIL38tkClC0mqAvbx0ZfdVTwg8cdkB1YoJyO7cduFxNx0PuMUgj7InmgCEvWS8A5q
Bz4mMS1BmvSxOPr5g5dT0KMgpfXRf+5IH4OW6X4DkqpDdi//sTDcT3D03wGbcYd8r3fw6L96akfu
HwyuQO20YMC2YdU2nEOEpjSzgLdTabS6c8J/1cxGJwtBTwjirY4sBCwA1V3sgq9NOqyNAV1tyr94
l8FicwZAZytGZkpDu+9DA97It9Rh4baQz5ImoczEaJYeIaznyyeKHSGW9e9g6tMsbX0k+VwWKGrn
VKbZlyv5240Ulic+TeS2ONJFgr6n1FuiPAcnLl2Hmqf/xBLXy8pXg4HlZwvSSvNejuig9DvfS3/A
4eaBpjWnsIgDJNBkXXtSiAZVtKoD/0fUmXWnqjVr+Bc5hh02t/Qgotgm68ahMQFREenx15+ndH/j
bKI7yyjSzKZm1dvIEYv7BhywYvNYVexe5MNGJNFWxYbIZ0QAE9ooMYHrzhzUPzhhCPBO9yj7lH0D
GvlcbvmogKvRlGF1IFdP4iQ0KxlPATgTZcmqTa4HWD9pHXq2RB+ZKTQhETBgLScrkILjO/yBqX55
oHpfHtBykNEAqvtc8Pi7RR4gOZPTmLBkBZrDemnK94N+ZpOC2v9ity4pinYn++3v5P5weTCFPr9l
eDDMRRXMB2wtWlrAn0W1qQtAPq24DIhSgbNdPX3cQZHbWtbHCZpEn3U9MHPaOKh6xi+EAc+ZQxqg
8SaU1UTdvgViyOVqj5KNkHPG/JezlvOWB2oyXEJxypTjKsTn+YgML+9+32nuCaB2WhEiiE66LDY9
ltIrvHIEg44MAYf8PraaXDE5D+QVAB5MNYh0z+dfGvkdOdoXQhs3u/OItWFuZpvJDjma7zsBB4hZ
4va3XGANPK7RxXiBmgZqKRURLXZsLFJEo48hOTqTowA+ic47HIAaHbBiM/kbCT63Rp/oOCDKgy5/
7kDT4yYBfEFd4I+XeCH+puGQlUVPGZfUb/aPD3fPgT0JOWg4UvGxHOA8LNhv0Nfg6LtvpDteDxwT
dkJ8AdgKEPkhA3Foofo9/UHeBfQzx1TuJlQlIndqv8xWe4EyXqC8aQwJESUpIs2ttqho0wgrPXKu
CAwSlHmlW5LdBZVjx3NQICx3u6QjwXODkiO/R8Ntj5WX4JGDchyFDSoC3HLx9gRvryUEpRw6E5cs
UUd4SwEpVXtGAzyKAodDCDmLJefGuy7cbCiopDtZUtIAGHYxs2Ho8LpHhkL35sSbqVDrRWju4UfO
DlcCAN+4TlEixblW1u4sugpKWjDmcRGeBDGQiqEli9y+HhCn0d1l5y/GLMVOGaNK7UF9Ayq8wqKa
pTXfe7BwxBTN0U3QgSmPNrqWWiyJUZmadZyGoSnhGFMrJNagRoiyxs0Bl8GgMnInQaM/CW44E9CT
PSYVcALEJmOjN8vwQE0Y+JENIopF9zjhkJGw1LATIq2D7AWuxCw+IuaYp5vi1ZuL0e9aOYGw11kx
I4/R1w/Lan3Ti9lzDh/aGvv4TmnRmil4TuS3HS1x+3YmDpVfo1g/Asxq5qWVzyU6uc8LG9gj3lnv
qmZwmQGyF72o9QtJvHRJsOb3dzWJss4iWsqiAWvEgIU+V/5pY8xH0SGlqFmTPpYhPwEUkKx79viH
JrXoOP3ZlSIG+TcmMNKiF+4TzQdJJsUe78f2IyDMnCNcykV4zbArQ+Jj1nAeAwL/k8QjF+bifH7A
OIwmqSeimWsd/lGF9Mmx4MPT2Eh/UAtHeoQpsEJmNuZSAS8hiEJpkuEQerc1/bog9IDvgurig8Px
yEJZIeoD4kJiQAYhCZVaY3cgHu0aMsveOIRSDfVYOzObWmTjxup5gmThiPlVLIEat2sOuDsSNCBF
gmWShBwlfjoEXliF0K7gcZsVY9SYBoIvNyK2+BnZF4MLZEZnKrbCZYT9gi+3QKVkTdGFsVPOJdZD
24IxcIKonTBWZDjOnAOKP8oiAQXWoVhGP8QgjvQR0nGdH7G5hy1owo8lfBvYJHhAvUmqZ4xz9ph2
ydGT2AJQQtqAiJ0+BT4OPySZrgnWtP4PFc1ZuB37xFjfoVtgO2iH3J+eXZrogZk0ONTnGzs3Kc96
mYbl/GJICLWZAjxM1e53BkBwP/nGqQicT/RW+V7kFEadZPFwk3U+v63rbW+Pt/vpiRleaaGutX4G
nT3SX3tlNt0DHHyqyMF1TuW/ww6PKl8Y6E/3AlYDGT7soq+Q3pmzbTIIO2Kw7HtQaejSLlKz9Q+s
98kCBk+R8pqhPsACXWIpmZXJr9AzmUiYbPi/hENAZZ1i2WyGItBjcLPgTcmExwoGu5UDeoaMNPrA
uxCa4NaAdNeA+brh3xmHwOzO+0ufeVWyJBjKy5QtyVkIOpvhThIxkqsL0RLh5lMsIPsBVJTpXhas
0MzfOZNPfCSRTfSOlz552dzvMakirsqk0W23mG8MpRWkZ6ayM/z+7Nxj3me+l4mwWMqE+M5okMyV
JAlyQCy8YHUBziTL8lhNiBvipQiTFKiCS45ZMslgZj7ZdzkIxiyGYb61J7NYj/YmK6kaJWqBV7zf
x96hfokoqJyQxKU5iV7ZpKTx2STpgj6ajqgY3Yx44r9lGEyk/2ZoZjU5RoIXD+VglopoAMlaEIkB
kseyN4kL0B2TVG22iS7knqBaEJvIu8RMjH0TrXyAOGS7uJ5oJ2kxOq1EmkSh75vAKZw+iVfIdg8S
0+yXIgzhjxx4fJYxSZJasj6UXiLvVcyT9FsuJzFjaDO/D2gvFwLPz7v+ydk1aMPLiyf5BwdDPCcZ
WnkHEgI8S9iOYqrOnAx6880Dawii5apPXFmKop/pIw9FXZXvlU9IUCfN4RPsEwIjlvQv+GKSJGoE
nMQu5eAwymNKxQuSL5P8NgJTcoX/W/pK7v6Tx5AFqQRccnhyx/sMW3I+0OL8IeQEuONco09e/4NI
m6IPJdlqyZTLMpNQ3x7SAGTvdGbajVwgOXb5FqmbSOr7k/vB44+LSVC7mXIX5E7IgyoBpyalr+4u
QjJXLohcGHlNzqi/+/+jI94hgONU041cD4BgwFvkqxBQ5gCknDbkND5XijXzhghGjkhaNdirgVsO
3AIPUE2hInk7J2fiK+45yRModm+ra0hryEtBcEeY76nhCDzo62g8YGzO0XKPsIuGkwMIEtFpYjsE
H25AuRodimKKmhbaMmQ4ySl5sAFB0h2nPyGMCEWIHRJ9sPygRtZKGEdkNQats2R/LyBTtJwL7kQG
3wpJqYFsPdH5093nZYIxlBNGf7wfmoc4Ye84FnYDO4YDhS4Bue4uTKiMd2xAhi7bWXdW71HsDBcX
6qz1Hgl9O1wPoCIMnIwZAZtQt/0dEHv0KXGELLCktggBAWBFwu+E2yx9HsDWD86NWZ/bYQA4COJ3
3QtrUDfBUlRhVpCEV4yEKskWEnEANCkKJHOxfERvntiusVcIfJKJVdSOeQDTepI8EAEotz4yL1aG
8Q+SQORHBPCKlxX3ByQ6wkBA+NXTl7wblR5Jfhs75GRtULH6WaAAaO2r/2jZhlS20HejkjCh0t03
Nky+AxbbADyNGJW3sZbZi5PEbkSvBFXSrvA7tG/0DZl3HyjfXxDWx8mDz0CmJMuBSjIN7BxrJ0m+
nDrqRAuJCWrmYUb85Vkww2Ce9CemoQRP6jahFFJo3yweEJshFcbGqkPPTJDNzC2hQTDFKctujlcz
pDIDCd0ER8JhSS5NEuGw7zkwWbqT3+SAiK2pfCUA93jwCYZKDJdk/mAmJgREco3ctMAQEUrhTtxd
skX8PwIFha6f9iNoTmVWv3ViEeKwIO+g5oRvryV9GL8Lcj+yMxQGqeJMwRzLaIybASAVJA7tYjPw
prMXKmVnHI4JdaS7QwewB0RCRBVcgPZfPv8kTEISNlce34/vB+gCeOTYY9693BmZArUItQ5wandg
pX9NBHMk+at/yp/nV3eBkDnvVizIgzpAWm8cZEcMSzpBuDxA5+i4l7NChrpi5YQcOmIYanxMsTv9
glI9DYaF9SBijNQX4EGgUerEO5gZSaUJYrEEjbPEHum1SUZTy8huhg7oLO+1ik8TL96ns4NZoySI
JxuuAdWsj3xghaQuFSGMX78Jh7Sr0zVfeJXA7N00JDZI0TnjoHZyr2fBrudvPRdND25VacfWxYzm
Hbvn1Js++rkXvP4M5Mxz/GwmWp8UNxzlu37pIzeuJeTsAYYchz8h+JsB/lWQLLVsolUs+NCoKYyy
UrUnCJhv6Iqh2noRihlEgrDuWX4w4obGDcY8n0F0AQ0f7iJ1ZGiL3/zrWuOXofZQfkZI0xqdn1gk
YD+LShE+E+gpY8fHwuRUYcKaawVAfLBwY7SOJxerRWOdKt7+TqdG01DbtyakuHkzcAaz66wkN4fo
iT9a9II+QQ08iz0X1gqXnWBgEeXdTi16tiTxGnc81dOae8g39IyiqzapMcBOmDkVKYWhXuNKEusZ
VKUY/orRrRkrNTTdeTG+gFdfQpQZH7QQfFqxGDVWygeRpLJqcnZQSlKjGKJ3o8L/LS4myhAZ0Tzj
SKk/EEzo05M7TwvDS+WhX5hFeFaAG4SYJ6EiUOK8YVUpdofWS8ELBKMdCK5iw5SPtAZG0CKCIgIq
5MHRqY9f9pM8kd7W+XMCoA/AeYxNoVaKc53aof2S9uN/kl4imUpWVuC1rLXg/NEpEWzAnwMtM5KI
toILmY2c4J2l2oR1rHMJ0J8CyO6+Tkh08YOMVryu+7N0jEPKbHoLmtE8Jxd5D0rFD8kkKn5n6DRj
Nx5j9KlUZonyLOhaZX8oF6/RfPyw277ZVCbH3OKVw3hOvY3bAKuDFUKqv6QtOCnOPJfiX6Q4LRKs
tdPc531lj6RGjURWbWwQxVeYaCnyhtqNa0Gt11UQaiD1DPIvNkcTMTfGbYer8zohBoacV5+Tis26
1BF65hV+hhOD72V/nR5+TmIimHTkdXK2/NJF14NXwBSi+A0OAOIcdZCDzkGi2I/oGPKNyNYh1D+w
MYtnT2OR2rWG9RAmFlxk64Jyaeh0Fb39vVJ2vxloDj7+oQUJHonPYkmO9RHuyljz1mrvVLLqQmcL
3hq4dkbk924S8BgMHdi3vrw81HLkS69G22gj9A1+u/wfp3MW2D06nZpQXii0V2YhGscOOsSmmEiJ
xVYfttdV6ynOixzZW+Oev3PZr2MEy6CCjVhbd3VMn7GBLjryQ16Zf3IMuBTx6UeETaTxGll3Vp0A
kUpIoKSWLHaAIpoOe4p592kmBSQwbMAQIdTCMTpYZoQPITI4OCEU2hj7MBIMlR5SGnjbNU+olisI
uIhExhMKDqq1aIVM3Ae7ou/W5mOy7GP2nToKN7WxM8Q0sFa5zYqD2b4PqUts1djsfAqsEv4CB3kw
h+T5QOaw8Mq+c7BNAzO6mu3dfl30JwLdKCXeTS51kaBvpYuTjSIRJ3M1WYYOxDaDu5JQPu87vRW0
PCR0H8JvY7gYQNRiQgZYZWGJ7qXreo4eIT0OnhrjCIJ8j6FKE3owq+BRFqLghpx0BeZ2MRBlzjzg
VnGLHyjrlkI6I80uVxjsKgJ8U4MlIAdW/xsRUoNzvWkTUIgg5b4qrNRR94CWBX5gIAYW1bnACOpn
8stFxFa1w/nkkAlFqw0jHd6TYrlBQWWkj5FUMw/oYWeiIjz5hc2BRh1jM56Pv3xHVjI6hF08J9Rx
14trmHAP6l5jdQRejsQDgyn6BBxVvcKtwr/Fam8zOZb/QpRmB0YIJPI3+rmPNb4QR26e63+ckCjL
swCi2EbFs9V4Mwc3hM80RXqZNVZzxkL5ehdTZf7ApzgJOWRaCwtzPk9r/rmhNA7U/IejxOk7G1uc
Ji5jHFLKdeR6AtFZPUb6FDYnMKdVc57OWPVZ9aqX6wl8Oa3Z4Ip4GaOJKpdFYbXdqMi+o6tCa5gS
Dpyrcw+Tw77PgdCJENEb5DofwBPx80056zOyEscDmj8lCl0IrMh15eteavtvcmSfSLQoCNiR/0uG
6otWLCyMMhgO8f71JuGix2Ul4ngYB2CZlLtJySTrMe5X9yXSLoPrqhg50862D99nMovv24QkfLgp
wt3k6Y0uhG3c9SjyByzHix3+dv3+/DDcXMLFoeP3wmXMSkrRwuFsIK5cQf++B5lePb/rdpt015Mo
uOTLaRFMWtAw1+Mo3/Uf695ti/1HGQWDeBV192VvcSud6Wv2zPywbJFdWKY9/0Z9ZbyquSwXuL+h
3yHAqdx+x79mywuvluHiNlkNyq+esnsom6T6KkjZ3z0l9O/PvwOnjwt0Z6tMfsoH07efwJlyWcKV
ZHMvRxS3R137/hRFcEro3V1WOOXd7YdBxImSy8YtC8LgxS1Su+QqkJidzAaVOz5Y13jO4SRFMO+M
zndsLBkA0C54zvKeHU9trJ4Pf0iR4ejaPowwtabt7NmzD93FlZzX0OtfxWgbLj8FKEyFcMFTJjAZ
bUzVOKhrYTbIiBTij9LcZOF9s2s6zZ4RHxl2oH7ALlGmJjeNiA4hCD6LhYEoYLa8UQ1A3oY8YYGV
F8d4km4kMh9WjxXMzUP8BjFDjiWq3CzX8Xt9IXjyMhF9InPEtx6sCekxAq8dhHF1iNwAGlAMMLl/
HQZ8ZYllYSUuTWQOOctyhTQI2nbxeTpavTiKSiS1WACSX2eFKFz4n5L8tjsE4XYIyuMlaBHKwnOE
1PnrXEsWffQHdrBaNz8RiHSHmZ9IZnVnuUOD/yaJAK1tgI1p8PKU0+tiKgiw+emm/8skibEnk27E
lML4p7ZnCQA5Vn0S6llmTikDx+oz05CnyqiAXBdK5XemwQ1X8nrJLNoyTIaQE78fSEJF1XrQJR3X
PLCunuzur2NB4JSQwv/uTVbdbJmDbrJRh+bqXF/HS70iF3Ku/UvmV0ORpecmoEaSfSEW5R3mJHzX
YH8CxUHCKlCWzSL3s1Oyjr2xBy4fAUJchxyKtb/gdyAOkjuX7UT8c2GYHeMheFg8N62e/iE2c9iI
8KmXL2g5G4LGIWLOlfGkbjk/LF5GZxUGYxRoMagM6n/KPpwpnmLVeu5dSBOSwYQ6MkP5afnYVCu0
HcyLR7Mn2E95V43FyiYaLVocs8wO4uREG42GATFmjRWEaKdYX2eM3LcpVniMCkuKr+k5TjQqc5cu
EAC/rTxGrJaEDZBdxphu9tuBhhgmblxsmizW+C1/zgr8BGsLa7+cAjseGl5b0ZAaxMtHzKIZKjE9
7ZqfU2hKF+Khg5XQ8EJGmQM0dHJub/L+jGY74Yr0Otve6A+/2On0FE5YgtWrDu1w/EvLVBTjerer
V0+9Pv/Kjv9EiaiLNCtEfJMaGVKg8XWV+22DREy+GUydB9Yjj3XV1Oro7brO6Jqce9wf1JfoMpWy
Kwr86ByUxhN6Fg7V/Tm1RspH0/jIIMN31FHAEYctgTDqhP4FdSr65UUM32je95eGe/qoFfWo3oZO
+YJ4ySp3qpG94TtJW5Bt7P9e/jFg/ryCh4aB+JaYk8YI3e1f9n0POPB/D0StsK0zul0TmphXe8Xq
vjH6DvJHPlHCNd2mQ6sTz0dlcG3ccmwo1e5w+en18HIiC6IsHqWeDp1e+/O8n+on5NRmM67Mgoru
YNbvzwZdlbicEASRO/AOM0L6q3ulRY1aq6S1bdP1YFaCtyW8IA99p3XJQ+r4YrzyoZ9RR5/l83ye
LHjGd4Nf6+3jHyJkZIn34/3zX7vN1sWCOJEIL1uMZ5jzQfxcXIOM+XWRs5/cGp9IGAD6U1CEpQW7
xHr1PF0QvaQLglm+vfvb/5W/0Db5X5At0NgOsvXdHVEXc6cnxMj/lf86e2A28y7gge78A6NZjOlp
JCpv3xRpyWY/+Ba+Z1ajxVvOscpAAA1ZXfn6AV8ufySIfLqYTHOsAkTozoHhLGQjaMEDj/iCFecV
AyBtuD1cXHRtc8RtCf4SIogfwgR+su9Xwc3nqVmXQW9TBg3G04cdsQBWErF6iV36ab2qVy9I5JsC
0e9WD7nFqUpnA4vw2hAAVAQMBVtL/gfF6gGe3UvCmLSkyauENBD8heMPdZjUHhZ2ybfgEMioN5tH
RkU+O6fn/lEegGaQPX3NGNf6FMpoqg8EG0XCrd8grCDuGcWGYjcCWyvBIgouOM0BELy8QR7Qj2i3
/JBmJ+3mkjIMbXKHlMyloEzo5QjKt0FRSHC4gmwWWgXsakHD3rS/YHYWBI7gXXPGP/m9oUrUd4Vg
J0hfQVBL8p8p+w1FEiRoap5a/9RTT1IHFKYySCCYxkCOwMchKiCYtzmwI8mYsNiEnkuVC7QNCOdK
W75JVayNyQIJtQndPJ4vWoVaA8/uWDugLA2xrUHr6YZ9Ba7UmC4bjMf8wsSE2uDt4SDFSO9gIc2z
0zvdIVLDVYcSRn9A2Pvf63Tg60+8n+Xh9GHzLItcBlB2AicGshtOCVe0lM2UEgzq7fCwgEWylqSD
ZbyUkKMwpwBwrxa1sCeVRgDyoCzJMiAp/Ts4PQgixTzHr2uj/v18ffFevHVFpoL2Msc8gx/ZW0R6
xfi85073eASMKO2WMHG6x8MmtacnqSK124LqEpkMON+8Od8y9OTbe8DSmk6hzMboRoMxedeTRFuy
3d4oJ0vfzueDmVjBRT/IC9IDWRNmC+nfn+5YM4z1R1q9HZ+e/waAp/7R/3/lebqXviS9SQBxkFtI
QQQwit8P4mQW9qCAXHr6AAAWh6WV2yuFLLB13HUq3KTK/wlnefhvB5WS/Jz+AcDREkiwC85Mtt/l
z5h7TWQc9NctPDHiYzVC6UdPjdQoGUhTY7h+6u3iqT8xshpYJaXJRvMaV+hcDWYm7XurjE7QNWtd
OJWN0eoCzwTrXFBUXwmF3liR3AToBiQT4JvQGAXIiCQ2ZBuAkIvNarUSOvNyYD11kkNXbzzHsqPR
UNABn415KIzhHwRJzMwYreNd/RUd+z/xsft1O45+sl16PPxkx+JYHV+7yC6d2I4yrXaiGQrp9sRG
Lf13ZCcsrIJ8cYeiBz2SY629lrwaDDX5hzDeWNsI6w32GsmON4sNDK9sINGFOZdYyD28XxDsoIB7
ma5ovVBCNGbiYt6gg7GYdNW0USuiRn4Al7NUZ5XdaBNkMdwu5Lz+KXZjVylvJLuiyyxNRt6hMqMx
5kxjOCAdekKDMaNdUFXid3oRwsBUPSN5bn55+gveQF1B08omyFsBDApaXyDGcq8BhvJzRiikVv/4
r1WhEVOodl3f9fxvITLCPiOrqgru07OWAghFNpOf5bfvPtY5vfH9k9F8yG7sJ/t8/dq+tjeDhMk8
X6w1RqzgonecEMaa//19U/fg55GO2r7mw4maL/oRolvq9HeIk19o/tXqrKX4AuASHKT8X45Z4JFv
8Q7BSwvXjLf9d6xQ5uBICpGydMCVgMKfqN/7PV/zs5QUPoj630h/E7Is49sv715GSP7+6VfagbeA
MiUpPrWHODGQVcy0GzeXQHyg9ybycwUQwOoAm6OpNrxrxzucz6n2Ylie6MVET7ILSdQWGFlfnxC5
k38duHc+DxaJhQCajHQ1sc2aE2YdUL+Ae0cGHSVz3BMRL8z0hOrq+5eKSAZF01Ir3r/0DuiZkKQd
4+JTas3fCzGzVi0hicNIFoopgyzPU6tj3c8d62X0za5Jfs54QIsfQ4sfW7Ef+U9PNj4mLzyc0ns6
Y3fsHr4GNHD0tGBCxrZcxC0uVzrteAcjRtpEYHPvaAm+53vevlC95VXjqqrfLosho15XljBmr+Zo
fzdTDSKvjYJMrALPKVFhISMLi/Z8QBsn1p6zsV4o/ELsDliH+sOMTDLfKRuMD5iSsBz3ckokXswf
4VOTmQf4HuGQFRqRWZ1EI4Cq2SrS+QlVa7U0fB+SM4zU1s4sWjx96Uk6ZkbP6s+K3+KX3hBjHqAO
94/1VYefqqWuUEZb1bYRKRmuBME/hqSo/nGqa3+/tFbWSnhPq462PG6T97uHdg1R9b8TpKzGIRNY
c9nIaag5rW7qStvruL0RT8fYHuywbzXTVc/o7WgaeurnXHK57IqLJrdPuYH0yhcWGw9HcdPjw3n9
XTed4LrpAmVirAkjI4kYHsBs6x2YY806+ytzg4rEnTAWj1d3OFw1dxyr1AuVpRCpK16TIgh/TwjL
g9suAgsVYAs8RuFKr/ALcTqp+L4fSoo1JDl+KEH8dH+iY+cfb5im2mR928W7e6nFu9tOCUYLJRgH
8fA+uyJUBR2EclO0CVsDuS2cWh5/9cFQ1s1Nq24az2NOr13e/6qfa61XPxPkjCb/sq/Rv8M2RJHo
gUTseoBeD1LZau0Cv8RfCY1bEJJedu0Z6Du9WGRb44AD6HTdaDdu7UqS4YQzZMN4Y2Z2bBGAmY5F
LpY59GlNFQS3Lkw4rckKgVoMmfP4hAEF6fJ0SR2Y1fFQJBXpo/1M7UciNUA4grjdxDqgfjEbOC1G
SdowOARomfsvzAEvQaT3UpLKOJXFO8GBAYkyGnoL7RfUbALKYx9tR6v+ikDz/Fq/FvpgHaKGc5iH
uGZfjwqKhog1ntNNscG7bAnkNpBCHSGxsQAPgtp1C+4Nz9vV56T6LnoJXxlwTCCbJigUCZtxaJuB
LEQXG7WIrjsfBTfQb7n7mJFY1JDxnh38zjKdZ/PL1xQhNKK5J2IB390My7A20l9/U3o28VjXT9Dp
rqzw+wXaLWP+KvA0YelgJe6LFZLaW+92D2OwGM1jrw2ym3Yn8xbqKXevG7sRJAR2BG/jq/pCl6r4
wh9tDF2ckBdFA5BKVJZaFa3SW2lNMrNggOP9VE/f0nYNUw/vQYRwE67kgej7juIlQ7vARD9UtS7o
oQ4hJ2URgNzggKxcR7RBBdVmIkAF6/1IehvJj1afWt+odEPFYv2mh8sppAAmCSum4hUf42P7ddtJ
n9i1X49Ml39lxAju1bt6og+C8ywl4OWvkDIk1TiAbUq+2aBMAkgeYR9KjZl9sCv34lVu9HewX1bo
jNajtXSPw1qGUwqETy/ZJXQTeXEEP8m7exV90WncF3Mjizs8n2jhbx6qSKaUluCcBaBJPC4IjAdp
nGQD+Y/OtJJbjPUVUrqYK+2EJvcVLWsQoeSCuHoME8d6oj1gC8rVOlgVaqiS2JJncQGUnWab8ogp
HgtkMcddXlcDMLtCFRSshOTHYVYtNr9yDeQKwNlAcQUc3tUq7F8L/QthtnFl6SWMbSzLuMIMPvNc
L4xczxmIKiNaCUlf/jWm2inx/2cN8LJ+9rWJjZ/VNaeU8T5TDHXFIXKcHkk67RsJvpuf+FQtE7/V
X4R/PYQKaI4z1PHfGxPZvBMUu9GXFGSppw4ItQjq7YlZcFSfYxoR6skmp0F9X07Fu6lMgzIVtqYc
5N76he4WwMYBRgCpTYpmp4v6j1KM1ZhAAVBbIQpij75IsWReStYJQ10AFWKxy9Ue/cXn+Dz5IwNx
WwpYRiDaAty+2LWvYBqqeKTQlvn7kSzjbzzNgP7WxxbJV+zShtr0KzrnIKeFJZzBc049+SqAmF/x
ZvCV40dWeF1URocTnlDjlOHi0kctVfkKV/lOeon0kf4f/E4r9bpu1xUWPlJYY+wjw2MHlYhj8xX6
iGGRSPXG68oUBbGJdjBk1i33CqVWq7Qh5zu5/bQV6Gmy8SaQoBUggwK1OvmAPLCqRubsuS/tDhX5
HEvMx2yKrBg2AOBVWxczbw+0K2I1IlgzsT7bp/cKhbTdPVbYdW+yjcAKK4GqYIGISAgwqh1YlpS/
3Pl7skzf8P4rBV8yEmTZIiqFABRBsgH4Z7wTVFw4I9WXg3wX+JtgzAWUffeF4sowDEBBuJ0N2A/h
PrFYYH1HX/tEDNKUZClAOE3rlTb8CdwleH9QcicKSo7jd3DURcWhYw3NBlWHnhHZI7NnoGfhKcT4
hTb0Cq11RJxh8KZ1fhod7lCacEyE1HRwHkAUnnMYG3TwR3CFYnMJhFwjGKYpy3nhdQs7XNbi8MoF
gCqoMsETCeButCPPAkYGZzFTQHmfIpZwiWTOI+dhHFhI4kiOCMl4M3CeGCHKJtOOiJ8MGLfxNHzL
3okaHvMB6Al5BZMPS0TeKMzwvs9D/n3YFmZmPgz5ax8hnZF1c5CITHB0lFsKxNOKzhdROf+Q8AXu
Xm0E6C+/CYZGaJ158KEjNeoKkX3g+6pkSmVF914vofoiV76E+jdkSZaDwO6+R8TPvRm+700B3rp5
5w5EDIcSKEwlyvNEesLSl4cgc67GQlJd1OBAtf4ThsmHSEQ+AM0pq7cXClkDHFnoYzQGoLwkLcRP
VjhlwtehpO9Q3EOgxpcvEG7seCaldAxegId/OC0CDxaKlmg4Q0T+2hEiFOYOYYcTJXVmpR6YcOFE
1XPq8CIX9c6w5XBtnqynr9BqhAxLOZ7ECVEb7VEYgMK7igGfUKHgs0LrkQhAuFdkernb0LwtadCS
sAF2jTCUqAUIkbnSMxo7NY7CuzFHiBrS5M3ZZo59cddG3DuyjiYySEHkffowtgD/SSSOHepcjuhX
yHIUwDj4qxQoSWbJqlamf2ngijY0h2Z17FiyBGiOQ3Prx4TksiF3ITkmUQ4UeqqoSX6EHWQdJgf5
EX+Il9iK07LxK+TqyesytLSoFMJmlQ9ISySuUHsONU/CHREMkS23ATN/FERETQQ9EYMwQuSxZPcC
77uuhHsOdRPyraLOdrLuAzYVzGTNKrkuEXCTEOI9rwkZ9KU6jzdD883qFoCiYEgBgzp47UDD+R99
WDJeck9pbWxyj+QhTDeq6BFN6BkoVEbMzkkSMq3ccbBi2UI6eE5nvwDsfmgMOiLVof3+ssgUv+Lf
1QrMWnBbSKZFtgHuZPU7M5Mu2l9QcbTdT3poYAtHCw3Vd2pUyHIQE22heXUbnPgEHI3rJg2GsYSG
J3DpCDg1IyFz/g2043UlEPKQw5CBT4a+Pkk5YWTKeCh49pz0Xk2G6bNxogs5WWGFQw4jT3YxlALE
iPQmqEq2KCJKDwQawJ9A8CMWYeTbB2PoNv+lqtYhl0VCK5uofC7f1oAdkQIit4YdOxr94uXCiD6P
13zR+vH76XfAUsCpSKBFwlG4udKtP3T3TwoRevyFxE3jyrD6JKYY6oKmkoij0TqobY0YW6AvOUK5
R1oSYbM1S7XdmZzFh6pL5lqdiYAMrUO0aPDF4WFH6hZzg7egVKt3WRS3poQm4bJE9XoV++kuJTw8
ENINF+M5Va/xvCfrDiXVyq/Php3rmiLX8rVqgtssu4EcpEK2QLj2iV4MVsSbCIO+16pdjjYt76qg
KVNRjeWnj3ZVrCEaEJ9ubIeNslJW4VZZFbPL/DJPTwMsaSFFTJzrFvmstVAPX6fX6fnbO2GhElyD
ZHHngZ0bDelOCj8VFtpKkObjKwT71q+Wk52Zr0a74Q7Xb7ZiU2IeNsbQTVD/wlwT7hrWGWz4yKqC
bsdk+Q0hQvOOhfXUh47H/XjMH1uGqfcmHM0PD1EG308nken1wrKY5TcPBAsglD7wuB0RD4ry10oG
14+qjYTQn4bG6Yg19y/YI3aISed7xJRBN6GfiXygHNb9TXaQHvYhmtOlEES7aNZ+yH0fqZ7PCp+M
wjY2qjnZia3rbl3jezlU96LFIJO7SEPJACbBIm+kiYi4WAKEcfod6qS13tmixBKtJHawPW6/v/ei
rcRCk3SIxKuNUXoAolidT91e6R1yu4sO2KzcHAiFH7p8jsR7qwYdXZTBSltUXyVgGsPP+GjOQkRF
DlgwpBKdpB5IG8Ym2qbkF0Re67m/AdGsoXSwE23LaRwzGnWM0xEZG8nbsHy2CuDRrO+XOfmaw0Jy
N4JWvOJxFsSsO5RMNYDwRf5hEfkXDBncp3d1eq5i9Vw08Z2eBebRwnRN0C3/evyWAk3sb8agDENW
V7NDF7vWlzWYC6hxuO4uelbPujjJ33AxXEznrPfnV+/i9Uv14g3Xna1kfKX532apvRz4A7+7RBia
LvsitcvyRAMI4E/0zF6CQE5P0tVpT+gFCMU8nP+ICOPFwVeYWip5ObP/kwDIzHU52BL9utpkxaTt
BwFPjWZVbuXurem/6Vw2ORZKC/PPimU8j3bEGnvfOLZgJdXUzhOz6yhBrXvkKSWq6DACes9Q7+E9
BHYRXerEptKZwtKJkXA3eLcx3NRLfHuKuVwluTbNagCb0IBUwghUvdc2pVm/t5YjRIjMuW6kmUlu
UZqY5H3u32QM3xmzh7kttKOrHY8If8lJinSgPKRZdSy5tbkT2fczDwq/6n3ZRb+t8Hvwv3CmMQb8
nyWR8SLSK9XKqhBXK9dUIhnJzN42C1Cle8uePfgYzgVkVT8CYiAPjC6PBh2/xkBc/6vYNUaX5F+r
D4lk5QsGxLOKlrm9eb2oAiTZZF88Qm3wFiETvbFPf0nJZsvQClTSqFW0e21qTZLf4hqSlsMp6T27
oGbLmoo7TJhjryT+80W2L1uhc3bkE3+SSEuQziJ3wB5F4E/2L2pxkjWv/L4O8v1IosDOz/J7j6OX
s2iRWsz8gi3zO1TCcHXRHufnObb7er2Rc4ns42N5X2Y+GdR809U7f5K3lIv5uT4hJA0tIzEvqXk5
7aH5Yuei4Ci3peb57lwdMmiKpVhPWIlTvzXvLAlaOp/cLTpfztFx6+iZPi6WnFkfsdR8GWpH7hRD
jCxaReAvp3fWrIhxA2afA0oe4AreqpGQJQ3JQcu7Rc/Qldv7QHwOgTctXzzMLg7LlBfMmxGSeQQ9
pyeuvIp8/PvgWweVNeh/h8qSlbifPGfNv895yUXEYkbruB2XW8gaXd4hRcG/NbMiAaA2m6EhvVW0
LYNl4m4ZEPnrJ4xDKftrLnWAuTBrRAxGSECyoaD7qQ2ItcBHtRbUi5UbzVduEJoi0yPLxVEgVUaE
MUih7c5/Uye4kZwJZD6+qzv+Qsp+qp5k4UPqnilHJhCRSNpIZVHX/2zSOEzNXcnYcq5SzmSRyqhJ
/OfeUSR/K1xJml82KWaOF7FT/dz/wApiAhKU0G3MfiBL3afBh7QpsH3RW5cgsjJFIrTVRFDsc8Bv
NZHPznYSxjIZnKlx8Hy+nq571spaeydo6CAl2V/J0rmDwGEcREZr47pm1chOou5ujFYTf4L0ZG7f
T7I67mxEFlyW2TfelQg4G5Q+GM1tYb1Pjw4L8Ietgzb8yJ/yPAUGf2BSCgHEP1KeUu1qihpkEkhb
QJ6Qnj2ypfmKVKb0DHkcWH1K7/j07Ir+TZKTjYLaV/slw1T3pwWdTQscWDJk4vA70KJdmqm3VlXm
yjz05DFi6w70ejmpv15+10nsws1CFScMEHzvf3Wd4p3x+uxKnvukOlNNCZ7Rqpr6nXlUeOkYRNA+
/+r2/l7kWHCR6wB6NNnJSEDhVxa8/8fTeS0prmRR9IsUISH/iiwStijLC1GUkRDIW/T1s7J6ZoLb
3XW7ywBKZZ6zzzbs/byHR+FplIqS4m8F/HOcYMosHif8+EX3LpzAhSZf1LKoz6hyxcSZIprqRNS2
/7weEJLyEdX9zVNjYb4ivCgUyhkKSVYZ2tddylTjQNbae//FmbM3t09Pl2c8XQAsUfmawm+DenZ5
QRPMH0Q98DvDRiYITRtjX2IDYQCoTLhGSN4X0ykYk2LrcAe2aRnoUTyY1QDet+tsq0YD8p6V2E3E
BRAj0IrDpCDrrgAs5KNfBcjw35uubEfaH85N9QlK3lv1ppFgjUbxh4jJi3Jpf2B5M/gef0ZahIom
o4SH0ey6XUtcuhgBi+kxoYXijwXQAC2D8CU20ZvQEYAviN5doFqiva89pMYRSTLpSgpJYfQkXzjl
gx645H8I31T7+Z+f/Z+j/V+9AkGJ20UOwKF58Cew0OIANBT1kZ4uiZEJuq90RacZNV/SwlF24qHu
zGP+Or3nr/ZRjpAWH/DkjQre1y3aH3RAViBQDDD2gKjSP6k8ZCDUggo6QiHvEniaEM2KvljYgVw9
oV/NNxM6ieQgXNZRelJ5Uh+LhzHCarv+YOhB0WysMNywPctdClMP0bmIglb0cP8e9GkCpeCXEIMh
9iJYrvpTdAnRGeIUxHkQ87G/wFEDOEDAAJUvurw/a+sjrQ/tk1DHwNLBCZoGmM8QD4HbCFsCQa0Q
tnMjb56OtFeUfula24j8h5bH4LfgbMLqeUBVv7p+pkwRPo3/42biBph5iGZOIEHkSv61e2L+DQbC
+mS5/rOQEj2u8EqzAY92dJ1PtvMlWpGv7r8oF4UwBeDIMabTJb5zor3zYSBcfQkwc4rQ/kOsVL7Q
drI3G2jia1hiRiwsy8zIYq2LceLgEdXGIKVlMbfobZG0/Nn2dJHYF0RVqBxqBH67xa73zVPvUyRW
Xk1bJL6vuBqSUx6A/vJPOSJqkmlCtU621oYsi9sTqim0E/CuN3Aj8rDaT/7DINaY6DQs7vCUIIHK
Pb+S44xOM/VMpp0QuLBB5ooCjLF/AAn82mibgDLR/pvudYvdQ/VBzv30ZuDbiieZ+a6+p3103z+o
5kBU/hlIm4qbzOARLHT/vGl/hcuWwD7va313X4uP7WO2Op+YZhDKAdhJ2MBr/mocpCPAK3kPYGQP
LNwJXMVcmeNPABsCsxABGI8ASMOZj+qyjeTttLcQjH1Ifge/bmWvyzjdtKh30p8+bMXHgHfZxlyJ
X/cNSeIfxGNwzCToz8RBUv0dJcKrVxweBXLxm/tLrJfzojbvV0+ayK7EgiA9amh+705K8obIpNZe
R0K/690Zjp9/16J791rCX4IJ+6XhEjcti2sE56C5vyqIGykMvOuHHnW6P1ETXZfyO5fS2H2IiqfD
MpczCNrUsvYh2rri18Kt9/9KNWGVwOjFJCKkfKazpmqj8KOZOb6Ic5Va4K8PF4dtGWtbi2mvOEDF
zJfe3NF5x8Qv7Aw4tEdHP46RtRHaePEVEhtWwSxqhZjtU4Dm/x7CdFwEV+2ZhDAS0W4hgVI6GHr7
2q3/ocLC8tKIhCO5QDDFgETMPv6BrAJJYc/ckbZMRy2n4QAc+oY6pIdX0wmT+mrXb5B2/ENrBJ9G
MN3gkQuQuoesJQYA6mLZXp38KX+68SieK0KynhMBlAoPdEQuj2WLGynBHaTUC5xHaNcAh3E6QE5Q
HGtsHSH71DyyXXIoN5CkdzOWSBgdRRw8+FAI1PDK7/AFlrAXaFDp6ojw5j2nzqV6bJzIPFxX8h7S
o5CHHa5rM7iHysvZ2Wr+Y8346cPwu23d0q8wVeJGf6BrDvuNss6VUJa2FhsvXh64OMIH3iDXyqC2
C1xGIUiLVIkGRZ5NGthbzxJX/xa6IN6UOK3jc8fAPILKQaXXACI//qJgRBxMusp/GRBwdWgYTvWv
FvB/LCtSQgafaLyNeqzeSY9/l8I7v4yaKFq+hRxUX2L4yS3E8EI9irEMASTcp0YA6CeMgUcnpqoV
Hfbv5+f2hWmgk1KjCWjyX+MNquiJ+YSYjwgTfbHDPn6ZNhKhu54ASsXJOLEZi4cYbrZRuiZQRz49
OPDUlbBQFTfoXyv/IpYq8V8u+TGgSNSkfD5zzHX3hbgilJF18aZUnJXiIV435+37IlhwNGYMZsXv
tXd9rT3Gjnx7wnfohiC38BAG5/+gVarfnbBAP4TiZrnDurotbayd5828y4JuM+vcVhKzEyZsgW58
aHCqBNMKbtV7D7GpZ8wmRm0dNaB56Ni7heeyePBU6bQQnPyVpKLUpPzcjmFP5AzG0CERNwx21O+S
0kDiCkq+mW6NlzlDziFI1WspJgJaTH3+pgfIiykqwC+YDxElS7H8P2fy8PcRMvGFN1FScCz4LNws
3v9gXD5T0J3czSLIz17zDign/r7+tY/Q33HvyF/FJivj4CFGYuIyiUfK5PP6lG/Z4LK9sK8tcVkS
gyVRMojRsDAawE0DGjbjWuFLIRZrTnrdiQiYZWIsVTTk35wTc8ksj8w2LWoYstu765b5BnPo/tci
k1rkUhsHG/WEYx+Zo21NcmKItGJ4/gevWwEeIwE3t0HwIrTjbP/3jDKenIg7vT7dQBow0mh47uJ8
YfoGIp8txASc/wiruV5IEHoseA/vdnA+ZI83uw4slJ/F96L0xtgAbXk/P1Z8mVim0HQYkzsqNBCe
iLbKMRevNjrqunIvP81SiNi6vGFNTRUD0rWe6p8zI9p6WfxkP/VF+lb3o+YnwD1soYTt4OC+L0lA
696mqMITjFn0FDW/2ezYB4p5kJjJa+ImJk56k5z6H8qftxZc1gRURrOk4YftkFtmuBo7dUVQc/7S
b8qDDvBcQdNFQOouTgRfopkhy1t3O1x5suX8o4yksUKfhYriTa2H7AkpYXK6X0zAab4n7Evbqwg9
REhdxdJMsZ+90VqQRiDBfzPd5LZenDcKmlwkcKRhQ3t+05veq3hKSWRsK8TkyXemeanmnTEgwwub
YTL1SOUMY9wAzXAtucRUY8xvTxXKfWLbVEcIoDjFRA43rP0n7Ve4Owg/MAgsWzFDP7VPwvoBU4O1
mD7OKzGZFMYdlS+9/Zs6/TmbxWoMZVQvEYh4LaAAd3Qp/usThzaoOVa7GYIrg4W//8yKyGacQbQf
9GBIupBI2Si8IOBSKQjNVPUhHsVH882i5j9kKTCCIQHLGN6Mnz0PMT0+B9LX7g96QW6usREIVbu8
txhBLvY6JZ1EuDmI8PLrbf2PAUmqBIHTuPPAnWKyQReGQ4/4U0C35hOpKj82sJ319zfiXwViK2zL
xEMYxoLVt39FMyUq3ZbfM8DEzrpxN9nsc86J4cs/q13ywA5Wvk9lUE6Bc2ZMHwXWKZBONrb7geCr
v7aXNpoxtM4gWud3tl1+1SHpVTweRIapBN4DHnB4/lFOv3itiYj5YU6KjflMoX0SuYdYZgq3evHj
OQDYuM9O+nN2xAbehi2NDoIkHHoMT6aZN9fQiNi0b79i8y4U5J1O9S4+nihcv7SNcIwiQjb633hL
nHT0iqcNoUYrSOCC88wTCbRl8LaGzTo4bzP4KiNNJRAz5i+NZHJ+M5lY1K6+QYPMr4Smc7lXgvkg
tmwuRRGf14T8/V0IgbYLb0MVvBsjHwoE8UsMiyrZRTZKbSwIyS94E0VKio9k5SdqgBHPGhcGA28K
TLPx5Vr63RHZLEJis2anQ72YC0p0K9jK1m0LbRGBieT+7CkjjOUbVBl6WZAtgCPLR40bTMCMzaG/
Ocmzevbmw1i7N5BPYw27UALiA8ncTcRMgTLxN+MCnm3OwNKdJm+xH6qgwbPy7tqMfYLleXd/RVN+
3UNm617vs7OArYLoKFZxMTrxM8rvCagOtBpNTGDVBPnBHG6/BlwLMQgdl6glIhUYBsQu+e7ZQah1
Ku+KjFwxCWzB5gxPhSuc7N1MLixJd/SVu+dAuMveVogyNJo0EtKeahYebAq3eLXbpyQJMgbPZ6GM
n5lQE/7IXGbuOSXvqzsGM0jwCyejk/F0uivG9Bl6a+RbTPKmBQykm+k9CFKuljY59ORAqispo/3G
ylHUddDHqcEeoNfpcei3jySCkjuBb0/BHTMSt4n7D+PbWIzL6mJ7Ntz0cIKLx9qLYRfJDH8Ql6fD
nk9Ad0loKKTfmtnJ8EYe2dlZZJ6ueAXHSXlzEaUOcZ6srA/eosewyWqPEM2ctI0javFF6TetMzIV
6BmQay3/4N34N0DXjcJNP2w4fxIGdenPpK342qyDBA9IYxGAvoPXd04iuoOYL6NG1fXgOoZVHQzy
EtfLEbNFhVF4z9zYWqZ11BmbwfazHfNBdfCV+GGttQV2l+pbzd+8lYxHFwDet5jzpMJNk5k4ceCh
Eh/KWyBI+C9oA2wFWk5+SH1GWwT4hfDzWb0zzpgQ9Mebq3l4O0Jn5Ougn6N3ws6pxludz0vNzUPB
DgUHD6j/BRnseyAhnW7+FmlMTbmLLIa0xIC3n5rTM6kXlC5j1eDXYG5KQNkgWdM5J5gKSex359FB
/1uxce8QpEv5hjvI5KYkBSFlfDtg19G+jWgGgkly5hgcJk8YDYPTnO74lsCuPxjZKITSqLWH+y8L
TmN9n/FIKsQ3zn/admRCJuHZJdrw/zbK3g1TMWFDqj/diKIyPdzUnv9IJX+N9PBnXPrPUVfYmArz
5xt3mmussD9gBjeE1mqIU5w3BDbGNI6xrdhbQOYDRrDsNk91Gl1PLeK0Tf1zX+Avs68DFlxdOspb
chDXLyw3XRPMb0oZtrCJsdLdZ0eeNO9gA0sI/wPCVDdy/YLgV1sqTI13aPQZTOocF+MYygv/kuL+
JeNg4NdEfbFZHfqKHlvFJUxEBQquJtZ+HLj4iLDDUFWwiXRevhIQ/ON9cjpPKMgAX9gHqULGH9YA
N4aDzB/BFK0bY5d+Z7CeaIOO/LiEXe4B3yJ6wNnBAdieQfMYmvJi2EQtzILFHkqXxadVPvNr85Kf
aPbEFL1Fc8+UpUTO6KnWsn4sb6/ECOJrKho1aOG/xau1M5lFFbsOIxuAGAzVbnF5Qj/GEU/G60//
ImxxLyhPeCo935A7kJwfODjCwhZ88hZdkI3IbFcAO2zmHKW9iyrF4lklkX1hbXEJeObti9DlY3yA
vVJ8KVGn3blulZC0aPRWPKklvSP2IzH4xwYBiM0iiCCVWFjYtS+4riHHpxKaYDhLLmYMJQuGzvQv
rB4HKGifT/f9yPQcEzOhKRKehPgxrxC9rIvtAvITrOW1DSu52JoRDGRGRv364adP1/1tr/nF9rZv
V9Yivl1ZyedlBzbznIe9dMRWScQKQkoHAONpMqNw8RY48r7qvECktsam4n5BY/KDD9t0EWlS52cw
UBLYZKaU2E1WUYIz234BfFItsfqQv79+9qSyhfd43N8xVzE9fkELYg/IcZWBc0FIroXzBSYaHTvN
ZUzDdhETcFiuWX722bmhhdAwDFbDNg1vh2c2l0uVH6pdO9Ht4qAUN7uUsSEmwngnYHi1tC+rA5+F
nudEDWdCR2eRP3Quyh2bQ/HOK7HKJLPA3uDEwhK6KPSyXJDgolI302Bv6mmT8SPhV+gheiPWbLEc
uIae+lb5T+YCf0M+H6cjLP0F+YL4Ab4tkxcbi0HNQ6I4LRuJW5erjcNOD3qQ4+GoUQPLWAWJr1Jj
RLQy2DhfesIiggOer1difkxHQRVPxwXyB/o5/aOh372M3uUc2RxUd311++mlsIPeRhn+1gaXzNV+
xpcz93BAsdoiAXd0eYkQidcEYIIZpH9KuKGrIz8BTgpiJPZjCthI8XNhFPzGJgiKj9ePGg7HYoft
hcrCxDACp8qG7QPKRw7egg2TC7kN/zUuwIH6hqjJBdsOXBXuxjriIMUs+MKr2N8iGx+PG4hq6l/4
FsP+x9CW/JzUsSiwsdvwtMnZAdkEGOzhusCVe6t5XrDSV7x3/NyOXbk94VvJ6+ETiK6eqChhrbDP
Me4K7DcNhp7mKbRTB15OC7GHXRPEcl5hMzWwhQK3ElaCPhMXAKYPmmczY8JRQdg0S2+IuQL+XvOa
Iw4cyC5hVuzwy8iFSYfYiKDc8O8Nx1FUKYwXdB9jEJYIxxSeNBggV7wAfvzp7nKQvBVHblyeKVyw
QGCYFHnH0jmpNZylGXM0+G/jVrzHvNf0EfRmHteOmAJaNsxDMDNFEXaLHy82s3axB7xnvA9FG5yK
Y8FOxPqTnB9uHD6SUfCf+Ecfc6gbjCg1FG8v5zXvB6JTVGXsUH3AuxpDgCIeIVRw/hCWH9vsK33H
cwLBxImzPJK4XiYLS/OuEb4lqDrLA6sRFSzXxORHZexgNncJey9/s5j4EFdCvCg5vbgCEXI83Qgw
J2yiW8hSZvGj8uVA0bxwFpEz6DiBpb6GvYoBiLhisLR5Qqjn/CcUrKav/fz7dF7zw4Cuz621Sl3M
sRHE1QnL7+qh2GY/xkoaOzc2UC4a4nJXnjbdUUD+OmscakyLbyzMfkgx2DlAxoNSCJNvnIMbcXks
8VuEkBsWB5bz4tRBKM0L57NY9rsrAxgT/PcEbzzA3iFcYKnIPQCKhneAWCZiiavc3/XJ+IH1FV+Z
dSycVbthQTRtgFkGwCJ7Oppl8AtuHSxR4SM+Cwlfoi/x+gDS/ch860e8N/WJd9wzYwX3CuxkYD35
GIQzv9vcPO2F4gmjQ5iIywukSeJ8iFL3eeWPbY9FGN5ZFRa8rFSkqB9zsfzra4WFhxJODEScxUv5
2IhnLMzJkN3+vVvM22JxPzxjm/F8ixlLfKVfXEpuTrAmwcVGfo38kbtHfAEaXl4D9x+zHSS4fK+X
YQ+jzTeIE60xxRSvX9yIIP4QABHksPRulNlYlzPMu3DfCOtMWFYeb2rChZmOvHCOOy4Ehyj3XP90
5xnqwH9wrLghxA/8d/vafmFgds3u/MUBi4kYCSTv7F49pr4/XJnhmwnhdCzI1RO5J80Hb2DHjVo5
iuy2MidtD9jNNYfBuIdUsuGn0bOjh8YbtUHu4nJH46NnOiVWDMLDhG/wYNbNBZxjQgTUoPnoOirz
EAHx39ODKssIgVIDdIBdWmHVkBRhM96haOxwuwgVwiO4P2YYOQlasn0GAta9WK/lfMA0iH2PmzIY
9lxBycV55O9P41WFoQIJAJavK+M9BdNgDcIBeGAp8M+sp5HQhuduaDApSvzb3dXNb1ljO1vszuXR
ssytlsNP5d8fphGYdCKaYX0MA6Vzwc9EuXw9SH27km0nCUElkGNTvRXpdtSf5xoQf4STB3gBxXM6
724W8odscTtoxE4sWPocHDUy68Y/a7mr39NAUaOp4x+vUFtmOG9DBE1D/5RBUkFDDa9OXioG4SXC
Gg/hY05l/vYK5nqH0zjjrloLxxczFs42sTmwxwv3mQ0KcFj9YhWwBhEyJ+L2n7HA4FqzkDS8wHKv
Udktx3YJ3o25+A6IsFMdtkHohaEUG6w2jRCB5iWBRIz9y3nbyutGSM1pAtcNPhr5l44zw0qHZStN
bjN7KRwijkkVr4EF8JMnIfYbuBjEOuJMGIu+hDxLKdA/7wFYH680SbF9XJ1zX70yXGs4bTtOXUQr
KlZTdR2eH98Zb2qHi/OtCRZN1NjxpDyVJXU1+W+PpaW92GnLPuvI5koynWybN4crTCNpEiaSk6MC
+NqhhZwQzU3iQWG0N/UKW7v8g0xBekun8Ky3RagpAINybO/TSAG3iDGOMCAj+9kp2fWM5dgmcS7z
kZPyoUFH28YmblPY6ThY+QuoGXwAb6Vdj+Vo1F2msLvYpB58jNm+uwyX7kI5Z+IR9COxK9GT4mNL
4A24lnf+OHeAVYs9IIGDZE19LNXfsfPACeSFe+1CnNw0rgBmRUwEQQkHN1e9q0qXG8xqPMyRNG60
BOhzOUxELXxrEz8kWRp0p9XGZMKBiyIMAg4cW4B/6rv8a5QxhGrWIAF5C5xLG/LqFhEmElqyARf+
LFal5dzXi0P1Ph7On+az8j19yCcNwfd7C1E78uoVT4CyXl92QXtelpI/n72PntpddK3Oebcdr6At
O5vIWfW5mZ37Iphe7d/5E4mVg7ZqvHqY9aW4ALjK5FR373yZfkYJVpqrXf38u3mqKeANZ1j4OVZV
3fK81fRdFi/q98e31ruimZloba7eot/Rk91O/G+LUddRZW4s/FhwNKYMeTMh1L1gocY/306MrqdD
61hwRMIGFgo+3V0k98sArMXCnak6lCyUavPwpUdoQMTG3Awc3HT1L1ruzP6s+08ySR5g2ctuwXgx
CfHyoH4TripEpFieRl2YObqXgngz52A6OTKa4j4ziesknxmdnU19yYIy/EIJS0aL4RBY7Ki319mI
e/0nfxzKa4Sn2EgDDOB6ph0wPIO9fnaaNXIYZmrCL5U4QKGVEJqJ8olQNLw/RRABMKn4gDII99Pg
ytCexBWaQFw2MZXmlzAWFUzXFrIpPp0eAzmMzCGdHikO/yWk43FNy7JKv9R0iT3xa/XNrg0AwNbw
tSlWLRbrq4EW2F6fMBzF08b9s/TksO63nAUtAnwaLt5og6eBGwBFB4K5lI4tybfj1oS1Db6HmSJP
Bw64zDl3vQfN0eQg/fNDsv3ygBn7SUX6gqshtARhc4xZL+5Aawxdp0vDgMdDi1QjKmJErkVCNXL+
LZDAIu+6oR04FPK2/LzxVvQ8RQgnT2eTGroPVeE1KrMHMDX9XkAXJBPgFXtl66cPmszn1CLtjyJO
FLF0NTdIirxUn3qXM4W/ELXMhURsmT5D1Ke6FipvtFuIqYrLpK+uf8W6xRlOASxMlTjVGzzACYNm
7EjGjpXybHOUkOiBAPJf2DiE++otEphPwskveXS21MhveDtoWJMSuBI36MFWYFlMJGVQkcMiw0Fx
wyKeMlrJ2EDJsddGJ0kcyDOb++75yu0Rnlf5YaUvOEnQRTO2saiCUMHhnyVmngPTEUA7blsWA/AT
p3E4AWC5oFRmvEhWdbLiw+q2S4/WyvR6zLYRi6DfD27s5QvqU3wWfd5t1ocapujzAkozWaWEFaWz
qIPhMLtX2/WbxttxACmak+TL86tmcFRgjV75vahA8qfsC4oTnFHWBZ7/J1rND7yhOLdqUaGi/d/P
9OlQe5hUEG20YmnifWzFz6zeDY4Y9YbXwstsT3UAbqinvgZ6V/rYMmY7lTeP5ng+KNgzye6gfFG9
U8PQBKjFZrAIfaP2sfGLF00JYaTWnkK0PrBnCOAMswh6ONE7ibahP4BE7rmlGEseOOk+OWOxVwnL
itfTH+o/AzjUcDnuINSDHI4fJJDsryFeXPJraTumvZJU0AIM5zCUY+hxnNCeZc4Dx7oEZMfPn+lH
zxtWOy/eSpbSl82Hn1zBMgaysNr9PB5TjYkmrCr8oOHZVOUSYy884R4bwM2q4sheMswT6SKUIZ/s
A80QYRiWpwerXyOtst+L5BXTsaIPqyFW4WbcY3zpzhjf3X6q2wciD+lyxtkK2/kjdjnn54Zhiggn
KpoAgy+/npzkpJb18n78W7UxYAQaBzpCXKdG+oYRH4fDHVboy/W+habSjjv58Tzo8U3iGWFXJ0p3
bi135G2SXSPFW9RVQLEEGZ4iD8cc7nucciZQLC+TBAIBSnMCuzfjBnJOy03Tv6Q8P8KHMDzhVkLq
hM1UUNUYJbp5KuKSaFzHcGL+3x5BRIFAcOy0bPgyBzp7e/DnN+xObkBR07LbZT19cD+FZb7XzQ3+
fLkV4z/Ts1fgXK7SfOpebyFpUQi+UBb8Zb1lZ9ff+ftCW5/zY1vvwYDI9NAKz8QDC0qIa7xm8KGZ
Er/SILGvgH/da++suRxE4g6G3ktddncWaMuvjk0ABXvMPq0i28SjTQp7/PQBZ42YtXF9rmAuKpGJ
PUl7QYieveFg1iAOejgNVuc4e8VXlpD8C7ndwOrPG/vVFaNq5MK85aNTYFkaycWTlsCP0fcp65x8
KkaQMejnXYpHsgt4nSMAce1KEIV4OwtM/Rgevt6JX7BdjcV5UbjEQDOb67y+o+RvdzbIkRSnYM14
EMelp9mu9N1g3foADAMxq8Lbe/ud70cqpd/BwoAdm4FiO98xHdx2hxttBkdEd9/3nSNdnfabUUSO
qzGlHKrEu8V4e1uQSrU+v9+TA1Cy3EUDtebdOdsbeB8wM5C4SCdrjO+3KFOCewcNua6fhd7/4WlA
Y5SWxLAQ95KF0JtVtrA8oBzvKeSIT45VphbQOeT9HIC9OjCp77k3E9dGyaNEXxLc8geGjeGNrbdi
GJG/VLdnHWQticYP9pzyXf7QH5gfOo/OzVQcWx7VaWaI0jLRqNj16PDg8VDOEEjyI0PtdBNaCwbW
d3eCotJ79m2JGbHxnu/nx8sg76BaN1gI2atu9s70HUNwlY+Z7GTNU6VFRbuXGEr07gLyyGoiV16n
mcDAlU2sACJzDBkuuzzgQ3I9Vs3exAw59Ra6xyxqsXDNRaBsqDEnjoT1iC8uh3220xAwHRvrLZUx
IHKvV7edfbuM5XKnoYG0l4XO6l+fwwekst9E95QGLo5x1IW7lFvicKbibetqe7N0G+yBi9VV8Rv4
UFbQgQ/AK4Mfg+vNsMqM/Q0gXXL0lx4sGWlpxzj72bAufNaZgSQShR5CF8L9EJdEHceiVdcGzT4/
8RZScbUnbuCyWnP7aiMvJGYvGvVtri3z3qUKvOkc0ANUv9CEZBlhy9vnumcgnFFw54dh0GcrBofN
c/YOBEC8F27XqLe3ihUWOWaMRahC9XD6dFrKFps6dQzDxNsjKHWmTmEGmj24Ek8BXcdbxzCp/GQE
jqETd/WImU920Mal/MHdyRyFEYYSJy9qhbfeJm2CBj4ejotLKxh/Sdb6pgjRDhn8BOg0i62CfQtw
rp/pTl55trl+MBLtlhNoQu/rTALQkenuPUo4wno3wyBYGEJT5B4Xf91Kie3w9Ruvj+ERDS/ZLUgq
lxDvh+nXaGDh2V0SxgrvBom8Dw9C4fiLBT6INT08+31rcgMusd2v71HTRwN11Kgu5/loSNtcDTjN
G2TWhj+Acgy4Z7t1Blmyfk4Q2zDdfEFF1n7pC6hMoWwFKasO36Oo/MKNw548VZwESx2OVjDDY36v
mBTqjkr7OzoZODCC0RGUgyQo6cgE4oPXaEAP54S9+i1uINigTX5R7BT0KAor1inPnpxtcoAn/DPQ
bFDScgIy1DCcBfT2R6jAOVCV5QOf7lIL1AQP1paiGP/TW+eMb50S99qGk5XMMDahqIBApTpuhjlA
5YyVYz/LgOxvxvZO+femot8I+4UdNj0BSwvhQXDjYB7ugKoahmfCxPXbskS75V9zDMcS7t76rWqq
oGR/T9LBozwNeRNLPMQ7Gd2pvG3q3XBt3fEeDjdYDVQFMlCSFjIMGS1vwAbD9jkFMQUbMGS2/BZt
Wb9V7psrGNzNsy0Mf/3FAA4cKPjKXDAcZzA7YOfb7rI2ZjxbXch1DyS0xEw4OG0W3cOT4Kou3gaq
6LzfKebB6MR0+dFCiwSsQmk1wZGlLCzde2CHuhzrxUuOvJSfIMezxL74NBqHajg0ZHkBMKCjsvzC
xKUT8VFYDKGhhoni1Gx4V38BpNjF92p9HbbNuDGG/ZyszuiowZhGfwEX6wzywhPwEjCUQMEOeQrH
OiqId0mxzPayycN8Srq5FmxziijL1bqwpdhGE+TMjGcQ+iwCO3etlELVpVvWmBvceZXU75inekYb
64ysFp9yBudmqX9rIDhP+gds1JbQZObq7M9x8ZXs9OdBbNWbadfpsFfLS+dLqshmeLvffKT/ODGl
ywY5W+3SVz8ciF5N4i3kj/pXZcuK4PaWSxh/LVy6e/o5oB9mKHV18O+rIZqCA9zJbdTX00X4q8IL
sTDA9md08mVcSFFHT6oElu732DTnvNlU/Fz+lZ2F1/PmPMbjFOu07VYo5RwZLNiVWWHl5nOABe9D
tl7Mq3u9KSCDW06HsAt5X/d0lfZFEzZjXBbx0IBx+9cs7ACDiRIZYwlV9Nnj7/WrRyLG9fZ2rl7N
xdKanax175N/TlYD0NNN315PjDfPQAw6l5RraIHF+w04a/0yPBwJNqvu1QaM5pVcrSbICZM/1z5B
lH7DDI5AKDOmoJnk1b3aFlBBtgpBEJOb6d5YBBN1FNFatnOlQkiwOof+jV0z/81ou6kPmLVwX0PM
gtINtXLyAH1LFgvx3A2tnJMaHvcWXuiM7PGnz0vfRC2E1ItWn7VBAAD1NNsr7I7CmZEj1mKz49sy
z+U+Jo8NdnXWuBktTO3aUHU6CNKuhjye0oaMtK18i880RQrer/OnyUjIDNQzmyFxbjz90DwHOvhl
ecpwU0QYhGd3FTJtlfSAyaXNbJeIx9GviUYAP4RoBKUYH1sy5Fj4sPeuvl4H/E5vnjhD5cEqsYlj
BxHGFCwlqMTPrVVvhgPqdHRCsm/fPQu+OCEi0L9y79x4g4lxr1fQ+kI/x4VOchcGYXUDSQK4fDOh
VvEkw/eTdxG5O1jCSwKOCN5L7zY6aGQyiHCOwrm3BCRTbOcOzgO0iK8JogUYebMv00TPXoGk9gEB
hGvKcQuiZx91w8sf3vnMvrRqdA+71A41NcA8xAtiHA3Hp6GizcZR+0r/j3M9h/WVIwBWp0+oYAX9
qAMvXdkd26C2HvBH4vSpuJ2Ghz/hPZPHrNQGXcAD13MvKeC8OfhkmAoVG2MHj3Ug0xoAEFXRgLLs
W3lmAEYjDqgB1kBjI54B138l+AgD6AjX28EHb6bePs2cpF17zCw/ZVxhlOsEJmYaYj+NB7tubORu
l047Pd3V2cLNSP+75fPazMxAv5luqkLQxdS69cFk24LnQUaBZ4BrlHjN0PiqhC/VOCvvsCvG/ee7
PaB7DxmJyPeYriB9TyZSSmno8pBBVbpmbkzAR8kIh+HBlUhMmakdvQ6lDq78K/ochmknhrTn8cDu
ysYkFj2IoiWFZgJdin9FzUaPiA0+mQl8MZI2rHy9HpGWRoMGKim9ssAqzoMDpXKB+huwJ3df4CAw
75a57aJyr5jwbscGQDK6VodK4cTLV5MsSEpnus3eCgxaGDuSQJfP1GYVTBhSEcLkADLRw6zGOPIH
a8vpW/7E6ygfBfj41ZG6w6QNcqoV9LcjU5hya1bPg73MQZPh67KnPd/Zh89gtQyCnq6Y0W3T+gMe
K0RS1kSu+XL51tSsISxYcNFqoI2+V6pjnPiEEfPPByRozBJhVnl8F+mowEKdQ2PDkf9YQrXO+mdd
tTylHYLDeWs1qNC020Z+0gD2Wqf7eRwf6+ITPlbBtabiGO9+94mflA18FEkr7Wk+tp6euPzg0oDq
x+vBdRowkHybYoHCSnnAJmacwOafOV0SgXQ9IE7tMfPE59NrZ3rsTedcdznZBPQH8MiE0+Gjg7Bs
oz0JAbod/ePaYK6+1LAXT/xpeGcAMHKiUMzPXk4MDltn4tlwo9G4mt6NzaYMC6JsILdUyJviqvR1
zrDJTxne94FO7rW8MptVhXwBjQRzJLB6JJRYR1QOgy+KQJznVdRmJBTR//FKRMXg0NbZ4GIlx6wP
AfdBbJQecBZCa1VUx8TojNEwLvPAV3fn2vhwiS0Gk7sSOHJ0udQwfmZAAdIxJ94E+8OqtnNxULVV
QZgDREQpm8/OclOX2dqqVeAmGLTqXQGGsCBKdnVMKSfbieY+EgzWNOupodIyIXC1ckIlw14xpvjr
dEY0aWfvmtaOIZBqhkJzP+/tnla5rx/rNutd+86ESNI+tfQaNZIWGSaOywXmYLfWG63XrDOWA1Ob
zjSJnqrWefXw6yJhpKhDUZaxm1Ts+0uhypfcKDlNFXCMnvxKwnopnh5fKu6ba0kjbZG50ziin6WP
UIYzPXSH3TcCZvmlSGmpStCmeFYRPyJh76ZP5LdX9VeX4dbdkK0qRJaq14N6vqOAj2DC4bJMMEeK
vTLg193743oJl36OP+WZjmQuV0yOOdfP4CfnBw7zIh+LJ8G/NQakBz6c1lAom8dPyZ3F7sgmR9w2
JINvhvD53X28GOxVmFK7JfNZGvyLZArEHUcZMZWHdfc1ix2GnpbYQWZ4f01O4aCaxJQOdiJdkeVO
F4ORhYKWC/wq301BM+KlOFXO/qauDco2JlufORrXQzo7us4iWneFx9Cn4s3qaQpY7O4N+diheZ09
4yunRoTZ+Cq0mZxRkFYiCXugF/MwwCC+wvuil9dhtcIEQMSU+mPm9TAlc7p742NQV3N0ZVU61wNJ
hcVSifOX6YlExUVIRV0OhKe//IemM1tSVNui6BcRoQICr/SgYq9pvhC2gICiCKJff8fOOjfqnKys
bGxo9l5rrtnAUaR07ka84hQVmzxJlQmBM11x+X6mV2nWuIAwemHdvr8MzF6sbX75XT738gYf1Bqx
ZmnVq/pEhV9YnzHbrnmNEKbaaaSgreaOpb+/M2K6LfDQHFY2Xoi4ez54x6P0vXgO7fusWnydoiWB
CQ11SsUAey7MX75+HLo0r24NhrEv8oADMBwlpyKOmEChgEutI/aIRxbpl9mMjzE2dRzC8KH5XM41
/HljqwpHxAYng8eolhey0hDuNOJglR+3KO0hNCC7iI7l6oUNyFMovtUYIGDSETmluNLDfTnJGIZ+
6RnpVsaT5YHzp/fFRGZIEc8K4gfvPrSwPvYWEGjsY05+Swm12yXJk7mBuGz++9DhBG7S0tTn0iNu
gv9FCoBJ52B+MRLpVtfuQrjWtA9CC1xRp0vgXdLtSbnZdfUyv56IIsJrmQaJuw53osYmXEiOoTXZ
5A+9YBFYty0XIfP9SFeWkJj6w4l0gDl2/W4+Z0biDKcb7nl8MlrremITKzD1IPUVaLrASgTrPJAq
w33BH8de1myJhgdS0JySjIJef54CrSh+Jq16uIXmkALNzhuoQY9+hnaipDXVPICNfHmnnGHJGr2n
Qy2MLYUgFYcPhde9gxhb9YCgGcKpHHoF/BNiMnq8uzH/wCxN1MDYfUECDHdAD8hLNxv/rvjxIneL
ydW5YvwRwz1wMmRr0jhtAHmDxz0cwAMh5xKuCFEp2awvC+Hds5wOPkGDJp5dUJ++8LPSgsdnKj1U
M0eQJDF2pwsM3pCGXhibMRJWp8lCnbbdNo9YQRk6IzMjSgADEEelMnBu8niwYWqQjGidXj80kkDO
oWFMm9JjS6YnpF1kg5dGVyKj2RYfXu/3DYuCYsJJQVJRU6aOPsdFbkNtyOWeicH1AP8nZiLAx/QQ
IJNwsMRYgpigwbk7kZRyYxo2kD1GD6KsacSsv3/7uWkTnWk/5QYUtdwkfeFBlaRO5QOvPDvL9fJh
jCn05adXIKSrpAbIWDDUyFeFf5RC6WiYsiWurIwpRG87aVtNy3Ns3/z3Dns3KJvVWOR0ZhBWiKgh
Q3z12YMOg93IT7uHVcGA6s/iMCT7/rL9ufHwlz4dhxQ+5U3rvsbdD9OpmslV7XAAsFRh2kgRQrcj
0koZlVP4JRiEByo8ElpQYlrETUFoIUtb4QrOL7wY1f62LgZD3DVn7iP5wOt3vnKBv6ujGTtAnesM
ItKCQQDoZHPuDrxHbv4eNAH5hRrEfvKqBwpYpgmP9K5DteVxuFP6Dt/nSBB/RBBTPiJuZLCoz5pm
Gq4SvhcUcAPN4U7VwfqJ8eLF6trs8cCqG+rZQ0SVs9fwAlvsw50CwAYhDfJBWKZJ2A4ZWJPWbDC6
29xgxQGLvrkQ6I2v/DdDjcQowgToa1j8aWIpFjExRw0gAovgiMSAvRuszJmbVwcODy9heV8wSDC2
AG8IdJo1z65iBxML3eIOW/vUgHvkgkeiOirtHmAXqWq94A574uXEH6d8Ia6CloMwCwkR3ZXmc3E+
9tIS2Y/hDTZi7GZRVtWH57mYACzp/nUhbwbb51EJuZkazQbzagOuWQ6WNuUFNBEzKt4cOSlyDjhu
9iQHiZMewpwCche++xHE/hrpmsUOSr0uAyk4+h73cnSVb0gy9W/+IcyC22epbRnSSFrI+tQfsO0T
dEK/SpfE5IT9+BMxZ2CXrnDOp7FVfMg5t2I1yCwazyRx61uIeJN5ad8Zon3nagH4g2OzYmQFVKkR
F9udWEL1vUiv2UBw4+Ddf+MdjSBE6HW7osrktuQAyhhxsrk5FDHDUnyUlhpAElU2yZTskAdO0xeL
CI1RLcgo3Vav3WOMh1Oxcuq9d+3jCHKK99z7go8tWcJBjEQXDnN3ynsTODPKoSJZlMk0QKbMwMVp
JjfabhRCCToAKPKvnnkcSP6xO6RT7g3CxDGJZjJHEw3TBXqtz6VHM8UFKiXubYvwg/4/zx3KG7AD
o7QG+1iYdgHIAuWKsAr2Xnp60gIBu0JyChSUV8yAvqawIQQQJhyUiWC5rwce4bQURhwbMEZuPoIi
oD/o9mPyV/sYDpsNM6Q+OUEWhrZQnMWO6Cr48VhUqOib8n4AxZz7GXzdFJctOCl7TTC8aCAgLHo6
vDyqYoDlypNbL0+3OezIIQl+mA7wXPMU3+MVKwqwWTrpE35M0jj9jbISUiTmXyYJ1Ngb5GNaLGpb
hAnXxAMVlTnnyOKIVXI1JKBhvummSMNqWIRQ4fSNNJKP1Q8dz43UOoLvCLOCBpkxt+6Z6jvigquj
snbfOu+EypGLGacYDxr6gxg3fOQOZN780Qy47jinVWY3ePbgtQbR4GtpPD33CPGeyHTm2T6TnAF6
QpbHtFuiEYx/+WBUk5cCIdgiY0p72SAtH+vAlZWuXBQf2F4jY2HWSFz8UogNMKWjmYSnTNDn1YNP
k0E1ZzcUELAVo+iZCU/yLY0W4j7Ju+/wDr9BCvqYx15vdi1M6TNNAoyd+5cCiuX8QQF1sxtX6iEA
VIyL1G5aSPWg6bndBzOZcGXlBjmK7mDPQoo+Rd5yWK7H7N/FA7WwbV1JQcZhc12hDEFgAvWEgpnE
v88Z6FZU5WdYA2/C63FeYDZoBGnq3fddHbAGYvxLoCy+pyqqUhl31r2k+dfXDxSv95p7GLzA6M8e
LxefRab2AEpDXJ4THybFCEQMKgWB8LA7hAEjGJ6XMfP4+rHdkPU4MiJ1oaC9RQrGuin9YAlw1xxj
+1bs291+GKEC1axxGS5AULuFA/SW9g2D6SGdA5zIbyRjtuJe9zVo4jHdqLBBVYuOH3Ft7uKccrv5
TeN/tV1liFqfSbb0+0VBACdjYFewkLLblmRgZoqRLjF/QmQQwKnDm5dsk4SuyoZ0B5918PN6E4EL
XNayW1HaMB0nHAxIg3BprMuZmeGTRBYoZg4lJOC+lx76cpBeelxjI2YS7BoaIfKty5bG9uPBl9av
Ntgb9yuM4+eOnSIW4UyDhIjr3r74jFopvO7uv9+rVaGcA85qXB3bI5U5hPmWBHgi2A2pQ7+korzy
ugOwPNxuFi5WSwvBY3dQmO9i/jcuZgS5+n/zXfJTKFhxpzxWQZU5wmhHdluc5iSX3CzwPTrkxEE5
8F4XuxhXIxgRaLYWjKmwy61kBtTQn7gA4S+ofgvN/o9jMX36j7UGfrZm907YA4bWkcVGVAu/zRet
SBJWh/4nyJhAzI0FVyliFZtpHbw0E5cJlWqI6yeZt9kUiohxgJBPSKfC6ZTN/oFtJgFz5e20VoEl
iT55swoy3tEI3DYzvKcWRu2zcj3H3xeQJJGhsGdFFUOpdz3XLC2wFchJt/gl7ePCBiwCJD/wJs0J
85QhE6bCfUNd75ip9N9WfE6ivDeVEQZWgvf8nBk//dqLc68QktFehqEF7pXlmMW/cDmmX1grENlz
YvuoFqRlSwTO1VSqLXJYvJIbJ1MjqK2Ur5+B980W3c8T06BTHlL34LiM/di4hRLfWvAnBCnL4yUC
rHw2WQRcTjvwJiCNdCGKHFadaoqXJwZpGfyESU8OezS1ImIWKMSMu2AAE/S2TRYyau8bBYilXIgF
/OzrPQMbNGHwl8B36U8GjMtmbC56u0BBTcTbQmkXwOONpUF4oa2DICXTHELD3GMgyQUmtAbQE7QF
gOTnqByB41aMDsmP52D3YL/M9Gkv9h4tFmw3cuWoQFeEX3CSTm9mZ16xr8d6TTMvYf50Ka5zqUeG
GG7ZSJk1+4PPT7VCGsOA4TOVP5NcEzIW+hY3EXO5ocboGSorF21zqlghYYQS3ovHQIml/rF4YYJp
N4lsxoaXcvmUJa98XmPTlO6A7r9IIVF8IWZX3EfuxjGwExLDzXeAa4+CjaCJRwngH4qOvYIeQqHW
+1J4YPaA2rLZsVVtmJBMGkTmpd0tjEW9Kw7tSD20JAta2cAHTGXrw7mUNZZ9iQguUTpDuEamAQl6
9QZ6QtSDYAGm/GfDyUYVv0tnII+3gAuHp6xOJH0HjwmGyuUIKBLX8XmnQbyCjUXf07s88JFkq25H
AADSpBiaT0efqaPkaRHm/Ats9kb+SdTnDOAdweBfHfD+oyJNeIZ2loTqgsoEpDbe5ZjDkcFTz5UL
2STs4TRTOFrQ7mJcCnkHw1IoyleX15Xt7x98HuhJMheYA/2H2WKTLb+crwH7xsluzvDmcRVci7E2
eh241VFw1pheaBQXAwEPoW++QzyjJCFsi2m5AIZZoD5vi6rJWBQXyXs6gFQqqsrSN44CJM+LUQKe
8sN9zmHlGttzR5a/LP8Azs1vc+aeE1myqdnfGs5jXeO4B3mlmC+eL/MxOTJp6F4RKDNbjN6S7YmM
zMO6AHodXiqpg9cP4PeGO13qkxCCQS3lJMtADImw+3lEf6eoxgCad5bviUekkRKHZQGTsdnQOnA/
Et3uUDm9C8dQ99o2y87cZUCV0IBwm4BVuQW2UhiZ0uNQ6E6liLeOH6nTYYF86MkOOA/K+l9MwaR5
bYjbRUAqqoc0smE4x+TJBOdNN/exPk7m1VLZ0Fwy3ucsY9O3IdZjdPU/J9gjHxuiZ4FXok0xcoU1
cW4wnPKTd/CCxQgKjMBDthWcfgDgYd4c5Z4XQ12HBnnUChtgKYqP2OZzffwfzXpczc8OIS7K3qZ1
YvSsN4vSeQm1+UV5vLwiUhA/QuvQ190CuSGt2jKbHHNPOAzBgvLEng+HEWVMs6jJ43pHpCrBr7zR
bEBIdN+Tz9/KCukHWYXPune+7hriCC3WQFGxAaFuseoZEyw3PDe/rxnCtjoCS6SqR/uCxvrT94cb
dczew9b43PZ2hFgXWyqvik6tdWgWeUNIKIFaYhhFVEhm71zzyzCGgiyqN3EobRm+E2C2eK34whyN
U0TjfGeoQO/M4cJYfvc6EV853FBKR+lO+il9Ctre3hgxPpMOtDCfPQUF1Kz9a6WO4Y81L5Glx2Kq
WTDPoJ9kbZCSrIJMQLevUYOqLx0lVhMMp8NpvnpF7wAjH0vYgggTuXKl/CSrhoB0fYXadPyF5ouW
etOc6lkRKqMnv31FoIpmXLEsGKfQPwHpMRdBomAiE9R9GT6U1557XAtbeYe/EHAPiP/5hjNwZw23
Dau7hyGDR1nuP1bdvlzlq3YPHV3/AdYkmRzYM1u1G65KCi1Gm9QDZPDwJsfJbCAiU8KnB2W4jSpC
N0fPyTBCE/A4aLsMMxPZGjMixH1z1nnl8uor0yGMHn4TZKAkypOTGzH//KquBoMMtQvxAKXV6WBn
JjnAxtdMMoyOyoB1AfwJ77bbBj6U/HSTFZksJD4aoDm61akuZRrTK4B81ayeFKt2DfSze4SANOgX
oTBJcx7k81PvDAdzVOa3x34oebADHJXgh6BmDcCKgmkNMzXON5hPIEc3X6gfu9CwRMpNawkbAfpY
ZPSZdRSfiC+Q3wAIKePlV7sJVxl+d8LOPh8iVES+8jXPEosgd6YOhEgr4hNsTmiipwxIl7IVFJk+
FVJtAWM357/84uqEa6KHgh01Vny6HgaruxYM8VvWl3FGGpJ4f4PEfkhgpJ7xcNtwuPzIs5Qbo1Gt
RyEIhrBzYEwQXBxSqyoolpPw0zEWJqnIvsY26eoie51CNLa+fUvFI+rArys4AKVB6+Yk1YDeia4C
N7vR47e/zRHCaXRnKMjYNTBHQt3BqoljcRuIRA7h/ILMBgJlJioILIwq63r8IGZGyJgu41m1HJ6V
c+/cH7E1cXNiZ9TFFvOUz66bMySpj68UghWlwXOfnTAB4JyocxB35rJehb4UPlxhvy7XSGcvKHOm
JWuapEr7i8KB00hzCATwHCcGaHE/UoggaMe3FSGVONC0qwRmZIuLXTErUKawz3R2eqJSJEgWeRGu
fACtuMi8mcnjJ7p6w8xelGRvjdDtoaaIaL55X6RoCtkii7hMF4y+fJ2daQLKByTTerIqw+dUBCdO
v6QilKB42pYOkRW7N9zW90NWOI/5Nf4y2DHMflYsE2IO3+r2WgUtE3jdqsX9GTynkho0X+/aE+uI
mM1DrscI+A07XrfhPVReoYYICV7Y3aAl+4VzmKS2iAuS8UQdZ09xTGRkaS5XDYQZA0hvwiiYHCFp
0Wc3OBPt95rKTJaAiWLB1FUFd3R4qYCTYuY15hMBFuZcqls6lMf57NtbQGq+N41NTSWRTX/vvc3H
ffwET2e7ldVfFaNaIOJ89C27H/T1qrpHHv09K82vuJQ6hv3yASgUCDuFDSgvdeit8S6Q/7owdF1v
BpVXb0kKmh4idcAYnKrKQth/ZrAfbtoxojNb2VfTOEgx5DAxRwck+zgHdRR7B9H2MNyETg/GLvi7
j/WCg+2CP3D/+ZwCNkdtwRH0UPLA6AWfw7Ibq3VaXXaTwR+FDw5wa65uKBuFtG9Cr+KZpfXFxs9B
amXReKNCjTEowOrAR1uRTktih1kIyEVaFQgN72thUL9A4ujTDrIFDtnooI7gsqR4txUi36lCNSms
vAtX8xusq8qI6t0x+D52XzxwGRFPiRQiXaYW/ikA3Kj1dNwtEC3ggrBI3ecUex2L3WAsYnCeP5AT
AXMpIMfDSbLQjhJeR5Kp8hJZhIjeQKZv9Z4m8lKkql9zmuK9hThrju48VDnvb4cQeEzY8Aj1e7Dy
kaXgwMeBwuesdLIFomqv9NnCQYpxicDcHKVjmM4K3AJWuIL46GxYGTm+vBymje4NIwGSElnAWBXm
2HVw3Pr2dQXzIiJLEezZWH0c0G2+TJU5anmEA8w+uxa4LAMxBsLHrx1fPXwkkDF3WCzIBwYrOA/c
rd4+8aEqCsn+B9nyrMSHoB8MEvPJEB83I+QmhRTe/c4FdlKxGaL+894Opps/8lGHt7AxxoPfbENF
vhuu8RNxpNWHcIfvFJg1rFh4BZKBWlY6Pk/aD4TiBulKHdXea4yaleLjdRqseTVYQur7+xyrTO5/
IfJLZwSrzN+Gpbq3HUJkVtoZxpVmFzQODp143IEW+VRG1peDTZo40/na+c4w70KYIyBUfOEJtNuV
0DWF3nlPxtSI4ahvjCpsDUkFQ0bZDgClVx2qprfbiYbRI+wU3TIFFLYmNj0a0YG8nhd6T5UIrq8r
LXoh6xC0DajDY2ArCvI+RHAMPfHt5KwgiP6OQKMB0jIE9zcuphupESQlhX1mYhwLrO2JvRxujO1n
XfN7RKRCcAnua6xGwMIghVEo6oJ2nL5Q4eJQbIEcctWDtVQuMNm4su/LOMLE12oDGkvklqSGYpYh
iIp2SdlKw57/VJoZw4KsTGrTnJEhY9NtW5r9lu3KRPaPjpkxyjN2qwAWuoUmkwHxR3ZhIRjbovaT
AeFCXOxPtuHPIzbTaiKnGhDg8cNSJVFAaNpBWkqjD+3nTGk2b6ayzFYnn7uN6aOHf5oDtVUWcyzF
TsfqbLBI3vCFrTtohkgDYmBaerTzECzAEEvgI91KdwreIaZywc44oI1gyHT7gcgnnXq6ez8MImWi
wplzEWsxi+EkUbnYMKMvnMt8dFtmv+r47iEiXGLSwPFnpr4eYNKlzRisNyxe6bJappjhTdUDxmrm
IKUczk6a2Hg+p+/LAHRA9vIoHrLT3N9e30CUqFT9eaKXLJrq7dxJRurFveSUfJksqi1a1lvq6dDW
ut519+3BgGve0a3B67W4Xq2uJ5HEAx25gx/RZT5MO7xAyMV7BwwXSSFLqUfh22KRDjdZse6Pac6s
Q7ersJrLLKeLbtr95DBsIbuCSzJmbnGq76ZfY0LjNcRRrv253tYVU7Hk983FLVz7L2pwxalvAfr0
gHkGnt/6N216u7Ij3FOnHtKZVMtMCVLg7F5Q436LESfCQRp77MpSMQUDkItRA5Up6HFvWtElVx3F
0rSHJyb79jdLxgZk6z6N7QPy9YcrCHnDI9jBoTP/wq8cJ/pzZhc2/zoW/n/5p7tdVETRNXrbwlG8
b4lvCbf1dCE+/vv8/Z/fOGljf9+Tw+eGPhxXevETZSB+czcWX9lp3ng3FoEIUG4iNOYbAjvH7x9U
mZ4ISqDbmoqMPKS8f6lIwvKVCtiOp4MfYQ5HZC9TfOFo/uBRhMU0tXAZDIgHpEj+s05/8e3b5rpP
VvRSztfC14Q/wu0eJ4/lhx7z8zPkpWGRB46QB3W1UiS3r+zVFwxeBew/fCIZwr+uBmt8ye4wIeH4
SB/SlfWoScPHFbGKjucimFuLRKtvyxo4QZFtshNCgU9qp4t8Zbxtre89aj/l+OE3JQMsDfx+D/hi
0h/+9L+/jz6+DD0WI+wvn0xNMrjyegbxLYA7R7QbsllCD16X56VPNqSvZIvhNF6q8743nOrTLJAm
Ig4hBuL9L4WgHA+n0oTlKGWcB7fBR9cQZGNhBwakLJtKsIK9yCKVe1jzqqaCJ0S2M1D7CpZhEaEe
mPNu8nFNTLilLLffeX1sju/jF9/e+4/OGUQ4N26Ep676S0GO5aMJCEQPC2v+789xCHYPIVzYjplH
WgbWTrTkzjXZ9fVlrYd46GHIcFSYSmPOh0GVujFU0gUIJbQNpzd7+c/Dnw2RY1ZbjfpA+A9lQjvg
wBQg8g5vZRbxIWEO1Xawg7CLgzhqDX2HjuPNyvNsEI7J2kyB2PmJPdJRvVxcWJToHXt15RBBKc+r
0V14OG/bg7FQoxcD1ppqiBBpjK9wGSOu6buVDxlbEv3Tk8tF8XAys/EX55GwsyOTJIbegdcqxoFg
HCOJzyQ+F99XbnxALe0gtaFbAsrSIjWiXCoVfjLGoi1STsIwIw4emqOv5MWN7l20uxp1Auv3i0CI
lysThnQHox81hvWOeShG01BlMVGjUwbagyZfck4r/9+fXiX4/IOTW5FuPTgljBUoKEQOmAjBhorG
x5bVE28+w1GI1ku8xPvMjvR0txEGVhj2sQcqcE7IHRRZV5xB8QjKqnfiCEaYgQUdQYzYskMcasPP
cYBuGPkTNz0vmTspDzC49EQY7xv7JDnkfpvWhB82DHdaR70o5BdEkQjL6TtXn0WUJvlJcolwHiXV
VVjHgg76e8gZSyxlw/lgBOXaL5zLcv0vo2HgD0btZHm5YB9qhSkBUCLLtZy+eRyRcry8DPiI2JwO
HY+44ImDKdECPfOy5JHQYQ9GQ7e0myk4lDk8ZKr/miCtI2k1dV5EWvTMW/ggIzYNi1CEUF3NOewe
wH0bwIk3i/vY9KH6qlCiywW26yXewmY6ehKJ8T1/e+uicNTb+jVJzWVu86IJhZHJVSinAETm04pH
d5tX9O8pRfwLpAMbisoXkp6jIRk1YOY5mS3jtK+7Qx9Yz3taa5wGnOhf6NWAR+mJ9yQ7S/xYIvEO
w/XL8tdLUhQuV3MZlseb42C/Y6WjeMT7DtvFeq37ZHi8g74jIWk21zzALYz+cmNxjjHD/ev3w3vg
0Xn/PAH+KqMQY+eH20x9UAGOwLf7s/yHikxABwYBJtNh9znnNT6Ju/GXlZXZ3Tr5eVoPPn8S5xWG
4pyQpeCIlA1Ow0gED2QuPtIi//Ya9qBULi80zKHAYzKbb2MpnTroTc2chIOe/3eW+SFervUvpMO/
ZPYTA+rBlmQn8SC8b+G3m/2FFVSczksLBWgCR4eTkGHtWFhL/rtycsUVACbNIfvweDfrJKIT8La2
EpefpRjl677tW/786oiQkROu1uJKu3E4/9LGAJpGPfAei7ObuUvLfnPNVrj5LVPn8jPg5ZZ2CBmc
k8T/PJ7iy+cXGja6zB1+4Bwz4n15vbDR+C6T7r9Ln2NqhkQE6+4+epp7euNAJehsCcoPJlaZ3BYi
YYG5BEkL4g9abht+B97WT5MIkP2XlB/1InEKN53Jpjs0+UEuSocttuLBd+KmxEuLffrfXi3yKdPI
EX+BeIm0czXMV5WZlULkxyDCWx7PgekwWyODyII5y18oZrh3x4a33f1t83mwv1EPaMQUij/GfCz+
0fKo92B4xKoL4pzYonfgXmO2YLfDnUF8ZPRP3nptA327MhaJ4m9IWkIVKPZq/BJ5vsYlDTUYMB0W
P4TKwAVON5mFN7iSbxRMPMzb5el0YczAxM8DnhZH6re73c7e9n4PC8dRjoZX7YkkovDikcEOvLFM
ONE2jYTL45BNdAd1bjzjn2Db9link2tsgWNp1gzZtR376u8RS80eOQmIEhwcPz0FiCwes/ziA7Z9
+kyhfC16EpnVwV+jasXKNXOHWCRc7W4+wOBMFDdw7/CqJUV+yxicTKu7GGjfPbSz+Zy61xR9L+Z4
YH90xMZjUj1CHWsLIROfrGrLxn/qgcEXIVW8MbhTo3cJ5ui+7wflM//e2cmx5t98KwxncINRfaDA
nOYcAY+PL+yI1h48B/MckV2BpQ02Pf0RKRYkQfKT+AJ8ySjsCCQs18yqMWLNCTHI7u5ZWQkrV2QV
7JwMefcG1ET8MQ2OluRdF1W0ly3DG1KZc0FGEdYI1l6s613Egd3d0Uw5IirkPV2zgsBDEz68FxFb
WYShU08TgwXLib5rVnGbXcF8zrUzyhvuo+a0TqxAsWWU/j7PZ0H66e+7yXc9sHMGCLLzEY/L6nwU
vNBfFfJh6l1ZasipANWATcRIYkY5fN9dCY8QX+k8KGBYxotwQXhmP71VM2X94l8iulV2jHDoxuZ4
Z+0baJ3LS+gIX1D+oVodPQAsmcV1cVs8Tky4qI8JkyTxhOwdMmxgIfIGmOGvxvshfM+/f5LNNWIX
wYt2nDOnnO7fHCWZexAZKZk5UTajbuWLwhubGS13Yz2GJ0jdKqLlxB+Bvr7M2VFUrOPiIrIoIXCz
RXPl800s42zh4Jpjq8tpYoti435xTQLd7YSR48s8n+vjkUpB7OVotex8Ikcv/4g4jm+LgqV2BwFV
wNAEdOizyK5xm0RKODKoT2hDTq2x67dI/iKYHhpNLPPV57QVEhKaINyjRARcsSxI1LvS5MPYxZ8W
ro/mvYgOgXDKwEIEpz3wU2PIJUwiedp6nf/i3bDMf1+iBYeNBBws/sc1AG0h8rgEbgDr4BcHSpr1
cgKPFSYf7aOMMSk4G7kyE3gWwEy8CEygaGdoqgM04w+TSrGckBFI+y68ycBtAfQFETqeJb8VFY4n
L9Jt78dY4HpLQHDfk+csPt0HRkOfuoUyN6iBDXEyIFGeh8HkJp6KQhzVMu72etB9/Y96lHLFL9F8
9cOadYF8PnpkQMfarzYFDqrIiXAshKEJLEEuGoaS4YdknMfw2N1Hbc8XMfcMBZLH1aYP/aIDeGye
+dDsMQq/Nsi3V/1e8B4u5NL+SJMX+AmFHBUTY4nm5637/AYjiiboy9QZ14+VsSn37FBsemIbRTBu
ZWyBYo/DQee5fMv4KznDMiDsAqwstKEzWkS2YossbPTt3AQhSj3J1S3U2Fbx80FU0U1FfBGz+Glj
DR1hky6bcy14uf1g8wZy5N9L5XckC3kHxIqH/wRGdACR/PccGwTvaefw0ODTkos5ItUV7O9pC3dm
2cRFjqeJ94YPRuL0PH2Ohk82L1hv4W8vrxrCKzaSy3gQeOLKM38ASRtro40H3g80VoCvxhwNnR9t
/ISsgzsv1s6N9dOfliPM76PTZuCheoU0iwyOZyx5o4U153eEp/Jmc6LIRufBU5k9CpoHR+MNmIi5
Aj/OD+JTnrv2iJfAu/M/YIP8OO+Ud8BbhFzM40BVcE6E3O/0v2PxAotVyKURYVDqkVrdevgo4604
IkbLfvjaCSdjySRUw0bpSjGERo7UpTfHB+2jOU/X6kzkcUCesuZKVGManXACfSlIXEoZDJywyY/J
aiIn6jr5mB8fDe8MtiLvQ6RU8TMe+Rz29Szt3n69vfDIjh41o7mouuLFRbPnGj9zMgJiAQnG0ghB
+/PMn564UmaxJXI+0jXWGH+lExnul3or2ZdTMhVphQm1NirFYC7Zy2RaeTww2iZ24EnsJDDEeCVU
QViYrSthsc0TVJ54ZbmbiSIp41ORjfD32ejKJapsReYrdEX7ORFFI/WRc/0vWuRfJSjqvZ6Z/HCJ
c1tPuao9cg/N6yReSHY+vdyc9Wcpk/NIpU4OxcDFAoZF9q9qdddc/7FTj7671zmtrEENL9J73R3I
ZncD9aTXkIJNFMPo0ZsNgP8H8LwdcRvj4M8DUlnmy/Q26iwRr167meUJ0X3s//uIJpwVVozEaKC9
PnmGsf83uWGpmXXW0fO2NW0icU9ise4FIqVd/qW7c2P+N2gTzwXiT3xbPshz4VqhFQ7vQz+9kNkZ
Qe1D4jZ4e9kLY014etbrY+XV/PGjA2oWtOw2+YTwxxGr0EjMMET94sj1o8d7ulY5JjWUBaMBlUO0
8S6t137gdhupF/Sa8Po4KzWeRuAcMzC19wpJRFrYveGvgYfoFqW1sUJwnMcjQVmHuaLMihfCdF/B
JTwbf6BeQDw2O7b4jrvtCYtzJO7UgZdAGFOtRA6G7SlbKguZE3HHdMvOMVdKAoRQDwZhtdXSBuXs
xOTOMY5Ex+Til+bKjm549xbPuZFWQ6628Km6z3QYmkK+jWRjNzCmJRK04PEjcoD6XmNAAA3EnBIO
5CQbV84RACLkXI1vft8rf1BhQoHNDkOMwsef/hJG2eDU0XNj2IoQOyGmEYMc4NpAomSKBst74jCH
ZfWf4uJBTplSQVBymDFWI4jyaojmKRH0nPyBHxrvjLkY3AQLMiMpYMQ/fUfAhDZog9cSWfuX7Y65
Bzwq4FYBDwP6438Hm6Ed5RMpav0Wf6B8kk9eoBsvhgJ/GVMW3O1ni39vq0zb7fcD4SClp5nG+IIr
7a7ft3CXTUFQ7xOcsX39dDsY1mIqmQdmNDj4FfbiDHVJFH0pKMm/9CmGfmtMoJbCqx8jjlE8E8bM
zIEYYJBEzSZKhBlRu3DziOQBKhKgyP0MvOh1Jpa2IimaHJiJ8KsW5MYHvhkDp+zm0N++Gd9afUd9
wNkEbvyonNQTN6h5s9jkM/nhL/GpeG4AdP4tjkIQ/PsKmaocMb7J5Fj8lDhGnXgBfAE6BZ/DlODr
oChY0nfCZ/3f14B1/o6q2XHYxa//+3fK7OnvMRm2eFAqYsFMpcR+rG+fsUiH9ZK5jse8mRE4drdf
Iw8GaRxAR46ZslhQlvUZQ2MH1r3OkUCEfkgwsYcQ60pUz5y2HuNtQnKYRWNYXJ6zNezoxJSiob0w
PcMaz0xvcTT5fJGTv4xvyqQP+uSJN3egEraC1UK8YOER8KWVUabAbaTTGGYuEMQUPgw4CphbRJEZ
o9T7qQ2viPIA+uybWmUvIP2wWDQkwVN67wEJKPB+uPM1GKohnAVDcs4h/nWnhqnLgrucXEpYEsXN
lpF1zVhPOcwnvn53rxG/9PIknnKaa95aB9i9Ozrz2Sj/eTJzopnWS4r7QXRX/dtvvcwwE8TMwnCf
VBm33x6WQTCxOxMDEzn1b/P2DQUe+jFQFVYbeFdBvmHAalV+z5cAPCeNTrnk3yCl3AW0zlbGnw4H
OZZ2p5jkS1aKorPyaY2TB2AsZSK2cqHycDAhQAS9lM/Z0WD+Zb4mxS9UDjPiYDm7bXgtgudioB8B
Y3OihpSB/cqE3/+1DO8tpX09ISrgXKO9ng0PPToyyOq0pEuZEgK3SFO7ih2tkS3whRQQhK3TX65F
iQWodLnM576/jMIluQ7+ckm1NeRG9fQRKIEHD41SCpE8E0L4h87b0abzDMwHD1kuLPO55vi6Hx/7
M4mxMpKmc6HaFag+onNS3IDrtpnhrsG2aFRAdAAG1g9XtEfuwAfu4qLbf4IXGyvSN4bdjOsZpm3e
09LeI5V+ua2ItDE5wU0TvoDz74XbHPtY2ZnvY/wI+ij9LkjW+4hf6SQ06zwDsiSbQ3NuoxyV3u51
GOLMCOb6LQNZc4tDlbrG/gr0MDZAx94YJdi3q3Vknq3i3oYlOEQDyuC3A0ucu4uWgtH4Fxqmg5U5
8pheQTGVT1/GHANabdZTsYOpJxC18dk1kYwzISUrgojER5jx93elIHhHMcR1eV8YBt5sPOyKMFek
+N/Rvww9bmc0+tzpKQECRA7cFikstba9QPMbykvuafhc2cBlTaL9xg0rtpjWw8bY1qjF7HiM0HT0
GnFXKtRPlGcuvN4tticJuCzq9ecIH+8YqybSKCBDAEjtjKhjU4z6C6iAOmn0lcd4jn2CgIYSZEQT
rps5Zuqzr2bJzNiQnK85oAVZdN8naDqyAPCA3i6RBCcYcyJ+Xl/2grJvx9hqXb4Yk6Arc9MLbKn0
okBz4tCkq/+RdGZbiipbFP0ixkB6XqUX+15fGNmYNIoIqIBff2bUGXVvnWoy1VKI2LH3WnNVP0bu
mQP63/VNXiXTu8Tui3xn+ekXYBb2Ix08kktbwzShVzg0gVKkwIiwIRkw4WQGdLL87uno5MOJUM/x
h0yy37sS8Wd4Yq24zuZW63J393dXzubIrOANnUqwqKRZD5vyt9T2uCv1P1EfSR6sIZaphzxDggLx
SaZvSmwew+ebaN04bwRFRREaZDaZpELQEskYVvrSjsuM1dF27v1igEQBy/rOdr7KzagZwup4BVJ7
otCyDmy/Ddp65rjsE8g/sEEPjrXRA7UIrWTy+KtREMB95khHl7lEX+bgylS9kZNDP770aOIV58l+
geqKpn0/Vqs1G7QObphOLkqeDYQl5buzmOJ1RPQgFdmX/migcVda44pa9urqcArRYlArfEHEpKlw
5bQC5sB/RSwkNUYByn1JwL8GK+hZtwbPqqMHzuBRi2cbbZH6/FKBEQ36mndWvf4oI5hGKZXEsk2o
422oLFgHeUEsApSnZOuy4xDxLE5rkDHX6rLm2oWoejDZoL70dPt+gpYZ8zCM7egVHvlPkn0V2I4U
t3yPD3kblewLSFfAKVQL5oQd3QVU7TYSkNtBf8wH1krlHyd0uztdl5Bu9A8NPHYAmf6DDQUztIy9
9JnwHvY7K9mO7CmrOkU7ty+9byPAWs1a/fi3ZMEbZQOxYMTCbydqYMbqbjELycIXbxy9VPz66eap
bdryKBUB7BmJcR2F4oflNsAeqVfTK29U9Cy/+Vhe4GneS/mQGkGOcwAocRXBHmU9fmAlAmY6mHxC
H8tjrebTpcvz7qO708+M7wbJCL05Wvr0oXx5yiC4gZdxYcN4rN5nSCPvObrv/YfglVcwNFH2xV1D
iX8fFg8YvEym8D7PuGWZs5DN7V7h2yljc8aNz+3fLfUZil7mXgtrA7N4+ziotts8nCdoAka+J1Sn
NBXQQ6GNb2jyXtAjmCQwrvmJRtoFyQ05qnTVHwzzA/W26iB+HHCAEY8C2rHE3/VATYDKXuMh3LYX
BvGPxEo1JtNCQ412+0FMiwPc5Jqg7NJjPD8qag0IV9BEccZJMQ9ETYiq4M1WrH7hz6pgUbdntUDj
zAtJrtty1Hsl6WNDTd8WEN7gZRkFnuSkFiw2t6Y1Q24iUFCOoph/8ftwTkfCJ1Q0aMcoO6Km9x+c
RkaY+NRb/EkKX3meexUaUFYFOrW7BktRUy0sWE1c9mwKPbweqv+PhCj/ytcU/tM+J1zttfBfY+b6
tGF3lzfPt+3WQNGaJyFu/Zc+TMv2LNfnW5VFucxGxNtSFKe6nqIvhj/xkpa99jvSuAskfHMqxgk4
Wqokz7TRqbF3Vrq6SyvrecazbMJAuPXYtksO7gYXS84OM7fVfVXvBRyoYnPoseqbXFTGm+F6HxjQ
rNUMJa2hraqEtnQFoqzePpKdjveqgKhsWtixRzlMH3zXeIIFGUWlfU7+U2NjUVm9NL9J12Cxapod
6CMRfrZeRWdF88s/dPFaIJxGoFNoDBDVDQiIHMoFP93oVxfh9Q9M8m92IfhkcLoVuCesHVU3Nce2
2ysHZp3PnCi81W/6R9roCPwn5/8WMTI9dxAjN0A2AjrcIUZJMIUZzG0OnNOUuT1NPPs1M7SgI0SV
XjVRFLHGIZTwbC2QK1fCgQIETNjy1gn9U0quy91CTMmtzp5HnxYQ691J1og82u+BC8hAaZKQ27kj
NDqD/IiHNaKw6RL3ocQKhQ0iX/pZj6h7hJzOmzObT+F9aPGhfICbgYn6ftYZ4BsLGmDukMOOhgSg
RTqb7bpWwwcJX4DoOqQDQ1gCWBn1TJ39nIbybVyjXFSdJ1mI+2ptMOsAQHixegfhtIqTDN6t+a3o
89vi/o+eyaxdBanCYRgBTBlwRONUBu+VwnOjCnjLa2eRREJjEhir+n0l9MSYoOWBGydU+kSiYHpk
y3ZFMjACpqMEpf4zxSpKpoowxyHyceDK+nksEnNfX1rAGWk1mtZ7NNnQ8F9f8PBJ5jSC7EjWK+pr
ZtYxCa7LzCfMFUF1S43u4/h5RoivH+/J6zMuHuPml3QKRGXUcmVofIIHPfDZyAJwj78vpzTepTiJ
WF7pjg4B4Boa4NRIt+2DJSHGPZCfX92JNyQjkLsDbxPJxW/9CdApMi23qeQ3meplqUtMwwlp93U4
WUjaY/CjKY1gYalCgYgP+vabxhZLwJf5CBGJl2iJu3VrO1hwB6TuJTe1tq9voWkH13yWw1eusDe7
R392FnrAsud03CvUyrKT/bZs5OsHUhoUgOeRrx5dIs5wPlhOuYcqSDfZmODLgh1zxFlU7MhuXf2G
+7/47y9cbZjShauV4cX6eK+PSePcH+M4Pp5n/GpWezN+rsaxyd/M6PutNqvUDcN4I76mHNOH5H9H
fgWkyo3LcRwr9A3vEfsyRRhlOcusOiazbRCmEPf63Tm/iG/8npzLQ0fjrmeKc0iI0bR153pQ5q/K
5dWJHzTxJMzoKEOd26xDi87FDPWThg+oKXRXbWitc2ssLdMNCAONoF3WaCG+Gme79jnm8SS09KKX
Io1iY93AhBXcK1erg4cU6u9QIdI7hDVQ0V1H1l8fWm7jEnV4pC/t6HVov+1lcTEeXncQhOtICjIG
sBXD5Z6OG7fjEOeL+wyf530Gdf0gh4UnziZd2NGd7L6hlcVisppNaChuaAtuMq4DkoDFLH6I+TIO
JOD7ad11h3zD4zwuzMX51e4xy/m6+yxfpAu4OvcAwIw0vl0yrLnfttuG12/e0GxnzRU4qYEIHRZN
Sf1kAWEL2Y2wloz/9li8YgoGLMQMfCX+UTo0JfAMlxtdSs6XmI3j1OeV0VXMYZzDcrgFZuEBTxgb
aCNKdLV8GYctM2I3a0P2s2L2CgGDE/RnRiLqWJtLW3U5OrUTZV2F5tZgp+MenUvTz7KdqFuTMNaW
muxQgynlrCB6zBNYxphoFlCfFhl5pAr6T9q6G5pEE810tFk2VTfJjgWfTjTNuZ8RrvnF+yfd6xuy
CGfklCOKVM76pvr7oKUhdDSd68RR6UQ836eYdGsqFbpdAVlyoyOZwqi0sVLtYQ/vaxR40fkzFUGQ
ZaiL8JuL6QvK94hMjcdG/yZPqpzADmcSdKAjoZ2SX9Smd3xfY3kpL2sVeOi4Ydy9YAdfQ7tPcaNj
QUKO8wQ+FojRrLxE6zuzqIVGa3grB2uKpH+EVibFZt2ekPOPUedcrk/+XokesSDn6+THrx9xsh0I
hlsbyxv8j5DTkqRGOXUj29CSfhFzHVpiip8jUoYSHzYLQs1XYK69kavtROQ5BwavWFaAuaG7b0nK
mMIBsXo3jy3wo9aeYAWVGCORhs66Ok9IWdX+qvk9GZfrJ4IcOizxM5phQPorlqUBpFomHDI7WRMF
twTSnNLRMxfPCih2UlI5xDbEtGLH8DUayHKDOfo2FeRA4nI/4cgei4R0fNICb15slYlGetJUnuiL
6z/01R2G3RtVsUKSWM6LbjmKLepqyScLGO8PFgRrhbRN0NvW3h16xTChJJNCZVbQfqX/ERgzdgHv
hXJlGKsbKeQaksI9ACW+hVyHgHENUszPQkxKQE+Qcs+IIpTC32LK5SXPxQUpIqq7ScL/RdJwRuYl
vGKeSjxCEfHoHMuiz+LpP30ojGT/1giDxX85VTCvAPLvEt6NXCOwzly4wAuD6q+bDCQsL8yNNcMd
drZmBY/94t8HsGajLwggL12NVzDRJlZwj5opPHrCShlak+kCLX1sfneXaoX8kCF0qMf2N2DyGQxG
RtJ3Eaw3kS8A8HTUV9dJG6DxJM1+QNashhBmXFTa/L4gkwkVLmFXwlAtEuibO2Y8uBY0Lu9+CWgc
BFYIDgDcA9IsYl5AUnxiJpISl5oYS5Yz9h9Wyp308IpNPauIm0uidFIsqlm2QOwVfw6J28eGhIGF
kHZrmSyvM67YZ5jPMhbhuYHOKp+9yP3moA+qiJGdPle4SZpYiWgQC0m3tZQ8bgu0YSB/pzTLmbaS
YATXTYn+zWUnr5OQ41HP/5Bkz/DW3omudTCOAm88H6/98dwZO4cxf3IOLpq7Xj7HTKMF1Yk+ArZh
vpi4SL5RKCj+uXAmNL3/TYJNBgz8LU8ovDnKv4b4yz95OxqHy9uYFi6OVLQWvXM4wR/iBp6QMeLf
xmMNvdEZ7XEe8XQN/VbGGM8JTYzZsyDxM7DP7W2tQUYI2k7owdzPHAP/jJ3/R7wnj3AnJHG8mujq
LDVazY9Y/Ea83AZRBrbDX9qhDIKRyNGD8QOWiKl4j4gTd8z17fsH28A7DISyT8jnrkx6RVUmoVNE
lj27oHxm0AGyiREMaWtzvmxO35bLixb0Sv8WjWhcGrh8oQsf8CKg5EZfQYGWBuKSeIZaxIM5WtTE
6hqjI6M+uvDiC0Tll0SfkJ7y6orke8FF5wmHnn+O6IR/Vyt5J0J1Htt0/ZoDN8LrU020L+low3dw
rD8KNFJ6GR6E70hzzgvFQ64/Ow9wZTTnG8vemN9/i6+gq+xJJLFzYPSGOWpmg6fJea/8wUElj3z/
KC1e+yvVR4Yv59s+2sfWwIhOyHOOSt8grEAkxn/c7Berqkty2ZKnQvWAdYakO55KZFAYE+MPATsH
YegUqNEZmMMc66cWqwuBD3akOHjhXZFIn67v2h9V5zZZcciFH0K7svrS+Av0RDrIWQwSvYschZzy
0REwKmYLlsvHEvG2QtBawVSGBiBPC4cko4HGlIFPm/HEIBzdED3b5/iVzFn8O9Sy2VYdgGYlfo0T
2y2/6j1+6x4H2kIibqnFqmKwsvw8xUtOZrJDim7FvXwEXT3vBniDOCP7I6YKb3R8TCGGMs/Vmbkv
WtZGPzmjAl2IxF+YIoSpi7f05anHq+7PNIbQ9D08ne0bohxI/xflnrUyYcQ2DGxFfjizbDH3hps3
7ZecmJncErvLj4YnTGYFJ7v73MZ3E7xPEJ3MX/u3+uZEZEc2w1ZKrN2D+QJwCmM2hNRtr0MxG1GG
AKvBmMB4Fv4MXQH+hBj1DhsZkJc77Tj381o0DbZQYGv9w7FkwREJ30NQgHSt6WmxdnLv/CrzHMwB
8A/RdXNHEN7QkXHNMwrbZwVrOV4p6IbpnPfsqM0/INiCbp9/yX/abQKbApID0BhCFkfkMUaFuXup
KMPMUfQJLEtnyVB1wDcU91zRdGPS2eO6fixJ3y6kmd7Mun6XoOPA9ppDggTxeG8i+FujbKehzyER
hx26haA3TRcp+QRK/BIIz8Cg8TAwFUXit0K2iCxh81cuGE8zCQZ3DW8zpFO12mzIFYozc24z9tlB
5aY9Ufl03EPyBb3S1+KS6aDNXAnnNyQg/7qsT9cfWmdKSAoCh28v9+vFRh4b3wOiOyV87zTm0Epo
xFpYbybGgc4MXwX45PD+JzaCk765TUR9e2fI/wzeM6HOE0JFhSetNgoyP/7r87cucGpG1uec4vge
pBvgLKIkpSiksrwFdUz/mE2+PHygF60RWPBjWAsJwwNtwZMCz7V22dQQtKmggrmCbmvS/CgBoZ4z
GStPBEgbHQS7awUaH+FpJK5gUWMktOtReHgCBfN1i54ZV7ohXExUMS6NaU5F3AHjewTehYIRwgWR
72C7b2OcFvlcds4lNhxl8os56uZoWGLEHo3KRNzB13k+//gdJvbwDZyOVMitgShgiK1GoBAa8qg4
d+XzdA0tq5wDbqKLoaDkzEGrMdAEi7FsRkCXBrCKiIceGxRl/oc2xIK+PIyqT1ywPYsJ5SfmLKpa
Kzbc68+tikTUw3XJ6a/j+Qm0yBY3/1uENAIXEYKdx6Y8Pxb3BVbq3QM5DRctJO6yfgZJy66PfQ8L
zB7wi4IQemvH0BOJBwmUnbzDHY9F8+GKADJh+6Fq2FJzzNSYdI+G17VSD9t6lq8oQg7wJRZEFsED
mJEFAEzmW+Xodehhcch4McYomJLJNYfKpsdMNkB98Iqv2Yb8kvuGplJxfrtyTC3//ZjeRty6tPs7
kvdkSK+keEb5/ln4EtvhVm/dO8GeXE62o7C+cqJGfQfPN8Jh/9o3nOlZt7Rg9MufuSRQxuI9vECI
1Jng0Knb5mxaPxhoA1QlHr0m1/z5VKd7hM3E3GRbbNccLFSO8qxw9CHmtDQjrjx8PZ1wta2oY7Ff
ffyRStl5LiK8Nn8YZln93tSY4lLlGmTB4ztm1q7ndCPFuqtwiBZqmdaTwtGCVRckCE/x9IVKRubg
C80PGQxF7L9asuW8QUPgIFZPOkZ4vLJgpdDNpgCmLcULw9Prcfgztya3R416pw7fZFxz5uIPeaIS
O4c6k0JMbeMjwFUeGqOaj0dy2ku+5D8aeJRw5xixPM433Mooe4uVSWqYfWmfy08eF29K75H9pxvT
x1U7xnT7ajV3Rw1kGIvzbzl9MMZ6oSMzrbdrqVg0O1Cq+H4cs2wLRpjsX3jsKAtgYzapHDbseJ/n
BEoIW9Qb15ao7dVp9ZiDTCbKnCNaCkUkXV/nTWTAMZkmgTDicjuxSbfYRlB1VeSIJPb2w4S3BbhW
GnHSVcFIes6erWennvEhdOZDYsoD3QdVVDXO5Vk1Cqpn6skd4+tLTlP6ZYwW0FQeEr3uz4iTbZmC
oIB6TpGdFdyfl259P+l8v+p2FTJJcHHNMvmjhqivlCgWRKr3OIVByv3EaR7OTEooN6EkLkesdhTp
zVbK14O6vdO8+ZybzD0OHbAkh2PPTZqNxg2A42TVoHtB3PWa3/Cj0v1T7+dBOmj6EQDt9WWOUyo/
xaWJA1WKu3bW309P85vrjvQv4gwoSV6T6zWS8IoXUz2ZWVj/iNF8bCuqBElhCgMxq1m9iZBuQ/3F
OxLk2OE0Dgu3DU02gMbLz6qc2eREN8hxniXbIUFznAzescrs8NJcqf5t3OwGV3kAo4rwXSSMuMqI
uMmUtbzrI+3rqSz73+bt8P7QxrqfBPwri2keAnBrMyLPGeoz9zKiFncTdtFPQK+3NNwe/pGOscsh
mAmix71itglkPMQQeB85QIxaKWzVTXf/kv5Fs0sDDmK0fkhwbXc8wsWDIyi9tlM6dKg38FCYLl4m
q4j5dsQeJm4YwEis+8KvQiCdzDyK+QKR8RBliJin0oISlSxel5eQ42qHmmNRr2BJzXS8gScrSnju
B40zEAzN2UaUKqtUr6DzNdRPXYlk6Rpe6fAOx6L71ZJLnlAbD8fkPn13089ndi+xTGXXavPvFG9l
mG6ufFz/oK5W8KAV/G4JM19zamJO+joRCS9RSuUxPhfM/xmTSKJb8HcsFbq42xT9njmtwXqaBAxb
yxcgaAYcAmeClpSxQU3z8sCiCxudW5XWW/UNtEmABdgEBaPKAjZ85x4VKCng1jh5mN6KJmeFeooG
/jg/2iysLGV0rxGk3EM+kEyj++ggSKk6PnXmwjw4mVSeXjG4d8n/MUax0k/4NTHzI84QpmeytrwA
CQe67Mj/gEx4PoF7t+ZYNb3S8hvT09C1SRFzCa2JCwkuedRX04QceUye70jvg4R3gxeDB+Am1Cd6
EktE9kBVwBhJmN4QEPCjPd1hBMLeu4MRYWGHJ4JPVHNloi8yR3BvcUtYHvQ9RLDYq3tWL04oA7qw
mvkPe0YxvzWbRl7me5oR8u0v3dMIKCZmT1Mg1el7ZlZA8fD4fy8f+cZk8DAYT2hjc2axx0wf/gFF
RNL0KEQwDgITpBfxqBy5vfIszljipM2RGuMxDB+OTqRaukh/nHpWuNtttNhyUspRtbAgcW+CSeCU
Du3zurpt2hlp44jWhQopZ35DeHDGOP7znZ6F6Df3+pAWn0d3aQ7s4yStM3y5nOIwkTPud6tZdRGi
YE7q/E6c1/uwReLOX1JL0LIYxhxM6Lbj1Vc3/RdykQDGQonUWCTWP8NLH0MrSMeXNRyg8XJ5ICAw
Iu9s/PMjjsLaeMldzuHSxkKngrwQzS/ib/ghhNdAxTgypgh8xBHS+DW2w+l2UB6cbhmV7XgYcYSW
o/oHTd3SXOc7vLr2+h2a6+fhzdnYnPNHp4IqfnedKad8Z87pJqQzkTIuPlNxNkWrReAcwoZJuhKF
EkYANGPorzZ0KcAArtNzusoQGsGPEGIt0c/gqxhWLCixbgt44XyhSBsbfZNWTVeNo+2kRv7MMyDv
7vFsUonVF+oXfsH5YtEDZGh3ID0JwWPNhQX6nHb7bn9dk4S3ZtBwDYe5GZr0E2nLzEZhhIB6Vmxw
/e9sGFCCYic+MBp/oTUVMnNSdzhLCz3Xa0ZtVAOqHvYg3hRadLc9kwVt2MrVN+kQBkJ1EVUV3cxZ
s0hSGo8xE84q34DsZu5Qh0YfmlibMamRNmSHNTwJdZYa2xKE5tZm42CvzlcygEhoX0Bou6PM4LYM
JVLssC9R4NYhQcLFaKP0Uar6jweS5GOmWlPbBJyWK8UTYB2eeE6qUr4FUJI+dkb+8/ocC/UrU7/6
7qKyTyeneidZ+awxcZ/awD/f0rTXvkwF3DkIiXvKOyzQxNQhkmM1iVOj3OyQUvQ6z3L/fgqh/ImT
OEV8pqDOovEA55z0ya4nbhIzEsCeJ8kSrXyqnri+HwlOUpzD6TwtOEBNbNQyxgsDeC3NIGSMH+t2
K1vIgGDo2RMs3mFy/HiPdbm8z1VHn9QRIq70lOIvkF1Wy3E3tf9ua+RhbNI4dqg5xDfd5hWTnOXg
MgNzO6RmjZCLpkvZZ/+ArxUI/9Dg3l9TcDe/Fk5fvDtHCnX/yn2iLMiaWj0x6qGxFb4wDHqolUpX
ONvYWvA73ELcFNiigIyM/9mgeCZzwisVxqCPBxJtLSxMRYiE0c2I8RrfUKBG2rQ8PefKlDBbDFAd
yaaq90Co+iXHyiuyW2xO7+/mA5E+qlAidLNs8sbFxOWHGZyTwyTfIolnYkc+SBvYHUk1oaqNDZAc
WWjhxAJHjJFFwOJIoplguDaZUBY+9OiGqha+MGVBF5JNw1gTWUjP+p/HT3PKnIFREAPyN/4RKahx
QzKkqdgRnJ6wdCbB+B7pPpAm148txrNkZaEPYHDz5gUsaQCjAscB3LiAneArST9EZzYK5zeU4fPU
/Z3R2DgU7rfsbIVMkwanIKMB3KIVjfWrgWzGCewfLs1G2Iy8w4g55g+mS6YBkahHDeMC9idwcy98
9m973H2XSCcQbkdtaFCs9yNXPmccSkDNYsyhLEVJQo0ueTwOZe1wj7lETdz77zGdIjpG1IkUkdJG
Bg6kOgy/H8q0/nseMUMDyDfFQdDp8KtPGMeFyNSycRjvz6X3xMnfOotzvN1aZ/Zaunkd6SOODuky
w6tcvsbViGLGbx+edZ3dingYeY80ZMc0XoD2vAyK7cOVaNgPgcTjpg5yQR4Dd/aT5iZZgUOAe/B5
zj5bA+ocDIYZqkHKWmVcDQtG761nMFxHPPViFOtSOj+O5f6OzAQtkod+mQY6naDM5ex4O2Wqq05t
YNKYivcql+yvWqzfdkSiQweNik+LD4/zAA1LWLqo36jmGJA7dL74THI03G9RUqIb7TDV6og3nIHV
tfL480GZAd2xMeBj7KY2FYFz1sfLwc6QouYlSoC7JkE4NruiZS5D8+NTjL+BkioYPuY8OC9Bf/Jo
QaoGOmMLIsCUmcZ9if70s6k5g7KwFF/X0eKdBPxjZL9UJ/Ujtjk8l+cWMVNvRgr4SLKjAN1t25VC
dDHt1HRMICyBA0k20QB3d16ak8UHEHJSJXubggS/4HVvXhfiiFqHLVmj49/PsvLcsx/RBr+o3PMA
08vwkSDPcMzWNb7A7NpD/PxA7oZ64HblAQrN0e+huYx8YjnG5/jMH5jjoxhuYH39Ey7MjgHsYtuH
7G9J9FjclgOxu4THfRiTkD8CQNllpg8K8vmeWH9tT4dkAgaYCbzA8NH5Y6BOcaxyZ87L9+yZOLCf
blr00jaUHC8ykmArf6YFDSRpSyZRyziHtiaenLfA6HJt5vOSjjEAWcXjHezfQX/d3XyL0Mp+ompR
q0MUpyYilFTjFrqYwNzYFTEO2EGzVZC8W8ei9I0upC6VJWCxDud/3mXOX287VOjG3REZigcZFX6b
TzKScTDOIDRBPPrxUvz1FLTYcGZ31NYMiGzU+xADhUQQ0d1ghhmcsVtY47VjhPnirGj3gdYF+uOn
tL9ATurvc/tZamHbbpG9taSn6I9vCYlrBifiNlHSwKLRioPwFhZVYHGL9rySxza/Uvhxcz89KW3G
OJiuMu4zCXvm4HAStkg3tZevUe8qt46KHGLJcnhxQCJm2snr8wOUmjhBKHEi/T0P6y6dNOrXCwYP
01aq+a8XXjIyvbWAOQweXpPjB4/rNa8Uopo3kj3K65aFtYTFiVfQEScHECGk9Kke5osOmhcfD72B
E6LyonMRYMtcONIYjBZneOaYJWRYzW2hOxSxNvJRprb4VGyX4IOEpLSKUCqB72Pc+UGAwvxZd6wR
cVSOdEGG+calwmpEqUh9dvdV2bMrT8d8M33E8hL5ZofbB+GF7coXccoF4w7xjm5uhu7J5XDFIahi
KJQ4HFryIiZwQ5FIYFvxHZISvWD+ktKG1I1lizdXYsLvwqcE+5tWvo0VD68vbVgAGZxr2DMrwkxD
Q3fuSshcjFdMS5jMWRLqGtFid22CyRv/wXiB3JgX2TLjij2vEMl+A1U+QGccVS/Oey6FhEVs3FOQ
FHm6V+YmtWuNSI0L88JFcf4PMhMouBGTMa2Nyn2ASGuI/5kXGs3AMTgxAckVkQu3RYugh21szhGT
fY/j1qymjgM6KB/15DRkk+LzO4hyhh6Y0KeI8V45sQ/NZpjZvqjxyh34XPN8pe2G9I2TBtFHu2d1
rKnRbkQoR69bTOHGfcHRMEebTIflzpz3fvfTYjIqQW6EBZ3AJzPW50aMFPbMMRHgZU43/6DT0lyr
8jmPfxT3xqFdRLjyUA5AV/YxphtlFSfoeBms310TKdaywi0Xvr5eKxW4ae4OnEs7n0G5PKv/KNks
xtC6DzWWtgR5lNlPQoIwzIqb87ZghLomsSPX8PHxTXXKz8VPR3nDsAUpjgJy0EVZQ3WCDRswBIqb
RuhrZGuqSWFdeLZxyQsOqWBcJA2hH52hGx0P9L9oC9Wf6n4YGWAD0nyhZN1EVsx92vrQ+V+A0mQk
KvUefHMmfV2zJ4JaVEMqw5b68v7Yrsk/TtZOEi7BTIwexBq5EXE8qHISdXXvAIO2PxYtOPt5TMyj
LC/06856rd86hGK+V/J6WLJpzOpqwMC+HTJaqUyeFBbTUSAlE1pd22FGwPO/i8Q+0FmlJp0MN/qm
Z7KxmJvQgCb090vFCIsRg2Zx7lB1J6X3zjzeuAzOLO1/+rzT7FydOMj2GFy/nit7S3IRjc4BnVHm
vFn/6dhDC5hUKy69z7b/fTJXhZwxEMnEXq1QveCtX1MKadeJUS1rZVIbMR2m6oPs2r0yn0YlD72a
6TC3WAa+2311Lu02MbriDPthiEfqdb7O6MckjS+usYbywy1lclRNUT5QGVmrd+tlyr56G2SiTkqV
YZJUznL1MemfkgjS+PSbejhXeCWQb6gS8TAVVncjfJiRhajC+E7eH3jcK0uiIegnVTwYxxseLjYu
XFoU/S5dQDN1dVqX2Pj4OKnurIAyphl8upHtNYQf1K71UJrLi2YQtCgE1e/v4qe9TqSqBPz99aJz
+aC92/gy3U2VomRAhtz75HGl8s62/oSGCbHq1e1UOHPGdx33eQzp2rnTVV7hkWbKvEkxaWYBZ0UG
+VDTeuYXpwEP5raN9V/LOaKak7YoSIPugCo61lZPwhg5QfiWJ41/SbRYC84Tr+3nNel91C1n+Tys
0325v/71NJAoQOnMH0sasy5hlRraTpNGZZRCJ8BLAsjvGqKQGO6/meqkX9fcQe6JNIM7FFBxzr2I
4Yc7m4y9MtBHbs1Veg3VJvpYyDanqhnpz4B3s6Fj3MWNvbCsuaHH9HPpSMogClE3kQmHg93EMuDr
Dx4TwXCgoZ4nlAu0eutTnpMiIuIQSZf7+LUcUnhAQCQoHlizXYWA2KGxFLR/0fKx/71mEnr1Hqmv
Ve3u+cJ4Mc7YEmjbXt5x3Zwb+iLafW2ylFckT6Mre/tw3swbQZIcz19o5TsHw4Ty4krGBBPS+qEh
1S0NkIkthg624qiFQVf5nRQab7IGWWWmZHvQrcJucdNnMn42ch9FgqJVLPWRBxg3yQlzEbRQlUMh
xc6X9kuntGWHZmSMWZbNnFHbc9GaXnagXacS7XkRuwO7WDN9EkCFcxPWTuOTtZTQhqdHTqohCpw3
wV/8z6tbT0GxT8uIh+/Hd7SYt3ERs+DYXxbQjxeRAk7KmFVlluk+uZ1gL3HQ+KrfImT5jdeSmQUA
TAp2Nmn4/Qzh3jHFBmR8SgJJpTbAf1Gwfb+jRAro0WlSVLNJDq7yCq+mxxdmlFefdW3vJWBdz3n/
JsLEq0dexrx4cK8w5ZmZ1257c23UEczo7i6q2hFzJaK8df8oa0KWq/REtxJRSfyr/7kyqAZKBiv7
l7XlxvxG+yqxHif7+nVSKDLorsMcpUSh8qSswS/Ukuvk5NgDL5ouWBAyJdwLzFr4bGMmsE+EsAwd
CK8G30yLvA9ylvyWMxTJwsbSolX1YhOVMS7d3vvmbTnK4fVdXPINmUHf9gldLvASDjuwOIhORGkK
MmbzvMjfuBz4S1MdJ7KTgjPlBG0yPqAtMv7gOQDsQVmH7vb4ON54ONaAVqSfsq4JPR3FtgwYzNGJ
jyNynEQMlTFv2CUOa9CTf7f7wPODvJ3bHeUYHx7ObNYMFvqMgFC8DpTAnBE99MydLlTUaISMwdGY
WhgcFD3G1ikJHfjTPgSSeQP8XqD19E5wfVikbEC8i5FfP4hpIi9A8e71hND4HEU7xzbqx8EFoftG
sVaDdyYenYZvfrG/snV3Yqv/SXb1Xx4vTIit9Jyqy31RnhWBYO1JtWYc1oH7EWkmVEaa+HAgcxC3
SBA1QfTcdeRv0pQdzcfPb2Zu9BdfDBIZMah8N7P6qwhY7bg/kSfza8qbK0ciD1rX++PyWwVvCfp5
hBgEV6ySLGpQCTA4A1TIAJn2DV1Jmvl4oRIXHjbtw3YFLvJgr+/fNMZB6WMNoIvHq6t3tw37nIxC
6AJ2msfnpXKoYP1QYBypYUK3mCWHLiqifT58SGiCJWjOsSenTv+NM5IhyMFC0r5T4+a7OaRn45Ty
CivYB4xeGI5ydkYNc+WkIqroB+WIEDUV+DSpAVH+I3KMyxWQxhijK6vDk1Xk9xlTd4uy+uWrCPm2
xWH47Za3Zswiwljjikz3M2NaxrHSU25OPXJ1sKyMDXHI35wMZB7/jLT46y3Omz/y10fa3eABAzaA
dATfk/2Wkkrsh6JEo8XBzi5hV8HbwwGUS5iOIKNQJniE8/yL72XFlA1mBo58sXmRfCAsZLyLgxj1
cJZs/s2lSG0AF8GsQEUkS5fATwiKfOPNUp8hY18+/bRyuBiemDF4Vx9uWa2JSON9YiUH1EtdLsw8
MMyFnS1i6WbmwUeTXqijZLatyhl6xwxTTi2SgxY7ITCHCS+YVpt0lDHHZ9sWYUActy0OHSDRKOrp
sP2N3iI3qDx3F1EeSm5JM4r5xgkQ6KZZvreQ/JXrWMMLB0+U6eeJFkLBakFEKAw3Bp6ce8Q/0sRA
I+QkiGXpHnD3Cz5YC3nhV9umOY3VcZ4QLzfujrDCDvIvkJAPatCRY3MLIM8MIgijtLdok+Nihu67
TcgSI5aK8mic7l4iOB1TSw8v9MjnnXDa4WTQg61mas7H0qBt6OIS9lX2Y2gyd4cZGuzN5gsnxsMI
lTdHmUmOnU+rkH3Z6xpSJOOU98x4LnKaWxf2szadmJow3LH1QNbB2d5xYitQw95jqWcbmNxHHgdi
m2sPpPM1bodtkZ5lTpRiyq76tQ6FF+TOvOmn7At6TwLXQRZIf06qtj2B/Y2YBusRAm0EOIC2KvYE
hGYjT2NM1DnGyEO4wo7xGfkWwExkxwjW3v5bCtFU39IJnT/SNhluP4DB0NiqMMK4g+0yDuYRaigs
amiP6C9OWEbLOpCmshqZT7foAx4SzU6HiTX3kf4oI3RfngVqlZkkezY7CNxZPn7ydM427cSU4yoe
HkKtuLeosyiaDCI7BoJ2PBWeLLGUMup9941u0w5GKWgA7z+W7qs5kR2IAvAvooocXskZjAEbv1Bg
bHLO/Pr7yXtrd70YmBmNpJG6T58+vSQpYw1Ol+NSYZG3yLhnCqmpYsYilYTsMoqjsWluAUaSR55A
nUkVjyCtg3ogfyhXls2Jzq3oIskEmkT3iiIc0Cd02wNhJ6hnVNFeZbOlmYZJL+X7STHxVZRh+crw
VEtiWQuxjn3hEgs6rhnbrwdnVTBK9kXxv1c7KCQwETLKctVpnOaihQOPSwqrjC6jvyjbF+nnWYrG
UkKYWfsQltvx/mPZcg46Ujjea0IaJJaS82owdiA3g/2P1fgZsBmuX9LctEEKCyqjGSmEbeBelly1
VaOOkxipbgjQeVxk2keUNAuVgniOBwQhM+WcjxpVdle25FMipJJa4TOMt3NaLpDskwpJmpCSisHs
V3Vj6T3RadvXrZPgDqvqUhZXMMgwsK7IzlDIS0H3GYrLQcIAFgmECuBWQOe5LEpPlTb/cKBntgg4
e+4rtLn9LEsDSUMaSslIKRYvhp+5SoQUlwjwQm3p6lldUJEadYs5KMFkKKwhmqkSZ4inxcES8L+d
azcA4qOYpmCXDqhjK3OtuGrwJ7k6G8Wra5mIWVNBcUuR+XooiV1c3WA01Sui/E+hoDxz5id1UFRV
dmTh0VkSzLlKGSzFvsFHAhn3j7G1mUtPee9V2MBZb4WbEpaKQEnrgD6P84pylxIsa15rkk9YUtt8
v6liRazbGe5W8NaL+1zhTLXJHi8Ih4GDVhVM9A1xmL1K1I2XXVZgY4T9k8aIpA4L3b8XMh5JIW4g
EKuH+5lSlIjmZCFJN1iS8RNZuyxJCLgdkbgFmcR+VfJTjEOkpJfIyqQpnXu3mncSymW4fAuXIqAu
0/iI4hCbIAFVmovfB+0hRYesfvblK9Lvxab4LqQW60rduH5sMX0AGBI5pAvad/w6jd3xeXDCQfM7
ReRHCr0AeT122x4GU6jFocQNPHZuKTsWL+/XL9BHdrKWv2Dy6FTbvKcxVpgPUtbQP7wsDphi8/Jd
QD/ssmPpIU7DtZJPgvnx92KMVw12zObVo4sqoyjT2t3JESZcsVWVQ1Z+cYETRCNoW2xdNsgERVXX
L+RhEehRKyHeslfYe54kvED+JJEOO9/Sfk5yfxunqnNdID+Ifkn66B9mi+/FNxKV/Cd4F6l1igoJ
iy4ZwbmUaL7kZV24DuQnhgpQ/h6K6Apx9kcq/r3L1TX3KZpFr8Zk26yH+IVEXXZ8P6lCXqhBQvDr
ZKpNbl+xwfY7JlOBwB2nQ5Vdu7SMAMkspFbuVb9GuQRXy28+KwOMbDOz0W5FU8LAyQ2zpQknxLBi
Cg8mgPWnlvtJ+LY0TJB+99y5m1areLR6+SJatjeZraXSihX2s8L8RYBiok8v/MbdhrmvisXOU8eD
ryw3VcjPVZJfntMu5GOO36g26VjKXWO7fwo4lVbERyWAylIKBmLfosjTtSRkNuVQFpJ8eqaY5QKg
3TEV5hx7iHsNIOWdxbkYu4bsEAVD4qTqIR2pMiTEs8d88mY07AW2ocLaRrAtstZNwX2srlmJS+FF
+NbEIJoCCkRMHRdeZpFnmrL8E+UhLCesspXmOZDqfXZlBpA1/d6uJNE0VvJjM0Xk2zS2TXKGYLBK
KtS2lcrzxLba7n+T9eed6qUgyCuxrUTW28Eu1o49rOmefUl8/ADSNCQ9kLmRc3/1DsqwFA7IjmfU
eod45ElFvPL5fYJEoUd8mP59kQEPMEDA7/1UlSb8PYfbt+vJ7/B4bb4v3fVYiPV6Lm8tJ9lYbRPp
Z1HhWrGIOm6Z6Q7DMDHNxRSn2XX2b9fWpnMQMfX0y07IcBqIQbzJuh+w6c5vT9a0hNzjV4J1Tg7j
8/EeH1zfGHWqprzfvx7vsT6J/tGtG9hWqFXS36gc9C7dWF8527T1UmwIgvbcyYhs74EjXZl94+GN
3kGs+aiFIqaqXHZvHbzg7qu/4D4jgDH9ZpDBS/+oeNFB/atnI0OgS72h2LwcYcUIcD1yLVkg50as
K4/EkkSljuI9wXYCVf6C9W1qODNAhJEF6qJwO8z8VAakbPrCfHabQzdc5FJ9yCTHg8oWV+c3l4/C
x9JhUHzrKhQBK6PLB+ZcFsSdwDHYicetOVXxZZF8yFP2Vwbmr6EEe7LixX8iHTFFxMnj20EVrufk
1jdDKAro5lxpPDt/evbb2c64Ghk+ejHiUKKO5UQnuimmvtcTYU2bhNQbc+yaDR6lRm2SbKTKrhsd
pCdHGBUgQXLDK/8lfheoXFoF6/zVwVS9++DHQ9fDE02H2n2PGaXxyp6Cbefxnvu4/my+eZXZZD4y
lQDK+qHYeO1FJ8rOUsC/9KOtzIddyaCzLyzH9u8Mj3R6fjucSonmZZZNByhyuUdXkB+5bHAA2E3L
+lzJXE/b7l35U3RZRDvRQ4uqPgMrhaDu6PKRmGbKIo3ZRYuY4+b7eJm9cMovuy9Piz7197YFdBU9
Em4RasUKCLM9WrWA5GD6v6fuVqEhLAPF5xfnehBYS36df9fD869NL3oiRplPfd8+T8XBOt+Q05lv
8W3ysiRnjQbTpfgpu6gxHJKEShVgBcsPLM1MX4w2M0pKj50makcgxPL9tapcSCgki49uugc12D+b
80N187aFhkP+LuXk272a/hhPXy1KL4cfEiqSHX8WxD9+ElYXzJhFfvO5HIbsolAmGzUsv/29PvMg
ddxySAE7Jpkt2CXj1BUodg7NoyOQApV5V8oYt2fIF2iRiZoXI+/jikopgosX2nFgPnFEqTnK4yKk
NhclaXb7aEkw4CHpYCfJQS/Oew9rTYot0sl9PxctS4wOskhnB5qXwne6FxOzOMBYyoOqaIlQCy5L
8lDo5peE+2g/zXRzI4mGZ96S+tE/r3f3caZco5/djUDappAebD/W0zmhkd4Mx348eakUlCOHgCSS
j/9uJwrttRd9jN3a1eJx6l/bt07sYzvA2SP1/xH7yH0sG/FhFDd534r08D6/QuqU8CGX5odtm5g+
prbkI6OYM1kFG3HqrwM//E3JPWjZXWXJL76vX5EPaxMZdrU4SD71iOijSCKhcy0nt+7m+6b9IsPf
ycG9d5mFxdt+KxSiHOhw2cg0QB6obaHqPIsICYXxjBaDBJRqv3qxtxXdosV0E4CMLDDhI9PefaTV
i5pJKox2X+1X+9GL1lYf6VlyFrGE8CZLZJBCCOnn9bFKV1bvTrql112KWpXvA0zxDvMr88FVjkwv
3bSU7tVoNduNViO1D8t8dZFEwh0O0wFumK/OjQ8ASoADJJ9UVFtZEjO11WODfCw6QO+GBxjR8LGA
EYAdw4vkzyFazAhRnd8s9t5L/zBfejhI3/HB+e34JQiml7nErrN9Izwgmzy5LsYT5fmjtNxUlrnS
nCR56F7Ec/OcPaTeHo/973Q5aYFcJ/FCsDG5g2hhdc8jDN2URsywDcuxPvpShPCDGnNbS2TZApH9
0ZZg/KIVnVue+cuyeJSnqGJmbiwr+nCnnFGK5gS1CmPaRoSNmJrU2JBJvi09zvyE3gLhqtmftMVN
Be+sJAplvn7mHMJsiPuPh9c2DCL5o4PfF9/RAaxB5+AgIYYd4kKiKEp5ABb2q5Zlf6x7+kftuZ5b
c0fJHJlrQGGwLROp2rEOruC1p5E3yq9+5MNNhS1ONyu0JhzZs75aOFmoqF7acHufrwqvjaryxeei
tq+nJ2E8Bs5Zjg8yVV3IX9p0919QDgXQUlMWkFuQ3qp6R/800nhNjramfrUhT+C0LUjJ/KSN0Ulk
6gSPWnoyvbc33zyWRf7+dawvELWQuvNpQGOwsJUriQ9OB3tHgafyUGQqgJF4DZtvLi/eFa/3ygQ4
zFafyUlykFS5YnR+C3v2rbsaeY4Wn4tP/oIuMkrXXnqCHBIfPmbj4erzWD/WVbEfgWyS2YaRf9Sy
w+xwN7r3jHCsr31+jTVffVwRy34/O+TRnLo6+NZV+6R/6pYPo+wkmAOJpj3k2rv2Hu9cd83re3wX
3+HURv3WN+5m0mH2mGFdIDf9mCr6MnAnZvGSw2qPdzaJwcoO7UMq0dU23+tGcnD1yF+6t+6zpb5c
59RNNU+zu/tYfF9mj3eFvrOTrHtZfIcD/vXCgSiS54L/rlBkqGey+tQTu1FycJidRgbLF9zt/Ekg
RQfZg2MqY3Jc8JNo33LM+6tvR1iKmveeF/ZDps9EYZletHUaHUbJCe8jPrx/ZSeX7rl3GGV4G+1w
48JZlsrQZD0zdNIVp/T9MvPKwnXR9Ozw9E4p+Y0l1olP9uf86T06eTRjTRJAs3t73zsqPqn7JtnJ
82fX14NARl0+HrqjZzvRxC7Xq5O/QUo10pOoR2grVDJkC3Rv78nhbRafxJoMifEL/JGPT9LD8xt5
hkNXdJCHM8vIigu/nmbRoa+d1OC6V6ITPZUc3tkB3VONUZX5Zqju+tHfZHsnqe4+fPVFNjd90adn
S6rykFOZ6bCKGbPnt02H+NZg9QtpFeFLwRqJImEKfsXa61ZMPPA62jTuIw7r7D6KksxOvmepPybe
ku8gwN3vZTruJ9oqw7k3Sd+HxvVO9jne3S6mmaVaE/lk+dB4UiUGtZXi1MDvBIkp6ZSfRfq1RZwY
nwj91+bdJ0r3xFjmwciloFEXVP+vpLyDam5g1IbfruWQQ74aHouLoVha0PIugIgVpix8BFXdS0mq
TUXJPFmwfOR8SF3FiiC3HdDnkozav1+/ZfUUL/XzSIJpiTa3f+m/P6lQFIJkGSDS8eE9VReUNeCy
+oOy28qSAL5UgzJfvKumhNpDqbZwWK5w+kh2kyMvJaYjVLVtuWIyAV8SKoE69S8flwaxvsEYx5cw
YgknviiEj7dM+0qNq+XP5cMR8zdgq4OBPcBm+zBd7Qbic7mzknG0KQaZnk055CIHieIXVgQFs2Io
RPTv91rgUwc2dUykFPhSvk0D9y/IgGfVKwqs5/COhFjikOMaNn9RrWDLIfiBAVeP2Axe8oSm/T5a
c/eRD0fPS0HqUX/mu4x7ffjTbTMDaMNK/ehvPg4K/BChY7lYjyAKsmhxFHb5AID/aRiBzh/ibG/3
gcWbBWG5xuO50ow8/+gjUPDh7xt26Nd0jV0t4SLVPnwwQZwv8yoCCyQp8PoxgBgEoDyWwTiRn/9E
XnlfDtiYrDWWWkbooJRV8KVGMrq6cN+qC8ndIH/JoD3jhkNnkY6XbyGfN1Y9togoTM+t7VvopdCt
ypg1EsFOOHT29edg/VDYOdXQAg4Nq2Zw/onJNw9jgoajRtmSWDXOQhgboyBdUvFoY7Ou77zOYKyg
1r9d3oNU+nUAHMp86ISjTx1a6oP/cN7nFvUc4/+2AxNR10SkVyK8oJ8km/NHjsFNSP6AGxffj/dT
AErxtSjRII+h2IH648lQuSn507HFepHI5qdbku2yBMWK3+KD+9e9F/m4da5f6YndrBX/gYjZMvx8
zODt/6yV/vMn1Yx8SCW2maB+2+HsXIvP1ScLopf+WX2n/W9le7ZXnz559LOTx8wOYL+wBs9I5ERt
8RMrFKtDJs9djIU6hnSFvvhB7Ev8VgKHAU+u8mmEnP5mv27ekQi5UZsRjslitG+fJ4qBYo7/stZz
38zbh9XGU/UtSzD3uZ+kPnPfsKL7b6ipF/nkuvEkg30CLPu6439f3u8W5tWpkzqN9s9b/RW31Rwu
QN9T+5L7PhMYexw+F7HZIhV4lJtXg7GUucmaml5soQKJW2J1cn5zBYv9PvWWwVvh+q5/YK7iO9Fk
vlY8VwzPK0ntt0YqK3nozUuZcT8HiE8RUiqw4bab0mvejBzrLK+tomubyp7y2a61PzY9pmySe655
ibyRytknG7F7N6cI1x2JuBE71l/zIfMI53O/dCA1umJcbuHy/cQhiKu9c/4BxJ/YCMwl1HW0wVMK
GnhQ7aA6z5S5cWaGNFZYEHMxRtMjeRled8XnZRi/zKIx8hfPbXWXFuUu2z6ZQS+pdufivXfF68wC
fgI5FU4fGUufwZzK8CATmU429jXe8y4es3tMrepK/FJOBGYmSGpc22C9ygXs7w8V+1gCVsuAiVVz
a9H6zCz16BohX9gmKgxKCG4CKsL4lDbdX11aqW15d26xVpbFHSJn79G3sZ3OrdO4lkjTqsiUb8r6
bMtYrairp9d7NlYFHgQsKS2o4zHmTqQ+rB4BD1QWOWQyPH+QB4N4uwyqR2MxPUzR4gjRxkMGxzeq
0PTR8FjpRdj8mFBDtnmZnikTj4uxdEuVYz2Ds/bcdHfzJnyoNW8tf4LQ2d2dWDvBZZ42wVYaBNKF
vxSXXEQq0sfA9q1UM3GtGLDr5FV7jIuZRVmNx+golS2/2BhnuNGPcBmmLBAvhGtP1wbBSyFIZpb0
JJde50LS2EIeo1/SE+Y5I4z14/DsiX2yqDBjYulgf0VOo8wcIU0petQE5JlEJbEs6QtNoVGlXHHA
nGlMtBDsBIgzdetOfvOOvfzM5E88LeXu8FB6yslYT942nxtSMGLqW+n1Mh4qfi4WUUQbYmL552D+
FMP8iMZb52R9fO+9zpXsDlsDvnOeLQ+Vpz102zzL92Hq33A4y5IlMxKuxWOUIXg1MqmSKYcAkabh
v8LC2nXPbVFJED//gwkHXrYgiHnyGiEn7phoMz2xdMmHkKyURYI4JnNUyH8Z7ED6VnAeYSlYje+z
Ga/ZBhMRqoGtpyHe8YU0iCknr6KktEZsKYeKfcU45E3p3+VTOpXQWd5kFg+ggYOXdKtoP2J3CJYi
MbA7l+QYg73KvAe9m6/OwqILxrNaCqbvKy/xcQyjJZdK3uJSvopD9DYjx2MgaoKH0bWsNZ5dpvaY
K00pG5B7LgbTVAaw8m8qaqZLh11ZL1iS3Ghm09yWXPesaeLAon2sF0hv/x4ILZWLkvG7otp1aWib
hGruID+EwBVaMxfbzqyMK5QIpsZcPM3if/chVOAQUfHALncZh5g5rH21I4Bi8jF2GKRi2iXBFHE8
jy4vcSr4w+d/jCuWCV0pNK3TQ6uexcU3b2+Pq5uRgBw0EJK9eTv5ew87w252bF9mYX7o7Ux5juZt
gHEc5Y/kuNsBgeVk6AeDIirjvGFFFrlQaMss+NHPxsfC7S4Ew8MoqrJKFeNvRBZcETg24ZSX2y5a
iEwRyF0HpBbCR5dCT9Q41tz0kVp6ue/rxBGRT9f1v7+r0d9k06zjyeQvoPKv1KL8GwmmeHBljGlO
zuyyUPYcCrrpoT0CvxnAeWCVCFc7NB44925NR4rKG3FUz93ZOh6+aVbqbE3f/TWRqc+DNrWlTeFT
LyqHLlOMDNGuv5tFJ3BRaMXdGqu2WjDeL/0w3duqZM8gKwbmKcu27SzhuRHRkPli74xrdoANebDH
HvTf7CRjdG+Pf+Ol+GSJqhAelsPsz88GxboPDpGz8G764UIkd7uZ8mpkwpn0oNnN7NgzyNbx5NCs
QUmB8npr9PzrReGHnscsPAUQWVBkDRBJ4Hl2mplLnsEwp2eGxAN6mDnlbrabrUbBoRnxqke63+Ce
ZmEYDMpfc8ItUJHn5Y3zHv9jjoSn2sv5o/rnzuj2PX260zc0+dI3V+5td8J59mQdBD1lXyG7FTcz
s8YRrmYmzV95I6H3acTxE4dHOG95jHdZGv9qYuU6vA4vzVmkKEG9lqpFyqSRmhtCDqGkwqYylOsh
Vgf6/L3nG7NQ9SBVjPSB+Ka7lRHJMVdOFr5yNpsg9cKyLIv6nZP5GSxPpYVxoXHMd86QuWCO5tqW
5Ac9l2miLLNoutOpq+5zoqYDTYt0XUTax+tqpnyvZIfs0PVgPTjTtQNfFCw+9ugza38N0knWiT3V
KEXQSi3EOlRbyCqpoYCMtWpm1JoQAFVdQs3ogjarr3Elx8K8CNWJ+Qzk4iFhXBC0icf0UFOAoYgx
zeIDvcvGEwQoX4pZxRjsl85E3FVK/op2BTlulauupjB2nGTOramxVbEs33kWThLyuSthNSBDwLuy
URU6nKC8VanwkxCTbY4mx+IgSEQv5QzZpuKhwrmc5VOVo1q2t2dnsbZtXaXSVHXfoiOpYNLxjXVO
43V2qCq305rkSjyb4FPRA8KHIfkzH7wcFTSDYoWR+nk9xoAqRR1ZLtUOWZ76pbNWqvX69RzsRq+a
hVvgRfTk3r635SuWUWDfuNFd+fw8/nPvNEoPj/VYE3LS5lBPDt3k4NZ/EVh8qC7LDA37WHx46Kr/
CXJZjXaiNaIKw0cz2koP40PJvSD98CRJyBGLSf/aNC+fz0pkBhMvpN/kFeX8i9cF4oarwr6a/jp+
RIJmnciqn3KQa8/C/m31zhfhp3TPysrR/urDl/Bv8uhySq+K67XDbEAoa96aiy6/6ziAH/3ggrez
cxzz4nzgOaijzUA9Tx+Z5/emsShcGitlmJEkVS726Xkwrye7p+lVupRiRfBZpd7jReyPQsJlE/WY
nJPqcoSL+XqU9vf85jf9fWnl6Fvkl82zOliXybEvFe8xwRhSxjIhDth8yvq7Wy3KqXaqfv88lEAG
CIwNZByOI2amMP2+JSzNJLNroVFgIxl1O0p7o+xOqkeSVrdt3iOktlad6Hu4XEl6RXHTvtVTqk7u
O8/itnmv7qhs7aqDeDOlFvoZMvAVl6XG9hltJpmnVVw+Cq6ovJAm1lny/SJ0LVYhUCcuMUWcXP4k
vk7iCZMbjYjq6y36jnliXh6QIz4SvRV9jmakkqmPv1O/z8+MYKe6oXHJNmJk3xfBLtFTRFRkboVg
LFiWMeRy4UaPVl8n7Lsq+WyG6xmKslVOAlX+NVyO4uIQ9U3b0bHfTCX+mcSToFAY4/gV081I6zSJ
TV6Tg71/eBsuL2paC5/VI4tClNsG9Q0ZIqQei8sK5VMSdvv63Sjjgfo5paWnc/G8OO7ZLhrAI1vG
PxP1jz9CmcqmHefVPLZlRXs+s6N7OSSBOrKu86LvugafCg1H5swlVYnhN8krUEuaiAUGy59Ln0JG
SgmtgWgK45EfDzo6yIHSsV1GNopsKGLtmzKVbbmbh8mNNOFBpgUFbzwWWOu5INoPgbdo7jBuOq8P
LLfrvpCY7tHRoOdfGHT0VDfv93QhNYWcJJ91iywL/zp4nCpSxRf5wzucPfFx/+G3WTcrhA0G4rOi
becBjo64Bw8f7aKVmE5vCpqlGq4c+KAIjwAD5jhO0tvxJ/HhisefuXmBDqd++QaGgB8GGFjdy+cf
3ATBVGlB6aDCLAZwOqikJI+4fE8VM7cylbI/+hBg4ZnM339QDFGBYNd3kAC0yRoaDSTwB/oCSpEn
V1BoGmASOa3xQPFD9NtFi7mP9LXoVOHINaZ0ITdNTVd/uWGZ6fbNIV+ZaU6RAzovIU4hcPMHp966
vJSxWMarz1XffkUDJKAgvIQYhG2UwTpY4voVEIiv41sADsAJ3CZuB2G4EIsA377/C3bcBTI0Aeaw
6yRTHvn+qXYvndun7rxx6JCRhiObrWCCdX6a++CKXr9OHWdbZgrJHxjqT/gD4w5xgvjg8n57P3T6
68b96/kDqf/gvw+2Xy/BKymKlVuTUmtFImEzIdQLy24pUI2HcmN9GCuq7P5iHwhSpTI1qAQUAsFk
Nf8jlSG4Xk1q7WcAX7+sgnpGGt7o1hAYjHznaORmh4CAJB7Ge46WNqdfMIv+/Xd6UVvDKi1rt2KO
JSD+oNqmeaSCub5nPsyLfG/acCgt1oQvPlEyFwxzhspBWiotc9I80To79LRoX3DfFjVW5fIYzHI2
vYjLOkOpIYDozC7BBrDJGDqWC0b7sZcqR8EauHNslB2OOdC/mEO5seMLzZ0KWWEBptRplp7Yu8Ot
wx1tPByhS6IYzEF+NunRYKVWXPIxDvsbm/rx50UGUJr/osTBTCDmNmOjckDKjG9GFKuK2af9LFp3
xKTkOjHufD0+YWMSqhGMmcXA3lSKLY2gtU+94Fu7JfOSxcXLcjD/yNVfYk+bkSs4PsQo2JzREuuT
r8Ru5xwlJxI+b7NFsAbZokl52Shdwa07jEIEQYDl3Es0lw1WUHDqnPkq8LgQwkhO4mbfoauZmhzw
+a7uyA4FgGbP9uKT/Zi6VPnEwZb8Odadfl1lkzNA5w0F5zhnaQmawSuzJaPDBDesm5xwcPi3Bo/p
bVKJUMBEzokKZ0mvoowhDck5Ov+5LvsSu59Tx+jEfdj+eZeIapFXWWj9lijyoVahcEbNveqgEKqi
lH8p8YN9jS/ElfEi+AnIEi+C9m6DlM/rUuWqGlEsd208nItOoL/BJL4ylvmuQ4NlnoK88Fe03ado
l/ue7tXU+KN4VKyI+6kEFz9QMU5z4FjmoMhNkZrK9WGXc6CwtNzsYtFYqtmAWc8Z75Nr4Eqmms+2
rGIJ47VHM1m6UoLNqn9S0pr0cDknBW31e9seG/fSbZaTPcvxTRaiw83iD0Ioczs+K2lJUfwTTvZN
ClWVY7BubI4CeYz3mQR6ECfDyCfbHk/otkGD+Edb9Hh52FR216/tp3XspVAwUuJs2bvxUsydfQXo
EVdm8TdRBCmYwR6cfYSL4KFTKVr2bfZcNjqrdc80S8wbWiTdNnF+c6MegicW4y2fejZiN1W03+O7
0utW2RL2Sqp5UYdsvGqRT27PmFKmWX0Py4sOTNfhUKd5GxMoK02ZNC8pRFGcYyFKlD7u2RX9Shhk
51Z3tc+D37eNclSQdVs/ttPDO9/mWprfmhxwq+5zU31tJZKW8C6Xm5rpFd1U2aVFEOS2urjVt70c
RQpzNVJyiwaeIPa8YS1YmYaYVeQvyRQF+Uezw3KQwnmanS6l+GD/lR5yY8Et47p5ctkMztnGNt7y
FGSP3Sx6cP+UqxnR3Lxi6Wm6Q25WVs3EaGnf5jpfsHZpa0YDmwfHXh9CW1/9DGtQ6aI/nlV0aM7R
/ytsFC2XdFvS9FvFw2IA3LY2ptPlrAz1MyXLkm7KlY3FAbbIteXOb/qWuixyCSF95Kzrq+AxtSDo
v/vkJF6QfHuYv9bYeBFzy0Fmt4b0dGNqUXIwNJifGsb4Vd4d0ebCvcI64GaPF3KTR7SUKe/66LIW
4MOl6slLNdOiIH9L4o2njsAEMbr2pFIHTCLeOvQTRWCB7OKe9cXcNPkCpwHhn3nUNi2cOj58Dl1z
LYBSXhTCv1OgzRW3SnJUtT9dDyCOWcEEJGNkYXL7qaaRP+BoQWwKhvwcKGnrBmlug+RUMWaiXFBg
BjK1sH0/+ipZEfVBmIu/fly4ZR6Lqoc1+Rv7u77+wudby0XayS1FG6wh1tldSoZ+ERZ5XMH74jMZ
7dzmbU/uWPr2TBoNxCvy6RjrQaLp4uLO7v8g9bIe8JY9TPbSd6JXpLOASmFTztugjGikPXdQz5Ac
QHzMVvDIopRqhmbFPvdtHSft72Yjf9FMdqET/m4vEdadS98qYDmOT5xep5tpVscZuXdE2mXh1jet
3M6tFudnqfFms37RsM9WspRLT7X40A5ZAmaUbrVL7TmZVzk11cArc5HaszSnn7qzMKbKSzqpm5EI
rb6pE0JtUjctLasnQtDH9tITdGw/mg/vXmrj+q22p//sXTbHgyR2sD3GdT08rstTDR0fPg3nWFbD
H7MgfCKPzKl9o3qphTW/phjEv0+W1XH91Qyf25zC1SFgtXCWY9sb7vtU+3ctsq/muzOdQ6+N6z56
qFgR9rRw5kdTI1LlSy3c7s0dBOHNf/eTla3pkqhp/sFCbqCXuDsMLf3XpNDEjGPD6bNOhXBSTfs/
nCvltS6azBvjSlS3BUns0BfhhOHVvzPAV0JPHmaXmhvzWzjl372m64tZOEOG3HXotzAkCcGEV5G6
bPhzqC0s+82TCgjhkHDenG9mDE0YsnjBoHo/W88a1rRXOxcJv0dL4bZd66KLdJKHoKZDwpdNo38t
C3f4r4PDMfO/+yVlHr5K59sFXkWkLbq1qh+U/v37946RMgHCzYd5FH5uXJZ+wDBcy51pzNhMC6/B
Mhr7MBm8HoYuS5V3M7lUJdolbiqrCVn6ten6rRk6MEyPsCjyOGvzBlFex7kNAutehLkW7jTMHrfC
wn2YYXADE9m9VMLJwrf+Dgn/2XX/zdybvksUw1EnTXjo0ZsPwwWDWPCrmdGUv3NoTHg3jPS/6wna
mHdB19w0bGfNvWx90w09SOFCMrVfFXmooev8dacnJbTy2A7z49E0of8aE56XcLzH2g5K0cUV+Int
v9kXPgr3bYIHIbCA7h1NEmu41dVoKqrRvrGYmpbRqFsFQdqme/8uaO43AzbMmtQru1mYueHa/2bE
v6cz3G+Ysf/u16xkDYbhy9bT/oThDPvK3xxsuBoU0lfDWI3rnom/J8GSGW6HV1t3T7uZ5yxcBapF
rj1MKwE3HRDGJ8wqK8mBe7PqhkkZRtXbv6ELs7+GyKbiDU+p5Wtc+QqHGKfQI2EmhvYH0XgAv4PC
CaImUfh57N209N96Ey2F0xl9WorGQCOI5IRnjsddjeS3PWet6G43+WhamEyO0A32B4H+sEwQhlMo
5KzjwhoTBiz8z5IKD0Ij/AnLV2j5rUlSXeMQhPwxZOGDf20MDJLw8TOMczjDwzCEyWGwHsUn9Mob
mrLpboxTWC3/vQpoF9tNn689MmHqh57czcJ83rejNsVtD+eqHfaX7sNet+uGP6d++GDbW/eevoKO
Gt4EpaVZ5K8mTLlNNAyABmfTWuotCHvH3p6UGGvq1A872cjkdbYLcbHwmXInYLdj++wozOP6rrvq
rp1/2xNRdo6HNTUcz/VB2+mGg7a9yOepv9UE05Np88VgQflmpZyRVuS4FJeJOj4s889USUBpuoDl
QKJaLCpGyaBjIwtW28lMeNZSdBj5PvU5NLvujTieagAH0CCviXFvP0s0F4XM566bK6MgOmOZFu/b
kYpQ9legNnOuRSdmSLzoMaaiZwJcN1VOk4Qpa5nwAncYnIyOTOJO6T5sDIvqgjrg/1RlpnCIRTAu
h04vzrPpxv7ydKLDexunTWKVBD+P+bO0HbKy0qn8eoLb+htWdiv6KagqYEUJdswOx5Ebuk/WD9nt
hVSZER5jvG59P0m2kxXRF5dnszHpLT72c8deZttIG3Qfnsf7cHd+S//6hkk0o+c7jK7doMXAhh8V
K4zVdOCCmzgM9gzOoayD4bqRaB578UzjTLvhRtV82ZBhduF6xmrm+hfD4NF39eskKf0X1j+BsdK7
CyGdoIpmEdianNnJphvqKmTrYS69lElftJJkGxjmaDgcYx1xlLGIdD5XQpP8w6XMaGFQiaqUzhPS
Rb2gMEQwuR//1Vr3+m/B89StRpdbxYOiibdr2HeNFJtKJIHRhSlo1Wd8YtR3CCSfpE0Vx9GgZaGR
mk/0WjNsQLTRWYaiaz1iFJEF9YS63/DerTmcPXcfLCTE9U+H69w95ahlgRZUEFr6N67g43VPD5/T
ZX5k5NTyOqg7ofica/eh67hBgkLmKxNVvZynCbrkCmo5x1RigzXtOrw1r5NYpLPXuJdaUzTXQxxO
LETGhPZkslWzz/Nyzrc6ftEFOP2G5T7kr6g7REfoXKQgolF85jH4nYc5sSKx1OQP0mvV8MWMakeE
ZtCvjpI4xJTlUTxfkjcqRiSzILxQNAZ+HrPBCHXxFPWQyVPSuvgoCKTEKrVM3icyDtfqOETbJoFj
5YC9sLcCuBxOqJ2mv6dFw1wwnDNSsgCp2mHGXOaNkCyDYbau8Xj55UEHmQ9XMX+Yr07jhSnjc1PG
4xaaFgnpbvFIaLIXZc3JmZzJ0tefMWWDsySve44Kq47u/VvvntajnAflYJHZdLc94/H3fi7MpbD4
XU3T53DTPYQnjaXX08/2S0VYsCuLQqZPKP79b6UM6pqP2jRcDmN93tu2rw6MfIZFjPH3eeh/bXvh
QtwJe5sbeQ7D6nroS7IRgxMxy1vIS2EV1o7I57HtqpuZnmL945LX0NO19DrhYnoVzhuOtfv9rdW5
kAcTdbqo5nyFRoeVGwrrghaIjSdiuLhV1J/6PfR1IKF3K3j696Q5LhT5NDUPznR3pJwHhauFAR1t
Rn6G8+ycL1wLKbu76V/EZ69/W8dipPW5T8HjYeZz2TtPrsMcP3HTJ9iS+97095MtLfFcZz/cNbHz
S7lqtmR1LqW6b+ePbHvcfnwpUFqi974uqwhWiVeuhUVFxLRyrmaKl++IgiYhxocBESmfG4laTKn0
7cexEWlGykUlTyzRm9pdjnJr2V72RLvxunpKSWCTPQubWrYCbC1LRSkn9G6i/Pkp10kI0PQoTHH1
FCU5V4iT0iqyTCnefFEEZWOLPVf2CIVlgvqqNMDRlWletrAOO9taqnIpdakpCNcv27kOIZ/37Nt+
GG6SHt29RDNfZZ/bZ/g4bZtlRgZYrJosJfDcsnh9q3KivGQrMKRUILlVa/HBto4ZUL+hAKITAhQL
ZWBVNdZYlNdQVhcv9VPuwTlYtvAqxVEk69drtyo3XmHxUPf6Rf+0t66cy5mWxNHGuKZYthh2GZGu
mKh0lS8pExo9F+m40x0N8G3rVK1QR6ipg12qHQjF07AulfetbWtdyZTyc+y5aytUTFlWhATR6nTE
7rcMRGfTBNNUBQzMvJSInpMU+DQHJk6w8pb1XHvZEkOaV9LdhBJBQVYVlUs/ZhXgKN+KJGoMQkRZ
kmv5VY+Wx51lTd3UeuZt33x+rpupt2wn2yll3oiJvmXeggzlq6LIifIrydrOv0SbWEQlUR+7PjkS
mebNcHSqUgI/NOKNdENJ4tajda+tqpHKvZmqL9rr2se+RvTDx4c67Ka3aDzaZI/f1p3F27JzaC2L
yepO6Ew9hspgX05XT3XHNxaNeHOHglNJ0qp8tMldtheNY/fSlmHXjTZPvWP32r+0B0HMctU41U+q
9+RfrRg0vEikrBltTuJNWgLdRePQO7V3vUM7Ntx2J5H6s3nobXrz0b25Ru//3HfDGZ/NU3vb9Vt/
sultu3Pg8HAsYbZHg9QH6+7fv/6iJ1S27/9H03ktKcqtYfiKrEKRdEoGUTCHE8ssGAgqiFe/n9Wz
/5qZHltJEtb6whtuSb24JenxMctnP8CNST67T1Jsj28JQm2rW8JShZnP0kRflYGhW3xWIViV0Pu7
sZfnqNo9ZhXaGinMo4Mx/lnijGe7YtGsLrPOZjtd3hctrK37IrovxJ921dncF9R5F9hjnukRnu+L
qrHXn1XDQur0tcoWS3WKZ417XUhxZ47xlNkd93ilSN51IQtH+2lyXfRibXhAw5gmK0LzcU2DDlPs
C+4gOLuDRtSGXS95IrqrDLe+Ok3BRP/GqCuPtSHdwBARlv40+QglD2XYxu9QHlYOZ2usDKUp6jTy
MGljedgk3VE/OAmsMn+4xjjpUAkffCcgw3yDdmnBz16g2pqVSAHy6rxE6tfHGcDSgBBLR1BP/OmO
BD6Zhw0/HGQSWJx/jnhXcyjW78SyKWvwz/lNwGfxuVhKj8Tv4nW21ByW4bGjRrpUORQhpis+MSjj
WPelWFV8iPJwwqIAP1habENzKp/lZioeNwhWO/el6HBqjjwxnFN3gkURbxniV1aAKkxTimUNS7xR
A9Cx5UlSgHNmo6CqKZJxHAJd/Q9hLX7S3WdP4n3DEWv+W0IsLzbJT4HB9sTRgkHkeMRS7EaArlMe
6/8WwSydEUusfvNgBHucRl9suk9nZFIsKxZ/803ESMCqDAHU+UBrP0GsX+Z8+YRPjiw3QNl5dvNU
ECRrMXB0gGILWDbbdlA7Y/fiayCp/LfvDr/11hwYyxXL1ANWsAR7wDviaO6SKV5c5uKgxKFhZSbM
hmizi3fExli4wVCIA+Hm8MUfgcQWP9kQxyiWfiAwLXYtUAzskP4JkIab917qjKDbQCzChhy0DZcA
AEfVEv1nVNcmaBNh4+2LT6olQ9gel6O52Bynfc2duEdLUByFwEcgf88+vyxsoCnNBDB/MDHhyC1A
419fTG76mn1yaBWS0xwaRla1eN/+8p5YAsq9uEScA/FaHOzDA4b9b/X/Lwz2ujP5tzmxySu/f9mL
2JdAvP+3SVYSH2yDx5x9zMWWcOjw9DWnYskFAqT+d8C8j5sIq4sVxafbNVeLdf/bZL3viC8g8PRf
gfm8umJ34gjpD7BTjpm133v03cVRiZXFUdV+znHye4ICGIB67DgtVuML3ubicw4MDDmfN2xcbIGZ
4O9/SHL82QbiaJl213S4xRtiEfG20BwXrzjPoDh4gbYF2+DtDcZiawFIF++KHbA2FEhxavdi03R9
OCbx4b/tbO0tV0xs69+7QrtcuJMJlW+B8n+cxFcF4c9PgeunFS5WvjhfRPT+HR2nZEkTXizx98Hf
cYq9oIHO/ogXaHf//JJXuUfneJsA+3dRCQ9/RAhiNzln8O8ArG3yXYKtRQ+c40xDcbQpWupil+K1
2H4a/vh6P19Yq19Y4t+fy0YcjlgC64S/jbHE3wGKLYk/mZuGaSjWQfUd7GoIEEAcJacc/JBgI7Af
cNecjD8Jd65EGnb3oFjcDH8hzst38Hf8dHl5E4g6EH+xsRuGbjf+7yKFDqWCV4jsXEIsLPFpS0Ok
KMX2CFv4hE8JJNgph5IRwXEoLpvKOA3dPUfFHlkN2ZC/f3yKelDM3uCs/vEzbhuxtx8a9WLT4ghT
Yi72zde+8frfV72wR6To2QukRZYTJ/ASAnZAwZ5F/v0Ur8QVEnL3Lw/jGP7v8k554r19d9nlYPmq
4k2xoPgnViT14QhK7793BU2Bcya8WsVL8fZ/h8/64J//3oBzwDqpc9uIrRC5wqWx4NXCdBC8Ca6N
cwM1TBtm+DP5hTSa7/tvj1AmEYz/2yUQDL6xAxZCbBbzPVAYvAXdQWwNpgmgEpDHMPwUuwXUgKMG
pi+3wQXLcA6Rw8nw1BGEenkP4uP2FYsgmgJWg7PDptjg55TOAZc+saAF4PCy4LAAFgEHwuur4aKm
UqLPVbv48bZtKOFJq0dikzApmuBzG2SUv/rBtfC7fZw8EO9LetewvQQA+pX34GbgVBHdVa+HkPgv
/FWefgkwyob/qd8G6Pr9Cv9Z+JkefmEAfgZpGVXaUL15teo9xggH5b+wlAfN8N245S8E8K/Vo1sZ
tciSAh3wGr6SC94CqgDsQRqfH8N5VnTXZtt7kjWjC1xkxXSVPQKfEDi+PJ24IfdN7Cz4FZUczXA1
IuEOeli+9Atvd+yerVtt15INhdQogd7QbY4qCTCzpXUAo1Ic8C5Am/AXByMl2TBHnm9LGZTqVOEC
yCBaBdYdFOoPGwQQKKA+IPjUNnCELrCTjtAd4/0tHd7GRbUMWRGIKDc2qUIEneKvXOO3COLu7y+w
DEATEprLX0uGflSB6HHuMtLXLl+UdR8o4mUubPdLFUFl6IKhuXtQVlgS/mZ+F8v8OsAY4NUjdNUj
nQEupIIpQJfC4Xy9SlfB1byJ629yv9gopWWap4B9wCJ2636noBPAmvN9ANDTua+6dGUFrAOQRSEj
SyAAGnwlyBUCqw9+AcISZNIS8w4bysRW1EKA7Ar6RIYOLtzUzK1kh7+sIktiRQ4H8AfYETqF9BoB
WwCaiCmU9f6AE0D42R8wFYHUKKObZiGzxYkB3wPypp9b1fQJx+NrgkkGToPMGFA3aAAMebCixJyR
I2yVniqmFcPuzVT00b6T7GyML4kxlodobhmQgA93JISBna4bzDa0PytJ2FjYSwLzBOCBRyBEJ3hT
oDYJ2ZCKw5MTwJ3i6YXZIiID2A3gRWapsl0AfEGAbKqUbpX5RMzloUCwg+oW5qSo1UDhgYtK429/
0QJQcD8Q7303AwUKZouCtGzlB/Qqc3DGjZlT5fhYKfSMQwtqDQwu2OT1pzFbNOwrIcqMgvIjd7dH
xLU/mdORrFsm3oPkXcpm0frsDzSedLyftQ2eNd1xcxCZAHZwiRG+Bt8DWgRPRpPRbVGvrkF/lC/1
Cb4+yWsgeW8U2FsH/fJIt+irmzIJTBn8FkbYzHASEJ6+h3xEoYJ6Jim+OpYDBF7cHxlSE7QDvOhw
NENoKyA2xDetdhe534QFrZqLTzPYr6kOdmzqbqGwNDC8xqZkF+ZAHuVx4ypjzpo0/RxyNCyCzvy6
y0afiMIsPhLmF44eaGX48xCfRugKSSP0UnINwTbuOPg9Jp7sFbKI8Lfv1pdyKtgXTh6Kp78pL+QE
DQUc12f9EajkmZH8wBy31uv8wZcHVS+I4km+vA+fnnBZRmoG8iQHZ71BrgiFAQUOAuoUIHqO/Rxb
G/OzV5LtyEgucbN/TCusuEAYI6HIxELMs5eTGtTpnANF9KMGXbVsv05L1xvqLDHoUVjCrx/7HuVN
jnJ0FKVWEz2nHKcvrbFYDK/XuTGDV6J3HQNx9i5mF+YPex/cp8EpYxCGRjUIUyQFAUzB81O4d3FG
RjXc7GsmqsXf3sDooyBmd3B2Z4wf3pYqJM9l5fFfTUGJU7lP0SpghmDA35Nth+9hn2Q+Paj7B6Ki
wSfGqsl+kI7fVr/NG9HCjQozjai5z3FZnavfoDF02g60RTV6CcgVRWczRdgHIB2qeKigEBft1cHj
mB4NKvkgWQGZVfDakMM25iA0YdBeeU4Q1lv+RlBoDzgLkhxm+84onzNP3+aXeS+Rkvuyfyw7psRD
wbkD2gxaV4yz5m3z4WAyoZoHxQj06VUY8AharuCc1gCnQb8sH7BFebar/U93K5wLAbl1LZ508o4J
NSSkxTNmRAvJRCULbkBCHtgkOCk1W7jsHwSLrSsU2z+lVAWBVA1BSdj3aDJZkotMaLVrYdztLsmr
Z16S7/leUhTmlrHKFSTa9W1O4J1sXW38AMhbjFSX2Ahk7lpLNKFYlcf3q/8naIFaB5fkVtgAuREx
XGqnJm5n2lk/SKvO/Dvpr7q7N+AbmoOwGLjhyZvpl066BH3AimPl9Ny8T7zML/aHSQh18NxSqBoC
lhf4HfPK/TaTKTIg5oQ/Sg9Qxvp15NUHmCrNSX4H30BNfIZS/RVCDthoNGYwlKca4GjDPJDsnm2c
P1EelZHuvmbfxe/8JfsHXLLAvQcvv17wpDzEEO1tcWT+WPdxfkzXn+BDPUbHwlFL6hP+IrNi0ka8
H2OPIA0YQKgvKkd5rEba6C2CSU+KuYwlPaMRZRRO/vl7TmfpTI0RCT68d8+RqF9kizy6M+Ai3A2S
pXXTqyMJXwiXI+aiXWktpdBS7JaSeM6DYQJpviL/o0NOMn802SC7MO11rBZhoTIsvjyIlsSdd+AH
XnG0gGBT82yvNBbGHG/xOH6Qu8BrgNf9qzi32kma9ZfFRF8B+UUpC+yv8XM0KvKLdvYdNUEx78w6
x2yeTr9zycNVdKZ7IC7HXAnKT70oT76LesE9wQ0dfENqPk30CfTl7QDiKJG97ZSAycL+fX+ZbkcF
Ja9sgttMCOAZy80xQz2Y3VP9Nev5zS2EmXyDC302Rz8xO32W9xNPbKU7+qi7vi01McAv36PiTHvJ
vW7a5W/+XLy4YUeY4dG1YggZdZPO4AvEQLB2kWKBXDffjj5q+OkHDQ/V/MEZwgoNAxLd7OLYuXnP
L28LyRncQOuPrb7wUEVKHUSy+WFqBf811EdGcAFGTBqJeCoggxr8kd3bAv2ypRykBw52zqMIrxme
ASyGviwYPrMLvHv6gaU3fTrVUBoU3tMT9fOZOs6xDppukSs+3M7XSMgxmdt5Z9As6xNyvAzGoFrA
wcFuoje2kJAEmN3sTvIcokN5maa4i6o+HQ8PUHix06ll6mifJUQ0UO8J7abwLimpHBSPhtCAa8/V
/p7EKIcKXc/i8dy9J7fVfVzNXwONSsq6RcwzQ+vcMRjFVSvXwTM7Kgq3VobsINRzgX9mXEEk0r08
xfAtJ1uwd7BNOCv7lqkKToNOXCT0/TFNM0uMqrj5MEkt19xW/FXddtZzXxEQLa8zbl3ugUlltv6/
fZz6gxY6yhJLiN+8RF0EiMKc+qmjwp04cgp40B9Qv8BRgeNHIFZHhINEEIWdabNi8OzsvghJLOWh
FOeEIqCMvBsamnZ3hM55LzEml7AZapOOk1Fl+rjSUU2dPmEeKnGk033UKIfC+6q/LgaFwyS6kDuO
EhYTdaUh8hORsvCMYGiIv6zuv8Qw85mV7mf6RfNt0LM75845ZQ4Fq6yL++fF4IAgmHABxP5vVCv2
1imG3Fs58as64nHtM5IvpSXi3wNploOzomoYrTMzBKA3MsIvvUFgrkIpkVFt94q2MWNJJwuKn6WF
b24MKoIGcHNQxJA50bbjmnzjG7o3/QTeqrlraCRzkgavuPbuPLWDx5pnEhYG2lImjhd9qBFPp4zf
KF9ytbisYY2T3vLuoJHpfFseaSCrnB9CvNxVUEvGmCq4BensQmWZwJ15cvi2Op6iifnm+wvU6YVi
JMbk3ivW0YGQvQf9Zgcfs+GLpiRkiAXwvckB5ZdAWRAihTx479N2/zhwfrNJWZsZ89UM/sl78pzA
wbbTuN1XJ3XfGzAz3zec0GrYQ5oP+V7OX81WAz11i80jJipwobV6KLNyvlE473uf/aMzuA97y2aZ
I/qkThRMQ8/q4BYzKkwM2eyhXIBK8cX/YtU7RBib20+XIgQOwRIUokwGTUJz6pDTFb2CH2IjwO/8
bMww8tzU85Zc1iy8cH21NTz4XA0J5cc8xQI9W9BqHiL/BWyvQLjLRfQlrvdbhMQaILTmln8PTI06
puZEb+dK8rfvYjeCgpGox+GKE+ab15ziFtbilAOL+EeH5wMpjLdF6eDqJg0ehwGa+9RI0i80E6tp
rF4CWB+z4mbJMMKziFCqlKgB9TIWeZwoOFL4eg1BU0PdB+LxDdBvOfXn8BxcciWSpjwsOtancJ+x
visnjYeDxuZNpQcfWa+ZG/tsRaYEYBbMYZDNcJRKaa1PAE1cj7VdOk+YPXDH4lpGOVOD4MUdVFO3
uQP9B/3eW9DwBVR2BaoO9noG3F0FAojkP5jaFJz+QyXtd/hJB/czaibCY85wQRWMnu5n+JzK4OAI
1kBHCnXP/pqacIEAGOGbhc0YPtukIi9fN8wOJQlcRxD9erldUHokBL9FG71mPLcppsxRn3szzHZM
1PUt1C8Oa3I3ElxwwvpOJHuZfwdizmyfTa7+e/IelS4THhonr3XXu450fL5nYqWuB0WoM9waptq6
7Hl7GBUIl9NP9q4vt9kOUVFWxi/01jgquiHdwtKGPBkPFCByuggtdKSZhNyFSKVSkYw9aCrSsaoZ
NflaEV4NHiqTD2QhkE+BXvRdvCACO5+pjH4DD1L3pGOHYN1WgEUY3pDHmuqDJui5Cn07PaK+++au
aLkR0PqHB4bCry3SUOwRH0NuGbtx5ZCgigN8n6WY1A7xyh4MHqEdCmX+pJ9kH6tMimPcSfy8ql4x
hf6BOphdBJ9zAQzpFzzGKF6Bb7FkrwQ/c/4BB2DsMDub20xDA99Mk1/LHj6H3vSxksfZKKN7JVvF
kH4yHFQ0r4fFhjm/RDrmQ2+kHwhXxxKqSDVVZbccK2h8cXCMrMMf4E1t9dgpLweVzGtttmfkHg1z
SOcegAvyEVyJwlIOfGPyl4WyugCogCUM77ZnyrAzEY5vRRKlby50loGpdHlmc492fH7OcMK+JjgC
mZcZYjhT6UiHc89Q2E9wQMg0k7ZUFigP74NYIebrYNAOr8ru360HkkAvh6/m57P6rMbljDATdxCt
FQ4GFeY7l0mJx5oWaF504mx5DHuX4xvUQcTQEDC5wmgd4kFRWZ/gMeutfuEleoc/MRBR1JR92BKN
U9kkjh2yU8BcqMw062pfKZ4oKZyEXCLiJT3EspbpZptUPnRvl3O/60dVKH+tEhwP2iLgbKksFO63
j1o1mar7pmCB3w78oWVzVAFqz5mtDJ05grn56WCEV07bIAM6FHDBoCxlKNtbrPuiyZBTdEOYlwTN
rk7SgHmvJTmQaH4+Drj8bT77wipIU5vli9CLJIgcULVk3Cq4wchV10QiIv9j8ECuKlSmsjl4+S0a
geWUaZCIkD+6nx/lBTHqrhpW3rwzToNy9RxUtDRG24S7w4PrgtA96SA38YfZE0r3ojvGKWDyONH/
HpI44dHZgGgKQTtZeazk3H8G4/+83BNoJvkjEFHbvqeB9YIxabUwudC80VAcRO3DvSPyuc+XW+5m
2vME00fSWkS+IWSixY20H6GoRu4q+zUuGLB2nxbxEYqIFaQ55qzcfu0JVT8ohgMq/fvCvclH6A66
xqxGKq20eyi68CS6/SEih4ynszYsbKpmiJXtjSDf477w1JxL6X2o+Q+Y8pXksbc7aGtBoCicfFmh
ZkjtK3c7Wx8x5ieVINcGoxa1IZuevR6Yn8Ea1in2n5H4xAuOWtaIdH8MtXfw8Sv3uXq0QtC1bE3l
YndjI7prUf0W9YxC5GiWEfHFpAl1AZHYwwsGZ6UBRbO+63EuJBHX1Ai60zbMAn3cntFohjWDrU82
5KJg84gsRUAwifYj1zoGo1bjzp0vsznn9zYlWS82qk+VMyHguIrnSj+oq6dJ1qoLXvZ1U9DCmRJj
0XR3CAtnpFnObbamLpufcvpyNIjHBsPfY0iOTRJNRUxKfh4KWPcBGfsaOeQbckLYLJs/736m4Urf
geoygtRkRrhcohrVOUmBDAmIqgh1HKhjYAhad9elM0wJTac2SrNPQ7xKXUH0JH9npL8PXtAeZ2lU
/0sCARAVFrneqJxdKMQFVagS5zf7DE3bATqP1E8oLLt9nyi9uyCl3R4gd16OpNYL6hSXIuggIr51
C7Tz5pcpFZdO1PzVZOS/4WLzHUomcCzzPZK5oxfS7LHerlpgTaCcFjXCIeaH0mTXfIqo5eEap3qY
xoTomBgTzPJo+mgj1yN9cMFJhSSBEEsENlMFKXOCHWJI4d25jcVEacL51I/qkV4kSTL3OjHx8jWv
ptlKPek81GT/MEAhAp4e8uCxgUapJ3f0eyIpoGAW9t27nxN3RZf1S3HSY54gGTI1cut857Rwnig9
9YN2SVh1nytHAiT36TwRFUtnvQMja7XIJhT2AvJwE6Jt8qIym+T7LgO8d9tVYOswhYIwtr+GZXxb
Pb0tGCHKNS6ll1Cg9xJgKZ402pKSobmDf2h/dUlKkdMHY8wmxreRAa6n9TS24o+oB8dffBm4fhSL
oRMag+cRbBrBE5jepLTAs/pYtjq6W49/OwxLgov3HhA3dv06ftH0eXhgoSN11Q2V8W8McgVibkLJ
5kPthqCKPhJtEsCIHnhIaEQ+7rSgg/qBAdnJRHs0IHfqOtSMREkIO+cTQvoWE8Z90gQIuDAsK/bD
LcY9n5otWIM+BcCLRV1F99PU7rmXBH1YW08uGxwiCsMloKyXpaf4XUBM8GQcONIqNWdm2uQ7YIq/
bZjDmeG3a2NEs19MZ9iW0eHBb20Kz5P6ejWlpq3vUro4k61mw8+RCNogOnJ+wW/Cv1pUMwg/Pi2c
kvuM4d6cxa+NgTbYhjtGlKqJM0nt0Z9ZN2sdmFvPQzEaHVS0qPUNo+Ho5V/sKeGrW8DvQI7nVO2L
ZXvsxfdFfS52eNcxFLx6NueijCiYYPzXEAagiBYyoyIEjHADyuoAMPH2JEI9knKgeVeZ0pWs3VTO
GvfPGUBMavP3txO1nhuyFDh9gWUAMnt1KkTnzy2hxNXuHeTwFWilsLurf85VDjt41h4pS9Vj6WU9
5y/f8MGYDbTZRzPr9XFQry9nhGJ9hD7dPK7HHa+/Ug/Vglpdddbjr0Pr1lX3WCGd+x8UdrySx5UQ
gYlpDMddhO3GCNGIq68IljEqq4RbLZRdbS/bmtnzxOyCIhyyZaACgEvC3f46lOha68NG55SFKGmk
THy52229OrfqOaNlj4qVOsFggilIpt0XZ2GOjATlXxx8ZMptcEUYYZhKRmjRvw9azLni4gpt8DfC
clXwceTDi0JDuD3hw8gkxDygO68lvEnSHmpOaIaMtAg+1hRU4we95aDjKzMKwO49bP1yWXhvdGdI
Pnv4EfVH6mQ7esQGUhOlc6R86zX+lUf+PkIuySqWZEiF07g72cKJ3U4pn9vX8EUdu7CYuIDnNFAS
F/KmAQ0wLdCoYGJDZ4Aqwdpwll2PEVlCzZ+rOHtO+tENeyKQ7zuJp25G6lzafeoHEPWvozzqhurh
hXPw9ONjLwZTc21QYttaSh59kPrOLZWuyoB0H7bO7gay1Z4CzYrfTE4b3SJaKTw8Pqhx/KwCa+OP
VXUEXZ8CrDF8h3REELtzKPptp0T23Jcd3aLSFuRuNkbomNrWO+5+wz4GH5Da/8osSlKTfeOkhG7Z
+owhext+YyZQM11jDoewB/Mxf7+Y04n6VjoletTQiACd1ouFZt8NV0PKO2a2f9PGoRvbWtn5GxKX
v1aaqGSrMU/DC0Ihtg+x7GkWKAhECacgQvaqXdrSwQBIBXyMEg4m9MF21Jl9191EXl/cyqrHzYwr
w+zNiHh+MaNDpfXTKT2HdNrfawR49Bf/BqTtoPU/AyX4Jh3kSYQoSeqqy+8mnzLd+93h/XSf3+Le
gGmwCRxKbkDCpznlfAGCo0TI/FfGOiGBQvWaqycCA0QsrtPuIB+rJ7qs4BTBQCnj+sxjXi8om8oO
l8bZzqmbWyB2J6LO3TO/KIUV+4LTNc/cATc9XRZmYUIfRodQWVXRz+YKmxTlyeJhFeLeiovjDjoC
MdH5c74tVOfFg/Seb5eXAzPJnCiRyt5ngUVzwdCH3hnC3xktTtFyN0TbA9xZg5bkY5jPwTsxoeQX
8N/oWDJic1mWGK5OQG7QRQUPSq2tAZGTDtvky+Cp7mQ7iLHRJOkGdkkFAeiKI6gdqS969ogJ4jbL
rdqYa2NHWOLKQshQTBkxadrdgR6NNxTWV1/uHMWul0xDmvMdS0yNE2BI4DmFpCVmUUzndN01v1g/
bUTrtVDbGwM4lCoN9ZGgN2n7hkj/RBcZnbv+HA4wGnxxTqP7ar6ZJ2hz05C/EsRzsPFGdoUgN2lW
CEHIB0ZnQHCWxVcGpnS9jxGEJMfMKA7UcbF+gCE1n4v3ApYuqLjZDdSy23NxZPPUMiSl+P01gDoU
ppXZZ3CxM6d0ZefnIKKB6ywVMVpqIEjAY9HoWPXdb23zuA6wiXRz9xo2tUu/yKQoGb/JmY6yg9Cs
o8OWpxMTFS3PklAEMUCbPKfNX29WR9iC24TpmOrIDIzR0OuZPb7r1yzRtLlZhWrR6mu6VOEdnUoW
k8QWcDdQL7B6uvm84+/g0Fm6kJwr9NtFfwTwJ8TTqHYeETW+owwR07pgVYvi0ppcB0Tp6a7D+7Wr
IU42DOhmuWcoup6e87AWVUQxENWuiJLJ4iuybYcOF90xamG/fxnVoEN6GDxced7zJcn0s7AKSf+s
1CV+JrzqEeoiCzFW1k/rPabiS1Z23dDCofJNEX5JOkMs7/VcsldRZwZX+pp1nR6jHvVyzqXRmPWp
TV1RCkO93tRddSBKiVjF0cKioGitEedZbtfgNWTFI2eXbkBDrqC00KfTM68eYFpHnY7M9Xbizsum
h/ce6BTWhaXu/OhgEtrcUBq0Hydl8hz0RFuFRJuO3BvKiRi01BV1hi1qKSsqMDK5MKWHEjEP4fg7
pA0n+2g5oKU615NrrPEAMr1ylXWGNaBL4I2JA5kAMa1Jo0vlPzDKJIY3zBN6Ez6hDODVnmzJNJUx
wdjRV8p2Ut9hlqEUm/7caiRFZVAtvk5o2BrRKhIMThY2vhZwEs9vG+kov9lvnd6IqZK17IstTVQG
t+eQlG3whDEGAHtsDCBbIvVDxxWcgJn70gQ3Upth6bGkmgkTV3J1i6tJmetqMjNQt/wMzv0IGi4K
ySgr7Jmlnl6F5RandiR0n+jPbUfamv/6mik3XPen8x4TGBId0GUD0RxW46sCqxfHSOsz7dzsy+q9
IdEn4Cfj+MR/mb5k+/T6MEWkh1wMmyW5Ic051PgDEnU8sTCyqvC1n2Wna1htqMD+ebpfQ2WtBL8j
STJDWZxtxBoYGSyZ40hHmCm1aIyAEZK92+g9KNBpGeUYPAl8Y+G3yPwgDjRqXQkdXuqpp8OaMSlj
2qP61thdq0c//hcaljYh1K5K6iLAh4JDNgXBaHZD2OxuemwDysFhO5WtUYTUGcwD1UO/dKogCgXo
4kfkcsF3jhauYdAmkILtDFkipgWBXKt9aU1U1cbcWDfI8u59R3TLwhcX9lcV1Dv5XAb3CQQlgPr2
Wwp++eAOGlt38VsYd5Lt5DNomO1JpQqein3DeIymzIEuXG1y+4w0j3bkrDJpcNC47FysULZ+Z3GL
lANjdrFvDGw8VkSwpYtNr1OFv116/NigkAUsfxtrlOvNCjUCwJ9gF7amgr7XWF8yEvBwV/MeRe9o
QjTfElOdOvvtQshcQcm6IE/p4GAHL/2PktT33q406sbPqOsqEYN9PqH4SkEPR3Jynl/wAiMDggL+
Llym1wgaGuYD5BmTKxyY3kJdPMCL8cDmQ8SMI+aWeg+wxcMaZqYsilGxg2LnHK4uHc1XULq1p1gM
eT2X2hk5IwXGhxf3QrjBKKBdZ9uxsqIa3Ns9ELPWlrl1oJtTL74WsE1AZlOe6+I2+w5wKbhsRA5K
2+UkYHtTgJzWWnVVVyFD6OKhQUt3iWogaA1awAeeG/sV0xv1fmdt60ADmDYutzCxRDLviPokMdm7
49xNqs4w7m4+MmiWGgH0kdFZ6PjoRY7IejgdF/+zQMMDYeEtWSDXN/wd3hirkQdxbza24K6KZ1oF
fGNl38EFBhD5XbnbjrG9gssBEU+FaymW+AVPhHGQJwGdok0/Tj9EWxR9tcvuGZW7Ivoe3ofyLE/p
ZyxgZMHjgcWY+ivECnDD7O1uPjJlft3lbHTNKDkZhdMDUAFB4kfIx8OfWdeYUfR12uPrBSK3ASwP
4jwxrK6nDcFgUxyZouIDUEmwKobPQQt0oSVzRA90/t7//Ddn14WmmnwepJ+ppQYXMWKXQ2PPtA2U
U8gqcHFKC3nsWbPeymAWuDT68Q0IvXI0oaPamozV1K/ThGnEppQzV8YOECF4tCuSMYBaXmbO2XxA
EUJkJk7fr6wdStSIVw/pWnhU6gbgAvbmWoqu9E8C6fAG+kOdNyatklaApWwgWTUEX9W70k3HB/pc
LsgvISHHjxDHRMF6gZp1m6he5aKr1zgDaHw4E1iVLSfYR1oILFol5hntCDGOuAmPVOc9TKfcxw63
kXKBim1U1wgY44Owwdvc7JgT4J5oUyC3A+y+pRuXUwb4WhnPOM+617UhBFZIft3wTlAFO51EtWMa
duqmCPu9nNdCH9+HUxlyQISma/AIUGcxqTE7MAuJ7tCHQASG7A5SGwEdQlfpnx9ortgGcrP7rWIj
6yG0eghXfWPAWAeKM6ZJ8+45+dyAljpoT4g7XZzDK0qQp6UGnFsIYpGSowSlWqLQqEwvC2JgSkSZ
M6baObv47c74wOK++Tn2OzgERKRzONSZp0dkkNGWyQ/iovUeVlRSgf2JrFxymWPLVbm60Wj6DNON
MXrUznvw23PlxnRt+1NAX/RqQdDznNG5+mMOiI4ZRfILV8Ejf+OaGyaRh9O6NPjI802wKe2Ktgvl
lJVf2l3qKjAknM7oHoP4P2ojNTLE6PbwkJx+DEFKx4wJr2HjyYTzCuZlCz7eoUuxE/4pykGJ1Q0q
I5WTCltpfE/JqRmgrzQFRFn3gRvJbAtr3b9zO8n2N4DCjiQMvnMX8PC6LS36f+ogmUB0CckZTr6Y
xNG8QVIDovzhTXVC8p8GffrJlT4gf3u2tmqQI3lBdvAha6qw0VgcejLE5JkESxDCHJoZEeMiwEb0
Nrh1vgH+FDSo6cFw6Z9TPkuBP3cA3H2tUNjsgvaJSHzlcNqEKU7ZVzrArymk0xA0CfESnQlO5ouY
mDZoF8sF+x7lDkaCpFr1royeurXWY9RcKPjGIMV2ooxInqyce3b31GF8G6AwY3Fi7danEj4FRuqR
0zwiSDi13R33428oBe1aCrQNDFD7Ob2NGZf1BCMO8zqhF0ZHWdA8LJ4Q2k0U3WBQKQ4XtgzYFdg6
rn7zsZRh19yjd1FTYBNc+DoGO1sONcT3t0Iy8IGDBjIGoyqiUu7LJCRu//wOssOdrAcBvLgOianj
NNHCxkXn70rHGY7J+rt0f9OOO253Gg8s7cXsqIYvKJFBb9Mbg3jrRPSDP39B8ZP74Br10R4RzvGd
JdBdBHYuA+QYvhazz5czr+C9aGr72+aw5SJIQToEWw4dM+tbCAPgTwg92a/WzGPwTjv8BMaEgvPL
rhLanCoczwKZOOpj1oQ6B01HSpd2QqW6Fokidb+nQ7jQj34UlxkgeZpvITeEaiGgD8zKTbj9RYee
6ZN2gGjuXuP3AITrcht3sKeCFju7zOg6HigmEcN2UBOmBs0NQVCF4v6E3JTy2B8y45NQHUPA0dv0
QwndANwzSL52jZOOngHzmnuNXtSxDL+LRSy2AcOSNhuRgO71KzMjG6KAj219ezZikSBbq5cjWTHZ
p2DcYuFug3B1mjB3VljsIeTVn3QDLUL5yX4GnfgBq/EbSEPhs+L9uDtRLHUuMbHs/aTSQE7SGJzO
OGV4TmkTJemep7KkRSGFWFwcnitpQu+hP3kQohK/2JjZjSAgM+hjDgyp22nQLVCFljujEVRe6oQc
jhYQFn946Ok86BA5RYa69a6z2+6OUggwntakIcmVajBt9a8JF7W/4NYb479gfgioMbHvuFn0ITx8
OO8/oyecqPJzReMGwyccqc40B6aPBa7WBuqs6MigpTlA8CHqA04OmUKEisT3+NkUbitueAaHN3UN
cB2v8KFTErS/B31eg/yUnRxfO/ATUF9VD/1V+ucI3+Js11ID/OhW+wvKFoMrqweLDDX6uBtfI7o3
BRPN7Otux/LqRcWlZk5hxlNWUpifU7T0OcoF1TykiBbpokLI4DpjqFpzh2ZrAh1g724HVq/dsUG9
OABZpbEWI1hsYcsGh4ZKE2NPRcZvq/BmFVOtXPmAVSauWV3qFIqrd1EycHLMTmBSEbU86eQQ2b3J
ZWk2MP+koCZwLbUe5w7466A9f6ir4nmFqhUtJb8fokVAdcbfCmguczwG877qdKdMmogSwl+BSXFz
uNfUDNYZ8JMpLM8dtza5OWU3Ad2hpZL9j6Qz21IU2cLwE7EWoCDcMsrkPN+41FQQcAIU9On7i+p1
6lRVd2eaCkHE3v/+h9kHqA1QqBW8oVv8uo8/l/5JZRnnx1uWWzNeSRlmIk3qce4QLUHW5tMSHqW6
vyNjHu0Z0quaI5Uh5WQweykeKZqP3KGFaLEIzbjlz+RG+3CzcFlzZCf9+6e+BJTw1fGWaHZ0xZvi
8BpB+xp3+z/4krTKD6CvZnnFzv/l0vOHHUVzj2dUPaUTye98xqv9tQA9dnLU+KpgA8KUafe+gqMb
44m3r8U1ohkDLW6PiVqpe+UoBqBZasNi2kXGNk2gaKuCXuCr24yJ40Q6/KZ1NVTCH7ZuglkIDfQx
ZnxG83SA2QRTmnsX95b1GHrOx3BhhJXTPKRAG2mrevKi8CVdfNhvrebY/Muzfg73njkj1ZR2jAZK
GzXhB/1snblmmEV7DMHIh+EDBxIz/9I642mJdz6PpLKGT2CO7kf0iAvGbIMlcsi4PWWXa0LZIqK3
HlMtyjY3HJ9aNw/qsIqfNN+YN4AirQnZas9Y9mHIe8j/VDcVAR3VHAyti4olFNuMbtdHN8ctc4p4
sDTmGf0IlqghtzeAD/bmRiJoBAmVdq0Dsd35woZQYNBRdYYMCWlK70MpEePA59qs7GbNAAeGA2HR
lxcecvSIgxEaL8CpyAATGZ4DiLiYj39CZGA+9fum71+JNcRzon/pbXhSygWPFNSsRAlyHxoVi4cC
ZHqj4CtjVfQe7KnJPnl/EWMIgNmpw6995ONQhzivVb4gSgyHmR97YLpOVwrFzNfXR3CwAe/NhQYH
kzAhlir7HKiXAe1THQKxuwxuv9MsZkbByIwc6ht+w9pYcOANXInwZll8DDpZkdpobmrB3yDBjggC
JmhvW/Ur50vXV7EJkTptQ/p2TEyjS8AFQbTMqfAm09zWFBHOlx5eHEKiS2xdUmF94DREKUwHGf/g
FoveMELuM2iwyiBF1acYLU1v72hIU5G1zz8vt5wj7+FPQ/UUmG5THFKFuai0xpfzZkY/a03okGlX
s5+Lcu86vc/rHdalyS1sWu+9Qwyi2n97gYQ8OBsWD+YIERhNmDOYtvfzEYT4Vee8cTPBa9REYrVH
WC7jMM2omIX8+j+zxtUw/Tx/1kzOck8novuoQKzKhqBZxQ774g5xbPAc9ufXwFjwGCx1VpHkyzgB
2uAzgeTcQ0A4hoSUqxqJ6/DlQ6JVujnmD5YW3aswrXgL+eabkDVCLgYfI9t85h+sq/Mxl+02zU4U
6goC461YLF86sX99IHUFEiisbdJoMHxNvyMJnuQIiyerEf7tmOaBW7d+F2hrOFui2rB6JyqUFH+Q
ny2dNO/tVhv+D8eY7owKEcsF3FT+npOCVB3AYqrND/ziKVbcHB5YmNB/w+bCbdc84np6/+Pqsa4J
1oL6VcMW9MmHHlQkc08g1cX8LHnVw0vzILhmb6pvjhYqh+efuRlsqB9nRJB5YOXD5+IDibJ2Cwia
b/+jxlnlcLbqy5pjyCWpNLyHdzvCc2jydYvDbdVeylg8PvkSQslQX3IkgFR1/xgKDzabTXEkWA23
btO7TrlH2GBTkH70pDI9uqLBUYYxzUhhyRwyPRPq7KYxzQWu1ekCwGfVP9G1gI9KW9j/CX+UbjPL
ZBqddfX0bzqMnBR+z311wwVTtCqtJ033p/uBWS8Ug1GPA/GV1G+6Gf4jWEeAATaccEbSpuXuLXir
KImmk5fh4zjwbB1+uLS7GgHDgDkoHc/6sBr7nQu3Tfli6yl8qPtjXqJ/KhawnvuEnBLOh9MoPomk
IVl6Y3dUAPOcyxYPptJS2ent9jHUHE321JIxiHzzeyaWIoReOKKJtHYPJh59vFOcMkgp9iiQwFi+
zvWB6baLEuj1HmZHbZY5uxznlB76mrB1cdhDUavNUOTMQMdpl9jDFy+AM+Z7e1dwn//SlRQVDweJ
y+MafBH3MFjiiKWyuUcUJhlswnx9bWIut10yMsqZuKdMagOcDRlTRNIsXRqL77Y8Gozes9Etrsis
t+4yb3CAvP7LhJKCIYN7LZQYyJUkenyI143TNKRLAXvBrphmTrAondYfRAQoFkPJenBwUO7R0A+b
C8Nxehp1XYXyop7DO4NhBwOafWEw+W0LVCRkjjGo30gv51VZHPKVV7sCp2rP7Fc8HwVPZ9IHLbky
IaT74JhF9cSJAqaS7t7nBw/lj+OKpoedMMLJUzqiCWsRrzy5LRbnlT6Rt8jtJ4MFUhkzgN0NVp+O
U1wkgOQlw/2SK0xxAOybjg0XdnX8ihik0cYozKJx2iFbgL3hXfiPnXxGdPN/GxNAWpI+rkSo/BG7
7WeiUfdSQGv27ViHAE3hl4uPVTlTDx5GeGkYwqRsHjg8MPPHYwcmoqB2FgzXN/ixgnMdXiuKvHBw
ui861XocOBiUjXJ6rPb+Neri7G9wkr+2ntmPw4MxCKU+rQGrpirtDwuYMSFx8bi6MG4VOg7QYzR6
Ils6YxLW+Gib9lPMTy5mO+fr+zskawRrsp44VuEwYO6y2Q9rzwTGesBVM6gBsPMbqSBm+HH9UVY+
QmVNZ1WiWUdFRHSbmJ8VWKph75I03m8MHqdWROeQXQsXdwesNn1fZOIt4A6SRWDY/ct1dh2JJkQK
KpQNVO3sGzN+y5BceHfURs8kI8M7gRFnvwJBNAg1ux4XniTBeUM7xOUG5i7GMFqmSoKrB2bDC034
NMQvMU6SABQdcDyduLkTtbP3DX7udXELmJ3YT97xUl7oN7tDMbEfUX+N6VDHOvwUOQTK4cI87Rf+
7yOQ/0eEKOvZWq+n3cq2QtpY31dgvSt0NYHE1oHjfSEC7DuosUiMLrQYz15c0nqjRcArB6uJcbFS
NurF3HAeTAnwRDJKzGHcxMVBwo8mw1Hon0kU9mjGIDKBBWFRwg1BcYTWzzaovoGoZBE6RQipX5vA
XCrt24mES5pZjro/Smz9QCHfXzUgMULY4gkXXfOOTHV/RBYBKJJvvzhU0Bbh98PqIyupYy/CDZeD
C1afIQxTK+Cva7MT1uxTdOAUOwKrj8AbQZQg+jNXpNwdJD90jK1TM16AixW0kzTp3+299wZcI1rJ
xZbGTn0teQ4NyNkjEsp4mhqVhqeKj6zzZbEcf7BEvs+/S3XJqJXigJP5QyHlZvPeseBUJaznzJsY
U6OgMAcZYLCqAIIyk2OSRtIHVSfbQ5HgQ0/KBY/+j9kKCrNjz289PcaHY6REZLURAE5Bg4K0guXY
WqUiwto0kGMIQOTFMs1kaMtCpIz/EwN7uKOkR5RC49AwEYBPcD8ww+9o8HSr30NCC/DpZHDBQHOA
6i+9BA5uxrCcJ5tnmVZyhPwrs+mJOE6QN3wunFYNsprBKF9dF/sNX3blcPvCCD71LjJEjVHKUIXp
Le8Sgy56XNpr2ufMZvnzoyDgaCFoQgpPIqO7ZlzPJBYoq3EbqP9QSSE83ByD5vyv8z/Lx5jnqkve
7Ldfvx/13Dz6+DnnvPkneAGlkPRdvQ5oxH9MNGFEwzh5yK7JceKgvZC4uRTJqsPrMkxJt+almfW9
B9a0pAGtXvAZLq8YslBEA7qoIPSjUnJUiDZcLWxwrpM3HRMyU0ZsNHGYrfowtC6Ne2UKjN2w24qA
Bzh9meJrzISnqemT2Ovkpx8xYA5VSwDtmJUGCDT/cvHgUKzwp0rxBwPqe1/M+dNpWqubPDiSn/aX
Mwt3qRRwefU4FBTGoqjGdUwa0+JCGlw8VjWd70okb9OIb3BqA36R2RknnRi3CNdHQTAwuZNbLNIx
6Gc5UTjWo9tQFNEJmx9VZZMjUfJZqCyais1kjnczREmOotw5UfP5XPffUn+56pHGo1pieLdiyvSY
sL89/t7xnd7Z7fLgJQqM34jIT3as3tujEYI3/obJQzWcaHiW4xZBm5W6k1vAsJ2CBCn8xtxlB5Lu
gr5KuWnzFOL8Q94MbAplQYHThDGD13vlFZJHSOCkjOB6cyM6u3aUXtKmDt/4oqbZ1Kf8a3VTSLzI
j6E2fJBV9aBJdNNCs+UJ9Dmm63Ae4VUn342MVjgbscQptQZTe3/9MzJGKMAIxi0yvlfSEpmpuJJT
2lKcQkTWthkeGUsl6HKCGSgz84AvJtLJkYctbRPcW5+DsRi9Vgr4xIBsTsI3eXB6lwcWV2doZcEg
wtZ8+x69QoAMXPuJ8JF3LxfYnr5VJG6iHsa3C0oIzpF7zRvARsX3E2wJ/2LFwX5xW7uMR2cIqjE0
xf9MCPuE1bfpvf65oTSn/lT297v0UKzAojKobgccRNkfNxysG6C3/fIR9ZmnO9R1v829cvh3gnub
xdWJ76J1W1abEpEnGjIM1Xgj5r/ZCExK1AvsdAPnSz2NE9+ATitpEffTF8KIfYrLwsHcohLNHJAj
mpMdqYs0qm+aFYiS69+8Gxs70i8B7ib5mm6ah+msRU+GiB2uxHncKQ6NIPASPxtcjUL9+HIfEcKv
esI7OD/pz8/S/Be3nHOPoxz28Rp7J6LM0sZ3RvbplGcAd0fpJG26xRdmBhsmEnrKHaZ/cFF7/LQi
YXSsLqh252YCE6B1vqfvBFaJsMEg7JQJFsUu+zKV/lO2gBXwNCkdLXqzqbLTgs2A+4+ENSYYHXeS
72ui7ojdlv+IWKjzx+UXY8TgYVCIdd+eoXR3hPIBttlgfJgJmyOXIs+HKuS32MS1ZCkhO3fu8QN/
DOGcQUwrt1yIyXm4AZdl7mu54Z6yVua454wyj4Hm/D4RQU2PKAf7Fqa/6UwwUbNgp2DMAQFvqE4M
aIGPJd905nByc9902iGsuzqSoUUv2mWxE74mGLuxlvUpaw/0vBfRRTInCUqCnMrEJPT+x/rD96Dv
RyLaSZsLD02ytPnZt3UPycQbuQ1R6uOPZ4KGMvP5ZzpCUYXnXH+uQNBrnTd+QsWUYMexvtpfkO4c
0tUr6k2ypI4eQ1Lp5sX46ZfLAYJhAFvYtYb/25QTNgQ6kGCflPHP+w6rJAuvXgs+8XKp3vn9NXyv
U08KIBvQPg/GY6Ae2qHX9D0VhoB75+HmSUk+B60bgDIecpD+c2cAKkXqa43JhJ1yEuduowlhOb9u
AMlsNKIZHJpAp1huXpqTGTPuycF8LgDZ7Mdsrs/4iks5EhFjSNEDnC2qAs46+rsRKzCUcTd/Tspt
SunD3Rs9GX+Wt1jFcIuHXOS9OxLdJXIuAl15YwrkIJe/fGG7IpIgHVjdPtGM67G6+I4R+5QRWBnY
vAY5tgNzeCyvS31rEJVKufbjHOBFIiogWYi0kCMF/Fg8hxffHY9H+BynjC6BvSOaf+szESsZtTQG
pXQaVzF0pHL67qgyYPxwKG8zcYCN0+hOh/9gHXMAy1aNvdORRxujEPUMDo/cxrAqVCS7IjIAJMCc
oZXoNp0LlQqnTLbhoyJDYd6gI8tTxX/BXUTXnNJggCC7zIXJK70LFhjvgWMKHo68LDrXfAxzCpyz
zKGU2m/dhr3x1oQYSVOoRmwCgOAQZBho0RE+XR3NhH877zGLqO0+UVkSi4G0He46UjNYkl//N4NO
9O14jui54MK+42xXjz9RAU8FBACkBxIDDBf6BX7mEkL/jAkhJl7tZLCTlve1CEoCL0SagRafklCP
0fgcmTXRSPIieksylHglhgySRb1IJcnXayMVM0KhOT1i8vXDlwN6J3mVdFjQRlqLn3ENaRLvbOaA
kltuBqfltD5zaZm1l460ps6m0lNwq2G4rdu5YRlMhalpZ/ws/jSgH8D0ZQH39bj7nn63p19RFV09
EzXJ1UPx19Fi5w6z9x+YNRcT4uKO4pbplMQSpm4X7Dq4GNSmuenlj6DXD2rV+5J3SvUslqsFcYB8
KEJN9Y/LdUdsxQnPtkmHg+gEwhsKYP7Ci0H6bkXQE+/yDZTIpsPQGdKAgWOo2F97wzTB5iA/Zjww
stdOCENgbLiWxumBro9hO5nWzbFPujgaMAaT03ZzX+1PMHp3KpR5iPzI6XdoENo1cCZkr/ix6k8R
v3At1+YCWcK/oSQlHOjmtFtCCFQw4SN4yNUjff2Y38b7CKMYv54rXM9yWCweG95Cp7qEKnFKPxlH
sqzBnf/h1OIyM1gcWM91f5vTQjPg5BMiqeQQPwHLQN412cYpq99287Nz037HBQ7PJ8qj52UwbVWh
svgg14/6EWKqHPNHeQ0r/zburait622eA/Tc/n7L55JHmoJWP1JVD6Z8fF5oQKztEnosv3RSsDoq
eFtiLHs2Rmxp0Aprnh/Noa+kWIPOzcSgFQU2T4ctNA9kc3EZSxtEXEMoeEHvRiVK1fjb8KcU9We/
5D15hkLyej8/l/nOmMnHZgeuf+WyML2jcpxoO/qDkh6MJuKiSl4BowlIS1CQpQlzMIY1w33U2z7W
MNKUIFOcioiXiJk8uzLsGY7yS8aJg5obViOX5GHtNxSEXCSGjzQI/EJG0H1FQX2/0D3QSTz+zHN6
6oAqC6ue3CZfaKJMR2eMbF4kqCA1hr47zUZNIk16uQvMt0eoazMRVLZcG339Hr8X6J4nCjPO7Iic
cISJDUNJan7jboMeTdjBVDihR5CDsDwRqTjrRfhZBPvt75hOseQBvEQTQn7K718eD73sEyBwj82a
ulDnr5M8vh/p1dkHgIN5WqBNYHhFTyfiweozq55K/L5tsaFYAaCKAyPMJ7Sy5gnWa/aHJzOgqrwi
IoVjRAFVAZI94LbdP9A648Jkrl/n17KKdIDjdqIv1L/yqAysZj0YyZCxq9Ej0C6whOUNvVxDMwB0
WjEkkcdG3GKjgpXR8D4xLsA2YoAIsjvjjEDuyBmHyTPLguads41hGspHPMwxRafLBCBh/NY/6+f7
lpYFkB8ODHgEpxjxYLii9pRpw1O2Giy/4+ygcQquqPExrhrRMEm7L1990qYyPD1aJwWDAXHBMVek
D1cIOt7O9n/qFlMTHbVY1LTxs+/1SiKiHZryonJoDT50PwBmYBmn5oJst8Q6Gng5VoQ6tk/mDsAY
Q/mVBkS74T5cqn9GGUCrNBODXW/3PpmHmiksUidQeSU2OOJp04+PZV+jt/+nod0LoTLGz6jlBNEP
na3BCbfgQu6vz3Hv4UrHO416kVSwRy98Qn1MN83uxcEAKePwYL/HKWb3OlWs4M2DgdcNZi/zczoS
SPW9EWcLfnBzsZl2QgzFXiKJ3ft6liWr4k5WmIlyKW/N+r67njq023H9DHiscxzyphKgEpP7nXp8
LsF90k29gIWWQ/zYNOecR56VB7WPW3R8rTsOmL/r8Tdh/n1lHICH0AC4ks3axqcDzmstCiId+ZR1
T231qDNelHnizDXkoJJwLxRqVxG4zLxMnNrkjHmcEVjSpegXHQrqF38JPzTjRpjRnke/mTp/bFLh
EdOsBlz6hXl5jpoD52LCY6BveSw4cfN/qjnwCWB20Ej88HjwDyJkk9DXvtCHw4v7MJoAXsffmeh3
tJPEvyAuQqgH8seuACrEfyWjXTwcIKbY5IM/StjOsJ+AUJQ7EmhUXcbrAH4ih/JSz4eQXlvDkwrv
SxLEc8i1Nu0bzFTG6Wi4OEshwK8Ud7CqCqfuB2gr1Kff6cP6GpR9gpITfUDas3fnBKXsBNfMJ/C2
DU7xzvqQ8PccpkTOwT/hOUNFCYlgwLTXrrB1IrESyEs4WaHqJffYmO59ODxAVmI3oHUFlYeF+4qM
JRg7+Gcf37av6Kg6UB40LUI3TWffkWbAR6yasM8w/itcmz6aXZLPiPoX2agYi4OLIzGpwE2ZmHwx
M7OA96SPXW5UBvny4ZXbCHYEd4WSZysEgmQePYQjk5a7LSy8hyPIt5T+JVR8qjSLfu6G8A8HVCxY
3jZT/NfNafn9EYkLzwyA5EpuErTZn13j2UCC3tsWv3hgDbvB50UXlBb2DMImuFu4xoMkePuEseZV
KK9//Dr1Ttxy6mrwjt9YHuUclSc+PjjGDC1DNtZm1F7qhA3kznN7HX5XqMaY6xk0ap6cPKbtTBOu
gngiLLs1RtPnasKeJg2L0S8g2Oicb19Uu7bGdytRPS2m7xV5N4S3tph5yCQfkhgnDAduhCALmp8v
kbihbczNa8Wu+L3kf/Us35oeQQ9b7gJ8iE/voj3H7fJKhczHZCVzHZik8TtbKWqCKYiqNm+Qh7eX
mwDAaQ1qcunEWMGkUaGcbs814/dPQCXOkUBLvycRgQg4+LHSiL23F3kkH856fJKHpUDrOHQnen9z
o8T/gpA4ypnvGV+OkY6uf0ugVjV/L41DtSW8MDsxAN1S3NczIgGvGsItAQWJTDHKSqicTNGj1xRR
miL+k7oCqeflvit2eszuip7HwG6AWo+vZod9QFcV8OJTdSHiUsVBjQbMrM+NQVwkA6aIypnES0pG
TNvoAUA5IeTROh502hr6Svyta+F3S/sPV3bzJowLmSCLnjgoMMsWL1Re0aJsF60GB+afipEh/Pge
jdIXzr4lTg5c4pYcjybzfj7bzzNpNHbIjNA3TeSdvuzNmRH0d90GFAQCDQ/Sd2ZgzSWeSQNqMSZb
u+uM0W+DphAet8zsgFEacsu/vWhCkL642NN94PEyQ2VrfQct1jdA+v929fzhUPTJc+RiHErZCt7U
snesl+zscM/2eOrdkYE5KYUzjUhLqyhGTVjw4k1Gp3KllePcozswoK02zl3UID1OJKThD6+rok/f
fz089iSVd7zFiI/jm0/eIVLn0aQDoU6E8/61s9bBiTrDhRYjTcYKL4d5HoenCd7V4aMI9fu9YdT8
cp4398Y0DwMKEDLdJU41lSwUy38F0xZQ2cu1ZwOiZazMxleYUuz64zfYMOclhz8MGxzzXgnOZvuX
g/JwMAXQBRUG0+UK5Jea4QKjJPgoXODgei7XuBJCUfj3XjnY2fj5/Tfrz38XKj68yKfCNI/AhNss
C76kHBuzfMluNIgx6SNnmr56VibIV9akBPcOhOjSpaU7Y6uNOm5PlGNgX0XwBLGbMmZZwmCjPFPB
/on976T8/VjYk8eY8L+xysD9SjauoPwqO0qlnZb8INYgZzC5xVZ7+lWou3oErNGE7cgYlS10BKJy
q44aC46TOrdvZ/ga0AUYVA+ObDNYA4gWh76NdCRmkQvVHwRPqGnIndhdypHM0OpSUNY55WwQ1o1d
PzHMFF5H/ZF6pDrNk942Q6Qt06JRow7oA35nrON3UJuTfvTERAsecXQ79v/pW6GGQ9HUT7BiZlrY
39wWAwDdxlWS7zE7DxbtVHta7O4VSxSF33g/pQVeSmv5/JwTgnZQxDPx2TwuvdQtAL0tOSTjlWnM
/EuFt3sPQTfBV/y+1yTlDulIRYacTTlHpY9XFwUXtxyx+Qurkh3LY67PqaDfJ+4rEOvpyrPAjcWh
na//XGpEoOWQ0QJrySz9XhHvV7eQBwSQTd8Kt/RrrI3MpfzHYyCvbofbAfykmpDES7oElk6gffTF
jHEYjNwoTv1bJTYQBpdIXAERac85FdCqM1oFrgBSAfDkCEr6S0F9NAXrkh8HQUu2CJgw5/udelFi
tjMKCnIjmG0g8mOVEJ10qGeisoC0wMYKsvcRLp/vUf8gY/j2D5HNt3wj1RCUmsWX3Z2uD2TnB0eY
rLB/79BY9VfMo/oHka1C+YIXrnwgv4VME8LGrgCAd3IQCjBdJ53lf5T4P4BYTomY2AKgsiUJ7sSM
mR5gURrVM4rtSD+3CWebKwA9mOqkQQKr+uy8UDoln4Dpd9R0K4jpX6bMeOtOTQwLZ9BGECs55kws
WEgyOMTHMPGjK3ZBIm5CnjQhfvDAQPgP4bv+GdI6wq8ceJs/oYDEFoLf+wkdmGNCnRwEzCnRieNO
eoQeg2T3Dr+vjq5rWBf2LeIDRhz/WJJDWY8XdH1DLIFtI4CXjSBSmDNjdWcTOYGMMB9nAt+ERNW4
r9PsWKzGkjXhVRk5wLRHkjdATnOFEyV8h4Vt/PnhjE6sI87TAFEt37egTIRIRd1ufyITvcCNv13d
swYlBorZRLENixk24oTUPVIoQShnsDNBxThjMnF3GAF6pIdgNYW1P/sIQwKWNYSdvXO8B6Tkws9h
hsk7xlnJL6PBTLx/QBgU7upJI45DdI6DZYOzRtTikhX3x2aix4wMt02oJaSYeHhv94MPrFA3Rfb/
dfQ7La9oMH4MZXnoGAKeX4wbe0KGdtcsjh2Suc2DWrl0HjJwdi+BQ8YWKlktwBwn2FjsphC48YRx
BJchkVZ6gCwjrC7IT3hv+SobbSmph1dRaLGu7jEbF6ZCDh5gttAWYCKwQCAP7x3ZBpQAnNyGCBh8
BhALuPAT3gh0ZeY0BvxImBRzzimuCwxPp0AEhLiaCRSlgL0CoRHG9lCSCy7/B8MgrL9ROHsztHb+
11UQiDTWCPYCt/U2POlIsQ9MTsWNfIApWh97RBK5QxtlHz9D9KW2UGRS3REa7rpWkDmeNQFA5rYZ
zmnL7wtaJC7I92/PEpZWqDzYNYPq6dI6crju//DL/BWQ5zHJI5slbEMJZLnBDFDfYdyjQQdML7fL
Z6O7EAEZiyg8R0eMB5xuHoEcByYOr2hkbN3vjTvoagzlnP4Muve9tOlVN3uym26j/ZSpna0cfxE5
Lpbuk3HNJXqEVPuhPr0dXnChmTNEFXwpBK2sel+YOP6QF7Cp9W0msuQgMkVjKIx+B8/njnmBcHcw
mZJhYexhE+scKeAdv29NQPtgWRmhYp33Qx5jMBgonMLo/MjNigbOatGs8ZFwMTJyO2sMpkuij3D1
58KWqG3QDOIZPJPbRNZGlTa8saYA1FNvwI0gTwXBzMA+j1u0CDXm+VDGhzy8tKoJG4OtQKQUC4L7
Qaea7qpj7qRTclqW2XgWWFe+qEAZdLOPAysBbLb2HgG7NIJacrXJS5EZnOeXVoE/qXGj2re7bkKf
NpbCMVYDDo9vz+rhX2k6RUsAlP/6+dJzqIYrmpfWrlfEiLO6JsBj1itcLH68F3Z0yZ7RPGbH1JcO
hT3+nfLFHX8DRocOsa//JgPSqe9zrS+PIScrWxp6N9xsGqQARI7GmKP5d8qaikHcM+ZnKeN9Aoef
ZSviBCg2GXc06B/m11Vx4BBg/PLxmOCWsTm/MlBm2hVizYhTDddzuB9pd88svCq+SyQC5Qzbbi6y
kT6+PURtWQPBm4Yq2Z+qmPXBSNU2cF7MkwgEhD1D54CYFL4dhOaCsxq+Glallx8n1KQuAvh3kGtK
tr2fyNiiiSAR6o5NHMl0FzqqW+foZLGN+DpKEQpbWMUXQrtAevgO5sjXmUo0L6fj3afB5l//iGLN
XBmVIiFrnUM/pos8M1ozXge4cwwIDoYFLs1lrtb39cCFvNoMKYfE0kD+5cOLo3mPGB1nJ4Lp4B4f
aCiq7WecbYhAh75ZTBk0K7yiid+/EQMNiGIArhmqJwHa8U+dO5VHjYdfM3jOgpbq4WpB6jxDkrQR
WfMkHMzkVto/3XlGojVgc6HkdHHCYY+6bbILWyq1MH5bURqYB1Ho0pcQZyL/tVRBUHjf3MQRLnv4
b+KOhIRJFNEqW+racNhR9l72dK9LmYI4Yb++Soj0fkM6MkZvK4MWwvB7Hv0RXMJ6hw2GOL2mRXiz
T6O95WfjEvMDKFz74L1qD7uHtTQvnP4Qhj4M/pXh+GtHzWRANw1VmxQd3CJP0qjFYpKhIEuRfbAi
zUQawWnGCQJWAnZe/wjhK42QggKnPeIHOgrS2h8UdjNX1j0SnZT17QyJfR/ozuQWMsfisZ9idG3r
MwETYXf6tlb5ZCWI40eKPGkLOPFdm1uM4kl8uhKGIU5keLyYtQxm4u/Yf4VXEaKgiC0apV8mulCc
e54R0W184dXt1q/EY7eZ7qljbaR8EWxcfMQZ9zVHnAdsinDr8LRO/DvrRozIK7mRAQnyTwg5RjIi
raJOXgmjkdMNFhPAevMgvGRPWhN9CcAgzRKf6c+0AfDwr3sK165b/DiZmHvsY77fhs3gUxlCLWGI
zqiPGKs+qFeA8Y1MWsn8Exl/L+YTizT3jbgfdCiBDOwaZMHWgfWGJobeHrwFz1I2VUya7GvwiJEH
p7hP/nzdmrFZJdxtBI5PUf+noYm28brEfsd6YYiD/SL1GrsWnbF9Q5cPJO9Tdh3rMzDynPKMX/AS
00IQgyGdVx50o3WHJWPrigvH1Mp7ehypy+KMsIsYB76IuVSx/EAdUIYtkQk3rDWu4SASRqNsesK3
IbVQEJlHEgOpqhhOQCtMHqRkQSZX1jXnNFZsLUTGjKweiRIQTl2Anz8aKvGnCSdBJqGhQtP5iThn
eyw5AwNTxmU4AdGcYaCnzUj1iqBwejShfGEDZrVkjsHWRtFfRurcIORoYNFlitAyHBz8l6Nvj627
A9+J88OZRc3h07A86Wmxjhg20f1IEMzolkDB8aCWcQSW3ix+ee6ZG4NhtLugx6JMbCI54LMwV8zs
ROPDcpzVHmQbbFcQMQEJj8ThREEsSpSQydVZGilo/WsHd2wnaG2AemlGgaXHX6wtejOOFsx2Y6rH
jsvG8ZAAXRCbc0v2W5SRywIIE/CTEJHhbfojkQ0+jD8uuT6h0DXiZv2xxj9OeS4lWogPNRFs94oJ
jgFylXrPnqNU4ZtBOEWviURv1LJy717/Kmhx9/jN/stm6vWclyoqe5dsVURHnUZ9bcx4FKmjdbTU
RtKCe62Ai+2CaxVncbrKFkh1YN5x+vUoFij/CUKbMX7QEWKPdtAjG4/SpMxh/FUbSMyZhw+n2Q8E
/AL8Q78CNfvn0Y48Gd803agXZIHm6G56/PomSDWmfuH7IpLvtAm28B+3WN830Fc9YEV9Ri+e+e3U
JO/uy5cYCT65wzfFUuUgPAiuB2ohq5hhxPav0uE0FW2w7ve/+Hn2YHsstZc9WKnOqGWujwjKwmDZ
nUKhQPZvjDBmt/FNd8V+/8XsmNeNGw+XpXHKz6D6qRzFq7zOu8cfR/U7nt973J9WHpeIQ/7/QnKF
2xg9K6okPoetr0r8TthHac5BSvBTZZIH8FbGZPtZB2MTTn9jplY8/gil05vTeyGaSke5LznzZ7iP
puQyOFNhXFAmG8E2vmPVQqHo3Hn/QEFPK19Cht3W65zmXXcRdaECjJ62y4yQH4GEwKdVdd5sFDDd
+cBVKDmbe1BYCIThz8Io2siwAemVht245ehT5gpxktYL/s/e/k16wfP0cvUdTJK4P8uJvoDy0Czl
SB2K/2Ww2qWJhOtefpYczHV4anGFZuKJkyQdgn8b8cLeb/NvdeizF84GbAqQ2Qei05f+BnwEH/j6
NweNfrKLOkyacCb6eliUq2tekwwE4RSEK4BFryccBMGahDMUnR5qPpa9V6+l4B4W3nv9TF7rcon5
xICpm1X674gsO4ZdLsUddtADR3Du4RVa4G0YNtXo+mp3yutDrtpAlEIt2zHnhVTDoPiaiKFZAvum
JjtKtLtCjmxseS7tbi4CgXiMOaN2NBcOAk5mzLbordGP8ISqJEGaVnTnBlACDuGlIjw7jn/xJmUR
9UMIJbYWUOqzdBSxjfPPErppvulKvDkECjy3yyWYNy0ogTeoQbCvsaaZ6ygO2nkWGu2bjbuRPWXC
BW8aAJClyPQWwds7wkARinA7vPv92Sqfci34Ed9LPWShA/Z2E+gpNvYD7iD+Izyc7Y7Hpx5iY8H6
0GLVhpjhiABlLLfDn4eCtu/J3Nbk62KFVPqJFost8PNHm78U+36D3wC46d67JsWudwRWAbiqheKU
ugAT3n8MJkyGOZsBJK9LoE5YeE5vBpyVLu9D3VoPAAUo2+h0z2koYXRJ/WGdyoP69530gBd+Yc02
SrAjAiPS2Ff9y/uAo3nwCz6MxvFK2TE0BWPhF4SLN9YpUGzCYomU/Iv57n5bhAPmDG8xWhkcYZuA
Pxs4+2DWalgKcPKRr0QeuO5FCEXg0KovXBKIC2KXBt7kgRK5ByA9YDz1VF4uIM8BYkNhB2KHAITF
UMuBXkhD82AyYIH4N7AG7YmhKFzaJ+ccNpMoYpkJsOlfl9fwnwgQGog0+ljrfMq0g4EAhyZNr9fY
PAnHYqvh5eRyskGMqn0gFE4aWgL0XS62xwhSv/RsfQ4oh/33bh8X3I6Q2CRbRFEdX4nwkq99jYq3
BGO5i3wz7EQpOpeDMZJF6F4ik5TYb+c1LLgngju+n/FMwEV5B6DvTh2pJ9WTCR6ozsyyWQR4KzIe
ekdopvBEYe0pAUx/XwrmHW9tYK9PS6A8uzfBQS6mX8P9AJr1i5LxMym9Pa5eTE623JqQYhkR4JOj
iCp3/WAhEhjPsZPodjZ/2UfVR9dKiQT7C1n23q9ZqFD7WPXMbRgdUHkQ1+dCNx3+rBN1Aatc9l9D
g+6RCoXngQ5W8XlSlrdYoHyGdamZcI7nt8D0MaOIJnijISa80d84nd90aOg6lxzOeZp00ekTPl2+
MkRY5wFmj/pIwxa1w2zNahG5cL0oEIRXYihIg99dRa3Gu6PGYiUlfOiSmRCkaPKGPpPnpHfzoFI/
RvDI06/dzgjZpjCnyYEYO3kSufofSWe2pKiyheEnIoJR8FaZnOfxxtBSQRBkEBmefn/ZO05Hn9rV
lpaSZK71r39g950x2CTkHNF2MzWOiP2FkUJ4Fze3xdaHuB+yVOkl/oy4HIi5qx1T5G03YwNkrw+u
3+lrXtJx4kO7+Gy+Hp+2+97X7KzZ8I6CiEYgvDNAMpAqYANHU4p+5e2BXbD6isGTgW3r4f0zwbXB
BdG1xXfxZKkx/rxATKvsgtsKotuxHHrrlNivyB7FK2FwzbAlGaMZ2bLMbPiZMPmOsPZA8KjhfYkj
CH9UaQMi84jHAJtfNDuYmqSr7IEzrG9uj4qbrGlslzGLBlc6MAywC/NG0LTIjhXgxaPxqMMSAJ3H
D90TnTv5UO+NchMeJBbSdOK8BMvrs3ovEvT4CMEH5JoMof1Q7mgT7WBMkjGQ6RJeID+uOmJWI8Lu
v3eRXtxx/uNPpvFiCcJdRgvszslwK0Jaz+Rh85mLrdE8wE668hRn42D6qlOMEoca+INUQ+Z3p26k
/C1Zz42dTU2wzRBcM+akAFKFJUqfyhx6hSk6N5M4IFKbCAMKxjFRMM5nDFWU6bkxkpnlkf20yucf
3nGM5rpyju+pqABB+6eMIohI60+Swf4mEJt6jgsFBXbja370l4FYihxGoJ6BQMCkOQgiJMjUNRlU
odSkEKTXBtj5UJKXs/cCfTUl4rjCtf1Fa3Dx8I7jrXvI4tzEF4Xoe9FgVBctepBJiCTwWefJWdny
ns7i8KMYfqALZL/CDJ7S+LfEDYK4dGzWgH6Y9TuwQIiGusB6X5uOtSntpeYz8tvlq8jVT3iOOgmn
pWhN3iMUGWwdyg0o5YR7PZ8ENgtE69L24mdAgjql/Rs2qOL2F369Kbx6MEGqhAADGCFnPTNHmRej
YELDP7bIMmZn3OG6zrHym2jz/tWkcB8scPDFPKi/AJ3x4DzGK3zgJGXYHTj7qwet96bYtHPNZSAg
Q7GdhSPm2gu8CsVt8O9WVIcLiY8ZRfbwBoJJNwiYRwvuAZYC1UXsSK8JfvS71xkjff+9yD3uYNER
nT7w284Q/TB3xs//8AHHym40dztEak78wDJ7jT/NJPdoUiUq8tPL4ayARzO/vXx8MYG4fs46QfRB
q9C4Nwgm60PjPKJ/OmIOgHAhXop0MwbDH3o12IKYArJEyTfupKFxoBOeiXDklIhHzqZwIdVL1K/g
OAbRf5clFC2mAwbk7v1vy1BB+CjIe7SJgB+URVt2Kh2hiTXmjNtW8+b+5uBb9B7QGiGu8Yel3D7Q
lfyrAiiF4RteTkSZTrjeu8+OES7HWoGPGp+FxFgR0G4Z427MHTCH1ZYDINwAnCHk47yJtanx/Cwj
kKe9DLCMhUWxJz2oAmvDjCXaCIbz15HddC55/fFr9HIMn7MeOeoGTT2+gb+xunjtCBj7foifE3NA
Rrh0aRzW8gkIgLErg9GoszUqTLh0oOLpkO9XGFF/bCao8Yz8T6B0fvbOYHPbX4eL16M/x+7dkTmg
cwoa3lTwgCAAwA8Zkud7nbEAWjGwW/2f/IhqWRn85VmOTxb2LtWOw2OB5stZl+hE8MKK/4xr40B6
nOZsSyYzvP4hdYuNdEMxAb5SPsgkyKYY1BVLc5GA09DLw6JJkYkMhTIKtgPs+NSpwMTPXFhgn8Pl
oT/LdfuIoM6MuKStB5uW/uSgLBFI33tM/MH47t+X/WWkdAeZY3aUc70BIuHL8QFClO0hG+m9yFqj
ioJHAZW22VhkwfBoTj64RAAs5dVa1tf2+ltEfxqkUexu3GYUHa1He/7dy1W5CnrcvdJBumm1+1vI
u2oG5bZlysFxilvMod2VKyZpNbtLuTJu5gFawCpbgIvRtohTJfNUmH1fL3QoSIctvmzvkQIsxsfC
4tZ8JFAKmwMFNEAD8d2YE1ujGKdyJD6b15zp34IhlPewUDNJjgTqVfi1iwEMGNp78RmzfmvKxgxR
tsL9F68EJX9l+Bzn0arw8Dn02kM7aW/BIp1VlBwS1PdqrvnGrfrHBc53nAGsZupRhhvgq9Ip3aUP
CWYsBweACXpqAM2tvO6WFZJtWHXaEBbkC/YaGPm6D1XoyV32IlacPX1Tzd/3D4O40ICXbRv/CMrt
I39wAcUthiCAEgEuMnwuMAfsPriDx8ldgxC+zu/aNUAlc8rvAUbB94ZN6trjej5RWcVbds1sySU3
2TepSnDyOYqg19ckW6bL35Z6RQwqQVzv/PX/nxyXtdRW9z99SP3LjFK2bImqDIwDoBBUlrE1aB2k
MnqBaEElumERgplKIlVD69EPF4sAN5EGOtDAJEbk1F7fd0qhalV5ygHQKtnlu4TdSlw7vkcu/IZ8
+EW5ixbcj+Uf1J/Sb2+ZPugvdXkgi0yWxXcm396zYgcxjQ/lECzgYSzy62tdjOprxCzs+rvzEUVH
1m17ZkrL0FU68lljkbX/MIb9S5fS0Tigo560nOu9McbTXs7W/QX6gZ2U6LLPJu0ruGQRUWFH2M/b
1SiEauOKAxg7SyC9bAQxi6PVcCNaVmxPGN6UmFZnbjn47LQDdtw4gyejAP3F8u1RTjvVCiwtE/Ux
/QjEZNabcaClaR/FgnujjIXnDqR0bjKQbX5zuCZMiHsYlDjmER4PdNB5/w+yWrTMDwZWbdImWCf7
yyzoCf4a5K6wQI7C42AH8TeQe8wO7htz+Dofh4EDI1IE2Oy1cGFfQ5x0PiCdUN1w52IfgMF/N6Dn
B/DpuUrKAdM2GHQ3/Z6AezA6uZszrOh8DlGmR0PYnkgadVbVurjhHnssrpjokeY+QpnFCEN9Xp6c
JRRSq6CyYapYmCvoAqSEoYjxW/BQBGUzQCqIsRWkLsKE+p7RDnmWats7RQft3D+/58oMQEmwqqEH
wJYRSsz2/NG5s5qjtOmdW/avVffXHeG5rQTkGTiPeNSNLfYG4WHXY47WTfHAHWXT/iK+9hfyP9oX
XDVYyFSTa5VD6/S1sYViWR9oqB756rOK/uAAyFfrmW7zawKExjJlOeTOi3kbjq7/3GHJ+qWxfT+j
o3RTINFTHdEFNkS94H3jJI9kBx8++MCrEbMngAl01FQSEDLRumVDSx3GkGSgU8Fqh5rsVm6N1SKD
0r6NuB696DcZ1FR0TnSQrsjqT5w14bOBDEb5jHs3/KeNNTOgUy2+R0LQpheMw4CgnGLKeigB7+AH
DOAyqtISzxqwwM/70Zhem3k/MZfw2JmCdgC7z2IwDK4DX4R1ue1v+UpbotAnjIRMy1qkmL13Ogcm
GMz30cb43fgZmBpCcwYi6C1gP8DIDwfP4pGzuul1x19YLa6OJcWipPJAtGz8BNljU0+MZQQ2N5Jb
P3vtymjEvd7XnTTwSph+SCKx8wZGCx29IDtXSMRaiwBCmz9MuqAIvrH4yZEYsMq4IUpodLAcuAkg
DSYAgdR6FjllA5haNT00XTeAGlx0uIL0KlCIQpuvwa16rAvo3yYJB0OAm5WMnYEQOSpTDd0rRBuG
lkA+VNF40VCP0DBwGLXw8xgi/ZgDJldZmsJc5AX4qGTYlUBZRuUkVDoYMz/5fl+xf1zkAkMQqoch
c0B+e42pijbstU4ejT6K1yG3S5xfIfyKstCJoD9SbvrZDHL8rF3xYvGV35iZHi9hQvPD5hpUNX+2
MP1Qbe7VWf5k3sjsHFs/4Fz5qT65zaEHFrBUnwVwC2Q//LNeBK1in5dDgmE77B9flER3tvUL7urI
TU0wAn8EppFT3H7tjHk3TNZ/c1Nua1lxpdaGItYPXTOeoShp2TEjO+QkKCI3Z07yxkVk2CgiiiNH
XNqz5X8L6wcLNKDRZHET4Da0GDMXgvT5Q3HDLGatnuU136zNgWI6sFEht3xpQxijHvWJDExFKChc
kHatvx0uTQY59F7gGsArfgZMRtN/lwjOEUfOjAuXTvm0rRVLgrqFP2boUGqtu2kw6UbNJlrS0jEj
fQ1uAWX3Hpbid1GzhnpXJl//GOun7P6bsoFSCPWebJFsyjXKVvJ5/4q7ygCJE4bTzbBQnwruIMgR
bGWFaTHGB8pQO6Sb1FdHTCz7EzjNBnGIzTC8uHKAXd5nzHSen+O7iJeoqELZNqEqIg0htVhD/yeS
KuA5/iQh1JJ7rCLUpzZanBcM7RcfH3OgjRK5FL88IweITjtz1h/6A2YlddybNqRnkz1crQPqIOgr
tjJmX8TiEfV8b1Ayqg+ZqoV/aNdmMtStYvFdhH+wHJH5gILCw2x3yfgFtZUJBqk1Ae3m1xdYEqYK
Z2smYRJ5mSNJHn03ZfQEaMOkCkLL5Vls0/tvW8/bM3zu8IiNmDB8LHxtjj6PYgcjVQR20kb54xaE
9K/vkG3u9Wuz/eIOTGf3KO4N8dbzdK4utClXCcJ1tWZACCaDgM26WnuJ/CBlLe27NZP944/rvHtP
SBJtEDuAPcDLhmXDvFwbogEvQFYQy210twew/fXghXq5GyKi53Byfj5RKy7ESm7wRY2YlpPmqQNG
f73epj0iEZee+iRhd3NfO4XYPYUb51lRWXWl8OjRe0KrQc3ch5VJT7UNvA6GK5P38I41BXo3xIUc
cBRlsNn+kb6+OtScIXdnc4z3TFwuHJY8Rz6mv3Qhct55PDe7tlBnF+f3iIMV8/g+Zj4Y1uRDQCN2
y8+V0bwF3eZPYWeEHHPF5owXUZ8oB13GfgfMtE7c85itjVI8Rt/gG5lA5wGmXe4xcozuYGv76m2r
NKjp4oPgAEgZUqcGwgZjrGcx/JK04Zep/xoLHDYlJHRPnOiAGdmgt3wDSjDzDexzEzvZw9i+zHLM
1VgWLpZrLwgsn2vDQ9h6Gaz/sdtWhJsOCbkKLJGq0TJTR0fZPrHcC51cTKDYGM0FezibIoYwiY34
k7Q9gg8x/JWXCdEXIGDcz7DY6dkNl6KmlkQum9m6/CIcAOrwNWd3y+7Yzx6+08vDwL9wyLAIxoP5
OVWpR2zEB+dkplx4wGGau4Z8R2ebBjhC4XU2kpj7ohCh9OUX3heYBQ1xiONSgj38RuxYT0pZGmfQ
OJJpS5weZbqMahhBjPljW4cUBJVvFENIouo6cwDAYKW1YKI3gi3BCpu+5Rb+hkhbNnKf86WEJwWs
yn36h/wZ6z6+93NJHWETAzcFS8KZRjiY8Nm9nsYmPUIyglI847IrLmiI8tcRpSMYyrfyqifCdK9b
9BwkSt/IVrVFj7mM5SoLeSz9Eb+7NDfNiWVQ7ssVtYt56Nx9sKBnCStbmmCewhyONIQxySJXSPdk
ZqAQeA3cxtZ8doQt03PW1JLqsxUIIw5WiCX32tE690hQJQaxb/fYW4dEMG+4OOXztS8dztnvlAOU
t8F5GltD7P94s6T9IkpKKPvnCZGC1vQFDZSZCMXav8eysXenenXB5PTJ8qBQaPfvkUrGmbo1KAq4
6VsYP9NUo5/qC6YmWfMFgfGCoIFzbD3S0O7uagqvE64YbKngYO9558szOlpaQEYEso1JDZLERkhQ
GmuAZBR5JPWceEQw7B8ghCZ9p9rVu2qHv9tDAzYDvXCzUdgXlG+QOEh194Ie3TVcJsvxHBT9rIBH
xRQ/XyxYwAvu8po8E+NeHLFApNaBeyNtqDsoYoZHPn0QWnWmjsOTASvxzm0OzFg7+7qzQ085MveF
Mz2wSP7YlrfenHUFv9+6suJo7liKwqsB2+V57GfA6BuOh+r8WtFdAKij1yWf0uX90Lr2UKYDvwTj
AKPOzn7fMDAKZvJGGTO0XtXA/jAO+sKBmcOHgxrDL90pFljez6ERHsCWZziInX4o93o3qj9mcp8J
yr9c97o7kpLg0DGL+QmpCLprkjgdaRLMlTfzvhpshcJ40N2NrbkkWlfZJFfuzvcWqR7DrydnGt0M
99+Ie5uPF96a2GpYN9/K642Le7xOCSTw6ysH5iK9M6i56EQvj1HffkXCE0DT7T3qi0IYKKbnJAdo
0BpBOFwe/FrmJbwMUUeiO6M3ZKcjOOnce/Rdzm+egIseYuQGFX8sP7AbpZnC0krQbF/C8oV/MA/V
jkOfU7g8q7v3AgdGEZBx01G5v08s5OjETgYcjE8H3ZwQMuEkRlm0QJEgJoCGIDYN+dzesW0hLu1Q
7wo/G6T9LjIxeuuApIGXG6zM9+yc2V3kaPU2ZvJFnKL9IkrRDg6531dcZUnhJJ+DNbs1BmK0Dfwi
Nu8MWdIaN+D3MgZGRfzNhG8Rg7AeqO16p383cKC6uN1FQ/WOu4hv6B5G83c4+Pi0vkYo2nQbHMxw
Ko4iuHc4A5k2s5sF6PaI425u2STZ/pFa7fc9op4YM6RXgxy7i9/RFNYvjwoxvAGU0T7qd1qggpaZ
i4u9GAwsdjRMje3271VQU3qmKQIudEaZA7QAiofbh+YRVhOuWwp+XCxWr2BUbLjWJdlpfeR6idtd
ZTby+2+FHGEaewKv9siXqWKspvOQzb+h7JoBqXTwcimEOYzYTcvzZ8f7giUxUyUP8JHdxpgZq2Jf
/5G9i/LBmFfFsU93EltuvyUZD3EEZpO4dSIsDY7RyswHhPS9DwQu85uNgQeWH6a+MJoXFmZz1BuW
z4ATuQwUlivahRcoCBSLxobj3tFA8Ja5XEgw1QHP/kUd9idR71rODyfa8YX5OY3/gHxCu+QTOVuD
9jskVSsDsRwrJo685h7MFejy2sK12oY4epyKnqvsLdUmdW50UW1hXz4Qzvx6YUtjIBQdfBu7fmMV
PunIC95Nve0h7DOeyUjdqGQbjbMd1C3j1N1jl4Rmeqd766IohytqzHH233BO8OLqAFWffTl2WHNQ
tWBp2wcIdQCbNDp4h7fLHw2vFyzZi3HIAHyWznWbEyOb9HcJdRaD8O2FeQlENUQgbPYjPrse2lts
eH4CDE73LBEEmeQfmcOvSbxFaROUuoLKWR5B1HvT4ql4+l/1lz1zxe5tGsqcK2spcCQ4+ehBa9IK
t8o6w7fiqOMpvGI3QzPZwsNYBehP5r9qR8DyM8J6fp2XY+QBQNsAYUAIo5DIW4fXqFypGyx/fbu9
J5Bf2MvABSG4APqAGjAnZMNjh9yGfIKNmx95sgIdHFQZMHZeuXTIeNRdfRO1zo8r7/UCO2E1bVj9
wvqodfhbJlGTaw2TgSuWk5Y4VFbFE/Ey/80PKRhqIUh1+YR4MCIYMp/cAr4D8xP7Hfs8lFkEtd+U
6ADWGdfoAuES0bKz5M59GyK4faniL8/hG41MJEqEtcOswqTXxZKpasUDSHn/Z7ysFz5XQCOEgF9f
d06dcKe1+ITzmYTF5habQA3op/OLK9frN8ZulFR2dmYnwSV4X0KSPfMS6ZVvN4rHlc4wmKFEw1WS
kAPeAE9H+wYS9R7243HKbaTM6tJHy66W/texqJSoO1AbIZgM7vVXeMEWlNxUOLjBdO53/u1okX15
iud/+3V+czTh7Zbl3vbWjA5CoErmeJBNHP6/6YYXpCTj9lA46aH3F+GFX7odM0d9z7+lnRMTX98j
K2T35d4A6OVSbGumXFR4iTzn1v4mG25jMr6bYGVA+kBMoA9VLg+3vtdd+XmVo4TiZUs2ukwxInOP
crPPQ2WWUWsOFBYOXUmC6SyzHba2+MDuxvUpMKgGnUAJV8PJwePNk9Xpi4KYPUd3lkFI/PLektxK
u0c8QnLlbBaxueSzn0LE5pq9SUsnRLTR9uhf8aJRODPE2b/i4mSZRueuGzu1pJHXImkpt2tKziQZ
vSEY3ILQjUrng3i7GF0S74tBVzwOqGPh6oHAfxZRtLtcHAr3IvDeGFiV/oeOzWw2RbOR0pOuuy+G
NeS9ttBqZd3taKbwMoEqLtnZMcC/2JXXmjZ4/xySwhQ26duPQvEioq1LhFUIKvz4SZ3bNk7YZ2tZ
RM1RxjC/m7XEdqAc6U0Kgw/N7qbJnFE6ZSL9egUjMnX61Zhp/E+ffku7Jbwn4w60C0bONK0BtL3v
xYuIoPkNLMag6xJBwtfnKfR8zs+/JoyOC3yYEL57Lc+njKp2lxG3p09BRQN1Jh2j0Pslbr3/NHYY
TGKQz9IHCuSVuW0o3Er6AFMaJ2iiMLytvFmdzXGV7bp5mXr9fKW59aw4MFhCOiBD0mXFpxs+bTOw
K+4tYXNNI45t5fMFQHvFS2VbcbczysWAWhUW8AH4MpcRucdMTZdqNHrFI0sdf4E8rsLvtJ3XSB32
1P7VGetsy27nkAN5g/mQquM3IimE1o0AgJreWr6eE5wzXfUqcRZdcEPm92fckzfgyx18SWrERfLQ
boGvMfuEh4eV1NTy0Gfjk0oOdpO471N4xwSPVjU8qvhWJ64CwRI53vr1Gja6UOPykVL6CvgdfTzQ
9x5gmd8AZRL/iLZapVminaum1BKXcaDMgsa2vIviUdp9cb7rLwDSGjA6NOGsbnhKYIPYSY/7mJjy
kWaUkt3orU4A67/kC8FPRcp11EldFZaCme6A77aJ+BuDR21oQFZJHHVMx4ErJDI8Nq/SQQcsBQ6C
TYA4/lbRqWDcn1aeAPJ4iujwLZ0XrXbgcE3oU2SOcHYfa0gvKl6gtkEl0SXT2WHRqGJWylN0Qwsh
BvfnHlk5z0Q3TZcqs9FioCY5Kg0o7SrGYP9a6QArftpVrIzheOJ6mPPT6AAkX9u0pCFcWR/cbTVd
F9zjP7DM95RX4+Ijt4Na043wKe2l97Jcd/0ZkGVKDFo6CbMtbMOydeivv+7nqtiyNQQeC54/Dl1a
SbpKeIlusqdRpmlQVJshj3DM1ZgKD+lvgVUxXlw3G7qGirx2+C53qArBMM3GDfR1ZuNrwA9oXXQJ
5i6DlQBQ5uRHfcP2nl6X/RUuM+w/ut3cLtPyL4U5Rj4UIMKRA4xznXqLo+0CF32TB5zMSeD0qGLc
bsV44MMQiSpmWKnz4DXRU7dbf6J/o1fofRTWjOAY15qOsf6YzgvEr2XAxykvPfSXXZ2SNzJCsXty
CPVIxOJ1FhfJ7XG1r/zV4Ih3cfRNjIFBLxxRDXLtQFEqR53VT33GhWNOArDAcoEszxXlOFrhoEs3
2pYuim1uC/mK8vx3lxZfYoI/DHcwqUw9eYjyGqFBAa7NvNmna9L6cCb5L7GdCshZK3xWm7ViiPtv
Bdq9GRjIp3AToqGE1kB1P2eRh5qsLLD0GiLNyNhKy2wMv5zug65AZAy0azrJEOYdZaJM3mVvd8ld
+m7om3+p5NItm4WTPGVGn7QDvPafQWITOiTs5WwaMix3sS4tscm7g7jUg+akbevKpauQ10Y2eDFt
Y4hXDzRpcJdzL9thb2Y6xL31MofpZgvLhGF+4AcW7YsHY+iNyojOSXX1GyFjkw8esU2N81fdt1Gs
hB+XrrbjGXAO+vj0r/rHTxskXPwDA9Z8QolYr8jiHbY+CTxC+IctQHvIGBiPs9qJmDqTsUmzBJmI
kLhKOAf4DFnRegq6Rkw/r/v9n9MeZABYoTUDWh3w0uRBgtsqQxo+eV3dyJ9HawoGXcK04pEg3P9s
Xmpq3Ls+ZybENAX2ifykKAR9XWDLcpKwhcCYvQYjJgUyXqqI+kaX/XcZc4RRYcfAbUxB4UcxFJIu
NjF/6EkjF1KEyqwIPIEhJxZXYrj34C8m7lbtWBAJ0AMyNvk475ednvD7hg8nhOZHTRjopUczQ/I+
KH2cNKgWB9hx4j+sOjgfyeRQwJbCnophNL5KRO3x/LkIdWTkCLMFDya0EjiU86s8asxF+bQNRvLM
pn54vlmA8C54qgFBCtAaI6iGdesBQTeYV6GxygHZBASt3Wgb8zMdL2Zq4SCTbDjsWeTyvlUuzuYI
wPCG2jrk7TS1ewTwTamzIniuACr1+k0HDg0Y0uPiDcuZITTeMjTOs2xTLJiDt/PXSngVqh08uA9F
zDiG90o7JsacnU6rHC1RULkdqUo2LjiyU0h2f8AvobGKyDfcBOdyDoKKGUCIDRvLksEcuS82H/j7
jzyWK/OXi8nezyis1wB/tPgteSjbYG1emLXDMRUiC5LIQN9D/Ggd5hqCxlk1fObYCuRnrECEE5/N
S4IsgdAnnEOxXc0sVv4XA2xkfJBU6T5Bjl4/G9ex+BySPpQKvwjWR5K79P7GywEq/ufTiZ0XeAUO
k2jb6ZJd89CHBGq/mCqoTgTPW+ARsHsgS8/UqynYofBCdybSmHxfr2WBZcrPPiAMqKebLfGuB5qF
vipYidWpAl2FG0ox1LJZnPmYYJ3MwSLMCV8FEyiCDhCk17eE7SpIdo+A3nZK5UtQEgqmw2ec3juk
glADXtpYnOpfN//ZH9jFPfCufI1RjADlwdtDWzVt7S8lm+SD0xTeOSOjc01gHG0bHWPQWhxzhtQX
Fw9KSnjZ4Zc4Cu+9dsdUWzjVgS9n0sw01kE275u+7DCB/nG+pDQ4dg6m59BHptcKJIVc1/Vvz7k7
+B7VSb7E/wsC0rRxOWWxZ+lQAKM051hFwj3EDY9qzmYnqw6VPiTG9jJkmqR4/N7REZpNCbDZG0Jj
5hb9HSSnEOzLtI9Hii35wJpk/aQDDCOnACksPQhSiwRh6i2OnQ9hZfuwAQs1/fjx+uedQFIRVgoN
iVxCeJGcy/V3igeWui4hsc6l43eTqy7GcZ8H9ydbfOzBHPWUNYziNPS+igCQenudCun53epXIOk1
CSrX+hre+QUQKDNE9IOVMqVmk68ZGrEDsdiUviYs4FOxpPJLew60vUPJ3BXrphDeDcw4u4ocFctE
zKAclojCyMMcCg4L9MlszYagQEEireT8ahwWYGrn3leye5X9bR51g7cSK7LcvCyHQb+P0YR6am6o
wvCOmHzOSjUPxPZGymqUj6GDgdKxFWqeSQIEMi/SDjz2ExiTBQs0Gx5BwNuLw6EXd0ywuZHRhb5M
XJ2rD3FYzb1tRoU5w6KvfsjZtK0dBmmyzf6j+M2tFzmXrYQfAX6mJwRDEzbBEv8SRmVL7J25GfCt
Hn8P8L3iHQwVQS8ZV+zUbAaU17L9u4GtQV6EuhEeI+pzHJBdkFfmAiHD5/1lXPaZvrSMBkdlZRs+
71+L1hTTceJbjGCBgfNVtgQH7zjNOxeSRohwXagFVZGU09L0bn/3c37NGbzY6uOd2+8FfVnLsPlP
59NBA9b3SGl05XHPY9NkYvZ2ESMAPVNvvXwuEfvjy/82kLY+KwVmFxI6yNBYAsyY1g/cxcvfjjyv
N/BGkMCFxnfhjhxnOn2sEf0Mvdfwgdknn8xOyPmEYq77x8UvT4KhH/vcfkMhYX+ttoSnLUi10qaJ
D68Kyqhv8j/duY14gQceXUiOvDdSpQZWqTJJoa5DRV9AlTj1TewO0k2+EgxNbZATlLl9G8P+vUNV
N5ca6FPgTfpBPkQ7ldJGSsmhYotkCqZAXxhwUjBp/G6NKfdsxNwxbsmPMSV912mIhczeuiGGvt5l
0jqaGaPPBAo6hPNgnk1jUrZEjGGCE5IRh4v2i0QWm+b6jo3ghelvlTBXQY+O+eAovbj5Olqq+DxR
43FaslupjtLnHJ7BxAmZ33LeAamrE86AVIUrFsYGFCbWUD0i2kvBPPAcQM+5hcLgTnIvbKY4+Ev3
5rVtWhvd17uYHCzZveQW0qd1RLAxgoOYAX2BDCnlpqhZiFSDuP4M4h8wauNmTWAbOKBWLAk3oSxM
HgHRP+0Iv5T8r7/DipAjSLh74TdMv3H/vQUlhD5ShXxKdAxDIIW8Yufz8viax736OHaqW16HEhiA
CtUpX2hvJw/IVWRzA4Q1HQglsibUC8BWfANpP5hsEDkmApJ7xOCdT3RgoeMhXwcxDbshRAiB4SCQ
5ctGFs/Ov1Ovm3Cd6kEM8xsaLFYKnFmMX9DWRE4FYwiRCgxv5Em4yOR217KUhjnNMOZwmcMX/RZL
rWGnI8Y0hcyv/Pnl1wYxzg5a5cLThEhG4stliIllDZuOiTkSOiH5+Kaj5AFVBhLjBCoafrMLYocI
2NAr/w1j2nnfGlJU0U0BhclDMxk12PDcBOzNO+YQh7eAAkJClZv8HOBvLJyJz4l/I4xwDBwxiLLj
5U3xhYpuCadLY0hKB7Aj5VTFDYrTQO38IBIfVDFUKhsRX9356Jg/wlKEKQJsVxYVUsv4DJM29KlY
2GpbqmVITAT8wGqjpniwsfVUly+3otmiY/7ZvWs9l2c58g/iIXY8Q3f4R66jXIs2xoFcx51xaJCw
yFR/jCgY8cc2Jq7ljl2cGk07lDPKUez7YPLD2KRuOXT6CJ4iat5/Vq6UfJQr9U5+lEg8i9rltaE/
eBSYgsXqieFGusjH9bpa12c4C9+FOcEtZW5Me/v0xKRbw6EhGZNaBk28WLS4SpU7effbiN3ju8hX
gtAqeBa/DZYws+gID+GLKu2y55D63fuTbAN3nNU8wwCWqoQDeVnO2ysuKE4OMaGaqwQFVvSuyTqf
v2EpJus+9rzEW5I7ysSMwdA4XRZbkcTXTUvkgcGczDGEVzVbJ6K+bTyPthYezeUeSQLJiqn73tQ7
jeCSckZX5aZb3dGXl63ZMQe4TNMDnBcWDQflZdouq+Nv3K01BJ+9rRgHkLFAkt4X4eX5fQse6gn9
rnUH1aMDDlDGYgbLcXQjoH6H2ufwxdixEFGlJyBi685flzvcYfjYl6HEPo6R7gUrV33Zw/IjvelL
Yw3VTmwklivodDoj2wMrmxArTNcO/XUNNQfWJwMUqhlN3Lhvfkqa9+f85FqbSWdQVU6Xf3g6HTGy
J1Tsg/6+3li33qRaBif9yD8CEwaAP6tUeOnE7B+cszAVMLthGoeCkFzbv/avj8jQ2hieseot4in8
igUmr6v3RNorZ+54ZqrsIpfS/hy/8LMImAPcAhECjLsq++Qko0kex5vv4yeom5A3168FXJl/TDF6
OP6E1OZU3yCmKLYgv+BswdZfkxQ8NEgeF0nfDmPBmI1Zh/f6r9+junnEm0LEQBuP5PQDlh1zaQAM
ipu6jKeaE2yM02XdHqwD0xnj+rm4ys6a6FOQ2R7tFCLJu/Fsrt3+c2+3vzmTky1EQ5jlszccK0Is
wMo5pbllDsrpt07XOoMK8GoRNtA9v2MmAdkhO8gSRFpMU0xC0ORD7/ZeWZNsHuJjWh7CR3t4r77/
qOnyUpm3x9dSnubbavravkbmjDTGUb7Vp5dJfkrXxby5hv0hLN2RfoTiDjgM96QBo4HjDBlq9J31
t+pcmiaTZtECc/WpS+k+LoIsmUM0A9ChrgYt/IenhHtGWTFEVDrf5UWM22AcGv9cZPFSE/QiJr2Q
xnSh3P5ADmeToAv5uPKmW+FOVTwT/KcBMExbP3JBibBFIdQXzgkaDDde5gVvdPC6v+ghTiosm31w
/2y/UDTBKkIDr9yU5py5wQuYCrSedAKTDHhfjDFAuYE9sQ+jtILj+eRwUSsBBMF7BBnl4Xzxbsn3
Bjbi2ya/3B/kUCY1X90tRRwC6y6F2vIMW8iuQxLR0d5qZw4qHsbRqFPPMmAFaRcG/QyuAAPR2EKO
MIfSj2HCAFMJjjBpHz75N+1soTlhSqIMvOj5gZtHK4IWkNEFZ6LuNg0uzgz8YZeJ05XTOGvhdQ4Y
ikUm7lSjTr4W8lavIl9n3Bxhk77mttC3mrr4xG4GhQ6HgcopT5y0PzhVV53JGuTVexa63MC5QUlk
Q+6MjDHppHdMPWET5Nzcd+4xpku8Ex4u9hwmUGZqm7A1OcGhs+GegjyUR/BrUcbgg8EJhQ/BoORk
v1P7vPHH5O4O4KWjpnk7puaJM3zyTv2m2vdwQOCg5e7qSPbSlqrFUyFYU+5ROb8U5JR+mrkyf8se
1QR4vChiQvdSrXTZNQjZI9GuN7W2ceQoTN11DSMPxzzXNizMyBMfeSjYVj2I4tO+yBpxxAzEEhPQ
31Mh4Yhi8eegxtDO9Mf08hfMKtK3f9EET6t2odbhj1EGYyblJS0t/HL3/UfDWg4uKwG0slq2Fwwr
lAOEXdKjo880XgQK1KqhpHq7EJx9IvYTOAnYiYLGpB6Cc0ErkkkDb52qXIdTi+tTCKS9ZXS1rbCg
PZbYXyUQsIBIbhHao3adCJCumHR9hrAESbga/vRxT4z++MSL6hHgS21/zW2mOOFlIkujH3MqHm1m
jR294IZg61CBClh7o2+L6rGEhSaNcnOaMVd+bXvV7BPcpfjYgtN9mjEOKPIpvWnNtGw8ESgFLNMR
LsJCCijXiP2yXGqS5jIRAhbokNTA71uEvUbwKKMlrqfNNA35iMmDvAyrSNgt1B/3O9Gg4WCnuczr
1ackcyjyOLFCfcQD8dbueENdwXjOxUYBWKSf+pg1xfrgEy3Nz1hSdhmfUhXRSdo9gT9nB6tmZGnL
rxuL/IIcZ0JhyMA1ZAYE63DBjYR1H6PEUB71PgvM0qz/WDqvJcWxJYp+kSJkkJBe5Q3eFy8EUBQI
AUIGGb7+rtNzY2Z6uqppSsick7lzG5AjcqDZgEcHrKVTkbczFWRHetXYQob+IQQNlXE93MtE+iIQ
PrCQwYV5nMpKgtqy/lK74OqdJQcybjLYYjDyEdjIcMP5PJl4XPIwuzKYitr3y80HmqBQ9FhLNwyv
Ifkh1G2WSK/iwSYjyq8kzm2UY6KmutdzkeE2F35+xcwcvj+wxwy4JvUMmOSfMwvY7fg+TKzxZcDK
EZfzfhhbZKwzmDx2sbRJL5RhDQ1noGr/DBNpovMYpFhgJf+BXllM//orTZAt+Aovnss+poD9buCi
OY1kZlh+jgXi6Om+15vP9uUNA/ZV1iVOvTZNkR6A+6ENn5AcFyu/6PxlT9/B3hMJVYDKTSTIS6FG
9GIff5e0Lx9IIjCZ1ioVZ8yc9BFK7mCCq1BxAg5F6klC6pnM8AhSvZBRA0vkSCsvSkKvN7qtnncH
Zj1gBpvn0ylHPHhgyCW05TmmcnjoWicoqbBPKV+xpWsgYKHKLWjQilawrIlXpRbjaVU9DE8XNVI1
gMH76ksMpo6WqU6eFZniwLvyAgt4IDfNWnHf3gDMSS/M3sBwyulNzcpX+nNHXAE10RWkAf9D1QfC
KIKhOYdHyXCBmEbEFx3xtmEllTaYw0uzHMHF1YMmm2Ih/MWhfH3/jrjRmcT+tbyQv/Fx+0vaQ3LJ
puKmMu3hIAS4BR5t27HVj/IbW1s21ZNBG/Vj3ua9XFUoh+jd16QvhaCEyha4FBNSlayC9IdCc8rM
Irxzw1PS8yEsKdF0NN0nOZtksXyDTPWZUKH3bVS1NH5zaD7PLOFevl5xe4LbaHNkUrmlqsaLhSwB
dJ0rwYL956WfzfR+VKwNawPCAbYIj7kn9/vDf0r/Idc2kWeIDJpq1pceG09rxS/YAaVJLMDXobwa
HcqY/RIaRnv1Buy4f4XYhHN8s19e5gvwPWRg1HUTg8BINkCiOmv/39CoSgrf2BFShMnzLyNQaDMU
t68E5piQzLS7mtW0x6yaDdoylwo2diwHcL426rT8a/3O+XqHYTQMsAB17tQY1nNiRnUMZ0KwUhBh
g96yf5U+RUfW+9QdKrz9XpCFeE0e0S5TKjA5+kfy4LlUP550NFMM2VDzYbS8NTE6pZA+UaYRQUCf
R2WtE+6r4AzpUVjgXErJwH4qHfl2iSUx0fVX0dhqSJfPeMR2oSH7g9/+5bOlcjXEjjR8iBFTTUXj
YYwnXdFpMG306TFfps+O9iDspLXbH1pLVgDi3mkYrqxmeFPcXeZVktezXbICSbgSUcqrv4hi8LMF
gSblwKR9wGAB/TtcO88EQHnhhQzYgFUdwbjEkSq01A6n+i1IeizDwIwqYrkmahGb4QlFK4wZ55BF
Whiu0t5jIc7Y+f75R1E8cbnVJXUHBbOCBRDOpyKnDjdnJsC0Wz63iXmI3qUdcYaoN4awo3EjKSJq
uBtSE8wbIJ4z+Mb61NXfThYVLteGwk0FkBhG8BDUM1O2V+HMOhmlkVMcxjAblHwCy6fEHEXIWiI8
PdWdfJZBa6Eq8gTbJX7YeGk7nZFAliK49hFDtZC1UfN0m/cEdFplAmbYuuGHL/DZj/dlzWXlAxA8
WhDOqB4khuYw/rnGKNCSyrQ/S+OEMKWS4BcFXb4sqA10t51am877RPVRi5UW5gYxApD8QAEt/+lb
xsxAPHsxvwylsJzEDgTwY7jpG+crTTiCbFfGyrogrJX5xmtT94tHvimGPC6sZCA8/mMY3M+gWnzF
evAmiPa1EwvSXk/QjkPnnZb9hjhZ+cKKhrkULMxBOMA6U8MEbFabczp0XC31LdsYy2NlEgGD9TYD
TsY2iGkyTpIIYWWCVAvF2OfhKauByFwaYIxEX30IkHCKkbxfNojY39VcxpXr+y82BhaPNIaMfpvl
j5AZr6aRau8OdJ+ZNATsrB7dVVd5+EDu5rE5w9/u8imUj5IcTYwJ1NWhdTUNnYRrvLHHg+bMVBvv
kJsHE+JQLwDgjXy2qYnhfW9kco7UFVIeAzbeE8mXB+Qryq8/yHsqlds3rB7F6MAzRL606P4sAoCv
wILUQ5TShzAVJT40Xbtht8H9gDnFHQNS2B7e4Qs7NtP9FhoNd4zuydIMUVClzjsiPA5jDXEao/Ko
QuaPidYreUFrkUaIL9NXcmeOVo1qC8iKHFaFUQfw7Mgipsw5dB6uNgwT1T4kFbRhQp7QCz547RC4
3q6RxH3CK6PRjw9ER3vEuLZ3RLt40qIBypbfA2xZpBhOwwpWTxlStmpY8R2mYUwFGTiE5kJd5DKX
0MnDwQInDtOrKVyGBxA+bljMESNEWSl8DnA/JqGIdYSLDf9HFsPPpvigRwgPF2rYF/IE7MSO0El0
juJFbvzAr5E0zgHwhv7rLKdR96ELo4NxFdRNSix1/v0O3EXyYht/2FRvtpL5VxSDRZQu8ay3YNUq
nq7Zmb0UVknf8230GOOgIzDdnrBolmecndIZw2eGriati1hjnQHbTMKw5SM+rQu/+YH7Hf4hfFTk
fp68TYnNYd9HNE5JB4s+X7WAkI5iQNpZDNPgnk4G9zFGzNrH6xC7Dg+s/TN4RQSIcdT95yj8DiEa
oy14JcPprQqb/Ec6jJtyrsJYokqxsDFgQg8XVqHcp/Iqm0B9xE+8uGaajsN2Ab8yT4+lano3FYnO
Fc4KFfozuJmrgs56sK0HUyq4Lrg1WK17Qw9xN3DgkApsIIUAgKXO+ic8xXXFs7ToDiJWT6preFiZ
s/8nvOJiyPmb3mA91ZwVdqHD7K2FWjqtpN/M2kh4DRpxdae0YUaXNePr+NAgMs+0paJFhT7TAET5
MfCJXwuxO9Dh6emUdf/DFnarOrcnpVCB+X6ffFSSpYptPpg030VdJd/2t0YcIJHN2F5DROtQsbXw
Zq20wbQvCXiYfG8/t+f4fXoO0HiEGqP9PCzFJN2LqKGRwA74e+RdvT0gAraktA/qxjd/ui2bk2X6
j350vUa56gtovPk7NBGV+pNh9jWs+1GmJrzmXgaNlFA23VGGZ+Sei73tivdEy1tz5r2H6hU9a5Vf
tZGi4BZALSSwiD4o5N0zC9BYEgRUV44GpkpNTZ1HGYunQeGRJaRRLOluR3cAd7kDgmYw+nG/Xwzu
btNchHWD4WsHUVemeO2rXjmMrx3CUDZxrmBB6DbcJNWXeAIPm7YNCcymgCT0lkFXZ/mN6t0kFziX
WhANp55y87l8vwgAYEFQEGXJzI3eTIApZzFs0PPo3voMjwfkoTKCLwO59RAdEHx1AellhngnzwU/
Y/qpWKPAFMWi8K2vZVfnI7FRMObtcAbysCN96yFKqjdviHsaptKMlzsxdWZSD+T8uIsO1WQy9XUp
cQvsWlSv0afDnEmCi6EignQOPUd1SzGLTweSMWgJbCwnBGQCg2baD2njjHKNrSqFIgOb58RbcYFS
En4Qp9ICMNqCmNu5b6TRN2psiF4u7TvMHfSAbPuty/ZsVJFJwByb7wYJKKQ+mgosZMosaNroDig+
6yavI4hjdWB9IS7X0QF5ftWbbUItmKJibFtsQp1sy5rG7op12z22RvqZvUTVaTJtg70djsIELu0D
Wg5EczXiRmmWX6IphkkXFjuABhUZxYiXGCseV4HPs59s0itolUPzAlOqZFdEColW08S4rcZYmboZ
4BywB6EqNIwBlDybZzg6IFFmMACJqQALdSEjU6LynIFMZDEe90rwH6AFwvHqvQMqk17AGryaDyjf
vCvBnaw8hNx1Li4ofe9T1FS8AKk1ORSM6tBp1w7aGCJEG1gZdDSKIxzRSXjbAEXeFlTlfeFiEk31
JniD6Cnxdu3tu2GXX8eALU6m6Nue6OB04LmcGWrXdXtSfjbD0XMzJDuRVe1gG+PBeLB4/INPlaO2
MVghOcYzBKzPD/4VnCttbMMMNxi1/+R0kQlYpz7XyRFXvHvtHo7qX7cCr0fEzanEdgWmonMlKoJ+
DBf1OfxEEiLIqWDR/qeJUBbPUY8w9yBQwttGXVkYTMAjOnVLixkIjDjItUCq8NzilButhMzrkPWL
i0UPYy3uFxUDI6y2KErXAujZ9HAdlBONIQSNG5Lj9Zfns+DonKsOguzKG/OPMkYH0sahwBBkDB4M
AhAeBxeveKzXkP8NXXW6ZRWFUta8Kcq9QyOCFmrBXXC+k/6HHsFagENw77Q8OKxUGBTxhPJktb5V
BlLra5iNA1jfYqazt135y3yaak2DV2QIRy+ODaU3jRAMH3yFYRRQzvyT3Hz2PS3z7PEr7UTeO9OS
5BXq+/JvSP8noDoq7/eJIZOw8Gw9dOM5nvNft2v8mkqUkF1hFZ6voVRWjIBB3lF/zvFMoOWN8qgd
gVGDb7dMnsFuX16+AoFq0Vrjs0V1pI7RK1hx9wdr+/5kCIeUNEw7kIV5S/WPCp85ATczhkP/4GQQ
aO5Y+mfuO2stpn/ktysCR6ZX4Uio+kmSoQKHN8gZ7yBFI1RgyOa9LRAXb2i4V4bMUCMQisMkg2k1
BLg64aIgs378VIQOZMw1Z6DHt0nlGytQGazImfalY3QiwK0FH2XVRswOHnNF4tnC3Nh+jIkpm+gx
Cg3IiaTMBENmFncvZWnGIxA4B10+QASQ2AzUFmCYUeLrJG2GdCiAyBTxfw2t6RFi8ASycb7lsBrS
HRW0CXsxIOBOxvTkOIROwamj54QUsOSHF+z/v4ckWyEpmdQxt3Ta4dlQz+6z/7iDaPX4DTU0iw2C
Tmn3WchrxFasMICfTLv3/U+2Fk0+Gu6rkBq2G5wsVZSPyjQ7ab8DNMZnqE/ImaUVgqCrn02htby5
0zqSsxlP0704hPsov6gr90LgBzEdShABUVd4Dm8y/uDeLbslDwE3GtkD2D0+7V/UfSeUfzD9vuRo
dzgkPab6abB5CHHu4naGJwFu/HKoLao9l/OGqFOhA/deMDFn8MTrD10ligf2WBHT896b18kNei8X
/GJu1YUVHta8pip9g8eRG4hAOvA05hRmwDsh0pYpoJiC686drFrmvRQCnC4kl3xIk9BL/hL0Wv5t
QL9EHEy/0dA52DiWGBtSt48pl2YzxMoaRB8cTLBgKbrvnOodAMTJXGSs5acvzxG2xPB9sOvkQabY
pNrmmWU4Qyk/+a45j/QZHckr6NDSYMBsmKg6/O3vdOHMBvwP+3xScC99XViNMO54B2PLKIuaEwbh
FGCwhBDKBIVtmprn7dJo6twfEMKgm0okjEOVsp8amg6nqh3EPGxz/JyapfRyKyGFCcYxPQp0qY8a
K2UIEEvZDKqhBGrpX7EltaYYxLDMDglfLo5IPo1i8+0SQW3CjD3ieXvILr9CJpM3YHISNFJEdiuJ
DR4Ame0VyjA/h4d6Becux+hPs3EgEqz4FM8sH8/uQUzZe+i9V5fAPgZUN+HgKL85rGTMPIdRO/AL
NMeS39VBqYzoRV47JIsRrYE4x8jQmYKTvdqgX6BJhd6WaBQT85rHgq8oMUybb1MAEIN6QAh/0Tfd
xMITA/IIkz1ITieRoYpDk3hkIGMNOOgf6TS4MIbGv5HqHxMe8MiWJXLfr+87/dQLv6kP2SL/TB4z
Bt8ZKw7YhseWnbOR9mBcAiBtP1OeT1Inn/LuIIWUl0/V/1orOFsAh6Iiolyk/h/A7PELLDr+NegU
U2/3+XEx6brBw0MkiWd+FjzwhjGAhRzlS0iXyOEELAegZKZm1ARz2URRYKD5OL/ZD//5t8DvPA1J
rYREybHgCEfr/u9gKT052CwLSDazEB9SnQmK0/NCFcK2BkFNmFPLfSy3EX/7kyV0/Sn0lhRntcfU
+rpsTTXHQ92p+hA6q9ZrGa8qzqoZhOVbbBVU1HWd3PTIxOqxyf8RmCAtGOMujxj9C8+dD+Y1YsjB
kC7g70FS5ffAEQJLJch8ylZLLUjt+OYE8Cep/+a0kmd8xRfGoRCmTC7+OwT4YF+XcpIXsF8JwxP+
1PzHFqN+v4WQafgOQCZlqyISQV1wDS6bcrL+/Tx+Trfl9POmEN94X8itQ0pXBIqSw+ngN1bqF62o
wPlwXO22D0ixp/hni4RxBvTchtK/bgCEmWvJ+UbfyvtxtuAYgcjThFC0tyYcVBeA9vYO71Tblp9l
rnJC/NuG/Q2a1oSx1rLBEbqNckruJXAN7yK17Ku3+P4OOdcwMfmBALpcXU46LxOoNoOIt69eI3i4
8H6hRlE2wBgFD4dkinUD+TEA1Vw5GZjZcNR/ZwjMXGpmkEc4qP9eyVlkOgt8zxkVvUcZaBhZs02i
HKb8oKKh+2OkLQhtgpHKZePHwQFWW0JvxMcYXCMoX1hKTLnIrylFAmLlltEKTya8jxNvxt+DtIv3
GgQPUbuID/MwpmofpMYW/OQCJQQM+xaT9yDsA6dwtPiwZF5pa5jFvE1JzjurzB5ScznVTq2+TOe0
IsqJz0VpJPxH9WqbERtMMfV6hzKHfOIXDh3CTLnk6tIWgYuTK8t7sEeSi0CHxZvXyygzJu9+k3Vj
mikqkqXmFloCDwYnHwhUPj0MWWOsq9cRywTmifCSteeKyhP+TYpdN0aJKrScBa+hVEu5EQmHpRLF
cREjoClGecQp9WtOCvc7XatwryL/ekk/MAyxudxlMbQdKjmBwU5E6grxQwP8zomOoCZ6baqdtHn8
fX6yoLVYn7CdmbB6IkQqYJHC5HmzcCBLp4JkwxXBEKRJUCOX+ADMLDRaTOAoGF/T7hfq4x0elXv1
B5PXWN72Cs+YC5+Mslxn3D25YRNqTd+r/ogbBtAemtQIVVOIPxYC8QKKpVukIZeTxe9BEg+n1Up4
rDhTNzAtaWX5pD9jXIOWiKmCPQz52XhQquvc2Q90N02XYImwby73M6xQqluslR7CvbTEvLCIJXhs
NJ57/N3wydSSZooS3kp0ZYFRyo0SsKudT0APWe1VEFY4HQYo0LjCNAIqfCKvOUyMyXH0vDGwduk0
h37xCHDpDFAZfWBiPFDv4vMpe88+uiKp3FPdSoLebZr4cjXT8hDd00AZQcNPvSGmSf53heoIThF5
qPRkcNsYLTm9mejXSU8F9Zup+3zRTN9W+GlGzW+tTGCEvlLSYYg2WCi3idEH4r7MxCpDMlFF6doZ
SFA8bGhBH/5M0L8do+sJgPUPZLsfQhPljYHnJ8QQku6RUf5hbu1WuJxj1XSYmYLC4l8Tcc5unIPY
Oow/m/svixGWBogUfY6w+4X1XC0wkBmeU8w14s8XZpUF9bkKvqfnGuY8BpzdiaHPFwszbASDIdE3
PgAHw2o06dpWcUFVsExbvn1WNrS1MJfxe8QCOHq+fQUD6U9wn1oww3B1cIs968DgAsFMH6mXagxd
gb+jQOokX8XwmEb4iiTaigx6HwRsv/yReWO/urBXIa8hHCrff3AMcHGVx2Im5IaeA2iuzL8H5nyU
e2PIjZj1clvDnhBGgfAsW+J+SAjHn44fxHJVCRcseqNrNGAu5n4uwy1dG04G+P5heoMi+0YBPsty
L1uom17c37i2MnYNgfyopGLeYM2CB+otdraQsS+EGBaCE1KKa9R8km/C9Jj7C+SEevTE63FNJBVc
0LRZ6GnmBjkTDC5Lhr8i8AkyA58VQfdrbfZ1kc5hjCPhjAK2wvFSNMyKUqADcPhFIKMok0lsx3qj
WDx+0EGVhElxNMHDLSNRzMMGiuRjbSHaYJxdq+7TdMsVBGQwbpPNzs4mRvDF0ok+2W0n7OByyK2b
hQD4D6jZCC4FLoIbMSQwXdDQBlMiHhysS9GtbI3oOqfXxTrAI5Ax5AkTZL8YJuk3rNHq/ztmGliu
GKeg2bLEI1EPr7D0OyiRrPyCn8hSR1K2uNwMKlnDnylrXT/+ChsDogISHA9orWWX/hLGMzicSOCk
qsEWllkwUO6JN4IRwdyCt8utEe8BxgT1fAFfjFlAu9HhejAIJFaIbWeIN+NI2t4z/9H5EoEzyydr
c+n4QmiIhbbx98QWF4ElLSZEimHMJwvYPimLgdNqZ9A5EqN45BzirtX9MmKjuPsmFjiiwSeJBqrG
QY7kDbMO1oy09g+bu0HT5mHOyGdirf9JYdtsqZ8oJm8oVB3ldIAxadoDj1NoHm/MEcDOMrTTDjT9
MZundeKO6wn1zHEygQrH3TLnk5oR/ItwBYGa1ZFvh4JQn8aFI56Thy9SSuDe+zztTIJTPG6ZLPMA
U4RNI4Ifgifn0elsSNsd/2FSEV3thfgCc1Y7Alzj0L42VubBZ83wL66n7ymFqker7AlgmnkNlt43
0hawL7BnEvFXOA3bUMYwQ00dOhT7GbGy2dujaa/Xd3vyc8HSxqG0ZNRq2Bisny+zpzOb0ZbxWWhJ
Ie6xhlm83dDZQsRwwKUiqnQHbM/ezraTn9LbYlyY4eyEp8BkL2GyDAvGbkacVVZdEFe2N5Un30L+
IXtjiUfkdErtxWmc4EwW4UHtq0GP1RDkV4RLz0Szf3G4cdCf2ZJ7dW9eG641rwyeLkbkTNsw+8Qb
zi3CjwiJcO749JNmw3jpEOOS7dfRQPBG8321P0je5/j4+jxj2FIOcHD/62qvfXnlqsShmDDrGmUb
xA6P9ufJtRRrDs82jwQ3d8oywI1adHYx7k7qfaIckkEXY9F3M8bALWD92eWmjxXSXcjK5B0czQTq
DsGfFXmh/6ugx99hbIIae5RsLHSUKRihtiTNfLf0LDc8fhhBUNusRHPC9DlhJQJw1N5MDMI0aE7F
5fADSmR5V4rcC3Bzd0rXHxTSF4pu6joeitf0TXzAMg+ifJ9DGnbZxbXrCE8brN47j/Hiv+oZojM8
2275DO8km2zRb3zGh47YHmzA4M/4JbtkrKxonfRRvh+sK8R0HC/LZW6bus/GxNZS4UXnDKHrMA9x
up2xJm0vHuCl+GGscg1wqjowio2E6RFIINPEBIUT6zfLJFUQhSQ5Awydf4UDPvpBxjozrBgO7BMW
d+yG1WzSJYA0j69rzOC/1jlrmQNZeU/HGaahgGbR0eBYs6gjnKBHPBGEDzsIzHyJfMgqosJ1q+jq
8Gnfp+FQgIH0AXXhMcj5cpdpPnaaHAZKAgyQESfw5PIoxvepNKHjaujuqKIH9FUxpDHXbUYoFxMt
KZGgCW4/gBtj/LAMHwmJrL4WYM8fV7h3fmOdJKnB73U8XPApWEtpj5bCndzuiCJPoQTDsQ28jJD4
Ajv2K/z48EVpXMyfIRPVGZzKiF8nRJz9pPPbklbel1ikGS1k+P3jyoxzOl3XFO+MgPVk/IyzeYFx
eBqiCSGZ5jElBoBaDhNvmNnVuFyi70mk0ydooUo3kebzmASCjc2+40GqwjFPT4qLEeEVlgxcPgFe
KUoAv+Pji0Q9WP3efQPwRn1LzpExw+3BYeqMea5JpNkzYH0bi8UnJRqIK8o6g5VPgHI+McmnlxaA
5NHNL/mamILonJJ0QC4gVGojMmZDAsvZ1nALudqQq7HcLXlZtobknIi3akKTqD8RCsSxhJLHAbgD
6A0QdVi1TNckYfBNQpQFTRL27GEEw7oMxWJX+de1yk9IA23yCr/YzmRRFmmx/dqKY6qHczobwdHH
xBBSNDLVxzhnvMQu+USwFSCyocNnSmr59GKqOWJcIuGJQEH3PL2mon3VXSLrWBueHjJPNk7hA5TQ
mtEHXVF+scJTYbAOM497jXVwcHPEk0n5UGj+wPJoQ5gl8BzLlFDgdUNsK0TyUWefLxCznMOM4tyF
CbIABPO+9mqRxl8EgOKfFZbdgUyh/u83GEHn45yyjT1ildorH1Iy42YwXYye2LerdcqKANWUS1kn
oN1Mu5578AzmdMAFmZuhKJic8eyDYuSYMxnJg9II6ACwBPunC0O/N2v0ADs/6fNnwDEB/LqGLeFS
Y1miZnG0xfuxM9FoLO56cFOEQXbGAwUBjQ4dHA1Weh5aH58HBwZDOmcdAJZ4LZmTsdryXD6pGqlA
CnG6lBMFhIAo2Ei28A5C1gla+JoOmNtRcotCLPe4FiYNEQ6clHxBIcqfYeAFV2D1JZ5jeRhA+3Ap
BQSkQ+cKXc0AowSIG+FyFbynnzk6NUZa1J9PEtUEmVNZ1TNqgWHC/YRk7Xam+kGNSb+iQG5XPDRs
lZqUeQQ2wNBtaEFydWGBtXAExT8iD5Ubh/IzxWL9yYYM4Cpufx6MEAo5T3uKKeKQnbbz7os+R3rb
kojiGe3KxMOpd7usXqcjK/urvu9AGRJ/h61O7gKBl4Hi1U78dNXTdfVtSIXUGSyOq/0/5+rQnA0i
7nnjJMGfv60hRBkrXQukDXitOYJDSnolTjhk5/zcN61woGHFzX+7/Wuf/5hQyWPV7oL8p3WlNf7S
RGVsYfZ8ew9/0aA8M9NnzYfm5w8Cxv8KfWLyhEqOwxeWBfGH0cw1YGJX6/4VGuA1em8yWIrKY1mM
cLgby9OPrxFNigIB/9CpWIoONDXPiWVHs9q7zozd68gsqJEj4PcGqR/S0gfoi582nIdExR0JFLhx
cG55M7pG2onNMv7V/vD4YgK1lvDKFBQIygNB0jn4hhAl2+X8uqum2uV7MU+Hbb7EMXD6jl+CmON3
kzfuxERpzQ3ur2W+vMfcyI4UvCdfL05dKBwudmk27lm+mrzHZBwlapIt07OcvMZtgi7MbnGB3ShM
uKdy0p6k3+bHpEN/zcHg222xvesCHH4E6gSENjJomJZE2XfBd6Pajxi8t02S1wpGVAgCZDMB9/jN
Y419eJj+DLl2thTge2RD4vJJvlo+pxz6mK+og8Q/RoM9k/jNGtjfrh0smpjLHSns/n2T74vvHAkw
x9tmTQ3FF4xX3PhgH//90cBnLtgQD8m91fFHYgMt+TPDnzTkLIQVc5vxU2YBhCn1muvOZwnFn2Z+
Wi6OTGoji9sZkuCES6KrQfH7obvGjnfePx0Yy0Q5RB2vkyqfcQ5gDKi8sOZiDD94OsO4hK9IiZeh
qeb//id5rHPLTxm8bSuSJBjJd8kN87e7d+l5EHrxHkMYtyGX3+T245aFCMj1MXzCSBsMpWKOeZb/
8tBEjMR3wr6zCUzcFpAsE2Cy5ktSk2DAQ8e1y8kXvAsDFkoHiL3DWIql6q+/bfJJfoQ5oaIPtfAD
y0Ja22fIEI+lxfxijPnBf+YszAOZFvxKbEZ48XqYu4GIsIB0dVj+fMVgl7ZRABBHaihSokbtQnVa
JLgTLFPMX+oog/aKaJffijXhiwuo3T88ZKfK6oHxK9ro9acLQb9gDmWuQaW/p3IBRcdIjn4cM4sY
gSJTy29ADwzXlCNUko59vIDyDyNh2Ssek4QVud88C1AMkO8TLyGG+AfTk8fgdQpvOL+jZlMMzKBU
iogmeU+lxeuEJJqp5FSGRu2bfH60hZprtql7eJNfLS1xT6+QVPONwYcPiu7q57p44FaZ48dDY45k
1j1/Rs1cmjOtY386Wei1KSHVuNu9hZmxw9AWQpb5nj2JbsKaj5b0Sj5jYByJA20Zl4OTL/ow5won
j2iAe6Q2wqhuwO2MHzLml2aE8vsrTHeG51wNIKcx9SH1bVoz9V6omIqhaLRrjUE6BqQ4mGK93GAm
BekFn5O/LIugqTY7SGeQCEq8Jzy+rn1eauzlBrqFi7lvHcyfyOdRofATbd70gdqF0Kzsz8K8iJ/n
YgaahuoR9HGP/u5K89aG6tAzrr8fa5OO6y2GQbRUNyIx63d8tS+ibLlwXX30pfZqvAOKCN0deIxv
2bvdZn51kTXSYi2rU7VlhqLQ3V5YcH500n620mqoQXZw1MX7GjKmanDeaO3HJWXU3TkqgiauSVIS
v2QEiJsu9aRfvuZdoG20dcqNwjrRkIMEuozL9ga/Zptlb27Fw2OxvE4trHwYj0SKn4NvrHryNUNm
SeD3W82Ej4Vw+bnQdoc5unW8TpaIn/MFcBTDBssTu/k6/QYDgG2G0RCzCKs9PShImYqwX6kXPaHl
QeP8hY9x89G+EfARXWOgd36ZZsw1DoKtg2zCRIlAkULQHB9RmJQ5T8x/MEew5evltgQL842ZKJG+
Iac851uHGbwrXkrpLSn4i/n/DW2Qo4skFfEPfgiouRlVIMCmS6PAgX6Ezv6G3eeFyTzMWthF3+2z
x6mdzBdyNfkumdzs4lwpEZnCpfBxuUQ2QE1VoQJS77MaRjvOAouGiHOY7Ti78yaIvs17Ap+J94hK
3BM4JOK0EB7Tq69L6HA8PaE0SdcoMgijCAAwJzBs89p9QBSkFcUAYqX+ahMVlp9wj6Na+FfhDiJl
0dBfBfBz5Zn8g0UyuuOFUCLW8f2viZG37ZWAEPvxwSdlB3w8xO1ronPVOTuUgq4+pnuhEFcjkW26
KtzrSI6kI0Ijw1UWDD3hxeHsQsgx0GyYYbY3+gYwWApXJKZkkT5nHcSwyenmWPxQjTNA9aE8XyPA
JWFR34mDABYNrbWKafeynxZn3sGXNv0wqM7KXl0iFNIIYqamX8Gl7ubKRI7wjXTOKJCfOzlCCkWx
1M/aGYOYoRAu6R6sc09nsyEZteUPEB8rFPiMVHaAEwHNaQBFGEvSd6JGb4/A0FCemktsoTkTOtEZ
SFf4Vxwyx1L55khewnT2uriJ6xhhmLQe8DORofFO2rzYoSyGtF7zYdIRrlIufBtjOgpwkXMgSd+3
vJnhWg5dCZnnqaOihkpHxjJl+xFvM5jq42zU4XpnTGGff+PBVD3fJzKDzBjrxyUWevMMjdxIC/Qg
jXr/PmFBjh6L90SK81numuEg0R3ZRTXJLlVFGDnGBHhEbOZvZ/mX2fMNljwYNBfeILhFFeZCz03j
WghclXPt7pAzsyBSy/wwv2CCwP5LTdNQx8kswy0C7iliEGnJAllsamz0cNjF0AnetEWqJEPDTcad
4LwiojfFO1TJHYdemAUMigME8rFAdZjJBq+ROb+t0NIwPlFj+BukC8jBd/b7cuKJFZj27Axc65w1
/O3e9vpG0YOJgifNUn/4Y0WmY40UAoBzL92owYCEBn1JymbUOsrU2ItPUHh4JgSDIES3/S+lIZtg
ALtDCA4iT+sxJYgufvNnSOL4ekCOw8aFCEWZUERH1tL1T+VirwI1nfbfuSUHex3//TJ2jLFu9Bgk
Lw4OKWreMyk8lDYOgEFQ/T2icoSXmf+IdpQpsA7YEbCYhonl8NGW1FhwjyHa0jcA8N5WnXAnm393
Q8XVp81OnzIsIIwPJQ1mTGxkso1hjbMkJ5NsPR3T40/SJvxKjGI6bZOW+Lwh3x2CPLsalrSJ4WU4
bNuHcecf5vVor/lGXBxhYtiyywdo7c1j9Pv7l/n8DjHiSGBoYk0nCCBs7d8ECb1tYDDNDTKHNiJ8
pkfpEWq4cIyDHurJjhHDL8EZFlxln+Frpu2MgJB6Tjd+U8TQYTBjm4vhrNhW2yo5eC+HhsT5S9LU
2sjCo0saQ0QC4x7BrIzxI+x9YhQ3t4l6Fqc7GM7vEOR4kHR0UTWLUOsXI5DbPRwbHqjag0CCRoBH
hlvOb/2cbG0JkXIaffwDpd1nB3mbJ6iiry+4RwEnSu8aQYdiPaHbZx8FIM2D65zZHiucPFUCnrbS
a3c82KxF5FrwFYexaX3sNGsP78t9Fsk7fKY50P6ssZzBtZkVyG2PUqDHj0nrcuxxB0mCBGYqQUhE
CB7oih5/WNKBQ/QzFkkknFCyKpDKr5BUIOZ7HTCXEmo7I5I84CeBluiT2/admCNg1R9owh62prB5
OdRQ/RUpxOpPmRxGaPkSZVGRY2sBe7CgeG8+pbhdBeAqEgm/k5NI+2Y9Zz9dXa7BYZlFmHoeG2rU
uKUfFe4QUfeHTnI4Z9bqTI6mn/4U5y7iFWxgzuUdwrs+I3rFY+Miwq3vJwQpry0CSyZ/FsNjp07q
EFYa4AN7VEbq1zPotoeZtMjG+tBGkkABTU4M2xHRhVHF1WFuY7/s408XD+cFd4ES975OZ0hByn+V
SxM4zxnfsqhw6blV8FHwDBiaFQoAIex4bd4bdafSBppng/xrd+D3HH41+ozeE4PkSYfuN3NTdwnD
EehXXtVbRH+4fhv8YFM84oAo02KG8oVUSuojzpMwQaGHZtmRsECKWkOQkxphkZXZLByaL1GSdBF1
/uu3P+YT1XmsWu9lBQW+5KjKBHCMlC6bQCd6qe6NCR05OF51pDSnnAHFtxkJM+dBHOOsxtNxMv9j
xcHe/BVI7lIO/0Q8VcKS0YEiMhVkhRQr811FbuU98aMNhlM2fHsqhFs4keJMlxJ4QBfMbfFeUaNP
DmvN1u39niF1ebnFIuDjSqd08LQZTMWJ6WkRzdOTimeFhJMi9mmv7u7U9ccJxYb3uDwCrqlr4dhp
s9TAnQssDDe2LLmguCiKFuZE0O5QVPxb2wHV3avDyqFF4TMhurkWPf/kQ8wJWccYhuPeQux8dcSY
h7hCgdlzKhUfIpz9iLBxYkI3XQFN8bizxUL/vY7O5pI205GX6Whm7feFvbf+R9KZLSeLRVH4iahi
Hm4VEXE2DjE3VEwM84yAPH1//F3d1WOMIodz9l57DVTNnBqr23M1s50Xr403+CF/ERKw0hAsgNhs
qOePE4e0toGXt+L868F8Yx+gsoy8gOi8aLbfbo3Z1YnxwGa6SarpuZo5W9daWVMwaTb7/GLq6MDY
dXFQmh3/aFPWU0NQLZLZ398F2jKjj/vL8f5vvyM72ycff5YN2LHRtzCO8Wfi6gcH9cP8fYKIxXSC
Av8bli7pTdOdm76BX+bwNsGRpxrQgI3Z++zsL9uZHXISbI35oSfInDwM0Dl/hRnMwEHxMBb12gDU
n/DUYGvN5ZWGfzAlGmNCjjTc7O7RUv4FWxt3NWcLSz1d65vOowAjONF3KRVjugjqD22HKmIVPMs1
6ei7fA3IxZ5IINf069fGQl1lc4I4bIgLC+ZZqx/ecclDsZwmQ9kcKJZPiDUiCw/T5t0SZ61L+fDP
yM74tPq9fqCRw+kkv1n8LnRlUJ///YF3SkN7Vy6RIo/JtkE7TloGehG+P8h7D5OZBmzluTo5WtQu
uCBdkDGpteWDeVbqOdtmguMWC3yHLq1kCzLP6opLIux9Z9TrYBssw0cNapZjBAuNDK3m5MbSoPuR
nJCdLV5GtPUUeif+Tyot+G61nbqa/qhdsmdwhsnLRQ/ElnPB4sGcNmZRm6uE/PE1T8HOWLcYO35p
tNRX7Y0Y59nzkM+WP08duw9+6NSuuQajnq6p79wYVhcfmL1x4f9GW/83o24PLsbpf0DbBHSetk/1
EDyxCFubq3qNRO8QXSxGMjhhYv/BG8n/RiAPlIdIAtu1/5ts2VYxI7kYWHQYO34BJEhsC7HcmPP1
I+7G5nYysDH4POCcjEkmIJ7fo5zUA3ePqntKZ8WhmDoRDIYDGmbzDt7sB+ZDYMVsMOxS8LP5Z/Og
80U609ZFegK9zRTZ4tOw06JOLRUzRZ/53wTwC2xewPBcLRXfwfzlHfkz2gqMaSCAzn/y2aKeXRK7
XWKyNz1PUOvtYEnPwi3gK3Xzm3xPQSOmS+ASLWwkSfLmQkybm4r8ESgEOI//g6aHb8j/bdQJ2j/x
7Zi42M7qdbuOLt0arh3gBkAXv3L6Tm7A5QlZ0yocG2ZxtFA0ijdhJyx4V91mirJSSZd+GjtGC1Dc
yCpVUa1wj+k2kZoxkGBQ4ZYP7lTIjGHNL6lvDA22IyolyOtPI2T+gpxy4nFEF+HEQHQRPHnUHvBo
H/9Sybi1W0BN6xQ9mYYgGGbA9MHrYfzVt4C9h3aVIhYftG5Vs8ou5oGPlc95o8msSCe3YRIN8WM0
lRiFEMe85ruo8MR4TxCJtE7in0p4vosNLHVRWvfCSWcPlr+z7m5E+wwOdrJlXCgMm5qLAEB8mGya
gI3ddjTDY5oeYxDM8PetMFAShefYrIcCdvzgaTrKxiuq91R8dO8N+qS8CZnSX3r0ERGmzJqKREbX
Dr3wxzphqIRjDSMf5jWLaIuMRhWeESG1E6PyafIAfnTraYo2uuD5MCeDL+L8cNU+IbyWFgVkCDp+
0K4lUh/TulawLbYM96ZwZ+4I+abQf/IVDbh/h8YPs9I8Bl9d5ARHv9jkTnQkblZluLmEOvL2Qjql
5+S7BZWhApFnz2eLmyhTiLrfUN2qGSyq6AjdhLkNcxT6NRPl92xcwxFkIorKOsClNpt8vTCma7Qd
3E0m/eTVjeuRmYXhjROfgfeE4Knyjg4h1TakSFZDAN1yhqZoss10GZeAOdTtGkyBt0WdXU12KXpM
li1MeIJN/Wv01a2hiiKaatXpGrlwXsMAWV6ADMR77ph/0BR3WMMaRWHF6D0gCS7wmFLxtT+Zv6Cf
Ao2DPeyaK7lbUIvV1p09Oqc+nCYrC0AF1o6xGyvmbP5K0r66W30LeUvmQIjhZWEWEEqnrrCmikvm
0sSXTu/LSCdl3sgCG3QPBIP3FosN0eyALgVt7bRBgGqAdCD44oPwQkwogxk0JsN0MkCzCP+/7o/Z
txnb2DCUsCkmSZZ+Z5jLVcJV1LbMzgFc4BFPEi/GUsjGdIBK4C3F5TVcrYxMkDqHWpOwCMkBF9EP
QXzoyZWYLCzIE3uRvtktFIkBKGAizzqPHgAGDJBLp3uU28WWOdSLgJtfRrF3enM69RgADhOo0KG2
7qGn/4i/8i8ibmxN8rcbTAb1tzBfvoA5DTqVFHy6UepjUuOWlCc/Ax3XcIYG0jCZk1zl1jx5UIf6
g3cy79qwYVfnpj+7NZ9n2HBNAqINACPsvPkvJ+aq5jktXDYBBq0aex/fOTCW5a/xd+Rh5m70MR6j
O75MyXTY+iHmPLmJ4Z59i+2jvZE0i/yOKSrkTU7gXzaLNyhOyUq1dvyu2DyqzJLQA/rQvdGKTUcU
NTw3M3hiCbUbbnHhyoLrr3Q6z5glpb0OfoxsmVXBomNpsDSVgi2fPUftttM9psh6chcnSoI7PZzy
N4sI8VhywQQP0Tn/xsOB4o77KiMXXOevHW8NVY5l5lPju9Orwaq3JB3jLnLimR0Kdyg9foRlDM2a
JcRvqS6U0/OI2O7AS5ULW1KGu4dMEDzQHnPEAf4WwddPxIYVo0Kkf8BtiwbODH7QyNKkNZ9AeySw
U6fMzI2E+24SrEjPfJsb3IxStCRPBDM8qArEB2JHkyM7U3OZ/sKL4P7iamkuML0NMAw8Ih98AS7q
W+0xlkTTM/Dl7zBzsY995oZXAnQyG06O03iR2ROWTxM02W/ZEV5IUcBIL9Cco2TdRncmm7wB0D17
CqxtLcWrDap0FHr8H8XlUrjIyXcNSaQH15h5LAksFHxOUm74IMCTHxahqUc20sngZroK3N4YP975
XLI82Vr63H3u9TTA3oYf2GvykIGhGtP+9YBRy9kJqVbAkOG97J9IsNQVBNZmsjNF08hTBFulglqC
EcqLEWaw6DGke+D6ZGEFR8EYTJeZ0XPTJswhIlJJjix3aO44I0gLBfgPohl7/kpy0XtC30a8mSxi
w2N7xR6Q2jByBm0pi58xKA9X+MG+AF8h9Lg+JrTsmUzIq4HpVuhpzZqtTKKTXtb/puLpDUZAYT/r
tf4b3qwCfo/5zail3gO4ExD7wA7xCSzK8n2StTQdPQhW6wcA6/hgfbF4zTsnSQr8Dk8tZPcZbtET
Yw1i4dnYCOZk7+P7h2TOmtxDWHtUMhaWrLbkyEHRMTaE404DdmTD4kaHxhc5fgCCyQEeOPHmhjdo
e8bLY+dAWw+OMEi4odmTW6a4jLImijl8Wo6Yl7wO80/mMRCzX8N5fLwThP4oaW68seGFEJo/KHxw
aniR9s66MVwm4nxMUOrkaBkeTxQHBIgzhpCzelM7uH1jmQnr4wl7fuxxo4ZwwBtCVuFGXkRSjbnJ
XIJ1xBsQWl+wgqcOD+CNRmU/scS1myAhhmEdMwyyIR4HoVsjLvrinfVk12u7djKaWgwIOp7aY0DP
kthQBOAjsd5RKWAqyFKTsNzAYDXbptlRpxnBUsFymO+nXBN6/D7RbSRF8PyfYXwPIQ3zYmxfOXbf
Rz/4YNqefow4R/J1oVgqndcTAmNkHJiy4zXH9jC9tNX4vn3Z8SkdTC/8gYFOxj0i0QccKjilmK1M
Y60tS4PdpWIboEHmn/8xOhAXTzOYLfQUTr/SaRnD7NOr6vA1T3V6sgu03fCgPAmK7EPWu3v8Perd
1lKkPTkaStfsiv72qusVTKTqKn0SqXsZGEfVq2Lc52jZ1YIidZUTUzGqC6Fd4vQ/lo0NtRPDBGKh
JNnOD2VlVxy9eFSzFOHEyjt1K9FmcQ9R0PzIxw7rSWL1yLaLFoLk8A+IcCqieshGwG2FAVjaEBbn
8u89Rd7hdc2lw5upcm9LiFyvOPRXBocwA8w9fRaEEgcuAPAFmAdVwBL6PbXEhTFGTMegfKjFpu/P
Ld4zwmSS2cZ7zib2NP47ZatgOjyQMFLANEnrddhqAkhE/Zn9g8ebv/L4S/NSZkbJ6A2XyoOlfaXK
tx94OcdTwYZOGpOMK0qK6IaFWvUMc5i0FMHH6+1J+M0beNxmw11uZCQbr07CGAn/LJikWukDYhdW
5gpNu3iJKLwyrMykHmR68LK8WARxuAvNjzGX3aJuFr7XjR8NSUEvOTm/YaK01nHMYOwlOA03/Gws
0xQrGaitiuWyie+Mj51OZ2JIJDPlK8Xx0uKbrybvtaBVsD7oL6XP8E2opzRKDLRfhIEorPX0kGZV
AqwSe+k47PwGvxAjsvvqrycYumb3GEUQ6SBz/Z4FkkIxfkOJkbpl348YpMrboomQEHfDaRh7vviB
h/pdeDrWam1lLGsMglUDd9Thu9g2OCf0+ntRyrmjpPFnidhUArGX1Qabjc5Wyo+IfjpQYBL+RoBq
GH+JUYgL0e2NlvstIvjhw9VNNX/74YeBkCoXLhoOuv2wCMK3aw0SuUhuFQmeAsjcKW6G1m56De4D
lQDlcuI5gUmobXMVDaDHcRdhlG3Guzw5v8hSqqRPUTY8DY2bgvNiUW3iMGC2DVQx9PMM9mActqso
ELxgxFOlHy+CRQFrRu2vwPS2psLV8Sb1/dJ9aax9E2AslzaCgbSagbgZZJ7AJLaDJ5YiOhCClYz2
7yWJXk2Ugtx6L+EbfkKDYy+6HhkTj6E7lK+N7KMyxOtQQwCeNDAF5Mu7hwaETbVcCm6sZV5dM9w1
CFip9zpxkUUJ5Dj4n3J9N5Jqk1EDJeJDjsG+I9xEgIKr5Ggk2bx8bbUXyYpIE0nO8b9xvfRjHJBP
TSk6ZRvZ8XgZ1eQ7MqRdrFFixq/wKxDzs/R6QZT6ULvBFtcW6nllGXKuSTIeLYPXq7eoMaHWcDER
/uTMxjMMyTnzNBWbkPdRbeDmDFfuYCARLFSJ8/Rgti+slPD7NqQ/oRFWgVHyBHKNCEOFazNkn74O
39j/VhSewmAl0AEqGioNlBzsVyFHRvQ+kb0TvE4CZAqe3G4kLLGrqOLENaSvV8tdwp8zIZJ1tFa1
0rmDKn7UxHnpIYQjHfSZjMwuJ7aNR9hA8l2PIDsa8IpEiWKKu2QKEH2thCaYKYLJM2lLVb9OgJ4H
kT58qb28yCTwptVwAGjnULfAhizihisOT3a3Wl0bNApm5qBF79vj67ejaqijHwNmIVLcmDFQOc84
JP+S8sfC7UZV6Yoxdq8NCh8OWCSXdAx4IgUxahQm4gEGp6jLdLRbYemNA1E4vlXMLNWHKTEmJ02K
yFqU3UpiogqtVQvShyiaP2YV42IcKrek58ApNuaIAjQS3Doul1bjCKG+MeJd2H1JqZe/NmZbe3F9
ZcOdWgxhCBdDe5boo/pk52O6TRBBSfcsM+YMDIhMhNyZ4mak3UbaiU2TiB9L9aO4qCrMAS+MnYX6
6wybwyL7MbAp/jgSX5TA8z5wcNovEHH+JbdRmAIgUTALxiZGU1EtMU617ESdksBDJPZNu8tDlwe0
QW7iY7a8a9sVQReCsmA8CGUU34f3nMRp0WSciGlP/5oCFfk3koz4qwWeiFkzGFS3rGD1dcu0XbTV
mcOO1ynSLJCUGd4yLxpMhTJKLulN8DszqCqpY/LoY9oZI6n66GPcwJg/JmH3oUag7s34XmUiiTsS
26TVkUWgjgKmv6LBQZY2xjorS6+rwc27r47nf9pgvVFlIg70M1YajlRYS3LK73t/JyoeCY0oQ02k
pHgeseRr8cAjxh6YEHQa86BN7KbIk1IeJxxiAuKNCdrzSgkTjoXY2r26e/vU/qUt49pVOtAHkItG
OIor+aEiEq9EWRIums1YP4z402cIyg5do4Z9Y08Bamm2W73ARY9OoxHcd8wkFW9xoEq+ifZ1GP9F
ztqFQVFBcpcIZw1zKOmiBZuIGDPL+OLTxJQDF9qwXsSzENpKSCTPUTFYq+THTWpQdDc7AYgMulxX
YVHNYBoxrt/x/JaGY/JU1dpk5gLREypVXI6bEv/FEjyqiqG/sMLZR+s68Eaf3FmYva05fyGgkBUP
2l9Wimt9gshIqtPZtZVQWenxp1juBpG4FqQmFedFBo6bIozWJJAaMlelj4bYhkFE4ImTFhIYuaDb
1x9cT2uino/FY2nu1ApYT0iOaoc4z4/sMM0WapzdrPBP0eG0DnwKmM3Clp9VuuIn05H/FruUrkhv
aCyf4ZTCBHViZB2RyohQQaE7Yt6ObnD6YaHL5q92q7beaO4A2eRycilfGKKGiPmmpMsMPw12qUxC
NyVscXWsqtoxcuLl+OYMMoZZvGrHOpOQcufdIUsGpE+0OByJQYR9zEh/hg8Kowe8iitDdEWNaSxW
BQJcHc5iPrk08ZIi1GWo800cMsP08yXTxkTUL9I2VHZGBFb/3pV97EokA5mXFOuwERsaaUDDQSmR
DeZGAjdk2Vd9TSRcc6FGCPv1GyG6hgFtbDL0yc9VsrVS46gkIWi+Ujvw+P2UaXkoLiOeWe6Zle1N
nac6zX5kXd5a1jHxsf/l1xikbClVtJWpRQMrP7z04WayuyaSwQyCtYVlPf7s/elFLajwgsgUDqol
VLZcoFTv0lXlD2up/kDbW+oot3U8pPyxn42mdBgNC4gBh+oONKonMFmCLSBdJusIgsgbFUcfnQbs
pW4qOESyhB/lW4c1IMMMtLD1GGKyu1BipOxfObM6yfqqhFNaKfxcRPwYTnDvcGM0CHyQZ/kIzTNj
Sl3f++3Z6BlA5l6KDXFUnjM/WQYmY9bm2MBIayVz3XbUcEmK006J0wVYVbMc8DjrsLoLOIHf0cK/
ZQ6lIWrj1JWbbQxrnAqhlxHF+iuFfnpsOZQLDLgKtG+WbIvF71iyGgf8d4K19ltNhquY6YT9scVS
w9RQckbrtmI1ElMo5tyFVZKEdp/9RrH7Hshnri2cg6JlRcqXZq5yFrMGcoSKFjY2CCC0OL8HAsD0
ThhfdlW3+BMtW1DWyOTxVT/S+qay+i3pQ2BkQEBAp34EJgZT7CG++AOXM21aUCl0JkV85aBsxbmp
XOXx2YXUa6E3VL+t2K1T0uaCtuQL/o2P1guzBybxUvVpMFrvI8KJYZUYmyj9bmVh0b+80Lo1Zg3a
fBz7KeF08gXFa189cpx2HApIKKlg4wRQd/L+h4PUYbsQq7gXc6zWEo+9qt2iCLeGTBPBqNNl3ckc
50RJDoyu3+05zZq7AULRa2y0sjcWRJcrscvfHatweiTR1UEDwQyFa2UdB3H87Ik4lHPSM6kqUXU3
VrkeR3M5yN7bz5cB496gIFHYpGlVMorPADI5lhWAHpRMg0mhgIp0SDyZjfMVdZ6mZitTf8QWCUY4
46QiVx7s/aiy32k+H4ZPC76QIm/1ETUL0Z3jRVGV+YhtRmXdc21CbEDb4u/uT5WJIFaQmNKaZlxz
SCiLxKRqzPHWh1DO2eqPJyFE6TbJnIRtI/3WOeND/D/K4DOyViX8EFpFo/9WMKB5r6oU5LJ+IRUC
41g8CxGwGM6jNuViV2ulHsgTRyM6JEu1H65aWZPy9BRfovM2cAuctumMlqp9LxO2wWnxE9coLXLd
m2p1PCJ8Rf1XltftsWbVvRMKw15dhbCyI8uijAaepVxvWIphCqEEGyTdXDJuSKAQvBn+8LVSAqmA
VF2tbszQe8fleYR98JRzxKKVkwXQ4XgzA7+NqR8xJscNUKQE9necKri/Z/B7K+OhLatmH+iHrNRd
JWN+oi9aZM3gAMX4WuTBo+fpavvlyIRC1OudRtaSUEeHnPiC7lRhUlf32G9ZPAOpthgZQ8B8fINH
RCHz7e4q9T9yp9kG8qSKZ6kcCIlJyMMLC7vQQRvJZhMpDiRf3IiattRlxQ24z/5roQ+ftQ4bnONC
VBtS6MdVlWPbXIzLN/6EegYJJvnsRrpxoIsJYK7+5AgGPiZQSU4manFTI8YyIXfrjRxu2GNQqr8n
UADzW8F0kxdEjwTfYNLfTBiglE+dAJ0B5eNU0dLHvqcaWGeA0GzTYdXL8Tqq0NJOauy3YBuI362U
i8qKfJGq5OuAGFleVCIv5MfCzCKzmH0G6xBJoVqAQVsCoTTyVwK8l/fHMcZDLmi8vFdJCWcAY86y
XL0YegoZ9LXQxvT5tjYxX52WBfuWeroEfRiDb58nV+h+VByhcwOjaXbdZogOL9VtVPKRNAWnhjo5
BnBuX/qPxaqPSiiyYnvOzZF9UT3IvtdKmlcg0qnOo/Z2/GwftS8y7ekPUg2WxNhghsQU8r0Rq08q
JpEtGKNDbdS+ImkkYc9we+VnWoyxQdon9hVDiJYOz1vspt7SSjSgMuIA+4LBrwTMvHAKG+NhHas8
rRlmVRRNgiJwA31GrSBlbZxgnWRHsQaODE7/htzShKs8wvzxOioQiVpJvndl4mkps80pLi7XkN1i
ykr8hT4yQgXAyqskxO0i2ZjYokU0lez0bx0v+FD+IPNTsR50CmW4VkTdAYpXSbmsEL68LdRw6XEo
a3eQcJShuVKJ/hXVXYU+SdK/DSgzVP+aEjhdkl5TESoSRi9jvmqG8iiGThtraPDjVRfVDoBgtdLi
b9rNuGbqqp0jXGUVLLI3ULRZTeNwVBDGE3krN9E8GPVVmmcu1HMz2Nc0j7nY330VhYaipE46AU4V
MzuM9juGG3q/ysNqLWoENoyvL2NESdzFIhFnFk7umr9VJWEBLl0+4kS81XQvFTOD1paZS3Z3q91p
3dMsNoLGxydrhCcn5InPhTUTrqzblt3fgHehgTHSFBeJdRTTF2b5JWUq2ivmwIVTMNXKTtmWbnFZ
qXhuM5EqyX8PZpgk3JmtdRjFBi5jWxZv7q+ZvsAdYOyGAww3g32t2foYg9nmL5MWnLSx99mDmU0Y
LogbI2YGz8qJySEfq6SNX/MS5lb4s7/A11w1YpauLWiFqbro8PH0hfRP4NAa21mEvtoasHfwiq2y
Bb3FvRgpPaRE9Msu05wcKqN/gljHnDr4wpMS2A/GxXjDA9TDKGSOmcBi9A7oupiSzRgbBmcAPAOs
FRnfLP+CXDxPma8gSB0eFjAfo0n7QUPaYpV3KFDDFXy60DbIhfpJIArgK74tD9Wc2SZvBC37q330
90Gbab0N53YmnhsS1DgCOUIocm10JG/zkcGPETbw8XxjSbrDG5sHFry1LfCM/iHaeiTPIl8X1Icw
lNlR1tpXMTjwd+HpAIVNt8PA8dcObyzn0Edr2YEZQAmKSSKcrI6lXZI63tv+YX6J1vj4wG0RZpB8
SCNHXY0P32VwqJy6BykuZGAsIWmwS6Ocw3ycm2KjVQbanzNKUXbRk6tnXwuQxEFXncxPYKX9IMpF
aIIjks0eym/FN3LFOBBofyJs4/z0nDgMCJQ+kN5+MZLFULaZvz/LNXjUfAKfZ90DpfJBwFKC8Ubg
Ze5g2Uzu+d6f08/8G5Oj5LTWhAJApCDvFTh2Rjb92nefcN3ReoZ70h+WPqDizHdZMEwYIRrFjKnB
SjIGthYTc4cAAD4fbgFGtfSFpQC9miXQPYQM6Wpjy3e2M3gMC/mTxCgibP7gxyAUwscEj/p6RhQq
dA0ypVUfDfymgtYNmHxula2koLvSGHlSvg8Ldq760m0ZPTPj8WSY9D79BpHf3xaauI8dOOAYONW+
DeYTNlcPc46v+7D0b1hY2TBPlWahH33CMyQXUh6KHPo3FrO0ko7wLgGzHUNelq0zLGUqIiiOjDJO
8ZfG9oyOMFrAAMK0OeeEnFdTZ4CsKrsJK/phehJRwK5uVjvkfAB7XkU4chjgzkWiwX6EVXa1fhQs
veHMhut+g6CNPsnEi2nNJ7Nr5zf8Cp/kdjMrh0MiO0EHUhLh/+jGT0G14wXPJxsLel34oHZ47Jlk
xCp8RLxGbimaUTQbJtP9I5QZSpBrib2a/cKDzH4xdqcYmDEwSBALwnLZwtCj6aVI3RLjCaF/RehN
8dCd/KmDwN/ldbrNCLdZ465r3N+rcPE2j8VavFWdI+HsgkarngcAtHeYwvWE/2BDA22yxRwN3qUL
VciD6j1XvnplLs0v9TblXLwne5oX4xw/pRVavnm0Lwsn2HdbKCoO/GwvcWjqquWbFfphbSi7hQMZ
b8vW+UWWKAwejdgrX2HgG5kz7T4erL1xoDXcY0bpeL3bKTPxgVJqZ21C2YnIkPgHRUnDsuJuh4cI
iu+OkG/ART4jR8E8XJrJbA/KcQ4FiHUs6UPliA9t1fJ9bo4IX0J1wRgB6CSAL056sfIR2LLd/8Ar
tXQbL8J4J/zV8+90ocUHcy6sUq9/mBeBpxlKVYaMi//2mldIy90G7h+XH/ypWLuD4CVnbdXAemD8
yM56iRfVCg5lvsDb+lnwAoaW2KmucMrUHxa1ykU8m6rLgEKAsIj9HffvxYANTzj0sltwN31rYWTj
+V/Wxt/JO6LcVvkGMCqkzfktZTu99yg315QQE+xyZNdmJ+6g2W6pUOcyls6onBSIhywb8Ss4VX/t
hv350eNfXBLYidRn/M6/xQ+SlUpj9t6H380mugef2OQs42NzaDbsdezJdny5aKC3XDtDXAo5LGb+
XyHd1TjCdPMPUPEkT/4sDpiTMuXfjwciNGfG8v35PgyL8oRpJFyJ6N5tmYFw8u+sO7KAkxLQNK1L
auYbTtVI74xZtFdvMkuGLj2ZeeIaGZmKiJKg80MFEfWm2cIBTHeZ/fHgI8K9Jkf5D0X+FkXcAdRV
WZd8hUhWn5RZ6/YD9S9TW+sEBFA/kLTs2HLnjwHjOyAU+MIuadT2+/rOl+QrQmzH5y6A3O29XDSZ
6EzS+bjvXa0l5lNfMljzj/GmZPOHOwPNl5xzZJnGX/vF07b8pTCaxm+ggzLPbHtuvhjiYmkxxSOr
6+gD/3a+WZJaTFfk3e0SJ8BZ0MCOjGuHKYj0dl+SHe5UGKSonn4jmiioOvN0wRLM0dQyBLwWznfw
08ncw6jdCIRvz7MP1Is8cktw7QIWg13YGK6WJ7bdHrSS/ZXdZslziSRnUoCSbLEF8t3JW5OxwQpn
0HOHr9WBDW2fua+r+j1kOFyVH0Ava3J2YB2vmINkbnF5xOd4Zf28zHn0gL2Toa7htLsw9wj2OpRs
uLm/+V99LU+Cbc5ZCPP+Ps7Ryc4LqhDjko7w0d9r1ZkGIHCA5sY39n3sMGhcyKzl8Q9Pr8+QLNY5
4mBCnOJdYlM5JwX0kyu4h4V4FkTqiYG6n9rmLnVfxgrWOPIai69IwbtjB/kgIOYXN48FiOpBf81p
R19McVUXT2YfEsT2tbiWS2aHEGgm4zYnoQIBkJ9F1K+wo1UMnf+dJ+BDSYRH2tZft5f02a/6B9co
P2S+adxhHfzYycVgV11itlVCMn+mbBCFHe/4fLtiIzoXyO4MiFA4PQxCNm11/voz/7Jd6xgr81I4
zJR+ihVH0TXhxNoby+Seb829fB9PJOZcvplO3YcTpsvziVnJJgE/kU6UG7fsMRN1+cRLHqyj6GpX
awkL4t/ujWVpNpdtniSC1TcoaAFa7v/u/wDD/K9yW2umnd/zB3hqhxs8IvEv6g/UFs3Mi/ZKPyVX
v4idT+dX3gE8741w5O0aS7ikXzyU1pmsdEdeTQyt0YYXZOzev+RFMvFalUga5u02pj8X7Nftc9yj
foGsXTscsLZw1F1rSXIrEUoL7Q777vvydnWylFf+Sf4y9mCJHARIMs8oBcH08Wq5snHCv0XjnJ15
Dh4cW8Ym+CBFsZ+1gGHYu3CIDoc16eibkac43UKGo+nUf3nwUTcEh+ATGvEs3V3kewZLul02+Dlz
k3cWOg8IhvKK2WP7FeylhQZQg9+knQn06LN2KT8m1Xb+rCgO1DULe6uS8CUtR6c6IYIx5qJXzdKf
we69fqZiOWFr1sz/Tr5fjCto19jg2d7Ij5mWKUrrRTxPN/FXDwGzmkMBEL/Sc7Xg935e3usL3zQE
Svj/AnKXoUSGT5YvCmYQYgQRCgqz9EHvkN5YC+we3FiNGnaLWnYHt2tS3U4Yhxs42aPjgvX5n0Hj
vcLd0OHgDWzlNyIey5EXmKci3/vjFrOjs99imWO52p6p5gUZxDI/K3bEDwko3St+3QjjgggKW8Yh
diXmh7Vpnjm6C9vfMPevJmIaMWQY4Nf2a8O58+Ez8V8q92BP5vY22nDtyjU6mGyNq8r29wGI20zE
Qdp938ZthBz5t3AodmI8MtBZDHQ/ULPonJ4Z7Td7RO5SUHMGzSv0HZ7xAYigxGid1GM0biXccPrF
VATmC2nuad4lwjl8ll2Jlagdcky7yXj3op7eLt/dHKooG9vPwB7zi4zbw8l2LZ+kn4iLY2On7Pkb
9/HFgr1moxxGOIPPARSdebGgimSzosyRUyQfU3oeEXPKIjoHy+CXwYrmhevxIpKs9LZ1t0cREW4q
3FevCcKRYjFQwcZ/Ii+E57H7oRMiZ4ojSj+8XlODQwiNoOEphlW56JDJuo53PeXy9fXTLfIFX3i4
YLrGoXLhNifEh6wj+4IsdwfgBaurvTUcp1/DI761i5jP8IMmtJQ84DQmKB/mjYOnfpJ6visQH8oO
DBeOo8k1ZZawAVDPnxsmdIQgctIP8U7dxYoXxGtmTgS/SvIZYwWU+1UAw+k6oM1i3Du2AODbQlm+
0qWmLzHPwEvNAsnGfAtDyrdXwDGcoyVaTJri9ITQS6UzbGag5gIyQpizfOE4xqvzYsdBJM1x6pz8
5JD7y/ix6cm1mUwo7xPtyvu/A6aljv21ZJwRiZob/6DAPGUZF4ueVES6tB8uBd3T3HfbxUVSKx6R
T1X/+gN2m4NnQyDUoM5GjjzF5hVYyhTeW6KcXihfcWHT9R+G+eveO1UyqYyeZbSSf/jVDSUDpNXD
ka9R8rC+zpldy0uJtc+mTPjLMdkXC6rcOSRne0CqEe++lWfoUplXK4SoqERpD/JLBZ2URNLt60wA
ZfuFi8yiuXIvKfSDjcz5gUnS1Q+IhY6Wkjan2hwW4664AHx2b1ymNQpudZcQ0GK/G1e7qExD5gC8
/ZzIG4IIeT2+GsIudfIXNqleeZ/mrY5m3dPbxJ3DxLpZm50b4AXGcIWlRPfXLUxHwV/CA2VlEWaH
AiM/bAJsZcHTW9kRk0qysqcAYzhV718NXjrmBeiOD5bvxGfM08KaJKOFoTJAzlc4qflH2KNLyRnX
j24T0VFscawbzVV24vPgDKVeSdUGv0gdfOG+cZhyMCnBRgi6AFgZgAKRJHTZnOzO+wu6UIlZAI/0
5MbuZk/8wDfjOfxlAMdRgWUQ2ED4HSwgeP0W16IAA1xgJaXbGWAQQmwg1J04r2Vbf4YHALPJv9/A
7Izym0ad8Tocm+UDPzJYHwh0AOPOLbbkE2cx/gCybZ7CjQgIVrOhASyQmHuDVJwvexxCiNwDtCGM
BPxtBmue2Cqe2z20wUFe5No+cRONgxJajMccFba3gXwR8fasOxdf4KsPyERLXK+ewZex41UZM+kJ
ctkk5/DWCFMAanqabDGXhKic62/jWm8x/GcbLSmlwGx3ZAx9v/bwZoZle23BmGfCSroPB+pfuiG6
rCP2MSCJ5bIJl6nbHuGz1Qs8pQHV7jD7mYqBZHAVPokXc7omUZ4H4olCESbB9BigyvyBcz7ubskl
OcH4j9fQTvWQu6beAYmCJTFJEoPsXwTeJbsERS6sqp9LSBMwzBhGGJvKnFqdS8UZaSeb8mTgViSd
DYr/dPGGFIHX2n8knVmTotgaRX8RESrK8MoMDuCc+mKoaQKiIsjor+91qiPu7e7btyqzUvGcb9h7
7TwCSa2RTfrzCHs+RVxdyGCnySrNVkoaNXTATAD5ib7mhdETFGbyBvsDq9QDZMpDAtCCZ4sZ1tj+
jkQChoISFkruEVQu0C/dAeBHFjx7AgkkGVUSBT9CKzZ5N3pfJ/mawGSi7o9pLwkT527awpoR2amD
6311Wj83SNLehIwaxUreg+YO3r7u0QZ+101psTSUQnCHF3Z5mAyJ21Jx4+B42mU7rhM3psGVIoy1
W8VmuuFQS0EdNgD2ULiNR0GzIWUoe1kEF0MzWI4zV2U3vqX+/qw6LJE3hFaqGANmdn7WyGaz7muO
yOA0oadjd23GzylqDuAiwBHL2k45llfQD83M/XQguiiTdYoZ5cgMgKdBsLEnsDPxUy/QAvzwfbB0
1/StT5Cs6RL4faIGvWrF1VRZSJ6uG8V7ioRRwggYxB6wd9y/6k821agQkZmeIFdeC4JAP5FTQ7Zk
sQhPCTmlwKfCPULm63LdAWUjEIKXyNZ8eFdfxrpIK1UkrQasZbQ7p9jjB0ciHLuPv8EVpFD9dcG+
xx8j7O37oT6Ce6HljkW2izxDW90W/+gNE9aKzOEGP+RkcxrAWJ6j0R35j/B04GFzJlPaw+uNKetw
yjn/8j4zlr6wgwa1O7gMftDMjPkUUZuuRSfIITDe9rcm7BMPiXcR34aL7uWfNrgcyK/0MKCMmJaZ
pD+qtkCQZbcCVGakkJYWjRpP2mmNTbKe6DszMZ/VNqwTkJojmccyVVMxMvFY02Aj15ooGFlsxuEF
coXf1yJq/vIRVgQcxWfgT0jdCZ6nzdrUIys9cAdViyUVgScVCyjqqFOOujs6GRwLdTgJpNztUPJA
5+M0Mqlz+yJsSMqaFTw0IJAgdH+t97VwWNPDfbeR9PEZ9fP1lozht9eKjIAiZBbGejJQIHJzxADT
YovKClGAKgRoncwSgDtk7Dj15fnEAokIDNebwW7tjJwh6uZdZm0JY+7eM8yiAzNhptXjf6BS3aCd
sEV+MpMvJ3UY+MXOe9kxVx6hgaRr3fYXDYGtIE0ir0Jvzwfgkk9ZOpZUEDYbpl3sZId2n9LFMTR6
v2bFpbF2I0p4MEf28wwXwKFtjy3usRlNtXIVB85j+to9PPkmB7y2Ho5lb9jPwFXchm6iGG9hPaEa
S8DA43d7vcjS+64wzrBchiTG4dGBbk7dL2JSUf8RJfzzskm+oCVBmofIdkgjiQSmOuu7spvjrLiN
5hgw4LrxUxOgUk+fl09Upy6Tp4jBKqN/LidwzUzJ6EX4uj8lQiLGbD5cZ9SbjFebHZ2npDLR5tWL
8S2YJAefaURVphkRfVVAlhMN57uzaj9GTrx/rxrJHp47ZHVgMnbDueifvZSRF7c5bbug3UXymcOu
AKVymJy789PJ1rCiOLgqX95Vbk2+JaoKOBI2CNxNdYRjDp/QaGwwOx36bBtAA9YLXoi4dWBV2YML
qBjGWkLGI+P7RVWi0ImRo8pFCc3Refkc0uwhEp9mXP4tcdWB9mzsB0vfDVVPgQUwzbaMkhevgcud
ovOo2YLdZBK8l4isOpaG88eMxu++Pd06ciweqyKUoSiyqe8C2EGLhj4Nf122Zg70nHPe1zdiaBXJ
v/OJn9L3ZeNd8okmDy9j0fv9NyBW5wULntjMsgMzAj2H282xYAw1k9WvSurLMYHAiNukdeB06cJL
ij9cxIlgWiHkEMpJ/6MDHkGwwq2+k3AExWHfRYQ1fMIKbTgs6lZDN4AkNHNldPOjxJMz3RKIJpV5
Bv9CRpiGpsXLO/tBciyz89pm90WkXmY/3f4AjhRWN1zr+GGPkEszWNlW3n2tlRCHR1B8wAuCwIlZ
/rDhAXWNyq+rpmOo8BngeTwW0wdb9gj14oBPOwpkNH/CppGxsGVHCxY3hGJazIsm5PfdJ6GwzqA6
nlOgY49wX38TWgdUdufXGtYhpRuHaNoHgA4FIpApNJM2PnNP+v+Z/g5AYLGO5K/pEVTzeGzUGWJ5
4Ikc0cjiONMwCrQGyfPoxmWHO4fufVkvOCk52GmPEOi/sUQAYJ9zLWDzIkhTT8I3GTy/5LoSQ3eO
ATeuvoMZrQ//fzI2qbyGk+1Q96RLEoLmgVdjMtxjrSrPyobCwU6uUnjhF/NbmAX9MW+ld/TBR0lc
+ov/0a/5eTgje3GVMvpS3HxFW7FIGU35YANDxCossmlTsPYjNo6A/u50JEUYJFnnoeeiPDKz9jRD
WdJBHr0Wdz+Bttmcab6nNU7ydlo53L5ANBByNe73h8E0UyT+JcMscNTcPc0HuStqenI4zcE8G82T
8axmM/jmNX6HKo9Z+/Beig3LeNwKqOuQNxDhQxJI/awEAYUZAxPON5CbCA8hrRjnHAzn5/IEd/sL
nfJYf7bKc9+MxI6J+4Kf/W2p/OGGANpo34AFVtQmlVWwpmBFB/EppNnZjoPe1RaEa5BzC+Offcuu
Pn7eo6CgzqVi/KvIGIkknfgHE10EqNHe/z43YGPVk4tMXsLGMUI3YYDYfoikRv1SzFlM6vL2rczx
iJBnARwKi6Y08WMkVACfa8zJqotS9RFNnku8I+08TzEqMzqYK1z78la/DLvb8J9fo4CARnQC0hbU
BG8HIcep/5ga4s8mGh0S0AUpR/d+Mpl3WOSYOGfLrA6HJeukfIW3A5Ae/4wt9DEJYcCmc0FMb7i+
ueyXz9PuFX7HPq5Tdd8Ltw3GcBiemOiIbHilALLSQ/68CCPn4AcLY+6mAeMoNKcf5Jrjh5kmmiXJ
5K6CjRUWAiIozOoBUjAsLxiFaOYxxGNLG98XDxqpiN3iCcXW07giYQa7Fivmvj5w3mEshgxSOxQ9
fTQ+3C94BxRGlmQ7/SNKca6wO0wsMKn855rdar4nGAHwwUtyZvksrbAOXiHmYmPl09Zb36FN2fq8
R9e83WChvJbshgSnithbTFUXfIriRsS+kd34Ha+LCJsWlHHxjfQFZ7mD5xtLF322vrrCIIYyYA8v
ww+gAViueKko6xL5TAWEvZcOssCLjMtCI9RGAFq7ve6wekSR+q0jjeZMy7kh+tmQ3/i2adNOFZ9a
/v3jbX+YrYoVINfGZ4nUlqBm6i1mUf9gq5/0l0znCwGA0LRxtbGbuHFetzJudlFeZwveDhQ9Kht/
wj5AAh5rnLjzsERwsx5nYN18CYgQB2iLIAILE/WkdsgxVuZ1iN8OFCpJvPT1ixGm/nSu+KcDXQiF
DD0gNe12eAE5gaHhpvkD4VTPwFbhPBfghVn+o88nNvU5yVE44Tl42EwxkmQCtK3hbz1djSW64rNQ
Zmkb8Q53UzyuVjZH+n3aqAuYAjwR6gpz+AHKs46jH7zDtBSVp/hd6mK46pZ0kLOhi2t73oftVZl9
hjtlLemd2TEIzRvrDt+lWnMLsPHGd25fZBJFt8SThCKtxVAJBXELQuze3vP4Dicswa2Xo42mZWHT
UtdzWrARYd76hT2y1d6+nB9Tfj1Hfg+1rZ3zMVanm7aji+Ge+4IjZvrAYOjCJ5Mmntwy1lFZBHyE
pwSLmVlswxpl3XvWffaX2H6v+25zaahZ4IFlEd8uX4pamj8Y/+wP3sQ7EXljsGvhLdI5T+GojQ2X
RZjvKof3HvoM4g8mxdMPU+MxIW0EIzekveL9jri31H4GW+DD5MSW92q9EOE3rU86y5CqkvuxnfNX
YUwW+SZK+vvdo+0is5v9LTTasFQDkfuNUG2yrwnN4I0gLYakk8snFyany5MXgw3IZTityYB0yG9E
dSzvxYvXsbD3eenlS0/e0zZMbdl6rXnp4DQzfVbCARMCnl0X999W358YCdBxYmLErcq8Lvm4hbjy
x4lXUZVYCFz59rjh5ItClGvAq4xfjoyUNODYIWKHt0qzL9BtORHCuyP+wwuuZBGBT4QocP3xSbfV
PV54IhwkXKHbF5HcPo1bz2vAnXTjJ+N9JDhF+PxkkPX6RWx3ymotX4hZKY53a95iWOz5L54CO/yi
hQLBzaPUz/OjjCpjim6ewIcJ6Jp2finpX1HEcguoiouLCLY2ElXDx/qpGcf+pjNSnHixYjEloXp6
q261zk8zXZ3HxrGlplZIZTkmBV8NlCZjJCpL7k4M3k49Dzf8qpA5/MhUaOzzGqnmAHdsh659gjY6
V167cV9t7xW8jSHxiKNif+LvaT1eDbALPfopAcgxOeP18f2tVsTc9wPWybq8VHwKNMQjgIvAP/2i
+vxgeGKKQPBNZ70G3h186ZXyMdNBdLrI7lF9VauyD+Ni+WaZxfqSYbw8HUsZ2jWA8qmfvNbtxEZE
QQfFBI4kCURvC9S62JF1m3dAiVB8aryZgotPyy6UOlB0GNijjrUfaw7/0gibC722C23XSEiKqLfh
fYNc/a57TCpY7SnE8xo1OSakqJiPM6NhVmRzBjYNvdEoTD8Yi94L1R2tD0JKwDRSXZCh7m7Vw2Am
RRDEHMhzQbmEusfcq58ybGI7eaaiMUc6lwW3LQIofucLyt/t0C0G+xY4XbUjxVIn6vtvVCMCR5Ak
8mJ6mwfo9MtIxybdx+29zhXnYjwfWzdpDhI6d8sIuSa3i+gr5x9iUSKZHo0JPBnRzduHqNAB2+OU
vJ4sKd0MOzaUO4phLvm7hVWecy6dqgCqiD1jo8vAgl459egg9BvJhrkPCywUoiVO8mCyiJdsK/E/
xgGTsGAAA/yDcIsQNFeIsRhdIZwfTJ+ScauxGAHJA1P+cZIzeK7FE9tuisN6HGW0jsTelm4eiPZf
W0eJIxJy+t+eEVBulxwaWCZE0c3UAxIrS/wZz/BZuWWsjEWbwOdXxlL7dnRimJlcWR3O3SsOFUYI
fKM2XldcI50vj+xinhYsdajOSiP3gC3fN6dduc6xOs4J4WlliNkYL1dyF6lNIKMGswcRVfVbm8eo
g+PeH8iYVqjtwQ+Ar30yvNHUZRJjXRTSXGXXPp1UY94jv/H0UqeOXdTH1i1VWZHwcCOJNd6y/0yj
sWI3gd57WbMG1oj/4ofVy/C9H98HfvasNvf45cvvnsnQBSlUx3Dp1abU7zRV1AVoYPTBbKgEyWhb
pht1sLyPNspjsvt84mt3R2c4VfJQ5yhO0js7TU/PPdz/dCEjaXVCbImxmyOYz1N6/aYORYVGtcz8
XGFMaDYXbIjVE7C3iS4R8RaY6h1ApZXww8zQkZ8+pH6bys+ks4vJ6n4Zq540djpGF04u31INsDKj
E7f7+qCujwDs/CysZ08k2djBo+rva8c/43W+RYvnSLJxn+YzCoGWDt4tz200+AEMs5ksmFC+bMn/
BGWgIEt+ANAQS3ukbox0A1IkWZYiMqdsgm0J7pZPt+ozm+BwmDBKWSBRefMh5O6miZGPxfxaVG4+
E2hMt2ZdCRGupMjHAMjeSwSoHsf2hudvXhD5SpK7l/y82WZtmx6xaZC6iA5+edxdeQ3fD3/9R7MG
UOd9ZVW5r7l8RYHIEb0HFXQYB0h2/eaSCRxFcoUWMA5ki99ikLXIq8WMqh6DnxIpw7/klpASJaLo
cMaa1HnssccsJzJaffgAHLDnCa5Kfi4iC66g71CXBVgiTxYvpEtjzULRem3LlRyIFyb3AVfTio9d
jim6vamIUULnHj7WPMtaBLjkMn45GZ44Bn5KlKk2zUxF0EjQHqVtus02J4dfAlEcSrshXwD+oaRh
T3I+OboTB9kG6ReqxyVSQXbxzvhu9nBGRwiicIu7JcexXXnDl8DFpiagOjaeDGNjTjBg6rgSyO0e
cBILU/NF4Svc6pXyC91BXkqLkG60uFLUTdCmcChNqExFaIcKA3fLBAiip7QYBzjyKSemKQELWNau
AFF86mTwdOmR10sySzAKENFBwfDKCwwOXeTH7WVBT4GDT9OdQw4ktnhZsVG7IfqTTIE8mlKrZive
Xckc2zAFjuUvQ+x4B9fts2YYY+Ip4w8y3MDuz1daRFepIWlkdLcfm+RLsO7P5xIOtj/x5xVvyMOR
EZ+bWlSuvgvOsdZFX/UIs2kKMs9rLtwRK6YyFCMg2x35kooxD0Nf1YSCi/JGJmoTU6zdE3js0dim
oGUd4j2/pKcwwYepsOlUbl5pMTqPgvcclA47LfUytu8RSZKc7TiZ8CdQGTcO8mVwfaACH1PeHKpO
bITJlbqOk5JXqDYHFz7bSMONV/SAAm6zL7Yo8TKkrfYQXFViKdvMU2o4899FHFBx3C/N5hFq8NeG
1mdHR8/HuESDSqYmsWziceTxpPJEMXjmcYRPf+kXMHd5S4AG8aWn1UU4NILUB80GeiSkk1whvOTH
uIMGp0to5/BQKGEcnU0LJIEJE57XqV/Cc2u6een2TMq6nP5oRqB3933AsmcWHlMvv5KtPFoeRuiQ
U8LVwNC2c1x2zZPxYYOygC3T6cVT0Q0oI1JmT5OnfMCKdJW6bplUo+3oZSnUzH5x+/r0k2wDGav4
PXIL3Pw/TCZM0MFzKEDxkWQvlhpAJzhwAC3Dr/gsyFlk0t3tBfo1plmd7O+WeB7LC/gSSEl+z5i0
cfrMHW6kKUiDNwsZymuyikWiBHU1Rz10VhfN8jYWM9cH3SVhAHwuLXXit4t7lFxxh455eHhPciaz
PDOVLV9HgHYkW1MoaC2yeoZ8IZoScXQF95v4tWlvxBpvuXQl6VYPm4/FSoNdBPHJ1PZi6f9w6i/2
1jXTk8lVRYYQJDj60ZlhXiGACl68OXkcmV480CDz/XnNNTN/WeGHR5uYVhac1XqkYcwy5J9PwLNW
rePdl1On8idEu5EKAULw/H2Y2p/gjUf3C/gTpEus2M37rV/Ha+bdEhlEwAEmV0LgOD9vZJjxJInv
0KM3Z1bKeyAi8eKBP/HH37BaS9d7FajX4cdPBs7A/gSnBVqeUQC3oR/4LKBwNCCYOOXREO/7lbvV
ZxReAuzhq67LGe/bdehgxBtTTe4GrzV9dJmQWtYwE44+rc01THtDz08GE5/wEAOdgwSYz9JaTBZx
03JMAhf8Egaieo99j8/FJlYD+I9N+bBFNcIZkzikBvH7GArz968zvIL73aoID4Bv81Qo8F44sUch
DA/VxsPKY6bqAmGlzvkd7FPO2kH/oUmHKQ+mFUdlIRIAyVIsujk7VNZgQukIJMHhmewA5xUzphvl
Wn/7zPDuqKUYDKOer83Jx5UYJS4GvSs8LdP3rwi09TU3nlbYHnao3bQzsX0sDH+ZrKFoD8Yd+v3T
LsYQxQpdvjIBIn+Wg/2xIKkyPk4wa/ycEoJfmc6yPE/YPm3J1KSnlJn+QOoP7hdGQZD2TrsR+tVp
l22e9vuit2yUEKCzw3S0Zs4shUV97XBe/WlQ6uMF+Yngqsa/jCsgEjZzhiSTlqGlwwzk/QKVA1uO
LogwMW5f8CaM7ahvOGGmReudnJwP9Cy1R2sOtmLRTMfcfOT2rLrcQuhQRQqbRYbTv49wdGb/RQi2
e99wVorzjbZ8AouJjSjP1+Wl+J9dgc2jNquQZb248vtFto/xTMeobbgrV1XUsPZColEyXByzs6P3
niaJ85RYf6y1E7EKki/X3uiyluaZIIuV6OVYNZULjfBgoSdjQgaga4Ni1hygVfOoxYHsHSgJGBjs
Pktuvvcvn4F8tCNIy0ZHkbJw6KOGB3KPf5u8ia+dciXr5msrLeXVJPPEN8ZlZ2dhucu3LOUBnEsL
WQFTKBI6ces7XfA491bvywg1RnBqRz6jdmRi8o4BmFlCYKyZ2yJnO/0MReVhE3SJAldaq9eTW/kt
gwwTaHag2MqKarIxlCUnhsWud05Kcg4ogI8a8saGETPUfvEhOgXk0A/IfKDpyqWAAWBSXatqBiaN
/URnkv9e3yj6SzrXxckv/iUxMa3KzSuLcq8L4sSiTusRMdMGmbxGIV5qq7EHVzR3xtMC5Wxp4emn
tkr7RIHPB/pv9HMeOEMWNINQmrPSRnxhIxf4bBo7uqGwmcMLWBH8zJV2jheiYPTJqPsaIW8Kgka0
gcbnHLa7hgmaynlEWAfNaVjOehtwCLfSBXoaP3TKUposgz+Wk8s3fkd3wN5p2vwy7AG1he6YEQij
HrZc3uZYru/hczsUQWZpgM4epiNjJ2JcrbtL9W6DTKM75xZnXX+9tlbJW8UCysb45QbrrTTHS26y
mSPrypxCY1iRnjy9E+0nkLjzMYgNruK3T/8Qtfb0pzYfW8bDsT35KYIy1FzlbuL25hoxv6yupfWL
VbYKGov3odwzN8YpAWbKS7eDSD+nsxOxDrPK46oP2WPPtJ9mAXpkz7rmNGW1ODYJwkkRT/3dvbYy
F8GVzbZLCAB7AVSWs2KuUytSVW+Q8LMh/XfXHMa2toP+w5XLXK9FyoYSIma6vis9RNyJY9yMzhj5
X2jyeFjOr1W50jFVzvIoI6iE2Q/xc4sze+Jux5vKW9r6FFfT4geV6Ns5huzJP7wuKXv++wzI+eZ1
yHEhT7EwTtk7DxfN3wvzUGxj8jHCKsKZABWD4DcWLOsjqQueCtRrzgf/8at6Mvy3+MZEmbVwjetH
XrLy2qium92tJqDFWVQ7Elbq2VV8yQ3gJIlxMYpWjXv/iG0HGTmCGKROpg3lwa2DNqCy5n+OHahf
rgI/xtDCL4turinqeX2rhR+/DhG72/qy9hnZncJxCO7glzXnnOqQFIhs3tCJ+3TV9wgjz1pCtghg
aqoecu/h867yeeiNmkEzBRdTWNC/HaD1iiRJMQqTEF734Yr1JcYYMLggMpZ5Yn0s/iydZkLyVpcf
9A66cYcrTaq8uer4A7QUcgoy7/3JgxWOHJEFPVkMobyPKVTvgixGnhNTyoUsGyDa8QDV+8LDP7D7
m1gjd4xDi4oXCY6rmfdtbmNbaK5IBCfrzuHz1gK5c+R1ups+d9VVSi1te0d8Pu1wgbvxpQb1FjzP
gyBn/dL9NE56brFdmnCiuKTheW0oP05Lp9l8lsUcpAzl5mnz8l5/bVROXbR3UbU3wM52zIexRmkT
k3lEM73ALVHQ1nKizVnxm+jZpRlyx2W6U+C557KnHCVHwgJBTopQKhFbsn0xcOpN7A172Xjy6UNx
eWQBjzzToO8JLq/N169dpDCVxzz6Dc0bN3NjrKCoWP9ubR+DAJAmj5fPY2rEMx8x4Pilldrjioo6
ZkSxX/1lm8IPhIDubUjLpz9eN8jdhR4eeu4tNb4gnr8OmYJMit5EeQ5sVC7OV4SE3NfwvBECR2kP
JwCGOpJohjCnjQ6xGOzb2CCm7Mn8GiigV4DShBtl4yclUk6MSDc9i66SFe/6uZYOnOb9FNG8+lvc
kdNbw8b+eFixiQCwC2+0bFkKhg8fmRkqOM4whAJYG4MR4U4fpAJ7oN7KvDb/0pAvIh9QACEMRRSU
cuU5KeoEwIvRfZ642f6DyylxBRmaOsWTGuPxe0cXsVURc33WqUXu04y2fmA3v5r7QXKYOdVSsvJ9
a5gj5BK3x7wlaSEo/sZz3I6HEbuZ1vjsEc8mR5xNCT/KXucI700Lz7TDvMFDMBTwotp6ZNH3baQD
dqzGbZboM8ob7qHgZZockead6ohor+1nmrgV6j/sTF4fSOHAJseHBIB79JrJ4XvW/wGx/Xv4UCVQ
YBAS4xCnM9Oh6E3138GqsBXXCU+ScUGSj5YXK8wD50742aEvav9Of/QsbO7wXFGwPBcYQ0HWvTTY
VBbBZGiNmQBSlUQPtqRoGJ3moiU7Gn1qZnf48tHI0/yN2PUEg22SE2LISJc/8ZsEOVT3u9Pboa7I
iJflE00j01u68+LnhpZNwsINYdZwji8s2ysgOJnmmSWMCZZeobKVQHVOkyWyi+kLQAQG8bGR5A7S
DrBNXMhDO8uDOvWV5TOffsd2PzGk2K75a+VW8ASN9wH9eF/N2gfXyIounCp8goaCB4Fo2wnPLt6g
1wpyNbBTLJTsvGgnG2Iq7lcg2vcd6eXMKRGqM+jlwMFdO1iVzaLgBoCWsIgfi2LeclOgBJPx9bv3
95joJFechL/ILp9MyM3ydzJ9Wcz/Q6RTrCZYSlxCagI2HWJ8LjD1AyZpF3J8N4PzEG7SriQM6e7w
9SdG+w3Ui0watAA2buExzd2OwS8iTNjaJks1lm9PkpKzBftFSMLpHKETahU0ovwkmLH4HIrfR6cB
HthY6TSsBseT23iMhVl8gsEFe+mBfUxRQ9KsX1glFAEj1AX32z3ChMKMezO4oVd4rJkB88Pyhj7r
cKVJN5U8ZEHAhaAtxufEDuaOFuGDDtwB9quvxR+B72asHuDDe8kHgMb0oJo+xxYXvo0VN5HDEafP
XENA25qDiCGpsFyUC3VH8NqGGz+jkBKjA4uB/fianIkoQfOM8nddsJakWBgykiPmokDRm0aqS+ES
DA7NFLYwNjEaHyTWbKei8QZd0wP1SII9HE8Hdv55hzAuZ1c2ZAXDWdIfUSmCKjvNLUqX/o8HMSZT
g9yPfFqohkyOoakssEjpLAaYMtD/IyuYfp10J6FkAoTUG+EI6asB3El14uWbN8FDHYZjcAZnqw3U
kqqUCEpPhp6Xwywey6hkLMmcrSRGpsDnQbUXPh3bEpV7+SeKlVsKFRCJ/t0sar/lY0Cixg+3J8Zw
ulnYgSHpVcSEoBok4pw5CF8PtVSohSnCStqev2fpEZmzOEW1qzCzbkiO0nYfhmATp1onfHcm7zQE
AxYcs+Knd0wUO9GILs5McL1ZX1cRxNPGo4YkMIeZWM+MswQ6FZ5CKUA9L3RFd3s0a2eqiy56xS6Y
Z3MUPGB1IBUxpgNWEIP5u7Y3vDyzuw/cifrL51VTQOS5TBJOJsAYFV+Pvn5Qw+nOM/jMizlLZpYj
sP4lTy2sLhxxWcbMZpGyG/UFMBXU1tuDLQlOSFTfKLNJKlCgnhoaLheZE06xe2O6HC36QEMNqhH4
xzbtt+SY9v5kH9VIevlM3/jE7eZAZUv5tnWB9AK3vdPNWYxReLTf2QbttgYeBuZqKJ6qr8Xmlqx2
6zGiVMFeUB9ZvqFEXaM65pN9TLfJ32mtsrxh4kj+ZW/e/0g7ZUu2Z57iILJkHQ5ADzI1m0aDbIEx
8qo4Smjne4dpN4pBFB8zRIunNdaBkFZjuGTkrFipn/sjo0Vux2diK1lYABxuj4W+0wxVCL2fS7bJ
29Gt8yI2gedqySJ5S4Si0ExVJoswZi7Ge964itPO4qjf3KlSX2G8VDbAAsgf2IS85kuZjepfQsA6
+1KHJSvSlYvqfVa4wSk4UBoB6VNsTOz2j0aJ7mkA/q2OdVE1ex8ai1g4DCDxH/rYnbTuA3ZRyAC/
XkYTy9DeYmX7DoebGI0Svqds3Wzb/adxfuHyrCvrjf+35/x2UeKnXKC7UWlgcpryefyI8kDaIOal
4eYG4RQbmNRwfKWl5oYt+5V+y+cePDf1KLrmsGhtenW+ISeYKtLOeOknU06zZeE6m0HLHhY5YYBM
6t1ErII6VCWGC9AdsDUjgKjmRKPEG1GIC7QzxrR8hl4xJ+8Wmpa+YrSwTy7qFhTEdcAxVGmko3Az
+E9fdr9fz4Vhd1BdFKXdbnsYWdkvAnL7rZto316LEq0mGo1frn1qLwDT9uNr5L/VGbaQ7umJTxt7
/n4c4IH3Lwuyj2jrie74rhKHOpPKi5W6p+x0YpDvoebLiz4k6Aqfm/KjOPz5FmGzGf1l51wDz2yQ
qLRqRf5lHlZLjNrJ8WQnbheR54ED9eGw3MwxEQTfxngd2iN50eGTHE9+ctqdgQ0YFRn3+A8p3BlK
ijV0pJ830taZSqJ0wnUhCsMQ2OtqTOj36E+98hlPPj6tT2d9Z/gpfzDTxpynnoI75iBuIDQ6I94G
bKHIwmcIc8aMJR22LpVQmagB49AKHptxv5Pk9S5ZexYwM/51SNeXESWS/dwUkt+2HBpc6bQhQ08f
XL4Do0dmjIFnLvjRrT+ku7m7LnSvdBtRlzcXRBDw6Z/b6sIzmXxIHrOwvfDX916LouqiANXvxEXq
rricXKAQIANOUU+vjnMdIDtBBi7AC9AVyYWpAoNplEN3sAIocEH9X2SeRro0zvCob8X24LkFZIwv
XuPocp81qA16AgPJGMpS0EF2YpJ4TjfJEt1/QRnIjqz7acP4gtxWW2w2oqGtLkwtxm8DJgqhQbwg
nNeEh7IkZ0VfBPqeZxnu8pZfxV3Dr4rnyu8A/5NHLJu0FaaiZXmu0ek5aYo2Hj4H9x/b0vxIODLA
5m7qQoxZ1K1xRxeL+50IKGieuChPA3wQpwsSVI6mCjcYU5EQnNp7Ym0H02L9DvpNFnFu6cy2RyTy
fOmSiBYEcGVTLRCgIToGecqsnQaR/QqaHd3ChiGa8QOxE4SatEaiHEfUYYiokKrnHp2F0i7r8R7h
FgGAp0kEUSWOfeZ7+Zbehy5Abf6G3rf71U8m+cx1U87v+FywkkCFwkLRIjpimzGZUjix5a8paIjM
E0IJdsM3HAwt1k8cDM9noAx/iiGW2UYP1C9E95Sl23iABYRnTpvss3vsp3cR1jWZKGRXlkb8Nu+j
ExvhaTc+2UNpNM0HLe1Rd33WT2fwGRuTjMOyZMs4yWFPpmxQ+na4q6Z1XalmoSXrZJhdPrB27oi6
JHlgFR+vPL1+0xKMCBTuj86HKH/PYwXFa/pwyq+C3LJsSNdGzfS5viVMmErFfdum8rJ7qH8Zln6B
J6Useyjk5XTZZJpNCj+TdzrMPa1FvtwO98y5XieM7OU/cbz6fS8n9ECf7DZ+iQyQF3Pg12bElOGd
JuEATUjR6Mx6xUInH9nN+xM2RDrIWWuF3bfzJt7giRVZBwDfSNNTD0wY7NLocT19kbBKA6vMVf5M
2XOlK6qBLeg1dr5VP9OEvJGy6X7Nm+MwlSxwvfazLudK8SYRBowXJl1ykkp/IGk/0uo9xC+9KZ8M
aydfb9xMKDeV1UTvfOkVA4Fo1c2pXT8LwkZBWl2SRfYdo8Y64ehikiS/NCeL65MxQQwS9yQhsTVV
si/SZSZjL4y/9Sis51LMx2WihoQPvL0+5ZEebDUw16NRT45bITP4hy31HOCBUPLX0AI3vCk+ymbY
qzghhl/sD+8yc8QX19LeaUrlnIp1xgBFZ93ui1eKCT91783AG/722dAYF92f3pSLLD7N8nqbfecP
yOotYJPH5LWoXwSZtfp00uU40/UPMX7pkMeX7XuHI23SMFluUR2prA0Vh2njmxURuGll5GJB7mZD
hCEj+mljwLCV+glr9W444zAfzvifVWM2v5hKHgeZ/ddChTUF9QGRwtN4DRxugCoaA+9jn8U19OZq
GD88tB1UFBtlVzCU+ILiM8qIeXdCPzgtcIG151cCxgw0rsE8d5WvuCi0oF6V9DmA255m0VnST/LL
vy5nLIHYIBKSU9mDPyYMUsDFT1WrjmYPQBOoWXZ1EFtPp1+Ppw8b5APeSky264krufK5/cUIgWRi
AX0DlJCHHaNzESjvZCRCJI3hk2UR+1su6o3M2JD54W/hq0uU5K+zygTgeqCOZfDSXDFJ29KhhpE0
CD6IwgXNxxJdXeI2fFEYlYyTD9VJvJqTpymh1QHiWTl95SCKzuHYOoge7c5qbUjRfud/VrHX+Y9f
zpsFbTezsf5Pc+WfdNHgZ5YNxgh7NgCodIZWFX6OOJ6OtIssRShaEKagNkZiv+RaI7cA/R2FDB0l
kjqWoshXSgSUKFyZp7KWfqyHhLLQot0EtBQaODNulM4td0ZXL9iJPLcAvzkVkeSSAEBhv1EYjhw5
drgjkyYCmkOlm3EBEPBMygP8GvwFjznHKn0mXbIWe6D7JVgspM0QdATNCGwNuxz2Vt2UKQEiQWmV
C028geYWbXvHjUGbeId0g9pXyE9IA7wIgDkZrBMLfj/fiK9P/ATFDNc+dih0uTDkgFrCMd8j642B
4PKDHYsbYHSuo6DDYuCgShSaahYyqB+ow7HawrAbmgRCkIp34Cf/0BIRKRuzvBO5y/z5qQE7JAYT
F20hxfoTHCNNDgLlxqEP5p95ffB48iuf25XE4N2KRb3wvtCoEjbIxJyj4UHaNZKqEnvAFKZId+wW
8SFZNX/EgLFi8p6w4xuLluA/ms5sSVFmi8JPZAQik7cyKyriVHpDOJUgoojK9PTny+rzR3dXW4KQ
JjnsYa21v6JIAfsc5jKozedisM3HohHIh5GAQwsbs5qYOFULaM5wuKoBCZT9IwUy9OHq02ye2Qa9
M1ESApOqWX1UokmAquMd776vS74e7R4ODoYkVu0TGDaZKwhybwYfgsHPUwNufNSFaPwYFx8LFzV3
aMwgeGhCk0/ZXshYf6mbAKu3zghiPT3U9x89Myt1u9aAtWP8/5Hk+kd6DM4Yx/qUWmG/YohKyAMa
AXfSWEY6bcrf9uqTyZNgAAPoTTxKDFSKl8hHpfZbCvDwhSaQIeyBlwI9pezBEq5rh61A7BbxhcUb
aUyb+gKXEv8FOwmseO0AuwCzThKnIDwkOzeNlQWVTfYhP8VCamDj3RwsfvBuExJlGlWRye8+UFyF
LQqwBAbutAM/UYv3aTYLeQXEXQBNbwT1BL7NJ2bQAG2npgfAV3D5wMMuXEIqHD5J7QIqG3AHWsqt
wCcMtjJ6g0MnoTqh5l6Z9wNBA6GlCtn7dTst5kbicRWNKri0ff3F7wAxf8n2GuwUFK7gGDZeh4zw
UgLxjIQJ0x7haDE0MIVNhtmzXWgAUAhcZnY2cBpMPYFQHUzKuQQZGmYHFV0Sv6Cmuh7SbINCENCb
MXhA+ZJgoVGJzwX59VpBaXG1wgEKWkhIHaK6ZzWkG5BT71nDbZogzDQu5m+3qh0y/5yP5GELDpBa
QpNsaGMitQ0Cy/6QunMk992iB7GGaInD2/e3C+NBuwzRZjBGvTq8oQnR2CVKC4XFFYovujFjGlBp
FEcOaDlrl1H74ouDrUPBnkKBrEvUCJ9RIEcJS32kw1EiE0LFSqQ4TrHzgUV/7zbD/G5Li2xDgjAX
mQd2kpQdyLAeClqcoLGo3YD6stnue3QXyfbpkwC9grQdixbqvpSZYGE1ocN+BnaTBPwk6lYQLZcc
46Jc2j1588cVxOim3pN3B6UDUsUgAMn+09gSRQ6Bkl1Af/BNBynl5SkH4w4S1GTNe38mpgGIhs6W
Zbw/R4McFqMd51CYAHbMjzROKQNsLCCz/Dxn/SCdkD1edMB8GT2UfC2tz46A/wvFUNuDjnddAh58
HtWzQsAwddrCxv9NGe6L1zx3SkDWIx2pCBiZPRA3lCSPZ8X6y9Yx76bllHBnu63xhI6o/3jDcBiW
U3nSuJRPgEnI3YLa/HqbjjLxhGxufj0m1g3NF5Cii5wl9WrETGBcsgedEFZ7jB4wiK6TzkJ4nqpH
eGjEFU83AMLUDFGDegZtSHuNtENrK2M0++zGMRaihrzhijhQf4JN6PbxVSHRz9IpkJQZFTgWOtml
xLltyQmrxPD6kUyNP7BHhE9itNyEfYpcmgQ7hLUZOfoR+gvMMeqDMReZox30GopcXp0hlY5QLR1L
EJq/QkMI0lWmm6DwgVkZLIxydHtZN2SpUnCB5mOngVItbbwUWlDxhKDwLjHqpcWeME0lUUabrLaT
OKApSOa+qAaY8N3ZSaPGR942NMaoxdnsgyxbZJmfJplXlHioBWQZY4jGQKBYcWqgEAmyMtSTpc4i
Mb6rC0pDVDfUQpRaoQnmFl6h9wzvHk7ZWflJIqjeaRgvT/C+pvdZHiKbAm7SG6BxpLrbU3CFs+Gt
nGnssgST//1Q4Bp2h41hTvjOQb26xAD803lIXTo2o7QIQTUCep9xMoPZyH2bcR99OIrAEteD0lAg
Hjv5OuVveyZOMx9OYVG4nUt1bEpTj9GnGB6u5KAoLX3Am9FO8gkFKw21D9LnFZ7jHUrzAC42BHGT
E17cAsVdFJ8d0ARPf+sWhzw05twNROg09qgFuCYWNMZIPH621Dq0lF257b1FTfVsLeb7wFXmzYLk
FmVmAEM6ggoSKf6D/QWvWqg4aqPnShtdKGfCTnzM9jCB0GfQQoBZ6Rp0pHNdE6PZ3uYxxZMEj7Kx
iblPRQXfeAkYgnaB24URvNr6HfZaP4DKNUKNbZoHvekJduiKYtqI2xFnJUTjIwlD64F2mjC4EDHU
dlRV9BUId7clUQV4PrhPvVHn9dGGY7bu0kvBfkLiyfyMOsgGoxjFAxDzR8MlyjUG5GXjHfF9tZBa
eMS0geTczM/xcYTNYtg4zEw7ctiMemwdMnnHLlL33xPRynKtbY6DAG7eaug0UlAK5RLiX3A3vOe+
giACuwLbbk/ICxtE35Io/yBq13g5MUvUTG8nJL1qqjvczc85J1fxhi82zlCWjFFfxoIb3SCz/n43
z+hzVp0yGC6ByikLIGQ62hyhGugT9kR4/9ntzM1AnZFDoUwfUkIPtAZGoKvhpjNDWwwR9oYjySPk
wzuKtX0viLFi1iIVQn+huEM8XEXuJ9CJK0nQh4KG2gUkT3f9PUqUr4G5+x2PupFLSXjyyKX1Bk+o
2A3gXaEzz0ajTQytAprr1KAWSevA50otcosVWjJkuiA8EiNCJHSGBhWmFKp81a4bgOdESsXqE+In
T8US/PEXKWoBKTJfH8ScWHWVCF0bygUeVdYnYLDdCM6cEHG6Mianv79E9p2Wet++PFVXOWGRdVo5
rMUqjJ0LpZZQVhwREtmRxXqyt+xBNpDplCV8qUAiX7gAb30pF9e3C/dV5oGTVaJFUDbJLkNMuwma
LyrS+TJbKmBQVavk2YH2WBIC1aIUuIrfkdnz76jywJhgRn8tESPOBcztfvlub2vlPUFeeuA3IRpZ
08/HrVHqIfkxvv/U1GlbyuQgdjnhv9/BkrIzN5O6xVHPb73B7srTJB/ML4jwurqFNoP9CQan0hnj
C276KN980MbCLXPBFxEiM+9ub6fuNJYT2D/+EDjujfJXJlU9dje4ebk9KG2kihEZQ5dqCAwF1KPu
KsQYqUO1zAhQfUcykpr3sYok4tdEARff2QAZZssAGCEllBZ/efFu7fZG6TYnB3/4sKnFJNAxicjW
8znGadbZCHP3BnCmLQ2wQs++gp5DJewNAFyAD/tXqjCOtJ49TGx8UQTGhyOuwS0l85VbmmH2KR+x
KoMX6lfI1jmaW3EmXXxoguT8WPFbQ1iDHZTEEZdE3p2q7ahAmunsdeD19/A41xsR+zl9EGtF4uZB
uShyA2Tk0ORwHjkFOsBTWgVlIShFTtXN87uz4QBwPAbkBG49NdXErjsb15nEG+LQAbo+LReJSKfg
OoNcJ1kNDIm1FDHJgamA0MyXVBl6boi+gsxRne8vEKqC6nVINv3ANAXMCWu+twOD/biU+DnO1xh9
FpRKyZf1VrWUfXEyFqUzJFRhqQClYKptVQJ5ZotAozqSiP6XfoN21uo6pAwJzpP1oiGUvcACG1JA
w+3QAiA+/FOd3jaoO1hlMFU9+gRP+im7otlvL9ccNG0S6qV3DleT72MswYAvkxKFwuPe1BueUL3h
nRLdBuLTVBrvzF7rtL/YMIkN2PStOtMnFa9PYkwYpqJynlcAUC1toyE1kZPuz+bIoa1r+M6XYaiH
+plV4X7JliVgYzEtmZOoh6zx9B1wguiikXNgB41/jU2+T8ftFFg2pVnM9xpbEg4Z5gVIWGBN2hr2
D1on8eYLYjQaUPXlTEzrvYFNMe5N1Hm8wGslB69aRVDytJAj+SVrSNz1hYivtiFUU6xiNyE7PgEI
h0bta1qg+kLKBAJguwdangIkIl8Pehn8YBO0ZjOH3m0/wm6VeWSIRabM1n/A01rZRMHfWBCeMRhC
vjKeNj+GLfOzIzI0BB9L/s7VbBJuc+tIoN2CnDpiPzW1BUEJG1EvG9qiqQlpqFFv0pqTZLQUQIkj
feekdk7lRfBdlOG7L3tRD2jAhcwmICZMxIytiyrFcJ2ZELYOMrNAkPJAPClTR92Kqk3kIL82leDf
FFYnnb/TNn3rGcH6xpQq59+nwBFjVFMQiQQ6YO1dIZAZZBtuu/bAWGfoMDBeh9chCW9h8yMDz5g3
HltnisV1xXhjA7EoHw+GqW9xfweaDvkqksAoj8LyI5dR+U2AhDHhdgawP8VaNbP92+UPmHLdw4ay
4inKJKwBHcMWaSUgNSz2S3CnCbFqIGjs5qT1GsKCzbmaQztcd6PLHeTfcENkn2yKWwjB3FG3yIKr
C5DSNMCU6eDNoFLZBtZXaV+QY/LyKdmPYltjzayBiFvXC4AJke9v4HqQdWJBhReARtIR2C34gcRJ
FzcMUkBxsKjuQk6APAHeOPhwnOTB5DsdHu8OMmvkuWoX90/16ilFNFwyE+vPEqEBMMjvBXBZsKXl
Loer0l9V55S5tGMJnnU8oWJE+Z0qbFb1XxSwT57ghRnf5yEwBGuQdzJxqJUIIj7wgURQrDgT07xK
doYTtmOoahtKgLUHQ8OkQZLKK1bk1x8o+7AVBkwxZ1Mz7FLwZOwrhWWAU0e1bV/vs0W6QChJwJ4J
KqHDzkxAEX4EmzId/XxpthjDpKWCAt7Aa0z8CERSbdemjqjUHvgtNlqDtdI4DOMQyv08t2UTLAol
4q9ewg5IsTvv7j692iTX6HXW5O2JIFzhd4Fi12sMwQmCXOSJHy5YNauO6OoxJHqYNTcINXchWb0o
VQcB2uIABRG5N4KKYQ/VxcfhtSoieEn+LSK+zU6Mw7G9Bo19XWWr6vft9GcDcnxYDxciKRHZo5b8
OtG62MRgJExGPCtlxQLagY9tUiKiEdz3N8Cpo1AtmP6xUPAqcMBxrTP23Tmo42SEC1Ytm3M7I3UH
4Q3nZ090iZAXYDnKOsEfIWiAV45TCwGuRpqFOAADXoUraOEFJamrItiUHebPFyLtQAqqIF682cg+
vnKQkZzdvWagreze6Kce/cjcF9cwHV+6MdE+kdReEJ6IN6qov2SlCHhdXVRKhofBdEDx72zMGSxr
X6dGPFxAKT9UVLNeQXmQROf1wSdE6fkRdXbza8yJmjiSk+APwfyULNSpQilg6J0KjFdiWH6FIMvg
0LhPLLeI0q9oPSIZxYZuswQEJfI85m1SsMkeEvRNgMNEQI+pxTKHJEk5sjyxeEH9FozyQOTpf98/
BBwQnEAO5ETS9tk6UJhavB025MPjN6MAIUdZNddPxcbzIcGLOmztDc8Q2+/gCrGN2VbRyBs9xvT3
CG0u1HMlYTEP54+AuL1FsMlJJgSqLflUgP2kbkcx/f7Ab6tU3JLUr8N2lyrWm8RY4QIIBS8zyKbg
p1rQUbKHEgFokvCGjQXaj9TeRdsNI2qyh5d49zkSdsX2hp4DEQOS4DUA3kG15RDpECM8kcWzcXZG
2g+SUe0lTsb6cDEEm87+OUqRQC7xf1EENXAp76FThpASpwy52u1j8hmousqs+jha3ANaBg4Jj3/P
0ksuB0b1bXkFkR9jzZm3JeVWxeDbd8cbw2kEX4VADz4MbhGByHxf9uANsLwJUQ1CckdAVvki238v
wCvehdO27pvVEedCPWYLdcs5RB8JF1GrsgbwgDrPCwp4TYpY8MJJ9KNGQeCNKgr8zIYwkKm6Y6NV
QShAKRx27B4oYYED4La8rFlF2F6halHwC3nvjDBcgfkDAmMN36WIHfLdrwWT5j19LqDhqaNXabLq
IaqVSeaRvRo2NFOuvwKiuSbexTfoApyvNR3EjMPpgVYNHYcgf3bIsQWUsbRJJ1AxwBjgi1rRDaWC
Zu1g/kFm8pBbraa5ZeKPKLOn9/USgIof5+OI19Kxcb9hf5MD1HEK0H49h+iqRUB0hBatlVwQ/0ku
KIIfBwhkEGAeD+zeLxL/z9RG2lUBv/qwEgpLVUhdyfLouqNuRUONJAEmGe4hh7hfv3GLPeUN5+8j
6ucCNgPW9YftllwMtnIekd7AYsO01REV4qZh9/P+ldxhoIdn3JHHWIVvf7d14OF4f+ciUgTcQUss
0vKjRILzM+rfx/rLvJ6R7SasP8qBl+NW93HlQDc3FkYkpt6VIg/wdAAh1NC9Mfx/7zusBZakCmG3
UwwFOEB3DQoyDsQFhKFxKXD3sY7YqsNGgG1bRFRR9mEMG4aFmifd2DmG4FGijElED/ROD3Hiq0m0
E1E3Bc8MfbyZsMDIpf7FRLHwiPc14JjRa9gDG2yQ9cocuVvBBYo3t6/XYRhDC+rWWGffcgYg5jaw
+AkHnD2UXY+gX0yVjdQmc5vsiDG9oUYnsFgscl0ZtgHG+0nIw4F1SS6o7r62eH2YpdVt9IIXuZcX
sSgGOLxayKl//urOUlMrPTz8/IAkEUZ+u1F+wamCs3gJb4BQKEQk0kmu5hKvYR3OzOgB1wBZaYb/
zSFC7X8J0ySC/V8BqEtQl+D/57iesjEcCaNFpY/iDomObMwsoSA38NFClIbX8EXD62VIB/YOqd+Y
rJIvYIbxSrUBnG3eLBOQc7W+pSKK+ku5b5yQFYVVBPSvQvj3aRG4w71A6AgQDK4pWRGxvQ0JERLn
wr9g6ECRKhwC2/x979lQiCmjOo2ZumwvGC5EYkneE36VLrox4nGOiT+jBH53+0Q7sdH7xLmIL2Hb
EPYjEcNnmiX5sJAALhFgtSI6jCXaznIboaEiTCfQiSRTVCfjiZCANFdEk3lMeHVpxFNiRYR2Cb7I
1FFwmBjQ6VAjBFmx0ma4TmuFtSkZreVJ3TeNCEav8wke4XtGXRdG4FzBnREvycAh+YuDgz9odVti
dS75uT2mNKYY0jnjep0sb07v+OL7XEj1xSF4CRhgEBdsVh1mIFv/dXwidjW9+m/rGgo78g4NJ59D
UQpvTCwCdvTYNl/Qtd3xfRlsmyMur4uA+550VHOEZoyhWLrkBmEWs1qzNSRznohEANJXo5TgAfWb
pAzZDOuEppvTt5+r+FRtbvokR5JdPyXUsRjDviZdAeTslP58l4VuykBrO/e7pIgn+AmybXvZevt2
GuaUCbgVZrXPXtY7bGbPMA3vs6EbzwcgWUfwlXKqfo1ASkrnAXKkZN1WBL8gDxhgXOCNFiK+Soow
3cNXvkLCvIAq1w2HBKQWlsfyGDtfwdVmHXHvG6o8DrFY7F3/5umQzBGjE6E+2b8Qx/2Be6Ptu8kT
SCAQOvw/KaIyPWpaL4otGADMXdKsSKOgNsKWgHFNHpdNDtsRDxDwH9Q61vn6a5G/eK3FyoDL8ECu
z1yx5rPF1ZeXiJMTduMx3uf1mtgbTI/5e/12r4vTCCiywxbw0xui8eLIJKSOn8yUyWJiHsjsCggV
kKIhUkfmhETQoPAkhABdtqw3Pg0ZuJ44m+xOThcxBS00qTDr2SjJlJVjShB7LzMdTfED9tIUTASQ
RFTUptUK35ygPG61yDQc6jVGZUdJbOB4EB4yGwbK4iq6tmeXuCG8Jwqa527tZmNIfXPqYqMg0xN8
DOiClJsZgk5smOXlZvf0dTf1u6hzCWdAuI4+f9s/CVWKblEeESZSvWYzh3mkYwCMsU91LwZ3HmTA
Rmj8HUVIENH4E6S+b6cXKGXJT1pR8GX6OfKkcbsQsPJO9U9NPAgx8RGmTRdRimSZbLVzL3GKY3wm
qOMoP6puDdzPmJ4rRjAYegpCP1fuqEPbdEgvkV9+GeCA+lsN8TV4mtO3bmJK9yc4cAVywdqkmyIu
a+8ggC2Jb0bIGYC/+OBR8EQozGqSI73PI5rNiiVSftT41MzXAmP8u1fWzVLf8oSAcHNVyqBVGNrk
noiLE07Au8aTozzKmEW43FHjEsAriexF8iM2KBRKogow3c35utUcpYjqDE9U3lyxBSEtn4c/Zcgy
YEPXlCyWPKiUg5hSsU46tIY9tAShE5IPJc84OfZhhXX+UYD8eQ04AclnMRoUEUxgFIjfjMPfz82A
eyIIDQZNjJh6RpSMV+J/3TmSYPMyD64RFEe4EngJjviFYrl/ZyXQMP4+zRUqHCrl73dx7Ap5EU54
xJXNOSRI3lI4SRwi1c8rcXlx8N/tEi4sLis+0Pt7lxpu/J95vCtccOGU/f2h2xE5hNtwPBJbYFo4
NPOoO/+O90bzY7PiW88JLTNpOSyCEZknTiPxTnle8RMG1+YrWlD53Be15AP12JzGB6w6A8Q9Kc/l
+bH7dxgsJAWy+TIpCTCVg5V/nWTefz85BCppzEVI6nnlGRIs6RcCWD79pgF/VTYNN8mILdwGbD9U
oQTbBu4BECUxTFuyCaDgxnbkjQYoEqgOmam/nyC1ufXVi8cpd/twE/GPJKM4oQk+gEtIrXrtgYZ5
4hVmGiq597N478MHU4/mcu5/F+V/eMIpTOb4VzGnhNqozF6ENJ6CnONnhCnWHmqsCPqByNQH9h7a
7NxI3Ozjc3nxVsybwLn+vXzNrh4fi8f8wGz7u9Q9bILXrKyg1wz+7v+acTR9WKIt2JFNkEev2b8/
1OidPUJ0A8Ir9YSCLOL297Bc8RJsouzeOfaaEbPpoHk2wR3MKm15hERvUI3n1EfIxhqP7yEFkmc0
es+74vZ8JDB4+8kr8b8xfs2IId3OQwJJwZDwHiL4TOoer16jvYCck88Pxc/O2svmfIiagcEOjuwB
aGiZkCdK2fwbiJXAASK8Ej9bO49gdPL0xFcVxyWe6SNEhnvz7+zvgSJgHBEhU3GMVPW/U1UuVfri
oLgoj0BcX9xFXPnfm+JzqkNyRpwh3mIAuOJz4lQgtR69Va5KiJI8/Zj+jt0bT7/02w2jAcAXL8XQ
6EQ49d8RcR3tN3Z5jjC8S78+aL+3M5+wxTVKX3zgdhZ3EmdCt/LvIWrVf+MLS+VwPwuarjhLvBe7
9cEYl77x++/T4r2BzNj49wExREufpyLO5nL/PiqO8hFGc8lxMGIMVvHb7dwAohFH/31evDfAdgfL
eAZ4dT9LfCsDAoNohxiQ4sQBU5h+YA6I38U77UGMejFpjN+W9op5IKYO5fOIn4vHIAre47J1ASMa
2j4wx/AZPfgHVi2syQ6HOvAu6szg9WEdYsk/o36AZPnqxQmfFUpm0Xv2ntVEI6PrpAgLjD4qU/Pm
ixQi33/VD5j7LGbg4/hIPyhDcZ58ACsGyO4dfWfypgxf/M9SJC7DUpVOANJxJutsP2AVyLw56BgW
Qcw39Aq+UNhR1GP9JQonXojFTCxqWLz8Id/MPyhRM/xhss/fiCq9duaB4LOJxPL5qJ19I3wODstY
xXXUkD1MzHTCDfmFWwAn56q5YMUR8i7MB+Rb1FtYsMCN2oh1Iq2RezUXGdKM/grQvLil+CPO4kYO
AURyc0uZ/SDUHZGf1B3WPWNjbHQWWHE54m5/b3NZdvLVv88jdFFH3ObfdRQ73uTekXXeoCWolvG3
RkICTQv+ICPnQtZmW+I9oAA/oDZEuVBarnviAuIexqF2B4FOe1Ed8Q0k8P+9/+97iL1EmorGFzQ7
p8Xikv/OEGeK18DMNhmvM6/csXyTnV41Phej042NeHtIvKtBfJS+Ef2MU/Fvo/qEojNbFHQUGyUF
+7sQWp2Q/LvgKN5TzAIaE4cGlnGYi4f5ZKvhOYmT//2UeY4xCh02j0AwmgeEIv96B0QwoMwY/zWk
b/Bp/ro89/orel4MDtFyUYpKNFSMg399zWghqf43RMReKJ6K/HdC5Yv9UXwBHRqaGEjiiHL4+50M
Pi/SiRiGtFx3Cjri3zn44Gxw4ndQNgQT+2QjyEPQ8WLQ9dllHzuRoaAcykZcXfx77FDUwiX6tx83
bG4Ns/Jzvk7Q5iC7zlQmRySm8URiQ/6376VMX7EhiaN8IMYSYoZVvnRgeAUqj0EcI9/A5e+78kwI
n1FWsHn/+wzCMzxF0YA774ljbG7k23yZW/x97Cy2V+q5/ptyKCrvCHr+dYC4rrKRD9SCIbMgDDZx
msyaTAV7vxBJDPGm+DTWA99ZTFqZhn3o1Rjqe8xqJb6v6GXp/5cUDRc9IHpr6IhZLXqpYmSJf//1
jpgu4nnxGC2Mo4m+rZYqg5qmY180SyLvII5uRBx3xY7uPjAAzkw0bKJmdT+RA6JH32BzzypBJih1
11H9sJjYlENVDvWsvwJov+FszJMVIuwzzNOI4H2zIpxyPyEwAAB89CQXcOZ/UK7GQSeTgWpvP2AV
2XTiPI3/horJetStPiAMEVSpET6AObt5FIRKlMOcYiakEGghUBs0KiAp1qCElDU+QDOwi125E80l
zi7azWEyKuiPMugPdWRspOlt9wnLsCQCdMYQ/pzlw+2kXDSsQBS6oBocGogGdfTgtO+CdNlSRrz/
HWWTWNSg6K+GmGrcGJol5vyZCze0BDLzrp3WU8Rx/HRCL3Ur1vXwOyvpRBij3wVnf0I+BLtfO9wZ
WHR2s2K4g5k+V2F7UETfSWy/Z4bcoeTTLO9rfVJHrAfJj7Ku973td9HbfpbDLa7e/Akdol5ni9e6
22o7dC+K+e1jlEs5t97bYXhfJ4scuMSWF69RhxM7Qkq3oL07hapzkYYnfI6jlgcWDZY96M4v6HzZ
pOjjYPUidTaMOrA0SEju88VnSbhxlh7UJdTtBVqc7G4oky2HM9nvz7pZt3j+9Dby8jFB1oNhMqWJ
23r/mbdregLJg6hbyWs2r/uJ3iBqktvGgQ4HBc4Q4TljO/N38DeaGF+g7hD9Ie5lAJHCvsEw44Gt
ipU6V1fUrDv2z7dQn98glM/TI3UUwMSFyjQ/dKEy0yLI05Ma8TN9if1NeTTyq0yRuT4XtvATek87
vYX5uFjiWb9mhguy7Oc9qXb9s4H+OrGC1eOHSnCobMEATDfSogmNtRLpq+e2v7sFMJyjOw+XqPJE
zOOr3UwGqM9kURc8dkidLZ6L95qsJipe+yve4UxbyuFtTnA9wLZcIYEx13bSjp6Sz99d84dGQk4t
Ko8UL9mmiy8+93Cren+xKsYT8gAEGUpPCvUFpfzGChIh358rKGEF/YXelIo5SyNA7psNKJ0gxbSI
N3DsXH37Fb45smt+HEIiJfX0nKYLHaNHcamFFeXj7+IN3S2fJaEwxTBokXKZSVN0G2d95u02Xb/W
xbxavhaPZQUFNr0YZ4SVOe8knVB/WBg/39U9ooTNcJGubihHwgqKEZFBD0OwjQbuw4M41I+MlVwT
jcI5B5e8xokmJIDLS1CD+DbRd7C5Mi6XiHHki/ZSo0MiSkxBHBrh+hJ6w9PXLsahWarb3vb282Tg
IvseKmuxbhyYwO99zqZZLaGj/nQ8vYgPkU7vs73Cgy7FBT5hu+dq9bRa9lft3sgsQJoGpwpzojkz
SVkYmNPEZcWycqmW3IYRyoqFi82u1IJ/ghdAqOOHN+QDawvHWAWZNg9UVrCLsO+w+CAvAMYiAkU6
tTIlXP6lGmCTGZCDI7G0clXtYBy4PllqbmagvCjWCN7/mzIssSx5HFMfwlipzizNbLltN8qedjUQ
4FPjgolSMz1SKr2PsCfIK5BfpT+kg0E+g8ZsOJ9gsOzTLM5U1r3je0Ga+dw79o70Cc3BLSW/D36C
jYC/KOj/kfT4ABel/2jQ8+MksGWJCLNE4ehfPmeszAO7Ays1l42Zxqy0Z25qHLi9CLGjw0lVv79g
OgsbWXpi2dyCb8ot/hZOLkZfKiyvMFpy0fNcije5P69vKK+DvsrFleg3dhk+ylH6gNuRU6aBNICT
WZaJZ7Bq0Ms0g7thEVM0mxs+dqiJxseMPHfqGoz2N8QuiNRVlDycLwPi9T2p96CozJKSRP29qgSD
xFVQnZec9u4Tlq+rQIar1iJcX176b4u+eg8g3GtAYIKYNMVbvwLMtJszkmM814+fv3415hGNlzQn
V8bZR/BesuHktSfLEMNGbSy+UAPR9O7174H+8QzghMmCXQVDhC+Bza/GflmZqTwV2Ql1d6dCprT9
090z3/gjH/taBcorLGgm1qUsvs5dsynq4pQ81A2xOQAzZedkVLQDZVvX+KgDwzMGshVnGuX+bNzW
F+5KBc8guoEJHqA60JqZvBsa6wJN4QvgtBcpu57fnUD/fvXRFzgY18EKpjDf6INtifZxQ/Wq82MN
hS8liDobnMFcZQn5P9QEgndu4cug0sFavjIIZCZe/FeG8DmgTQ5BpmHu5C+nSsH9flFCPKo6ua45
dJHHltTg8JhR5jK6O0rYTZh6As44MJsz8f2+DApRQL9RyeSZ2/KOTTPo5ybhsQIFvMZKfFGrqwgw
qpPRisAfZF7YHSz5XD57Bt81Myp7LiV5+rivBbcJ4Ms0oQbnHZgGBjmpyUnqfmzWVfMVCccBsCIp
K6pi8h0P5cDMJR+gF89T+x2+bUALALByKmlm44KDE2msgK20njAcbRUya7YgEbghOgvGxep59x3p
UQDiLiJeHxQ25NlnXSLZ0p2T9es3I/e5p/NJ33rtrzHVRWIM/QlRbdeIpCM5L8MUmmleH5noFk1Q
2R6cUu9b+zFloX0S0aBX0TJ0u4AwDjBE87q6ouKSx/P4apfMrQsAV7eAwxWwPgzMZCOXlgzGAJeA
qDSrnBlT0FVx0NChbiQMy9IzlBlEoefjGLfjtPG0ZiffQz1faUx9VQ2M+jhgdt6SSdVNvrepABsN
SZSMruoiNhDildBh2PUaOv6LeHrXB9tPBZeB29wo30wVZvT/jBeGVdKNKpR9PridJNW6F3G3zilC
rV03+vn7OT0+C904IQkoyZBfQRfADW/Xbd97VOMMqXxqU8R+XUzqD6hNuOOa9SwASKH++xYweiAI
gwAS1S0HyI0oVkbhSFRdimnNCHOaz7yH6rioTgkzADRfr/Tu0qwAUZOYtNvQLZZDVlrSu2Vpk97l
1/zuDe+OPoDfCf97RBBJDfpbncVzLRPQ3UvK+CVQFM8pGwPkrSpoZw1cBISq9vobRimx/mfr5xRt
n78oWAhKbgjj2SJegME73PKR+xltEEEWUzvn1fczUZfvjFwikTDwWQ/AffGs+lra088eI+89uf/c
IJlHrNvwxJYdquOUPocEQE1cCJB2xfcBk8NGEQJyRGnvscITYO1mWXht0m0MgBtx4/VtWhIiQzVn
ovvG9En5gAthZQcKe6+LYP4Qige3y06BL5WP+y8hu+oxRXJPaCvBWoV7A90FkQxj3N9yP7YQtncM
k69qQVGCtHHFdY16F82H2kzSX/5aCt/PmLSIWcO9UJ12BktNqJqWKFoDOiPfnKEsYyIIwCbFcGqR
Y7GUmU53liPybdqvoNYNEMP78twFJbYHgSkCy0LBlufiU6GMYsGtLlB9XmAtsJ2+923mSrpgFIpV
fgjW9MBexRIUUzRIDcQGbHjK+Ak2i5hulO95SLE81d6k6e5oKP6w3dHj1002kzpzeGpo3+Zaox0j
Sg1TZAK/4IQcpgo6qZsXrDjI3FFSYEIteC6BdKf3miWwGNF+W7Y1EV9lLLsViHuI/UB3Wzwul6F2
+wEBuaAecHRdGDVRx8R/TeJ9SdVogBxkvgrmFPovM0hw5VJFVIU0z4x0EInqWAwGkH0UiEaJgtA1
YZKw+KXqFtXlIBkgaA/9ZmO43ZLl0xNci4HisadS0fD0hHJEBuGEsq40gk0Ge4rxCyGCzM4TCYGZ
VB8r+Wbr3fKlOR0TNLWZZQmdW3bblnX4xRKOo8LoUFRH0hieG7LSiAnp0qTquW8y8MRoPMYdFVBO
dKYE9eHXMNtJub9fVIiOGWRITK9URy+mGicR2UIqQm1iVHaQUvjuYBH0MYS/eyAiMkkQCnkI1T8E
7s3MH7Qjisxcrgv8EFYAWRN4+NcHLBPCwFinxQRcMMWomhM1Er1m8j0paMi1jhb0QeR46KleUJsC
+h9d38DCrTRBya1iRTixYKEziHfFeW/n6qZoY2y4157yD1OU1NE44ibFxwRlAh0Qkr8Kr0bItuIG
qZjZALYEYyuffsYkw69ueZSXSY68FZr9nMYWxPw9SHgyd2t4QznRqYV2ATrUV7ag0xPd48SpobGn
8+clL7CbAEeR5zto5H0RYQBDIBEWMsn0YQF1M+SzwS4ZuqfWmithUGBggbI71X2cEmnHRIx71JGQ
YVYCwSDxQ3IQhTey+AVpuSPBlgDMJjx7YIdEFEhDxKx330W6R4sBJ6+/RfGgAtJ9G/mIn+DrNH3g
bjQsXyM09qN7zREz771nDmxz5hupugGZBGV9W2auvOLxgeZvCaqTyUUIkHK24NdxENzqZaOrj/ug
7OLgtixVvwGqHyOj3HiA0r49SbCxJDV3+o9FHaN+MxRxbfizJGgo+9q3QGV3iJPTzWx+PZsllJgt
/OQ+eomIae4fzrALcFtJbfDB58s01jF7d2rfloQFO5KiOZm527Kl2o7QLU14Y1bu8P8XmXcnFiAw
vWzK4ClFyV/WGVtu3UpCvrg3vYuBCPQVXrSG3g/mDJC63gw1F3tomDG47k2L0j2xZdTiyDKQmSU3
3wb6TPKhxh+Hx26r7J4/unv9UahGLZ2oPfzdUZkTF+dqpwDawYwmJkrojNRq8lSQugfV51Bf9p5T
PmcEtwyY8KFdXXcoErY/+lrHnMbf6E3w+Qbf2ZZi3UJuaitZz+XNo3z0GWFucCEjFUExhhsJqZZK
Pe53AK1uiMaRHetn9WFr5FSRbl2jLFJJbkyymbUXvTMCLcpUouQeIDuwdgMKM13kZiz1dAtjrNHG
cGwzdCxYgmYkV8mhTshbs3fk/Z+noo9fSWkp/yPpvHYb15Io+kUEmMOrrcAgUlmy+oVwJMUk5vT1
s3gHjRncRnfbMsM5dar2Xnu6AGj0ckRBUuEbSIlyTlkTGaEle7DqhYxmxW1RfsQfiXAcNbyLIy8N
dDfaXEQxMEkhzvea/9fOpJG76Y4VlOnKZaK9p2V1bo49LZ/ldzybzvI7mj/UXMcm6M8gTGhwz069
7/fVv4ZfE+NZ66s/i7Q4sm/K/eUBEPmET69HEzJfKjf5aI7WUmngZzN/s0fl5nZPAiudH8puj/43
ncQBeUdPu4eWPf16XEMXDkvaTr0B6t+NF20nf4L7PS0auuZU0AnjrfjUb+2PTiPxhdSaphKCJvPW
nVIanSM9UE7FdOQI2DhxPks9Rq8U40xHDu1Pd0o+6kfJD7p06aDdMmSVP0X6kzScHhxs25/lu8HD
vjQBnbSHSGcKP6Sn3mjBdKfxPJ7DGz265lTRteNw9t+/4c/+691tWn4SLsC+Oy2H8aXX2wXLB1++
FIfZmrbJwNSAkyD9Z1p14U1BaR57bJ2LrMW8TfzUnJfY+5C4UdM/+NI0nmkMdqfluhYP87bMUqkW
OeAmjyGgN36jcGEAu8DH1/R7I65GfdhnDxkpjs/u0x84GveXlA+jgBXip0PMu3SiEEhdhmD5ntza
Ay89/+PDOgrTmfpn5jaxDaBZ5USpLoPz+MEqat6W5tzyccYzvfGg/1lu8X/TWuicqFkPEPD48ymo
D1PAFTh1x3ppCl+4XMqu4l4mD9Nl0gg6W12IO1yVxS5WPIrHchXqC2daqNoP7B4njSdC/Fy+G/+a
HhgDYXlBJWT8afmzzLjEW/JYetkVT1JxYM5E5bN5MQqqgmVUtMyXYjrlKXIsHoILxfH0ydLWXuKH
ujgGih/xcykrDjhHrI+SmN7qE/EcVSwrZvMp/3E4mncCzgLhY7lY0OX29bndK1/ddfTMR7XV7Cfy
I9hHRyi+tKn1Ldv3fjzofnSTj/Ix+jTO2tk6m0eNLhx1kfSd7YTlrzFQ4K+/h+7EnelMPtT02Zz4
iMWDCWb8mG7dJxbXc+Mq+9cnx8Z75fekeCDm3qhutquJMlo0Hq0NA49ZRUqHK97PtJhMHIDIR76a
reou4sfGtuyI6FT9KLrRqbqBqd8lh+zCV6HRnnqvI8UrdolsRVcPbIG5SlA+QZdUD9gBFwXWDqXn
hgXA1h00fB7EOrYEEJLv+loOoLuh350Pyc70YyfZDe58wOIlbGQSEK0zfmTIi4mjuzCReBflLTnS
HqmRfLJiZ+KJ8JOduAV0ccdtexYOsUuCo734a821RGztoo4E44jVex+eNOflqX6xewaFM64WC+m4
Q/0YnRiq03NmjAH0k7xMXwKRTeNxjYltK7n6mTRUB8q3rXlc7UAhzk3xhDVeqbWxbXbyJkcrba5y
AGzaFn/jptl1m8U7QLwzk1vrI0XijlOPFAcJiCrHmfquHnqv2hLw7IiMb4EM2+U5J9HpuTNO6I19
0bXs8SAdlH3CBKbnkW+2xZnF2lUYZHTbeTPZso2ODN5Fj4aBmcju5TI/uwI8QD1VXcd7D8GB82r7
BX8YhQYwka/F1Wg67Vfrpk7qzH/yXnVqJOGK+zokp/zwfEi34mSw30D1y/u3ZgdMkCkJKHGsmayR
e8XjF+ftCf3GMkq08DvEe+kO5+nKtxOornNsrkZAjsxWcRX0cFggXZCPjHleroE0TNkKR8NH4rTM
xbBgd0xtl8brk3fBdHB0HrQTwJmN5UeUHNuYK9/QfGYoe6YVC8ccohFL5LBFiFWcqytXxa9W3aal
V6sw+mC7W/d7cRlmLePe9MS0ep/s4t3LjneEJtrPIOWXeJz3jXuUFi/SIUbajGWBTjAv4gcWcTTX
FPykhgOPeQdAsAHGuKpIm0u39LPAIO60rUlKN4oNtA21Y9EmB27k091ZlEN26RnHEa9kzWsxe5oN
O8YjrBHONDOnbY0aYvnR2RbpWi/OZkTc7V0AaeMvPE8kUX62ZxpwjT9CNw+IR8BcFR/Mo7EXzskF
I9a8seBUlzvhPPxpnBneoCLhvtKPxbbYqnZ2jCEvnMtf/Qugite5tP0rVPX2BAdV55wLoHdX7HRX
YrNcYkbkq8JbZZJhDcznRz7NULSYMlzmh3VRg8qmDlqxSjBUKxxtZTmiTT0BITR2lvepREMw3TCt
ZoecYANl83R5xMEqpxwNOEhvsk1vC6fntfZGO3WHNQkCh8rjRUd6FLmQfJlJ4odfa5hDMl/jbGYG
1k4gXT1xiJZ0zHW0yuj2aAfhp7rjwlccCW3nsEYTaXcusHJGWQwiAQPuG395lACiBMIpvxJZd5jv
MThEYtppMvFXCgxLkV/YrRfu6juBuB7oNp5c6PSY8Ae3gP890nP3yDpKmRRJd/r5G8Omm8IIsfeU
bYnTeua9Y+3cluvRzS8Ww2Vt88JqxKHEVlg4jGN0SC/1Lb2oG8HtLtKtPMkc7IJ8Z+5GGxc7cWmw
/1zJlt/5QTBZQzc4vhaZqa2jnLA86UuicE32T5fYkSNLBJMZttF9d1W+FjxxhJjSYJxEmtQhvZJN
fWY0kLHQvBCzLp0z9JNrDviHAaROuOXO0Rfmtkf4B7WVvuYRcupV5jTrZ6CRjkFBjgBZ44ltlrKc
rwql32ld8YyDxp1R+yU3cy8chx1UOdv0GnSwtBR88OvrJ10zjFEo7BnyHthaeawAKTOjCkh4sPvd
IhF5sVvMQNOXuXvFC1SuoYduWDKd7NTstKPlEzus+MlNc8ubcGz5X8VCgUJ3y+gJbx7uPGk5sOdX
RLZ74jjA2iFku/J9QSIFuhMRgwOgBjKHG10FgP9CQF0cmI+Smw0bZTsgp9/heXxX1vpG2IobvCQL
BVBZiwSil65ud2fhL2cNX0IFtyS/+ALjIhJHg7F6B1zEb0svdTon/JhRVB30Vb1WV+JB38k/haed
pJP4iL/CXfZV2/+lJtLPXzINJY6vJ95vsATDdlGTPD0LrntBoAergC2jJGRxZYzFcsswG2GDBrEm
d5nponcbd4vfjq4TvRmJpYTdgsP885r74z33zYPozG70M7rfyJfRpi1TbQuNIYMr1muCo/EW4yrh
PlwGPz0qDGQXUFRqd3557r34bAQ18ZWhIwRPn5/gYJzQSAa6K7vAmNbFhpzkTYnOvNnFdqBvEq/j
PyeyovLd8K35T/nttTPczom918HcDI5IhBqoRkfYJrbO/YWgykOTHqZNuFGC4p7dlSD+woDlaT4m
pAC3LBt4cpUO80EMBK/zLCd2X4hzvXxvbion3EeH8sbBi3Q5A0o2loldepG/LT8OzHP3AR+V50Y9
Nx/iGWfgaaGyXaQTwublv5B+U+D+cKhK7lrA+ZreNztN/VV+6QfTAQFiP7fkZP1qJ24VrbXUr7mX
nJ+LL/UQXbP78of1vf4iFPOe4jPhMbvHZ/NBC5LXDk9m5+PnY3W09uqWDjq4c1YIEmTglayWD8eO
ugvP8a1kkknFtI+Ovdd6KrpdnQxLdZ9esqAIXpfqQrqTByxwOBj/UuiE0645qJ5876/V2bQp+72J
BWPfHAauduyJO9MeLir1gOxNd/PEbnY1DgvZygyar/gqPFgus2t5Hezer/aEKZ7mzzJgEHIiHS5C
+32IHtJndYFQdquDJIgOTCaNo7qfj9NPYRvvCH1P4Q8rJvfKPJc3TFwHSh/e2ewkrQGa2GYgBtaP
dZEO1kUgD6cxwIQOb2Boz7ji0Rafw1MhL0m7FrRugCnVV/Kb/VKZFb8WaxKERUQJ/O5KJF92He7D
vbhG+9JP9ziEoaYAG1w1e3G32GT0DfyzTXeQd8tLWfABEru5JHYdQBhetUG/LdzJGRwIubaqredb
c8kP4y07ESx2skjQfv4IbnYiQv6YOkSu3ltGFhjOV70P+thur5NdXK1HfIz2z/OCbSG+44gw4Fxf
KTGP/32ka4k1CyRA76teul8qz/K3vgI+hF4weZOdQ1TXbfpzvuiJ3oufJHaLregNXKrmbjyyqxmY
wV94Ck/x9bnv7lyo38GjFnl0X8v/a4fGq+7KQTmQCO8NOdezc1Xf2pNPtc9v2l7ZK2cxMC7jXjow
ZuefJH7mx3SeaVdbF+sn+Y1/Q5jg5TW+hqfo/NwL2jtfmF/Cj/KQHupJ48snvuHIiwWUOntt4bM3
nMSvqLKXGlQOGlc7aPyl55nPY8M3pyIQg+UtXYp2jY9i8D/ZbW7Wd+nEF3z/mBRptEqOsEl22p6D
Q5AQLWIei12yk0j6iX1NeOvs8ISJw+k4Z1CYbTEYgEyg14o7MVxKUkD1ptPf4z2BsMECQskZ3eeO
5FbEwC+83tmFb4JRYlPYTypwTAGr2BVXhtvs5r+S6erBcHnkWJOqjcLyTpzFWmfTUtb5pnB5qO7x
cfK6O2oPaO9mUHnzXtqLAR70K7KI24DGa7NoQtStugVbz/0DQzH6hYtHP5LeEpeJnvnFS2grN5rd
RD+82FbkN4YO7NiM55clmEzCHVkCLtHHhADkbsHejFPab71oWwGDoZXP6oCVZN+7Bh42t1s1u+dl
WLVr4z2nKEZ3z34cnzk5cYgznUxkO2FDCRIRtGjNBQLb4k0bjKgYNZmt/mcZICDoLgScNThh0l5k
h3AAt9j1GmQ3pWuz4rKxeTk58Y+W/9oNK3UzXJpDC6j8pNzkXX2Sd/Naeu+IzIQBhAJchIFP4cBK
2RMxI22f2wGpTXWkj43WYtmDIj+8RFtzNxwghG7HY8iNkfc5a5txlIi9iC7t2nIFFy+Sa2x1BBlA
BDf5YZDf4hPRI3vEEEF5ex76m/rR7YqA5NbT+FmcKsyndTCwidDWupRIChw9fGsDNhfKBnnxqdq0
3w6mzd1HUMHtfl+ORwl7+pMtqA7qE/a76dIdqkNzmW8vDGKUYzwcB+VTtXVv9Gu3DdSd7rVHAtr3
kl+s21O1IbNzndk4i935Vh3yR2YT6fPTXOQddLzPhhNTd3k+2oCvsuHzuM2P9DkCOsRz58mA0ZtL
w4rVb+Vd7BWngUdRtckcdKEk7iz3dRH4rtUh9JoDSUjvgvskAKXjZ7Xc6idbE6FkU5MEyWnYsZbt
un3oSX7Gz8pXW2PC8gTHcDp80qLHWel95uWYNpobftOA3Bm/Y8AvfvrqUJwEF6aqmx6qi8iEgItb
nLS/6hJ+yPQmWSunVb90+Tg+QR7DfrKlvTpA0uF58ge8UshhaNFnHsbXNbnvnI25F47FiXcmSEil
Eztcu2vOEWxximR7fJgxR2P2stOE/Zob48gbSC0Ujm0QcsETLrTslf5zr3rFEZi5DSRbcxlMBEt1
qXuDo+7KYNplXLeY3/Wca0RONqIt39O96LVcHVJBvQYAzj47ql+9P18Ld/ZblCe/Ffyu/CjdyU6k
ipZQCYHyB0j0z4pQUyzn4eVsTMuDylk41bYSJF+Zl3k5ZQxnYbJpkBN4s5teoEFdOkqZOGjonx46
BxRxGV8EyQ9Daa2CFJF4x2ZSWTRhPTyZ25gImD2xMtax2jtNrq9KqHe5WWBGlKlFAoLr1vE8rAoh
XmsTzVaYKiY7v7BoGiIUOOIpRjr81gNkjtN8pcFpV1h8VKVw+wjpFJwlc9tW9zYaN/H8m3TZhu9o
tKUztgJeWBiVKEIFjVpGy5kbcfxJ6fgaKbg3i7MG8+EedUKLXqFvlc2AFVNVdv91lt+Uxb8iG/cw
JsoNKUwcwlgKP3vx+TCVr9KCyM51JQzZyhAe9Ch2ANqmodOm0LXifdbAqFEm6Ef5vRF8YwztOFI3
VUu/mwl/3JfeNOC2Tj6M5JKJkKyKNX7jaKyp6/+NFvQjaZ3zLPKtn9G00vvB0f9LIeq6tSjuBnE1
L0RHJH43wyRK9VBMtMxJlSTP/L2jHa+eU26CkZCtyOUDKRlAEXpB4JlOL1wTBmLI4MWB2U58fRHM
gZRQADJuqJFjspFC37C4MrYp/oMkhXWXRWvekAqWhuYb00u640sw/DfbLCyeG3Q5jaVbRnBH1Dvp
JGtEeeVZAbt5a8y3hqHfJaafQqqlsoa/g/vpvxlxZW6MkdMI0JU1bCCz9hQ+dLp5AVPiDJxsM21T
4w5+EfvJAEgGss15c9wK5qZLArJkaerI5dv3RIADctlbD6ZXW+ch9pJ/ceLL9GIX//HKAF8ebaoN
GSKkLjc2OpgQAixH82LFlJs++iqCDgUo51yiFjnogQ468PlehsDuuPFvz58I0+bj9WivXEwIrkC3
zZ55M6kfvhl+tp8t8JkaycYmh4JDOCQogFX9195yNnSIOUjxZ2J+0Rkh60K29l7+mJ/KnZcwZPYL
KZLOUOvmqyf/Sb9FJJKymHBkRW5JGtf84IAWbsgKJe67QQ5zwAKopzeYminTdQbbDKUjcD7YYrft
SWJUA+uLMdjI3MZjLM9wVFkxQUdlTv5mbx6jbbhYsxLavJAXGapDSMMPP/6AvpSfPwMDbVRvpS0Z
fmL9Q4EfUT9/E38OVtSHLG85PF4iUqO6/hG0zSwimtgPytoky0NYtSQGYrqX3vvoRyDk/hlwowS4
Uox/4+ZcfArZmflaOG0qptYusWbLJkufDS3bzfptztyfA92vTXaAbwhZzY4cUzsNMGkE0qZE8wqn
3nxnZqTJrgnyHwpbzzx5JUFD8Sys1CC/Ui+RUdz4MZaTXjvEvW+wPkO5QCPwPsA8i12h3Eikrkq0
eY13pEglQ0JxC69f4YDGUx/dun+lvuUFab1uWEQb2xj3qrmp7y3mL93NwhX82ihdlVgfCx/6XugY
T1sfAh2eamz3uEKuGSfB1htw9WgfOI7BzHr1lxSkV5WQ1Gn7XyOnJ3mt+0QIw7yWrkzzkazGFYIB
3AgVGAvhlpC/LJAdTHoU+mhsofT0WU9JOH5TC8Qub1m912ja5sV7Q3gHRsEaqMbVlH+Fq4jx+lIe
Reg26ap2aY0qtGZzNihO50R2qjjE6XFyfF+gk350GPZ466dtfu7OEyey7LPakhBYboSTehk+8Lcm
KGRIjouxkL22KpbCyp5THJbfTPhqnCJojF4w3hnyT1hUiFlwB+6YjRSLfqIzxKuhcfS9knvP/j4r
fniugAdwbUyepPcM1tMR4rgIE29FOxJIDuMBUNQNSDKuDWFE3OYPA0sgk6tyL/ANVUz1XBLLeGNg
zMxSs1ZGseIAqUqoSnlQqK+edPItBwkBMg+LS2KdZzB8TggpBYqB7qcs3vOIWBHOGfQS1AtcrZig
aXRYkY02YpB9NpKmwGuErBk1Ly83r0mX8QX+P/LWK5gpP0ZtstBh8W6F6O1Zpixy46rLJqC213Th
3l6kimqXAW/8XNeYINtAa7AGdPj/iO6tUjsJ2WXnU7iQyNdD+N2E2BvJm2fwy1EsZVJzykwa2nwJ
/k6js89ZroV8C92E+G8scftkzOPlz4jlTUn6f8rwTn0x+PzNoXwf0bdIb3/dV/iJvNs4E6MWO9Ih
XhCjy7JrOeU7eZz/1G/DnejV01DbVkykmS0fZaInaDXWG8BnEbKSC3auZW1gWmqgpaYni0AL+OX2
iUjEn5jgX5VPeBD8HH9UljfcHwHbR3tmCJv+k4lQ96xtudUerU/PBJ5hR1uBaIbvhjWzWPOwSazZ
vJ7iSgvXz0v4egz7nLsajPU6+x1/i1+wYNz7dIuJP+8cfNq9PW/bv9D4AowzncV5N0CKxWoEt6MY
HyWM3uFNhImov5fmroH/0a+fms+PPxvrrHsQ/TXCtGALFsF2v6fFYYB04KKHJKDeky4Sa422ahH5
wxv/D4G+QFeK30gHMP3W032R3IRaFF0gaTfQnEW4c4ylj3B1iGlLXf1SNHYEqe0jJEcE6DS262N0
HgeYF233JobrBCf8d4FYXWH/tfbAxRBZlnNgEWDKJES5M+2evxgurypvUmwFAcmeLXNGDvn6e6EV
/pR4o1lRP83Xg4JL+YeYmt0GMQ+L+UAlswJBi1wJuhsP4XxV8UwQnJcfGk7t2qH8rv7olcvlT6v+
Ct9sIWmxcOuW8A3qMKpU/Y/22bFS3uaJS4/tKF7BXRM4kcemzStZ5teMd62awdNHoM1FtOLjn9yL
sO+BI2SuqEkOxZHahIHB7hkiU1ITDBIKp9hGcmtl9szx5VlatlaT0jfM7aQdhcYKMqSrocHyBBtd
eHLYIkEgl0vuQIMKagJJfIyTU03x3cyP+Am/b7zlvBItWbBaxPY3DzEiY+S3hrjLKKcEOCwSneie
618zx1Dzd4WnL66z9+RJ2YOPX+9F5MHmfan1DA1Tefuvba98/By5h0xEGLyJnFaSGntKdetBxAnp
TeQ0jKalWs9UytPaEp+bUHMo7iXnlaISNamLsu3TYt+e3jvlMyTOpTa1VQcqO8SU2xzVfOFaT4tg
zpT/5SUc0uiaJ99Z8iGUt9egryVUoiOxF8pVRcdhsoQl4krpA4lsWh1BwAR87MEFawW/xrKW3Uth
PxTnRD9FSbERercVsk2ZcQpuUH4NnsawPRfZlYtyPdHIGAcGaKDkXu0pr4dNWHDCGj+UjyzdEccw
N9tkOBQ0s8itMWGhjd8Zq1gLKJF7P2vx9lUwkNC+ZGocLX70sUWaWQUnByJjWm2iZ4ShI2r+clVc
a0hsGxbmlG0j0hDNAQnh0Iwv00IIj06KRzjN7km4yRXRninBSmvTvDg2IrmNCX4TA5k3rG6PChtc
wQ76CFta8UALpyiztUVih9bh9brNqJ4SACBPzBr1WG+qDuk4eccilpmXbkFcNlZDTngOrAXNYqhR
nufUcsuOT0RPIn3MgER65TMZCtdK/vvzfHAgxC+PX6/XqMLl/754v6Q50KiWfpdQzWg7pVRDKsRk
YWsqHIu0wS3Z5WNekBFTZOmGuVerK1XZa4QCEvIi47UrWF+j4lob2luokc7I2d/UqM/Qv+U8GiEW
UmWdvU5DR3YPXnUuCFSNFqVuK/1T2MrGihgInbDolmUcliPrSJsb5JRu5rF4n1JAuXFmPzlkNSiu
xxhp3AwHwTq9dIPQSn4ry75UW+5MCVf2gxfRWpyPDaohoj4kPkgvIE/gIi5v/CC7Q8fkQGYm0zC7
VHFGQEEK0Te8mzwcfQRooPyLIUqGZfaYU91pJ0BMrAp8MC7ua1p3vHCVK6DzfM4MbaNdPED2aIkP
ajyZbejFNm0mH1V6Lzm6LMc4MceOUWHORifZyQC+gRUP/Vtb7aQWZgQbVUHxluOjLYp1Ri2ndBxM
WIvbmSEgmRY9Pi3lZvIDcI6TF0Umn7WRb+X8pbd+MyMu+aqK2E21rWaBr5CiTatMgcri9t9m27X+
hAm1DbX1FDLjEbf1dIyedFPlyc14qJquezcXG0ZhgKTvqTOq9qsrv8xUcgZSVt70ttsPrxYcNAGl
Y/StqBEnLc4TErIZE3NulkJ21YFLFaTP1vuWCuiV/vbKnwni3qBkkPCfMohs7BbVaxEeNb1ddfIx
a2wJmewLT4YWrZQQ04sHAbGKEg6NuIB4+qzavLaCa5ZM+17f3MIakNBLvc+68JYvaNInsJB/DUeZ
kWdgEVHVbPWZ+pf2LIRQ5FDM8Y+AhmWwBIcMAo5QvWnSG3j/OFdWvOKhMB+zaXyv2aBLU0K1BR8O
FKAO7TeFErM09JkiJpYjLGGnKCbnkhPtQtF3i/ppJ7wOSS0DyaU/J7CeZzIPreiZ1l7sKh7yr4qz
YhhxnqdW03J9PSbtVZDZeypEDWXrJ1K6Sjqa7OO4C+MSNKUIS3TMD/pL2EYgpk0c7OMMg7Lj/K+p
CfE/4baRUztUEzeF+pSor5Vi/pOMBekQv4fLq0yxp2fwfGvD6Yv43Xx9atQTgyY66auw8yyQevhJ
+X6Mt0+dMRZrTkzlmxQklMV/tW6g/fRK2Txrw3dOQWc+/SaFjwWgyUSc+EQr2U0wUaPV1D3XMQVd
Ddzd6HEKiRl1S+vNT3KDQ7TdtfReDaShafW64wmw+OfhS7YrwxaYXPOmKMJhQOCmg+rmY0SjP5P+
pCIn5sHcLItVyQ9pyCgPS/ZU4v2QHvd5uFJAiTzDA7fu2j4tohRbbdPkBsevTcsSbrTjba5EMGaU
DLSiqpASGkxML+8ziFhd+D2Jr5UEUFwjyjNRxc0MiBt3EuIKKhQZdAJrQ/GvfqUrcbK4l3/WiByh
4i/xagOXRJE7gKCkR1Jmq2fyaaVo87tA1XYtzfXxj2ckKg1Ob35Jc85cCLfGapxxIpDXKKUTCld/
rrv1C7WyeCsz1lwl0KxbCNxh4sdbpLZZwynAVdUQ5N7y8mp0m1os8Saip3PfKTbV9fIQKjPMlrBE
Npo5cfMVCrwUfN/xVuR01dEliIXotAWkL1apWfm0jH/iZzR8ibQw2Axk5SRzWUei7Khh6p+KI1wj
VtsSgy8NjGgCkUu6QvUzDPU5Goy3V1d6c2axlY+2WO8nazpKdDlplOWJN3WuidLNet5VDhsm6SNx
YGRup/sml05Q/BYFZnIyEe2b6CIjdkaVjsEvIkwhl1YO2lGq3eovsaStxeOsD7ibnnQ4XiKwmO67
LWjnvxrH+hYN60uf8rWRi0C5ESSLMN6VwwTkaECp3zNJQrBuaVCUJd4k7T1a9hHNn6Mg1WjiRAqG
YWyMMh55/SOWpJVQ+9hBuOb6GBC6bM0U5tVNQeGqIi95DWDzFSLVt2y/IhrSCTXP67Np9prkKiGR
KdkNuGLE3EIHgihQ076nr9PMRpAOsIrU15YPE7Hr80Vp1nCxROs6vr4zFuF+/iqQRxt84kG5vRAN
t+1SYiYmlSvoYZDKYviRjqwJyQdbcwZkK41dSzspMlu1vNMwc0RYexJEwdTNgjs2xwTlslmMlD8U
iyTQNsnsCpUbhelGoTCoOpKjef86HpfBlp9/YwwAQTmpVWnntF9LvPF8+Cb7kRPzwK6htnQ0FDUI
NdAFKdCF7IvGJA0supl8QFOkOwoeGRcZJpWeo10HxWpsQP9r5tuTQ3PtZ+V3X0rHXA/tFMB5mnky
91fjJRqoyDo0An2TrwumORXlFjriQSRTRIJZRsE1Thyf0kCQlLd4wi7Rnpa9N8tcKYY6KvodvbH0
G+K1Qm9Vnx6ajrVF/ychEOOvawyTqOvFCnXF/CEQDhY9dXepvxFxlk7VnZ7zp26Y7y/hlAGQy9jV
TDYxur78VE3h6lYgWthSWLGL56mSWDVMP5tczezXnXk0o38pj2H9dJcCyaQzlb5qW3y50fDzhN33
EVsaPe7we5TO8uunW8+vfxpAWCNmi+e+6ypjCGtwUhn9HiF+PGuUwzxBeUmQcbYdzRStyKcgCR8i
B8cm+2rYn6ynnb9OGazlWJuccLB1SVvLs0vr+YVdYNnQ8vyry+N3LSf3o1yVRrKfSUBrn2jhxA1x
Q1MBzkCIvRyhdlU1B5NzDJtySf2Uq/U2U89Fj+4MdSRE8nHdzv3WNBFQAAQbDF+ixE2JmlIBUgqJ
/tfwg4+UciFGfHNiZ1zeKYHDF+wC0okGyaTRycFmztetpuHiMzh5HmZF3cB+6AGoqi7nMpEsWe2F
vr7R93mLBoklKI/xGbwiCsiIWq1ZjheEPAlXEvB4FSO06lp9CuPPlxMV4fsUfw4YVFoF71x76qrM
MVvyJrKS2g0yfEw9n9yXGnGU3aVImwgBkKNbRKM5rFDDR+W6BWJmRXsuURlul9p22Z8NkOtNxW5E
pz3E5DJb4/szQ0DHoa1gv60b1JQG4g02/JgdlKoi3D0BScay3bfxeykhghM7yuj5NInKT91aTjUH
GlWH0IP8LJ6uloBZJt1ZUz9M8uluEe/kkuZMRyKkY6XcRAl3H6tGG9Wb+fllNkQWRvhteUdEEduK
QXOrJUtCubHNCOFyBnhEMmcIuX5r07umkiXNxjHkQH7wLhTYzVpspAystL8RxGrCAStsbWtAM2Ui
wsO+JBXEF+nSW50d2O4645clOXves4bI0Wxd5cmGESvNWrZEnZ5j5UUYqV7SWQz9JHEHk9gYyKnE
bT1PPJomPqLs07CCiHVIRsrBI9fp9XpZJJTrBNjnydiGEWqF8UInFfkr1FAtXWJp3wiXhjFwHWP1
GGjr1XacQbRvNrMWbiZwvcs14kZKTeIYEPA61qFXl2971pf3BlzSmAZ6Aq+SNcYIHVNgmsp7GXKs
r6AzamMgGrgdh++oJgAA63touQqZE2JkFyZ4QuPbTLIVp2NZ0d4V9rju1SwVQPV87TljjxajCy11
lo4ZB+blYycvL2q3DVqjgfmXVL0PRrVrlE9q4F7A3nWKmLDV9zwVNibbZqjhlmYln1zFOikd867x
g4NTy7PFyCcx6xXmo3XEErfssHPIiEOBFE8ywOi/nsAzpOPyWLfCY7kFBrLO8qxbN4jGUsesWHKp
7VYqvSu6BctrMLB/5hxuRhGI6qse34TyYymclvr8afidBuCUub7m83m7Xl/el858sckuzwkuofRW
yzdhRjj7+qPy0ZpsZfIqs0SmFXWgUNnDgMSzhDyTfFjxUR7VDZcvL8x13v5FmBvk2qXjwiEV1RjV
skkLnK+qiMlqZvCmUD1WdCR5Jrl1Ujm9Kzl0l0J803FAPhHhivLSoph4EXtot1ShbybE0BQakfbb
yCcmKxT+yhNA8vSYakxmxa0uUKdxtsqn3ydfTHeTZjtWlBbWqRbRp/APenL2YsldjpCdQaex+S1q
6KqU8bKrU2wPxi8XvckBkhfU+SwHU+7OEf3B4ae0Hmw3Cl3VBk/JYLAO9hvpFdovkY1fOlc9Uub+
O0nhEaLkogSZOECk1MCzdZizX5WLyM0eRBp+r3GVIgbRGR7OHUOn5sqCr+Kmi3M6gJx+Rnkxmuer
njQP4bS82JlBiotO2NHoyi/dy5PxTG94E7aWR7G4yvXZNYUcZCBdv4WvRd0tH5fLkaW/lpTt5Ry2
r0niRHLWo2olEGGjZfZorOVc2NCPzQsvLIInE7zMJ1mTcWS6EoiqCq3EGVWCAYBch/Qrl2PxoF9a
GOD5i9cVPeB/o0/aFxnh9VFLyjf+MByAQufINOCpoqT/kXReW7EjSRT9Iq0lkynzWt5DFRQFvGjB
BeS919fPzp6H7r49PUAhpYk4cYx10MF4jKl+lzZaFf9RppQdODX4obGyfnzwjdI4D/1LOuS7MIa4
WKZA+CTlGufCgx02zD0Gcwy5QubVI2fKhf7S87AvNYOlmbyqzt4C8POCq4IzWIssounYFjNpCl+o
fwCuURPHCFJJgOH0B23IvavkwbLpxu+wu05atfSA5CL5TAh5yxET6mgI8LxhSSZ9cra1rVdcAqzM
VV3DfxgcBPjhP+FjXoFvdlhSJNXMrUjQMeut04pt2xobyeB6kh20Zv+z17A1rxgWDl+CQNncwLVY
cvlJ2uMUHi5x123HMco/LRvl8MDMxZjWnO0DeuIi+DCNe2QyyeYkqkEXyWT1lg3IM4Wnwet2/lpH
J62XCasp3icT50vetdpTM42BOrgSdE9+fPUhr6eC/V9qDB4WImFON18lj0uBHWz5wP0IXPrx+BTM
R25Vj5qzh7EwF4z7iktbej+Bfgu4dn374PKNDRjxtXWtK6XSAieRIxcyjBY+pWFhK+9pj4YRklYh
NS1uOaNKrrLaPiOKNgysfBnSZNMunARja3WS/0x8UoG5uHZ3ofFob8y8IzFhGQApOd02WYpx57yL
3fDcT16+rt3mI6u5/Ohp6Xkt0kpVg2kgN2Z7WV6767RwBUxYqm5YX/cGOvf55oFPa7BaSIcWF6CY
DpiohRGT4xJXnquB1h9HlwJIKXuL2LJjFm6NiX5n/p0xPq6GnFEhL5ud3DfpVgY/NkUCiznr0u0t
bgbum+3ECq6iapV3w8YIXnXjknnXQpbrgVmt77j0GLDGRuPmJHvD2lmIhy3cEdoURXUVvUbUEXUB
8YmxtI4Krsi6TVi1R3di1oBbuOaaB53WuBM3kTjP5bx1aLg6F0PGgnaOwWw0YWRJ/5v9NGVEOiM+
Ay0EOQ1euUz3AVi1m/z/GI2++M1oMNhfEKzLlQXJozTc66gx1GOolbcIrgxtLTAg1yef25eJK9Hk
m9SDagzaIxzzFESAujphgggEE/Oz54ocirUC8SjtTL7KyI8cSx0Newudybt7+bQoA2Yw+neibTtt
XHN809a4xSWvul1hmCuytsHgixZzTpZW2mPuyLKw/1TdXGmPIKdDcHeNcW609NiO3cF3+xevig5l
yRCpCLdEbrLIUpvwaYNzmQ3gYPLE3ZlyYUY55rqgICnIG/E8cE6MDFcJ/14gz+7BOVipp8HAvRne
YXip8YWJLIQr4kqg7jItLhZNdDagaUxuWo9l+dQ8eSUYG2f51JmPLoZfQHbUXFGesIxc8cfILeUF
VtFXmAN5xhgep/hvfMVcmRo3ofAePregVrYb0f5A2GiaYt/WW328luQgCGUxm7orw+erK+vQ0peZ
POGMScwoLqpqUtuZK1ud3AFAkxj/HEaAAptwS99GFYhmBKYxFnfdttYiBPJKeCjBhWJhSBgrEQTe
dJ+Z9o/ZyMrMjzkIYytuTcWwEsSj186aAX9J7x81C24RWC9ayIpljzWixMwawXRh8CyYX0ay2CSz
NpCVdvJae8OtMbHTaotsQ7eDDa8Vtziy/5FgWRKR4Hqk0jqcIHW06r2T22E+MvSI0fi56mCs5+IR
BuXBcVFNYXOQIANtiAlP43U1wTDDbcvXp2Wc26u0dy5Jx0EwIWrlQuaFvsV0iI7K7UBz3Pb9pm5e
efa1w0W7Vr1rM13n5kUot372tQFtqAig+2gbqAFd+16keGuiENBOzDRcQuaM10IeekwCPfyFoGuX
b115KQq0lLwFPzbPDudARVzCfBsyzNOoDcMvYBrepmB/KXzOTFD9D/iM82qDlFDUkPsVe6H5W+If
lmAxbxor9kYWdxz42I94DmgBJPsAwenkfE94setp/5ziyaD5DSYQMzGFHrMRxBB/jC0KJop+ROw7
I1J7DXQRUQJJWuzuOc9YUeJVpto/WZo7x9MVryrM4p8caXjdD4te1cO2ds+ZOPsNlg7TR1YVxyi+
6EW11nm5IdugSt488NJiwOKGU3qGQmaHRC3g2mx+sdzL/qBuzgFnc5782lBzBwB2iCuN1S4T7WcM
X1sQbH1YZghMCvpbClLfu/pY7bQFVMacU/Y4MvzgFCqabwdFPIQQEzcmumhV0VFyxpYgkYnDFt83
Qj7DaklUjihecMmhVQ1vFHExBx7llIkxdd8sR7nN7QPH9ACdKoYVpTPQtwClewNSIY84Ftj4OxV2
9yyhKTp5oIrOxPw9gYJovRhBsfIHsRFoKsrMOXNLLS0G+k5+ruk2tezKGKd1Ncgj9ToYl6Pmruaa
ECDsguaxfjKSdzOGUkKTXQfRlQ6spbWaMqa0IZWcTlmVR6/wFuzs5qThXrWwACnDoG9gd80NTKH0
ubHJhMAMqOlPAKWZK5aBTkoNqknmL1u1/gwmZW4a4ONjPEsoh5WxGhL3Wpp4JBQjJiHyLwKzBEnU
zDs4KNghacjd1aeJyINPG8hYB9SqY+TTFVltxXIKrhyqDclzqlqasWZu8mnXewiZwbINLj0+n1ux
fUyp4XvyqNvnVBrbMICvH8A4gb1jERuv59DwLklDIyWOsq5x7qPwbqFPRGvNf049ceAGXueOs3SY
9ESdvVOvQi1GLDLqgPSAKn9SdZYZepfZRgnwqqAq+nwmPxCCMJ2oF5G4KnSUlXfwXOZRU1rsOzf/
Dw9Kza0q/6n9Y+8y/Yv2Oel0NefWNL8bk0I01l2Ao5mFtxmTk0hw/Dk9vhQ4nw3vo4c8yOuXNiNz
eno7Lu61WSsLMbTtHpIeJA78fJuoGEFii48vwK71v2ZueXtbVGSJgN2YPqT9qds0Aq5iqdrtl+D3
v2EYvKuaZO9cw4sX8S5/xGHKE3/N8B3XDyw1wnKtyhZn+o5BDPrxDY5Q0k7A5uSMcrBps1KlEbAH
SLCSGEq1HcJw8IbE9IhDEJ8BdwmdIKfxMkkPvPMOZ7hWWgtreDOq/sepIlgIeN8ogIRBb9rtyaKP
5bbSYQBpGM+g5AmYQVO5zQNe3Y38HmwMg4cXTcXoBitBSF+BSiT8a8nOyBLUInD01LS4+mv7v8GR
v1Tko4kMLvh0Ja01fFHdO8VtsxHJD+BXwnyv7pJDD4hRl3Cl8v591DDZEeCKOALNjCVHXDGsc03L
3/XWbhSQHEv0k223yeL+rJBLoIqAF11woJw8DVdlBslefPJEuM0IE+CHq5UVeMxuJfFe3WviMR5J
zGUMrVNLJUNS/Ke4OqqWvMOExPobS56Rh2SGmBpXZ0wWW5FCqST0p/PHBfPG1c3V6MCHP/W/xdRQ
oXa3OsI3HYRwo62srmglJEzKd7W1VXNazrfORVXUYSfpDeegCc/t0OD8QF0Qhua2ToxLLdsY3kjw
CWt1KZ3olrvOvsXpN2RQBHvRH+sVFION9R915a9pqTUUR8X/GTL7Dhy9rJp85wL2VIZ7nL1dR2eZ
fUVuskzkBxf6ue/WffZO37pNB3tfUdakrbebMwacqpdeDN7fYMILrNqNDBF3BPg8udqaCaUdYfXc
fCdUVtLHf6d6uA3TydJZ67aEywCFSLQkrqTrOfroDcraktzhCnkIRYOAjAPK8+R2+ianaIswKNIQ
NfPkuvYtgcAKGi4suK0VNE9vG4MIlSkcNWl/O9CXAuGeffKnR3uZ9+QeU+01jtj4KIiC9uGRY0pK
owCEK35JthKQFYBSfKs+GI52sWnCFZekhX0kXXlM4mfh1lyA9cIkTG6EQrkVnD/xrpx52nvb2dOg
tXH3pOkTM1f0W+G6l1BwIKkOlOA0pSWUuAEfCLyACvHHRlwYBq5gGhZvbbT1YRHM3HpO3hwpRtCW
GvXOCf0fJ5bXIfiSVJbJMO/VLGGsIMh1XE91gne+2R+1qD10oO56K/cpx4KLCKt7tVNnozfXCZjH
LGJMwDiZ2+uYdd9j+J5FK7e+1n2wKetlWiO5ldkzrF5eFCB9s9OslPnVeDZ1sYlmbyU00oHcW8C2
jgaNrO83Z7hPQ/OU6ihzzWJt819orOeURZ50G4+YDGc6gFL6JMNmkGu/Y2JStLvHe5ok0ycecYG7
ZozzUgsjpfRWNWlX3BX9wFCNZsGV8Q4AO0n8Q23w3Zzm1J/7Zlx6vr4tPRTlxIxPAl4BuUNdC4eg
w4os/PPwZvttfF21VzEs5QD7SnvCfKUMcKBpn7PO3UUyei0SmwPbXmZvWuBjiWasK99mThYfM2R2
KXCFdKjDJuUXV6IXo1/SehWM5dN1AxviGaxRexhVfKjwUklg1wwm8+qurHc22zcEcmGoLEDaGPkI
8MwU6nGYUEbQvAPN6Cb+MPaBucIA7cwpceeW+P3mSOmH8DDSIQUYNbYeXuvy4s6E4hxTyP+x/9xB
kRjijcUJKpoZMA0XhBjS1Rha6yLWX+VMyAq3nUcBNgH5QDnQ+mkVkOWqkntSZu/etSVYwgkDLBCN
gwysNcBlwO+gsOEhdpeCPztAEMit5GoMtVcIAutmOvltsaupP4v6RTDupgCHXqGtHKCriqwMWjbu
fxIvITYy+neBV8L2nzn+dfLe5PWphnkVx2SBUwJFzUX2HEhMMPOSPECJFL6wWRyjfMiBCHidADX0
C+bd0HbeeHB4Nc7BB7WvmM/m99z01h1senseNx4szAGoV/0V1RJzPhj8kEZjRgJ2cm68/GikETug
Xbd3u0n21NWF8I4j3YDZi71kYxnWNhcfEFwEz6zBd6eYfstOAGOo55DjTwqFth6N57pnwulW5EXF
1/pu6cyyB3ifidzPWU2cI6lN9kakxsdMTpuU+KEwVgmVgdEiYuQluUpayMJ28Sj6L+4/VczCRu+j
ewKbBKdWUhHJhTSgRwbuQRNkmNnuUS+0U4cGodYK6DtXdpXrkfmpo9aComS6Bs5C74rtYqBN1zuV
n6sFf7psyOtmwANAVdGjlgzZypDhHugeR2Cb72ZM3DqXZISyfeQmBU3v7BvohtW/yPujO1FDN8pY
O22fou41TR+Z89kyQKb8DELkb/BxAVkjnS/0Vn1gvicJD3rINvtCJ3kPt21YCA78z4SWhcppkUtx
EUDb/a4i90S4lxBIgUsto65TJI3UglcOsyNKxcoddo7jQFdFfS/rpVwrmdWkb2emXHWFG7FqNhno
dXW350sUrWvibeXd0TKfkwnrgvpNaBlZpBDXG1UOdu1qLIBSLdiLUraXUofbmIO/WQPjCSoruQpH
48vUk1fZsIciMoO9D41spqAj9nugK3V0Rj1eiDHU+Db1QPoluKJ30HTcywp+PbmMvYelUqLda8xA
3URekCrEyc32OhB+bxAubwyrrqi3+TyuIIJHSX8egbBbYWwht4x59BwHIc4znYSzfBvKiDMJkYJn
ree8sZcDIs0R8Vr9ZbN3c93+YqQCW5ld41koI7LxJiAaDTuDArbIzFVvlh9dOe5BG8pJUI5Wb8OE
owhIgjsdKhtIaW4JDouno99OuGVitpWsPRKfrOGCPaFZ0J/aL5531XzzGMunQgxkXdbbuURsEv7F
TnKYytsEHuZR/2rwjCLaYYyUADY94jwL2WD4CWGqfy1Hgxsheg/pSFyHYMQ6ubj0tSaLVw+0o477
nQC3GNksWUKuKd6zbnHTM1CZ3oKDrx+rhoAaKIV7N7B3Jct26fbvgMUU2x2dRdiM1zqx2b5ND6G5
fWuqHE5OPN3GPj+1LSigw6Ar8gCktWbvfKt+tjGe3fQx2bCO/WlltNcqtIlXprXiVszmihyieMuQ
cWfkxc3N/A3nTzhjcZCXlDHhU1MilBvhGwwmmuLc/bXor12G4tx5PixqaTAUzuGGDu3BGlilBajr
WI/Y3tYwDWR7qABKI1qpWjKWYF45+gczgnpA2dam43vBIT4ze7BHsDtP24zGRFOR8dk4nyqACo0Y
vwZh28gpMadnu0o+x2Rch7CxxCw+K+Sc6NLp22sC3sb8M0PfVDnx3Td0JCO5esr0PyQMKjay0QEh
EhaISaqASulM3i6aHlWavkB49cj+G6/FpB9cG2ZXRHpPOWv71gkfdgLYWxL8HQKwDLDkhbjoyXTM
A8aMMXDmDCwbR4iPQTyvna8/DRVmdSnjd1y2Qrt7k4/AhbOl6VuNQYPNsZFwYNnlyrVBnUodVaSZ
6AcO/d/c7Xalg9oqK19cvKr0fQ8yGA1PM/4INIO9Ve41xjvdtB2wCw76Dl569ulTn7jGuysapKfY
lwftMfUDWDrEmuAxQKtn19b3aFDYhTDpPfd1JmYRK3SxC43ohuNcFv2VQO7csFn9xZjjqDdNvBHO
c4NjpOmQT1dOwyLW7CfDwMhwxuXV/RXeWzRpgKDEejT0Tz6YkVzW6ER6EtOdAGZsrt8h8d3NyNiw
BddmcWSm2ZZyVfCjOiJHZ4yoYOm7JpZ+YulhghKOm24yPwYDX03OVVb0ShYTfA0oPQB7UfKnhRrK
EYvJTLe3YcxQ5TsMKgZ4S8InyiaKdqqvt00OAnxiRzQR47WNEorbed0gKLA5FjgeIE9zXwOQCdxd
E2364tis3PQEUJcm1yYd70zoNzP9C9eWxE8An1qdmTXKUFXhrGIbYiFvo4bjNcOKz9sXvbPJmJs2
EPeGcl4HWfAXF9OyqdheDeZ683R1qTGFH+zDsD4GXvo6SAG1tIDR2p0LSrKQ4misxMaMo01UTdAM
HPDX8OBQG0XxOZHZWszK5FiHxtdvp8JGzBCurSF/6h0MMMKJmT2kVVhM+yY4cL3y97A8dFgTlYeU
CWQNRZ0uaMRQBQYZAxD2ag8BTB3eTJBSHlgfoMAsbkn/Ao40gBtn3PupgRAKbQleVhXej/xgwY0Z
8XN0stiyMDzAQKkg/NblCvc7BfkocFcx4mt5Q6w3Ug0Z3Bxdsq4n6wZBtaeYhM0MXQncHa2dmxVb
PfDJVJHUJsOxRY9hmF+VcfT7mOL3LPpPVvwiHh+QkgcP7YH7mRI578zzTadyDLE39Sz6cTLy0rM7
wm3G8qp4BAyhM1p17XWyL1WPTTi06Dy9jMTMeNjfZ+e/UCyS7Adb4veqmFky1nqCkD5P3X/G01wv
OvjdQnoTVS0ZKW1/6yf7qOdA6SVst1RPjk0GvcMLEPL4k/9DcQVuzUEGyGzP1mGeq1cLcYl9MSyM
DeO3wkJPtBX8PmVVPTtmuyaxcYYBF3dHeNenGgi6d3+wDp3gqBRRuarg01USjFHb5B19jke4nQfa
pW7qiHBZF4lK9a1+IHP6rW6tR3c66nGw7fxv32PU8qyrQTluMPFfHlTbKOAgBznotJdee9KYqUDr
cYdrSYJ9Pb4lRbYOXaYtPVzeiTxH2CzhhJa5yPd9TXhUWxLWiEOjRQRP5T3rpbOzYmvXBMlXAP1s
0pdaiL8qAw+d512E1bmR1abBV9PN0lVuDCeUOUFBUiB0naoHg2rqFaPD3TzerfqrYBwcJn+e7yMT
rTZ0EqtKkXgPCdgEM9fWNEiZOlgN/D3SaSP6yrgw9xAmAsYCDj6LSUanWzuQjTkRClIEDQwn0ueq
kBtQ8oQGb6CqtbmeDUbkMRL5IQNoGJ7anhI1Wfoc+d0A79Cj4movLJC0l/ASIJzNXJ9R85tq87ai
gQvQUM4iebK8hRwfImtXPDTDMDZpFj3nXr+tBeahCRgLRYURKTfgm4DRKOWHL2l7widoelCfTq1E
Q7Hhu87V3XM9HNkPDf+/CZpRhgtTitlGw1wT6kBUwhr8NhgEibvTv3UcY2ULcwFdQcivvcr/mag3
gQ1NnwaZZwQ1Mx6OvX+f7X04XmKOaGG9J5B9dRk/OTziXtf2LNk4vtSoY7TWXcyatsohWSCpo1gZ
IdTq1JgZPkYCuQA61LHZ5+V0mGG1mlNwKrn1TcjoGmPTvpgOOibBGkSanABRweXCwR/SjcFUU37u
eSTwH7+KnExxczVDBQuvcXdNvStIY+anRA9DFTnE2qMikUmOYN39U+c4B4djtZX63fYkBKN7l8LI
Zc5R2Q5o+if3iU/hyZWw0UuySLfGtbdJ3QjvKd0qJ5iD6ZVR0s9Am4ziA8StNeqXCO2KiaacX1d3
qOpRmtg8jN4jwRi5nHZJiHha+dGL2z+J8MWCVTxicjsiVEv97NZCEyoTudNchpH41yILaB1AtI2A
NYvsF0I6HOLOhJOE91fxb1ToO/Gj7poZh6L5CBg8DbsAdpESKCBr6KyrIf/UK03jU4srfrlK+JB6
lG/Uau9YvBNCmOY3gfk70AT7FEOp2+4CWvMidwHEL8w0WvfRYGtlvsa8a1mFewWBBxyyBu7Qtb9R
ZVIaEW1Jj690Djh35zsvJsCRl1I/1fQz5n9KJN3TnzoIaxrcmfLhmy8GxGXpsbdgQXbZm1Doy3TI
6l+/wbM02YQIzA35xumizz4cpuDR1QjDRnqRhvG8gRN6VTPIgtnKw9TsY9+1WDQ87OInMKZd3Vdn
y0z2thLHsVwD+GTlqK3CWT8UzZsJJ0SVtGNx8dOMeFAWFjjSjNVyWXmXEA55w1dm3guvdlEU9dqE
DyGr9wRkKQE6aIbqtXCdeEEZy+dHUIJGzczFs1pQLsdf49ADu91RuIqEXu4C79mNIHkx9VFtUWns
JizleT8OE926/rYmsBy7PBrOxcJNq6eqAoermQSXxY9uoTDmOrRQ5bfTmXdFtevQx6Oym7NT1TBq
GJD5kEtfv5n9Ng72CXPKAf+E6TvFz4fQMr63lm+oqFaQnfyR3g3hckadI/DGMczHjE2umztg9oua
WZfTMWHDt14ezWDtfVbRjRFE0ffLGL5lvJw/hPPKWmcfEEr5D4ISyBMKbjzMzGtjYg9L4xCPy8UU
3urpXrcZFEQmucabAvvGOntxTbF1xFkAA1TVV5N6O9RbbFkGENTIy05rNujeNB8h+6T90wbUSfLM
zQcn6hwpoRaDFCAXwdnOmNUpERf7xdXy4mXjoXS7dnmx4qKmv9EQq4Hnl5xkvbxHDTQ4iXKwDlQq
H3djy8Fd/6oFF/VK/r7i82sTSOk/BSEpgE0mQIS+sRtHGDMAlMEs1jFwcW/gF6z1CMoOLUt9isTO
ALQTOKrr4x39sg7crQ/0usW8Cdy16XafkCWz/25dmNIFAgymvnkD9LPubH3v8XvWDYkYYKUBhPGo
JPdbPtfDq5VDxOQNW452cmFQMkDLQaKr4aqqCclJUlGhVmTApowNYa26FiUQYAGFTj/FFHZbo4N/
uS3wi4PaAPWqwwyPIdsmH1F6Zd9VdLHhkEfbPHpSJ4yYu2OptwvuccjgiPAKTNpm9yfFptfJVVAD
mlsc7d2RF6sNOt3u1oBcWM3xw88ZcA//LPdSeA5m6Fx16S1QcsYcCUkMaxhdpJVsbXoLMT2mujgk
Q7ZitU6Tvc+neVVG0N5ixc/GbCkHrvNPGYdKgM5qDD/VrRyb/+KC2LNybfBpdetfgTlBg5kAnVIU
cfw3r/w96m4+vHILg/MADm/J9MXkp6/H5jzmVBisPOioza/Ghe1GvwmK6CCI1m0ED4vQWAjIY/FW
5r82HhhU0ERdc4czwMvi74LbixFqb2zpsePk12Fswr8nxZfPZdUSWGdDoGZSRcVoX+FwkPGRs4Ar
briCScdY9ayipWYfJuethwvFFbiAEtjg1gNjusLSKjM+tIonmV9KEe+0fH52y2KNOBY1Yejle96f
O7nbphe7xuqY9agxIZEwFoYKTruMiamYn+fo7qprC6Kbmoohi+bLAm6AXPyxIWYJeMQS9e/wekhL
xDHBT7vvcDj0/Z9rAq5pyLNwcGNuG5jxzp/tb2M+W30M/QehsPdm05jGzKArQpfa9SS9g7o0O5My
g2heLxEnV2ngnWDZ6HRF4BedxoXl7QtAQrXUHC6CuiBN9xHa7XGCj1RAFk4SauuRSQcxJZRF6In4
xWC/ps1Bh+qNHIdn3EyosTE7QvXcbyrx8FtsT4vxEqzpB1YppRzBLBLPiGGbcXc5JuwWOnCveDTD
Q0++JawwXppGf8ksoGKQ2nsU5jPLs/8cp4rtqMyT4Yyrk8V8M3R3MzE8qjjqSrM86HhNsrhdEpEa
yOrhCLf5K4khl7veoaEPVZs9RSBMbzG+qcJoZC/50EVLsR19go5LJtw10875W1GnFGjeavnZ756h
p3J02c6prKNnQZA3Pi7S8L/r6uHMSBELfHjplVLebVlSc5vI+b+ePRxGKjKKLLLk4QrbzC1CCpwQ
6AVC3TIF7Amral14OGRw+FTn6tfjKdXYnLsS3wjgZpv+IjKOEu+6HBsLf2Qh5uiOnE+j+BQAfK3c
qbAu3hrS+iOP1le4lcJ/AbtRZAlnoYRXKd21Zqzt4OD34qi5gHApkbvtuQM4bcfxoClBmkkrr8V7
3MbpTrxkOpWefaQ8WPk4GQAAZIGaUb3r/D6ghVWEhwP26xhVqVVHS1gkb6zicHpT3jIpgP9gnQ2s
O7oOETjlRse4t+5CJs7tKeinpzK9GV58RDX34vRUB0a1yfXor5i/CkRpOjzEYb5VDpllxIwEyKqG
daCt0NcnD7bIX8mMCgYMYJZc6Ma2xUk9PlXG9h3z82Te5eiJ2pXWvo4SifK2pthPjmn/EXbnZnxy
ilfBjIwScwLW9Mc1RFMO5Ml2ga2Y9VFl8XjMsnyWWX2wcoYfy5FrACiifNjy0+s/SkxpAiyPcclO
lk20YkcMT+MvfhqztYGmFiYrCyI0Vq8f8GkjjAyjTYqQMjgxORgY4eC6SsUttonYM29IM2QmjxyX
7bn4GkPQy31GiBQFNWblDERdcF/oHesSlYIBwgLhBaGZSq9iQTE4D/ArrsiewZtGQLhtmew1eG8H
6AqbcMfCXqsaMRRiX1DwaMIh3uIqXhx9iV1E1+A4sCLdACuSLlvCdE37E8RV5A93O9vYGIj2XKO8
/0z/c2w4KNADAn6qS8PVF/80SQxmGy0sd77Y8gTfp2CWCohffMSVPDRauBc66UbgZ5UbM7ihgkis
bcLsXk8T+BH4trYrmzAgyWyGyq1CjK6OH9tvdiLGoQYrBavE+zi++NRGfGtYEVAaC2o7+A5P1CKw
Q3Rk9qZckoIwxnRx1TGljfKKH6++edM/j3y1AAC4st5zwow9cDBxU0T6d2aZ0O2gPpqU3781y5eD
ufj19G/DJmJUOguHwWCYeAtourQZGs4FNoFafU5bRTaaWPmXYtp1lcG4NSfQbJdAH9YRl6qZFeeX
OsZKNaD222XTE3DoERWF0pgPYBN4W1FneYQAoL0OmQ8KKlEJ7OGO3AyIhugYvWcD4zcH81/urKh/
Ri/w6JiruouJY2hh3CdamsXwQwbMDn0LbrWjfWtxJx7WNj662Gm/pPvpgDDDPxPUVbymJdrglBEB
mMpAbDgrkeeB/8+QrxBiHKyY4xw6YUC+SRUYQLHZeuD0TTtzPdgTQ0B0pYcqwlvI9blWMZvRn2yd
EE33BXhxUXbHvM4JWpUvUdUcVBtvGunlCdr7akbDUcITJfAX7kl3ji7tSCzIZYLMa2F+PCr+TbBK
hu4YcwoHnK9YYPFxgpNiRCgoyJenNEN/2zwSgYFVPJNXjTTO31QBEr2w3fjQNFnvkPSH7MWXm9gd
trUOxS/2V8BQDKiZ9/fwr5jilNjwQATrq+adsyQP/40fY/V+pUTpYR9KEClBp1mZxqEDlLZcnL0n
pVHvNhXYXX1RAwF6QgsTVPisvFkF2Jey2A2tSSARe174J52TqslGZL0knsP09AGMXCalOfPWPzl+
0zm628LFoM/BqG+o74n17bTDRnB+BR14kEhWjbuFKRK06xDRGpFdEUqMVdLsK3s64z3RcoOXrlwi
jiV47eFa9rFsL7EkPzoGrXizyFMJ/fJSkn2GugQrekWWHGvYFYcWIknv4HQBqG9y0pp18qzJpyai
r7WhYkkBPxwsdl7BTJjYNFb8gDkQsfhQmZe2ILJGrusGL1t7tI6yg+WQeFshbvo/w0PDNpK1McTr
nIKKDcEVH7B4B04pHdym4Z6EbYT7Kghgl4Lw3HOeo81BBd1Sh2Dg0CWhUg6VXvwQNGeWr6OxuMsd
YHSFaVr60sxHDw/PeDiYsME02oKSdFztkGgHidM/Jx1ySMpZGIx42PkvJnib1Qx0hV8elmsT4wDs
e5r6gzPHCd8nfLI6pmhc7MBXHVzK2PaXBXxKl00dKZXsPGNq9jKBKjr2b+DTLiAeLjhF3PyvAQDj
edZlvPxMYFRWMYIWbkA96xjvIP88K4APcDogPR2aDYEbkfmYaNUsHQMOqK9BHoEY/brBc2jY1A7c
ovSaXtwxrYJx6d9DQRRP/KMN48LECyInuSHgVjHt9Bahww7bbSWV9xZjLT0gNkTAzcF9GG7cbDNY
2czv1GNU4TWtG+o0VZ3zpzz7dLyt5cCGYK978ZcA4x+Bl8Pm3NjIYYqHbRw8643DfgNoiHKqwY+D
YCQA85kpg6l/pq/GJnCOdXIaJ0Gq3rTBQMIrKBRdceHaif7kAPn4F6XETAio/RS7h9be4rzdovBK
/zHRKOVXUG3Kl97ehtNfSK55cHJtlFyXLMWtkN/jhXC84qrfJRFamDDdoXVBy5Er7UE403DGVgOa
HEUdDk6G+Z2LO3J5kWwd5jc03KzTRH0d6G++AcEpUR/kDH4hcVAc7ajQGnyBmKzAFA7QuVGuLyle
8ukH6J1+n28PldySNEVUklBMGI5ssnv97TmvbLfJYxXSiuXzQ6nJrSA+4UvybWizmgFjd+dAA0uo
xAd2WEfAJ84ZJnThD2QQtAvH1mrg8do704NdSBKTspBe2FRDUfQI4bkTjqNBYd5GDUXNrsbY21jH
/AHQjbwhZMPahBshIIcZ0owpAHTG7tdfxdWdSUebbGWBlHMVPU2PuvoFGpbDjaVfdGi8vzP9JWye
4+zSt59lvw9eQoZYL/qDJtR8pJ/MY/GXv/NvtGP4pjCe/eOukhRt5TIDn1MGMouB9h4TAtRd89Lw
/sfRee22jmxb9IsIiJl8FaOyZEtyeCGcNnPO/PoebODiYh+0YUsMVbVm/OISic+FD7diPPJABtFY
X1OT06ukHHuVnEyDQ1eYI8RFPqcMAGa6P+ZO0jm5eEq4MbFG85Jeg64xk7S4NaqWJH6tcbMBM+Bm
RSQL49ZwR1rP3Jr9yNGJQDqZ0Jt/RHe0+Xkh/i4PCByTNKsNF2dF4SqSBCrW4zk54fDEflAZs90p
+FG/KoaQZXxibDOIEF3QxQVrCUrPXq4V22E1muiPfHWJhZojxH5GQndAmGetsyy4WghnNBF8x7lo
MBiBphS+haOEfKnBBglwKZaRACNyHVR+XRj90EK0EGnR5YFf2zwLEQK0ykBVm/vnolF8tRnPY1Sc
FFAoHFImozua3TmdP5YRizBrTz3VfsFj3ug/goZzMabQgVjq8Gc0Bo/DRgoti1J8ikt3zL2ShQsR
iZWBULBkvpX8tngJnLEf8cFvDXnX0PuUCYxHPxPOKLRHxjrvaN81LoASJK9BKIbQPylVvsezKN9i
gIvaeErr2t4zgWrbHPB1UQJo1r2UAHiyg9YpRbbTTw9lpL92TKARi02hPTR9cKWU7EGCwmxUFYWJ
vI8Nv0PUYJRvSkGmX+kEXKz1eBXCp1Y4k8T0anLSF0m6WoIIGZRGEBWcNf5slGsZDNO6MqOvRZ5N
1ppK42WufUgQKnU9/LXlYBNOiUtVQ8uK2n8mtrGXcOgU0b2HhUvrQz/sSukvNqU3XQWLx7sXUNLQ
oC8bm6sY7Hpexall+0oG5qklSl90k6pV83M9VYiS/odNq1tCexglgo44r/bHTqJlOPSq1gXOhFhN
JhIW7Q3Sz8LR/0WEfPJUTTbUDLgzzCChJ9ZZKP+A8HTMhgxtLCm7ACxprVgkLc7gbL79vwvD4cuT
ppiSiBvSj8oQEWJxTDtWTyKwcnJj1EcaK9e45R1rYyL2l+agqct70fPCUyI99Au2oIOmjVj6Geyn
mwImveTk/qnBJQ9F2OLldUWYwvrdlAkwVVwSILt/lX4I5X8C1IhQK8cG9y8GrMr3flp34tMRz+WS
DEBApIiI8CATxpUWnyZmPB1ntvBchg3z/id5BitcxrNidi6bPabRSnnTGAGVhxmfpuWizS7EoFq/
BptTSIZ0dkghgcXgFmP6xlwFbpMhp+9E6j6i8LNMylv9CLN8rzWsRoQXrsZuo5rfYi3zcrj3dt0i
4syLOPSGHOsgKREuWGV+SYaHoT96N6TugDDK8hgzDwODtchVk2VLrhozJpTMpv8IebCCj1BNbuOz
Hz+q4TDEH3OJtUe1KgHuDb+f3lDqJmCChkXAbhMfM9PwNHW4gIgQ+GqqhzI9zoO3mXUvM98SgLKi
IWNxIDwNOQk+0pJ37l6oGAzfOVCK0A5FjmlLwtNXHzUUuVt6IyP05YtuXrW45sAln/osJcl6ohSu
xNMUOEoQNQDWoz/xPNe82UlV7ZTSOA3jSyV7cG+HTEHbLH2kd4E8oIAyzJxsQVI3xyHYjyO299ji
QhJxzxYZJ8d4Vs8C1XMj3Ud9Rm4mq68hKECFJWCYsu+pUqsNqs0K4XVTOLlZsFUdN/VxMDktEc8m
hXh9OMpF7+WaBFJDMMKzFwEVy+XHYnpq+hLxeiykfGeXSHNU/WX+zMAKVflRIIzsulsjkQYM40N8
unI2X+ljIl6hQBlMmjfj/AfB8zVi6e34zYwcoORYtog8gj95F78tiTNR9442GEX5v+Ch31GI8X8G
29AfeitssPBIAOaP6rM5qeO2J4KbaeVj+Gjf2jfpRfukNgURyeY7eciUq26RcQs/HNPP8HJv+D6I
jmMWvRi8m7j5c2ttncLHga1pW3/i/x5rns1utnWiDKT0p8UF0iJyipAvwihHhUpMF2KmqHytkTph
09zq+j0ey+2IWCa5SFDsHUR4B9Q0dJD8BBdK+pngMaG4cLZU5HGrYNQuGAGTfo+FKsEGYp67GiBC
OY0JR1WB/Ivxx8j1F1HCjchA/mj4kYkmcr8X7ouGTB/BWx7VBOISTCb4rPuo0OLGmwZf1HZo4oie
svEdSOoegxNP7NJ5AoU67OyBDbvGTyc88QYFz/zXS5DsEQfJ4l9c0Lr3rmxuQ3LkZ9Jk1+sWRxpm
l4ogDURG2X7p3hmKW2PE+hRD6DWnjvIb5d1M/+IQnGcZ3kaSzVOepDH7zVCGFl1zi9HXCMKtUrBY
wRmcQ0FyiyhzZsT5sVp55hqmQvxiLEGD1W8jkJYsq1eRWWEU00tRUbTeoUHiiDTOxbXR2nPJ/tvX
rU3cEgK0NtH8IqD37AWSrhQq4jkO6x+Y+uI4/m0yN+gvKz2ITK5OD0vLGMjpDQKHjm4G+pCljlqs
xl6fmcyK3/BEhEjsCRu2sd3BqEJicMfJkAXrN5mRwKapsqXt1+ALOiLejAji2mo+evACyD2if6Nt
SxDvBqFdqAfbulJ3ckJScC3gs7vOeI+kw/rat6oEu4AlELSlMRSGmpHHxREf6Sup2/1+MFVryH+m
rPBFEaXeAM64+ve0l2sI9FGVg1O00FYmS0kSq1gRCBjvGV1pY13VYRs2+02CVlR2W0GE5qWXWH5w
MGBlEZrjNDmcxEOyUFpadgjYhEwoTNQvZKAC0ySfBq+uUD7jitxcUi5rd6Qm+BEQ6HXHdWmbdFbX
R+RuZvtiLAiiSVoSh9TWg3sWksGn/ZQqVRarTgj3tPjFn0wpQjVyRBcEjnabD5Psp7Cnd4ZIiaz5
ydNnEVUedq17i5l+YekEPOPMYiUgipJOP8m/kOkjDQ8SY54V5IHTEK84en1BmgqhUikoTJKWuxrB
b5LpLMU7XfqLqGdRK38Rj2G+Uw35pPJX+M3wVfBn2QSmpDCRfiJsdsrctCaybHsyoTtkohMPTE39
9ipjGihZS5Lj3O6E6qyZ5RpR5KaIIyqOB3oX21Kcu3JCT7r83nWzN30qSX/t1OwqNlBLUeUPQeYZ
M3rG6ogh0g9BXJT8PIMKz81jzZ+hD2ADkUrK2YQPVWFQjE3hFFGejFPVMIM3xZyvKf3DPa56aVix
AlctPsmoXFXIRcoHr/6K2PjSZWAhit6LcRvSB0o/tp83iCY+VZrmaEUjGAvbkBrJZIURsVK8TiFo
lE5VDXW1JgN8pnxnvEZmp+wIiCybhz4i+RCtmHMJ+rWu1Bxl866gN5Xb/ER9awd9NoqhF4EAzo3d
Taukj1zMYjhjpbjNNRhFkb3o+Bxk6Swn/VGpTWhW0sra5qTk6cvcmMec9yEzmct6R8ECicfjUpIU
VqzUVv4dldk+XrMjZDcaZks0kGixRpnyfKtnClNGyavE5CT3B3Ah5bE0rUt0pSg9EBXBbHceEUvb
SuCToE4ue82tlOHaxOdFkJxQepAjIJkQWVtSQefpM3hm9NaqG19bbqKCgKE+G+JyjjbsaNCbs/6x
mbr9ONf7ifbwWGrOsti+lpEfo6RPSvarEh8EcpDprZ9uJk6ecGwtZYADS51MHb141t2MyT5fq47d
HsFoRn4UvxDzZAbTUjp6RUTcWdvQgYM5oe2dsTR9ZVQIcqPM3ZNah5BmBYqQjZ8fzNV7gcuqICub
n0XQDDO5zfvR2SQmoSwkItBEJT8ipGETQZiote3NUB3XdYO3l2wr3I7fA71b+i8IYKmde/RcOuuG
Sa0eiYnFXZo/EPBOFHBM4B0ScR0L1jd00EQE7AgdVV9AwsRkjyjPtA1UjUj2wQDwSbMko8whpwKN
XnFtMxc7E0TuhgIAxM/Ilz7QvpmYRBGho8Qi0+8bzROiXzC35Mt477I9C2qHBE5HqWGTBK/sJp5H
Bj/0YsC+ZELgL+RQLfgyBYOsC4mH1wo134Jqj7WF5o3hzCaQVX5763m1ImQwftQdZPwsBPnORyyc
CBNFdj0qqWQ3YZHlvV/sVkGnf9Liq4BxT90zTCEM3Vzi6jZPZyW6SnQysUdU3HVfmfajdEB+nmYe
C0jc26Niy6IjIq76RxQZTDw9gERTDr6iO63I2kycnyXPLxDMorotgZuFq6m4ES593ZFRTY2+iXmN
8qLUHl45ZRcfICdkiX2ryMTRkSxoaJBnECBLuXNmjT94HOuFgYtmUUQz4oG+jxj15I71AQCuOBO5
Bv+Vu+19nbE9Ef5O8Bea/ChMYMJU983wpy3vHQYrgwJJwQuIO8LhxonQiWH68DSRh83jhbvVLo7i
b/xFHhjTYU4NY/bblw5Gg8L8bFikFfQAe8V0Sh0kahfx6oP1Uuo6HELJH5V9rp9Bpoa1ynsLV7wr
VhQYda6p7xEPpxxqDZu/Yd51m7xvd8FVa0min4b3VDq18j4FWW+euMyS8AzNBSIWZDty1Edws6UH
rXlVSM4D8Fh4ygjF5aj+yiwB7gcrIMFMTotf/pRsveBEZ/IltFfjro33cCQR8cpKzTFE+dM4eU1Q
10RfUwO/eKZ+4jstxj4hmJGXvsT8fVBAgAyX07/UeeBI1bwNj6LoERwDtsC4F64Cahwv1ii4WDR5
vKvBRUIIe8cRVCdeYdjp7UGi42sGkAElPtBMmBJ3WCF9Z8X247+aBMbciqZniFRrE5u+/E2TOF3c
rLUk4/ei33R+a9gzTT2GjRKTzNyEA3zk4Bwu/v/3pjsOmdsZu4IsD6hEZ4QQFlgqcD3acJYZIl2G
AGgfdtQCvw+ZQl65uRAl27XIybZD7Us4a54USsOOipyBTyhDctFvaYciSx5zG9KpEDKzZVklZQvn
uitDSOsvMUX1rU8ix7K4q9WHsOIzyoMcFKPf9/1xgzJRM94jVrl0J4ReOnwX8yGXUbR4WHZghs23
BcTrFh80ulSx/E0ura1eJ8M0kGnCAQplDKScVVB7Aggxn/WJam2AJrZGJy53fNO16TTYC+8U3sr3
nBpZCR+rHQF1kpxW2Qhruf5ApWqNTvyqqdd2pFTe2tCDQC4GnQa6xaOpYDp5lcFoTb/DXk9QQEYE
Fo5jS+b2YgwTGS2IMKXyW+dX/yCHS29dsCaggZEC1DB69UBOGAKxeW/Fhrhqi1QkNIA86iPQB6jY
FT/pUhEwtA3/XpQPmLfoa34XiZnsX8LOTwdWrqMhP9MOAJSQIK/WnO5k7jYvTF+mbE0SxA22NunG
9CVTGaDZdXuSmpO4XEzpRgKvEWEIt1WemI0tQYizNCh2ktoE1jTcRNVBp7hqO6RjDN+bOEQSUE+R
dvuJuC0Avsxuhzc8a6GMT8kZrzzPhcpeaQ9cUhZpeph1B07dMl9GHPTAPqAs2wtn34oxjBQH3MuL
1X+xUIjfKIjSv4wiyeRO6D2Suz9Ck2d528zc6PWvQyMQ2thBXCKT1D3KxHlze5cYo/adXL4aE5xM
HgieWCv6XnkXwLzeV6kQEF4WHSXt6SrPdl661HqTxSxJBzYCFFGoJsA/sM3FpC+0Fsshr92ceDE4
LU/UjXkQKJolnfqVcPLJAEEGEi02lsPkQ/oDMVe0K3uLjLRfAP7aQevEJwAsQhaWHeH+IfVv5U6T
3GrV1jn8Q0NqzXzNIIqzhygtwEhw4xig1hIlZz7xmFcqAUO28ZvzNHxJqxZmW7Ve+ck5bBwYPNzV
SkbdD3Q32wWB9by7uxjHGY8avn6RAC24A/gzN8Kw/LPhEuOP2YafpsNG5jNl0rPMG+K3sGZgpZKD
egHNnbDZZtgPfEzup4Twdg6a0ynUiYvoyE87VRnHcmFGCYilUSIuhv8EUAXMp1MGPhDMHr7nG8Ve
4pdJ+u20L3WC5ecFJE3AaKVdOSJ3aL9VMyDsJ/QTRJS12B867Z5jf53o9egfCOsbiJ237Kd/wEVB
sKwFlnK3/qsnTQwv540jL1+WtBOuM/usTjTElbcGoSSzGsglL9n0xomA1kHtV9mN180Fveev7nBU
Hd7iR3cAgMG0jk6cUy2rLSLoQiLX0sVViySueJ0f3BaURMnv5ql8mYf0U3jRdvNH9jqfuR8gnGKI
M9BCy8N4Tf4i+fpMkqul+8qMyI8Y/zbaFlHJFKyzZrZSeccaxYpiJZS7wPjt2dBZIafQM1uHToSC
y9hbnwl6JeS4K1yhkHKFPdPc8rb0z55a9YC+19wS3iVA8q3KbiHeIvVXf2XLvsP7YMf4zD/7m/TM
7tpt+kHghQswuEXUWLJN6HTq0pPoGy8YcxQOT+9oQDFBDlvGNbKELwgMvGhf+8opZEYgndywasNS
SZL+P7efrZ7IrNmwiSmiz4yVA7IqtgMsVC80fEOE879/KTlvYdGYXLA8U3yNzcyOEZKLXiPsiXQg
iqTAYtYfiSInsaLg8Ns5CVm2ucsVQ4mlfHHN+okzx5YxfN740AdIBCFUlC8aSoj4SEOQ/Moif+mi
3PLawm1Vip5BtCgn1h+d7ILWDTmhNijvt+Agyo20t+UddiR+5oeMckFzL/4DxBH/dS/S2oX30H+4
2mYLpABU6YvvkOXsoQ2fRrcFc12sOPIWd5mDK7u7tq3u4OBEDY3PVZLMHmQTWYjvQWXH5KaDDw5b
kNu78o/1GGi1Z6VjGXrKGayqRbGwgYrSqTc+C+C4Pgf80/ypobPZ++R9rx9S8qYNW3+Po5Mm7Ymn
SKmQ5jC2OEBs/VOrreTOTk/0hkFfVUPA+nbaiRIMDOp7wHt0gqhkjn1EmIKdXHmkgF/hy0HAerAX
HkU+4b/kbvbsHcg1WI0dfjnRSXxZMiGN//9/eWZ/ru5433O09hzyGAIhsYAH1x8oeJpbm5sHHLKe
OpE1kfiiuYh70GjySZBUlCRZcfa8Tkfi+y+NQ9nCv8CeHyWQA2pWGqqbZ7YeMp0BGvmy1jowry7r
9qVRbLVrIvhCcm+3KfJJTr1on74CgoFJRdcOXGgeGtQ4vYkQ29k8ydTuv5q7DshPZWLkZL/dkeZ4
HoP3ovM1LjJAExUgeKdSEgMPMyxZzDzDFsicBcrjElmP8mENTCK9a7B4FjVu/soSWJFMn4ANU6mC
EhrO6gkLt+2DMu6aw4vTTr4SnqZ37nhJj/Vz/tLf869IQuFjCz+ZuVv+/x48HwgU+mf0m//fcsGH
ixeH950Pkr9snsJPCsWTW8Y//iqxG/baGot2lK/xhWEX8fx8Vn281Qjw2/MqgvjiW7NqoHL2Sk99
GaCsz1PrlMuOX7xZelgJHo/H0u2wwAfdZwQ4QWajr1C5tuxJdSAeJ0ndNPbNcqeEOBk8Y+1+8tit
GJYwcAYSSL0tcyhIfV7jOtsXkUfwl0BwHDWHOlzBTs5OZYiE94A9vz0JFJ13pM56Zn8d1FOeOuGN
vRA5X1pxJtzXEfnvrjy6GvZU8kNQX5THRNlF5W4eTlVyUYqXDYth89qO9ya9S+OdmBZ2Wv5SjZJr
DcdFO9GTbXTYGEcSOMr0ihsDY4DKR0DkYhwHunq1k4IdNphQfJ5CwkOmj364lMPFHK6qduonOjWs
+ZPs8lI+6d2uo4e5IPsFudxtk+912in1ly47zvV5jE+deGZyGYBc9X1T+gKJoURs1Ie28wzxuRFc
1hSEkQvB82F/b5hLU+Gl5PBKfMo4Zp6JPbt4yQeuEm8hb8w8v2iPfLSrDWP+Ypms2EC0LQEreCk1
PmW5i/LvDIkeB0Qdo254qKvtgOWm4rWH86XfWqUQUd7NkVvFkK7wQxNKnTYi/1MMrbnax+O/qjoW
HL6a7MdsJqtXfWAipAxuRC3OMu6C7KQnPOwc2nELkkJTutl0H9TzhvPMtGtTC/wiYP4dab2B1KIT
kcxgolFk7SjE17K/5iKtbeQOzd/FcIIZ10u3ivyWOXX2gHBx2ERUg5Dro3cgDy66Ev0rpuWd0G3a
OzSyNNCmI9L3wow0JEhMwZKSj2T6MARL2CH9NxG/tq+jeWwIKdjLpbupnZSQrOwZo/ttMbht05+e
3JbE60U8KXZE1w9VX1S8QI/WXhL5Yr4fzm0LmU0g6UUoH+l07OJD3LsLvO983WwsfpBASfSBtWDN
wd0A4dEs1vvGQ0UoQ1bQqMqWyBrxOaRPVfgbONk0+pEDAAf/DScTquBnZHHo4SgpG+34X6MTAHJK
tQ3/ucCot46TyBjAM9L0bfbS5TLpvqm8tBMOvZ+whxnq/54CUh8BdU4mEdRYEYbJs7aNNvsh/g0R
haNPAuQn8Hua7s3mPU+RuRGjsGujjxrNVDeeTWzwDEah7OnRVyQfw+67rn4DaMNCforyc+6OMw3u
GQHORAazK/Pxn9MNqIYAafYOkTi5fdy9sNwGA6oqawp9YiCRJGm6lVbXjbQnvyUjcvCOhwm7Z0s2
9QepvANPMo7CXbjZqS2PDjiLw85S9fu4PkQYXIEtGzqPaqRpeXMON7g9UUsYDuiLOR8yEyOqLyFl
imSk4wRUuAap2fhV8lvSOCaegtFhIIzwQ0rpeRxPKhnfPSUhFBYca+FcG2/KvFd41Iz0rAr3Okbf
+8kLLxs3SfALhV9217F5tq+x+N606JHQYk/7BBZpZWoUQjsV7modoEelwRb+RDpM+alOz4zxbcIb
z/u9OgbBVCKnVX674M2cL13ir0Gv8jlmdkE0LDta4OJFxVEJ2ATtY3JqBxGjICgHGXKaxf9Us/uq
A8D+0NKsQjTCxdQJbMoOm8zTTWRuV864YF3qIYgImsFQu+1eIx4EztH9cwNgxkikgnTtDYb574JA
joLpgAjYLXtJOdncFWQQMGCkuwaQd7YFsxZetB/hdtXw5j/Lgyhv51chu3YM9vOqSNm0tiGe+/JU
63tu18QAhxZruWbdCPeFuRhvm/HVkMws7LQTQdqJwMx5DDTIvoncLthlP8PANGOg8kkwSGH4GkYT
OjWYDHo/Ki6BcT4YDcO2jR6hHqBVmtDXpAcymlrZacm9JmuN1EldcOFmhh/IZcj2RAutvj+MI41e
uwRskyqrcrew5ah2PpCRuSXJphwOzQARjmQapsEKH8TgzEzb5ISv9u2Dca+oQ0wPG0rAo0tq3kPs
19OvKfi8VEX0msV/2vgnyq9mfNUmeOdXY/PSk+shtbTyXBcoMLIhlglXH3z2ZyXvJZ0F3cL2nSBF
Hc/afIxucWkLxoUxp1c56X6n8U0FoqE1M3EFlSgcBCYEqu1bvDg0XUo8Lnd8VnzONed888OnLVOH
PM9BUTxomO0c8vjup+U353Ygk1IiX2HtbNHgVW6QnKMEMhK4lnGUDDqAN5JRC5pAI2Q/nCtYxgJP
pQiwf20WFhVicfFJcYqDcS/CJxiRKZDGVx0246Vm1mwbLr/xFjbXuHNRS5arA81bqxYB6BWPTYJi
a9IjG81SuvO42SeqIxOeFFLK8EhFT+fpg6mkZDxli21f9dRBhVOu7tySHFYoXo7UM2752Knme8KC
Me8a9LPSkeuyOnKZP+yORAEsastlUdBqyP9i6UONDnrr5cNXnPqY8G4scFKD89sJwJqbGZFc+6ry
pBf43N08Xw+mnLQqLmtkYU8tKLNZQDM4wfkB83qGIlhzKOCpw56qk50wndSYTKTyHZNJWV9i8Y2o
N/y+26SbyYbFGCI8wvyYRXe9cjfCoW4OEly2iY1hkTklWKV+V2Q/gys0ZuJyjyjRobvht0N8s/Jx
CK9B6GbpY4PbMjpUA6PDbtaPcXncFJbYHDgC9dp1Wo5i5Qtry+ztUrfPIHszkxeTg4qcfIXRLdsc
VZRjHMO+Gv0vQgtaZccUOk9HxOeoibORrPIyUMKN7AiUw+StdABXufhTj9/rIEweYoF1a8NBTKbj
escB7WmvW3d3w+U3znGFYNSZTXZUh9WlwRGrOnHnkwUwMoaqwAuJ5OXx11D907NdEpNDvHk34e/0
5R0eG40HCgyJrjnZnfV9mR0x5omFNwSkFzuUOSHMNFVOlVxzklofMQnFC8nwQBH9OeIKNs2n2YOr
QqzTsKxch44n4W2ioTr2QwLprBFZE3kS2+6bZEe4BPpR/2b4mQ4EdjmZudfPbr4mwWxRJ5qUyCPh
H/5hzSJ06yEI74P5qtZ/UXxb6I2adgXHnQzTnttwDjA4Z2uI5+0crwwrLHEjhpfuFhSorNZMDlQW
znYm+wmpA5Mjy+/N8kJkLGwuBWDIQEISFve8a+Gt+NbN1y58z8igMXwNbWv+Uy+/GKYidtIocnrY
mILIGo4FcvyrMXAUjyT8F7PoZAE5lBnYB3HGAj642VvSbVFb04zsE+yCiQQ1FFagI+l4ScXJC0WZ
1R5UAMAWc5XPJMivMEtSQmwZMpD88o6zgkURrkS6ibAqLZB7Mhv+pLi2RWf5K0a2lS2PAAglK9IA
KA/kFRTHGdaClRSkQqLJB1MESjYUSwQ2A1aedACkzAcYXKEZFh4gNRhlnkBjY9ezqzQOCayBpeKt
zJMroJAo72BYQGuUwkN7sEG919gSdAzyA+gI4TqTM5K+sM54gmFr0gt6nVl5yOlPx8XScAskEdaH
a4OXmo6Y1Ms7dMU/HJJYbuhERWRIACyLsp75YXZUuxdMWBS3StUe+4tGUTH8p0Igt6MtHAupKCFd
F18Q2fx2lZ8oswK2FDZ0bRyb3NO1A8U2XbojJ0JAxodIT7F14Z9Yf/Ja8R/JbUS9BqL9Q+qzIHkM
FgDm7HurzBrBNJps1kVamddLS8T/Mnlrhjq1u5EFnM0NppCRG0LnGuq+hIf0KiCoJM/0FcmqhETM
VuCG4M4wQOpW8AVEw60lhBuYIyZ+i1+DT1CxZK4i2Ufow97bN+Vc+53dHXkHHP0AuvbRoEdt3vpv
lDQmFiN4pgsR0eWhfdMLMGxXw6Rb2sngSLqr/2qf6g4fnlhY5boTQUPaBmvyFvETpZWl7A+DPxtu
hpCXr8rIAn/Dk0Mm2xrhuX7/WrLSfougKP+YJUqSLLRUiXhaVJf9SlVYDX2EZZpoN8/Ex/GATaOF
n6EF+4+/iubW7CiTwqFH/ycpYVuyjnBtIZzYL2TaqU7f77EszTzV+pUfIgxDRUapepT8RmsigKUz
zF8iXtZPhhQDdQwaD8UhYoEIFPJZQToG1O1Pil8JO4WPoweWFz1yMIiQEIFUGiA0MI5rAkG60qrr
CA54o9sk0MHEVyuOtVzD1+CQvi5XJgFDIz3SjknjuTcn6sNPIqzltTsNuLxtDIItecwZmR/IbdYr
1dBPiUqvol3SEgHkNTf/oeIRtW+YWoofkh5Npu12eW1nK/2n3jvCLWTL/EFiBcjW3fNzhvAHwBCQ
JXK0f0BDPo92+sGL8jkeWmdzHvdmhoraCr9Rbsng19NWecPHsoCnAQbZaugOn7PBSkCVMaLM4cHj
3JxRkKAJYBWInIZrfdQO5TW/MxyhWwdxM8g7XO9AeCWBUfmJuAzopB8xETloPR/9SKL1NvG5NUvm
sZRGvvpMpi1a5IZ7jHVdtvD2PVAVoxrkG7OUIGrpvydhO37zt4/dc+EA4OaXtls/tZ7Y3Wf6vpy4
bjxP8QhrSl4TLx/zD6oD8S+bCNtyuo7mI6Su3b+lw0v2OiM2oUWOsiLd4S/LIKcYy+hzQZoFC4hA
5r0Q3OVSZ7akuKPocZqhJUtHFYoTzLQ6TncaQUbOwiprg1mlsAXFCs2qvI2RNUPKRDaQF/AXSBR4
lBjZqK+VEeGTFX7Fa74rJz16TdRXUh2SBLRyXWth7JUGWM/KiOexkDAjUArfy1cOtjqPe+wycJkQ
sI0r88Cqrk5NFGkFqIGY+5F4OTLxcTSBI+wDfa6wkG21GyEOLaPmljeIVzZ6gBFdkJdHiJax8yZO
/SbdDIpTvkC4wJDAjDF4L50FWls/afMdt5rsC3d2ST1BReyyAvWz05jekB6H9+IdeEB7cJKP/5F/
fpM4ZLDckbBAKgircAkWvlLM/IPPwNCcUM0Cw7Te3+Gz17zutkEv09oiN4jzO224AALMJK/FjQi5
FESaMGaHSFVWT5qAQ0w072hpzWd9ae/9JdpzpbB1NDcCdxEjDOfhtKx+1e3wkv7WTHtYuLitiAd2
C92mrEJ/RFBG4U4Y8Xh6SXaeMS38tiRLUfeBZx3OB3E8VM87h9sc16Xip5DRDsK0ckNjisMaxsoj
pk6KJI3KO+xGOHcSV02ImCTzOuSIA9eNEihxWD/NDhSBsnHiU7Dt2vGI3QCCh6fN13DT//GaoRL+
fynDLMtaFbfrkkRGOQ8LUGBzH/+w2mLbmbaUa0UbOxxsA9YRfhW7GreYqrqPOgYucmKZyHpvM9kT
lWSD3fGRCReiDZZuTOQ0nFfJJPuN35rEkzk2bTV8lP+63dqIuYo0AbMZ78t/rOeE4mGGBV5lOZRX
3oAPw9aiimCXyGjpCmHHmZnYv8q1GJx+t1a3o94ie1DtrM0nqd1MBdJJ7uz4LWgsFCQI6mJMEju1
vxkj3FMQWiXZAaxEVE4Pul9KH8C4G2KXU38u/9Y/3ENdMQszqhHByfJZnbjLpMks0iGgKmghwwOq
1m2BYxAxxShp5gqZbvToAlapBa7UzK3J/G42r0F6xbugXeHxQGpHTgSUNgI/cQuYdCAW+S4oRTCp
3uQj8zIvbvdb/a66P9UZJ9v46rjLwHhkrSBtvol3iMtwfPTBmdd8hivgmMZmd0bm+1PAwn2TkU8n
63TgviHgoOM7vbTwVBEP31FTz6hQcK/ha4TBgmlTSejhwnFcNJwIwAvaJXrl5xeVlswdob3UvK9/
nrw6ktGwwxxWJlJbP1LD6KL4teSuEuXwiEZgZJs9BVdCD5KrarhVSai0rSG0RK6OkhbsTsEubaeI
vEmTIELzPtRv4vCM0ltDQgkCZRbkDxTgYU++oa0qXi0yDLtkDqkk7dzQhoSDU6NG5uiChwIDt4rF
5FqB+9aO8ZFXL3r7Vs+3laAz6TwjvgB0zjXpBUmvUXaTihdo9aHY1bpDbVtJNh/BgiqBGmSXgYxY
KRrjW3Cs3ze8CqiR3pJXg7HLWK9x/CjZTIjasQLu23fJ0REab8PLQjzHVsP+8iOhN9rWPGCA4rfi
8lK9JanF5c6ugzt+cf0GFhpeKoZqYdUVEq0nkIPzL3lGz+AIjs9jRG5uqRw2HMQ05Kxm86qrn51+
66staA1C+w3qXpUmIfSqH5Xq98Y1lw+Scn5JRws1D4RwQysD+rwSuXuwYqf2hoY7HDDhKSAhX/QX
E2fHa0n7zKeYrmj8EtDRizAYVfSUPgJdxYd70EAEWcgW3yAktPclYvipo0Skh69WPGrmNZb2c/+o
VXJpXlXMxkP1KRb3xjxJIC1GzODno6RdlfsrDQVnEcXXrniwDEny+0CEAlIM+teAwIKDJuz+d6rL
oKNbfTqarcW+gD5Y/KVRt6lvxhOPKtQ6InKjPoE/UdlR2jOxBERn4AaNto2BUwvf6+fEEJ63n0nQ
W9iQsnNjfJbEYP/Fya+mXanF7ipQ4hIdArX1qO9QZzD8rrqirObAdx2ZEvIPLvP/gnVP6M6Scl20
fT9Q921NtPAIBDFaVYLIze/C0wgSbqSfJjtOIbwNwRnVX03PQUQeoxP0HgwjByPmq94LkMmNxmOg
Rgr0wxPmS2t8D/C0OglffzopA4bHkBMPTAHkZB1y4U/FszfO3n8kndeOo+gWhZ8ICTDx1mCcc64b
ZFe5yclknv58zJFGrZ6ZCjb+w95rryBlC1g/RnSLEcDjU06Cuma5t0ik8kVfNC1aJv77Bidd7Qdh
2gAsZGIPiGObaToJpOD8FKfbqF/g568a2ETcM2zbYBUzgW4pZ7P4XXUb0YVstdBw2U8fyKEaNKxA
kLrxrGXMOEH1GePLCB16YE0vP3WAK0q7zAju8pYyY5Oc+yWHs3rGDGDAlkDDRzTciy2A8IIXrjFc
4C8+VJb26SJyHxf4SB7jFO0jwu+2UuDIdO+sXlF2Rh1ccYbcPa3qm2fMayeRBwJP5rx7uCBJOIfo
Btdw1HWo0imiVJXSn0qDqNHYQ3Xv0m1qbAVv9w2xtztn/VL6jkShEDszectkSQtv0PRGf3WILlSR
mzTeS9U9MNc5piUkYtWbwaSHkI5dcC21Rzo2Ld4j8kd+EIORBNk7+7tGFyev4nKbqhvDX5nZAiKD
ZBDXvsaOxSzXYg/VciFyuPjerY59Lp+N0S21eBcKF18+wT2YEIEoXEQgpPY5jK+fY3uMKO4QWtc7
qbc1FAitBGq+NOpj/nVCZLe43AI7kFN865T/mi1CXKW52jkKMC8i4G6KEz7lJ8zUYcFUyK1JWCRz
cyQ5YmBoJXMSu4V+gVgKiSzUM/h3GLuoyOvT5TcHF/yJ4J9lCxV2Cue5wgKGCuS4xlwmca+Dp7HX
CSqAahLzUx2XIfE8R73EpX/SFNa/VX2ZUtsobv3vpSGnAL+NNVzN8g9hNHuXllHF5DvD6n1e45AF
BQ5fQLSp6hYOCRFJjblsglNuzglsj0lOJRSP0hYZ/ipIZnk4Iz9EzBbhp9IOSbV2PykcPUzDGFgz
yYdHwOD/oR5ERD/CJSZ4APKr/FszfvBQPSQg7bOWIOdE3abBxqtvhGYQRYhx5xdXttH5DnJyF8R4
K9mutg4YZGYrE6UGLRLw82BLupP2cGnnE/PHC7dassogbpfw+lap9AelCDFSXdtcwxFEHmp9iDFE
FHPGkeLCyXdPsSUdaLOhroyABbTTnBlVPRJeddGW0EhBY8XMBMljZA93WTlj/QkTqCPhAwjWHSsx
fhZi8caiJmNuxWh4Ku5weJQYpeHUSCOCYBR5+bRHXM7Mjq6V5nGsi+lFPKwEGDHHMAOg3GCaYkFb
wD2Quo39DjEqovxDUQh6vYvVGZMfhzKt24s7SqyC8HigmpHlZJcuGUFWSUwn5CJC2pA6n5IbtESk
ekAVcM1YLoQHibvuP+T5q/I7lmq1Aipgdk8hST33hYz0oI38ImmjCqicAd4O1t98Cf7/APckSxBi
McpHAtQwuA401hh9wI7JLQo7vaQeRDM3pUGCVNeJkCGRvpPJQlomPgtWRvWajfe3/v8pxmAzI+EU
zFFajTwcXoGt66NYg6eLzoOjnmqXjw/6HRcMTqIQa9FTcKerb6HfQMkLodI+OSzVzNYaGjbb56CT
nNZj/7OPxsoHabDczOJi1qOsV9D+A9BMxY8uEVo90is75KGmEwBeQL1CIoaEj3MuPlamg7UgrOZe
sUncRIiDfQFZNJQeo9VZbMctZnEWtQqOLBDbuwJe07TEQgfWNOEOQIYjcy2D5EZ9zfPgLD8SAjRS
gEmMhFEOZfcW4p/Jc2voF2wQ22Iy0yP7O8E5dcanOCEuPbTHrkXjckR/wwTVaknogqxA2TclUGPe
vzFilN/Gu90DiqACAlIpA6pTSx7ZZfR3+BNNm4+7Ztb6pW/4D22gDaHxac/VEYMx9RWjd/ynnhDj
jNokoH3Aa+YtvzVUEqh48/gIdEql+wQYyDucOafCk2qc/zTPzsg+ZOaR6LSAEE3c6Kz/nEnsbMnr
4LyL30hN/DMcNbhq5Jo0mOwTmRo5xS9IG04AULkmxQxWBea0XFPBbHJvMcXRuIT2BkRCuI0K8Cry
A4epn86zbBhywR8dKYTUN1BDWOn9Fr52Br4GWc+mqOYMY02xP/O3iNfMk8wr7A7GCrCYLhEkIEN3
b3Df2PA5J/HI/pyy1SvEFbR6nBUdpeROAf9jaPeUcK5maWRMmWYFBHcIt7wNkiFdi+ANMpRwaa55
lZT9ZJEhobghP+IMjuFssJFZFiaWbzDVwCe58aZKPcvvPOY5X2XTfcNjYF0jpsA27Zltmz37Ej5L
6Tn8qYK6fy0gqhKyHAjyyG9FlTUpF/TktTw3ofCD+GmO6c8Sz+FrQ+hB/5h4YCwACiH+5NvvnD4T
TTTxnwAwCtuutnFRgzRs0ZoLl+itMcUA2GA+iZKPniufYTFHqw9UjLgcmAxyAiZfdFR/yjmZo88l
QxLTGvydUKRBdWymUGr4MCDCajn+bSO0onA8xHS2Iy9IZ2eM9BbQC0ZhKtAf5dNGPsEHaKjquTQx
iEzxN3PaHuuyGTnPDc40dqPOkLNwNiZQd3DCYJicQg6fETGkTBympySGs4AYg3EkSG/6OxP6JHVq
MSuh83UWg61iG4y1GScq/MZJafXtAtjZbcdminODc4ft6JLByP8B7RvplCBY/KmecgcDdxfdDURs
agPB5rfgSBDhcFDvZFj68NFIEvrjQkCiNfkpflkFPQS0HiDJ1jUbSiyDghqWNaZnqQXhP5d4O8s2
c+jIKkTYjIj7Oa0DLQg3Ft0poyAjwI2eJ0+VNtLTu38dFt6wxPDBnE3g4mno2Gd6Q0zQiMcjpQhb
uwsX8HMFTNrxAKFMrUiodhQ0o6D9fBCAbSqMONosdSeBfC+9ax3OtRDXXCqpqcxIucE/5z/2ro5x
GE8ehJYBw0rcSyfzbXwSWMpEPxJj98t4lvJR37obRAlrkj5OA4Q8JOSYIVvwCZmhMwkQX8WR7R9S
PRF+xZpZc4WUJ7rc5o2nFo9cehODCaL2H+4hXvNncg3gssqWAtrqYWODwsQCix08XLRwF7IZeOMT
EAG2UMVwlYyDCcq8acgnCEkyYGdOxZf/W9NJw7gnlMBAoGKNgAqqnCtbnwfMUY9uBHKoz07gpPjr
0XB4U+FGMgmmVhw5/fikcDHgCygOfEoOvBe6cf4+UB2F461E9y7DdwfCKaFAI+IZ2cT+G88w3JXC
NwUFTGB8CCEVc3gw6ZgAyP2i+jFwk2OeOqEbG89LOKjgEhTFzRkPchpoFRAQ3weWXT4umpyCZaSD
TcEX2H+ZZc7ABi/QsFfRhpfMxuWf00iAfrbYusAIGKch0P9HZcx4s2I7eWGUkTQLhmqUHQL0UgtH
GYmagQblPy6tIVAwwGGxuzXDqH1z5xJYVnf5iR1TaBlPTvXwzSBKOnX35Nh+iiN86eJab7HeuLOB
vtQ5nB9XfjhPnN8CcWHC3GCs8IEW4nUI7VY4saeQSo7WHtPmkh6iXX8LHYxO7fpUHlNMvyzzAU/w
lJz62/ei3cy3uAXAvbZz5Vr8aE/hxJvNPtmnOiPPdEPiKkACRpyDz4jfzcfEU+fD5wPCj4FnoL7l
D1pfTgQUYFR+7VXBRp+qagzlGptg+MZUfvodgOWPekZ5qZvu3F0Y3fEN3Z//7F/yjVkATO3ugs02
JJp/+aE41jv1Aagr+KSuWPKOfpkP6v/iZRcocFp9xLeyG87quXtAtMl24j//+b2Ir4ChPT50DqjE
GsgqPk6WAKYsbypEqAZgyy/pNx3Hm+CmCzjUj5YJPOTDp9GTCkzp9R8b9QVINxyye7yKzi2i2Ys+
b3bJs77oK7Y3KZoJLe+DaIple262IsMJfxtehWc6Y7apbMLFsM2PzVVz3F1zxZGigpkDwYMimjOp
mOrPUSrGmKA8u/pUA5eHeo+p1kbatC/YpDtg27mNC8o2vprP5gpjLToX++EKEN8ci3N1+h6zc/Lu
nu4r+QciyqATTDHe6LhwckQC79WQ9WfYVOCJxpXR4lRFDggT4MFO3vKpXg8qvmkg/Xi1OCCs0Rvm
EwOClqVGK4LoeMocA8ei34KjiAMiXMrJjDrc/AMjNuCNA+t002LffDzQ3hoGuiW+TVY/RHKmnv/g
L3kaJqQE3U4RP7IitBd33C9YIvBtdGuPxV1dCodkPdnjhUpvAHgAIfQP9SZdyMibB3ngiGJiBiEY
4imU4/+GMjl2AZT7d+nZv7N9+qPcg7P5BJ3RduVbpq2+4tb8AfUHPcHQEVAO7FBn8O0IVMiplXAJ
6BSR4zwQVF3ieEIeMt6jNlcs1QEzBj+c7n0OmSc3sTuS4S0QTnSHHTucb+TbYcU/v5SNoFG34YJd
LEIrDgYBeB9EmluSrwyn8sF9Rj8UaAmaNrZHcq3uw0JdEG7xw8OsHtJe/e38GXe4/JEW0qK9Fp/m
HVzVrfojXIUdGy5aIZMV3vq7PulraOkn7TZyWV/1TZ6BRdNDONDRGbEoW056pg/N5XtGD4JWgfM0
O1KJsRN5mtR38JX6U3Lng+Z5qRyBHJdb6lUKYPUz+fTFrPmA+Gjv5mdFRVrsFY5mjpwtOD0wPv9W
fOfNh6VR0w5iVJBP4wfrD7YLpw7k9OaP/Z5StP7AsHoJzHsnlvff/HTAIQz4a+Y31jhc+4ckqkWC
k5EZA7eCD2baeQQAIvDndMWhmVwWGB82hDioHwGVWcJStRIaw3fEzQ8EqjmYGPn/XHmDRbzPLF7G
uHbcmcXD4EWwsWzjUj8D5tl//ZODe3iD8mgEPwGVKjYqF7SDIF8GMkfm/UjAOHV50/imoJAa9Z5m
jrPSXHKhwTrosOVfzUQNRaIyvmgWAWkCTSMSWjSSQEQQ9pjA96wgKzUAK8a7wT/nb5ZBtxiWkOsh
06FTCdRdNKwgrGE2mXVHEeMAuGgVuU+uYwgImxy32NI3UIpU/wTeOPcu7PjCYjJYYuZnkinFM4E1
Zpn/CLflYu0fUGOFq/9ueKhMznV8QlBbTum5wBApEeAytTR1qJC86aWYsxHRG0e0LEiucCOy2G5d
RV0wiogEaRzK8n+x4qEcHLBKDLDWhROOTdw0AHgeu3gmB+RlWIB6wPdAk3jY3HSW2bhUx+MdH0mi
9uC2AlqRhMIZjIKJ6U0MQYXaFVgaZh3zcAciXVrPOgARm74Yrh7xRIg4MFQiu4x/BTHlO/juunL4
YTrmaPniwsWq8snlUzpd6h+Mq2SyLgzOYzQ30EdHsJq9qXy4h5I2+2hNvk+VaFV+TLg3qcQFK2Fk
zCoJQDMvasAMqMf0HKtlKHsCxIoiRX2KY0f++IbIu6qLmFF6BSvNvOr1CUotvCSJS66YBhIIGDa/
dO/otO3cszgMvxRDzLZ+fYpCDchwCjh00f87NNlg5Vsgdw5/pCkH+bPejJY/HNGP6tWfISkSZMfR
xWEvXXEA52WqaAbZasxFUU5cVI7y2np1SCGA84IZhB1+jYmWEXu5EY6bBgfAR3S922abHgscgkCn
Iqbvznh7g9xoI8ov3D7NMRmcBk4mzo41bESCi3hR9jeHor4sa5wrLAU+NVarUK3JWgbAhRBXKOSx
7gg1/v90g8JzOqlQOFljxFHXMP6C1N+gh/dRIy6xhCtb7JRWEtzn2qGARu/qBTtXw+HBSQdEa6t2
cF6mYcdHRBAusULzkHETBBeZzsWquBzALepZka5J7pFgT0SXgkCaCEdPYkuQRaxKrNjgOjAKzoUZ
ZuJds1F4w/CmeCy+vAy+T6khlejqlfYMoqxVXpRyiy1oIO60es7JSNVvLlQGUsmvTx0Iz8tFTWMy
G79h7NV/7wOVNYux1bYZNhZwqKELK7CB2q3f2BNhJ6A8OIXKGm6kWe7QHOuY43Vr+ZJXltDddHXe
kYBrm04votmwa84OZSGfFRcq+Uo0V3QTnBKjU+UZn7QwnzHgHwyre5svqu04XLDnJysI8PQ1RMCk
S5IR9Akv86Au84mFN+S5eYOgGN6IUk69pZht033AZ8OIfjuc0gXsiI33FF78YBkoX5rGL/MlzOIE
icKG46LCQDmZm4hm+41QbhuNbIitYlxlaGLDnPhoQF74+uYRwwsXGwFTBsBLP3VIvaEwk6XDVQkM
qMRLNFqpt1+OFu4Ig7p5IeCp5lO735qOuS/CGox2p7BNhX847YHaRtE7mpzR3QAKsIoynYnwUnDt
+mmgtUCAc2dcgjtUh4YPfht1KZoMxp1fpE1j2+Nu8CcIugXghBsRIWLpO2yd+0eCKePXFomy0pYk
QMXbRg5IrJ8aGqd2i4vHzZUPAwR3r4BE6t1ScWVakXU4zJTpRrJmV1CLORxb/uQWt1dfaxVOe0bY
L8pRRCAHYyyjekf4h4CgBYRk9qkZPxxOJZvVHl7StfrQ8sBLxuI80ZaJDHnC1kd/ZgZEcwZ2hTID
yXbJHAD+OtWQQ1CnBwdPWNBmhjJF31wabIMGJtS2yOHBOYQfDnwTo5mvIz6Y9GUw7ndatodCFbk4
hhOxAsxbLZLqnrubkcwKDPQWUYOBNCgz3OijePMlsplftoi5g4Fvuz39k8c9H+DMzqwfo1mmfEez
n4rm3BXvuDci7NLWEC9gQ9l9uhkwa07mtKs4Bfs7jFSY5gEnuLOkPafDD3OQNFjqwZLLEmU74+BK
W/nU0RKU76UoTHURS84FzRW9D6HgsKPR5Od04jvJJrzPk35iaYelboUyOj8BHbL4uF+0fajNTQcR
daasTNkuO3bjLLxAFfpDkD1Ghejo9bOVT04YnHkWTnQex+t04hnlSVxeCt6wjkX42AL6czM6cfth
isM/WLJMhOcXKg+Q9qj7FGedSaKhicESrNddnTO7nZrywMzswR1ITHFErdswJMnWuQueT5Uj/tTf
PyVff2Nx7lJA9zlNXLPrQXjTLw1JeJCZlgqVvzBeuJGuS622J3DfIpGhM9BRjutkitQzwpnDHIy1
x4XUSQuZ+K8SvZ5c+07Mq2jlP4J/MH0lQ9eEclXfkJKuQuleFB7njKbDvim8XeqvXWIeekT49EoT
7D0gc8oYH4WwNVR1mGWCvzCj4o1diovXSF0J80l56SIuCqxYOpCoeIzKcjlMGK6o5iIvDSuo/QuG
q/964NaGPt4dOI0B+uG5SxRF/iR4jS9DqZeBHs0VEw0fqwpLo16/Nzq60hDKlBttvpX6CNw9WC9b
dfCoBvDKDnu76Ki1JGkvoFtJ/HWRHYWBJO66RJhZMMuEU+gUbntPyqXbAzireMPF0Ry1dwdw1unn
L1DwaMfSVccBw6BM4a/4R7vrakjsiTg5umZ+r8k/TcTwqsf6PlC6xBbQrDdFscM3piUpWkayFshH
8WDoN+ypJE2DvVaReB4sWt+YD2F3HN9IldHPajCfQgmxnZMUAJITjsyidAy8dPDf2waducrcS1+y
ycqJLbuw7xdC725ahNUa7Elff05kAEY8Jo1m6cIqqdddqWygFyidd86o0YbmPaEyLQTYYP7d60ZT
tWP1FbdIRIZkjn4iQKUkQ+nBndoZn4Nqek4EhzFSMlyQpTlp5c5EGOzRlrgZZakQp3s0/73IaFZi
xogzP1q6QspBnTP/E37FWS3WwPL+zBvbydYcmaeKxzLx8F8mtSbhAExzxlwDyEciOkjJcDszAnNm
Guki/P41pANnPqQcAeGALiyJb9iV38mCt5gmBDjAe1UFPJedRkeDqG9IVVQDSMkSGKKGGHjARIc8
6Gv8SGQgR107FzQsPVo10rtwrRp2cY1AlYci4K6dqjnlKXUrXl8yB72Pxs291ZG4zOOrUGEgClVM
p0uoJ+oiJDkliq6FSTbTEbIjvGZsnGKp23/NZwRJk+B1XmadtluyzBhm5vOmo0Gv4p3J50pYHllc
iMCgA48NMjg3Q4xkl2dLYCVqJOy98X6gNuOLC67J9M/zLgVVSyaIB+K3lgI8qgB8J8uWcvmKTF57
9t25OeC2ystkChiEH7/5LqCCEGD3K/WcQv3aqB4Goi3fre2y1Z1GWBtBYiMSVgzZ8WAkM/4bV3I6
/Aadu+njdm6gdDDaaJvl16Bn8yT9Bo+7VvxUwVPzjcM3O2pwJBo+2O5ajII4jIqK/K3mfGrM5kRt
JzTmysP32JfBh0mSNmKd3Api2/XzpNtpFR4BRH/Akwwn3HbwfkKjmn1xZ0k4icTJQ8OahfS96Y+f
yJBpKX6zY1UNi5xSpKkf4w/QtX/j/Hx0vzPzUZSVb3UYrj5HSGY89LiF+UX+PMCQgH2MjwG6ux5t
ssaDIzE0K6yfgmqygXY6v59cp7lEXcmnMr5nX2nnMR5salQddBWLBdRUuLnL7AchGFYB3tq1NFW9
ZZh+HR0inGfEPM1TLo4+RzRu7PObyXlkMKgneNbS8AbBEdDqk1HaJs7jcF/Tu0TAij6jT9f9i4x5
PpnsGhi72sirZTLxrFLSBgSTUQpzVgK1PRIfMqQpQ3v1S9lqGEgYlxDyqu7m15xPQeZm842KMYEx
1enlx3AtcQefTMUJBPIktOtX9dee5CvwJtUhsnvASlCH7u6ijsDA72/YseLBqMNbfyAEk6Kfp/PU
aRJol//UKzS/lDQZ5hXrQv8NcKVGTt8favrwLk22BpJDMQgJzwppQybByS+IJtCKTQYLqctWOkdN
1hjzHt99mAfMGGJY8N+5R5rkgLOWKlQL0V8phro0/HWqiTgz4nWffQRgMR8Zj+AQHQ7UTlJyquMX
iIUoYzvwcrS5hAzYBoJ9l+wpJntcWB7ptzjB+vMWZTSMMt4OdsIw6qhuGkAOC2y9UFFf2BiQ6miP
f02Y9DkHOwejVXWIsr4mCa6Wev1ifOXPmOgRr8VDYN4WYV84fo0CG4QqNrCbI51Y18EftuAuYOtB
c04snrjximXrzt03rmkmfKqZsg5AMRgl4AiSj3qthKurWBnfOR0kGUoTFUsZu4hfDQzIxJEHhy/T
cJXllXloQS012aXFjo8Egg3u80w0JUy+PQcbxeHTfHKr9HfBudxMbt7DZ+ZCe40VEz0L3/r51mQR
8DDHZhHGwjdaEsNNuyOIi+QXhA4cJ0N4CS5Nd8wvjSzyB5BFmEy68b9X5x7GmlDUkH5ik6mNTWz1
E1LiMSxTLEIJ4erZ5qc1WCn8xpFpD7Ip3xPE/dZkmAFVSK+gPFKfODi+ItvSXz7oCagZX+wx+OYX
jj8YvqhnOl6yNb2FgolU4yBaZfAODFdy7nPbCVZw/nrnnGxQ9d+3aiAzMY5g3KsjAkxxMFXRCKqT
bciUAy2t2blnFUCqgmXZJ+Gy+GKlpCVLvCOnSvYo6WvT1n/Qxk7LHvrvaBwe4ZRCCWrizTfxH3q+
bl3UjuOYSWI2q6fQ5KuhdwKXdLaguYjyP0qriQp4oOLFm8NXKCVh71MU5cSHGwEha5nCqF6auzlq
Tf/ml5oji+51QinZVf5yAh9TkaAa6NrGjMK36Sf//JZmAEF+V+1MIZl93Y7cMXU3SRNwDKZ4pOX4
SQbdhAHQt8TEuNMPoVFc6rq8Ruga4gk60BhGGro3DR21Acox/jzdEHaUE1FuznpInwFehxPz0kYJ
0o1FSgLtYOh7OfFm4DImL90LYUBNzoMwTsmR1ah4kRaeU9HLuIqC8otbOyuh5UgMZgUiKxpBpC6B
jpAXhzhtP+OZ7VbapjIXkvcD4FOHyUrAQafHMDqPsCA1nync8DHySeCFNYtYRUEXX6sKsw69YNSD
nROkMBLPbA1ured+uKgMQViIcK/HDAeDMZWJwCtJwtX3Gadkt3Pm93AOlAR6jrAwaJ/8VtkSk52M
YOT44sv515cBz7VzBO/cBRwVfCSBmOg0dxMING7/BkaDQzAsJr65Sk1YDA3xxdlERTbl2+pkL6dA
euEl58sMnOVahqh1JDB/KQ+aySiJlxcbxb0XKMgLTePgNqCabH0EZQLuuCp+PEJVzutAAXuFuV0a
GqZgha03OkEnGXwM6MWV8BFJnTcTgWhoAyQz2yppR9L8fSxdofSO2ehJLmxC7E6y8q74zzzb8EJx
70wNyNqMDABWvSxZS+DjmWugrTiGnFuDqhB9Is99U4YNI8DHBorKkXV2+TwDQIA190BhHIo3nm1K
gJ/u1DtYLZJHtBxqxQ5qtAqS2Q5HU//zGOiX4Dijmw73zOb70v/Jj/6X3QSljrkIACwBXaCpmBIx
k4zmYMEh6oTf+Jnt5A+QUff2SAEsdupGuQpvEITqT+bwZKjAuOYdXRlpUWOSiwQZkjtUre/ZCzip
3OVn/a7fu03+2//rt0yO2b4aXJ/2wi+jb+VnSxtwPVg9lCulkxy8BzKM/pKfimZq/IKMtXv3gWdb
eioO3U9QXYBYpdvk1mnOwAi96hlNM2q/GY8ereTUXTcQ/CFyYKE/dfcxK/XOZsjClxZdS+FHwhTE
T7+2hECnwncqxDpUZT0PMXr77tQDh8cAthMdmMUcLhj7LpICgwCA7QZDrYirhZzmaQidsZw34986
D9PlhARwvHHoofS0faU1jWQBMjEfuGONqqMECDHAHRWHYjI3miMlHCQ378J6onRJNNQPJqWVCtPG
RZhbH6TinjOuyaA+uYgJYwHAJB8vmQD3AfEWykcBFFMxnj1cXDm6Uov6ysW85u1PUXasalM6y+pv
RveFrwm9YzJOzwYOaciqBuimWWVwMX77775mZixluMH65I6y0wIf+/lAvOeQXFsoOa16jgA9cwRi
X3NnNE9MWwfi2zsQkiggHlP4N3YJ1Fyov0lTbksWs9L9aQ2lErm2KmgqMwyZBl63GkDYBEQ/aZv5
V/piTcDUTgq+lz4KzoZZvv0+uJiNsPmGrEXp2x9dnc+jDSN1nuHmqpT9SuOhYG6OXTpm84DAGb5N
DKXkkPgE+CYF2hOPE3Ti+VeXjU12+0qq9JOmXd1s+Jdzc0sBEirBPWp+xlWmLlrc7SjZmHNJxphP
5M503+Uewt5TQMJrVhztTNgk2MmMSOhFEiZ/469ODMY3HTyyikmthOm6ycdIZMVC+y4N2Jx686Mh
1u3GKYjIoCpZdgWlIo1cUDwqFWRSXGNuGYrUHFuzOg2TS8DC96t7i5SvEtZJekrVVd7tw24/wFNS
dQchrO9AHwNO+8aI/W3ScWLpKk32ubbicqV2HKk9aDY/AwjvnbkKFJyKu1GBcG8T58chq82acCXv
QbLS4o1B5WAeBmph32pTCtpdgIt7MDfZIFE3r7Rjwfy5Hf224V7kOZgEgY+gYQtvOyL6COKTJdbA
corEh/nUEoYFnFhZ+C/KXcF2HLIQyh3UNy5+vItU5b3ukuFB3iFkN32cSc0m8XeGvxscU4PrRLWY
8DDyh7EkPkk3QU7AjIafCGbCubsnogGqRyou2omlrppXvOOn1AigMghJB+zOtM1k3gL+H0uE+sNS
TdeQUGg7Ex94Azuxqc/ozV2AWWKE6HmkpY9ousfd7s/6h3AF7UKcb10FikA8Yablul9XP5NZPCPf
Enfs8sB74aoRk5NWUpkBPqv6Ucb/H4fDyWTRYmCozCvirVWyWqYUP+qYbV+sxvyzyVlANI5kKCIM
gdkFfijd2miwOZwqNp0A/PvmTpbmFn62wyhbueu/DFWhRcjRYZm5N6QPfUOsz94YOE3zjUoKt3HE
dcao94Jx1CJsfxbugWN7DqkTSsmkWiOOaNT9tzxLk9dX25JlCEO6brcJ/CV1pwfkwM7afoXzZzl6
RbQiOP9v5T7z7lPmL+KSzZYJHWnzdEpQo1OsGoA38QpN9R+lXeSOiTaK0Is9bwCk+OxtFIapzRZq
NON9pLlwicQUm2RqSlpFN1hXd9O0gRjDe7XSLmNlR5cwNZB3zr5d/kuKEsarUrKVeVXNLPlAfWcF
lA0amY33ETMHqlAImQPeyjnoVwbUD/glkQckndpuuO4VTAscKDq4yJX9XHc5dhZxd+PVkPin4avX
IoPSfsLupkJFgi7pO9/JVSuuQraA+B82OwgujemoEJ/LM5bNQrKNhw3MPMwdVX3VX3M0qvp7UBa5
8Ky6j0QhztgLEkxe3rnu+MTqj4tRXrDAP45GCh8hNFfChdtuaHZy8RJ5BQz99v21QbkCpTNfgsIk
wYLBXJgvzXQrCBYDMkROybAi7AHRJXS0BqPbNTHUcrER8xM38pBua74Ps9wc34+fNF/it2vj5vNV
r5W/yeO99lEYo+NmJxQzalEqSpGSC5dXo3hl/dPvDtnE0d8jsb4bzUoRUqSAI4zyyism201OmNbY
869xYSH4NynZ+TDXlWntL2V/+d2b0FJHM6pgwW+T8qUBq1zfY6nkuZu4xNjlEhYLMfwYHR7Rdzd7
F8WJeR8vu/0ZR4AEYOBlhxPdpY7nhU4G3aahZIU4o0q/bbcIylfAKCGehYUN+Bo6aXugDOmLtfzp
P5hK96SKjuI9nAl59nBgAqu1e3T28AxflGS2diHb0bfor46x2xIDHts0u/lF3XBgWOhdtyrWUFPp
Aed0yQWgHdUHdpYESuO9hWaRZL76BqEKaVabrZMd3k+TX0oDeZULW0y0MDRc9q+Spj45yld2bPg3
BrxP02cIZ2eyyXZbjLWKU3kk4odctX6Gc2dtJ1z0q54+ktEoYrPKQYr2ffDKPHjhI2/Fghm0CH+5
90KYZXw533aFe9cSPAQtCorRdw5RoZt5TLZxomI+gaROmyq7DNYuGlDW3IpK3ctXeWaBjVndI8ns
1sKZD+qlrayitbT29+0BDqC2zLbqAuMwO55HU2FPmPOzZ3dQngZzHioHLW+pu3REjo1Uj5zuHYLl
jEkQI5NHBPcMD7Kvk90Q1UBPhP6Mt9kLo+d9suCZxUuG2VDI1yHnMDoaIKdfWjMkPdj/ZVP/WXuO
uigpsFjUkL2rC/xHRBtWeqbCtj1GBFhbMu+A8Mxzg+7J41IdFqJ0KU7GC2cunB2FE2HU8gqKaf9Q
V/2lXEqUAkQY0zKRicOYdq0tuzf+IPmFc8O98egKknDJnkLHdv7uR0pTeoY9O9B9urB1LNr6wfmR
NvkS80KRZg7u+zRYaMqq2HIHY2uGPSDEHWXXr/GNz2YERv4zf6ObdFAre4IJq4VjGyV/dQhmzPXJ
hH7hvHVk9F6eMHUDjD+AdVIrxZv61p39XygjWybl7L7xyUUvieJzCluFTxlcY+2V09aCknNW7RFe
nHqOAZ/ImGNW/yiOna3MpHU51X+RZa8wcZMuPo6Bq4nN7nTEozkaZUoLyqw2ss21TkgEq3fbLfDn
mZqL8KAvgmN9HBhEcmC+eGQstXmyGBZsWqwBbG4rVizuX0s6AW8BoyB0+h9qDsx9L8mquBLu8YCc
4D+Q9wUz8w4laanMMKU1neFO9/ukRt59z+5t5CV86E/KOUwzO3yUH/7bHM7FCuIi+Mh+OLnLdjss
MRe0vGU272fhUlnRCas48FvyQZixWB7Kv+QHL5sl+lPHPRiXdivBf2bNjCI+S+VXFYxV1yHR6/Ge
KIpj+WL9qo8Ykl+2ghsZLAJGlbwD49C9Y4drmZVEIzU3R/Gpeec1rTndIerv1YdmYdCx9B0YzNSN
GBtPmzOOMmuGvyflyn36H9komdHeqGt+SNbO1LV3xa7lxXU0fguSVopGB7L+sGbWii8GjD7sYm/d
nFhmp5shfdgh9x7pbAAcEH935Z4ubkWeHtbPU26/abnJ9giPIPkwsUYPRacYbYa5Oq9NcvQcBAZB
u6VcgDyTzHv4gSOozV+havvoDCj9kS9PzvD6IyQa9eFXqB0mly7GUE59A4eYwYPXZy0US7hlgGxf
4hFG9mACDaZfpQ7M8f7zxQmnmOFxAst0gXkKNquoLboZxjodnq5Mmzblrrxx3kqPZOXBGGIDvmMb
TyWb1TxWQtP2CdcdZ4ZsJeyQwJAfPgXqPRyIq3i5N2POmbBTPhAFOXyIVJ1mP6RG84Gl/3hlwkzf
qrt4b6BJAAacEfw2mhP7e2RJ02ohnbwfYOEfzgQORLj7IxOWZ8MynqXLhoNFOlULtB4zvmf32zsD
xW0Jbd4uRo43BGfT6RaH4U7SHS91rAzlpXnEBYMbhgQRJ5iPh8hZzBnz/o+kM9tSFAnC8BN5joIK
3rILIqAipTceKS1EkEVF1KefL3tOTfdUWxayZEZGRvwLLCMP4LaD7+0idwEV/c5Wh1B0IJMJy3JA
HoQE9gTIWQRv1IIRtKdPpB4Bjj+2sF8AMFxCPEvnpQcFnWGyyecdABgBK0WaNcOhSYPyyvhjqhbL
wnwJBVd2yLh20s0nO5u/HQYE9qcTAQ+VfetGpwYtWIe9AQM5O48+Wm6rO/oGMwFNfqa3/Tulk9Nr
FJ9ny6zWpBPTGxIWqDh6w3MwlMfsJC3YdI7MZnVBFBilEjePSW/v5uiPKrxx2HztZtstBvCtWTuD
cWGN0browYqbE+Q69NGS1g+7/nxsPBNA1zacN81mO2FkNsTEkAaK9rtp4xxdA/fuPXBpeid0Y6hN
wJS4xcX+IWuoEazaxSdgNdcExhdIL5hrwmnl3bGa2WQEONTHKXu7YIxihEF29YIK1goU+W3RWgzk
zla1gYv10vzJTg9fASPfhzAZrAcTozxmMSMclFUAi0GxxRsHy9mxs6ptS4E7yMLjfYsqvgVMg/Ta
P2wuilFfRRuegPrbbBW/cWC3/NwWwxBZ4N/HrtpSFLI/VkVph6c+/ZWCfDOJYMGQjWQn2QXZIy8f
pM9AX6B6WXeH+pg5AMhIiLa7DsiXNXkTLmbmpdiQYB8WLHCLCRtq4D+MfWQYYavPtGLx/JOeNguE
BYX5iReIR3GGVV060Qp96opdLLAgr3KL8mTNTmMxxtXyrgOSBJFqoGiQ0te3L0tlxUeLJP5g4EO4
fP2NsDcxX5jQc0P7t1b7sKRhPxPVSHJbIfn6NoKpgBrXZ3kFaZIMZcQsOVAn15BqOzjglIbzzKcv
jrjSWyUgV9v7R59uuM7BEUrIBPHbI0wp4P3N3xB2qooCqfFE5yHCv4HtrvONHuzpYFhRsqSUpexp
QkcU+76rQcyCAhlofnMF9J3ZwdCtvIv1nM8CVHUCzjL3igjEmWBawbMn0aMZ7DQpqduKchSAB1AR
BiWS/YyykTFZ1P5FH1lqPHZhvsaXX8QzXYr5QgcbsbS7UzkAEK8ILiCCkBmyXTkQZLiv3Hn4NWzs
Ktm5sLzCIUjKNXnncSUBxWfjPtBhzWxb0ofNyGb5Wk6NtyuFYkUNGFPRaMmOOLcBfl3RtKAPB1K+
+53KRnFmDXLKNYEWRtjTYczAKYI6YL/1l/uAL+1LaK4vwemwEzLotGbG8JTXouo2DEfku+HdebuV
Vx3zxcv7JmBVES+hS6cp2+EPUSL8vSxZAOcokFpInjJBVqPV62/M5GaqCIinRU/qG8EDgn4kwusr
BcgTKWzMl4PtE23q4Rp4GqAGFc8kDSmU55ZmIRuVubJknvbxcFsjO0rJWpPTNoYPMCZsLuW7bhIL
F93PaEUduNxmUBvAEwACwfJ0OTtfltTXAL2CfCaCh/BxkOXMQAO/HBXyn2q+35CQLABRV4ggrFpb
DJwRa8fzCQNDIlGhK9BZ4g8ntYH/A49ViK3AGbS+8XcPBK90MRxIEYyiCIIfdektDmnLqa/vLv30
JgJ03agmfE7VvO6fdmViJu9MfwAXJQAWZmK0TrX4DzCASTuPryuDrNMUA5yxTtLEtsoeGNk6N4Ye
5o08IFgEEbrNZm6Jv1lY9Y/2d4r+jruhEeOrhnrZlpgr6GU0HHvrIBkHzZ1amX5Ejkw/Hj/a9o9D
Wmxj9L9ey40/oFJAn9g8GKeT5+wqLeGtlRaGJNOczPaEBprufbRYfBafyqtkPkZjI4LHLyGRpYPE
0aLTqdfWCN3YAIV4D1roRsV7QDTxR7yDrSgfJGmcZzx1xg4mf9xBpqkO/kqPpX8/RGWFtzQ6qgoa
cH5eu3HR4v8TQBeAinVaorz27xR0ylEcGCCMwd6A3xNfAs3Fm0Fe8lYqKFbzMnKkAo5jQK4sDObB
G266g0bDqz3QvjZUoGoIW98sVXEG5Rr4lPxcPHCAZfB8dTb0Zr8AGGwA3uQWyjozw+I2iR+xRumo
gPFHnCs3yOESbXG2FSgy8Yo4f1qFLlhD/vX/tdQGCyNnizuXiYrt/BYWQwtj9b/iptMSym9Uho3n
FifFLRJizfLQufTohpu3YBgaQi2rdg7efQ8nEZ1ZhCywGA+hNIE/y5vd+4+aFfDhLBzUHgT+iQv2
F0Ee6HR3C7AcAh/Hkm4Z9PCD0XvyZohvmaYuL3S/SX6hQiIwJX/16La7nSiJYWaM6NR7YMKQvAB5
exjY9Vx81AC/+AKiLceOFQciA5q2GlBbvyDtAapMyAeoD2fivo/Vkv7iJL6KfprexMqRNsn4uwS7
cwVaaX5jqu+fzYEEFdPwI/ID3AfFpQH8WmIkm1vYrO1oDD5ORYjMd/zeIPzN5hQZDoeYUS9giV06
UiqyU2hnuQ2yct+tX/GMgIBmhl6j/7Yj44y+7D5RVfwTcGtGXr5CwH15Q6FmOTmPKcUE9I+Rf8Cu
IHgEKnLO5ufu31cf3Mq2gn9tAaa6UfDNLFQRBn08+QNuR3yZbMW9cWZnHgxyomiuQEiZ7DKSzok7
haWa3KNZXMTKsnJm0QCPVndSmUDuQCb1dXA9wpT6Uh0PeZiBlKIoCJtFPl2pamu3FLIyoA3EWwaq
icTVFCbj+hpVKLJghuHA4njBffq42WEH3FhlKb9u3rPtAW3eJ9j+ZabCQf0YqjP0QPFAc8/QfkCT
zP/QtnEJjRnyLK8wk49TBIoLyOqGuhyDCEchEYsBjLXUzaibv2bbCro+TkLZ4RL1cKlzQPH5dyuw
Mqp/mxxrGh5DxaWfwB6fhmK/EL5rQypFEPxYxRs1uedQFLAYq7C3I5P80qWgLX8hVyi/cfZdyxkG
2ciku2jePCENYh+Jv1SDJbE7yheXBgsYrIvmVb14DCK59+vh4voG22dxkbz5BhBt5n8H4X28u0Co
OXB1bz79gRoXRP9O8dvJ/KKEB6QGJe/GrDy3bBWBJL/9Gh1exX/lLq5UwgG3+hm8KSxt8qdXy/Ho
U1W4iLc4VJ2wg6LxFU6xnbxRSnyGQ8UWJtmS0YKBRSsmXw4lhrxXyMkjXzY30hR05ohfcObuWNVw
FTqATJZaXElIptDwmMARQwMKMQ/o1jgFzxAe1tUR7iosHnArzfwLZNYAQIo0R3MEjwnGFtx4VVJf
NVjCehC4Qt2NPjwsBhA0gi0LhKWBS4Xc8kgfY52NTwl7FALRQDDx2AaNyW6Z9oUJp6HDXeU8qU1y
Zs6Av3vSaDaSMrVE/wv0R88g00yIUCaJIKgrGum3EWpRGDTp1MgvKuoQxiG3YU98RhhJi0hAdZxJ
jWybRDcDGMsfrQV0bgGPgeMGGQGins4MRKWBQiE+gJF/JyUiteMAfyOuFiY2DV00YRRtOiRg608o
O5lT1M5X1L8RCUKYx4K6T3+qoQxOkcVXf0gi3ldqMNrzazQ1zgeIWdD70w8g7Sm4sGeC9wDnWIZP
oE8z06xLHfZ1BeeXH8vGF1jVB5abeFLcIMr0Smd1V3MAfiYzAAOWkNNZrmHOV9a1tRH8AdPLExwj
ZyFrIe+G2MxGgbsHWPCXJ8/dEt1OTuNisTuDAF0mCtR2iXrXQzRC0KSJUDCddtG9O90APt297o1y
Wm73PAtoILmR1dYDMbAKwrVdK+SbIIoe51byrreI0sVVcamf5wWNMBYmNF+g/WtyikmXcjCKWNrd
UypYwZtaCpY3r6/5CK4RKmld0pyxagJvNaXXpHXrW6Cg2oc4vyNB1aNrqVh0H63m7SgopoOBIaAB
09SlrRJ8PNj3h4ferStfnlPS//1fdGzNznRiILsrgPbwJ9Bok2A1cjOBED+1Q+ZOd0JkiTbQjl47
9Fn04IkopOEgTek8F/EvAUrrk7H1+0T05Q8vIciw7CX4W/aG8RUFFGiaARZOgMgZ3Lxex42n2HA2
5KkODAgkipTijyoQKkMYZ5QhKEmb6mKwZNs/mUWoI31iiuvcyB44DHtNcCwjHTLIAjQzZjHku5Am
zg0lM/RhOHs2jqzbMRPHZgKhiw4Al7af+TafMXJn8zvU9BxfwSXeVPQEIL2+W5Pt0nQuGK2pKIfi
ctGzaiBHKNlfq/8rfwaXE4N9MgkO9ba82hAimkZCxGoC4g0/uWqIhkaJr0qDoB062Rmui1jB0y9j
xUPxkqIUVSWqfqWOhNC/rhxTUJuR+GBBBDUwg3GgoyaATArasXwv1EHYwJT6cIRPhAUefKj+0csj
R1dpZQMWJcuRw0Oe0ui4KdtDj2OzRco9hfI9Bn/93H1A84ztM8xsun+Pnk4gxGWTYa/KDBgErwYo
zCC1CD5NqEJUKfieukcL2/kg6gvB47XD6pSCKeUJuj3qdQn+TmHz1wJUL1lQEnAFt4+QmYFXRVkd
DFz3p/wWKwofBcvnA71+FOIoR2pjalGBer7Ph34bQ1CH9JQhmYjt/RofBEqPc2oE06kEHYKk7e4W
FF/Y2pUW3FyaTd/Sh7uuZo6qUJIS9YPrbCO3mDcbeXaWKK9NiGrmDSekEvNW7LUQIN3UfSSPAwC5
4qc5bSydM6dLh1wYoAYKRtToaD697mt4F2PEd5HDmvgdCmPsRV+ORAI3gVcJkmoc4Lt+UGgUecqS
OvHw+zNqmKMW++4MgRfrw+59ZHX4803878h8cOu+K+5khtRsF0o9EI6A2wj2ntJdfd12rx3Gd4Be
RqDady0A2wZ1pZc/KH+YaK8yYowPhigzcpl1Z1NruZ3xoFfo0wzHyRUtiMsoHV+3eb97s5Uuoa+g
T+1xuYcXN1BIjCv6leODvSbE9lR1Zpfdl4Zf8Y5op2fYQKyfavT9LKQaP0QahMz1951mPqJeSCgX
dvuxB7x/xn7/DWGE8auiopNMRpR/XLzEmmzRAilV1QXYkjK4ovgmx8orVKT0oYTT945pVQ2NB6ws
rNe5iReWYn2IDcXXReGeFW9a2I/8zCQvZgjuWCOkQMmNzo/ouW5dxaPS4dNeTQaJFH/8LkIZd/Hd
sOf3JovCkzih5QcRVZa6JWrnPsVdIc/SiKbWZDHzJCKKz1GSev+IH3EdyUz7V1qfb/s+rvf9mahS
ROW6Clh5KfY+geZFTdCsb5H4anmXknzO5DBRD9tFsPX5j7GypuwctREdtd4fEo2CHl9lI6OD598D
JZ1AH3/EMkYvdTzyYLytq3Uff+LHXnwNY74QfXGva4CXq8HqZiMcE0/D8Xy0mqzAnS0xWMGNqQk6
1DMInVUgJ3LSxQVHfcRl8E04bsJ361EySuV0xM9y8wshyGsjcQW3qIu7c7EfJRlFQEDdFAX2o5TC
JxXtNDs36TNRd8+U8J4oq084XVBNXaiL1whM0Ksoft6Wag9+aSVdN3A46JmtZxtEdi0pkqJyPvt9
HIfbbvlYKj8QxLcSLZFqI/yRumN3vJx6sqlNt81X+G8h13sa/PRHS9q+Nv3ys3wFk0W/7FZNKC+6
1WvTrWDPPsN+eQ+75Wtz3d3DdtWuxNsHT7MJH7zzsXrSB7rsoHsMt9KWb/79fd3BNgf2exyWTnW6
wmLHiXl33al/11PPGdLw2jQbPJsfR+Wn2kDXvZxe4G/pKkxVXflRfjjb3eFP/YO70tKlOIlz5RPQ
d1j9f5DBT8MhDu7NqWAttCusWDi9htOVofAjj0E5gk+5nBSLz6KvfxwewUiFI4rj0rbaPVbyotx1
y2r33jyDPq7WcjIBPyWZtH+iImp96qfvVBCSf2UX1o7O4siYeCWt38WThDYbA+0RvYLXuvCs1n0y
+ujhfAsK9FXykOgxkFON/Unwo9CbotM0+VV+Z7/PuWI9A24x8gO0WHAA+nkabMnf9tU8Te1+W4b8
gMu/nspQBox1AtJWhfXqxQYvLHeHKYgS7btRnOf6FT55BPeQvh4OssGT/iEhHVb/M26iRzD11g45
XHgPP8tHxJYrZWaJecQ4rPjTrGtG5R1rAUpufXynb1qy8nkyJR+vdcWcaPeAtdr959zuZ8lzLZb6
uPfFLPswb2bpLIXh2gSzVEy1eyD+JsjN0oZvPv8+rGW6KCkzGGYRHyn+ou7GLKZIz3Q48wozfmIo
HIs+ee8rqUCo8Sam2bkQv6Gk4mzFU+EfcnLbT5hb4g8BsNgL1zGeXNpyskAIqUuh1iDCyG0vJ5tJ
WvN6u6eDsYf+Jo74L7gIetC5P/NRfHZ3Vv69TdwgfiDBvkn5qH//YG4XiFIoKUADxFFJljg7kp70
cb6zy+P3FGY5Nf2BTnxiMhd8LEowOf/rfBFj0F4k54JqqKG5RcSBQCwu4bZXUnGZStKsZaJKF4v4
Jif05sTJKlxfd74CodXyfcf9H8bg1z1S0nTED7hx3PVB8tj3fIi41SV3lZMnXaVrImjNAFX353D3
Nd/LJU13cWbi98j0UE9cX9cl45X38V97pk105SUgHXwHs3CUFAwNQrtfo5yhbqR5uHNLd/GLE12Y
x+rulQqPQMKU+BI4etHleafPFIkOukMY2swrTwqe7mLmj9EA1vsfNp6LdjNxpZ/xrxpU20kEzTsa
RN3is5ha9+n4OK2G2771+qWIR/0SKBEdqsJ7ROh7NbvvhnccMXHdSfHlZ3y+/Aoswr8nxT0n2G5Y
e+nR1wga83xGSUtgvkXfZD7xnqwM6PXMONaQccq6ERO2xW9xP9lqcu95DgEtaswNWFN8Mfhrflt8
MRQhgqX5/nHmyC2xoloDKsgZkEoKF1ysg0KXpN4X0SiZ6Ql1snX3844ajz7j6pnc+VJ3B27aLX4n
r/Sb8hAeZwA+70QND2EeseSIs873iAUxmDL+L/SBBrrMVdSxqKIXZov2CF2lLGJM1KDZQYPS6wKI
RkaC+600JIjklmqyFGC0p2wuCxmLusumON6EYPvUz4+T9f0n2zaLywYzvEOUr+inihXisT1EDQDQ
P/Sify/zsV8t6HZ9Ya5pn7/b8r6pCf3YWq1A1zUsIdWmWL4W7znFf/v98zHxG9MdvZ83y9Ip3cH8
6s8WF+ySEJ3+/hbHZv6cvzavkHHOUonOzP9TFhI6qNRJWn6p1bw3fXPE83Iy78vfwdgB/XIZRMN2
McY+R6agSN5TeiCaBLGnw4KEIkBCXZsFvpLNWYvLQzhCyWhm0WOfsHlzLkVQSx7MoNu+mCwlhu7b
bWRHes1pvE43hxFi8xpCZb+wvtYKgs4zKP1++dNDRMKrtNkpwAN2Mmpzl3mWr+mjdrkwLBsijVeL
vKMDR4KF9oNtd+NI3f4wXV56iu2HRXZ1b2OPeNYouNTodwrb+BTTTIFHP1u0ZciOqQY6w6Zouh4W
SNMvco3t0I0iNDC4BDTExKCvO5jMuT5G7peog6oE4CPjhv0BFp30zdxK3RORmgBEEknet54foE32
4bsMSNpqm6QO8ToJsd419rjUlj6dwWkDSkLWQD5EvAi+oAdghOd6496+NvlgjnzyZQ2RdJa0GEQu
UPEcNUYhNHc+VA5LVMf/RUA+kHe3paB8bqaFl+cuBOT7YAdCazqF0k2shgmLo3D5WvLZebP6YtU9
0meT4NGbdwnCllbb0sQYsVeV9FdrItOqYPemLpRSoLYAySGhwLE+OG+Vm0PhXcpAAtwygIFv4OE2
KYKv190FrefzsZ+jsX3FAbs45VHu0iIEXPAmc+QQu2t6CJFWK1mnmbgz9IGPnN/Io6DDD9iB+83d
5gZzBURWyGG51QI2yiH7WWh5quFHCBpjwtEc8PGt0DO43KKses/Lz2mEC17eg82CiCzhEoU8t3o/
k9ADgdvVF1R77rZMyelCMaAak7VdOS8eI9SekcL9vXfzCT6FyJA+D1XQSjRmrqfDtwzGdMWvLzaT
AFjfHKB54jn4ePqHwYVA96B4/km7Zndov8DO7oCw8vAgKXvlQq2bms+lhNpKXgmpdfSZOc/7Agap
4FHMClTwdmB0KTINqoHhX4fnzGdb+aa5fkYEugokuovAXsHlEaGXt/iXnRWbcjYKCsKZwESQDPX7
ZoGtyYxyJs/iprMJQRzzPvDANDDp2HLIQl7MRWtjpBWq+Qu1rRl4WFjlMW098JK8cTgNO3Y8MGpA
5uC4StpBqfuMn73AqLznV6vzmR+fi8N0EVM5pjMvhdSQPju6dVhj2ew6KXzQpHzjq35gHWSLyaI2
PLf+FOkiKo6CNA2yAAQ5hkiGP50thu8dE4jlsmW63mPKSjw/u9UBSzYU7QT+5rdZYoP4tWvfhv20
u21+UTWQUV7R3tpvb7jUxSyyjRqlE2oy+B/QaZQ94IA524YbW2P+TUWEAc/IJmQA0VAFBgaOkUVn
9bcU5AL2G0BiwwNLFNIgjE36nt4AYtg+R1KwswXOb115HND90O0d6ldLWbX6prRktloof5I/shMH
O0JdzcZddfm5/dApgBtK5ehGE2uJ9CLlqcf6k94mdnOGtofaPMVsSAXg8UdIgjujjz1NVBKHfAcX
SwjMaA/F/XbBXYLNjY8L5eCv8bSbtz497L65i4Xri/klWWUEhaD4zU9U40RP7IMgA72ITAtginDR
zFaQlWDnZASjTdTx5JSLzExyoMdkmY1+OgJzRnAXHQvqL48L3T8DUBOmclMbRBBQw9fYeQPBYMFT
gTuVa7BcbIQ/6A9amO5OGncCWhlREHpmUyjFSP2h2OQwWjcsNOxT9c7uz1DAv87bo5gvPTUuB30E
H839FzeH3qaPjI+OVnEpIDYdXhHjeQaJC7xm74Cm3N8/p3687hjlnH05/B0RIYpgKgbOFY0GodyC
vlH79q9WDvBzT7Wotx7nm0t8kdiMXpwmoK6C7soMoQF8LeG11TYRCIpRM+8mxrOZK52HJf00/5OI
KhDaBhRDEMBxVCgRhf0VmDzWk8fLGGH6E5J8JywswBS7fe5Rm6GIDPLLE2BSWHw6mjCvJ4iVm8M1
Ffbzu50yVbGR0QE6AoH1y10eoZK4lR0KHOv7KXdbl/Nj+eLp0cAfc1LAWBh6ALkYm9cfknN7NMWk
xlTPsI5/0LtJIOh00fRIZpo+HZBELD9wYTiG92KPwPrDRgWRu7fOQV9rAj5wa+nc3F0G9ue2nbrD
c0cp/YjkgXY/ZaunhQwxvRNQXzcAs/9sSccEcAzXkHpk3WkXrBa5OcgWzcGSqVuWZqeakHCYwGxf
jCEh08IuIYLz/jhTV7jMxV1l4YJUzMwlgkGJyEFBQLH9ATXHwFHdB4hrjB9EjcJ4ImBCXjKk/vcj
s5fhyXjNuogG6n7P5FdA++DYqc/AKRXB/XMGLYlmbP32GS49Me0KudggpU8pMdN/Q/RxRKGAwQqO
SE5Z8Km31PO3ZH4Qu26B7lHpnCUzuhIhWrVTajaNgyrVmToiwNugeM+tOSiV9T8MLspLb2eSQOSF
Qxhxr68WJKELgFWVjhYuWca4N9mwcFOJn1w+zP99BX4X6jlUIjqvNOaHWsA04U5R+mWB5CViC+G+
MGsfMepOQM1YAMVH1u4D3AY6QEQQBmtQziKh7beDFUvDILequ92+4e0yc0t6rUJ+HPQht0gkHmJX
N7MC7DFoHt5xgpYEpI3MWSQj8FII9CwkspcyxuiiSh4GI1xSZ18UdDyM3CWdzi1QL4Dt4Wfc09/d
1byyU7mc6Wx+agdVqT3iVEjKprSHWNv1p7YRGzefIzEHKAkxMN56sc8ikUbbDf385GbdfTVtrQW4
5YhJg2k1l//vBmG4yINi28+esLApTrUR0r/cSVIC7hFNVwO9186o94A5uXPoujgMFkJWxnShV5DU
utXaAYqg13Wvmuk1IBrJCGnj6w0QaqRzN9JMS3Gpbe30arFPNDlQHqWwTN8OWSH4twC6kPWoWVAF
tvqRzZXW5FHVYLkT1F88bhZ5XhWkNZ/EdV4hYZtfB6VCRHIDMpE+fpwvOnh86o48Obl27nTWe58t
RUDR+D5cTQDsAO9IiLcYI4ukkFcE12qOUpEIsnJaIQIBwpDXb0zJhj1Pvrc4dQRNM50YUz09ns4L
6xWxiwwo1k9SsrCUCydSEH059ycxv8Eryb8Gj/M3pQb8slgQszfr3K3YtgzXaZjtMc7UEUUF/Q+N
QL4nebGUr8EhO1MUpj72shrEKS7i1A/1iqfxaRbNWlyCwdl2dHDpe+zPL/0AqBmFCuFOjxQlaJ2n
EE5hKQG4IjvfFDQ3oJhxCzwEOtQH93jkDMdaWgbcDEI9WSWXd2fPPvNyN6XaD2cuCeS0fCQHCXFK
8urHuhk72Hke0INkM0aJHu08gEnA3gAPiZ7/yBJdEFg9aASsGpNmAvCkgXl3qCm2NtPwm2Y+yGST
3HQhR/L+8fI4ElvoAzVzEKz0chh/ca2rxkt/VTasNSxktXOuQ5J5mxfnT11uu2TdeygE7mgGK+EH
c2t6JnOZNiNgkRpsgJYtH84nucJx3DXsNqAdL+QlSMbEXqmnwbKIxpuXA/zXoKUDh1qBK69z2zIf
bNobuSUNPELFXPoCkBucV0ijkOiheQrAbdMenz/Qr167QxxhqaXff2/bu0UAdEDWbNjBbJ4WeWcw
xPed9ZUBzpNHLHil+LNIpvNh5XoRX1NY95fHAglf216gqQAtH6cPW4aUgjTuxG+xlz2j7oQ/AVq5
yCO8qKxrYfVF0UZTQzol0w0EKNCl4ZvTBRJGKnVnl90ABgQmMjbCzC0B9HAKYeGHXW2BhJMdIiyh
4gKLkyWhSi/G9ODQBhqGnWKOVgMEVoBHccjw5YUVOlekg3RpBqBtLVUD8ddQDs/tMu1G1strPOnl
hBdjBvqm12wAkQkQyqdzdw5WPp+yT8/PbKgS+vrqXNFNEFi4So9PLxfO/BLUnIA9Ny+r8shqEaNq
vGzxBQdsPsAMxmHGmcfNZ6GG9EQV7lnCK+VfMqOLBd5zNVgq5sA/huBMx2Q6i/bUNpo0MP7G4BWQ
zx7McfiQoirXPJw1u6/DVh2eePFXm95W1k4Vzmt7rHTyZLx/OGq8/bIv1n4+N+1v+0i9wQlHncyY
GEhWKRsUXN42gHv6lIi10/7Cn2v30aISSCpgvAPMTXJ8iMXamz4tPd2PAQt3eIOppn1Psy6Swywp
0jEFmnBmMF5yyzssPysO2TmT+XCpaOBzlsC1fv7cgYXPT/fvd6GeXuNtR2zSgJIhurq+HQw6W4vs
ONRrzc+TOh0BBQKXI3A+zcuh3U23WQPYDXPVna6rhFECEvv/xnKTNMj4sn8Ai+0rQBCt18xAhAl2
2sBE+I8dn32LCT8TT6jw60Ba6cQlst9o+Xykx70jLcF1gUkLrk7jPwLO6rqHjj2GXXfVfjLLv/q1
x7cqhXvQI28bo+6hdkt6s9PJvWGeLnqdkku1aM0IAyT8DB3FyP6yZNhZ99qaGd4Uyf75tnO4ffQH
k6qPuK/8LvL79PiCym4Tr9InsjYJy7hYv/Yw0B+wh+L6YEFTx/BvEgJr+WjKnJAQZGtOBwdyF2EW
kF+zjeT/eQcdKuIGH9FPVNqXrRITcUz695dlYxZ2yIIMK5X+3+7uAS0epZeAgcyi7LPMsvvpWMn1
7jwikSAXebHds8dXPCpIkrVnQqUQw2u48jaqxxfDxqgsQVQ6o6jOUkRsJP7oK3KH8OsjLnIVQhgo
ErjbMdpfV337qebvesGYwwUGXDNKppTnMT9nEJgge/rp3i2peGG79knYj6jLP3nOQ6a3S+vpNZj/
IJwpH5xb0jkyex2jdwfepbbQcWbgAmGpBwzva03c+htYOVmL93yZozFyjPOMkgcLtuE0pEm0ZjsU
Bw3V+iyyTUdDoHGfy4/WOj+o6Chg4OEbCEPLAbobwISExdvAY37AWLuQ3i57vdxQdLGHOh6N9i8x
Z1evhu5zdQvXlX03BgtI/Dapzey6BfAIvqzyAfWgJqwLpCBupiH6RNS6hmavGa8+Yijdr0br3AL8
TUBN4xrpAhs/pB/tQDBd7WwoRCANr/HFBqMk69O1Gih+PV8vb8YnKY8PusvubX5fERH1eu7uijmh
kLTFojFv7FgwwROPotVlJVm0PxAlVUBTnymvquFoVdiZm2PyvMg3AMpN9AjmO/di3oxdbTR+N+8N
NDb0LFqpQF3VH/B0UrCwp787DIk211UdPo/UgXzA/8LTg5WeQXoEkkCBZPHndDnYw9ffGaAFQU2J
srDR1ghsG7+DyEQsxjQv2nJgKPM/4IUBDrEruFNzdo6cdEmWCvBjQcnAedlvgOb1mrmJlXzP+MBv
+pZeNJeNqzMm6J7v2g6Dnc1X0VhbzKlVLcfrqWZ/3Zf5iwWw9bZ7h2BFA9V9zItdOx9DCinNoVea
h58FRDU/aYTi3TBluw34TWZRB6RhA34lOSVPAgrXBlOntRhNTm1gRrF5LcF76CQhiLMEjF7b7z0e
HE10EBHkBz3Y8dYavfGJEOaMePZGIMvODHrsFMF/xa1zWElL7Dtu6QwpAdAll6td8nFEfnKA7XhJ
SO8sdaWAhQk6/gMzZQ+H+o+MD2GQB9DRDLwogIQ+/QoOps3oM4HbAM51qc8Dah2ZRdjc9T/9bRad
OXXMqQoaFG8SAqC4xm6T7ch/fUQOjfueD1X1LGjsJxtNzWVx0RpJ84bQQfx4YDf0gzcKzWZKJOAT
2JghBgZPloG+v63dT3KqChurUjjkhHm/PFN/6J2DOQp7PuwSPZwcyMXYmIwND7WnmDvrQrHWZ3bP
4gkb32SYYI2SAXmJrhzh6c/Ig9ZedabGo4tVA5LtFfMHvfS3B/PjXHxKiEBqW6cEeDMzXvHFjT8a
mFgWpegWEFxm8rrD1kOTwKGs4fmJHYH+WGPRe6t8nvl3f3VdkDLmOCkks7FB5zEEWiDaL3MbbUWM
vfpem7xiBaiwdd/f3fsZJDSxLMqM6LJ/n8EFfxyXWd/0Tp9uZ7spuIOrOTO2PReBTf1gw/dSbWw7
Vo7cYjUmOAHB7tKxwpiMEBcj5d3JGxbrR2oMTqyhZ8aLvkVo5zrWPLRAEbuaGVU8xOlJvzaCEtIa
cCFcwNQpiwRmH2DIfHRFV9/wDZZoefN8ZRF5H6ig6BwguqAh2tonM2MQnliunyrTnPsJjNi8cNiL
e0gFMonZ9C/zRCTQ5LhPf8icszGkwSqKW1MYBLiLphfrQyKanfhbGM+v/XoZS0xCtgRcvF0ljwvl
QBrk4PBmE8OW4KWgAOKBqslbV/LAIt3vi6e+k2MKT0iYAhm/zExi+v7idahdExpUD5+DqFjXRukC
aMPqYSuzYwqKUHVAI/l40W1QD7BH8FmNITWYdWsBhaZjpt23eQYnzBlACav2sby9uy07P62TdMxC
B2JBHYSSR7DBWVxvPi7pzFq6gFumrOs/zIc7MN7+JZqE+CudK5q2JI7r2VxyhEiXOQlqhyLNb3ke
gMKfv5ftGi2hgwd26AB6PWPNDtuZdXWHzA6NccvWFmnG8XyYdqwISFdgjktJ8Zyvix/qWAfvk4yp
ELpNDAb/kzQ+WJArog3/ogspGnBPEL10hQyadeJRjhesBl+KkTq8ycU7xm+AFOVGWoVvq5g/HwF0
zaGpaMNNuWSOzR/u2IbnrOWbjGxPFpGA4Rx9TYDfOLiDBHJZcmgOzNE5ui+/fwwcl3KoPiXegbwl
Wi7KlbKdeiCp3Jn7BS9XG4DhwLAn3PXp79BCe9MowueSxRZm58MQYOMlxmwTlzhtoRwr61HW290a
+cCCwow2ilWrA1qMTdBfc3wEQO9uRunXlljpnluyDbjUoOinDpjYntriXnGx0PuPqPNaTlzrtvAT
UaUcbkGRnA2+URlsK4BAAUlIT3++5f53nerqZLKQ1ppzzBGmpO7ieozIRrWceq5dD5IgnJOtPOEk
tYJiy0HBPNBNV4kcWBQmMIabdbnOtvIio/+i9nRi5KPsK6pYQ/GgOds/eu48XCJ25EN0jSBI5i6Q
Dxa/sP3waf99uZ2DAS1bAfR0C4nEt3okPPO3DFtORljOO0uYEifBYE1GyAnb7fvI/x/LyJOP/d46
QQGvNixvKoOtL3QYZlAco0B0QzJLYPWF/TqmH14LoVt4qnjdqT3ieZKN1hl0uToojLHu14gEvgqm
CPiQ1vBSx2jb4fEXhBLPSAWUTiz13h1veJKQnLfbwM37Uo81fHgfIZz3Qi6A1gbi4ongQ8E2Lydw
zd9TuJy02Q+hn/PIwH296XR566v81INsP2kDyMxY9OtnKO0IqkFAU1Xj4smIGAMCgwX2xER50v6q
d4fy9Tm+YnHG2daO39McpqWr7JGlQJYfloiaCjaCKXi5k93HzbmeY1fi2QcZscJRSHgeSw4AAY8G
4jKI67lLNmOgORj6RmHtwM0nLYzzZsroZEFRh/F4fQbfwMjkZAHtse1grXOFsY9UCk4UzhaKETQO
O2hBboZ7Pz5IvJ4+rwOOplBCXnR40nWUA69wSslb/CP3RthyBTAzn0NfmxRB4gybrpmgdUR/iLUZ
XTLpNdH0/Xbz+eNofiK+O/N60k7G7VloAjDMcUQRQBpI+Pjg64CIOOC3rnllfMVV5PnmxDDqs44K
qJrQ5hLpA0XPPmhnJXbuH8o+W8YQ6g5InLJmXZASQ0cRvKawLhfM1rbJzv54z/K3r26TbIKXuFeS
E+vmEzwgx9rKJnjHt2n8QazBUADCW6RLXC8LEg5ojooGT0iRP4MkLcEcgwRPypk/BnaczSAxKvQg
s6vB5o1oGtX5GucPmoeodUlDHW3vF/y1G/AZBjPbeBETyG66TRtCAY72nB6QIWm2AVAkDQMt30KN
KG+5qj9uMm6OIgTNwj/LTZlhMHc5pz+t7PIyxjpBNGwvsVB20x9+8DZJszlAKr4qIYfCnFiIe2ck
JvE8w1bZGSjDf2/PcXcywSL6b22l7BrBkB7Th78QzCKp51rwKI1uGBEKK3sLJWTl1qfHMV7b8cqY
6/7oaJsT6ZuDx0504WPJjI36b94oyk7tO5/zsNscIxkGC163riS/0E6ZhgpiCaE902f2y0O3GVcB
+eGTYVnaY7JhwZfZsjAZilaRlyAAh3gbfd6aCecqThtfyrn24v17g2SU7tZekh2/Pw+YOo7fFy2E
jfUdrcEZ4o3Fcg9hk9oa4uSZ92Juau81w/9vHnmM8NbWujYYkCIpOWLRDzizkLgAKrKAxaneyI5I
RB0mTdjL3wV4X8RpXBxpHxDVgmtBpM16QlZME1BE9WvPePsDYnIiT33yBIkSwLonFn7PCQ3iR+WC
sFQf+Y8CRiGTF+ECG0Ijv0Zcye0kD6O5REjGAWpqShbCd+cDiHGaeldIpvKSSx2UgUElaUDP8f33
vdE4VoE1jwKkR8URqxGOeqt5LBnJ9ulUB9Y4xC2vBR//zGOrPEQgDQUVYTzYiRIClp45uedkEzxj
QKM9XnD4EgEAZbS7zNsKl3OiP8NV5+F4RRP5iqY2ccDLZLS6SwJdjTU8eaMJGZ9ip9KR8o2qLZpF
HDMsej7sLbxlfXtTly/5qyoEzVcHKlKFou9qrB5fA1rTJ3xLcDbN6eZDR0BISh+DGHaBAgPZ645t
DyEYC9aMp2S5BW29+UyXD2TNZJBy9EVPQIyb7ECson10BmEt0B52jMSQKHMVlz6sMdCqUBduJwNn
ALxaNqjQOGt73pG64InhrvHp55WrL7Q9uTugzenCXr5DeWUwA5h37iu8O/mPORmJi18OLh1dN/Nc
nBnHuYCfVe/YnhX/sU7WwLtHyYVPxqfpWFZMXQjoTzn2S+MG/mZqMn/niO+Q0sr4xIIiM0lVzmiH
OU3r8+iQoUqHla4ZjNYprhnOepYTb6KA5ZJ9LXYSMElzolbUZ2PU+MUtTFuf0wlXR0mbaNqk+rKg
IDEHL1kOONschg9gmoR9gKG/Z0ymQfAq7HgO4G+1YEE9CFHWXbyCRSrJ038xjsB3nsgkhvXL8lqB
N585Beyv0QZEfpqiS3/1DuKXHl6GMH8yP9seqwS2KcXGbYieCrVw5L3YrjF7Bcbe3r+YDStrApQW
KFzTMWI58qWviFPtMZqRK2JgQk/nEhoL4VbvYs+o7dXPwX+hyGN1mEcrDKjx7mQzGfce+zCkAnYg
wmvrbH7b4zFOSAZSU2lnMMQu19Vxzbq9YX/F5eC2Nym0T+mBUTehnZM7yWbjimwBkvh8UX0YAoM2
GStzSH00cFQKbU2rmLhv0OW2mt+iIM4uiuqmc1aj258UsPVBSKhvqgXeB08PwBiWf7WEDIJnD0uh
h+ZrGr9cxHns3EY0zagtocJ7L/6HEGah4TTRCJcrwtYIYEOS+EX8oDavIKs3k6b3TL/ca1QT1o7M
gNC4jnxKyHivLkGaMIxPF0wiIC7fGA0vyNo58E0ra7Y3VicqC+VKxVLdxLegnYbctXDXj0aejuek
ukXUXI5CFO1x5XR3VPQQgdwBvr7qRpTLiPNwXuVY88baLHhLGwPwEysIKPOIEVHt4lRhBuXzTBva
fuE9hubaPhjf6JVqUSXHWOH/QD5jYUx/EMDvRfnxWsAo6D2EXkv557VhMjqJP2V41URoONCTPPVu
i7N8zktQsL6DkjHdDk7qEsf5ajttNWqCErqOSO5jMl39nam0GxYmlixuZKaMtlg4PT5APAuOACeS
ukLndnjOR3y9pP0y6GnZ/V178F77lpIdDyn6c/SxMBnyU9o4jAKxAmCyTWCh/sH1jcMVlI/CWDQ/
EHeYzzP64lLCjKRzDUbyN6wrJryVEtIOsnRc2w7EiTN0BR7U6xkGPMXfwFEVbjD4lLMFXKwzIH4T
9N82s1xMDlHkkLAHexyUIttao41VjJE9yGwhjccnoWwkVLd787QTZYdMgjsXBGKKPVdZvy7qVs0W
ETWZEE8jx0B1RDHXUYxqbPZcq/ptCoHjymNGB3wyk9U19xPM4TGQujOWEbdJlFzc6cmp5Q6/5oZq
Dj0/dTTvXtR+V+WqblifboowdpSXSA/4nhGfftUnwuFtX2p8Tm1+qJ2U1S1E4TLpAnCYJqh+eMcv
d+Qf3uhOC1PYTjTOaNGco/0Pe/fm44Nl4il7EZz26FhOOtXrf5iXMxG8P8O0I8fbYQqC7WuShb1n
f3Kqtnlof2LRgD4M17Z+TTrAp77FRXOjTq+3kF0SPx+4JjvYNw+WdRbZxFNZs/waGzUgWbfYMb/S
t+jmMHfqhEIr2lNVooR78RbJF5/ZX9DnoGez4ebvBQTr3GVCyJxIFEYhcxZnQJJFphpf4vBhMPxj
pC1fXjPGFDj7Te1Jc0J2MWXhSeBPuIQBRsKRhKWV85RXjzXWHbZ6eAfQkUbIOz2cUBGgVdiX3X6E
KYeHfz2WfFr4hgDP5bWiCC6iGTtx8iBCCHxkoRJ8TFlMNIuCljRm/wlbYaO3SAYnVj/Y6JOL3gca
vS21Dgbo2CmTNhlY5LzlX8IbEofp7FfO0SMSnTLW8cpq4AYwgZqNsoUiwWASuz921wVBZj6NAHJQ
f0TUhE7kRj+2a0+fquhIxrYxlvQ5mOc9ThGhCo8lAZvjmzdsoBLpGKF0jNgHKCbYsbkEMB6fmCUi
Ox8Eeab8IWP5XB3ZII1dtnzWIaOnJ2AaieVH2XtFHF/ieZwKHyY6tvcSjz6+FYYWjNlY2tgCtPfy
/mEvdbfE9K5yNewPqE8AUyYSo4ppNCFsHfgX6bH9lVMH0kkioNUnMQoaoTdBBYudoivIc+7r9ovo
zzw8AAcPDLvKE8s0XUpkBNWxxxSYkfPGJJKKzCV0jKNProeXvRyWKPwov6oPCrcOvPKbQYxdeig3
h96hwmbfGnBQlOcDO2e84FKXCBEQqy/7JNNTPFwwMEG3RGQH7lNs7xh68y0gfORIcmzGNC/vxmP2
K84DUHfOETHMeBzzEKZVi58B8Mj7DUsoBAUDOLkZK7KWvFExr9DZKRO9RIozVSfRhXs9dSrAXVuD
z8nVsl4X2wBz591ZpYA6PvfG4CHQInc1n4ymTysYTXvFoaOmt0cq3sp+Ga10nYVq/GDbBMomYcQi
+IGUCqwjHqP5mDJ+i1aSrxtX5Cx4/KpAZ9qj/SyFbAGjP9RFsP0RMI4s5FYRQabu3fBhJj8AEZkx
YIiHto7WjPYkDummBtJwwAwpoEyML8HoI9ZfKAal9/qGfiHNGwKkcEohGZeBjUZfqocDzUKPlw9j
U1oT5nejgPE/NBBoeI0YuprJuf1gdqNks5IRsRYWjxPv5FUEkGPe2OcZvtIFSL2YkEVHOLhpPlOO
/RLDMWFWODpYMbWViCJLsVnzYA5bmH4BVASMd0nHc9Iz8eL+sUBmQposjjQY04CxwNtPycn4suWx
SrF7MKl1r2Bcy2SmeWJ33RvbZ+UpmLPfoQ5JwlqdrWgTf40CQv3kHvKKcLhjjk8Eo1BZFdO48OB2
VLeVzDYKV8MUGuypCR1PHbbEA6Dz5eyshI+ItQFtIYyIjXClUtdiH9lqK+ntG23YsPcUtA9mPZMy
oBBtKWcrVcbO4EmkrQP9yeTsKrmJWTeOwgkvI2lLWzmMumMzMESy92QqYMnT6vi7UVt5ug3v+EZX
gOkqBABcg8ENehz0cAih5gzwuH+nHkaLFqZ05jTMOXvqBq5vQHQ0xlCJ0odSfnl2Zy3+hQnX3Ui4
KA9s0Tr7I5QJC1gRi/oEC6UkEKRT6GAQvfiCWXJvxVfU4sS3xif0AT+DjUJfciphtzI3VgIKS84d
sEg8UWgAmA0Wq4RBR+1TK9TaFFYarokQ1rQ4RHQW3Y7wmhT9o7mz3nWLkoIqSn4S0hYbuEdpxkYF
ZxoCXIZI/NLiAPAYqtULKnFqzxtjGYNJqXmH14E2zWsG5Gx8MGz0GLPxb2hyJmnDZruE5WlDzEcf
o7iy7TVUJLZHqPoNY0qTGYkPB4MvTMcC1sYuSHSaKY5AMAGxHBAMyN5gppPtOaoQcToTXjo0wqjf
JNX03rhWshgaH5nk8Jq2cLJr7PMwOfHzevHE801BNh4qvCDix3XWjqs6HJppCu5OdkjqKPclV4b8
DCxSFRhxQGSAkbmopUk0NdA3LQcI5e0c6bJRIu70VGMbzyIDnzwRJ0deT8ZEZ6w+JEC9hRR7cXuV
ceYpxkO9GLHyHQj40UcTMsKhz0bh80RgjVBPtnCJ3lC6REi61WPHNobHbuBPh2oXg5g9muMBk7N1
awXKUXp5b/LccHJDYc4VMkef9DwmZlDX8xfdSe82ukc6Sz+tadiwoWNAsMmI/Jw1sztQzVsENSeb
RvdVFKJcxuxWaAo5sh/MorJF0vv6Wh+Nf9WzuccUwZewa4wWSeZIefjImN2Zq5GHlz73gXjPRFe5
KFB0P8Gi5RD+nM4AZqxtiJ/Dyp7S4u2Yc3zuUbcjxQhlPGpC5q08txkWoCJLNQpl1nXk8xzDFYQH
zOsQ7yI9vo+zEFSPAgiOZHS232M0dRskWAGGV/XkSrX6Zmh3myEbsOB4JaGRTrt0CsVt8B/w4DkH
mf7kBeHYRUjYCuvsJwEq5EBTPW+VY51juTAddLf5zeyxBP96DJIQuQm7XmAxlnPxQI+X7xOJ4dWc
0/Xw3kGiQ66IkAEaMBRBemE6adS0tWAuE72FfRdNSABjjgZfmB8vTNfeXm1hkkrJBKZHVS65yfqx
htRRrKMNi5OfLutPqDKvC9BwQAMEUCDAD3Zzln3OHeYXJ8FtXspYH3spxcQU+QowX+P2m2yPyuvm
ePkB+6gLdBt1KZ3w9yXlqCPvFxuGlhkbAMVzm2bfUPnZEW7qrAIbxUMSVz0OjAdDBjY3Mtd5d0iD
LKzmw/zhPRT3OVW+qhBZszIFfZu98Y5C8BRCkjSe2wxqLMvxKxQZ7LDLzCWJhN8QvilGGlwSAU1K
2Dz70aeUMpqMV/leC6RAnWKnG/vU7dYcbT++eQ0yXTWg8xil52z4LtBIQtIs+w3mrPl9piMSgcC5
K9mcIYFjsI7D1sEk1Yeou3F8fH4Jb1KlnDyP5a+VOx3Wh62Dm/ez/awwhHoJxqlHIq+NM+y4XkAe
N58oygV5EiG7DhzJGIZS46Pd1YsU57ZP5Uf7qvbvdnzft5WjrmDS7Cxf9eJthdL71K7uwOATAH2K
YloMwx8u5gzebOYlk87FE4ti3RTaqjsLyjd64R9YEzAzrDWxIcMHp6ekzFbt3MQZ3SnO0EE/Huc+
FVTbdvdY59P2gr2dIYLJ0y0xFhxNEmOPxLkL38dP0jdU78Y4YAIBx0NuOzZnckBJ6r2u5DTjvqd/
RHP5o0JnjnEZGpIwMXzotgrqpNRtaq9al/A6ZAz9XnNYdNX6EV44Q3PqaSG90LCt5Y0RL977FOP6
ZchWseXWo3HiUYnKAgOOMvfKlYjDMJrszLG40j8GPFP1+6mYtey0AsI0HvPMmNrdtWyDtA1IscZB
QpJnt96PE8Fv1GGc7LJTRsgafSrzCaSyJFzNijURsuCkzBUvoJUIN7E0s3bs2Wf8UZAOtrMbV+V7
k0/oZwknnUNemql+uhlt5a1ytc6Pj/YCifefWgbXUvvCVQi17dXQQYMZKQ8PqNWbNiesMERDggV3
5LAkC4brJyXGVZ9R7UzBSIWQNHFYqNZwKgLb8qgAepC0F4T7SbtSqsObIfn4tnzPOA32/YJcF5oz
ZNwtyCSETS7WizS1pk9feo9hdM8vwjLS9l4eKb4z3j2bATuBlQRQGpzKoSQcoOi8WEBJqXcHOuQh
zHbIZlfJTh/T4EL9DJLKv5ysLQNMsFcBH9DQAk5oYmRiAZaFAsBKhAsBdH1sH6E54oQNQDBcILQ/
HL7FQMPtjbNVnDaO9MnGU6xZcoYLNH+XXsfCPzXljpSlhNnXn9CZPSogxB8INo5aSDV6bWfbKy4m
IdDmGvS9As0eY34f6MuEwSfZ797h4TPEnwEGgsZ2vEF9KjPTUKdkKATMOoPbnu3+Axchw/19sx1V
/g2q58doTXRKb0wffsZYxQ7yMw1L+3s1fcxhFJzIHe3PfihlEAgJxU2Zz+qe4lA95jCNHdp2lOif
jHpteC7Nh0zPutSW+jkrcmRObhNQ2FGWo6eZ5AREZr4MkyxzVAKoRvsRRTdoGzmzvJ46DsiueWDU
d6iQdOz6j8fmvmnx34RpIDkdE2TOHGucr4bSo2IaNKa21e3adntGxB6hwH9ewZzmTGzZ7vAceW3l
t1O3vjlyX1hVDZiHhrQ/Jt/dbIRr7kr3k63p1za2mUx2lWAUxjdPCtLoDE0lYlo67XDE/iHSU8bz
FwnlRSv9++3I7mxsuxnTYUpFy7No9OFAXWIJx3+SfiaROX1s9IOubQY2xCeznPETCxzal3SBqAPf
r9gjbdTOKjDxIP9uakd7gRoEerRTSxKdvl5fDYxR6pNkETHI6BzrvVOVPQby0oAcx17WIOdWOCj7
2/P8uAXVL5XcqyOpJdlmWByqx+uL+cGdcSZeMMz5rjWtGQRffHUg94bYLWJEwMTtTFoneBBrrY9R
9xbQWPMYMuLKoE7Sb8m789zHiOsBo+PziEOwrzFI2TYPTNGOcP5AogkXuE1pIV/bNHwcmbtLbvoN
hpN8vTEDPmrq5G46ALPPfXHoCa9g9ju5Eb8KMfMKl+m9VKDOz/Spho9sifbzAGZKiZB9FoqXe7BN
Rvpk2BEbbTJdqT9hlBBPW3icDpxA2J7/lLgubSwvWmW/WJFxABP4qw+XTzAqj/eHi3eYciXwqZwL
r5mNjaEmk3QQWtGJJsQfOempegfJjHQrIpurrcn1BX3683a2rcmkrB2YEAXsGpQx8JPaY+3o1diK
CKbyGYANS1pzPu5JOkexW0prNafGsVHOlEu7AtW6H6phVb3mdMcYk74xJWB28pZWEb6uEuBl9a2z
z93vYVEsH0+Ry8vpi3At8Xs0jBLlWSSsWb4GbNDuWAH2c/WPO4If74OOiFI7WuLqZpzUAWEaedfb
XlqnXKUE3R1fTxYcfE4pqHL6O/zgCbp13n/JwP0umt1gr3D+4xX2/E5PmB1pjFHQXC0JxuPV1MPQ
zh8aSpYSWNgfPddv2ecSel7zE7xaAkaqkaul2P/7ibLpUWTcd+Sagh0x+Estcn8/jXgbW4ek/cop
EYq9ZYWRTnO5fhrb+v4JIhjzX9D69yxDyW/MiPho7M9U3jUG6pjm0vUfnXaU31+SCXfvfrjHq1G7
Tbp5HOEegCfafVsNmzYJm2EO9+TJT+3uOLTr5+hoKmhWEMjch2NlfEXNVUlgeaCc7b+H+j3eJnzu
8gF+P1z6fKvJO6VD4OXhwJXnmN9EQZeuNZKXSLUxXcbT7N7wsTnL6th9QbElxAOAgRjWN+2WXwzI
HrwhJWOXWKpQredSGYK0Z8bMHFCTTmqwKcWPrdCA8JEtTHhpExVUzGRxcEhkGYEPjchDgtglfLBM
YWzF/AQ3LMgFPCkMAJx2mJGqTzcBpDx3xMoTndE7SSm+FZwxGS73V4a1MTGIcCKg5xJQT7oXogC8
mJn239mIhb8WZj33zhkRMWa7EkCnPDV76D5HbIopumBQAGoRUenyyjHsE2SAjCrUOV+6BfiZO4xd
st4deCPsOuYELTvoME8B/Gv2AgYC5AF0Y4gmgMP6l1QlUj4Y3yhvT4CHzKk6ZzAcFWck2SlyMUSo
0zkolaoRiTeJBmq3cUU9lDIb9si0MBk/AI31TtUeBzjVvcOnIoaDI8Q0Bvx2NEHHMCjobF0GUpQQ
kmcYc4LmKmDa5/TVeBG0V3lGE8wx6DOfOSxVlh4RD+Flug+jV2pRMXhU99lo1sfTMgnw0cGgmsK/
H/2oyiFSP954QyTnu30GtrC6faPAyl0P903xPkrWvDfXD8xYoAJkM3v7tjwNI2mKee0L8CEBY0Rr
NtafDsN8sjnIGHmSpdkIHsoAyomqZ0WvQNN6g/PoP4nRUNz3B8KkBG0vGnhqalEfAHqjy0vYjv2C
rXEn/TAFpILhjjRRpajB7zscLfCv+lxAmhGB6GkgBK4Dg6EDsVCHeEEQj8EA24tGIcDlYwZUGPd7
PSd6QA+enxnawBsvxOlwKlYAF7c3cpPtc4FlwwysEw5nQ3iLi0FPCiwKTa0Lk2eI2rX0n9r4J2KK
yhwi92NuPZjZZA2gTfPFzJqAaCANyD28gVdFhjxN6/KHlQEzShzn6BhGY+DtoAYF50CBxj8uDcHM
cCDOcAJgIkTMtEOgvXaaoov2sUEH5gR8YYvbUBoLGQPiA3UrRK4VoIKDO+xAQWkiyQVzDWVfWz1+
H8zKyX58TAfhWa3gZGasbPb824NFgJ46MbJP7SGG6iwEZJfYkJoZDy5qFRatxvD7MQPcJXEetLGE
smihOheqoOYHBkgXqlhdMZaB8IqyBzK9C4k0eOFC2GOhHpmfnbRV/g1pzynAJw0iYOrEbOagz4AS
5nP89ZJDiwAmhQYPZmGw5j5HckcfvVssNRxo9xaMufls9ByPX+Eq3PaMRKzvVLhrxAfmmC/mNrJ2
hkXAaL3KbKAFyG1IME0JpzkCUrpFHP3qZu1imcCMcjSa1mT71tfuFubL57JkpyBBqlgav8XL7eOT
Cqmqe7g3aHMxJVVIiTXOYMfgEw8PEZpxfCLzKlFR+uMTOBnYARkwmXjxYqi2irV5jyxDJvQjNqsp
RYocn4wR1QORKvg0IRzeGjdEtADxgr31av0cjojJztodAdtQe1Fps8gxfKKYwR4CM6gBuQzVOS6+
YOJAi9eMU0p/jsFA//0Q7Kz6bXSmV7Q7FbMrTMmKUJqauz53yE2i3QenVNYlo38WTXInPmzW5j9K
BujR64PGjNWDPolXxnCLaWjI0kxmdSX77yn0LJzDca2f1lfabnaFG2jPxxNCDHXQm1RTFEiiHgH/
O6fDB5v1bV3u+f1yH2Iymm0f6AghxKGO3uB87b+ODLuMXTzygPe1b7oMRwutuRHi0xxisjXLmNc4
4P/4//EPRDfYMbaBEUJP6Oc/Qh7ra+35J1oPBBf/mbMcYh/lEBo011owjVg2QUdzCU9iInF6gp2m
yoxWjEt1ghghca7PCRfQ+i/2hrkl80ou7PyTXFsoAJzSLAaQgTjtJ9hwkH1C7IvQ9YK1PkFSnyGh
O9wLJSRCVHq5e+misETzj0XUGL3ajcgKelOUauSoIlsuVkK7d5vKNNr8Fr+Cf/9TgxJF0Kxc3KZo
H3mY+PPfTf/dXRVAQe2rJAb8PUo88n+PphXmOf/3EH727xY1EK9ym6romBkzcQ+Gq/wPAfn/HqsG
aoDAVDzg8fenePr//zcLa+PzouJnIEzcSw3+PFcaXzyzeCf/PRTMdNoyp/RzRIXiT5mkIkba5jrF
NVa5XzOksvxIvEDjk3nw91v8qZFYIf4u+IX29EN1xP14Z464r3TAa4uIQH6JB/27a+NLOHk1Pmpw
v/DuHnieuPH/n/O/O9+m4hX5DH+vSwYBr/bvlVRa4sJr1+268HLX/Hu9glvFz3O324q/NTd3wbp5
M0R8qI54axb8lb9ng6/Ays0Yawp6obnids0Fdfnfx2h8kuR91RF3Fh9EPJl0aHyi2vi/GoinFvcR
b/vfn+K+7e7f/dWA8Sr3qblNHJSCe4nnFreKx4n7/fsA4lHNVjyHeH3x8bh7zoP+vfh/dxRP+Pcm
Oarkax/Eg7ttuxJPLx7475OLn/57YvFR/h0ZwQs4lDE7wr8jwouvxctwhDMOheowauTgixtHAncR
z09S3t8riA8pblAoYP7+kfKZoD7xcAxA1qanuMNePOTvDfMpum3OQzSUr9wN4ziCIv4e8d+b/Pch
xJ/iaVNet4JK9veUJPzyY/GU/14iDcS/3nu+WV5QvJi4lcgCvm9xYMUnlTmFOLv/u1jE6SZ+/T0/
xgec9umU7X1fuIWL/I7fwxZFEwhc6sf8NsS+HlihFSLixDUMGT1i12TVAlzlC/Gzdsag+rudWYSc
GcgBsw/NYQV7dcf3fVPj5Jd6eKSw8DxA+AhsQyyFyb7pVTlqe6d/k49x5yGx369ln7LXL37VnsI7
hCYBGvvw4KpR1RUEvbGVc5km37cREO3x3h17pC/xoYGTw0r6CpAmBuJPIywusY9g30eQiPf9//+C
uovDaUoIi/hwqW+64hduq7yU+N+dW//d9u8nzLx8nOaBr5ib2/VaQmI1fMFtpagtMT5WqFxW0DZ0
ygZuzuqlZP0+k3WRhyz5delUsGqRkAAuS3s+sbSihIeDYB8IkstPUrLVzBCCkOW9l/W+hEw7YZiT
Qb2G5LtjXqxO6RAfQcdYCyoaLU85ZmdApT3Yjmx9oBCFUWrMyWEZYCjmIFv55rnMF/UVe1pLdek+
SrgneFkjDN9Vi+CxgVW/j1baNW4FtUwwbwko/wRbqErK+3G3L1ejEXoUGuOJcaGLRCjTMKskl9EC
k6bwl2UG+nh3TFJWC8Z1WIvypk0HUinaptdxpI+hNkf3c0tyO/s9zfQD9iIV45NgNnpy7AlAQhLy
yUmG9yu2XAxXaDd+35+vY8Y2BvssI9xeOGu+OVuwJsVOZBP99b4Awcw9VKxYIpyLMcuY9C//BkEJ
T+xi3UoLqOFIcdSSA+TbL6erHbr1BJd4c2LCDJKn1AWMhRleYfwDbVCFlfajc0Y+iIZyKSEwG22A
rqg1aNM2GGzfrnRbgApmLhCfl8kHd0sg+5dmefUc/fLkNgX0DCHREwKS+tVF3jYARReDPJHoGz+e
WbNlHpEHCWmE4NIwdBrEV8r8duLQok+DXc4QX8yZybad4GqBQwWqOgv+UH6AIEg+RTMvthLjDFio
635nnerQnr4PxSL64ClEDVkeOsQWERR+mOlTbOIW0OLCfG4feuxZqUJSzMp6j+lk0MHsxToGmB1c
Eg4mgdwhnRSRj9G8XGBOEWhTbRNvL9ba2JM2ovsFE1PFE09ODppnu+Wi/6ZRrc8YdHdwyz+7dbyR
t90JjuCDWTcIjDhl1F9qJECBnko4MRXh+vrMpF98kZPXcridYnP+QghBegs9VEFLEVQqDrCY8hBh
LLIwpsqev2E9YKbaZcuOlFLox9Q3nBoSAOTTgREFSAEnh9Fgu8D5VMpQrLtCPM20d9thTIaP70Lq
YPFA1mQeJiMgId4CGgUAOvTE8lXiNzWhWyH+BseUMwB//HP7ASnGfJvOJRb0M1ZL6JEwJiMcLLfp
4n2pcF2yl6Pt7QfMnsZuh0WzAP6NM6RRal+aoYr24enxaJoNbLWEq5wR0jfxYLRb8oTnh7AuMsba
C/Nqvg1egPnRBTw/pyYGp3Lsbbaj3hU9GhMOpg1YOXXMxnlbt4XIgoG0h4AefnYR1qAdXbeA16P+
ghz1VzHUenpSgT031JvAkGb6JcFCRHdAu6lkwU1iruWIJEmmiFDU1GzTlrsUrtFrrcqHf//oLaIV
hkvXBj30TSAUuEh8UTZOnDCOX6uHHPQEp1oAvNAKtv1wKrPZ25jqaiDYMCY8VlgMoaLHS5pFE50J
Iluac4JfGPww6iHayGKufU655oO0Cwh1FSMhWD0MJDAhx/Uf5TPBn8oXDLGErwCSWBywKBptmDer
QQvxoYU5VqbfFskHMB2sdhHRybFiwnLgi+fbNNbvjfU+te85+1l+Uu8bJqVUrpooW/n67wzfqJsN
0KsFKgLBJSLdG0GDMe+zq9SS6IVlwu0AI4z0bFviydZ2C5qZ7hvgUOV2Gamrht41/uEDkd0VSpKn
0eC2woKZEWM+8iPWzNc50z4BSNg5rqBJdvpRkwq9oT+KQ8ny0XsAsxqrVp6yG3Q43TIynw85blwX
rgR52a/afsJCivSEVJdc9tTGu6sr1XY4r1EjSPAcC66vp/CDE+NWza+NefeYp6Zr7WN51jWLHtMG
aObse6Otur1XuxjDCHT7JGmfORO1t4+tsFEcYm3Hwm1kMzz8Oto6bZcVDhm643eSuZinASx01ryB
atBBwAkYn/H5cbuIpFPXhbeEPQwXqw55L9dRzoionBbaAf8TCUwJFfLA3JZE0R1GHgbjePZRFPLW
XMJinA76vil/+INA0xjYAlm9ve/JDG496IHES79ke4KlGqcBprJs/JmTax/CMFlycmP+lNOw1FBb
5qXkaGR0GoAnGsNK5QbVPDpzYfSC5bZvzLnGPG0NW5mdissRWzS5Wd7zBSlAZfxHuLiNfvHBuL00
iFrginj9ohtwdBtHGqG0B/+R0LSNgBUdYcNgjrmJBjIiN4S1CEDNfYI2isVArUPS0/JoC6sR0hrb
YzsEI3v5RERlj1/5TLj/67P+vexiuIld747MYhPnRpBB6G5dIKxyOBGR+oRiVe3kVzJtCiNoSatQ
c8O100doFPkOvclIW2UoxTWuIUmXVvwke295sThGaP1kDVbvnz24QwZU2t4xqnylc8zPMXQZJTWD
lBuZw7hrv7Ny02XZVE8Vv/kZqeaWEXTSCAkYkJ3axTB82Fq5yjgtDPbnBNpFZZVbA5/AMEvhkpCa
AccghXJGROTt+AJEe4ZaZkKaFKE6Fng2YnIjBql+8Cr3J9OTYgnINtUPyXNdy54dzQbkf6Vf5hzn
ihArxrTPImaqEM/ftLvgX3mLnt1/98GIOsRqJ3Ldzbs3GSe4JfTml/KaRNFVxCg0P0Z65MsYORqF
QVv51QOLfwbcvcVMg4yqR01mOCEf7xKVhd2GVZPQAitBi5kAfIBXNsufW76LSiQ4REX46KMVkerm
6ygVCA3iaS1sHOVu3SgfZmSRo4ncop5ZZcPJEAXZg5H/nUHL3WZQ02+gd71gVytsYKbUwmnaJRFY
ATWVCsUKRVKlHxMCLSAjPeEJWM1Rg5FcsQ4lvAEjTBsgAZ13JPP+rarc6dCyXi0ERlX76pDHvHJj
E/FRjb4kcPQG4qZeqrYiBIRG/v6lIppIEbZ2CNoRI2RXAz/HRzm1H7fpgEA8a97L14Pu38L0oi5/
9XgmURL1j3qZ9/FeHjl9Tf7Ys4cYIr/PSZZ96G101Iv/4+g8lhtHlij6RYiAN1sSoPde3CAkNQXv
Pb5+DmbzYp66WxJhqrIy7z1X5AFc6k2+zdXwFGtoy/QiXiUo2kxYV9WhboyTJfDJM9fRqurpIaQU
h7mSiaueKFXGMyUyT6m6jQJVi8dhPP9LW5zOfsG0Ao6DKS/beKFFu6LvFlK8c8XklSgUcH215TYR
74Pl1asbFk7jrHbKLaFHThcugT6gmaxY/o8ohuJ2VDJ2ALQYirjpa+PHVM2tSAuu76Jt0U489vox
RATu1A0jFdpvTbYsABdpUrSNVMRTCIoG9dTgqqdqSzXEb6JhW1Li1B09bKNhcQL14YrrRrcgOlpH
kfAFi0COTkbWRH8ff4jcUQ60jwBxk4LTfMrFFSRz1Vruyc9FZ5/AECuY5HNIQslWRDiuknoVJu+4
FNZD4DHshEtuWPdRSG+qSX+QEIPRDip6ZCLiMc6bwgOJuahi4dRxo8jiVRGY8HvuOi+wFTyKsl5Z
mfzThOQRNXAhh2WS4YvTaOLG0THqEDl0NfUWd93PrE3UKMtIjm2fbtbw5/nXVpjLqbBU+4hcP2gi
pWcPmvnje3aJlhVQPerOCq8hYiGLL7THikhGrXln+q3BuzrSNsyFypG937j3l0E8bHSSoE2UQkWz
j92rBuSc0k+PtXVhBDR72/0Y08Js2+AkaMYuUrJLmT9j2oemxzk2IeBcQrlnOKHakhAp4vjxctKw
MDakCenmcfiyAuFfF/KemfVOKKOvxOvXQ8oZVojhTUvokzPQgG0zPY0sz31M28eSYBDxGo1gWWq6
31HlGOqmjuCxpcq8pxgx+4xYVcIZKINrTC4xwtGSOrRidOgZP00DqTLvNxQOpAqcMu+lGcSlAsIK
+r2rN38xwxFx34Njmp7YloG0m9h5B1zDUhzBFBe8v1fSZIJGXAk6XWIFzaA2LlINvWCxidjvMhQf
mXeFu4lzSaiqY9OjPTcR9CCFG1D9dhkepG9apIpO3pRvrRpVXuBVHCzK2fByVFMWZcSKXs/wvvCd
mGmzBi9L2pT1WeKQ12kLw/DXtbCPxrNlgNPutmIFMAUyunFMcC8RmUN3TBowqiqdE4hMxjxCb03h
0bGQy3ST2x4DLhNZD76TCzNnlGx+gCGDiwl4CquPmMq2EAScIfnos1aLfiNUoiE4WB6LtjJmPfO2
htJWb5TNtMr1ZriLI0agiU52NQ6DfWy8U7F5CPpwwUYhZPp3rGDjL11SMmRxqcbpl7dRNZTvGeKO
8a5hYSOMnLMYC42SczUC1SkbbkAfoeFt/yKjOXnI20NeJwWeQtG8oWfR5pg+As2kjJUs5RWrO8KN
a7yE2cAVeZuB9maop6VI87+jtl0yiVKDfNe3id0WwqI3PCft/mm4nKPIRQQMErSrFyidxVxmtIru
EcDWVF2od1nXMBoLKEPPTUYMivjSI46mm1pEd9/bWfTxM20Wcbx2yw9mOD8+Ky4K9c4HhZHQ7Gg/
Y+lvzEBYhpZ4qGhzhAhDlMZbFTw8bAZLi/294eqLtBY8CtYx71+qhyGSA6067DuCXvNA2Xqqtg0q
mnjGr1LIC5HDe83ANuvuOgLP5J9iejulRvTBui9WhWOWd2ti56oxXIxFEykOn8GSsQynw21a1vUi
3PQQZhlKqQREZPlOQFvZNJeC9n+KEbD/G0wS8ggtbbNDFGc/Fm+Yz6KY6PGpsHZZ+xNKPnmRP5UJ
2okudxu/ozI4jmWDVEdCfBB71U8lv6tGXUmiuQryraaWFXTXiEI2AGWTU5mX58zQD+jWVJyhIl2P
Lj2I6MJmSfmRZE9ZNJK2NRoGXgPpZwqHAWQGyVvUFoFZVoz5jYUunTvwujWCJiFaquLSNLFwFMJp
TBlYmFiANqQAaCSRVwnekbphvrlRUApEFccRZZMT8QaQwpU3PHkdINRAF5YeRjPvANeoq3f68G7L
VeaEBdjFGZ96kWCPX9Thwg0fAGrZ2AuEutQ6pCfmjhGjSeXMbfWLgMDinFOxGf9WOW3C0sAxb4qF
E9AgL+lUUT/zlijNMXEZC/PyBbwXMQbteBMNU14UnNrqIfrnnNi4TKSYZtSsI4rjUVea71LKHF1Q
ZsqwivPinhoMIcPwIFo7BX1SjoORB5I5Wu+02qMS6odBwFJQnmoGUmkTb8aBjpO1dtWbKhUrXd77
IlGRe8n05yrn37gkjNLUH1SLC80Tt5bibeM6d8xogCfy0jFHVReTzyIzgNMB/AXS2sDMgCEgVhyD
hlu6DLKrHPaEuT1EdvmQEaDE72BYpNI03L9W27WcLqQsX4lwFkSdVgqDHJM4StiRyeiEcbbLzKlH
NckJatscB66wxYHzz6rJUqSbVapsU7K8Cy20aHuWZhe9UBsgsTLSpaKNTlPH20pGRMe8kxpLkImI
MiRHRRcuTy00wtEp06b/69dIoKSTGKpPOSPbRIO1WzG+7YOVyWG+zYBiSukm0uJF1zFZitS9aXJU
5MJbyqtxgWBaLDTEuGi2KyHIbLZDCaUB7c8Q6EdDyUATNBfmrHEHMCzploYyH0RrLXAwaeo/K8d6
il7fa+BIEMm7IXswBnSR/ZWjwPm1t0ul34WwK4tYOraigbeuNfDUVxnAS9RxnrnpBihcnXC14u6r
lGCSkZSWDfuWSdgYVTLld7f32aGR2scqk/SeBJ5kUUiIjJrh0UsF5YjFKDMwrZUn+KC9K/b41OXk
UIhbibNr695N9RxLLT4WBlT+RmX6GA5swRWlt7FX4wTMqvjocfD4AD3YsyyG0/CbxU7kNG4i68QP
rxHPiveOMHJXq1ZCJjJZZUGPC4yYVO0szdNTL5rZUk0xlfQyMCcf02X1PV1/cRzPQ31VowJKCBJI
s/51I1IXqWjqWNjFGqqfjmN6g/UR+bwlvqKBDz/cWekBG6gnf3J3oqVI9T9JMp2RHcLF3iP2KAyi
scONkf6GTbxo8p2LEM4wAUabdz1E0l+n1Of92cu/rcFY1ZRFsagiY00jxbYqdtu+Xviyvw6lfyYt
wN5fT0+NN1asClEG1baFYEl7Ygg2oXqvUobFKQfVQFk3KWEPsgE54N2rFflHNP9x3RlPSnXQuwSZ
9T+acS6beqkwRBQQkYzSW1+EqWPyaLeY9Dh9zCMkcYF6b1JkEkW1HxhHMvcz+lVIQoMvOvTJQQgH
jlgeXflfnv/Gg44uhjYKDiAXlho9PiFMTgHwzA5RSDKAEc+OdXYqUCNLe4m/mrj3MaOn0/bzFGos
wq8ks2yX7G8GtUIHYcgaQA3bOqjbyl8W/pLzXuCLW5k5qNw4TbDsJwEw62bgrUoiY10O1rxp8oDk
vdl5FpF95OK69CU5wEg52rrLokaxPVhzM/9TB2VX0uQghi/13qbpWBSATOGL6teCMq5zt0MYPX2G
RVCVlwmOCdH4G5HCkXAUI6Ppp4Rmmgl0C4OTyWA8RqaMEtCTKif7MxAzt3i2+qrY6vWwKtrfQMm2
lndRKxwS8ruMSxIgMYIkZ42pcALHkYVuKqukDLn33YCj04iIf0oFyeI7uafQeKd9j8NB7m+pj0iK
v3nRU0e6IFQ8jLw8CD91DknwH+l63WJajGP8DZZ6MlVR7ortVoj8bRL8f3hFOQyeyrVN9Jodcqd8
HrC3B53k9K2M8aOmfVLeMQ66Q39KsVSHjVNm8drwLdqIVLLqkhYBFwzCLwZwVWQ0S9mQ8scde6Ff
N7vMHeY1i5mhjvPapGtusL+o30nm7aTQ2ll+vfA8fVEX4lJPWnw6sAg6Tq6jyIFf6eSFhlsyTh9B
yQgqflim9Qy96Bg2GA1dGBVeA9JFZ3kv0f27iqPRukwJaQgFvHpjPetyRiZ5ZP1pSvJXcoybScWy
ZhXNeJJ7VLGB59oJQTN33CzRgERvwoAHhPkRVkpbBdeWxBeGOkOSELeXKC2x7arSWsrgz5qIBy1a
gGnZnANMLzmbhaqhAhhoeGTftbVuaYLq3aVBkOYFf0KcOyPtk6GJtyVRXH1A0ArmfRIlPQrtBR2T
sEfb5v8x2TQAMZIK4YgD43KFao1LqbJ1K9iZErcHutWdEvWQ0KNVTJTjI8g8uBOu/vAxpnVdtm6a
qQOabWsNGpsSON2goa7FCqLAm6IXV+QsFFTSsHSk3QDnujZgxBpvP2H0mS8KfiAiNLXcqiWuaj/c
l7RYpYFX0ovuBbg5VhlJpmraaRqYLZcGfzXMetRu+dQjYHNw/yQk57Jdd0tl/IBuVet6EVv4UxSM
VdNDIQef6QOmdbWYwiNk5N4dpwUeM3uqn6uIhLvyHnDSnkoSA9Ecl0JWLIcdtxFju0sKx5KQmuoI
e1j8sklsgYqSB6TNhHlUpPbUuckyHa5fu0Ex1gmqU6slVv2rVY2LDLMRT1aP1LrVAcWX3naq4Um+
qNR4bSbIMMDa6egQOOl01LYF+gUZCfnQ2VXz7kn5CISemrpaijpcirjBCAyfkmWJ3hH2SXg6w0kj
J0MYL957WtqrEZUCqRJQd+q3Rou0LUk5z4gtGD7TuaE/y1r2zHKEg1ZwYllb8PJFFrIOitZFo5AC
gEycE1b3Yl5HmQKK5ksWLYZyjAFsufSX7LcOe+yYGAufXk2QhlfulIuOL+JtCZtzZZ4EnFepvje7
eHnjk5SExRcQ+gRcRlz3GbFYQTwT/7qL9MOgw3Lg/PCu8LvZ3SUMZ3G9SiFb7Qzl0YFxwz4SXVy6
CrxvwFYRxFMs6bMYjx0NIoyzU+QCCsuJliBt+XPckRBN0NtfOYpgmxrrlfBSnQhd0YNisOGEAMRW
PETJalTnfNtLeOIP+bHWcLV+e5DjtnfxabPYdEEalLeToYwOsuAtU+ZOpQqfiOjFBYlWyld8codZ
h9AxaXaxcPS8l9DMsxSf8R9JK7qF7a4An8BfUgRhoaraMWV5iaR9aa4ScZWWN5M5aiOuCyZRMlql
jE5Ox1hrwPZOTe9Je6EHIDAeR/dY5aeIv/KTD9cU50btLWUuqJf99fH7If3GmDA2JS3aO63vaEU5
MdJ7fzLCLhKbh77UVykmuHLBRjKcxY0gPwJ96zMaJF4W+6ALqyN1KHKpglo+ZcvkZJwMuXr6jBvS
VefFVPchK56XxH1xO2DQy99ZeVI/HIl7fVmQ3EDhG9JiXxJuACa9WHbTaVrAlnCM/4eRFDtAHMRL
1P+IFyCzpPKvonYQmyMqIZWBFdKjEacHZTUNf3xAIF8ISCDo098AERfcZYoObUHPwqJVK2NfBTRM
nnqFWfksq7ehvzfSnki1vMpBX7nztNlkyqa0kGvmX9ycXP3rR40KYIv4WqI3zxttLQd5U6JnrcRV
pdza+pXlh5IbVeUHXghvCvrd+lR/Qr91DRtEAdsK7BYn/WVwVTl+jRdvLFbegcK3OcE0A5LZIrNd
DBdsev8SWCf6lGOb7hNGGLaOGJJrO/PXFTFE+FkP3IIAYanNjxRnW/Rps/AzOQVdDCc85Ow8UENR
L3KQzhwJ9QT65QHnS+coJUcUO1ybJNajMG7oBU4ZuanmeKbNeVDNIfSSHvb/iBsIf91/4C1A2gEm
z/+q1lxql6xy+Kvh81uOcMxt9Hw2ABSWK0a996DYYdJGiDnu6DIuqJI+/r9yR4hSjOY7mMkXnjN+
bcTn6XLVlfMKDLo2MxjbU44hsPnU1nkIUUe8BDItPnyJAeeZeUQ8xaAyXTVoLxULxq80rnIYsh6N
VbolJcQ89OlzJoZAsnWGmeduClIY1/RaIf3kGEBqvtkr/G4NJH040slOR9LAkt4d8XZmKzwTqBkR
0LMqysVKUPaE7TKiAewFh4tDA/szIxVXxe59oK/LaKrW1gMIKkLL4J2TFEIAB/U+s0pKuYIURbOb
FWcGGVACcKOh7v3fl2R+h+28v04eQO8t2e2PN0ma66d/xG6GpZbUirPIRBZvNar4wWa45p2bPQst
wB2G8kwqA3TsW27EPpBRnPLTOOazMcIgmjQ5H35ZrVxW97i4evKCbBR8dNzPvl3AdQbyuGLiOG5L
dUr5ZYyWQQL9DmhITVcqXmDEWTK2xV1Zn8Ij7xnwEESC41Od7gcVFD0aBILYoU1EwijeniilJni+
+kU6AGjmKyNS/Gg/LlMCLHQ8WxqCFrYerMR3bFO/4RUx4R4kOw+VQ3wAr62PZXfTtgco/jD+GHuj
+maeS51crKCHzUon1l7fT5hTy+AGgYQ3LMLcxYqKY/0JEWkVel/dJFaQ14zQfslgYy3GFIkI+wkC
ARjeBSk0tD5pEf5MyqFmJtBgwiInLMZDpdoM5/wn8nOmqdVOkvcEvoCM15bhGY/Gtya/uvqqNMTW
zvJhKcrzYNy5T+i10wtMQ6Sxzvxvid8W7aTKYRss7MAlx5WJGnnPcYbBS8e4+oj+oXcPBSfoZ/Nr
/la39gz+oLzU8aYd58y3OKIvPbIwTll8N6H+tRe9dnD1oFkpToUPstMWNo1i6+3yDupt7n2SXXJj
WeZUuFLO5onA7Vf7jcOq/EbQbGzcrSHuAQPmxTyHqCPbRoFBzp764bMINzTOmEtP01lbCOzALZ0k
lqi5S2cP04686R+cIvJHuaHLGacoSEh3h2ZL5yo15mm6gZ9EV6SlT+tgJaEj7oNnJOc+wINAb9Xb
lt/croSz2Q4ZEAll4CXhmw2L5gtpwszfZNUcnCWcB/9h+icOehFP4RWy0wCyDpQUsDU05cgb0AFc
5H5DMYACByVF+VP8Du5m4ht1SzhVnYc/YxOGR5hIhTBD+cOMD2QBDgfOweoLTiVkAa9Zp4dNXyzQ
LX0rwrPvvs1f7krGjAgSYn+VLihKItZg8Aq3YE/YFNF3s/QI3gD4HgsIPDyvuCEMUd4mL/efxWiH
Hfif9PAaR5/s3La+xVTFHnIYv1lTMlTIHHRHJN1QcQBh5A/ftKPKjgl8aefmcXjp6zJds7VPimeR
+++vYjaCcWZ96kNX2vy4t7YB7yGdDTQYws5ENCNyhTTjoDHuYeoARfzCwG/I9j2EBSb/YGfACT2n
oHh8j4iuYZZIi6FZy/VXUR3lyQyw1ZVDGc47nIQZInomLjoucDvByaYo61ZZ1XhI8P91cxTI6FVC
MN7NtBj7V86oVXtM6NXR0ObUe49P9NKL4uRtmzsBv+wZ9TFi/k1kXmXTsaNggCtgZgdzj3XwhOFw
Hd7aX+8gAuyDGkTLsqaAmUcrLVtH4DsIr6NQRZKsLYsNwgEspdx7DxQFZqtZGM87bgEmP9Lh7Dqh
90mQtI3Hmh0ImcArwMirPAkOhI7AlsHUOifXiPWG+X3cTQrzOJ8iRyjxiQ0i/WUZb80vei7FB3F4
A9lVAHqMFBogjyJeWDCLYYOdoWwOrKsUKVaxFNs9qybrIYkfOLenHwBmiCxMJn9bmt4e04wZiMjg
zQTVNWG20/iBv2J3B2nHYb+aNRDmyEAW5j4RI/SSOhooBXCtuUoer9Yeuv/JeBsSR5A0YGIxTwnj
pRIpCINFfg3oV3vWN6QoQsjuwVh7Ja+7X2r/gu4VKTr1KiaOcHRM4KvQW9Ec1tOypS86ZouBLaHb
O/EsY+xK5J0aLdARaG9AoAHQr5huK0imDsKmTMsSRxlwDeLKAK3ezZ7R0pJ+S0z8qjkvpfUEVXWP
WfyWKSuUvQmGhDE7RSAROqDFKgYlc43yHEHNjRM/yxhylpO1TM/hCsaaiM4IzyPJvFva7yi0Pvml
k2cKZ8prtOvqjVTvvNtT7xfZrvM53tCFIe1pjRwyfDDuyk7+BctbYq0K0Ja4mA3kD4DoKBqwcNGD
YR4Vawu1sIdjos3LlbYEWkAdZNGExBW79OAEf6kreUdUGW4OThF7BEK4FBOaT0ftATq22XVrzpnR
Qt1FXyx7mE113x4wyVZ745P9y/DUEAFZHJpyzzctQWmwojc7lbgTLIuIveit0wSy+bz1X/fbw32d
pZfinwBO9jYiFiZvBAUWNN5d9aLtqqF55Gpkdn8YEV9S0xRL+WbptswUzKSnxHeL/1wP6NcmsY4t
5xRks8xs44f0V+N+bNZFTWz3ciDDcUIHMwTu0E7pM/DqxYkKmD6RFwxO9EGJBXWU6oFHNibo9Ynn
S7hXk2JvMsYAxOCXZ5S5Y2GUX+g8278Rp+D7l22Dq/z2Hz02nRKGERWYe3L/gTgKn15tFy+u+VL8
rah9ac/A26BFO7lVo4LApeXw4r1bo4foLtUZ437xrg4c2CRbnSB92ISqr/Jb+QYhbXyKU7VLV1MT
xtZ+OB+oX9ISiZqOtPwlrqt0/j+OrMSC7KD4YNIzCx8eRpHedaw3I122wc5YtX/gqtiR8gpJAOSi
iVPkewvzNWgO1umXITjtt6o5/beko7wNXsrH+20Rgdj1t/WHoRSji68vihvjMJ+t7NbJc3ILOQcp
N0tcaLfkB8J1emdj//8EMatW1OTV1ioX9TJ8y3AC3t6rYKJzClhoebUvsNPzPRe+XCUf3Gn36DLt
kcOSdRC5m3vqtwjZENhCrAZCXHlLvIlk46AZ0q0l7Un6dDzx5Kbwq4PiMn7U4Fv2nWjYst8/OBZg
mFoBv1v7rC/oLzfVKUbguDH+EtqoPP6cNy7WR3lojx68g+19GT11gas547clL0uy0rDTPLC2DlfM
zsJfbQIw6miKflV0OG8aten0TxAxtJwUvvN43WJF/Aa21OLTWkC6bq6M+dRtjyCMER8UTjIjPigl
AKAYJGly47sFnfChcNo7UJJPz+EwVdaRgUPaIc+Mgwft6Vf8T+DOEdjCkJNPz/RyaX5b9CYJRifB
KIi3NbKMlUcY3XhjxtacPceEuQFcI1oXD+RSGVHYaKWpEFX42v1Mf/SsjQxWfgt/zkblcXXA1fCr
3It74vRHrE9TaJN8p+3AQUslO7ErAbGITwHcbf1I3SW6iLxemx9iqOt1c4l/E7Q31p8orWUxWCn+
YDfSvyi9G94ef7j7q0XreJw8l8jiEPMN3VWsMHAaBJxEc6E5meoBhag3FfOEmHXFPdOYPc8L9Qre
gFNNhLOeT8iWCJOQLKnkw4alxFO1krFLTa466nAGRghFRUbX3Zl5EIN8gFYTkbD7mOFW4Kb4hJtD
WXdkvF/hkg7TnsvMgS6XneKcXrH4aBzOO2eK9tIO4xZMitMcTITPFWromfbiZJx/lUd2ajwjoJKQ
2l3ljwBCcasOm4F/JTvCD+m1SB08/Kk7gSPij1/YBPehtr7RedEfHD7GdSet4n/+l8Ldu8qmjZKz
fvSsiYv4H0Hl7Tz+B1FL/6PpwIFCfLt7WtlOTey3Kq6ZreTmSprF//J//qs+lv/0b+5oeYyPCL6/
YQIZCEpo4GFiJz3S/Ye0F/XeQWmIC/6n0/DbIWGNLtY2X6FE+OOsHsOwMpc+rwbXY8Wb+4UEiRYJ
HZ+/f/RqCCufQN6zcwTVtEVVg5zAYVKLqPlF0lswE8/qW2fLnFvHB7+fHq2aCx0+Yoz/lwRLDrL1
uUYLAKwwXmxo6uDxOelg/PzR4OXD45nrS52gBQsHCgfsZzo3buM/f+1Vi0mCN+tPyWi3nAbpsKD0
11cutn9qeNY0wfGEUy6efI3hLt5h7pT/LyRQ8JfZWUieeoEVRLS58AlNf21FOugo8HjBvU7ePFXA
5u7aNha+/Fd76gMcoh30QukC/Q7HLwwsfMg//ZkhMHCS8YxC5BIsMVf6T3zT+IFQQ9OdmQ6vd2uO
kHlKBc23+BQ8tBLsZ8zVbdy0wQcHeb/iZE+i1H7SApPVQcdqemzjLfTnF9HV0FBJahDQ8qwtEowa
umdMgRgULlVUFO2VlK2dQX4G41DyO6nChmW6r8wzvRPpS+8vcCe1LwUb2GJqrK4T4sagXtkKCInY
YUXT38gZ/JtAoD2GBwZZsa0qy16b+wS+rBCCqaS1rOnKbYoDtKXxI9DAeFdH8oaKdonuZNwPT/fg
s7oY8Hgeoswaiw44ONdoDBd1ZXNOp19cAeaBsq3Safvy2TpE00JqMjmQkZtqe939S3+S6SIiw4VB
ybHexd0H+epC+xXzylATojuCG+dswncAfxU6LBLQcSYF9SW9AqgWqVh4jrw3+6YCWw357XTBUOaG
+j6uJ+tumJEO+pt8KEspXNXowMjZwnUYHTDzcnt6yFCoF1lkcDHzWNKjtZqTNOzQuwYOxgqtg4/H
BBCXBReUHohITtldVw+0AGgZyAsWA3yfDUXIFX4qHAhhTsYcGlAcgMxJaNSA4flU/U3gKtSyE8B9
aU/DhyY3VXqfrY0fYF/quom4C0d6K6VAoEd3kqOTkq1Nc5cMN/TADM9CfTncU3rlhDuTjNCvDfc2
qvdER80/qaWmQEVCSZUFPUSNCtzfjBIQNLT10yorLBLO9ARKEwYNugqd0j+WKIaxU1ILIdFLujxq
c6TFw/eXaN+0e+RpfMChW/VYdzFWrwoP9+9qEsBI7QnRgZt/Y6z6uPqpeAcb8DLoIFCo0eVM8RtT
SNIuhnWF4LknZvlrOkK1dhLbxYUW8bnsFxS5e2+tioAGoD8jwbzLWD8XSJy5kuOzp8r/EcxZdo7e
5mnNTAODJp+V8EzcVBAWaK8j6rsAkCESAHvq8RekLFovZM0KCcVzjbXbqeg8cbydqisimKkpXtrD
+5WmQ8yuYWe7i2QbCZfkHm/B/oKVdWkcHHRxkefAwRGWTwAadbzJxa7L0ayyqIyM4CLgKZXLMAOw
7K2vrqRiRu8paRBNLGS8YbKLo4GOCRXJF2xIyA+nsx4t5S/lOZU6XBmIqsIB9M4CvXPlM98E5dFO
cvK5fBu5m7AOX630M21QkY04P0y4Epy3aPoiLtR+6JNN9/cKGQ9lucYT7xCLzV8UICRDCf7wdPJn
4icly+YtqSvurQ9oErtmhc0yXcSYFYkisukEweMaZ7cbmCMOnNyjyeTtxIvAIcdy+tJP4BTz2EZH
gt2zwLw6baUSJzIiDChAGY/b0Wb6+xRzZDEXF2PldXAIMKmzCu5AAEyGWiCK5df4vK0bzo78cpKT
/3CSl87Obzx7igvE/GB0dxAzZuXs25/d83lOChMHGrve1/PElm28DYfwQnTZDIp2P1c2wdrpOdhB
e54Xa2V+ADXNP6kv3vzOHBmkDk6hTXOCa03ayxeZkjYBplOKw1y0RRva2EwGTVIcI1tepXvEU1M3
47v6B0PGPDLGGEXkRluh4nSLqEUmKxWPGYdj3jE0ceSE3S0F3tlZ5TB375tDKMK5Yhj9f8ij/+mq
N6fy6g4ZCy+F0Z5IpAxFZE50ot8ojOP4pjBII32bfDXUut6aW8YF1veDdkD+PKEtMd82YM9r3lSi
kKd+ZE4fhkP/2mC9ZguJb1SCTXmnIIm2sWijneTL1Z0zBv9JsqwbAW5Zkj8rYz+4SsIX8oM8ezHS
r5NbDHoVyw5hVLMpa5dHC2FYdywYZXjPFB43M7q7HFx1nzkq8E9IuXP9O4RNTuICs4f4Eq0kFOK3
9Ks3PrL1MuHPzChselBBzo/OjHQfX6UbE6ps033cHMrlXMBoSf1DCjxXFSkes6oL/hKcYhzZiaFp
bNAGobXI7jTDpr2AgamCOUs4aDii+Bc1/vB18cK2/ttzutEW/aO8tEvtQQ4L3TlxbwVrHJNstzoG
j4t2YMEX0wvdNFW5TpsHJHg0hyX5ngxnzbMOg7RTn1gDMM5fLH3TtV9FeGLgmzHHchQyP2ij/wsv
BBlgkaJ14B/QDTkc8mFRUtfA1mr8fy6jUWw6NJliSkqr/0ebUT20yKq/+SB98mL5yqbEjtj/oodX
8k6q6I4oWal/yMBdJf6GNdOb+lras+tvqDexnFPvI7fPcZOEDzS8szA6YipJqyc7B+PcaCt+8z09
b0PeJ4vPlDI6a59wSljG6p+U/Dsai8R+ii8L70BUv+n38DzRRqG+YN3y0p9YuZOfyxtHX3LY4EfT
mXoyenMhTqB7JqLYxGcEXAzgfwT+5ZenM+pQYc1LHJfPaVUsqeuUNXxR0AAzfJjonhvlBMSQ/3ZJ
GKdg4cPMTLRt95GV/jRlAGT2EG599sa7+JUrOJlsutu/wScAlj1ecAskjniiPU9JhlKf6OM5XhUv
dBoQ/vW9AS4vrIXgKGffiDDNk4laZVtutebPQD32jLwVww2REgPBGERaeQ0QWk6OUn+UwlWWn3Fe
gJVQZ78CBOOI5g99BXpo5iL/4XRNiRbmG7n9QmTLgoa791++wujiBTh9cUmNzLYoUqorFpqEQ8xc
4Nh//v93sBzKOFJb4ujsyoeGfiSO3gH49M0wn0hfG4FZzYy8FG9q86FMcOHdOSOG+HwD8WSy57jd
mpBYNlUChYN3dubNL6+B/mypJRmhqKhBscC9+8IhuJZXn6+Bh/DnCqtH8U3Tz3gqxbR76P6fZGyC
N1W5XL8JMxajZU6p7gOa6JgISQgEQP5mylb6sYSvBJ5Qd4pgpsIfDvQrrMzAqf1diQdaJlfatrqF
TqmBoetsvRqSn1jPPaCBs2ld4Y+1NUIj3u/hw7gDrQDPU7Gg7K72zDR19j6w4s+seXvjUvQ31vBR
wdIojjTu2hCJFIKtOQM2tB4wkRjwkRYlTxA53iBUyBTUMtMJZqU6P3Legx7v/sLqWl6ZFFNz0UFs
f3BJaup0xPOwciBCL2r+SXPgm9CuNX1w91o6gV1E08nHHdclA7ky5VLiYE24kp1D2jZnzH6CYP9y
zPxlzRdo07TpumXBCCenHscHELA+4UABzxf3iODiFIONQ6cZn5kaYHheMx3DTZuyk/wgbyA6HZTX
C2UR5ggO7ltzwHI5S7sDx0+qBIa6+L5odkYUVa07dWndB4+Y2Xwl8Ag4BUfEFrM2gg/m3zGmYiPt
1AO/Cl+Rb2ifd6h/KZj7H8LRKUH8L1FYxVf2l3CBHY4bYKJ7nQZvzEee/KYuYUBkYQoEo6xZd8ku
xlfA61BmTLSgXm2ZVIqU4lRN53r4hYmcEJEFDIjCWYYqhumnP/UkKBMuNHfjA79WXy4F+n2U0lm0
bX9YIPmuPL0MB/15fMV204ICZmDM2GbyLo7yvR0vlHhlwwZHw3rCt/FxvgQciiFUQLysk5cOCAxk
0IqpDKc6PIhUmZyy/nUH11uELoQAezymNzQ9ifnkeU76FYpYSYwX3N2SModcl3KTZudmROY5Vzfa
LULFjLf2Xv9wZGM6wP6AK9aQV9o+/E40xzxWX8SZ/igoQdjt5uUP18r16ALSeENY73Gk6x0dl33z
QypTym6cbfDAlTwNE9n5XAOKIfDWXyFDrvnQaEpQeR+HN54oomCQRRvPJgBHjENvm9IETzaGB7ck
mJo+0k34aXhd9DkbzECoC+NCdc1qJZ88w+HQOXXg8dTSMELxpN8Lir+VeWYQTfvxNuiYIdGMLxvm
r8yeaTx5U5FhwEakXkeWiOhgDpPwrmtHN+omTJrEnUcCxL7Ffgq16MRuiMJCC486fgLOdlHwsept
+v8ZBl4Fw4qMSU+MenA+1ai5bd66hbZhHrVhe5LRBTJFsxYtfFjgTunLT24lTUQmgRCZ0h/qoiJg
vGhOahNrPqmLRCZjJjGRmS46Ou19STuj0oOnxLNaMvLO/0rSJiBSAZ/JunP0H0nntZy4tkXRL1KV
cnglIzIGY/tFBW6snNOWvv4OnftwgrsNCGmnNdcM8V0tcM7a2FNxC+aC9M8Inb9CsuZMthq6VUAi
6lRO7NQhvkksnvFwMR56ai8s6SYyOjnxzo9ZjGOIjfDWSsM85lVzFQ4++XJzjtHCJ9BmfSe4NohT
nFJa6u8gg0UBxBjEt0ZmWHCcB2fyQUmaMV5FXbiQnKXCly2YHHlBpBRfBgrloqylhR1+JnpxyETj
1m24n5hktUdH1LPXer/ukPyMJbu3fOqp3SZ8zN93nyYJiTBdJ0l1jvf4KLMQYVrVe9A5kcDWIDtF
TCpM8+yzp6DGn1hRNLaqGGEEsQQcmOBTWuzUYRrOBeTWrhcLw3AwbTk7/o/uozSlVZt8minUmSiD
W4TaoAwOmY1/L5OyMOkAy5v/GFo8TmWRqmssvrDHqiwqgYhIl2Gj6NPo87yPIekwqlS3tUprXip3
RUvSBeCRFrxSb1iElBxDxi64VLFlT11IWqG81DppU1vVKpC9v8oBLu/2o0p7Qy9XjjEBtAeV/c0H
ghsje24bElFT1MfUwqi6MtwTHNaM8+D/dTXaEW5AbqHtHYqz/Mx1ba9QWwVgaCYGB/WtH+/teHey
8hiNtP2Dra0e2iOU4GUMsdP0zVOBMZVf4P/UqpBe20cZaQctuneG5joNas1S3aaO8peRjO2YIM+y
selgSNtG5HaxdG6L5izjYG3bqTtwe4NOuyiqfk06+5rH0srhIC9oRJVfjkSvHlUi/A/eq5AROBty
sZQoDTPrblDZWrXNFlQgrJ7WT2hHtSCX0TwNPgwT9WPSeqqw3ipbPJOqwt8Mm4SVLPd/TozmFUpz
a2zDDOY2g7bKLx60/LYCOIB+hX2j+Z2pFdSXvxK6gShc0/sJ8KRyPgf/XTt/ukIBxWGPsVw10SbF
T6xAsxAhEGjyYKPWdwf9qabFGLO5tY4usByxq3QDL3mmDsY8uAnmIwEmI5725jy1l5GKCmEoXQGg
33piVgmbqFAi2PR6a3p0aaEqYgzvld0hkkLKbfM4Uf+7KCWEQKKfB88CPFMYdNpxtGOqowJw+oyD
OvnGyBH7LvxoC4xHzPw0kj6Q6vm6F+WpCkmHQaWJ+KiSQF8TPrzw2nUEJ0IAFIgsWYaeD1CkTfB5
Svc4Euwva8XZ9lP9ZisYqsl8B9pPAR60BaiN0TmzlI2paTl/5cVc6SeDE0pmU2Bzb83Tpj8ytzL5
ARHJy98pTYBMEwicFbrS2UKXfyaBqV4bK3YNLDogr4jBOTkZoLE7kRen+1UP5GPCgIC7j6wh1YyD
pIhlA1Uzw6i99BCf9MPJQSMKt9kvaP64venPhQaEBQNpevo5kkxMd1SCl3LcbsuVp5z4RDJRYFKf
RMzX6G89NWpn/vhatx4ibSnDMm6qeDsUxOx5GQoGMjWild/ALglBXeuLogmiKbAcqQ4SLqRtz+gN
6UtBk1AMImkOFsuxNfYuRg+1/Nn3G0wY2vA8SJ9JeqMBYtBNYGqEOAxZsIPgcNCV8+HZNiarDw6i
RktqbLJOhhSvBVSkmNgWgkZUJq2Y7EbWMs8gfxGGgJzArekPOVwATE8h/gU9DSdSNwuQtD780+IC
eBtOcYoNRisWWaCuNfoOcvRZKM3GIBLAC1hTCA1jKzV71ym9hQo0lJZ02FliYuPY0tAyM5IUPf+z
ZsaYCrZDPJrG0e4K1OOIFX3o2fMtDYIrzLmoOfp6sXFCsu55dkUY7a1RoKUCPkkHqn+2V0qwlNCq
GDaNuDI8HS+Em+ehCsT2pcP2ERR9sCBhwsZT8TDWoZCjh6OlxWHKjiZL2LT/sm3oT9sQS5ZhIbVL
Bmb4TL6Nx3iiprBoY2jYmcPk+8ul44BZS7+DL2jLG4tE885FEEmK9dTKWWYoMs1jScaK7Q5iPRgf
nGPwnyD9AF/KNtmOyssS/2KUaS3qYN/tcDgIzyZ9OJZiwuaijyb/NPMbKVogaVXzLgAGSx9wFFsX
czLoo2zAURLKliLt8mFdJYemeUv6AbvJFsoD3m4JGHx24agkW/AIN7EgEOMsw5fUcEoJQMumGkU6
Wt7W4iTQf1v90SZINeR1SJb5aSr2G3DAElAmiJxZQdGTg04Kug0CzkcIi1+nQhXxfUhA0Tb8aroZ
NMmt7H+yulaaraDbW3VfZIGsdM7NWUeyAV1Fh4U6y1mwVWJYRgCxbtPFKw/f6gRSO4BygVmIujS6
Dwl8b7w1oBFGRFD0x6DCc7Ovk+Z4NJcpPZqyhXVKIgnkYKszkXHZc42jRgKL3LvzJUz/IVo3GN/5
u9G9ZepgyZSYqxhu0rSI63/TupA3P3K8DChoWSglE690rHBlZgXwdasdKJ6ED82V6aSKi0FDA70k
/DB1bcVA/ZL+1M2zPfjXacKpnX2pquRl4ZJiD+q+svVNy7Ggojllo4byE85MVARmsinYOKZNKOvM
/w6XlTlw0kBjheQSxRiMo6XvWR/wUaKSCHK2ruliQ8gKfluc9MJCgdydinTSMgTlBSxp/ItgJvoW
oPWmDP4sXKbUk2NmuNIzgDX8hwC1iRCC9k4AVYZZrViqms5vDUvTYlWgFo1HcmD740irdQyuvWTd
SnoMLbYroA4CPuGMcQsLVjknN/WifYcfOUSQebfPL2IhbaSbRi5VsUho9DGTJpIvra/q1zmza/+y
LjCNaGEQfPQI+MDpeNuSADMjWASCTn6V3/0d1nX/BtOjH0AP37gqR3sbnLTH8Mf5FsumKVf6Ef45
2CrMJUgv84I2mHptqO2kGTIwJio0fRgu+EXAAroozbqFugcN4TwAArkgMA90ieYXozieR29pJX1k
W+sfWBaK0ln8CWz/6F/2Pd0Z5/ijwpLa3Kiv8pGxxGyKuze/SAv9oc34qTn0G/1BGiuIxawgaIAv
5FOsPoCS2K0R5swzKE/Ygd6i/cIERbZmt3z26hakr638H3iOM20H0EYaGbZpk018esxuBvDqLb1a
M5qYl+FKW32p/Oaf8RVV22/xT5Cw+SRgCM/Hake7kHVSXlBVTu26GUlVtILbt/YYX/i/quAL98GG
17wovNm0NNOVNEnYC0+1O7jtszkBNg4u/QU3XtbP8OldjN/8j8CTfz5+iOVb2dCS2dLimGXn/hMt
n8TMnG5wpnMB4OGk5E0XQ6ziBthxsn118aqaQ4RYdtt4M7ULeyiqcKk2L0BzanRnl19467W1YQWc
X6Gf1+9s0R64Tx/Ww3i1ALWsRMNHgFLvnz1RXUhww+kyKj9qiL1cjLH2+jkQId079gUYMKwsJJv0
c2g/LKTgl1QAEElvwcnajdv8HhG9jTPNN3UAqETZ07rDl3oWgnBKtFJwrARn/gANgqv2zYENaIFa
vb+zUIgP6AMH2qDwij9wqmbZI4Ybf/RneB331bn+YXrHqJN8Dz8r2FkWnueZzYHKgkDUAhmxOU6i
Kh2FrUX6cLLTnFlwQNg6l//EHmXsLgtn2snZ1J/JFs0IwAd4K31MOpKI2nkHYs9W8hFM6IU+qFu1
3PTi3LvBWllkJ5bQF0U9azURpSeHPO/xQmCtsNCoz4NHtQROnL78bHQxtyle3YNHDcMNHh4jkL30
R1tkZ6VqUJJ6rh9xRBnzmOSeh1y8Yk5XKTrQvCXVnedHQSYIBIRo3mCdIGVEY+PRHsNzjiId+Mde
BYO8iAD/1apb97S4w7BZV93ZoCTPdjLanai4DaOBWTB4U7yYdv1pkRwk+JmDvi6ob1E9TUsSy9gk
CPYgodfooVg9EJs4MsyDhuX70GBiYx+Tu9SB0sJc3NfyNs7XmvnZEXchL6oMnDDZeql6Ks3xHxlD
ErHRKUXg0aoOQiZlGB0Ibe7INOHGhYSpnJS9KZ078qZ1gHto+gl1TaA/J0JzpLmdU23bgJ4yUYsY
fOrYe/93A509LadU+kzNI0UyHkbKjJ5Wucab4Q0UJ31lixeav+LcnBhV9RpQBzAL1iBcJXJKeqyw
zXnRfBS2G+BSAEWg3QGOESBRWkcUgGm6aXNUhXMACfArAO4ELjhcroKu7wFj84zcBf9uCOxE3THY
NfU6T86YsJBmi6WrgnsMnGmf41hbXDQZ/O082gQCdRdjWGBFwTLBuQGWOljpgJfatiW17uDo++xc
QGPCJGZnbCanlifcheBfnawnM1OIkZQkwTSh2Jvtfw45WmIr0UutsMsZw2UuqUs4h2nH/hOhWQ5+
q1FZja2Hu0+xgbfzL+Xw6uNcO6InAumuOV8PVbktgYO8MSIFDoc16BiytELINEMk7qODjGUyFkD+
11BfuvZgkVkiLzkMRPDxUZJSMebIbFHT0dIhzm3poPOo1pypiSJDSDo0SJGG4MfGaUjDAlFgwhfd
ZEg5Fnx2XaUJp4RnD1MWyyJoWeD0FJEU0fsrXQKpczAsgXYwDDbbyb/IUAim2re5DkjrpikacK3f
ajaSYESQVYyiG5uCqicZQ4d7xaAaexQWxB0U4JSS/apU8mz4FfXPCKG1V6Q7oCnp8UnxCYSTTQLa
bHpyJokNAVhI/ramviw9wkJBpDT1CmXogTzM2PrC0ahWXEFUleaq3j7IySL8KiR2+lPSuAGCeCgI
Aw9rGUkHHEfqr7q/4x5Sty/ZPwT1UmqWprmqzZU9nni/MDq03cmwMRq5jDzAITzIwYG/G7AiFRs9
vwL+ZuGaXpwwNn3wNrQnvgaM4tD7siLIFahdPIz/ELlnkOGwk56unvevmq9aPo3xXW6vsbyxVddW
XNn6iqTndD3Ny4YVWrVfEaBeVJ6s7ovP5jPotoliUysncolsfcUX7polf961ICRrw7vp9KvaDSai
Y0z4GuqhyRIZtL8fXMtwwxAjDHtPT2lMDhXFgen6AxufUlI3uZy5CiKJ7BthmkG1DIwNx6uZZjxV
/mNY02/zlp50yXFhtpcNEq10/JbTow0JHnzNZhyeDPPdVuGsAhtF9o1ZAKQru5tF8Nxb+acgq+Nv
lJ6K98yCta/fRuwZ6q4a1pGCXyVPv87oroB++MEhngYAMXUx/xRsHPVU87oKCIev0RsaiDvxnnFP
n6EL2DT4xx+WnQnR7j9SvYqQEh5n/KiratGF06oAZgEePgCTWQMlgC6DgLNb+iiLnUdaXw3sQNWn
j4E+iRnGClttPcIvzg3x4iNaR5wKycVvqzRczlRpdWVscahi4AhcIje16ho8EOEOyVdXkBu9MaQV
fD7eNSyWmOLw63G65HdEhWrx3RF+KLxLCz/CAYiJ7AsPJhje2saUPjFS6TwUPwdNOpW6y/+ktMjb
L0YAj0qiMpeGt9+f2iolh/pEG5CVkKcMo6VvTob+DMoNI5dO8mhfwLekJYrdvj3p1n76N0/Q2EPV
5iHzIl7Nht/SMbnwAh6v5dy8isWFfdtlFymSq/zfKP3/p/Nq/scb3SzYMTrD7mqbKwwkQNh5qtgE
AfZVzjSGeNcwPDBFVKYLh472hA1wDtttdHlzoW8KNG/GhjSKXrihIAf6xChkXVP9D9DH5KvHOQf9
Rf4WmLyZ+wK2GeE7MEF0KsDn5JAO8lvTQ7zV4TVSNp0BWLeJW9dsIJ6cUvvfUJ5sbV8ae7llBK8c
Pkre98rVid4ON8Jbmfre4T6WuFMKliQGXafdfIfI52UIAwKW9dR6wUGRqo3DVjWrv7KJdnHrpih2
VrEOqw6JlailbPYYfonB1uL8C2LXkk9mfrGwH+ncQrmk9jNW2MezN2+QcENLDDxubS4TvECcm1JS
gKDL8fJlolGcExsRRtPa56wcEl3jhjWwJs9kLLYhQ0q4PYodVMv5MszvfKBp0z8xLp5XfVYkTEYT
OXISEpn2XCc4w/CY/CoBnwAlgU1qD7JZdWcgoW5NgGqY/mEyF5OCeeRWpCoRPgZkKqJPCamTBE6q
DLVMhSIEK3VEadQiMwjyr8J4Ki9cbXLBoqw/Bb1Yg61FiLcB4c+DhqCCtnolfwxPDukqq+f0Vh4v
F/aFoTC9RKdXHvVvhlbAC51bpT2N+ORXd0689eAWvOP05tmXQS2emc/pG7Thm1Q8cyvyL3IfRfiS
xrdOVWMJDZBPIyTiipdJ6cx79VD0X2r1RumqjreAeJSicnFgVB6j2LMwTpmq1oZBOqVUwNBoTzxq
6se2vqfe3ovgKOwN6ZaGf4zxXPlirwvCF2tyG1czVudyvKesctOeZw3OhJV0cYI0Tp+dPJpbhf2u
aQiG6mZkQWdPYUbzAZ2zUYtr5t/hl8U/oj/SNuuBpPMghED0xSSOcGSLzy15bK22RlyVwwLcAerS
KzzEgPIB/llkVQSg4zIWacm91TjOQzIegAIVaLHoYxLI9k6rwRhhWa7Dp5lX2C6wHE/HAE4paYK1
mAHuJ4er0QStZ6OO2bECDzAcpwWPOdJr/H3qrPN2X0Hl9qAJeBk8mOCSsurZlrdiDzVj/GUH9AWC
xgWRdvjWrSIdUtTAGotpBImWQdjujMgimg0/W2fA+qmCtDBsKhVebVgql67C/HN4lNZu4BL0GC8B
Lm9U8d4RwdLiHCHDDZ5e3nJZCh4MFa+wLWtpQbKZdgtZC3dq9dtUKBM6WMM1Rm86fpNMBnaNmBNI
Hsv7wOGQYfJk2FdGk9st2J6Zw+wo01mjDoky48On/yJTLnPynoMr35HNWkvmEXc1WTmsPZG9yS1E
tIo73bKOs0gBeb5u+PZip0M6iUCNh4i0Z5PeNpZ1AV9F9ASuYBITcsqpfbGUPfIpcLf2Jr2y/s5R
HQfDI6fPoe295ipHW2xakuhsUO1arrMPT5YfArXNdWqKoP3xMEZKfgl0mCvNThvEknopzdYtes50
LdKVnBylyZ/MNeOznvwO5T6KCE4nLciSN0Nybmw4JNvEIdfq3MC+MA8yxvXylV80o/UMqAoiTrPX
MbhAvMcAs8FukNeQ2bJP8fUrjkPw5SWo8o4wUFAbs/LzngDzVBAA+jF0Cm36N66BMqo8xOGAQow8
f1UYG12iZ8d92OJsDO050xY+bNKG3vFdKMdOJ8HvwfVEqUNuzIp34Y+EdEukG53X8jCahwptKb9k
egDBZOGdzWivmpCFXUdcE2+pO4cpFjCltFpP7mbo79RF7B0GdozqnFRoddweWmVwxTezQY/OV/IO
TnO1Wzc1UKzs+X3wwZIuIdxh/R1brwxFbEXvdDImqpMnoUJVDDdXAZEFdjGIFZNCWqbRWavPJI9z
abJ3jbSTrz5Uhz1uH6Dz8U6DsqgReoZ3I1lYP4a+aOmpV0v2qaHe1LjL++dMd1nNWGZM+hWqwZGI
Zm6V/WFHikFmfoG2lYR4/AC5ACgYy1xgEgtdeOlkZ6f8BQb24hWYp3KplT8ZImO2yUC0pAgOF6p9
OgsaxJh9BmMs24/5Qx3Rj49XcLwVjnOkjnyb+iP3/3DShNXKvedMCQwng4LwzOR87+tEPkeQX6EB
DiHHkn3b43owglBaD4bbRNqAc8oPhfOdE17Gu06/CBMeetp4z7SXz3ZgRr/8ZYXxQU1f1YFaByOg
fBixgpB+Uxd7QnN5pG30O/29xBvIWDxINwaE3/2oEKMK16iPODwz3DnQjBQq5ZrjXY6mcLi28TQ2
MXzF9Q5JLaJIGAYhm/8ipwlcAP7l2CEWQILwsKPfgAkiGw+p5wuVD2W48hZ8V1N6F/Byo/6v8m5Q
8+R6asor9KX9P96w5TEHZwmhWHFkrDctMPiGgR6Is6VcRbCXMXGoo8nsMYyPSfnItUde/pTRkZNq
K7277uzgdK8tonG6YB6D72/pxjPQqRuYsNAi2grA9tdPj+3gKmRbYvdaT21tupfkA1Rr3rgP2KyW
jHYJYkHvKhTv3bnt4k0aRmspmhRlWI1l3Br2XghhtEdgcDiLGlExLZceF7W1WexlfHlMHqXG9NIh
BMAJLXo6SIQqVMpKJVUn+HKyn9LnSB18tdW5hG4r+c3KK5JNyLTx7Z1mlts4ifDhMLd1eRSStW5G
Ca2fjQk2Ms1omzXrnOO1tYD302Lbw/VarqK8OiIZveVo3eBuAcI2mUv+EOrtB8uEk//F8arrEwxO
1m2yj5JHUZ4rRHZpfJWGn6jGg0qhBx7iyxHCmMV5RUUuaxZUJfWeBaGTbybOQLWrEMXIDQ+Hh08u
FrFKzJrmPMSr0sF/9ZeBJMNSqd1G+5H9qx1AAnJZFB2C9SS60+ex36fGefK/Sve86TS5s6sRrAry
AMWjtN9afg41ogkwFdyzppTSAUk10240CRmYc/3NsA4sSPevLnHL+EcDMHH03egRowevV8Hdf8Gj
5EU8XIT3rblpMH/FpLOQGxaDXxanDoUROknOjFjx6G5MTHEb/Eo+/UTnbdMPkAlxw4XhjPt3RMYx
qT/ed5VCxmIq5WCDKRq7Eb1XROs53bO+OdxBbgWLidEeU84jOfOiDZl48jLVz4WxK1KeBpwZ5517
754cYJZ6Iua7M6h5Hv6K/NeQXd/ztgbgni3dunSdQJ9G/GSI9m7gmvoR0FTTQ9QbIVi2HyxydSLc
OIshph713pEMDe4vAmZr+w89/Oi9Tz04hqAn9sGOzD2XSGWH9wOQYYAtpoqgyQtWXGHpuKZY91CT
4vSI23SJtlA44cJG7Nf45dZIDgKLJ06aGk4+juqsjUihk9zBaUI0F97kEmWO4CiMiLFerYvymOjy
BUPOegCkyHAlxZW9mZIcwfPtEHMkOgdZy3whP7iCA6noAK5ABq2GHy0K3riddFFfNpYAMKqSihQ/
61MOv/Vh5yi3LnNBfJ1hE4BQl86/nGZXxtIVyKfKrr5ka8daYSUU4+m70TRcv+9Dy8P1fpqe7fit
BYdQ2Gtf3cbRL983QYkjN99aF3FxkAKrYq5D3wkSmgpONo9Q1/Z0F+R2o+XHEI18frKqnaxpuDaO
C1MrTioApQ45rsUYxaJR9Gqk7x6eXo4DYmRls2kVSMcviet1BDZQt7rHMjehb9J+ahSz1fCyy5/Y
gwnu/aVEnw50QkwT/jeIUwOLWU4JmftXVs+SQw3tA0O8e+VLkc+ejVlNqZxy7btPzrRxIvWaNR9k
Sw9E6unrNjsWzZcT7Ezre7C/zfyTY7henR0qAPvV4QkZbIf4TNZJqfazgpJCgbhkMi0xyzI5L2od
De1/XYCecxrkT6MGsCvOFut6TLfTwDSsMWgrFQgW2ptWfPo834oZCFLS5bNBe1DPwiaV05MDlC+O
A99y4rIq1Avqp2J/+Ao+xJPTutxRil5ozFbFMrBvQ/FDaYsxm6StRLUTMfiTO/Q3qX+L9OJ7n13/
zwf1VodonhZ7Y6DIK+Y2dK7UmGxUv+0Mkw7iDY9Jg74WKyHlYPabVnuwIvTpE96oqT0qb4dwuTfX
EYVh4xo22MSEVyrJabKTFbQLIXyrKcgfxV3kQ0ocSV2AwVrAkKOJ7WWPNLjhzRHAdi+XA5HScPZU
LAbxCZs0dYP4xvN9kp21MzrPNFolBHfZaiCtQ2wJzEOeBCZOYmiwD9NzrJ6Edcr839osmXM1Bitw
5BG1U3jOkSbQdWh/SIhCAdd/AWPh0dw12yxcYmelAZ3CfOvFTPzDTycsoRGvfIKUsSHcx9kCzxpw
p6xbSzrJYsuMEkPfq+1eFtznT8O7Kz5Kc5hoE30wJp/GWUIThYKJL+kgNkN/ks0PWxwyea/5e9nB
mWnKfAc/ZylaQeanP4B7FykHjY57zxnVxiAIKd0W8r4B5G129JK5VViLEamRYFymLBFi0Z3RcZv/
c37krcwoxOEEkjzf+U0jgmFJgwwiPm3WUHZ5A/Y9nH+af7SQ+lnIKtQiBpTvykM6wtjzL5PtwB00
HDwZQmAHYk7TC9v5SdiqfiHIZvJZxKKeyy1RJRyt/gm3edI3kt5ltAy6la/ukJeInXFRMDqaNZ8t
eWxwkSiEHRo30AZRcGASOadUikkVQMKR8zdzmbSlHhUxwpJtxik+XmGwj+aCGkx5ai5Vpszpqt6N
V4GZESLNYSErH4P2G6bf4AHzKGbW9wjQB9yLvH4J8ddqq1kS8SqItUPFoEFZowz0qbmWvKmX/kDf
ie/TYw9WWTDkJ+UC9mM4xccFVfanyZJaRN8+iiiT+HZQZ4yyy4RMT9hhIecUSQJYxiGrWI+cJlOa
YME+Nz8gPE+0dBj5AbZBnfwK2XYq4wBdNcSZrJb+WVANRtPDY/qSYfYDzT347CoKKzwJDxjsjSzw
vkYslXg740E2evysL8AvdbAkv8dS2mVt32PpHWWE57C8kvuq7zv9kiWuSFxJypd6Dw0mDM5Wgbm1
Q0ugBjAP3ITGux9ecipyPXxP1v7BFzhYIzVrIZ3TLV1Y7P0C5Cv9Xvpx1Nr1yDJ03h1yYw9DKU5S
UoWOqb/UOtJkZMQpCTmBC4mmr35wM1/0trTHDMSigKO3UNA11PjoTDbOGogW3K1AeZFbWYvvTkGs
J1sgk4vYxoqpOsScQ0I4ih04qbw1jB8HY6KeE3v6DGN5aQzfjm0jLEpvQVQedVgt0A4mvh+Cc6PB
HwtyT+3CX7clJI2wNUkKNtNhQRunGPaODn0Za+3wL+8hWaHCqmpQHdZTnc+UK5TY+iHDKgAYeDYx
aRoJE8zwM45AFMxxF6BXiNiynVh5mQW2fmn3LSoiCUIoVjHwOn6Pw78Q0WYNwo4gja9KDwAKewnn
D7tbz2JcnODfFNUSzysLHw6SaFjuKMXw1sO/ghMqufTyXKFsjLap+R8vlooAzgC6wDfUKVussHwW
OIEBVg5k/W0rg3PzQsZVP12RhYxf95i65CARmYg9Pew/GHPVPCA9kRQhVj622vqUt1uZQxn+vp+E
aSgBtwIG44zwZh+dPw41/FDWG8AYmrzIoHByCYwf3ZDoGiXYPSEFjSAAZAeoc3n2E3Mma50tz24x
ZLkbZTQmioswizVsMDmp3ECvLzHAQ5w+ezwrivHQZvK3rcHr70E4EXwE5Z/VUxZwPlSte5r9aLg9
lizHcY2eq73gpNJz2k1itJpwUIIAGTX9xUTDf9kCGuPPi/Qv4optzCqm84BVH1IQ1XhCqSCc9e3O
w3OwidFOopufcnI5gmUSjI9C/PmZ+g03JcPf2rHSnTnCGmYYTBQWPeM8pMTov/CGJwJFJSyTTVLp
iW5EGn7xATUNFK+OAqHYRlvM0jpOoanZT4XVAfAbrlAlbtvjlYEfYyShVC7cfiAkbs4/xIwTWDgV
NBj/04NTaRSj9fbmrHFBto2ME3oCxHuFczGdfdefwboF6BZ8x/hEsukpwGDUxRtXoOAF39SXUb6Q
VKieG5Qh6JM4OQp9xX5OQwzGV88DV5YkyGmH/ST7o+Cj42496NLb5+RVvOA10G7lhbCwIS3Dvics
CWuuiTSPdR7Ksll4Q2gSEOC71bhIiFGI16I1lRTBNqnvitJtxn0pf1FbQv1XoKxD2KdfgTW0vGq0
k0y0t8qBAtYWpvfEtaooEWfUFAYMCsYtJs5zLdtIwQqZAGyDNt9DZ4eykqAuAG7jjlP5qEu68cQD
UBSxkmHcQ1cTCjxGRc2qJcnbXCrJwesOgqN0voDZX4FHeNZemTKDfGlxy3FGKJmuOua6Cwh3FD6w
8Uf5KgYa1sUqALOFfxrbTFaXrZ3snCrTMTe7OsNIb+2mtbsqQ7pqvmusMD2MBlpa0XgLkEpRGaSo
yeQFmz2uLGCF5RVRG4wKo6VTB/NRht3HgQniffUreace+XQTXyf2p9/vOxQ+uC/j4brntiJimX7A
+pQ1GBu8cteFWJQydiSB4F4V61ohggAEbGjnosLpzQY0Hfpjl1o7w7qmmr8NeprMlvzpdQNU++rq
hEuj2jotxiTzlCijC0usjg8lWbj+zpQ33WSdMkO8odSLBst5fGvI4lX5WI4b5i9k1lHsmkWLbUmH
tp4Ht1RJwRv2FdgxZhcYCaYTBNdfnQdknVLHzYZewRLjfdhWHHcE3nX2NasPsbJpcPUbWKVmJMHY
CLqkNUqDsd7YxbnV1z5/SJem20KXHpFtL/rnhDV8FLuceybPmn+wQTDUzMc1HWOTKhHt16yc5i6q
pUXirUttV2urUlvZzSociCTbJt25wO1F45DSEjVCbdqo49phLYfJB2A0ce3vLecDL3uSZJ2Y6yra
FrhY+0yFEf29ujAmb5qtj6mptGD7KlLcRUAmfAQZKmnXelyvTS+86Ij/x15aDyWpUsPcM+9CO7Cn
WZr/6deY3wJ90A4oYflmSwuQt45ffYQzEeSq6mbQ5BwGa9GY2prDAuuWPCUCl4eBZdtmbgT2MdSl
hWNFe6NGtAihLSCZAU8O9GqFcm2IHmAps2v8KHLIVzpLE4pildigrS/81Yg7iHRXu30kf1DeZMGx
bz4JgIm8ExgqgunYOubjt8VZ0cosqLfs/+lxSKDFXkLMr+QHbvB5ToLFoS0+63TjV5tCyecKZW2N
kTzNnqq5wKAIgX84LmF+PQ/xE1O6I6cyqknJMB+RviQ5ow1uVngT7bMkDVE/WOqdiOgcqwIYIGn6
mQ8XE7Nk03JOON5uK09zTRNSeg6Ga6Dklez3kAQX6DGFfTXxeHKMjUpXRMgJnsXdOcDlzMTqmQ+P
21OmvgZcBZVzYyGgwjJHdpuptQjCArKUvXADozKTzJ8RI7Fw0XS/HAYiGYZQTgakgXSURUwHhdOf
NmxWfKnyfK8UOOGfY+FC+GXKUEiDgiX5r6nssY0t7GOnrC0avjGfohk4zAfLEGGOrRJ+1P5G8rFV
gLFwD16TB2GYAdMeahFznOYLKAtGXEWDLX73owRY0NXS3NKIbmdf87mYKeZMSpB20ptTOe+JlwMN
swm+SaPyun0rgNj+Ix9exgxsYDzkbw5uQ3nXa5ykhlmvrL36x69pig5c0l/dH9SM0yGrYn8q1Gvq
qdtgQAbVOju7PUDZGuGNwHRM/J+a0noiiBpgG9MBKpaTbcw3nCBzS4lmsodJGUhuGi4cqnInYiJA
smvxQCecgyNib3Har8XCF5dpB4XvrGNC1B8G6LQlVakG1M0nSognI04qpN1CXEoC2Pv/VZS0NMMc
8jrrUJCjYUaQ5gFYxhFGU4q4x3n3LYfah1ES9aGKRecUJA3RRMFtyBcPwSk6FAM7tdsjHWzpVdpY
F2eFclbFuA1UDVNCYsYyHWc+ZM9kpAtAw3hstpDs56YHyx8biw63AFOnyYXCByNte4ouvI90pfQY
sbh4htB6HblY1GP2P47OazluZUuiX4QIePPK9r7ZjmS/IGhaQMGj4PH1Z+FEzMTM1ZUosQlUbZO5
knMWOBL6AbfOSOIpIaZPwW0zbWxmWUfclkVeL182LP4pwS3jDg9wmijQolxBCFDz2eok57DjMfMv
nxpmoCU0fFjIWb6s+JKqBQ+Q39KWD4FmTAQpUnRCJKdoP5MSPtPwU+PXMdDsGgc5HGKP66ja28F3
FrH4yjzEybQT7HUQiU5Pe0cA8ovaAPCHqe/JNKL/o0McL6wrRPXptxhgxp4DAwySFi+7zjxovQ+K
ayFLxNDVTDE4jwJqgemmxMSv8L9WuCtRZng6e7Um/s4sj5TG7FypnIQjMDhTRWnDCT4JyMw/Yf/U
+rtarQOWFsqhGXdEspn6i64pjZnbX4xqPzUPnr/Pw7vDHWExdS3BsUYl6lEaP0UggyZv4dGKmx4v
Kf4Le9e6wBlY2lBQcZW/ueO5tH6b8Wh76zZdx/T5kqDgViwSlHQkAvXPyvzz1Pc4+xoYTqgDOC/X
ZyR3y9guGmxragJvJOdf7h9Yv3+D9HfINUvZ2OO4muvxsy4eMibe55qoGyWdi2qjLu1g61vXtkSf
8JZwGHortcFtXaJC4qsWvwyKB/e7ZayEMB+BCWyqvn+rhrMKwrB2vkKYQv2DMRdsxKQ+E1+Wjmcg
W3xvlVzZ0yzkBxE7JQQAmdba1dpK5acIhxB/28ZzvlyqJK0jXcT15pGvHH2uhlpH3OuFCAMi3nmQ
ClyUxfCrRDej/MAeTq05qquoAoZIMu2uIlQhutfsId3wUqbLgsTXPllTLVUGFmYLURjMLDdgqTjM
BgPPKMVtbdJTe7jdNkr3iEOk7231tlEaWGt08xDmKeBa6rDewACAb18O2IV7zn0HM1P603DnEwKB
nuFLsqeM+dUyBN0QhYuSSn30aXk4ydqTjSabiBbde4y9/ozgVYFyebjdp2PoCBDdbcBLFHcFwxKs
oLn/LtIfBihCc09TiygYyoU6N2x3oPvvW2/XAC0oqnir9JTR3tHScNSeFdpGqa6c6CAGwRQ4pqFZ
N7fAmI8xce6srnuyVqsvYidLsHeAJ3rinjXGuHLHXd6a01gEbvssVra2s9KTL6aw/MA95uCe9+FC
yIFdDcS/WyRsx41H4R8DnolwoUQLX0NVtOyVS+g9ivTCFCAL15W96XxaXUoR/cwgeNTYBSx48jzK
o/Ts9eCZD47gWdlSwgj5wYY5RCRasz7llOdZQ/Cfr5xuMeB5Z3WC+bHedJwo4U5H7oTBdV1TprRM
fNyqnSks+23SH6rom4E2aaqEgHQs1E5NfRbJzQEYlMsPC7AKsfUZUR+oY0CWRYfeQZHCcjJuFgNI
zuBHZ1wDy6nYAQzl06vSTUywYvyd5NemPrjYN4m7S7BlzztnWyQrHRQYL626iOFJnQC0+gqWgp1m
rPQy4kf7aQ135iRpuJPqgt9mVb8+tz/HskVaytHwUOqSlMjQJPJQWeiHgdkngz2dldN31vwOwU9B
8BQplMmptq+aukl4WWvEBVXQLUZ0OiK5+/53o6HnPOrRtysuSndnxTfsquEac9Q5UBflezfpo20g
r/zsbgBlG5Md93YsXk29zeVNHa8F64gwIbcSwaC7S+RvpZM1rfuHUTPnUnN3VZFsRa1vYMOvLVoj
J7hqxvV/HyYnb3jwG//rI23ci8U8cKA8BeSqid1QMQ/ZBCDNB47myv7r4u4x8pR63Lo5cT+K4DNq
jb1Nn2dN8D/K46TEr1tHW9MdOUusW5FP3UOKbhRZqqWiDaQHYTTDhVJUHl51r9g3hkR4lQQrtwRu
U5jsZLJHmuZbS8hnl1fsqWgDKGI96L6lgSNejzeF0J6tgxkmQZfo1wiAEnuXx+j7Kdr+11b5KyEW
5vjhpY8Sl0iED1yTP5ZKhhlbBVjIsMvSJLikTr8kCu+W6gI49K0ULtJjsCj2ePTFXst2UgYLzQI1
52r+tZ/CUHzZMZW3rpoZv6SfHNpGZ9XkrWtfP6S1h9UE91HKA+uP/xRVQ+jGTQwVATPexijh1ZJC
6vv5vlKMeQna2Bnw7U70NaanxsgkMjyxptJvI8eF7jzc/DliOavR2WcKq3bbAfMdLtLpuhTdsa/L
vZf0+9zy4qXHDWv6oI11s1lX8ZGRjiPxPvNH8LEWONZeA6yJ5NNQcQwRUQhXY9q3DezY0ZKp/b8U
opYlTmyk4Ki2+ncNkKfMtQv79aVsKBZQcY3aXaBD1SCe9D7t2jD3/Xjmh791cGA37uLLsCH+uUwM
JAI3hFyolP/fELAVM4q1Zesnq3KPQxDgVQ+/hMdMwhgca+6m/EqSwHOr04OTZzjQdSoR3bmMXgGr
Px5RyxGJqYc686lhGznPevhD+ce09n/cZnPKWQaINbJaVXc+XARlVXnvB3myM289DqEJbkb5dUFz
Ul3ByWTu5jXtbz+wb1BRTWlk5eT0LqNnfytWvw9862B01BXMIJnfBSezfpJHQSSPYU75WcYsFesh
egWltVCUcNWPCVFv1bEEwpsNhFiZG5N5vC7vKaxgDMgDd05FKzeqObf6vsY5niP0n/MDKduTyPQZ
tbdPurA3EFdKEOVWNtd0QLKqJ4+WXD5RLhGaGY2yH6U9k4p707V2lajtT+qAnBSAHFILYGw+8CxX
QfPdsQO0ekx6tWde9BDzN12/2rO2i/lzZBj7Nl9UP6WUzck+lsc+p8cma93GlZAbS47p5tE0Fyu+
DIjyvacBvBPSPN4BUNcwf3mkXWebW4AkOoYwbbH0dfVadC6Qt3ruhT++9LnRLZCR29aCbVNiK3Os
Q5sxP3L/LLAQfcVMmF1mrEBe4a+1+ZSWCX1knoALS1IAhcGn5h3T9hAYWLC9fVKzB58IUwefq3As
v5jNvbl5ulPRFRVMR8qAwoDXycvtHyMwdlBQCLOuwMDjjx33Of8nKFUgm+ohk9xeYyY/0L5uNQ86
e4GXDd8Fn/KBpJdryd0YD/luekxyYErR8FCJxYzwG5bIR6qmw7qupixOINS7ENOmNUDMiDnCttmU
TCWAEITkl701Dm+1oxVQmqh1W4MYF9f6NaZVb3sUmrd3HVxLcRAeJZA8LeqveqdthyJ4hjkaukqb
pbJda72LoNJY5LWOil4uh+RR4GJNZVzOyto/Fnr2SdwvRuruYItXc0h7FeFox5SvHBbhMBV8zs7u
6rUNsSXGzOm71MkrR7EX5cg306MA898LdDSmKjeJos8kmv0eP7Od5bCQdE27+8w2E6i/Y45nI27I
bRSTTagGSxzMBEyFKQKlxt1m9FNqlHYsBpq+4qcjDAcoIQqv/i+JnZVrtXsrJCJyOCqkypIwOGPc
3dy1HkyqgZ996Ur6rg7Jo3OpFH3p5OMabx+73WRZ5dW7ySrVKbwtaOiOLnk0kU4KzBsHX/w59imx
TiLadkwVa83bRVjuIxKDwn6cawHsV9AVRdhOgbcnHx/fyKNiTlPrUJmnpT5PJeGa1XvRN6usH99V
H9WrgrGNYQGpKIDMmSEriXXXrIVOJGzb2h8t7vjOsw+9LNZtiUULrGDH9FaSkeWGybLHeQ2Kr5Pf
Zohvm4TqMoTG76lbXa92uZJhDuPNSouDY7hIFKIBoJCKxrtbmPJ/iUzgsu8pODQKOIMs7OoOi0X8
FSY3gB8DJuxETjBJ6gwMDnSaJlHyzq7T4nWui2V+acnMMTQUEkzWNBQVhfPyk5jKRF0lXbLVwlVW
6T8quxwm9SaLMIxvjv+tpt3VUdjCkLt1jkW3bev/N7YMx2p/l6LzjbVbw6CwswF84JvwQIDpfbAw
OpLP891oEhAXjdlOa1weScZGoMIKq0fK7oJOq9F+IvuFNuyJFHcuPHASDpFNkQpTQMhOvvSgXtQs
4cGjeMomi74M+9sd2WgqlvxTEF2N+ImUtHvkNY82bJ48ANCSFFRSmiCeUgHEopxr64XJ/tvv4MAE
WGZGpAtFt80HbIlpxTcGcJCIisStASBwdof+hjXwzfGAw7jI+sd6fkk4y6wUslvCxE5T8Q2WfrKv
+hYJ9TOt5DKYbjytH0nTDN+k9tHWSI06zP/VyMC9ZnVC9BgiGAIOzIWhYVnDMJylpAxlTIny+OZp
yTowm+uU5xqjdCnc4J+fXUJNY49v7ixL33lqt43Jl5uM7Wkc/yt4Y6JSX9f6j+ztP2Cytv9nFmiu
iZoemLg3TcsfkLzb2iZI2l2mGUzYdHOvhXutZbSdYuZE1NtI9jK9Tv5LBwPSP9mt+Boli+GetW3Z
jNc6qPZlY+8H8V757a7iqY5V/8gdddWc8R6EHinikI0jk0xr2kraOEMnLklhaQLncZqGm81APoz2
rrssWXkPxeTZoTTumAcruLAmlXZh03ix4MgNiB0iRroAnwvhTA3Fg2naNoZnDdSuQtypbiNI8TUr
HGyXcXwW3r3J7wppG25KvrOKmpGgUWUhuvGaiX41wj6xevMBv2TRZbzv6FKzFZGUre7zuXxUfr2K
0x6hJYsW80vnME/rbG1yH9nozPjIeoZHsUsnehuM5SA+m2LclhZTtKWVwIwMx1UP89nDp9X4nzHx
YEixoees/PZH9M1pwCst/GtDMO6IRhuSAuop9ns4WkDvoYnXUHRS5nGR3bL40q0g1E8eo/4SyO/B
PtvtOtDmgIVIcMfdWIRHi9FPzdyJPB2J24ahIrXErGbukqNHWHi/JfhKhk2QbdQF8rkg2cg/xA/M
/bp27WSbmChJpMANM0Qiteg+3zD6EukAO4R1VHfkWEbUZ/S/BET3GLJHHnGPH2ln5KA3wn0aj8hq
MRc5iN2SmEI7U+FlTEVrRFt/GsvFrbHOdvZtGFgjVk2/6bUL5x8W0zL6JztWk5uYn2Q4qRzRbpn9
OsFj7qF0LZwd7rwBCEwcXqKUfOFzjFqF/l519p4BoFk3Zw3kTw37a8DqiJRrMnL4Tw0mEL9DIdYY
L4n6swH4WrPGipyX1nxk7Zb48jA6jT2+WGNlI07itUUgRLorT7FgxZnKpazKmdCCVZ01a9+NKMe8
39RS2P+VnFdyA2SH6Qsdo+oNyyRoPomY25aterWK6pXDMEhStVj1pf6n5e6nAsIt6LW1NnQbGfL6
7x2BunyKoIpxg/kbaSJlZeg31+IbO6y+Bx7lEB7klm/S+1WgyBRSAlllMTvpvJP2XbWsz461JKQo
WOPjqXF2TXlG0h/Zpw6qFjga5xKB7SZXmDTU+pISh1efO5N1a3+bXLTekjZDprjOeJhmrs12AiMv
sIO1IZawPOzhWKMiRDuFOTlYQznFm1eY67Rcwh1jY8WmHUvgUJy68Kn7p8Bbu1iuYkTxtf9hn+uz
B/mKhNBmxsUZUDzApXkF4shauPBJy1lNA4R+YdF4JIdcm6vBXNURjeQPhLB2jGd/ket/EiZ7m7w0
bVUFFweOs8/VkO6a9rOzwcVAYCyPqTHvtV2mrEGod2KlMBLNduVS/2XcQP9XGnuvfFR0nhYBiwaL
8xohEqNmGsjvUc7kkK90xNSAti0aXnQjZE+BJ/ss6znNOnQF/cGHUP6qZwssOytP1IJ4gWxnQ3iI
KOD3034sM39mabfArJbCGdeOJBINuw2sAoUTGSLiP+JX5UeO7QTXNpNpbU5OZq/sKTCR0pnBPLyY
YPQEyr4ZuMEbw/riw3rP/4h3vQx3DgPkPs/ht2Xp9SCX5Ix2MTmln062A2BSkh4EWQAmd4jAZSb+
umSZ7apVxJJupa2ajf3ZfNXjgV+27nRo0nlzg3mQkav8VjMcJOQguBPKmf2g/fS2vTUXnxnRKDai
cECsyzpe4wG1tXn3BQEzBKX81g8bRVs44Oo+uurUVYA69G5VYVUOWL9F0LFak//eOiCPQbg16x9B
uO5MtrPxarSwE6OPEcM7Or/8wHkL0wVyAzIIcIaOtq24l2DglfEvtdXAMgx1XNi89Td58i7aMz77
v/ibCopkJBoGLc+LFW3VfVU8UhBqiMbLd+IrYXr8huSSRwKF31IEi6ZaxNGkqeepxxUDjTdq9so/
kJnSBUmEM8j44zbgmOzeHLhrNAzdvGWv2SwB7tpsWAlYYFYJ3gEE4oZhMUIe0we/uSq0W8dsV+ND
/7NvxClw8WMMeXMgQdEdNR/oNfnH4RgCji1I7u2LxRDR7B5D81REnzCm2Pnjf7PtdYGBxCrcnRM7
7H7weKC9bwxzaTCVzCJkyt1PlgJdnhUNPGngpWm9CENEotMjR2gnECYdUCE1VZPPnOovtu7FkG84
m6ierl7Mi4AWsqDyb/il0dgmFbgMF4FSBCVUF3M/tpYuODgU3gLfFiCMhUPtkpa4FDqDmEFs7Tr5
XrHHtIELJEVZZ7lvgmC1QN/HSrZJXLSN5vTBpsVqQMkw6XzdjaFAWqURNbis2bci2mCYynvcyGVi
vzeym4vixuPWZtfWZYlfjzheLhm0Adlv1IH4opNi8WOy4N8BUGAwAgLFa7YGcOzhOy/3CqSjZEYi
UvbNQC0VWy09IMi0hT6z5d3hAAhLFsXge4mWNaV3TjT40NypNeEymjuPImOt0PrFw42Sj+bVJhWD
xPZyERMIAH0RG5zJj11lx6z+onnQy3OoFNd+mIKPMVRk1aYbbYT1ICfth5o8KvGn4EaiukxadQcO
dSQzRfkJiw4RFFc0qm4tU28T58Q2o4dGt5anNm5hXl2EHYMVQvkGooF1fjwm+jmVx6nGFpMSEJBO
y2tpM2Zl3e+w3HYIYtRtwJbDK8ueB0cBu2dTDhNDyjecBb3zdjCM/UAcSRQCKKKqd9g51UjvqvEZ
YbyygvA0ZRxLxHbM2OaHAgOTi5klbfNZS5BO7JI+B3vGvirUjTYiOs/pt03aHeC2bY24Xs6Xfelu
1HERIAW2dYpGznMpvTkLbF+/hRpMk/SpwNcOiujaG8WVBJ5Ch7pZetUiS5RroxNpmSXHpr6EONq9
6O42Ajs7yybyuFrOfBwhFd5IrS6WEhoQK+y4+9ObZs13D1SGcD/3guCndBgNlYy7rQgRn3Ze5n7O
GNX6Gzzr1TaC58hS56qPAMExQ04uFaIaTlFDDKTnUKjlCIiG9OWah4Abosz+kFBWuwCmi/2kQoaX
O7Q/EpEX/INIkWvkywyY07cE+073QlZutzukTW8qWhvkXyclc3dhxAOd1/Y6R0wVxSxI/vWUmOCw
03WXjDOBlc5PGUJhtNV4zS0yUqhQ3m4ZWWiTPs3VQJlDhPXedFZZzMm+MMqvtLrDrUg9UyIMEdBt
4P/pW7udQpmZS9MJywo2YNnsHeYwvONPaYhDERN6gcchjOWi7X/HQUMxYBFWQm2heHNXWrMWEEYB
eY2PDn4udBTrOhbBCSCyk2/N4NGKcWEgcGqip1njFOgxuL3KcuPl7i6GGeATzxHUyO8xlNQgFyYZ
nBoGC0mvkHYFdB6MPMNkT1wzvG27keWCz8DdRMXWzvz+U3jMVrhQ685fqKhPNN1BmsOGnjFLlfw2
0c5gW53UH8ivHZMN25vBUtIJy2WF+Hu0GPy3M8F6uKGTdiapVS2XTIZUym6NVWZGklvORcNxne5G
VsnG0TTIlYBj9TQKRm/s/TULu5NGJKtuLnTzS/WYVyMKA9Uzj0X228rdQOQdNqwMUl7HKMMaf1OV
3F3V2pQdC7iAhNxgzZx/hah2SL8yeakRn8QU3CobYXLNlwpKYSbmiv3nGOWSx3PrYNMIshazPUOb
YTEC1ScvtQB3zS+iYtOZL2o6sdC3PtdXvke0oPsUUAJd+5rqhJVBTQCENoNuiEx42NTs/hREdCLv
F7xD3AfZnnTZtu4RVhItuXWQB7o2qk6MqRO82Ytnria5VL5d+J2H2iYLg5G1eJ8IIhNPrnQQEXAk
DuRRVOSRV/dRpQVEsJpgLyVATqcKrJlAgCqhRTHOU1ZvGjEuLlIwV+2SlQUbnIcT0VLhggZBBwF5
y/eGxDVlIVgFArhQQ5Av9HKJ2HXhaO0mRDyKCtBp7o1Pr9NsnKwgbJzRpzqu6KvmAr7cpNibdAg+
VC2QG/z+frJGD2t/MrJq9qypWECeVDzdyiQGzbY9sdkjJRVC24zLKQQTCOmxCj/YFibIDOBjrELG
tjRfSGLP44g8r7ZmFm8863sL8dTEfcsQM5gqTZxJODz7TdfNIAG/R0q64FDAl8hCQ0NxMZJFGDX1
UTVwnSqboFi26WfjsQlSn/zEJ11DLM6x+jgWBjpr1NAZIVMNsuAuc9cxDR1frkLt7KufCUHlB/JH
kjkQK0eFJDjgbTAAQsHMjap/cUoTffAmVR2qBOx9stzhkm+wYjKr9F8phGL+D+WooAtk2BcyigsQ
k3rxv57uuEIv6PI9OPj7ZrbqMjwPWdQ+U2TJdYRBLDHWOv7Mvr1HrMCKOF8Dk0kb1k5MgOnvwY+P
w1tL6RU4d34a/NM7U13zO2xxH7BfoF+hEzJDubQsgNFADXWb2d5Sqynx7GGV+s/SjDdKiOtL/GjZ
Sxuro2I6sxC1iO7wisbVcqA4zTtJ5OszUc5WcS55WSrrn6fGc6VYGaDDbORYI1qzrP3r7acSEdAr
GAklK68d12kNbYv8CZULXLeHw0QhHIEUB3pxr6knaxsaPouxvgt3h6UXWjO8z52VnJXWBcVUJlwI
ZAvFBQ5gm9jRML2M5PLKwLkayR2Wz65BDgicp/LYU9UBCbdgRGPeyjhYTb9zeo+eBZdvqZvzg0Gg
D+LGlkWVq9947WqbGHe+cAHQF9ei5WC1Nc9B/l2S4ZqjoOA0yFuTlXy72EC871hrnnuEbHBM7eDW
cq4EbGY7xFCHoo53KCBnXtjPxvHD5vCeaJCh0s0Ok3XaARnnID6aSoHavXOSAVn+mhS81avIUGYi
5UFaZhcM2rf8vR0ziCm8HlL3tuZoODCpxNFQfjLS88LpQ0g3BdUUip7pj04ID8BrWqjvE5Mwoc55
H7ts5/k0+5WzZ1rKzsF8e2bQ6QCamv4DTkQUvy8L7Y6PZZCbunyE+T+RRyhv14r+zEw513nXpzfV
P/PimuKfMZ1R/MAwrE8EXhx03T0JvuDx4RIboGlOQe/hP6Kvaz6KUtizke1viJenSLEX/TJwJdX4
rvibyrJmGZBoEoc8rriBfgpdtG8vg8hfFHn1Eh2NjfVPj1iS5n33rFEKmVb+lzKu9tEB2mxwLTo1
r4HkEXTrIVePlVYdG7/aCmXYlVguqvp7QGGhtt9YQmwacv4DgqyesTMPSyOcvcHsMjCY/1KPDFW1
6yKmh6NYWp81vnuNak1HzlHlrwDrrjsVbcTqqFPrxbsfgyR6ZypaOsoKQwGTd5V1VXgG7rdy8gnR
P26l+Qj65BwnjAaCT6wNXNs4KKzxryYUCkre0BDmZxy6roROGZ40tMWhA0Y32XdOsDWj8oL9AR2E
BAKcfKTKsOqjhHlTO1eiSaLfrwsDV3aU7sIYqYhOcmAQPMKawmOD9PNJcpcgZb18CQaEQIt2GlQU
p8Z6EgfKMcfLLmOb0AWfFjwVH9EIVCn5yW05782jXUZ4Wbp1lWArZUbcxuo7O/mH07zLYoCBYqAZ
XNQcei1iYcHRYZXPQk7itYr7Z7JyhKQ0MSFVqFOJOVOQ5sXJ5xg9ExOZrXyP6OCDmnf0oQ1/igGw
hQR3OhI3FEi0X9L7CiOP2y+cGy1qaeGsqMG42Ha1BRfKAwtALSSzeKP62DU0CCgD2zc9OFTZsymM
ecHSASkaUSMuFu2y/ioQoduj3Dj4dJx47kGjSZ3vmAOn13TOBfVW2v5VLyzmgtUC4AKgAxYs4Ex6
HKndsBrQXBexAfrZWhrPjJsqGipgXgsPHTGXvh+Tm1fmO5tFqh+Va6dS9o3o9yF46iw65REidiYA
fk4IUE2pLpkMySdRxqoxFYZwDV4hd6vy1RAHhmrZF4+MMDOqnmlVBhT3MxjWGaK/AFGQiNObEYCd
67+GJj7E9ZdEZlVOzJFYP9iVs+hYaWj9K2fXNtVkFRHqCusEy/RWLoNfgXCG9pvSwEf2zl80Mi/j
WZ5uJ+VsqE8zxIBbYn5q/kXc1Y6Z8mxvc/EYMmIyurnerlqH2YjxRCW6YvoQu+fM8XZG93AJYLCs
7hCSyzpkeFzcf7qzSTumIUBDKvZgRgvnxo8+k6J7Bp5/Rf/lTA2YV3jkuHr2eeAnbNOxuUAY/dDY
8flK/hpOsUcKOaEMxndjaioGY5exUXZD62GYCYsSsWwAhtY2OP8qIraYsELOMXYewDmZKFmWvdZ4
D1vFnmejec5jnV1dxQ6XtWwQ58cQo3bdzVVmE2VBKpGOC+nWR4cc+36i0On4L51joBCbwKZYF/Vt
UuYT452w7NanXUDP1mr4QmOJgzLB8JkeVJO1f/HODrjF9impP/MouEW8NXmIlQKWvDtQBJts+RZF
iZ2rp1dIAzB9Bhc/IvLi39RfahN39tWPocB5oO77iJi3NJvzmVfKb4R6VOJDcpWMVugZFi8HMRbB
LSoxL96XD1rMp61RyOuyxGvUWBrY5zht9qisW+27D82lnfcbMVW2L8TkJbb6zqxWUtoV/nAbif3W
as+CC3L6/lt2k1p0awJW+9suxQM9/mn8nDyPHzt7/NrxT31J5ljy3nBvxAi9Akbkmnfu2HzawUNx
in0PDo3jdibtd4lLRZMUSL7cYkr1m4MeOTPYHNObZZIxRCG5cJRimXItS9a/dYaaNVdWOep2zhHa
jYkbi28w1p8eclTXpi3qVzVWeYpCJsN1XIMVLnZNkiNVeUyvCrxB+IajfZIntAcITsSiM9KlNips
2TbS8d9ZDi/19uATl2OUqy7HHGi/hRpVJnWdJ99z1pSJ2lOkPRxU4AHAWt4oEjcwzTOUEQxRDuO0
qzVRY7C9n97DlMOFGReSbRuUuv/pJc7VJ7mM/1JkC435Q14E+6AsiGEwVwnig5R9+MT+I52KqWtP
faOpLCMzh00lBO2u3ukiPfX0poNNb98hdFkYKKLifGun5SzySCpjcGS6lAQoSPL4FCK7YFOJPI9P
L1mUrD6MHEmpclOYxTiiPJSR2FmCjx8pD62QX9zT7g59xexOnnjoaYfoeBWyaiXEYnQ3g4JQog/E
Xkeb0Z5rreaqxEyp2ANKd9R+lthEfDmBUrm2iWd+B+8OxGA1MnK2owjARYhFgiUJJz8fmlYJ6BnL
UjtM37Ksp3NRRv59CjOhJKdo63jP+Oi204nY2eHao/3UlJtjl3uemkB9unE/bwLir3gJcigEOV4S
yRbFl/8kC2y7uovsale/Gf9EE2l2MBDUOZ3SoVtefBQNVIcMTd5loiwNBqRqvJuw3830HdDH2wkK
aroyzSt2PtkSqROCYRGELPhrneVwWtw5TnlkKh0FNcJFcsureT/FnMtx0VfqouAvdkv+/16+K8od
Ac4sr/LD9GSHpjdvtKcJ62rMTSRR3iGXuGIxPFMnKKLdGyaWCJn3czpOUAi1QATFo6kTs4NrTDCf
q5XmwiPz/+dk8mtopyPdYaP1MCA9j133UKlt2pEacrDR7/J8t7zjrrFV2u0AGLT7MTp/5+bFIdAP
gpFMwvTL6dO1aCzAFP7exYGx8aBNZkr0OW5GgWMuN9eG9SdDIEE7HctbmsHCGgx3p+cdoXOnsWZm
Jx2iaPi3uSP2kgjnXMlC1OY41NRV06HgeSgMV8qw5hEBVRM17bmJxTFiIcK7HphUo9NZYBE20aNV
j7ktp4erqLBn8ge76FX3/SJKeLJx7jksQrmpRoIAe/HT2WLjQi8jn2kkMz2XDKQTWqW0MrfKIFcq
swiDXJfScrEkA9vIICTrYl+CdHKh59SsgxQM+oQpaYO/Ecw4Kh1851Pg+hpY6wBBXCptuSaWzktf
hcKaj7G3/5em34GnbwycNwkdMRZqNxzWXc1Uj7Glo4GzzrcaBI+evWLZN4tMsH3QXlbyVLqlkjRr
QflS9ON56FBspmc2xzsVYwlm06pdq/jMB22vuxslZ804bKZbu6FvZ7PpoNBKVQ1eJyJiOjmoktVA
1LH6rBnsVwnlfK/uff6cIMHJxDugjTzh4RFLuvD30sw/m8kp7JDoAEDQq6qPyMfzVDA4m76ulTc7
gSuwncKL/HKrd/05h1Fp1mSEJPqvzSvHv7slK2B6AbIo/RDVver7szXYpzQVOzxESk2cO2daKbC/
l5NNIgwOE4+gBFrLtQFYMNwawYHvkBO9rJ4huio6DoG81U+209/VYoFng+Mz3s+S75DHIxjd5fTT
VSymMQZASOPA3G4mKb4cymMv/rLxObrdycUK0tMWthNE15ZXfqPHn8vJpZgOj+nziNQ/Cctd4udU
qAbK4EPjI0QlWD1VltMGZyLv36CQPsZDOL23/9+AvJYKvR83ShmYbwBgBI69M3VW5ltbw2MCl4zi
7Aw+VSKpEf1prLgOqZHYyX303hTTzZOGahQZR0aHMB3wrXNV1ANfY/oHDSpPmvWsycUNvxUhKedh
/RrrMduoAUETqxqg64ijE104IQtiiWIIO0E3Tmgo9IUhT4eUC0zykxeG1gRwBisDODHdZqAFMfeO
RAbOhpoZ3maKf/DeVYEwFIbfMjCvkAnV7hDHq5jpgA9egApjST6j2k/exeiEygMkCqi/iQnkWmdC
7/ltRAWSZq9Ya4V0v2Zy/zfqpmYLUTGdYgDFh4gO5Ni2nxU5s3CRqTWrDcmb7QcE7hsVUpVdUUnB
YtOoSz99g5t4niPDR1P2oNYKkiPfQz/spnSMamO1b4z0yYdqf+yXyTpQO0f1pgoYTLP62SM1rNir
MrEx5jQc/I8GiMNaC46Pi16Qy0nuDZEQC7oJn+PyB/uz8UG1GPEvNdZqh9DiixhU9J52vsSbSv6R
303werW6GwhCx5XADpDOhn/wKytxlRAPQDeYCH108DhA4GNlbw7VvqFAEoiswxBssVPwJTgEKW8o
LFwzW6W0GAoZWoFd39z2P5bOY7lxpU2iT4QIeLMVSdBTlERKam0QajUFDxRcwTz9f+rOLGYWM919
JRIok1/mye40LRPqLqc6kjxWEn0kTF4dM8NdeXfbiWJP5vPdA4nPsP4Y8JJoZllGPoW6X3vtjyjf
GkleOJLAsSby+ViFMG2XLEZcq0qwVShwgqvrcrKpYG5AMlFWw3PsiBd2D+e7Ikm+MOmjRHHEeW1j
0O0ZQVoDEbV3FA0mzOve8YmLcJFiUyDsIFvqSFGtXYZW0woIfvUzl9Y+qRvn6Swhj7ZIM/8XmdLc
4R7Y856YzKUYf6WZvPRFFxYI1Vk/oedz7p6bjxjdynflegwd48XWIYjZT9AkHVJqKeT+etimE/zV
iUHLLtGQM1OobdnWFzYApQlmAT4XazjNYFEtow3d9lYaSlWnM2uPrKERpW4J9qiqArAW/jY1F0z8
O9SJihiG+phMjJ0RN1Ej+BODrmXppXHDS4rNktmcGQZ62rjNsIChHIhm2kV4NMehetMbpgKQ0nry
ax98F56Iga8wxaIaWTmhAl7AjHhBsUNkxjp6V0pxBngrkK8OznV/1nfFcEcN5acrfO2S9ctOPQJL
7YQ9BJ14Ss9G1R5RWpKx2OTQ+sAZtricF4zqtZHuegFbD70VuzLKDe0KYp94eHkIN/LILW51mqr8
TXjiMhnwk61O/hcEU3mzJF1I3h81RIMIbYqf+ugOCfZSRgwtoZ2qfVRslYX5ScpBAEPRomIzCaA8
1s4zOQElDyoiam7FHXcKSoP2VZ6RgMKHJE4FR7EZhq0C6x1sywjh6ukUyWToRvOxtPAx4dKWOhip
miFSTKeex1RtYaWWy7Ths0r5PxmZ/PazEZvpHts3OgTKOKV2I8TumlENIjvw/Hre1MVBCe8u3z7m
qoDrFgq9mtgZAyKCf+5tn4YJ3MvQ+PU7X49lP7wKiLd2Ukd+nvv14g8rc3zxQTbQo+EZGDR069wH
t75dOBSdC/V3H+54XuKJog8jRMItcuMrM/Y8oRoqno6UXbrk5+2Lg4Okbg6ZastFJm/YlnxOugpM
oQ1WqJNURfvuM1AXD6W11eS6yvzRqbo9vjomCD4zf0QvM/tqFx7SscSMcyh7ph4191ro+jyNo3FU
JDgL/xHh6IUSFBKZIy8+4kx314Yt44OFU5feAobgs/X3dfM+urvU/655x3SIlTW/Snz1IXAkG2L5
4oQpIy++dF6IJGcwKe9Rom/dalhPLDtae1fgDC0/t1T6RfwbHiEJvQwlS4Q9bXF4Un2N1IZ1vxbZ
3kSN9vVJBXjxgBJBzqGbidXyKyNsfOVaHzsKA+eDyeFLqeLqFfaqjS6aUGd2zSWXxINv4cE0oYqv
2BX1hOW1SHZLgn0hINb5IBuDYK5S5YgY9xIdl9ThQBbZKomDfBXuchiK77ZNd+jh6dwSXGPgC5iY
cIpm/vGYyBQiWM1rA19N3b6YaIzc6RtcWq40QxR0F/3Xcm4jPG32Yi5M7nrhkC03nXboM9Jy5raD
ORNNzEXze0IpXN/EYU2IHbpfDPdYDt9zv+z9XSdRrPG3OOh42jiexHj38VDgTxyAIXgw+pu0/RxS
7rlivFgMMlKANBZnwLIGizsuZ8thYuOhz3foDZSge3cOT4sAcpUGp2h6WUxw7ryREqM8k4iWOxBs
a9RhE5iZjy2A4lWr2xjcbFzeyHoiT7jXmC834moT8/WCvw5fYOIqPm1xTDQqedToltRkYNuhGrlZ
PvGae0Qtkc9nF9eMWfqDaiChj9vWaQABcWLc4W1182VhMzHb7E/AL135j4jJp88gMaFdJpaM5rTh
xDWNVW5n+MjeqIpV+8IKJ7gADEXJxgWeGWqrNacHigwQ/zOQ8ww1k/ie0EyO7A7MrT0v2Or66Zrk
byaMA+TvGSaieWcx79sts7INL0OaN4cm/YTxqQEMSjT9wITLSSaozWiP1LCwBav9crG4e48itH2m
etrZR+xm4pUVqDIotXp15HAZIcSoqVrA0lXh7OJLMJYGc8G8aSL0pYTHqDpCL3iKq3vnvtRoTx4t
KK2O+3Z5ifxLXF+JXcfclYJTH3jwUcd107/G3P48anEw3mjRJtUWOv14dY3ROtRRgLdRHNVMtOvE
tVVFASTOEWc6JpTLi69do3y4jxltnhCGq4KQW72V/Z42ZIAG1btaEHP8qgNZtwh2X847pCZcFinP
ptoWDJe4GotOrHqQOiW5UPa7OH2oziNzuquPrZvvOqNBlfeFrS5Mc+tREWNKjzSAQBzMDtlA0Dpm
qaXxR4Z0c7blPcG+Bw+FswVeeS7KfpwAtIIWRXwkLuCg0X6jXyeg6GSvK5ZeVkYy+0z6mCF+Aefx
Mm2DgrEMtEGCUsI2yL+qMeQG0mql1TZPmPLTgLGY1hnAGk9zvgvy88TJs6Y1xkmaqz7ou2YKNqNX
UJXJ/Iypuz0Naxvyc4TnSgs+wLWYKjZaQrirySuyhzI7MFdGiqMcO6mKgEv5mGKecx5i5e6rvoyE
00gC3IrRUL3A1NoB7+H8MwcGzi+GsdNEXBaGonXPeMJyuI5qtZOPQXwlxJ+1Z4eOXLWWWg2aF5wH
BE7bwwp3k3jRkPQUVLZqytWYIXIK7alzsrXGtLqPtrBeU9xsA3f5HFtvOeN2xkrSXmX27bTn6N17
tX/mWzR8ttrb5BzZeFIcqh7fRWU6K4tjsFqHjXh5jryMYpzyUuPrsZ1bV0NS2yeIuQ3Kix4/nP9m
nRiuRkyJ31160HOmcRkvMe4A7nqNcZWYmBeUJJOPovHz7RxTrlb25nc9c7N/jKgjvDPCpOmm+u7h
ly0meQGyFeJs8QSNVFCR/yCYSoj9v20GLxzKDuehlCxkvoTqgOsNxc3Q9JeGh8YAjGayUUyaIniG
WKAbSnyKQ5zW3w5Gxpa/auUlVzdtk+uNCTlgExsPO4Zx7zCJFob8RkveCowmLmdbjWVnmYEUxHbY
RkjmAQ59VhN1nIJP0ZnW0XcnMjhxvTa5DnPEw1wTYyTUqAJumRO/TVQ5tLUIY7YRw742/a6m7nSC
z5JzkX7rtfccAgnAeCXE7DP/6rkf9hh6HCqTbUuQxt3X/Ruh6ok6NQm0Z+uJa4ltVyEodlnyEoln
R6ft+8RqPFPpdC+aa2aejfQMgja1Tnr62rY/mXc0gKknHDj8gNQ378DQP004zmFA4j4gNaKVb8S4
5/jSlrC2tmZHB9Td4gTrez96fOxgykTxZdEuo/eqy8+MQLjxbLhPCPxPZowd9xUhhaXuU4jXTJyW
mYzHYcBY5T2akoccbaJyXvx+Oo6lipDs2oK6t4W15cfXLxX3jyGJtzMVoUbNhYCJrFFhx+bT7m6Y
n7A2fJbNjbB9yk+SNn/c7LVs/pBL9LkgT/oZnxt2ZYSF1N+Q51vqq1dfArYl3a3XQfMb2e9B5D85
3b+q3pTgfDKGBRWLugOQs88QSQYQAKRzY7q7x2XvQFTpcdwhJm8kg0VqAVYLgzY5k5qrr7m2lRns
4w1w4Jn4vQnUiocVMyJXIW7tPLwj/di5pGFj+WKNaLNdooMIfIvhH6O1sfPqu6V++CDsY376s9YU
kDeBIkZXNJsaULC+MX8YqObxMcFnnQTHAGMoJFJSCHCfg9XgJ08zdzsYVUgWsfNQw555h3ubYwh7
akXaJ1019innI9P1j8EAXwXciDe+PPgE7Ru81J7OEQ8doOm5+WuMKprnni9ywYIb+RxjOOZITKk2
nzJ9efVnicWkeCvbl6TeLvlh5Kt91Pw5A1rBeayfCTFC32vcnfJwF2G/PMfNGZ4rjQE+9pG//JZ9
/7fhM6o5yHQYpHGJkgRhsMhBCCfxnuGl9jHgsNZDlsYaOBJG5mY9LZiJgGt/JcNfT/uQCvgFODr5
hmhAgJA8lPaLxphqB2+MN7X2DVGCuCWMILQszmrMbk/xi3HjOmf9bY/OGfRId42rFapiF7x6+cOY
Xrr6pY3Fe0W8ecawszh/chZIpM+ERlC8mFxC8EdXXOQoJgttj9+xuVRa+W58UKNJpdvazVnPuBUV
w7y3BwFc6zkNOLGsbAcTSbfulHWV3rpZUvu6XAS/LBcySlOi8tRICNBXqugtLww47dmr/tyX/JKm
f4o69pV0n1CWx0NFoRN1Ywih4A7c4pXCc+hfXk4VZ/Dq11TCxL+m/27yIrQZ8SMgCB6ZCtqve/mQ
/PvxkUmBLwEFseVuZPxSEKsXIkxL+SScT6FzzzX/pd7OGamGbhj2qVs65WQUPhVE6HekENmSTe65
zb0w75221RcsANaPN3xb9rZShTbDdYBxDPnia06PLWWaxh8r+hjha/QIW/5y0TEbVek+EjereEvl
ll8M1yAGYMeAetocJ6PbBOeu39rNrstOi/NZu1poWt2TdLpVSQZeRZjJ/rfLvrWCLbcVqQdKvcd6
m2FENs/ss9VsHqKJHaTRaYPL4HOY/fQordXk0o5tx0Ayl0sPcndVBpJjcRmz/IM5kMTaJnE1KZlr
zIGPlgILbihcjfL4q8p5GcB06O54a1NsCqUJrpd7znidJGwAjQ7iyrzYKUj4NN3nQ77NAMz0040f
IuzwzQzy4cKUM4v2VXgU8iEAFyL/tSofL2EJKrKZEEZRIthZknlGwGrTt8qsftzAWBtYojyMpo7H
WHykKre3EizBkXniMvhcCQ5V4yMyDg3UtSrGoYjsU/MQIrZiHeDguc8sitK6ZaOP/kZdSGu45OpH
I0d16g37GHF14uLj1o6iIgaYgCbmTROAd65fnFyi8oVDHdDdvsC5xckZNcfnCGYk/zENRTh541fO
yIi5FOWCBjO8J3Iau0yrdoVZfnW0iAz+D8WrcHZMUuFc63SP+wRNjCO9OT6XzAU5zAL8UXe7FhWz
KI2dT+mXia4t4Yl8a8T7E+XC/FNpy96YOfStPSJWOe6CiJSWAsaY8R1PLca3hDQEW05hbXXD31S2
Q7wDJ5Q1oNA0MVtDIU1MOhwi6fmKfeREJiRmBGlt0od9lBrvPjHTipGlzhNRBQnH6+KZmP9b3E4f
RuWd2ob9QwSflYblpygiqp7G7TSz2+YuknJGlpA8FlOfazeTyHG+y3L0+VASj6cVoq4xjeHouT19
OsjaxPO24+KRcChBPQ/iPmn+k02+6ctJdkg+GWgoTacQkMwucp7qiIruSLDxzMDyd4kwupkt13I9
WQ3uzrU2Ml/+k7d6oIdDkx9BJ5wHvBEpU6JcFJ0K/IWGUeogBr1t7PrY5eMXS5tvaFGPWjKTMRt8
sFn5R91cc8uCETi1X73Z7Fp9Nph/LsiajL7WZc7VjrsgOZKaHSIJAu5UOlhUx0oZ8JPscEd1WlJm
Xav6GwVfEf0kJWy+NuBtTs8u29esd5xHUffqUb5opQQbGxFOZ8uuGmwsxYwUHXGeSGIK5heYyuOM
ezVLybYi2RLtF2TttGK1kD3IgHMAWXjkqf6a0fQ+pkgYpNcsjoy9kVyanv++yXXDJ0M6x8URhuev
Uy4HL6P9zhhTm+E2dN8I/JR0iEY57ddQADFqgus0LWQgtCBhHszYcya0kqmicNu21nrC5J0pyxgZ
lLd5+dXfZc2CL9JzvzIZ/TXzb1LePC2L8y9HhOvL+dY4y8peTg4n+QZfcP4sx1uES6j+Y/kMy1KN
hdSmEQ2BBATKtOTPA3UQPqyGfOZ4hNVKg8juWCSLtUePUUs4IZJIV5Pmy6Me7IuE3m6juRn164Rh
eHkM3pl+VbI20AkPjXcoCaP0E0YV72ssXrRC8tqnnMgbRnfOusRL2aOTZQmvtJZeLPyWXi7Pga9M
pvxyFZ4nCb3PmfcdpUdttc4JqcX8F1MyO366ZqS4MzOweKxNlATROo1IYRuA8o07ANScHgM/PY5u
sNbmPRw4N0ie1R/DBNBAJp1TQmk992fcIByJ1ISmpGAGuCbH22prMgUCBesj+/qMrkcpdqm8+dMx
9vdVBU7Z2GcGmHbzirnopcv054h0HA+a7Ywfo+p6zdBXsS459X9btQ4XOv6HLYWxkOA2zY0eHd6C
iT0ygfl0USNsn8ysQXtDD7Yqf+hd/asNIKBJBzS+vA0eYD7Ie56ktsVdEWnB/QJoFX+O5BdAcdoZ
6Utt2FuVgxvXdUVni5Nd7RjBuck9eJwQgrD/5egjds/Ed5MG/aZqzVeHiRuZh4nDzGyHXiyOSwvE
2aVzgAj0WL7PznScW/JIixPw9br3utxaPVcQwEM3qVz9tS9OKJZhrlAP6LqwsjqqUJrkxZ3/DHzJ
M+PIlCEMU9T/JhORx81sRJJ5tfR/M72/kQiXX+VuoexmH7lXdVnGw7UxYA4tFfVorLDs+qylVpKT
T7xbNOHqI0FMHo/hw7OSQwpEghp40VQbUd16yz7hYtziHsHVCM6Uj57yQt4QA1s9p2xeOKWHc5eh
xRzjdcQ91YrRh6oovRAVkk9cVMMAFOXQi7+FeSnw80X+HC68BY3jbHrpHtEX54YLv7C8fZJzrokz
qHTBRom7QcGDTuRQ6clpeyJRj3Y0GwPkCdiF2VYMF43JYv2qFS9Zr1E5CZCYvdFwjbD3u33gG/w+
+Vp9DC5qedEcKEEEBMzsMJ32mr2j74uEpvR3gftu9cYFRFyrIWXj+VKd4cwFuGeaSc1NnzBHcaih
mKrK4RrwrY85UpPmHlO6s45d7Q4MBvI9vSoUX8XMBC2iYdmXFV9y/KnMPhtQuHFlvFvFI0DG0QUd
BfCWzGDZZ4LCOnTq6SvC2Be108GUw8UgegjvfxOgmTNKgHDA9X3tg1PLdITOmAc6SxFZm/TAknvL
UoS8MnNWbO1Rt7PEb4yTMciHZi3d/j0o9VOHKcBGPQwmIHxmJrConjHN6fFG3enrGYJfM27jVq6U
uDAn82YYgktbmGhdI4ElboIWdlBc+Dg69QZn0Vhqb0YKs2zwtf6V/0/q9HT+yb++gHDh1PrJbm+8
zRtLI8wnI6gsWZKe4ZbIhMvWCCwdRF3SC2ohhp3upx8uKmVucDw3+dpFoG1dciRPrkN0De0nR9tz
YZnktlbTjjd2q7FgRknVYqhV5dbwMCaboc2TSmPAZ5ZTrmtJpCEIrWjLHUUncCnxgVQrE+Ym+Zy1
QTVxzt+K/2UtAkOJxoms5qCk5pB/RY/wXvjZwa+SP+MC9I3lxVvENTMtYJAMDvLnlsiwJR5BGZDF
G9gFq6mlThg5hWMKunKkGwwRMHMY7T8qV24pC/MizENSqfRHv4uH4jDaKY2KjiZ4K5AFJg4cvVeS
bsWXYjt5fnJt/dAutKj7ELjSQvmBKobQhdH6G6N9T1Shqu/7lKU43juFrfIwDlRYiBk/hYMCIn7n
gbxgBLUrnoNLXJRh3XC3nnqKl2lTdPkh/XJ8nXK5r6R3L5v2Wg6cEFIH3F61XrBGpUyaNUE2/jgy
MZU0CYiMh0J3EKftJCyLgYe3Tm+Ol+7pNllr1oNu8GuGd2rIC+BmhGggSdOUIBom+PLg56DMtTtr
+i7puOs11YdfeXfLDm6B7RLs1ij1nU8zBlzX6CFiQWCMXNo9+tABtR9o5hsLDlyEqA1TDETcPtT3
05IkG5B6FYYR1PhMMspc2rfAocZx+FSpNfpB6tZ8xmaiesAjfgylYWualICInTsaZ9ZCxAwDsn3u
/T9FN3vBVbPri+9cK/coszPCpvbQABYFw9ljLIz7BgeTQnT+DdYNaG7Da9auB8Gh4BUGDkt22e1+
C4vEBjY6A6/hwok8jbiqvI+Y9VLsWjUW9kkZwPExiPYec1Vuad2ocapPkBk6ffsOxkvf6krgBfls
+h8yqXlPzgvWhoH0sM7Abs6G68yV8b8vg6n16AAlAG6SR385+tqfg3YAR84Z8Z5lhwgkNOflLb/G
rM2MlXmuGVQ7X5FD0hNN1k9WU3sVAbEAnutVkX1yefHmP6PJToPzgLOGlvcfBSDyyHzW5XSqgvpQ
ifrVL8TWYIRd8jP1BIwo82WUdI0JHmbYO7HH2qi7ysHY/Xr4BYhB8VKX+w4/ZhuP1/lYlNM+CObv
JhQcWw2lRrAQmrQpKI2ekx4OC2Mv6T5Qo6wyzJd448AIjtEzVGChKvRXm/hQMqFc5+BzuDiPfDcM
jPfVyJclPAhJXIUbcAASXuZ3R0ZHzHz6/O1WAFW2Nr1xUv9G5LFgxvor5/QKKtfgrAckFFjsBWuK
n//6vb212kM1bMWs3wdupFqAO5xkpsHA3F07fntQoS0WxgU3JmP8f24/hLL9ko/MZiIAXz8hzQDb
cObkGQ3MTuJzzZmZ//rGLFcNQ63cif4sDpiygI9ucri3mKGwzziq7w3HqIZrgUKV0aCVOIJpJc+l
MpwjxRcg8HocEx2oBY1AvmvJDa4cVAXsobwMXkVO4atzHmXA8O7g8KmU3vKKnSIxo7BYrDA27TD1
4+dSMQGwoExmvwYTYzIIbxd2katJRUf1UafVa8BnpVD+rrMfJNyu6TYzpdX5ec0BsQwC6ljmeyt9
xEJB3SFHy9USb73KwfrK/dIojilJVCkRjSDQnGIFXdH/2qARUkcQakJO4SwU1fkb/skChKBj9Uf1
/A+cTExjQ2TV42DGVIThKK65Lcd/8qTyOC9cShgIgMntcC6SfsgOHeTTgPHXNDOcZxZTHTReOJtD
LAGOluD4DDEJK7CGmZnkF1YacF6yOgesT/OpitZddpwH0N6AmpvxTE0VFDJ3Osx16A7nEkg1MS85
Z/7TJEgyJxB+nYYWOqYsTHyGlSDrwTm152Q/YWcjCiDmMAq2k03yjzXrpzXOueZc4obMGQtl4HgX
t2LyCH0J9mTJKA5yLrntJSdHFxGiXZr5VZTM7KJtDAyr4paXOi3W6pZrkcHQKvfHfwZjvthlLObr
lLqKt4hx31gKVjFAPCSabCF5di9qEfDQrfORxuTlbeohXjle7qwmD/U5xqaYLV/iO1iKWw4+uqqM
q8C3qPWAMaD6pOk5zlhThbazxrtBVjALxvXgoN3yWWfANHIWytl4z1pjO4r2GsTnGENrfuhY+fro
SmGEoEq5E7Sm8nhVPVlowWllCgeGZHL8ggFDa9WyG41s1/H0qG+rirrrgP7lLoIZNdMG4MZ2zIll
9uV94bteqO2eOKYV05e6lOBXmJe9kK+D10J11R9UYblrU0MOEQW0ILjLE1w1d9kZaKSaqZ8kxUcL
dgqr1+CD4BIq8n2bsYuILYKvCUjVmjLmyNW2M2MoibQdpjy1pXjvSxbDrLVubQ40uW/FFRXtx3YA
CQ6B0kSjfI3iS+ZLZQDPrvHIXB38HMgFYFYMOTbsvGCCegR0dAT9Oe816CmcCx2a1rU4fs/G6q2Z
s2sXUUIAPugwtNu8GY9DHr1xKzlayCPNrJ0yQd0II+S+70Nu6qTpWavrTUO/eGu2l6DO7hoIWHNS
xxDdwjtNN7XsqXQv819mbvxQqm4CaxDcjvq89Hy7sJFM1MGah9h6z9vyZ67TvYGw0fmwbupzhQiX
tAsCqSQ7NO6N1sKd18qDMS9E/TislBqZMYd9q1+KvQgUOmracAG20r9+xt/sAuuYt/hIRsrBZi8s
gz5c/LPOT0+fkx4H65asay4pAfclrA3wlTFlTKyPnAXkXQuY+rXta9OsU1oa1KW/8Lxjn5cHt46u
TjdvXfdr3iFIbF3yjTO7F9uHkaRH2OLYsn9j1kbbTs+a3yhP2WqKAnQqB40TqYR7RUPdr6SMwcNR
b2QUW4z6iwQ60cDVzRO0nmm6aO4H6yiQliV0Hf6at408grou2CwlSNZBvxaN8Sm4udVWx/i55iDv
d1wpG4uH0QS7Pcjs1vTIarJmKERBLI6ZLPFO/gw2x0zGd7eB8mpnAHJLZH0TDYYIOw8VSNYMw2pr
v82ZmJmYJi8j2Eh4vz11PXmkhUWhSrHaywBCpTAAw7L0x7K6ms5jjhgyl/wMZTH+0Xq4KjTN6X5z
zKP2NMiSWhDWuDln7y63JmfenHufCwNgWJxb4QbPHaX1zTz+uIYNpzGV+8Upn3uPYzoxmKn/zDJW
q2BByOfg6EjDWvXvsGZWsQ9vmKs/mORLksCfmveLr6/oRCTziP2HrlB1+mfL03T7balbimgZFTGc
az0NqsGSsI1RZ5myAdStRrqoewS1eMcAdKtdXI311qId5mnojFvCFT3/F3gUMMwLE6XY+c2J4GtB
RpLe858ADqh1nYhNpJI8htLoddZFN2nwbZKahP4VEerWIv+oaZBhspELq9OdF5M/mlnDs6nxL2QA
eDq8BYNcXnADgtjrzV/byI+EaSRgt+BNW0QC5nzaFi5/cc6cXzA/xibJ2dW7pVnX7ChP0m4YGnju
udfsvxddFggCgoygr1fXGYZBWTc9Rx824CU/Nnpo1e1vbnEOUVzGcRjvWQF4ReFZXYwAIhFhJuV5
JOYxFPKPWiSQE4jvkVYmResw/vVfHCEORg4YKIXR4T43+Fw0OJGuN+/5ANctMYGytEOfor+uLyEG
f3ij+z4vPzWM08EL3hvn2ajUuTgOfpNBZ37S9quc/7F7n15Rb0fwZZuN7bnEm55TRqhZ0YEibNoC
e867nq/tCgFxV0sP1XzQMu3YIYKUDTjyqT0GA0bdvGVaDJOAk7dTZu8u2YJl6H7kKFbSzta2MoKn
058hJZiZNnSP53xHHwUMIasSNIOPR3v5mYLsIzIaVAN4ycbApB+/ajWHuCI3i2HtihkNauZMMtXw
N7CpsnFT27QZ1F6QozywQ9O4p7JaC5iTiFGBDitsnL39styHYWMHHfHTK4qWsxyWhmboPNsatntJ
8cIksjsMor3osJ3ICKYlElg/46iDrTFZJPSjXetXdPk5WInBMQf4e+jzqIJsOzgUDF0D/vTsk7A5
LMV7DKB69hksNnlMOoJtxKT/oJevWVw+LzZNLFM/PKWszEAIVzKAG0sgROcQ777mY8yS2479xuF+
lfeUhTUDLCKMWIHxEQXuGxzdC0VE7aWqzONcJc9zfXPBS4Lx5kC3Uc6uOerfYI/a5Bp/CxR5vdlx
YOPwHmxUCxSYVeAUYCNa7aLlbJcBdsSZ80yjj8gWHRAehbuHkVy3GWB/NX5pu6e0x2/himQn6wrE
VJ7suhEUHKMj3Ylc1tjVVDvXaeB38p0Ip1DHbzBbKNy8JagQKBGcjar670JZqk3pO5eXOwgVoDCz
TkxooehOeJ9osQ6HToMZY1By8zG7fOHuIW4FNRGD364CK80QW+xjNgXngpz0kojvgjYxraYTxg9Y
NyfZgpzGQ5JXz5PLS25O80vaEZwq8KSQ+sOzkx8q5JJ9lewn3f1NHBuTQ4+a3/Mn8j6T63SAV40D
Y0h5F7OGmUH27jTfmvahjnB+fhcQ5VvbPpgkkHibY1SwxhhZ4f4uWUrPtCIzQVsR/Wv5k+X+R02v
0zEAjNl6ADpBeA5ckfGedWtdNXzm9K1UJhNDyQNce/lP03DHwFlNti730cQKjZ8bHJtlUYQoPieA
iiOtgaP+0wbDkdEJnA/CD6Yv950r/HWReUZIvC/bDFoP1c68Ru68L3V7m3E9HrI3zf4g9FB1340/
hARkytCKM2wj/ikX85UxDQuMpqBI2LHm7JiAJMXsr//jyHVvOEN3ifVcKvCn9vD9chvjVWsmjgyp
AOmEnlRRlpG1edhF5hdzeD74YuPW+4YsYZWFAWxBvuyCJIJ+Jmls9DiYxrPy6JYAQcx7k/5WYBaw
LJ6UNLhEN1XKJByYIwAsVK6pegsLLHhu54QBBAhLn5/c2jx7qPC0/LqEruaZOmYJw5Db24sj82tc
MLZxQD0QJZHlB3bAXVTvE5RKDknJoXb+/3/zQ/o1DR6cRNdloOIRpF2bQzB6jBJB2z9NtFFYY7fx
lD0Hqw2pJUsZ7Dhrdt9TO7xSiYrSwI7qjhDdwQIMSEgEsRY8Q64LAP4Cgg8TdIZSxZVUrxgbIJNV
ejj5r4iwlKbR8lLiAyzj40ge/8PD9DkIuqvZ553lXqTnBEjBxGA/G/GFkT0nr2fgiEcHG0ltTtXa
hc5nW81POoeeiZcBY4VprYdahgwxd0mvXVy3/zVrjaAtLsUENBULbbGtZyronx2G/MrdzffY2XQZ
vbpMS5F1xuY8JfzxLsJOh1pvqWaTcVdaXoXrgRIwyBO6DYHI8w6wAT6l7KiW9X5SUsN19KO5xW1q
LoNGO69CSPfyey7AFYAvD4AiTt57TWDlSZqc5qwqRuHLlTpDqBTmL8wO4h55f52a7qgTHDcN7XkY
Pr3mulFTGdbaIabb8GgFkr232vtVekr0bjMyjLXuNWZIkb/H2BIVKMtAQKiGFFtMimWTHGXKXyAE
EF1rmd4CZz53M1Yo7nZcs8fL8lWmCBv1PATroAu2bUa0nrQYcyaZ/OmCXQ1i+KltzV+B591ZrD8s
nJahaHhfzRXINAUnzmFBKHB7+D6yzJnH+jT/Sp6ReaEkUBsgIw6V8qP7ax9mAOOBl0kcW4FgVVTy
MZYtrqNspRNURmwjZMXt2mdWtisFd+l0dgA/zQnPZhy6bv1ME+p+HCAcpJXskCL5WZNqXfBtRxLt
0o34qckr/jGRZla6iXdtgKDnedT9GQT6q9l7aksOhtohxlGjqw6U2rgmHmSeqdHo+fWoa2uejc45
ls18cbBGj2BEc+vODOWatrcxrV4QDC+ArW9LYMTrHmQi6iH7q+tsKoMOKhFwanQmSpOC5DPlLAXL
ka9/Saj59ik8QgoeHaZfkfB7rjM6qcl4OgVONR66MsxmlrOL4XLUKa2z7WyBY+HF9HlzyHMlOC95
J1x05si46MtxGHHg8AKlxr4tiRTgvVJTPI3DaG9ZoRG4NIuVhAaNrQbFpouyV5G1v1ppPjPP29OT
RFxsI9rxsyvo9uV7drna12WxtTE9RnKL6rdVtXWpCOsEYmBKDYTB4F0GK8Cvm8wn0hPjlLRQ+Mfn
mpvtHLV/i5xuT809FxGyenIgddGvUlKpEXPZ7kcjemOCeCDU1RId0/nmLC4XTU03qmGPlwLcyAwb
YQN5CH5Hh7MtZTDcBGO7N7Xn/5F0XsuNK1kW/aKMgDevovciJcq9ICSVCO+RcF/fK29HTE/3TNwu
lUgg85i913YHS8cOz3Xe6Mw0gRRbIeJJj/3axOCoj9cdWUSFIu270BPqaQmMBqYYebe6fvT07osM
DZQRqJ7mAmOPAbebeRNucCaIx6wZ7wOShOTYlikxBe914DIggXWcX2vrzmoVEi79hQsmQ/16qvZV
TWAUkzTkfFn0vYxIG/2DuZow2qPp+seSxO4KgTWzyOFMfuXie9Dg5KJgpYUhYebaMZLOQd+E2r9+
yFnCbpJ4W7ebLP3L3HVk+h/E7jGcWo0ltnmmvEP6EnjWWYAd76FWqys75z7pIEvrwSmHG0WpwIKt
wGHg8SPAdxdXyeq1mJg4NmvVH0PX9pNDFvP9p285qGyTztGUhCKbOZVu8GS1JOhc3dCDdEejyxYz
nxatr/2M9V1Ej70dT68qtQDGnNT+cvzXc6Atu5ihBxLe6oBIgtcfMxmxzMnamcue+Wj0pOd82W1m
/Fj4XykZOTTNnA1hRv+Fi954aoD/8ZiHK40BAzo/Ay3GXwg9AwVbzkLV8ONktdIFuLPexSlaxHJt
BWDZ+rneIsZYuVphwuTUmUHWl56FHROT+1D5X14bbSOAUhIGqICN03Eo81dP4DIAw3VhjTokLxF3
SWnGC7lw1LcJ6Ubln02TvCJ8jI0RyH2BmR+bqjms/nsXR5TUAWzqhMKwskkxt06Gn2zVB9r0rJPN
e4pi02GMR6Ca4/ypfTS+fzNl5t/eVY+EWAjAq0YnzJpFt1a6CxulGW4DD77AJNRykHDKYoE/DQFM
MuRmcOd8f6vu0Gjqjh1hznYaOZADk2ufsCjq2vm3LSU5gmTrNb2+UV+f8EkU7Td6pdLdOgNdXMX+
CqM6O8mUk7ikpCsrtM59zPg7W9LC+cM11jY8Ix0P/kCBYHK6FMbVGzdYpDHtpMnZsP4atz3rSEIj
/znEmssBkJDqF5waQlhYyjUxTEtKKDnvEWF/8WwN/dVmGucoXk3zjiC3I74wYyyS1ew4Q2IYDOxj
AnkT6+yhyFh0LavSo5FYpSp10cCOlFEqlItAYrHkqkJVT6GMW4qJx70Bjmvb5rHyaeLzjJJ5w/PD
z/+tEiDa1DBCvxaoLguGyRHfhJpYuumqL5iBUsHxq+T0O7jcetZB9Frwja682lphIbCYXkK4hRnd
CBNAr13Ezl/B9Rm7xbppQ8jk3AgdH7lo1zDRlvj5EmA1Zb30h7vBQphqiFHy0iw4rer1UCfrzALd
AQ2+VlmZBPZQHgjM8al50rg21HRPG2y1MEGTQv/PIKmODwihGC4/mMD5k3kW+fQpYNtkon/h660i
xh8kJbYmysW9lidXtaB0YSQg/p+nr6lD08rNzOhfM5mfTSf+ViK6TiyGTEN8jUN2mijWPWLAWmI9
EelTEDdQdIsA31b937we14sgU1L69YG6gITIG8Bq2pNlnh1dBgbFtJvYDwDjNbxHa+XLfqb+sceP
VPPPiZ4c8XxzGxTPVcY0Q3fcs1a5z1375nUsRltJDdvYxrrv7O+28L8GPCOuM20bjvnJy54i7Yvf
dNbke4jfOwc/B8tTLbUxZWYdi5HS/Q3q11jACG2NgW1CDfJOs1oG1MPZ0WsmuPI99/MlMbXguXEp
Z8kv9A6/8+oVQxJk2IaOL0R6eyLO52081ut6jktEdxX24wm2GN/RJ0QZ3McR2+sW4F7FvhMQaze0
u6g9xhVwrHJeDaA17UUbPkdVQFl0jdIGiTPmP+7YKJi2amzSw0yJVgQA5xAjSnD5Y/YbJil8W/44
a4YKmH+YU/4hZvvQau6VurwxkPC1gXXqpH1wRrHMfwvLv0AXBvj+8MTe9Jj3I+h3aQxBvLt4AWjM
tRa984wryB7luzQIv51rxc8PfNZQtgmCqGOFSDk5koU+j6Qw5VTUc70z7JmZpE0ipQfHrMGg80aP
+TxVybMX4b4Ko4OuV+8oD5rqzVcxvw0mX5c+3RdHUcFtLSoigB8Nam2TInSKMDPF/PZcDZ6HWOxQ
FqeCcCzmxotgWid01S5RLoIxQbbPNARlvAIVChTONY/9Fxp05FdyJ0swTlRJRNhwmkal9e6BlduO
GRI/IYcPHFiUWM4+1Cle9O+5IL2WrBu1+0cnqhOsaXt8m82fw2GNJgvuGfVDU21yB0sCV2jUnFiA
BAVMWdjW/AOcdYqq02p/omLCod9ark1UHfTOzFAygkbyD26/+sUFCl+X18ByoFezjoa2SyoZxhVW
J1fQhPSlRyTAoYa0utuCRfBRzaGyQId57zT2DigupxSaoZnIe+syfK98bSmUgCCBAql0pyng6JTN
Ky9izzxARl8NMvHSfhOcQ2nHPrbXr1qX7RsDiDLlb8FfebDZ2+97lWC3BSq1Ms34IOzy3DSkIPqY
OZJ7SvfYNMAnuAf7wb+GoE9KhgaqS6Qb5CHFZ58SrM0f55OxF3SnftrF7XbULpX8wkgFSxNcDJ2u
z3WrzCu5/PC53ptmujn8n278kpHJKqbvDp8uEUWvXiAWcxxulZNvLzGoyxeORwN5aEhXFEx/ZveG
NMPgmGGUtIjqYGkFp9Q+ajYpFqs5uhWjqkI8Rh5Rz5PKyUSYqXMyR3KCQIKUV/UNzQ2PG0Ml4rBi
kNPEG4w5U/2tIe6pc+dbpxoYDaIiu7sfPeDIDTFqLaDVvKcTMYD3SAE2ntvZJ4Fgn/Ad9Zs6/Eki
zHhEm3HXK2Msagce+YeJiDW6hYy1uEt8mzVQ/0XwliteeijO/LCUR8zC+JBRHvsYd8SfafWrMXkr
3G8wBahjPSKNWXEiBzQ7Q8WsEx1BSBC3NtrUasEVrTplh8kyt6DFreY/t9R804+s9njOFq5UN4XB
iWCvPWxJCddXM3MeuLBjKn9TOvpiduWy7bkV+YXLb5MIPJ/s9GBryXXQAZlYCfOjwwlRVhob9oh6
0LBoATpO6HBt1bnOnmP4TWZ4LVgX1dvTYUCKPwdGqpX7bpjGakK+ZfEWO7Xz3qjipDN96EM8W8ng
7SOHByRwKM5qxXcG5TZE0Yvj9DriI+JRXfCFzW+uDcbSo+OMhbeq6gb6pmvuUaEKcjM14D7xON/M
qrrhZYxc59El+tLigonbMMF53f1zv+qS62b+dpoPLaE3jbT4Uk+MVmpGrk7zbXAO6wPDVTGVeHUd
8xLK5icszesQtn/Qjl8sy2VRXlT3VKeB/8eUFMk9V5K1J7Lo7EJB0eJxS+HF8OtksEZ1goc/f9tO
CHoGqg9iuGEr3U0m+RXal+q9MLdVtpTmsxfe1MHZ13BwSRumCo1D8piRjpaDvywTzD/50jHnZVIM
HK0ziFfjHkhupkRiNo3OHuIcAsMjZIUz/kBvgPdiJcfcu9jN0XG/NW9E5YZjagHHhQjViZ6Djy7e
G0am7N5UETB1jb2Yt5roDmVEj8Y+/NhqROUJdL4J9BC5Tfkx9NYYT1ZKeJm2ncr8yfhDU1xOZBoa
OSRU6cPiLLDzmVlNetgMjchjKaePYo9SkHMNYjFBV+oVxFO0sRJ/BYAzPya6TypasRnQhXPwsTHV
TRbJFesYckGZ0OvVLW4SHAti2yfNhljUhZC070TlFhUB4MGL+j0Ha16H3FmBL05dlUA3Co697vOZ
RmgcO4zc+D49mNkrO/GvVdhsDJmciG3/FdVPFBPM4qj4x3mXJ+GtdY5jdDEmkqCRIWvYYUAyfmQ5
r63twwFnwgCLiDy5WNJeDm+R/E7hyU/Jm8mmNfc2DfR7wt8AnYKqBFTtTnsmWKReUNvN9CGjkLvY
TC9wE1ZzWrzYsJVA1JfX1q+vbotygM/crYe1Z2drGSNq0y0iIAIwGHaVfss+oqdnQjQioHeDdzvu
VmXSAtPzr1GUnUB9zeWbehMYg5/9jEWCdbOYX8jAPzB2+EqjcVvP8npmLRfwp2uS1VtLK/2doNIt
k5VvIGkfEPAohX5MZEFjrhxcoVPL+KfG7QD5qGyWmXhvvWCr6fOywouUJ8rHCZ1UQ43UmfuQ9z9F
BVaKDjozObHOW+Rra/X/7nPOONxbHTSuYo42iTRJdNaPuGcXrMpJk66mjmLfvxZt9c5nhddALGkb
aH1JFmUJL4ZL+1lVuAz7cGdPPlQ1zkitxh7yxaGM9mgVeNklahGsOjC+7UUiLOBUqaZRaeRH1mPA
CTluI/eq+cbL/3/5MYe+zV+1TcSOwRMnaTPjiqTE8r7Vb20S8Nz8956PLkDDcIIRNTynEui2KThS
/vsFXX6EX7xZMaXbgPG+1fY+oEsDS1RFvGQCaqYBD23jqeMQ6EL9SbQJE8wUPixDqiHZu1BJDM7d
+KyeAPW3FHwczPn8lkAaO8Bj0l3VxxzaGMfWmrexgnSfA8a3VGDOXK4H9KXqh89Zj20D14rFXjp8
p2nNrYBsHIwx4W3K0xPLAlzN9Ghhs6LbC9vskgYPy+yf9aJbODMQ/Z5XrjmzwFxGnBzccfxz7PQK
8sghmugDUeEPidw8IB7Yf+j2abDDkxYMF+TsRr8tHAsTZbhhq0hWkI/cy+UWdnEXxtqcLTDuEbaD
NlnFU5pDv60GiK5JrwbeaXwx5NJ2oXWZJcofZeSeKvOEamj0rr18y5FdmePBxJcb0YYNpr8b2L+K
4gtgK/rV7FChC9GJFNeYKE/0RSN5JpXuiv8+qaQ7V0W2Drl5iSNv9G9+z6oneYLdwQ/o3kqXd7af
zPBxun1IQ2xRVbPnPyk2YFSmezNiH5PVG01gWQGJl6zFIuIVRxEPqczDFpvfmVQpwsfWfKhyirs+
E4DiB6Wt2A/1NdHKezu4z2QigwNUpGzC5ke3WuVsnSeTQuYttSiqhEnAiveHaXMP4AVFR7MIx72f
0P8wNCp14+hSyjKnHyLjrUPuUHvuc8q4Ub1JkRdwmLH/RiGYZS9NwZ6gmplAVGuT86GOvktK61fQ
As3IEYarqEe1RBlb6FcZaXgdb5P5MJjPWMQ8YvukRulS/ssalQV6yfruJbT2cj1AYW86RuuE4rh8
1Z1vH6wiY/cJpG9gxWi4G6fT9mHT7ZxUngf/1LTWZtJaiAT9t27lW9n9G1tEeGI81JyLeo2Ev3qA
Hd3y6BENShAf7KAJB5XF9zaSidaSYhkjyk7SReFSAhnfEp0tXjv+C/QnYcBsIVmxq0ERjEsYDwU5
iTWJGDquanGuNabX/WOeK7rzmMCF8VnFgboOk0yG1pWcb6H0NmbWv8cu7y5U7uaqsTQtonfGDXw2
w7gfi7NWAEfvDtr8PfYOyDUMuBQEhvuWzJjfbGPn928cEY1GblL3KRVPyL26VEFTuI/VQZFAFqUv
F9i4eJ8a/pLcgSvY27sMl6B6ATNiWuKu/fElsn0OjjL81hEw8kuqfxtTMmnmu5odYOWCPIXwIQYN
8BDwrDPU3ZVFFi1Ch+FhMXYemuYUksESTmgBckjbFQHjNoJzFRS/0hTpKU+RTd9AXSxdv9qVESOz
0lk51gthiLvigjBpG7s2IhxqZD7XOP/eYbuhUw22Urxh2PLn+KaxhzUZ9iQacp+53KUzizoUuTle
vOw5Qc3aM+I20WiBti3cL0kmfRn/tSf1FPssAaDq1clM91CGPFjfyOSWvKitdw88QezzmzRGpRLf
sDRsnbP6MUX/5hTJafA5+TVgbnFwtvlUUny3nE+NeQ9gL8zU1yQDwAxq3H9enANC4fGYr+3EmCEZ
yxItrHESMXV8qo2vqUswZ8oP8OL4rwtrGFvKSqAGtSj/rsR0V+VeTs+zFhFttcBSoKV4kxk+88kk
rViXm3b0fkUJhmeAvcU9azkEcU0nZ05vPpIPpL/++9QSYtOLjzLzPyZD77nEF5MnXiqun1qO6zKE
+0sWEEO6uLbfdHdC3U13CzdOFNXZ7mBOGeWBCDvK3S9JMcdQR9WRdJMLbQ1wnYNnWuUYfkPutoxV
+Ein6DU6Wx2MDdyKXsl2LSP8Sf6rwvSjAqwQhv0qDi8MI/P4qqNJ1rr2nll4hpKKryfLxZrFO18b
8pZk/qGMpf0PaGhderBIq3Zz8hHV8s9yUJFlbvGZa/VvXhbRAvrCzkX20cIcq+hBRtQwjLdGCccu
dv+aigzBSsWVxgBRaIlUwRwiP61/PfKWu2EksJYWHjLbAF0wMyguJ/elSxroU+FHVIjFk0E1O0by
ag+0u35KqCsS9QNxXoYLUCmLEp25h4uQJmiZ5m2NWt/HznMIcLVeUfsdQnIhGCFm3M/xqwLqm4n9
HjTtb+5ojAHFD/NvjyEr1U4CnVGCmEOIq942ZKe92+2dpjxXVbMd4nCXmgdqTtUbmZqzLggA9/9N
34F7gMNZy2NavnvBG8vb1HioiUWEEUfF9yI6u6M4AHASm2u7P3c+ghKzfCcQVqU4ImItD3WdMu3M
AirZ6NQS3dG7e41gvoVHtkX0wvq2mI+Fc1dnpZ5Xq5K7xM4QScA0Us2cAeriEUJCBQpUjy84oJRj
et469gSRC8QtoF/nrj7y1KcJn0hWnv9ZGhPvmXbX/VL/HFczyknP2zrzO8dvQcObRF/YdBBIYbt/
0/njI+5BWVb7mqGvUmcNAcMRs1+2Hu9mF+IXsCUpq8lT/5KzDImHokH1Z8CzJjBb6ovmUiqz8Qy6
znPkMsP/6aGnqE2GKAWUa3kmpZYjDG2O7x+ccNdoCKDza+D03IZ/efHw9FfLOVnypQH7bBCsIUwo
zDigZ/tuwmudAo+1IkWO+VxMN5NdRdncrZKsPTnepJyPo4dExNG/LVZCKSmDsdefQS2H5yDJb4S7
EfHYMSMa1bbZwqlHtiDGyYD9YPHXimQ/o9QbbPRCBvSUOefzZRQS46jPTaEgF09aQPTMnkEVsw4/
RNUBBsZgXg0xK/P0o198WbJ/ykaM7/2pKsFq6GwKM9QQUJjIEOKmTsB5r0YbSIBnXplEJ4jb8EjM
bbczphkgns03Nr4PAcEgJRpw1maraEyXVnPXeOFa8eh5fiti4HTjHi3BgjG6mSLll+J/i4pV+aWh
TCC3zuJMkyM4j8ln26RGzt2qjbc9gqIUMZNZmFdM3wQ7mBax0RNJcj1DObZjhcMOgkdG+2KnSJiN
rqDDEcyty6zzd+g43IerOvCbIjxMRnlzdRpZS/cu3rTXR/0bmfJqcuUhpNgxEHWr0qU7UZN0c/02
Gz+9JC0mCfBRZ6e4C9hnGyuWrbgKKdFrNIj1mwLYFAgf1B1Fstw0BiaFrNTJzxlWo2/vSWN+lU3x
41m0VLpxcPFhtIG+mHoIVGyCybym2gBVm91oCfZ6kGxC4aMVwKuosR+jWadOaMo3Sc9v7amkuqkG
f5dcq464L02QVMLp1ZyblajpEITL8YaIvww2s3aaII8xYOibBWWGZPs3e7gPmg3ASaf8sSnJGyCP
oRnvvRDOdrFtiFRApU/OEzTJ0h8ubpcfjPEa12+9uMYRZ1i7t3jG1EdelRH1JJq6oiYVw1wQPKVF
7bufqt5ayKsXs7ovtXVeESg43ydudyH0pe3f2SjhBNMWYQPRkv7eJThjdg5qfz3GFGb89g6sEPYN
qjYJ+bJlFawgQ4WFOEx4zycL++vMwLPIhkNsZXsjafEPGwH7FT6PEll/GYu3jAK8wR/goTZsRnLN
MtBDLPW3TgtP1wjZZvVOjXt9RE4zW4xDqrTXV1XOhK4j3ZKYhwF8N0tRpgsqziGkLmLuQPSUSiiz
zhktjF/MasPO/Cg9iyFdeiNYS36DeNjTjDJwdnrsUOKWO/CNQgdlLGi1XemjpHf4LThgbmOXQK1V
APKM6ECrhVAflc8hLdqTXyhmdMFMo2e+B2hw4Nc3HfEvjd/SqnttI0YKYDgIDG5kyTIlZfKHOV9L
T2zXeJ4hEnOGDmtpo9kMyQiz8RUN9CMOlUGJjjUI5D5BPx9tLZ48r+HrAEM2ANseKNhNiccy2HIU
KFIXcTaazs3iw0A3iF00SPlY+QgsXKxUPPhbgWWvcbOPAGL/ky7YkUSoro5xlmI9s4/Sf7ATWelG
tRZeZixK6ze3gOkw4PmZ8htuWdmxkbw2frvNXxvc5TkPBkhMh1A+X86ESXIjmNwmdUciVpm/Ypcv
m+xXbdRi645tsnYI8eDbhKbhDHtC98B97WNSjIQ+qzab8cjefAxHDt91vM50G+ZZ9xrNNMnju/GR
BjsnQFYoOJTYZnHNYHFbhBL7JicHgQPMAboVYoMLdjmguASiq/fVa6ChXTtxUv0Vs9MSy0a5HjsG
jfpS9sy9tKvhwsEU9tX2+GBrA4CL1WLZNdd83iGyJLP08EDjZvgcZ3gbcYrVP/z+79tEwEq9lelM
WU4WXZcKyErS/Ew3QvyitXC9ak22PfPB/L1uhgzsqr1BbOyu3bMsatiIKLkBtQKCu5qJoGhvN+q2
zghe9roDBcNkCRUyWw+PbLyFPGv006BSgdBMx0bc+M1UK9wRAN51G+9mhICItWINkDH2W1iXIRaO
BdKS/QhdB63GJVAro34t0GjUWNNGBiFOsTNaMlD85eiKZTw+euezxvIhBVUuxtwAbO9AEYZVvdJP
ankZiOEQISHS+oflIVL/KjuM4NqJ41I906pxyGhd+wAAvnX3mFNnV4seT7Ub4SmovlocnWo00ifI
eNliqHA+QXOZgELQDP3TJivcLF8Tx38Oym9P4oGKG6D5cIswHM4uQca6u6/UVdNpCydxCXw+Qi7G
JgEPhlyN4bed5CGicCepA5k5zJERpmZtxxtMl6tMPurCr7cWPGuJLaEdtq5ulWQvURlPAbqdypuj
RWJG7NY0zJWmF+CKAPQQgl+NLr0gwnHaVFjB2JBF83cjR+pE7xqjuYpSFOQm8/5MYFyTyXwu5KOc
qaRKxHpRfxl02DGAkSy+atQLcfmq6YfM3li9j+eXYNvTPP7FbvRrBP4yTJgcC3akoBBOADNfoviz
Djy5DPA6y7J7HQ85+3h95TNgoJfMne1QZR9GbpNOR9karY2YzcA84h8U8602gr0fUBlD7wJCkvXm
LS7avTO+IpEN8uhE3HwE/hBhDerE+ekPp8LG5OMThMshZ0ySV0EDAEEV1uUfeklKZHfdy/Q3QvGX
vjrBeHD07Eg45ml27Wdx9kTwVmL2KZCaMlNf5qeswkKxR1iu0aSCZQ3LG4WEAsYl7l6nCpHEy/Cv
FHOBS5w0kz53HwFLkNojBYiMRLklnMXduSEParS1q2Cntd5mdq1tiJMQwRnGfN4DwGyIp9n7r3NM
opqTPLycWr7n4ZdcnFjCIv9VA2I0qNGJVi51sAHRwyYuySrK59iKd2PGxi+wj1mYHr3ZODZN/IxJ
jkcqHXC49eRRRgCAgoQjgnIS2BXwBE76kHcPD39C6BubTUPbWmR1OdjkOSRM8kQjNH1awU2SZtkX
Zttp+ERG6WzSarzVbogbpOdpq75VeSBQmk2C0+8jK0N0bpxADSg94Ingv8ACT1Fk7VCGR6PPnonB
JeLestkWPWUJopvQQDUbylbbeXnxmdLVCGYis1ts3YkRawiZNC9QqMSYB2DCxyEPDl8rLQVWpFeN
UUzQBF9puHN4JM1yG5UQsJsMZG7L7EYm99CnYYer2vfzcp7Gc2cz7VGS2KGixIwZLOhVjgsiXtj1
/KnHr1mKDHn+BgYxjX96VD1IQcQSxyWOP4IyJudZDbOfTFE49aL6TcZ21zcTS+xFyO3fwEfqrU0n
8q9GDcM1Ci2ZUSaSZcwp05jORzhivkOKsrCsGYN2lGSH4ZmotgwPdpAt7JAvb2pRgzryyqGGnqft
3VNd9u+Fwl4wsyn9k48grgRDX1J5SY3zJouvUbOJnBN8FqjTM0mivM709GxiSGtcsGv46JNwHQEg
1QVeyIdBHeCM8a7h1eljgp2ydB/p1VkFvJAvUzE3la7HACXaUkHe3Mb+5UyZY+s14O0lmIVj655T
oc62tur8h6jGtV1Np7Q3Li1SveHusytggu2KP83Nd8uCHiIcESEi2WVDyh3WCxCn43Bq88+maBgi
5kiIWjbVyQQM9sVl10YExatRgZNtia7H0isWuSdPadNCs8miZe6mRDrskawlGG2QkOZ+c0uordx4
bVqX3uCCDBZF5+5qJstxaCyfzNk91gZHHizTCCg0487UxFjZEYaG4gID54wrqLTOPnFaTab96to3
6oKECV0Dcsca0emgnr0IaeH06rd1jrlOM+070TPfQvJEwYFz2bZxM6bsTg3jIrsDIi1ZX5njpf6/
OJcrxe3S0/cyMTcubJVFmrT7xgPnyEnGxi55Z6S3toW9smbvEpn4WVTtqXXYIXrQ21n9MyJHSp5t
aomAkEoRtlfhU4FWuGHQ6fr/+hh7u+utpQduvecNR1bnMsSsB39XDSe+GGk6T6p67hG3G+JEO4ji
DiFfYONWxGemROdZDgeZnQFBVsor1b016Y7ExMg8GE5GkXANXS5aA5vEPXnTuo0WY/zCiwK6WFe2
bf+KS1ndoY3JNcXQaFOXznZkpBiG7X5w6KZVZ0aljOqr9w9RkS38W41hVU11Z97Wip9tsVUQNQSy
zDtHVNFNBHc5DNaDqBco3IhMbONjGLVXHHqoCsB0i7pbDCDUprEkmxxWFJ7WQmLD56mnsgodceoZ
pWtbAr34BvzFrBGywC7e5DXNhnoDHOo0pr/pS+4gBGDxvmR/kMP19Z4RLE1csQkvagJWS8F1c5bm
leFSt7Lmcn3/HYPH3p6OJS46Mtk4fYFOMarhYrTDmc4Ok9Y83RBM49pKnlIDa7BPkwVCMkYOsEhH
hjAgxsClfOqphlMteuFBrqOK87LU75RhanCYqro1oeBvxuyIhWPXUEU0jKTculhSnNFR1LI5dS5z
BXYPEfsIQX9mdfGO1IXMZ8hLXegW+qISOTgZNDmivwbxQc/CA04eJDbe1g7YaAtr5UGSKopdVWCo
3tnmrjK9R2DiaoMeJNxmJ5wOXepEBFmNVrTgfM06HGyTu83K7A398ynXcIXocf+v6mbGH7mhLxLb
Jiq4eEl6bsLmiqzVMR11wuYtDgNbnszuoYVkmfPHxAWlMj3m52gCkF/0ghFVDXYjsd7soMK+Blu7
ZjXAUmPdxLzaglqoqbByml53VbTqMunX6pnjkVl5lIKqXPPH306Ox6FnKfHoeSxAf9KZ4qqftFIs
4c1UVEob320exGG9z0DzAtQVFlCWuJtZKlefcU9m1gn5yRNstTHP3/k4liw08MGEVfqCuSIuVwll
YUKRnaLzcdNy6SGUHWVwFcRzf2UuYwJG7JIdUrZ0+GAyWhZJeHjG7BikVpVVq5pJlypTBPCunHdU
6g8iQvFSL/LR3KqBTaLywuo3heV1eIGDCoCjvHgobivmx6ng8yY6smSOxYKioFsaGcr594I4c1HY
KsAULgCaSjrxmvGMxSOytPyONWl9qQYkY4YsNmGf7W3TZNpzDQPS6hK0+LzXjg+sLex3lvGsmqAS
axIFL/q8hpHgXZXUSDvVQaL+Glyx6TGIkMEEkIFynDDsdlpGq/ZfEyUHWbvECRIoMX8XHT1XpL3w
q+1UxpRhwoXxdjmChSxlVsbK2mPJ4F8qLV9xyiJwEq62leQzRNQJdU0fPyyTLjsogTTaU4RtUGsW
/KM8bD4Rz0NVsKDBjdZka28W3ybEHNttN7bGoUQrWXCsSvnWZRDUqvhZc7xlPv3M+AkS3pCCxqGc
/pTRHC1tNNKFENXiogmuwGso2w5CV8dbCwNZovfoJZ8W9yeA+JBEScTCWC+y1GBuTEgGbYL6hDzZ
boX3qrPKYT86QPUjGvaeu/2lL5tF3CruobZUvUyv9UsfXoTvQJ5AD670OgNyX4DgdAGABBhglRZx
LO4HJ7LH763e6qkOAcFDhzSeLYM7QL4VtKxGrF/q5KfATmxrfED9h6zkssv3fClz8G5wzVUA+fzp
hVpuwIVWfqVsHPR3F5+Q6pXV48oQJBQNxs8iX7clSaH0kWWMQQTWPaf/gmeLGpw8+P3E2a0QaTVD
AN0y3xnj/4XsWCrrT61nIqPBekFccqyhPcfa0v5l6JpDPiHuafXR+BYXRAKTUXc3vQkftPi2AY6G
KHTPW2Mk9oPg0j6BKQ3dkm7OQCdSk6I+1vtSYqeeg4UefkKZXRkgdpzgi4s+dsujL7RlWBig4Lsf
01AZxbBLbD6AUFNmCSS7SNyqtGJnMVBBWQvbVLb5R8CqcubvlPMuq+9lRIYyE7HMQ4w4Frlw2xcb
mge6fXtn4TDWLkOt7QOW775vbswavbDq6nUqoCkFGp090sE+jzgzBjQHOvYr4Rr/wdcLHWirb3zr
rrVGsv7Mj11lfAuuqa8K1aHK6ZhhQLHm6Og3gnccqqo1bRmdLYaouFZ99NEiw41iK3xWKI5cew71
4d8IMqfXtybLTc9ljTdG5PqeUy7LeARXWnvq97T4ICu7WTocTe741yDl0bg8m1wnoLHi6gLY0pwH
vmIbtuU8krI6MdfncFYPCSWEelDBPeIDZhGIyAComhE/aCwdnk2P1VScHBjDADUHLvQ0utu2BiVJ
4WtpX+qhD2DCmSlbY8aHxaYSp0C8k4OxgfhDori31GW598gfCMuBl4LRkkY/zPibsQAqnv+OwS5s
kA9hqTchsg3lsuxw8mQMHyTAFuz0UN1SzBi+3i9ZYOb3wYdhVVD0EK7Zkn8VAz22ua2OBeclRhk2
Ypg6cGhAsFXBpjpuPlXAdCAa1Js/8MGo1oVronf4jyyf+jZeB9m0TcGYqgdeYyBVIBTEAVNh4Utj
0PTecka0Irj7GPHh3IHVW3ffgOV4jSoGG0EUX8L2ziAC5woRwQU/yqPNHpv0dxDR2iSsrQSkhZqD
CxZVarlCzbXuLP2sc472NbJL5n692b44jUT0QZqjEdzt9Jo5MQJt2bE9bFljdcw5UdHkK9zMKCva
DcSt58lk5TbvSEW5gDSRSK7Qu77Ppov6cVMw5FRhqRYXu572a7I11Ja6G4aTOtAy09xl6mXZ6GZ9
nKxuYxhX/qfgYKnak8KjR5eCnI3SrLY8dGGJmm8RkvIIe2nL4gbpHZeobEloiLKzlUZ7j8GA17q7
wn62U7mbxgENA6xF4xGhizXksdbZ5TPy8QmK6omAqUbtptLsDTBXrUuKu+M81TYhguS2peGav81Y
6nxAGr+b/S9CiG2TyuuBxTM6Rymsn0g9iJVVSnoQzhliOOb/WDqv7cSxLYp+kcZQDq8gQCCisTHl
Fw2HsnLO+vo7T/Xt6q6u4ABCnHP23mvNdRiORRh9YS/1B5IzJneAjlG16o9IRSgGZ1trldtJXOxh
gAPKjsudPgxvBHswRCpB/si0HZqguKf2ZZgRs5A23zM6/xUnNVbYCPEzCn0nzbZLN7nirG2T1KVU
1QY34Tow7gb7NlaExLqJJmZS1usuyrG3vqHxiBukTJTGNlHfaIVYpvWnODxE+HOnanwEDPw4E7Tt
oetYbK2HqAPG5mGFH1pSeQsSDCuqXSKHGyAkMZpUMk/Rw+YMFe31gIYW26NJukKhqRyY37M6oUWT
b1pIleK8IZ5Ob+dUlMAlYozR6JI10PMGo9OwhBHJqiMQjuz6uFzYrx2NCgiUEFNgAuvEyvHvS+Ht
qyYSVHJ501aAHWheRIbta4Nzmx4jRYDb1oyKzKH3BLBEOA86DsBGSvk4AwbfZAy7YhgaiBaFa6YH
ftMHTAwYfE+exf3OxB+oD1gmkgUBOsT0IHOFNJWOTWbwHE4lDuTZghqBPm+LHJb1hitU9znI19aX
6Ntxr7kY6MSSBWPOw76PIAAQtDI4+2Gi0n5i7MeoKi1g36N7X4gpEC+N/K4FTOa0YTghUBcYkih4
6qREZgaHv+XTMnyn+o60wk1Uc6/KaPMZi+tyd+SlK4VoRpc3HP1RG4PrJDMRXTav94D70TBg1Uxb
8VLwpop0lZJiOVvBDNKnNo7FALqIc2SvnaT8FrMct9mLzr6nt2wodOybiEK0By7BetWc1k54Y3Ab
4L4c/Em7GNolRgpMtbkym9k1FfqbpIBfUBasjbnf5lNBbDSuIsG7ewEs05W/aVV44/wqO5zXOZ6I
DV00VcWi2ThEn9rVk/4aXbZ6PtBy4+fCEr+Y6cm1//6In1t+03HiNyA/R5zp+3E4l/XbmLP2NbZ8
NJUWqDQSURbW0TBO4cx67YzmdoxIyxGLTO/3PAujxN6IYXIZrgBZWF7ROVswTYacPVaITfMEa1Wq
0KdqStTk8TEe7a+suZd9DgCmOrWwxMFY0Hjpfd1q2GiZmKv4l+QZsVT8EtU/lXKr2cA6xA8LDmW0
kTCOxJWW9YM4oJW0rBAcxjbCkwhQ5bzIm9oyjmGbgvXGMhETzTNziEOe69QCX/jIoPYHbUW7Semv
oHNWnb1tLUwuVkc0qrnvcXkb08ychQpufMM8xABwFTjjnUJkM/5TN0Uon1o6eeOpw6pOyxf+5CDT
WHLWY4iv4RSB2NHoSWDimFEFoFSfenPnTOIcxKkQWciAUWqig9qzM+WZciw+RI/eLmcmoFDk1IsZ
pgf5bV4OYfkVtgzs6ZYxI29IwkrF5sx7bESsOWH0wqJkBfiZEOyX7KuqrAGyEg52tFIBpu6Mtxr2
pVjmsIqwzDlX1rgrHFi4enbLJuOeQ3sc9fJVH9dAtcSZMRCbL/Pekoi/yK6I/NjXZr6RHcljMlJs
1fmgI/a02viD1qljBOw/t27cBXkJ2+bcmRC1LZ6akzXv5pA947F7V7r+mKTFSwyWCp6S9e8g0ITF
flrqQ584+9qKeIQ1ahZ1eSSovJkSoYQuRuxLCW44c1+IE7/U1meFiOSeGAmRVWXhGCl7zQNF3SXk
31XhQwhLzAbud1S9lwroL6hgg9JqGxRdCcrAbnqZhszLYS33Y+mTFnqE0YHpnvYeFgrzowOGo/81
0c0Wf0JmE1qbu4Eib3qwfl1reVblfMnm28AMjjclugiVXMYPcZ9KRGgQXcRzL61PUSosBQFexEK0
Lmi8TYHrOwnsHUGBjvTHlP5GsnHN/8qQKmR6yYX2CWMrR3mR/4wiOBgVCZmzzacyk25p3cvRPKuj
DZXH5DVNT8A6EYN9gjPbWtMRJ0b4o+aza/Rki51zmi3oGjaxyGjCyvF3YFaSMKDUKbFZ1xdmVl2X
c0akPNOrvVT3f2ScVMaJnWhcgoZg0Y42Lt2FMaEod+ZLSkJh0gHDMMbTMHGnQhCxNmL+bpKJ3XOO
reLCF4eXlohMFkKNI1i2hurpqnm5w+iIGrtpmYv+i8au17DF93oziggKubsEtYQLr1f2Wa79mjUu
5MSEaQKqEZCbLSAxygKQg0bDvJe7ck+2FUrrFJx0qJ5K8kdbQnMyniGqa7NTHg1sOc0s15mVrRus
6yWSsbDjzW8WXNswI5Sd7xdxX7YSNMqcP0ReXSoTvWZm/UPA5kuoAIsfW0TOvlAob3lC691URD/a
7AHaYi4CFIbIhmGtajmkOXxP3W/Jms4Y/4w6yav17CKebzKH3lh81WF5q6TxVNXWbq7jr7KcXvS8
8HqaLRYHtnJ8zatPuO4xx45uW45/5vxriWk7JMP3mFwtx7jCXl+NzA1mtSUEPLk0s8DMzBlYguqS
NchsjfFPXlPitbw2Hbg98Gn4/VrrZDKNYiVmtlfY50WuTgnorazghe4iy6XLQpYNp+EEaTcqPSlx
bATkD7UmrduQxmfAIF6TcHXJhMuQdoEmiTtstA5l6PyomeKHiQarCgVeJr+DPDhz1zAMX3d5u61y
eoc6w4bI3seJ7Ft4e7rmkiUBg5gZZwMunjAajynnjpbhQUCPscW3WcbHjFBpeFtvg7mb6pIzjuiQ
xC9lum8pGxjG52p9N+ed6FhNfPfWsoVprPDKeLl3DJLhKLzP88CdgaUZLwCcNi1memAOx2Tkr0Pd
L3FRxQuz9ErbJXSeJFYNDjDv4tMb2mNmZXqimK4yEzdWAS252vVBeVAL6122m5sdkP9YsPnhSted
Q2gjmK8J9xrfDHZpej0VG6FMZ8huxldVSY9Cbb6oHhlnKL+8OaLU62u0XCMagqVLVh0YC2vPIWfd
WeArLAoqBw+fg1Chk/+WNOZFYJk4tSbZAv7OgQmpsf4nv4YlkmBKiRK2W56z1O7mwtj2cu8jznhJ
oKOt6klhKvFXT4XkXx0w0/wqkfVXEeLgVmekHNEA1vYEg2PLvNXY88W7R2bnp58o22RT/63qTTuh
/E6JglG4o5CJXEPSdppuRn3AgJ8Xt9VVskSa11BzlNUoNTeL2y3kSFOTOF1Ujh+k5lmu0Zd125DI
VjvvTs3S+2O1sXldUvitXKoV3cwuNLFpkPMlvCi5n0e82ox+mKF5Fm4CjPbQbtCyGf1zmbuzWmuE
Osd/gvB3TkSkCSf9Ln7VVRJ8cpMFS9J15lAhqlnlrUT2nWnDj5QF17bRWJ6dJ5UVUr2+Ka9i12kZ
wXJ0RzIU1Ix5A0TtFW1HR+ofkIDRN0QJsw55gYohIcsOqEa3okGY2/Bf6XizOKHLrkiNED1w0VTt
ecacnMtJxU8CSiLEXJVsQfSsJA6FRLQ5k3xK41+x9jZAgEbe4joSuWzcUtxHQqUlK+Mmr8qzISwe
SmIeFvvF7tFvQo7LYRAYcCeishPzxPReyikASdCHL2FODNYuj38rNAFdSSopLBc9v4umkxBdcVk3
adduUtnwlfbUd6kro/orzH1UQQmb1Ywrq986JKelQmljtx1LbIKtKmwN1y61fadRtA8Yn3riQ0Ip
/s7VzGNeO7PMjhH+Cs0bOUFp1fRA6HTqQxqNhfAwEgpHOzVUzSPvsF8m99TJ9N+WW6jWv31W7dVA
vDrWOTBNUHQQ3OWORTw7TCOcZj35WNqbKOoQdzrkJ9TzpmkBR/E8Z+7WwGrJgK22mcU4ojFcvOmo
PX8tKq0BH45G26hvMvarkvFOEwRXmJlrjdOBlDrDIeC9F4XI2nA1liVtt64vyOwBkKcxYm9LkCCk
7Nr0HahIrJm8Bv4TrYo+wYoPTyHjtdVNkozEeIIpwDDcCu7YWrnls+Ips7pdNHL8GtfCSx0yNaQP
/ow6cFUgUDnkp/ialXJrdBeblvugS7yzHorceJgCkc7O94zYlEDXtkLq1/C6ir6HpsZsW2z69q/A
pSvGjRHOSSxDtYH8dhV+OLZ2ssidkkhvF+oeuQHSLbv2Th4/LQqhGr1mrMJzj9/KPmRc7qgrzUkN
JtolDX7Sgwv125EWII6NO/R6S+E9XEuyEfXkNEma/6+bRJvNkgbZ1crmWtkdcRCVX2gxffXRIDbn
EEHRHa0fbyKfrdLHP6aRoxr+FX2RJCRlETObqG7FzQhGbz1KtJWGlCyaW63+qZYzakVx4MnYR9gO
avr+na166PGCElKI1Ly0cvdW0nTPOmcbCuUbeWKc/2Om0rMTfyPhJ/j6JjpPM9H2GjEhQ6+cYkFG
InVIkRdPjR5mjAwN5eCkIoWGG/BJDyTYEz96cHzpot/UU5zhdGXcNJ2RJ9PD2Q/OL4nbZi5/FrJ6
X7hdyjPqWr/uVL+EmJZxrkiK5hBSW7f0xwJuSvEsk4KG5SR52xgta4F7WYtFopK8Dsa3aon20WCv
WQ8ahKg6FQYtZnIe4L4mIABa3wNkDUJ1n70uZrVbioG4AmG5aQ4mZ03J2Cc44wW916g4NxvZQTbD
z4HVnaZZnXBIxfioMEwxgOH3cCK6OTr2MtXjtIK3mdCQLrJmPzIQ57Z5H5byIxgAHZdN5ao6kyKq
s+JvTYxOYzN4/ZsFqPbZL7uCztt4I6tyPbbjeQJsbVP41BCVNfZLHSKGhgoZWX+8hC8NbFs1tTcp
V0DlfUD7kek2TZRCqjmFIK9SH0keXaSx+VZoc+o5c1OzfGZt/GYSW1Kq3Zs+4M82x+NQNT9BuBzi
XoR1LMm5mO/6wbSt126q7mrMazbWCxNySuOWsYe1TTT7nJUf2SiUMxsnGZxVZ7KCEIC3L8uOeC2K
D1lQpIobI9GL08inRSGDG1Ct1OL9q3FmOUyEO/vcUlDhdwMTGWPpJMUwmdsVI7tKcrYN8bqi9LCm
aC+Xy0sgwytIpnPuyMcqdj6dmKrllsqvgX6oprOd76M3k1bCmkDS9by6R6uz+yN5YLrXjx96KPww
Vv5tffDch5uu3O12+7Jb7S/b19d2tf04+U//x//J1oRq7sfVz/3X835+HuXmcbt58+pwD1005+tt
vbqcTk//9vB/8pVPy2GVrnzXv92YhO58/+F7N0b0K2t1ej7Fd31yXF89n3xsufr4uOxfX15ft3to
betodb8fDoe1+8hXN9/HNLYiZ3Tzczv58hpyHT+evnjYyf6hrcRHAbl1af48GaOv4PCtfPIxXN9j
Zrr6vXuHZrX2vPXz0a9TbXppE69Pkc9pw8M9dXym/zzNa76KtXLbzfPJEzZWz3nduebOfXbu8+Tm
qy1/7vKP5/OBJ59nUa6e7olnzM/PE5/AZ5zcf4/N5cu5/L37FJ8rfs3HuMWRT+Rrc42yvXj0fCYP
GJvH6sFV4OP5I198KI/gxK9P4tHxVflX/A5p6ZoHwocQ/S3+3n2Kq3cSv+V/fJzr8uVBnG54Rv//
2nyAuMx8HV5F8QD5nBNf9sHjFo+Yx3Xqec7iVRl4tP++4sd/z5hvVvJDPEj+hgp5dxpc8THi+Tw/
/JP4nh/8VHLVuRo8Qn7++PfF2LrXPKNp+++J8aTLFa8dvxHXhpePh+ms+MJPrqS40jwujcvg+g4v
W+mu+efm/vDDe/w8fN/9uXEDiYvs+89+7Xo8oZN40OLS/Ltw4sqdxEsgHoR4rHxzd3LpovLAPphz
8TrQIBMXVzxU/nN4vcGj7CnB1icSdlYf4iLwayQmK/5AfBiPkT/gP/Hz6d9HlVzxYs8H8QtoyKDD
pnYTd1+K/tOX0gER6gtta1M5mZkJnWJauwLeL4JUqzE61oF2NlTD62HgWJziyEK61RkHy3Zbi8wc
Ot1ygTQ26/4A8qFJMsl+BRFtea+sF1V6bwrSNaqfcdlUxYkG8mo6gr0GgOWHd9PSACu/dfVVabtV
AHjZMv00lFbjvtbNY4aEwCTmy9ZYCTjBSCjCJTZf2W49uTO3C3NP6yeua68zzI5ufpGi4upwnlzk
LPOSDDHf/O7kUYOslF5RYOC67jh5ao+lkWK3NyV4FAOP/8cA0p+3tKz64c0Y633qlH8jBv4Res2Z
9liTkj8ZYGYTGGdxXEeOERM+3/CxfQfDip2rnvJ7kJj7MZ93WcIBfCIYJpmq06j4dqv7+jRwyWTs
Ef6idK4wyS1ghmb0ZIP0ahj74clJL34IEwaW+I3Y3Wdb21FS6Di9VBIlCmLDKkqdzO9152ZH2A41
lDBhEwjvJEFPua7TfYPh1c9vtSTvRbvZiCFo239CwNp99ApISvT3hS2xEQQuG2GO4TwpUMSMGmsN
4pw3y/koEuOsjBPjlvwwUTVBvs9LuNKiwm3UvV7YW7NYvomhUZ3ZLTqILDF7WwZ1WWxiCue8/jNq
rG/xO1EjiB2/jlKSvhl6gJtgBNzJr3JdfSU1qbajhICo/dMWE8W24tGlwm0AoDE65UjK8irYlrE3
L7sB4FKxjc3XCi+ZVTPc50iTkB5BQ1AMuG0xyYhp/5dj8qfKtjOot+iq9wvmOwYGCa9/OPMhFht0
nIRvpRhxctBgcIVCFsQ+iuvJ/gSbiRNI6JXjwzTcypRtjyk9zBz6E3yqTGt6LOlBVq1fIjbI1Y+B
gb04TEi2ho3RAmDabts5e5W6YleYqhfXvyECsZSIod8s7qEdcsIEKpdnEy1S9JVr8hls0f1O6bbb
sM+UXTu/xQmji/KFLny1vFt28cK3cnpaxNXsq/8O3Dk+9LD+TlrziiJ8ye5CJtoTstP2ZDUvhUyI
pLbXbf2aYQ+U82XD0Wnm5sT4hYKpNqC29rd6+dDlXYtuxRGWU1R9mn3MYF+ayxs4Klfu8Pjx9ArO
qeNySNV8W2Abq21EffbyJ8eBps+7GoVmKJd70V6oEEDAot10ConhHGJIWaICaf+i7/gq40ODBg39
tpvr1rqF5CLeDGrK9Cp8TCbI8EG1Lsk0HZoxmqm+5lWuGodc9cDdgP7grRigWtZu1JGi4JQMntOi
eEIfs8wVMUCigUI632tQD6e0l3ZznG+aCmJVuZB/Swe+hzfCjE1MzLpY/VoIOTKzhepUqTYzpa8B
SHGw0XADoCGJD74uMirABGPmOQlnsrI8pDp4rszKb7wQJ5EtMtGeKUKaQyYQh/m+kE8/ekSYOyRh
UQgxahmMn3jhYPp36g8sMYBrEpgIHy1OWtBpjkY9K3vkjVPHNEVx12lu5v1eqkqPCGdAzOGnOlXM
7SK0sXg5hupUtPSJ+kuYfrc1ySseSWmR6c+KSRZtQZT3NRw58hl/ig7dNafegTd5qTFg76+D1O3C
IryShBHFy0uXaCwfrL+ljGqB3CsMsVJqbFvqqo7Ar0p1NjYbg52Mm8jc1jM9elKIsE7YoGCYd29T
/t/zRmjgHwkOEMdGlyhIlJU2SCeHwMg1rTyAb84to9sDyeopxzExlB9Odm9burfQbEMcaIJTMO+H
WfEFEbbdm5l2/Wwiy6u14oURlRhyMtrp7p06eD3rX2q8R0RtDdx4Pa2MuLpNfF/k1nmzZ6mbsl0c
feAicUf6pQZDvaUOt0tBmOqw7NvsYxznZ5PUr6pqbmKVatMYScvtAGpvHJMBtBy6NtGJ2oj5o6YC
JEGhiHH7tNDiqZu7AuVelri29rL0zbYdUZFQwbX6BA3bPHQy0Dxro6YtqbdvFcsJMpCkeZSzs2qx
KZd0Ysx5Pi0aG5dd3apS5/WCluJVCYp+TviUhuGg3UtSp1LH09j/bKk8RKwhiyP94Jp5m0EHxdCg
p5baSe1pY8AMcTbDCHXb9B0TKXJNlAYDb4fyftwh+bsXKSTrRIN7bsaXkbmlVAY+HSyvZFNvelzw
mF8TdQ+4eisaIGXaX9EUkkO9gLUc3sRmlZBbFZUgfc12K8ZFbI20dXvSEgIxPpscjPO8xcCuq2br
KmhAUAZwe4c0WC14g6LKCPYidN0qD9kCaZ9FWm1mnEuYKJjYOiA3DcICArolndBaK7PPZIYUL93v
FUWYOA4WPLYSGDuGaOAbII9TzTgZJYYW0g7BwW1AMvrFYG6k1ly3eBoRaQmJhRkDETyYZAyRuLlm
p2ONZPYXOtsc8LRsNn40o4QdziqHdfIZCqJYKg1iO9rUGmEVEwWnhTzSnVPnJ6+pBbSKeD2RvVXu
1TzYaqZ9TlliDOg7SvhRgyRoqyOlJHxgatasOtoBwhUbbZIKHZdkn3mM14ZYAcVqUMnfc4alN6cJ
XObQhRHV48uTea0xUrmxGp2C/DeWPxQIlKbsJTPDI81eO9UJMR+S+91sgvWc5B2T5g1q5p3NhZQL
mvcVkjQYYcppSVvXkFUAg7Qd+geJxS60EzYtimUHJDDyZWQCuBlWJth4tq84YEBHNpQ0h6catclQ
g01AfBAW7Fo243cEeWxdQpsvNctWpiU52hYo7/eenGyFN7bG9+hSBeEMMzSmkcllUruDxuNRRVYS
yplFxy8LJAmPH1s71GG6/sjHv7TFcQGArhfyAET6ndg+Sh1FIftGsgwut58D71685JpdHwt9cAXu
LiT9pLA4X5sIAIVTCe8G0n+p09YqtlkjRf3BETJ7DGD5mdYyFfqYq+EkhDxiZ4+KN/y0CeNR0bys
m7dCxQTluLLUkwlvwV35+GdF4EbK9HrfcVlR7jwIK0Mzpv0liUma5D81UoYMsMoSbPPhLVBuE5nc
gY7NHSt4KzhIlNbjiMpJRiqguIEo1rmKsYwCaP6LSgIDHsHJmrwrtWxtEtBGtprWRq7BzSPCvAr0
nZDSVmpdemV+0wDvYp4t2g8iSeIKXtHeakE8ZzXjLWdY6RJZyHyjqO03aeCLIycHA70H0DoVWx61
gSawQPVqdhHx3tGlVSHCcV4KR0haXGMhoWiA/2AjpLRBqZNWGHyvJkjCTmFSZmkXWdfYv9AMjFS6
s7bXSmcTs0JLHNyxGxHewliA22JQfJ2jaZm9hCyK2lvKnMtUtV2HXoQdUo3t7QDDTp4wQUC/rD4b
NfXFW0tIbirGtziHNQgXtEXim6kiZ5AwF7Gb/Ht3E3CZhNQiFj2LRb0Psroz9M8W2ZkUfjSg+DW6
Csq5m8e13nyX0IQHZphGdQUjKJcf2JiZI7IyEOLH5imYlknyXg8MdHoSkgLlhYhOUHgyg50NfaBZ
/YtvR1HIuU3jXZgZR/XipNifKL50ulJpQvNYko4BJLAAIePMlJW45oOmLr4a/7eQt4SE0O9jHGDq
KBbJm+XdbwYbFg7aLAmT/7cE4X2eyVf4+YaBHDG8yyE05c4hjuMPVcAu1s+EI+zLRN6U6oKHgR67
8rtY0a0owHLGr2P6QAe/brGoh5FxmbQ3XkSbyiffgVpYSwirOrOnZf93CkfGIMcmOxmkRdilwT0s
zI76RpYiKEMzYo9lZziEn6TaVpbnl7lnR+zT3B9r5WqM1y4/KuFnqyaQK4vzXI1PRFQQBcyDliiv
iU3aUIS9iQhZgF+SutGFTThx1UPcILEJTub8qSz6hj1+E6gUtNV9VONtUUhex3ygJ7EpbI51wuwO
mg8m2hHle985XqriRS9NGDbqylIrjHX4gw16i6iogV2FOEPV/C3jkL4AF5rJYkrJZbHZQcVZiBqt
0OBNzrsyAcSedy+pZFPToOQzQK8GHEcT2CYoAjJnXGVJ7CtcSNS8nFDo3BPgivUcnwAkPDrk4Saf
fxJOrLN+wQi8WeDLSvFapZpZRbuB2TihI0H/4Rg/9ZTRmhzxcWILZLsaDDYB2dk60lepoW7ngufT
OyeD3eDk9AJ36Uxa8TqVu0cw7SNIEPm/RJXlqyAeMr7ySeoCOUypt8zwcCEA9jDibdiG2/azWwre
A3d14TxA9JMWYNhGZ8YEvGGY0ud7ZWAMF/m8QXzeqienKNGYSEyrAfYOz7D/SuIHkGRmPTYz4u4o
xcdUEtnVmm/FjE4M+lXiAFWmRCkeSKqD4urzzo26DCUs+hxuRwhzCWEGIYf3YbwP2tlMKE704ahl
0x5BzK1Lw0M71FdktYRetVVJ8oJMOdhh0L1YKH8GxDymXjFua06RhkLPxIo+c4uyi8sMsTVPISW8
WQ66HO+4P/Byhm7bqp5kXkGJs4JGI6QY6c+EJgEvCTO0qMGuc8nrfK2zh4+xw0mo2YaYXwSaEMEL
Oat2hBFfwOqgXTaIUw38KWPtSbCdgxHdYXxTjO9hOqMd1/NnkShe2hjvGB5QTVYnq98vJkF9aF1Y
T3cLjImokL2Go2gL21JFdRggXA8rdnKmHmZ9HdvqrSHVvAA9W3KEs8bfnvSrLCr3epXcU8SBEtrN
/AN6Gu1+9cCp+5nbpDcYG8KyKQ/pTwz5eSycZ87brTjUOWFuUvnK1oGAz9HQkNF9dDYT6VIDYyn4
/GOeXMYZnT2od8ZW43qalPfg5JT9wbbxWFGpMvNMLKIgErKvv+zsVBb5iRTlbc9+r6Yi4mtAn6ms
lPwiVwVvX/UlnD1tUdmJHsr0XSuXAp9UBsGr05ivc+enYbmJ8nGlo6pPasRsjDTzUdn0trYvQdaY
nW/McJWb/tJbWEamtxJs81KOl9maEFbgxp+SPwM4hBLBltLvzGr+E8MHXvST3en3mK8ztOpWW8a1
zRkJxMd6NIuzGhkbdTrUvCGylpJsuISTF4+f5JoyBUCy0Y8fRLBvloQWjJnRgCq6p23cdLhRFhmi
TfU6T1/EQdYNay0raU/rSsrXMVeyNLHkTJruDlL2xbl6v2g09tFO0mKxeCxB9UhCc5sTaVPm+IiI
tZYm8J8SxdutnL+D4VsDuKGjzCAjB23av9u1kCiDcRvhpoinU0GNE7HsWC1aH47oKdyfzgL/UqTU
JB1duCLKtk05HqsC5SUpX8i7mpptssvxzTCSjE08eArXC5XwQFNrNA6meQDJaqkCvIhI1Nh2BnI+
NHA2kFIpwqNsjW67XDNCdZpKdXV02QZSEWzMYP2hYgx7An0ZDRNGlcT3QSE3qmkZkcACMyZMz14h
E3kcfixcnLpNWJxZ/xdnLTdEcsylvq1HsqzmYqd7CEh4fzLRKJENSGyHWPV7G/uSmRIci1u2WXZt
L5969F7y+D2x+IQAjhO0DzenvMXpuFUU5D54MJs4vYV8YdYFpzoH43fPaWIAxxt9tiCEiB9P9Ggf
ztKKsfRmrpy1HhVkVcBuM+AiwHssBya+4Y/J+6pTvqqC9XhEe88NqkksvikjsdZYV8w+E8u4M1KC
pjHSyhQy8Mss/E02nUZxbkM7VGc3fN3XpXbOrZy+KXYP3nX5CmIAwKW0npKrqSH4Csu1k8Gve5OT
ExPFVUjZA9W/FWfrlrBrMMcKmgsFOodNs2RksJLJz0WBCwHeq8/wB9T6xmzGLcFjHvumtdIRXnfp
Q5/DvW5SKFIeJc8ZH1qc0agbiFQBwJZPscsefEmSehcaxkUzX9TsHX08d6HlNirhzTAroyjclIwS
BZiX2xzxy7WyaPbFu1J6AoCmWlgVKm+F2U3lH4fY6m6BU5t9ARsG0nolAynSmjfWnjmomZh2JDBq
JJyZzwpHq2nX+Po0N22Yi7fJb2mqbt6Kefx0xer0FlFVhkZGVhGlWH6fwSQnXIbca8LQnUCUaMKP
zCYsbybsUE2O1pjyIKK+dmLmYFxDAiFXkVLsIgGhxY2JkEkMYonEHP5y2860cp3moMoRUTEWJMn0
HXFFonkmw9D5NjSvHQ1Ho+29ISPnbCFxlqBsWA/riiW1lQrAnfQZTJCg8KTq2q/tdjNPVMqZShAJ
5WxYU1MzpuNGIrukorojutqsJ2ocGg5Q0xLq6T7/saAqOqG2WzKgiQuMIvsQRrwvrA+d0tFGaMPt
fKltGYaXs7O7zpMsiwDk+aHpD7n9NO2F6xoc1Fa542NxO+Q+qGRq+4PcTfB9HdsL/Gz+hoFdm5N+
sq9KetrDenyFCs28fEDpQi9f3WkHLTjbHCzI1aZuD3cUuruIxWAg2Tjlgg7p3z6kXALNECv9vm11
0dpxRUwBo4atDHRaNe2dMfqV5UkRRt/U5yGmqAwq6W+Ou6bLrLuzTLvAade9oV8r2qeg5G4jJ3yG
ltgXLKs6A9J36LOldsfX1ddISddy5LwsBBEpiKiL2YYaiLrBUb0+CulO3+b81Yntq4Z2gTF+CB4r
flCYBepDX2KOPRRJurEXD7BbcvyECVSpiHsMDzyhpf1xRHoysjFWKMSXIL9N9aVAex7MEkCw6WJL
w1Yob0Za2dg8oBBIFCS4nzj9ykzGdQRNQY7yIKjzvYnQcuAwhNQnHRzIAeNDkeQjDqtkZvWM7mna
HoxEod0rdCj6HnV+jgc2zT/DFI75oLpDam91zdiDs023RVsftIF8tmpNFtkKpxHhj9cgftekxdUc
hI1oiFGsMpTg9Rb0/x746LaLcMHAMJqsI4L5erbEYrGr5ZH/Gwclz7d6d9Rg8Ilk+qBNjjq9HVYd
7ZiS1T3a6lsJ85tB/ArK5/dEJ3rGktMzhaZGXo/MNGdj9rsJ0E1vkxLBgYbY7u08dJ5lOL6jjACj
OPeQOUxvFr9pARahbuWNUSYHiDn7jNTvIVYOmna24flkKIn0ZdoonLgL5zQMr3p3z/XLiPOZrkFw
atNDw3GPQ6CytaIr8xYFF2l7JPJ1AFft/FaZxIxnu0z7GvqEmT2rCXPuV5r/2BUjgPiMPF8snjYa
n4w0FesfERaSNH1s5I5qDl87tV/MNrpE6oXcNMVNQ5lWrXlaRAZMDPB3Z6LOqVP4RYhzdFfuuw1h
HyvTOKEa4hddNRA4VR0bM0TU2rP+wNFnQa5NnPjtednknTeY+DXwK7bgfSej3wTFa0oGVakD6Ad0
jcYVxZ7t1kHz6+wXrDwzk4a5iPcQYiOaj3xrmUsavepoce3XDgEvcAW6Ws0+yvG4RcOHwWkHGJ+W
7sp7KM3EehLJRe82m4Nt3EUuEBR8pvgtQYXOMTeW/WIk2rcIIrQqjo6izWrQnIuzZ2vyilNwZUek
uDSg2DqhY0XRDSk3zjxGVfnLQqOlWHBFUDuCJV5Nn2McgNRSNsBZSf60QMUYnpNepdm+FNIs7geU
IgSYjfq6Ni3GA5jUylWEa4sOHjqGtewwR4pdY34Cva9elvTXobs2jL6WVa8lzTVlJBKEZQMgKoMI
vT/gxYFOoq+pkti+L02I6z9Hl4T0LU36+/84Oo/lxq0oiH4RqpDDliQIZlLM0gbFoSjknPH1PvDG
LteMFRHu69t9Wqw1UrDDNqooI8eGUevPFBtcJvlYTIgCiX19YVP4KBt8TKG5ydqrBVmxFRMnkZ4N
siwibOAhVsepk4TRPo7jfYd/X/DEXSiDqNGWSqMxyyorLF8DOckhI4HGlCCwgum7Y8jOszT7lcwz
tCuEN1XAe08wzv3Bby089PpSGPH1lcFLprEk5YVTMfgXCIsFcAjiICIPqzrHahTTv0TCI8HQZ1b9
oiyTS2G6tjQ04MRYj0tkErFu03hlh1zknpDvg6ebaGQmb7VoIon+EyPqYaqPqZVgrHYgSGa5dwpl
vHKdcGKjGw27TuKVHD+z6lAQExmN2m5FRWRD013F9mUh8ALqnBzj3TzNIAW28Qmta1lwhlIKDtZR
/NWOyIASwyBWSGqjcFsy/yN0eu6mQsOhQQmj41nj+FrVDK/KPSqqNZRffqG0PsSMqkGmXFO9Wbl0
NSOnUcyom58GIpVnVUSG/KuGEh6iktR6tBufegovD4HwCPbvO1UjzOHAwdgb6p0tD4lTmHi2O9Rq
0edRtQvTaOd1cDI6F8OrwERMsL7NadzeSf6fEvxl0ZmCP+DbGVvGguAX74gB5kRR2pGfOtz7dl1g
BJNqvgAMmY7rr+hTFcw1pAMUCCnGLkPUwtBChyT9gsT+RjILiE7/ZMZWsdvUNNGbHB9clrnt+LRS
uDC/1Vg7RkdmjUBkBN6u2zaQ8SpybxQB0F5JTC18gEpR05MrCZs4FU61+pcV4Y5eZtsLiKt54rZt
8HVCVrOG3qbp68Kxd9kq7lpShC9BLE5RdvFNoiFhRHF1fE6EbucTnYszypAYA4I8I/WHVoZeFlv6
zKd3SltJ5rLEN6la7NjWvb8UjXwV6ziuuCAVnrs5lPag/6eadpLu0jG6jAWda4P4E6kSYTkVVBUm
ffa9se2X/KIHlhUGso+VJCtBEPdBdkqh3EoavoRuqzcIFa5ATB7vFYhnXxLnI/c7C4mYWMV0gunI
FrDkGdo3sJWFRrbVpDmqIUIC38oSj7W+ilqMH9W5JYEhZFiHOxyMhgpbRP2Bi7ENwj2cD1tW/bNM
q0MTUwMX1Zu29lcjrRlWXfEkxSRAmLoXh13dGl/K+Endo1a0y4ZbwbwHlNeAKXB6FshRChHWG+nW
AZnbK1A88i0k34XmKj91zYFfz+94iCjQSah8a2Ny1XvJlXZx4N5TIYISIhG5O2IdToKdC4dCyB61
6849DQAUJlQjXRfVE/nPzRv4qszz7OJ50xc1F6ZEr9P4rwYVJLsf0d2IxK67uueXCE1Uk+hsE2ay
tFR9zHEeV7bSeNu6kZ8BV3IqejwGMu7/ireUXMz1OEIB8xcFbXzU3TETzlomRwiRGLaNbtxr+EBl
MCZmgaIMwsZPJ54HSUamw6z7isWrwbO8YSbkWQ4PdyZ0b2pR2ZGapzQ1OBnw21DYs0Q0NI3blndH
lb6Fecr69v+gwKNUwgvD0kK0sp2Ps74rXQcNmEyrPKuC78o85PHJxGao7RMsKSJQF6Ht5jxJwZdg
yOnW8O1sS0UuM164Rriwln4n07bjbhoawg2MIzp7Drk71P1Ng/ZXU6Cd0U+Ytua64xWswlpodhIZ
hCbYQsLY1DyqAvAUxEvwh2L4LDfETehQj96pWC80IClW09tRSQWNYSxiBMiObQSVhhEc/wj/rQoP
qpremdTRAHGzDYD/aV7ehzhZKw24JwjLhUfZV3ptw8HG2jhZRksDhrtKep/uAacIop3vrcSy3/VF
fVTDaukpL6lPKDQ8qME1VM8J2MUC0KPcI1LBXUE6dKeG9+7A1pb/4k9201k5VE+D+BWkVLkMpLgV
a5bjNpkLir7VZc682auO770GyITXrd//myaDML7XXNr+jZ1ikj1LY90g7aNKS+rZMj+9RAnTN1zN
Weu36Oa42smQWKdAf9bNk4kWxnwC0efW9jtTkRAPWaVQfmTK3iZzRxAovNlE6qToxfL/xT3ha/dj
xJDP6N4T47Xc8xS0gqXfHCReYPreo4m15fIseG0kmFqi/ORWp1Ful25R2/oABMDWOCrJWJjDU9dA
g1Cgqe007FKJwtmNfTxUVSwRLG96zdYJyHJhbyfemvAlNfnSBTGrxOXSwHKhusshq4B+N3OXM0XC
TW/5JlrHxywREjF3ajwi0+qc55ccg4FHZJmKelPca2WAJb0DPTcdNLnYIr4BFq3lD49yHuhJhnjm
87nJEsnoI6mGW/PbjF02rqptWSavVfKS+VXyOKkzVGbeglbKWVac+vg7QJ0zWTuVt05fBxgUzJDe
K8WfucOjZ5EN5b4hWtK+ChzWBiBPSDBq/ZStldh3bOVENkEMotR/aXyXiiIuup5HxLjpewjp2KFL
niYF51mBAHQvKkdaJUDL0FdiQW5+GNF9aD4ms2YqksU5uiOWlWFkbEBJ7d+J5PQ0caBAoFDxTuMN
UUGqp2taEWuIDJssvXZ4B9pP3jwa/7cuvyn7m8VIQClPn6ShdDe8B8YaXaptyKz3nAWG3ZgYC2Il
4LrOAhSDvDuKtNmB/dfWms4Zo1KfU0+vUayiZlcNfH8NBR08YPAPZOVhiFYVHEri3bCFSO6w6y+g
A1ErlX777SaID4HwZtFitf7WQxJWiCp36JVZHs9DXG6kxLc9ssEIHSxQrbUhoUvL73ZIoe5Rd2EA
wZVp2dSNk5USOCZFwrusNxgLI0IGVGCIxodq85HZuef66szfTDyBbYeqHqast7mJAizsso6F6YqJ
TFLUKSfGZYo+o0Y/QeQvSlLzCpFXEyYQHm7iksSSI2b1mu1JOOLqBv+TbVPcCrCbYT6bazfg/pL3
ZnrwY29Bi+JKAxReCswqVBFkvOJIFgCIK4u12IGBl0dvwflLjb8gZvhTUhjJSVafnYd+Mi380YI6
jnid8SyHwAEZsYiteJmvmyFY9vIvPfPMbKAYry33nN4NDoRc5Ipg4Q8fT+I9QiNIAz++IytjwZzo
doyXvFS9mRwGdhIZ7Ecx7Jpbz/q0Hgl/OVwaAfXVeN8wMwN3r4mhxmZw0HvUEm0x6upBzig1KY1d
TldYJExJWqwRsrvW1F16dNmtjbzTgQNUBK9d/EEy+bum34jyjuTZLNMek21PaCuHSlczeTKAI6PA
iEwRVQS/wRZ9T/y3GP9IeAFqWwXramVcK2S7vHZjeL6jar9Mqz3nhe5uCgS/TOzpNN9wMuboBySI
4BlTMPBLHXEGBo/CMnO6Z+VA4W375wkYUDBviOMirrd1h/iDxMulzJXpWjxpJyIl+0fMJClnDgmd
vMTjiRViMpfQDfyJ8DWN405Uv7ziJscn3fut83XCWb/XtlOvpqm+idUtErPdJTnrQgoGCh2fH3Ze
gm5yetXaW4YniI8jYpG3dFo2go2KTUtiNKuku159ecpu8N4S1hYkwF03sDs0ZTun2rxRUVU3BQVo
pdpSfPwvId9QiVQ2VvsicZ22lT6DoeG7NFCf879cyS71dFyMfTtjvZ4q8Ppj+aApfwY5GMEjaMAC
O0UoriUMS8088S1mBB5lMLrS4TTJPEN+MOhHN5m2yvZg9l8uUWAjJ1OK0TSBuxmr33VSLuV/A0NA
WYHhSgOnrRhsEVh0kisZujAanwdUxJtsLqUHQyoVljqx7abmdEtRWSaNSxWH15jsjaJ/TrBQ0bib
RcMUtTHKpYp7TYboRAEdmSkZpTK3yatRQ7EuAna7eOuQx+X4LEB7FCdCmAM5tOunjMCPDHJmCE5c
mAUJQgpSpJrZZNgE+bo24y8BXNd0GKyzt8BTk08lttVKHZ5xjsVRP1RcN5GOa+SmdrEj+f30IqAX
/i7lxbb1zCMj6tYTlEMRE9dEO5K0mg4vWBAUKJHqYzWnajyt9e+kDRZii6uZjTb1cZjAfsccE4lS
LCUT0Bqc8hzCaQJajEbDDXf9qXRNehD6m6WQsVuUQTonq4kvAHQsU4OSws6B71tRLIa5FBkoVCG6
skOlejYVpEXpkJnpRH2vsflJlzCzyAviW+YGtS7NVK6Tgp0NQ4DPuWeLfrRr2UQZmYu/l6I4fIcB
GHSkL4X0TzhXenOCuixl/5opht1i0NDAIbNdMtlNufz0ur612fhzqSb0DxS0VocaT2ipa9ZiYi01
jhl+5D0lGfQacKb/46Jn0+XpzMgzMBcW+pfFjsACQKSmb9fsTxVXeTShiOWbpV8oBZwlw7yR6VRP
Q+rR+bzpn0y3aiDCkDdmEJNnhf/WoBaWyZ9n/UVT4hpZRIGwVlLPabEmFqP+a+zZqsqU5oESDNOn
Xv1MOmAygveW3p1YXCyQbzovjul3k2MGFItoAZn7y8ddGQv/4imwKF24s+eWXpKdG7YNjbbT4OMi
YMOXd3SBclfx0eX9OlE2sqQcmFEFjWU3z/BE+SmHpaQGvCCv4tRr1susFwFPciZTGycz9iHxvhQx
THn12tXnb3tY9yS6eUoS2kH07LkrtSBaDul9VE++XixM7CI9TFFZByrEhNReRI2c+8EYn7XR8sV5
toqqHzX3IuNpOThGXy30Jv3/51/QURHHLarPwudLdVdWw8eHHQOyVxExzPJK49Rcev3CQICDfksX
RIJlfh4gQHiyuzJja+m6ycIkx6tJV57gGQ6F8UE9FBv/cSV0+dLAijP4r7DddRHeLd4jU/1nDnLV
JGG0QS+VWLUYvBQ1LvGg3ZpTLBKPx0yFvVowBpXmo2qgTfSJIyTIkPq+EPbMxi4OzqE6SVG2rFN/
mRsvT0X5ahlxgeSTKFV4KZf8+CzlkWsCTBhxJSqrBBnSFx2LuCzflguMM8/OeQy+pP80OpBz/DQW
BDzOdFPclODT3BhI/OarIR2WIrFbIUleXfXy/l8Z9rMKZTugyreC8ATY6Eq9aIrLU/lGsKAdfsBn
wM9o2h1HLHAqN3+MtbnH47Kmi4EHb7eS+SJ7ZCSEyVhv13gE1M6mlujS4sSUNaLEEqffxHsKwdpo
3bUvPGKsAxiIchTahierNCEXFMYmeVgno+dYCUuulwQtoeWniJNuIY7KVQ2SraihVLe7KB43hWdi
xXWKUPs1Me50HYAcxW2seYx6OtNq4ZgitwoFm1gflLOkzAx/XKfli5d1L84ol8fCIWCR4r1WpMe2
AvJAuu3Gal8qBifq7jEPJ40uQT/W7Fa+V3gyyvCQ15gxRXhpLENyLT1LPpjDat3R6qOJVO+ojO/S
b9fCTMQmK9bI+dnCxeemQsqqqx1ss7mp/i9NwNJBqkNkgtDNziby9mH/7GuTO/h7dD+J/B32W3mg
XUf6YWCgwZsuYTG2s/zOS4g7mQFU+IdHn7KZCqfKM+EeCztSY1x/6Sth8Evjv4ZnWm4eFOtkmXBp
LHPJveMUbj1rJ64G1ZRh80e+v3OzpYs/yKgJxTXuo7feVcguPv9Lhp80hZiBORD3nVAdPHaXlraG
FD3zmJioivKqHyqyv8ehBEegk5uutj3qxCQ2DEBQ4bNGjiSwZ2+IInjpBtOjzjJ2mg+bsF/IVDs0
NFS+q6ZkvcFE0zC/BlOTXhQUO7fn8AoWisS7cCrC0uTodsQWkmPX9eh+5kHSBaWjSfiRTFPajCwP
VAyYQQ7KML9E+MKgSJHW3Mntx02zRY5Bo+15ehMGxK2froSBWOvTMw9d2y4UBrooUWyGJ1onZj7b
fIXP2SV3tyO6o+zj8l1g0GO/zZ4p2ZfqiiwGP1rctHA1+gWw6HmC3iUKHN1cYB1jejAQKv7fysE2
K6xNqLWUtO5k2rL9v9RUV30dHwSrOgl9fUwsYx7hVqyoGdTKf+CDlzSBR8Z4bHCiSQXcirLcqn5k
Q13ZDtGwmjirFdFgI0mcrsYZNq84OHuCd2xr1vOYNoEyCgpzd1tdcmA4NMeOTb0JKMDsEka8bitS
bBjmn6Dovo1MvtJk0JGUxVa2pT6O9fwtxFHnXf2pYXxWdRLHBd/GzyPI4txK8CpxoAnWQ4vsFA4r
L8Lx2H2lPMeFQ9eIC8gMjtVB+EEp9ghU+hifA+IJBVSwTtExdX6xTncaTkKNI0g3rAOYJ8LqT2N/
KhkBa6OcFTwXBUpLpuI3khw5P1EshX//LMIsZzvl59RSTx0wDdwWbM5c+P7RkLhUiSURz6gDPL3V
V5sal2oC4kmonhKeVDkezpk6gASRHE3gPau5VyQtgLjJvhC/XGRLLPkG65jGw4vDgmFyN0caCewB
8NqerzczGiC2G9mEqxWX3aPNLMYa/CstPR/pcKRclzNRixweEtpXks2UQYaL6MrWOryWTXiNg3Ib
h+JykFDrGL+iYgRWKBxkb7xGFJKMIma18cCNxw2X+i1wAdaz5TtsIaNx3JhwGmm6yXpzNUCRU7E6
pRZ1BxhIdN5KmQPfRagPsGrHb105jHHkyLG8CMOlPt6SMlpEaNeCsM9MWkbNg4p3Ef1Ucf9akgQm
E8Q4OCzdIp4aHIyoPq012xI2qfvhhqUWY4ZLrITshtUrr7Od2r6a6FnWT02+8Fh2S43lI/5T8Snr
xiFI3pDo7K7g4e7f1PBuweeyqmg+HUrMYVzgl1KYEI0M74swHcQJxvigMQ9BU64nB5WOWhH6WFEM
ay1gMGRFthkzcEDJjXP4tMKdh1GPAwm9JKSODJlRkRkzQSLT/Zlr95yjL/z2eZWUdibs4laa8TW3
8kcVb4ZGjVoXvbAXINh9suyP8DwhV95o+bZCBajifaUCBk/ETy1J/zAypDysrQ4MbHSKdG9R4NbQ
ignnY26qadLnahHHtlsqOUvOwPYLfjeeBMAs27YWNYgW73xgGSNUCjNtzwrXeol/r5jHmvpPw1Id
6/oh76NTVrsXYdrzm+SGtSSgLCLgTV9DNKHqlLpTMdtLTJedny1pWT4oHmJuu3Lz/89kHUsLtMwO
LyKvQdXtKINhvxPsXdX9CwTDUYMRAW6IblGFm9iPV6lK3lH7JE00N3hNjS1beIQww6LXgPLUhobw
ZKBjAi968lSFzC7G+pDivkdlHQA4JNoNEpaLbiXFp8H9F8FMNtiQeTw8sAiM+b3kBcLADWgZrdb0
X0G41KqjD8VeQwlIUDW6nWYg1uEyjdV+qbM+IQGEvueiq6fEzCRnEHT4MPTjVaT+xHS4UTbgf/WE
rfEO6BePaJgW0tPU3yLWEwTh5dzcsOPfi1znIlsPk1+nyHoy0cY9h95Ac5ch6ineLw+QpKTRgKLr
NAzI7AjIxqcG0mAuryOjDJzRZ0KEZq1MVnOmOy5XuxvD71KUXxxLpFmhUz+CS3uplvKZ8Pik57L+
4dxh5j5TKz6gBoFVS9d+MBySe/YPkG6snvslBPxFIJzEsrtUmbJPei68vOI1nGe7JByOKgBQUAD0
OV4V4UF/r5B8t94vvtoGCnq9yhNW66FjCt+KeeTiHcCO00Ujm9tShAaGCM1koXs75h6/IEqOn8yo
Q3z8G8m65cnZagp+AxyF3Y0QHpreWoXcSbLFTR7vYk4ERKzoOiDVP5KgQRYEbUT9M2FEsE8RpNHG
YuYHAma+CQGk6p+SvEJ/Fbg/svkVQXonMMC6iy0TCTGw0x2smbB/DMBxylOPy0SkWWxiAkoE5UwX
d63Basqw2BRCRVJEBDMcXb5LbR36ZqzAeeOLklVKP/mBghE0xx935LlNFBa/I4jrWVMdNP9Eg25B
/F1HlZCA9pnLUH0O1qZJqp3YStwB4zwY8I/DHcICpVtEEUrclCyfyWiayM4Gzv2YxTmds356ARhw
MbnjPCJ7EEQclTnAjXZ5vBL5DSjNTeu9ehJxpzt1GoARtqZru3oX2PyBdcK14hsKwDIltLtItGth
x/PGasdeRZJBhVi1rZUnUgXV6LKq/UWvSvs7Q3aP117BKt4103LcrtpNgrplFsLD4pVdujzxW/Ij
w7JHaFYrmn/c27Qc0eLRiVlieDCzh0a6e4q8BjV1IZSmenelf3sj9TnMualAZRzZsYbwk9vhBBN6
rJ1KtCyJ1ZlKc3VrjAls+jLAkT41EpYBEDNc+LQrpFcv0X/YOsikk9A79l39HgBHjwWMDTQ4PD9w
poD/mItoKLnlVDtu6fbEXaNm2w7rr/uy9Dcm4eRRFedCfmb1vWWASKJmWVQx8HPOxC4oSz9aGIjO
te5zt3Jj1ae8wyUzElr4M7QcLqc1DwBkG0cvwetElEggJAMaolJgFGH5zon3gLsAf4WMn9uWxqzo
DJyRi+Gmh4+W4upMpgYAr0B8hCHs9LyEA35D4EJ96hHSV8+70atuOa0X4yZPruqApxWlvxtOnfpo
qCXhB1uPgSNAEKbWhHZUun4yYVt2FOT6fN6kWKaT6/8ZwqMWlzE6GNaZgUWM1VyC+qyot8zcdQEo
TR8LCwNG0F7RioTorzJ7sGPNXAfC24W/PneySs2x19hq9t0LdiI9NCzQ4qNArc4JjSCkKe05aFon
gQocK8nZ8LWVworOajauuIJN4Q3fSrzTMGOZVbxS5Y4dc/TDn+GadyzgQ6spGDQBM2IE3ia868Gn
5D1dsRpVm3uKUavZqeWNdkKRpVpeXGJPnunQxc3S5tw4PzXL09tpZ+fSpuhk9n6wCDzxoe2TueD1
ujh/WD/Oonk8O0PTWJxhX898/jVbrtmU80fX9YPmy3k/Xx5P5EsXTjpzxvn5e47j4d7bO8qFbHXh
BGv1ZJ7glPK/9AALZ3Dw5nhs1/1cnz3g0c2mr2ZnXy7DbLbu+Rh80FOxeDy+69mnn50cdfY6vDaH
+TA7nGfrYLY+nd+nEz752Wy+mTsnZ3ZIZ/Z1vf7s5psZX0Y+AzHx2vxthtnq6zL/20yf1OSzWHtC
lTZv4xkfdPrEH96sNgbkVeBEjmBP3yHf9trhH++dPdfmB3d2eIWzzU0C2PcIHyxCeiipoQ3YuSdT
1N1z/5vL19D2tfkVJnvPEG2BZ1WA4dDop/NSxpPOWo2yeZtSCtFIOA5VPMEGh7ilx4GthTJ/jbI9
sn+xLnDjPMv0t9MtCp3YlRUSohvLyHAsMlZX6DomgFRqwVWTGQDKBEE4YLQAVq15KFzC9BDgb5Jo
oFMgZlkS36n/JGHMYxu4KKAQ1nFxeqgMgT2hejWKbltKKAUyDZaiP3Ac5twKm83m0DpK8Y3c/DbD
Hclyd8CwF4vypuvhC3jevKT2wgJmH5cmETAKM9SSDBi1l53av4N6E+riQuSl0GhvZkggYwQoeDW0
hx7YnpizTGnWHgVdrY8lt3bkjDcmzVVmLJ5jdEepn0JDFnaK0noIVrcQlw2vIHdkSEEyxY3ctRgo
QCWM0rGsz/XgIqsnC85qO5esUSHdLfEa/7X9TxH+VOEP5Xl+oM6b8mk2s90Q/hTWK0q/RTyMeXWq
yUID3+fscyky2pO+pGSlBV+DdDGli29c4bfIwlv072Z6M8RbYN51+eF73xyE+MmG5ndR/PToC82e
trfY+zakV9Z8U2BdslTXvly8z5X3iVj3qL8skKmjlAJ2xYy6n7Q4ea6T+5/e/zTdSa/XAht3RWaJ
U3kQmDh/uzfB/2rr5YihPhm1aYBkwAPqZDogaKtw3WVMkf8TQC3HBP+TSqeUgcEYLzHI/JSgYUL5
AVLJoNh0t2GxNm7VpR/3yEtcgmursI2f4TZummVp4+7+ukKTk7+oGlaAksYsNa6S4cTpNW/wsn7L
UNk0p6HmtZ8zpzYXnnoN/tdsif1pIdn24C/mLGAIO4BOtbdbvZzjahQuUFVdyJEYTjZteQHBXhW/
Fq46OeUI/Dazd3bFt6SQmV9rKUEtJ4xsL/pW+1/f/7QhnmIgBxs//KXaCBR2HJ4zgvzl2fJ56n3k
9i+P3nwtQv9FbZ3FKjn8dv+P6SDUz7Vjvkte7Rr3W8A8wVdkwRg5t7vslbwCFt9H9iyuI24ajvtr
9s/r+oPG9dDW5g31DY7FTVobvwj+jPDo9dsv4xdZs2Y4WuPSxoSN24lmWOZ89msPnTevW+7Tg/YH
z0Hfui9uADeh9G1GlgXxfN/uOX5gX+7qOSn78cN/kUZqp4ZEhulZdWodGZdBcomp+FjTq5naOr2S
S/8zSP9kPF/Bb/wzmJukOyFhQ8oiTvIr6j8GfGyMJ+MsNY9KcozGPUMg5kHDPbM6nNhr5nebvbJx
4V3a4oWJkk29DztMW8jFhrxL6/B+Gcs7k1qH5a47xsXBlRd9QsX8dyJsBgYpYCjYF7FG+M9Q/cqT
h6i/6/It6++uuDZ8s0x63ivywQziWmLitqOH0G6b5sVbmD2A5gjKWdxIPCtwFH0C+VWHi95i0ERW
mlN32Mv/WPqWLDIqQBn31Lrp+nMk2q49kaD76tppVxY3QYUugmAFX87GdsBiR6g36EMhsZ9schO2
7VzwX03xFv+a4pBTCxg+vOzAoloqn0y03rGmlGUVN3vgnjrrgeMwCcDntHzGxrq8kfhdZtU8dfob
ZVoLbgwe6x7ll3/iD4YKFOwZfopyIa0rtozE3Wf5M8OURzFpPZc5mJH4FOnrmQcH7yW9Dfz1vNBd
2nq2uHZHa8UZfNTshK1XPYkcv7aZLAu8MAcgseYq4Ty25oKIQJhVQEh2ErMqsJJ6xciV/Y53TlDa
X0YzZ+ZIr0o81NUsqCgchUUBXGsBT+SXE1v0a2RbUMf5WqPbp6gxrhubytiMw6YxNq360GRxyRKg
SInjlcRQeMpG2rPmmSvAAiw4jMg4F7YKrj9f2InCHqw6w+y/UpUPnYE/NrmNPo9rHvs6NNIGq0TO
0JbhX9DBWpQd58C8EQ7CxlfB97fJDNPA1ep1tIS91xwik9EfoAanE4aCqkTyfMVqt8yx2cUBquJV
RHrNqXUQCHjkEZuYpluQ3DjWtQeuIrELyI/sp/DCirGwhocQY2T0R6fGRtHm9UocwJ57IUu+jUF4
QrZu7cSGxFcJibZN2eT2/DkgSJbTEMcYin91yrJ8Almy1YNpT4H1uouATs1uBKk7LCzlJjSfor+O
hkVTzoD51pvxAnwb6B9GtMoHVnItzFzi+EnHIjq/1mJxrbvik5eh846EF9HiVWUcgYFUnNVj4UQE
WCOSM7h7Bbu43p0E9YeJL4XhpzLiGgXiGNk8BW1dS6GfPYyQx4q16cNrSyV9ScZe60Z0ShpcI8Bl
HB5y8cRyUgk4GhbbTANplxE/7qXsQorrHybLvgAmQbhIbbDygywmzJUgBCrFBn7KwigBl6F3s8rG
/LSo2YaEImYrsvwyqyipm/k6iQLqiRDeJYtFYm5KhFo4qrs7TQOi9o1QvKyBJ8utuilpQy6i6qR4
7gVmrR/AREgilo2sEnKfOwNL5ZCtBOutsdcnDJGTHRFSqmsj4LfSycierTliHuAMGWbrPrk2pChA
8T6LW6vWBzmPlmpOUU3oTSXymObBhkM4AXlMcNV/5dLB4Hs1kRIM1ykBWHhk1WrXSd12HfvmqsdF
PZasDonaq7+ZdWEPgaEwqHc9pZHU8sxdHh4u1XKaqjpK2LGCs/khs0LSvTNCDbmGGemA+ideGMPS
uBZGCq9kOQxMZjdW86AedOAUBRo1mRmGQl6PiGk3GfVp2sNyPFHFhOYBzP93g9E9UP+SCKI+41Ki
Y1C5YrHm8DSTiMJi9OhduAnvjAepikMwoLbSRHaq0MRag2c0FbpYFvBY3QuKHq2q2Q2UKIbDb9yx
hYukagdwNFP1u99AnevoEWqSwzD1mrbCMsswFNOH5ucrKwsJijcnlxcempO0HjO6XJMpwOf+1CY+
J7xlXvgntApIU3R80yU+2SFNP1Om4pCnUplxtfcbbOeQEGoeMMYlBRsgsycQ2cIl1jkZw6XAoCsn
57zvbXQnPCIxsgUfRmctzMMZY3CyytFL/dpbKjgw0ooUe6PgZNe3uT4jRrAg24Le4TauLXDbZjRp
9P/6+h0AQBzCXcb+RYfRb1DH1NqTkcMYfgw9odLGmpseTJanhtclnEZCwgJZ+0uBKfLHP1VfhJxy
Za/CePWjT2JHmSwGiOlACdy9BwNSonz1GOavYHIMYC4RzWWs5ZjruB/TqzkA5JIx6I+O/FtY9Ibc
p/J4zVsaES7r7lNK8rxvJmM9e2trg3EOv7YTEiYwsJyCeE+7VZuddKmZBI/F4NFd12NcqNRZQdeV
QU6qknYCd3AW73L1J6mJagzPyPiXmwNOyZXvgXEaZEqDqa2Tn+A8FxIbAmARzsAerc5EyL6e3fO5
ii68WVV9CPNTFb9MgCoxJWx1wu1fzSSpXVfUxXl4P+voHPBE0TjSs49pEgJ/iEqRQAEt0lEVl3OD
h0ak4pElKR3dx4xDeNo5/TidChHEP0a0rYM7BqeUUJI8wN1AZPSbTYq9U66eQvtulY1CsFdiEYJ6
ifHdpAvm5GKpEPG8N9rGL0HVBleyPuu2vnYqrxId56UxOXDJdcd4jC49KGz8uXbFsgkxSVceoQgp
ABJIMEIfRxLixy7fSpK2jb+31Es1yVurZKQTiIoa654bFtoOaDvpiXd+b9EyjtSvQPaore9O2VJ1
1hvpBvvMWjO4HwdmUBQigjxbxdBPFvQ3wxrmohzA2CYpVuGP1uAUkf9N2mWJcbWl2muojwF+ed1s
eAvC5a0XIoaXSrwxL4W7wf+q9b9u/MLEak+9M4y0sTXBdtein3OLCtz/IMeBsdJ/q1L0jGJtOVEs
OLGxh1WCw/1YoiTNkg4HgKZiEzmanCQrgSdGJ68ME13YYFebyr9CxjXcJQtDw56O0KNleC/wFpb0
pqU5JB+yuEN766b2kVw/u+mpzfxdYuAsLZq5YVGHk1hED6tZimNjYLSRvOBuGBiTLcdnrfsfSee1
1DqyheEn6irlcItzxoCN4UYFbFCOrfz05+s5lzM1xYAtda/1R0lGXkM5rF1w83QCB2gF0jgGm67y
N3L4QuP5hCii6RZto92KGL6hZWN36pXhB4xS6sLuVh76acmjHGDTVNYCPbTRyYMg7pXGPCDxKkjW
hW0va/tV93kH4UzmoFp7CBgm7MxOQhlSXuza4VGO8tAg6JurrW0GyGfgfByQJpdos6jcqyO+ohWU
ErAGkgPDkG+dRY/sf+cbeyt+MeUxKI4zxIv3QkEmyqyjwLX65PJ9G/kOAWHfIUW7TOGxz/fWiO6C
uJLyi5jmlQsU0KIxi1FHK7EC1w6BLvSXI9pFaj/4EANGvHI6+2hjqVFVK6bXc1dmmyo3DiQxXSdT
0Byy8JhsjeYhtPbWpc1tpHSAIeYpKTEqqXzBghnUuHVttYppxUg9+q2TVwz6qpeXhBJrryOXz0cG
cN7eUT+ZtnkeTAgI46OL7ZPEjYg2c1mcGvVUExU5XPEZYHlHJuVvnL65JV551WCngugsQTsotQwG
n81QMUI/Toy6yV/HWDH97AOKIuWXoe5SanQDjAOjTbslAwm8rdri4AXf5qbK1Q1BgB3i9K6rdx7A
iKlRu9ICEvvLpnAuPQoAyXxsU15iI2HHx06PLiJV8aSRKWTxLLss1FQN+dxiSf6viPOzFhYU0IAL
t0m9VknVs4k8TqMQvftB0rKU0S0JVlIrdql6tNEdG7mxtqNHSNoHihyTGUnBzH3cP9XxOi8epXNj
SIhwTTjYlHadJrDzXQyold7TDy189eQg9pwIkCKULCHz5ThB61NNhY+Icbjlqsa31/TfdNCK2NpK
OI+YFy9sdx7K1TJFgVr27FX4x0Hr4wwVS/7sYMFRR6vpVxhfTxkhvTal8tl88+29ZBwBAO/Jqmjk
EfTa0bQD7b98pl1843ympeaR2nwF4UbExotmqRFxWrfWQx3iaO/GmXyzeQ+VoN7bkfzdRPOvyvag
oc6LOe7sTh6CLnmeXf1PTdxB6hGKAZq9jylGodwXQgEANO/EYkDNkRgCV8Vdx1JHmUVYvJQMvVYN
+LRAAkteN8R/BBpTnT2iMUxUIW16wOHK9gVtWTwTMrL0SWxzD/QmD8MdqI2yBo7qXx1diu6+Gpiq
Qx44Vb+MSPspzF9M71O3Pm0e355wrkkFikm0m8mbaqsNBguf87hgD8rkRemgdHQ9BVyIzjvj2nDg
54JcO/uDOykMriMTemcw+jtEu6H/xkeGM9Kbq01NH2rVkpAvnmwPJ7E8+9lbQk04jPzS6+nxti8j
RTr/qWJiNIse6Jq1R8lCsABzoovENyVX0l0VmXqq1dSTjTG9QHfAc3YXMuTeRH1MC9zYIloWgX1K
M/p8yZH0mG5TRJpepK2a1iS96SvTETW+huEh7M/IbeIJOpvu9dLb+xMrVvci0tehI+4QSK886IPc
M83M+ie3Z8JRJOrwG419zthmThCR4U8Y3EPnfXYRkGcIM1UoebzMszs4f0PzNHQC8XlqsErlFWia
RMNXnYyNOVxrloBsJ9OK4iuPe1ms+gzlu56uZYJZiexwOai8EY8nin6xq0TpkJjf/J77LvpjAHT6
kfGcKCVoy2HCpRm3HA/g7cLfk5RA5B0vRPOZOs2v3Se/QzBvXLClvgVupDLEfTNsfGzxw6RUXZE6
ZYt+nHPL16k78lNjX0faJep1gCemYUjPzBWfpP+rErNUUykcKOuQ/GK3cMjklC3xI5feqpDWMe9k
7lpvg6PJpzDVxT1Omz1aNhqFn/J+OrvEMxS4iAdMXraLMrc+5krFHjFLExFXEHhl7tApII6/ZOlb
Yh+SlHVeZCvHpJqxKL7pLly1VseNj2it5HpyLyVdg+KmRd8hahNcgAypujMelMayJIctIqGApBLW
KLA07pKDaiUtWBY8YIFpOCvLRSqBfc14YQJNoxFDpozYdkk1ay1YdDDRik/YNncmWebMpSUp5XG9
ZEHf4owH2XxSfZlU0ZNAVdxqPHO585v1WF+w7IcDw5XqCWy/GsfY22yBsWPsEgKDKpgnzqcoR3CK
fyTJCS6traPb2yvEn6iHqqUWOAdTJ1VjupXsrYIXmk3oA03LKlcRM8S0sU5ZDK0Nyt80YhJmfW/b
YzZ+Gj/o9a3qmsdfxH/VlzH/cdF5cTPX+UvQDfiOloLdkqL7nlCPukcjVj5GWK0B8jis31ndERYc
o+LH1U4Fb7OrXV35E09/1bjqaZNw7AJdB/ZoZ5H0q7HZ1sYX9GPYfjloaWSKS3aGZA9XSZ9t8LkU
XbhBmFzZJCsM6cJAYOxylCZ4W+upxcKMEMB5/CfchRUe8uFPAgh25i7qHl3y50e8IIT9PviGM7kF
3eWNBC2DOqJCMoaKSwDnDbqsjyg6jSh4N6OEPtwTK4ZL1Iduly81DTLmTOkTSiBJi0XkMxdsCxWC
gefaKAEknU8reiOKo5qfaRXABAuQqWOO44WjscoXkBfzomIhC/XpJwaHgKZfNEPDR8L0Qs9CCq2t
IXtCsZG2X8qbIhFfqzkQKbmi3NMC5yHwQH/VIFUqjz5xwHNDZMxg2aaWyG6G7JgfvIJNOtCBzwL/
o9K58fcF2l+HYaDJuZh7fFFi3mhpurRRXhX/VJZELn+0QHuKOJW1ZyzQBLdwGRO3FBhA1Ih3wnhR
kfivsuCoc9wMgbtw5pfafQ3n+SNyx0PIW5An25IEGZuRZji5motosmXeEx492xMpSbzAYwdw6rjv
87AFxVElIguCfeE23lOiDxMXwwnVUu9E8B5yEd0HDSesZxNTl+VbbWBRNS2DQapc1wTMyAalIVHK
KOAEVreU0Dw7Kw9uTbVCHaGAjV+i4q4FN1blNPh0y+c89I+e9s8CBUnnQ2tT1ZDKN+CIhYloMyds
LiJV3x9IfIGmx1GpjMy6Fu5rULZRrcwzDirk5EHLqpRINPloDQkmZUzJCZYHZWvcB2W0YXxjA6/I
NdPr38LsKc0JSHchahUBezQcBicneXFLSyod6M85eRk4HEuOW7dduEwmCAk3iWSoz0domea7spyN
FsJbx81HQlqOxnhf1YxS02GY34nJWYVMgXBmcUiTGExTqlp/kRiockR7X5Orx1mwJHgj4XuixqEt
iLmp0TCaD8lmKmqsOwO0ZHQu3DUP2qITZAv5zzNNtdOzp7JOepKESu5LzmbEMbNOCwehGWMAP52C
h5XVOTO9w1wZL0M8V1hyUP7QlSVEem10/yIU7xPN74UqES35jySS707zXsL2UYTTJZisteiyBdrr
5Vzah4FwPq8bdrp0+ah2XQaJ4xAAnsGDYzAaTECE7jSD9eoBHurYZOlAofwZuWiY0Gq0trcfuvka
UW8s432S5ZuwhO0ls+85g3nshfkJRUhbCLoz9dkY3CRlD7ocn3N2ihJNWelQ++q7eLrCXTYhJcBC
EVlLirHOGWGqT638y9thiettQ0vFLjVfU/ylFEFZ7FKa+rySTTghAM8fQLO2OrQZpxuwA9kXZEDB
fcbpxs7djcdEVRrwosWTLkO+czDr+5jRYU1tekhgazym6yqgeiDLD7ZHVquJTdSSqKUMtNAROIr+
0dAxTVvsOB7D5qHrp0K8WrzdhTesRDMcBbblCYBPJZbVyEkNoz6k+q/Dilq7TK7FeYQ0DDklLMwf
LbUpnVGf7YnQ3fo+t99T/1ZRXpn/8mdHM3nUizm9WtEfYDK2cot2Cnpsq+5ZQ6o8jGeitmjVg6Aw
XYJDE6J4MeoKPrTBXFkAboHgY4i5L0mA7WeXKVLDTU0DPPWCRh4+W/or2YjoJ4yQmZCBKMMzQ6Xj
tYGY6/sH1bgGYSuNc1H8qpEWTHXvPjdyod09/GmCs4tSysxEfUPsQlQ8a+CPbn9nPE+ptdGKT5fv
xrBvNqeUjHmGVQcShoZqEXEQmcF7I14LmDWQdbUG4Yw5j/fIt/7VpN8OJamaYZJtTDo+EIZI194m
eC5r/QtxkSs9RrbsNQpgo0hrz/doDZvFDhs3C2VLFG/7M4hTUw0bHQYFbvsstNeZ9JmmAscsMHIb
1taPd405IcO9iUDbEbF3yQMGoRRdBXykDbgEuzkwJNnJ31AKajIbjjyPSth6TyL/hifQA8uMfH2X
Ei3l9dk1gE8o1LfCQdRDVvZ02jsUZJtnYdHbTaTk5GIvwxSWUB8GXqwxyyhIWcpPJshji3Ejnq1D
RIaqhqm6T0a4reE03TU3p24rU58o/0WwVleNnxO8zg4TeCt3IlkHQ5uMxL7DTeZgNdbQrIR8NwRq
gYLumuQz6ohlZXyFBljZKbEICmrhe5kh0tJwy8LT01fb/jH8w0FYS1tntg7cxzAQJgfDODQeLhl3
iUBgmWgCWuS9iSe2T5QME+5A2KeBMKOGkzmdi0NVT5e0n16NOtpCJqz9YrwWHA6ZRBK/zYHVI+8S
edc+1JZQ/C3jNt58/GzuvkG4/eTU95zYc2IGMM1Wy1r4Z39ucD/EXA/eAakPBWMUtAQEQVXjQegC
vq5deeZHPIhfuuCpJZNvOWrRziH0BI26y7GTDjdzOMx+sygC3PpE/wTCJWCD0EZextF3OVSoC+Xc
Jh9RcGBTU0bek3bv9GDZWxqhSYyGgHVSSGKDo6cafSnma9X97RslGxqWufLPHcb1gJ0Ym7psjv7r
ZN/UPm4ad8cbnjoEXoNnIlF+ZIDtXn73TN4GhoVJsu1BpLGDOVSJRVpxgdthLUCJvFSSe4QAAzg6
so3uzDBZYXnzaKlULrcYqrkZQZNCvnkMq2H2XgCNVbsApi6JCQxnHKeOb2eAdynvgz94T2m7o+qr
06mdfWvscZuoyfPcI8Os6pPbXslfb3uSaRaxt3LCbYfu20FCxQruJHcLGXbK10mZgoqgzJjMQLDp
0yJ6lufGmNZBtMtIsar+2ukX3TGVyBkjh+1XGxs1Vlz/JdqvUuUSL7iqjAgFYrLqB4cblQ9iPINH
z5pc9p6x1jJrPYZvyKiXftvta1dbxICETtKAGQ5nC4k9W3f3ZQ03az+EHgXLwRuW5KeQK8FhNZ/G
HfYIgXJNgT55xgWNDSvnVqikv2MlojMAHBk+S/l4cs49pW6LzReb03oimIh/Mtg0aClch/68rivC
KkS9MRl6DUFoaLnqx2RfuAJIqFVZrM8FkXD+va9mEKhsA9JcMUByFeEDbqPrBAmtkZRH9adets9j
s87Kf8QdL1L2B67nF7IiSTiwjw0gRFViAsyfBTB5zAAKKrc2yXvqgpOuIU8hfQrRQVBhlHdov+jf
Rqw43J1bIkF2OchYYk0bC4Ncbv6UPmG38aZwTlP+0ZokrbLzaXJa8T0+1eB77fcsHqaMnzWbpH5A
D3x2sgkfMxKGOGyWw2YgjSPp91Z4cjMNKW6z0bCIpPQhpSmqZu1k1sTQygD0rIIRabRvi4JHaKBr
bZdfPJVYJMoO7Yz3IIU2J74kHtlStfo00TmGuhs0sHixc/GcNbTo8hUzvdCfqyJK1h1hzCjITtGk
3OUstsQqGfpFDiTEWgg8AaQYLwuQa0ITD8qWDWy+NBmFSqJo4nA96ghfBNXyBpkdyd4fnyskGOxI
SAmRSSLPiuR/aZVNb14rM1nX8bDGcIOMDTFthv2a3jkNuY9+jmYdeOxj+lUchNkhqIc2jIeVmYcn
PZUvAzbs2SJqZYiAZLFcPolEe4llzMM3b2M2H69olwNBlDX+3GLjS9KpLQBA+3eEpIKFw2a1RFK4
CKGNXRRF8BOCuwDwEW1nyR7hpH+4ONce2k4d73mIAsbiw7RslZnc7syCvyfT32rc4ykqnqGOTwYM
kCRMu5rQSHnfSoJOD6rJkucO/tly31FIKyQdGw/xTmseFg2nlcN90MserP2RFv8yVNnIuFYDsqZ/
AZUISmj2sDKqNSy4KhgpE0xWgk4M1bNKVrC5Pia0XyLXTtSSLrM02A/VvykKjyEaocFJCPv/881r
gtgE+h/t+ovNPCMo+uaebOsXSOeFCmEqmmGhyOVSmIs6xRJIlBXFaoFPsmqzBkucHVyq7UvR0b80
cuNzz+sOZxTEmEJv9URfz3zIfXdXQK5LbLWabQJ9aW9mZ9ommF0aciEs4olKcscS8q8CJVOALu1e
QGs1InvIC8BPQcszKXBNuMDWil14JouwOpZs8Q2VJNRo1MOdJCugNBlcI64JrOIuYaCAAiZdBEF8
60YEN4azBwHKDGRm5VKLAU3ICpQ4zaVzsROHnlbc7tprPMw7H66pAXEmrnx240s3vTrmb4QKxybG
ownatb73RfZJScWiL1GFgJiW/0YUyCV9QEEimIoZSQW7ONUs2mQuekbR6J6piIyc+kuG+ylYAbSN
WJhQWBTOR9NPK138kuKytLQJ9IRLV7w2c7IpMaL5RHmn7yxMpWhhbnY8LEhAk+7e0TeywQ4eR0C5
G7xA0JlkYyTYuejHjVoyP7ty3VGirPVAPuz42b2zELXzUMrqpWInUNFIwUQrIv1mHStuhMaQQRMt
F4tHi4z1XIE5KUAvN3JSB+jSZb2qimvL/d4xYGJEdwMAdIX98J12Zy6BqWyXKONVgoiSN/UuEwwv
FF4zTzkCtB+ucH4BwqvwHQ4qUyHld8rgNik151rFuxkOyB8ch2zP9AS5ElRHWcbQRv0mwptIjpm4
Vh0AfrVSXm4qjp50hsq236eMHXj1ywASC/SSBgK+fHvTcPaHcbUV+gbjzZLNHElMxTRSP1GE7QfV
E0giA/dI8BbBSdj2dDytYcKVO8WLDg2oV17wCAIfWIj3gjlaWyMCrfUMfjloTKMknWSGkky9C8da
emOxITSF95+fMH+GxpFJEdGUdso6rm5QNiZdmMnvuSb116LsCol7MR9LMp491nMZ/mk5b3jz0nd/
GhKD0hD7mGFzZFHXK45Az9gLjA1pciC7eEa+WaI0Vca+xP/UwwNd52vBUlrTtojch8lLuZNjpMV6
ztqRH1VUR2C4APFqICpWYANYPcj3YbtfWj4Ym/YXJMPLB6G5CxuAR7hoxxECShfDCVrEwIkgUUdq
YI8RlJFJbgVispTv0uO3keVnOb2rb9PMzqz4C5WGIPVuO5rmDuwD5rOGYHFseh445mAutOyOFWsg
JcGTPy0NJqRteERXczXQ50BJ5LPPxV9r70FCmjzX/Oyv1FUCFWDkn8B2BX8Nf9xSbYhtUC10A8u3
X6OmKOXKLf6Z4YfG0cEnLEnytK62vybxNHSwXIXo0aN+g4Qo9cEIEFfF/qdf/EqeW0NX/Jq/layW
nAS8uCGBFDwVUEb8eOB4LNit9uOSvRy+GOzOcO8eX5M63GwGi878FTwKuODIRtQ3/WwSj7kA291l
VDHyarEhQQmOHPcFL5ul6QvpeCsNwnKikgwpQJeDdvsEoox/rr9SwwphXU8jkcAha2JNR4bfbsxo
fNbtK7mfvL2gD3N0HCF7IBHWg/XTIguFf8vR4vn+WZhiw6MS8tFa4JISA6Gae7w2WpE2/04s2GKE
KhZBdZEyfa1qg4fzw2Qy0Yl0K1USFCJhmZjPvTedFA6uxWBL03QH4MAlhyZDN5Z1ER3QwuomMDtR
5CHgGjE7xx7zwcgBAO4TOK8mFVo2xsOanE5hy0NMVq7hMZ+5Zb5Lp3WR8zpDij9pRnnJDe1WGz0C
HJdLpNyMw/QRZhSgKii/1qmNJxQyYo6a0GXVrUaoB0uPxotvhvlyCIqzyJF/WtO6l0vpP3Qv3Ti4
z1PkOYOFS7YCkCHvFr1ziWBIaTEJmeX1rq2rH9O75oGKxqyc6VVjHEf6tEFEnZFmYFybge3bIb/W
x7PQ5NgrGeZ0ZrK5p9uNKopY571jgMNzjPMpy1SmCRIABhfYTYVNcqA1HlIfHQq12k9OsB81fddJ
6qeLCuFas6MdnPXdAHOkSDjN8r1bIo+kOLVV3TY9dFV37SN83S4EXpv/P+wjJuyDV6OAuxBBckmG
R0MM2qR/jr2x9XpvLSr/TWKmE+849kna4dzx+Mnj1ha3zoO30op3Os0dBvbKvo3oLnMav1iWL5KA
uW6jEybYBR0Ixq8KqOLwBBCf23ztDPR5DaAnVt0e7Sq+kYzYmMaXoaOWzRmVSGSEVU6xTsBUu98R
sf3SpReGGaMhEEIyLrnJiQyzi91DNicFfrjgo2y7p7r+m8aldPkIwJetIdwDiL4FQ7NW0TwUuBNn
ZDOcCAWwG7x69L8dY/c9Ad/mcR21elnH1ua/gAPRnqIQS5WJXfV34OvQ6mk3Q3F6WvOw+hd08WMa
LGxcTwn5vPLY0QpsGHCuRXcWBOzVIMpTfjAadqljJap1TdhMPVx6Rg/8eY+Oi8FBie1RRFDg7oGm
3DoNQXC2d/SN4r8KOYUusAgUPdhj8jH3rIziPXb4AFkNlZUR/k/WOh3BP27yEpG8MBDEHZ4m8a4S
KmpUhyo1p3cRaCJYcpYRz3bnIhSiSobsEcJOJORkm5PNwwIC3S2rPxMG3f82mSV11tqmeSRsv2EX
kYE2k3VI3qEXLBLrLkIBjBYuTvaY4C/lJREmcXI4q8T7RIu7E50qD180JVQFs3hUAd/hx6KfAk0m
aMnI5Myp/Z8ihGDvWUMBm6LXXccRfYpYYyMcI8NRtz9d1PWjcUPTQdQuP7KHsyLu14VlaWL7NkBQ
z6Op/jhwa30vrQ4+cAJRV6cNwWYdOgBxsIMfJ3Su2ig2GgBy+jCUvJr/NssbNEn6phFfJvx16lH0
FsH6dhjAikegvVsWMyqJepVnr3BLZqgqkhyACcbG4gUuZLSOtOBDaO6m0Sx69OjlZZPmVyUjGsLO
2lq5PJhSqgU9viQtjeNddvZ5KYgwJe3yM0bpMKAmSaNHJ5mrqnOT+iuL+MuZeDuLW2BCctMZfyLd
1s5LPPBZ4etQsWeazhUyk4ffIR2uSY6Khp5aKn1bt+NvzX4ZDuYWsrYF0WEQHU3IL5ACqF1GgYXu
v0fpvCpYo2NUDv0QrIv3SqDmKp4ReWGORJCTO8Qk2M1bmHG12maaLcg8nQGtycqDh5V6u5oy+d3m
/mUE605z6wVxVr2KHQqbbX7lQUVcNR6RbO2pi4tzbpmXEkJCavqy4ndPMJOlSU/lxrPeBUdDKYAd
Ipe8nn1EI1V9dImb+HYI7m5bQlMSsY2xt/XIaBwMJ7VprIf402skTohV7gqy+flgBC01kEKYXldV
jDir6A16DJGMa80LocvAX3yukTzL6k19KllHMYSAGwo1Z08OBxFjmJ+cnPvR3pVQEBSB7VxNe8aw
8jWaHdu8tXV8f19QRe6V5TruaeqLgm9h1ivkFgP6E1+3yYwAVgvqqxpRfNqknDrYpKiTFNXx35eY
D+exp4wyrA5aaG82ejp9JAEq4eLZbfWtmPOVWZhvkjVTBFACxBW0iDocWgMQkl5z90bqO5zb3xwg
ay9h4kGiPOc51usPrX24vkbfi30eovBkBFgqi3Kfa6zXWgg4HK1a7BJ6O6IuG25CwrKk5wJe1mAm
gv9lH8yZc28FuahF6JBLrxbzvUx37qMSXLAksmjZS4Hr2c8fJA2S/DU3WKfNmfnqUZp4bflJMxd2
TQRj3pqbZiAckGSHUQBRuaRBfNoNMkSTqcmHFpH2VoZ7G5mDyxWS3jv2W3YT+sLoE0gIHMr6iCFf
X5r9pB5jhCKNSn0IScR6riCbB7ZlEtux4xbrWQzIuRGx2cTikGEdmAtHY+6dbhVeoVqnLKiDqQbD
tvl0uALTMFjk6S0w8WSq3RqdsGYRbgln1EzBS5uTy8lAZgAO1kVCRifJSXKAJCMLa0y/JmYpx/dW
WPIiUsSF47HbUFaJEiPksRMD6xv7cIrVC+kmCtKIiJKKJJ0I5Y7gYTX1UygxTQe/TUiQUIFJ8eRa
xABiNrBdnM5jRsxI2P/1jWKFboUqtipm1vdkpYgfBaZQbgZ0/KMK0FISDQIGbsoVcvuQVVfdMBkZ
XbK1SPS5tqRBJR59ECMIQSYWO/aMdZ/Np5ZsCJap3UjiW8k3M2c6MSrjFqiez3Jts+FY9sUK0CYy
6NoUDHjcJce+F3s7LT9Mv3xG5rlQiksrbN/C9NlWaY1EdcTxRhLHVkYI6O2zOd4NKclCfB38m9uA
0V/1F7n09Tel/q88bA241SDqli0yeo1GowL7bMst5HoH6XYIAdBpYeouVAhNrq+zHtt9i1DdC04M
YUbefGuFzghhUfGIpNss8ZLkxopcsa8Sw7dbmW9Zw17EkJr5/SIdBAsdSeY+Uy7RjtZV0oI30baG
gkg227KBqp277dycW/IFrYJ2zK2epWjymwN6O7oyPgzWziS4y+YSq8ZgW19iog8I0Sgy46A6xmx0
qMI59GnLNpfvcpxpJtFriYaHlxZBbMftqPOvaXaK+baj59AhETrP/kLQijbG+TR8OdO7Cndz613N
wTJLb+n63K6h2EZ8ofp/ZpHklFc+6RVo9v1oXyIudpJulYzRqSjOxNrv3VQd3RzxTR+rX+e5oFiB
wtqzNhX7buC9BebhPaKGyF21tksoHyY+n+K2xCSVkiU/g5ycBkKOLXYgw3uz+5Q8mg4MZbyEVQNt
RCAuMjsruGazsYUTMIOtwVjqEowwaN1HWSTr8FV3jbXE/OGm91SFlTvw7WZ2STQqd4wtdCdjMNSL
C/fdNOY/H6SG0EsveatluLUghWdrvlp+SHpQuemJhCnyD8vRD8GA8pmcOkIZmQnAh8TShEOJog6E
BP1R/lf05SXJ82+ZoXHmcU0z+VLk7tZQCXf0SfbGDi/kmmgpCG6nvFYp4aFue6Kab4kfxoxp3pxg
Bx+WRFZgEujU6datak0iMh4I5sjewSGnLbs4X7xrsbH2Y7RdUniPDuq5mr03t0a+8hyRK+Qkvyr4
V3foKJNF+et2iP39rrnoFV0pyDJizX5RSWV0zLBDg1SJdRN9tMOImDiiwOM2Ge812w2/jpu8uQK9
Z/vonO8KERYQNZEYEXpwm2Tvf6Qb4Rp+mj4UBpMIxBr1I1QXb4LpISR3h7eZfL5cd6BVTSjgksUH
bi78Fxt3JLBFKg/+JwmSSEPqQ0wxgYYfyHCQ69N11/S/lcnW68VvUfLqzY8A9F8nLn4Yd4TIPUGy
IjGSdIfpCKBnZCn87KIAkES3FqJjL/SrH1J2kB3ZhOmmXXZmcLfYpP5jcmJIIwriIpxigspJzKSJ
4LuvkRyUzQ49MME/JKrY71JHqs0ARuI/fR/vWby1yLq1OBV95P9kCHPuq2/vyMkim7umUkaJbB4Y
krUIEUUj702G4wXOrnzt4doCtdLvA5bwGa6wGreEkYnqswn/AtJA2zZ9y/hLbQ20QMu3vkOyRWof
Q3EL3c+BZgicTUudbCbYAZh/89VxkMz9qJ/M79TQ7xVHD23aeuOdSBZiKc6m9t8bYePGwCTRjPI4
dM7VIjsGdTiVcrjOI4/mSjI6ErRLqY7h88E39tSTik67wy1um/cQ3PEp10AUETAlAXhGXBzT+lqi
5nI97jmmm+YXVYvt8QHQYjnztE96+UZbw9UeR1QRWkVLYwdmT6mnGz9synxBL02KSGyPJwFT5uB+
xzlsTTNB06bME8SHTvH3DMPW5hpaWRLlabb2WXJtdl/cQmW2Br23Hebg8TdDspd7x8D49EjbglvJ
k2Nf09pEpKL5YWR7dlWPPunCWwwkZrxqHEFV9uKzGIb5Ws2MVr2VRMFiQo2bYVfjWCs7wmnxKU/5
vvbvHCpmf9PGhz5QFOWQQydXvgH7q/+GXIeSAB5oRhOJaunN0F/IQlnvohZwsVwnY7Nx0dV6YFs5
cGvgVRt9NHd6EBMFjbeWodD23jXqHhqDto5w+RPqNqAEU58P3QEGn4cptZHNdaIcyO6sfwO/s/Ez
WeaBHGDwrKfoq6d2L+FpHO+yfcji0yi8TVx/hQilZpkhSHD+FSFgnZMOV1I/F2bWX/KoPM1tRLDV
pUvDtyZGJi+M8G9uk0OlCimNOHwzelwPPiFwRmR90c5zSmdvQ8Y+B9vEi/MsaEkSA8M00c6IGbC3
tTQURg6zYUKQG4I8IIRep8mXzA5rEYtfhYdn8VpaHn3fh2ny/rOLVQj0DOFjV+hX0oaAnzOHirYo
fivd8d1pEAG/T9NHGe2xv6nEL+fTDED7Srs8VgBXaCjPOg+TgaNs0IynkNGf2stFpl/Tbs+O2KBf
ZiSlMZNA9fybuQgVzSvNB1u6BiJWVM8qzgGfV+VeoSIOjc4JGxqPsUo3QfvRtvNSb3OYCYLsAI00
+qRs96MSz0rznkpy3YHSp9caZUzhw+CPfOdNsXUqlYT/kdefpEBWDeBsTnGvsHamO+P0+ALHaedN
Gpccat/kqIL2At8Y7aXsmgP4OExKswotyuzmad8bL7GWYV7GLiXdR5hDmhkqKqgAhZ5fU+rkHBri
S1+Dx4Xsmby1EdgvSVo+VKRf73+ChRYxxqtMPzDXv4T6PUexpVHRouMzS1154SMrsBSHgpSWDmlc
7vAPTNuRh6FN3/jzhZRLzcMuYvBkjFgoUyXOIAI1zKvlm8t9B28yvZf4ZwKCebNOtZEsZ+MW9NrS
dfI3BQCovtBxBr5bBDsEDjNAycy/zs3XFrbNQJHowbokqF1tBpysaQjFsBd1/TASfBRXxfcSb/DU
unA3/lr97jn/v3EgOA9J+4AXE3EClx+zAD5LrPf8olublZewWBVfvjR0C5qSnFqdPTV1NpgaqbtR
7usvcsIXXvZdF+inixOMKHVGiUp+2sV6A7Nt75nc1zBUAS+SXiT4zAD3AioBDQ+gWE0JoEhhDwf9
5fGo9GAc4dEeQqy3zTr2/LM+U3KvYVQSyxC40puz1QC70f76nIoqdJ6wFIO31ddq5GQEsCDGDpnq
pNiAqJ9sFkxMkBsQbTYjyiTEzezRibrxa4CESAbddaAJIxnI0mNwAB3E6tK9zkmhmkXVbdrZ/Inx
r+p2TLERYMzq4O1DZR5xktMAstSg5anyipiT+qJ3rveEIHJvYARCRGRjCu4ewvIJYGwzLrypWQql
CBmG/LfK6b9re3PV10R4kfFnJu2yitqrZbJmJDJ6JlWGeaBmowLI4PSGf+xJdAP5BNohoBRrsOtl
G7wypUv8TwsEirM2cq9RiRdMDnsahUL0Eg3WF6vfOjOXVo5OKDb+bIuPvu2mN5pvgTYEkVomwmJ0
h09hj9RAl+toKkgU622WIfB+DxBwIR8D85B8Vog+BPaIRs25UixF45e1GNkaMcpO6EBZBMNxfwmi
54qwB7Sr5OVYm+nYGJfe3lrVbeigy/wNJoAwhIBUK5W1m8T/ODqv3caVLIp+EQHm8GrlLFmW0wth
u23mVCSL4evvqgsMMIOZQV+1RFadsPfaPAgJdRlBVBQeestIySdD0do63OFAaa1U3Iuk5jIje5jw
SezK1Lz982SPy4TlSaZr1z5kzZck16Q+DXihraE5xsV4TCqQH3UJaot9ac3B7N54oPk1nVPCPDiy
JTc8yb2Y/YKZr7gzaUm48ArjuTPHq4wVfCjNoMfRKSERK6kSDLDq8IJgDmB37Yurkc4f3qi9F9HW
GAZGxOawMLuGmPTgFLvBm2O/TukmY+pWJOFyiEe6azv+V3DN+h9jhiwEqvFS2CRJMvm34eJW9vwu
JygJlDTivWeE8FqQUlz7PH2suMfkauBXakbUxfmP+v4j1jOe8WijBNWDtelxZWJrKDlp6rg99Y77
M7JjMHG9TulaF/nPkBIo4Wc4u9eRDhbHqp49ohkkhO5iJASB9Vk+El69ihy+v0dfNzcH5y8XVJ4k
54BYicn5aRFU5/J51KN3aRGDwAIZ6pK/z7hNaqDw5nKb7muY5l4RLq1c/BVwVtIZTOBLQC2o8Sba
vyMaJOagqPlSVEDo3Zi3KGZnXG51m1oM53PbVBfE4JuIRQ3L1mVRWXfdfGsn6DAGAafVn1lvUd/1
iHcUVFOyNvCxWpu7njLDSu6q3R0ze4uE32v/iJd/AvqSmPsErb4hjwB7Q8E/Ddqh/+0LzO3fUUFx
ykA5kORpgNUfo/w26tbZrc176M6ME5KXssaG2MHa7Ip/LkHn0Psw3sTkWENwkMTZFOwovI2hjEE5
7pWRlJgQeS3TtVvRp9sskLs0Zz6IAqMb3DNetOU4swPrgQ7SySYRkE8MV1TV06nSXlnxxuWOzZ1Z
bYaIz6L9NvGuYMnoFy9laIL1r05dcPOEwNgD9Zm6SgPkOLH/sMpV6bn3sIbqF87Th0iRl3jWPnaU
QZi8DKTej0EwCWgEy22x9J1o45geQZ8TKkjvnyGBtQb3Rr844LZhjSrhWknAhLd0xT+NoZmiSrFx
8aS9UoIVh08w6uc4PvDPIhnXXvcMRxj9BPx1J907aKn2I1HVSI/rQ38rmodVERiDG9KkN2AObxo7
omQriucWxKSfhWie0DujJWu7/iJZFHmTwJj6McmLOUL4BCMxI2g8ANsik1xsYvTA7b+cqASacsIg
UNAi5bvrGTUMoRoOGAEo3dcuxvOUn3uWbMrdaeoSKCC/4PjpUc/ESlLh18jwSRIgTeGp8Lx1jisg
D7SvOCo3aeM8ohC9fM8DhR4xZizVeXLpInzom+yjLeJdwEbXHskcgpJe0oIifulia+F128BI12kg
6PGg17XvZITihBesPcjQo0eO8Z6jEiHj2NCN9TTmG4wrjsdbyjuZfAwagF2vOc5VcS2cGn51qV9F
bL7b6b/MjIh/4LfXARrXGjTB+jPv/7zi4GoYanEg5zYYnjDYBIL3pjnaqLqjBHnlPCA9zAG8oSzs
KMSouuPxZ8BtKprgINycbR402Xbh81Pa/T2I0Q8NLfUKphXjM9DgipITRKTrouY7nvWNPpIvNplL
hCAIELpdToclZ7pzjGWICi80v7NBUG5L6/CObaccoBglrAh9NHpqRe6pJaf2Gqb5bqZ94xFnDA19
Nt0lJPqZIEt6XEMNvlPmIv+ipl/1LAOsRiHw8KDiRnfDb5vhIbAU/CnZYoGg6EkK52DB6CtxAYdv
cV++47YLad/xo/WIrVkcD6tQ2zlY9MmEReB6KXT7YGinJvtpdeRjzTHn2kh9Y8nPFjQ4OZkRtwPM
eqYS2sgxnB513djaLvJKhqHS+s4xbycDKz/iuAJwgufe54EhIyWBVSrx46YyXiJKZPjroWsh94B7
2Bmb57ChnrQs+1xPBUJyOO9btyQ517LZbSL5g41CEo3uihM0qFUaJtRe43ns+T+HvyNLf1udzozn
yZDRxucUCC9wxPQcT81XHpCJGNnXFGMk9cJRaRj0mSuux9KOiAbANZVEZYiVo8fPHROYyAr+Kq9Y
Smc96euwfS9dkDoMSA1GzwUqM2N0EC/hMnPaFZ8YEIB3dBWWrz7Z4anEFsusxWVYwBiB3iA+GEi8
WM1LfqLKfbUIeQl8imDvOMf5LS3/jv2dhZJ89ZSDT+6VRTdJtR35ZafRT/65LeOPPtO2PUjaZuNL
NLddv42Q0kyENmR81nmqTrJJlpUDeIstRkAPmZf/HLwMY94da67psXS+8HsJLEncLggA1JMPxIO5
sYnOTkdpbm4nyFsMlnmlwBKWbypfoRJYMAZodTH2GjoB+S4RvvJvM4KfACduQkmUgQ6HhYBFhGPv
nmr2cmZO7v7U80IT0KXFilq9xoAFbcq8V+G+UNnO+BYE5g9s18VSK+AXzV9kOTgC86K9lTZ3POgj
H74db1HnXP6HzmLA8S/qsUXTOuTvFkApj2bQVsp2f1mNHKt0Ts6lQ5AA8BZERRx/FMFf16NxJeta
/JQJcdwvLA2QIJ4FSXwuJB4SiaYuXgewRZkEgM76SSiJe0IIfBNrvyCAwFdcrDDFe8jzV0wqQfZJ
w20wZSSf1V+Zf3PFsQ7bXdLSwyXTJkqbT8fVnpl8IoPx9n1UbeooXksdaTECEETDxKUtqjDDJETS
kEP91/ZEGr8xBVBuGz2MF4b8A5utagMkwrb3vSnxuMoSQyD4gW/hluRd0C6tMSYTzAT/jShGMa3A
Avxv5J0tGmuPPM4E04M5DhBTiSnMfquHEdzkgNR4gS6YOgEFSlPda3eFZNJoiYUeiaUzX3tyd+0/
MuwH86Lsuw7DvbmeUHRzmFSHrGOhRRZwkS0LPMvSE6Syf2rTvbUJ5WXXRBZnd9Ai/KEgIbZV/Zen
+TIREXNNexOE46pPDcKhQWgz2c5Q/9betvS2HX9ZQoafI2tgv7djwudF/1L/oiXtQzeKjZO0C+ke
656E3uKtSw4BiwLXOqWcl11VvZHZPIQkZnDSmtrdoKlUeoJQTzezOf8/2sX3G0cHU+E1UEP3vHzR
RrdIRf3Cst8SZ9b+ON5P2OHSNba6iFEvQjUmKtGfIrJuCDYIgx3cYgQm3g8DUcJXwY5hIakoyQQE
dd2ovwqerpqHHayCcbb4MFwtXXnJj2WjlK3qU82E9843i9yFEgh5xvtk4xRvEtKez4qzK/r97P8k
szyYav3NuqwFr2HpwIfRNPusdDQNex0sFx/NkzVm+3KcMfEOu3Lk/bSLPyNoP132YWo5MCvTJXQv
cO5oImMLBz5IdxA5SK9tVM6VuZvc51S8Ji28cDJmcKSpZ7LI2iUivzVKpiVIY6pBSsqqW4fju++f
ppiZGWPzOLC2ls86zcUeCyPEHjCSlUx38fHn3q1HsO4XWFrtON0jtl63nK8WWjFthpnWZXd/gvcw
pmxsTJZtKJqqo2rkcl7H6CAK8Umvsu1C88X3IUb5FfDRFArIVyj7z9B2dlFj77XIfsURChflrw02
Em2iroay34qjlIKIqHUwHm54t9wDwLFYl4cJi+/cdB8+92At8kNPgmAYWg8HO1r2D2UeE+xg1VQ6
xWec/oggugFAZDmgk8E9Spx1yVYGyQ/T21cU/H9NbxyrTt8OqEbLAKZCWBbrSoxrsjulz9jUQTwg
o1854j9KIuwIfb/Okh/XwjYwVAWqs2VJ+FmGxrJpoXqWq5aBh9pudfFpAids83YUWBsCO9mASKLe
RveVgi9yAxJvviCCaIgzqvTZ6AuKTWBBEEF4tPNlhUA5xZZjIeeyFDgyBJRWo/niVK2PnP43PSfi
QT/a5vc4v+tRvXJ8djhotDW0vVkFloVElsKUqwmynwvyYPJ3IPY9dVonMJE8JGc4eQMyxgY+pgeE
JC5/U5wVydlrmr2YQNhVb3Cb/YGG3VmXFvSo2rPOorA3hgBc2SOUYrI2ousEC7VorH+t5GtjSJQO
D0NqmwYWXj9HC5opzFKLsPiU+E/ikHO9XgR7ns+UrXQe9zcdXqqeQq5naTqxBM8evrDgO7D9GId1
XmuMzQESE4U1Ttoib3cIg8CGYK1WYaodS3xqcz17UbDMPv9yNUikzMj04jiiE0HrAKYnDaxVruOF
bzIWAgX5YGogER9ybG16Lml0sAMjW2BmPOeodZI/B9mfC//PIQtjNPsnW1nzG3wM+JNMxE31a1G5
e4dAnQZdlEt5ykR04fYs9YlryJXRhAkjY3AC72V5niGhgMKV0DdyEpId1Nc2m39QnosCTlGuf8rp
YZT+siaXc5/5LImQ0RVEUCRfY9V95PxjI5mio80uVYihJu+fdXc85RZJHf3e06rXqOr3TlOvK1JH
UR/ucvIUZtA/ZoyVs6GGh0WYw+TD+WwBedTR6Vq/XdMzBC12MS1k52XwCmd+KwXttnaVOjl5lFlc
qF+BGJ2S+rIp3ir5bdPw7WPuSzrEjEyUet9wrWOdng+z3ITmRrqrQGwSWEgGAZcQV0zEJh9SnlNW
uxo9hGc91KUbwZpweLlhquJpo3D6FlmxruOjj7waoF99CLU34f6EkH/LQ4D4F9U97DR6zY2995kX
mqDJXHTIEwOHov5LimvAJKBkNQRkiBzH1ltiUkCTg1W4fEUjvTBBt03sisCxteZ6ZBGLlyDPbp18
jM7Jad/CRnsdTXddMcjUfIay+Xpg0FFwNml6ODzprHQVIyH5Yv+thSed2Vlc9AfLbw4aPnM6k4RM
n6B7S5mfaJp31LpwJwbs96HknZMQRJ4CSquMzeUIM1Dt2ZOmRbxMu4iCexbWqujre4jPDa6UN6zY
V9jjuBnRDZDtyuwKvwBMqILJOXPEblo44dntcDpiWxlih1jFjP17vxi8Eh001Z9x7ASGcyVgDsC6
yejNKd0d2bKr0kF13LctXS36fkIJXNoHYr6QdthP2qcDwBJJ1T117wZtLPdF8tlaoElRx0ljT3Bn
VgAeOEhzxrZhlGvfS9iPPjri23X3PugexihCWfixQ54ou0RBxzzJxaFhozWqsCGDwykYP6GV7hOI
MiZhI19N3326093iRtXrW0KcoBkOB2fIt0kFgJuAX2Z4NtP2fRb8kXnOatPYlmRWOBX+cDvcp+H8
VHkMCkRgb3PIdGNKa9P414ASDYsGFYlRulueicrH/xTgdGo0mFWo68ANekg+LMY/JPGMKWIEsGpo
kTyiMEssPVxDLUo/XrttE0v6tx0PTumBxCWDQUWRM0ZDoJMw8MYlW7Atl8X8CHlZytjdB85JGwAP
3Lz63EXveWzQr1hrGZtPxs2i4mQevLcdwUSvWllGfY15LKBcr+3Wk3Ro7lI9O8WEfo04dJOUJDR+
EoS4IIEMrnrW/1mdIkRoNF8GzBUSa8nHa4x4byP+ksjIUD4MkI0qTzzTTun+fmyMXUBwacLl4KJH
t4l70Gi+1rVaqRj2wQ6c/5X3voXiYT7mrCQdZ6OWHYD4+vSMTMkqfg2W58KAWLQ1B/i66XrM3i1G
Qh779ojIk0nu5HjJFUoKrXXz0zbUQMxU8mclkTDjZ0nlwDC3CuQqaZtT0bK9JE+izb9RkNJuqk2j
0oZk124gtNxm96e8POoYgGgqIHs59kfHWTWLckeiz0pHHz58meTPuxC7YvJ99K1j/hYenpWYW4gX
Ig13vM0RMmhiA2Epn7JRpW/j7CqpDf1HRL0k6GId3OmmQMyx5uxmBEOKAWMbm7vFGrx1gepeh3lQ
zcOf4VJUQxaixq10LMSswCte6YxhnCG3s4L5EARZ1QtTLYya7jlIdZ7jVeHrG5E151SzkCKIZd3q
pwwGUSeOkYwI18kxr4878C9PevSc6eZW65FFmJKGFgmMw2TCm4w/3ZeXxOMd0uIH2OnQfVTDRaMJ
R4OCpccDaqqTmuE/64gdLZ80mp+Reydo/b3f4AWzzjo8ithScdsw8NkdlEV+HbVuHRjRTdICGPGg
DiaHfUx9qe366Ln5weQES0Lt2Hru2m3FuWCxaE2fDqergfYs6gEyVxgSzc7qF4Y38CBNtD0zh3nb
44Zr7oEQWB7deech5h9go4xGt/UR7RDQ6t+GJP0qMm16ilkpVpaP7i+GcWTTt5tZ+uq5PvJ47P1Z
vaKFYPzpaV9Ey75qfb+ZBDt3DgkLALB5NJgPEm1v6PVJCPsl5po0onOReKxp0WWI5MUE9xC07soi
jdvFY5OPoJ1/4xJpK+52PfzNrW6PCO8omYloKFyVuTuhWLab7DrE07d6QcqBFhD6Uhl8EdxRsHCd
dqyKTyl3UYNE1w+INyy1w06vvgfr1nTTchjocsdNUnSb0X0V6K0zCc+6IosTYUsrdq4eHD3mZjGt
qKUUg3lxa8kBNFh/0KkG1bufvRaI4i37kkCh1dEH4GNeC9vCgCaQ7vK+9cX4POEc3JCqg/4+4fGx
rHtSeYtahjja8XF6v63LUGviakBq21fXwfE3XTqtSO9K2ON39nFgsCJxvA6V2LgVzAGgdfUA/IJs
7BJJn/KGtpRCrsOUTN4buv4igLZynXr+mKlhvv8dwA5o06tVvgvzmxvpNvvWY+z/Oi6p0Xjo8/uY
1jgC9BUbMSc2N25m7cbhOiJuCEzGicRhsnXdYRdjLL0Seg8gDnSaZTIhxHxUMABsCELk0tJVqVHS
iLF4bvmR6mcACYs6UG4t3I/w7OOOD8j2nrc6aoJTDewoSf5CFGFwRBceeyhyu1pudjahsY2ge1Xb
+aLEuF3ANm5nutkRJyJCEJxQGgFVhe1jVaWjOnrzb8O+eNKadYSr0jHRvf5qxQv+uSc/ef1102iJ
zH+FJpgn2eEwYGvOy39t2DSK4K1JfjSAHvFdlaouDhGA8J5mrQsYxJN/BJddV4w3AdXmFP/KvIov
lqQ0mTLwa18iIBsOyCFU5qk/8+r3d6NnoWIWXPcNY1EMNc28IY9uG7dAkyTXR3lkDji9YRDD4Yuf
2oREFwfLKhuBMr0o6U/q3VxX31ZtdZY2KedsdtvARlbJKKShRBJUOMGf7rw52rjsypvm5lvdww5k
bnU05hPW7THylh53wWhBKRg+Yjc5NyWbANOrNg1RTwKnnPqN03iCzXRmfMqmOUjIEp/GFerBhUSH
GN97sh6Zqdpw4zpWtCZSarSOQ40gApsGCrI0jtEtzevAlxuvdp/71t+0CWLE+MNmWJTyXdgQyQte
e4Slar40d2KJJJGglVeXbVnxf/DNUa2EBAqqkAV4Ll917gQb+J4eIYRC+JKHfGzGqGro1+POz9gi
mShQsnxXvzbIyE1cz2NK46V9yxqPFIJzH5+C3R+aXKwSh1Rl1s8if27Ix6RluPgu/3OvjNrByqI0
qnEhJOwqmgKVtZifwm+P+IgJeGb/zspscld1V7+Iwd3OsVj7CQnb6KsmIyKLA3It7MkChQ/BupSH
1VpHaRR2NL3eMfTvhQFT9V7R1uNYnHBocrICbjMob0cqj0z/HbJjyHONtZb5rgoTdR5k/jwIN5vk
XxI9tPq1sgjuhvTGdWjy+5RVtUIwtS5A4ETGvKO4UC/migkVO0n36A+HjsPgRC3kR+a/IjkOkgEK
wyMjFhePfWUZMxYg4QAd8VO70AHkdTVn9jBvXSKqSw9NE4Z+0puWXfaeRBAH4hflYxzSZwuabP6C
tAG9VvolUHk1PoJ0nLQTKzJJgK+DeB7mTUu7iqQA5wBDUrrxknLfh5KRmL4K9DKrR6r/tPVtxOKN
imphDe4uE8w1+c9mY7wpMW9IPSPDAdRauoIB6GM386c3J97m5VfVvgWjv84UEJwDM76E6bvF8CBP
/horZofAWgNZgcYUem7hk7W33Mhf2Ipz18mDbOpfI5p2Q95yWOniqHcjuxjnEFpEEngsPT3SYWz9
NxpURiAG/ol74cy/SFCYECCH1ceEYGuwaDsjVp55/erM3TruqH3Tbdmch9Knr34vAx0N0w9jCUTM
vYKM1h74M8O9K+ZtMrHzO5tGxx5QXqta7GtLnjzP3TqfdlTt1W6rqv1dWQAViRSa+aJpW8bhEIhx
VmKTx/liID6wGfynIEKEhlq0MVcV5dIktilFkcOUAInQD+3X0lLAcclkKxcqRuj/L12LgH+n6Qcp
nFsM8tsxxIJpuFwRNoMOtvykxFBUjCZhyrgojrygEDMEJR+EuBJ+CoKaOpCbZvaujUuQLyohUOTl
zJzHFGdnpJ0qVG/h1A39ImrtFtia03QrXYvOjcn7XLc9iB3kbS0pH/o0ApzoLh5N+RyY5ELlz3jd
UhhsRs74/CUGedkWexifWwhYlz60/iVF855qxaYO+Z7GXXPrkWzqOtRVCfI2fLb9icCHgDwFk021
bWKX9nM/IvpX3EJL7FUIBuwqcmUJr55vJdL3TDqLOX1RpBNLIyqM6VqSO596RzaCj9fSwfdD1k5O
6qo/BO/qvy8ZH+XBn5/nB73wWAmSTIPoPtBIoIIwHyAL73dK5e+B8dZpkxKq7qfeWk/Fjza8htpW
A70SZHx/2NEoKrThPClFrxFedOH+JRldgpG/ydreFEF26C0s/o1ac8JmS5ii9PnKC7Kt5qzFJ+Kk
Jtj0IBmtCtZaeZTpDQWrwcqWsgONCUIQ9BhuAfulmZat84ZjKK3K3eyMa1XmZCYIaq38kU207cZP
rmadHU7ZsJaV5lXk4Pibai8wE3kQPH1OKuMY4VzUp10AqkGD0C7RCTfmNicw1VzRID+1wStLDg9d
pTbzZ3XeqcU6MfsBcnVcKDi6i8QgS6SAh5wiRO02g8CCqZ/s+GQn9yqXJ5O+cBhOdXy2/fCZ50+T
KsJjVda/OWzjuCORyOav/sDpErLJCdr7SOFohG8NeK8xiW/WRNQ8U307ZzzgO9cu/2WKRSFjvMzZ
dAb70zvgejycemSHUblZ4W8FodZ7y9tsM0I3IwOReCEcZ7ibGn3zOug3lyxgQT5pC+iOJSn4ZgN3
h1OJlRu7C1Tr+JbSC+bMJ2zf4i13zH1Xsh+fjwNPJEbNraeDvgSkmrfvknKvgkEnuakmAJmWk2yH
xNoUcbgO2QE7ZDF15D/Fo4u+Bp0HrnMLI1UDYME5Vy4iO3Qo9UiGQ3WI0TFYTKosND5UtjXBW5Q+
cx5z+1NRTNA8kteUPyGPOZbB4rWbVul+Z+amCaJ5Dhh2XtGAdd079XCgnBnRAYWTaVzVJkE6f5h6
9cm7ZjXrac08qKM+lmfuucwJluT4zfDB3UBsx4RzBMW9x+g1ZYiB1zhJ7xZazO5qaKi5HOQsugkY
6RpnfxauPx4oJjT8bsYnZL11i++4wIWousSW98rtMBoO3q6JgzUZ8FuPQgOSIbwpGxVtVdsMehjR
FHgv7Pg5b4tdbWubMhiuqm/jD4JcDi+v3yHFJJPgs6TlVSTA/sgcEoPMypfEqlu/Aco3HD1LvGWk
z8BIUrcb5DmR+Vc0qUogvYKmtQmgboe44PogvKUDUTPs3Yd5zb9863fC8pukBVUtbYNFDHG57eEP
B6SpQHRSOM+rWX9XdcYhZR40ch9dbLVl8oJAi2+2n2tGF4RWNe2lw6jsoCPq3tPAPeZOD3wg3Gkc
GeztW64bJrh+YxLRIbcJAeEREQd/TPni+acQj4xLPkKVbxlwEF+a4adUxJvJYnBWLdppWAXdtoQa
EeIVzr86Kz1wuygdPLdGZu3ZddqNj38YyXm7FxhNGz9cx5IHoCDAZz3z6PRueMwqIkIrWd7ZG+Xt
8CF6RMlGcOCuZIWqrOqwVdna5iFiJlLUMrpXVpxR9znm5OeMwSGOmOsnch9k8jKji8jaB0hGVDUM
EiHq1HYCawwp54gBw791VXfojWpnthj1ho6EOH8/dQbrupGR+o+rn8b5LOQ7T+K5rapTRp+OqnQa
L3P2NRLK4oXzi2WjZ3Pjm3zzDKXkdt5ETdCaj66dSWSEGOVJUACbjSDUHdET23rW5kgnKPp61vif
QEcYwRSmdc1h2Uo+lo/xsP8He3ZKCQZ6s76yucGnmC5Y4DTdtWse3Mz5/4GR51l/V2L7dAJbeTPg
vrSVjkaaC9/FU/WapBfW8uGsXNbaF9t//H//P7LpL7KlbaLNW3+wT4YRn3EnLWfED/qEZWiDJYpq
mg9CvWBpO/vcr2KKJPCsKSLk/JSLiBDT76pLHpHD6CcpT1GW/PUVDZmaAEYuoxbyiwgX6ekN3cpn
FnyOfKqixqULP7lY0LPuMxFHN+ByjX4Hp9iCRNhC5ukITqLBZtuqI6nxGDvGnBOMadTHvddFCzCb
oOSJSOD0nNBCIPop0WIGaINUXTz3DP6m32kiCyP98vRL0CAAdr+YfCgnPKKXtT38DqwqPTaDFW+B
zRthws9zCdZxSQevTP9Y4uY03PjEEqfxkZ38arDmW5MdZsLoSbVjIA8aEOU2UdjIFLIYNbEBwCdg
5jsfe/TTPvNODTlMUoPM9M5h8cKiJ8HL3jSUZqS703gIvqJxZOOpcsVLTH8szXHbkg1Rc4q9h0g8
68iAFAPWgXuujtc1Ib3oo4xwPCQlO57hnZ6wQ/aWWydLSzYwpLsORkvUrG2HF8Z0jqZTvniWzg2K
JtjYG/GupvUQOctYsgrOutqxMZes+GxDxVSgJg2XeWuAtSXJVcYa4Wgd6ienuwoiM4wpW/ppv2CL
u1bLUkuGWy9qdnnCRKidNnMPVazfphMzpZLWDvEsKuOS8zMASOLg7RhXWfdItGAr+AIFsZ0CSCw/
o1f8ptS5tbWTzgUs8VNeRDjfazRQ0Ldx2hJ+5fIJk+lrjpTYq+U8NjxrkwhnIcr2vaZonLv+GOY5
ZmEyddnzuMG7Jb1lhnyssYtVEf+NKZWPCQXXBZMevQDvgRO2DClDwu5FeTR0+eIWl4rOv2qbpQ+6
PYugHdhbP2V4nsttz9DIhOrsMpSlsoRL4sG8f4AOSmriSPF3w8gMFjjhqafA3NE38iRbsCmIFHhy
BuZcPpthwfbB2UfgdhIaiXpmg14Re4BmHymszY+pkOJGjxDTSFl1jKj2/oCPOWVBwBnimSTXDoHT
0fQfvQZJi8/jL5Hz5U78hohIVSSSjmfqoWx3EaYB8eKOklWLvke8yzj7sxNiG340vTjlSNkTcld1
Y2TW3K9Naa/DynjrJ2sRzA9JZzwH7aGL3cOc9RuCHL/snPcdX5nC8vOgMrJZaUzW2b2N+VbM9Sk3
WJ5tYjrGUUxgGSKgeoi0ErAMeNlSoN9OQo4ism4AQPrK0vWb3d0whdVPPUspVMKyRbhpNkixXr3w
kjIAouxU73N7RnOFc5Nxw93y2o3u1ud+UEAZohultaXXx6cDy8j1/h+itc6mLr8rQUlmEag+qajh
UAfuHRxtj2MIu1z54o/HcP7KHNYv9lWQxpGzzOzwMkiDU0qZEn25G5wErNW0I1MutZwn8PaoaBkZ
gCdCRNLnv2b8Mfr5hT9sjB91RwWAGQvGNMviO4tAdOCs97m6tB6NlJa+aR3ietmu3TK7p6nGC/PV
0CUZBsq4qwvHx0YiKEilAjnKDkf4qOIe40jSxj+vfC1MVsR4oX3m0MrQQhnSO1vf4CAs6yUrlXU/
Mortd9Ien1jmpC0mKqIOdUwFPX+eqI6W8e7g3FM6I6oSrKcx9UobdEsH/PlAVTlOPLSSPI3xpwOK
phfdQQe2aBPingN/HWZWfCpAOuE8WPvRsCQEhbdAoqjQJIbFblUN/qoK+JI7+twhPKrNVoLaxAcF
NJCUgkeRI17XsDOQ/vTQAwPcQwdW1voICawY7Nc6B0qltxdO8pKSFQvmQi/DY1o5myTq9pE9bcxF
UTRM+91g51mEAFT9CxTydehVO30unkcuzZqleYohQf0GLiNOUfernDenEs8FG7u8ULUpcJE8JQxl
wHx1SzfDzAGTuwfN7Nn/Qq/K/myK8TQyOYVJ/v0fPa/qi0Mw7ub+krQ4j6JVz6MeWQ+bYCgRxqx/
8//vjaHeRR6WIoeEJa5H6BMGtNl5YovEzMr1kPMzSJsIMZ7n+opUBFPrC09DO1wtCVah7E36BeOc
mrzIWHWdSD7DfKGYNbCzCOLpHg6kgdqxHn78L0a4Y4DBpGCs0n8yfIF+hOJ6YkoBpM+F9giOHwEZ
TSeTNLXX8MZ00/WfgwmP7mBIWtspX9VTtUFeil/PvZn6GQr71L9N0P9GM+II4AoNN37xnoGQsPja
EuKkErzkDmxL6EB5Db8etaMy+dk70i58UnjqlovrF7XhxP5Vdxjek57nScJtCUuzrFXSYcrt8lte
Ny91ek2kxyjm1QOZ2LDHLZn2jxwZU//nBt+DBiEb2XGTpG92dyd0Qt2nnECQtVa1IgA6xW81N7vU
Yl1OlZIy9xPaO20Ksib83E3KgkJHnyXXLo1shD8McuhZa+4ZD8hYAhbXEfVyrpR2eSkqEj+d44ST
OYk38IsqMzmD3NxHP0aPjoiFWMO+BThaY3LDcK03JMpPWndI6/jaC3a2pKPs0okFlqev/fGdJZEM
Lfhb1pMeC25jyLhNgbvjKCx334KXcZ/9/kcItH9kk5fU7RXCFh3SEvFTeba27J3EYChFvZk5Iuuk
27kQKgLbvLCOqFSSUz1yEjN9h16thEPxv9b3OQORHVW8jEReacxgaG7Y/XoTIHzcWW4BL86/FrQ1
KT9nLT5ypzy0NLluKw/JTCwedgverU1SgisHpxeigpuLRdA7G+KmmGdXay2ONrV/6qwZ4ivNN8Jg
0dXQSp7Roq/Yg9INNQW5x9E551I2p5zyHOGAs4hRcpWEe0/deMvBsyE+dyAE5HBdRvfZ42GboUHW
CMrYGkBxGFEs0ZFG/AUxb4dKYkDiPULpHopf5yq2KpJS5lh9tS3CV4t3MGaYKkz35tnZYmS2VGXE
JbJtV6sC85Mmf6lkHILXB20hTBJGigyeyXRdq51/oL1lHRZHALQ+D3irDAcs+dULPUTtG9bYTPCE
cf524dn0v6MaH8fE+ATzJGUdECpOaCxqrQNATq9p0qb/zzkTA0Cd09W2exbHNEyo1FCrOhyRYu7o
+45G3hOrOG/j+Yj/cdXDBQHnDLcB54TmUEfUXJUdTtZx1xqSZ0JZlFhgNfpOl4xbPJSPfwb0YtbE
Mky28J5XkXxPyufauTUh35xxs+NPxRcu0Qq0D7WX8fo7JXfjrROB7ibgqIqXev1gV0aKPSMxEgSc
/j4wVg28Hx1LMmM8r/1WGDPEShDbKUsfjv7c4QoLIOiwwsnrdmGroKGAOzI11z4w8/Y/js6rt3Ek
jaK/iADJYny1ApVt2ZbTC2G7ZZLFnIrh18/hAAvMome3uy2RVV+491yGB1MJtqU45A3+Ixc9sx8A
OnJJ6pjhvg6opzPt16qqba/Y7FwGU2wqqjXSnVj2swKu/gDgbGPCFolFwqcKqgXza4zekt/B39XJ
R2m9sBMXZCtZqN4004VKGj+4B1HMrNeYtc5y52L55OX0WABju2F+c44h2czmsxN/5RQ0wnfPZlNs
bfc5XsaapGnC/iJFrIpgCH2MaYXXD/+g+oaRELVvgt/XwSg9h+dBfQ0G00seAB2QhBYH5QDcwhMo
BNDQ9R/hqD249r1Dtc5C5bysCWsmtyFyBmzSv4sxdKw+Zh5OjZ0o1CImhjiEKJ2rXq573Lp9zWXP
1iY3rs4cJK69X04ZWgYKx4FHHSMQWRLLbGSZihvVKUckT49oN/GztXRsKE6z5jKwAfDjGOOIvy3i
bDdIRFgEY4bDv1Q+4u7B/EB9EhNSoqDEcSyY92HS0L7RKQzIBSrEJaMe2L55nIv8AtkfM+yLKKaV
xlM56KyWaZYaF3pD9ZawvR3T/DqiWUiZXXnIdUf33pBcGI5sZwnmRupZlk/Su1UIkizjgM08ic9p
0QUtt9VAzcsd+X+9i8/4AaWwWx8LZDM1Sa3VeJo6JnHiizFNyn0W4iMQFuQ+ythqmG8MCg1xanhi
R+ceVm9D89SPXw7XRoaqXcPeZyJ2FCTpZSN5Xy9OhIQ6e51Z6TTdJSOc0Sx1EqyIHGgulPwJY+oe
7lRT/USENVTlTycu/lCRCw+zWH3z+hkFSwHmZuMu30MnmGqNaPv3Kf8AH9oKctmDiRlR1tWPiZgh
DVIB7lKgaa3xHLovJYf20vlSmoX5R1fgcPDiwDe+Bt07zQPZU/HWmTHW6h9Z6qxiRXAq8YLhGUpA
ZP0jR4YwjI+O2UvNRKL32sBnI2gg2DJsqLBTS9bOGNTO1maXBKhTGWejvTgsRqaY1B/qOJ/Epwmz
TrZdhi+N0aFhdIDbMI3Nm61x5PDl8FzYiDkRJz4NI7PZBSFVgP2lrCqYibtF9Kh75kksuWEyvnAj
uFu73tnqf73SGGLrr8iQdMyE1S2DOHun8cHkIegAjdcWKNuIHmARCmhewkny2NknVkIGXDr71GJR
YxvRg8fn8OY/E9NmfwkT5q5neQoLLH8a8Uk2qJsmdFH22LGc+h0XfTco2s49etQIayo8jBqLKFEa
PGHkzkZkEtnaQAjjDuGGXffPoqZhGbU9paB0GaswKMCPrfLplOMsrWzzPemYnNhfqUm9QqxZnUQ/
TRbuIu0n7ABsokxqDU6REo5/fXIiL6ioSfM7wiZBoz6NRgBEcqXoIe30GLt7xRFBRMrM+AceD/cT
jhnSIn3Qe01xTLQRFDnfZvaXsNMbhHFSoNsGfI4plOG0/QbiAGIbP0r42SQ/+KtXeZ+tHQosvNsP
iu7TNx/7AR8d84d6wDf+XjKOaFk2Zbj2dDr6kOzJkvF8Uq/5oW2M1lWOcQLnkBfwBybZR6TKnU48
IkpA3LYceAiD0UJvEoa/AwaB0P4yDcaYcMzjUH+U2VuLrJH+cy2xpafILJM8ZlHdPujNK2tWKwOG
BK4kMz4oPWuUlE1tXDWw7EhYVlmXvsEFfTYmIooBVeNDoS3skf0Yz9LB5cnnZCj4OzOWZ676nNcm
bnkoOdo8vgMksk72GjtsCsUtJMTISDsEKjMbMf80he3WIp2bmt7XdywY1pZVrmM4fE23mT1+d57C
hibCn4FvoG5QXr8ecAORo0Czs4gk7VXGmKhS9/aj9xQEKNI80nwDeWeVCBLQ0eUExWKzpCOAq4Yu
PI7BGkb9FuE+p4+xsURHFON8XnAfSuEABiGJX7kDpu77LVaghfX64o80Zq+iDPk+AMqMYtOb/n75
aisYBSjytw53rRqfYg73cNzHyoNrc/URx8FNIF6sL79ny9011iOcQqnN63xm6n0yB2OFb4ZxCVGA
bLCz7HW5sDPGM4m5Z7TyoDM+A7yOGo6hW/HtLLquKDwkdoI9nCZVAkJK0kcSBFEjEeSYHw16zs7d
uwhVfRbN03TDEddyfXbaIjLYO0RR1+DbI63muFyovrDtRwR3i84fZUI7HXSSdGogLzbW+eKrgend
sLXutY0L/mVGs9TwJLTg38ZEPQ8TJwwxWVrEuQ6oq8XW1jmgYQuCWGjOSXFZlpKOc8KWw+qxse4G
PkZsOxbzPMbYUXmccSCzzdXuvIYD6hYWNytzbk4LJiUjz6Ad0Ql2yjwUKDz1pQCeMnwqPDh+jSe2
pMoGK0WGyKjWEQwRNVUPGqDzRGNoob83HkbsOgSChP5/UdcuekIWdeqSR+WeOG6Rzw8LP3PiOM56
BEDYh0Vy6Geci3Z/9PJXUdtHvIDI4PtNndALTwyH0T+KHskHmE1ppQc1xu+FGqmOw3VJMRTXhJxN
LyX2Kj+BtUzbD3PmjkHqYcjfDDTmkc7ui7yrxYUhc3yyMHp7j0qD+HBO4+HLBNY1+u3/ZLamwGc3
Mi6sYTFAkauQbqNqXUBh/q0lBtLAWFRpOgNsOlgwXiULNFUHuvsGX4mnB2MckOyW1aOA6IurlVXL
twVUFRRM5vCNslzVzAw0cneYsUqMLLZa3rMqJtS4eFPghnVcu5xd27F2AkAMBNEeayNFuj2SCExu
jE41hRkR1UVBeJ4waFz65yYFUgAKgLUxm/IY1PNHhVxQQiZ2FTWXpCQ32vkU2y851jCFuhTaHfiz
Wzf0f16VPFXOu8YOz4Y6YRMmNGdiy4FVWZjGIEbymki2zGXqH/jvvN4v7Jfosj9kVBwE1ajovpV+
zn3cwjiCwGUyzoF6D+ZRahVomXMaMWy9Le6+D3d8m/o66DnMk+kj7u9NjEHbe7P6pVyX5w5JZQLD
PsZoZFUaipebxI9POMnew5ovF4MU6+WaOWRy4ufnrCIgF4z1xJgG5FzioUWk4SICfWJ2HcVv9VAf
rcYM4iR9y3rBiAcJB8cebHZ4vFvJ+zAPfF+ZS7vBJ4iKC4rrVpQIE/j1VC9fhEq3Ru8/ta77eJEe
r5WRv5UD1JZ0q3EkILhKCWltGhI9ymhlFVuOU99As4jdsa2/4iQjB+xayJ3V7lFMOIBtnWv8mEGH
WmofFEVLUHYrupWBPxYC+0OhJ9uxr7iZ3wxOr25K9nH3RXzw1EyXMu/RI7LcnQEztGwf83QPxNUp
/KAz30rG+wW+viWDWlkLQYKOsLfW5lOBwn7SvjLRrHvDvBQSWjTX8ALfBrfwbzDqQ+18FcmTpzO4
pWZh++Va2ETB86Isco8ZUvDe/g6XPwEkFOimVQj6IvezN5cl21KRafaba/yrQCmUdkj4tVo0crSj
QFNa3iXgwXwyJ6eISbY21q2B+Qnxeqz5f1Wm7cjR2LivQz8citg793D1lMHyfvqftgM2bgVaf6V3
TgB5yPCtfe6l78aM65u4jYovNvHKc6QPbIld0OO8E0O9NoW4jHjdzCrZGYhcKnnSCsY50WYyaTcp
dw1RbsmtGnFaxKRwaMgLkoqBoG0EcrzmFsWRc84ZPkG/5MFP2Tw3NHKwUxF8SXRxIw+f1iefjl2d
3TnZZ1aHnch7cHVWPkUQq6tRQEu09hEcGF4hl/jgkFm/acBkE49hbaw6QAeuYjIdvUUx9ESnXqcN
Cgj8bgP7EA1/rTY71Hm4NGEU1Xz96NHplseV0jrethu6Db8N4LN9+jJ97bOPOKfJridyIsgC3Yjp
MGBOYcZZmZgG+oursp0GQCtprhJmimmlQedAO0zYwTJ7pBR/N6PL0PmXuWkCvf7s0ubBjPNPPbo4
SzE8X00K1MoVm5lhCbQsOu+CkeCijQD1MtzrUj1aeDgcCK5jf9RyasOIDUT+SaxD6l4qNzqZIG0A
9OT1ydVfJvpBS8OBgDqKiI/e1gIfqHg/CCRRVCgg+woZ5OVH6uBNVqQUfjlz/Wy7j6Z8L2b0VdSh
BvWarHfcsjSqxtmjrImT5EDILIMJzJ8TDAtgCUXO6oMz2kAY2WunPqFRRpmpQMgATJ0WuYFXrR0r
25Ie91BUmL+5LbkDPBRSCCNh2eB5BbBUFb/RyBz2eYLczgcQjn96aB56KFf+YB2j2tu0ytgmOLrY
bgSG8ZbFSMj97Bkk/ESEpajnc6uT+aDAShI+N0kPG/928opLROyvObLh8G69m31KFmU6dr4pbl9b
qzsS4/cAcG474JBNgFgtpMlGf0z0uwPwxoIMAO6aqgRYCkoqCpRZXXvotlkpv3XwAa2HdijDZsW4
n9p86eK92QoKVgqstdaDfe5DG9Fie5xdIvz67ncW9aeHW72YCdBpthoG5pnHUoTuHrRB4mMhGDka
OV6Tt5ThYs7ovu7ksvIF7U+1DUqT6kXnL9oybETUwBsAmQynJcF4rEqR67IrlcPZM3GQUmxZfI4o
GLZeXAVeVT17+aXL0SrYj1n0z0kxwcXO63FQ7WUUy2CQWFB8Ydg29zVF6IB/mysOwtRWIOoprHTP
3h0aoB04Bpn28VvEqMIc8Q+ZnxOJCgCfuImJpKwHKJJB/88aKbSQXc5LTi9IoB6wAk0JI219cVcY
cPKJsfrpl30W3vfSxUGSMQcSrIMZAMGwo51kQO8qlweLEzLbp5zO2lRRYX/qcn7KObhC57thqLIt
zeK1ZfyJotKYnWcn/1btn2QO2Zp3woKzHtK3RF/bbkttuiTeW8zmwG6fFzuIGDHnoqHoVHiREbAp
01pxRrdPTjkwnUcEzekTV/Taw6bAWUTgwirNWS4XuTrI/NuBaO1BzhGoGqLiM6s78hWg3yjG52cJ
KYS5WWUcnUgcwyY9YWCgJ0KgwybNroGu7Dyt3TvwypN962/9ZkItxEvLOG4wITwO6Epn2yCf0DrM
tQqymcm7AdMeWg962FVJsF7223MpxQjbO0kt8s8cf2x58bEf0L4+2mUEh5Q+mOomja66qPhgOQNZ
lrfVbs63zM0h2JoHRShVZT93Kmgp8NGcM5RKH5i34xYbTOsQA20E7BMk6MOWwZlGcYxE1oXuWawT
WIxqRKMmeEn3M2+iGIgIwaszIFafUZ1aJlwt8DUz7geMvTNlmaA9c2aFHqwOjPJaj78mRlyBO8ZN
vlsuVQPKEAmSLpbpKNxY855VDVU77roU3Glz7skm8co/5HomGmw0bEW/8/V+l0z9vmHIPBQBGGkT
HP1iPgyPcH5CQwRTCDtpwGwRZ4eM+RgSzZkzAtRCkdH/MKxi4bVogWvzKhOcmJwSKAWhk6C0dn6y
+aNMX2KUya46e+qvAIGWCljmNgIp4w7iQ/KGJzpwEP0gKVM0vBm68Z1GHzaW0EId6uhvhCvutfOP
bsHmYEPudcN2wUb52MwP41S92OZPDXyq8QMpkFcwikdEFj0vE3A/PFfiKaafwZfi03rJOV3hz3ky
AEx0xj3P+UaZRcr0wqqsSL4LRZwEX3rrfMTOD+fIipGmjTKwZRr4L7YaMHALD8Ef3/1Jfer5OWWG
CMigWfrg9jli8M2cbG2CB1i2NE3InF9trAjVIw++a5yQilJ67hQZEbljvXvYunL+QHeBRmdYgwpa
EyJ4kYBychtwA1C/sq6zqE4M5kx8CRHfUrxMk3kpkwy7NuWg47wyzUKT05sHm6WGsZJc7UI4n1YL
wNLHUlAGjOikYX+GBGTxaLAZ4pdL+IutfhYI+U1LBHrPwlJHsXnz5LwJ+1f+bwUnezqRg/sBxwJg
G3aLHDRD9iBcG25plNDzJvcafUSPZT3yhq0t7qP7R84llQ8vXNd8s0nMkUhbdLqi9E+jAZhfsjI2
hhcLbsPDcPD06zQ+n8ySShyU3NoyWO3uZMoPZodvvZy3sfdNhvaD1WGnnzBs1UvExWZ27HWGxcuZ
oGBNzmnsrcepRHXM3prQ+ZGwXnB/CDyYyKOMCQ+Frm9qwwg6vf9izf+ks2Mci3sCLTUCq1vEaL3L
/EVV9cYI1Yl0scZ7cukoLMVf3lTcINNOxymMamChKdQrz0o2Q+MEtbmssnsUfn5QEZxjU6cZFR5f
TwSaM4D9eGMLshl7hxwma7eo3pX47UbmBRB2Qra+BvVXxldbCO4oQCPw/uWEkMdRe/yRD0rDgjn+
wnUDqp/9VlbFzJU1PePXjiqIQU+YEsDj6EzXdX9vANNnts/YZdhHiJ8XjvHgDju7ZJ/wMkDxcGMc
yaz7fHivbhRflniPiHpc1iIQjJzanNHM9Fh3I1bZwX2pKWt9W27acuZleBvg8CkR3tpSkdDFXId/
2v1XU/95vKK8hShznH4HBcIHHB/pl5w8PQuOW4vuOM1GRIuM/9AfpyxqLBaBrU7+osEXpQN1Keug
iREFiZPiWKCUlO6MthIuawsce2rRKmQbvKsrEin3OSu8pCdk0g6zoyeZVDoIvQYcqM9J7R9KHQ1v
niDr0YcHjQQIBgq6iQmhCjq0V93IBgRajIt5RxpeYBXNpmOOwqRaxtFmHs+pQ/QSp5xJyAb3hIsL
zRnon7CYg4IeGxEM0MpyrVqbffqpRf4HNxfdVrW0XGwMjqntUgVpxfXaF6YD2toO2gJpgOSUMBdD
bUMK/IIsyNgF+J15W9hzkW9tYh1Pil2cGQOA86YCtjZ6dw61N3akW4hdxzF1A7SRXrJp4xeXHlDN
4c6O47+oMM8mjWdsB/XQk4CA1iECiBeaiNeJMLKXFMVI28PUD0X91CGRRhDD3HAKV52/9uHTp71c
pb7EQvhbtixKpbeN3IUfBDiO6Y8grL71waVjz/uOUDKxvhHwaf1BBAjpAmWgvmb62+gLF3g+tiGo
P4h19NyZp45NdMVmylDQr/7iblkHkywrX21D3yShexO44WpRXUs2ccInJSzJN+V8Gif5Pf+vFZ/R
npGpgQej1aLvyZ4/W4+on2XYK74lEYjL6erG6jwa3Gje1kO60/yPwAsDzot3K3O/xOtQZm+a1j46
UFTWU5EevNQ9a075p8XDD5Gk55Ypc9fsXXIOzSJZdx2I8cZZ55U4dZqJTjDaaW7KVjBdd4ANKwCx
qZPjA5pLd9dzANiwIDW3ezYp4FiUO7YJab6OyPsY74NswS57yJz/qfhDA7cwZj2yr+pQOFxqHCtW
yj/BGgpDHvC6dsXz4t922GR3oKB4ahaO0xBGuyyFnMRaOmcn0bQnRgNaC+41XBUTaApOzf6QUxUt
a0uhbgstwEQogrjrwT5HvC6LhiOCMSmIX2EFJiAXeZQ8yzlVEyE99cVhFua7aIDoYRchrwbr+FvK
ezunJfN4DN56UgWYlxkNEfW6mO4aFHNFGwyZe/b94mAzEPCbxy7lXWP0aEILtVFB+trOlW9lmKxb
lkdJu2zq1rZgxNHvIRyQ2Za8JhbUUtSYuYXcOkLM2awapsNu96tifj0UyZMcgXzSDbNHV5xsZfFl
2P7Gi1Btstmv/eQsxuaYW7u65lleNtcse+aQR5UQ0KnCXdOsU5aJ06y/T928U+mbq+uB9NjGiYex
Di9W+qiYd9vKOU9DfbaG9yWpIWPhF4/zTxjJ94SzShJCagFVyQ7SCkmQRghq9RcOOtrfztwV3tHP
FW5f8kgs90pm07KBO2oFgzgr/aYJf1A1WdQzVU2lL4O++DhVLoK05scSxTEuB0Zu3S7pxqOZ3zrH
Oy5YQS3k1JvN/RDRafvISJgkjnl38PARRDVQwSmAuE0uGwVrj4/kQcGTS34z0+DklsWxx5MjWrDA
wyct1bmI1UbZxQtTpm2PN7OZ85exmO/yKoGnhT3fkY4levCcR6ujCils+9mIKupn39gQGfwlXe0j
nD50zQFW1uLQ9tJDAr/bxylSJPQM5dZw7WNR/WZcXh6KoXOW3iXSqnxgwDHuUmalFjc+Jw1+i0e2
1lN4T04mvdOMkW40Pg2t+yfTiew+3tyK2hP3TRq5R1F2J1OZ32pOmLHVzEoagi80FyiTn7MRc3lV
yVDPmdGwrUauZXjRa+L2TzQtMDwN9Zaa+dUpeUWYJ9IAF0dpT7vukksV+HhmSzK4DKKWQxClPWNJ
N3JWbXPWB/aXKUCYJTF02huC1CibVofig62j0JD8yV1exLtuPBcN5X7K2G8IRJGue5vJcpKRZK3W
ok3XY2Fslcc2gPaBnfeqjp2LpZwfSAuvMFssCSxb95W4wLHZDORqxwxA8SGgIRqbeKXlV9up7xmu
+1Lba0P62TkValzMDYZ7iGo+yJHkB9d8j2fYwnLauYnFrs3/XHA5Wjr/y4DcSYC0ZkXTWxIHFojU
2/p0vUorjw5NywyY1OnCzwr4ANcYGtR0Nw0wvHsGgWzsnA7LGp+/phgIDj+56a9zAUYmxcaqCE2R
xdl17mW60do/lquvJKSu44qXQV5QY0KLMjS1L/mU55AI1QU2i4moLQ5+Xv/ToFiNKrlmI2CgZmeh
EOtG5l4ZIIV8vJW4klB2Yc45VPgkY8c7MMokQvKlTl36n41mUfR4OGlfEmT9IMuOoYPAsrKAqiFl
XjAbFpJRduMS2WhevMgaCrvDRfhF1hsKcTrOitZVfzRSb9OM89lHImBXd4uJD0x/3wKk5sbnRSlU
gPwLM3FtvPk7Q+eV5NMUeLJ64V98jTwXXwoRC7E96yS5Vdq4h+m2GZ353UyydWWizJLNham8LAI3
vS4gIdmRSIcbgAWcgwpHdD2+xEsZZ4Fqq7vJo8X659EZ/LXqJCMJinDT60/Lc5a1NJx46SuTVyPq
h98cR5SryCKeI6bfrImi+DUT/b2SeZBH2LbbbJPRVC4KuJJJdz8w5qJH9srqRXTesZ80hppsyqpG
Y+UxP/brci5eGZccRq2C4+25GFiSY5ilz71nbQil0BPmspl4DuzqxWpodGyWbzQbqgIzFfkUCc89
1Z8bOvehAWlhVXtfxFc2hEdmyRrhVrl11RX6xn2v9vDuEo3NMWqm+xJRIXao/3Cv69b4XkTJq7d0
CCNcZ32xPbO4nnwBYsKj7Fh1ZI0d+Ol/QzA/UEb1wIp084AxH7RqoA8RrrscAADG3FeBYFBhy4WZ
vLKTjYeB2ud6FAVa7TZedTVPLpEYWSp3BqrtJSZDIaNOwvhIBsINp8lqAXQaGqz1Ri6+wYeE1nhJ
bB8+FRtnyfop95DTdeXTFGq4l5s9QWDoFHoUi4SnNEdsDC9ROZ30+ZJaFn8XxTo7dquVTkjeqkOq
OcJHaTgueFCFxiDCbHZtViPyccBhi/DJlCSNZ1n/jtdlm3pMm+WrtiHIjA3tZUhGRELEc6c3pw0E
75OO5Cexsk93SDejhetKf3QjXmF2x6G09y3KcNWbSJ3KYwem0xi8Y1n4NxPfirS/hlI/4EHMFk4W
I3ltRjHDm2dHJrUQ+19dP8H2i1YixvNrakdlZ8emd86SLa4To2PxnW1o9qwJ4OXn3UdCFBcsIMWY
fxrvCs5G/IgaNjPUet/0GJSCmDGqUdztVEDWL/aN6J4cae49Ek9Rgj2YDtYTC6BPwez7nPZchcuP
7tbjxqmuaaCtusVU13JiURZFbO2JW3GMnZ/+uS025LxGxSc4OpY4KsTKhOb47cVM3c04sBG0MJxU
nyicHv3eIaCIByUFF8oSqk20Ry4McJDsQZm8y+pPuSB2ng2DNVCFRJ40FNWzU5nbzTQZPz5MGRcb
AEZag/99DdOFQYSk0zN0VI6rFqGKwDj8oOAhan33o+hqerIjE4ZfKewZDfxtBjDH5bxTzspp8MEL
fhHXwz6rGXvDUkyn8R/DQGrwpH1QncOGwq4uE7tpteyTwVVMTbWqvQKE7xwYg0+CrqtWsV4/d3Hs
bRSqDtau8KLoC6wneFy5GjYuI+wYHQXPiV7bz4MPeQbUixavvB4b+TwiWMBpEDvc7LdR4JrCdqIn
HUtihi1a/2yy7lL6j8tcbMJ22vMGzf4r2QQzpVV18d36XbB4W5cSlYDwIETwRiPQzprv1NUWpJSP
68AKdwVXEmGH9VdGxK0lchqC/IiPHdM/c3iUVrPUtxw1pyhj4OU/w3502JLU1IbLa5x0+cswWyxh
9EOLT6UbW2YcfJ50jyG2YAvWezuUgTUSjWei4+jYThb8bKlwVzJpjjV+HqEftILY7AxFnF6zdrNf
DfiPcXFLVbXqc2/VVasYcEEIhZr14dqgkAfcD1RuQV1r7LIeeqgZeM9n51GztY8itbZKyl3bw2tS
X4hg1qHt/aYIoCxND5ZMpqxyr0ZbBF5ylg0lTqzgeeIJ4LKQ1q0hV7eiCstJhxIOZy502E013OQs
/tdptaVGThbuWkU0E4v70etx/BivgBvuRmVcPcu+EIWx1mT618/IdJpv02X4kNmsRse9yJGYV84a
ueFKNV+eLMgOYVbVIHAr76018mGWEOsCaEEPy7vcziOtoiTFFHyvkBtJ7gCRtMNGj4bnWo079JC1
zF5MFKJGZ2yyhW9tDHvBKhmHPycQKASKZ2OwHjKOU1MZ+8omvI2xkNK2+NGHVajlQAnkSMwg3RE9
ac2X4STYcxki+T1Sr3IeD/af0wdl8xo3xUuMIMXh+0wJvBwMYpuamoPi1mQAWvnhPVqUUDIp14OR
3R5ygO90fI7KcO/Z3HyMAXd5XqLCupTTffmbpfLTaeQTWjWAaXTl7A70R4zGsNeIgSd7Lmbr5pMu
l5jWFhr2mliHtTOgXHCARuCzvq96n5850BAiMgx/sEvO+znY2MYVPe1uQl4CrJTZ4Br4wpZjsjp6
iKXmiE/CJxlq+mQPFCR8/yWi/TKnTGaUWDf6zWjf2hk7AV+YV8M/9etATeNLDs+d7ej0kNDWaZzH
FuVkJ+/oZh4GVBbhpB8yRuDxSJ1jb1tZPRD+GbOG4HCV/W2p0rGIr3LqlM4aNiZ5OKMJ4ANZi9SD
3Pwaq8M4fEW6OJRZdKZ8ol5hxukQGBChvTx3fJtd3qPjwo+HnMdNUGxyLXHXdsZlVoAHEXqFDrhk
ZA5gcZvmnPCe92ZD7/PVDUHGkTMtcxZn+asD0UXjjqssXDssv3JyHPXhqn33Lgc5y5m+PTBd2jcU
XdwHmXaSfo88HQnQraMc4tMsgMKTPhDXpCRFb7UNRaXldGRLZupBOb321TPFgeCimzc1RiQSvhPE
7F2n83G4Rxt8XiPlB8UWzI1u3+XnEck7C6tqDopo3BBX1nfWBred0z9H1zzlSWHhZXKGmp+2dVbd
XWeYnv50MPabBJERv7FFPJRx5Bkd6xu4KAYrySrjiq6ib03co/xQFF+T+HQ/TKtliYD/coTn7Xb2
A5Kog9FT7gC6BM7sur8II8f60aMOMdVeRHRvy2s6NF9SHzfLXdgazoU04V2UjreuOgDy/2WH/6ZB
FtWXnUXbt299Z9xq00R76e4lknxnaE+aDbH1JcvVr8laOU2SnTAoyDjnBpouv/8XT8/g9jprn7UL
+L8/WYZNFDvafurg3PvNgQKbScQUgIEQ6ol3eiV0JX2xS/kfwjfidNZnClFeIrr1YC7BSDCvxbyW
HqT+lDDli735c8DcOrC2LuLizZnp+rn8Kb47Oa+LOKw3tt899eTp9NjVC99zGHsRnwjP3JIIThJe
p7FjxDFE+zZ+TvuroTGQtBsi2TQNga51bGpclnI+9nTkxULFo2JU3VnQoZWNBRk5PUwagIqNUTYv
TJvoqG3aJMQDDRIRDucyI8UHCUntzY8ZT4864EPzp8fFZLIcBzH/zmRABoStJuB9dPhhdH7JqILl
Ueq622JAoYRMn+wl+zUTG6O9yv5lWtYJFcKe6JFhyaqhx6f930fLZdoMv3WWPaIke03DZaOcI3bh
JoeU4Dd3157Oho4SjYELhm691U7MtrcGabscDBM2tkmND65P9IgrMcaNq2a0lsiBK55isi6Y5zQE
e3PlOVEFg4PkNfrKPOpPWnrhgNhWfrULw/VYgijN4dHLLH3P9aWIxoAJ3ynO3msdekePs6qfEX12
eOmxW6CQt2+efhlEuea3ZVksD0NW3HrmnKDmx3+qy/dge0g+MEmG1IXOi5IjL8J/5v7LsD8tR5nT
fNKWAX6nNKNH5tpScoNRmT01+n3P2IcttOK7FZ2zBKNkNm9Uqr3Y5aPNh9FLxK3amWPZ1B1CuwnP
Rb+u+G1ru6D3jVbgiEHqfk2xEejMs6T9upyNnfW5DNi0rOQPRliXbOboGvtPM+eVSbcFS8nM6Cpb
bEM9LVPyJ6t7POQbvWq3NHWruhIg3hbkEjsTM32HxLfOR75fVFXT0U9bZ8mUIjUXaJ07BnN8wwCK
QgJ4GbyWITX3tXcnObBd8YXjnyJYUWENrm7KzTeLesOklYieOh8bjhtDEQd4KlJ05kQIat59EvbW
jw5O9hXm13qmzYJIpyMBNvaqDzGy8IP7OKFlvmnuEYjjgQMHgm9i73t64lmSXQCfRq8CKRHBOvvY
osXlFMOWlkXHjmBAKIt1BOkWbx9o8/Be4AmPqWKXuVbL3w9Gw2GOzaMfMRBSt3Ivyjvdy4BQx/23
3FOLK1s9WUuYkEsQ2HDP+EDc0mJeieCO+7t2903FpcPnTDXkP9ncwl1xSBnWVOcR9v84r9J+QJqI
NaVibpleXckti4sGKmv1rXE/LheclcAayiak+NmVZ0fD5uAm8xe+chyl4UaL/4hlgwTVHAbnT8y/
JJvoPTY42MlRlOzG7BomX8uHKKlR6Z/opxn8A0xosyeGvkxG5hsqn5GKl8fY1MVW6P8GC18+ZWCt
2yxwKuykR9ibBxBmj8Tu4DknS2iTmGer4Joczw6vX9liRmvKl1BvLqooSJhjHnKjo4bE7OH1JL+3
RxSFdKoA1NMmEw/z9xy+TuoaFtnBEIKRLSd1DhwIQbJ5dvrrJOgy2bAUzIzmdkFba5BO2OcyTAex
tUyA6CuA18XJVWtubsrTkARadjB57OFE2MUv34zdAjuja2mvLlp6/gDOzCr8aYsXA7X7UrJH5nlC
4RD5d9O3Ajmgyhi+2uiljPbufMvnS6H6lcR3y6Og/GkzJ9y84ROayk3hO/i5D440NmF2iGI0+ubj
fySd13ajShaGn4i1ABFvCUI5WJaDbli22yYjcnr6+erM6jPT3W4HCYqqvf/9h7keIST03DdoV5PF
MrUe0LUInArDiVak8NlRzj3oWg8f+4m9en8Nq6PKObDky66b63Nmq5vJ4jlQih2Di630bB4I8K+K
Yr4+ie114NwcI10/xTQJ8Uu9sl5I2oWeom7kdtvXPT3sdcgug4XR4yaXP/GNMl+KIxUOw+Wj9u/w
zuTpkGwhpyeH5CBw+iAJqu8YjYCTBaafvge2O1018c8u6P1LEUh+9HgG5NV/k6gbEH9zxEy5PCd+
6k175i6yw3fGwNHpdhWQym/AqPzOSekaWzpgZ8XfB+fFcT53fnKBr+AOjnNoHN/nowdioB2/cy6B
vUOqD+PEqbf6zrRcwnQ/yJJY7fpDzFF8WO3mj3ENb4jXBW31BEnVk9fYcziV//OjnXMHDrmDLeNu
cS2ne7Mc6zy5BCMFth9gxsFr/f0R/3QYdpIr+Sj0UGU7n58HnytAyowXr39/Gx8bWkfd/nze72zA
m9g5Ze7vhVxe51AfaBhcDJVc3vFZ8rAqd2+78MMM7ACCRPdmBrL3OR5gvqNH244HbB3LU39g19F3
JamITn6adrzaz8U/fdUHnnJnCWhUHZwWuFDJgTkhOOX1h7EPH+HivS8bzPdw0ANfd4KXaJd6uDb8
y1mITK/w50O8rLuvr4tzfAze8VE755fJCQ6WYwaLv7sx23d2/tfJTZ3dnUseBJeDgx2Mezqlm7vs
nYoLw2Gnce5fsgdt2CVph3HzF+x6Lzwj3ncWX/Hvd9zUAqxJf7Gq2d9vUKEdUj68ymXr30FA9Kpg
UwXaN5lFQfherPHNLtYTCLKf+rgSrKugukfraB3fUUC8m160ToEdPfNzfE/Wsf+8ZWtsE/i+uR/u
IYK51oat+IssXbc/07c76R7oN3VuO/RG/NDdnTRgmrp/KG8cwmdcyOuB+v43O9e/3LVedMxsnNId
HXuLeHLTf7f7+Agfrd30G4awbvSOZ6CLV0MQ+un97690r/v9HvWHg42PU29qJplOfLROICLjnkiM
NaTDKpg31+hGbNK6f4fG6ZIw5L4duzONnNN5IIGOtmfF7ObveMdjDdrPQ+nK3+o3wyW33M3bfJPB
Rt/NRGk5Owg863RT/4v3g+2O2/kg7aRdmDA9ceK9egAdYO69/hpeIF6u+9d4o63rS33JPo11UTkr
l0C1dfWgmpa41Sw4KAovMzexOoVO+5q/iIVK93pQnc6teLiGQN0s/riVPcDyTeTu7qBr3nj++iJx
9CJ7WOxfAEPXzUtI1bs4s/lCiYtEiUMX0xK6YP6afGKPivHWghV4yv7fkeZrrTYzsIsoPiKLOsjY
pOU2BGoppDIQ58nCCEEgR6uYiumJseOZ6pihu03QH5gHEbCMtmUeh7T0dDsnjQ/D5+dxytRjAVdX
9Mdm/o0/ynG2QAaVlHBjwburXbXtuNB7DQ8By77K0hjoMSOeW34Hj93mge1F3uYas3Qi9/RFfq6P
o/wOtalzu2Vn8a+h3zsIsh1vc3M/g8On699uXhrc/m4tfgqX5mrBdiFZ3cGd4EhykIerx7wf9/kx
dHErdf7t/26b1GFR7jeW/290YkizENPNL07+9MHKD6Dpynt5jw/SuI/hgrrKkVUNOHIZXipy9si9
fDrvB7bJwL9trpa7wS8Fc1iimQBVnHoNpMcz3TmOc9t4pvd33+2ebAqQkCAQvupvEvpKPgcBs/mS
JD5kMB6OdNNvQfnwnoOpKdZNt52FbtNd3pa31HaZRPDf8ja9TX55ijeK7/f/FB/AjpWA9kV5iz5t
nsWv7gszDeuDL7O81VeN656nxtTinKHiP81m8uzAAMI2SXuf7qW/i4icb4npZh2LJSgRavOV/BOo
TV7t42q/hCf4NpH5o3OiluY+mbEkcp6vJAdC0H6NXypn9/V16+c1hliMkRkwhKjQIs4ZJAPuEgw7
GUrjttyX70mQBZoHm8UJvRc+4164w2Zw1r9J8AuZRfSAvjiH2Ew3ZCQ5yLfYatngrfHVzI/1NrHX
VEUHjhFHXn9+IXz+Wfkq+7e54z2qB6Q568VvvkgQ9PrDFz27L3ZViDwOZdxretJ3nE+EPgXGx8L5
0B/wZXOVnfhh1vb9vWcY+c5ef3g3j8DbjvkyOD/iqBo/4JV6KGo8vH1P00v8Dgkl+H2Bk+Vw0Lvj
UeH31AvIAV9zGGXr2GGLvO9kz/+c3N7Tg8/B//ycePjF/xT/BLq5lXYg4O6dFyp2Siwy2dWag+18
y/53eQHh3S4eJNZ1tf2ghPZNNi+i2YJ0+/bWs561Y7N++s0ad6Vj5VXetXRRzXHiDYF4bPLNV7r5
4irdb6nPFiZ+Rur7n7132hVio3ZYQpzJxfZATgN/WAWt1/nGuRVQO/kFrvTofNwx3+CCu0imHRrN
m+7/GAfdJyHtFB1jLJMu1gFhAQi6DylMopBAEupy07h8/g8+MFy+yV046SFtHP7//wYfMYOvOwmT
zhcsZOd5wY2RzVGE07VbPgg7aYPI3Cu825XJCo9vHAgUzxm4bu4/JmD+xxuuIx7kqqD2K2850757
0JY5OOAIeDEiuy2bnBe+jE4Z5BwI47c4ZsZNwlYif8eP5MzOvy93qT88xMZLBc2sH3NSe0May0mU
K+ENkvep86MLIpVtv+VOEe3gNK44SsX3QgtB+tQeVbEjcfsgCK/fkvfQ3X1p5KYcFl9b4+jK7i8u
t7bpgi4o1vKGrh36/X+vUBx8uYvpvwvx5pIHPUQsdDsugZB3m90tvoeu9Nrun++2txEnOZecYkcc
rtURakyQ/4Yn89I7sGy3caB7lkubukc77NoH8Yrw0qGJE/smqKHL69yIj0rr8Ctz/mFN4eA0v/7m
LPN/f0iPdi4k7XC/5VtHaai+0ve4+b7cM0o5WFjyEgRx1F/0U7e3T4VLJXaOfPTeVwSJnrkpfOI+
TqAoL81FuFiu/0XeuD8Sd+LAAzg3nnKuvGFNU+ng9ObTPXu6M+9WLHxEs/64gaqk8A/lAabXf/eO
0z8QFcD+I35d1vBoeBA+3kxvv/mjhoh9lH9eco482BLcBq6m98cz77+JJ+kD7bUjHXhObKqF3oEH
sY8PONB5467xeB0Kr6jx2p1AvR37IH6OuW03sFzd7Pw3cid2vB5/d7pvNtxjD8XM1xflV8MOFG92
X417u/b8DIIpt+ZaX3ev2Pis57dmq6x11iISXq47MaAuBlXb3u887cor69a8AoAvJ/rqPJDU7bQ2
bxxBrsQds3iyGdQdOg+t8zW8xq84HPn6WTz9yxobhA8jMILsrVvX/nidr8otgyG6rfcAqHKAQ/Wj
d/5dWSA87cfhs92hPQNPd9p3efwDIah9Yg5Zv9RTurfHq4qHROIXqzJIdzS2sLZcmsYN2gM/uWGb
uzYvIcspPig3YgmP/fv4nf/W33rnhSf7kpxjHlFW38X24l2xNrB8NOBnHaiuNqxjajfrBQq9DiAN
PuSO+5nyS94wPdWwr1LXw6/1bVQeeUn7qHeaoAmq3+uf7VksCAY/6Az/4eMVdGs5GK9P3/Dnl+Ws
39r9Ssn4LuyJUY3Cddy2c7LXKu3bqgkDGaGxBeNLAj2dWmhKeYl3UFaKGBW5QLYmvYQ/9wgy1W2F
yZ4gsKEchStCIdatYb4+8dm8zCnnUXXrm0uLe5Y5OKo/7qITNxvd6yvqx5bcjtcux88L9ptKktZL
8Sx4om6WyXCKW8DT7FHscjePj1ice9gL8wtDBRfnNg+5k/tzKTcrjbYN683OlxzYQvwi6NAlCozn
LDuGn8kxCdBC8fNFf5f9xrfnPbqT+lO9a5eInbsIVt53yyG01ZzAwdzYnWgYcdvzRAv2Ql8FCOkS
UuFB2zt8wzjmVfAbsaedAjoTMPsMEVBSJvgQS14MV/uatsUGX5P6ZeZRnXjPyyeUMN84hr691S+E
fzvJZstR7l4CzbkMjuE1mygw7xyWbuj1iLed+kU5CFQPjIJRI94ciaOTokKmtuRDHIeHJIxH9fcy
U3FGwRIBs1PEaHMbIqsqYB0DgX9N9bUC6SC7dp/U79V4NIcn07jyXVS0umF57VCT0Ki9x0Z6xT4p
aCtjbeM5FDbTQUr3IbEvZuqP0FyYEH+vqmYvwY6MEfmjKXVMEjSeAK21LxkdXBU56OnbnjBGNNZF
DuqTtn+Nias5XTt/s/rmJlC+vNvJ6t1IdzhsIxY41uMxq9/U5JqVOHEweqLUPz5DxRtp3Md7TiJp
h0EK0dt6AjZOFFdIzQmHgGyMKgXNg/Rk5HB/YjwOhO++K+Mc5c7NsnlWviGjZsAI9y0c2e4L9LQY
ua1437AqVb1bm0VN1d2tnwBTev5YAbq1yQ4aDxk5ws/osTw/scRxQqUGbwTahwU2nbT4sPCNZ/U3
JN5u9OAtyWROy/WyZZ6NXhWt+0N76huBT/P+e0bzwGSVlAHjg6cXj+ZtsqtXnfdv18Yhs3b186qN
CgcZwFgNbVwDPethy6qr6l2Ktf2Axm2pba9fqedV8mupMMi/K9z9VDFckSkjFQFoT929UHGTi9Kr
wfwuZGbfQYVd0m02/mrqdTCZRuXXRH8ASeryH6yttZj1zuNPn/XMYx+qhaygPtrJUU8mJ6vuy7Ta
GqS1qLF0earYyTyYncaChQWXa8iLoFZSZFAP0wKI3bSyRWwDXllS6kmd8fbEOa9Cwp9AmMshm7ao
mOY03/D6VzWqqk4+zPiSTijetM8nNz9hKJv3BFwIqJQryRBKzLkKs8O/F1cYThH7kkbQaexL5445
5vDAcHyxQKfBywCH5/SzO44V06lgrH8M/FbHTdrCYlhQPQCa1PcnzdmzIXEppGpdlpdWzwi44nhQ
LqE6QZzNdg0e7biCa/dSIQwJeLMr+3PTAlIRfIfWM+B2cdm41bH+AI2chwyKzrDt46AvGVIToGNr
MvCbFkg0f6Z4DJVkU7bwubCB0vvKf5LGMC2SB/nLneyRiL5ij6v+Bt75W4sjI5kP222l3CWStlFj
pSiLZSzCVpJJqRdFsreqANL731JFxmL/oqFwehxknsmjLK7Y70BihT5QS+8d6RXi6eytizY8T2OM
ZBNUvMtzv15NPwom/4tJBgvlq/oYJvO1T+QNFhNOq741bUeEGf1mPuPe3mDDUwMeT+cindGIXb10
QEglIEfjsyreBlO+5OlWxWAgTrYCU8atAtB+1yJ8aYt7MmJNGj+YF4IqSkJMLRcYyyuvFmdIxixc
quw3C49ETLi/EoYgIMgRCGLZ/E4l3N5kuYkBlwapV7fggOVoZI8sCDuPfKax/8G99cQ+t5IhcJfB
qlmk/4hIoyaRfEHHY3GuW2q2beEaQ0lN64XGdVY3ojufax7QGUupvjDdGHd3MYyCfNAS88Dwq1uw
0KMM0mE1QEYS8boCBhb7qBFjCGq8RMVjjnKPVytmvNBu7ORJ7lzlajRoSSOS4jB34gSDzxGaQNEk
z3eYO0ymfC6kzyRZ7dIV86rRBM4pOIxh+WLWtR1bLHg6+a1srsyD5fqtiW4SsdCgmkYLEX1n9tei
uC6YwlB6rCjkRMI3v3fQvFLgh+iLh1bMfIk8YLy3b2dMfsvdkDCbaaODrBDqvZMajLCNGYlql7rt
JPmq9vvs35V7NSgM1abGj/qbOWEgBUOkQfvBnlIZdwNtcLhCPkHvAG4CecaRze4yGWgYlcjn/cHz
GnkfhidBGLD1ncVKzQjbrEvFsQftHGJjoRrWXzwydatzx2QYkqgcYzkVRRNP9xBvUqgw6rwE5kVp
8MHXTFfGeV4aX8VZ8GwX1ivlOgBjEkNWRh+VDbGrY5cwMa422b/Sp+QXeQhy/Ejkh1nH+MiEqBjY
quzUHfv2FcReB2+EqIRBzlFZfS7Z4rMFKQajEQZzNfmBWClkTMlTGc54x/Kt23XKCAjIIDTOTKSU
pKKnT3ezufKG7F8evctYNdgwujQFkyF1OnTCksRmptj+ac3MNnRlroSbp1cAAfBglPLKb5Fur1q2
nYmnIttbpolk98rxMMd4tsg/YfI8JhyHKxigE+7TKhLGMZs3YtpRNBiZY+RYmpBgoAFkGRxZguze
SSU8Nz1LZsgmX8lyX7Bgu55EkwhGkhV0SnbllOfsrt0hiT/yFDll8iaW+kIcUrxQcRH8HS8bNX1o
zKIMpuad9ojMO0Os/08u7wjc3JxEn2XFokPZl+wWpirLivgctm4x5ZrUDDo8kiC83IzEWjfzVcxk
azCQ+ZmhXY1dUY2E3b2MyBn4quLfsX+TtFPkcS+4RxH8jv448HnbZNyOqZ+XbLkQ0f91celOGFMO
8R9WAjX4s0I6A/Clgm/GZ94+jFNVtYd6lRxlOd/YsPTd1XTEA7F94gjAkRtOdASYDqb3rsWeoj/W
SfUfhU5srCP24RD4BGlkCKmTsrs4elZdh2M0g2RIt730iSEKlYngv0Blkavcn3GPkEpSSZIXhVVF
fBuPbCjYO3HGjFfwZQJpdVAoa1bMWPGc4h4RVgfPoH+w1tyK8OO5RJW9dH9t9zYRn4LO0PmPOrKk
50a5Z1RdWUR1BNMSnoKq5QEjWASJmAcTH15w9zEjtOD0JTrwCQy3HNpZm8EVacf9f498uRPbmHg/
qkJpZPw0jKQyhlZhA8qZM17nlBdQJYyRUzJzS4fqVJjMGbtrCYkKJvcEhG7+iBovSY8JZagsu80I
Dg5nQMZNFBZRCOYTYoi+UBJ3SiAqD6UPpo4cBEPopflSVvWEQeVT7n4TnfBsvT2jXc+723SNkAtH
OXbIxvOt0PRP0g2CUrkzDWSZ9cTYKOr9yYif8sVSfsW6lZrvEK85SCAmi9qi8FOI/gnZumLMmdSX
DjpKjcLMPqWA5Q0iB/ipDa0/1cqYwZOgGotlOKfdXzkvaGON9cBCmOLvyKQ4D28lvlvliuaF6IhE
aU/PhU2u3j0nqPvMOWsKVJm1P6lFoJjJB5SEPq28lfqjzrY/UMsV8KAKyGwL9WqnsTu1IOFIASX9
jLn7wZhRXSTYvqTDXa8JJlHjbce+k7N5S1rHFIKjNzHUa4KZifHbzkziOD+agTJHtw/5FH3MI5MP
Jl+L5hl8pTEjSbMYGerDoevzLfJryZQuRrPcqZ9brOBUNpUB9xc1vRiTKkSd2HDBeDyKRfQcryL5
MyOj6j8miu1hQUja0P95kpQPuXSp1dg1YF7UyGxn45SakDBQFY/L6Fds0D0Wj1g3sH1wRu1NOHHR
CIWIrbrSYIY/qkgndOzKYu57+ImoTKs+gPxOj6CZ1Hjs3+RWtvO16jZ2LwKj0AdEx0EFFkim3ROp
QixTPs5YV8KA13QTBS8i7hfTKCEW4LeSyoFgkizp8sO4sjYmb4YoYeUAAJGgxI4btR0yyn9ophVY
WJdDyLz2DUNAOx5uxihBPswCUaBS0hOLcBN0tChnlxTfBIu+QcJn7RazNdh0Rl1YBqIVEuSFBB+l
yaBJhekwxwHj2bonUCkDiZ/JxIWSj3QqTEHytmlMxs5ONi79SJFLtZtLpadZ2zA5Zan4SKmyKWng
IXuScJ05EypCDDCt9ncFASRCJ0m6DCU8dCxJOxazesH/RQbyj3gSqjoQXVqLVeNzlflVHCxL+V6a
FczYs7h4bN/VgKUoGyyEAcEb7NlvFwVuGmOObv5MGn/k+S6J0hikV3mk9ULFOD5WCyYy6j5efjEN
QtB1ZCOzqrugNaPS8CIE76tGgozMfksRhBuozyc15k8xjRAhJI/u5mi3GQMzluOqAMCpOeNaylOO
XnivqfHbpQb5lkVApYRtMZl4y2pLWvGnFKrHlQpNOdOhHJfEbaB3qmeQwzZrcQ5TVufUBh+JexMj
pM0gVZeGaY2gEMYWqzDMfoTLCGXbhfweSNUqYoj70sJrSAjroYCcrr0qEaOhIaP9FIw5MBUn5uDN
cKgiWKWmB4HBEvcyida/KhrwmQz5SbqO2c6G897hS1PG+EWRdlshs42H9Tgbnlb0L/0CEtaXN7R3
cJChncNvTwlorlDKcXDsdXl5UTEVl5kySGW1SZp/stl7YjM3ZG3fYT6TR490ke/a8OgwK0VjvrZK
g26KifBqXjd1S0/Pn+m95ZyeztY+FB3NmK2vebzsnLV2fM4BxpUmwvdhJJql6YOlYOIyLsuxVotd
23DQLNfWBk0VIixCE0OsTfJSd5DBrq3ukDZgF/21ZneGtUBag9EoGJLcZ53BLiiznN8RjxGl4D3b
Tcr9ibRftREPfQOTNcECjeOsx9X7LnhXi9LcIJ2ZJkEd3XWaV2s1RlWWYL1S5PlB7xkC6Ku9AX/E
6MUUqi6DVMkoHWLGtu3lv5ZjCEaWEc4v2vPcCikWc7u2A3GI5YD2yo63WkJCRq4SgAtor17T/JFk
OIpCKIO2sVDK2hWRBRBx+CPrijpoQDa1WmtEX6/YhNtC/uqr+NVWLxZKz7r+jfJ5K7rzpafia4lo
yFT1nnTdQdeg34ZBaicQEk1saK8K1ICBxEBDRDyo2J18s3RmYIqFgfW4NpDpGhgV/YmeRBAB+ydh
PUUwW4jeXp/2R07OMZWNh5kPzlVspDolA5yap+I8Q1E0cSSMFwIXZrA5DZYo8iXuXT4uPPSAl0QR
6FbmR8dlU3WID9BStVmMhsyMz22OVowAAtEcCR7uKoxco0wvZujXeK40+uKIg3VIiq1Sdicjhqo3
GGc7Lv66vPPFTReyDaVkh2OTJE7GtnLXJCzticDwGYiS08qLDaqDVBfujUyIjRC4Pa839hJ+i3O8
hzcf1fd6UmAmpWagj/9E/Fz83JIWEZTksJD7jkmSdpZWxbZV5Y0manZkE0n0XiT/Zw11OPPBKMRt
wl8tpWc2E67snmkU2yXHupXfBWVJ6nE6F7lCcKJpqhcoPMMKRwoIFXi4s30jvWXwq+C/NY0UU9pv
kgfiAohrIwjaZUFi9fhcWxXObYx666i8xiYBTlCNDYVwL6KbMZwFT6A0ptpmCC9Kr1U/Hiwz23JO
XHD6CPtDD6sYrzZsst4tRX5lv2d/hKG/bEokwpa1OmYcNgpD5QbDEy6xSikNFB1zBrRNIApqjV5I
xE3UxX0ZjqLABfOZ1F9TwbANolUIuLCIRApw+nGnWgyzpUdDq15GO9HgJ1SqnCwFjfM44DxEXb7C
VS9C75miToybL2XotyZVho3CZ0mQ2eMtT/OF3NL7t4DbEMkhrWzeJpf32RFpbGDfRO1ZsNLNb+6D
oOShkNs9I4qgmv0kehMPpTgUKb8b/BYWi5OyK98FvUpReuKWX0prRiXCgmmg4kG25MHCY53va8va
uTfghD11T6JPVBAOoQR0NXgKhvSyGOp25mb3Im07LKBh6Ck9MRVfzYpjX0p4wGpu3gJO1pSEzlEO
3sPsK2EiMN6qZHnTiStRRw4A/EOoOUHNr3F0zFS+Dk9GtTg0wLTRY9LE0Zqu0+GNkmZckaEqP+HA
H6ClC/JnBtWrUaDktwaJ2oQCJEfR+aAL15aTQDGV6Z68GmQXTvngdchcRYkiGm++AQzCKfqLortA
xmT2b4E+Cs2ZRurLsz6n6c5Gtg/YwA20EFXINubaawEM5TsQVtHhxuFBwpdisfUPABlpZsNUuRtm
Mh51iJzJeBn75w2egrhdUM9m9gn+ljMHF8WOzHZVsPxEr9uV+X6KSFZ6F4CEXF6ZZzCkUOFD5HSu
aZX5YI6Coaln2svYKhtKNmPiuBwQ3KJ7IKEIcvswXvTabxpu+HGg8kt61BKsRek/dBa24yQdU9zv
h2l2JbM+mfO0IRQJxwE4Fdi6KfpvHj7UImb0r70XE2BpFJ+Bsl5Eu7gUO9FmCkEqic6OeKW6/qn2
IMjyCYR3oLxg28QN9ldAgCrboF3icKMNIjRxORbZny7TpPdQZbpmj3DdE5eEEvWYPSm8SgKuOGmj
tD6p5J1idQE0IqxNaqK3Nel5L7pDpU5eIxgjcbEjEZIyT/JWs8PDuhoetjz6BvLxUj1HNOYGDrqL
2IdWESJEaF6mp0qf5UTXJEApi0xN5WpjGst6oKGkQXTGlmLd8P576d2jClNudLYX4B0tUsLwqORI
EZtwpqMjXQ5qC9wlccLCaIErfwRa6lZkrsTxWRkCjbtMXgOqyOMc/XXw+5oUr/gU2ybUHEImsEy/
I01vQ8Qzn2SSpDLI/6pbPIMP8w5CfOPFsZ6W+NDKbmt9U4eKHVL0BwI/yNFvzA1TppAMiVURyN1D
/9YQTHNBfaXvAwI22Wx/R/iFApQQvXiy6ndjMxwmU/X+EzZr6pHyoaHHtfmUDBWRbj0Z28AKb4iD
1OAiiT/nSvS+QmpcgUvbICRJqa0XTcZ6asC6JNmLDp5FWlKCTGSEd2Db1nJl0+w4SHq6+QUJcgPk
KKoGezk+t0ZK6EQKnJf7ErXx1LyjoBCqJbkl0GMn8FahLrKYusjqxwjoNxws7ZrSM+vwyIwtk48u
8Tv5pmfnzESVYEHh0gBKzJPa3sP6T82QjWNsUe4SSlfxhSIrkHl6w6Ccjwzs4mZoYni547CfOpgP
0R+C3//OY739G0v5reifHwmaQiMbv1ucwxaaBLHNWqKBk9sfvN0ELBpTwwpdsI1Smg5jnBjvPq9S
BD3pCX7ENdDh9ZdjflEVyy/k2oPjchd8advq10X/Z0cRwwUWaCZvq1nGM9O6M+cBDw4aHWQTLjGF
QRe915jwKwQUNfqwF5D9E0xvDNk+u7R7IRF2s5DyxNh/bI5x03NQ4EFvwK3lqBfhT8+dJj+Wie7B
TVicuQKXZGJItUC4gZ+qWDTnsitqoLTtPRXRmcDebM79oiIOJBMd6WuM41+tyf+eUJqHudyqvYLH
BWXTgtH19AvUO3VEGDJnQjzBntJZd9GoEB6/Fo1WouYbcTpG7BHYm2Bu2UeQmKONKiOqqRnwKLyk
arcCOUgHjgdASBBVbNMwlVwh8KdI5XlhnILoALR0oa5ALbSpDXQY/DllNiC1WNDzqHIeiwPcwASk
r7AnrC9sUGOVH+c02YgXMPGYC3hNHDhixwXxZbhWYfFiYiBsVXuspUGYELeFKcUjhsUFtPCMCtY+
wFXH4PQ3TZjEmXuDoLRxyHH45BSuVh9W/FXrBxkeC5MdWUPhkLaXIWHojiQZp5BdaelvSl++jmR9
9EzU0xDx/pisI+r0I5IxnwFMS3msSIaoKwSNPWTOJsMhbhPuOugxy33m3pvU6wYn4rBKMI4OdKZL
Q50wVLY9QYQRR1/4/w1blEwmj5VK2KKo9IcVaLypOwKDyp4ZloMVCcRcD41xqYzq+lXmoNbtp+x0
FSuhTAs4TnD+bFw3LXCfFpuDduVFrRih0p9YWCMRdDqQ4rEYz01qlz7kkOU7W34qiGwghmFWeqse
/m+FNyBMM5Ixe4Bcg4zPpLZ4MdV/J7r4t0j1nni6t+Z8SQpSMQHnxjAIB2urGzLTuY2ODbFMsV0y
2GV62LTGEeEVyr++36XGWpQuExxE3pwkrw4wnzHgmRBUUHHltN0r9CZ6tYJb8URhiD+I1uM8yA+J
K0SCf/FTvSWYGxBkDl2RzX9BxmUQQf8klmmAG2iSbxlm87ooOQW4RGof0u+AY01YuVgkLFQtSDwm
96gVpaK+axZaKxTJKG2790iCv1VuQnTvSFfQWCTnGenSpFqvU159KpwWMzEG8IN77FRNnbRfOq30
LDDPQWU2ENKYqjKRh7/gRqL+y2UmkXpxtMOn33fZhn18ymZXjmACtscJ6K6JZoKnxbOTgtIVBzQk
jngBiQ4Zabpr+aEqOH/vfbIu5vIjmsKrCvmogKUdKke5fm4WianstI+16aeceKazXytc4fOAEj8n
KlvRDuIC6tV1Ru7Yin0XMFjN6X9si8G+6EwhxWMeCbKKYoUxtH0bkUnOA4AtRhz10PzL9c9Zgmpa
kyG64b3N3Ye1nETjVBNKIoRC8goBGOR5Rb01kJ7L/Cd+9qxQRHCcnKNKhbNit6BQSaBJ/ggNMhUS
j4ZKziOjsuIJh40qcaX/IZJYsFMemqMO5jb16EqNf7bK0MMgV5IXxWEPGmwkl7iFCfBoKAtD9aHR
rqgESE9QDdktoz69SRxei/rD8Jj0adun//gkJuSFzq0G2whlBkJn+TntsjD5Kp406k01eTwFYgTP
fA+JxuyKuioJMRH6rHmaQMpF+62pF5V5Q9+Ne3RpXkivZnN0oHoUylrR1Appoig0GLgoC7Z+pOSU
xAMQX0JC2lgQDPF88CaY4ntFyMGIBy4UcXtKz+L7l5WJU93AKASpdkrx2lS3YQaoY0vB2EYc00YU
9Na/emZzhDfFZjsRzEaRLAuD7ybo1CMeX9DQWWNj/KZDcTXwA21X6UaEGPUKgbrD0SYsBqQuNTFB
qdivNRtjTsjG8e6p4yC3/NZoca34nYnQOB+byqLveDBwU8KF9JavAhhNwAYCQUkhkVcFo0LuUG1H
eBAGYl8E1XGFJPwxdVCpsSTv8MLjkEW4W7NXDtLnZDyEvvC5a0fCjIb/9DULULVVrQmLDIRslKM/
5iRQ23MZ7sWEUkiWBZ4/lxNjsv/ulVDhMCqPIAfGwOxWv1tYluJiNtDx4508nIlJEdFC0HUmrN5A
oxiyaAzZFjbswt5H0F5wOHEaAwA9+7UhScSojuksMKTvz0b9mJVb23w0eHPGJuk4mHGVrDS9RlxK
8S+vmCcOaF84EsKu9iQNIkv0sOO/jCg0LouSnAHbpJDg+hunclntnu1ZvkiroMluAyaMYAT16ckO
JYq37Ckzyjx13MsRrzQJgPjOokE1z7yJyVmS/mir91w7823b5EdSqE2uXf/bkgahdueEOWDbW45d
2CAuv+Xyw0Ww82uvvTNVKPOrlH+E/dGcDuSjtZPIkXwpMX2S8vwYA8XkjbqvpIQEm/rfNBSunn8r
Bkt9PMgiZHsh3qpzKgpdmxmtNFBpgfUI9ZIdd8T2FAENIGOV0zI/3yXsXARPIA+Jal3Sk4xmB2uR
Yl2PkG/L4SfHZqNoULchvTfadZXG5wqTHS351VtqIuJBmqTam13+JclHec1KzypcqDH5kq1iH6Yj
rsPLVtOnXTndC5vZHaH2GqxjCBblMa1N35biNctjZX6UZuKJCl/HaS55vijsx5K+lZa/1njtJw1w
8x5OR21Vef3/WDqP7caNLAw/Ec5BLmArEsyURElU4AZH6haRCzk+/XzVns3Y47YVSLDq3j82xsWm
DCfjviih+QlB1+FBJvKQElhlAd6giPSCkpZCR+Gh6q+KmaoARSfElDPEGO29o0OjA5u3IcuD+vz3
zNYWMXjDvMD1AQXZ3nFqgFBdm7bA5sH/k1v1sUwY8kLnyyI7aI6QUNMu8iCpKnyTYUfmbNj+LbD2
Wo1/DJ2Za3RGYSMZ3jdgR2hYUheRrODZhn0utUPJgbMg0kycACDSXMiKCbVVbWCcYMLDDOW2Pczr
RHeUr3AN/Q5aRhzAsKkdqDm9wIzMYqt7gBgQPPkCwoyRUNlTU6IxSGXb2y4YHFN3+pqT0IrkFx1X
7rKUgSXK6E0/KR5HTelW3rwgGJrL3Wg1xyxQo3pWXUYcyMn8Icbx1CRh4Bkj4WPJxTgYSbGdChpc
2+LJiJFOs/9BHGzTzr4op7jiF6boktQ1zhZHe5wZS63K2KK4oajGBR1Ow+jCDQsC4acuJ7Vqkeb2
gZBRZGDI1xpyCy46WFREi7xkiOxYB9t85t2yKbN9JavSCyrAYt+xSYjkjEfKYfNsqn1AjdA5oALr
Qc5kqQYDz5vOWg3GrNFnTvnHEtvfDI8FfWGWu3fJbIuioxID0YqleGR41hFquzSNtU48guBGrAQi
u5AWF7mWPrK4+EtMeGMEGz3ymGKZM+4m8MfEeCrxNE9UCY5MJqNzFtxBzfhr8E4qVs6CqzMxNBJv
Tr5BiDpfcHpRur6O4t98wuYmfhVeztDrTVtlKdZpPWvMr2LEJUBj+QQAVBPLT2RXpJ31FG+C/5nW
pLwSkIvBWqGL6qDtrXXpOPAb/nNFWkzP7xVGjyEYX0ypWMYF4bpY0xnzEmfaprL+zucvF+YcWICp
k5r37Le3rM/acD9IMzIJ9e2V7X/0tg5KGsVeuSNeOeV2LA4xzK9ipTMmTHuE/Snf1ZsjsuWtZuZN
6n0sP5oJG7cCe7hQfCunmAXpCj/qAv1MBcqeMbFb3F0jp6DDsc7NqJ4oki20YiArLwvsadmbTEP6
4u2s4QVVGyKYGNoEwYoO3t1bqLur9CD8eDdIaxuFxjZTFxyIJsI1OrswCneN2Ie9yeRYsIJVC9lL
zfDcJeMr6H9QY0envBPRf/Hv1Ky7Y+N8+KG511G6kJpJQAiRcuafgReVlARELCYKos51NiO7+syQ
oqJdUOipD7y32BsDLUcD1X6pSRRtLWoekap1xGEoGRemGEGEcSKuTUd4Wpp1z1U5X1uDgya+8cXV
oqKkcsXcnET5WA8UemwK4mzUrWRFZ4tBSyF84Whi9W42Erh05bXyw87Kg2fR830s5+nM0qe0dbY8
N4tH7Y7XHYfAoRnyn/mZegfgGAWF80ouQYQNRHv22DpqtegpXpv0wpZeCs7BWjMfXDcwR2/tar8S
PLtd5DlLvPNiFvut9P2/QCQBS8bE+O+OOzskMpR0lLPSD3BDMX0DTouU0lNmRP93Bn8pOM0VL0Ok
WTHC/GSfnU+OB/C0FX9Z1bLOwIMJw3yw6NYG/vhvTOHa5m+MuyIaF+2NsqQGOdjkXYYBZdGWK7aH
dG8VPsXYASDikO0Sy89hqmB87Y1uCjbKaW8bfOzqQ0ZcnbJ0i6Qjuo5RgiQ2UdOyPNIr7Pe/WcZS
FfmBnG4zNI0Q+ATqx+jvovW/C/WBBY+ywM6TAKsu5YyaUP8a7T+hJS8VEeQWicl+newURlVQDNdZ
+XqOcQijAEx8h83L7d7TIgRfTP3XvP+hCjpIMAPH5DJ4BCRMJcrhhcqtCl17ArjF6ye5zMfCPeZQ
f+Ak4bgpyRcMTz4JiWUdPuuTPLu7tt2S8cL/8ue6RUh743vK1Q9giQDWK//OHZ9ebERtU9IlxF+2
bfqGn0j1QbGF8P+bhMTmKyHNNeO1xv02aUDaFfcSFGMgKxVd5PMsTlO14anuRuPZjY5OZd5nkR67
zv7o/5bc2/yiVDN5DBzdecI4Bd6vD/eaEWDGr0Su/CrRcelhgqfWhgZheFtBhdXs5wDLQr51ehZY
oKELLUGt57yphdvglawpe9bQ1bX6r80GKCOy6kv3F+q2YTOUZINQ/I0IhnRo0NwcH7ylQtaqq3B5
w9/RmqXaL2KEFFmbnzLQTQn5MNBrJSJYLP2JvNfd8qDZGHX6mrTCaOPWGxUe7y+StrFpk6FU6FwG
pMhDx7UErsYqwB4ytuJcsuEW3E2Wv1KvJzpf5G6CdEeZP7iIVRP/zQXm5ZxVLz1E6xJ7BFNxQ+Lp
Yrjhh9JQ4YyVjz70D7+GImQQAilFSXtQOpKiPkThl+3cemQUCvbx7G+6YPQElJx/NydONxw2fjWh
ZmNM4ObnlyXmegvTSgrDSOgEm6F740Dl/J/mrfrSnKPgPPhY80BBY9A9TVwGPgWPmnYPlw1gGhDt
N0XpAXBQSk939or4l5bZccGA5ytWnZZU57ygq+On5bdBkPegvnRDTTHfzkavUDk0UssznIOb9c96
mQZL+k6O3r9dir63/saLEtaHecbxwWkObf/A9Oj9IQZ0YyFZEyDj6CrXul9s4xLhqrazqg2i7gdH
Z69D8eXu1ffOiBbi319BYKjXhORY8BIfTtYrICjxMmmVLHdVosAs3Xk1TdfdtHWBk7aN3FcqVPtt
Jz6LsKOFDMZfgPNrNEA52X7gmSMdg9mRNq6DBXxe5wrcM7nfJy3FUl3gi2qKXehbt4q82ZDnyCZc
yAXScW2MB1678bvT2HjkhZEPDU2sxN9DgFY9JI2ru87UQDAzDd4/CfxKjMQV6t6GbW1haE4dcfMX
xjqEhIuJNQDXaENsoCi1xyWenzij9p7alZzqL2JnzPTwI9EMkBUTVRv39b9wE1231po3vC4hm4CD
vDgmoyRr93qcfT6WOBNzNWwB5FJN4RAq5OjrhPcT4ECJaSvvlxvBtGIKLoZjnwCSOtVHCntGye96
OTRLs6EvcuV609rnZzJn75R63c/SNipK/qEYGV0A8WmuIZmPoHXilcfygbHx/5cUeVWUFB8merzs
ASYwY+aFkLCJRZAfFr4DVHv8aH/D9LmJHhcHcSits4gQOfB2cn6pzd8IHj5xX4xxpHpqU3fAP/53
EWMTO6rXnEAFF8E9L74UdGPv2D0Iu+MtHB7pS97Zmr0dKvEORsRK6sBlYp+zMF0YCBG+mbowhhrP
Un62v679ijQmgXkE71yIPmyedJikip44RCSrSjNRuD+MFb/mRMZyfYscbHUcIbrubL0xf+K2dHlW
iUcyvJtGsAbk2WbwS2BP/U8co+8GX0obSu5Ca92Yjy0Kb+cJHafnNI9yok2bMPtdNoFzmX5QopXO
4OpBQf5p9+Jd3Tw7HQFy3s5bzgOPINpzu16VxEs5W4idFs6AAMCV7DvcxiD0PFkdKoyC1KWQ7XJg
R+70X8Q3yXUCN+OGLdqbWuAkBBcgNwTfyiZYJjWhgE30TSt040sisekT03ZWFI9uGQ/6XIGL4Ttp
u8DOYBSoayrQyQ0ElETfukXg/yZ6yRgVWbmh7xCSKD2qdGFhooOd39TDgYDeXoBXi22IGeort88I
Xw08OaX1ZlAuU6DgahDhEL5L0BYtaSTK5bcuL/bdWAaKKBDMTiomp4SJT7v01EXVeaS+IPViagSd
dVLnqG4jTOWxOa4HX7ATcWDD+SjxfFGYu1dh4HWOTZoX62cvctYFyn86B62ZEjuTfB48N35398NL
S/saGw9ctNd0BdJhl9e8PXj+9EpN2ncmETE2rsYHKzMDJJsvtSz3JsNQ44M9DiayxbNaw11GXIsO
odSoNmPZYxY6KHYuyS4uf6rKHurU3IV2+9pa815J7H2ZsdPZz56pttHM4upLdppnfyZsIbA3Ryo9
v9S4yYOr5Mml4a9rSVGZzMmnscP9POovXm8BuFcfOiD5JMJhZdhvabTJe3E1UY9wNvTL65Dzia6K
5TA58Jhw30xPT0oa3GYke8aBq497FG7EqSiQHOMORJZE2jsPQAe8PUTqZt0mq+1Nb6fPbTZ1+OYJ
jRrDc+kqN7Nl/tXi4iVqwKlHxseYpURd2AWS+Byf0cy2QUJTvJfNfalooJg1y2PPr66MroDwfHpm
8O8Fi1Gd6gd/zHZVgZGYzSkljmB5yWjdK2PSQ1FURcmIDoIX1Ztojq1fW5PwDj5iCyLJxp7rnSVi
GvnqwG7PFAlNtFQh3KSoTFg0w6RaduQgqxyrZo2BAHbQOIfvfg3ummDfT3Lvc6Av3lqK08Dil1bz
Uwm4vYIRj1Nvzb1hkTMrc8ySFI7qmDoWEE01SRA9urEJLyvNEdkywA7iXllqLz3YaMFIJFhc4g5D
JtsxjKNlGCfzLJVSwieeurvzYjPpDxuvhKsqiVSdaJC38vfKmA9oExq5nFybIiVe2BQKqxyVkJyp
wEsFKTbRLi4xEx5xfHtZDHj567e3IRfqgIB1IMiNWajl0GBWqGeW+9QkXfOQojlIm/RV99I37L1S
bPImQc2qEHF0DZDEVeoRTr2cjTzG+rLsu85HREG+n5I60EGlmUWAHT6ku9w3CQBrq2cVZsMGzizX
d+cMT6/7MqJLK9L2Y7GqgxdjNI+cdpsPCwmRhISdIkvxW9bWV4FONHhkXvQautd0gBmJ3m1uZj2L
xQNMy9OIEOs+zbdGoNfhYvkosP8nRon4e6EBq+0fTY2+IAAFN6dwkiR7sgkIbor08jPyn9L5yelk
tumMQ0jpiCXe6n7660aUINA+VzCMTRi+ujrc2f674236GW1ziKGDQSlEIhqNBgGh24ZeA4t02oxx
MJqwJFs5+MCSTCvX8Y4a5n6iaiTUoZJ5z0XK/odqTt5Hl4DGWenrHovBgCmG0OI5V5p6H+6HKMpd
RpHO0J0yxzgx5i/gUJoHxg8dB33EgMqw30CT8MT4fNZU2nFSUD8dRQ+tlyMTk7WNvZPuljIGy1Rq
3Oo19BmCpwadJ6aQnFmjM9HlEnSLsYB/OrCbNr+tIxiBT3UfPUYcph6Cxt4/GfZV6BxwMFqCPdwx
QYjpsTg3uofqvj2Q86YIbqLPwESoIWMBtM2R/7p8YbKgxCAo6R+zeV9GGItGpbx/pMPyM6bk7/Sk
9gBQppw4Xtj8VF1IdYz/247F3zHsyG4+KfyA4L5dz9He++23YbRfveH+sSrSJA1ZAOSijzKJy++y
ZR2dXBcR1OJtG0ybJjXvPDoTG2LzJvtYCYsV7s6gvIr7C4ixcjAy85B0tFLJw8VsUE1QHJX8j7zC
To7vQ+Jcue3m8BVJKsJoXi3jnFXi1JNJAT7uh/27DU4q/bcyTp6KZvlPJlHpu0FYh7pxDggN1xo/
KMDQmyGsF1xNWbeVsbllhzMXbKIuSCLxhZ4TNM8kkfZ81MOMdoZSBFnbrkALCLjscPqE9rmaq8Ds
7/2OFXyB7zXa+d0vF+rc80B9Zhu7ONisxzmcskXLsltxACv5AnbOQQVAuk+unRw7TMDudOHKINoa
CxRGrNg/+KX9uFFUDcJlGpL5xOmEDjYMyHa8CzVvT2rxjwSBVBI79wq2niKroAGIzDrsEEwcZKnv
GxDQ2fPXRrFLBFtRL546Nu0F2qMA7cbF5Y6SThmmDkiZtDtEM++/cVBBLCUn2cC2RF3m83J1e/E8
6uPKnYq/HfqErru2xbnyz4Jq4aHdz9TsxDokiFiRPB1UGhWUfDKj7AzrqjTxFaqvph7OS2Pq68mn
1oMgmEV+zVDzofWLUbCZrxrESfWU4VtICxSyuKgEuj2MWZbzFxP0DOGuZ3S9UP4TpVjPBmD/wRKq
ge3oIHYQjkktj/OHbMSLMj5h31uSDX9HxTIGT9RNNk1szlJvo3ZPhBodbd6fVFx4+xmwi+bCkYtY
a6T6rv3omHzGbDgRfsz65WclWgZzncjx2QvfGxLaSF4b2YTD+k0m1UV366PuWUd/5FiOpH2j8W8v
MqT2YRc0Zpiv3CL+cmWyN/WE4sGB6U7d25jEQJBQgJgjSoHM4e02JnAMAf2H7FQSM6B/Am1ju/2Z
DjrRKRL6JnWognFYc5yHJ6HzTvFihESHZ3u4b5hIr5PPVi2IQpr1q4VsQy4kCwDCRHxREdIERMFa
G6IrHifgDOugj1mPOjX7NjNuFRroIEJFh2U4cAuKopazNt5ynkdNXCb9ykJDuh/+LI4fBlMzndXh
QmESm2jzq7UI7x22AFYpnAizMUSw/Mj9kbr00NDx5J7Ykgtza6m9yc3xldPtuiBcH76HNH+Bqw4s
bF2wLg/EAQZpO58WhMcDrA6IL4wXFgbO82J+GrngHQvJAvw1UAeQYshRrrB5W5YgYAG0PwWsxC6B
AbBcGzHZMsnTYL0WTLVU6OoMtFZ5CDHHaDTCokayy+TUd8Qf4DiyY/Ondbr75BYHkVEh6XjpwISx
osUZUX+7KBWqe9ahGzOiOXJnk3IH15ZJ7m3dnaifOjv3HBe04bFoTNQG+9cK8jHHiBr+OwFvCx9Q
+mLXrROd0jzFbP3Zhumbm0JHIp0L5Y3f8blgSewqrndExKF3qUg1mhdCnnI27yRTpM0qp+gAfIi4
HqwMDo6oIX+1J4uUdOK/lSR53i1IV7KJIc7hckQ4csggPevKvy3tb4mPWHfOI5I9h7PO1dytoraN
vNm7sCgDTpahLE/6KnOnr7b7Jl9znfb+WjfT16UjPZ8U6gYdV48xpUoJeiVc/lHXyVItiRPyibci
8yqLXjOlTQV1aOtZqacqDV06YMDEm3uPMMKUVNClyNOiA1CKjqrVXF5L993gAW4NuI5RANMQH5Wb
dKkl0ysHekGotRrHHORZ4CTKlziiFFYCnSZ/GfPPJNl4M6mJsgos3X0EM5hxp5Kdi3rbQU/bSD74
zm+Gp0jd1GgSVlUSrhHLKpAnsqJdn8uAZiaIbu/qeMMJ9+IDvtGnjC87TgT4OtxvIXYVpCBpg3Zw
ppXivEBnpa29HuuLs1yj+B/Mw2X5sKCHKuQtouCcb6CU9Y7zriewOjcFPBnI+3njAWxVE8WEAifi
/hxm6pGg+sZzKN8jlE/qoagKmnvI0imLPZpjNFA1dnGdOGil/QQcJSqg6S0CruAGwXxKBxgLccho
sEJhVOT52RspiSJNeZiZCXuCBnLqLksslBUbYTXufOIOh/FxRtCwE7UEK5xQoZyLEC5DdGtWV588
PxSnnnlK6lMaE+JEoCVc24+yZg7vof4by1vKPmjBlkht1Y8e2aFRdRgtyp9UivxKr0iNolvFwLOA
syp17zWWg2bNpDDTbZEfRENuSMp0usy4k1Za+tdiZtCn5k/dcXzj452c8k3SED2jOBPrlNa1dEZQ
Hb5GMT0PMyBDOiDC7x912KXW/EpIilKfw2VuO3T/N4MkuSFfmXHKZmu/e4RF89A/tXP9t/e7dSpe
U6JIM308djLaK/kyXQeBwU+twRJr6OV43XODkLDxorlX+nRQI33VuWXsxMzUhTODUaCbuIznhuuB
7AvJjQAcgLxwI595PWP3O2udTR0TnjEQeJZNnxiSgaWNQPe0jV8jGIoPObDoOL2R90u0PcoeHjI6
oZEZA/P586NeASP441ccgjtQh6kl6YoOuaCs6p0cuMQH54eYfRqUabDHPOmgTGPz5/DaT+AGSDRc
MJdBYPPhQ1lH7XMkmLbiQEE8DkWkoDdFDtxNqi25DEX0U/HBQBRLGcQwk7W9LRMM6hUZ+siZPHdf
eF2QdQd1r1V2dTAQPdNbgvdlpzP407bbGflLa/4DMdV2ZHQcdYjs0Vs2NwVSGha6DsZA+wtDuzf+
+tELBlWvffVGn0P4zCBTo3nVmG9bPi98CNiB2BPkeBmX4YNTbeGBQ9JJ8dLdLTjjbrMgq4OGHE4N
4F0XNKMwr/rAT8n4KZwvo0E4qsf+w5Bqx5qwB5t8mMl7UiC0UpPzU2R0f4YotgbrPodIHOYXgS+Z
6voufu8c66Kw1Mn5oarpbWn0lWtcJXWe/FgWiL7oz+HynXDA10T4lR5xOhSvmmwy6tpX5+CQg4EL
dIJqGKuIb5m8v45sjnFuf+qjvh6Hq9SufEq0DLNcdFBvGqddYZ8ZThF0h3x7O46OkEZCMFp3thlQ
q0lyhMgfC11F3nfQtYUL+MwLx3/RL81W/aT/fpKKZJz0DQomH/Y2jeI85pAEUvM3POWeb0PxTyeK
1rJyp/4BvpOEJKxlZNsLdwSAMKRRvPiuHKna3h2Gs250P016GtrAME9E8a70gxGLTZOGfOT4XPdx
kA4P0aOWDZtkWeWFt2/Kr86OvrLhSjFYjchb0zZVDncv/gqH5Px0n04f6sYrHyPSdaf5OBttUC3P
i3Gv2iBJui8LxSeKoRV/8gZazRXyVVBnSCoQB6LdUotYsshaW3tbocJSvsvAy1ElbazmUKcfBXJy
x6clu3d2MTkxYqzgn9rzfBjx0mXls+u9dgv2Br0NphiRW2e/LOTrRtmuIwaqzM+u2R4osriF0Jcm
d5U+Y0Vy5o2Lako3kVaqB0XbTyYesMe6pITT31fha9KYr+j6M45lusNGWNCBKQHTynLw/VMTkvwW
OkcTTfeksOFsn5TVznWIqdSICOSp9pZh04r+oM18f/ZLAGlNJ/8YPwQ9ob1xd8WPXpO6LBHycs8l
dJVOk9JihA8kJzCJYpOA6vQ5IXQkVHMPGbgdsugKGVazL9ZOIFju+eM5zE4S3YoD3dxYb4JpoUdS
pi0mvNBOffN6IHlrunUIQ2SPMZdkcz8GH/4bh6tWYG2k5ZswFH5Gkj4gRC2XIkoQMNu71/4Zr0pt
vIpUkuwFBJyVw9ZN9LXXm3+0BOu4cQ+RetL++JD5vyWNJPfev3cJEaj0hZJmMnfUAm2nhqwf6ifh
46yz1+xyGkki766+ktq6QmAD8FpAPqN8Fy0moH7rdO8zJiIUQlxMxdpqqvXUrkwGH9THyoZC8xM9
eAfBTWSO4cFpuu3QZ8ECFZLJfu1m5AilDY/jvlH5Cs85bl2AVSVws/Da1/p7ijq+VnBGJAKriPa6
uRCX0m20PZsedTRrYkOeIzhau7COIyhyXv44FUKo5KuqvGGlzQdvYupo5Zdiy5Kk5pH8yvpw1+Gg
KZzu4sa14gxPEx7neLSwOpI2pfxwKC/CTPtRn3bplm+22b42M5MkcWukRCi5vovrXHakkyMHjykI
rhYAliVEPciE992lApo9YbbHaoxSGVsqLq2w/YmKmMyHu4HAl5c6p3wKv3COX3yPh1xFCqgFFCq/
QH8h7X/YSBPTS9FvgNcUpNaSJQL2bu05ubkFIs0DWr8UMY05y21+q913pY9vpvC60sroeYbzMfWA
uIR32bHbdd0hbK1+Pc/RSUb2ekhBamwiy3i3GYtAECuT3GhoMyrT17NWXWqHusOScA5Ar/jPRHkf
Pi2GUA6ByXzVmgLFF8GKBEONWfmn9fXnquMlEoiHcKX3hrXP8002lF+RbX0UEkrVI5SFiytqA2ES
OegSPd2TDctgjX6+Ca9G7zIkMEgty37I5KXpi53Z5y+6be2pAoawulNn9ZJM/Qeg9dpKxIYCVwSl
9qohLFxCxNtVF7Qo1W3jx13WTE5RaWxry991MX6ChYEWOZPHbo9s819ZM1laBD1JeieuJaRaly9I
xLZ9u9fMQ8fy5GXXBhWGZAIYdNYK9FG8fx3YYqRoHEJ39Pfyz+T7Oy18nCVWDp44HlXefh+Jkw34
n03pxtoWSOnbtkZXcWuz7NPHyysxTvriU3NNVFxc96Vdf0000moOw5ktrRj93XAEXHxyJ+dtpkP8
b4LzSMmxSWR4QGpzxSB+mHzCUgoc/8PXxULixlXH3pH61wb+0082Dfe8fg8151iVm8yiJNi4OuQa
e6TFT2Oyl5LahvK9LQhMa6tVPgTYQeui+Kzb/gPdwGC+x9bC4A8bW72BcJtieR2ndu8VBvgV/EpZ
nLuoRUJB4iFiJa5zz9aRti0IE7vNmH4OY/a00O2r6cbJZv1pML9mvO0e+n8izMxlLcZX+Suj70Hj
BDnzDshH/rYl0x4yddyqpd6GO0Qqot9HHD2Avhjek5Dstpz8X7AjffZw8Amg+/6RDwj72lYHPeoU
a0o/8sjnRaNsVhdPc0FV9raLiIB0KAjWYq7MY8XOm9na1fKfsHx3Pgs16PKDOaHmNL2bDCGrike1
YC+kHI+bPrtnTb+ZZvpxdRwy27jDXeTnZ0fB3tV2NAXy2otwJ2pe9q0Q575FVfMCZGw58Dbsy5kX
Un77QQ0HN6uxS72jpXJbEWANSEytKl3HaHzJr0KsVux6H+ee5+wNdGVmeUITnFQ94Rc/GNAh+JIV
gV4mYEM83OreuY7JWkEFjD46ajETBSb0TNnPb4aRbyxq3GONnm3IBJ0BujYwJSB/AWHLl/XU3V2+
A+Op6N4l0tIaLVHT5S/90LHwBBUKFR6YrHwaoup5ivRXl7h4KA0Nhn7xnvHOd/O4ztoJy7fc2ToM
SGp7r4mXBgmf9ja5hYw1dmkGYUFSuSl3/eKiduAaJ0m+5nfAQMxVEEmCpTzUyfonH5u+q88W6F2J
ccvRt4ZDSA0eCFxgy7IuI6r9uN6iUFlaa41hyYIspOykhjqtvK3mhWeNf0DBs2eCBRFocYA0bQga
GLcjYFYV2MMZqhB3LxHL9zGGpfHunkpqWT5BwyDTaiC8gi02zX9b5FlzykjPiEX7mmAT7c44CSNw
JdBZXkvJ8+1cmiHhUZmD1ruWf9zyDFjDlPJszXVwSsn6Mglabl3xiV1D+H6gDTWuiotHBbWf0DD5
3DomylnSLqx/f2aTzAP/PNBBpH75gdRNPTkqqJbTqNnpxTffs+pLoiKJmTD6v23+TeeBHK8ahXIh
+alc1HoIuaqP2zjyHjtruiQLNK+erm1mcLVXT84ht/ZjARHxo9nOM/NWCtT3z15saC+avqx0XWza
BjJcj9ASpBubOI9I27qCM1Zm+aYq7iPXe9Z+zdP4ApTzXkpYe9rlEPilqG0HPnPUr4zRczmSmMrq
XDOIRYckKi/Ab256LBrjwPDRt9FL7Do/jom7o8YYVPFYNYUDnufUAgNpehJOBSVeQpJoAZ/Jm1Xm
9NKpatEXPLAKO9AABMBTBjqNM2xPGYMHHVssIz9WXfHL+fupmDcqL84XR5X/M2cVw1aJ7hbeg4+R
+quALURPdO7RFeTOozW9eXQSIUQaBc3UV3f5Eb0fkO9T8gKZSRXUpfxMCDDw0/ehsP4obY2bfKF6
gtDpij/ebF6mcw+ZZvNpU76sWZRcX3G07oluVvRLzZnHgTZveZA5+mr5M8T13nQ4uNuPZCGcjS+W
JE+WhsJDL6lUEL/8oxawh7/wH6XV8KI4BCTNj21zBW5FTWU8JjVHqYqcqaYXF8ETc+jISjXnx8IZ
8PBne10UVuDZj81E6mOpncrM2Sz1qyoZ0hfeGMC5UX6DAZjQNdUIzTM9DYKmBmzXFtTURDR7ijm+
teEm7rK/M0Q27bgyKUfn5t2rk2zQ5UbndkVpjIknX140rUY9j3yBD71FcGBfwXg15aOJQDWx4kM4
u9+9lp40PnKlJGGINFYwLU3KtdvTTYeK0DWQTg31wSJKJ3OarYEGIE5KBDmoE5EWVdbWlBSSpzNm
4fsoin8XNqiaWkJV/dmY8OSwH3rwY4UiEzSqXKA2bfRVulkfpjjaOyMTjqyGbxdwS3CIJsyJWqWv
M66pNvliSo0IklRrOufviMbPJiGa/mD7DsPNVo5WSbFqCoIcuxowmm21AaiiGaGcsNeid2WanhPa
hq/+bwgbY4wEC00X1nhUx5SRUaXOwVHjUvpVh37Vo9/wqh4vwgTbYJwKMex9NwYOjMgUBlIrF6RX
srl60sDwk8YtRmHxkGF8sDFBQNHAFZXdEBTVslFCNgAbH1CdbwijoSTuk/idzPo6imdzzEgAAEHa
g6ThnURE1Uf2mbtRvbylCw9MQ53T8ImcwfBjufZzex1VO4s8FuBxvbwpoxzIGwsU5JHyDnsPYXgh
MOyf0LftLhzrjhQ71W83RU8iqQ++ZQVdcuBXKIt8a1fYqlh8CZIh40lbgx+3aI1ZX1c21vqwhNUX
4YK7TB+CkQALQf+4I5K9PfebhLuZlz8yviBeAywkxHMNV8/BLOmmn6bK24f3AYCszHE14iDz6X53
Q/QZBn5Vk/SJ6Wvuw2NW6EEWEScE0G6h2mCQZsviw/QfHORc3YH4g7pTw+l4bcHkunE+uFFPZS36
ujeuTPX8UvNWRDflQFys+C1L7KfIfJwa1iTgL3Jfwspa6yV9ZeW5jdBgi4ggEzvfA39hn4nib38Y
Hl1+bOIuE/KliK5L8EkDmE24HOIEcWEEyJio31xc/MLd9QDXswF38A9aotq7d+Itn0zJh6AqgJn4
ZWiRhb5kVBb2XivuE/k4cg68wdEDx+zbzQt8zIFoPHS9KR56a9gMrLK415zAcfRncu/iqH9L2wjd
XU40329LrKVf3mJTaa2UJQCUQ5tcMonis/rXSqxa6vBbtOLmFi9Zfzb32ayd2Rd8Dj+vH05AZTQl
FIilhg2zSTvE3JPXZBJrhp8WsSxLfxEdjajfWKBQ04ISk0QULtEtdelXUpxQUaTY+0xBSylGuPie
A9eKjpI9PBf+IgirubULps98Cy/FzP/hE3ilDeGx4Q9Hl3KokbgJdNXCp0kPWDUvSXqj6EKvgkFr
Fh5XDb+yWSL+HT4HhN35mHzoLshV3xNOMoqfImw2UYjogsfSwtDiqgXaJS+KnqqGVXDkrNIpzVny
4SXNxRqO5DBK/xwax6rH9eiffDSTLe9voZMNQP4JaJG31jhWa1O7R7yfSWv9kBnw4NtL0NXZ62Ir
4XRN6Z44u6HEZN8cqaIC9o5OqjdJ26KcfehpLhiW3zYnhZ4vuMxMWzyg217LbmULGql14WVZ8qsf
WkFWu4+cIhKJme9Va68yERxwPTNHJ9U9nRXo/yu9X5MDJi0aGwEbeSFyepl5KFs89ZICJxtTqFYd
9JlSo4NtEMfhWhjckzPKLxqM0GiLPF777QczFeIoPsEk1hvdLyc1kXcI4Rs0ioDSfES2SByzsVaz
HIJvhLerPJd77kChmU8eFZA2HhNEfqC5qJmL5loQdTCZ3Cj8DEVMrmiOFMDchGpH7YhYQ2fs02PM
HNjPw8YIP5fw6NuHDEJ1FA7n2uNo/tJJnBNiH9pMcSssWy07tYdpZI6fFUot4wb2x95KkDVhJ//j
6LyWG0e2LPpFiIA3ryRIgF6kRErUC0IqSfDe4+t7ZUfMnelbo2qRMJknz9l7bWSUZ5XGsdhzzZzn
Gi11VUCsUUQTZ0KorZSb1omotSA53kWbCFyEayvRQec0X0r4TJlFTkXo2wx9NeuptvaPqEAp+xa6
llFzXOJkN08quvG7jCDW5NSkBZ6ODYHuTKmr3xSyDrOmqaL/pCkbFR91F0euuJwOHzOhv9oxDms1
Fbc4mpOxR/KFwp4uglRsWgaos8LZWVCBDPMhcKkCEzix2lG2V92rJqgnAgNquY0dbvlHYRbSEnw/
Qhjltn9Z+8H9TBdQ3yVHQEUZ3qf5X5ZdDVM9/F/RBc2JElIMCBMCvSjHYQvtgmg/ViOF0JMmlPi4
Ef8pw1/F3EsIhoKMJmBFJ/XOI8DqIBsv3WSdwsCBQLHnj4fppsUKs87Aj3NxEKPQnBOZOTBzIOue
T6TFlM7WNO9j54nhkvjcfUTkbMsdw7W9hC4LLoZpzC64hND/YFQZcqDBJFxKGLNm7VGg/goL5Clt
jaWuwfo4ZaeeSU4IJF3dO4X8rnYB/fBmUwKkUhRCYxqDTp6zXpjy8FQJ00CGLn0hBzBjB2gnfswE
4o1WKLab7Zipq6q6CNRgCqeQL2K6VvmeKwLfkyPO3OFlcAyOKtKNovnAhZz7TfnLV5ytiSARhaBl
Tk0MhMw228sL89rMG6VDppjkmU/7gHmIaK+JNltM2aPN5a4tPjryati6xVYvZA8Exa9FpWJjRAJ7
PTSoXAB0DTJuWcBPNEwohXuURpRdcOvoOc9CzJL+IkGP+6u5ILuDJw41ZDKhbmWGC4TPrSGB5Gl9
1ZrBxyGo8RpP5XLUK+WEb80Xt0KU+Vqm3Y3QugF4QIxQH9Eewf8q7rKs4BXhvWt+Z/ROwjzW/PI7
jRQaFxn30y94QbHnVtF15hAo6vp5RvxH3zO8I2fnSlC9ofyeAJnW6FrFhx6H8QvhuIDKjIN0pNwQ
cX2DBp9a20aSgqXhUxjcUEuILqIlGHQLa8A4+QLKIf1hWNfLcl8i+0+Em5ge8lR6YXE3C4SqrFTJ
b63rT0FSKPs/3AIMJPDCJw8GoejNKcJ4iHPA6vQZ+CNTbKrMEcrNkmteYIuX9T70HJQiVOXROWc/
y1gRmzKE9mSv+wlSZvJwEbICYbwjalGLv7nRjiH0zK/aMLayxFgopTvc7qcM0QOCMB2E/zKT3t60
LwVHoJa1ivJBeAymMT2nxkXI7Vn1SmOHNaMcHtwDIeTVJDSC1WUSRVShKkeFFUtDKbYw66KQGEvO
ypTEVHhAddk7Izj9/+t5csypJqges1qOcVOsBgmfIb3fntP+Al/WMOju6LvOvIrltKBPAACveG3s
BP+fsVe4HpGQ1hnys1Hrv1FVvbIM3vqKMfqibXQF+6EoxaJrmxFh4TB/AjfFJ2OjKnOaPgaUBZpL
zegVVrSe6xZutLnttVNTMJApf5ktFbp1SdKb1dLWDR+N9BZwaRQEvzFt4BlIbvzA44PYAkODXqIB
DTYmrxJmvxVnaMgbbD2oFwJqfmZx3Jre0y0/VqRrlb9MDGEziu5pNk+K4XyHDg/5KUNit0Ixu87A
DXeEbVqG2+UdQzJygVOZXXm8Fh31ndvO49pgyswsz7SuWYe0KzIE6NXy5t5rw4pkwhsPKflFPOHY
0ENYwqHpGZXxJWE2qZ36TGCrVKJSi9ZhxIhPPJKJSBnHUcKValqctXG264SrrOFzlU7j/qEEdsXn
hRPzK4HlYZesadB2cfDd9AL3YrebrHdo7vJMImlihx3ifjeLRkL0jDoO3k1Mlg7x9ss/RbQz5USM
JJheqEn4UyndeUoJcim/Mibl8cI2Doambu6Uh+K5qp49w58OsYjBMgrtTALPSFuH9PqTpX/YTrcO
4geSdTuu36a+dieYHYEBCaamTSnK//YaTlfJKncTojQQCCjCDELqdJ7YCC3eKVJp/TjlTLxDFuzx
eWx727pEYf1eac1uVifMNWBU0q2lqeuBvrE06njjvRGfn5O/qLRgUQMgtuNQykWLOaMHrUuXiMor
o9PHvKDfSHHzIc3qTbeU1zRF3K3qgEB1ZuWDNCFWrl1TpcXN69oyoMMH9W9slE2XBW+N4YByctYV
aA3270cH2IVwwLD2nBSjR2aAIBzo8vqkbXA8ZpKF/Kbd5yqqcmoMNa92jhDNfCF3wCFL7tcgbey/
IbmN5rAqGa4YCuaeACkfc5BNGQdsM9u4foTqyQKwtITyvukOashOc6nY8HMGRyOXW0dV9hcxue1C
8mpRuXT2TT1lzRXFED8wt0hhUCAGVfdek+ft7BrVc6ZlLyNylBXR12R9IWWxHU8JJ3uoH1tjGvdJ
O/qkgR5z1oEMfnbH2UDuzOPA6pwv8bcj8Sb0U4OOmpSXtPxOJcgAiUYgVjh+dPJ0mod4w4ZQYBWj
PvQ5tHIa0PA5jjhr8vA4dyGN9vZQ12dzARuQ/1PrZaPi/JQa+0MsBNZnT2vAMBT4jezAE8HrPKi+
TYoAi7tFfnnA8NfJQfNUj0ggY+evIdulPSJv+Wz/X+tjTQO/M9KpnTedwdIo2t1jlXggSIRzoQ+z
7dJ/gFYST09Q4Hh0VjTFNGJiM8veVvH8IhknNZIOWm+dAhgbQ+srUUZWV12+huoh0A2vHA9Ny9+v
2EtpqMAR7C2CPbF5CBlu1+BHnPG2J87sjVF/6FvtSrtVtCHL6CLBseekQ63DhBdmPl45pq7h/a7m
hLnicBtVrGu917RA1iVlb2rDmdISa6/5bTvH/uaM5JobjIaiFvMzUMoQW95l4MUVctcECUuN3LfL
5G0WnuU5Y0BkX3LcFvxypXawPajelHGYoz0d/bt9yLIKXAAHcLSPK0zt01H4+btE3s999ecMhD+3
7UcpYS8WsioKQb2NQP1CBhS15uBNo7mdu/ao2QNZFbuYM6/AKogUWWb4n20+rbtZPYQq0019dmE4
PlsQHhZCldL+tf2eKeCAB7kp9rgdDR5fofGrUm3bqw9rQmHd3MJMe3WsfCcsQyVPSyNR3NKFmZy3
vEUjRvcRJNdBSOpEAb30wTVWfg2Nhm+EI1T6VRAydn8ByoMCzYKtvpsdJ+rCkV91Kz105r4Cs2ad
pf5h9pjxN13pTtf6GDL9BKa5NjbFJaRnc5Dbfe+ZwMpWydFB7oiI+qH5MXe8vyZQq623Iv2wNiM5
8IOfkplOWtHgAvrrafEAUGW64TJS5dDfIVVqV7rLgbVMtxruntYl46N4IdIaVyk0Y314bZXX+Wlt
4p0d34xsz5hsJjKArpwLhIh5EC4FB2bGHrmxXkGv4AlcBTvhfkZz0iIv3znqVcFluEOVdrD/5L8a
yGHv9couCbzlLfXsi+TxHmt73W2BX8qr8GQ0BzEDknw73EdID1yHpFZa4gAUgQ9Hj+IvOsO0QWeP
FHK5Ne0t3nHcYgRW+XPn4jYteQSItiKTp8QCsYnOQ3QFlxsS8EkwD0cy6Bzu/FJY+8bGs72q60MN
N115q+hhoenoV2BRWkS3TDMCr9JekNHIZEsaLreBvuKlxZyH+Fr27W6/qE80BUSW0nLR6RusK2fT
3ONLOm6VXwaw5jYKL0RxShMmJKxmpuSFA86ZJxw0aLp8VtCe6PE+G+WsP0gBwpoC67ageXghPlhL
30BMEGiKUyS/jgQUr9JzeKZjRUxVsdU/C22NJjr1UU7w2crqyPfmbmMOT6X9wnW1d5BKtJQBIZXn
ivm7thp8jb7tQgP/KuEv0rcCSMoaj+cU64BFaB9qrAi+M5nWFHku4qTijMQJSQyHq3qnZe9kZ+bA
ccim47myqnf9Ta/d1FjrbvQN14gEOB4654YeJZmOQfcsag8EiAg/El4V6s9tO1KPeXSNzBixDI0g
+JXU5r45XB1UCgPHMpd3Tqk2EVNav6KbwsicYix06w/tkD17DyzdKCEcX43o29302r3reD19JBWY
KjmgbiNO8bSzeMw/m13ypJqnCMqYixwwnKnPDqL3pf+HSgBw46f+k3rhXn4yf8FVhlmBQjVWt1w9
hj/8+pF+LIAXN7f9tjk5EjIcxBRbM1iX31O/Up4abEmG9iO11Ib2qaz6BavWN5vHIGJsxld1W/Em
84SSF8VvCUavtB/mjpe/K3zEARJHwuENgchgYxxjPvImoSDF7YB3nxvJRIbzckSaY/8vyV0FcOBW
ueX70J8aV5zft8sbnxYtUEvL6ctRxB+iPzsEuwRAPmUJkY3soHuOcZovJAP5Gjbem3hfUKno4ke4
mDztaGaLJ45UHsAatMMXF1qi+tB2fAaNTAGhFtkukEP4rl5cbg1lA0+j0S5BsQ3ijbGp7NfijyFM
kfqGsgfXhVrGJGuLzdKlL7SYK23PGxv8FBeH8SlXL98Ge5WrMz/h249PzUCwvZ7Hq8IE85AEgBm3
vDdx/+T5FpNc9aAdip+B5oqyt/GL0aqn/AFPabokq3vhNWkxFx1yEpdjxJ34ll7rox7s9XnwQDSl
Yr0xjZcwPU8lGj7wx9s49JPhXMRb65uWFcOCgxZTT8Ch/Zijx1C95toNCpTFTCIgXitrzzUiyOkF
dWExu8anYp0bDAclTdmXcH6hpGy38nReGBOTJ0sXlm/G05ah2HY5U+uoUJh3b0CUMi7MNrbl0XnU
S07LNxrszgnlQ6hvGvmazy/ZdAmkqyIOzHDBtFs4vo/aTbJe5eGV/12R1gNTp7+P9oXzIIKD+Fha
92B4r8pHorzRr8QtSfwjwy8IJYjM+jsfAovw6PYLvBZ2exwH91Ti8AhDux/I+HgQ6gYxh4Vqsdj3
1vhu2Ep4z2de+c2ov6Tqa5rfFqZOmqvhrzevNk/YvIGYQX5zAGE/oQTcT1SzhEovyX740/Zsau2R
fcTa5Kf8NlDbhF7g1anr9I+4pP37UU8fkfVEfVFxObi/r2inGH4Wumebm1B9V1mR5S1XLJOO7EXD
xn7l3TTaAydGBtHibU5UDJEr7VBGe7vc0qK2lDv4oZgxyvwde5a6I3YC762aiJ+mFAt2vJhAGH60
bSvDqnSF6+oQnxavZjHUXWtrfOy8nAVQ8VaccChMwNkEwaX5Yu6v7dtt882Lzb8pBbERgUD0ZAgI
bLicT8C6Xn5rdduUu45nPHDVYm3p+67y4sSbDi3TjpPibJkMqii2JWJX3PiaE/9BjvEOtRs80zD9
VlPZZTGdyW+tqYigeIcXQ/vM+t9SEqtsaD865ctrp32bsOov4w80onTxYGphL2RPUX8LZzv4/E7e
5xaqnwejm1kvfV9WXKfaR++cDcsPSrzGh3HQcazHnvy+MBInmaLHSLuqNhUrYLky32xpx9KvFb5Z
bMMTdMnZ/WcARr3z28eX/KNvdsMfsffEXkRgffCYBL6NopgMrpXho6J8cOSHlPeWE6Zcnag7aDEW
hBpA3vOV/Wj5FBmKN0BhAEG3uFW6xt3+DWSnuChvI5QcjLUglbahT9kR+8aBtcuk++kP3aEamMVv
Z5xOCkjwfVx8BW9Rei3eMQHygcDwSZChzsote5dQfgW0ONEI+TVwb8QFD570sH/GnqF/DoVfOn+R
ibx91ZX7hegt7G/16k271uCRol9O/kO7hrgfxiv1B62v/TOj7EeB6UfvfDdezVRxnRONW3ywMLuU
bSjtmDNwYWefSwlbR/7AbsKeCwAJ2c7J2GBJxYgIEvPeFvCf1nK/6bO1/obKexWqKzrpmb1lQNuL
u4jf8aTxTGoQSRTM00i81hdWEKZdDjMmEooIgYDlzJB70+0NeZ8ShS0d8XwwB0JSSZOAiq6ULFrR
nGuOEx4MsUuy+cGRQpaSGd5U+tOhTv5NxMYra3vwkaFBI3KUDetxmjxIJTBekGsHBigbHwhvsh0Z
tvMaUohcWT+yPzayxNmGnznMOXuVPClmTsHO1l1IyrGbfCCaLp7WZcTa+9Zx8FstRJghS2Yvo206
+lSHBdOwybgw6+a32i+25Mu8M/M+oaXJ0OG7+Gl21qWZeFG3RO50xpnY6bV67nZFv5HxeCFYBMQn
5ghxesh0vHRMCFwjWJM+wdQdkn1hX9H0zwj1e5dd0VYOPTSn1cCIqvTzeU9tCpyV0rR/6Xz2pRxS
duryTEz01zFwbIvvwH4McCe/Jw07Ci0cVMJkIYHUcpHRcZRNuMTvNpnl1H27wYN+jQkD4d+NwYH+
f5lbfXc9vPAVS4jVb9m8jekYAwbZVCwruluejIpjKnfELG4E4clEsVQu+35mEjnnRtt+hAK6ZuP/
oQTmpEdlHq8qWv1f8rPdUuTNJCYqrv3D+tf2F2YewZ6oLcnnjTJKX+fbrYdd7PER6J/UUMs8HnZG
HPxVa0++Fx2i0lPbq0rLVz5TDDZfz+hcfC+rGl+ubzVvkEPcjtccQykCFuaw9YqmX04v9Ulwa0PL
iP7GOlAhf/M6eqjhCZeb3/xkb24Y3lkgupkFEbq2Ztt2LnnosWeMxibHbxKdohYxIn7tFyqggyyf
JN4jTniN7YM2ULp9bbvqGjBP/URbw9G7euWqlSsiIsQ9QjDpc0JAaDTS6ubFd4djeJ7rV+NH9Ic5
siEXVI/KTxlfdFDEf9mT2S7wfx6js1nel0PvxfuQ9tKqeOcyevlXa7n2X/EkJehnuvHF8iMrwLLn
8MOK+d1/Me2yOZKSsQli17P0Lat44qmTR30b+taF/eWgP2Wb442hXSL8pQQqtTBg/JK0I/AP9JQO
keZrn+oz3FfAwPcwUGS67T56JE4ADOoAcqmb3N50wRtPV4VFlJpmIGDtWc4fvf3gH4iZT0njKe8K
Wn68ct1FST8M5cviZNxjb8AdqiG93FckjH8gLHWgkFmYX/fFu3mJf5Q9PN9E96iq2EUCcyP9Uirr
/iIz0fKRUsibIvcqHhIms6XYojkDsObVCK7OfXHvFdxoBPpBKaHGRnTJcguW19qOPCgwGQmw+xrG
o/YZhHdmYDgrohJE0GMu7oUvRfzEgbNN8T3Ti0NeH1Ansbip/YngwRlwzUGbucGnKr0GP238GOMH
mg53KfdcaD39ztSvJXxGFebOs6N8NdZ1UL/YAOfkgK4gaQ/84ai9d+Ez4CB/SyEEEVyHZXfHzhgd
eF+xyuY0MQjJxmtFTRNEL810G7hjhGWg236zlXfhFjdRsnFiYrzkQxuJui+o2BqGhU30lT04m1XR
WmuOVfelVycp2zT0lYMtwSRZi9t3YwcXrDb466u30drlDZGYK+0BmmI6DhJBKasA2ZexH6jgy/uw
7bgA+EiACzUIuVLovJXWfwSSpaB06rajcuiWfwBVhJTTRNdYVp9Td2Zi1uMxJi/IQsksvdARKhig
i+60vUOTLga7/CVE4pgloV7SoI1wZEkQ4uNTSz9Vkt/EiAS0Yj4RfPvepPtyxqNS8VB+okZb02vh
TIp9pFmLKViKo8YB5ZzTiQdNyhBy5gXin5gs4HfpOYkLq1x8LnHLFo8UPxOmHcE8GOxkP1Lhiwkq
00MMQmIYIdEEEP/nroOhCxGoC+N77DhrZrxw/zAHgStFXUferC2SYAW0FtjpTAdARzEpyFdMZS0Y
+DrntSH1mz6+MbETJjQ0xHw32nT8LqgmmmyheGF2MZAGnO3ZfoseHYUwIcxeb7DV8tsnj0GjsK/S
jTDwk5BahRwmT9d64A444oSrk+EVaBXkwG8VXh3g9Lb6uSRPajnCoOUHg2S+UoPjOX5I/VmJnznd
9YJ9wUE6xqeV5Zd/lv0+BG9cZif/rbMbexkyccSPmCRFfyyhc4yomQbbAoCVsZnNv7XnACD8jQ6o
P3rjVvXaZ5zD5S3pj7jPutFyFTTZqnrlFjTmNUmJ72NmWqqV16ZkMdEIK/Bt1KQayMOUrWuHuBpK
n6T6K7LzrO+GEl21rZxQq3l9Z1DZWisNwwwXVGM6NmEmkYm3Q4oFWSj51HMk4zFpRnen/5sYLBuD
g7KJzD5Mk0pwuI0slQJ4Ey4Vkb7OLuJAjupM5eWRW+eeJTqWFA6RTewBSTMFPg6/4pBfsjIEO8GC
yKCqUu5AElix/rffK/mJ3GW6ZWELYnaCj2n/CTsye4uDHAYEpT3Cw7tLIXFI1CY8HDgXR+wpvzRK
GRcycMT+pUs0xenihbQ+pM0wfpqG+pKyAcyZuhGTXzljOMhhl3OhTpxh4Wj/f/2yce4LsTuKc/7/
/2XvCm6uRdCglrvcRZ3UosTY551rwxIfFWSBwTpDhaTVeLYQ11COCaF4fOW5qSl01YvgLpv91eZo
J39hNbWofy3rGvH08YwK4SBm/6DHpofnK8weM0OrBZljvFGDE9oUlGvcAQmT0JwYj4Z4wsXKGb/x
9kzmju/9/2iOGRbXQqgIcDoMXGoer75ufRwP+Mi4G64wEpN4WEsj2n1EddFaxY43/MF6EcJWUs7W
VT2ehWyvJfCUv4Ut3xPJmmIiJSTtyMPJsprQQeflIRQiaXTUgI9wHdIhkhu2HGdfj/ouQjnROX9D
cYvw2JfNqzNN/8ZouYUIoip1oBpTGMmY+9wMtwrqDIlKtSv1a0FiizkJfxEVjF2cQqNzoyTeMlJO
aNpOiMEYPJwHq3+twMIIHaiCuKhe5H8pDd4iVKHqo6OJzP5V+GJ1lUkJckakzVwIhnDi24kEU4u6
r/oVeb82OHoUeqtKjo9CISjG4SW0bkHnsDDTS6mXZndryj8sUroq4uFCRG92T3CxbCI4j2O3yNV1
zweeGHFi6F1SuNhVAs+KtPWPpUm+xoSJTWj3ZBQwWp45CmE+4HSbEwyb3c2ufmnj5h3H7nsbaYcQ
AdIo5Qc9tz7C6MgNrAPQhQA2aXpLB0kCoSsStqZmnZFrYHbofgD/FDxPzAiFjKBpNE8gkWLq4OC3
BE2ZqiUEYeS/vGmaGPAyMLNt2dMMZetY+M4lagHSQTt7JwR0YJDGGUYGy7oKxcj4tFAtibhhIX+w
YZAb8Dfgw39WBLURROPixPGjon9ZcEqXM1IbNQAlfR3D5awuFb69Jkexlu6bdPwywc7NDHI4VTDS
MQt5p/+/AU2YwFO0uRltRjIpLlbPZpA3OPVaWjNDcHUixJ/lr432LkniayHyxmwxjh0DC5t3yoOA
rgGdi1OGFxUpRcY2W4SfMmPUGTdNhGx6MO2tWG4E3kXuqXDka1IWF7XYCpUQ8iIhl0+od5FIstua
vMyCIKDQiYN8k3cW+UG1W9zV4JmaQj5HlrLYj0WiQUk2XOY0Z1ahmDgYcTcqiKmQELYpXJaACXUA
2ps3PuSolhogNYWJlWzl9h6z24xku26aKX8V7qP/Aatytcb1jn6jJ0qGoTg8qy4/ZYbsC5FEaM07
wTOS6qPNTyxcGG4OhdCi0Kjlk5dy8T93qosLPxpxwyMeifVxH78W5Rf+UIxOjKrFEy98BKrERDue
GDTAAsFTI7zsXRP81FL43fDfcw53po7TN33TeLg65k68yKB0UvPPkqunStOwHDcTIRhCTzYoys7g
MjQmiSg2zeC2dIs6/B2RqzQIxMSTlWNayVgDaqf1COup4t7T2teq+NCTf4100LGMV8OfjRxFQu2K
DpVcYBnzB5t+RIUjnhvEjZd4oOgGJ63UNV0QzRPkkTr+E4QA6WGIiTs/KHjqOAZUBBaa1eCCVDHG
a3teXs4Z16SyGAoxKzKGrcw8XFA+2P5sgg7+V63ZV0OAmtCZwRAw9MuAqk38jDY5HvLTKUfWBW0W
+Qu+K3H/eH4qTPyaqm1RShaEP4dTd4imk+MkX0JXTH99vscIQdgknR1inY4oDQFRGOrfkc6Czitm
lzwITkPTwXfM4KgDnFDrmOk3aM3pKjtI84LdiFAVQz5/TaxMaC3EIsenKM27gAipjAZZ96n3KH0o
1iRN+dTUK6Z3NzQKJsiko12DqRA8AqPb2o21FRIkQeYcER4J4pChMZtmbccpi8w6xIUrCSozQo6X
3vAMUO0qhue6t3apM6grrPngjEp8UYBja3SwM6+XMaX8IfKjJSnvxEQueETyl17/VrR5Yxgv9cj6
pb2P9KuqWDiHHhlzFId2uJTN2zaT/Gn4ikz7LV4GbxlwYebkg7UdMpM8x31EyldqrgcrpE4OGCeM
J33IoaM5K72fTxDVkHAhWZtDd0y3wCPAoWPgYR6GaoHaR46JABRQIaajITk7UhB8aUxJG1kiyCuG
XijnL84sX7GPMGwmskZBwYqfoEzIPcnvEUPJWCzkEfEh7/E8HnIuwOSU2yx7GDzAef+n54qFzVJb
M7PTYcgzZM5747MGH0/92uIVFK4Wgo+CBkbgKB9FULudmTa2y2abs8rE2PKnAczwAjOfrGdjORoT
X2zYJ123bqhLa5450G2uWdAPpf0W5iEKOH0TfXQJvnWO7JDgjaA+Nv0hQ9BPSW3L7ZF5MgMG3tyU
AAizy187WPeI1JqbGPPqwBytjIby8juxMQ2ouawxxKRUvYhqRYtT32R7VqvbJNFAKQA1FqRxYkYz
dqlNmDtSszBjIMGEeELkVHXpj0Sbe2mge+D8hbbiV8Z4tMC9ZJb8MgG4W2iKVUCZBdWlMCbqmcAN
w3/DlLzyuoTMblA3E+3CkeFXae+Dhh1v6XfkPTAzV0ZYClK7QTzHqgqSNJGdjVIDNp1FPjKSwzlm
t0nUl8pqzhw6mIkGy14N3nSFbQjLipcz/M3K8nfJK2FLXJnlyNbZthujvcvLb4Xy0tSnzxyiMw3W
/kWwo4y5fO1otyXLEfEjLnkAkCo2AsARwgJpWh3sEau9U+sWzBUa5oHiuhlq8akOxU8Z2YeZrMZC
5XiU7iDqXZWIIWY6vdVQ1+wWfiwwd4FkBrUUWuieuG4J1wwrjpIotA8Bu1nE0KDXS6huu7S/cLAT
Z66MqUHIuQtVz1qcf5I6O4VvA7esUq5yPR+h4ojUTXwKa/YELiqtc3Sr08KRTgy7pEOhPivO7ksV
b4X5TSGBsE8lIgNqL0mpxukyxMsZPusmfAuU5BSa2r5R6C7mBEZANY3N8Z+AFffy1zR2RzlZaFEv
EVxTOITdBJ9CYYBh1A4jalx54Ucz4pzXm1cRlWg1P8n8lSdFyM/j3ltqPOYJChY8ruMovQvZpljK
WMnjnzg0X/5XErJN6ZZ8rFkVGkH7GOVbPDIFa5vs156tk50Pt7w1D3rX5yuQEbF8rFrpYGj9ZdRB
T2Sh4msOnVhb9uUhJLKD4siZfCU2TyJRTFKo0jsUTeH0nVftrVfTQ9XZL1EhOjTzpidwRZ1Y9LQ2
OOfgHlM1Zb7TwWmrQSg8mjj+V8K3npyYVKn6oebsVWzDbQrcPAWK3xbKV9XCXVrU7II6ixQnuzrL
7cHCvDXKC7Y6+17Zm7CN0LlQTFCjteRREIsRXqJMxrwpB5coGo9UZjuD5aMLBZcyO5vzj9PhSVKz
XUHPNWqrc9+nyJTGuzbNl2CRkP2xA03Se97tRr0/CySEMKgoY/6Rxu6gAFdkQBfH5hkj3REN/14b
JvT2+mo9ciEMjOjoLKa1uJxCt5mz/kpYCe3CrZHsaBAQ1ErdpD8tTUp2qSyZYZQAXEyR3M86/ntE
E/h4apJGBJ5WGhSfQx4wTV0GLKVWmH66a6watJ8+l9H4MjtquCy8pP1AmJbkUcCNBh5ayoVM28q1
6uda8SEnHU8XB/GqI5OIJs7sHIY+OEe4uwSspwKekVNYk8a1gPgx42S7AIgddAAxugSVoMHo5vz1
ovuv3ps+oCEMeNiciNtMfoZj2iwPqfpt6+Cg5M7ajimLyuAgQ6KW2nQvDs0ZI44uMVwzkPwQr9QS
6/+TbBL5NSNjyGBhECV5S4LHUIcHS3g+OMwNVGHktu455vVuPk3bsgY/pE2//M8wjWullU/zxCyH
E4QqTBfkUWhc2FDB2ejoB5Nsi6TCKGTKjy6X/Smlq1ctJBORE+swIioZVLPWl7HwXt9qLbtYqgKf
tD7bhMVMHZZRDbzVmL/KSbwh+BrzRSW/1fMzTJB8ZQxI4NZ0eF9Vudo24aNWSY3mgbByIoZGMj1N
ns8cmdV8rybOLZr5mevJThuALVcDW8dyMQLjn9wx5FEPk28jpgqi9mk05k+WVJuOF0MqHUy2xk20
r0z0RmgfO0G01LP/dyHIEY75oLYaCBqtkEdC+C55ysVf/e1D7R9NLcsquGM4OmsuGGfNalkOCqP+
pkV3YH726rle+k1C2dLRSlQlOIYR7G7lJhULdODpVsTECErU42XYXs1wfm80TqqVXdEjVLezNWzH
unu3ZlLx1LZhksQUQ/djtNWyZqF5BVZBbI/jpQ5Bu4ZI82w033QwJRZwP3r4OYwOesYqkvCZiyrU
QpKZ8h53WFOEJht7U1TmnyLGhBBb6UVuaa8LNkdZjnchApfUeUMrywKmqKogIAs3Yn0vEwNf1Sei
2Um+pgR5RuRD8jM7UUyKfdagdhUKK5EZIf512WBcIwBpKZprMoTBmKcp3J/fEoucgKcjvFtzqnFC
57XtJVissFkt9SWgKUVy9P9tBVl+nQjG3jS58G0kXsawimkgQX/TKX3vMyLh0P1ElgaKvP2f5TuU
tOk5I4gFS10Wz+7ylyaCG9RvrExDmrHr6ukxUassJZzp8XcGZToruGhSwAZ6F7yUXf+Z2qMvTXTz
4mujNUQxVdE5ZcOptNBl8J3xhjXQikz7punBcaj7mwmNuMw5KyzKwWmrY45x3aiWt1yyfhWrd8cy
3iUxQE5yVgQXN6G4qcAOJfSacpViumhvXaafneJdGqrrANwIazlNzJJ8HdO2j3mW0M9OEXTltGqq
mREOkdwOob0triXgkCFG5epFcIPzKt7Fdn1IsmATNSLsGsM4oW3IUzu6H7iKA005juH82iYc2IZp
L0dfJWFL1nJqMeSu1EJwI9r9UD460S0bSnfsUMn03wZj3sws/uWGsyotfWPC6XH6bdsyeu6rmxwo
/+P9JrPZlRaJDFJ86TjEFUgw1EC/R2G3nrmOSvHXtwjOc9zRQqjcItC3VipjUozCB11W3yVE3QIt
VaqF26A06ZJNojPeILyJgEz4ud1VtMuoWyPRa0QGO+tsVSi0dJrQFgbGlhkUYVpC8qrov7TPe2y+
vbzPleq4FLSZAmWdqX8RvGFiuxtZnHXg1qaX1l5DBTk5he2XI/3NbPqaemfb1CUy7AkmRfauZPEO
YCO6FFxtmU2ZksTwHDutQxbHmyYBqAyzL2jHjlZsRocaXIfdV35qQ7aHLbaKIG+JTzbSTIMov5FU
cQGbl3HpjnhIPMNufnAEeCyLRC2Ypnmuqn5eoT+8qmX2MYo2DXb94j+azmspbq1r11ekKuVw2q3O
iQYaDCcq7AXKOevq9zP4/l3Usr1s6FZLc445whtaMnr6vi2pZ7ikr56mRP6EnuqA91CEv5eL372R
PgU0XqIS++VZu8Ra4JftfxZuMcI2dnva/8lpLoyXIJb+IuYYRo/BSHOqdO8D5QFKIBq1Hf6lbbgb
46cssn6cEeUjjdEr/YHcQSu+fcmbCGm39BI7QJbBu0bMImJ8VbSqO6hz/wWUeYuQ64vnmsisjvtg
JEPCDkOexTKUN+yNnpRFQcnt2NB+JvP1eMBZD/CnSW89s0kAuA3YpeA4hmQ+y4OyPtYRI0XKrmna
P5HMLaFBhyYoT+KOFQQrZ37vMjyWhux5ocPHCEn9T6TGmx5dvip8klKOCkqoEHApjukIPcNhZ9IO
kAqv4DDXKV0DaHiePpyzJXrHbnCbWT9a87qgG5RZ5mWykos9J3+XAAFn2ny2xX5X7Z0Y6Ir+qW2/
2GH1jrzvm7x4QZdeAMPF6BFBmm0WhyRQlTBdQegxN2ixQAE/yrdkICoddFeh16UccnID9I3CgaF4
6nmenCMAiEjp/1le9hXV9ilNur8j4TlmyL2EbyXCq/CAfXHDmtGs8SqcVuEIjMEpp4UnB3aaIjYG
fRqcMRWKlqMZYkDxN7dTFbxbCAcC4b6xuF+YMge6fclKF3CbrznFIcOFdvGQnJ0Kazd05U3v+Z7s
WGPwXMf3FOkVwosb1q9xpRyzWF3X9MwjUtIBw9WpP8qeq4DVtFGwDY9iEkNXL0RMt8VE28o2lILN
ENxEUDeARR2RLnYc/bRqafsY7zGc2PwtBhpNMKAwirzXyWQOxrfG1EYJhV6aHcosfEMo7CWOtG9J
M8KhA+DxFGCJmXgBclH2HpICSFLhTwPiQ3raggkm+GNiBvIrNI1qDcsA2hTjpSUrUeCkwXGlDXJa
8ubKDIl+pgGKHgJlK0TrkbZUCxMczZnioiZvzDrV7GQizd6BZWPV0svHefEm8OEYsLlF45XdIhRx
WiKYRoDth5AGB4L+vtk+JD7JdXll9AEZE/RnW1EBAwypUV4wYcag/bnIjOdtAD9WLu4RGRY7tLc1
jaEu/upC5kMsUmMCZE/YmgJ9b+rKpzrNb8RGyaGSaT7DHGI9MK2oP0Cpr4VIzvytYwLNDQbVz7BE
UyvRuMdEQoh+7qCd3dba9/F3qSG9lFchlLX4VJQf9pTfTMW7qEX07GKeFM1bIiPrfYDX0O8WFH/0
+j89N/cwnJps27khb2ruDdQPo7b2ewft9jG5j90PnHbxzZ6SvyYnCmNaRHPQnsOSdFeM3ecE0bLm
oBStl/lzCkxM2oorQwQIJViQwKWCiMU5gUcCTbzfe1kw/tJRmgbdc2ESsV7+1sWxbcRVkIN9Bsw1
0xpCdgXofjDKsbv6pS8Crx/TtyX4oKco41bpAjqMcEqiCAeu7y1o2JJaxCTmSK0cEbKVENtP6Kwx
oaR925TqqywlFoZOfYO0gW/lGHPXw7mzvml6DOg9y+6HU5vo6LHzEKMCL2H3FM2IIiNFOusI9NIA
kngmXMUGO+Q2YVSUK+dovrbLrWiBH9hYh5G7rJDumdPxWjhf+PxCt9Cn6ZyQHMkARaxqhnQ3gcmV
lpYNe4BPi27HfjBNAP1EArGH5RP26AUjiDcOD4aIafUzMFsWQgf3laUmsHjuJqct/4rAqAxSZfWM
TNwmZsNc7YgXtvM52OYmNq8yQops1GaiK1Ss+9RjLPbHKnImwrvf+x7CkCNu8rLI+W5M/SJKrlF/
7xjkl3A7DDoG0AAh2cc4YsGPyXBLjgnivXFverH6Qx/MRkwK5wKeKipZEhHgLMSDmILKgDh0oy2t
FqGETShLlO0nD7VDV0mYhgbALkI/ul8MrGsmuwPWguZTVb3r46tJJ4HWnzOJARjpMNOzPMg+SoiC
HWYIYvBFUmNr34tXkhP8Z6fNke9EbSCygHV5BCxtoedo0I7Ct6Jq9wxJsb57FWymrDOZrDfQGUOa
RxaUjW78SUHqd0cWMpRD+Zxae+deyenVQLNX0SGkRYuSqRXHOymU6+5LHlGSfDWgr6UtnSzdNcy9
CxNba262G8vYofTBXtZxIZZOjNO8xSAXZdbAa6GY9f/JK2ZkHHgETOKOHdOivvwJICxJwOyQCvff
YudV/eGaRpqeevcppiJzaewgdkvuIvSiJA9v3GuZmiRtCSnjtys/Kv8mbFzyqLyDXo1rUJvejxqW
u9Z9ZPj1GN/UWzyURKmuywllEif9Geu7XfvVREZIF9BNrgRiuEkKagfcnyZ77uguM6ufKpuZnuHL
IR6GsbKWxr5MW3+3NLeNNhjPkPeoHJN06SKNd8O0ryJObafuRUajZiwwFZmSiR7gqdMqLE+FWw3+
VF3gWo13XmNCPx7oJ4NbUAhOQhdAPLvutssYwPgDR4ioI8N5bmGtWBiSWL/btq2/a/T4RPKKcwZ9
E44rPoINJ2726/SNjJYJP3JkAcXF8pBzQqRVFeWRlCNi2pyDzCEE7gCaQIT1I1TmROi0tTmNR0TH
sxcXDHuE0CDYMgZyZA8y9pAFoVDxiuU1DErqu3DrefpNCDgel98CjE/j6ohrLk6dHirs2nPCxElm
KbQQyJM0KpZhzcNiJkDHD0AJewr1uJM7NqexTaQQFssCmgJbE6TfMD5pw89vNrdMZySfmpC8E1pQ
g9we+l6haAfxWszjuVfATRhRmpxJLsVnulmP2T0cj153DjnlVmqOwwI3Y0FdZdwNw++q0hkcegEl
J7R9Xt8bH/B+h/KH3RtWXy49NQuvRw0Iwr5D2YNh0E6c6rgA3rDMf3g2EuQZ0yfoVcZvCiXqSBfP
QFhxUaUNHOn3OCSo56L3w746zgP4YsaqNh3qZPhkGut9o9eaZ+cvEaQXeWOuurT/Q9V4gjrHupQW
2JDQaotGv7PvDbk4Vh8SStB4VD7pryG4RIZE68fEyQbNK6YL9UUABCUqFi0mGkJ2hCO+YFLkYAdx
YwEzQ5L7BaA4gPMTKil+3oRjhACAi0Db2umIcqBQCwG93MinJFJzj9gkDK/aXDvYxU5S4OgagPqD
VMwqHI0LkXxAitJ804Q7rviKaOxQ+7t3hDhGhZQeLtgReB55QcVsg1bJfJRn8K2FHwB8OlCAhioM
f/AIGuA4vstK75b5ZTXDDaNVstHdAuJz6NWLxrQ9ZKtaAqwBviwnAgkanW7epoh25I8uIITF5VHA
nGw3oFo01O20kbeFM0HD3qTwHQjBiiL059tAnir5aA1uxG5/CiB91YueX+UsmB3I/keVhh3JZk5Z
RcuHRh+hhsSMD8U+tkb5NTXv/MGdEPGFVsOZMgQPPn3XUbOjQ4EkZL6Zii8yLLawSbIgA9+UVht/
w1m+oNowwdznH0UMVzzqMBbmbQW81Np3aRmids0tV1Uuujgi5kbGVzNR1TDJ1GiacVnSdLrqEN00
OJTIXxRIhqJ+u8/oCzCOBvOUILvgqNNmAhaAeNQmJq+XzzmEMK8q7Vk8Bxa6MB6QU8TaWTjNDVBJ
BCJFfgI9S2kXUUyhocLyFMo9O0jgWMiRcUGSV/KNMpYN3QPfL2afbAEP6Euaf40N/ZixOIYh3Wns
i4oBNfDkaOIz3GiMODpwz9w/ql9vYs/xAG0K3vxP4UnQrOjJDmGAQRNTvMAHMcVDEBybCDqgpoZO
h8KIWrL53J3ZGLKTaP+giyrxvGDFkYHXsF27+CoBlCAcfnaYDyJHvoRX0m0I9Lx5wgOtCjq+AC3Q
BY2Z5nK/2TrMAWTaOUNiCfUnEHHsyDr9NDkBgcNpJK8cPGU5++QiIOywxdJbnNO+HG2n168uDGvR
wprVJ8sC5XwqWLiIbiA1gvgcH4oPoLuXqk7JZ76yUDBhrF6nuHBItNaTDnYsAyMRgjpwk25nonaF
3J183hjk2+jGBwjpa0imfEyXU6qTTmPlS3fWTeF+vXOUsbcqlEUjYHcsVCqB47Rf8PuYv9F/YgIA
tqVz8RzdxKQWKG4oy1cPakeetlyigz3OlBMp+IAkNB63x4JNBVgs5PuJh1Q+IkMiyaw6NacZ3EZi
f/dTj7/UmeApmZokerh7aQMAkuFFft6BbhuilSOQjzmD0oRJRxj/tPjKSEGBtVKL7KUkEkM4/XOU
ZM9HlMfOWd8BLSCavCdEhhJyLrkKuCTCvY2hMKcy5lu4LsvhbSbwiVnhLE3CGGELmVQcIbmqaPnu
DIzMUDCT9mn3OVv3ljLFTU+D0q8Cdj5lgFxhkvd7MsCo/T3/ic3/F1FJFP2M0aJEbnaMgYwhREnM
HdwfxCc81g6WqNmP5LNEOZCJnLG8JXryYl9DfJUgI1kMAEMoeGSK2LuidU1sN+FwQOnT2weW5Zx/
RHVKLIWyt9c+yZ2S/i6FLw+XwMDJiH459HYgVzTpHM+XW0T4be+IjXvoGLjM2yD4sWeJNk4luhGo
ymnh8DDoq8uT+H0icC3Jg3m+nohuNd176rxL0SN1HpkIOaWcFCQtZPEdqQMVDPm9dNpUWFaGFp4R
veEegBrg2C/jWmiadq7cHa/blriejAJeQjZDGLhjC3OElMdC+zkCXykEey3PDwgB/aqUGeO8hn+P
7fhR5tDV0dAZJdtvDdIbtAdSBnOogdrmPRgfzM/n5h9SVqy7BjFZPQuo1LZdzaEy/6n0m8Obtrcu
OqjlW7Fc6U+GFJclYF52Ex8ILY00JtFkjs9KVGgp8Pj1erpZvyQSogtAygaqW4S/pZd1J8971RsH
A/pmp/5IYtQgtTeFOtrN5a4C8a9MiJGi7yoZXa2J+IZ0LDBsD8SNHQY8ngBrm1JD+pzzcJcqURaq
RQQsoFGAMtOaF6HUl4nkms74LRDcnDwsDZXX0mquPH3WZNh9Ov94zmiuI7IKn7rALwKJtwby5msV
ofe36RlRsj8AYhC5SK3IwCgZWIqS5jNDDj+Zy5JZ0SaZIqAEYI4MixFw/6OHvv2CDdmBAGLT1Sc6
EDKVAVcIfB0+SRM4EWliEBQRoG6cC8eeo4Mp3fFtZE8FTW8JVhylWrbc5EiSB8cxaRj5DsK7VHIL
vnmSesgZ1x+pbflZXpBEHyH2dS6ASPRETLfYcb3sDItGzazhE23jzVBvBRfQ2WI2TLITB/aWzEbw
sL9WHKm+Tyg52J5ims5N6ELYWxDbMCWy8axAD5tQOr9azpEAqLUHy35ux2dnO6PBRLhAo0UQgijc
AQtbyfzDMiZ0Be5UBaKj0quzT2JHbUF0s7xHj0+ZfOjaAZB4lSxaBclQsL0t+5uwLioovBFoK+63
VLNW8CER3KLhypmt2PGFjIJAMeI0QuJM16iZf5Zaf+Kip7vnvtcNhJ90xXNbANODAZIzyDhCjODo
Q3+FzyihQ6t36UgvdPTFLxe9pX5mKaCnw6XUGvIjbGgwwFFzs/sE5x78XC9ARAhHHEa/jXdjAvrA
ARpSTpP/9cE3rRoa6QppG6wXlRQeG2U97FGUvUuRT1Ct82zPisgENMlRiQYzoqArHQ1ZwgXfpiOq
Kt8qJg8L8qxAfWjigijjTqQMReUQT/SvDi4hWtMkelLAksZyJAX9pUztBx8vpQdv6A+Ea7mHAT/h
4Ckry7fU9vSdpEjOk1+sM1VI9pMh0qoZjGMzWI4+NRP73a4YdTtS/OurGZhM9yY5WBCiq1DgW0Dx
uyO9AyMnsD+ZFQianBF2Zf7kuGh0+Zb+m0NnDu+iteNl15hKppK6CeK3encAL0u2KlUCV0/o5mWm
mFq7Q35NegksvkYnACCGxrEJmFCKLfIiS3li6SO8wUnZkNL3HGvmbkqPQHtZDiwM6jWOICAUch4X
AnFodaRPRE1o6nYi+lnTs8VN0fqIEDYDkJnZ+Y7UgvqlU//GjECd9jeH6kx6jhbtcMDeofSxxVtO
vVBVCcBqCu8D6KsROB/Y4G4UuMqFR4znAHpQqGB/cuB5Fcy05o+I0fyunQnxxZLxUAIZMAINTzOL
Bc7nRdlhlYFJoh7gRKdZswAyMEJyXybX0ZtJv4VbxMlMvmtbwmeQ4Dyw30aUFaRClqoSsaTyyFrQ
nYeSIgXTX0gHS06octyX5gvZmR0cZD+gepGShIPPJUhK5otOMoDCfzVTaTkGaURzqHEZfUTLUr/w
XP8vp5EqT6O4YLURkSGd0N8wrIvRXmgHyn3ls0fBh4TUQ2kI0vVOI4jD10CsJXvCaoih6UzXUaM+
G/HFQiQpMhhA1Y/O4wxFXbLqBIzFQiYOs+d5+wL9jN9SA0x2+6lDxufuLzjReBaY2OVXNh7AToQB
Ag4rCMWg+ZJ+OkigBzHTWGaQUvqVPD/Wj8KNs9DLpsekHaNootJk4YGdF6Q2l2vYdAjHfG0U99qj
20SVxEcTTgI5Ad07y0KRnfS8crpTgc1UB+fQ+aYoto17oNAioG9v2gZyevrBRh+wBwNIx46MhGgK
TldyBJZKTNVc39vYW5Nhy4yB76AHyIImpeEE4eyQIgKYvlQjlXlB/xGsISkQG4DmiYQGqUSTTWMh
Hv0QpzkCJg5PDpbuzADI+TIpEFg36vTgdaUJRFHrsqIXfSdgxpHGYFvDlCIFUwhrc3trrD37fx5d
n/SIvSTgva6ffDgV5IgQP7jzkvCXzGFA7mAwy2fpGexxD0T+RmKfPCp4F5xXjf1sVk8ReiwzPabg
0+TCNAaVuQlj1H0oMLP65FuWL7eJQQG66LiH2IQGSrv/S6vmfL8YEJIfElLoRJsXB992zl79Tvkm
GS9aeGSLhE9aEtwSpKNZ+Wwcg8IZWQAiSoFWE/eMektuJtFajvX0UUFhLmlIpJFAgKPqG8linjx2
fHXxHMFiAUbE5udIwctVKhBE/NYr1v4IBAF/Xpozfm+/z7CjC/OAU5+0iTg6SQOosHhavDsDQ1hV
8MGgxw7FwZ2Og3Jq3XOFlHx+0V3S7/CTxN6ToX6NTx88oSb8o3f0PfFtTwJk82Zrq3nhMW2rHW43
Vlcy6vpYkK0BmATtZZNDMo8y2LAdHLdH7jw5doxx7CVUqbUddx005PKceViK8AHAZYZ1s1ZjtGLN
fdf0fhVrfzukshALw8CiLdeVzXiWdQ1qvN2FDDlgmDigbcRF24o/NPU5wbJCB7nDgTjpzmsVvy8s
5aZDFt7aDiFSoTAIYypuKzIvRetuHOeocDCNGluqveN/TNZda/eGroOxfCuoKKdpBB64lAUr9KF0
Ql4LdjuzpBGD8DyeAaxfqp6efgNomKDp6dppFj1QY/Ad7wHuwUWSbkKNqUHXrL9X4p8ygoUllw0g
Dca9Bub0fwmcAmYvjDgFqzNavRrzWQekRrLtH2Im6tjf+ehtJpuOGBnYWFrbCpMDmm2mwJNCVdLG
rnPuFrQOTzfRuvmMCIsGesK/xo3wvVhYFb2svuXlQPmN4KXSML5RDtcgmvTkM8oPTkTtnn2Gc7Hq
RHdRTm4cgy2UCnM+uv6YPSi+BhMmNAmMa1CcF4CE4WB+V9JiBdGPDWtWwdqFegLsZRXQzk9BwEUE
FAOrjjEcvtmHqijfUkcZEFIWZPgYZ1Ic0M/nnJQb7EK0HXNsG00UI9rPuLCeFdwLRFOht75VfObF
hD0cUMsFyx6kaIDru978Z4d+K+fPMpz6+aUvZoxX+31bKIh1JHjy3unF6u0AyQEqAnIuIKQ/J1Bi
KUhmkJ67iiakdFEy0HQppochFA5Ffc6z+KVrJj/s8n1E5yHTzL0zdtfMRVrCql5ZB4w/aZTvKOa0
0qXuvWgaAEi1B+N1GBv3uERsBRX8MHUeoM7a48PX6zYDE0UMonuQOxgU0hNeyOSHOL84yFkWLv2v
ygTGq6K0Q7aKGbVCTHWZQblQhMwX2D/4irh4ndDrbDCQc4Rgb7evYYnsfP001sN2hqkgQxJv+lQr
949LFPfSH7w+UEKGM8oDTBX40sj1l7oJ1uYn7ehZZRvNwPSsv6sqnSJcNQICQqu1r2KpjQj/LgfR
7QGoAikOiIfmmEULFcCu2b7++krlM/IhDtpQVNxOtFfdT/DjK+KFIL0XC+UBIltkMSbGv+yQ0L1w
AMcW1ATZp+Ar0wxCP6dkwwkIRCSecGFMzgJOjfCdMj/6BAfkHP+zmHljT8OIA2fCGGJs3VvijOij
BOsK/01b2A64rEM6uGVI+Ia1aIbdQWg7kbvJQA8OlJ9dDZw1vcsAsAfyrlOz2Za30WmZiPQ6mr+A
K8GDA+RDgj60u1MilDqenSKtIZw9rRDsvvrdZ81O0YIPj/s9HSur+Ztr6d7g1K7RtrCBcIH32Gfk
nkn7w44iN+Lpe2jstyjYRmTizU3xzKvp9C/JVoOW1+eoJVSZ+TIRxmqcLaGRyXXWFvB8Mq6SFiPL
iojT4WDkcfIU7aUjcmJTQCgsY+dkss9oKKXpa9q8l/O3UWB4vNyb1njVanJHHSLv8DlLQd1oH25A
zw8oJ1qeqQd5wN0q+oc+L3vN+IhpSLUqAtC870htq+y6bLxy50Ym/hKTYog8yBYfBpIeDenqkhys
MwEUduHansrz8oNVHMDQeNeaJUI0SIiJ8Y1BNZGEtLkTRHgALgUfS/YjA5vs05guOrPYbNbXznRr
cnirENU4PpfWfI5kckbJSaaahcXJonOa47hbNsOBlHW3sOMICNOob23T2RpJtuEVl8ECVQCohCec
m4CnGuaCYI4nY9ssw7EnLJS46IXEZyoAp/ZWtYGGExw4l/oh0D0g1ryybowbgTVNAKbCfNkgFf0k
0IFtj2KJwyYy0CH1sAslMKTo+WZptisj0swmOUr+hpCg5JkV6guMgdcGTGwg8LuO9IPSIhqSD492
VUyEDxqsFPRgiymGHwwnL8rAbtRHsoaipcqso1eqZiLpsF0wexhovscJoBcEb6bxAyJnCEPBRsU2
V26k/LU3PPXYxiSI2QyW9a1jGErjC2sgX6JOmuBSrDtX0Fnoan1yWgF8Kncxii4a2yECGt5Kgh8c
8GXfNQqeQy2kLHvFglYRoYGRk+o4j+CyipyC8loFqHi4Ks/jXoXVRgInI8ICNHcBHFypbGI26Jjl
o6hYA7NGC9newnWc2rVCkzGK5rVUWtW3YBGV7Ejp6FJ9VcQjBowbSorBSDaq3fqEMVxB94X6dwH5
hOT7agH6jRj5Bqlzjt476aFghGNGh3iWqu1yl1ItQNblOOMr4hEyBApQ1owksxsFnJx1LK0U1bkF
CHIBEtKquQQ3YCxtXuA3gXJh9dMbP8Qk8nFDw5V6htMAx5Tfw3pWDgXAfHcIRArZbEBC5b4Kl74d
3sXQxVK0XUhzuHbyo01LWGym6zrHrphqjgDYAhGLaLeMMndSCbBxIUIzqppc9E7fqoDp0ASBU0/l
YznbkqmgRvo04yzAJKAJ8l2kQc/umbbBsYDuFRBwbfT1MhpELXmDTNUJHthLiaV4CfhAOIDAR4ee
fupF8OQpl2xnfxTtRceiyOjiV3NAKv6v9h66+iFfyPgBagv8J+Kk0LH0/UV9DcGWYz21EPViK1mj
shc4cpoi44P4aa9jiGnYx5mmh37DJPg1X9RNe7YW069gBrt4gBcsq5IOHBKGX3FgvS9CCSnJxAKm
FeQqKCeKFf3IGM8OnVOuow+3XDnZAFQiWkaeFtrcNpooBa6ZKt3CjM6NlJRV8tsa7ZiDKOix4jVd
W3SKKJgmUCvseV/vsuuSFEzfJlTi0eWljaOAz6ja4C1GKDbGp8ChpywrhtG7SQQjNVUrb2vQ+LK8
ZF8CNiDVyKLUt0qpx60Mnna1q5kqNKDZp/re17sWKxc7St+CBH8ynUubY1q6DC1BLZdacM5FUYat
seDX3S7ZIWzqQ857toj9kOd5S3VYFlzqg6+qO3cU/yZn/5C425o5I+nSNBugJXDCAHBAZjpQehqQ
NmylfjS2CoQWBOo0+Blbpa3C1xBzS5UZNc2iytZRV09227+kFhvrX5FA8MbWltzfXeL9ABV9YYME
BjaN5rfJILdUGCoAZh6M4BAZTPbmm6GUB0FdxATb1EL4AlR6GCJDOJGaf8bqj92jO8ACd0ghQ2jC
95Cd4z05yx8BIec2TLLS2gFCRogEUgipP+0CcTyVSMRGB1I6+vF/XaAeWpMjiX+AXldZ24wsMrAZ
RISP2vge84+Srg8YpouED9o0ZYbtLq1PwqFatyejAPREjc5tr79qd8Z4i50Y3VVQ/x7WrDG5Naf1
NNEMnmh2cB9HWOQpSda92eAwTj4FX49wDWqkIPGVyzXhJMpBHdSwP7GJLNGtZmV0kS/Q53HbAlTK
6XZbDvks0hjlbZlwdSSuutCL0Vbi7OBOCc1oEI8OUmqqXXk4AriTuEENmpJpjzoD+MlDnwIBbuRe
yX/inQwlA5r5bn515QMXb4mJsARpJreey2b50ERO0IsyQs51JUJraWtEuEy5SHdtmuQFCaTAe5b0
MRE4Qf9ppIjHs5QET585zUCmaG4lY3TSb0Ob1owSSywGoatPJnStckSR9yH93ZHVAugsUJWNTs5B
YKC1rYD+7Vsed/qjZDzgsXifcbcOmUD/3mN6LwFCkSYiT3C8aJKOW7pc4pg10rkdGHPhGepH2jv2
p7OFG+G8pZwcRzQI+5WKcJSMFSV6G17EcvOw9WXwS1SNg9fQowlEjxqpNETfuo6HUdLyCDajBfmf
rnd5H7BNsrSDfDzDsv7ms7N1AfEHRKUAwyX6GPJ8LdTfRi5RRTw1MotTK8ikNtFuQZycYqjSOVPC
wAMufyyjAekOE/IDFvc8curOBhVCte3Xugn6drmo1EJK8pEF94zEK60ehvNidobv1IBJHYzlBIrV
fLbVNkp4nfRTdS/qQtwnYZkhekhSIYZREtVzdAddklz65tRlgzQ0Y2tHnafbG0HCRNarzVPt1e+a
Ekm3/jnNc9l0WxMJyDJ6G4e7EuhHIYsHuHT1OoNih8mQysMGo77AuyQtntRHrNj/DNp4qeetQYmf
ydtC/PBSKA8wWwbxM5xOtG+FgfNSopFejaR03xPnU4WFkDdtg3nfqW905uOBvpZFzwamNFgRTFsL
lCuhFAckTAHnczv+pwesz0tEtsjPwL2xwLUhhD7Ye63262DY9wBtg88FHImAOqoyYtSSQpBND2oN
LSaPfFn46Z2Wm2xsG28vJnPZV0/pqRvoenPuEY9I7guDzBimVEihZiLKxFiUUG8n9ADNi0QAuVai
BDmW19rbJn/oIw0AMqcJiosAiAwF9VNkWi1cRPVg7y3DS1MyMsv/aOAEZFPQWway7GtefOaypOIQ
aowklvL7MFF9YKw2XharWNW+M6F5NOBNgzZQ9bDFjPVuc9/pDUnBnYLayTitpYgh/1vlAP3aCinq
nnlmle9RGfAXD3PVBzUjOBdTAT7F7K1sNnnGVaMZ92fU6XgyiooZog1Vf+76flub4Jt5m6CYz3US
3az5QzyHZm08QLvsGUMJ9dWz69uiWheHmfOIjCfVTr2QClq8GWZxG0jYu4xNFLmYlmev6BIzteUR
iT3wVJNwdCgM48Dxt0jQGuL20uP7pupeC6uApNFw/6QBao6fUfHT0iuI9GyPkvSKnwvp6MkesBbt
qbLjm+49o/iDfMNkHFPd3IyD+mgrEANTejIaxIigzIiqhQPEVEleUqLrrOkb7mZRonjKkZJBtRkQ
DIvBL9hxL9kbyAOEM3wBvwp6k/LcB25S3eYRzTJc67U9IkVv/Zf70381r8qf/Ll6Lb/Cq3MbvNV4
BHF9jg7tsT3SpD7gXbQJdvHePQa75hDu7TV2E6t6fdjxJ9/bOvt0j4j/uQJwtTLO8vSP7SW7FS/5
vX8UL+ln9lICO/3L1/twU9J1gQ7Hi/KuPrx35Z3S8kEL95H8ARk9PFUf7ht/WF6nV8gpT+NVQZTr
OvIV0PS8ora4HZ6QEYXKtCYD3i37EEDQwlf2Ul+0U3Kb9sMpunGr7kxwL0jAlffkFjyFR0hTJyh2
F7pb6I3fnBNSLEdwZFvERTfaDkmVY7APtoiJI9aUnYq9etB28aHdhrt0981o7ULr8CmEXwQoYV3i
23B1NlgmHTB73KYH0oLzis3g81rhrtl3JwST+SEXSaoNbdI1Wk+nxA83/6wdZdKFn/IRPP4q3pBU
WCvr8BJty3W8+kP4Wnv7fo1Ik28e542x1TcWmoTZf3/9wzbzsX3cpjtns3DBDJrCw7IrTmhDKSuO
4if34F2B7P+lAQp9pvsbfEx/p/foZXpHU7B81I/lPf5MXrR3Ds07dqM8jlt6hK6JtcAW4vveO+V7
EzcSb5vyZMP9uEFecB/vUYo6d2eoUOXVPZareaNyVWRXh+EwHfrrdJBvNzf5Pucl5otxSo9kUawV
1Dm454yPbuOlv+T3/GjtzW/5vuWwHNxvlb+tblBCTsVtcleMwvM7kh4s10uO7sQq36sXeVj05FFJ
Q+gdZc496cqOcdERjCxPMbm5B6ABu+VUX2IeNKsANvMKN+yTfeBBnMBpHFIeSsyjEcGOA18+NLW1
tkPjasNO4hkaOzTWjtoxuWZX+i7F1TuOZ8ric3sorjFUp1V2NY7GEQnho/pvQYU0P+OZeSbHP8B+
ilfaDtPAP6m3WnZsRjom+5YXHbdkA5AADuHBYJWN1GwrZD8R4cLklJfKD/y64415ntlPzLehA8f/
yatVXNx0xOT63KM1ty0P5cHblQfjiKXJ2eJa5G/qgwqNDKOng3fEmBkPj83yZWw4lj+SvbLDEHCL
seFa93XfWNPuWs9bdBB+v4xdC/v20P0wp4y+xj+IEK34xH7+avHSOS9uHKtsNW+XI7K8vxcmFz3+
iw8wiZDH+Rl5LRqF0DSBeH7yudIDQVKE6o4pn/f3rqTn9Dxxu9AR3SLJtuygRH/qLzhq+tNzyLAf
PXJroz0jiKk9z0/qU3MyD/9oz4arVfLX9b31P2Wd7p4h6lzNp2/7wNm1fp720959Utb5Lr8c/rar
27z542//UHWtcEDlSyFOse1X+Tpd02o4UEmxz9ArWpnsMwQX/cj3ruggrUmAD8UJabYVxdGF/1ul
Z0g+bCgZ+K6Y962xGT2NH97XwD/2PjbxfCvmAvxus+fp/64K/iR/Q8ThFtj8Pvpg833ErPziijTx
Ch4RX5DS19qR4u9A7butVh/uanNcX9FD5canTxhlr5OVvR8PDLJ5Efy3/fAJwYu1wUNkqnvFoZeX
oYEi95mzEA3Yt2nj7UDjydcb1bbPd/IFx2Oj8J+8EguA/9TfJcAkkvdhdn5lxORTQqw1Xhv432U+
IMe1kp+lncXvIaxl3zngLLB+wPtc4eq8jv3xPb3x2it3S8tvHR2ReOaLGeSKFtd5Wrf+P6Yez+/2
io/18YU2wwoEybo/hT6dyEPoZ/wffigrBm78+vh65LzST79KV//xRjhb8NZo7vKi6EWsQx95krV6
mk/zyvNHrkh+ljf+/Q6mV1yuvA7UFr/apT4tPl79R/5Zbnt50NbaT/MVrNAZZZfQjudeyZ+v54Ir
to6w1VayYb7kKVKv/74/aD7egyYA39J8JddpXaz+vWNEyJdclb7XuZ7/XYX+q8rOu8HyWBsbeQG5
p+S68Ureij3HTUaThMc1bVA08ke+gltw6/3ed28ua4pD4Q5FnneTxyprCXDnzuSK6LYc/uV/7DNj
r8P7Oz4ffBJt3R4C3ha3VN6r4R1JMjaIQGM1v31glnZaWL30C1jv2v62/XsCfra+39Hy3p8unyJm
+Zd2nrfFHfs/RP7Qt9+2q+DNfVteo/Xt9fB82L2f8/OwobewDW7K3ThKeEBvjS9ZzOb2Sz9/fWkb
7my1Op+flz365Su4qpxR5WfmY0mDFCsTMl/+3K57Ij0a2vyO/Mgm2SY3+TXjV1A2/E29rm7ZNtkW
L/IK2Za/vUGG93GR8+WEYEy7oYHKr7iD8d+y5x3ku/x6J+8CSp6fk5+COb6NOGs5KwkV4KTYLB67
GD72GsoHDbpNyq6HiOej1LsBLbOTL7KJDY2o7fTOaYpGKfLyCj+F0ABBAqGu3//zfsNEx0twYO+4
vfsFNf16XWyxLl6PzzDVVgVXIS9XP2IUyLXV/z4Bn4qfIG6xj3i3aBttB3UVvSA57nvPZIJcTPyQ
eGc+2cQb9Wn8sJG+37Qf83+o3z0RAQN/RVj6JtV6HvA26FbvDJzuRO+rrKCA1QawyU+uI1FGvlAG
OCO/wiobfTky3BUUDb6i1SP3r/tdcf3q1o9HcXx062zzJUFMIrg8afYHDzdajav/sjU1BF+hz676
Kg8sgNv/FsJRtvZ/4+rl+IW+FeuyPsMLX5Xn3ifgEyLtF87Gw9PzsnpljMVE6/CJS87q29o8Ic/7
/0g6r+3EkS0MP5HWUg63IKIBg8FguNEiKqMsJD39fNVzeo7bdtsEqWrXDn/gz5n/Ttvtlvez5Vtn
eXotR8QMcx6wo0Wc+Pz/Ej7/wsWyFEHlPTolozvg9DnkU9Z5OqZa+k3JCbk0p9lstFg8t7p7Jw7d
qYnYTBgPEwnEnhdfAVHjPaL4MKv5iiMOnN3Ym5uj4Kh+T1aVK+K62IN3EWfbEY8jYj0nMzszJcSJ
B5XW0ppjYizOhG7srBExoZ3yLzqL6EK751BPunHh4ow1BiS2LNzKtdYchuOMqwRqkT+8wHZkLk6b
bsL7BlG7t57vSTtrZ3hafv1/q0Qg1FfRlzEeuMpXnVPDWOLf/O+ItfckIiHHd8aZxeSCFzgsRW5J
9b9HoB3W1Eq8znry+YN1T2nD1Wsnp1UymvHuxO+AmGZhyFNnJo6o8DFMriKVUCbcCGfGBxHzMEri
F0UQiDm5/r86wJG/aR3qo3s1NVfGxAxGHNVkcKg1dyj3Mhl+sjPY4dPvtbv72knuay+5u7E3AUvN
rfUmZHOLh7o+flnff8fjjv8dGcaPzHU16f7eKzj0SPeii/TSpvaMEQefB9t+wloaXJm/PL55kUZr
BC34x4s2/dYJbVDFR6RgI2BcIxwsvv1N69KffDUTUeZod0bf/Dtg4mryGQMJdWv+wFngo/bd3UH7
L8VX8tJbi4eQx85I4uG7RTi/OdNwVI1uAAeWN2UULpURIsWELlEVQTMcvafpsvkl8/3iu/xsOBJp
v1ij2GeiUv/U3e3ptDqL81IcNtczKQA3i2NJBNL8h2Duel/nf8tPXtwLlxUCaudHLHTxVEQWrnDL
0g9wUxDfZfHPmH1unyErEZ0kbHdImFKAPSMFtViVxeKkXyi3618YC1jRuoVwP5Ym9Twdj5xN+ZWO
78aE1SC2QcX5Qk+MZc1H1mzKSqlcZy2Wudg777m6r/mMQc9B4qm7m8iyxEkTTae3xRpW+hZRX47t
5svj0Mcvjq+yuTEyLzT6fvFWn6C85nL9KXCQT59zGcW7+Beb1yK9A/3BdkasahJfmApw5c2Zj0sJ
fWGXeYWLlQL/x8OJP848d83fail9YZnqyiDCxtGM7unEnkgrEOhuNh+2YAHG9gTxk43h2uP0q1o6
82zO98bo0a+9TfIvfRArEmV/brfIH29MkPkjbrcxV0blN1/9f5ySWBpf39+XnpcgzWu3ZOngcOUG
q2CV81WwMtefce4y3XHB2U3tHWtv0rreDm/ylXhsDt8b0YLbKNYEmemvta7+tjROOJR+xHHzMzJd
f5Sto2m4LKhsui9Yz1+cAO3opx6NztAFR9fNcvMeGTOTLLFb6oSicNz96AdY+mhCc+83YuH4HPSj
zoVFDEVlFBzEHgCyMnmv8hWuSLwHGC0TEeDtTfKL1eOomRc3Au9MJFWhGyz7Ob4SZ2fLv4yO2aRa
5i5kJfYNYgquORO7o1yw+aTRzZoyHPl33RRMVKBtLQuxMFxxVofsIYnfkMf+T7yxZ9SQ447LIf6v
THFImCTs7IG/uUCb//+Gs8sykcfNv71JA+XK3vy3aysuaD/OV8SJu72u/8gdH7vXfLn8PW9+f/3x
64GgNOcWc4SRsddG0hwtUdeZS3Nt5MyVPRoc43gTPJItPVGeFckwkHRUv8x7sT6fY602Vlbdgo+u
fYy/0EU4aKth8fnpFrhvLuxr9zDHdFtGIiMBtM+573xVvEtt3qxFzBPfE/mKyINERgPa79/3RL4j
rkm1LsYK16WZ3TS333x/Hzi+fp5bDhsAF5wT4UK6WLvTpp6MLIByJI+WMRWZJPLEpPP9IvhiZped
Rcb5f26fnpFYmIifTH60MYCbrfhRY5xtZZfGFp9RHE7yHwVO7whLxink0Wn0A33EDbeicBC1ijpt
JzLlgex+Vt1RZBWiguThslG8FYry/9LPdBtt4gM+T98MRshqw0M7IdvPR5vJO38oQLKvKeCOu7Nr
J6oMbmKmgfoosnOgnqPqVtkzey8CSrgKXoiuz/pvf6HrPyodWDkZ2/vgKF0qgv2Rw635M79RMGoY
flpwF8EpjxxWHmED7iNzQaHqMkJWE8tyfhpDnwhKZQNN0+WfAtT1zXHxa92YT6D5dVTv0VHbda/4
IP91r/YYbg2KB3oauLUyj1ZHAUpB8LjCSV+5xbTA/CoZ+8Y4/pP0UcaT/laSiyBSc8pNVFWQ7AWh
JNNXSN450hyMUei65/57nhvGogPtljoVjleY3iezhB6yPUzhCtrDrokSsiR/2PZACqMo/UrSTW2b
xz4rD6bZIZBAMzx3rC+D4VOAjndnbmLH2MhxgWxPuLbonDsyGnUfzEV0ALkN26XFzqakM04nWgPl
UMPo+HjaGo7QqmrFIPcZg+UXE5seafWqvkIuEbijWGpdCX0XL44XfjscrZx2ZCK0ucsagXAGk0Oy
yTtmJi2tZIdDh1aqALyIt6V53VfccdbpkD/Sn2x4WSlizNYliJAtjY4K/DCTmWYN0NtOm4vtqNwh
dFgr3Hg6JKyGten/WZG/iYtj2AoPqQDC/C4E/2MCEgDtWRVUNqmOZuaMx7VxFi0ZHgA2ciFkYx/p
YiOfztXilrVMZhGjThjPdGIkRAuesTGOqCZjFik2UcZZW3W+Nctz33Jc0toVgATGFjk0RrDCYvwk
kBEI0gjMw8Kk7053WWLoEAeMWPuf0lQnmoyLD8yLOcLwjfKqkt7FNhZIs1nmZ8/KdwkDPICXfrgD
uWjo6qhSybKCRPDZ6A5zYwFnR0dAL0gJq5E1s1rlN4Gyi8QpyogQdD8wRkMbeK7xw30LmN2+eQ0M
g2DN9acIYjlU3hZGOPpFyV+bTRWjchPTQ2OKm+SgeCV+p9Kol+PCbWvbZXzVl+kchSxAcAj+yRmS
/JQJWbQIfMzANfoAbK0EqG+PSVoYNKOqWmf6KlX2mn4EIolqESilb4mnFoOVf3NlBnxJyPrP03Fv
oovmsfFj1BShs+Ylow2YIpEyjnh+0BdQMi3lZuIE2QVjMY1PtP/H5ZHwYGowEdCYKNShvg/SHPX5
bm7lpNlAJuDm5RGCabALdqbRubZ3qVHmEKgOBWbhgK1GEoHF1sqpmIFU2uAOXTSLu3LexsqE9z6U
gFsr+II6jhVjS7xLfJoB/7DMUwatTFjggrA7UeSbCo6GQO9htI7I0rpxMJxn8P2mfx9XGFX7AyqJ
cOVTIWgvFefOOBZYLQo4RA5A08+OmmkAuCDGov8C9M2GycdQUOB8NKBrHpivtIGYssY9c8O4OBCv
rsD+i06digExmQgn7Z9nzxj7vJkBCbhSUVTbBgqAakG8LtfvPpnZ1o9s5nPBPOfSV4gsot08ZotM
VUvFQuuo2qw4/6IPyTdQnsR8CqZ+IL+6jzEHF6z4e7BLeDRfAlDdRkrPF5NurSKFT9u5l5DJ5v6P
nPUrs46mTPPQ4h0AtaAgOFKth2oXm1h6ijEvqj+QoBxgdtCqSqb/yVVgL8VkVdEot8KfwYZdlxsA
wSBlQhD5oE6Zufgs1khk5zsUJ7HlIueGwOW13VwDT2RiDKcCNVcK/WE10UbBZ4kXP0ioITCcki9G
1u6SrVp9psrUxGzC4Qxh6Gaw9muulMT0jrwwVoXZ4hEBps/Eq2/geiVQJIrmrZt39AtO2Rl2QnUM
JMI0/Ehu2DP+JjCDVt1izo5G+wvxCzyXnipkkEgCp7wyjD8xcIRFKoQRDP23QkpODNQ641coOQO2
mopZWNBuYeGMGcehtOhCTHSUnWSUi4p5iB3obgLUWiCBtN7+SvCe/nxGHrRa4CFbM2TY/b7LH+Ts
I5L5bm0BZnoTqRk1VTAG8hwwFjwThRzaoE0IVlCsJQ2qURlNUMAEWr4Og3mP+Vrl4zwkjHBAR4yQ
lXuf3if8ZIaf4OhcomNwjWm9Xe17dFXvwTF6ccQWf/lLvWPL91e+CogZ+/qFDkJ91e8dT3qH2fII
z8MRU+XT549lSjn9ohIOjYl6j7lx2Wh4JVfchBBeMO/1i2X7vgJSVO/qXwmN5y/hqft7f8eD7Cmf
81Ny8p/1LT99tjxWciSQmXv70NGtGkWn/Eb3JuBnwLzqD+mIbL18FhAutr8MCg1w40i5RX/Vj3T6
/GYXxGmbi3Uq2JK5WzyF/sqouHRMvaJHcQmhSsCynsWM6sDAjJ1Tden26ku/Ns/wmXKHR/XNuLUP
9Xc4NLvqwtMUvxWjhJj8TUNbjqqFTlwHqnb86RHImpifOdjKN0og+VTGrl4FvDkvyxm/WeJ8a87S
bqHm0wTZ1Aa8/hIVJpy6ynyuxljesy2mHVDeYAm9h99SWhhfyNNPpcH1+qUIaPzHmlInWXLvvtoc
XqRr4sHohsjG00BuGSq7lbXC7A66iwpKfZwc43Ze3dlVuMcULYA2VpFr3zUstgfmraihjSzoF3ex
hHtsS1C6GMNVJur6d5U8nE79ps9cmf549tdAOuLA/OUDcmYtl16awaQDVsNJVbRfQ+fmNcDziYXs
nDz+UJSYzDXHmI3FFPwqEIyFkm0MRmb4K1w5Dn3sLdgRbPDsi1eoB0LwLt7qfyScAqMsoATurwZs
b9Q9i63BibbSaOjGj+zhn/POHY4cS/4ZN0nlGLMa8ZnvDz6Lkm8bL+eVPsAI4B98yy/NQfnJb+Yh
vfTfwVX+0+/2neXMQmTC8mnG3p30FruWOz0hkEvy+bNt/j5//uN9aW7BEx2uiXcvQgC/bnA176SM
vEjtNYj+MkKjOI4LR0v/QeOXaxw+snpCKnUsHi2dG2nHr3l37Vjt35fkT9vnLlXJDf5q98317vft
s3s6B+1o36tD/uy+lX10SU/DXbv7xwG3K1TDf8sfW7wPugrH5tB8e6f297NHKZueHov8Ul8SmiIp
O7O/e3flmD+1c7+rnz6vgPOJp7q3VJ682Rd1E8JYu/xav7Tj51bfi5dxAOD4BIAfPetdv88hop/5
Snrw8JI1cc4SZmC0t9NR8JTRfny1384pA6SDF5zauHD+LvUfvyWdyyfAESAt5ml4vp8yL/mNPPjt
fbFvMZfXf8jfXKUDKXm1Gw7GyXsAHd6hmA124dj84H/1Bnf6/T4NjNmBV476s3kIrgQmhBfuGneV
S/w+4doD/7C/E6iw37x5D+7XPbj2d/Ws3Prt5/C+kNdBwKGPd42ZZpzAWl8+B/tPe4Xn+sqqOcUn
FMXeTxVXC2DWXC3voqyxEa53w695ss7DWaMP98SUkxvS3elg/PlHLl39p5z7Q3dtDuqdAMyqqIh7
D56luVmP+Baf+D2fORCfAfo5G9Eowf/mYd/b1+c7uUTP6Nns9Tt2idQh0q9goH5HBFbuyK7Z9wfS
zq15SzhvYNuM1BucLWxhTuqJR6rmA0C2E3pv/R6aXXLh7keX/Mnrik8DLS7Jn3Cju2/nIZ73yVuM
bwmy6uNqO/C2y2stlv8B51U2QfnD890k/JlYRk9+5czPd3RcEfPd+yfYT8OeTT5oo+6sHWyYyWy4
o8cZx64qbsjKdtv4FN4qfZ2dWDDNLYonEcuITzllWB43wCfV7bPT9t02u2lnrkv+zJ+9+H7ChRCT
Jn5CBnTJbwfP4mUe5V/1qt2VffAZJ38wSuKXd7XOLEUeEEOMeOzdqm3KHCodaef6M8r/eloZHEDq
KGI7/bCSaeVQ7TEg7Z5EqODZyOAoRulN2yfhCCnGR8VufVkHVjTrGkg59ImRdUi4tr3YKmfrwO/F
9gjdA/GG45N1SE9OzkWOT923ftEe3AflnIo7TNPaHxns8wdrjiwQ251TsxUxSXuZBBrvTyEWhPf8
+Ybac0aWDujzHyzV1HLNi7ZHGT5BZpoDjxZItKjJta+8EdA3xp0vQHygF8nW5XNuLZ9Ld5ucga/+
PoiD3Pqf4sWN6V8+wha8Zc5ccN/EQCgBf/0V0KWUQRyYUIc798+1etnmV9mOBOiK1GxEOubwCSpD
w0g94qpov6LQFRqlAI7olN2lv+AuX3lM+aqcMgQcahLTUXC2OOONyefKwyjn6Bmf+ETSYfSO5GMe
zMAzut4LokzIgOlViWRdvH4+cqNAolt36Ly8Jp4peuBs9u81o0QWcv6A14ZRtdUTtw7c/orYPZeL
j81Lc0b+1b++eb+gOelycxV8vDMxu5r41+4OAzZ8BYRhD12hSSVApoi8IB2MBsEMSQb9YgDb+4XV
wMnsZkfrbt2dO5cvKl3l7l3CK58HmFQA9eIpeb17bvsQrYrXu5oMBEvv0t6DamIxOflT9tahPbNQ
S1feKMHd8HigtapfPO+rR77IRmcrWCJq+nmp8o9Bwyj+KvD89LABlr58Gl7KlAZGaWDZQLM22QU8
g3FCvhwaUacteufn80GraNty88lRHbecv2/+830rbyRw+e19U8+fc3QiWHYnQqK5Ly0XLa4Xs3ki
k37nfLMZjYtIRXVO+s99oHXSo4iBEC6oQpQp8KMZk3QhqUoeSDDjd6ruxMlMIqfj2jKMVRbI+pO7
rFM2EB8dDEaasdaMLP6jLwqxn6vKPuSf4SWiVIdy8i6zgImJHUaz4t9WeSgE7lvBgDAAMizuaPbS
9umpuFU39ab82ifJHNe79Nxs+z0FermUcHnctbvuUigj7dlILlr2DTPe7qzSxhdZzYgslF5xOq7B
GNP1oDZrZOQVhRDWVlhD4D/Rcp3TCOCECadc9yYaSa+irsxkrQgZZ2JDhrIqwYseQa33c7+YSFQT
Qomuflfbt8T7+grgydQNIjbiDj8r+ZkXYNEC9eBDIQbISg82h5mk9q5TODtB2vhYpO2kFHUySTMT
+fnBzcjX3zSmYgMncJyVMf5RV3Kp0y7PQrdXnzq1WC44JOUO+CBAfXRzQPKKV3K3lXwVOLAYqEXD
rpoW5sKRCQhpMuzUYVMiUiJjuJJuwwrvNWtWkqVApanfe89vRi2gHBkPVT0518gmtWAl8hmuUr8O
7bWywFSb4Kf1I51hMm4OW6NkpmEod/oWEt568KiRx+ikhY7aEW0VdPLhPYDwhA4qO/UcVFzcXFs6
0sjMhvu+GKaBTC85sihrUb3CFnDhQLAcrG3drzOYCP2QTNRuC6S3LwGcc6sBZercaAPtiZkSDW6Z
vqK2nAliVRdq60KrFwWTt7gTXK3OX0N/GtF6QIxKccPmIJHQCQqZoK6B9TUogpx+/nn7kxp7VrjC
cEKEZojPJE3a005AztSN5GEuAcLXGVYj4IEf2ue3hN+IuKa4IJC4B7oKBtK7b2PVtyuE9OlnzBRa
HAKZD8WzlMZ96M9RIJvUiDwLhCU4bdwoKIh/9RzMFbqaYVmPPGkF89bpzKnCSklrQx8LgpSmC4VE
jAjWhd4h1K88dKWdFDxMp0LJgkVOLwtFp7Ba/2P5FehZ6eWCV5Zx6HY5/eT3LjFQ4CxnJWcTLjCI
xk9EdSlByrBk6mIgVYBhA6G/U+IyT8WC9rPQGHmf9GxfFCXaF9Ec9bRWXiYBGG3Fnnr4V0maP9Ww
S9el4Fvdf8KLVGBKjCiYAeK7Z6gGDL7r0O3meFDNb3IJgbiHUNfnCrMgdfohkadb8CbFVw1MTmkv
GEjyN1FO4+gnkei5gdo3O4SqRF+hD24AcGXtIjpfwJOx3auGiw4dLYACQit7GXwLHmq19Ep0kpg0
wW811HXMRe0UoWxP1ykvkYxwZqxKFI4+Ewv6ogx/rIGB8VbzJcQWqdTnnbM1aNKAEoNFkiAb06OF
1SecES1LNpkJZy6h+Y922AKe1xD1C7l5pjU/DAN9o+fYFjOfH/wnOyQo76a3roaNkAs06OjQTWqG
ZtqmsludYjNGMi+Zd0iBS5aQn4XiTa/Dl8m8SqpbaiH58FFIi3sVHYonPMPa6RE8877AeL9pBgc2
J2dQ51ddgyFfPSysfzM0SgcKI+yh6FRTNNJTEXB4eggags0+Hmdm3v1UKvBnrDyT+gefa8GG9Y1q
1lf6UvArbFqePpKYcvTTDuc82NsS47Wq3XgnR2vRzRyQJ/O/PB6AdtPM740Vt7JgcZbNoUBtwLL0
LydHmIqmHiaJfjeu8XluJSZubPJPAMs33Yfg+JMsnXiaM4Yddf3obl0w1lLiMxdh0mpwDrv41qbF
PCvnfQ/W03SWortha5tAQ2i/YY4GYT4AqmpIE8E46ONhFYY0dmOb5u4kM3HrjedqdZX4tUHLIITr
P5mKPXWwLBugVnlyEiyFoKbbtXNoq0j58Fv24cFr5XGABIfdX83OfaMz0dDRwUmOzdeG14Kor0IL
fitLqXtkxkazN6b6l8UYDURLpEAT7m+IHknPmRuV/abpczcHeidzu3UTtqc2+oiDE55I2tOOJccu
LSZx0q6uCixo5EcQjxtcp9CQmokO2hvSf1IxE/FYg2/6yoLBHLk/KD3IRKMYgnTRsL1Bu3Zkt0sQ
66FDN7v2/+g4qtlP1D+U/iKYT2VUocVJVCb6WTOPoyMz6q+PCRDF9lZG0iLdTgNyeE8yIYyK/48I
obbXbVQoxXm8VNKZ7t+d8D0uENO1cnmk+fYYxHEWzlAno2eZDtscXTTLX3uVPeZdU1PjNRAyIqrX
yGzABaw80OBo0SJE4TG9MlD10PVirtPU1jsDtdxRHQzfRYwKOvbdTsomvCgJWh9XAZxWOryYJPiz
76vgx5jITYa6hVveUipn3fBQG4vmJe2cz4+gqYnFYcBWDY1q1egfGA3FD6r+yMOUd9EUtVRmpwUQ
AzhdbEXoHDA0EG4p6/fMRzE+0yadVQjrjFQFjEbxTxM5YqXBw1fB0PeVWAu02lnfvni89zpChabU
u5nJcK3naCfkxIxvTMv6kkr62KxvLZvneYzOELlP7gnGdwa7MqmZXCe04+5JRaO7QYaK4UQI3YdF
okD1qLEqb+yfoLoHPkldslCUdI5qQiatlXxblqy8B/qny1bOAecUlD7wKOLWQbLcLRCAlHV5iSQL
QgMQppivZPRF3xmtSz2F4MibJwRJyDTBqPXohQ8q+jbvtQVoqzJnqgppGmYx2Q2SjSw8pALB0Cf1
MjOAIFnzj/kFgUeS5r0NUfhZcITCpQym9vtHbsAwYSRTfUZv04J8tBB0/7fSu032qw7KUU2MH8E9
VSkV1AwdvENOzhzai5CZkTcI7b6J42wSknccCyBdUwviZuDAUUH2SH5aGneG8xMRyTemdSVuyCib
B3dMBVp7F7wfMbWlGBMgjVOnO9/bh449CgpWfjLlPCVEq8VMC66fuJsgqlHpzKH1hePTZodO1e1Y
vWH3m50g7BYoATAXY+ySQgLlsIAMOlYLNDB0DkCMU2l9I8pBhPPjZQTdGWqYk38WDoJoKuLP1DqR
oqy8/BEp3dOUTqyzoVxHA0cNN+eNj+W75yDUmFs2/SVUl63fTrM4n2mYsrQfhOn0B9cLSD/9ZjqU
Ovgf/VTI+bfTwqFClcN3cEGv3BbWB04Bgu5vcoB26cWz9IcYbgmCsBioCNK4iHYVciV46DQNKA6Y
A8oAu6NK1rWSMs4Doia/Ys9eaj1oOIZWvPuMlRwpRwN0UYvmk2DK8fBC0xMJMOdS079G215Gn9X8
SuKVWq90xFStLwcYQwL5uQ+5rfNEdU0kQhRdcdv8Ww7JAGMsVMi6NIQSkDw0jfpo6DRv054z1jHM
ZRNE3wHdzq6VYINBhGURmSSGPpHLF6T2IjrYbzKAvpxr9kKuLyilv/HEzpBa7nY456pWAEljJLmf
Bm+ia1bhCWZfA9mCm7ipvH1ZhYdSaHrATWEYycQgfgNrGzyhmGsY54ShK4cB9z8hOkbdrErXlAAD
c1ajvPj4ub3hHHHYpHHuWgZyDYy57KQQ1BAin0UB1A+Mjy8p2hWox09FIVDGDHZ8FB2jdZPa0Bbq
rWDFWcX2Q2lLfpeWT+IsueE7x9/lTECMGSbVBfVVY98aHSivw4EB4kxJoL4iOIKJTVVg/LPLBpxU
csRf1jIU6hDe9HsQFPKL7bPKYeFFiIQUBDBNIRmEKlqE0rZyBuglpyaYRBtZMfeVhE2Jkrl+EO2M
SDvUQz+19A/imdVM0I8FU7z7mNP2/ZkICQHBaBODjzY46CHWU78g6tllgtvyVkzKmzcjnufHvJgw
xopqH3532Y+gvKE9RuM0CBm3BjsxmmVcR3XBDw/0Y1VjwYzVautVSM8RrRgxKBXzOfnTouOU5Bst
TmeCCZf1yN8YnFCwXCuFTkK36zIFNTlnFjW/NcVgCGgQKbqMGYXFVoIhJLJ0WGhiGp8mq1YJp6H/
1TTLhkmfXCku+6nSGE2mxjJHvjqkc6DamjvDrltG99Mvmkk55PeguSqKLmQoxkMPrQjjXH2DcU8q
okpOLgKMGWEQkYAIKwE/tifoRqattxGkHi8AlKcgPUObG76bsPdkeYmDE33Eam9F32hBcZU8q9i8
iWLvH3QtRrH5NBhtNPSKEJHjSnN/iXK0lvkck7+egYU8sWnGgFt7TyP50GGQ5XMGTAuIBUgi2AgD
p8iZocRNqB1SxA4RaM/JvH5JwlFp9/K/BlFV5925vALB4NOLSyRjWcOh0FRzz0umyospmZrtEs7U
VssXEGfF5FX8RNHme0f5fmf0HZoeyTTQ2clMXGsbOXqcwh1OlRwJG51sgRG3KNo/jKkFfRwxiISh
rnCZ9O1H8RD7j2PZRKiVw8fLJ5VHVaODZaKN1l5K+Pd9ZAtOpwE9Tg6vCvkeDRMdxPrAT8ZLjmF6
+L9Ck6TG25NijwQjRedPokklRpY9YkWJwXcpRUhjAmSkOdzRBG19jvvhasj6I882Yt37FOqBBZS4
xhgYcSkGHFZ/HrTDp4/XibZQkZWRtY6TZxZnaGMPfzGJruC8odqPPOBVZZbqTXnQD/1KJaDyq4KV
OILZAqLCF1Iy4sghIw1hflG3lp7IDn9xFedStMrLJw8jWLUxKjU0eFBdQM7c0jeWgu2pvYw+oAU3
qfeNOxyKPbaNZCuUjxBbSJE2VCH9jPrXxo+NclskMFwhNt0bP5eQN1cO66C70IeAUq0ozzQr5h+c
TijEAroSQl7FoK5FdvOjm0utikai5SG8fVFHEbTHUpUEfVNxdDe2JtwV8ik8wG3ocoLZqSTsUASA
O0K484q5JZVDpy5m1uzI/rGSLKjZoAcb7NNWSnlTQ6g/H4ZSUT9RSCOFvgkv38ODSUqRyaKZJBMB
+w/Q7Lae1xaCLRlrqwV3S3NViLHZKtoZiJWqv9LHrIkxzq8vktS8nwt7pM4c5bQWPHJTO8ZenMgL
Pd0zUVbvWaUSvP9JmmfThpecCxE6KnyD0pzuw0xTQCQMgjVOyCMbbzXMQnMtQdERnjiulWrRuGwn
tdI2Pg2UzDGmgi2t/tKH8QAuGVxxNdwxrHf5S/Sa7IueWhvyhJhw0WCBngxTYyGI/cx6aVRBEzY7
1FCMM/ibHjUKnlZQu8v6llQk9xOfaEznW37v/sll+OOSXlRjXlTat8hOaho1mMl30XaJKYagFhdD
N7GNYeOxIelxscpEIiCutpCJ8Pqn06ydQnIzLVs7dAcy2gtU1EgTYHElZI/z3UBexBJJt4FGxyR4
EZda9Dw+w1us2Oar0JiZVp4LmofEuiqBLFFKongfvoGhZjR6UKmCJT6v6boR9cVjidITyB3jwgHa
tEfSGuEZ9WGG2qPKhCIxjAwSJZUm2DORtgSYjwTZeCaQHp1pz4I4nhV6sBcaGsOyl7XvIVKmbw98
KpI1ddoDMhCP+RK0TtLXAZ5zo0EwIRDb6LSRA3JaRyCSsDSzVfZ0/6vizizq3Er7DYmvvr8U0AyJ
1ieJAFT1FnUqxC+phh3k3zhrRLz2Spou5KOPip9NjXwmnjD/1HOrhHUYWzfhJShLX3XKcpcQZHvP
PqCw/ey7D8Ay0jn44DFmEFCj+CVwZ1LguW3pfL9zfYpevuvr+MX/AkxpgLRjv4s7DGIDaLuLfWmh
eorzidDnQblaAq5mfN5/eDqNQqQRwlj5FrVWjPsF8BoFMQykuP6BzQZ4/ggMpHV0sLAdkpRFAE3f
kee6gWytMQ6yr/ZdzmyQE4x/h8IZB3D11AiCTtVMEUFxYEwzK8gtcyLrsBazdFHRmRO1k+1Erlj7
StfM6u8m9iYigfXfHO71Jc5blzcTpNYCgI44CP6ZSpPkKGBrLNNf+i2+71sVAZ/CWrBkY0qHEMEt
8R2BUGnsh8h7VFUFDORNQsrczqdphp2rhjacb90MFW5XtxiMq3dotVJcJSHeaaJBEy2JPm8QLIlB
jElcoStQNsjhIV2NFhSE4ZLMRpzsZFqC0Z972tHJLLAab7erwimRUBywAbIBeQD6TNnlMTATrqUX
PFBInhaWPAdEU7dCt4HY1si/CQcwbyQiQ9JqdYFkgEjsKHUIW33N+ZmWkIWKXaH9ohNbqPYX6J8h
3jU9ONPQHie4lwkFO4TsLBsUSDD/JzPSP9EqTHxbiMSDodFs0i3MFihxZDmbCeGptkyoXHgfW1A0
wqXTxOwhQuGtauncGvTfhaJDO9GLgEYunda+wIIR3SGkLHps70VCmP3WeYOvkYWfCTvUchuMgd7p
TuRmXMs6Ql31X9dSlNECsIO0Y/1tyrD1Su9amvpU1Oe8qP+lNFokDPEksKm+lQ/qWAEuy9eBjrJA
N7G9wABaTbBCI1hJsVdkleme9NU6PTY4yTyOn368qbFaJjjQFG06ayrp0VIKolVJzlivKElB1Rj1
S20IUbX7Dj3yEsZ8SM7Q9ATzRHih7cquG6vtrOoZKhglnUvbBk8vFsNKarkSgEyHBuUyUjEDkyB2
eiu0NTlgpdLaOWK29/EnTjKlVvrXnKCh/c+yvvgCRFTT+VZwNLLa9BvVSHqNaLfZ5Q5gnSvAY+iO
wSev9HzpzzO6TAn7Eto9/ihC+kXk3AaaB8zxBi5oznYu+iUbnB4BbUThpFHI2Adgv8XJmwW70hFT
a1ts9BLQGPRwkrqyRGCJYOQxNk2FYdZYVIlom8Z6g6IUuhNfosTlBFny1BXiNURvpP9CSmFqQJ2l
YeevPGMoMGyAmml0KQXa7e1XB6HvI+63qEGFbkld75Cs5DQQADlRzFDUAsHzgMIQcOhg2CxTFnxG
9yKJ0PAD0kkALRQZaz1rKt4wzRNQVSIh9V/IpAi1FSEIHfLoLLNIkqd+4IqxgQ3c5l2572Jp2YvY
wONPazlFqLJE152roYTlb5yciiv7hbrdkBH7YC7GOJrhsJRdjBZrrxxmJGlYesWoTLzaim6XaICo
PnqABUAPNJEGak/hRy/Ee4RuQKn9oFdOyeCAc0V9z3ySeYrXHgJQaz7lHAknQdIvnSAFIobkItcQ
ofwNzR8AM1+9hxb1R4jj9lI6Zx2mqJUq2gVxDMxt8N21tziYj30U64QLke21K7Q8PJCiilMRdDm3
MoS21bHtnTKOJYfWXFOoNEOYwb3BMRRr3knUDnPkyj52jX6DVCxbIrqqgWvT5+zCVDTbEKLSFzmp
fXYvhOOP366GMF9YerXLOmtGCfZPEE8JmOHMUDCTZIMaZiqOtI5mks7oRXQY5RQ7BGCXIsPVe9Q9
GBEKKRNR5pBcmH0xRfMhhjQdG//xdF5bcWvLGn4ijSFpKt7SOQGNaTB9o2FsUM5ZT7+/Yp1xbvba
Nhi6WzNU/fWH88AH3ICscLZrGHF5cFk9FbF610tP6c86J7Riiz+MWO2KPWEdRyufjFiocE5MNGwd
ip8vb0Es1ljGTW5u5KCzrA9THacFPV5+H6TRyI8t8K44drH/9kB3GuHrzH5nmnQvM3D91TfBcvF4
hlKINXiODtoVx8OJUUGpiv1AXmPXoB8koQA+ahg2EnPCc2MlDgmq47z79uA9ir8Jx1dtcuSb/RWz
mpM4DMUbRwIsRlzMxqM4RdQsIIKMtuJLJlYjcQWu6tykCqpIhcOGFzySEk1sv5YNxWIZxRfs/UMO
Ax8g2grAlDBjmPW3GCf1QRWHIdqMvHk31Z8I4l7TL2GMEXIk5mG3Dxxc9EmXmu7B4m3l6xZgX2GY
OyslLocNnkXDtqc/T7hY3ZTOpMkAK3CHVvsEKPXndOTYmfCRSen++4I3O6dfmpZfDJcWVHvw6bGK
XMcdTwNovGoc9P6DVaBEMu95nu8EuBumefUTrwHWZ5nljncmtnbVgCcnNkeRPe0MRlmcTWQYXKWy
WMBhyxIKv81RdIzNrRxDMs1MGYyY1WvVgfFW9Cgsf5t3K+WNFX/JzseZeJPCrOpCH681nP5fHL6R
a1WDw4tFDukuV2CoybO3tX+n1sQZ9ca17LZ+Rv0aYV2MXxtQfI+RpzA0f4ZMDv2H6W7b4CtuuVAU
kXvw88us+PxZ4nZzNMHNOis8ikVei91pkOl7DrXPhobf8mHKVQwQtgEkitQn7nzbEMPoANyKP/BF
jE+c+p61K/DNYsAd7s8IBDxQ3jF7FN80gyHiQFiWiUFbQRBiKjj0Av/PuDR2t0kArTGSNaeO0p3D
nq53hP4MrI/jEzTPCLwtt8xbwYRgxiBxJlO9JJ+sLMdHyPRJ3225clNmf8pH1Wy/ZD1whv9ULbZA
/ZY4F3dHH9pI5+CeanPqKPyJg3xTcxTSA6x7/SgMeG8k7meif0a7S0x4MfbIALAR06gs6IXwBWdq
u3XiLzuVybdjr22yJPr6Zjo0K4Wz1gnprenkwdjpoFu73abNISWhASO+ndzdBREs3G3JuzZh3ELL
MJfIIykuxsy91iZ7giKUZjrCa0QPXsvudSHX1bC8tYF/mt3f2hp/6gIdMDaj9cVnu4UUj9gSCeJi
wHZOjGIPv4Cxh8THsI+FPh/QKJiUswqMBrG0d8BiDyN0F1/+hPhydk0NQSHoxwcFR52WkEwdaeHC
ADuJLL79jKcBpmrvozTrj9p4Y+iy90r/kQ+TgnSy6CIidxeG7qYMvHXN0h4MPhNGgKlVrmY+vgWP
dhQUzfLSL79Hkf7NxTrMSWaViSaUat6sMZcbiNcUuz5nfG08y+Sgp77hDnCqL3GuqikOWHfL8F02
31gJckUDs2eKo7zjgnwqqGzbclizn+PRl209jZRJ1WOFAie3iQPkBpMTNJjskzRtGVOrxjsoTyNA
0TkodlqKaNI4KP/QqmSHd96gc8LAd50Ul4kKHnI+dhu1Tgw4EXUnqSp08oI7qsCFbozCUDPMfcfJ
IQaCoaMxXoFKAdl7dqgvkdiN46tmQW+m6OHYQ+Yhr0pujchkXsCIjbfoUMmnzI3EhSrCRYouj5Ux
RMSpWYdR5evRLa4QkTQUAvn04sJkEP53p+MidJSn3dAwFVl28RiUMluXqzaMsAw76EwAu57rCQf7
Ciou7wvmMQzxYDq4TotKJTvkNNMoCLa4hu3Me9vZ+DG+cfhRI2kyyWUWxN6KKG2szv5jp/pm5FQy
q+7Zsz8sxok5Q1djLx9dwF1ZI3Uhjuyn4xnv87AcpMmUMTkBQcqioWLYI/EvEpyoBdh54A8pygX5
WmLFF0uzJIORZPkE4bbm7Qr79xwgnWutQ6BIt1sufDSK9WRB9sR+NQcOrxmdeRULHe+Y8jJoWFEs
TDFsWO8Am8Vl1Dywr2k3hAgy2SNi5JYRCDfKcYmdXEvQcEiP24eoOxdvhWXXPg2xecF62WSwyrJX
xGu4XftExDbTTLD81CN6xnx0AekmdXFdtbP06lfwewif4tHGfLF77ild5TSgEPabrzG5ZWCSA1zZ
iAqvcO2Vl+s7n766gjvD5xOWuEyZzU7SdY1hPnMpyoSje9MhsGkVoFbo3116ogHMq6TmeFJ5tGkB
wVSQX12oPdmvvmxPcjtXDA27ARRwZMBWcvuoLwmr4WiRG9qp0RwSOoBQzIcxIVqJDoxRUpIoXGyc
DfDOo1p09B2VaWzfey9ZW3jribfYBH6qp/ZnBFPdRN8iI+E4+Nf6mO9wSPXWh9EM7/6gM78aMPXD
w09oppn7bKn6ZHceMhYQe9cQWzlanqJdZXV2KV1vk+rYVmjxNeNWDsPbwHnruOOnTwk8zzZE9PIi
YAgVAmKmcvZXYqjsAXir+kF8a7ktQ2qBbMAEyof6YaHys6/Aoo07rTwoKaAzofU1ZygB43ILQVeD
mEfS7wi4Kbl+XgV7FYXw7BMTTrADDAwejEwVeui+Q1QxKobC1VjdL2gvukGalPmudx99wSlNX7bk
qBIZOomwovGJPF2keoroD2t0fgaDgSZZCHKLMLi7GPYTpLl4Iz5/kmmgtQQsmlBBPqc5X3lMckN6
Eh+aDfnUSCqZ0JGqRD3JS5oKciD0e8UQVwJtF/Ute7TRvYMsEGFsWZjvMa3Ixf+fKQtAXBem19D/
mIaN3UygScC6yGZ4mtIj5dK9M6OTmiqE/cSXMbSGKPIFiMboWTJE0MEJp63p72Fx6/1DTw2BmT51
BNX1BGc+5hVgfouxcfTW01sp/Zuf04gmsf5BjrOrYvkB73DKjcFa11FVanfYCSNsp3ni5bDXorTd
+bTejAFyRItEYfG2LQ4Amy6LpLCRsA4oQDupIrQcXiPNYk3eI2IiOXVFhjjic1GcXeNLa/UfJojL
hVtzRcnwxmdgWXFQiYumKysHMNep33SQxsj6GvxyrWA+TB7NJS2DCp6qEWm9YDr1GybLQEx4RlPx
S3UBSoNUkdBZwETMtR+YPbZ3d3SPXOsEKk6Dom19060EgBf2Ho1oSIkVzztu9mm4zS2SZ6jOOvHg
eQu0QFRnRa7nj9Uy5wqXf2xg1uF8pyEO7N89LF8t+g4hDTaY07cF5vjLFzwQ2Qh4kgNYMogY8Ldr
GnubjIeui8+T9eE3f5cI+Xp97SqQovxbkGlcE/cke6+trNo1MFoLKkOaOpcGGGxbNGdAmgJrGV8C
VdZ1ua0mKBdc9DVz9FG2kt7S1FJkciE57mnMGQCB5df4xOdkvwjhgqfBMIeGm4ypB0BdBiv8dJCy
DNq0mGDH4d8Yg7kQpS1gjjyggHMLyLbFnhWcQzRrHjkR8x6p2A6Qu8F4uRqQxahfQgbJPHWJHLxz
J6/bCnlB0ZDHtY1gazV3h6X9pzgAhj/sNNnI2ARv0u6t+zfpDNLhM1rZnlmYEutOWllHgRZypPlc
UPSwQkPr8MvuJzJIaKynmsEM/00HIHwteCESwcyYJ4/TPma7+LTJ8PMsB4N9Bi5gdWIcDTUugdbA
jyujQ4p9A8ZicJcMl1XtbiRISsF/cwRpZ3CQoU9j1i3xLwS0SJ0uTqIOtNCdxkzBoYNPaG+rYHzW
e+PYQaOaYHjMnXmWIbsF8UpgRDZHTFbHUMtUy3Ws33zqkj1C6kaPyaae7EjeIMNtHsC/UJfP98qI
qWhuPZN0ucD1RkfjnO/ZqhWZ0LIPZXTS6P3DRHTOAkw04VTUtftQ1NBe+J6gmoujgsSVP4bmUs7F
XAl4JeoM9+WM8OgiAxBsWRMGA6iui/6yaSedND1Se44RFnKVlsC44V5y+rXp7T3MQCBlS68+/p6h
r5sJVfRE+dVLrK/0W4I2J3cxS257nGYhclbR3tHSnRBMpFQSVpygaXLKuQcFLWr+S0RMvFAsWd/y
sTuMMSYAB+YV5dnSL+XgfqNXhcsOYGTHF03awPhkuK9zlB8t4HsI0Jk0XrD32AjeQvpeesuE8sDI
xQyqx9G+DQHbHOFzzldlyF2izVCV+gTzf5kH5oXBg2bO+yz9YpuLjamkRjGbk0cusuikGo8iYA01
xI7OPx/4IgQ9o5ITQsgSvxm8OfmhkBYLVFgjBnp1TUpPuIk5AUzjG+xWWlDH52Rjp4zQaXjjP0FV
8K8duOCIFNv5x9mRXKyFOQ7Adwb8JeBQgpU75RAlgSw7vJ038sP04VJn+Z0g72TG+ZCWEu34Kqov
ZfUGKigJOdBjCjs6ygwCHHBE7eU4a2l8ZefwBslckcSTthsgz2Kef4CmBaWkQMdc4fgTIByspls2
+B/wKkgnyTe5oe8iAhPMal5bAAHKHdcyB6VhyDCpl+xFnLpB64E96Mygz6FBIx0GI+yD3x097b0L
CK1b351p306Xfnhy1AmG5gCVYLrm/skuLpkHkXOfIWUrUKPtDf3CAa3N97q+wFclutZy9mFzaR2m
gFubM1WIhUedWKye0Jr07CmGFL8b9aGq03jG54yCqko30bwLwGI97mG5bDzYT3OQ4W/N/5/Tk+fm
pybXD7qvmPo+WrbBvad+yzrOfOQjZvrcotk3eMO9srY6qSMJmpiMWz62UEUP+YOvjxs9u4yT9lLP
w1qBeQUQhM3+G9hAGkZKYKF2GMil+OAge3fP4b+Ek3/UWTwQQvF5q2BNL+G5V/OLEnu/AzXwwJyx
6cuTXyRYBgyQEYynvoPgG5qvbkC0seagnwnJX+UGMWZohGbXbzOhgXmP2vwclsYGMsRT0DkvEx1C
Eke/yofEcjCs6Oy99B6ECwXKfpLrZ7LSp5a6yU7sgwbWpBDwC0VXT5BxaPVdY1wx2dF+GksShNXO
T7E2XNZYW++4+boyPVU+OV21pIkU8Ha8+eAwKOxPUYFtJFmHSZvC9Svwc6WhU5TejvXUQblp8A7v
iYXXM+zS+vatMOfNFMQHGyZfY0MYmL7K5Klq+o0i2OC/4Q73Shw/5Ul+cWg/RxjOcsgxcgSp8GFD
l13MLBRLrGje5xYX3Vj/kWkkdBMhiKPln5G/5MG4z8diJ64Jk0+tiUi8CtUBertc7VmJ1sjCUoOz
PDSvveut44Se198tsPmh89HmFMfOe24bgjEPnUNSCfoIHJ4lEAaRd4pRX/A2gGXmXX1Q6QWoPnDe
JKCi6e2TcC2BPbUKfH3+J1TBhM8ZJFASNwQ6dcKdPG9m/mx5Yr5WY9H8kTtbKoxFmy8yBuCwiKqH
cYpfICgJK20xy9cJko/Y61I+yGRewCpQv5xfiOqZvcRwCrqAYFcyWPTji9FiMB9+60QW99pexpP8
UyNLHo6Oa2PSPa94FVBKmXmyJNJxk4IFTISj/KQyATKxCW24NW2La0grmhFuah2GlD6XjDRFNVHM
ldA6XPsjBYuMI0WtRDWI0I5eD16WY2zQv4v8PsIbeD4JL0PqRi4YYWl35XIUZUeC3BtedMyap8bh
U5b+kOJConTb8qeBlyHbwPY0FCvIOTGZwBWhOFbdFop8YOG3zxYlnIPJivDYUKQvuEJgRS0UowIi
tQ0QIFMo5sFDOb/NlJx+s3XbT863xf7dmek2k5YT9Ncn/8c1/o7kqc40OAEt7mjuaePkKJSun9O5
X+ZN41zRCtvqNkNjARtyfLgEE3TWqw0xH+f9B7X1rTfGekIongEdqRYbykTitkLnc1AD2M+fDgCY
FQvym1EEJ0h3jnLFQbXoTf0oo/SE/dDM7dEZq/2UXaHSQgaM9Dsm/n5pPsRuvqaxED70UZq4ZTkW
ePWAsTIt1RnRFfG3JBcgdndBg1lStkxSsviaUJlRRZVdtys1RMbcl7B4ep1gJzjZKGt2ckbl/XeL
F0SDNwCzfsL+vBuhotTFlDGxi8c4rNmaceHdJ4Uwf23Gd4Pohf/6QmkhhbrhUCYqQM1g/hpwD4Gk
SQNkgeFOtIpWtUo5dHnHcdo/O+5lcB2cFPxNZ/14e0iNJeNB4WFA7exTgAP/Z7LNK5BbQIOIUVdU
QiyvFBRCQ3LAeqaBKHA8KK6ipJEXG+8K8E3hiPTQSwKoDQxr69rfEse6xYdCbnSoiLr5HmADHup7
z/kNy7lA4w8PIR4eOSeBQwrIj8Ps8mEROZgPHBtvYVMffyaY9nTUxnhf9PZ2pizOyRjsMUMcr0ZB
6OI6oAgRSBTccy2APZsz548SKiE2MUVIwJEuGYeVTfpV9LkYe60KthPMOsV1xFLOjmyMmbuHQwUX
A8gMslI4+TLnEZaYznaSvVKo1wKDmY4zz/Kon+Jyh/Oqh5si5Y8ChXB59jQ6OV1hpnsnnh3jN35m
0Rl7/sNqF6qthFiCPtXpjt0g61DalgGG6QiNFBebB+Yidk3dcyjcbMfm02FeSIxYSMDz2NBc0jdr
6fySZgapXn73N7A2jW5vYP6uW3IpeD/Mq/jV4pYvtEa3moF7aCF5DZwCFuIS0QFJnSOeHPjyU0M4
AYWWUgw2iz0jqqgiiy/i9mReMNrwgX/l8b/QBnZkzpNcfARazvKyKNT+2HFLDlDl8619oVZW/iE0
Zkk8CUBfBIvZBhYsK5G5cIOqC30PVL6TxCjSSHJSS5Przb9qxXNlKK89c/5GKP7tnUF6uKt9UM+F
3jdcRXohOFgOnjzys6Rc4y8h7wMHzQznKT1lLlEC2oV+chIuREpv09LmyyrjFM/AmX0QN7i7mk1t
XIVHFls684KxI0Nl5VLNxSHWYtqvvIWlUdbggPI2jx5Pj3/mQQ4qkP8L2MBBxK7jfyHnykRBnhV/
conSK2n+3H5vdFARmy9pfVmDtTNgod/BtSEWz7+M0YCi8Fr6wSq21Du9rTvWT5jO0mNwbYo9/U83
NHs/hCMxXwdE+6HapCMaqqo6DxEwHWiLmb/yWTr+TSDwUG209G9fb2q1ydRvi1wl6TcD9CfS4TcQ
RmjQfmRohjomy61nqlqBeiIjiqaLXIQKuhqzOPhDAL1yUTpAbYn9wZdlLzE0sTB1zD3usLF8NpZ4
VcxoPM2bYDO8kQ6T8eQNGrxIwEq2WLGHbt3uFA75Baw1voWcDLhbXM2Ci2Q00LJ9A/qg1GEoqt9F
eDDQDchLp7wZEcpzXqm231gYbNntpqGSmif1c3T5/PvSgkU7AWbkR5hnj/JcOSRNLi9p6wU4auZU
ErxeAsLrSQJLi9eIcTi2ZulNhhVMtP8K9Ei26ZKorcjv6Eu5jkuDNpxhmIlp8HSTCaukHiHJ9ooJ
kdN0iQGdSzAuSFsaMfK2H174sDTeqFRTYfAZzBORJu0pSa8d+lIWNGFCNLdc+aRoCDDjLM8LXSRP
ser9J+bYvlOdOhOt6H90zI6zY9hP6gmoI7fQ3XL4CQWhRq7g+OmdrWG44TlM/lUdyg48BmSXVxPk
b/4r3DzRN5YV6gH+NWjmKoH2LeWVb7ZnK6dKbE+64d7Ra3lQ6QtOfmFkpeAgGDuzkUsQrlrsxg4J
P124gxyXwtpmAXqL/zGMFwqdeiieaRyDjodw7MxjZR777th2R/wWF9zPu6MqTu9Ngkeg9UR7HFTF
C1SPkcu8SfnscYTEjQV5nlBmBm84wHMjzJDNhYbfBL6AYtmWxhNJpSlUcct/y+dfM0hu0Xw39MCU
IyM8mAVCp8Ila360tL8MPz2QJTS8WNVshNoPqYv5Tf9XsnqDGzGFw5jLQF8Me+KrWphewdEApzVm
c8uRjKQEepb1atR4PEwH5xMOKozSWJ0ZvTAdRoL+ZdR4KlJhi8NNBjVIHmdjQxEiphoWTQa7xNUx
n/QQnULGmRGUsrE8puTEURFDB7g/rBbiXUB5yJwAcqZ8hHgtsZgBGQl7H+jfPFRca1aLIWkSE2u0
xzvFhcRh1yeXEg444oNLq5ItRq1UbIrucwQadJwvwSe67Fgx+BEgHfyFpO0mRp2PJ3p8yOe9Hqya
EHIo4d4PzEPf+Hm9e3g3YGL6Bxy6IO2ojZ44Z3phMZoSTkCHI1TZQhv0243WMOljoKh8QoIayBnW
rs3x2x4xKOU2VCSsYFbihc8tBYcQz8Zbby1bp00Qdb6Je5OdoPLk9aXVSRAGCn/BU4n9guebdOFu
5QePuftlVr9r2pkmOGu8Q2cbFUh/15l96r16PTlrkocnGfYbJBWfxxmuC2MFKhIuerEyEgYZpfEK
lHKoNFI5dpyaAvwnDG4pA9HOyphxWvy/lM4lp3kQXLS3ONjXqCTTaMdQQKDHvrvAR3moq83InTX8
CdzlkXIujdy/gX3wW7WHEwGl42FkwKaY9Y43EKQMJ2DSYgzKT85UPxu3Ccx1uEuC/UD0GBuqxbHm
Y/uSUkx+EXnTnJZO89IbH0LZHJCibev2UNfr5O7AL3Wmc5UxXSm956kEborxaxiAcK2d3hNmH39p
fosJmWveO5CLknVl5eqEyOwliZzf5JRfp6Q+1jIDeKcFnFExhVgQVBnNt49uofRaqk4u9G5VpEhv
MNySYW+gWuLlIGdTxxQPDTl1/nR0h10XviXWWQv/IHnc89hGP4Ee8N1kLxb6o/4wjpeWuY6z/F6Y
JWDctI17fUtpwCQ404wnGmVp6DokzZRjREBx5nAKrWyfU55FpzBkme/jU19mT2ZdPgG4Tt03h2qr
9wc7ISvk0f49PprNo5fB/nvFDIxMtb2w1qWJWUb9MhMVT1A21C5AjHjauhA9I/0I4mGnr8JjtKgq
RpqqC1K0HgBfgyO1scHd8fsB/BaAKsZmRDa7/BzaCJDUloumR4Qfc052HJvS3HRYAzHqopudEK1D
yDmY4T5JXpk7c2t2F//BnG7kmkMJeW2pxgr1TIYdI5OVzQB0yc9tgsXIkq6L5KkBVBNLLWb3aIRw
P0zGbWbF4Pz/TcgWcmhqDUJK2u0bhHNplG9b/bHBOSbApbUDXX6wHGrvE7RAkuGuTJiaeOs69xpI
O9yzdxjXwWThBO81KK/rBI49WNawczhOdOq5hxC7Ue9APcYhxR9Vu/IQfNbHqrwoD9kghwxmkOam
MXFLutvIClkdIiDvuOuXeFql2SNT2YeJ4Vl7mEhFHCjDMxARfYJLTWiml42feT9uxrszf9T9eXCW
bYeuPZg+elD9qHvUjAHd0IVQCI1k5niPXZI2/XHY0xxBVQevYW3SmIDFz8muaE/oc4Der/Biu5YM
uI+kZLwbPffBb1qKgJ5bIEF7rn7JzNdiiMiWeLCtjTVZa8wGQybhC16sHxpoU5v+cjpzVWD8UrW0
QVD2CdaBYpivh9TfBE76CEDpjsVvjxmL6TVHodYEnr8mTtgPPkwNA+QqfqFyFfSxIgMJDLRxdlzP
lX6ePSiTeOLxemIaLuDhzDzyyRX+n5/pGlWrEX7ZA9aZTzka9OZUwX03Oo5gxlsF/OLJU0/aUGNw
IOLI/FHKcUPh88PwUMbz6bgvwHV1rsMO8lENx5CknAy4mCZfSHYWAFyhD2vD6veyxsdmOpTtPfDY
JiFXaVag2oUf3GMtDAxkhG+CA3hMDdrGOkVYq6TFLyupTjYok7Q5/IrU/khS6y5QQidDD2um5NFW
iwdTDYeYkQItuGv/YtTacwf1Vsa93s00563vEq210gMklvPj0n90yJaqvDlCtGnUWYXOvpRccTj0
Ir8DI4GMZo9I4iA12LiWtpfckmE4tl5NCuPOZweBU+CuOACouVxrkjFmk9KMhA1XA2boV1BarqKK
tsoyDOaM6R+vYO7YfteAgAATCxl8fYoyKjkI0gBJ6UErqA9VtBUvRF2QB5CO0oCvu4zvEaIEKVYq
SGxT+s7NykfXitRouttRsKlIC+OHmwq48jk01hBDfzS6MHd0H9mDeXGA7QXtR7ZneExLsUlCV5TU
B1khqXl30JM4aIEg1gktQrt5FHxFrx0+RYvrRfrZZewjU3suJwdHSJMqRIP6GqPOkt8BW4rzsy5x
E7fHX5pWb6Ycm3vfEbuHQoHKgDTKLBQ+PwNXUa5DtHzQHK5BLAQ0PAMyGzPw7NXSH+ru2tb2wSwG
8aHwbFL9UCT/mJPmZEPx7F0/3jQ2+jGDHDRKYyMQsRFeA7XdgabelyQ95/TuErsOpSim6ZTA0RiV
vAZVRIdI4xs9E0SevIMq2HuEQwr6Y+Lo7EBE7RLk99lFpr8tW6CO+IyRA+OiCE2e+s8y4f3hgJNi
t4EBmUb6clbU+54GG0STiQX0mprSqLpWiozJM9WX7e+X7pT6lPQ4ZSJdaP+yyR/aYBDHTSd4KbWC
KwXWB6CwHn8X4X2ZvpgKTv2bVmHTqd+wh8jrgAQ1cvOijaZgHk09A5+9r+lry9p07m/Lwv2VV51i
s2491lJK2jPtyB4BFDPcZy2hl8U3mHfkwB6Bt0Ffz4rUy7sHS6t1t6N00Te4PEv7ldWALAyFW7xS
JsQ72NeEO+0q7QrzHAddmwlphO9VDk5AYyKlfKOj/C3uufVHhyDnl7/molgNWI6m23B+5ysQ6yNO
hR9QlBFNoNc4KSRY93xBZOD8JfI+9m/CLBGwKmRoaXE2TiGgGl0llahgBgr+ELWhAZH0J7tMjymJ
0jX1loqvfA91yYOEiJYMIWHB4UkhQwEMhClbyXo0ivmJ4+nBB6ASikrJnaqh2aKONMwS3IBJLL5g
bGxZMlMYvjlI8diSVgprzXolLJMk+6tTwjOzX0PwnaX9Y2CaS5nmTebWBZEKhK3IN/T5VgNSdBOT
649w9fHFq9tVbhanhtlbwBRE3qP8DFpp5lwWhj4T9JnYOUMFMrjLk/QrgV8i3+qJfk2DYQX7KWCq
WWvP8tdB560KXW1Fe0G5m9NLthO9lsfHA1DMhTJE7lqKDqF3CgdTqABafi28L+HZZkF3ypFMefBq
QvtjsN8i3ncA2sE/lSkUXA6Yh3UJmM+H0s7uBu1sjAgAQ4+9EM9TDCJGorZ0jNBZwAaFmc+vQy2j
RowzOBoDVjK3uIdlS/ieu78TBSO5/RKu2Gwj+2bS8wTW5sAhzI3LxCi+nrApp4sO0/6vrnZTztAi
g/PG5Qa9bsZoeXK/lv7o8KqhEm64FbXiTvHvLu8e+oT5FlUcU/P7kuv7DhcRA9kXao6qmOGHXJ3q
EV2JTNSYj3LsZeGjUJz95ppzFAkg4+jdeXSwQgK9ZRKX3nrlrlzWS04harvHjJ2NuD4Eg1cQmKzg
bcJlvjwUTC37kx36+6HYhoxi7G8kgyLzaK4iUCUYvi2WjTHsRAWvfWQcrrl1zaMrA/SCoKF44507
OOTBs4luuTnZA10MlXsjoDEjV/h4jBWynzG+1dCbTwbl2GeudrDeYbUjlO4aNAk4WJDdA8HAVztu
shGPH8pxT53y5SMIILFdxuKvsOxlKj8Dy8CmRH6J85t1iEt61eI24L5TApieCdUlXisxHwfOXCp9
IhPqZSMJuV1FtuGpDeatlm/5POuYWlsnI2gAu3Umhr7yw7+5fBJ4b6QV1hoUm+YXn34DETuAjbHg
Od4X30IKL8FickkC7IydH4+HdnLOtcHYFgA954CO6mlthkhoy3mdaOrNSBhQpSvHen6xgOb0cnqy
K0bRvOUw2fce1gv4XQD4tzrXLDF1hpi4Ri+VdZE2nhZelgXIFsO7nTHioEQfzF3pDqsseY2y33Ab
EH/Av4yEK9Vc6WBQ3kQQaLK8RbMpwBT7NrA4e25uoj+wU5Zm3vjwuECr2YyQsD48yPvj0bDyHbR6
N/02WTQhLPFrUJ7zgnGiGCQzjwDMsMYDwuaQdqOAfV29CgjGHbUSOb6R6EgTyL39Am6QDp/OAQls
hfA8+4zoiW5l+myOL7xOD06HxZtgqAwWx/fBzS6ad6chKVbhD9KVOBpv/R4VjJ1uAfqsY1SvLSCK
GVaayZS/ZO2a4Gea+azhnkwgsoKIT8wzpwLEDbDKOkWFoOwNJgf7SCdAh4RDhqSJxrt90SmlHZrm
Ct/JkgU2eV9FeBqrHhGkLuysiqZffUUh8hSYXN0lYOLhskyx8k3RrZXdPxv2L4cEEiexMaY2+v+H
AX+v8S95JuCtHssAKFyziUHSsV6HQQooZrInG/PsNp7sehPKRa8uoIkMUHhERv9udVBgubL8YquT
mAfOm1bfKZCBQaWCXkZx8bjiPMKhicWzkAfjKHpCaytMw4oLo2FYSZYtiz4ZqPwA7KgA4a+xj6f+
KBR71K3dBdLqXHsPQ8N6Kh8alv8IEx28FDcFXpMciuYlbFF8+81xREQscH+Ou63SyOFgktIaG4p4
zlCPFr9scW5Bd5U3LwW8B62xV4EVwVXaBt4vhtp5s0MAiaKKXLCGyRRsKtaRR3it++pgVughcDIp
uytmuR1hGsu4klnJrF97k8Ik2UBn1/TiuScxcLK/5KNJiMEmbmeZjzM2kRxCjf4mQDC0O9E8y0Ce
59kSTQwbl8cqf8nTAAyTjqCniCecETQgtGGntBjqUq1ebcKegaYKgzQIuKHTSvWgbIwcx5Ol5YeA
qOwKCnJrovZj7spLzJh1G/Gn2cdbYRlE2Dg5lxDn6soVSwoa6zZ7Yc9NYNB87DyzKSVoSvuCEyLS
qJDRCzwVZhVftlg+P6NykvxpzA7Ao214sgvc+x6V8y1Y/rDlQWWxqDuKX0DA5Hop/WviITbPsCLD
wQZKJCQXMAGBpKTMZZKIjrClBXZyNmvf4wuXjsweMWckNtPr030m+nBIDDofahsR2zn+49UZ7g3t
895KMCoqv6Vt4phgCdF4rNKczhc7g0ZfTyhJgXNk9s6AL6IQE+Y3q21gTcEgH3rUvZjXVLuYi4k6
v2yqdZl/p8V8gPhEh7HyNEwfKAIa8Qh465moe8sfM7laU/QQWMnKBd32zbUdHCsNncVbRXI1oyxg
bgyW408LLlfrQZzDxCk/hwW9QHiL57NeFr9YFB2PEdgAv0iW191iLCh9aCRc0b8zPcUMiafCOdwm
EobtwhfzMrklpbGnWU/owD1FaC67q+yI7cYPa0IyyYHrfAgG4BAei/am1lBhwVYsxz8OldJozDsP
52EguMVCjgfkxSlaaM8eB5RTHFowX9ZJY52Bm2jrw6u0wh5qA95DqG8qJhugL/XCfB33DRV8BDaV
T/JWMUx0BPpNkV5uHVRS8N0ZHHMihkKmuFkRGA9/vXTLZ1XmeGrAqOSizsfkUkOJh0CAIpd6IcbO
TYenzjWRscFDiIC5/KI0zzcc1X78WFRcHFRMnboB6MFdE1LgAoFvbJMfrjPOY2tBp2PCVJf23KAN
r/URfdcp19MnR8z7cQypdhEDxQgkxsGX3krbnadAo/Q7+d2MmZz80eKYm6UjS8199tddQKx5KQJZ
Nzqhvu2Z1SSPRzfGjSg/rS/h3RajdmY70dYGoL3C+AVohhaSm4eExtEk6o5DGquhTRj2W4QMQiwW
OIRtOLn5brSaR/km2Tay/EK0iXn69X+SoZCiSCPBQ2+pzRmjEW/cheRg+QhFGfmQyuGP3E6ArzPp
IBbu2hkWixPupKhDS5y7W0j/qt4ZXnMe8RZAZwxtERKxOFVQhqz4Wpn572ZbneeJxpvonp7Ubzff
+ilhQFQ+truz2XVxdDD7DIykhojynY/2WnpVODbwhx7tCJas8ScOOqzNdmG6wRJqmf8ppHZw/dwG
J9iPdgC9vbQl0sRIUu/7dYWV6cykZbwM5F0YdkYEPMG/JlaIM2lgxfwC2wXPLkw7m/JdM6kIKLUA
tJikSpP8019TDIEy06/VOI6AvOUUTSagOw5a+4Z8HCiRoc9tHaZbH7wD/rjuXLpImNEEl9fV35xa
ZwK17HUCDR0p2vu10ZunJLx2eCmEjIOFUqexfVW31jh3XYTT0CgHRq7uW0S9CXGQoA7YXnWzs94n
+xdTDJu62TU2wq/P0+eq8AWBf0qgMiPBYprbcLMy7aGHN8QcBMqjVsevYtMhs8muw+Z84WkwyRB6
GFffOnWSve4xWPRirGRiuM0w516LiktcAddGW88onkkBgQqP5gGz0/zZKwk7eS52C+OI0e5pqobT
VPlbD+XvhLO18wEdY1GK89bclcaIS45igoG2fU7wSs2vliWKLVj3atdBgy2dYG/b817lJuTnfal9
osuY1T8BZrwI+6/wPhALUcRqG7CzbTypCkgGTY7wgmCKobSPFpaDQB6UCmn+J+EY1FOcSbI7NVJA
sU6/XZg+0W41LG4uCvT4XB3y5FjrGVRW4T+niEe5VecUcCT9UuP/WDqvpsbVJAz/IlUph1vnCDZg
ZuBGBQxWzlm/fp/2nout3T1nBmzpC91vajg0b2Mnuw4aCNZgIi3N1xdirUA0MjINy7jOJnpJayCl
CaYZRh/Em3O1rs9leX7PEZG48bAWA4HQsHhKarQj0J40UKLTho7E3wc4L9XASPmYB8+wPMg/Hb88
gpFDuYys6BRtgM9IbuorOe0gx/FVa/1XFn7lM8Ylxs5skYDupzTe9UQBiDygKJyrtKp8c9nSFRhV
yHPDbHasElLc4nVNbgvAI06nG7O7lfC36L3jmHULxUB9k6wGi5wpavdEhZQEoATfJoLuE3eXIXYJ
lpMwjlpCmVHSgYzNhLHIWAl57ssol+ZYhjlQGOw/hALCd9w3Hp64+5jMa6ul86PfpQ4flL2PCTf7
8Ns1OvKcMO/pFR6bNezor1Lq8LgjUgmCzFnbBgb9s0/9OiUj6VQ3zXi1ic0kaKjlpG7jX4WiVlfm
owTaSForHzlxmBxIZml3TQvm4twASgJ9j5A0VeFtIbH8tf4q5zZUsgX3J8kA2Ftmn6yJ/iyxeJxn
jXuLCMmQoniE/UwQL4ecArT/aEcyAg4dtJiS5mL7nzCtJoIwOU3G9C5EhmKegX2U7g7owB9wU/XF
geJGziVWBMcGjadcdv+NLD4F7YswWoKQyI+YdHAYIfQBRkUzFKMDh1uXTeyIZRo8GlQELEhwNInh
gakWDrxFp4LnhapptD/FN5JVnAhnVC8RES9oA/grSW/spM+KuaVa69MIzjpHcddvehQhtvUTKmvq
DXnZcoAlDBtKr8pmdN5lfs+MSU2SNOTDQaH12rYX3Qg/jocOKhQwkzT/9GBUNeMD1qxHyXkOoesx
TvXwj3BF3SHhEp66g5dcq+5TCAekdXIju/kmVei9qSCoMrBxI36nNmioZnIkN5QLLWbn/g78fXSo
F3OgNhdeAz9L0j4N84cDco8Kq6acxa+jgAFSLURFsRFs18HaPEK5GGKZafiFvw6X52hdImY65XgI
myraaLq2nDcKvT9X6AOwFxNh1v6YKlJW7S4AS8cxO9CEYEcJiXgRAb/1lrIckCQrRA+RnbGdMDar
insQY7twvTV1N+mYJl2tR4a1A51b89dWeqHvbQZyBDiDUm+lgcmz6mIY9SoCnsO2nFN9iv5m8gys
3tgFAXQFhDKILsJnLgLXERGG6d1Kg6Am/w44a8feGnBRxIQRle0wi+KeoS10esYrZw3ehCsGXLUw
FsnM+PNBvVAD3TzbXzm+foa46RJ1Z1BmpNhcJNpswACLQF6tPwDeyJHCm0i4cpiDmASQM9FPW2xU
0NuoAUeNvbNtGQBAKJfoc/v+KmVn1H1hGf6vb4SOiCMV2yY3Vv5OYw+QUv6lB8k5YGYX3M3f02Xy
L9D3yW5LbpltEKzF8LsSWqvRdrT7vZsRAgUzrK+FWpJcAtmsWqTj4YPVDNtnh3OqipNz0oO6Jv4/
RzB656wCSKQJpArn8kBlQ/E6VQQ/Ab1l9ApeRQubwEd+CSIv7eLsi9WAEYFZ9isjx5wU1bA9HOX3
iu+qbKeNG51s6nBKOhRPYuzFfw19rU6fUg3X8HbdtR5goUAKxYGRln8ckhNR1Jic1xmAajMgT6Fp
mJeZnAaUyxR3AyFTAmzot4J9hTMEaY0shAHYkiGh3XnO8OZ4DG/i+CPnI1fijVZ7G7VuD32LNqxR
dmlOb4xAx5pRNyKA05X+lNOkRuBvI5x5pkTPceetdMoBz/hxjJ+ozV6Q/4wqFvqzSbVL/ywELBET
dPd1xEhOrj+VrKPAJFOQdIXQ3Ig3Bk3svo3dTd3B0VAc+h4jtUgBUGg25e5WRtK8jV/BiWQI16Ai
uyrfhIJCIr70gq1KkoiSc1TH2mku9k6Lsj7JT3NqHSTXSAA9+kih5qj0SxWvLZsypBlryvfRMjcS
6ZIGL36Y77Xy45MBBIr/eHrQFXP+a3LZJcVG7DUivJFY3MepxmZ5musLQQKsvWosXwlclcArcfQT
+Y0QyFAQbWBkQfAr2jj8sSKaVLL7DAVJ3a6mEYH3qG6QdzKNxrReIhzGJleIVGO0zpZ301NSpZkK
xzrBfRKjL51TNFBzuYvxOAtDDbeAZvIw2Z/I9h4aSRkINdbQ4fQ7I5iswllTcto/zkD+d19Nz1QI
4DkZYcVABICKyBFm68lXTUyPOADUz0kLdkjaxrhYo5x5nG7uOVAp6lEx0lQ8FHBUqjOJoDjWkFHT
ya1B3cQiKQJuj4MI/Vjk2EsX3E0eeAar7SXrADLdG3dm+kyFJWGNngrrQKApQpmIPTPKEB58S7SX
iJ0BQfipUojJYgUh4ECSjkpMtVJVoHupy3WMpm5woTlRd2d8s5BP2smLDT/65miWv2eqE4OAMkkf
/h0hpQyGur4GyY/uhhu9eKess6lXae94Gtm4lZuPoxfIxNU/JZCIlBgaBiHngapkNdEsAU7JxwO9
V2Lyivp7YFPzcFNwaowZmkK3WCFsoP4SVqkmd6u0htOjqGP3cgWiR58YaihSb39Sb7LVhvZYlITh
MoyS9rHOD4Sd8RsZmhFC4/Kcgc2FRTNoErkgTS7qjvbNjzvyhqUlqfRhl3h/MR2Eer8Rgx4GFhue
F2ck0hgJY+O/vF+5KcDk8BH6rXP24VzzeGsggsqtCJs9823H8dT5WAJ49oE3boR35tvUFCshgKAh
uicuoM5HxgTPhoyY3DfwUA759u7yVcY/KbkttKZghBZ3U/Llw7/raBaC/GQgN5c/LwUKZbgDZSoV
uS3VU/cubJPd54iDUMtLp5m6l7D6mng/+DPFwCzbjYWRRxUhOZI/gAsJBCm5Ux+HiHkzEmbm0TmE
0VHF0oDTixozME6gzJXFoB3fqp9srdwRWfhoBawAPiZRaFF+ay8+NYRNZgpWZAQSxKNL7eC1ygIZ
Z+xFe7KrPgKI7ITJMSXWDSLpRzQp3CeYLHg0AUG7y6hHOKeuuZEiP9/QLfXGAweNi1VjYX0n4Qcx
hTal+35GHGHdVBAUUY2nB7Bhw1kFRbx2gRLkYhZOAEmgqKpFKouc5Ql/GTkMKQPzDLp1zkiEi7lo
BFl9WX321XQtxwte5U2Vn1FtbTy0QeqXGkYkI/zAkPfpZzDRJxrQP6icZ54MOBQ1iAdWzDcOXEY0
E/Ujc/ZECyswvgVLyckpNSWMvUCB1WxLsk5HsEMs3XF20GD8lULdiuDOsO/6l0f9J1rDAWn7Q6Wj
wdYbxlb6EB64WpqrCNZEfn5t3DSyBasUTVUdnhLjyQlgAlAE9fCA+i112lVEaCDr207q54AQEDjF
ozE/ab3citHZ719K/ZKFSMwII5kwW7TZuouj54T+TwIeML66GEEYEVr/NazpAM3JCsXPXFHSWWQZ
2PoVHCxXX8xyQvERbsrq4EPyNVWD4OSQO83nEDTEm5Pxl30i6XMpTuBI5X0GZHm4aEtFCWE1Z5N1
yR2sxNY2zxgyyxVWstWIPkULXmPjc6udF7yE0Vp8ZhQCXJihyeBV7+aQ6C0U2yM+ETEw/iO5+CPi
AfCgCWfooyQq9A03Ze7ga2NAUlT8qu0LzjJjbHeVxrJcA7QHB/oWFXWPuxLuEHsHlwALeuZE/yem
ewklJXpI2kiyO9eaWfFq6lPm9/saCxSOBEoBSngOMlJPGUkSWM+VdkXlNuT+0Q0+qUKll0Spjlah
qm8eTEOtfvj2RYOQLhrsQQvccjP9p6Z+RWVEApsKhH9wK8jo8NxRVPVEI+S5/7ha5K4Sw/eA+RbI
hPmO4rdTII/54Q717jxTYsbpVpwanYQ3+8dCyksbiPsltz+5S0Z1zQwKxgGg6Yck5l5umSqkmsYq
xlNqt0uvvfGBpQkaVfMbZUMG9SKikybWd1lKCJmD1/yLzkxU/sAGcjipDflruJso9mLGRbjhm4T8
suXS+revicHAhh0fpJyDyGcr6+o/Hj4b2qVYzIMvzfsVNHVmP8N8yJqYausrLNSdRdcHmZDhdBw8
Y/kdaeUGgnotSR1CykoN6JJIk0hLjryZFp+PBr8IawUwrTrNWp19hHy8z4gja7ghpcgs85l/mUbv
xaztE8rEpMBlMhBQGnz1pDZW2Ts7ktYuQ7DEHwcfmrq1j4qZPcGXpI0qbcI8qgPHD+sTTEMuAjKE
Q6pyWc8xsrNB24KCS2Ch3OABxjG8Qe65LvW92dyAvSvGvXJeCLOXuwjeSswI3M9+ohx9jZgqUr3i
7KtAC2ITFCDQcuOMJKrAwIQdvYKJ3XEtlwqbVQBATOSQofxyj04lfcFvd3DQ6FpqsilrY9FyyJrl
NdAYVSXd8dRRF3CXcNMI6Ok+NrnJzCaZo1w9IbSX2lP6qQqLQluSt2B0K5MZoQlrJWsjuoF1Pd3E
9889alCkDYScUqY01q8L7wsMIq5ol+o1hNOgvppjZCP2XoiXgPOfvQO3ZPQcgqyF+UzhKNqBmOvP
GhlcyIXH5S0/HylJOn6GqrYfNUIogBJcsTMxarZI8g+DDG0hNyqUeQjbuPDEpGQy2xnNm4SA8osI
p9yowfoRHKeelcQk4x1FpKzCqTqXPOTHlBrCesQbmK2hFRkcwn1acV2goA6u3sxANHQ1vQZARizM
Wc3di+DZLZ6MLM53PsloIBVUcFBO1FU68Ka6Yz2iIJPwh4WwwaK2nSTUOeYf8u8Exa5tmE6UNcIw
6gF5jSU6FO4vYPYyiJ+wBPvc973Jkf/Bue1ShEHC+ngBkFxcea4+6LE2Xof2juaUXUd2OTE7GZUE
z07D4yv+qai3lyVMDZD4WuR6TQObH71LHS6yJkwnkiMniGhKD8JDlC2tNleDzlVJNOJJmK+E1Joy
eewXyXNBicQBwU6uMbi4wc/wkdukkHFmCx2AS2UlWSwCxvj0IrJC+dosTFZWSk6A1hpbC6lvjwxP
ek527cg69DYCG6Nhos4bkFim/Rn+YxXn+6H8DkxYHv8+Uvbye1tv7QG51Rh4iMIdwr3iDEyquURE
hnLoDEwmzIJVtlWtCx318qN3PbTk+PlLTNPEIXE56OGXHNIKvBn7AJiOlTazxALEkjIrmKksFCWy
rnsF5gWM1GzOYnoY7C11deWRBb6woI6REhJgr24Y85ENe9V/h3EFRDMWlHtM+uHdE316UiXP/+ql
LxFOVmWnFmujDC5iF1aGfjGgLRP+bi0luwPqvnN/eLQM71mP4rGg5rFp3SutuydcS92wjw6DH2FV
vEzxpa2JkWeSFZHaQP3m0kjImlqhpBg5mmjVNBDXiqxg11uERbBGUCxr27CZ7Q1uyE061tOXbM0i
fcH6LN0Mxw8EBmLZsygJdIS7VD5Rhen2KHO5s3/gW4sJpXTB+DjcRf4IB7gFvNBQ9QGHFcHK6oxd
358NEmvEnhaAc7HNBS6W+DAtrR9JKR41ZcxAMQXdJBxpMA4rOe84xZX4ZjrHxn7TNSwpJImiKqBM
E8Y7w78Bye+BlgUvSMtvDiXHiG6pxWSQZm9FnVE3i7C0Qpc8Tt1eLvMRtE2M+wk/QXf9c43CtnCY
vEDbrK1FOiVjFVvmLq1yfUV9y7z3ptr5wVNT6+ToQHsxdIUuI0CF0YtVqCKDSzg3G+NL+C61gxJt
1cQgXYJEE5gCwZ8p+UUPF17ZAxxlUtcz0wuLfw6U8DNcSKHwu1Wlb0zmaJTcspQPMwVDr3NQP9B6
5sLspeaWWncoAV8AXsR/4T+NmMBpFjneKODQl5cgLmI8AK2QHp1LtwvGpWhWJBPMQPjM6RWuHPxb
o8qr34ZM6yy9xwUi5BkYicDmWnaPbaRz4EAVdaSAgWKlLCbuXwBGW/XXfBmp5vgvuUnqCZVW8gs8
7QLrcqxm3Lkp+KpqnR1Cl+Rz6ShkGOHCXciLNLmXtR44pz2XGoTnvo9/Zd1J31Rf6cRot8N0C8ck
N0eG8Ema6iggWggD4rR+JAADQQfMODfVVeBvonBRT4dynM6TUh6j8mDycoSVN917y4gXNSKeKFT2
Q2URK9SSB9BsbWrgSSeKHGEj2ALEGVUmQ9BAFdx4nTMOJNZpIbI7gocBhNeH17Eoo230bowmzkNg
EOUGAiuvLIZJtpC2cu0zSkkw4KYtT3LtvLVIU1AqPS5xgH0XqBVIBBDOS/uT19jLkAbCYgUWJWWt
e9cwl1QEn0joQBBQtrGManQ1tqDoKSMfQgG1Mk3foq3cC5VCJK4AuLyAXofvoqv8CUflMwayCors
aFD8CmvPvSLdqWKQ3klaaYYNoUUG391yfmRLYs2sMrmBQPUO1XpJ6IiFJEoiD2y+9YPDoOGQ4C+B
TkHPMtpmsVQg7+BJ5xDSFe6CeNy2aJB4hbIlQtcApj3FKVE9BTEGMwcndC74QkiAGEuTugCUkk6e
xQSqgMhSbiaiE/inBCh1fHYFbWVJji2c+7IO2/XNX9XQgqpB2Ih7KYGcwRsQpE7sGHO8yletqbHQ
7ogqxnIJDKGanRAoK58zFZCgklFE5DUaL87Zqn8ljgrbscPg45XipUymYGoCAnCgVoBpPmTM1VuI
kR6lGPeaMIr8h9jkpcCCbLQ6mtcCEHCZzCjgHLLgqSR1jCYKu6omeRTJkijLqRxVlXAcZNO037wR
MBaQBI+HJ1ltIzAd5ZUJRF310YZnUCMvE7gDaE24IIfdD1R6ltosHg6STaBxZ/XATGB6UjMNLT1V
8dj62sREmZKUPg5xGB4rnnYIuQSOEligqZkTwBcT6oTSDf8lyE/E0RQ6JKiV9Vm+OToqNy7XBlq4
yVP+sD1Vvl8M8kpWwzqvXpz2nXbJ5lTFM9SYJQOj3qfZ++t/GAzoMNhYthGtjYrhEUp+pdF1owfs
hQxg77Cugq7aSkefoHoanbW4jly2uCxBacFzPzrROnnusBOug/dJ9vTSTicE3AQvFDspaR+yKOsq
taBnPKfpX5EEm1N+qhGM2YGckAmiAv0mJhMdDEOBl+TlCYjI9IuK0ZRxEwDGl5uuukqbNeDYanr4
XHh4+pd8Yo7WKmrX/CUADr19Az1DwoQfQfwgvvMMRulSYIlnxiKRqdvq9p4rlNK85BbU/trDPxYE
Z55q/1IqCy2l8Wfh4CoVYw7SsFhtTskEEM0XGtU9bDCbgBcpcBGkXoA8Br06oMiIv4gUS6Y4neVe
YBlJ1eLQaIdJeCbX2NUOlIRyezNuF3shDbRVa0/SMbcmRw21qzpwdzF7BIVhG/GGWaf1c0J3wScU
fl22NupBkBjJiJR0sgBHvHASdmrhnvjNlGIj6LHE/De/AyoK8WdUlvZ4c7JJ1Fm9GXV6pJRXyZJI
eNwcTNVI+jQlsK5DWHwQHuO4TEBBy1fTuZCIaNLNtSe303b8A0kqaqNDrY9LKVDYlkb41FfRtguJ
pAe/DYntNdzqyCmkqyOXkXEw1dOgPym8Vqf5l7dHBQbDIG0KqSdzxvPqrWv3ifpPGeCYI7RsX8N0
8TE6huW3kz974XFivnCePFfeiRVEIutnGTLSXX8ySb7M/pX23fGeu/oE5ulziLYZ4QCsr8wiS7TO
9lNlHTRGC9HxFR1lL0syQU4NLrNFaUzws40tZTnQsWRF8IwegRaCFFmGy+Dh3k5DhNfhGlMA01wm
JDWOT+FEMCtZQA8ilXpZju4OAxboswLMxtQOoXzV7eO0HZF6Erw4n+XmGbtmIaKrwXsvmGtcZvvA
eZflz4OUwkWM2C4dMiZr2GXOX/Ff8V0kO4ECIEQvDShQoz+f7NvAD+RXgjpzvihcTxjXOKn4xTky
Qhjy/KAxWiU9wKL6JMh3LY4UgjYEyfMgGsH+JNtNycCgezQi9RVOuUPDwa9w4i8HJzf3qECgXG4t
ehPkCdLVcqKKHkd4MNnmZAow6Se70MLRjdmYa1D+aASaerccAYfAUtl8jhO0rZz5ckg3KSivcsmQ
vCccKop3ktvK8Ig+nX5lNqLsQw1kKwB2E8gDjhn5FCwny7xqv0SvJ4Jrs/sSZ53E6fLWZpQjNbhV
k6ocpFtkbCDJXMCchcJDaO1nAP0zx+9ANwq6MvpOukDR+clDYXUIKDZTDVJ9kEOFgQZuRPSLwhCK
jUMOQMGowQ+UDzTGj2Bx6Zd0aPMAc0evco06iH0QvzQEaWI5Gx+JjPQuIWUczIXSx69qlO/lWwU+
WA0UF5AmSL4mxWQBlYthi5WADKzBbSMKPx+7C/euEf3KKqKO0c3vziMoUl3lCsT+LPIOnerS/Svq
1hGNxovx1pK1bm1TsLHhWBocvtqzG15NIvgHjLJr9icxINV8UAoEVLggwG+QA/fRB7lBA+ko7Aco
voDGKCm7pTKhQYgYd7nlV5SkksCgia5PQ4Vazluf4UWiLMGvw3douOoR99Uezeu4VZncpCT7LPg0
kSLyXSAPx/bVS575qEP8q7pgCEBLJqnTqV9QpsAhRfpzg/sOkknSjqAYgEY7LgS/1l+kbGOlkVSE
2PM8YPPm3MFYjTSWPyg0UJMxzLI3D5rP5ab8SlMudbAdk6pbQurHa1HkCu/PHgmV8GxzxyIBiKgu
2boVkJK8bAxTk6mtS9XfhNZGnryGPl2OXa7GIAHj4w8CSQhTALHMuehQAjMZh5JfNkoJ26TXb73n
LkXd03r3lNRtNgMw9Vn6rzADbgDaj/3tPAyL3vc2lUsqGO/Cp0IQbRz8Fl+9RAgptE7OsY9Ch0hd
uS4mVrxNLkECveLFb2ZB7i1qIb8nSJIeDSgHnSht0eB1i4HSxWfOnrkiE1RN3x7DJyrkyNyXExeo
nFXidpWwSPIn0Eu3lr4IXnjPpQp7gWJ//ngIZZUrb4XwjbPFQ+MikyyHARJT8g8w93B/cn6w+A1U
VImu7f0iZoKIuuBS8iH6uEK7luUoiClR94gu2nNN6TSSWyNkselPO14jqe5qf8+66dqph7DXkITr
q1gOW+TMifnQDkaU/SZ5CC42AJKK6ysNZiKyQii3R6CFCZIvTB1GQuwHB9Bx2XACxRj4S/rro1Jh
poOATjNMLfxfiAZN5iVJUm7uhJuaZUFcWMUidtll9StbIBtu55FvLI9DLH19re8fGlE4CjYyDD5n
TjwixudSxrvjrJgD7pCdhr6q0S5MmNjbNDZ0qRrgMI2U7H24urxeuUQlDMgU6/aK/nIe6rVJgUVZ
6ejM9HqfQZBa7CJS3JEGGjRPDZyY/O7AxDjjmJj/ESEoJJc+i5DRyY+wFuOL6wPbqTSPbEj02O9t
Qj9sauRPo7+ipIzm3USQJgob81/AZJJkr90m9bvkVC7ulHUaOTWwRWwIp/yTaSVyWAY/H2gHZZ2z
9ukWOHOt7IvxVNxGKJPcifBTnkZ1d4t2odNQcVdRrNEY6N557rP1x+z1O9vBe6pT+yVvCRroaHzD
va+VnHpE9k8fZnnRu280/eiekB8Bucs2ZA3JmtUkbZ8kIbIapld+vWK/A/qLBIoHxiQHNs/SRkGq
A6SisON6lFUurq90y20n3onxqNU/I2qJxx6ORZEg3AVrEhOGtJUVBbuFALIjMedhwuDeUaw93JbM
M7Jpv7S5fu05mlTTWlTsBZEx/deGi7lLarvG9eliTpz/IlukQAtxbLgJ+Xz/KovIpojhi1RTyG1R
UYJMuDWAoX4Oj0R88EFpNFqH4b3AxSbSfK7OABBHGkfJVjDiM5CnZkjCLWk54ECD9iLxduBwuA1y
woRp4DjtrtVIZALiHEY/MpkbCpVLlmobPcGemhF+QvmTOu4CH21YrYOe+dHPXfQEHCnzZIVBs/V2
E3bAjOWuw3LTbTP/x0bnaeB5PkwajfSV0TUaB7gfLhum+CaYmaD4SfZlUHx0TC3UaRm3qYQ/SgKD
Q9wtWWnJfIn77y4GcNGfkGIw5AnGZcSZMT95twgvCOpXoVUlVnxY8ju80dqVEr9ADgHWR8C6iovK
WjH0lTVG6R8o3KYyskp69f+f9sT1LQKgKyogqdA4n4cN9zvA/aVp3UVNZEYkpPQ8k4r+HQ8jk0zq
J2ZlQ+sgBekZwPfrQLFXwqnSIhg0cMK/QbQLp1aTLPNYA+zC6SG4WirVXzIKRs7/AB5m5mh14B3J
3tCHn6Z+duPvlE9LbMUeTZBPQVrnMHv6Xkfc/daGDBhZDpx/xPwAry3GS8rINHkTK5T8XdTDys1i
pJAgfbET1Mx4KzGpyqYASaReymHfei555IMqsdKVlx1F1tmwKagxEamd56nZz0MnRixN1iZDobQS
RS4fkzRpQY0IRyLeJEPizeWFqANBnjDErfmpUzuJkjzYlhYTLVGrV8RwV+tSO8t6FZmqEneXgf3J
hSkyES5jUqWxRdEf/AMj9KZthZ1mbj8pG1LlifZSyV7chFx5UFWgMewTDQiXB61fFYwxWoTfmv8W
h8oK3Xls7vL+KRzfsRlxyoM1Rha/UjtP/+BjZhWbOcXSsItDrmL82Zus26nh2g/xnr8zFNDo7pwy
7HUzezWsaIH7JiJO08btu1aHVzJkgmzZOSjBCJnjug8nRv5WK/1NGaU0Zjzono2CHiMy9R2dYJ7F
vB+CuuKfrqcVIp8ha55MwL+kevPrXUZlQDpJ9CdlZBbGX/qwApqDS80R+i25+BxPY/YdTx9FwJRH
78iTlAApZtAQESi1JWPtReYpn4YTja3J9cT/56EeNdBQ8XD354zmLe/Rd1GBCiUf3Cw4aVSt3NYs
F3DzALCD/8U5SpWOPpzfI9AcoRgUzByysp5j69wG6FDIaEISxJEJIJkgukWtz/5K4bFspaNlZlCz
jXZ/aSLaJrpP2wbRop2xgy5ZHhhlVPrdGYpMzt7IRrWM687eN0RRUn5zUNKdwJig9BDpGRenaD/5
bXwKxl9v4MkYXATgTgMN0cf52jT77hRcHVIFREM6kM7hiBZHEgk4/sVjbIDOcCnpmNhMii17wcXE
zQwANmOjMa1P3/h04q3mvSAF15Ah558+Ced5if1ea1ekzFTxa47l3gHsD7NjxXjKqO/gcfNzX12Z
piWSpcb/U9b5wjFvwjmCfA/Mxs0JX+F7A2ShP5ZJbuDekucFYtMkB0OnWqMURPqZMdGIIlxEyO2c
QeWS+bkt/D9sBMSYJWR9pP9V06eRC1xFzp+sB/QIfEHqgrrqFrbzlytJ+7Hxdbv7NgTi25IdlDZb
E/tGttYD6n801YciaPHS44hEhjr2ClK5SxgG4tSQhuc/xxlt5qBUJGJtE8Rv4aH86RuKOxzcJ4t3
HvmMJMGo0W35LgZYG7WZFC00/5JUZmILotQELGa18BHlCUgNvnFY23Kf0heE/WfS+5sBkQzVhJyj
gRMcwUOQx+chQklwNjZIGLQkiVFNYi+JsGRzvsSlxZQwgrqhNakpmO7ACs4Bp0V7K+xl7rhLE+e5
hl+DAGFG+PJyqIuIZ4iwfGOch/8lWuuH/G8pEbE44o2jWggTlzV/6mCFovRCHAoNlujB9PZZQ4fR
dgyb3obzqz9IscCJI5gwx32KBNsLT1r+Jlwp9yWGVpugSxZpITCBWjZnFe4qetiNtj6cHdiJ9D5s
Oov6nQpUlFN0C4197ccDCWWq+iU1eQJxpvyje0/pLXzuKoy4qEmie5M/ER9CJcS7hbdR+x8bqNhm
ehrwrpmTvHcy0FYxWOlJ+2eFNJCfEf4svAokER69dzQ05PNpoKIOH5Jtz7FArsoQQPCEuAbAm8J7
XXKfMl+AjlfuWkol6E0tAuuM9VWKJMMzD3Du/fApDGoE768SPw0RLwimjTD5Qf4OCXp+mrnovUMd
qjqMPUKFR2Pl2y+Ya0UdAegJ9AsC4YOxiGBdKLWxybaizuP1StXUlt8Ns88jAtmVP6P5HmAIu8TM
RJYsLJ6sTDYSuop32RR3GgY0a7QUaqysQv2vBgsumd/hPKxE5cRwOmY4FM6ppKWv2z90VfQx0mbJ
h5ymu01OXm4V5IOhMfmgUhldqFl2vglV00Yq5HB+pvMSf7BmjFvB2go721TzD16ETTsYNHshOVDg
xiT76BLRN95oNPhkgH8cM6K/lVICy2BHVdIyO9vludGHcxDk0ZPSM6piP/rPbfCDAK2w7lJdW+Ff
rTo+cGTrhisZLQVgB4E5zSUPNKzdw6IkOV6+a99fVbU8zcp0KQN3UfjZnnmAe0HFSjKRKwv1p4YA
8Nseu2Xr7jKEE72yre5TjfqLxZYU03MwW8fYPTTmMTEAyRGVONbZRZncv9RUXKNL3KLNrJpT0ujo
PreeKvmwlJPz1tVCOFLSKQd34TnBnlZT/8NE6FWeR0AYtKTDexnTRnN0yBvu2+m7iPWt1TYXDg+b
BIeBMAzuRd0ITiUGdSSxG5vLqvD++HT5FqGfeIB98spMS106mrN1KAP/NsUvhF9jFecSFQ77BbOs
JLq45Z9GMzaEPexC7KMRHQYy/ULrN/gCcxWpLfZAhJMer56SH2tUXVxLqgaPVHaXzGUk0iek1ph6
COIqoYUtXggUJvoLPGoLGUjKad2NL0wH3RQKFt9Z4sO6ol4xdJZ4p2JrN4wJ4N7C6hHfAJft62A2
dPEqsQfqmyiXssY9WCX0F/s1oVHn2t1XLUkBnQN6w/3g7+O2OMyByxAQvIfW2tKiC7GDa0QxeApr
hoXM+yZ5daS9j4EoYTjSanzWx++SjAkQiyeDr09uaw7VWXT6ssVOeJ7Se1h2C6fB5FO8eyhbcz3e
9N3fiWCFtkUscCknTvJ5X9HZ8uEEFZOCIuFl4ifzmMlBrY3/nRwYcw2GCUy2MAJJl0J1670nAEG2
+ZnU0Pv+/ORWF+SeSwvIIujGTQcSK5R/wtGk6WgV+isi87iyF47DHJ1CcsMQPLB4RwoQQocZBOnR
DOTo3IrjnN7NkgRXIlldELS5vKBBpjb1VB6ct1P1W6YdgJ98kq9RPlvavJF8bYZwF2P0ByqNY7NJ
mAg/UFGZkBJj/sLvAMWMOYbpZ9F3yL2uu+QMIOmZz8WjE0sn80ii9o6CDDxUgWiFTUZljA5HCmWY
HuoNVoGV0fUGFmXoNYShBw6jv4BEhnxnwpvFMB3zRphgjLdePP9l/UNjj76XfDycqaLmLvTVrB9o
JRgfPD8VEl/1pJpMlkLk6OCiJH2WdJSK1So8l0p6h7SkpKeRwvUbx/8CKn4X2L/Qne1s+pilvxQa
y5QTwarKbUfHybdK3Bbh/+fk0ANHiI/cHZWXxVwxnoLFEN5w+tAQOtXtV+UMyyLyRd/CZhPQOwWo
tNgCkiyEkCFpaIYoDhxwr6bIP3ItZd4ho1753ByYPC7ihG4mo57ImdvaHJQOc6sfFZCHr3bcV8Nd
J/HUy1RivBgFatJhMnys/FdNjVx69NOE0SPbdBl/N24JrhYMbxjVJ9t3t2nsbIB4JD937M9KFBPA
euiYnNOfRGwzbPRD5RrINPUt7pepJWcmPmW2LjuYZKlxMjZwOd6A9Jd7LyQamqG/5VUAB4VbID0N
LaqJFfi6z3Epkj0ZApnFL3qz54nzHLmD5RieMTEV3ci4huiPXtMeNH/VkRkwwD8eQKdLEg7R1gww
AV1dKfm7OTnPFWiNDGqSmbi6xSVJpoCYObIqX5hjtlRHpkg+dOXyI1iKuK1QekYU3nPXo7jdQA4R
5r7I3pgeiTgPAJanIHNS06/JIRAoZ5IbKWIM8ZNxO3oUrLXir21a29r8LPP3uqyeR304admwmY1P
wBK5NnICPwc5Kgg27ExnbUXp8YH1kHOK9ibmr/sqRpXNkDULmVAohgXZUuy8lOilzvUvvoaS44r8
BUkb6WhCAFP4zGSVoXYDmJiTb3AONAed9QvR4Wq3GH7SBuIaXWWvxq9lAFztyQQeFfrWMz3aBNQX
xbtDsr7aGSfKJQlunccrivLM9ZcyXcTKuSoRGlhcitrN5TMNHCPRrLyVmr5p8n5txUBFDJYL+GI2
vVs9Dy8qOo6BqKoB4BcRKZA1m4OPV8XYOv3oPScPXi9PsajwK3BMygiXUrRoftxAO2F/WqA63jTa
t6bf3UHSF4PtnPnUtDcrQQYzOTJsmclJyKQOIzhX7L15pnUpydyzRwp6y91kNI4qwAIK61g3d1Wo
vlfEGw7hVwdKPJtcrCFObyiHIqSuKNe8r2EC6DFRqxnK5pFvz9BFV79jPFajbOlM7UK0b1N/Ll2G
32kfMgDUnYxV2UXrmezkpNEIGKWSJcPVqXQKuU+rzZ8bXIkEpctoGIPaMEbaYCn2NnNPPVW0jfRP
A2PVR/0kslUdBYoG0te2ZBNUYncJTql98GsLkO5ZkrtBfmQwwJKkV33Ir1OG8ng+iwCSfyK5ukP4
rcbWWsbKRDDhAzCwIVRnswyk8iBvHJvpKs/QjVxt5ZeSdDi11QVRj09iLOLGeriXoB4kMweExMHL
0SaCFbbQsxzvOYJ0OhHskfxlPXySIytEPzTB+3A+NaQ7yOxIabEjHSsHy5M77sly/oaMfLCeffWb
0er7iWMYizQYlfUyxciPSnJKjYKjNnnWjf700pvPsUcehgNloebffWKQQke1Txn5/0+NzW4u07d2
4LIwJbz7ESLO6dUX+4RdlWknn3ojSQIsoJjLIFdKYiGNJHgl4GGRERWJREQpGQnB+YQyzocjRoPl
8uld/oDbAbpdey9D2VLvULcANHX1p1xCYa2cVBssDCwhCNYIAMyEUwBezbVXQd0xTLZfDdnFm+ab
/Li0jw5GWtzdsfuT2sZqyn4q5w+zoukmr30OPx5QUQPplaRKWDriP+hVGpVpkneL9F9Tz1zsOnbT
CmRK94o3lV5dIr3+x9J5LTWuNmv4ilSlHE5xjtjEwScqFmDlnHX1+2n/+2hqrRnASF/ofvsNI18p
ccEa07FU7kSCFCXTIKY753XIIQhCkOY/Sb8fXPx54PpntrM03Y8/u3OJINCeFCzBej3amBX5EcoZ
f/0W2l1Po1eOR+f8uEk5xcA2KnqN1mk3HT6wZIjQ6RDdkVy55eQf+WKnyXhAx60boy85D4dqm3W7
mJXOapOpeXWiSEEJi5ghpH4Vmc/A4pI0eZbFKrIRTsYb6DeRwi3YkrbjrD0ckvWWUSlBOncsTjA+
wMINvxiHuofJG2AKPlRqALtb42XDw1Pci8vNwl8YEzsScVyGW7nb3EBg4D2HCQrK7kuc5xUSbydY
lxJTxQuWmklicUEfWOuYsixZWHOOgNUK5AFArbHtzUTCSp/kW6m46a6pkyczuITpc1DCU3e++S1p
z1qIqpVpbvEXs4EB+aXd8eLPB6qsNsPOAGSOUvPhOsAETL9zYZiT8svrgs8ocRuy9iWlEj/ugCTk
q+QEA3NSPTjRpeZasys2G9bKC09de1QSDdAlHCayL4R3Q0tkJdk2Uc0nuYgIEyjGHDDpecJ7qQ8/
/dreOsK0Cu8SLmfZ2oVDVXYsi91m0gxJXJZVwTWl0ct6EGR4GjKCcnReXcbS/Y5s5qVcYwaVFzgL
K5ZMMfGq5INTbQb6hZtLjiVB2tDWe5B54F/asQ4f42T5zTbx+48+2Yr/Pd5FlslEc8UQeUWVRR7E
DXkmWpmytTdDhEB1KrcUgwWw0GD0KxWspeq2zddjuA7KwStUkfBRgwYVcuXgRvwxDnSYyFBn6yI+
o5Y4mXC5DKoPL4mWbqPvegT+rAz5qZbXXD3ovoHzK2FPeYBv0EyDaNc6Qe/3QE5f6M3e/KJAsbSF
agSpcvAs4h6HI98kQ0Zct+9jb+6Ucd4aTrqtGLIaLO4uinpQnYtZvYRq84kBBfzXk0LYYAVWhDsJ
RKrcu1aoA0oTj4p8XhrD3fb0tYE9DzL0Yzv+lrT3/DtZGxoMfdhWkMAkpwP0yuLGFylBhgYAJewI
JMFS4kMZirdqBtixBBWnanVxOdXc9LO3Y8w/We4m8l2JNRUDEWA4MNIVg0g2nEBGE0xY5nQRm5gl
g9CHUT/Ff9ldYGdRyyGD6UOXVhJxQHEx2dVJmX+pif3hsVRqM/3OUQa2fb8s4oNGnI8OKpkyh02B
9GyqtUk4rhTB8sxVB4fbvZwirGJhggnOQT6oLA9dTtXqOsUfYvaj9zpDHUwlCeZMCEm11+VED079
wIaR9SrSIKohb8LNWPsV2Cx50JxvneEjvr0ncX98HFug8to8Xlzde5LkRos+rQmlyiy30NhUbB9A
Qgr6rNYodyZOt9XYbiQGtW3Br5NhR7LHnQjU/7kLlxkt1Uvlt2RODz8GHRYlUAS+V9cnxMSPTc2B
xmVrde+UEyKcwsuWCWe2COkIyxgde3mSbkTs/21Gk6wUEmVKiGPlNWpudeXvwhDdc9cumu6ntnEQ
7vt1UHxa6A/E0w2ghqm1DbFBxbdKHAcl99o2m73ynCruyotjnERyJprOM9ouuVj5Ekn/nhoHc7pp
2aN08HnmMc980iC79RAQHUTy+aqAWOPD0hTaQdLbGNZ7QHotxfEpAzOXNSSaFrGZM7Z2i+PlW1hs
ZXghwO2MX19Tc8bF+4YatIbTCt1OeIkA4dy5cUjz7/8VvbY1ZHg0eOJoBMTAF8gwBjUoBC/ARNwU
MTY30Iri0j+PD4WHkArJbzDEDXG8Mf6IvI3LbCgNFgbGRjGtLod4i5GO6Ky5WBkZURp9j5zvAOjQ
eXHlCEFs8vY/haSgSnmT5DgbKNXhrBh0EROc0Fk4Fcy+u6fFMsfFaXdZ2zCgzBHe8B8YMoNW5iJk
AIp6AqCEi6gH4xe9HicUNxBGisTDmQ4CNXBjklvGf0yWhbLmc5g6V8onnkqffKotnKW33mzOfFqI
tALYa8wu6sRH+YBoULkIiVqoR2SdBZucsJYnfJS+/I+AgxC08UGOglbXrCf10hcH+FI4U83cL4x4
sOnLU4gikNGaL5EscEZLL9wiLeK2MRySYFWs1T5EkGO0TLjjD+EQAAYKTWQiaxM/fWYd0kZq9Clx
yw1f7kmnFVJ6EL9hNh+BnHT4d0zx8NI3HAk1bMDzhJvxTOszq1vxkHAdjHUpyIDmanPfqmD2dLyk
QojDn5QIbGV0Uyf+yGv9ILCHBgw65bAJG/2lPI/qsw/9QlDwEmp/zSjPTpT/aEGcOTwO1Z+U4CJ8
6uzi3KzajJzJHlqjL3iBJNq9S3xFrYnhQQ2codaMRAFv5DZogCOdcoadwhAcMnaJEiCIkDOfmuQ5
7J9T0P/EHUgiKFcAq3sZMrTKVn4fusy6nj4Y/m9CVBM+Xa3ApWMuQVqM1Uj+FUpgHH2MfIocs9kZ
bCTLGbzj1k3FTvom8tasXw+MoX0MAWDHTfT3UdpR73z2unGu0IKKU89jmoMtrKRvP6IBI1ixrGZ4
Yk/Vm616mP9+2ZCdU8fe0aughpJAN7/qMfK0l3iLQrhVVq1IK8YRa5x8ERmfDBSYri6dUGOSMV0y
tn8RFkCVsM3CkqOWfci9A8Zblcchpc0dKC9wamP/jM06xrNOAsomzAd86icp+czKx4muwtIJFm98
iQriQTRrYTpYntNRKpq6GiH5yfMT0WXWYhVKDdE18dKBc821Fri4y1wVuD5T4L9kVXPNHhOYa24Y
u067e7QpEqEww7CJcZdmTF/A19KuXnH05mGdQEfzBXCeiEv1wk1ZwclOj3WkHblda8y97RSK1oXB
KgjPDzvMGd5c/TjmzjnFfghLQ0onDxzSVAkyLoyN3k77zmH8mgtzA+KtuuoVpiwPb1YX88dqHNcu
I7EW2LG3jGXKtMHr7hHpZSLADZfd9CniMlmGMpCeiIudbevqhPHSRURnzFJF/zbsnoaf27j/GJfQ
xgiOIlWbLFTmgg9+IBMj6QKAisEa87W4SnvBfS7uuFWsGN+hDpJqJ6HH9aAM+TAQm0ldDeNeb3D6
peftd10fYOkIhd9CuBn8aBUUIjVbN2P12lXdDoqWxXawoGSoGYmUFlz/cB1F+5lH6Tdd/vRwgAQj
68on2zp6QXWl9ifhlWlJxDXdd5gmI4BNjebskKsex8FBw8oCDGU94SQhBTjKPNv4iJPdBH00QdQp
B92sYdk+HSVqTWnjnYJv4wBUDK/dI2+UpVdb7bNJAB6VJNVBCFRHe1fE9pZBdweoGDprkC+qXNDw
vdTGFBm+eBOVWMmzzkCWc4V8J+7Ykds0htBTAsRy6XAJOTJmMy4dzpvM9ZL4XeXYnFvvuVLx8DLG
RZcwYs2KO+3VdSrsJXcXnLnewoZGfeRQF0aWQ+xCi1Ngu+bBXKGrUP7sAC6N8YUEFwpQhdv0VKif
dT5T98DD0J+gURCFujIizENJvnjAmmzuRsGbDxoXMPg4Es0A3B1O+ltHrq/FatIxO+4Vsg258Pr+
SOjMmcoRTdBSG5VlEtUbMSLOqvIcMG8R0aYHqo+T8daDe0qU65P14xqks4QunVm5NdL+YsTxgqjO
NUYWixHYRLdv/gz1CSj+FYneMqOiKvDsL/dOfLYmXHR9eGOExbTkp/3idspie0dMpKeki8tA8t7p
xRORDxbcHMwxVH4fkEeRsgrVEYAclZbDWgXb5zq8WxMecsgJhCMgxY2MajhyBc+C7OJcNcPZDFaM
uU+6doT/y6rKGhiBL1BPB3xtrOI1aV/L/mUwX1IvWvIyZ4oeoPUx+0WytNEpjtSJ4ahpI9D2Hm2t
I3kyf7HwAOcTmFaL+jz+MGYEYcjNS3MtxWTT+Qs6vTH8nHPU4ioNl0cXq60TxccI5qzGGf4JHZTz
m4ga8xIjuvJ9AunIWuszGrlRmYjH+nrMmTO3T5H23RJZwH2LcQx0X384AsktjJYkXSZrLUIcE510
3xtrGpuJwpzep62Q3oJmCFbh+P2/BMtE2IHYRGw055ykCxvmCINj03y3+luggsTVf/W1j2tC34pj
6hCpifOyDsOwosNvcd6YcYSvsZ6ROh0kjrJ/IgaU1AudSWdQQJ0rlJ0QBUZMToj+gyRZvEMJlhsx
mdxlbsDW6At4MQmDE8ox/ZqW1m+N67ISDfwuxbIj7KhTWxjYk1DMQFRFNWO0aHZYx4NkINRfpqmv
qI5zjZUGYypMlnMLk9rpljnLmA0mX9OSSzxcXboOnGQXEQ0OChsVeY1OJDGSBQwu1epPN9JFG/qM
9vG2833A4yvuWxxH3lLRf5l4sktCdlODp9Kzyxi8sOOF+K2a+pU5IX+Lc2gZHS0EbCAVMSodFjfy
olxFJ8kS9OvfxD17iJpMNqaeQ2fIvoXwXTFDsTDRsXAua/No2aO6JCCAcrPllueU99JDoOqLDnXD
OECz6jaxqa4A7IN42jmMhwpAN6InsOPvgmIJgzd0X/IQpdW0aUZUOTnUnvdcBgzxd+4P27Rn6YAD
sRmMxlq381vM0dEV5jrAXhgCpZT/OG9Xw0E8HzyQnCZLt7USHFQ29IiWsRqaXcLsKle+YZDjFb8V
+hZzDKuAJREFWwraGlpUzMvH64X452IVqAdGf7H1giDyZwZ2oEklxaonFbn5C0esNGiLQ38gKJZt
08mRT3Hss6SYYOxdLh7HfZ6r95lot7qBFjXtmaNv1LRYMqfQ4VRGKPChw3Xf9KsuI8cYFkpnevLi
8Ahx16VSkvcAr3Bu9xmuqRFetw4evy7gS/stB42hzUuwdnHhKAco7PW+K9x1KHnombcPs5NLwWNC
/8kCauagcngSp87ZQOLHTNctvAewUNTvDsBdNse7EP5Mjc2CYOvC4O6r55JRypDDTvqTAWrJexFT
9QxoMMO5XnqzUYc4osJ7p+WNoXZgWZ7DkSjSAH/MvwGu0Fgom2QclyaG+Z0qE7mxYOOUG2m4MiD/
eC+oz0gT4lJVRKte5K76iU0udgtadFfTk8fnqRt3wf6lOJGX4Iv3GdhtAcBVoddtOJXKCM/daVH7
I+qkPXxk6b4rE7cmlFrZiOQwvZYBdqUO5FzGAtQMSn1tnQ0tboZfrYo1fpCCV177lnL6Dp6ArWTE
GXhMqxsy3GMLwhDyKOQbw5oILeTPeDV445KTTo4RFaKKY0wUBPs61ZdhzaQcOBOMTx/idUxS6ZTd
KqdYJjYDV35veEaKfsj66ZhTF/jcLqLSllpxCutPv8le2jA5CIjBPi86PJ4dml9plqfi4Jrk3Q/O
NQo1MP8O4xzGpVwukm0n3r9lOp2Ba00+cWrk/zwEorlz6+23sUgWCM+5EIBvWPGEliBZ3Y8wtqKQ
SX3zhKdJoxFm+K1wKeJ6lmJgqENtoyeqoxcNe6ym/AByNeU+C/OFXX1wskjDE/BPbCJeCuYjIGvj
SnosVT21PT+TZcdf5AgJcPoqEa5xAMkcEc4AcBcbOqOxTjvYJzwM6J4O3L+6hT3ZPChFgvDo0GRt
4iCjF9kNEZkaHRYbtoUhzIDfMrbOXm4d+5GpPxiGF605EmUCMTm/4/Ru0FsYAVUE/g8oLmoPoR5o
Dcu3S+tbgnFpNLU7weSJU5DEUI5rtY8uXvg3o7FhqxmV8MnC7LskEvbBbSM6uzopBBhwr3L8E1J/
bIG7WjF3LD/4vbgWOkFVh9euPM3eCNoFVoNRDkkO4AsFZ6UO4upBtYQUy9oOkZTP09v4DlK3Ma3f
diD2xfwO3X+apjz1bPSE2zVzPAxPLQTosGMzrEvL7EQTA+7YVsEaTZXQka35WlAEag2BVmCvUYgn
nkHeUIjwDTAzJVskQ1av3kryL4YeRtGpogzXnb8OHbt4Oo3i3X4q3P9CvoCtZpAYafnZJrRugla4
v0bT7fSiI6kNr+GuWg9aQ3SPvQ2L8CJOWjwE6cOLXN2qzLEUv8fRL7smDFrobqyODkxRIEbAXicC
ybWwtccP27EubQs7mSmXmR0sLArmsoVPZd6qBHMQEtl2gS1JpsUO3xpKISkVDcboA0zMmmgqok4G
pIEZUiRjAly1/0gLxkp6Asm8adN08KkUVQRN0jgw6xqqq0IhLgBCjcS1ztsvsG2DI5Q/3FohfZaw
ssH8KeNyJ0B3U1hvZoQ/LqPryvXw7D2V3SolNlltbxnDwZpqWHU/ZmOnsvu7eFiKd8ZgtiuAC5AQ
XNeExeMiqHKSv86+sce7GdEJ6Bs3lKlhVih/b5NBQFUQANj0/gTdHdEeo2Ix25QBgEbXNVjvnG6K
8z2LFdxAdnpUYNg/HyMTjkGzmnU2IaZfgOI5Hl19OizS9E+3zUc8c8FBbw/uy9TBjPEuKQpx1eMW
InJM6hNIvLPvoBbAspr6GPcM9pQtMGjG7IMumkOchWFidmthk0s7BiRe6dXOQTzYqzsuigbnt+Ri
kwFQcD93jKysbB3dCuscAJ4xzAZS5OYN2ahF7a7l8oqdU0xhCawHbv1d4nTEe475aSw8+Auy2kqM
lcru5qK66t0GIz8YGdRCuartEyIjk4S+z29AX/9yD68PmwYfX3sZo7Hp2+LeMsi1+Yd1HB91/ztg
p/mXLvoO299hupdwPEKdlr8Md+4EbGH/so6XPfQzMbOQca6AtTU0bwe2gWu5Z0morymHqvatKKXH
ac3nJP5JDGKipmcX9Lhz4/OEtJ0RQ0RNZXKRWV+P7QGPqqIQsTCzjMiNgvZAiBffnaIB4kASaesB
po0I1SZSz2qFyo4L0oUz7pmUIHDKkncD9EWbYyZdSOwgXAtpsmZK0qj6Bu8g5qJ4C1rNC/MY3tmA
iUcCqFs73Wtgc7XxgeZ6Pmrpt0UaAWSHSRUn8ta7RbUPDRH+TnmW1Kyu/i9xSBkYnqB+M5cPs5ip
bHiCaBzHZ1m0jn1xTOe7jRn+1MV+IE2oID5SUo8xBVQ/PP0uVMsBioxfruPQ2epgCZlRr4BL5LF4
3lF6XJW1kVAG2gUlTUPW74RKjMZXz1rOWyx0h33vBkfZ+Er919CTVumzM9pbz+peIxgakdaeCdld
tDF+6hNnTuDBI9Lw+WNh5Zpz0SbENO9OCm0EvQUPzoERZBNaU8SI9sFlHO+PyiUgcE6LL45C7kd9
8KNrEHrIMi6ufcim9Gw71kLnMhppRYUT0ZU/sRoT39ls5rJ59mcDCyNIp/ZqiK8NvxSWofTCgmog
+dMHwjqcgNZrDjfOFB448ZfSLyrA7Ol8tmhfMYC38OFzBkafMOuLxljhALUWcgPnhq1Oh9LWt70W
HvW0PIg1x6xiXRHifKg0W/lZ8vdSwckNzqVKraSinJZKPw7/m5XsNBHMMSSw63kYQuioLX2TOr9z
t7c0MlTlYHydZyLHXCS2pcm8EX5Npyw6mF215j22rWwvfJjEPKSCbTWGxy456MErPXDtQTsWwBiT
pGg9Ry5idghrza1L+g+WhUPOuR8PN7hvCP6yVe8YmCooz0AeIKpS3RMRLob5I22NivhSUIMMjgwa
URSjmf2OKTR6+lWJ0BSZIKJ9n1RNExeKz1GDQMYkT0PwwXdQyGs10E1jsTDO08nJ9IXT9GczyuAd
oCynNcessmKcqBo3KsLarxb/LDuGFAm2A69N1UHAec++12+wTbEbJGRuuWHY5gCRUCcwTaO4H9EN
yP9/5KNU+5yFCE8YMrVFZxTSidQ73XQP7WhcGa3IOQDu4ONzODS4yNRXZ7xorxYJCyqu9SNEH1YX
NWPefzBILqdypbQ5dd6LxUkJMC71P0OkZWD/B+bTMxrATiAiXa5QfS7I7xgacMYwUwGUU+ZiaWBv
S0zFkwEDpPWZV0dXF51IUemAg/Nm0Lp143G2LsUZzMTKSkyeMx2hV7sXagJxATVI54T/g0c9j1Ym
KVXoXDL2kAaJ6d8CjEjGZk5zqJO3x1woof7lEVIzBiM6B7w4L3gvcG2QBI2wImYWqNNDim+lkNVk
ZM7KIAcpppRUBKfjjkZd5JLg2ZlXyKsbpaJ5dZlzQNS3icZhkRvvCapSGRJFPFP6kEUffHcNvhLB
N3XfjEsSzUScIeGAkZZWVE38bkq3mBMyfhgydDp+bFAmEK7BksSKE0uA0vvXMjUN0aUIhyHHrjZh
kYgvrjKeZM9wbYmPP8ECDqd4bDB1gLlmqzfCrEXvOxnQlOx3zcdCmn+NgcvBpwDsSM4ZviE3UrNx
NAvDzuH6LZjduLPHSKN+FcKcxwpJuxh7s+SSE4XuSc/26KX4jNLeh5AKPiR1OyfitEZaby394oML
8YFQdcSMIkWPJ/E9PWIBKtHMQoDgp85Guou1j5LRldjGc7PJKFmYMTIG7Pt6X0j2R36TmaKgtzPy
OeETRCy6iCP6wU3W+BJwHKZsn/IWmGPY1teEslGwUVi3U36WY4HG08KTUKv3zfhWhFuOGM5Y5soJ
9l2E6PbWO0eOsLDBxsaRoUQNWkuxY2Tf0mGGxbsXf+S1uXJMljLDA3K2VGhoXIt9wBCg3ZfOt1fl
lxxvgSY2nzo7wYofZg3FDH0CFbK0+4ynVINe7jnVe9z5RcUs5tYeP0msSGkT1ITgwXkj4gcI5Ewv
KnYdFb0fkGmCbCjJyIDwsFXNnaUYKbNQxBHaAhiZ539GZiLw0dCLwVy0vgTsNhQHBl4OSxCXBnXd
Y5XlMJRwMyYJmIVIdWEbe2ShitG+RgUuLNFZ9zfQCGAfvcl0wMEESwYMc+KRfAnnBjsNlXecrLl/
m+kKOoGkUDyyZvhTmeGvR4QjbnbwFUy0e2wUWZVo+wUdFhhYqv/hlPvnmAECKOhmwKFJhu5ylrNI
hFcm/0sXuyoO41FNL1IqOrN/HHEbRio8EAVUbsm8fBaEE5SDx5BUHxx0khsSN7uhOJC/Qt+psrCk
JRQXjdr0Vv1gY9n1FzOIYRHClwUJHG20atZfgD4gwltwjDEfoLvG6M+B1xpEd6VgiVFTt5axo5aj
9qSxiInaNnpRlOkq4HjL9FnD/HvAZGI6KPoHbi/PARNYZFMU5ywvuVGE9M35bjMWadpvGI/wAhSS
Xsz8zgkuPWIZ92vObAUCpRAiseVwupPS7LOoe+b2hnhQctdlGCFzbmFL4wQ35iOsYyhGEr3Fom+Z
ooYgVl1PT4bGSX7/RNtHTE5bB5rKHC1rcyK3tiF6EJVQ8eGGBZQg2EidC05dSXeKvWVAvhuFApCG
vA4+FKukK/d4iyHRxX3PvDFzq7kH5H3gpEhZIDoYPhf/lc4wjaxxYTfYLHqI3cK7grEi3NsYQMRj
whKG317x7YtHLUSEzPnxeojoDGQGJKdz3l6ENVcE5cpzWtwS3HWOPchdaPp19k7nt6UYFNcYStc6
to7E9HEdznq3ATd3eBIz/CSezsRnKjMEJyxQjW1loBf0pz9KEikxegc2Oc/O2iCBZ0r38HFpToyn
eaQpWslS+1GmDzjdCxe2CoFaHLV2sLW6C+uefUAfZL0HnAWwNwVCmrsR11vu3fbO0vKQLUFKAnfn
B3nAu+IinSJP0823HNoFzTCmLWKnwZdwHIo6grqQYe3WzzgpcERkhK2/OhU85SEl98RC9YkwgwuS
XlgnRKg7Rkw1amFOXmb6B/ybnkzmKG3yLoSv8ATnclUaPcOJb7P2xZ+ble+b6H4wWtffAQAgS/W1
dcD0A3pGRWAQ4QZmxNGDpZ1FTgN7pbsL5aJsaQVk7EBnC20ZolCqJeAw2ADhJs3DpXBiusY6nelg
dexyWRqPwCIadTfGgQlZP6kH0p/iFoCvEZarjGSqdy59IWPyyXLYZZpCsSh5YhgXJNeaRctLNrHx
n211V1gGdThTt3estGCVrKIoXGuIXmrdW/AKNbajjE6Yx1iah9HZFZ65gekmeWt1/1fFh9J/HpTP
AIZ1/wVCJ9WMjCWkw5UKgHZSfkN6REjNRfAtB8IALwq2EItdzvF2Lr8frDyQGxspnHUDtOI+pMYo
6CLYpI1GZHuzkvFQU5+YVT0KQ7nZalonhjQw7+hQhBo/IuYzEzhazNF7gGpGdNLSsJ5QKBXRWpv/
yUWJmRsfKoT8DKlTQJOYFJkZv8M2vSj8QexEqu1brAUZX3DGGm7AoKLZqunZKq/gbT6DzSFb1Hj9
Iby1FcJtPuBiLlzw7noi9UF4Mye41oSinWP3X2R/5i2zZnpgHsIMpyJDsTqPbxnTC94i83S5drDE
8Ie3UeOdHJRo5/1Xj7jHipctB5z1Jm9D7xXKVQNTQyYvc7BOxfk7SvnkT817SUFvyCtC6qBhzI31
uQA1DI40aNiYPAhGHg2vef5bYrkvYgmsaoo64IDs5SaBFeCXAB3pFfIsfL4GF745Jn5QYLZJYu4s
DJKnVgZREponOggNGwbhcgM8yqYV71+BblFzsvM7m/qyw97IgGzEVKVrV1qqrSGh9Gr8I4is06k7
GdNPKgk87WXoYDVn33gmbgyjfyAs6Zy+GRCVmBmFeAXnmBtHayX4lLM4xLO0yd6Lzl4kHJZVgahF
i0kA+JsD3EtvMqEEx4v6GJvB9zR8M+q7asAd4hXwkCBhyJaSv+5GgkPtDiHCuxyuHNOrIVC+hIkh
cpFxX9TEeAk5Nqm+egQJkFNGBzuHmskw3rgZv42/mgz+bYt3Ckw0gKDZD1FOkHlVWhALugf7ngq2
CCj0mWWGensblRB2C/enPb4WcGn0ch8nG+4YFjqQ1+OsHXtn3Y1ArLsSWzF7BNKPzoMRndLAWKXC
O+/ArNj9Azgw43NIGPDvxP+nvKnUzX0doboqd5zytufANub92STWwn3Fp2Pu6WBKRBvQvl8A57lX
rHGrWtuUnTTO0M6GErWDTVFBV2y/l5RZdWct4sF9clL4BYgx5fed7f8KnbPdeZvQvqO7g9DbsOIn
/8xgcGn2cLw7/PrF4hlzIxPWEZO4odcWDP9EyJG4L3a7lUalKq5+kuzaIULdcKwh5ZPs4SX5Vw0/
MDaoD7je/bxFczA8FbXGGBWlMMwpp7A/dBjfkYMWiZqsfVEsZW3OP02mMq1keNncU4BHDR0leoGm
zqHBR0uVnQXy77Q3FY/euLu1sXqjMGinUzL2Sytkvl3s+r4Xn1H7CoKemaeiald6VF3mQu+ReFOY
8GCoLz3yjUqPtTudfHyDEyBzl3yxYL55pEuXl7LoOZzBtY1rjZrZVZ/TDgqJAgmM83neF81IMfGi
oCZyfX2B0VYd/usruDvRuFTRfGAj5DFVjNLj5IOMzGfq9pUWmVfTM7fhePVbag4jUt4U40IZgmOx
9xWM+b+gPVRl9+z6xr5MNo1O7ilapiAiawDLgiRH/Yb/GV24yVvLU2PRqn/czAFpKh48SRlrTX30
EsJ9GIxtGqSHdMjWPIm6AWOFNGC15NVhCiUYvlQagRmTOXWuy//ACBJT/c7wN1Pned2jbQFiXHcW
HmQ2Dltcb71MVBgEcQkwatw4kPI7K0cFQVtL+EHCDM5sDgl5HLJcosBazrgUN8wpCk/bDYHxTN7l
3MID4eVy+G9EjRg1+T+t35FusrcJ1BNSJq2jA7kwCP45OT7xtEDV3K3buj/XqZZh1eljyeysSyat
Kr990TunCMS0xsQlovcVyx0D+w6OSk956hrzGFGBTsx0Z60Hlid+qrSHL7Hz4EBYV765jYPfpIHh
VXXmcTRfU6peD0KXinCkSutnlQmCGzYZo570GbBMz2mZCw/vM5vcPUgKtACZXe66Sj2pfvnrTc6e
mvbQdmhplsTa4ROXLoLjFBN4dfDi4SlyYQXq/ruL726OLlObPSaK/bp11aOu659sGDek24/n16zt
z4EbnIICMv7U2+cuRStjUR5pC4PvqONspOKPowbjR9YzEFGXfaz8mJaOOFX7mOv+beRISbu7dF2i
l+VqbxPjbnbqmtcfeHcfAEczlRc7HS5Wi6yYbTQ37gr4BiOj4DKYs7GsK2UdAXVQ1P1l+BE4+jdo
MYqbvn2p7X/avCWu2K/vGNw/CZ/X7ZIXAS8aX30uwKSs8Q7dmSQj87nK+23XpjuHVsNjJEuBoyJG
mi38f4DcMuptW9kWvco3mf/13Ydu8YwZWzGrsUcdRIKVhrIkvstwdOSukkqhcUltMc7N3C+KQsOC
WmJebrV9mjk7U/s2aHeGtPXIYkajyGU4yqg/A338MCRDi6WjK8U+LFtOQGRZWM7Urw6UWO3mZY9I
5vaz5SUr/sEWkykQXdUe3nsOEjNnys6hN+AL/MChBqy3QRSw6FVpGWnG9XEzpNE65v9yeY7gpbYL
I+mYZ8p/ll+9QG2U6cEqwSdMi4udCKWLcK+zdEZQaL06pua3W0InNb47Yz1rP715UlglA6Bf+GWD
/WEkY03+api9o4Wb7lR8U55zniY4uoZjfAgw36aSkSFMZaTHyvuFig68HNCk1gtoUZ2ns9PQysDT
lZKAmRfk+4it9P889wrsz+CcTyZ/USTBKjcntgMBMzU/Z7IsQhRJ34aoiHRIakudIRK05H0xYGzB
gEOFBIclNQ692stcGUvmRr5HXT42x7Qczx5gzoASyfGIVd9FbHOvbLDYdGJKMKCGuUFDhkkb+k7M
X5Zcz4E27INe23nu3xh/kBlWwHGxcvMo1eZAOFwUfFL05c5PCCIXo9ryEx0p6wSvGmYP2QFsni4q
lx67WrjpWu0/59wnE2tZFFjSImepQ3XBxdJf0S8AiLoYKWrmm8FlFdPJUGwxnvIZhPfDQGpzIKHZ
0LNCbJIZ6yKSz85a+5LC5sZk3Ma1xRKC7xitg2vVH+vxkHHLhtadFAcV1+6MLAl6MWMayU3lmCdF
RhmhurTVZlAM1IA8AYbWFoWvdqi8dZgekOZ5sGTp+o2tNf4Iszgt8OLbVRWMrs7DGeibGx4lKk+Q
o9VqaDJpeRXnzocrES9HXAxU4GCLkEkZBEqWDv5uizS4ZtMlUCBlGcpFoXysQ/05R20hQr8ZMAHJ
rKh7B5AhEcbP6knwBqsNnuOqOxpQOjquejyriP8aQfJDvlXTpK+qh+CnTHCNviNPHD34tEEEmkLa
AyOtu34Hu696GiloKtzPxiXt1pRxwNSjcjdHbScwsclHLxg8IB6iJKYNRZ85Fxt8tHhbQJ5eJESZ
GOrJsLVjONmiNBoLGBvgMy2NPuYavFEZCsnQC3zTJRDjWbi5TRczuxWHaDQ+GxDkDCQJrREHR4dT
t5CviPqmEJX2OwWobPmYtjq+CYmdY9HU8x0tRsphFlrpDklYOI/H0f6Sibnddft6KN+lDn/gv595
TplZG+rKhndLa9UxCnYo3imRweUA8vF2EGpJrrQnwVcB1HSczhx4D8gjiGsUYRebuKI54SPa2Tco
rSwnCG64ImYOAzHiciAwppG3Hpkw1NCCVHICyl6TjgQrDjeaPnPTRpLYLQXHAc5pszeqSfGPheWx
1Mj4gU0CHykpuIfhKFW/vQOECj4LOUJMkhrj3UWrDBKDvkcxTOInQZi4wy0J4REoBcutMaJuDa6q
+1H+1wNSgbnzXuTiHuAVpWDGQl8ViAyw0cVvhlaNO1wEQOKpQ/cXateQsHjESGGAfRPQFQIwSjuB
35oxpH+h4qv2Hj2WgbfaqP7ZtMeWAiI3X19H9wiDockOMfNTIRTAw/ON1zCO1xl92KREgig+8Cjj
Bet3OkwZy0Ly4Ec4uObB6MTcEJvykIGdd88TktgIuA5OhgIvqv8C7FcHi7Ehny+KV0H5KmsmbfFE
+pWLCdbTxIP0tPcUxyW5RIs7HwwuK5B+ODw6eLEcFBqOWJwEZ3nZPkGsIELYzEgr8T/SHTgsZ02z
VhlzRTHpSxpnrn6l6a3NOySWmdNtcv5Bu8kJYoC0t+0shQHkuwGQAoBglMMBY96FyUko6LP1Ars+
ma+O/dJRcDBKY0slaEaIA1WQapuMSSaL/GvsJsr3on6xKlSgXrmuWAACwslQc9igH8K9ogVHao86
HLFAp68tMEmTEQ4fBiJuVWA1wOhZ17ttqf0noZoTTV81A2XOT5pY7UHwpHsTiAG8QeQpQj1T6ngL
WvjrKv+mgqEVsxLF28bJGgKO3apP2Fut7Nh8SJgi+jM4TRFMKRdipAOpGPMBhiiiX4pb0QGdRNpY
yY3UGi8FqkaqETn9tPQkJQFWrOvBAPOv31EC6AHmrABHWoWayKhPpoLaKaF7tUQPKpU5kzKOQJcB
oEh+aUkZ+gcMo1DIZoxXgMk6CLzTtK6TrYeHojD0nWTY0tuD0ou+idYKZGgefiPrJyMYbwK5JGrB
bT5NzDCEGvN/JJ3HcutWFkW/CFXIYSqSYCYlKmuCkvQk5Jzx9V5HHnTZXe1+lkjg3hP2XtthnbCY
60T/txg3kUipTA3QAjI2KVDK4VqHoTMnDQr0lpeFeW5NzASfZYoIj6rcJXTZdtcYDbLwdSz4fMW1
JQoj2ZLTZvIH0VIzcSoh82r7jkmYSjxx3hffk9mta4hS6UY0r6C/rO5GURoan2b2MZrs/mkAJUEx
e67YPTXINOy9npOpF687+ynHhKdbAx/Cd5o4+OIo+fIaItMB3sl6rBK/jjZzAr5k8Z0hRh+JSb2Z
Lr1R7EXMsUC+yR1+QoXIISaekXg0OZzpola5lDLKDz4nGZSzkfwDFtG4kJ7EOUIbZDou6V7fQjBK
xSrD1sfqtLP5bFfYrQDd1WmNCgo8YQry8tCjO1/q84xMZyl0XP/MyYJgp2KsEMek6DcKg8gSgng5
NSDT8InhBHtrmIctOpBIbDkGcjWi2GCAY8yRcWzmAFN5qhuuyuZeoslLxISidLwEjnFqnqJO2bO7
G7mq3dHayTtpV886t8mSGyQJ7Mv5MF5smE45XEgUfd3i4BBgK8IXqzHf+Mv9xGJhTz9T/YMmIm4B
27CLojaSP9VoCLDEDFFQ74zDZ1a/twRiIwJC4mJTWOhg1FwWanBEGQu3jlD5DrKrChAR8mypJHyK
E5hiMCFUz06HdZGwNAYaEOU3B5pFLrJn5V6bXt224iFz2N4dpPbAw7VmDTJF69Z+klVm99KxaHTh
15ieB2ucGqqDBmSJGQ6CmIhT3GxtQwYQuRSvkgxmhbUg3zCfUjQp2wrREwUnar07qXti/K0naty5
Lk8TwVctRwLvk4O0cg6eqdRaNiOjo4KzQvcLmsBL29sSUhRxHLHFR7Qq80+bqZHeW8TkHEIe4jkm
hZNBrcJvUNLqyRKo3/ZWf+RwivDNVtHPWGK27Q4e72zKBIdqpJyzI49FgutItnB29mm4nyYvpXxw
HOOyV+oy2r7WPbH2lQmjNmp3k34HRWsATEOKdAMNarFu1Moo/SZ+DLClSX+u2/Jdi25IQqJgeE7n
awYzK5y7ExLkMt1afXA0Al6sda4X1BWcAR5P9l7x1APVRUoWDE+zOMhw2asrY+TB9MRf8BCTKRw0
nR+M7cvQNPRChKdUBxWTA0si05kvSd8dpmI8ym5Yf16CbIdPiLuFl19kjhigc5A4ImkKiUtS4o+U
xYvAQBdjOOg5GV0jOtVq/pmtAdo4ydeJ4XtKSBQf8Ae6+KgLNrbq98iHIksD6opzByKAHRCImmbU
Yu1lztQ9ii+W/9Dm0Owio6uBG/ML6R0+MBXD1ocxm1uPcbcE9kVWe2oNF+UaNgPmBAhqccmt6rL2
cxcyC0NNWzvlMYNHY1/hx/FS0gdU9hZogTwcGfbHsswr0Xty9JXsplmHaGb5NE0MNUOW5aPN+rFb
IUgjgYkkDAX1vuU8WEOz5VgwKURGlYh499hHb6KIiZP8GIUvU/BUGtUuFYRk8GNxQQnPAaZl0cF4
l1424oDD/lRO2WnRruw/B3flMRJ1NBJNQ07TcCVmyXpCczm+pNWXrY1rA82RjuFF3hUzrDcLYvnF
irapFxAWyYqMtzEHGZLTwEyskD0GKHrlKzmXRO8XNk6ltQ5BOPY5XxlBj9yItXULT9O852bU+ssC
oyTzdZfxhkv8KBkYmMoZopZShvb+gEXHy/ptyk2IjWATJuO97KpzuDES1VBMvc9bWyYsnNG2dS8z
1DSJasogi5T6JuTLWwjakzQcMDNagyqxxU/ACpcFR/li0Yp4WbAhh6SYaQJxFHE9aMAyGC9p47GX
FsVKV3WEeoN2fTJ1VPY0y84D5RHlKQcNUTUOE+eEMWL73UOgH/nomc83pJ0QhMYJrrcpEx4W0Aun
aHkUkymXOCb9c4iZI7Eo7wzjoDg7b/b/VBps9Hrgw+TkZWRPONMKPM4qTV+SpF63sbGfF8fXQR4G
PFPyrWXI/NzmR1c2fRncSQ3Up/GGPF3IWQBeFQX8GfZiTj2oKPX4NJDVwMXrMNS01BOCts+8CY5i
VG2X4lfLCIYGEhuEtzBFjpV1R35TFF96CaNTXcu4xKAWD6tPD3GbA/EIt18oPZr7oJisaSEnwTPC
uI8OTRbJz4bWv/WjiS4EXCBK28x+Gvt2tejlRauxQ3CYOYa2yd+m+mvKtU0GVmjonBu1qtCslmLw
tfBZ3AaL80NL0rnk97keg/adqNpbm+W71V6Eh8TKwqWLRuEkJRIgtbUa9wfe+lWeEIcKjxr6IAMb
PUYsw2+i0fFkJEjIZznTP1SKdUgYZQjNx0p/l/FZhbtc9v+awb1vuK7A/HWtwvCUYKvi0Qm9k3xn
HpfFAI5K+BBW0/8Tc4tJCEu/V4iccy5DQs2ZHSLnSbtwkSQpmhXOULaeQUvczjPr8QmLNOo20Zf/
yQOb9ZS82vMbqFM27LuW4Q4llRTttK8NkbByGnJk6dAh2Jg6xJcgaMxU+1wY46nWy48m5D4+/+E7
w/pWQIttU6zUIvDVy/ihS1ihc7I12pbqA8oilzuTn2s3vbSMRVObtAN80S4SkgjJiHxLXjb64ixn
bUXtXvD5yY2B/zzStA1baDjyKJqjkzUeOHDhlQW+N5i+uiRfUzOhADTgrLCxjQlCwodeHM3AWqXG
U4UhyrbmXUbHPcLpFxaUEb5wu3N7xyDYIBuO9bMtKHqaMw09qEIlnevMm9SdTWWLUNqEZ/TbooX0
mKBEu8Qlill/NhRkFrxyJV/rNgvPRfVSROwl6JyQvBmQniQCmQuYVsfQ7x0m/DxhEvPtTuFN1fsj
E0o0O1JX0IN/crUz85EXRIZ0+GFG3jsWgx322141D/JCRmHiG4C3OqqkBDUV+9GcGVtvaRD5fnT0
1wXTcXdHLGWadmTGfk/Dva34XmlztowQYFZF5Cvtk6f3Ptse3K6YuYfk2R+Zfv6hgCgdEHsIpQCU
qKGEJzMpoZxnexFRdzAUOdoiG383jxPMla02ZscIUG2Tzq9ld56JIzM5opBOZzzpapfv/vhozHdK
xuLCyw5YoHQsWfN+I1exqvxKXo/4YR2IRTJf7QdwNKzfATMLKiIFLRVN9w4Nj8Rj4LpB5n0UUYj9
k5ApTZQUULnqV053l2mPzDhArzhRxcAHxV4N43NcNdzAXRZfydVg/OakW9JxPnau94R6our+ZWTe
VTSk9DNxwWdiC3As8EgkaffSt+uI0lQl/GoDhHO+9+4QSF+zq+Wp4uhBycsV2fRri49ijL2PZmEh
0xsb0/gXpTtuEBJMD0n9Ig6SEUCwqkZ7uqrWxhTMzKFuselWVzFLSpczsLRlld3V2rfYrA2aSxQf
4gZZUtRHpEv+0xDMQZSLEwNjRu8Lzk22lYwAZvZdwy52lY2Cg6lYNpM6s40m4gMRigtu46jM7pVK
6o9hv6TG45idDVBvIrAjILHr1q3qUevpCBkGkAFRtl54qrMuYhKsQVaS3+ZD/OmMVan16M/V30LE
giKOZyq4oM+YS7SqTC6E+hNNvJSIGJP0xstlFu65rSZfJN1aW7NZ5ivnIp+j6Utf3L3tPTfMwLnO
IqD5ZJmlmnIK11X6zVikovbsNwsXaodwpNzPVrazKu+zIAtUPYh/SQm+6v5bWmgV6HMBt8F4Jk3P
0o8zLPVWp/jJUVxUlPpw8grGQexs62zcaNN0jfX0YGXM2ud/+hhcG+/cF+auMfsznuukXcE1hS1s
bccm+IcVJEy0x5D30XNcfJfOU3Yy0Hxqdn3sLI8gyS9ifGNbOeojo/8AOQq+eBtwUoayQlJZujh6
GGjgmPD+AeQiVn89XRnqMoiXkXRYGrOYYp0Ow1FWYsquYzc/Ms1naDRoPXJjZl0jZzEZlqRCFLxf
My6F5jOL/5lGv48AGSzWplOunvLTBoyvLfpISlcqIiH5Juam+875EBRYuehWGxvZKiPJsL62Vf0u
WrVxQEk/dNzsyGe9dxF8IOEaRuuIdmkXMYyMqUjHZ3mZo8g4w4BQTZb6VF4RhWXP8ANthUh2DYYR
qrYCdDe84vRhXvQcNUKLmvBVal3lO4H3OdArihKgLuZNZ7LWJ4Cccoh79KUKHiXdoesIWhH54rM2
s3rrnZeeXZbLPpq5Y4qMzZrSZ/b85xjgEsKHKh1BO9x0uNIMOhqlOHdeipE8XlN/cKMsBfgtKg6L
ebpqaVulUtdmXW/r7KbT36B81PJiB6+uU5QjjG34UZ3IHSmg4E+ImJJZkp2HhMHAId26VA5hca7q
hoxjthvdV9+wIo7uFBCbITaFkD9wiHct9KxZJ4m9nl5Co3yU2ffI/9zp2kFlplgRmtYM+441IHzU
7AmL+CvFsscJYnIgyKEk3QL9rxgqqbsZpk4oiQpNZ1JJkog0u9jbrOKUI/FhiEK2R4KWcSy8nRLN
iD8YYVRvThlAgWCFIDzc4Zb0BOuNz57+ZsLOIf7MJrCzLfaNZ637BMSZkJbGTYHMTtMKvCb2IaEK
4jDlGWgW3K3MsisoNs6Qnosl5KP8qCM6fuQATf09VgMlN68pI0cXXTVCDy2yV2oJMo5yM2IGyj60
jA9uQLuj07q7EqIl7uNQEsw8Ll9WHHW8sMy+sWjfTjxZS/XeNbC1l01hGXejld2LMbBWLJ8uB6UC
KhWsNQmzqjdpLpp2vKh4raaR1EcgAYa1H9t/csNy13BfQM7k6BKVD/X8nEJ5nFlVUJEwNh49RLsR
RxeniQ4Zc1LujAqDeglIn1xNxw59z9jb8XfvnOr4s/m0g4c8+HJ7HeRWfacOPVDFyPfQCvtNJopU
LlKjOg8hgTA1qYH/oqiA84wArP1xKE2TKNnIj1Zlzx6fSWsgGgx79AnkprA96VnXccwwPxevWckP
B5FMxiDTYl0snBMavgeSPal5kKEIQoG4JpEsMgg1eHPn8ZN5gV6LDpIPn2vN4ngV5Rn7e7UDlO4c
MCHVCnHBQIuIOos+0+TCvUusXAh+6Fm1dX/4MhFiUv7UuxOa9hxJEi9XTI1SN1uNn2ZGtzFx8fFj
RP2nlxX+qCh+0gwbSs0cZe8wP1fFo1bdR86R8oOEQNnlM98NS8hV3P0RS7uOHLJlrDBfK7sU4SBz
TZm5y7B0FqcSaN/8GHp8kIzOe7BPZC+ECM74d4h7isZg59qPLgu4njGrem6fEpQRrsbY1yRLIXqw
GdbnRNtN/CIp8greJ8qCUlfQDP5jeEdijNkXW8GV/IlNlTXMJSBRaic2zwfXfe6jbynW6YMwu6Ey
hGgrbgnQhYgOh3S8zuO/ItAYib2awyoguZFGyAwMzmiU/7Cg2BwVTJ4RFaJAn2PcYi9ZUyFUz0mR
QpKqakIPCFOu6dzjQhPYB8hdEjW5NWGLY7Hjg+uc4U4Byd6UPwLfHl3Xr6ByIBSMYCqjLUSNZNjc
gg6rMh7xzZRDB+XKZm6Rzt5ORBySn8Wk0umdtQZ6i6kpOEJmaVRrrCBnSpE0/HJjgMm4y8zzIltw
osNbCzNCexN7GsBxoJRLxBLDF3E6+kaZIiMGZ1AUVFuZ3RtRcVe61VHtHoQKwR/0N52hE1S4zUSR
LZuHCP+j9QQBYy/lHZ+uBLB29gPLAgaBM+KpBkUZK2ReXBPcAG+x2G85vHWiLLT2p5hsP8Q8jWGt
B/jmcYS2zUkIDNl2RqaElg49+AtKauiiSuruU1RMKO5Dfcczi0CfOROrnmHuL2SO0g7W3nlGpiGD
N1B91Fry7FgJFyAontFmAR9u2AkS5tIyxJdv1nqIER4NVO3azQME2VnqRSBJ2nz8ux5Jx/DwdWbV
r8j1RjJXPfHzk2UEYV1jX93yAs0wn0lp4RUpqRIDPjGhF1Yg+2x7QBHyP1544TIhG6z6zIInheVh
W0ecl+fGedINTRoR4eJY6peWsUaV6GMm2mTd1faTmBjSzvIHogB5C3xGdnJWBRRphIGgD0C5aABq
wSXlS+tmOeqpycF084zajYpjsF93mBllN+Hi3VaWz5EGNswRMFsM5JDzI8LgJ7C1bNsZvKdcjeVz
qiD/NuAiFb9ZHr3CklAdZx2384YWlwUHRYP+W1XoXfr2b63CgnMClZJHB34mQqsjtmUew1kzr4Ut
oesJm6G/PD3PLu46L/FbKyXiYEa4gs8g1/j4rUcS33iUb/wRAtVo3LVJU5iTaULJLlWI6BDBccUW
R1txptMO+cApQDqGYHgvs84CQVPeF2OEww5RVZSBTCO0KBj9DD0ll1eNCBiQYYawO6Q47EQtmSr+
1BdXWf5GjnZUnOWyAIjPy3ZVLo9JNG2sGdSv70wBP6lyme1pLV7NRQ1uMybRoivfl4k1DQ5UtquC
cRE+jlOMfNzKh/w15/mKp/4nNVR4UMGnVna/DbTwmut3cCvKAVYy8C84PdAY2/M+rKi5AJCJc8mN
q3sTEGO9eHsLDpA9pM9zW/lmMBCqpd5s3XqTuZKJI1zgrIgrUBl3Sv/gDi91ljzkzdUe/gSIjtG/
JRC3ehvObAdE3bnLzGHTVQSSVO3Ri92jjlbBbE4183BUfoSFBKumgzc+xdvIJovSfB/MkXvyVw0v
tcJYZd5wJLHa3DfJb2g+6/N3GNUPRtHj1CCEnT316BkbHV4rhyjfYJazFqqjLc4mts8jnVNesWpu
if3o0T10sOzNngzYgGEPXswAtQoJlsS9HXjIHLbnhbVTpswvFhYcrbWDF9AiuOtpoIWGWyTeuuqn
tU1lEGsvlpG+dtZ85Dpepy3Tn+Bc8nXpzEDyj3Ga79uSZTBE+OGOzYSzrK2KiWiA4QWIDXdNsm3w
Jaevs34qlwsav7s8+UinR6Cd3FRoo096u5vafzRcTDRoyXUzIuya/9Tvvc4WrxEp1qW0SGvO9WWn
cUBVrUlXBjuByFrGcNi42f55x4JNO6v8OX8S8yj6EW+lggbrfBuqwHrpw5284dKau2xGNeN96kbf
XdgA2CSdUZsFyqbJnwUGoNlb7jQ4MtMm1e3HFrl0CEC14tJ1cZ96O85l1b22HkGZDFOQ0bpAFn+X
+IqGX0HiQ9XJwM9gbLhKW4KCgJgOCJ0AHzX7GQ6VxtAhTCCHcnBFMZIXNfoIWT/C5TgahAt1enwH
1sMxD3Xmd1IJYVLV+ZJ20OmKZKcte4LGUwXBPAWGtnOCSxoeOSkCDil5K+uQW27ldcC2Vi4fF06J
gjYq4dIWI/eLi1Im8Pgk9jE1plbe0KkRScJWe/BVJtpmtfhquWuSvU7fj8JNpSupA+ipawtZ4TIm
z4VtnSme73jq18qMtrjKNnBfmG4pu3F6bEq00nqPOSB7nAzQhpMagyMJ91YenjpMB22DdbFA2dB8
N+7AVLveNDBUKmaU4iUTyIFkA898rvWugQhm+VX17jAgU3HgIve5KcgWVJVbjdvQcje6jSrJj4nA
c4fNzBFEdnqtbszhjOqBSuM5U72jO5qHUfvQqbtqRnJDb/oQknrlVJNjIDWviTfJYEJOgbF2rAK+
2b07AY1W0gcFV9mSqUT/eXfhJxk1yOiaUj8K5y1ZWpxsiCMIvBr3DTpFlJsoN65VtrcZui3hm3Oo
WvAHA6Zwl80k6VRsYUJvYJAntBsFaBrTLVQhAPuYL5zd8Cnub5FJsdKdTPOpBq701eUnfvOhPGkd
x4iyyzPsxKgaiJ0PXr341jPwo8oIImho6XNGMJSeQ5djyLxi+heEvy4QHVwKKPlUv7b55bedzp4Z
yQZrjtmFl2VtLz03zFK8aqx7w58gI8jU1tZ98OTmXPnjzoDq2/O8WTpp8yzFw03NLNRbHjIMu2XB
WJFStWAZZCv1ZrZDcdgEqXVcJm/DcjgCgyk86JRylRKFbaiqxh+5WZNl9DnGoMnE0rUbKox2KABo
/OGce+pRb+/B3pLyJilIiGnpEc1AORqdQkQtdWBkQmZ7NfAZIRJb1+YqDlkH0VRam0RRRXCy9ZiG
M7ZxAb+GGSpZVhYwgqeRhMceak05ggGDPqasQtVEQDUzHyt3qom/dW+654bi3TlVMQ8iZUt8V7Tg
QIKXAf6WaFTGhHH40Pt5+Sl9zljlAELe6/SYta86oogZoUr1iKTTZwOaI30VWFTJyEkdtVWloQGn
w05xviQ8GvHOgvth0sbL5mKK3hPjSe8ZOKAVkVi4HnhGxqghQKoYY7IWU2qKGjiFFFV5R71En8H1
yEUNO3DE8L+N72kA6S+xSMwkPmQkTO/QIlWlvgOCIubuYn5tjBPWi4gtDw41zdqm9ip/npipBN1T
V50wY3aGj7qO8pDZIySrx3p47Qt1lZMsQ0Gu9K/QiXOqAWm8ZbqBoR5hZ1Hfq3pxiuN3jtxrVNg3
vHO8vfB8ybT1Cc0Aa2ayJXP247iw5WnWWpbtVLKzHDRRUkUbMaL/1thmMpT2mUl2xrfngOPxrl45
+2RgHFT7A/qO3bL1KH7zun5ZCG82w+TRrr6t+gYhjG6Safd80UzWKZMEXfq2g2hSved87eKf3skZ
qB5a+ohxWwcD6iJOyZh/SbyeLPukUG78kebcf22V7EyMlxkXECyhM86qOD9dJuvdbtdxtE5JMJwe
jYRxLWo4FCs8TnP0q/HF3Fs388qODolsa9yb/cqwKWzYtz/m9Lk1kkQkDeeIiQFPipAe5W8HhUtp
Y/TLnYzMzQHpuQpqhDaHVmeQbxCbrXk2BpdprQXY/CUEXocFz+LnOGjG1akXRgiY+KgTnU3w937+
aCwlcjA2mfnyZyPkofC4RPSl8m2O4Ab36lS5oLmYpbmbWNuJaDVTzS3Cp5ZQiLLiR8cR0D0uOP2t
+ii4MWhLEyKXWXFowCEs0ZKFEe/cYNTbQcXs3oRXm1rEHvCZ4TiRr9fOqdHMYMuKGzwkse3MJJrL
YngbkDoudu2EyhAN9mvfRcc2Z50vAFgt6+9D7Zh7+5YdEIGNFs5UgcuYsohDZJRXy0/oOaAAd02z
beytujzUxkNv6RwzoMucj77u9rRAKv8mfEHdwm7Ifgjm9wZIgKe6+GTZuvZrB/+3Yp7p0h0z3fFb
KxY/j/nTZz1+Iq5cDhPEVo5yL991WL7mFCfylv8pYPkEaJWkmRZxv+yphI/kOkJggb8XfVg1u/6q
f5IVSpK5AJsxAtYFQ7yz2ODGengCl+WjOtmPpAOKS1trH3JTXRsg5jriUhqPsx7324X5WvaAIc8j
Frp2OADu+uWlZsltUQ/BYU4pzhhxSe/PIFD8KijcYIU3CBIGGo7s3cIrTKaYe19kewAXFH+5RcDS
yGTY4X9hs4HALJEjDe0GBgD0S2ROLd9i6CR3iraNHysjjMZ3sm7NKKIwmXVPLk5Y+lecMcpFB7GD
5LslRhBNH2Kuqf+aFJo+9nfhdJ3MdYegyDDEfgWpssIRaKQfOZtOlVGvhYm12M5c8MjsRTGBT7Mr
rZdW/cDukGWEpuD3ovrlZ2KFzdlYCcFfV4EI/Jj9JWnBHZL7EN+qdt8U36NODbNh4tEs+84LoYue
6XBz++ZmOW0IMNytC5IANU4T7oisr6b3Wb0NwUvTPAM1nMsdG5nZu0zDa4aCmCUgm21gej2FWDCc
FJ5QCfYlUamu1hqfAegKpAmo5xsWrg2+D0fHROGTBizedTU1zn/SKqqBgEXSMUVe6xE4ylHF5mmJ
XtjbdTL9vOsewqcm2OTtZjTux9JirK+vR8oP1uZW/wkqTSqxjAU+/XtRXSrl3m729GPLjFgJ8ETJ
qtJV4Ho2yLC6i8WkU4WMRNmR/kOE4Sbhg5G8ed1ND5t1DGeEQMcQLTq4id1E+KbiTvif8H6MMFi3
cqVJVIs84bL9kTfbaS726LdsHLIjcCKH0aO3DlBwUXGwfKm78YmeYdUkEiuO8YBgXu8eLJM1dAdZ
P9tO+zLPBv82Qb1oN1oB9Y3hJhK/cmzXQc1hot0mLb138uWn9h5QuD38WdHbdC+K2JB066iNaWGb
gxmdFny7A9OOMj2n+kdF4CavLpNIPTqr3oBa4+wk8I/iHSdd5G1HAP4GpJ3VzNZwjo1r+rYQJ4JX
Y9PNxH8AK9gScGQl8MoO+DaYurP+QZYCc0qDOCPnW2NsZZws803x1pcPcUfAWH1MsOkxeeUkZOYx
0bwtvIMyFWd5JRSkiCPYDjS/BSkui7tmS05MMT8lRrurajCVDRtY1uLMVgxUhuzB8KfybubUfanv
faRPoFOSVmBum4X5lE74VKQ5TLhJOLIvsTXBHwqueiZZQP2my5kOFdqVS2Zlu9WmcyPvrouYk3m+
Bn5vyHYBId0G55NlwZnERZxuC7Zzqhmwg1LmfTvCkVPZlcM/giYmm29qDFH/x2HA6B1nt7oh/esj
sl/sdB9SAqboMRpX3ZCBrKBEIS7kze0tbp9kb4Ov1MP8lpi/affTcjUZ+U4KwCpUPnvLvhaMI/MZ
SWD5xpsYKDz3BnJGlfTCbcrax97XZbovzm1y7bqrzow/l/l2fe3AEoOVU4z+WDM4HvEBVswPZMfD
YLge7uxh2ElNlKa/Bn1Ww62ZVDTjCUB43W58vYFpSc9B6eeQ0ZQD8McZ1XNzdvO3yZlIoLlVMHoq
Twwo4VvEqL9oq1ZmGnypc3uuGseHSGfHCPAec5KD91nxmc42ePtXkSHNRFH/3aVc652DwXT8dCMu
4pY5EYBzetmx1PeEt3QQPMLtH4h2+NCQO44Wdj7lnbBchHwCKDwoQPSgxaJtu9UIPzSM5ePQrIO0
hhcPNYVmP2KG4s7JFzEP15hKbII0CMqUhE7AQuIvEVxiVVKKytYnATBvV0cPy3H4SIJBdrLugwTK
FIIOpJtQq54UAAPBTzB/pfaDG50c7iu6YdBbjVtflUYlwVbbHiCsOxNeik4FHqGy6e2OggPLWCIq
SnW1SEXS9Ts0mS3e5PCdnUGZPaQDaRBoEqqPKr8W1vfcngbIfEZ+S9ujUZ4WKm/kFJCteCi/8t+y
BAf2aH2XtntnMxGmRbubNhG+eR1iyDval9Ta5Aq8xo3d31lEsnhwOnYMBROVdXT4s1/a4zw8ZSzW
BJSmtZ9iAqgUw1cikwHDxUWNGPPkudxZ2WghHcdjwYt9+ncO0UmF7LWaq8Mv3HvYkR9oNtA9skgg
rRj8rh3fctvcmDkvX7LSB2sTcs9l6abwUCfWIpWKUE6ftfi14lRhdbz0ns+mAz0x399GH2x6AFEg
KelLPJBedyjJYm/iS2QxKWh5bDmsMKmROnbj/13b52bo+EZP/J1T7yJnH3NXfmgi/skJaAZtACT+
Lu6O/I2RKESUXXUfoOToD7IfDKonTbvT0SEiTZfEP9s+1OF26m5mQI3QeRuHS1qqnSLdBlQlzPGF
NS0fIO0Xi0XKGlEDxLa541DWBSKU/P6x3FPIcum4bpwb3J3xYexIRWo3KkgBBicUKnb+gaFiHQcY
6nA8V0xTGM4r6IlzXG4dqmZn2JX/wp4sIcb1IdicGicV9gY4wUNIz68Eu7adNqNNiAKTzGogcDTD
NS0bH4Dp1mZkHDTNV8c81ow7/DYmyWDTu+MxMtvd2LFZrXeW8ho1GPXGA23dLnQA94czmHT1EEQE
NcPwrqyNa33NjEsakWIxEhjZJHrzhvARZ9ky1OU6f0i7/dT965aBh8RXjGFVLycFvEkX93Cme9/K
PFw2xSFXSGgyiiNcHXGrANCEmrST/CGh41c69VL3jHZoa1Ta1QRLw7Rnz3HbdhBr+q1NT8K6t2s/
S4Ccd3UbXgN6hehTRuRS+DMax8tb0I3W6bwHRH1awqPRDqsx1e8cF9H6xS6qB2Ocdlp9TkrucdQ6
AUV7h7H9T3jFzIFn9s9LMPhzyimdG5c0OCLBpr0G/7sti7uIyBZ2czXwT22jyIMw8Pl8mdRFzQRz
t39z65NJYmd9b3Rv8VfZXFP1xS3qdVl88ODIjRjLcpPVbm2/GXGJiSLfMNMx0MKgokHoneJr4bcj
VvyISUJP6ZtI0hprD8nJ66SDmELr063CQLsOVk6vVlG2fiRV6s/LPUZBJKPkxXvquzH3K2GTqbhG
vVBn8E3tIkmRzzyP7vKoM0BHawU98QEUaTvjyiEki+UKixlZ+rEoIYmxLD/T7mMOZWnScjaAicc1
/glgcr8okV8zhFUeqvabKBxaf5K7a4BHHn6OHO/3JeSn06tHVcUvcO2qiJo7JHeqW1sa+RsI2kSp
HdIfChJMyhqtfZ4t9ZBED2IT0qbnQQPHgkKDqkr0b4jQACpQWVJOWSO9x8VwcxggYkYQ1zy1+zBc
0XQtxZfLYYshHEhvj0bTeBr0uzx8G0Ggf2HX8nSUXC9hu7sFir2qeTECCy+XedS1Cwt5Whyihqk8
R9ZSqK4S1ToWsMWSksL7RW0THl+RQY3cqs7aGdCTOhxwV0PjUwgOgZv6jGcTFHyBjca/n99ijyTI
2buyIGb4raMwkt0UOAaU1hUrLOaF4lljsZcEJGxCn2A0VzWIXEcyTZgTCcKs7toHVpdFDq8IwAmW
y7Y9iLcV5Q8m1kDfCkBPMvcAS9ggt6AACBCWNnQIf5XmmRWlmLfyOsHnTaQDb1GpcvzAGgyZHqtV
82bRC8Bcp6E95vohpk/umcY0lkZOJapfSzspnnFFmkeOQEJ4k4SFGnzQTfkQBeCr639Ru1ec5lbM
mInyObrBfzRbVLzoy4lRHi1UUuXGZlcFUq8HlUeg3tAOvj4TJmEPZ4NHD0cHGddhDIAb5GNLZRYi
SPR4p+uh3xtmArcsX1V6vf7Shxv/3CqvyEexkNE/WMVRK+9FZc7kULxQ+TFlmRl+WlaziTq+IAft
gd1/dw1CBgcaT+lC0CkwSzEzZjFCaVzY9y0+pYjySWFfqoS3GD4/rVQn56tBP0Q8AUCwnVu7vkJd
iVXkOlAfqrR2AYe9qhOGQwIqlACTIPCpHm8JUdlRqYGsUyBBgWgi4LVx9Z1lYhuJMj+ufTAMy30M
VVxzWGSF1op7YjW5A3ypS6Na3Bxg2UHtFe3G9d4pfZ/VShKZ+5disnZzQEq2jvEsRl3G95aT+RDT
6VY1Bsq7TPulwuIw9OMuAV+HIq/9GUA4WtqLJxM947gsXJ+zecjKG0LPib9EeFZyijHAfGvNYzLa
POiyoKpJzKZVzAHiiFQDphQKPrH9UQkdmFOJMIg7HcMtBLKYmZdnhTstb69pjU6cIKQcKVZsoYMM
q5VZv+RseCeaBkVd1lqNgCnhLOJnox53sAzxf2gnIn9QTagoMsrui+Xkzug39M6MOjctxTbjl849
JIb6EvLmCB17rkDh0FSIyiIoP0HgjNMmZ4pQeQcoDHQTYN6RFI/NGvDDugSmwj/DSlQ8FmiI27zc
1CY5S+YzqHAv9P6BceKf4JAULBEWeQWBOm6OUCraFh+s7NL572xxm7JdT4jf0mVatX0I0hgcNegU
mX+OtblRXQRh4Fk9alqVOYWs/5PhswvPWh4+W3BEC4ijncFEwCOSAvwLwx3RcSzxb5IBgkf2avFD
5LJvUMtNASy70gCRbzqLe62aNnOTrKmRivCm1y5J59W6ZJuexecCMMXAkh2Ldc+8i0k+7vkF7KTK
FywJgGKDIcEkwbQ3Gq7fxfR2/IispoS5hwo8RkA9CtCSK9d1aX/NiQ0v4sjoNTMWpDAsNGHGyaHr
ocdmn8iYQ12IH3ua2C+hABlw92kg2xli71Q+PaGUCa8a+SwXUsMCrO4x6oEoQshfMff+DiFSaTUJ
NWN+J0BSrDACuOMBKPDAoC+Y2mtrXEXbgi9oJoAU/UAf9xszeC/jV4/smaH5ILSQhC+8HeoH8CMT
BAFiLKXO/+PpvJZix5Io+kWKkDevlLdQBVWYFwVcQN57fX2v5KEjZm73TDdUSTo6J3PnNqQzMTOh
Z08RSaXUue2roFh2BR8iaB4MzNmlcbABtohq6Kh9DPYO+1n0UVNwscZNy5vMBpsj16NMNYLfMniM
ItgS8R+HNOat7Wl1g76BrI82rQ/+UeRKk8nOZDonMd9Boh2DTNNm+/mdbunRaaAw4GneIJqO0S6B
6EYY8SPfbY2MwQ4jjWTvOn+zcd9tkBlXa/SaAa0dpgKD6y2bGJ9LnkAEVCKskcxvD51hrllR4i2k
hhu2uqJ9AcBQmGh1ZrBVgXsUsCkj4zn1kuRCrF7AeT4eSyV8jhmBzOhJELuG3l0OLGHfs1/ozdnA
jkEpNSySWE0ux48/AL0ReQC0ZsHXD50OdgFZUADLkJHEoYhrSOBkm1QBbGNieW8x9g90mFgY0aqQ
copsPMPKTwpPiEWeSzHZcbbiYphO+8/QrrZQAqY+eHCg0ZT9C8+9py8b+DUcXNpMVMU5DXpQBvLr
y0uPNU8HzI/HE1nfuXZJ2WMn5VPTL6QIpOpzqMASg+3abXT/VIWHUN85/W8/I6ceHxKnew5tY9Ul
zV6LcWq7/oHKIygMd6LkNmbFROwbVB8EYtmQYzC5p6Of424tgVUCdzBlYApVYBCSMdOwuXpcTXnj
UOMT04aJQWeS8iLURl1DFjw/psEV6xW8kJhL2BWOkoqHnQ/8vPiOGD8L8kvKkS97rklGBC8ctoRI
btq7J4zS9tNbzbPHRrIMgbSGagAYfedrlcgMYwfazKTehY5HhPdeVWZxSqqBqDUaQs1780waHIV0
CwvQjlLDh+YyjRZe2ulrVwP5TC+5hfsB9hhRj7MDmDzi/L9IYUDqVmPLbp8qN+K0LkTLuIc8icU8
gvRIChC2n7KdlmJnXdmXGhN4Z37wRIZIOFxKw2vXsPQYLaXZN5efz3BEoSKRr6zY+6iaNtrBMndZ
dyq8Wzp/KGQN+u9TaJMrZC/r7tXzhnVEdZs6P6nzUY5PoHJ4Lnbg00nybR3GZebjwnRSMEdNmGZw
ujXYq1mkmHgmitoQeBWF0t2q38T5NWGQrA5bogdhJXIQsGGp/UmHPl3XBT5ceAzb1hNsgJ4ZSRnk
6AMGfKoactVfJVKdfxKSShmO2ta0r54awlm5Wc6J+RjlC3J6Ij7NH49aiXTg5dA0ry25KhFxPFPT
bAIs0HOsriyqGkLUX+St7nJ/U3lsMiYyP6yv/S9FW+u48aFK0o+Tai8cnB9NOLhC6xpgThNzQBFy
Kht70/lX+Vl4eRDUpjxfebzwHmu0ZQ7B5RX1Dy8FX6oTI92QSlK9MDhIsbLt4BYvAFQvhfeOK8TM
ZJYgLgDzGuF+xKLWJkENibzI8U+bAWopQ2R71e6gHWIWKwgPMnEfNIGkA7oeu1kMZoq/AwV+daHx
dqX7PLBd1ta71X6ikWNtldDYQgJhxPwVLu+60E1eyw/pIbyJHClCSeMz3cmiVU6ZANmoB9Hah96X
7QfHukE2xIPgKrAUE15BxtzM7dI9hBRwBxhoTDltKg3ZkTHzFwtZogUhNCi8PfyMTTkBhwu9KUDt
Bm1UlRXYpAtdh/Z5PEwe5CPQTbB6Hc4jEeUVhaECMgr3oqSMFWpvnW+SCDcmPMMbePH4DkGbgR4w
OFe3Wk4AR64dLb0nPs/7tM0vvog4ImJvNUVfFg5PWBnyZGzqJNGMIFgXQ0/+0mJg6gJVqVO2pVZQ
gGyRR6S1s2Suq0q60douVwM8tAFQXhnz51mvnyOmpk1arfEqoX598RTErR3j/O4uOUKSFeKCf9A5
Mnj0UHFkhNoIIZ66qIPjrLfOwvfqa919UGDInI/hX5n9SjyKpW5k4Wv8BG9i9snuIue+rm+zckSJ
SsvKahZk1CJ/ec4Z8qcX3UuYLaj1QfplzlP9GtcphRwn1Hir9WfTvkR2ho5vDWVo09klCnKalYwZ
fYpRJ6y1lIC6PcN7IES6H0GJxQROkG2B1dEGQNugUAKdJDa49l+hQWRMUUHVRn3fge0KgGBA55ks
/J8U/TTA8sHqsjVwxWBmMIyQIjQHCo5y0mIdPtArPQBlCwoo3JJln4BxkjvlUq/LR+mm45+RNo2+
7VFOVMndKI5Y1MDWHFhxAUEHfl2AAIW7Ar9gWShotgpksWJLDcO9q7INElOxQ6Aq4vnz/zGedcGa
FGoV9nTVQFrtLIXUEDXgJ4xmODTRdHicvzJuEqS1U2mkWIwF3ng+t4HWfxVUV+q3DbY/2E1gxTVj
6n7hFbTNY9BeCEeQ5pow40UOksvjF+VBkuKeAdz33X52L9q9iJYYSX3On8Y9eA+++8/s2/udP2F3
a3fnPr1ML/1lvqFi/Jp/orfh2X/1X93X+TY86//cl/JLfwenOC36+2f3ON64//YXHb/6Re8QhQ+k
4335r8atZPgI+geOTXLJB60APHqX3fxLfCve+3f3Cn/qhZCbf8Pv/Jz/lB8tNjVL/zX4N96oEW/M
nOIH+YoK/PkLtRifxJ30l/aXvqxP2Jtuhi1o2cnZpfy323Zbiz+ng/lFUFLwUH9Yn0QwrN2vGVw7
lP+4T42xVDyHCeFblQBEVFduKzSJvbJyVvR1q2hD+simfe5O6Rqrt5/xAGfl5JyUDym+sQyjo/rn
HyFULpJVtoqXCIwW2Dht7d1DtPGuFF7HdAcuchzX5t7YFqdySyv+MKwJonskdu5cHPVn+wmbznWx
cTbTkbjCMxq1g7V11v0uuSZnRJLnaN1sUb5sYLcsiJ8/ZKdg71yLY72lEfpAiLl4b5ZP16djxzd4
tR8IQ8Eqj6No0SzjMwa15/SMbc+m2Fl7ZYP8Bnnqg7dx9phibrpjeFCX065e6A/FU72BELeujv3K
2kN6WE5LbAd26hHO0jV6qnbxA27JJOtBPM3P01JfJstirdPsbtuF0qwthjAzhXeCeQMCHyBXnblU
mra0lBCHeZMb9VUNv0bR54xLp1KhHfkPlew84cHlJSBL1MIWwDCzle6/+PbJMMFlFOWhoiWffJ6l
u0BoA6dn5iiqyhXQyEx6rhNN234C+GROOyBqm6N81XqsRIoGPJ9d5aeDLeFHQH8sxplTHs9DP3h3
on+AVPw9ZyEuF51K7igHh7erph+gX063lF0+RP0nKtMZsqHSMch1VmJAQUmkZNgGk02MzSfeer+V
AbuJPfPBZVpVmPnTWDnhsgjSb+I1qxxYss1gL4walXv0BRLxkGIzZAidy7bPuUZPzLgXLdWDyAkK
v30snWEHVx7+ATAekK/vIZyGQT3OJxSOwDIHlZ0Cn/ZV36rso0za1G9pbvmdNt4TKPtgz+cdg3cs
f2DH6GzoEUoKooqqiPJklepvnj3Q99sy+o8RRYzd3tcuVCoPNvQqCw/pVH9qzEtBjEWNbIeMnIbz
KiSrsjE/BHHhrMcVbClB79nVo84t8EoHBYDp2KvAl3WGfIHKZkQv1m4MZFUM5rpeYaCOLqbDwMP+
2+EMlAoct2xqjYsTr4VFF+KE3gxeWFp7O124YHMFFP35x/oxDMKq0n093URWCdRpYf7B06xSYHHU
7t1Cje8mLzXRXdyjAAguaOzXWnefzSwn7fPq9hAxSAoDrHtQDYhH9cXEY7wt8sdI1ZGgpasABXLh
/GuYxlXJWTM+W0Az1WNaGd78hlTTEKZ99stUWQQLzTi+sI8jpF0qtCmkNT8EIVYe/5IOLHrYM2DG
SPHP7iSFPVrA/6U5ss1fx3UBHZ5zwvPs9QRQj0FX398A+3EVM6lqgUpzyssSE2P5ls2pUStxCX+O
QZLQhNBRGoAnFoCELsQiKjBCSxQosbOBvTok9hBv7clclsWB5X0b/TeNSkmgAWl/fGvn0VuBUeeE
/HbNcxFsZw3jeIVsTu+X+lGFOR3gZF0i44rMfAdHikpTUb84xBTXwobgE1k9L4OzcFoFZA6Dq+7c
p+O1w/xRmuPskhMs2GL5EAd7EZ6gjtB1nFgTYOU8PnIVnJAViV5lAoMknLYkVwGA7R3RhDl3biyX
Hkgd0H4gDAiZtZs/cfNURgoFHUw6yqmQn8SIPDexRmSUq/6awBF5oJxw6ZK44L4ZF0ZRnJlbacVd
FLGiG9bIa542DkKaxn2aGV0hkWjtk6mV644uRA5fRTMQBxM5DcyJEy7JTUp2kYRAmh4nSD7ARjTr
5IGImVhbEEGJ+/O4LF0A2weIWWhCUXUnoDvKaBBB2Ky92tq7zUKhIzaaq2jIXPoEBHsrx8Q35JKY
X363qUGWzZvDQYlExvoYcwOlQrwt1HPbYiOWb2oce3DXEr9mXLEG1CO0E462MTV4TOmFV0llLypB
T0ZcFLmBRcKUsdvm6LEtaY0xcnRNMNzg1+upezvytpFNpXjM2isLUU7JJr7XSrjdPBkX3rTf3GdU
UVlQLVz2B9Ok7HSzPWonlquPZgpv0ANsbSBqgvAkyYXUAPaLCqxlYuQ6tHtWa1ZvA2XdsNKDe5e+
CepmpgAvJUF4kE5m6HLkPpTcKNlLZO4L/4IZH48UUpQsPZtlTg3PHh1LhgH1tExicE/CzGqlK9t5
OpdOiFKW9CIMw3VTuaFBxqdJ2U3QKfTsKaRVVKC+0aGEvb4jJPUYjLhzFyvuRorbe1si9uwuSZZc
6oCJgaMx1CQxtTPZYHcldVkOdW/CtWI7p+Nb7ncPlTdTgafJZXTzD5gCgKGII1X1X17Xj/TVWGOi
DapMKB3E3wIN4e0e4PokxgihUt7hz5Rzh98tREYGWtBlc6cm5y1lHaDK/tT63zFV1j7vFyQa+Gn7
hkJE1y8Onh8q4FCPP+zc1IxqXd4wDwse+8cZyXp41eISJr62mGOEoWRz2xmCIUg1rZbse5O9Lh2X
In0ZKSYb8nMG+ymHgzS4OVGy3MCwuXj5XbZgERQW+rhqY+oxPIgS8CC60RnBlY1asaOXtIby0CO3
7hmXYVDTjNXCGPMPbiUjt+YVVVA63OQ94O+6yYHzt5eRaUo4YNs+9RrDKE3qlPKLidumDO1rCCu5
nNIPl9ZO7H47FYgGMiLbSwaOBLkrsHDdYuCqdRDl3J1m1ERrQQ8C6bL4N/0pxwF7RXsU40A5kJOM
TbHOsICtSedZYvw8jT+0mChPN/KuZxbDWgg64axtsqBMILPxelZoitKKwQBEx1A8xQs4e6mD/V2z
0ZN01QugTxvG4FQFFJg/+SomoIm07IND5BVj/pJ3SWzyCojheM8oyzr56Rt8cmDnJLmJC2j6UkQw
i2Og/1yOL5sRtclvqIbiHDvp1s2Bzdi5h6yUc26GwwoZkN9ZoeTiDMUOej267wIqQpDG24Ek0GrF
xqCuccbG5OBUa59iUZbA+B1ayqp4xeZneTd8kQxs8zPlmxdhZtSNqCwV5SjsTl3Vj7yIcrW5MCR5
IVvUglr6Pc4XDxpMieoss9lWuAFVdvSTz4AtPibsMLXAu27zwNxqwozOLx6GznrQA5i80X0ylLUN
mMXBFuHmF9k/copztMtNk8iDUkH/1j4mUpBEzcoA66dBDFVlZTz91U9ptreZLI+Irwyet2iwRrq4
nh1Wu9DuE1ymoifh79KkpiNDXy0AqwkP8ZbUw86aHs25WQabkJ8e0399slSbS+S5q6ahSEJLJIbr
7rKHjqMQRI2Za7b36ATymojjFiaZ42/lYXLiOViHiW7MIRqFuOQmOswxAhYDC/MCDgWOhUzpWvIR
403m178kC5oR5lMWw0ts6yvbWtZze0xxQ5Cem5JKVV+smHS96ZbZiIkjgz443TFYXzete8ro7SZa
PdXehQaS9om91Oh9WHughNEkm36oditZLWrSreqy3NC1eYeSOJeYGjGQrGakusJYZSDSwcDlvjh3
byQykZdNbtbMD8pfExayg8Q18uBP3vnNdU6nLlYj93EW+G8fMTBTO25bq6Cl4P4Un87oAYjDXZl4
azEeQr64LCgXkfIA+/rWv8DdakZ0qGkKhgFlP5ioRlMA3C3rCPogGqwe6htSSXKNK6YifvAJaAUU
beoYYfr52uM4asZpIe8ts8itvEkztKkMFm0AuzLHbTAw4pdU6Z8d2z+Kf10efAIE3Coddhm+CUBy
PC7NPhbTn5nOKmaz0qBP++ljBjeXFzrwoPcX0ODuIaA+Hi0MOJezCixIaSTbz8K1WLpYlww3qVRi
JCqAU7IKFAJvbpzWDhlW6C0Upmp+vSsYqzCirjjvJXfUvLHnPI0YBmjOvWSOTIbTOmSGMae4mzJr
z42R0SO7HuiCVl/ASRKg0W6+lpihyQhH0Y8+MoouIDOtqh+zQOh7yqW2CJoBV35LzWypgGxhToEy
kgxGgH+OCySdn9jPyaGuGISi73oCTjNCBU1Gca714vgbktnWhKPMabKuu+Lg1O0jsjVnk+4mnVxI
/RHJvKefoXlFAcytdHyEDevxrej72FelOYR2DMNuhe8mHlu13546jG7TkOsYKOFoqZy4OzQdsuMr
2Xj3jNTPpvvWp0cS+Yr82RtxEmKb40qINtpm81afd2L59xeLCzCEwXNFbwkLbkAPgOLNlPyPLnrg
EwvKQmgFzCSi6m6LywzA6titJocu1wAnlSIvvaolF4otPlBiBet9UjD9HfJrjRdj6c6PwfA2eK9+
2pxgQ6UB3WXwaKYb0k8IHUeSD5yQoQr2wBE/kZrEPccejBGJukICJSQIOq8cDr0FBliBRNnMADCS
E4c1qcA0IDF/ATFGTjfgISYrIY0F+hMj4jPMU8uAQugCjPpsUtRYwn9UDPgSbvpqQJsTioOaYS0c
Ochw/OorRXeV5+p6NH49piu938qXk77WhmZjVCj4PXfLm1tpn/zJB+uQ7V38gHlGnORkJ5OH4jBc
gaeM+ZVourn4znBwtEAJyC+K1RTrH8Qv9G8zElntfYSJT9hJTDy2hBEGLfhMFb0VB3pM7L+/bQfj
HucYYYY0hgoGZcBd3Bw4FT5rAzS/bE45prTcCVX9pH9lSpl5r4oRbTpEKBrsI+8uwLS0LQkHfTUv
+8giGIljEgWA542bKJguaAh2aBSa8L3Dqsyu0cUQPIbyLZm/5UdnaC4mTiEAQTW8tzoYjhOsc9BU
J5gI6bIOlXar44OXG8/ZpGxa7zcjciCBfW5Q8WO96cT5wR1XhtavfQZKQ63tfD1iBguFF1NyBo8g
oQq7Z7YesDMbj1rdPaQ33dhyY2GNAKK3CHYbWED20MOlDFZ6oByNrLnT0ITxXXxg/bhEx2BQsasl
VKbnur6pFK9eNJ8LT/2OpgRWO6wy+KhEoB8qxXtm2SCEfZdzNOjJ0YrPznBhDyyVY0y5ltUwMz/y
FrjnrCG2wkp9ERMBrjVv3VScWI8ldT20GcvymfORa49tOi29OX/VNvI8jPON3tiaYHDD7zD+qxos
QbFFyeOD8SiLu67f1JJs6FZfuN5rCnm8SH5lgTRlsGphT5YjxMH8s9NuWECsm5lnvbdd/1T/Q0iW
mBeD/XMaGfhhB6qFnzEzarOfYKzjSpl/lra3DDzlwSNaEv/8pwQdKzhRYnmbtuk3NsEJFZvPDB0s
YcCgiQjSV9a53u4asz84an5GNCK/W+0we/KI7e053ky8IRARxJ8F84rS/HX7CLUx4AHUQXyzLF9H
nVfB2+vWBUOr0A4Prfc9/J0MS/F/zApzo2k8ZIGSoURA4U3FbZthexJ7EG32eDqUwV7On9gLdo1F
PFnTHJzyV6zu1KTCul8g2wCGikNCxdM8uKwmwEWPmVTrQxJxibeJFi6Mo+LKWCt9/KvamTXCEUVy
JHDQwq2BtPEIV2tv3U6PGVMOMzm6CUwsFYE3akAFHwUUnKoOF5dSKEXYbaMf7Vj+ru2hRYL6H557
6733oL/0OgKeEGlCsaKgcn2fDe3cQSBXB5U5KS1gM661jI3PnTcmJtLOvDOK88AxMgHQdZFx0SO2
Zr2h16C5jGf4dd3KM2ivmxCTRcQAcIIUfeN0iJ2xKMB9yq6Qf3XDIh8JW6DWtCoc9BIdHbH2ELsA
nYDNRcp+Hy9q8r9k/klh60odWJDkQyeg3yxYFZgEp+otTZN9ZFztAfa8Cqf0J2tcot2rVWhaT171
bMWUKam6JFrJ7V8mR197tD9JmL6lXYfxz72iIVE4TeQrJbDLCx2V/2tbo18P9WwzeMgP8NrT7PdW
r3AdHpGroTNaJmZ4iNhJ1RB7ldl8NP0fMYDKkmaVQNfwMmAX/NASYznO7cNkKzscynuEfUP4PfKX
lhl4Q5ZuDkEeVmZKTQSDjHF3qBEnFpJP8xbo3w63tbY4zHq8p8aOFhrfxpqS1pgWGF0QSG5w0Dkw
jqWTteEKglFkiOgCdGMDOX+YsTC+UB13pekvuAnE81cU3mB6Qtwr1lNX7QIk0Bk6p7mk0TPmbfja
VyTF28l2yh+njsn/ZIOLeqcEG8Me+6u5X2YZpbYfvE1lCGs9Pg/5zedUg+C2HPP73GFGV7PxJgXg
gOh16qswnlOvIWGyXDP+tqH6dea4rH3tYLgkR/fJah7aW5PDHWliZsC/uHoUJvPvBuCAZZLr1mLG
yUmP7fPQykyQq0Pl3L80wb/Zt1ZRCkmmxW6UJZaZb2ysWaU90N/0n/GoLJJybQXjOR5xCTHzy9h/
zySsM8IrmTQRySKm6WJlQJuVlrDJdBz+JjSfVrRVoWNOxjXHR7vsHmzvx5i+BDLA/UG+RRXqCww5
/5nlJaRuAcyosf1UGxhc3hme4dxo+BZ8YJ4kNhwTDFCbdm6s4Y6GYM/wVhrWkUGzOs/YFfRQvpVN
F6E6ZbzB9ltDIrP2VN2R4ezwHzS66fE9dN4cAJAs+oYJk4sR16Bjc8uIjvrWT4Ll7Bc3ID4sWOBx
rsg4VIB4u0Q90Nz2VXOQgjbkDPGMYG0+pTXHK2Qmad/k22dSo+gdSgjtiokQOSA5evU911b2xlnh
ITKTMti5e6NZYT9v36jJdw40Lg2L16SiSrTbhebma8FAvMh8zHt7Jb6SgqNGzK9csTvCnRw+onAW
PUpkh/o3Z/oYDPh/baR1pDFeRkl+ymmjqrZnYs0svPJ3mC+MBHJYTxHjV8IgGsCGZsa0zR+XreF8
Bs3aB1ltAXSKeDnlR6tmEAmhj7Lrz6IERJNHtqKqAG8iy5U7XXzK9jrD0KLDdwCxHGPPIwXUXwQ0
Q/I8J+YTBWBdwOPVseBVd3l1ByAzeY5WmCyT/HG8NjFGd9DwVArxhgHDVLtHHWf/OH1JyDuGGksC
Xhim37WbE08CImo0RxAgbMS0nD+zLbvShDdry8dUkAcHJqMlhUH4OGPkM+ii+KA9iM4eDSzJARmA
kMdMHJPEbDpUExbc1LUjKQJMLGsVKIEGsJCDHz5H5hQfCb7JNLoC17qhEzF+1dKFxqo0VxaGlj2a
ESeJub0fUjV/O90OZLZytlkMoN1ig9S0GwXQ2lCapQ7nTwsgwHBrGg9nmLDfWsT8AM0KZtJo7Q5N
b6Wf/fLNwxIQ4rPNmNQGD7GwQwzRqhWIMsgmXUhnJnWgTpeYInzhK0aM9fMeSh+ACHgJvxT41AAn
0iCnqicLyCJ1xbt9gdiceNir1zJJjvZCqfZWqj1uxWK4YlYH6kz7xkAETWy3i6GM0JcFNn0SAHKN
ubKOq75i36kByUo5KDG/yLaj5wiWZOXpV71DR0wVD8yMxPgqfT1DlFWjjnjWqUBhSD58xv6Ds3Wd
HN3pKutwz0h4GXE9ASqFAFGvCqd6xROT6VG4EqVy4mUbax7WlQ40zygjdQlj4Q4AOVSMRZ3oJOkX
4mDQBaB+vKBSvEt1jm+QAsGjLEAn2U0y+xE6WVv/GP5wbFJrAyV9LbWwBUkt5TyCuMT5tWhM2nq3
+e6yeJ3W7mbGyaAf3I08j5Itzcw14DVkoFQcPtOOqNJW8bF3q3vlnV3/yWcwNEEzwNyNscyuwHqm
9OeNHcCncu+5VUBEBaid81UW/NORyEAKcal6aEzFpLwLNHRGJzz8IgdX337bWxMmcVj5tsCTfGSw
chlml+0nLoc0KAim1uFmILSpVLRlj9+Vl2Bu3f8OMB6oxNuouZiev4yMcI9mW1UIzdJ9WKCPqQJP
DSxV0/VDEJEegrOKph/0mvIEE6Q5AMGE10DuY1ox1Am3OY9pdC8A854tlrowFHjzGxSZVEdZt5Fe
3wRxsm9dh5/fXweM18IqMzCGLs6ywITJVkE3UcDuZQJRn+IKUaUzEpCFYQMVzFyraN9O+vSOn3YV
uZx7v7ZHpQDHVyfbyzKWAyprnxKmgaxBB+KTTaOd6hBmUCE8Mn4pAsisbxfNPHNJeOzNyVZWh4zN
mE1pAVVsVizT5AckR1QCkQ+rW/uQRQ45szFumfYONeevx4v3AjL9lYqgVIOO3UERr4fY2EVz8Vqa
2wSTRI1egGyODDrkrQHIovGnDaTqbcdP/03QPJv+9O81rqPn1DTWvjs9WSp1nMoaYOjBwKecP9Ds
wpTccAldb6Dn5hDUdMxetEWOyuk58s2PAEM+nZFxSoAd+k6LZ9qfPDI1dDRdGuLnRP8Fo6qHXwGd
oRJDiFJDFwkzIyrQYrg9NErTu4fp8cA8388HAgO9ZQQNMiNzZ3qu2wtYAfDxhpwVKq4AOlbrP2dD
uBqRRCv9+FmBoJZDuBarSBnOCrTSFtS0RslWgfMTzxk3kp3UeQb+UU82vpnFUDwGIJhuB74MWSrn
9HYoIsi+YKjERzbi+h/h80P5icQT3gYYbIKbsRFBrjUVkC7yE179Fl1pe5IZZwlQCNUFFF3sIsGl
3UpZcUbIWuN22iHxAfDUMtJrjd1odw/BjKk/ZH39I53S1ewHz6URHpsS3Wzx63L9fqweq3ZeKFP2
NGZMDmBH6uWT7jL83RuG9y5V3KS7jxDrTz2KUrb2jWztI0eHRXnbxT943RJy/WGjT6/7fC31CxD6
okOZamPnqtVbHRb0AGTnDtVmdH5KQBrWeRtjcV3aWyjOkbMKgg4/3A+sodiHOE4DcCZbXzA1WUf+
ZxeZD1EcPwnK72W/ZXerNFrpkrR4692FA0XEWFRtcWWF0oj1coWhJ2rTxjq2cAecfQXXHmsm2Nfz
ErbetqWZCNuM8eJLE/+jxJtzd92AuGjY+lgQTwB4xxKRqxTljRQAwvaxcB7qCDYpquLUIQ2iQkNu
iS9G4U6Xig3JYbd0gf44hG0Wn5+wfjgXnb4SrinH6FRmT1b8DyjPce8BE0AYsMoKgs83n5IPzUEP
bpyC4oDq4AF9yeEpdWxN+m+FscKgfOBez5MJvXyHWgU0f8Zon3xFZ4DclOFWyQzN5VMrEqJCC0UY
tbyfdK+2az657IVAbjRM/IaRNhrb+8nFFXTXar+CcvEmSKqAPBqyD4yzi3a3b6ZtBReH2VM5h+wx
WJnhj2C72yArd6Prb2wEKqhFnPwk2DktfUVHm1I2zuOhd360gelhQTIgVy9chZDabui5sF+dF22I
GTPMD4JN+tW8otuVmkv+nVaMH0lk4NvQr0PFcv8fRjbTjdtAvTMFwYlY+ifKWqlwpY5gR+RhxfPN
5kWq28MUOe8BK4GxrTSOPeeNVPM9AEwVdFQvbzJQSIv5AUQLl58/1cWwT+sfF9K2p7+YuHc2QNtR
cuMUMvUGYClZUuOJ86Zh3UPCZQb4Y+7FC9VTzNmj+5zMzM+kuOeoYAzqpebWwbFMfVGYYfUIvqXg
rb9Gqg0qOCvbMOdEh8lMh6JyGJF/MQKZiQtO+HINkHvi59u0Ura+2gGXQA/uvxiWS9nXMpX469nv
QUmFQo0spbr8LP2LprfIMN2NjIA6Fjm5DVLMG0xrPCgyP8e+fJJqQfoqDDBo//58NH39SPTav4D6
RdNxWICDNcQN/4j8ILaasYvW1P60I4DwspPB1x8iKl5wn56D58+C2jgZFP9Kv0d2AACAO0V1M9wL
GA9xLlB1EuvJ9a+yq3VWg/6iXgoZVJYQNQrbaPmj2gPW68eZQRkEn5FJKrueB8VOi3BPk0ZGxnr4
2rUdkjOeBhcsQ4U4wUCvvrQG+BLFG1V3ZNo7g6JvSnTuEEJ0XlyGErjJActC2wQcLrRLwilBB0Ah
GT8bwmMFp3nXCAJh3I/yZh6g6CubOCcUlk4puCkcqlLH61wS4+kWJc1w6914CSFGaAz4CMvjYHPh
qzR0NxkFXkrILe+nPZRXPz+PwLQT3H5uoNw0u/zNseXJ6T48kr6gAuCz9wGblY8YsS8K1GKfcrFD
4201+KvJFK0liir4VZ1bZhyG9J8Mhwu1FkrQPP7IclQKSmYT6iFiQYxVeWjQEhka3zImeQmLnDw+
EjGktzpZiMaigRvDY+BoyplN+P2A6o7Ah+yiYUDCCVhQw7aVZChvqhinRSXkmLq6vG/acG8wiSV+
bIB85Sm3cgY+x9NlNYJkEP9Ee5dA3qjkwDhKSQX4liU/cbunfmAhzQzjxpPnp5+BT/fI+cLlpfBM
2R1xkuXQmmKKr4IZLDHg6KnLDA8ciYvXDhyADgltxUjnx5jbQjY1VzungxwQIIxr8Ihkh0kY1k8d
CyX6nHIUAc1HE7n48QPiAtDIMNkMzzYHyhQlD1cFMMmlu+A7cm02BAmghM8SbLDk4eMJyKFEGLh6
kXUsiA00mpBZijH8NMVVXnLx+O5bRF/MnSVVCn22bGkKpaflWk86ptUEBoqTt7xNur8UF8Qcoaih
Jns2XTB4VgVv2xAHy4LJt/cSqB8cQcGpCcYHj3ujdbBmdIZH3gZv2ApOPptRK4OOcklah4kUiSqK
omEKYuyK87ulPHUelDiH/fZRZubgpEuFweHMg/GDQ0IRnLs/TmI+xE8yQUfMNQNnB6RSYGMX3D2E
Wkp/JyuVwRfhi4htpXBCTaK0/SqggSemh4ah0UnQBTAyfQwXN82wYZ7BOWjEGHxxv1GZ4CQWgMgz
v+Im8o9KGeC5j970D/ft6jcNryILYlgtE6oqx9jkNYDCOwXTWjhRLmQe3blLi6ER+Wyp5m40eN9p
v8V/Hf9T10kWdqauvCA5jvoOFyG4VgHOj3MPQZNSBV50jAS2C+N1B2fZnQfS7C/s2/I4GUBq9FrC
BQpR/jvOG8539J2csgHmo+XsXC2CAQdngaN8fJb7Mhn6uUxU3GYuWArzp5ixtoNPOo62QuztYgqg
jvZT64G4McMdLRidHFw6W3PFQu8+Wk87sr3wEHnDcivfNuUkpCieYNvmC0faZ4TesG/5t1SPbpcr
0njlQdPp4JNIfWJ6L8WMbZPBaMRL1WJaU7dsI1g+MbIHx4h+NKxNp5jRFNUN6asltNvfsDlLjdkE
u7x5RX7VZfA8zYuU+vzKoBRGM84UHzlkA2fvG0fWu6gYhp4zkHR3xFeoCxzZdbJfI0LJDCvc+/XM
dOGMPGo+nAM0nShBqmZtNLcuME9di7pgwwKqye1RcMSyZ5ZM/ol1hFydyXGqOk+yo4SwYmF2mbyd
TElLxYCoj1YPFySY6xZOCSE7HM7URu5slEk4DEIQ4ZYgzIlqDlq+XMlxNNLig28nYwZPaVMqS5t4
O8BduGh7T42v8rr3v40VbcoMmJq4EBjg0KRg+vuUgbPZn1XCYXVrlP/Xgq7KHk0IFDSZK4wyP18N
nCoBM3/I+RxmEQGUSHlrNI4VgKEcP1B/4IX0jNcoV6Tq4lNoKlWIWj2HNf+LDZfAPQiJd/hg1Akj
XpbCxuOxMOSjhOOT4ENKnRMELdke2OlyJsgg1q+6o7RmNMsZlAkhcAj2Mpq7He48hc6EYf9HqBV4
0cYmhkGpOSZbE9uB6sT3EndlLtANm30H44cb3JsbgQK5ubKbzdZ+gifAM+vhEaQmVQbIiZw21M1u
vwuZ0ebJvOYumjtSOrYzQ30BCTuGYGFUv0hz0EzpsjR4OYAgwDzgpsxnhWme8AlocVv70ikR+565
FPQGySpuaZJPmsKtath6Q54sRfBssY3/x9J5bbWOJWH4ibSWcrjF2cY2BgwHbrRIVs5ZTz9fuedq
prvPIchbu6r+VPqn9Mdtpi0YTu0xow8El20Xs2+kC94IQg/Y50uJNQD6iIt0WGZZsLM2AB5Hu1AT
VB+Y+qIZbrambwRCQpYw4lR0fHOVIsmXEy+6TLj9gbyKOUT0qX62WLynDUIWHX+mqGJMDCgZbwve
GYpVAu3LgMQ1ruESFwiP/+sgG3+EBk7FZcC73GMiL+cNm9mG9DaAQHbAHc3WZ4M7YegZKYD0JvJ+
56hocv0N3aAKdtlcfCYRuTm4V+OKeVtQnYp8DbZ0U02tzj32NGVVlhKCu0LhI2ownezg2ViIpU+R
oHbMHqiKXapIkF9nJB9t/MOz5/KURg4QsUsgBXXMIc9yoeAXEogM8CAeUKQAlCFWcT5TSN1Y7hq+
e9K5TFtffQZbAyEDqCzcvclmdaF+5SMQItQwX6BCcwuHsayb4JJjL7w0JguP/kDMZCDGxZMRrhV2
7cqVnYKXg82SgDtzKSg8IY1uAvBCUCwprn76zsch39fhve7QmiIcETVY017K+pqWaIzQrMZYWeVv
dspHVkgK6WdBDC8CMr5UTUiBCJ9Fj6Kw2AIPLhl0LhqXRFWXtY2gAtAi3JMX2QT8MgO2evyVVBHH
qpYODOCoec9mzhN3ijUELPMXG4AB46U/0LtHTKbLyFVPhOxpwS5JdkognjvWshBnxqWYmWuT5zvY
xaLxyoMYa4l92+CcBhv4jxLQ8gE77l+gbDWCNmUTTczbG8n4B1eUoqvqkmzPJG0iy+Zp6R7eTLnT
QYyow67xMpEh07nfmvJO6WQAtunhDBIbinFdqeM70Q4ZSJgWbSeFK/534MYKOfmcOH57GeGJEKcT
l4nZ9K4N/aiShUfQNiFMkrcOAQyxdBwHeLkxZ/+LjdT0m21PC7DmuyArEfWC+Sfge8arRlc9TIS6
kASAGEPRqowbDaUONCPmtaBcc8QQLYtQxXKsDWcOcYIc43I4SkPKP/UIJpR+h+EZBTRCHDMn+T7D
bLegt8wJ5s2hc2mESKYg3lTeercNdx0MkQ45wFbD7JbQ9GHyzBi3AVJF/kSBeEYznQtuz5SFVVRX
s60Ww67lYiSAedo7yt/sJvcXqgGeT+mkJoLkOSRwvdAAD5by3ALRDmTVYn/A8xWRX4MSSMHX32Ni
EGU959aiwgz5KR/ZBZM929zYKe053+ceBpL8sV1+KZJ6g/nLZ7/Je0W+3RyTT4E/LX5jXu2IdYGL
X/Gtg+ZY0DYVytLiEYuGU+46eBek6fJo5XsPM5gkEqQZwms4FkRMwavsiDDBH5pKXBhOHcp1Cd4k
AjiU/Q+0OryJJmOZAPd0I+5TFdNOk4tkY57IX2zPk8Xs1DYEY4lzLLEcqC3EHj8aIDwlia6ReYg6
akYrkYXHslgHiaLb/aS8+HQ5IqhCQ8V0xyRAuWN8FqAfRIAhCwBE4CUnfi2zZKPU/k4Kvu9umXW0
YXz0n9qJyTyovxy92RUMWrn3msTWSiEtaO4cFtA5DyUwLnMp/ZX0LFnfE22oQtObWyifkD/Q1tFT
lCMzIAy3k6M68CdJc3a3tZd8z5DOIAG07PPosOZtgk1FuEuBXfvsAu0TiAePEJRC7RmaGHrwLuro
4X0rY4Ju1q3H62Bep6HfB9gwe4VNN+zaWc68xiU0BPKptul2jVGfhB7rwOahcPWrDPnqwAUpGjgu
isSlDx7+FXHFRjr1EV34OJAmN+fQ38G2Tuy1u8aXduzs7EZcyp+cHClNgTocY5vxq3IN6mOaL8a4
/1bVcOslzsYAbOJUkh9Ga5MzHcOhZjI42j7wQKjKmFUrmJP1L+4A1poswSH0jJC8+WiBwAZ8UKLW
U4uZ7LeYsOmTqAs9QDFBQQw00SkhT6YCs+E2BwHs5P2hg9yUzsc8pNsg/KlKFAHVLHODjMXYcIhz
wtHIR8tFbXOmpTlXS9NExAYTnO6T4LMbSevGXB6BJ6F1P1tD+zUECZDmyL6wKzWKUZUaQGuPPlTp
xo+MOTtvaSi5YqV4jhRor3VZbwIaBQyFrJ5zzGFkGx2A95jetKI99egBOaNIXv5x0VDoHa6wGB1O
xeHoaI4GT1vLo3DFaBuZS6NfFXQg5uRiSINK6IJ23Yb2JahwKySm7FVeW1b/arKcy8q7JwJHdvTE
AiE1Vgt6iUw3Ttlk+mSjnW9N+gJueRks+Syk4QAdNNPone67RpbId/G8eBlp/W9sBcvOtQlGiB9a
lwVlqCQI7/B9FlQz71Pw0mcRKWe9+YhT9sBLh9FjsrpTO8CJ8FUGxTlIry1QrG34+9zG+NJyGibK
bHdKcgBOWCHIDXA7yK+fRHsGboeiBosOt217LBLiOxD3azzX/ipeggGPRJ4SBVyn/zqipQitRgvM
0qLRXYX59OT5Hy7Vw54+BBHqvQ6Q1SAkk118XQikjrKSePeGHTqvdPix+6JNW+3Adhyt3xS+sQs6
hQg29Xus4lUGQ+Yw9A0D4ev852lPandWxI+5w9vUH002MnkcI1asFdius8sdosBQhy0HTENl2wEo
nmnuE7ohx0U7E0A61hshGzKOTNbxu6g+UrWvJLiIXg5qhnTa+kz4v1Z/GtwMjK2sxyWow9Uw9RKg
lsQP3UBvKWaZ4svPbojVKQz8ozQmBq1CBkUWQkGN9SHoKH5JwRiDQDDuPoQ585UqRlf4pams5zJv
BYs1qmGdBPj62v9mioJGhr5ZZekYhbEr4DrCg2CN98uPmjZqC7oYQQkYrgW5BKOSaY/5Ex1eN6cY
bCuaJRaexT7rNAOW5bA5EwBEcF8it0k7wdEejcFD4TzJ5Slck16ybYcPzfSbzUA/IWiTrcRbuxge
fLi3VMTu9StDRl1BgLO93obFIC23Ui302MSW4U2mWTERRjWgh42O4+14vwOMy0j4jMOcAISmQF4j
5gVzbrlA+KRK5zPiEYAfhR1cDcy3SiqYK+CPGe/8aW3YCftKn8ywPVnQGsAbcfyVTNkhSlENu6TW
NcfQQevFSB3DWwKNUZGRaFCCwFEqHHXFcDGtn0GcytWVyaYn+cDFYxCX4Z4XgJ65gVcHPhJgrUmf
hQyQqZuihS7dslz0Sht5W5LUJZGbuBRZ/cNiMnDyYu05+cUi9AQZstpsWnBiD5e5kYtk/qsTzRKF
vkBUjJ2jf3Ow6KCxkIGnpcOgdcrBbyiU0xDwT7j8s2dGJTUGwNZ7pKCsTY4vWDeee4COgmuyLPpv
+V/eeZlpBX4ycR9Is5BQOxtqIC8rhFkdXjsJciBXhpKUjdazkCJdkmyFq+LuteN02ZYG0R08h8B8
o1d68zR/1Tp7HhnXpzoh54QTnM39pLOrFwRi+hNKUmbjkRUGIwm/rtUtdO2riD5E5Bw2uJSglFMc
3dqTXmJpA1Phs4gqYBcMtvj9mT6lkeSlDVtvzVng4CrhDz1+GD9Lu1uwManxyO5Sf3sTQ35GviJL
KNnEkS8D7s07/uAtGekCZCIyHIivmurCz0ycGDQ7AdMMoyaQjsslJSfTcpPVZCZrAfEdOkYaD2EF
e+mmQJ4MazrLXMYHwgSyCLQnmXybol26RCEO7luBrB0YYgkJsRCNQ0gTBNwwsNlB/r4Wsxece6Us
3jWWwvdQUDOt1Zh6VFTjoVfh0pthqeMJ5NdpAMmsz7La+yrOfuDsheEHbyYAbkcCqa3kV8XVYY4J
h8J5x4+paQBUhbqj/ekr0rjUXdM7BGvpqKHIfGUlOpnoz3IHonW2wTWkCZ3o1ey02zRzuNFFTua8
CQ5opCouAqBgzm/EyKOi0pBJN3ib+DhhfjpQsrE6Isdm6gxy2aPsryd+7wjpYwMR12PtpN8V7Bn0
z5qvCq9BjMiB0utc2THp9R8COkhP0UYni2hjoeJd/ZMVsIt8AjHhUcnRUht3LYjs0Jw7gv4ZEGGS
hGUlNQPil5vfxZ4EctKDMRTEVfnUn5GUPL+bLkYbPQr6KQAw/W3cFjLTiiibzcSitKNzR0dFsUXD
X+IilF6B1zBT5keR5PjNZw6HIoFLzJgZvTNXU8DsjuhIm6XeRR+Iv5lR7ww7rUo6bgDHpYfRhv5s
kBLk0SuobHsFO9V5tkFzS/k39aDDhf3UYbWW15/BXOcDpI2WcTLWcuSKLBBFSDfhi2VAsJE5RrR5
8ttIKdGTbpswUytIGfTA2xnjr03hwvoLfE77ltksOil/k7iXBloQNvmZWmSoArv3xE+rzp5dnWeW
QtEU+MnWKEAIIoLNk8epbv5NDtN5Tw5L6Y6HQb0A508Em/O822z8V/BGmcOwKqxTxCG2uO4BE1Nl
09Pulha4Lvw54KVYRDucHjeZFHkbxTzhmBfGOgwn0ciePk43vyPP4jQjZAU86dJzm5NfDoDqwVUI
IGZcRfQxNhMViHQF2pF4vAlPR8voDxcnOMmTHRCI8/HEnO1cuYq8PwZ4BNRBZyRzjhxwMoh87WKh
S7PA1UNKfkDJv+dWqf2S6BLBOeRMeTSj/qntBywNBKCzArHSQxQvtfEi5CZPWMOuy/kQIJAOkl3P
G9v4tXEWlxxCuUNYnyMAVuvQ8JHPI/0R2SHCgPdsY+ZS492BogIPNAd2SAafDm7N3NoxEPCmpcMf
QmeAXvz9Pcn++GyZcweNLHwn2t25BgqmNbUnPUgXZRpdqFsN9ys6Ni5TNSnQS+vnkkt/5MA6ifcg
/SNlWk5YPUWnHL++TDzQBgKS8VpF/JeUdjAPPrE3LThMMpwZ0u+r7A4Dp+RHTOic5G3gFxAyN0h1
9u86r7TmFR4L3zUeRIs246vR7BExgvuU0F1WrgLtdtKx2RT05gEAk4h4HCKYQVL+7s5kxp3aY7Lh
M+79K1dnQ3wYJoxWRb1qkPNpxu95b2AkZE4EX6BB8zlPOY0gh/AqTlAjynczUrGV8AR+zEgc/uUh
K7SgJqI/gRjEYyTfsPtyK1Q38O20yvh9GHtrnp5u+NiGsIDQ+dfxt0BPTN2CE5AkEvb1cSQvmshY
PhORhwi0a/zJ4Fr2b4V5iyf+pN6vmcTLwFqFjB8Z7zSEQu9hd7WKZ4szl5hfvuTgX9rw2G7TbF5L
rc2P4/QpXmlSqT9jOgyWh5VoAueISArqMRZyoyu+BEHkjZDhG9m2DSpHzp5yFWg5GlgjhgPEq9cO
b4HvjUCys7Od6/mZI4W5EXx4tnc9vx8RKXK8VNVZMutYPUqg5DKAkKSJz/ZAny/+JqiogcQi84YN
hxptaYmLVmglRmH6EeLZeuDr/6hpIlRNtul0JwFjpHq4iC4FWCsU7Qkli+ia6L2FfwRNGgz/Qahr
WGyrujlEi5W00ulhqN/YEwE6GYDAS6oQIEH8ncOUgLSIaZbhXEUyh/yD1Q8kVq/AVGqyfPkOvn1V
5k89YjCk9ghFVIAP1cgwxVrfuNGR+5XyG0Zg45rk1O2l30FwEFF04OIKJkZdxwQ+PsTcSTHFTJjE
FkJDpgOLf8fZzLGJwf84drYBVbCosDzM+5cXnKk0Nm64if8Lj2HAg6Y6pGADFUkTHYFetEmury95
3ZkOiA7N065cVNoRP0cTJY9GUR/8iTjy4ZhgvVWynaPvUjE4NNuJFsf9k3skAylmI+7Sxw8kNKWH
s6dCH8S5CEnXpxdiXydLepSlqB8NnFVKk+0Ef8xK0HpyRjMgB4+GFbyx5srj1FDgBXhrM3crlQTf
wZ1f5DelaxZHAmuz2QTBRxazEUnxN+TqCBXGb6KPwQvt7kCXY4/z3uEPCXrpgcyE/8GvFQUYD9eU
13tmobRS102nf6oGTAs3wTSS+QTIIg2armonpZPEglKHXmF47Imu1gkcLIIDVXYlWDd9Ede/6G/a
4ea0T2WSbAqCnSg0QpTIeXD5aVn5VvqBXDQjWQHRZ0Q4Ruu3KIQjIEdEiYAd8b7tqw3vFj0nDbOK
nLE38MtGO9Yi7YQxtyd9zVhDMLSYkmFBgNEED+VHE9hMpMtTvWWTADK3V1YO4KTAv9YhGm0gHO8F
D1d3RiYL4CpAo85r35wF8QMGm5AJiLETAk5mIdFlxywE4aGgw4VpM8dm2YbWe+ddKlQKbnegXZIH
TJIbCDMNW8IewITbgrdYwGUHO3Cd57/EHrPgfmNS3gA6mxG9J+0Cu7QQFDL5MfCQ+ssbnMHazSEF
mG/Jv4q64IlOpSIbKeNF9ONNQGJI82bzLYGDGNdx2nayUlUyWX11WDmRRjTMZcJ0Do7shfPWBP2g
JJYEkMhHVFvqRiUSg2fIhzYYSKNYUCdP1eNNJc0mpa24fmDKZbLJep5qcpOmPuUqNGrzQzQpQLKF
hfbeNf6EruHDS28YakP+POsGeJL2H9S3DFEG5/kKKSAymTsk43/ggeabX92xu6cY1/IsoNWk66aA
e3LJNVeL7Yn0qRYi2Np/SqK3KrxlYCBgmsCJJtAzbZpVEL8W3VziHcf6bWzro0IP6umfQp0k45MA
59Nkslv8LdbYhwHux6qTkJPS3WWwLECHDfiDd3brP9GaJPPRVYOt2caHCnyGz5yTpTDYk7+xdnlH
yUMZkye/UdZKYD/i02MpPCsdrv1c/mT+zfHpFiHNYNSsfDM3fwN4rOI9FuIQDW+CwSGYavGVNrXL
8s0Pf7a2wkdo7EGNUV4SeWkR1wj/JC+9ho+yBwwQ/fIyExEv4Hg9htt7UdBuTnya6NKShg/0KuXy
PuqZe/6Jh7wIHBTDWInEm0qW7EFFIFahCBST7ADkOH/YDmTXQhQp6U2+ZoMroR/RlREwpwk9KcWF
05TQoW0M6yIPtLf0RdZZW4L0LqwtJMrySKszgVpLRzfG6gInKumCZF+yjIs4sRKvHX/H5fxWYbbw
8YamxmM83hMtAB41q1slKYGWlO2eeBCZ3yt2KpEz69FujQ4OgdXEKlgpI9JsKyULULyrvKvcAJbQ
NmZ6ptqum3pjqJ8F8I7zJvEjavGmT6T0AjDQPaEx1ym/3O618hpayhdzXw0hoEBRGkTckuj6gMA5
x0dkGhulWZXUKz4OPK56Sloo9yn1Vm2ehXfwhnqLKlkY31SLlpqiQSS+pLH6Igoh0PXgKpP+f3ky
0Br2GV60QhoVz6049yEiFTNERYQ6XkPw0O4BOD3aHAWMhIZcUFmpyvKvvC7gMDEH6ZuwTZddRcIf
+h3rs4MSyvo3GdsyGsXUPxNAiTibiHz8v18yf4n2W2z+9G+9DltEhRVSxqDftkH+bUSlkVRroR3k
be+dQLiHwGOT80QOJYAwaH5J7ZJrjkgQm3sAKccYYqVjniOoeSOlSKh24Xbik6YcSraJNFXx3pe+
pIHYSBUtCniiYrHK17WeHcp+L58ffRuLzMB0TLgewbJmdWTbzgWtqcAsvO21O6xjDXM5UIsYQcwB
21WCh5JjlaGG7jQwTJ38KwenW7vuySMR9m3Mg4MP8tjDxXT9l9wLMhPWCOidtqNZfWBKDH+tiD3H
JuD4Y+WveaDS9VFYuurFdV7TUN2xAIq4SoY6/gaTAFOV5GHVybyRDk/IOdJASzptZI9ZVJ7lMyd1
SwwVNc9MWFi+pltfeMoyQyslm3uG8FkhfNipueqoOROK8OSP9pbjG7TmMyGRmCrqNZe2bnqvBXmx
hJ8IECXjpQqIz9WPDkNznlC/WRBwd3GSAkJgH42x33nJh8fii4JfGE2IqCZE6QgPqKiYcJolYFEG
6lIxZlhsPaHXSVxelgCQifxJ0HDPn9ElAmxx5NPgc+AhIpyOukvE5UY9llItAkCpjymcALyDzZVL
ay71F5QLhyk5Y3c5AfeoFrz3pMO7pkZW00TGpL4EoFPj6YnuozcvJOYJ0+z2jwVF1QYUy0yk/Xr7
JdBo0CBW+BIuWwJ5RYVezo88VMksYNnCYFTvBgkO0njTJENf0jo2gsmSCsBNMdZE22Y8Dq9s/0jZ
5kL4wbjlkiGXx2+GfpS3Bx5PxBABh1grzQOIZuO/cv8p6fCEhAOUQAv6qzQJzFmCugxEYmE4WEtD
QSPY2cZ6/lUU9N0VpL/1JR+8UIKCYGikVRTFO6+4DhlQ0Cwy5chAzH+z/ehfyBwk1ExXgL4oRwXu
Fi5VlLKclG3ITuAGgXrXghvxQ5OoQ3S3Qe+UB9WmhuOqIShtbmgbQEKINoxFyFLjlZBemPxCFsjF
QDZWBQveh2dRA1qq88yN2NMWCd7DTxann1RVxHrF5J9lBNO4e517jJUHH9en+qoy2JlwjNp5NWPx
E0uIYKSSe+W21RNEihBf0d0crR08a7zDehVgNf4NByQWzFZuI4SpXK93IXCc7cc6W0fIWQe1vRgm
8V/eQHYHmGO96SAPqpqQ/4vNsXNJkej9Z3loAhTkQlelM52Qv/SB3ZuWLY8eXCeNU0g2QpYNS0xo
GL9R7APeoM5C4KosDQqh3Gb0Z2LqIbFAOniDq0ctKC/5DcRUbooBwZAYvfGTLRVAcqvoMTAHWCc3
yCeDwJRXFQEE96zgJ5HzSr9BQBrgKDMnIdhMtZVDLDjNr9w6Rs4dzXxQ0/Sb41a3i8fCzg7yrnDP
Sm8uM0CaNB8Vc4c3kCOCHTtCSVTFbCGlhOfXDnUXOy/XoCgCPEkaCzdBBLPCJQvIgsqM35uunxAC
T81WosQgiEKpOCPpv/8TePxlix0GMUAipCWdMCFMXD0ICAEERLzkmv15VLqld5zBI+VSvnv3Apvt
jfFBLrEZIIxuJ4jYy2NYgC3oh4KVAYYoAgSQ4gC+vs6SNY9Bmh1y2ndeUKBjAdQhXk+9Y79Koewb
NT+KPjh4qFhg62lEGCjuLmvNSwBk2uf/0uCxZF2AXT5X47b6rBrWh8PjR5q6BIteGlqKgvyiUZDz
hsOoUoO7Ul0LXCVwiDrW24GQ/cJ+VZvgKaLnbsdvuaQ0brsy/q6Ho24R4MJu9GYjMUiBjnZKPD1i
Y+H6g8HU0apCqlfs4FSDeGmMgK1XGgelOttIvJryzQ2qtbrVKxSQ7b7QULNvOUnUgQnLKT1KhMiC
ecsOiBRqulWrsAW8npNjIc4nbpNgME+uGzEbUnnYGrhUOfBx1fxYugxsVfbqhP2pJl531IOTzY4m
uwap+rMwmucpJrZJ498mEpqOYH1NxEPvbE0LxYAeXqTVpGDXbf2SYC2pyEsz9YccdpKlZtNVKqRJ
mzfaHPAsXNfVjr5h5KCTU6VfoOkXtu49OMDWTln+BXp14AdYIrNjJdizC8J2PxLFit/zXu7Ma5kj
/2XIFkUFMznLeSiPcJczYricbPXom+mAJ+pO5mlglJWGVBTmdcDVwirxOM/PiTMukw81QhvnkxGx
y6GJSzrEuBmYz2mUx5+whdKpi4XMqHJEBT1T2o7NeOlWSFu+ie+VOynULS4UmCuT5yX6uQyOoeAC
0VKwHu3CK+HWBBPSpU+4Yahohfs3dPlhphRF8z+ty6MH9VdNzINqPFUsva9ze6V67k5U6RpbCARy
0lSxzuFMvvfCLMuIP6X/lVsY+Q+TPZ2ORJWgNwLF/cIdGqW0EWxrEnlUYxEAivWDR0ENQCuC6A1O
Lgju3atc70nbbzpPXxkRlieoiSxTHtSJWKoCFVQJnNRtB//K6CH0Btk/bPr+6sfo/7mJBDC2AB3M
KkFSb2lAGf6MisYmPPHBCUDkA8ypPeueaOTKjQjX1Ji4uGLZ2Me2+MPV5/AFKovQN3vMr8SO3DUB
gKgs6ZFkkrlIN6XaASbBcKki/L5TMsbFUUhJay46uy1UT3mR60mZgD7L3nupTLd/iKx4JToaVEGh
jPjAaw5ICcM94Q2Er0Pj6rU8HrhTrdE/UbGJxhH4U6wRlv+Z0kETR86Z690eAZHu/spF2DTeo4Ax
glRxu43g7oFOCDw9tY3FgvR+Zky7rM9cYZzKgjVdbUA8BE9UR3lAeyeCFSP2cLWwpTvHe4uC5o0f
MSFCIbhtR5OUcKt/YgCHExuwb+ThRd6oGS92ijaQySMCjXe53yWaxtJ+A38VJeZrDOgytmz20GGV
tYVjowVE6DJ9qma6h9MU65fJY6mEBiHoK34jOeEt1m+apq/7LHktHX2VvIM4A4Mb3gvwpU+8AiOJ
3H0W2dYPHscqyrpVCtwNhmOga5JAaQqyvB3ISGjCbASJhFHt0qphgc0/y442DrlgySv1VxrGgZnv
rs3ZxE7IIVWePVCpEDjXS6ejRJ+ajOgNCELNIlEO3eCWu4q4S+prZuPx+JfixcgZ6vNRFhOwqZ6i
U+TOqpO1DkX8DuV40JTkFBcayqbep/9znrqhz8Wmi9aXI4GydIJsyqNHSa0QYRxlT4YV+Nkc+4ZM
EnLbU8fMoCTIyFiIYpiWnKIY+NFeVbYhV5wMy3Vos6SbogFz5l9hpVi78ceWYSEmg5rEiemK+6Kz
yi2n707vBB6SyflaY/gUI6cDQyVfSKOXcy1cDOpmmKot0AEKqzl/LsDJkLPpYMGCsVZEhwv82Dga
DXlBcIx7ETAsD7MXg8/XJBJUNI0k9dPukbdPs1UpWKykr0EDIhNXeeNGrwgzBMAYXGtD5wbMKsRe
YntPUriUp4KAEBVnIy+rJmeWW4dBUBH8sznRYT4apbGV1loaLpmkhXBEhCaPUfCtzgRnBgxK5h7S
SbYbtF90apnlL1jpzjDD2EUfO0eHYMDvo+0t+08YP4kPnNGtyAl30J0SOSR9VcT10QzsNeGGzaZq
L0I3E1ayw4opRgPaX/n5GXokahO8Tz7ZkG7fISDo7tfkQucMySAl6DbRqwvIH6KoIF3PKTFEs98d
R+VPjYle4XKrO+0N9c1aPN/umKwDulwpR5BgbL58TxKbpA7A4xHrVu8RMlG9QnMKUiVkM62YKA9W
QUcI8M027X9I+gTv5kcASyAWyoNkHnriJKZ/ajci9PkUYluYTdV/DdkSQq8TgUiLxH8kIcKD/qQh
YTX5yav4KHnaQKJs5AxWTEShIBLFRmfqRbHAPSNYa9fR7Nvn0WYtiXWEOW4ciF92K8ERUlYSABRU
4QLpoa5RQG3gZ6V5YnzGoqcaGhi8L/J+lz2ATvbCHK0WGAtFua8ebSb+jvxQcS4o5g2HwmztO0hf
UU8B6wshKeMfPiVkoiwmRrxvs2EJhNnHrtSz8+4odrb/5PMue+/gaXmTOp6oB7fAEojcOmfWuwj7
uLGYrKSPggsZaaWHoZbxkGWzB8gVRkuj8XfCj2k4VqO+2nV4jPgwOg3NHGA5TCXL5Wcg95l7BEqF
XxeJgYTGqXr5IW9G55hLbK/cFhTWkN9OQYOK76O00h/Lni6Y2AV9NtVftqCST4J+hirNeYDDrAMi
s3nkvoV1ftNM/U5gFznsVRruqjlZq7pDZOawUbhmxbYysmAnZGhnjcY2CtJVknVbhVfdAJ2tj4GZ
E5yxakMN+RRvXw9bi6lzp3SJdHrfVq1/uk16rhpbA6tglsa7xe9mHMUnSa/IG+CielKMcVuPA+Qg
0xVvpCnqFXveEIVgaGwDl/m/Lc9ujwueSK4ytt4nO1wKvC2ffYdL1LLLa5zPa3LCD3LXs0Rb+ITG
uEiqwKTqe64P6aRafusgCZ7RUClY3JcKkgYB+7CIiMwxxPyE5K8aEdqp1AApK6iEhQT2iY8BDBEa
O8a5aNKpQDL5lET5XCLfWJmo6EF9JJRVXJHlZBBOSsiprX1oTKJOSWAJ+mm7BPO136RDw4EjnZK4
G+t4Zg2T8kIxxKghrY9jYuuDRFC8ExRthJU5ptstNY9ga2Mpf08wE88HN58hU4qFnz83SGJ7u15O
8VPdXiBNnNF97XBuq2hxUdG+1QAYeqK/9DznxiG2K9kSnI1pdIKkQl/JzpReP+n+CT2JSJHlbRSJ
aQI5mBGEU2ytPFkl3oWtgg8cLNde0v03aOtsCpdB4a07ypZfnNimpXZo4gjgRbswOS3BkOjQrYnV
4FyVMYsRmc3R5O8L+NTRfAkiqFome+F4pXMmJipDOHLlccRcpGJIl8sr8+h1Mp1bahpAndy1kGwe
vOsUxk+B66IbWjlsN1Ic8rAb0z/YGoOHQFTUTyO7WN+5USOGfs5RyNLUSFvQRjEKVzaUgjdGHoYd
4Bv92vGVhGDqqpoMiKPw+2GNwg9xWHLTk2+lb/c9oXS1Yv1yHeGZQd0SGDPh0zRfwYPx4/nIfKu7
LVjhtZK81ZyfVMB1J2FhF8VACGl3VxHhICiviRhCnSAlWOAJMwoW32r6YwnrgLLrTq/Qpdl4qnvQ
minSmPKbFZ6E2MCn6uKPwisDrCP10Kj/NIibIs0/J7C8AXBZBv4W85UDzamDshJZQ3bEIfZegvIY
ZCOxYkfR8EqJC2rRRgv4mNAmuowCHpR4wcr5EHkNu6D1a1GQIQzXjtIaGQrKB/SrZ0viVM3xvTSU
beyxjtWrNjafkEE9bZJ4zU+XmNOOWcMORSsZnKk9ORmArDYEh7UeiFQkUsHBIQNS2mUHzAuaxQ9K
AFimbUCv3OQykSVXeSxZWoD4yMDepeyuJliUWbS0trX56cAi55TjOvX2HpyMBhJBlhFLlTHaaf5j
xYwlDVqDT0PXd0NgHie3XTqMG1NkvRf6BA3owFEkxk6kGi46AfbyMstXyAMa+8IuZnj0cBGkBUnf
f8NGNAmtgefRWQu74w7685wRn+z8WKZLahUN+pCs3XTL6O6DlnSi+eOuhyVf0gyE8Ver+4R9NIBl
+AyY4W0VhwnPiGZDirrEz6WgX6Zpn+rhn939iEYKiBsAFHWgOOEH7MEp6DVHUeBvowF9cM9R077b
0fgWTfti0brNNhG0k2tf9swazVM86XRExilUn0P/A5jOo2YLHVNzRLF48oHLveBDyEjBKE3SDuw+
OlZuc7TcPzUTDyS+KGO8kk+1jTqcEjwUrznTSxXNuHNQ7K3zljIMgKcjCOitR7v5ydjjYgRAQiw2
KGMQHL5Bi7Jg4u21dqliuvhjoIhcen7TfRNICOjkTByICCAm55YgfkugoLmpl2Zl7ZhE5UEF022c
XkFsBTITkLXEZWQAQRDMz4b0DWPBnLFdjFenqYxPwXNr9TuLaREiQhO5xRlFSgur/PzUj/VNZH1a
8czAXIPCFPMhDs7CX5ll/uhAz0kzJ2zVzBBTE+Ay9ITr5Vu/IkuFKEObV1PdefqHqazL7l/Jbt9+
7VjG2kTwIPyaiS2ahkjABiPAfm1Wu5Khkfj0OWS4B/QSHE0g8AgVi/T8OYG0Y4rmxTqzkbJo7VOv
YuaEkqm4NbLguesmZFLwizo7I6a/zsJihrCA0wTCcXeCkH/GPStkvfYGnSethnwHKXgxmlbMTQWp
OMg+xBYnuCWQ6RwMkNMl17+xnEGfMHfa1cQIhQKVzA4swKQA6YF6mVzA8Ohio23HW0RfFCOAQE3x
YGADdBC1Tg3Sj1qsbRqOcvoAmZzqZ5FXWZDqdOoyijMxwXkg90HT4ICSBmcdVBuPaNziZL/hvjpq
trrwXfJaQF3A3uEb3fjVKZKlmEHZNA8JLHEHEKr04IAVTM9+ChXCSQBUZ4RQEX8s4GpHG4FCfYL4
LvMTnSh2jodYZZdq/90qQrZJgibfiLbFdnAgq4uY2I24VvYRi1F9cum9rj9oZfYIcLK2cHxGxTWv
h4XASSLcoIufzXdLUCVIOodSIL42NUw2/O5NUD/WAKWTOSxmKzy51ev9yzGAZzbTYbWMSaklVxvI
gocm1cy3ZePfTVKUWn961KrPnlbGF3cgL6RMCDKO+3J6aBP1XCcJRZXtDBbRIUxJjn8r0wmdBYWK
saEaqq0PW551N9ECSJ+ONgn7D8DFKst+EUpLdePw+RLaDViRWu4zsWR73N/3Jib2Wf2tLwNG4xa/
FG2CA8ESIAuIp3bTs/6yUl4N5EuRjrQc/y7rFLnpbP6QGI8F1AC6WChrS7l7MUNMfVl2gQkRiGEE
o6pJMJLwYuF4O/prlUS62E0e/VLHcH30IGblHAuyxpnkQ3Ux/XiWuv3PL4ltsSh/omGpkvUJ2IRy
5x62EJM/4ECEx/fIXXBsfmuJQTbRk9GJ08FXoYc4lv4oZqyYDgnyYy/du8O/RoLx+uLQQ8BpOktg
jXs5XPicj5RpIuuI1hQrGUIsW6HpVf+0BhQTWCGx40Wbf0fIylnmx7EQbkH2WzaK+ijNjoDwAjii
stDR4AunENvlFlnwhUjTk1toL7b5NTrN0qatTGY2I9rdMpv8y6AMHaRutozN7mCSjjZhV7DC36qi
XQuIqdWlh0JK9GxLnWuP9xUaePxEiOr3VruoDecA8H31xnoFz7YnkJPi00c0KkTBcgj0qidV4ybv
cY2nBYLfInqgdJqtG3wKgeUIzzNjicc1JC46v0Pum1As/JeezQbSN1TjvI3i6kREyF55ihttH3Ob
si4AKd6x4Uj4bsa+Bu3slF9E970Oo8+oddbjc1GlrM9o7V8npwkU2UfLxrBCNTdefzSwWihPMON7
BzZHRmORkOoYauSukQ+URkuka6FHYhaTiJ24m15vXxU28HBuhHAbWKow1PZhYq1qyZwbzb89GMSg
sMrdgDuq6Z6GC8wULIj8pCh6HV4JAnLB1nr6q2iStK9D882fEQyM56jcxecdsouLvMZz9p2T6Hc3
ZAYsUeI676dkizSfBX7OJu4kVshdmcFHp2YbYQLr0f4RGjvG4ZSW1ul/LJ3HbuRIFkW/iAC92Sq9
lVImZTaEukpF712QXz/nCQM00DOLVqkyyYhn7j3XhFxauyFTkHXexGLQ2I56QyJiD3gp3zszmiXc
FPM4nvyUKzXHZ8IL4bUfoxv9yBI+b9CvUf8KkblGF62I543Kl2apn/s/bCM1ImuGsSZapXzCPfCY
xdCscEFSzTOkBIbkRzt9fmRmtQ3N+pnSwezgK42rUZGg3uPg5DBghvN/gE+2XJsEoF1AyCUPuXSZ
rKKq9p/IQQVNMGgbD/0QXotTp5LXmfvdYCc/h9lT/6cYg0Nfvf6StYtFkvjAhjgZ5yZbNh1KcwYi
+aXjg1dptFmwxqBr+BWf24/xG2ghVmPDZaTl1qOPxN3GHMO+ine1MtYynOLLg028pAWjK+soBdtg
uWvp9bAscWe2W8GOEW+nu1QK3PnMLHgw2PqFNKipDlFi6t9kDmRGF8dJP2Y4cmOPxNeudv3iPou6
wYFVtJAPRvmAzzHllsDPR5IIlEzaADYTGqpmg4on9sRrEKzdiqXSZ8YrYpOKzGJGHknLmjdiIZjw
FlMpeOWhdvGsml8ZUkp65p1n5NccYLRfIVTIKPc/08bflHNNqlvAqoS7k7qBrYlUFjRwBt1kQEGq
RKmAOYt5B+YUB+hMFfAX1Uk/AEAOtQZ6lJ/D2g6/S93Yx0xImgi9DvlA/JSAUUGn31kwAP9HgsOr
1pA0QpfS/Oe1JPRw+bJB6vtdkv2nKNud6loi4zfyfN8s5amEoGKD/mein05v+qIuHQZQB5ZaWOpo
yA8mLUkRyqBIxp2LaTHBdE96utw8dmMYM1FI0LckWIrKEf+3s5JyZfS0Nz+p9woUoHL1j1BjKGxB
B7Lskrc7Jjo0xhYXUnJ1r/5HrGE+W7y7/CgmA0WEtwomccieG1AOEhd7nv5o1tTtY4F+civ3/pqV
INI8drdQLrjIkPvJRxoy+5SxcW/i2oF1wdv3616cmGvFh5wxllsTnKy92H386ecYBupLplB3HwK6
ntTY6E58cIbi7If+tYvKJ7Daa6mGdINhcwKqORhDuJxAd0bME7CPl5+ZYLWO29+1l5M+NG9LU37C
4euhek5UvWIdtML47zB3H01zbIfiBShYgZPUGBjJ14m7gsBhTjVHoS+qjhGDY+smWPys8q/gHQ2E
6OZvLb+PFu0sN4LLlya2i8yoXoISw25vDOs85+BIj85k/OZhxBwFvq9dTMZTfIgZkvaUzVQfJ3up
j8asQ9adrXOJXwn2JpYvL4oxTqV7+Q08ukOzgI1HKxwzC+fQfczwL1A0HzyrRFSOIsqajwKUjGML
ee9TKOspl06MdRhzAqzq9l7+9hKZNqviqZmx4YtCR5AHLEimMFpHjHGMQgFuWxdcHGwcojl84PLZ
UEtCjsQw6OOXKYc/kK/ZbjA+nOc/VVkiV/IfcPHyZ4I7XQXetx8Z2yz9tRtJodehBkuszwjCFmPs
ICNqcRt6oDojfDctqR3RM9C0bRdfUOuF4Dq5pCR7MaRBE0YfJQzD1jAkrZ7F2tzDGDU6yjZv7+jQ
2Fw9/Rjb+j0CaMcg7OS7iAfkHeH12/r08yK0zbkgDR5JDQmFC1WnNhGIvEcD6Qw+pL/YOxrlrVmi
5xk5UCWSO4Q7fjTuK9GRM2RqyQQzbiE/bgz161w/J7H/4s1QJjA5yrkhx2Iti6fGN//IfyGTg8GO
9xqXBmvhmM+3SrR7jl2f7NNUSnwK4Xx6sH19L7+PS3hRnHxq7YuorT08XRyQMzFzY4AH9xdIVSfG
34pSJ9b8V3Akysl/aZqyoJ8URSv1aWfnB8ONznh6u1FbZ5gGxcA3WJfE9ba+YdkwqqeHxmUDo/Ej
EosN9rxpPWqGH0Qg77XhXdLlb+4TXljY37o+rNuMIbLLyI0dSUE1GoWX3PwzJXuj18m3SjaBIs20
LlejdlIGuUDdRisPOel8LBJCUpEiGB3RLjO8lwxtmxfZ23bIjksR1rQuER9VfOrwiKTTjz52ewbV
yF7ruLkJg20oP02Z9i32waVRNRpty+RIN/znpgAyiUHJq38k30dCRiBJgfFr3yQuI56Cl7xeTu7o
bLNq3qdls7VY483abyKtQNd0hrdFWq8lYNxjB+/wJZmOduA5SyldRD8L1HBlE2ZlWpBVdDvDAO6t
x0j82sXe8uDnx+SsVr65Raf0NtNzl3HzFKHxCUfsxqGsmOhcrOfCwJIB47uq0ZV7dyK6jn3d35XD
4B/0ZRPN16ailEZxhlur+WN2YNrdWv3IsIbrMeVwdXPIykyyuB2FPpqal76BEDp96L5aK1aoZvIt
PmzbeWMJX8PlGxZ0v3w4xpiv9KInywuhNP4fjiSlz8EKkPgq8bhbHNBNfeM/mTq5zk5+YpP4CwLx
oKk0TfRIqfg81sKksbYDpl0XPLOGv6DV4n0KEZFkgeauzSN8LZQUbLYmalOyAw49T6DcBl7prnMZ
5ozOV2RgrWPQXNlvnK9bje5m1vseAjXGyLg0X1VY/uSxe9CLizW79zCu2Qst1h4a3QHzWtSfMA2v
hmnr86tU2WOsZ9fG/i418qrcJ8n9mVPify2Tg7wgIn0xYaoxO5ZbJOEZmYfwZOU0H86p4Vyx9fJb
dh6C/eSEHpWxE7WeDCLFVF73Juyuh7FOd2nOlKGfWQU1835CZZy7n4u1S93XuP1xt3nPbcE0qrYf
mWtOqtyV9XzwPP80WtZWBdO5VsPfuLuPBknd8w0jzBwanDaRLIY0utDanxmJ5HupBobSe6r33R//
JXmNn6O/AasjjuB3knmbU8fpID7c3rH/SJpdawa3wfvbUWDLSW0CCUSjJZ9IWd47mwUckkaCwMKG
UBXvNNDMpej8TOccuvZ2Rr/q6FtceGvVTtugfQqBSTjDWff0u/TdEGVrH+1CcJiK5FBfDQh/+tY1
/3U1VLGHsTnLPGqcXqclJffe3vbDlbTyPn0Ez2WxExf/sJiGanofZQawJoBSVe/t4O5Y9qsKd7cw
SCkCETOw0LTOTEq5oCvnn1k/hu6zKAai2noqCGnSXOsz48tCs8dVCqXg7JkfZt1cEWH/yn04q+p/
IkpTKe8JmEJhDXkWM8SUr8G72iPhUXylA/21MwuHlMku6LBHo5j3AVOY2SA4KjFeSm3vuOQCyjM1
tfXuJRyeSFNhXzjEDBUW7ao75yXNjmK4hgkA+SFGxBgg6uNxKdvllYoUtPZZT7zjoPMx4N1Be9iY
4eMUcBFWq8opCWHBFqAaaI6OuROCG023SOHKaSAckgK7Vddu+skQiKF+wyLOmgk8OcTA1jxNXXku
FE8f2kG5YqebrLfZ3kjx3GYb3VTntCTzgg1fSJfg9i8QWjYYJuVPkiedChzkt8+wq2PuXXbQyr5U
nj6iF93WSfgfn3NdFscpfAXrv419rLd4BBQ2t64nDYRjvLgJ+kBpvPxuAhdfEetS7GtQN8wLKotS
v4ONze9Lpm2hUpbfSDhw2uSgXpAMGEn6mGEtDNVwW+AMiD5o6as/+vhSe8vPUt3l802s7JTl6c7w
6T8YktTtpS0F0MMnTiNF0ytg4G6ugbxQJvCacLK4eQBqJv4EqaljyxCMbBCAJW2LC7EcipiRlDFk
ZAWQtAEN5f2BywWzbPrlseBtiYPe++l0TLltSDZZ8FIE1Iwodq+Z4tZR8LXCrYrTj757RR/BHH1y
o1UT4k9z3Q+XwYXc/SbliUSrUTTLCqzoNxWZNqrvE5bU/9lZe5zbfm25ww4DSCUlF3+4mBQkODIM
OGgjYIC29aocktISPgDaxglhxYwYNvCnvSx6OfpT5m/cFsA6NpZyIAX6V/7volWsep+80kYezRqv
oWuh8EFQ0XNeWN11ZO+sm8NVxxgizA0L1VMxECZ5WCDyvPY9AiB6AygD4J9xwqDqubntvVZPws2w
qShyMG9Bm3wzlqdvTf6Gwd/io763323z1JgYn+ftDEeLTzY6jeg0CGzEd2wT+LTEz4Kx+h0PEb+p
sgj9zW8SgdiPh0Ck0xMuWL4kilruZo7KtrHl9ag4zLSct0ndvOwjLd977jPJAkDcav/FuAZH4cef
5nuKfanyqX6h+/dUfJqOoA6qjfE7vcW9IQ9hUX4FhFvHXIUC7FTOm2D4YHVSXqYu2yvSRik1ty1Q
yxzBhYFMF7cSmilLvD9MseXUpVjFCL8dnLtys2PN5l22FRVD6JE5cELq3OKfwoYZQvcjZuRFLZ8J
Iyh0Ap1tn5Jpb6dPGYWz6wIJz57KzFgPYfCAU4oy9CbsGqtLnlSUvYQWk1pEPn5Crz0/O3G78buK
5xOiBAvsmjtIjN1tA+6qQ9rvPRGhx+QVjEHZnnzqsbDOMAQhRK/+A1ENjoxvyd8Mk8+3jYgalBmi
Fj8fViES/o7NtBlsDEBFQ4yza5k2MzAR3j47wYHOrHbB2KhN/TrTstNSwWqFHmzh6+IZdb3NWFxm
wg8fvCn7o1Mq29iqgVQrp8diOVH7qHOLiES4KB3qYYbSIB5M3mjAEPsp+7IJRgrj7m1kvhTz4Aie
kmEwQz2e23QHvFEIEXbxLLxwxAYahaYKm2+XnFBYEwIFBI945gUbCVA3q5KFi7/DQueH+PXQwlYG
2PDxIymsC6aDY0hXHqUIz8jwzpt3JtZvntG8mZN9C2kqYes8Kg+Ha0L6t3Sj2fimGx/NZMCji+rX
crDPXfxjMtPQnebB0upD58GxF+lr029Q9//X9f17wBUw58ljojAdOBlnqUk8VoQAO7vD5CQGb7ip
jsdmUHiSu/sUN3sVcDBAJKfTLdJ2q2n4Dpz3ciieTPyFpJbW57AHJEH0KhlMZwtwEwHhD6ZC6sjb
yafKR1k3R9Txa1Zmbb0H365y96RS5ot6iWK/MW98IeWDxQKMdYcDjbphkymWQhFX6al5LOonmRir
4WiQdYGRb+LpqjCvyVg9ieynqAh/JmSAbm8j8ROVlNbzsRE8ML8FkUPAA1rKdmcT58nqBDyIh2E3
2w4JOpWyz146FN3CNxeOYhbaRAke+ukzBNUavck8qWCWKiw+3yGGiAj1nJFVUSOBSq0Hd4a0MECQ
Zdap1dU68jvU3R1REWP4Yga1tbKM5WTFzQmH9Js9PFZzdeBdt9Td8L/8+s1TExe6jw3h6PyX5NeC
enRouz810XNmujaLZpNNF8HI5eBxJ+pRbTRYewYxtkTQ49YBIA2FlbUtA74rtw32vwZrhumGYzPq
YTGUR2u78dNNzLI23poJ4WicXt56WNQfq2sfDY3cx4Y7IrCXY6wAsNse49Uk24mujiVI1HxoSXJw
GOSzDEV/+BYC16pJyw0jpFDO8opa6nFOqpPKeZGd9oiMusdHS8+xso33qneuw6iexU/oOH/hxp6W
en7p8vJXU4s0aKGOr7VivczOgbyi/3INUkWis4oyF201tP1TUFKnDOQejqiDgVmwQWSbwixAGfM3
Ne2G5eIt0nHguh8zo7ZaMRQH/WEP1D41Q79lHdXzPpLi3Ykga3Yr3oU9f7anzwbEjO5U0KDBfbTq
gAMO+z7YGzGn0gRsQxST4g6sAHIu5lPRXj2sbQiaGNcEP22CgzMrbsVs/Rkieh/qniUklgo1SEJo
gGhPu/Q/JNJXMU7aVvAs6hqg+SsfLVSHBWDJEdZt9HA52IE6Oaxorax/W0ip+x2OyfqQLWwYLeWD
UV3lJG+rd/FH+Yxc8MopdNAz2rLQjI7LtrOCx6n5x4/YYvSPWShwaSNBnsOCcts/LvR1nkn+qvfo
G5StISWTxTx7KtiPat0OLxuAHb3/6gA5941Fs+CsJ53YIv1PXZP6pK5tnfJsU4zZNJ/JcygMbVEB
VUlx7mFQVF62LdvLL3EDQ5LmUOno8XmarHNPfwTBCX8JaJ7hSkF0myHTU+ytGtxxUJVSYbNoxjlD
qBGnaHWQU+SRAT1TJArRrqawffCcCLxhcGjgF/aFIglsXjlF+D6b3rZU8QF5zthaZyLVwslgBsHC
svomSmoxHsRsVyE2QADSlvWBxOGMxtx0d2OebMaIw2Jbpc8ph4GafOj15q9SqTGE/ac9+qlu4q4s
Gbi6jLbHJ7FLqZS2qgvB/eaYL/zXkX4DiKyC0Q/WSeAOA3bAPIlJuZZ5Gl8d13rP0Blt27oIgls3
poy8kDkYvz4b2vQAtzALaPjiNgg6X28/DHylDCZcyKMJ5ZVo0UwjPMkkn81Iyj7b9P6Wjr/rJp+q
me20o92gO2xcQmnDajiKnumX+MozUSCTQAhvMXTmpNeyW4AGuiFDzIZFn7vY4pOEDAe0wfIEcaGB
PZEqg7JHXhWPeSFvzYgIp/slUV1DaBypU27h+gVncecVfXgVprkRLveIaaTs7QpwYnjcZxedG9eq
NxESyCxXoBlg6basV2SA7qCon+vq6pbRMTGw5RTM0ujNHN1YNYhp5RULIc70Mfa9FDEKvjyDlWdj
YqfnR06skLKWA5CnWYwwk4PuJsgvAUoHByeJb9QPIyWYp0xiS6oXTFwIbMUvjMI9ATktH5jDhE3K
6bx3TmX0IZiBEkk4S6wQbWcqU44sguzileuKkN/UMJ9LhF1RAyWZkJN+/Nu+22yNC+OnDNx95TQn
q2Q4bjCTazl/dBAGLI4rr97XnMcRm7CWnm5AAErOI+DM6DDj7dEo06YiPEdQZoOC4Houv7Z481k+
Zf5JtAMFwyHaUDl7MmYHsaM2EtQ1eLuEEVbPYHThOS6n5Nlif6nNL1peIKdlOlDdMlg7pNd00Uah
dOpmJvLPMRvPmRD6XKJRjXUUfyPptwYm3rhuvMZcDQ60pmHGb5c9uaSajxYhdBs9Th7S9jLMF93H
itxfsMWOzm+jwQP+O72ciaDv7FXXvicTAj33K8O91Wj99iNngDTyHMUU1z2ZjywBd9r0LyIKi69D
0x57He9jcLAT89Fn8qYwOTgtpwg/wHbtvQsKIEOtXhhHnefJqqOVNlvrrAowJcIymuKVKr6yyNvP
gD26dNcyyR8HKJsYkjiFvSbZN6V1L2He0z4HrPHhv619rz4a2bTpKMwenMHeqLl6dCwEwSbFzUQY
kPdYh0xbvtgnG6rY9v5dVH3A+ehTdHu+qL5bMwsneoATieFmPeB+QbplR+uamSqi8WDJT67JvFQj
clNq095aO1r1NNveVr6KvqfiAdQ01BfvqygfEe4uRra1eC8abdeSIewVV+g97NeapCb4hlq++teg
LGgorFssKB4ip4mpszECv3MxYbGKYEDeFV9pvC7MV6Ol9AdlkL3yM9rkudiPxFvxBmfLW7UEj3lK
Gi3Txvan9G1oaDxYCTkN5EGl9FfVmPNgY6NtdnMQbow6Ojg4em0yn3V0Ipq+o29jNfPecOpLvH0C
0eHodNgCjiniROLAFAdh114XyPbLNo3J5VuYLv74FDxifudJ9uaE+L8/rqx/DHwjDNgy0TSwlXLK
R/6+vf5TJt8NWVUO0wUKHw1JM/msPhtV+a/G8JBQhQJRWwxszcAXd25+m9Q/ZH0Hj+nv1J3wImYD
Xl3W1qRh1Cy5oq+lu1VT8zijhliYyPh8YSmLfC6TfJQVsH3Q1bIzkC9m0b3DkV0zWkIpI0bRWb9U
KAshWYkPx0SPaKKcw+w3La+T+5F4SLSQgRraX8MazwV0c0yoI9wwGdnAAJYTWUSb0USIM02+CMQU
fW6rgiOKUIam+jlFDhw1T+kkRlBuOTPt97X1o4cN2YgYfGPezLiZr9wIuvmpJTSf0Ti8amnPOHVm
zGzwHoHr7LlDWF1I860HzXrw78Knrphci2tBY3JDJzQURGC7PwKaCNl/VGztIlbI4qSOa3CldFTo
z9zXBDucSolKTusjbLZvtTyb9RuxoiNKduvBQwIaqrcqylZdbDxZALjFPeGPXAju8qcKnnvrjdx1
Efv6hD44eOyHmBUjntylJyo13I4QroYl+E+v078EYRyjYsM/opbz6ZGbekILeZWXMVIvUp2k383E
Jw3LSVhqSifVGPp5qNDAwgVA14MIhPnWrkVryCKaM2klFV8JlgqURu9i5KSPEXiBh3YqQsv8KcYq
ixu5iL5VfpuZHRQw31HlJciyePuTnmOUw5zv2yRhubFggXLnul66TjXKNDSuJttbjnPhEQX0BUzn
NqgUWv1JKz3eA0KouDYXBwkxHELQnPJng938dh2+gdI9EUl21odsXI+0vMkYr71hoSelTFQT8AzD
2YCZuDrIuHoyeBwbHfLyNXEWthbEz8XeNdUtov4J4bNkyN5i/5RqPBRUrkXlY7tq9z5s+hblaFE1
22rSbvwX6Li9BKhW8h8cJg/2lKmeh3md8062DDw1mNkWx7jyWV31yLvZibmXrn1LmTe3iCLkdYzE
PPOl2EXPpJa2A/7LYkNFhesG+K24LIZ/8Yz8Ozq2XPwMa1LTPWjIHZYFG2oW7JwBoS715OyRmrvM
kMiRPT8k1XD16u7qO8E1SADfoaozEOkMfD2trD+tR/LG6CVb9xLFVFgNTT0blNH4z0udNZKrLSYH
E8JtN2c7PXQ3iatzTGFDnYf8JTLjc2KmzygS8OEV4zkfCA0E9coXmBERgU3Lp/0ktrTUo1VePvvy
t8/uQXREAVE4jIf2SdhtZ5SACQHaGBdcbCHo/Fmk4JUIxns7UMuQaRq+mbDDOLmVnDybqbmVXn8v
7JSRmvVaTMCA8pK5PzP8unuuPm0bXOCQ7st4+FOSthcavJ8eJQUZa87DPA2Q1LD+muVx8oNPqre5
gJoyJvfU8U92uxSA0P1T3HWnNDG2huUeCBgxGfIyGOgfSpUARwS8h49z0qp1wGLHA0wddPlxGf9Z
zFI7/cMAjqMbh4iS0vvS5gyhRUHyzyMr8jbnAoqxZiBhcghBJTfrEE4oOlCusY8YUgkFoOAAX44a
bRuLwgk8DWLaesLLcs0pIQJc175C+AllvCVtRMPZEZZvOazoNj4OS4gPdU/J6DK4gQow2njDcA46
IXt9Dy0d62vQv0DsGRETKCa7alZdccMpQFLZWwRcvWAsSuJiqu/kJWAxIH213MAZByRPfITMpoqO
PqMlfwJNs9grA18W4pVVNndgHL+1Hh+Y+xWor9i7+bzdBmiiNFhneQRn5+bWMVpB63WcagLoUEK0
2Kq9PL5VnrdjlN0X9ionyNrnwm2H/o3rjOGkCg5DlBy5NnvzHrnZyQDVhwhwSbLt7zfNDpSYIqhW
JCtqN+209Cj6guNIz406SqX3lBFaxygyBSY3ArAFBUHpI1VBx4A+sC+/HzU/pgr3s/HiI8NBsbGu
LHydhYRt/xL/5XWZYbmmRMhyEgxt8lawwcpUzy72aNX9kzN3G9dBZ1gd+2kXa9kLjWTKkwMDFw3E
ZuQYy2B7olm3L06+hWgGBZKxjLerwcp50VcQ52fCiDR3v4zeKIFjkv4lD2aE3qSDgpVS+9KD+/mz
3nLWaYV5hATysqAyzVMGBGEeXIkhtlGldjOfBq+osubXDh3pNFi3OTfsB5tyVy/ZKND3Tix1511N
4xCHF0ym1AA8mou7T+C0wLKc4x162iZ5h/fvMpWVV904FtTwBavulgjcDS9zxStZ0VCgigEt6J2s
UzxvnC8Q3H0W2w9RKLU90fJp+7soR3HvQgMw/P4+DueCQJ5127M+TTNuyLIsdoWYgcylH0DuWChC
Qe24KIFtaiud1zeNubUpGSbnbZnT4KHliQagX1QJo01idRFu3F0L2LBncFOzpbSpURTSxAzSwOR+
dpV2cmlvdBK0cvWOc2YVa3DFqhBO9bWYvvn62nbH6C6qUbGiILDyHYbVAk+JIu0rGHHbfLFgFOVn
dZXTf67gxFz07pn3NWneZyZxhSkWH6wPdUE45pvt7vod2gRcPv8sZhcm3OonPlVPj/hWYbCqS6ze
apcb2P+B/UygQQT+bInfAQ2P+rFtQVa4y3qqPyVLXWbrbnKPUwJHFQcuVfpztZRPKPkZ5BF2x3XH
0onfmt9zomQIuNWUAncSUAozCcMGw6devmZL/YdufItPgvm8icqc7xFlZnVM+NT4BfPkghrRBjNn
T+WDY7/RMwMV4A54luh3+CdoG3oQrxQ5D61+t6bbyAp9WLZTDQ+LUWp85zGSfVSos1ETLwZabNw3
zNr5lw+Uhg8qoGLj6Qqq/pXalTJppATSPTqzAownfUoQ/2vcm9ygvL0+8mJpgkyj20yAuzxrWfd9
+hr7e1XHG34QOe9HgCsrsyORSrPwcs7HAq1GSbbgvLRnvhIUsLrPY7U4b8hhENHOD+C/Oh58VvoM
wOb2rMdIYId/fJhOGm0N+6NHj+jReXF/GRo0ocj9fRSb4Auix8DXxHQuYIhng5coKb/pwHP9PHHG
Bz12tg+OjraJ0Ol/invTbVkjdqsFMasdEcSes1hlkh+/LszkOUoH+sIivKX4LwZqMtbC+XQmXvfQ
UG2kfKJj3UNq87byWUQG5x7ddDddFkXgImZZfOk5eiPquKwnxF6wvFgPjl1kQ3VeubQwOYPD+b96
OjHTW8m3zZCNujawP7xYYbE+yEunJR3HL9Eog3PtFTh1Pv2Y0qqaf3TMlZ29HXJtO7YU1Aa0uehN
9uRRrW2zgYiYhY0TxtwaoTF/pYrV3cjVNHMVpcS7O+mxNXcBdF/7MWJfymdbBN2O1rtnlN9O+xGY
Eq+Aq/3I81wzZuYKpIXlLzUBFOORmiZ0khuFqinwuQXtSz9+WyPFm8xRUWnxDoXVNwe9r2Hxwh+n
5xuyDCJp2+hM+RMpiajXAH84+o4Xz6mfU7pUvmMWKGCBAkY3TfpXofFs+J8GvU5KzUgXDFY4Ydl+
6dU/xapU/wjwhqNRyORF96CkSSpMHd8GF31tfDEL52C6V2ajlDD7pet2rvNJZs4RQSuV7sUpL2nh
cLnxheSi7ONwmO16byJPA7yyLtsfm7fGl+yoAfHXpNbN9G8GYtBIU1/2ry1CmnxJ9gtSToYQbJqa
CL4Mrm8qqaDG74FpMnC+eDJ4JCKQTYm94i8qf1pB96MvLAKMXUur4LDFkBFMq6BPMCDiS+iSKwqE
rRS2AzsaDiD6T8nZazCg190Jq+IpYzCjPMz7aNZs8fLyDVn6sEGOLe8D8iqUBoV19EVBHf1LxnQd
sGiUv2bshBuX8kd+mRbaGzIrZFtyf1fKvopWr6iIo3Xdg6HjZ8ruIaWRvAI0t51rbYgPrEiPQlS6
Sfl4+DtOjKfMzDkPaJ6MiahzB8A/H9abDmjVSK+R/ZYmN4V3ZToM6pV/QtSTcD02KXLNcjh3GkZi
LqCCySzW83WRzxsUWAJEqCkZEJJJZWeEzrbunhTTJZtulPYeJ8TMO6xCkPQxOi+C2vsJwWcFDGfc
p7k6hT4L1OVmO/W3Zv2NHG8TI+EvRNSr/+ByNIHtGCNm2nGCzMpa0u2u6YgMKYo8Y50O832ITm7C
CUOqU6uFz06xvMsERTING3qqQTf+K2t4aItJqWSNF1XGzw4FgJcRMVXjCCgHFknu2QXh4Lj9tUiC
b+yDMyIFM0UJnWtYtBz6HZxKCrm2Nvf7IMoRmMDSSxdtl+G7qkFs2ilBcm1x79rmEsqYq9SKLwtT
QN68aK35lSJDaoAyW7W5T0U8oUBrobIqb2P4ai7uvWAjYnZvLWJ+ehSJgrUJ7gjZ603FvWYJwChY
poOw8rYyNfGYEA8pwY4JNqkPq2ddrfUX3nPkkzeNozeLDjEd49z0LzPZ3AVEs8wVOuAGDRxiS3+L
5hZO55b0QcBuPeWZ6jwiKBxY37+GRXnamIGRiUqnrxU7/EJSRsjUDQz3BmSuV2Kq4a/zIN9Og57M
iq11bgIAT8ZDZpfE9sVf5sfY8P1UBTMxRgiD/7dnQCln2tTddDThNHxuhZqpJjCGpAV8XqX3zama
qvE66D+LuiVcFGby3ibj0YDRnGHAXtCJmMuPBSAu3fUzoBQu19/zUJ5T2/wVaVHj0bRmTFqgaQIB
p0/H8fWvyZ+bITnzmm48JIE0E5I2lf4jVFKMjoSjMICBJk8aqehJ6ZWgKYb7mC5V5qwlUh2Cy+Jf
KchNRmWldi4x52PTqkDqHa35ysMPO4Orheu9iIijkrz68mp/1JyelkwRQDS2yA+XW6chN9f+Bs3L
YkEqp8NuV3JTMFN7GNkPobuqR/fuJPcmCWhOMBUM3oEDq2VrQnmeNGT6cmcXlbsfSHy2AhxYmOgX
mPxsMApufoUwgGPZnKhAfWjMD50ZftaaiDl4w/INnn3i1pOQBm5e9jk/qKxw2QwnLEcrvfU+BjBV
TCMMdm/svS2uDaKvEGIefb1EaUfTA749qos/PXkZ5OfoFqm52bRXrKkT7h/Lycm11jY9yhUCuk81
kSlJcGtnW5JJPtv2snT7OnuTdkW6ElZiLlpU7nnQY2rjczouA0ZUTT+ooIE/kB48aeKqL9cqP2qL
DCbuvsge1yEgvzkddkH1jRt7l7PFsv1u5UBXoIb3jXm7zBVgf25kn9kjZz3AVw5EI0ONUh1q70lC
pNkz10O216K9JTIWwLOIe1hZ8RK7F23KRAMlbXyAtCsydgiLdZRTBufVMNwL80bSnNw0uVQJNJ4u
QmhO8mqkogrzfc97HKMOwHSI9P/KFSDdKQ/9DJ+400nZDJ+82VqdDH3rGNvGcT+a6LmCgJXLkKHe
6SWLRU6nNvxwsMq7DAp8BlIp19XMgj8L2O0x1lbdl1PD4aYdzMh90bkQI/Y0JnqKIj3WfFK/LWBy
VRDThuh5ofFw+J/BfNZawHcs/+LHtEZzVpOUxZzKifuzzr49Hr4VbseRoCBWKCTEdjvNqU4lov0i
IIpmxwBHodKOEiDIyQlVSZTfzR7VElI+DeOGaQ7/emYdJb+17/UPZqu2ud89UWzIFLwm65hTEAbM
kXPpJcPOwhYC3NZB0aFWXcO2HeMBiyWTcADwvFhDKu7pnnToyLeOrD1WGjZ4ZlV0Ji7vOTnnVF6A
X+fsSvFsKrZe7IOt4hsvg0gGHibMgFAAO7zYmcet73DYW6LTvxXk7Pq+dWCdgIgTvMKNiV4ZhBea
W63I1/wrhFLPIF5ncaLynAHlchoj86lCk8Y0e6qCXVtw0g032cp75vycGVu3dmD+hayoiy00sZ2F
IIKhrNAPKcCIYqsT9ZKiSgsNoq2cn2qIuQyQYetd+ZlUauMVIULWh467Xmb+00UnXK5iMC1tMt66
AElfuwNXwsVrv4dCZzH7ZFU2PxUTmwKhnM5uMiIhQv7cwhvf7aLhaeuvjjNvtLE+TMnabD+DxQPN
xFudJzaa83k5SD1CCo0970MItjTTciPFAIrYEugVRVv2g+qeDrHwQnYS7jNo3AdO67hzJJbJpZDm
X/JAtAZh12yj2798j6Ly63L4QBgfcnve1KlPNf6dFuOWppI5xoS+TKruHI16Lquw0uIpZeZGQnqL
5APeLi7nfPZg8vPFXuQdlN+eNofzIAF5EfIhkBGRw2BEXhJvRjqCajakCrbZ7IwzHxYNjcU9Zzmv
xMnsXjh4o/qKzpkkULEHjdQKRQFjr939j6TzWm4bycLwE6EKOdxKzElMkizdoChLQs6h0Xj6+dpT
tbVhvLZFEuw+549KqKK+QpkSLP7wJrByAOBVn3r9KNinGN1IduFvS6udGgq59T0pn218uuq3htwt
oDHIPctk2Ib8sDEcqzmktx71vfoNCkxxSdV40pHFN8QoqoWFe0ZNeyNfeBAf2AWT+c2/tEBAuRp2
ODWf4pRvHw1DeU5j25M6INShY2EHIekz9PgZkLAAYMz6o/TZq4jC8IN8pcyUDKiJxgPOUup74t8Q
YUy/PUm/1kyEETsF7SPBU9W+QtOP2GrzsqSmIF2UfbzgQyKbmmgTuO/kEjeQcuZazblzRCwOX5Zc
XEzs0ZUZrgxE0hNSVbULqdulS3ZTrOFBYsYoThQ8oo2G635juVZQWmC8Cg/Hgc7HVO/mPNuzbBoM
SWrZ/Pc/gS1b3EkN2u5uayllLZMWAqtXoeGDBk6Kg68GD6KsqBTrrTUflIWtqxfyoK4zTTQLpljH
JvClU1YodEyDG93Ibz6NUNmuXl6HrN6g7Pz0TH8f+cFbLBCazrOPxLVGETru1Vef4CXMlsayrKn3
6JOF5+LNsioumMlm4nCPuU+cRwAvbJrjK6Fsr10O6Al7AahQKPOJG+bzMwvMvpTwf8VzgHG45vxh
a6WKWZi4NwX4hUWqVLA0S2PBaH0iqkdFkqVTsbVqG9dZ1S7dOL2EDOTLwAQEl+BZY04cf1y0DPTT
TQaIJ2X7of/VBu+uZkAda7M19q9Jlt6N2SJVFGBU9mSmZfyBLHyPQXFomslE1uvXqk5+i+alhgO0
Av7ZjN0gtdrVoYgrTl7HOFmN91qEGXnF4VNNuXcleY/ysym6H3SwSzxr96ohgyhZmZxEqS2uUVse
lK0oa94SUI+oe40CAyAqPXhIABCHrBKFV3lfpodKAO634d1RW2jkDVuVIsNwNiAUyCmwiksSNJtL
dNJai0pcGJSqXXCgPzG30xSaR2cE3AjaeeZLNFQ8bCx0CEQ14e9w6QfFOqkpJOHa9d3tNA5MZdHZ
B+JXYNRMHbHlZWd1kHkUWrg5kvqKprq1MiIMwbuDoQRBG2qh41ARIVD+6Owc1XuE2p1HPCA4lKMe
QedAZ7S+c9iJRqQstoQfZn1xLA5OdLzoNiYc8NNFqPgr4ifGINrM6f8WcHUmjgWQap+uyZ0DQ9KV
wET+oplEW7RkrA5dnWDz4QgX4cPoDLb27KmQfP6ECv8Egz0KelWi5PNy+Axbehfkm1a+GZwtzFQ0
rT9Jvnoz1wVOiEvREThE+zDSq8qLEFaZF951NN6esTU4VxqGZ5VhFQI8EgaUDTFZSeKoGBKCmAwo
YJoVkrXZnaytQhOEaSJLNRec9XxbN4LFdOZC9IlFZk9lTSGqHevAMWQFDjs6j6bxpq5tRWbxq1Vk
cpleVB1RDbRiASQYpnkC3debY2eegjzak9SzYD3ADfCsluZpuic0YiZwBOabwvPz0MCe+cv8QQBr
wkihs52F2vTEofczTIvUNRazc/RAbFpOK8dc0gfCGCRR6ZUW6kHiqRMqhzUQ8Bb3XA0gOvON5rDi
+Nf4sf4VGVcPz76OoFa4AQb7LSyIVPHADdQDTNVEwdzZSYEqhn6XXlsA/wb4h0eqNMUnN6bByZkw
5DXJ1S748MR77qHpnPn8WhxUyMaxBXbJg6sr8RBgIcGg0y26CXZwgfSq1jeTdY/LHzvMiV1ZrsGT
WoM7aecmggCPlz4OF0OdoAzZKlxwcnZKKv6Sl+GtxoOVWFRDm6918t5jq+ih1DnLavM2D5z8PLtT
/g/i92W0xanb9rwfAyfVjy7SlR7zdDkjsXblI+KIT3yAUbUQwinL1OcL1Hz69pHznokp0T9Jz+Bb
QanmHJSbntB+vHEIEuGmjh5VwPwxmAQBNUeVKPbRMomGI9soPExv3wy8aAMcntqhcmNnThT2KcSL
5Y3NNSIxsvcRiDPuKCFbyGHTsLQEwb3JuOCrX7D0tnE3jT39g0I9ntx2evNsjPPVE5e7mmDUtaUh
WssMi4YitHwCVQgmMidcOXN8iGLuoD81tCQZWSQiJROk6Z4cU4g6AGq+Uo5mvUOx/HUSvV910d7v
MJeEvJY6MMF6vYNjZOiPy23Sb4ZO2+ZzaT41EIhG98o9O5Ziq2SVAaP+GDPWcudq1YsRvkC+PVdX
zcRhFT9kefKYJMLWOxOJfSyt++CGyxahenXGS8jx2u4m2ssqmFuOeWLtfeWZ9pBthK4DaG1ugWJ6
NvAxK+iLIBaoOwOE1c2iHjY57UxWtmqQxEvhLk0CMRoGC8g1jVEzZ2rOR5f6Ru2SSo/nyWOiHi0Y
DzbRIOHbyeZiH43cORTkDSCHpMjvCGuCOOrZwwdqRusSNQ4f0shPzeTjgH5TzYAeBeR2RNhbNFRh
2qdxrs9cRtuIMdfCr2PU8kUYdaLAZ1Txnk30cHpsnOIcyWRXDxIsuf0euE/ldGkn59JEw95BdECR
EqmABJilSKd6qgcqcz0WbbvIGnJXWv0+stricwrS6DezKBOonDWtCoQ5/BD//iK1u59OOx9wNLOw
gmTWjKaSHhKHWmGJ12BoXzI9IcjR2WRh/B6I5BZK7VC7uGyxztcWXZRkXWBLQ6xxLmgjCqv4JQ8E
XVPNbWxGijSalezZ/zWRkGHoL6b823fGbyutH8Itd45efpRJsxncaSd41+w5eeu76i0PdAxqpqpL
Uu8ijncvc5Fna8fI1761mjwiSGAXK7UiR3OOEgzxKZNXRb+LGjZCgK45FCyXqlTDWjctF4n9pQue
RShgdHlqqVCf6a803ReS4vfxp5WZ5KHNdCYTX4GHbkbPzu8ijIhNOCw0Quz1/m6NM56hzlkX7MRM
6FZ4VDdh+VFZuWLlHHY+HdmVjSJIO7TjZarGddqyppMMZTFLFyUlV2dkkOrhVeN7N/Snyt1pVAID
hKK8v+IKBO0wEU9a6JK0eVimPXZu39d3bjmtGk/7O1dGtoitZKlNOsdsxVpO7OSqaHczGi9o5ZxA
C5xAXL4gbGbMA8oTM1nFC++m2huj/EXqyPLb+MbqCRtacxkVEWWyjK9pVhG2GS2MYJlHzgtZnn/M
jqimwOayI2oFLza0c2CuOzdDY0P3gubt+FikOcLMYl20ejohBcRHlT3mxJgIs/oSLUUdJcuSX3za
oYFJ1k/piWJXdT50+99/lKiSMmrPUDUzw52lSHbGIK/ENB9n4TxqHTVg60EtEAfiGd6dfBPAhr2f
zBSGVutuuoGYOSkxHhyw+gO7PNbuO3+iFv9mBNW2WXdJEQuNjvOactaUjke6gZLNH3Wc722PMn/K
1tJGejx9kDAm5LefWQs9xqvauHcjdQ8s9j9BjD19cv4JvCazXEawFqydo5HgNSlZOax6YcvXifz4
JGKXQxRZluPKlPZtrqw/IQUcVLW8FDQWPU9kAn2HzV956RKqJJ2vkM7K0oRMoLxzj4c04jp6ap4w
fXGVP3WwpPsWpXvgZovGD68oNhjp6HFXkiHgMpBU+ACz3Bpowpg9WOXsuFjoGYHVNnih9AnCsE/S
2hpW/dmzNBa2i3ldNQ67aIXtgSxTczkTamaRzzq6GUdvXX9ErEgdxhFDg1NM7/Q6g1pjrQaFyUmZ
IJ5a85wtok0wEpI0yH5LBqAIm/psBnVk5CYkUyWc5ezwaZGwBwA1tqhSi3YZoYYr2JWMkmiudtPl
vArDf0TluFSJYO6E8B9wBDsd3w53IEp7+raAeXI3XEtFuTzw1qmhWfUAw+wqIIJhCfX852iQ+T1i
OTcQrxe/DIpdwWdvLzTtrcPhQ+A72hwkQI5yDS59zoWQf9xrFLEhOWA6ofvGpvDpeZJrwRJYybco
tYkwB3RKuNU8PTujwoAwPCScWfaEoYVvAFEsGK7R4yTNIuDZIESWxpVTI+KV4WJUAbHmTqu1FL8N
LDrPP1bOZ9/5DdsLnkPyL9pOrDwwAZrX8xnYZyCg1Pv0+TOn+bmZpx2E/bPlsxpjE0xZ7BOmhka7
TD3pS+qXeudsdyPKzB7/PQegsdZxTnFcQ+Dkiiu2UTJlZrgPMRoUhG/q8cMgs04C7VMjrAroUaVy
ZXOJpeVJpvGen+k0tsRRmWOx6azizeWFZPRg2s61bPQfD6WjiNCOZPOX7rSkOUc3E4kiKX6bLKNE
jk4KDWmxETGABzSObVMeoIguVke3EEOOywY5t4ZWJSbJjNwmRALTYwyXAVEzWmyslW+59furL9Dq
Z+qzRYVftXjfFlYenzEwXqk2xmJA7yQfWFqjexBs34jMrP4r4K/noUKSA1tvYJXJ3iNSQVq7vs62
XLekhTAyKkqrZ/MiHHMxjn99NPGMn1mEm2WdsttqVMNKg6Y63kkF3Chu0Z2UVvcWGDHahACD0LCu
Omer0uLShMPkoCbn1mtXSIq/bM+g1xcoALuZQ98D1GCCODFnujNKsNP8RJIdI8YmQ4uGZr+qyImC
PfgHW7JF8bXe2DYpr8k6wx8i6LeJoQK6CUQthQ9ny5mxM9nhzjEaKkPUyquvcv1hTinhTyb2xCup
jwgTwBT4AHNYYTFj6PfZighwz/tN1s/vcflayB0vPbRJXqeOt6icg8rnjk22oqWp96+j+dZSrNK3
4qn901sBI1v0bGfi4ngXo8TNXJN45eZYKTteFNDUzFSM9HgXhwVVvfHBawhnc8x0Pbv1e5JfzbBd
CpfoiUzAILhLKj946DNPW0UVMYGxdZPhqx76WJkrxXXpNV8kGPvK9Z9l7IKVfwJINkH12Q0dwQUu
AKJwxFepuQdnmNlyvRqPP7UlJSDMDM4BKIJyjDEItq8sV/MM+Kb16g8Ptmk3f9sz9makoututJeV
ioPm0SbEugpoLiFHLgjDk/rPqQfwZZHwg/I3C8u7xw9m0eUbFP0lSEE/tDbgek+njZEGrJQMy8WX
bfKFqfls0ZV03WKI8sPY+7uatA+LUV6r/maluUyUYHGetJ3ZJb/zYBH04K4zYS+tma+22S/b/YQE
ngjmF2ER21MkbwYnkgsDE8TpzTHdgdPLkRvDSWNsd97XCLk6ODPSOXQ7Wb3gQ3YyieoXHCoIGQ8q
EpGkPKkyy9Qm2DEFA7cLFudSfHpl9REmr7FkwcSAS4BJHH4ropU7jgTa7GrnPgiA8xlqEM2En0Zj
djL4zCgrwCkGIvJSEwetMLeGCzgbtDXszJfHyaZg9kwDrqQLsAQtq0dzYeDy4hGN/3B4EHzK4GHC
ibJgisg5NsRTU6T4p5iVjLJNMOXi+8VcGDY5rVS1atqZ8o5j+XcO0RsSCpLXBBWHP60PtkpiT5yl
O7CyEqQWP8xerSA20xRiIYNnB4zqLC2wRHlDY9guOZRE9YQemtBkMlOqvY+haZxIw8dkUaGsDZx5
YaPmrqZoSSev58BdY72qnO6rxIGqczgDhLIV2YVYKjXrYAlSKvNt5xA6+TXXD1ZarULL1HmveTLf
0f+YnBkz86uVTpeI/26MgnnSgCQ+tQ12hu6J7X0yOyyCeMmZtQsGBZuPUgMkw52q72Qttrn6gbV1
khM0xoPITekr2OPf2Y8FVZnWLQtnO2kuOLZ7wHb9L/jVpkYCRMXnZpTcECNvWAzvcoua7yGUQA0E
GGKo+dtBNWhmSh4hBmRSXcYqWwcNSGIcMiTYCO71m89OCD+CzqYf0bdY4Ypsmv+J3H6+TNqpUplp
mkA10tXyVGnuee7kx6zZZzzhECFND9uF1qXkgkyQnLJPTvXKp1DWc7R77Zc3UJJUL2+hE26L+aqi
0rCBMKqSQ+Rgiynz8RRxFuojfAK1MykLamLeA9Q8fU4bhoXzIopf8ym+dTburHhhmeyoqRMC65Ge
Re4eC5hB7vUa6m/BKFHyPk5In4rslQzLeTzKdDPr1UL1WwCLJXm1+bcCc0AU77zJzyPcNaALnlaY
ogzsna8Z0i9AaQ11ADU0QOAaTMkMfcVXlN5H70slD9kILkrM0vgxNq7au2djn09YWtGZd/1JhbVK
ts/CdN77OlyKQqI7IS4GG6lwdmY0r3tu/QaYFkJEbWmGCcdqTiulUR1N54+69kaQWCmKrY9Li1WX
Ndb3HmFK/DeQs20Z70Plb+sBB+w0/cxhdLEioCk3t54jaOmRtxoHzNp0jS8KUqjYXTomCKGdOc9R
FX/VLjGXvEtq/wiG94nwsdwcyIz5+1DbSY8lZcYz7Rk75WiaJe7F6expZ6fOllEZLVxJPxU36pg9
HFB+wsefvPxeSIKdmDHTrOZ5Kg6Bn73H3PVYiRCS64skBAMj+qQa2wOLAaJ4mjuhYgChNDCWJjSw
AkWnAYawO9l/Z2OtBGUm8zA5iJjdGAgkkDiQJSPlwrFGHqdob+riC8pd0ecE61XJO//DsAjYZ3wD
Y7CCn6y9weUg6WOsaoul02S7IHMv6joWfB1tTmd70Ml/eKMUF3wK3tVjmlD+xyHDXAIPwS07DadA
QNpMoZKpOw7jPa5oh01R2VdkJ5ZuiOZ4LA+29Pb+GLz1k8p5Icpd3WRR7v0TwPAELyPuBJ2MzApp
g0vgqb4lv+gfp9E2C4+cJ2e6utG6HaK7X7UbPMnPHVIlGr9Kfkvw44/UexLgZB5R0fb2muGgNr+G
14rmzLiJF8xBxXONIjIWFlP4T+woQWFI5Gy/9So0ZBHTZFd/TDaxCi1LYU8CFwjiEyPZq11gLkK1
GesjSv6D0VVXv2bzMAZQWg6c7NkZ9PXkHXz4zzqp+LJoDY14pFGF1Fkh2HGFDbAeraqJ3D/UW0/9
MB5Dj7ssaZjtH6nePyfyC0K8jQ0sycFaPWXmGAKkabdJbwhys1Vv8LBQQgFzduiYIaaQ0dyI0q3K
PIg0tFBw6O4U0liR9LCN73OYLiSLqMNeXyVEZOJT4QobsorIYIFsqqdaXdxogj520ltmBIgFHDOQ
Bciw/zlyOgLLw60D9JZZvyqRW9jtDozXleJkCGp15I0SmpYB0oyNI6jxUv3g+uQcNGu4u1XxoRJH
CpXkxV6qQ6T3MGT8mJD+XlWTxIziGDAeyxKtcdk1HZKzpdSOBatTKBg1YDtqx/gsIm8ny/Gsaw+Y
P+JIU7FmzeRnRvs6IDEEcw9hMjvD2ZQY1XR3W1J9C0jg62u7iWo079NZRtnG0tPDYCF+GaeXEPmB
zzUxF7C9YWKeQhNKdezWBSHjoNbht15O0LnFfLby5t5Mb7F1LcIQFzlpZ9jiiKI4+J2zh46PcvLg
2lsDvh63BWkBxVp0qxKfc9hObOvXIr1p5n6gZhMCD60y0okw8zkqfvXYXEU+5UuTuxRdR7qAP756
IJY9eXd2ZHH7ceBmE9v2EBJ8BZnCbG659nsSXE1SVHL81pWOY4THa2ozClFrHmGP9DgpLhUqpziW
f+3RxY06jCrXWL0ZthV9twZZ+ZG7IrFyJamomNAyV1b/J5qDVVKXGGyLRcmypz6PDEtO2UFt9YwA
MTGOWYIKZlmmwIAlPwC++5eOZS6drkzhpqA01VTYswOXqetKTDYdMnaJwXrEZKVYVH7H8EVGbaqK
Eiaqnr3P4cTPhopuhOGEs5crhSPRS4k3BiqZUavFPnxabVIBqfnn0WyWWpMeUi/YKrVGFhGkkmwq
4R/DWXtJADOR3yr/IAFS9ShOhX7qTFZeV4Z0Ftqbeqr+NnV370jfMIZD7AQvKYtY2Zc3zXL+GIER
rTTuCemOOelYEKzTWDBzz/028qrPSMo/YzZdgtJmjc5ZMLT+qwmyddagzewp2vClpCkpwag1dRiD
hrQuV+FYgH55rPdRQyiE07L96syerkcqjxpGav5qT4O4lbPxbvwOzOpkZVXhqnWLF6d2uRS1+sDa
fkc7rymLU4bfkUUjIsWyMz6ZyX/C2DtbSU1tA9h00H1pOLrSNj2EUfCJcDzZzibTypTqB1k7lDz6
xyaVyzDE2ujHeHO61rz1BKqs7Wkf9PCXocsBnAZYS6a2DA+4btk4k5ZEbPysohJnjddei1fNpgJ4
bPJT1xikYOmgGRz2tHIBZ3nAoqZ/iC0QWAjOlH4i3MiLbqLu1wcD4wLV5/QzjLy/6eCBDzkn9HQn
SFbRbrnuW5vpO7P6pSl5MNs53VU9gSac151NhT1/2TQRN0/RWmL9eJ32qSU1A1iSbzLdQIjzHPYB
McIUfpEoNLBemsZb6deHAWU8V9mSoMulF9R3Dy7VnshsQbs9GsUul8nK5U/w9ebU+SG37MQ4Ycp7
Ty+uChXo4Utw31L1NxKG1+6qfEZ4kMT7yhuNRTlTTtRLP15UBCI6ZJfIP+qdmZCdG860JR7k3HT6
XiuDi3p1dM2vR+uRcZpTOomZgh1I9bdmsViGRrBKa0otvYHH4Yir39G8kOMVk/NsfAERzTTNplW9
yrTm3MvMOA7oH0zmVQ3HgW4nl9wGayEKIBwhN6TDTFc6+2RulyO7fQTvpAZwalXbgPGUHZhEvbUg
U4BFX8Kx6M8WHsgq9b4mEW3DuGI2CA8tsZPU05qLMSo+gWoWkv+jnbTfWtZTTKwRbNJ7C/zZJ12U
d6MKLrFd0KoXEJ1iDet+ihZdVMC5om4yEYh3JSHHURX9lXVKcCiiZT339yR3PmZG2rxXrsmk/yCK
jcyvzFw5bgXbaiGvratvGc/K0T/eihYrb8Nq7ZAEH4xy02jy0tZFcZWSOzVl/SI04urWSQ5lyxXw
2ljXPKB3ifij2PE+iOfhu4dvObOe85jT1x/7WzV4L0RUVovQ78mF4czrrB9Rz1svRmzetP64NJSs
R+R0MTFYzNJF92ysfd6r0MtXlV1cZpdUFpmkiIGALcIZ3YfKe2lLdyXaeNkXekaQccivYPAacmSj
Ro4qTfqHIa4FpTGwD5YkuD3ZAGwWGDU2bdX8OmNHoGGmLbrwU9gKDLOJgGiGRVmnWyd1LqPO2Ok0
zJI103FN3G7xQRArjv94mY/FgdbJ72TGBWc0Jshw9ZHMZz9lzZxROgaQYfYzLNP76OefWTgto0zb
NGDZca9cLzqx61iGyo9ativqrzaOSGqcrQrH3fcZvJ8m0uzZ4ocWvDa/43svdo3llyqR7EKy4IjR
mw0t/6l94n983izfQ4LFB+BB6Cdd9ccdO/wjiJwX01DfMV0tbK7bxpaIDt1N7KqyK/kQWJsqWtFA
mtPKXVk2rIBFrpND0DC6Jh8ntd5TtuGP7m7Wtf1IA8JU/PQInJ9qnS3earG/StrcvIayujpdtg54
BE4gVR/NatQM3iKpKk7QNwsR2nwLiWFD3eumAJd03PhlD/0bb8sK/BiF43ir/tgpCSkBeYGZv9Lt
a21BE9bS+WnS9N4W1krlISfCXpmiZob237Mw26U1DiA6A2+VgREXwJmJAzn4ievuMraFzrJQ3AMD
yXg999egL5aGIPRPp3UJRuOAMBdR9tiQocY+O3TOZowdFNVM/WF1d1mDnwK9I+f51XWHi4lBQ75Y
Pj2tRg4OiVq7F8VLaGdIzzAXqrRcieIhw83GAUYjCg3XhFMisItJY0gI6+HESpkhY4PUs5CeQCyF
xpHA8gUwpB728D/PeDQ9Lutp4oji9jmZYDgnP7qaTDanAAMJF67nS7pSg+Sp9eFm6rk6hTXh4YVc
BF2xb/OFWVEbVMKHj+jZCcIxtGPHgV7RyjxPjOkLG4lBjUh/irZ4sXACxQiwSJgS0tx41M3UEG+p
KZHQQjOB8wh4gAYjWooWruk+1S+huaxYe2x2+f7YwZNObw4DjGe1tK4cnCBak61sO+v6JwBxi5GH
Jg6hYt68d5BUJ78OVbQETZCToTBUgwy0AkZB6bTVdeRr2Io4JA+M5NvOPxC0hVYASM6dCZpDDTXa
L/1wNhxn0WQLy3lpQ3AbxqoZmQ7fGAm7w8foV49YuvuS3a0K6AGKd7rxrk5qUvKXtgH2XpH0Oz7R
p0oS6mHKYnza3ITBUWi/HrBFyTw7D/UVndyz7jyS6LNmrOqs4EndUew9o2k8zYaxYFevwUt1LmQL
Q98QbtBjLSvxGzY7FfucK5+cI1Dl4FoQb1NSob2+Gt3WLW7SJCr3QzP2oyC96TlEKNou+nmRwiQh
UPO+2vE1ZoL2QcgpL4o0hBs67jfrzc0R3jh3kteIWeTGS5wA1+Uv0pM8vlvtb2qohwEZciWey7WJ
ypZE38VI+Wldbgu8AyQ5LbpuWoK5E/v6xNarXC6dCQlqXGjhoSUUE1x0rQvIBG3B/62zum3IYxCn
p4EIoQ6ZQ5kv2+415TmhHvgZl53dvssvPSA+rbkN9XvYUmzOgD6UnM3xVX3jSdEQyd7kpV4Hugsp
Yxv9S8F7lDUkQW5sgDokKr5uHWacQEG9NNH9SSzhwPY132ZnqcUO9pCU0CaCOHhaAoPQyJ1WUqBh
vMPEuFwa8Rgt1R2d+lsXH1BfHkS5HcQ3u6TaBgjQw6uUQCuuK5Kc0i/WumVbnsClVFIY+7+Nqhsx
Ge/Ap5LY6M16LxBU+tmPNdBE1dJlOaxx/URltSxR8YBuBJLU5u6zdndhChgCUJhqaqDQ81fEslF3
VCuduhXUOmH1+d0OHk3018XcEAAfZ3SkoAVX8ZEQWLU4Zjj7a5WZ0B9Vn0yBqDjhARiEjv/5orsu
ljleggslyNiFHh8ZSUFSKn0MeY7OWByVNpOzcnyT/LwqFL6u97rGoMZJDpzlm+bimOtgxgeiLOuP
hoKAz8zZk7zkE8TJsSx4rsUGuWXughoiANxa8JwewsSGHN3p2y7+uDQIM3WkUIrApJwIRWCuGq3b
jT6jcMN8EGgHN19k4lEws+XEJEJwEpxQhh/zXiCqceed/VPUKx6tdHxWLxMew986mB45V/NXO4SS
sVj/hnWJ3SmM3u94UVs8mgObe/fWexSM5Tv61ho2DWR8PDfzfCDiqyM7kKNs/ITpeXZtCxXUtYBy
sDcN5mFGK/FSlqBwvPHObaIZmhHHN7tnABW4W3B8vnqpsftQ0T2D4DauLwrE10wYlm4Jikt8ulv6
z8b0YnA7SIJJDmX/wFr6VGOJs59M96+tu7uG5/Ql5Gv/5JGyPEcJxmCU6fq3q5AEPjNh/SriEGU1
2v1mAwcmCZNP6lvhfAbkHxdg1Eg9qLe4pwbmdJS6gAqKzipVbo61lP1zWe9nDKtavomB2VxsxBYC
fnCKcd512p0of4dKuBTOk2DKtTmgyhoS/q3/MzGum0+Z0hOlr1xaHQbjtmnpZ7eNl1ltHN6rIBiu
aYPXyYsueo8UTqK+c3UksjaiHm59pyi2ptXvkcvFdnyU2bTJ04IQd+ePmj21NgH0pPpG9NecD9vh
NYY8kV79y4vXjXmlZMN2vNfw/IpXmx+jJFlTMkjFaNXUrVD5JGqJR67RxuA/lG4mshp4X+ZERPYg
by1iohTI2xtXSgyvvtP0WUCxn0y0zea4VocIZ1BKYi2ZNfp0cczHxEu3gP8NoT3NFmR4v6+1ZOM5
+TvHaqYyWbCI8Lu4j6CvGOif8i/JE1/gKRsxpu29lIvAJlxVgJgxvkOMk1QybUbxMxJckL3GWnhs
ESTUefMaWNU/x0RMOGyydOWflnSh0DuU+QWanrvHTuQ6z8cXVeOQvUmB92j8iFcaC3MfRYSUuGTP
AH6CcXXHuh7W4RQ+K6zHMh8K2gZkUHq6WjlnVFYSQhkhCM/+6ZqHcgd1FjqWBgOD/40G6Z/xEFWc
EjAWcHfw0lqyECS2dfIC0Inwl6+d0l2rkp4ErKTzgYB42GEhMrWcdleXcSMbrM8xsDY9N0pZvUOe
PJkkeU9LognsQvVMmCzLidhmnkPwLNk79t/QPMlz+u7XT/yrp3uk4Lik9c6z0K5auIMKjq4TMeIj
N02tGA5UfSiq+gteUlagmlyh2NoKsOkOSX83pUofL2qKRJt5pQ9HE8dV7+0q4mNCj+cC5Ww2fYC1
8lEG9goUgKersgiVArGJm7e4gHWilQsek5dLFwuQvb1weJqN+ROdN/irYc+Hzn8LyVg1o6WQp9IU
F9crl6XPzKdVZNo+yfw6Ju/SekMSgL/HaQMyX9pz7mzoRXW9c+sPyw4OULeXfXRkuME/y5H4/7tt
B69E161RCaICJUdwEgLpdQoLbS35PGMPo714GKEiQDeUvHNhwmG8F/V3U6D2uChOTn0VtrGasNtz
tm+uSbOvCY/srWeOQpFRDK9/eTmejmWOZKs4Koeouj47P14SmTjUJelJe/WMB1Wwt5lmMkL32ukr
Gu92b9p0FsGSIhJFH62TOoMnOmmblads4/KL1SojKV5t8Cq08f+/b+1Aw9uci1V8HpsXezSfdYSN
cUNycbzpKJhpGoGQK7wgSG4q0hTdn8oLiCWzrfPk+95CjNSe4mUu+q32hdWwbxOif+d9TRmXZG+Z
PCZzXaxrt3kUhvFm2tMX8VZPg94t2vrNby8K5lRXuqiOpHmSM0hKTnJVBgsL5s1M36ti3ylvvpbq
Z7PsXziNnOZtAi7+B8biRmI+iKeAQYdMXoy5lWgBLP9OziOFDYlV70AsybcE55YVkWVN911m9YcX
Uf2ZwbTq9KFhClZKCZsTCa02qXR7SRZe6wr8x6vemK5R2N6Fybokbzjjx96HfVDV2H/C5BtY3/dQ
1bR+NCwanKoJ+YrNPL5ApG69Plp17jbFxZZlL1V+N7m+goI1BjCaLBQj0e4lJ346f/TjZ+4Bzv8Y
8cZp3gvzlgl445a8rvKOtcqjH6bkiVAsDEOVwoR6Ue174lbCRQN2Pv0ApJWSOiIuGMXAetH3QPwh
Bs63pI9Z4Sm6s979FGl2zPhZLC69/JMF4pTi7jph3+/x13NIp0eHdFf1zksU8Gu/vQ4k4/JLzoHI
oEO1dwPShzlby5OQEBL08JItXFpX3cTLOG4yflKLoEkAugCfA60Jx4zo6RwUWi3AA9//xCG4gVCU
6S3Mq70z8turdwUoqXuohvDPXXMXtN5GBbQYO77ec0Vta0Wp21oxIvyzfJJbNc31I0o59Faiw4uc
9MQ0oDwlWVza2yL7i2nDxFXQhvcx6Lb2QIgH1j++xJwtDHEYiFZeL1WdMs2/W4Oty6+1Pfn/bvc5
+MHBZldGmdPUxJq9udC1aDpzaxkV537G/DTfGk3bcnntgEUU5LDShnnTI6LSfewlk/nui4gaEkyO
8pJA+kjBV45bOyNBC4+Pj5Apat5klL4F/7F0XruNY1kU/SIC5GV+lShR2ZJclsMLYbtt5pz59bOu
McA0urumyyWRN5yzzw5qfoyLdIfoHu5OC9SVrm0SHSdSfLUeLi70jQXBbQCO2LS4KAlYSyXBxRGG
VMTjUDRK3pVjf5DW4zabIPzEi4eRTesYUseI1Siu2seixN0O9h79A50PEUIktgYqGj+GquhRNKtD
x+2sN9bORfZFd2gYLwzmJL0++iTwt7EOGkmC+qXkmsMJlcSrvj2G7t48GPtKNkJAZN0Lj3fEHole
SKo5W/xxHf0UKAd+WjZ+JjRzPUIyxn0F7vz93XRUjsh+GyZ3dDk7AIJHyDbKmYU3LnpOBjAJCDmJ
RMCKxjnCm0QmfE4jHktd9Ry2uK9IGHqhS6uyc25cDCZhi1tCCQmBevwCRxe2N7yPzdA8IAgYFU11
+boQ/qfvmnZgxfXc1xhnQ5qRzWZNTAf0AKsf1slSYBP6peYczYQqOPFLkz+b9WlcvjA5Djs/oBfM
UOhzGOJEgaYLD0a4XJGssDn5ITA3yqvJldprxOqM5Dbg2SXa6dDYW9sKb6SnwYDX/Q4+P90sRFe6
PKG9ShTHiSEqM1gh6Ao9UVoO21zFym9c9pZLLHl47LLdmOXvofqKHWVCmhSfusTGDrPbCrf3cZEC
tqcZfL6EBkvpQu+b3rHX8Bk1vzY2oUCx4dv5YWpyX7jFPrTIaCDdwr7L/At8ynBHnDtzb67nJjoa
UPnXjIW2FYyd0YtCQucC0ke4jCN3/lfw+rQECz9VnbZ6hsewX+L5kLvT38od8gmb0uJZJzkSL0DX
z6ICmB5TD3wprTg8p9GGIda+TDkVXWPY2ZF5mGuv/U4qcua5Y7GnE80mg7yRumdz8MiSgzYkCLpM
n4YNyWBq+qnhjqeCqVEnT1qwtbAAsermWvZvHfU2pjKiRppuVaEskt4SLYcAMHlDQDpCE251/R8U
1zoDW2VJargvxNo1D+qLrXa+YPIRz8ekv7eQmmfTc/LltpTqyf5thx5RD50idv3dhiHYOmxMRkHV
i/6Qk3BWHXudIQ6QNZ7c/Vs00JZpgsoDL9EK3TqCvTHAkrYUeFcyKuQQd/8OcV2/m9h3Um3jYbxt
kgvOwhZKh7PgV5CuRR/oz/UqPgnS7iZm4iM9DZNUGhZURlxR1DBTix5iiL3ZI3jFDZ7xkQ3hr8WW
r0/tugqIRERDB0iI2cHADU0JAwVatJcmEWsB6aIv7jN5nxKIgB/uxyEuheusvySwc9uJGgsQeXhf
8BrAckCqL3odZaZfUVTJmt1W3S1qwxkYIMZvokA6092Qpu0kKyFmuzoe9e7gxpvAhUXhJO4OwrvR
edJEtuI6A5mKB7o5OD6z8iuxEMx5tonj99MJsjE/0GRsMGyCyNxk9NlUMtiBQF5fekzriQoFsEEf
TsWjg/k1C1wIquXa/EkJG0jYAyMTzxidLFQB0iygzLm1vnPwcUTZj8UKAhRvtIu1SleQCppaCZM5
+SOEqwiov8qvqvMBsIovzyYwsltXqpRIeAotPxKYYaDBHEWDv49NpZi3dgvZecBiChyx67DsdGdP
2nWJBHElhsOp+wAxgxgzuscctQk9kwqlF6rc2mYSpAJKyFXF3cE4+xGmHzxnTnWFWUy1yTnNoh46
XtltwjG/97Z9musBygAubeiOimjXoNHCGllefzIXXH7ShiqccK6N6xAFZBNlSJSCvStmA2u86Oxy
GreGLzG0kI8FZ6sA8gnpaksIuSynEVEvB38IRyCfCO3UsJMfSGOPVkzgW1iCsmsIABNMWGt/sCW9
UgnrWC048Zpxw5GX6g+s3cGfJpgIBmJpR93KDrIFdcFuwFO6K07+RP+ZqbvDlVKq+dbVZ1MdR2aq
Kjh3QzKFgjiOEHl0hPo+1J+Cdj6Z8s6h7aDCHmC8EmWCvdxZ6xDpZ4CWFPFddx71s8EmRF/Lk9Dx
idfNdCs0FLnabwdcpEUVQ2l8jpQPgpY7cSvIRgCH4fNwxcZQa5AyBTQV5trSFE/+BB6IqAGTV/CA
aDY087dW9za+KLKbA6hitkP1Pt3BQRqyH+pp8KOIsQpbhWHfKm/dVZoxroBuZsOcyX8ELS2Vvgsp
tCOzE/JZcMK32EGb2za4N/bGNu6xCwTO+P8zrbRynTM0immldZmUsTpF7VdVXluRP1xmqauu/Ta0
kzMhdTSUkMG3Cy71YCaC68NT4XJxochQmuDUonWEnf+rFUdsSjHmMbFmuFraitGdLWaoMT5sdVCp
7fyfi5WUYMuxTproTbjUzP1OcUd6dAf1WHjoA3svzPkqOtIVQcdLkpDAwpnpZKFyQUKTCb/5VeCf
gao9tS6Y1yW0xU5eAJA4UhpSCzSXxkzB/2u8tUB2fdx5rr1gEv5hHdLpM3ZfKxc1IFO95jm2Gz8P
xH4oLknGInDL28w4lu6jj/DsxuW9guVOj4j/GWwFD7MMegZYmRqiRvrxiqkdBv7zjLaedgdFXHtN
iVxBThUQFdfsAsazHEAlm28M/IWhBzFwgEbBf8yUcFbkSg4wRIvWYJMCc4ZIr44aNTRAh8uRilHG
uiuYR7svbvwqp2wC2mbFZIq5H7shxlq5oy+AuBh+d5geA7TLptPsDq22C/QD5g2r8lwHj9o52VF9
ldAtZDA1RC7LugZn1FF1BN2/lGAcu9q6lOrhhH/UNpwPEEtopsq6pzupIRtzdwOjEINDPtyYfYFx
ykOdV75R4/9iFJ8qA4uM8mAz7GGHXZo9Vroe2N0GzoRX82GYM22UVXjkBa6AGzfLHhhwjyjzoHv6
Dq9+T1lR6SLLcDhWVsOTeMG/YBrW2+Efay/MD/2n+GUBtVgoXbhDZl+7ZmftP6i42/AOmXGX7YMz
L8bHhN7vtoEfrZfX+owi4oa969HctefcR8z/02AeyC4Cld1Pe/PUfiiv9Qdjf8wWVu1+OCPcWDP3
/Oe8m/f5yXoWz/0btPjYZUNA+vMJrZiNK3EHxUwUJbQaTwfY+wEDMWLcS9DCeQhEumqt5MdE89vx
GMSncrHwjwm40CmfiycxPkszRysEnqYJ4SJSqE5tuizVogx2LnQ8XJPvNoDWXP4Lx2d+XpC9oxsg
SSuNPKKhs/yn1n715m7QViZMV1ZQEvI3HMv7N+ua+rXHDAef0JV+M57QFXlwhD1s1T0mBF77BsPk
P3tj7aMtZIkNc10PyssKbtiG4Nuzc61eFwnK32q0zHr0Ho74Tm7LCKuZLZkeZuUBpjM9/5dUKPtW
EFaWYW08svf2Ul2Nl8HaaNisz8cyh369iwioKuCIeyBjpoA84SEQRZU1+iYh4I8wOGnjFjduCEUF
5AivXH3V68grPOTsK6ztV5i6rUJCCWlG6bpW/MPU4v3t9bhy8exgrQHeb1kpZsyN5pd3Ftihu9aX
+ZH9S67uN2F3IVaIYtV/QuPU99aFWRzjkPxJHAef6qf64ItCW7cVtC50vrA2khf1qzhUN/On+hBf
ucfO/opu1oVdB49OAp/4rmFrJYmDUMKwqWFPeG65N8u9W+5sbEBJnwqZv1NNrfWL4YV73W9PjAJq
HHy2YXiswhts1YX0lhxHWZhU+8Tatvm2KP1YR3dBS+XhftRmpza8DNVxUJ8C5VwbJ7WFGLzXhF+R
rJudHOpnqk3SxyK/0PZtt5vlySdhcLxifilVLdef8zUyza12BtRGR6NQ4HRrnPQZeAJK1pCfFjK9
VvF/cFpolY039VSGXnfDAvynf7Uu7o76aXlSP9S7fbL/k8j+k/EVL9towTIEgjeNVsPwDFg1avYj
ZBwo7TppkGbGi18Nx/7F/oo/6IcYUL4hhqSgJ70Ka5gP0pSu4oqE35uPFFbjbvZgO7db2Iub1iO4
EZXOHonogA8w5zOWpp/1dCTkeU+QxuZl3r5+UqR7bzhFAqFs0FirRxuACt6tj0VkvHJWUFn0NZas
Fxam+rB+mxdogXdL+Qze6n1xh9gL2Qa5x0a/1bcKXW+L19gJlsljPIeP+n2gUd8iakT+drWpjJJV
tEt9+xdqoqeD+rz2frU3CYjZlLv2gGfY74INOKWqHhgf5SU6B+7G+Ag2KejWhhKrH34Zfa+dTUSy
SpRcrQg6hUZJjsoOtprM05MarIJTmBDVLShMxnjHZArbIzdIJ9R+zNhQKKwKzg/gpjaM9sh0Z26o
bMQMcCWVHyOqVfcBPRiHQwk5yVuoHr6zmKoGs/S6DmWlb5tUDzPd5/M4713zHiy+ETFqM5+L5blN
nobpX0ZeeYubWZBRgo2Xud01jAar7dBdabKxZaVRRaAsger2KM3by+vIyc9igNdISVUcdftddkAt
uPT4m7bGIZjcU0rAN/WYnrT7orvbyCsBjyWSU3yCBlLFRhMmpv9mdePY9T2iJFGL0uOexg9DmJE/
DxA7v4L4tRGvQnx2SKxhyQAPrCKwJMzwtyqqPWnZ51okVjH4BWKfjBgj6B9VMltJS6PMVN1D3PlW
VGH/jvGB4zMwR6wroG1RhCt96sHiAWznT21r9SxLZOnyTHnZU8kOOrEUxO20TJLpx9r6lf+OuhPU
5Eg7Fvc3KWnnqJAXd+V+9tATuxNkZ/dq8/3NK1m0+PBgDsugEXXMqgGe6tmQPW5hVXKrEQFX4CC6
J4h/yv+TTYLdMC27Bsm3HCbIWjFP/+sZUSGwVoC7dULygueOiwizinbvxvE5v07IdSWtMarAd6L/
NGXH3AU4czO0gvSm3wwBBTi2BmSOf+V6wENKD9czKaU8JaahSs88C4CC43JCOxemOJ/ywvAtmXuI
Lpnv0MnI1gQWJUVbPWN6D2c3Mzw2m0NsExk9jAnQNCRHw+mJFWHvZ6i48CLEDJPCVoXmFdcKqxfK
PuYALrwpMJ0potCJ71YnebBnxtKRPHEVwjGQgjKGgEotavVKRpxwcKe0DnKm4ZHB1DB7sE0Z75Du
iZywOzyGz274ZsCtDsW5Wi4Wqo10ImBYedFUbS8DyAC5SQe2PNtKtgJue1BeBCn2xroXe+COZVh4
tqC1rzYi5MFyd273p5isUb8TDMJXGVuoBekPAN7YerigrIDpRPW5dMw38VFLnuqzfFSh8dp90c1B
DNCZhXYV8xl8aiwMdpTfgDENHSENZkNaxQswtYvDVTowCrfW1kACAN0yiwMWMQ0F0YOcHh3t772j
SzEDBme4OyUQj9gZ7A8AqATRvoWXXXGXI6Bpvk9tuAN5HexfbtFRINAd+K3Gd8Ir7HPSQdRV1/yr
htgvLyVohZl8Cu0NnSfe10hyyeRWzKeeR2wZtxb7Tal9Ii5kRtbiupgj0txRPxP0vhN2+xwyzIBC
Pn+H4LZ58ubKaSCs402u30ao7OFzCJMXmL55jFw/VdYThX2pTN/Jvv/kPGGxMXDmRsYKNQM0LQwT
dK0g09lXS47GGO2N+SnO/9P+aQ3Etb1OWG96VgCo1dnxsa9prWvWP2fg3BCWpcGbSTAFRau+xk1G
2D0j3FV5t3hPmD2sUmDPoWSpDxPjpmMy0ncKoF8S/zieEnYz3ehAITxDM8inPf4QGa2W3I+ymtZZ
moZfwrsyS4aJDTQlzKDj8tD0zTOpZscZwa+9KEcYnJ7UAeZ9spH/rktz14+p2c7sAHcwnxzo+k35
i6NLlhQUT2DZaJEeaMPA9L5IfVhFABE1RSojw4XUr+Q4FzETZRwAi/c2eEVQFIRPpYGdS/01aih5
q26tKcoVVh8maCpUuOU0m2BkcGfjDU4ifQ2rAEELuFOUcmBG+Cjk9wGdxHRke0l4FGE/8xKcWCBj
WFC8m0M8MydUIa9MN7jjfFyOgQZwvzA/ChZXRi5Eup+T0+BeOjyqe/03ZtgbqGS4G18pCISmxD4W
0kO/7Wi1dEygDYw29AqPwcTeNoa5Bu7n1CF4jxFxeIH0spHhQg5CnrIkcIWXIZEFbKeIAjWiS1fQ
UDAiW1Kareq5TVU+ssI6vUAJYPyIfW5xnLhWibECXFpSXhvAP1tzYUUG/F1Y2J+Ed1o+Jp5Ww7Q/
m05wMTg8VPoBeTCZuOXJNLm/BEXxqThwhaxo7/BjxxmWGH4w7aJ7C3aEdcN3NZetUAFQ6mrFx3XD
m9qRhbsfewVlKfC3Vn0KiwE+rytmAhvvohiQ33ipenVL+KEPX0UO5+U5G4GbD6i5uZksGjCA+dn5
ZJohgMy1+BaT6BV9yhfIkMoBqDIhZhJlO+MbLKKnzm7vC++bgqmFcV20i1fEd+kpRDi5850uXDzn
hPwqIkF73ZbZo6QcK4c2gXDXjfizkh33S8pn2uJ/3DpHsy837UC7O3/k+O+7gpAWsXHG3nPS1rd0
kgPCP5dcff5q+BayfS2ibdgy1TZ1XjC4HDe8BMqD8RJSqGWQScamOErtkLkUu9FhOqH5JnPBjHlL
6Nq8muS4xL/SoNH8xh8Pc1V6SQAiO8L1SlD6UUVVvYbZQ+jXeDrcbN1cjwSg59rEsPF97P7TlgKX
PljKLlATyCz1FxZZq5bptU5JohAI04h6ly/KGYf1pMY0jmO6O4Cn/NGD+umgEZHHNcJn1xxw5p01
vS2N9WQJsrTYbSSPhKuQ8rG0p12D3kuieKPD6LXatkVOQMSnwVmTMUnGenriVccWVsUdWShEgiPI
gHz3pFzG6gXLMu5XfDz0gwnhT5DRGZTmukiMP/u6iuJa8lGr9FX+2T1fIQG4VIdXsRCUoq8F8kxY
ZGqdkq9CvnPv7KqKLhFcZxS0MmUEufu5Qw2KMZtB7Ri58CHTZ3Pj5KG39IZnw/NKHWQQcL6zZNzq
bUped75xi+hffO1qjH8x4sAYvHIeNk+0nB5jHxEuhMkc5CTogED50opEGmllKTIL1UCh8elqWwHr
uB5ZqIRqGTMYA3xXMxYrfiifMF4tEKNt6MC5QYhWBI93fuFPPidzj/DkM2h+wDD60HpRLNI4ygLX
sdCvwg9VRMwPCHJEz5FPDT6+1UFoVOq4xowhtf+lU38y+6N2HqP5RWYJEpHOs9yXCpcmxYoukL5c
kk9d3kvP9JSsDSyBtzjZBIxhOlXlII62VvBV598LJY+RPwtphNX8zBOGW3zFmJO0AERBZeeHDCeJ
LEBpStU0V9fMAJyKeKQ48r7IVV+nAMHzWZnwbatI+UrSH21mJItraTBT2PHYCEVcwRhN8XqHedei
T0Gs21c4TYARaUD1stUFoYsWYxMaN0f9GOZfgue3alcQjEHXhPecXOMgkVBZdRLs9SpD5X/vcJm1
lO9GU14SWtsKMyJEFYeFFpG8nLH6j22D6aOAaRVyTD4Mp96C0nIluybYBY78Yy0QoTM3L285wXem
fRaFcxu4Q8xcXGNKF604OxGlrPUiZBSvVOygqkpFubeg67Lu2Ks4OATUnqa7VbFhwP7MU+x2V0c0
sbB1HACIyX4akcNazY89NsjtcFgNiu9mQ+wIyn14zrq1g4p/kZO/Or73ZurZxNgaJYMpK9vEzshe
IwMzxCNBQjupP8UNWUaS1oMJQZd0+CNSmE97o9bpYODca5jkfUh/JkY4ritA/nA7QiLdV4eUqhvu
J+EAXFjr2s+re4ZslgewgIbXEGAkaYNySyOxXCEbHbpM6N7jRT+o6Lmyrue0C3YL+U9J8FGgxJ7Q
FQ7SUQzOVIrMWtX654bBqma8JWgPePbkrnH0TAMT3dB6wiMj50Kn18AxBfL5Aakxe8/mLTK15Va3
EhBPUEChWzD/NMyhqBBCaBkQELAKL3A8gpwjw0zK6DZB2afyDTRSVcWh7cdrmyvkxBCGbp5zXnXL
cCP/tMAQYnhDyTKeOg6zKFAhQ7kMQgYOO6pAWBpyfEXuObr1GI8MfkGeSO4hI9dNfnW1JZCUzvsz
TT8dpJeY2I26ydCcm4itMtgwEYYdX0uN7jA0Fr3b8hHSkKNymlCN41iVfJHqTe2CUZGtexDCTOpl
Okl5EBlk4y1TxbsPDwza1vbwSDilUdc7peVrOocjfrVWtHMNMEVnW+HNb6npW0tH1zRfLYgKXL2W
jJHl1+Z+HobPQK381v1kvkrFNIYF2vgvAkpzuIex/TGb/8VKBO4F1WcmzQtQaCoInqICMtbqPK5i
4LK+d72qq3AP5NcZDtsJePnvgCd9C3trZnzRc/KjBFQmST/td3qR7ex63hVigtSf+SmMCruKfnC/
Geyb7XzE/T3tYEEPnqnXZ3lNsAF5dWqN+JxvqSGpCGB5wiibq09TxfvQZNQIdl4PLQ7X5VpeVCUb
pyDoeZqzowLIwEN0JTWWMHnmM86AcewjwScK6NstXxGy1WSEldQW8uBiSWrGeJ3z3suTr5jrDvJv
o+EwBRmwbd/DjhPQbZ+mHPAnOcwt+VLpI4xvklgqt4kaMjvnn0NGYJxMNuuEd9UbKoLQsw5+QcGR
moyvgxdCwX2MmjZk1aVIm8zWxsKfpi9rDqIiA60o4HtjXkCvayFEEoiBklmcMFjj7OPXWl/quJhh
yTOg6K1nLv4RBtqT3aDgUJuLpZt+42z1JrqIQNkzB2pgakvOvcxrHx8Og7G5/g1ANrsYh5FG2weQ
AG1G9YnYaktPihKtPCRaRtwbLf0S1cWY7jKuESNEVTd8Tly4dQ9IUmmzbuLZq4Z2qxMqLBLuSlPs
JdWHnEkS0IitxmzoDaOGi4AbpSo/BbnjTXwH4JFWW/C+edUhP1Dui97ATZdkbSP4HekGuzz6yFTM
SZkYQo6f8mg7cLhxfTkMlFT87QbkUfiDYZjLXG+yB7RDAogFW4EWgQb/H6UaHEZCrzaDoz1FHGFA
4RXzMhtkkPsyQE2Jpz+9QVA51LIbzD2xBmMmY0SnmVYh7dNNxZCiYUhmTgwswLoK6wuUMsnXEydj
kWOuU9w769V4TTjtBMV8CMqrpsSFjsG+RJLKmv/KGOK0wlxjsk2P9feVjREzBot2rUowBqGKTclK
MItDxFQ00x96gC8ZISAyZoW4xSE6FJipREhg0YKogloY2Q2LeamZiYPpNqpzjHMTnzAlforA8wMc
8SCLi5e+tG90fjnpbUj5cCKfFs6UxXxyEwXfqOR7yMLXU9kl97gAHx4n9V2liZ6CAoIXFPgyPVq5
esCfrGKb/V0yYcjEAGTDC6l8kb5yLjBx06WiAJ/gvr8XOFISkva3LeQWiQBLKGATdn8kDg0ETsnS
k/WKZJg26kE2B10WUV842XFs3hAmwEX9T7SYuTZ0iHiJnAKbIDkNTXVr0Urmh3BUNlkNdcLaEOqM
BUFJ69ye4dROgow7HV8VeDSYhTjYLMOHweHabytm/cpgAWk1AEuROTwTQnDscyCoqhBsF6P6l5rf
o8JQOWs66u1k8ZR5T4nybjT1OQxJc8drW08AK0KsUikMxE3WWTxieWHogYLw+jWynX1Q3yznN6cT
7gkLYVI9zqioxDW1P3LKKjYeYi0ShOrKnwhP6Ix/NWQFqyyv3LEtsDSrV3O7Hfr0vaTgTst7nRL6
UuBWm7K+npiwJmhcIfufKOydxi/tM/BjhQCRS4CTfjAGoC7aMwU5EO5s1FzB1EmAw+mFL/1I+bGL
3ZOcTGaKzQASP9l8NFBjMruxCCwnQLvMbrn1EjIa0sHmqNOwbToFGCHE0G3kIVmp8VYm8+lYDg3V
dDXjs/xe+FHs08rYG+O4C/MSNuglC7n34Fbn8LjIrNhMlM1WSEQnI5EQKi8TY5KF5eRRBxVNHznd
CQVpa0fErwBvN/QOeGDBqh8be42GC+yF7ECHNoKKLoVsVRgKqeb0NBxagARVfswp+Vo3eTMZzknO
cSSt7jA3mNjgTp5cVYpSHKi07KEmO1INY1Q5nWSKsGer/Enhmqhcwthxg6Erx7MWMkXCrJxs8t2g
fUgmJ5FZGDYw+5uYJypo7qAXwvfSPkJslaCm7uWzT6TAEDVM7X7GAjhY69ZQ6kxWDfqSA2qfnlCR
cHoC926N6hh36neWD3BHHwauypyVHAKe6GMSP3Bd/wv9JCaRlFSmfO6IKWsJ4bY4tJ3DUGBYu8WT
LWSwu/g7vjhMcL9ZF3lwrNp9qe4G+2BY16FqsBD6SavBw18FZNnCC3ibzUzVunCX4YghfaRo9JT2
yv/cIfDGvjg2oEicl5L8GiJ7xyE2RQfG6o9pESzMY2ikQMpXw0MewgmwKvZFLT1tUHMCowsgfEKN
udx0DpiEshUV5gQ9yqq+U7zbFIRz6Cv6Zwti38z5Edpsa7TU1Wdd3ljqshNZYONjbbRHr1IRRzwQ
HGrPJ5k4AS1hYKBXm56WROsq1/yqGVAKtpzBl5wjmPpAeuPMJSoDhgo5huABSTEEofM7bEqe32H5
gjgGOONuw1GHM0XGNjgjiz/jixYWUxIcSQab5Bsahsq5uQwCpxo6mwxrwVsnAimOGAv5nUKuqeGu
rOGRZWB0DLoH7IhPWpPwjEkCg18Cp0bEv5NKY87jsmRzZEAnJypCYSwrFyqLJpWcFgRLoIaCMQHM
SXl2ylKWMYkKoMEHU5AVxe3+PYNLEAX/sic8OMbmoVgHqUqAkCNvN9Nh+gX/tFz8wcauFVvCanqg
A9hSOkuMkI/qTrCxscWA9MAGVFh+d2HBtYOJlC2sN2HgpAgxISE6kYEOF3ORML5wYm/BBQhsNxg2
BCVR7gULFUd0d/MbHlZszVViNhhQQf6A6a2L8tY1x9CnnDHI6AJN7JnsjW9Ji1xLJ72bBJ2Ypxdw
JLh+n0O9Zq8K5OVSCdfVuZ8EMHgKjOvjP2kaPhRE6OI8WC2+NItJrI4MPNoBdocbB55skFrkTa70
ZiR7DyS66pTtOBRrHdOzDESiK38RFcrHyejmXFocBQA+DZW1A3pZrOO0O6pY1i1AUAB3HBwSVbEO
fY/H+YyvYmPggcy4EhhO7doneTvKYzKjRsyml4KyJQFztSlueJ/CWjbd9FWNv1IDBrPHBuyTNlJR
rkmBlyeQuC/C2EzgZjTf6BkW50PgaONSMQa94zfLsAeddF45J3bR/EWV2yk0FSbMGKir0jDDOC/O
lzKhyitIgDEzTrQtoEGnf0rTJy5bzw6FDHvYlpyWCZ4Q0y/7iPcW6s6pAdVrq+aQ0sQWHF0dXyho
9S16zxGowBDnmEouunOBv7DoWzYzmKf8jvIxyAKuh01LPSthlrSCYwZPRW5rqjfJgM/MdjPM9VOo
GRwg0BPAw5pmW7CYbY7HCJyBXBDOFSriOcAWnZZ+AFNvfoTBDoLdjzgSzFH2DX24TTQwI155XP6U
i4JLl4J9HhPjoaT6N6EnmzK6DkwNfAmpkNx2AuNMHmDdnKMBVT28g4mck+MAApS6ryQoQV9Ztt3k
+MoAz02Rf5pLGcrfHLrXpWYsHWChPV0QZ3upIH9gco8p2t5aNJeMYtTh5pORoLRNPCJ1bJFpfVGO
RgVKPhaKpvbMo+cjuIZ8aCGKKZp4T9brdTTek6g6G+FXFMRHLMB4+ubJJBj9D12h9Q20q7Bhx8qx
WosRDQF0zFEDPpoZfEreTxj/62N1S68v9UYDcBBVy8iDbuvdjFNdIFNX38MAYZmb+Io9YooUrpT4
VWbo4rybRSMHsYJzK0pDrleGmZIVX2bJ30VGny6/nJS2TsrynMsch54pFOaTOq3/tF8QTM8wgLVu
JBgmX80LQuH8Wd7NsiNzP+GbokJ6jsETBRcBB630j6C7RJJ1XshnsRAoyAeF0neEfJ1T9YV5QXYu
qORUPUs7K5XIMxsXB9V36Gf4oQPnUPdRmZ+yz5N3VmLqPpPTham/A5spr35sLCe63kRPPe3U5uBI
C534HM3MBHNn62bWZZZaYg4DHc1SQk+DPHfO7ZcqGeFMSK9RnPtphRjkjmIHjJt19d6scUVxsDXu
WGhteMrE+1JjHgT5bqJgzzuY0zU2+ZJepSU7wEjERAWBPO4KfHNrlfChiPZbbrorU7Nf6v5DfnzZ
ywUUzlOOPpQWa4xJOS111LB326WIi8ftPKm+3Lkm0nrn2FHA4w74DN8C6SGc4qI8CX3clNmlo28e
sTtVc2ksihQwm/DyabuXOSto7fBMId1rQuyF0VCyvCTio9DgsoPLZKWDOnVA8kh9BkEnusaRlGK9
yzb8r9o17thd+DlwkNXr66oCNldnrjjF46SM3Yc8/l3As6hyV9rMX8UN42jOgU990fe6SgRu4+l1
vVOV+EVkztkcs+M8TxzCYCriMc+LZ0F+skDLpcUIrvOMAlOvLGk7AJ7NkoRzmAu6WM/M6/HWxrDo
1ECak1BcUrs3qZHlqOwMjCvEg+mupYiDcOivqcBtgPJh5Ey05FhdZ5Lbk2zcsu/nFVityO8BLxAT
EVnGNsG70Zd/l4hdG/94/sSGP8bI5fIncphZC0UZ56OFDt8svpfkX1fsRTY9xd28kexLJ39pENpI
+x91MB8lbJp0azJaTXBtHelzS64pYjMmEGs2rVRM4EcVcW7LbjOxs9OMwLtlkGuyzOQV1Vqyys69
JP1ln1YCr8eBYv1BVyHrC66qGnjDNIgsRfxs2kyuCWlEm0gVKMrgElOZyWeg2LJ6IksBFz7FBSVb
Gd3XNIgN4beyGjJhBowK96zd+2EDAw3OuAlnQv0QOF1UuvLThd0hiEbQ8vhribFuZthqq09y3/RF
vWXilgiMYyzSR5nIyw8nr3ZJEpaXPotlgDotHfclBrfMLgLeFGD2KRDMOkcZy4bLE9Dr4pK4CPwJ
UmmB62kmM7MepNN5bfFyqWvnDJhI97Ilv1iSEqVQv/RtzP16gViajCpOocbqNzYS6TBQ6euY+RNF
7s6yiGvZDZxjqKs6/vMIzrCl7izkAROrJDLTPXP+hU9ZjbTDZAoNw7WHI+Mm54pHWLj410/lHrWr
1GMh/eQT2sPO0MmAZatJNkJ3KhDpnTEhOeqwYl38yaUhATbgPqgNjsnBmyGl2q3K1c1zRIKbZB1u
oZ952hPZw++n/uJyGY2aKcwPPscZKK6GwVKaoJ4Cfmq5mZi/0Ir3yH2XcqS6hRdaf2MgcklxpnPI
odXB5zPaqXEUIPjBwQm16wC/QXUhYNpOvNWBTJWEC4Wj2F0bmgx75B7sPtJsOoTde0RP5lbjWp7e
Q/0j+eqgVvKuiGsq76yJd1bCpsB28DlUSInRtlkAcBhJBmX6K/VBsV7gfEC6yTmFLI97CAUuIWnR
b9slgOAcnQhU5d0WKye3PMsSQWlSRscPkD6KH1nj6vpuQFGC0Yth71QYIyzvKmkRwrBVZyb+3Sd3
Fj74ilKeXTO9hw5JZsRJmlLoIKsHLgVPDgV6yjWHL8T4JFBJr0uh2FKoRUq5V6HKy/olH9od+5Dh
DwdeFnruJg3/swbgHrW6kcxuoNJrQjyHNYJOKT0hSIzFhEPaR1lqAHz4BZ8NLfGM/l3SzeUtANUq
qnYWvkglXZ/81A7QYYS3QIufTcQpzHrhrr1HVeGZAwZbGLeiLGARSoTGxRZLk1cvfyVEgsWJydsj
7q4rXvPig3YKIQNX18UCTZUz9nF5l/N4jdOvX1zP6CB1jTQEWKKqOqwJT9EhX3UBXGG433SxJbR6
E/N56MZ9sDxx5cjoQH0iiAqlRGvRQM4Bmt5oJ3okTVgcGMq0F1Q7alTDgS59BtpA4Ha1HHGUvHV5
jnnCCL/EDl5LVf9oA/fXtrvKK99ijnkqAdkWmRyUy1uDmBRlP6b2uzBQAGJ4qqOjbJsUtHk4NiUd
FmSa/D4dayotyQpwgbm1zn4ofFkT7M9FrbZqFOOQooU1ovFrwXcmYwwOlNmvNR1/Kfcr1AhuGmpv
CtVnqeSSzx0SYxL9DhGhpUSjJlrraSW1CwhGpKHAR02OIV4Gx2q6FjRR3IceJ87z33zJTf46hjCh
sU3wq/8fSee13DiSRNEvQgS8eSXhaeQN9YKQacJbwhFfv6dmY2Kme1pqigQKVZk3r6GcBjiCkiJ2
vWlKAltzMMC1UMWgvxg8gWK2LUNfzjTxeyHNG2zuPYaU2A7oBcCV85e9TEvlZhbuQLcf5KxPXKgt
lT3x2lbOBJdgrRRUUU1OPB02kOOwYndgnoQOESBYBhfY+h+2OYiPHL9OiQhkgGpkgbK8L914/P+2
Ud9w/ygm9Dpo+zFfMHDPbt42FpIFg05UdRxzjkbAwhqKAYdDlblkurvBAWG0aTe6u4yja0ibvxLJ
YzGYknHg7fjakgBLzL949UHnwM+YdM4KFe6dOnbr0EzadA9fy2iHiJszsGaHYAsRsVyMaTy0iZvB
GRV3XkDDCVbZWo+dFIelGNTaKo5LGJ3OqrrPs/OALtXi6M/ppZi/L4TkDiPOEJxMUDLiRvXxz4Va
PMX6ZCP9KA7W8KITka0yhKz0LBDFV8qXJnTPYiYkDDgkOnEYjbCPHCwX7y740m42fqYbJkbyBCJl
qxHjNnGqp5pzAJG8ZdYBQ42lH/cjeZQChxMzJnomWq8C6GKR8hiJkVZKHqpcGun/FgSnuygiBXgk
jCPtaYozNWgM9q3b+LSos3dT6Le1MRaW9mL2Bwq4LJDZ+y5iRrPq/z/WV4gzkn7lbFGRQhvY6aTo
9kTgGELFGmwzX6zdZifko7AF3LSDrjifolmejB+2dfPGXaECoSZBSvNOrm8veE3+ivgyQTKSX4n2
WyoIZLc3HM629YPpjLwBt/OyjcWSITfPvyeZt3Ddb5ZFAByYyV9KZOmc7QamGc3yqZLpYvQPWW2i
iMKegBa+NABBtioEyOn5OAqYhAZFuF7XL7NvXfunrtJ9w/h5swhhBARt27dFM+kyOuXLQjK3rWjj
FkojFrnm65PCSYJvDTvaAkk5X+pYT3WPLuA+PorufqyBv+wwhwRjdxaoOhyK/uZncn5mJmWz6GkQ
F21xdQIWbj4MHbn9tgskxrjU39gfeRgg1zUN2YHtirBzP9L344m1zxLzQI/grfbXWk4HRUMtihMB
PsSYocEPvxpQ7csMKpmGHUT/Y1AowD3MNNUVH9KE99hLPEY07Xfmc2x4EkBNu827G24K5A/v2rk6
ZDc7mgAHiTtqyOVr7PoV0mszKeGCJLxh3OfcCFxyjRvM6CSoYcLgnoumgvgMVtCI34TVrofMgOZy
e7M4x5N7zFO4MrpM4cNyI1pZOVJdYlvZFhVwK6NZxkMCuFWRHzAeh1PcS6arAU+oTAna4oX4NQzH
1//OCXbDjQY7RZKasSBkE9uM+7ks7hH0VL+2SENmu2In6pi+3Bz5sdowVNRhxxtQQ8agQzFY+Xla
QQOl5YZRgJ0GMzuLZwk7UyAgxs8SsM8A/gIpcb4/d0L+alNicc5bkuqa2nzcKih6Bt6WqOYmuLE2
0YlpYuyn2fI7RjczWrTVmR5ujPhyWfJWcj9HBk+Wor7OykUgCFNX+CZTkclRUAl9iRODZc5+iZj2
Kak1l1X0xiM3lR9S9wlacTOh/vbd3017sqlppIIcL2ugHuHkRKdIvQ5JSjT1yLBE0SGWac/+z70W
Zxq/YJDPRO6gYRyWzsg7ULdxSbK0cfMyau4ogECShs5gxSnQzoTniIFxbdtRUpM8YiJKMJl90VQU
sKMtzoYNckOLTXQy94HiDHi/8ONHwnXsxrfr+5vNNJZ1WoO3OQRAcPrWOvnd35b2UOA8glqzknFB
83PrV2oRxziPKbzX/0J3ePcCsrQZwv83FuXeiD2WJTQtyEM2pBH3R8lQQiU9JpTwogwbyi8H4Rf2
68vHqm9IEqE4T06U0UW25wVWOX7/GyYhBjjdDY/9BAPcyuoOo3PBvyC8dSWtewa+0W/qRyugOUU+
pxU+A2bD+vtKtNDpzgZIdgHga4+Y/NBKyQs2SaqL7yy2R2UsZH/cOCH15dy8JxgZ5chQtXexLzH/
9jMJ9F8U4rQN3Qe/G9Z/5YSNpIMzsjGeV4gWhmyj05mfpOnPWDFMUuCuiMgaeFGF/qHBHtGbPznz
DCxtqQlM7IN0Eua7K1Dm2LVRCf6VE1nR4tNcJV8bs5OS5HYLL0QJqbQQfpLVeLp1Ue6Yh5bpuYBX
KsSYwnIHO3VvZsjCUpRQjXSk84iozUShSUkuiqIGUh8v2uwvizfM57VPDjpIwTBTcQq/a7jHxYuo
ugcl2/33KJfh6LzBsfAzJv2FJUBAanxfgZD1X5lb3g5KzzYCTl/TVaq38WHItgcGtyYFDlWIDPe4
JmSgZ0YWS4qGgQgjGqs5dXDS75vFPlMDuMUUG0xdxSyIKcmMB0qB2Z6hecKITgASUDjOMvQE7MI2
mhGpRqqqprHwxOW54cmHq5xx9EoyomMzhrXFn3P4tmn7oqg3Tu4xAEGkG9X5NLn2LUY1bNpOCU1N
+Z7ohaC4w5po6ebq/+ZBC1z0nnAkhtisYtVZPd0kSy33cnqAWrm/1GVKmvQ7zIB5JdMF6XX+VIg7
mh3E3VAAdUfI9ckENbA+igqX4ecsTWQivI/g02Kp3Rwa6MdC7Lk0d3L7L32G6S4cW8gIf6DnXFMc
GOZA4emZ8yNNvTeAvY4L/mpIt1Gtmm8rroWAdFX1tmzYAZHKPd79hAPC5gGTD3qg4vSKixK13MKE
5gnCokdQ5w5Pt/Zq8LZE+bIwgRDRBQKKTortoyaFlq1GVf4TWfaW7eXNMSG6udHmKBv6WFYojQuO
Usdvl1W0VAYgLj04ZTzFq6i1xcXoG1wLBjsUr53CPVO6D1EJy9rgiYGHRAUYQNAVtucaLWCWVd6I
FnZ9Tkd0wjg4/XduG28lT6GIyxl+2BJtRY+EG/YKdMA1GorRh/8PnFZo5wWG7DYbvgD3V7bCyZNo
r0RRwndioZ8crPThlv6UMhgeom/jdWjFWyl+dAvHGKqu22ygOuNtbW9CCy+GRODf5qgEWMaA9Ijx
kCjVNYMEk7SD1vKjo87neDgIjog4QMveOGBXNmFjLBanCdIxBdMWsJ0Igw6N8cydMV8Bcmu/G8O7
AUooGuhJ/pscKFRFQnHE4K195XRweFEWetb+M7VfvK9q+WdY9R2wl3gcxDEsxg63bQtpYGGhc44m
o8SKnQ4CEGD1NMwOxSa/akaoCGINhx3eNcLoTJfnc9IyEAOVVaCfZ8m3ePpTgClBXqeyuzN9ybW7
X8ughBbTqbr+bHvjKJDgtEzwxlxDJv7TYh/v9Eo7zBeN4iFpnwiKalcTt9k+qvLneWiPcFndjaZ3
MqRAqtmPYUGAtXKQ9jMWOmwY9zKPsbhBa6izmyc7h557krVoRp0qBhE3g5aga+msydiG8pNOjJ3m
Pf5/oC5c8W2G05pim0NhKgNqo2N2mU6D/L8mzKobnFtYnKtd7y0ZE2hIxQVjSINPq1iTIB1maRpg
liOQppLjkjeIwkngD+uECqA+6Ab0Fp2JKnCzolqP5maFa+tv/aeMsTAjCMQFNa50NZc8hybjYIkg
aQuynwrsEr4JYhoxkHGQZ2srczSS7eP80/TJxEBi6Ampj9egm3hpj2VETsMjuqV5xwaEG+2P9Mro
jvQxxj7Yf0kv6OZe7U8H6Vmo+0/F/nZg965OMLTe9J/5rT6sD+PFeumdMzW/bO+Ly2B49XeRnDbE
2T7yKgcLgP0DmedEHWVQiuEc4YBjHqYyxlkL/FiLmXpoOM2TjNQeblsIc3OrsLvjMEQ0uTOQgLFy
0NnstpGguoP8LqPagPz/TtLQrX3AEmv9rs4U5eODcv/l2kBAqLqwgpwdwnWsvxjIUTc4DgbjoKGI
SMk3iXUP+gHzfDmLrB8U3K/9aXpSwvGwwd0L1fJRoYLiXkDg10ObGZD+0nfHvvnZVDqOR42HFEQO
du6LRq3drqcmRUtwZtHSfWQYDzp7dXsasyNvaJkeKorZd9A+keG2e54PWkDiGnvmHgIGnigERdUn
6MVgBj5/Ui97jUKaXXPfFwE6qA6fisqnsb0TarBLOhLhY6l089VXEJnL/qJhRILDkQfhzhxerbvX
ToTUH6y3u0HV4HU/OfrCwoIbgppQ8WHmNJioEuyGW2bhGi4gNm0+DDzz0jdRG+pftFsp2koMbHBo
fbfl8Ab8Me/Iwz1VycGQMWY59wk5DXginH0N4gdTn+K1nxfX0h9sHfSW0A+XPNT2bdx+9Xvcso0M
0CRzHi/jQX/LXiT6L+G7s6dcvad7+EsFsdLe+icr9svtg2DIFj8yVyc2KCaq5x3zhlvj4YXD4JsB
GXrmnqw5Jl9u9QBwdCkSOCj4B8/VF+7KWNWo37wdc4hMheBSMAp0RRPDDgYW5crwe/Bt4KudokXt
fOImi99Tn/1BC6JFv4PQvoPntCc7QvJcou3c9UcFj+z9FDA0SgPra0K9mkFLst0082w/+SDor/U5
0NtwfMI4lQdPWEpCzQmVGJcHrQyq/q8596AAN1+yXGUL64m78p3X6MkDyKgDw1oYxdYh3T5UZg20
VRkvr5xhRhpqgGPTknyb9p3pJZkIFWjdRzvT7f+2KPHLiBIKdgYtGzClgk7fxZhmOvKiC0ks52Q9
2MmJhp8M2FuIW0vtsIse7iijlJElbfyaqTtApp8gy07H6vn2h4qWCAM0OribILLbyzysZ4V4BkrK
ffOTsYtHXR3eeT7c9JM+lqoruIXa63TYXuszCYB/mu4WcYVvPrAwrootkZunXIoLySvKkCHfFMyP
pZC4qPcAzcpU+1TO5mePGTsctVG9VBy49b5ks9opkO9jJj8jb4DpKNd0oz+JzeItu1ZXDKGc6xoU
8QT9ZZe/GFipMkD2GhNiJRYIGAhETHu32xG7PMKxmWKdm/c7QVa+c97D6ZRwyCQ3KlheqaM5FWTA
vhYvaF/eOEKPrbKj2Nk7crhsH8i1Wr85MQokJQJ0e/u3wjDmXkfLs+bCs+9cJeUb2RCoD4Rrg9nC
qMRndqovNnkTNtkeHYOUvp0A7lfEX2fBQpCM/CCntgDjh/f5J6ODNgX1p3kWDSGNvAAuUiQG+DPI
ICr8kuMzqrGCBSSm6P+W5HxvCGswMcsH2y55AUYQLQPCAbxFGp5tJ167FKuy1mNugWOFhzoToeZj
CpfqbksRrJYfzF4CbOU6+UMgR7fJOYmCG/VgVwqm00q2gmgO9en+kJJnsC5RX+EqhtWtXIVSjjVA
igbQQmV+k4QVjai0BZYsShFiCfDiQ/NO9SRMQ7vxeYUUV/WPefHclXoA9iaq2LvVP2HFEGn1Art9
hbxCa6UAnxiA4xq20+l8eyB91xMvJkr0lOMSVE4XrWFzkk34R9mM2WnQ1LhMloGsfBRVLCZj6pr5
opsUhfJYY3Zefopv408Qu3rAhQ5TippDQFipy7JxNpm1OXK0UuGPqMTgmbV0TXOvhqIKq/LmS3wa
bpM+/9zu1SveCsnJDLrMa5w3pL649BecgQ8gQVxHfk7SYXT7nj32VIbAjByLcggK1LNYo1faimrG
vHtXHghGTv0OHpHnsM92O8i4+I1UzOeowrsnW3FZ09pwbIbnDecXlEs7K3be8EMHwB1JiPSVQx7k
J+p3uIirsLzdb7Ht8F32zy0a3ovzLVKowRdCeIfpW7PPWL9OFtQYr0po3F9q2o8SP6t/dyEtSt+s
2/c6vpnpm+4mMMrN40KoKe7U9E70lJy6J2IFo/sv4w/jHe/XcYYfEklBiR6/PMLQwILOUGDusGIJ
H/JXqJb1dl4tRqQfAxxBcLZDTtQU+OZuPpRFYHigO2eTLr+MCJzL8RAkEuCFSQ0hM1nIQ1heGB82
15sZDomHX2rFyn0VFjObm9MZF1yhPe4pY7hgnhHkMcm94tDd4poCHoBOxYXJHcfnpTjiYL8SmglP
y/BVg5SUIH3UcCzA7wuUFSbXOQv7I1MWB3kxwUWDCcMnTOAu6cEGReiArcijBtB4haBlRy3RfDSJ
g89VxSyqMA886MsbhZUJfHRNHpTBh8PMB0EpptZfff8ATm9h13xn60Ed9rRcWLAkZJREDaK0oEp2
2bSwy38vLzDTyK5MI3R75o7ktTxismIuh0YluJ70XOkbC37s+BjDqK94torl3obIhz5gkYLTEmOB
rkr278VzO8Xq5ncEhQGFIMSDGHXfJzkGYDCOx72j/paFHt4xb8NuU+fOSza6MAz5jDMkfKxACD4v
j7XzNFfh1r0jvEH90IxA3eSlzdNTRuKIPETgmFSvtN18SigKFXpIOMrBmK6+LXKn7sYBXb41S4Qq
XYtscJl6sOU51B8OljbUA0xsb4iObQlVlZjmM86jR6Wvw67WvsedxpbPISFj+J9QBm9PSjm6gqdD
e7cODTY8eG7QcBTwNYyQ8PA/mbYAq4D9OszvAsW2Fzy6zDfT4ACZ8Tyl7CrfoXdjWxkX1JUm3FA4
JjreA5Y5HfBtQEfuL5gZ9eNnuTSBEE20/AyhYrBNvGhyvOPOi5YRPEtIAvKZOemOZr3CR9AOjlax
zIpIHzBJfpQL+FFgsTdUqxYYgg1NO3sWVIB71uzh9+fsdHfQnHRRokJ/WcgLBIqBfgDFCDueBbMM
xuStwPmobAB6Jxtg6LsmCMIUEgjhUZ4cO8q4bsjdhL1TEFzAGSWsne3i6ACSCbfNcsU6tVb/QN/e
Z0Y6N/mfjqfGxiQDqvnbYo0f8v32hJViMjZfyR2AuZDQujNwGGOHFzBqPZKs6lsQBCq8IARxCASj
uK8Yt0sRA/RIKLBo1gQnh5c3auVZp30YBp4apR1PrZPEyLxN+7nqipcSEkQqW2QhcrTUM9bpQiux
4rPKDPS5r5tgqeE7q4xd1TGotNbd0juUNxVnWusoqPG6lR/I0nZrNpUNCVFe0mrJus/NrjYlKsuS
quShBwaGXHVb6nfDaE+pqvxKTR+m+s23MGQigjQUtuxJ3zJGh8uZE36JtYiRDqGGd6fgqutoMThc
y/ZbpXAlkE7OLZ/82f9IJ2IKujhCEGDx/hXwuy/NdNeiPvcmHUatwCWpQ2CS9yYnLrS8sWVNPXRO
BU6SHozVZ5M7sdahXka4I7fzWROSTZ44MU+Wih71oi/AXNxLa/PaduNrYXSHO5s+n6bFFkODLgFB
HK+ByWKa8pdkwYIMoGXoAxnHtK1DhtASH0dMMNu68AUyia2eBfR0kD7M9xU4Rg00SH+kKL4g7X/E
q659u2FQvdPZuP+rRuLqRSMxlJguT/ooDdL3ANWuFaquJdJIGmxE/3SiA9I7n79Cztz0MN4O94ta
QDHy2PHwI2GE6IvPjyfGQm6BO1GT4ziDRKzzCaDSGc2gxGRUzLtY6NPVfV95N4SsgQEx9bKROe7j
fM5Md8az/IBbETWXfItF5YXaC+VgCMNdkuI8HGXXxrYDeitY1hcab7Lu0yfS4Jvq1JfenaT43+qy
Hp3ugR2Byn/tY107FCNPSqjUp6X61WAL+GZ3HJtPZjmUx7d1v77cTXGAd9gYQsMh12FXqSFdn4rU
qDxYZ+qHOglXbhc5DtECwdCavzOJkD4i4411cdWaxv9GkdIyrG48vHAYIj3M/XGrmWU+At3vTOWF
4Pt9LlyusnFvDtAJcZns+s98e7awhVUmH4IU/Je2wu4HhvatYeqKpYuKBwXhyCAP+1nKdp1zmlgW
hsUuCM5HgG3kIDR8FBxxHaNvS3odsR2UKI10sSfg3TcQk7b8Zv2Tgn5Orf/alqWzvig0RUIz4o+4
6IPh0nK6gxXomECH5T0cZJfR2faa0d8jbH0FeNfwU/KI3mK2UtVv0/Ks7wcHJysz9QEKDPqGUGKm
aT2gCB3mT3ZDPK3YvuQ1oM6mK6Yo2B4GhO23qJZPAjgbfyAp3aoXs33EGRHEucY9u0ERmaHF8FVm
sRxK36tBIaaXL/kZp6Q8LGPIyaK4oCr22BLIrbDJlcfN0NzNj+Y3LX6OG98Dk/v6PKBpf7Y8+1EJ
+XTpPYyogrg6rEtHi7b5H6TRtAiyHyiHU3vcxg9jebRbFNZ/3YPxAbHo0PhaaH2wiYWKS1hvqH6X
B92bZnck2dyhRN7NbLtvZJBH8B7jKVziLkoC7BKSx1ton3TOSYoTNw1XCBuZK/n1TxXBPCBi6mhp
2G169olwlzp9ym6hmXjEUIP5Zt6qMWLa2YR9AoUjYcEmIdstsabtUVJyafn0tB4hLr9H7ZV8c/yb
fRjnZE/FsrMfCjQTkMr2xZ+hU8STCu0SEg/GcsJJhi1Cxmxnv4xwt3am80JcJqRALjAWQMwghCNn
8caXAIVa8vb+EEa7ZE1R+irpeUk/B+uXT45BnNx/T/W5yPA7nj5TFK+7RTnZNJ4JxhhBoe2qP+Fu
sUIBBPph/vuTfdwvEuTuK4DLEDZbuBy1E5FGueMtbwRTJVBZsbLcmVYwKb7euzyCeH9hZkamDYPs
fldzViL10Y6EqGb6cVXFJ2Mn54cPlx5IlIIntrg+jZecUiZCu0qK+V16AiCvcPGg2H7kEgJ98qE3
ZIAHo/AwR2/avSFhtMtXwhwnMC26LUf+u4nmamf8MxHNhkn6WCE1+Vd9FgxrMOqIWQCOHaQqel2M
jwOaEf27QpFArBagZVQ5EX4mahWQ34aAGRs4ZO2ozjIvCUxE0NiOCeMl5OCXcmVgeSFNUG0Eb74E
70JTTSke5qhkIjO+cWdB8P5kPDGxlQZOyvf4yWGdfFCpMeENQUFd3xYHcn6QaZ6OLxWFyp5r3d+D
u+0lXEjnlHzOAcZ9uLEAUUmMLKBw7RKWF+heDKbFDkXZ20aqD7jS75qfJAS6qokq2yEljEvI5PQM
2GnhEyYcIymdbTBx/Hl4D26WiD4GnhKSEgcDLKhoDcfDnuDxWJYjbtN6hF4J615n/TNUiR0fzunv
erUC7YnpJqJWQJJamKFkf0OU4QoUzCHz+7g6Vq24aXS5cjxlfg+5+8J9vDeRHCBZGkLnVwpNJpEn
6ReHBOyesNoM+JFJTnyOl8fYwRcEogKGt+JsW8FBwSyBRBayRiIuLqBUrDkP7EM5gm/4Npi9AjLs
xGZ01WNizqAwSKkrhTgFUWDw/yw9sJiWZnXPQ4UWgiSw5pj9sR7ov7sj84/sAtBIx8aHGo8szIlA
Jctt8D5FYLtbtAurGKQedEu/TrQf9DQavYPbMxvfbZjcpxQBVPU/U/rZDu+KCmTJw0fm6RsUzcIJ
uFwY0Gm+wuTJoVbZUajeIVbQzoaUmQSF0jgSox5zjtjOuZFOYK/dzW0uvMUUIP1K4cOes2XoItmV
8GR8GP8MeJW1zxpNuwNvAeGozAQoAA5u24OwOxmPbFXTeORAWUh/JBr2m9eVDA8CGbx6Oa43aBOH
tv+zt69Biln1wxghccoxmITd/61xRUCLIpV727GUWPMIUS48I2vtL9/jcKqOmf3TYvMGdad6gUbC
EpB88fzydKEYv2gSi5uSFCTnye7OEMTTs9jBMk+93rt3vpMd9R7r2L71ezPmpsGCmb7lb5aF+s3q
Kv5SyIGArF8la8eDF9L8pSvV5h5jf2AjBaoMFo4Lj9cYN8cC5mt9tWjC7laHRvhkPnX904J2bPSa
R25EN5z4zGl2UtU4e00NboKMJ/FJHf5wXps/wW8bBCk6Nhy7Yfo0btHq/OjTT9lDEXSAiEFqQ2vD
o+VVy31bPUjnHpIoXdPRZj7laUxmQFe/MPbMrpQsdNGFRXNbqz4zD6eB7xhOvsoyJXritckuCmBc
oJAUsYcxVepHqDG/EDOk7yFh7BXBgzlOPuY5yUP2fHttcYeJYSqz65w6nEJbIi9DepYfUF1Kqofx
UH2YrzfsrZ+bA1Ed4NjEJ9K0YXJvEr3BebVFULB+58NzDcqyq0MaRAY8JyBPKB0QX/SGQR1VW4jC
rV9eWjtooL57RREhU4B0AGvFy8rY7iPo2AjM0hNavhXC9aWFU87Ab/5GQpXpfvpPLgMU7eT9sK6j
RUECtK8brGUgD2M4ae21JwcVGlNfnrT+ZLCNlUeDZwJt9oRvYWhit4S+4gXbYsor3ZNLP7uSWoNy
bJKYL/nUy1BpgO/QrHhrTIZD3BcucEF/KoP5zqiExngPy8RlS/xm39yuNJ0UNMNBi4W7RMgWOSZu
Eo7fwKCYKmqx9K7ePNCiXMExfWf68gVuDHYZdX+UYKwhsXdAuPZF7XGZyyCBrhmSQ8Wenfy2v+mf
FDCiKLdHkGw+5ho7YjOGpYurDb9kmEiZhxs13s2DgMsnQ+BOcCZvjBhmBMb9nqHhTyrefTKFQ0H4
n8fiKDhGLaLh4pVoVxSle+ULrj9FfYvGfK9egIP40l11wSWkJ1kcFsqzqPFh5bjZRx6VEfaO72oa
3DklsPv91f35is1NpHkqMsDG3ajh52P+108xsFYn79NLF+v0eRxeyJcZauTPx/snWGt+4WXm6kNm
1kVy1VcNFz9mZNbF3amHp7MwXeJylMc8sAew3HPN+Ah09TXBT5HtjLLwRIoJpK62iAj45UShZ3dQ
x4zBeJl9806DFsAEkq8TzRWjop/ut4vZS9qQjYX9g78t/XX/+pCCia+bAWkD7AgnBbP9XflTFbjv
Qj10FdYrFUucKxGHuE0/w18HNGIFVnjx7YVImsTKzaVswJkXttS7VsVmSLVR/FMhnBf7IoZ6bMfp
n/FPe+PbIHrjoAkb+KO6csMvRL7puovBQLS86gdMPkxfiqpYsFoYIXKMO++mn/6pr8N3jzAUZWn4
hmNJpF36BxYdx4cHZHPAAs7aWwHjAq4q655LpsnRwJwvTjC4+soD0gffeWDnkEV94yfIr/IrgGAe
zV8MwOlhPjb6yscKkgThNUFy1R6lCLijOzmRguQbEnPItcIRDOibVWrPgccNgda3feefKbR1Ghx4
DuE9MC7z9xZnH3WU/unY5ezn+L/NwkzjVPSRu5vpN7dTlrscKf+SvwKzgKDkLQQQIDAE9KTmpcie
mOajJVQCVT22ryAG6NDyf0xwMobXe2A1Af8AdrgiL+AF+ohk+E7Ql0e8bkhYHRhZRfVxFW1FAB2F
Wc9lDrdgvd6iOaBTidTLTAQEZSlPb88Chy2XhKh221+WreCpht0/5gDqIUeYTyss4zawF5Absiu6
LcpZJVauAH+4fm53T7myUy8++GHvABKxTfCYqethu7aVjyZtoepfXhgSz2UI8QixDN6fPMAYiiud
py+hcuDq5P9wsjcOaSxfSozFCa4lKDDe2GtJxXTZc9YwD2ao/MJeOI/HUEogIkMexW7pOOMLFw7f
JQbsHIuTeORNVVS9yS8bB+OpqX3AZUt3SGhFKPI5MvT6N6NHDZt4pa4APMGseoerDc8xxQGF6+pO
R65J8uvkEVn0ZbRm/wG4UnvtvmFya57zTtSiQSDufqC+u0XLZRt2E4Svu8+ekEcAztt1/oa6xDAy
I1mXjYMpxxaDAzPwxBiEyCLG3+jmgM1RKq1wOzCZ41Fhw8Eym4EkwB07HXSbWE1cG/k5bGHL0zDP
Tj1KqfqcXRwhFA4omo0XsroZ/jBVnxKc3ljMFOtsD+lP/2OfqEawAkTU6eyMhzvnqUfRIWO7fM2v
nyVVhDeedN8M5cMSEk6gQm/wBuo6XtPALW6HYdGr8rleVvgYXzR+08CK3AHizm/8mKmMKAFTRsIy
IdIugKvd4P6ABx2WIyaQgrvaP84vWxatTP6dv/NIreqVwmZ1eyQIMd4MTGuecWP55Xg8sdkNMMUA
En3eJj9g4YmhF6SLQkBDJjntQwX/fttVl+xP9D9/Joj8a8V6uPJTHBYBxUII1ys23tcvhpIYVDHy
OPTcZxQB/zny5n+c7Asf9bpyRzh1riTbGDeugj35TLJaGFPxhmVG54/locGEq6d93Q/+SpBcTb2s
mNGECzfrOWS46S4ZBlxwo/ZCrMwSkAL5tTxWH9J7GkFidOBkAG7spteJkdB4WFjVSFIQv6X79Oba
/oDuPVDZhnDy/mMZ4B6AeAOWcWwF+cW4UpEYVwF8YjvtriHHX0hQF5Ur/Xps0QoIgn7seNBaiB7n
ngph4Y7jlPhYEKr3+rKW0faNC7ElocKOGBtoqHC6h/wyQNSPDQTfaB9+35il9PX+PDcB5/7t936p
j/YvtrA3w3NIU4ITfNHAr8khQU1A9ZAHt9FDSS5KBVTUaBRcyopoje/J25z6vfIovzYn4sQyTgtG
nmIde2Cl5zUemeOc550Gt9xUXXgvd1SsD44WQGBg42zfVvLiPSjtmG//N1thurPDnU6TaNpeT3rp
doeMANnNvVcf+bP5pBKxydSC0p8B7W0PS19aRTM3wsu99J+8/s2fimPwXJ70RxNnKkZgLE8lKOG/
3AVqr//qQ9SpwYT+G5ds/AlfMfD6oh4ZQQhezzAfCtrRB7aoRg7FKY39GJUaZsryI3LaavbBs7hQ
zEUZaOy3Z0IEugx7qp11dr55nYFdyVVi58kC6JA8VMqQoBmwfd5fYeq2EUw7ePY2BR19eczweCF/
nqzZZV+7MCg5rSfhD+kl4ye7/4oXDCIHxoJ7KuSZohRqnRjekT5S5mKOhA2ZsRDuiEHCXv+8paJu
dvbdHRr/vkHZwIVnRs3YVNRP7JcWlJ6r9k6Fg824Z6MSjDJv+9djcNB5yHdMIh4lYVdKFsjAu5u8
ZPrYoLwbyz/ZZl4AUGvrrSsxAlbub/KPQVrJRCTdSSn/JR3k23+FdqHedeA3Sx78gKzWMaPtsAjh
vHuQ7wfm2woj1sfmu6aSx9n7BIc7xrWbpf/NkMtrfcXjYjlPSFyPy7F+vbng6DvJS1xS9PaL30eT
33k5mMqu5XCsj1jNV3v50wjUh/LINDFCSAppUPnZPlIv2n3MfFb8kh548rOn3MXV1B098Zrnt2H3
wQHJP8+PF2glbrID/tlrO8pafr2ijdmZfBs+PvzhFE4HCW6GxCiveNZ9VBNB7W9eH+HaHKzeLZLi
+hFmRnQ/0kLuAukEhf8h8R+p5dw6THePHyYPfogb5P7uU54E0Lk9qhaoPIAf+9+LsrdDtjr/WO0e
x91/bymL138YENiHhUdc8DPfl3znoFD+hKe0N3ffb7eoe/99/Dg3+zjxIInzLyLXA103S2jYM894
yD/bP+gXgLTrt0Lvtti/+vEeaW/2j/yDV7K17KbteUWYm+9gyTaB9rt46DKu1qfiTx4lFneAmpFm
LoHGfXzSSQR2orc9NhcXkiv33Lq3y8pWuHrKfoqcgEovuKBVvftIbF0iUw64CKGFIpy2eMAqdW/u
4aLvXtfd7++HsqewZQSJb1gALyK8fzBlacCyTvcQWxI4Evv4qdmzP+3k3TdHD5UR88/z3bV35+Pu
ucnJPXSZe6UeI+/f+xk7FI9smN26v7CaTnZI6+w1xG3BMtyhyOO/HNNsZwz3DYU5P/FfGK9FI1Ys
GjFpOzRxCNjxOZ0OpuccFc018ORC8LBbAHs9ujfzRVnQkpJg5HM3ZFqQGJhwf9+RR4NxNv4GTnYs
D6S4DDcKCITUe0ZmG5wpJpbfxkP3qb04YefCVNu3L8Mb5QDpYYQ3QTDPXssvBju4EHp4Ih+MyPTU
kxSi18VvgnLtn/l2fzbfBqIiiL2Y8YM4rO58nI+0Dj4TUz+LSEc4SD70EQh7wRXxSrL7YSTA0QR3
kAyDPSGRLwscyvZ8TX3rH9JnBlLtVX1OiV6jPDCdM466O14FH5dlZ1zsj/HUA5JBmqYA5CN/MUxw
/krLVQNiFH7vL9iQpteCOvZI+jrbdEP5DmFL3X1m/6PpvLYiWY4o+kW1VnnzCu19N9CYl1rAQHnv
6+u1A0kPku4dzTDdZTIjI87ZB4cstcbR/yZpZHj8V+tPv/1vxmj5SW/2cBBvGkZwDvAP+e+EtoF0
EpYq7PorK1ty5q4UzIsPAPqT/s35SZsVhwez2TJp1lcE91G0ShXLPV9G/SsH0YpW2C1xl4kq3Qia
Cnm1Ln6ge7avqMvpnUGSfqOOtXYddoGlQP8Y3BDIukIM4xLThQKLjuVD+YAa57H8nbCYmwKvMpJN
VS9w/6a/0SGkOuLIQHlFx71ZesceGm3Dz1oySCcfAF8wk1dOt8rVdddheyiV175edf1TlL/HJ2p4
yCYJS8ORZsjFOra/LI3sVREPbv1Ii7JFakAbeXzWnYV7J2/jKO6GUj6LAP3ZIkAmv4TNSZWZwYqA
GNJ0MJrbTvqE0HQpakTnlWiH7BTsi/XA0tVM++jMWHvVr6OVxFtToTKGQgDFrgGJOljSveYz0QWl
S+IRhsKl3zANWPJv/KfcQ7eBhHhBVFZ+5Xt7y+AewxH/ti/39j/tpJ30Z/VfcVRO9sXdqpdvb75F
skZyejo0Zz1/sF4IWboUSfrNKc/6MOhuF2fpAPwL3spkgRWQOicJcLHBoFniePKu9IAKJDRQMraW
t+hW/pn314bAsmaaxS7KeSDDhpEtAKIw0bqREkgoCH0+ezV8J4B7aG4guOMILnEfJHpSPn1ysQyf
nuAuPoX8n55+xfIgCWhUexiScPwQyzPjaiOxwntIPxs6OqjgDBrCiKgfcLIvY/y7rB6Mih/Ine7o
OwCrMulMrHFOU6qR5ZcbO7j4lbdFsYeEKTwl+Ypd0SOotVvr7gvKjcJcMnKd6K9A5tT4Do8MxYwO
+ejSZHVgAU6WkXd1vQ+jPrnKV/OPzT8u1gizTW9tgtfX4eg+9QSnep8uCZvbgb4Gw0rAXm/Y/mnr
4T61VsvBXqK/IxfmEFDyciahbnoI7YdvvrEF1xa4Mj6/BfuEy6t4z+/Orr9NB9PeTXs6urw3YJV6
IvoWHMqQ/DKUZn5B0yi4dhc+0/SMRFolsnnhtOeyRPROAwJQenOjoqTHx3BSirJhIRoXXJmie933
MYcMSGfuk06oDVKaJmc0qHEA9QwYwBFP3eBNl8gfyEXVVp6XbLBme9iNxC6Kv3nXQfYRR48Qnrok
XZTYjLXeWOXOmxUGL4pHBgVjBs8Ptt6YipJhoHLUyUst7A5640QKLh7awSIpzWcIy46DpgEvHXU3
Jd2Y/In1TaaPIRYvMgEo98nTjVdG0QABhm1TAXxAIt8Oh6l7n+2jxo2Ou4MIw+yse0iYfAMCwEuN
TJsiBpGmq+aPOr37qqF7aK4T9Po6ysUS6bjF1Bhmip8SWUrFWG8FVhfxi0YwYwNaVGW4zU19ddcU
dlHfW4FUi1DfekR8NNA+miij04j3uN1kMQYjSm6vVpfNkLwU5bdgbNLKeAo1UriQzkArCacQYjAC
PBzvRrwVgCjoxa2uGfsuphFIVq6/FSuvQsconuncUbBRYinpTtwMxrgl4MDyxNh7sDzG7bYkADfx
b0UJKrDcKuZ51j8xk4m91p3KJyNib7UQgjp7kb8SyAh8EwKtcnJHUoVZDFJAuNMLAXpT+drr95k0
dBw4IWiFEeSmqewblkafLjnfvMF4ZcVf4NJWQ8mTjYJFSe4dh4+h+OZSwshRuHP84T+OKPDljRgx
c/M1MLcjWgaPm2iXDH9ow5k9QBkAYzPPJm4KJBCCD/RaslVx87QXHHifotwoiLxEXp2GyI4YMDEC
UFB+IwIid89LyJobaehS7sOsbJulnoFhoWUAnzBKCTaKlwEoLkAtj1wtZEdCnHEsb5P71TrojX8K
Xyn2ooWB/ygxRM3y1SMwoM0dDc8CbxkxsCiw6z2nO9cceCfykaKmPmvBcAWXOYzo29S1B0GOsh16
Y44giZWWZzP5KphBJKGJysXGL3bDjq+h/obvhukCj3Bg/ebsooWqL0dad2pM0EqdHIZaP1teQTUP
E6HKo7UyQsGg35wRuvnp6uhEA3ovHkBsLL5TeBMyYQusgfNjjpNhqIlfc/oH07jBPIJwJmhacApN
tMZU1VJX8bl1tjcUWFx0IBZpg5bY4pMEcNvHTxGyCGUXWQ3JGZsGH4gwCQXLnDPdcdM9YvxaNJZs
XwYNJ3kCCuUyZ2BGUcUnGNUT7GgxRlreyJmGYoJIK8XeHqMp473XmxcAKT7PXpqybUKLEOxJ6rp3
tccIKO8hz1HNPg3hRzBg4KYnGDMewpNEd299rCAxoEcdlIilMaoxBYLwMCh0gbTX5tLgUwIHG0xf
FTQixf9x4m/2CBCBEz4klSROpTUfkZcWg4tU0Vl01ouIW4Ef8kgx614q1XGkJwARJX3KrAPn3tjY
hpNzDGiyJOrjbK/rSlkpBAvylqIvM0xnOfefDr8Ai6ikVsIfOASMSOGvDusCmFSQ+UtTih8TKxiO
DBKQI2/RNzuTrA41fMROiJ34gVsoXpaGQQ6+bcdLMGVfYYCLXyrP7ZXtVGiieKiNr8FoDgYgv5wi
x1YuIQtfUfgH/piOZaJlClWENqCbYKOww/HVazKTOOh6HOU4uQ4xLVAbcqtFxgqhqgElkxo8gESL
gO3PAWsOU2oEcHA9ApMjvX7nyyYsZW37EmCDnajxpuoN6BwGIRuWTIB0gzhItACsCBiQWthUdg78
kcdS+wCma2MREUBdhQAXhxhcAhSCbRm9hG0MlPapGtJjSfz4OHebPP+AhuRzeuUPU/SiCdVLJMG0
sVQPSFiAnMaXhcMBNMZtIsqKVlnlbIUY1aHgRqxmY5UNevcx6dQXYAklt6foVR7gz4xrXJY8CbDv
4CWwNpQsrw6T6gbQZoC9f0xbYDVHvjV8CdFmjyXWdDJIHcp0wwHA9h7R8UdOm409wpb4AVGL2JAt
s7gFpvmYibtiYsHv6zU0SXH+OzTtMp3aZ4q2Oj9KpDpcOxfvS11c54oDkR6fO/821iJ6MgSo58iL
BwuIO/UHDNNQO5kNBdBKU9VdmzN8QnSqkX5r8GTmFbIUG4AMm2ONDN7DLN/rDsH2gDiLf5V9yzNa
MLi5hIBHw2ZyP3KzfBMMNaJ6utUx/mi/viLkbBWKGEoJE3jD/zYX1aRPTL8RQgr0cCZFFAOKCmJc
R5hq4TrzqlWA+qM+iGdzjNG3ZOHNGjHFxMQMY9fHPFOwmsOCwXVt4qbH+sS90GMQ7d5DOyB4hoFf
os4gyKYp+Ikzs1E6LGwGTXCrR2RatHvKXpSTwcJg/MfFbTDyBLCIBDYnT+7f/47XFlEM/k8QcDHi
toyRZiGAGIdt3uQ4DuNpksEnFC5BLanpCwBMYUayzqXlG2lXSySdKZl+JMwy1yfcoeGIlUGSYJES
FXkdByvRSraYP/MoZVNdy00SGasgn3Q3XbUNCXaQ/hV0xOhkJSqLTb4ugLLL1NA+a/KyJg5ZJjL0
Q4gcbTRlurAduyyPCnYyYVbkKMN0gapAT+GPTbRGdH+lY7xE1amn2aeusTOCSF+IerICDGxhy8uV
l8FnQtLSWpvom1tEdds8siANugnOidI9eoH50jAY0Jhvso1i/etrpqJEga2ZQK/SjhDmbuGpxqHh
QKrpDIesLdrQPxRG/QOuB0emBCbU0c7Jvc80KbD+EWqBWIAFglY3B6iACWZKlKcO2MyiVhPigosL
XkiiRIiaYhV8VRGJ9qW+9eIvmNJY+FcePJSK3yp02RFIfY6tMJ4BPxNHpmjqIXTCNf6/toGAsWfD
KmcWOdL0pCTMkCgHIw9Od+ZEUChHJpnsCkJ4Yy8VwwV43pG6Sfc+LWiJAroCOOgOtFFPMypq5yP1
vhJ0hz1wUtERs0hIjQkF6FDVxZbJZ4qXK6D/XXkGWl+OCukxHCN5xNgTCD3BnokiR/TMzGDdK6WZ
x7boe2iYGHVzEdshO/RBewXAJxsdpCABYP2pPZN019HbcdmKyQfoXWXvIFSA+rFO2/k4WF+BfojR
dgcIafp9CbPKMG7QHBqa4oLk8/KvGAmm4d2VEqRT/JloWOluQFlKIFY4ST0OQ/dmr/wjKIzqk0qr
IWgAVehAui6l1IRVxWTUxCqWXDJsGXGyz5DKKXgMfG5JKzm+IVda63BvtbtiYrfu7lP54FBuxxRd
VSFjbfqdLH1D4CPHLf94ErIFdB51KZZfKyeRwmN062/7u6BkwWwWDrGKEVo745IRWCE5F4U/71p0
0IlKQV5Q0jE87Jn10u3pX7m65DhIikUzUQ6AGiUlGZ3yXA0kdME6mxGPosUp3R8XYA/sUcZkYXsB
mS+oy5iUWVBR4vqlfgbL8wAwsrF+hDqqmM5zOtbbIW02Mc+Agi6mI3usgTiGLH4wOOTygI7Fy2Sc
CzYUJDyJC9kPSaO4qWs566HsYNLU0eEj7ilFuCBLJ3+HgE6YS9Lephic7Xo1LGYH8xwlF6FpcBiZ
QbzM83cEdpAHakzCtZrxeTkIl7HOP+/i8g3Ad8sniPOtiybvr6ISWKPzOajddWITU6iPC0AiKlZh
7piJXFhpmGIR3zu3LnQ3L772as378ZWw4DjRISLMxhi098aswZUr6DOSrWeeUsqOCR9scx6qEZ4E
qAMSlWtMUQH5KW8+VpmiZGBVm4irOd000SYDfg99KqOmbBJ7b0XtWqIodHtYj6azcmQviUbAkFq0
LSnGsWAH2KIF7OIpaLgqwk5NNvtoTwmAt/pJRyTa9+gGCALxTYMdOzhPysbBLIyj08yar6HqNrSN
2Fd4JnnFU4gsVT5uBcFuDMNeas3S1XdF6LzH48gXfMwcEIh4zoUJ+N8dQPTqAyflNFCFtYE+XGN4
yCCWd9bdutjZkKZmC/gTK65P71ZrYrz/vy8xDqqw/Ld+thqbm8M0lahrF6d+O+EFmjCJxqfAVJ/B
t6Vkf5nN0UZto8YhqYUNL73Ni/GRR/5BIIbY2i91GhYQNZpTZbRLunIWsJVYn3YQuC5q6B0T7MVW
E91YX1D0OBQ+kogg63TKsq1XV0dHLsemp5KyoLjBrhos3ghAwF7124S0KQpCs1UiePSRSGQOnT1S
proPT3EiGM/PYnTWCWd/lYGxoJdCHhCzLmmikeQsKETBw+Rs6/AWBJE+9HR6EI6wugrVpO/o1jFn
sVE6aMXGK4y9VD/AKU2QE1rRnLP6ByoF66bE0LggywcIj1VIv4n6bqzWfm+fACuQYpbTJglvCehp
aUyMBaGa3oAxCKYlvotu3MUZa4Dj7z3GTxhIGLKNJz8tF1yvXpKrdSAJEx0pOAXEHj0CvFv0WbxV
u30f2AtXVn0Io/l1VDHqMAXsWlrO7ZXtoBqyFcQjnGM+vA2AzhuYicJXo7REy0T2NT+N+B807Z7O
c1P/1PFvELz0M51TRHeoZgpsjoXC4Ier6wD8pOLhr9gsSXxvwMfDCd0008scdPvCPFI1UJy7D/2z
LypdzsZFfHQy9lXKxqz4jLsXfTyJZSOnirVg+gtQUanQUJTNWvKLZgi3ws7ETUdlwvuACclwWFlC
3H4gif1jS355yoYfPsoPFZK6pkTXpnPuPrllLIce7H55M2XTmoINS22T+28eiosGAuBMDRQhP2xR
3URqBeA048pOFw7S8ZhedWe62ki+G5qTxsYUz7SXX+OK865vYyv1maPSIILHtdHNfqWTCq/TXjBm
f1kTT2v6FhVdszDJorKVtQROWEW5pDQVKDR7VksTTQCFLpj8UbptuDVrmMN2rLyrI31LfrdubmqT
9j0rk+oqXM1seKvp1oSKfmwR9nsTmv6tbvjnhJ8SF8ZRowMkDwHDnKotkZCdown1GC2QCSEZME5g
xiA6DcTeASpCXv4eqYWOdXAcc3aM39SfLvTlATk/AE6L2pdkuoVqybkJ9hK1pX22GiZtcnqkPshD
eje0J3CKjlAByw6u1XJWscUT/C2Rm8BKy/qfg0Gxx8E7//ckb9Me4NtRrnWmvXUS4wjSYIrRs3Dk
9OoEoTj+b8CdQexuIg7yXl6dBVJlhrjq0uxdho+mpiMnYehDA8OseKXip1jocAScBB30MU7UThE8
lxqAcOaX0z2ibJ/sHz61xYMpnap0fJ5a1m3kS2h4JuNgYoFIE7qpIJaya4E2u2LQHEAxcuN9i/wy
qeaPFFuA3+yk1SjohRjGehaZ56jMrgO8FausPhBw+N43h6m1hXrUJzRIz9Rbg7uS5+BZynEQRCPR
OQmfCSvqoRtQmsX7sVZwlhJw3d88hkJ+t7V5WwurOlUTwx+F9pSjTOvRwJ41KueqN28V8u7aZhzc
7+TF7Vv/0CnKqkEZJ4DFFkhviKx61fiMwNbaTGK70LLsTTTA4ffIgGF+E1GLVJi4MSROO2knTGhv
UfiWxb6lLAXhweYrnR6qrrrLFwPembkcTykRBRXgynE+KC61HBWmdLChaCu+v5BuFjULJw/ya20L
Jjhluorre9DpTjk/iUI6kn70/voxm/Ac0jz+K7n6b4FwC3OEXYH2kbL0YkwzjLmRJbmntrhLvVOT
haT19nZA1doP9D7kVSC6UzbGUYRM9gR7aOnP2MuOPZnanp/fWUeE2hrCf/PDRWuB3admwt7KKsFo
A4cbCJ8Vi0sMqzigC09T2gUX5sXTPkXlw84gYIyZ8A4FnVtixB+yOSU1XiAczJSadKiJSMASOzEG
m/v3StkHYqUd8vfRNrEntVs2z5GuiF3DOQZDzni9Yqc1Oo2VQipNkxxuZRm21hbkwF2pkBJN5s1q
g3OVeHRfrwLw8SGEMMd/agvIA9jUo3wkHcS4+LQrBOzCu6wVH5Ht7Kahe24rMmkpiWXJaoaOCRWz
vVgLdmWyiZWUkFse9obug6tqp3ag653k06GsyNMARCk8RzaRnNb3hm2C81LvwiGoOLHQThavOC1l
4smY+eDVPPsO51/4V5Pfbn3kiVaNp5gOTMm5oqfnD1Yqn1vavP09ILGmgAQ1pe56qs9+SKJ8AiI6
83mXh85baRYnACrGXT7g+qIQQ0eT5q8eFZ6REUuMI421yHMn6MfoHJqHEtNmy3gEKN5OMUAv0nbX
jVuhlht8GTzbg50fZqU5dcYn+NacbA4iiOkchfm9iIAHNs8DTVRhhlKG90zgxM8NCCgT8Vd+LHac
2iCgt/GwPvC7iIPUR7ig8zs4RhqBT6UxPCucXdNiPbKtM1J2yRvibMK8w6X2l4SgmBAfiyQr997T
1fQ4OVuoRGDgJRl+5bq/+U1Opfcj2ajyZ8iZhbzj9dqzXfIux8ihcNsrdnSu/Fl9TAHQhWrGLAGv
aJz0EEhoDlJ2ugWzXlSNdYjoKFXMhrQ17ZoRNNP0nGNMVI6GuaWpS/QwBvGXof36C1cYZvHFsnrH
fJ5eancoUjbc4VFn57DLTS1ibd6WRoFD/jURrg7KSdX0ZRfpxy7ajRowaOdnKAn7Gc/E76k0zzOS
7+h70OEWAhHApIK3qrUwFjAGKFRSBYv6oqvTW6GrR93MP0zCD+dw3AJIQ7RMDNh3gvjIRX0pTDbT
4hjYYTAn3whacDSxkPkwTGaudWbHoBDct9RS6FIhF+FE3VYaWAfG7I4KZq7DS/Q2Jhmv9185Rgug
C8xj7bsLm5HKjE7RTGRchKLLu7f4IlKsAzADIBmR//mHEoD2lbG4E8kcegcX36JAutud1jDD4l6c
TMI8S4JnOCDWTDiq6NNwrp1Px6y1SLtIN5w797FJYk4K1jynEc96RL/F4gP4xFeEWrnSa+sAT74a
7zS/Hd5QI8fcqhLlx2GsK08NJRqPsgXLuGSUnhj3sSOwSsiz1mYeGyBrL3b9WkQ307uFDO+0L9ru
75xW6BD6RAi3HgxzkvDi7lrmIn3wduzMJpLCgGBdq6e8glEXNvi4oQiYlGRy4kwGNIDgDTpmdArn
cUGrqkO6pRugXPUMZYDevjG8kdexYVLa6cleU6iHuAEOXCLxemYBzsAoQzhf09KtS4hrG8YyOnPz
suSvtjFfCp7Wfpro80fLBNF5TvNM8GYVUnm5IYZN8wS7PCAY021yRsDlo1QkNKTkRZvnndI1JJx5
QMvIe2e989ZR3InN+aPg69pRsgw0wTL0nJvSq+pm+1baS6N+6Hx77bvNZuBMH4/9qiRSLgTykqI/
pL/bUFN7Ji8zjk4eM4d3tSWiA7I7oFUHPxXXtFzxZ0MSf+BGNRaDONQxV2f4xLssu2XngurWH8eY
wuovnqIjmjDctbS5GjrPs65uYvrOg06ZQqeFTq4a2RuFtiK4mKmw0KThpwjnraMwuymxB2dzeFZq
dA6sE9J3bNtkYaAprTL4EzMudhncWewfHJ2XGd30gq7gRO1mc6hIHQy4hfMoi4ylZs+CFOwU43OI
+ic2k1E9+eWPbJglh+K+dH8Tqrfu2VeLBcDUp79FgcJOrp9Nl16nVHfKl5oQAYZXjHDi7MtDjsL2
GrnrsvE3ffwvjj0gvwCVEGK66VvIRxMqWuhje8wGOfWz25FEzFVAQxnDRChxrp1Jx+BdhO5mVHea
/EyKeIH5FY/Sv4RJZbGa9Eul2Mz9pSmiI4jsx6j7Lrp2Q32yUv7Q84+GMJymLw8ziwsggXONtN/k
Ofe5dpHvnB03fdZGd9dVYJbxercuvhS6BTEJTbHL7D/sLy66lCh1BKJP1xQLHm3IDrwI+QoRBRcM
4qmonkv1Z5qcpdBKBCirE3cVAS/kQLcXsOYAgDu2tWUPkNX33ZNkfePMpTV6kc8l13bSwYywmFl6
tA0j9tWA4/3cgdfBzejdoqK8pBhDwKwEw7e0dmr3wnIk3VKJbORs3QGcxwzHhs2W6Af+KuxXxHA/
zBSuHE0LA+MWLxeRVxLLV2rE+BLsluBymO+qIOIpBXVrXMvJMacvQ7nY4fQMicmRHcLK8SEonJeb
5ayjoys/J1LgVOZcI5tu6yHHia6hDdi0A3dMgLkwFIQWA8bNbvfkHW2FQFDlzHT59CrsRVbPFgfP
LF1pPnYISxQaQMPEgaENBBXFa+FZYULlUY0RBTHbWuqNtc+K4aRzFhhmopa0cFsoyofNiymXXVWD
JfQ08eUz2v7qIzJZ2m7Xm9O6ZmaglMq99cyHIO4kHKlr8ouJA4xeQtSgHRBWMTkC+tX09QeWVYoI
uSmOPa5Yh0kie+id5MWUXmiqXqJmp7HoSlFa1L9+v1S9ec3dKKPslPb5cvKRS0wkxNjwi7SLfIWp
ReHMiUrQwxoQfWDLnVevAiawTM0tBZI6pyz0KcnfUf5T7lqrpus0qXn1IAN86t65nD4cTidDyJqv
rKh3B+cHakaZGOTVIEr54ZNHc0DqFA05nh9ZwViCPO3KRbWxrAYu04Xa3dKGJ4Wh0c2zzsWAdCm/
SB+BvMeDj0CotWcKRuy56QYg6YOT/EzO1mMsII+bGWzw9oce5/cbswE2Md7niTkqUpEiIASuYkN4
Sesful88TCVDS5W0+l5C1z/qEf0dEybWSZKgWqrxVkfYhGbNpBDtyS4oQV2hSWp+5knfFgh5gVtS
h8TtuDSDbtED10MmsB27T3LhCWLwXxqluhH+rGBEVCTZgUsUGBED4Sne+QyErda+1a52VujbTiik
RvskOe4lk2k7fSuxyyt8Zj+7dnzXOCaLq3zVOW6GTrA0fHtV6uT3Mh10Ax6hiNyRcBsQJSwryujo
O2pIXrCHxkkOvEp0g8KN4WXbhL5UUiM1Z1bNqb2ylC/bwKMHH1otPgLspFVPKLu5IQVsUwcb+ThO
8BkCcKMQYvpoLtsOWY7JU9rh0oIYwPFFXtKI567HZWkOO8lJ56cl7O3fdFSsHrli/Jdgk4zuIzki
2NIWg4GpwXGRHjFoIWpE4bHgTdW8g8lYQ8MvS9Q0BqH4HPu01JEJsNmyn3FQG41y2+cnuwZcoKj7
pNZ2wnwmzmVphU3M0BRJIT3DkGKaDk59i4z9FEVsk+qK0iShudBUqATaewJLS9o5LicF5KDMX4jp
ooaSV2fWnGe3rRDJ1Rx4n82w+Yna+Nkf8psCWAcIYDowvUNqYumPLIFzn60SAuQcY2IVJlGVZ70N
6pV8dJhkS9Quhxkae4S1tTZJW3VICQA5NYcYi3QoHdEnIxfYJFJBxsz2tfBbCgsNQeE0VH+fTips
w+s3wewtHD2WbUjF6aJvHCAmPPAuLXMNplOmhDTJW5oRuHeyq+rfR/RPoQQ9muT5aUfux3DqCni0
hb1zuQK5+TGZLNnol1KzBUBevNFyDeedyUhA9EmmlmI3VC99wopAJa25lGKRejCU8gAwOYGBzscP
d8INHqZqB/R9a2k7nhCO5b3x2Usq3WV8kq/ApJD3hzr8QQc1ZkY9x5aPZLZPkVpsLVZAZGo526Nb
IThTepRvRFcoCuyLiUXaJGp0VqvsoWeByoNr4fyL7F9ZGbVqWEhJ4Dr1evKyteoDNQfUorGOoI+s
hhpeY8BC8mtzQyaNAhyJ+jHyXuEEFMyjMrJpeNLtH5EYBRYRkWq+ieJ6ybzyp8I5G7F6oI3YySoi
n4ruKzuToiNC9dn23eY86rshTde6St/Y4RuOnF2jJ82mMB2g+lB0GBWDCustQ+CT6h+YdbFBTsYF
mDGO/JlB+bFVjmNV8gdchO4kQj/n0Et9kJi989PmG5VIkk5yEbKdUqBvRZxBoxshIGUhM3mLHhaG
TcV+s+n0KVW9MltuB+FMlK4FrHVt03vXATFm7g945ZFVQv7XtopbM5M8sWJb/p0Z37VV3UPFsbsH
3DWEdOipO+vxzp7C/ZSDZh01Xy4dASaiaU8ejqWvBMzdcsnrEmEO5qw2KaH0heqyyGd0PyDQeK7r
t7GLHt/dVFnamQVIa2PaQCY4W/q2vynRgYhQqBafQHSnAd808cHEcGQE0RYuLQKaF428r5nQml2Q
GReDn0DiTjZRtZZ/DRmpvRD/MHmwvdeYF56OHVgTDNYkBsuN13X4t7lyQTzjx+G7mQRHbZo2PPMm
cKjZ6fG48/4YwZ6QdM6TJLUNG8HLGtQFPsV3gcoy0T/kRSKVSBVbFS7EuOHF7rjECHpCuDl1DVOA
gwjdKdYuhRIhSLVDjzbRbMKtSweoCZkKe7S35O6YLGGJaazS4KMKcQOVZEUDu5Q7q7TVjold5CJC
1Zg3aDY4zo4obZVgWjbIqDkrrjgT/3E3VUxjAcMw+iuEBdFQbu4dEQM5zfeMis+LiD+MeU+IGFnG
MBYr310WwXDvFOD1zrGFzsc5ohoSSmGqTQC1QXjtEKqw6Ubc+NJ0/h5/ngM5ycnDMZFMQ3bmbECo
ymJOTztmdQszmZil0ZsqzkpxmUaB1eMTnaIRzmHJ3KGi9PIA20oae/DNsRTNDzMPvLH6dEpZzlpw
7cqco8yxHlpFfZctyGK84zFjrGxMKspvrQpyYvyZO21pe1uH3q4PpS+i/V0wHKrYKXOTVymkD10v
bKD+WQVLJeBMIWdDfP0Tk6iKiQjRW1pQbVlqFo387EqWvIeapUtHPhKyNlhFtPNpbLPhW8TCfBUT
Pl0gtQh5xuk0EL7OGb2AkVz+ko6RTtYuM39HD/EHGWCTZUMex9AN81rO+TpdeWl2di6Nk3Laqfgn
NVT+jrdJK2CuroO1GbEf3StVXZp9KYduLQByX90NAkmU+UMqKjlBNzDGGEK0vb/06HgJ+a82LXo1
HwpjwjkIdlFzjIxTXykHGZ2KWs4ii9zf6xCoRI1kxtGGmq4iuEMh80E9Wow94/YcB6CZmqXpeI98
BZU8Vea3twRhfQQTwfxtIEb0QsqxCOuUZwPkhn4y6Y9I+29KgcvgJaJYamOpHBHV8tdLAKBodkTl
SGdlJVGqEScv052XolbrGWgYHN4JTF3FaA7pWBpGiyyoxP9N/Wjv7WTnAMViyEg//BLXFtyqJeTF
gHJMikbno43jVTn9hQYg9QG1PDFFXLtQ/JHKNQxC4V1pypam9XTrixe8uO246zmMRGsDkojXbQk0
6OavqLvo2XYClKRs6Xq51g4tgGMf+K1Jva9Q40d0Bm5FDPCDZDAiXF4gxKUBJvFL1a/II+UIaTLC
y8h3xiFwSXG5t5dJhZN/CPD1TidKfYKrmuY4PSPc4ABOf4IypAleakDpE7diT8PHGjdVLnKrqmZb
PtPcjet7LtuC/8TMkR/SA8rAElFtxf4+rQPcpzzw0xIxg1VhBDuWylkgFeV7n+I+3dktBI9jGxw0
a8N/18OakyVzvMDcda5ITn37pFERLDzr7BBc050y6mxzDb7A4gFrOLkar5kJN3DPgcFXVzUK926V
2YfaIRRgzxdUtzGOTkaeI9iSGJWHRYSer7Rsw4Pz0k5ACQ3n6DXN1jw4rK8z3fIAHYfCpCVCrc2E
WikXXcScoF5H3iop9sSePAbu8CRLQ43Vgy1BWmUssz7iLqe+JUiz/MDiuPYnKo4aTn3jMWNP1wMg
SDIEk0hXa75KNEZrXBWc9J2FQDI62vo9SU4Rr7QOvSAkwU2RQi7pDkZ8HdIcyVJ+9NxsOb4aRCUY
KqzaU50NMr8ToShH3WpQHjW2n2rONvKQx64DMLjaZuOz2X8YOWrt0Pmc7ejUMG6vST426SHwxmpF
uBLytUPFLIHlU52s1Dx/Lx0WDGbukeXtlZBzLOT9MEo3Kf/IVO1iinpPB9jSPiX8uIm0oIhK1M2D
dQrLPiONOpvYckoLnGKMwo5aKaBqtlt706PqwXcksG3kISI1sDAIDZX5lnSEKLIKJljjZblImC+y
Xgqwvw43fcHMmKPyDN/K5CTRqIQz8HNcg+mrNKQNtnzuNH9Q+HYg41qC+DwG3WF8iwjaGmlAWWgo
B9ghEpsUZFBnDcn56EEP3lMmbomCOIuxqmRxWUdKU50uBi0xFRGIjS1WQ5ObOJfYUFY9LVoGg+dS
fyVNk4EDkziGV7qWYflBi81LINolV/8WcquJO9hk8RWpc5N+8YlSoGOyunhhevC0ce3jNKbpIs+M
CGT6onYfDo4z7f2uWOnJ+M9p3F2pRVCfxxfDU5cGF6Hp7B1CMaTgiv1FEbyp2tusKo9qfXO4NqKA
DrgvSlEdatGjx8z79H/JtEux1ZA6TLOC+q1nPj3AK/UIRRgtHnv8j+6TBUAVkYgkZJsRHQjcCS4/
rwF/lha7vx8HWTA1O3JZ1EeZZwfVWyZxXfqtRCOLoBdCuwaXSVB4SfI7uPE6YhKTAoS8y5pc8PK4
GnZeOgOIqRqfLgzzAhO3elIaZyTwA60pJtUmydAShaw1V48weCXgPZnutGIc4nmGT4cQw9mn8Ohu
PvYNhmkzzQRg1EZQrgMVohVmGzrdmu2y2kEoDC2UWeWumtSdz7uWWvp3hPaEoYDcfMew3zwrftJz
xMZ8rT/dl/tPPh6Htbq8h7QKaoocr4mJ65pQ4Zn/0AIrk/aNdjHsWny2zIsEkZ2isRY9lUs8q9F/
iMyNpNLaRXjGY1XQUYnY5y2YNyY/qKEbNiRPYOI4+RMzYTOoGa8K+e3TV2pISwbp0zh8ZbhJLQu4
UZHv/R6CAc4+9FPkD5h8a4vXiI6EmlAlskXmDGSKUflLZRQ1vS3s4zG9qUq1yhECxVa0Z2bbTzek
mquYrd2o670f1vsIcUHl4L3IOWn4n7RyFKQ4s02HmmqSuBC8pzHKLTa/mV2agVU1vBrTFxjRIIeo
RJ9NhHUOU57hj2ynr4qO5PLhVUamPeIQTQHfpF5cLzk0fMx8vtXMtdjU0ejHWD7PFhNDaTLZKdNC
2t8DaVsNkKTAXBjxUxOgCiZTiFZ4qWi/GQN+Ky9XiCMOJekGXTAseFlEN83KmybD09/19wxcjyii
O++Z4WtX0SXCeK/OJozNAoCGfSaE6LFEwEHJbo8gGqzafVE5s1aA1Krq0KBfJXCl9qZvCWxSNMKm
FDAYWQVER5tFcwp1hDY2w8UD5gsXiAHn6sm9T362cYN5S/vsW22KZ51FW6CtBZ0Xqd7t56DxsXv9
1u3L0LknlA0PTvZqYPE3GgLp5mmrlQ5P6YvE+zmUPP0UrwIQQRj/kIWJWJWznCjR5RKZLLnDwBCt
GN/gR0ovXFOPnDEkaf4/JJ3XbuPYEkW/iABzeLUVrWBLzn4hHJnTYebXz6oeYIDbuOi2JfKEql07
vDpa/ysD/BAzf19j9AmPXEqhBEUUZPR7R+J9sdIwcwVDxYMjsfWVtg8RzyiYS1R6FU5qYZ1wz+By
5wVbmkZ671BOnuosF5EJhVDO1ZoCk9SOfsleFoATJ8AnDTeGxOXPoImR6axzZDrMaQbK/4T9XGH5
ZyZqr7kMWOdTYEFYGJD9zneNYe6c0Ic29G39YzscFlTTd8LIWgKu1axyMcSPPwo/2ArBdcD4s1uY
NmT1XwKXW7PPfYkmcPiV289lcdadDQZjrHWsHQCVxyJ6atmhVgoVcLgzx3ZjQJvopzuJ5LJouAxh
xyQEc2gAXCJQ0Yy3HiIsM2TeHaUTocQJp2nLT+O/LJx2raVO3rDs+gTOimmSsYgsk6znIoneuuK3
WdTabJb9bAE9O2b3TJVFJ4n3OXp5TwB4rj09h5o10o5yr1GdCa0mokSPBav3+lsPz5NFsJArkhR5
kToPyv5mPeYNrrwByJRMigIMhnnI3M2guL829+8/a0qtOC6sNgWw5PV4NcFp6ZNDxchOFqiX68fE
h/5u1M5lGr2XRpsvU0g2Xf4pC1ojYgL9Dz/1JF01R50xYxw01Ls5eqkbqGqcvqWw+G+7oN2Ocv2y
NgKLRPkJgTA+1WNxNbyzDAS6v5SzS2gsRYuEGDiI4Btv4p//sRTs98Ssd/zVZJ4Y/ONtYUEv8iGK
QwIDbPlXfHFhJIkL6ztdhYRCt/33oD+GL12xVegDG84JfAOmwieDDENvSvOMqWtMC6RnyI5Jfp32
ZYoIkvNurPTVlNXrcdiHT1hJwzGLrv+GeOEDhzaJs3DPveY8W+KhV915QXxSHoSC2UNT6h3msfvz
SyPfjH7ITwm0jW30DMBIYZn8+Ruwch1M/ROPbIYOnVvFus7wdtCTBwfQrfN/GPYMXf4gT5xB/+yS
rcODNxafcSPMUKrwgKaa67ZoyXboXXfX+cMqbt6S/pxCf2mt6N6EhU99b+FV0xC5MVCdqJjMlYpB
brDuy8/F81n7PpxYoM0ta/7U/Mu5QLyDoW2c3Bsj9KfyELv4mPCO4E3LPKOgaqU3Xc4RwgKX/rfX
f/3p1VXmOmpPEj1m9Ji02N5NiXzTIm5lZ/I64JVa019lV2vV4bQxX2jHMF7E76fXn9nYLaR5CJ7m
ojA/Jailyh9bHD/M9mI6IVEXr2b+kg2POftfURdIwSRcGaIG33vTJG5d57XdGyB5RoWNgtOfmMWJ
fsQA5HbgAXkrI3S+uKB0houBXFR4qNqxsEAkcZSWUnKeguZuhs3qw4osKH2opQ0uVC3MTnDuamYT
6Nw8sCdfXWQ4ktv4uM9XjgBaJg9OBUthFYTZB9iyBMpZBaHpjPLleDYKhssgoeb3vDQHKzFJTHus
lgqPUeqAEvcPQpvQUndHz5xOCpGoMLBaGLXD1eKpTyg2whaDarhMQJ4mKAhzrwATJ9HQNOYrBZJ8
hfFaYHhCM8zBrAhCo0QN6p9aImegPjn3boOFavzTeBVKEXihsHDmX5lL2HSkCxhmFkwrfLpPjb5A
CivWRvlDAjIoO4VXo75yc75I/esE2b6BIqJVOvw+pCiA0PUAl4qrdKTGtN0ESwk3eieq4XtJ/up0
+seizIaXBJBIjdnVLA86XkJAT4kGslF8GgO2BCEZSM24lncZN819tCD1rlPuGs8aOIDJvszwmpy6
Bi8ZZI6Lu9crvAoss947U/LY+fUDqDP3kfC2JeDJBZMwO0qXDOKwkVLHyW1mRfG26jEVoaPq3BLG
4XJbTRMRLTiv9X35N7i0iIH/GICEePUIq8of1HHqCZfE4MosNz0lTj7jehIidtTvA/of9BpSQJoG
wpukpys3D8VYHmorOTD1w0HSDJ4gl94lGvasS7TxiWYTjM2NiPvpwuyi0pQySo77Ec3fgCavxedf
aQSOe8ELzJbLiAuermEGpPruWSZDyZhey9b40/0KWuj0rc3BPosHopE14nEc4wDs/YX9OwEQIE2N
NcKx5hMXGkR15tc2khmyB6lcC9Fss+RyLHSW6a6vNS7jgZrLOQ6uT0HP7YOmRSbaSdHhr0ArWQ5f
aQcxsqs2mZfei/N1703HWJx/SJ92MCQoAdqdSzSGB7m9Fx511TukMoSfwpyBWULnLpyzuDFP0ZuO
YkunYiDgCzKegyt8Wf7Gwzko+pWNnhKmjV6bK50Z4Zga+2LMzwoIpJFw8iQQWlXlMjIZcbORUw9F
uRmdpdriAOkH4kkYJrEgRrAwRW3gU59ZBuzH4BWFPL7lDKmN4z+uFaLsZWnPdiS60/LQZqCZOpK2
CDSqaRNcRCrMxkh+e1r8al2bOPtUQ2/fDPStDe32NFjbZG5+Ct987Gt95xV4aaB+R9WEWnHYNXa/
sXCkbPmQElZl5DCOivFcaWKuCqEhFMhgslFlPrkEYcm+jCH4aF3O2nme4BWzxb1eSake149+jAsN
Z+JUP7Q6p0yjr0KOI2J+PXe5a4cDOlRF3l6Zpt+5re+RwofxcJlJIpwdAzpU6u280noZqItH87ns
x30Bpdiga3DodckyYzo84IQ5uyiWsZEAWUDVMgPL1/CF9em+XnXWYxjh9UX5sYyAC8j+pku0djTn
Mmj2qsGqlgNXYhKFJiVl34iDjIHLGyfG1Nf7HstSCVcc0Cl7HhQcI4AH22XXNsEtRAaAXGR2ROb3
eFVYlCc+RFrEq4TmjhnG0OaYY2uKcwzahCqOTzbMEKd+nEP7gzOfu26gJ5VZfe0vwA8uxlfuHSU1
nqr1ZUxBbNov5kJoFoiLSYgsEDUOJVaLaiCdMW8dMatiYIqEf/wEZ3WtgDT5DI0fHsKMQkgsqfMt
yQw2MnPRDaWMgSR8kFxOKZBidTYwX+RPIuS1w7PGqWCAOzYS1hPz2TdTzVe6czBVEQmMm70wyucl
plhXjPVmdnXYNxfErFLEmQn2S9mNYCp5+ia8pQj5Qh1SiVXev7iWeETNVp0DUE0AUc0HZcv7jbA+
Zu4e/76CsVrj0CaBoQ2Vl0TdZnSqSzdCX/4NmzvBAzpsOhzvPo9RmBg3+YANqY73/0sLgRbfkWE+
bk0vXef2p8c7artnK0VoHWx9MJ8SQCbA1FwYWE2oHs32RtO+iIeA1T4Pr8JPXXrcdA8ToIOv9ENe
m6jS+AxFqEGfCw5OXL3oCCvRi4Zg8u20icXICp4cT9Wl2ct6usvmOGWXiTvTDiD2hrgPC01UaBpM
n8qVrJZ/Yio0CJJMW/CWdTQojl9yjDYbW0GGyt1V4VlAjmBmz4PxoWAUknx3u0ADNlromowmTZfw
WgYPzXyxzOcZgec8MUfqhk9SKfCZ/lWY6yTDRxiWu4BG3bGfRbUWRPcuPMfGpmp0UCUFDRnZhUqp
QiI42Xvi3I90tjIAElkS24TRq7yVBW6cCfymMp+8VrSo1gRJpZWkg5PDI6Mxp9iOKDU0KW/KCzCh
0TDu51EEPkEBNFYNV2F34CPEenkz+s9qvpCg7pnjDQyqIqtWOVrZ9gQ9F0fEb0DAlTw58o3vzPgb
PeDKifBV5IcJNa/FDNXDntsMrqHvr81v5PF3kwYrDRT0H5HSTd4s4fTwNf+R+ZHzWtW8syI8Zdnx
QKs8DzhdBrwThLzpZzUCMYOvpQ6qA1wJqSdm67k+6VLuIlXGFN/lSp92Oluprlts/wmNoHDOg20P
qK8J80N9Fcq71Fq6GiDGz+7CCC7dSSyREI7KsKaL1HfMvLnBSiwECArJ8VtO/hbR59HcOt26WHDW
eIqbbeOtDbqjeQDrV7vIzvY4TBihlLa8knzexwj922n46ULzaMOs15bkWOvBMWSuWBkuzmqnjPfo
0uVObX/NMd2kkojbx6QojjqcXQIfpRAOm+TLQi/YMwQUTZTOhNliYCfaHYeBtG9DqSYTsgwMbjnG
HSMc4nE8BY11NF1ec2GvMglyPLSjD6iUHkTioPn+V9co7lFkJgp6ThHs3MYFN6eS5wyXVGPx96CB
Z44Eg80HqNVzFCQLhjcOSnOw4MqXFdkP0zUsyGcM6r0LrYQ9VznLe7x4664ud5k+vI7cFXENVTcN
8Iw0DvSYa+6mUv+SRThylrPXLfXVw/tVvzMoBaCytddAyDlDQ5RThJGAD7ZFv+k5ZouQut2YpnM7
gQY5eDmxyYVCVQGW7m3Yfa2u7Tom64OOytdzP+qC3x5fxukSIEMr0vqE4kNFQMv5j5+QMURJ1Vfd
xkpHzGIWUuR5zG6/rgfUtpRBOXhFpf80GF+RmhGUGIvmxYnFT0N38eFoyLk6ILfwSJ1FpC+ahE4j
agTfN8uy71MPIGl4EvzVzd1D4xJOianXEKZrM+WvIZcjPYcdzfcVTE2UiNmwMRKye2FuVSiiatLn
LPE5gjJlApC32FhlsHIHqIJ2fxWyqdz5EY6UBFLO5XA7WuFhKktEdi4TMFoHgBd5hyFnuExth26G
IAW+o6MdGijTrfugRwto7Htl/UW+Ws1hsvOdjNwNRboo2CRjAVwFCiTBladWSqlTz68XKXeM/qqa
foVeEDNFrKxh5XCsTQqn5uHAlB4gsm32+MuU9sYA4yRjxmkOggemqNpBG+FkMP1U8J8nOKBLzyg9
QwuRbzzrqfCAXyrUbVRt+sgOSLDnWfBzKK5eZD54FBlT+oiZxVovm0dYV3ASOJG4YqQMkVVdk8FQ
Jc1qmE+GUW4cgCB+vYy9pLbEthwrz9Ws3TYqfq6xj3QkD5f8jAQv/shuV/JBe6rkmfZVSKdwGfdD
/4ALIfFEaFwgrCF5MEq17XM84kO4d3OWrufpNcQmh2cHqTR1y4/JpG8Bq4NacZvCLFh62A++eRxU
dBkonUfd2JgjpC6MbXKWi46viu935ko1zu2IsCmtO4K/GfKDXdNHIkbCtZeAFV9ChkBcRgeDdEGB
COMZspMJXxHN5TZWHk5IOsN9YlTC6sHGQ9qIN2gegZEwhzZ7yKDjcDQxbfEynJ/gz5YZqUEeO19p
43tljZs0Zc75MffQVfqzQiEAroGyF/pmDxYYTWfBcWg7y7b+HnxokXGufWb+uJddE8FYGbBBrvz+
OfDMTRBjuN2fksG9nyFUhiWRG84GGunZJEBZb94WGAvUJFQfKk53Wl3tMti6ICDJJkheC73fVQDR
LVSIhALUgd+WBLa4pLUaHqOcfRza0AVMqzjoWJHSe+j9A2a86YFjbezeTBILo+ZWVkiQfU/9imzk
40RdXMTmLtRQFyXJUxi0O9hHd3aPzg5D8bIjOMAyNxZ6MsuDVpEzqorguzOixCipcJBmi5hSK9lg
6Tf0HKm+mLB2RXUK8EgSgvMcwSdl205/ZvSM+Ysyt0WLFWZdMSzBWIxHLa0UV3fn5nsLfrAj4QzL
r6yQGASi5qSv7P3QOYAfFqQb95g3Ry//5vxEGym/Q1gOLO+0PxuJs8PVQ4WmdNgUCk/D+NDBcavZ
D1LCJsyu/XzaS8kYOg66Ss88dmZ9iobmMc87brISrBNfSiNdPSz6pekJpawuNpsILnQ8fETZU25M
324FIwUvZ/UKthTBINVz65GYKhbZ0ObPDXuwhBNg4TYLJwID0Qz/SsAj+hW3MB8W1a+VMp7DEk0g
sm0I8oiQ/Nheac2ym8dLJKwyDgbHeqsWF96dd5mxi8UwgdkXcM2xTa89YWsGxgaYsgpiOEzWurAJ
GnPf7fIhJOZ0ZhJve6fBYrGxbhqgcmsZMeUzVj2ZA2Y7PMmZXICJ9voXJDnkV38/Qdi+1RNC1BDw
DWMvxmJU6Is5PCMtOfN1bahBdd3s2vTZ6uK3xoW6yITKvEw2HvlJdGdzgiggXA1GY+UED0DSkJ1A
oul2gGe4bZfG+YBDh/te3BcPsi0FanW74T218a3iyaJrtfAu0UHs6bbUMmwzVz/34CKGoUM53OCg
ZqX1tnC/0AXf0PbFNA6wH5DOpZMOFxzg6w4ly/+HrVuz2AGf8Jih4aY0DunVE3tVYkTTAsV6mAxw
5CLurq6i8PQjeHMNSFOMCYmcZDU8maUT/1Qfs/MJj5/koML+kEMck8uN+lPngKubYFOHP5axHWt0
TkxOdfe51C+h7+xROjzp87Cl6y7KilnNGwh5AGidBd49AB9a3JOJu1sb6q9L5FLBEtDYvI6+Tdix
v5I4bVv5a6+yD7HDgAQ25HgKUavfpMNj78O+dq7QKvRW7la57mRTJBlOHT8ZOSAWYg85Ixk1/d8B
pgsEO5whteE9sz8ZgciDDNMXtRBuSltPFpxRwr7t0AtiGxoiFfZVs4VhQ+WLtQe15cQWkSGTjluJ
LC+B/mFR4ZejwT6EZ2K9wjyCS/AS0gDoXvVE6S1UHCMaSOfYxSrY13icg1lHDDuLZiNFQL3A26H5
bnBcynVis7nORx0DVQa6CTm0bokjZXUd7WQ1t4b4jdAQOUGzVRHelT64U9q6WN1YJ6l9G1awh82I
zU/mt4sipIQLKmUp1kFSreHwILTaH82bdguSzDit1sIILQBS63YXhObeWDQiMqgNwuXq2Pau8bRX
uQozGE3SnufEEKnxECrQthhPPibGdbAa8+nWNKAG51+UkSz4fxi/8bH07k70rEmfIyOKXnLyAUWk
yaXHCw+oMcG1q65YORoTJNZ1wTnrYF+gEiIb2mNffWczcLwckF433fZtceakh/YWo0qU4lk+I2nh
R0XtJOeIwkaTZqZtB1pojSEgdT8gmDS4AaSlf4dvgT9IB6aTGTQIUEflCK4c0g14c4iodM5PvYRq
AAhqcUc0OrFiOf2Bhofxy8Rn523j6fcXDyR38HsTCwKiO90SBIjkjEggyOGt5ty5TNlyeEuBS18W
GR+RhbUN/DfZZp6CRDOdNQw4q4ikSpndNJ+2r58j92Mux4Pcw+XsoW4WsQqD05nwi2JbyzFjkhdR
fnS0ppxSKcJOI5nWlIMg1zR4Um60z5aHVB2QRG6EgSg8VkQDQ1gYKSHiSgHBfSbTdwMVvaLbQIO7
Zf7lTAwmz9DrA+JbAw8+JkV4lhPN7e+od2RW16nugBsDtLGmHV9wJDHnV3N6isL+0XbIreiKB68L
DpjUha+jGKkAOKQWBFufraGIVAOqeZZLucmIKiUUFFfJls6Yud4ToHsDg09syGS6H+kH7lnZR6jv
Kiu9UZ63aV2HyJHplh+z1szwUoT2jR8TBhNjdMA/jCBDZ3CAgzYgSQB2peMfARG5NruR3mF0r3z7
lAvNrf9MuIT6QmiEv5XBUgrKZeSKOhXzeACqHvegPARt8rRbEabXKPOohhZK53Dnjmfpf1EKVASx
Z08mrOmOHzJ3r11zxBt9xFNtehFLNwXOEkCwCdW3lVzJGPMgrbfwqwsSXvClC65j+EKO3Cplowhh
0xi1UzmRmietI1PGkIlBRb5eji1GwBxzqD3pajYL4ExS5W8237k0g7NocizGx3L0t3p1JfyQy83e
y7aIcv3AR8zBz2PEUCOeBiZXjKoYGtEDuuHVybm4ZhxA9K3BSOnGLM1HI4s2fVHhVhifhQruQ0uj
OUR4wPtrn+S+NwI0rPW4mdzhVMZqWxracwuuPJKEZMYQ4i6yYnWN0SkatGEg+p3fK6eKlMrhNN2Z
jGUhOl2kykELJCuby3w7ZxPp7q9ZTca5RFyT2BHWV22yH7OFrEQouD6sh2hWz2KYM/qw7fiXukNW
NoQodI7xkj854HGj42IMn+Lui+YfMNbAII7eP1JMGtp4JuQvu+TKOhIkoQfdybJm/6aP9ZUywatR
YcM1ls4QDuqi3I3C1Vze/JLxJIcPqUtMqxSPI3Qdov2RJZwVX+zvtN0Gy7TB9QkdTISMuwXTkftZ
Tmeh2SdTLqEfkF7ZcDBAyUuiZFughmTV0fZLhNr2ke0oykDB8ID2bx2mIHX9N+gfTeqccqOmyn6H
YC6ohkKpSYFAlzLeWjSP6fgZQu2Gvxvh0NJ9WS2Wa3+u6L+g7JTCA8QXpYBxKjaPGdkOqGnQIPTg
/w5orUrYXMueUGuQx2RgwuEVTwNoiq7i+6V+NTW4ByhypR9y9PyRfRUbBqJgakZ6FcE9fZ5IjmyP
OPZiNNdNGayt6E1pj6monCjq87jYdsRz+I/d8qqlx9Q66klIiUAVyGwJz49VKSqhxTgZmEWQL6yh
tPYr9vO2L8qfXo/wLlmgllp+/T3nTBRj763HnJDanW3p3zQh+7Irx5UWEpPhwdwZlXb2ZpHnYXGE
WdXIpZlkD3BDH1qCiFVlcw2bKLFsRHkDU5WYM6zBJpTaoLt6/rCOEtwj4PzaDOQa7zFntGksqPs4
JmAfPo2Ji/3VAn3y1IJbtv4DGpEVNQSOF9fZ0N9t0plCHK0SzhdZWczt5S/68HWgrvC/uOL5dKd5
iqcRPg4eoxxuSHd+l4G+0Vg3YrHphfuO8OiQTF+uqahlSsrLGaj+fIpTc9AYmb5YM6pWRu0Zo14X
FynemUUz4ivjEtFQh5OsDkCYAL2zk24mFCUpX1RbDnYPYxy4suDQmIlJdgjIbfQ9vOZ1l4wvAVyu
ssC4+xU2KGqnFL8CxlWIJNy92+NGDxUXREdI7SpLWf168p63PUFw+J4B8t/mnGVeo++wPLgVvTmD
ldtac95jzuyEs9ssCW7xxzXMeDR3OXwFAp7obyvzaFXVTq/bHzcd9yaEJ8UkMyj/CpCppndWqYpP
sW+dQZvZuq354sbx/YxOz6njD46IPRQmOY7iVD8nD8lAuBjzhmHdITdkQxs2eVyU6nP82RjeJY6q
XUO3Ba8Tz/OabrLPfC7biiiI9u2fe8Hw5uRwGgbyB1qdNO7eRYv3JrWtFPKBvbaa09Aa55H2pfR/
TU7/mNXNxGqNzsY9/4NIgunWSJiCw3EA0+OhmkohqbsBPvCslxrsNodrhLIFOfgtXlJ9oBHYMN2M
pc+kPnxzy9eF4stC1+tiaAtjrMlDsH0bANcY4DJrm7DmQBsvLSa5SXVlMEqpEX3qLTMNq2ouTkzy
rNqGM5ZCBwb0RTDtDZ88dM7ihLY1RVbQo/ohV6vfFvPWclhAhr415/bFrwabTGcGEI1iw9AqYuWC
SKiqxl0xwLNJoOIty0uBxFWkX/KGBSyHT7po74WTPmc+xHLY+FK9BNGDCxGu+RuiMwRtrC/Ihp0I
X7HRQTikwEYtPLr8KhCTeQW6SHX3dZnh/3v5dTRHxuqgY/pOPnnXDw8FcaV9o8gqsY4jdkFjuTzN
lOpQVl69cdMO832jISr1cfJDaRrlu7qd3/zFXRlms3GBNx37N8Zesn1pSIx3qnvZr2WFrpMjVMMV
zpyLveE2m5kL1IPxyOYc43DXNg/9PAC5eFupUbrEPM44lYUkEHsMgpRPCQk3I+h4QAt1Zn7tMZXx
QvST2mMEgXoK9gPplaSs7/ij1hLwToaVD3/jaHCH1OSI9sYHl0xJJnCpY/hcc5AwJ0RRMGHM6GIU
MIPpzMiIs+q1Gr5bA8Yrgffs9LmJP8bmT2vHKwRVBom38Pnhq0CNaQhlxxqZHzqTCsLlGfXreMBq
wE23IbUlndBP3rvfYfrno47Xu/q8xJAlA5JfQu/P6rB/bAO0iJaHXBQwVY/fypLg5Mkj4+jZwUNx
iLOz6IdSXmjC0GYAKTdPNkd/wAOdgL5DZlv5MG3rosaN+r72NJycupnmBiiP/gZhLR5S16WIGJ56
AcUaK7bk0u0X/2Bl7acTjffAiVtO4n4AKXHTe5hIHJAYsTF5cY8B9kMUlZQ+EEWp4ZVRvsXO3oU2
Ywf6PVatRxGraq1C4Uih3ncYunvpW9XFGz8A01Q/+ow33uIMHBh28cnQ0x0AAZpqPsVxcNdDfUBj
qDvTY1JD81Deqq3nt04Pr3iVkmhEV0Cq8HQfMxyZmR+E0IsXpvP1kp8ma96oOn7TTa7/9G/KWxTX
8ClQC77VGOKlTMxTzjS3rI5HRvp39ZBfI9f9TtGsVAZihtDzr/1c3c+j2Ercx0kZ3saN/dg7JtUf
xOzcfKwYsbQFZXjN0moJ/ijdX5HhZdx0HmTYOmtedZfuuirmdVy8hnO5FTIQeDZ8xIzQe7VHIYRa
RX3PHf5fRC4YSIdwoM6c9EmsS2pr3la4zEe4rTTpeBX1imPOREnDfQM7rUf6rarYE5XFYhDdtCqJ
0QUsUB7tJU5KzHVBEnK4cp4Fd5W2yy3Cgz44qyb6HKZvSWTPvTf+m1z3OhdimzDfuWq4UnDSyvhv
BqxNw8AJFZd6FD1AnAkT9xmVuAUfHMCUgPl+PSw+lQLxqRoBpJF7Ow3tIfUPdReeagt3OAzZLMZS
Oo7kKS6KQ5H/NTxLMZPrmSSN0BJoMMMvp6C/wnrKz+a13uDSWRBjmBHXnpn3bovJ62j4uxKnuIbu
zqEeVmShWFF5a0TRS5kXB9MmQJVOcSDSHlf4eCbT2HA3md5SmGVfE2IOhhSEPGupjvFkFB3tWtst
FjFbBsPMJKdZ187VGNCsr+IFizBxVsqndefZd2pQHxQxEHnilZeY91Zu/tnkV6BT3CgKQfl7//zx
3G4vEfJeRsGI5UOn4I+QOQWfuypNZorwjaix7d7lhDBRWrk2I71gh6X9betSrvIUxg66VVlfjH45
hc20WWZMTQis8Jjk0Xa31AlkMKXOpXpvSufFm42d1zZPQtc0i+DXR5prNA86R4IxfMRZdx0GMrt0
awOwyt51mWBjK0oklplAaxn2kYs/Lor8VY5irZ3JwYOHrzjCo/Bj1pHF6JyecD+SoDl0RkgCVA8B
N8yH422kT5uIRW0m4Z3HfmS46oKgJ3X5LE+h0LqP3rNP+Ay03UOmk73jdLd5bVD+Oe7RnYNNmFtv
nqPdjEZ5hlPMXBxuW+tdOr6xb8Z4Q423ST1/NOq0xEwg0/lcUnKHA/wVG3McyPF1nz8E3rzT5wnV
z3gLN+ouXrSP2Ez3Np5oMNCfAlIM2iGk4VaIIPLgUV7Q8qlwTVkG2KzR7FCscpOhBESDQ3igMRxC
PX3S4voHNwicX62LK2wAHbR3+in9N0VOhWmnH+GQP9ZNd+xc91gQVpmiyMbAi56aKD0s7qt3xVwO
k5ez1xOlYfhfpmr/7AU1ku+/VrCNKaK/+2PO6FAnYCyZzG1Sua9tj+4xQLSjluYvNNVVKdA4xmTA
fQkwvILwNWruIZkO+cTpvSjm8rp9g+PgwaXwsRqAsk69pdV0KT2f+qTbDs3G0xqQX367S0ouEM5m
brHbK5Pj5HoPdnUHwrLqB8Rx0ZIesrjfRTQKq9R9r0x1F3S0bzAHOnuxoOZjswQFOCacAy5thKmX
+AxxIGwDjdwVbcQs/mJCzhoeVBZdmA2DHKfWIenbTdV4W5Wk267VH9q43KrKX1lExY35na13Ylur
QZmTlRrwBszCQ0oGMUUzsJITA5QW14Qx8miceMSYXec9iavxtDHwo+EM/+sSnKbSoxlGH4vwkmIo
bpmHVbgLEc1tkjMc01Tr6pu5tfc7BJloiiICQ8HekVxir8iMI+vuA5uRmw8sNMIZGLJtQBVXJAgS
nLGFt+e906njVIqC2NMLrNeY2QLY8Q6mPRNLHJUwpmtwqyS/PrWtXQJpfLC7VyaLq6htvsifC93p
mIcFuapzhSt2nq8N9CXbZZSMuu5QMtDpC0aoM/lfnQEfAOv9fNYvVnMMteLaB5gCaQye54QoldaD
7enGWzOuyTkX63Nn9re5FW07tNfZzIgqard6DQ+KjMGoUefSfEvS/L2G8A2z/T5tWGD2/3vNLt2H
0q6wUe7PGM1Oy20fcjFOtNzZdIT1BGE9u8dMxCPcMDEf5AACBLhvMKw3e/diMsenaem2jnHvYRdq
bYN856GaMnb8WOx7X0CeUSG2qyFAt4B5u6aqddrpgHYKxNpgBq9tFswwvIS5Ubyfh7pZMeQGrVyY
jnQ3SmWrudMPE+qGIPL/bC/b5njN6RoulD4sW2vGzjZs9gtyyNtIUdLVsN0gx5y1QpFHbeIvkge3
XgN/fvHHTYNReUEeYatjEFyq+tWvzD3q+iEjWMddlfhvGlF7IYHigA3+RleIbFGklWiCc3jLdNEM
P7a0URqz8pGup0zsrakA45AMquUyGdV7AnvNhkazZJhk51sd3xWRQ/nBpWpwCbGcVaLaV22uN4UD
JqGnt7bNZnstI4Na3oi2ZZdtIjZwpdw19/7kHp0Bac5I7ervXBZdVANBk0Trca+n80pkYEK2kgO6
ji8l2YWw4R1aGxNkXgMEmXo4a4Quhnh9qzI/yC/u5ucZlpbH+kHqBt+LhgKgLHQYBLInBkwte+c5
YFxQgJhPTfsgb4rJkvBzJKIELR/iopLm1Te9fe3aB7+GrBxgB3/r44yKbAjC8J/rL4gV9L0RQL4p
ugXDeBJUnOghi4bbgWxc/pHDu4JyBGg0sdQ0aFVy6QyBOsSFdk1JSzQa/Yz/5Dd/a5ztp3ixSAoo
LyMIjp7jtVKfIJevXT5WpYxjGje/dqvvnL6+KMMi6HY+YsifMFnDZESk5MlV/n+tyHfn2YDqYDov
ITtnZE3Jw0t7iKNMUhOm+YkpsdszDS7HEjes9O6MsOkwzQ8WCF1wRMPMB5vhry8e9z73l6Wda+xJ
+kuUxQRkZWu5j7LmrtEuZWyRrpXeN/pvTj6vFIeWvpcvHg35ndPFJ43LzIJnBycLrD2iL5HqagDm
DTncRp1wqgqS7rKRH5pPOQcU12MAJKjjeZ4X+Smt9hOgmrijKyBTxyDKECKdlCfx3IuJEbSYFwPo
T0co2lQlFQ7tnjPYGIO72THteddkTBxd48WGAADHsha2AbYmBSDAxLHl3JYLnEIAFuEUx073bNIC
BDGexmTV5EyWluVE+syxHBiEK0YBM/d3RPllk0pp9EAamA02UOxRw2jF8h1Pal63NgFoybApu6+G
za7P+fdo4WHpOt+ghfuAWLhef+krFHnmfJgRBPNwX1Gjr+puOKRtfrXH6qNFYhxZxiptxm1jQwbW
Lf1OPuZRNNsCoetsI7NyXtra3EeQOPAY3BSJtssUDSOqz5TpU8h94QL7JU+FD7QVGOds8Bg++XBw
h83StbzN6LMKPgYUVi7JYJrHMsaxyJ6oVIvibayre31kmOGw3+bmqS21fcEb7LC/1A/eiJ1mrx2M
ibMiQfBTM5NxFZATxlRDXz+InyxUtcY4t3lJ/wu4iscIsaU1vhzyoPQKhMMGBG9+clzwxK/asUgy
MszwSLoSTs8ncUGQCwsb4Kadz6mUVm+BiTWplJEug9ibsCreqTdjDc5qXRY68Jx26sBBm06Dd99u
mOo+9tpdGqO4roPtUtYPTV4dIdQXGnacZ/G/dQcTLZ2x7bLX0rO2bAru7LSpD4UVH4P/ODqP5cpx
LQh+ESNAT251vXfyG4aklkjQe/f1k5jNizcdbSRdEjimKivSFh34hSdx1EEtUwoe8xQPYTF/RjVV
vNNtvWhTm2ayVAVInEh+0mCj40p/MrNm19oxcmWpGKyc5/M1YXAYMbczDA9HPYTXqmKRQl0JFDud
d040X/NXJfDsFQKR933T9IfOitcVP7SMljJ1hTr1AWBc8aEENNRRfOr+5TBPVN0WJiq6woUpTOwd
4VMg2HdlFOwAOdSlt+5yf4n2AlQ28yMihMf8w2g7SB7p91TXW9H263T+Uoei+p1xYn9HrbjRgigd
uROYB1tcAjl8jFyVNtHIVbHSYJ0BrdjiAlRfgImASC/1taCaps7/iUy06Ru72Fj1R+Su+WHxv0OO
uN/xX0TiPrJh3qVudhmjkHKA0aWaSqfFTz5eprZ4Qz3FnVreI18/mIjXMxCTPAcWfEu9LYjrwgSO
ZmMomE+NKXF9CgjGo8LvY2wK6gSG0ti4xAJVN8d2f7QuXai32GOjrYcEi/CvGTI/sfOPDXnUy+K3
YY07GM5Xls/uQrj2Q5NEoY1+fR5l0DwV/HT0uVXhDBcjqn/NmiQNTqhhJq8wEBtpfakdk4Zlxq/D
fZxKVFUR56a8DgXpfrqOUUyzULwXDLZcaf+zawboGoO+KcVOadus/gPIUg5ZY6CGLXOftHgKAFFp
Q3AURvZaRNo2je1Hz5pYWBNIEZZ8MWVNAZWcliGqmr0vxG3AQ2gG2sq22G1PJSUl+k2ROXu3ilFt
M6zInGAdjx+RBYeprV4UYyG2MZY1dfnpVNis9YDFH4PqGgRG5RGaYcJRNRukSeDfoA5LG8ETQ2h/
SDdquwryQ333aKJ8/gw52lX4GQbuhKXGvgpTCcVY9LNOqIqUiSqaN8vegqxnOmGSdqZ/9+ONYjh+
UkAxfKvLzPnHT78NZg6K9iYY9eCj7QxcZwiVquSPt+viZxkBnMgKt4REVVzUdioZV/I39GEPnbE5
DtjjzUinnmq6nWuRBk6ge6j/lV1/ZsuwyLXoYWXuada1VZL4fzInndy9VHz7cyB3ReA9W7p2nBvm
fTVaI9ncdB9BNN+MnuU/0u0UJUUjQgZhBRtgCWqmi7O30KhUonj57ic2rEa4Hq3FB99Hb+oXs6I9
Bf1fPmmQQvjTeQmuWkuQhLig/vDQUnVRf9+i1P1Icwv15MRsI22ikpqUjsVzmp0k0aPXkVEHmYk6
VPsaHdKeE//L6+at1xNhpQ/xLsI2w1WfuAxuxLcUqdh3kf83DGlMHdwfefH+CrcArxkoutBoUb1N
xVfjcQDPyRVE8L/QmQ9dOl9myy0X6VzvrBiIaFbDB3Scr8LRh4VR1iDx/iL4I8ipU1UfYkHJ+HMe
SwFrAKpeZ5++0LdmFB67qDugecmmbaH1DxPXyXTub4RzJXF8s0KXUTcjiuE4GD8iNlZ8+kAgPfrc
6s2eXp0JCuxYxUue5rcAQLkzfOXHBsxb2H8CovzfzwMGiR8bKakvuEgkLxCsF4cisIqDF53ze2rY
zSIzHOtXn1yZuvg/NTO6hXjYyoKqIvktUvGhfhtfpiZ9EDgZpXtzDTxmbCyR05Vn4VFvw01Ag9tK
kq56NJxMXDbqGIIQuokad2Xp+TKvbLym6YYPeW9iHs5ZCyUCHqdH5mDLUJLLAowOTO054q9CTu0a
BBjSetlDCh+0WSWgs2UgPnMdHYWbn/uBLoYQ8FlaRN9aGNQ+Ytffm/IlETcLs82yJltSmfZFy2Rf
BzkcXoO5YgNIBEjJNNlnMUraRU6DnkN8wThezCZrd5JiWibr/HQxcwpDw89QYltv7j46Jq0HV4S6
m8KI5awCmDY0JlED53j4DAEWg2UNBf5+7cdIvZ0FG8rUVmXZ0qvD7Wb3jdGtovouWEe6/7oQJn6T
PsFYbtx9gAqXsF/F7id6oP3zXfYMmErDs03INZI4goCR6YcHWT8zw2b3mLD2wnzEG9cUIfqpfDNC
YZlY5hO+RJhKX+/chlUqRpQUkbUXEZR0U8aAKTpRHVNWvpUWPTp9uT0cfMv9QiHhs3shzaab+5Me
lfChCOseH9MsCDs7TPwHmubxQYG7hIvLOTgOjD36nebTXWjBJu8x+2EOHVPQzQE2JWYIcQacEjxK
Hfk7Pec9JoeZXn5gVxZQS3lHdD3CVSbqPzxtNHqow71oLdNoZ7CgDIg1WMrCfW44Bpm9dnm27UWj
sq3cgmc8omhgDBPaGXaJZqFeoEEydRhWMK3BszTWG/25Mz6sCu8qiAzuK/QqBz2FgMW1hFI3wLzI
p7WuzVuugBcYKLyQmANOjgnqvYPI2GN7xjlfRM3CbL5tkHEaZdS0H4t7Cueo/MUNRfdFM+MgEyzb
rTf0N7vTNk6CYYgOy6abDwXZFzQEL8zsUL5Da6jK99whLD4pifVpHzMbpdx5xrMHXTjCPhfudf29
GK6pkZyGfga5SIDGPB7ZL6WYTkqreQm98EjnjD+iXHVm92EOzmscTtto7OkkD57k08j9bWXPB/Sa
RaHCskCm9pwi5OGy51urRJfJvczsU1iXgrROTOdLJowKRvtNa1h1Egj0BN6IGxZQeVWHh5DHpAuY
EpggnkvnBvF2UXS6AKTuXdipMfJ0j1Mu3wmHGaLhy8jTdWoyKkjnddUexpJyOGlPfUBTxl+lrEqp
RnXi31KHMYtjopvOnHXnPU9Bicrvo4hwGjQlf8F7lH3H2SNGMULjtoiimkQ6tG9tsq3N4lk4SLpp
B5EbIwYYf9GJhRSm6FIb9BOd1eHvx20UnR20h8gV7Pow8IYo1Kr2iqHRxkTP0dKCDHWiJ/9Pb14k
W3VDM5iSthcaRMSH6bYxgpXpiFWFNCZrzAUHeswOpiJFXjbQ6wndsBwCbpJVROSNN6KJyZ/j2+Tr
K0WxddSi/l9kU5sBCTyV7mPkkW7Ir4DduogF+g04FjQTShagi24lXHmXoQVXBRE+/82kPXXtuxLz
/S92968QJjkNi/mo+GEMGKA1tZR42ibm6FZuw8E6W5InZ6kKdq48b7Shq9HwzUeheyvB+sgzUEfY
BGoMEBtC+N+a989jGlBGzgumJ8QC47ELO3bJ9PbC3fIQ5do5ZnlUuCu86k0sPuPyx9Hbs4nZroxO
dq7iwDoGXERpJI92/GkiNNxB5FIQvoxpsRxqeWzq91r9cgqRjUes7DBeZjqMMUImtlkZMxMxuwNv
zm/Ae1gxqhtG62gMcNnm5mhXISIssOERQSqjB1XFOJmDXGm8x+OAXAOeC0hrgaYuqd5t++rxz0Zw
z0aodx73tzqhfPYXURAiaPxMzz088JnVBEHDXobp9cl46+pNS/KQyoxsK/yR/sn030o2wV2ZYdUQ
QFyHjW1/9Pm0Ng3QZM5vaQACj1H/Fjc5tPpykIxkYWpKHgaXgNyMRXN8aU2xDYe1Y19wSi+1vcep
01evtdaudZdA8/hu6++CdzztL+3gbURP/ccqzWZTgA38ZDk6yHXECylytXaZ+KfM7I/YifVcfjg8
tnZO9J+rP7Le3Wm94idW95RA5tb3dn0/ehzowU0ffODF/T4subgRtJkNpAf/Y5LVtyvFDsYedzhW
rPnDJQ+Hn4scDjUbacS0amiBBYGTP3eSE5zQvapreRexFYwrPYzXWjNvW94+k1UZa607TlyGjBQU
2cCETn8l72ERjm+tX/5yNboz9wEmuxjG+Z8xWjvT8I9ux1XXtbAUkgsOuFeb7DBNqben9x5Sqehf
wI4aNTiw7CW33UfS8nmODfW9qaPElhz/CIZa5SwURIiX2akqnYPAqvN/EU6evDnsRHqqMEwyv3vV
h+ZjJL8LZdSaS3+ht3RoBl93ArXaYv2xYIq1GzMe47D8UM3OSIyzBLjmF5g1h+FLvXZFWZw8Pua+
fmWFuG95I4fpPPGnytR9kGuCqUBlz8XWTQ39apDl6h+0XHT8KvB7/LLqt6nHuN5X33D+yzOzc4n1
ProAhjXyW0dYsSicK3FqzywrNFPbCzF+ZsQfofllNfI+WbtBR/A1HFj8IwknehDSDhNjNtjwKCY+
f6RRI+VjTl5uvoXUZLOhxNWu7JQNMZBRuCOrokUvXuyHEujIU+XsmemjvlpjPjmb7FBRv5i8Z9gK
nRBHyV7zeToYdTctK9te7SadW2xz+Q/9RctBLlLQxAqCz3b+aeDy85OD4e7Hae+G+8HEHYCQ3/0e
sJAoTaLHuzb5wybX0K7F42rAyhC8Qbl7MonfyvkJdthoDCEuAxYymKUKo9N4FrvE9DjaAe167d0a
vOby3nvlLg7PhklOkH/WWa+yrUh3BrOmPPsYTaRMjfbqxN2tgQNWTfMhtCEb5UmwTDtzkwrr4POs
GwZhP6qpYqXYB9FWWM6X65DmncTJgxkQQNxy4KDjVnNqC9x1R1zBOpuRoaMSjAs+zJosIuhEqjph
OUqEiIK9SQQpNj9dHhUAnRU7Vq4TYOSquFvGbkkmT3xgrkvVUu1TgpoDrIj8NZjv5KvhfUymWYL9
Qm+kCAKUVW6XoiV3SoZV6K/aAnPc0GO0hO1T6g+v7DYRn7DCqatjO/Y1DTFtDho/3TBC6qNnn9Lx
yecvwKopBiZKRCjHtf8eVNWVSR/fzz7EI2lTFkPzZFodbD1wRXHubgeSvFtor/gFmZXG9yq6aoRR
BvOBxzdGADQRLICuTflTLDo/NpgXT1Ujhr/BUdRR7saRceJ8UUV11AU72hVX5RGOFpYCZvs9uI75
V3UnbSiBkpLp5yxtxgl+dEw5aCcnJbEyYP1jfpcpiRcWkwCm43w8va9RZfnkMAjEcZdSaqfChYtJ
clhOhcCxmhCvmyOyY0Eps2/L21Qe1gzl6utfUf5xM2u6YOuHjbHAFVbWO9+ZwUY6w74aw63kGExr
KnAXx/fguQuTU58vUb0ZDlVBIR200f+TmlrtK46N9RibP+bA+pF9QcjPQ6YWttgMVvVnYqFIqIBE
R0BFpbVOknrtON/qczM4s2SDvhwP60a0tK4V/0I03ypcQkqelyZrbD/qQdHRcOp29CgmBRBnZuGE
KAFXrWZ9wiif2YZWhyQuHt58t4cvXRbLZgL8X9yNFEH01ECj3av5Al7ep7ZJrpK/k8vnJCK0GXnM
p89zG7TPJADwV6R0Bcz+FzFVMwIrWBZQEOWnYKQfTt069B1IHM3aoyqfk0MbDbQ/+16+mhGgY35R
17ydwaBF3aeqwEJlJDo2gox7cp5lImgJNbBAXU7VwXEJQLTee4TIGZo5VlWYlcTwE6nr0aaN4Cvt
xa9Gg1rIi5bA7Sm8i89nxiALBj/7de93DP9NAY4KuwRGXm3asFnE2h14ArIWE1fHG2dszfPsOdmO
b5SkgRXgk6VDpRYh/cr6/GpH1i7w4/dYBb6A/O7nD4aQPSYKs1BZuQhKxfA8WzWdf/9lt+VOYNDt
6ZbHj37MVgb5mYWFob/BMWYihfwXSgd+AqtMjqOwJEhMnIEJ7TI+Bh2KEMemVIsrgBxV6uPKa67K
fORgMW8qmPBGewQCXHoV00XOmAz9lZpUsT/jZbX9fSbh69n9fWS/Juw/P7W2hTSvvLbPwkdmJEnE
7sOHY4To48EzGJQ86iLkFFm0zRnr5akbxXMbYqT0D+ozSqefKT6lWrLREHN1nXHyRHRXajnFbxLV
tBxF+dOFCegWGk+UKp4AL8eIuE4evldt7SEhPJrliZijoxQCsSyD09k6pq139aN9kpBlbcw7zBPU
9nlyKMFY2HyM7CyOcpn6Ib4+tJGUACaX+SIZorcg9AgOlphYu6PjWaeu1Y64NddT2WCShdLTIyiM
bLqZCqfRvGp1l8MPgVzfY9nsHhpnPS3VFtMLbscFxI61Ss1pkXTGhF2haLKC/+kWuyytbr31VmFV
mWfJ133y6JBclntp8hs1KOEAaCqnY3uKgO1DsCM/kQf+G6AOUUh5ueE6mHTSzKjbCFUelLiU+l1z
JkIj2S2HVEPL2d92YuWMS4SWmr3oWaxtSo2TyMY15mIJGGsMWxK5hf2U1uHanj/1nHg8dGCMCL0t
UZZHm1uDBpBVQ7PKzX0HbhIJTjE8/flzcndoayaNnWJ7Gpx64yFKtkp3Z4eY9g9u+TXnPPHTvAbx
jXOVX0Rt+YOKTY8X7rw0qSvDfegw7uL6l39u46oL+1x2nxnG7Dg9a9iciXlAOfRQSAHfSk5yhn6f
CcSiWEys6dD7SLms6ORHLN8iwmywK9a4wtE2sHL8jPjcfBeYkENe9KijZGJBXTXvCc8/6O67H372
oXnwuomDvtkH/Nak+IuA3Rg5yjMWo/hNQgrZREfGxRyPINsS09I42UsjoP7SHl0B9ISZfmwYOz5r
rq4LwS00l4yDSo9Zx25A1KEgEh43PMJYi0KRLickW50dB+tTiz1Q9lkQc+ZoL46Yd0lOZ0HDy017
EKC5DFZTvSwQWPpbzxh2wCqXRkt/3B8btpWsfMGGIm6Jp/tcohgM/S+bw64U2gZXPg5NLuA0/gPj
YeYcqg4MvRhZuPrhCN3dOZpOBp21EvWm0BCFdtzvBQHmcbceYoJjs/1co9OXyliLQYfd42Kh4y+O
POtS4ygYcajlc8p5Q5+OoqLX69OE1z/s6ktv8yBKMsryPZ0konOG4NSTlnUcfXelMeCb+7u+soKY
EocVXW5tNCROKj2XmS3Iz4TbHCsInXOWytswY6bmvO8kWPjaX7lx+DwE+tZ3CVLO+ot60SwW5F1F
fa8GWQfrLSHCOqnny+R5L63LdiGF4M6oxyR2kXJ/AfoA2Queuw5i0j0fGfpxG/s0boa57bicKu+f
yUQgw44zjMZqmKu1hyI14/kRncG0gm3cSz/1hzTNka7F61ltybP+SJoro7cGJq+odn50y9yRMC06
Mww9tFFMX68e8lyXGeAc4+jvxpAQA3owPbr7Y/zRpZ8ywn6T4R7DIc/61At50BhK2LiIh8mBNnhO
whCRcd49U48ETzHKiLqT6yh9y1yXnFEQ30Uc4PDOVQBygljHZR4RY36A9pja+TavqmRlIJ/Tq5A5
Ki7SblwHAenDSuOtrYqgX7r2u+25Kzhvy4z8mtwKd4nlkjXD1nP8q3wyZkV+GKakA5Gr0XPgS0+g
5oC7FDkhJXR6uh2c06pY1DZABY4F7TqUV0OcQrFNopNo8dI/Zd9MnAOfrm9pdBvaHXNcMAYQ+EvR
bNKtEcO15A84zbrVH+5Eq0Fb3q+oJVRqQEwFGtQYE+5h+27xz+Z8qPxphJlcfPupu5vVM7vPGGMM
3Ll/7hdPXMvhNr8YOv9pfCZGe+BoPIidlSWngA7SpD42Sd5QZPmOKi9vnJVTkdsDEYFZk76RwzE2
AjKAj3rlrKz00NTBGml1oSOj4AQObtIHy+UqqCECOkYIjNk01pZ9esixyunjc4DeDTM7YCE0v8lr
l5K/hG0WjW29FviC7egXdLzNG9UjLw/Q0ECzFNNHFf3a3dktV7VGYCdu1afg1wSjxw9tghkrz4iX
mDJp6CSGVXzRC/2R1v5B0NlPGoknfv/FqBOzN3geziRRsL4YtYNhHlAW06XEZBPBZbdsRKE+7n9Q
VQ5UyatWmXdjFH8VbdZw0RgA2LW8U/impr7uaR69ip6xIiVA79FWue281SqwTvJTWtZFj62V31jH
hBMIEdRn1HTEkFhoJvZRScgbydPq/6Tl3mZNFFyxW3Dc9ssUkrWai0i8tFaw54zdjR4BBmlr+Iu2
iNdeSf6YlS4yy9r35jfI1pcsnPtl7yEj6kq49qN2tjk8jFj/6zGicQimah4PObi8s7zmj5rylw3P
kyaJsoSO7SBzitwrkVEObuKYqLQ9ovM6SI4h0vFIyZvCZOES+YC5AdNPjp9SO+JrIyE8xtePm0fp
rPmyLSt6hHZKVhyMNE23sNbE+mVMvkZQMDFSIpG2xG9QjVkY0hEihnCXfEIJmt8oG15DNAXCAh2S
RSr1LmYEQTArHlr3ObdNIKkSepN7qz2M6V2xzTOGqCi3y1ljQ9e9DyB9ApYdCMl+/aQ5lDxP2XgO
82SLEuYtlMHa6ItdBf2YzNNnTOMwbZ2S+O/mHT1azteXtbw3BZHfIG34T6pdSKrdDvE6ObekoDNh
XbQ6UUroAIHidwxUwPb7D4EAdGpfU1KHfcQ3NViQFsH6Ytb8Kyr1++y06JMeJnMAQyCYkIgF0Tkw
nS1ntvjmczMXHwniGa/Y8CJp/SYzN7X9Lw2zH8UbJsRkBjkSRc0b2p2klB9FN1wL1gcylngdg2sL
/RYdMtKrkDUXlGoUqNxlk80vczY36fDstuWzNxfrLCLvgX4jHoptP/y5/sHpxIahxdZDZj16a2OV
2O+OXNvh34TGB/8D2zYyYEkybeJiH8hymygLGOaQzi0+JwkrPtPPEwFIdVhtWywYDRSDZp5ZQ9Bv
N7xWNh0MZj8QCPOH1ZEYUo27VGaQIzsSSJDOWDz8IcKm8tjawZEJluPHEI2D6dS24v/liRsTjwa9
x5n+giJ4Fox5xyB4zrl4PXEvQr5sPEhkUungpVkEk27D4rr6LKebgYh5mA60ayvLk0sZx8uxHpky
IByX9rBTwvVwthgxUmAWiBF9ij6MEIckASbKdKEQH8wZgjFAQhegV4wxEAxWdRiR2qaJeyyceJvn
+qpibUCJe4uqYn2JkbfZ7gnVK+bzVUZ0WNUDpOvlxp2ml6TWtnnLDyhiKMAL809D1NS03i4QbGik
+dqjRscl+Fcp1RzpjboPnj/An0dGfJL91CVoVsdGxKY318hNQI9hJhpMbIo3SE9m9o/wX3Zg752d
noBawTtjh59QenD9+cJhpQLeCXKvlz5SRiFIJZY+GIYavHHaBkvbRY0b9ewxB9IK+xcdgViXU0Y7
mlpRVsBEJvBVaz+LL8YUbFKZG2xkXWthDRqD1C+b/qDtieWSCQ6SKf4OouDZI9WlnEK8LyhkigjR
gH5D4cB50JrODm/G0p8idqsyQHiGYY5ypdf/2EdTYXBTS9Qf8HBtnqCIoQDSHHyqqQ92TCVuszWD
46ciCpnK72umePKugqs13cU36MIHQrSShq9efQu5pDDQg6kCaFWxt51jey8s932qbSST8zamSZyh
adrTIg7QWVYCGYJy3HnXBDUjUdVbWwBYyZFxk/aJbIk+B+Qg//IB897WpxoCsAN8ohv1NehmpGT1
0Q2Ca+yYdJuo6kOLwQ2GE5phClwGBTEhEl3DUYGK3YiyQ5O1m/8tfphDLW6S0dLXssgeNleQkQVn
nSEpxsIqcwlO4du19OQZpdv/7LJgMDdd8KpLssGYsTOQ5TSeBr4KLO5UILAm+PbwrA+MwgsNFCSi
9bJKCKjuIOtw8qMY2gn7WY7bgZ5cTDdIdEevt68oRFZ5h805I1u3PkPu/wpTnjsr3smuZOE8XYjc
3Tj02n2CEQdhGB/pxGIjBPsUVTYMj7eOgYoP2wEqvJsuXC19BcKyYAPLZEJ9fTFnEeW93/K8cMAn
8SGdLPi+rKFZLqV9unbifGvypUiNKIpJP6W8UEbTHPxOu1nam8+3Bys7M5MXGdK9GPMl9nl9UFIV
KY84Ed/ByqBYhNB6BF3+kY3YLPX2PQftR3Zy7mpAL7DIQlxVw2KMWZx0+3iQGzvAra/MrIBhSw2v
fq8/VQMNR2gRoDj9DNWXSQIaOENSRcy1rSrT3ZSxeN6h/62RLFrWWuPPm9WqBLdSAcUYnI9x/p1s
a5+FUNjuvsVaI4TR4sLqlsNOw63dueYWm2BWmsiNhht+62XtfzaB/upieMqjZNuYEPd/Kr99zWnu
+5wVhq3976mvxlzFYrACpEsHC6FgsQ4bt2hvWTaUBAmZCPyEZzgbLoffgu1Ypz0c1p7qWnFRv7ic
+TZIqMkjQmQojw4BvSIj21t9zPwIi0+zZ8E+mS9Bk5w7j9mrNfCPWdOlTRjGW1evqrk3f6rIuibG
PwCD+GGp5PMNSwxnP2JxHKvokM6cpTT7Zou2SE3dE1ocdgVh2XwAatxMaCNdFymkl+3ZSaD8yY1v
/JCwQ/UMHTJ+7WyklFZiXNiFKNxW/HB9Njolgbqy/UeqqcYXBkyikXutfjDjAf2mIDADEOX6ZWYs
rzkfVWU/UfV+V2oqaPbrduIto9mvLNiWll8RDFg8h8zy2h5npZveZtGtmYvjXzfRTvk8olZawstv
38xu2BaDcw6Ua8kxmjti3xppoa9d3VBDFhQMH7M+M/cL4B7PfOGp9qq56UswUObN0b4qvOugBS/q
u6gZPYkMzc6zU6xbiqHGdv6IQsShl5q70n7VWTIqAjr/xA9f7ErhgzqiTfvpT9rmxwQv2qwJwWYB
W0p8bhiK69A7Zpqz8+1qrUkGYriyDAZ1dvNmUZpGbXdhb9gFhNKVZ2DfE/tE1MKMX39FeQahUob7
dPgwEUTZzHFslkzKTutayKE8Bwss53by6ifxNmPJqOZfOpp8mybWFSj3+Ay55GJjC4iXYdrQ7dQ/
g5YvZhUzeLeIlLv/B+IVYtytU7KD4VU/CZrQt6ojjNYi7eDDNggSJ3vAIkrd9rcOTZSWQyEBvuXn
7r304kc9NLgK58WcR7sOOdBGa4etaoHGKPpDo8aURyzpsU9RTV4fkURWGV5NPb+kgika1ROfAmMK
Z9jNBdMVE3pnxUZEc/zNJJFh1iyO6HEQ4+jskrtg/t9VXMh2MQY8MYE5vWJGXDmwENTBLjno3XJ6
NL2+H5mMEw25DEvCPJNhr57d/weFLM8DJlO6IJ6sxRTvr+2uX/niG8xVhDwaAP3s+yd1ZToUQEyE
e91hR+IRf+Oj+r01PuIQVzh3nGdrrdMJzExGMi2jj4DRVtY8u6aBKg8bbEcfMLWZctZQxvxUqcqo
xPY7V/wMjZERGg5SybBGJGDl3JrOME3eO2Eyp2hvk8QwKxGRIe0Pu5EADVrXkxF89cLbd+n0kL7x
hZrz1yOsVzDVU1MhPyHAsir+TT6y+ZkoLdLUAD5vfI/cpkZ7YzT26PUG9yBNouOzDhScoTMyR8u0
7u2c7aokv4Ww/wfqT9kZj8lFzVpxyV1MynWdxo/hs967iwJFjosqqwiqo8KQFDqnMJFy1Fhqb6f0
5jXPtU67GPBbdHRsPYpJqaNBRfbDEcUZJ3Hhgj2Ec9wlyJUQeClYjMMDT/JfAUHhXI4pwEUUFGLt
1N7ZLPrzTGuiNuKQ93eeZA5XsdSfNRxyaItMDQWEdmVUtNRsUjgwLpj2MypCO9UPvSG4mlXunK9W
GUSSSYSuLNEQOhAr47pb38DTaBd3Z2x2xVSeGjKNR4vf5aO9KJ0X23RPJf6j5hRo/OYX39Gvk57u
9OY3YCebVfGXCbQWN3o/vaHXhOKFVKwpvLUiSGR6sk0q4nXZ1ejvlQyfefuJoVISf6qrgiQbl8x3
UuLmEUZ5/ZrMhBlE3ZGmvQj1bczqqo7W+dGsC1CAuOWF3AlZEVb85qVIyVnf+08zbX/MgNtOiuc8
+Qqbl6YMzgUeKlTQSMkyZ6vD0jbgCzVTehEj5gJn6Y7ZyZvte452wZ2AMWHCQbm+GExwfS2Liky/
IV5amWjD2LWZoAx6FlT/90RIUWuoPWoHZWrogwGX2yix6dbJRq3qHya5S6/3Dg5RgiEM5U6nIWO1
poR/aoVu6QPil3oZkPw+AhdjlRC2fBkGu1L+zqHSl2q4Fo3xDqHL0rSARfZMHkAAmHaw8rQ7W4Ka
5QkgPM/xn8P6LZ/tzcwN6QDBrdqOHs3Z+gQmNV31itp47QRcYAiP2Qyoge2gvXoGYv4WjaiGVhbb
QnTpEO173NMxL7TU7Z16oFKXXrn1NomLnu0vGnJgLR06VsR+3P4mEvcwfMGStlXrBU3JBB6ZZIeV
gFRTmeaaxBDJrtDjblBFekWufcd9ODQftfM/dHEHUBoSzSnzbn57GdnQFllAeny9iXEbxUCJux30
/KcoEVebOjafAFAa0WdEXTsnnZL2PrHosSfkItnSZ0NSMIBL6MECZ0CHxkJkK4DCB6/1ZKzQC7C2
lParDzqlI2JbE0/8Qm29F3Q5A3N2pUmwxu7lL6vIsjQSTEEEPjwhEfvzuX2ZCibbQGSbwqO0kKgu
tNTfjYV+V0PegsoW+CyHbMpCVp5tlnH/fwP6og6Lk5ICxLwQTRkvUT8v2QZnXD9gssmG3zn4U+g9
I43ZCJI81AWMl9Wr4qZfupgQPGRnIeh0W1x1ypsv95CwlA4Q4dbS7y8Q2PlBtvWrAqwoRWDBgYcw
CzMey1tgUsw1lHyZdi4iYsw5/U/xSTtiFY295cGVrf46iievECcnbE910xwDhgGzGexlOW9M+drT
xoCRWBcTtNvp3qb09taEKkTbxv1HK+K/CVHAsK1kvhICcUteuosZgWqHRzCksa30iEHW7KNmnnnX
xyPjZ+Ge9HR69rz8U0VTI/DdNSEAGlYUpvFpe2RaZYxjhxSJxDaO9mwAFkXM+5v6+8mYnwMGEnqc
MYzDnMv3qjeoV4N3qIdLl/O1dwNEXlyyxMW40aJ3sr3C96nFPzTy3RzDVUMMHFKeGgyo6vhPG+qT
dNt9z1EHzFGnUVc2sKQKD3l6dgJtIf0fHpQlYMj1QBHC2HEBWALCPtUo28M0jJ+a6YI+RHUtAWPX
qYK0ivrHck/j+DU45UZdGZ7+UOoR3gbOQ4+M1n4Y1p56djuEUO5qNJ7VVx8F0Vqr2N8Z23AiPbDN
3kZaMvX6KSnRQNQid1tAE55q2F7RwE5Tysiyip+0sUBwHyK8MLvPgurPYk/Gpk0prDWaLEtbTgAb
LHgG1ckZ623bBEvQmNwXmAjXk47bj0XN2DjnasSuwTHmmt2DiwOGknUJRfZssR0p++7ysBPtWQnI
7BiLAABpFF0hygvPaAHpUAly8a6VAVIaLr3bgFoweLWpQpKq5LbRl20c/PrandtLDPmGBWLEqdv4
P5oqGOk6m+Dicw6WsXbwCc5ewVHH9mGsYSUsWGTP6tfjZYqvr+CK7ABkuc2PbLfWyKGKYVtdyIli
nTMPdTRxLHmlZbwvCh0ZqljzMunM3iPpbhvvHxfAk9Lz2KjkMQBRMvv4dNA9xdaH1TvrcWwPiv1R
H9RP1Su0fxh0N1WMIvw/js5iuXUkCsNPpCoxbM2W2Y7jxBtVfOMRM+vp5+ssZi4lsaD79IEfQuQH
w4w2Kp3YBr1eCXDLDM2ure0JIayN3P5GgbPpEN40mvq3UehnpEp4wGR+HSvOLTSxf2HggBRNiiQ1
rOhOHv5BCz1DHf0Qvx9GmMiTCuWG9NcE7UvLGm6zDpCzLrtXgxqLXw1fmYJ/AV5qMvcy0fHmsrnA
u5+BnGCa8zWaz3pK0cMJX3kSb9s0PTgDzWC4ym4AHkvIZ8qlOiGAh/Iu+AgoLAFlJL36sNzmQXmw
kUXzSdR1OGIhRZGemC9LHN0a1GYoiLg6tt20mFQ4+ikSmJCmCgXSS90+DCk4qBCeYqiuFepmFSsa
oOdeiACSMwb0YjdCvH/6xlYJ3zmR8kbyRgS1Ng4+ZTrkfQdqCo1Ts/uPwv5mhua/OB/nWAyujWz8
UB1cw98G0aAWakODhEGnEx4LIzn6ooCuhgtDGwwyh0cngRPS7HOS1sdKMXAyZ0KFas+l9OhVTM3e
hMirNtU56IydqnYd/uXmHInTKG8WkJWY1eJxkUk3XE3Qhe8bkkZvESFVOeuCDpqeJnCzOJakxTmT
SzAt2Ipm/RFly1Y/ZKCcsJqaq/D9mjafN2ATyhaxNNhcQk84dYgj/YsOuokrXmMZJ3willOtLQfw
5IVqXJpBe7W/IbIbPp28lMO4DR3mWZK8pgo5WE6yK4ppHsgjDjzwNpBAK+tqG8fqRxJ+NNieBOVc
wAnGQdXheqDrEavdWqeMUwG8jZBXolFCxqdch124l0GEACP9NyTNvPCDDy/qkS2CbIN0AIH6Ryp/
qtoBzAiv3AsvAKER0n3H8tFRXZPJ2WjRFjVAHNc1s3tUcTJZX+TIDEyl9AqxejHMeOnMJVk7BHW6
SMp23/aXIP4o7XfuF0yWm0XmUPPgcl4ZMhq22bIFqw0Ow7C+HVScoA9ZB/pOEkKfeXAeyn9yfSF1
kHQDSWRpJQ4YhjZrRGmIC/SOQ3PXE+Ml/cc2UI2kd5GOX32fbxulvErKwVNwOy2qteyAXdmp6Hfq
sFqkKfhVfWvRMxNBFXEjYLBqh9UNUlQRLZtcZrZpbzwDRSGe/QCcCAyXAMoi/LWCrRMyEvYcTRQl
K4V6e0QwLNLwC7DT8Oj7f+qroKGmnUVtKAA4qXnXwg4HBkSjSrArASLCPvu7i+WFLqu7DqSSiRQh
EBpQ8nkZPMYETgQDW04yIzd+BLCsL+1ZWnnHID5ZUblWRFCmTIbFlhfFhnQb9S9976Al1nY0aZiL
iIMOYayK1UHFtwjIKfNUfxqoB8+ilBLLkc8S3RziqCwNu9Lv92h6o8R3AdII0YHRHGlt2+obtQTF
5dAMIEVQQDRFtO5SXN+iBjEXcp8M9sUwdXfvKZrnIC4DySH10IDfa3OjeiQZ6mE+cPH2EgGbUFCN
nLDCUvxrJ2ggmUsDe4SrRCceW5x5V7C+/QxSh4E0YbxxKM6zJP+YACiMo7kt4r0DRKYGu2jJL/u3
HJN9jR6lytSrCMeFuPwRcTU7v8ZVQvsPsDTmCSmAagNBVeygtiCafGQrYyvbWdmIRgin8l+6wDys
R53buIatIGki33caEmSwiQjMHlVk+FEuOSeg/fTBOPDxJpONgIqkrbVt1qYAYsh4zVg5pUwqxycY
RKpolnszfE8hUn8VqvaiCWsSrKm7MXQL1q0Kqg0pAdWTL9ScEfLA0LFd0XKsJXOTkCCJosYq0IUe
sJSA8V/7OJoY4BLASHR6Scd5vNust9pXyESm24De1qHWrf+mjg/LfHmVU59Y5Pi1HW5j2PtSD+Qc
UMao5D8TyNhBlfai1wZBDpA0KC7lKdX1qUEajWsCeyFEPRgWy4ErdmiX/dq0S9MwA/1UuFQAENYp
sNEZGFHutF2DhSEXyTIBvJE50g7EMaooeFWi/0/rr2FayzRWtCUEMMse8H2kQeijLFW1ZxkZ/ZCR
nOSTuHXzCOH17nL3B4FS01xxsDQwBxmPg7WDt5D13SomQNoEb0Hl0BkO10O5EmGjYiELP4ASeJc4
0Hi3crNIAEokZDkKQ3ff8r/QPnMb6GYe4s0hoiONiXNAP+5bh9haMOtkA4fTncVsSvpazFdGhPyA
rS7tPAGuSWjqHPxg9UVhb5Tk6U/y31N1CrQLmcgojG8c5ooSSsjheLNygwXYb0l8wiJZBWG8nICo
qMZ/jIV3olYQDR1RFjUa2svEz8JvL2N3QFxqA3BrZdpQ0ACGYlVoslwAYhvSstcTJt6GgG6IoZvd
FuuO5oFpIpbiZatuonUVsexstxE5fo6WEQMpC0ROrrabBvDYNA3zYmhRV5PnQpvFy7s53monum9B
Jn2kEdmYvGpJiduEDClrhX0bLBLTrtZBmd6mBmUFA4H5qNg76X5QbkrJjtFJzIHo93LyKUhAlG/0
/BeA4edD9Zsh0BOo6alBc3BwjkFqgKT4tEvov7R9PGQLENqqQ+JvcS8x/ZOVehNI9mJAz47fvyp6
ia2HeTKpX0okKvGyiuOdEqNgIivg6KNdMUHRNd1JRxcTDwWzxhgXFVt1haaTI6tLYfiqcEqMNek1
58gfgp2CgO7PvDDIdfg00moz+ienDpUOXHvjOtDZR5VnmxX0viCoCLG2RmIlDLF564E1aWHyTzH+
ayn1olK6SRx8agQJYThUpgExHnskhg4+8uTN+BDzLdFDTaxqKRr51oRIAWXFkNDGYSqCxvxnnNPO
TEiseCAynZoB1pWqM2Nh8plnxrLQtNlgfitBsBbHfJLLL0ekM/RxHSaWqfpMzPYuztAUEC54x2WR
jufRoi1YzvzYpqoUci0QGmMz24zFcYoo48UYRUzviyrYlTh911V30yG4iFFDM8ZrEzRnOPI5jHgs
aEtk3F2EyACA9w7ylhgYaLkMFNhAVQGx+QE5WaU7pZPzI/srzT+L2yzaYFvm4QH7QTNIdmIKk4Ba
GulzZIR/kdUYJlKTgm/uVgJ16fVrJZIOtVpvAFTOFLsCeqUfhC6dkD/2Kjq7VEspDPI+uEiJcdf8
ZG/n//VGcCxCoAtIlYuLTXDgIl6La60yrG5I0YsIvESNoJ5z0QztnqA+ZAX6p8Xk2ioA+ItSHwSP
Mr2x/P0bjiVwxYfOuoi4K1pxfpV+Cb3gEZaOKdq5zAwi8CsCEwFKT2f4Xu1qQpUAWIg3IZra7Ats
bgEvBgsyGbVW11bXLAKPqr0ZgBHo6rEBGFb4CGcARZDF+X2RgPboiGOCw8sVVxRnSUYOh67wKDU7
0sk55ATfNl04YqLMM4aUAPEpDdXNWosFj1jyTI/bg8cIyuaMrLLys2OiQlLYNHcRhwbS3trC2Ape
B6PjANUKXIWXJa8hYTglcfk+50PPN41Qo6mFFjLWakb2anVYfyhJo6YLZjzxXwUhbVKPQQKJwUIK
mKZRKXuMB5AU81eOU/xUagkEvzwm6lPY1IYBwH45Xw2MYgKwKzCMbMiFoqGb0roRkgAOrzrwiq/S
UNYClCxink4XV2bxVnTkgkzn5KMbh/4iQ/E2azdd1jGIrN12QnK4ggMZP5B0fQiek5IhUpYhnRS/
RTIsziqDhH7kpSJTc8qKih9O4cJXFP/EEShg6sxG5EJeU4UXISf/v1b60SxpGaQaaiIi9iinspNW
DVQX8OQ7WzUeNtYsXrNzbHuep9KrjWFhEUEABR9yjpKoCklJH30z7KYhYQhL+4hmxJSyWZm0e1xG
3P2SxyQR4mTBojOYuNMrEQPwGrIal19Of9wJVzRxsirZeDpNhGtrYh9t865N51eiMxglN9hDicdj
DlmjTk8371tM3CMSJJ9gaKhQp1vni97NNrNAAgLmn8AMtjopFwCwwg4PIumxdGNxatJh50faUijo
Gh2gFBuLTT7Wr9EloywIq29EdJilN66GuRFirWI2Jcsj9sQvq143+qP1HrGmuJBWHMnhKE/ucTbO
ZF07NhibYz8DHmfCImvY9wMsFqpIYBVoAYxrAxzSEDQHR2iqB78lY5YIUplO1EnhXJwYb4tZOjqT
cEvuWczwMVGPMtepjssBWn3edEQhadWb/l6Y/rVjf/I9Os308htA8G27lIW4FDYrRUDkoEVahelK
m2g6RD9TkW1B2IaRRJ9GP8BeP4Bcnwn6UVa3NPPt/6DeDlOwEIZjI13tVhsvRW4vbc/eMiJ0Nah4
FHctI4kyTl24FctSw6ZiAhJoC+QZUExvkY0JTWDryM5iTf/4JY4jH5knAzHrr8ytPYg65mh+MpxB
z1XCB41+l5XRoVVXogTL2eqYStDjFUMpgwq9I/PpGEhN7F6R8TiIeqVkQqRkmPLGyziAM8rIxqM2
1EG6A7qeYlfkm+I7USw65IilUBYCz0o/SibUE3tPSSUm7p8xLDsMIVva0SMS1+APWg7wwAQGEmxi
isZE/SqA8/R1ulZgVMAMWAroQ1TZv/5ON/IlogbzAqEHNBvhDaCdRttCIO8DVlEYpDdViK5pjLQV
Xk4zBN+gP76UsrqKHLzt1F0SBCuT2k6chAzhqMNZnpiB1R/ZtCsnHagWnTS+PwN+epLRjmPXC0iY
ACmIl2WBUjCuPthQkZv5BOgsLVYBfoyOooPcV1Y6AHHx4GNTI4T8FbFDCNBp1F0eoEnCXYZMRtNk
H1i/qNatPKNBxQ0osi3Ne1KvNMU5iiK76FyAEjUkjCai7hn0LTEX3eVpU4gWWThuxIWJjZn4UNZ9
C088oUdHAjmtddsm/5jgu0QGuJgIjTJO/T8/e9TMAcGkiECLm6IZ4XTZChpAPDFYijCebvV3Omgb
RZ4+h3I4puW4UegwimxHZUAoxspa/NP8CgBBymhSjpjBI8m1mMj7c8BdOY3eNuesG1Bl60RAoTXc
m5DGS1cyMeU5pOS7YliMCthGYBSVMXPJZ9oKREWDuW4SaG5gEJOoU0aAXiVcUvFeRE6mk2KJgx9n
KPFpszTPkPfBxsJX14Lc3DJ4nsb8H0diwyXLlNADc7ichSotPEs7iEhOvzpuUfMGeqHIHEadi4jS
kolgp4S7YfThLb+sgSQj1TdVeMqokWLpyrksBExSkFTMLWIH1oG/75h7GFNy0ktaE4agMf4XAhbx
hs+/OF0aV8Z/KzU3sSW/0+9cNgmspnCjWoznJ+jxQPYFU43gSyMJuRtmw/pPO1jgcbGiFUPXZC/6
5GENWAa7Ccnvz/GK+oshLWifjETHC+wfC9oISD4P4huItAG8vBhYiabzyE9PSNwcRDrHuw7CGEOG
Km5Q5J2HTYYod0MX0J+LqxFt9NZo7w5NZlUd9w580coWUH4IqBxNmGrChtBInsWkIpWklTEyD+e8
SaE3MiRJGHpz0pfOU8axDKGrLe3vRaTgA/cSfG3LeAwapkBCQEfj1Yu/q4CvcXrKFlMHAQLqoEHy
hjT5K8FpgstbJ4AXR/Q4wuYwWu/EyFk+ztxjVJaKsgtVFBRz6CX5TEx5eQHZUmX9h5kP4GEmF4g0
W5WxNMg9Aip/QcsWxaYD7luUpYLIOkrKqqpomZjheRhxbJi89d+Q2mR5Rtq3irL0RERKAuMrJKHT
q0tQYIYAD2YVGbcAYNGtR6waQD3iqCcfXSMlhyXDCnU4MMUAGruaedD+02VQ4KpJVoNeGLpITcnL
ZwELOpMGtgd13nkP7FlUcDlCYaIhBdaDiPOpQOWyGST1mXktDVAJuKP7Sby25I7Zy6aFSNgp+kW0
dh2akn907X6jYRgg+q0CWaGRB4UIZJaJfkpyEAbphZUKN5QTcCuyoiGnoymI/HkXuyLxCiYL0g0u
2+1bzl2N9qGorH3wlB5cX9GvBKKxwhF57Td+Q460kOzgDwla1d2XxiBWzBvFah9MJinkI6LbRsJi
pC+Yd7gNBFv0puZaLG97sNBtZa5yvzzKEW5YZXCMfDHSQBcGBn4RkF1rH5X/FZBohJV367CeK0FQ
Tdmzob0MSk73bgqyDhOLvsFsZJj6ncALitBvyQ32w68/LIt/Q2JyAbcLsGo7+3sHBJlotI9VBXq2
gjOiMJTyuFcV12fShvC3s4r/QP8s2oH6Oijm9r6QvkTpMPRYSyH2Eqid26QTEkevzhsBb9X/YctI
ToZLMueiltPlAv4nwju9lJQ9Jmp4jwkwjnoHjRhh2yTQ9McMeXCx8Do4zQbpQdF6ElYPomjoRntT
G/Eype8KmXYpIjn4vVdKliNRHwIaG9vRbWqyj7R/K9PedoKNRc5oNx8pEOcR05YQIsaIOA/rqe6h
CFbVpYxoOBMbWv0fGiGUj+EbnsYf9RVPViZVM0P2gDb9ZPURspzAmlLNhdbRsAGkMk9XfhKgdYkn
XXNLJfjrWyweer5PG6OlyAFMK4Ksd5dt/yhuZELnKF0atGDF/q2BdAt04ZAgqTJmyGXWIC4RmpXa
/0geKiCieBRkiCnp7FJNQutg3ltA9jguBGspU9S1Q7TJq/+Y8i3bBswMjaScyRpDD9QF8Q5HI4T2
848oqxtClUfplTGAAhqzsu1dLi9bFeliXf9LNEQOJODVokkX4EBYAccQOClRpAk2n2h4ejx7DTcr
Rfqg/mR2Fe6i1v7L9sS3iyEizYURp2QUsJFCIKWikB3rf6qDOjdo2yAaaRyly6KA19owE6UFDNz+
GDPc8IJpDch/49XDJaAxHdNpFYmaGqADLVdBOLfp+qR6cDYhX8Fmd9RpHdico1mefSZ9exZFqMiZ
0FA3onYjm9HnmNnnEh0IS5vudbz2BNMAFvNkaV8ChKdPdypWcdbZ9rZMnjzRVdtBOCKb0ZNobT3U
nvIMpSLf/26bVwSqU4A+BaX+b4HSMwBSgqr6Ko3Ew7iIx6SQFyOrw4gqq1ci84t5Qybz3caHvEGn
RDSTc8V2PXAPqjc8/iDuWQtBJmdvIW5btYe0xaKWE22ybVwRZbyvIqZ75i4ntxPviMN5yvobMvmv
vKt/lKzYBjGtYXHkylTdGr+fJkyF0IBnBG4AI7UDf24hIiUO9Ub/Lplt+6qOuHi+x3vxbKVuWQMK
jMAraKAURo6WKsyPGfJPzNplCVvA8a/0gvY14hHWyUzSFtW17TgiIjRyiFagaiceSgf8SnQfxbET
WCG0ofIWARXVqEk6zvoUnxKpCWEjFWg2WPxgkk4xGNtUVLbI3PUhoDlhPI4b5DZW1d+x086Wkd2i
IN9IlvfV5f18UEW38Bs18n2fTJfCgVgkp9rFrmLqUngSuAH0qDvOOE6CvHBRSlglgM4wYHNHLduN
kX0ak2BZmTcnhHwgAKrYJOKqzfAgNNZCMiQLuO3AWxTFu1cmFOpgjJFIihsTkOYsgan8BeRjL2pq
q3p3WGArdIWa8Z/YdL6pM8O3j16ZX5q6PIZqtjTbYj9k1ETtVVZF775jycbIJqcu5iOkqD6UdtEN
QcTlD4Ucdp+I2S6E+WxYqCfR5RP6LxiQ0z3Jeoj8+sUnrBPFUtp3KuOMMURzKweHFQNjxG4P/sY+
AXRm6tl6siMkjyXwuVutKNbUrTMPqS5HZTPmEkPJHowGRrtkv1IDCDoChsNEpYVhEUPOo75GvCUq
lgKNI+zMnfpgE0ls2k4Zcx+LcrQu7H8iBgtEa8l8jf4vlDUF0SxUWjIqTad1s2zCyClYFRIiBpgH
6GjQII/QNNNaSb8S8Ivi0wrs+qSneBq6XC7GHKal2mwTeh1M5JYZVjjSuQazmjkBklXVGtGpR0XI
EdmgyZO1naceq5vRpv9plVeBe+lTPG+V6ligr1yQQtLb8eNiXTvKWiAEyoqGUIDjKxbzarxIaHWJ
vxI6ELU3kXHCFKFPUManQijH0LKzBmr8OkgvYGOajHchoyFRafnVcT5HvCMzDohQ5PaFuVQ8QjOm
7OuG5ndZmr95ZGwMpERiXfrJIYWh1gKDm5hVwT0XrHfDc3PF24x0kWEEfwg4CiH/14vKrQ7EdEAh
uAkAtBMgcLbYYs+xGhCrykDiqgNAWsgqPQeq/YgKY+kXlmii2ku9rJFDNDK3svOV1p0GpsFt3e/g
qtFLXBUlU6BxSON5nw5gYVBtol09hBsNwgQ1oRi1dcyKe6Iomt9LcEVoTIL7kVDWBzrjWsQ2X4Ka
3Pa8MXwDMx/XaWkv8AshA7TMDLd914B9Zsg3ZOdWQtEwmkQWshUVM6IiYvaqlokrxIoEPcQG1aJx
wBimODspFMMKcsgYuLfUayDBhD2eQAF610jijEANSE/QrEEcJTkK+FOZSUid6ucs/pcaBfiYzo0l
9RSWgA0xpbuqGq13kE0R8wkbRFmA6hJjJ5v3XYhy1rbZ39ovRHA39SZ0Sjp8mFv/nDrybxX4OKbB
g8Iu4cNq7GqWQMH34EpdE4+pKu2HJvLdzkEzRMwoUpC5hgyZMWGkAjxiLvFHUiGkacKQsWeL53tt
a5R/mvI2q7/uOpY19WrCIzPpWYnocrWZxp5nJ2BLtpzsxM18tJCC7sCQdJz6Zm5o4bYanGXLaZRw
pNXjfxmlaDA4KWKi9UotmnnbK7yH7kP3yQN8846Ezzrq8W+ieQIWhoxQ/9Y4EjVUSQSVilwopY8b
xfSjDcvNK/T92PQkuwtShtUIXylFq4QVb9uMcpWKhgyN4LzlxOxii6orc/3J4ThRUbIttozVFd94
+nX95cOlR37jECgWHUp66tzXHsLIyG6Z9PaWxzEal6y7mA5mzAMNl12J7JGunkS9qQq+Xr9VMwwp
JfRamKELHImYWZtsvmBEmgZIAYR+SFuYWyrQ4ap7Wee3UYA4xkIHaojlTi5cLsNoGRTeCk01bD11
AkfWx0w24G2pjKzl9MNRGJIYTn2N8+AejRctiAHAV9sUSAfF3UD/SaVZPkOOAF0HDVirLNx+um0d
thdFQiweGqq4TiQZ/vMpS5xgWCiCCFDRg2E4X0ftGRYV8nkgqruM2RXtXqPdDXm3EU3VqfOvhVyC
yE4AsHcb2mProWzgY43roD1xACwU5nIWUzyaZwFzsiKXZhGrWgU9Y+lQdsKeHjNeEIiwGXxia/SH
2FN3fW1eRviOmVFs0mY30euu0FJCJhV9fAv0prLzcnUz9BikB2+MPVj6VvsZDgwQBz1aVPiqz0qe
A0TdOqJv72yJY7gNpAyuySL16FTDeiin7lHR7hP1GbOiMTA2WXz0oXp3hXpgHLIM/HFdld7TH51d
lvkXW6tvHZz5ALNmqQDI0HvfVdisJ/pUdZS80gQqPwDQsKOqHiZsV3L1Igbeg588y1jZl8xXDRos
/tAcIlv79TRGu0382SUUfigUgJRDsau71ZN6EcVgreA+PJjBxlTo7UTjBpKqiKVSpC82upz+p3DU
ikOh5zmBtbpUBR66Xc/ZBB4CYz5bfok6PsiJvEn1YUflJfaNTUtF35n0FAFGeRSBJrCReBWiUUAD
sLI6cBEAiSPLEXJgymRfQBsZAc10QoRVyHwMv2IfaIGM6FMQryCm56YyN5oSq84RNt4E/SNDWbfS
5XUKX7xEfWXAuGLytoYRsICCbcHZ7Fnw8nmCYDALu9gM5XRLuba2ZgQPG2hCLsbMnb/CmCzijGrL
nnn6qITPKZtuXbFq7iFoiUpT934rHxqNTiXcZEkxj8z/lFlOWWoRA63hw9JvQxRfVPuC08LNYI+r
3XkI8s8sfEd0mCUDrdf+v25cA1/eWW29t3wwD+vGxjlz1Q6fFj2B0kVaXXEgaB092zWRmQM+XbrO
x1QumJLzE/3sEgMMAaFF/aiv4WUTXQ1zpY971d/zvOnQwvrXC2p7QEDbNnfL+DthbDI75t0s+wFS
Euxipvxzf9Ffmif6LQybgTD/KsJiCPeVk1Hscb6FqzrrWwQFl4CGuh8sJ0Y8VDk08HaHE4rvRrUk
lSo/tQ9HX6SQ+A/0P1uwxMZR67g1OPNX4hd6cAyLcaV1jIXtwdGZ+195PMdnvGdEC2qNTuJZfSGt
RhlMkVSyewGqFAvuDYfF1KNBMG8wpgEzpO7s8lQzqvsP0xB4Sqgw4j6F7Mj0RC5TM46kq24Wn2Pl
qvmnOKIHxNRy7aCmTg8X6A+MQyb+5poee9UuhO5u//f4Ya95yDbT6SpcAWPg1MlIFaYE9zWEpuL1
MF7wW4XAK6QiWa6otirSfwl7QDFxz8Wvcdrrxok5XxS6etUsw/4/SNDgVzRwn3T8uZveRHxkmwHO
JkdCVvIxEjuBlWwEvhqILLw++uQvUVMw/iJ88oDF1BpqGtc1C0+4miN/Jn8Ez4IZQT+HtabghPvP
wOXeRPwBaA/WDLPsbqK/CDhrl/7m3xQcFEYqrWBOPdLbYqG82wciBHxLG9B0nFfPvsGEfCYmiGvv
5TszEAF6NmM1AAKgGMMX3gtXfKZT4KjLoJ1vQXARPXjOqfAfB0rBwJGC7rPCe2BNMrfN3P6h/AKf
5JDs2gWCHayiDN7UM3tjDUCq3tJZROQBm8bCDdFAu9KeCMPVqG0CBhoEItAuM0kSeQpGQhchcIXO
wE6jEX8C/9hdU9Dt8RyvbLK4fNkWC1wX8aUT8jP+rH4Nb++Rf3N7SFLSQ+aJI0TGHdnMLZcOExGE
j7FS8BbeEdRIg3cMkhaUb+w4MFnxnKk98oT+DTO7S3EnKVoh93vJDkj2rMJTdfCW+q7dLI7BJpsn
d/3B99YnGfv5rb6pN9mFnGKbMz25YZH7lB90+X1tBl8m/q556v9hIbIt3HqvLZM7LkH34cgzLAFf
3P/AGjP1JZ2juzeflsUlueSbfuP08/Fl8WY2KrroLw98Lhe84MWF8RypOC5AY5ucAdfyd3wN+4aK
G4cF2KI+9vRYb+NLqYhHAMLpgfT68KbW6Q7ibnmHvF+QKVQ5iBnRgkFPZ4O08sm+pjcIogfDzY7R
23vBAJ07C6TO9QfP2rvyWqo3+wHlvO6KolD35gaJUFD46DB/IIjBIseK4FG76S272i8uzXtM5+Ri
/Rdc0NzesnLLFwIk+kt98MZ5/sW7wqhqho6oco4urNTsPe54Ot6jO2ANevVe7AxWhrj8d33rT/KL
RW5yz1z1rT01dxCFm26dn8wdXPidt8xX8Slz4dMtKXqX5Ur8x/PZMlSg1n8XB2nBW+ML9F28crYI
km+H1a+ybHfwM1e0QbdYXy4ZzLrDumIJwDIhB3bObGUAoQ8hn3KS9+pM38sbVM1dZxEsKTRd5MFO
YDaXNB6WuIm5tHs3hPwVAofnYR1d2528KNzsKa9IVtmy5QZnnmW1Do4ZajPRclyPG8SV+FXaGefm
Te/zmi5owS7KLW2/VbfuDjkLEqzBud0mR75+zX55Zgf1of8rd+WK2m4L1mcRXLTl+PCu3txcFuvh
oO+hdmyqg77J1vomuFZr/xSemoO+Y/Nij04BeEc1hcoKlN2ZM2VjnxKXFsOl32VL/0QKeS1P2fzX
WFQHboVVQww5Wef6xEedLej5h+5APDsXd7jjl/6hPzg/0MyAJ3QvLk40y9byprnLr+lQPOED7vRd
cuFbZuNDfcS34unfGPuwk9ozK835NHcEOJipEE1e3U99K9bePFpzBG60Zc09dvy45F6sed4bHAnn
wRWz1hMDUZfn+ewf9W5clxtsmNcIKKzafXEsXJ/v8k50cl39Al/kOznkO2ev7rK7fZTO6U1iKbBb
xPIs3sFlKGfFgZOhAyA/Y7dHW+W7PbG7+kd54v6Tt/mgMS+WKovxjfoBf8ptmsXzhugNaO2tLKlg
CSjMolxzh1fdxj+BX+Y21Z36GB/mA23CHcrXp2GdHMYt9tS7YBkQmfHckFlyJewRdq3+MLYVbxkw
3pJ1sWtf+K/f5R1cllP15iH/7U8xgHnj6LlqeBXoS/LhLBi4nneuTTnYu+7IuHtur6T15DosneoQ
7JVbth8v9ovjdIlL3FUimuN25pYcTwY9g2d/g/Ajz7tDcpE3eAWx2MXrKNb5I3zAITtCBoIqwvHH
/4ktYoz0Kc+Mb4ItR+YnCYf8oKVDpAYBEqHGSzeUnu6P382De/Wc3tp3fkPX8JNgQODzHrjMGrP8
Q3k3d9Bt6hVc6q4RZlwzFI1I+okp8+IZueUJy+Nvg0NzZ16db8JUjJ6MeCGAUjGVwumwbOgmMMcB
40GsQ0h3pn0jovZZPvDTuedXggqpCFGygQRN7j5rz/g7Gff0Nqzta3ewNwSs4t4yt4sO6U05kZro
0Zz1h3XeU/mve3YXxq/pC9pxOueluKxe9dFdmnfMmQWoEUm8YvEmC+JMRu/9OW6NT8JoD84Kezs2
XTBT9Fn0pB1E7I7cgVwFd3Hq5V15696sAtr9/DGZ2CoRoqhCdK0Gar3Gpou4XnylV44z/0H+SMAv
V+1J+2YFIyYHuN/4KX5YlcPAeeZ8wk8G/4lY9tX8YAEr7+wygmwTx6X2PaynN+x63OojgDoo1BxV
8PtHRo1I0cn8LZv+JPH6viAvfcZA96L5hd4518CTZ0d8M68e3qlMNAlc72H+sz7Z9/lJ41Qi6I4P
2VnwqejmGfqMJINHSBQnW+TkYoECDuPwYGXgmtTfkJNmOWn34jrekh90UzgyAO1xyPIoSK8f6a38
HT/ChfJtfcdfqVjlw4//jyLtohzyU3TosbcdZmhU8VOrN16W7ASyAAq65mDDCuCeT84v/8hhCSKW
WRA5CGolyM9eeGT1DeoSZ+tcihY8dD6fn6aSVj8JbM29/GWZ4UjH42pvyoHXSfkv7esXAfDO2vNe
rDW8t/ni6skn2HiMXZo7a5f3lN/4F8tFubxdJK59JJF1obhiAGC58h4fx2U1o7r/do4WhwlwOLc7
UHxToZw+Ew6IdDXuCHC7Zm3P4VYscEleGltylm1wd848S/kFRwyB8S0rIzgX+2wZsbHLk4p0Pv+Y
EmWrd/iPZcJDjp7NW38R7cjzzE1EUMlvpBnj34PmS0hFsTt07U2/rU/+V0J8h6d2Eac3jyCF4N0/
ggstu018G7eieSviEIfxbrwVB2y6yT+fNWkUke1QvPlw9L5pqNJ6FiuD053XynsglYibWXZRH9Gu
gbc7t6+kNcWzu1bvIV4WT768v5Gx6ESUDTmLWCCkMG8y07zh/Xd3+1W8WWLFk6QmXOWrgsih7oIn
0fbQHDnN3/SDbJ4eX2S8fXKRb4JOd9BIVOf6vpRIu0Sz5UYYr2+8M26fBw8+lI8lRJGfSnPtrvxI
Z+hw20eysYnoFT+X6Ja4wSX5MBbaNvv1b+Mtm6M+SDqQXCD5PmjckjYE0Hb21hldie/hGTz9f+wQ
Ha0xOJwZuR8ZWX1jy7M8zK/0ZL/kV3PP3jxn45sb5mRB34f30V3NV30zH/2ru4gV5pLVvHWSh/YW
uNU72WRvkh3CAftzerMSQdk/5Mf02R35ARQE7ZngUDxJukAsXosrJDcybv6EY/iMCqzjw9AEZFvz
9dwz6XFnLxNnj6ML3rb2SXHDtXOprhOapeSWBIeOj+15gOSJKPtyO9lPc/BPWCLxUu/ZUfqW9xFl
0mF6Y2X01g/WrUQ8eRZdumtzJEy8kQpDq28uQZiDjsnI+5MrYbG0L+SlyIYHePZA98RGpQ4h46xP
bHLxfvgyYOY3NPoocAjY8ExniOlYazRM/ifpzJYVVYIo+kVEOIDiK7OgOCBOL4Z6VAZRBGX6+ruq
b0RH92mPIlRl5bBzZ2Zxp+rMl3e9I3VcIWzjp06/mnlvEy/k3cihih4k87cZLunzNfv6WIRu+5k9
/a+Q8H4obepp/ZeQjom1z44YjHvkhLG24gwT37FVl7whQNNPzGCaiNVTbhgTOtg2R+WvoKnThxpi
bXinLamyqRjWQV7sRlwDhfJ5I2brbfjpy7RcEprEpgRbJoLf23BICGR7XxGBK4eew1akHKMRuq+Z
J947eAQUrhxpdrprZ+0uhyuLxp6/VsNj5FBkHta4dbJVz4AIF8B/xDPkuQzpAKXPpC2ZGQeTw9uj
07PV2LL1WHxnNe7Hy37qVD872AILEGmVzTKLpqO3Gi+tW/6CIuS85isqDatV5aKaL4UeGyPrwRXe
CwKIW7ZQDrBP7N9FRKFACdjaKsRfx1FkUYu9RKNXogj6TF+6c77+ruJFe6E/dIjhRi/gMrAt35BI
rtzR6Qyn4kr01oSjC6vPsUcTDG+/P+w1W895QIe05M9oZEE1DC76D9I7HQFXpJCYAzNVCJ4VuBci
4hEiioEhdCYNzdk/Yn0Yi0FPPlotippexnaS52QBIMVXWnrFCgL//Es4CnVDAQQQD1dRd58A0Tv2
bwoLre4Q+UZEYyc6XMBhE+YKURDow0fjgZotkoIzgRfT3ORZvuLh0n0zx1A6yFzjt7vuxsV5/Me+
OBJrVEe0D89OgyNCrsce7gT03A0N/UO+if46PPcfvl8tVpwxD0de5anTa2+DymWuAqNCIr4N0uwK
9Uq0S8sR6uCYdi/mj5I6B50j3w8Cw2xvgkZ6EjIoltC8oDRKI3XJK6rK9dGmY8wmDZZwJag1JcvW
19Q9LySMEKQS3zjRwbTQT4AsdLKACsIiLZh+06nmBGpE7kB9GdJ1rJzS3DCjkD0HdzHZh+7IPZF3
pXiY7Fvqnzz2a4NlY0iihnIQX4HfONKYSwqcFO/5X95R0EHo96UfgoYLLqyR3W6a83erOvIlDfgo
tuQTZJvak50nEUEdYIYWkBrnw+3oErMbC1rkcZ5OO+oqh4eE9w1DRpDuWFQ2Rt3Fi+7IMWch0TP0
rqEKqPzjA2Ib0muH+kg85mJM+zdmcM6UVXdGv12K9XvxuqkeVTd4gE+C4NL5ce2P93TwSDzAlQfg
Trrv4coPNJT/eM7sD++3KJF3H2oLPgIOzI2g7CAJh2p4kzDHbxw79ODuY1U+vFocVHQ6wYOLhKGJ
KEUbkUVAJ2L61/F2/JffnsfTpT+nLUzlw63ARUUyL6BIQlfu1PUTNwXNG1Z+dYP75fY2xfETcCxU
iLi0tTPSoDgT5l4avzjymodhxUqBUS1Bz/j2fsihKy/yrt5gfsJoNVqPzyPvKWSTmM5BjdE3XWvw
lLAjbfA99mbZgcq15w0iIVEVPjbnF6NL3N7dqmNZiXsUQyL/JnQMCwmq+EZOevOEAKPVf+iKG34L
ZGKhevvzlEUeH8SRxlX4mO10sFcXndnY+J/+b1M7SVj4lASEqhWBDLwNOGrLyYZR7Ss8gXl0myxV
r5jjchPlc6t8W28WefWGMSlLemVa/cNwyYGwek7iPgKh3L7WeIGze3+FxFScqzC/DYPIoR7CxyJB
e4608ayioznO1D+IJr0i8EypRC8Iy0kJwHWyFVZs1hxZTA7B6UJgAAqK6iGVg91VtvEBUsC5Ix58
H+pF5dNQJfwSX492JRFsvuarGl/8+rMQIkh9voMPEXxBrKQNVzRHc9wygowvTl88ffLAzIw9UiwS
VnN0SHZ/bhg/KlGtAxBND61zvutw3zL61u27IzdwBU8LCE9Ztsz4zsVB8Zms4XzAFalUE24RAfEn
6P+1O4S4h60REX3vUoXvBb7ISl2zFBUCDdoBRhUQ4y9YMDxrodQQMw4WP7CvbDA/g3AR0AnogJjL
w3sJ2Bbg7fA3rb16wY/YRw6cevkEXYhAcTHkR6xhZQ8uxZEvRfvyO3w03o26VncIKId6X+AuHPMj
38Umi1NJ/PAJ8KkwJM2NxUTmsBsvoYqAMY6/C2r4tYp/vIR0YVZxMNmmC1KHOv7/2Wngim3jvLEa
j5oSTHH2UB4Yuf6c+5MOQsCZRBJUa74KzhnR1j9DQHEzbMcTRXk3EhBYGfiJSrVAiFGiHeoHlcfZ
xVr8kyd4boNZvflg+LEPVxzT/lyo8tqhWIvmVkt6n29T5qK6yNhQMXiSR2ES8GW5kUlCKTC0bofh
ya5fQsA20kQZBTLHTbJAjyu60yMfg95EP55Pl/Lv5HGvtJ0/thc+jikkqGZKaRlgZbgktm+8fVxZ
z+oojs2P5uzkV/QxHdpS+k1Z2Gh2uOVtBx6m8XF6sSq0v8GkVL64Qar/fG73B8gli00ABWBPVPZb
HG7aSB05LX3yzriaiA+tBACn/4oVFkPetVPk+Qi/ZgUGimnGaPFDk1tsGxftwj7OxssliYQgEDgg
gHeQCAQDZt3k9qBqC9NL4A+SDy51VML+bRiixGnxg/4UE6F4NRUn8nQyBIbRaKpKWxL83ObYu/AK
N9XLDcK6IrUBtJtmijwMf/BaqNNDZ+OTY5iZ+4nIr4koMadg3CXNp4W/yCEn5Ffo5HbB11VpAA45
tDSGfDleLGQFnqMwyRqq/xJD5KaYwyRm2iVWGi3Z4xMNZ0h4TMy8cfhvO6Ra26JDRi0ZFDuwsdwK
d8+xRRwR//EN74gWJDg2+P4wxaBjsKCxQTfjOrMoEawrvQSvuL4x3PggGOx/G/vgghAE6Zb9gNKl
D4iqvvowt/AWcHlHbB3Sic6jRWHCPoiTREMvXA9Iy0gaRlO5xf8sJm8h/yKTWniTLIdsYRJGIL/4
IzK3wmIyd4uV41Bx22gEtCjGX0Cu+GGdgaL3uX3QEXYZNh5W/J/dowIb+j1xdL+hGxcbSBNwsdyo
XfaMSxMzgcEIESJalLWAZYDROt6OkcwOeJsRKIYC9Al1RH9hk+llY/AU2tkNZ/bZ9O2Z7+v2LJgF
rmkfHH3l2qZj6q7pO6br6oGI1U9ELWGnh7UWujPz7kaae/DtQ08Lz6HuJloYnl3+KTTXPOuuY5q+
75993fWDlamHrhlobuDzKWfm6rNI27lurZnnYKcX2nkWaD6ZBy242767Oge+v9Jnd2fl+m7g3vFA
A0c3A+eum3pgRtrKcVUt0HXeyvNouilu5uyE3Njdd3RndV6ZrgOubzwMppBpYI+6b/60kHaCmsk1
DkFI/zjt8IcYaHx4xV3zt6KHq1ZzXHdl8p26ftanMFI05x7UGi+kRvDSXP4gBrw80M4QvIwVAqgF
ntuK/678wHGdu/szxEcC3ww8bp5vct3YEnfp3x33YQTh3XUDM1z5fhgE9yDRghBro/n6PQjds1hc
233p7l/ohoUeQvjVQhaaKNUIeAOLyO2ZvssIZr/Ho9+ZkKE99aAV7+ERI+3Obx3X1Fkkw+Uvfeau
9FA7O1vWNGTpXSe1uGdfd8Qduv5Jy/W/v0z7uydsFHYNfAk7vEJQZWIxoF8B8tRBtujfeigaGwVb
rNCP/+dDCFCZf9ogbw2VX0imgd4dAXrj7gygvuz7tMkSvW5GUYNuZgqTKQ8XzAdRyr06ICNOq74+
bRehMQ3oXEoPyh5HbUyaMCr3+VuB2oaVKiG0F1s6EzmweLTufWQ20ok6HOVt0N7/9Nw2rCJf0v8S
FMyZJFQ8BnQpol8LkLc0MbKudMrsbb4mndcJE496+H1qK+6/7R5st/Wppf/7g3IXaDg0vbBE5dwn
p1Vf8ddSF9+j/gB+9q/8zUWN/kSmELf7WT8lnkd16cA6TfKNlNdwsDOTyON1opqHEYKj00Qfv4K2
5Rni2p1Q0TGsCgq4Il1qFUZAVhQg2PGQ+ZRfO5/kejVc0d3az73OTjjIqfObcYq1oGUoN8Rxmnpg
XCjbK2n0VdGCjLuy2AvUlIKCVWmTNTC/2PHBAxp18w2yiJThyP30mUz9MtvfZgKhsDktb9fb4WBj
IXX/cPbDg+/6oe7v/IF2CFWdpu78hpAHD5YxpFSAMsZR78Yes33JmZ8GVAVY4wyw28QHpFKh1MZn
gmZa5pOLE5BNTAyMZL0MqH0l4yeXz3ULM19rzvTuw/07Q95mWja/qvcFlUUds1XlfU9gFeN7SaU3
A7YH2nMNzkC2saBKlBKkkclj48cpHxEr5fqIin0N+gcPN2K7+nQH1LEkk8bAaSFiq0V+lUpEGhzI
FHHGUCZNyC1yJmLFpNWxZr0S9iZcE10C8iLu2pCi9wnAaGJ6nmyzWWXihrr14jNjJpT73WYW+Qmy
FfFStnoMhmt3JWEycCQdCU60SBHRnErXM56OuQuOcqdS76l97/EBYjRlarHNrG8bhLu9jhmdDumX
Jg4ZXenIIBifiUaTJOaJaPKh70sMRPKHHJy/waa4SyvKrH407qEUDsoIiA3nk5pv/C38bpoRnkSC
HdvwFM4YT4Ab8FwR+54q7btt3HFLoExF4fq97G8/S25ZruDkUlDLuIU39FQ6ask6n4PAR5lFRN0c
V6RnMvROcOGtYsNCXT/czzwLGSJ0hv1vA5fPcF/Nx3K8/hFILqNFsxu6X3ynbWePzcHyF2Kxp/Sk
WUbr3pWpdPSER2/gmXfh06FGVJ8yoMRNIXdqQxoPoWCd75mYqDSU+YDqhXm84NOSpqzIe856gMLR
tp6+fAabuV+/t/muT3uE50WtJgtz/K76W0JObF5jxkbPc5uQHFJYLhsigI9F1GzBV7A6szWY6mAW
YTstl/Fm6L7W8UY2cMCsdlqYbyOfD026V1KQmviyRes7G96FTfoXiAkqoUVjz+kZHq4+MsJsGpbT
iTs06ymhoiet5SmVvvt8rTrFUXJJZV7zNZDImVaV8iGejoyTFYfRIlpAKNZjci/StJ3JmwlJKFJC
zDzfN9t8Lc9S5l3v41m9fyw/dGrUaCZ3ogMqmcfGZqbcLF9/lqDZG6rhFq9zO4NSsxwSEGabE0XX
1DAJXxT+n0/DQp6UMCbmAoLW+FdfQIjIHxVbIgDmXXzdLCU5imt5ZJTvnPG7C8mkNTj9hL5O5Y5N
ST9/tdj+hPF0bIvQK7IofFnH18eSQjyTJu7uwKl82WunIwtHiIsMwNQh3dqPqeS++M3JBx94b6Kw
mec2KWD9M5MJaR+HyOHrw8dRnQncQF3SPYxtkL3EBnubSz6tjQ+wF1zF/Fnwf41nMFqW4Vj/WPTE
9IY2gyDcxBdYGwyMIAIS/5HsZNT5nKNKLu8bErt85/Es30r2ezayerPJPD3Iy9GinD1mP+gHGPnV
azfxvy7lKvORoc5qa+hKx/dM5AYic+LSIHAOyGwXu9yhTRUIfOK/DWn1sGkiQz58YIB2GN22t/+Q
de3tJ3MVTeXDZTIKX1pxl9POh01n8HazZ9HrGk8MsoIpzSmNIYlxy2wWXP/NJB7/PY0tZhQhMOhM
e+RwfJFRstV4isjk+cOkUvCYSigeqTE+ss4UXhRqM2KoEFwjm8I7mpfrcP1VyjM5zZR6k9QfCDWF
h4l2oDZCioQ65T2gzYT5TO+ingLaXKfTkSXqCbKRQNrO9SY7oNyZJIiOQIMmD6sSw+WMrtN61+xA
f/30iooF5wfEsxLahGjjO1+A32u8vMF+kuG7a0yk5POo3+ZlZH/NmSEgZMDBT640H4s3EaAx4Ppb
+9Ap6z4h+5NoKL1KNUrKnAqzoDkOqr00aNXyZmgK6prRUaBMtwoeV2ahuciFgqFxCdRkO8Vzeeyx
RMpW3b3CBJABncc5Um5PjAK0weVZqFCK1HC8QWMECsiLXI15U91Z3tHGQ6C0EeVneioxK5UO/iK3
RjXAZwwISdspTaWPmpZtiAHB0LNYbEi0ft4Vd+w+Nv01824DYrEhXVb3pyudfJRtH4S03MhXsvbM
vaXwicI2kZxTbqMLeAN2/+nAZGlMkWD/Xibhy+v8jjR73y3WxZypUn88Ox/D3FTbkdHOivUTC9xq
KZb2j2XobYBN/6V10PO9WX9b3Qczda8GEF+834Y3E8E4sjXY97cUSoJ6HxE1MVgMcO+9oFu9T3wa
w0xxGyaI6Pk297HNCi1s9tmy2SrbegHTv/CLbZ84cy+ShmsSDQybOKaHbDO8f88n6CYd4RinKRhd
y2W6/5DrHN5TAU7Ul89SUDa3vI/BP3cq5vz+XOcb34vP0GjpvMV66FhK1IAKu+FzEdyhctfNIzxW
AfwoNnPV5rIFxjZN7b73Dhv96Yzd2mg3Lz/yvmuOvQuEInaNgPq5KlaP63D5vH1tKgb+wCyhDNSz
if3mvMHhXYCB2JWdEDK/jZZMmkeg9lnKLN97+fNIQWwr+zNNnOj4XkZHYB/aZWzeQG/StHeB3Dlj
iJs5WVGBtnr6QE4WlS1BPfvCRqDJpiYbD5MJUMZ4PZh2ZBYm+mQFSmG0ZEZH0y+5UMyOPjZIIGyk
Kb2HUKLplN4VRm+XTqVVOEBhNPrJ6VkwgayRH63KBQgk4kPKrW8C9q3bKQDO00E2BrMKq0/v+8XH
gkoBEYYdRtEnd0AnZzItiAJ/mBZ67VtU0y+r7SucrE5O4b9MmslaJ4eJTbze9ykkXeH2ON36/Qc/
05HslwkIaX5mfNsiCRN/wliPBZAY8uBXzmjxXpJOXWQb7qADf1Otz+EzZaSES+qKsSX7wbWdcQwB
0UMoBnANIAkBf1ykOyveD6Pjy52sMlZeBWhNrw8FSAZogw7X9wGNHyhd3WLJ3ocRG9YbgLtVPh4o
4cmGf9BsRNdIfznQgQ9Aj3GJO3iI9A7LDUwenVF6ZFBA3enT3Wow/WJmR000iQkcf8lZUnD+0qm8
H89PQXOn1cZn05j04cWBo+T1t4ivXxK3bAWoGhPTob93NE8zvuvxFncTYACsTjn3Q04EUPoPoCBk
ef3ejFPyII8DMMjQKIDBf247nBBQITJvHf3qsCqYTjxvJsGW2hDbbKFa/zVP07pbj6QYQRSZAmpt
akqd5hXda/+lYLqQNCagK9DJHxkI8hkIsEgy7BIoKJ/O4JZBigjQ8PDQuCAPn485Zghu7aATC8E6
BaBDMYAXzT+bwQV1D6A1pHgb3A7Wt6TLOzw3IDNQEVC/vvat6fBtVjDRUoPCrQGVvLDyruQxkWco
epBZyYlB7uTTuA57LAneKu4L6Ax8GhQM7/8WAiTJjwKKu7I0hIfgh6yOOLj+aQflhldPAqp7B+Mt
iFx1JF8kwE2fZCnkmR2AE+xb9vZ/sAiQRBBumZsh2j+YpCMBeYCgCQibgYXXTEQCSwG+FlATZCzw
NfYFX55pUzTnVs2stggPIvh/YzNlkUjhMOo61qvahFEqjTSikSIERgOLARXki7vaBAsjSSvaAlEo
h3KF6NoXSSnGaQnxY9fgUJCZZS1YaY8oAfxHvtSLgQMsxpNgeU5AhCrNvimaoZs08wAFwkNHKQBI
GMCIBXeAm886puCC4MdHJE2ggJAFSA6OREgAOZX/gtATCgFTwsgojsqd70IABAcIBiupcJEfBC7I
FowpXJL3FHkWHGiyXFBXBJYpTueG90MtuWP7viPBHurl5ggpyxhXJpJn9HzllKFSXk/yKZArrZdf
/o1viA04V1Gb3Rk06x+rFlyNq8QgY5hSOiu7dSBR4yCL/2OHx4LWQD6M04uQ5iCNf9/tO+ARSeMg
qQv6KYfyGjiCUg5qyUWan0dHjiFUgmSzF0B4bATfB2FnuMVip1d+wU2D5LEg2IBJYvIxXAvS8ZGW
rBm1C02SymtAeeYiHbltlgnZZNe6o0rWBqeRrMycZZR31RHSEJ+j/J8Fn7PdIjcXeRxvaUn6HVWV
LnrkeAckZhr/TX9IYHiuKVKkvBmpF2RZGAyKINTh93zJ3/AyQVt8hQkPPsiuArqSG7okJD+5V2SV
h6NigGPNw+GM9cn86tWRQ/Qb6OJeFYOhr1zmiUF4MyPUqBiLihx9BIzY3ThFymGyJbgj8w7QT7gH
oo1kjVEDO6JvsAMYPvyacjtA+/ycvR2m5KZwKUXPLR0OxUMSpKwTPPUXLTJ1tGZJ6epPp+EKypH9
JzoOcLVGF3wooIcv+KXIifEtPPNvCcYvQj42SOgQcg1QywClgd15ZuQQ4IiTC2yK1uJvMtKgnSij
nL7GZIRPl88B2cfWAO4iMYKzQU8to7JfNxIh422+ZUCu4G4Jcg7UOIrc+BvVcyO8YyAe9uAI3ZKy
hPEtoxcY6pF8MaRq1XvsBX8RX4mURHpFSKrV6cL3kElULeHYQ+a2hY6Rd40/Pqv8O0IYkVaejAkC
LKWBRy5SNhwrOvtsqbK7AbXH1AXRIgEHn/dRhyT452Jp0GuMLiYpJYsriHQ/QsrBPiKxLFod8C+E
9fwoCyA+7HD2AHXKBSlJTKMwFOFnOQSZQF2A/f4WhYseRW7HN9aNc4AFakKuCAjDRgsddFRunDK+
EFDPLndQAPFR2RGDC7ksrIq0CYPBbC9Vk/7yOTMLcK6IoW9tgOrkYmwfQgKXbJYuE6Z36kSSzmMP
4kSOZIHTlt8ee0kxvjduUvXqaXVrp6cd2uF746njfW+D/8cC+ROXZ8hdqBX4ukOTg0TqLg04LHwH
+ga6DUmOL5kyx/9scDWZT+kpqLpbASYvRIuIdnhm344ivcTJfBuqMwrSJcspeySNQlZQxMYkMVhe
xPKzqWzoocSkZDqJg1kM0lZHciIX5EtIgDAqwpRW/uTGdxW371oR9KDEPXn5EYyERcLtoBPJMsVP
xcwf2Y9h2In0TixSRVSk1yIbQeyRXdHP+CB8OdkvIeEkWQ9sDuqVdz72PANnm30lngrUHe8r/3hM
hcv3RQjC+/iDWcVijHMrHpgMPxvkVGvpOfQrEC4ocROLSSHsjCiFQKCgYcKtyZk3QP26sAQMbREZ
lrfTUajW2ky/qRnYQVNYhq2oxtfH5mf0sUA9Al0p1EkxUF7k+ybNhkKGguKVwlXoal4sv7Se+3jf
ZD6OXaZ4d43DCOGodTBmJVDIg1fozWn9KMjL5hAuyPNUR66KgKX7qBEWiNQXNTwUt5FMIs/0nTBf
jSYQRnZlemy/MQCgGMUAdEXiBTCRBwLbU1QTw1n2DGzJd46Qk62hKLA5Pk2RkaQ6hxPAOikGcwhr
SreewqsjHkVZJrSASSzsvyC9/MvCYOsxpFhorDztnalJ4YuelVEmdM9icid9WUTiivQU/mJq9X/M
SBCpN+S/eVgCQmNNJ8I+kuoZM+hAMTB/mBuRoVFszhnMadSWShUG9TsDpqmawhj5kGzQmaRlkqdI
5bCtpPIoGaJUSrgJAxMYRkX11Sbj2eDLUo0Em4F1wDuYWP0GxqH3OVlkWNEaSUOvWxNJn6Se0tkq
Ie8L7qitprPmN3s+jYp+n7VVjmwqQ14gYIXZJhaeAJ9CKYHNi9QWdUNM5WsMUNEH0+hVjdUWFSfk
l8hHCdIZt8XicVvkcWtqsNHLJOQak4/WXO/BRHVoLwYBfxfrhM+CD4P7pyhMRbRpn46rzaREhDq7
Ita8POCc7DFIKgaFikpKlbgAOWaUDG4JLcNoIsYuUkDATAAhfGyPCz+bZxCL1tmt6rI+7H+E8DjP
xmHBxN+UnVESQgaMYiDkEMsNoFbaEHrHnJV/d4ICqtoNGUXSaNCCJvUcVcNeCyeGs+VxRE8IGrkA
8uJD+kNYqNHTDiPNa5nq1mzA0MyGphJifoapLaXUJBttoF5I+L06W6qmuNwS9XCt+5hYPyzqc55C
eM/N9Lf8qZuTTDf7adXYFC6XqqW8ZuPYG00MmrC9Hg5cVsGBZiqGshydvIdiS+AsWU47UKOR/VZe
JLe02AE5UC48eVt1TBk4LdJEiY70XfRk2JaPj5mRzA3qZBHBgtJydfZrZ1Ji5/lsKDmsEV6nNH1S
j9HaOXHXaEkCvczm2OhIobPSgioQ/PCMWR2UqIT9Jdz7nsjFs/XLgYNb8sAqbgqR5Qdjs04/P678
pyCW4p/g2A1vvAH6LJTt1eDyugEkEh6FWEDMqdCWEA//BSX0W+f+uArE+OIInIKHD6+rOPJ5YhYC
pASaGvyCJzQJyn7/cShQIvAImjk0RFyRGGezC7n1x/Wzi2CtUjwl/e9wjP5RfwaX+tLc1IuUmH1B
CcFy/M8NKoOORCXKeTeu8b5BIQ9YCGp1ls8jrOqQyo6e9ub2CTFwJLlwFtS751EWPBBpCHVBCSmb
43ZyPJEL1o438r+IjpLoe8h3u8htL9hQhCDVU9gHu/dCcP6cfzUMrxDtDzwK74qk8iKh2FVUu/Ho
xIbYDX7Lcz7hvBAe4mETLUA9wzKk4mfI5EluERwQ6+HOETTI4vHFLTCpiNKAAF4h+oQ75/IsJuEW
H5YO5UVYSsIGnocQ+END2SnpZIhv7LbI4hN85SIwoQON9LbKmMazpqDFKcLoQivm2Sj/DhFtGnVG
KiW2HGy3a93PMOxl+296/YyQ5WlJjUDqcXWsGvUJyRHiFINKRtDMhcvbD9/Bc17yw61ccH88Jda6
CEWPAJQFTjvJRKZvCbe1InqjWzWAKXElzAbGMODv4PrhxKLM+Rj+yJcsnAG1nqvgq34CUoW8F4nC
+rNaGEvMOvJWrYgfLjBrcaDRz2wyBZn9yOljuJDdgQWB5oIdhHV8gS2N1SKAEW0FhKvIHsESYZII
bjXkQqJzIgVCXioDOoOKx8HAJKx7Cqoy9g4+BC4Oq/sNMQZVa2PGv9Q8TcE5RkcKHOEmVcQ+E7L9
2uPes0tKEEDsWoMybbpUY8IntPZnQ2843vQZeMeWSs3jv9/8KAkRAyPEcPmuJrOIgdJ/jNP6E0Ak
oADFsD0oiNqAvpcy4y8MQE8JCuAosuLKMpJ6lTFMsN+4PTjSxsmEgfuj3yc5vurBGV1GuaSNVIzo
8DwaHfNBReJMYrATreneHXJHjEzzyldv/xsfxyqzwK8nibFJ04rUzoTkEB3dIHwOjYoZRR6nlfAh
nlj8TWXJj4leb2PImUyMgZg/rjM5+X0i1HWrZPlT5mk7axK7HoRqsnlU90d0QCVmpRfRSZeGuZ78
o18dU9X9kU+XNplBEM3s9LMmLwoTOJw0xyxQxa8p7+sNp8V4Rr+CljZNSM1PPXyG0361SscrFuTz
sbt4W3aXibwcS9NTRiOk9YRSk3ZdE5tUq/7YHJGvxDlizD1dHmjnZ8Dafgmy5INgqNNQj2AxnDox
jgl5ovdKwYBrCkubesWB6hIzIcEW6eV2AjxIHd+SecLuYH6CrYW8QomkA4TcGhm1maha1opeS1B5
E5PJTVxXjqx66FSSA118ADL4cLERnRi85BUPZ8wNjvkSm83uJ/Zg6IwTfDwq7fWSwU30SqMHROKl
k03zvFA5/FHmTULJkpUxqLw2UToUImJAalwPIkEgJgQLVY3W5mBWIcI+OXByRqCN0nTkPRZUM617
O6xlMf8s5Jm0pOIOuJjfVDfunrW6//P/OQMcQ86dOMycNee37HnVDfcFPxur+lnwuwHxFOEWqgAO
/Zs8AyE2dLoVPrSYdaBg+el+IkJx/LAqdifb9wLfjtq9GT7LNyRUftDvqqA9iokHg/OFE9DuMEfk
APkE8SaWCIoTX0BUveMrxRVBpXCSoTcRXVLnEwpNkaBbzJq2WxmpESNR6VpGkhUKmo5WR3sNb5Mb
posYiyQ78OXkNgDcOfCt5EtwX+L9eCuKkMfCQ+PV7MVkB8HTQUf9csGwEk4kafGR0EcEuDw35E4s
IA69TREuuLPAx/6POpEKXgZyOoqyPIcmekJ/AGORo1qxBVRH4w//aMiD6jHRqQQZEoMoNS4B1YF0
Ch7oekT1HYVuAv3mJXS4CKpIefMMKHmSlhdBT9xhsIQRAZRjW4hJbqw3JZG2qBKaM4t7QT1POCA+
1ECgeUSYh+7PS9xyl1DzQQe/QzR/2rXHeIB1Mm+W8poa8YSATxVCBPdRUAZvWEZ+xFABN9ID6MJC
Y/DjIA4o1DRU/1Pq7aUnWLsrGIVODpNYcHhft/dCOvDd42W6QLqgDwvKPIiqB3Y9x6GY/A08acnN
EmpixNijsN2NXYBBB6qu/aE+QNhjiGAUFtZkgEj6rBIweqZKwi797RIKt0hKHJGOYoWwc2fgnKPd
6CKgF7DS4OSBkc2lP5IWwZ1XWHA2h60ZL38OgsTCEzuxOfzAVKUVv6c4xoG5IB74e8Pncl8k/Gn2
x3Fpwt7uO38eWcv6wvFloBHrDX+/dHIb/XDISYzCqvAoJwhfofhIb8eVKb9BMyhEvks1fM0qS563
q9O5QULQGbKBlYhwamDP1BoYzEnveeJRVGtIm5oFGxId+wflb3hA4llylmb323HwKIhM5rROXarr
CH+L1gFaZDIucAyJmqNJMJotSspeM2Ns/BwOyhR/KQRD0GvoUzn3rvo9T11T7O+UXu082ZvnnIFH
7hOsAY71PLWICx1miAiCL1kIhsybT8Q+phAZ53n+u+Cvfi6yP5z+TOidhqpD7NSi+ZgkRWSX3vZh
jSkPJnnpjHziF1NdS1wfm49GcmtHWRpjcrwDj2LWxSOYGEivGVF1xqxJaiMygznbLGRkJtSHiCQO
uRAdkNXMDEibHkcUMIRP0UQCArVFnEa1B+Pip38TuLkTgxa23muO91c7XMmmyRyFuNSEOXFAg96p
uuZnj2sCIaJIpb/nDZV6WrMR6EG0OE4VagS/GgcGlSIcuZ+R0mCrsvB+cOTw1CQI8mDHMHEXp90w
bI4gTEtJkM1W9Yxcv5+su+NAC75U+yqkhRpRokJKixPPAaVYjZz9CnVEbrkhDQ11K6jmLyCk3CWv
THaZAnLIyt/54AJ/WfRUIMzE760vHCuEGBWIkMX/3C9Z8AtwudAIFPbglWEbbFq4e7xDHKGSujZR
DsYfJATHBCGhvHNB4yKgGnt84BfYQAwQEQVKAB8GNIPKH7y3fwdd+LrYGK+4ocsARCiQ5eCuob7P
uRuuyQ1ho6QD65ccmxs4wOhC4EUoj/eFioVUyxfjJcqwApQl6/410CzYYMIozkOLKqdWlpX5dyRw
l9kD1EhBHwrQ0Fq4ImwM8upBdkf8AJ6xA7xb/JnznHiWuM0c+yEAmliaBFCIZj3kgP/5mcLLE/23
IheSK0JPJAIjnXtIbrQZcXDwaF3EY/ADF+bZ0Rd45qLtASPc9XFi46zi5yIAeKvtSVRg0g9SwapX
5jCxW9x2uBU0ETmiwJ83KqZw20n08AtcZe6fZ2QaxUNMPRQwPL/FonFFlD9XxGjItO3DIyHvQ4KC
yhISM7yOqC3RxvyPYo7wtEbylyef4vkQH4NL8UzJkaXFjHKfJLyJPuqd8AqosYIITNYEzbUD7UAw
+F68WaJHyp7E7SFPGBlIJQIpbIWvLBBIyr5wuDFS39wat3YJ4AEQzNDYzi2p/RhtR6VDc1Z6wlrq
Dzmhkf/tKdi94KyY35gqY3v89DJlMfwxO5fmPX5EmXd+Vglh1BUtbiXZlyRHkYOTsgBf6Dcr6XSX
fvNqtFTbv3q0yKXtv0b25qgMGqbH1quunndgOzmDnacfmY4wzD62es0fOQt+UGlom3pDxuBROEOu
cYgzY3QUTLxn424vxQILN4l6qhrcBN5hhXFNm23EDNoBbVXy9yWirXrVM12wGIRbebSC7Z2eVgjO
KRpCJffYqjTXZKB0iE4McgDteDp+f8IUCY3ZJ3XKsDkDJKYck2pYqjv2XMTZJS2OQTz43vpGz5fn
Y8oJIpjvQUHomP1De/reqbZq6UG7y6+dkvjLoAkOf3Tjo/WSTH/i5ErPb5jEbgxtgGYHZKYG51Gf
g/imKygDwDlGU8ZT0jucSOExcJqMJtV61mOiDOJsZmNPWsSqXkBjoSlEwfhZuyo4m9aAvgpENWtV
sjKw861CiySajv8gbwE5pxQr/t70Zx5Bzx65r2vElABSr5ylk5NzrtaRxF+xxz9Qtsu3M7kVZ9Ly
+LSl34OXMtDTbD2W5+VrNpj8dZn5aP2Gfhjq4usN+n/dQ1O+566YPWktPUCnKBo9NduvW4wsiUKh
dg7EtOJY9kB1n5woamo5GlHkAublDLVGW7pDoqsno+VnZa8lMVGbiHhDcE+UeVEpdU1txhJ+GoGo
U46ZNHO8NebbFK0rYf6bzS+RGcnFHKefBthzaq5dMEqAdV+01AS1GxjpN9Lb2JJlh8Dp2dJifzpQ
5i36MgVQpvc0XSNaEVRJBGPp9hndBnGrT14WCdq3YqOGRk/gT+I82cGdHT0Og2RonMiyRG7WzQjd
pSeMjI/biy3RCWnk/IqgTZiVzMUa2R0A9TBU6e301E3/X931+EcWMCHCVXBIaYV3ShbSMo6plnnM
OnWGgIwH8OBhMTI6mDQRxrcHDOah9fhdMbAwbrQxZAw2fwtlltGBJncFjkAyqy94E4h9xnnUwcvo
dk+JPlpMLT3aaQMyyPKUbJO4QjvjppPUE/rrP5LuarmRZgkC8BMpQgy3g0JLpjXcKEy/GC1++vO1
T+yuw2tLo5mG6oLMLIZnNXAqMhgT6hB+gvF86Fn0bOS1/Lyo5QzW1SkqVjgPyOWop/G5W1SEwfAG
4/q7G2Q5fQK1sWY1aLPckJkC/Thhg1xPrmlWG840jUOCFRr4S8O92WcqZd3NKR/GHajBMiuaQhYD
h5zW00WBcpeqyFX4HyQ7ZQ/pX8oInANFOJTFD2F0ZrWOTPFm+SR/v5EXFeFxMWlHyGxb1PKLnrbc
q23InXVE+cV6d1Xt7AkjhszmNjNs679Mh+SssMXbLs/yli29EOn2xdd9I3eUj3+nngU/vfJRKGye
GHiaYHPUh4XW78R+eAplwAkOi5VXrtDHAoU+/LSm5kKqD9y5foMTHEqIUORr28RqycKmW+2uvnoN
2cDpt1zMpDE436qdtc7xc/JDVUdH618QD6gPqg2O5+Vtki3Od4tjR7/pWuGuWI73mOD10bgxi6tm
pTl+my///V5619X9gdDj40JQfyw74wjZtZfvbOOy9MrCH493q+u3HWdfcZ5zKfMqbaxzJUWJuT1d
W+1D4fE4IWSVHuYdMCGR13zWFlA5Y+dAktfeZdKbtJsy+voVBgpdWdL68nasdWqcFLWH0uD6VVl3
r4FvZOPXyf/35VcbnVkp3hjStEawxCqmI61Y1C5TzsKDhw+RSZDUWQ21Uv9jcRCvMk9c6msr4+yE
9Nnb/ByAj70JedlpYDCayYLE8HQU0vg9BRPkPF0EkvInd0SYBmyV/1pAFyfSPFtfu9Ocxy5yar7s
6y8XOIxNAxvwdJBMo3BUpJj6fKlfYy7uNwNepQHQzGxDFtOEbmg87k6jvf5doCZywr3VpnNZjDQ5
feZ8Ng+Pv42h2rHOcR8AMkWaZlcFM7AAXhGCgtCS88J1roRY51x/LyzElIjZP9XbNw0AXR91Yrxf
zUNygDqZtPdBd9VP1ZnjSUif1k+BBDOWlYZgvKhxCMx1Ci3tVSNnb/vNw67xbqOe63nTYXk+UGKO
WZXqp2TofJjwRZfPt993ZUZccgWs0w9JPD5fzyG4bdtGwrPGoHbItMpUHphPZW8G89AJgCnZpfv6
iFcnVGq9Te955OyhRZuioK0KCDF604rQVBpCIpNLfpuHkEBnQ97aJxdF4uAv0Xd5vqgc4kFAXG7u
N8l5U9MVAZZuPbgse6X5z245PNY7jQozSbBIJhEXeNLdK4jX7PnVk+rbxIlVKBzTUzWvzx9KIEWg
HRu9bK6IkJoc9GsFgXnLXSkWl+PDrtf4T3KMwuD2Db5bcmNJjW9vkWzTxvkJJqojA7552LJWUvVD
DhahDFuj8hv8xEnQTGyMJivJ9OvbulWKLHi64MEpG2zGkkzQgj+rcbb/Qas7vm+h4GZZTUbzlFzx
hJv6V24Kzzs+V0DZ8333EkrZjg7U2Bo/zW30bzot+9ULbPMm314+xtWf+jJb1dJa+b6lNnac97UY
Kt3eoS9Pmo1uXmfHF2j865qz24Zk3a7acE23wOUGpEYrB7PmAFR5h72ZHHLeJIdYnA+Pp5Ea2Lrw
jwZjVWw1BVICvdIft7SNKP4uvmqLXrU+0NZtO5AUMH3H1v1815+/z/TIOskBD5T52O31abifuObn
pLzo7javWxXn0MR2Nhx/FjrcWEv/wFstzf6rfipP1ocnO65S+LfZ1vX+YC5n/2kopW/K82Iz8Ks9
FITGgDjdCpBbjp7+RiHH0w0lvHebmLDUvFdGmpClkGnorsQP+heA1R0TSGbyVe19JNL+uNtiWXC3
4DdXoy4bHT+OA1OpDt5XTCZ/5CvsnsDFLkebDBso7u7jFWz7o6pohsOb4PaS39bcj3sBbziOuuPo
7WMd3QUOEU/kbhI/P6Irvfn0VVL6WAEfw7U/ne4tMATcRHwcUAaasdGSCgQxwgbdeBtjnOD9jnvd
+DlOD2k6at2naSvvn+J9KgQAdKXRpX6pYIcddmHx1OfF9QdyXDg6nh3qMHKv/LC8iSO+eKVb8waH
XEkVqykJiVh745duXIk3Sbf2Uexf0hhoEiesnk2NAcMBocjxcJX4Axfk/AT8qPJK2+EDiSD2bB+q
CtGHv/P2XVE8f0tbPz5YGTWavXa9oJv+/zIxDOIqMe4SM+kzSxd9LFPyc1HJ1QI7DjMuRg3rhFe0
NxCfuAGRinnnkm/9iraHGw9XBg1F28Tg9mcPeMmLD9Ji/oCVE6IxzGn3Q0Hy8W9EYeI33mVJ+MyN
B1umj8AqYXj2hu3aOY42VD3EXdhn+xjJ7bGEcVKOuuqmMUGLOczCJM4fIQvCA32QEoiOSNHlpNj3
mmW7iAiWoC/vOpdUp7joGacFOlQ3U+vj3KkgyVRiSy2sPBS6XlxKw+8q6R079RSvKfVUM0hbMMM7
v0olEMJnNLql1M/w4w3DFFB29QY8kaK4PPHpX6ftbdTfppofgHsXWBKBVKcAMLPGUN/DeIVpDnhV
aXPPVjNTG+Jassl2UPz8/OjeW7oW5s+xG7IOMytXidVDL9tA4LU4PHrXjGqf8jRtQwsU7hf9Q49W
RQz6GctORRaTzxOr+hwdXnOCxfJHvyQ+OLRmS4Fb4fbw9Hz9TYqrAG6Ei91+1D3/KinK0GHo9Krf
p5dN/t55fy9Ew09C8Uk1fnf2pxCZyefT0PcMYvT0APlm116TC/zxxiYsG2xdmtPAfKwhWm6ju/7L
aPQ1qndWsS6xUTMZJ5PI2/zjUiU//aie7BI9wyKOdrQzdgJPP7lmkNDxW/jxMXm5dWU6Ytj8+1Pa
yO1nmyxCPorWtvZj/wN4WtIKpjkpxvhCid5b0SUZXpJL0oiKscY8lJKu8TGt1iKV5uEpU3VOf9O9
r3jzccV7YYcpMlLgk2GTJpDKQ/CK8n9UCibfy4ffJ9qOo+Oo5AZ0WUfGaB91jotCq/boHGtkuQNW
WAedlRkPMD2DJrzomquxfYysUCzprA4ld5PvVWfvz0UCEbnhQ/RgRJ7HnUoyizodR5zb30RZITLI
rcgEODD9u6b67qSkxX1/ScIT3pKWGbn8Pes7fkB06be8o5JVsmb3mu472i3r/tWKdnf7zsZVgQ/9
C1fVHC4d55dk2zn1d1ZMFn5c9hy3ZN9xbS+EAojlJRK3HZNwMTcvzcg4BwZcMXl+NtfmeB+VYlb6
Q24bZBtFgPXGAarE0wf9If1wHEFIeJETKhj2rCGDh0CXeXF6ST/K2bS9wBrTOA8uodv4r9W9pQ0Z
Ora0mv129oW7Y8ch8bQFSj8z1Oc+icbRepqfX46fjZG5esFe3sJuQWFrOJjubln1mN/++z3GNbXH
x1U82kZWj1ufJa0E1+8/6PwVXois6r/W/ZEC+TE6f5U75TeBUTpNRm+elT08SNJefrbvlN8kqzVy
GZXiL/mbQdWBFAvDN0EThTh6rZ5Q969rcqwkyUxADtYDY+omNDLFeHjx5zT5hGKJz/kVF2Twe3+C
OYHAVU5u8iyS62DRm8bTWDYtHv2Yy22GMRH/xp/okvHCrFsW0Yjd/YDNK0fPWiTTDOviKEWL+Ev3
32h0il7WGK89duuOfDoASiA2h9PUoeHwdeyx+GXDP0+RaB168Qdup/OqFDu/lFudlYVcmSYO0ynJ
lzM8aem5/4KGPI97nL9onQDguCX3Fu1pBpJjSffZIVNBT6u5XG5Xfsa28uDxf1M3STjwfm3SH/F5
w8qBGcrxYLrTCfRlOE2SZ3Xt+NSddPKvYDx/s1P0MImeVpoNRg/DXTR8V062Nt+Hk/CQ27T/8exq
p/y57SC/e0bvjdF4707xXVeOJOl/sDpv6TLKj9lw+NR573QGGdT3aLpePE+2VQ1JkfVKg9rg9nCU
leUvHrI6656ckZNl1CfV6qOsBwM3iS5Rlr32Ttk1PiUHmXbY7myfgH1mx3j/98z/wg9r7MdvKote
i75PycDL4bdfd+nRANWi8iBYJv+Leq+0bGPAtihYHUFh5HXJuaZBK226helMZNayGY952IhKX8e0
ER1ZKLe2iwYkyzsSPvGiM4S5ZvBZP6WzqIkwUc4OHjnqPFUy/ZLvfv/Vu/WuHvCUJrJiWk6vH42s
lByGltRw+P7+FOx3ZnQ/udp/fy7RQ76OPhCqgwMR3IFHp3OCpR0O22snvit061k3bGsUHAvlg1B/
ckpL9nf0uc4s1kkjut5d78553ZKv9SsQlhHWLrZjmOH4OnTkDMuPt1xr++ERT20k19WHV/Dr1jPy
LpPbv92H/5Qff7NS3nq+3JdyLqXsjQ6M93mp+9ZP+1HNnUa+wXdMPX/6pgIQEWRF3gijkS7v3t7e
CnnwKO+6vx0QKpzzUrp8uLv7O/fvnOBVq/2SulhjUM/OT4hd3LZCfrVPgMaj335tsPuiqfEKUmFb
V5Mv4UB1Gp8RIuvRyyV2g9HvF02jYeW9GXyToL55yVFtpW3r//IXiz2OgM+jbXv6if54Z4gn6cPP
Vz/9AR+miNFu3BXSzi16gieLni4R8am8kGrBOcgfmK3+NetfPmeOvXGuejy92+WLbvYUTlDKjzAn
0dM6ef9cWajt1V292+yGo+743zjfRJtooGAuGmWvb/cyH1J3ZSf8JXrqHbJNiheVnAZxuzQ8x/O+
1HxQWe6WbeG2MLJfi/79q0U9aqHo6N1Neh/OpIE1mL2/v2u90y46MWbtoTa10QOjGK/i3EQmLy9f
O7SenCeiDPs6eslzcbv5bSbRT0fOvr3rnkbqP/FnqzdstK93nULk20ryeelI3cXD8X01PyWvr+X7
VfT6+vpe5Ss85F954TmoT9ej9Pra93m1QT36+Zl1vsL0jNb7KDc/5eHLNj3Fo2oyOsUvX6dulC+j
/tfMXL6UHxXVklm/n7/YXSmdivTl0B2N+t4elfI8/5rF/V9L1Q1/vfxmPLlw35rGR3zuWQJRmDZ7
/FEuY2kQBIa75By7j2XO3EmBchrdPzKXVB/Sx+42TigUPMeL7J5teksh6iMLMMD0WWXe/HMFV3Yy
2vUB2OdYg/fNx+W/6Uf56/Jf82uBJNR8nXzjJl5Wj0oAm1WMaVZ93f4rvhYG1Nn6xMOzfSrlPlRi
51lBLcTBq/q5/BktHDN/ZtFwMOwxXRkh++g1GwyzTpSN+n2r9yJo4Vq9Qgp2+vnPKWrcNeJINpm7
pXEmMlZhsPy341f8HXOzIxAo0GOmgfd1klQnaUu5UPhJcu++Vouqw0ln3K6la//qSWDG6occF1JK
HgkEKu9XO7kuYlmX2mxn3Ft8XUTqYEayHs0Ap/a1BpYEsPQn9iGOp9P20/qBmg0MCD7DKttzAmaj
MGqt+8Z9634BDC2v2YWngAO4v5Syg5rlvrcEZmkEPMrR8QRD9d8Zi8nqKWHSRJXvyQthQKhx6Wgc
CRILWyDP5HpRZ+hMLkNgncMl0zeybARfyg+10XwQCri/vdLo9DbVUVW+sV3apw22+Ap4Fe/UP7cv
NWkPq09Lwt17af0x1tgb9LDwBiuHOqy0KG9GUdrpVyS5N7dGVBMoZKJhATyozCoX+iG93UzkOBA1
Zd3lQ1k80KVYAl4xCpaMMrTYSSQ22A5CD0LFWHoX21yRbhQKsc27RtLAPp52W6Prp1rq72fjm7D3
wy9iiPiiU70v/rcnmEAgrZCt1w5ADu4Va/JS1tsHE+Mw4W2gYlReJtIsDVoC/zbFgERDypAj2HbL
Ve7yaXRYzCzdcKIr2ABR3C6pTO9yqfw5/95eOv7Wp62kpD0FeMZ2rbOk/Mvi+rPR6bFSdVrofnmJ
9czrbIIe7I4CxCE5NykbrP6VD48NGIC53kKb8mftIm8ngTHdfE6u/9WJ8pyGpwnVPSWMW/S7fK7J
wu2Q+ZtJfZrLScz1hjsgn0IVYnzni1XG3ZsUoFw75flzuUWWsFMnU0BWdUytMmSylRZl1MGE1UHO
R2Hs4VGmXAp8shzA9cEPrmrt4kyaPtnskp0G0m+TY+cw7UA7T7Ua/5HrlCenc1GYdsuidd0MUuSk
KnSWrFa+rTZDlfIcEpBTqXb5gnpdGngMhah6AdyN8f0+Wz3hN12fSO9oioqhfJRfzV3xgNO7XKXA
9cdxHsA2f8IKsw0US1wpxjOusS2KrwyV9gfBwJ7bbNM5CINCvbwkDqlUa+W/ychu3P5H8xjvdnsL
hgU1eP/f9bWlXvZPVN/boIkvn1cvG2iDyWNpRgHl9lRSbgAZqK4GW/D5LcH1/XNlc4vmzf6lyL0X
0c17Oiul69m3qhBgB8D4unY31RZl17X8LwWdbPt7ueX166UKF9CxaScdZZnxL605PT214Zb9rz4q
/hQ2fZVGkN1rTXv4XmsEwhGq1i81UCcPdNo9eyZFju32o0X74DJ4BHeR1AyZcWVlaLszilBcG/UU
1vbHYUHye5u6FECU4jCegZynYu6nGUb3mktqzcm9PxeVwFta6o2TUJpG9uKLX7utU3s1rZJFX6wG
ZSWJ2vDYLKV02RdfCgL7BRP9OF2MJKh34UJJsTbQhwh/7QmO1uhMDfGmziZVO7p4WEvWi8qzDaZc
cFw83SaP0uvjSrvixapEFrE0Xb79uZ3atcLD+vJ0pQcDo2aYTwuuaZuXL3gayBKr0CNanJ5n1vF6
x/l+pkBIlWvxNT239YdxeeVSxRnDNhmOF09AQdN8ea8ysGspFdE/zdXw/XbRyqBVNJL9q+4vByrB
Z5hdecTjSJHpQDijun8c3x5q1WRKTG/SLryZOyuNRoNAJJk9bs9vO77jwE0tIWlWmQ5EPpK5mIpw
oCHUAWF3Lt+t+b+JtXy4GwMC3CqP8I/V5UCtAUhnVfxktZSkca4u/zycp6b8vnmQ1J/m14vOTLhH
81FLC2T3WiVpWn7e01VRp5jmrf0x1WRiubgrT98WLfrPzbQ27+GGVibfk/lQkpv4uhVhzotqihed
PSfdsSD+RVsPEKrq6T+Z/goNHnGOISw8tErZGBhH8g4MdKWXoB5FSmHrcm8hWK0Od8t7a2maNkaQ
VdWPMJqHRJkPeLo3/zkXelvlxfb+BF1U1bniQWWjdekaDjYjdFJSfzSZeTEQfToy/iDXiyfQB3XY
5X3hjPg9+bkUfiZDi3Y//6eqAb+Vq+IBlqzM4Y9bA2qg8F/9aHnUEwH8SW0ILeu8AHg1X2fqf28b
LlrzfrN+nZQePDpa5zhMl9rruAaG+yDLrA6HCYslNq0+Njo+aQdOVum0Ko+UKhT+dd57a6FPklFz
4ija5Ka6O8+PL2oN15fSFbRsnc+2NOMnbix0YOmYtiMspuJyoV0spZ7xwr6NF4Nm6VlbYa+5Xd5+
qx+n4uvmqJENtEznxDrZnIYNOs8qLFN9aWsgwsiK4BY9T1xafhLMOEFf3dYPAfycU1Xanu6t0Wnl
FBjExwk40fCvvsESF1/WA1PjYiA6lHt3IKyn9UP9DqTbVKvyqJtC5nqssAvtYjSk0wifAK4EtwCg
s9p6smqvGneUezvDPwsNuSBga2+n+4rNXyQmq2FX0DpXHJPpc4ICnwZdwrNKKdFXtuo9rOT5ffnh
WH4GcSmUeqVJ9zLpbs/3sGfcZV1HH5kGt2jgA6S9+FI1COiHDMAfacgYwE+jGgS7Y3M4Pn/URa9W
+5q9T3gr226JPQYDXw1U9M+btvqy0QPXckiXe2r0ivXwIPppLZxBJkER2eZnZQHqHerbmtIVJyj5
rQ9ChVoDIQU9itNheTUZOkVrNG7g08DrCxAjhne+UfoPUwSuuimCRx16tbej+pg9jO7adxOAIrp8
sReTuntJJrt0XKQhGJBKJ8kxCJDawGDZXFyW8RqWItkrAfHcGikHpLh7AZTWgEN5jrWSrBDpqlPO
kYS6vsIPzK/dY7WzHNMPEvSBrUoaFtpa40HwK+QajlOzvx2odu9VWd1oC06js9z2ZxrZyFAp1dFV
Fx/9AK0iFUzV0ElFo+ToXXPu2PnW5I0bu2kfdHJudBEFdMxA1rtqEagJWxvgCGyUtbdOYKzW066T
B3va0EE6sUYBcoWyLj8D3FpL3JjejgDs+gdAhJ1D0NfqhKM7wbYunNJAZQUPN8b2cd8LIZN1qqbz
UcoWq1d746hK5Czjciree5Z1aPwFMqJxeuIC9WZmfDgeyNzAGFAcWxrmUE+/TpDAZNbvHtRa7Z6W
WcIX2euntiP71btuu3wj2LeSZOwfCNlyK8ClQDEf7xyqdspcKR2cyU1WNcXr+WxHy2HRO6lIoYbI
aJTT87Wv2Llc9BgHzwuHVa6/m/3rfAjiwBzNNdsxqRzMDa5Hp3y8wxQ4rgYlGXsZDSiHZp9LBlcF
NLgkbgLeEzBIVaVeye/jMFSZIXpIYvi67ao9bpuKoV2zsZ7+p0EcVhVgAhvlmDLqTYhJn7idKt1o
dP93W+F0MZ2WCWzyOazNCHnLwJq93faPpkozX5lX1duztrLbikpo6tFtCPVLm+XwN/g7KCg3D8lR
+mu9Bfg/1V9ufs3HBP15Kcc7W9Oga6EFxlA4a2CmICgaINUMFbYnmIDyzudpQMvOB8bXCxzs8Em8
robaaIB0NyUG3zePINQ29+ZRhbbxI7QqnzN0MlYWre36m+OxAc4+413vxN8XdCV0UAWh4FPe8ah8
03T+uGMgfIUvx4qkaDNa/j7j8+IEEnRGt2TyCqMNtIZ8N4zgnyyDV6lfLL7O5dhYrYZWRkPKgyX9
aoRGhYavdxv8ft9kY/HTunP5lQLNtJQXpGtC4LgkYJ5LYeGu0xpcv3Ua65KVUJlwG+JDThU0PEwu
LqTWwzLkzHZ/PGj051zRAIYB7IP7tiGtUMGFB6/XOohq53N2lZng3p/T1vahUn8ph4ZUyaTC1Q9a
norbjHTgqgh3F3ntx8eZ20uT495GZKnvIY0T69InwBFwCvm0WIw0EZS3f+WV3JsjRpRb6F2qINx6
iQaW5ljnwdlPZdp17CxqS6081PaQY0hn+4p/2Kx18O6uZ02GVWNeZrU2FuKh/rjUDPNv9jQ+3eyV
7ijnIN5Le/4G7TESCWrFcEgmrFanP8LpxRz+a6KxJ2UngUTZR5feUH27PqmgQ5lbxb/j0DrOWlzt
c0YOKc/82WOgGPB9V3gVD8iybftCNRyWiXOkkm1bCqBgaj7s/O3xFo8m8VjrF6VZjxFxCx0wPHlg
qpMKJJHQ0fMrNJefUDYNOgj8NqcXTG4I5y9tt0MsvPwX9d/U6Zb5YpzhECwInTa75V3X4if2APEx
v9/UOqfdx2bbvmEgbduIU4FiWc7KUnNWIf+ukvloNfztrO0Cp1nbB2JzYoqjrk52gfmOV87VKje6
qOfNFkNBvkPHI2Ta2kYRoBRhKmJnAdUih8++d/vc6li8UkBAdFVgowgXh/VqXW+Bw6ISMqddYFTr
yb6eYAsrGTcm2bYo9Xf8myTSBV6IEFXGVoJdrrRrzh3uuEQHcYkvG9fnCSnKL87N1vWegCwSurRN
KfSl8a6A/aoPHGPX453ZWNQ6dgr3vf77IjqdNLuNaRsTlfYymBT3hpJ3UKVFuraxjaBnXX2ZNQDS
P/79YQDGZJcYttv1qYS3QNGj1Uf+nFcYrfhwvQettG55VZfaXZOZFoEaY9wMjF5pGtIiIgNnmH5w
u65j26SCjHiLaFAo6DA5rY6xW8OF8jb2gl9/4xtli9fAfktgmoJqyqZzlp8VKQAAxg3UQWdzYJKf
nq2uABgoJqvax2PFeTQ41nNQ2Xn7XKbnBKbR0nocR3UT/8fCFEacMWyjXf3d2eGswckMZFPg4awM
hhYQdG3DYU2xCRixmLmqxZsnek9/6xlZFOix52R3lkA8gflhTZNDQKJB5zVwu7dKC5maRCWwNnEr
bDNiVBYv7IJ0lBD8ULm3O4/fzd7skQLQ2ST8cYiwV/h701l7fsuDkyjo54oWA5l7dr4Dzql//v8E
doOzcYbMSw2GIgM7TagfLFEBEUDsJA9bjElM0nqUomlWCMQ8v8nctMdP68/xE0H/tNn5UZxLJ/nx
dX9N1+fkuoyXzfisDHiNf1s2d1IC0iklt2nc3/63X6VzgNVrulC7Ga76ymJIMv5wZF4XjWTllwAx
r3UZJYnklbrGMvz/lP12Gexs3ydPfK+fulyLxJm0mr/gZaCxjUfvvHxN/h2+Gv3bSCx0yzWmFFY5
MRQFdeU6xcdJTzZze0thYbaXpDW1+EIR7TSloJISHaqdk32TnElWamR58bUxjUvzzqGRSHtKIHTr
5BJ4iQ1EMenNejmbSDM91l5AgNtrZY6SiucyQ1ZWjBj/m3u2dVL/d76rh+/r/5Zv5wdgORZVtVXv
bpXG2sdOL6Hfb9AeIjZ0FFbbkEKxVurNyGSDKps/2xMxkqqRbH9mf2TCbouRXSxNOpxd3FYliYk0
REDDAxBdu5zM4FPxY5l59sOWeuF9AWaf8sqf87e8B72s97gZUMxLgDioWlQjvofG0hold1lPcYSG
xI7YTT1n5V2IvzgOrfcKbywKERwGLXDmG0OneGlQdNQ7jLZt4D+b2gm1su6QwNnlCwKqLuPprPkO
BkTn1e4usmZABaqJR/LujECKMK9L/GT9tPqyXsvlh4Ij4jogM9cs6L74tKPT0UovuoRYI1yUTWyW
GeLG8l84XK31ZtDbsf0qgKW3oD4DGsqFc9ZvY/QJAgZakI4v36KM+vJ+cejx+DjZDe1KuKYqleMY
zpB7L36RK5tVnALdpU5EYqpt0prntw2N8OpQmmQrkwP/dNSMwrmK1f0gGOD6A0pKN1yLFle5lF0g
DQOc87RKwHcL9KxqdGMOvea2KzwxP6ZNpMMtvJFAQA7Xy8n5fX0ye6xHaToNzD0nv0Ot8QMcxkww
VkCvuHF8YUeSY+iGiKFRnBwh0zl51KrLIYU4v7+E3oyChGv1w5X5dFy9cbUd5H8BJaW+nSro89fL
f+fQ7vtrfunQltoce3WZMbIWjOAf419ref0gnSHX/2bbjlXZtHyvOWidRdg89ILbTkYBAn72h952
Ag/m7cvy3+ac8YqOzXfLxTsJQTA565mWk+m52SVesbF/LjyrcKBtdBCyVktfi6/SD20DMuO7fbrf
ZZbYpv4MJbmYcKLjOmXySZAltwnIRcV7XebCAfPmRJH9rHzUWsJ2/V+p4ur8klAltK/qhzaRBSbO
u8DmdBU9/avtCJCnV4KSsJzOrFV2mA0uq5fSjWMXNAtxAX5b7eWat9GurFOyibqKNMtRY9uDW60e
2hOEzRWGZVF8+LZsZIbMEeT8D/jdTadw7hCjOk/6pzP3Dv3BdtMy11LEtat1UP128KZaVRZiX8UL
PCSnwr2YMfy0lcnywS0veVcCEi/3VUSHgMjxK69eBcMcf06jxCjo7+TWhzufMDNWm/1GeM1WkLqG
2DOr01m3MekIsJzh9ufsizeqobrZ1YM9BnA8blvh8FhsO5z/HUBwudbhvITXglAVEoLttEi4WXQh
aIss63eWHlPlJysnyDargjgG17RNF2J9aR/2oQMcf5HPYMmW053GYZef3aTfOred3vLvViofqzUV
E6S/OhLrn8qH+SmtGvQxLJLoqCv6rcsIkSs6nIb1Vla8hX1yg+3UcFcULPtQuYYMFn8Y2lsaFhrR
N34bzn+CcLr5LNLTtF2TNcNjybngHOSgSaJ33CE0MvBANe/YdoyRFWuSMA+plEwrPWJQB1ySw7Qb
Nqi0kCcBkFefHV7Ln26ezbF9gr/Ip3AO8/7pR6mth93Y4WoZTH4KFDqr68GB9QNXW6hW6VXlNi9g
HEF1zRgbJQn36/WfneibbaXnJsVUggqXdSkOu4jFDYfRlcU99tgLttuAWG4cuaNk4KVTAjjH/sjM
pFkJ/sDim+sZCCsIJr45BiDlhopQIA4lhyWRi/fTMiWrNtfCs5LDccMxEurnGRQPHQ7dBmGCAvbF
uZsyzOff3NrfV/LVt+4n18fiNBUnHL95mpwYT+xzIfMKf72TNF2DoGx2gUhr2vtaPPYrW9AM6oD8
ciJtO+wjqDh9eco5PevqigOUlbmnrXg2o2tqdHRhA/eX/UnPtZQm8qWQzo99EtGj858tmCold6y2
wibH77jeMnm8VuP1tk5rxXZ1aocmPLlCOac1Q4169+Z/s3HHRq5Aa9GRYwEoaWv43ujBijASyxUG
hXuMF8Ahq1CyKMw7yqbXa3ZuUgrnbA9+nfqkS/0Q+qzJn2p7r7srT6HzfKrQyY0uqvERgFPcWwkt
zdgg/psHm0Om7b9La7uF5GleLTNffm8clN0udLWrXLsOz0WXe8/unihKuWnDUqmQZJEdvV9pSQoh
DOdAp5SfUlFZqaWlYpsUDdVW3k5hnW+q8fXY9UE8IrUqD+RCU3gNBQ2a6BsUNfeTzlrt1tLhGTR2
6vNjVCt1Pm7NpDrNL4oAhPZa4p68dUu5VKtRkEb9zcrl0HthvU5qzxaSNSjI5MWa1GVlsK7k+3WQ
KuPSkvgmu3O4pHQUHflXzRvJ0uweWj9+dq6krLoYQcBYu3R4zdBG/RaW6RcRc6c7lTx6f6dLcPOn
ipX4mPt4Au/JoROh1toOCDFRadvzZOfvkk6/3IjNiJEvBvX3iEtLspz3/Fsl+efMOd/6tR9NzSbh
NKA83+zhcXDkOeKSDtXmO+O7yHjITRaB8rtlVq2l5K1N5Q0H6xQvS51wLBTbkxMKaVQvKCMl4MVj
LHDx2xXoy3pTNbmtRtIh09u9Dec+bSaxW51rfcugIceHlF67lMOP423xZQu6c/4flOpWExEUDh9d
nuBqBJ3MEBAc2udvA1yDnSsmpm71m3hC/S/ggeWwu7NXnvwyoLuPkHiZcjn5zyXmASE1zTl/hCJu
c9kKY+U8k5CxtIp9dfAQhn7thsvJMKwxkvA+uUx2N65PZesyY2fvzA+ZJMn50N79JutS284VrjRo
MqmXaxu/yfeHDK0NzGreTFRhr63cTKlfsijFadjU42P392n3ZCn6hazS3lKqdK1/jrDp3DYTC/U6
Tfc3GYQ/11gM0PLAzEFa+xiT1bokh1ncpAW9Tg+lzhQz+divgyLt8Fa/V19nPKxmNCPwLFncurS5
DdZMvZgUcZ1V8gRXcKnXWC/2ayXBYPBf1ksGoSqDJdOP/fdxeedAhEei0nXICmtN3R2WK8WZfvHw
dMWjgWaigL1Jaf3Z1aaCdQGlLU7xqbJ5K9naY7MkJEaO3TBylXxXScJC3qRWtEm392ROxkBGhZR3
wbZZW1D9DMThxoLkGgzQdALBlsO/Pi8nWaWcV5vtBsnMCwJbe2/z1tJDpfvbmNHp7TLcrf8WTPcB
Puoy0x5AL8dcEa+1yZ0LZsESEfTJoPCvfv+srl1B88tOLrmjAns1OkB2rNGEBPfiKaMlCNWZl/26
mPxV2zPKxOwMr+NJJxr1h0loaXP+5qdPodAg51VCZvmpkuvuwMpaEzaZAdifHwCe6pZdYD4mxclo
ek320MFuUW5G14V8enhmB2TOHJBiaOkCfTBA9pwuSrzEaoIvElKLUkBkP+qJIJcKFi6qB/PRBKUd
A7rBEETz3ln7xEWRM7mEQS+rowNlV+Pt3x05LCazZNzKKYOVV1ntIxgvwEhcHDWCWW7cTSsACfNf
pqc1sLUn+lgGPM7qjb6ZuxcCrS4jjWi2rImyNcPGkT3Muvwirenk3Hi6Iec27QQprwepJ59SZ8j3
cX0VX5ph7A+72OGi88a4pdWC0XU6skUQCnIUdOA4yBS8bBQ7d9///xOJiCqztvVMD6wx+9t+pvy4
oqlKqiKimP2LNlOd0/y1PMM9S7/RnGv64aHtRKca91tPbV8W3yovFx9La5WM5P9frdKZnkq1iDdt
io/7oLlaszMqWbWhNIZDhZ1AcFvjHlm2YiJc4Yg4/7kYlWevD+59JQwRRfJtx+O4lyLdTWdBeDtP
gMLY+pQEh5/UrwVE70O8uemETIb+Ps1obQsd20ZdAtCQaPx3u3Rc9wCzr1fRPhUQFmvhBdYfCRCW
03XkMBsfXBkL1UJmcsTXv0/c/PotW9RTm9jBt112nF3YzobEsrB4LLELsD/Bp1EYvy7FyK3M6CSQ
8LiW00rGt+XcUE27Dfhip2lnv/8IbhXncZeViQSdhXJasf7WOvNKb8Zv27Yr5R7aoefiG3PRSiIw
3C8BnRPHRBueUrNn+FF9NnyNW/Z7CP4K6yJ6Ga8y+3D1tX/QHsN+nd+61kRZd48fPg9HgScmP7Tr
YnfLerMmKDwiId8vl6k8mEw00O8tN4n1eq7xZUM6OtlN3sXvdiuHwyjrpFirPTaE9t72FybV9T13
xk2frnX85VgO0wOOVSlVHEzSOTjsfijmOVB/aCW3Ab/F/pLO4CeKC+xIDjGZPP5ua9uXyVR02Oqd
Nfzt7YuvIf12aRfrOU6enKDcmxJB8YIYG6bgcG82T9s+Ba5Ftpn0m9UPlSDeuIkA1voV7Jsr7r0c
pXq0DH9AL+Bjn9t7wS2hEpGzMiHY+Orf6gs00kWrBxTknmKmyPyixNOAbsklarnrKhqSuetubfqz
J+iiYkVsor/rcws9DXnaFl0rIlghmYqT3Axt5GiPSKcCrEsyXu/luev4mqySel3t7lcELQyjR1yT
5+i5EdGSpMhUviNS1hSzWRAyjQSPTyHHolymyCT0P1KReDcfYik7HzSLgDJARH3QKPeMKdPHeAjZ
5OzG88zswKmJdal/ioDnWW3Tm4xYtdmXZpAizlpIMFiH/yPqvpra2JouAP8iVSmHWwMKMxoFhMBw
Qxmbo5yzfv33NO/FV+eUjUFIM3v27rB69Wqwjb5isL9nZFwnAUVh/uz05GwUdg+35lSk9IP5kQnP
LTqwRwMJGqun1ZSQRb6zyApq/QrxGUBQQnz4500CP6y9OXozw0C3lBbQmn4Bl5rBFVsbsqcJpy0u
HeRajeTESwfAtfi9HVY13RMLTUmTd4rNSksH/EPjSfZClr36KKaLFzrJoCipFc9ZbzMpilBAZ81p
62SDCYex2oJveQ1Ak15/7pGLv0mTambcM7QxoP1HeTIsk1PjQej00ScxhaLG3YstLpE2zdszo29u
zdJQ+29XwDb7bbXKKROwIJV/zZS8ardk2WYEqTEZMPrHgByIpyaBCJK6QkIe02HlI33B0MJvJKT2
uK5JxR1ZnMeFv2XeWcg+NjDUPVf9cqAVitIi4YwxCLnFd58qUIoEZD8wS1LNA7bMQy9ZvUfPmvRS
lJZkscpcl18HDRzrZkGAlH9iHxnTUyXCneq0K+isXH+VuEDIWQPO2fIjAfTn7bVYHitqrK/vFlAW
DRsvfdfbn3p4/jQSuzJEDyodxuq6aLHGt0qn+qZlXyFPMUrBgwURJXGO9br5vzJHj39ZatX+OEgQ
q8jwJ53aNARxnRhykaIO0eAK/E9hvjK0vVYXhS9xDoMGCPcq0egOT1ABqfrk1IR8NTCdKpQ6zrFZ
+c5T1gCeazz/u0+EibKX1bVZ+gPWEdra1nY9QusUM1RW2GUBWEkRDR9hb+BIc43nlhNt8EKPIkHj
T+nWNn2ZeCfTuQ3ykiV18hzJRqnJI5jc8qLNIwov14iVDv+M0+VmlQaKLb6Y+4/MWLgqtaCQc34I
21t/Ln+27HZn0uZgPYvJXbaKLb0Na8vs2q+Mho1AdZVYiSZKL4Q/VZtBurs/uZFztVmQi5ncavLJ
/Yl/9vnupw6CgwosW468IP7w2ZK+GNq0kTbvH53NzaRVmD7sdQotH3LZAZdR5UpfEW5q+fGcALcT
vpX+p20JQQr8Yhoyx8JlC8kHTkHnnpSI/TMONdlTHyu2V9pZNdpcqOjS2buSpleZEBSjETMWVZqJ
j+LM2/HFyu1OT/VGO5cs5B4l8cxRKrqN0KbYjaJre92rNiD4DxaJ+IiLLGq+8ckuSil4OzSpR6Yl
IZDieUmhIzar7f9xd3KF643lVfBLDMlguwTIRXuXYskxEjzZktdYklIFp6EzNYGh+HihaLOEP/xa
v6qXyfcPg8gsRIFEuP+Oq58tQCmc7dh044UtJRRN/A8GS4nVV78240X2iWsZhGhBAyhRiuaUcEbK
gardp9yjaCXwlJvTKFpuea62nnDW5ikpxvLMnxE2WE7Ip5jFEzguU3DMpq/KD5Rm/UFlUFy/4dg6
U1ZzkW8yKLPqk1xrX3/crT5kmqCLtbyZh1fEy3/dpzCCxGZQD2fbFG3P08xkltoO53ud1wUeQaNa
0OLvuSXgMa6l2J2MFq8Tk9Z+zf40oAadOYNF3Qet5YtBrVYzzgIYp0qAbAQvdj5IM+Jh3OHWioiA
RCiag2MeRV8x8GOnnw/cDmXbG1pndnjuwczbD3ttc4kGYiGn2bFGPIVn0Ard9z01KYbkqByI6cB4
xCA4XZ6QH4ZvcC4YxSO5I56aFF4FY3Ko+Jdtd371x/xZezYT3r1pRnydP9f/rl7wiZe9+aHJNC+b
097GBKP+NZ9tzBhadZkGu237um4vxo1eq9opGUO03j1s8/1b92DaSOrNjdI6Ljun41DsF9exZvcx
oJJq23rnFUXvqqYdZWII+q7Cu8U4D52pjQcq5Q7488x4NWjNtJDtneqXcAzvfKCmS3p1iZ9MBqeu
G+vN5VFI2YivOnB1u5yw1POKPJou24KbeVvXZKHNahUNXpk+znu14fuPn85luaFTz0o0Ej9WP+/J
/69+cylfNO6k9jgbhMNFZCjCqtsrsrl9ZnQf2s3xGBa/Tx37H3oSnoUWmIbjoT2d72Iz3l/jCMW5
k2s677K+qmspu0z2+APcPbm0ykpqTYlib/3srV6YxOrpofx7T8rraLGtq47ot3l/NdwN5/1CuovR
Ua9xWT5UpLjtSQE3+uumMII2+V7DMYoxO3mAyP7H0BITqrCu5tn8u4KeRPdaj0u1PU2rba7EGB2o
WW/6PO3VR/l+6TnXC8pdtn0t3DXUWrgh6bqvndHaxa6wA0+7tjFvbd2DBhqB0qymAjTzeYfbhIJ5
6fH+cc9EGNho84x+nq3ysINLKMpmRYqa/FPr3rn8mVPHfpkOZr3G6JJvrTRvqbAmFEW7Gw1cl0pS
6lzRSt+rm4SS1ewWNOIgrYxr76dNW2nmmuBbfX6mGETVZ0pvWRF37bva29HwHVEQMcg1246pPdJQ
U/9e9CdA/m/FHgSn5TCfLofna4cFXSya9bYaCayaQAmTaRTkGFkuuU5DZ8C4quKhJVX78c2N71Bd
pz6T90voLk3Nehzq63nI3t06MD9PeQNKndYeq326QcvepdPYdTfyLjjsJNWBlUs+24zgIA9gb29V
o7Ny5/Z7aZJKvS1Qq9pSixfbEqry+imn6c236eKlPpLQziPhbwym505hMOndu5fehRGSig3L2Sqt
DUgbppMRTZ3S4JBOh1Qn3L1BX/Gc0OSvJl7BiMA7iOZd7SLPjUpWH2AJtjEzstpQbGicOjbwLRSD
eXETimIYYS7+Siaj8vO0m697cJNe+fk4106Ra5f6m9dZzxU8fz5bYlI513o3uM+Lp9o7e4wzTWV9
MBkJN/v13qn2qzKY0pWTWbjbWR8Derj5c+3eOej+6fbrkpyScuMx13WDwGml6ZdVb9W7dreDVfuU
TT62NBhHm+G9u+ltRbm7hzrScXIqKLUpVD6QyxrOqDRRBv4ZZVXOFpuk8m+2SS77dDLrkyYKnern
z2mTjvXq/pg/pMdzqKKh8xlhnZ1UfBEnTIujzfzD/ECFmg6p/n7kvxDqEBY/e/WeMu4pbTcG1VOv
cOrnV9ldyWidKaFKxiba/MB5qJbKeqjqTPk3DRtbkcXoH7N9FsadHhd6Ike9Gck6d/UYaO5QJsVU
AZCXISgw7Zj8+1chjJ/bKdC31YiK1ZZP2dQTTBYUy/56iCtWbZOdYFraEvpyau+SYqpGjan6RYS6
EgQbMmM0Cwtj23wPGUYSTiLz3HRMp1n0F6PLpuNHxXRWa7HYCo/IWeYesHdQY9XOZDOqy4SkbYmC
D+KNIs9+me5LkREye6K/ryldCYXrOuVJNFMXoD9q1ybwQuQk4+QVjve3oRfzAnW3CmCQUar4QSZU
F1UjBXX+NNhAb415V5+S3arw1r1W26u+lTCsYKx1IVNtZ3l+3uLWOWecncK74erV9sQxKH8ViVJK
KxW0SINj9OURKbnN3ZM7D0baR/GrGPWto9Oej9qraYPD5dC6b0bVVAq96GMBKN4jcG+7OidKKVLR
qo8NlK8lgmdxOc91qCeoNofRAxtEIDIEJMushytOd81DXyLhcbC3Vo61iLOYo0UZvg5bBlFvWA7a
oEhBZsN8GzQYpluNpDHMIX7AtpuciIwAnHq0fRSqVIVnNCfPGdRnPUt2/QXSwBuPeqaoQxwpj17Z
3jhw7ggM33d/X9Tcim/KR/J9RYBYi5obs/eO5v+RF6o/CiSLTvo+4QE1UBn2ku+ue3UzQrW33ZO5
yDSxdLjk5RCCPmu0cP329z47G5yxVIf+FRe4GMnwZO9r1cNsOTbDxMbfVDR4UYiIjGj1XshinuVs
ENMdz6/yxyeItVxcBqmUfujn306Trqqm2OdtbiPpD6nqaamm8iVbWrIjOl7JGl0UE1kzPY2ZhI93
CwJ/s8xMpWqfYWyten9hSuOf/Z/NS8OtFbsSw6MY6d/N9MaGIZaLl+LfO3KCgL5OoIUKRRwiouWQ
hdxg19THd3pw4/EMNx3bWJUwvvh77vXwy2DR+oSIQ9MPC7pS9cIxmNvVWkrbfInod+vc/6wGn/W2
C+Otn5c9sUrE7M/bnkBZFDrvFQuP095ksGiMG61Ld9qrDnaITMrTQ7JSaam3TGcv12jpW3RdJfqe
XeFQKTrZ9+denZzGp6uI+MPHZYXsQHWigaspEtltO+shlCM21/1DFSniGavnYmJyidUXnxRFhhFJ
CQbFAzzby7H+eOpue6uXHYdFp+4o3Fvtsjw1gktKY/Btile+6W7Gq+9lLSnqITIZcFgfTMz1OyeG
DQKDNSCms675v9MeXKD+e19KhNDAr16jrWWa4daRS/RVo9fmrXRNMLCgUOxQPo05RMoos5Pn7oht
k/k8k68LyeWJEUkuRVrAXKK4pjlUn4wkeIFITsF/YLOIzYQ5t6TCF5HHhBJhiHzMh5gDCGgG6E26
qxFTdv5eXzvnGMRgMbdJfvLK5K5WL1A+YXYqZT3pOaSk1VxevnK771wtVVzQ1pk7doulLoB4kcu2
B0lzrd3QeVdoTRQnj+Z2eiIUvT+/tRbqxSOBrptwh/3TK8k+8Z8OabTvkN1CTy4/bk2U6S3HHM82
C0fJHgTdE2owa6/+wthBQw6l0ARLN2/O4ql7OravLeshlUTT9aBrxda60BEWm4ukuMUHeRdsJMgI
AmfRDv6JWX0dycfi0Y+oQ9HhfETr+x/HDf2E+RbTwt2BDdeOwp72vH+nU0zaVYGq3H6xSnLRnXTU
jDoKus3d35yocd4vdnDBplXxBV3V7i5tMHIia5M/F4nuqVudOn+yDVsyyXZZIZ0NC+lkWOpdnTxz
/AL7UB7sSNAjFaCF3Ln/rpUepgO51eG1nhVFOaGIlYohqs/RTkB2nuorNWrDjwqd+sEEXTLq/Wp/
XW5N/URoE4+CADeZXi7lRdq6eGFr5gwxe4OZsOIrcgbgGCpsYdnTIQtZG+S659+XYrLUTKt+lG9e
u6Xfjf66e/mv0b/q/RyYfNHJZzn1M1Ws93v32t38mb7Us+qwOsmqx+50cFg9bvePm0WyQrVT3+mf
ktnrvb+bPqwL3WPzrgqRVrNGty5Dbec0erTv+XSvxc6kAfP9nkwGey65kHUhpRIfm2maaY+pDGrv
4viKYsD4TBh53RHcf/aI5tcG2je22ear8l56L/caCHFdusIvqKr4ThMS0L3ae65tw6E5zMe7dNpt
tFfEjlcy9tYq9W5WQaBHVNhPNlSIBWl0klONthMRWK291GyqLej5c1jpC7Gm3Wp22T/UuiUWvr17
y3VN/qbiWOyVtQbdHv29Iattuxd7824JLtjPtYvPJNsrMVLp2q3EreS6nuWRXjug7lMtpTsfi6N0
jny6r42Zij3BWcWJyk76f0i8mNBBZp/U4uXts7fWjTVlKhwhSHI2NUP3jQTjdmxaCdeD6EqZOlyg
5G0k/NsAGk/izoh4cgOtdlQQgcPDXTDv10PbP4LwTWeqIew9BJgdO+0dffKmYgT4GjVr/80QvWM2
ElOivD8G8a+H43rTNC2xtsPoTfJpMYVbosXtbppVzDVE7R0h1UDjZzqSfkH1lgk+2LmFQ39tiTzC
XPfL6eHQ4kzLbePpP3GLrxL+vB4o6FJaP7yV+fWwftfW7C+rJcwTm8PD46MGAFbvY3yT9GTxW/SG
HQTzFYZ8ppGEcwy7pthhvJwJ8ISOqEmhXo8nXU7d4346ooTvOIBFN6NTjMqS80ZPQ9zr8fBdK+yU
P4Vq2Fj7CUBSdjZrKRQuzimSljdDnLtRB5+NSuVE9XhX/lrN9Hxg5Zda91oPMFeI6Z7TFj1VaNaZ
7MP5T1HneW37iwTA/YH+gx40YfPvKVh8rnrSrD1O2E5EBQFI95brS67XxWydN5ZwZpj3rxvyxukJ
yGcWuoKDUlcNswC37LeSq6u9HB7l98rhpfvTRS/+iVxa53BLA9xJlMjrs+fLDE2xX5y0KL+Z0V39
NI3maTF9uiKvLpsYK0XaRH76Ur2OptOsvsuWve0d6/I6momXq40/xWMy9Y2qKZ6TU+u6bzayzeHp
MiGqme0LSWmpgPBwIv2EAnDqGm9UmgxPhQEohuqcaoNIo7B6rP/d5fr5woCTPz57Ui3tZkEvVxMx
hIb2tLQswyzXJigJPtJkXekYkvXm0sMOmTf7HyU6FMY1/lg73uSWbOb9klBDc+zX3BQVCrGQY5rK
PcMddTLOyp3h6UvmiO67+cq9S9Wec7Unk102Bu6YkcPovBffroPl+PC1Hdf+3d5k47s3Xa/vi/6G
r9uOS51J3+wLqZERy736cx1BZyQDXNKjdwVLDJFQi57qsnrWMnTU3cVsrDJHUsfRfLgdX0merrLZ
vRsNPlCIPgHPeresuTJxdq48Y1mU47gq/22TYxj11ECSyGtg1myXEchtu7y9qGc7KYUjRAZ2/6dO
qf2eqSFDXVoh2K6CIaiQ6Hx6B8VPkRH5eEdtt458t5GcF53rn1PMn7p1FXwvfXxembmyyZhTjdoJ
8GfTmQMRHjQu8pQ8s5nvo/UQmKdeoiARJSfXuupHOjRrE4b+cTr8esTmm1EIaZrRWWmLc2ibO8X3
SJHKzEbgQ6FaFMFv3dJMr+aT0RLf9UO4X+KhT4h5243uMZa08i3enHaAztU3pzzbDndQn8Uo33UU
9s+wJx30MW0W66cOsAE39RmJ88c+UXqgIVeVOSisKwf7APxS5L2RaHK4nSUqbth318g42tMVCyk7
1X6wlsPdOlI+VbVEFuS9rlJGRoLVcnVhY8opq0Pf8fauyBDxFVYOLMSoZq2m1yb0C/ayG6z+Orzb
GoFhvyN4ZtcimoUV+Ur5pc4j+SItZIHIfEoWQ1Tew2+X06Woey3jO2axHVCmI+2K5Mpo8URnv9uy
sG5JVrmMGjTSED5TQzHtmE3+Wv7Iq5vg3mX7Tm6XgEFMKl22q+1i954pG7Bl1OxusoJzT2EkcDMJ
a76B911GVupIt4JLoPB4BKtt/tUmYpkLCc3m6t3UMb9Xf7OBWKF6CuA7EcV+KMJGVUZQaREHCIsk
O0OBy11o3M/05hxoHsGgu65JGDmTj3qz/CkrxK8Vw6E8a3RsyTuK3cPpqSTLMDylVSi1mGGDtYUR
8v3u5P3WmZZah3/7RNYJCZXSNiHbmCT56lPVQ9p5SOEf5jACg0DrQmmZkVrPcvKGf36ctXGij8Xf
uz7aZGwvya14O90OdVzJ/AqXTC8Jl6FEpTMvik8jmvmjxWjVx5uVK2OLomeT3IU8kKNYEMtY8cQG
rKA+O/SQX98wBDHDp90OJXxY1RJVp1u+GLNK4+la2rFJvuK09fdR5s8SHLR4fmzYjA/CtB/r7/LX
ZjkVzG7Hu+t/hnjtRvm3s95kz1zd+NRfRqIW1aoorKfTW6L1fJ6xnhu04fF5fODLkLxhgjNlvdAi
7yggnFtAEwesQHnBI+A+ET8BBGr2WaBXpWbjOwDr0hPHb4H7s25pCCmnaBJY3vI5d3mUXU1TKSu6
x+LSwuLbySk9yugZQfCoLzNNK7F3UdCkLH31mkuYufJ4bcLxpxy9ZL0sMqtQS4w3kedroM6iKzVD
YTYLZNOJkRTOYQbNwVN2abZ9/3pvRdn+Jz+sRkxjJQI22Y6Lgk3g1RlcaNoZgMOF7DN0YJPhp+3D
5xDkK1e3gOmZVlm1vRGSbJNNP0Bx3xy51rlWgF2TdStvWWKcDehFIPyrOpnhw0qmczNCT932oBlT
+W/6tGu0i4q6uxe0qM/KNw74eZns/ilfHie/dyxjLlETgkYcKv9q93552VxXmtvi8Fxprhb0pUov
51P3/qRNgJpcl4/O1R7X20FjnZaOz7RpTHHPk0CM8iDa5JOmH5jG9E7E+6ngBVtFAjSsTn3XOf53
rTRve2jQk7x7VW8VNIIJAXBltWd+aox8un9SnHj43DfXkt89+5Be0HuDFqQVJ0p+dWu7xbnmEM9a
JZ4m/9aafe4Pd8n9A47n6q/30vsrTgUNXCFnOq9m5kmyOOXBdN/ZHn5Xrx/ygnKxf89ddZg4IfRt
Zofrr/W4umyYvfRyJkuh4AuaWmU1/fuQmU+Irdh4p20j9Kf/25aaa2FYUV5erhBJPrbLZOxr0LPt
etHcFs7N5UncL/0tlj7K1Mn1V5/IEyC+L8fToU75j0l/JRLGoy/Vu+qYxYOpMIrFmx3KycNFO/8x
5iQN1+OyFklCzkMHSwQie8xHt9rGkVQgBpA5PR3fW/VNNTL/EYIsxcpsithLZdtI4Q4X2xbecBET
pI4A4qbKXudKb05hLXOw9a1fGYKjHc+DSlzKb/xnAPJxTG7h5/+H1yfHYSiibBPoFzgmxiiZLpIu
lJ3mqmPr5yVvsBzyFR4FyxZwIwyE5WsAiQbnFlYV0mC+e5LrsPCbASrEfpWom9xS+MXx9aQYJjXK
mUAfGPxgU3nSBqXqdK+mDZXx7eu1mKiXqZ7Me9s/R0qz6qMdDjIl8COKmGK9R8U93Mc0RVCie7pt
rdY8BcMRMf+5xZuUWYt9Mqm1oAvm7v4RoM6fJfGbl/WzropG3s2cykQBF2gMmKvquynD4kTtBmcF
hmIX95Rc4Uobe5ibFE/x/uGw3Tq3Dje7a64+ccXb11cFHPnUzFG99m4d0WGK1SL4kjUg4SyHxTfy
w/LFtbles/781G9o04MIPexSyMLclntsvBSfy71DsS0V1yrxhgqryC9f3Bvho2D7XOg0ujLZ2ybZ
FtLK/OmunDDry0blglEJkNEJYcWCNsB1muxNuHFQdqtsbZzcetG7vOmXvt4B4MIfkB+oHNLJlg8X
I/C1heN1p4lJS6qlUfGIMDGix2huFB+p9BRQO1pcfhhiMNf8eTWAuU1hEdwomSlG8dYNDdqpqAJ7
guXSjJGg/wVhrVmDYcTjKQZFYdur/zbBDXl9knoTiOMhP5g/Y3jz0Imh3WJvYYGtbXhwMAvP2VLU
BnJS9BVg2OGT/vmaKE9Jj7NJFYWB4FFWqsl+L2SpBo7icYrUH+I0I/G3aU+64m9BLhD3MedhgQ99
5eREHxGOtw0b9c2izVOMPaOJuKc4uu9hOAdkb6tXYUNSyHpbtLnP5iYUlvRfwdBzKWDTCgrE50Ol
jtlUhk8YBEnoZ0yDjMDTsAXE8tGfTR9bJ10PtiCi35iQFX+DFz5T5ZLi7u2ijNC6yKGmDrI+cTh7
uvzwdKcNQp/rD00qq5G2/0BUr5A0YDgAl61sl/6cmGCWMr6pwB1O8Dv0k+cqRxp+sKz6rj5y95/6
ndR7ntC/S0k3FCnoxeqmrOOHzlpFZKg2cM9qR6p0/NV4jcGx2jMNsDWz969/Vf4UvmvfWF+moqM2
fp8/RNtsg8BC8UWwfgrfqkONDJISAlUVtSwa74axxzQ3qVMunZXGsemAAz8bT2H0CCIoRePgr7xs
6PbGsIXVC9D7zMDSURoj/2yz4/gINPBTMxjjIqFseOY4f+L4sv5TbTBfMRhB/FROf6zoSqsbNy/d
UChPVD6g7+HoiaYqWRiBLMCud7djQk2sMiwBJx7sPs5/OQnLS7b99laGcuTitUteHbykzJCpGCVA
A/zK7UdUtIVEkPF0Ro2XGq2wvk7qOxDszWgvy/hpZLwLA5ZehKGQi0fAOq/61g497OrEaJq7Rrig
C/3BU/1hmwgPFqYCQE5MOquzo5rhPKB7K0K5lQyo3CagHPhgZfUIiIfKYYHVGXSwDJRroNAGiMt1
Jod0ZxyXci/JE55rtBpNqq392IqwCVvLoAiyQNV643L24+rXon/9XnlGLnakQRkExEWNOSNhJp0w
sY6LF/BpzOby9BAr7okavTv9nVHuZwaAJyUbbE4GxuMM56gAMHU6vgMI3GQUtWVOugeU8pHnyDUL
HuQ8W4zUjRciuchjzt/y9XQ/jvvlSelmCNIkqUAewG3qeJc9kIejaWhr92y+gNDWn9Xrq4Vm6xRY
TB5bKqNclewepGy4HbO/Dtj3Z88vZBbTNyV7TNk+eCsRWy5+y4AD7FJGTCJUcykYQxEWCih/idnV
nuhVZyqXP+53PsQ6GQrGEFP4AbBHXHzkgrwnUujxwVrAOuhj8vrRFxuGmPuwC+FTCGbelrc2xe5q
FZwtW19BSheiQ2nIIpMYK2Zx+8vxbCSCstuY7AN2oUUlNPPZAyKMBA0i2/j1APY9I0W/utwjKSvn
uI0elpxSTBPWG+Ct6HKYvwwitfBE2YOibEbBZbuh4fBkNYI9mxbZdRMisIYDzxcq/JxsKjSpRwc4
NytPl45UE8qtYeWHBtqaylHliOGfF9cm7J3OPyEgZZ8oz9e/IgRn1bddeIwnRuzG3IqBlXEdnvZn
j8RYqdyDoljKUwf9F+kmWFmRtNJcsS/lRl9+xYXoqdfHRf8kW9y7YnG7JRktE1nWLrA4T+HHw0gh
gtIjJ4Xt/8XKhFniSpMs8ZvKoWaGqasMcmaT/CIDcUirxs+Zn0zLI3TLapoMnjzv9VirrW80ZEB7
OPgzZTY1QQpX2l/7/tizJOymA4oODCh4s4LItAoGpW/PtgRiuXVKuOvo3XihzeWuexzPh064eWls
07Vt96n8DYuSt0hL7NPhVd3XJuC9izFf2t/V2Tuju+CwncYd48+CumWGMoOL+guUUI4Wy/3YE1xL
94sp/4p/gSwenQx72w94a7Up/OktaAeDYyhFmn74NsRorJmpwL9FC2K2qljXlVkeYKVR+a1Osobf
KYReUpykKVcyJpAgGnbjk/6egMF4StnE9ouwlseMRelrDY3BPd+NRW8/LtN1ocUVH5BPT/euDGm4
V5nF2f2hImNIzRLgw6mebD9OoyUbOavz4aqCnev6a/lBXsgbW/tJn1zYxAyjBPjlFqLbUZdkVaZ5
HjuD64/j1Wo6DDswjXasPosgPXdemVWJtEr2NyRZR+ZmZD7jJY7PiAZHTOQEtROGsM2QvDnKYvQ6
Qj8mm2Bd86Hso9aeBwE4n4tLCxkupqInASkIDbeg/sNDCFrt6tIDLdcxG90xtuPtMsBuY2/yGJWB
eDGyJr1qipEDyArZxGULde/Q3y6ICzhOUQrX+qgdmS2D/4CFOJyj48124ROacumY0IH6E9Xieqpp
zcxwWwChFJOggIa+bJX+NF6ZsPhHlMegKNP8g1KTkqO4zMnHHLx1yvqkiE9qzCkBZqbrx4BCzkN5
uWB+3Sx2tdEE/ofBxGsNdBEcBkoDO0lYrbU3+qldKDXhQwLEGdnvc1KePV17V6olqdfojHohxv0Z
P2NusKpK4rd18xZI3hbSuFlzZbudO5N8OLMORYiMgLls4/CLyk4i1yA8HZLF66r+sPiTW5r5Pli/
XPGEXNYmbRQed/+VtW9kp1mn1F9e0lLhV16zQ1LOqtm81jmjLibL33cU4PLXKTnXWvf+ZajUNOvM
SCQXNUIl57Vq3L9bgwrX43XdbZw6tOSUG8/BhLmcvgvH/gpdUUmlpwxzqKnDP4RgnBZUSiCdxsvn
cxB5Ck+0RIuGE5c667Gh6zSsjOj8cQcxChCj/VGYdEjnwbHqG95VuybErgiGbch8HYg+9hRCPp+9
iHwfPWxiyLTK1w/A9GeSYUtRop8LN2/dCH9/VLlKzuPXBE3FRFeKgm0yIaIZezW4krKMc9PsL3QE
FIF9xpNIY0RRAkDBrrRApEUy9IlewI0oC4Vz+Oonyalnxk8TgHrzzmhTsd6RR7ugaJ1geYveJv88
qwFHe2S4pL/UdlSSKqaytAlCLf6fwSM+XyJPr/lyZomVdKIFq7u3OSTBwJe7yWdPy2xXsCx3U+95
z8MDcDvCguny1TnV2q412/k7j2ktAHrONVPqmbT1EP9KRixyAYqNRFiqQhzBiVds74ewTnHPx25U
MQC0osLPTNmUfS3qOEXiwisAK8pXYd2oOnJSUSasL7LN26LwtErLz/McxOHX0dDYtEIgMPeySQ0M
rqwhezHksfxcea+9q7GWsDlPA49ffVAdUcuEFIFvU6ZTDMgN5t8ef+XdF2Nt+KLx+eK1senKIdxv
QHR304uIaO3GE/YXVlBZ9Or8tHXIgUaZu1yIW+4wOY7fhetLGeCt2BFZlEGttxiMyWb+TAad6oTX
08021qsZabKo4KtZ/bgY3ti8u7OxdYroD7rDVc8BYRjnw/oXOa7lx/57JbrmHLwuNg+lj/zb53J4
IrcWhpNRn0//86V7nH5cvjgDcnMjkr/fE/p6Pugb3aX6xV2Du0QbDNxPnf6mM6gZCMdUutfRtq6B
F9YeePGliR8VjN3SWCyGEPKXv9YrQZo/+v9UokU0cK/e4bNznaBZY2N30EL0JK6JJUMnuto/a/cn
fo7A5Vfo6oF+zHMlrDGSg3kOULgfMZ6K4rGJT2rVSv3nJ4pjfYyDRu1pJwuQfuZ+/Sfjk9KsRsdK
b0nOQ/apulMwjzyXnkwK/EKEqndPt3+WpJhKI8TE8Rz2GSCXu6bSJsNzMv9HI+ISPYHAdHlBW01Y
t0sqpyjaQHL8KTkfeQsoJQYmIUbCO18LjGg9yNDIUe2c8c8Q3F0Q6B3F2cgBgndtpf6rEYUiPRLm
GaZb2cw0KWm/CfrV8kPMfk/oBCxOWv+TvQgk4200ZPw4nAYpkHGhlF6zXe5lD3BCbFNpXY2AqQEs
bbCJzrf36a1dm+FlClGxgQhLoJr8xEFJTZ+QfLjnyGxVyC7k/EibMnb13vki9au945HWaKwOlwJM
fMRvSnKRO8Te6cMqBAqkDIQDqs6BgO0zbroqXPiwL3V1RGjOawO/b8klcrteaW6WbfFgeKKnQFhW
ggGyS6cfdJYa2JyKaZVNVygmY/Egio0mx9SXwJ7Hgg2aB5o9G93brXv6+uxJyreTH0m8y2poPPei
nlyBMln9TfNKOS1F9YzdsK6bbrmXw1Eqdcq9T8M+puRMEnkuvUqigRXkyIfjtymG81sCeXQK9GSR
9bNJCv53G6YmGCoo8REpiZPYZmZrMRLAb9X5hLYRd8lDZKBRFlNLXn/UvxwUig9MuOeXnshPZJGR
XIPc9ZMS6wO8g57PLdEHbq5TdP8+Dmuvu1E9Leg1z79Uv1QqqmWBp82DLLR4Wn7f3panx+l4PnZ+
t1llEIKM7/xJ7t05AbYEcTPYHntzqIMoV7i3ALNoTOKhRe8muyffIfjqi5QR0qXbJYDTgjrHUDZD
jRUDUPAZsvvCpPKXawaKxrnwNQGLQysS6oM8xlNBB6Om4bSOmRyq39GQL2tR2QHCwel0xOryqjc6
jaRi7Mpa/R5iGF/29GMXSsnkGI3Jpy7QV4eKlL2SFeapfXKeD0rvzixxMsyNSBM/q9lGCK0tiwpu
AsRXDs2/jItdvulw7Jzp6MYbENKo/iofnwqvFfQ00k6xTUTcQvdtDI2vDDhSFRUqd9CLBmUQnTRX
Uevpk7pINK9Ujy+SodK33uX6hihM53NBIOVxXkunz599PV/Tx/0r7uLk+LSZPhUQaApZ+Tfq0PnP
4t8e20zp64eCMHvc91Tu7x8iSeU9Qf+aY9pAGafdyeWxpsVCV1uxk+/tkNKuXbDZutYVfGzk22eT
q4FlFpcopQC6joJ7S4g0sj4SGP6CJLWA4EyJ7vYa1E9a5/SjKOnRhNvsW/VKy/amfuimQw+XYyMJ
yPK08CgiHJbqIoB5xilcz/EFrOL+dcSgnDViFYyJi5XF2PLqMgDr+ZDvFgCwla0RMOLcMmUO/oRq
g89BhfKnm3fZ6F5nWt2pB0867AHECp+QZpsrp5Dpo92FHkV4IHBCrVeUn0d8RbkMARdtsPXEAdGz
jMeIhC6iXOWbq4FmQV0Q7UuHlIV+qZTas9Y+mVMWkP+mWUPa7Cnzhy53IT3kUvV4lo1phqQFyl9L
JFu4l1KZyfENeFJi//VIMhXc1jGTbLumO4M0XGe7H4xYTSJYNMTuwrlDoBJSpZIj3mE7JowZlWqk
YXwXyV8eTXRsb6pPOSk0XCwfMiUrriIC/JvZxycLLHOQbC1Sd8+Cnied1Ui0cKr+FLwumY+Rnu6t
18gnuA57gPDW3q18yOfEArjM0EYzS9G5Yn9ThWNLNEKj9dISvHc/88+uyv+NS4aDE8mp6zJtkYLT
j/N+3OOD3qm34FTfWAFeT11ZZ03p6TKionVnPZmpGg6zrpsodFRb2gzxTdSyNGgmSrIKhGRO+ypt
e/wF1whzESBGoIJPVcmKz5dV584I5H/l1hRH7Sny94QKftvRHg93jNRRPaS5Tq3cY84YJ3yPSb94
GuTOoAdhKBHbDZVB+/2HFFwOI5baj0ytbZOvtigykoDM068ji6TRJnJG6eNNt7jiqjMtiZ+neoa4
B5WVY6THNnHkcsFtxk63tRk3K4nhLPvetfEpQGsGsmmXHTFm+rX62ngk/vfEgh1I+TxUxjIfLeny
IkoJUiPFvmnUGGkqOTEG8bL66yHkSD3Rn7HGzcvoRrDvlCq+SmvVWcUeV96aaGO1Re5ovYyH49a4
DYeBlJHYmfHy0PTdYZUHViCs4k/QUMn3rTJ72rmsTEheBjaFneGpTv6yjlhPKcUD7ywTc2Z1Wla0
UloITI9A0APEize9VZSlPWkmGGVWMPaDVwVBY/dD4kfQqNEwoKPSkgjmuzASy42QOlmjIV/+Of/B
5Ac8fivC67OS5Koja6jWo11p416pc3sqwrVrm31BMtnRSEl0ENhzpW87+trhHoFBpIqG7l1ZAaV1
n3kXTfTQTsYF7ztUHjueHVnTyGrazMRBl8AP492jdAYtQoGQu/gADlDNkLOrAbSK80RVsAEk7pAR
DU6/zgJX7WOVxTeWe5FCoiH6oAmpEvF7bNMgR4c6sA+etRkNTLeh+FJ0EMewTkRZGGPjN+JQtR27
cm4dZs9Ri2TL9XveQACGlPre/Ke7tdLWd+2J/K+iE3mLNA6QROtBpC+gALFr+XkGnonmgsYjhmFB
XD2DHYUfZ+BuCPolAygxMHvEcW0HbgPQEdGXBklykhoZzDDmNpyYsS3uRZ41ixNAkr1uKPEPhcfv
MVRbhiyAFECEUruTuIkgJ2pSK3FCUqNpBY/WXbHpqDXIOdbmiQntVdqCQNDRzVhsi27dI/WJKGb4
IIYQ0hqgtSlWGuOZG0sSbax9C21EwTpMHQoFdEwgefBjGLety1VDcfATAh6V68GeNZxkPlyYji4N
NwL1aCYZEYmrgnmEy+ICl2XFBCNqAOBdApuCm8KP3p0DElsOnjN/yvli06cO0GQ6qymCsFLZt8NT
oJr2pgBTJq8FVkILQKcOUBeI7vpGlAIcRsyIfCM0DeRnRM3EqOezEAWuLWYA5PGGIsAfhRFm04L6
GrxVfZsu6ZY+Xr8h+qcyhnMIPwRQL3vnsnGkyAA3miI1lmOeLKp97IzQzSXqSGCGZN65FwJoUgnk
as0obk5aYLTwrC1aRGF25VukRJJPMaW5XKUkVOltv+kAcCPnip57wxUm3zTxb1/Up29fWwzTxxyQ
sqmHwnhsxrH8Z18dzD9ACaGUMHJlFkSj2RyvhWRKYo32km8t+NAFAQTuE8WAz9fb5T958Ar2QEQQ
oP3204phpCsIe8zFut7im40NudC4Jqu7/VsP2WmlbwcG5Qx8TVdRM1dp/nejO+7yehKZzo1w+T+S
7mqrsSWKAugXZYy4vB6LIgGCvWQADXH3fH3PgttcCIfjVbV9r9XIZJPYtoG3o9Tip3ANuegQsan9
xulJbObvHkNyl5cAU2KVLcpmMuz2ACLctMJ0zY5J91xbT9al8weO55In2OrA/0VGNY7UX8RdgLbt
v4Fow3aEnFev9w0R7zmwWfOkOYKiN+Kol8/gJnSDOfMCjlEZ56L4yT+0UpkQGIUVnTCjuU07UMaz
O04ke4xnuVr0WUJwOPerB0LCIba7f7DGTLqzmKa7vjIlotm2uVI8413oKBqR10xVRjyAZ+aMuxAB
kG8snn5Q3gfpP2qzssZEDTsNSLDVV72fgffjhrht0LYuB0jemQPKJ9L1GaqB2uQf0PszXhlHcchm
t1UYpYTVOWLPwjEYK/Pk9hpntTs4SIR1GoBDm4SRXv/rt3m8qukygnEB/N1+3ioPeCeUho1njDdx
+DR9F4FYysYyQoNHudk9khW47O0LPsNOjVWwUkNT2vB5ph1ubL2qqSTYLr806KQ3hf1pRK/nJwtF
0RVA6NrwmdXgacQLmGdV7Wlg7UGcBtT4kGhXOpGLwUlSoCP9BKcMbN1umpGd80C7LPTPjTXR8y9X
l/r2phbVEHq3Gs0k61g/XAhaFV9m/N5qRbbLdu7mEOW1Z82jngF6XIgPi1d+2AziwBUtQe8wVzYO
DLYcCk+njCNsnEcwaFmtll5VuqejSVZa9YJhfmwfxPOr716LxpAT9qLCWbNMf0JujwCDgkoxesx6
sojoUtjVl7o2qbUMU8QS02E9EEfcerlqUaRU1Ae9grRVpU1bkVqzbPRoLIcps4S480hU8zRlYwqy
B24Xj/hT7Q4bT9Yime3E+s84Wmf9/kHgeXImklVPStJ3l0/hLDrcQg84LI/mo+V+kZum9crBOxgM
1cXkYvuKzQh1OOm8z0HgTIJEbIiQ6NXYghq6M8xCHLLCmszuhsf79YBMIuEt+xClF5kR0bp8ksHH
GwjhCpHco1ke/Bp/l3AUlL2BRNxuHFPzQ54++DmTKWYV06itz4YDIKyZ/5Q9NudzSkgTlxS7sXw8
kzeARdxLGc+eLSX+k0DlYdv02q3gNTP8cAu7la3mLZuGpOHycIe4m3BB3ODh3Y5M9BhSvxAUFOrC
RX1RfEamArw6uh6SADkTbDBryDjMMoH7DT52hYNxuafQyq6wb4SPRIKsf1fbf09TfLzfRV13ZM6U
LL68gNmVjBq9GuUwRGEdBhtu8ijbwUdcxdzuDnkzTQM1tZqSVaux1C+8hCCvDKmMlD6A+HoM0cf3
8oztLbuVnRef0+OdrZyM4me/shlooRu/J3jjuyQlaHmzYEtNh1IN9gx9Td3hUL493I+WMdLxXHJc
Z/SfnCvQp9hEXL+vEmLbIaeuog8pG2Wy5Z56vUv1Bu4RN3u4bfpQYu88wVBdPYrsLm9MLOvRjAzl
vcVWyJjFV2bh95/YspaDSXV7fKdFTa36sk229ulIt2zPWdOiNfC5dnB59u+hRvn7OgBF9yj3KAOv
wehK/6vcX8VULfUDWQpib5Jv6ZzqTKq/FSjafu4K6hrI5fVmsEaPg4PiUeoAJTIJZ2sckEbO519G
Lpm4OyNMfFoktjH7oQmHnHdlEEAXALj0Pb2s0bav1pWh/LF9ON1ti+/Y9XRh7lUDipUms2FfsudQ
TcPztYT2LSr2qry0Sw3gBmbSyoGSJ1YxLSR1z3QIutaEERGIfkAoAN9ynwpg1wjXTo+W6+RLGGZ9
e5309w/TwMtF1xLOl89ZAxcdk879INzeLG9EO7d9+CY6FQqpEpFYpqoTerUMuGb0e+WU2muGKYYi
gebl4LJ91I8z20enMiriPLbNlHe3edFrMYxRxdCtp0iKOE+eA6uYv5u7xU9pWO/KXGVP/3FjpXMO
6oC2X39bvztVLRp+KMRZl8A+3xhybADih5fuFMMGHqojIJo+o8W4nVqSJJYDSPO5auHB+n3bX2R6
IgbKoMWDyA8pgpAwlB4dCIoIdlLjAqDW/ok890fGZcL2v+S/QoKDwbVX3ytINn83ZdZBks0esYo5
VQhvC/vEnapiOp737I21ZaAhNIv3/gJSliYhfWxlvYDJWSrofpQDANcy/ArohYqbQa9o/foY3cf6
DevwGW6rm2TfuBWghaf6hh8iqsXr9JA0YVOMFURc2o/F3unxgOzM1DdTOpN1wpBQn/0ZympkIIgV
fEDsui2wLVJ4lVyVOb1JcujIu1wetrlWYdo8n/uaA1Z4Wt9qhZviNVM92nhevy9vlkcumuakeJlr
7qf0eVS8BJaXzUwYWLRUEwStNWo8VaZ7kYjepvSBBq16wBKIIWWITlDmhWnB2MtfsXdpNhpxdgaX
NUNj8lZsPJ3V0jBkaLfrseXdQtQO0f3zP6Qm2XDTZA7WTwo86x3hmcpgGqrYISGCAgU4oRdSyFPh
4zjePnATOsAJXqdd8f7GZpA//Vy/BdmslQUqE57bqrqVN3giEIYl+EL3EL1FCDaPatJBVZ+hBlWa
4/cr6EHyN7QoVjdNt0w2YgUJhS2F56uy6aZkmSBhgYUxvTQb/yTMpusP1F1lqKvsuMKnzStQ5ZyV
a0+S49IrvxZu6/d4JOH3Rlgaqp9odmRXxsebbflWwm9Racr/VY5tNGWX4kAzF6ImE2RY74uAj8B7
xnJSi/OzqrpqXXA+KlVuL6UBT4HkwsKw01koYMLkZayvwdZ3mN/79+O0XQ7VOVTNfPMQICzdeFgb
zeu0u4VmgnhNh5F6UJRO5fZ0+Hy4foF3bwC2gml+Pr3RV3w+KEM+gAqt9yw4ZqsQpCDDvPJy8m41
rvAFQYJdhRnLl+ccYk5qFtkhsEEwYHxCNADX2v2mqMjrcVd7rx4zXIILvJf19HpEBTQN3Gelhr7g
PvUfHKDzKdlMxeavvU2jX2FNUE6FhxF7/yr8iJdv8j1XsmiCeUnXuTZl6BDT84oUrjEvg1PMpFnM
7mhEkS50lIdu3dvjoo16AjagzLiGjcojPDvu06nalPLGwyfsrz9oq7CMaSK4vmRvnd6sIQEEaslp
V1oIjykLSnmJPc4ns/bVqHqiXWhV69IGFP5YK+B1hLbn7eA5+GyQBkl9kxZ2D1DIxapfk3RXZrDM
SqdPSINKhmanTHEHoFFPXHNBxZGCEt+BzymlvX/JSKjC8zcxxRid9hlX3oyAoLyeWn4xgHrXDrvg
lJJwZse0T0WL6Zv3odzV+pFoVQgk1sHyoL9sTwUeIIEEnHdwyyCZv1FFTd8pAya+thfTWpNIvPz2
wxE0VeBiI9WJF4Yu14rpRgNSxoFwhsLzQVvjN4+LY0awN44tAPjUvuKb3FHiV9oovGfrF8en16YT
Kv9gR4xi005R/YALp/JkZBgZTaRjC4Nsm/IUgqYy0RXqid2S8d+MLw/KHaHWDb2+mmz4aZWe7oTu
nC3S9va4CBnDSjN3z0d02fmAEceQZeqEhwyRaNxnly1g0bYi2cGaBgiYFlHwjvQE2qn4wm0bTt58
FN7hhgyWcb6F1zXka6hLYSqz4spgNYrp9XuRHfLJSet6SPdog73ZduYpE1cgcfKlLiSkLCJhjF2b
ihUoAWm4uoMTGAKOQmLitkqCpFshmYdWolkItFjMLBy+nj+JVS5owuCPj0NEkMul3PzRFJ0GA8eU
c1PUpOaaDuTvXLDNBI9q8f69cjYN8iThCyMr5QLTb3sxXQ1i4EoJsaj2DAx0r2YlwCZBOE8hUm2S
DqP08nQNLR+AbUuD2oeyscbz5bHxvO8vA06MWo/JuFf/lBserx92dyKSjUKmUExN/WelkJklSPK0
a1amTV3O5YS54C2bS5x4RfSZycQQP1hAfcGIuoKIUqtlOmrJywVHovwi4EBzT1MAjqJx0lFNvg7f
QsO1Ip3789lqt3qNENm9pTTEoPRwjaLD50F9MdKJYqbPt3P9zgcAee33KvzSgcfGBNe+ptt3MdEw
nnweqHxAygSqT0zrKFQ7dLZNLt2hFEM0XABEOzVzz58Pbf81s/YoauMwf3hqP0SIjPFII3C+j6Je
hNAbbWnU6XRapygeR61ljBcybiUmxk8g1X2kxqOf/uM69uknUOKOA4N52mk9Yp9/bGE6GUdSqYPB
RbWSwcpHjx0RG1sHj3bExOifjeG+VWqn4Q3BHrCx9fg4yzqPYdfWY2sgXMl8mKY/P+J54Vydx9/D
cET7uyPix5+Bvd3JzyUCI5m/fm1mT+rhRzz3y+fqRd0DOE14nIKoIbAF/8/7ZnKGOJRF1uY/5iq3
M+wR48fqJi2KGJuNwkfgPpGQ3ZFQNV6R/A8ks1mCPwB6p6mlO23A+xG/vVPyAdWWmMSEBJS8GdDh
BVSTE/eSZfqlFnDzIIY/KaXHd0HpnAe5nm887xK+D+QCIdPfJQJZs3jtUUhiZ3ehWpr7ybckAWbR
D3NZ4Xr2phcj8CxJ56ip0RrKW12+J5vzN/bjAal0+ZwOcm9YtTAJXbq430jBO/xPjAsOC7fmu/iS
r8vaswalicBN6i2S57euZ19e2bYpOY05EI/hctzyF0eKVQSnRIm0P0Op4lG3xCyCUS9GrqmkW3wR
3NQt0GEJm32WidveaS8JNd6hyBAQ5TQqgX8YCmd8MVYOreptrr1lnlUE/aOixrf5++j1+P0bwlVz
B7zjjuWSD3kEQNb7EDS9DgI8jvqBC4qUFs9O45hG+UQuYJZPBnxi+UAWLRbqA3VHEfG8qpkjseJY
re8dc+6WiT3ATQCUs5EtU06cn5L9IvHzjmh+HTiXQRITE3klaTXfjfU1KdRbrV1w+DLKJzwRQD6N
zjaaqzxpcWHhrnlS7ZvGTzPru5wCP82one6UWYvUcoaEUYOETbzMkHyAMSwcJfqCIeaKpUHNt8gS
X/ll3y99j74qgqYkpELqr+M7V+hbTaaIqXBtiFDrVCKZR0cobFsr7iTNmeSTzdM0yO8cSzvegiY9
NBv79+2sAwHmxkjj4WMMdievi3/Th+rr7qn8VAhuxjzeqzMsnzuBlVyDei0taYNBcoq0hdU5OXEn
d911VaYSzV1rcicocaHIiUpv9BS8Y3l+I9H4ZrgxsMr5ZIHM/UuAei/5scgCFJxmyu27BSbshyVK
0+qFmR/lBD0xMsy/xmfii9qQyRB2OGOJQh+D0kGCi4/4CUN0SOtK/5yzhlzkOUB8Qrz2nTQFYgpQ
P4BM/PKqgQcZ126Xyl7P6ZaNpbHnLGbVlE7DKXUatgNA5rA5BYYR67XUiA4n3Tlg/W8nN4u3QO6j
8PsXi33xpm41xwMqU+IBGHx/W/hghaOL0t4DSzpgwi+k6RDcIdcMoPX5YgB6d0xoZf8ApiLEsBXM
CRUFHLBJKdESgsYg32hektoPbLscHDmcAWz7ow6cwMIAvUSnHUjIXD22pVqKdbbjpSstEiQPuoPG
LXiJYDgumjz56idYkJk1u9q9CE/rNdgirjq1GcXY93DFzhKVa8dzX3KP84U+G6GN76SMkB/LS3yV
1SCrzQcbnb+PlRcaUbi2IojHC5BW0mom2ih06kMIN4q29uvrpZf6AaMRji1on7aoz808IFHEq3Sb
lE766wripcJCu1q8Udj+qcAOUUqnert8raZIcxla8B2EEbRY3aoyQOSi7FkEpaKYhEcrGS0ho/nq
nIJsyQ9bJwtD492qrRRgJUskyrmaINxV6zjQXFdZRHvrhOVLJYvY1kSfunXXAbyhrj6qodfati+n
BGzItj3s5eASleica3zs7LL6U52xZMCVqn4WRmLo2ZH5wrcCoQhvM8icLgGHPZQpUBxnx1xU2CeT
a2BlrY2xTu7V4LdmpdZp1Tnuk8sl2bCgDkykZHK+hOi1VUyyLUMOwApC7Cz+KkwBjMlgCK/pcsq3
Ti94rha/jvKa7y6Y+0tpiMdKnaCYFTA9URACWuBEt56SJqx2zK/N275ffcg3Syw281npZOVFOQWw
J/qFBlMrC9+8EZ2etg/AiMT7pLLHUZVb4PsLMclUmeMg18dBnw3OAfbbqty+h4oGdXSDyZvlUvjI
P3EjKTS9J4YKSips3F+geoIwxAiFfgZW2bajJH/xtX8/kcvvFz4f2kH5O+C6lupk+TSXRAXGp6oJ
nqKii/vFP7DTfCSLy1KaP5QGhe94+ElAWrqlDzL1cKdnwPlCHYKyRGiqYqif3ux80Kp+Xm8az4EA
ZS2fe/3mjjuyINDUtsyAdv2DrvjmmfbNoDk0EVutCoYBwe72fe/5PJi8kgRLMRSvFjZ4OTt/WL/n
JmW9yJbTHwBGp57CGgUzOy3hOLyu3PdCFAjtFUtwV2Zvu/vjWlGSEB+nZdunoUb/Fm+bxwtIJaUi
eAp/5rfqQUQCgDzAw2WtnrgLd6A4zshFfkUHaqeS3P+lN7vf3K9vi71hd/8xfyBEoEwvovPH+qOu
nEdmqfkBuvdzlpU/+Vfb5kK0QCRbPeMGoqPG6tCQvsjyoImEK1nRWul9CCJOtu2XgVQ8kwXP4Ajw
+yWB5oCZFiggKXhqy5z0zhrKegEFUxnLgN4kvGQHw2hehBQfawL7BtodTWFIITNMBV68g7yI0qbr
IH9n9cptBjP+GlB2xUncQ7EecTkdaqY5mVuiT+gLSuT4gFnBXjqg3JPhMlIAoC9juFJhF1dy477c
gS+nd26RP8jDsN1pUGdS1AUiwL1I2DmPO0JX4bteYVdw326BRDfp6K1/fizWFHUE1sAf/m7SLenp
8wjO6907rPat8is9l7vKe1zSFn9yT76Hgh8ZD8WAo8zhCsPcqJ2Xiy5L0IXntUdbfAEIoGldxW0Z
Ec8GDNoZDE1pn41O4VdNs57HmZ2KvHdvzqxf1Ran8uU57W+j/e1MJWkttafBd+aKYckmr076d72/
UTdfjaC/+VU5PXgcu7obd1m9dkXBPYCNHjjcHGQfdjNyFKbt7yV9H+eb11sP6Dacw+m9BMAP4X6c
zI7nxGA4gS/3DLNsK9y2T5zjbyq5miEJY80HGofDHesQE8CWv8pctxBe3e/7DE8wynQKGLa/6eZY
X383a04YQi/Kg6NzqId2IUc7a1jav+PpIuHVqta9g08i7url/N6ty/n8t6sb8DU6B3az8KokilAV
Atv7RRU2RuFtnzLPiC7H2Dm7V2VonNoNhP1/h9J3N/Z3Fft4ix7ErwrOnNYXfAuH/I2sA92isQ4v
m+1K8GiU88ulFDgloHuBvAgXuAZUXR/G3WII2VlDxtxqXoS0gsuYar6cy/Mo//ES/ybiVeOD4VmE
g2Boex5P5apeJfPFjPFBcYx35+TO4O59gGfIUAE4SCLPFoEd5++lqBiyJ+gABTWB0DicBSyY2qpr
GNK/Zx2eMgBlPrtD1xbW+PKevXAr1tC7Ecy6JoYo7hGkdlz6sEmLtF9c616HVbJ4GxB/bZ2+i3tE
T42f3T9Ekuto9YbL7XfCjb50i+w/CsGzNyXX7PYA6z0LlxosRsnsdfOG4wRxlvBA83DulqUsVnQG
hK6Au5VXl0mmKJcy+zvCFTJ+K160kGtKo21WfQL5grtJxYkcdCGMdf7JaJvFoTGOs75/oGp2T7Uf
Ntni3+qfkKSkkt4WRaSB80KMp04DBu4TxlooF+Tr7wfOTg0z3kyF0eqmcukD7w+FUon1t9iiRtRi
kx32bXWmGqNLfSxhYdGSZgfJJULL4qURQSkBZB/JZhVaNeXoo/D8ghuk5n6V2o75wIUqA+avlvrp
KnUE8r/6HpFDWJiLfau2y0awZ3J45lJ4eVfUCOMUvDoersM4NRq1GkwtnFNyQEkFEjMsdsxlpbiR
b08EqILZqmA2WyPn2acs3GpFD0cKtgny+Aq4f6ibzc7K4wNLz2rULf72y+9wdOkphDRS/r4M78A2
Fb922fBpw6TaRkjcmB0Pph4g/eEO0HCK/EeLt0J81ayVXXZY8JBby9xtwedxylyuyqciS238bPYI
WTuzY3t2hEiNqCVDxQoqHtTEYdeaasb0gKMmmqfyGVlnOBtr99DBmTq6vpwOmmA7h0Z7iSIhwPmm
M4xiq6hYirebWBnDGdD4WJ40WVeUeSZjcBQvigh6h8fh5+xz/VrVeTVPtiNUKuxbdcIg3YH8xcdC
tL87NMcVf462MO4/zt1itThYFksIlW8n3MTqQjvn9rU8fG/sB2sNP5dH8Yce1XdTvR09r7yYMUrn
eF1IFJVFvo4IFNjW+GyP4nr95dc+m8nQGyZh6hKChqjGODHvFUSUZbA1wbUlRLVWxoa43ngaM2Zz
+QLcrl3xoX6YanX4N/rKV5PrQJdW8XYbfZRSJmm3lgDWFfJ5rQ/K7+dXQewd3ry0PFYxFq9+anus
ErzFpCKVVEjybu1rwpIZJ6tNvHpQApJHRmtqPBcqcgrNpYYyBLFvUwIpd3fZce2SkynM+n4Zf11u
72RT8PRwoIWk8ADwm3HFWwBCdnH7c3+3LqW5zxG9//5V/3cF4kEv1ojDeDlVsANqw0SMLycQy80x
Gck6VtcircXQIscFcyQju8sk97LqN7ojiHjP5yS7KWTaibSw86RRf9SSyyLdC9XU1SlEjeVbfiFl
riMxusSnRXNUS0qFpAoy+WeBYJNK61136fXrtI02+Pdog3E4DuDYzv794WD72hD7KSTbhpMxuALo
5FhjlmDgKX7U/K2Eh7Oi1H/VyV+SxjLTIZYjU6R6xOthUiq/kB7bH9ujayJ2n58ypuMze/+poqSz
kajJ1iSw61bWUXkbvZ5c262dKw+XSpbPpSv104prk3pd2VECJlE4KMJCnNYBjCA/bpjR+I6S6rK5
3iWGxLtg7EZH3w+LZMN/rSfLf+/L+/JzYxKZyKXXoRmwVYUDRSaanJPFx+yj9rX+tw3KULwj4YTl
V1lFX4hREQxcZfyz4rR5HCKalRtpbdUWAEEBP/A5KUf5UWdfahmvg+D2NVnJmaK6Fzn5XNOb0RRv
qEaZ29NImVWcKwhPdWqldv0U1zXGDeoidh+H96qesa3qkWj5r5RpGKtIxEly3RxJ+rtZRxTpdsyF
p9ZLSfh6MzkXe8o5bUTn3rE3CS5IVlYKwc7Hl2wuIHD+AY3YP2ani0fNNogRjtG7++xfu4f+Itxy
/a0u3ZePovU0LjSnH8efUzG49JfXiI32gw8Eq8yQgrg5lJGvRRU1fNwtBg+IsXqEz239VkUuJzwN
hgRzZTScRyu4KSjoPkY40n7KP3UUGE+rh+39v0pW7whv7VOVaU/nRGljPGode/N/sEgtkmI8tgWS
RaReJApbCtqSW8Xn8As7wYZJawzc2p6kcpxPVYemnzc6nOPSwoFlhx3bjAon2D4e65EgfgoUNL0o
RIhrrVISTmwiONc1AdOdQnLIlAC2ctHhvWyfIjqB33sAqx4dPsRRM4KvkJU7eZI83aXT9uQZx5t/
vOVx/BqYsZN9Uom2SfiH6aFHmKwW6einFG2zbTKNTzHC0bgUARZUkhOf5ome2ZY6yHvTgVgTyb2Z
vGyzXLbjlCf1uJUfCZzq24kbSaNtqjg419onBz8RPUv7+VGK/DKPR5+aHcvA8eJ+KVLqGG1alv6w
NeFRCSrA9sxF9QelTz/VodwXkfcwzrUu5easfOdIuZFcbKLcjVOJSCDOv2HumSDI3VRSpcO2U6Ae
8yUT0aQWlW49PJmoUSVAJBZVA8VDEXiSJAYsk3ycepdfwk4WVLGlhKyr/rNJftdfYDH4J8xUSgPJ
hMAmB5Vvvb00p6eWkvQqD7OuxVtgCBOp3vVv+aN39AyEjbasdRIcdeEjYcajjraEfaNfnD1UFmkT
iBi3Zd741QJGelFNfwIRUfnoJ4dyqKCGL97L5FtWzdNJ1gX8rd5SPOZjEE+leHZJx1sxuXj5VdjH
OWSNheRSezxUk+FHmeE6TGslgzr6OZ+l0LPqojst68a7Xcwe90kXSGJuHzdAxE160ws6p3Tp+/Bm
U0Ps3J19COAsFipMmrm6PvfBqNQpbuJakdoXRufDxNtdckFS8dFgdaXF52IMij0Wk20rUTC95Whg
jd2HTcPO9B5djPBVOpVPbsqumPCgSFrH9vJ+fL/6eG14onukW1+qAKPaF/bc23Oy7REDucfyJT4G
Sncvp/G4nQR5cUwAMD+bQ/1DekyOSfhEruJ9iyASxwRMgpUrqbzSh1HtNe9uiqCCPvLOJLiS5WM1
J42vazZ/OiY3N6UJLTtaJuV4c5uvRtZ8XrSqN2rVOzRHc9aIdx+NyPKNz8n4Hrfga7hByEI/4bd5
e2+1XOJxe/4alFDnEv+qbT+ew7VR0cRW2xcd1z2/1dP8AxCTOPwPfwwcTsmn8DmXIcZIsUUNbQ4r
SGsqtier5u/XA9PTYZtWVSVNMa9Qye5oxyxWpA/2p6bCYeGYcMXrne5CUJtxXWaGAEkrUSU6AWqM
x+DIon1Ce4YFGta6q3cPsdqW3yVbCT87pAEpcYnhNdyPCt1qW1fMoOwEaLVWohPRNLl8c3HGPg7b
o86sww9vbVvq27NG/DVMwNOk4rpvx0jOPjpk0nRdpkWmNiVlukV6cJoy/A6XXovkBGIRB+mbsDwr
gv+l5jkGY60tKMKVpvMi4n0mo4Equ/tjdH2Q63gIIpZL6/wbby6WOY+R7y3jnA8L/5b7iCkSr4UT
3U249bk6Pc8wSad3q5sZUNvOxF2qh3jZyN+6lb1MS3KQkveZYXc3hqv8UhwQ51QaWZviMYuwePu/
0hvH01O06lzbpHzizaoYINTL8awVRDbognY5DYoA/IStQWwfn2yLBVm05Ik2m3LY5e29NfMv6cbG
oGUsFBrkYzEx5QqZ/nqGMwfzOffW+Jo+QU6wOq5ZmPvUU7Lv7XuowdMNPzVu3F1YHrZeTNiFOb96
rn3tuHdRntVl28WaCT9x9JVieMTh836e5Tv7ZPcTZA5zrPB1MaXzpu45mz3TAUChkvrNwQdi5hQf
OvWb2jYdt9lf3Iy78k1QKPtEJMPkuQQF0tml69fhYJWOTfG/WWoaiph+jXu79MB6faUhKNBm5XEL
dCpiV0NCJ0Jz2eyDsXBb73glz9VNfBx6LeunSzAd1E8kQGrnLCri4cJeF2ruLXuO/3K+NIcVjVVv
2pr7muiiZW/1fLFK630KMD79nJN128X9pbRNdpv4ZPa53PgYN14vrK1VRIwc+W6shEbT5h0uqs7q
dna7T0ayA68ujPPMunYvvy8ySIaigdq2i36yGq/e8bln8EyUhT9YrHU/ggGBQFkRc1TuBNEw7F9f
C6/hxQcceBP4mZHWs+wA6r6PvPbwKnOt+Ssk3vdp75ztX4+vHtTuRODII2x+8v2qI+uDMDQNSNZG
QOu2dS1lQwR1VkTKpVmKulyb2mOxf/1azVoVwzt+KrmFDd6SfJgtVzFYJwzPEmTo0d2aXHUI9nFh
FYU5wsiMtz3C9C7c+Z8s/fuZuwsz6jiJ9LjZ0RyMZiRoUu/zO7wo8yU1n8ymFSMjiMtT/Puc5gws
XGMHzeHAgyKCwlw59cPt/z5CtJqbSjb6/+9fkFnbLDhXU5Mm/xCk3lUZa9wQsGMbxruXU/cAiJtd
3hXyFqov3ZcALEAKF9hnZwRLHvV094pTYCWH1Zmusjp39nAM4BDjWm87hEF1PnVo5fqiPQv/Hwrf
5TvS6GZOkSSznmmRVB8VQ7pesmLXx4gw0jFRflePzJyYrdkLOjQevsrNhTwiC0S8tS9y2YH+96LI
93OSXPzkcjyM1Cojdb7xJJSElxHMsNPvMDSYqorZI/iIFifO3C/v08vYtOb2w9Zqm0WbhPdMhdz8
iu3mcLCjOOcGo3QXJsw+sbq8YLMqnChoLJkKAsOojMcOPxqKZa/YDNt3P7JGPYEM+3Ftt2GmGcF5
L0iFcFfBrgwaZZ8wLt4JDjJleLO3nxU5up19VL6ssK9qZ8MkvTjvNjnfhfH705TWWdkIPrF+TZzJ
rXXtnsy5rN48E0iVskuDAAAGZZ3z9PKxVKXvDf0VUYPSScf3Nco+B0M7rAVPZtegche3jK6HYFrn
BLvaBcK31gLf79+c0CbhB78KqKNAKSl8Mgmnyb6rgLk1fVFj2oKlFGGDiCrv5UiturFEw0e1FI3+
Nd6AIsjzN2N9ASlnSUJ31WM4xY1mrhnMRbOrHSbxOSmTXrXXxXO+UzGl98xkgfMYTnuqhtl8CKpu
e7v9MPHaYvy0lMLmuOFis/aqRxc1gzZD1JVMqB4J0VaBIpWXdnuahjtwNuNCZxWISV5Or3Jnc4ee
EriJJzwa8qbRTjWyiXmOxx+z9kYmbrL6OFrbVZLrz52x4l8XYaWGIfq1FYwuj/H1xEral+Pl07Jo
gIqxjok/QTb+F2Tc5XkY7MHlfb1T/wn66tzLp8cFz0S75b/akbjGlmcM6DkovvHhNliFxoDN8gzR
N1516EXuy/5u0+d5NVkDBmnKNmA7J/R0dv0dtOD+EJjJ6WHRqdWNnuBMomMhLUSX78X7rA8kMLq2
iHCn2cUTYz32mSPmN5/iqduVEEjWdxt6f5nh9+uss9pLmA06WRLAbslBt1lHiSLrIvfANOgUWuF3
rTHx6p3l6kQblw0GTrBcy7y4cLEQbDIwD7YZmjDjvBhSbvXuaTyFY34vWmrlmSf8u0kUrpSqRRb+
TRogxFgebM/vcvi7jqQw0OG6u/7TMuwSrjbj142VIHgR4xh6hE2K7fQJ+RAMjmCHhHcUzI/w00Tp
cju7Yk72CD4p1fnGiWSHBHcT5a7P4zjzeAuVDTYuVdK2c6RMzv6T1t/Py0RvaLRvn4PunT3sLT/O
K+muVYBID5/CljB4pdblRvNXvHV3wXwJ+wUdauaMn07p/CnsdmiW033bYr/Gta+gX4I6+ft++RGs
cRwR96t1GvRImJbb9tahWlQIgvF90J2n52Nvel8oUqK5O6g6pM6vAVOLCq+XEEMSF7LiDMMhrTaX
vVmOVfQrWJLjgZwpd7IacuKI+ibHOqJGL+ObOakJNbwfbojBG5TNrzEeFEvFYgb2GNfy2SawO7SI
5X7pTq+snYLZLSJKfte38YoBHSS2e8q6+f4zPzk4v7i4/o0SJn13qSpneYPnCXyMrvDDZ6M9Sg6t
YdqAqDF0mjNUWlBipII2jUv38ALuLxoPVEzX/VUS6VPkLdbhoH0h1InM4QDu9hE+CJAOsuqqeZxE
lMYvp0gdWUsF2YlTPtFscqJdmEv8XiHp9vxXUuFS8w+4V1wD3IFkBj8LAR0ckvCgYr9cbNVBVFf9
y+2/MCkk1ndP6+hj3N2G2sMQ1yfzgtE+jNRSEZj1pN6W4ekE63mZXaNjVxAz4XG7w1mmHqilV1Ar
yrbpYZ48XVALwdGYcqREWa0ia6D5N5dzImOnzqq76lYUZ5U+5MhcKAha1TmvBGlT8ydYWe/Ii0PA
APu/VWGKxL+0g4F4UAK4tXxQRC0zE+WaaN9UY6HmTnOqQ0pk6SQpxYVnMFrOGoTyL12h6p6uNHFJ
sCAPmUZq0IkLqfCO/cCOq5vcPOJnUPtRbM2QUlE2g9BpEmoNQknfKBFnVOWIJ+j70vLyEasljfs6
TX9QajbG4TeMAdQ0cH/8qx4yEytMOHHFZPGZbyRFtpkZV1aiFxfaYWQ4hiIPv3YPctLOmjHdKT3u
BGl4ITRgEwsJO/2RGheZDruMoWVtaOk/Zy685/Md6+BJnDwMc7maSJGyvhw9VNLXPHRk/zvBnigr
7AlmPp3VaAVjI8zzRku8KJpaxMFaQJO7odSuj6u00arYhWmfMB9YIXuBbOPJmNhtfy9u9jGAuRjh
r+tSfP2yKF8pcMjTan7SfCcYwajuWGA8mdHtJdjLwRbNx9NKunVJwH9XtTRmh86KzvwfuRxhbv+V
euvs0Aw+W3S4mSdByzdeFp1ppipI3joqvQS37todpXMdH9mqeSl2YYB9aou7oT78rErGxovmOPEv
+I1jZVxZcBinj7b8/XJ+OQcnEpbar/9ohouwymAFVfUSjlSBfs+ntE9QZYubkcYPjsJbUGejftg/
7HN8uVih7es0pswX2Hn2rRyKl+TaGmfharKRbmiUHrvOZx0t3KLv38NkJRDf1SuNQ3IeTBcaJvjO
1+6sL3C4vAsO+TyhvLo4aPtBYZUogvUd/Ao6MfcSbIgSh7WqKYlfSrjnJzS3MM3l4+pd81pOEo9C
Htwt5SlHLzqfb3nLybAeL26rnXozBF1YYxgGZ+If+sWFaVhvX8GmCGOVj7GdMN2G/RPRHPytYFow
PMPK3oVQOFOOPTQVuOocE84RbDco6fWbxc8lLmONK2eri5m0o8G/dsKX8x4crWj2MQ46oB0M3UMs
N3ZTeN068+j5fDck506JY4MVuvoZ94IUhpxmt0vf1G0X2qvUaiDbw5T+JR0KkjlESrgIYWWFkMka
BIofpv7N3yIqApALgknLMKPjVTAFa6OloaezKQRjLUoUhiBKsNRHz6GIw2o5UATVgdsP6+4UlmZQ
JysuY/BhyJ6BBsteCTS25RSu23iq3+66v7a8i5esXt7zhDgMr6x0d7VBEuIdGTOF5RbMHqdS5+KJ
nDjooXDXcAsfwz77LH8bHEEJsfJNeADprPDWgpuo+H/hRvL9Pym/tfr/Aj58BO9m8uwWoxmpFKCu
qywk9kiacyXLvwdgj6SY/77dSiQEyabl3hvUwXBQnCflfvDnh+8IKK3pAwLr+PxaGXbWvcUHb/fA
JQYfc1sYJ5d0dVvemF2C8KyLMqD26E76oDKMliWa/bKLpq8h8o0Pji1xbK+fis+HEAAfdc3LeHuM
F1SkiHr5OcQXl2QBk+ND/Fvs59cqCRvm/wr8gmDynJ/C/+XnYIEK38o1sgrUbn8cmPXiaHFNyvNj
3a6au5cUCBI1icQJtj2z5HgRADl/iXnXvNbgmYVQ+HNwtBd0K9jWIKfXJsQ26G8o0iSlVkC9FDD9
rsp0tAeooRromyDpS2/1Wwn7KUA8pK1/BsAoOXVHCTBUaUUSioofpqEFtMlwSOexFotgJFQfrsEx
NNYHc6cn2rcS3KD3b2UN4/JN4TE4h0ZieCM6olfVCmW2CxWFdRnWKyfuI7wfKEZ8/BBC4vNZrTnr
V1AIfZdsU9j5moXd2W8/DUuGoPCacNUqLxQUIw9CbIuZJ7wKAZS8FqOOrtnqwyhvhFJOafVHEuuY
eIf+aGCc0rAL/AZfY6uc0UkurixMwhMRHqlk1+yybJZeQ0jrP1Fn1qSotkThX2SE4IC8wmYQ51nr
xbC0BFREARH89fdLO07cOH26a3BA2OTOXGvlyhsz2wnYrmSDADlI7Mf5utXiqTn4i/sf+sDMAWpX
OVo+Ro8vQC+CcM5T0CYvP+5+BgLBuwZdeavHUDg2wUsl95PtC3tYghRDyglJ8jo3dpmcweIs8643
StbyM3NiHK9jyWQzovcBOIzje65NKlsBhzmPIH9Vn8hKwsBiNd1/ZQd5tYk4dyKFSEsxp6n1TYEF
U/w+AMwwJyVGGg2r0+XsSLEkdBIwoVPh0fMDV+DHtDDBbbNsQ1/oH20oaXK2FFJKYjhCSIZ4k52D
SUdK/9hVYt9IlJ9j7oU5+f8w8d/zHpQn/BuZ+jjxu1S3KgWslY1S6pTYgWC3DZNMTWODkV3jSu52
n8ivQMdARml0GlCo0AxOlq96u2JTIYHFJyRgjwxSu0XdhDX9m+LqIpvafgfvf1F8ocK/B3kPO197
d98IfJuM9g0qLXgudJCUT+/VL6csoShKbhR1nQHl+uZJASfbODdvbEMc0Do/lxPeJt1QWYSq3OIu
5fLogZQAd5CKQpHxCDYhUZeRh9adroeHjZk+d21FhJzGG/z7pz1HQHTJyHUAWPXcRH84aNs6MFLk
maQ3bdA04uNM4rOk70CVhE8o5NaX2PpmzEukRidB7QnhwGsyKI67kjeXp8pXL34j6J0wZQ3ChTzi
6WCEpEi9cNmAybdbiw5fCgdnPv1cYj27hrD77Dlvstu36j74RFD/xNifS8rn+m6A25dspew7uWMs
rmctVIkwdQPArZVsDf82BpRQHAU77ZCSqAQX1aT+eTvJAZjkYmNiijehXStmOFutM8PWP3YnII2w
2pOnQu8M7hHbrdnHMxHqoiS1n1R7K7pYmMZxrEOHTkW4aUCQrmWOGOMhmInzCbTZnnExs9hurEgu
AFCQDAZMPJtFa32SbAHqlfGz92UYilVxT/G4T9vNVck9B67Go+3LGkk8zzXtDvPUAERY01buAovY
z+1TfcaQPFZr3GIQyVRj0YIJbJ6Io1+Va3Dc+ol57LbBSzQnd5970Lpvuv3m5R8rgADrt4VweQqj
YJljfZdclJnZzG/DeMTWFzcLvxu4CuSWgUAonUAKGxou++/hoXI+h2c/o3c+3olJEuNaKRnQVtPn
Rf/IfkN7wQNRL6XXAJ0Annrs61K7IWKw7iCLK5N1h5PDngqQhulUYSBLBWfu3psmtxOuCnim4FMK
YOEtHt7iTNsfLCSbwfnC7lFbsfKrPyRDKGvPJ0TV9N3EKnTPVzwcpMkH618X+YMIXrEQtlbnA1Ms
cFmhl47WK5J963wWT0Kkun7qnmtrJVXZwp/lfVOaZoIFx2sqGqwX55d1kkX0hEOUwpd+SK91Wn8W
DwqWwYmpYZP7wRjnbNBAV0eM81gKLJsFTj52E9Ln4R+xEgHGoplBUUNVnD9iQUlN9QIwWhtnnABE
Ymcg3+Ucf6jTQpS91IaUVx3m9WX8zwQu6XNFNjapfWyIXDngerHf0DGMn4U49zOHkwpVoDdKZ77D
y2qGOodk7MHedAO4kPhdn19rPcj6EJSgUuS9xEfBQsrlf2gOAQ/8RRAnYfX/4/S/dSjIjOTb79XT
Nn9FdkENICEKAIhfEDsJVk8i/NVnj3OMCdQHl5w4YFXTZMPplEsji4PpgTgWcJlwI6gHyKuLn5Ca
P7M+2DfjHsiN+GJdIYL893l67ufmHzATFEAZkYXXtbSZfJetuW+9D9qRPrJBpi0d2CancgPnivFi
43yIrqzFLQ5oBiAoK5mAYuF7pTS+ogES+njeYnJLHVGc016+RStoJcsMBRj1eoYOZZouuS48DAWU
uozTJchnJ0hRejM5Xe54gSkRDw7ZeGw5tHDJT9e9iXzPQQb35qh2w2XSp9WHXdfVt2nEQdyfdjjd
M62G628ENGpc5pWT0y4A2+UUB91tu3S4uhoHPnz234gTpAOPedDj/fGtKzpMlMMQJJ6N6pVGDgh8
TAlu82QZnz4gyxSwQbl+sANYt3HY5nHJkkNifdIuqoo11YKAAHzE2qVv6YCoi+TazU1L4wpZeFzz
2fYI/AgJbXU0yR7nzSkHMTbBaRE/4ajw21XdE6MEd4wcSQGQS8uYGxnRCjngqvTpkgBTH6C/GV9H
2t5+/Oq7YmAgTVE69Tm4JK3cLNFV5Pb6ofMgCZimMcWFbTC7ROFGsOddaHjt40305r7SJ/d1K6hA
fDmta8RygLx+Czwio/UnBZGROAX0jv3Av7sAQyXWEKppB5E7uEY5zpfAiNUvzh9yw/Br+qzkxkMj
tQtRiIY2HU4nWX7pNPvgQo4TNLAKk+Gs1zTdpTAjvJ7cmtroOc0x+StITFDHV+uwy3wdBJpyGCgM
WJIXn24y7kgf5SqCRc486xWtCKsRKbxbu4XTPpoz08N5hdje47902Dx2wlGIztB6rPWtrN1wiQ0O
sZhV6wm8lAyHG4bPqHpLOwLIPE6rrrFqefIdzR7ux+sOCUA/N0tfJHdaTmJ778OlVlY8jDYFBYx1
RDY8QyC3xgJQGauKTbZyZcMprOai1qzXsdg7Qu+0RryiL0B8ieNCa9ZdfDy2JTbB51EY7e8RBPQa
eKyKghTbvvtQfjZhT3Ywk4dkD5ur1wTffzifcUUj1Rvimq2Jy4qil5egX0UxttOuJ7JlxXbI4ctW
ZEhIvfvoYuwu22KzT/P8sp7IQx5+DK/oyyNL3hT9Jztnyb8ah8egTzqxuJ/ZM9FPOjx10RmVgRAa
V3Yi+za4AhwR6+zuMEqcxlqOIWfD4yiGN5642T8Zl8D9LYclzLpsynxuw35ts3OuPhlXT+77zmy/
qI9ycV/kPiQNbaBGbnXJCbDBmDLfVIKAPJkBrmwF3CO2JBcfTq5GsgGQhvc8vYJc/LwPBuPWqH/5
KWKPoLmgj8dihtMX55BU25w81+m6G2SULiLpEPQD2x8+fitAjg3vJnSM+RMPURpwSr5ESV9iUWW/
CpYQLdTQxvxD84yETyJcPiwJJPdDSawAm1cPYjMwXV9oMEQpjSMbB+UH+TXyVKqGgpKpab+oDahu
YMCkSpIqBCqNiC7gqhawEreIobkJrkvW7lmmaJVOz4qXzHYZ5kRLghC6Taw+lsmyx2foWe2j3AHd
7Rsskkas6Wt4m4NOQjM1uV0L9Exov+WWxpDFxS8tQ9tE57Z0628eHDeDc+hwz7yH7I7sfTGlKAP3
pCB14IlVQ7391y/Nyw6qWxtLDxv75m+ySA3nl9g6gVnVf8KmkJr/IBCZXZFo0CDLaZYdLpuKREEA
8pAKlyaPPrALH1kA4pqgIP/SQBJy9mgWJrM2OZdNkcrLtsfsINIgONig6dPLu3hBN6F44gK2fNPd
40ssB2oqwaKbeLqTrPAR9xA6vBpoRGFpu+jP5IMwZ7jzTeBZyzsGsPFOH1yLIMYQ6PPg98Ds07ou
1TT+BLznKMZVAJMLqmqOAtsvLF7kx0DtfjooXoJ8CvrMxxpVUkmSmgs7LRQ77MIRclEjJ68D4e+A
4C/fg7iPXow652xIwSGVyK2fDZ9rGMwtRkqubKZPlp6GpEVionyX958t9q6bjzMxYVVn+bfd787L
emR0mmDPPvg2jzEDjdPJPtcP7YMEdJ0WXrTjAy4rrdE6WdF7ImwyolBJEEl5GCP7/ZekbyGqOPnd
q8+7H4BAWWDRHPR0y5zWYZOT/71jsjUdQ32amhmFxlIlAOvkCW8ldwg3JEHk2JRb3SEVWO5C5hSf
b9Tf9uXAy9AgeZAgg1S7Qm1tP84Gbo10exIuCNBbSdg7ht0ayYOe6rWtImKB+QNVHvfJAb0jYYNQ
3F3gjA6y732orYkOgJxEsbb13srrSDwK+zG3843aiHu9IJAVliOxkog2SobfHfu+hoh3hRZtzdDB
JZh82PezBJ52SGR8AIM6L/aG15GffKN4a9RxPGKCi0iUdF/i7VNNpw/ua14YcwPyz1MC8cUOTMwm
R+fFJOB3RvD+1mfGpDN+2dwVvsibyHvVk5/Lk8uAiaHsO+jSx/x82aB1Mxzxcyv29kOioI9wCQob
aBc1FAyolNt7ymryAZzdfqW8uW2wKaUTZ2NSKljV4LIARR7lI1RLIMUvlNZAyneaeriHMK4YoGIG
lwYMJuvgP2jH0KlgRZE7RSDEwkRWVKGgwbHTGnRo7W4CHjcr6zmjlz/x8fkaAosBG8jd7v4avryu
fE/u0286GRngHE4RrIT6NeR38nvh1YWCJA+eStLM6RpcASq6QcfNubOFi33wFakOlCk5PxJn0fC0
wRW+SAhQBL8F2JcX9C4S0OF18dyCO8WlgiOgcRxkH1myZNxx8LHi4DaRyAQZ+41ZgphzPjmB4OUi
Tks9IZ4YUkLR6tzYF/rhSLKyq91BdYZ3HGBEi9EelCJBOGs4pJ3ssfJbdvaBdNleNu+3nf2i5zSs
Wyq5GFf/PeVasmsnrDz8i8bC2N8GTOHla1kBdDRTUe6HsgNTIodD/npvNQ9v0CEKTwdeSO6sNkso
zFgpzZYt957sBSwb53HYH+VWLQ73Od3J5PykZbplrKGfFJ1hHa4l9ZCUN1LqhDatxyqdRgUJbK30
GIUfoUZ+zXBeh0BM2JxR17J7kq8RmnEHpLufR9wYxM0PafGsyfRKDLH5MfN0J/K6q3HIVlP3McGQ
zJH2+TuFI2YbRB/5l3YwDHln4tbp8xeWbuhb6VFnG0AcOyEM0cNOWgsnRtM6U49s6lqmcNpfNz5x
PVaRw041o1OVn8lum3OdVEXnEt2OE6Z8j7qlG7vFE1MWOjdjdi6duk92VymrsxV8G4YItNry2xdx
i0y2BXgkAzfEFoHNghZNni1vT0cmdwWt2TjMrNgNfmS/itk2mW6kHn+8IDQpX9kVvcK8nu5/0GfC
oxI/A4GP9mID/d3HhOVku2W7GMgmLFsxSmJakOw0ZIem0bS0DsJNSg6OKN7K1kxuW2uSId/nbPCu
cX7221t6Um2cu0Tr2BhJFiXR9vNFXi50gtDq1H/2I0h9dgxG5+b0D1j5UAIyveHBhdw6pMp7I1uf
mLPSSfr1lmbRBy/U3aJWG/dYYLyIkiglL8+6sw71tt6GJdgwuRl2JbLsWGroV0r+/6ZDTiYz52vA
oISCK1wyQcfelUR+6iqgWNuctcBDyF9SjowibkgWk1SbFB4HJQib9vHaj5gtu+jM+I5tgbf+fxB/
ky/Gl2HhZN8wXQS5IshOJMEkE+SeG4L/gCehCj5LYE+3MTNXyYzxcdmalVUE95IZKVy9yK0QFaQq
NpxmSzSf2cNL2/O0CChKX7i4tqFm8KKmKmWTRWfKkgf9BeB78YX14OqYkN/nh7lp0ZFK9TXEO8Tu
nl6gAchvSmA/qjinJJBa4UokpN3TY5DAmuz9cESeFLn3TQXv/xt7JZ0g+DECdCa47SqDDhknmjDn
ELzSY8Av1nuqpxJPn+I1grsV4bjbT8EFL4hUDfw+HRwGVLZp1IQOLs/OdN6YKSKTbTivCnDVnJd+
XfY7zBxlAhFT7d7oJkGWAd8I+G3Wqo7Vqd0EQgBWJpjaL3jzJ/YedgckF3R1xLgc2TOs/Mk+IF/y
33ez+Kps2FSQ8rJH8K9dDUI2JImjykwAx/YcCh+MS0XpO9+7R5qw5gA6X26fSO0nRL29+1SYYux9
2raA5bx6UrFQEMkJSGGiQqZiZQ0xZYsS/U1uA/XOAqTwP7eBPZLpP9498mUqra4EvWlhSYITfj24
rVnV3FCSOzZgzetvkg2LAr/+4vaW8TWSG4GeOIbX3kq2wI1F7OumBAJE/Nh8VitJkFImmMNqSqZN
OXv3LitIFwkxZZeAcBX7nVjhH3oFPgNUAqshfgTy0uj3uQ0Ky/AkQ5PsOsZygBjCnbkhEh8l5NJq
IHPZJFutaTGUEEM2zoEQWiWPU6aHcY/M4NSJqMCaqlppJBTStwk0RN8jz5CR7ZJNkaNwk33LI95f
UjlS6Bnt7/8OqUJqgChAHIi+MYlMj+8SJX8zE46J9gUaQwQRPpHHYeTG9ME4yq5bD0klRcuR7Dil
dGTw0WQSH54ETIrGIhVXnnaLa5j/7Nl8OtcjIVxcP2eE0y5OwmSfcm6bPql28dcD8SdG0t3/RRcJ
mcmCdUT3se7iNE6rO62YWI1iaIwoAutMBp8LNMkgtq8L+FVhcZKhLbU5EURWjh+PqhuoPfIQoAjc
/vlLzGFw37456SRR7Di4KQqItlrQbk+NwPHL7oOZNzAhW5GAg1xuBnhKkJY2kO6AmM2lASWivpSH
tWRv6w2w6uQhb16W3k67AXo3NWSxZZbNcO2b01rR6/k6dds0SVhmNGOKWth0sSJ4o+8unCskJBcW
qG6DOcya/blx7dMrEn+bMouuixblugW2omM83HZlzeGNhjcmozbYlHRcflCIPtSeKIHPKEQdV+mF
PTZiUtWBZYrtJHZARzOAhS3drB/ns8onNKCgwGB2PErW62816TCIOG35Pe5X1gFC+TedreIXhrNH
CVrUtfFBxw+BAYzAMaxl9iPEIcTKzOmVlgZsvuy6JA9pmxrZ6bbXjTM9uDyjyd3DHAPCAvID8As8
uunuIz2El+05GI5h1CvOeZCjUXD5i2a4deE0V+FoiIEekw6vXrVqsK+y4xIigD6OVbRIocNI6XcZ
kE9GM4l7afY7bTei25OOEcRoJJoktdvryVjTPPvCYyxbJYicQsw2aGO0aARCJ5OLT6hwpSQoTg5x
QmO9eOibDT/CMBq3OTpiIjoUpUUvHsdk48cKzU5s99B0QeHSfvyhaRM5SBMeqqlq3W2RG0IbNd0w
dXpN//HBts2HRWR+fduJ0aNQU3SwO1Qt1BkNt0vGj6vGg/5tvwskcMeR1aHZk/eW1g1kARePkW/M
G4k4UDwlS2L1gxl4KNEwmqHLzwoLvON6s/bffdHY3Nixwd5fXtx1U7xauqw1p+b6E+jBbUEgyPRo
pqTwrtQNq1zTa2U07rpPrArqVZa476bPrCfMLNeNPSMr7C0qm73zhK94YK3nlsfHHfmBtqD1dWEu
LlBSpm8sjSHHmm1fBhLz5iXADfSpkoiq1ljcWN1XP6UxeNhES2QMH8pc0DnDmXhl6CAuo1pON1PT
BrehsajtgruMXGhiQORNWsfb0uj5CSuOuuFYDBH9Jgfa0fbTz8T0ryBYvyWb2QlibdoepXRHu3Gq
UBEce6P2qJ51ljSb/bzZnUqokfvYLLkAdsSMKFJ/pDe/d1Ydw3pWfoA1x8B/2EFtLQKfqMTZd/jr
m7sGC6mIA4ITCfRqtSLLXWXB6mCPbdsZV844cMYfezwe78ZjEmyes7DtxYpv7HFg+7P1bDBQpxlc
/4k/p7flD2YzpXx1svnL99VMBf7M5xubb6FqZr6/OIO8zPihrUauGq3V4GWpk7KV7buum1gjRUvd
y16/bIUIY8BrD3oOL3qx4R193mCw/VEjtV4jK3nZ/tU6rQenNXzkidfhtTB14G1FFDg7mRzF7OTL
k9WaF5oNTgM5LMzi/K3iQFe+Kl3lr/lyINLkk5qx3c14DBZ08sVsAKxiD87+WZ1j5S84ygb/+L59
XkARnVecEs4s0Zt9dJVgtbfit3f7tPBhnsChUD+6mCc7ieKh3+3tHDlnMnSCbukVnk1YxqRugUGY
bAHy3JlIHvAhotlOcnv5X1SNM5HOzUTnuFhwtRa879vipNucgLXyec23D+6Ee11wkP14HNDjZvO6
Qpf5yp46liWQyXi3c3aa7Ti7XeXYpB7OcDh0mopdjwA/5sJa7Ork1Q9rzAE7kotIJjLeOY61y4c8
3QF4filrd2MzHkJutK2N5XmehRffbne3+EO6UfAw50Wu7eHRYTlfVkQw08Ia5mroVM6QNWYfMmvF
KV9ga3je9w7JT4h21Wu07UlnWC5vJwaK+p3YmXQP1bJV+Pd9v1z2+Do7vYkEUi2TxRUDmNHrDyE2
2A+N8Z6EE5j6HzT98cjBSCMZ/TFIV3DvH8NK2Wm7QBebWsMKfVmHZ+0X1vNXEIhKqIiafBqAL8GO
wWr8aAFIKP03bJ/+fay7HyfvX5GnHcp1q4cpZbKkDJnQAzFph05+rI+S0yEGS63e4rXVZtchZJKU
Ec0tjfvUuDemf5QgJcd8SzpoasvWqNmvd5ff5o5AfzNmdHJ5tKhP4hVh1YVW8j4kzRMQp6B31N3r
Mm/xmhH1bKg68Vr8zAU609Z7iIZDK0hgnyKGUnfd3oAq1E+m76E5+wS1C/0Ao/Qcms8aggnFvhtO
yU+ZIH4fV7N4SL01oYRiEsA5Xu0X0bgTNHXmx/kfY9CkY4Q66/3CPsx6UUqcE8xkI/WJ7I35cyF1
GjCPZ9o4ZFC9pHhsx4Q8AMBUmU3ajq/enfkvAAgPJ0dJ28LYlAZPxRfHF3wUpO1N/nR+NPxGeq5B
OYNYjLLqLo4PZaJeBNHU0g66rspDA9r7aBwaAW7HMCk9hJoIgTMFjfrqYFOqem3nA+Bqeq9IJfii
8WdpcgVz2JHEe7l66GQgatBwJCwnLECwV8RQ74U2geYiwDS2c/QnQG8nMo0LcjJNHGJIWLD5pb0Y
lRZCIbgKKqoSpcAl9ToH0gMMMsjbalRUSNbbUNvRKmsrbDrhY5zm9ONpHhOkzu1lwx5lg97yanvG
qrCmUy9joJSd9dwY71FkDiEd7Zb5G9EgT91AZkYShiwPD7OX9a5s6haj7Rs0meqevlpSoaQwDOV4
z6Zadyji7EqnW7pvNuc5ZO/iAzeH4RSowyhcGWPAm0GRBp153lav1P1odkktJknSD89rM5APWXlT
Vac8s8vJ29tXdoLJZLwoMqcNqYmPDTlQH93+BUcadHIKsKpN1kSZRdlI9t62e3SJw8YV2Bh4nRoZ
VILoefKB8Yb0MO1qWVDM/wHndRkCqDk1ZwvS66L21NcaiiPcAFkATOqwDTg2cSbCy1fdoRveruQ8
6nZ831WVMJXbNXTVA5fpOAbT9EwMG1DqWjWNJWvDzwq7FSv5m4Zmp0cl9JzQfdGtcR2mGGL62jSl
/WEWB7z8bQLoz7moyc0X15E+1U/NRTW/bbocJ5nTQpuDgu39DJ9eU0WLavBcYewQLdqIHXU347R0
Rx2wjI5q44T36F9rpiB5e2xdwdD/erBeKH7Cv/Ky1DZ3hkj8Vktp49tGp2aiuplFXvXk6G8Wt9yI
BySj7q40YMfy1IpIfsGmDNVBnYUiNLWeNP4M73QXvZEMYrFttd/W4/eygayj+ETIvhYgGlEhpAtV
GFhrhMxXbhOE3rqbl1irOMQrjVlJNk1ZAARG5nYb7oeh5iFFvBfWbgeuG0VakB67LQWZ2zExgMCU
j4zOvz7czsutSOpBvuEwIb9TqzEzKGrhYrcvt0MbBsUXvC8V7Li7fO+i8/NoIgs9h8vGLJ52mYCa
rWAfdPBQyixS15tDVn6pSZdt/KBLY0z6j7nS9anE3UZ7/96bThuS8+WEVI+H9zKfvidggiTqH1c7
RFQ+1CBsDaYdx47UJtzkJb4ZbkGOyPLQsR/q53CyXffRCp7g+89p2hhRthi1Vd2928fBaeZz96qr
/6qZOXJ6vgiSJIRXvy68tB6/t1Xm5jDUdKCTsGeujtPJy2tmiu1X0nexrG/SClZzyG41L2hNGb63
DahVDE5uCqS7iwtriLjbvXxUihE8Bm2kv6UKb04P7gA7LWIvxjRkoMxFbLtPLkzb7dB2G6qudJV8
KEU+1u302AFiXzvjhJgJs9Fn1RQP53nhwqr87edY3QImvpeXz/x+WVYXQHZKBeYalf192X9jP0vs
+6gLk/ru9O+PWvC1od/Q/f3LaRluUaturDqpo6VO8T72Gl6znJn2Jw0evy0mbKyKAXEdZj/EHmRv
X7iGKPIbfk9z0/cMl409Zfio3d7wZk/u7cilptExDsECYYpbopmq9hfPebT8W881kz5vYTy8GJzL
VC1cQtCwXxS3ToyCMnX36El1h4jXGBeb22+0bk86nnFuDu9zLXgui3lXZqaNem5Fi+bqtchPe3ZH
+OHM/gAeD5ETdHuIvMUnDNNcPFypnjHzvCSMtCDxaW9fkyd6lekjdDsfifBGcBlwEz3WmBDtUUPA
9uQuQhGzQ2HvPKtBvMxydmrGUE+e2xZw43tIC1ugIznpWTW+ffjkDbE1eqw/9nX5RSnZ0bQzxpoM
BTx/1r0tYoEpzWszfWIiDinw6VlzNJgTleg1DnnhPJfamhoRmC7LMSiqC2d/rIEKsQlb484ZM7oT
k3ssU+hnNSyoa4ZIDssAh9XGCmz06NwOzWNvsfdRBQQ6rqWLu3/3m9vewvhpT9iTH/4Fxf2yyzAD
OedOE+OIvbq3Jxc0LG+r36O2wHp1Vf7mf9fgsbgt7q2D4YSr/M2u0nC4Uu0YZxrchzCr/i6CttI5
2UPUA0gMisSJmqNr7SZ0TiIlwKnIwIPWaqFKgOpKSYq4ZTAf7QOzUB5j6NpiI+qoGwBM6lNUPzyz
zV8yt6FnXf6ekEfSv/r4w0qimL3p+bDeuerB9ADsAc71bO3qA/BSxB/yJRZmBpnRw26tIopGA98G
Sv1e4USmrXORSnFefZ9KMJ5KRTQrrLs318QpT2ekIFPLnavh3zL3A3t3cz640PWeylzFq+dKe60u
QZdsbFBmjEZ7ZdtG4mg/SYfthW5FaG0HHDgF6G15jdHry8gJo0J4Gj3rja6RI13s2DBptDSa28eb
JGpM6KlviJlrt7wG/N1KvJuhLj1g1L4xEkerCuTLUG1mvTeDCrvlh9fzGx7oVuRiekwRThMoopRD
12kO90OUKlj4MNMG6pyxoAieYPbK9+k17OzP5fo5esAcIrJZpvCmvDhug4g70UpTtmNuxalFQwmN
0LEfST9Ce08b06A5gQxqrLrbgoFe+/nnhIQTT6GKTCWyUeXTcXNDQRNxXWWe+AunpLdHTd1CVqAx
xFE029iVNgbdQB/1ILJPBr8Br6Xrg9YdUsknfTkGk5swjzUCScn+wF4yLPnZSUGjQysyx409CF51
QSPV1lU2TxfAY9mPvxALYMoz2G2U5npiGVNj2iDZtMnHAE+6oWX01wPcaC2XNpFkFf8JrosTUMNp
jBtUFsXgOqr8ORrgCdxhBOf198QBzf+VDsVfhPn5uBq+1m8nOo1GqXXrl64otfsoTGCrLTHGqJ1k
fO+HuvfoixJbJKeXfnjInQTVz03p5E7kdcye2GOWl7sVfOESPFx9vHk4inhPdlfgZhhL1e4vu2pD
myQqEc1/u3979GCic0RWj3qQnR8NRjj5TKGsHHqTp8wY9mv63i7eSaQONLCqC+sDEh+RRqGQqzs9
z62R6tLc38fRDb7x1j+3rB8yQQ8FIc0rQmne+nBIbuJdaDlA7gA5+ZfDWNKwQEPD9ufm6rTT/3BI
PDumaenq4dfgswz6dILxbJ1iPQXKbHukIQoxPuKRrr2N3BH579sphkhnnNhlVOqgGDIHx6M9Ozjn
IKj0xNPpRljicw5GIZ4+uYfxqHOfFJfZC49TzvQi4zMyciZ07i7dsF3FN9i+FIsetMpfBST0Alxh
vBFoV+xlkJ4pE+KDjNDatLTft+aFMzPzjZTCY6sVFm0OiEEovxtTCgEmjP8CZv1GjdswJvMvaYJo
wijZ1/1fy/tzKuuIwTIE6x+iMyA6Cl6QHQdlGhSqS8r9pWiNDIn4hDNiLUvo4h/6j51h6BzB3r3x
7uZETmbfRgOEysEZ/s/LPBJiXwQl9O8IwyeQ9gA0XJ33gPEQmmAFNCG5DQVwEzmnFfsMuIW0E16g
9C7OeHZuDpiZyjIYyPrA8sm6eIMHEaM1vXhcqtGT2hsnU5CEh9Tp9mqPH7+ziXyHPmwL0dPNo+Jb
cPN/GxOlx1BUQR6WoDb6JhJ5Pp3QalSTln33qJhZUxCTgT4ue4BbF+pbqQasa0Tw0XYV+PtFAJkO
/TfM//q5/zErkhkCDGUbAnX8aM7N2pGLMoFbxyo9JUGEA8Jbkb5PjB3DxGkzHrezY8zwJEatghLW
9PYsXgRiXnu5H15HodOwd7X7GEBaL4ljYcqELXwp7f2p8B+/xjz+C58MK7JMdikFb49wAJ7Z6U2z
X7qcVyQkbHSYilxREyB3RgS2usMFcn4hY1HU1w4iVEX94msDaRjoDOgOWMSz2yT9A5NDJET7dfqT
r16j56weVYt0toy2GnXCfko0gRnt2IAJMsTjywv0frMftNKIG2gb7WFk7+k0tqA8QB72dICbwZcZ
72uG/ot9+OkZ9KCjkqff1DcppFHrD6OVxoj2xpAZvPP2OPl9DhhhN4Aa7Jyac31ez0E4w01kAnIR
zFeXNjrmCGD43WdiEOna02IDrRc6BCiB9GtJimUo8uPOgbzJYM5f+xeu+AXBinCAkbIYyiNKYDl/
rOepuPXxo7zCOc4ZeuJjUIM4whJZG7GUPe7vL3Z+e/vfVmeXBXlryvynMjle63Mbw+vem1OG6eYj
2NesDoj5K5B11aEXiLCoY0UWgGKaYHrAeMJ7RwEK4bZkA8Dt4sBM8ozYVISJQp/pjHVIIguXT+bP
e51pWoxLUptVvSFl4CRH+lbrLT7Nq5smP3d2kEZ0w3Zrus+BSkrGhjNJEuuaFtXKp9y9oGM37aZV
/cEb7H+rPw3t4k/vM+TiGPDZhvjp45PYJF0E8CCtP77ACeLZZaAhPEj8MBpcP4OoCeahSCwwh4U4
wQI+pW+6xWhQt0iYN+mmkZcA8GLbjpgHajTyqq7bOd9T79W205wWFhePTGwjAT/gvTGg1CkBHKiC
ElERp7pr1T3/akCg51iDw4Y6Wjij0DM0j8z0xVnRAzNx6v3oHc3b6NAQJnB/I+d9WeQsYaRy2kSO
VCuFczmgaUSWlPT69/UF8AE9MkImXDK2+oLtX+/r3AHr3EUPSh4HwhZpO6PpaQKSMHTMD2H3kG/Q
aUeC9NMjhqGFOZM0dYfvXW+pjTujy7nzE8cQzns/Wj8bOMjbBdIC8uk33nh49zkPMBo6hA7XI3vj
BVAPugranSYdFE+pwv6kiaoMsrljG8vONG4xodz+XBygc70GflDRxXtuWrh6XDwm6tyxVu0CBVq9
LZk3OT1FH7BehTXEjIDfgTLQPNqtymxJ6+RIo2N8S9MJQNlni+PNmw46SnL6Dw+vw5324dZCugDX
0bI3il8McnA6bJ8wfpg/4TU41ufh+E7+TKsnKIG0nIjTIjQNJVqBx2FwLxg3ZCeYPxouu9KHRoje
OkfV1HPJh/QWO5bSkBDSj2nQ+CRzgbhtk9ilfQJ79ZDSD2R19VkX4xa9TtS6GpOyn/5n+os1yEZr
Q1/zrt+MABlTCKbjZ++/+D0nM+n9JAN93lgiKXQZU7/gkDnG5tw4vehl22AFo9NURx/4ELqIcF2z
SVP2YLNX9PObqvcSe5Y3WlTU/r7bg54+qgmEFazhE2eGxqxNA3eTS3nTaF98uukuR4UOVHk1/VAz
HSOmtyxaxB/En+9NhX/obRqjS4/0ln+pssE+BTrUNua6uYSwdg4HkejQkrH40NQu8mkQ6RUKEwWS
geKn5RBz+NHFz0/o09AACvuduu9JOV/x8wR+9uqyT2q2NdzE9tQrbS+2PQ+rQRspQUGqMp1OhxvH
ccYHhKTy0FXpfTzDuxRovW6TRq4693n33sfQ2/zbd9et/JBh3qkNUSdRQKYOs13qzqFT7Zg46ek0
lHVmV3N6qxjQ7uo04td+xkx4JhVQ2C4KM+g+Bw8zuDJm53QbPnGsvznlCL8+eMwO7lugXB8PP2Cs
rSUm07nTZVqG3X1ADipY0g5mHVeHYoYfYoXOVKwOrcWhHaPB6fjglnC70Oi46vMAhEDwQeTNrb/W
XwcMDZEubis60D65Aiy6JxkDmzCyIdpj0IOEcMdgOq5IQ4VnLyGI5JF0jRGKST1QGi3gdIQKX9yZ
2/SQwaic6dQlWvLuZE/w9T2rwKGVKPCXkGM+VVT7jBKitgPZgU5lFjwD0nsYgPGa1GUISUkMjhe6
WDNEQh3uO/yeD4tIDpbYh62Ciw0vEzwKXOlwsiEzfjn5idmPmtY3P8I1d6GCYzB6iufqUI2THeGT
Uq/Et5NmTP7u9/xyHgmjaVM+8ySyDGTxoUc0herF9iBEKERiBmlN7yHapbwfAzbhGpN6eAJj4Vug
RYfqzhWgOH/CE4UrkZmIfOupNsnhY9AF683duzYKS/xMLUpzavTbuAP8jGri8ErsOBsBbPPTJl42
8/uHKt+M7O42O4B0Jzt6Sm7AfXTghkhz+59m//Ya8nrtItjV1KXdQYZIL/cfHRATrl93o632brbJ
d9Ir8z+OzmtHcW6Jwk9kydnmFhwxOTbcIOiAI0448fTzeaRfc/p0IJjtvatWrQAYYM7CjDQOYKQC
pIgQK9I/5uAKyl/yM5lz9d9vp3o6vOjJHECd2wegA3j67UW/JLG4vICY9PAPwYJ4367b6+RUb0hc
uLFVruGtMtnouAGpWsbVQqYoJyaeQ8SGZj6N3HTY4m2AHTFOFhRsRK9Ni+X7qNOxrG+7mpzm/Ysc
sfeSnME3k19Ub8samu3/RLW+H1VZzTip9rHWBpun5ACrYXcpcVdjfI3R+y+GlquPXW7u5IQCC4w8
uOE81uv5Wj2/5sYpDIBaWDgj54JT5LUlmAHi22/0PfntFUf5Tb5CJhSiXf6kA2f3s/EgAoATfCDM
3PMfECFSD8hceJ+qVWdhmvXaCfN21W6VU7PIN+y90CKhff5ASAC0UE4c3nTd4ctS/qBB5O3MwOTj
jVX2LC5XKqesPO2h4cATH+mV8DxB3enjWWX5ocVP/BZEDvuB4kM6qZYjN5FmHT4dor/+2DMh+QDt
rSaGRah5Zpe+RjaWuClgDWC70iyq8sQ65ZkrljV4RsXAi2a/4oG4Mxq3WaAUYm4EekB7WxPXjF4o
sybp/omD5q22w3Apc7AMGia6S34YaeNvQlLq86CrPSCs18t+YmnydD/dUTMsHkoiHYpigFfydInq
FCtLJSf+s2KVim8yP8d3/Aa2yEBZ2ZzGZw+bHQ8bMqRvcMt3s8oShrVQAeMfUr6PEATP4wG08cjv
fKBIfdWGN+B7k3j14ECo+y+qeBtWhF0JHTTar8zW6gWEP36YChsKGh7UfFqKFryGqYR8F2OYcFaI
7k1EK1niSs6oAro/Gw1FLGUCFgJw0fDwABuNLdycZW12ey3afmG+FiI/YleCrgI9v/HEzp0oLnUu
/1fIvObmoZQc+dDIAOC3wqFXZhC3q3AG9FXCsiv9PvLF0lKudcpPPNgjdloFxegNx3bzMg+pthRV
K4U4p83GCSRGY7DpkKZjU8TQEuMoPKKgPnvYEGtMQhhtwut/ATS4kdYGWiD7hddYn0+6fJ8kEHoa
vl3FuIqkvvfiw0sqkOCpb0fR5ihgdFgkMVt0W/814XfTzXSsy2mABwD+4H0LJFx/KKYwPUCZmWwz
uGf7cM1IKoQ2u+bqeoiaR+8NAaOP51ItOMlRxHKiggPDpY6piLfvDfMqdfPcKtgulb/PJRNjbGju
n+XIefocpfEbNFhsjJP586e4w8hnuLjQvzOKntEbjuNmQhuMMRCcJoL0FqzJdNW7z+/iSnAJw66J
B0aAzBlPBz9cGjhTQCc6/1VLNSBekDkC5x/HKmdLMQ8V97VjFwfPxT7yr5pTjtXZtH2TLDXqUtXU
LdW1IQd1upeQIUKzq3Y6ApDn9CNRl61D7AtwmTLtMUyXkC/SNuH/0En1XkePyK7lhtC84NgpvtHN
bzCTUU0wmAEJi79xOCL4uo4c/pqH6VrHI+N53PwgBhOWCU7PDA/24gf7lzEZKSd0evjpKdFiRwnn
7F0idoQffSXrLoGuaDwLDGxB+1GQTnCWCNjVn8ArhJTc3AEwE4dPNmzU6Dhqvz1x4mscamxKJjZA
dBvkxH6uUJZa0yZplvTIPTFNir65qX7/elBNUHpQRxjqyD2k3ftMMModUykq5DD/AzF4thscTXTN
6ZxNDvYXNvucaTwD3vUoFTlI+SZixA6dBFgvb4ExMTRgUrlcxCgvRgGf0Ya8ph9GbcyIEKmZfqjn
H8OFTdMDpUCcxeok9iqaV8YmABaUPbQDyrVynmd1Z4D2OQOccudT+il0wbdr1EQJTct4pjPoI1MJ
72R2aBS63TzL51lBFAHzRHZKK2828o1UOSLo6VDhyloaBfqN0/Un4axyUtKhbvPRMbN2hWpdRQGP
yuOJjClwXMBaiGHHjUhInHIQC/Vu+XgLnhFTuVlUwYpKce4Qiys2G/HMJ0uUOlRJaG4gEDEeuuNK
YD2oxbiyCtPO8eInX72Yk5IlsxBqEpHnIAWxNk6mpf5we46R8ULsEjte9WNoOMuwWMYMpzHfA+Du
L7wWZtnVUiZr1Sd0umf4nq7Cif1mnarHTHe5KfhDDnZWLm39gARs2R75H24VVlbFnLr//90rdSe/
luI62jkZdQNM989cUcZYnfFrbMD4QgIzcepuRU4HwAH/cmjzLyuS6BTyRaARcmKzTFv+E21RP7Xq
HK6lmF8RT/ILJWcuoTXRbFxWgPfwPyiakEAgWACu4VfpmFl1nMgsOe5jTsRsnOuolFef6Yq8EAZ8
zPUKiZ12Fkseg786c1h73AR56xqCzdrvYd+iEWbkNwStEVTNghKPCWiNc1qmcumsyWfNqcbBSS5U
XfsMfNASK+CbtZ+Sf6btIBZoH4+emC9UE17rF2pejYoWS4uCFU+ejo2QX14xIR4arwHbZVbHDwdG
2hjIn5H/NQylDYvjK5S3MexwvCqxBUwdjiwODqRA8CtqTpDMbv8/qhlOe3izGdUmREPuPcHlNBg6
lyOHcwicnn+FamXWLixBZsLKADPa5b7lqnOBFeZm7YxbLk5WghgoUfDmhOsX9G8s9o8wfdJXosC9
sZTs8Z7IPRiEdM1YjXcP0Pdxn82dQob6NwWFAkohcpEv6o/FAs9RhzO+WOPsHWpWJNup7HBrk04b
MoxAeshRpFoC00a2QZa/xJh5hgqN3NxX9uB8ItyZ3xQgh+D1h129afPc9VnGuCS3mvPw4GmhiILG
DpCv4WB+MOOepr/ddBwBDfP3b/coSITMPe6M8ZULwGhTfp1ttJTtPzZX4uUQw5lQUAheFwIwXRY1
/HDMmzty0WfqGRwONSxLumRzGtMveSyYo8TFgv5A7CgcEqWJVK8fr2TVII6Eag3Tg3sVbvyFnjzW
6d7HydQYXQ2luXIhBIP7MsGqSPfkcKD2HOZkuqPQJxzNVH2xZsGz8+CHuoRJytXjpaLxUB/0axwt
/NsQuVs4beFQZUeipXCGnGUIh5BOLfOhnvUzt7rJnz9nEjY9CLPOH0rKIy0l0aJAYTWLB0QNJXNi
Scd93NtRhUWX8/m9nSPcHXnTX9ovdysE4FdvZ98f2JRz7rXoi9VDdcuWX/V2s6c+/qIM7ymkRSjg
zZ7+kp28vQocXFhUATVzslc49dHz4dBHKs64o0z0kXTLaxp5V2euLt8ARutxCIIRQAaBbLM+eWCz
pEu1smZfXeHqsu/Uax6jmlDhbfmXLDD+uNunTLMmJw351f/jndH/DzXcL2Ta21lFa3xbSL9aOaVM
768EQtI7ZN9laYmLdpcAmv7EHmRbADt2L149V4CDjYw1EiTVzimGZXkpiBO4ubCemS6xJTX6L/ib
wuT2AlxECE15MP6g/ghz0yMGGGxPQiw5G/vdhRHNgTNMTG+46zjimHTBzGHHor0ir4vSY+wstBMJ
Ogwbb5lD69kigECsY1rNDwNMCA6KHWH3f4fbwFbIPphCvM0IlpqCHdL1EoNEV8LDlZcmsgAWx1Lu
PwD7wlR6EpDZ1OHddxfRd8Mp7sZcKl4lOdogutCHL5LuPC8pSCtE4vEp2Xzph/LxfXQ/UJ3k/1FZ
0sflVY99Ii5de3qujMkFU0DdBuIkIIqLSUCWQiOOfGJiwedud29mp/KYzHdn4vjF8JzLB/lbdxjL
0hfBp06994qCl5aYS0C3BAJb7UaQE8k2bXdtvejQYchVK3gaDLoJraRLp7eCwaKd2Pvhj7PtI/2C
z5BB/tAYPcM7YTvED4UXg+sFvI5d8kNjS+dFW64SIQQJ6WP392dEgQz7sFhxaKBhYM6Myv8TcJ15
UB6dJE4Nht+GQXv2g3Cfl4rtoYn8Qp1l4rn+kVVqhW1t/OAJseFZeVnCnEMLMjzSMxwVfpB/9feq
wbGg/uYKmLVXg1QolwyPsGJ96wN68I9rLjA0MNg8rJsDVdg2HziPADIhxNbsm2zd9F1THZjll8W6
bRZG/hfJyNY1lCoFHrCgASz6l8shNp57tWcy+BT2dIiFuCbVE/+HELzYXoVUeR970HdvLDakpcyR
phwE/T+dD6GtX1HjMOyJ7S5oT9CB6Nu6yhJpOijAK6w56XrYCpDw5Re1XEKPUb+JMxeXaNt7BCbz
pCLmOcBIILxtemjVnGLQF16BXGIVvQofk9Kt4d8zFkakU8yM9YSSqpjJElf4afrZDp2zxRbMDF4Z
UT+CF7wec5QmqIodZlT/NWjjPrvPlHstzXIhspN4fVtDCst9vqoWHBqriR8lh0T1qP7lnbpNW+yz
+/jeMSpE2CW6L8jp4aa01Xn/VcA/g0bEIQa64gL90rMMtrCXV+S8rSfIaWbJWlikLlmMq9aOT93i
vaw9Qn8dintUk5g1ja0WceIGgldtN36d+/ExcagXIOum7meJ0HEaVFvONPAL8doWE5cVbVynkW+y
u6HJGZXoKQwn6/g/9IsTuq6ZosVbsv3oXiZMpaAfEhpkzDkXK3Mhq762iTUk0ZzEgj/hVM6evDQK
9eo4xnfir7+nxmFr/hSB6DEw50ekd4RjkQ5IoOHJxYrCJsZvAwUZ1NN/IZw3HDgcVJKmvY643/Xh
AHku6kcJFGQu+bOHaCViUofStmYiCIbXLmDQLIveY49ib5jnbMkwHxAFrFS1J/MeRBbylSH5T/1U
RHsNimmKeOSGqe7LEm8uGY01rbecw9+ghdHWKokqsSMoZAEBdDPhPFV/ELGG5AjRJf84cbVqxH0N
+INfeLnof0XGwCo1brEVS3fC1E6kV0Zj1ymecImflP2wWKQMyIx58Ckul5m8BbJXqJQVHBksCWKB
7rdtYBBxh6egXxMQQj7i08IHvmeIgf0dEshyC8//ZlCHO/np00wHppMMjbp9E866j2++NowKhi2w
wrA0kSI9JDLUltt0jtT+SAzXVf37QNxjLtJZmrnUoG4tqzZIVEfdQm+4TWb1WCVAv4YFQb7DwQBw
6qcqZAW8ynKmtfqyfpJzR+iRRSEByio5iv8Rvj+oAhkokB/RbBraypws6blMla5JgaSubgg4qDMG
iGfKL8BciS6ZfgMpHzosDo5p9Wv4lEiTC9OFzCEqiDnzqDxiTCJ97OzAwAd67pmTXHo60hHMGRSJ
82QD47f7hhMIZwcOj2hJwJji5MpOqva/gv8Bv8h8/Zpi74MrmfWCHncJj10Q03PU0zfjSz8PaL46
uhi0ZhQEB86e91KjCOPPWVFbEpsOKsaWpNLzj+YzlNsB7i3YOk1k7xtKLxsTK/ttC0tKYnZQNk7Y
fWlQIrfnlcs3toD/AmE6V4MA3MIA6/1tk40Q4+Cinp8Ukvt4WSsjjR2a+mVFpYzRYOKsFrMZKmHu
xNtqAl+iw/Z3tP4VHMrKJmDwKnDq9uthl/+hojG+1L9899oQVzTzkUrY7s5PmJb0FtbVyxx5vXyO
r0xs3xftktRBT09d4BOrrMxir2T3jnbOuChiAD9FGI9oK3Rjl9GPoVrDQ0c+Js+ozJp8yUxY9z6T
mXK6fRkusunJH/XR87WU/qdJvvGmjEDNpuDcMjTEFUiajk9WtGCqJ38TQVej2oEojTdC4lCwk0K7
1D2OxOggACIzC0Sw+d01QQemnZgs5zX1gwDC+vMBPQWjT6Rzr/xv+j7Nt0SzNB56LzNAAMaqea/C
nYDzwyLHvkr0yxunjQ0uKRsjJggebSqQkGLaIdWc64WH6ofiKBPIblE9OmLa2yYgMUlfiZIdreG1
2SM/EndvO/XiHfA0HEgntF/H/PHZYwFKtN66WQtWcsbrzbnZim7Hbk2rMIUiPetO6Td3PZPhBdRZ
zrBdcte+S4jq2+z8/i5JfURmiAByoTGvmqb3mpKlm7gSPF0HNwdIIJUL2Hl5+g6oLnbzvjIX/mCq
m1+DAysHRKzyzMjyr8r3NZp3t03JwBBh/WenkczjV3dpDmAW4cR80rdPdPQjQf1XvDz1hcKQ8AA1
L50exYmTnIGTMkb0CJE8Zd7taamh4AbqYbKlkEgCpv6gzKv3V7KS/wRMQNMHsVizHFiF4RsWdVSp
UJfWquGjRH6fooMqWeUGxHwyFx0pnGl/Y0og45N2yUep3y4ZYbiIwvqpxxGBX1o3y4p5HP00HtwM
RqY0Wk8Y1tC/AuViHDi58Rk5qMwCIWfRsqDDhMl2FkA4TPLu8ffM99pvlC0N02ZINSAGVeHOv+/V
Kb2X31Af+uk7aIi4sgBpkTzQ59uiA0ltdPuiZjqJX8I8RaDugsgpCLjpYVO8Lz5+e6dALX/6u3pb
d19MjUusIGBsaCJ+QRH2XgsGJhUa8UAIHWlnEqpL+6vgrjGi/zCcTeTrJLnsaa9l/zNHQvEFRE6Z
wnyltY1RA51grftxQlwXNsOiAO03xz1talyfm3yBRx/HeAA5q6LwXBNLsMi/+AQ/KEQt8ZJCLKBt
ge8Q7w1Kkm38iP9MC/gJICNhAeMREcbTejkxYESoWI4wsa94AxVOVr/8sfN2aQ3hqZxoE/8gdJaO
eq7PqeQ8nWT93lJmvuxsjUiBog7Xnh12IMoMJ5Gfsf+npnLfDCQ6J//GcsywoOeVEC8R2NKcmZce
McaTPwA78aOjwqZrmws+iPoLoQgx6mjO74bL1S54d52LcAPp9kSft4R6vE8wZl8rCAgHdQ1qcmG4
xtq0uIQyySgzuKlx8EKUzLJlKxw9fAjYO+A3CGRNOgr60p/w4zH/B5cAKwfSvkXB5BYYpTvGo2/U
Da/t6aK6iffvz82W4oMOrAw8gGFEP0MWALU4hBlya5cm7m2Z4uIUPeoVO9iilvDyc0pPsvi6fKcB
fzHj/ExD4dIBP4hfT4SOQ7z6RPRAdAq59cD83spduRs1lcLLktlE8D7vd6a8qiOXK/A6JzcPr0Y+
zwQCS7Gs7ulrr7c0Ye5T3FN9zIpVvREJMRPtSD2CfpX7pNvUug/VqcM/S/QwCcCKktFHckWJUsQ+
owAoE83XKJ6BbTJm9DEpYDICEwPPKn0tia6G0wpkflQgKRwzGzapAlcckXw9NyngngeQodcfSNAH
EMXLWKRdbb8+vmKuKLXDmw3RXjhCS3rQipYB129cwhCNTkh7ceBz651CZNWh3ErzKpDcARuCVeyU
7htA5HhbKl/Kuuwt6G1JtMC/BYYkdfU2JbpicN8iK3marp+d/Yqc+lefweWmwIARL+wMqKeM7cSg
ha9HUXkVe1Kj2tzDc9uKdrSESww+fFQSPBVeJLB+Yivblr8hSx2u+lA4qDs6fcYTigwUhKA0F8lW
9/vH8Jszr9UgfMxe8rFEQCJLgQq83h3YF2G1h1izbV/Jmu1R/SFSlXi5xMqv2hiOVSPybb18OWx0
ynXAXmORwVCHcD7ey1HvGjtJ8cWqXUWK8xEsjUnD3OCk8m5Q6B2cwwG7EAYyH1+H+8nqA2HsjbGH
ZX6nnJdzYdt9GTNzY0zYh7JlBs8EmNJtHxFDcVc8JoE5eoFO4UCI0KNZxNFS/IXS0xFI7vFoJrth
N21bR4IKS7Fd8T3VtOLaekIT2Whkzx3w82amAowF0w6F+L6FZw8ZvoKCwYaBm2aILUQ/H5olkoyw
PDPxqbm3S59S6QaRjfOXeqCQ3AmGXLx6DbrpjJfSbczYNlbhHywzUnrDFISYcRISLCZ84yTbSIMO
bHQ/PEKF2MxNeoxMBzzQnNjmrvhtNF9+gDOn2RPRxUm7K+UO1EJRnNQMEqCN54qCkEqgp8Kld4bp
q1jVCzfCW0CDTn9NC5QdBh1tCPwjSmqX/UQkLh29CAJDFFiwQaUNKvz3lRHJ5NQcsG0EcfI6QHTg
xA01crFMl9qGiZdqKb2bzo1DCMGOWivZEPoNzZTWUrbBCQr3tpMfxVU8Az3SKQyUymgNIYUCI4KE
1w9Qt/4KdIu3A3XWy8qwgkSLFDkA4fRlFM6QDXesNHgYzLjzvQGzcx0rwVC7SFjGDGPwD0DzoHWj
dbp9/YKj5czEr5MFEv7RYMZYvHHeuGOsNU41JiT9WqlhVzxLYcuPOkj24PzQx8+0jv0GBPPtDm7y
4ERkzoRZ9zomKMrnWBLmoKcxtyX8B3RR1BhY76Azw9ZpClSqnxN6W+z7vbE1CZd7gFbE9HG3pMY0
IfQ+BEcbaVNgobedBC3epyqm1MzH/OcpNEDjw8VEjs8T9AB3cICurJB43omkosJcs2koIoLPxjn5
ZCax9aN1QBbf4qax5BiHFsWi436xtSNrAGifMjPfTE7MuLm0YG4JkjxbSVaAsm9M6c2pKswUmVBs
FzdYcF3DZew9HCZ/QP90HRS6Wu5mDjXZFnyfOPukHQWMGeYvkN9AnLCwA+rTYALZuOcBINGuiBJy
UF9GCYBiHeukdrqCCjcCQ5j+tjOadXGBcaeMafOU0gOWRLtN9ixvZnD6PN6anGJrRP7heL1BOwcP
CRLM4C8WOA3HeKyc3ndO83oBjgfex6cBJzC+dnsm4LDgLTT5Ed4Ji27bf8NaQ8gjyfjQRw/BcDus
MhlwSk4917enmGNh2R+RDWoXDSJxS+W/nSzA0ZuRzo6/sl8H4w0KzwiRMGKufYp9qFWftA0DDGAc
NomzhOebV+9LDyU9yG56xE5iXj+I4gBGdlXNLVkZv4DPBqfCMYJQJeP08/0+spgsEwUT9F1SNew3
875jIo5eAmrkwO7AxhfXJ3rEaglSGn3pa2YbkBlcyAAGZ1nEHwKY69Dhgd0t3VFvrvBfNYpewE3L
HW0M3d7w8ITwB1eiitF291AfygWvkh4Wy0h5SrD34K9vzhM9+7begz/feEzwZ8wimEpB+IP/4FK1
phx3Ls3rKgXLeC64Jnt2jWhtcEMn64n1ZhBKq1BV6M5aC86IhAVXgVOGLyQbWlnIm1zUJyJp3Qet
RRmWouwHfItskDRIRbcvM+DTLPfSkbl55IDgRzhG5B6s07RYcF3iq3BohR1DXdAZ/UFdpK+4lxI4
pr9PEB666rVcuiDwvKeq84bzUNo3CfDKmb0Lp0Q9+b+UVo6mSSw6UKMHAl51ywb39BXCpQ3N16rw
hHm4HB5kp5brZM2jU5AjjOH0/gkTm9un2TeqpyCm/YWLObstPe0NXbyek6Rm1wdoadzlhl8GaDMo
32Aj+immErN+GV9vAQStuTI3HSYZ+m7wag/BADU+bd3tQczOD/MEVuUSaP/nNbsbIVZ8yrEJ8DeB
rgL7Vrkk1l2nV2NQukuPrPkT5QWB19Now4IJXTwLLZb6gsNvDW3qJSA2p274xZbkAEQ9FTYvG7om
/lpiwOtjATjcWRNGbckRfBNvSGAIP7u5hK1Tzif/89bfPYUG8rirASVKdhWQ4u18nDefmBKCAOd+
9VftsNjZ4q3rJBdpAjuN18TCIVzgfSlozx15lj7wY7Phkyp4e1E12jKHpWfaVXR8y1ZyCv0mC1qs
JBU3MS5ycZZvwTO8SK/dODFu6cVPzc0aJxqE0HBCpduQSQ16TJdBssB0hu0PiwG8sZ5TtpRE9Z97
fHVecypFYshd4ef54POYQ/nj/p2A0eyRQXmFC2mPDSma/WnAz1ssLmBL2TdyvpcQLpqj8GBzyJnm
fX88k7oe1YO2yFfa/k9NDtzKeGIxqcuWtH/IELlbsV4a3Fy2m8jJogs3AWTnG5nr9V6CyQ79/1c3
5r38VeprXkWEZKuBb2gpqBq/YmAdbhBsmLAVXn8ukGL1IxDrfbJOCaJwJz62YDFSUAYULk4tEKJf
HZaMBqAEH7LmaYD+wOvfVNqa2xzaLfNlMWQ2tgFIHyVuOUS9dlfeUIqEbNaHMChW5Qha4EZ35Pzv
mNWEG8YFXTNvU69hmWmIcORrvpYfo1c44/qR8MBkwpz4kAPL0pPuvbT8nEDr4VCH2bhVi+Ycgrbo
Pddpt+V6c8gy8Cg3412/0HDah1WNhMTTdsIu5jzDutzH35j4QbyCoukbz/9Ft36N6s2RNU3zp3gv
zH6cG+cuZdxsdNpyqJQjEOIS5R0SJsiiqyJAyJ7+0Za+/tjcjk+3+X0Oy2bJhzgCwkSdYjUHfs6h
P23Hbo6LPQIMwqnumJcSwKOsCkZ5dFWAZGiOOO/xIj8iNkBegKCDBeBC5l5xGgL/JAspmEBGWfNo
88iVv3dZ4cQQRmbSrj8jz7F1ylVumU1/gGn2Va/0e+M+f6v1Ljwh9cf2EO9xe4CbeI6/2G+n4Gmb
fKuMxJ6cM/0PQ6frBAKj7FJLwd2Emx5Uo96USQSJZXzOHHn3fr7iflMXOLNFQDnMz4RNWbrMQdWA
1mT0grgRY/XmXYd35d6sqxWp0hc46yZkLItRBld53DYo+orfel0dsS9/ZE7vfnBDIGs5aB76gCct
21CzkZqFUn0XrAXsWwiVY8opIit1GPAOXoyWyfjSait6EVQcL4QaCiKgQrdoOc0vzLBqMn3qPTNU
aN3z266lXPUaX3Qiw2Ner8yBEcygIoGJ0vRM4ZmceW3HyGq39aFzmhJ3AcVWzwypMZ+cwysTBHhK
zwPpiHxjJluDMDODe3zHZXoV2tTlMIDxnNy1AWuNJihf0p0pK1r45YfYOGrKA9pCxs+No/sFjPPH
gI0kirk1/LC4mNPH3wAI4bXAVmHcraJtCfGFgUeurGXAKs0yNPfjvajYrgqLE20q67THZBNGYohH
RknBjR8F2ni71bycMg7zGWGV4PJQjG1LgVVUNpO+ZWo8uk7KaM3PIYN6AwDxQjxOKIrdkhBC5DyF
PSIRNvZoJWIVg3X9Qh07C9cS5xoqzqlAL/Ct+iWcfMOeQOws5LtEK5MnUCidN545nMnaWsMAHJRo
cFnj8c/HZ7u7YSIGokN6n7oZ/XLa/dMeULsna24+DDALJ2fqd3wasyGfDZr13lT79MdkdHElu523
x2tH/Qx/LJqVPAC1ErSSD9RpjBqgTuNeCbGO8BCxPj7QggyhnzB2whSOTWv7omOfpeBt3y1P9WO6
+rZRthGWHqBf8rZc3U79okMknCxUxEl/dewnfzHjQlv/ZZxhN5cXeCTF9QKc4/UXfpYpcqrO1X0V
sh+/8G381aRWlM4ntxN9UShrsQOf+wMfM1ZIlCS4+xww2pIhGrt9a9fFMdTnUuO8AmmHVLND02Ne
TGV1Y9GheY6dt1+6CK+Z74TGWoI5/XYivEmHyVdxQMeQDkFEKW0G5qk4MJuof8vdJJ8q4DrlVPSr
oKGY9oDrkKQ+GSjYSPzp0qJtNSxy2UnX2fOvoysnao4TNfc1+CJLfmDioEdOJ41p50tcXZRTGpED
nOifOU8fik789iOk+fW3yHwBn1ZGqXBcWxe93zfS7rp3GyYaNTMlGlTsYMHOcSP9jXMv/1Ue2eDy
iWuS3b9RueAMwXmBW8d2KKdv3DgI0KNmhQIHKohXYrjAOUM+iUyQUcQB9gCV7ljY1aZln2cGjFcA
9GTNEWBUXl4VL2iGj9+23VXXBiTPfu6TNWdZ5XH4qhR43IrqUQIZTwH8ltxOTWLLI/fe7WB2RE5z
JEG7vmqP6Fg7MCnDCNemWSOP165e5lvhDS7D6KgA80h3n4mnRssu85Rn0K1SMPgg34WotObvfbNi
6VU/GlPu1HMYVqabiYwaaYqUUWS0C9G6eToGUBNvhzQgund2ZJBxCl8+MqwDjj27Xue/H0X7Aw74
jAItdIRVPrgVJai5yNLVG/4hXLGKChKQEIXOeDHxcOY25GiE7clEaHzT/JJI8IC+aie+RIQq+JiN
TE5xwjUrpty16A0Cfg+7RfnITcSoFyJG58XfEbgwJzgBpyD0GMJODmID6WiKzwEfdmTrCIcyeiqI
Ka0zQi1oy0n8ZApmx80q1ZfNr0mBzkbXw24NdVeA/sP8lYCoOjCazWsPlvRaT6ghVU83F+OWUc4n
55IHJBIIDQsjeAhtc6DCphzNQNp9SU+9Hm1+2VNhj5aLDNuKUrfyG5SGqwDmdxeX5oZH5aey37xs
g4EJ0DJwsQF67ebIGSk+yT/HFvjvQyQjg7SNpO9yKNh0hFeuV37s4NXVQUcyNqO9cBqaVw7k7Mga
nvNeamZYIcNqYACoitPPWWSix7id1NUGq5gL1wJorS38N/am73VcWO+HlG7fwJ0kgcZoaX5iznfd
9fFI4d2ygb7wc1Q9ShJyOBjs5F/xnj2y7HyOBkGYHZ7Vgl2vZ18yNzKR6eUGu7Lu1KBzP7wWkT69
kYa30LkFMEbAXsHKj+FXH2THG5WtaXNIT4KW4DtM46myOaKVRYHBPBg+t8oog5ixz6R4CkCuA74e
t/9AwoeHkc3ErncVbJenY/aY384qXCawDWCnalYSNyZnhpkvmnhjqqin1hwVdAC43KRbvh2Fcw4e
ZBeQwjB9YPLgsHzMcsEn8JTXPJEAxXXzPGk5eWhXv4UklljwdSRP40wl2omxkb9+/2hgAIsBw+5x
pb/BM0rEnA8QLywgqETWIdIXUg1VfPlKr5M8HXNcjjkG6jbz6mV3T+ppfOl2RLMJbJm7ciUtqkNx
0RZawIdM0olvcHUxpAN+/pnUdnJ/veeJ5BL7xkwbOTzusYkn9I5CIo1Ala+tx4iUinGn0f/UI/s2
eM4z05b4M9F/Na7RltM/vU7mRnOROPtBuUBNKcAkyixmi/hRyFMFYfVJRlEAdeJbps5EEUjYGE7J
GkqWmfH1XsR4qzOKiQBQpljN8WFn/JgLQU2LVKGdlieVmRKbiYaag5fz6Ci4LvK9wgA0GJbq0QCJ
uXf3ZsW7XeS7COdtODFUnCwBdUwA0G/nTj60k7sMUpAl+2b+wgjQ2Oc9PTnsOLbnzyac3CUGLcNU
QTppSbpH5mEvXF/RUVB2er4xM7eD7YgaQ30u6+jlNOl8uMOYAnDH/eK7S53RkZ3/eMIpAPbLuSGm
BqTav2DRNutnEugdvZaXueLztz6q1PETJ359xew4W+6XjB2CchnBKxrt3jPvz2wjG5sX1LBPUGEx
k7FGLfnehiC5EBS3HBJx6EYdLeg8YTwLyEE0JVqfGkuY6RvmC4MIKiXuCcyzYWYvhtxuD1J21fSd
2PF+3Qhe9HueKqcKZ0IWHwzJ7wJG6o7Tr1q8eRRtN8wZZ5bWgPqndIx2b5Q+2UI3+xZRfPoDIhGS
1aOzrOOEgUs2nOcXMcBeiXchHRg19KL4fiL3A2TUYGellnZz4CKEfLrsaMIiQS5SbAXyH6hMXk9X
e9o3VkmPIii5fiDifRpc/bVvAxmK+t495cPLdKsbiBbBFQC1rJslcUCr8stQHUZCDEdPBuShn2qd
rifHz590KvHIIJMv8SZUaoMrXJuJm4OLIcglG1RmDDSwR8hwRGgfi+8PxufZBa+IojlkeBkBOjVe
Nzy0zq2+XoMT9AB0qI/0xURblChVjf0ETgjl13vXdMdns0u54NW20n5keS7gFHFDumKZS7Fycmk+
fPysXpB4mfLGp7FxhEsefzZwNyLNEVFOJSR0Eu0MmAIPK6MEFE442XA4arXLmsfo1Yp0OJaUGJwg
S/MQn6orrWhv9xJL+pKyKIdtTxdKMUIfJkZjq2t171MJ2B1LG1VaQj0q4FWgv3rDL3bZG6guk8wz
/2o0vx+HTRu6+/E2+cq5DyfMW5mxM/+EcTy6o9qvIijZWmOniS8VApNp+Cev3ydwpX6Jplb/rn3w
dywGfbTu//2y9JBm2+EIl1S/SYJWdDjAJD5vOhik+0+Xji19zTKMTcOxAGuMlTwz52yrONbS4OfB
K12wl4dQJcbNQBRwhh9w+D/FX2yIqbXjDEysQ/4kYvFcQa3eNewmdrINSYw7VrqroLfojs0v6XiV
iYeMQVNxacfKm2ok3T7nNwBD2EqwLp6jxj4nJt6lkIoxxhR3Urt6w+kkQKBcJqgKYB/6ONfKFniX
jQikg4dqRcu3dMyiZYo7n+QTrKn90o+ZuY3x6D+SzmtJVW0Lw09EFUHSrQJizrZ6Y9naIgISJT39
/ubadbr2WatXNzLzmGP8IZ5X3nuCo5LbAneJJKJs0hmEz1OSt6+EMATrQBSOPBlsOmBHZA8ohEog
CgF4kDHcaL7u483sW2u7B0qBehKCfIRsbkPOltI+dUOg9ZlDlREhXtKZ/4qszPlMnMyQ+YbEXL9X
hAiwO3JVXCaruTpV7jmbZ4ytTkCuEmUsBwQglgHWuHli+Yk29nVO+XA5QA6ZlJyHZsweyS0yf/b0
szSn0UQZ51Tl8Sqyn9qTfN3JnLqA0o4xblyF82IQ9h3ohbT0dU7Dbgbfo6I0q46DBNT2OEo8/bUI
uTsrYyBSg/17hRfE9LOKxtaKVMtYm6ISzVOADXJq9wBpiL7n8EU+iHoM5oNgZmZPMPPQZrTPOPvO
X/Iqjw59tk7iC7kT6jfwHF/KxESsKFxcg1nZ7+rWoSiioTrzJrTj/iYtBioitG4XcoHeqwgTLUgd
643DK+rpDMMtMn7c/hEPgyyGrB5foD7QNCLFD6iR1/scOQy2zR70YCrQkT1ojNXgjoUTAFB1KLEr
kf57kEKEaSffE4xkmpOB1QFM5R37SDpXqNuRswY6EZ7LRwDKBIwmGxQifolDuZbcBfwziALATlE6
5oNiGg1/b5uw9+OZBpuMwHVN2imDi2SjLSbQqLynfaEQMjixegEHV5KLWCK1PNS9RuRNRZEBjxVk
XHrBzidZSRkCnqANXx/8hszEBKLpU0Cui+ObiiL3VJLqPLFbyTtrld1IovEN2KftzTpFa9N0PvIE
05IOO8OOfAvgBfsJQJntmTYoOPKgH4euXe+RAqtkn5xKn3G18HScqtfpwvxNFjUO3p72LKEKanNI
EABxs+ZAqguqYgCksh7lwEq0UUAFLxnxYRK6J7XoAICg7Q3IRMQ9CjNwcpzzzzOfUAV6hKJ3Heh7
9RMwCqkzju3+mIGtQMIzHHEglC+h5hjnIxSUXrAHf7pVsI+3yuI6649UUtgsbty0mAeoqrXvCQRX
G7+eYIwfGflgc2HM5XVyyJBY/LmeNdT5Bme2cSq2c2vKPaBcJttgdp28OOp/2Ub6bXaEi4zwEiC8
zmHNaxuy7ato/9q+lkz9Wy+ELsBsUwsgL0hKHj8zRCW+82xKTWbPzPlwb2eLAEn0pLv5opkwSugr
VCnpHFQFoEYCvFKgdeRs9CIXRyvJn/IH2CSodD3xNmJIcmYBs/nlUMG/knK0RmAlSMp69iXCWpdq
2jN/CNBmKPQJ6DjeJkfYkmIX8FJy7dz6Q8egTnElUTEyrjc7WAgLJ+xEY4+eTKj30/Pn7JdMlLqC
4PhZGRVkSZKl4tOD0q++JkZV/RjW/hKkAnha1MS8W+8+A2+KURRAP+IuafrBwAyJbkQAQDx40LTH
wvJQn1ARIQrjcvljT7ObPiYXA5CudAoc6L4gWVevTT3OoZtS9PIL5FoAf86AjJHYBtX93haAKIpp
z6p5IsNAP2FNN1I4FBaoLvmshZk1qWZIO7nhWCh7II8zbnxzjTspBUKhEqVPkl95ph/7W/NPGbT0
aPs0GYPTcIVtwHzonpfn2wHF3Qbd3mBX/PXsQ6RxxjP5Fz/IqZAS+ZJHIz1c7mXOk+KHg+D7Ru1s
9LK9BCMpqidw519+jYVU7uaRS3V/gaOJj53KOATUZZzhv8wFME0UgLbams9ak+OkNgetI75QVb3+
QjJmVbK/fLb6DYWUpZDh95tpuC3WJZSChzH+Uv1Ay+W6zTLAP/kKQP4FxJ2EybjgBptHE/8UTYiU
MzEG5AT+7QakSgY4D+CWQXa892qq8IKxLmqbyMtB7L1C7PXamALKkENAhgcqAOIKF1nQTq2DrByZ
bnxaEvBdbHbquA02ZvTT1GNV98mbt7jcqUOmmjqHAQDdoEeXGDqDSbFsAn3QRmbC9GQi6GX5AMNv
o4JczQfmrzal7gugHfqCyhbBR9T4QoxfqIsD4iCRD0QFi/d+RSIl8cBkUosE2nhDpRKyRbyNgiXT
vL01sme2PvI300bFojBRlmzbpCXtEx4vbTom3Or2X81NsZwlgmd9EWfepqImW8Oum7AaIUtpG9Tj
M8BfybTHUkmZwLLoge6AUVbicVXPU2XJCQX5iWQO1WqjXfPiNLcmnq+84DoBIQmY33wuO3kZkxyL
SQu3sa+lT6rT+QsBj038WlSRT0LhnQDfEYR7zkRUKK/I5iSjChUVrpM40i0lxAMtwdqAL5AB2k8c
Tq8rkNg7HA22HZ1cAinXQt9TBteRBi5GQUjx9mAeK6GVAbDDXxJCMfSQHrT6t76VoQv8324nfO9N
4qJaNAFZI6Dg4I4SfAwgG+A9J41Dk/Kpq8FdpXpJREGN6x+K3MZBBiewAkX3aUdMaEPn82JogNCK
jJGBxA1RD2lbcsgl4NlNHC/5KygQVPrAA2qAHA5FecgAY+FJGEFhUba2dKw/vzY52YUBy9cSBXEA
WjrKrwcRO2tQA76zKvQbMoM6tbMqjkejV+jbqNByMa8MUefsMcCBy9QTP9XR+Ju72aWTPifKSrYy
ySNrdB3uxlaQ+JI9r7vzNZgrJm2X2TOhLTTWoudSq1HwNfN5/8I05E/DHVq2Lnk1akN/UO0rND4M
lnjnSRAzMJeUztffUp+8Wj+lKxrsdKcSBt7mT2ssAwpDcevT7A91kTcJ4gb2Qrwuoscbd4R+DM3K
5l5Ypb8NQmTAJ/gyv04EsTIGGl/2RKS+9fMRhfMIMdXGjXgkzpNUllAVhOPYLWz0PGrgdGHr5Vw8
DWVpSE5KrqnNZ0Wy/uYKV7tyGkqbnN816e7epIwXY9fihN8f1i6Y4GLxalYSUwJGKakaXcuYsbNc
P3Sg9fGfeolFOcuNmxQv+ZmkmBpIBicdRBxCZuBVieHoCDAyHsGEUZe71zDM/NRYgfEUSId4reMb
DmRl4DfJpooRxHYBKUvBhNoLvDmJ3CjAFBq4G9TL4sLP0QtVZ3Fw/pPdRB3iDcQBzlS7gKzG5Inw
ZecST0/aysls3LaG+a2QfaQ4qlKT/HlR5DKxCWF7JYMxzXDnBTjH4RaBVsb1kotIs4b4aBVjeJsw
6WymzTL8LF7hMwKh0RFDgxHQAurHBVdnWINsXempQzZV88p8mssOqJfQWmR4Lf4E7brrjp/vJeya
EbQ7JXrI9TIqxy05PovEy4DPMbgpZ16ibDNjFxmTrlmr9GBOZotGRQy6Tp5TItFAhhHNaBI66llV
t+mH0L/z6YsuuEC7MmkawAc5Oqv4FHHM3yVZmZotKERkdieF5lWAS1RuZz11DHI4/flteuwu3/6I
SrXgyPEsS/fZWXoS+6qFaNYbLldQA+U6RG95WgCk6FNr3UGBU9QT7ZDJTQWQyj72PFZP8fSrbFU0
KUTEBWuvoVJuWMAGg7cj6IMpXQ1sS/eLb+TJ0iglECBQ07KtFBI6w4OJ1596FUG8SrDMHdtNe5Rk
SgJl4X9bycv7I0SSuMez1iATIjBhbbIEIkZ9ln0CdGUsT3k3RF7hP8Ja7MfNjgOPdvV/jFV4j+7c
vTtKe6g0GzuWMK3mp9CbyQgQiJkyR5UdUXzXgUhwMycNmPtASqoN4Bn4K7XmAVZUWhjr67wki0Sq
0QU5FJjjFEdYw1E0D7kdm/VkZY7eAnon0QUkBBqfCwJFBQsBKor0UuNJxrJc8cONxH4i4EfiFfHu
48+k/uMV61CYr4idho8CPAVpGtgUZx1qP1BgqC/QTknHEOmnQwKIrfTfC4bqFhCI2nih5sa5d/1R
/ohKeXgpO3wlIJv1yfXHblyq7BogMHC2LCrgQDhe5j7DykuDW7MofJE6CqCtEj2T7WE9jyCA4l8G
AiDRXH6lZ8tEG4gldekxqQ6oDy1Ej7fiq0iWVEb5bN7lRbG5WdGfPANCAr8NARO4XNcsQWfRIS+Z
Avu4utjcuQOniqFHcyucfV68Km3nbx/ybVzwwYkhIPfvBarcay/5Kouo3b3mUEjzzx6hP3qbruL1
S3MFJxWVA77ofMnY8XRGiMZBOc3wuP9HN9VawV69GivLQA9FvJVEVQg9zcJlSw/vtKkSNFW4mUwT
xidh23yR8mHwGAR+19ZmTB3x2H7D+NIlDKcSC+Y6hFeOzOrCP7IHqaSwNxH1ou+OEaQ2DWKyvdBj
zEuNdD59yz/xLE6w7u1ZMEb+8Hq4MLOwlANxwDvx37SYAqOLTuGJ4KUiViYa6dQRWIdmE50ozHAP
IaHPowlBXtAraTy8ewoywu4EwIEHrokNmRnNYaCZP0wKJmhruywbXq+hgXbwE3724tgAQnUFinmJ
Tnw0qknsNqD9UwB4AN75TwUUyIB9eItOjLrwwzkwWbRDu+gGv0010v+6fbEdzHmOiSgyE0PIVIsq
O08ixIAI2kHU3KN6cybz9eAaZRMWPYB4e+2iojLMfngOT4g/wXk1vO8KuBVwUXluwQLgIiXIqsR7
ytF+NnsiFfIqJyhJyR7DGwzQCU1bh7izv4D04yWSMwxOLuCk0LmfS0vTnJEYhp9LPhZSBbEx0DTS
373LzX7OB0iAATlv0W1ia31gV/8am8/kwQMIcu0jQDOyCo/gjtwWqBmQ9vm63gJVgcZcCPCIIOuS
yxQAvG4SnUHkww2cRqdunz5ER5ij13UOrw7ibwGEicQBEVd0ByV1aS8ddksf3o7YDHUqpKQpRS3r
raCvBl5befafiAxp/Q2oIjv0B1lkV95z60PnXOUOrjkAWa4n5Nt1kLbFhjXe7foL+ghoWtMidDCj
c7lmtHbNA/gOfye0JK7n7lA+wNr+G7lyrYC//M7zNXSRbpeeAeNwUUSGC/+mQ3BqVoxZeCq2DAQ9
JZQfLaebaEgr52f9j+P0T50n5w7vIVYF0+z6I87xOyuZdaI76e67Qv0BFtUMLy5L7JrsEHQh0ojJ
ndbSNfnHq7Yyu7GAX8QhYfk/5ixoRgP9EujI8KM7p5l8d9GdZ/Whzw7XAcwYmn/9BToSxyGdS9dw
W2DoaFt/+a7KB3LwhbDKEVDOZM2Fpb8xivXyS/LnThDLS7LQmf311rKmLDbilq94LreH9XvW7Jk0
0HhpN8uBKQDstL8IC0NTbCXmH9v4BnTvgHh1M2Ajp2FXj12Wb+RnMEfQn+m94lJMrR9oNkCJa8cg
zqKjxOaQn1/oP+zqC+d6i/nRSCcnvWRiBSwCODD1ktbR4X90CN2P7l0942SHjgXtvtryvg2k/as4
7RkzWs1N6fR9AJohguRoH0Yn4kca0CJAccjPdBO/Q9Db7cw/QXM/8ZvyXt6LW8ce3dzte1ZtGRDW
snYTruX0NjOV/U0cmE59AQrKixgUPoGDcZX7uhW5WKZxPZURbHuLYeBuqR/CO8/gDRBUZ6J/H5C3
7SMSb+wi7Cdn6NMkE0EWzBVCNdii5Rqembzn+eUea7vw37iDG6PWcGc7VedMvPrGFHjwsf8o/A0H
1Y3LL0/mW2RFIsMtpjSu3rKuwnvzYP3qmBNS71sVshAf+H9bok0y5u7NnrVCslkMPu1gXtB7yRwl
OSYL1ymobzARpKfq5etmz07LLP0iXQLCDjL8cGCMS5g0W/jpXOT5lfzM7sXc4G1LzRXKBRRHiQqG
MUhXSDrAaoTc0oS3+j7otao60tN0rFyOr2TPCAaZKlhkX+iXeiuB7UR+PgIDgQA96DWHTDcNpbnf
h2DZqxOboIVtnKMjiDxOcrZwvvhEBuelLdgjWPVoFsDDl1URRDKNeNHsvdBu7AhvHoRSGUuGfALf
Z57wHvQos8G8sTK1I6q0aCo4iSZIfR1IKdnjylw1W/7MPd94ER0hM+HpN4JTPqxDYwiXHctp9mzd
DBlbTTdJ1/1nZ3/n4j5LNhepelL/3MNDRwJYyl01mvA10F3hwMB7IEVETRb2POLaTCf0PqlSa5tq
sEe4JU08rvFseig22ZQiyMdSr4ZWRbkNkfjr6VNv+Ss/GS/J/WrgN18uyGwoD6S9r6fw/FkGZ5GR
UMfFLVgH5ARQ+Ru+rTNgUjM4XUmwv/A5gbp4649MVN7kqru94fHC5JHJfJB0SGHigwatXGEE0DhQ
ycgPF7wwhwl3Ujy/uJb9S6vh+DBXoO4w+OkQAh6O8ORvyfOl1iRALYKaDaIxJA5ShpKimulD0gA1
iIQfv4aSZhJ7ZBrfH7Jpsc++gdMislBTjnyCiWpD+ntZy/4bsh+pbhRTE2GygTA9nyIAjMAG8bOZ
gDgz1rHtyacqYkscrOMKhbVR5RmHQhprK32VHm2b8v8Aux1y61ySP+g/cWACeKoI402ff7Zeoys6
e5vXPE2ccnodAZws0AjCYnsfrbWn2yMc5pDgDdhrn3TGZ0kkw7ZJCdheI1dqA/z+A3Ye7IikLW9Q
zrTUQws6HExMgH5sGMDLM6dExA93X/KNaNw+JR3yHsGRg0QOKd/CGrkks4GIklhtn/w/RYKgAsg6
NDfts36aB2udL0JylfQIhjiDu44nYa3f7JDcLTJXqNxLU30DBDG3RQ43Ddw+G+WA0rhKUX9HB5Lk
PC7rbHucwPQXGyo1/B94QvqyM+ZST815bKzfeK1T+v+D/Y9oA3VcJ/jnGgouAf7G8kU6UB2aBZn4
1MlApX4m3Wce/3ZA/UjlIOU2mBqs0YeBwQSg22pN75cjkC8U2b9IA0xTHICAXiRz0D/UjkbxXsjH
Z5Pek6kUe4vVZP/XDif7yXY874ceYp74VyvD31Xk48PnYxrv2CTaHXWUI7AOf2+eumqPOIWykDsk
OjoA+RGJMMRaPp+dSsFVHhyXw3iIpHc/8tBtdeEakNZUsNVOF7h0jNYsKdOt2VfFY0k9jt4PzQv8
eh74mte5xUTzAPzfavQphsm2nSfbZFtMCNX8YhKvxZ87F6CCBtj69JXarYqS2B4B/HXPb0kra/Nh
XFBAoUYAGMBpJ3BhnM+snuIPI4qPsRNtX+tgBuoh3xrHwnBbDL2FnDcymyPjL5l+29H3DxsRgLvI
hGDI/oZj5JNFsdMd22jOdg9RkzCH+/SZbam4kbd/LYUq4dNYfZ6IFl9zRw1cxJVet+uKdWnrp3SO
kQ2kKQ1mQwymDQjjgnXLdBzYQjUZ0aaIcrPilMxUijKlqz0pU2W0fN09AO5dZ/gBDYDIzb7naG4v
gK43k2wab+Qf3CwgQqCflFYThNPAJkAaYB+mqg61C8YLmyHbI1om9jPdU3+JycpSE5lTBCNepeYA
dmhtoLXIxkcATF6RWviTZvH1wVyWege5QYJ+Cmx4SrNDvsZUDUiIle8tFTkVcWiy0UciHkC59FeX
gODd1Tcyti8ODWLolwNWv79RDkJcnf8SSiKNBpqfLVT+QTP1U6y7/Rt2cD3CdacO9rhMYCuAnU6w
J4LVlAlB2MspjtBCr+WkIBIjWlOO1MvCB8UvUvbU1DSx3tmxyVrzOf2NnZjNncwmxwb/ZetGu0Ur
71TDc+pWVE25C6RjKmwSVUi8FWpyXxPaw9v+nzju6nFa+RSaKhL00FapIYZCBoCaJvu7cvvoe7b3
sj6ROqaTDVwj5y1GXvByqcEDPP5QjnHISNP9XDmIdHgKiV+OL55VbYmcoy/t9arlLReRtdo0Q3LQ
4RWdbTFmn8DjXERwlpQvHkP0MTl6PqlQ4DEDh4BpQrWRIUafjGi/FUI0JWn1W3vjKsPP2keOazLA
vC6ZfAaN6t3VHhOmcF/jg3N+mMR94pFF/lp3pg2iORFZZg5VkYn5N1i5BdogddOH4nIv0glz3/Wc
JvO5Sv5nVDByAcR49r/j2DIBA2HMyq2p/5G0jaE/iREGQAQoOKHwSTEhm9HPghtj+RmHbv4HtcfM
l4CcS4IAkOQAPN/k0rWN+j2ZpcddK4JtL6+oB3O7ILFF0fK9ZQYr8bS4aUcO7ReIkIjlQH0smiTU
qUmJ4+xG7xBAaQAmvG+xYIJ2lrg72E908J3WOunSDmQErymDO9TdhNKZBIj/KaICVrNH6im3J/kj
iueFDD0TtVPp0CEwtIdQAYMgx3X6Q1Y9dBVtSuTXZk9ZBnewYpWIOvT3N4WGdC02yvc3CWay/Wui
/XBdxrS4G6p3kjAIMa2oFuEy/qio9OeiMmcXWNEeG/s3HYxM2Ud0XcPZs5pa7a6o5mnsaZiWA9bC
gYs4RvEpeklYScPplVehJeSNDj2MJKYaE8KArSeekkor+TsF9MBPy7prZ8sgP19LPwdG2h4Eqb1E
v9dJShRsnDdkceB7LPnwkUQH2pKsQ4VaFPUxR1EWZrZGMZhaJMXZXMxIEOoxRZMJGq+R5fNwxCGk
qwsL+0pQRIFkjCDse4u6Ppx19J0RduIK3RFlbano0t+M8sAU9JDVoAAPfHkpG6rjXekTHYlibX2w
F9X3FsPSghFmI/WZH1/WKQEJ/U/GD2mkoCWdI2rkQuvVIAFPOv8OE0eWwLXOvqh6WyPwDMD01fZH
mMd/0hlSsfj2qQAN0Uv+5gstYReM/Ko9EKS9mhsl7jwYy8RS0QRNXKNAQ2FV2of3B79LpjVxqAxV
ZZ6sUU8CngAZsN/+zwZkicsujqovtGU8KpJHLposZwItxP+YvQnjxxZBqdTRn7IEGwSmBtOCij7R
IfFiTkcyg95b6Gl56SfaPMrOPXInyO9n647j1ZpEGYJ6/JuoxmYCiGBCo65UMHO4hVG0cNTEY0cE
zNHKE/bPAH1ohhcoz3uShFuUqrVgo3YznaBTmmaQqhUQGAWwEuAVHA9mfqQYjVTAt/QpUVh3Cn3U
2oA0RCXWlcO2ObyWbPQ4jc/RHoOZiSSwWIaQ9+FPUJ7/TlHr7OUFFS2eS3RJMd+MfNGB8nrZ5Jvs
Vt8S6sIcNK1fzCwxxxPrNyPIJ0TD24bzm0kKN0siNGodMB42GBbrNyknlfRTRvOPdkZS2LiuOG4+
S9JFTJwvcgx0Ilm+mdoveypu8Y/Zo3VD5wJrcjNzFkWH+PuroGzyHYP9QJRKkSdvFEITqK9077VH
hMTqPJybKDc9zxkYQlB7/zAdTG+G73Mz/mmhUBO7cayKqjznptUjoz8qbiSt/wFOvrDhHALtF7E/
yxE1fvLlU05XE2rLdUfYzZdEP5D95gNKxMMAmhRPaweWFdUJnPn2zAsQOkv+SvOjfX0EiiFK1UKy
GCQZv4mUdmNsqc3ybSvcokXJ3tJz6r0c45TPAT8EhNylwD3m5aQpfQGpw6yOWUcPRkh7kqoQKhdA
MLiLWDZYszkvSTRO9ZFLiZLOCAeifXzMjp+bBslN9gFkAElRT8H+c0zmg7t6YhdSTwTYdBBCLaHA
1RBpx/EUPhxawk9imhRpcOvOJ/E44VVGYi6A/DEFG5KBOeYuAhz09toWIpKPt/WRV2YXoIMBKBCw
ixVFnM1Vwx7TWJrJyzC3CaqawinoVwvpc64AtOelYu4oDp/6mOKAWvosLTFwOM4AUoOzveQF+QKF
ggwGhoiDe4RRjMWCRyz6Gd94W7WdMTepuXIZ5OlfTtIv4s6LgGCjQzV3RF2Y96PRgjdciNsU3+ez
GDl6dXC6riD14pZKLHZ6gz6C+Yj2+ndET/N48Bb9k25lg4H7gbDWv19hEJjC3Q5nOAaRSUdlV8OA
A1X8UkiQ8By6helM85lmuJFu4b/xLT6647oGWIgX5eNfW1p6XdEdwdo4MeKgifg2o88HMbi8MENB
D/ExDN6/Wc0eRRN1Kii8EZsVPa+dgwc7k3WyTki/0bMgEIgngQYAaeI0rI78Mi0EHMQ1NtLdFgI0
g8a1ktdEr+fOh/7/ei+FethIjH8H4gy1bYeuA/TJ7xknzoTBiaEGJcShwjU0WHMTt5/sKfoTfgvl
elOgEUjNarLPd7meMwkUAYdhEb+4hCzjbbkvhGQA5Avkyq07rWY9FDcmDPEe6kG0G8wTnU3H0oH0
BKuOLmUmMCh8PA3npVkHYhSoEhoztiAGmWOFucPIJ3TkPxY4uxvLly6qn7XuDUwxOCHorhM9+SJG
efZPLpeEm5HPz70+rr2BCAm2XQiwj2yBH2PIePWwncknfsS403v0erBmvr2Bft30DauJR/COOvt6
PIwe2AQwJY+c2fKXxcS+QDf26sa6Bw9GlHbENzH+xiwl/o6HdC9AKT7z23lcQdger4UPgg8VN24p
pBhII7ytESg35gI8yhM3Z3vzufGg8JG2Y5S5tzgW/7uhMC+QN0L2G/TfPb6JZXukX8RGATmP/Bcp
8k1xNBBMAoFGcgMwmsgsmFe3uVdMt3uuzisxVrx2ddSfvPBr+QFckZD6HQLX462qZ/GMj+bGWqkn
XkJ5suo5iQ3RVD7mU3piyj6RvsUvs4M/eozS1VVC/WMsGhTDaRkC0fwcUyFjg+cMa5sSPmcYX91J
ulRPfoLu5t3et/bJM8mpxB59z5rkm9kRLtV1JZ+uOw6tlzI2lSmIp+Ze0CWjxpxw1eOPDe7FwJDn
bzrFG+ykC9BQIFtyu5OZSCDLTZ84hu8M7gQ2vIe5oaXFsyO0Xb4QgePWhwbwK52pJRsFw8A2xn5o
WGMyDTUXSEGJl20Wyyh7qvfiiPUObem7Vd1QWiAkxPtt9TlygSxg+0m8RIO97PzzA9ND2Jv1W07F
I4/CIBUsE1sHPMXv+N9bgEEksSEJ+xxIdvKdayoxsHpXNjmLsRoLeTY2gnKecLqg9s7Y8V2sAw2K
GcfmxFQxVvyozpRqZhl7sA7GboSmTAHtgdTX0BL2Psj28MfBd2PhEPSk9ATuZ44rEHVePo6ZCLyw
evKPryNJoELMOkIZ1CDpOukSDdxAbLhjHGRtnOuonkLz7UbKOHO1bgJpLcD1mg8PyZ9JpL84wF2E
+nk6d3FgepjP8tfyroUTnlXeMRdwIwK1q5s9FdSWu5F0jH+GBTnSBnqZA9Ef4nU3knfxdaRfeHJl
OOoD5aErwRWsWqDI5KQDp+FnY3wbUW2RjvkdE2tCHB2QAWgL+lvoqskV0gU4NwDvFwDM+snSiKbw
HLVFbsOmGkYEepwTl7abkCZKbbh1iLmsaCtgQ218Ja9EJ3SrSgAg4S0wQwIVndGl2cFHHCEZbYrL
gL7BaIkkFGactBXFIRCR8U38cCFEsl4E/a1HDQcIn30xCj8vSClCCRq3eG03Dp1mXvS3z6S+5hOj
9YTNEl8gJclIbqRbyLRogF7D6hvsGMxm4DLjaCWTgzeukSbgffnFImGVJ2gUpkwpkF0O6kM8NbpO
Y/30uboCLh15Gl4e+pD1g99e80WI1UvMSYVKFysK+hQTmLTTPL+HwBpgDIPtLDusKkb5Cc20T+Hx
Rx4dlciyjjX0PDrRQmiRwKdbc2RTuVxiK6kDw6OXSKsVHg9XqPbjbgA/krob6o4sPrawwtVZtC4L
uKei+wX6SV8AbxqK7J2+QTfMmEcShbsR88JWJwCzs3RamwTwWPNSKx7KZ+MBvnBkOBGKqr7EDWyf
3kNCV1zNJ9LlTVhwMHb95kOG0KfRyuZr49pegSJFmOnjoz3J26HrObbx9Rlc5AcM7/LM3EKWnklD
A5BdQ+Y29+kXSfPsW85MxeoKAPHGvn1gbwB+ZuJ1gA1Gr6ONTxJ5SNB9yHu1HuaFLZeujvwIZXXR
amTK+D7uWLScV7CgLO9SBeEbFPKdDuPZzM103FSZ7c06YqKSumHdGT4im1fA+mvcsanE2i4OGAni
o+EEtjkruhy4GlyGlbpPEGUkPSlslRHhGZG1/EpIbDsD9krFxRKWDg34mTWdIj8SzEBf64QkGzPI
WqJo1S/ltbawLyr6IyxA3Ds/S9JhVGHgKJAJfXn2jDzjBkpksGiECNHggTYV9OnMnuECz5e+4dX6
RAjK0htImXEB0xFDH761CS1+AzxMSf+OFVidX49X4L+4koYoYa4aVJWMDfropHG/QN0QIEOQDcH5
EWvXRC+XGlCw5bE2+N4Rw0fS94vSSIrqukDwM4XbLU2vk0lzVsOZ9Rg0Uw3ZH2ohcA+wOq79awbw
6QciKlyA/KCi2Q2nCWd0ifQMAdiwhNdE5n8zcEr2hKvHVLTjcaJtK+pSsGjRmcsdhqWXycw4SKIB
zq3AWRairZo64TUSfoaZPBjH8lAPVznUA/IwXg/PDHuOF/0GOaGVofnhrO1+8OfgESjf2Y6UQr72
mNAxfoYPBXgDxx4YfycYhvyvZe+l1sOPvjxGo1sTJGBp8sX8ZIB8/KyrHOuB8QlyWRHccuCX2oR3
sJn/3DE/k8F7/BlMgGcVv2bnyJ95BwNCId/l5vg3gz/TfESpuNNaIemSjQxfrRZO0q+SC/feCNc8
DDuR5o23kNfBdoDbrg1lLIQh116drOI0ACDo6NsK6i9qdRhIo5pJggw1ztQhsS5E95CgkpANRmwd
h+JhEEzJwAHqZn2XWA8L/Qb6o0eJQZvwL6awsSNj+5nBWx0iRf6HRfWAazfESGrnCC5e/Zj8s+Uw
4AHuqMGjhYjPZfL8tryvCbqdIEt0F7+Xpp5iDnlbwBVx/ztID7C7oW4ynzumBuvhDaeREEIw1Jks
TMwrsIhzLk1gkqQmvjd/A4oAZ7j+A0xlBuuwnUJSAdiAl1nlyPUmlPy4goPJR6A5KbhUcFGKUY3R
rApo21NR7YLrhaQLZVbIklDoqcFjuIVjK9Vkl9EJ/xhRmog+ImsXrTn1wbtASU45DN6Yz43AyvOL
PL5JPW0wVrptg4XAy7vCFUbHVBeevyGN++HbPAinHDpicI5/WlLve2ZfPMPxtN6h78emB72YbRej
8O7fKkLErGa2bi1csGmY7Xx+DNziKVE3kxbdSDp+9BmMA+zj3yeoKD/snHOcxrPvn6oNMZNnAn12
aFoc7C39zO++pVnIDCkRSXMYnOvaXGbKqNZ8w3TlgTNgXPkCCn221gyXrk+71FMVzzqr0hYVwaz2
8K9BSyCkiibBQ9nq+fgFsQv7G2lmKxBwavSTGoR9nPaHnimbBadEglXBHxpzOvOhnes4HtN5Zwhf
sFJfyJX+wT9mUoHzAN25mTSDHTRVLfU/6QQypxljDOi8BLx6Uf32kKr/dGYemqZ4GM9eSIui9KQA
yxrxb4rYiS5B6Nd79dD8oRqJmOEXdaxD+ceLBt0UwcQPqWr7jBDpq+ViLHhSb7BZvsE9ZX6FOj/8
SmtdnefPiAveXr1BB+az3hQ8uQmAc3IhrUPbAsQrVKS4KAkCZ7S9IrbgXDv3vadSU6zkvxwRvUuz
iJC6HWZrFBLoFljYYEFMtzkwvytUEgdnPt/8hbgPNOOeoDZ7ztYxOeuDUlLHwaYGxflt91f52had
uxJz57kBMvjqtFchTsEOSomM7shRtAEwBuXUAMnkK7hj3CzMQCnGzvp5O6l3Wja5VHsd/DHigKhm
7tgIIYo63RIKdXpAs++nMbhojKSf3qGOxGpWUtI1TiIuhEN2nqlKbesAuVpi2zCmQHDL0WDNnq5D
/UKoU5uh14BzD4bHWG78fnbp8nthMmZwLIfdAYWpTf3LHshYB8qMc1VfMi1ZfoPzezBJs0MJsw2H
KDQTA58NqmvFX5lIyi+Fyl9MgLnWEbwKRnca+j3Ob+CaZ9EBLUs2BWMaoabIAknn5WCYgNsDJrr7
9tDA3RYMHMg2EEhrTjUVi6l/WxPC8eGduV83D0HxDobVj7UW8or6KFI9aNCMGc245BfNqblG7zEG
E4kYwQYuyC1wowjdcFtBTQQoh642plWC6I4ziEwBekhKNZpqczL7IJLOxc6YxMfv/DshB8rVgYNS
EemxVSD5JTpI11F0UJuNNOA2x+9lq28uCLI88oX0PcAOAOzuoF5QEGtMzr2lqbjV1L5QMUUtyGer
acFMwdhjgInXbEovc3Vi7eHJe9mKN8x24aVEpIMl8/GbdiwOG3ZMbLL+7QhsGuyIn3aOXij6Iu/v
3ydzkcig1oqDFZt5ongSjsnY/pypyprJhOWdXbEgdF6aj5Yi22JRLeP679uOofoFfxihMzfZNWqU
JhbBlMneMBUQlQQWJ8Qw3fIPkgMAj1u1b/9JMSgR0bcQLc0QX1jKIAoByw6vYzxFJ+2jGVu3E27M
4L9wS6SaNCZYHlWrgkX6F+9q3MjPKfXLS3pI0XAQikKcCaArgb2A5x7RvhAWhHKQzM2AZT9OM699
iDNCbIk4anhYkHoyOfTp4DF4JAvlV//tDt2FY3ErH2MkLEP3RUE5YmSX0ZJ1FgCnuSGU2v6WC0RH
tFl6yEjlSrFDipArpomcOfSOF6qT6ZTazwRUzJK5AQGVstoiW7U/thdOS7TLf9H7X4UL/pG1iacI
cuTU9x9lM9J+K79bqxQDQUQQH4v6+1b35VV5B83EfMDuchn9YQQ5Bja+l+cQZ14bTAd8chNK7RD3
vjo3fsKp+MLrmXLrpXIfXqfckQjILRBH5z5D7DfE82n4ReDYng0ULrCp05yv4VgCZgN1lGPWABnp
EvG+uRIieaP6HGbZgOGGRI9GmphN8MWUj//Jx+qaYOSKoXzqG43/Pdg/1eoL2mYxOPOPgF8PHCC4
iLgDMpd+I4Clw4Qg/JKdK0pf22qvzHVSe8qi3kUCcj3sjsWkniA+YG/hGv9H0301p5IsQQD+RUTg
zasYPIMRQki8EAcJ4RHe/fr7tTZuxMbu2SNhZqa7qyorM4v68/4iL2NiukmUl/3tjMNJa5tpYhjk
DB7SD7UXny8y81H+fYvI1jUob906a4GEWkVN+Ct2MotdtTZTdRV7mz+4JNH/A/YL6u6QK2upyaZH
i+AFDq2u0AK/WqbVm77TunkuSGFv9xe+kAKMuzGSPcgBJP1Jo9TPkUxgK7HG1Js+k+jvLw7/zXSX
HC7F0mZh+LjGy+HqZHZJNd971nyhB2u7snnbi2mCaARTPDoNoVlZLlraz5dyqp8aS9B3Les5zU79
Gp8uUUhoons9/1mo/9ZQaBfck30xrbaEUcHLmb6Dfkjm36aTadLuSanUtMvHhzTHvL4nvnvYMctK
Y15h85pfRpMGyMrxAupkmvPonMrLptxcr//6k4xy7w/+3qfo6XzOt1IduR1H1cuntFEmpoKtHZp0
w+qA1vPnE2uIXjg6vua7q6/08PLx+/aAI25YgZ87h6BFoi1ml5YK42wM4TD84VotquzY3FHI3E8V
rivR85Ph+hHLHLO10N++pT+0i0/fkFb+PNOcyehhxhJabIXtn7A7NqbgbwrFvHlKtI7NdS9LlTs+
1hhRkrBhnp15tr3Mu8nRtjfhFNO4/82+Y26XaOjMB44pzlBRM9Li/Jevp0fawZVMI0FHxbkgaB0R
I7APt5+4e38m3OlbNTU7b2paZBYRgDPRLwBtFWBdErkCzpcT0/IvVueY/zxj6NW/vA8W8t+XRvO8
9CbAcVgVb5Cy75k3KyrBfqdS4sEiBWLpaNSZGU33wAh2oejNywCgz78nHyYZzVK93ccNhtLVio+N
EyYe50KA0ZkBy4Zb8mTsjFg4TL7ltMxv7dw7bVJqiKLu9mPnrsxz4ES/6cBNfz8KsRr7aFVJOeuF
OMGp9fGmzXoZoEVALCFW+x/J67oBrV2WE1IbUPX+hyjV7lHAG8/SK+H5AIb3r5l/v41Ni312MMoJ
UjajV5AzMj/H3xZ4BY3kLZTv0fbDMWMkJjwWEFu9DrPT/br6OLc/8v3HozyXeFH2tbZdjdUjoK8I
EbI3mHC/n4eGbLaX7/wX2HGWGobAkU6t+gxe06RKtHQvnmFv7owdQx4+FxUyhweRHylTGXTuXv32
HhYDxqLnkpBrzsj9URNe159oAFloYm3XdyOTrSPDlUTd+LqiOuIm3S0T4BzxQWfu9HiLypKKiwpd
rf240F7+8PozZXVTuVfy1UPj1r0OUz36j8iOqukDltMkoQ8GknDsyqJ1V5DIoZmfk4YOSyjFP75G
aXY1G2PZzddNrWLEj1dZG9z+/AhHJZO2yDNamICeISJlsW5MnaeVOgSqrtWs6smXr7RrBEfI+nKo
C6ZAK3Pp5qd2oQFTqHJUG4GpX721bqO9LsNHtrZOytnDLOT8uYXP7gTsZ1v3DqmPOSIUSixuF39q
D1xjE6TIMAb6HePtIIzxogRYseMPTrvPWbH6jHk2tFCilp+TD3zRAdnhtgd2wunlVnaoHLo0n3fT
pI41E5pLD+0LR12Yo4gp6oJsm990OXN4mX8YTCQj4MU4ki+9n77NQD58HlJov+ZRmQV7GCy5UN2m
i/Gmfy2YHxsULd794UaswpS1R86s4XZ2lJGoEKXYHrOkmd3p1mrR2H4W67rrSMs0AuxPS5+rseC6
HnC69ffZ9oQ1pasdh4EJRxafJgLMTr1bdGkXq5kXS7pbrC46AlxT86hVMIjz+MGXqHatGaVaM2ZM
ZwnHr58eJcMsw5fVbBnxTPFOBIHm1tj/mBRh2htP1mv1zEf00Dv/O1dSZbuP90fzHLupyZFpQEie
FTZGY51YMuQSHw/jC6xXA7+NQOPTMSqF6CPMd5cRGOUbylzsGjuBT/iFym2owSNYOFsC6Wnhl70m
3urtbQlombnYlW/gLJ4d+XsVfp48I65xZriqux/5bCNKfFLLVnL51q6zaGXbx7GVqcbA/2XK87Fo
nTvYEPnyZnyoFqvJefvy+0EEY72uWvMvq9ySZPOSD2vgGqeM89G2kl+9FUzfCAKLoXN1uJTpTXfD
0gJD/GIyOSa4Pnfr9jJYxD+Ah+5EXA8Oynoio9Syvukfx/MvVPTnkDRqDvwbnWeHwTwoNDB/k6F3
v+9vB6ZF/jcr2acfmzmWpOhpSOZGbcIPvrdfieapXerfHJjHTupH3+9yxiAp5780+iYfV4att2py
cKxoxzoFdXPA3qE/wEGAlDuQszwup9390AlUMM2m70LTgXitiI2JVXN9q8+bqU5i3L7DPQOAqkJ6
fOQ/2LEaIHPdNjELhLZ+QpflZTFmH0VCfeIRjIo4Jk4YHBq/lgcT/2j7DeepJSK9if7yPdFK9IA+
TuVJ+9kBiFaKxgI+Gql3zbDUv2xrUWE32Mb3rR66pr6h+fd4Mow0IceKylWXHX450Wc2vWsmo1VH
55CoRM1p5IC0oZ8aUZxPepjKlc27NhwdQ45D/NCqtHgXY4sgbXa0Y6zlMI6W3e3gxKkH/l++jcyH
KZuxRQ+wxoRYxI/6r81aPJoZmm6tPftl7/KWbc9vtfu7k8/s7MDTv71tv7HvDNr+cW8LP/gamMaY
YAInGpOmm+o1tAlzP7dGaaZV0g53nKlMvVhfaSyZgXt/GrhWRjQy1swPC/3TRy7Od5eN+VuyKpJS
7euS9lf/roXATiQSxQzGQDi0S2N9iGs5dAvd/HnjaNDCn0G81jPqw7t4uDzVdQhuk1i3L5kidwuA
9fVRXuqetSGJzcwUjFKq6ELHdx2R31qmlRqdKF0hhe5mrqw4Zj03r0i+wI2b6mHsXtdWI1mvxsy7
wOwbfwYsrU/hVs6/LSVj9z6D5TegYfdcYWBRzo5451RPmnv7l0xgXZRYN1jv+ery7TJI1BIxeWbV
hAOjMZa93T8RkOY4YvpcO37xvowQnP7Nz00Pu4dQ0eFI59zRR2Tx/nE+V28Dc7FGpmzVtGgm84g9
G99KIE+CRpt/JQ2CVuWpca3lO47bc+3YSczje+fRzg9knm20OjqKJrJO9JgqY9+Q+ANzLTAV1n+u
9WX8ogpXmUlEFYof8i02G93T2vezVRvuUwY8efPbuZ98dVXnNPVPbvaGBlhedZzlP76raQ3lRXkR
pRsY5z8aBfqMp/atrSG+fCtqL03qMO1SrA00Brg/X2U8Qx0PgPJmtLxW1vG8z5BxLmMxMG66uFY1
vcrMgTIvTuy4oAiFAjj4b91zoSwXq4nmL4l27q1YTr/cIkvAt/FTTgTH/oksLC4Ss0OQxqRxjnzv
HSXaAkNU6K7ak+E5OnKKmJgFepzt4lIdm6tsGILNHcjjp8G9c3z9E5zNpVsfmyCEC5cLF0LoP76G
24tyED6R+MLZjpCx6IQ8DVcmxT93/0PslK7P49VItsa+JN2Yp6v7OsOWslSgvHDnJl2E60SM798r
Ne+13L+dGBbWqgafweXG8iy/WdTX9+VSb+k8t1futnI+KI2KHSpdeo4O5fyq/RxMhLRdkxYlzeCV
VrJ8axyqGwOsOKFEDKt5pavPm1fTBQxC7ie6nAVcsNkdbyoeTJXlW95+S8Q6wUxzWpQPaBX9S7G8
7pzQXGnXF6+oC8WqdCe8rtCTB/YSUdOgFT+8NHJDd1ggjS4Ni8t5R2vjQrdtZlzxzZy/Y4zbu9uL
8H+DAAQigy3+sUuI7uXHd/jO9FQ0qS0i0RzsaViY3Tu0OxceK5I70gcc29y8umvSZT4a1nAbKzLz
zpAa090YucbJ5xUJP3LD0+DSUy983t7+U83csmWM1RMFSKAh39O1c6aZ+jFFKSo1cz84nfNvcfCU
NjejyXbEWYRdgUpzi7DaethNPbN3XdYhrR0OdMhrZgeqtIIAM8Uf9Pq37fMPMMJSRCJM5FrWQa4I
sKofPkrDcyVH3h8ZDFc9fab1syrgTkDG+NS/9PP/7u0UZmbV+lFKGgQuSeXh3NgYQX55k5d0ErM5
u0e4y66emOlTqph7mUkZOKl2fFVoB3y68EqX3YexAbdOMUMw00ucgvP+onpsQdgn1droK+BY6t5U
oXqvB6DlxIdk0Q10dnKHDh5EvDLnkJKHZw/1Uv/O8TwAavZR5l/q/dQrVqX1Ua43KetVRfea+r93
tzfCzlAjTYStQlO0KFYPJJbb7nzfOA1knPtYaruaIVO/lEg70FDnkWGsU8v7b392i5Py5tHM/zaM
udiPrzMTHs6Wxa2hCPDSpVLLlPdGprGP09P0SJ5kBFm8ntI33eKzKa2GkyBp2hy8fHXvaJkX8uHI
+fli0TCdKP+mgvj5V4Udr79EYWomOqXb9z1VJxmis0IJnwB2e7Z0whuNSlzZu5tZoWcLUnBFc5fD
xxqIb0idXDLaz7InWfppYH5Bg+Lo+U7mKJEu/Lbzr35l2T3PhOhgC6CJPedLGoo/PceYzptDZFF/
BV2bPEr5kmgXOxKN1qXn/MWreqrlM5KjYxyyyURv0qFGcSuMGNiYAM8WYpwv+pYE8PlSNT9adhXy
+VFxtC7ESzpCg/KY2IcruL9cwwhtvlBVI9qVPL6iTM3NKizqv8koNQxSwjCzUKjACijv4/0MDLBp
rhdtmuvd2Mx47+Kv0tLI2lYhw4kiNqrrT7H+X1WSfdmNlxJvLc8+lCAt7SHU7yL29ZafhkW3J93H
l6jezgc3lYbxdq5S2E8vamkfFd6/7B4vXtbdvHpyxEDj+c3PY/GsqZq0bkjoO/vO5e0hapaaD4dC
0HXZJF1nfXZqSRjP7PXnX3Iweq1oWarS9vh2r7lc+fkZDvpVbIqJxXSrsuhrLF6RwXadsFhPA4PI
RZXwXF9WJrmEpys8BK29Ra+4CE+ZANpxOimX6vlOvmOaQJPqLzysfPf6U3Jcp+JjfJyZk7Uar6sh
Yh2qlzYCWan//OFJRrlhB/62kQObFzu8cG3TFydEJzMobadLI9veydx8JIeVec8rHTg0TK442cBq
49WCaYl3hjD+LcDybXKwHr5v3dxsfncdabR+9zLaY+5Jfvrs127t0yQ4d7CLMLLQ24etqLxzp9h+
kLRPV9ava09wMLegF5VsKxWnShWbm2aAbu5dqfUu9ZsrBQ3PWveUP+H8hdDs6saMofm7Kb+tk7OL
dYSt4slLQp+D5Wuhi34VGeg2dm/Dncv1mGKrUVKxaQQ9phv1zdj6TLdcvpSdFs5gRA9Yvtny4B0E
11lyGsqccXZ6VHxTgb7fO6d8M9E7z1xCAKzUnEYl+qD01Fbd5xWXYaB7c/JRAiYP8k4Hg6TtfcMQ
jPOp3McpQG60qj+UkXoaUjJ5c5cG9hxzVC403aDCpbsczNWeec7+oYi/xvmRu5Ys9ZWxrNITt0YW
WJ67WuSJRTAzefgeBK1wx6+iBVysmiOTeceVh2L96bfTLUYxjigoUu1v66anTi5r32LjxVjOt2AE
s03TjEnLsAKrQ+XY159wumruVreYfRXfwZCOSzHUkwdHwB+AEcp5lb1/c1qoBmjAZ4LvJPVUEUt4
6SlKMNnrkXxccMsl16fGqp603QzbkbJOiX1gDy32bu35dyo4nJmM+6D4nB+bmaHArKb4m6Jm2Al5
ncf0lNEYOoiZ/00kSc7MZahYtRaDUH7fEVozP7J6XHBEUtzZws+jnXm3c4ViNmOg8+ANuCXsHicX
nXMY+hfWxER06V9nu7FLTE/dredQ8VysLr9u4gRAEszmTZQjSYf2yZjn6Dj25TixZIbKcaJtQmdT
AUERliivfb8xSQRdNS+G5xgaCJq8x8rl8fbLMw+C4Q9qWWpXf2RQIE3ZflGjSjUubz6NSkV8SBka
RJT//WgnsHPBgb1S/1yZ1I8LBDpztqJ1z+WEkJhUv0hp2upRmgd36tDL/QOa4MzoWn3tX7ffClYD
QiToLuD2Nods/QldsdqNhqievtefQEN30S6ZiAtXrnO6Pm3glR+n4rnVrtsfX++VJ7cqGavFZjLf
gXx1J1IVeqs40QtZsyCdNIxcdFZ1f5feCbiZKGSCgMf9KYVMOL401Yj19cek9Xupbz/vyuiSND7y
76DCV23wRwOEBnsGZ7ALsqCybbJfHibla/sYZV5ocLqGMWVbTuPlF1m6dkePUbktS4zskZQqjzAv
YflNY4LD1lxJcNYfu+ZeLQp/uXdCRbFu/+VYsqqVJMxkUvkPg8K6vRhRdreWXc4mDpKkT94ZCRNS
NFNhulKn2ATJ8J98SVzjeBs85EKi7b3utFh9Jyms0//xnSxWf4mqZHpuxoFHPji4hfN2+yj184zu
EYeVMI5sOSDSKBrm13kX9G2LVH3d89/7T2C8tpff26D/RoaMH1+rztpKfvdgQ6YZhGtgtI7Tty1j
y/aQdnpUcHWjJMohVeUFYDi4LbeLQ+jyOKEAvWInm6kdN2UMIQxKtF4SNAlTqb4YJ1VwGG+Oj066
BWUFbh/l3cIl9/11VeCXmnPcq09aJF46W4j8Bov98ZgXFVaNCovtuk0PS+lbaLriZfvcPH1dvlAe
TdMbAERQIK9hlAhnsH0henz54+2rhvi5ruJzIWPjyP0guhu7YWl3fmeJVbnUSX5KQuexDsl6thrI
QVm2GgvZx01IdFKpSpa89Dv5idmRfRNy3IQlXslg2ZY61rfhoLPiB6HUKenMqoukhyBSaRZ2nITA
hc4cbo4omaE8KjOTsHBTgah/rT+s5mCPAK2KwYiHW9WB6DQE4KuuY+flfra3Lryn29x3ArNITZWP
s/x03XW8hs+LktOzPme8GcsBspPosI+OsVDodIU3xqTqEw2Gb/5ltsPhc/tFV8+vpX/sS+ycTSdH
9K3ic5fd9d5+zf/CGIUO/wOlcazB3lwAWzAjvsIHXR99ZjNgmRocG7NwHEwQBA+EB7uMrX3dNDaD
8BBXce9iIJ7XQPKetWNf1vfUSDIHp3EYwM+y0/QU/H6MZYLu4oFgLpj0MPc5xuuQZbcguUelcbhp
DPso86n8fepjsPyC9mZmLEDyDdYskiCvuQ6Pm5p8OcnMCzIJx5txZBncWFdXldjLLz97/jm4zM0H
Hc8vLfhCazOer6r7sQFpnLNYqY0SOWW35DWSdu78h8D+w9jqVqoBoI/JNix9Xg6DQs9z8RfjXfM6
5rZUenespFtpD/swMG7+M1So1DmTD40HxDdu5CHhaZ/eTr2leXwKg/oyPqiRrs1wJlMKOesKzYyX
sdYz5iHOacEsGGXWOPTEJu4YNBucJMMuJFE0si0VO/L28WRXL/WMLpuUE+2VIN4l/k5ObTVLwR9D
bHpIQYAMoRx4oIIMgt5dqRSCpkkqn8dXFhcudt7VrqDp/HOMmHfTyfK8ayEbC6N0vLf+n9SprLgi
0q+Sh7AwretHneNLd4WCC1+A/Vdvbb4zw0SfW0H98KlD5gT0PTCvWtbdXETk+BGb3i5Pn39dZ+oE
1UvbTemstOjZaYTvnzdXjw3Evl7cxPaUv77AeU7pioyKqY5lV8Siijy5fKs4Omkk9gv5zn6sESAF
k9Jchw5eh9Ufhp0fneS1iaavDGqR4BZxuBvky8uvAa9APLcmBLSXoWoCDioE1TOrOnObhNVorPOH
m12CeYX8w6pCnEy5V7vmE6CkfR0KtNK7oAHqGSvk1jryXfYnbvE+2FvcO6HGL/2Z1dkzYnU4f91S
UOWmfqgKmOXMm8OjZyhYjbrGqavkEEN6vqNfB4we5Rp8X9ydcFxevm9v4Lvm/Z/OQtei/x2ggfad
O3LhqXp03+cIyPvQHJbRU0ncZfHjBPA8O0EWFgLUI/g9JJrb3gNx5eO8aT5/TCGz5v6elrMA5MKC
qH9+PXeIMYmZqH3EHQcq594fBhO95w+FQuJYdUZH5NjDdfuIxuxHUs/y1Rza+VCIGAMH2sdXD6BX
ILAmbnyZD9JThUYjlBoVkC2kj3wrDoIG9PY4exuhY4uOy7d5jnCQbIr4hNokpxSlESfXIpf4ceAj
hAOxjoEQnv+CrfR1xaGCi3/Xn8mA5EyYDSG69GgkB+k37Ikw3I6xN6fQ6eOTHwYReYADTAiuO9ad
A3IHdMrZIQzidMTuZ7JMo/tmj9dCTxzXGm6F3EIfKdhGVAIOVeogxRuXHIXK7OIXTiDP7uXHyzp/
aEGpvmvf25P+4+dSuTSVdaEy3gtFoRlSXyk9LgGZC/80P5m8R+kv6FxibBT8rn7gJCRt8TUlDnXv
GJpIt/7+YzJbxFlleG/bPY6l8Cl9IN0znEm56ranzEp/ILauykY66j6VmjqAjsNS8/LG1aH32zqD
Fw3G2ZeLw82tKS62n5iKowz3fpDty2m0mDGZ054u7Mr+P3GO/NsqGgDUUHwMrUFp6+6arNQMIuP7
SyVi39y6AbpzqvsBG6ZjbIN2nRKiBSXujIkZsEJ+ZT+m4eK+GokPTWz66/6zKNjbQF0/a4fzdtKZ
Z2sHHkc4tDv/57SbzUmLXorG9c4mSMQdHR4gjTQ54nygCOqeo1X7+rke5aGOYIq9+ugYH/bNn32u
c1p3D4NUfOlJ9jIE0ykKSMIuOM37PANJkcYGS59znJ2GwmmaWjQhf8OwoQAYmv63wT2+jiejY9/F
XPmyxXOHz0xGk23BMvhxDmA2xVF+Kvod+7nh+XX5ef7HE6sj1b60H+0UnM6gGFBwI2n63Uu6sW1T
gd7aIIdIc8N1n19Xw80s2jq0QC6XgQQgOwVpOKRfL4aD8EGVB88HSuMQrRVjcbalxXzsa/+vPwr/
tl8ZNVmCQ+jdTOGcqXCYuZz9yupWNo0yjYCWLOqwqvSUKW0xPI9seyWt+tqPj4tmdioNCYen1AOf
qaAkellOMy/ZTrYUgXMBO6HhuTHGSDaSCEDGMiQ9kp/j7Bx6gzmTMhEWdp3dP5uVWoOYy/SHHgAj
YCkBdEn0NK48I9y0FdhXGpN8qXM1waEViReV601hnw9Ojtmp3qfYlG3NuztxThdpXz3OJJQSo/W+
nnnU0tN5aBCJ1MKHfqV7Jr2BFsD/BhqmvweK7/CtJqPTID+F0zghRcRdczLaWsTM4l5VGJfB70Bm
RBgxvHX1Ej0KQ7RdfEYTjcmaTv9z32LjQ6WtXoX48hC+R7+fPGZLbCfaAgGb8QBAX/9t6tqZvZIH
ma3nZpNrMyytcUCdNn2hSyqznlSfmw5U6i7lws/afimOQggV7oWAAKfDD1tbRsjSoTf13u1tp05s
WSQhfdoOxPyp55nVMDuZ7qodO3T3Q+2hlmqFT4F4C6im9D415CfV5UduKH60g0C5sX9l0IAIVOxu
nYSoHONTO0AaIGiTjwBPUp1oadDhDF4/eLSbJZP++EjNezdBLkJleXLMV5dQitG7+cP824CJtBPH
gPDKrQGjWw+ALa+WkSmdqz4rvcK/WyYqvB8+L91dnGrkO5MOvFBdl3krtdN6RZ9aQ5amx5ttuUI9
7b+YnnT3+sp6FBYrk4pYi0FR08jWD3U0nNYvtDAgQL/G2HPb+EoMkw1DXgwrD83VxKLB03QyshYW
f+hggDh5oUFsVohqZVmqWloSastdx7bEJRVyHO8ECFCDKEaYCglKBN4atCdQSYX/Ba9j12jEnS2Q
hviaZYDp7GJfJQ5ucRuAegub+MQf7zLYzXK939F64NQcmIJeTT5ejtVMb6cjso9xRewiFy/9z6xq
doddqKcjh9wyH02ZOxAIX2hpiXfeya97z/Xt/krltw8+9aybzx0GF/wpDuXdP2Sty9eNLNEEwIfN
mP9If53f0+1J6zEqopW/shISf6z4TLTK1DzZh+pj3noG94PgomFcKJMEJ3SeIX3GOMgQoSYjZkWr
8oPnGCLlMyqQNDwjRI6imLqoS9zgOfgt6hJNXkeDTH8LsnVfj7Xfx9xMiQbKyCRhcE6giKRHRhhr
NbFqS1fvxcrKpscEdZiMC5N3PA/guH8e+4iFcPLWk0Z5yql/hKzBReO/GxIrDSsc4Gv56NBev61e
01+b9yWdXXfxKmEt/VCK5r+eP5MvyG0nYV4mx5RSf/8OeqxfVArH18K/ew1P4S894gFHNxDaXvJk
XJWuROCCC96m9GWp8C5P0dLl0LR5l4C4/USJANVmaQiEKCPcxomZXicfc7TH+qRrlfq6kw8IOsST
5Uy6Gfq8hOuXBo6GiQ7nIJpP9M8/j6/dz+kLY5Xvf4ja8ur5t7vU0O4SVRGg6grZK2SCLZi3MjFO
/qg9sYgF58ehNrfrFac9wZ4VPC1GW4es89TGBIOWfqCj0AQobEAL8BJCtVEAC9bz011TJiuFN9rl
9YbaIMNDF4bqVibtxdR11JnQvJPP5nDxdH2PoG3fPpzlARC+f0KCtGj4NiFyyRyjRGtNDFReDUv1
W/lWOUfae210jFNzPZ28HuMA5Zl23QFlKrbC7dc01LtvPqoGs3DJylTyHuAlr82GT7Tqy7fnvdzP
5U0WW1GgTMrEu0KFxFneGr5GqRc6NVUEyq7wtO5mp8WpVzncx8yuO+tRKCQbh5z282+r0E0NvCC+
r2tLM95IUxUiycLLaqiS3w/TIQbuNLHuGgVW8V8tAaWNcaYEUQFwLLpeZ9tb1d+cdSbWpl3qMiVb
V7jWsXYe2gS4MPsZOGxdg+ke99VHmCKeHZ32keHMm77fEJaTquHZhGdVWvs3ckKpw3HTJOG+CVsV
cSkJLURPivC+/ju+hHJm0N7UOaa8S4m3Q5ErPUUdMY943XWCXkZmlM/PLe91KzQFWFsLeOp1RZjB
gVHp+5FSrum9UrfGBOnecJVZqUfxgHdupq/KUB4EpJW9rW89f1aW7dFNoD8i1kx+pPnldA5D1JXB
htHAdObYM61FsZLn3mWACm2uwbrmFv5dmiImwMcAYjXpH5fpDzI9jld9YMe0YBLWYD1wje43WOM6
w3nyhS/mmqPC+UOifMxxGXjZ5MLleIvjLHSN9+so3G6XloIwQOnUPn9AsxeH33av/q7ZNVzjVb4D
epEQOJo1nhAoiXeB8cWX0K6e3udlpto8sjfN1Z23nnPw0004j/mTnxJRML6EI6JrcgX8KCAIjY/9
B29NCMR+LCyrioOP53kMhQAEj8SAcz8zK05P+kxKVnaE4rmPuuRrVjZ23LFfHGV02webvspyXBxJ
CATzWxeOc3njtWZGb2j56iPJDlSPIVXUNXdQNTTmT1LKy7ECjQgACsitfCsvemHHhZ2hRxY6NM/m
pCsD9dlSJFmfJCP9FfC9xOvTXjRfV1L4xxqAOR54H4Hy/kmWu9oS8rBVU37310pf9a5vC+2pW2Xb
+e2Uus+vfHxq/uZezheIUL3YX91bxf7f5DTt+EI30Z3EK517yYooeZjiNsBVbn179ai/qt3/9HUr
q2Z+lG4j8g8vg8K/4zy0vAYAL+Hml4ToVp8sq2e52aoKPJS2FqcpmJitaPuYvj4LeWjFmIh9ddPP
a9LDmuU97v5a2MdfPJgreA8x3xOConqoBOVsnxputCqb+a4fh9ZdX2tNpik4ZqfzRCRvsv3VAM2Q
81tHDhW/lp3eh/5CF4XttX9vQoIFOgtQWLjrxREoSlbxiwM2DDAnSl2msmfM7VN4v4Z2cxo6s+5C
mqJjUw4i1p/vFdCaBsJgF0qMG8XWpRUWxPLSWvS3XSvoMm+fZz4IiGIDLB5vwDonwLYrnN5zOkpu
0u6ubx4aqr+36pwzNBqNvQQdmTnt9Klit81r9uP7zN3w40m6otyHFVjZ7soeH1HL1cJN3pRwhTSo
TI2Zm3GVhqBRkXZFC67cAWsZF6cBRsPEk+u4RSGpUC4tP6RS8mgFkuTx+poa8oXGFJzlcVtBdM8x
X1j8WSJh9Np7R0P68I0CqsGazJb35q0vago0qYdeBlNJhOVPOfcV6c7SNKDkTVbOgSsfTMiYVvFO
Ekp/v7V4MqzNTqHRk/gJ0HIwYwsUOw4wj+W/kK5a2vbTM9hjyVf/HeUToGuDPIMbCqQBz9if0SXw
KhYwiiKSU5MdUkk/g9/Go7I/wlQpUNvFxevTJtjW1jyTUDR0ZeQA7exHGlyXrbSzqzbjRX2BosJ3
jA0YmFFyOp48pRcgBYhtP0y83UaPVgKLnSHcKWS+qHV1bjmvSZyS6fzUWiOnkoDiQiDVw4tf7/uh
MixEUCm5NFLOGLruTk3ZijRMZFhWf7u3PUVGef7FYPu/h2ulOhrP/5VqVyO3ShV07fh5jSHA4Hh7
KlGWESWDnfVa+30od5RyhQEj68CaW37DAqJT5Ry2LkstXwD99zhLay16OZg2OrV1ljrFjxVa9XNQ
FJhDhGcT+4l83j0Nrv117zGJNWfCYAidDYGf8h7ewzVLWofw2dzV731n3kKpM+cippuqeRrngWLH
19CI+igVouU385MwhAVti7HEsr1n2Tn+/aDpfjIhxSvCzgR6r/r5UUgPoGhNXOd9PK8mW7thoeeu
C70B4Fa8V/WdQBfS15GD/S+qSYYAeNZhETSv9/2JSqiLb/klnhxNX9jNmZzF53PdKP34Ip/HRz3x
TiNvwPQ5SDxuJDgEGYnaHboLu0rE+jChcUMPv8YwCMyCTBASKHUWQu7LY3QLrdS04k+36K4y+uve
j4tDEOECt1daguB/0XyHU4EMHpHqQgJU6GU7xc7PT4AliVTrakcIQEi9noMcDowxtn+kssWbJ9te
Yl52kzVFEwryNiBWXC5epfTb3Bh3fSniazqqO3TSaT/9850D/mZeToJLyaTSlxyR7yPC4kQlhpI1
d2Pj7uKwcgPoqNB2nGj1SDhC+/VUAO1zS41NMxBoA1OnWKWoH8HoVyD/unWzak10mZcYTMrnDtZF
0Pu/AAfTZqEH4xhhSRpcTrUflW2dzZCkGHnHseDgQBbN9EpIc3PXaWJal8ObBx1WzLVvrphmYeh2
ZDb1rJvuaFRvsitrrF7nHLshrXHAX/ad5z++0G3GgYpXkFidB6VVWmoSAiCTbUTWUpfKi3vAN4tN
EJ/iFhm0levekN10n+A3xxj6sPxMRJlN9VRBPdP7vNZKci0dihYOcDf5TrxRDwShSapGXBPn+5nu
lU/B0FTPzEqP8h5RaVXAdQF1JHIxUvYRFBxbUoSfA4uVZlELa3Q7lg+adcT5l0pBlsEuD5Lz+jtK
tE7q0BJDofJNJ5b6bhIZYULA51esr0yj8CmvfF4r32SEAf2/XiubYYZqfV6/r2qPEX74GmNk6Eel
z8InpTWqhb6UoSBGR+s1nQyiNJzxBSKzID0ly3Vb14F7sOiHrSXxS6xa4MJ0ZWH5uyXCA8xZiZx8
PdPZ3kMjq8UMyODev5TaK+WFB+Q1QvaGsJ59RrJNn3FhoyuXlRcnfDc/Rv+4lRO/1bCw/WJS0SHu
i8IQH+fTrTyhNClWloOFBikQCKmjV+SbUfkPdcX5Rkrwxca+9GbdSl5N867s0oghCxnYKv4NeLy+
w2q4Hzpku4v47jTDtpFk9NOmUGuWSWC7qpuewTYI8wOMsGEWOzfxshk6Vlxt4JgUO6F5tD63Jh0/
lJjj/rSCMOBXJ+Rak6+UC6GtfQRsLrtuun5HIYut40FNsrVTECVE4VMrm1hmvYgDrql0B9Ke8dsH
EIPzDNrTdUtKkZFJE+uq2Dk5TYnI1+XFGIi34Yve9lRzt/LPbbonMavK39cKlpHqdrbrzwce/1zs
iN0tSpaxJ+Kd1SqbmQWgu6n32EpOddS62e3HKi71NkhHWjNdmCySqFe7HYtw/+FF4UEwcQjviFtU
ijbD26lcXL+psgJzzIruI6e51eIQWPdmskRoYNahPYNJJzBdT+dWnkxwogBQLghmAUZLTxW3cmyl
h2x/9AeK+p//LsW/Eb1Gu3F6pGqDd2oX7ZV2A/hEeD4ypEVoLP1Wf+UmHjHthY6LREiFoAK6z3RY
2g6sZXTqmgCgD+LHae7HZoGOHwG2CDoxT9YidSEWpn9bzdbBeegUVGIE/HNITKXImmAoT0MXxvEX
mp2lHkvTKQB1GzYfknuN9uIhsSamsyP2IXMl3vqDkKBIi5mjNcscwzS+VPVyqG2Gv777OaQAB3cD
TqqVsio/rQwoqmo7V1YhKh8f1FXK11X4/WeiPncZvGsGi1naYCjfqyBlbKorscz03M8dB3mCG4Pi
9+/lxY7jwdqTjCR6ft/3k3K4gVD3ZKqyG2rTXTZmKcltq0azWa1USDT8K868gc5W5I7KI4O2jYZ5
Xk+fWj4n/Ru5XNlN+H3aUIMjXRsuUEcLw1JANLQk8XUw0exg1KpJlPltF3cNq9cDXA7qNknPjwvz
eth76tF95GVBruPH4R3wnm5Tx01Yq17lqAknxt8T29/qfyW7w2N3qyNviPkqi12Ouf7L/gFXAfMM
eAif01XHkieqerY6Zf5snC+RKmC77dsTu7HJXcLHfx2t9cBtWMnKaWT2kAKk7D9I2it8o/J2YG7T
fnbft73bdSaJLi3qsAJrLD9VPrDvD2OxVH03tw2VNlQFWj3XcrFLslPNzDUcL9GkjoGgvYO+tVNR
UiX9UnpldXSu/xJ9hj+Qp/G9nMWfJ25AdlC4Jnp6BKJ7R06sHzLpm6UdzV/NFxGJJAjL6ipe4apG
m+jcK/bz/SfL6WvvUblVct3rqaJuy/dLdbZrseW1fNqdSsQBklMY+qqWUVqGtvgN+Z1SpNA9YXFX
jgF8CgUvctNJ+wFRYAY+WeZrGtKqdvV5H5KHXF0tqk+J2TffW8AlRs6iXeqxBsBwQS0Mh7XtnPiW
b1QWPWMyO0cI8QVW+JfEldPQ+lJTUnavwSS3g6TckzzLwIkFddP7398q4qZHDLNOIQos8kXvVNE0
sTfyzXNvtasufkm2DVOtluolYWiHhWgm4Yts+RyG0sj/EBqUTNkp/pV5HPiBPJL6q7bGtQZtaHCr
W2gtBkvxOvNx9Ob0VZ15iz9S7AQImYguRuCQrwzaLdVTXRrW/pEkRbccLzsRpv8Vy2apdbWjdEUd
jNmWD3ZsKE6vr+QXgbN1oTN49r8KuHlaDq0skcG6nYvX5m3ywFbZ629VE8nmVkLJp1ek7OCvJZqF
9zuSmue17W4d5MMr9sHgV4tWx5OzfWj/htcidCViwpa6smRTX3X+x9J9LaeSLFEA/SIi8OYV7z1C
6IUYZPDe8/V3FefGKDQ6Et1dXSbtzp0cJ/M6baxKwFhfkhOx1n2gkiH90heSsQMO1NhWr/1MdYOv
/SqNMFVoA/b5QJYKgDbQTo+dP7neCgGGjpj3bw45AzBXisOT+gwu8QdU7q6+2FTM950jOtpVkv1N
5dBaVSJNyitbONevJahB1tNhlC35V+H8se4vG9JoHyGPqiEoz0VuBc4sO442Xt2so9U/z+7je2Pa
X1Q+TsWonTU/54vPwrOSwSIkKnn1a9K4Frbto3z+0K9KW8T8sf0szRvZvxS4MB4rGLfW5WfXuZhk
WnHwUnj3helDx0qFhO0rolHIuYlm05vv+O+mvHDcPG5TNL0ZEbPfYH25YQrXxrWUHYWCDWVDyDv2
7WyP9dzJdLKouiRMBH5Jv3Qx+rVAhXUtTX8znT2Q2uflO4YFaSEtkkoU1zMpuLD5IQLRnJU0Dmme
/9y8r76gkAoWhAL/ljzZnMMuJNXSG7W47sc/lhJ4cmOFyIARaM5OxW313J/3H6jjQmZO7jQ3yHW0
Bi+mSzkkwGGSYOyiK10dkZSV552Q6B0EJIcgaij0TBKB9vy19ECO5PoEiftQkZ6nHRjcwlRdhY8B
DSs63NqzVIry3yozulfwSfrdvZyVXDn7e20FNH+8hlugG7+Ub8Pkn2CR+FPJO4Xw7rS/pPfDo1ck
zLN9KQa5w3RhHcNWFMNgFZEZTvAynW+v235Mdp+6YTaTUhhFOYycjyWGF6cz2O49eDV64kALJ/JB
aoWguY5gm95DRYjNCBIwmo9zHRKD/hRKZY6ffuSgK4hh/tOC1wKsfgP+Cz479MVGQrBvR1Elqhv7
3rZzGiHgKexArivUQHDcnzOySeNFd13NoMbQC1XjTC23kFsUI4NpD4+JffpE0SzFsISwHy5fpSfw
4bIw72/bi2FCQRlPB2BIr9+/zQVDVWD398OruBt6RspWaliNO6wpVMKlFv3vmi4n4AI9H6z259xf
3G3z9J8H7baF40spacl07H5ygWcxf+0vM+VdN+MKfvD3tZWpalBeyVUl1DULuPxE7BadsUFmOcFa
HwRimiymOxVthcj3DVNGI7uvYERXvNU+ty48+/pDq4JXOdE5luZt/dgfTR0we9GRvnenSiBh6T11
8L5X1qn8vk0dBMoojJfFhSqhhwhjqhP/iwySPQen+lg0pvVFN5rlP+3/soI1PzlVYb1pd/mL3+Su
ZrEdl6TQYwH7ho6K9SsMCdOknGaNBlaM8+8rXdkM5j3OAiqkXef4Jc7UiYyTIHpNW3PTTeBiPRV3
NE5/133A5wzNuj7jwK+5ij+u4BU+/Cp2rVxgOlI0kH6rNrxnig7pvMUIxG13zUdmty7Gy05ydIIw
ihdXk4gSTVTY3SOpNEAho0Ra2zcmDGML+bmSzcK5HVWT1k1+rKLl+H8L/lkRWboVF/B4FY79Wfrj
/t9WoLZg9l9ltDNriH8NsOQGl7ity2FLDBc/B2jjv7hlGp66W8UzEptjhCiiKJ3576MvE/0N3xu6
uXRBhLV3b4tRoa4Uldp8dJmrYvZMSrnoO2RtEYfDdfJ9fpRxnVIvz+/zZ6y9aSQTxasDxHiczUeW
YrSIl1aDDEPwXriMl70n3QCjLRw4MoLsf5Yr/XHrrr5ftW1dn4/yvFRe1x+inJVNOafmsLO9VxeD
3LJ810hT073e7khIMD6Gc/k0hsIkcbPLb93jV44zuirfIUncXpny72WQEQxVEYSpMtvE69O4thKz
RfFV3X/dv8yxXVZ/riuP6twVrF2QjT2hboQpj2aF/fuhYzzJ31s3ua1H/1vAOEd1xGoefvbz/GZy
DvLDPk2nGyttzor7F0Ru6dgmSDPf+3YcnUJz348p1xtSKO1UIzZLjA0vI1yxtFM9aVMk3L6OPfQj
yY9rb4/XZ67N/TAui1LZ5prR3ynfZrTMFDBNPS6F+9dtsK0v8FniyBex5vjKj1aekFXATAh3QOzX
lY1s0bz2UIQ05SEX9qNNaKTC5RFL1sQOBrG4GChS7NpLw+yxiukwMPXRCsyzN2lfk6s1TndzKiQe
9exAZvWEYL2nhKuQgS+Ulu/n+vjW4Hi/My0IL2i570iLT6eQ9b+1og4Fc8KTgtIeq6xQgZ9BAaJV
9XhGM3RMteelZeuJmuaUP9YQyza16VZtuSmAOT/+lpeS+DnUmMLhZDWh15C9PEEFQ6KtfvR+nccr
0zuS+8JdLrOv/2kVFSToSqK86Sz1kB6/BM2EOceRaWP+dR1dW3u+y/CxaN6/oiMUOvaTfLocdndH
DP0+OEOAvpgodtXVh8DtcviQln1TsWWH8lU8Ex4Zl7U7TFRvtVtzNUxX5v0gxBcF7fHa8ZrmK4PM
17k4b2J6LTBki9f6/m8bJTZT3cxPTANeCYB8shdJQ3JVl35sr8RYugnNAHDAUWXpmUrq/YpjzRfh
T1xj2qoFR+jwCxDwHPPnTvMaHzWETDgV0KkCLos653szyhU5WqI7wsQg5ty2pZjgeM4D4BJmJFez
icrGoml+wcCEt+B+BgsLBfn3tJVKltY4wbE3f8RixZsstgv2b3hRsL897Q2370shbj6zo0su/+yl
W/P/HtT5fJs//SQ/TjWmA1IOpNGglMQHCVe8fT978d5Fsn34QHqQay5GIhqteZ9IOn+suvv2pRsf
Zfa15AMbV36FKSGWT//mxo9s/v77HJGLp85FKHGg2JznqPZ2/BpTnLnaYRIfpUKtNO61PYIm3cCp
Ee4XKy1clVWr3EViVJ83KKE+kX3HDV2lp+J4nINGL2PFUXP3te2tjsGgRqd0WbdWx0oWGKt729Ww
4B1uZceFiVTd7wtpU3Fj8aC/ZRsWdJ31SCPYSHiM7q1bd6q9RPdRTH7c+9eHF0gcirnxtqfKuj4V
i4ejFhQfLQrb6m5RoadvQ0r2NFwv3as2xQ+wKOwkJM6l6LOUymGP1SqluBYST5VXw88HBtssUt+i
P/nYVk7SEUDJDXaCBP9SyVw5FJ3lR6ZzUr+vVVP+/nd95jPsvRV74JRfLYrxRSEneKn3k7stiu52
Yf5x7zSUWBTPaIxT+YV+Wtvi5VqIo2tbNc/z1j9XZc1w4xHeRlGf2ZSB/DfXQvJZ2P8ll+NYJ7mp
2OFbRc0aEv4le3P8LOqLliW2LCs4GlIYNuZCDiw7U8zvHA6mDUX7qQ8t219ldflKEDJ/+5+EVkRF
0PFn7dSfL0uZBJrmN4JMbH/dxL20aSgE8T4axHyeSvHhA/wqM0xcus9YI62aU7XskNVSzEqMjDAm
4iK6Q/Hn90ABd3W7WxX9yUhZveu5GXopBzcnlPtJH8Evrv52vO3tcNFHAgBftOkvh4QT0um1+t1N
OWQj2or8053TB9jU9ucIA6ZIYjlEsg0YtPsAPWH8/kuviP45avBzxjATFjiNIsJ30z48mkdLZiwh
yTcjsYDdl5yENsnPHU6gUF4S6iJk4t9MR4cvZrV4AVRJR/gxMWGZmsFsyPdsRkuRHmVu/x0+4y1U
hVvu/iHWZQQcP6Zamw6YjxckINoJVebx+vpDE778F0xxM5WrPGqEYPvsKCY/kv9NP451ExfJ38VX
flXRh+IIrBm/q86igJihlGnOZxvxm/xtkmvGUAnM5QRumCzbi5Foi2WNN269Z3Mebefqq5Iyziom
kPZSufimqghKfq1/ks4JPTLW3dd/gY9Jjkup3R1fL6BFPfoVO1Y3qkhEvePqioVKCxli0vbW0TpV
OKGROhMz1RXmp+8l6fa1jVWuzkxHPc8wxUFIAS4Qc0zBarIV7SVdx6L8SvYyJwUlilTEhYUvRrtp
vZHsuf+5Hlwpb13at2+1RXcfwuuX79N38iun/PaKmFnvjsJCiXhvRz6O0lyVTEl426b+iTRATSH4
Co6gB82fpRzaGVGi7+U43s6pOxZgqeOHrDyLySbkAygqsMFF9FfzK9wKgLU/kZ8APMmURPrRivIM
V4vS41RsTXsOVCSoj3LoxPFnTniWd1Z0qvP6zFbm7XjPny+S79d7cf/Bn3tRnZ/3EiuaPE7/Zf+O
Z6YnIsvTctES2orX9p+5LxQIlKpklqRJVP5p1V/+aAE119Guqf/WAfAo2UEZ29p+XjKu0VCnmOvv
GljB58RUi3F4nzh6gS+3n+hHD0QogHYViRh+OH9VPoRvOj3Y/en/0gssAuvmWnolpqOS3GngHVgO
oULjnVcvUM3h9/3+R3edHop0GJv87K5/6udCg671UEuKxbvjCJDsxyZWBQIiTJvzC7wXCioTplxJ
w5JdY/+5wkIYyqr0EuqJIsjFoxpKapgLhiuwAvYsaXJuiLMfX/LKfJ2QXlBkO09WI9nmscN0gU/2
PZRhQF/czY3wD8IXXSUfVfWzStjuAJRLrDvGqR8YCwjmUA5TvljumIR6odXYNZDwZ6/qj05O0JHt
X3ytBg8MXplaZrT5Mzsp2RoUFDs+emXH8dt3t82QH3xVAxd/P9Q86r0YpkqB2GVdX4kzvVnwM9LN
DqFqykqmhaAcK/JG4zX0PTCK68cAbZ00804ielEEzf6Mi0OpccynP08fl79cywpEerc/jN8WNcWp
+3lKbbSXIsmrwrJ1aOjQh45vW4nXUpvSvqn7xIXfBd/1CvIQKgBOzVDUsMFmUQi7kj4Rb3Rv3B6M
1/WFOgeMiVh06RAklgrny6+4qixIxgklvQ7KVI8lSQYpg+mm9ZwBEcLOD+7AH89hHI5T30iuTbIA
Ra4f9aMFX6HEPSBzc3CM92ZkW3yUTvLM6ocV3GhecwvAxzWsXS5/vOX1Y4hrWqExk+65ofD/PwVu
/YOBiY4Jwb2ACM5dlT0NZhcAnXriNybDMI1PQuu0l6E8Asg4ybKnwxjaPsGLDLtNph2UXKxOZ/gY
qbTNp/UAURnBQ9cntChN/dA8CSqEezwGDSPY9e6+hxbs685AkFmOhLjiZ4R83HpMVaZHscG1EO29
OjHQNHianFL50WNy75GBjvr2LwqS5Jh3QOKJwkWskVo24u0DIstPmNMbAwZJGBYVhbdMhHHkXHld
ETEyGjRQzNP9TybzvHQ/lW+fFIeM4lM0Q9We+sZ74yn/+hmF2E2VSRTCb3MEDmy8bC4C9t44Y8bg
NExL6PemLebKKUhIpoZ/hzsgU0p93kWuclgOnm1PfHzfeetpLQJS+hIjAwOWLS6YIzoA6m8BFAEq
lSxdTtXsKNeZ/+czx52uaErCyiyK7eMrmizvD98LZiacgWipeHUO7LfwAJ7AcIWZXT1sOllOXfMN
/2KZ3O3PROGM0p+PA2u4ZYWIwZZF2ZLp4uZz/feKMZgKvlZuBcecLiZ2wxQGBuzyn0tq4ut5EF6K
t2giUWI3PG5LaZbvZV46T9H4la5bTHLR3DjdE8plOs8/jqlPj9ydquu/x7oc/zoTc0j8P3PwMMei
lmmRS8HqXR3PZ/7I19jWoqfmIlbcL2u+Rxhv8+I53iHiM0qIHriT8zcWyKKc+LmpTF0VYj9iocND
BIIvf8MiLjySbm+SxTWCemWH4yvcPHLbXPHB4sZPq8XtZIVHY6eJSP72LTaZWPOqBzuBM20WOodp
PbUf7v8MO7zhtLRKlvZbGOPS4XuaKx2Vt8yLj2Mxpi2AtJbGBdRxorQxZApR0wPGRCn5dXmESHps
cJcRzOW3YJtfPngsHT4Zn9nR7Xv5kfyaRofRZ/X2nVl+ZY5FDzp8LpnjpiRTSMQgsOuRYxUdSaRs
dmzZNZgMO8hWfOZ3l8rhmx3AILA2OzQFX87FWlBxckkEUzOWKD4mYCZCBNfyY7IcbyK2evUxuR2r
Ww6S8mIjbxraevwa+OMyM0z9gDwctv3Lzrya6t2nd7xn9Cwt5qLFyw7dO37d/PHUT+dkMcvhfp3b
rjz1EH+5lq/RwjbDsCxs1SMLyKjdAZFu63mHBUj36a9bohvdl+aSB6V4PxllItQOSP7BNc55axK+
70vw0JZtftA9zQ+1tDqzpuhlN6fWdp5vbFZ2Gtg6zJs8YmkPYi23wMIZZ0DLM+XsMmDoXgOyY5+q
HyQYJRfFarAOHfK60m4XZcHXrdFSyqrzv/x6+rvjbgFvvNyG/QiQ6xVOGI7lr9Evo3+KIza15cOt
XGCMXnOFvTQ9JGTi/dvEP67CrPvSv/2lOoePudsVPMa2O0NWmIRE3khdz6ZZYIkSIBCXIDrVJbTt
aZ+DMAEZReckIJYKA1oj9jmbgv2hZCunj4335wAcpv+F2hNzlrmWYj+WCuLBABM/u62uO19+vExu
k+WMJE3wqqtRsFbQHb0DgF3w1wu4X2tuzYRczzYQVOJbi7IxPKMjrx7f1ub7+kUTwLxBHacFIIrL
5Cd1r8cmjloiQUAO5f+jZLWZK70G8a/XACrL74wu3sotg6tj+Tx1Gu/EdmXvvvlUltpMskBmx2Ql
3prPdhdANCdXKJ82pVIWrUQ30ggv6NKaJd/PTqtKpjn9L/ZzsZwXsXLUocipsYDoFsvLL601ob22
su1pvLZ474bMT+rn50meeAuhO9nVsPjsdHc4CsFOQHmUSj08nIUcAjWlZaJaTKQKS1QFd1+OoRix
4oXCdQarm+iyyQ+yBTNTZpd7LzMTkXJQIjsG8vS6GT3PS75M7XVRtuShbmPTk3ksJvsUWTd2Qc+6
fva9v6mJJDQY1vlASUVthWCbNR/JW+YbXtV+6odSdRIkSaIComAlqOdyPzLQstvmHCDplCzeJbsF
/8FbdtUYRbyHpdndFIkXeSOxrvECyGW66yn8olpkmo299RaJKPihYDDNb/M9Z8g0W0X/Xoy8tEeE
oWLq/zFvmUgl7FopVwFDrxQf+EsYG0bsd1pcBt5FbJgcaxdkKjwiWjJJ5zHXAy6DKSEygxJCQYTE
t7xQ5Gc/82hjxgG2aizSIMqlyGRVn+PriHUTP1uAh9mOXNrX7T277ejvYjfy6ZbeV2xy1v4YBSow
bDA0AIJU1bLCNq3UZDst+tJO22xCWM+MP/azzxUdilBX6zZ9WmIJFWrlxyBcCQgei20K8YVHqvuY
eqUw/35jwGJ93RVWxmcl4PvgFVj9xwr+yvptQhSYlNwPHIN3h24BtZbn17V+xM2FQIieGipD7Kyw
TDYb+klBNtmULTiK/s4jb9Q/msvb0LxaL5fPX8XEqpTgQsi7Pfh1vaRmMDxN72HKSIjWYqQE8aKr
AtGXrj+S3Xsm5E3bQJEPcx3iZVd+tJAZCIDaIRVj4jpV30zmQ992eIXuTgBiPoAJgj/IwALFag8+
Z4YuLZ6ra77CtXw8Vm6xsrWKk5fzuiEe9mAzRSagF3C7PSA7TH2ZJ35zPgAPXsWUdIUEQ2IgDOco
CXWI+wm5KdOzK954nizoBPoXEkm3BcwZr9kcBOFRBx5CaG+9FS/uwv3vsdIJaeOqmPlJdEOSPN02
iOe+frqV/BktEJfRTRa/l8RgMwqWsw2yF/ItGRIw1+X0ZQJsjUymadR2Z5w0DnCud/fw103BuJfI
/n8XFVe/x5ljD7xhpOdN65quJxzPed2Hwn0Vg8yliCJ9YA7V5pdVOxr/b64NhdNww6Qp8H2Y/ybm
CL05KZgUDlAO80Hq9BVd6Yty6dzj/90i1ci9l8Hksf8vI94cJekvwl5gV/tbd7nXurN+mldtYuOO
RxqXexWSIjevP7yVKCZWlUNa6JEblUF1lbu1bquP6WKyTYw2qXHm1tpeRd4RZn6sr93jOMBllh3d
QA+3lm2TPFaix8o21dpJOWfL5p782J4bRWEppaRtYvE2if0koyUHhzZ9XFofr86zH9TRjNgj65WZ
ktZLmMhCorvMKrcHUfhZMiamv+u/c53NptIlV4Vr/wG5hKekPwBs2uuZYl//f3XdOze0gvbWepZp
QnBVE1078yT7iURyV3tRwIQfdUvMCePazrdSXMOWQaR5iAFpylH2JV2D+3SOi4QwT99Qv9wPnE+y
v4uVI0OSwQm2E4BB+2IzTiF/5XwcO91+viSL9p0j4RmZiV/M4RFCpidsEvLUZnZ3cwZaxDTvJ/ur
W4nodMNzIyLOFoLN9jcoIVnn6Do1xmrcDn2ARqKYQuxpjzNSbx9RpBIiSKgIKHpLqdyMYy0/oYON
8nbi95EM4CT3BIJLByCS6QE/h9/0yOj9J9l3EEW0fd8fQxmMS4nVo8XUsLR4fRXtWnihWKRqB7+S
BL62vcRNKpjF9cSqEdtbLZ4aIgupl5GD6OM5bYRI0lhJqD0T2CQDKmkK5CGJPf8+fanpUXuSKwMS
xCx8Gs1lbolHyyKUYTZ6AS4SbVxj4H/Ee6y7nKV+Mj/eMtuPDL2QzhiN7CwRai4ULBZhj8X+1OLA
+/AlF1WEW9La6b5FDvJpEsyTWibUdUeGzt2uxTtMNl6KeutP4YbKP4uJ2kx1aQDrdh6b1UT3rsnD
LI3ukHXLwpy2YxN3sUYkRDJdB8o6hBpZIwrQAbXDmBL4nKrrA/qLogrg4limqR5QJ69WQFqB6cCe
KHhRxau4QAJCYa3IYGnR23ylx7FfUmZfUQ4Z+AkCtU7sI0CYkX+lOYASjv9F40XUuOiDFNpd+vhq
7sLZxVVbWbqqUc6rcBCvXZI+AMbRZnOKhqd4XV4RLd/f/AeGDh9k0rGBt1qBMSy6OUXdWYVQsdZT
3cuqmiky2WnYcgZWMzBlTlvCgYC1eP4yDGj/L8XbkZtMcqJz/APEaCdbTL9sWe1yR2AvFL7DR+QC
jJZaUO4r6DSfnLsPvBGn31vlLlUSIDtZlgiFDZrdDfSUDKQ692T/LuRPGRUYfCAQ2x8LuhHIC79A
oKSGFoUXxIEgVf2oHlltuodNGE48ecVx11J6DeeU6oBkwIjcKyufeH2LIHIxM7VsC3hAALe4aUgw
BQg3qkWoCGU0vaz/kmrsbtRue9XkoCZbj+8cBIHOLJvutpqqepiIqMBkMVOd1sUCVz/Qyt0jsMhW
CsIrKMMDpqnfS0orVeyBs4DTPJrEGJxGLdUBLO5tTHiwBqCnmNux2qp5FyZdV69AVL1czdw4pdlW
nJstIN+91bJZOelz/16BQUj/JQu57xWcF8os4G1IG8UX8PoqdkFuBByedwnt2h0KAj57EoQNNUq0
BMkjvYngXl58dN3XHTC/AxY8tKJ47ZoEpsRa91yPf3Es5mNG47m+HHM4HhMchvZCsr+Fao8MQxQ9
0WWy7AgDhgJVuA2S77JvSmwOl7Mk7zl/nLEut0DZkSFl95gIc48zIsnhrE9Lf2JCyTab6Tgjmo3P
Z4R/0lgHQCMDRjbE9PfF63vAjo4SNPjDAGtGbBLUBIm9RSHzJo/ImdNFa/8sxtuJYfgLhRAEMiqq
5WxePPAf9w3bGj4fIU+69MFdSQwhxqwhNgQslSB5hD7TANoNdFc11iEGop3pLnpKpPBGiqahrmXS
1sLOhccsL1rLTS/VZUBsG+sxxUc4/1Mw50yPEZsrJiZBlNP3rMpZmpIhuNnwit5fRcrUcEb0A1lN
eoib5oqw4ePw+iWCFhHEXvsY4ts8UmXpa9m2YRLOkc6KZsfk/7J94mqdaq10cVZ6nAdedUZRGvMM
GWwshycIHpBef9NK35BESET0+SEyJBOKYH8aENem9Tz2/8PqA9131/AIsGyoK8+wEmuQR8cAKzWl
VB7srAsNizj1lKSl0BjLiYQHdMGEuzKK0a+Hkg9YVobBVB5jWooEJR2UG4uYTspO9mO0tW9ryfdr
ssO6Mnx7lOIwGvshR8h0mWzsOaKXHWf4Yntg9Fv6FN++PoruPAeMCNMXBLGJjAD4vOPPateCEee+
7zL5TEBHs1BFpMHVNSCINbys+3bPs0Ur2zdkU0/bmXZPmWtChfZAmDncX2VifVq6Iu4wy3SaAeZi
5dWIjddd3IcOksuvMxqEnk/cqiyHfx7Lc3x6UznMB+vgVzB2pkXWAo1/nYH5RujzgMoeeKLXAea1
uiGxBXEBXaj+EJaQOjk3HFRGwfTSfs589iw7a8bR3FoM9r6FYkP0sewvdGBrvw0We0iMkLo/SJ4U
LWKIt4oGsEiRAEEErwLlCemw1a9MTV7YncYgiV20B0StRv5H9cusWYsJ88CsqU2A3VcZMDs/+Vym
OPfDHEOgG+DdGbI8QEHjMyUafn6tEM7mn4zDc+G6q3momdoFJs49MgSgGQWvKmRvrRzh+Sr2MjV7
IdZ1iv4tL2phzHVEQtC5YYN5Nuriu0RH2bal0OTrzmNzLlnWYooDDev4xT2L1QQMAsLMNKpjZjlm
fhaV3SjdzklvhKAe5b5U6Bxpbhu3CV1vU3TZ6WEXe3xMcP2dZKo+Q/4tEcoWcYf4OHcYwhd8oR3c
GbHhVXE1cpWq3lVShcg/10pNRHAexNsqoNYKHgZ3QBF4lS7vLpJpBnvhnw/bBftDiSlikVpWQnjk
HsSpwyIbluuGxdWVaFXhuQfJaP63UuhMLSHqLq+op96ka2P2VFmkAsGMqoFsyeawSwTdM4p1dqNF
K/MTiKDMmRKaSPXaCEvLjN39dx2voLCl3eOlQFjq6tHjplNh8ArDCBUuLcsOpk+Fp/JI9wUWHxR2
efG7+pX0bgpHL9u7Wrae1P5ppNvMsRw1DE5+MVEA/4frBgIPUPMD+DbpdWdxvOVgIFJZDpSPz7Yz
Esfm06iKy/aTtIXnmEzBHXnaZLythVRQn4/IJDLZ/RLEpn4ZcL0w9KoTiLHBgqtWmWvTJzAQGQZ4
I5G9DgjG/j3IZ3tJIkRdFYhdG2xB5YdHnlrqxOcDO+s8Dh6/mpYmoZObsNooIPM+CL0m7hyQBf8o
APYtrZnk7BHnKk5yE6v0Wn0EtzIMNSgpCNoxdINrb6UTQyhZBXAPDvDWsuVWFe6R38Zqyb5UhQNO
PChLHbinyQgU5LugoEVWtBehAuhYXxsigPB6cdZ51c8ip6hrm07CG3czE6KJzWY3hHiN9hkKwpzR
fTn4CriJSdbJat0wcjEUp5fheQiIF3vXR12cREXI1PaDsFZwVVb7/mX6sd30VtkmEcOuTyaqvkOt
QtSsB4cUhpfTrymNK+GNNMxh/NUPO1XWlWjl5xJB5jE3r6ohAB0GVnL4dAFRbhArpx71IMsUsDhJ
bu75h/CdrPMBV1tbw1WxEEpGfI6LwQGhjASLKJIkzadtghgBPBww2+/D3qTIfufKB4q2mVdzleIK
dYZBLx53NaEDZyiaqBqZbe39I4QnGgWjoJdcAJ90q1LZdoKZO6cwbJ5npjjuGiEoEVduvXlq/2mT
SbqJPySCdiKBOUXp+8dZDYDE847lWj4thCzQcYQ/cYq8lu//3iGd+loma+balIR4D8uPMBfE0J5G
kcWrmNmXBVVW8bIlnf272ORQ36JKBuCm7KlRgiOWya+eFYqN6kxhkFhVruP9Te9NgiPo0lD3Rv1t
Zmm9ovxTTfi+YGIde4J3sS55KnsiaBEA/1UlHRdcUXeEwJChcyiam82vS1xIgVCofsGhsdymxQZT
WGumTF9qXg1yYvljCh6Jgem3VrF59bgMY6RbM7SJWfdm9Ct9CHtc38QbzhRF566h0kTTvEh1V7HW
ynEsFOXl2XZe9PmdWH2fFZRhmsGARMZxVW9lvmSEDTUmSRCqt+7xUdYeYscb3Cr/s6mIFPRzxXMD
M7AhwXkBea2yJfriXeNDE7dJ7TWOBTqFVn/XeFiMiIqEzYhAYjZYEsJGAxs/hKkL3HuBr9A6ReZ1
HNOoEDKxUGl8ufdMm/XK5t5QFQdhQxWHyynn+04/pHN9oz6NNDS5QT5n+9ri7LIkMIaHtiy6/WPo
QX9PbBD/MunTRNUqerZ1WowYSoffKCaQAQgMSaNoan1tWwZvbcR0APXlGATb73dz1NEotLaSgDXm
yLy6edatg3Nndul4/CZ/13GwyUX2TZQ9Nl4pPRx5k2CDh6VRZPM+MsHYwVBzCxqYw7+4lyyAaqGF
GkeXeYQzaJYE5t6yzc7aj72NWJYaXNsGBvFt61rDbbJqkGKGc/TkljWcG4YtaXdr2WockokriGEj
9cZECR3KVAmC/F1p583flFp89f4/Y04gcRnuwLCwbOEE2x4T1xtlKKB7VgyPOn7XRoa1hkIfOeAI
GQVNhseZMM1xdp0Jb50oOPtImv0QdDuxST8xOgI+/ZqsKRdWTYwy20QEMxR97UBRnnkUEPawjqVw
T7ElCZW32CJ+w6a8M5XuM6Pbq8VaKUA72pha1WVL97FqxFEmWSRi7SzJ8tCVDKsY3jSxi+csp99S
CA3PBxzuYOiXUuqV1Z8pnuPU9wJ+SSwIwu9B2uWjM+FwlV+Kr9YK9xt2VHAMxoF/8TBiNDtZHm6A
TH+b3HkS97kDlubZrV4QUYjqO6u5+WUKGKRTfmE7OgRwVJEGG/k6DvPMlWce3PNOPkvObxjN3sO0
/QvAkjsW1yjedaQV6xYmkqm9qKMz2qXgDMI2tsVOIz9qrkT9puvBNibY1JbRAja+W95zoTkduZ64
BWoeOtuY3VV0J1TZKq1lPTQWw/3HsTT974F3d9V/6AG26l1CS09cEEOqIZob2rlezP5S9uosEUA2
hupGLs6+TNLyrdjxh9FlFLrrlEANLk4sBrTVh7OMmkeg2oYS976VIgqk8OrzVvVcG7m/GcjdasFc
M71v3ZogJthf8A+LYPvuNQhMF8xSAKcyycIRsTOcWL8I4m1d2qmtMYscc1/MTr3kHGE5OmZKvORj
0glG6xJgDww5xm+z2/KRH57IPlsO0cluGsJU17uZkfMzlAuZ6Htp9RWgczihXg58wfX2OJnl5NvI
SDBK8+kkcwjaJdxvVVKC1bLDyCxLFHTk/9MjBOqdX+8UT6iB5CIYI5oNjaZ9o/G+wVBQvrKuYOJy
0OwB9Obj6ExdKD0NpfvwBDtHy+xgBvAdg8yiKfbN3fxvzYDR1Qn5D/AcOef8C3kpJw9lvnqsgSUH
0yeSD/ssZOcZ2FIEknqmkkIN7RrsKkt3F1RiJczoPC8kYEBEh3AdPZAT3KDZaIAOqiz1rYJ76+Hi
N5Sxmt5sfxXszbBPOFAsQy44PtBsk7az86TQRKaZu29Lxq4NXslbBppwk2EEEQe+rDDSH02xs2Xb
PcnvUNhdY0+7b47lb2gH0Qf6Ta2RCk4aM1baPpu724T2NCdiS2OPCYqkd1hUIZeZXv7ldkwKXx5E
VjrwQfskQjnmP2EQSoE93A6NJQdhB/4WHarFr9sKOdg1s51khCnjW0e6+P86KNSS9s5627qMHoqU
Lo1VD7WSl/FW51kq06TBSJBl4Ht4w3wIxDDZXyKb11CPHGbYHVOHkbfAEpmV63KaCCPccCgAAtFR
OEIKzNUcqTyN82uEwhi3g927qpk906WeIl2f4t0QhqY+vDy/SBe2JF+PWNWMkjOQyTuq8jaqkk3d
VLpp3T7dcTH3OGv7vmU7jbyymTb++bEUplESClIqm79lS/sOteVghEn6lTQyhdQgnUCfk1/ktJeI
3GpimDwKteGGQ+Lsw8GxBrtUe7OuGCZJYsewFGkxZ5xUYvo45qZjGYo0wcqJcrnkZB5EiwVD6YPR
oadyWmz/oNrhogX9gwGAI77mM6YnPjvcldx74FxPTRG05Iz90DKVl1+n0mYKVpXcBG5RV7J8qYh4
wIDZtt6V9GVLMzHhbjx6X/Vx7yoebbkuxvAu+SXHLPk/P+2erNmPq/UHk8yrOsP/jpLvB7zIIQUZ
ggM2j7c17P0epfBn5lbz2ttOpOvF/M1Mm3JxDNQp84GBhAnmlMFxW2ddSDyCFaCuj6Av0n7X4DTj
MLPD0+k6K8ZqhvdX7vt2ad3CphJsceAdytASCa0T3VZOnhsLhk6YNhNJS5pIF7P5nAEPxBceR9dQ
45IxY8Rd+I+OBdvYRc6/GbNcNCVnrQEa/O+qk9LgZGgKuO5cZwaJxKv4jsDwigPrhFkI0itElvQF
fUv9t6XnokiRMPVgi0RKIcQ3zH+y06PBXsUDDXQzIsveR9hckAgnQmo9DNa10v19eT14jl1nZCqt
dbMcWSOT74GupTZwTfWn3pyh+p5w0jJMJXln3Xl1ezFFho8Z5f5bFXlNk2M7c65CSrW4+aUyUiv1
oWFlfw84jA4jFsk7vbobMayRxHQsgUceVIva7KPLL5axTFfZO3q3LoYCn0722VxhgZV8H9YIs2z4
ResqcPXq256rQJYQdHZIWWpVZ8BoZnc1fig5Qb8Et9/KZ4Klq9vKoelsMjkDYhD/7/ughVLPN0jb
q7O+J7uRAeW6weVAKnd5sw1oFsqQDBXtfkuLuh57ytu02I2oLRGVLiPhjp0BKlLxtNE4wPNo3xSb
27XEPAyi0ttYaPNx70SIGTUfasCEjBPla3fhcGpE8GzS+HHUU9hYTqHT67yIq2DgOPbmZWFpBRFh
S6+UOYb/B7Jb9cyc2W6yoU9NVHnwo/L6eo3UI98drpRupdtQtKJmsxFYJ0wn9Q27ok6RjlYTKiuq
R9ljEoLbCrPldr/UhL/QAN9+ca1lx9gwGKHpKu7cEK7lXEkHySQiKGSnGuai59F6emjTFwgx9iHy
JSQ2DS3jzmm5Gc+n0azmLCIGQdBQbVjMxXOm/WwhOvtH3hA6PyWFLWW2ek+UATG0VLde9FCV3gnW
cbpNfysdwJOU4us4x8o8/9Wbg4T/BEKcudtj9e5BtEtMhB7C7yYoatgXGuc8RtG9cMUSyeJy1c/A
lz1FU2rJ7Rdc9SGAHms3NKpgiNdiIiZ/MK8tlr/zXSvxHEaW9eV3cttaZlunWA1X1DWgoPffG0jN
THETr89vhWNEJA5MIdtYn0qXW4dLmDiUc+cvUG4TQOTtIlW7SCjxFemLH8zt7HVm8nzMaBISbgX3
aVMSYiQ5jR2+zoW4GIQdyQCKFbx9kNYX9PWEl2Shcyg0oa/kSEC8/qz6cFA/9ve8FmTbvUUV7UPr
JnqWJBQyy/7zVSXtS3wwcpO74buVo0nfUiAo0Hd9MkXz1pBEKT4ihgk/9pf8YTOufmkzEtpR3i3f
ZzRYO9g1RPwIJbww2fxFynBCZl1Ql6FymPYZUfi4wzliiePCq64VAXemfaf4EPpN7r72IPwai5Bl
/3SdLeSkBmmfrHJVSAzn2ffD77QfdC6zwCda8dmt/zjlQZtlJ9YoiXT/vTvFl1WD2gvetw+zu1Qu
HsuI0dE66zl2afFH3ywg/2PpvJYUR7Iw/EREyAvdIi+8h7ohCigk4YQ80tPvlz0bMTvb3VONkVKZ
5/znN9SbohpmqwCHm4kRyomT5enz2FF90CJRo2WYzdyn5Z4BJljbCCSaDZbHjy/Ib8W5wI8uO8vj
Yhc/FeG6QxTT7Hg0zUkkJwEeAxJf5N8hT8/IXsq9ZBPncRNHrn8qfGGYiGfOgtv+fADpc0VAErf8
EMlKNEOoyjDjp4N+M1t4jeFE5HtrMtiYV2ZcZDNwWpNGhJEy+/1ezLdeIvyD9cxm+cIKDp+noBxC
wCUWw+MX0hkjFCqV95ZP1iie2L1OzlfxCCJluX6FT+Wj9fDppyQEES1QbVDP+A0e25gvDCk+kE9E
WNvVrfjemLzIMN9dIskw4Wxmyp43GZ4bPD35a1j/FT4zLwzIxs8IF4Q5m0IqnnOsfPGny+a8Ed68
qR7wp+of8VZHjP2nsOuNebz43vBuRZLwYYg57yMkD3YDwx1qfHxtfrvwRR0XpUeI+ESB49P6C995
164L7A2wsBZwKLeKK60FpCoMR7KwrhMhss0PKYwRex0UgC/m+SJmCeNRyCkbzFfVG1HexEzuHgsS
bdMrGgLWGNYCrjY/os2wljDVkZKT2ljsPjt9WUWFS+rtP6N6EudJmnUwqJvpWIgjp7hhLZtu+Hvp
5MR7HLPDJ2ZUSnSXcIms4MeX7Mnb73eEB7SN4Aj4EMyTloKby7OGueyZ1cFaG5Asj36HRQdDTYzs
GIjhVwRTKfOYdcA8wsGOcq47pw7NNak+CTs5j7K27/mOw5H2cdBY/DMy4bt+hEF2Clnh+sb4a1mx
KTcRwSfXb4/Zi902tvp1nqTUzHAEPPMyNH08NswTYOfBrlKhejIthtONOBiROLsigWHV6g2t+Ke6
KD964WpLaVlD2cVag+J7JwjOkYLJhYJC/+koX/d5wFSBMX0kP1dfVAyNcUZHk5KXA/VSp2WDUOYN
TPSzHsxGdaaRekM2AoxZJgVDABPk2vUibv6+0jhHq1EE99B4Olo/teD9DM8mp1Xit1+ecsRxiVt9
Nk3ld++FPpxmbmmNSx2bEhT/wNRxpL96AfjkyWdEH0LlO2imRQL2aLoSSerYxTHvgIEyKJEv1PCT
5yqPCL+roFgoa74KEedduRoC2WtQpe3mNc+Cvpirhnsf5nZnjWGyt2LXKm+P76SFxmQbybzRFgNK
EdIT3VRaqkY4lLEfxMTJWj1JnJCRb66/QyaXMOz5otA8ocaa0phpOdxcy8RurOSGHE/5yzHfdHoc
tB35JNCAR3AyT9l3JHWOiaUFNhZLvr0FweEh83AV3svaQ/nt8IBKYGDQ8GlTpacXuMuARmHONS5O
Qb82O/aGS45R51R5X4cyD1bn3RO2cDNADIAW/YuGj2KSIxkLFGn54SPCzW7VHxNvdk5mDj7ruxhg
BQCHwoTd3753We3BGH7dD9rTVZ5OX8PRfgUfcAKY0fy+mH9P6kjJzZFubLV71KKrQeEn47sH48AU
BFtI0PCj4z2H9ApSeJ/68MFKcDoeohXy8DfedoI1DNEgPvOvRhZ4hn7lVqLdUOHOjRjbsbG2XAJG
zpZTm3h+302XUGN0uZALyhpf+R2rvqocrj2Xkj+JaZYYVcIToOdmQT4e02cT8BNMZyAMlUPv0ez4
E6layM0G8lGMfW81M+vgUXtFs67gKGUuwzq+34x3432g4jY0z82yP8IrXEB3hamubvjQqAYqPucK
h7DPCOabfOUtrAmsZD7kwFqZV2vCdJdPDgFd68RnkN683Sivb3qP3uMqL+rH1GQ/rVo2lw0sZkMN
E+I/8zUgD5X3Ow7kJgRXZvoLKktxLCYdcIgppGUPut5rz0DxVc0SiH+moDMOV295LCamdM6CvQug
G5OdFvJrWNR8SpgeUBwrJ2XzBHCj/qGQg+oBcw6ZF+VhLGZENN3JlvlcR5EIJ/8uZjvwIL9NkN43
oE/8iYwGoYf9utBDhDZMpa6p/I/4Rk+9N/Db7wRvm/dtoYvCiGB4rAZc+wyPiVjwvBEctBGSAChH
PIOw5LmwqHFYAwlgNZ1VvYGhAv37e8TG8S7EGR9m64pgcySyV8DxrP/PO+Uasyq4+6pgnbsZaO7X
590H6j/NoWBa4HRD2pUQDzRHwVFXRzIJRAgAeK/OYWFCKCZkZtEm8wxMj9Un2VjIVEerFq/HO/Dy
6MGtK9eUcXwykmavs5Z4kBrPuuTx4R97/jvDKEe9Qu2P9006Ts+sXXEZTMFilPQo++B7eeY4WSlK
UGo+SwVCOEOmjTbroCjxK3RQAW/H0WGdAjWUVlwa1vlpRWXE3a73vBjMlP8+zie+Mj3kqzzBNVfc
Rw4dXvMBjswFgoqYjyVzw/9zR9rEgzHJS7AHUQRmZ2qn4v3LYjA6p2KF0fCvWMt9SsgZWx3SBn9A
erCx4gngm0KlsPWmc4fp5tmEpfajsr1CVot7iNgrgJnyO+GdxNOERRuaGgZKgrbsQi7hZdlBeE2Y
waxtRm0sVhZStue6cD/ecGJASlER8NQBGDYBnwnuGVoCSj6UETwGTN03Kp78mt83gvrXg+tD/He4
6SwPiCv8KCM04F26QZYmxMYC2qgu6MOsOnEcE0KmBigEbny11zsUb3B3v1+/zfdPxDPlGQ6H2F5b
VbCbDbAEHspSkA+A+6TnAcipp3zGoZVNBKtRBunkOkOwBYllqqA3YujHP3jPvRNAX+R+MUZo8IeC
HqJvDpCGh/Jj9z3taupSM6L2ojrln/5PA9/Hs5i0FyGasKtd6VBZEe7xGl3v7q/k6UsAk3Xhv13N
y8M01Jc5ASjdmBtlbxWEYzsBWwhO3zPEvMnO0V8hXzl0EW4//Ek5+gb1Fl9fF95d7bJvjfBhdvA/
983Ry32HdD7fC3DRr8TfJlbCt0YHulJP2jXex+KvVB4NvsuOEssuVx325XP02LERoB5hQ9R8ttrv
20YpkwIjg0NlQNIC65DA3f4zIF9i/DoDAp+RNkzTj2AptHyGKlQjODk5aNMW3RLqnJ/ekjD9RTK3
u0MihJ2YRQwfsaroRo/GRjTGtgB5nKLzmYQ6XElGAuOKAETmi28nYfl1PhNEIefZKTccMDRzPMgz
1H4zvA2en4+4pRY9GvRKhOkrIR8yof6MU3lF4fsFOULktaHAKy5tMxvqIabqXXP7tH58ow3vJvfP
BDEBPVGmBJ8mpGCHOERJh15+ghhiJ6N7gofLsnrspXLykF0mKMwiihIBnzlJFfifDnSpWOI6/HQQ
pY+vDaXiMtc9tEp3GA9qqL/mHDRDfYwZeIuopNaJ4ItwY9TV2WdwvTf4P34uJWaqykyX17QY6i77
RDX7LqUtoBvoXUn4QtOM5deqZAqGRzvhBVmA+ymnyfA7+dLksAfkPqfc57G7k86xZIsYSIIsUWOE
gP01aWsxrm8w+w+cEEofcJtVOIlvbPSAHN7BR3NLnA4H7GscTy69IHIFoqhJgfjsY2FpxpZVrNUd
sJku2hBfMHK6sPquPziaUEdxjj9mQyJnkByRBFl4qUWGiJ1i9MaWeONt8U4qrT1XE30iQqq6X33S
WdufFfnlG/i7iuoXcPbbOB8h+WV6rvd4ZSxhITWPMXqiur0+ut1j7wxl2POQmA8nLbVV3Bdy7HqS
8gePq9TrjcTLOx5C+ay1YH/Zua5CDJdl1Rs8fYTVJyRPZFm2PsOInGrd0tAr0nHhrQx8+V6xjVz4
34qAB05iSjo++xtLgactKWFBN8wHzLaKEZGc0uMb8XKSsbnIbnjgSF0IZ+UkeFYPOnN4wnNN3VnY
0rhi8tcjSgrkH9wSaMhP5R9SFJhixissbzUhcx0i13XVe2hLKbtU7HKybvK0PwMxYO+aP/C4rBx/
OEA/XURbWqsYQKSbCp9WZLYXaM2P/vKUbl9zMjAmWk+p/oOmo/0MPN5J0gJAcOYIRnUrst/0OWXz
zOuZgROIrnhIVCgy2DxVbaHg59RSsZrPc5JyJn83UuIBaKDDoqRkS+5pZoEMU35ETMIWn+zXShda
5sJVZSp2F99ro9YhkeHgnq38OzDcXP/R8XJWElLg3kLhh+ODcCQfKjR1jEe6PCKx6JNGFXRzzrsH
ARmWcIDhnqaUJJFq/tIjUSEieoX7zVTF0KN3zIbsaeTTiCrWUIMEgqi2TzIGpzr0yBeigNSnHC20
vTwFkO2qsYweFIbL4D2pWXZZcnxgJi7pU9Rk5ffyULcvOnpIB9Xg6XY6B9wASTqOQ4mCE+Zp1eiz
AWwd4lkeS7WNPg2ya15AHSRE9FxRxTTfzZPPXXyXFKgCFoYbVJINIcGScLLT8a4xaBJBemFdrIET
MtopYPtcDPtb5jpscVwkxVryEyVtzmCmDbmUUYW3QzUxSrcgORiy62sCy/FCVgOP6akktEEwOtBN
S+dvFen1EfEyXEq0tXcicBAyy8sCpwZFixJwg2XJAUFyDnv8Jf7Mmjxko2KiQjKgGmMD/x0NT375
CVUGvJSL7PkMS67Ih2t4uYyFKPUC6xSdQBsamDGiGhi0a2RLvJDQbc5g5CNhNcjhwUIcu2s2CU3y
cWKRJGzF/JMcoQZ9Xb9lpJvz9hGcMKa8argQroqLQfvVEVgw4unriPlAaBODT8oVClRHwhxp/2AT
QipCRxm9G7uk1X/D6Tb8HiM2M3iv8+kXi2TZ0/CbAmwuuDctCS397F2gxqB4vnJ14rf7wCGLSwO9
Hhf8HM9761dNQRsnfX6wZMGKYLHW2g/PFMNO/RfIEKSdo+b0c7o9Io0xt1tLW1xqkism14j/sFOD
nefqB4TiVJTF5PFThO/D65fSjatx+jPYqRmK2e3s9XvKid4N5Y2q/r2CmOcMlYBkD39qCkDsJama
KKpddcaDkl0sDmkYY2Qi826I0xgsuv3rWKL6e+KSYDeE/Oi2sR3WOwrwfCwfOf4+yVr5BBx+kjrB
0RIKHF6UsWteyh/RT9xanBzG7XiA9w5kQdAP2h22Oj68FskbHHeUFbDJd4EnBx5/KHDMsP0sBuuP
n73sZkoR+SrW3zlfb8kRmlJ5djYfHQ+WdtQSLO0/rRDE/b2jS4AsrQw3aE0oepvkohjIC0zG9sqM
AhJj4PQ+h6+tEQHn6ewtH3OCpa9o4R4zmEetusWyn9/K87cyecqeIFzA08o4u8fIX0309wcuHKBq
z6oeBBYbEHUO+6uJZKHDck80ssZpwl6HnpmuoWTyXc6HGtyqCydYQ9vf43leIH0dhNpjOWy45O9A
bRigv4MY3564/ctYy3AKGU5RGin7lnDg1teqCO0PUyIQ3HlTuekuO+cY1QGpExHa68CQTCJy/7QF
P+8IQygDCoyKBCdgygmHpoQFqIgShxSM3F9n3KiISdIgdq3eNsOKaq3ZYoOUcvLb9X2PsyMfNHb7
o5iKnNSt1UeERXydN0rrM4g2kGh7JQ1dd5kI/CDl/jN/+x2Od3p+0bMrX7VZgcB3KPFZ9gP3vbSO
GDNhiSnjjzFpCOHBFeXAYxT78ssRgRPQkbneqzsJD2Rsom3MeGwQeHtkSsgpKkqkCBjxQNS9vG4m
oQ9TYyf5kEancT9qcUjigN59Fm/hYez0DVNOlAycrukt7m0e9eHTbfTLc1HM71f9TN9WGMEHFQhW
TMzjFvlpYtBFKnRoUOOkiGHacxB+tgXSXehDI12QFrv1g2wtyCIfoXjiUS9AfDQHNJxMLjxGY5fW
tSOGbJnqnqZ78oHzvFLB3uit3PtVxfasv0i/cS7s9wYTgkgoMac8NcbauPTYpYXYKTC8sB9ei2cL
jEsRNTTipR9ckRZAkt6cuRaJVoUrFG0GaWIiDAiskMnFQBLTR4otpNrlHqTW4nuN0boO7Sc53gF/
Q/KNCJu/D7ZeKfqa0hWVWPi+CnwMXQkGOwc6fFXCTF7MQ40fumcq1Ke6l+nlNzRRBk3J0Et8Bahw
JK/p5gB08v6cq3PrO1PXj9/nAp8BbCnaTijk+QUPyvvANqZQgPvKOdFXWPlbisOOlAx9IDLQhAaF
bBv1L9gdjJ5/7/jEAy1WNOvanJ3jZWBx2hzpSBNIC1VzbPFDg10AVCo1C4UthSZQNf0EegJVNs8W
U0WgOCbSJaB5v2LIUzzF/L7BpUr16dVwOnJaRvekqvxj3XGQI3vSlgq2ail/BFSuctQzfhkmntg5
Pcug98Y9wO/RbY7aATmDNFsf4q+qbXVrB/Z9HC+abTl5EyASaZt+m00AKKUyoAJsWkci2JnOuvnN
2FOJwmzgc9rf3NZxObkOttkCZDuZkYY43n4CxRLNX4mYaYYlzWnO51T/7iW7AiepvLR4sJasQkHs
mTE/1K/EVnBKM/TQ8EzhU2Om6SoA+UxvCIfYJQErp4DzhFnQHP1p9VdHhqctSYNEyATTibnPbx4a
ZyYy1BLFH6teBQPKDoS2GEPGfFLAUIxuv4qDBszv2p0/gelbGVmzMnCfmHeZIRWkkn+JcYtO7STT
PN2KTk9cPuMTzAcoAbqb96M0sh4/r208zqfPl82IYJ6tjKNOxATLdyozq/spqB9Ig8MCQnWeZy16
3SrFifEw/MybS26MenaSyZPZ26Eo7WaR7colNmzPa5rbTVBscJuAcQlypNoGhSZSpPrMs5wv8akK
1IPq9GyHtzuuGl4cjwQCPO9CwgUA8TpSEEhjpQfG0uM64Gqg4QkI+YiaA4YwaA9DaPCw9aYyw4k6
zAYEJE7a97jHpgvsAoMXfFpv3QynN0WaarfXlCC96DkMsHzVEyc50GTDb9yYqn2HsYWh3YyFV22M
LogDa4bzX8XhhaK3Yj91PiHmIJtO6M2oU7GkfBGhiMMVfDUyID2uk/wUDgvSPt/kAW5rHmHjh88C
/APm0V47pJf3lglPIch1Eivu2k1rhqsrYKLBMQ9hyStslSbnBqAPDgHM7+3T4Y6lG0gISCzWMCtp
Wc6pTTivXpjcYFkMQfKn2oGTMciNDH0MyKCH/WHgPGnfMT1GNCakEqkztHzrSu9ZzIcQB5SpcnLl
2DG8PKgOJvGgTztr2SNxUUvsbsKEkhtbTeTAlEcIJZsRdpL/fNH8O8mT40SQ3x3MPdPnHNALVFIR
3Bcosx6WFOC0aW9rN2qYelnvMIN9oWYFQy/3CGR86jpzxf7P98ZH+AfDQNOrRTYkBrB1VI6GzENL
9iss5+wKChgxzKwiFOyoW4G0GWF/LR+nPp663MUKEasXgKxX4ZFYu2rQr2Kn2VIiCLcTAgFBg5Tw
7mEi+Pmh6hn6w++5xI+qlKM6SAJtBkSi7/WDvM53igtQb+dbvIBP4YMPMZWidjh+HtOdcQTS4gAh
ef6X46884LZZzzrYdzuTmsDDRtVnQUHN4wCAT4YqhBKXfu60vW8Al1iFL8omlfJzdPJfPJqc/NYI
wxjw2kggglR7wGu07DjqVJNX1P6DaGUOSuZ99zp69G69LG9P5HLdmTHYIoY1QMEq1FtoI/B3Ez6K
0M/fh771YNMjI1/nMADa6WCmetQS8Yp/qV481S947mCU7/Ld3+skfHvVJypX8uIZSgyOo7ITFkLY
J/dblmp1sC48u8lcgp3bjx5udU5qbzD7Misbyewk8RQ3JuFXky6zWb9nmv5X34wjUTI0NT6VIIUz
huTfxWlaMK1iTZ4WmN0zrdl3u9f0NabaxM1nztvmYwtaBWtvXuHdz7C7ZjwJq7pbPcs5HqyJazp4
yro4gTDt8mja9XETxFucmnCmmmghBsYgW14/l1yMv6Q1q41CNc9ZzadtsiBOhV7Of8+1SBQcBC0R
Z8DCNT06DyCBHVkK4Wv52KuTTx1iJ4mZ7EzZtUtu1TTdccekH1xb39MEfukIxxKR2iOk9yP90o3M
STHpvqi07YLHbIwZy4TWlim8q3tsbjwi6W+2PnGeCk9ja5a8bDBl8H6edWXWBdT2XDR6UemG2zuA
x4qAkszF0cEBwWkxYkexBXlojGX28KfEb56RpUmPOW6jhwSdccS+wCJS1+WZJeRmOygS1lXeaede
SIP/4As72Y3oMzxfsymqxAaV0AuqHt5gqwa9aIBi1McVicmkjZ59IAsCpYHQGPjIiD5o1oZb+IdF
qEKWDpnd3a+YF33xN2SWh+MZ7AxbMxysbTFZUaLC8hNpUd1X7MZ1jT8XXzvN/DySx+XbTtZq7NOk
seBx1vzyiKTF+pGfq2Zp1FdcS+L2+qF2Ycj4hEyoz/pskptLuaKdH1lh+jq0uADD7io15v4LQgd5
JLA6J7bRjCz9ID2FVd0jdevCwfROvlFnE2VPUWkW3sA3qQnOgMwQ5TiT1GGARyG2V3LufH+gmhB6
NP4utCVzA4oenWhlj5sJOhZDP/P0CeciMKi6xlsWS0bwVPCCk7wl8KiaWGMsrF/n74Wh6GMnrH0O
gwXQ7YbZ4ec+uQ9CpgjKPTr9PljPqc0741LF2AV+C3Uk+KNaLFkHRsds02eHw2Xakh1RGFE7qcqu
ogmt8mlzoNjEIRt71CeSphT0CYdh52vQQmBSCjwuRgkkoIbNWfrh4mf9NN93ezLrpJ/BoocM4uiK
YM/JQGQ99EIfyftjjWKGSxLfQ0YOaTK35mkOvguQhGfAqIAPs3m5ChRAZa6oNjBmE5iJn38m/Yat
+z1XPRPnXSK8dM+4WZqbr9RzfynJPYfqNKoKp8OvWB6/Imv2pDKmYPfEul/FYb9tDKcHVPx5qmSP
OgZjKh5xbVEtnlcL9ip+kashNMfEsVhmaHn7oLuY6vRxij7lrEg8/embZxXb3k2VOPhK8m+6tIbc
56HzHMxbcqFhI11bDnu7J/FRervgmNiYnyL8l3GvNUBRBSqBV22W2uUvMR1Ume5AhAhYAN2XfMeO
8tRgF4hCB7N+4K6bsSRdZLDuD5+n94bBcIhnRHLgUNhwUR1KtUm8ojkaEurb25jov0glYIxD0BrJ
GTe2LwPzTDaZX34vFwH1U94HKmlm8X64pZMxHWVJqxn/UsDjSfec4NnWvTivkhAbUG7xcMpSinnr
pPOqQ7qjeBmAv93uRVBj0bPmL8ls+I+IhoN/MCCzsEGbS4Yjy2wmLSCiXSvz+EbHyUkl/NqGa6db
Mq+nK+Fn6vdMkfCTYkLH2qCoY6fWh/O8nBhT5Sfd08wl+LOgSoYUBk2kELZv/EyiCrdTY6sgOQ4Z
She4AGq+IbniJYJ/5gDFhcUJmSDzOMhyEd+2MY/JNJmeTA/fkSumcwOyVGD1AH68QGhddiyh/zXS
jZ5cQATYXIRFHBPOVo8sMTl+15CPvQKJjTpjFguuvkcjw8bBHGowURhr4rmGpxNjBpjyyy+cg8Rn
5AaeEgcxGuIJMzwmXeB2vBlqz1x2v5hx0FrCQgS6LmhNeTGPMfnrjBUIpz4lCRNklBwmY5htRrmj
huX4OTVRi+LMeEC9PLgaq4F3n3CgGts84L3UI0pLVZiMUMUxO+4XOoMcTMveXlohmdWvwErghvlZ
6Pxb+0rpxjQtlI90f+qc3eiJyuv8uQNxCHMhplt8yDtLDg4GFiBY3mZBO8aZaR3PYelzg9D4AMf+
Msl9nNUjVRXfFyQiL/aS7pv8nZW+SBiamf9G1hBYsQ1qpqIjacSrwukwVnwGdAbj9gzPmykfwimk
cfcpYEfdXSDbYJBzwmLun78Rw2nQWAAeOMAPgqi+s1q4kiBBFZS2tJ803IY6d4fn+IC1SKA4r4Xp
i9x2KKojns7VcAIu4sM4n+o+cCtsKcAWZd/4msdAkzM0LH4x6yStsNrJURoSRQ1gbhNsbzPRcAah
GZK26inCyJnjBvOJBPick+0l3Gym+ryLuqj3TtMX9ptYUk9eswrxPhQnb3tjbdwK/JTQ6/p1YLiV
A1C+r/hpXRwBE2utQQnZ4fOIHblNsJaB9fIE748hvA6cVJec4wv8kT80r6qdbd6/ZG0WuxTqFPOd
MemYYevcsZFw8wWZnmZEVzqyaD5Ne09vLvjlnykfOixQruHZd3zaOGIuqYsYEWIcM5ZmOuuMs4Mh
xd7cSKsxJwCPN4f8rApBdUcmtXJ1gNlLcAuc3xCmp2Ou41m8ek4kPwA75ZuJK1RMMv6QMq27JQvT
k1x4NB6kH3fYjapwQ/TASHJZjNRfjMKpxRQ/5T00tnA6BzedDWSHfQzvnwOlG9ucejkt01Xv7W5Y
VoXMse0bVQSFw6aWwsEljj3YRaHEMDQbQ8ZAKXx32eJ8LFc1D0dlqsRN9fPx2/PQZQEdWpvCASKZ
4rSjHSAt0TSjynvs4pW2LCYMA0XlN9b+oFe48LZcQVpcJL5RjtQ1wcQkb3zCRz8i1MEZzHCMJT3R
jne4NvZXnmf6HVquFY0VZat6heuEx4osyir864RDAThQgbYIWQWcg9cINBvsXJrRRrAddX4WYHoT
4k11h7k+ZuSePHzB9PxiBw7ZL2U7/NPwfGoD4jthlAoUibGYE2MJTWYQDj1vCgCb5FkYds0bFhKY
RH+DxzbVv/PCNYtR5f7FI9Bw52uL+MgDdOYZk1DZJ5I3ekDF2xkBIpItwFPhPwMS0GnAPN0uN4rz
XiIoQdy9MLYDeGA/n0m6oiVYAGb/S3aJx3SaS2yZ54qPUWa/qMVxcdqeptnuJeQ2uOKKLmMU7zIx
9oU0eu3sNykCit1P2lU+089Yc3qN85zgT1kmdnxTrxKaMBg5vJEwPAS4Lg4KDx6X8mkLaTjUPTZM
KJj3n1aI9CBXoj7g2jx/Kh+2yhkzQBJFP0itPO0xhVbQAh+j8cWFElsMyg/6S5R3oKv/Llhjyzfl
ckd9xuCPr7y9L9GAE3oFCs7ehxZ8zA7j8AQRLYhljUNAB8N5jKumMS/2R84ogYQwRgMyiAOotMUf
g2FUfe/p0wd7o8O7DQM+muDLwlcFnLWfC8mVtkPsknePQK7cigrJhIdMdORPFg1gdqO//9hvkWIS
r8DsOKlNUPX+CCFrqk0R4ChOd3vNZMccq2d5jwPvZHjLjNFzU96wYu14porQ9EhYodKmgKL56mbf
E1pPErdH2W/5e8KAtnV4FGbZr36hEMGIdrDmMSwu7Gl1dNoOmFi6nMadT11IDvdeCA98yBM+NFUY
vQyMgmdYHJ6hflGi0/LkfzffCX5hQXMWoWqqZ/jvCbf1c/nCKwIO5qCb4koUxLPB/DmhWKcnaN4T
Xp4zWLiniOAF5A7oQ5BlwK3Dg2P74p1pMcYnl1yG5ekHedUZ0vZ9+V4+lzTQxK7a0GpcejVGT70H
OhzpobDtYe4ZDNbUSMDLg/X3QqsoGEogWhjpeobpfDagUsNnRF02XOqApWtQdplst5OLE640Gyoh
lUY25iJwCIBhr4FL4QtcyK543AABmIQtzISDHJANPmkcsNAEh+Q+fmgBob7iyYbENb0vUyyIUYgS
G0d/NwjUev7wkohBK6xhnfFpABVdGjd/+raDyOfV549fNJxsBm7BPQcFWTBzPtWehZ0HpfvaPWbU
V57iD5edC3nVZZbjZlM5YG4EySO94YkKXWXf6DZfgcMeTUcrtFg86U3tGGP1N/OY1iIA3CtBR2HB
j2mrocsjhQsH0wAsf9iypu8L3T33SZ4zVTL8/LeLXrQ67KzKSD/opTtYW2txZUfVtGVDa5colknI
dEAEPh7JYlhDH5MrTr+L2m3tF5MKeU5LhFknq6kjqlNEbeHvPoC9Ixhmcij534M171zNTl11rLms
Df4rNqQYJqyBrAP5aG0qaPDcIknQpBCy1ghoActeDgPIHYmITnHr7d+X92asDf2vnyehfAAXmr4X
dD7wl+0XTFH7gfguKOfVtmZV/HxWyUrVOcblX6786LtUl1nYk7M7gibgqot7xM5PaDOI0GAK+x0w
FqLV2grVY3/kuD+xA4jjL15BhZ1mQbrr1/kYAR4FlGu46twgM4nSHy8jbUnriJMySlrhq8fUg8nU
9D6hibbWOO7PYue1fvs5lizC6hbLrToYeN0S/J3Wt3EGB9XTiLSY47gCXdOr3SerPTMZUdTjji0q
CcC55kXEKMSm0tjJISJOG3Bs+nvDTRM1AJgp8DCM/wtQ6VTGjLULMq/dYCq9pzzg1AFiY3C1Uw89
HQr3YAyD5Uif+Fyml96yoThhVsJ5EXuVnUT/woqB7ElK2x6Z0/t4S4zgqyOoACN4s1PyPODGwSIe
wW8iLaRzT36zlkgT6z26RQGtrDXfuuQgKZXHInxOniGbRfAag4pdO2KvMb3Zood9jjjcJMzTttTd
+qi5Ye2PikY6k7qwBSMBDna2QlP0x3lFZSL8PD6Hxz4lGeG7yIGEdqRC0vAJt2+lEE0Opq7HDzl6
NSKFbs8FHJOAQYCDm3o1B3q91x1ONf99hUd4BTyBV+lDBnGp2aj8gJ4xFTmmziwLhZeLYI7NcmZx
49MPDR8n5lq2RvT+2tTAa2w45fFpMbwnUa2ZNI1N70/3l/LwSi+HAC6GUb8MvNupfM6j90LD935u
js79GOTcaS6fyTD6Oi+A9mzGaweSj42EnS3vR+sAiT16O8UCgtCb8CiVHCoLS1EYO9AwP46JKsVP
A3hjh2LCKL0IT7dyB1lrHLsd/DlgRUCFbc3svNwZYKwEy5S+hPxmZB2eR8MmNwyDJKIPvwFBMSJG
5huU/itQg++Yhv4YB4/Zyc8ize1+i/Dr4V2dCsjDmDLYGcON4pkvnNeuONzDUkSJWWuW9Al903NK
kjsuYK8bp+makdtjJ0WylwbwcQLLVqlampEInzZuJiE2xZzx/q0KH7R0HHHkRSu+5r83r50Wtb+N
k7mNR23JNTD3Jz+x9XMy56M//k4OETreAXdl4QGZ4winz2VvrlL9uaYLadD+glmN2m32de8UefP3
vFmfdoZIEuSk9sA16pV1kHbFpk/cctdMVE98j4Nya+MlaU0p1C4XczphuKMzyPTVOY2/fIAXot2g
tk8VV55ky56sJylMJy8iHjpPmn/G7zMUgtNCPut7TUSGJZeyIESu3Gbo9H7kwPJirF5gW48VHhji
JGS/8qDPYUCOUfkdlEW4NGNbRFM+8oigAKF8H3FPhcgTkHCyLK7DP5M5vAGsIf1+N9XJPwFc9Ijn
RuDVlAj1F1tJ1xjCHne1W3aaUc0N3Jb5L20NcSW1XbzwrCYXBJTN/RCWtyPkqPYlYyww7ct/Zvr9
fdvxBwWDRDwnGF371pyZKphovuufXjx7/HJasxeqRJnwwi+Hl4TX919Z8voVCR6AMZ+F5pNr4D9+
iwmDblX+F+UqRdnLqVscA9t7qJ+iTPYNX2cssTOyhayC2KE1tCloCIcgl6T2T0v4WBeqKB514d5/
YAcWADKDkSUxMcWhv4AptZ375tsdCsJLWIQj9TJcfkhQ+NHXTIi/MYDfiEM1uz1DRdgKWgdt1yzK
ZUyDhRZmnAZF2LL2eg/DglDxkSU5BI1h72Ee8XgpsXiDQqjBgmdWh8kzc5gP/tuCnIyv+4cdH9dE
6HMX0EKo+CfG37Q+lnjP4WnSrQpqm3wH2iNXMIQI3bNBI9jdXgiWOL0FC3isihKupdWcK7NU8yRc
J7m4goTNG6kbgmvwL5QEyYzGPBt3RAUc2KY+A5qJgPESAAX9ClytJ07TdYBqga4FQiEELTAGSja4
v5yoWEvThQNkfCATC1J9RKEhUypLNvHbWYUjKJzC+7SBbb+ghGQEcOUso8UlpRRGOfjBGUTChwa1
auDZChPa/xjR4N7gDRTOZaBvQAlqgcRg9YHnMBNMIJkv6MrJcaBE/Ht5NYT2iZOaJ5JSP+CE2KsK
D9GKE56eCTtjHvD8TP0JalAKmzM8jh/75j8ZgSn8BwxXnjM6H3NFKAkgkzdHZYWmAg0CaJb4CgjG
LYfaRL1yiWhFmFJrkEoIfqL6oFvEbQ9IBvW5NnvcwMslP79HFFsVduFYgjJgbDYKl0xbvOGOZOzG
3Qq85DXPN90YJAcYAJZKO2ommaBVEyl8rgMlYFgjC+c/c8O1q45sMZ2PuRmULHYD73XEjobLVoTJ
BOAIe4J9P32y5VPD/6iR7Jq/n5+8ZtxWstsXEzL5fLqa/3F0ZkuKYkEYfiIikJ1b2RH33RujtEpW
FUVEfPr+TkfM9MR0V1cpQp7MP/8l/MzMiEG3WSGn9Y9z7tBpHzxm0BNVT8D4I4625s7MiUWBNn1E
7Bn6CJyePoMkw+uiWDaL8lBJ7meby/8Fo9YasiYqhIlWO3rJFPpKIFbY8FaWXJZ+AUPvwzFJt+jg
CnrbD3bdoSZv8GCiwWcbhQQaLIFcMJXtFPlV9WrABp+COhqE35G9eG5fW4JjRsSPE+VDaOfrg9Mb
MZsEoOxJzyDVC2JMY/AckQwbC04/c+PA/do/ebHFM5TGh+WPuMO0CYSkx3ecrWr/GZrlcHEg/1RD
hzTiGfnaPEa6AxWZwQLR0rBz253oWODuIqdieyJk83xCzTV6XX8Km71tN+RAwgf/pM9uh4K1ojaW
zuRb4DfFlEpbnxKsXc5ueMbAIiLVk7UePW3CPc2Uy5AP34MmhFqUn1B7w2LgEaBhaWQxCjUobzas
lC1uMuH33oQWKP8QAQY8/A41kOqi7KFIsB++Xga/1ALUBVBu0PMC0r73ggwCpQY3Ke5/dgbcqeic
hR9yCzoBvMkKzSUKmRasi/u5ZjoknEEy4QjrPi57K/75RuZJ90UZNx3W6Z8upiLgoA9jnu/3MA5Y
DTPBXdmxYHN5xtYAU04TrjyTERwny390fpuQSlMt5NR7RAq214RGDeWQtjZ5wYIDPviGJZZxOjLP
IwbA6em6uXrlGC+iWNQkwBFwHnrSu//Bnia4AwASPFvOhWVSwkNMjFmiCViLWUdeZPH7HsCMiQqS
v2DShNnc/K0DM5aFo94Lbht+OYgP8MZTgiaQFnfbZXOSnoo/aYU3xgxsAfQTzHOSBS5F43pigGo0
oWzigHuf5Rg3vMsX4jrInUOIs6sm5pS6kPoon1GOMGntwH5Y5AGRzq0qgmEhYbN4om4OzvLXOUKI
uzstjB9ys6qgYqjnXim8lhcXVkmnRF8/750WrsF7TERm6VnkF/gdarPwu2gDg/0UO3mSB4nZQ5WG
enqEHQF03GrNxmra/RSRtfh0YZ+o8XtudntIKOgUUEcvbok+a7eKsDgFjoWPRAjiIGn/kLXdZLds
3Wb+mkmnxoYnzvkJzTcugUNvfwpPePpeS4rY5A2yGfk6sunX6qQsxI4UKzYBCiPXgtr3HLHLSjuX
vpd2BHYhSNetCB7VHEDGcpqZAEs6WtI5L6A5CYSrTu4nopnZTXIcF8S7lokyxzWYTp2/T5fIHY9T
6nTjHz+LZ7tqVcydwrQVAHu7hbGDYhp97Vdg3DJ0/Hhg+7yRJe0R8j8g5lq6YM2j3CKFrQL6FMrj
Q1uLZWA26dDV/pdrc1bzuIEHfCAljIFpCA6EsCHqAxcX5VGHQf/FNj3tpJTO2xg+llikBuyD2OI/
zwjHjpx3HFbk7YzSVbP6/mGrwIx2grAzGCPCtEK0D59N6ZOGuVRjI+xxqTp9vhwPOAzD5AKnSXuX
Bfrb549ADXGzLwoimoc1dz+gAqAk6J7wSmJSBObY4RmiLMRdwIMIXsFpU1CNuK3FsQrHECRorLv2
rtnw3j4+rLbRN6l3j9bn212nGbf6lAdN34MO2Pe1Af8oFbSJFHeAOwqrWZ3PaooF7wNTdoQ3fTtr
9HFTrK7yCcwjK2aI2p4FIZLBDf0E8Ls6IV/gjhnB/adlUrC0KfWN5IcBzinC+MJFC5zTi06LfogS
SfNv89e6OZENg71gAQ/Yu3lEYJFBiGWkEmrn69XhgJkqc2rLL7B46erB13usBksb+g/3Gb3PVwA+
DOux6iHuZ8NFd7uSoucaHVYsPSNGihGpOFzlyx8UceR3YQqrBPAnoRjFVsxQlJB0PrVi5qbze3mf
fB5jtK2N5CkZ+wpoPg77+fILaB7emT0x5u8dBkiuHpOn1k6o3FxxFe1TxKeFLTEmUNi3oIunoDz/
apjqlOAl6xuqJ4R4VfYp2t0Jfb+ihtZjC1/xeDJe0WB9W9+Zwpk4XClO95kn9m4mO9eGdsbJZ7cY
HU7lIKsr1t3Sgp7Hg8Lq4bjQfG2HhgpExc05ND2csYh5hCg8qg4p0H02s8bFGL+lNjqeK2h1wmI5
0ffVDtxxknkP3moISFrNweGEPAv4VvdJyBHe4cL/G0fyiDit/GJi490H2d4IWCESMToA2kWDQ7d+
NHHW/iQSaccvH9cTr9inP2RBVViQ6ts3B0KMfsPLud098BCWXYOlFdTTCgEjAAr0N3abNFGJIOj7
xdJY8YEpU8h2boWzJ2iP7ta1K3MvTwhJpXj1+xxjkJ80Tgu3Pjo32sBTTuNI0/ZxeKwaBHSQhm6e
cnOJy7wdA4ovIGlxrrKgbncVCY9vjgtPTnfP41qrieSepseJ/lmaTPrKnGEjM8PHIIbiXutOvYOH
DNWu9/hjqhYlkMctn15/5dBOus6lPvkdkZSBPuMZWw+mj85lSBgTTCxvBrsaMucI2ryuDOFG3paw
w//DhBPBvVlqFDvczqUz7G0wOJQTnN/TbI5PwhKa1Wv1nDbYtkaAmB31inizaYnGYaFCCaeJpDmY
fCfq/KhDGRjaJ5kGYFyGLKghjlkbXAouHVmdowHIIMKUPyZA8VhQmTeCtstuK6nSoL1kKwj8a31y
29w2xq+OLGR6DLV9Nav2zEMLG0IjpO2JyqOwleAw7tv9DZrv5IXjSB5+e4Ty86ce5XloZNFdi+t0
phkkOq6flLhXDdBnPTal5daZ11bL680jj7UC+MRbOLCunFDbT/gevWEADEaPWDq/EmlaRPlmQLIg
SOfTZ1XN8/l5Ru/P6Kv9ptL2SS+ZqUkpbdPPd/hkpZbSXqVv4j0TFOz9YG8V4eC5O4LMEQj22r1k
g0X2tEGw399+j8Xya66hX7AZk2w+8ejIefR6kA7rGbfNqADKFwlZzQIJQ3oNoJBRaDsKH6Lx3LPU
AOG9/oy160x7rW+fyQbA+CvNpXRNKFZfB9f2VyXAQYLDMrrRc/YyxF5zY0k7SUJ2N1VBtxDe4MWr
lGOYwajby9dFyib9xyPAjiBPNum3gYg2A6MfHP86bYpdHqrcJ/XXazrCC9gMyQxsjnW2N7BXqEQs
QpAkWxMIWND1lCF1r5voU4ADLa78nNnSpMnCCp+qL8wcPZpLQNYejiejCZmf+CjSMQH9Uu75VOFb
05zQbNMzQtvlhAQNRq/OtES7hi0hpI6oAawm7XJmhR8eZVgjnCrLW+3jQCWErkk7MbelWJ3cutUz
No7B6yebPyUUhO0X88DhNYQ3BylIxF/TMQIar/GGMhc5DscH2r0Pc+DdZ5aG+Gd3nBa0aXQ2iAGa
mE6W6qy6TziHwM7uMVgx8OZbq0vQSiuYj4F3SWzvXJSusrECPwGu9RScp8W+KGQU4Hsj/6V3hvbS
lfSSXH5YnN3k8feMBP8ZOoQY169hzoxF9UWqcvW4KWHWvM3Q6twdG85KwmwR9Tr8IjGiyBehp3ic
yuMMvAM4pcWUYkSDaMUG3tqYkEGfZszEiGgLcIEEFLwxcwAdVtmu3DTgAZTWH6goCDI61J0sBPcI
FjDW7+UA8b9yYb/xdUDs240Zop1QomOYxuXdg6WSmqO6TOrP6PnExdyrCDsitJ4Dmkb1UB1DUbZ/
oOu/d0DULIZhnUEvo7O3TrRLdN/dtmXGoVosyRQcPS7HNThO+UOY2xbVKuT2aRtici1YzWwRnucU
3xRws/cWc6Fe2AmwVCdYER+/9fOkhrcZ9QjIwl7hsIajCfJfUIwrdBQmSAXiZfWeYsv+H6R1EYQs
rwAfEKRgj2X7p8s0dNUi4AB2gD15XexDR9dTkQj5/m1+nzJQYb9FMuGsEFa0iDLUfXYAw8h/ajBf
5gDG/nOVEGLFD2+xHYztSIww2AFgXKQsRdjKJyAcCWtqBg3u/LquAkzYAXOk2QPglTOOQZ9JVwu4
/Wgf6cGO5Y5hmuAiBTEAzGpHec1eg1EHf7MOmCBBGrgHMQd69QGv/wn76j8EcuM5gzFQY1fgVfmo
NrHiJcrqk9QIALtHcMerGbZgGvdYUOA2pbF7DdHZQTqB46gSgqO5JJeEOL4iCNWA7fMThYbGuXv/
0qHBlINzgrLxjlsA1qxoSk8s5tipXrc8+9ZrBm+Gr0arRBcmJWwmgCEwzcW64U7cykS7kBHE32e4
QzjznyePP3XPCmYrTBd/GctYUx+PuDb4Su32K+JH4TYY0P6+nupZLBWEhj58Ha6qa+3OgwluD4Mh
vkEhPy/o/ssiKrwuUCDE37114AkVbgG9D90iXQyInL6Rt+l0hzuuQr9vDiLm0wUa85/vVqUwJ0wL
EiykiCC0csvJYLC1HGNtO0PLgxWpROFgY8RIA3p2dChj9YcHWGzI4Bpt7wOX3cmMQ/+3WEMJ4rul
W5JX1sr5GYPRvPBoh3/+9blO5RQ3Me7vdPL0tS3I+f6+UNY0Ru6vmKvNAIoAs8cj5PLS0HrGDLPb
uBGU35ojv0XAyTn/2Jan8iff6Cs2rLQQlBEEh2F3uc8fPJO9Q8r54Hw/Ag2FRDBTmHFYaa7ERDn1
1ZEZCPZCUrJVoZekqIhycNuW1JIp8ohrh1M62d1CGd151/FNnXZ/4PRo0gAn9tXyticPCtMSkWHS
zouliqRnVm/VsJ0Qbwwkfo/LSRNUJ3PMT6rOOR5Xi25TJ6xEsAGFMtk739J/o/3jR0neE4nFftOe
rnsoJzwT5gqsmVs3PXFfIG1oRuVPN+cWSg3WISHAtCKP8lj6ssrmAnSusmDALjfE+fHf42Gw6w2/
ptgs2kVlDfOPY5AwuDQSyuWRoh42a21/sief+AESk1Ru/1PtbQw1/f6vxB0S3su0hvHQOxxDiQbl
u3Bv7js5HiykxEP9JG+q3XHe/AiuMzoVmQzsatlIcAFRKxgxfcg1rs1hAURzhrBYLT8oIIeGFMj+
EUK5CwcHHhYsSZLrQ1btjzfCL9TRmPgzwKGgSLLrofy4ve5LVgiNNsNFkfcDv7f0vjZORh9jGAsv
3cfSlDztfEfQpXAquPjfGxaoxxO2+16HSIo+HZUZ6yzcxv3B9l06z30zKW1HrLGv7nUxeJAyOmw3
1qaFOP8equxoG2DdsJ61H/q21r/VZA5M31tOSvvwAdJap5pbb16jm88W6vMaPdb5/6XHUec4Yc51
B51fHyPkmMoaXWVLlf/TMVU6cq7yGLRl1P5I6KWssMS1DsKmvgFj2H4N7EO4gI+5oe2bnKovCL/V
m+1ei8qjXTDa120A3MR5aI035YPRChIEdDTIapRf41StAVvSb5STWNR+pxwGpN7mPzQ/RbIzYqG5
mEksYZRN+QPcD8eRP4IkXO1rpF0MXg/GOuezsvHDEapCx+mAOoJpPi9w3vm7ksZ1uo8rhSnJJxd8
zA2VX0c906cW56zWLffxA7F8lyPwwEHiQ+V3b8amefmQbQerw/XPREdTjpkuvuAm5uErrgjrVtBt
bauFCKwxiNOn+JgBXyHBRigXZ0RCH2i82KAzMd5n8n2kQ8gu9se9DtR135g47cFPXxVnm4Q0SOHs
R3a6GXPFkOyLHQdQBAM+s1cGwXRPyYB6oPq01mS2wcV9jOqoisr4mwW4hkIkWl4Xb/+xLaKBq5+g
lv6QKExQLZr6VTUGG8cK7ObWf9gIcmN6NFl3Y0Tj9WDpNqOJqJug1oCVFmnj9/cNKh1YzRvFEvwe
VrQfQY1kKCz/25/0CzIRIJJA34J3u++D7gI7lhJ3YemAJlixfCiLbjFHb/GG4BjDE8Rlh1/uDiPq
9w8lfFetcsgHkFWERxYpEMP7jFzNPym4ab55KCbVqT8r/PFWmj/NoVk6Bll5MJUY7kKOlnakTikd
nJhwi28JFFr4MCN4QDFbn/eZShz2uvce4MeGzxFPIepWr/xG+q6FAQWZjbUEGl0Vf3cM1EcGYgxs
DJy3AvcW8o6A6902aTwqA4Zb98Pz3F5K6Ekr5mAkqcF3MClmCBvTQJTd/4umKps8JkoMlKpxDGLE
Jj5UDIWmpQDG32R8C+BC9fvZ67f4JQWaSyv2CtC7K0bzxDz6LM9oPdk6UbReaFqcwanYSTDpVeqE
kJoYF/wVqt3ddtgbWvsX4x/N8uilwcteyz+v71a5IAUovw5LLh0z1v+e5SpgVe8wf5aeBJ0Lmsmf
0YbPgYOP3tKyXIrvsfEZnbkYV2vHRGxj2CR0k1CeMH2ZZgfDAyeDFAyph6aOYWafduFjoZi4XBxo
Jlm7Sb49AxIx93Dbbn/AqVkwSNgry54ExH+Hl49fz58aGnE+4trAgKLUHzH/l31KiuapYLtCvQ4v
QKbCEl6OFIEIdyjWRnxHCTYufgGsn+eSPbniqOyrkmKleArZCL/H75hR6ftrEyNuBUzWdISgpOlW
tOiqSBNuaZdW2hjU4nPWV8xY9RyDvGxsjNMF5w5UboQAvWeveA8Fxy1+xbMuhljpvESiDGMD634G
rG8a4+5IRkTOQXUm8xP7kWE3YqbIwqN3vKDpYVIcjG+9/36JkwXIAOyoP+JRIDZp2RpngYlygK8E
1IRJzlhXHZCYG1S1ykWxBguVn8TrN1B4YILz9m4ABWzhWBl6EDrwF1u95rAs5aiJiz8Zrf/YWtO8
8YpBiU237EUnccKLNofFmV4gkmfv6Ip0Aiz2zHEtH/h2rPzIVfvgZZV+EqCp1BoCyzUjCs3tkIX1
j/ozWA40IR+jKLMW2nSQHHA6ENZHbUx3O4Ky3J+UMYe8xBP/YmibF6SspzEbK/oGJJaY2rEnrIk5
N8VGERZw9vjh4VL0GFuVN2vpoXGCjUSZwM0JNzMwT/4379lHfIb3vby1JrlvLJ4xvuawRMtJ9cdW
4Cs+H89+0yltIIzACrj59NqKOSfB9l7EMryFPACow7Xgifc+gtntZ0aTxveA00w3qHI/zW5bjHh5
McMvBSUqSSQdvuY0wmYCH8Z/ngdCuwWJN0vUPekwNBgzTIMw/IX+ze0FxbN0dJGwxadKStl/H/Fr
62lbC8/tsGgibleKLOMicCVc/7Gl+aBJlf9qPFj4Zrd90oB3RPlhYgQKSGLxFD/LcY1UzZd90jzx
HPTMsbBZwLNCELQdtkmjUxUBYk7UX1aSuAPDB5pVnszD5rwucIluw0GHEmML1Ldr5zr8CBfAx4It
gBrRSUesZWav6IstgDb8bm9QPbH25Nxe9feRLCY6xDfMBROsETAgXCBFEjMTKdjRzYpgxibZgfmu
wgZwp4wzO2ipyPi3YSDwctApu2CkA/A7HQoeHOF0ohphRWCgEiP10OgC4UqwhZn0B1uK7cwDq+Ia
y16/vt/c5ud+4V1lM9oJDieYHvBxtkANH1tUNUT3nDpc6D8IiVj2IqHG9DVq/jjqXFA5Lr7BjOVh
gfOKMvzjQGfbeJAGaDdonhoojAeYPHAYpPMbpsKI1S4JgoSact8eh/wWpy+lE2lL93A4o+FOQiid
qKhhqUSpZ3wOMjWp+dKk4Ck2HTQhexmD0/Doc8L2zwVK/lt0ZMZnZX39qf3i1LPbWNo7bj9GbHBj
1sB4HL131lxs7Dr8g/n4cXNk4u+Z4QTdAv5C/vW4hOD48Osta8XoJxBgxDt7PKChUTJHrWDmY+XK
vhz7PUH/e25xOdUx361D/Lw1NQQvUNuQCqTEMtJDrD6xQMJyASVDR8hkuwZVwLsRSOidnxX9wFzH
a2KfqfUJ/qalzFsT1vBvyNtGjMpdZrGjB/3RVS2P4W6J82lj/QdXOo8JiwaXL2IuRBjfs+lSvSdM
FFa5AYenHesQLOn9FYyhHemg7e47Dnm8iEEepiIMVyPNMpKF//qol9AtM95T1PhWNtQmv1G8hsKg
o3cCb8dgWCHN4e2/mMWrb9y1o0aaZ6Nigm76SHH5CuUSQ7xGD/mewr+EOt1QEQFvoAMk1+jvM1wM
/Wj6XD0R2K0/W4YLZSl9o3Z1e/j6Rj/cUNLfR8WP9PHuEkaAbnNm9pyDOxXQAqsyTB19JVapqB1n
FCUynFW0JHwGMTcJRDNws5EUlNq5Fg+Iq0CFh6wRVaNsgsur/3GYXt5OPfkucmGqFbWQ25Pnwd5D
rICSNito0RL7oAPeQ20aH1cfp3Oli+x3s97/ePtuiZGJ/8AbwX0FsPUeCS4AYC7Oy2PZFHGSkTJM
DBxKRHh4cGvKOGMa7ZheFgi17qrDW7zdPBPIZnoHIVDCAarwvYbemr6cxBkPdFGbHWeoJkONFirQ
wM/YZy3U+TdbGTOsWrhsEvcQORh/+K6oyR0H0GF6kJlfNKIKf49TZX+EM+v1oNcBZyt3JVACNg0P
lHCYzIhNQM9Gd/rcaEsDYfDShmWA/CsfvyGTa0ENEA+L6FLuWMRxZa+18K7X+RKJnQZBl/2oT16w
mdKfbNPPWmRT7yG/ars3EhXcT1cQ/cbSqA1lN4OQh1gcpg2AyRYlXwOaabnvo1dPENFGLw8LIus8
wFp4/cIOD7pYgxX/+rl5CHF6CQa1gVtz4rgc+ANWFEmPhTnHAdcrMVZpVFWh+WdiSWAABwmSwnXL
89JBsJu9LjJLy8zr4a4C1LJ1gQW/tf/KXyz5FVeD+IJB8WueHUCQB871xAbUghNHy4iSD4541YQo
w8oLp2+VKGPmDXCe9xq0MeZcR15eQlbFfA/Q4QcCMhgONL/tF1qOw9aGKlzScjCWY8G34uRjwXG7
J9wik34kLxg4butygAwJao2AGznWDpp/xHAu4jmTRAZKBMr8wHCXbhSDHz+Pqgn71I5xrh8NpADA
EOnJHu+V7xIetxjuWAdyIt1gCKPDTyfilMy9zCKsNP44GEGlq9IKGivIroECWRwfZEzCrNWRrZYU
qHKgN0Njdv2zfz4gXzB4NZDaiTUYfdhEv8OvQONNuMsMNpzy8IRwrHBMAFJ9KCvDPOqnLBTvu2b2
jY9TQjV/iPe+yEmNFB4q5tMdHPBTqOxJkwYaDhex7H+FFOeNUGH1GcQKxJPkCgX0bNTjh1/Oqg2w
inhGmHjwZgKnRxy76hDyJeYhnbVnvp358O35cdp9fIPlCcB4P/uCqRuQNFyNXhy6wrIyhzJYxtz+
DI3fUgr4SiuhNl0TnhN6ThhjHBunDkN7ZCZwIpXwusvKcQczXBygnihll+blQm8BLXhyN22Ki7KC
XFBxJ9R8eomRTz5YfOHZqC5v2HJpQbM3tbHckQI/vtVxaW9qSApPNQzezSjvA+0dDk7WbXGj35Nu
uKKTFXsjv9b2JGtlviYW8ZO08z18JOf7OQ8yXy5Oj5RIAGwUVj3CXP9eIF+d2Vcc5vAEYo+4rjNf
29NhvWCJ+JQQ/X0EpkRXHkgo5sjFIMf+9vN8TSoMAPhQ6aRohFLnuqu3NaQpYB7bz8yxAtrRkHyw
V8FLqGxqP/z8atky1Ye+qXiqFT8wOSryIK8DsVGEUI/hd6xi6sJMoTmqeHwSVQ36Z9jQrMBSk+eF
OTRw61dnCNgb3bERMfGi8ohfO+jWcLPkVU/TyBxACl/Hj3A+4AjQXo1QVj0bIjkfcRuZTSL1oYxh
l8mCeqcYoQrn/Gy9HfM6sh6u8nKUp5ffh9wx5ry62OvBh1yG+MgmpokHeNEG+rhE6pFHfMO+W75o
2gex/v/7w7YC3eKOMbCdQPkI/fysQncaqRPpgCbg78l80g8z032cjWdYXa5wGs7VffTqp+ZtQv5O
5kjCB9iHUMHXAbvTCpuODZMXguSu3eUDAd+qmt8ii4Om2A+/8fNyXw1i++/19VLMLWPQ8CFK6A3n
Bm3m/xJrTYWRvxLrmEIik9ywmcaqjN/r/Dd8JB0fYDpL6GIUr2FLZ1WGrKel3klZTAVHUBQbFXPA
6fNhI9k6r5tn15iodDOJ7hHi5kyf4xg7e/VD7PTqMix+6n5a3wJ7/kJI1k8N0gTs8edSMIR/I2Pa
ZLwPr+69vomxUFSAFTKi5yc5qy9e/dmemxeFuRwU6nBvInt+wxcR5TLBsgBpoCW9xzehv6v8NvNM
CAH6rwWTVRpLh/zq3MJsYl69VHH1nvVxkPcjCVoD7ANCQ3HkptfHgQLRF8fS/36UBo1lhYCk54wi
BJqzIbEZ+ytcL2A+446BbyV4D7JnJZHB7qjTaMEQEiB1UxL7usf3Gw6oUoRMYSV75TwxUY5wW8BH
ZTnFzWpzW/g4DmlvFkMOmQ0BU0UGDoQ+2dEJgkM+eQ0/zZRiDJADcsOZxFfe8g2kVJx7iOhVgMVH
2iLDHY/ZmuX9dQtRLJaFYAYUB0ScpSMIjjxHRiw4mXOOMTKZGeqhskWqKnpVVl8s8N6Se6MRR4GS
2FZwRRPWJHY/s6Di/6cw495HS42J04v+vCo2A4RK9JvfhV1MYIMwW2HIuxTAMbYOID/of7HnaUMd
ZRRed4yNxqK/u4Ya0qAS6Am4wQ7k/ceeRAHffwTyBCjIYmsDSxSw1lM23x3iZWyh/kdhk7fDmkmB
2T+qfxgZINViW6dHRtB4rADlhTy5m0PMT7iwQDMiM3ZHgMkn/uyhiBJn35MDMLbkQDvgSPgGsscv
/cAVqtbWe/Y+sHqgRJ/uPqkSC3K4Yv2X9cpxmsXsNYuEhS0EHK4wi5ee9kCd3v7wCoak9cYZ4KLZ
I7zMCuyxF49q3NYx8wFDKHRTVjTwOelrMf6EQGqQostiT8H/CMB3h52GHjxjuFk9yiQ4TJBwwb4R
De9JjaOnv43tVTXP5qgsWLgJfw4mEcKFF9ZaXxocY5fr15FrencPS/JmQ0cWyDYyHmY1Yy6tugYL
C0iU0HwnL4HuFDErZJLmIGSxQI/oojLUGghTSojHkCEYS5sRWyFPi5kHgfP/PntpxAKZWR8SJ9gB
mJR1oINDhnlzMStjY0LuTAD75z8r7x5CMGMykg/cBiSSYmMh7VnMcRm/Mxog3hRzromeg36S8SDr
4LLgBjrFwQHcC64UYACzpPlboELntdQenzoLC7a+3EXX2iUPkPYHfziMzVjJkckAqovYC9Lzy1UO
920Ow4ueCAGPvM3G3103NxaMOOn0GfTJdWrCZbw/gzrGBoJQc2CXqCHjZ66vWCo/51h08mi9z4MZ
cx/tWb0mygYhUjkFgCAUY/QOzP3Vx93ozC5ux2MUfaci1vtUJdrCDjsNoqGKxlyEjBxPtVgfELZd
eV2IadBYIUL96vKI44HShzBzEsBwEneTSiS/vz023jkarWHHGo+/1GyfPvSobY9KMNR/70LGqM6e
ASn3f/wLfCyzQWOHTRxKNcajeMQFxlp1QzwwNpkguI8R7sBPY9Zsu1FWo9brkT0xQLNhHEQPsSsE
fmvUEGatubJXuQvYS5sOt7o82a45wzZcnoPw1zs2Q9yahCkBL5lee8L3GRotAle+nMU4v/KOwaTY
qDUnXjLQEKjU+jY30ZDX3ptOFCUvwgsYR+XiiSs6FSXpA1Dzpgjhc0v8/JZ7+HG6b4GhBJIWaizu
PeOCLJrVdbaWn2KxX5FT2BwdcKHU51rJkxepdf9vPwGJ+fdpPuWCvbsVA9+C+MawPIFjEUgDdR8m
EzAQgLfdjhturjG2syQ5GQmDidjXikxyW8ig4I88AhVXa6b39BdOIcxr3uP9NYI9ASDP6+hORJTz
ROq/VK2iW3XYrna8YC2Am0ePa5l7dP0M+8d7aITFbYGYDmCgLVYGi0Li92CrSDCPP4GNVxW2m9XY
KlZ8Q5BvlVQ4rqjAEiSalRSnFJtdPp22sMpd89ePdcAtijS/yfwCzgasRyIx3tAL3HY5mHVbC6CJ
ZpAPm6mBW3kACCiuxOSNKOK1BvgdD6wNF5DTjo0rqx2eWek55aThS59pmPUx2KlZejWplrzD0u1W
x3ZEnCUg7HPdTLlXjJCT98Xg9HN9OemSCsFHV0AQXEOxh4yQB/3C/gV5rdcD+Gq/DO07CWDwOqLA
4pBiwd3jRzNvaQdA8HonIJHpc8w2nZ8HufcFHfP19/HkqXYWM+KR0DSfboV5+BPXm3bg9gUk4Yhc
Fm6ucvoJnut6Ia/MGZcOWAyx1+b6cVlAokysDnAqOVfYpYCGvauQKtHgAbKDr8JPs8KHT9uUsZhz
jV0Pnl8FtcCmhpzg0KBfEe0ShT2q51VA/mKK/JR4GcDdKRATGVOsEuC1JkUAkxKyAAbVk8GSeCiG
rgnYbYuMZFljUDp8zzKRog6GxloZt9wmZMEK5QTfVzByQHCespoBg1FMJ50l5yhc/Rd6Cn/EE7+N
ESe6fZgGTO3L95gC5asRxv3GGCTsehv1GK78twMDWIYIR+uI2nDgwgiC6QFZ8coshbvbc65fnY6x
nGoNbMDgmUYKhBo6gVn/o1yO86dvIruw9/DpsGHTMBwO4HfYEkRF+DPwLdug89JNPSeVAs3aSgnS
XrDakS/zjn4ENShO2bvFlBTkcDSpD7cF0UQrGYHN8BPBcbm9MWEVx6u8AI3+4h/NecHf8b9+G1RL
dVRONC8PmzlzYoSW1VM+4cfF7EPINJWAJjPq/wtgOUe5hl0IO9PimD7DDGQsWrI+PAmW9ZJYIc6/
wZ6dzzrDodReGWwIINYiHJO2XdAOSDTgpFcIJU+n2lib55sjbfsO1xqhY4XID4C5Kyd3j4E/Igd+
gkAAaeyBTo1BBMY+vius7tB817l3xyuZRX2P6bgWcwDTBCHS9TWP9bqxFwaNR5dVP4g3rm6vyQOg
zq9nR/ce4IAAFE8hQHOyu/k3tB31Etl8KLN114F/XcBNnC9zbggsWH3YfINd2/iDRAWc+sWLyHot
sM3psMq4T+jq3udnwCNIOcr+yLQ4ru1f4wSsSQIuVY8Xzfz43bETuiW1b/tyrLHwuC/yWPcfl+bS
SYi8VbSq3anVyIXHAY4lM0LO0B5bU7ZnnwV0tjlttkb7iQncEuhPmmlBFtEss0NYyqj3gG/Zc7Is
My7lAY8BdmycScAn/n0CdIzF/C8e0hNKrB59ptwXxaybWOP8ZAS4l4xIJhwjLysUnL2x/eDFpiNa
UXgM+FA/AZ8n7yeoDS7nDqcfBHj7t9sSdeYiscE3Hj8laBAiCJQmkQ6Nh4dWEcLQI/PJh6B5pfWg
H/BQdnLCgt3SPerpL1iZy5oUtjf/1PCAjmEHlRhq++t/L52GNdQ6ODhLznhDpD2iid/ezrort74w
afDpKdQXFOFtg80CnD2yFMDgltCf+STYEuMeguiDsklo67oLTYi8W1h9kIi45yjROp41HBA4jW+J
4wxTUSa5rE2Amm6en2i68F2nL7XgmGsuaBEuoDdQpdZT5qxnrgqgqCePBgJ8IW7OIfGFs+tFCZNY
35yoJjU8NJLuIG5gVNyLJQxHRvbHQyMvrDn0pF/8zT+g86dM8TlTCPDhB3DK00vLCnaME3qWXFkT
aoOlL4oCQbgi37DbYKv9qDHCG5LbxKHAPUjXl431Gb9F609YKJ/Ak6myiVlTzHEIfBeTT85M3owy
bfIsJvR8InMMG9DjSD3+8dEW60exop8k94Ddz8XgTsnbGTqvupih+bcwCc9oX/MpvvwW/IEv+DK9
KMFnsnx6FNPmGdADS0SDRpwoTO6TfMV+f9JE/IvOmGlpLCEqJxxggg4XcTlCGH/A3t9eWYH88x2p
I2678gf/JtpSPHfB43KXZqFIFNAyY7gRFXZRJF05R72/RookoVwap1PgNinIZ/0W9Q+1j+9KHx4x
lV0xHUmxUtJ/zRn3pxAfMhgPcZfgSMSYh1hbELM+aY0xIwPDw4m0dqiaxR8tuAHZLsKIx44wOwzY
tC5ZIEB/FT+Nn3u5X/jMWAdA8MTrAuoefhX3LfkE9yXQo7qnlasPbPYG4/vSGMmnOlZ273H1l89Q
HCIJD1GX85ys8iW3A4cqp5niW9AYNecOsBuUUymAAAaDwmfeIWX3j478saQ5pfJ+iICYdWRzgbFG
2rYdDZYfXz3DPCJMCKndcfEYKZecLoJdB2OdgpgOIZIMSWn/+ePT7+fqiuXT5sg1vWDFxsoHiGBe
SYusnSqPrXzCYBZJOTfJktioEpnFNmXDCx/t75OGzDntr2wNiSrGhRFQIkVgIgoApu5XzCITgkB0
zP186PXI/Pev3XFShCpLB1q9pXFgHtrme3J9Y8gP9uY5aRsuxesCGRhCEBmUXr+sxyLgUSJitA7W
+I84P+QrUgCN8L0g4IpNAXIV5x9JZ7akKhJF0S8yQkQGX5lnEJxfDIdSwQkRRf36Xnk7Orrjdt2y
SiHJPGefPQA4d851AhnbQmHKFkbuHs6wrwhpp9mgSPtB1OEvu6jFXQm3YROLAx+96ZiDw1nunkv0
+74CIG+qC2Yz+FPcTPqSMr0E1YoPZAZvpqTgCVQ/HE9ou6nl6M4yDkoDpkCygH6X3MPBGKlRqo+p
xDNMF8I6xvM/xPcIRQPevc4lgNPnwCVxD7DAHAwHRQ5A2ky1jMC7IXYZI0ufq8RQti7WApvKrry1
wRSY5px1wHR5/PBHf59psXm7IkwFLB0DFq/hBw0Sdi5A4TnWrwauBGArX0ueHfd4jOEU8/JY9TWK
86fH6S9cMmh9C7nA6Qiut9PzxIGbMhFU3Soj8mjcwdGAT2R9YKBfk+eT2h7SBTxqHIJYJ+1Ew+Q8
qRYqbEITL6UIwz0UuzN+DSDBWPh3VO7J/WQQtaNehLjvl8GhIdE27sZAQgZPyQZ/JLo9SJ0L3d2/
sLWjR+hgj2LCjHEAOzPX2pWce8jTCuoI3YY76CPFDtb208MILfjEZJJ22AZTYLdovrCcP6H7iPDj
5E4DtGMdvOYOPuEuoptFaoYkJjn5a6xwuVZmN3knfaFx1Jgz8LX270hz2Fi36Id5AkDduG8R7uBA
SfLhy4xH/ulPZnjM53UGMTmydJ1UDutxrzjSOQIm8CRqaJSQGxGSWsWNg70B5yrWcrkUXT2wS946
HOUDEBEuA5IFW8pQg+EG421McGQLHV0geVDoGVcDQ4tZKK42gnZCvb37xlLIECqE5tymd1O35i8r
b4ob7oguBSe5WvYxvFjnGJOSEpIzJa3dekf7GlDX1D7KASKpmBNk+HnigYsIl/g2zmfEJRHAAHPj
4O4x4yDeSBcWa0tNpEYxEekVw7AsxLWBHEdMD5tvNcHqZJJK4Rk93W2ydslew5liPccN3oaen2D2
5NL1WBrhPU+DlX906ItQDtjttBmDZGEYIBTVIx8M3hnrIWpOs/KrjOYKB50MK2ODSIv4uW0dYcF1
Y63AR6+yxSkOpNkbY2tCC8n7eQZkwmZwCLBMfYT4+WDVe1xelwW+VBDE408teGMc0yOs6DyO5KOh
2cwS7JfPCpj1uLuAH2BUgzEPB8FVxEVB21ETONOWgu3HevcKa2ss28yEQkoQ27qJY5zU+HDzCwKk
mthNmFKArE+IYhr+0GVwDe3OOSXLx7yalg57iU0Di0d+Ffe3R4uVlWJ6h+U5HnRjpHKOBpe251/G
aJUJgWYbwyyO7HOOm4mwxOiFKg9ti2Sf4nEmBP48HFAFTHBRqsE+N/mVEMvMusBqddNhOU3VhD9c
HV7ddUaHYUi71h/YyFpokhIkl5C3MM3w4ICyPltfgZ+H8H0O6bj8w4eQi/DihuDKuLktlYjX9Zc3
+mWICQXSdcGJbCN4l2XenzXRg21AGQljoafdIS27TF5JXdycyql/LHNg2aDGXUV3EScQEYJXA/EW
+B4cfg7fo0PtSFjB0eOA+JZHA/Mab529w3VE/49EZMS5/obPgk/I1b26R8bfc5WWTjfe3jdrcLul
pE+p/J1bxlaFyexgzyRtbWkuR4s1gpqOQUQ9uY95eGqA3gV8zKjvg68TcAqxxwe27++uUb0hf3P1
NktfGlczHbmUCRLIRNqvDjhX3I3lD/iRnBBDS0bmdw8GmNRJP9WtY3zrZrIlOwjAmYQFtQOT8kcw
nonHefDYSNY973IFipRgaUK6/VIteqMGBqd5zYkqLBCUuWUwCkdzmLzIVBBuY80LRmjBdd5exwhp
9eVrhdT2gZEf8TXOySrHA/J/V7fiHtxg5WmO4inzOuXaeS8aRAbOGhtF35fcfm0QLRz8wW3tGWLd
EGQzR6qAV8jD3a4gsR5D2ercf54gA0M1lag/q3FV4d3enJMjrOx6C83B7a60IYpye0fhxXEx5vBY
HK/lOmLGMbRG8dMpo292jJRcz3BjTbu4tHtwJFY1rgo38AIvVc3n3YXLpx8YhJ3ZnZaf6AszdgN9
FpONqEdiFojezabqlIWdMbGgwBnSQiANQrnoVHvNg3dsNpMjxRcC3K/7RfZj0xrSTXKknVx0Mb4W
gYzEyHVSuICpflgHsFwBo8hmowBVUuGI8d61hF+Dqr6MFSNahwtiaFDhSPRmNIOW7OFWFC74pdy4
h08TlaRq4tJ+goYkO9fkaou7mdxQsBq0/IjxCG6lfeSWwZERbtIIvaE+Cr4rvX6le8rFAT8YBLIA
h3TmFUj/2FvhZGLxH7Drs8P+opctHg/aZ7y+Nswoj3hvl1BbsB1woAmNQojiPvEDPIy0FsUOKNo6
LUooB8+/Hk0CUKIz4uJ5DXP36XpoVekd27W7+wnvAbZ0YonaKPS9ESj4nPHlrl6WOe9UcbozW5kJ
aGpjyOaBCcXnUIoG8JOUSEjkqQQ4wyRrCNclprkVFgZnzgIEbSgV4StX+w6383t4g0jFHhGmbBDF
kWlW8sxZap/ozRZxHTeYti77hwFia+GSLtAZPb5EoBeM+NE2cMX4M0AOcxWYR/zvC38WOJH/YAXp
C+2VpeADR7hS9gw9kNXzhnSLT4TIxYJ3u4uZEuBEGNOjSpS/0H+pgisbqckgkfaoh0GoO2yKOCiA
Ke3zXI1ZPEpBfhf4Q5k/AUr6Nr7KKdMDwJmHuZqJ02mPU7nPvym+BSyJ+emvPz65JXs///wyDV8A
Tlx5990M/46h7rbwr3CbYSJnIvcPfxP1A02EuZgzrNky9iKFHJmSQLuzfoJ3GhZM5XjbRDKP2908
281yyMnk6Gwk2I2t3sWtcKG4Jvis2zDF2cvZWGlgP0YNigAfaYuS/j3pYY+pY1WncwY8LX5nPsp1
qpOC6MId3jz5MTwNuJOvGeb9/Bxe60CTYOGDkZCdGZwcBthOnX48fc++i8rEPsXPAA5ezjzZoh2z
h5D1kc5E7Ct/HBEksc0/L+E6kawnUBV4/6g1PVzGLQQs8JGcii96bwoqNKgZtLQjp0c/vliPXGhc
OIFkwn9C1qzf2DCCoSHHj79TUQKFpmtmS2wobMM/yb5sf+Qr4iffsglWznXaoIrrbBl9lc/EpRhO
cRRy3+JgmxAeTFcbw0a3Jk90zaubIw4K955xyNofT/i2c4PPPBCIF6TJG/bH0MTd7UUiXtifQpz2
uj+0PiaIGG51+2aP/YsBY5gy8esonEyKKIfY3zMcJZDd0jaiS3ACp32bVIFIzXgRpMOUE+7BYzgQ
HFmenapO1QPvDWgL5zmteHL9nzbUbviS5wTKi8JoGpoK01FbS/FHfwZoBbhF7GSd9QCTg0dyXoke
UCZ68PDbwVyGx7wOxKQSZ7FNf9zjs8E8Q375Mofjz44RKCNATAs56MvSZ74qpe8FZboQiLT7R3Lx
tR3vEHdreXFR7A+TBnwcx4CS2Gk/NKucaeB55ezkM5ZwRek8yjAqpR6jeCfgwR95b+sYIqllooC5
r99DSeFdUlbYk7xb6jWkc5pP4MIXziYO42A0jK+/3pX58wpQWY3vSGNvGYTRk3/UBb0a+d11IzZv
soaoBbDSF58LmfXVxqCPy9HbjXZQJLlOvF+IQr/FUyc9gMaMl1JaKA0l1QSrJsxJ9DH2SODnRPZt
UAgyWxY8af7hoNHFjOZICwQmeMO+h20JzkIbYGZGLSJQVxYJVKOYpdBPQKDWEKyAtUsE4CjkLwRc
0gRhmoHtAsNxypejfaLBQYeCTc+/6TZeJxoszFTEVz68X/pLH9AdXpDRRMAirs0nknM9ZQ06aTJ+
YI2DsC8Z47F1gVIAcWH/MwecYbxC9c6kawA5DvRyYN+FETxEqiavwmZ8TilQ1dYggeWa0jQ5HQUF
mhAFr8+jQCuAv4kuHC3ptIAZsocndIX3LXi48yOx43/Qw+In9CwhF6tjPEWwb+1lbVzHmk+o/dvT
E6a/zCx5M4DBOQ0VwTR6cp+DDwp7KIj9YNuKYJ1+rNLrno6AJ/FE6JBdGt1MdU8jOpMW5z84Uwxe
A8YuOfpAWkqatujDaocfry7XPLz5OVFdrls/qCYApf4zAb2wni47ERDedfWel943P9J0P73O5qxZ
G8PpK2YXy6qFEqrB0bOeSN0GGIzSYmIu941DWOWptFRtdM29yX4dwy62f3vagXlp9dJbhAOgDfzY
X722iCO68TCowOvh8cPDntSOMPdDDOumBDcyiOB0vhVtwTvefDDr9Edhd0ZYxJmXywshrfXvDCIO
uCz0HJkK/+h8t8LzVADgWka0VgqqgwZvyarioBJZwggcaxs/HISNHDSA7QXT+e6DdPEMfBiqOdjl
F7YyKUnCoeBhg3rC+23NmZgqz+UJ02iGjsjYgACkJeNWqG8QdCmSEO5GnWoNYkYB8y9YLujXwx3z
2znaEFcsuoAtZ6s9XUyUaGkglArfExFqjQW5sLEcBg1EA0afXrnlV7a7octo+4Y4FYo1bpWcuDk4
KU7mLE6Sndc5tjJbseXIE2IaiYzFYpvP9StGVGzosdVps3szqZt/cB9gDYWPOdq/Ix8b/AVoUViQ
D8STVzGIkaFomSwg/IqEdQgjsxdcPl5ezrU9n7YXvQWbFPgX26A9k+HJPUROO8jhQcxRBDBfQXHA
H0B6mdDjYImxDWpCXJ+W+Krz1REnDqnd2F8SKqWIu8Jjqan2Tza+/BQmRX3C3OwjiXD/Jv08CiDQ
vIclGOb66o8m734IqvpbYpTOfHW9ObmwJE4xguxBwq9jAsnsUeECwsRoiJbCJrz7N8nBbAx6Rl+8
N/QBl/eYK8B0lfsHOXFUuuctw3zIBXwXsZ3sDGL5zMXHBn3GsPNmIgKgT+Ypx/QL0YO4CryE5Jyc
4Sis+IQ1BxLtoag/ufwaec24t7IJFGWmzG+DunyVbLYHwJIfYtBPNFQCSqf7nJ6abCuecTEAeLgY
zp+mEAwYfBLbjGqiMzFygqBznwOx8inJ4wTH5pbiHoWmNvwscUxj7+ST8Jo1Ms5qwgCFd0O60U2k
kl9D6OtvewhhxAf3BAUVMwSM0+YsJJ4QSCms1tGE1zLw5rNuT7ectwBz5N+34HOUYSrCm1GWXDU9
/3pCtMWIllfhlgx1BztXDJ7kDDD9EWJnc/qDGo6HcjsUhkgY+YRP9oJ1clphTRphOccIrzPv3nWu
59ryXOAGcrfgVDwRpgrrb4EFwYufKD4jBmfKXTT4UUg6WLTUeD1HbI05ODu1ewtvHK4MjJ8XEzqB
aXBLgJKBSmKBF6r2Yw6pAbJD5SJzoMSfQtC5z9fJbQptN5AZX37wn+/Ml4QIDqD9utWT7xaAFA//
vQ73ZY0HF6cD7vz8PaMBxDRypucMyzFjcuUlzCH+s4eoA3IGbsq8FHE1Ad0iT4ABODeR1cLtJg+d
17LDD/OaZqLD0g0j3KyTU+7AD9t/rivZEzxCMJ5FWDi65G8I+MYkaYvahhvW2xMODzOWMiHkBmgZ
I0oQd+8LQEnOJc9x+qUBpBIPcc8H9QbBZuQPAgSVJ6fgJvtKnHQgjTAjeH4IPJzW1gsv2rc1ZF9X
MIilpbYhsYANQlLnCtPZ3dxrcVqxL8DT4CtIBT4ZmxeX8rFFWKHfPDHNDPlxvOrsUFQzqcdddsqS
qaLfnnmUmohzsudp1JKwh50SF1k540OIAQwJNCCn2HCKLFmH6Xc17vlHMoy3LIolBhMRjxWzeQS0
8Jz+8XZ0pnOv4BFqflnIEAfFKM68LHgfwOMQlWB7wfzAXQXZKNwpU8Ci6ND53KKrInLvFouHbs7P
ZJlhJ8qlTpEBiFYFlhqPABbhGT5Ud47fhmk24yjgKfxaGFrS0rPXaxHyGVIIlmfee20p1suDibFO
ehNAfgHN9SYneA1K9ivgxHiIJ1CsLjVL4n+F/ZbLyegzc3PZrgp1DrE3Fxlyp4CkCvwwGYOwyQ4T
BSFkDU6u5peYLEqeRx92mEckZjXmKcW/j8G199i+QoH9UfngbWyar23rnh0sJS22TSnj8VwoHLwM
8nFiJINZ1DCK/5jD8p2K7xPQMTQlwMQBjsVWibHgJ24hKvHo89BF4c9iKG1CkxC9/wJMD61CICBz
uPfhfNPQInYBxxAs7qMz45S0F6dpgQWPDWUITL1vg6yxgbNlfJZcXgg9hFG+nSeEIqbDLAjh0/8K
2ffZPDjpFKRbDwdFCDYBbdy3hgs9/dgdPnbwqp8Do8pPHKEuzsRVqAWAFx5SpxiIdGgwI8Cv+MzW
jDx/iTskz5MIfxdTGYojW7YY0FJ5jiYsbiYMxiWR7Rq8EwMBHnxYBKyY3lJEVuBMgFEnFFvvpRNe
4wy804pHCtoF9sBrvNNGbGS8RmYk+gnYUalLRhaoaXlAWO9qOC4xUYXYx5uY90Pi9woqeNiN1obf
5R23B3heKARxT2dfHAbQfy19ipcIuDH2KfCqmIVhawHX6xTcMMI8p7p3WTFn0dkWmO2yc/a3pTMM
qz/YUPbV4iifElDqPrdf798nY4oCHws1tLKD5tMawZcUBGyEXB4G4WHMPOqaIg40VdBtIhvgpGUc
GIx6a1x8V7fVe3UFMTG+82oF975aQTo5AQMHQ0yc2YefW97DyT6FGLZMm5hLj6/WRBhbX4iqgtVB
cizZlCTbCBxs+6FP/CInFG715eyTtgTSMf9ZDPJreIHpm+J22gX9w1oA1h08dANDN/ZO501mBBRO
4jfpeKm9sDoF3P5n4Io+XIsGyWiPkjgAFMIxOKAe6YFo6TGRniRtyz4zGiYKSzTR+GZTD9m3HSI6
v16wlZFPSTUY9GCw9iJt/4KGVLuUKUyrqVE4vglP4aAtJZqmPvP6jOk4ykrCA7AwhLKF4warZ2h9
4AC+fQw+/p20wpCU6e0fDNRT0EL+L5faAaexzWA77SKiRfzeuMx+M3JxUqo+F/moU+CvaQa3oPlj
IMfjdcHsmucu7zy2GaPouxRIRkxhGDFVY9Z2tw6VKa5QwXwVeAHxH277GMpSJpG1xL3oh6GYkFDw
ME7LWNp/1EgftgS2IVbLcQdthZPOYnWxvIlAYYhWm1D5eEb2eK2Z693QqYnADaE3riH5bG8uYwIm
FJTbcH/MK6NF1hyPOtl3d2M+SjgjZkNrXiXy4btDX8coUZiiX7NLQjRSNlgwqLxmA4YdHW+clABO
nYp3vWb9shMBIEaHykOyiUn2l2eRPpxZConDxsO52Q1jDX418P95hnOwr8e0q7hD2lB4w350zVid
lwCy3ga8D5cSD3s9SzxeTu3C4rHIhnU4u0pkL+eC63o2A2uD+pVTac4vCt/T2t3fDy/jaxxE3A4D
CtweKLCmsBpstnx6O6tLZXIUeGpm0q4L9qV1aCyMyoS9czWZIbLhozRsqoU2Q1wX3LORi5U3tpwV
8gqz/RM365Q9Eh19dc52CA2VQUd4dRifchbUQkjiXdwZ832TgtdWKVqqFbNpuGEp5zMb9+qVvjlE
1uYnxUxJt79bdB428mz7nclMGqMZxxFHluqpnHMwtNSc8muBd92ks2frZHaaXAmiEzOm+3iNEXcZ
NgVgrLR9z0/Af3hw+XceRpS04M5v8xo8yFSc0wqyFeIwXo5xZIUMS7AhaWotPmrWY9XFVdrp9mN6
sUh+fAEmYByKSzZ2ZoDTLTF05xxjiCch2oAkBMMz0F71ii+keoFXkvRZPf6xxgB2dcHe6n/N+2GP
5tHcN2TwAXO28EyVApSgXsBKQctLKoAH2y0uD+s/ThR2PeANu9wIm+bdYKWip88pvLA8oBtZQsOq
FpRgd2Z2X5EspSfd9kJxia0+teLTriN4QkR4yHuto2+rj0FpcTdCsqJWpzHODDT3FDqyz5qkyhBI
J5RUR0FsT7ANvOheCP5Z0IDozLzAVuGE/2PZK5NB3tsLkIdD+SNRpcM7pviUfRL5+n0bUeaTMWfO
Vg78wP67GnrUiVHntMGagCQDIXeOUYj3g0wYtHk30WZ3H4nZnCm4ygbxQtQSEMnCZLZ0iHYSD8TJ
prEygaK2wug+7ubdtlpd/vDiE1qrhrxfeI3bR9iNP8tHyMbfcvZmqsX4iwYo2b3tafOHdJEW+YMo
mwwAErE45ezjzRZHKY37iG3nMhGD299O6JRTZYe15gYzU7qzXohBxaTZjTmJMYdKaACtFo4w7TRz
Lzn6OXvCbePf3yl4hVce8Xva3/aYM/9rFyyCkXCY8H8MKqANRiMLO5+bT8sU+AoZL3m+6h+g+ova
UaNSIvogGEIS+9r0GOwuwYgNhBocX0wXMy23M7GMFfHkwq6rkArx6cmOMxtoHoOARt1e3ccQ3X4h
cU6ZhMFtDtOcIZY3A0/jgnAMMaFjggjkuM70fQsICtC3lULwApiFTEvW7oKVynqb063KKdw8/2UW
TIjgWGAszOYpxNAjRgOdLRTEl4iF/5y1PruHQDREfBIGgF3A+OXAmmjJ8hUG9c8cXSs2aeYxqTmt
xu/F44Dfgf4lWGloPjBNHsnmD7t8KAgfC9f17xrDQ8YH3+QEFsCpkcp+bz/K7j2zjSXKefNtl0tl
88joIby7NQhpT7Nnpi8oKsTUxVA2GM1t2Khh4iNZh4sb13nnQ9KLoVY43xOGmkPv6esep9BoL8yN
MJUF+l2Ii2CxX3v3rbxnt/2lmNNJxF/f3CdtT9Haa+9mTCVbjLyrGCqNVWIiwybMNNgXt5P/waxb
0IVLfj/Oa/wdUB6bIjgM0EwGQ46ibq4s6bQkomMo9JFnCs8u8rMmNMVP5Jpw+wXJZsDw6MisDEsO
XGnYPjXjtUQmZNXJ12d+4tAz4znPzIGNBkr2RDrcZp8AVVAbSC7SUQVhHeRUkZ1UbdQF2Sgsp/Sy
GQlOLhwTez90LeecrnMM7gB1KY1tcsjzxsS16sgbjnTnvIMvhUvAxbzO+mJqQJoUZGOHutwUD+lw
MUX652sQY3h7oh6jnkcYzPh20RnfCWjkAqPIkHk7/nM3ZvB0dDhUnCLVppbcnGeXCT5UmC6RU8BP
4KN8i5dflBySUjq+BE3SsgYr2uifI8NboIZ3wAN43hXfhukT4hfNWUO3bwluyds6h+hA54AhjAg7
pha/tFecKUzi9ZTdgrzB0a7j1n1ZjacITLEHy6GJSMw8MomCegyJhE/IGSzE9Snf+gUK+wbcYNKP
ybq1TxNIDmz5vFkM6likTK79GjYtB1hvh8Ek85qsmzECwBNPisqk9uGOs99C3WEOWxVnV1gkjbs/
GUU7YIAZU3rBaKRyhPeAy7cpJlC9XbVknjN/QOz47Hh4XOw8z+MjDQ41rkg9EMNjXA7EFGn+4aL0
nAPIDnUJMWIJKY72GgYBqpGxHmupGKEyBPBQWLDPnMhBFr6QxIT8HAGPit88dOtJ/wCB5ZjLO74P
pjHrmLMBDJT7atDm4InM/ssQEsmdsaCYi46gfY/05p6AoDAewTlmBEcf4z7rrfDoF4qK1UTfWyd0
SLywzF+kHX2DThMM1FcwKrBPNcXKGhL/UYMwwQCNdLeBaMQFfjjtdB+2UcsKa3n5EeSISgCokwXX
h7YqsGzsKVw6NWg0aGv4u85ufXRRbp86hPsavECEoRdxWLYEi4iublR8YDUJ7iAWIbCTKN5hg/wr
P5m+DhC1+WUIbsG9x3AoEWNaE0rN4CDtuFBRGb4I7uZCMSJ4sx5TAas62JQTNoIPLxlUgusi025B
4zyxgYuwPBKGDOYnWsFwN2GVqFy9hU5G3oWqBdXCBrKtQd6UOWLyrjjMDAPEvXWGEQWlAYEPqbCJ
7xe6BQdOyb97dd9sOef/lKQJr1O0FuF5TBA1CKcN5+HqnmMZLzksmqa3FBevN0Jk88fcP/6X1cM1
x8vYkhZfDh8eA3I4Rf7Gp8VFywQ/lya3rMHOFrN6PcCn4gzn6Dzu4lvKwFFnDMYgnKAWjHmKn1e6
DJevY8ZNJe4VTSTGe1CGUrQecd0ax7hDQM1MM7jaJIQdGK3gw/7AqpNRkd3/mAMsucb6DHtaFfuL
Qy8tKarxdxnAKjpSPdHy8jhC++0Zg4HfTzTuZBPdotkLBTjIH/VjA29TNA/g4jbmz+EANgCwRSQx
rvi92b5lvCTMstDBod9LJQPoPv2pHPXE3kYCo+vtuYvQjX4+dqxzKOGKd09gB6TV4jsTkzuGEA9u
raBoPKldTChsqFE1IpPta04tBY9lIkdt9hNnY59SOSpnLzhYGd1huwN3B5Cl/MOCd9yeHeQKfAmi
5IYcC/aejrVKMJ7JIa9Pf3jcj4ob4h7yvp4wgrARhTsA84+OE5H6cUuziDpXxsWT38OgaRB3p/Qa
kuSVKikwPz3oCNk/aihoSbR/LE52VwRNHu+CGdY1XG/0j5ByEEG9aLHvWNw9mlEPmASIjepJHfq9
7IwsQnUGkRrisQH0w6HA4z4ncnTKz8N9Mv4sEQB5xFlObjCj4I26Y5oqECpKXvQ2Oct8aFbWpJ7A
6VUWD0aBGJdXoGwLfXbPrzYUZ4QJwpWTSCQ9ptKR4cE9RFHKf0nwOM9PlX29B2DhoO5wyi8oHwGj
OHgP9e6FFBh6zmawIiD26kNuKyioEgCz/oreXMee5MpA5frPlQss6E54cYFwFciwgnT7Chk3zUdL
xltMp6m+oAKDR2PwCXg5TJ4BNTXgH4BLk58CgAJeIBs2PrjFx7z775lOZq2Hqapd5ZyWDDEdesvg
6pCAgaHxgCLlAi+0dB5b2NpUpVkzvWJXILhyFH1UAyWEUcVCgmdhZmQ+CNtjpgPuxHgVDHeqWAxp
HeLMImlR5hwJIR6ZC5V79DIWndezhgJS0ajIteiouACzEjAZfAVc/UoDOy10Eg8hp8Okmw5z26jA
RE/gl9u4wYQbQjexAC5Vn0Z3jqyh3MopifZWIZxrR8F9f0MaB7ACQA1XvYrV/Ce6Ppf4hj4Dpe15
ft8SjIIhI+et0GwBiMddoBAWiteXSh4T2weHKEzFTyTBFhklqk/6gXuhKU0G0P7JmSWkQdl+CIyY
Qnvw8Y+OBh9im0QmFG3eUkuufxVSOTa6ZitDw2I24922yNXbkDoa1ovkvdzPtsQgHxQMatw9rucn
5zF9h60n5bCYzW9lpJCHwpIzQ4OMUNrvkLMU/lzMHvmZs4nxsVEzGZdM2bJxuTdHHEk6HfR9dvG7
4Dj77BpOAopuzCnXQbP80o4dZ7eFGvcwfmD2RU8/GwQgP9ZLhNuzf/fQocM1xTIY2zFqw48x0o01
q2uFnze6oUrxyW/f9hJIexQQjuq/pu85Ww896fVLeYaYj2att6W1wmgRjsjQ/lkQQ8B0Aw6Cz5Zg
xVjNdIxCmRx7QxbreAhkGvfQC4hiqX+2nyuN7gqLASCybY+CQfYGPEa0w8G/3flqPlxpO+hh8GRe
Qspzg8wRl/2eQEnJrudcO/GFAc+q2hnnuJx+l3gN2C+rn64nR6oEFpUG5+QaD8BqlxeGAkgD787t
7kE1SyXmAPQZ3OvOfKMWmp/eznFM+/H3mdfbj7de9jX7LFSOwhEFB/TGG2QV6CzArVd7VxD0VFKt
FxKnsRbjF4GT52QA4ezrYATxtL471Xo6akqD7N68l3P3H5Hs1t7aGRQN6dBpjw0vGrnzNpQSEpX+
cYSZXYDwXILPFH/JTLIbE1CJcD9wRgH+kFnt6uHAOu4ZEmXlHrNK47hUdLOctAz4f95j9w56K3Ch
qOcq4954sNPIiUOEvzv7/LJYaoz711GL06y2160puXcf6sZuWKD+HmN2MeB3ULkq0X3X3+GzggoQ
Gpgr5T/3Y76cbzbwUQ06/drA733A8ONnSFfjlK4jHSgXgw4J+YOjxZewsYcFf3ucVig/wvPqZElY
ghmXzTrF3UXE5bhnXwlkwR76GbeEp3rSkLHBVbor9iPS3MdE1k2IBSD9XyzCtC+cNnLCzBPKfJi4
J1MFwoGSQiorU5MHJGebmzK6CSeH+ubxexu4EMGlYPJNn23N33QTcd+vIaZTRtbYw17jT3hd1enV
bbejTT+9mm/vPB1yq7F4aDiewCOwfOb6UJJr4OUah9hBwvDgZA6h833NiqwuZw3LaEgAxW/xuDvN
0H0BmdpXV56zxm6FiB27T+XWuMda0vfPrGs4rsXJYbC3+LlH/hmmz2V7wCXRZKo2eUE6Cz4zKXg5
GAqGGtswhS51O/Z4kFwHAEhsA1P8ioQzA9LGC85sjLEOJRKEh687FEouODPIqJoeMwIzLJYnwyXK
Gt5ZAusqhY29eoe8besWnqN1gd7zN/4F70PjqRN82vz+YhS3gU6mcOld7U/Ig6hGhMCbT79b4Fdo
weVnNgVMYiz14o1rUYEVyYsZOZRxRL6v5ePodW8YUhAoERWlPfTYJKv8LL7Sfdy7WS/PgcxAeQuq
a74onuXoNSbJNERyB6kRHzVil8Y/Q0FQNL26XDsOwrHeoWnEdf/s1vO3+QtgB07XEZOvAAGT1UwR
7jB754CzE7UA5zE0FCyAfRw0no6b9dmSYXMMDQSqX0vwbEm0fwe4arDE6E1L/wwSjtYNZY9mqqqn
wa9dfvrCdKQP/woY5ePWD5fbPVqH5ctSav5gPv6A9B6qifUS/MCiLgZ2PTmxlVFgMuQVzohJz/DZ
vdjL8NPii5DxfN0FY7QuExUCnpq9GefTnMNcPc0+NqkjFiwzsrXNIwB+psToY8uswswUDvRw+Z5L
8KB7zB/N4V+DpYQpqMhUb5gZf7zvyZMgrPNQzrmSIwT62FEMzC6WyKD4LCVsTIfGCQEqsp4PZvn4
rThKOKTgoDyfDjjJMYXqW9pWVU31ZekvCwHp968GVX0437+GEHkiEUViHjb/Ny1dQy/edHGTKk/r
BGK+U1jLzKsu1p0Eo9a8H422eLJAoA+lv6dwAe9vpAgibnk1HkATFJvuOxvOIHo94wtj7ETdDJ58
8erdgOw2VxwlxrxawXTJ0xyNWNDJlxQDlMP/jOvQQNQDi4xd+FiaDElFiD0wI8UjuX7E8MWgs8Gb
QpEPjipNqiXdztCmsoby9zM+HroFT/8b2nDWaVMeJr60hFQeRVMLB/Uen88WYYY1wlWI4jhCYlFP
68/+ONeXpataZD57VOD3GPnn/YX8gUdBX96n9+mZpTvK2SwhRjqjxoyOPOUfU7NbYMq7oy9hFnLr
y9XV7S/b8BP27GrOIzTwueWCGT40MEK+UoKTYlF8d9hEgULuWo1k9ZP3ThIpUNNbKJj+L0eHRZgf
p2ckcVl10FYyaIwQqZlfpjUGlGBpbebY+7xRXV5w7fZIFYtLWgy2GwEMMZNLsZ6Av2Vo40GqjezX
Up9wRG1vDrp0IkJUi+P5PjRGZJXjkADx0MXI0JcMptYJRYtuaJgrxNiNvukuXHTJASGjBJTLOMQS
2ZaV8S/k5MUoioCxKY8QFQlXFKQQR9otvGXqr+PftxKVB2f/gKJ5ibsX3zLKVb/xWpzQH/zk4VSK
BJ+xNAjuYak8RvZTI1LRUSrnxTkFWkENcWQCv2hkQgD/rbR8cAAoeFhI2rEowi0OOz6T19JUaym+
G0ev5KK8PYAVRaK6YbfxDid3vSHhDxif98xeOAGrtVArBwoaBB560AeQMF81h7Mf7Od1dEbdwFtj
WkufAZneYXVNz6YWj6ali1nsHCWwLvaL8/Q4XmcsJk7KcG3xh4HPqdm1FqcUR09/V82aA5WCenZ6
U77WHniUDVEguQ9LCqZfL1F3b8iuxz8uVOMp9igerfq7z2G9q3C0xUTtTjgIx/Id4s4CQ+7LjE1+
02fwUtaUFhhn9jpjnTN7BdwXUptfAU5F/h9RlGfhEkwF0oW9fTP8P0C3QU6GhPJj3y7u7zd+Nvbv
/Nc7TgZDU+dW8F8q7BNK+9umc/p+A8EGrAG1oq99kSdgl5f1i18ujfsQ10g5htwBqIdrMOtz5Mo2
esuYhsRskpqTiyA3DhmbImbzzJSASoBqyy0nw5QJtvOGSApL9XBnNqpZT0tNiUjCSiJUQSdligwd
j+L+HKIGjDCAgAMySlAeCDaIhCGIKsKZhvkqfBIM2ghswsiRrYcoxF4ENyXF1EPAbkg47G/YuIOw
m9d/ZPSIKcGNJol5rWBd4AWPxgyuIsqZJuhZUqYziUIOSGvrf71z+pxLkAu2NGl4owJMw5OBlAHZ
BC0f/TN2hIEad9BJvBttP4SogFkLfQ8VDUw8SC0QfPoGEWL4IrNt25f42BN8LD1XoAzhIAlB6GU9
tsCcfCpIXAxMnywULgXNlEEkHHzMt4pSeZjDiOjtsZKELNtnAklHCUOKaS5hFXP4RWBYOpQzQ6I5
Y0dj+L+Vf0GPBtA/NzafvBm/Mv7ddzJgMJRnv08dqVvmEIOtjbRx+1Z9JFDSASYuQZ5lS/uZFZSq
vjNSxby7xTFhz8yvWxt36GFh8xNmDR0jK0Psa+BuciRBB4ODuuHm4ghBwiIOasCU0ZP7jEvaD8dr
4zohfyk6Dql+fjD6SaM8XDZlxrgSLNwZ/aGm5tEM2vEtb/KHD8R+S5DCaoHY6tTF0b9HkrsubhBb
0iovJ/qiochbnX0Gy4p7O7ztHrVpYyN6/I+kM1tSVNnC8BMZgQoCt8yDKM7DDaGWghMKMunT7y97
x9lxoqO6q0oRMlf+o/sLfjPJl/9IDyMTHZIB2xyCA2S7DBG42mc6WmyPM0d+1MZDEqqYJL7bEVKU
RTEeTH9v86Mb3xO+2OgdqpE6K+08lK37mGcg9QtSTrn7iSzMiCHaoS+vvAbOc5PCaknub4I4bVEA
B4nm5V9Lehg/vLxcfW088gfxI7y3YUWkv6ERbML2zZZJQPhKz73irGz0TU9M4JA8m4/PhAengbOS
UK/WYkxDz3D5//da9Ylj4Rd8mByyz935ItVGlQuI3FuPrGqTxGxriEpf56tCFyXdlCxhAupjPk0s
/nHEgauvuMzPcZMaNRtkWHMwQ8EnxEYcaimlJbVyhPYPJd/qvqq8Cqs++W9mc1Tm90jHKqZG2YT3
j7pkOpxgexotrmOKEfgm5Ws9YdTYEBqOLky0i2dUECVqjfzvDhuSZgg0ETxv9jv27MfxGuXH0VjF
IjQUwYLvr1dwDASJRjYHchnfV9q48YabG0ku2PUx/lHcSyJWxN7UbLTG/pyf7LxzwrmBKsP3tL7/
m6fCb/TtgM1MeZXBcjP27b9se+Hv+Cbsk4I6qNQ9vhazN0lXkPYQtKTPZNASmkF8nDAm9bFqyX+a
rzP0sLshzVwO2QDc1+nqItEztV1DdKtscXxg/OhvSmY34CdyXZ0PkOeLdDbMSAzJN+cHKGjl02yK
cWuj4bbsUe55tUnl5XA0S/c/TyUcwIBp7v7AukC02LdmD5+uPmwlfQvCWbhzSl8GN30FKkBO34h7
exIZz/Q88dJ2nN6bo8yln1RBu0WcM9EPTYDL6sspkO0GHojGs9vkiVqCQDo4QMADppHdYIHB9Hh1
GxJN80uBD5MmO7QdLL1ItEE8WAwqssitlKEciS+PKxMt7/XfZNmIA3+e+92RQ0K/CsWVHk2GBbnC
3KOeGF9LWxm5DL7ModwJGnMsOzdBCYjtabg2Lv0/okRNFJbud/txiFi+PC7c4YWYbTIYqdJQcaLQ
EhJ3iAPZPdJlL9IfFmdZ6a+NBzCRBHGGbXwFTWvHhUVkHk8OjcBI5r05fjjWOJfNGJxhtNPEXZgj
WrH4kNBaBTwCKasIplo+x6P099qyixP0+nOJZmyv6yt9GY2vJR5nK1m2+CEMTfU+j8k/xoNGXMM8
Ifo4lkiF5eQvquzlYHCo/vrELooV33hPB2fmTell5pq4orS8AsDwc1BCbri75Fhr3fZmdcfEZ7ZQ
SFzsufWOaM7BUl5yCn4cb8fByL66mfAJckbgKvPqlU2J9wnTvPPziZAbthM5t/qwADwHnGIxxNRi
uOLGUWWzZDLEgwNgOoyaJV1jDM6Nn3MrH/qwhTuIlw4fNtazg07Eyfj6ssXYloY/Tq5XW6FnoQ5y
gp9RTAKac+REZzewMK3wn+BW6Lr42fUBGufH1xgtLlgcvw4AXgI0Td00DmhyQWfFBUotI3SLNFz6
R1jd+0viNPBmQJi9MWVXNvbxej1E4UiCINI3dm1MEf5Q2ACSmaIbz1GYRHDG6CP6cDuFJ+jH9NT6
xA84hI48GZnqxEHFd/fQa8Sl18dRJB1GgqECw9rKUYlSHH375j4USSfKXwM9MLkDV8Fv9adva/DP
1McJk+SG4/fIgIV/gx3zqCDVHUwIqMdVUJhQEQhzECJLcoRoHLy4qwabGqEGjLhGEuu//6Bu+QoW
mpfsVJVLmOGv3cjaAv84LD+SYDI+CNMDP/AELo4ogPejoMRSdzqR+mmQjM79WAXbQYhEGYIpDajo
GKcpYhEazG3AJYjOv+uEMEVfBZQmrpfHdwJLSlzguCJ0IAOdIr1lAMuahQqI1SOpsfR40qw9pBW7
SEZILI2zEvcTyQZzOV+o6olJ1k8nz4uM3QpIh0DuCLZdnUJ5QQYVNvSSLkY2cAWOYtwvggvEighX
+T89j7VBN4an0YyEecxDRL4hcFG2nCvomqlRoOmLcguZoeJpy85gxTSKoWq9YRUpjqiMazvBP20o
vDDRAjZVtgoSVLDMGaIX4ffQYCTTSb5lxrII4Jt9KTzj6AmuOOljQoVUI8oIocoY9JPVho9gfYNj
EmrFn3WDwewteGCx7giPa4799Oed7+PzDZdHu6JPljJGzLgzjuYZFCsCogNH442CfB7yxlDD0Zqz
yASXFloMpMrTTizd3RiBBccO9B1cGmGu51RxB23mWcWU9BQ2rf62GteH1p6VRFWhM8CNMKSz+oFC
hJUz6JndHERyikXXkS84X/rOkB6fjoOPFmQ7FTM2zMfpCVUrYV2FFYW5JJCHxEmc0xHZnThV+t7x
PdZmXxszqFWcHw7E8+yDVRC0NJtmGLxDAuph/nqJ9Yzgk3GiNgoe3Zdw03mpL/ujOD9So4Fm9OML
M/NgCQoL0tq2BjuE8qFguP7YhJGAQMbDqD6Bv0Vvek25iWnvZr99EllGxhIQ9PndOjdoDkZxyupH
hCgJgOHKIQJHORnunORfLkQibZN3efcC/MoXnTTpyujbs/VT7zTkgalExQjrzb0WfHsDuUbQsd1/
OADrGXpmJJi818MN0dXHoVNmACmrcbfj0Q3KciaWJ1Kdf6Z+KlmtM1oIojKzcIpWw3HxCpH5NCjz
SJLq2aKHwhCFFOiNpJvPwoObtFO9B65m/lY4X0VRDI4YVi69xXds9snAVGFZbfLfWx4msydTlWEP
wNCgCdmfLJ6fqg3bp4v1q9+38uHfpx/k7YbmgD0EVoMacdtw5IeL++iLYULRs3WrXdKk9L6Fxy8d
LFlGNU7/qnn7Th5MpQ9xTk7OsHPYsXKTY4BR+ODuMEGQ3KT+olsRCS+8d/EStwhvMkx7A1uAxanL
vsYeN4JmhqV7+tcVLvFSntaU/JHpQyAjIZGkC+/FfqYZAxtTEFws6ITC/IIj+73S+P0vtgGQvs1T
sZhmAB4r4ywtBkvNz6bfAWsPtX9AAxwjJscieq3kP8Xuu73IdVmaAuZDDoYcJDq7F5APW4zJzOa5
6fzkZw4TuGycUVcP9fwfnNBF+Jw5u2tme2BTY0XcirFi5OqINOAuZl2IOg3DN1iFYBXQtTP0biin
FI7LIlt+fiuQhiYL8RYybGHiUxHHLul15o/yhX2nt+Aq35B3ELSpTAubiCWo+J+TziUs3DgSBRPN
P+ktaE0nOTZ6rr+zRg9I0Bp4/b/7wLshRXgs9ekokNYtAgDILSAl1nieBAJdUBVMvhHvSt3C12Oe
VkGeGAzsn5v4YC0lL93+RLiswdFaO0f+8IS6yqbgW0+X9ZUFi+ITUSCVMcTvRodqOSIw42NJ64wT
79X+aDSGfg48UPwDbOX8f0nb6ZzqsTfJkmvEUtKhquz28GYnF7hLS9RDZPgK1uzXqlyQykZoN1PO
DDHJERwzQWQUqV6PZ7WAV7CLjl2eb/0eFFLL8DqAxEyqJT7uq2Ypmf2ZpKIorIZCSym2v+E3GhcB
5vgG6N947tvOhDsiaq3G99ugSAAxIszkj8WgmKVYooD8MApzTNm9zPasEVKKSMB+OIQlTJiFMKWr
sOjIY7DUJcBXSyG37ltHrh/GV+7tzgThR0HA2eCYL1hMAUocff4MUA5UU/GZEBH6te4kk+OVgDkY
WPRYMeDwzhEzXFEpMBeRVcJRF6tmPKJTnOVDs8oEOx1JwEZLmPH8qYkUu/bhfQ9UgYgvoSL9WExX
6i8s/+pDNbCw6RdzMhdI4hCma/EppjZHIOOA1tIFdt8MQInQa8MX2yXmBtCpHoOWmZeRevpeCtKJ
kBJuc+tngVhg/xbifvhwTn0FZsDNHxjCLAP5aqI8wsmNZIgiS5/NYX4/wtSen4v2n9CyOfesB9If
KGP+/hZ/7BHyQ6GSwPIFWjEaBeBMIpoz7vsDgGTJBFz54BBJieAS+9SA+L2mc3FUeVJIFLBN29U4
vUhvSGhyhR9uquHsIOPGS4ljyud4wXpLiZQ3bGTI8v6uG4LuxiTOLZMV0Z4kbzEFz3t+0A885Q9C
2SE6ZyvxQIH3EJNj9dFRr5CaueCjbjKrHN17jzsezodzE1mI1VCkGla4SRnkRrLbI5ABTpJR6k7u
Mr4ZWHDS9Xyd8Gm2euamDYyaI20QAuKl0I4i6pceGudnA151nJWY8bmtKkYXyjC3tYc9woKgrlqU
R02ftNvu1JwwxfjXC8VfEaEBpOH3sMJZ2Kpwz/QMXoCMdpQKGtJuVYP0S0HG8CGpS7ovSSP8HMub
yAyuuQE3rN4Kzj/SCWYpyXNbCgTHH7e/+RHwcXNGa+zvPyA4/O+hfMinb7J1hnz6IKcD4GKrWMMh
T+VZ6Tsfk4u5u9KDwqmEeUQLWChGazoi6Z/7cPvonpq5dwB9lrufAVpfz6lZO0gHKOo0HNg/Gv6K
NWD8g5mb/ipgz7iy84nqEu/MXfldc0b9sIoIDZyIkUVOEt3sgUVCV8qplFgdioD5PFB92Vcbssh/
2pySmd5d3KwhgwanoPoMnN4dP7JxnkgGssPC0gAoYItJTTpyvE9n2TSGNly+loNtYZ1J2nYInBgC
6L84IXF4E6/sxBh94bgLmEONgSkxhO8Yz9jUEl9EN/5CkBp18kbvyb3NHbtIZ4Lau1IT6harZ/Ch
uQ8/IptNQofOF1FH7uapiSqXtGJwxhoBRmIVnG5jbCunfLyfo6XEljUmrQUmsnDT4EUGlIUHFFl1
f0dEKVdjQvGjk5M5By0BVg3gg6auQtyI6Tlma3ZKYrru44n3CVAHL2A8PA4ftalOPzZhUMSSovxA
+07W0c0d6XaGzPF+QYhnHXFhuQpqiBVwhObTW+k2/su8RplDnro7MO974F1XnQ5PiOGWovhOExYK
RMacSIQkOQ+ayd1K0Y50JOVcJ4h8DW7LQLIuf8IqgejZyQMkLUdSx9x8RowGjhIUunzPIKyn9bKa
p6nVwXJ3bs3bZFUeD/v+QzdLyKDEALhDxcoqFYxg1CXn4b1JU3MAAx3JQksiHjAI9JUEQsvOwOYP
SkTcTz/U1qnh3uPuoCNz4w70+qs3gpbp569e1rEcioNYMDx8pg1y3giUu1zBxXu4SuYaJ4K4tkCi
DpTGxHS9rGCcTbIHxvjKgLbO32MVVRMwyvvuGmeT65gEwuX1D+Jzomne+2UXSxUnBvCpDm077wXP
+Lp7H/jxH+PjN6RFxwR8LSfY6aG7yWKY0PXxeFqk44JU1hYJYody8gTodwkXt3EA0EVSmCDkErUo
o1ARwQR4ruLyEahSBEn4s3VgEGJ01gooZup8lu959xPJzkPUO0TkbMiwmzURgYkU/PB2GwKRgFiY
Yhb4U/La8hTZYrXFtl8TmwNt/aZv0+xlhLajmR2MlbPaGem29uEZGruw6GqxOjNlKTkhh44VIrFT
NKmV87mkFDPZH2GKxrRPwUqNzxAnLg4zqJ/ESjA/cXjYdivCpJ9vvyNYtPMJ9UuBlpmQmWt6Zv9c
Kx6/cVLZBzxmFpH1JsHfYBgdcX78y8Gm5ZnGHTPlVfNL7mgt+CUjUUGUELHWM3tUu0jWEz36YQCS
s66XBdSi8/o5fBf7itGd7wN6xIjxe9hfHIW89/c+PWnHJCxyETyon9ultuH1Xk9f//t0VPThpPnK
5oiNF5R0jjJ73GIm+ky/y4pOs8yl47xQ3aEJHYDh5csJHMj49CWqvZAsCZrez+dcQXHTke082jxB
+pyE9gRGwBm3USyk0ykZYbLT+kPzOf6MlaBFfy2fOpP+DGt1Iw4Kr2gNeDqMBtM7SQ2zxGG65a7a
Vba8Hbo5kqTHyOB8w+uot32sXxD+MKKH5KSLH9ZdtIXqEq7nHOBMmUKX7enrvAaGbDyjU7oE2fts
G/tmrCZf53G5+0RiS6wnB20qneqTsk9F+FvdGm8vDxPv/aUtSUZ6fVJnYNsSnqtxH14SeYU5nA2j
/uyO7JUsBQuaeA3knH+N8gK4/qSNFZv0yGpj93HRIxo+SBg7AhQzqXFL0bZMrsdxCAMMt9YDKS+s
yYrubVfy9VWNbbPxBorJ4bOxwSeVHOsFEgpmYDqDJtcoAS2BF8b9zJTLvlCZuhz8vtZjw5L3pKvY
kwly4yqiAcgmqGNI+REtG3xTS7aecwe+mxPexpP4Nsuv/URgWZjSkg+sHBH/akjYRjs0LVrYC1AN
8hz2ZvRfFIr9iofrkVcyGRo8n6wVPR7guQpGQCjfuueqbhNQ22pU7m3/tKjPClDkGSs6mtF3oe+g
aRZMhM1PMwUI8xDtz0QW4C8vN9cea4Eg8h4zgjAn1xg9xwelfEbnVcnDtx2aw9UgxAWKYVJYmSmU
29VE1PKOz1KIT5sEAZR0qx788a5a9XaPVX7GHiU4LlyZAcYFj8wB1t4gW6G0hIiPGa1Id44yprSU
mjzdanaVc1+Twnif8QIRs6LLhD0sjjfWPaIJdF+kjROC6mnOl6uAdxJDIQPhkahK925pc3L4oKts
Zk1CeDlxUs1EiAfzXdUF+o6Y557Pk4zfFZIHi6arkTuRWhN5ipwABx0ajf2lB5GNKGvR8kDDHCED
TYm/fcHSUvLE66229AIsmMHcnrv449kfA/ghFvja5HZQbssihXxnyehn5VuoYgJr6oB0DBL38BUK
x540uy0r3g9peSuML6IPEdZ8VUMA9nyZMP4U6e5l5LGlkDYd5hH95bh5swj3Pm3nsFy401R0wTqX
RbCARL6yNhYb3EMePn8PvMZYpVY7QwJJZAGs5PJla/vibYLzdVOL9tk1uj3+At070Ce6bhzrS0he
DDwLYfFHI84DOhtRpQHOICIvob3RNYMBRdKX+et3+p2wFpCRmOzDy9Cc4ZwCa1MQ3Wto8yWXr/2R
yDoljnEijgdMuSMSl25u5TRbxLr5OBu/OYgQL00NKAoQrO/ufmglbotQfK0QmyUyv387qF8DCp3X
a6O8Qwl9IaEw7i8YcAHNvDbscNniLMbMBI5npweayM0LszGlr8g4p8keEERErFTODHkahjLeQkBS
EPkmQK5isLmPqJe/H7IkolYFSTKs7ddEmNhrFh3n38JK6fIDVxbRN0l++jG1lPaQ24KlJqW5zqqV
sERZwFQ+eFNqbPFf+pmTS3S9SKpJUcrgfimZdEidSryedulxqhE+dDjYgtFeMUF1f4S4oL8i2IvD
LDgVrRdkfSHwpmRQQ21gsr0OAOYBr2BwOtGFRL+YSt2uwgeCYGzZjjkiYGi15ZPq1mOyqZdDcHdi
8bHWszNXruYRXpvDJb38BBf3AJ2vo7vAMmJjUKEKc2OXe4jIsBSzFflcYB6YdyT0UOQqbB4rXhn+
NXKqKY0gWeBFn0seZfZ9K4mQ2wA4hqqh55hJy7kxPfcY2bQJBZNoiPHUcF8LWfCHsEdukcKOaAaw
NHN/NZacg1xy5Dn9dQJ8ey+pWEDbyBrvkrUcEa8kq+Yf7kPAWXhUYO5ZZ1gOWPEDscUo4pSx3YPG
A1ICnRj7lOrbFyJt1RuG7YpcbfMzoTAVOBqQlpMssy+wGff0kwJF8vXdTrYJp++RenEjvUnUpuFg
Bsb/UiB2gGMXsBiLek8EkOTbclt/obqhnAw+4a4JAZEJksJJM26QY4iUDmQQvbAC9CWrFRsvL4eQ
qqf7+AQ02LS34PM1rzccwAXvRbc7CKSG0xvC7wFKmcIa4lB8hRnPMaZyV7FUMJWrTVKm2wGL+o+b
CFIAuLCrSWnvNA9SPvg6q9pbHBiazUVrYV4lOZeue1dz12Ixu6jWashnlIR1eCEv15TDCYURtjyB
DkA/QL0vAF+KupfqK5Bw8n2OGcZtZOs9LLOsqeSdcP5oyWumFQUd5kNsQAN0Mjs0cc1e28hH3coi
XtnvD38dB+Tf7t8REnP3Dyz6ORFmGeq/RTBYPr4jZF2RM47TBLmCTFqDV4BskpTHqkSuEce4b9BN
4Vtd3NQ4/npELoAJCDgTrOs+iR4xuB+sYz0BqPEgqumTQ4xF9eC6XKBiI6CRpIPwcSTUz3l6nA9J
PUcL2ftNwEs+6yzG3gHueJeQ5LpEcA3B24BnSn/UD2TZgRLCy9CnRgnfwh/xI0KmccWHmhyfi+5c
zooFHjy0bQC0onQmtYB1PWJPpjwOUcGJCJXrkoK/kOvLDdUb2qRocU+Bz3IJ6gNnC1rLQYIJHHA7
h4gU/z0mGuqS7RAljfBJs2j6OMmEDhsM5xp2f4M14f2EExWAWCHbHW4IcGB2F06FEs8la34WwRod
sxVuAMJxv8FzjbMu7vn5njazUB0zVkN2+UJaxf60Gp4IW8LiwWLfbFn+OaRlPocULrEUPAuKfGAs
2NdMn3zlpbJFA7cdIbgrXNwkMe+GPgYhdP8Sand3K2wUQPtAJSIQOee6Q3YxGbDm3hzGqQk5YibS
vpU6l311L/vDVHCO5REhLb6zxxQbytvtUISguKs8qmQJM+ORBEtnKno40FSWFClsvbw0SbVkPEun
G3Ufu8R9cWahx/O+f+Wu1HebIkrfk4o6ZXzgrDa1qJbhURYRu9BmIvhLnrQsjRBVWAKvC52Puou1
/VYKJCnqiggT7Rz/12OnsnRamYU4AdUyh3wY3gU/AUqnjLvxZ61Pb8y7M7x3yOBUorAzmxP6hgOe
xFlScrI5VmlT84SfHEzJwYCMr43MCeZ6lXATfM/c4RIPa41Rj+8ipLBFYnW11rB3PP8a8BAjo82B
xZyLrVqdHj8RzgY6jkyfPOCQAHDr6RJkZhGZPKaO4YyGfvJEF4+qE57Hyxwk8ymq2M7/NSCH3iPu
k5apu8/DHaUjEc1fpwdxn4e88zeOLLZOuDjoAu7Th4kdCdgGhpsuEfaG1lKYhL+mzJ+fggYA7Wpb
q2FP5fmEgmQa67I5zzPWKOgCBQ4BeWxid1tNNdljlSnflOCh5yp8zQzkDxaEk+vXwXReynZf9SEk
iFVoS+fZWvxydUEC74kf1+EJxlBFGiM8XuUiuuhbbNZQGTxfv0+A6Tz9cTS22l+kE0pLKiSLDus9
AoOhqWMBUtlggxGL5MeG72AI0kE/EIAG/H0tO+RUtAoFkYJdhAj87fRY7F8NpeR24ZFmYYuXSQRo
S3oFe0ChGCwWyao6YdGhyA3q4blGFYuRvwKegals85gR5X65pfP+VJpBqnRwtyML29Q7te9kApdz
qk1Vs6IdcDvsJsNlC0+CUU238Dv1MVQCUI0f0GijfXUCoeQ4SGjgAtMT6+sdJ0PtkHL0JDDDzMYI
8ebgKmCl/xLtaF9CHhE9qNNkKH8uGvdCS7SLRXrHvWgMt9eSRPD7Rpr0pxiwgXiF5vizahAp5uOW
ERbnldCGYQAZM8DrHtUf6Bt0ER3BHP0gCV1zkzMbPJUmKS4gFE4kWhSY2tMNL55usIIcrMGM6lIR
+kJmkGSQqITSTKMC50b6Fd4arpPgo/mUHFKGuniAg3ILhHnlvXrEOcGPizDpZC/S2gf8Pos6o8oR
qxspIaUeSHvQ0OFSgcNjhI/qIxjCji4MPGejScs0zWsj+xPBu89v7sUi4/F1ETa7bEUqjrJsriFN
edd1fiotOcjHOcFxjbMd8qGwFjP+8xAyDtjC6a0a2fLHxJJEhM+L6XSC14DpCqkizjw2fiYaZYte
j7MFOUM8588Qf1rLAMpoTeQts1DmqBNoXRukFGXoF3cWuZTTh/vkJYrSMhCL7MixzcAYRTLau+/0
GYKGU7Fe9ONfXCQmU0nXc7tdQ47tmL28fE750pt1jbYS8sH+1CV6gSG9ZAQg2QzjJ5IquLH4OMvW
CCuSLRCxvixAZL6bsw4fFz1q6lWEJuTXEAz4gYWAKJLj/TgiFQWjCScZcLTRmAMYP4OLKqrV0X/K
b5eeJo3RQ1tTcnLfyBIVpuIGfb4skdTS+HfNqe/RCErvX3xZ5qbEwBDYokFuFDSEd6z9ovvqJyLz
WEMEvEeuEgnnws7DnSX2VyUmBGHWekS3vUJtwt7LSov3/P89tx+/7M4RgX4s7yZEuA4jBrkeET0J
OInjgQdmR68bSkbege4Tv8RXN/jwEpMiA/lI1y1N7TCs1BsoE86hA4/lMdKMg9qZGTXFUI7W0M6J
nxReAN4b6xMuNcyZXkq/FB5dboEAuIUV/oZ77rt8xTRwEuVPXzOjNacx58HRl8+Z/CMqSSgz5g71
GPyZj97CfC8yVRAVjIjTwYFOhkTJaiUAAFSiz2PqDDZEMmFkhO0wqNJw0BVx5qfDYkCMgBwSNYYu
yhsuxMn7vUopDbGaLiB2itC73Zdxvtj8COsjisI+AOMQwotU/IfCDbsdrc88x7vsgkFlKjvDQ2JI
W0qmS/sd6isFWoE/gtjAjpqgTBPixl3hozjI3hdznostj9MD6iJ/xOUhWYJWeHY1jcaQjNg+cn+o
2AIWywMV/ZHd2Zu7OyYR//ivaJxzBmef9wq8IxsSGPM4v6PHvnGJwSEuvwgJ4YKH5PTHe7Q0r9u/
gfoVnAPR+1zAUAHG1VNGstvdvQ0cdnpCxYibi3B7soYEnIHwYYFfjjBNZIF8zM/8GwQtABkiDIvr
VuGvIc6KeLsNC8v7xKwqCG3OMluEJAeYei2C1vbK02PcTUXaMcVzDF//Wn5gWOb6ksYIvPQY7TMq
fVj4dU9GVe7l29+uI47sfeJpdmn8m/C7kZgg+8Lxjrq3t8whl+4bDIehSFfgqRCDMHmu289B5oNi
WMyWsvuXRyKwjE3pBOPMUQy5MNkBPH4kA0QD+orStTSD19pyN1n0ARLZ0dpUgGH+hrF/+2+/yEm8
ErFDJOV8FkNTCTQdTQUgdy/QoOe3upsN3FdDTpAC/PQCbZm2dLYzVUZfNOiU1XHTqstbdPliGpNA
LvNZt5LHCIpssMIxpq2OI8LpvqzWZIDhN7vNMcLyeX+Qvo4cYRWiPRfLLzIFA3PNIwA/htuQSJCM
iukVy2xYk64ih030+euDY7fLZv+eaYDAG2rPYX7iuPFeBWLLISsSoyREk7StiIcnJPBmyvhqjx+n
3eqZWa3b8YfmORi4hwf5v+i4QXND80rdBFwjS0OjWY2ABoVEH9YDoKDNALCMD4cVmcFYyIcgb0jx
QB3NmipO8MRPcuzD2z3DP+51/nf9jilCc5ZXG1sDhbaZpRgzySBCrJwtRPof3QgmgcNoki8cG6md
INBkcOBsZ6OTJPm+Z9R8K8kUaEvNLKBJicQX7gTQBWaM67o5pZz5cUhjth0IawoT7XMNmELoDnNX
OgCTdLhnXpxvsj+YRSa7x8fXdaM41BP49oRpGr6R75rfh6SdDUUY+uDjQJ5Bm5dPMw3f8SMmGXv/
C49fYg6GFMc9rUII3XjdV4kjyQshOdZQcmZE/wY7IdlNtiD46FWgpQVXyBb+Bz+sVbFkJUbTwJrn
1m1XgQMKr+/PL/3bElHDj6ifB7IEqHLnN+ZETsCa/fNf+wa7kVtjW1XZqo+Q+ScZ+xrB7iPIKzIc
iDuIgXiegF7qTjPF9FIhSkg9TmJs/Heo6AfVXS9b8JbEroZHqoGn6eHfrC7OOy09E29CoibXlGvx
jlWP86TdFJB9bG/f2dd8L/vbJLoesjgV8igtgJd87xroABIwNgk2HYsQZDNZwuxlOGOCqzsECvOF
FkIaBPop+5MvnNqE3DbxK45Cb6y9j8XT/ZIUSXsCByH3YSmIwvJpGvCPYgyu2POEX/fGV35kbCIQ
+W24IxyhYMumyLV4+6fEdVqhjCaAXUir4QrVOVaNAUfJJdpSkpQx3RyT2cCcayDlDNAH+JUUWzFr
iPPBePQiFQLlktCk9VG70FQ3eXNVgN8nvS2fF6euvnVbXAOKLkiy4is3VoB5gfNEACp8LiRUQMqK
60L7g6NuKA4HiiRRB29aR1Rcx8hKhnbiwqW7tKLStfOcI1lA8SHZnBP5pHCp7RWvuJNWdcftZW0T
+/HCbDCMCRfDAVNET1KxWlKiCI/E4Dt90cFLRAqM/W/7r+625MTMrYn0pi5MDZf4REc3QkixFhBc
MhYRw/btbxTc51jmxNxW/SnjzyyiFYlMSQF0MMI0cPuNBQXAetgL1QVhSlxkj/4fT2d0IFLbxvwI
tECE3vQaPqb4LkRFho9KhdxmrHQ2BRpYEDOT3Bf2LUIoRQwHyYU6B/k+Mnf0S+Or1x/feVlUIDR/
+vbuobqDpsTlpE4HF2WLHqrlqSLflsQmKaB1Y1JNeW7+3n5JLyGBLWg4JHPNMMjABboMiIX+gyO4
Zo0I1/DgwYl/6MAVGh6pUcSQvEezBcG9APEgHFLgHLw2Nh7yC9kW4fuEdNJGZZQEyE2egRbzqBp7
HOK24hTu744qvA+hTF62yUDky4fRGQ6bzp6oQSFFKdIbuSjoy/OMhL7a3H4Wybmo88/Pc28iBP8e
63IGi06iKUsFSow/ed1Mke9ymvaeAWJkbh1SxQN0ym7rDj3c43DYH/czB8LcdGEbvQmpwIjV8FRS
rsBOY4uL1lEJj3v9a+dOveptULCwNEz6W/3UjJ/IC/FtKcaxngEnAkUseXgRjUyFFDRFMj/nhIP6
EgvagDqKWUv3G09+YuEzGH9Pgvini45Um5S9+VhJRoUZ98a8RgvFdcY7TpEM0kxTbkb8IIBaJENT
rhjeRyPH60Dgf7MZxdVGnd+OA5+fHvcicklMQGF8Cii/6G+LGqAP4S5GwhANUH+FqITEfdYfX4PX
mVT/pxDe2FzBl/teoMx/LNLg7pbMKHQhoyGQ4+cWhZar8VebXg4EoFmbFGTVqDT6Es58FjaRcdhN
VmlMoWkyfcxT0v6l6dVXXaikxm6C5GOxmLw3OGunj5NAUtuAXZl4FZIJ/i1P2WIUQ+JOG3DtZYc5
+IsWCT4Phduc5APUeSPyGpCOs/S9TLm2aGn5zCT7sSStCBqSM072JEdAD194khHPYmsyWhIieL4f
08w5Acs4hXX3YwRXLmIKU50znhm0xCw5H7uqzaLlA6CZlfsbGf/XgoGV4HNzOerZb6bPPliBlSy6
ACebncRF9EVAoYHXsHCSbCvkqEK9VrvZrorvGBYkTrfc1OefJ5okTx/aco10efexJtiaf3dJDDGX
yKg57qWIKVi2BZZIdQwmPP5HGkNvgu+SvAc6UBeqRyw+6x5bcWfRP2R2Xsvx4zyyQI+DWzgmaABL
eW9yShaximNyFutR7ejI2HG4AS0xpzhvg4igSDqmJEY9bLSRkPbS9OsckOP4OFwu42RaHtQsIkcK
7dUkQQlHFiKluPDyGD6YrfhdDxyNxmf7xVRulMS4bR+XTCRfhx8nWSqM64LyLS/t6X15X/hIhzPF
xZVnTxJvXrLidx7+cHwZklXOnosyID3KeqxhZhOPq7P+BYn3pX3qGqs2BkOI0Q9xEp2bLN/ETh7Z
hjB+VBBTP6sHW73Dy42FALc/LiPxICE9ao0fAzbiS0RYxDoiRq6tlB6RrysT80wNDcqc2uoodK3C
AjEPyw1aalY6zFd3q8EUPXRkmi50p+XMzG6L/Xgz5IXsv8TU40LfS4gfaOSou+g+FHUwFY6vZ/gj
2h9Ts6MkfpJvcBzrTdDHO4eAsaLDEd1mY1btkMzEAxuVJk270RkFY19DNGYV1+iGgA7fAjXCpJxp
nqyGKfggzWGf0603RZGnlBGjFeFKMsAG0uAyEiuVciJojBFqzQp/WwJGMpQDc7PsI9rV4GD0aY9N
4uo/5PloxinAGc2R9ccPNNjV7OmQJjsjJLY5w6yyCxKzfoNkrQZOJuJo6WD0Kkx5bBCnYcyBEsTe
xFyIYK6PQgaQbXhqtu9xuf2Xc8duD3P33qaXYYwq1yjcvRjAcPQQwYXqc4YGiv3E7x8/s8rnFRP1
N1GdHydiqDWSutjo71Hiw9/RuQji2uGKgNBT44/H+YiZ50cMY7IHBatSIl7lOQV/25QpLlSm+Yl6
tmN9rGpqMywck+MvIZ28h7so4yR+e6iyGYkmY1AGXBCkOqe2DhXjNmLIOwIrUBNJIDspqMzfmz7H
qeGinRGhNZVIFST9J2ObCF6lcSN4Hi8cN9+c7nCI5K/oj4TpJgK4F1+nA94mmqIZWvDDK86eBuLA
XsxhjOM/AUGrXvyYtejtBi6TERMxyvZ/qFhO1haRTnOgz7ds82GKrFuYDpJxAOvMzuEGIM3Jr7BK
YVRgZSPhY69frZIpEX68B3UDZE+I3kqh+Uec/cugdFG8CLXkm8Mf3T4hrABDCRMYrTP72r6N0aNS
BtCaVFiBeJIvJuKrPofhVmU+aRHjCkK1JkQIOSM3DinFITl35B8r03+4nKAXyEpzOQBWJaGOBJOZ
Wrhgkq8FzgnOA+II8956T8orQccd6rjlDsgIvuiFKOm9Ltm/3Hwu9C0icpAFyv0Sihjm7g+XBHsM
AEwyHxy/JFUKywhahJl+fk4fUb7i0+rY2VAE+EosMj6/9sjMF+2Z58pQOVM6OELW6gLtF62qZTwK
ENFejS28NlgdSA/T5Gje87VJ4RXMg6CzrXmRQ3nTigBSaz2b0aBiKMd9jbQyg2tOZhTp4Ce/Idxx
MTIaGPFFiQakRM0Yx7ovQQ/p9ALA28JQFBHxCluWaxaxkJSD7ZkFTEJsx3xodkGHki6+uhjFQimu
ghOjqf0knOyzqijs/P3H0n0tJ5JkYQB+IiLw5hZbeCuEuFFIQljhPU+/X/ZsxOxsT3cLqCIr85z/
/KZ2nz5SZUHBXZXElY1L/9zePEpqAgzx2OTaYeVXnAsEA35koZc4jF8CrNW/JhiTGy+hDJ+cl3O+
UDkiyjtA4iwNkp7P9i0ieFQI5Gq7zrb3HDFBKeUEl8XGmUFuoG7IB5OvaPtGE3hrqsBRsYVdMfEK
fl4mE9p/QZk0S1fOcErlQveMtvcMPaokthV299GUdBt9Nm6Xyo1jkc4wbr7ydexkG56nTefRktDc
0ZrOknYtObe1XDX5e+lto+NUSEjjb3T3aWV/15Jj7/gUGnaONrvKGkcNe4kz77nqF+n722tRe26i
pfHZFq95kORUhISD8CN7EV6rsw2Sq3Jgvpdyx/52W9ZEX0V2sctet26yk16l0Fbna+dMNaE9o+kd
2lwNJjL3pnnQev/xfEWFSy1xmnBugxPkorMgO2aZr7qYLoj/zgNwrvh3ythAaPsWmlX2bx212W5y
1zy+oszLsIWNzK6bOzdep0mYKtjTjSiuJX63kPvkOtrhNsZrCRS2R4e9ty9I4pFnG+eyd8OpSbJs
27+f+XbfyStTze0Q5XZlxI6JUj+xYjYfEjf66AG+VecleALApNA/1s/1dXMP/UL+eMNMGD5ryc6j
q9k3PAdSOkx6p8YteP8Y/EdScvkRjFmKgZW44L+b+9RVwQx+gV2T2aYa0mftHuoCfIYANh2bl8lj
sh+fkErMNUD0aUQOqq/YsDCUdlieozOVwe1tC+Bfk/w3y87Xs2OhFIZgFnRrMQgGs6Yl6/qrGvcj
3J9qOls5oKY6UZhf0ehGAeVIdR9l83DT6eBEZLwYHSPqpGoo3zPV7q67JW25TC6TMByDxBV6gXhw
6sDOyosut+noadyZ6EGZ/5uuiQ1I9WjxZSSFPQVByKPFTRu4PYCGqmZiNflaFXeQ89fi27APsJb3
5O0M38LvBZ6IdMjK4SPDQTafCk5QjU2l0Fw0r2fDvVUFLV/xfSx/1lPRiTvF96kr0YhB12zn1q4c
l9RPzVRkBlzJkuhdypnJXt6acqa9KI4S1CFLFI1qxuRL23cZysR0MHAGNVP9p/LIzm3H2capDqCI
RNi/c+iaauwek1Nr3dv17hb3JDtm2hOUj+YtkzY1CAGiOMjeqX71tiwgmZk+ZWXvOcJwF8JodiKb
XMOExrr4fG3z5bHSqC979y+i0MbrB8thNbfl5zh856rrf0JDcrLf/TcDPB75shfMj86sCp46nXd1
ja9klKwVBAn9G1P0Ak/X4n+V7mNGKCXJpyis87RMKmFA3b1oCWP9/OD6fX0Xqvso7pBBkp1sOxgA
S00ItOJT9cjLzmnFQZb1uKqFEqeRGu5Bq2tBVLzqeonep/MxVZoHq89DmbhOmGg/rKFgvM0QD2uE
k2po0YvOCQwzKztRWgz3oBOJeiBwXd+6PA22vrmQwHLe1m8feMZoEsqj5HQxvpnSEHtasyew291F
H4eb7kH3wPcbnFHJMX0PRHgBEvjPwy3yUhtxuSSVzCQq2weAtROzbCejUnKmmFqkyrHmsh4bJrl1
5t8282d/nG6br2Qra9Tpdf9lPhzM+/9KczAm1gYHtFR5h5VYRQ/zDaYbk3iNYCBwYMSHGTZWfV3h
G06Cvzhlu3r4T4cZKWteVtNY/SMPiHrvzLYzhO7lHXvm9hjgIRX3ENLtsGNuVYPn1r2f5ZvJ+60W
76S4784zVEUvpY5EjyiczoGQsAaOmEObgD3KSVqWMIvwsGeVLeqKeqYOKglRJsnB5687V0lUL3Xo
4vJDwY2JykKvbqPk9lfC2zfQgN/bXP8pGcIFG69W/mrXonDacfNWW6sf5kf0FAaZZXWXCaLRePkW
8prxx4gUx5QvozCdBGg7/JPuDziH1y2SRHH68FwFar+NJpDO/nlrxyOgfzxirNdmSmQM5+7Xg4Ot
U6J6QxcJ90fYev0BXbsY/9lED4zqQ4raGPPFxOBNNr1GDNemppgxjdqU/8x94tF1mBSXYZoxsOcE
115+I2QUMRPP3L/xvvmnhXyT/BuStQzCOSF6NoJJP5ZhiNResaOkSrPHH8U9XViXk0VCWXRKJXgZ
AkgYNm6m13ai+I1XfWW3a0lKuPZHoTCgtG+siopqdsv6dZsX9BipKNlffEmLC0CSNAZJu0n14bky
v2Mg3KPAgL6g3M3mSZMorCf22Cg1yFHh05kvhTEU1prnZVmTQ7aqv4yFF18O5EW8/jdKz6+2+FZh
cuwsmnE7HX0jYsTyB6A4u9Svg0v3BhBmVa3W/kjRuQQGH0tbUOOiSewhdpW7VSJaNRLNLdTMpSjS
00HrbJE5JkSAxkph9eJtFwNkc2Jgm2s+FHG4RtC2wuBQ2RifmqwHrV4p3t2tSyi4twatXPF3U7t9
r9r5+rkGmUIcfoT6jjfC+5Fc3Z4ebX6zhKT5eiD4KoDanz12CX/Dff/l/IU3gu7vFVy0fIPi6m+m
EN0viqcuedZXUMIehqzN7Luv6muS7JuuDAxeBMS8GdF7NHe/63ZImlv/2oWahRn+z1myYLIdH2zf
yZkk1NhsLu6zmZF7XYhCH7aoQKj1RG1D9Bj/gWxIhEr1xGrU1O2D52+s+Gf5Lz3/6T5vXvqydENM
a3H/1jXvrE2JUeirqJ67JMatFOTz5ew1Qe2GuPZs33Dc3JymOIaDg2E5GS/KWAEsfXOzMHfM14JL
MSU3q+F1idYZTnhthhGpLYbGAS3lIKApTFWnaOf9TaPwravC0JJ55CIKs+BtlHGtFrttxqkBiXRo
CGg5tFbl275qiJ3HX8iJ//l8M7dV8FXD5LkdGKR8L8sTM6zh4e3+jXPWwFyVvPgS2KYZDl6RjUxx
vK/qhJ8RJ9lwWuCKvmGpDJb1wB5rI6QQ4yh9JNllqi6mFaIxghXq1iHib26+dz+hNTAXG32qPcKX
gNpXuXbDwg9UUjiwb7uRs2P5RjtG7P6cF1xmHi+b2vp6BTk0EZxMMArd8rknfxUX6zTh9QSE0XRs
ogvihChp4RJoW/D6z5p+stCTsxICD7AIk1MVoo3RMfiuIszUL9h6qTCBT/iseSPdWOn1a/YpmQBZ
ZCI8XZu65FLseSjzHvBc3OpmOvPN/EBj/WxTH3forzhiWMfLTUlIKTeP6T+WLf98R+BPFoU7gLse
uHb4q4feq7ipfSfnT96AJ3uozx+rSsd4DVPDxff4EJDAfUdY9jd9RnHqm2WClDdSUe/ZIRSXD9rB
Q28T2Grxf9MgJuLIsI/qYuAGtpKN/Zi8qPfocSv/wTA70e8lawdF0MnQWPBxKDeRflmIWEe4xgnU
Vrv6aUacYq+dJwcqYwgiQKMWiwLkXbYg8Zn8pZfAA/t0LLC0e+iBYY8jVg0cs5XmMhGco3WdDpE4
d64rvpotiwjT0+jBJpVla84UcU5tWPodpUD0mdZlxkZuVVwsioJTc82/ZGmar8nXnGSGhgkye/yD
FNTdjgvDxa4GWFbceYEO4eVXQEG0pWpyjoIjthGGq9r7qBB2j4SaW/xfcBVQoBTuSK1KflkExLoH
gKyHV/+3qm6n0K7r7183X0+bO/CNA2KgAAz+foKsNCSRxCAtKKjl7Pt+uGfMS0rDs6WKlJtum2m0
3ay6kqbtd/+5+zeu3/0Gzi8ZCPtEwkWTXUazpg3l7PBZXSPydTIKJL42sNwqzn/jUol3wYJkIen6
rsk/zhaa7S3ar862Rb3BW+kOO0aexKabbGdnnFfW4VGSmmkZoU+x3N0OTf3z78myOAzeM8byIIEF
L4yzUfkS023RyddAF/LATmXht921k6IfgBDV45B/NNgkPFJ2Tw5Tqv/Ahr+/G2H/zA4kMfOkCRE1
gfwxEh6vLO8SH1yWVlUE5A24DKG4SLkPpzTaRBCtpVC58toITPzaojO2DznbY+1XRT82RNHHh42B
XlY2IeCnWA/AI6fVQmM7Ovb2zv49zRGJqs20hj9X1V+iDITCMwyFCy384MaCareKtWLQQlG0QxNV
bfZsLawYCl1DKeO+9ehq8w57Md2+pywsZ6VTZrIsfY5NO+qSOU7FrrngaCuWwl1quBO54WJQ6GaG
Rvulyfhz8Kmijvsk0mVidaQZHLFUsaHW0Dxdm+6ctWc7F0yVr9iebV/svNQdMaIMGQO9kF+khrfZ
y9Ez034XWVnOBYM8KJZljkbQA3duojg3d9L80J3DA1w3u/Aq2lBNGEd9kgh6kER9JQUh3n8oI8l7
XVsGunErT47Ndbswu8qleHXTgxASpZA1GtOKiiN/EzeqGvLu12j+2TlHEqbwcnJ6OsVDTyeSH8Tp
DeWOjKTEXDpnNxVAzwcR7v8rSPQ9McMWe6oH5HTyJlYjLWaQTcfWLDu4oN5HWWT1DAnltnqqZT11
bcEmKsw3/0pGrVhn0962oS5lLi1cebgNl9+C1/VmeIycxfbn+/u++2ziNK+LPKfIo/FsllPSFb1F
AN8KMkmCv344KW4iY54RdW8zPN1z2hsdy/Q6fXqUE0xfdGjW/lVfkuRdWuieyn3P6TznK97VZllP
wPSvtmv8BX0jCu1a9LJjD2VA3MyttujSfFRkj5b7aWuP6ZZB2RQmo9dGxZI9SGpf2pb2v6f3I5GG
8o//yqU86tpZZWT6GpJTBswk5wZJlam5yCCkMd104opgrFTWAYERoK6upD6WD+yH5+ivgW1e3Dh7
DBgPs4xm3/KMDyQCiFeIsnNi5H4oSDJexk1tSvD415idO8fOK5DgIsQVIDPmZGn3ECjKGHBTxf5J
yp3r5kvBxDoXYPHkEdHi32y2FzDE8ZRnQGk/QPgdnXRBSYSFQLqUEs3Eel+ZZ5tS5yLaxE/Y7b53
mUpjqmTbTBGiYCyeKKe4GUS3nt083MYFvPd48XyrBJzKCiD6xUdNB1fAwEnot8Z9n2/5pr3A01Np
VdqX6ZHkp58YDwuzp+iUz7eCOeapBRQvPovxUeotiAo/f/uHvlh1zH4o8ZNchnIB1WJyH8O9rmPD
80AR/2vEnc21ezPny42W9RBDkh1jCCwxQB7ipbMKC3ZWSsCQBI/8n/dQWOqNRfnzzdqv3mohoetZ
2xrseH+qS7021rZDjbJlkp3y40CLu4MGzv6GWoMs3wPECh2XlbsN8hQPHd84vDQKSY1Y9W6ZDrTc
DPd+9zYOD+ej3JxdpHAp6DDizcsBLLrHBya1Hg7QUKCcwe+FvwXsA4uPHEkp1qEijxPdIbXZnV8m
PT2VGu/Av1ryfUanZwtCBi7NQqkVSEm4xdHceLoC25FS/4bhVSNZWfZjtmr1XeVez0aR84xsWEes
PhLSVU5+g3zkTwX2pzjeymdlrBWvofTnFNEHnBxguIkIJpE0j9qNP6YDvZWpr393RrWVzDhovdK1
xETsJNxMHni+bc8zyyiJGKQ51fMjGcjf6NtZ1m98j6Dz5oBvpG9X7TZgIVfcmNI4yLMC6L4/KyEB
NccTU5uZLR34IDacIa3XPBMsN2tSdAG4OZWsxBmZ8HVmgNsZdLS3nkru0wjMMF3Lt8FNDGTIe2KZ
Qaqa7iPsbme4t8Fjk+ofhTZeC6VYaKpW0aNlHVoottlb9Hw/iYbXXl6B8aVbH2uLkeKxFzhXz65P
sSzdoJ3sKRA9yovaZzA1AUGYBlZTTtF4077ZXv6zCjxP9piOQXI1d7gfb6XzDKm7tu1uhm4FpOP4
HR9cG2KfDAsMFBCi8zV5yMnBwhH02UHT23ah/7U8M4fPtzxamhwZben8VT58xN/+fo5yogxSyKqB
W8YaOpEPzCpJkan6EZyLN1TJjc7RP9IuYt+f5PgQorEaxsAP9rvWm308oDdv5/pCtNG1iFQNWGDY
xmI7OeH1a1mnOx8F/qDQBc/uEBoYFmBjqxN3v/Xor5/h7VX6R9aU9dd/W4Fj29hpaLdRup+00zW2
xbdj73IufjZJy9EoLl5vX40h4B08B+Pt+DxPUEqmWXkHBue+6KtkAawMwioZp8NzlflQycgxFsC2
GyW3jo1/mAh/UJmLHvOQfjBbguhR4iVx05X8leB6oReDSEUZKq5qPOS2pFpiuwfO4tWL/ybXu1vx
ni+xYbgowQiKM9WUibgKMDRm4UQFwNQX0VMSo46hIzAurlQ2EoDZIFh+ML164vgoinWT/zo2yTTR
qWeXWOtHoETEU5uxN+QX0NhGbGriZw4sGdyMHH1CxHxu1SA3eBVzb5ua/x5iRtTzH6xuJBcEV5Eb
+9/P2d83k35NfP1VD5/gYkuK10zHDqYf97ZWSZ/7V6xTVIWJRHuLdJLTYJy/NoNvzP4o9n5907kW
Ss+pOeX0+Qsm6CyOxZEpRIk71PunoIJFBQmlemxzeI5+PgNZu8FGoZyvv8jBFDPNbQT7kfHCtiHC
eopIRpr5cqGybdG0FL61TW84WV32TWEXS0iZJVsK5ligU7bPy9FlQtTTeoFCw8p7fiue7GtA+RRZ
zQ5SZ18S2Io72NtyHxhtO+5awO2p0FhA9HVGekgIZ+tkFmc/1RJ98kW/1E5tg7sh6bggtzyg1GQO
fp8fbL8d9h/uFMLPdbxytcyVYEAUUpA5CAU652H0vax+e5Z2vWORAYrYQOWXQDj+qLP716WXEkAR
yEVZsPvjIyRkHRiyPHX6zbSIC81NOJKaKUdxkovHFkiwnOmSut+FH0XTo5iO5voQGIAOZ+i8njxa
ocM2XHhsynF7Jkbtrb0Ajp5qwDak6hCTFHKOQuLatfli6gS09D8jCgGuhRkItaaZnc2mf9XP8uk9
0xkFRA9twgCDpQpIWWAenbJFfK3wCwI78OdxqlK/6HWxy8JXILC3nmY096hOtx1z7Mqni/uUMHpJ
NE2hST3DT/51u+NzU/NKwPjP1gxek+oSu2b74/WbTKM0lv8dhyMW0HOK6TLldD1ogHEOp9j0urHA
4NJI1haNbBk7CZ9MBLjYz2AgF4ddZWUptHy+zrq6bXebAcAtmOWb6+bcBJcTnborPOFPPF1h7+fw
D9OaMzacFuvHlMnjFo6gXFk2pIqfajrYaidt0tF9Hmcy7pm1ltamO8H9XjRVl7WMWxa+tS2ukxjO
N2q7rwu7/xOrkRTEzZPbP4GIji6ee0eaHCLfOf1SOAcCq0ur7ptSmUtbPZBgZnPh+fjQuqsDzpF8
l1RvmDKqcke8NXzZaJBGh9S/4bnAUa+kfZ488OXSen7JaPUpQNBdG1Tz4bXjsNERC5d6NWTz2S5R
nC70SMztqq9o0c9+XN5vnJYWNf7l1WU5JTNCjoKk5UHi/f6bi/YNCSooHMO1UIH7NNW8dF8BxfDe
2miN/qcSnT3cuhuC3+ubAfCxwqEQEy37sW0TyJbOVGrn2jbYtL49mqu3F1faYBdWSdchl9qh8t83
CwQU8CYOMTdsmstexg/i/uDpvrGeL6aincL5cS6zh1t//J05kpUKp3Khm+/ffl5dJo1g7UpQPi86
izG0FNKBSgJ7BHTsRosoJjv3UT2PjWKgIfQIlkyfMQq3k/AyMDBHuuGw/iTsD7vRqnOqh4bxIueF
TRAj9Et3X/qs4khUCNI+Tt3lkI/LL1uZ71fUe5Z/+clGmQrXjf6SYfqyK0egvdEPcOkqF4K7DHNZ
yEvxCOop5VthD2TV0twDRyb0q+6pZBqMU9lcnH+bwE7VLMnbd8g5CCzGEElyi9bdI6ObKHh/nYsX
UEXq/d5JeY+DBeURN1k+a+TkOpoogO6lfznpYYYh0AIzKyDOiGW+u2+6waZUHFE9/W1t2d0zj/XI
NjQWPOpQ+1ZT3FD+9jZxxLBTFw571oQl5MMoX2wbG65a93KGWeyKsVa2vHu/fkArUoNCvFTorFRh
hvnMaF68B7NyUgOIgSBH3fK+aD1469YE53j970xwzsbPu5fTyGC4vIMRZ0ME35CAElaC840V2mGO
WDVaDuR8fRTeAqHqXN1FIa4lX07XF3Vz+f7P9ndlg2KG1stVMu1nNZDTDFqLv5Z+Uf9U+eNoj2Tr
t4gNakA5Bjpxxb3yiK6iMI/1meOZ+6+mpyG/30mm6sKj3feq/1fFPe65wgXzxcv3SVdm00O2iXKl
G+8uERHBEl/U8xXkgbMeAPrWsojoN8Db/A1OdrrlWlgOzmnW7/lZWj+tBUlgRl4anouLoKHT92sQ
Ymhaz/cGyl9rgUwW5XvLYUj/yJVYckfJCW13fTFErjGlZiF+qMQYoJOrUJrFl2VBIl/MUlrLc3Cb
eRj7f4GN8j/JwE1LV27PUhyHc7Y1iWNYfi+ed6XEs/zsvQYnQbqk4J8Ca4vZMJq9HGvbfSvnYbpW
U/kqcEzy5K8kokW/wG2n+7pVN/A+obPT1aKUYmF+LrFVfpxsrr0Nkl2rcGywecxLbPsjrRC7Fa0z
b7lsbXHvfkqHKoqhenBZb2c2H0eZ6dOTsueByJ6hZF5XuZ3aJah8wk6EV5pYYcRX48hA3YyBev3a
vw+u/fTberLQPXEonyKdLZrrSaq1jbYUSjQ07aTN0chi8Lkq5cdx/haDsxaJoPtf6RUrc/KEbU+z
41iymHx7onMSAaI7rsoLxL7R3sRhxD03MaLgTGli+5x1Q2eLqYBXq1i7SQ8rLp7lA/q+gWgwrMuu
QnRGbJKbtFPVRMt4u/jzO/Jhd2VRGLe6118AHy9RAZgC/3iWCyxuU2U/6n1xcHsMuU69xCjROuKC
2ToGfx+HXqGaHB/4mQeoVIk2iOfL1wtvlNrtNvlbfh/OZb/zFDkyuhYmiUuUVRdzo/ryFgqUAZL2
Od1fMPxSU/PB8LJKynw5xRnHH5lUwjDY6Hr9zOiBOnqrpceMo2YUDCbwGNSH/14l+bAnXxD3zuX0
q5Ice8sdPDf1rZiNvdt4FKgSDg/Vk0iCYIqJdpJBABiQOBhGrcqrXdkL5lkd8SZjXtBI/Ht5LBju
i6qRetBjh+K6vvx41JdkgswZB25G59zZD+KrkgSVEsdH5D+fbc3EwjZCr+kYyqtKAwSwGUDYewxA
VYcPrU+K+32DB6Jk2/EDPqHKAYggMR0+EK3f2gJcVY+fRvzu88SM/Tw4Dtz5w4eKK1/2svtEyI40
gpglX8EH+TxI8ZMV8IfDX3IPL4Yb+6JyfzKdFLzBvjjdDBbNTdN3a9qmAUgZ1rqLhHr+EPxYnbTV
ktoAZPAoL0hmVc7a184kRcGl1mQyDw1c4Ga5WiaOGPyFWiLRuyv+8/mSNBX35ehu8Eql5JZ0ui1N
UwBrT1Fl+s/S8WHHf7Se408BnRmtcC9QQmzyyoZ1jyQ//EeYZ+WYJIfZieMhWalOeC6WJu1J0JOn
G9OEl3wyLEoyX0cgkie/sb1IKvWKyEvXndld9DcL931Ru365Bv+fdiXxjk/kYxaWlZcc8FhFnl8y
H4wUn6m+f8cmx3j3+qr4HjlF37fD/Dy9bKdjld21oaxTFB6RXxm6zpa3GhsBnZZHKvYM/m+5WPuS
qZgbLMmlHoqK+Rqf8BqPEsuy70nPlp/T13h+PvXAaN1ySld4hpXXMghkGGLG2nI560kjeT3BZhBU
BAMA+J5ajUDO93Qvn7+8GuvH16YVPo8QKWUi1bWa0ghitBvd/zkcFH646za47lUTEvbUXoeRhdrx
XccmW95eP0t+2rnykRPYKHPlsBEK/XXvGq9b/Q/aiVWJkH7/RR/DSfXMsPSzeCd+JAEJybKX+n3s
d/x46lrywQ6i70bL2XbgThiFnF8lf80lonBxI833l59dDJhtJxDyZ4Qaq3iEHGbS7mFMfvyxsdRi
AMi2Zdfy1MZmquHWsENK1Aqo3/qZ+iTfT0w4NH8tHmUDGNcdy0W5z/Ye0fQKL8xNYl2+Os5Xjriw
VQRcwkOP+qGjjNiPp9uv4KGAv8zkQZzuGD/mUKidrjWCEQScZ6KWujSSwSmB9/r8OHbXMj+rc3U/
jkNCUN3tiMtK6q+qW9OUGKoxR3gKu2jnKMhlBnXcMgWxGi5XvuKkWHLa2kXN2/+RPGrArzU4QkwI
DhE/CMDLpoJUPmcO/BdcsLmRu5zFQN7Y/JSv47IqIIndt+6H9zDMFfV9qaUzRU4V98Jwc/Tj3VWm
qm/zp0k0KqOnJ5JjdOKztf8Ib3oqX9yfe3m5795oGf7R6/4WNS9F6e8t8OQ+vSBZM+Y8fuM/Q2Ey
/uS+h3e3fDQz3DT4a5HSSjyU6d3wfcQooRGaCOifnva2Hy2oC3hgU1gzaRWskh6cXDdrwdUbZhJ+
ua71Xl545MgHrC1EXlYNydYtPUgkf+Ovepri+8d7uTrQiRuVfdU3hoz3ZvzVvoEOxCgzB1vVCyJg
ZFkUigs/8We3wpqu6xkCwNFJ9xPDYO/zZ4ax8j344AxJSHGNG/GS9apeaZqtObaOY5/QIIWULnBu
Fl9HfFvtGXodGinrgM9fOne4Zd4MnJlWFAS2x7otu7zmBozxVvurHd7+2mnHGbMTqDNGSlAsvbQ3
nzWdbqULGqvv55IuydIMf3gzMeGoXdqNZ7GfnnKC2QNgk0wfGCypLbithBjqu1EFq7uf7NuyrWM+
RnJj+wg0G+mtyyHxffGgWXYTJqtxIQq+x2GYRJBqGDcI93WiI7SKYO5ERP1jMzUE55SZpKJI36Hn
DzsiYf1+7gaFLdfAu7hnpbS8mkx4F5jrstXHldVe7UZpVxWubLLqGmPVX0OUIXf4m64LmyVpiqYF
03sfNPw4Ur3xg9k6O3g4Gs92cOajbfb2cW0aQuYH6H+tzxK7yUlS56Ggd2uUR43ABoKE38fIf61s
e5oe30k2XvRWLBAIbfRt+frgioYaUAzHhGXoNCAfq2zbAhA6hyhWuYC4lDpnExqWA/gjdpsmW6k6
elvQcJjO34sHSJK2qXuoxoKe07Z4/3IS2JBsBPZSj+s12/RgbBK1S7pyJf2NtSz5k/TgdDWTq+9R
3XAb0tVFjkevx1vqRP2UEidQOoPt2CpMrM/zZ6+9Ts046vgV34qEUq6ygwyaBZvdAlI41dfXZjkY
BUXLEEB4YgJ/dFXfqZ/FVxYG9YEuBjbI94nfOLqG3tJmV0x3VmUzGP7Ytl429hJZEIi0rpqAqo+0
XgUU2wJlpVvayg/Pa88XYzyCIAC7vm+6BRBMemDRwihROsDRhR6CthVT90cgkHRtPksbKyV+Apo1
JAgWh7RDRyA7c1zvi0yF5uvaa7h9vyI8/WNfeH7YY7CX58lkun7urKhq7u09xHAzwPemzVoM1kzv
D1xjoIJwsed4M9h3qit/IdZlCfpmfljdXv7Rp+CdmHSMJ47X4JfynpslB6FfXhkoodbJbL0zu+8F
/lkH8WYUBKAPPHLYd96E9vCTmEFnw1itENE3tHc4qqnJwrC5pWo4d1LlgIzceA37+sORVD86JvmS
lxecgyrPNxuDsGxu/+3UKD19/RwmaW7/5zlh/k92mpM/9579vwvx0bxPSptsLfZ49uwOPPs5DYMx
hweR0hbqvsL/Qevq3Uw7jSCpGffvHtPK5ivQaLXjrRggH2TrEd0PAmtBqnkZHi/3BlPu0eHDVcsO
nmZrgfg42wHvOLaWeDWaqQQHu4WpM/4vFUJsttCHM9pgMZXhu11cfH32mRLz7CWxa5NHa9A116bO
PGJL37YtuG9wpRBAQDSmcf0OvyZoRPwI+MGm8UdygNEacBfkknQFVcUzKCDUr46GQcFWze/hWiQD
vqAJpZLRf0rslloIlxB7B7ESr/1o3porIklYQvgRUMrsLjYvUxGzkUmVbs9qbvexvMoFPJS263eI
fn7dSOCU3MuPQ/+2qBxZtByj9bnBUwupiXrASOq1HDCmWbMrefYLiFC5YgGMfKymc8FAJPuQQCUP
sL9iwHzAwN+8J2QeBUeRmETU730zt2JSI3KOgLqKaVX+tkSikGdfi1cmaLn9/dzMc4XzDUMy9+v4
Il/HsrPCybL6/tyVTxdsjwxCYW0zzDIIGe/Z7R6MkvPvf9Nnc//NRy16dLfvBD7M8bQTZejjHsaP
FljFkc3zMu5efuPv8fcdM5VAJDsPA5cgNtvgPQQ6UEikDkhQwi5ry0Y75dOLaOnJqCAgfCS/78G4
OhCZHtVsY4KqiapKVkVwkDEO3Qh1y9djlW+qxi7mp7GbTx+hyKqJ58rEagoYdJ1+w/s1Vqvi70HD
uBuBFEAhWnJmWoCYK1lIJhHcKSwi59JoiT6UNvLft3c8VztbPiywDSS/5rF26+aq+UZoGti8sG06
5sJ1g8ZOrUzXtK2TAjBV/+iTHpi8YZg3DlZf6xo+2d/oxo7p1GqizJsZr9g6mA0hzI1CWEvemPlS
MwuiAYk27x72KFQKxccvIz4kBOw863CDJeeYq28j6Ufpt10vaOMRWuX3LSl5LvVctO1rOSxUFPDK
tb/74H3Tvf9uGxsIuu1pNbh30kDPuVofPH0ZXOe2bqPefKmQGH9yZXsgJgi26R5PwTesUGi8stE9
J6WmxTgw/VfZrBsPes1TdwOWQUBq5EYFD+sdtSXv63nhNSsBeJdLB0Wcu0z2JppLE1cgGk58is35
2sEcVAB8so3IaktsmL8+T1hkGyh5Hauzm3yiG5ZvJDexXubj+n1/Xw1Z4/J527zTnuyHc5PsckiK
43dlB122nBXm1QmzfRvOhReBr4C51KGumOIsoSRpB7bATtLHK/redr4HgVr8jfeuZQy6AeRzbv2r
iCa47DANhJZFpX2c36rK8PAcQaB491OkBMpouqJ6Db4BarBPDxYfRrThoMZXK937+h9iuB+NizVl
u5mkn7JJNCV5V8cAQwMkcOKdRhR5LIhKGpmfXDcHZ/kcM/6s2Y1y4VNsOjiyuFZ0Y09qofxbapY/
d1BCWK4M2WqCRrqXt/uNPipQUpb120R9v+x5p91oM9jN+N7UXjhxPBIG6nq7eHrrUrumUAYvCiD9
WrDNyrggpofG/8FOKfvmjM21vG2ysyvNiJ1JxPEBx3cBZo9qDCqWZRBcuvcZBhmK4df9uPePCSGy
+3iuKt/O24qjusnYp3LumaJYFZ0jH6WUg0iikTH29JyuHh/dzy8qk02CIidn66UARbg3Cw0uOWRY
5u4rXP7V99/k8EM1cmSIqfA4lF4fNF5OcU88BQL7ktuHL7Fj+5Iyr0kKcH6shbnc9PFUhIOCQo//
xKtHhEGo/I5+l5pdc5yFNu+Hu4x085t98zBRSJ/UY9+xa2VlmhVM72j+LkyQZvHN5I7hMVr7j6vJ
ush1cibLFp/+G2mJ3/zyDSMO5SfYtp9qf9G1/hy9sWxtrobLBwCrzBVmyaPlXFvnKutstA4ASuP1
6rF1IyF6neraFp2UQisLUsjJ9DJUpiaMbj9aioAwWCw2Gw4BYyL7sYVauo4LjBRW/6iB6x6Ah7/C
LXqYl32OZV3QOp5W1UQqWu0Do8a4gTl8rJSEfNe1EftxovrXO3WPnc++P3tnB79p7PtPnpHZ6aub
80RuirOtwiwE6KA/G0hsjRYwO0mGIaxNvYJpbjkVcdv5SfVjKM1pYdeGghQMjZNZRhyyuP33YB0+
7gYVoHWTD/tvsib2gXkAKAPMQGWljS78XL/+Zsev+FzPlvhJ3lESVwRcyXg9DXlJUvGsMyaYqJ5g
g3kiF6XwufgOPOf6cLkzSRvoHOqQ+SHe2h56wmy041RXqia88m1Zf57cO9xxJAvdY6aqw1f1/Zme
2Q71eTp4D8Crl/x8D7ot8On2OU36S6f63kV3dsnWoWBLdcj/6NAKx7rz/Y/nGkcMqde6FBpwSMdn
OOJX41O57GiwTrVHCbw+bzJNT1FWAs+uHZbmm5jo0vCAMai4D+xp3Um/oN1JDmxota/LWMZIsX9u
ZIaP7vxLbE09nFWzSzvLoAEtJHSRd4fls2bBM43C0aoGNqtNrbLIguVQB/GeHYb+i1OJQi1SAaaG
7EequHftwCSMDalEOwdTL6T9MGJdtx4TXnSFYfh+J2CfVWddx+AIgo/JUduiGK5YF/UwdeevAJEL
lGnszmYaMgel/VlFykcMFMrMkkU8ugxN9h2EVD3Mhi1e+2kZbZwPEsY4j6xlHzsokG4TP2HZUYit
37bNYXrydS+q0Fvpvp0n38lgXAdxR769+jeH+pc0k55DndJzO+e6x5WlfvnRRhgVGeKY9+kivjBg
ahRYOAOTUPhdItCoQUQ1tnp7mAvYeh1atvlKf9vb11ONIVXdqfrsXyGt6L6IgcKynspdjMPKod03
327IvK0/2x6FSJxbmXM7Eun4rIEscIv7qxVGSNGJLk/fNkJpGWcVwTRenL2Gmfr8M4hmtt8PA8lp
sp9wBux8b9RkmFzdzThTKFq8GNxhvkvY95ooPRSW6X4biayfL82ROso+5IMl8XZ8HP+NFgP5Orrm
eXwecq1eyBH7CLkfm2qDGIo7ou6+lIIbrkCzciDcCsiKWOJX+SVYIMl+ssEjz+kdBCSK4jfHT2WX
xCW4tSRCVbMyWVOmfIHqn+sEO5jQ7SkaAz3OUuNT0A61yrkSCHMZs2jLo5PaFa+1XPPeWUQBiZsf
58l+LHjO8pCy28f6gdr0LK/e8zQJoGRz4GP1hDVg/LDSX/r49MV7LtOOhVhd+TQDjBQvX2ArrJNn
tOv/TVdV3fcWUVnGYVNKUAV6OdiNctU4DDmQV/LKlHU9NXmO74RvRDmc9cSsoe20kClHMSpgtiLY
QWGh8EQi8jV2gTwDLCDGyQAcOYgJgMxNoqA1+ke0as6D7W//C6BSQm94TVLdjHiTP1Nw/V8m3OcW
Iu3yl2ayIV/Ks+oSzfI/AvU7V5wt/hlvLcpjbChfqqh2Ih2RBi0z/Gq+74ktkZ/phQOBLjk449gc
zDgr3Ntr+xGhKqIs0CyhaA/W10ns1iDUDdac5+F99JjeR+tK36i+guIGrgidr0L7yN4vMUy3gyl1
yFOzhypFDzhEmS/1OMyoFvid4/7XBtcImgjeN5Ye+PDFmZlw+emCw7ycWhyAsmUxdCv3hYo1VQ2I
/LgdcHm16yQXSCb1LflwUEVhlhdtOmqBBsjcy85jUOziiTzNeeOr4K5R5XRs5vqwLPedv9F4njVW
nGX0jFgazAnDvY4T8QLJKtPF110r+Cp/73+ZEfl07AOCSJIPoBIv3Aqzud9dJc2BbtbGzlnXx4hT
VkSIGcz31/XQRhifkRrwnzBriRWRFwtN3F/OmQxybi3aYUJ2YiYc/klM6necI0mU/NJ4nsf+oIsG
0OQP8z+S7msplSUKA/ATUSVIvIUh5yCiN5TIAUWRIEp4+vMtd3nC3ooTenq6V/jDqASBeaIsBgca
uSc9oeG8mW6cuxqHAzuLpALWjzZl+1+7BNQ3uXQ2zT8dIbHxm7QICOYz2bbexoH78BLjTkZDGbDP
7lAYZ1Yfo8sYEFafXFbrHvKjo5KHJ0bEANJS5btNmR9F1WaoEnKFb/t43OD1RGav/Y89R+4eHuq9
Vhh4JWipl7etU2fByK46DYIiCCRyBw78cl6H+cQZCYLYN3HYXzFSjR6wyJZWfPVgmO9az4gB+eF6
tHgWpEmpPnrBryUtabJ9LoM7xh61/PF8wPFAFH1iRZfCBNUd8Q6E+Kx4eYOHG1SKiN/VCmONEF4F
VeTv2QSrMlunLSbA3Dd3LxYnBwiCWaiuf48KjROcYGVwP2yeBpZhgW8P9WCsG/mDPTZvhYIRFnb9
vQ1X2/gZHipICouZAqmqIRtsFaGv5AvGuKJuIHR+jJkLhEOIQYYPgAiD9TVOw19FMuPJHG2k12q0
dt7dbCCZSDx13xebFkJM12KUMRaH8rPyh51+HWIPKeyKt+Zdq9TfTbc9zZbUK1cgpa3hqWJdrqN7
hlia5QotSrMeJU7dWK8Ls0KDtKyL9d77mGZaBjCHcZ96TfXh15UbY8FBY23uZLmdfe1jmJLFbIlf
qMn3Pgf7J3QZI0zgIVS1dwscjO6lNmyNdwCzzJheM/WALC9F86AtUOE7lFFZ/cNb81tZ0nt7bpc6
MNGgPYpqdMwsIMKH1sIyCvCH8qnss33x/LcJIOpXx7TsQip1Rfgk9GHQ+rGm7sOQR3ni3qPLaKJt
Q+iCACaLQA0helOZECiF1dpBkKmP1re3oMxMFfctuzk1x/atL6wXxKtjCYujy/BVzc1+zAhqOYQ/
Dt1BsV9QzqEwIatx/0yjtAsBwnHdbGfJrrt9/s5X8gNAk1FmLDhPiC62UtWC5nG98JBPJkVqYj8j
88iSAoihYJQn08dbrDPRr27kA0IU1AIbw7pHFgsPRBRcE8sG/PAjckmxUGkcLM4MEStWvXLzhaJv
6OQp7vKWsl9GtXRej9CaC3j1s7PY1d8vf7PpoKv5AfkUH/eO19krt2ABGvPJrvJZs1DdBf+tvDlU
n9sHfp8XdDGmdfH0bo3Dg6rPRyt41DDgVOQ66TEQC1RXOtZ8zyMWEXnzEIdwUlLYUmuZxQQIOFv2
M/mywCt3hLPXR7WvJ+LCqbFBhyTrzryW6es/VNAx56h03gKmX1OyfTb3VL/A2BNeHSlD0KfnowNY
/hguAuv1Beq7bwbTuWh1p4BVV7M+NTW2B1sDodU80BpIbKucJXZVQQQjtWyXAtYpAWq0f/BWKNaB
iVyXOMeb2V0cuj/db86cbxOV+NWpKboM9fw+EhLAU0aevfgE3LCTWjLqu9aXgh2mLKVE4IWHdPts
MmtveHdIZQQemSRymHRlwoFyL+iYREwk+AurXREZp4VfujTdwli/aImRrwb9wmyC3jFe5PVYSdNy
yT6zhVD1u3/dQ6mCxnZROJSD6A3fxmQO1TPxl/m7fc3ijzisb9WhZLtqKD+mf0IoqbExlwXpVmOC
hRQCvKJ143f2vbKQ9jclNDMxhuFO12/AZu/l1cNx+iIiTFtK8w9y9etw/pC1eA2IxA3oKavRgdWK
4AVcZB7esdlmtLHnYkPSFHDaipHdW18vVru2a+bG1KSk5Y6B83FFn7fkxRbnFfRuw7xRBao/nxQ7
X2VWhZkVy4pnPzQR/xbhe3qSGWT/J3FYvwgUEFB0suwIR7sqwjTCh2FR6VZ1Ab4HWAcNV4jkm5db
ItTXoLVXJDS7tzFijvCm1EFhXIkLL6+uiejZSo0kOJVaNtNznQNx6ENsvS+AVF41XVICgtYlGnOt
RaoyketZP/GMp5LELEXR7YsxttANLbUSGGXj9y4lsbWVm2YiKvbs++pAtoVSbd/sz4lqWSnEQntB
IBkNHR5CBjEfX34npnjtewgbZSM2I/vQb9gplV+9O/EMYdu/jFsf0pt0rGaVldbTX/cn1uYEYa/s
2Isy9YMTMoqQbLHzs74LY2wyq8/mzzQYoREXzlX7eGu/ogdgeEMu7jvWE5E38oRuHS0b+175fqw4
374B/b23NI6COpwZcPnhfG70AMFM58qO38Xj5q78ufht55fZMeeoRra5X8BHkVDK2FWTo07wai4X
eN1cy3sDSxRuXT8y1i42c72TLUrA2M8C7FtIT4s5wHj9vZPrnQfXwb4dYEV9Tw5ZOR4JVQDH14l9
wK763jLhJsXAqc1NpwOZmV5upOVa39JLy3XvBrlRcXl63D/CdwkcCUo3MrTi763Dau3ArfdwXiDc
vUvlNd/8xTq3UtOAo2f83/Upy+eez/dOR3JwuVRLYR9fhgfrlKrZwTcI4mc7PbwMs8qBhCvaFtb2
F7E7rsIPhWr6+XymTpcaAelKFvliVtIu6tovdgDXbgI2cMJiwof3rXYbgSt6G3LV+bI0SntT2g5J
oe/YMOxSpXh9REtgC3Dctp865/RGCctTQa74pIwSyLjN4v2BA55HsaaYpowCcd28G9BVSw8NOn08
Yzz+Wh0t8918clxQiOXA+nHhRV67z1TvcsnurUnkKvNQap8PtS86JoIh6Cqwircnmjb3r9qTIK0K
ysOrta/USwmdS2BzorHXIr6xzbH+gXa+ffiEl/kgQnevCCae1yNR9IFu6h1pxqVH7kx3qUEBMQ8f
eJL46Ot5upuAoycQel+ru356mGk6WnKpbFjLrn5X5xnwYfsM1Md68tdmtt9X+cEDE3XWD0rzl9EZ
XWaRH2yAIh/eM7Wjbg7e9rZ7n22ef5JspiZq2z4XvitZfmam/Gc1+1/2AiyaVyFHbsRnI14ED9nN
aNtcKudQXFPV98eT4iWxZlocxfIRlYywHrkkUPVsg4ZTKimeqwdaduda8ZcoqfD+Ukk9XkimFgfH
Y/WSqfwyfvcOgwOvQEF7oatRZBJoX4TNpMRnFSAltjgtilC0g+xTdqMfwr6NEPVltC5fu57NR2Oz
DAePsbZoq0sJzsHb2UmhxzrOOBQn+cGA0Vw1vSiNCr1c9b3jGjlWrz+r38PCBwXdbuFXBPImgity
VG6tt2V6oCjBBTRmoLfCqYquvbOV79ufKJOBloLFO/0SFennshajPUAYrsi1nftFxNiN3rTwb9Xj
Emrsc/DzshvxCBXXLUCfm59Pv7A3ByJP8I8a/eKgFQ3STxV85XOFgXdrFVxQiq/FCgTuGlK0P3tb
bQ8/WWiTq2bgSubcp+tgSe+j27Fbml3BRErBjoVpya/W+zbolEAHFkbJGMKoMPu5638zDRXU/BTa
auZz7Flio+tZNtMqHCb745AicJY8+xXure+b2Vv/ln8loHqjjniciPy+JtfP1um7uQcmLjQgeM4/
wsfja+7UeueNx2EjQEB7Ju7dEjTGF7XlDupLXnQnCtIWAf99/Uy17I4fp46uHjE82ePX3eAuM8lY
dtfnBz9IZaugOgWxTvFhcyLQK2Z2F7LKbMgz/UYT8Fg7ZZeb81uS32Jz+45P+EdDFtSaF1a6/pZq
beZ9AlHnw+sdMO8pM82pLRfIQUm3FJjkMx7BPDfLzAewK2l9eG/o78P6NLrMW47jQxc3AA4mFLWw
CIgPiglI7meCf7rv+2PjnjCJIyqhqQdhD14oFIi7qavm+vd98VDV1moFqnwvPh84TmsP9o8h6Kbn
byPzvBiyIALUw28pKGAWt+na1g/sldUe/66+de/7qZBCo1pRzpdfR91ZaEzcaz/m7fxgI44jylrg
EVV0jcXLrxgnM2UYv6ZD8WN7y9TbPLpm1DaUF2dnrofqEvPKhUuojsz3FEAHwSjXv7zCvOSH+g+C
v1cN8HXjd5xraMzuuvMk1ysm++r1tRzCaacG07ru2uKzr+aGL0Fsx/jQPq3+wA5a4e4Je34/IPP+
l/dmaUB8tHdrIoyH4X2qcu0ayuwl8drcfTQPQAXAdj+Vu33vft7f4o3Az73uNw9RVV6/yEqwpbZo
prNfggiQkTR8YG24HWVQbH6wFMIp2FUKI3AdxH7xN6PzSFAdZe5SvSbjRJZDWlJ9eOoJ6JRHd0yg
JIK5U1VRHWhotdTJbL/0J2xnEgvjR5VqZ3nTf35rPp9oL0GQDC2fsgUJrV6X3+WNJnxYv5zw54AS
Ql8/mFOTeQK5rKtK8PaB/yr7NTJWY3ZCUSCUDSb3tNfeVYnVqNYU2tfKsDm16vlw3o3mgBWicnmc
UJlGb5uPWlRhiUJwtG8v1So39ZcjYJBSbwMNml6MXmjnc/ghWP1sRjGOMK4tSNDlDqFWk3o/mvLr
6m97Em7LzqIxjlBU7OqAmHGKpOIjMj+AoWiU7+OP5KuKKge0oD6UQV/+K6jBdBVmJyUgNkeISNtp
GtDqvQVH812HFTckZIVohH09CGDqmkdUDlVUXynUQ8SomJGxpEcA4BKcYFmcsk5tGspP4nppvDFQ
TjmpHaklgYPQ1nP8NoXd2vUhTzJrHupvmYivyWvkuGQ93+w8Or2YYViph+Z76bEARpWd/dai2abi
98Bl7cxq56K3RcX7flC0gT+yNFbQLLvf0g/ioAquaUPfp30FsSBGQO6wBCJyHd5l6VafQWYyegab
ZqayOKoEBwJKO17lupDcXi9SNIj0svWJhJLNX51NqV9AKQ/dsitXnfqSgRXGqXE601GDYBvgIfKB
0NmqtLE1K2CsAaOV5cXMlcPoGsm7NrUZ+pRiFAMt1aRMSzGPtXjQaZT8MbYL1blQSuG9keuQ3ZIp
vJcvECCl3n7z/H7tF2yvDP6+R+moEjGRziegEbS1xtYIjz13aJ6IVa5+oEJowTCg2TQy26XmyaHG
LfvxjWPlK5uXHcn09+fTBxuu/+7cANgBjLAmPeNC9rjvTQnU16ugXCNQ1navAsPu8JM9bE2P0Tp4
V6gc9fLSSRHNQBC4mr83Mp+0iSi0eQ61N8qZUnyZeP30evccJLH3Xq6/n5UaNBoasUEsjkl00g66
5C395Nfb+CbxIiE7e4cf2miErh+pkzE6VKd/tshCY5w+K5Zmosmq8T5iDcb9b9/1FJOdEcfKTylz
dfjQZDFFZikId4upThszP7VOUwjGbZBBp/3dDb/y9Bdrx3VyeVJQp9D007gtr4h8jI49OuxGZR1H
zPS2wTMTLzCe/n1VgmteqN1zxpK/BPdtXz89sKDkYbzYYsJlGtqtf8d836rPnfIdtzXfNu6+ez8/
y3cEvZ/m/L5++6pt3tu3cQkNNa03Ygor747lwDDtX5W2v1FMg5DKYEXRBH2y29yN0n3Dw/+GScji
/f45bX6JC2uXgdl9qbqPGy0J5qbeSypErY/x7T/KwfS3SA5wlGEQdqCn890+bRB4whvn8Jhqs9Xu
/fADU4uuvynDyuH21TTAid7DqGQJUvBv5glSaO7aAdwd7goKnSGyQL5+vWZ6R/iidH//mkU3zY7k
1H0f0KzeVbPeNdAaJY2uUYRqqZNNCpJtARexc3yFowQkAOJE8ZjqFh5WOc+1DjKwLDHcHezhF13T
4tLo2xJDb3e3utXUL0p4PoqndGWsL7vuDQODUVIzVy1UMxQQAMwa4oF2qJ5stIrL7w8Fm/5jikeW
VQOGX/tidACtalyGf/rHv2qLE3Se5VU6x/5vsK/+oEeJ50/YUU9H2qAIUJnBnW2+mprmEyLhxMDf
/6MHOHQ+NJVjHWD+OC619XlWufGfjpdm77qbn0xs8yGQzo1wKGjblyfaBquokNqU7aqnxyLeHEHk
LqGvmtBS14CuktbAT+VvJVW4/SOA3OCYJNSltvobeS4J8DTa3PNWUYdGdWa5ow1r8lg+JsfJF8DG
OzHrZ3EAQJ2J3lJ05Bcp4eYVje/40ZCVr1RcM1wjVAqnn4Miy0Yp98TWQ3CvkXtSUo/ynEKAnoLb
CECuQli0UlS+wwIwowq0ftR8G7LEOCpfeP7Fh3k3vrurvk/XatOdRQB6S5XRs+0k8Izv3VSvj8sv
M50nmcFciaE0EolgRl0K5ftRdhISXlSoL8M7E1pxTKJndhySu3G2KV+2if5ndsjoEc/qmf/mBLuD
bGRz/2ileviRuljJ73LdxmK4p5CsI2PE581C5T9y8hUPdle/kIr7rJ1H3/VCA4TuIboLX/ZV9Usi
Gp4eW7Xzih2ChsS8mR2k1EulNEBprjclmb0lZ9nOX32RjlLfxjbN4W0GfR8wtcW7cKSy1vtKFnqJ
RHo/WndQ+creSHyTzNTUJpj2XWfkdoZQWquvhkOHDi04F+01mrEuMMMG0Y8e18Of/6LuKW8bkqv1
IpwWkk05yNO+bXx+vlv71c9rZnJl6EDfVsRZ/+ZXWzsPTptKZnLfS+P+tD/HGX2ax8xHXW53Gn8y
PNp1N0RCMs3TEjEJzhZVRwal0Hs3Rb4BeqRWcpx8EtCUEpEAm2wGH9C4PPIif35LRJlfk9t3AxZB
slKY7U/Vr8nXjQaArWw9Al2Q6WbCpPMkRuznlUbvmul1XTn/bZIhr2f4W8RfcbPz6+6aLMk6YPXF
IaR7AWteNRCS3k5yWFlJ7vtfh65Yn1mcauTPLQpaisqv8//un/K8oCsXtq401sEOYOO2L7uXQv80
E8K8TXAFdishu6xl31FCzwJdTiN+TObPxffmDgudeu5rSAkqZqn3QgYSqRpCOYheUdux3Lpqx+lX
AOKPjxao9X0fnFG7QtsutoywjKum18mJPm3zKNGYAioK0VtshiOkwB5vAs0Lo07HRrrwYBuXp8wL
8N3F57XIPc+OMFIL6EdOcC5Q/3S7urzeTnXfcgPhFoo+XiLT4dp2Flj3s66S/tytCrB7CtXWAuwH
1zEzip94CIQOdWME1McaX7r8gz3Olvo3mvRvP61MTlK+7l9dyDFV45V3lC1dmxsiN+7lVVDh+Dbi
9byaoa0FLfWQ23UFbIX76rxU/dxNWOQdGdhlnsVvH6v7ceYi1M925y+5sejrTMf2Nyndx0F314Y/
OORtndjThCXCOhfws2kUPmpuDOr691T3MArjwiGhtM3J0k88eleVP9SK2bYbUK71q/fL3IlgZ/7Z
Dkjo9vrVmpekGezXE/Gi+ID91/615sMfP7Xz8S+GUTssjXbXZHPizxddlV8KjZvQFt+B8wVJAOD4
thvuudXxXkeoeyurGDtYKtfZQiIIbw61HcAktNplkL+vH0pJekzz25o7l/knH+o+DLKJUzFbbJWO
1SJ8QbojwDq9g/kpe/1YA3OtLMWzL9HtxX5bYtVafeNflmvlTt2rd7V4JAs6+lIqqX/OPlRq1j+1
+X34D+by1UJxxYOvSXoswoMekV57P9n4CJDr1m6g8ulO95NG4C7ROk83p0dQQ3nsD/B4TqE2FY4m
dYtqb5l+CtWZgF0qklenB6GzxpSG/82+cS9ygm28b96NlOd3ogj4Mv1QOoB+ch3pi46iBS8MfxNg
icQa05CqD93gj3J7Cu8TV5d3sIKEbV5JESCVxQWuTp/9Woe1eQ4A+k7dO+8RVQvNJfAEtQxwB6gM
QVFhkmZ1tyNh56wTUuiEAUgFAlWGeZgoSWzvhtGrsRZciDMv4lJwrp0ugOP3JniE93sXQqu+zWBo
Xca0CKxainDC5SnSAAX2uLqlMvHgIFwvTHKJbug9zUAgJLe6M8I71fnfJ3XuvmhemNpmfVc00Jwz
q5lRDuJOhuuEcYkuLeIeB8urjkstugomUe4PI79Sh/JQvgoqNw843ShkZOnLfpSnP2EMGc8jRjPO
aBYZ0r9spTLd/jWEDJGPxBdKh5OnPZNoFEU6Gt+1fVNb0UiE2jMK2lju7o3kiACOD3G+mnBqb89J
ABU9fN89vxmXbK+QDGPo1IXiXhvZXtxbTInAwEAB11O1mEDx3WyIoWVGxl01p0a9Bn7YGladV5bf
jeG5IWz3RYIoTg60bkTJODnDobGMS0q1Pa8R8QIjdSCsRd4BRGatsxq/OZQGxNUueYaWl5vKMg72
9mDqMCE0gofqNJ7o7Sl+bYmt0gBiRKcw2Z/e5Lbbx49Hfx5kR/GLwDgUGuIcgdTnS18+gUg6Qvx+
3i/FjaZDK0Nm/DdjYc2JJpuqU8NpcuwehcL4cU3ixvvystQc8v2qDId8Mb15ueaQcrWxdqG76lRw
7VkYRlid3DIu16l2XMUoGxndoZcs34vcM34UYyatqpzLq+ES1NXMSDcNWSAS5pWVd8vwk47RYDYL
8iPVAySKZOqgxyRmQc5Hl+fGkMFQe7oMdeR4gL7GcStxdxpKf9czy5XbB7X3CaRLM9PNdu+4OMBA
tA7AFyCsO9IodyPdfJ2mmKZ8wPjMBfBcT7OebnZDsd80HS4rjUq6Sv5q+TJ+YILY0F1NMo/XcmM4
pJChxV2eemirZZKGS37Ra++2V0NotqilLSMffqs+qIhUevyrX1qtcQMYYA0kBgQI0kJcotJotNXI
ZtuyRNuXuTZsVB5erHfJrfrSaDFkRk9yIL1COnjM4L3BR3vsuaLAMV1q4/N7KlsU6A8Px2Oy4Y69
+qx7AedVA31fnjZ67qHae2iNV37fPytmC7AdqU5cp2nj/T0mU4umly7ZWkXu6u22mx17WI1h0Dvi
g2AmPupp5Iy6V7wyiwHIEwhNpqKu2kyfcN3QnaZuwk1IAxZHM6F/VV4aE+/fUHkBUEByNl0a8bLy
SczD+/LM2zW9g0T4rbVnlBfouYWCjGePfd7fKpi5qq6/tmdJlw731c1WwbukRsoPgWf0yKM44X9S
CrwwVxPNl5/q7JJ0Z91ucG/BFqC5Ano0a/8m7dnzudqND/nIH90Xnltznu8niFf3ufS4gK6p/5xi
2VguGw+NhC7hKfE+OX3S5a1T7qqnMMLWm4uTdwnl9V1VDGBBQv5RxvZx3QFC6HY9qFnblTx3J/9o
zM9d9ZRuFE9nxfrs2dG6bY9qvBy2bwRPAEs82Vry3O333yp+BquYJLVuMu3WJjWNb6MX5509P3e7
MQQ+H0VclpyWxd3fq/BZGQ/PdOFmgu+KN7LtvZ9dtbW3ZZUhgxWX6lsu0mRCoYw/GjOo41q7O+2+
lZOhz/5qkLeH08QjAwmO30n+rjeUy3dlmKC2C5gVkqTf79dMikJ56mRLZ25Pu8lzvwbXVLNLxV6Z
4OZ042lmKh7szKdn7SmsnM041gwvupV107WMKxFWdkziFJ6ogwfuWs1iErMVNUxb1g7WyI/kaCb+
V+X7kX/xaEPkzntny+RreVacKiS/ZwdFmlH2vC2nm99AA1oKbDo164/vx4ajug3htQ9Fnjg/HbTe
6t0BNKxosK0JlMXhSklIPTMsSODVHPMvxqgea3c9618QaPCeNM97sfkIM1iWpzpLWvIIP3gMoelG
w+3vJSIw13tfiDiK+NUWcW9h9e3hu43zyQIEngCDJEve3MDUfywly8Pi3wq8CxHmkOd2n9TAYhfh
QSITahQ9ObJb90+xV6bDd56ucWiYYJbW02MFtGT65ZFnYM0C8S+TglBMI6T87YFiolMt3kXx1iJH
CeNTm3riDjgeq803ljEulC26Uw8vJkm2vo214DK4G02Xf+NrDT259cZSrKE44mIEiraKuGW6mIbZ
E3O09loVPB3PJn523/xSnLVl3zcFGvF4c4P4QOHp6+Hn0bPcGPf7DS2j93E4j8LVWz7X/S+eqe6+
/vaw9rOzwn4sqmcjF2Y2zt1zlC7PSoQa06NdUjWy6gzpWzVy4xSZGkrsrWs9VDZ3gkZuXEoRsJCq
xWFOEO8DjJMeR+CIQ7FdPRlWNjuM72nzGK2TxYoskHJ5wb+h4gSTDUNB5LpcfLa6BXI0/NLf8Fbi
o/Hf2LPUkY2QwEyQR5C1kqcgQSjU30X8iVD1L0TAbMSXTGHS3S2opJrP7QI66rmcenpPVneg9+2t
rm97g9W7r2+pirc2ratWw/6BZu3+4QpdyUindayHzr59B7p8Q7I95vJQ8NhUwzJfDS/FvlRHoe7C
32bXULeMzQjkdRRtGS6tluHJru0DXxv7zw7yaPjdoNoHO6sh8xShZMQzrkxNWjODr8fVKVefLc9s
NYx9w8YewV3m+a733YKo6SCCK+y2UvoQRrcGmxT6XslaUWjfCUSOYXv3OdtDKOaDMBHqM4bwErEF
Te/725Xam/TGOu1T++Q2FnBZ4r5eXXSM6Ee4LEOUTA6N9FNOnS8rqmZrsiDO4s32VkMZ/tig4nJT
T1y2TaNM41jnSgW3yMPE5cc64PtDZT0TLFwUWEuA5gPUafFBh5iSX3Zprh+Qkcmx+9ZykHYIB/c3
duPV+REDqouD0vYWNI0DbXEA4/R4CpEaW2iK7nSmHsB8eukm4Y1Q7jmEkFu5CE/gjGvg+fXYdj+8
XzGBbv1TLVU71ggxjUjdKS8HSCaTawk+LHih3G6Lj/dhGI/J2jW4igeGub+XpLG6a6fYdceSdmer
MgsiixLOWvHWiaD6e1Hwvuj4bOqHuHDrH3F9xC4dbivZMlIPW3glXn3dCEtgBIJS6dghujMCnKic
bDBi/kS8GUvk1FpWXtITdkjIP2eIoWdo3ibIKNLgqCB6jbm0NFxA6zHTlhFRxooTwVnsDzHLmGNY
DwkSNsSrhNoILjYPj3HFxRHd3fhDHPZ7QcUtYKx/Cj9xPJnUMjXJPZWWfvroo472aOUsPImrnshy
/sduGbhcxfsrVKjBgb0znD3NFyuW6/vbcP4O/ui+4WlDZlfcms6J8COxCK+I7aMgvhtvhhcZH8CK
BcXtvWjEJDNVwLg/aqIxyablP2cvsU4S6LQNxNpljY/F0yNM1mYgdQKXSRk69bQHZLAfWeKCke+q
4nP/IvLIgcz2pr+Z33MiycVRwQpSHAW7llpMcvXQ44sSb0DJ79omecBCXZbJ4CeDjyIaJyVT33rH
HfgcAqgN77BIvvu/9ZOvbT8E8qgsMQQPVdVtUll5491RKik9xeB9a8sxIjF+QSxO+XMc2pCWV25b
f1C7sv+e6IjWXMB/70m20ao+Kb5VH1m6Tnbhvfzd4eBXK7TukiK1UX0T0gP7OuEj4WbjRSzNOYQR
8m/1VP0Gnviufddu9UNyXw9b789egRzVW6/kv/cttWeRdgyqNVfwFmsvIV8XTJQSJD1UTDfoyWus
QuxXLUpLaHvbp0BaDeMAqiI1F/5u+qMqVwXteI6f1d/6Wd2lBZovg1DBioWdmoBOoVVfxcwTXYZD
yPzvJ5joYivtdDtevL0pLwnNqZ/HN9OARgNSw8uay0eE+sSXu4VBarLRhztAzlK45CaQr37/jal9
TA5kT9wowmsvb9sh0mYRKHQ+ZNJiE+oEx+oG3O1a/n0tjFXk1MAmRXwbuQCxSm2dfeVO/SZA6acn
2cRSmq63GfXuzCjVkdOIFAWYJcFdNJ2FpqWyqJsFQGvmZ3EH35GH4is0ULgrcuDPynCn5uAUsYGt
IbTisoJm50cRFcX28GmUV9h98Th8IxaTSD9SEzzSn1rpvX4/8PZ7QNKyv75l/Hk6DTB7RajhqqAH
KUMrfQk+CmPByq82lpVILBSpbYRyqVp7mCtDSP5UhbiKerHJxBYTPTI+AFWaGh103bY95Ls6bQ9N
xKd6B6fkn5gBammXGvJwOW1/Vz2nqZA4qhOXAZpIW9ob5QFRI/BBPRPhSixIsaOmJtleW4CgGsIS
SO8cJJITDRxot5sq15rrcnMy2lZGzdFE/A7d2gUEkmjE4jY9uWNJUCTO3mPncBsWBTUmIOII2r46
J8lG7flZ3PwsbZnN2goy00geI/fId0/wmhHhxxJuMV2NrzHilaWyhZuQbElZ7Zo+/5skz7X+uuxi
dkwHmv0abcNQUer3m8/Ps5lVUg7V3fsLYB6MxK7SbIIWmnHlhZK8igUPGq626QTfrFJbTCZQH+0m
jzxgUQ4eMV8ArlHRyhIxyZTLtYsL+gP5ABpf40IM+umItWbztzxiyPgsQXvW56JIhSNy13KQ50V/
AkpZnWiF1URasyzUfxdEqybdgLb2eClJgNthdru8RX8R1xiuD/ogzzRTJF+JfTC276EdSf1gNXyr
65wHg00I0nQ9uN91UbF8qzY1K6L/GvrfMdsiKoyHE1/tdlJovVTG42QZZTs5kfg63MiA4LGL5vp0
e2iInS5LN56iX/EI44MSLzNWRisJC+HaiCojWf1LSZ8Nyp5mBKPGsqwrCFaHct94hb7U1oBEPror
u0DPDer5+bvc5KPdTJ5n3Vq///x8V5FI+Vm8ry4BltmtZ+C/EUUrWfpX6CtBu9OMncCwVXNEaWuL
0yRXe34H/4vTsap2kmMMxg/k9RHe+FCWo6WgIgiSUeb9m6GRtkdlkHyFjaYYFknqYtGLyPcChRA0
ngNHczu+lzAUIcyjqIOJGmyEeZ/sovcXkr//RKoS21ssC+E4Y897+le3i4Qs8tiIh1V6vASnVyuC
tTPNrPI6CsZkCL9KjibKvnEVdnbVsx/LEK3+XsiHxB45H7HElHjkRwWf8SZHRQw/OcKIoChgTlqM
HY7DW6RAcQILWyu+ooSldnrvOi79KHdF7S72dE2mkSAi2d6JMqLs94bTP4zrj7cuYt+vegSMyixD
6Zk9YPNfXFxEQnHiKCQrwwpFhBN/uatlJE4QKZJgaCDiibXx3FgJrWPAIq2VnoqNgpVSrJieVlr1
3ihkx2IcYJB/i7Kab0MMEE4QGHtxuuFyuIoL+/cVBb5ir/CXXglO4iwl3gJf7if2Kile8H4jN7YH
3MmMIvb6W4lN6H/xl5U56pUi1VEE9ErlLA0KOQ8Ad02olQgfxZwEPJpLNZ+CpX7dLzUPhmsQbice
C5TQv+fufNvHUgdrT31acdx96GFc6/vZUWTrxrAyFntLUOeN9/tf6GfQck//4sZvQcmjQmp/8yBn
ln6shbO+WWAwWxxFFbSwxOL+N+y6JsOv2U3hTOUKYzay87/JY99Y/x0yRSqQhExTgU5Nl06+4Onp
X3way2j6afcYsSa1oSdkdmFblLQNAbdbG3ZJ+7kZ8zgm4TDiT8/zQV5+r471GGmR6FYlVbSHh6yT
sZ9dBlM8czdoPke1/JfdVGRh8cIsWYUu5tXVD+uQkoQrK8aNID7iKJ5gfBjHkGQPK2mHmHKvRJEa
nMXQkclIiYVgydBxKn81E62Fj4VtudTh4AQl8baZyg8GJboM1z8r2hJIRLw7DSzLqCA3svL7aAzE
Ph4z01edWxiG7n+Cyb+9Wzwny/F67f5mFwfZyhRw0OGZyRUgvkSBwmm5eQSpnvq6/LMQ/JrayV8q
FSlUay/h2gz9X51UhCXUlirGD0SqzdhTN/Rk/83dFPFE+YIKvrAp3rbhtxSg8HRurGkFOezclIuw
bjOE64fBcIdN8vijuApFVYrOei7fi9inl6uV3MjYkSdJgrQVpo72TUfRe+RMIwoTHjaybZYwriZs
b9eMUGKWxfoSb24QPOOR+KKdk2wiYZCRM+DlOvGXd4+PXVl6/KYVUDnJIzNda9fF5qN6pl2aqWV2
ZF1qv9h/H+3Me+1XVShX/2ISfW4ed5UNC1ZSUlf8k3r6o1rcNU5ZcFWq0i6xn64A55dSHea26CK1
Q/NB6iUTaoypYIpXv5OcGYAC/PT+dHnZj/a38s+YqP6APXznWM33N9P99K6WqpfqH52X1fg4/XzJ
jn9X11qqW6gTS+mlRcf3ldQwi662uqulczXahS1g5dZ19m5/bKZb3No3RN4gSTucu7Ol8jlbnWvt
rg7kF8alZxpT7XVzPi7wPbvV36bC6cbTrU6iNjXMtTbVa/klfrn5wVi6cnvZPRXhgpU1S/VC/Zro
P9aOlUMfaLOxhtislwqwKb+Va+2u9t38nGZmN7p0w99tkqaSMyu0UsMvVG5SKADNvZ95+at3QhD4
apyqP+iynXPnp5MaBlSw9oOG8VvJ8EsPc9pc/VQ9UbntfDfXA2b3IK6Z2jXB5m9G/pFpH2HMHwHF
AYLLHBx1c7Eo9hAprX2j2P+u7avZ8TvClveZs+22c6tmy4fZIeHs3ir2Ny/n2qV6rn1HapM7J5/h
wpLka5naocMVd7lLhvNhuhShqczqrnN8iUhUYNmBS4EybAIlvxFJ3EwUngNAefaVaslbWmCV0GSP
IFNl4IHLq7m/3FfEsveVbUKWXSobglkR3FNvJttFQw3U7wLToRZOA8W706EM0Mu2CrSNOlA2WvTx
zlY/G7mXTGfTeGtfOTXF6vUJpPq3c41z1vFYzfQ8x28gqj+NrwcvAqPTn/Zqr7QcsEPGpRYJVRGv
WRQPEcw4RqFUQTlFgRuLU6gX66a9rYggRHSGn/kM3Ve9ymFKaIGBlp93S9yHyIu35nRXvstfRYx5
2uQXZE/ks5DvbmWfI2heekNVXa+jFFE4sZlgi0iuYdhKZvcAk5vu58O6H2yoTZWhTPUO1Yl+PDkR
qkZ3V4ott9m6VyDoRdGy9TbJ1vfI2nTlpMGbVra9nf5a6WXz0rbWrqZPX0OIHrPvibS6ZvUKw4jY
No2CEtZOiacAM5NHHmDGGdpjn05NwEZhKNYpUY5gOTKtL1ouV2VQxMx6hhfpCSrPRR2bWcTIokdF
49yEvPNvJvmYvcGOtDON33qxka+V6kQZKzs/lCuzcFIMrO2Hh362fegHtBjQeBjr4kr0Ff0XsU74
61hhLfPyjQYPY/d4Uyn+FP4BS6o9FavF0T9ttUe1U1Wt+cIqfns6woxCZcQAYf+N1nydggiJXAXo
JlaFmvNkp+nuBQ9cZBs2owQaRSuh/c6ycvI5mdMwoDVWrK/hs/gA9W6MIUDdaZaFqpB9pbVlZPr5
nGmoPHQ/h1GvMuN694NpNG2hClX/TrPCGMqEJtKEKmIHICTEOadENokAtfxZe2IA0VCLh4gN3czx
uXV9MkFb6YfaOh2u4IWj0dAX9CZ0dh6JMq6DeSnMY95wd/ol8fJEAWILOr1tX0Gc6PWp/Ieq3a0W
TlfeX44rGBLcvSB/k3Mn4MiZsqVgtv9o3ld///vMlk8PrJGfrgwEWqdKkSkh14TcAG+PAsk4o2L9
oWZ3RTLNViR0JP7fEscocu4gf9C6Pq413qEVwffVTuHNf8CMgKIjjtUQ0fi5AubjR2r9n7FtCf0o
3l7/0QnTndQjo9alRk1A9Q7kJvXC+kzQ9sD77L1mmpjHCRFOkiULEoSAHpS9iamXqsXOurmZdi5l
sLxR0NIzT7DUn/3dMNd5x3A/T/Mv+/EBA6KcxgxSy30qJhKOd0QihA/g7FOlRel+kCLHFg6ZILe1
5n17W7Hu98ilDm+qAXoqSdC6gN4uzcKv7J5WNWBgoKrivyoa1vFb5TCK5xsGvvWfLmUdIk3945+B
HphT50gyPy8v/ek+MqAqLxgRr2/lzdOJBoTD7UbFVS70Pz5oLuKRk0pyU5VSxaU9wJt1nGyBSlZ9
6zUpk6oaTchuWTWtQ6fkl270HXwgdHgf/eNzclRC+qaUkrePcbFU3q9dvLIu99SMPxRmbyiIIZxy
4Dy+t4wBhAJCb2eX1ghac/w1oAgxyS2sav9zdF5binJBFH4i15Ist2RQxJxuXGormAUT8vTz1aw/
znSPjcI5p2rXDqrb2qm+RsiHGa+DfU3u9gAeHKwH/lGpwal+JPWgCqA/sXPjzIapY/e4FdrrF1Ws
RNMXeKOv+PFiYAfvPHz1xKvq7MYLFAr4BKEMCFBvFUQs4sbCLIx4YvZpffRLJF6aQLcYO6EF3gU+
FmexOayX57k9AaQsOuF1o+00DN1fcWuRQtBx7jV0Oz49GloS6FCsQfk13wG5ifQTBcUrxS3cSFHC
0AHRTe1E93mJlcVL+iTM0NpDxKMd0kBk7mvC9Xz0Xj0xL5TRsHwjjGRvhcEVHr0g5WJlwhSe6fUl
nh0gbDut8DkgGo7tNB9ABRuiEvwB43Fmxtesw3CE0oMsoJyUWx06PTjlIB9Tb3IosVGw06CNB3f7
0MqnFIHTy+orPnTkS1jxtQtjagjMOSj/9O55Zx/0hR70O8EN6G+No2EzqHZseteZzg9sUQ8eZxD9
L73ywEn9je1EmXWiD3MCMsPojAE2QGk2jLCOdCLnDRnn8YVek4VPlrrEJdNgc7iafaC1K1Xo34OO
DNNZYTBBKMMSBS0FylfwgYgh21eh8yoS2p4qrH1KimhTu/VBNAK2Z0yAodjuJCnQ9cOj2w5U0gFF
7I3B7mQ9BFYuOw7xEkgcsR+p0WqgBaYyNwPMpPmQT2nFR2ItQBbc7+QOcYGgQZp7EljY2E5cqsXW
aCwgrzFOAyQllAzRKuPqLhfXwsboSqyhmUIxu4Psu67FQGxiuJ/pg8JeXIQwyeMkJVgxav+k5Y8r
ZjJaTKI0RDbIhlb2O7Bo33g6kEvifuCcrpErYoE6LzmnkEqL3QYKTu8KTImOEdUB/JEUSgfkJOHH
XGxHxXkTt3sByhjGE42F+VUHPoiJcObKgriHGiSf2Njq8KAfvuTDkoHw8Ncv2ad6JBOwbFBO9NvT
d6jfg88xQOJXBMZWw3zk9yFaoNm+6/A5PUqMOYpgAx50NVb3zxH5uzektIkd8ON+1CEjdaOxiWxk
Vd7Gky4zBqa8seEKCg0ZbDW+grBwEpGMcMm2lDgkSRA0CDQjvkXwebvvVOR81AWAEwaAtMVUjU8P
o3ZEfQMk48S9oNGg4sCzwGd1Upi+h++0TC/ZF+XQDRGuyuK1UWh/Fb9mIEoMW42DCYJ5TIdVrO2I
1ohf2TpJSyalOCowMWb3gb907aqjSu3h0tbpyyqyJhyHwxYM8dCYSD9PZfv/rfwn15Dg6GhEiYGe
z1XEsBGjDcaHOEugIGztfht0kcGaNFdsKlAdszk+Q3wC0ISZCHWOq4IEiWtqLgUYRIQaIN3DoRUP
xzHOKx5/eIfHbnvzyuCc6aBdxNKgvzlzIpgxxMRoGdqjY/hJdjZbHhLnV0Rw3zlsGDsUSbnH7+XX
l8im6/AqhxtVESKkwS37dNcDK6olTuKbnjJt9ITEnfvsEXi9IoJ/YqtGRcrDQy7FMdmfvK0WUKDP
JGZe9O7Xw8mNfPYdNpnrQbgGBazrYmKipLFllVBzBi2skPP+Hy5oKGok0RfPJoxoOCAyXRwAzn5L
vGXgA/e+UwszE/WAPEqEx1GZfqJmZKUmC/YD2n90T8I7fm8erAFkszjDNZEyl9iZBi9j/Ez1Az5p
HezBzhQ0Gg8J/5+c0eV9yKA477MFY0hyRmgyiMzyLx2yr27z2snEfPVM2c25agQE1sQBY/IQa5Ko
jjpALpC7JWiToJccBb7BaJXPBWmi0NaPEUL5WJm34Fy7ZVhhyInavOVPxJ2mDVn9POUnGNm2drY8
c1hQSxOFcyuWG8DNB2GAo04P+Q9OdhjczW9c9oeDWayyLgsUOYIpMUzKOHzYJ/VgjIdEZ0okLMII
TkmHUUjNJrVe8YgiDRL3DLFpXw+fV6+NMZqP7jsTAQcbGR8FAU78QZpa3t11aERaVO5RZQB0sa9/
kyHELIY6IEg9PVXwTBP+qD3+uuNOgEodrpw4x1RAueKrs2+gerI76aHtYBJARonsX4Pdx6VD9RDz
eZRH/XUPERyi8t2R7SaMJzxH+GxRC5Ue3r7uxdm34NPjOevucSV0JEb86OrO7uyOTCoGDt0+j3jE
Np5aLsL2yvkGx3i9+02ug8Y995p+Hl7TPO1BZFvgSDxTQhM15/wdnLEFb4Xw6iu/OVwntNzoSb4D
q2/1KeMkvwQZd6vfxloIbzmMBFqSNhQYEZiZn6cA8CRbxpSDBNOgNC8R41NpMKKMt3ko8svtc9Zy
9srIGmXg2SGzg4T3G/MAd0E0yG9p2IJbrjVSv07deDqzMMWtR3YKprK64NSgsUlBsH8OX71mwbOw
5R8mKe3lNbwwf7j3+Q0byUKDCdt/t4RI3Tc9isbtg9f+3Sk36w4+XlrEdjnb7sk4mGBT6Yvl9j1s
Y4mzL4mtZE0hl+QaJYERvi5Pj9RM8w9hMjkXcyRJWOtjGwDBFnWBMVf37xGKFZIwOlqiYB/be9JN
PWc/xKIHdqgJnnXeM0LC1yI1yebYBj6HVA+VgaD1HuA7Qx0sVJjO/S99IDuSkvDs88Hyzzosllhd
zokMEnWERyPlnlN0DaT1BhZQIdnSTCBwl2AXF4CfseOGHT2ys60Snfh+0j9w44HHDa1Q6Bbr8Cc1
MeOZnEdrIg3nNrvA0qMghql3R47BEuNLGYOTFdL20l2l2+1aBitdyEI+Dv/XPlklbKpBGZ7wRr2i
tT2zC+1HzKUmtbPfs7gzXj8eYVpPyQL5UFBbjRGIjKZmdJ80yH9A6Lh10FNlaJPRrNDoUta3nC1a
VPxGeN7lKR9wlVTpXBGgijOZIKPAgvLMuOfuTiYoQkVVg8NApHCsi9fgastEq0UdH45Go48zkMev
wNfS3e12v8zmEOz0Bj1HxhyyI1AINF6wmsR4CluVm/dwayYkmn0c53uKZwYtfOahHq+9R7c9/mDC
Y3MI8/aQnlRRgSOT+4hYJY/uixkSOhLArYk5OR0IyMFMgYBvOSNsJpuOtnpi+VEEK9iDB14Dp/v5
cW8Tjsg0nC2VMAduRB+RBicygy9oBGSxvaDB0OIdce2RMY0NX59DrUFGDcMI9Ia9DL8Viw/g6Kwu
sfhMfI/uAkSeD+x05q5a/rI3qp14i5EQ/qAqnoRUUpRITK7wesXFCimZe522fJInD0af7DIWo9yF
JszTTxfNVtL074uH347xbwDWZCTSt0Zm3OpzNCKOSFSyqveURfgw265+TJ8dMniCI+XUzT8RMwYI
t3a0PBQvQc42whwKny6ZPuk5MyEpNZQQN8koJJUdX4A3ZGSgRdwrN/dZ5xQj4Ceuoy0E/24Nncbw
ORerD/AmokjM4T/rVPxcfvj6xAaOj8SL81LcqAP2qY9WUoOrKDUdWqCcVzXN2c5E6OJ+IKWwr/BS
v+DDN/6CF2Z0EiyRsFTb1Jr3zMr5Wa62w3P1gOfM1R5fv1773r/ZG6AOciOQ5pdf9DzuOU/Xt793
E1dV/GvifHP6Bdoj/RIzgfYbL81jD4SJWynCGyQpVzC3l41uE+eOLl/BYpfit7plt1vGFwuLEVjp
6QxgiimmzFTBpv5fm5oe+1gJi5oAgD6h7bjlI8sKaVE6zBaHnRVgBpqMn+XWJBRXPn8jczFrX0Ev
V1ub/Bo+Ohkm4Bc7RV1yW+C7aHRSXe9+Pl1NmX+s8IlryPMYq5Rg5IgBDt085eFYX0Qwg6/ptanV
Tc9SXQ7e63FS3qL1pmMDxxgYZXy6n+WN0g+Ij9FQRcmMPiW84pRG/XhK9SeV393n5dRRCSI51+Lr
9onnHZ4rat/+QE6vOWI4oNpBDcNJzHqhNvGKCpiIKvMak7YOhzlqbx47QLcz6YKK+/UIh9/cNoqv
ETzl/GIm3+FUBbm9JfX+PEauN72l6zl6m6xKr16ni5h5de04EFMgUsDmkERekSEKH3mKuTeYIVxV
AD248ueHT0GOel44Wk8wM31LIUx1TVNDbcH97az9J/Y40NXACz3l0EoVUDjbE20tsw82T4wfsPnC
iYvpABfH7kVOVvQh0gszuPAAijQ0LdTBra6k0Z5pgc3pGxoRtCK8GDn7e9064Fnm+EjolCK9d/Lv
+EqmCM6yK5QzZkzbXKiuYz6wkeHqNK+62Ka9Y92WNFd6C5vpC0HG20sK+aTEdpLfB5KeVMlnBouD
3pLGEImTKvSKlZnU8VlKOipKkD7iT9o8Pd737oE4c6wJ9w2/TvgoA5kBzc/q/6GGEA/XHaf/9o5x
Z9xmb4pzjifGFbeEgcfiOkEfxbBIuC0SdltEHwHeX8Keg/tWB52oHMDXWT7nJ2b59LUgbuYUotwM
HmgypasF0W47qnel9WFedsPagyAvIGAkZn57fgdRLsbl+JG757b3WJ09bvv4RbYr8JOV1G+v1DcN
ro6k6uH9WDgWjH8mzm82cCYOr/41Pm2evfUCH51h/iUVw7Fnt9kP9nICHD66Tl4zHb+Tl3/ikJys
i8Zh0PIsvBLCATkmpGl0z25niQdYmE+Og8sI5XbUwSBdxejlFT29jSCyp+kZ9Pg8eFKQzE59hhJG
4fKBMZ2JWw+fSYfdR4r7Q/J57H0SLcUpqNi29sWhNbXSTo9f3ua3rilBtWHRP40aUsCAgD/OHdE8
Rg4l813vNGKsUcYXDPDQan7cZlaMyt6aDYC6cHCKcFOJmukaYw8oVYCixDjnSzV4zE4bRj83X3Xs
sDm0gT0LJC2tePzA4bpJtc1rqEfc6WLIHXrPLWztADHNdJ3+qV3xo1zvGdjz4B1AIXf5jPbW+3aX
+C+zWDXABHjKjsYy4v9g6EDl+RXutPb/IHyKmX4rSOSx8O4x6gv3QEEWdMYAsEjQ4jHtJNdwzQA9
1lW3rkMEucEbNup3W6S/bbGH1kejio3CAEo3i/jbvc8ZI1eUmMIlFsYZj9FSB8nwABbBKeDwmf3b
x2cBMdink8iDM/gw8wI8MzgpvolANMzIEWGyg9PJTV+Ljo94kqXrPQc0cMN+jvHJmPsH5nweSIgs
93hehG0i/miioamySSNgG8BILIgfkcxpQOOcEp8Ndpz3V7fsB7GFSS1j29cS6CugFvtP/dLxvzso
IF9MN+B0C1TcLJusFSD/N1MOHMCv24wICv8ye+OYWFIgUDkM2MpIKL8GeqAdWOq4EgzePTOYqhAq
ALHMqEjEcrboNQP0l0yNkFNvKPaRnnxp403wHGadvp0cJ9Xm1zP+8+Z0HoY2m1AeoJ+HN8iY+MCg
+EdHOJFpx+zoLTVksBRC9pAreT8X37d7jNscy1B3S1eZTQWz+Cy/cFbjL7xN5DhD5KzYUmggSMS0
AFE0pLdynCPWehA4SqoN8Tb3NqPaOkTuCIyHXscT21oeahqvPzUENKhlZxGK+R+/IA8pgXoPTomM
tdrZPWsiaBrUWd3P0WxqzHitGcDgZ8T7mTep5MQIOK7sWigHG0rnIVb70BMYmWQ4/eemY4i/vwGF
7dd79d+xNiVAKUOHwEylEo3tQZ3DrMwB9wqpNvQvuDGOPw/xu+GsiTrRbbTuvsdvUIPsjyJ+IWAM
vnTJSog0CBtJEjjhI4R5OaHmjHYt4h4lRq0wmALpM/DtHnF8Tw84SefW4eKx+9wzyp6W7WBqbmNt
QYgNYfJvawFojPHQF0smjLzvksNX/VGbWdFzWu4Fq58/cVwz8GQQZaxj/uW9ZpiHFsE0sUFzgu56
wE5D5gmy7deEy8EdBwYyoc09mmJ6pIZAFBIr6y2v8F3WQ3IuQ9ysKIAJYAHSebwokM9h4U0AFTDk
pJ2enlPzTwKA8WykJzxt6fPugMRdrLM8I8UvbnAc2t3O/hUj/d9Qq5F/42HfeE3wOV0ZOOMB/lPK
4mLpEqVInwRwIGF1JOBYuOLfGXUPSwhh92kOMphhs08CIGbe6JD/SJfkj30mjwlQABGikgQiaNOK
wpBplsm93dg78f29rzByWn5J8EYWFGIAS2qq+Odjnwb0pGIdWDBCnjEy1UmVeadNF0tdZAAMbv9P
PF+CTt7EZKMDYmnuMQKdPTCnpwC5Al80KNIgXFQQOC7/U5BtNsUdcnWa0SM2fbvTTAeyskYw7rtt
xrUvyVrgQViHl+WFTWz2HlYTQV+s4D669iegMYM80RAWMxleYslhOm9teFkSCjJApw1UmxvETPDd
bo2onigM8DifehGLLZ8qibGoqK7xgiIJVaQjGuAzzZmGRa/M/L5+sVQPefRYPtPj8JxiZpAI3Q5y
mY/VwLnm8zx3H4P2DN8n+lqqaxteHVYCl06sUl7BHsZOGrHZHa06nmTswQU9VmZG9uzHmhH5HlAo
XJj2w80Pap8N87jVBhRdM+4LRTiFfjExYF88IGLB/0f9S3XUtBwDPcdUwhfQIMP/T1t/1Do12wID
T5irPLEUdYghiI96kiuaPisolX8/WiXqOFlRdA0BxHwYJK9pm1NBfKdg68J4JaWB2KSsIqTqjJlo
PtPwXJW+onejFlfRprPooO942zJccaoNhNy3BWkbYA8McspHDHUESz6mcWyx1PsAUesVpFwmWphQ
m9MGBwqente2JlYBWGAkcwCpNaH24kiyeiY6xfQc0lCPhhihJsQoaLvaoMUl48IGyZBgAVrEsw9R
UBzDOc+wNKe5zBHKlPM1nSa9v+KeIKB1W4M38dXfWJ27+cBOZKrwOPuvfVPyMD72VQo6r8OFOjae
bfm39Hzj7CPlBaUSBlRdWN6UwscrbQi7Pe0MSr/NK/5kAA9jwyIlBzy0HB6JOnuImYBGmNxn+Rsq
SEAKF3E/y5AF90IbxxF3x7SVRgaXVBhPyIqHX4izUEkqB97ux6b7Zd6H+xo3qF7UnSnPduEa21cG
LYwniZo7fh6wnZb0k+pPMMaWS5MMnECSFW5DdWSPdu/A8tsDs/fLfoNvoCTrbM7o7YhrESYZXXCt
y/xGQxLWc3a+PDXUGEl+bCRz3B7p8E8k8q743/LjX09dzE0Yn9G+Y1zgfDjL5yogVb/amsRoLTE1
pGy7kIbHBPWpO9f0MZffw5oEicZcjRlO4lbcrbZPmNFbbTTXF3ij7CDx7GwO64EKlw4SagTg0Dtt
izLElYUJwwefzjHuzlDsYGsOlLD9V1Acb48hvp7OmxZdbDvIt8U2xRzoA4wmumVyB3H9LQt2KCxR
h2AWO5ZqVoYlRTSuHz8fgEcwOPZ5jMbryBycQ6AgeBUoNzOl43xH+kacQQoinyueTjyssIfE4jui
xnZbixaFFilyvfUUPLavCOMC9fLw/mMN3Lzf9MukgvmLtKgaNAiA5G6xa+KaIOBe/UcsRCWxDUv8
QEI5JAS50pjgfFn4z0HxisrkNcavUYXxNvxsLwyYdOcxvyiSsEzyQnAFwZA/anpKeMQdxxyYsHd6
990HXAxL3r6K13OZvrJzxMTbJw6kL6G7RIg/h3f3mKpx01cJvt412/P+FDAzJR0WeCbSl/boBfj3
yR0bf+SQu0ddz9MacnsBnbZYs6yOq2ftMPIBFFNIbgLyOXMKEh73mchRC3S7/OIt/mcEgG8gBCOr
C54xgrGdVQu+k47dyrCU7p+7zEOx3h2CfEC4ZiiF6Iyd4jijl67YJvgL6ksL5zu8WlhX3JMC6w9o
Kti/3uUox7Q+ZpqFncop2H59KX/wESdMDOd/YbLY2fuQz6iw8CpBYlTtzgdhGXOngOsTvl0i/cA/
kWp2Bq95q6+egJEYPixUBrHjZ6og3JST6ZF1NhCF0BNw7nWoapObdxk/MqYM5G8xXLa6P/juv8M6
0acg6D17QSBxisPf6JEpYv8qcrv/k6ki42E+cqZGrD3OIrYIjMsOjWdEvBWmCdGnl+Muc06s/0c+
4rtUymJ9aO/OTATfU/mJRhufmnwvLdcbbGFpDo7pOuZD5JTCIBpkXDfcqsu7jr4hITzMdrjlvSf8
rpvP9TsKO3b48c3xe2c6n42Qzhigbt6Q6j6jIvoFS2WGYdvkDZ0b8cjhxeACAACM4w/D2d+A9c1a
T3mojA4JwP+tpcmhx851eBl/ImsktkAXXBH3YsQr9LMGW+9z+mWtnaf5inoIyJEix3lz4Y+t/iX0
nfOVO6mB7gnnvWBgAlROnCRk7SdG8LrL0m0IembLYzxW8mK4uDEXUQmhf2zbsYEWxuS6iO/D1dzD
92l5i27z++IXHN3P/AL1AhgXJsZv8JmLY28NVO1+p5d2j9iOpkqKxZ0tTwtbTNzI/yW2HjQT/ylc
NdmDl7Avbn/gj4zxcKf/bhQa2TV1ZHD5e9t8qQRk/OOLUC++/PEGx1o28Yh/k0iLn87l5fObhOUS
7GtgT4IN6gyj0Orlk05cTcp+2cGfuv/BOhfaE8PmgUEsL2Kpo8xtSUJ+3nzyfvEHhX7x3mjHUUdN
HoZvv8O6Gtq/ADaGfu9yXlwYejfYz3jKOvvdu/z+B6uBKjVMjAatbtHuW2+3LvzfARjyurEzvGM4
z5HWiXXAGrVqgX1HZ/WGEwB3iG6gS9tFp1EeVGhX3pmsSG5bwAmIKKFgrn7sA1E2YrL6DjXodkb3
iiNwFbF5WSOtoXPneSe6TcEmOyfVqS8APMDpiKEKC/myZG61L6efbcUYBEcVx+xZjDlcq6+t7Ok3
MEl1B9xV2Y2HOnYxmXFKrKnt2zK1EWLJZfYkhZ0JI479C9y+3ku+wMF1wUCa/aXG98i7P3oG6mrg
EH5YvmIVmTeaCMVtQ3asXQOZC2Kn6ZOveA/NIVzdlNA/j/tCVrapJYT6GhR+AFHu23S+rCUcaGke
Kk9ppdyJnOes8FtajwBo7pT59V4QSkFeX4nNg0E+NASaqulf1tn7MaCishXPWCdrViPLj8GU7huQ
Ii9k2cbM6sgXuEOvYlS2TmxaHQmrUn8+3SK5vAXqqMJ/d1xqB+oqvpewPnY0SDMXt1kAmBOOIy+t
smtwIaQ9AeZCkyUv9eqDy+p0fU+/RdeHxvaMvzgjbhInKEJ4Fo5Xj8sDnsd9iEkO342vIK27ElLR
ENsFSJtjwMRrrLEvzHCweyfAveDIlL1cqD1ucAc5JZj+fJtII9cFnz2gfhZ94b0P+JiS8VT55wMQ
2xqal5KQKvWqIipLrP9Uy8W2tY1ayejeiFRHpAvxf0belApdili34+q7xp4QKNJ7MrmC4KK6iGTL
wy/hd/kpXCvAClFyE4pfpMgLeu3ngUAqEFnLgYXejNcp79OSC8H1cH33MecYU36rKXXvQ/BE/6T1
C9J0f95VNBDGi+nW9ZxSov4UH8K4YrhPLdK+jvbC7da5K65hDK7nSVFEbWbblA/78jIptam6heqc
I59NL357Aqgxae/OsQkvo3CVpIbWtrlPPjNVFRoz8JitLj+z3PBBEooRMNZtZM2UWdWvn86r/0hO
Q3ufL4FwozW0etKaGMCieI0wZ2NA8giYDFERg2Qd0TXy3xFqzACVY/zsKf7duySnlYxz4S9iBXRK
D9OTaA3s3syd3oDs4LlP7+ST4HLx4pXvPqNdQVtUwRw6/QsG58lv+2DuC/4FzfHsLNWF4XZQVObj
B5wooHAF451WBGcmFt9HIFgU3PCj8dPCOvQR5SE7Ly8ITUo9dDBmu6AHzCyUL0eSj8DNUZ8MHruW
xD2g1gcihbR6WVAoA5XBe5raKcRBRDiijj0747UTfajQ2MJoQALWR/uwYAnjLjvVAyUtA/nFd6zP
26DeaOYmYDCoO3gm0O14KM8QtSJjFjTVETppzqzoPqdxSjor5t3/SRYNZ78K1QzkgKn48J20w+Ns
veJngSJ+hwBUlKN0UdJB4QWaj37+3RnXAGh6SClP3hSGc9jHQtsjCmxco5vgWjBZFDfi66TgnWAq
M+obSeX8YXCUrDc1GtaZlfGmbKi9+lBW7O4psQgzBOMcNCBxRLKDuL+CR69i3cCp5MGnMyDSDBIk
V84hDAMHv7YmrInEJZKdeJWOZzHRvMNnyJMWlu/Ob4CfIEsDC7mtwhttZcTSFy4pcUyWtKyQrpZs
j1EzuKwjgK0Nad5ZtZPkQ+D349ha0pR+lpjOcJAzfGED4QcnL7FcgLYGbLIgOJSQkM5wvSJlnIcH
Y1zYS8w1MB4Sitph7WNwB6d3jOSHIZDzt7zyxtOnpyJCpWYDUWx1D2Z09lpLs8+/h9Di0tcXHwwe
bxgnWOR2AcYHWJ67+RhaOZge+d9ylo0kf5EPj10SrLCzgLrNRABmItzVVlYmRleZ3EfN5BuWYF3A
yXHTo1Ejf44eIbB32juU/ZilCMx4aECwyqtjT1Q4HreIDMUGk/uWbAgNZlxd2lCmEYQLwXFRAgtr
bwtAwH8/krXiv40QCEDRETS/t2wevxsWDx2f5ES1y0ThgaMGN+gWn+/xB0ZnFX7UwNRjnUnoMQDU
p8eviuit+iD65dnNMXOdroFnCDTqJK2zb86r1XFRQpoel6QHEaREbtD+zom4DtbILYF0bjg1uwoW
k9fg/adcwvbEzl17tu4WkR2WPS28ki/gN8DENBmGo4UfbN+PSDO89fjJYzfNqR0fs2fwzv3fAoRT
o0ElbaZ0f0DbKrMPHSpH0RcIu/TIU7jHBHCvndPIDO5XBlgGqNqEAgWgNcG1fFT3X+FjytsDJScO
zP31uHtdyCr4QABiTDlHHKlWDVwfWuK8NOZtucqU1cVuOVTCdWQClgG1Hm6zr41SofbrsBUy6uTA
ozEE4ftfER+n1PjWiGnqREcRcd3TyN6ic6+VAt9eeyqElor6h0yFpZE8ZsixY4gr23Xvlfyy60Lr
05XFr6S1EadL2qIv7MmtMbpFJt3uEjJ2F5bcLfrtSu8YztWgZjivhXaKsDr8E041H7ZX+4mYFour
gUhlZ+PO+OPmEyNpCac9EcR4xkMC65/wvlTbf9LKNQMmNI8RE6UuN3jKJBDBwt39zVHWiAAREwon
7zjQH7ii6dqHY4nyWAR8h6L75nkMaXfw4AdKbt+g7n+46XV6Gn7CX2zvGU/t1U5gM3bvtof3eTP4
DnGagHnKJ8iwOQPobwdT4siBCjurZvCfKSoeWCVMiR9AFxI5GdC2+4zY4OF3AMxve9RGRHOAe4OL
MRyAaIkGkXWIKwqeEl6C+d8Umzt0cGT/ou9H1u7D+OWs+UZgL6RDR/ah2APMJSKGlGkXzgJYwSBf
VNNmIFa0JIQjdEcdbo4g0QtTiCelQMq/5te/oZ7iWpgd57/hsLWyh7fNdWIldmLNziRlciE4TwRk
ogKtDMhZGz0WaNmOwRGzKJKfzRFTMh5ViPZ0bNAl6wgqFcc2jeaxi78SBwGhK1DxGXS+AoY+vRNh
UKIsYICNSaqi+xhbsEsBPnzG7ISGQo0CHmjYiQoNjexGKix2lOusyR4bbvkPMUS1wxfahfg3wdt1
pjAqEIsysRspx7fEhBJposV68ZEjhxrDtIv+LlPLqwinA2drh38XqVFEmPodtrd17o6BITkmiNKV
u3hKVKd2GTK1mBPKwOGDGA5GFSZyjGVoq3vmokGy590DCI8jdicmedoPlQ72CukpPh5yWOmMuOTM
fHf4E7hyWy58fowuoXFOW4GavnbsBBtIsuSv7UnTIgEb00wqUwOyoJQrb05pRhpCqRQRLV4d4gI0
uCyOBz7hL4XRrlq8fcpeer+fc98UE27FB/mD/MVma07V0XX+Wsqlj4HN4BbwDZ3Vf20L+hlGcl/q
B5UxKWJegOpOeByBzMq0BxjNMZIyfsZXr4QVgL8h8QU7O8r7+pDSlzsOxPMHnEzEJTzaMqxJfb0j
Iju6g31M2woCPNIuAV3WY2IethjQchl9PYZvCE8j2y60mKk1GP0zrf50+JklpBtjdE1Z0l4RQCK0
R7f/3sA1HewbT5Tbrj06cdgyN2TqDdhOA4YfxymlnLIn3/kRTamGXaGW8f0AfbcM9B98lKofAqvk
4DTdtQepLpHaygwtGHo1DEuxRL/CkzqvYFCC2VLRYkgIIauBi3n9CghGXHoR4xA3QP8L35/2zd6e
h+X0hNP2/ERQCkxIIfe/R5iO4pEM3oE0FGIWJMHZMUMkzKIUuwAlo018fflC27XQ49pLVpYWHwPi
glt/GJp4f9APnthXzRn45UHbGSpZi33wiag1HxuDVvzYWzRtvdbi9HLfpNjCDIL5gN1D/zwH0Kcu
yftkEDQczkglFjqKIgxwhArPSU6Iaslm0VxQs/DkgFF/fSqgzoEE9yGRztmF9K0LgwFMFMdABwfo
dEM+bXYmRiF6mPehNxSkBxIYAn3tFoMv4kr2WZx6D/RQsKsm67BmM0DsjooVGzO+uFNJHsuhrBFQ
U89fkWNNdYhUbwC95By29toIy2NcgGmNNpRy+LxBgybRBSkK9w1XnPuMoHIggsuAyLKoDLFBjFSY
zmxvPq7K0Xu0PhC3dHYxckXuKPaguCxUPdIS4zzSNzqoEPRZGJ2iHxCLq1oIroNypPQ6my/Ryki4
0Ae1FnkkuX9Gr412H4dBYs2hnOAFKabo5khsDFtQnYXpQQeFpr/s1hTRJdWwgoV2cmKEJBeG3iHc
5qvS0YC23PuUUHb+DDYGoAvJK1oHNRskH1V67tc8fVjjwqWls8QJ2+hhTy0G1XwG+DKH60FrzJ36
kcvJhoay3X8RfrQSo1GSMJG2phw5wWeFEnFEJ9cMaLTO2w/EsKy9MsbswGqF7zobA3kmxxE4Sd0D
ar0ONX5MOTy1PWIfk8e0Ped0ZAxAfU/YHMOzE0dkzXaDJB7t2ZM2OcUglq4Ad6KtueLagZCHBW+Q
nR0pB9copucM/aH2RcT1ElQg0nE2c9K+eibwlGDG8KImwk0FMgK9omOQIvz4ZHVahJS3MNo+w4eF
F8sdkhQICZlmmOKgJyJvBsoyA8e1pF4LW56qqntPKLgiKzC6Ql08eXd4153YDhiskaV5oiqHDj88
Q70ufIzq0EBZGRtcQsVJ4vFtdwp1WWnSJxLAhUrF7CPtRsn7Q7hftZwhKbUe9ALsW6BvKgMtY0w1
wQe+veIT+ME/qPGy5gMb21iaBhx9GEv+cOO3MQsWw3lRL+irDrs+MWsX4nnRJmKtwJrFZBfeDUGr
+F4e5vB3mTnSkpUcQejkxfeNUA6/kzKPMyaQAphvLRFs2AkT45oSALMRhkNj7i4NPZENGEocR3i5
0acjCfO0ccdHtKL2MWbFdBztTgAQnXzmZG73mLbhIoDqT+1hhSz+N9R1LhrJBbNPdrC2y4ANA74n
C533WS0IQsBT4PBj2vVA2yxPlE7UpDnUsip4Yp+X/xfng/IrItqHHPEkn/nXZSwXEsgOk8iImdt1
sbSFL40a8w7tY3zbid+c1dNNr17As4Oyc2DDVmzZvd6QAncXjOHzrjXXWeo5qcFKlwgkdubbhGgj
/Cg+AyPQBJVmyHvxlW7u06Fh4IA4c89zDDnp2YU0ha3ZafqlZSX9FIV5e36ZAt12a5ynflE1vdDj
wws5cMDLHbn1sFShm8T4MRb7cqHMY7bhQ7IDA2MZM+BiA0BNLe4VmHHFCimtxhyczJ7LZz7SR0IM
ISh7UMdPNDRjkslGRwR0yNsQWSES69HdjwsuK7hOUWQQT2gE9YR2KKu9rAPx9cZA69yn/hFfdLca
l2nN6iSFij33qpOubFJkXYKWfwxv/2NGYFY1zrbNbydPl3CAlRJxPr0iDfrwlgE251a9216He3VC
rFS/PSAMoD1ja/H1sM3bZy/16V18gykhoxzVx3tZgXVv9W9diQl4+DUrsu1SSdSBGMZzPiY5e/g6
sFl5xD2nkERhUq8DY2gx9//h11Qn1O7+edgAcOZYz6twhgE5uxzvxCJsT1sM5bv6QGdWDTzeKL5J
v+ynUCREHZEqi/sIDBWonvPbs1lnUZs99OW0KaTTF001HP+jr/4VP44pT4UdzIwEbG9Ro08KLEIR
J4avAYTzQ3jpF/M1xguI6aKKWU6DzJsSxe+MT/1X0pHuzQIVBuJL4HRBF5xyaoKC9J9enl7AQ71y
1wyrKz1fdbBCm1KZx3j4y9ZRe8DXeYd3vjOnZoV5Qnr88Ek7g1N5eg56r0iXC7z3zIwerB1bltva
G347kwQ7c8wVxjAuvv8z9qrCVVkOu/aYnLrLLI/b4/W4DQhKJFZ2gavfPwNk8ikbwxNiSVT1OGKz
SU+Kcq4xAma0WXq8Gp8QlI3fQB9fe/aQVpAo+EVrmmuu9XDBz9DaQ79RmU2z8xA8FRkz1Tv+UfpB
+SVBi0eiCOAzIy3otTNhbsAGDt6778BemVmpOvyd/5mg00HFh/HB8tu1UM/COXod9N0x1AEtaFgN
8Fj3BXcKlotdBF/da7cAdclv6T6+sxPRyxxc1SPR5fZ90859s/4wPvF/aqARN5BDWUFqfw6N+q91
Gb4h63Hq6fG703uoPnXYS4LbTqDfPFrEUyRIcL6p6psHEJ+utV5K1sEzfENLVANyB/I6tmFUMT8H
V6qdd+5aTyBr98t4tnZ+Mt+cVOP3IygYmqX2to4ZZgBYlS5wChbHbJw9K0O7xwAOefTuNPhubg/y
du1g8siYmtInd2nXgg+Ebzbp3jV57+stT/FQhAakKnqs27Tq6s6AiAUwd+Z1l/F1+uoq/TzVvWdQ
+Xp8+0fTfTUnki1BAP5FRODNKzSNN0IIIb0QSBo8wttff7+jjbuzOzMrIWhzuk5VVmZWfdm4gOa0
dcvv1/dEtX3HMDr0N+CQXUxg3me/TT0Vp6qTb7y+G4aeo0RWfz1vosJb4i07DFYERSm1mVZEd5Wl
tspOhvVbLoE6T5XcILS2123dU9MTPJDvMnTE+tNKsV7q/qaEBLMp8iRXetyLXkZl/fr7upFt0UBW
k6P0TNJWbK5R1s+vIgY9sbGz168SVvj1/ejPouIzWna2/65uDTjtiUUOc5B+hMFUvxrykyhpBodm
+KOXO1nEHupTbP6eRuyV8/APLQkfjY62/IO1WuPGuURK1igZRdF99FIDbm82gwfg7d70CLcf45yw
Y7V0sf9jhKbKvIaz28j35o3FbHsrG6GrDEZfXzwgNDL1L+2TVLdglkqmuxYsRIxirgLBuKgqb47f
NOELOgWtAbpY/RZIREZY5zQwqrt75bGupd5TSAHn8ulvLSUXzcwkul1MEiR+jY7ryuleWd3i9K26
x0WRFb5YdM9bf/NqzSWwV/exFsvp3liaP0lodW8k/x0ZAxrKsWzunkrPxv1omJXVySLiCMnqHW/d
9N08otYJyLY7xP7nSOp/N3e5nCgCncoJd4mrBVM7lc1rfmkwXXl5r87N8/x3vtVK78d0Zff8yE0a
y9/R8VLePlDtykurGwOY3V1//YgmRE96rXnS60oSujCvbH7jx2cmuv7s9hUflZsg5VYXGHhUZjbX
ebwTk+eV86J1YKSU+PLdE8uqY3eyrKTSFa9PnKtHKJVhg9PMuZHbvh0xIYwNIcMioBmaibzC9r42
EdMOthbKz2Q1c4r2P3Ojw8JQjgSfMm4J+hI4rleGVrtjv8gXg6tiMr4EggiF3E4vpC9ykNRtLZCa
+YfFUcbRdh8jSDXSg7FNy+rqUl0Wyg5V63JjetqyutaP+9lt6+YoPs8GcLV2xcjX9j8Pbu9ai6AO
reO1dVI/i7Vgqf4eCjQs/UYrDQFwt+grDf44YoLmKpl0/bzobeBo+bbHamdY5qNx69sKSp8ayHOM
7Us5Pd5TJMxyj/IaWTPbzmzsZ/XJonpN1/Z60KBVnbtSLceuC8dvWXlgBbODlrxlq8FpRW1kdpo7
V072AMPpRkLg2Uqmt29PkzPZk5wqBQTyXSWZxQjJDKx4Td+eOLgvGS4R3b9SrAm/whjRl7sEwVxN
s2PJAO9G52mxiATNfaoiNWDdcSsfyc6xXUCBUtlN59bR5P+3ozaDkHT+XSuF2n56Gs5/bC920GIP
XJippVbNSb3Q2QclFeVI8jX1mZ8jaoQneZBthJ2ZBPjLrpX8KHRLvJQaeQTAHVs55ep08XX41m9/
CuqdXBepp2a72LTSfeBlqvu0rIfLmrnZnzIrpX6yl3cw4FcUN9aGxfojXc7qM+uI9rVCH0tYDgb6
1fyS6q6/715Nrusnaos6VG582lZW9U1XxwfKvmlqO130KpMNJ+NfANBNrTpDYy3oupTXUo7v1dH0
pM1X8tXAnlNcDGFQHEOCa+wa7xPv9JoxTqW+1NxfilWlFxzaauLfsmAG7dHgpkO0GN0wdS5kivr6
2iGsfaLLAHTLzUt29JXPhkBkA5Eu2RrDdsVlKMbJP/ey6hCE9tqeK+7PsbfqLV8On3f72z9D/3Lv
pX00WVeXTZKxSIy4yAqIefqQ8fba32d5GMdEgvdTfDt52KoQpWyFFwevgMJ4gqY1wz5FNzEl1FbZ
8RychwdTZkxUb00oGxlqqAP12cxwxWPqLF8lwvkC1hmTNQrwdHXZojm5jfSB8zODc+KkIZ/F8n4S
F2CCuPeBMMhRoLw4NZZm1lOtzivZBKCgwh0j28rdkSlav25eJlqOL6+Tr5z1ea8W1lGyWM7tKiZ5
Fr+4jeIprpDc1q+rJqLa6f2ALhUcWXMfz1wlsf9kJGdT+bVTNB4bE2B7gZukGwupHWVHE/wTQrNv
JJDKs/l7DNnk3tM32ldPsWnElWxU6hzacrBUM/v6RC6zo6lXj21z22uHt9un9vs50p2MjrP9yPO6
6S663mTDTulZMwq2kRhgxNkqcl9JBDv1UgAKigkwF5Jb6RWCVWPYmS9UtKyu8qlSZ601je6IyBkr
jHS3J8vG8hYlCrXLpAoPNJi09P0U8rq7KT6dxm0o2ox3dBBKjFqCiP7UOw40Fp5cidqGqsRpbUjs
1FA+pqLEsalpMCsGKXjs6FZE1uvaoXbu7T+Ec/+WrjXd/kK6zDwjN56wo8E/wW9vYjyswoS6UQqB
/cTN7EUv+wIdOJb1x67ZADsuNvFchvCo4jgWZW2VOV2s1uO8elFJPzrL9/wxzHlYZaPVLk4/+F0f
53zH9HxO5K3IjUOeZY8AjJ7EHbSLYnnzpuxe/Dugu3z9dtzvKJ+IdkUQMWOwQpQREHHXH1VDUCf7
iuY7dqEyl/hcoraqepPNGjW0u91HhD9pomepFs5RopIxJMrdScfzg04uLcthV196fMJi1tEOLEhD
F2+VK7sfDatJ60Y4R+FwrDw/IMsFWnRFzPvzdcW0OvN9mqln6b4gwCejCbLx73fmh67ANE3EsS2r
b2wFpJBitAKKQwGvRhXHJ3YbKGKUStfKvlTPPo1tMpevmisMttv6CvE/beB82UQqVL1pEldkNZhv
Gvpz4R7do7tqjwibfFqXj1sex6vpU15nzNqmv26hqWXfmCOwelx2lrfBcXjcvK0HYV6wAKqFLzvd
xt7KJyWvg9M9OqQaG2a61/JRSXmtZWgLsH4WNTusg3uaB3mKHtmPOarPiVTM1mgKYLTatNe/Ee7b
boC4sz/XCzRPyo1TTA6ILXKZUgPaX1OnxurHVm5G/HqB0lC9p/o7CG77wAYky0DB85H00JFF7pj0
zxQNPnEohix+HJNBDQR5A2emrwzUhX3GW8S+XXfzo1XZzmFvq4/rWX0DncImAXGKSU8J6j7YgO1Q
xfMzPxvqTCd96mZAUqVxePFk9mwbYezJifhqahBzzDJjgvWCec/IPpufQzeJvBY+12Os6CuHWpWB
UbT3zkaCmVt6hmLLvLeus0u5HYRxxvTT0/BnHm8G4zgAGndXd5g0Rizp7beDXfeEJbNBgATMDhih
NQ2id7ypGOEda8wLBZDJ38EEFubOYadgk5nxuU113MREGrgyvlNsZji0BFwx42fDoYYL5bvhXeaD
02g5EKLVeyj9ZpXmgh42fCJkI36QHBi5VQazONBwEni84UMdcPAoWA/gDuEvqTg981U3I1mdt7LB
cNVAjd30ZnxEN5vA16hsB+tBJr6MLqOMuxeOL/zYcpAb76a5cbga3DDgeO6jE9wPj0NOKt2i4j52
TH9fFESMIGf1oUDtHrrhs9urn1V/Zwp3iKO13XQT7mc4sG1328Ur4BLGgaNNTT3NN/MMfvTrZztk
3wQ82AlnZ+Hk6aVdAJx8PxLGpFolFRx7/JEJPQDbHutFN5wdRN+tzM4uv9Uz4YVHLXgAhT/CVbdc
h3fNkfAh2+7aL1izr4ReA0eLH//17yiXkHGvRkmGzGtEEPem/15xhz2dvV14x/Tf54efDQsNt7J5
mu6cUpC1g+yJJAyIDNNJziZaBnMqFwqnoQnRaR6mWJ6VzxP2aVjKfgXbWI60MPnUeN3FqArOb0aZ
t++ctu60R/KAcCUgQtLbsAIMTREPfAbsyDcWfffft59RUJO7UHxgtj71qGEW7d2Oabho4XBzC79x
fNPjSs4YukSZ8XxAqBBOOfykfarL+C60B3yF6il2DlZWF5evEBwEXGkaQ+9mCGPY2P6ennn9iN74
34m4zU513wAG7xkOzAeI6JQwfmzoRYFcMalR7jcQxUX+fhY4H0bZ+UAXyzTpIcZsk9e5V58bm/6k
dmyUPLfhOvlzFHyFkxVH//dflgsRu71Gwfc6uGZ27Ns0vBAnDUPwvw/2Y3yGw9nkGBSJAzICtl1h
HMxlFG7SfzfKaS4HnozFx6RWcgq/DTfN4c8CyP3fXQx0QaWQufLFWnjYwz1AzFY3NMIT5z5OecA1
w+Xz6QVv8qcLC65Injj2PrykDyOGPi5MoudjY5Zl2imagAHFwE5zoEmoOsFZdGxPXgr+9nckLmjJ
G4Yz/e9tdUSG6MijPaesI1XEg5UH5+EnAvH/H45wa5N6Uevp3Fr4DFcRXVCO96BQSenmwBU9AxTx
LtwzDp8abrfY0va99rnxGQ6cTrpqjnBY1+E7l2rxJVv7G74xzDaXgxByPz+LNaZPcq17O8EI2UVx
UvPupBPs/lgjapIYp1ZFo3Y4nJsRNstMlD89BIg6VmQhzI0YBftaTgnNfCcXkPONsROhlYS45Kw0
DEc6qHT9IdLna6VALwq+OVQhsNkwSChEBLHY8sL37VxjBPwg1A9DcbSF0JlDOMcZ737e9TACJ3rd
+vq8jUJPI2v6opXLJctKERzvbLXzvpDU3fr0G76DZpBjCR/hcB0+xS4OVwIjojUOK+HmCeCE/TRv
yJ4zr9N5uIemb36GjkhG8+rLTQgzj8bcOPzO4C7xGj7G3Qmy4w5/6NjaAbhp0ZkW6cPYWY9yjdHY
GbDTLg9duf+O8oJa/unHhgaC38tD/fmyCx8e7avLsLWQPi1M6/m/exq+8dtA9i6U4y+yjtg/6Ohl
9g7BkJgDBF/q0ciZhRUWVsUDG1l+F2YiPRyaAw5+6UFTVo7L93K59v5b5tEQPvVU9dvnl7qr1QAT
lv/imrNjQF+kHh3zA2coHt645Ormm2NzjHwOJkJ4ln059P06rY6XGH3p7o89JK4wo6CWpyaQTcKx
ZGudVriZZnA58HBT941xZtwJT3E4CK/+u6phGJMPjIKv8+jv40ltGj6w6Pn974J8xjG3hUGt/dF+
rw0aX3mPQNaPrfqfvcHc6dXK10rt72SCp0W+okvpBW4u+l9YEv7ZCfchEuaY/TCh8ffFT1hYHkkX
ILzScyOmxx1yIiGjc5oxuwrfT+obqKHX1Yw9KWWG+00pp5xrfe5G93HhGxEbiUsLDmGAXde5ZsB2
kgLhOi6+fGoLpWGIPHXyL4dcTNW0nZ7VOFcVpbbleoCGG360t55uR+mm4G7i7njZWpuEANnHGrD9
4I4JUOOD13m4WLO9ZF86c8k5WNVA9NtMZGizuyOx2HO92Mf7HzJ4WJ6IqBijD9QEuu7KaLoexhlO
cLRDsnw5irDj/EuCT5A2p5udNuuajfr4YdqvHdKD4MT4cN9Nr74hEbL/GQWXPRb9/UcXMBz0D99i
sfm0zEe1w3uZb3UVPi5R/8uNoc8+ynLKo7+zKHJhfwrbV8LL5gN9ytevRG/fWEFA2hycmkc3I/Gd
+Q79s9ApWrUx48g1NNVfT8h51zDvlBr6xaYgY8C2eNt7M5oJs34+M2qprTzo2uPRUU7ODqPdNEpw
CwikEFeQuLH5NMRyyJAx5KSWymrosmT54ku4iFTCp4YGKB6anA10ZW3dX/LR5Gdeg0k8Knn2A9PM
ID98IvbvxnOMHl2F+wA3LNYH+WLd01vMMgBT+ZT2/O2DVrezmt0HRf/XS1u40LAyVLeS0uGeVPPf
oSRGvU/FwbuwA+500wk/N+wm1tVCqrJr/koYZC3T0nto+QBUtzpAq1cFQwRiwVBU5bYzAzgSJ6d3
uBJEXmGSusWPOcox/mW+UrSnZmQkMMf0G0GLZhrBJmToX5qA7VhJTydKlWUoTApkBNfa5ifxaME7
G8QHvz9kNnjo4Dy9d1H1WZXFPp8xlx4p2jNWLm1TDQJe+VbS7WdTNSP4GUk+Fz8qGLVLdiRnkZfT
TM/u6WgVvpwKuoMjSu9YNRzeke/miCfvinDewptZK77kNYoFMns1mjxoO/0demiUxvrzuOFNHwtv
MJUCEBroxhRQBcCZoq6+6z61yKnJHQ2C6uRFjs5fZoA1n4ppd4OI4jGiYLjxeiCQ2fRvI25L09KY
nAJdgooqOftFyKCpYLHRna9hHeUVv64A4uxOceY7GGbCYlJjtq0ykGd1m6ja61Z8qEgN5R8X7ry4
sj5BAlb6ltFIth4ja/7kCToh3aaxd4NtS+k7P9t2E99nw0uAU/xCdYUwecITsxwAj0rf8pD/Pn8T
OwfJGDJGJkhc+JWMSTJWQ9wjR704vhwbN8bSGFbJztVALTUrtZSG/EyGkS8n8y2/39b1Ip5PscIQ
Fxp3f338dWd2o0xONVK54aBunt0rUsoQJJFO1SRKyfMg/awn0u3tlCr6+GcPc9S1QNoxF2JKYn1J
mWcePR9x4sjxvCoe7B0u2qaCaZav+faymyrWchhc1Oxtul0Ih39z+tUahVr8xYZH/ZllZebK+eGj
hC1mCPsI38rBqZOdp81pXKCdGp9BmeNNo8R8ga0Cmsos8SqExHv79QGV4hxfx4Zj5XCyJpiBiw4e
AeloCBzJWXC/+AlOt2FIC1O6KVl6hkQVIV+uU2gtB9c42LcpWMLsZ/a95nzS2z/s+mbB1pXhQ34B
LW01FKQg8/Wq3CuKUnS2+xdC9ZKvrWdBnXqu5DEFn9/oc1kiVC5/DSE95DJsdjh5BqH5qSqY+UgU
iNUwMSZOa04+PQS/Q8ZMT8Y8hVfkGZHWWe+KQJ8KROgZb5WD+/Z6BK9ah0nrQUf+C0rEiU4ieFEZ
Y72LkcboYBq0R5j2tdPswI9rX6wneSjL3xnwXePZsfxqwBS7FPxoxKvZIaYqCyrpcI6l9qWO7xV/
feVAX7QrDIJR9RSSq+EoWFVKTwkjAj+xnmfqSjZSR5yKITiIUdcYV9IoWt6Jo3To/e2mxZdDdZZk
BHlp4256/T325BG+7BuyalGYcAg7AfJVCf5umxjmEf0Lldqyzu6OvufZenS3zSLMvh/sxwrVdY7m
p1AJJNpD9C+4MXI4a6+bwRxtwVKcdTiR2O4NgyhSK1GxoU9p9mu4R75CNbCsfD81I85NmH49B6/M
VY9wqehW+40oImnOWOqUvz0+cbZ3f1QmWhBahHk/fK4nG8taunGsF41M92Z/LoYvh07yEi1I5Eie
vi8qWaS1sd7Us5wHYXKJ6x+652FCOSwmnpORjhME6zFNLKLEePOjijwOwVgmKdBkwXaOP6V0GIq+
PPRPU9jPsgoVEh8vo8J4rrZ8alWFKCo0TPbd5ClWHlPIC6LqS0uGK/mqn/hOjZMzy46DYZC2028x
RAAbn0/1ye9MzWqtrzhgY7wIOkM9qu+zvnCieqRQOYySNOeF+mZey7v90H/rPlMRRo7HSAz87+vp
9JB9z/wpksZFzECDchnp6u//8dxgxWKGR3a9jQQKHCuvTB5j+qAgGGLTwKRJrXSM/B6edbPtjnU7
+Ry1GNvm751LCZBj5fgIr0SqLHjBoywYgEw9I3BBIKlnEhH0mJ5d1s3Ds2H+uhcsdYjRcdZx7lyT
TPkLp6lkqrlhk5H5uQNV8Ua9esJONFstpdomPJ0SDGIGy3XzIRcwYPtzLhBw9skzqgkChBDQoiP5
OlduK5zh+1pnJHr+LL82pJuqHui+4IB1dPhC5E93zYP7WXWWeguG2YTBCLXzgH1I+RDA+i3zz+q+
ee9kv0C1KaQmvjoOilstXxlOFx45HbIp7mZ/AZE3dLLRogy+s9JcDXUeiIfLzbztVNOVuTqzbs4L
6er150K/iHpa3Q32P0RmV44Qp7pqxbbXuB2lgvF6oMLnfVfEIZnUWsXB0WCegAYEt3MvoDDkFVW1
i1zRWNDE+J5l4qWMFPta/MzKS5Xd6sWvkMHmyjMG3ioXiW8b9boccrZET/0njYMHYCeBckfyztFP
qU/n8WCObuBNZphrHAFxo1+trsr6FSqd6x8UrBSSfmRXHa9i9pUKMnIzpKM8TQvzAtSDS+fytqQB
JakWzFmUqCmEY4W7mkxdF6zav7TfeQDyoUm8QiRiyrwT75CGJOb+epMZ+R4Bu3h6IMI+jTb9UFei
ePHVx3SSgy5xcVial31Lbdt/st/I1O0cqINXxRO6evk1X3/4Y9FQ3qYrGRnmvZ7+CGBfcloA8EHH
ovzLjQsJQU30bGerZL+vSf9P91ZNE1DpE0RZOeC8rs2A37Ru/sbnHrfoIZhR4WniqG5iFzMLrxdR
/lL9xNrHbvLeZP8cZYoDxDHV2Ca47qv3ix3TKL/Mx+ksqgjXCPHF5naaUhPqfjHGAG6C3OKbad6c
X6SjjjGY/z7V7ofR6gfWW79Hme/ca7b2gyPEPPuspjqCHTxotoYAXlyqYXrL+jXMaoPDoIUumxsq
K0JEhjsGw11ZUySb8+l6lv5cJJSfBVWrqYipO6YgHdcQdMQqvNzMPcrbROeyYJ48M77RPQl7XBKM
UCiHYnrbvaGpFpuE8lw0x7nveZcGiEY0rWXR2412I7nUsrudpRjVF1jPzQeyuFLv5TSctOyDBal5
ENQT/0TcpCvGC1jCYb4K79saGv/PPZaKZbj3Z6xZzuMztDIQ3iU4JJy6u+bWTV//BmGlZEimtx3c
/m16ltcqTmudf216mfqVIh9W+jsUW3nXSA64y+6mO+qrO0kK93x9sqkSRbj2TS8RxEgjXy1Ori64
cFIm9XIhkjPpAOE+4gmq6qi2/zLiDEembfUcMgxaiZSOf/nJqItS6PovqNjqv50faUkvZ35dgCQC
AS3wiicM8HS7ZHeSQ3j50gbxtYpx0YhmMcgEzHmXUkvfKR3MI6g3t7PtMT7MkoZFXuphiACvrqZ4
umqEihbbNNX6lN/cqFFammP5FyTaVbaqnvPvzVw/HblFOYVdc+ajecbzcsCptlfZJBj3CaLN3M9h
X0V0vLXCdMDnKrp9TboLLFtDFM1apUHQkZoz5uLFxImOfngyyOGFf44I/suzbcQY8/ctzJWw2rBo
O0s8dML/WslEuTAHM8ySO5WfZ7zA5UYyBJ7uL1mQX1ma8OmIDwQmtk08fg+w6MrFuPKy7hG5tEds
t8uTZhjMRgkkc5nHRuHkO7/G/G0aBQVssvnz+7Y/lCeD7ddjwNSWWMFbERzNEDKEzWhk8+hm1Ej1
NKcY2w60zZQ3KTqaf/tkq68iU1n/XI3hKKPQDk639rVc5Q355j3hpE7GdaXMy1rG0wQ79T9vFVKK
RXf6ck+Ze0/AhMV9V3n08KpFD3E6Q5woX7bvB4doNch0Webq8wRiggwDLfgyOsHUgp/L5DMP0yUs
qKT7C3U/oFvY3BBV3JA4J50wrzywx9f1bahRa6KRASVI3cHNOdFLfWuTkEJK1ulmp+G5K86MkcvE
iqC0buufOzVuwm/9Er3/I/TqKB/ZxXpWWUHPX5gg9G/aFEUuDfDBhjJhOWL5il0PVo8yDjJBubk3
/oJjpakXip988zONd4liKersh9ATkMVXTzDQOhAvegy58WQFfhRPt0HZEcELmqVglraeTl5+GxKn
0KIA+c4CppvSDzLKkeyF3E89bH4mezZbmP1szuK9m47DZsxoHq81AKr81aO3RZj3OPKsMGgpT5Px
qlugLMN/zrL7F90qIZlmMt3+/Qlp+TVUMue2oZT1nQqxyQLGFgUvDZxjhk06Fo67seQkSkZZGK+n
wbJaStoKQoxsU3OoCjtItX7jwyBXX1qb58ahEgerB1cgIiLWuDr+JEsMG7BBo1vn9LLvX7pghvew
0hY99t4u0MoulolPL6c3NLPgmnv3NovX+RuGGnFMCJB2Z2jhZ5j3YTnvx7eXo0wVsoB30Lt+Xeny
oTbWBx4UKbA8Zv9v03mQElOyNouKoDAylOESEWR0owl3wzPl2aGx4gsRnJtyaPPiw3pmwYba0ymi
99nmwWFHsIA9nC4paRV6hsry3Xhf+cnWMOUVb9sIBUA7DOBcKVZec+YFmNVGFFQkq7hGPyMNFu9I
mmszzzG3DyM7bjMYLoCy2FTiz7utZrLcSqvNoIXzOrMMqw1ewJxW3W3d3RvbAYzh2fCs7mOeAq1G
MBvTaKGZg2yC7ys90JSd+tm6KVEWMUsp63het+aGWzYcyG9bXskSAanMFwx09BL2tfTgPN63tVkF
q5BZWLExWwjQEdZrLfD3PRjlL4BO/CL+VX7gZPqLOZ4tNliglpmYgnY7TLC4tBgCea7PbfCjAKeD
jqSsJ1ydfAqzZQMf+vMgx2pR3s7Cp+mjMWu7uC3Bxgc/5fRv1zzTXuASwzTaBWpt/A+sTCK5VdWQ
noZZXs3cB8rIcD4uxqwoXkm/u9v3hLh0qOZZI9We44ISPWflA/nAhY8yN0NePg4hAIMhYz0NQEXt
C8gh4CQ9tetf3oW3xYc8GOOdvryT9GkVr6C1WoKtW3UCdA5jCg2RiYCTlkMo3SGNrLU4yR2nqaqn
0GOsI43jRo9kX7dkzy8Pr7z3lfCe2kVnAVkPNfN9vFXGcO4yxEgOGhbrrykSWUKAZJMreWjoaZYO
UnZvRRkJCAJP21yc5OwBuwmlSfdn0QzZ7V4XbSUf1mUW/aKrhCkVz7s5cM8sXRdgd56LqfVnajIW
RaLBWbSZ+SfFf12atxRs8R4zcchVB4mxxH8JA5AXL9ve9vX4UsTjk5+gGmVfUt+pDQFllMsKUEIF
Xc9s3764DKcEYFMKOHawfEEyY9Tb+aUN0QITnUbrZzVVqjkF5IEEIQf/IaY+oJawDIJ22XyRR/CT
uIRROLPfaqtYc0ScQFwGTX99sEktDb7BtwlyED/F33BSnn/MP3bRLKDT2UKoU4WmTeiwBz3QVd8M
mhDbKMzlwJlncZ/ReRmv7PItO/I0NVaUlqyYdZd1m6REI39kOzBDBkkgPUvbjGchN300l9O79hes
pKI+ygTxRgS95c2zsqaYInWfttT9920ubSx/ZBUe5KpfCNNaGZKSBvBZNJHfLao/dhKb+enl6kG+
vCFrwtfSzZsIQl/YDPmDEPEdste8mdthvBNHg37wpQ+j0TkuV19TjTCP9E7sw56t4bIU5J4FoBCs
XuBMfBfsGJvKWxpIZ6waLTISYo3BhNljM38Nvhq2S3sjCJF5iiVT/izImOe2V6Sz4FGXUWpXB7h9
2Wi4Cz19SEis1LPEkaTEKLhl2Ap/hzgK9WQ1P1UY4csxBORjHzASczFwo+/lHjYPNyGOKUlxS3bX
4QhUpZ4CoznO2RvfSrNIggiY7rimIQgG6E+aaGu676XXfSNcqjv/lEQFhYk9bGXd+Cae4PmSrKqb
K/2Bx+Pqh25T50Turl7J1yY1E4Psp7eyIV5ZmA83l7BhzweWChUSOca6CmNDc9N2flbEY5l9u/S+
6oFFnSGGVdV8dlYDmhK6CmAP7oQ9aE7lEm8rQ/3kezRECV9X/klcKqVvvJQhUpIuPSMo4KQVU5tN
K/uVB3XumQCfFcMVWU/3l1qiPCRw5JGxDL6aFu57r4QhzavkEpwGE53E9wlhLyQNnvwJ/utX4dVC
95CdRgDyamEwVKBuDQNmKl9djNj1rwfX3r1lT2zYmQdf0BoVa1ikt1qoovU6Q9z+d6xmmgNVm8kk
K30IK945FbrLzx2qdHwa4DjEWvTlAod4W8y2e2J5HS6Cth+Lm384hRo0p89Pe1pl3kzVgaK9Z6tf
CuxK39WELq9fzl+p8r9U7d/dzhU44njc7/t6vhFEmLaRLhCHwyaNEpOUSzPXGAcLDdN4Q1oT7omg
JbY1wt7+E6TN4VpogkEgFx9hNsS22zNFcGuq1ddjtjDu41eWWfrKmyZysHnZRrv74anyL8+LsZ/4
stF1BlKO1uPt3rBk3479TFt7bSUg47jww8M1myPqTwY32ZMbY1xiNuY7s4+ePdtj4HXEKbqvEJ2U
hZUTvs6u1kMKCqmSXr1HBo3ShEWni1gTjNm0jr/18thJL2ohbTtiNfBdSL1eYC5i7Yxzc/lnHWgb
rnDYCUq9n9fL8GgDYYQB61Ftyr4Gmb+PJwkWhYKc0YxdXOTavo8PECuGbpUf1MkyMgRmiTLhx8I+
R/VktKq/jUS6bbkuFy6/JLUwrjBRHk5/82iQUBFE9BW8R+CMPBvPukTd6WbeN7+eI/7/fhEet569
v7IrFJRQ+2100WmTm6i10mEeSpDrvyFRt3PcstkEqz9KrwZYqc02/YdWSFK2v8SiwiVwiDZF9WM8
6WjsqAilVOYx45n0bNvqn2X/5YIZY2o2WNQ7fxSah0nwjR7Ols6We9F3ErFMOVz5J9d7+ZM5q7a9
RWimLjf1wiLy+1IXSRwUOopWkqEq196ymmkFM7dFjIA7tGfsA/aZUXpZKDjnmEvi6upWTnxhp43v
Hxo+4GKrSX9j76o3izgmGAljlI9wfcwkzw9Srzo+5iWHCpjodC+yP8K9i4/v8yaxGMpNRq0CN7GK
pBeGO1dXP5to0gzeUAm/JjqBhFz4Egzsov0sQSJHAyghrSe+Li8FHJPdojJ/X5wjrWBJkmGyhIGd
cNVo8xLSqbj0ehzymGXI0fptKPezVfvDWWYGbwQbOkmwN0p/TtQZXEbmd31CNHPfxc5SzptGJ2pO
nvSKRNW8Y8KQLV6b8JEm5FFVBPd07zPFRtiPFbyQfW+ksn/M5lOmklznM5P6lQVh5TA8TcobMyX3
5sRm4PbE/2bptFZVdgTRbmh+3xKbPRBkuXzG20YJ81zjUkYs1xJJ0hHCx7E9lw48ggXNw8RBZQ5e
CVrvljpZnnpRNu5GF6/WLh7jFMbMtVxgMbO6cUKGRY3zzVv3NMOAGuxjIjz8FRo0D27YDBYGiW6C
dCZaN3fNQydL17582bwfFIK3YsQeC9CtMWKQ370k/bgwGjg0tI/UVPYql4f+Dv7kGmpNx/nvZXT+
Di0e/0VS/WyN/rpdaoRCtsTy5dLasYu1Icy7x13554LcyyNleKm8phRthdf11BwI772MC6GHXXwT
K46qwOBdnUQhqyZbLlZHQbNq54aX1rq3D0oulvPm2jImjy7jjDfK6K7kzF3wczIkU6maNxQ6F5VD
VHVdS/e/oDm9UguvCLxg3zc8bmnaC+h2PVOJdHNaNSx2mkSGjQfbxOG8ffx6foX0yNzRIuc5Oigh
sBiymOoZ1WVBiMmTYAmdVV/3VqqegBsuuw4btcoG5t5ZomqEyuFNZl3+02POu6XXTW3dN5WVGDbz
bSNmesC7fN4/VhadMCoyW2O4m4kSmALwefqkYOJU+MZqxFTFcqjdXgBqjXzrOjrbyVG2fiAqXF+L
yhbo/nc6hvHWZbiFntzbNdD0HyF61Qrfi5DGBSIhKkIexBlYvwDC9detnpQGfyZ1Rfn5MHFuY0Rc
x7bnA1CskfoWf4k+ymq+Wnpw/Q53xOh5FSamLKjG9iQbkHP1xCRtD97CkJ4gUiBjsIQyDEg4a0zz
L4XvEXv5iksTnk+L1vMVLFDMVGPvopbZEdxP76v2aXSbZlqTaYLNxUL4SU2MxJxH08wL1yb5IeQc
DuaxfcQ8gj71MDZtjYnVvKbHyfHnzGDyaLqMdd+kaeVXoj83qYoeWrP6sJhw/HJ5VjI1y7e0RhPj
K/wLIh5d3LWA8GqBeBi8ILQ68CekYOl1XV0gLSwZRpguPw9DibPWAf89IE9m7KTSL4X2He5KTbHQ
MzYw+HdU7F2INCjLmMmkIWC3VoklR7qcHENWqrmw6U/K12ZB4kQMnjaw1QYX9spE/TTbAnShP8pt
MqgRu6To6lzwuMH1eagHAm19bxd72mqW1eMwVMD691ve1ECWQC72OFCumqNbAVOCxVUsaJBbxVsD
1xL7FLfeXFSZ1KQ3bx26dM6bvoImjd/B14aUcvA7XE/lBSSSHN9Vj71NMx8vJ+VkexkvmqV/fm+j
8pNFcNaURIUJa+yk31jcOcFIeyo3/uV2GBUkCsVZSMfso6h11rCRyLJxlacH/mJsX7E+175THYRR
trvYGr92l727qpOTzOzylyJsOzgUBqe85l94ox8iLhDTZT3z7hkcZdd4GgT1rk9oH3PB+/22i25b
iTrYPkoMHzWigvOk/tCD7WZ/m4Z1FNrLe6+YbB6lB6+s6GwD9wGpw+8qmksqAR3cktEL7FnblmJ2
eec4PolTh4YxGbfF8Jhg3VWonq+UB9X7qr951Hbvi+bGFMdEnxXSYA3OFJ+ZvjD3qz0FVKNwNwD7
ln5Awzl878d4HLHBC8KldAZO4uhjTIvHLPniEXNDoCtMtFxVkYB7SeDYTfqojMLuo8wuVe5l11rH
z5IkJ/Etp29ORkodOXZwaCvAh0jzTSqGJAbwOOAz5Iq1+/cxHmUHSjodttA0oCN/302izMe9vx8v
p6JJqqevZkaK5su8fBNbedgXMdNUfJwElrqP1RO7tGKcGG5be6LzwAtkJ7Ik1uruwusvuygzLGx7
G3mus199zl8zK+ad3LWC3n9uTTNj2I7O34t5/WV9HdHElH4Y4NsMald2/p1Nc6lilEjhJUo3R4lX
GpSx550LygTKn/20QM/n6JwIYxESH2YsNI1dmdBkWzsiUPpT6Kvj1TcS9efH5M3dd5wN4e+zYJzw
48WVtEmXVJdJ5QxBFkYm/lYL+wBeRBRwCK0Eg5aPUXFfOc1k9ble6pUxiZU6Y8nBgjtdxqZIHKv7
fWdy/WRPuMzW7vTO+gY01HueLxZe5aJDdaknPJaaUbp7Y5d9ua/+fp8NDeiv37fGv0m+7tRBLvCh
fjn77VGIF4CP7xRd7HuYBGy6Zfv8UTobc2mBPsnev9aM1GDX767tEqCKLviR/8xhg32sOLaaxQ1n
o8s317kY8yBI/Bzecx+sMLSiYXD3Juuz87x+znZXt8Ye22oZHx+1NN9u5lOw08o9yXqttu1Pvqhr
BrCJ8qP1W932uYSdNZvwOXBaGZzvYl6svVKhsqjnewat6qYsp0gQw8v7htKUv1086cmCFnUmMshY
eHGjTcUmoPylGc417UabbrqV5wBnj5GOSTus8YsW+SvDCvZANbebFSUHydO2etU2EOIHloeNbTla
m9FruFyxYr/OM/1bNK+dCbp27XxiAqervZ7KK4svmUYAxma7/kNqH6aBvBn2Z/+ILY08V4VaWnKo
gmkF643fl4cu5aodDI2/b+hXShPEvU1UauaE55/bz6SXjieta+f3LTvIDBOvQpbLs9dHOccugcUf
iCGITrPd7GCGI/BjWU8HHvFMT1KlEPgkvLy6CoPSmAJL7sYeX+tXs15vqXL4mMeX1qYq0Tm3JaYX
VOww9BRI1/wfSXe2nEiyBAH0izBjL3hl3wUIkNALJoTEvu98/ZzsMes7t1vdQFGVGRnh4eH+9A12
5t0e/pelfph6l5m+U2OrxDmJRGHNOq8QF3X5d0JsvHJD3hCiK/tuYpjVlxUfkz3CX60DvbJU+QGk
NtDZmucZhWig6fOINJJsu2DX0q74jgPvCKdWHxweWg5raTmVOHIrLRwr3GZAeiJXP2exyhEMtXIc
Prt81eN0JUgJYgYxkegdM2G+K2fvtG24HWoYSCM23fyPmtAJi/+lZnGKNV+tTVcydNSaDErTi/HV
IUfysCo8omKRyy5KYrPmrr8Ndah03M+2G/+PBLOjlXRIBhQIEujo819Zi6779tvYaGM/6MzH1CSR
rTEWR+3VLOdeJHkWOGMpw6+U6+lqdAmULQIe5UioNrwBAsQaKl+jEnj8X7hm9WmCU6vg7jBHTmKI
tMlXo6hGZmygKrEacfwXquPgjgng+JNRgaacKx/LUqzKW6yQhlqbncOR1uBqO8syhJWpkpupJ/1V
eX0veB8kpYPnvyfD9TC2kaMow3GrIbMeZRvLJuaBNynMEbUlellUMxWueZEstLSiXrkUF/1niUyY
7uGmMNoH5CzgyHN5k1pO+XetXmPlFCiNxWq66MsBmnO6WU5tRMAMzZjjn5cCwmEh2dIUwcjZZJrn
3FnMEs77kBGhJKJYqbj9HToj+o/ijq2yXGyTrwPdzAUHLjqoCw0nZLsa5ep0nQMjoM+/00BweFtK
3Jem+pXMo1C9lpbAmHnv2DHQBf9oZH8371TfP0x9ejgCFxjmWJyaItOyJn5ePbzfPtiG0T6ngXxm
7Pho3pEJQzfIcUUh/QH/P7GIzXRXv1GJHla69wpVZrDyiTfV8FHxbwIBvjacf3ZJ04qwuGLv6T/E
YJ84TJQkUbvP9qZlhaR7t39/Djj5t0eRJEdE0rJODRfeX6ccRt/u2LxOz7VQ88v8oRTPDr6uAULn
9VDOQs7JV7GFpGvfD5k95ODtgr9HPLQhwSUkpOrV6JobSTAWT2ieTkknTu/jPd2ZDNNwmaga2sE6
TmOdkHG+dqxdKkEjK3vpZ94gjo4Sfuxcc+Lqy8KS03jA8R0Yo9idhnJYEgRj4HQ3iPK10NCoi1k0
oUwD5ycLlxE1U8C2LQ2r/hbctVy2FefFJOwQ3ct97SFjDblnrPT4jlOIMuOpaKYB+Cf3QdPksYve
3KKV/rYZQELxKa59PJlewNyWvzTff5jxFV/SMkDpeZSCYx/b8z6eUxK2GxDuzWArOQ/UcMqeZQQ+
C39u94cpLqNyfEU0LcsHukV3V/6sgtvytD3JmB9m0bvEtAk5SZUmTiA66f67gmanezamEJH7w9YV
0PDcmyiUI/HiL9FC0TWv8r38XnU9TUk1PzexZFMjE24+tg4myiv5+7vu1iQG0txMCEuk1B7z5rZ3
SJXzxBdk6kYqc6XkMkwuHxGgdKEEZ3o2i/o5X1zsilsZ/s0kmYJ0ePu4xQuJaTxNugPKcn25x0VF
020eSGXHWNf+xQHLnVs7Koyggnsz59ScrN5vSHFrr8ttyhmAOqkkBqn3lsStGaz1ZEi7YmbbevYv
mjNGnu+LSupaz+4a5kXHEupUnfgrJ3n/8jbOzIilFh7Vx4iuA23DP85V7J6C53dWAzDeIBs8KWoV
to27wTjphBiEDYJLjtXtR2IsG4y1JBadU1ovKtgMPylEPYuU4jMd902Wk26nOyafG/+DoaHr4yhf
jwzLOialrQG7d0BQfwumoVLakEIsR4xW9DK/ApLZW9VkCwK68+XzOJJEPz5HPkUEE8qdlgV12eZ7
1Q8oTK44QklCc7CVSvhSu6qffq4KgPGbnsqaMVGgRR4qmTDC+fwTlOZ9VC2J+nnEg6d6dYKfG2c9
dahABx/k3rQnnA2m1kmh8f0S49cjLwnz6rJgZ9D78tsS8UXUXPDNmZmAu62uQHVglfFi74Vodq1t
3/d1llPu7rGZ7r9m90bmzQJed7zZs5d5Oz3ec1Gwa2ELhKWIDWV1vx0DmXqeg8+Fsc78W/hk0zXA
COXzsxj7Wc3MOFc9zfeVhm4DgS9wVbLVYIqcROU2LxPa3duhHqlr57XDZoxdZlWDNmipnIkq/ZzK
v1EzwwL8QYqRQpXWTqaUrN4+887/4Oc9aIMBE4lA3Xu9K8/asuwMZLnnIkEoiR+qgJCQ0MP8O48k
F4JjwwUda7L4aLxrx1mzE6EZznnbTi9jqPTKKVMyYL6TNXznz7S5PG5nPc4ghdEYcg9X1281GRam
jo58boWGaXAx0J63I2Loapc1cElPUSZjf6QrUFbVkzLe8fksbJRDEuFyZvt20adSgh1ZleqK5ksp
1vSd5bF6NY6GEOxCjWmordkdXiupe3Weq5z5hOHIBLuipAw8nOB/eZlgpn5UAIyXiaKvZn481xFC
bwa/Bzwqc3n6w6DmQsp5fSgDcXqxblC9PhsI00PNfj2pNU5wy3ry+XNj/XE/FW/erOxNYjOisjkC
q0C7Sn5wbhxk80BdWqDx2nWqMN1UUSA7sTY6KN3MpYw21U13KKgvlJmhtX7ikqqRoHnvWU+GCu26
mfG4nIc2qOBWfNBWv1Ycj8jA5MBu+rXGFN4pHWcnAQleUX291Y8TxNMCCMTX2E5fabChbkBlE6uG
QgYLI11ZZpqTqLPI1s5Rxd3MXmaZ3WB1exd5bpPaw26JFw63+p4+EHKCY0vzd+xnmVvvxUlco43u
FgxhX7rWlml44+l397v6JesQzUyun2EQ4tXKUDym0+1GF9d4fDPDivtAxasYReVEovK3oYZFBF6/
ufjgB38r46Yehhe4S2PSIdM69uCVaSCBfaKcO77HD+VF+iO1+17E/ry570aRjfvbvZhM1tJs45eA
p4KC77morOZh8T6516iiSS6lS0r+PRmIXOUArqW1MsEz8uOECkLAWVa3U6P7a12KfWt//9lm0mqV
M+wuNy+vJonxNmkGYHqjELWd3OrZWPPsPFGY6CZFJUICJ2CJ7SbbUnXrPoin8wL1ez8MEUHOacGT
GtGUCW3XGl5+ceQHj7flNN+CgkOmooJ7nQQj5GEV2ZLFNS+f32Lpyli7wiPMvydvQzOG5UwGbZ6I
0bayP5JH+ts+wdDPygl4C+0VXg/PijIru24IkodJ+0Zv7cR29V8RKA/M1rbn/v46jD/K7FkTqfI+
XVm/2oncm5CQUoOj5ZHbmAw3sYrAYdornS0BPhcVmzCnxbYfLLdVQsImmIzJXTNN5rf8Mjp4xeu7
GRzivfMPD8CaZbvGQIdSB0F6ka8dIDotG50HVMfZxMj1JglWMmdpWqKEtNAEGcwrBsfW/VNXm1Wl
qPUlh2ya1JFdwARDDZFAVRXFgnR/RR53cB0hDTmOUuq0n7h4ggRxpoNadkWbc0PJml8o17VJPjMM
OuU7ilkhqLdG98f0w0aclxdsglmreebA1du3GJ+YfycE8/dkupKJhusRVFKHVAbuc9j7qkRXl8aW
+By5jVjlumv66Cxp3sXQKa9lsX2WN6li/lhPrCvpZX0/KfvN8UZ9Id6Lu6v/THKpcezj1c2lyho3
FQWNj7gQc1zWz/HBMyX4NA+xanr1eYk3r/cfOMVeg7mQvHTjTEfSba4KWu77kk0fFDJQDKtLh+H1
+ZbdlHw6NZCT2V7yNqn7upi+gAVLkKb7sr5ItLKbMnzovilJYM/6RcQnL7N1srYiDZ7p+WN+8ZUU
LaLRc9ew3xZR+Xit3PL9VKqUHSayteXfk0fOKPt1jwgDVawlYcXrxJpLvr37pE59+MwOjxNduHvj
NGmQvTgH0yGomzprHRRJcD5DBsrwg4cNWDTU7RBDf5NuL6qw4J/s0A36jKKqPk3qR/0raJb3KuXb
GPPnIIqeG9LmojtUM0TVun06b3B03+MCAuu0uzFXZ7FcfGWKliC7z40CpgiEOaQ1TO+9FUbRuZxF
9Z70Y91084TPFhpoF2oOomsxP34Wiiu+LGO1/GQYJLSjgzUuTMkxvlQ7gTbpkf/lwGS1QNSi2ZGS
+S9LCoBF6/CjcwGussnIr5D5XX9/XQLAeZSu7Wnrci8of+Ul/NRG+ysUQdZ2+lOCp2PJERWriew+
Ad9pBoIJrdI+4qUSLy/VDva3a6IoUisDbc/S1vdzklHnzpZN1ciOHCdVhNc6sU7kC12Uu2VYXOVG
cKrYhFq205Kp6aSf7cBznPLgmsoCxvi1/IMTUIW+Ns34iJelMLRzbBLLVJnNP56ooaZkq151bFLZ
oVp8s50BOO4Q/5inVVSImzAdpLrOhqVM4mPy6/CLi3I7cmfArbJxgWOt5wx2FWL1YvhQl/nC4nKi
rL+UA7UybXoV5vQWn6W5E6gDYqn4zpNO1N1PD6XlCI6aGjitL+Oo5fSSDOhg7tLdjT72oXBakUkZ
LfeNe55wVMnRn5g5RlxPrBLFqjkM9fJ1muscovI1b2zR2GfA8Nwnp6KFLLo/eynMEvTY6+g1jgYO
1RdSeP02zl/Zr1Rk9en2Zbxo52egvrAdseW6UbyS2VXytdzXvrz+ePZPP6l6YDPFG1vOK2sLxTTL
5+5HqvK4065ZMCJ1mKzsBqnGosLMOmrZsiFBwboLimGNC5QAieVaecIbDWdRi0UbpZTxB8o31Cam
YxVgt3IwWFQ2yw58+RGr5nfD3aMabb+v10pyEW7ehYb2quo3Pmv5B5fOfkHVPcDb2IPBaMflWq6L
kVTCKh4muvEv2ztxa+4k0aZSJCfHkqPiTLZeSuD6PL+kLkIxB0qkvWViel1JHWsiBsNvj+SxKm+Z
B+UqsoV0ZxPmVUIa9Hb49B0vx1L8axUs7js5dmFIjSTjsSUuVjOR2FiVITghbtqGXtzH2H2WrHd3
YztdDaU+bspdktF10BPUa52sKm7gOFlTn5nSUPiAxNH4ae+IpxJ6aKy7ifJj2ItKltYE/R41Gtc6
8X7335ByysD6S1kVuoWssQYenl6RuMfMF0GCRErUrdGUEtfJjAtu5YaB2lkZ+LUFhOpdwc6j8sMY
wLp3I3U8nKTq9vZ9esdaupWfco5hylz8AYAWDLzj9uLgSHpw+BhbRLMdlwFNYF0pXbx54b343sNW
nvVMN+tTBdlx9qUUA0TUKzOgwuGHeycrY3cu3Zl/8OYpR91Jecsdl2nsAEO3+ZcngJzVM+ysbuX8
7A/GVQu8Xn3+Z/Gz/YnTpffdC62SWC3Z56muxdzPx50tO7J1VBYhHbnKlnycgTpQLxB8gBJOS3lf
8b67H4AZYeDsED7+w5LZuqkeKKeFZDs/oASNrE5X6lIJXtBW/7TnCnp/vd6kOApVzLrQhLTVaBV7
IVz6DpGLATyvhdGd2oErvRdVQmH0CNp+JxiALYoumRu6AZbnjNu855WHCheFsUd337xr09kxs8yA
DNN2qv/XN77yc1IoRxWLZHKW04sSO2V5x2GaGJ+bEMFVO9eP4zzVLSKrMF/jP91LY9h3BcoF19X2
C+TVjep8OwdsGlCjaZMHI+GtkyjCKDF73nt18/fGAl/49KuCm4ZRwrjkknQDUXZGPbmO2cS2Jr9T
ZiD2JQ2kCpEMJRhEgmOaoT5Pvb/eJGCT30VL3ZavXX44moekHmpOc6PvRFWfGuotzB5vr10xGufH
MX0zCzXdic1E03Tb+vJF7ZxogNrf0fzoXH068+mhBQheE4k5sMwOUv66TN+/t7miCwsbHY71FPpA
xVoppmc3CzuibIXrf3fys3Vi6Dn7JaDCMharsvtFYVklF7lTDoG+z50kax7R1SOmm+kwoR1l/D7k
54XoDqKsSGIYhTsCBEK1d9jPpeX0dSnJj23tDHXKW3H3qZrl80NknaD0VHPH+cGBdAGCZeOcJ24d
G8jmXxnfqOhg8aQyXSrlut3vkhAczG3djfD29NA7LjreX7QkHB8MoPbFxp+xnLKvlxgfm4FKm2I6
tDBOtv3IdJ/9x1u8lz4U05FSH8lknyBofb9WzBiqgOr7aX6cqTP9oQyfJKVaDJvlw/Yz9vO2Arq4
Wl9v9avwOU/nBEfiokpqsJwmls0zhf9cJzOLCPx95s6dm3YaZVkhU537cd3V8jNzT9hpbY/zFFbv
4lZLzdLb+gUPZtldTveT4v5Y9TC9TkCZlLlCdUCfzRQu1nh/rbTlDJPihgALVCVRdL8TmOrjLH5f
Zf4mgG6BJUvmZj5EzWUFpql/Wg8Dj+mCKbmoSE593ANFyHWeGL/aArQ/PSDq8Gi/9qOEhi+2cuSa
pq+XGGfgG7K10y6cRxqcnoW5t/iutmjvP4S8CB1+HgogxXl2UrSpnHIA+O5cSxpeVZv0XVpOeGvf
bbwhzb6gJw8obokpmYFNfPzoMVqCHhRz6Oezi4JpPZLSJrpQWabvVe3evO6znCI7pKDezEUFt5X1
O7eZ+v8rHS0DnLQcxbkl0Nox+zdCZGxde7fBZWayNck/gtzGAwbcyrxTuyl+7Uq/pOWjWgL3onXC
KhgRgtK9b+wpum//tCLQKYBU//jzqdq2lhzB7IHx2R78PpCl4Vk77HaTh7UwOmXMvfO5by4/pLoU
aBpkH76DPNajRRkNrYjY0bJjDEnIx5qBqBCqsS1brjaN242S3o+6iul/fiXfOWYRYXJ7+aodDCvh
N7dVeS8zFIaRqbg2THOrGFsk4GLIopp2Ue7bmS79OH06l+NfsRaIszmfxiqLth7cD1tDcXLLq56i
o0IcGySgJ0V5UJb4APUYt2Mg2dwuKNopchHvRzKnlC62vN5Mp+36EQ6Da2jIJtspYE2+nu08xrbc
sSnaCBfe59rkgrEbRvUJFZCVUe1ohncBEMhzhpn0L8MYYzkqtfKsL3OrU4F992jAguzsZ6aRX1aj
XbG3CNgZNsAesHAZ+tOkfxoefqUeFl5/8vtsUIlSGmno3AMPiteK+gD6f+YIL2IpEP5BRU4334Bj
5r8mKCs//ms4THmsuwx6WG/bezEQ5jebc6ToZ3HG/Eg0s6MrxyOODWhJp3fj0afubXYn3kbkPfpY
N3GfgxjctQ+T5twzMRZ97jzer4/y85smy650/40qh7EJaXMQNRj4Rqu9Rh8C4wkM+AgD1vd2vOzF
FDQDwR5Ke/s8On6iuszly4Rv4fIOD+/efzM1lD/e9H2Ohv7ZK7kImF3i0Fuad3514dULPRNjVHyk
Nc7N/16qy9CQ1ijVJEkIL5NdOCmdTnCAzacIL/DJSsPPtnT8JTaxgQRBGvx4y7ZhXPPpXloTXCHO
puv2nQTJVoPRbLIticdP0HmhvjeMf6eRLtAjkyXz9vg92l56F+rr5VyPxzczw4WsmQjkwAwaCeDb
5RqkzQ3TX05E8WQXIL/0FsFCLgSNTb0/+zrtmRC8v0An/Qt6VUD3mjuu68wgtQxRRFez6NOkOCSE
q8ShmehT4OaykbmhYTIaxf40iS3bOvZQaEDD0apFLuIS1QzfyrkUIOe+E8VGzyJwoy1rMzyi0Om8
bSopE0xU0Aw9DHRST/MqKQzRw5QkFEJbKn+uGVXwlbVNUbK1Mbz6ZVB/Xs2tGzB1RvWTeVt680ms
h8AIvmzWqV/b7rAhTiY8TbxfJhQQ9FEhuVxKM/s3YSigze957W0jhEiM+I68FhC+X92UuNw6YWfV
taKff3cA1qdx8MSPCwXGPP/gRVr+98NI9wUT8kY8fNVaz9s7Umhr/brUjzn14x9UC7phrwC/EmeV
jOQ99wU5eaptBdJtmRgpy+eHotoffbzkaFHcjtaj2KUazxSWuPKeIVw4Vdyu6hwtXWD63F8nercQ
N/DAqc9imeFczicML1xP9DbZdVat24/FSgX1fG7ldqOk0uHQ2ycaa2RAra1rNZ9XJdY1uIHqPgMM
JB31vveGJtS8FN+UHMjtAIOnK7lED53OBJ23TK5qqWgIt9lp3DzrHuii/uKxpr5eNZRUc1FUo1dw
fHmXVe0FRFVs/liUKcjfsqAPkDBYS8rlWKI0CmIzUPEqOBK3H+orTQ8zzBOMOw+pkCieS1E1Ucx8
kxVN1sBkaoLzB9jX2EUvxkoxxF50QEMgBLIXY/JyFs7EyPc/Nfthrv7CgTRF9+kBRz/B4ndeTqL1
6PQeuMfYBGFAbN4Mw07pv9DaXY0tmvOulGIwg/RQjFClsXeBaIL+63PZoT8ZtHaMj5U5oIY8Rxun
apgoKCAdAptapsBtOz9NlRZsMUpoxaU8peJtdVO5yAywx1DvcoVsMYXEue7lI6LN5/HD8V7PUQzB
qxOsuo9e8n1jw7OpMPdbzPcvh/IhV2GSUL/8sUvtrlvzQfoNEq9j2OR4Uyfnn5ruX4040z2GbOB9
ZOWPe/8xOzhd2BN/nXvXXowoqPMf0zReTu/KRkHK984BSXTxHh2reeUCTF6ST9vi1WQXPb33V4bb
mFW5EV28B+qVYdowUXqOpuT5ufWULoO8zrLwZX7T/zUyjNB5TRDBNqjwLNu+KceAn2l9r0sUfBfa
r93974Pg1ftzeGxc+7Jc5UPz5ZvGC8tXdccY6FFc/WSaV5rpqcr9m+6QEzyo5htOQu3UltKR31rG
L2VCnKrAsv/k5r6qR+dA2EHbI2eTq291OVzAlURN+Wzoe0GbYJdEHi8tMuUMNO1UxyOMYQEgaPdg
ZURsSFLQrzjm38VUpBAlmBGrVx2sGqg50APdmOL5VTOuT5PgUt09K7ozW1rwkOwCdi1d5BA+UT5A
PoYEoZ6EbH0Mq4V/DrTUJiiF3fL/dilOB2b5T+DtvFvQqSKgNLmtrglKJRq61Jd0fx7pA5wbgCqh
yXlkb6LSLTACjqVIeRVjR9xKhqbV7RMv4BHVIRXLUbLqczW4JONeMXnWwKsQPkVfhuZE4Ivn2nPy
02JYS/CCRJ2Z/Ek80pXNqQadYJkrkI0WRLPMf2rw27Tpz4Qu2kVhWbwDnbL1q8COjWgOhlOeyuwK
F/+IztUMUXm1rTsokX3IOJRfW4FtW1cB7ZXDpFg0xO4N5YkaTd4sHX5GA9nzwQmpZWUi+Vl6jW/j
9TrAu7dUd51pYDRmnfz65+q6U/N6ampPKHRoY00hA+tlZQIuBHdshvlVecG7a/ILbHB4PzwNtaLa
Ekp4rExM/cTqzsbdte4EFgN9K7jnJeQsRX3n5K7xTNYw0mItEEnyUPWXWyc6ubtVL7oDCf6AeRI9
KMaWVHghwMyZoppNFE1SVIJjSuWjGRKnxEvxOU33433mfVLKQGn169VJRyX7iu0W5pCJ53CYut2k
IHPiR6qI/muJx5MD8R1woobmAaRtIi8Ft6t1tQdjx5I1RoXNKoBq5xhjnKjC1OZOsQm1lapE/5b4
vSRnldRDW43fSBU+dTETDXm8lSZKoBtXgAChve7VS1QNbA11EKGeQNJTvAB6pJfJYyU/H8YwWU0+
Oj+wgxPjxLJ1SowSyJJZiVNPNlQiwZSqK4fdU4gVrDXGNtXdt867WpOQsKh1ib73sINzdROV5xe9
DA1UiOKp0iM4LbEKefMJFqKizUwqbvQB4zQ4qAXdkzudJGE6aVywJBXz4nODosCCi/PYx3nhalXe
50tKKhApBuJAiw4qE2vJymKzaObdbc/6vLJlZLWspNFowJHQMVT9T2kA5lFUBnm+xguk2XuAVVPj
/Yc3tmDWH2v9yIBCyZYCux9EdZzmTk2w621V3aZqFsPh0Vhp3c1AuHL+7cccjxz8czpK8QLy7UbD
RfUJksgYHe+amvn8swnJfzjzBnqk1Jd7axqanBDq9405nOZm97dJcZ8eVc/lphYkGaeOH0hCdTU/
iM1EZSsyuvbkoGzfdNQz2gcBCqAGTo2RJd2+tGfJ4Y7ZCo9Ey0Em7wwpyLa6O/R2Aa8s5lNyokBH
nltbz254hLPkpJVYfJ2fdIDC1NDuUyWT6nISnBeU+4l3UUlDxfu+jiWPZqW1M7NBludODNFPfzr5
cX9i7tezx+bLYXGg4VPWE8g0pTzptB6am920zhEqR+mexCd/qVrMgtV5NzunK9t4Nd47fN6O9RsJ
+mXdtenC2dwWDZp3ZfItBEWLjj7CddcQsrJH/T1ATEX64wuKaOmwf2v6HYKnNPtcPjcWl6oIQMP/
WT9qAbsIPRcHcdzd2tXmOrPG1V/d0CxXIs0Lt99dG4zxIloShAegC4uShDxFRiFFL+ztoL8RFb3l
Id9YiKRfxhSUtVQipD9km5tSSC3+7Z/mW3YoSmaH2a+NKyH9DhN5duePr9wKIk5kPiErWPasFoh7
tGjaZImL8WWdTAmmYL0yBOJkileBfZgJ2QdzwpJDiCRn2wYNl/Uj70sCyKWgOhSbCgWzmnLTNTkD
/vVCgEW2vJ3+6GcWzV2smrmWY0tNs6otabFmsuX0srdcVE4xhXE/bEzlcdgMxcsYJ0dd8SzZyP+D
XHaEDQJo3uzl/0W/NBEsPlt5vajAz112/Eu9RATsLK6U9SWYsyxL+mCZc1yzvrjeN7K4jTrXs2DO
GmvSqhXTJHLmxOmeMXmHZRzPHUj9cd+Af6XGaXqlHzPQTjBdd6it/5Ks0YUGTBulaklR8Ha2aMtp
BLF2vq7YaOcIkg8XPeyAen7s/6cBQClI1Mrn0rdPr2f+PfNFY/+2a598HQ2QWPfUDtXSuckMpOLe
XipH8AkO0S+rSTy0MDcppUHt03anT3Etz/bvUIOyYm+EWKkMCtCEIGpmu7B7u1FgCPOWE1Ss98Pv
mRxbrLL9iBjzOVI/0NUsCkTbLIbPmYOZydNE6Y3q//eJbVhMjcsNjFDbx/I31XxN85KvyupnTYPg
9MEYp5llC3Ifv+B5lm6ifJkSHALHWyK3CuUgIpN148IEz7gAmuiUJzcV45e33LcqOs8EKdU6dC/d
5GhrBsscFBlI49bzqsJwAh5ZlHGJNt4F9tu6VDygtz1wmFhGLJBNlU0XeSbNV97A5Xd6SxXqyq11
ebUukud5uTO++LmprVAJYiL6Z93QwswXpot3LVZljcHo4KlVutQ0a0qHCmG4SrqEa2GG6GTgU00J
6jf+V193dgAgMt9BGpJrIe5S0EulOKZTff5Dv3aC0vT5WhNzXd9L7AUwjFrCWL4VjqB9SUPKnJYp
VGQDz0zIMAH+5ehK1Z3/AUQ1g+FWjmNNtW518rufbj/8IPQf3/bVuSe/0xTdFnpgJuNETZVaI0hJ
SxE1+ZXinWSqwDg2yAtPJemFwbG4bm+mP+NTp7gp1OuJ2qrC7eJammNU/M5/c+MF9i1O5c2QGurB
KDcK6lCIy5nPp3T0767nE3hmX2FI+BRSCwpDilQSimwX8zWsbXaAoWjZduhuqpSPho0/nwYy3pbf
wgK+t4bnD0WfqlppOfLifL4RcodN4fhnEulnAnNR+Kl+kH2qSmjparoHVfBnWZum6HnKIZg0kI00
CEgUONv+WkApJyEsSIDgHjDIlTMVOUXNdQu6K/qetfPXeUglgwCnKZxHXeraY0lXI6XvK6qRW3Ia
Y7mP0oFcNbiePGy63TwiG46fVUH9Zclhp7cfBGf1WgdmHONN/a0YCSSCVvo2aUqx+CnXtX6QadZ2
RG3vNbC0SIFhXRCnZdsun6e4V5i+mL0Egtn+z6kZq2SHSW6US4O0O04atBUlYYi2MKL4s3AlGOOB
v+2LjnHtiEJyeK6uaWq96cD+k5OYrnvbYXpltDv+TtkQtZGNILoJT88D6iFotHDRK3pT+dBvnZtb
uRfSuRIdnBdvkw1P4Lzxe1P+QZh/Av75uXso/PfQndHPX5YomVtyHn4ApBDvFUmJZ2XFs+Zajee1
sQJQgSC9yvQDB8OuADkYt3EoTMqxQ1tZ4feghMSPNPL2uR8hCFj9h7YIBRH9yX0tDaaNQK6TLzjH
PxIastzGnmpnvw7oM9maw+6MstFY/9Oven2qiFQsEu9kBxrmtPk85ar5qBpIkKLfuRFLlXlXP5d1
FQ+TJnnIjwJETaRS6RuooUjArd0EV5pM3mm4lEIJFGW4aJCZ0QcY7JVhJ5rKk8ZhJuD+0+NBM4GC
Ky5aaCgkZfkxQEDLQeNXvUlewUatRF3K13W6F2wt4a2BX5AzDLecpcoo7q0DsiBl0+5mgBtPPD6I
sS3LDylf49J91aZBB6YVtBO8Vytf2te4sHyE97w3pClWEBIAMZZwAqzeY31jjR8Qs0q2mhhgSjkR
sGPqx++gKHZngnGaRXwDS/u/m4W9bF2gl5/pL2yI5cgN2aOnGQwMOMru5wlGvFcVGNqNmXdN5APu
R7Jtr4ld4eztJ7/uvYVDOYM3VlhLXBQ8IH3Kk89SZiYdluRoSnlHMsff2g3wS3QNGUMAIiGViExe
uZ3qayp6QqCblzBQ7vEAdmLXzBNFuTDsGOnO58r6NkaKnCaEG03mu/tz08glf3VAk58xSddIoHwg
63/TsW35iNQMOVB9tfzb5kvpfHP7kcMT797GvkRiZrroX49qxTJogAunNQ4biFdSs1um+EzVFVNq
PjmujFL3f32tzPeNzGy0S2NdFp9X45SJfy0zL1tCtlEQAPBhdj3VfWHXqQii8v7c1DGR5fuOt/Ek
3QhUri+po+4ITFu/JyQI2b68RedFE2qF3di/T0HoUQs9xvNIt+cfpqbigdzFT7C8Ms4oEEuEh7GZ
IkeuL/NV2D7182x0IwwdVycfQabTywnKhneGOAVXy0/XWpKAzRvg9JiGq/uea92T5eex/EJURfuz
dN6Tr+aOlMFgfSvkq9+Q0tL8fdFjNu6fBbUlF/lrg/C/7cX/kKsGsqXVgB9lH6pJ8am01R/Z0f+Q
8BujBSP6Bm6cKsLj/NdRvdec3XeBeqeOu1UceRrjXcpm1eGzDnp5i7q+wnqqYDmbzjp/nD9SRtau
YtVqlmoRQ2yipwclHAKYAfeTIjv6iBx0aFabCT+jabTlPNMV8arplQfatf8YREBZiTu2a85IwhuB
aAXufcQcQ0xYlM5Y1SNRzFhR8UJ22ETNoQXEG4nCWOXAi/n3iQSuWP6veQTuuH2KV5CYq0NtbzQD
TnptPHsohgDLFIr5vSn7x1MU5BPxik6qZo08gO+3XfwstI2a4/BK2L/J0jAPB5vjx+/e4CI0yHh/
m4t8VsxT2Jvqh3MLd1CakF/CFwJdQrasVo0tmglqB/GKFDvTzSl+4GyDx5t7v2f47d/UNu0bZaV+
4qJzE1p3BSRNt1f1CFG0Al+xwjJVU2BaI1ITUylUjSzSxND5F4Unh/qKQzFPlHUhjYXGO0g+pzl0
FaCf6Oot/yvIcE0MvI4X6DKxWO/2D+lNvF+ytTSxi5r67or1kwogAGaHJPVwL9wen6eYaJA0W6S2
wIcS1RCYrmVkBv1X16UyxbFzERkbcIoIc+aX+Z7vGtBk1DR2R+BF2huPH2cKWEpKATRNILI8yutV
42Z/y0xUK5qUvndUxlLVBRbNdNRnqcHph6iqyniOfV8HG2EO6ShPN+VNb1fVIK0ddaqArwQEsd9Q
TrTR3FJAarVB3bHhcSF17/SWCee1ZesazfUNEVrSGK+ubiZ+HDJXw5immvMvWYqXDsVd9dE2xWYK
g8ynrJwi0I4cE7M23jVRJSLQNqHK//wLQxuxmOHw9bdiKwiUGZDWU4N6fROCDjomUpxUJfr825iw
xlDww8WQfNHMPeTTjkYB/P9AzKutOGaHQgQ5R5mp7g8hqq7geovqgpnR5lHU2k5TY1yXoNITdEnz
xi2x4L9pM8UCvG8xwl1UrGCP3DBL1OWUoUEEAJCP/R7WFavdA8zPFu11qh5qMn1BGLJS41BeTxNw
g8H6QzxIBXZAiLva1I9xTBYZBgb/Try045WGq46QtMLUsGjgGWS8a8E75meBedQR5a2bq5QZ5kJ5
g2CMU3aaEiYb8+KxfsT8XlEL24HwG7vGYV68PYqHjIsoJVn27U3qG9rYTwM7WwwBcznOg2EHqPlQ
iaFjaWaVN2ysSc0rZGr5z+dfcHa4b7ox6+8rerVg7YdKksDREYae7F62kPJLMJlNTfMf9y851m1S
IMKh3QT0Sxq0S66dAyQJCAKSJDpW9x5ErpCoMQk8fr2CYPOtnjB0A+FF8jekJgWLSvFdFaIsTgUl
y78w9XAvyacyq9YhV7/TwppQX6NqruBfrFpQun2MW57UUaY252xNsgtnkQCL7/ertk43/c25fNFE
fbyBZ1GGna/wNTglpq4CH60k/nX6ufwkQTzh6X16xV23aBHaKrzSjruOnlC+Bh2oauAv2hJbhVld
W00l0gMpGMCBoA7hIrIzUNp2up3ae/OPCcormA63A5gK8mreYnWV+etf+zku3yTLs3xjpT45Fw9f
t94Z4aR83wU5geS6mFQA0Cyxxm/yHb0COY6Jjw+WuRW6w2nTEAwbBq/B6gcvezVG1X8DuoeepYsF
xRbB0G/xD+NAarDMWLYBJLAP7rXklGiBdjf07/T5+snumhgCzIto3zCJLMezhcdgQjXwjZUCO+LF
e4q5Lvm42ZFKTNqkTiVBF/8UOqjKCjtXZdqCEsiuRHv6DAZxjIHZjO+TjxqcwK/9+2OY7z7Gu5/d
p4G0tyAtdHjfUlZUAfmGElFX5MinDIbZuHFarL9Nf1KixJRWwjriEiQgf04/91Xtmq5cftinqwXs
rxlKAIQyReegoLO1n77G8w9YJl7ftil+P/ZtXGfILUKVrEQ2hZd5GcvpYvdq6t6IJrUwtr5sHvLz
QBLKJztzyU+gAqTqIEgh9fUOwztx2+45fGxDlyMxVOMm86Wj3hJZxWlKMonNFaOUB2/PG0Q/VoBJ
xrmdIohXO2w5sVgGGXhF/StY62owEaAK0nmg/dybpzYa+9NvZDK+jIGAZu4rKlhbBJu6si78GIm4
kZId3LAG1ox1nWVgejyD1zg08UxggvpqJvXKgcyGLVS2co1gPVGPTtT9Jj3ggCJ2XYtqmTChZj4q
bcZFoRWTjsjIMsH7/SP9KAxW481MGmE2jhLeG66Kqe+xBhPwwmjRky0IMk5Ftz1Un4EeHJqDsSlV
yF8NJ2uGWyxis4TGYCxXPdN/+tW5Xq5N3gAnR5qXCX2DaLBQM56MM5/7wV/L6WJgm4wKFII1Xd1E
PEjaBPhvdl9xlYn/SDqrJVeuJYh+UUc0w6uYaQQjvXSMBpqZ++u99nHcY/uGPSC19i7IysxaNbeQ
ofgvrTPRkEbRWfTYsTCOvKI2/ec4wdq2M9YuDLAhoYpBVo3TB8Ld7MSYmSFUwrjzE0KsnZXTiF3r
oHrhJlT+mLFz/OjiyULjt27OhCgHm+RhTUmjHvJ/bJViAUrKrAZaO+m9y9kmuYnQFaE/LOkh57QH
hnOhcB0hd/QLBAx8PQgrACWwubWr+GDRVnEqBceQGO+xrzuc2OrK1I7UAYK9uMFSwP3i5fB7DYwW
KCLki4e2FY939ikKshRnKdtqFEU/w9l8wW0HK82NaRXtqeeJVOFyhIz4DB6cWiSA/ATGRlwBUhj1
khWA+KNyajbUcfKhDba8PPXAus5dITjaxgm4Hxexs4Y5NQX9CS+icLZYh2vSvLMzD1QrubXLsOPm
yFO8kLuxEACHFHRPGe0U6GC+i3ue5iSqpw34GnQRgQCX38GdcUuOUV69JHSor23brExI9DAHuaKC
jwaIql1BLwX32KNywrEGpxdwN4lh/pyXxpgIJtwP1R6tSNquHHbnYjiLmFsMAUJFtF98PdE3/o1m
8A45MSjNP4cZ/mTmHkvNJVmESAKzQKyhsq7WGjMezBBifSIpW8/aBGKOPzXgmvfTGovJ6KeZqWzN
1TbjHAEp5Yw9785EBeYFW+7bCbYveiSGbnRVWM90yKuoQbe8UBtdQ7+UL9JWNO6MpZJ7ikYAsgkT
TXjzybYzZ/RNCIXoeQB5GkvwBpYmRdNCyXaIsVyXOdsKbUBAC7OimBVhiyysz4zy5SMQh0QNF4/e
DWXVb8TUiCneDOMbKG3b9AwEGs2A0hzo1pkwAxItG4YzFMMoVgSHRTWY6y7cZsGxqShFBRWaE0rl
KQt6JSHHY6skXVbx4swSBOGF1t8U3+DnH+zwwA4le5NpnOBgdjtY9/x3bE0+DTQveM8ALlFkXwXv
cMczGrOF80TFbANsf/Ci+BN91PtwK+9wjVmKsgxaIPMy2nTKVpm+msZZX9fhEnz42Q/LPt8F8qw4
9i91lx96oPpkOs79ebPldYZ0WvSTzF0W0VXBleFiG5zRqQXo8xNuLYzW1xhZ4XiFJJhvrTE4yNA8
23Mwb87JgdJ5QnKaa2f/wH77u7HsN82sn6O7PrrIDWmD8RJaWvhIg84I5whpZr4zLJEA++8q0fCs
TDfS2jkZa5LVNw7XFSrl7oaO/nR8F3hKGlTZwg/unwud/0NLsAgAuSIMt81p4EENYokP7Rx5FqwK
8+IjCQNTbv9MIQufbdgwCW+hU4Beshby2l7ZkSo23WAiAHERyUflTrVnsUKNQeJWZv5nnYKA4qi4
SdDZs3OSofxIf4vJ5gezDhBPvOwYSB5p/IgxBF9MEx8WJiPL6hyzgbh8t+/Amyavah8ebYjWB5kj
eLB3MhOgZwv+POOWWei4N9Y02EcgeOxoAJL7pYb8Eib/ZBxrBYXDJ32jO3CmDrs422aDux3vFrCu
AK/7Kr4gyvnGHFpRQ646Ap9lRzwnaCZpK1lwxaoUKuRk66Mop3m1eN4YbjQbGvHoDS3zX7E70rt9
A3MxIAiw3OEdUXrGCzHtFevAaI29YOpfhWMbMoOrILoxkGWUcB135U/mTRzKWRaDechd+knXYxt9
tMkqF2DE8Aox4pvuB+pRy+YrDJWQofY7/ChYRnIcIP6eHUAsPsFFtDDf+Ds9ydPMHTM4uuCsJDcW
G+AYIEQ8iH0O6R4D4It50S8+pMd6RnzX9wD/IwuP+YQdRMSzAGXKha6d3wKGGbNUHmUPH5xw6GN4
B1BWLTMMLLNbyIsYye79tEPztihXw1EcZYLzvhjRiCq45L1SFHtMICb1u6baN6f4ZQYYfmJlJ6On
YE0RppgORn78wE1+TKgwd8VFvkufjX4unGnkQWyTvhV11gPmmN2XzpGmMOd5MkQf1yxnYmpCXw8Q
KMb03T+T1h6JdzGFukW9yJwPP0k0iJT9+FeQhnHnpoxUzp63Nwnen+g+BMQguF8jiKS9JCl7w5y2
nBJbBfa0l0BrZnlhnTbtk8db7RfcSD3kSE1g6dOU2L8uW2yrDTYyrQodnS5bE/KZFanM3mscEfdm
7XjernEmIIOnQoxmMxEtHOwL0omZnHoOOHyHF6hg8KZJAx/i7+6vemAemzzu6E2Ct/ri2xh60gyn
n8OAyAQ91tb5CX8Zx0E8JSEpPzipe3P2/DxFYnswPnzAb8ygisVovEpI90G6IkeP5s5vz+Q7CNR8
HzEEaz/AAxjWJH8v2vO6GBUCNgzl1P0CnsxYBk3UsMidhPXeujMojD/J+zTWl3u2IuLXC7BKvt3B
IQ+Z4kctLQV01eNHDJoJUQXqyla7Cjbmk1SsnZjIAdi+/8g43UQl6lBLYFlHor5UpNr6SYYAE42X
/ry+dDuV4FTjPxXOpdkP9R2yBYDmF7yiWzRzEPOZOKmB4i1v0iudfACH/8kXoL8p2kFU2aCb8Mhr
eh4Mr23anuFMX9FTuFLxkyz5uhoyL2Ps4E/wIi4gu5Rg5s17o3awmN43W39JHoWS0/PRJlvaHuQV
2L3WCzgQhB3cEeZAmWSwBLSAIhoIKMTIAS1kue1PfKxwdKQdrPRui1Ngs6t2wFATLOwv0u6Hre5T
eX3wNyry71s3u0lrAhH2UowzF5R9mG6wN2rGqqBD/UmAQKhDhTe9k5hZVSLfrS0FI9ILPLQPNX0i
qj8OxgFWBU9VYmkLohWI6j8iv/xw/MEw8iX+7lt3wg4PGJFikgBZ8U3DwDYHIEx/cg6R7mJYhIJF
XeUYNLI9aiP2LOjnn3ByFloRodb56lAfel/C3X1knSq1+zdbKlVm4Ngys4cLC6vPGrtxmznWAY9C
xPnBHaHYksnOrESr8xHN4vk4p/p6sUaH6gc3qWTxh2wxmOyr5R6SlIrxOwkISdmO6Seu70zworn+
5237WSXahZk8f/szeKdr7bzE6wVWsfTtCOdqWNGsMTImH9jVmLSDzm78KNimAjeUFgo+NPpTefUH
hg5xCaMvtImrn2zOvhzcEmFXIcVdtt9Icfi0KcicnbqHC2F94EXdzbAPBzvFa4jh7/wuY6HPVBSc
dLpmhG+/vMvb24Bc/zVf4Q/zxfO4fVdMmRkazSteYsQKAbHXJTmAR9GKm2uPUUh0gSgbrfq1s+1u
4WLkkcyhHAsXWjC2i/gdI1bF4n9s0loV0SQFf1gxvRyxwEh+BdkaNv81Oqj/NkwFF6ZQMO9gRDIV
ZFzKFMkJkAAIaA1aGl4vL7gWYK+LFT/rE8TToXumYe4wDmMWUKDD7FnfNAEJ5HtGijLmjdVGu2pP
DwHjV/v0b2IezvmWruke9AG1wo6TBzLgHZFNrusFqOXK3QA5Q11HwHNjrEl9D7k53MNKRV1MlUJn
wzoLprgsFiYnf9r7V7Ihg57y3XZcUDuUMwUHzI0yL5cwNWdkYxBL+BxrPMmxmmXxHJ52NGKXO1wX
JFrc7egO5ZclqJS+PHkbm13ROsp/HlA73QjCbq4EWogQKAvTkBlzf5zhUVyK+8T34GbA3POOb9YZ
DpuObDSeRxRLFkF6TsRrsBmj6rWnwNn74NU/RqDpHbCC/ZIWxdbFb9TgLcGIWNUg4BG7XPoFndex
58JUc84Gs2x/reIV5+Jt5+Hd4d2F3ry++ihG4wnu1ObM2uNWi3U22o3F2/6j65+XD/cZbHLo8fbm
n7EVIlbkHtqOOmNRcAmgs39DfWHTxrh4QaZ9soGJUcyC04US5ANXNKKhvImfTNrwHXEWIHXGYwAT
AoGaBDz6YOWf0B/t9opA8RiF7TjcrKzXZ/ERpOVqYz5OIffNqmLKjhFmAs6oeMLSrF3TGX0VUoKt
u+ie3r5fVXvrwUSbeGC/Xlfv5lJWvPCcWiZv+QJYw3LqgiGBCY2CnnxqntR8oj9V2HqPCv4WWsWb
CwT/YbzLo8/uBWvqmhPJmJvikE+x1/kUE3d7DXe0+BJ4oTl5NXdhMI5uhBv7TSQQ+1Fxyj0Itg/s
FREZsA+JvoBlM2umfQesfWVoQTGIopMMgaJE0NfQx3/2nx66QJYD+0/IkGCqJupuacFyCPbzMaKl
NGA4CosUeh9DGezuYTwI0a98EQuNIqyBSTPwtplkY/oxQ0PG+KHaEGJ6XORw8OXooorcnEkVwlmK
nLQu5vRtmEjy6eVT2GAkAbZDMkf/lm2+GObDBedLLKfVs7nElgUmtI2pPzs65tiPaQgUkUkifKn5
acxlVqzUmm7Pw4PTqrOjQVuXQu0+sIyCORj5pUL3RFhcIl2c/2D0Apmr2qj8VXAbvbuyVs/y3RGh
aAaUQaMwnJUjYnkYQIuffJku7/Un/oaXBhjHoPyhJGVHFUgh2LiHbPJTbF7oUYHbUxLqXrtS/fwb
QaoMCjDjUhBrIrYinncHliiw9AhplvBbwG6Vqsicaz/WmpkKEA+soaV5I0QFD1Lwkk8w+nO1PTNG
VGHaGo9sAFpsT1DP3PApnFFAEfeEbRCKdFHjKycxsAWpRQE2PuHgoZoEvUSQhRgT2MXa0R7SCGPW
cSLp0y6CDTi79BtqVbjk9yhQj/bSlhY9n8f7BmkuqtsHK4AECMjPyXkdiDcFm3ZVvPUDlSw++bzL
hy7G4QlzDABcjHsR2b/rT0gXe6FmNE5AcZQR2Cj+tliMPMYf1oShuGfBxy/SSMonBIsPJKtMmi7+
b/eIl9ZVEtJQrCCXzJ9wWFCQkBlX2K48DF62IhiOdAk+1WEgcl0KiZJnl8LvweaEBH8ptoTy8Qn0
CXMSFgjxDRBQ0DNgxVyI4dw9Id4/8mtp5IsVVTCKXAAaak/E5KzczGf+b3CkCjtgP77IcW2SLeYt
9U33qSDgy23ZRkIvzCmj8pk9peWw1rfhpllZLBAiATDMweoLmiQzbSoeiDyMeLAICCb0KTb7iDFE
Y7EqDSTrQj9QMC0Ipt90Bv6puCN9I3/882uCAMuqYO/GdjT7jLlPvPA2J+zcvnp257FC5kgGxbo2
u4F9r+uThyJArCKC1/ubnWFVrSxyEzhFw4V/AT6xtM54NLd+y/R5Oeyz6S/A8dSaOtNgky3pc/CO
sybBbQREvMRv8wSFvspoY6axii5gUt1cHnE36aupxM4t1jyFDDACmCXoEqfZJb2W6xBNlyMsyJov
15pFDGhcoZeC/c4es+ZOkYF7xzGNsY/KjIW/Th7gKGSDYsP22ituIBCQkcOgSCmcA9AIzWturYq/
RNjAOx/4GkNqbEUQI+KQOCGlk7GgbGJyS9NTL2C8E2oIKcMKqwrCAshKiRo1BGxnr9f/CmIGHCKr
ZW/k0agAwXUpa7bZg9L+yUnK2R5o7uF/i8QIrvT07v5OfsHddXagNOqBqhSfUWvCtnQmRDA4IdNu
gz8XzvP+E/6quMcK4C0NxXhUL3BuP2gsqEcS7EexCKCPEdMXIl7yoL+hO7WY9OIkIiwBoIiB8gr9
JLxd2AgULBx0Qu76D5CIicEq/wYKWOEQ8cQA9ViSdckExDhzBn6Jlyq+CtGbvosCnussTBAu/Bum
peMTvFS9ELSR5Vq4UeLncWUmzYQUWarxz46Vlqp6W6eQDd3akaoUyV/0NqFl0uXL07RfwKiFte2w
thnVONEhlARljT84HQCkMrUFZuXmE4b4AwKEPJDhHlSQ8QO2Jk0HV/HXnrN/R1rbF8ITID8AW7no
zhYkA6yX7SUc13/7GpcYxbIuovye8Z8QmoIeGpB90LtT6thMIfw9dvMgjMLPwl82rJFc00kGb3tu
X0Dnb9J1BV39YkHwtPDRxrKPcAAow7wF2/RVFKEtBi9dp3sRJ5gjQPgnbgTWGZnkkOJMOEMrC9ys
/RCETKo6bHfoH+n7CI7jSVohZ/8Rp4QBOZ0exDMGEU9KxtS9cC5ooZAtg3vTuwt+vt7t7EMjRM6I
q5kd/jthNIzDVjpJwkwV/yFmqvxORin2oWJo8kN8N9bwLg4AfMQiIiGPl7IVliMTPuNaMxH5YeIv
/bgH9wBWLoDPNWQnjt8JzDl48+9YTeeJ148lBwN/XiefJuQW/DiKhwbusQYG3ldvmkCFcG5cFZ5F
9Za3bFRc4N28oA/can/1wZ2MGxsuU7JwTmwFAD/krOO7dVRn3Rpr5e2HDGUU8ub8FpywTfqNNx11
hqgFAHe/7JfzgUs8ux5k/MLFhAsRwlR5RJj0E/nyUyb0PtGKKucYLfVnMPmkayHfwZfCUgYMjl32
LFYEtWKFHGZaGK3mx55tcuYUDEVbGCsEB4SymGIEPPkgbI5Y/XqgkryJBWLpOjnkJ+q6BXZfLM2A
7Kk9wo/0CAt9Tq+y7CHEP5VLNdMop9bJrloEOGs6b4bBfU33E2xZWKbAb/DFXgYqGPmPwRKvhyEK
UZpd1fwdt9R/4z4mdOBpmJ0KOwuxH5Du9wsTPAwAgV6ME1J3pnPz/AZHjOEBR469PaB8Jya3jHoS
oD6XAhaADmLevPlN9sohmxpbBz3NjO3pUCzhUvZMtwLhoEcRk3/T31Fc0DSPJ+gAhgmybdN9LURb
TJ1KqOLofbOtQDCDBQNW2PNZPJiY3+9PYuAJ+cLKuS92dYhVSgb5KboUd0FAhiewwAtskgKvfX3B
WBK/kuEZmc5ac3J1NqVWFubZuBkYUwoSSAuQJehR6J4gaKUr80JcJFdzwunl9QNCIsB6FsQCAkDU
KuEQiJkFQ5yMh8Rxl3YULSA+Jhws0ICO+bWmieEQnAHONbEYbhFfJ8YZuMme4BDsQGrSvf+i4n1q
T0bF8wTL4PQmbKENikmQfWISpATtJ4NqrUaYRTgrg0CHyBm+FqQY1PQ9xwtAp2QmmJAhjmI6BSb7
gIPFuBu+NBymeNMvu+uwq6jOJxbba0mEz/ZlfalUByRApF3lzhkWkiM2tItmSb+wrkNsKPLrOQsD
P7RPjg4pcCbStLtkn4c6yw5kUzD3ERPZcQcWzDB45Z2dQ06VNgHlXyX7aENns5XvIwRLKCr8dpp1
YTZSf1YQRsBgWYSL6BPORDAp/mYQKP0dCFkvwjERkAqLKM7mRizDkj+mXAQ1dZihOCKmM6THkMMI
6ApNrAxOfDjkRePkXlhRcABBIulhq33Q8QxaqwfqOTFgCrcw56p+x1PiifEHLQxlWE+Tqj8YiBHc
lBPtAiG4wRgO8xX89C58tCFP/RTFe4xk+ESB6MDswBs5AwzNDMHYg7sEoc3myvDVJACCLFQSiYFz
OGcZC2YX2Fts65Yh1Rznymm+T1mttbJYxobYjC+TF4yy0QH0+qyzrzhbSMGdH4IkhwJYZddwtqM2
5LgYQkmALQ+BMLxhOs6k7yrGPzDqiLuXvIGaADExhCQDUYH/TpbHyqVZ4IcDHcZPMEBwb9wK9UVN
6WpHaFPEYJ6D9mzPerouKQjpArL+bnUFFcpOttsNNQ9Kkg9OlAXO6TZ/kRzN3cFF1OJ/6tgDNvaE
LC0F6QGw1ncuSoyjtSzT0cZ7U+uhjO37oqbwF/St3wQ4xXYeikaVHptfkTTiVsEFKdu5mmLTZ/ag
nZmtLE2dgKTp2jxOspPrUDyXJWazbbx2LSwtoiE49FG/jiJnYiT91LHlYtJW+lY35AEmCKQkCwv+
1ly0frIJ5eqm2+NciptjyT5Lhtpu360Djs5Y/frqNiiDaSiHi2oc9yndj5oOl6ozGXIn0tkIblX1
nZg6M/uDYkVrqUoPLXBMJNtsWnDmccskWw7nFVsjSpNx528j2ey04KRb9dYEmm9HRG/ItXs+iCxH
2lqzpdJrkXCWxreTR1cf0lwVRt++WiMs1IHSnOSSRNHSNQoKU6M8Z468a6Se7lKplA13UsiUsKiT
Dk7CEqvxqGnUpIr3qwzNX+0N2xbRFdxIz+0fsVqtw4QKKzwGrgUXsnS2uWUCWxl7Vyt2cvbKpWxT
BgAe+HuUuc3kEsHMNmlYAEXjEYzntBJnOsGLEpvwnkW0rgadNFEeRUg1raowsDBqrEgeOr63g3w2
s1PAwteaKVtmT+SguZhtsgvqnT2SnrSAm+xwkeqUhsuPpoW0NQ3oGQo4HWwaP2rhulWzwRxnPcsP
E2AzbHLV1F0HxEeLPBo8lSzc8tDVDvTeMIRZhduizwco6MZ+6rke0goWDcBicO1Jm2LSpWGH6syC
INk3pbkQvztMWUXTLULpN5OpwmvmK+4ic6H05EgpH3Z28vE//646sUPdx0wfT2UYSF4AxpB5N8cM
V3oT7xPJmUsGlIJx0akAbncXpTnoBP4McfUoFZw4reYlyxDZNNR2DjVQUUwyr9t33OU6Rqna3ZzI
/hR3psMLqA++ykJapdXKGdJ5EEAJ0caZXbOlNo0PsTVM6k9/LC+xxCqczptlFbBOh11zBQAXYELW
D0dJRRZjt9892+kiJ8dZZiw8QJymZYD9oSWpzjRamqrFsjXVhaUD+NjsAm9opfxZ17GOrWEMaOaL
kJsizkDc7vSBQFXhkGy2My9kw9mor4K4efauybdX7aEJpV1d20yxnJWqBPFSrrHWtsKjj8OWEmlv
rVSQpSj9znd1YMDKY66heFPd4Oh48bsr8ccozfIQZCzKaKSCSsFfuUnMHJxM55tNt7Qd3rVesmxC
cpZBF1wNLfgtE2s65OrZrrHKTszgUvuMAsvqZJeMKVgikIbJUWdpiZN2L8vE7Fz1IJRHeGK221oY
ZRZvl+YwrPpZSikaYrlBX6wns45rW+UMQbfPXIVLa/3qusMze8otc/Txo00gvOlnw95G0cLOZzCB
AnZND2s/2ikmzfJwUKmV3YzSIt04FVBRqH+jdfOwawuOzJHsEX+yE3ZmMK35AX69sPUfy9xG18hZ
pTDSYibbOghmzH6Av9z4DihwKZ6s+rOtNzZbm+wbBiQhAKb1BaCsuZfe++FQS+0eUaWOu37w0/tr
KdmM2sZiTQSbKTiM/L9s+DB7dH10P9344A0YEaumDnl/y+QDv5p3JXVrN1kYrKMmGzAGHufGX2ey
P0oX+k0YEllyLrSb75HQgbXaWxKvTYg9jP2ycNWq5tQBDcHhAovHXFhpzi2dhUZjR5m4bDGeGw5V
tC6at890lDRizn3toJWfaXgj5KrqHoN+U9kMoBnFTlEXKYZN9rED3XLgghvFelCvhrrjohvObbA+
fWy8QH70uaHc84pdZyMNLpWq/IaYQMyrtK9GtNPNrIUKQnizz13wNNkOlSyqDKHfDqJnvdWzDV8/
5B/jKbOePiiKjFspULP5mWQ/PHQ+stBmnr6P85uOLbZ1PdPghxs9+uAjbzSUazZOY/yUU1IsVP06
xOuq/DKbb5E+zJqCOWIkLdyedCr2kikR3iwlw6P2Udp/noe6eEuJE+WYlOI/C/Vx24k+MWAg3m/S
6K5b+xJ7AgZWdNf22sl/QgylfCocHP9iKDV8Cy1UOi5b9a9lEsrkkA9BJWSLEA2ljh8lt9+S/cst
4mdWwXz0zpwJl31eykbJtvx8v8OA4iMFcmpOCXZR4ZJCIFAwplCPfBCcgdb7sHhB6ofbhZS9ZOAN
k9VieI3VKi7XDah0/8spjOp3CoHUDH4j916ZJ5wAlFva/Wr+s62WIXuSh2Xu3UN/F3RP/h5lSBYW
3b/xSOvpZMWj2dwdhGy2JounpeLiaMxg4JHXOZKCaoNORt+Kd9i5Dx54IMF6PQTDta33qX8Io2PQ
rVLrOWZs6+VHQ4R5ytVvAd8p7GB5FDSa2LlS/NrjvoLkMaxMdyerdNzL1pkn+drQDqV7IWoGAL7+
sct64VcSOAebj5rFPu6WD4xrM5LWYvWa15cCe/aC5ef4jGJzSvt97s1TVDI1lhe8CQ6rqi6CfCt3
MwkqP0CBzuEI1FXmPaxs7Zt7J7qF+dPXLk32rarnKKAzNiKab10GJYrPHFS01SjO0SXRu2rqqYQ+
6I0bcrCRrULT5idPzGzXR1+6dnXVeumo2Bj49aq0ufCJeRVFVqKMsFNgJ9fWo2ii75rwqHwN+jqt
X05+iQtYTVsdb5GC5D4nzo3hMigfqnbjshCAANC0ccEVJv4x+Oa9EQCU7CmioJWfVXObAhHCsoKh
X8yIhPK4RO0gHl95YHHU8KX/wVdH20PzhbKkDg+GflK7VASWMl1YWwm9QPQVwL91JGeaqAmexEwN
Pdb6yJ+ttpB4TepHre6w0EUkTcyIPdZg6Swhw15AX7fmDmJCWuzpiknu7riixtHDUwniCAgBqhKy
W3jdxKcWkWrhYTnSLbNOg66uMVfnxjTr4N7QWfv50xxvSmhuBufXJ8b0MPnkTt8mRbCNjfjWdx7W
mBR5qMNEZFO7Kykm7dpZCHNR/NUoyKxTS37KafJy7PgnatiNMrjjLs9l4DeMjANlX6cdKTIsT2mp
4duUxwdP8qhR/c/ejoncEXKLprX2EvE3MNN5GtBFwf823eGtBmgiW+T70AQsQPrSeWnUZyaaSrVr
8bcwOT0IkV0D7XEzK0mTkftnAEr07ixrapCckIV7pfHZxUA6bA1wxoge05CmeZWOlKYNXj/YHUTR
dUiLjay1X3VhL5OSa6rCqoNoXhrs4pb6ieRgKdb/KBFO7yMyEh/7lfa3aE6iajRUytdeYXjEcMo1
yWWkCIn+bbAngfHSyNucGE9x0ca0CLWUS0uVbPA+4qabZVSSI4YKNie+cQDzbNRlPiAuQEVZz50x
2Dl9e7BZXVTjIzvsrOhXCqmYTLjuRYcuiW6l0OaFRcKja9Nb/pnPKatHe2/x/ArMu3AG58FUEjxz
ExbNGDHe4PfJqbI0lPiZcay17oQHmmaOvEVMBpMEkCUMJEwRaqTnCPZQdbPzsk7uFcNi204Apg/p
CEvY+63rmwmqln82qKDi7Cnek7zVmd4x/MpbfdIxCg2bQxogfcrIFxlLKkJLXBDxGALrOwAY7zq4
Gi3mo9yFDLxNCX4ojOaKjIW6gvDOjQ/i4khBd7Slu4PcpCz8jQeHONKxGU74nRLaZniNlUNR6hEV
P4r4wmc94esDcloiF3PF6ieqRKXKKgk+vLYHtM6XskcY/SkMmcM5btviWvCqlQogIDg7bchYHHUW
bJ+YyOdqGy8E/ePZStmjbby1ZAWU0MUuRIqTC10Jw9AGzRFcJ278WgVLzhwmf5ZwWWHViZ+tY688
6D7TC7kiTvlst/Kj7UD4EaVJMDDEbmklc8xdE+fgR/0qbTcuYJnoaXqF3ByFK9Mfp00gOEq8GhRK
ScFidsWkMuU5a3UBd1k6J7H0aj0Xvzz8CAixRt9/FKr6p1EvWjHzPi+fid9TQCsuCJjtLcfMqC/C
BSGvLj4T+ey4ARtEKthfTHpVaepLNC+mvPAHAI4w02GyS492oBDoxnxruvYm1fIVRvVVFl/cSr0Z
OdNkJwH4UT8iAq24Ul4KCxrdmMxDJqGXEcwqk1l8b1NE1O6td3qQCRU7q7OWwQ9NvZVZV/uBRU2U
zNhS4AHna6xhkndaUwDcAVErATZxDvphG12jbD1byQf/HYkEXj7J9PiRjOoxh8nuchd1Wdt7AZPD
QOVYewlYiKthk2fI73I/+K9cxRs4YXFKcpEDBmMWE5oMexUesuabxIQUhkjpLCrPJqrlU0udjcyz
TF6I29Qmx0T/ah32oUbtwSphOWhY6NdcMrY3ghvULjaEVTlLVWsp86ZqGhenTpwJUqkgqw9I8tt8
gGkJZqq6Jp6TKG3C7ipTvBhue2yr0IPTmGJJpbOryAvfTlhAGvLLuSoNd62nX9IM6cORubidjzMR
ripC4TLeJCNfyVyBlL0c9EQBjN4cICDWsU0ywJQcZNJYOYBPwMUoolnmTR0ECTQArBDgtqKOjHDR
KfHAt/vbmDJsiFRlq/b5viSAtyZr08px+op9/+jzbu1f0T12Nvc4qxYpE6S6/kw5SGROffSWinfP
MpsqnRk6+rKWyjiyPh29X9Qg2q5gxLsfvFLCCIoBSo8Y28E6/evRaQZWsexyhrJ2vxmqOMJYpr0m
DVIqPlqV+6QMNnViBWAlQJbGiugLq+onNwd0BD0EIJLJEnCzdD3s1TL75qj07o2m0vTUSHCGBIsE
+z069tqDd2GWqB+6cyyB2iTI6AEgUp+NaYH6Y6s4Uy+77q4XS70lcYbK3s+cL0uDhpPI1K3UDm2M
j4S6NQww6t569D5d64DZO6sPANHcjqVjiA5al5EcYIviYlaja5ydeZfhf9HJb7q1AS2SXqSPspg2
LMw28f9a26G2Vfzq7PKLuyo5R8QbAJiLk+gsiMDgrPtU2Ebt8rKlEA9ZiSbJIS2yN63g33XjdxzB
wUuhY0AKSsAHzeEdBNAj8mZOJOZ9StxaJeDYlBxfpbqVAAtU8Y2VLDpj3Pi9ja0dRj4MiPVR+wws
2qj8oDkHaThG2THIju5wyOW9Gu6aeiMxOjUWsnpyIQtaqM3Ilo3a79sYM8K8W7kmDLQctuufHcOZ
q6ma2KjRjN+NxfJoBCl+PrMsVqIT3kmJQ/URoSegUBXYWGAQZUlHHto9Viaqycat7hgJ9vY6aUv6
iBHfeHuhSGfNl+ZNTRkxnhWyEklACZSNaqCkR/ZKuiY2aW55LTX3I8zdZdU6UCPDz6amzeaQ9E3C
5WCjbV0hQFh3rDfM6bXGQJpbEtvF/tJqQy9ttOz82LrN2jsr2G2MR4Q38R8oEI5PK6k/pJU37WKS
pR4sFXqEMGOtlcUVdg0wZPbuMRM2KYKcpEG9ffKVO5CkP47rwMDgKWIzFjsy0BWyqS+3z7XiTgs1
XTQ8S1cZljFQT0CtoIYI0LRzo3a7gdJfMX4Gl5UuLGioo5dc30ZdxKFtz9yuGphmtPHeItu2gX4x
M2VtkDKa9qAE56iH4qtue5ehiUFH079kbZkTO0ilrnqtsW6VwhRKGYlKh1pOopJtdUE9qg8QwhXa
8GJd8p3mhujQcsvLDubEKXTZuwCqJfK0yY6tJDxxOTrfQrPAaMWydqlcLTsfu5FKupQqdDfkNXGh
fvhPG6i7LoIlJN5dMIqCkkbIiSrwJHM/cLnFxxCglTER4FxKOjPxM/OomRnscGzRTDXYJmm1vMft
LtIZ4lOpSE2yygDMEk1iU0OiVSdHgZgNwFRQY7QR70/Nl9UQzTQaNKixmYKRBB1AFYXfoQFf+Fy7
s54qlmpWC1mjm5bHukYPdNeq7hpmDIgrl/0PHiqVMr2miowMuVO3jifNe73cgLJrkv+r2OMlN51F
1tj3qKo3Y99OB8n8Taz6GgYqmz6wUFLzs5VXK10zNr4v8LpaTadKdazqEUYZHgD+CNY/pPoTOXxV
O+Vea+rfOr576jRpUdPGK6kIJs7QzCgaVTbKdPoucYBUjYdfvuTmL66hQlF4d6gHQ2jV4lWqbLIZ
dWkvYLuqsy4BELvKm2YbkqsPC/TGbkeo51aKyr6WzK0hl3ObTCI3jLWivd2pE+zo5IJlWDVeO/Ty
Dp59zTjgqv0YoseYUDJWv5EFHdwhAwzHOpY3rdzO4mFrcqAU+WAHwYx/NCYMdcuk6NuUfT//lxGD
Ftnw1G7hU6kVofX7X9kMlVx85qXOIvk+n4aqMROtWdHhm9Sjx9c2UePueo3QHeLE0afY8vvoYspm
VWbKN+otTUKK2KbwmOODyxwGEkcbkRuR2mH90bLIFL3TP7iEl6hJxUIbeFdyuLHFNIeRs11QVhvZ
RlQZKmVQqvtzpV1Re4gGm0cioknpwmpGX+Ur/SpEQJuwphsIprZKgJG5jzdJ2L99Vf36j6bz2I0c
WaLoFxGgZ3Kr8k5lZTeEpJZokj7pv/4dDvA2M+gZtaQi00TcuGZK0l2mf/ohIZJKbOkFVpGT/pv7
FemFrIN6784Fkj7q76VtxljNgkAF0c5qaXFdkGS7+DHqYW8W7BfQlLAHkQ6ZgWvcwOyxteV/y8B+
AqzS2uRWdkhoY2PTiU2gbiOCxlE3zujbIIKebQ95J9ij6ZUvZeoc54rHxaCvNQIAHx//QSRySTBe
DLe6dLZBW239d9vr3bfuvWokxtZWty06/2hnsO1TSKy80wqMX2D61fbMbuzwZsbwXCjMJvy7bcVV
xtsr7G6TeH+Cm03z6rPsg2V4s+lglJLXb/s3/agz+ak0D45y135bnfaWunLAiEzDtSGpnirAVV/m
jKrL6DEayEFDbYIMGI9IOSvn2iR9saJTDp7KkqHQgHErO0H1BhAoJ1VSfKTKeS5M/zsbcO3xAogZ
uuYgo3TaXRTk1ZKaNgtnusA1rlAuhmJlKW3hNWBNIfIsSCicwEUJuxPgc0LuVBbITbiMbJqXhInl
9GN6LxVlHG3uUvTqELvmLelRv7saljrY6tr2qa747VSAfpg3lUwFefZD9VA648hIO7T2lzM8WGTz
s3LeND1lJjK+9+249fX6quLpuyjrRe3SJuQp1R7wmiAjtFnVAQpsgtdHrODVT5X82TLbjCzVnLY4
8joy3Ym+DNLNfFRGxnMCF2MGpVLuNSPPN75rL1LpXZ1I/RbKvlu04QJhkBmbf7XNDH6Kt0Wlw0Vv
o21dh3C9Bg2lCDIMKVn5pjyojBGE5eUrp3/PJIQox59eTXP6yS0VcSTrB00z5VNhRQjKIQIb8UtD
6qh6jn0KGFETo5K/hZOUCy1xYcHEpC07xESby7gn+SPpjpJpTmxGDxUZu9Yo8O4JSXBHbqK5/6Se
JLNMKh9N7I5TflNdibU/xhvTSh9T1L84QZGs2yy5W657D6LwaBTjc9QppFU1VN3CSIhOwoxA1Z+u
l1TLMsVAzQQXtONsqfp+7UQEh/dO8lHEp6nz8O3u9HtlWNWi8crZF9vKvHXZkVGU95wfjmIWXuMB
NVymDvMPkFYrVttQI8OFOWHXgt/LqNpXfeQu6qEkuGIU2zr7NHRRbl0IOorAq6HEJJph3MKqp3qP
vD4E9TdCbRe0qFnK6OCE0V3XymMTThAjIm7QKh3XY2zBHCDkqEnyds18YVf7br0p4+7S5ZZ4Gjv/
2uUkraUK9UCFvkQNObUbIM7Q5YfQmPS7bzefyhkPsd/cQkv0a4qos503xyDRpiWxsWGu/Zqa9pje
E7ETzMj4V97sDUZjSPS1+yj3/Bf9///kjwX9Cf+pbPap2M1/wCXAzxO48Ta71Anhg/t4+pp7I3Oc
vWN05t0LUgD8sn0uknlI2tGu183PkNF56TlUYS0mjjPJ2gDX2uKoOweZMC8OS8oqq3aonIE/7NK9
UcXZiwy9nTttwq7YTKpyiRFyhqcBZZZpfwUmlN42eUciFGPVluYvGjzYCAhQbHOD4FrS7IpBX/Yl
Pyrrdz1zRwf6SaFDhxR4O8Q09sO4Fml6cgIcLUZnLftxfOqcwF7UJTS13r+00PeqDIthl02R929R
IrHUCZBIRsBIMeVkrmun0DIffYBTgVXlfxzsa8+ik/cryF6KxqSQX7Q5rXRvWug/l2bKD3ceWTk+
xFAMS0MgqahMDAli+s7it6+BDPXI3grXP/UK65AyUDY9KjJRKIsc0mePUEK+hwmETAub6eW+nHBj
7vV0VzrBZTT1nVFSD5VD9VzYk8JaN4KK6i7smF60YIQ4HyRW91qmJuMnG+9p2hUl9d8u1Vd+RjXZ
Sk7ukspwrD56bfhI/epHszDvmvCZzqnLC8X3V8WnW6hTXI0FcrviX9/Eq2LCuMKHtKmhb3a4YZOU
Q2hiPBU45tIV4mJX2WeaQhNU75pvPE8J7oUDzLCSuXxbNkdfzx+RLfHjVEsf46ySD9rCa82ynWbC
l7dwa3Ph78alz2CN0IHU29oydpZuUl5U2R1c1z1qg7HIoXI0xtqO1WHsuGLqRODNWDPBiN7NQv/V
x8+xRN7RM3fWum0Vs3GDgfrDWtsDPRO/wKLpi30mFMQB7cXPg0PqMZgPsOzIkVVl5k63ynWrik0t
2mvRS5Dz7u6Vtdzhd2zxaoea+s0ZCGfrecYOs1u3lF/NFL9lGndUG+ETFpbXyQrv/XwMdLH6snPu
I809BuVrMlkAj+EpcOcWHQiCpVF85N63kycXu8dBmafS+cZ3MIGdD9TPuj8Xn95KdemtVJ14MvWR
2WT6rGLkNgKcvfPPrjaET33dPgxGgrEcb7GLJUd7ErW7yQJ9bXcoc90UsWps0OoY9oXl7ZWE/44S
x7wEDCi5RpP7rQtiA42Nl3wmdUMhlzM00AOUMFalnTVcK6uoubLO4epG2QY0e8eqsBXon23RFhfJ
rSsyoMWQJE964my2TPS070Gaa6fvHxrnsu+IVSZQDbEZQ8P/cfnUgV68tH6x6+JKX/gGAHysY4Y1
5pe2Z1OH40eb2j/z8+FWes4gH8ikpw6rfpqiBYjO4NGKaVOF5YXZ9THN8d8x8ls04uIX6Rv8D4He
vfiqI6FS2bGxgoPrV5s6xiuuDAJEaMT6NnSAYWoCY/AERJkddaxklU+epCyvFraQeVbs5cT8wlPX
pLT/AlhopsSvXKXONdOh+phObFFWBUfbGh8Obq8G+BSEtDLQHyIe5KaUn2Yd0LmlBkwLAnlGDw5G
q52F1+6EjClCa7RpbNusZoXPfzep+52wjDPOj4NTvDdV/T31CGz8hFFCEw0HydIUfoePn3hXwt/W
pQkJIrbeVaA9lITIxRmTJ1hlivBcg3FIvVyWkb8KKv8aFv2n5fsPz8ZXIrTFxZxwptEMTr3kJQym
53kl2zXzQUN7CgYXs29OiTSZETYfQ9th22WN8TQM4le2JRyV0mEBcj47q1bEZ7v0nos0fIk0Sv52
nB9uDtszLz6G1PtOq2Ef83JFywst+z/hHiyB+D/V3VVuZycN9mHoRAh36caEvXbsbz+ia3G+NVGg
vYwQk5ninnjzYQY+p7nNIuRpFLVjLio5fvgprNsMSjng4A1TGeYE86go+eBO2xsGFvw+vS4spYJM
6+kU1/65DQps11bCLK59A/3P6elTyvIed82LN5gYf3XWvvFJLCABO9YAKoOqGhZdZ4ERAsa7uJR4
3SdBG12FYBr3fPHnWfjvgNp7Pm0/rBNlAIxoFdMQUZMGoFvPsTsvQEnSbg4EbSqyqeyjQSnZxT42
e6n/YkO9pqBdTTk3gTZB/mTDpXr1wSvvFkUsX4FLPltL39U2LHnDXpvOTB7ozjIEdAqHg+Z1r9lI
ocAZ5JrlESzTgSumm/FZ+PJtDDuYXiS9edppaLjiQrvbRnmI/8toXiR3VZwYqzHwCTvo8SupDbxX
IdGbtk1Kh8RhpvrMnOqtj6tLPcL7CbUK80ss8Liq8qfSzTe9169zP4AZ6a7oe3FWotGs04J+ZhVK
nFEKOMwGe3aIuJCGv4oDNI9+KtO/O9X45TcGpA3jQdY2VEFrk4lqFsIC/o/agClS5r1ZPgBhLuPf
btTPZmuQa4hlUbcKTMV+C+mvubg5oeFOd2PxKBkgBK2Jir4ZiX4ddgqamshxlFO2c4GnaDJjmVp5
lvhJS0kXS0afyRxMb5ntEmXAUOgmDZi/Db6HXXyyK3c5dFpAUSRu1TAhkZYLOaBsUbkN7uf/ljUD
vwnCCX7FSjhfU9RAdXRQG4S0oD0vNYJP1fvRZ4/1UzniqFh4TBViRu+k+4imfQVHy5kP32XIgM0P
zS9b2XAikchV0bPJuPIpz0wTp/yVZ43tpoP/JxmRduN0CUMY5f/94nr57BcVMB28QlKXkgzh8Uiy
tutuO/0X3skoGWhqJsyMCvGLoWLCPKi6YvZXV1VLrTDeaiWOk9I3WgZNs7aXRqw2jSU3WpmQF+IM
29E1F6VpvnfKuztTTfPlUEXStoX5u6UZEEaZ6KnJ2jS+ubP8Wx8x0TeX4RDf3cS/BgE80oZfoMfP
wJf4mKdYY9nmX9589FgdMNvZJhhFcSFRUPe7Okr+nCn7iHUbB3d0686/STPWmTV++7W4FX37Qxew
MFB0pCHbKHIBlypxH4z2MkoYzkHW/ha8wkxLN5Zv/gsTZiUFElBIij+FP7xGPi6PZbBNE1DcWdo5
UXnLOMVNpdtXo75MDZdG1dj5VbSqW7BKOh9IVsn3pOOJqY5p7e0L08X+Y/phqvESVJQRqYLup0eQ
ryB0NzVaDKJD6e0WpmR4lZXib2gwgWH50UgvaRePXet8+JItEViIzw+uSblTYA9B4Tnp1MV01eQo
mytNzuhxUGwHuHLtjKUk9zAAXWliVo4NAkcb2nwI69RF6dJ0nUXmEh1E5hh3PU4jFSdgDPYwUejM
3FDx29JDJ4RuGEwY2+i514qdXwT4xMFEM7oP+DywaVrBaEvbB9cw4WULRIlmwYdifl7ixWjNcG64
aHB2xGVv/oYeMFzLwWil+AzBzW+6iuCLL3hMYf6P6dYmaUB1+R9FgTurmYMQA6Vkv5UIF7IiCwaf
tAQyOsVsYOBNiw2udk2MaWkkajnxnpgO4ldLjjz0A8uzcZAlq3syFlP9bifbsjU3B3YW3gQxInz8
DRO0fYCqxihBz9pV3yY73/zDFN5iDts2L/zAsOfr+Sg+B7bo8co2mhtVybMbqkOYzzdHi7kT/Emq
hDGjYH8vdRTxxY8Sb9KoF9DZziNkVQ0RZc0cPYGNqZi3atlHKs7+cKF1f5L8RUpUcEX7KXyzgPc1
DO0Tcx6VD+ssi5+KionI0Q2BDPn0Sv1NCbfjb1h/Nz6SAUSbqjFJWkMEQMq6wZdxl7rFbx2hk4Rk
GFMiVtzJAfjb/NhNOFrgOUuu2x5YLp7zkvlG81tpqc1zuPBFBy8O3VLBj6+4fErEnxocwmnSTkDn
4XTqnfdIMHfJGSlgBtHisl2azUokPYNsfWFJcze/GYoG1DyRjXaq+Q35NSUy5DxTy9JQgJCIvGn5
xkzdKQQDSZHp1+09yoZtHxPJxcUCYixaa5U8rNBfYfUM4uArdU6daV0oYjrmlZvE2MPA3mEmETgM
J8Yp38avvJnlUI5YArYDJhWIj+YdW7X13ZzHFU4W8AJdCtGmxzMXsWJLPJQLoazUmJ528q2hRcMw
o0D3Sv5SnltoHE3C0s0sv2eKqQ8mXn70AiC802xvU/FFhac96io5DQYftnm14nYfTpjQlcF7mesH
BwGHZ2P6YY2oOemMPA9+Vdnor3V0S8N0z2T9OcDy3fW7TRD2n5WQW40X6yr/e3C6m2O0m2SijpNZ
tzLUR46nUxPVO5uOoS7sPyDNTZZvgj7cU4+GFVicptvsOGm85aazax39Hs5d2RDeBU1ij/XG6AHE
sPmraFpXkvqtGMA14U9BPbnWSAPIa+Jo7QfxZsiZG9d+mXPeH+adtlG82prsn+Yj3WAk3ZhET5EV
rm8m3z42uYlucNLxy0GL3VIo4XJVJpehJtvOMtEvBigeLH+fSnkwCwJqPEAEP0t/yGOA6sw5Puan
uGNVZ4jz5zCn/NHn7m3+JpPFc8wptPHU6fl95itPp2z3LcLY8pYpAqAJKbOozyWep6MePcuq2bvD
RKGGNYqmW4sSWyjHTL+DNt6mYANFkRM6pPu7VsE0iUp4TigJakilXhDH/32UkSc2UxZs91IN5b4l
A6q0Vbjt3v2IofT8pKh2fqq8vvcBUmx+g9FGXZ8nH/ivRR6TqAByTIhnXWagVw71u/Kme1NexYSP
uz/hj6M4WqSWrUU3Hjhqg5lrCDi5HYzuxTY5oXgNRRsfrKpalwK2dFRr0HG4HrXWOE5pcc5MZx1g
q5gBUQhfoeOoIaE71QozsMJrzM2Mk5Z6d9F4AsJVsKV6ury436iI+9CzmdDhUepNz1XT84oc/N+o
bDOveE6z9I7LrVkn36qKVwbywiCu3xtsvY0Gv/DMCp41IPUpIqZXelLfFLazoIqsRU5oeUnT6CT1
68BIrww3QzHtgNBI0ZuqD2CZk6E4hXrzbNCxzCV97jEvY5VHpf7Bia8Tq2FBocmn6Uk51ltlFNcR
EMHPP8KBlKQAW/O4/YoC81IMyLxSBlqByI4IxZR8DYtDkpKEG6fPZgTIjTQUlPYBB+m1tH69vt1b
fWcsIgmVG1Q5zcbnAqqxyXmiWhCvUDSPjJ8WmOhYM9ZM1eLX57c43SYYNzbObzxlR6ZN4FuZs/E6
uv90NBbviZ+99Qp3U6Pxzl0UoJS61036YUYRhpwG52v3UqNb7cfmpW07eiRi4uf9MGtTfOyuSPaR
aXnwMvUV93hX6PpD9cgYDXA9QRtUhVUHU75b8oJTv344HZVfmwkMyej3bROPqKi+uAmbpJn0fJEB
H3h4P2qM/xetFWK8Y3RgdfApS8mLGzuWQdRXp5Tue4rpY3pnFQPmu135VefzFKgDIizi8mU22oES
D0xgn2JG79PkbHusn/2mZQA5oc7p3PR7TKNLEnnYm0DA50zVf2cehr1PtQ5eYcg9o0JGLvR5tc1A
y0zHVxPqfOO9RGZByI7EMhBLUrPzfxwJvVBN5Zs/crBX084suTgyx/zI0wYl+QSiGWgj3kKUBPhe
iuasc9MUScQYE30A6GRohPty5oo3WNEl1tXPESLm2LG02VnXgudGx0cMdRIukhF3dNbjBxin+6DO
DmlXuk+C+MChzlfSY2tnkIdoAtKFIMCt1RmF2TEj8Xe/Y+4xxajIhxyZUw3v3E/7nVTdLrH+meUE
Pjwha3Y6hENGs+ql4FoKTRAjV50UXHrBsR8POZUEZoKpQ4PWCvFRlJDF2EZMhba1RqEwyrJD4+v/
pT42/U3JW3NIahrxhxrwreWekQK7rkbfVsL/8pWzdSA7ghqSJu6/MIPFSWm0Liz7v74q54QYrsa4
wu3HMtCnuQPvAFFanp3TEZqcj8JQ+IRBGbe5hsxzsW0sATHI3DiOTWll4wESeM9NDUlQiuyuW709
TxP/ZAiDwEPCSCEWpzF8KfnSrTsVFPD3Z1iw3jZNSaw3kMTT6MNswy/VqT592JcuU8RRC98LIzp1
bfXR6a+J2VkLz/X/vGlAFQTLRAwrEWFJF0Uj0wr7UmubwAhOtVVheEwFXc4vU14R54WFeqa1YwVg
/Rm0SKtU8Z0Gn609J1905itkultdevzMYk4ZUx+RWV2TON9g/GKV7XtkzGoyQaFpwH/NdTCNht2a
c83FPrTWArsmbqchFbfaRUsorEfYjRtCtv3GPo1u9zeYANcTpmHzkW5015pLOUtDHML0TUtVPXg+
6b0h1DU4BF67jGndAy95NUdsd0za4TZSB7/EHnpSu1FfDeRPRKylKG//7FSRgIaKIrP3IfdUgyq4
oIeSQ3SypcFhQpXtxv86mpkJnqxq3V1ENe3Vya0CXwNxImbMyJc+tWSy68zgkkfDNrUnZln+X8Ms
q4Hxa1BtunqLegKUI6qqD1tLlrIGAvcqCv5MnmwFCVGv6gITefsMqsLu0BTmyWBQUzkuOsd5E439
b4RsMVpYQjoQB7izkYRsuWuvBdQXK8RGyxPPmWYu8zF/Ub5xa8X0UyjtxcVbFA2GstLPOJhOVc76
xVJao9uXgrTbUiznZzH/u9PGoyg6qHuk33pffYZHD1s2QyPope49wvYi8IJfZ3Rx/E8v87gUdtRr
J/Gx0+K1m/9wm62yqFlqOVLKn6So94GFST0oa96E92F6j7D2bQcyblAWhTivVflDQjR0A8aCVoZb
kepXA1duCa9Sa8INYDfWKhV5SDAHIeTmbXruaFvHGg+G2Nq4ifNuGApEK132HUaZIqgPHmYs3Zgv
Yi4AQ4XfIYVrTqi4cj9M08PbrzzICpM7+Z5oGNmE3sawuxUzVYZKw9Z2bdJF8UaJI8BYsS00dcjG
+i9jb8ZCLMfcWmWaPI3SvcITvlnOtElR8mlwxgXV0ID0W9Help0OhDoQUiNsrhEXb069vVSdz5Aw
O+ds6bzO1vA3cTTytOfRu7tRSs+XCTQGaK/zYIvW0fXtOaQHuId5/toYjYf7YvvyV0gY/jm7TddJ
GuQD8jT1Cfa88PJ731DHtaifjTdZWi9DKqFUG8Zl7CDOmGeGGztD2EfPtiYoSMPKtotTpO3TgqG/
bZvwZDmxdS5MCM+rElJirL/INHjvBCRUKYkXxnJAZuWaUcxTZWnPjKvXho4yM8i//KF4DBohQlPw
gAq96wKEkjJ6U5kglaz8gMh8EQJBC6oqhJJe4x1sCzcZZM1BW+47i9lv67TnqiOAOsCbu+tmjxF4
uYVHBh4MK42sKu6mBD19a7Q/DYFdOGqrCkjMAM/HrJul+1v27V3Kch25MD9j7MH1oG6XgtGLjMhE
8hFP0gH3EjmBOV2GwV0xfQthO3pLJ2N46emnoO/uPR+t8du1WRb/gsxa6YCq3EgCr/h4MLERwSey
YnpdcDvPO74q7e8IcojEEUO343tf2d9OBZ8t6OeU0nGgU6xpLj0F1qWp+M0TeIVRUA1sq4YrKaTI
REx5Kjgx9UydDNSWw9QsII2F+aaAN1jHx5SD3K+Smx36Vzcqf43SfjL94jKb003NZ+hSsPQjXT/p
ZVJDreqHoO1dqjYMc9/0YUCRgNwH8jvZl+yCvaZaH564OPCHhV/Nmmzlv5QFZRXdahBLEBkIPSHF
D4OJYD1a1kbU5Xqogk2TmjtTDLtC4VlIs+c0zW7MQ5jRecHE23yaqEon39y2WrAODW3vCVKerYRL
ncjpv8Drl5PP5uLbGgNmm73L4MelIehKZzf6d3Et0vtclXPv4NuVmLvcts61ZxLoAahi2T9h70N9
qjiNmuPgy2M9opiGeJvVfxonywQ877UC/uCw8xDUzHyzItiO+te/U1xEN8saKU5U+KfwjasQyDQo
zbVbQH3LeBUVkpSXcnL+0qDe1wgBgZSZgvfUahGBrRUCO/b+oBMxKEqSLpLmZBv+ZexfLU/dCgYG
BZps5fdc/RkeRjH1Rj4MSBNaazMjs533Gdfiuebc9VNra0DWXKCwiz1vMVQWBpHJ15jDP+KQ7eCo
F0riqav7m9rEPaedVpBQVxPQGnQxcNIZXUyN4uFJfPM978JKO8J8Pk5VOhcNh8EbNjaHVxbhly2M
09BD8KpVyeXzFwIXYK48n9IuDPIG7DWQ+aKhtZcaNfBE2UBRoEX/0JS1UDlIKzA4H/BpjyrnhnkT
6rM2Q/4G6C2pNGI/2wFWw6tnRcXwKLxXUULRS8m36B4qsdc2s17f20l7whozeGim9WXXCG+0Yhmk
am3jxOXm0SLPw3fdeLHC5NX22x8jxKzL++faOa4T7lQvJxG8hooQKsPPN5UlaECYdqQOuvdcB6wF
V9sVJQBImxz6FHAkdg+cvYuRFmXdFZNaOuiL2zjH8UIU+0LwHYoc51Fdh5QKbFU1EweVZ9I3RksU
+MHERgm1gzLAt12B8E71/9p68kn+09/GOvuLXHLEJu29iXOg8SljnZGEpOphacHp4UyKNZSV7pcK
P8gPjKPZAfhJGO57RS62o2M11ToNJssR7B6r3HlR8kqSTdAgxG1coCnAkronH08iLCkGG+YEg5J4
ik+9ru6BnYTLDscUQZRPic7PMyZw2dhlcThYMHvojOIGQyCnxQuwAEq2Au3OaHflKvyHPfLGVA18
NAyz5ODLFcYllMaTFnafUyAXZVwv0EmNrUvSgnvtfUhXghtSQ3q7zCt/NaIDzTv50Cztg6tyNck+
W0JhYUjrNtdMuiaq1r3n1dciwi4txlHQtb4MLs/Bt/unID4PSFHmed86kvjUKLFxDCbghU5cFjRo
LeoZ23eYB6QZhplFg6eB9WTX+WcVBhff8tBSf9PFcVeFl7lCLBvxXXcfpdNiA09mTGZDc5q5dbgQ
oC4tyJvDCDpvFkMwMNEmZOjHlDhZFvAIujUbAKdJuiI/IP7Gj/C9ianGrebsGGvpfI40ugozCXr8
p6b48hGp2D76FR/jNJQK3+w5UPBRrO2RAVjRLOqCga391qFo5QUV/qNSAwrl59EJ12Am/CW3aFYp
Zly5/cZTUxE+coDpZbfFx7v3sIbv8Oo/GMnFHY4AnE+i5xbSv5k8E2QVZNNaQX7OvH0Tb1vUhT3X
lo1mwX5CuWjP3kSX1trGA9cCQy7tZzS+SlwHGNByr+u3VIIWwdFCvOec4oBkkrco3FIljxy7OIRA
caX/45TycODq6bGCD0pbopx0hMxs6eHBI+tnM56t8VuEq/7eSMq1BeM27WO23PavHiwKcVDnjK5O
HF3uRBfu8lferUSMFPHDyL884vG8R/KiRdtcHsDlG3JXoKUvsUcKPnHbxVrVwVsW0L5fo1rBbIwA
DBvpCqIjuW7fOtzHsOZh4RJwExEyvC7fdWczpfTkT3oC5OStPP0XtpPZXszZig3Nwj+j4ycVtwJA
RuSYXSydS+kdeVc6Hz4KbphZ0MKF9UZzL9qwGQwmIhjb4evSf1AD+P+gWJgUY7q3V84JX3RHjWAX
R2sqibDKFg4G8uBLV9PDo3lhkSiQIEN4Sh5Ng0qLk19bpc0eew4P8TpoYXQsSODQlt1L0u+q7FjL
cMUKKTGY72lof1vMgMQ7PRzni/aIcfLn5IEM6tw5ctuRBMhnPByitF0bVIjfOCgpHZkT2hGYnkBV
+9S51L9echAEzFbHwYb+iCb1i641te5Jy8LHtHxbvxTmNg/48SvcijSswNYRRoy4lpBknWBNB6sP
F/4Srkq3amZAUJCuct9bfD2ugf4HbrMivvY8dejT39m9OPu/Grq2lyCDu7Qev1looaAnXJntK4wP
XEFJM2jtbUY6TQrie3Bw4hnXkAPya/sGURhisXxvH3Z5nl0myn+8zqy+p2LF7Hz+ZiRetldXnvRy
g+sukqe6PhKTgUs/PweUyjQpFN7UdIv6czW8tu3Fas+uhF+IdbkGBQ65+HVw3jKT6UFxrKP9yFtm
5GJD+V1Dd1HfiN0Sp3qaot9ifEVTqps38Z2ZL55E8L+KxU/qLt1nkp7HK05VY77rhhMLoK322Xn8
btqTh4TEhjdGmUDp9VRdQGYRoHABhdhfYwz4DxUwZSOgwKjWnKs9rhqK1IOF4W3FtTNCOGQMvADr
MATEmiXwyJ0ATH6RePFCyQgOcLfRpyfeQmn4hyzYeWA9UbPHt8YNLlpxxdO8R6CLHMTLbqFAe/Uc
EbsQA3vbuzS/sQ2mCr0BO113zgGn3FC+GO7FHH5rhtc9lyU1LiIX/UlCjsW5++SJFcVLC8Z7KD+h
IjKb2LBa4RICirToVL7McaV/Jj3T1gMsESdfM0HJ/007rJ7IWUMbkS87RIDkIsHVmawV7kBEPTjB
zUJstufYQt5gyAOq3TJ+XkYSpsQuT5iYmTzKNyM7Qqlzihd8L4Mltlz2sCK/IXHMNTIvFopiUuib
3HWwbgHDkuWo0T9eB6TfCR3blrErj5zEEi5KovNY3028qeiN6xPGEjClk2hTMdxrQBzm8DEId/a1
bHf+sNELRgibqEfGDsR3xQ6nkytyWLDg/5dtm0vDQvzuFGsZw8F8UYklMlbtTkwLHoBULP7XjDvf
wEMwVICYlz6D/gflnpkYpwW/mPROWbEtWCLYJldEyv6MNWEQQNCQh7N/8P0XfblIMbQb5bTFoZLU
RwwMTAizza8enfn/eOUEOKaQyt5sdIByStOJ3wvzt6mGP4dtF7tfPoFhN1cH86zqRM548dY7G+6n
GOya9xqjc1ihA4OJMcfZV3OHA1EENfV4s2GNtJvilcQc+zL6JD0tfWRFLj1y4uPWV5YvRYLE/M2A
LLEPm3tIiDe2efDJCKMofg04wHg5cRsPF167wBx+2R8SvHWMlW/jNnKYfrHBi8s9FxEhmUCSZGZi
/+faZy36CTjMS8wXTH3FvBAvNt4iMkhkykgGHKiqaNWfiKIcuiVqGHI1N9pukrPjJA5YOOHjwA1r
xN1EjynYJ9q+Iua0grvxp8YbH4VHH/NVlrWESDml+Fz9o8ccHkg/UUf1XybxF+m+sY9pQ+3fYfJL
St+6v3XOCnvl2cHSN97IHUHuqEaKmD31bPXKm+W2QAGN5LZGBKnWCHuc17B/AR6AegADZuj3eY6E
EhUSmWHLaAeYhJ2jBf3W4hTgZUbYIYsGXg/BhvoLcS6sFO/j/kcgl8K7iKtlzWHHPJCH2K6t8Ja6
/yPpvHpcVa8w/IuQqAZuDRj37rE9N2j2FHrv/Po8nEhRoiT7zPZg+FjrrWuoT1o7wnwLHN2US3be
o/oSGWDkB9o0d9A2xU/IMwtvSt87rJXOhVuSTkQChhGciNzTg4YaH3c6ET2vnQAeO8lG5MI3xysG
ESxKowlPftdSBtMC3swtYDRh88YZizVPF3nqxmUKHJN4E8/JSUp1xuwoYo+zI9wwGwox+LMpjXtz
v5lN1BXlbtsoXPtYcRmAnWllvqLQQUtN59c3bTegZQ3FI6Txxfb45AiJzTOl5NN0hCAMHUogxK+F
6/cIiV2VVHFtfhPXPr8d4NNtqi4LysNpbFkLP4bFm5tENXPDUbxwESGJKGQvc1LWCNmOigBZMJ+f
FrGG7rZuvsnAVScYP9/lEOWVM9ds6Z+q5NS7es0zTr+c5FZvgXyUzpK3ESN/sONq8cilpFw5jb82
92ritosteB25jpmBug/6nEeSUNkHqu3iwJFdgWvaJlsk4VxL40qNj8RtQeAhs2KI3gh/H69yegKJ
qiQYkqR6cYtpm8oGKmYwsdhkZit7uKFkD5ojQ+Jc0TbQE22uUn9Dt5ejoHq9jVjc9xdOo3Sfnm6c
DgqCJXE9I/i28t0QWLny/qRmXbJNEYQdkxq2sREHLti8qDw6FqQa/oQ0RAFUMLXKTprshH8Znfby
gT8Khh6JT6O98teVF0FdLKF4+GqC4kKMBJl7OYnVdCLMSJ3XGMxyZDVDyifY0yT8CFr4bxTdMr51
XHLh2xf4a7QtHeSg0bAhzeKhG78R6jxkPYtPAck17VG8D+qTFjn+c/EZiGeD8rM//0NDy1XcujlT
nETPs8zDA9qPj2yTejbzcHAHtkZZQ1gHkc6kFJo/JHWKR31JRit4VYNJi75cVwockBMAGY/eeBt1
EzKAPLpAd+T/TGmneu9IIyZr1Vak4SL4Ow3H5kDkHWlfnD/qmr0bCZO6G+jGSo4qYUjESO5l8/wK
8JjJdGebW/1GUV3VWb6/jGquPWneIRlz0KMHj9NGuKpE7TqKgS0FMxWF4UeQuB6xVrtHyD8R+QnC
Pt7ScROdFdbaZh8DMJnCYRQ38UIDBy0ReP01gJBGDV5VbnztJTSQN3I7a1bvifavMfpdIv9w//ds
AGXzFcisoXC7NXYYoo+A4WN3DO9lcxzMj0VEXYxKlMJ66DBAy6iIUY+y+9Sc3Nobp4nMcE1/umkH
j6g74O5ZUHNCDDPIfkmSlchbqGB3bVGyrKbPZF2nn3JgYzoVdziM0286N85UYmBBdAh6g24oXP3t
6Svy4/KRqIA9IxMfLrWFFvJj4xmW9N1uoxluxR2+iYl/n/v2tLO8629x8kCIAVs3TzV0W6694RrA
qCv+t4YG6vCH+Gnh3b2jHroM66xP4DjoJjjg/zhPC3vEXkjLe/AN0Jhj4ug3U7DhGUesOZCHoO48
yaGpqF3LIxZYMCHaFTNmc9vDS+QyYAo6b7tnEQPZAePODArIUeWIa6JQAbNkdwESdxmIJGpxZ6zR
32fKbyT/YlwsyKkmWG/YNv3B496lFgnNc7nB52ighdLcPt8U7D+s7fk1yvexvw9vTWO3O/6owScx
fymjE/ZMCkJ2zW/hdyeRDPOUSHz2mEcvRBSkTuc+CDLUzwQCrNXarXzqD5jfSL9Bw77009/GJOwJ
tSPFpJlMJZV2D7bJb/EbbTGnSzfR1Xh5y+gjzX8501VMEGb/mRJ31tocUHp9n1Yfab0ngbM7p9zp
JuGi3SH/1Z6lskLpHhkXfrnBLZ4Lw+n+dSOaJ0u+Q1dqjlTv8gvtKrNZYp94dz+2ux3GE39w42Jv
6NgB/pkA/0h6oICpZiGFSnXN5CDLt9SFgcymfciJSzunuQsPNL95G8g4BnXGjoVVcmm0hbvUw5VQ
PjHO1vkVaRAKaYp7UsgCEp9Nt732h5yU1V5atQz+sVORfUjgDKZixfH2JslMGqIcHJGUXXD7q4yX
0wBPfiVs79/AmLeX1tDoS1+zmdBGUFXdaaJLKt2Q8Cd2CNTZERf2Culaoe6ktU1aPv1iy15Mqt5D
d5OPSttVxa2dg6sQG/PSZT0Xho8iDkCfT9JuYDOc2G5LKun7t1pci65aplj7GuACH4Oi1C5JDah+
jZKmzk7df2YdehwvtUs2L4Gc0Y5HkrBTkXqayCdx8WzCbjbRbI3adMWpYysfRI0s+x4eA3kxTUpm
O2wHZR+EGQ2m6TZGaS5MqK4YaoUY4xGLPvlnDK7M19WmIq1QkvekwaUkKgKxmzd5PMnI4BGB5D1U
BJqrTTG/jYXVoGJR3xMps2xMZiF4zUWCZ5B0npEAAlrSTWGvhPvFAmM/7uLSQ6Xv1uxL7CqMeWhf
klVVb5isNHTNJTzx7EaI9prxxRNgRHMJHzRckKyI80oCUvt5owzfafNldDImvWPpU3YuaMsRiZIB
EWkYxFAykpW8ZQnl8yfyrUigIOKVUIGlqZ/Yr2iWQRAxVEudNomeJkWYtKVMWiJksgXpS9w1bZDi
5+KzKw+8AXyvc3PyoUzmjl5Ul2i+VZiWziRNe1QQ8izydQiHEqFNyQSmCOHFpG9E28H7JrHj7PlU
JJoZUBnmnKmyfOmLV5nMNKepZwa2DBC2h7mKnxkQFMQ0aaAGUaK7uAYm4RALz7TeaeIu9qFPsI/E
GdnMR2AuBj6wIaUPNwuEfhXwqpTtSyZ3Ayxmwi8fUQptmXgXc+yVQr/tYI7EXYZi5YlV2rzX2Xqu
4cu+yNnV0SukZzNY80dxoALFnmkRJIyGFlVqqlrJiZDr2tKXNjrjxqgseGr23ka54X8hU4h+3GpH
+C1IdcIYhFLdAkXMP8K/prQNeaPmhAMdcyrrVJtzPF9sJ6pzmFqhkLftVlXcUObIF/6M4B028wnJ
SEQ4fn8sHsGD0hNvdKKzRh2w/1Q/6pTU6V1ZuOYdPCTgrduvxWlfGoeYibWgd24dKo/K33Qu8LqA
2ewju9BmUAKYyqtWxFqKJhar7SoFKOfsafbNt/5O9FV30PR99VsViC4QfVr1Bw9an21JMSi8TUDJ
y+Je7gIipmNirVa4HIm47GFJ//w/bvDpURlnikIZ5WpNdyaYEWBEtmJ9T9hueTOlQ3XtN/5rmo2U
TodvngSuCzVlPbqgO+Gp88hOGMdwJOI9UZ6GcScsqXwKMH/FHjkhYe5mcM2DgyweyupD8V0M9oZ8
rw2i2lYaUA7gmHJD/sOriY2057iYiAJewoGxQiUMwvE20R/UctQcBwbjETj72lOIR8Ch4kbply5s
eLlMb4E8KxADnz1U2E03g9xzcxmODgnw3i/t2Qrd7pIlsNBRz4HY5h2O32Z7aJoTc4ZCVS8ASPwh
AzjQUjdfkLmObUoZiL+ZEtgOcxQAnXpu9H0vwLozasovMEOAxTTcmKiw5vF93M1VYywJ6ifi7/rZ
z4AfhauXEvZCOdRzqm/+r8ddNSz22UtYk8rfrGkcBmCEd2AIoQaJcVJuvmrxLgUfpPvmZNIRs0tu
S7tii6Ftx4+f+qlQrxFSBqUg6tCW6EbrQ5z8PyRhmYZjVg/EJ/TzUh2KUnKwuKWLb1B//gcAkQKZ
tmAnL16v+VdaHgeD2LVPTboqHhvtOmIT7BRarutmr5+y8jIb6AV01irCfK/7bBj3Qx7jWvryQp4r
AJLeqkXM5rgi7+S4a9FOHa8KLkUthJ5J8QNrAHwaogsyskUYjzo8jbrBDoMyLqaaST2H6cLq9MAh
kHh2SBRg0+QVSWJNih9qXybpXqJEBYVW+WxmpzyAjU6BnzxtGwiIJP438xGMk7bInyErmG5ImajA
xTYVG7suO2cmM8LpesEIH5XxugC1ryv9kHFF8TO5cjvQTqMv+9KNtcMI/xz7KA+61IpN3cr4Iijq
QKDJ+414rCuUgK+e0Bpz60QrAE5ALlNaGeQj9T8NatMZYZquOcB7zhnTVoFV4RwxNTJ11mi12VwR
Tg9EVCg3oX2D/fO3yrO2IhushGiGRQ2HaUXperFW0OD5oFe8rMkhIhoGl/kadcPMlRmEcltcUWng
KUCkg48/D1xW9VH+asP7aJAFY7XTWiygh+hXqfc8GHFxYwIGp9ZM3kDC2xSuTK3QAqz7bLdwtTI7
FmdwWQ3LBDQvjRDz8nXC0cmPUibjaaOl341Kvv5+ob+r7IuwM0QlFvHMhfHRyVR46AJfC7DisKmK
R5uDoumsEi7B1Lh7eeddwY0I1oR7INYuwOgViv/ybnCoDsU/tMwpQ6RNLD2AetZAY2QeZesfwGeM
siKlOMT4+8iG6LzAFgauFp/4gPpPndMkEgeseFY/bia+SJuPiasBOsDPLkBLAt/MgEx2WY0vMAE6
FMbCnd79s4ptMHz6zzRgU4+eFxcVUdCccE5CbZv+reudOYwM4I1AOHAe0mzJ7+HfoBmubIUUv4r6
sWoPRXcJ1CMyeSpsWfDw1mjdoTmUQEQcQjOBikaOg5MICOh78CIrJiFjsZYTp0Rld6H/AKx7lIEq
ELtIlhieFtWtm15zaiY2rwN4Lr8gQUURKGcY2O1I9j8pCIp2Nslqw8DMbVDUK534JFi7pX/jJV6U
m4Z4isV+0Rw5N+GJQn3r569CRDSzQr3cgXOHBF2uqOqI/QNNFSSu/wXlAfBA+6kOzXTHJF2PIAP2
uCZV7Hf2wfhXnld6KQBT8bnxKkzHdSLvMqoilJfK75ZinsWT0nlb7AIYmRudth5H6Z6hYHGENv1a
1ekthR2YJp2nBQqfMlMeEUIvlMS3iVejTc1OaRqYn6o8XGnFA+IqI/zy6ocrumNlalTnvB1TZ2sM
vBVwrSZcG4VwqiBz5hC9stgGmbaC1jHogjRamQeZ+VG9peoj+hTID/Yolxa3NKF01sQWX64GKDIi
Z3CvzKDR3wQSiquTLTXcVMp+OkF1Ceek+gSKXDTrWv1SJm4qdcd/8XwGMdoCdB76O5b8Qnwwxkm4
WSnMkuH8r2Nx6eG/U0cVHuMN5U25anzE1LwKONjmfqecTo9DXF9F0k9hFTbT71gSw30V0UWWy+y3
CHeIGSf21UMSbg3IdcIhaKidb+36XSOyuiBKbaTPof0manef6ffad2W6KfvrwlyWKJ8BBVdExYpk
mqDXWipcKumQIs81uVCvXHGy8c4WKnP+NXMdgnFRfIfo30w8I5ZL02defuj5qQAzxZd7TUD06dEg
Nrg+LijO5rbg+RC2fHEjsbJXhGzpk6EPIL+mhc13BHlfDw/Qm0uSnFR128X7JnoMN1IdxO5uIGE3
qEyJTp1+KMWtPu7yL01COTA3DpPsgLO02Qez40T+balaUR1RgDBbewU5StdWW/mmpbzK/Fyo+6za
jOCzFM/6rhmvitZl2MNCwKRAui4J1GO649nDtSza+lukOfoLDTOeHdpoiVNd1h/8PIpaQXAScl5Y
JIhugYFYNKTGIzwhnIcIVR/7HW2fnHwtiGkds87cDIkoXGL75/y4xhjWLRl/sfyotdBS/G0l/I0l
P5ZYhOnaMp36sLpeOa15yUI/1Uyag3LUuO9Dfk6UVgdPlVwerrE5E4PDc5yQYGdSPUNxTA5LPCxl
vqlkfA295VHnYaDTaH+hZ5puLXHcSyoNLdBRIQpHWoZnR1ZA6qNgzIoM4oK7PwhrGbKrp/2g/8X4
+hRAXzw4kQnU049O/rhPDor6DNRnBl6Qla1TzquiokAr0wby36ui8SKnSUGuAejgzwzkEb4dalRf
aqhvIpQNmCwJDxtQoiDcUhnrgWSbUNzUMUtPFCKiuGQ+fK5PJj9sM9mH3EciYD/LN7Se8uVP+9F8
VwURbJrtUWAoP9TwJOFPuApdYfnDj0ZNQJ/Cil5inuAROA8IOzW3mp+7Ui4Ab96G+hOeKhtMbpwr
43jPR9SLR8+f5322zGkv5cAL8mkpJhc9osaexbvpe2cNJSgRxAaaRRCk4ucA16S5K0tOUUMwVjpl
mEpsh6wmjdGtQqTUDRGq4rH7E7PTkLo5Z4SChmYv6j/F18T8hLS8udQUmQSsp/l7giOkKUKyhc8I
EbhXb2OaQH59lObZi9CdYDWKqwnZOya6DxKeiq+ZI8Ta5G9E2sS1A6h/wEiGKR9P6bIVGFrZEvh8
smr1Da2hwx8zOwA9wUfRnUon/48qEKAoSsNLisaFDy38ycCwOPcKZecPq7gjOPlQLXalnWenTlu1
5cnDe+mdyvoVlyT5ovwRiZNY1UD6WXaLAzfQa2eqvyW+0fbMyjYvzjPkIjgVwH/Dx+VVHq/oz8t/
4xh56Ck5C9Way1CzYnwA1dDYa8iXJllpYWE12t+CqxGT0t8YaJNWwXBMxTU2WNhSPHQtQTQ8gSuo
GDk+QGxR6QOrNPDV+4jwkgxhwqcUPRQOkqB5tZndTB+6eCwxLAC68PE+0WRkPwqix4V8KTNbijmD
rPGnoYaMkCLI9sx/a1nKP/hPHElU5nTl5FcpclfcnkYGgRYRjfMKy06oExIcWDG/f35Cv0cDCJe3
fvVKshthR8mrBkX14HGkv5D7owUi0MMWuABFfSeuew7pEGZNPdfJ5PIebiKHKvc+Kq2UMY1BQQ+P
Bjs9vvgBwJHpwChcBhEFWSz1HFn2BSsqDyiU9WWgEAFd97ga0aCNVz1/ZDzxEfNGcwoOoSksBe9P
5W0ei/84v6gw2PFQlBObD0wIxfcYaxGd0ThHj2CECNzoaWX7V6CP7PIHn2wKj/PM7bHVlUj61uju
qOwg/Yuxn+wQ3m0Xgf8Y1DPL8LEQfiUdQXz0IWF64IRjOGZF7pnjFZ63XiAHRuTOO5C0A9+rWIZE
qBITpbDuAd4LWqCYhch8RPgHmMLY2Cyj31H5CheE16rMMNkBJsQASAvoLNuguFHyK5CqQHq06g7K
mSIcgg6nbfSbkDPFqo+KXLaDM11dPfCUeQBzINB9gL6IHYmgJX8Tv1JEG+hm7bw81N8Lbf/Eiqth
E8wuHaolRo60/wVH8v9poV281D/CEqcVarnFJ4ulgagDsM63W9Kix5WkfyCX8EgknPkv0rlOyZZc
q/1ccU/EiU2Sj4KUCCU5ZyNEk3bn85puUcLBIIees/pgBvVHn7CcHVsIlDnqbwEgVqJiA+PiyvDj
qEXqt7Drh5IWnVcHE2EeibE5zMTmIK+iR8+dBSy7beBuSdBM1yqjCpPF4tCcDCRD0C8HOsX3sbbs
ik3XbEh0EPS1Zp7mtJw71rLobVBRWa7GaeP/FRzZx9mWuVmYx7q0aJuibqd8K69pRQpe7x8aCZnz
kbuIiru03QegnL8qMx7ZI+qzVQl+9gkTXA6h3XUulmgea/Gj/Qy3Ph/3xqrWYZNuqR2ntqrZs0su
G6LaJu/g50fj06Bfnd4VVMELLOMZGH/zwFTAqi9kd9ODHhU8p0yaYw5qNYChhghH2bi9X16F0FMD
WhrAPJFjh8UcPep4pNoO8A25HM0yCLe5hE/mJvYbZmWvt2GMgecYZRPaKLtvAI/MB1XAiQt2129f
6iXAoxHo/0rhzKqclAfCf2TitNvfKv3i2GFC2BXc9D8zRjVYCGogKyhoot3shUkJLwtqWZyGgnf9
SP/wEZYQj3R6fSobVXXlgPqw0LATlD25gprsLeKTjbztsFjjrUN59JbCM0hJvkaP3/SEXS7H8jly
ELBY+dpBLz/xZ6Qle6GwNFqGO4JPpfYQ9xEuI4QS7tAesgr5Ahs5L/0auR22kFqlKAFMVdhgDuZK
EjzQBbxeXNnc4WClaII+SzYgM9vPLMHoWxmsBQYGl52I9cZnvBGbP/OOqJ9DZ0BTZ3ws+MAKP6rH
kwRCBPuD0yu+cN50+l5GxLBWvmiJRN6nPcqoYGzZ8tR0G556NiMK5+EhMquyCAxYQ3KuGWQI+Ded
Lj5mwyH5nQhBAFts0VkQNbGpJ1IPjxXhyaltUNgl8HiCYB5i9GWab5unXt6Of3Pq1rReHCSFriuT
d3CCz8ZDT0M98qVXQyv1diP42SD8mAqLgsuZ0z/Vpxw6seYvqbUU9Uuq3+N2NeYfafMPwM7IdqG4
Tq9htm1I//Q/mFNNDBL5ySBCgFdg6GqqU6JZsJDYAW0QzrJglaciBCGQ6yuhxVnI/0UGA7nyEi91
pI6wvuxQEZASh81oXmYAadp6kZV9exJhz0BaerUFE0NH8ZfEe0LZe/WdtK+0XhE05IubBIigVrdI
1Puy5d1shQMbMOD2Hl0Fyl2yrH16CLsVKYhpf/Qpi7FZwjRbnJu20/6f7tnVTQMaA7XZB9fFG9GD
4W/hT3BaL4ur7oDH5Jbnr6P6OTBZauPe9O6iAuTOVIbczePWcKmvIZkGAp/m85LNc2qxtZLhIfnd
KpJ/+gtfs/+P+kUteQPOjvWx1+qd1m/TYa/3KO0W1duTiB/ehwape6ZgaxllW5uEVTM0Vga4w4L3
CZq2KTyXz3odTC9E6KtaWRu8hGK+VdzIiHqJpiJUwlNdSv8Qb8MfHCvmZ0BVKLNAXpXB21t8GqDh
nqVid0U17f0BGcXhSiSltTqL5RspTw9HDjYl74Y3eYli9gN0V1P+QRw4p/sxRYRQHs0LebMedKa+
JlfFHD8D4YbVMI5P/o2xvydBxu5+ZWJtZ/3BGtEaoxri4MWFAvXKHuhjnMfH0Kqwu5UXr7lWMSJx
IbFrnThWd5y2kwFqJZ062QrIPwJHio860xMfn+L1tyfa5H3FKvqqMzxu5MTyLYRJVJd6fO/+nRSU
MytFPusE6OYo/XfYavlmjXPfA8yQuO4WmL7PKo6bi94dE5su00Bg6CH+3W0WdzNxcZlOxhFvemrV
1VmO/spk1yO1DvNrAeFaeW/yM0j18znvJjsP18NTprLbTfettzYDFLoVDzgiM2tYY1rsadEgQB0X
HtHWOOr5wZN6MqtdzN1O5UHs8tDdw3YHJUWmZnsJNFeh9YzChH8qFFhOkBDdvzulwIx1bKLrjMk+
XXznhdNFd9RafwE728+I3oXqKKqaekrA4ZH89t4UT23Y+8F2kv6RC176Gx3zC+BQuC9oAtJJQjUI
F+X6pBCQqQMeJfoO6GmPkhirpeGtuW6G7kKDJWsV/Re5EgIE/VZSHiUxQZaxuWpXpvgKuSasC4kr
Ng0CBm1+ylbksOGYsJuNmt3IBbb2cvwYJDc9iykh3tgp2RsZL9KVskVoiua9tmVz3Rl2dF18y8Vh
7Hfa2C697MQxnvF3B5nrm5uExzZzkGdi3voqAYDyq6DwHkZvTAzKOvmRUqvBGaSd+2KlRNCM6+QU
nFIkAkuNcJhfb01z0+xLhVG1h5pI6PHQe67SErxySZFqI5WJLcn8V3mbNg0trilPfzLtidpE+WkQ
8UgS4vQpaGv1gw3gVsEDX4d8pWz+D8+n1cpc/CtYXJe5m4xM6d7Lyy9kEeh4tZMPyTx23rlLfvGi
+hB7N4ODRKmuPuRoCE7RLvcUaCDWQVoyntTA9rB6pg4ahXTaDdHPERozkS/EtgQt7utd1Zx5CPBE
Gh/RPZE/+nplXsX6XUhEHJIneaZdk77d+tovdgD6LRz0ol3rgMDOyYPpuxqU87K2OC2958Oywh6M
8rv4GMi0Xiy1Bl2myK8qqNZiYY1vAJo63sfCHIg9xqsKJLDf6o+sOWOvKvYmRjXWewIqKrePdho5
2leP1wwJX9dh+x1bXb7hHWXqSz66Ht1N5pykdJkixcSdnoyVHV/UQSr/QYtnXzVAKYQFa191rT7y
PbDnE0uGvrjnEoVETB9wt5D35R57WhGtSFoD0WEDIevj1UPWgGQHJPu4k2+rF63fIXOCvQle/SMw
6C7gzFr6+l4DdsgdBaLPEXu2uj1WCXrjxBoTrs3TK2+QaS/9BmSdMsBHp7oiN223acZVZ3wBPkSG
g2obqocFsGSZqx1fh+o/9cfWBWTws32ADVO5ctUtYyumth9aDK8d/7ydz4uUY+5Fb0dVL+wOKkuO
v7o9iQRe/jMVl6xd4pW6Ne0OBvaH5WQX97H6NtBrYa3K3ajbRdKzHIjU3WPB9zbZrlc+pqvwxfIv
UmIVrBvyxbeDwNOJGQSuxGlRufeOCfCVbiV+11ZbGuIGbaLRsZzzKyeUQhPxt6RBouSVq9vFhk75
bIdAmJsbxV88300L/EUPwveD8AqTncaqBdYeRXvG8lZeo5vI+gNkjsaYP78gPZErQ8ODajzD8mYk
zrBq6k3TbWtlG2WfC2znBsKeEuTQ2HjjWoPvktEdE+mGQ7sGA/zqKQeSXCoR544Jq5W2mb4hQTrm
IrXqZwJWA9RfIhjNbXxQy6y4VhgLdIaoWbTCtxTsjc9F9gu8Lc/nBsLdHJ8Jv1NO7wpMF9Kylh6g
nCY/g37pQ813OhUXgjxlLCjFPRfOq6ndYadSNUS1cGK3yZm+PPhiQtDpuiUXAtIOWyB9FfSVyhE9
j2sxOQTBHxD7Qr+zqdIzQRrdQD1MdkVhBQFTCQTMWy0SK1Lx5dqaUEeEPrg+6Cbw6mzXeIy03giv
MP8ms0zvd4zzyOAyh2hoQaBBj+67DZFoKS07DmOqbzht75S8dLFCw6qH3HFl9ZBCTL1OGsBtt2iL
4fbFDd2MYfiiS67sDyjIV7PDkOIRv/5t+YjMPAO8MrajAxG0rBB68sjEW9zlxEfa0ovoAfUy2ES+
F5prpis1cwpkD6BEf35JXVD7zyiPzSb4kdQfTJCcqgiA62qPyBHVSaej2ob5yN9+AdK5HarN8Mrb
fV6cEV5Lyq8wruJjnDLDnPU7iN8llyjZhPhbq3/8PUHgKN/Go396iC+pxMaMsEPNdgqVz4Vbta6u
WFyFBecCpqvVYeGqVAcdPfioULxUyKkiuyJFXZGfNCIu6S0is15mZ8UWM/R3yC3RvNNVsGA0C22F
w4X+VGoD2e4oHdNPOHpb6k1ATtdTe4AXFf4b+Jtud/HyLRBSept82nNIT1h18QbqXxIPzZf5t/Bc
IXOLAeiEnDbtNuukF1vk2AzJPnqIeqf37gQXV5MCVZNVjtMbwAPs2nQl7klRtofPmFRu6J4t3B0x
74gfMmCeq8FT1ro+brNqXzN30xSCWrmyqV5XfzLmat6Zo3QruX/WOloTkGrdDZRt7+8CVBDqLpm2
CZxSYwfEdnXO0F2S9gCNCjWLZmLcE4mlooeTxSuoSWVJD5PgzvqST882xHTmlCuqzbli4ksk8bqE
5rTxV5bpKoxX/m1BRKmI4xI+xbRlfQVLWyL7waBTODX8Uo5C2ZdMi+MjIvjmhurNXyPToCd1jNbU
9+XKxbtwEPA0l4BNugC7Pq2xQg5oY8KTfJzO3hFQZjD2gLASlL1XbvkKUH/Ei5+aDKK7blArM3zp
9NB7j1Chp0PdY0Ixsa8x6SCvXZq2dOhhbgniEJyFeCaVpHJ50vKfrvyo5rD5avV2aq7pCL+XPMP4
oYNXIpD0Vi0aA6JxLH2r7r9a8bvB7MPP/Vz85xsheoXbfR+NbrTFpkLZZhK7yaMn42gG2mf92xwv
OYL50hpx1d8U87Jqau+OPAIK3sha1mcNCGRbytjOYX3wvzjrWlDtjRFYqqt9S4RSrBFcTN/Y78Tr
eCVAg1hwgt2eIaT52z9x40QUt6c7TP57nYLj9/Am/fwS/k3fQDQ588c87FvNCyHiqkYpbxz5BjDr
Ahr/8YEwaeHDdilm8S7NXtubO9Uim5VHDfwnQa1Zr5QX6Bhoal+c/d1AejRBjAQVqHuFafOLUjKU
fhiOlj3pvUuY3aaylZd+km7eJ0MLdAGSEOYZ8Zz9dPKSf0Gc9B/o6iYrOmdng0Afor3uIe7Vma8M
65Xvr0glVkJwLCu9FILVsJKBf1N0qtrDM4ZnQt+9gcEOZv5MQ9A5/7vV/ygsXGBkbwNkGAiXBDTk
sY76GmgVtRi68nuE3RTBZL7UD4VDBeOJOIwmICjMGo9RaNNCY8XXeAG8sZydm8sSmNSgiwZiI/ph
4EVvuiCO2bc0ugd51zz63Jr+GW/xTSMle/YRnKU9z3VmS/+S0SzNOzu+h/fCCg7JIbtIF0R9TDRu
+5Mcx+8ajhPg5JNQGO5APMgkPJOSqO0NcsJVNEnEblJ9bl7hMOo7vOsPCGH9QyfPUj/2PBN74nkg
Opzpo5lLC7XMEulje5cbaoBLbCOQIzNyVKBF/ETBxE2LSAKKn8Vmjv5dFoldmst0r49gzMv0B2RX
OozkNM5Zh5bwR6cGHjIeVN4ffLJZujiOWzQ0C0DLZ5SR/GPXnGBQ5zGNNut4WKYPBWkP4nk0D2gu
GDReEvkLQMNkC36zYxQnYhyChWMQUY2R6BrnCPg5Behas6WKsD5HuwGy4yGZiTVSm9lZdap0wdgt
3yR+HmIDZQyxdktyNa0X9xiZS/1VePpzQ7UNui+baO1WvBZQoRaLtYGMhr/pi8Z6+U1KtxDtRxH+
c1XCtCarPiSdxZJKh4tN1mYmQ5zCk1iZxNuX4GibEgSR3Mj5Ac0r2MwtiVxckRvCVYS2HcwAHjar
bVc6KR6rxCoLh78eQdXiwMyjV+vJQIvLer8p26svbYJxNwuWhAOIC5myiMq76ZhOJ6g5ChaG4Mqk
gshaIrRnD5qpvxkFq5WenydCxPkzsl3Vq4GKScHpEdhzeRcSxqhNx0iXriQCcZJ1yADBPocHBFoY
gKVZafpOy5za36WcFJxm3swK475DxYV0wewdsdlgOe0YJDA5xJZPwy3Olhm+wKqbQGJtKu8AyCjw
ApPdKnATxQYrLUzXRP3xNfe7jStiipYItPNsvqH0dD40kZXPkhbwY8Dt2tH53ns7ypzR2EiSCxMW
smyENN5zHZfc5JLVGm9kavxNNmkl8nRF0rPWf5WvoOC4KfeFdOJ2T2xKF/mo/NQUNCg+R0Bhe4IT
mNnE0BEZTixuO5Gntzo8yQZwcg+eZFWTc710F+wHwxthd4JjId4wS2BiR1U+0fsA45qXT+a9kLMJ
0i9ffP4h5tc+DQI6EuymqaXgSVHlB6IH3vVKei3/RcijbAa/wZCQ/tNr9QDUEZqTSbc4662dZPuI
ZhblQcklqQythggVJTwuOrzzbtp9LKSH9iP8+B4e0PxfgOdDIyhXeMk4IfEZ8M7ckVsc5Q/cG+QW
kuDmi49co/8SODe04s/EXJWGI9RWf6i9l2BszMU19F/N9BToKt17dMDh+ZpFjldTOOXpmmWDQN4k
dIDtp/iz46trpPKoL1CKpj9o1pjOid1FV+iTGkQS6MYv+UUa0HtwnwYj8MByRdMsMUR0N1VkTo71
Fc5AqjYlr9eVAR8IqE5YdWBTYmgaHBCP8MtEGI3HJr7ppzrip6S/JgYL7i8If7g9MSfC4A96Jqhc
OmTYPTkiYvI7li+Pvgmn5JQMsa5Orw7cvPI5oGecz6RmRrhSzHRnWBbJfTKfaMMiqBfgSzZ0eo+0
Vz0LVzhDM1tgIbSTW6keFw3+UjKY1f+RdB7LrWNXFP0iVCGHKYlAMCdRpCYoiU9CzkTi13uhPbDL
Xe7uJ5HAvSfsvTbDBRWD7UdC4APGyY2MMQYfQMBpINjvbmRodJFpfYmNyljvsCjcCNNn8Q95QZlx
syiPUGTgUVJYSNB1qqNRs2DiWiQ49L1CIqVo54EOiJ+dGyR4vLJddWhxT5gOhmb+JHPwycfD7/5t
sv+BmRPtKAbwPvW2Zi2kO6btPQoXoIgzTgA9C6Rb24D9/8ZCTSDgPJ5nQCgfK3NlgFELDll9VYpH
gCCZNQR3s2QI0Ou3rLvjkqO4pT9zEDy3xbHwdQ21IGew8gcag4NLRjhMqwxEXzxSeUTqWQHE2614
ha3vijlFggai3OFDNF67mFdJUKQdTvcey0rNIFeLN2y7CMuVyg8UA/+wTAsJQbK2JW/gFy7e41Vm
Id8FMqlS+8E80SbmP8wbyWKmQWzQVSvbnbikFpntTQ2FshfVV/wWgmIr7CGHheYbfGpUAKT/cIEc
hPzCKpo6UX9vTe0WcKOqNktDxtwZdwHLS2xRmLnV1xm9ohSuVpV+TAj81dF+oSI9kenZy2tDulrU
YTUhtu4IrhPZ8nn24DFaVVpIgSetgauFvHpKUJye1NlVMfqAgsJtZHj6L+iS4JRQnCTFgVDtutxg
pBKxXsnsnBYG5Ym4D1ctUu+5y+YuNJgmKACP4luWHEUWGHPT8BMoPvHTLWi1KvpthJuhXiZa3Y8B
qTjupS+VzLQltB+f0Id+xYalYdc1q6gO2ZaUbKgbmMEL/tWDjg0CQRI5SlZ8m6f6ItHoPmu0vvMy
H1kNIsg6PBE1rSP7fJEALUN5PAP7Bz13LWZxBqwGdr2UqogUUatJ2tVkPfUkAK3amzxY1rIk4uP9
zIu7wVlMfrnlv3kokSWU8jnAS5OgnKVTgaE3AT0HgutP2gppc6vRHPtmdQKLNiHKI/EYImy3eefP
UPer8YG52RpsC0fn69Knv2U1zF7RQbGF+k9ChGQUtpahV3H6FrkNRlO3yddhRqwFujNs5nBJGdCV
z4bA02QriNDyRBTJAv9zLfanl05bBSTkezsmn0RZArAjOCd36HcqhryLV7ruBFci0XLYvkPydZYE
X/QG1xw7KWw82jFHkZ4Im5qQm3vKS1eGGNL9cnTHdi/IfuOUNfhZBI6LcjsJVAwMFnxGB+2PpO4Z
QGC0GTEgTNQfuNgwOUyLd7p6gdP0BRsOS51e+YLx4ck/WbFGhFcS+xJE7pAh2WFhavekS3xb5LLm
PJ3EUuL5U/EpFts3ckCsSBddvpb5mkVwsVXcQHDqdK3gAOCEL6iK9uw1vjXYgq/6XilEIXhF+qFj
VxT9CkAXFmSJHppR/2gDDMD7WkDafzC6EECLxfMatrgiZAoY9eCQuoon869iirvNv+UzYccYbQXA
WWiLwGMlX29yccTfUZmtpQDPjPCJTBuhHR+PxBuiCb/oVWvxB1gT6qau3aQZ6qOevxlRehHJuxyd
zKyiIXHVGUYGlLicogIkNk4zIdvntQkj32YpmbmxdDROg/xPRtC1hWXyChA6MvbcMi8X/xUsk/LN
9Hzr3JKoz/6GS67cZuEbjIHSySpWbx9Nv232jLCjt8/TpILj0FYCv5KIciz6sWS3R+FX9QfL2jKS
4EWxTSypfzx2SFVRQyLxKxcU6sPIQ71k+t22NJu4jZjKL9D3tU5p+BQh2GkwtqFHobwiAuSdrzt0
Ikwp35FLSHG0gm+B3e4TTUKfPetjREqTelNuVXjIW69pjt9cuT04LPE0uaq1CO7R+1EHfEcM+T44
Tx0UEdpaffmMCngKJUQpMr8VNh/BrjmTWHaZFZMzZ7Q4Gj+j7Gl2G53c74Nl81vUpluvIA/hzZBx
e6LSscHcoXNDiJ2sQF4tBZYIWAHYLQIAbK99vcP30oOXWAOkgy4yLGUGIZr8D1MBcdDcVN0DV7j2
b96pwqMaPrhm6lnRwbBM1/ie6Y6PQubqHctZ9o4wHk7xDUv0rZXXSPpNpkPUB06HAvlVFJsU500m
sDq1xYoXJP2V/PeR+LI6p8rnlSHnhnThqdszrUWzwxCX8ImvW1BvjP7UIKiV4GMw0FkY1Zlpo965
f7w9qXBE6KdNR6y7jDx4pbr6Mv93dVE6roiz8Q8tLYs7SCKB8jGHzYGzUMNtdeLp4DB/1ysLZQd6
70GEFOW98Zc4LIxqQtY4GAS2ibQps2Jnz6OyJi4Ra4GjIvddZSxpc6ceMMfccTugS2Ss+kqI/bS1
pyqvx/oUB3tJ+311awVDOrlNudOJ6/xWn7MKCvBykGmGvcg8hCJG5X/zydGnzHAC2/gnl+uKvXj6
YyJ6SRERar2vkvfI1qXfAUdkMs92MnAC6WcKt4m6UbJP+MYtMrWTnF2JmWIzTXngg9ZGMMoicbqw
apJfV8ZPE2+oqq3ev1iZUYp/GroLbeW1hwFo/PYsXWT9MM1VLGTggJzT6SPjYi0uJg2i/o/EaW6V
YQB3UW6G4Buvw7Mm/Q6RDKrnw3RPvkUsM//yet0eaJlv8uSihs3WYrWS0DpD29280clF29zImSys
ounafKEGZtXovNAhs2fQsh9gCagh0SDoptuPnGoHJf6nTs/oRAfzTv9lNZg5rjJizBwB+4HsZuNJ
6uyZ1HJ9j7uSC1j40dkVNS5hrdBLxFXJ3JoBK3Xtslm3Ww37Kp3VpdDQLS3N+lS7+QVOW6Qf80PC
RL1bYrVk9UzKKoKVRXjg8h82Fr/iL5UMUzy+K9owppKBifkD9CyIJa86I8OASpC0hxC6HcwgBnlR
fgvYJu+TD67snqk7kwDE1g2SGPYgcIRvVKsOWpAO2+DSepOifDFCj/su0UjBQxFVH0JGnDSr8lq4
aE80Sx16AU9n1IOyR82Qwp6NQ3gL1Z3VrDryM9YAQEgYwon7bVhriy1m+9Nhfo8cFLtjvRNA5L+F
r5xXR+MZGZ4VgiGLA50/VLUVlCMo6h4o3+e0BFd0lGCnvF1mhdt22OrNtr/jjm+R055mOakryQwq
+q3ebgU67Zv2LGzMAJgScJZQgkVHWiLeBM4oYe4Kmae6DHmIsSKQ6P3ZYvvO4aHaCR8Rqwk2p0it
udDccE3Xb9p5v+J54dud8a2kNNkGHBM+nxqn5chyV1Tv4d+LTq5mdHJDAkUHBV8Jm2ZpN4Uvq/Yr
Ywm8S1Rfly9679MCVF5BoI91eAWQdlwM8OSlKlh5iU76Ngh3W0z7MFwy+kgWLNJs/ZuRGnIRpC5Y
xyS3XXTnt6/xa0OfYOfx98W6RnhSFgcn4xDsYpjUf/IaKQn/UZ7FcdrzG2eX5JJ/sBuZ9SAE2Czz
3/jD2KNf3iY/+nZ4SifyGMcTv7ej/9W3aqs8gy/+XYS1HAoKyb18rjf1p3DtZpFCtMNz9DliRnHf
wsLwDV87vh+z+Ra8AP8ExzL5HwuGMsEu/dO/5ukHx+VS+0dVzw3l6rhN/sxTsqWu4OPD1CiWBDD7
AyFErJi5d1bpvbKbCJDDAR8naldWvtTXTDz1/YutUMoskK1JtZiynV2zSeUtoZuovpDvEJJUunhp
EUIRWIbpbdbMrvk/8HcYfjhuc3MtF1S87PRkCBHbLoM7Vrki8WXWSlrHkaPl/8wXu1LDZ2WuJDuL
TXseck4vMZIuqukAj2C8JKSed14n27A7LdYg+mHzMWyobvUMM948eYIwYU6+vMNGYPIhSGsms/lM
QAHRZgMNQEX+4jdeB1/kFRO3UPGMMMn2SazLNDsbHzVY228DzioTOpu1fQOFMnMaxnvoO9/3QD9F
EwgH0nGqc2yt2sAdSNOIUWgt+Rj9/iP9rO43vsnCWN3plqibT2jYY9W3bHWPce0Q1ufkH3LzxAxZ
ayGh9zAfDfSD/YlgpTK9Q7zBCz8LO7FIRr+zryVSRafs9y8YE538w9kzqQdpeAwboD+d6nNEVhxN
vqYTkMfthX6ST1/u3UwnrWuZUTHMjhIQaOLwDxShGTz4GvOJ5znYNFhfdBBhqOCCRxMpDj0js5LY
jb6aalvmJ365U8qvSJQZ9UvUfuMGJH8t1b1J82u0mMPMpCg59j8n/J4I10pHOyTKzaRzzs//0aJs
hlCa/3qyzOVdZoQUeyxp2EsYIm5A8eetYaGlsqwZR8njbUwRWoYUw9ClmnX5oAMx78qycLiZZ+km
frug+YxQZqLvqLgWHniAtOkKCSDn9ZGhM7xraFpsYEQ83ziRWbY2+Ev1w0u5W6lf9WcyRT+B58R0
UDteCOkRYjAbPkE7I9Ez+Ajf6TNALr9NQUou6iN9zyraFk+R/XFiU2Twj8MTw2ZXLqaltRK6Gcc0
ozwW9j/j0cUwJwhV8kuwJ7ZMy4py2BZZUsTaTiG6C6C8/v7BlT/LUI88u69xjx5p1sfdwpSA4G9U
b2iSHim1YrLmXwIvBdn6gCYfTu7AKZ6dVn/ItWDjMEpscdoGn1ib2FEKv11MLPLjjY2IKmT8HRI3
xRLj8RQThImfhnyDZm0dE2S3fMZDYBe8j+1F3FCi8IvH2aEb/wx/1nWrM6nh0by+hul3TBv7RfKc
6IrvZ+ahCs6graYgwCV6KKC3RAfDgot+Ayda0/TSHGgCP39LwPawD/QdTiz9XMRHXsrMyw/qdJva
jcpmCHsWc3ueusFXf3KbdYJZ2fIG2pF2wDPXvNfGAFNr1VgK7/46Op1AekTKhsZMxSPPLR3cJBT7
wdkymKPMH/O6Lnx0c7x7UvnND6OA9aqddwNbvvMiWV3nrohMY+KaSlBYAX+Un4guANqXbEt4SK2e
VQhZOVQXLvZxzilcFIwyWd2EdCc2h7EVHxk+8gIChJO3/PKFJ9EU/SIJ41ktfnXxqgZHSQJ8zLUP
3x13MgflGO91JjqryYNsigpykR0AYi1D2jyqWfkSsNLQPGYTbnTM7t2mAzCIhv3SM3Fy2huOu1Ww
hxPrWAuu4JVyaUvMSewcMBsepPVH8aHuwTXo+WxSK58VpA1b/Ue2DOOYRzcsDOdRfas4GVb4RsUV
Bmf4EJADbZ5uHsUKDEZ5RBWL9Yz4TNg129q91PlijjRzE2RKX/kGb9zgRMlaZVG54YlE6YZCHPzB
Uv/pzHVHEGi6SV2KVx4KxoCWX0ebgtejYHqmHcx6zcOaagcZPVviCVzFrDcN4l/GfShbCLy+lQp3
5rYFtZQxiPI7yzM8VFYW1UyS2yWXOB00q7wFgcF8QkhsxWj+yiD9P+uXP0TzQJBO9WDom4m/GNR/
AodnNn2RSJDfjSWlrjTrnPDT7JgFmpIbL4HEgpV5L0PDV5/tdZKX1rCSubsaT4n84V9I8kUA0+ps
6vB1zh2SK7PxY8Z0aHuqHan3sivaETM7ApM4NJfNBx8qX075MEA1LOKXnVjHmQ7L3pl3ObkoHDiM
TUqP/YKxzlk2VYfRXKb6k3BYhjaeNQGoWNLpsq19XUmGei91gFwURkthTwSg4j3qmimIckppSW99
caxBARgJrR+JrkwB6S8dOTlXbweDXJeex5t8jz7jNcUJ+jpoK92iQTW8zD9Mll1YtHHIXBFlUVG7
iL9q4g1oB8dNYl6Qobwym82qL29CMkjtWF93yCu+GOy//yyNlgJLIE71ByrzwJcf1lL4FZ+IEFiE
4JY3IW8tZd1JuCfiPfkghKoNFBhAOiwk/PP2rg6JQiVY4JNolXTD6IMng1QBTMF0zBjcOhTw1+RH
Fs5VvjNnoZgqb4Cd7djC66QurcV7chOnYy70dhejW9lR3E98CMQitU4A9AeI5AIj4L6TFt2l2AfP
NvwWJh+azQuFrK18Fg9mhVy/7YbOe2wcIE+Z+5o2NVr5amNZvp6t5Y8MY/e5uRo8CG1wUUyENjHF
1UJjKxQc20dwUF0z+olW03ihGaVhRxV3RYonToTFlKe3U23ISy9prgPUSe/dizwDkWZOKo4vntx8
1zBtD+5J+BVTRrLfKw4ZJR9rBMpxZKOLBoDgd+exSMajGmLgw1zjVDRVr71+rD5pVKFkyd8ZgoPU
Kc9A5NFbHl4tdbi1gfxj3tCROIQ02Oy5ibOI/OSr33U4Jd0ZmgPr4RPe8BwcwpSHWqZ3keNbGbM1
GztOiiaDHpKJzTb8m0gqt34h5NOXRCSiMCjDm8oH4WIR8/gys1N1Se7FDBiLadgQQGNcNxeWZSfi
mfo/3mkmUwXy2QD5cMtbyPndYVrh4TWJifExTPLjgcBI/XTFe24Y3824pnjAr2htxicxawHXBVa4
0i+9XzZJyDrdgEplwx4PicoT0qylbcXRifmcdXKFqCfC2rFrp5u7CVbgpVN+Zh8W+4vGKTI35MdH
bZF4gejh2kB6lKxLxU4RaQb3+NHJy5lqSvqqwpgQkLqxSoxfCDIk9izkfxhCgJLulB3THvgtJZu9
OeEBJSJoULe/IhcUPZAlhqOd2zOtv+rW59wbjhojHEBSVLuYz3fCrVGoCNkgbJpP3GGkAFt8vbgY
HnnCNJsOGkyBcGpGpgQ7ATMGXxHTu7188NCnTyWuUvpeZJu5P+DzRCRcukhsZxEE4rgFszuP8kZZ
BfFVDx/q8A/pM1syGGjqCScoTwvN5MxNC9HFOxhKsT/QTU8YzNofrT2/2BGUjrGHyobJBfKr5BTd
ZlxpzsBHsqm3CdFK5/Z32Cd8dpsKWO1C2PFm5hR7gU+OyDZh2Y2uOMOOojFP3rWotUYUYVvYr+Na
+wyJ2OOsegx/7wvcZA5Cb5itlNnsgCYCBKLPPmUAiarr+qPsMwaWxAZze6Ixpbyezrn0zdqMHph5
6zn/IuyplBSaECe6ZOO/IT9nAA/ZJMtuyMLrpR8aaflbraZ/yIAkz0MrzFUK7HuHyovdN2vv1qsd
OOX+uJiMW/6lzHg++StkZRRQDeLj6P6C35LtfXFvsAlCbTU/gHxUW6glz8jDnYgwABcdcwMkBeOO
xfU723Nms1OQHjTouHFe8PbtQgcaQ5VDj9Ui9PgnxAcGRrvyI3NxUqiWMw/YzV31smfgvK+kxz7C
QT0eaFJ52iwJbphPSKxUbiEaQnomvU5eUcvsasNDfo8z9xD5t3zfqesOee9ytLOn0S6v2JMCaJkY
Tx3IRwGjmI+IV70QZqnIUh62CGoAZcGCZRVorMDKsRsiHAYap83mngew+Aj+JSzklX38kfz07fHt
EbQ6K0ykdS0B7UCk6wB2n8FeFYFxbHwczgtylZ3yRe/NSSfGy6e0PqZMAjrEKkRfC/EKkk79A12I
QTIrk0n/QFrN6bpAmZzird3Uyj5E135Od0XlqMe36aaDA5Bc4tGxsN41eYmG21dAWNS3UVzJbmPS
ohxIXgpT92XgVRxVvhhYh5wFgPTug/xsUYElFjGKnPZEsj9KW1MyOzf+moJm5ZaiwW9bO9IekuwF
DGCkY9pcCWObBU7J+yMJXYWJzTOf3OTWovbcUgwg521O8naq7hGuZNMV3l41J6+AeLKsexvbkgOU
rfabmzhjjpa9ADOeB0YPAXqavF3a0uq/kdam4U9FFDLZNjVI1j2SZyEmmPo0UDhyb0D3xDkA3zD3
1Nap4l3d+uDK4VUXp8nW1X+q5kTVnr04vq+P5BeLEoYawlYG7/WFDj1CwjqjI4NP2paxgnVCh7jg
XIMgPq5RxHdbRIgyZfBFY5JV0K7SUtV7nbqS98LAMY1W/mXY3OFxaI+/eFFAZ9fnul4j2EqRw7M3
0LnfYSf4I9MVGga2pT073Fk0DMkRgmKjuW/0b8gbjFW1QNUSo99c6qLdrCMHa6yO+Yyfkq0J8qoN
zoxXtOrDz6E7ihsE8eMJA1uyk4VNl5/qys+0z9d0itNDXoO8JiPqPcOOrwxDx/Ae0UuO9Q1Wi4Ig
9kmFhJFUw+A01xDpdQ/YwUNCLXc+436WGwKb5xBiX7ZHTY0Fj0AjnSKDvTiubb56a1lEwMPTZd6C
ac1PwuTRgXJ1OAT1sDNqr4GCMeGXYSSLuqo5jjc0glSd154SbbhkypXLFHTbMu5X/Ua8UOCt6ZYj
DA/9FsnVuCOwKlqjCP9uxK/w5c+u8blrYNj6ll1rxKhtB0uBPcJHzHH7Gbo57DAf0w1DUJgFNbpx
m23msrPgVtkJeiT6eRxrs8GTGjv6i7nvRld6PXkNLhIVTTOrlS4Jq59C6YGEYFNhYEaHQ+CRtdSK
T+ba6OouAtr3HBLCcO4CL+p/MhTCjFHlGHIjsUEIf4t9w3TYAAHhCShMBTcW1jAaksnnx+BtKATI
UxtRgS4FXsbu249C9g0DMNWBfrYXLrKK7Jza/it1B2Db15cODTXh9aCqczUQIPbb8N76ltDH1k8L
r7W2+dr67GH/2QMHH1HOp6DZWsaqIdPUZhc/NDcNlU5a/75Frrr60LVI0ylo5W2KQKtQzom+opET
E+Tmql/9YinVay/n7ldJx4SFCmWFzx/mg5Z4bzxNLoGvLnoaz6yApEESxYIYHzs841jU/prYTtIt
zWs1bkTItFija9vy0+GIhAyCzOtey+uyfXaMA+VH2MOUiW0+QbOD9QVx3Vok4t0ctyumSCiUSTE6
DlyyVQjVjZrdhz/WgCZJ3eL/KFmyoBjU+MKMu4DPMm2qO4p6zJTN+04+4NJ68D6HF7TCzATQc8EC
MSrSQNE24x2bXVHjVirgFLmFvsVuiIENLxf9lm6TyTABnpQ5ne9Fesawidqre5170y/ebsa1z/hE
QCbYLsefnGOGGUFqZT4ekbhh7yawzM1WHZoIjTNGrv4FHpeTLHsxViO2Ns7uVT6qaV5+vpGFogub
lobpSTOCg3y0M9b0HEEsm1M00D1EwMXbWBkQb9Xy9pp1ixxDYC0BFMMxaffo6xC57ILxLiLOo26Q
f17xIx/ATKlLSfOHM57V6uVnMYZmFjpp94M3VE5XImqrvL6V6NdaDdtcwg7wO0VXG58zCYAeM8Pr
m3o4VNaIX8hNZlYBpwrBd7pinVRj9gRGUu8YvHbyY8r/JGZmCQNeqGxmKy+L2iell3ijhzrXvzh2
QdBfMAEbBbGAaAyp2k1Ki+RV8Hrs0B0M8acm2Qo7h/JJlMQS7wDq6sblWyvRIzwBYGIdqD9N8VuQ
Tb+elRtsW2rVmxlPbECCChMN7iIeFkrjJoATmlKD8NdgKzAnvA797HCixoHJIlJnjS/0MRw/cwTf
a4+dXKGbi5BpGqHi/ZP3zeg1/Wl8mCQNDSCzklNkFstR+QSe9SoBhFWfRE5V/QXPJa4Djmh0DhrE
Y3opAx4LGvUROVuAsg5nGH+0B8h3YAXMIDG3LqzVMVmqvxiO0x0BIpYracTO106U3zvhN2NnQWdD
9fVQ2OxjgeZfMTB+NZFcf9cIXD5inTfub4SNLvGJI8hSb9YQOTnfrTW5Bg3PoBR2zHcszSPuDnU8
pBDqnXs8mxeZT+dA6U3f0EjVQ3U6ZORFrwTzZ0y37S2Bv4Su0S+Uv7S6mSGq1Dl8EsYxT+UQZisd
EUjKH5DgVTKqrUwww+hGpj8G64FjuQitPTFOy0S+wRdQc4SSSIC8Qznt5BszjnD3prcZUAaIx3bg
d5vdGNALWTlNMPsjgeFFrJNisEGsP58HMbY6UGLMggTSmGGgU1VAUwD/ibWabOPkt8WfzOXx2gv/
mviJuMh7843JPBWt+oVXMQR6FWf3sdgGIuCMWQAqMzQhqyHi2N4AOuSP+2SNjK+rSvYmzxb/7PsB
ShWncxGc2ecZ6GtVHh3063X6ByjhDWAIqOm/Sv8t5KMe+Xn3FZFt9ktsAy7II2EkxDNZa+ZAJgp+
nobBHlFXUH4PXtmfuJpL5aKi4IHSX//W6Q0bqlhAV+QzefQL0N+gAgSv7tDYHuR+F9Yf3UTYwF/s
xE6iM1JDcDoyg2IJtsRttyCecowPxWfwLxRWJegm82qCJHVe+glAh4FTfoQHz+37zDZYDjfqQ8p2
4ydvrrqPMZBfDHJMvEa0X/NoQILzs8cEzTXHZaiujXCPFsGk7ABrkwRgIlF/OHp0QXFUvG9aZWsb
RTuMK0Pblff4vacoYg//pqliMeHMbhGe8fbSYbIAvRUuKwokzaM4kAvG/AgflEX615YUk98TRQHg
s3E2FZ+nnhZnOQvlqT5adUXsgSj/FIz/ZKPk0cYt8AYXQ+sv+QqTyf6EEiFpvlEzV/TFSOj36vDU
lKPZf2nGodxo3Sn84WHIE9pHKIyARrgGX8OVK4ghP6kt9Es3SZjp2+jAsOxqw+V1Zy9KYNRI7OA6
Tj4nNO/xR9Buh3I/6XbjRp4Vs+aNttGm30O4xbHIhhRbP4tBgBYzcYthP5WfchPMZb2N9We6DaEh
LdACPLSIEc9HCh7/GPu4FAWSnVYiE71DdMurUz6v7VBZIRD+ZrhcyeSHcYm3PLcXmenDNyrLEdTI
mQFA6RQEmMPevjbDqSjPOctDjhT6t+hDPiu6zxpzRIPLa3QUOyh+tgCjyC4NV049vsY42dWpD5IE
CHMurRDwlFz4fyj/caSI0CAegrKtCrdjC7HQHLrq8DqXtnZ3LHP3GEKtWA/9RirQQ5I84o6L4bfM
Nm/uZjaojoE5CgsD5Jwl+nxiPkK//Tr8qNYyehByUYCqASeHpXdHWEKXXYY/5tnf0/abJj43aTEd
6jXqI4JeB36t6Es/U+Z/K5fizowFC0R+hjz9xnUO3ZFh9ZOsMZbPbAhdRDM9yz+2hVl8FCc46Ox0
JeITPtDty2C2832s2TOgNPcDH/BchRCV0dRK0fY0FOi0Vo2+JYihXRN0hleFRhZbivGMTGQMZ+Tn
5c0Kz01EhAQu9x7VIeL9TyS5+UK61Sz3YYx+BhfNq6+c1Wv9PwhbZyxej0LYwagiWTdFCHphHxo4
yRfqJ+xaKD8YYv12J0TUaNvrWzJeWJG3rzNDHvXEXrpx/4bARV4SHmKbNgBGO3r+ukFnQE0Bu5q0
xM7TINeiESrOtdlyVmzHv7a+StUN5TNtmDy5NZdzWF9fE4YHBPnI+/41UBR0gR5YwBu5ypfMPDxK
pUOjz4PqHHTcip2I5Gj6dqLB65zqaUWar8rkODgEnu5HXi5ZXEuYlFXVBXEIBATHCjw0bhOVrA0E
fnXwiNGV9xkAAk78f/1DkoSjThBdhNPVOHHk84Zb8OKw8EKT4eTVrlT6WnKb0hOq0Vd+Tjg1O9VD
Fq3wYQc5GUVU1doLay0GU6Zf6W4muxTJkeXiZpA/+mT/Kt2EflJ4ZujwoTAOip8kzxkzA2IRtcsI
p02LgUu70kOht4A4a6IO2XX6F4Z6dSRvBxfQyvwaCIFetKt6uOXaPAOULskHE/OUHGVG4Na1zk5w
91TK7rIUXAsJoAUtqGdTha5jWlbl9g8eJ8aVljuGRBPIIyy1xnWNonIKlsbxxXgYYVVxfqHWo3Id
57Ki1V1Jgfp6UBB/lGcNVmPSP2phM1bfLKVS/UtXfbm4Y2nrUef09Ueuf8UIn0V++/QJOKsZdkNz
6QAa4YEr4n8pndX7B0pVBBOtD6nAQHoax/foVQO8SCQokhPaKuE1Ert0Txi5TGYglbZrUo+FTtTj
M6rLOWkk1fz+vVbHLUul9GRs8QwcUPyJDfuiWaLCr2WNa6s9ECAnKn5nnuT+WLCJd1XZ51MuPgQf
GZD405JqA1yYQK3V0AIrgMPBHPgAB0dlDxBUM4wCvw87VTLRuAOSX40f/BX96TyGGq4XnDQ7GRO0
wMSFv2HgnwK3FQl/rNwJbEGkoFJICr/cLGH8eOHoZL+H8YJQ0YUm3jMRTg3Ts/LbtCRPBAB4IGEk
5+el94kZ3GZXulaaYzaabC/lnw5IMPMFKeHPnrZE0gmUl5pe3AqAwvYY/iHrkjuSRwBXA3Wi0f9p
g0dPOwoDKPuN9NjvWICUjbCtM/AFn2kLP4vwafvFkrkcesfK4ssIhRZkoig+zdcbpwqzi29N/xRR
YJ4snC6yE2VQtJmuF3fYheSY4LaaTvWblp75hWRte1RwMhpqNGvNi6avhdsOBluwpQGbE+wI0mka
Ax9j8pdUrOPzjYwl8j6iMpJRJ1VT+FVRpzH8Z72YGHtBu8bvWz54wbQZ45P8ciSaHSe+trBLJsYG
CC1DiErFDz+cGcpOn6eOhV6a8dQbqonxIhT9WLxuKJOKyZMAinbOCJwEDzQWy57r2wPMlDITpsW/
WBOShXlZPAdOxfvwUiaPyHAD1bF+kx2JEm/xF29gY+GPWZEPgXG3/oQ2XHwFrGn5BpYmGslgOADg
YAOf70tGxi79S517QnJrtGOkMtjU88pBe6t+Zta8cHxRinJco0eP+z30ZALCivcpUaXVlGY+6z89
yZAhXZmBReYdaSjvJI/dYV+XIvgmxqYGuj66g1AD/pteuDAb3Or4rpveVsSVTrGIzzVE4nMs21OF
Q3i6BT8Nm1YJEjQ+hINhWy+ARtDL5oYCzAAIwC7xy2/YWszuTu2q4TEPuRpDlsryIPCiLaUBquK3
YE5ugFNNXYoK74ixCbRf5fVUdZBw3xg1AEHW8UZGrH8s4PMscpaXK9IC6wRZ/IqJks5QYj1OGC1h
/MPm3WnZka9QkqCaTJisGKvA1PVN8WgqvwxLRZAsmMutYi3lmwSR7lXHvcL0F71bTwwG4yZSexZs
QHKWQEuK+YnPhoBu/gf10x7NUe7Pg7PsfENLEW7ZZZrBf6pIyyGENCDPhTVB0qiM14xWW0MTBx/P
ha+Qyfuj5J9MYuLXnTHDC/jE0gJz4KhkKlrw6ASyu9ZvOn0/xjkvqk5DA5UyIEiY50oDMQHKX815
07yRekEaDWQGoKieMaDmbGF2L/kksTznS9DGNy3vNo4RUv2hIxtY1maIlz9xOeRe+vKQ7RriSWlI
THXGwkPcYdHCB+n2IxkYR9NBf1bKHT1g0nD09TgQ4KSxd0G0zuw3PiHc0a0fkW0AfR67uV7vHJky
FKlmdhGfvOl/lujJaLNwJs6ydG8KHbICnVG3O8z/yqL6C48zqc5ayhJV370Mj6a2krVVVUHtdsn7
ULBUTdhWBPILOF54Jy/Mx9RgHscWjnJDehvtEPDrEfAT4MXLApoXLaqtmytd58kWnEf0/rKA5eN4
5ku2QFuhYZPseLwEcDX6YTvgmHareQ+UOhrjV8yNmc207i/aizhOsnV9xaPV/6YHmnCUJdm4Y+z6
xjfJ/DYrPR4QzmVCUQ9MdRvuv3gnkCOvr8JgjZ45BDf1Pmr6PTBWvGt8PImJsutkBE5+hJdLuovi
MDDO5HXM39FF4D/tBptGcmkhwhKCxtKXeemROyLGCaYw8QUuuADmwd9Vyeu0YZ8tnaRwF7S2lSPl
xyoc77X0LpJcwVwoqlYKtxe7FVadkScsfqYdY6OeQG1SzGGFtsFN+YkndJw/cXyCKiJmN6X18nUW
JkvwCvGevNTeN1kcKgxu3X77jrwR+e/bPAevL+BWU7aK+AT6w1tYdh8ahrL5cmOCd3qGKHvqGKWb
fpS4Imfnx2fMehKztUzvLjoRpmd5ZTU7Nqs3AqMlHtUlA1vWw6jTFFceF4fpRvAPEbmIkn64ZCht
jfHz7aoMBfrQ+x9J57WdOLZF0S/SGEJZr6BEzsb4RcO4bAnlnL7+TvV97O6qNhhxzg5rzeVLt9Gu
oYKvhE/fTdAZRs/Uy5CkaNBAOnpSVGdO8k8MSauUQP/vcmgUD5JgpWdm3pSACDkrvVCbJ9Hs4p34
OskAFZHE+SdjcVPDO7IjcsT1OX9ICIFLPUVs80+VYxeJ8qPex7+0EnV3XBibmgMIJgwygF+IGbRO
O5JW4BNvKn01ZfYUONXmz0+4bihs+QIvAc4ghVN+BJ1H8vGWDwWWoBYmEnCfQ/E+FrmXdU54JMui
X7BK/wCAoDz9bl0tXnNOFjXU11tf8Wq/0BEtgnXgDMfmXwqU8n3ta2Soes7ANDwjo+ju0pY6rqbL
NBz6yMkR3VFZwxYjzAC24TZMjhlFxzk4K9FWn3y4g/vUTe+we7TBBUZxeeh7OBM+oEcIdlcM5mR2
4XtYdePSuGaoo2zhQwh9kmiJKRE+Be1cUuTKzF6Z7NVzouxLiT709sBFXUdL/xpmVsm3TnMChlSb
0F/1xf1dUomsAM4Ml65eaahiKTeuJn3F9DOKK3ZmyMdwaI1/SAyKZ4wX1mATu6+7c40eDmJ58q21
Z/mSkgs+IBRGZMbyd65dEYAyiBnVFUv+sSO8hOVtjnR6fnHM5/yP8t4zFqm4b4xlVWxkbZ/AuyJT
nbHlSoEnC7YJeH+3YQTPtrhzIMkUrEN4yDvhWUg/+osklNDcBDatbA+NNmZG5RE4O5y1NfTQM+tL
ZDPfDMyJZnBn4+ojIIrmAkwOsGDwsozD+0qNgcAGL44XctczlLejVb2VAQ4QejWD0s74If7IKJie
mYjKb0Lz8TL7tXRgdixqTxZD0JtudXyNy58khflCn5E5wC/YcQKKsaRxXY4skTE7kNUq0xucjcyj
imSx0b5IMriKn7WFsE0RP9B1cHix8ODEslMfs97hv+rFlkp3eGYVCjfRQcQNmBzcYte4RuJmjD0Z
SrLDiDUiGx+ieQIJvwwCPO2LX50wgANwp1/GnpHiUl/xO52wYR5CxFskzvUs5VAyobM4CQ0As8+4
sbOD9ImMHz7/4kRcgpT/m8YHz0ALeGrm+IcLdUl9DYYQ58H4976wvQ3+S+WSpi+c+fA9CZ9ah7QH
xLk6PQhGHG5W+MdiWqT64oDZBY4I9B9H3iu0mxWrR+gRswEijOx5RA9/T0AqTgLFgnObkRxrfbr5
HrAJw7uq/JrpfGL/w1JmTVBuwO3q96nrQwMtF981ykvQnDe2GraE8C8yYmZwLjbr+KyI25RYUTg4
v9op7D64jCIqjqJ0Zfy8AxzC+Xay4xGtL/zY+pH45wV+UitGB8PO4U1/KZMFb5N1E2SNM6pA/JvR
1lFiMah838cRKRK11LPQ2ZNZ+J8SYNNPtWKx7wyeaefy/g3wc/jVqDQ7pxqxlzi5gMVwIzZW54F1
+c0gDbLwp3rFUeQbfwIeQpON1I8i/0x4W7mUYuO+yP5N6qeGLqMbj/3CiiZvcVaHzJugf7MD1IRz
DFm+aWES8O0h1ScmBfgf8mh1s+j+9SJXWbYxtVuGQJvk0Kd01cWNxpRImEDf2z25gVzfPsoL2d9N
OQuIzAklLG3iX7uwkvxkfi3OAXuocamNp9w8yvGfpL1GnlTxiHTcDW5+YBUkcMFlWK159AGk/MHT
+SWiRv8KzvNh9ZtZSEZgGEM+wkRcsOJHc6PQY5NiUXAsbDLUn+U1YYymscGJHjHvmLC2zNOCzYh0
5YGJDCcQmQ9rqhTC+HbGmrcfAs+7TOk6fX9JHF7HBWwAW3y7pMGSVe+Cg8JqRLRDmO3T2MrvjEPp
MlboIKL3UViVEGPi1Y1wpz7cYDZuXZMs0ck18hfUqIYotQCr+MYIl8o62AcKFNRb0Tn58NQXd4m+
W89pqv6yR66cktBpUGkMoDw31YOFAik3Tsau6r0mmNnYIc3BOZ8dG2FnyPPvvWyOgo/Zd6VddYSp
l1z4w0Y4eOEjjcCGDbIzQnqEBH7oLprHDEV70I4prBcfXXMpFudKcUbNy2bJQCXeg4qdmkXQE70j
k+zIjZUHw63cSpmGn9+gQ7mIt4w/KZEVaYWecQ5+hbej20KzDxBYy3emRaBJc8MFvqyyq7nKpcM0
qFC34Lqcgb06nU2E07pw208Gmd+iBR1GsiULDaDyquFt2Typ135aJT/4rxdgxGDUNTaqG30rfPB4
CWeaSqj+s0C/9KSLSJSMapkfCNu+2125Y0et6lfedhN7AarxeaePY/a2GG6walomxORvsf9aZh98
XYnRatnSQfhjYLpuPhTDNd4226nGZpVpVY2TXMIDk1dDR3Pv6Bgq19mXAhGRrdA5u3MFFjXBwugq
OfZHFJx4W8ivwKj/5paAnuV+51ACjoj91eCMMy8UVyPGY3qzvzMS1H60s89OKS1QKEXoEvgcefpa
+EMMQJ6ayJQO0SNToCWaW3rfXGcBS11B2YoHMln31a2C0PBJNe0Np+GTMBvFZb3IaJ0EpNJWbxXh
ZOiYWsCX2V7+NotTjjESxpvDR7YUtvMA+wgkk605JtVPfS29HawEeseGbh3aYNNVig0I4huSG/S/
ehcwpMp+eX056zWbjVzj9jjt+SDxuzUWF4skWgj2yetqzv2ORpo/Noa0pliFxwv9y0ba6xobqSd5
no0ru1UCz/4UQVyjNXWyO3NDGVmvxS/fbtfVgawD3bBVmrh2zfqFeu2PX6DEgUQKLWQYMkKWQ+fJ
kcuoIgBWiIxsxSnyKNxoVYJm9Pz8AZW0Gfg+Ic9DMLzrspV5Q9KuvRBcCBuslrny21yI8ryp1sdw
YuupXvsHGWKXWY4PqIWXxgKS37OMqoWz4O0kmAlaD6iiuUlWE+wRBpLdj2ab5qUEQ3JEcUKh226h
yTHcAVoeLogEJGuuLTYqoW1hdBLWM2i522so6YuOfuUzYCrYIgXjSUK7piF4bI/wUaX0U5lReHBc
4oPCA5fuQXRK/W/V4+U6V2j/FUqi+UhhY6TDk1WPCjlyfA65R3FB5dyeosjAFTNrSK2yPVQxSzXK
HmO+UKv7GB1NKtjFyySyBMp2tSLgm/XbO9iN4FgYGTBaaYbeZlbGGK9RrvyhWRa/RIkWbwGXfJBY
8EukQ6c+knDDlA1fRRefkmDVNTM/6xnG/1DwLCaaQF4gSr7SdFSVnEDebgEUr1xc8ho0ev3ImAvx
jrYt82B4SPzIWdltfuXqenr/ptgjeJf5AOiYoeNihZP5ptH+wdBs9mrhdOYOxB5OK/hR2JZkqI5n
CXd0cl70e1C9RGyjAkBYo8mIrMkjXuHoGJttYGx6nmQgqG+AbkfsxKmzLfIrmqgGigC6WNIU+b2X
3Qk/Zr34l7JRZ4OK6gPLCzX/Se/s5AzMW93I2ba6ROdKO9FoqLOppNqLy+FLZu9/igRbvI1L2sIH
qIxyXC54FCrTbrsDZgY2R3w9ltJx1uAzXQrs8Fftoahu0vEf/50pm47VYcRa91JIH+ZysvzmzNcJ
wh6TRAbi1e/ghvh+KZjJk+ms7kBuV559BeJHUYFV5illJDk8WYK11wJB8k+0wJTMEEByx+KoNjPS
30f7Yv5DETSMnvYDXmMLEtzDahf9klEFqyxwyMcuYPAoyPltPoF2/SYL6TupSFN/wU9hIYj6KThE
9QeXBYemVJJ9gg4VRnB4CWPE8mDy7gHBIvqzWyxnlgqsrxH58MqGM8d1wzVPFyC7ZeWFwoMaCWt+
PisKqC7iR2C6cn/Phu+Y0C6EAuLoSAj6MW8zymRYxEHbgQhwk4OcH9oEh7+FxOibmcUdyYniTHb1
LVBR6+A+u9GehJOpfnYzKym+1kgPzowNqK9SyonpTOdfAlY71e0xbZ5GdGpexYNbpJTR46pbBH/N
4ibOxvcvOcQ4TU2KxME17WC5pjBg91n+Suin96qyxjAetKtnC8xhecCGgCqedfbCbSSvxSMQebzu
3FK244PtgtnatG2BpVqcI177r5rfRTNAYlcKcGTYOxzU+eIuwUJxTplm3dJTcf7AuqboG6ncQFHa
TZcAoSwISuycyBlQM4c/yR2dzP5duyPvrLVlOEb+st1hUMolBI3ptcA01pN/IpEwIjjoYtlIKuCf
AL/Ryt71hd0x796H+n56hVYYAFhYytDR7YRk0lV/6+x391CzE936Fxooo97AoRfOaAs68yEPRF1e
mg+uNk1e4/6NNsGaJBD/6k84C3pwpqSMMTfDKiGzSbsXgN3ftP+Ce2o2RrlW652+R2EnqNsOrQjN
esVI0cXXpQ9e7DtTvEVMzI0E1ls6xONlYPflzYB1wTHuqf5MVTc3nUa9yv0aPU1dweF/zmds8pE6
vbYWuO8t4z4nvOv+GrWiSmBT5GTD2tc3aPgXe2Hgndh4cWqPHUeDYhzsFSMUsDxbM93kwavvNhEe
POG8uGerj8b1H9Qa7/jy328adVWvM4p0CVszDmRrAPKLqF327MGdVrbJqt6jVZ53HuCMAgtJZgMA
O/YG336brrHlK8WS7Awzpl5jA+CgTFub1EaAgdDXz8IXqat08DzQAMz3QwEM7NIh9fkxfmAGkDil
KZ7hFWBKZZiUjg/1iP3hNmFr86YoqJeMi6XqmChOUbhVeY3lgwShD9cl9WnDQFAns3glioAAnQnT
tO40yZaxoZk75I9FA2wtUkItHDEn774tmNpj3ePhC++MOmbDzq+M33OBGpraNWOfBjxa2SvNrzG9
RjZj8bat+TerTX1ColfLVrRh02B4E9zXJY0xtkx5Heg3lDwqCaTyKVswvnBaUGygLd84scg9JoAB
xfF/MdUDK1x22sOquQiJxwkKBiqbvRR5/whFxkXLzhZnF2SNZmWygcBNyalj/N6iZ1lywuqcfO9/
eeapyiFqb8TuRiCPgF0N25QpGCgJdwFTRrEq6YGnC88ML3HO3zuyn/gPOM/9Tlr7m2Dk2dXpIw7A
tfwJQ6fWVyK3KbWbo+Zn9UgoEYKqwPuq86vGfBZ6D8AZInrF3IPIWq00t0UBpBHBuMx5HTgnJkb/
DvYvmijmJmY/0NKT63TC3A90h8Xzx/RDAUnInqpeCNVTCWdmoA625yM+dLxm8gg4hfgqdeYReILB
px/jl+Yv1H+05iWbzvSfHDsRsm5a1x6refFgXdpCtnmQ89MhOZsjnGaCLEUwN5GmP+ft354LsJ0h
sBiz+jN/YxXhrIu3OUY/mBr3jOAK4YOSyZB5YiiCpGIzUXby3XMtSXFJe3xbYrNSXvozY3R07Aho
Hn9wXAnvf3wLUJ4VjibcWECKDBzjNx/DpnMBNE/f6T/wjCpDdSndReDamES6wKS4HiFZK462fGWv
xdwHwiIG+LJkg5V9zMa35DUxuyIyJHlhqEVWhphLUjyW7/scbvo6YD2kzh+zfGNI+caN5Zv2QFvB
XluyhwOR6GZxqA7xZ2AhWYHmn61j5Tb+gSaCuEONqi/ZwqNiDSziQ2YbIeCTAtOqzI+T7oaDSla2
ucQUbyp2wYrwNYctnWC9X4lbAzQUPA7Nz/AQ+lgBeW0rEfjcr09sNdTuBotRbLMroGQJey/3t2p1
ZPtrKiftrvfXobQE5VLlHBtHxIyKfF58sjoComqI6BWd4EOCXXPQ/rp/7T5CN9MdmDG3jUOnjptn
q68YwqQYw31z02Dt8bg0GBJU9XbyLZ8KTYtBwJ6R3TCyTtEKmQPPBfO0irVOdImYI4st6utDgJyf
S46YjNa3UoCs70fHAL4KYKXFfzJzA7tkDySAuyJSLCPcCZXgeIo53WWFLzmDPX6BSMVkrmME7fgN
X6LwiZGuGj/1yI4Qgb8VD8Al3KHFVoKJopyIi4k50LpfXfjRqi0Lf/nU8+EDWKb6zdH/nXQshJjW
SBrOvgkx1FuCLAlUyud/CM+AXbAjolqWevRLxXcVbkwGDBSWlPjGuRluwlMMnw11urZpWGrABBHY
isyrxeSzwW8bStsCw3I8fIR25upTccyGW2bu8LvyE+aly5RffP/pU+lSsCrdCWhoEW5IlqvuE25q
jXUVrlR29fCcEkQk6qGGIBBQVg30eQ0IG0uCptj7sCpBhTXUkhICklzcdSyafH2f69Tezb3GouNj
gwHkmhHhHUFBbz66xJWhLzW34q2vR1j5LGCVnRK+qvHbyNDvGNve9JLskfHVCYgx+BRg8Y1bs3Za
xFOidlkM3xKXvWK88vdlEmx18lh01UzseWBz6hx09ln+Jw1XAUoRGmGWbhDo4EEZzGEqb8B5FH/V
urdpbB4yNbf7p0iJjb2HSC6IPxmeNWYhMTmDd8YntBYs/NHKpXvaPFX4zIYLIweeEcZIxvvHeMaG
jXIAvd4UHpMENQfyK3ltXhZ8+c3VmzbY7k+Rv12QhI7J43HBigfA8crHRO1TO9oVTDaK8BuoyzMi
QxLE/KeGnrhl9bylDhb8VffKV/6NpUTsIlQiW8ggj5X2Hc8C7kwO/G9oUBTXNU2FdJMqK7gNNnbt
xu16Pq5ljzRwOfDIWxS9rEJZKCsWyQeDvB7QYrz4lzS4uic6KB8Rb/n76DuTNqW001NiRMWBW/sc
64QCLn6b6hWYR0nG9HIT+HXWhDT150iymaZRtKLZW0UXEcMNJWXsmPESJj2qdF4dI1ntzdFrSWvp
utMUm09RoP8HOTmRYbeHDozGTPO3JMHQYfCEUcjxBnl/eGwDQmbG1z+igXk+zR2vjsdgj6HIZJCX
kpZI+joYX80WMf8Rmv6vI9F9rfSO+o2EFnUJDrjN+58hHgCbID+XZA+SJPRoO/1jUhGQQVF5jcpU
ZQPZiXc6h/n8B7baStsKCNs/AfISaGnRwehyzr1ZH8J5tWc6EnvKWWK2wnL6VxkdSqLwoKaWClxt
rW+02uXvYf0gc8Kj6UdSC1fcTrfod5A2rGAzVwAQ13AdMkeCbYB15l/icsZsk8RLjO2bmuthEndJ
eAPBNJ9DR4m96qlK8IQY0JxzzL8OcwD9WSoQ0ZlaDOmTFhdqGIwZa7qONFPLNt1Pd7rwP0xAJzb1
/B4NrHMQvesvsXdyzTVRmaXmeXzgeV55Qe1C+tgLit0zIqxi+Kqr9KOGucPoCJgyiqdwI+hzbnKO
8Ad5AEYElQEXiYppt8LTQXGkvdQZzGGymjAd4lg6pubGJmBcE1grFh5ka29Y7Qote/u5smaUQNdd
zjXOKqVMLe4JuHRlHd4VjDDEruBoYfIyUpa6uuJgfMDHSHu2M0iZYiKzEslq2BWHgar2Ugd0fDS5
4Y4LnSHI3JfHG3FlQLPqLZXWjq9CejDYaNxhy1A8FKAZNaDAP6ShFcQstfKGAojlYMhoCB08MSkp
coJhXcuOmT/f5JoFrVO+IEGba/GifyKFR1llBXiPPfmmMxZcnVsKoIP44grQCsRHBOmRUN3hjr8x
g0qCPyN0tPCBqFubJ1AGr5DCLaWX2bBiDeHtLKyJIsyLGpv/GEMiFWyp3aEbqM6KQIjwIw+Wi5dy
R+WVIKzpHJ/wooay2c4kr2udMDpK8Uc/uQ0dcWotfjBVTJ9G9TPlx3I4ykQsLQcSIqXV+wAsl3IL
1DEUt7X4weadLOBvC59DAJnmhccCpn9Fq+QBcFQIZaLeGOg5uecrBBuZMyHr79liYGE4pX8shGkp
+WKOF7FgBGbWT7G5I3EmsgYtzbAqSDXGOrAsVYI+7EV1pNXhfyHnOyIPC+1Elh3eHquMPAaACCKp
hPneMoVDKIGlhCuWy9e8wHE5VpiG3IzAVpfvt39hDDU4nsEyitRMxfbvzCZiSDv/koz0A0u41Vvc
seRsgnuXlz0ZksKb8SVqMETAFMZczuUWvli/6TfVcK0CMO2z9Qcy/ccbEQPUf9IfLBTnWrJRgCoy
WnCC7zZ/EAqHADZCejf8q6l1pG/mlYhF4JIY3ceCXkw/J79zCt1ZqrfACPmcITDEfAu0esu7Et4f
o3QPVavg/qV2JYlX7890mwJQVuRhKAc8jjaZkQSnZtBuym6jKfcRnQw8+L69GrU1kv/jkcxY7Bcs
J22jPvFLG7d8DeoHGAUJGyrrZpyL6Z7p1FtZIfZFM7sN92g4d7hH2UciP4R7oxOKbOsfhudJL+2C
YWemG/Cjm4QcmmV2LvalY/5qk4PmIvzWlpD+18liDY9w9g5SzjjIaHdc9fKq+FDPMsgwC+nOuEMC
BhKAfBZaqVW1h7u5Z+bDHAUNGpoM0B4mSYyoXJELWDShQWBVzH/k7hUrBOzxRcJTC8lrg/qS+Sks
Sf6Ro6bciqrrr9ptvRVo3xAuKw6mZGos+sLCmX7bEpQS0e1L5plNY8UPpIIEqU84Ni8CdFErK79T
bT2JX1Lr8oNSzeX/H9H9IChD3JAfKUZxHxl3hnoWSp43UVqIVVal3Z8D9h1Lkt6NnXwvIKbuAv3S
UQr48+goZZPCSAJ7pxLt6m4LEoBxNExmX5yDBEvJo/ZLfA9CkXDL9tBlWDZgnt0ACzZILPZKzBpf
Y75hR6Jeq+KMoLd80ABT6zd484Vlti++pn36U3DqLvaMukSSKP8Wd54h4ELXP/oGtOJUmdPkASpg
js7SvVTd9KHt4e68yd5DEQ6ZisOalMXpzC+0iGwyyXoO/fRTWJfNlvkN5kcNxHLF5hFan20+E3Qh
rknDy4SDQSnlsyrwyKO+t1ibZKiqG4n6yWsOhbEFBWTxsZdMRyM6LNQSi0lfqilurBPjw5CcTNv0
dwVJNJzRdbpSdjizhRt8T/wyUYxPdtY30QihpZlHVigqJ3MFDcBciUw534BxZq1wRSkA+Zy+viLL
JWxZLpHLLPOAAGMVrLS5BaznScABrXJkWphiKlORsMmuyga8kD799M4/90HHQKyC7QEIpdMOsxbu
mgK/eG9UrIZ/sCMMrgsuFaqCkexVCnlhYwsuBKHZV4XNFV4SZ8nebC0arhwJQvGdwSYhJsoO99Ij
YlR0VHsmMp+5zG9DnYdaSHi4LrSTKK1i2dLKcxKyLF6hr8vnAdpW8vJnCvWu3svpVR/4WyeePY7D
voTEj0KbS5M3y6kH6zlPzhnZtNQC+nPFCGN4ip5a3KM9rpSxsDimqeJN5iX9Qdom9HnlfdJ3i/45
KUi0PgiC4ERmOvKOb9Kh+NQ2JAdrg03ZJMl7aJnGl8lotXFH7RliDKRR56bcYg+tXLbuxM4Nnzj7
3tO+HI+RcWxw52uEGLPmacc1K3a01dA2GTSd5OTVymsRvI30+u/uH9o12jAcgHs4CsBwOg2lD50P
u0MyoctwN8pE8YrQohDhD/JyQ/PFag+yzYqp23/kk+XhUGjgI1jOYKynWAocFj9FepQJEN3jhPyb
iBTYICRRZT6xBRQJvBTAkBFk3zlGjceC65kFHYkpeBuIE74HBznZFWjFUFnqFCl7nvqi/OoZsM+6
DpXQlS8y8TCfDdYJXkHOLJRi3MOSGJMrSh5PujZsdJOBgOWNAYtNCUP5Kre3Eb0GEgRmHNySFETE
JrfHqrxz2cYpQyHODkDttPcx7fusNqkGRxgCHPoIrr4GGdSdtuF9ty9+K8QsawxPUCAHhHluRNA8
6FFwKLBFQNHM+L1w+GHmaZhdsL65rbhFefpZ/oRfHGPvyGF4YZ58pvQBfwep0roCyIoThwHHaqYb
LvUPyJEjqycr3KpnjrekPPGheQXb6MJZIEfAOk3MEUM0hvMoi7YLcatoN2r54bMYoDu4dNEJDvVP
rTlxAL77u0z36oDlKsed+Y+uu1SJd+K3iCTumgFb2nLsN19sEdfCPwwadOmMfaE3puMXHYzG5LTe
kPODiEMR3YkpXEzZzoyiUy7iuM7zbbNDNKMzjs55ifltsbCC4kDS6CL9MjAsWnhQ9AjiJJ3I6NTv
FRVj+L6nwkPABjovYPAmai+Bsmd48CNibHLfiWoHNDIrQpLb9EcujiISxG9qOkaWWBe4qxZbHyyC
Sd3dMPO59uF1Ai4a6a7QXhWJymOrIO2kwEEaznYED98p/TX6ZY22r2YnBDJFHZiac0fbWJ2QVcvT
RQX5kLhGRsbgJfMrryxq5qz/fB4nEYaGvs8yVjcMr5mnRaym+BiWCBhCzQ1EFxmQABST8J9fEQjh
x/u7ypDl4YSO1jJsgvHw1pk3UWkYls4dBqYx+KoizJ9LmmEz8wq6E+xh+ipoNkzWDyAxZ00fGSXj
WnWHv7AlpW8ZLZ+wYpZYwNPQFscDTevwl++0nyLEHfMxjNuAlIakmp0pvA61Avq/Uj+zwG3K/SRw
sKG19fluLxUmY3K0UxbQXs5R6GaNrXLILZDrkhekvu9Uox0KD0H61fWXGX5n6J286cZEdAq+mGIO
DF7bQx+7k3lu4y2GNMxiU+WmCOXQC8vUd3wnuAx1sAiztOk6GuMq4N/dK/M5MgGKvOZPTd0aU+wd
aAB4moQB18JqFLLJXLNx4uigMzXWdFsjlJmSrSXWpP9x8+xOzh3KGylAdImZs9kKxnnY+szwoDcL
HWChJVKPQroz9ALVwF7cSL+TbK2gYPC1XRNnELm3bIOMDqEbbQA6hNgeZnU+rQYC6qV4JceNBRNm
Rp1Jj+8h6J/YTs5rf2UGUFTjTsy/ldGV1vy0BcXegg0mE8k1e+f7dEA5WG/XIe4op/lXdMhgN+3g
W2LxD5ddjJblWv9R4SuUGB/vfNvN9T/iD3A30rHgjIuXdEvoAAn6iwMPRkC+f3NeZB5v2Hi7ZA1q
SEJsje95uhK1TSd+BuAFMgxFdqhuR6rURv4mILMClQggU7777Jpl45IJVjm6XMP0zPtQskFeSyQB
FDfN/9JYvfrixwjrtze+tcGZUgY5Pw1kjPRmlj+L9j4a7tvEEwtOrP4kZ1zV8ZozEp0xnkwaRmIf
WdW9103zq5kfdewynxzt9k/8Mupl0Z+nY2e99MdiWwfDMaKieWjYJcFuJuc02NS057L4XUeHxNHy
XXIlNwiRM5aU9rAYPvL2OGt0ItZ+ypPPjedEDDb5PXQWCh/Drj4LXCbBCa8NrR418W38aFDjFmRA
tdxHrPSIEDP4a3wvuscY3oVhDll5r9l1vxlmCjCAjvq8pI6QgoaEOXzXhBLTKPWaI4uvTnUZrgrk
aKlrtI0B1Pvm0JSElh4S1HVq+FSGc0WYb77irBoepW6yIMOB5yXqOlVAk7mpKwWbt/ZQgj8tPhlP
lOmVLT9QLTGzgiyKNxjx1j2XKVM5/zVoYceRTkKeK950EyZ3OdwmHd605IYOqmR9wmsBDJJ9VdWx
mGOP4W4em5DuFWly3DgiqM9ul3OrEx3gb/zYin9/ZW9RfBo1suIlBsUBA3ThRMzJa0/GP66zB2m7
e4EyjmZC0Ndm+myMo5x/xS+kJ7qBtn6lh6dqOIjjqiZW7yCRrFMdG/0fecKM3svyB/4Ht3VEKuR2
hkin2175LIsfgoRy2BDdTz2Qmc1wJFFByJ+CA8L539q/TNEmQiHdmCSgbuGrEJVYvSooM8o1qtw4
Jo2US9QSgz/O3vhcu2Qm6Kan0j3KmzfVNMIeyjukL2zJLf2Omp8ns+BDrZjlB7NJ1DXK0yiSybVZ
IG2sX5DyuUaXxXSIiU8DxvDDkCbND2XIil10q+g+Su4g7sie1JhXvE8hFEfJCeOjqgL/Yq25N9ZA
3solIpJUORn511DtkH79Id2MGOwk2ieTvbew/hk2bywHJGT5ZNisoHYgYcl3Dfrc6EDApM6NFq4T
jHfVpsFLqR6wbibkcCKgicp91HjZ8IjqPUSHEHeIuuTfFNpgFUSFVTYt9fQPsyzhUwrnL1MZetBH
Rebb4qzHs43BKsg4gOjMJR+LDXNvBuop7FT1mLkUwJ3NLg59Cd6ZgCr3JLEm5eClRVMBfSPnsAju
FeJZbIWaIXeRjvZOySDgP6plALwGgzjMjWzVV4zSVib7YthncWsuWYZwSLxvjF2qPQVkSP+riHgy
ndZwmvZGhRssiIsuLQN61ttYVZ/veqfUv373I+MmY6pJ1BnWKSFlcktwNVkqkZvEWwM335sdS/SP
FQmbjH1NrzkLafAYbnzg4Ov2GiIkhgApeC3LrTrdz39tYELwSninEtdZvTjU7aYKzkz4cWAAz/D9
DQ7CRnEYKWcFGI/5KoZv05EY0K70aT1OB/IAmah8kr4j5FuDYIbpKP8RFdjflPpGNB5qZmooJmB3
NB868aG0i0AsC2nbGxuVwSlrQ8h2zA8Kj91ReqU3Yvwgx3YSY0mC9NJ9LXD/Dwuws1yghMSuMpHI
A1dH9YnP0rj5OK3p1REYs0YKz0GxpvCWLphZ23iGHK6wZqv7Lr/o7bFkozVB72r5HON0zy4Ei7bS
/i2UB/kA8bU0zwqw4uKXcIoE62Kg7ofu//8/xA5D/SQBhmSXIQNKfzEX/wKmbynGUi06G6nXvd2I
8KT1VyDs1PyLld/AEIZwJorzkhwQkkHCmDMTAdGss98KwnpCJUhpTX2AqTBvTkikdGY+CQ/Dv86w
fc55VfgA9luo17Y75UlmZ+QCSZccgNJzkb9iBmVl8cm2mv7V+JKALJTwWqDCsOXmaZbC48ASzN9S
/E0WBS86V3UtE78VruFfiAOyMyIg0RA1WomDf1tStzxIKNd9D/eZqYKT/o6+wq9wdJml8idzGbIG
ZXaI1zctWfkjr+CpS9Ga8tLz9tR3P41y6pvDhCoDttgAEQmCL2ShNa13zywqB8GMFA0s4vTXAVqM
w683lLAlDey2E4nDuMSD04BpCkK2GGQbShcNEnWjH2LjN1SX9GR6smZuUMjo01xNfk3oj1qmLCpb
Dg3ZG36NLljzW+BDl8CK9qUNdmo/0jdXEhc4NcTQ/MsXnR1DR1SAqp9qWqwGNsO/WviWv+tsPzNL
Df0Pc341N+733vvTrVhxUjohAC3EGh5M0eJQ1596cM9mXtumYXo/fAl81RalutTFP/wiloTOZKcK
6/nh7wlZdnAzxtpeJqsCUwGul/6VBGv+3FnkdoMm6ynhig+mtQXTYZ8XI/Ovzlm55/TSm70/rXPW
7jqsGztWr0lPjJe5q5ifwCwdXWa4qCeSXda6PTNaYy3KmyK9M40eIM6DMDvFulWpPwBdCDJKH8Sk
DtaAcCNkyeiAwMCVnlIcR3A32ugRvS8xnDzzSrH8XrjUxnF7rxebZDxoGIL8L13F80dDZBN8mlop
TIPqnGZ/pf+YbXpztIFgeJy8w9aMdxUIOzqPnJgL4RpC/hBVIiB0zw/3wy5naDNuQ5Uhgh0+3wfZ
31T1gkrdjcQTifKMTyXE2YAfE0tPv7vsjn9geiO9OnfFuQI2LR/ElPEdWF3mZP2KyFU68GSX9ztR
JNBBuRj5KSVARr4wjGZHXsrHII03s6mBvVvcgCXIFTISicliHAgowGIjGlH7hatU3bckEtmUC512
yTN30PBDrEqqdA6/wMYxf0RlUbFKgsRBGDoqQuIY0Hu0naMdSiNG9cLThx0DdWCLTB73wS7s9r52
08D5MKbszvr7A5fx2/qrK8I30bQo5ARy2v6PozNrUhULt+0vIoK+eVUEFPsm1f1CZKYmCEgjPb++
BhVx49wTdar2Nk1Y62vmHBOEKi38lhldoy0599HDwtDLUTIh+LANRs/0dfGtqlHszhuPuTZ4RYJO
KL6i8yg/FfGrQd/MWgtP/5JYxKT41cHrhQwdWifjb8rh1k0Israx8Wlk6ELQ5TDc2HhoDKEEBrBv
joCz+fXyIqU+wK39+JD/5dmX4IfYVWq0sY1PpIIhItKZMYh4TxBect1Hmw6SvQw/U+zGzaamJmu2
wj4qnBOjDfnKjaTDJzlBSTECGqC5NrOlkyDaXxwxZomn3YaWLSL3FItbIs91kvCwzpMbWzys7jQw
/7RoBUD9LBlt59pqxE1ez0eS2eqtZCwYqyD3iIGxqFgsMsgI6iZ6NuO6JAAekzMhWoENp0fGJLZm
5mVuR31eKgsuXHASqOXtN/Dd/ghXGVsQw/3R2GrhCRhv0n6NL9R+GFkchiOvX3TGw0mEOii6oHaI
qxKqlSTR5d8Ej68z4p4dcfAEC8gsSoeKaBeTwRB/IVpJQL9gjUWajJgIxQDLrnCXzQO8eshlU+bu
Arpa5O5wMlmFHXqEOFSS72A7jBvzkrLBl3fmcRCP6bDJXNxTEK6WcD7Za6oe8ySdthLWEQrjGm8w
4iTqVZaa8i/kOvi9dAlQsvl+MEaELi9xb3hQroCV09TB3W4drI3CimwXtz/UVN/zzxfutX334Itu
/BKZAggK7VfQ1pyFWF6a1hbnybZZjOY0cyPzlE3yQf7X76AkRlOGE8gsP72guH1zOyS2SvsGLcck
U838H6e+br/x1/PbhnNyInx0jxk4vGGYU08s7CrUGHgdN+wD6/TEVH8VvXxWJAHgHnAD4hTLxaCN
bgzSAy0n0QybER03MMFfErv1bYoiCo/I2ZTPgasfeg2d/62lQnx99WC3erfV7PpDiiBynJaMee5Q
9NxUpiUjc5LCHSpqXs/cwQhUJG5hLBRY4ETVI5sA1qzUc9K+oNosxxPvhRVeIn3NYQK7kj7xTZ99
/7ClUk4yyuwMjKSXOGxTx9rWFbd3COEhzjZyegzaK5Z2VvD9gmYCy9Eh+nl6I2ICv9xefarBlXSt
3PkIfLoDgiukQOUCVUiJQEM8pDJ56Ats8ww739pSej1ePF4sqdX/kdZmhG4JmAXqkSzjLsfHrJHK
849Iv3+CbXkk+rHmFcaJJ8LAFYV29PLI0+2AgRSO+lNfeMuYrkbaNN7syQXYso8cIG+/az++fOwN
VyWe/vkbidmkcf6I875mQjE3wlWc+tnTAK8Dg/gCtzB0OBl7gckay/5qxnpCmb++4dGb1hYBGTmZ
RY+v0C19r7sCzrlJKwKJAc8A5oNxDtEBYcfcj/Zyhq+feBE+I14P2zJ9dMlso1KvLh1Ct5ufT+Ly
DjMaNGz28ETxcPag9iftlqTnx+SMQCP3StfcB3BMxY3O/m7117L0yGf0e+ktmGeKY3qK4Wcr/pby
41MwUVudVN7ieWGP+9eOh+29G9urusFwIGGzwLRilov+uyKZbpz9EbFL1OJEt+9OgCSXfMcsF/Ji
wdS98aS9fABrpg6LjpgOxs19BIbbTXbMMmbcI/8zIlFQMQIWr6RCMv6koUDVbBDNS4Vn5xhenu8f
1cd2MnufB8da7bXvifBPJCJj5MKGUpggfV/IFaSo+Wv6Dbk5ivD0/mYWuuUlAFkATDCerfvNI16A
JGKkTlwc2Q8QERnAdk743rELAHUVLob8i5KNhatgQ5EU0ZChZyVgg1RRfnP2ZOOnLzvjdICJc+ZZ
S4K9jEiMhRIjhkmdvmCXCpiS55EmgM0ubOBSRwAx54zQ+0ejraC3MZP3qrdPA2As3z/TMpexIIt7
W7gjmyJPL3UjdYX+2fg41bIyNyFKToNcy9WH/RxcHDTgHZQksjeYF2/FlpPcMbEFGftkL5m24Ea9
rX33CNQ4mdjhRw557rxZgkO0sRzv2Anq3RMLiKBvOagNMImHSdNJe1hyf9cJQ65z+mzBYZkOPSYf
12JQnb7wCvvwgQhlj96eUuxTxqHfUDoqRu2zydFBdYiSQ9qtpkN6mRtQieHUzNJqmZ47a4usG+pP
ZnkRPXyxjx997Rnj9qWsavWRhr7JUfXZTSSZmWQ6bOIMR/L1L859CGlELFKBYNLrnPEaTZjAdt38
vd5utjRuDalyzGNNr41hxdjI7GqDeGe7HleNFzwjhn7qnBXM+FmkjPiQKeoLdR4eo4bbhy/wz8IE
hJS53AQshGpHFpfqNzqwnSBcCirTgiMKqxoBfji7Xd21EeJjQkrPmK96BErVlsETog03+pUAjtJq
zaLWFdmxgXtMvBcIOAv5xRbErxV+ZwquV0J9Zjrqlz+mJwVyeAo4zgZ2qWyXqTLq11Z4Z7ZEuaiy
QvdZVoP4M+4cL6wneBKDDeDtCQtEsDnX343wWozV7F/5JUPjGsDpOhClqu+iZT2rEOMU2Ulvv79L
YR3Ux7RaEDAJ0VcljDnjlV1KyKOO4wuWD6P0bYmRWz2JsV9erGGdlGtp2EhHBucs125scmI8+u1X
wQYn50yqYDS74HakeIPbTzHvDZQzFGC79PZiVjar0GEA22O7QkISJfq/1m+vBU5tovBIcxNZNc+H
3mUcehYM6F22NvLUzLkiu2BTUPMtLNAPbwEALLk0Fd1JgdeoIljrJEMVBvoCLFJGIaGg7sf/nmEN
HRWv8OkvLFyvB9TQUnIHf9V/XGaqUNs2jcNqvkadLHy9S365V+XDJ59pP6Jyqp7xCQ3c+5KjuC68
xFq0OotPBsGr7BzKK55Ufodl4ZgdaauXgoNL8SwKjXFF1UWkhCf3SyM440cck5sZL+pylZj7UYXw
xVLl4zLGa7V1WDpVtwHmjKUAB/yL+rtfVbWNl1vEdcNI6NgKu+6LKGQZGZ/EXI8OLU9WEd7HoHam
RoDLnhw/lYguesw17nHBSbh48SYg4WofEnWEtFByVj6/CTC+9GaSshEbXohMgWA9bvKQsGjaJM1c
mpuocQGdCx+aHoQdITnFrnywAkfWDhV1KhXxFg8VLFDieJHfzT4/cbIRoz0DFh3t2d4C5Xo0Ah9Z
YCqQfPtp3nupchlazcxhVfZLpDp0ISYZGp/wHzS/vZpeNbYTPdzCMyM0xuQxZDzlaionpH5Bvjbv
vB0R5Rr8FkVyDVz7NZKr4DcM2dfxdHe8iWwwSvQItAzfEnr/lcAUqvut/0rdI3eyQAz51TDfwph6
/ADnL8/0WOjUJudiP9eeHO/9PNhhde0uUnvBgBQh+IoIBK/AkDHpGwjXnfWmYxCN99OWC2Jw9X1D
qWdKflv7uXoa86VGmem9n4kkLOq+tam7Y3so/vU8L68FY3bRQheC2dge0Puka6ZOqkHAFXKjjjXF
mD97bCrJmuNJCxAc7ESE7CCEyAhOv7XgNvQ3Fbo2bFhYV+zZ98vJinOR1b34+gLth4tgYAxJoA0N
hr4eATGm7HM/zZ/QfvXIoMSfHNwrAeP87Nm8edNSMdowjp96q4I9xfnJA6JtzeEWWqiBKGNKQtRr
X8NfN9UF4Z/R7NkSqXgfQZfqf7lwMspzi0rDKd43hc+CZxEKwuL9DFjDZp56n/RiPdo2lncBHKpy
A+RBMA78XpEAiNLNYvSvEx6DuEldVuUlKL7JPxOTfaPPY95svq4bnLjwMMDXq/0GLrl2zU5LnnOG
dxv+oyLZSfIinwqKcAUYY2CvVn222i2XegRdOpNL9TFwrkpuIh3y4mtKmfTKb8bGGJxUS3Q07i6J
cQYDWVLRCPoeCPYTN6Qn5r9lctXZKA1/4XF0Bv6I/l9hLgHHhXCbowEnI56SwWczBMcPQi4v53iD
kQ7VPiEhQRQWSfnQggQR/CKhifjov1CE0+QSIGSz2KqkWFDAayvY4gGh5F89Pc4orSnF254/DVnD
lvIJEwBDmADwRkTNCB2erQZyJS5ZAu1ou+ptcFTH4zssSc26C0h6J2hu/0AmzWTRSn6S7uul7nqW
bIAQ8JHwrwyclSIBBmuRtkXjIENDClIbLnFJjZ3TqaZs3CIeE0WmIpNZcNQ71I6cJMxNaASlS4/U
MvYzkPHhPSahkOQhHS/mXZW/SzrfGAz9alyJdrKsmUIQs2TXRxoFyhCyVxMHMnwXQ/lC77JCR4p6
Yta4/XKYi4eKQwsAL2D61kNsMSxk9zPsqTR4UKjy399Dh+0toLkfKXAdlW+mDVmu8ee+qJ5Zxm9z
0h6yD8G1k6rzKgol5+yNCYBQEj2+1/Uprsz+SCeVyyID7IuBKShOtQL2F6sb6W79b8zvEpVVCEQQ
WImbi8da+OuQ1uaw+hAwHLuf4qWRnjIvJ7nCRiMiiVuavSFrpxv+jYKpQXac6P24y8/8hkuUrGn4
NDqYIPFWX6QtuaQz0JaDCLRLt9XXWaYgGXb0N/1COUUcsgwpdN+Q58PwQ3WKCu/VPmXrLrHOBNH0
WQfPievmqUf9vbceUVzYOlpG6oQ+NtBwLKc4r+CsV9xguFWlks0QhnskXCV1Xo0yh2bTQJ4bGw4p
7MiXoa2um9A2d4wEcK3nDjMkdi1pDc5xHqO5p1pkWIfjGGgjG5cx+bVippLdkrGbL0R7u7DQWSze
CBQofERiwl6onD5TZPj8ReSCOjdvyT58z6PtCHREXNb8vgOffZR4xFgwqluK2SsjMSNA/ubx+SB7
Qdr3gh1L1mYp0LFXO7YqqOMbnUW0TejkL5cQxHVc9VE0v9aLz1eMv+Nofejm57wOnUbu11wJN1gd
saRz7bbHBEEMPjhnwBOP0PM9f38Orz0dE7N6fUwX1YOZLsn0uAaPKjUHKyXr9AYL6KmYzAy6Alc5
6wvUGabhDIOXgwHgpywQF+zQd7HjyAvvc9DmmEQDligAcaL00UgLy+T9nqA5IMjK3i+ZbCEiyDli
sMmg0jv1LGYX5g21E/c0A0S0yTwYY75BM0w8A/EHHp+nm1Y06JJBt/X/gHxjNQ+edHgWtVg6pxBQ
zTsG0/xKFCkLmMZmm+QFCmcWp8YnnAIqZ+AjwU69ZFvUveZG3Wwn+5i0x3JugVOhC9s1xBCAV3FR
ULnoV4qQwVNezRYsT0lcXmX87TsMa5V6BOOUKkvpHw78NwdZ9MPF1sWkoNnpDzt2ybyyfhk+hxyJ
A7Id0P8Zmi87u1YTfyjZctB88l1z5LYdz58Ku6gb+vI8WNf9r/zawl3fQlBkE4XS7tpLX9GZumgS
CN+iJUhYvbiCLQmyp8WDac5knW2JH2NnK10VE0O3NO/hiwDPHKvId9VsCoYtFsakmptzphkEwr9Z
X0Mhs+EfaeLasJy2mecVFPs5ZrU8cJBjgz9m1ERwASvabE2DKDgkBW+7fxWSGI4JdcNaW9D/ifzt
KMAxlyQbHKaISK3exgMeAWV3+y/NvDW0lEOx4X1r2x+jJvccfxrRyDyUiYd3APtC2134W5qjZZ0s
QjvqjQy0pYW6yZ8YA5sr0UcnfznI8lTzsRPo+DtVYyl2GP0WArqSXyOd8mIo9PBjdCCPJV6PmaBv
+gYL51nBd1jNfrEzwOlj3GS8PWrvKRH1tTYNIC6Wjy9NWygEemDGo+4YKLVfBu7ga6Ii0HUEPKd/
1Z5nf7A5dxcF66Q52RsD4jBhDaJFXrVf9XuFuooHlglHB22Htn32+tEj9ICzSeyP9QRaNc80Mgh6
UelEsxbxvryD/aBSGe8wMn1G10iW1Z4ZFGYX0YU6EG8ZxzEM5cDQmFwJ3hTKMRx57plus7Xf0y8z
FAG/OM2nMdACN0G3wcB7KHgM+Xd0kKUfNpHPAwGHXfs1GAdUIDq7KyzsEUyPA7lhkAbnEwST4k8l
KwB5tbWHbE97rES/Ws6AfprMphc+1oBmhfLAxiRPr/9adMrOoiwvsCAymPpS0VsrKxS9wby7Vu0W
OXfQPNIoBjm+gRWJurjzw/jeRlAk/eTjismubfEi7vAQjkgETQin3Z/VzTxWPHNCNjvSiSl6sk2T
3qdJM/N2TvOImQvKpEV+7/vNi5R2VHbdVwaUGqtlQLVHOgA0IWP5ss6Mrn2YPwySeHdOE3OocSR5
yyHPo91AS2EiD0ZrQcM6oHCt3LL50lA9ION926UwkaoZg0RLJLIUEtOQqZnXrK2yfSCvorNCsoID
EycOV6O8Ne7aHeZxvZW3nKUwVQ5Gv8qvuc9LRPwoi3Ck1yqkAmker5Qv0i5kL5uz4Mx1lv3RDkXY
HF0rW7kpd73b2NIdwwibC+tBLRNvADwlWyVckUtRVSdRvmANITgZwiXLBrT1lXEqtX+ivLTihQAF
hgktuyJWFDpKm58+/imvTPFYYwJ06F2iZIvnh+Cdy4jJ+NtglzvT7gHbgc5Dzd4TOszMMD4zIrmy
jsSiM5OBb9goArvPLpvYDj1ajB++2PKaAGbBxIGKz4lw18Sxz76kx/BPVUQcTrqBIhqtTuR2xnPl
zmq9NQo2xwzDyUSk3ZUI6ab55EflaWcdO5UlmCq6fKnKP9H0UeyC8cjcUiWmUEx6+R6nDQbLGroz
RgaNkz6xiPDKVD5LMuRCeuVNcVa8RsOK+k27M3snC4dhWgALxWVdqTF4BVAqtn8MuYFzlsxUT4Bs
P5sTQpb0FI14Q/EBOPKvXBMXvUcmJyZz5k60oDITkBDmP4qsyX8CIoFJr1U4Csh5FBDT8oExWBCA
lXWl2GVCaIk+Yc7MlweNEDgHLq3sMY5nuxYOXgPDQ3bFP/EYEa/C/bhl34ZZlzXXOrDIHFigO1ZY
qtvT/9/NafXJmwbDTOy0CY/QIItu3rq8Jdjo6PxW75PE+LbZKw2p9mwQ5gAJ8TqJ2r+xPXPPCiTG
wzRAOYhGqUOxBkLP1tDtdPRVLYJvnBrva32vbXikE4py3iWejtmJYvfjF9q+GG5piDgFO9A9Awv3
WagcPlgrbYwDz5GFAReJ9cxwFwBRRcnLj76d9usna2W4CaHUZNjsWPx/Ii9bkcvkSwui4euv103k
VcOOc9WEZ0ZTJPixgCPwOWRLHvS0PwfU8GxPsm4ZyhdGvKq+Qd9v1HcqfQTw08mhLvmrNDJgmE4i
EeC1qluPlR7LHOh3vwzRG7wQULGHh9V6qbDsEYKUG2rICNcTadoEQ/viFU1X4jRsUYavgpFgfTGH
R8ITuQgR8Md39ToSFpbi8SAdAz+Q/pNSK6ajG1IQs8X3a2SIaYNhf0FSJH2mygPdjV5gHYwSoQvL
MyxXzzxcm9pEiwXV8h7+UBDwNJpMClXE1lrjvFGrxQodF2mkoupn6EJTqKijCdGe7Zv0+hMTdVEJ
d6P6171hT5D06vJEkm76hrXLbnmZCV8qs7AmPX/686vw9Nyayf3eLFdBBFBDZ8PrVQii34o6J1qm
zT9OnUDqBWar79NN+1T4LCPRMaRkQUX5GCVrOaYpPVHJB5bS0i0R7VqKCQ2mNIqWhQUk0n/vxOBe
Wu2yKW7NKbHLkwyeELFviX80QXhv1vyTh/6hyhlwWVzRSicqLkR2S5D9uYyEcIUAIRvOBVL/hMsj
eZQDDyj2QZ44kWEkXrYiqmY6Q6woWOu1L8V7QBV2ZK3zdGd9vRCBwzbqNxhgI3lpPPP6KvTIgVAu
DNpFR9KQs1KWYFS20wnCFd0nj7f+/Qr/aRZJSqd06r/Nle7nLe/YcO8xQmKmdGRfQzeuIHfmo/NQ
vKrZRUTJ9cG8XcgWU3JyqsH26U3N0IRhCOy4DENtri6k1NeZliVRRTtN+EDAEXzDvci7p3RkCvPy
GXG3FlgdTf9JMBn2KsyD+P9EfvYy3xTWHFAUKqAtBI7TtAE2F+PGEriuh01ubmT+NXn8S4u5DLa0
xVdg9LyG/KQFQIqE+IBAOQ3NlY1RFFpoGbi3RVYHqkAzwV2yLI4BwSAhXPgFDUaABWIECEXQYhdf
EtIkx307D/evG54pxcSHAC+OXXv7I/WX6PhmELoENGG6cCDjfBV+/g3Uet9B6JfhXp2uW8WewrnK
Lbp9Det6i9H7HXABrDTkxOKmi9xxAXUM1hsbzX9cYX31bBIuZs6sGpChyavKbEN2aXXSALd1zzvK
Px9qGWoabu+5AsZYO+o7oK5RBucWp329qBhBiek/ACo5vFnIrbIdChdl4IxILqRrkBt4xmKFNE4U
bOX1sQM/bEiR+6U5eBVgDIjVq/sNFZ/87pgciOhOwNjxC8zzQ0HsQY8jNdMOH/hwFGBzTUCDwwms
y3j3HxKSQBPgDBzOEJ8oBmOsUjmYCEfk1CRyecUnQrSdbHE2eZGDaZkYLd30zF1JzwEGxeC9WYXP
tns0zb0EKEohg1gPTIHltmyOPZ4KMMKy3X9NMlmmQTb2a4U5c0DQQXUdkSJAhbazeTqssn9vbdp/
AyTTjKmQipodxzaogfH5q/0xJ3yzUB4clUbW/JH/TQ7abJeXU/oLCkUoDQK7V2Y14aZaKt/gvTCU
S0eLPHqZBFzOAca6WAoRqLD6YlHBpUBLvJB/kNrIWw0PAueWeBBrY4boBLtIPRkzZOtXdHjGYjQ2
p5ih7wB8eRYdwGJMQx1brv+4UzQcNzaVnEX7Mdce/ONyES9eyrd61Z4IydJ/L+cj+S+0JJwq9O5M
PI0z5mD+l/7ZaV7nYU0prX29zjUHXQWhrpzedUjMvFxtWZGddBXkEUUcuc30HS+MRJN8Au9UvEms
Qxv+sdZQKf9inzhGFBae8c1NTW+PHQvjIRXVK9qwVRkWH4Wzl6WBdTL05Q0FFdYinuPaYiBNh8dp
R0BDTCNDyW4gqXXVc8XB5dNuXKXA0dbq94s8GwTwM07eec97mNCLMKET4MSojgQWjrEaCHQLgT3+
/KXK5h1tQuzUayIbs1r0xBBCH/QC+Qq4IGvJQPLfyVn9XAt2BOlGDyfp4iB/5yLplIwbeLtgNYWe
1B2SU9vdX8OXPACWt9+/6rqkDMofkSeaLAcmYTpJHOqD5goAc2z2bPghk332mrhrxN5pSS6yg7Hn
g7H38QfaZeOeyp58071Ac1NzXZ44z8MdxJ0fVL6xDemEmIbp8fnlf+Se+aOpK/QflMEz8/IZJtg6
U1x0FBTeXAjOVEexKJzRTIsrcklu9hs6Rr9C5EcPY3zB0TJznlToewv1h90BYCvjT/ozSYRkeNsf
cT+XC45yvOCbhNcRpQJOnGGFTefNt22csT4BDhmGqS/+06D6VZ52QqvMeezxWKAOBMCaYQMOgUWf
eFJJ/Xnk0i9XcqOxf2FqGe9EP8q+on4qWvkJ8FRFXPwU5XzhR4JhXdjrdBy49ZZCsDRxo2NG3Qo2
PwJimu6n7pb8Ug4Jm8FuHvX0DzFS4qUosqdPFR+lkDzeI4BLcN/8d7aRLrEHv3rCdr0me6HOGhc7
hbythHXK6bz5f6nGw0w9VfJcTKFZuGp4qMy322h+zxYWbBOJ2bceB5aLRbINHeMLBzvqhrl47ObI
Cmltwi/iC97KjtkLzYC+5f+C8ZK4oDNiLRrcfv4OYUwDnY1gudAN4yozMDa5U0qcucuA7bLXUdmf
DL+Qljns9HFNK0BnTJRLfCG31DMYsDMhZYVopjd9y/KtZ9JD2dq59NxhQbWzamNmcCAdAp65BZTz
8JYyKexed7oI8CwtS6jhWFZ4fk+BfGkBc3U8QcF3DveImhhcn3juWtd4TnntDKRlsvX44EwcO6SH
4VPA+vI2Dnq1rXS8ufskOIiIjP4hrUdhzb6UjsBEUrptqYCZjXI7Miv0aEjocBEehWzo6IgN8FM0
g1vWXGZZr0S2k+jqAHj4krYdzBXmxkRFzcrsoyZ/D5XKMlOvwMGNh7J7v5bAfAnrMc+oMPEMTCvW
fTf7U/ZYzpiLQ73LSC/ggGZIKpGAS/eo1TtIw51HYBGAFCNx4BbKsOdOn2rBUY7it/r4JzgH7S7U
NyTIvzFImFvesQr4L50ewuSj9H9L8xLXWeJWcDRfW07U4cjwY9rzoi8T9h/THtggb4Azy5/1B4Ii
yRUz7lOWWN0D27GBSueOHoKpQXJFjEP4iSNKW8oc4c6L1mRemP8Su/f+YcsNCAMh0ZnmRf74+fs2
DGi84zOJver7hteNt4w7o0FvjxRcoAWe1Y2XjEuQmlCZT4O4Dvjy2gVmBIM5JsYlLsib8PkXIGao
koNYuAW+t36FRpYR9oGPgCgY8iBxvdxDzmfDP8UZuaKJyH9eNnekfgzHNYpPaBfhbHKYp0eUEMyt
8awF3D7NXkUJwrwv3fAb5TWFRmXRLwmeqp8RMDF8AdXCkcdvE31o44HqUDlMuy9cf1Ln9ux+70hu
GIHT99mXe7cE5Y/q+OVwylSQeuL2PLkcBhesIlOMavLcxc9s8jtzHYZLBrD08fw/PiDT6heri3nB
aHP599oBKat88JOolrU92YxIPNLLZNdlQ4MNMxcQymHeRqQ1Q4XJIAdIo+RwzLg8tq/qChCo83WP
5yydW/vKJ1y313n20uc0NJAcrT3AqUSH3nm0xcg1Kyijx+ZKR1MkX8Aeu0aeeeiWNbtC64I72WBm
Fx+qgg5fJGmRChdYuBMcUOi1eJV2WAlmeGLrdIEof9XRXTyQ+PHd3T+8UkzlQgYDWWM3P1N3SIjb
jU5/xTCT2Nbhypk+8R0T5gaUA892wxF0UthAo5MR4zOgV06FwMTUA7X1gRA6WvG5+XqZ6WBiJdIH
0YQrRm7+3iDoRMCeMfFZgMPzav66fwH/svDgGeRAGdlNsRRhiUtlVJFwvkakiUWaUpgX34kh2Bek
hZHCxNXJRgLX7YP3zog8pVuZiwvSHE5P7t3wfc5j7KsUiav3uH4IKWtZ2kd+KCQv7LaaVeeV1J/E
3SNyn2MO1pi+4jhCeNrdUb6Mio+NtuwfFnifbXKCr6klWyT5KPl4HYtN4pTMe76Zt0jNzkp8ZDwl
zCYTfQHpEJ7NFZwzBuG8L50Ac1p5Yj2GmjdFFe6qoL8viDG4xPzYlQgaLi4NEvkPzonSFZK92X11
tGlG848QUsqjYEuXj8ZHX+BjS/K9Bq1iQ3kUhBIFzNnifWLY/jHQyfCCmUj7V4Lpm9WSTY6w5FTg
81dXulErgM+BLM3naUxQjfOV8zemLlM0IfzjOU6kC7mp7we3ZE5zu1UMN+td402ulDe4vMVYY5Hg
fSb0uCzv8PLg4mIDOe0bOIAUfc/8DeU5ZNmhPrwRVWpYS5788ybb9DjFrDkBwcV0TCl37fQKN9aU
9ULTR7eGUtdBksBkVuK/QrTGOvUXOcBGNJyKyTwpuCyZZoC+mQ5wloIHydtH+nqUP3yc7kcT/jjQ
aGCR6LH6pRG0zRtM3/5grFrERCDIZmLmtdbTYFRsM3ZYYsIgTMb4HRbxeiTBHsIq9H2ZyD5ORqwO
mrISzx937Fwk2wrVfL+JLqC3lWVLMX/mUZXVXR7cTX5dQ3DmlE3ildatKjYGnDljccSmnSngFLsD
JbqgLxSkLgmF7dxaV+pGQ3cNNzkn7SpIDlwyQGGK6DnwYGbz5MRrXkDN+uun7Vx+pFnUmb2hcQ9v
irAFzDe54NFoJr9TNDIsYbw97x+dISmdQE/663O6ObGy5psMBYfN56a2QmqDJm/AIDQjcgIn0oWf
o2TPf+d9Zf+K3Bgxl+gbSAGAS7HwIUxRnBNomq9yCHvk5ALW7/CxSiPNSBXfx85D6MhZ4RcIJD/X
RPAT3KKEcnLifxIWJd0zLdbTwB0ZH4e7+p3Rfgo9pnHst6oA38OjQ7xn0iZFngeTl2kuD3v4dlXj
3zTezsKz8S0Vx8o8lNU2n6RA7UL5S5E8OIxwpbWGlvWnLdbZhfwuidFT8yPjlEy+cnAA7FLnFZBM
hibtd11dqKEYGSY3iW0ATGV8ZdMPteiokwg5dHmde7aeFUQjPV8F8lJTJqen+XHErplpvyG9SjfM
ZZc5d0UyAeHLTsCj8se/QSwZ6q6DYkGruKigJHbxGu5sje6YRowuCSeXIT9MWMEp2Q2xBTVjVQgp
+IbNKzLsdCN+TkR7BequwwTlCPlaSSCTMrLSiQr8sfo7xFySDNUdpxZ/Sp2/Z5qOBM1YwSQIcHJ3
m+R9LgCfEpekFchGoEuYKKPWOgoVnNuPknWS2P8N2e0FpRTcA1/jsG4/bNKAklATR+Ncgppg2qLx
BzgIuoKqLoALsb3Brz98XIC1oFnmK+ZDIt5MIErlKkci1tqVtbzGI9SHWabPBkom1AP8ILwYrGeJ
eOKhNxZoc+t+WULkfrklhvvSTjgKOtu0SILbihFr9q3yfDAZ5oDkAm0Pnbx8sSEnkITo+RUedqow
BjEHgNJvhPktqWgzNXK11URY+v4tUAVYiwr943DkdDNGShtEiX+8D3QjTroppHVerEJCz/yCfqtY
5ePvBNOO7rSRzbKFtPD//YbpJTrk+qb68LeHp7agVYENs5WUK22egS09mO4nQkjALxJhppzC/jmy
gX/AGIjVLWwQwAN157XPMTpRTpFMFn8uUx5yvEIzEJX/enWbKSdG3xZOXk6tHQSBGA43Fk59hWHi
rS67ZlsWqyxZvKikvWmt49HDsz+qPAlOPqICGCHm2voKCLtPbL7hxrK5cgLBzzRb1V3QoJkCSglV
ERqdiy7+cMZiSqjEM/eC7KMfxiLIuTqlIWpbCgKC89INV0MwOTG4QyiveWPpGJ5T1vbMGnEG29ID
bRWAHHAfCskfEtEO86baY+lvlxmsarSJMyigzJNYeWClYeh1ixaHiPCBGfzZubnI8ytXULx5Z7f6
mQ/PpFwVLBqYHKNBvyImAO0IN1ZvHfZZBhJWjP5cazgcICE107e4SRfDNTWBBt4VE/6TnyO+Mg+t
7DfjEdivL6vL+nPB20SNy+AmcevLpEynW6zwCt/xsxQh2+YpliibV9QK5gHKh5xogP6mT69uxevr
JPrJyARK94rhDEohwzu8idgPh+ODPzrBmEiFQhLVwBKUPr3uXesswMeiZ+u479unWF8ZrI2IlKJn
8pujraZVVb7JXCO/jWMV28ZzIvs7VPucpcrrF0M9ixh8gUzlP9+AP5sVqz1tdPEVenyx2OFcpCVI
vzp8RgTS8Nxos9zCTOMOplciv2IGpLOZXxX88oZ6Xpg3ARHVLMXAtkpwavmD+b81owLVMA1Bm5dj
7a3mzsbUNDb4PvXxR00O/BQxWXYTew64YHvUsjXiYxONGLzXnNBdXDHzgUTIby5OwwACOM8u2BEq
xh2InB094I1aVIbLR8SBmv1GF4qlE3YZsmn4iP/oUuXCrvKlnp7Zq4p7htIVjFXofFYM7sCOsBjG
zh/1Rz54Gm+84TQqFt5tgHMPNPw/IGu0kGTQYo5gA8JQxmdXxYA5e3v8bKJw579FlM/1WWS2YM7j
YJsx3QFRRfwUpP/2KC14UlXC+9xG8T5MJtLpq2MIjG7vE7KFW43C+rrmxiiwtDKaVhetuOMrT+or
m7RIZ0NxFkqD/cLU6o+IeTz0GHWzhqttkCy4JUJMcI1hFm0nNjhnt0CM1DaIKVx5lH3Q/aVfdPzG
7VLxOG36pXYpmWOlxJdcdJJH0n+0xeWVGQoNCrPaz0XrljjAXcxemKo5j97OvHZHpukvp8Wkab9O
GULBbHRbRJFQZZltIqRjpADOnlCHjZQ8Weh1fv3hFkSOR50s7lLyXtJvHiDEb5PAmKXqsx42vF+1
vGTFya+CtUtJUR3U13d9bRNfZBPz3uTajnrg85okJsAXdkO/1wmMY9PAhqMxGCbeC8VtztJ3t1P5
Q1AjOe1W/mxKIiMWVJvyUv9FcbAl+QEBCja+8SuyGHIEp0adV6PP7D9WAIHAwVsEux4vIORgOIPN
DftzI+yido2UM/jloBfKC0O+z5uTb5X3pG+5aU8LGC0+ovd68LLT3xGidXrvGpXSAjPvxB2uMRmp
bNIAs1fLABIipR17thIRCpEeqE0Ty/2PpPNabhXLwvATUUUOtwKBhHJyuqEs+5ggcoann4+emqs5
1X3almDvtf7IEqYlWzGz+XGZ6WFeWF4zkka3JJLSfEGSMQkSKtWXG0RzpkgAwGVBwAEzWG1YEvPD
JIEpz7/EeLZL0UZmfVF7Mfymxhk+gdkItK3hb1tZxRXMUOCZi+jhGQ54L9gFgKErG3VNdO3I4OZO
j8jpZDrkiKTYBup30SE4DG0ipwIXL0So6VXMDj48Ja/on1J+8/hxj7NlmRLqOEdVx1X4269705Zm
BO/oGA7Ip3ip5dFlRjU/ijtjapR7Lcsb/Y/UNCL5uuk/YrNJgA9jpzeQv5+rbmNJPrajCrKdWRkA
nJA2J2n2hnyftSW7JWNPYGU4F9Cz0zmEzQwdsVsRXK5RN+JEw8McXbJJ+cTzJat0Q5IbuWS9jE9y
y6A6ruvm2Vn+4PDaoR40+cgs2yjOrEEzj8FHDoh06fpVQHkyz4mJW1pypvG9LXeLdCld95fySjpJ
oD/LN1KiivbQZS4xrH1HcDHq96XgMP2WvtIaDHcV/FZ4mshJHAnTIbME2dF8LadNVtM2+Wt4xZ7B
STuKQJGGO6LOq3ns1iKEIBaeilzRdUufZcrKRJXfktHXsbyZm3h252ld/IzUK2qwyVweNioo3DRC
huTLwbLmwN2jsraQWNH7S9EUGmVChuq3Qjxqf3A0jF4RirRbY62sP2VEAImoh/kNb+IC7yIJLtYA
9aO2LPSIAnqJtBEya21pUR2tK0Ic+cKnNSWP0RNtKmP9y/AIIoK7INWqpgcIJ/QCcPC8NECRGFB5
GAAFiZUx1lgsZ06hYZ0YtvWLspM/MLBQS1yCaxUZAhklSPm50Uf874s/JScm469vPRxKAVYBjpjl
6N/FNE9zCaUu7BaDf8EPCx1NcObHnKwu/RLxs2sJFIKBIxMdl1p0I2utTZw0PlJwSxEuTEracx9r
9iQ6hnbk4pHSbxzzCGS4oftLxMgSOY/wTLyX4HHfis/h0mRIc/BkLFgYn0pWHBg4jD/wLWAtIoS5
1NFLtOOamSdubYctYSI8CfnEKn1Y2fOFV4u4rZH3GD5rkbOQP1qO6O02y/VI9rq2aUOfj6onWQJ0
lyxOB3kPChNiCKhbirAY8rq/TyQk2/wBpCFppDSWDCufoLCm87gYU8LVY8rj3IvxiRJOFTfFvIYo
5esVJdRIb1BHVQ1tSTaGxzdPo2IOmUWGBNSwB0et9VvWcq6mmHt69uT6LR+OcW1LH1R2wYu2v2hi
SaJHz96LNqJ5CGFFW9cDJIzp0BKdwdB84AQx9Y9wRgR9IszTSkhMZwEj4Wn4UYj6NRovFX54viKB
S3xAOQc8OAPjzMpRl76ZN03pW41OFWYD8z4TdQGirMigUiN5wjJGBTSZr4y7e74uaWbRv6IA8tO+
koQQgYNJ3ECvclpleBt418JwGQIp81UM9Fx4uLmPYL3L6vHHihTfiIpebh5F+jDYQVkkwwQ+j2Wy
lonYAipIFYSyPQc79QeDeg/IEk5/DJH+b/62YeR+KK9j8luwNuokRVcjryBT4XRZas8pMT/R0pyF
+3L2+fcIC5OmS/s6x9Umzi+v+HMoNnMcOzWRGFrwltAqNe0G3nng4MDh2e7wiTLlIcaSmZrJklsj
vrH0s0WYGroKnlBJv+UazRJo3/DhED1n7svXDluXUX4jL6sML0tQxaT37MUX0qFrPFUNJrTJfwmf
FsyzFP5pgFc6XV5fhCSMf+RagxrV/SmFfUnh+iMUlaH2aMgTKEYkMwAMC5xo0jzzcoJ8YcMB/QCM
WFDq6D0wLtzYXpPZBAzmPgcdirJqP+1yLz6RwxMTSJD64W94xq+DGXfh5CvOoXdEJKnXEoa2HtA5
u7ytTCOVKy7qMujicpuEW7qS2sV1DFcEcZDho/KIv2EIv00DR9h7T7IRc+kC5NTHmLPizC+HBEEm
/+KuDSdy9zZG52C+BFIvbOx/4OLEaPBfGtN1+UJ3B7SAY9wU/YLybLCJpW3gtbDhVHK4JZhLBZe0
o8O4OTGFYUl/NORsL2nqj2jzn2x75i/rSBFnHt+XuTcrfv8nxEvVqTF/UQ6O+E6Hk7YJKPhGM0RA
BJBo82zeVaoJQKD2RFDP/6mNaStDeGPD3J2DHfZzwal2QO+UZtTkStjcDQpSaTwGrHrbaRs2W/px
DTS1DP/AW0JJ3nPtCGTaefVh/mapT3ZZdjFhlir3RZDxuDT0tQ8aOpLLGPk+VTLFfkLFbAPEIe1t
9c8h3MsBmcqYuCEe2tivQMw50/4Knm9ai7dsaoUrYNulNdnO35hbeZ//A9OrJx7N12HQL/Cof/y+
qnUabukFWYR1JaoFAZkcbFXpZ4HB3HTJW/imI5LAPj3GAL0UlJtXOIfowqbKBgjRDrTYOdhneQ8E
bLOsZrzPlBGExOHw5TY+kn3Fb/bsIUG9LZd3gkcrrJBoUMZKZLLS4S+sJ58RhWgPWtsMe/SUmG62
itrUn27avc7VwvZL30q0oXXS8ImyHQ0PBHFRvhHYctLbl90MZ648NbvzshaIQTeAJKa5kVS/vjTi
Dw1vxPnQlihTfqm/w5dhdW83XOtZudVmnORM51cwzO7ez7RosKwRqoH+ZdhAZd8D7VftfdRwL2Qs
gcEx9l8OyaRtwoH/KOnqblhful/it7Fk/WNjwkI9rhOTDm/8lB7nJjf/TncsWE39p6Eyu3GXEaSy
6+qvuhuXsnGzO9rawdqCw7qA2+YxF7xY2RpnrJhmiQsFBVKoPnVMENui2g7EylCymIEbc0e/J3yG
mscrwqmkPuUdR9QS3ahzOdL53SEukM2rjLje/JHTRQ+0IokgUCiQy1efwQ9TtvojGhvcHUQhvQ7C
NQOCahD9HDl+EffY0VsImRquuwFZKVkFG1QviBkHSixc9c6Ss89xd1kO7A1YPNjvoHv5wfglD0mI
gLkhfGIXlIPcqkHAob5kJ6J4lQmrXXp3tNClCRP0PhCc10egnaRoK5EoyDpOrTkejkUy0O9L8yfe
iJlf/zbU4DoFujDlGkcu6Q1qeyykb5iEeviUA/BcCDEsqM4iGmenF1eiigLRRwRKgmxWOi/3xu6e
uBa75av5NN5evV91/qeYui2zVnUV9UMBtbUC4VLnt/5q0U3l8imVhxDUxn7dTXPFshGBZyy6M3mD
JDCfyDCz4wqD+yX3O9PnLlc7PyRxhB/eJsnZIzcm5edWd7roRMVNFfdlum0CIDqY8G07sZGueNRX
GeJxQslIogO0JpdvLcR2gGhUVZ8sS80NAhzoCHMyTzUxsCcKgF4/YAavz/yofkz1wYiJW/PLYye9
F0jN5iFdJbjZ0SOvlfJfPi9ONrpKpXWDuTWNiLB4PMyn1CNpGKhVcgw0ZtMDIzfO+x7No7oloJ1Z
9GTSo7dNiSP9jpl6IunNinaIKVCj8VG41X0cTvwrXKL6Nj0EpT9lF7n4sCa/ifZ5iipzU3/50SLc
VrdLYVXuxH8ISMRr7fQOhQU7OpLxza604QY5PuKKPMnPW6U+1PRORMsSI7hWcSJtqXiJfnm8BckB
xAWqF4OPTP3IMX8zdtAmx7eeM5CT+ssNDRH0OsYnGKB4OCaAe4A2HOI6m+oe5IJ3gzCVpSsbrqhC
e2ArW/4mtOEBYaSE9uY7NG3ilZ84sC8IkcBZ53MOl4XZOzlzh4P3WXfqe8xr7NBDIQFsF/MeJh0Z
3XxgayxVfiIkNvDHhyJ6thSWxKNjgitxXE3T2xS4SLxV4VvP7P7IgeRS7vpYhgzhDz19adiJ9gkw
GxlsgOva7qq1xaREiDWzGzpS7kZLeItZjuQ1v0Q6XLP5nQEb2i7R3mFyog1WumCHeNHWZG+uziOq
MQOJwiaVvQS3OROBeJwK4lz4XUESugWdRuEvsn3ZRNcKTGPRF4cNX7B1rqme4e4v+0+C7q3zbZNe
/Eqnr23PD4mzRltzRL0+qGLQXueBYBZcKx2xZv+QooFHo9IZwh2t7cQcV1uxAmuiYRQxHc4NCznw
K9tz+9S+/C4XPtB6DMdHLLq6rDYWjiwnDj7bcENCAmMM/wMNodLlnIAdOhJxAoVwiczzgOAHQL5g
Bsj85k46TUE5yODMFsub35QnJbiVxkdiNGvaQZIlj+5dVP+04SEUy5yxlJz+vYLeaTFRvqqLxvsN
sa1VCijpsRt21XiLWanJqF7L1IK+enA1xZ+jyxyeOl4B9n1kntlPwowkZUgjyVXrfQxU/CYSPWf0
ezIJ5V98m+QUKDw1YLkESb7weSFRiwo75JRB8S+dIQRTY6tjZ+0Hv6qWMCzSk2usmayKFqxTdsoI
hNaM5dPu628T1Au9MJ8TSMkovOnlplSo2og3VHLGXH34iMjLIxOT2UbHJ/hPWFYXjHwYnoDJq3et
OwBFko6CkkXmmKv9urxa+rFt33QItrjbyty+gp1kz/pRKE8uqGusejMqWJV4gC0TVYAIsbF+DOlg
FX+wvkyyb21FYPbA7NmmXNyosVhju3fq8dp+j7XWoknE+rNU4t5BC7Awi19FtGeUIvCFFX/G14CB
cJUfe+HcZbZEHJVDNi/gIAXmA4Z15DAljk15n8b/oD8ACZONWNAcJzx1A+ttwt6i2rK4TL1iSBfS
W0wGTP+Rc0jq7ZYZEh3It3QosvtI7iv9QfBzqbBG1omjEOXHuNXBQqNdGO5QhTLKYwDTfFE9vfoz
+f1Er0fjJYEEsuYP+P7Wjor19BQLB1sFroryQK4sbFRyT5A7Uv7AD7Mu76/KRjJ5IN8L5jtPjllB
+RMKD9Krue03A+qCcdVQx4dcAnXmZZk7f63pjJaHib+vtpPlsH9HxPoWfDeuBZ7js5gnxjY4wioH
a5rfzfvrScD0p0B2NZaOnOgrgEzVsJEyZDLJ0A/cjxr3YQ2g/hEDi0EkwGXrjzzx1CvhC7ci8zhw
yeiKi/Vrg4X19Vhql8NPUkQnC97XWFGmQipqxsO77kilBqBVNvrgY3wa+s3QH2LtHBJ0kGlnJffz
nsCzH5ktpUWi0dJlSn59Bg2Aho755yDPXryb983ogDBqpIS7ZbvGKzd/EHaDMh7I4lQA+v7oXmTj
YvgUqltwj5acOLuyTqa8NwV/Zm9DwuI36aN8A8PB1lwTJ0uba/z+iq4N5wbGq81yGntEsQbvNUc2
Ob3zfVAh/fg1jlZA1Zdd186prC5Z5vTSOST3YQnK52PPmhvuMOA7P3tDuhjMfs+CBpLU3sPoEwKw
tJngOVWB21EzYCBbCSdiMK3xViYwpTZpO7J6yIWNXkGzHfPkbRED7H+T4FQSTp95KbWc+ZESjZH3
cY0CkNxJhUAK7FkX4r/6PZIAAzn2Y2Bxu804hAgRe+2E8Y0TlQW62Y3sb9jbtPQyc5IjWl31T6lw
4ot5mK1fZd94w8My3eHfay0gxyQyDWL0A1ZJlDckpRCwItofRPXiKKBSlQqTUP4wmHx2XUX6xaq5
RBLRvd3ygV3paVbQHREoOmE+sqXmEm9KN/oRak/KCXt2h/DSliuyISW3fea3kjZzBAAul361Vi9q
zFcJHHsuAGzumNkI93TmdzDll3161pndtdeZyjIqmVzSMagzqGyUpvgdOo9ga3QFIk3MBJeuQNcD
5TJ868RoeGrimcJPBCrYvivqtlLfX/9CuLQvbUe4L56XtQRyCfR0y/Dv4rBSH/J0nxQPd5ozcZcR
qY2ik9jRR05TkOVVZF+tl2QHw5EHR26e07yZ6YGb64/2A72EEn8tsQyF6qqij/Uz/yHwLNQWHIqp
h8kKBS6gH6ydtkKESOil4ip7wvduxT+ezkbxoo/hX9dvUIvw/3uRmXcb6gCcsGVhzHa9MSiSY9rn
CGD1zLaJCeHSHWSqZ9i/aFJGf1u9iTzZDJPTSYXgMpdzFNeiuW0zloWbIpLs/VTBMkd6jZMBvTo9
EKt/McQ8ZvHArYANscIEjqr4MrcKsX80ZNiEYtVwD8deItbE1SAeYG8Tewp+Nek7lXBUr9G5d+jY
FK9FhPTa1dIzusUtGBTGQA5fx7xVLl5hbsfh9MMrcaBPCk9uciLEet6QI0EQD07jxYBJ1EvKK+wh
pFMJINgrd4ufAR2w7qsCQMH3HBATYtAYMGA14Vhx8xQhSEkt0yr9aYNVG7iI37UIG9xR6z4Sa1vP
x9JCPGKb4D2pN8q3xN5ZVOmw2REChs75AweXMeBWowOBXSe5VMMvQVaib0FVOnl7y/7p8Y/6qW8J
qMb5myI5Wvq2OAbfLWSPrVtdkegWCBAIe1ifohsbpEGlqhPS9uu1BMo72i6/pclpfMZcs+pxzD+K
cdXD1RBCqO7rbVD8G+RLgE6WppvGpYaOdBcidtu9EfjpNuO76Lk7ATbRNO9mbAiKUwzXPl7rhRdg
7v3dxUdYelt6tDKrobbnEFwyjt6jfaxt8RYiow92dK2ob1lz7+41ama0Qo7+TB4VPSr89IVwLoi7
m7/Ft5pHIxS5sl7hiRzkKNqbkV8QLaLsiH7OQldQwXo/M77ThgTNhqzK6ZGTRl+GmC+2mFGwsmy6
Cm0aRYxLATbSorr14LwhfV9HHdWXjNmHLKvu/3lU4Oo9dLobYfHHeoqmETWtPv+Y6V0NSedo8Ay5
aUrtxLvsmL2HKAWsqdTP2S220B/gVcKrqvh0h9LsiatuITdpIMrsBJaDQa+GL1BPjYN/BOjB+LP+
JN0NI68GSh62PePXPLE6kWnkNoh/DezreY/Y/CfV7tLsCcNGfAdEAQrEwlWpp5k0VGRDtBogatZf
/iJ6H0FQqNWjLw47OSQZDdyhxJJGqmv+GfCsE6BkXKXYGXib9egfZ2mL5YIVAfULpfE0c11r8dxr
P92a9fhH+0jvJKj4ancaPOSbFA4Sn/qmcISo9ICxQnrKR5hszQlT+i8JBQbaNjiH5TbpWLA42xt6
rECSZSpPBt8APCqLR6yRvryjMhkIkeTckYmZmeml/RPvyAqXebS+VTumBdCkpVK5cubyAs1rsn1h
VSEcXT1FrK9QDlnhv1Yt6hjEo8NmWZB+X+aRn+LbRLXCn+g2ODtxdkl+ojc0tvUNa9KBk7T0lNxV
r0vYGx0tkAJ2c34JjHmoVHrMAutvStEzqtFtyhrtghAvW+138r0AdCxwauwHw5OolT++ojX87ugL
bxIqkC3lYbQlkVMHtoYLDkipPEl/dbnTMVczD1OfKaLAGmn9ohMdxMs05hWnavIkQDIRCAaA7j0j
AA0cxLM9p5PsVuEDD5ocuK/hDBEV0runAlYSUthZXiTxmW14bEo43QdDfoFS4aWTceNST/bVlYjb
sXIkMhBN4GnfORs3+wrDbsae8pDTE2RBr9Bq6RjDaaGuxV/KdHrk6S2H+CPYGZprWoikT/FIeScQ
+VaRSH7/eVHsMSOYWmvxjY8Nqgn1DVRTkeGoT7/CAZUA7vejivXJJjUhR5LFP0RSM2tbRmshnBNQ
CLGFNYU+8Jduf+FJ0i6F+K8/AtIWkWcA9ohLC5KsMTItJbFw/+DH1BkjaERzAJpg2ewkjLTqW3Gn
HIYx2oJ1WYnNBagDfUOu3in9jdvNAr4TFfk2OVp4j8Q1BiDobRxPjYtnFsbLdEzhTm5aEvx1dJZj
MrCS84vVz/xsIHy65SK+D8y9SJHjNwFtIONt0S15prR0eib60YcKXwJkhnEb4LXAq2TpHuWiiQ8P
1m0gQATzHxKvKbonxIMQCVh/zcGmEZ8S1lSRdM/YCZ/VZoKbAZun/YJMPAjmwLizGwfjfj4P82fZ
3yThH25JhKo1hZDA3q9T0Gy0B1g0pjtWadzCCPtf8b1JD6/2SIacDNEEqhrN5whHgtfOO5LKUiqu
qbI6NIdA5KN6Zsqx0M4WVPFiYDrLyrEJN2L3KfdrybgHhVuSbayZoAIgpw8FSQzXMdRuhDaQJg4B
J4JDshcSVchMh3i3K/VqAQNs0v+qybNt/+b+l+Ayug+eMpNiyJvTEz7UwpOgQ9rF4b9R+IiEnUp+
HlmfXIDkK1F6yxfkxmhiwQ3VRx2hYQD0ospVbX6qDts07b3UAcdHgurrp9VhtIejYye3yZaLUyID
7Fjv+EmoBNFJdGmfIwu9VJx6NAHJ98KAtZuKHp43GZHvRyWRPYqOx1ghR5eiN3g+WfyOdWpUiLPV
1/kBrWWsedq4kTfxdAVBMDgfu+7cBLgRHyCsaC1IyvDpryGkMCZfnhkBxN3ELly4rfDD1yswokcP
sket7gJbGMQXuLdZeY+djS6RM7jR8LtKrx/hk0Sd8Zwde7QpTOoBUAIRtoS7ew1RW1/KQMbFvyk8
cPyuazJ3gl3xTCT2Mc3B7qsgdYqUI/EuMLMsdjyV7DUJRMRB9vJFWKFvpd98vADx4jSwas7tZ0Gb
jOqMwR8gAFHZAKRycWzYERjY4T0xoIGDoycikhYXNSIfQcBBzg/JhkRTQGTDw+HaPQb5iGtBZTvh
cZ8ot7FFfE1Ey0d302cGV4GfIZH7jYl/bAEenC66xiHqIMorhnBLct523OjoRMiYdKxDBySE+oj7
8NlfZ/YVW/4lc6pfvXAF7HTj1BZn0dziegho+oXts8WH7NO6An5JyDInz8sXAl+zHux6OPkkXssd
/l72TkZk6vPW7M3UhBMoAvX8XqteuYlwQsIb6L5SbJX+DImY8ZyxrEwXKfZAa/mNB1sloI9DpPUQ
DBLms2DVTE6HDhB/QJLzG6FdWuNeRvBtRiQiApcBGg7JnZbsCWOVso0OKKssSM+a/aoiOJkHCInu
huF9VtbYrF4n7JK48dBmWPeSLxeHUDqu8d+Xqz3pIEzsgJxe/4maDkaNw0bc6Bb2dohj2w631UfQ
eC9xV75nuDR4ybcMHiPiiGlb7RBYrIbdzCcMXUVQAzlZSJ5kDs3QLnaMsEGxln0lgni5IiPAKTF2
pwY92Z4pBOAAXe+T0QyJXOP8mfrBlHO34+4kYEPawhLytzMDfndMcDMLgbacvyYD/a6hBP6c5G9l
QFgj+y8xP+mq2Ip4vcNDmxC4t3oJp2r/4lM7nEPkjwh8GEbPfDnCQK4TNu4NuB+7IGM0D53592Kn
g2veEZ65jkxkMzTTYpSrmD5whxwa7kBrjwu7uQQAZb9ldYonW6oI6EFfeSxo94qp2aKCgPgiQJkJ
iYY79YwjPqF1sYRoZpvAVVmPLvghw6aT3ir8IQRQEkJLgtLaImvnowo3Mkp3V4z3PV3YE7IOEHEt
+w2BsclTnCZ3vnTSL2IwAuvSJbHcRbGpPKTXGVHK0Plcb6iT2spGbMJkudMeygyMBhQxIzk/KHiX
TLp00TgkZ4uabIQ96MY57Ej9PJt37fIq7JjClZgCnuFcLodqva62s892NHEsEMOWbwiKJ8gUfbVb
4Uo45XhJXYLuoWWYEs86zy6RIgvQeO1EJGVOaMD/kvn5Ji2HxZXUGpqAK4fiBGWptbPeE+pmi5Zi
7uKeJxdN86PsI/u39LmUrE5e+Wb5mctaUNYwT9R1gUZumdyp+jYZjXhIYqqKF6rYxN5x+ouxajvV
otQFB2P0GPRtU1wCHoAnnd0bzI3o10QY1nmRq/AxZsT/5Ct584KIeh+/+upfUh1TNIURe9pUEQWE
Un4JAXyhMELMQH6V5OiEcV86Rr4SndtU3iMEViKZCjl+F3Wt5/dagvJ/TmyZBWrNMX+zBjT7TlzY
Iy1D0nq5WVCjEnz7bhwpCSJpj8/dvJfTWjiw+CJ6wrumdQwZga82XNIIe7MZD0CprGUE7wahgPxR
JN2r8ZhShTPs23faRubZIcvwAFa1iLMpZqYJBejJWL+Ua4kAXQKxXKt0/4qQ8i6nhxGTCYBgnoSK
wZ/xEQ2CR/zIqbO2TevjBeb7qikpDNc8STLHkgnVSr7MKkQZNQlPw9fH9zrfKTgppH9R9cNz1pNz
v7Yur3P2U1SY400EZDycTE3lhBHyZsVEcBwxPIx+Onxx9XctJMW1JvdW/guiR57eivhLOQYuB3n7
1EhpEcqbQeeWXX2kEhLLlSbaLbHRq+xhHLPopsHgUcSmbRPURVyYZ8YJjmdSRwE22n+zhs3sMiY3
AZpjctpnAkQWJMemPem4ysUnryP0ykiw75c07WirTV9fAcof8smELRaiG9LxMt7Uj5fmSYKHjask
Xd/8HuqrPj7HTyShxbIPgmsiBTRQGWe9q3CNrhD3TtxwBIPMX6xC1HbCo6nKevrA6/hZsaBk4FMO
20V3ANfCUXtRbj3Kfn3XAXnl5Imu29s8vXXMpxgj8tcSZVuxkWvbXLZT93WJqT/Edfebvkss1dTM
2zoPILkbKNh9vboq0jHW7hOe8hko78pG3ksoshmzfVY6MV9HyYP6W77+cC2CLXauQ2srv6ae+3Gy
qXk7DZ48dBGktbxWawILkr3uiiuboNgTa1asfkXCxrL+4UggzXbx5RZ+qi09g328V80bDplq23d2
1TznGoEhcbbgGE743mSOtTHobCo3wU41yfp2K+OqKBfUeOBDvd+EmIDs+MAXB4Qq/iy8/9AcsfAo
iFmKjUKU9ejRVwCjC+U0sJQB67CGkee3yABIEsZB89cCePyEdkZyEYY6IC7aZEJoxxct2e3VICcK
AUS/asE0Vi8geNIDq4sMrfu6FvVe5tqI1tIHzX7pwuc5wuThxhgY2yqKMS9GT13OJrAzBtr0rwFa
5bMEnbTs4ite88ARGxvzETnopFEMYCFWNlgDh0P/rgfXGGYbwZIJNoRL3zuBYCOit+mPUFYRhAJG
MHHL7QAxTX7fGU5KPYdT4ojnGjfgReMRwjkg/DND2jrvk+yqNCvU3xW5mFBb3G36WlI/knhrwFWN
FXKzmFqCNakM4WMMMGu0AM/rjpLJmCNbBNSgOlhAFBm4CvufOQ8rRQzdSaGlNIHko6rnoapUrzxV
JqkaAZSycSv4t6Op7WTfJOKNcGnRiYn0LtARCc3u5Y8czPAQsaM4FZeoedGh8IHFasNXlIdAzxby
Aw+UPn8Xur8esD1TqXjg7UwdOkNPdALz2JcdPdIMhpEElfipZdPaCB4KafPofCl1zx6EMst/ZYN2
gNDDeiFnK6ojXI15bodNBxtGh5z6q40+yezNb51HwLt0z88TfDoXJ+jV7HVeeiuRMnGR1R7Icqyt
tPpQW5uBiqDSletHeus3Iki/5ozyQ2kgxQnNGQ4q8ZfkQeGbBlEGweE4ANt5cC9x1Ujkk54lkOdg
/eJsIYElWRdQ41sBFDeFYYB4pJb5mnR/RvUuSruZ1q+Cl6vhSPF4sXPJU0bapUief4wcSaEdkdWO
F99uyoOWeml7roj6MPRLKDNzWow1/AVAXyc13hHQZkpEwS/BUMhH7flnRjnrtaQ7X1PLBygNAEao
vdDOMorUX1FneOBL/JxYg/R1bbjDeKzQ9jPZEyLNYD62j5bEM9qdnSH8nZIn6tr2FqIeIaP0mhif
Q3yUWwqvKOUj8PlfiYIh3NTv/Uq23mr5OxPAkZBDYkoX9yYx919k1GF7ixUn5DOHFLLcypYp2BR4
+fY0RYJwD3Szw6rU9MnBFdTVeztdU/zi/IQ1TeuULNzDNfJDZo+GyTltt1PNlYypNC7/UjQ4+u/8
IkpIdwxxcSu/CEvEr5tg5avvkXRcCrFodbwVCiFeb5CvBZ1xPCd9tw6lLxpaFGj0ztH2kwd9pq0+
OGVOE3XeKLCh6BEcTas3PElEPvrlKSKzNbnnX3CVsJSLd7SaP9VyB+QbFn9FAv0KVDJ8v4TeV1wJ
bY38J9sHMp/kz547v6EZkBCycdwJ/epc/XSdR1g0DtDOJd9wy/NR3aRlejUVkkOgJ14XdiDefiiZ
Ch7aToEcXPoDSSTNjWdIOljvpvFjhKQTYKXf227bBYzWOgO8jMGIY3WFKCz6IVuUSLdZIL8UMW0S
On8Cz8HAZJVKuImFVVJ9xQr7aY6Mhcw1sEHzX8fuRE+xCWcPpfHPsHz2PVne0OpUqk4EtFohkTmj
Ykc88jcS8kIc261BJzT3LucUd5iwVoPN2RSAMISfRP1SwStCBGFob9Ftzghnx1JFtRJsfhhFl7vR
PBT5XkdyYdPGds8SZ4zv54YjK3l9RO0/kXPSjJ/a0rfA0PUhNuZv2B0MiqHhnDKghm70ctXT79Za
/W1x0437jvMjCmlJAD88L3wUGlRKe6rJL3S67o/N7I/trhvtqRFRKQBdvmoyRnKnE3iOaHYZezdi
u5qRoFVEp5KXOTMOGTdR+qsazZHmQ0yO0fDVLfE4u5DHIbd2mgKGHYWOot8F4FkduoljuIn347Ui
HTD66ptz01/U/t7ICA2BgJHMZHQrML8kjBsEJrCSDnTdXi0YMIg4eU9xGrQLB3KY7Gb1tJyqXXLM
KdAxvlOiyDXWbfmcQ8oO8hHJasYeU7d/JQt5AP+JVhYI8qAh0hgu5qfJIkrPZMZInxY+fIkZgB9v
dXAKMUU0Hvq6sCF5laWjnEnKRI79ZaG8nva1dTcg1EwBhQC+kWumAu1uZQDxmeZRGCDssgMF0MNI
v+VnjNxCzt9f+S1g7emW4Mw44cbzNJxbuWB3uPq7Y4kDBAprdHJjPGjzLjbeQ/YowB35SxyR0HyE
WCt1D9bDskJ3XPIZ4BWDS1YStLs3esIJjlq5rZpHGP/l/Y4GwuBSiZtp+tIC3yI1KPJi9TKKpFfs
U9hIil5Y1xcRud9SaNMeKoUySTl3cpqDCiKt3jnPYPE4TEVsqG7UbS11n5Mtk1Yko/MdIYrI2ZQf
qfoQYxbdlf76EfX3qfyuXr/JcNb1Y2gcx2xfpdsRPg9xHAnPpuTRczC+9p3so9BrrjQENJtpcPgZ
e7KUwb6sR1PZJNkZsyvQGfqXyQf9TXkGnHshNzZby7CLMwQthBDLFmcxVSf77hFnR50hg19h5CLo
9ma67bE8JGy2H0V8HgDIeVCJ7ez4uhFj71/7sP0wq01LnLW6jmjx/IkPLQUJZLVCN4pnhSKgCJvL
toq+y+GR3dUfVtkKzpv2IKRMTL8IX2okU6fpRmhpChFJv3vglV8LEf3bnQ3+Q2/z8seHAhXMnw6W
KxzAnVqGOcOblsAywMY98QhodFu4Q3w56PS0rSHRHbQf0GbMFJFcxmI9fhl0F7a36TZUp55CSu7w
7qNF5dco3Bh/aP3V+yCdpSEmKTbC6OKUmZ+GH2GHU6T8lyj3MrvVuRfJFLNAExHvGHxqVNLkm2F0
87eu+OxI0Xq0pctgTE5dyDwtOzImoF5ElbqRXofoKd5yEOibeBNQIAMHIkhofdlAnL+yvqN002fe
8IEcTm88AS3mPjD97Iw1xchAOD3E+IZ4kPKd2Gz0U9ysoQOMy0T1F/woO8EnOxvBcLQ4yDuyFAQ8
mrobmFuE58SvDbxL4874mytu7tBLdHcEA71nv8R8EVeY5BxRDxBaY2LVmYANUGL+EBkofrSUL4y7
CGEDQjiAMs45RLl41SNH6/ZSn66kB+IguLoOWA6VSi5Q64x3Fu2l+BGcEiJaU06ov9dI92dPdqOw
yGdzgzoSjIgb1rTiXFCNgdGqw9eeZrfPgTgYc6NlGDpwE+TfQ6etFP1/HJ3XbuvYlkW/iACjSL6K
WVmyJFt+IRyOxSDmzK+vwQK6G9W3cM+xJXLvFeYcczso1tAiVU7d6WTGxwLoMJ5yoKJ6c5gvRXEU
ykOJk0VwFQ05K+TNv0a/oCfeDOWSgzULC+qnJyM593H+G0CkQqRuNzl2MVTG5LQTjXvDyh314q6F
wtOEZKDjIlTxv3jy+IZGDLpK35UW4AV8A2wglGif4kbCpXnQ2KMj1GDe8Jfpv1DT8EFFxNQWd023
KDZNZIanKPNqyWsxM72n7ZE5EVrq8/Az048jDmIMQ3vdTg7Fuogv+oiih9BnE0Q9RX4Oiduqn1eH
5CUeRR6g6cFcq2B8d+5vSXqAMCKhxSdxSGD/yL/w5HbbEA+RIFm99Zi6a+/ZvheI2OrjZOybCBnU
Ww0qr355FdqZiqK6rP/SRSOX3eTsE8Q1kgNI6WkQs6i5hDXZQqGquismIRE0byb40rmZD8OTJPo3
FNa4vSifmi4YsXOTKbGo22Kirxo31f06+8cEALsauN/POKXtX1cPZN089eU/2rgs/YiBljC5eoP2
hQ6fyMYK7RRnBmXBaqeDo/orSVvmTtY8GcU09wAIw3dTe2cdZ+Zeo9jCatvOHtg81p3A0ARlS2eg
rD5iM5CahQCJwpaDh6Oq9tXdwue4G9gGmJxtq+962DB0Rt+IMcJoadpQLXiMmxhvTm8LDmnav2Ku
SMS8B1Ys4pE0g9AkXcxdpa5q7tFAA57GpYWJ1EhZQFCKaCBK8NSolw50kekbqsM/IMsK92wDq5pj
lNWvM15kc138qPlX3Rymbh3NQcp8MOQjJmrp1e1Gkmbl/Rif099ul0onRHtPkLUVARm3Cvv7T7sX
yKpj1fJg7Asmb3yY4ylv7ZoOIC92fb/nP+zQRoj7JQNJ9jQouclFhffHEK8/0k3zMtH06vUZ5Gi2
rWYyd5ckmeSj5XeInD5fPytQaMOXdhyZ3WIuvjXU2wnl6UnhkmDqoTBBM5zxisIlTdHxbxDWd/U7
0CjGd3C0Z8FNMH8biHk3wztv9hPnrLiVJFseUX85ggyWC8iNhEBkobm3LcJ/Jx1c4cFarf7ERony
MRZOGUNBslcJ2YkvqPzT4EXX14FFsfSddDIWszkgIcIE8XqRWBYR3Kej1CC7E189S08lDQa07JTW
0tskbRhIo7RTBDu+iBmhCVh2CUtacHg5Zj99xyGLKLyjiG9t4DzqAVD3/Nb+xOYBBulAeyjT4Z/k
zxJAUHMep7eko9/ls70UcNHajdlZq9yh4gBSKBYXA/vNGp5sap74HPkdhtlhsse84RmELDxJeQLS
QK2GauM57BLidM+EIQ9fKh0q1LXU63J2+wF1gcpYV9iLkmwZd4onZrAv4qIrpzMcEP/F63ccuArs
rIJpXhgaKahoJQ4CBksY6C92/2+K4VaXXt4N9P2r2g0Jk0huRFhQ58R/DKIQ7wCIO9TH1/H5aUJb
UWCjsXtGm7AevsprDuG9hp7EHzkITrgZ+4/ktZvuL04G862HcfzDmilWB1tgr7TIIeZln6RDGcAb
LeGqX8t7rNfLbpRVDzErT69urlEK/9rXzWNhbE30KhUTZ9RU2FtYuBjSWZQfI++IBteYvSveEd0u
2M8kCwuLBT7LTgsTpHx5MpQpDyPjaVAYsAuSK2UGBybodY1PmyNnvsAFzzwA8AimmpmzwSWGXFQ+
U0aHJKARrAi3d4VqC74jGmyeKQz8r5dTvC2Q7hYdntuWe5ZdNMXN3/QnT6zLpjdx4u9c64htUVJR
OVUrmpXe4kULlF8Z3wu8pbr3p8Iu+/3EcFzXdxM9svHZfJu/zSaVr014wtqYkd+AfWrxVF2l75HB
tQqeCFhSBWWss8OBD//I6KhSXALZin1BEWey7McsOtziAoRxdFF+5oaRVwP2lSWp4enSXzMH5fCu
VEH+olCQfwXFGZmAxSIs36UdRPKujV7auarEmc0WQ4mXuOWsGpFPHeXkXGNLeUUd7SHlEf2Wxxyp
Y4iXRQHBinKISD0KoElgrsA+OudfcAlXcBJZYxfyVwqbX3n3N/z+3WrD64YqPmE7ljXbOZ/ZrV2B
DssiuBtQzl575maQLbkn/WwB1HRLeoOc7hetu/kPjQgzuRamgtMQHMsgpdy8AWUoX/en/VazteJn
7JZJ2QWKDbPbl77DngmziL93eF9hWOUrc2Dms0eHBvQ/Z3Dqf8EooLDIkfz1YBLJ9BsIcWaOAoLk
0BbcSVt26QQIxozlSLcD5WkT69ghD5ixhi05fMCr0CH22CIWCvNPe2NSCIUTMMNkPgAd8RoFGW/U
gaxKTCW1BwxWfO0blLMYCNKg3GkMqfF2XWn2EMITe2jNN9nnmsqpFT1qG/6x/xQElg7r1yfOB3zX
iKW47HAF0i+xIDmMjxj7ngO9+zJ/GtCZ6fdgGwtbpLsMrJGGI0qhXIS+2gXp0+NdTuluj89Tz3CH
O91Wj9nLwl9j/mtBf9j6A5Ta0N9ZV+vG3jyVK0YLH9Oy4hW2L43EQSLwqLf24oGjjx3UXmfeiMdv
/Jclx2q1z89MZ9LXZXkiKRoTu3nHdODjGjRP99ARsau84yoxt8QUS1ClBORSVNVuFCAEFrac5WCj
clxGTjxueVx05q4OBD2W8KGXUT9wmPUnhHx4UVodAbmt0u3jnxkj5Hhw3N36YP6R6dpxQ9lx7Q/m
ET5NrFqJb2xf0fJsMImfIXPZxBGt8w+QiY15evULO7xM3YQhTcJz/iHgANHtKdvooIdre1A+YcHN
xQ0bG8fcNO0X8JX0lrGg6hKJSxRjg0F5zQsfXkD0QyFHP6xiJEv+IS/C7BVytF46+SsE8zUQ2A0t
NquJvVJuHQSY74aySk+28JGqiGnf8BAJ7pnRmm17he0bvtYkvd81FaJi8hP1x4GhRb2S1jIK/iT5
leQe+bgVR3hBEIWxr0/QSYgF+IQn+Yn8LJ9hgWm5tyPt2mE1N10I1vq/LKiJSnZj6AsJPjfIQpwC
ZDbj+VSwr7CJrIiZ7jTOqyPyhxHrJiTr7AhhTtlqMFFSUNMZTfhKuqSNV1NQDDhTs58Jc0jbwPSJ
Pgh1aLrtoo6O9yCPV6vjICI+f3kocAyOJgWcDLKDyGqiL51sjI6ly5YlXHxS248MvEh40iAEsWht
V8i8VdeIbQn1zBFWAId9jEjZkoeg+afyItvTh1KhvvE1qjPKuaWL0Km2bllB03TIEif1NPGbNdqs
kunkSMvrZMf/GIu97AdiY9atWrmtrvn0KXQ418Jd4akngkOsDiwF8P98DLogvgrsoX5LfhyWNMDz
blPQVed2Coj68ADvLeNHaCAWvgUNt8//OXVwGg7mxrzEawxDLER5u4garW8qO4JbBJl4duNlKLtt
YU9s82KrMB4HEt9v05X/+gYIqykejVLWetofL0XbMwho37Xot2bhZaD+gmLHXcbEg2+ETnpkCrxo
jnBLENjOykt6YPEhZkODwryYXxBwwKZTI1cgx07bo4YRfdb1jT8AmIDAdRYLbBg0LtUSSnUpdPme
hsSkZdzHCQU7FF5tbuFVM0Tp2OE+5niLVT/8BP49iWgiKf9vWta6OOdU5fNZOjEPtHpSh90KDKAZ
Qbl1i63M5NMHTcMDKtFNH3REQgybCZSxYnVfJpBvDuGg+7mg2OiyiC5GkQP3jqFlz9b4d0lm4LSZ
io0wsjRWghbufjtwVaOpzSBuphqBhd0fBCUWshUqYdFRwbBM406dv00hWJWRxXAUEyD7pv/vbgKW
WPgFbbKVWtDrvIM97k+wNNLSIBBlj2DJ+L+aNmF1Wz1yC80juAkBSUTqbxBv6/fYi53+tFUXIWaq
+PqInBbW5Q9YxS5hDixhs2bBqX5S4+vjGe8RRzaru5nAs+QOmCjmJSf8YfQQVe0YBsDFkhKuyRc8
caQ5jL56GpRrVb9pJpo47prse1ifQS3UKH4K9wl9AZSSkPywQMvzCygqWbpFaIaVgzqx0WvpeMA1
kAcnrseFa9NhIDtwtLfaidu2k3SwH2Q+8pSQzduejPkbVAV3E57c4Z26vntIFM79nbvn2R14DFuU
3xPyJwVzjulNLDRprbXVZPXC37RiHhP+VdMOmyf70KVNKcjOhQPBgSn7EoqFQxRtahSu2euMHSsv
ZhDo+xWkzN7NDN0K+da4qQXt1PLoys32eUyeDEvpGyS345BQMRtTtyLGK4mhDa1kPKOS67oD1z8c
XShKZrLFqTaRvycsCsthkQhojOqErRgdkNusnp8wXhZ+RcOFieLl/8uYGTAsWWHwsj9xI9WObvNo
IfJ66vtErbh71w0Vg+a1OK4AxgIEX45jtKeFsa4/mU0iduI/GH9z1NeI/HGgu2czIFyc5xakDLIl
XCLnB6rn1110D+Oh3MuUSsywP/FeJTsBLait7nAPAm08jTxmHj40KhzohnhOkz2zlkF4L3MLR+K4
VywdiADgafq8gawrOFTdNz+ByOwKiJgT/8rRJWIhq2+LllIWkfKTu9JuL/zcfLVFYNoyo00HhvqS
fOtQMsVLmNaN35MVj7JE8CwNe8WsHFnA66AKbPNvKgjJaBkgiaEH8N20TSZjlGO/ZraYlRexQXqb
90jyG0DjdEMI8DCRlw4K4IB0UG988MEmlIBIIMFzYtReRS7nwElVlpZvWiwiGWUjWeHsIKQlAgQE
sPBbs+2YMjAKlnEBowHGgepM9IyK9GN2RcSaFWj7zjEzbPiIQIxAQS8UEGSwsKT66Bceh86ODGPA
N68aK0VjUaMo2nvE56/q55hbsWKs0zvp60xW20KjgHMusdPqmbq2+Lx4toCXXhJaXPjS9IGNFaVo
qU8hcEs2wdLruyGr7iRpJ4JjaMXNkj8ZCbqVcgqxWD6D7pgBAFz5DKixzSeGhUwiTthfkFOwRKuc
8bD7yk7ChswO45g+KVIAzgLNQ2r6/COGrrNJQaq7YxVu6Y5ee2InyFnmAxHyG2L3yFtlfvwNRlR4
5PH9hZTCmvE+YY2rdk25kebNFKw4XYiL56AF+Fa6ZuoYzTbi2zVcIT7VInVNzJQV3T2KmoxwlCzg
rWZRv9LPDZM8al8MVvTrxNGz8tWJLLWGtyc9+I1ifMDof5VGVg707kxYfWa5yZaKVE82z2uGl5lU
ApQ+yH0m4ldI0uDtIb9JvUT9O7M+tNwhe3Zy5xeaxrZ7zzF8eav1QdMJvvJf8CJ33WZxd65cdlM0
qoP8JcIn8vk84bBVW+yZz/TWIGOwOhJ4aNmqzx4yX3ZeCmvki9yWqJ9u/Nh8QN8rPJMsyUrsBA78
YZT1y/qLJwAVzrCmx+WzL/9B17rUB+pNWkktWF34EGCIMo1BG/lErgBTi9+KfiLa415B28ZTlt/k
1aZOt/pXfNUOplW5N3/1TfYak7Q0tpJfto6/M48hK54TbGrOwKXOB3uzmIRwx1vRsF+l1oSm/1+R
n5F7xzTafqvxg79IDDqXDEChVLzit2USz53pMJGb2oOEcRD9y5ZJ+LxH3SeWDp2HFt100UWM2Ilu
re/kC4cpGkX8r1CZuRfmG7aekQ1MTxIbU9Ln6zi5WgLXgqWZcZEPhhV+KUc1c0ISrkaJ8/kve2MX
GCPujY6AfqkL0SmFFMAM8SYHpzYT2TizlL/yRS8zM5tYnD/Pdte9QOuQI2s3AODORKnTHD7zQ5UE
1PAVKy14UgwtZvXM/D797h98+4Y3hzdsB83GEK3V66Nkiez1Z6DYuyFkCLBQoI1tu9A+eb4Hy4b6
gUWy2yBSz9Dv+XxXPMA8ugnKRIKO0Gwr78wJCXugHwXRTAX6EPGgtrfiGAFgMLeMkLh0juX92a9J
znqbXKO28esPfvYNjB3VJsNC5gE0FyE66IPwO+Vbub2ZxAP5EIBTGyyegPgVTymlvu6EjnDl6CDc
a7lqNYJuRSgm6CHzw7KU80HE1cYpA7fFljR4tof5TUSiiErYxp2Mty99T/Z1BK9WvtGQzSQVMOdr
eVc+EIKWyJVJGva1s1m7iwg1fyNMZbEOJl72jm6dh7kG2erwifNb8FJHCJcXqAbTdBRPS6y7ulkN
LpDw5wDmwVMeEXb9dfYlSJ+M0FG4otEAHMDdvKR+Yuz+5HL+WvGJrnWw9HZ5WoaNCfp4gVa1cKHX
vMJNstqZtZ9xT9R+w+vC18BKMjnQOnXIUOkWc7gliOUZugYxGrD83H+uRGxGJgoHv8i3xn4iQNYJ
ReDQauaSh45IWA0QV0vH+mVBPuHF7ZMfiK7PER3XWfnHldieyTgsWh+QhrJQ1C5QpPCIbdLZzX60
0iWRYVxgIJDDgCAjIEZcU6IEcZXe7wglJA2eaRNcqDPjAlENopvMqcMNTTHO7FI4mF5s0k4FXc9U
yYFTOvhY+F+IRjDNFfxrwHXD/+kc/M3k9Ckp6xQXPqaYuCVKP6aJN5RQFl/0/nVOyi+ucIobW/pT
6YTAhdClnDrAzeBUkZI1BJ060h4nQvIPZi2kwpw4DlaL7XV47eITmkXW3ypzjJuJU8RlL8mIWD9Q
Va5Oo88SFvIXfj4AtE/NqdDXQ1uYSFlzyKgzT9KeZPt4rX9OjBZ4sSDZsbGpLOYxzLAam6HpRnln
y049bbEZVJeFILbVIIdJw6bXI/QuQQmguVmxZWTK0jZk+BftV18Y0grREQ2gT9ir3RQE6+qIBaoF
r0YU6lJXYytKrl2Bx+sLqYu4YbATHmLbyt6AgWSUlKJDr4vqhmEX7IkmoKOl+1rnUlCKiB6XSmfO
NsLLH6atiuA8CFe4ZzEJEm7LXUX8FysHyFpwsp6Cjazu3v7pZK9D4+jBHRADwyqr6/bTsUYQrTmg
uAizAe8lMcw8RxuQNUEUhHvMozxy1ADyBRxufoDpBPPt1r1TQKfHDDj71K97bOXiL18/NhuF/KPX
hgi6l3TkfQUVRuFLA3ntflMYGhfdY04782hnllzZkvOO7/ikImXSGGJxWKxyH2swxUKyAQ9Q3dUI
+6LPKKJ1AYVDGmamm+OT7yJOMCoUODhzesAkLzdvnWKXF2RkKfMUsj+f8ze9knSSK3cC4oZOVgVn
skVpxB6ZGe5T2WgScJiGu1xim+4W6p5yS0Kw1NoKJ6yJFNEmQAR9Te0m1f75vjpwplIUFQjFYKwi
MqegpG17GgddcF8fSI0oY1To8dI6+m2vvRDgmWdiRoogblKC7RG5tYHKW8Qfe8iPOVrV1egnR1RZ
eWvpPiZMt5LPK4OTxZcoNapAG957hilkYOjuUzzj+GMNIG/UT/UTD7UesOqIhx/DdITyYxw8Rnyg
lkun769PLuqHiPgtC9D1m6b3uhbFP64SW3977WbjKP3SODGNzjccT6n+mSMEYFlCWIKK0aSX1vzZ
efIjXIHxYvfAjANpgJEonk9RvrbmZfDbf1qKY2K9YiVKoMX5qTFnA3fP5MtRUQUwudQEfIQ4ER2G
4phrAOR1OjWrIzJNIskvgAMJzLV6PPsttch0rQJ+2D0VB7t9X/fiU8H2ErkVRAFiTPlMyA/FBYuo
YYvuIR0XAFGVuOJ2OOuqY5qBjm2KCj79yoZjW67RcB9i0VdpQLmJutCJKErfwtod7trHjJnyQ+mu
rJn4sWEGM3QQzHuh75WnDy4YflSJhZiyfXKfiU8ZT7adWvNIuaszIm1pPfzD3ik4BcpZ/qeBPsGn
Rt9LZEc4/DwxMGXQJ5apq61uFIPcrnP61dzH+ixVe46Ocj4IwuKA7/QteUMCWe6sBqsIKilr6a1O
YKsrHDGy87lEDkZuJXYSEIhIqYudOeLYPysH1tttyFjBxg3sKDsjdJo7OxR6BJsReqajX7VCMhMw
K3u4ISPcVnDrPcyEKoXDtmOitFfEH2Hc5djt1PU3pvb81Br+s3GHL0yyw3CUi8uTcYat/QCDb/5a
g/hr7j67DK95R0fExN2TN0uwnQ3+UMd1XXDkkcPJPmOGC3dC5qPpV+NBl/9TNvt4xmByqLsD8UbP
f2wUa98YvLze1g3caYoQvw8fcx7Q7AgM6jPi8owdOo0GhgIoRv2jVcFFQJzA98PqEgyzfE343ald
75HM+pT5Du48mneHxeWtXlktpca++s5EL2RQnpzQRZTVybzT/9L00NwTV/A/G3FjLiHdKI9Tq9yX
jFkL3sthIfUPW5S+hCkBjLW6C5AAYqYQ8mzbhQ2A/gZmLVw1DEEz76M9ENgCH+b/SKaF5Q4SqL5m
FRkTQdSc5/Rz3En2VWeJhlaawRidpGIfTewUPPKg8kWflyPiErdXt3Cv8rdSQuHa137Dxi13CwgX
2RoC0hhNFesA2qZFz4dBnDI71PftP6537ZeQ8Dzehjf86E/++1sNtaLqskLniLBYrMjo7FOfbNIv
RKFKs5XGHx0d4AVl2QAP8knurItWFFuYsG4Mp0SY7oYgXhc20nM3HCS7qazhDzMz5Im2dkKSLimr
WcNPrlJvJJwG5a+BshMZpWk97xSJ+JgCLf+Iui07w+gj5diDnnQUeOZbP+RqDMWjHL/NnKrqpsJi
hETfUhAKbdgZli9qoH0c+5Wl3srOR+AraU43+jGzRmYU/bYqL0yp9+1P/oBRkEaBoPlN9ARChfhp
jD5bYYNwejmI+yOua17vlbO0KkgmLMS1A9GHTJ73KwtBWWkGUUfD89s1FKYBDwbopwKsYubMTUD1
7yQ0T1gv562S8RnKy++ZXsg0lDD9+fx8uuYAzR8xSV/jC+Kojpp1r/AXgErPjlVxp2NuCIl7ENhE
bAMKpb8Qy9vPSjzPtUNhWLgi1+ul3XMqLClrmeyJug1YlAMwnB3cKq8PjoT5k3v59QHAAtAv32Rm
6XiplD+ZESi6KZvTiRnMka9OYeXTXKbaLZesW4TlWI0JN5uP1Z1pFYgNVtl6vGuSjfKrXvRdRBp2
v55/IGjMesBUFF1e+cOei76DLyPzJPLPPzFk9gs+Pcfc2yqLr2zI0DzMu5x2LVxhY7tIfPbmxZgf
q3OeH7k1gZLxdgo+WufB643jazq8OCB+m4MJYcgreGzZcuBMsnSsJZE1qPsBQIEZHbLJjxirNjBs
5QzJP0tdJNR/NNOjgXBS8DRmpsXPCsGx/qCTeiITXPp4m/8LEyFOjoQVcfuHDjQYAhPEG/NBpi+v
0Bfjaw6Y4jjg8oWvcYw73P7bVXsn123+pXU3dS/8Yr5R3mgtKPUL5VMJl92dyThYWN01AHnmP0Y8
LP9ovPVHQzIsrd/rxoibsUlf+UScF39cZxxQya1msX4Dw2baELO0gHYrNd/FaS+zYcrjXY69Tj1C
7255Hk0iz0VMXfyrjPs0W4ahOJTx9tUqxyMtsL441TG0XhX+qcnhvz2RGuDyHVv0/6STZ0iUI6Zu
TJgzPrGKVwwY/bNh5PIoScfDsBtHdsIfW4RZ0AAcrAw0RuE/o/szQaiP9049tv3DfDxLX6MGjHHZ
ShHxLE7R+azxYrY+aA+ayyztQH/JbCaIzCTSRvygFqBsZP6m/188ThhnpNlWHy2m6AhdU+SU917a
EJkBmUhUdoCPK/mbieTzCCSfrRyTx5q9kJkeaK3M/jqMl5GpsXAFJggBrT2zOhe4vLWTSmFMYfNa
QnNA0AJEjyW6RBNUMHnb/ohwcTEZYiZvgWi/NgD71HQHIGlMvZWxLi+JQCgnQDwLX9/8RdZQGeSf
b3iGscMA0nWK34KB/mjXhxDU0bLcLFzQnMmw1yj4D+kH0rLsDat8CAd09tTYaa4nuQmM0CN4VKWX
Xtd3TGMMiV9eh3fvofx15bUQT53EmYLhUViI6l85uhUk2MCmemqIEtHu0oBpiOjeeRJEYUuYGnFF
NL+4XIq/PTQDZSMckTnn9HuvW65xSa0SmKnY2rw7xfBQ/VGDNnfGDD2Uriynt3M6QNQyudq08J5k
fD8vAFlBWS0BA7+Vr/DJWWxDzAoxAkZyrSNsxxZsUF4PVXxbDP0vawI/THFe55a+fvY78+USgBfZ
KSa0vN1QwCOnpdbimRgilwaSNU/tGQzy4QwKK5diFZgwOEIqaHQYYrWRVHsZ4zCdZit5AKKFnlF9
lTgDuSTtYf2Wdge2QzIspz7Cu/OhJ7vlB5stE28dOEEozQ9qOSXbASCCY1w4/YMr3djX1FSwSC7G
sOMHSfu/pLhRmy5LmApOpAcyjfaej064EodMK0wkiv6LJYoVDVlTM3Th8B/YvBCJswF9w2Hs2sen
EZQ/K4l0XKaP61D2Z+Yh0haHe3KL0Q/9yinkve1zGRs/N78Ih2rsfgRXFTKDhn/R/ukyEAnBNVls
eZisTgRRL4ND6nwU7I/iW8OLEf1QDAMJJKhkwPiQUm/+U7chAFPGDd7SMKDZ2RffPX65RToPTrpp
T6I3jweiZZllidBsoM5YzA3NE3ZvmpTLtOX/yy0fAH+M//VA+UMEX4QZRP0odT7WG5craWiY++r0
BAaYbth8yO0BwPKO8ll44Pcl07hnN33I47/KbX7Tk5LZZF2Ft7qlibyN4p4CBX3C8Pt1Q4bfL4BN
XnfzwEoVfZdso1SkzyeuBSESfmr80HDLZ+EQ4sYafKQpaJeq9/IGJ2JAJg18DyFe6+K9ovdL3Bqa
EZRQao43YLPdiS4R5DrjOtYZ7M7MdYT/0xlP+uuUk/6MARErCr7x8G64k0Rk6pIHC10wO7NJNCCo
RYFq8gySduuaPr0Tg3Y3/2HdNVHHsE9DegWsi+EUDaFvEsyDpUGz2mNuQ/blp6UbsDufjnK6KNx3
5AfB0TFcXtnok3Ua195T38Cazm3lJ+aSdLPv8FAuY9uG+fu1/kjQFf8KelB+wAVnIpKRE0u+Lw/Q
ADKDRGRm7M7/f00yAOb3SKd4altiWBXWLNrptalqJ4XZBlISfNDrnFFqQO+g1GLCNjj8msCV2I2X
ZxnZDNe/vBh4tSFdK3hcDbyNcHBMK90LlhyIx0d6gn+ImWgBs67b10G84nAW/hU/sgA3ngHGLsf+
6OGCwB7G2dIycwnAiW54GRvqdTbdWgDeOHwHKryi5hkdCW9kcUToTWW6lkIWDXsDAudbyhILuPsh
PP6Qk0horU36NzUHa08bqj8yYD5WxSHsYqc0n/w+OoAS0R74PVkvIuT7an7ne0ndYGBnueIJ6c9P
0UUSCkYc3pWlv3Bmcpzt80+mlf0NoiTb+vLlt5fGgOtDIvFtaQGeQMwogD7wIqR3Sgr4FyMGATb2
fH6LHoM1UbRBcQBuByg5r23hmOp3Pn5oGasEn6ICHfSSUlj56qepOlWxXd2WKSMLgteZL3Zmv0xL
KhwbjG5umrxNkDs6B7/GuNWwmhNs5ZsfIDwl46gFL1rbPfiE6BT9P1oA8SkA6o19sPNGi19JNBDn
u5AiEN6N0UFYxKm2uK82WemZT5bxNogx0Q5tHDt0JB23ExwgeHmLk8kdMBMlpGKXpHxuk4EeYKuZ
X1L1MVlEI6Ctv/fzCVEZwomIennJedSrD/DMqxtG0Vw9CNcazZFCRQkFMIlvwzLn93kdIuHSFO8R
QbM98i1rNhh5JEu2Da0ZGTaI14RdG3ts04FX0Wrye02ncoeATzCPBjM2hl5fxqbMrKq7JEyCd5JJ
stB1TJHY7DqRlQrj9HpJF0B+l8S8ppClk8Wz0Mqdjxwx44wynOl2rTa4dCTjZ951KyIyAhjyBnIA
xnd7IXu8diJ1ymQNFilJSF9frdfAncsc/r4oZojrhC0zI4+vTtb2PLVDwApB/gDOWBoO8CKGrJzD
yq/+xM9EO8eeVvRBMg9+ZZ45q6bK65V31hS8RcShrrljkXJgKryt1CBVvaz/JRAJnAe9PC4uZd5G
ILXXFRI1t1G2CsPuIx3GL5g9rdlMzM3Sm9Y4aBlbu7wmovv8bGl6biqDwZsMa1b5Vgg6eO2Ttwyg
GWMRbRt/leilXIHv4rkRoiu++kT9ksDAV1sZAC+CdBvnVv7zv0KHOXe/1XktzpqvNRiS/WYq1qs7
Qj4jfnuWu/QMo2nKPaZm4r2PIMn22/p1NIaH9gSu4PXCDcQJjb8cgBiA1Z1sCAZ6r+G0SihxEE9Y
BokmGSEz5a9osixgvyMeuA90qwXfccDeL0Kz6QQ/O4urN5UMvDBATorMkzJXHj/MQ/7GRg/WkzMH
E4uQKfVlMTjCQlZf7yGzg84pmFhDVr4/oU0UAbhwCIrfsANYnGW+BNQKWwL0n/4in/mOxMv0N5Ns
jPzufZ7pumtkEU0wGnQ2FAZXU7Cm1Mv8JyzOhaTXWMVNitww4NGTyX3j8QfgwaDopTNbJi5lcgs9
YN+cBkxBOfCwvTMEmdFXWgsFMjp2j5g6bbNC8wJgOmKcSUxECrRhLfDvRZr8m0I/nLvlg672EAFF
OIjxh8qiufDTzfSvfiOYnvFL6g9MthVboUJYpXb91oDj+FC7Sx7QoiLdaX1Ekjh/RsEFJULFxlGP
m2ytMFLZTQrUde5gaivUV864rJskl/WMPWhBiJJwb0CbjBhLyVa8BK/ZstewIuV9XmMyOJU8rSho
sVu1RDyGHrEkG44V5pydBy1W5rZPuTaJtZbENTgTX9d9RggDHybxBGw3eOv334rpa6xRtQOTql7x
jcT2TEerNteWs1Ze17QprELuSGKw2TF6YEjBNrx8B7cNWIDH4AkQE/9scgo9hhky6gHFnb9rYYtx
D7Yf5m219/tyg//UmDwMmmMY5Esk5SYXNnuocePJ5OzA0Wx4UkZAZsDuiGmhG27S+Dy+jSao/nO0
8sZuq8L6OkVHbKvn/HV+4bM9oQKa7CR2h5Wf0n+bujXKyMJCH8KQcHi1JD4wKaEOclbB0DsCEjrz
ucsGp2/Q6m9HhrhJF/Bc2np1LDQ+rwj4C0N0/ncF7r6d73XlPHnk9y2YaJHBNbLMxXgU+hUC/u2c
7a9NtJGgJzHys8IHw43iEyIhEoNw12NvOnVozEeS4pkaEAbN4IXBhgVxj2pPdsDGMZNZV/uIbF6N
EgvbeHA12dkJFzm6c8mIAxpXHu3eDWa/+SegtKkoDBhw94cEiBwXJw05XM0rlScTKkcZEbN8zlgL
hPcwdXRoPdl++McJt4KD823K3+JtDphSRc1+ZVD+rWXUVzdYgYyiTuaaHqi1Rqzj37Jm1amVMPlG
1uYjrILvvISk4/HA2g4/b5rO+ozzkO0l/LHUK85d5Y6s1RgnaywSnrltfM2M5X00P/U22xMy4ybG
5jlt1JsSBsVwJFydZzMlxBiFCLva58T4yoD38yFzkgicA0TF4RtinJsRhKvrOLd7HeLQPknygyhx
ajG4240Ns2P1t5E3kbCJkTLU5vFZ3hMeiqY4PdOF8b9yYBtJIJWOqXShUzK1XQdCVubGAFkEPjUl
uMyppptQl2shc3Gyq7IXvpjICPTg1E/xuNS34kQPp1q6eBqEtyhEQBOwykGY3hEPbYv/GE0qO53C
Lln9e9VHieVeQ4tg1xPqJd7RFQQS8bMp/5mQu8PNQL0lHQE/xMONTMNEv6/OMrAs/FZ+ik8H/AXn
gNOVl5SgsdfDNK7KsCtRt7D449Lqqu088W/G2yudEKih5LD5wwXzS0x88JYweEd0JFgbuKoOKbAO
op60jaazQ0LNBP0V26DwJpKH9TeC/Kb3ltbBtd/yW+fTpXvg15I32JUA6eYX4T7DPa/hP6JxsgZ4
HLRRHSoTi/d0IdkiG5w/SsVn9fBHjmqZMkAku3s5O1489wKmJjhRMNDPeBXi6E1lcDj8axi9vxi2
hdEGvG352vGxS9pO1a5J7Ej5QybEgT/ra8QvpZL8ZLHTmamziFjeZSQcRd5Q/0Y46qepogzhoWLk
r+CY5QFl0QvAMd5mCdATnkrRqpu92X/MO+qf1QZleq/9x9F57TaObUH0iwgwh1eJpHKWZVkvhCNz
zvz6XmxgLmZuD6ZblqhzdqhadTXLL5FZ1bgA4YpvdpDeQXSyzspBbYSzqgyjBObgK8sIud2XV521
ecZh3a9HxNSF8JFkPObdzjpyMPkrPL2d+Dawm4DRqq04XmV+WrwDFyFeSkDdVgIqhOI0wEniAV8w
9Ax+hEXyUQhoQhkMO1jJmWpJ+M8+Nomrf+gf1mQPN+YOLupQgjxwCCnokpcduVONq/fsLFhKwEY1
oaszeypYjNJ8kFVY7vH4x/i9EMrbDKqYXurCQtpXYBWpfeFmmfs+XGMRwYfvH6SJc3tfoOpuL21k
V5A7SI3E2IZEcTmUS2XVn6kHKlS57/yxMApFh91biAfKxTRb60cW6qt0OnINV850kQYHLlKLHWmE
0OkBn7ZTRES87bfx1cUg+gnt053eP5EtxOzoP+5N/c3H2XDSo+hYSVfLouB+aNkOyXb0CVvCE4+R
spVok3hdJvlrrObHzcDLDFxeS32KCSBhzaYdgs4VObGL6iYr9rDVzdU43giuMc2TMF3E8C04qtWm
Dj+t+rvIMKse6zm9qVqtR7InF/4He5rl9Ju9CLKS1TWFZl3z07HLcUjkCeihKUcZM8zrfozLGF3S
RcDNFmO4BE65SPUXqGEynKpVeOszqNir9NSNF5YJJNvUN2nAf4klfr3lt9IJ+9pH2qXu2FXxcwSO
Boclhs59qBnRyy6tMoONnn6F9pXBk4SHdld1TtavmVxE20AjDwYgnYZNNJ3DqYY3ynosTtZWGZCC
vvhnrAkJ9k5LoV3h9hgpEZ8DaIu/rvyuZRY2Gz88psNH80UY2l55leOtI/mm/p4e9LUMmJA3bAzm
v38WuoLMpkifpRMskS4Dj4AHpfXE4tL7Kji+sq3WEkTe2RXBiw/GIthdiAcZGNCIuBrQjGtvzJdp
r+a9d5HtmUNObAjSXaowkfk2q4/R477F3bDNBfD2TC2zzIPcvG7Mgmk605anBJY2n3novbqHtI/x
gqhKlIUoTWd5WY+KmNaEqKxPPJdKC3Jv3C0T8iPy3fgMGXGYIF90uUZScVSADuPBFYAASePaw0Ao
Ybgtra1ptWs9e6u40Czxrcq37G1c46qGDxO8HEOuA27Pcp7+dE4br/yZRo15gXtA+TKL3YhqbMPJ
VUtUGhejOiTdtmKkjEJMhz2/5OEfp2VtoiRI0Gghm/7Lc4PMMHFhfLW/ObwMMGkFPqjzkB1SjOac
B/KJAb3/qwpYjTgRUd+3EATLYT38TKFT1j+ZiZWFBZWNQX74saYfMbzVBy5gCyCmsQw5S/L5NKU+
WdUb5XOKgd0lGxRXcX2IGfLjQhQBDBtPEzcRGKwqeu901MkL0AAc6BH6H6qiiiy4E8mYyB0wIUuz
Bfqk0TdMjbFQIA5p/JiByjKscjL0jRl0NjT9awTrJHi55sZaVuwv9ctkvvcSFBg3M+w9pHSp2U8U
3ezu6vzVhQfV91di/Nl3zBawo6JYP6fUaqUAvWyhYY0hdGkiC6C+d9dRP1n9SWn3frdypBhEQ+bI
Ob/WMkjlJY1OyTCCQqiO9paGVzBmORstlHQ9gKVkKerPAJbxXNpcJioPRUk+ODlyhOfRZtWHTrlY
8Kr4dzQMwvgaOfmDR0u3yXissTuWW0w2lxK2eMpNedyNOhVYS7zOV6VjGSZHOmq++NeRtC0cPMKg
9ieX+YqdSTpYoCfVqq5f+/G9kDEXOtFnrH/hdiZOYRAv5dw4KMsMvhFXewqRe4VRA7tW2F1KKtZu
dIL0r8IPodUKF8Y1QGhVUO3VHt1yuAKRybew/c0s5raHqni0TAu19KyGrwyPKhqsjA2uP6ymkb/p
0qH630EqxMLR2e+U5WO00V4SJWgg9kWPic2+wRQwMvHKwTdKrnFka1ICRELuoGIIwUffjwNF+q1g
5NfesSyU9nARGzrahRhQdZc/SFZDaJAhAFIG+Poprbf+ZkyWIYOIoyy6YXmQufNE7PDbWNqbKDiU
FWVGwzeVmvNlvQm541k/GGpNFLcE41EdF2hKjjSIEW94tfiuXSA8JTvHYZ8g+ptTv+jjgEfG/UUr
XaODnUSkNXcGzmqcFViKgBdCZLbr72ynZnuDMFJod15KlNdGB9cKY3OZiKtvb49qAF6JaXOJxf3G
ggL4i9mfP7sAwhnuSmE96Beh/U3KmyHy9FW3uNygluzys4bvj7zJGkUwJUmJJIUkBdFtsNBVO/C/
ZUEMzkrvODfO3gfhw9BPvQcNDk0W+MDCvAmHOc4XnftK/aYaaT+jRzaeCt5+osb0zAWP2vtrYEVC
cggQpHj3GgswSR/41D9ZR0tufqTgYO0p+oeKswpmDG3Shi5Gu5bFnxsFji6uyHDvbal7lrAR5gE7
ejJnnLFXEsVVJ2wt860cXhGWT+Weihu8n8BVDTIb0FZJ5orNrgWPQHiD95PZ3kpyMcLibM54cJqw
cwf1x1L2PoyZRxv+QVuR9EN/aO7ov1KK8DB5b4LPWNm2wlHTfutPNUIYLq/iq6H9lHxpym4J0HbZ
F8dcrtyhVJZCefc40Ea2TgkkUI9CZwzpBAtOkQ41VYuPkTBEvmaUyq9xqVV3k+Oi4hart6J3NojJ
9Ej3eHmoXHFT6wyh8MnaFrSxUzq8hcdsOvv6IhZubcai/jdmapTA1dQStxY3FvcLvYxGGsNIZyLO
dRavWfE+4+Qd+myTRsthfGetMYCRWEPILgkUMXEK6iQBO8rERlWgzqu0xVjRfZwqTOV/s1g0sK5l
6wKWTY1Ltsp+E4d4iT2OQf87/wIUyU2Q7rQfA3HwtvJ/2ZWfETf3lwwXhxSeQ46hgVHyG+q52GXv
gHmwH8kctNPvJAca+4Ya0IrgOyZ3Bp8zF/AysKZngNvyddW4KqLuZIBwqlZ1es8ghYafydrA8BQ+
ZDj9BNQslPnlwpDVkqXyjaizJiMXcn9vayqli2M2zLSaK7QTb0UMkeezC0HS7p+McYeODNNKLl9i
/6JOXGLmQhAfCtwlP7cHpn7VJque1XRWvsPpJLQr4nGj7tnpTjEDNTZ1asHQRnLuHUVxw2PdmW99
+zk/nIxKvQdSP8cnEWCjuKzlkurZhG/C4OYRDucKuNY7m3G0v1Czhn3xo2lEVJoHgPB69k6iayyt
gYeZLJFseekf/au1y0nFoIXwP81Xua7sAVGpeEmv5rbZTHvwCWvDjbfNIt8jGDx4a3PPEXky7eEd
6NeuxJrO6FtZM++0RfGo8AHi4N7o+noqdjW5wrS0PrCfa6qvFeSu6di5mLDY5WsXCcROAIJapSRA
YrXoH5xAOm3wvFzeM5Soxp8QO+OtV5lxshl0KF1tJos2ReZSvsVkxV7r2jbnOJtHwyoSfkZ8H0MC
DrsVTyvWUA9IkE/a6XP07fYjfdLJjm71MC10PgTpLXBZ6q65cAr/YCXzJQgfesbMcd+zkOkvIx7A
vaYdqB20aXFuobXbjeQS05lhUGEnMy9q6bxsnn1aOGMWY6EE/2Cp0zvlw2gcREeSgWZxoX8IvwBR
fAHZvN0eGnMRyU7NjAG54Oiq5goFJjiIKd14Z3OwhwicxV6rNhLT/icpGREST23J4l/7noc641/5
iHrGi+cExTFru4W1Tg6Ko57gxYKVRRB152byl4jgFwUrlYVNNFm/+GPBilxbvkoSFealgcGPwgfS
2zK9NA2cbHyFdrMxL6oGNsFzSPj+MnQe3D82MNecQWBQIf1YjgykvswPvpU+rVbkDu+h95MV29jf
MMsrXx5QgjMNU8FvhaoSmpW2CzgmcOnGygfEAZ2ZMyj5BXEQ/+fhD1t95Swdj8Y93RGBB0kPVAJ/
wV17QUI6WjdAWEjbLVtf9V+VCUnBwUuU3ZgM4bPM/HMjnCrzW3N95E2NU+o7xQ0A77mkrIjarUXM
2HyBZmp95qK2123817QbvhAw8RZjXrB+te5HtRnYQVldcludimLtV1fsXnXOdGNp6VsUbPSp4Zvn
nuUNilVEyWX9hI814VlmeNmsGRu/KQcePzrPaGSES8EM6jt0VOcsltc0+mrFG+VogTIVsfuszd5x
n3FW7uhi67QFJniWmFXtq7VVrMb2AMYgM93oa7hsFsMOZl2PP1AhCwjE4VHC0dfVO+C/+D4jsvUg
9AOg8GzpiyqcSThjDoZv025qdvCpCAKoWZBSiUOT2iI3X0mIup30ON0t+tIniyUqQ2NHrg3JGCdj
14PuQzKErZ+7mLL/oaRvCJvy6QPQGRCuw1AdcBQDfUOGWEnfYkgjSCcPlEaEiSEdyRC8CyjiCq5U
pxLwBLvdJkrfPIHS08QYlp563h//f0byoP0R7yFpbxpwkA7JGDN3SgVUqFugAr7llNvkW5XWMRIt
YxZqWSGvT0Uz4qFh32LF0/gxeMflgEdgwzxEsa34FF+U9/aXJQ/fw/kt2SKGyYgExOQcc755z+bG
IzzhM2jTNc8PN7tPJYinjScUZhBKE972Qt2rqKNhCvRXppD85kNFs81OlGav3bNBuPLi+T0RowTi
Lb3KdLu8RhEZdeSSSNJWjLPwcE/7pkRLCnnUcKP6kFa/HoY18PLiaSqJC3YCpm5aT2FiV8YpTXdj
+dczrhDGd66LgYTsiSgfxooxq+qCJJ9FfOUC6JA68hHhNEG1xIJ6Y81UFn1XEZOD8OCStdrC+NZU
xkwAVIXeGcp7/qkQL6vxngDAfobdZ8SpWU/ZgqgLjl1aIQuFo/dp3YBkjIijWpOrVrLWPk2IAmEp
/6O6iBVtWYzH3qHoTJkHuWRViAZ29WtVV8cGlLvJ7FjHBVCui8b26oHeiz5NcvKwXxjCPFd2Z8Ol
hz0r/Ijje2PO7G/6uRwhCb5MpaMK6VYTENfQ6XtMmrQ0zBv3Evo6mySBJ/nP/o04swAbG7NmEo2g
oy2iEas5w6riGSDEiqw/DLPCXTsbaGX8LdoB1f/I4ANyHhCcwS/y/e9ofw+GxteWaSVrffA13SkM
zjmTTuUZ9XvTfHXNS8MjCg0i/O0VRIaXHKYkVsDo0EFS7XatfppMB/9b02CF/MPHGIk7zFHMX3DF
YpwFZlAq6wJ0ICHf2ZupnKLwgckV/GAlEem0Ykhc3T2OS/QGuG6IrFQ+LXXFNz1g/63cilsM7BPZ
/rGqTp3+mbS3ibyICA0qvTIja6tZD3cfciTxpxdFXQbk1uAzMUH0hS/Z2IsdpK5NhS0VSB1nBfNz
XqbsMxE5R4Suw0nls9Iyuyp5zH1XL44mXHoufBHk0UcAvh0wRrocgwPbWHYi8hweZDOKezSoR4W9
xdS9B7XBoBzD7DYsrgarVfPMGH24x4AxM5SwRQVEkpLStECyLvqGSEk0k+j3PFDEouPJz6FASLUH
Ut8oCKX4ddDLBd1ls0iUjSYzU8FxvwEqWTGM6Y46fNNsqbwgGJX7MCQae9fWa4Xnuw0d2TrhBH3C
d5qkO/3HgDZDYvTUfcfY19sfj4oj/mXUmMLuINJPUjeAbLX63UpA3tDpkdo44NbFXRlYrq7grOs2
cbEf0JcUxXy2lqvButR+ufY0ohJfY3hr6Pv7+BcBqcFq8HjPkrs8e4lgwsOvZAmmqheZAX2i4e+2
KPKFUxR99gV7HQ7holknIyjrWt7U1BdF8WHExZKjAlAZg5cej1eLJsoyvrNEBFrMrFnQ/zpD52Od
EXGvqd0qpNEIARWJ0e8FuFjoQ334b9RS86Kn60nkMXn0H/N9PXCEwRf1FqQuINgsrXct/FLldULo
4qy5E1wbu5a0YpiGISi7I5utzvAlODtoM9nAOsq3FawK/5gyHkhZ3/GoLwTwjgd0lgibDJrtaEMa
EFWlo9QOK6y6Zfi2VLHp+vi0nYSxJJWeq+1hAuPAIAlOXPlwd3uI++mvkjs++PEasAZrTIDLQES1
U8pqWGeT3zsiKYtg7lpnZL2WLuNmXu8y6mv3j0L7g9ATsShBEpTEb75/Mec9DtMDui2CYDhVckBM
5UFnEN4xzNVMOEdoF2snjUEmIbhH4AcacdiFDDvHPyqZQ+uYyES8/BzjqenL2U9Hqk06E486l3wf
NsyPERF84+CSQCpe50d1mFUQFIy7/g/gppj/DHwLzC/erYbxoEDjZHIldqgfdYbPhk85NccyqIxQ
AV2MA+HbjMIrMnqoPnO6E7ShEKAylxSWkHiIlIZclZJlmXENgK+iZ+wpRoGKvxJlVVb3KLupKMcx
KmgOY8vJ2FXGMb+1CDdxaRAMqmZrXrsokZJEuc0CADwKw9H/YljW4P2CcdMQzVgZmYdfXs+qvMOc
46LwHQHsPHNVCDk4tuKyR6ab3PBH+dkuwuuNB6M/dz1eqKUkHrt75H3X4pqGNVIgdXLLqOaxGd1i
2EVhuxiTLTlLejKvPXzmpwL5PtaIDUvvnTr90TwXBba4K8lfGPtvTaJawK1Lgq72Evq7d0Qw1Buv
ML1bnKQyhTz4sP9jqmlYDgQSEHyknUlPxyvtpesmwjC8CpODPNoGSjfH/0s2PnLholpXe3cgMX5p
4JIHXzykFiqXd6t/eLAb3mX/RPHB+czohqURrUTa2jJ6FLqIfiDV4rPLLlJ8HcmDOMXiacx3HTEt
OEawscPwOxlUbaikU7dn7HQggmxYJfxJJBoYTlGSG7cEYQwsGh0G4aUa26YV/wnE3KG2xe4rbdkH
HRtl35V3WvuOCzt+L9t9CNVOvrRM41QYpahZu4Ir0TtM1APSBAUdQ5T09ELgrPUtaG8JUoV1A7aD
R7beGM+Iz4tOdGQIwACP72ef/9Aai3J80eE9tQgoIe/lJXhqlQQxf54DSdo2QeQiFCjZ+PAGlhvc
AVeEh6qMwSgCI8vwV02TR8B0X7e0bYlIl0fF2vjxSaxxmYSg33DeTeyZZAmNi9P5c1tPx9Q7KqqE
YvhQd038MxwSBykbclPJejbsDmRCOZ2SLC+dJO+e/xZhQSTsvWYVGtR8fEeD8hiyuLBQYmA2Y0a/
kv8zZQUiamcrE7WHjSRTsv7G4aoGp4S7JfuMkCXtQhAZcksQyyWK5FmAK5wRfRG3TpQr3jwTjM+7
xI/WUdSoyQESBNHrYnTHaG/xSwLU2e6Ad7z6rRlnHSqm2VZ89ku4twAMvJxvUrVtoLaZsi2Jr5RF
pPmWAf1wqnFt4PEpNz5SDe8TamiJIumQ8N2v2TDM8KPcuDKOFfJjJK2IgyS+HnJHyMajQKIn/E3y
XJYQ9gYLhuWC395a5GCmzUiYsA/g7/1bgqyPwofLcwU+io5RsBuQOtaD6LaK+A7MJ2V5o4hRxi1x
Y8GC5FWyZfzHYKw1C7bGlr7CsAXULdQMHKsvw20oaBHbca6PO9bKsegQ/ojOuLWOlnUQqJX4MDN6
1LP5WZafCEzYpgtEVjKEmRwMW4wl20Nm9y8OiYw5nMoBW7svngGNe/JqpAcSngp30k7l70SMD7uN
kuQpQg5O8nDXp4tfk989uTnr8kEN2OwgsCqPZuUaNDsaQuK50DUZWHmBTLQZeCF1xsvwOIp/aAag
NQKbmByexBHwE6rxq2Rt+NbW8VbnddE+6Rq65hBYjMevPNDaeOIq4ufJDyU2i8huApc1Z+89RAar
WblOsetLr0k8VmfF1aVXwTGoYnEd+dq6lFhC9CEN596fLUtvLJkTFDsF8C/EGPzYwY9hbijHhOSF
zCuPt57iMrxk6iO3sKMyhxGeUmPyY9jkhFuBhYb0xmrxGiCiW3TGIXMV/cE+mQRd7nwFAXv6y3+m
MEXC3h98NMKHLhHVBDDqs+83ExZnkNDZR1o9mRULiMqN/jGhD5EUqDHhX4U+xeCTmoUoIhv2siP3
2o2h9MrjPanMZWa+RfRoAPNi8BDTrNA1vjAsPXVMaK5BHhIgLmdU3wf8/OHZp5THOCotA23XMV+A
miVOjqkx72tHe0jh+T4Z9Eb+OSJBO9F+2MAb018SfeTCQzGY+CiHXKYNk1GSfzQGN21gzx+9iREf
t600nT2ZbFLGafEPy2f2TbH/VC1u1YOKHZ0nDolLjZ78jSCd9H00WTrq4ibR1j7zoYEEREHYEd+l
fC20ZlcoaLD3Zv3Q2y+eKDVGI4d8Duo6E0UZD/Y1FHcskergbJEK51cbTWUtDAeVwO3Z21TfFUT/
TJ8Q9yC3iPXvmI0uQW7459hBtP53P57rhkWqJi7bDwFpMNkMSAL1zi4xWOCxqaDwvJT43pLlg2QT
xzDVS6miRT0xwcbco2OR5cKPrhGcCPofZJA+PGOxdiNvoyZbjRVzPq+0iUsklOiTRl0UD+QhT9YW
YykwtGSOUuXeh6z0hF9dhj+Dtu7ICmuX0MeAjxA0OedlE62JCJ9YwoNcYKEkd4v8V/iZGZtYNAe4
ChBNDfzThNyQwonSK+PVBcJnX9a71hH/LICWg8I3lQdF0DsHHjQ1JwdcQIk2q23eq+7CN53ZLK5I
HYRrgUihBBCGGqR1SFQoF3a8U0qHz3qXdpQg8vswXH2shS1KzCVRbBVEB9ZK6VUBd1iIXyJ2msq8
BIXdaem1ABspNjXMfSxgfbE6BdmhBVGbeB8ZlE9WD8XNUtce3dq7RZTCUmye5ClJODsuMKzJKSU1
3P5WbTJO4Majgd9QwDZfPBQYX0ScJEtmSTXfLcZAfOcsEtKAmPMBGFhEvH3Wvg9q4tD5qwwhZLr/
VsTdtxaAomgU+h7fzZIve98xpCaMwG6x8SvU9j5pKhMlfQUPQdaBnXYXA5uHNrrzX1N0oNBMKDr4
m8kIrolfRUpeN+2R311SIjG8d8RITgPezZqVE3S6wX+SMqduueYGY2o4G44vgoUf7lCGvisUhCR5
6gYRZUbAsbH034vS4FAC0Ilous2PZrq46CV3Cl/eAqouUwIBd7j1I750ZQX40kQvSTcuSD8GqnNM
nCwSqKApNsjanMZsmRje+whDz0KZaCBuw4FumMlHpDJb/ws0p9F0bpRR2VPCV0Q6ikCPBPkh838H
VFc9c8cswk0btYd+8jeicK4ZgsTF7v/5tyoU9px8E/uON9N45sVxprbOwWFM/k3xUMOKCEkeISwb
Lw2FkcYsa9sSr2xuyCjWmZjoK+42pAmvsAXtVz+CM95HGafjiJaucSSkjIl3GpN3Eswxw/E0j6yQ
ME6SRq1tEE9V4WeZ3AT2ufzZ6ZElk8+Yg8WAXbXLrzTbcdYDVIZAXX9T04X5T1i50EaDn/kRSRpH
Mdae8sFAqvZYM5LFM/AqNxLCTvQNqJgIyMNYcfeKXSu8F/dqeudes27Ns8bxgrn7/94gzneHeaDN
A/6DO7JmCyTaovXYMPf0YUozjw2vXXWR/0hgT6oL9zxrkWR4LzbiVsNyV9hYLh7BPH1Pz0TXTOYG
fEmoXKIfzpI9Odsq5K1kp6zVrZcdTSSWcHG3mn8WiPkAG2/a+uPenWKa6RrghTedFO8LuhQMYWNX
6L9kfzOTMjdtvqs+kmI7R68z0xTXbFFGJl0g4pkHhOh3MAnt+B+69uMcr3sRDybpLow4h91Qrf1p
oxCyQDjY01vRnSfoOIn6C93ExwmbspWkcHVR2O/p/siBQI7vq3dBtgW8iwupPUbZhpUT/nw6xSUj
8fzir4o1EsQQdJFbcFGbMA31d3qn4sRiT654lWDszkYALXszcL28G1CDWEPGs2JrTH7q8q+AMJbj
/rhh59Qr5nVOV23QcKnJOsk/+MSQT0reqisdNMT0oLCB7LnNvShrb+XiyuRJEFNSkSj7NriHEBfB
54w2bP1o2Auf+93GgcWigtFqOLtuF9iT2eAzRp+7W0W0BxwanNXxSXXoW9U/EtunpwbfcF3Kd4mz
Tjxx+PoUDPv4QshTc+r5SgBkj1n9uOnVyE+Qhvu3cmUUDmvnIjgaKDW+s3aF6VzLTtglswF7GjH2
p+Atfxctew4v11lVgxYNDujVYBPE60L+q/ZUJfTdvJs6sqPCDrcBw09UHEsGKMcS8C3wXH92hefg
rGyCr2o7ZgsFiLraqBf1VXyL1a7D1oRNaoAUsxqvMb06tzmrL82d4Kme2WtwO2l7vjEZqdErzVvN
w5ANT7dEMhBjR4ZqdB4IMuBzoJLysnNV3rm9GD7zmTCy8Vf+FXn0Svw0XDqmpFjnxEJtOMuwI9dz
vFGyavZ8+Q1wFhXZ1Azc6BEjN8PIRhVUPWUDD23JkPbJ75iymTPXuHoVPk4ES6WT1SsLaky1ZHJ2
Z7jPpMkmGlbZFvtgU498k9mvWutqTgPu5gV29TMegw+aSRFFPwMvqFrEwejtyQyX6QFvaILPlST1
XUY/QgZSPCwO1lPOVkW8p/NT8N01LebIDmtOfIuURxLuK6ANAyIKc436DKvKRbtrG1F+q4dTv92N
24DnL1gxzQInN9/pMmGbzghP+BPnf3xoRNvvwCE791p02DcJ1orgjpykpDUPp+Ljt9zW+UM+1F+0
7dDIKLY+vF9lMXwzOMHlyIzRgKKHtJ0ZgCsvvZUPkTpkDQ+g46Y34VKq1jA7BPNTJ8CZiq7c9MzL
UgcC13QaxiMwRP8E0Jk3i1AhVCAJez2OdmSLDVU+ExPybucSon7U+Qr7C+GpjGDiXwQTbDl/4t/y
kHiucB3zN0FytF08bnL/3v0kFPoOPyDU58K8NneKDsEZ6kP/Jok2UVzXbpssvpq1JCGwQX/EVhrU
MtB2tmCkjLHoK564nwxI+bzpH9MX6v8d6BgAfwQD/yGPG1y1AMDhTKf4iqGe611nfL7UvHNFU8tE
5IUuQtGYOOzidM3NJTwRDPez5VwB7IPvx6lAUpHNwPCNS6ZzPQtoOarbg7wy09VTcIHJ6q/SST+Z
504+IacOuxZvC3KaaVpw65jYjKdegjJOS8CjM0cszlcDc0Z1HRYuZzCLDez5dfXDxI1rTVPxu58s
Ut1VXumMtbWDM2GvrEz5bkTWWzS9V/v0c0CGYWxG/U5EAM9OdmXuizK032ZsdAesl6iX9vnALGxl
yPsC9RCHOogrzF9MqdBkdHavXOaV+XTmI6hq7heDT7haK+ZbCNNbX3veu5Xfh8H9IWaL+OiFtVGz
LZANulexPufXYo7wqg8oxErh2olMYejV8HMRVJIf06P6X+rAhcyfMk/bbBMI33ozHiMaCZ4gRjL3
uDyz3lDW+S+aOswe4MU/egYDBVtSqD0XampAEzZEzFhZIaOLYndmymiu1cNeWyItY8v4h3L9Nhu1
inV5hUfD6WxcGY+br+mboErGrVi5ppX35wPXccRpA5q8S6+wxHXS57b0gpyAMQbmCara0doFLmOj
T/1TsdzqB8V0wVfnkvG6ESY2ji/OkXK0vmjnatiEnMvCnjyk4YSsODb/oy141IZ1dUIMUP4SYiz9
F64S1cgPiR0jOyFN0D8mmQQO3WHAAELX1uDTALpfEXVhdZ8CUU5gsezC+iDU64GmVzX3s16Upi50
8qVrQTbBFSQFx3C0a+pBlu4ZJc65L/4GAq7Kj0YB15ivdOJjADwYW4JfiJER9/x8TFOJtykBzi40
Y8FtiMS/uxnWsvjKh2Vq7Sn8DUPhVNqKph2h+snnUTkD7H5WqN8s8WzEL4nwgGDVsXdvNrTiKZ0i
n3BCXIKs7zrsIRvaLau3AwO/4E87OLw/Ca8yR0bpMlyT5gPTJWD35Tsw65V14IKUgIjevpp9iHv9
oQV7cDn1GldfDHB8sMUZ8KL/eTrIhXpD55YCPXGmZoO8krRE3Cc7NPRMtdmFBMKJfm4gNrwm/fgz
x3fAtM8CAZeyJuc8Uaq7qFyKDTBn5Z55JypvC6FTvpMq8sTyU8Ht07Hs/p5CnnnmHgFreywKNR1Y
ICFI6hFZGLaOwMqU75HFY1vx/YXbwRzS10XeDUT9gOjmOmIVtatw4l7haBgduce230MVSIgc44+Z
TV8tuvaGGSYRlUrwqfe2wbZfL5bVkwe0JBiVBy8oD551I89nKj44Dibt2hhfGu5EfrIEMxSs6wkN
vLWiPnVgVhqLhquYQcu3QcrnJlTGVT8/DdUH0w+m52OxQ2bORKONN9WsksI9Q1rDHjgQ82deNZdq
0ULLYI5cb8vaZc75aSk/pnSXxxPEHva9rMqWvNHpddZwCEw90j+9eGjWQYv2weRiMeImCYBGUVNq
Ll8dAUXkQPBSMFcKtBZUFSK9Gb1A7bAXlcfXgGXeOowjo+foLZ2zMvUf5K1dB80QwAdEzweHGssW
EAlY3SmOYL7/qSuRgzrNfinf5hOzbZcyb/X2xYRcuaS1qw9vVf3EQzE8g+lI803BShp18QinTVej
4DioK4mdfh/f0IXV5dcUM1FtDqbyok2risNkHgaAwNaiYWYlBSYkRx3kEXsfCl5WPJFKLJz1GRff
gvqd6zsxf6jZz9RICzG+ifU+Ku6j+BFF+0L6VfSv+g/4zIAxsv2UPGEvF82bDiMP0aqIOSCgIJfT
PzgiOdJ39DKThVD5kQPGrgEUo67nk+MbXPW7ARdMyWfEkyXx7A3+qmV4x7p9UH851BS+os9h2DX6
NWGYB/Op9441Fft3xvUS4/coNk3LeAT5lfZtZr/Crcdaw8tIKaOeIwNMiVl2HCEFVb8nbxumNlsq
vdnnpI/7yD18VCzxp8eKADVdl4GaKFmh0wk2ObKE5DYya4s21G289IwBF/dQlzKKApAGlD649jzn
ynfDZzAy+Gza9dyI2iaOFaoU1jdGBFc/Xuf+hd+G7WPKnsEbXmH07mW7jlgOmdhRqjANMPLCgA0x
XnKKW+nEpLCiEZz8r0E8TszGm/m504yvhlcY06bSW5bpX6b8UEVwzkvZR1Remr5wTBRlsnGjObep
kxYButxCArJWYRLO/uAlmYa4fKEvm40o/RVMBKWjsmfgjYcIuJiyoeeIAGMbpzZAVVeD6aNfQvKO
8f5Qr4LTNyVBzYQ7PpSkGMV/HVNPZAtsvUE+U/6haSCz0icrTqpW8Kn831CHJWg32O0zNHWACJWD
BRznrAB2GNN39vP1t8Xq0Wuv+eRITb0Ko872scnwrAQi+bKjPldy6Yj2ZqQuBLP6No68ZAOmb0dq
3BrFJkbClPA1kkIJbViHOyyHdFxk+zIIMg9hscJXFswb06PeXkV2szqHPIKM0VpO1jd/dk1eY0ix
nrM78tF3M+BKATYjzx+89NhYB+rgyhHacon6UjkUNTEsxSEFwhbgIL7UwTJESR5gpx5EhprZKWLp
RkTHhvFaH7570yaSztGZj3oCJuPXimviOI0gJUjEBPre+eDTwICTHGRwJNDAJRWbzJuGJKFl2qQD
K+xZs6Cf0pFRgzBDVchQDhm48OzljeCh7W627Crb6QQ1KpN1B3bP+CIFAHgHlZGU340KVDo0tx0l
uCLtLQaZGVs2L38Ynr8u2EhaKgaB7Kw3jDA/gfAIrog3G+lg+jtipayjDeapPZEC2rfAikkK3+R6
LxMC2mIo7ewET0bHxeBMe8NlSifChOY641zolqH0j6PzWlIda5PoExEhb26Rx0MBBdwoqqiDHAJ5
w9P3UkfMTM8/0326CqS9P5O5siKM2BMW4WfdVX7n5ixImVaYbL9CfpuQBxsMUFNSBFJWk/5GA3nJ
0aaCHU1QPMWfnYotp2Sfu2lnsG4iR6GNpnGUza3Yf6n3hqFXWZ0ZRHxoz+AGklLDNkGHfAT5U9jy
+2qjJyoWnbHISMqMRmfKsuN6blYzBpEGoKbz67N5FeB8Ty/6hY87XLJPAAqeApE/SyxtIWbK86OY
GxHxzcC0KsVBqdBSs4/SX2+3PZ8TzAnk4ZCQp8U1WuMJNe/R/XziQ0WrxWM7/xByA/OE+XqLGC22
+NV6EqhaQh9MY/t+1DUSTHNdO1WxLxgYlQjGmpKXEae2pGJD79ngVOQFAoiheSNqQ34//3SBSkJC
lImZLbM07fhkWpBKvLAGsTbBW5waP8rLp8EHfk7y367wXxRMOcw7YRX2vz0CD7q0C/C49wZJBuio
9xKklJlAU0qsoS1t+ZIVj+59laQjKthkOEkKqk7KZKyXALboSGryAk0vjn6LGaM4vrNOR73AuYUX
QeX07+iPFPXSvK8DAhK52guzL6Y+crQBJlm7TKl6FtLivQK6oy4N4Zq8N2BkGB/D3ty9lDv0Mhmc
f/Kt2hLFxbdcA9REtwekL2SAiMrC7DldJKiRuRdlXwkw6F6tgg7dWJ2G2xKt0iBRQCrEsrTHQejP
jCU1yLbFLYbBXJ7x8ijPHbsOqsMMWrb6Swn+Ef5VUN/hwiCkIecUGb9VoxXYpWszgRBMFt99IHVM
4slu+B0r2FEhmW/qWC7V6Ecwv2RgrC1Xo4SCKaM0fsU/vQ7xgXeAW7RVsVzCAHuNLBgIPH6fMxQC
BlL5J3OJoZfxy9Hq82sN/Oc6j9yOf9vz6XbFUYxQLWMnIjArhrT8aUx7YnKR7AOuDMGCoF5yHQMD
EKRmyrAdNyE77lccEqJn0W1ImcK+91hEE8sG8I1QLEzOOA7yFy/6IFuJhtmqx0OSOT0Wjgq+C+vm
GXcFs1q2ebxPuiSuYEFC7mR8V5G3guK2ooAv3jWSmXkt686bogMG2YC9p+P2QgyNGZ2AE7QYNEg9
BWiB2hx23MBEu1rNKB9seKtUoDNq9AzHd4umnJh6/hMPyGfD4IpHA6PCpMFjRDKoB2pkmmRT24Yi
xZrZVYhvcSiEKSPYizh85ziwemo6CJig/BRO1uJ16oEZa/uC2cfIHS1pq48kEbqn47ZVrbAh6eBL
sQicAkROTlRd/b7CNyri+YfhzZj/q6gB11K9ecKvYTOPH6GE/KSzuHfVeS16dfOrFCrT0McMZ7qc
HGoKl0F5AMdj7ZXuBIwB1DTlc1GHqPCw8jy/JPAMB5KS+A7YNcplIJOpzTL1xVMMiS3HiiDsoavN
zEWPeQRdeEbXyErVwRvQcBoZ0r4AvC8lH74ypy8g4cVc+pwWTDR+piaRgW5CMaJ7LXcLz2SB3NXv
TBz/0h2FcxUuOlJkADewCO/PrWdeCjP0+yTQDBCWjKT5bw4bkcLCZf1ffo9+Uc7H33QIYGBPcsAp
lW2uAX3JCfcFv7dVW2fGH91pKyDTFRvg5prjKZVTmh7yhBIBAgPMCiiKTmSYyEts9a+5cgrqOvOn
9r2rzJ/pvORKRDlB7/q88PJhCTaX2KmBHimgrYHizsI/pEgVqKG+5p57H0G7fuoLKHxBTKyPfn7F
KPbSjT54ZML1KXbged+eREamFXXWGOMWOtJcaBzW5rgbyov+xlu20FNIaubizdJrANYbo5jig0Lh
k4nH4bUdum8qPF1itKjOXD1s1olk+mKL93stpd8Q8BiB4HH+FOsGVkJeZ8hzLgZf8yDBbxYfpCIj
AFrF4brl9Wm4TDvQ5DKtL1sGlP9fMgLS/zsp9lrIxgxtcvXQQzDl1D6Ji8BWyT+MaJjCi16l+1Jq
WgnHwowWSPDGHCPbRS3WHVv6mAXcTDznM5wy3Ik6GyGG2LVIjwn+tbAyVn7s9ZwpJq3kge4yfB3s
Cijby5bmjCb5MyzDuCK1BHoX7s9yqi+ihUpxN7V/YrPo7HDENripSTVNAPXU8rFgFUF0Or35EwXu
cNLofJioZPruvUcYm8upp9IMV8FzV0qgazzM6QV7XsPAA+nlkA2f2l8cbiN5z2lg6HS6HHX1Q/8i
0wC0T+OggrEBgS4zt/x90vFi/mTsnEAA0JDyyuhJk0ORHFoGMIz/tPIRQZkszjlXWvk3tN579q3Q
KbBGEUB6phUuImqVyK7oSkzqFe9Dhwg8kq0UXhB+Lulh8EKHQqDGGP8Y90X8Tli8OXURVE6iXQ7q
K4Uw4XkKEdOEsDZ+IgTZa/kkthFYecq5wqU0T7kFRfjfuO0YUqZgcghPYE6Oz2/FmditODt+4iP7
FFY4i2G2FRCiwyiG2ukyp2mzewK4lPhWzu8LqXV1dS4NS2lPUysuZ5bxXESayy83nJrgCDGgIfIH
zEjjv4RJRD6HFQEhKVDhrajMZr8yuu5FuqqwYjiYiI8MQphi0ahpM+SrXFAlKGXgkwTFsmQkSJxJ
GISYWFlVE+rknj9aB1mt9SGcTdyJtc9zytqQyh51Afkuf1J01BkVCgzFgcTaqRawFqQVtmaz3Yz5
iPj0UyY+p0D7QbHNZicUWpoQCHDDSeUfpFufbr/Prcfpl9FEjmg96PO1aI2DSXszBcIUVvvts91q
OYMYBLeEIYBhwi5P3EiJntsTlqC3ZmRDz3EZs2zhgfgcQ1uLd8J1QDDKDuXj6oSbxFZbEIe7rBgf
CTDKZ+PcrIt5iGjXYAaHRIolXa4t2bA8udlJdlgZOH4NYiacGqsG35O4MS9ouykhn8cnCRA8Kq+a
8+0vJnRmDDcwIxpy0JugZEvk9zeyBhrLdBUHaif1HMnzbC+L3B3yG21a4ous+9P1WJ/Vet3k7pNM
eKpVbLGvgN0Ffy+gP/yJLfBshgfIzrg/hgdzq56lcjrgQXOlSYXDsUfpxJmioTDnubYZxjmi/dwp
JFJb+gTwtuLxe3iuyk3ooUfPf9ieEE0DLZzVMaqXjXxuRB+V1pOn9xvNwqA42h5V1OcPWH44nAc2
fdvZXSY7njcIlklFlMIGJSeie5VBwTNQyyvvej9YuFpfy6y1erd8MrHU1+8pzhrkSOkBHUjHFStB
/gQ0lzzK9ceZBvuUZjXO32xcR4vGuate8aOGG/7xiRJSLmWYv1n9r0lJh7ZG4zJTHgiK05+k3FRX
RN24+7BPEAamoWlnzXHpyMz4ZkPsvbJDk63q99fzjwv0ffgET3ub78XQfoNOBhIzAVUk63lEg8SE
plRdUiuphCTKt/krDNo94I5K8SVUMMqxym9iue2E74h/Kof0ojrU3RVnODUuJmhPN36ZM8xSTFJL
QdyTZ/TB+viiAeJmp0+j5e+lI9sXYBGMCht4GkJzE+QLsBuJGRooZx73lYyva3JeZH9yEYzITl4Q
z9AITm9eJU86bGgLAHiTfQWpBEw2XWznwFYI+LeVdw5oVpKslEpxjYIiptbVfyPqk8ds27aHnvey
wXNweU2hOK1lfAKWCZMWkZgVwpbH94Sk3iE5CQXKeRi3IDXZJ9IRxLN1iE0Nowjwv/fVvGRsXpGd
B+tKQJT+N7sDm0GZE61Lp2be8QDQxeUt4O205Xs3TpM+MPVP61J+l/GWA66oOqvnbI+qM2ssjWZV
8wBeaVzRjcM++Z6GpzP+DvrRhKk+qQTcGNUZ3RAjAoRbT5ebJ/L1S7hvTCTTCCK4hVOM1qMv9be4
4BUCtg/77UcmI0QIXirOFvPEHlaTEE5fOpj9HDM4O1uFs17+NxuWHEK00DTHzG9edZBqd+q8AiqM
Hm7RRbdOxXOYUQNLXKHAYdDVpTG6vxWTLRH6weRcxVFON84NlonBiIKeWRHIYadDP+KBjqaA5Ao2
iS83AuRukbCOqb3dhL7Nnx3xVMz8sQNQfysCzi/T/yxxLI3/EoeNznstsgd6W0wS1Z9kP6KybizB
JFzWFqSblk1MoBw2081kiL+EIJvupCHIBuRprQ+QSew20sADBqqDF90qP7cqWnYrxNIICeyImtFe
hvsbjpb+XHMiht5WdPuF4ZBoQ5th+prbbmEsxgjoWJ74dPIZgh9pUZlBRvoHN6eTLctTo+8R1YQD
594aEYX/TjbalZcpdHUPV+AgYjFOCb9ejnbFlG8ktcUmsuhJ5Cl7O4gkkxZ+FNl/LTk9HkBbRvR2
ItEMeGX1BfZzXnamBBS6WXuvlLO5zE85U9YFTqOdpFxx+DEjXdQipkebXe8UBis/4mgpok//BELP
thbvyR/TYxojegD+aCd+O8y9rhhVxkevHAHUVcJKqO/5++mXTe8OqHcpDF7irmNFmQi3wfjtZu1q
lK76hHrYVtkpFwNFkFH10/N/pZf0WlbjnJU0UDLUky4bYEncz8I11cVbnKhnQ8gC8fBu6SDHffb+
NsoVBHdihH6qdvEeT4zYkGN4htc+v+TZIn8u2HpJV20k8UM9RMJWDdfMT/AUsYrDopFK0IA8Xa7m
A83wDGOdiXsAWkfhFubRuIJnNKOrjHVSfwUdwZTP8/jvfWNMncffzfAv1r1auimJD2E+JDs7fW6T
4VrwPZZu0q9waXkxNgmT3dfMUYmXn/3gSFbdcVOrNv3aY8DF22/lN9Hypp/TaBuHQf9rdohBY+Le
gkYRwSKgHoqXCa6xxMKWi24TFSqVSYcBDvovZ2vLWD538cso+Rf8uCc1e3FM/GlbyfmfGn/od9pN
gUixFUm8o/7fvIDewMxQd7G+0J9HJdsJ+q76KhvmkNj6EGlxW0ODy/yI8N3RtHXj3qLiSjD5caxO
VWHP98LHH1JqqNyk7Mx8/gZsaQ00iMHZsh9UJ9Pbkp9yLFy1ZEUt3z5WcrwqtQcDVbhrcEVIn2E+
/Cq3koWfOGOR9EoP09i+9XlBPc0GsxvtGOkIF/IPQDt+NgrGrx6FMOKJUbVp9hMrfIDwYC7WPj0E
mdE/bVpstXzXhnUGFfXMFPQxx5Sx8KWW9xSjr2BZR3ttvH20Q8XoZpBw3y6EMyAx/+UL5b7H5Eyy
GPEDz68C5MMO7wzqQdiACPqVRb55ZSytSZ0trF/oRdiQThGgzO4o19il3Cx2GpbQtC7pAXmNYKJu
QzuD5KDCAIag4o0u9OkWACeP4j2NT3DU0bTREvxPANi83ujRfHA6y6xwq9+OmFptUTVL8GCZwsiq
I+rdCvck1BCUNTtkApsEprC2so8ZujNflJqBrATwn9m+mBH5QI0gEyxqnaa1xLdqxWRziQ5TIUTQ
TDhsZPtbiBnRXY0s8oO6U7uEesxBjhK2yU8f/DLZ3/S6Mcd7Oc/ZeqYeJF5xdbYo0hXzPz7w+CsF
QDKHcgAnNrFfZ2rk0I2cD25huBzxT5St0jOqP5YR1xDb2wlMk5qjioUR6kWNLQXaX4Odl87s38Ae
kL/Py9hJKW6iLuRxZ9Q/tPQYzPJvIpU+f4+3u6n49iebtvyQbOMXlTuydX9RLzrFURj2CBNJVjyH
9YpCg9bTDl3IHgWAZohOkB9Qr6AjnKAAQeRT6OYKbPJlvu8+tiosPnTK6WFgN0rv5yrDhnrl7bCg
9bJ4oXXHfJ2S1Dpaun7vUVsoFttdszyK1XF2lz5+zzhrpm+jaViHWEWfV2uIiS/J0+7K6Mbs0+il
zX+VhWD4X8UmEuEUSRHgpch0tcgkU+ag7iYcQo4AULEU3kdIKXSYxVlz4J5kVuxJN4rmkNC3/iYu
pavqeNECAT7CKtd8OinSVpdHXZC9cLCOz219iaX1mxttZRAvvIZtkgckC4Fkcl5suif9ElJLjRqn
24KAAwZtBxFpGiAA4GiZlIAgEkLYoChTWF1P+kEuLwwcDG0Bh0f711G/IKgVub6mKRe9RYQKEAQd
UxrCNKIJD+CUm/7t0Hg27XSzp69VeHpyOOqTD+3YvzeIq2vurKVeQi1hzEFa0hlx163FGMCc062G
M1YV5GNsTVcf0WMgJjuVTzeDlp6PlQ6K9/59rsDxd1HQdUsyk+K9THz7HnjBc2HKlsYpiu4ppe/N
iARwmHYNif2L/sgyv4n6ZQx/kr1Z7mGWIWWpg6zIeqLatj8M/DCuhnCtMCi8PQObuX7pYeoKO5Zb
LwqdeYFdcp7auOpyZkLIGwh8/5muVLY04kIQ1pFf6V4cemb9v5hNW2rFHfwmqWuRV8v46W0iSVjQ
dowd2RgzU6DYfEMKwJZY7Ih/ebEghMMadlRsiAReDgLEqWPfaF5T+7mB+wid18R4MLiH5p0L93Yd
Fyt8KHt7vW2+kucyLFw0mnJ6wGZJk1QRK4k98X+1Wv+TZwHUOFgfMFrPL+I+nrWjeZ+j1q9ZVBTn
kcMwGX7YXWoYjFCOCN0hEYMQBJz8YC5HkyY2qJtQ4aGZcOTlFFfBHO6Idhs5FDK0WQND+EFPSQdX
XbkMzIlvC4kHAuF2xnOBDFYszzLqbjh7nueSUBXVd2VBRT5jOc1QJhpPXQ092spH1epvysAa1gF0
MmkKWVQP8kOb1tZGUIXbol1onMUUjmLyU/BdPLUDY33zYhJKo6vBWLo49uvMD8+Q1RBwKUhYFizP
uPIBDebGm7MWew/fK/0ibwsnQepyuBYpJnMsgPIiXDCqCkzhAGG26tizLZVTSLzxr6kEIE5VN/FH
0S/qa6u5Maytn7E+sZfE1v3GakRJxsB2y+OT2kFduIlDxZq9PV59g0ExRKQNM/uca6XEH40OH10M
mzivpXerFkokO3z+9aYrt4Ps1LdW+44JUq6ZQxvahAAolblKbnyGVcKtDyo6Edpr2qA6X+Domgr1
mvUhQiLDB5JFtWrBKZu4wy1OQLFwI3ldFrrVI6RAsK5pmK1cTFAvjRkndrpfYHeWECPXBOaJMcNi
8g0gq/vr4V3CcFA7j0qIUiFnyJFeYDeU//p/648r51t20Ujp2KOmldePpxKV4EAKgMvCMpgSn9v0
b6ZtZ9nEMpFpHMIZ3Kp1nzLkwwSPXAI+3q7e/AatXfywVASLR1J0Wt6bFmr81eArnoxvIpyuImYD
uATfgWMm/JKaBEdMhx7XYRMwLSMmgQu1hPT+S79UdTEAHbC0h8lTSvoAhf8yoYHvHOCRyrQ8mCLF
0K/Tqhz7ZcEfe2QmqD2eRBJB0YKbz1iMqQJLfoctLtpdBaQMMMD3ovU+bCAguXMbexSPAn/lLsqt
WmenYRvajslAvsfjjAQyDRAVMNYnG0Il2Ri1H3h0yHMTPAPzDnkW2nnAp7IbAmRSk7Me1LTdlidj
FgzfIyEKLTP4eqdeBbSybzf60jkJQn0hrRTlb7KAf74JrCLuq0NvScF2Uk8UCbplHFH4P+vv6u1H
ypx17IgTEB8hvduidOPFQ78m1TJjSq/om56ak58ZjnID++9YxR5RMnpz6TswzAu+5JTHEJzG6FcJ
oA6irDZMoThf0LAxnr2g52YNgseXsF14JUtyWNV2XQon5D45E3SJHKI5W7u/bDg0yUomHwpvIQvi
ahkCUyFTBRYn2C3UjnCH9slDgq1Zo5x/grNYsk+NyysFHM80wy5RPijdz8iRxzp3QQNamOt8jh+o
nDq2zsBXSltsYIzStckeUEisbtitPNjlQu3jpZcctqGgQ5Qr9YCBXxJkI2IgCXEymH68Bp8twqaO
zE0XJA5wyu9hV1yiHP+g3ZdnRFX64LL73c2umW2ehRj0JpPlB8kEhqNgUljPCItP4NiwReu0u9le
0Mgz7DCem3Lxa/4vmAEzihhxdjDbQBicof/W2KRR/bFYRaK5gAHcwhvSzk+Xgzz/BYSt/XtWDvOQ
OfEajP54W0GN5T/aCWMktFu4Eyz2OjeRlj3TzzlIG3iqjKpFRkAyq/HnrSYk9mkRPUY0HSHMnFzG
o6cSoAXGl5n80HSyr89p1fbQM+YqmXG0JYSJLc0gPI0M1fn/gtX+QQuLxAnMwNNLSeJDY9EizOTH
IOcGjmI5zVMZELTECQuH8MaVxxwGZfOKwpWg0M+kAqV8BfjoGBfJbQNKnoV5JT6ILyz8ybHZszE9
M9h3zfUVQgSdeL/U7ZnP6CLjz2Z1i08MhiABL8CT8LOS1QYOr8FL4shAWiTmsdPdCkyiZQ4AEtvh
J4Mb0dzril+VcY3wmEbGTGV5rHQEEC4qBdQQ2CJpkli3Mk7lJ+VPwlAQK/iBPOy4TA4r+93bSAJw
6iTcbOyGdZd5+RmLERuu6ScjMJXJEWsTjBP43sNHd2yCbsVi5R8SOyoW5J3juT/LbsUdUVrV32fF
tmN8yCjcURqxF7pDqIHbD65pmguhbEM6G2OvqdnzoqN8ApuYOfwmQ0k+uAt4/oWCAaod68HORm0q
wYaRLJzxyMdWMlE+sYuLJ7WUtbBhGcym80mr3ttYDvg5w2L6jJj18wTMthxbW640JqxcVbA6ZsA1
aMVEB+HgFi9ci+ZoR7FM2I9BPKlV7wnEccYftgvULdRkKHJ6W6aFmH4LMoYUjdhE50XOEJUBtsYF
gTzHHOeVxUCPsug8KZ7xwrsceL4R0I/Amot6ixXORBHZ4l9r+TvCCU34ocyoXGw+JQ/dwdgjoZL4
fugiAdGySVm1N/Vb/MVnPwkzi+9ImuOUEglD5d+GNPbafONl3deeC/uROMLGSZGjU962CD7YfFkR
IXJXRsmMZ/jA+UCqL+wEJAuzx0b0A6tBm6OB4pMuGdozDeZ1eUT+CPtZ9Ps1NsF7tWt2/a3lZ7Mk
jPUUNLg6cLiRtsWFiUMViB8pVw0+uSVvDe56ZIMa9TAavvyL9pdhQbFl+M0mjSHkbIQLReTknDN7
ZiGjyBluQ6ZVCFDhNhA22vTv547Ggkw+Ngp3dhvHJ26vBpUDVHWr2REbwDCDR8OF1GKRvOiWc0ga
wBRY5iYP41Qv8y3Ufheh1VlbTO8BL40M0mR6A8yMOR7yRrv/997LLhoQt+fEa6fvtHZ4A4lyp7i7
UL3HfB+P+Do5GY41Hc20mLFeVwTaI1umqQnmS0dahoPB5ewhmu7Np8FE4SDx7aBhpQtVqUvnzRel
PCfUPwo6vt6qPEqi1+tzsKT1H/tbsARTKOrBWGv4ArlR0FnV7mQ64TEEMQAd60VbB+sbII5PTYyp
VnW4cpvGYdpMfuKLQ8W58ciyDucooGfnR0wRciOkmhug/fjhpruB/SunAcFZsBERicITBSNBpSgx
buVTRaIbPlgv7coHBwM+4mKHzzA8I9VkxkRagIz9lphZTnawtVhmCQoc+UFpT2lMjliLqeNxtLSw
uubKGRcLM/N8L/8ijVMhL01RJSwSLFAEqO9niYuwZBoFKdMnp1fWDHVrGmiVU7MiJRxvnLM4ZkYh
gx1jHVjZhOz2qWVsyP5ScFeDJsARkQErdtpXUJruC0pD4WCs5sWG90VLG5FBRE0TOfSJqKbZQLPF
YWo6HRsYB/4laDETt0Z6/GazwKfiTLohJBloH1DckNCaALdDtdPZazaJwds3dwLbrGDfEmSt26Qs
e7MvY/9xL/mZXDeu9TdjZR58AOMlQCXOQs4eROr5TdrmqyyHwmob6IphjE2rRYsIKV54Pmdcmlyc
JkNvjl26Ty5jBNI/VNvNDu/GNOen0X2w0B/Por3lewNXyfBt/ENuozLWOBDVwGaHDzXSLMZevHYC
tANo1ZinVYu90D0Z59w4CTNdeKg94gIGfxxJvMvU3iFPmCsdcgKy5umJLPo0mf/1f/jYSWI1KLD/
hT/0nZQX4Z6/0nZzt3CRYhtlhWHe9QsaFae9yAgi8H4ynyJ6FCMbBm5eUCTr/FQzEAIspKen5FM4
fQqHH6LkdBPytpMOhaLBbJ1YtA3BYXDKH82Z2P6o382vvmn8AIxDSDoT8hqKYgJbCUEeLPOXRWRx
ZZvyYZACy2mqbizdT6fYlBiJ4/R0gcuzdBKmmJXOueazLwVx5bVesjf+gudpd+ua5ZRPzfEtrYVF
7Zj+cNU4itm4Us+8EM9jggQzxTVryX/qdnRyL8XlAGqKrIcb/kfhHJ7Nb4anyj95Beoa7qPfnvX5
mmUFj0jCbnr+/FNu6t10efOEE6FJATJ0XH/aOvv/seHbeDEcnqYHyP04eOj7QBABzdkjDiQtY56d
o42wYF1TB2taY+H/mw9IXHSuER1YHOUcZXyeM0QtTFjQn6Q+Ui3+C93FlCAYoljxKsXBSzbFCEbQ
DnHM1A5CaJNwPICdo89ZkHx87maUERrZuf0SlUtHlDp+2RoJPq/FdNVedESBLJEpE2wZXCoLa0LC
ALtB9gHzmB2L8Ed8zpzIRLs5/Bmsu7wPSBWLkgYzKB44KmHYmXjL+Yji42vFBejZy+Y6jvb7bSNj
eaN9OmrrN0c5nF6RWgVuhEXzjDY2+lfVFsNsmB64IluVZD6r4LJQ7ZRDgWzyYDxjBFtFC21HDuYK
/ZIvgkL8LJslkU07tvJRyQGDn2tGozkvN8Ip5NHgrlrrG6+/xj+TBnU+4q3dSDxKP8ltkqzA3zuT
jIlLQ1Rd4x5OzFb1m5N+8oORTYVlyxL+ceJVIn/l7FXOwIcY8uOJBI8GP2GB9TmTlt2m+RfTkDzC
xsqxxy2Ei7pX6+X7RLKQM2mRtu2GTvOU3vsDy9cqpR23im20lM5QGQTqLqovVomPVl5W23FDstQS
vABsQPxTLLLe8CaxdHAkEPVhEAlIa78ViXYoAhcD59QcpxfdLQ+8QDxvfAaM+Zn18D/j3ZpzmvlL
nKNNtKIfCm7IFB2zxEdzH/fSrXIF8L+L4UL7dInOJCyQDYE2ST9G32I/39Mqjr+shYneStian6vv
946RYVnY6T9OZyioTIyjkV2wQJAity+rNwAD91fn5KHFVGKFY/Ur8eM/qhTsxJzilA5I/JjskfoV
nsQvFUOTgCaz8YRTtOG7QQkTc2LjBGHUx9AUcC0/O2caFyVlMGuo+MoIkI9Wa+06s0Fs8Jgj7Zir
35yh8AK3zZZlndt8A40wHcFNDyq29LnR2Mna3HyIs+mnUNOCN594n++YmSwFaz1hgw9z1KSzM3lY
SMMSJkCk3rJHZvkJziKidUDhi8D+5aBvmcYb2HtRy3K7HOvvHK3GdM2gFfuaqGJrgrr/OBnLH9kV
7WbXHKVpu8ZQiyoXeXx4oobj4+K6p+AuvWN0GOzyzD8xXMZDFYh+6ZULHlWG/hCpdsWuOzLHoWQA
sTqVK0A9uK7QXBt2wdQJGUCH9N5m5y+6U9lF5xA8jyoaZ7IJcO+gFwF2M/nWZN4/KA/rgPdCuVJI
AF0WD+gHNqHf3ik/UwouiITz5tDs8/uwKRFuMBiDbInsYj4smLaN8xaFioZlfL5A9TUiv4ZzhWuA
W48lDSIUKtWv0096KBlyUfA8dE4i8Lpo7gINnmqZzFdZYEKC5gR5QqUSNyrkJQ9LBuG/6Gt+33t8
af84BlKeWlg2myoY7AwYH/K9gZnuWTuPj3AtrnAdcpdpC/bpi3LNLgUn0hsp5m2C0aK4ygA9pB1e
QYg4I10zIwIyIAAEcI1xbzM3RstMeV2OXNF8Uu2FpYUEiypxwChiUuSOHNvVMJFP3Gq2ZtACXCQ/
AHcs98OKNFKPr1BEgGSj4EC/MWVDIJDSfsCmQN/BI07S34z8DTuJ9jKmJeOX/50xT7UWGrwcNH2V
SvmftZjdvaaZmlib3rFS/qoUND5mfOhNWffDD19CCOFVQIDGnDHCbMhXXRwVKGGM9jAloWjXsF1Q
2PGJiO66CT0q2BX3335ipe5nYP4YaGYHUVgVyarDnobvhGgDIoz+p4lR1VD1cPUsLykDgmsPETad
j4LDUZKiu2FqNtjS+4FGsjpywnxIbpWc/EV+L6TzOz+8HJj2Pv0Xx1OPqt16S0fCe3sFrcySe5pW
IyFnO8c4t6nWaBnpc0lKvhV8PVyIYEs/RJI4wIKR40Mc1qjSpdemhlRSf6uB/McWmAxvQfJEfqtZ
6zfhrTUBPFUEtdtIQlDY8nwoC3J1o299dF9/5YYVc3yHcT7MjSBx4i8Au3Z1N+qdHrqA7GyKCaI0
tee6IECJIFQ1mmAU2DLgkyBbnbcpRj00PzUR5D+zmLl5doGFq/Xgw4OIv1HcDVhTqWjsJ7VK0bFN
9RFvWoa6F3h+5OaqdagUNZ5+eWs4H1Gd+xq3SNjsSkO3chJkUbb1Z11cvoZ9w2elVru3//5hUFFl
0G2YbivYdFxBxEu5rL8Ltt5UGx95SSs++4IvPFs9PS20yM+D/oAfzrAnUsB0ro/to+0elXAZXi7d
UfJr9CNQGTcTUdVvSWjvP5WnIhBatuoa3F/qzK7W61TEi/SmkejU+ObLGcJLonvdOl2I/V7tMX+z
3amSv3g4xgya9xHLRQ178fBgqBe5s2Hx7pkjGs6EIKtwe35Xo1ew8Qbp8GJ2Q9wgKfWsBF9+rjNM
GQ865cNH5xEAlM1qwhT/hmL+yAgPiY9PuEZE0lshZvkM6Op8SW0I54oHndghV1H3H/Hr3ewMZU0e
1eeKtkRlAUvUR0QOKGRtFpd8gXzcsVfyZZa4CgTk8VtxWq+w5V8TaaeMgZQujNIltTJeDbuSwzKw
+Rs3ccDUf2r2PhSSv3/iFzpNk+SdVfQNgg1WiXTjR5I5WfAsoYUJrYjBFyIbDGWkCqoeJPk3yQ+K
rQTGkW6sM+bE0XAMwf57y666VP6piFxrb9KZtHaicpZYzy96fdYQXDZQGCLE9uEiZerzUOcKjkOk
piJKKA/xeFQQjjCtyrh5cTGDO9RAjpGPxQKAUe+eFTWXZYkd0if6msDWhiTZD2xxa4pr1OAeN7hs
EbnYLD1nK/1Y+6Uv+P1xJGMi5Ff5rW6KX2FEmyuHAanY73igk4lu7JS/P0w52W3vx3XPzWV+ddDI
5/mZQUPFfBus+pE3iEGMdA4nFmgJTRZ/Jyycjy029ogCGjPpbY3kiS9ScWnDsI5wKKpo7eCg/tIu
fkCj0xP20wiMPpoT6rWiHqZgToCDpYhBXXS5DdLFBC+KL8mBSKABxp+ZX0APRPo1ofaJVbBSumzF
QlDMr8LTxzORv+2utEUkpgyJO/dZorlwctWTO0eHvgO7F/8FX7w9sCRrDgOpB8dO2ykGAhY/fW0/
MxfBkardmUzkfG+tC9+aTpXCsTjOUPI/5KAnrRVK/zzaGJN5aeqfYwFujC0mLqdAIrly6UWGAzoD
2AFH3fvpMBBGTgIUsKNhLRwUFRS2/CB0HP+XzzEqO3OJw9nH7HKY3XFuILcqGgt8RaySjr2S9N2z
3w36GlVGniyGxvotXA57VkqDhn912ulmKvc4PncHlQx7nffg03SOzGQgsnMlOK3pmEscs+VzSale
jgtdW0jcbz1qJ4uwtSc/BaghQp1atmidzVPNhZ3J2BM9kJRNystE7IddaB5jG4nRRhSAfOl4mhjV
oUomeDezcZtMOYtkYr99cFoUKgF/Nqksn3GlEeSsbrN+3dPcEdJgujTKEVkf/VrSdqy3+D/wn6Sp
Jxt+kz54jwuRxdu4AkZq0isLNDfsD9tTYcwDPsbB4i5gllLww1rwyYBfgNaYvomO8eTiAwpF8UnA
S1E0ccn/okH9Qv7CxFQi0/Zj62+sty4/5hMiM7+65IJCeCl+2/ufb2rLMOCeYeJOt0wTwcCcap+B
MhAAfuPpA6C7t1TklSW5dtDBAINOwxV+mPJGLTWt+K0OLxPdELpJwSbiC8hha1rPO7MWuiW+Qix8
IAn5hbR//Nr0URr7WaokBNZcWQory/mT8R8X8hdDLqiNzGmYOHCKHek86Pe1gUd6znaDf2IhJPj4
E0rW4SFpjD2ZsDnTPhXRdOxrokuJlf2j0iYU6UrEI4/lh7dxnt5fJREtzIiwAAdUpWhxjALCqj98
R0+HBL/PHhvE2mvYfrwuPJqzZhkyMJzejWfiRNR+ANHA9zHpxQk2ow1jecVTJP5+Elx7Vkn1HNou
6gi0nLxfb14xTpsSRJ5D5g67yRApXDKN9uh/KMfx0b2VPTme9LWIRYG6hN6LR28NjGbjAlEnPVMm
rcgFoEG7NK0iax/mGzAthIvQchuXn0ctMKJjm5zaJaH+DWN8K8Rn5jPHrZPAhqCi3Qpw7dkvJkV6
D8yn/E4TNGteMTIbzrnxtW795y2V3HSdfXEFfVQUQdtIZIf8xcgW+wyWFHoyMsUfrU4RxxAVfTyH
0n8knddu41i2hp+IAKNI3kpMytFyuCFku8ycM59+PvYAB5juPlUOErX3Wn98p7hdGmyZegDLLNw5
OY0BG/3v2G/T4ZpLmDm8lnYQUnZTN/PtyMfG5AQA0SWvMouz08U7/bCXXnX5gpBN42eMXQ6rrL+G
OttkNVIU8vw29bA1iPqEoFa8FR/yjq9pBe/Jd91vdfXUjAdaamU8jzpUwYZlkVbb7xWsdRR85FZK
2OFGwI3CJ2mL+wWEz9+Ssh7/ENpcvXXUR9L/fgCEAN66w+ofNFhRbGPqcZ9XD1FykSvRlEgiGkoA
oh/S+bBVBRtHA2/xIp1EncHw6gMLEaz5nyQxUBwmFXb86qYA+z2r/zIpCLrAXLE4N6l4hXFEiecT
HbhJ+kPPlfXVX8wPvstkkG+0hA7nZGmHtpojl7ExgizkA50oOOTEI/IVn13fWDmltCzPI82APOwP
8s79YavTqoomlFmXSQtwL3NkkP9wO8ZoNbfJF9d3Wy/nUXNU3xJSDkVMlBssSwGenBc7WkirYeAo
nMzBjiOnKh209MlZQGTbbkrk3OUBnIIPcTgg+CAmfSkuRC5PCGIn2lByMfltkHRE/zCbVTs9OMD2
R8E2CLaIutI7v/Ukuw3dceOVrD4Smv7Jid1MLjvmBkxo+a0N3YqgCQXcjFJ1ZM5mgFwopKdh4+sF
Jptjm5Lv4l2WvUL2yChjNFrlezZ1TUHobUf7YrRXmuWjlj7zA6K3qxUyxB0U6KbhtCzcuk0fbt6T
u+Js0dwDFzId5s53cmNVQ3vBXIP1mz0/gd9Vbb32opYEdxqPHe5+RFug5ghfWVOf+c8Y2NPG+NJw
eOANmGiFxkwITGKeB+UTveoEegi4onkzk6R1XHSLuC49YzrPrVdelA+I4xVUDY/JX/lDonx41uvH
SGBBC5bMAbCgm9ywmWFLeGvu6H4D+MTS4qzPkr3JRxTC/ZvNheuQIwsTwxP/+aJbRFVNl9/sIvQD
qHEL+VGb38TPxI3rd1b31S21iB5fDT2tnO6BuebYiRJ02t+HeUkhBLygj1i3Sv1GhSWZO5O+N2eH
x4Yqyqi+lemtD76i6qVlH+LwKLmkLmdcpJn0McU/aH9J/+TtDhV6JZGGVjvOVCQiqJBb6TRJSB4+
TUCJfDzIRIOzu+HFP0moeXAHn8qQqJwTUVfYYJ3+nEGOh8ZtSaBmuLqO2oF/xAFB8P+4egnj30Tq
fD/+VaRNyx16mL2kAxE7GgGn2iPK8H7wUyxBb239aMiiwOkq3utV55SIVFcEwyIZ1dVzF/zrlZc8
PNL8I+z2ek6lNEwLb0x01fqPGG9IvxOrwxhZqM8Upwz2Sv/RGftZ5zoFM+hRxPX5sJbEn0g+U+6s
mhcuFIRsRv+NZrSr/6hiCMxLwKMWG8cg3omSZ1QXFI1DSvXRmXzdiTh52CVRQBF6Qrokdge0LEP0
YQw3etx8aYskcoU4nVCZ7Uo6gk6RZCtyCFywiiKm26WmyzHOI8tYvnKfBMaXqjXgMUYwQN3VDT+R
MDg6tzxMWeItTukfZMuSf62NI8ImruV0SaxjTNI8wLPMKdMX9z0fLQoT8uyjIWHXJpONePbERU1S
7hRqLt0wv9IuV0yuj6Xvgj9lPgjlrjUfNdnA9052EEkwPKCdGfOPiYFmz6lY3brCFfvP4S248WKo
7ReMoAgghEuAuWHc8WkV9Weq72cPonHep7GDKKkgVyCxK3Bpr5WJB3OD4UhdsBw9WccpBlltiG5k
lOW/zVSctmdpukl4kF18oslwN8gTDdT7FLtV9YbJ+M4EVfUL2cs4xOiX9EchOtMEWTS/tLAzwjK+
FIQWzI7D+STCsU57hU82+DkrukLM3VfQ2yiD9NApVAt4hAGOqRj3etEh0YY1XZOi5ZIoxwu/WOzD
g7Y687wRawo0W/VejbSlvcSl3fRe7KPqwBxmlwB9PffoB7GmVkTJUnsK6g9fveXSEZPMpN8Cchod
A41SQjUGde/3TrrH8TbkGUrwm9Eb2mwiwoNSK1j9ZN0Oaqtlliam94oWTUt3iWyVwUf6FF40PSBd
n5DampUCs8xn07RkH10adhzfLgK6PVHo0uFwMSdLMhwQrQgXUZYyElvDDTQq0pcpfhkUYV30SVqr
8pcfEHawoeSvwNwn7yf4JTrO2+5d/a+5vkv2PMPcP2A50hEzXba69+OBC5amU6/AnxIdo/TEvUQb
DjsY7KBInvE+Me1jSIRO4GK64u0hlLJPHWMCeuTOAjbzsKL39TH+FZc8L7G8oGgEpEMuA5fGwoZL
fKmO9GqmLs5Q7vsbFhfOOo5nXd+BsqPNZJjl4x5tcsLQRtxpt4FXZhN9JUQcgviS4xJTzvhfAtAy
Lt+q6xG8LvAwS+GiRH/GOlNe0D31JPpYJVUJdNzA3ealNy5LL8JrV4mdcGHCIcw9biXNIHjFUZce
n2rwGMi5J5ktoL2n48SAD2Ojnv38Fn2xDyGzI+Fn+AfWhZqlYfxZc+9oOIRwJNebMHGEJQPsoHDw
rtHN1ffkJJKSnO2q0ebc+mbsBZ4frQ5qEqmcZGwxJXBOM1QgY/gZjZ0/uYbKvyx4Mami+Zmkbn6V
T/4A+t0s4yHHFo6pZhfVJ6AyRhmNtBJCKmGRYSVHSxd2Y/FRsGrC8LhT/KxlD6xtOV/qC+cf4wHy
a2SQTNDgwmL2BEnnhNC5rHkDVMLOxD/krX2LipfQg/WZ093B/g7QhGmT13nGClaj3MKMsXJmgT64
1PT85ESe3oVLHaSij14YmmiwBMQL0LFGXl3tpqPwI6oqnPmRqGN8eQQIwYifRnNJP15tNAcusiE+
kTjZ3GKgF3N7Ub4QnmxupxISxmtJkCN7zNOyL7ItkLkRvsJ6gPgjodabINCYTJZ2i97uTOUO3b28
6NUVZrpSr2g85epvah3eajTzEfIkN9AXzp+XDoycDjiZJ1L0BB5ytFc5t6ML20Nwcg6qvZKRH9Hp
Z+nfCS0am/hsvHxC45ZCtYa5kibsNWFvTXXSSy/Vd5ThsaiQEsx2Q6Ygv5y6RETgYeMllOUdZitN
88JzUZ8YddEUSL3rVLMrWfJLminGXn43WOVoTw3QuM3y3eOIv9P03/iyLDzEpjFdsB5BDqDL4bai
ZoiFrPFmDczCZXFh0hTKbTYDwm2pPedM1DnR6acEtlpjq0JXB+SMfxZMFw0vux9TSX1RVyD3lP9R
tLcRZDJiAT0WA6fx5Kck/XO5m9sNAIYU0ZSxXGxYAgvKYmFUPnNlHR+iN/iyDW/llNrJ6Kl0sNja
+3hnw68AFopNS1OZZj3ITKW5Od1PlNFSTWtLg0P8GHapzNxzEszVjo0achhRLsdAuVFl51YAIaC/
sCdlb+LWg2WAMbd5CeXVorBFHWzS+h2wpKbjH3pnPuZcHdsRvAcpJa7bCMWEXSjAjnv1k48PV/KE
swkdDdkY6oF3DIOe2J1VqgbYL6gRV2mQt8XAawLP0G2o9MjDF6XSjlKvvtJkww2K0OYSJcusgOcP
koqcLVn+rNJ3XbyE0OoCQVM7Hz8pdzp7NEBJuM0UR+0sDj21dAy4zISuFwegAsFFxQeGCWFw2Lap
XGU/X/Q3qHnnXaOdOIOoecEzW4PLprZm7ArzQND7gDWlRUww4GTsFg67n5+8QQ2jmo/DU4HFqmnc
VFlV5/k37d4TUOkOvaX6xoIjYzNk6+b6aT8Q+wcfM2B8wi3bw7GOeHjL/qPBX+0DPGB0UqUvgUe+
gQYSME5UwN58DGWWJDX4wDhFT4vfNfsV42IM9JcwtyrbqTgYDP8h/0EsX63+hb8nN69RccAbE1S3
gBHkN4v+JRQPSUvTQQwop2IAfRPrk9gfSK2IkHydWPXRQfNVeYh3bBC+a/xh+bt0TwkpUXtY/U28
IZipDeJ+EbTgnoW/gRtfk1udIVakeqq3or2MhQ6DAXSX4OC7JNmNCg5Q7aX8z4IxwQDCMhNPptOD
uUtgPkS+UnQ6M12V1F2P1zS+1a1dm29peuhXCzXCwaHSMitfJtJ/s9MiakeKRch96ZC/k7qa8eoA
r8T+OhNCom7pfqnNxxD/pFq94fgfzQe3vbCijlLxiM2t3mr/Mxmv+kpfM+4DkDTVIUlQIjEL73q2
vwrNxFtEwETImhruA3lLIRnHYdLduDvkHc0XDEDhPpz2Eu05EH/Iu2Jzuzykg5XoH5TklPVnLb77
2a6Rj6RnYrheKVdKwLh1zB8j3uYpiMKW1RhVQ5XxQ54r+ZER592BBB5F3mU2QePJhV6ULoAjiZd6
8ui7U05Q5oDykpnvLfmKreLIlSuYlpATFEXk33u7SDz+hYzKCy2sMKltDdnTE0c+Tgw4uTcN/8rs
VFdvg7AflDctOyMcyqdtHTBic7Snx7w/m/KXNu+UzgqxcZNzkt3rdKtSCZhsiUTNZ7v5LUkwppoa
qmqtDG/6bsbAf+o44CmkQf6le51GpDZXzrtkWMqfibIWdwTGA2VTbOunxNDEIUUe+2CZmsP/j3Lh
kAfJfJMx8pMCcuK76oblz3cCJM2aCJzaTUqvzX782q0I8Jhdc3Lliqxuaxy4GD1LyaywuhntRQIq
3LdArozy8h7BcnAuSYmWbX/JLVu3hg2DBl4O8y7JTqPT50vazzZeUD708JtucIrsCMgtoMsmh9Ux
45+VT7ywq/dbWfFipPega4ltkrXOgIDV0Ea/V39V1LYVBNjaq9LSWebdOVgIFpSyZFCd2yZzI82r
fjUD5PJoohv2G1yFD734t+FVzDERgCNMHHk+qGcOIZk4KaoCAekvQnOyL3dh+awkyx/iUzR4AunK
+NDZGIj8Hpy2s8xPdrQcOQmfTFRFPY2+ZkT0pdT1J4ESix+9g9VHV14IFLRUJ9WpV05Usv3hp/G5
mePA0brDCt8Gnm6heibpOeDAQMmSL9Z65RQDiR1kdd8jOsgoFatIC3UI6E/av1n9aQD1yND6bQDx
VjFhXTACOX6puEP9BBIjdZ/QmA0Yd78v5J98usbJs+ACbJ4Sz1UEOF8ExOxBytSIWHAPJQROpMM2
Jx+ovycNiUk2FjMt8UQZCcFx5l026l0kUqPerTxNYAe1pXKfgxMQyPOlV04HebKaiGsTPL8h8cqe
2ntg0rhymqOf1fiTZMemJ7DTLckSxqosq8dM2Iv1XRH3c7eFK0P1DiUSumPyPZv/JONVCQfR9WPE
qU7XHjtsugjJQOOo+Jl5Wnsm5OvinxrTLzlDSLTIuDIYWjBrmlVYIUu8mle5/i7mLzr7MDKsjml3
LJfKZfUi5ruOVuZWfs9CyoyfI8XX7V9ILRc0GeyaoNP5A23yNfq3eNyF+W0g3FPG2HKNoKowwIyu
+csZwaMIvHvXOQeH40TaM1vPuUws/oMM32srxSFNTqnK4rIL8q3ie7Po6IsbYepOerwXk0eAZ1n1
ctTv5Y6vF6jeJJIwgVZiN3Jn4qGgmAx3Aji+4PEximq3DDlw3NAkamoTESYx2BMaJKbhTflFS9MM
KOL3uyFjlMP/1ZgKC0K6mSkILFBt9cxR0yNvLjL6ICW+9uiA6vQ6fi9NaX4At6iepflQiCT/rxAr
hv8q9n0g7J4Yt92s/ZOBPhqkGe1OblCLf/bl58CaVojIdiLShuDjYgidmDwWQX1M4V6uydZDjhrs
mY/n90zG0xm+VOkk4FMxPDN9x07Pn+4Rl5FeKvGPE9fWlJ8ZV3Wi5MTqYTa3dmvqf5O/iHu+eaI3
q8zReaLJ7Oiorm1dAau+Jn2IXrCVWhbJZc1tHjX59MzEysMMHmVyN7i6u+HAsREFVih6c0DhCV3d
IA8CQqn4XPmfaXCf3tNsN+DlE+aPqeH3AsUB8NsO2rkfr2FCMF73mlTHmIHH7DzYEkdCLhkQtRLQ
MbuHwkzGSx/+i+gPdDHQGlxVb5nqldqpkV+1clIQAkWnkdrkmHvC48MYEweIh6DMbwXkDHqWwrhO
/b/9Cn1rc5+l/aRuw+jXTz8EuGzPTLit3RWMgP4V8PeK8FOs3nP4MQp2QGCcmujxwSvwQs8/Zbar
F2x2IDzjklImWLka4IG6fOwLkujFzYi0BqEkQDe5PJ6oAqFapC8FhIDnB0GxSFKnnaiXnEZ1yZYX
u3+KSR/S+hr04KfkRVAGaOuLKzz8mwYnrJ9lidAiQPOJzDVU0TZzpA9QwHDJi3QeMVPNcIFbNb9N
+ZZwF6jO5Cnwc7CkQRNx+Ud8qmsayaFfz+MpDo4Zpr1VjUipc8v4X53/kOtcUQtNaTdi4dfMJFaS
f/UuKm8cyGp7rxV3jH/74VGjGzOfbXnIvxrpIi/HJznqot6Xu3DFoLIEHFWnUdnp/aGkWi2/xsOn
Nn8U0ivu73314TenQNlCSguhF4sPRbtnGeYJTpowgXN8iASDlOcGD+O2aF0DazJDfGTxCW6jE6kR
0Ql0mmxMowIO+w6RSgft+9Q+6v47Tf5Mo/xncJgV+DoJ2fxTJ9/11XYzAl9IbEp0jSBtRfmElobK
9Wm409MJA8iCTt2GqfCaMt/mhHe2QAHBm8KcOcofQoHxISw2YsnGumR2pZK1ak4NvVkpJK0ekhYJ
ReewkZBjnIR4NK/q0nxpQ+f1HEfJs4n3prkkNBgaHgmnSfEF7Nry0WE0HqU/LX01qBMaxBCkjQUK
QzXmwe6pV6atwiL0ZAz0XE4+O400GLD6QJDg/Qch2Wb1riHEoT1VkxUZjgICZD6WrzFP6aEgbqD4
zg20KRWThHlZrfZA9jFENRBucez6fwWcsWuuOM+f43Bf5bzCVJKVlL+RdR+pyFxc0aTo6hDlxyC5
dsKBvMBhtlmZOMqK8jIBEwjJt+YjS9IPQvTT+T4W1nwd6mzv64D028Hzuc0bWftOaAtXs4+2n1A6
MLQJqIgNNjqsZIkUooJCQcsUNSFUp9MlulBQVwLqrVZItgaunxLR9US3DzqHMCDKNLxylmUjygg8
2GJ4aJWPlQq5RYqriFEtg1vMAM7Z2Gp2YF6VaMSkASbXya+McooSJ5J6HJaLbNiqmj0N3I/Qag0F
ZgqDEdYCjrQpHtgjUJbo+b0rPktkNybIib8CFIjuRfhFeQ/dkxe6xZR0n5NcwTbEbsiCoaR/qv+T
LqKM5k8ls6uE885+J+VPVH/VKdkIGvn2PHoGFuj6Lkntumdj6ZYzKGS7ggjoWa0RY5grMjnEZWX5
GHE3T4yGglluNL51l1GPhroeqYDMomSGS/bSe13isAQlkFsv0V4je22mfg/3AYo3n19azd9TeDAQ
X1aCiigfuFoaidzJN2VJlBOi9wpOquV7yat/MT7D+k9Z/GFMWkhvNQzlIztb/F3N36IE5MeRoqVP
nzZ36UYtIotAozoac9uOwL1NpKlugkVoQgE5Q4ynaGJJN1GWHfScYHOXUGe5As5mAjRLrzOOyC8Q
eQP0AFRHDjkmdJ7H+VNOaRIkoxpPWuzN/9L6lpBQ6zD3xfuE+QAli/jJqL4taMG6pIojQkOUwpOT
wKJ/pCaCuDxG5zT0IuTO5tKhqSHGnWdXRvqH9Qxqq6Q+IYeCe87jtGOkr3ZyaSu/SDlKt3ZHrnXV
cCKOLR17ejcfenxvEOIJOUVXpP/KvC62IxZ7y/9WZbvrQ+KzwJC7hSoOdzCwAerFxMKSyOxYgsr1
p5A33FjXIfmDIInDUUHT0mrvRUANrLYuZ+Rw7xkpv1G3N0tEfFj9MTjrSQJVwCqWsb2ptIYNVqwq
3rQiF6FdoYL6+kOQzV5BQgOxpOQL8rlxhMwaKYsnNNW8cqjJ2lnJVWtKld2YEHUjRmstw1AX7doO
hwNXWI0RUgNjxl1dH0Sy3tETrhw/psnnvOLnFfRLS0CM01DoBb7OJZXX6D2RWkom+jbW5Wyxcf+R
u1wbaOowzwmhm3U4xqTfBI2P/lJsEoZqmU07WZLIeNgDqnhCqACADOJChs/xpN8IlrQPyHPIIyDV
yiqjnY9O0Zj9rchcJnoxhWoeT9KGvVAT9L0RRAxNrPsqzb1vhOK13LP1uA2Ex9BfBH4WVXsx4Ecy
RF/sDulDfB+Z4subwoNBVOlcvPxbL+/xDRWQiVtKmtc7mr2C+b2kQe1zMKFkFEQMcEwamyMHtWFz
wCIKM4KjL+0QGcHLEk4BxR9f8y+yF1xQh9WRThk3PEb36aE9pSeZNlvTFZ2R/1VY5S1J3NLiuhKO
PY48OuuWGFi82BusJsEnUQxys5xXAWqI1itw80Kg8M/gdwg2URyxJCDVIy5kLT5UTGTYp35BsJBX
TvfVh4D/kJ+Wt62LHdF3tNHqC7cm+xHz43bUHjStzszGiHaYBhjKBGbaTCd/81fNt4zwSvqtkYPf
U3VzUwrHQP3Z0+3GZwnlf0A3+lGFk+i3CoZ3AiYQ1aMCFJ4pAhLJfBrE4zThmaWRVLR4l+rfc7sj
1jB7ouXUqg8RmwxITkJ2E7de0v9FHXIDRXPDpTmluxA4uojbB3KMluiiLXVtxWSJJ0NmasWXVTKV
udoWp38P6UkgMASOWBJ/g12jlUVbR7CgS7jTuYDOVbwjb2nkYje4pMzoJ/yn67bPh5sDJeX0VzBD
5yEtXW88l9FPoVBUsGaBwYrDWKlyMGgXtg5luSjMT5YjXCMKNYhYGxa5wkZjpPgbacYonL0ZWauB
39JF2rYC1WppXUQ2Ru4KJ2CIgD+XUcL9lUh3EIXPHIkNIsnoM0vOBYRkyLu9/iPny+XV592JnGHf
QS1IwZYqzTZ+5v8anuTOqqhdLkiYQvrTsPZ0KLP08C/g6eQsZN3XXLMG0ZD3K8Fwak7aEZAulzo4
uop4Hs7MbX2cmN0jZHhCM1mkvKA04LNETqaV74AwOj73IsrCmDPCJ0lC1gjKmmFJZldJLrxU2ug+
cYXoh+FbzeAu+Qbz52unYOpn138mfM6UlQO2uFEj7M+sH1Yqfg8Ea/l/42SRfcr2FeBDdaETawRC
3N4DDteNNG7zccFpDGUj11bL748v27fJJhFIY+BOw30EV6XaTQB1ReanFfIhqp1QsMuZvI5NAy6H
KV/lB0lxtqHbihxWzpKPhAotYPUYjlAJEnXJ9ZNQvET0KsQPo/fyrhuFtfruPgBAwVfjzC0icomJ
FbVxuoBJAJ+bbAE0RH0SwQPVRya82D3GDoYWPo1LnPiBKxVO3O/k97ZotgNbu/LhCTKWN4jd8xDe
mtigrW4ZQBGyLday+qUl25SCEQPF3c/K4wCWuD2cWPBGBVsDt+/4geC9Fn4D7atSzu2nH5wbmoVy
us1/0vhN+tGLBwCwXu9ZKbLWUpzqBKklycTC0j2H7g1l9aI8wctE2Dc2IlyL8l9HUAeeWAaJxaJX
MyZ/S/BaeOWhKZFyhg5YVqiudWrAKKuSNteu4HLFT+HUhcMexRSnFpYZuSk28mzNn0YwrtHHaDgG
BIq/aRCysofdwP46w+kBtwyHBO+AhmLK9/ATzaSYQQNsFsX2iKZ/Hfzw0yw+QEQ0RCEAoKNa4yMM
wBosr4es7bLSLlSXEGtKGgsYO4c1Ig85vDdMj4QC8FVad1FwxQ7KmgqEnUKijU49GE3CKajvBm0X
F6aCWxoyrHdZg4XdK5/XnbrhVOYfeJQMDNog5YArrKno9Lm3qO8DBcCGw1xCijl6O2Iu+ZC8M6rx
ZxGUhlh9onXLH8cHzh68lV78ZvJ7cecSzH7J9MaFiIEdHRqWVUxFObIpS6FyjUDEJbWBB3adfYbk
CkZW9kkarfaPPY95zHyu3lO8Z4wmf/J/3yJsMGoSY7jRNGdQeYe4m/D0rsuX9Ac22lJgJltmuGmo
fduReegTeJZt+PDokIu4g0k+RbODyziwmfBanMCaw8Vt8oFsaIOxJlZihszAUqjK49bj/0h429IK
fFA5+R8o9X6n1hqQThPo+JP9cid1v/wYpAXxXfg1Z7zM2LwzO5ucRtmQs8T8Wb9Kwe6gH/HVHiTt
oyVeAfMUEnHdIkZa0ynSsoeLdKozPmuIxSxmBQ6EDhQFdc0j+pQx8iArz/YR+flY42BsQgctttFv
Khyt6NPGJdNp+u3x2hHLCZm5rNTW/Md+ILBSDMRDQMu7Mta3ELLLZQtoCeMO3WFGt7YGBK4oGJQ3
hbDhmGTy9PEcEnXOeDOuC7TEmHbheOAFSS0heVJ2NJzSEnpsADaLx5yaOq4j9m8F8ZXqAoMQ71zA
rd3LNx5SoluNPWBrQP9BHflr0njR1VH0QlSojFrC8w13nD0iFqPaKnUSAR08aQHXfUYQ0GYF6Aoc
tLiJNiDvTELFgYlfJwwFSpmvgT+VMBiC81gByDNVdjztyS8HC88S0cCciCCX+Wbw5FNh6zDzJUD9
ZtxwL67egVpifi1+UXxzg12gwDjyXJe5BWgSEPQUWYS7c2gDJ9LeyTw9G1hqwfeOPkaeDOrTGXPL
5O7hi5NVOjtqcqCdnUc1YUoishPylAZJ3MknQNsDKDSZRJahQmOg4F4b4iECylASXoBn0Fh8Ky3Z
T/UdVEYDh/yNYOo9fZ8R4AvrJqFIsMJukc7KxEifOCoYVhDFGz4OaKtE+5rYY+xmEvvQJrQpTDGR
/XNOIDVxeDdBG7rmoopXzkUxfk+V52LjCngY8OwcpohBmYg7oT5qhLFg+iJnoYYHWOIJA3Nhggks
QrGI848SRRrIdgAj5t3AGM111HMFgIiVPzqVOBZGTZhHmH9rBZHPZICmmH3znwk4KyGAeuYTx8Vd
qPk1WSY/8hefcrTuhPaYGyQDLBtauJlpp1DRrlm5ydS1kcmxkq0c0tRchxDt5FEoz8R0eeLZ4wj7
Zs/CzjV7/R9AdG8CCsGv8oisx1foTaEl+PaEBB9rFMJYjjcqAbBEYwQFr1EOgbDD/U8O3pb3krpY
h7FTa4kd5cqrRidUP/LiEpb3pIcGeChfg465ycYO3O/jmNQmIO13TKKpErrg22LzBePWN+//qc8o
6UIngPRf7W9i22wn/9+3yoVHGjlcLk8DOqAd0uIBBz4seGmBBOIn/1mSG/hlQY4U8AakGBs0nv4S
FIj33ELHtxSLEGc7IPw65tnBgAhfozshZwjhMffsIhWwY6aFL3z30dtcH4mMaI21gsdmHf2rx0P6
jbsZQXd4FwhZZnqQbJ4zFNIkLSx66WpykbwjG6fCkT9GDBBGfxgEFn3sE4iw1G38Lv+k0qsFTySF
qtNPSzEHv0SAn6Ngy7Lb9Khxf3bO/92kmeTQrEzJFxlZWE34CDZvfKcaLOomLSxAaoHJk0Q89IfV
bNNFRQAkouMlXAbKruIGWkuPjhGKjYuAGw6WJRwrxHxDpgCFDDT0cSmFmx4vK+clj1TnYCKOaYqk
t4TXhNgQCFYe83ELsUrRaMiHayFYUSpMozV9kevGt8G3CsCxEbdoYLmeYS7Ma3hH3BTEllhtS+Gi
N6+OrsqzRtN7c9DRLbd4BCVSFLRfg3Yo2oIlRMGmrrglullBvrLihIgwtL+0RKPkNhgwpMSV84eW
/jMaMgnJdsSg03vN6JjmHtqFy4p7piKBpd12AgtDiD4845NEjKwcva3mirBciT/wXw4VN5GifvTt
Lau3LV7rykswohAlF8AiMIv3nkb5gaDuhNJVpd9YOKjBq6s9RTbWZfeqHl1Nxh3QEarvdc5BGvDs
TczHc/A3jP86jY6u8yTbdYNpEL5P+wDVo4jSI7k93pqgwM6KllnKuFTzlSet5Ye3cThrwmki6w99
ssEgIrtcboX8nElAVDh9d+jmSWhJh31QWNFLW91i8R0lTIhPtz2U2kfOCydZFapOMtQemvmqKNAj
CiXZSohYxmvP49gQ7jK7hiOqh6o+Gm2Fw4nxZHyVPeHdJL9xARi2+FldowEPtvquIjbqj2Vp7vEC
qcUxjikOPGsra77Bh8g5x/OAnQfBB2Ykwusqmjh7Sk9YKPcGfXSZX+3zgkuGIzGc+WsqeRWcIkwT
1bENrlXNh+FH6nVGNMCuJ2OymHwZbEUr2LJcNbCj/orUwVBo0vBvJCaBCmSLn/I+kOUW97D6IT73
6mWmx4l6xXyn0+PNgVRWP7J4KVfkyshXLWSGE/cJZq3wrQHHtZH2ZcmBSITOmumSQCcei7ZKljuR
cGTsC7uayY+AfjC4oTgLqsMNuqLaIOu3WYWhwNaW4BiIe/A6pXjvCLpAfL0pCLDAjj7oZx2dKsNN
OJZQYfupDJ0mfquWCp4KqpdLGytUsOeK9VmjIUIlZacoR275haDJ8gNvfJ65fuUDhd5kin0nWBnQ
Y8QqHGFgoV2/6/9beliYY3rZPydYOFsg46uevQDfBN9nOIiECsU2Dt0kP/NeVU4p3Gbp7I1qRL5s
RSzJqQvfE0Gij+tuxPsIbZkP1XLL65uCoupdxzBJukAJUx3YoJErE8BwKRpELPHpF2ewK3JL2HD9
bz17r2WmNt7XcK9O2E55YG+9fZB/2pnkct6v9Yh4jquQaPxzSnZQdYl6l3iNFm3tf7HlLFfEkhlu
DVdWr/afUrprpzfDKY8r9nwDmucgzgdvxuUVoX7APFP3wHHhx2pEm1eSMVQAz3oyysnOoADQB1L9
ChU3D6RNcUHWHCJZZClBZsSVav61I9kl2ToneVAatiudqm9+aARdvLvtddV/MOr46/I2NZ46k+Ok
/HXarzCdq+iNEy1zc4vMLnKAMcxaBhbDJQCDCa1mou/fGswtY/OdDm9+dZwcHof8lZFzx+Q2o3Dn
6eAnLNxh2/S7IF5H7Fki805Hns1wm4GetYweiUfGfDlxSUsSuvluqyYbH3+GDObVa1aN4JcOw5F9
BMHlOEBv4CXSmFl8EpU+RPLvY+jRDMyOJJ+9T7or++3krxPiymK+dbENE/dv2kONJgu9rRFPso4B
QCP+DYFCOO3yfyl/2UD1UY8cOdUbKgOTRTA4J9NhwhGQqmz6JAzwpFHvh9pXGdz6Z89Yg+aGoAOz
IELA+VbIp3THX4P4MgxIMPxHeWENyMYA8qkXEYPR7lUNbSazMwfrHDKDWNgTfRSfcGpQ8Afz3fQ3
HQ3I40W7l789i5Td7mrbRRBFq/JSoUlDSnSV31ZP9YmINHF0L6SEcf8PBa3mIBfceab8XlfHuniA
09W/hLNUZBsA9rRHzjmu3ItGuJk7z9Zw0Xb5jUcWtpkXY22cOL+zu++F3zms6Lr1AuUuVZRb08qG
Po7+qI8lMMotDwIM9jnx9/JRh9hYC8xNbzirz6mzpFy0mBJJywAyJ0ZKXGIOCGDeoVTYwyhqA0EU
x0o7jsK4nhCnTSM9mU+KD0BMeA7YvI306tt4koRy32cXnwAL6g+EQ4bpe8flxnOoPiBuldUeZKyp
OVLCE3tGI75rMgHJHA+iLfCKlweIdFARPp8s3/mR0qXwV3zHgKoNCx4ihIjA2nOmbs32HPNkTT8N
mpSl+o7RHQ3UK/IfKFnCr0BnNVDXjQoOPPRu56my6QLdJuLaakpX7t+Ie5UlhUf418Dqm9J3s159
dg2F3IYr+yRFZ2+snAO4pBXZmN5C0h5iwO3lGy9ZDwJqVNOZNr7igpD0beD6QoEADFjlHX+81uDa
3CBdLO9o3jv1ovo3PXwMghur7Mvq2iwtjkMqh4UzInMgiMAyGBLY64kDOzWgO2tsNv8j6bx2G8ey
KPpFBJjDqwKpnKNfCEu2GcWcv74Xq4HGYKamq8q2yHvP2fFKOQEe+/aPyCfN/Qr+/NgeMJWRqcmR
SVlAPLOlhhd4/vH3UfVLHkpLaOP6XPVoQwH4W4SxaFtuREZuvdmivIuouc1H8Ehn1bWqmd0Ja4ri
R50RAYuQeBlbe2u89WfJO5+r5NRh3t8rNn9blZ19ZRnzLV8o9ObLjKeet63/ujcbConm2wvWLKTa
GPmtk44JyerYwclmLOF59UuHjeSKepLa9dnEPLj6nOmwFE6kl80xaKBoFbCg3rlADd+xmA94GVMo
eYr9uMFX5NQ+fXXe3rWnO6I64gef0qaS4O0nR04fkbwjs3N4SF7y3JrY8Rjhmu88zCREuQUvPxon
898wWegIDPAVoNqTn+7st7jrBA7ZBvI7oqgmmGKq8ISWPORrEFAHvqMdjkRcH92CSVVhJI3M3cyc
l68AR8KxObEGAS+AFQ6/LeX0vFC4NKvJgox+mO85sU5hO2abgdIx0LB8JDadxxBnyN7daFXP+UGK
X2HndMEtbI+tRb6yOfG/yB0IJ2i22gu7sHVpQnAU3NjgVAK5W1+E+DHS0dQ40b50nX35EVh/rcFT
zjEwCbcmdgp7ECF9TMyvjMch5y2mxMW0wr52R9JWqWfuex/kirwuCU8/j4quLs/CEwFEihaRR4T8
rMh1QIUtYOJ2mrw5P8jWJpI14IBQdzVHOKqpZo7pruAsR1fFyUG6nLQEGjdObrkX8nX7lPmSQNXe
HKKtRbG2MwMSRHhNkBaYPCDl/BCfHXHPVdlycOtT5LnCvK0nVzZL82xN9x3eKURTwmbAIB9tZXWm
iBPl3oh2rN188G/oxzfS8RbtvN0qK5DnJb0P1p4XAf6vnlwSGwnsUjwrMrENO8GyUYdHcxwcFZkP
5pEyBlyZvj4XAQ7QCKVUT05jACHP+/FZg/EDStHG2pMvoxnXgbmQhMfONgqcDvydawHk2Im3MY9c
Aiux6IkuntcvlYE8bQ4+abWwGh1OEtJ8xGylSy9JesTHQJiZMIJavAtV+o5+FAIPpius5r9qXfAt
f5kRP5XTwLAKRLMFNAeKZGBu7OTKg2aOvxzZJkpdaRKmoQMrDDyI2eXprzUKY8D6OXRR7fJsLjRs
Cbhgf4qe3m36l5aFvzSK3SDsiA6JkbDMWcHPIAws4dGP2k65VGTg6HlN1gxL8ZX8ind9UY1TZ8K6
T/kqpA6Bpq2fGMKEJxCSAAQlnsA164s5mWc3P1mA1kHBuIlNWNcIVBHIGeM2upMEEPAwWt61EJZu
ip3vmiZLaQRAYoc5o3VR6ds9XGFIQttqYGvyfjIE+vo19qcggZ3olA/q+uQXYiw6ipEzcMajbumP
kn4XSXQ310rOlzCj6RUv8xkSUrk9zf4MamUck8nVKxfRJqCeaio/TWViPnlEOmwzXFwifY2Iw7kZ
FnQS49WgD0acb80DMgs6jHp7mLJbDHsRIzCwzCxa8mdO9SWkNRvG+NTNEcQO4kYrj8omQ4DPSs5V
NoL0U2hrOltP6Pua/KBZ5oTYI4Ql8dvDcxHtM8ymPAfkFl/rwgn7lTBjUkKrNCrUeEuZqc8W3k2O
RuCweAsW/u9y+3QbDVE+75+j/0kzuz6F0olnX/3rGUZQUeBi7zGiMGpOeSY6fHQMmEwTqkNYbexE
tImOm32vnlWaS9zfVjuIuLLOsfSDfkcY8QbqqlLZll6E9CHTlrRv7O9Y2D/1/qOc83obmN+luwAu
zWcbfMrIztSf3l3lw26jPyAJEW3mGjqLEXBj9+huAhYj53Op9sid2s/q/4R6UnSmYzfAMCWcqVny
p6GJ8/BbbLQjqwPWIWOWglIlux1mxJksEU63jD/3AbMvccwC7dK4G1CoHWXy2OxM2ns1dAhoNXHm
xL/FxNjOwItaBuvxgONTd4rVdyveGfFVrZtU6tHjRi4IavR7WJV4meqEduvzFt/vd48utCdxxz/2
1js1f8ToW0xVVP78P5xd9LtoSwNEVPH/LBor+g8nCwkE8dFieO1f/echI0sk9X3M0spWTbTjzC9B
vD3ukhT47Ax50UNFSpTydiulueTmpUm/a22fq4sGGIGc0S+hfQLfsisg88iuNUMPOoM6PkJ6RsoV
3BCF4NTq8LjKBKmNOqaUPMLuSZDXHlwN/zCC6Q6yBQsAVyfGiOCm0P6wxkz3HL9ueHzIwohmhovm
L9RwH38FcIMqwQ8o7Ku1v8VDlJMrxqgs/Jn84qebt9/aG0ukw18qj0UL09j7s2btK8MzNk0laB6g
P/xmzTLYV+5Na7dGPlkBFXOk03BmL3nCGqQCxoqYNG/7LubRW16HGtsoBLr7FNd6SVrELBnlyDWe
oRGg5TZE6ClK3/laoFWSu5ZuKI5d2D/kzv+CSFS08B1jbrTL6Dl6KM2zdJ/WRdDBQqkVmA4b4hko
iGCSBKxi12asoQyOKV1Z4D4MKWkjjUbpfpPmEIZPY02rgrtV1F2AI77HFcjazcDHyNVC6FGQZYJd
ofvrF215ZqxVqEtFXW1NxRmQtGCiEZxVDvGUY0Jlso3NDZcENoBoP5XXxZfeOBbO9H4T2OFcXpRn
aY6B9aA+OUTqfsWVLkwDBx4MlnaO2Uto6T1DbjcFPX2Ptrx+LCYhIm/UjoOHgcvfiCGIdign+Gpa
7TsVN3Ez70PyKkFPk2+Z1K9Ni+MmXmdfxSjtsikjuysdHP34DYzT/zCr40sR/hot2W102a5F/2mK
78zjY333ZKpJrOQHtzhX3aUXaI9lfbsMNafoUfHPyZfwjH/rkEMzn5qnT7oqRXzDpD9j5Vv541vz
174idOPXc0UmvfA7wPeCXyktF3w/jbtnwFNe/PpMj1vrgK/BmtV3LQX4RbJ+5enQK+Bb5UqyAUw0
oJiXXMtu83mVxRipycreRb8fg/gFfaL6jvZZGYySgux0bGy/8WAyuhiojnfWx5j24huyxffPzVZ8
xV+NcMPPz/Kp7etiIHLUMRFeFJzAwPZQoQD+wJMY3/lLJ0rxVYonwbqp7Y/LqTTmY07xYAtL8I3o
hG9G+dfcHcrz/FozCo9JxahwAmPFqBYk+Fb+smarNAsd7nY1+gSAPo6VOM3rBdiHOTGc7xZZ+rQ4
VjL+8FknziVH4D7dRkSlUZ9B07jBj23fQhj1K0jOsqaubM5UC7KfvJtqZoW79AyWBQgXTllpjb1L
BeqN5cmC35x73yQi/K4waDko534UsgqcyEaXRJ8lzZgg2g32H+TlRCE7JRJpyFoIV22O+1ablNaF
vU0VaBeb/FlLBQKUeXyn0cHXaj++QebMCtizFr7aagsHZ44wyb5u11I7Myc40Lxj012LHeI92Wll
elaSrxCxky5hJsoJcOwhLMAfqqXs7Tro+LI6DuoRJ1EKNf95V2boAGul5FLH1dt8B5ioEaZIbKET
GO8fn10DhZQL9qFnK3GdCDcQttJAqUaw3J7llvUJXqafcGYHs8g8+uq9gPbN1S9ma0rVr/WKuu4B
RWOyN+M/YmhJ7MPI+coMUDT8l+QbnRp38fHtsL6U84aPaaIlCHsUC4rghx5jd8EWmhBcFKlf1C5P
UswBMIFfyr5f5ZJDbALFuRRe08lOEH2FB4KkAPRtVEVhG4nvYTP1pL162weYOu7EB2C/FHU+MlQw
CWKa39CJ7kjRwBaW/H44CEhAnyJX7oQxD8UziUt0KdsJT2K6ZnSmzgqbF6sY7dndemE4so/Kadou
i2YjbiIgIVU8B+ZqdMfwii90bevy/1tPhSxC71n2G9QpdMNKwRvpbL+I4ag/tvaL5AiSw1uryq1U
IfwJcnF0aAByFTDcdo7kH/DPFmsQwgjQhsSrzidHy79WTL6LYjK3/iQA8s8m0F49htzgQpj5IgnX
LPgMJCCRh87adP2TAzYQrsGBKasBCknfmDuIIlHttt/FVFsZiyL5k/7ihDT2chkYP2FwVIn6pg3o
q7wPwdoQMCkQOfMo0rlKFuIKXUQm3EVjQRMN0gHC5ubxy+MfvJTvnsht4dq7FPBskTV7ZAzWr4/x
hsxVQ7yUjNJ/ZOTPEbUTrSG+JG2rRjv3mcjfBsuUT83LssXTQoeQtScNN1lUxiRbfPoHTWoYub/y
maPiC+gsZNer4SQTE04FIsmIpAfespuZ7qHTaTMgN21YwCEAJhz0YDfk1MbQ/RGXZ/zclrUwILSN
6iKC+hAChJG6uGrD70djEdXPeMlIqdAZe8myqFcG7xRdcO1YUxfrDjplTF0yJr7W/RP6k2lsyJHy
jgg28y3qKQZDk1vRKaAJ/OktdBfRqJ0pD+0fXVEkYUB47umQF5of4RYC1pR7z4EjHny785iMxKOC
oKTQiagxnsrwVI4lXM0eZnLa30NirLwVGiWOn9r7brI/RX6SsMWD607qQ0eOFUBe/FNjw+Qm0W9o
K2MIS5xG+aZQ1iYLkn4fubtzqVGZAJSEJtVcBzGptu7GZYCoS7r8tgyBqroxOAAJnwTM7TqKCL9N
+1PjHH8kGYJajKtIqP+MP6BcSku1ZXXibEJWbDXXjsgw5AosUPwSwsXuSyhYRze1uIt3gN4dvnXE
Q7S92EDOqN67ia+s6fNWX8nvB/mNZXuBg+croOuGYCLFGfW6WHD593DWxAjkktkgLcCpBf2MFC9A
AfCxAwanPt/m/dqMrm1/5pYYi4sppuzmQbWGVQc5a2T+5xQ1abwTja3Ax2b+BB6qa0LuWmlXdUv+
FtTM8oD8Hj3N/kOysXDuZ112GFCoW/kPAneL8SS66iUBvPCaxLqkP+XAW7eTDc7INCO0eZeqJzn9
CgJge/ZgSm7lVVQs/MK2+JBVLvv4L6RFKNn5H/jle9Dv+uDl1K1TpTNNejWaU3TIMfSvD+4lkg0q
366JUIDBEtZwLRi5wWIGidCBH1BYvAikRo4BSmPiM167ytiycbkmKdjRnJ0rE74bMJgCiIHD0Y4A
6y0YC6SXk2CRA9hXcw/JCDda/sR9Lw/HvtvSLkFOevf4yAuLD4bZ76MeIUppa6P3JcXVmxzl8keo
HVoYgN1s84mBA7g6/SrztTyHzR1MFDNsqpRIQXJBxnNsUv9WXIhkJnx092jlVUm1c6LcFMQ1cv0d
kdc018bMv65gGZm03uQWMuOF7wA1yxiBz+A6UHBVXI0DF1LrT2IC5aZpOxcFcEwozskpZ45gN0Oh
D3qmT4Fd8anc8W2wPVX00IDpEqMLMTPBFj2VYzukuLU4inj78VNnT9rSGuWJzh8CqsQ709qqS5ux
w670aR1etfrgUZ4Ht18Pa6WkgS3CnltsmejKckH93OQYvX44t9AMSoe2YNv94/ZPHA1cYiL45EKh
ytoY2PBWUfI9srg6RAhR+nPENEOw6tV93oPqkz46R9eLcIg4EFhmjn7WRRYDghWiX+XW8pYRBZAC
F+G0WDTxDPfa2jS2krSIs01dr/iZ4SO1mqP/hcBJW8WntLW93PnsETmpmSN2m6E5J4BNMDCfQxxQ
Lb0ygpmv/A42sDQJpIaLVn9WU7bBSICRI+XvXFC9Q03MR3YCZeURLvXXjmRKPDOiVZc4grZGoKIN
YONEC8jVqQlPtXAQUR+JkBrN5yse7pZN2zM2Y8Gp0avIG54Dgb/Y3Q7Cd4xgrA22poHYgxhlfDPP
ELpHcmpSq+RVp81F5RIxfl07z1FIKKJs3B2+EvTNaCoIAKkIdZopka29VXHhKquxpRZNhU5F2Bj3
RE1PDo2+iRxgtwEgdbiTZvLRd8RCFaI7KTzaHopdID+G8qy4lwhbIwohY8Pg1dbk5pE45+iBY/q7
FOaBmZLLkA7RAX3PIrZGfVZJlwAfN7F8C+jJLnMiARHYvIW/ZRxviIcaH8f+LVj4ICetgnli2pFa
3aJXmXZrip5+R1JU/jXTrdB8le8claJ1Lo1FszLI/Jb+5Ivprz8Jd7ugfIiOXQQqFNUdeaO4fHtb
4fez7MtlvSmL7dC8QmSfD6GfB9ZL1U6qu4rra/FHOxLYj7Vk5pI5MmlTn8TfwQHdrnJMN/xqVtyY
EmscjqSHHFuGZX1WTRx+6mDKCzVfmu06rk8QoRs4tC69qbBCxGpUG4mtB6WQNjE+a3wuDNzMdZjc
p1zjt1I6SYpTHT3KKAo+MvMtZYdCcgAHddHWyVzjN4FQojYpgq1L+NOY4sLjxQV+JtoYPZjewVcp
T9FAVe/W87I8dt6xEMRR8oRlpaY5ylh3gMUB8QXdMKVIJI02lf5osgO6Xlq90HFipDMzLEXQ3ZbT
VTzeBigKCzqJzxWtoZNyQzMakQ7+VKN9qEU0hL8tpNKEzBkSMBhTr2H6p7urhJQWu300ylHfi2D9
zSyqp5W01G0mM01aqZaTDHtubN97mCSSGCj2V7W1db1vxv300jXXNtu2zGWfP/bAXuDAPIhUt0rX
bO3DOwu2h3ahzi7iW+inVrQo5Y22cpG0f75K65XXo6kWiTWRCN0kKBcM+mH1nRInU54CdUNubyUu
w9PYCkQzvXhPkrOm2wIiXXFfR8TXPU1vx/9kfW0Jt5/yRQjdCbrLtbZE+GTczYc62NTwsFiP8UGU
7h6pUzwsA88xEqf6NumEJVKReRcxeHEOIUx4lD87IWIbHFEuPkZKVgSCmnTieLeJarPCzWMk8FeF
XENz19ukVdHVNFHmiugwp1aKU7LLsxaXTIyn1Ldjbx5vi2m7H1KHaH9oFponpwjqSgYTqMUkvFs4
gwWiUWZmvS1JK+WnMUre8KchmB+lrEhjZKfOjhJBMwv0/cgjkHQki5iGRfQpNqMs2tQYaj51PhTh
daBYHPDjZ2+UO5LKG22y6mfADfI9YEL/QZuB9bVA78UaaobsE4t0GXffIY+fP3xpVAB29045ukS5
1xHlSCeNgQDca9lUm/49Rj9ES6SjCXwPQp9a3OdH85lrPU7qdQbB26F1I+UBUeNOKF91tWrQnxZz
Obv06kloCZ0iZi/fmvpnBltv4LhHO+Z532rDo9h7BMjVjgyYKHUDOtTphjc6uJi9nZbLUvkjeUlg
ac+RrOL5IpiqFg8x9F5OqsoHQVJAyl8bs7qbLy8lsP1S106Imr4TiWQ95OMhDRE9liuCDolElJ3o
C+Q2yxCueN9KdmtuH54RcL3i0munPNq06MMyF9viBbmYQmUF0w5vjvWK811aPUp5prMz5DXVdN2V
59U0wM8Zvu3h1ukYYqgEW1nZb8nUoPzF6E5aZJAea1nFGGCl64yrRvqOKI57IJkzzGm4U/5AR9Gy
AgvwD7ZENgvx7Y+i31Ef43Zr9y0cXQteEo2EMKp9RuUv2RfM8+ALY6nbaPXltYOESm4qIiC+PMA+
a9LdSGH/HIxoOZKJJQjIDP0vGCnA1z07mXeUydziwZP9ktNg5R2QlPCisfTxG5tTvbR+cZAgu+Ad
4jvJL93NO5RkX+HzTiiBhpgdvtz4CtCBrqBG3CP3n0Vg4L+cVgLyjAVUhJL/yYiNlZwistOHfOLA
fQ05Dw2KFRRkCsvmCtTXZLpSlOPnkNGrPntyRfD86QHfcsRsm25Iz05uOq4xdCVUZc5rA0HVgSmU
4SRjNeanSG0ufx7lnE6orKQ/RNJBY9momPFJrhRiGD/WNRvGlaylfq61RpVvhyEak0CExn0T1Y5F
ZzT5jkP+DndornENfPh7RmmK8RKcLtvVm6blrmFL5Tcqo+L21hNPCiTiFcvwxgcobCtrZyS/LlgT
VQKhfEQBlPsnnUSTu1Rwu9qYiI0XZwsaGRTVPBQsJ20tzHhXBBD0bi6H17cMEFIXR7dYKug+iRVD
F2Q46HwbnW7d34H4jy2TpTW588cxnkL5hZvKp6xkO8D1hDudrmP59ll6TJD7zQYew3PuQhFTJwF9
i+J6GvxMjGELAvng7OV5quYmPy7gusX4OJIEwlli7gsm9NxcZMpRFrbxLiDCmdeN6YHqQ5lvMsIm
J8+ab8bqkSXPSPviIUwvKMhlPOUO+QffvN18gdk3JyK4mLHI0VK/Q5yT/Kv0B6DHe0KICcNeql7S
FHlOdRv/6IR2RDU7CtcJd1E+q+3ogmDZKhGJPjqBgcDuqDVTCSd1V8GykpyEexPTvkxODxz0PP72
+PjUmrlgi2AaoYEqgjrHC/4x37mGi4WfMmdkfCdUTnlyHfHgz+fIpGX1VIlbDS0E8iLVIj3n0CEx
msj5xbOcuXehI8eEe/2SlG02Zw6mBG0mBB0Se57bEV7JhEUgoPvGNikcg/5ecGBw3vz5p763UWqx
M0cmupoJp61lAPQpN0ZhmLzGYVKgMY4qmDEQjmC2A1UsLClfA/icXpKKQrMBn6KXPRWCNDK+yCY+
Q1j1/Rptv88EzU6NalZZRdFGEnbMjjtWzp/PxeKx9VuD8wnFlMSXljEAcRhpjupfmaxqz8EHEKqX
MbUi+zPLI03YjdN5/TJL1yEHdTdPEBWMeAanhdveexKK2uwSdetRxs2LXRH6RWKiu/WFQ4uSOSWe
On2qzC+B9uOeE1obl1iOeBTydC/yL1CT3dwYBDMHLxX+VryKTbfAp86nxMjtnmQMo1xGxTz+RROB
/4Qbs2mPgxDPFx5cQ0KpCj+uFUkWCOqzjkT0TfpSiGCXwSm27lxoAJnOfc+tCS7M0hOqs1SYwbvi
3kTbbTK0wUPoWzIg8Hdzq/MvUBtkBgu8UwYqpGnN+feSxEe7xpZseSvMLYmwJNtSE05jLe7ZUhmz
ZwT1fD7HBd+IR7RCydsyowWnVx/YXgzQ3RlfqW8cjH50n6T9n2jZNUmW9R7IixEmW+MMiZ12QmO1
dBjDDCaQi5hVQ+iepj8mJh5wzDrxPhVna4JfEqTq+ZiTzGsr/gjAYvCo5kK2aGc01xWiPEEgM+AP
l6fABmR3xoyGkNEhhIdMnIvVb8B1ihELGxFRRYKdm450TIDYZxkK9c34aJ3yJ8f7x3RUWqORtugz
n1JqW8VpMKrFCc0g0UYFnqWfrZ8r1h0nVOmjexvf+VRAr0Ir2MAX6a4++muQVhm/g81tkGbaEmAA
fobtt5lbVrNCXIuN44OwqSJCktstOH14TYf0EJjLSj5K0oo5z3WXVNeEsyIHm6B56E7uJgUzMSXo
vPdIjSaqLuDzYg6b5NpprrDwiV29kLuzlr9RHumVozhgFU5ACFp/TgntCUNkPdoPm4f1V+Pr4/Yi
oYfsx+Ag44kQzZdJ0g3cyGgo248HpHgYmDCU5lvtDRQPS8a3GB38kJLzus2F1Wic/hinQKfIZhxU
e5hYbBa9uBPLhZDiPlhxgzTy+IfpowA5da1pWzmbjiuoSdaYhTUgAfFSVw4YpJldUNyrym+WOMMx
b9cJsxb2PRdFItcMJsx4oRco+rR5CSzaz7Q/JTuMsz04rjmTkNgCRXJXmyLuh6/C8TGCh5+14C1l
AkdtKT1HFemk4XQ37+tVifKbc540u3KW3ToyDQarnfm0p9Kzhk+HszNA5olvp7Q7lKvlwwRmYrf0
q92gX/KHeqZXHSUw4Ex74TLPakQeY6XvHpeOls2jdbYMKPiZsc/5cIsYDib8snAquN8ORrExAYmY
a3QfpGzb2sy8Oqwh6fck3jkfPh8BCV3RXX2TV+sAqMvo8MECugNqwHaHFovlyJabdSw/y1lbPDiv
/dtc+2LBR7nNWgWwOcmwghEngK1J+xk9TYCoi+wmXU3K3DYthiMbJc+wK8/tGmeb6tvWBQioXg0/
gvamXCsAeBYWM+lAaQRCF83aRxgKOJzXHesbvQeMfSxRRCPa8jLBfLxBCvw5ki2Hqde96/QVU1Yy
hsk/kRxtVSfkRttWzQKIhvYSjwxJQqfY82eM2SnLygNTikV0EkEZ+ktfc4CKraMu4IuqI3Jz0dGO
gjPS5yzwxjOgd/f9nexANFBSVAGa5EnFLdfOsjGCxCifEhBbPbUuHvF3KVZzAAISFG2S9BK7X2NL
rKl51R1qGH2AXKQyv8JP9sYUIOIuoM5hu6S4Z9Js4uQpCgefSIw5uSVXAeH3Wl7jKFUxHe85SCrA
37FVCiHMFN9F2s3GBpXZB35Rm3biumlHqzbsv/DrNjctdFJ9K4pcVyRHnRXy/DS6h9KNIixqACTM
ei3+tZ4awvLsAQOZ0NA5o6AMz1Zb0q/c3SpIOynp7YYawA7md8A7J3MUJjjj/SJcud7LG9YpIiTv
SZSUZawFMJvWekl03OCT0+3y0m94rEhI6Tfs6gKvWQZYhVEJKBPxisJ9yhgZo8u5GR8U7NpFxqNT
cRz2dIG01kL31lq1EURH/wFSoRd2X4C2rjR5G1NUPdiCg+AZybDvTwuckpuOGEEQWbL0OJfKWT8r
PYQyU7YF0wLIhv1h0+MDZJVLf1GHV+C1zOO7+PVL0GNzQDJXoTWYBkvWWFn9oYTGB79NlktWgs/G
ffsfVGDEls8wr4v6vCYETKv4CPC32hwHg+LUnPPQsB0xUCmHaEUlODlJ0nK4FTuPXUznXKhllufs
N6Sw3O/CZRFBQErb4uYGXwLL9+ETnCKmYa87x+UJFxKoBNZV7ej1OyE90MoTwVzbODb4tnCNnIa0
dZr+G0nDv3mQtjq2x/HoIkWl3wbCaxBIRh4V4fSh1sjvCv8ixi3svO1XN0U9kvkWM32odg37ZODl
iekRrNqTj8N8wDKPAYeopAI0RSFTybT22JRS2C4mpyziKMGvzK8Sq8KIzTtSWkxaud3KP253iKC6
JvFdO+Hu5Q8Iz/vyl+xEy96jeliJ0wYZ8oQmH/bkEKU/wBXsNdZ/9UtEBJKJEwJfwmqHK68Yad51
RasTBOmYznZ33R8OTQkowOeMZXEuOUY53Tn0c2w5CMhzkoVL9f0ZDmlw9V/h6ONYcz9mA1FcBNHP
+gR64ipw7aUw6toUWauxo9hLUAngnlSsyA23FtTbQtPJiWaZht1zK9hIOKSkf6vhukJkSLogkgWJ
6Xcvmqg8rZNPAAlOprK9fNCd83EafNKFLSuoOcbOA7BgfSnyY+YHr3iPQPguGrwhxkKDM4rKFXNq
Xi1itmmVK5klkn1VbneIBgIyuy9StLNasjqXIPlSu/V6Jq5k2Y2JJ2RNex6uCP5K/2+UDlscpTrW
RX3fG1s//mm8u5/wWebfpbF1eSuyU6W3mIY2/JEaKZnRGrN4Gl1RabjJIxXfyPMkc56yzzBEU/Et
EGggvyQSXenw6G9meVfQgJLlq5rHjpTxQV6nqAlIeYLgQsgTd6B48NJ+o05adeEy6uVkA7hs4glB
TAKbsxfaau7UDQBQ/HDNi0LerFLtIV57Jnh+r4bUoMcVAU6vfIvUBjBPBBDN9NHo0ivsniOFgLjH
k95xf/Hh6If8e/CWIhVmcPDkqZAiYqHJ8YenicdULS9d98yoz6hxQp8FyVb5c1vgWn5WMu7gFNrB
yxYZkWNSTxoTYWPqVeE76AF0FTTdHVLwXvv2SVkkThQ5Ef9N9zDnyA8NJXErbsRsKSLbQmzFEZBo
F+Z7dkFAAkGBN2BQl95mtayqn9hat9Qpm7+BzPzYcb0eIAHG9NAvP0OFY/dnX9q3Li+sMQfZcVNq
J47dL/pJq3diY1wFV0GP1ME89MEc6EHcAKUAXgB8xsMWdT1T7c17Q2AKDt5CQHhy1i+B7zAB+eUp
+YMFgnlQN6LN4aGXK5LVwLSIZ7UF+skSUm3NumLcpwg0hjdP3aUKkNV/wGMf5th3+mt8q62w8BWH
ADZ0QKG4bIF92HLJju6OCQHP+XUgIMC7u9w5PQxlTFeARywsC0tZ5gjvuTh+W/joQLzFcDUXXFxk
u7lnl4t0oz6G7KWAwKXPZI6HQsEIr29ZMRc+ZgTOYjRoJnFv9Gyj4pq6cjT6xqsR8asPSEelfOZC
s+F6kGRHc8+Rx1CwFAlhRieywO0N6nOJskliIfhoVv5n3OSNWShtCUgw80uEWqX7Fh8A6wXiQgOD
Kt6tBT3XWjIDdxK9a6vdLNNb+WrodN8pefIq9LE54yGeDbdGZ3okcImpjzSXllvfcriGXeTWzWeZ
E5v8lx7qS5VKNu4B5HKE1P116Ssj8nQeeUS60ozOIDdNn3r0beiE0vvrdTwfD3kk6nWgrlVkDTIH
kcjbvhRmCOjFn9jdhBiBleKgKkSdyeYsIpSvvARNRzkBTRBgoTESrgJxWJ+TGnQBf5zwMwQU+QAn
oh5Jw6tnkpswGwZIiRH5LdsH/1l5D7/9xkntFgtDfUjEH7acEJU/d8y9zK/X/jW38KssfZ+0bLZK
ZK/dCyNcky6a5idBQ44/I4mPJefHo4Vjn0gPEgYOGsq0mW1TmLOvQ9DomcJCI43RFKgJlWEbIOFS
brlCmtLMpY46fNX1MilsT9lU7s59GxiJ6wc/XfJggGEVJwrmCGTbaqohIvMs7D4u3pnuJMaoXJea
hk6X6leuu2Tnke/RErFVHlPlwA8gtrHyHCRm9eFafHafw5Dt5PYxJGcQMxf5DS9kqFyghac4rwHS
RFaWDjeblR/K+hF8bC/+UlIU9IwfpALybwB/drJjWQ9BOIsNmQ5kLaDGOQS8tBLuUSDMUMcyQyge
IebAXHiujP6LWBtg9TEzoFOhqBZZdP+gXOZ4QcOGv6zft2TApD8VJFtBsFFOD8E2KgnvehHXLz8M
B6jo0xB9h53a2zX+9uPPW/nPheBhRmU7USdnLC9uuxOrOe72dkNwA6xkcaUszUKuSO49egvgGN45
KoOI7hVvcKiudqvImv1rxfOAaxWX510k9g7N08JF2O2Nia9Cy9FS3Mfu8/MtsvtFqJ2HPgNR5IRc
K6iBOWdkdHAaIVv0zZWk6I7xlP1ni8fcxKuBp4W2bv0YfFa82+TPfESwi+9AJiZ6AS4JFXEILQiH
Sw5ELexTtkRik9gbrQd55Dib4imSVMhhGtKKpXCu5I1q7lxiAXkx9u6NOJuJxALoSkcT7RyKEZA+
lhkmed7jgdT2FdS2KF+K9BnKKNyJipuIBZ8yZGOyIo66/pX6n/TLG4M+xoaUyFxL6m0ojsi1cl4D
0oSoQiHtrRL2Jj6B1CA/RT4k/i7G6xQzTps5HYottSuo3Ee4nFz+1kKBY6A5ZJmubz2edkzpDZG5
bAZJuRxwJDErWkigWZcUTB0lzz2QD6NxRIQXrWMny/zNXVwXOIr24M8R9gPojz3OLsyFhry3dhVN
4ISmguxTyZKvcmKIvpRm7eOxAjcqZoblWCrS10NAOUxOGs5DgtUrxqJZ0cGqw6No2ihUBfeHGsE+
2JsV317XzeNVjcTqXtZL3FjmQSICPbqyrJJcXvHfe2FCUtKJ/Bf8/XjIbR89Pd5LECjpGlu+LZec
T96iGEU7zTb8FbDz4i6nF64hKRCu16TSgiIhpvvdz0w/YZH7j6PzWG4cCYLoFyEC3lxJACRBb0RS
uiA0ogTvQbiv34e9TUzsaigQ3V1dlfkyIAsdcCqukm5fNShNBsZWAAjN3X0+v9ttg+qSqFmU1JEU
kLZzTNyeMymAvlWuBeBZ0GDZ7evF/VF8+sj2kkO3oqnZB/+AMqC95kXQt8EthhFBkbp/dN13sWE9
BQiE9L1BsVYi9IwPfvx5DcBME9TCGNpKf6oj14VQ/6yDI0BlKsHxd0COvPLhuPWKHRN+CjYKvMrc
hqWm6LUPjqOBr8MUD3M/GcoDjb1tZnqh8kT0OvWO/6+bPv2U1AHXolpRosBR9RVxBw3O5kVtbrkM
tdoNReyfiGKH98RaQC6IxS+fVj6t3bz6RVbZnmmhPIxwU8fSMhgOQCOF4iqQkjDdv9kMdnShRhKB
GMY1rnXGQipVS7BZ4ZpYQC/WbRXv/yvhDpd8ipH9rtbUtf/PFeb/obHWkrk1vqtu628NRqB4aVIv
a9Y1HBn7p9pEjUMBjjulL1yc+vwh4ptUluE3nf6eFFKSpbhVig8O8PHGPwDmxUL+o/MQeRjoKevf
UUYzxnSCTmR8DicInETJHxRrybQZxFMjfBaku30ow0rE452v5+6lQNsYJ5iT04l7iNkZP8L4GBH8
NQ+/YmYFq25mzP9j3Cg/ZL7l+FW94Wys2broPwby4Igz6Xdb+f/ydK2MTsmYobehs5OBY0AXyr8o
Pd5eCXWXwrokmbHC1l9dA77zkmt6l//k1u5NQ7AyWuae/9QJoBv+Z3fo9pCHx20//fjSv2J41dT6
grxUc2PVWzeTRAV1ZtPL/2KBRhP/mO03OPkLHli7JFzo/4mf0XsFkSI+ftWSeSgwuJXfbqtyo9DZ
900vQ6VUKpYTiejPtnIIKCenl9AEXAU4PC3lX+2Vvb4LFGHXnkvo5zUQjAkx9UaCj2jq9x6wdEKH
KkGSpUnrliZuY85zFIuRibrIQUBZvMZztWjNfg8NXSrkPOPld/2MXXv7FJSLLL4I+pOpXL+bZTpk
2ds5bWDapWtmJNoaOXcKr617//CcFxOV4Ntcw9wNXhoA/Uo6ldVdL/eQaDAmcQvi2mw3mSu6hfZv
rNeauCdPuaQKY1PCqb9BwBasBoeSnYkqysLGpWUFNkXIr0xjUfYWxpdFBhjbRC8T7HzA18Xz4c0+
VqdapoG6RS+BgyR7SMtvmdUgCVep+4q31Yt2MnqgiewLAH5+RYLDvqs5IgnewVSWwAyPU8K/qj8W
A9Fs7Z1Z2ZuVCdN6tv6OzbbhkjIO+OkRnqHEZ/7ol89u+CZQViDcYR3Cj11ABx79eXkNdxPaxAVY
TxrucwOZpobh7KXrv756N4lP5/oxNyDKgLYMfRyfeqNgKftzHRfww2MmNH312ZKyGTFc5PZLng6y
UnoKHVoZ1Thyd2gQKQ/Vb+Jv4q1XGSvl/SXWxDPPPW7KAY6mctxYvDTF+8pUzlDP/EcTJ6EP6Zf0
d74K/S+qGy5WiC+5piT8wIaBc4roM2AOfNJpHk7aJ+QhpuOa5btv/qLjlOy0zwqFo+6GBZIzAmwQ
kpNemED6K25vtHOm/6GZ2jJ4JR2gpwS9EeMRkNV/tQhVzxMmEMkzp4TGaa3ildf/qHFhpkY85zSH
YwOMHYuegDCQR9h+zy9vE6er8jI17MOb8kLvv7mPA8GWXNrZz6LwlNEj6RTcwDRVPBT+QLKLym6l
o4d8iwxOcPHG3xuqCQSyN1+6CNBpft9QHoBjZkmYwIryQ35Zzj8oWnr+VtCuaWpXjCGEgS2c1+ak
yPuIKCptTf2fsb9av6V54pWUARVkQo2SZmWE69TjsqVpN+4DPWcihx5nkLpFFXLtTa9Vt7r46DF6
ktIUUFDnD0vx2uwelhLhTMKCng7OTkbuVXxpMQuimm/XNAW0YRNphOsd4m7n88ugk86OgvmkkdfG
v/37IcsXKWlpvJwkXm8TjSUeMd2ukN/uJp9F2q7BgiHPLBG7pVLH77mPKVqpYExlF+d28lPo5ILy
Wq+5fGNwsuj4o8+2E6C5Po105H20Ff2ULJPoIlJP03rF1oc28l/tz6XstuhWScB8VtvxjondoqF0
kt8rk5doHhAG6MU6xsn05pWdGdJaUAPPAPakXTRe87wPmCGBzYxzN/YPwcmgHV1JFADfDH3lYUti
BA5gVfkbq1vVcw8ymE9IpROV3VInwOOt4+JHDcTZPD4kEUKQXwBBjZCh/HkgBvQkXtJRoKnD4LoY
tiLCGJRtifYzEO1SoaHmliFZ146enPWmAHoTIBHST5VRFX418l1HA1/2bO4eo5p5+muUPxEzUC37
VRuv4+FO/sPkRKSbNWLilOAzjcorh0sEAk29dIDBfJDRAELoLsdGsW3rf3LGnJM3NPyZjFsskR13
b9HtlybtXNekUeU2RDgVrlwCIaKTJzO9xwy9imJU1IR5V9fU39Z47Wg9EmFGks20MehIfsofwW/b
IbtotqVGMmHPV64i3MHshiBNlr8ihgysfkGkAe9M4a7gECcJQ/LdyHzIEXk8Z2xyVYW8GBctsyOM
YXaUfWv5j7JXDLdbh250nsZfa3yFRO8S0PAdbMYfvlKEWsFv1B3xEwkXLADBh5CtkaGJPJw3tm8C
k9lYeBpo+HcdptKwtxtjOEw8AMm4qvXx7b82A/EyqMPXUonJxBlfiGXaktlFo9ljcY6Akr2pm/u7
AqWJLnwQMCIH9aTL1yz512fgvfAJOyk4qWHX4rNaGMxhAPZ0ZEZgMaivBhnIW1O4KBy9uEGL76Qg
M4voQ5aGTD8Y5U67yIKblO9R6irmmQg78n+JgxwhVJIWCS3OU2WXTEIKY14grUa3d1C5RrHWZaZL
TDH5bIgtv5LfOaT3IXQHcaDTy7J6MjsdV5q6HmIX57Y1cMyPd3H0CAvlXsWUMYIxRBsnIHgFgJUj
htxIK68BA4ZxoWMAeqdtZpSOXzDsX7C358p3iW9I5yk0yKes4NPq7wCfBMe3VQ2OGkLL2d+sjgx0
zEdEl4TmuhXdwuli6V7Ixc//HNFzAQ4YXB3Y1UjfeA50Ay1G3oMOq1aHj9ZfE+uSql+MZGifDmws
FLlMRqqfaANJzy/PJh3YEO3iDGyzJd3TIecwkz3Qd2Hik2mXUeNxrR6MysT+qha3XnpFhkP3Hye7
L7G7sN0UdoaSJw12RHeOCxr7g5uhsQf1gaZM/BglfDm20dGk9aoNKjjJW6EA/koETxHXp4IknL8J
XA8CEho3nlCdTsjBlCUqDOtaDdeceBUDuxPLWuK2xmJhfoEoAy2PLeKOQNa0S0JIaFNwHpNmJZYU
jeHJCqi8lxFHdpHRBcdu03AMGreiwQ3Uvfxdzz6+jPaTPyx1qFvZ7DKmQOPEl9HwkHfQEHY189/+
1Tq3PUov/AJx915O5N24IV/2R2WbgePnMS6kwg3zvw62W4/Qx9AoEmqCoqdNViJTgXtEre+UVGU6
OhEpR07xpxT3+B4BTQl1UhiWM42HZ5yjIkaSxX20JiYGuU2bOil71si9TbqxHoOdWTsTDv7i5gvK
IhFIAq8xjFD/DlxGJJFt1ye0DIfXYLg8ixQHbjXAsc9PArtuHtESohyqI+htNUOsaNoEaJ918Dsa
FyR8VUMHUZDWR1wlBKXRAkFBrTyi6jmIn7OTBjGaclIKaGFfWppDOKF6G5C2TQsYWSS00EmJzVu9
LtsDnjAr2ZvvBv7nMTNSb1QeLdVR62+Djyg+vfvlRYiQ2fXnTv6gfxV9MPxHXxPFPxrI6rD7a0xo
YtgJfZu+RkXbnsBKNaIpj7J9ov+j7S3iBgEGJcRE8td0XfBomNKOK3IlX9s54D06gYoZHsmKa3XE
WHgV6yTmrSSldEOmJC2jlWabKt/8w+mDRUOXMnuqsxGSelb/4NMV5p215vvcqBvG8NTw46nXOHm5
1IU9qidmbR9K8YQqYNWPkWZO8Z1iUAVMobhjYjc07wdt38rrULATwlQWyS+Jkp1+i8M9aNLtyKAd
ecJwRtv9aE5pCAiKCAECr+3ptzlq3z21xj29Y2/GommPz1DbEh9WsP2yFNF2JosOfcremvbZ7pPr
9CK+MLWhkw2FznWQvDd8mZSly7dxNtnAiVUYSFT/eDOUtyTAc+47jJ1Izj0VUwq65NnZ+JBRoPvT
yzJp9HXsDob77p+WRclbh2QGKEtqZiSCUuYUWN7oQAvEOe5QTwx3pdwS5aAeeQeJN2s97pboS9IL
A/Fu2sTtZUy+EAOVvoM5mxTvA5scrrSnrCwFw6ak4MZ47a9czscrhElCTilvtb3ee3G9UvbtvXhz
CMwZFizH0YkJJJjXl4OaoiKrdCmd2Tk441BiwDXixIVFRgglIK1dy47Ah90j39W5FGkYi54+wlun
/0dWDRFJFhQe2tsTCm52AAeRhPIl8pCQvEVuZQ9MDFF0hbKH2co8hmsmNcu5v7WW1b9gloNX/G5A
taQH+moJ/B657DY0tQgw/CZ7n9vZS8T0kd3607fcCWHjbQk/844C0ZyYa8KDcFR/TZ8J2UJZeeIn
ipbBIV6X7Wta+pUdf3O1i+ex7OBZqhsIDM25GB2IMKDdDEjGWDPLx3tjSF7TeAXpQemaEUlx1bGF
c0vYS47iVfMGf+AIDKkwZw18xNe34+FrFGMIHQhNGl0HYT1dZQGXgst/At3SYSKNEqQeHGJSwnRr
xY50H+s9wxuiQHiNhOX0gZS1Eq9CtmJJ9jPDd2qOeCBAdavbsN+FXJzJwhQXxZENzytjr2Y2yfZp
Bm8kFRI9UWastIbWtYDFwGboyj33OK5RG6BO0LWNMGx8/5xGXlhfGF0QVSAzBYnoOa3KgwQjfSAu
NzGQDKbrU1xwi1gqjCgQdUgFkB8X2nOd3UtlH0ubktzGzMHaD4XsiNEKNxdBVOpTbJ6MlyMNLBh0
R/Zf1K79i0AsFSfCusrX4E/yVbnHCxl+pexLYL7xvshuIs5k0iYm52rRXK345T8CunER/OCYVpAE
Rj+nTqoNcMiwtAKfHOi53ywdKloan5r4NUn74DRRl6JduJyQu4q7GskSy2WjcVnwKdpBsdJsTMir
xCYGzwd5KRlEkBLrW3r45LClx4JiMUzWkn9qnlAJZV5c62hE46XRCKL5UQzbOhfP/pO5iEwkLbUg
DKIfZDIFDbpmFf412aeU1aR9EM26qLBYfWMkwGjw/5VS5TuqogsDMciwaNDjP+lLk4+zz7ZfxsK2
YBx8AOviIg1MPqd9iwmF3ZnQP27xTNVnvqEdMARIVskPnSkdyh5Fp3rNuAVeqam5sCsTEwwE567k
NAk061XRLWm73aw9nEiyAhSE3Axh3UZf+0Ro8cb7J5mextvY0PEJ4TmL2+aTIqnNX+AQzp3THsx/
VXpbqmv4G9x+YBIvqxR4JjIcvXmS/Czv8jPdz/rcvOZmRU+wNl6mE+vOOkuE9Fz85yCfEQRDRKZd
yTWUFVHvSU6/kofE+KaD9ETzCCE02GrjJn/do2bHwUofrEXegQuGij85zA0zvPnGfqxXsgkPl2Zv
Sikr7yFbka0zyFsfdoRUaW7KyLYcK35msMDtXQ1/PeHs2YzRdDESEny26tB8qSx/7tYanVp9NXA2
4MJOnPfAF9c7PWcOvV2/9KLK60Aspgx8GYERkF1eEg0z7wbA8Fs/miOSBO5ODG7N3GLuTHwCkWS/
IUMnGgYci+8Hy1TPOSZXCiKdwj+/zWKZZ4cgO9baWYRpoH0U5Ojt+2NwimWPp8qkDwtXRQvM+MNc
GQ0cYVBPXV5U46wxk0JDKq+mOQruNgvr3J5WfQxE7642kKUw/VJYwVNnWDvP9jJuxvphROCLtDv7
KmgQpLqrMxmqom9DPgOLTQ+j/42sJZqVrNYGaQ5mFzr5mG3UX8V4arInmhu1OvMe87siyBiPFvmo
i/SfjFiwfsy9GNNp8Yi9clJ1HPko/ug/9d36C+slXWdAInwAjbRgbaOhAqLfQY5DDB963ABPiiMv
+uk3nDWIdSxm3WXzTcMLP50VeaUXvOp79zcgi+HrwT7w0yM0/6Zk5DLefPGD3oR5Bna8pR4+Meai
t3uRyQhnKKw42PFUzLvtmv57l+GAJzcISqDXTPg+SCnBRJq061lAe6QaYJSNWp9cFX/LPKq8N5pD
15XYHlzu/xr0jEixjS07pcFM01fusQ4krt53xV97z78RvtXFb81NXBthQRfYmLD+uEjX4bL3K4YP
xS8GswqYz6Ld4v9CH0G/kM/buLNc6mmcJY8KOXshggPpRGoSN3vu6XL0ZZyBvxCz/F738HICl9Cu
Bk4wnSL2vDzBdWRtiFmMB2M5V8+YaayV/0wwUvKm04MaBAdHMDNo6uVuXCLsQpawaXAhrUzrWwdI
QUuDZC0sZsU3ihWG0YblTNQdBdffhTKXCsTTKIgyXuonNaSPoLry3sPiV/nH7zOe8j9sB5T/oIzf
KOF23S9RXs01eurt3D3smJMxDvsry5fJCscR+SGW5ICs5Jf2Jf9E1kcBR2KW6IR28sF7BVuu8NjC
h/MjXZQXjlsqLs6MCc//tfoUJjBMa418SEITesis8+uR7JCd6tfwHhPkQeKgg2G5cSrjI9kx7HT0
bf6V8sQ2MEUNQhtWZL5g+OHqwAAWumXYH4fKtcBdjN+EN2hkGqYKyD3stmgUqZnLZZ39JLWHMxlH
Iuj7tfnulq1Fn/KD+CwCe3nwoW14PRaealkXKyIF0bNFr+iWC073pzZPBKT9EySudvaP6QVV5kY5
8a1uSW46oc2izSQlWGodXAaR/81xwjfTehF2Gsg1/xOKSRIuPsyelEkv+4Uy3G15qy/yEVmQSg93
WtOV12hjDvTlZyC/ghruGyXC+4YvDvcqMZJST8Vf03h6cmLjOIASn4B21f+F04a0hpZvOtuU6/EF
wsc4VzvU6ChCNuLGvJWg1F6tZ17Db7afqf9ov5sbjebpzsCf+RHbyxYbRC/ZdDu4HM6sXoIbuOpj
/q1XOb76N52ypf+q4Bpye/+iiWX8ASTB2QUyeT985I7h8ZcKeszxKv1lN4x4M5d+hXyNkTVnvfD1
ftJlS6nWda4gEPQiu1BPScwAkWwoTKV2t24fhLd7uX/W/in/YkpRNLoWo1r6QSc/N1fKpTCcn3Tx
aa06h5XHlup1mW3sc4ZC25SsAqrrCGXmZTjLpz5e6bsfPIhsj/Dul/qnuok2tIXxvDjSutM4SCBF
tpjbGEJIjv4SljlJektuReeEeA5QB1hH7My/gL9k7IvSu6eT7z6wFohkhzu883b5K6yUA5cWw1GP
5JV7bInylgzQXxzwHp1QnrKToT9Rtxyqk03iRGY7xBcwOWKSNziNXT+sPUBS6kWgkviTtqzD95F3
Ztf8aE7RrfMFvx0J9hukh5AZpGLrcCChgfW4Ej0ZRKOn0lg4dF9WZb+HOEMkgU2tvRsztz8ih4OM
spp1XXygGr/tnVbefnwYPar+8V95pug9wK5gnpwaJ2WgQl9Md+MPMxAXhhJ5A6X0rw6E9atC9V2i
jzowxmzGLV3l9w2BGwb8n1TeazSseLW/88tkAJL9KIIt9Cr62nG6qUUHxc5AZuTQIOp8SsN5kjEA
kdnmn0uuYvG410Oo9r5bA1/bqZihkFEazV1jhCceZeGbFpDxU0JiGRgWFNoltq6FAfxjpACqL7Tu
qOdzBbtB9TXO6BZu/K19mQ0RTnzEUj5Qxf/AmmT5GZRIA1eT2fs2hyOcWTd+SCizO62SDQJosLBL
rIgguVaTQ7iA7GY4txtEvhvBw+oDnonoHmWj0QqFQMEt0A5lunDrIPUuCnaktQCVY7Feh1h5+nUZ
rbnLsQdycjFJ2ycebT9aSHQcarYLrgHgL+YhWLimEYsEGQTMRdxWLQ6nVQt2OsMewLVwRyA6ZABy
DsjoQgqlbsizbccVPBFFO1ByDeGsbYPYYKcoXkkCRJxNKjKwetP41+WOdbbEFfd8XcdjQ0cUG/ja
/6TtJfO4lGol0MQo5jqXldeopzQ+Q7njPHy7euIWoVPd5F0TccfecZGMvyZar3A+jSuXEoQFELCq
96E1HSJmmHWYvt0jhBwn0FFYTz18/8HwKvnKtU0Q7KSR7qU6OXFIRgVXJtkpMYKYTOzN7k9hCdQP
JUG8LD6r4lmpx5HZBXA+tcGMtBi+dhSF4yY5goGmX3BjEt6j+r2icgiEHQLAt/8JjEzXVuWH/K8Z
74J20h+YI3YdwwRYo8hMZZfQCRnW9gTGBBlixFCFFwrNx7SG3Yk/dwYfzI6GILIlrK88MgkM/SI+
00cfuhsumLHAlz3nI8fRJrgxBxP/+YS7u8OviIN8DZhAdangkKTV4L1PGhJhlrrJiTTCH17W0naW
MWIl5xzArejSSZKCPe3CMVy1l+SJvOenSB4y8i5j2Q9fSvABaDCD5h0sm9bDFNmdCW0QpC23MCYt
OhLEO+8wDeol+7sFC8CbfvktuN+kGOaXukOPba5/j3W6iy6+6hq+i99KnnYgaPnzSKmKLAVL0wKd
FeLB2v6OF58wbAw++LGibRgql/qHni5gYcRG6FVo8Oc0nzY9AF90L+FRTu2pZS6Bq/USJwewoYMB
AvhudE5Djsw+DH/78DMNfyUsR1hOPvCYjuA59UvI4ix2MLD4mKRSk2Q6AP+1W2PDcdOgSrChzZq6
zYYnPhjNXXtSu0OnPOhrJZ2j9FTdQ4lSFfAIvPq3KWn+HfVpG7VrTXuyPnJQkpBqxx23dhIprOMI
po1A9/ZUwP0Z4Gpy7sBLsvWVBJjm22IEDbJwaeAX/EY81Hj6hYYX0c+f08n84LyiYkKvk7ms0dGz
kFujLQAUa/AtYNdaTicm4NVnzuCrs1EfSO2yYNS8IEJhzR68BIPDbIsP84993MIGYK6wvsi4K3PO
X7cqD4PG7gNRoXZKWz7oRBfQBN1BDIqxJIB2SBYRAE5yElDUHICZcrUydjitggd3lGb+DGJ8FXvi
ihALIrQmOg9DjLFkwBJBcEscjWPru8MQXzBSrW4jqg/fa431M91oP2YIpHqb3WXtLH8NePcMgBfY
ykitm230vCJW/iF13FHXI+NtwpQDiSyUq/YZjOiTl9Ef1kcg1LnGJcDNyTT77Bhb8P0CwTjVxJpc
UTxRGvqr6vIVHIbxENDtoU+8CFtYwYA9MTzQuML+hHnwazpSDLPtxgeSTHTcw9cudbvxGoVnzdz0
DNhNTFJ2J6yNXW3H7ArYbpJ1bWdUpoC9dZqK+kedf0zCpUL0wT7poCQSqTRcSPVKt+KZ8VKA/bK8
FlfkeaSmUOAMcDVJ7e6Tvg+5iNgiSJgnFHSwW9S2S7QktbHp1+hRqgcl/vjXfPsfZHRUDlNRzlxz
ZdBkxaj4J7Pvqz/Dk0AdtCk5L+NK5Wd2KIaIK13LnNWuwfSBzDYVgt8CVuefkS5Lmv6OdZQjGBIo
KiHxHPoVJvOadxFeK+VAz02NpqJd4Lf1j6K4V3FnvcsXUzWCFYlpSJaABH6mm/4nk/qiuZICNYPe
HI5L7veuLxVwfZxCvEkCKPvJaedpQ3RjvRiYDmgiFF4co1u3zbPOil3uIde5wT+IvAfCg9NnRSOn
AS/d/xa/2T754sINoEtBTIguD42BeM6+pVsG7/OF1p8UUFpG3MnpWFTBIgJMvaJPR9fdQfZlLsfX
iJbWR3XgaFs1IItrpRpPkwD4N8Fm9SvF9nGT0p2cryRrEWP6xmeDJeOX0RXb2eR2qK94Hy5msM/J
q+dtFUh+ozdvjxWkmmgnrAMmMFr40dHk6xj2sMwk0GCrwGvmFgNq9jn1Y9h98YIqu+YjRDX2gfT3
s7E8ZkJko63rrT9XyIET2yBhN4JToKQ7ZV55TW0VJjEpFohpAKMFp+pSXd4M9kNksQBf7PhTrjix
7wERTAfD/yCqHTsvLdzUi8dt2K2ab+2Z6Ggn1oF/yL5l9K8/7M3EC+CnWSgCDb+9cmQ5ovmgObB4
/xV3JIH5RveyQ59s0DUQo2P9iCrprksg1xZtRk/kCZ70VVkcBzelQ+TM6TKYYRbst+TXc0LDdWv5
jv39gN57qbJk1BWgepz96ooF4yija/3EdBhK3PcwpH+mZ/DNFEWDM7bsaCzxo54RTWhiOZzgYBxb
rMDC11wLDPzH2j9CLwjj4Cjtt7WQeJmKO7VMHRGbLEauKF5W/U9JKlUF7iWvEFWbTqQ+hziCH5ff
IwWAHDp3xhouvSOZK3bzhl50LthnUjNfamyf/vsVDHMrrtlWmIhjgUZt4WkJkHplk7F88hXe9qPp
MtFGSC9uFRoyM1PtaCHE+WQQmEyAO/eN4bY82gjdZfiQntlBalZlh5UABs8lBCwSItl+ka9sKQAP
N837hJqgGtfBVQUhQ5vlQsI6wkRDgVh6YPdvjCtYt/DVKOuJEgxfaL+meFeEBT139tf43wRIVP2G
PQE7TyDAmgE0S9tyhZe20cd1O50a3Pj1Mo0dOV9n6Vm4QduOyMRkpkRoRrHmILZJXinRma1lSsBJ
K7mUrRTC58hY1KWP0cBN9qEHQAe1UzL+VMKWbPeAD7wQBHTtuNy2WozT1XlfwSba7OWUuIAbYWLz
Zz/akBsZho7BF/tiBF1EO0g2GFc+go6zf5l+knYjvJdpsQdK1bx3EtFixYEERP0ccuhyg5A8vn1B
mSuxlz8iR4aowvyDW+lNnhYjjv6fV8xHoB9CYilexwV2vcFOOTW5GyCYKn/awKvIqj/HncPn4gnS
j6b9yvHQ17Df0aVwnhK4+HeliH1UjJrZpUdq8lUIwHNWRC0AWeYeXb1z3XFwrjIycaHWxSvpKJ7x
/KAjtV7Cut1F0V4/E+FI0dat5XqnEskFAOSvhWJ4iZH1EEeKekO7mY76duMPci1N9KGrzMWXcGDl
wE3byFTlWCgBwyDwx1uyr8lAZex0iBgMLOxyJ8PO2Bg3FsaHYZwo8ivLnmLa4qt+seXjhC82yl52
eaZoavDYLafCnWBh/7W3Ea4tcOErskqEIaROu8MKvJZyKm02gfpn6qGyhzuUxyJa0hYnwSq4aFj7
+guBF6hM5ZXIPe1Tpesi8dyREdXkXa57E4/wV494EOXK05A4bWy0bqPL6DhVHT9aj/G5ZS5qB2gJ
tAiMqNuf35WD8TN/GsZGPgPiZAyF7EwhjeD8Fm+BYecCkoJFq2EcvKbCGeApps0hcDBuHxvYnfW1
0x7WSWbCELPDyOaWzYZAh3GxHSS3BdjEdCMjradFeVB4yWPMHIGpBm9kaW3YKhOfqQ27/AI7N47n
Hk8R5A/H/0KzfO3QQEflg5tCiLfLmU7sGF1gAxAnRM4S3Y72JUPbheED7MBhzsyQWdO+fvZ0BI88
w5TydZHtIbdARmW3VN8f/Js1nKWl2v8baXNsdCx3X4qEemTBX7AdJtFGG7YxLDE83OS9tuSLrAzS
lFGXwcmgoUvhkLx36kijhApxWlPz8VdMj8wFWTYfuuRRK+2naKVsGBoHi2qyrU95jxH7vX1HDtTC
w3AkC83ixJ0vGBjsUgBU3+OI6hcpBNoQV/l5n8d9Dc1mgziccQZ+dIqMHRUugDdpW0GZ9fT+1mV7
ifI5sssTpre+PMGV8/dZcUBVX4NPufonFr6RQ1Gm325r4iWwtoRlwZZokbUHW/1XTg41Le1b3D2R
04vxyyLfUt5bMm0FZooZ1YvyfAN9wu4W2GjPsT9B/fwD8Tj8i5MbZ5Gy1cmtmvGRGyh0PhdOedaH
I5Tgpc41p8ajOTJSBYJRxbYyHbR5mNI+3+gBkxn0B3LZgqCAxR7wPbFQfLM5zrmQcldujYP4l3fN
que1F06dbxI7YawtULCpD7aQT6b+stlXgpPxFmtA+Wfh+q6LBajuHSOxineLOQtoVdJ2i/IQAiGr
JNAHeWvH9S06MN6p1wn/TfRGAIOnX8xWcURXx9/XtnXlpmR0j7e4avEN1NGXuY/EvWwm63mFIFLs
p8rppL+El20q2XLS3xE0JC+E8sUrM8nXYLpMIeokie6Ch5QkJS8WVukpF5gSituCitMYTpaBfwnU
TRu8/IQIGtwWAqqq+hoJiiOCCKOQvmddsGv00obvanTnrieKbDd9hh2tHXJeA+/NXtl3r0zZiOK3
JN6R8jKYQbkM9I3HRaPa98xshU5GRpuYn9J21ULfCbpDqssbsott1IIbK3fxd3Qyn0KJr40S2Sk3
p0w0XbFyC1QzonmNAMiF0Iakv5wvVkVDFJktrmfZ1lg8FRWUl33NX25uklAyI10XxNe2v4FxjoHy
csdZSihdQKqhkZhOdXsxrBNjY1VeAoaH+GRWJAfAYHDqwaYhmrlUCB0tMHgIhSacCHLw9ylctQ7B
JP1DcxVl1wKBzRvKyims1ybTWdkpws2gfkwVbsTuvUlHqll0Ea075bfeek4qbzOtJR05gfzOr1MP
/FBH+eejxKqL3cD6bfCRlGQ6YDxRWq/ou23E0GS+fqOHCynzpURC9AasvJzwE1K0WqaTN/7qHezZ
xTdBeh3acalqyV/G1adI2FLQ3chS4gaocPSziFG5kebE7JaXLkBxKFwFP/zLq7PRDq5ZzdZUaCoy
XjrazLGKupVYjvzTAkCH0yg31s07ck0x523xyeXTFpJe3QVZ3kR1Z6fPOA3dLPnrinNtfFtBcBLA
X2VmTD+rQG7Xs5wJCEICCp9FsA6mwuBVRXmrw7M4Tv83jp+az0Tyvfc1GR72KsKWerPenxZd1eQM
eJeOivJIJRRJBWY7IkdTiWrGMO1B46aeEa1BdHRGVk6xUXlrC2mWEzyInZRpLqeD1/yj2eCrXDgL
m0yLdP9He804J+ht8p0MBtDMPfpXoDeF4JVythB2itVNqJ8Rpwe3S0vwhOP4l+jP2UU9ouMHaNUS
NUQd3vDYMxiBprArCUYbSthx6a9RHyXkFtGpDz7DfSzioJTXgepGAUAjLlW6DJYbTIraux0qSu2m
bIzcneJ/BSe2KTDJIgVZItArumvUswPUMZ3mZkeKa56MXjk9NQ4wAbYDy4YwNA7ecM8EGrELM9dB
+K2SZFUq2kITI/h0i4h4r/jeixb/csgQ6RPumgpjhcgUWyAhVNRIn5Gv+qEsvjVtKfRnPdsMR0R3
QLM5M3q0DOrpPfz0Gv/MXelE7EXPEIGOpB4awPTNNWSW1NGeNOkcKYEnvMkMEqDHxwcxgV+fzQI0
rEckFEtOOYN3uTn3If5Q06HezSGqd/ml6e96hTqgQmakhiuyIIhCTkzk4fQCcTPplLPpuUp6Dm87
IG0+OxsIddFrcR+nJZt/GNz7tQORG8QXz4T9Yhey03S/0OzdiMnuiFTKRrkDx5v7pM/RLfCnbUsO
e77T9fOgPOIPU8O0h5sx/FT6TZbvi/EFrQKviChvwDkbxg69iax79b7iYDZOYgLvgbOX2C1eHhRy
XHzQd5znmzKqbjd9JqgS9E2Hg5+WLDMXsLmkUp8p4KDAwg9+GBs6IlO3Z7Ghtd8G/5F0XsuNalkY
fiKqyOFWIkkoB8vWDdVyABEkcnr6+ThTp2fc5XaQYLP3Wv/6g4vvirKVDh3n/G46gDRMpMFI1O/U
4Y3JSF7xc/yHgHnyoyo5z9yLaQS7caeMFE3YV4MSoqyHojORoGA3kW9dYONGADYxLc/EBWD7xhoP
U94SnyLol7DvsPxFPq89Nwm4MykU3YfgJpBt4BrIG5H3ZKIr/Bg7Fz7vVgQ6iFfFd5tuK+PDeDqG
9Pua8UUFL2as19VxH1MisJtWtEoAdcUuMgJjxoPaU1oeRPyk3l47eeHrIeJ4QSLUilIL2V3PARhv
Z5NRawRo4jvgheOBO+QuR3gj2ijWOKwg3EznCFPiqfYLfBwUUGd4MhTR3SLdZfCgIX7j+zJSlwE0
tNFAdhpDwwxreCA6i/jPgMJP2BP2SQEsNJ42Mbr8HFqEFroPDX64S08yg5iEyH8qdJsIlo0pMaMA
8HHDfGQohps01GBSAkUAtTSKveqzIlenrtwJ3nH93ondNWvWucEIA+yaEDyRK6+yzaY1bgOUgqT0
WLCMaw1dmgyRibEZAIylIxJfxzWUoF3xE66l+KFj7kcBCQUDbaaOytPAp2YIKlwsq5qZO/N1SSWv
6fXTmdc4hMYGv0C0dsNEHbZ+s6jgLNe34jymAXBJ+dngHulmZGxRtWBKjNtD5E/9j/Cq3YznMGxL
LyK4IWaEzCYOoMEC2jKu7z+y2RW2PWRwvwOkhK216aJ7R+6POMBOWmrmHOUM7hvtzPX7ZMyWQsIZ
eRaj8habjidPI9QpkccC/8GDAYqsqhdzsCPoWCcVXsFLxvKCA9kHx5Kbb/Xa7Sv5YaEZUY+C7oGA
QFOQAkVksQQJBNSG3KtqwShFARJNCKDH7YIjuRFPTbLvDHZPFUtI7NhwrR2/4VTzAFkb6aGIj+dv
jr+no16mPOC9pmyVr39wqMnrKmTEw0wDQM8g9WT4l37I8UrNWuDTy6StckNE4LMUMI/AKURUz3DV
mGtFNTVa+iP3DnRio4a+cykSP1UdK7m9YUXiekmNEk6LGI0DhCndmR0xItr6YrbQT3S/ZdddD4So
tuDBnPeuBnNi8jTNe0PC7DAyqRy93EntOi4QXJ4KYZ0oH/L8EHeoCDjctZaOTrroWEiUzdtrxgOb
Ezb0EzSTkKG1enpL17C4McowsoHSDta+wI5bI9S2fuP4qr92iYwd8P1lPt7lRw0PK5xv2vtXke0Y
V9N2MxtUDVsQLgX6XopsI/VIjGb0bUBhtzZw/SbhS0uXEqS/F3bp9O3Hl/sEKEK/UnEHG+MuNEE2
uHXGOAuIQfYMZTMAYM4RVxDNi841Fbi7NNIfevxXZp41/YZpkFk49u945EgTrOov0zgkHUBij2KF
wmCvD0ctqOVVBL2us+V2b8jXAX8M8xeowaGxYMlMK9UZJV/ZsOWZSvA+9rBrlGTZX4tu9zLvDRYX
us1lKXc6RJ8NEJp0H4Wz3p1qbFKGFH0mChwk8XeDmQNWrZkvSx7h1S8byjIDbTis5gLBHjzAnMHe
u8bm+5orXhQj3yCwwFPX40TkqzQPEPKXZ41BOVwtDK/XIJhoDtyXuKP7AqsFzjN5SNBMhHtduSiA
txxtexU3J2U6v6qLvHQb3NOlLc8cYzTpZuCbsqQz/UNwXD+3arzVx2tbfxcWw6a1TNc5pAY5UOsI
VuufYTxIhn4Kh+HbgGGCxygWh9BcYYCrYKNXNUKRfXrucJG2Fkzdns2JNLKuYYIHwPZhSAe5PSHT
4FrG8qYH2po34gLtgQmvOQhhkZs430LQYaLiWvXaYJ/FduLl5BCgGI2WkyPUq1S3KX2K0FbsLFw0
e6IF1PkAP93DI9GWfu13e6A/Bwsk7D6DbH9C9Gw4b2uj4VZmBEq2iWiinYQUD84vzoax+UYQLmZr
pNcFwtTyJOTuoEp2hmoX/3843UET23n5E1/SkIaNBjYSzsx8FLzMthQecxKJe+HAGbVzGB9jIsQ+
YjoDH3hSne4DXI4e80WaZO99HJjGOfStGzY2AaJSvCw/VIDbzy0VG9LzgawsOLtvOsB9CwlO+Qvp
HqX6U2WYNiDX7Zo1JkjOEwpJ0RISSvO/pH9vph0drMD2GlauiEoNf0aoVPPdUVDuILIgADRtv3rl
DCHHhL7ANAvO/ru/VNo+IfUFQCiQ34jsq7PFpshs76ptMgBaTqPCWirWqh5FnFmcqnJe6qMIj1Du
fEFeCJ/tyRAXEryadt5qI8RPUJCPuUM9Li32HIbo+kRA+3bNoxJdOoyjztDuHBQ/RCQ3YJQ+KqJi
Kdx6b/zA9kG2k4P6B9xdVikmY3/c4IIsONYD/+XaUViQpLTi2j8bV3j+K3epdsnjTyl8yHC1qRBC
bjLlA1mvph8M5Vdkfmqzacpo2cUKRVGywv/dEZmarUBrhtpn+qcuB5p/AI3SZ3AxgNrkOixw9IkH
9eXJtGIHnfoTFbU9Xdg8VaTK0JvkdtFU+0xBag14szFFtt909kcOqhWqfU4pXjJsNLrjccEJ5abW
0jB8VEw9JLB8zWBjqrZCsyLwZcFzHkM6+iTOVtjdWZVvxcPO45VehwtqtfLengCPPht+6Amz4D26
xwiHPnP1Nm3GtnQcmeUTebnB1+Azi/+xGDvhmg9Xc7y+LvVHJiBJAMxk3YT4+eKbS1eX3ikjsE2L
3gGVSdnjrBZDoEPuguw4aCeHfr7EqTk5CQZg4Lay5jjH5EerjkDurzYgQ1VU1rlP7hD0HRQ/ZyRb
aQBcmRwETNtkp9vHxtb8h6MiQ7RCsRvoAwuEjJob/g02T7BwLrTfsnrib/+t5TQO9Psja/szxxRv
kg5GV9qA6zwDscM+psiHISQz185aIg6CsXTJaJxYixRH2rQz5S/yt18saMa3VKdh/SgiL+V0giAx
4ilOFWJ5lHU1tqf1ew1rCYpklm6ApfuPAoiNtCLvHqjprQIwCjW3Uv7iiCJhwsN2npUOcF0UDcaa
32KbZ/c7EOzXqm426U7Rv7EiW6gzYMBvxOJBgY1Z4gepMY59ObqHF0L9GaY5m2jA2cwmEGHoHUJ4
i1NCqskC9ZPwX0Us9wxJyeGZaHGM73bjh5beNfZyxnPH2K2JQBA+Wmak/oDqEaaf5FqyT2DJUHlv
nn3ro8qOTLfv4/v033wPWVh6LM5dDsBO8/ZcG+FKlbcjMtbmOecbhbD0UDCK93oCY0U1iYDsE6sI
MQ/efeOxI3WQm+hXn8s+OygilnV/ff9VWRcd3Duxe6cE3OlO1arTPgzxHIrIgA/vGUnXPmKNwulM
qoSO/UnD3gZIQnKA9pgalKGuudbmbR7MeoFNIgVwgl8RtB8a4ROsA6DTKgqKCx9T/ERMWwlKYsJj
T1ya8brjpLfupKupcFA9YeTJRfPkmb8NxiP2e4fEFajaZjNj6lhht7yhZGAmtbQ+w7X+j6BW4lkl
UNEvpO4SLlG+YLI/bjmHJ/y1G9xZFSraZQQLK0W4LTxe3drsHlHzUaNqnmOXH425iNbm2wUipRQD
kpqmG7PdUhmoguwE+FRl5I5mjF88uZJ+qiMXSU+ufsndpjioOMem+GVUxg9GLxIrWddNDMKYtb2c
AiaSdZ/PHl9FgHxpiKWI2xWlTZe7kvHdcgtHI9jemctx0zwe5zq9ccXnQ0//Zc9WmXiQ+fkSbU1b
zWaY4k+rBi8YJxmhSoYbwxGJLIX5zUqBzGycB0h77MDE2APsONG9gIqBNsHuIYchTRaWpg0BNutd
yceFM5MB+I5txtEcrijT6wmnE2imVbUmLaJq0amw375z+JRIzN2QkMzP93SXC0I+9qF8kQwDt4l9
9NwOUKawgBJwNMIxEaqSUF10XG6KfYfGJ7pM6mZeUDIIEPXvON/ZCKyM8e/HHpjUKNFtYB0m093T
uzOKNDlD8EkKxo95VQP653QFf4NEYEjcL4l3yeMi0KCuXc3kVqV3i3kMuE6Ocw9TIEa0T+KlUNm8
d71AqY4ovPwqIDemd3XCy3aR/Oh/OXFF01mHz66nvyGBOF+NcKQsF/9NPC5RVtnR+wyQpRsUuXxL
hPN6i3v1tTFXeULSLNCaZGC/jVczU7B/6RGEugSltXbhT/JAmpnA5MIViqDoF/mH3xWYpJGv9J++
6RaSsuXhqwrEk/7Q/aThCf2tkn6OArZ0eOcHvTJHCcKU0bZSedaf5G4uw/A0EiPzpD0Bk9HXE3l+
rf0e14hmO7Z0UByFczvLYJ3fo7uUkePWO9TcE6Lnwk6PlBcAz3J57Xim0uGLVOH5W6j5MdwxDjp0
GbKkn7XdzpZh2gefIPlYR+ctk0qJ8gF6Rn4V57WtNWed+K5U3rbd6enLHMqMnN3wuRRTjwnvcn9R
sElHab7knKYSzdMb7vnx2fzHxh1HQSPbIKXYkl9fn/GhJRvKzre0CM+XfVdwDVnkkID+TD1Q3E/m
WSIybrbvFE+CyaXqYjenh2MIQjwERFG8L5gPYHhOnPhSJ1oHvw16MUC/Y+HODAChWJci4n7oTKuZ
nMCDxJht8oqWcde24SQyoD9XePqZdocQGTtPuhrJckuPneALE1Yr/YpEp52+5gTJK3yZOPlnpZts
RFBxTL5aUoRPaUwkCcJp8I0Wt717/rLN6dKtaBZY8Q1+FOY6lLdS7z7jVUcRAiRI3IO044QNp0sl
EaNwm4gbWHb08dFHjjmxPiwVeJT6vvTYM0uo9bISJJ/RTKW1SSfaPvWzDmCRNwuRdOMIgijPH2C1
Gq1M/CiN75SFmws07jG/7lwe8VwajhahfYr/ag8CijvabwpRbOrYr3QO/VWL2ihCTbLk4a+slaZI
NLgb+R+VREpDiEn1hJgL9xJySb6smIbC0T5fhAekq5IJ1/bpV9VWJ4C2W0ftprFW2y2yYDuXtuE2
BR3+ZFdlNufSJBSr+KeYyBdzk2alU2K9AJvEvwErduHwUuC92lNLGg44KFzpdaafTMOm7ErmgqJ9
O+OvRtJi/mkJAcUVjJlXiY4A5gYzvUG0ELR4HdzVFA0QDfafueY8isWzKfp1uVFCL8K9pJ0Pl3b8
F6IEEnYTMRu1y0xY8lBQSmPwlraqYafon0cnVS4xBTFTmFvYYK5GV/dBJ8JmVzzhIa716ppnDkQT
sQz01zmrj4b5SIWzPE9V8Md98zOZZCvrIT1FEGzLS0uMoAxhnXIWlMXEizFl34VS3u8TzI3cV7ES
2vMbMrL+/LSmgDtf4aqTE3bBCm8MtH7lXoC9Mf/gmvP4if2bFdPmmO1DVy9QdgCV4h9qW4vs2uV7
LesHotdaCJWpbTR+hJeGrnD5l4m5fqa/cWSbglN/GIgys9skEp+FmTnMPdJTtLVOh4qZpZOSUPJZ
0z7G7OqTjedhfx2zc7qjUBNUR5QApNk7NWR+dIPAdiFF3Nw5hf8sw89SUnsZiFSlsswsfn937SaM
MGGqgo1n5wobbTou0t4ktImSW6SbrpEJ+sPhkSQ8svikw+jEP/GzpWCDP2R8UoOECLGN91fdX0tq
M2Eewwxn1aqXGaHLBkEbyfNEk/gWnJZij+IvEle8nXyGd8UUGgEbOkNIATULlYqySUvYeRyuBm4d
BR548oXxqxqDaHfko+LWIsP+e/+WOG91CCYrUlKHcqu/ms1Uq4jTmW1AJCY3Ka2JcJ5Hwqx7YwJY
xma7XN6FT2g/5qMAVKKmLDq8saEq144lV04T8e7RosBOlmRAJ0KMBqK9X3i4WhxkM9bI+2aILsT/
EnqxKmO7CTHp+XvinYS/mYXMOJ33OibeKjqDKLrMpZK5eHrP34pqIHWwZ4ZyqgPQrVTqS4ApTeeB
j70pevRhsZwf674nGYDCtjuZGNODllORMdCGPgxN3Emqr0halQAk4S1NGOPYUIYIdEtBAPGEQsUK
SFK8j6XsyRAnC2kH2JcPx14Fnl3E33J3AgE1GKW6JD9lP0lsZ/2K/ZcH600jzTMf4Y4Ir8JYGjdj
p64k+MLRfUBTUS+N9JR1QZmRb0fyucJQdF9c8UsuAhk4erx2eCiWLmt3HlDgAQpjs2CSgDMyrBpP
e23b+FPs7iLByLPJJgl3VraKEjp1R3t+ER0c8oxgplrbeCeDP1Pp9DAnMgMDAP0vMRAxLPH3eL1J
OxDOz+fZVC8jonQLCcbKqI9pGYTIHo3fesSp6tBIBwXUEfIkdn3wy0qnYHTeQ9/gBRVkANSkJI3o
wDo8KwIwtmkK4mHXWD4zbRM1rbzUYreyyDBp42oZJWDQkiQa6CcRWj+e9WGccJhkV/dLODXaeO5o
HIV9WR7a8RpJ/nPAKsuhm1Rp6r40APgVm2hDwyStcugp4eTB7hOUFBorxhEiJPBALNFzgNrf2ZrZ
PtqHKW2rH46SBDgYejATHL+g9tOEbfsPilC5o2GvIcHfSCJTcWk5gqhFgy3qn2HuTG4ibEHUsq9Q
2GGMJ/9VllcXuHIwgYGgBcIhr2FHTq6Bux76Q81p1I+Z0MDzVeCTSLApQJM7uIChFDMx4w5L+Y3+
gTDTTIOlWBOu+gB0sJmUz7J5zDX60ohPlH6d3X5QVmU+V/69HRQfPwmAvfewiKgmB1rsl6fm507d
tDxXOnOUnpd7NH/boz7+45gr6bYKbn51yck7mK/exdJ8zE3GqwGzEqXFW/qJI1f/rr9SL7OfliNw
vmmbl/FDL0mjlvv6hJZi38H4ff4zSSqZlmyfYF0SYx1euRmo+S2vP/YSbBj8pRft8PQV0wdbKaKd
xUp7mDBPpRJiD4XiKjkAvwOxIX5nmgKLaCVjZdkpxLJCveHej/+K3NXFrUn2C3MQ7vwwEKhQ+2J0
xNH2EK4H/S8UYP07/CmBEdl3rT52Y2FL+Tzm0a3XgwlxLvobym9jX+OED+2Eh8kuj2xpzj6EsXdC
fDBzKzVMEkV6BBGr/FWNVhjNCNlw7QyeiKtBxh9i0eAjzF6HHne08OuTj/NpD6Ko/AwQeyYok0y4
Oa/G4SrV/rs8SHDa3/UPzZdgPTpaAomjspQxIwjAlhts2wKLvTQkyCddcRzfAQQEaPrZigcF8kLA
4aCiYavqFbA8oCfYK+9nRBzcXdnMDS4KctdrDy3QPMvVSZRxsorw5u7v3eAydc1Qv6uOUfmDeJht
09BijuDwHDB+tUzWpJJP/VnGPB6vC6LyfgndqGLeFXI1MrfGWZ6rvN0nY2vj64mTA2PVqMF9U2TE
32OavH8Sr4kc2KzOxS8qZFXH+4vFGgCq1zwt4k2mhNmXxl5I+k1NyDkzYK8eke67zKwFhAPTJ1Ff
eBCRDoJqiGMI+dnopdp+eJ0MbXmkIWlssQC4WaID58+In/daXNQowe/QD+9v8ZTvk2MEFTZm1oq+
WiTBCnq0qO6riKfrFMc+ufB+Snr2Ur8N9+55xAg+bQK9vNn4GPzWj4HUwD9aPCqQbNPYpNYuCeGt
OcRcYZUy6i1+/8TgZwyuyEZKJMy/CrPiK6cwA54lrvLO1yy+jB00EZx9DXBx72Plt0ne+KW7r+83
wYv/12Vt12hPZ7PbFPtv3/iCiIINoAExTs8Zh9Lr43LPaBhyuQCiSOwCvwmk0WCujUIZV3IuU0n7
AwIYXZCIdG9nCXnGjTBzYr2QhuDFGHF8SMnPpJFUAj3Blur1pCKQcd5toD5pFYkHaHA05ocw7Cfc
PkdqMBDsSHob6SePutv9F3Da48l2Gxn8WqEP5anVZgiPagYXF1weyVz5K7TdKEKyH454GL6nE0M8
Dvk3PnbIL4OQ1s6v0RLBUiMsRBS+RGOdpIdE+IPQMfzwbZa6gyF+7skJVfE/t5nygw+PyX4MkEs1
6ASLTfPLhs24JPWS9dLCuEU6oHO5Mtps5sRqT30MV4amNM0SYinFawQyUavNpDPGzi4p/QA5J5AZ
sl04/YoM2e6U/Zq7NxFj9EaE1mhmlmYblqXQBdD7hjf3PcjPvPQy/Xp+Mx3bocfclYc3zoukXGqH
Fh/y55y8lB4GB523fILKi3nBeMofPDTN9VmuDALZPvpv7ZiR0QX0h6QdI38rD2AxwvkeiKTveLPM
/qkacJQcP3KUFMQjUW38aRNjgGhpTm6OKiDZwG0g0OP5DavxuR9qTKLBmEjUsIms7jz1Wy0u8CWc
cK8BRcLwCFplVunU6t5awchZ1T55NkCXdFtsSGuqO+6oMcwBfZEGP80VKqxzlvgMYBYGjQ1jgGH2
qFf/kwALDqJ8wO2G6b/kkKNhEhGLFRxyg3ayn3Sq1GjEVPyDAWFgisQAf1iaiTviCu+QDUc/b6M8
jr4nfA3ffsFSlE89s1HCb5iUAjLt0pmnCkNtQBQvGesTR//96Sim+ySnyRiXxnEkZc1ajvjqKTT7
Ek7lMmtEXcvW6p1d3z/iJuZIuwAIqfYsLLXAGYUbA+H3F2+UX0O1RTaGUbjQQf4xk6xn53ycUaAB
Aj9hq77A66QmQPu9riDbInj5m3DKbjZ5QyLjHBaP3VALP8wiMkxoXa4XjyKxLlJzUBuGY6cXgwXV
F9jGcN1jT3pKNh7Rb9PLZ1sXSG0rHUeUvYDbJ9wutHb9Jt3GFCn1wu0OqbQ2oGB8Nj+cwiDQhY+b
SjWcBhYCRoslSuwucWguGUbE0B0xuoOMsRDTjVk6s5uS5IBPcoAq0HcrwnIW8klJN8KaHvbxxqcg
1aB1kzpuR5DviVKaNkQwla+VxNaIw8gcTYIKZVAPUcqgHLWtIIPiAsoVuKZMiKYh52EYRMv++pvM
az4SPmTzBzJ19iQjT1jM/N0KOlg+n2/ZlrKePQka9wtquvjxsn5bNBaw1CheDQLSsc+mI47ZYZWb
fuXH0EyIGYwIqDY4V65j5buXsHNxMnxq64SRGJgK/r/ildPealddTeBycW0ig8u7TXqCaxE0PinJ
oVlh7NxBFxiKTckpMUPN5vwnkkaUnEhY2B7RrooskEiwnwCWAB5P7G9q3G9h9hiQfxnnq9P32HKL
wstY36oMG5/61jJsLWZBAD7lrGa2IH0dTg8CUHoQLGwmZtUXOPi0kbtDh3hP6S9t91slBpNCpiHi
pynNTlrrFA9V9mWrwH/MafGrgF1YWi7KxRipXJF9iOElASap0p8quuXiB87qVrQq9fdSZmYNrhYB
z2QXc2Io9GOKeHy4YnpKw2+59nLrPlDfsxiqcpNEt5G/KTg+P9FyHFvtX4nHQ5t8vYpTWHlmurf4
RYK1sUD59TbovERci7rDRpaQmSGbJ6nbDOQAiLe8+jIYlQK1wLLFE+bFTGWkuhnDhyB7KUGs8C5a
7WPqNh3YTsjJFNIrYIab8gET9FvXm2R97IXhmJMC0RBj1R2yArVL+s3ZZaKN0/7z7sgjVNZYoY3p
5Z0xIa1nvC/xIgE/MfddSmRTfY03k78kQP3kTTzxFTJJBuAeK8/fOPnFGLLg0X9m+3b4SEgG4taN
8sMoNtgiT9g2KLiYqPk2ZxkYr0dLIV9iKCJH8MiiDr+iY5jtTZRQGHR05WZsboYS5PDzpr8Q0zpO
6MrAujw7YJth9Ni1cikEHIFe99zFu8VR/de94O+V13iVh6MK27ZHfi98/8J727MV+eiTVc/G/4Vz
gCf64m3m7BOs7cr8g/wQb5Cl9Jvoo6zmk6Jf/FZbOUCVKJLTMxvkM0lbJ2vZl4k44S/z10Deft1l
P1m/7mKQutUvr2UNh5t/oY93C+9156jltyXO8KvfENp7+A/7+oMv8PIzr8IXAzSkfEblf/PX/v/r
Zf4FJGve8KkdMn5r4f3/30Wf3CB+o+ijcg00dcFbJaqH7+ej08zfnxKIQFr1GldHP+Zb3262xn36
wVfOMhZcicGhQHwd6bfzMr4HXabHaerhcvXiK6GNUNdfO66n6mfrHtWgX/LXt1vd0VC4/Dz8qM0b
96o5Np7Ed4PgufNryJz5NbxdJhl89sXfh18u+ugDCYvcAmFVUbXdSJWV1hii4Qk9mwRh5IVMvjuh
j0XIjqbdT4pl+JCuusB77wbuZfWbrPvAWhkry0YhWiwAzRGiLzGc8K/dNkG+Lf3mLoJKrgv+Iq91
tp5f8Wv9/Gw8RP0gBh7/9/x+rfvz89t02zPX4O3qfueZt46rO1/vjmu3hFa2rDzgAd6OPJfZ2Rpk
gDO9Wr+ObypD+i/MlGzzhprEq/fMqvlKbMKXOestt+k86e3vFOndiWs5Xw8u1hkChHulpnTpkBf4
1yLb6PfKvwQtqFu6phv7ihP7IWiDyzFk/fWb6SPxY/4z1rFfrrQ19QxfuuIDccqCN3/6+dX9K1fI
lX0I//9MCiz/hR0Y4XQr5hAv58VCybYFz8LIR6bj5JpgErIVIH/S1u96X7Bx9yTnmAie00SRiV0B
TaetfGhc3PKHT85vzZN+23OBJz83hPAoH5h8PfzKAZdFDLga0Xe2fq25hA5oE49hipeW6ss+Thfz
FyN/gHDE0HYffavBvHC2fKLZ1nvGGdxg1Wcll+f3ni/lqZs/8kivR0yJA/yMmHGxJbE0qy2CKxet
RpAu/s7y4rYb1pTuRGnyn838/5dVx0O55iU1226LJ5zfsfXRFqiFjV/XsdryfIaMjUx+NB8xmE+O
iBrT8/McH4trvqeD4oWSx3jGismutuk5PycRErL3nodrmx1TvqTZzq+02IqBGCyhihzTc3LMoYpz
70fvuX/ukZFbB6IV34A5AGrnaF/w9W0grF7b51k4WGjCgvPrWmyjs9Y5RLQZiycs04OwQnSKpibb
9kF4sg51sf5PIqQdjIO5i5BGv2F7oDAKoj1s94PFEG/LF9JAHvSdudMO1iHZWoejsTIOmgBhWINW
5UH0h2/Kzw1P5qkNEFHF1+QKK+b2rpch3wV9GJ+oE5Ta0Hk/6NgC2Kd8vbmrYTMi0+avp4iWnmWT
bJFwb0N+m7BBg6bwCjRe3Kwl+u+zdZDSPip+vK0D5QurAL6jJsJsbi4hLvOCqn4hbOLt/KpX2BvB
jV61AS/1UAbJdn4TuP0ThbYob3i0n+DjOaQO/verFFgvO85JDD22nKXp0022XA7erd0ugnOyNND2
2A3uIdi+3+gyuNItUMU6PNEBIum9hqeao+xqnmC5Gq+lfkJErX0JF9Tqt/a/39c/XleOO+EL54zZ
K55ZzLWVluOjvdEKzZfJwsU9sP1jdmU97oxVxq2dbylDTliOvFLtkG2tFfYZvwUoIhLsvXCI9vPn
/DbgDvNDdq9t+XSjeakIh3nNkKiA4eRZKv7NnlkjzWrToydWb7htNSDPMtXPCqcIfBjIvsHmw+Px
eeWaSyvXwuOM8ZMX6HTrDEJZpNuv6EcwwRsSwOr9wBiwbjHsS3gm6fSisbHjJxYTKnjFo9Xvllzb
EkOEPCYGcxAXGsPi50hA5WAyWgodpe+xIVRdDd5ncR0tVPrNHr60qNtvol0j9auXLlkUoDdiuGeS
9+diHZ8qm+ePpLvI6TpsGTQ2GzxhPSLfSvuWZL8NRSyURh72BQaBa7lwEFlDfHGTYzkFPQoAbVtU
/3q43GrDQLn3pXpcNwylx/CSyQkSdxWh5v4lWg4XHnVmX11iEv5MwRbwdMvP2gd5STkWo9x9YlCN
DbVfiuWXMmUo5nCApXR7aa7WHZWMeLgENsMb1wmQ8Kxr3FEzFrXmUWMvI455u4TIAOhiEiIhudnz
MPVelcwKvRJwW1l01Tc2beUu+8zT1YQMLrOFr5p6EZ8iknv7/TPbDtaP1hbI5BlzJN4oYUuC+3GH
lR1jSzAbaAYsy57kNNOr4Y82CLmqoLXcV3Md/sn5PSa+wo11iLtMBJUcTqjO3oFDRonFtLIzaWZC
n90rJD4UyASBMUC1slbk5QfkvPKF+UZzBSM2/vXplaj3N6ATqVtIWpIrUsyC+UgKSy3E34lszKYi
j2v/RqB9ZTiiJD6JMvm3EGuOqjJghSOYc40UCLXG870gAPK564dvlji3jFQPCamiyDsqV+F0hbwv
WQ5GT1m9Fwwixr9qRhhoH4kuYGDbubyp+AePea/bomBggxaDRqfSdLAWybaxB30AzcDyvbPgBE42
TMHeZ9wfCH9kJSIPqm2W/WJcyboX34F6KHet9z/cStDMMkBCpTd6OrDq0O5luvMXRTPaun6Fq16f
7gmyH7tdiSKj1PevK8vpMtdXgehygZnmn8W98Dsd5ct3lpBjh1QSoyoCy6twx+HNhqStygK+jave
9Zf9DqJz402D/XKoPm/94PAkJuCbmBB5JKjQNR207yfjENqFRb3uCVhYZr9IZbF1ZNSEwR2uxBDH
twoFcIdpGR4UhFHCJ8H3sz/ocPq26gF72crHNQyDTYoZXG2OyBFw17viet2BbLo1iMOCgkxeCRwr
qcN2J3UOgoyCYoyGgcECl5msSEpbKBy8BhALqtwrjgp4HmLFzF1fYA7hVjscTsvNHL5MLXJ+BWO/
7EJ8Ie0n2WELKESfMDGhpi1ev+h7uI7NG1k+pT8R5o8GjsJ4kutfZXDzD+v7+QcnCKeEU34CQoMd
g2B/Gd5fGCFGdkqQrRZEH8D1wp6xP63yBnwPSEVUfB7iSQoi88h6QjkB5InUDcHOcEA1+YnpySX7
Uq9A2Y9y32QrIiQAaehl9G2h2bV4Yi/wU3iS6WHMkMBgvGtD3tPx/mQD143FajyLN7C0exvvg2Ox
ILwMA8VtfNoNu3L/LmzBcEBvVY17xnP9dnB3bxcUNKS1YDnYRecyp/f94ngNRG92pDBX0cuhOJz1
qjCQjnFwDnfpLSe8B43NmbbHOXhIgOTLc4ON/EW8AF+U1ZoyKSKHT3ZZpg2+YgWxG9IyxauTVF+f
gBrGXT/r7vjevzREKF/5Hm9g3BNRLL4pU66sKMSjc4FDLRw+tJ5M7RXtInWPPm7e1hH9sBU/FzIQ
cxXTa0zrod/KlkuWYDcfXFvQqF7A5HxFGfhLwYzMGK6B1m9Z6D63dD5wC49MGSbxXxL4m8kDYCMZ
InYcHz1YlQykiWfMP0ktuZx4iXSgDK6Wz220TZhsUDjPz129fC0LsDo79+i4W/wjURf/Co/2Wre2
cNKc4S90dRvH6g5bkKWMqo0FAWXXq1UHqyNk6c6Ptkcv9FAOjSd4aXEEusFJMJpuxhpAKwTaggwW
QTn++CLchbSIX3HTfJCDqH8KKb7PyDcn1/obs0080ULD8pljnMPPudoK8fYRg9PFXFW+VS9IR+n+
4TPrSVhGrGfzbIRa41w5O0QL4QdQ2NrTr5H3lS4exTGm9JPN6iJQ+6UytRUWJsjIQrxrX7jgzFWe
xgHvF1tT3dcYEC/KB93ISEoWKxIITLHVoHw0iI2eu/fffwMFNMHxL0p+pEi0dzm5HVTBwKM0PiC9
oU3xcS2iFQ8iQndR9Lp4rSX2fE4xMsaJBFMn8J0N9R+eTjHHlrAgPg6p2KwyRf1pulPkA+XmUMH6
JUUqOi12DSRZVe/nBS+Ix6q49/8j6byWG0W3KPxEqiJKcCsyytGybyjZbYNIIqenPx9zTk2d6Wm7
2zb8Ye+1V8h2o3wYGXHANPkecVowMEET4d2AEANk92uhmBPGXj/yDA+21ZYhAfAtBRZVFAneeUuM
iPm6FCfAtO4LcyNoysTqDY0t6W6IHSGLmLQh1QNifvPTvWz+XgwfEMWXihfQ3nRW39r80wIZsUB6
gzIWBx2OHoBvZEwcblUyV+dda448GTgQcDfj2QfhdaFDQOuy6c4rJlIizOg1kpqgcCNi6vBY612K
SCbtGP4wJ0GzrukgbQT04HA6R5vC6ZSW6+gav7HTs6h6m9jJRCsWbaRS5B4TzapBiQakyyzeW7ky
4Q/jAeDjX9C6PMq3BivJCqL/f98z5EtxSyH0/qYh4COsmqqwiTGYbXltgQm9yPMzgg+W26z5ACLb
hp0fQ1WMZ/tepkS96nBAKvBxdKBvpkDG64NpP4HvsMuw+mDEuZrNuPQYPySGQ7YEx/Wbk4KZgvSy
OVY5UGuXLkH64JFNGjkVkCxcVbPAc5OG8GUH+9aBI6gDIqJPrsmrLn2GQOTMd7Q9OG3TxlBlEYfD
RRpr1hKFNmp4QPplfCCnuBfR2lj5ju+17+y2s8uVP9vGjtts5Uu5J3zMSZJzUpb6jAdLTO5pY1Kp
qJgNY17Y2RzC+jFs9xgHoXJMsSZz45ZTMSmdHO6FM4afDGVQObwPYrersL/u18xQUV+hA8HrnUeB
ogD7DQjvnYedA0c6v+Zxi80hyH1ZRr1nMhWLuZt0wqhQbjI1MQpxg0YRr48BFx+6Jib2720V+qEC
q/LMjdp5tBsdzkXNMSc9svMmrlemgbhSUKDjciFZyFZZdNmPQh86/jTvp0D9nunsJ4wGgvbvFX3m
VKIV3Wo9qwL43SiBpo6T49yCpAXGUH6MRqJ0xdlqdx5XMRhr+z+l8ME4KZB5btp2JYiwQVUvh1mL
F4ZkFZOvE9tOqZKfl9XHS76p/N1N9yl3n00Cp2CrpKd2uXuDiebfKl2HQr++6D8FgXD0bt+MVxmT
MSzbIj/CjwqvDPq7xUZLrmiWJ3jTsvV+e3Vni+kGoBPEjjTjuqZqZFQFqwbTvlNH2HUKq2fHuIiD
inESquUq+37hyUEawrV41gx/tgq2o1THHK41pAJGaER6RYL1yrHV2/QLM9OIDaGAg3UIywqfkV3/
nbTrVQJJ5SRgx8Xds8agWK2OdJhv5j4BQpjY1j8BSzk/aLmxq5KVj6TbVwvSQtxA51PcOj1EtxwP
JEd4wcw3c2zdubIyFxNrzlyKlNJv2nMjuEOKBnXdv2yO3rlBRA0VH7BGPxOTPszYHUe8ZlNigYzh
lQ13RcKeyQRrxGeY8DYhObwUakHc8Ew8ATjfqUWcGP80NL2Un72pY2VJoq2KkhPtMG695xJ8DXQW
5cdntcFRlQlIPHJ/WvjGMmJiAgQORC5oZ/TX8cq8Gn5sciQMq6x3K//1j49mGYxZSxPXKDvj+wtf
eUOjesNbkVnIm0oPBsiTPFW7vQrMrfDMWFjl4hlrZsZR8y+rGMK6IbLrpIkYPEpum4UHuV/u+xF7
MHzihI6OAungyIqe8NKLJECOywu8WMCJDq/z2XslwLxOxIn+t1hvMdrkoDCvBE2a+Zl6fEuQR3hQ
nWpDCPZat75gk/c73fig8mQaTuVoJG7tfJFgA2i3wXKeOgqbTkKeI8V5EXqHqd49eFB+qz6fi9ue
AVkaqqsGstBgjmcG2zR9LHMMfE0A/yfFQmvjFU84VIGVF9Ke7iAknIhuthNiLCqdAk42nmYSYmNu
v9Bdxj9x8Nm87Cz0AiY9OxHoXAgvsQQfdE7hsBGtoUYbiT6lHjthyxbNzBGTEkjHDFGFCoBWCXPS
HSx/qUBxE4F1waSxBSx8jh+QE8xhOCMHbxULZ/ccWgNhIFxCt0gkgLXCRT+FIb9FM5v8m/GultYG
Q7Fuu9BMxW1+2Vc51pQtWSb4SZkK0nh63Bsmq6GjmbW8d+LC6rGMyAUMrSoF28WNLhjyeUWwAeMj
hLS0A9CoTK1xBRVo3q3FPRlGlXiIN+GDJig9j401wQPUmKqw1xACe8sW+dE6OpOWSr0rU+U9VoZw
zL+veeAgccESpmM6hWqCKuhMNPKuBco+13eYbFA8RvQ+8HPO0+KG8nBiIrKXUgclDfGJjwxGqit+
F1aleR0vssEy42O9PNYOvQTjaZeZDfYVj/hO2ogpf2PtwwdWFtaE22nOE/iY9os5DcwNicVi3qZ4
ApZCJgYAkdPvAu+au1vVUU/9a71/ySaLXaXHRTf7Ns8tJnU4fqylB7ebSbCVFc/CWlX26APx8XCg
IaHhMlCEcWJ/B1dUltLKksPPFWjagf+rKVpI0Rh8xLjieVia2iFFO3+GuSyhp6qfSoe0x8LomDw8
1c/vgIPOpTUeJSx+N1qyCIw1cDUlyuJJtpvDOfeotwpj4sYiu16fvorBZNDM6UlWsDrTbI2aVLHJ
lvDmM0u1MW6UD7Rw2KZb8hN6lBxcaCTI7iLDgiR2aV1vX1vNPBb4EPtL3Wkzg24qNcwYmH4aSeud
vwuawuG9xZ2gueU7+r558sbJcpthtnG9hej7NqXvFEWCS/+/D+f55zo9oFT5h+0uQ2YeFe4K7PPT
UFjD8PPaIgTvzUIEGf85Ys7CIRJtCjFbv/BKXLw27++kDlzKv+HpRPxAwusObOHoeJoftU71xnUK
ym/PgCQWmMJ9k40cDnVqJsvfCGsCuVOMUP5wZCcCaSve/wjN6tl61Wild4KurHE2bOZ/EBPFZqM7
lS9FW0Zva4zntzwhxgy3Yaf7yArVP+U7sBb2qjSB/051v+eq4tDlWucuVieg5wjnDH32hxKL8wDo
QqTnE+Wgu/RabHkYhB9l9+UOSEy3pd/jnLsWvNU++QIE3A0ea+Ubl8tdD2tjXVMyu7TuawEfDHTY
uyzb16llX9czSZsezkZXdHv7Tb9vTwP+o5zk7CQrKDbKYBIXg82EAZVJ+Bc43NE8Z0Y73Du6arpu
Mvu54WGzwqdZvqrg58sN/NmKiXB2j7z65QvYRk/+crco/eRvZLj1904+YcyfQKv6Y4pTNVpSm7Hs
wq0i7zQo59y+ZngYtV9f6rq5PB4oC5ZfpGaGllk8UOY+8dwQnEFcMy10gxKExMRDEc+mg8Ccnh/S
K5g6PBIqNQi7h9Whn9a5J9fwjyGjJyHkIhuxO6xdzPwKhuYFpC6KuWp4+e1SMZcG6rw9H7J1MOc7
/Gh0psjor7V/aprdr2R50cesTwPo3FQvKyK/E/d8O2ZA5oizH+O4g6LayGZ+zA+yYqDZ2kBZhTpg
VnRW2yWjzNAhZo8jbCEbnGj1c0L1O5hKgs0C1i4O9DZ8OoXcQerwEjGzW5dPGN0r/RvphGiXzExG
fLlRatMrGbOa7jr+gkiq3awkrjVIokbzMleuuGXhTD6ivOw8bCH2de2mPkP9wxCk2KLTFnFcsV8b
sr1i+ETF9/ttodUjoAAZ6FZemEQMQ+aGUyBecxMCqU6Ac762yy+HUx8WyBuzjA1z/RInCUPEgpV5
HP53qpuQAqTM5ldRu5Zu4reOnkT8CJmOWff2AjpBLFF/qjdL643QA+JlWng7LSv+LSf4X0Z9Y6rd
n6WZHmUiMoUU/z5H/9J/tfKJXi05Y9MUQrhgcBWvmepCSyavbGlUmYHbkWBBXIZCqqTe0HgQavvG
hl65qr0ihG79KDUT40esJhjwEBHrJtUv8p1/ysemteaboPZ6+LOLA3+Ay5zG6BjXO17ltEV+ApuB
rzzbZX3KrQHFcUDBRfwHJrpIKqCG0zgboYs0jbxlXgQepZ/D+jXAKDAiI35wqOw8ZTAeowMuvhHd
KTBFN0e8aDQXvfCpftIDbhSLj8QPEyeIyWf77s/kIUez9y7KkeYQ+trnm1b2cxQ3nI2wSLFrNbTD
pOGtgkjH0K3Qh+sibtD3jNRRUzaZmKDj3exM/OTn7LR8ErXpOz2Txjefz3Qb4kf5/WaTtuL2yEbX
rQgJXkXqsqnEwjqkxFBfHqExJDYBQJgg6ZStMyafOSVfNoQLWZ7k8Wug0EhtmZ9Bh8QdPceJ6qHC
4hw9bI6i18RGFgelod3LSU2ooA9FFKUz/INDpnsVjvFljAmdSTw7Tk31LJnA58OaQ9eM9IGPHLXJ
QGthtBuIcatPlXg1Mp4XazrFuNi2CIDfnt7tsoAo7o1MNV+A/JNY8fYEmpzXZ1ZfgsDADW1TX2Fk
gXaG6m/Ns52sNxmUsCibB6A7pIMIaJS6Yg5MGXA5XlvCWrO4z1i4oC/bsLzQyHU/TctPv5fOeYtc
hWnx2xQFe+4BZ2vbNUN9BNhMUZbQJtay+FAL+4X+HPM23jRzDbuYTnPuZxZ9ZTAPL03qDGhz9PKc
B4Cm+GGbxKKJjN9fF4mXsnoquIVq54Lwenk95l/RRsLwEzra9FTGDVgSXiprBSMYRIHz1QLN5m8B
M6s05vwaYgNyyRlR1wCQdE9MHPUFQ4NnsH5WC65u3YPBBzAwX/71tdY9mCjBGlLpdiqPTJE75Px/
xd4v9mVww1gcj1KYbcW+oZRpfMjkXLNS+8jCvTFeucUaY6mRVDOnluTnhm1XGnFNvfuty3SMv7Ri
iz8yfvryMBWbuvEiQmMbcjoU3fXF6caaGRCSkzowfN3oe2lD5JnBBr+TyyaEy5rvbuScNoNVthvI
fm1g57pVSuRw8kz+5cNOE8/TLYpor0n/kB7jivi9c5ufeh7TYp7j0GFAswGWSlOiFxkEQB1pw20m
8SC9boF7I71uCY0QBjf5VUPkxQJaePGHAbMSblMY/RzKp0Xkt7FdXpqpY9RqEoIk0WWJYLxD+lP3
CKD8qL5VGcVFjG6JU9Jqx98J2s8bzmH+Lf+SGlAT04nOF0qK+rssPJXR63Ie2EULbquFSYrilN5f
KppG3KEmv1GRYuM1MKeTm1DNyn7GEKG5QMpa0SCYAD8QMPH14TC9AdveQmG76Hcd4t8EnkUNOSG2
pWwGjsmk1u/puHvyC9A/p6N0gddQ4E63Vj4WlAOyDer1Pcio7n/fjLPz+gZypBc2/LAUvvQvcdXx
4Eko0vJTyuGM6zipBRJ/rFx6GCGpS4NNECgesDk8X34a/u6ZB3Je/FKuUFNaZYlhFPRG0PE4NbUl
KhuXG4PMmTcSYahX+etPwP8C6dFqB9cDsDmV7bDdTJEfIjPgPoC0FNQfJVqdU/QVWVhpMBpKzIr4
M2C408yEfrMbMfzgh/9sUkweuMK4+3GFYYwf6dsyJu/B7Jz3sZ39m4Lhd5HMo3suuMgXI18BWRBA
2PEyAWAEOtPyB9Vxt6uxVIfKTBSObgULCGsoQks/U58N6V2qR0YOy0H+ffd7eDOvn1rb8VIN5oRU
8WF1KHHfXjndHYYczAiCezdUshBlGsJcoFFnx1bY5toxgwbHyb7OMA8h/qVuSWRR1tBK8T+tzZD4
nfi8Sol1H5STVUeYcGEYdBlZOzSM+Hu7AArwLpsTZG0eBg+51Hb+XKemVnHqWOqyXYKblxaUC/Za
4dWSAZ9Fg4yGBeAvCfP1AX7MP30gZ9uZk42NQvCXcLFCPFCxjEgPJcS9fBd8rFgS8+m9aM3MJKyC
1fOm4iPymARTfOthJlzkARUOp9OZHKxmci6pzKADb0MECLg/g5jBPsN9CRKJ+lQSI6wsQtcbgCsy
yhFccHdNDuNqNt+BLcmhKxa2iHs1NZxkEVXEyaB8R+TJqX7qZsI2CezhpmY/t3zwuh3Ua1YMfypa
395XNiWHdraf4eMllpx4wRwUtg8GBL2jWtOOHJVf8pggAcHZ++UMqg7vI4AB3XS4hJfKUUmCCiZi
1Q74CR3E22EmPWiPXjEiuux2y/33meiOzolhrPy3eATfkv/GB/AHoqaFpe+Wgw0zlcFsy1z7r9wK
P9xp0GD/hoZB9E0YNqHCQlkEvF3zOMAQm4diu3rCFNCiyZMNMbfE8MHfPeGZw6VBnjgsbG7bJ+FD
EbJU4SBzyTGBwJkD9cP1FTgEj0vhXlh6SuMu4dKCppBkaaHOGpVt3mFzS5flkdmKx/2RaHAk8ZRC
uDb7AO0wGLPP+h9xRmQaMDA60NTxFff5cg1qBDV39ScgxHajDQNrfmcLbA4BhyAKnBtJsGFoAmd7
XJ7b7Yjulq/Jbye3VDMj3dBRbvMDE49wr15kohXpB0+Wz0hqUxV3PFlItTOBALD7X5SbowJubixx
wccTmL52ZdLdQiUmFHr1xHlyRxUBkD6bpMJ2hGgL3MskcjT6WWhPN+YzgEAxgLmAgvPmY85GxMd/
Sd3BjPG0pHLP6NaM6U4fPNcskyEvZ1iRa4kBjH7n8U0WHyPP7q/C3xcrt9EgQPIlmWRlhGTFC0d+
0UIcXOzGyBQiU5GNyRj+sBMgw6cl9FI2ehLsaqstr1AzFoQ+DmaHZU1kaj/Kg+AObJpI7Zrdns05
Bo1KLdjxCxLF+mkvojGVzI57H9Y3yVOoR4AeZksUrF7nD/HM0UWQp80sgCffisfgv9/h0SOu5Wtp
mFAtrOY+v4jgqRZHiNjNnSadDLP6OmBFwYgW+tppdcXJYNf+U4kXCFgfEsx46GDINadDAWriaNO+
FI44ai7fhwhVgfnG4mW/HJhkGvk5YtnLTtqQEGKhuWWQse+3LiwezJZcgRu//CfpDgNkhwzM1W21
77RrWNy8nhIaUi6WtU64Xu1BImF7okniFnkuvNBkcDGE/0gu5AGYwNMH+c6CZokM+24Hrq1AVf1v
VvClaqZkEhYxfZG0ExzAN9HwwowkhxE5CYfm7PQGG92s0eHZkNGpo8hYmexXazF4kjgW/oSf6i4n
XjLZqGjAqkAiOKqSTwhBohOf3w0Blaiw0QCtp1uzY/wRpUdERPJ47Um2K84cpPKwYxuFhNunaLos
8LP2SObT0gYHMOBegqm/7WADj4LsFEIvnEK2OTuZTVAug9us8+Ung0qg9tHjLDJQIbbIz2aMZ6bn
X7pTSlQmtorwc8THqHoF02fmjM1O+6BK4DhmdLKaTVLJGlnkVjyRxcjmWtraQ/kJpfUx3teAhCQ8
rbWUexXWRMfYHqUn4W6UU7U3msQpL5zggjkXos7sGmzKgzrTF0z6+D3DTqiBP9l7R0kcPngfvcej
RX/GsV54eWFPZKvg4eAxrQ4AvxkcRz7keG6QEq9FYU7rLAgF6C/cIsvIUVrI+i41DUrTk54eyZKb
CrtV4Of6CwiO2jpZIE//LgRkw3i+Ul1EG3AHfFUXrnysWA3VhtkAkODkDT6E4WVrMBpTHvQGCxWb
vlPo9UfCoNIPEDx259vbM3qoj+/KD6njf+bgkdxqD0O2J0uk68zVYPbpdnrW/2Jsbykr1fIpl9tK
LtbLnolcH9vKJlxcy+RQrI5cWLxFKvx5QNKRd4dqFuYiwK0ZwVWmDCIyh7qSpyPjvsSyZUg2+QEm
h06fnzAwX0pWVrhvaNHM1+CRLrIfFoWq4lrlQiofBTNezdO3UQORMfXxBHt8EXksbq5/Bs1EU9+5
v4GdZC61YIEWpFw5YWlWzU2DX7cyGsEvBCsDulvJtnAlN0aglQFbJcvJ4O6lhoCRGtHcIhhBrK6g
j4GpSqnD9JxQqcgkwe5KriQaI9SmHt1IxQiGHh3LJYLFmHhyJ+DkUB3nIeqjeHICydgM7mX589X5
GPGGcAlzs6edgYCTnQTEwlZzAtFne/uqz9fh+PwKHx2ufCfolijZTJG4M+0LJYrWXCRUzLdUl6k/
CTP335TW2pFipi2BcqNtqjJDM7QPxEODI/YHmgx+9Fj7CLDoFy5i5Anc+YheRHfOAub6U/845tTE
e+FsqcGAwIv7ykEs2ZzjFQ4nhGv90IsjUdOuIA0sVvMNQu9Jh+rjV7gswYtnoht0II5RUwAPFYCv
/cJFdT2P/NEAscIlrFmN8MqGvEgb/Xdpv67cJeERDPztXshLbLdvuF73ZsYRYR2pyz3NCoVzfYDG
uq0M9VYfOZuPK2jtdDWIBh4z0aBYXSauSWpS4t4k06oYOyK/Zojh6MCu80LgHiw/qQ7+e8nBpiH6
K7R9HGI+07NGmTEsbYI7qSYgVq/+aBrT1GXPEHmMDOa9IblSezQkzBA1hAznbzbiJP5hnT+tbNg0
fxicARtb2F4IDicLl8nbIxWOz4ALgoI6v0vkduxpyV9c5ly42xBkeT/a2AIT/5JIa9iNLjcxFllM
3x1wd+0hamRzWRaELfJja2v5M+Fjx6TipjqIAWXm6CZ6q08ebetNTkPYLrBKamYVIVz0IsTAISbi
+4IDMHPM+aaG+aSXfU45mIlhZlB5t2gPziw4mBCwp+BGQqWuvTZwKESwzkG4uC5ObINcmqN1b6HB
2YTU27uhwNhnR90BHXCoJQSbF0cF5MnUXfPsTDKJnlJvNHdAByQaYj8QejDzKUVpiV5AxmAJOhjb
Gs+ANZWJuOOmoexZpG7CxXsfL3xG56DxJO0ngqtccUMu51KfrhRVb2u+lhQ/xCIfKK9hltMmk9bN
YLuhu8kOqYrqwZA+kPh+vw9LGqZybkEQo3n0h8rGr3oIzcOOEof/npgrg5+uDPEXG9ANuWGlS+uH
myJdhubrNEEMMBmnUMnvGN4SgcwEVQdipvrvILhkP3r48foBsQUbnlu9+iCs5pl0jpRQI7dnh7oK
QxlhPZYlj5DnEMNnwbQaXSE8nInagH8TS5lElISuwrkDZMlYrl+RKXlWkEpDW1MUBFQw7ESByrfG
6tttaNB41OyAeM1TB2CArVeb0UaHRfWZCBDr1XvFu2MmqfBEaUyTf8jEMONdAAgF630slgRhj9sa
kzyQEmnLxVlomwiaCZPI+p9FubqAoeDsccJcHBbOgrJ2u5fZIv6eP4iFX+cUEkIoJ8FsILPI7kTy
jaCtDyAJuIINkXTxUDoo5fgPim2Cuv+a0YtmV308iNOuGMBWXzd4/EaHs4PQ+MU9g+4pGp8FWRor
MxWpJ6Z16c3itBXBYaB0xb0Y4Z2lvtpzdeMBghEZyF4V7qpatvvpWGJdWmLVJPwuzSC/hZEJN1JH
Mnlqg8YLe5x2Cgz90vWZsdXwILJRREhy+ByWGLb4SgbrjflL/j4uWLfBklIYUQZCak3CGGa0qxgv
pYfsQCbImJaHTOEYBcMqZ72OSMcx3GJc8pCY+OjXaY1JBKmDhwxeYwzll2+ukms/0249EXo3YnOr
GHpdNlwmTAAGPxadlboZxsPLw9AMa1y/LnY8raaxQSe9d47Be2++Wr6ijaCRA/GS/BNQabZOwygI
g+T3RICmvUBvzESByt/AcoKWfGLs0EiVrTIPLYl7+xOk7bJFBbMSmMTeA7J+0CHyCjqqQT24FH/R
fTyMmC2Qq1nQiyJEVckP2k0W8xBEeFly5s0P6YWpJ4+l3ibJFwVVwpaOTlT6E/BpiGsGliP535F4
8Hyj4XREVf0G6hvCR9U/S5nPOUYTtNi38w4BYn/b2tXnhQjAnGC70ItHIbvWS6vUF1jY4i4xfYjW
CqLWgqCsggkG5WiD3gwsZUluR6x8cFVrj88a7zkB6xuW1ex+ljvvTD5mbF5Z+Mqz9E/RvwWGMFNw
wTsGfwRw7+JXa53oPFiNfJUIIB1jdmDPD6oakTK6lUYE2QQGro6uJjUQeh4Rf316XhF4tSKV3OmC
YwjntFUt/ri2QG+M+0/6Fauhr0ONpb2KZ8cD6gNcgnPon9I8uLVCWJhZnblNjVcPePKquEMkzEps
pd+bgHdbew0uBPmQbWumYCxd2p+LMs6xcSAllmgl8Pep6ohblkSzbcV1qfxWXKIsJU28F5JfDx9F
cmF5BZdlRNhEq2O3/V5PrPdDTizSar7WuL6u0lrBXQoh8euatJiTr8XRkH7Ar7nXsAPDBYv75K96
rrDe3meQFF5b/Q9wI/8S79oPROSkMvPn+1oG69dVeh/6zk/Eo45XP5YD7XFsrf5lBqIlXEcFkZCv
2LXJnmgfRfJ4y+fxtckYW1WL7fggMJLExEpDbPkVlHAICB0bPpYoqNLuNmihUULwUsVr/8hZskO1
X6nauvsrEp9RatJfKNRSsz2025BWQ8HtF7OMZ2MtgGPAYBFSkleIVdByM2KuDe+92In5L4j55C0I
MaCAXicnYgur8xs7ff0epJsXcWfXsfGK5RH9wIRjAsbula39rDTARjBXZJalN65mWfLQm0L3oYqn
gQ2XiHTezbaxNPAGyL4mqtX2VuEvsaXx0tY/GmXZV55eNHCToiZL023u7YDpzxU3Ug1K26mNjuz6
fOTCaJ2Rc7BlYNvh3oYD9qvyKrh3CRG2M9NtRQvpJrjeJ7u03rzTwVNEewCp0HZNzJJHGztIT91i
1FR+pKBbRzXeCWmOxzGh12dVPVW5W0ksRMmtKzew1XID6xlidU4t3ot/Lb1LSIxrG+ya6t8ru40c
9h11gMVAX7XikEwkJ9Y2I8NL5Z4zH1VtWXBfNbYHrvDTvY+kQ5fcx2aPR4p2K8eLVl6n2AvmqeYu
z7xXvE/xRvE5w6rMafbj8kC68iI4BrUjflXWXDRv0zOQTEq+0ZpBy9Au1nH3TW2T8y0Uc+4EhRqE
t0E8QRZ826s7Mbhm0ZvdirHWlBs6ds8JpwRglMQMisBkxv9mNtrU9/0c0exHuCclUUbg5a++NJVi
p37lf4mOZawt37PVD+9R8H4KCKaUpTjO0KuKmaVyTIq7UEcH3D6m+rvE4E/5GesHrRiXXyrRq9G1
l9te/SetvrnDMn9k2BuXe0k9k7tWOxhiGsW+InNTMsXnpB3L5QxBPZPlv3fwMyNNlJQEX28H5JKI
nJC6OLSFtHzauQOrGcmUO4KhaYw2BspMvuCrOgCAyTuBajRynxzTjEQWPvZTuZX8S2yYV/I2YO9x
NCWN1ck20mr5/ZwGDwLXYvVACIfbjrYpAhgyCJbyv6j8G+pv4CCGIhN7fsTKnUpTTz7w0zCwR1zt
qsSNyPSB6Q8KSer2qjwD5iVhfIqLfzpJMRnMq+HS2quWdI/XMwouHDAARjGZvtz8oYD+7S5xCYfR
swIbx0umm75qNKbNN10rNVqx+IVVFvdnDb+O3hlWx4Y28MUZyQwj0L8Q79N7z9USwtsZeVsgdViX
GGiRLjHB+PLVyaFjla9ABUOIAcRl7I5UwZp6CKlPmqui/q40kL0G2rBO7425VnoKgERkyE0vzCQy
kiEWbjls39M8kJUxtmMej91Xu3+R7FiCISCxJARG2+NClK+2dX3MSoesPkaflBqSjSpX3Qs93KsK
S8+3y8Ag1bZSQafGGO2f3NBgehg1j0Q3Yyy0NHr5oJ2KfcEcOsG1m5wySlLmcNByHNnqYChrn0V7
SL+gYkJEahb7YKMw94k3GbG6L2awEFFeG9mTpAPmLH1lFI9NTNtHcjV0hu0rPq3ozeagn83IrLv+
pqcqQ1BmS35vlY9lZL+kK724VG90EzJx6UHcbZtjB3FywRH/1dff+eB3BNFEm8qch0DlCXTtbcNQ
JqdBSci1xNEOyzardrHJEFwtIB2C6Eh43VCkp3yLV8J6wNR0dFQkW+gztHZfZedl/yO1e3i14w6y
9YD7KUcr5RV0AXtl/qMN5liexWKRv8AHEIpFzegWcNGTsR/HqZnT4ifDxHpW4JQzpVoJvCVk3Nju
RSt1wP0EOPOmVCAnwanIaAt47mS67QImmKMzNWRuzrGj85gUjOjlMMdt7F77JBsZftweSIyMIpAd
Xk/5rcgUuo6Muora3xFlHBDd6HWr7I5QPuSA4YK6+J9uchOomFzr5KhCp8VzdB1BhTGybxaP4Iih
VQdM73B64z7FgYL34DA1rhExTryFfUewB0ZhkIGNJrG1PfsApQQ69U3IaM4Mbd547BNk2g7f+Crn
i8N7vVPJ6LyWJX78fGtD5y7P+EvL4pbgQQWyzWblwfzO+DFVRmYoVVS+teQnyg+bpP6WNUD+s46D
iXBaZJBeWETxNpWJnj1KPs8JIxO3h1+FZz9+aqfg/RtdKYXrmVecY0ZUJLYafw11z3DPBDAjn4XZ
i9pdFyyD4oSlopEk/lK12yd0EukEmCa4JNYRWMZA54OMHyE15Uv7FwRWQTnBNgD+AkOcoLME7qA5
XeUudzXTT9HBS3nMrBCZ2XIoLTRADrJFotH4U90ZeTJabTg8JEqRogA/PocC+9H6RLEJk5fV9qt/
jvEHlKVIucdk3v4t9APpKiV63f49y2wEuqldM+5TAYhtOsySY7uDKNb4dxm928CgttgtpHtfb7/I
2dnVZ86CPqOqxk0dCezkjcV9jgvsidfqn50dkbtH21GVJ/iAgVvn+OuCHjJegSQfGRNfR1E5NI2R
QhS7sdEmnmofr26Q/5l8vdlCR22nY2FWTJeEasDCfO1rEW+JUlnGTEs3bep9lf1TIUxTglMasfvR
db/9OtvEOpSUHWuwL/aS+Lmk3uRR030w5tP3bICK49yezGm2O5yzR3BSG0kEmfb1U3908hb/R/LU
KHcjLPpxzhuWv/p0xBkeJ/ncWfzr6LU/inY01Iv6BiGysGTUGMSDJr9uj85mW8cleT+w6U0BiQWt
Iiz4F8Q5Bf0nsJ+zuCTP8L7szccuIlqBzLaD4MQ45oJWHnGq4om/3xtMwEtD80mNGAnKI7Ww6jar
T3cFYiza7zfEjBAz+V2BHpm9yKaO359vl8663rwkv/f7kY25afDHSXzOeHe2l5nPrOlT93AYCTGI
Rn+MkUQeuifldcqAbVvEQuxlS2WJ/5BUu2QB0nkp33Fqg+87CEna0VTOiy1eKTjDiXOOWubBHeM2
IHdF2SvneqQv2GiIeawxtAnpwNmE5YvtKEF7Q4NLJ50J5kmk7YWytl4CN4TxVb5Wta/h//tMgtDs
pD3ssN4vlYcEmP/z7phU6yhPHpolR8f7qG8S2FDL4iKK5CZ+lMoXZ83UXYul2ywcvdlNhOTG+spT
+m2PpMQrcREL7BVj9Tg786rQcWJMu7oSgkXEIO4sAYiJfCYpt8ehIL/ryN6zfyOMz6wG76fwnAgP
Uh4t2JMowPThy6e9r5qF9LEIfmv0cggy0oWD18EYUbECQtqKZCn7bis34Axcz6BZOoWFSbQyRDCW
M0uyJaML2pJVQX/O3Inqrtc+3r1ZVqROML2nuWOQmf0bWgrmDz34KrmTxKWbe3DNcYDnFJau/FM8
4uCM7jKVP9QIM9W9WmK1VR/GievdpIUeFyqqngvANCG0cHFWJwjGGwnP886YDgmAKAO743AsiccE
rmHygmJ5tMRydoIUi9Oi9aQYwdWhydCU664wNx7GEqERKzTxX/tgZFh3F5fb8BxWe7X77ziIOESG
gyKQYYnxNtTTbevqyy2ZTBKloMEEQDwmszuViZdMeHiHJI2Tx5p9CDghwJKEN5464RMeNIxFdkqC
qsWFuRAtaLTXC65A3FltzZBGbyYSGovtSm5JLdpUja9DvE//MNMn2C+BptnDSdFlR1oco5KIWRrS
krKmdd6VndKysqJNbhqotBFBEK2RAE1ObnUdyUZK3J6b2q4XW86vJv5K4HcGYOe4gMFfTcmL4d2/
bgW1BGLX6H8cncdy40gQRL8IEfDmSgt673RBiCIH3nt8/T7sadaMKBIEuruqMl9uOSkMwsI7jnsQ
dPluzoarzfoeVsx1GvT7emOSi5NsyT8CEoZiQtgGLY+6Ul+J6MBzWgKHUI/WRY9tOKVIMKXyQICn
VBzAiznxSjIA5U9kAgpWhjJJ+3nXrHgoCPHqXlC1q1lOg5C9lQtYZn8ZZAntr9RJXbLTEfO4Vqlr
ZQYLtKCcraoSIsrRArZxyIRMjwhKCJ8JhzUr/k0zEpenQvBPteN3rjF/nBtPhWTqaOL/a7A0GDSy
cEWRQ//S/jHTpMB7548CCO+P/sP5eRPUB69jpHGvrN3w11nsbasCDHGG21y3A2Wf+48CI5sC8w4b
VSUSFs0SKOH+aa71evBujrYubebF3s1yzm5G83NRtp+ah3OwEGIUi1ZAAQK4w2UvDt8E3GFupinV
01IeMhYmvLqqaluf2n0BeurkZxTORJTz5bnWZ/G/XJ/re4GJXrGCYkbYFO5LSeFkjSBvjekT7TRP
G681Sf785lejOCF1lNOJ2CxaemgnjdYbByP/F5lkhSMOjSfRC7U7j2lS9UztkisBdRIeWX+qD+Tp
qRN8ZTFxxPCnry1N/0Xo7ypzJYpLSI1psukqbfIUHKxkVrci17OlSzj2ah8NLBrI6ubSyk4aCnTp
jyz6sno75r4R933yjXVzEjPFojBTIbWAbXSpnTYeK7hpgyJoSruy1kOECDG65Mq1GYMlmGOlWJQO
fbDq6rVgLrt+Q6ps7oA2QIk0Yn0Vtmlt0jbGtCS5wiWMbjw/pt/Ov/HsWt4WigNyx49RPYlyNuON
yl2gUJgsWYb7aG1Zu46FMxvV4+XbiW2j30v5arT/I7fmFmKPF9mPSdQhCoI4jzBbugCgrLfSPq3i
FHQ86CwS2ccgVzb78wRmowLr337cLJ88N5X+Jr5EoDIOjpllD1sSmLgKNWko2juk+9lLJ4MZpc4f
zUOQJv0/R2TsuSv8I7GPfYFOOLbddOaeewktNLEDkU4nXyIRZO4hiOm0f6Xy1KErxORlm1dU5oL1
YNQONygmVnsvDG+FIngGUyzT6QGcavUoZXMluDZvwyHM69MIHPeXQW03Vw2DuDSKB01GLC+3+007
ZsDbyACLnjfTrl5yThn2GZITCn8T3LDBcB7+ZkVsNM+PMw6b0oM1plnrC/baZgA6TffR3Aw9VKvE
RrucHjlFyPTFFEhHfI0cymTiebv5wEAzpS1mSYRuTrtjasygfMvVwgUEhbBtcH9y35aYt4fs/KSr
Gl9lWxAOgcESnlMNhw4utBBkNjeG8rfzzFvF8VOBYathCS5gcuV3ohlBi8thu0crN/cwCHnWWY3+
OTSySY8iyr3Xq4WkNmQ1vU2drhfzKIeJwpQlCyX22s/12XCxiHq30E4I9PTG95zHFMUceIINvWwB
Hyi79IOJasbh54BKQ4DOB2XUINKtpGq1+zfzNBXfH4tF/1ZPXriVUe46wWXYeiQg7CNwIspNUA8e
BSEepoXLjp/kO5V+uiiu65A/hjcm1YJTPsnzDaxKuMObDHsc3vnyHCrLLDyUoBeMWwOVcBmZtmL9
Kh0jbRywaNP8JWOBsKSNPxXSdY30sZGhEoPOTZb9PO2zWZnTmnRRi1QcqpVrhKXLpHNRpx82pJS3
INDR0UOaO2ccqSY9w6SYBXAC5M9YBf8NGGHJuR5vKGgt8tZP7y02pAiw9QD/I8mXfbs1Wta8eBJ6
yL/7WVk3K9JOiAzsDr7G8i88Y1xXus8OMCEEjFFXeagQvyXSTSALr7YN549uL+dIY8F/IOe8E8SN
ZMI+TuATesBbzXDjmwrwl25fB4wg27+OqMUY5W04wNPSAcppuOoUcU8g6p4bmXNzY8clF1cAvxsV
hy7T9w1/zwIIEiU6YU4GSvNAJA+CvoMcg/Bw+AyNMdcLcp965aZWMXB0CpE0Wgyp8TBRTqkNbSSp
YJ5FM94bblItPxIRPygklcHYmixWTERoPORz3dlozctUVp0ARV7Oz4FXPaLiJ838nyDdjnt6R8nl
jSh4E3krjjJLMMjKI5SvTQussZ+eb9Ixnb9CQpDaKOnVUYGfi5zYXHQUCIktiPEaiv4oVE8dRXZM
rLmeKGfVCVAPqhUyelN6CXV41vy/AbBLbL38dJjV/L0YzURmdo8avzSPucKqV2NhMuDDhPVRDtNZ
rh5kwzuRDi6NZ48epYL56mqHIB7z0JQ4nxiNZobF5/gSazIv+2rt9tu+/XgR66RoXn2z+CegH7WC
6uFH3V7EaAcAIeyGjeg4WDb0my1U6sazOvrhGa7Pr5SYp1R8R3JEiCOmlljYpqQWW5BS+j7/1rxr
2h+tiqzbmWMsFiONMQrSTtJHHYXZQJweTars2hS3+RBf3UskqwcyPDsaTfo69bVZ4pgrCQMX9y5W
Fb4vUhZQBHFSEeSGEbizDrsPHlsk6bIA+D4oj2ESH8cro6v5WSRNVWTxqJt/jkeTagi9jHfAUsqK
0f+RNvJNGprfjjtXcIKY+cOL4osTXNWQ+TdFKoV7nxTz3GU1JzZKUC7xCPPqGRWT4e78g8qVCbiM
aRiIKPq4/FF10EqYOUX6GzvytDDnmpSe8bGLKNzqyMIYBVqDl8+VAkM2a3jBgF2iCa7mWzc4cKw1
BG1l4yU1mmimZYRbMJXtHOVoeNTYj15DZ0fJ6wJvw4FOg5GijdQ61wY9oKTsngSe8mZq5TetGKny
fgeqT4PWWhY2a7lFrN19KpIB/e5Tv3vE1HycEvehBm7/U2oGvQoiPhMyWni7LFSZMMbEgsehfFfs
gQpUBXmvirRrRZJlcWAAwxF7JkpuARByqiO87Th39eMnpFFYbkL63S5efZH+iHvpLUJ+SGkCWM7n
Hlpn6pwz/r7uYCOjw5e4yEEhmEjSPQnnSXeKsl9Lb7aAo7gDJ7yAiPjtKfPzhcyxofk3EnGpkPMe
Mo55Kn18RszrgUG7tASenAp7s/7/ZcNh1vP8w56kGfHquRPg7ibpL/9NwLDhcMvlUAh4hUDs57L3
GoNzCz6/kzNNBNOr1dAbrAX/x8uQVGIZ4QXGlF/iL5GQDvUhkLFvH/IA7qD4Nk2m2S6sNBi1+o/3
I3L/NXw8KTnzCTyYHpZyEZt/er0fv+mWMWkS0D0sfwy0sYSbuQRqKOpes0QiRrT5qeM5rkTY5QIS
33rURJ70LD72zT94uZ6LQ03sCSlBmMTEP6f0lROcLCUpNLhJ+c5DBkbjLSGo+641lxliUTeaC7NK
XkQBBwPFFvELjZ82cC8pzXkBoS+aZfPEnazyIkWImAdvCinW5DzNKr5yrm8DMUWF6aJarPDjTV+k
3bTs7m4JcGx2c5RbPvyF/Z+s/EYp8KyZS+u5ErzZSDLhaicgVoPi5vafKKThNeYcV3zcUp5rFsqA
YNPxRrkzK517orvWCFaD+K0P9aLItsU3+6Z1grL4igUkg0tiUvcMHb1xdz24wZpOKtAD3p8jJZxv
SDXkM/NRkVSF2SyRKbkEefxlmYU7qX8zFItI6ZG1gxpe8ahnachPf1VkLgr/CJKb+4dbJmnH/jGM
9kX21TVMl9Sx/BaBddYKlvxsn8CHMf1ZwVUqaM1gaHSJQaUd6a51wH1BdzZ5+JwRfxH2SynIZgOr
QRf+1VSgQKy0FuLVF2t+KtMV7iYGgu2yxN0LS1tpReq0aRS/XYPJfYZeDk8KZpxIyOH/iraTZkuz
/8PbX4T30BUQqqbHsf1v8BVk3rdC16elZxghJTcwCJy7CMdQpFXdRUAUNB7gGxiOkDqo84iS5raR
MkLlhm4LiWacJeIlN1omWg9+a7vx/ydT9+pKCe4On7rmY4UGmQzR1OROBHcj4cCG1k0oc0jZyMhh
I3FViu5ahEeNpu/7ngHREvFSIuZoiPGeNK2diM+UAQClQMJPKaE2d3J2GwZmDhRkj/TYi9h+K/2o
ZeU8LaE28TSq2Nd+QKm0BGpG4WYj8bplQQemnTdsK+4l+9HN07hGWDWZIbXKomfN7JD01nAjEFHh
uavAW5cIEUx/wZ3sQMBQ6N1x8wJyU9uWaDrmlXUBZp5JCYCqJsSURTpbpz3CRN9wPZP4bXSA8rSH
zpWiGW/we0J8lXdQ4lAf4nQlATGn2R6a9MN4uW4iB/lp6JjKajOg42JK4uOSAGEESEHwcfo/3Xm5
vJfSg/HM8OEYfQdQhReltaFyjMsenVCyl5AVaS2QNpkm+ApKROK766j8yblTPJ7zjI8W7wqSw4Af
Fg2LKubnhvFSgM+dmUdLV9aaZ4F61KsNdcWU/O4uX+bYCPn21PJSgeESlJ3kfQ3YdxHCAZe40uRZ
tTulfcHwqohYrStmZ/wpc9XE0RKUpECab2o92Nh813e6TCPIdwBckuF2afWF3pEqXg430/CWJT+h
mKQXj/SjvvtKXBXqdsX79iQpN0evuI013cZgtgp6iAOUh0sN3WOyIwtM9Bcat6aALjyo8FdPDT9E
1znX0YUWN/GheNZK0vYagBouRpD/Sv06kdB5z8myAq6bbu68Usfg0KIVgQmb7W5zKmnKF+BKRwZZ
iD3mlHGrlGAqUtoJDt9sGNBhrLAsoapJfBz9Rb0sUaIEOZZoSAKkwMPN8ZOJUv5AGE576C2Q829q
gQ5Y/Q3xJXSEANaUiTm6d74/eNPTXqnWgl8Q8IIiqPs6vJdAf+QIjkzaCOgXXX0F66s/+enTV2++
8yo6W0jPLO8mXBN5Uer44PyFaRYzA5WEwN0g5nTwNvS3eajgYxm8fO+/BtbjqvxRWIHEMaM97L4t
tIgsoRnQuhSWiCPH74rxn0yftZ+lxtgfQl6M0PwzSM8qGS4FzuWUzrjKB/exVrYITPstQe/JriT9
HV4Bmdapr86d1G4LxEmJNGliYyqjN0uJ0RhYjQE68pzuiq8Lh8dC0gGsvfBssDzhXsxxGxOLTJVC
NVGipSQkDwnugGmba98KV0xYvbs1U+INHBCt3ByYDlJum9HKJL0JqJzGOtuq/w0JOpE7JNUenqBg
4VC686AhXRWFV+GtoVBL9SHWUH0BXervIheyI04p4XJxTluKPFBwVVowVhYKBYZqU0b37Xuk5nKd
Ika5EkeotB5uItkGGQCJcOQ002FyFdIXwaC0PH1IzlkuEEAXX7A9mJv4kpJYOqCA75DDBk0/K2S4
LDRZpZhC1IZIYRRLkI7TiGVBOqsYcXTSdwowNQwbteqn+bITgy7UUSiybHYvbFcNO2FLwzCGUeSL
xi5El1mEC8t1EdRzmkLzR4cmCgCMb/S3YDDHX3C/l66ykTFG+Ik1aZkmV6F6NNh3QfWXD6iFyMnF
TcsUjRHooJEUVx3kvJi7jPerrDs0jExcDZGuxEwsx+q0V3gqwdWEFgBuHCkpchAhH9BS9CfHGchr
b5ghMPQ2G1T+lJPrGmeZEau0zrN1l2CDQmCS9TTVYAtUTBHt+GLyp8H1yfRHC5qQxojSM5/kDvdj
+lY8ozF0brY8HX1Ap5Z/ggWWpZDwpUA5pVOBAp5vy68ehbWN0yc8cb3QUTwGm4GvgE7IPIyNmVHc
TG7r1uhXhSguXDG1ccRp0V3o17CWdCIbRw9iEt1LvC2B4Kx9kqI03lTjrXzCILubT8xJxnfNshYv
jP4aMDrHF6OGO5NOZKXA0eKiKHxMAe7EyI7WLRgscJxHxagzskn8ERqdZzbnPMvfabTFx2/VZ+yo
ED7GawudbitUSgg+8cQN2swqyrngMWHPzrjB/JqPoBGLYU66fIuIHU/i8A3mQwQJkkMjac13qlNU
08FErR5OTgVARnqIi7NjcJPJz1DcdrfAaCdOeDC53tgkkfyPdNMOGLS4CuYCFBqFLWXw/vnhiw0I
ZvxHyM5F8K2HdsPtz1Xrgf6ZBI3/yPjoGUaW9I/RzFjRXSKBD6VD76L9Tk4G9Duuh3YRaGq1x4Dh
QSW2szK+QjjiWvBqLj8qqzd8pAKs0QJAoyhcHRbYZtcLV6VGJhQdLWBIZO+2+9xccx2Q5Tfy0zOP
QMv5Jnxv6w+M7gUOcDS6g/gv5cZQurno4k4ufrFAyOGr9dAf4xI2GaOhnk1iZKfwBPThXyreu4Q+
X7GOlGfU/MjWjwtjxjz22dPtBswhR53Xx0ycgisAEeR5D8O/5CgIox7VSkzDlrkSoTWgQGrMx5p2
batTMNxi8RJ419hCAe3eg/Th6naJWbH6mNnTGO3CBFqFzGAlgc6B+CXnQ4eXXX1q8ashvXWEt6q+
RTpO9D+qYtkaXyczqaJumv+UWk68j9z8mNrdzA8tje2i/FTlR2yesvHx4UkOt6w9q/Dtmy09ZyRr
smzMROhcSYr0o7+55jmvThnDcHkGEBvRSobnpTxRAk5ygYzFA069fExCvHb9raQqHO5lcM6EjHP6
b1zuEGUq1R8axNyBAnY0WnowV8m9ysZZbttJZOJD7t4paRiyxpRYfevl8obC20B7lJOlZuFPyHG1
1ERCwO5lfcnOrbeU0n9x6h1c7W4Z5uSY0XivasRHLq6xOafLuSxjypikcH9bWnXZQfB2cohGIr9a
2XEUXHWjg6zgMyfektEnciY5vOUIIeE2tTcO6w5yNkviq9gGo48eixadmkpb6C2Z3i+fLnUVrCqk
j70MZKTgpMUOyjbeXzLyFXvnlle2x6yw2JV5ulYdkEi6SHQEi4NpI1RlkIHYSqI3vMey+IjAqlTn
Sl6rypd/b1xSblAD1hwpmn8V7ImiJTezWmsEMbUV5tD0E2NwGdZl+2iDn4AOu1S+s+xT6OHC8cRl
nWkkpp15rZxUzuHRGJvWxbb4MOi0izj40SIhuEKKjmnQORTAE+kvSvQGQ26FkO5ghhYqwBaglGeV
WV0qzXX8JFl2j6TXMA5YkPXGEgtRcEE5HAc/7gr0X5tP6RW7wqIot9QaXsy0vYDZCTbeWWfSFUEx
Ta5JVZ1T1+He/ieTRzNwkU6F9kwNWxFRrbAUSScsY5B7o3+iBrhI28jyPeWxLGLE9fOOJq28RsaH
mTNgnUBqGhNWGMhLaojesP2GBu0GqXUP+9A0f2s4lApdU7HAvmMCHb8pFqYXZru58g+VKOe6KW6K
nB9gcsiXhGTTLFaGRsPJHTMyHhSJUfEnDT+es49ahV2QKis74s93fUbjKnsVGY76ZPvqfJntFMId
+JGA9xeXT5P5oumKWBU5MnSL0njXRUvm7C3wwsNAMq4XrgNoMoKPwDRlvri10k1q2TWPFu+acpSH
9lI4c9l0N1a/8ulEGdd0Ciwk6egwEykmI0BWiH7/lShbREIHGaJnHclaU5JhaXdu1AiVqfFnwmBt
EH0emjNCSDwSqOurZEa8D9oelh8H1JUzWTseKUAkXHBL3K2aPs5cf8rP4R/qOvEZgE7p5xhdoWvi
gSQkBYqOiCdi0qOIw2EuziT0bxxdk4shzJty4cEav0/jP5xGhTaD5xg6r3BRvzm+GQzDmgUNCWr5
PJ/jYq+6KcjBRTZ1Z1PaObq2FMJ7XT00/djSaGh3fXTlCM8plyqzp+YfsptKsSHRHRtmFo07FTRH
jrMv604hpDUI0iPDTw5rRh3UtfRN7DK1q4DUUU6zzVwTbMMi0EDoCFbBqzRVkCZzfqMmypfIV5At
0aDpw5NASztdCfR0Iu8zC9AjszuFDjrnW9K8DIDmyJ+8F1QMjWK8VPGmp3b57vAJidqOd2dgQ4Lt
vB6bVxReRNP3NGVouri0VX36fzI3WogdpRY2JX3/LrtJ3qflkEpwjxocRPoKdpQjeQzQz12dZFVQ
P3HKpJ4y225L/vAkYHcGVK5xouzXAAoVSG2ceav2FCDRTsGVBBskH0H7kmkbtQ+z/fZMg3Agg2fE
aE6hbeC/GqF+qI5/63TF1cb4DSgNOsdOoRbTS2k2lL/Y8nJmZp5CZRStNH9nQe0Z2N6B9BdLvsra
Ja1mQaNyKhGHkooTSX11aI2KU++9tZzNJNzutWKRXwFLGhyZC7EeQRP8ihQ+knuNDTi0yQJTioQx
SFnIHNJSZyFZFM/4TwZ/7SRPLPBYLdsRy2AyaOZ69FfL/9KgZfYAqwYAmrOFPY52O5BsYhrHIEn5
7SGLo+6xmU5rzp9XzYaPimCy7pJFipoC2yanJOYBzBFqE0OFsOIsV5dYFS+IFrtkWhoL5QKZHPEA
KxpmuYVLZuoyuPZrdRmU803l/7TyykXqWC+46Rymf9TiJP3hrCQims6CFiytK+WC5fcLkPd00dvV
2ElEgxmE84KGlIp/Qz8PwdGkg5dgtRUdkLHczlknLkr0Nw9nOKfNcTzFR/TrvFMyliGR1ZMFuc/d
rcCtqw/YU0PwIv5Mj+kxddfGnIvIHpuI1L9gYYSoIQ6M6iDB9msyfzgmj6Mdjr1dN1VHEgXHXsIb
gOuMutG10K2yaB9zTDYJuR+PxqVWE2U/M7MEoc1OBYILA1wsOONrI2+xLjClTyVN5w2AsqCiEliZ
MyrKYSOXJwfhCFMigK6OvgowW+SkMXY3maUYfEpksQ6j9ScEBbQ4BeE/C1UkrSIahiiBajowb6zo
SM8rYS4WpwZ1HhuD8YRdyZrOjNFHJpKTLYttfxk6h0h5tT0RfpiV2UjJDEewwXX2iMl1jkrCca6Y
TCxjUd6wtT58WG8CKJbZEO7U8uV0rIqAes2FDrWScTA+gRT3zBb4XMkNAVt4GnIUSTEg4t9Emh9t
nGq69e6IBc6VzyzkVNPSC2y1WnOK8H5z9S+ud7l5LxEWPeABOguRyvzJw5zYNI8baOONYjvhnuow
0H0KJVRL++Ktea9yt+LqIDCE2pzQcZ2ARAyzqdUeTbrw+2wzyLaOkqxb8gFxAdWNLX8grLBMwElG
ETfHMMn4SJutaHu7FCmsL1MYw/DlX3lxEdYiHugNl5lWFMFIF1G/wj5JmMpydNB+SeNYMmlmTUD/
t+zqFfWpdCv2RbLkCMQRGHckjf3taH8RibQP7Mh/QFHu4VeYGObw5ZHc5l5qhkH+SlohKKbOvtHn
ltR1i0EwPYAtZUlaI6D3mrNEv1ScwTEyrSWMAZV+q7xorZOjkchD80ewGemrcEyI2KuNw+DCR+k3
zpikO2Mbct1jp483E8ptBVL5KLpBpVRPtntX//PMaf2n07E/mM0YQhOM6mKwIij2tWHFkZL0Hsor
1HRH/ua6hA7IY4SvEQuQzfIL3lY/M8ZjFWEdB0eqeR/2DO+HjY6oEXi02ZoOc9CvgR/TGu3cFbpI
NngeZFrIl1RfwcODp9tVI4pZvMJw15G9rNEOcictdOPEaQdDtBYh8d/g6jbpBfSYCK8MdJaecEZF
hEYUlVcZ7RLloUp0Y2aleogwp0enjp6g3qEnYBOgiV7PSDBIM9s6om8LCOu0aTVSaYd0b6rqxwVp
Itz7bNVe221G4tWlx77FXMfZeJjXZrIEIXNOU3ZQYctOzDeTolkcAJwl4wsGGl3dowyYBsQLvW0G
CFSu2aLUDuixtWWXnRucBBDUwTIe+XA9WsYlvfT4QPnIQbRnDL6uCKWbFXc6XMXUv8t0k3bkFQgr
7JVs3izSVEfE8wWjJDs5Sb+JfJKm6TFZS0zL4ymDORyCU+mQPJOWa0cuE+8FEMAediAzoF+onegr
wNDn2k1BsLBBsYxgSB+g0E7A3DJ/ofehy2dsEBIyO/Ty1F0FOm3G5WsoqnR9AoPnfcMRCkALpxho
i3wx1tFYoY6TPg3+eDwE+cIn2NJf9pAWgoMh2EhtnHzZfOldFRkjpR+PcCy0LQNl8gUd1Z72y3g8
sstqP+z0ZumyIVczRd6bIl4jQpTncXRqN4Fnf1qLriJ3KnV7vY+ztaktS0xSYQdobxIecnojZXvM
WccrljT6wCF5PNBW0YkqQkcm64Hkjqg9RMAQBTCPyGlY2hNz7labmlnBodn5zqn99NDWfzMmfott
8w+dDIsrtvLILn5Owoo3ZAknAVxHQ27zmMnHzKaGuz3TpurGchjzoRPn9A11uSWCgVAvFHFwxaf1
u9kNOHpJ2tFW0gceOCon2ITtTEcPv4RaDgMcgcUCpVGyVGg2EBe5NhkVWAgGsdLQe5zpcwU3E9Wl
zXjGmXMUHU+tm1NtC69hR1RCSQSsB0FrIMB97PGP5KdqWMOZ4IgXbdJtiQkL7Gk4g617ZUi+QN7E
GGfavcJfje09W42CQs5+O3jbZNboP8WqRAO5FM/lplMxcXTx/Bf3mRIyeys3G8yeC+OTEIaEiRY9
hgUpbamSGT2QE2AcYZIPjW1pD9zkY9wUOoodqjvkUOkcsoG2ajDON3MWlSLnGIhChmcL+oD8xwR4
0vNAT71f8xmRtDGmE5DowkwHLApnA8j2pM0imZnd9AAtfb6RIZLVhDbROTF7LhnzZWXpzmC7Fycu
MX+HvbaDmB6uYeKPPhrs6Mf2PSJGobLyIiGAf/ujjb1E6ATUXTfMLR13TDIn/W7Oe+r+NfHMnQKE
cYGNqxBIaB+Fm7G3MJB/TqLvrF8wEQar0NwkpjrwjNFecx6lDWxJMPB5wIccRNzEBm+IJiAMuCfX
lXcZ2+GgjCANJS19OI8+OLlY6rPC6misStrwWJhwhkQnMgphjtMFEukgWP8g4FmhrSGYHUGm3Ov1
vgWEUfZvo97dhug9Xlg/eNGoDZfWK7ohXWXHC459fiEHWDuS+SBiqmFZzm8WqZyGD35+gXNnhLvI
wVbSRzOi9fUX3aGGwrBAxFJLv7IKO/JFEi1bhTilwhAdetRTUV9X5Ht6P7hfcvkMQZ4Nz8MdvFW3
mmiH4zHH2ktM/aYqfnfG25MW+py4QP24by2QoMaKg68GJOlsYriBlbNA0knPynplO6rGN6KJXsGc
4x0RLEK7ceZRtUKbg2IKDqnur7RirUiXzvtrszkJBKXIyWjh/aCYkeNddeLoY26KADv9g7lr7RAV
gAEWQon2r8q+fb8AmJf6KNvtypnlRGxvrOHmk0swRqnd+rdPRFTMs4DftDgVPD+7ZpbaQoOIluSG
YJ4b6AMgEB3lJ0Rdhh+spThWufGNI3kFzA9Fcs3ZV7ItZQAqE0GfsXIifWGYhzDwX/ck0oF9bA/X
5ILVdVKsEPhI9B6oRuxUJJp0o8mfMMVzxYIRxee+p786I4KZMhFVehqe3PoYgxHkHNoLG74cBiAJ
26GTrdnfSLOqlAuLaRg/q36puGvCpxjFDWb9ZBpdE4RJe74E5k65A0xLAstWFmyz9FiZIPUdEK8l
rqlRYdBxJBeAF5FkNI4CK/YH5nxJ+JcaPy72LT8+UVHmzJhYkNTg5XFBSQ9mGcc7RS4KeRXuwr+o
D2lYc2+uQpZUFkxqMvEpiU/fZ+gOz8bAnkhUTjGAkdAekWdzjKfGRL8u+QzGUUQ4DV5aMLYPVzmM
xSbfUcmjoK7cyzgfLhDKks1UUGpykbLgLgWbwP06vAINuBoTBsdOEaufVvw0CHlAs43FCDooDF8e
s76IDBfSHCLiWYtLxHjQI+Cn+xAXJMwKRqGq7QuQ8XH8UKOhaGhhRqqrilgM0g6ElaTyQ6xexBO7
6q+EXy42fmLmAy14Bip/tXh0hFbJlEi+pONRmAjiATwzlRyCd4bdYb1Px/wbjNPBvpZvrFvkUxAQ
tsrRstebccyfNt9euuX8U0xoakWNDOkSpfqsCf4KdsWOvVBYMXOWnM4WrauS0ZWmDtT2UvXDk8tp
KSSfqfO/PdzXsTdfox+x5jK6tL+0WpoX2Dj6ubxoLwjRa9P2r8wlEVsSrYtbbS5RiQKQZ4AwTf5Q
zyu0lrRF8cedpsz5Zmm+NEAYOCgxuljKUMNqgCEg83VUH9whHH48CqBfgoA8jNUcq+G8/nKfq1sa
x3y/MKPwKLQnwbYuKbHW6Dqm/e/wxPnhYd1kiECaVLUwDpyL7t3xgj+e23fVPUPvIK7hgWPiYzNU
9w5BR9nCmSM11B0iBhANrEpbc86jAohFjc57cEyYvqu0EOgzlZy25jUP9Aus2Cr/sHs2+7gaHyLF
uw90VJo54/lGR8SHjnk9Fq4bKzl35hYDKpNxnstxXxIg9FmvxqU04oQ6NfuZNIbEYxEO/pfzcOPW
RBkzFGQxOSNK/eH3cxY2jbV17JfOCeJ7O2/P1kGrXoLtmfZwkY4I8wh8wKkVrG/WvcEtvg7wTWxY
lNSs4IrsvQ0pDc7cWu7TF7e8ZiyZzzMzzMb9EpLqSr+q6iyb6/AB2lU06t4Kf4n6Hs7I8h7cFCSD
IgGIebjAVX1g1UbMbj6Ma3kIBFI6DSQx/zvrYGJxfmDz0udkbRCRvXcfqkoauY3yq/mhDoY8J6ST
mZvayKjK8sJ0ZgoO8AYGq72QC9jMjfKQv7vsJydwW7HpFhjEt3TLRt7oYEXVX4sCkpsW3+oS70j6
4FC+dyDPs4ZOxX+Q3ZkmWKwsVz4jc5RZsjI2HjCjeXnXJsplXLXGEAb6evnD4lBFy22UDxEP0w5/
TAXRIZUHMkkYzEhziRvCyeaeNuuGZ56Bc5/UOaL3GWsbNO8p/qNjvaLQQWQ7T5l7zqAbJSmawill
JG5fanga7fyMSzrlcprZ0cM8hvv0LNEuOmN/tpWv/uSwfJb33g3W9dy7RVtIkzcMWMaRThaEyAba
AbRnaTksj9kYFDeDofs3YPfFsfbw/TV0+tZYRnd8CjsaPvEjozAFp9v8VmcqZ7aKpWZtk/DBaMNa
BxtOTokxb2b+mclokE18m7dkXGs6WEd0uclqmMVrvAvZWk2mNEuPeO9wo0fPO+3D4imDg5qE3ATu
QY5XHmsesg6X43ba4tSc9NAtWefoagE/t0vglYcU+XXKOWFD6BKg+p7z37K8ghFmpmus7fHYpXRT
kh+cizJM1JdAPTQ1bkCfEF0Hs2438nVh/0BsYRwhdxuao85c/OG5H0q7lV/Jyvkq9CualeAv6dFB
WJo6PINTQko9oucQWGhH5epWHEfC0fMt/qRwROsF+LVd/9WgIM7p95EfPdjU1TN3U+6+9P+R8VbA
368y6OIDDcd6usFgxjE5VXcIezuac6/oiZMIPCL4L4wYO41J/AvvL6eM2qYCJEYM0dmoKPWjK1lH
FI2UgD7Jr11wt5BepIuW3lNsLoMNAhpjIf9E0NgmBSeEbZfvdPr0rMRhgLhnJqZHCZSZvmHMo3Li
n7Qkk2Khc9dNc3RHzDujiG27jzjZEIpGI4SF/yMSGUaNflElu09mtbKWjL/2Xt71NRNOCdxLwHPj
Nj4j2ZlnvgthkafZIpNLRrg/TYDpDhyJSjWgRe5UKqDjSN8Esi0DZjxHMAR/XISNa1M5+NVRqnaC
CB9c+tXFec7vL1G20fsX82VoXTF7IKuwZiiLciQ66UI+W9yylIEh7XyJRnXTXtHHC95HbSkXNLR6
Truo0Mk4LU9zzQTMQ6PiBXOiXFCu9ZuUfD2aef+RdGbNjWJZEP5FRIhNwKvEpn21ZPmFkEo2qwCJ
nV8/3+2JrqnpqHbZCC73npOZJ5Nx7h+JTbtEwlI0JpoYtdnpFoL1bTojApnOQUFsSRcxHR9DiECk
OxvBex5LK5raFG11wJDqG6xt3tTbhu44R/RVk7zGpoyYtrgG8h31ahgTV34jlQccPQ9/UyEqBNs2
9pyYn5OGqlhXW8KphQAbb3IwbbGLFEhpNdJW2eMNbZvRn6Evpal8P0pEf7LIHeyiEuT9d5p914Cn
bxwIq1Ud/sXgIFiuS0JBiXlST7P2wfOGNJzMwN1P3/339iCNA1uiRstQ8ZS4Y+Raum0GrGAnmJ0N
+E9Sbscbbfzt2eslxq2Db1BF3Ri8V/ONhU/Z4dUcnKqGNrs/VbQ1n/auMvz4YkSC1lIBxgMI/rgg
SPBYpXWV6kvMaO/DQozTzxCxvKOldK198JirtB1R2ITLZtNfoXl1ePBT4rar7rfyDIYbH/hbrMrr
+2v6W/1K23qVXMvA+fjmvji8lmztWG79pquX366U/eSk/xg/1oF4l80UkncerMFds5VmYylyms6n
+35Zr6akGmgM9h3aVbZSD2Ci1gYDzX/dQnuEJ24EN58cCRuRRvZVH6J7iL+nkAGVm77d8Ef9DOyT
oQYKeF1aIBWKHV0g5d0KIEKZXOX8FMyZo7V2IaPsxLwTC0qw8W6KVQN1MAPNbm3b2h+b+xPpDO09
pr+0X9itONhKlSJVlzwcN8xcYV0RjXP5MvH1J09HbU/NA6ENPnyKKxVbjamTr/cqfNQE/NoHQr9K
4SiJx3TlZLM7QacYRX8pCsIQZ0L06cSFRMA5B605sgYgjBesg46DIyqz0uvRtnRM63cM9CpuW9tg
NM1cxasJa6snshl9Xu/YDt8DmCtM/zqRxERz+Gheq8nBPHJDys2fssLYgkzhJvJAdTJvharom8q/
ioBP5rxC4xfG7LDqzQmK3KCiG4TwDlAJ10v6VPRo6bmh1YYI8RLplFNfcQevHJTY+uEPEOd7ICDG
JLsB7fi/T4I5IynV4lZnBzZJ3cmnoJxLQHsrW/HSl/8YqjbI24sYaEf1MSbE3TMXG+Juhs8zFKnL
z4u5kt5PH+h/wXIQjaK4jOa7leYNJZkMvLQoESI07hsxg7Oc2CKlZHRAtt/FAoZt0KEB5oxzGiUT
6MNkTgkByl8fWDAgXfLtBQ6iz+VFGIt0YN5nn+F+nAyUH9plGB1mZFRq+cz5SF6lLyn0P7IYiK6N
NZf6aveD8F/Ddpl+I0KHH0e7BJAU/qLdWIXQraoGczLVik6jQRAVgyS2nDaL3uPG4QLESAXGQWRH
oeYi8NOcGTfFWukMKqaOgixzWETLgh1lJbnkIaFxTP3AA7H5QNjICH/FHCKnlMbEUd0eUnCNnkvR
jmLqmUr1Frb7ACEtajPwLxOPcOVepxeLNLnpT/0boDVtHPMYh0yjomq555BllAdgycwCFzpQpttp
HhFqIb0DliWNg1CV+Scw4DHemvlC0xYRW2RDZqDO6I5D5i0qL6p0IKKX9hMl/8gFJg+m5fT6BseF
KpvoHoWGCAaiwsXkFPYtTfwRAw+MBUYS3MYjt7ei/JLC3xivw7I/Ax0SmPmh76PtkWmOUBiP/yx9
/8a4R1uk8S3DhDBD3WqyS5uG7OTJBW0adWFRnTjJx+4M45m8v5D4QzBq1DD0niVWc8FFU+lRap7S
SWzKnFxRumfxAI3zOabdRW0Zqm3/JL57fJWgTVX+bcrJ2MGjcsp5lopFMQet2yFBjpDqVSMuxWR6
bSxq87ElbYrooKdOmpABELoX0w8FMl46GkhB6uvOugltqe8bIFpb+HECt0kzUziAUIxLoOelc8mm
+2mHX/VvVhwTgEKUw1Nk2rVOvGs/JxcymbPGryDmho02GhJR2JQTpDOtRrhj7HkQqCpN60xopsKF
Fov6mDRL+svhCq9XKNYckbICDwf0Qg/ecIkI9/PXdC3pE5Hrh3o33xBIToiXkNG+kBJ39J3gsa2E
zU0/B+8zWA64pKOLQoiMVn00EVLwv5LeuqHTY5ooFxcVG3YyBYvO0Y1BQKMwtOGWIwzcx6w7xAx5
EuAwlveRskFFBy7x/xkHuIaQLyDklqTKkh3jxVUXyO+569rU4Ikywkmceg5ui4k05t8m759w5sSp
CvO+yudtSMr5u8WbeE6sZuFDEggWpDuEKGxfF0SVIzGZqN4lWE7uVToS5oZkxELMR85h9D6GFmpA
T7liyk+8AzXpp7/pGO33G8FPaw9BbP9H8aswdzQLwEUqR/tkiuWvoz1acSdgztNzjNO+Jg+LMfoN
jOXnl3ohT/dTUKmbET/zd2h/KBtwr5dQ5YIH4tQi9IfB61CMlxKWTIVYHt8V2BV+zip2u1y2xivz
plQqOT3LJeuKkQIL3XDTKaBWV1OCBoOH6w9ttk+/jZqs62cKUdT5IMxGd5BBhshdbHje0RAKI31o
mOkm07fNC7g6tmPsdlAMGla80EyApmZpkTP7PsOjEbyzAL63NqRS5xhKg3dXip99QcpRLjdXJlAq
baFNf2jIsGYZpo6JRwWk18sjKpW+Ft+kcRef8W0ysO0u9q8L04hYRAzMt22NhObwiGWaJioE5ozX
+lf2w2v1jlzJ19SlQq+5BTY1mfSysL9AGrwyyq9mcuz7A4AT/t2Pj1DWsvbxDTY/15SyK0VkgDZb
JhLg8wV7TaTOLwK9UD6a/FcUC1b67GAt+jjxJHONYug68G7HCG57MkeIT2v1bRT5Il6QVmHCC8Su
UuGIWYLRDTPwJRoHGZPJjKmCiBo383D4upo8LBm0mJ8blccI3a6CD6eCxJc5+5gQDak/D5aLU6u5
j9EbF8PFwi7tI8bw1XYXkoyN4MfMiSVHZhde8emn34HRYiQS0rEnBppQOffVuyO5Jdb02gwXQaQI
yCrC1uDjCJm0Ibj+IE78nOoUhi8iwLLu2ZYwIEvZqeuU8h3NqtZGTJDEKLCx7YRhsbBMQuyEa/+K
89ucHkLhws2U5jQ6DxQfDIK+q97hsKiGf1L5E8KjqngXsSF+v+nBUbQToAwlFbtQdmJzfYFUw/wt
TVYtSYHjOkUL/HHIY8TXt3qhhvc6UI+uvvbZ05J9SdoOqeSE0TqtrpVgR7t7EnmSdoSo4Ao7wkLw
BkI+CUnTJtiM7JissCiGwEkgqssFU7fVts9QYu1ekgjTJb8ejccWW8KBtK+DgdZHmCz4yNqlP8BN
TluULwmMeXwMmiMafzV2zENY41zrZgO7nhvfL/gMNAkm/kDDzF9Bs2mbPl8n5K3miyTdptMNpQaO
VBTyhW8R7xM5wjKBfMPWV+E2DUdPaObhrRnpe0mrXIW6RczDwoLAQ9cvpw79Bx+p09ipjoBhzF6S
QAu9iqcRF1GwE1KlVEsL4yK8/N44hrtKtqnH74SvToEdsVTiDfvccmVRAchy8ncEzmLydxQj4MlC
VS4mVjrqBpw65jx4n6r2Usf/mIOdlCfex6xlfoVOy8eXRtASzOr1hMJ4dY5OfmWIOUi49JboSFU6
8KwB2KTmMB3s6VYThlS4/Jw7FvW6htDUPBA5ayEt9Ju0fo1HakeKAMbkq5zD23CS9DHu+eujiugy
td/+m2Jc/2EVZR6eYhMfEKha6dopGj38rwv5H+BowwFINRRsye7BgIhRH1KvMP6fyyfAD0oVMNgH
P71lIF9m7s1m3jAuF5H8zd4Zpmc2ZJJlKcFMchxwIz9zvHEg1sV6bJEIz60FKOUXL93oEHaE6qWd
fUaH8IaBERmtW2NCiD3+54glFOEMEquIMaTCNrccZ9pr8b5SzDQ66hMZD4oSA7PaJI3pV/D1YFgS
Kxf9VXVC4Q+joPhRtlIsnxqRtyFEM+sEwffAHsDrsoHpS/z0j4XOIwR2bC+QY9Yzsi5qsoWc+JwQ
4XVYFeMuA4pfLEP4Tj8ufLWbN0S0fqUMvOL3OQv0DdFpoJWcxRDS4YmRrjeUcywfEV5NmEbRbaA2
+PYaSo2vo8vP9Sv9CV2UVJMSUf2wp4xMitDqguyXG6oBTmj6G3p9ubU1TJoaJPhMHzGxpGuIYJhP
rRFtWE9wmQo3Rk79/qw8lGplwiQjeoRxXtBx8IM5i44fQths7ceGJPo0vh6jwwttlLSMK+cL+C28
OxrQH8w1mMIvrjVD32G57D6nEEhDOy5786LuC/PMq1zr+8A4WM3GyvHWu6nNpsHw7KHh0XaFALNI
YRTw9x+FLNUzymsqntF+XxtmMap5NPnOPLmmIyNW0K+u0UFRYGQkZNL4PuF6BC8RfX6M57TeT2G9
UE/4OMmvSqrInKGKgOZ7utWfWN2JTOjkHMAw8eSnl0DHKieLXOxy4iseEc9nBLcct08WDXRI4mH6
65UypA2pZKU68TWQn2xYckQDVXFSIG4Xe+XHwbWaNINM3sRPAKC7EnMqR6wQGK5ugycQ8b8xZoq1
H2QuGbEN3p3UCduqYUh9EdSryQOf+XA3vkWUNVXFOofwF+NcimgWLijVQF8SJG6eGtN32xGe0tFc
wpmY7Asch/Y4P1S4Nb8c9QsKmvq7W0nJFj3yBbQZrhyNLL4FlHTm6o0+JUP7YQ9YEh8l2kTPWNAK
Ys0BECpuMtUw/k/TAg+fC4YZPFm2d7ld6XjYMv6AlwTHjVMK+A9ngmX7VFK8J3qqTxi1fJuhfH9v
jPBuhtFcD++QkJMW0c5FNLcx+wQBtgS1qvFeSvv5qG61YG0iKe4uDfWI1C3NyFWbRQao0OOZTnJR
uu+YTtahhCUNQxUQcvjZpsUuBvUS8jsgMaNgKEyEIHw8nPoHUrt+kbLKKWYOThPblEIdHJKPv9JE
9dFyjDzCNfL8ASlq+wsARpr24vXxPEqRFVUTDm4vrxpsijQa8vdDD9lfCDM5dfP+33dnnUJ5CQjJ
CUVA4J9eOfmirt505260VqYHmKZBIUtDIy8GNzyEX17B5nAT3gFm/Wc0jvHW7QCTCqs9sD1ICSng
246mYcDSn8c1u1DGxae/j/eHv6P5g+2o7uCtxCb1+TVxoFn0FzIQ7v0WHycVsfwsX0/IPbNfYEBv
EAihqlXzB7b2dXfgPKHsNXpM/njItD4SABy+fNpnhVlZ114i9sLX5zq8DkxIplSlEqrVpDhCm046
xPSgf5aBJb9X/mowljvkUSV1x8geRVPBpvHyovWpWTDbONjWuFDUtYHwFAMPVEWY2QHaNtdY5Bm8
EPOI3CTqsXHG5FjzQBQsPzWdCGGAgbm+eo3L95KVRdxT+geHTL9Gb9dT/6B+gsL6M0dH+g6P1V+C
Gw8dUuuqz56kHpm9ABtLUK5Nc6VTS2pbO4zfQ+oDC09l4t08YbeIIki+lpLbkImJYXG9BNoZcQtA
5VrUkKEyr0QkpoNmDTvFYdo72M0Z1sbqaO0hC4Imd3W0vhk2R+hwsaDBOvsUK/fEWI/xv6TFAIdw
YZxXYnRN7M+vn1A+15CaLBgrPE4slJkbDAFpVEflZObbEqvnyOFiYmqZwjrlyiVTMC/ETRF7TiRH
FiMlmJCZJznH8LOz4Q7VeG3Iv4X+bQ7YtiyLyZmKyYJo6l/3mJvVc49LXt064n2fMpfFwIo3/S9e
He1zU+2rcYNXD1Yo+mf3wTI6ugR3hbDH9jAYtwrBvBr/Q54j3abv60gAYn9AscQAHcYDDWrCUnpa
TxndX8bcM6iydVQmHj5VL0zhsa8i+HD7bu+WhBXlCWLA9JDBx/eAOwlb2XyNxqXmKG8aV282wNxQ
Y8hYpO8E/zOUwzPmSWsLg0qQZdJh/A8u3cV5NDeJVM9XRWFLT9QhRA9SNRln+lF0Xvmth+c5GpWP
2fU8AI4ArWQw8kwBLGwm0gS1C37XFV6XdgBShXR9zrSwjpWNeXwxitfA1nsTOryJYxg/MdPShHye
ZWVW4hMRcVgUCumC26AjpnAtu9pfhRcj4hf9OKaIQD+YK5MLEwQcgM09Cb0WmPJGmqbpFeQSURXi
48lM0KhQ1sTO6zPlZ4N3xMhTIdEgRIMeXzoKCRB3rvfjQjtk/2rr8Dk9WBKLysEQ82ksksMERJXP
F3RrrP7Mei/l7iTaTacs40UFLqVJ3xiD4dNpWF8jtIjJvCVu34hRGuX2uqBXngQYmSxRu5nqYJsy
Lun9TN8FRkesPAg3bMFSqAJC7Be6H0M9BupknrP6ugkjS/U5Cguid37EM1RK5mQDPmHFDOPrToY1
vZCdQa8ONuMvKYKLAdzSq7oAwX2Ayh/ZgrZ7dyRQhVQjuAmELjZwRoXo0OkecEQqltgNIU01UucP
wa34WdimtcpJqioUrI4Y1Op/lAzzM0pcazPB5lZBG4tJ9yvEEuir6bBsk9x62ANX926sU4gjAINJ
l1a0yTIF6puSk48TYXrWBtM53MwbIUGtnKzEfBQ1zv3gYugcKioCeKAuJXWdEUTLfgMQj7nbTe4K
qzxiyCYEgWox+RC+NpNDK6+lXvE1AnI/8q92oF3PnPb8fjTN1lpQJI5EIQfKQg2/jAkpe/s3RjHZ
AC4LfBJ2WMI2fiT9o/GdFFNXowpF38GIkZBLdf1RS0NfLjZofqZOg2I98pTmwgQKpmsQjLRkPT6R
6Xf3WeWvY5DbbXP+1DfRROAcgI6omnxpfJA4/TYnX0H8pslkxyXSetjGUmg3eP6EvDVJe44UAbGe
x+m6oshTfExwx1sME1gwZ7GgJ5GVU9TconDJPmeWHoObMjlD+GW9juCkQ/r9Clb0AJh4RsmWozBq
FxyCiFQ5hUNoMcK8e9Q1LhY4n9quCBaWBXukqAsjX4f92uADpCSiXCRpcchavLx9+KWArhIaGhVR
iCDdL+lbwJ5r1FicQotT2q/fwYpuI2odjj3sjBJqRGy50NLp84pD2LzAX4UolkoAzK35wWNj2agL
GiAMaU3N4+fjTxPAfSK45FRli8KyHBAQEpEuXvNUctsZUM39CI7e5GTCmmHWY8OJ3kEXwhOh9pou
udycK7txvCedj8BVCFXeTpD7QLx0BxM6tOm60DwkTxT/Cfse+0PuV4jjsBgJ/uBF8MyJuVJ1wW0C
EgfijRQXtSsDWWxCQIj0l1Ti+n54MIKynlIWUbzyiz6t2cjqtuMRRG4BSsoSrBANe8gDFXxEmUxV
d4EYGlnxhlJMje8f7ihgDnd7gOCrVnSbFqlAvfD9TDgBQh8pEE4XkDUYSmP/qd+aq0ZO9GDDX9Jb
AuWmlKpXPfCFWLhBBrZgQOadE460aDDrQuNDVAmOrZqX6ptC3xjtGQZpEu+04ZhqO+4711A8JsWS
tjRLt/iRIT7hBwD6Ah9rH1y4qDVPH64FxSmBtUg7UN0aM2bWJB8jzA9IY+H3/ZJU9AGv5MYWJs66
F2qLNxuIcDYMTReLOt5qHBZ7eaX2Hocr+kLCiqibQHxgLHBo5aTRWjhvu+AgsAAEFymdD8sCopEd
Hh0ujTEOKv2aOwnyMglWPHvEIe/pT2rdaNfbZNvCuD/5cLwHnHUsG64SLQpfhfa9DJcMXjCQNNlC
u+8k5B/khXwfWIGwrPQptWbT59GaKUf53xQSlaF69gzJ0/O1gWgmaC+g9rxvRuC3rZ8lwBgntYAa
47Hyusm3HlOL4cjvBoqOh/UERYFOpmWjweGu8NwQYvK79bSLR7gDP7CexUPdS88XlDQWl4lD+wvs
wVRMop6afCEW94Mecno0ni0KR+Qn0pMHQGUrnYEOgLbEj+OFNCDpaD7P0aYhtEz9HVbJ3DiL3uuJ
fIo7ybp6PbrVRHSBjOMp2/pfscL3GWBqpTzmKVpxdLBM6AC5dKKBlCVwhAuPWLhz1kxgTYwGwxdK
LCHzyr5DqbTZRFi4QBwIxpgK/4XfqvCXNJzqWia4o65ambxVLyeyz7hhAUxTvZ8gIQ1sM6gPugRQ
xWbhs+yg6SIJ0ZgjmR+GFneolrOkhqMD7YYKVya1nWwUTluc52wpwlWX709pjraHzuImqpTGwduS
pkczeKF9SsMJ6MQxK79UusIQ1WxJ6yvDg+ssTfJCJrk/4aO8KWdeJBJKYGG8/1Z3rrCxNW+GaHb4
6izWENhgNI1AJ2EzFgZIo4LTKRqBoWSav6UsgikqFbofpAcW1uqMPnkTpgcGPZ53Yve9SXB4IX+j
x0wsts4VxIdi3WCvQAFkVpcBsZ9Lf6EFIIewqn01CyFfjWFvECvkLSL4GNJRe89Q/YkKq4kRPB3p
9VXpyJTUNAfVYfDKgV+pUBFQkhVuGfrsok9KIS26BUAltXblgB8amvdfWT0BILJr9Dzi0JfkFUj2
1ERuISTXjHeomEzozIYt6eJEN8/CBVRqSVuc0x8LNUnrM3kBUMWAgIldceyOaH40Rt/WkJBcgnBv
arFv/JcMHsQEG5zYsMejmh/ZIrgA9g0JagzWjsafsozeFoSMV71bDDqWgA6XB5qDGQlALjJLvpvE
FGHiTJDoAT2/iWYmJgXT3wPlDFIibgDbBH7oXCfHVlaIbi/qGDDdF9KKzxh+PKYN+VbZ4DHSQSIJ
vKcVLvlErM5Phjsoeha/1zjDnZSJyAgt/leu0Zrrew23OLg13UOOxQfmrlGN8L0S0zGnPyRzU8Nz
9jWycNNiM8aDBwkfd4eLBoJ6mULDSXOIOhOKiU87TJdMJ/LG//f+Ng8uga+L69ULqaVCEqXYkvjL
PBZYNX4YHwiUlRYNjT4DnUNgc+f4qZyURsIRi/2j2EDE19ODFi5ALHMfrKfOoUdNCJFJgLQxzfUm
plsE4gu5EfkvxCE3OUXjGdg5N62bY+MFZctMi1VjU+kJkyn8MBCkYabUunxrPihtavPfUgEEYRST
upJHMyZbmGJWER+Aj85cD2sJrZGYIuHjNnueKQ+I84RXeBiPzOigv8OLiAsItJ3UnU0msECuJ0e+
Dx/bQLzE2ms33FQ+M58ArBhrP94cxuiEBp8RrwtHGzsBpDAHIxA8e1a2AfBDeMzf4aJR3PMZss7H
c4FRFm4k+BdPgdww8ecABKWjShBBFNHiHiMjkzjpaSF4r2C3UGsw7/QieozoTTzvkrnKreSeM2H3
y0vHdwDJ5D8yE4imkvkefF0mj+Zh3JB+6ZgtVivWKLcM0aVcuC2vYmqzFrnXIOWsXZaT+NhMlTGz
ykkOivnLuxahzxE1n4OUkz7KDERJ1jywIol6ymWvgxPReYSZhy00xKn8W/7CsONNbosTBqsqGGK8
YL6g7EFS2d/1PVtY9oUbe+EiJeYXjE7KImJujS0ACgOCno4Nzy+OGlQLaKbw/aB24EMj6XtQglEB
chnAJ+CukkT3Dsns8JjaZI8vCG8lJQr3jgXNbUalwAdVWKwmjB1uRcxI2pjmoPaWbi9GRMslSxrU
npXcskwo+LA35ZDgX3D9554yIPPx6InfGqPeYoUSZ81t4rnwF8EuMeni+0SEWbPNwFl3PvcaVTeI
1ocXnblnxto6tJYsPT+gXsRFBi8XqBoADZyz5DluQCwOFnixA/KBOVQ1VLR77FvYbN94xRjLt+Kw
xDPkuryw5XLEwsV0GLCC/+Aa0V8wysETIgiUVYs6MfdICBghtyMfjS8WcVwiZkIjG2a44BOicsZ8
FsoE0SbeJ33KviIKHQZJeBT/7as2kSSjuS7L9VvztWYrplbLtUWxxjod19p0YwxLoDQ+IT8LGYSa
eDUm783O0E7mCwfWs9qBD54I/mYoC9m9AuOM7P6rkWzFFBB2/cuwxnClcuaq+NwTzcdeyyDbNFr2
Kgl6pbH/wPo2+qJRWLxzlPKJKnA7eFxY3E5EaODzwxbD5ABa4m6yJs6axTjqdkbItr4gUDzqCcNg
4FFkmxhYk0T+i5IPIrH0zXQHXYuQgt9J8GwtB8OFj8FwDy6RyOfnHN31OK/Badv58KHBmJXIvPPZ
HdKPgENe8gnyJTQNcJvQCQuiLHXv9TkwcEiQVnkZww2hcy2pZoY/yVwicIqXaypQXHyTfo6g2oLW
XbRezaEJl8SEghjDKM4k6WA3oaFKYfJYXvaaG2HpriFIsgPmnRF1rxs3Rh4Kkz+bzhzM+1CAcFfn
k10DfUisUKIACNpK5VSGn814crPKBaaSCcybAoh1X4oYX5xlPlYC5mzNrmGXf7G1S/F8iBwAVZmk
rnFJQtuu9HVnsvCubD7/kAPPEQI5DDTaskfuNgE8TNoRvSTCiWfsPysSGOx+9q92Pvf3Od1LyLcZ
scYI6g9VNxM7sNQJoAgKk4bud9Yjx0WDTigCUuJ/2VZeQojKNMvUe3MNt8sMr535i0xvRrvcHq2J
CcIs8O6EXeZCPfNCHbDCl2T/fpqP/Ivp+8PbXQazdbyQfo0vLAJgvqnwMxf9SQab9vGr78at3HTR
zrnJn7sPq+sPHrNTM/Zx7sdVJjsZw839fYBXxavf7hoPtmCFqDndMcHyotJ+8hwRQeDiwlqRltIS
uxecJlgifI57yuQyg+ugRDNj80LYxXBLam/vPC79oB4GW3WyH7GzE5BMeuNPviHaYR55lv08LZOZ
s2Vd7YrzF7PAIBcrxm1sfT/dRoeanHtpafCPfIm2xgb3id1rr7hEix6aiFmtz5IkxJ/hn34gx3Cv
rIgRYsOA1iRHlKdu/b5O6hdLWmaea0ss9Q6b0rvxJ0KlXSAnaDfTFVQFjjaHL4VkHiiyGWNLnJ1L
xg9md3N2y2bOdd3ZXyf8vGYH4TuKbmsz3b6vn81pa85EMGh5CfchWKebutI+Rn1I9Pi3tCxu+FPI
F+Kv4OOkZ/Zdfr/+YCRmczpdYrAoxelIGHNjOIFhQOomm2OjeCDy4SZ+cDuigjjnR/NRneqvgTfJ
a79IKZk8rFvHLTb91w6Luc1LGDHQVoneAMphgX5qYZ0Z+edXye0iZBqSjCKekelRqPbBTxjfpOCc
wHVxkvHrP19BVIbNvnCtCz9xRU0AT/N2po6ymTrDAfN/OEn6iOeTMEkSDgh7xrnsG13a6vMrLcQk
xxclI1I2JITFg2Sz3+bBB4kOJxAxThNGsGrhMgHeS5RieAHeDe+Iy4Nf5vfoQBHBq4DRsReTH8uy
o6/ffOP+5zL65aF5w5rmTTc2EyIjwzM3/U7yixUEnmDvrmAEKDDRZuQ+iCtZJpY/8SbbkRfrDvIY
/4UXmRgT4xRf6m/tR39yJfREQK5vQvNomWjI+T78IST3D3N7qIv548JvhU7YullPoPvuAUrRPDjz
jZs4uo89cP5V3b8elEmUK3RJZAkVV3mPthK/Mab5gEANm7KAWQz4PRAFagZOSY6EAH7n0Cw+y/pL
2tMnidrh3O8hlira5LO64P1nbaiiORPPkjMfHkDhYeHmcbUS2KVZ/sXKoOFCF/KFxdkD4S/ObtIN
p47bB1QNvA2hkSgq6DYp0Ve1O93Ef2DMMP+oMCDJdZQOCHrn/NyXjI28w+9cJp0g4MpkwK+Hac25
Wc1UlrDBLMBfzJaFywY2Gwyf4iaC/9/LI3PK3BgnXOvff8kahsRw4ysrTDwwSuz//zQW71bZIB7w
mN+aVzOO8zvFEfFss+BA3NQcrsSuF/iN381D5yR7dY0JywJWbVH71PQQ54S59yuST8vneFZ93Mbd
dEOUmdvugqUKfnt/HZuj/Ki+rNW4Bklx0gvZEeZhwPfoL/gz/BKDoWskzcH4b9p+cpsy0/lgcMGT
qEomds81Dcu311HM/Ta/9J6o60lHSTEDeKB77jbaBeL7lJz0VTDOi+ULxecjPbj5roLSwXAH9w5e
Q9YJg+SXjvEappZnfBXR0Na125S39/F9ZN52jtPt4b18H41rsZRX6RejZokbH3IXm59j9uwuyd5w
H7FfXbKz7Mr2+we7nWO8Mh6vDeP1e1CvfXl6+S8s62fvg4qWHZrk9DoAfqGDPVnhLNhzz6rfip0V
TKmehQf5Wn0Nv/0j/NF5LMbsN9yUuC4wG4Sc8tThQNRThtoGOiZf9std+5xe4BVGBOz97P0LjCod
00OxQX+11Jzs2Z6Tp2zjFhYsq7l+fR1ycY+qjUG+gf4dHNR/THZOveKSM+/l9evsnB6xplpN772J
xyLzn/Oc6XZa/4oWGZUPPCPqNGp0UsBW/A7jBSNZjEjf77VyMcD5o2NOsqu17cf9RP9+DzvYT82p
bRMSUHNLAo7IyiSEwGIUkZf416jxrPKn5raS1tXHxVPvJd9KTkdUpMN+mBwSAyciADW3MbdkcCXl
ARZqNOBPiWyzw4Gq04tHP8Yf8LNm7Ax1FBh3A13G4OAdtoA5SlhlecaGYQiyzfxK1lCNJNX0Fmpf
TExm6HTAvd85Qi5c5WfKRiPSLPJAkN4GMKO0QhnFa8XOh79ZwytK/TPTvyH5EFnIYjPm+/LV5vbt
M4AfflzeQzRcdA0Yb6KCNVA9AiWzFyZgVCuikBzsl0CSkMzMkAvDFUCliS1yAqDDURMi1EN5JV7s
jl2YnwwUyNAwStFvsQH7zbX8SnfRwdy+Hvn3cPz8S//yb1hKVCPslG9fZjAbAwy6FgAfVKA45jJy
fwx+lU386BjvSByaZdERodUnDqdaXTDJmCGNnCGVmLHDztmeed2Atu0GF/588co2oFUgkLmMvRS5
m95kOJbyCiwX8BYljLx6g8zkR9iYznSZNWSaD+lwANq/0IIVYHEtM3rkA76/6WeMQ1TvgOBHogDQ
+qN+p73t10DAg+wAiicom18L8RFwPe7ERGBGVw9S9vZisC8f4BsMG2AQIh+J8gDQx5ZQ75nr5afJ
/CVAeY1sClIfZjwDHiZLoBSNgtDgc+TRzGHbcSRnKhJjS5+eJmvHx0wJwkLTNjLNyDexAQsAb4E2
ICDA+ExMaFqfhrC4cl5ba3SoApubQwN0MQGhcw7yqWX3CbHzLtivgBvATUz3hUMt25DwoEeRBNGz
QPXSNH95fhRq7xjsDL9IJOGsNcyhSBGwjPnQ/qJi06Wjkh4iVKwgtpCS9KRHbTs+p0dpMTJ7oKz+
+4dYyjeOAsmSMf9jgv1jtRL/SGuJofOGV+DRawxSoNTdvNyBwNvqu/suL/G+OSU/rL/gjoRK9MJX
mgocPHkJ5rIDPnkF12RcnJByQu6aQajTqivFC+OAYCv9rPI5dLlVeHDT7AGgMMOQXmq6UJMoaw5G
r/VxO3GU9WRV+X0jSHaDnuMWHIuToc0sekAFAm1RlT6C/oRsO1E1ARB0TBjk0R99WWqgffVK4Grm
BA8AHERIES6q5jZTAGlNMtBhnLBbOEE2NzbavlypHhLWNdEVlNKU/XgCvJ6Z3xOh+4bsFl2IZmI4
4OB6pvWuWXv0NW+2pq2+NA7mKd8Sjehbnman85ZTIF7H65bq/2WnTzg4Tuz03v1NtgDrlP+fZXhu
EeRUC3M1WeX4TBAVvoUK4/RfaC62QOoymFfL1oNaEYWfto3WGOFsG7dxs+u4jdfZPUKQTAfO6Q9V
bKPrQue6xGWC8PEAS1bQawLufsyNvMANYkeExTZ0MXTYRhvzSPF+bAgsi86WH2xpepdYAbjjUgxT
9D/Dg+w98yu+s2e9uWBrmW/x3cG1RuAikD7Mubg84GQVIsRBebqf+M2CzoO5yX/hnhyRk8roHrtY
eCJlao8LYkYUH/L/q+LTSADWYmDzSzdS38sDdeKcqAZ39LpFeiq4VsjJO5PxzF5+fEDGucV/CSiA
z2By6RWTowu/ey98MWqyaIPZvD36H+Sp9OvBlSLWq5YjJ+1rO90Q8+IqNtYqhU34sJOt6SzseF/s
mBOihOGl842tiVIEHvRUPOS9tc683vssy0N0oNYuVvKTd5TvzZJHWwmnhlM6ou51SUkPQeK+LzU9
8p3hZ7dZ0OrR1rvFLlsC8zrVKVkCyVLAKRtlGSx1ylOqcPMjItmIC+RFMLeo3h/Gk8fFl8k3BACk
gj8giajXj2zlwzHGjB3dBcMzMFvF1dgr9A31ZrgGR2pFjOIVP7QR1fohd9GkpIjcqY08Ht8/3svB
s04SRhuRo9BqZF8mcwIcVGxFYPvXyGkcdJRby+Z0dcg+Or59C1vVeo5lklh5fGNyNnckJ4qUBYG2
bCa81zQ/K5hVl1c+wvw2mzfz+Fiux3/jbjhmrA0QfweJ4L+pF3jZQvspkrmOezQmtfM3PSTSVZxM
Bp6TsYvWyQJb3EWyINiFa+n8JS3wUucTlR7uDU6F0hF7vpUMX4Z67oiGept5Eo7/s+TefRP4k9ql
py+ydYwNEgv2fySd2Xaq2BaGn8gxpBO9lb4R7DW5cURNEBRBGgGfvr61a5ycqtrZiSIsFnP+82+I
BV3iuPVYP1xaMnPiPLD//ck8zCpdRhNzmtz5YEzhfswnw5wJxsyFj5nNkEdpm9qdWmzSEJO5DeOJ
I/uNyT4IgWPwJ05tXcm7N1aywSGbaPAXV3JQHYQwAUJRH8iDPz3CG5mFmp26p1WBORPyjHPpN9HY
RTvtjv2xs+d8cVLliHrJbIP0oK5FullhPvzSmGK+dDeRAZvjtWbi2uQpG3X1Yv53lb/7Y+O91kBM
NsL5UHXQhrnVNbveCN2cHZOAxHloE4fGwwSt8h7LFjL0BRdW6dwtmjDhTwhYGWCFfdj9ISXKo6ed
2T02xKCxxozWQ2MkxhUBSKBk8dC7GXAzOCA8tQixov5DzWAxNgTTKd2XSX25nTqd39tjC3vP37vP
QfDxG7aJ8hfwUvfG0f2v+7stb97sMnIRZbPmKi91lSDxX4uHmcU4mRnvkGEmJm4CJmUnfzizEBt/
R4uQZ5myn7FEgOJNDNlsxXz9NMjEn5zi0mud+/fdlw2mI45u93brgw6v6ZKtwmoNgPk5TFCLgOy5
EqZBab/dkthuonTo+4KTX4XpXh/ZELmkxCl+Rph4aOxDtTUYo0t1rR+Wij8QWAV2kFgmummA3M96
7SDEaMH7WsbpCizTfW8ece5gcIY2EuGslUZF1IszY52czpH4sPg4OSXHPvAdYGDnRgEKTIstOhj9
gQGVX22f12HBHmHIEdIv5hBzfdNaGL7F+bfwcp+XW9bckskGVcka81jsc0AfzjcuBxTz3FQuk782
NaqJ9fh6bmfxwxHe9XUAjWoJkQJNN12SL9ks0SWxf+xwi96YzF+OOKxPKG3fG4aJTfx4G3f2EBpG
HBzJxQRF2CmHV0Sxn2151uNulgMJyA6xMxSvFnZzLPzGo19SpgQ+kJiGJ+Oc7nU59ehKxhSWqyK6
HbMviRMNkcxvnfey2qJJdv8tqihZS2G6otpb39dN6zBZlh0Q7bgAIJgu8NiFYBTnBwLQgsFP1ih2
/x44mP68IqL3WNUPfLW5r6BdLV5ut8qJLkTBu0pjLG8QPbPfdPwiyRm27rUHjc5cdV77PqTR0+OW
IBa2kJFHl/35kr/xEkb6Ce/FgXq/ly5Yfzy30lHlHoIJw3X46rfZ18kpPSaxJOFN/iBliW2GzBoU
E2AV7iOWsDO4qjuU3y3NIKeg/X5FQv64vAfIuPzTSmT1knO3xvJatXp34r2cbPnwJBMTVuPkUAxb
Jy/bgCra8HDlv7c3/VGOUvyHkIaV/oryCAk8VoprAov3bFYW8WZRA8srN6YOlHyLVHVj7PTL6eqx
ZddYQlVttjQlsHuYBMzJT9yPCRafZ9dP2C1uJo0yX89N7Uz2gBAX5rntBHGo+bjW++Kv9VUeEb3d
WbBaPhQd9KTmjTswwp7Q+QTQe8wyHPxijxuuAyHOTyJYEFzA6WoKSxdr70u36pdQduA9NF/VZVj/
RTwOfBosihVbAwoonFKkWzuqiNhlyyHTVWO0KO+r47AahdKy5cmduuN9EoFb0EG9LyADNFm0p0JB
9jAnYOmN80LhAzlNxGonPHBAw/xupV8xqAsncO+5pUe4N+IxUR2lDb0QwvAZ2kLjDnUFNyyaPTyc
ZicPUCsd/8CYxQCE9gzIZebWfiAt4YKOVy1JT40zKUkjIE12HBHDibIXjouCIw/TGUBja6+0IqCa
xUUdIX1B3HuSGwYFD5WPhRMnb141DloHOjb2GDwziQL7AgYDziLM6nWmi+KVAPn4Eyw2+FKEA7Nb
09/xBOkOsMCC9JztEvu1eX6DcjESpU8BGKL7yH5R1FMoGDwbCb8OTJ5eSxxbkMCQlHwkU0Da8GH5
NDULHgrBipgSAxYnsO/TApmc/93mK0x7eLoC1h2YnwMkfvD2cvFaNCXvs6EoMBoPopehRsUhtftf
Xw3TmPJ7R+6WDZnYLPbmsDKVuBS5vlHrT/heiUFVYzNHdcbGZHEVvheMUghOuM2vlXGQjDzUrEPi
9f54zgZjqAtYFcb7ePO6g3bBXveix+W29LJl88Vq+aN6ijnQbAVi5lWofu8xtIdDtmvPruJBsl4O
a/2LleUz+MKzCgmxsPdiN2T/UrY89Eab5I9/nb4hhrbW55j8JFGsYGYKZZ0m90MdDW4Nr/6YJfNi
aQE1Z2tq5H9NOUQKRqfZUrjylLaMRRHbNF6Gzl/cHmbL54qcYUrpkaNR4ryBzsxpcAta77OnDdpM
QDOn7igkntdF3nW3ANzfO3obxoLIARgSGsxgF3eTpL+4ERM3OuEJfMYNs9f57RfBB9XCQC0M8ofY
LzFZy322/NNMxPfGy2WhmjOP+ePLnUSZ8dd5TACMP5rpUUi3dhhdWZ2tSmnVBmLyeQtJCjXM8aFE
G0bqIauTSiwGvSxJfjidaameC0BP/Ia17Z6sAZwTsUf12HKeS9mCQmPVgHd7Tr2ropuwUhuMElJx
NPBMwzOFyvK2zdnE2F+mGARG2B5YOkeL2sRhg8fDkJNEv4BIbqe4Jdvg1H/GkAyfm9QST936Z3TU
ePbyGDkqxyJqo3qlu6o/3msuJtpxv6lqs5UX7arbpd/wYLEH30EFx0Tk/l0yj8Sel/kaR9PjYYo+
Yj5GNRYUu5onOJOzxBt6Q6/NLrGJ5r6LrDoTUygAJExFjpNvbuu96ty2kxULGgYK6DyUzXnLHVJg
ZdS6tSuGNafF53iXnZ5WIUoiLOE4U/qSmV9YsVlCr3ELixLqmIXEDcPey6wUJBcIQjQAWYgjhFOF
PLrclB6Fe8QRL9/bty1sayff63jEhOp37Vc2Au6op5LSw+QAmC4t4UEWLaxNAW5VF20D+XCgJKeM
8O7nUSjWxc0D1fFHywnJJ2Aoc7LwDD6+JQHufDCQw7cl+dO2EPe5VWHM8f48awYLXJY1yfXiPu7t
ImD9jiMeoUaKsHyThew8TmoSFfZF00X9qEBSnvjAQ/OAxx7LZbRhgydDobLVqPPVFSW6dQtP7Nfi
sUgV5D+o6mfu/UCcNVME8/4jCsv3F4DXmFZyZipeyWYCA5IFPtAXpbY4uYhB+0vKSypbeF2kxdHJ
NI4ajpwJWxGO/Ti7tu5PtX5gGNEvhxUFOEODLWmlwUOY1fEJKRKsMrxdS+raCebuONhNHFJKOUP1
mSg+Oojncna+W+TFmzebx0XYbMiMeTDn/h4WivkJTl/3XbfQ8MScg9wCz2J8f8jgSkiGiqFPaUJU
GnZ808WsPS6YMp+TXXbGZWPRbAG5Nwrub6rw1YCZt8FMtx+LSqzgYVYYt43KaAg02JksFegH6hyP
iAgbHGfqYSkp9DlUw5jjrItdsUoDbC75HigJJcEsGAigyow7oDtqCdpJ7s4aazDCtXA0YEQx5x7T
oV3cnDEC1gsEeqJbZkeF53Mdqbu723h0VFuKD3DJdJ/vc/4kmUrQLmo8HgVOTl2VsKFRYQ17CJa0
T/ocjRv2EYy0Eb3Mq3MDtRxKB20exju6NVWYjM815h274gI30dHWyS/uY+3x5BIEjzFrZfSr8Vfh
EOWypjCyXwt5D1t4waM5hrpmK6d5vUh3sKBhuexbW17O1q9V6k9wzJoZEhEoCCpLHFFMRSMuEzGl
fXdB/TmrtE01fhHA/165lX1orhY6Qu/kFbQQLa0E4x+DsmyjLhMrs6m3rcLBtZaxxcnTLJgndvPP
DeXuf4LG/QS4Y7oiahiMtjduM1v7wBqYP5FuMz8idwafN8B++PulORQGiP39O/3mp0uJmsq40bKB
aBBW8pv/3hdlAC2UovETynt5P/xQ2wdZXCyYYC9umztDhQ65Uyy53ocqsuIA0E/ZuSMBPBoSbwge
SPBbvpoFkls72aZHvLqSTLqAH6Jj2n39U26TH3Whb4EVmMLCcchWK7KuHFEQ3+ewJw0gcFs6fA6p
f1+92E77esNL17/372f82BQ7CkfEqixSuHksUqk2GvhVPC1i3Z3s1Z8u4t0Dhpg+k9syQq5j4T9l
Jn6+rjbjnXTg1aD31zJ+DO6MSQSPTvQeU1uZrlruDphD0Joxj13Qc0AiPO37rQIjELVcZUwnyJEh
Y5rZybsp5nhPV9BvpK2O0Qr7EdEetdmASiqkC7AOMboL72udzkFBoj/np+SPUW7vTP8ZKfPsw3CJ
+ogEmz+ZjitxX2tx6mhnlioK4izq9+/oaTURgRb92P08/Lol5sVRG/g2DIsdGZEGcizaLZVZ6ZAa
OZTyXF4Mz96fznwyFvfN+LR4gP23gDsTq1MouZ/Lt5e4tEK09VMPO0S2YdWgxZkxh4jeYeIySnJa
5lfazaTfj55eGtQYdcx56kz9+z4jkDrzYC0bn7Dy7tHJz11s6Zl//n54HLNs7w4RPoyq6AhPL4p7
u9rma4ypmmUd1T+4koOngOVIx49dermVu3CHnBxqkUGntsNJGU/Qde4UvwNbDlkGmvOh4j28VmVl
9W3A9f6c2QHuO8m9XW5Hxm8HHXXOoQpmEcvjthmtqzMju226GK1H0S2eRfIyCUXffF+wW9EpFtgW
eAVZhTyczSrmE7jtr35mOMYErzmkK24KOCK/DMeIGH8ccGOdndhV5uTivGGBM3JlsgrF3tWGq9xZ
NXHSNwibFrO1fGa9xvDmjIqYUAACHJep+o7Fevi+HWnVsNjhYjW5TaubfLDqcFliBWAYmWXQWufK
sf5BUf/1/Lq7U2w0U7NHSfKE6Qqt3HrOHFovWhFuqgem8COr+md3lhe/neTwfdo4tcM825Bu5jtx
SL9lbPZujpKyV478ZcHMG3deU/UfZu6efDGAo50knb3nrBe/mBykPy+MicnQcBhArvDOWc8uNFYZ
zfDUgJM9PTH+ddArPVpnotqQpFRLXVHA0uSKwbm8miy0zWyDlQo7GS1f7rSdSfgadS+V7ukbbRPG
jh8KbZmRS9jL4WsQavJEwj3CoI4AHePrtm2jftMs74jIRjaCuy63NMnsL6MNh/O8IRrA24vcGgQ7
DKGtMXH2mQf0hkoWkJh2HgaxoZP4RJo2eOBgfGqsZOZv1SI+PGfiTuwJ//F0pAEreZNZnEiIy7w0
I30UQr9d59as2KaVPaGl2NMIooyvAI1nc+CCPacNrAGMaxisHm7RYJWD/SjiQvYRbzKb0xu/H/nJ
x8KlVcvCMtsRSn+v7QJCETKkyv7w+cEip04qo7QIc24slFN3xF/x7LWqPtHss3yfFkw6exAhfn62
SJ5BzZnAz5GGSLU6cIUKFzajfgbjyp5+3KmMJ83vWF71ZBT7N0Tj+UY6xe9TLHNcp0ht1v2/lx9V
HkdPBs1gc1GBTDg1PGx1zIxbDB9sorfrPm4m7gxITDKRBHL+pdoqyc9RQsatQ+YNs+hTbl/NevLe
nd6793RXPDbVA3KV/am8vKGHj2Uh/fNYmn0qbgXtWJLXMmICu5CdZ1hbFchE5d5mb7OVvirdnT3j
BsvmZyzXtNEBOkRMmseE5mjBTAqTGZvR+dT+5PK2HWJNuSbJ4jkg7DyXwFnj6UadbjhPwDv07vc/
pquMePXe1okRqi2FDW/f+c/WOH3T9nNvqH+PqxJy93U/EArQGCMXRQ+mGwRx3nU2dgcn3+Yp3LmU
yiY9YKA8/5tccCOOXrZKTywvxhFFJoAQ4Sb9y3zUvgTMPcFAyLur9glDYIYDJ1a4h5kg64deHvkl
a0qemDIa1pz7YsyGOv1BovhUeAv4Bvf7RgbeT0N+FAFk2aAKwzjZwfrjDVrNQhzZGvs8g6C7favc
Zxc8y0VVLhRKZcz5JuYd1lrmc92kOOuA3UAGEvYECxFkSiZ8XVym3LQpvRm/9HIz1cIShRPzcPRb
MH0FbRXqPUZPzknBYijqml2abZAuaxirEW2gMFQU02TyTKCvIAynH+7Cx8TVMXPJvRTdCKHTJURT
4svnn02DIzgxuAiViSAvrBH5ULIHq6dvLRnrjJGH3IsJtPr9wXMD3e8YoSTGXDalubA47wWUouch
g1O+EmqvB2Mf49NCuIbmbfBN1MuaYqLXxsZRgyFBNyfHN4yCmOZCHULOq39h1wVN5ZYGb1L3BMfJ
lHh/9mk8u24wcpazTggyyTtBq/FJsYFwEDSg4nqgWeaxPzZuKBGAOFMG0eQMi28WT7f/KpUIdzLs
sZj+8gLIAzNApIZe/TiaMdgNhoYp4uw6AknPVl17Iny3Mz/t9qQsVGJT0A6Rhsr2x3gdGGRm6rzb
W1ifMOR8ztYjqkAAN/r96J5udQBYBFpIURJ619JBn5cIfVrUPHeaHLUoXwUV2eVC6Cmfmyepp+Y8
asJn65X4oas214OphNyjd7IfjYP0l3yyT+sprTuRvabzJd56gnrVAiom10oo65DEYW0W8pL88ZV7
vNgURQgWc9KmardyF6bI8P5dyukMkp24/lPF4QBpOfvUKTnvrYsnc8OcpGTwjiTDUjpHaHxal+Yd
IlF6eH/1NIklM8KRzdYKfgG/PLOSzWh7PzA+B526KdGpXp54yPNaaQCNgLkCKNfzwlqjseWQgMvo
RUdj2MhQr8m9NKFWcFRCd4L4LumYwoq1AwWLwTwHkQqdGm7n4sxzABwZCkI4BzTMdSYIUPw+P4Zv
Amp2sTaxvKgoQc0pvm9QkvCRzBZ8jKxdZOrykQYs25u8+eSobMmTw5tBElImbp5DMawbdTmk29EI
Wn3wlAK0T4gj06fXNyYz/ZZHdS3t8ArIp7aOOyquLAUb+pzxKBPvW2GPOkfDTj6c6DY4Hkt8BBw0
NuABPNDgpw7nYxToG40RKj7LYbWsHeVAKhblbtqaNtUGxBK8MWBunQcc88GE/KevgmRmrkB5aGxh
J6BqQsDG6FAIuUAN8ASmkxzWJ3gmzTPkYBG6caMp+c9wX+SFP0sDJUU1ZMI2wcIvV1x0jAn/nO4/
dcxdA0WCDwbGKGPhlMEcM2BPaPIGGgg+GUGG5KWO8ZLvuT6UdDn+LiOmR+JawpzjhPNi0us7I86g
Rn/Wh42wxhPMDBSWsDA61HM3Wyj2GL/AfYcMIG/U9hdxnqZwYwgeH+8OOaKoAxgW0nvLf/NuMNme
UANGUBRRSfI9/coahA3TvF29XaDQOylx0f69EQrlj6MQiw7v/UtAq6Mr3sH8Ej+DyQOCn5bYCzQW
FOQf86bOObgG/4f3qs62EDP4q+rtvSn+R+1iaJglwsTKhE4RfSUnGvfmKvG7p7A/56pnp7+iiUY5
ZsjutA9rbSGx42HqP8UY3ELkc2J3EqEC8FB8TlbxcpBTTlSHA+GEsLKg4MBhhB6YxNjeoqrBKJ2S
drpXMe1CkZr4craVP+c3fBDsGYiAIlVFl8EH1rwPcDGSdxgkMEuG0uJ0NPSwGW6JJNPZKE3RqH6Q
CCm4GVhI7PjYSLg+rFX0V9Nthzlg4vLDHT44qCdYFBMfXc77bZWQROqAMBRefJZcG8xfP2cYMyAq
CC5ANtHjwUmE5iL3YTo+n7gaI+I50TBhpgsfB2EhaicMWyFMYkSk8bPcqSTNAMTBgNBJf8ZY1sLW
h1m4JCRkIUfBd0A2c8xWJj6ua022v2NEfN++R+sPxsi9j1YGfBsDenQWY1x80fjblRq1aqxL+FIt
MfMlAK2DE54FCr7bjKskev0AV3YUB7hOvKWAyzd+OSTSoOyaKC6MFNYCLjlI/zk1KHDaAzIBIWaE
w/BYvMG10SlkS14AWQ1SogLmLYaCCCzxjkNvzQiwW5WMEQvlZ9TENxxxxmcuJmIovqYvIe7KEhKR
4PHB0MDpkXMMUoOT5UZfZgsFdSZZrXJAqmtYrp4L1gMbawPnsxV7M3JcYC905/CS8F0R2kf5R4eT
MIKfaXDasLd9UcOh9JJQF3G/xaDSUHrhAUF06sRfIJ3hN4r3H6wicuqmr8ONbPZOqLVg4ozfNtoK
dDscpc6oAj0r6rZ/skz+G80xt2OLuuvpIc35n+rEMsM9O602N2XzeH8hpGNzhBTFNYZ8pUhB2a1G
3JAzzWDJilEG8wvwOGjCKJqfmGnCgAu5RsKEqbuqrZ0fqGwQQjPWziCiexm0qGZZvilFvAIhH9vm
yEFhyCYCGyt/CbYVi407gEX9fC9YtmkdJBrGfD4CXu6xKWZVsE+VWAcShBzB7sOSP+GaLyojwaij
muNignjxbHli8IIkxedW4N4i8gHZETagU5sbUZj7ILJKA/75zAIdTW/13Q0XVih8aXYDSGmjZ6hS
FCHwQ4b31Qb5gZ26Y6T9TyfG5+UdWFJcFJXRvjpXqUyhvGJCwpTrdziPtsn+tVfpZegqwEyZ1TCR
B9bFGAz+B+S0Qx73u3bDdAAR9bX1aQrkFRrXWLm8bV6ft2Pp8pymju27gDoZx5AcZyYIfzzLcGxP
I8hp0P0If3+j5WAij54fkAg+c02AIDuKLRe+fH5ABGmcB5rgIiYsY9W5xMWtifWAlt3bpwUdycf+
hmaFjSgd4KJjqIPYZ82645FEuc/62vHZuWGg0ACx1mcm+yieZl/IoVhlgp2Gxy0wpPa/youtA4c4
E8YLhC6I55DdOhecnNHdw1OoNiqOaHl3n16xJ4BphXKJ5Q+6EajMGfUrftUQFcHRTztMZsSzU7zr
nBmWQ+nHLAxWErcZViFE1M2xbsDiq73H8MSExc6BwYhVHXFWHITD0Ok3EzYT9geuMFPbmbgAEyhh
rYcl0xjuBeNDto2n94aV3UYP3MIAXO5bZGoYACOVG1BTvj1EoMrbE2xGm8+lwqXER7ZAvYB8IQuI
vmvAvDK7jrVdjo0pZEPkQ/heo41aZN8ww9WwvRYM6DcE3bBihpfFJYONxQ3N9vdytXhCbEcww0wp
Z3bA+J6EGpAOP2XIPPaZ76U5kc+wg8OBOMoq4PGDxcAdVSJFEGU3V+jMzJC9Ag/rqbge6YaVi8BN
858XGrJqXv8prZgEl8t+M5DZJ3A/Jvw2E5sbQeXz6sg8L+RXeOS8i1CYFaByhMRywb8W/qx2mUIj
hu5P+i6kR+K7Ei7OY1eTpUfZhmsGpJSn3cCHwyatX1Pmf+LKLv5o9rDDOREo8jJoC0EWAFg+qpXs
C/e2w/7FGbZd/IrTDWdkdhUj5fsPBwT4wGGrwOUAKahxBjhUC14Akx1IwXRagizEeiKrDuyP6Lm7
TXtI10MtWiUIcAQvmIMcbdnj2Bg6kHGCsSGhlBYSttuKyqw+U0Ux7CUTg3nLg7aIIHb89mfhbYGw
cpcHJ9L0bFy0aHefF3UFWhc9lw+S6GB7JKsRwlr0lR/TRjRnw7pjMcNSZdvSt8gOIOmSFUPBK53w
r9jqrbdCXKGSUwXflz2LMQLHUvqQZtlOeFxwO5F8lh4RstTb977EhB81SLq8X3sLjhR5GhLzkqmF
Bbv7iSfr9DBmyL69xadyPlv3AW2DwxRtD1vEJsInesOwacIiYvNltIRhkIbpGdNkCx7EkXMGusN0
AP4QrZAx9qFnQJQqmI13zI06v4XvRGTAfOSXQKUgapv7F32N1ZDzxbQmOZx2tKjwO+8gy2xy8OpW
3LcYBO+UeBQo108Mb2B3C7nSv9RRaPq5advziyyy0mIPpgiETNeVTkvRS7xvKMZwAwuHQT+vskj2
p93ke6JhpD5vkO70Sw0+6XcP8GWOCRKpLPZOFCXr6a4l1GczipmOgHt2/p0hGqXhFrP2zfPIPtxf
tFi6vL/UaAi6gACrRc2YiCkQih4kaEyFBFaC4xnnAtYVSqv9O2y21Xb4u3knA4uQrUawOobizkvM
s7jWNIsQGn9EhsF+tp1GaSyfX7G06HAZ0L3JGp8uW0+4cQ06hFGcR6AzJIXvP0fpeNt2/mfZYxcA
e5PJ6gBrrbKVi3JEFfdHj8rsD5ac2HxvvxJSktLBLRGm6XOB2SgMuemc7TBGKgg/ElT8O9loWAWK
ZQU9Xf5uLsol22obQhO8STRA9yHabaFGd9B3pgvc19lc26Dt9Ji+TufDQmNvJrPFFTPARAhlsA6h
AUvpXfRYkHSwbzkyEpr8PL7GVuXhiBT2eAzOXwTCUGkD9lRbxQZcwVKJWd8YxMjAduFwj+kBvP6r
CJj1XWpfxkfyGXK5bvx+/dfus+s7FJwyDa4aGQF+G0OtW3OdHCmm0jABYzbl9/O3PueHYVUEtwXe
5iGMGGayyjFfdxFGQ49LH+IMGicwNRC/6MwfdWFSxNqZLIZ1cZCj04/4YOtpNF1znWzUX7ZiQPAH
i325nytrhOfEZAd/MHoY0PLpwD5f5VFlWAAcDAH240qwLInK+ut1Z4Ki7Kxd6XSgf7xxJUltHn0o
o7HwIyMD4kO1l+2XV/3AXn1EyClRps3wJVJhSqwRJ//yJD1FUJZsnmdtwE3tDiLBWF6PnY8N0wxD
fPW7W41XZGAMDtJt6EzVolmo7o1msggqhrmqI4h8qGkgJz25gqWnbfrjaVFEaES/KRlMMbWFirck
WdliZ1qTE9RAb+SGGvuyLyI2pgs2WSauKDuOmM/DD506SEk+YRpBSoIFR3J1LK+SPQxBH5gxSY1i
/wgf8PkAdGijE1gFgsWKpabc4CI3tmerHrCOwkiEdhdI93S/2RNXpCGWuPb7Xcf8GE+eG/5QXLJ1
sZ+FkG2cPL4FKIfhsZKRad7cj6UZlDAQesHCIFemNppBOLEPhxLJp+oDYp6jGrek5fOCDNcb/M6v
uU0y8rzWI9w4igOeTcfMq/+Kvb4pZ/P3kQI//VEF4TGGkm8RvxYyJvb4X1hDFf13PGsGnyOKun1L
dhT70GRRI48Q/LiM+2ufRq+/Ya19SR7i8UXFqCUjRI5gTU72Bbsy7vQ4OQCnyQsoKzEPFqDs4Q8F
D3RVYHnITvUewRC0786cwSntTAB1+HFjHMqRpEwjEAgfwjUGnNUvSZ7WmIl/5fVwLt9s532YuxoT
ysbNnYq4BtkD/3UZVbipU9tJmDhMRoP+cP8eW6ovLiFmIW6y6oPS/ThCfSv500uynWz69STUIijU
Xu7M4eNbPAPNmVOYDSrQ2ust2GOmUK+OPTwMDk5DAcblZgiLGIsqAn3umffxIcsISlf0GWz2Oi2G
kzv8KccXM5H0p4bpMPHfISWAwTAWFbHVmS/viWqkMxZn6IpzoscdQgjLvVZEI9IWQWK5g0Xug1vA
xx3mxXEaMmBensISMIHeEeRBst9n5sFiYE8BhloeQlhcIQZlfNwSueMyFJvisV5CtVR/X6unNO9m
VvewcnxGnob+NiYz48FW+JV95XC6U6MmQprVvUZT1hXOhJWIX5aMyV3YsRZvFsbr96lZMknHTPDC
0tCVUH46FG5Mg2CWNKPF7GEr2IcuWQZ0AUZ2gl3jFDWAg7Ay8kavlaa7XRHoNXbnVpebKHBAeBlY
5ob6j8NbM3kSGfLmR3cx8ctzUwPB5y2ODDLY2KrG7zLPnFT2WFqlmp1x8Zle3H1mGyXvrlpMg0o5
vIN+8uKDhX4riSYrnvfEMFBKwZYjw3nFAGfQgg/mb7X1Yd9Wx18kUdSzw71e59PoDpFp4lJPAc8j
4JyOHUBwbdOOV8ivtJOAh7OGJtoZs8iyo64sx+8LyGo93o3gfD+FFRctH209BVcui5J3tJQQzc68
YtMj6TgQzxrgvbOo1jNuiO3Io3OtfBmP63nmD/iBAafMTCqclXJUfZLshGu5WfQGs0Mt6Jw2Yv45
/eOpCpj3DJujHi9mcfrz4IZ+XB/L0woa98/kmyqHGQ68YPoNsQkyFeQeXuvHV6TJMA0skRJHZQw5
YOrdetSsDhMn+YNLFJFhJFOiJ0Wl5EwmplT7DAFeFh5OxMSCeE9ybzxjyuWiVE1vgKCYi5sEXFAL
goyN1ySwbhlW1VTAkBkpM7qAGcS0t3jWQBEa6wZO6cUfVXH3p1H/U+h2JlOvB6p95pAEtjG50x1G
Y1Q+MHmYgMnl/n53X3+lYkyZoiSETLsJ5DkegOn+2cSSHhLxAExAn047OLqCr+B+0cP6u8c55SNe
PP/QOGy1aJfnKr76vCcjhMHORj4TQN6kesbFx2MogkXpG4fYN5YVBIyZU9plrCsWT+ZUNSR2BdYj
NqdwSD/Lex1SeIP9gkhiMIZ49c1IYgt0xH58g4wa0LwxfkB2o7v/OEAQFRbygfCMSMcLYP65jL/z
A7UHTQWaLcpF0VQgzy/m2WsFXXhbbhmwh4UgvD6uelBu+mCyxFkcUgMcGxSp6CML4oGmeNHOFZ6W
LXcFHsRg82J+eGM70U1GVrBMp4uqC2Y80zLgTg/5Hnq6F2LCnjJIv8gQHE4oSZkLYUHhVi/2cQhh
aCxyT2sWwP489kjboKkUj7FEzO5Ulst3w/RqNmd+yDmhyEEzSAGhCmtB5j8oovPcmr5N/p7p2Wtw
c9nFYpVZggZFGhXzO2BpKQruZFhVWgx4blib0FA4s7GdYnd0pe7gN98Tt9I9jEebGbwvzYMBn+DD
BPfE1HGZ0ITKEXYpiaIRmV3k7UhobWxCS/iaPbfMPRq6JCBTnMpU4amNvTuACaUMsN7/8D5TnBfR
PjjvtQtZXYyAq0FmKDvVOepmEALIqtTxA7bKoytlPZgFTELE/Pr/2IHFsru+O6E3evzTMIMZgi4D
DH440aU1moSP3nmmSwY/TIP4KzTgAMT3bAt2JJoDxa0UtDOBgB8Vj94fgAbsFeAJLzyg57q1sZ8E
YktrGkphZSS+kBuz7nUbH1WwZl4H7IybATztQ5IHQ4qnBx4E5DCWLOSJ2LWBV9yyoMksPC+p+zB9
QUN5WgNq6d0KSxo8h1i4QlB/YFJAxQfcC8IlgHaeRbTrdEtAXdgggX18TPpmECYQKOxwOG4Orj5j
5AfOCo6MMw7nBRwX0ibQVoJfN3ZQiHP+dUejLacHkBsEi78XaCuzEMCRf9gLaCs2h3fFBcYFgMSI
qr9HIhIFeDfDQsbgaCALknZDQGF+5lNJurCHmpLAMH9SiwN4zso5/+TD44uHA9UGVSIQb7pJXlZ9
bt0VGwMKd5A+ThoUZ/SBo05Eb+Kp9DoDUdLcIiEDQucv+RB8AQ3xs2J14NGKlO25Y408dkA+OwT5
rJJvvIOyX/RR+fkGvXnmuXhRgWNitEQotAjo5rENeYrcT8LYKKgkIa/HDrj5HZN6mdGIc0gI428L
mpeT7IK3w8MWwD8wBxgQzGLukQUyvThb1C41F/4PaF6Ba9p5g8QB1bI5+8LRAQsMZ8qWg/sF/cZp
ocXqarbVBXoGBcTHrMqpERbkQsa0bo3xerL4J1pQrvczp+csxDDI/SGECfMgzjhDB46JL9aM2LaA
GJCL4Gq1IhaCn3v+ikP7va2KjQRqDHMKTi1mR7+cr3++DPKZBq8VUmD8+JbacvbFxC6kITloS0Cm
JaljOyijTBI9/DJZdKNrd8aYR5wqqmFqnc3drHo4HcKoCKisOPRf2aJ0GFkH7fJBCgWt33vRo09s
8CUlrZI06st4m7nNvgjlLaEghyTEuEsIGuepcwonaBFfZBWYMyRThQXrL+YhjSi8M2m239RzVLDT
VXU87Rj9KpthpWMuDtl8w4Pd6pcSapUO7a/HOqDRJ8j7IE79rjh8luABdyimr4BRdnjfZuvBFLxw
zNF8Orqv+5neFTCLxaJvb7yaxP91OqQCswJA66NyGbngOBBFN4Cry/5CFQN3UYoL3nI4FHG7TC5Y
78fkNAhXNCaR/mPFBXfaoDgQkoIVKUiaZI7u9mTs1NBBAeUhOeZzoZzDG4w4KZbKmlcLbv6EANEf
MlOIKB/g7zgbGm9bolGgwqC5gVJ727UBPshww4XU5yvhrT+DU2LFATt42R10/g1h1YdOBm+9dZVl
zaSCoh4lp8vk+yu5SnsJGRudHV5JRNIFU3S+sGDtiupIueLY6zFchPZdc0BTIapAXEFjEr18LaAQ
EkzOJHj5mBaArc5PX9D3nhu0Te9Nymm/QmmGr0RRkezvdOm4YmDFiERdNTGAA8zHq416q/xuPbyB
fnRg69rLT/PPvoJsippAD9mi6J9EgQSH42bAIMLHA94ag1KTgfmqdhJrZuQOHiaY8cD3Rlp3u96u
lL8+sQ03Y1zS8B6S2X2TI1EpVs/NG7td3LVwjO/nDfT9y4gymaP9KjA7hqJVm3JPiqKGV/Wcglz+
j6T7Wk4mSaIA/ERE4M0t3ggvQHBDCCHhvefp56t/IiZ2tTsSpru6KvPkMftSklnJJa/KptV54zah
fJ2LRyb68eIpUrpnay8JjRwKcn1MnjOSz7uKS+QMVrr6xJtdSZWbehpTeYPS8l/QZEVI2HFVEa+Y
iJaN3DEq9rTouJtyi5DLCI7iVcPvnW4xUVPREMTz8gwzUIjn/CHUlm+HFtX0glOcRLJH3r5o103z
XM1+mjEtWQU+KyBjZ96/k6SRNvBg8iWLqPkYkZCYWpxSfrRHr8rw7ipk31nF3/ZEKgXOiTG+1Y9B
VAy8sK8Z//FeC6IQI697M1Kz2+9/34Plsn5qwHuN2J1Jj8jXs23kkOrTxpKZiJgVAhycQoINcEXZ
whylmtySZ+Y+FD+Q8QDN6KlXm+YJDMMRVrhQJQGmEjvH9CjefyLxrFZtMlvw5LGPa+DbmvjkUBnG
N0jTOJibLB0e665z1GntS4VUcPOC0Kub7LgMxsMHQ7tHcCngVhsljGn5kRvobgTUNkVj22dOJjU2
mLVEPoNv5qdj3dl7ugJvzJ542lrDdgoYj5JlXfEC6wHw9SZ/7JQbHx5qMtXg7nAt7bC+OwZsXoZk
V6aCyc6/8QalQ+UyY1WPARBOgEU1w2fdNLrmgJ1ne/5XR0jhI9i7Oc/ONLFdOtyKUJB2tuSbM0ni
ISorddFPt2I1xViX/0K85QEzMHMAkgVr8mmSIkUzE+Mwj/5yYLKSG9tsHHJYGJyCqH/Gy+a6aSkw
GS2bzFaDshwobYQQn6xauZ9zOfeZZvZs0+hmv1Yg4OwgZ4feupd6hAZNFFQSN57dRWExipvynKBT
UlYG70FizDehgM0ksvUoamTkEDvXn5NrM9dxh9QYdJ7NaSvXWbC7/DT2FfLrKcBe66dLTsEW9cq3
zupPwjzEShofoOZEJq0w2QWtlffPR4uLzu7IAD9sZpVsNL9qg9bCS2bm/+5fuN/8BX7jPeV9amyQ
7Y46CLcVFQLsf1HG31OZmKKTVZ14+zk3VDaxjtIv3uI7hJLH6Dgw/eeZcdqLDMIZ21QhQpVlaYSA
Z8Pc/a9L7QVd6AsdzP8Fgpv4Dz41jTdBRl1oJ6v3gCsNnKK36pRtf8H8wO0Fw5dfI6Oykj25em12
t00sx4+DL+NRs+7UzXQXzUNbVQQt5GOtzPndVzhCzI7MHcrx0bG+/84NmUdVPxRo5XOhvyuvu3G6
HEw1y3bMeWRyvfEasm2o3IMP0b4wVLjCatVDpV2xbzMoDdeokNVb4zxQjBnr5SWZNrvO1BnYPJRc
jOLoKUP5nV/M1LsZS/bcSzaWXUPzR2PB7KubnR368r59Tw+AwoUiSQXL8alJAvYsa1FeJI8alSYw
/jlmzhKlsFDtM14xuC6kNdgD+nNVtss9SYbYPC8GcX7kM3MyFS4iq28gqTI+V32PPTh6wIFnieVz
ure8l7KFWCeUPA12aSFuIlSpSF41D1B12XXTBQhkivoO+92UQt9NZCnZsb2sB2K7tF95c1DE4r4w
vCtspm7qzhhS+eqtuG2t28uSoqyamIvKsFfEfUsDc1HRqeFr5nM6+7RNBqqaJNOsRcpjVgjLsTu4
NIhu8TJ40ATfyVwt0uElsM8PkgqnY0XslFlZn1ODsR7/i2cy33IRGlPOp+0k1pnZZa5qq4cig7Bh
31hqtr6amh+7brn6gI6iWVuXA02wNY+ct7DeOibzCuyHAjr/do1Ku2tLCb+ZbTQstdsoTYXlaVVC
OSF/Yd5ucXvdFdpWxnIghn7QmTu+I51sq2uDu+1CI2RCzHdAF6GGqoXfv83V0nRsuU6u47/e4nx/
oyOM90n0E7hq8DuOZ+xIA6JY9n4dKg3eYqzCpNeEmjhi5jF/KTuwfPFYzWWUufoFjWcqf26txsg1
91/1lKv+b2pgk8vN13iOIpTpjwHEp0LMXhrpnNr70tv8D81/4vnkZIETV7qWjx9f0BFznXYm+J14
mvL33pNE8vMKoD9WXvkG054q89lmDsP4g3djzfwOOWKwap/mNtUwOQtF7/v72uJWyue1F+/GuyBd
SHPQIh1gFbn+GWp9IAVxvvisJjTGYFStgKPpgNLqX+yU8a0EVjtbYuxuOB4Z1iVH+1/OMYvCq8Hl
+lTFN7JdaiGPxXjDhKbO9TnPl3bZRHRUwubvxN+odpm5uQKeVeuwbm+X1dcIRWZhMJzf9J+nvBzW
lwrxxS0w43Ro8P/9NAvwIDT8SjDOnRbjRCfyVGYYrbeiZyccvZsuaoJLp4GLiycxbr2VDzNxV6lY
g5+OLV1DGWg9qgXGOuw0P2PnSXbaMJKXPo7i+P+mVYkh0lXYv99FxGh0EHyQjSLTXrBL9dkESrT/
Vh4vr5ggurQXCQt6Zj5yDONS+2+mt+Cky7UvU8kS2l/aDuNpKQsW0RI6OKfS2IwhkaNI7w+9Faua
R1VLHAsO9rozz5X349AMJiIJRoLR+10wAZ4YGqDlezV5Gil+4lLTJLHGRQfzVnUb/BLE5dxfx8ue
+mnxZSzP25uUrKiB9pwsxi6fxhLjsyv87lS33GK0jfGG635dFFJFWNrwvuB/GlxY/eVy0/nXSOfN
fg8ghICaSr1ynv4lmV/2LvH64Q9U42tFysG5IzaIvPK5iiTErcTqPH5YKzbw8R4oE8hgnlvvGW8k
Z/GgNqvD9BjumZdluDFgYChs9WM38EWYBoutyfauzc1cAR4vHs+FQer3Unt/A0Zfn1Icrt+Lz8yg
8+xNWdXss8X19+2LAVcWvVnXvfhL8MH52fSghstOmJVScIJsUHTTxXdWHJ+Z1auh96+teWpwnn30
VxepWOKWWtfhA4U8DxemHbgvS490I7ItX2smyHTriTJN9qs+fYZ1rQQO7BH13L8RSwwzjIu17NiU
nhsKIvnArD1gHdoXnmvpQhK00gXrvvrTROE5yHQMRbSLv7xMn00HIaYPauny91rZrErvybUbuG23
33+1C859GBIXEO0Si5B8dmKb2nSQcdXnMctECIMmtWA0s4zyOP/IVTbjCDdSXL/S/hc7BmPicP3G
+oVT2X5j6iofMjSt7cufjWTzLmWObepDnvy5YrynXtjgTvUP54pu/VyfCusNRvAIPHb9MpbP9Ng+
zKWWJSg8QnIr/sLH/lqBUiKGsEJ10tCZVFJjDrsMnbNcrjcFVczz0lZihOUwVTFl8+p+V+mSLgKp
FsJhm6mBpNfc8JzMXycvsyQRMNsaQ6EcUxW9erYcBQgkjJtMAyLkFcsC9PeZqWUHELbDyN7r0ENX
VdxvvxDlUwvNYF3vtWcenS4JCgiF1oHfdUhwPy5NVfIMctkBewi5/784ov+jPSZy5EzYW8uNUelT
aGD824fNEopkS5KrGFntbh2F6mU5Dunp3pW5gwEBpO8TIIJEGbAtNE+MHyzXEXrSnnwZJL2hfpjC
3otIqfAt3L2ovN2XlXtKSLeWvDztLSRTcXnsMEB+PebbddATMnA8gb25zo7ewZu7wTrmznC4nD31
s3QRFyS7/jXSW9w7YR/jIz1LLH/C5GFRT/EpUZFf+gYJgLe5pMaoueMhU0qmmonIqVDdIBw5go5E
Nsax113RLTijI+SP9cOpCDf7tSp2I9aJaPKGwNG/9efrlU98gkeV9qhBGS8WE6hXUZLYWWxFV+xG
fnS4iOeNjG5auUOukr7n9dnKWr1hXJnlIUlgXGsHQ7KW/QeUT4jhCxpbi0AKSCE8bVtBIN8YFMje
NBvYFs2F0hM7FLdsjEVcxO33vefvlHb4JFfC63vhPbCRami1Mol1543BF2skJ9IxKWFzwQY6bHmx
AoGEBnZKhHv44O68W5eXCZ7nMirYkxQ9dojdx3v1zDOpmVvI5C7xejNDXQcxRJ4DBF27siiGcpYo
Zp6Fu/rodw3XNHXKFALJG/341qYylwm33RaPz5rN/g6UY+TzKF6JCqn1Uvm46Y/B52D7dSEZpmGl
XoYGUjYc8kkN64MJn+TbfP6uSPiyJYbJENQ3UrSDOMr5WSxc7Y4xDmnS9ouw45B/vwtnsjwwoq6Q
vBa3D3XK6ZjsKJPTmy7hvXPl1aP9yIRuAamfkDyC35V/3EMbY3fZm5QfWkROsbGOO+CreiNbRLT4
SDf5nd1lJOL/aFQlKC4KV0E4zINDtxtsCMmaJhpqjfYdhLUrgetzcxbmk+yIERMjfdf6cQdpIyiq
iESZuYMnLp4sbBFWltCb9dyWHmB+NY7m27gyW1PcBedPCab0N7sAyikTQxvNF6DzWEqMo/coZ8+G
VcIqItvqtitOHWiQUJCgmBtkK1kwxAs4GwhnB8wNU328yF/Zt7+huoNs54oA77jfnQHHUmPrxiKb
Xxo28HXnNnjOzFxvrcjP4jsxX/8u/hlsIVOFhfOPU5xor06FxJdDbr0r7yZyMmFSV+2IYtZWJ97u
SVdNe1EyMCPCeCupupRoz2Xx9YfmpRdzIvoTwI95K9ZWIV6N409k+h5DCVR7jiJqaaUrhTgFicnT
5NWATh+Cz1+o4iwNGgUDstyH2x+UAMdSfMZ/DlEDSI/KmdTS3IqOati6+KEDpi/LFgz/B9RSXCtx
WbIAcwiKJbyB44931Aapw0LPoin5jOEffSurV5l6AoznNMjHVQiVpbNkfP83KtF/KpqDhOz7PLX7
E7vmYUdmvPHvFQ+q31Qc7T5kSByVj+j9u8KaysawuhWn74Tp/r3H8BkNiwXYsteHEz78P8mqrcIG
J3v5m+rTFNgCsg1lSAO3CBCcg84T3QNDpNqy8XyG2k81FspaxTrn298DH5oNl22m2qt8YvCOVdaE
Hf3ULxZLqkPFZ6B05s4J472jYYjSLWcnm+E5ji94nqzV0CMSp+ePz3apqtgTPjAr6nbIc/TIB41A
duSlXz/7rvoL3b+0Ng0dX36SX/tTIdONNozP3Cibkgfn9XEycdNFpLir5B86tMkiUUh/wSIdSHor
BSYT+mhxNY7zYwjE2wxkI1NYuR00OD2NcDj/rYDrorj4EyZw1SUyUJYnJ8fDVo5hqzzXXx7rKkvP
bVSOTkbGOYfC808iZmLGaVc1ZJSlxsY7D9s2nPWPmWmE7u1UMyXncEobdlhXzWZz0eEh8jU1D0wm
mzQPZ8mi2U+IYNYgh6I/U8c7XLKb8ElUZjkvQ7VfhqkpUIMt9nDPBjM8oEQ10Qkoipglrc9VgEoy
O9JvBikq+qaNiNmJLvulQ9nXbVNYIuNlIC3kp1/RmVWuw5U4+P7I3dlfylvRz2szPcIBbkrmU9++
CigkM7xodzAAbkOy6nW2iiTxeLIB1TZ6ZiKcc9DxiFXpeALTkz7E1AbVN5UtZrfl86mQU1Ai/71U
6/69eb5YjShi6/je1RgJ9wXykYS8x3rex0ncavGGEuAeJERWF6f/sASsgBR1S7ruCDwv61cDmEQ5
aUmHevFcXP8tl4X4onS0hzgicpLF8++BNjeH7JMbx+aHPwXlZDu5ygv5eny+atvW1LR4thVJ9OYf
ML0WUhUCjRKa3t/xJ/Am75W3vMl8+mdfVxX+w/HPP75oKz1LDMf7arZ/qqlZHlqTc+U9OLI65lqD
bcgsNZ5PxikM3LDrwLG1jovoCYtcv3NDziKxxt79h00fvqPdTAeVrbZi0fT5alhh2lXS1eLqI/L9
6DxyXmXxYzDwsfk7/9jsDlWwzGu2/T1l8tvau5z52hiSDON/+09Tjz517ChRwztMBNvHSnx2bGbG
17EJM9wlxvvaslkl20/+KpNLjwz8ks/8IGc9KulvBCUkseT3tHJDwa3dlJCLooF05uYpjvXt6FRk
liO2b1hB3vYfy5miPZQ+9DSJIJoKNpYZcN9hBJr5Xffef8kvXXfuAyqV9QB1DEIn6+6xa9N+8Ds2
gyjcJ7sOiqw9cvgvA3bfde1Xn7kJReax5XxejSPF0FL8wxqzk0x/waMn92/67ribaUVn518qJDb5
P2HRpfJ3EeG+FrbYq8EStxFIaOgfSWTB1ew0m/5OB+HoyNiH7A1sTt99sVtogWRrjcsoWpRC2OEW
8b0DGOaT3buRkorU9hIo068u+tLU+aIxk6dbow9+y1nAB3xX46tRijeorl1Ngv3z4EXQSiU79qS9
sNNoEsA1smrgNIB7iAQWSX437SAdJF6tBE8AaQrR+ikqjat5PsmGbWhHFM1aG4xtxTE+uK0w7Lzp
1ptMPcYuyxCsE7yfwNw1asI6yV8pUqP6K3w9hsh80e6lrpWuiaczeikvDdKWHcwkHmJO9Ug/O0lP
VrP0QPnw5pu5+NmVLx/vv5fTR9TqA18+199FSjm2hHxFWOmxaxtlcJUFobYj8zOruHWTrqTyRitk
WAi2mdwn64bHbSrcQBzFoK/rL8x3eSDGKq+piou5deaAKn/X9Wvv9nFFFj5xC4r9IBENXjMcxg/h
wisrphIokK/em5uOrx7Fdsy21ClOikiDVZUBnLGlWK44ngU86edOChjzda89PILfkG+2aQ/6Ynv4
m5J5S0dTnoBzJtFdaYJBw5Q7zDTUbF/iGfOuUV9FgUXF+wSq6wnI71gUmJGmdHNAExX1FRgoIjXO
7uNfVMYsK0wrzHrpAnKf29qSENBr3NSqzmbNH/DjVVPJKSAvuhzT+qZhlfYoy5JCYEPXIR5G4Y3E
L294D9JjFm0hyeElNTM1fDQSUBZ05Vef5X8872OTyV6q3NG6hxEX20l0r7VgeI3mQD3x6GXtkLaO
00jdCnzOaSG/UkbIjIhKaezRbJ217IftOd1djy/Rmopp+nTGlhaz1dD1qVIAcIdJ3QPp7QGkQ9fT
pfx5lBVDkPUnP4pcKXRACpXJS/iLdBCbdT6ZLShcsoPt7+pJmqZXsCVrkcDHQGQESBQG+EuEHU0+
MnhjlYs2wzaL53M4sfqpUroa5fc551vdXrm1zisGekZ706ALYNnhoi44NQVnhvz1B0fKhuQh0e+A
mWK/t8/bzMxBbcpLC7MAPSA9u5g5mhVAtvQ9D2Yp9nt7nQc82n2q25KFNNtydVKmE/vNfF8HNmPn
yI3D74dj/WyoS4TKJdvONxfOJSoLCACZlWiTgxyU3jI5lRvqVRMXX7WTcCYe87YxR+/rw+5h8bQT
n6wLxUGs+lncgrR3F4oermyaa53Lkm6sXZCd6Pa8wMDx6k8hF8HXffe7u9HibzV8czt7jQREhPl1
5dWN/rkmJksYuoXNOPqx7UrBsUiBkO/29Fvlm54dmdOwcboEVe7yl87JHATMdGbfcClPM6CNgjTS
45GBOyuOzCytzlgU3sciNX79/RkZJZKowo/hI2iW8N7f4UDISX5/BWrawkA484+f09LNIXc8yv/P
9XUkepxMTehrJ/cZnwjqVS4yUPc8L8rHun5QJ+GZ1v5k5lvLqAnLoak3c3Ddt+a2O9Kb0v5SjUWa
vLmuTGffOlC5l+SQrfuysv10D9fLkm38zHA/OFGH2c2tBtUkchIeTph7ol2MM5EHsBcD/50XnVng
r9RNHXbnUTfItJ+Aik/Wym0G4wPRVK08IhJ0yNSlHvmgr1WcrhrJHklZDkXMaZxsqfJDLe0aZ0ij
IkZvjUc9dareT0UVvPfdhUBEzwup1Wp0mt0DS8NBKdNRGe6NxExpOFmoRz6o4p/OJwuEVB5tybbA
KfdVsdk+FYV0Pv+r2X8Tn96NdP5anq66hhYPnMNd27Q3VQAVPdvxNJpz4Np7FJVFdjvSgq+zYWhr
fa2bdLM0E56pL87YaEqKLyjFs63T0lhhqx7vzE2KfNbMC2mbF+DKu4U5gZQredR3LIPfneDLyfRf
1bJP2jRfd6m1MrWH98q56TgavVO8j4PhbtjYxuvukvUhg4XNnzEmHu7vu+24OVW3Fa14zyehgnFR
mVzs1clBLeJ81r/hndM8B6XzozD3C3umzwaJ01KcK2SY+bmaLu6bqMbuvG6tH9IlyBmgXJd1PXcu
3R9991B8vRDtOCqYjF8Oj23sVJ/QjxrjJSHVWnpHT+vrXsHISDeWxy76qrl+Bv351l1tm3hoUHSz
axJJP0AMDgmFZnWR7v6/M+gZcyKN1s/mpR/hQPXvCkdb5wRDgf71h2h9ve647iEelqYz0Z9fp38X
R08IIFaCq6yyHtNMUPFpZxJ1FeXL7QJ/QTPz5x5/73P5/Og/NvQ3+8HzXSG/Kz9WEwZakdbiYw/Q
6C1/p9+Kzmk3l/OIM2pmTQT7e+eDD4Y8KdbX6Y/VfZgevMQqZJv7bDv3QQGJVIV6lL3nDw6Qif1R
aYf6xQZG8DTcgU5XdGdWzFTh/i7lTgW46rpn136HTvDt0NW2Zqv3cHSatD/ZSLyD2ClcWZhNL9qz
vd1mC7YV8DbEw0UwoFLKr6s71Mlf8CjJGCXM81qfUt4clxxdajceB9+mcTAP0p9b55lQnd/XWFT6
idWu8rp+ZAwsIJzy0RYf05nV6a5fb91k6fIoEq7dgge3FJ5ZrjP9nkZLOANnHPhlmaFEzrQknRd0
9QZ98M3Nht0oZlT5LvjneOPPV6Ru3R96YtZeELHFx3NPKFrb7Ar2q2NTg2/uzntY4s1H8pvGA5kS
4k0TvH/UmN/7u2g1C4ePj59ZWAyheCH+759l8B4qJ5HCC4mmLtXU61hfhqX06qYnAI6Ou7ixb5Gn
8Oxz8Cn2luy8pJx3kihhVNbQa7IqvV+kqZDHlMFthQ1Etc0JY4OwnLYV2uY7mXxeo3KCOqWdwmGg
r4lwRniywCbvA1qEw9XOJhYu9YnFtsLu64CiN20FBGBTl2+DzrXjr9I6V3n+7L8e3VfPdmD8WToO
j3/SCU6MdCaXT1A7Atvg2RHUkTrVlFHp/OPPVXJ0n+/GMsiAWD/n6lZjzmKvdZoB91TQh1h9mW3D
/eLd1Kt84CnP5OEnO3h3IMqKvPitQO/mIl6WRX940Cbj6SbEzBYSKovSaWRQveBXquGCwFP4aQ6t
Pchhspz7ebXgWNr2sDWhC4pDyqGi7fq7uVfd0xJe60vtWQujeaz3OVT3k/tw0RG0Xj377t+CtTw8
OCzXHwcT0rYFDw12mdmj60XVXrE8XAo92qgs1l/iB6LK/QtyIqRPVlPv0n2ov1PNIA73BufKqbO3
mkXqBiWiAZfH7s1eDZmsYYzHwelWiPQf+jAGIpCpTH4K296oSYJ8Vo3DWSL5z0dSlT9x10AZWtP4
LJqqZm+V1O911dztCpv5YfMRL5rIVLjd/oPilLecFLKF1754+zZ14ofkW+lYdZ2daSaPnONgmDIW
CHGI5WfFxHuEwIwlkhLgc/N2zsx3pxFAT9SCmey7bK78Jp1Nl2OORegs9uaprIVJsALUAK078LOE
PQZ2qLKS4LL4p5LO2fKj69oZJ8QsHnrmKAup7JjyH7cTNLaIEJcONiEUpxIyU/cxVMDuhExnpLLt
CrF/x/B/q1NeIW8GX9WpuYt2ybYS6S03FZvpjoq4+84Wzop5UU4m9K9oMXAgss3d9wILpJeI512U
y7prM4EAM4DYR3ow++0T6q66pFNPSP7ezgB8gGH2H9I8nEohWvtevexYP7MlM2ndV+8Lb2DADOeP
N7IjfnEUvugQ8Pp1smWy4bmcOplYvhpwv/M7QbYNAc6Le+s2kmj+ig2WRqhK9XRdubk5VI/Zj0U/
EAeO9SRXvJOvkU1Ptk9pr4VzrrTpe0tsX6wL3JR1wRsFmwBjpIjsQveBouZWnONZJ5GzdB0bWhyG
qMc6tFoxlEsojAprKindjZTQIOF+byrrV+Vq7omJe3v8pZdjWZ7nbQvHYTtIQs/qUPjc3Ko9hCbD
7MzBDjjPoFRH8YVWzAtdFYPpVEAGPJyGQUZH757Q1HVgfJnwqiIf97KkyGXA79Crv/eRashaWdST
GBqaXuTjWKzxRr3SLYKF4iWoQeRZ76YiEN44sdwrz6i9MJC1GIt/5bbD4y9rHQsJ6ILmvmKl+Brk
lp3NA4/gjoVXO8YaC1puwmxc0W03/eL6yGHl0j/dO/BAhDZ5tLm18ghM9ZtbZIspoX0x9A7zgys+
ihmcVUmmwTtFbrxTEJMUqS1VeT6q4jVjB8FdWQayP9bd6j1fl27XxiVBkPScL5THDpUQ2rf9JYqe
7qpuOW57MBNAoru1YYGxZRWX5fAor58lPcvStDf6aQXJdlZjY/plxmwYnuVbLri3SKKx4s0+Yb0D
XSBm7nNTsQnDcHm6LEUGC6v1S9GCmFozfL0Dksd0dJmn9vxSA20Guw0vbl0Xn0Q4fVbwLfLHH+fa
/ifek9PLYARo99z8ZDP1w7WQyX1Ns4jKvXQjWY0nP1LZzopc5ecYEZKyH5ziptg1R4wEN3t4R+2j
JlYKMprZHOu+p00suh5R42UKl4Ze3kkC3dpFi9uJIN6nSmQzTnxPp+2sxj0ZjF9Cfpxnb4OXnMDN
qGFVPRiPQlBMFB4MBU51lBw8GiYeCJb4vsfS9vHJffuOffEs7KfDzCrj2S3anB6RgsUvcYTZ0Sq4
+8T2ZcBsCj/1VT8ey4+I+KKyDSeC9bqvpW/xfIT+Idp738NjQG9gjCi09MhYyRFQXm8b5KdVVc8p
VlekKjjBZYp/XGd+znxbPcS/tme3PQj/FatGYNzyl0WqHWO2aJf7U1e9qQt3VGbX1WMEiBrUAqs+
CIN10FOKukOZdMhGdTXoaJ1/3jKsbAuN5yD1LlBWjBA7HekqXuNdhcyuwo4PDEXCwPz1Xsvcm5aK
vdQY+rwZrle/iYd5T3UTLUYlgoSA6OJCM5TGpV+1okHHqQRn0EFqkVlUI88Q0mwjMi4+Lcsx1kDG
JGrwUNz+k7UAVUKJcA9TjJPDIhJSYTDVl/A3nZExBykNw4UcC6tcoD7en61F0BjRRS3W1YWfLFl1
mvTyR6LN+eOdDPwNZtt3OoZ8/MOQET0B689h+ewEhwP8iFwx24rNGdMvFfc2ldzzy02lo7CTPX8d
BstBdMKQxcQueW8k6oEwwyAOhPWGLqZ78JHpL9oBqq6/SVDAFMKRrVVelY9Nj116ksjmJ+ePTeMy
7e2r8OPrbJUuLLhdjrjz0hieSp/7ceaLGTXUZgfOItiq4CaGbmyIUO4RA5lBZ8PEtnv/UtX+03u5
JHIN7h/PWpkl1L2vtRwatWK3Gsuo/Fnim5XyhRPrx/ZLYenQ77BcyHYzP4scy9bjOPHxau55eG7b
R0dixQfDpm5cJkDHs/LTf3ZSX9b+mbdltJm41DaRvkaepuz5RaadqaoLZMAt8QV5vK8mrF09Wv/g
f/QAFASpz5eGOZE7Z1g1NdXJOP3R1FJzXTWAieXJtBfroEpwOOxfuuk1/XOBQXKdYvVwNsLMv3f5
T+6I0YwhCXWrNSJVgMzJPn0KB2FAW4oabQTqlNntP4IMqdB9bP5bX3KqLi3nh2+EbS0Fm6VsqpK8
GONkAln9EgISE/OkzINbUwXTvbbPjt9TZYko31x/YTVvvhdDUTsoNdoqbum1C2/ZSKrJYHjlicgn
Ikqb4rUTKz5A+vF8qnz6TtYFqouVedW3Hy64cMBVZU7Ht5jtf2I1E7ZooOZkB4agTcPM3bcrmmtP
u6KJ+x7CTQ9stvtOYsFR8deu5cfUelGn84owL4TtWCTHDyLCIPFrvHN1iS99OPTm+13WLa9rVsb5
g1T2UfLMv8t33unt69f5qwkO3//w7QMA2EkedTqu7uNZ+rKQc1U6k4BrxSsq0/vXnrn4kt8xOJIU
vrl7NHkam3ZG8y/ybepPK+EWviQ/hS5zvc7DozvM9Q1ep12tgbI9QLYFUPLqXeIcypkzx40+WQLv
JJvR7rIGQq6YfiKayo3hFgFxYGVNKzI5vYIfY+IzRU/eOCQrSjYny2FkY5gL4ERp1zhFvgKYHEiY
Msk8f6RIsMF0adc48f3i0l6wTPghvKSNeuZfwHFgByop9mfgRIeJZSMMNt9CAHsouMuKCpkPUC74
bKXmh+rD4t/XTsmKSVSY7nojGGQQKQXJok0HUZaWBoA7t60IDCUXV10zO8nUguwJuyMz10g6piKf
T17VIWK9mNao9fdPk7AKUJOJx8NYiw+N7R2ecSnlfjxxwPWou11A7FO0bj8Y+cATt2UsKuCyN1Ee
gdWdsuEcMqh4Q2gfRRvpcX6NFLLZAkFDbC4SyQDfvBpCMTbFwFVhehjrxHvwkt1M48o+A0NVZydG
wJb2zzu2cp+dnvn4ELeMyya9eorp3GYY2noxhqKONc8f2pZ5jloweMstu9P2o/PsPj7lUXFU2Qyj
hd21fBh6ag5/tBPl+5e5yRoc3F02T2VM786xlfasTVhGsHdx2oDdLvXpL1gPCaYF6OukLDPV7nSw
q69NMNKyYZ5lc8N33wo9f+hWtRQuBcmhQxTM1gLB2BccGzmqX/eLEpWwrKMAgEEeA92xQmJxGC6/
jjWnbryy/uTnRh8TKxy+Hg+exlDdSOiQXr37+NI4zdxCewQhEfALT6b7FP9iYCgfsiGZnf1qExMr
M3YPQy4XWdWzBLFkEZz904oejQBRV5DH5PaNlrUYF9y2K+8dGZJzsXkB2O3yu790d1NdSgpaNNz8
s/SrXVia/DUcMQKMXBXbpkGRjyMOCh0XfBWy6FlphHtrhubxDYRxMkI3vZfr/FFwBArwbRS46+BG
LaN/H3Sj2ijrXyNvS1afGfoN/ArVcTAf9XYWIt8nzVyTKSK2TvC4cSR6DW6fuIqnBqMq6xPLfJ4e
ABS4Lzp+GUHb0in7Ktw8vZX3QOwLaIHp72aGG45MZJM+VbO9VGddsQPnapqHaeuCUWB12hSdY9Dy
WdpSvIymLYR2S3Suu2OJscsP0fvhG6sQD4jqwiBIT9SKdTDQVudRIKDyAluO1TItXyLbgyQtiuoU
j+y68vSe2xkKYRYf+9oaUmOpDT+RNTl5ImrcqjhHMCFDKdLA1ASJba+DzfHUWHfEtXl0WeJpXVXe
oC9ZlEmaqdww1Na6WhrN4NRXODWGt4aSAHTMyaGD4FW2Q5V0V5F7SbcyvzWGvoqPJnPe5mVJUlgs
68cKQKAOZknOjNM83Sh3xmgc9bA3DiN02mGueEgSkmO8hOCCfu5ZoSh5kGmKWFSuZ4OfFqQ5Ml6B
PofrRRnIXnvCgZvPQ0HjNASZbgeSEesK4acwxsvXq7yb3zp/PrirqlcYkDU1H33YxutH3HxY4kg9
3ZsR6CkUJ+wupmSh4F3TgFs+9kuSN+Ltceg4b1ALn4Jt2ENLRi4qR3C6jfnN5h4jk3kvH9Yv8h2b
jQau2PMXtzFZVRHfglRx36SKwKTqKsHzzP9qmb90Y9vMhBYg0k/14eL1JRkkKiUPLwoFNkYsZ1+o
iakO9z8fy/1DSIAvq+Yople95zz3JT6DyX3t3ab3RoBaSSCu3rnMGRO7R8CpvAqqeJybbd+Lz235
xJRiW2ZsUKGkSPYkXx9LMc3mZJCr2eeRivnE7HKcEgqOEmJcxTf3MQs+/8j7NIVr+bWq2R/tO06e
yrswAKaZU53GyEQloTM7+6nawnzoWuHQYTbHeQGvQqdhX1O0dD2s9hQ7B0FDxFHaMeu0vDfWs01D
dbSMhzk7y917poL3J/Pbf1KamR/AykiQhh6voUvCLhHacKmubq2BrvmcJb+qpsS6yBwnnxcOqFpi
zMUtL5nPFTe4ztMY3mQRFJ0kDYsVtIVAAYIEs4fFtWH/GC6K7/EiUXuPUbOQ1lU5vSE+uUcMXRJF
VizYbDPzTGRqmqzBa3RtHgdhkeVfF/5hDZiD3QG76zTyovd702OOfxZQhXVwxhz+c6m8Puv/bqte
A/dV8Wizur7qsfcXbmWOZcOx5kh9jnUXi/61iYCzZRf8e8fyLr9A5u6L4/5z68mi1DyVogaVzmad
DcW5ShH9my7ZeIvuHIU92ffFl13TvwVzqGTFa/v5dWuBKNZM2fRMIYpdGm2mM4d7oIe4fJlOZh5u
zLYyzZaDBhug74IQ1CKal6Ize+dg2T1LYTDfF+3dcfF8hIXf4airnHK8F2hz55T40r4SUlBakr9t
y3gZyDWpju1rmG0NDRp8kOfjE5FsmKZavzagy7eGHAO371hC2Krj1Iuy5tKCY1gYIEpnj8XEu4L8
qQmLFC+PMiPBWPkFBySRuVL5bUuHTJ3sIqoqZqgkuJRDI2PI2b5Z3+3ChcZ2N7S6FSliKAODDx/A
IFIDIpECDa2GM+Bic+8sXh8Hj13mbMaXqQ/2r3BypNefaTI4lyFivJip80nTIpMtWHVQj1fFpx48
o19T3qfp5h5JND4IGFCqOUT1Nd8ALftQSQy6W+uw7Rp7DEBkK8FQ+vBn3abs716PYOHRAaLcb8Wn
POPVnJJ38TfYyyMjMe+DQzaPis01pXF9DePTT5DiKl3KHhRnHGMkhFWCEVe6gYZ3npBs1dbD+4ua
+P2Hhu+CKNGAEs4wW1iu0380EpZJceDAyrCz8LDgaYedwbZU1OdSfal2Mh9YHd/xkft2zcivccCs
S0NABgChjM74pwm1KY6fY9WPE8ElztI8nEp932464uZRiPevQ4kRDEAtPf2OsYS/cFQDxfxMnY+8
Oog34y0Vsof4WokiGS/KUB1Ew5WVyQrKd0VpRICC2XDsINCtotlq7qeZbrr0HJs7qmaRqYk2T40F
tA8zqpBJm/OqocJ2H2k4w8PI9YOSPdnKzPFxQ+974P51rcQ/QiInrLcb7UEwrhh9jDAtVoP0TGFZ
V59EWzGcuAoKcDXbVAtOSd1WAMbC6U8hlGUReUcBBO2kvk4q2md2kJRCLhkiBm1dswvC8y2ulKfA
OTJPvgjSIeU+ymvAW3tynkuG9ub8ZXrDdKCUaF/LbsskjvqheP4I/x/TlNqtfg4lQazz2nTZWUbQ
BW71aIh+Fu9TO5Xi3s7HQ3HnfGOsxj7k/nMtBjsrx8di6HfOSsm4XiFL5KpacpB3tx/nSP1E1K54
QP05lYAbw0X4UwLKv8XwVloMfb4av2OHZtvXjjDaC65jm+BLkky2T7PDLNqjVm+LGDwV0q98elvN
BiKIN++Gz5xSNt5CTqGkzGgXzDazYtaVDV+dQhS1AhmQXdEoaNs5F6XKTrLD+YfpDENDA41zURnZ
z1qCvnCcyrIRKVs0pc2IBSZJ8D4lhzPVv/8k2iyndn9mN++20Q4PNR2six+rQe3/aXTNjnkfhfkv
YEKx/OycAJgFZ6qijvLcrOKE+3ooW6SxDpHn6NkWLRHLCw24lPgKbd8tVJMpo0XMHqUw5q6BUrKS
NFzUbz4VWtwpdHMs7v5j6cy2U8W2MPxEjEEjILe00ih2McQbRmK2gCgioKJPf76VOqOqdu3KTkVE
1lpz/vNvtgBbBl4qTSoCI3omPG/7PWS6FTT4TVGGCck3PfgJkxa6yRuH2Oe4hRwhbSZ9gspEJfAE
oBb0gVkWz8kp4ZxeAdh1s5onra8xaw1ldavfQCo6X8ILD0f9zQmU0FY6QuuprUkKEbnzxfe5C1GK
ziGQHBHCsB42PClPa5EHdPKNcSjUQEqtlD4drtLj5b9ok1+3g4j5QIzZUiEn3TV9QbzpFXizfXit
Q30awjsWnT8TSzjLuLqC4finL1nyCiKU63DQkVqs8dHBPwjGXLlW6sQw47xyunN6xRQCs4EZ3BIk
DQwHZ5qekvoD5M/oitnLbUjmt96fHhnSW5MkD64cOYiwiCjSj1AiCoPY8xkgy6laW9gU7dgOSrY7
StH5mIpF8Yp0iimmu91CHjGeJAbDxXwTyx45ENEbSnBRI2mjRszYuQ9dIr187ps2nTUEl6ECggk3
4pgIB498OhJcPO4aeZiyErwaCnNwCv+y0zVHhsdDdkO+OePz9yY8wFV19zpNLvshBCeB3wFla4Xi
gJvObnqBeXObT7H3IrTt9VnTF17kmTLGmJ+Jm/2MsaxS3gtssHpMDbG+4m00ASSRU4fzDP5TgUoQ
JvM4JqRkHRcUOnQojjVEYpCoi8eVVyRMEZqFvBoypoJNt0KBOBAUc8rTaqFaeJP/tjWRC/GQTPLN
bdEl0yBf5aRCOi9lhVPjWdR0L5pXHog2ZIDGiBFrHkAgOlB0jDhxZX++WR1FM4FvqAqfkbE/JQC9
k+h+fN8D6WBOsVVwjI9TQFV4BYlJ3kt0hmL6yqahLoiLTSqRB3kGcU+fKGZ50F88oNNm8Ticx09s
pshqQfyJ/GdG+DPHxGPTIbfkNzjzbbgcY1wzkMTXAULsAQYqWAEKpsHX0aaEJIpcYQKICbpXWimJ
HMIQ6/SGIIhnU1QWHthjAS1TdxhBvYsIzhCoCt0SmA5qKdPEGxgUqMmjHIUSKoYVsBCnF2DeBgMs
akO0FM6kiYfOZXs4Dd7PRZlPlOAHVsoP1jwLZn7inK0x7aa0dvLpojjy+fCM43l3WjYcknw6aHAJ
mQ5B0bBzorLhZnOEA/VaEVYTjLggYY/ec/f2RV4Jd8+HYMtdgp0s/cVhaBvM5QQJ0rTCB5HkpD9f
GYHyvJBJ8Yx5+Iwp3rbuw0VJARWDofga+JbcnA3Uj5sLMQ8ZCq9DPpIpQm6wU8QGq5tpXXiqYYaQ
qmBjcDEhIdYh3QhHdLuhCv/EXrl2L+xgd7/9BIa9Bc0X01yCrAbj2FWIdGJZCzTyhiR0VpWjW6GG
juPi8x3tA2vHvxjZR8+/n6jDw4fqkpwqRSdpfqNVGF9+P6yhUxGjwEVBsUJxgwcIsNw9AJvgIx0z
8oFa7V/1LRUepixqxHo+gRHfcMUE/GBwPWaQVk9kxYyfBNNIS34USYOEE8MiV+0yU+JLoJNcDE23
d+CQf9VmqEHSQBqApXasf06cyY49+qf/6jyLV/NeX6V7MJbnz+4ayU2iwnzcrVumpzxISOdw6YIs
ET1i6Zu03vS6NGIyIUHvtnmK07Zuv371cQ0n0y1dBiXuYfg8GHgB4fy9sgBeooHDH2z6FinT/Z1s
43wM72pYPoMzhli39H4Oa8Dufj6BNOeST7muDb+rP17j1L2/PW1y7Fgz4+Tfm4G4im1mZLB3vznc
VNMdMOMFfmPGV95p5gWXjJtQem9ooNcrPDxArdw7acc+/8TwSzJRfl53U2xPuOd3GMG/EqGZVVAs
yBy77hBwtyT8AW11s2LHPOaFfRhzdunQq1/iSIFjOYAu4VPHlGbC/BWclopEpDh1fqFsLy9M5LDt
3BkXETKEPOgpry5lahYANWvEORayC2hmBKDn9nPdbvrae865KY3ONa8oeqh4IGA8iSUsqpBB8/sp
GHdQ1s5UQ5s+bjI8wSZ7Sor3xGsOVLOgPBi10EazjN6qO1opIUL5xMcpcDDDqpgDQwPgNxz0jwBS
ikmKGWxMoXDnkKEiKnkX1IYE4Mg83Y5mzEC/ew6CKb7woEcOEXUqaYgASp/dwITFPZcBfqHoXJ+Y
yjzriCQhwi8pdC2A+yr542zRXJdSpDYxrmyd+UG6O+03yxeE+uIBa14vmJQFuhnA2YEXWorTKv84
YRzXcTjOeK41JUFONYjyqvzH6H0yiRGpcbXoOe5/sV365HfyxrktGNTdHWYRpVEl9EDghcgotWkA
8DjNFxz0IA+CSMvghs9Hz3z2IbYIcpnIDI1KvD01oXYpFqDpeBCZM+SvpCYXowMmWKzh5dx3FiOi
RaO6Pw83hW0RcxY6nMT70U1huspHJgZQ4RKAD/3m5nNRW/1uH0sS0YkoHPAuVPkuTmfCWH6i5wzI
Vw8heOr2EVk7e7sl6LaPLyVVLDtukhiHJrYv+5Q8CY0V+LCEgwM4zzD5xeiAfZtiDclOOrp9G1sH
4aOMlOkWUquDxBYuXTy2HN3m9+xAlBHcMBmaIXJswTZwgbPiJ0gtHXWMIkdDgJ97gjcEWgnWC+az
vQIH2q9T1GA5QGKlzUjM3T1cPkcZMCtipd2+03LJzUhfnpWyDq67lIDXxgYgx4Ich0cAyZ0R7Ii5
RmqFp+EB57ofDosZ6L33VWIpgljSO7Lx842oYEVv9ooZjkbA5pS552yyNzlFYAgRT3r3KOXj6lv8
yuHMyc2cg5f/UbaV+KS83sF5qOSqu5RY7S01k+aHYxGXv8U6PW8fLo8sc6Q/T9eHNe/x7+X8D6Ay
nmbc/8meZmDO6108Zg9nd8xiIrnwZXdiwtNK52rLraPX/sPdUZZ409XOWMXivph2/HBjI+h1H9uJ
uFjEYyYuUnwXF+OKt0DZy155Rlktzvff/CP/J9F4vSg68Op92Wkbpkxu8tVO/K9DRjv1K3NpN4+3
zSvyUvxGMK1AwgG2Rh+MJNqROwVNkvVLkUP1AEr7oGMwU3NztcUlUDeLf3E9XOE55Pdc7TmZtI6J
bIm3OeddBRzWTLPs3+m+Qt1g0yW+5s8qZKqFbavzIAg3lqutmO9ygi/aJxnd6KDDsfHbQ5dpVANc
Ehtl+uhnWbVgAMp7LmlZcB8h4zExadp4dC2NeQ+3H0PvdM5WRI4cPk+p7PAFAxtZewtGyJ/zL/6e
RoCDPDgYHmWUmtwJSOVcH1AVJRa2iMnufmQfUi/uFnycSeWRzHWvO7BD1Lw1vI0zUYI27wXlX/aM
SJ7D7gaOI4+/WAVARTTQmJkACon18Pf3/38jwG3gUsQz1EI0BfbIG8VgyVgNOIpPBaCLI9CD1QR3
ngIL8AFHfSq/JmTB/xQ2IwJshzG6ZwDm/J4S2BP/fSJ8flcoGCuuE2rKAdq0hm6yCMw8ii876twv
8/fY/lNnxw/JJQ4AXMmNnvYHi4Li+d/7i7t/gPABiu3yE/lM80sgR0YQU03EQC7+M2IIk3u6+xuX
H9ZXvfFQk3rfTLoCICdSinlP3EeeTIYpeyDb4//ftBnGDIW5J1PniDcPjF5S2Gyelc4XNlZtlu3I
SgJp5vkX76wMu4z7+vbF0NumVHJmcLCwYxqIQwH0BcygUYe/hSPS0cLwzBRhaqvJ/pcTiDWwvqnO
8QOwaKmFsJWg2iNoZooyp2Nfn6BKcrsfDKZ4Ml/RbgVwewDSBnbhxuvcAASXjD4GH3BB96tvFuEz
Yrdk2sskkZPxHgIzw5OmPBBiIrYQ7aA+3VSN0rHAKMyhIn37SDJ2TM3Ex3MOxSITb4zfET+UsXT+
W3784ST4+0MKU9YWa4z1w1cvux3HA5shRwq74Q/3i+6I2FK8hnkmScKFBxrc7G1vV/GWbAoK4L0Z
j9AG4MOhrYvB7Nlp6aS/xZi3CpJ/yWH6pc3ghs5LDhc4CfBIbPbmqT3aOuHG/DrbF/ygK2vm6kwh
TIRUQdjGsbaXkyjtocIuSeL2/KuT3ubPQJo4jy1agRpNGNjUZ5ov0zOogq24uCahvTNgsPKIgicW
AYXkmLAVBSKdmMxNDaprbm8L6O4uCjTqbfaqVvfEUtX88ouk1Dv6NL54QtZGfUNlxZ+Qt71TDmRk
0vqlk+iHo6Jap1KaYuPPMXZ3+LwoDtj52T8ZgjP2BUgM3uevC9P1Ca8tds0T7i6DDwuDJ1F8RgUf
z0ykFrOVMRC9wx7gq2IL+5WjX/YivsIXzr2oIvj4rA1bU/te/PfB8vwOPjGawExiV/0VOzQPkcKT
Ka7i78OPmYQRIc5/iB8EUAwecSfqTnQxhryFWM4c3G4y9l3dfTr6JTEe7goOixFCIzLTCXysA+fC
MyJAEJou1yi24MuOM5the1HOsR2hD+D19U3GqP3O2II3ReZgf/+ApFH8/60bf2cfA0P45XBS+gho
jGc441o5ezjLxCOHmpXMdUKNYdk5FVPU2iPEuBvsJb7a29EOkIA7uRtcAnJNbYsTkqep4+GynMJe
UhTwTxNfg6DNXb+wyTaW5x1fU78vxNg9KGK6i/8jffY8ZJ/64h18LRl1zavVpSfql7KZcogSiEqE
pM4cN95clCRs6CAc9dWrYZBMytUNbQQvj3AmJUObSeu+ZXYQY+5Nhg4r5uESaUF6NYQNtk8JdU+Y
3ne4XewmWNVTXgPOH+H8bcXP1jNks8bLI5h0h7IvttKYIFIiKPcAT2z8T0EP1WjbQr5Zyc48y9Yj
5mMbNQT9waX+RAzIBkWfnOQ74qXFfauhiNW8Ffv5MaSmT/aWx+vCTh4Pl11VObywDx1DHF1/bw/b
vO3oirWegh+lFIb+5L2/3deo4KtFNrA1QEEyHRlTqY+XM4PmlNJ3cEiI2dfTnmBxQZ1kz0Z2KtD5
9Yh2R0kfrgiAdTUc7l0KC0SJ0PXBwXbtEEBUBr5BzV0ir6Aj/ldIqLkcdIEymcZ4U3gSmTM0LtAw
jtS5ILCXBc+MEKUPZCujCf+R0METR/CPFOI1l06LV40CltiWv7pY8s32tBSojOmCR1Hs9V7OLkur
+iJwJGPtnROODszCMUMKpfS8VNE6u2BuFWsKLWRhfdLL4qS/0rbmtmPcSYVJwYkMFqXfheyoQE+p
xgdoWURkB0rpSxAhP54tMh3ALaLHiQN3uh86CffmDBvdR/Sre/sS+6i08c9wgD9UCyGnk+MKMsfM
ZlZFhV1F/fwGdwuDBY2wzBnWqeihwoZeiVDWhdEcSepVgZZZjRmq2h2oggBW//yWqaQ8ESfA4c6d
fnCyAA2F0JbghXPB7T0g8VW9xjhJejzojyGigQGhSIFq0dlBaodDQ2yUR2G+o6HnUGD3iHW2Dk4R
bprYT4Q8Cf4PFrvwJP6K7+R4+WGsqiH6jGojjkE6z1A5aG3kJd1JrwSgJKadxe9sJ/4DBsrbONkv
GlsBeODnozLsiZ8jjyUpx4gSu/C8HLbFTHVgNZ1xloGysRvd0TVzG+LfZYHIiKOQFNqjP8drk54j
qU0iJqYvUZwBk3CkCSYLfAL79Xbu38/KMX02+Mfv9X4AFMQvH/QOa06l9GAQjS6m5CiGdH87v7DI
2awplQihykZ/zGAYEehNXQ86canDM70Ukcw0yG87bdzryrR8kIySPsx5/julDZ9v6TxImoAqHatG
dlk/EgmqSDd4QExgfJwk+QrQEQN+wprbbf9dr9mX3Ou6LAhQAMucHl8IYkpo4R+3KTHdGIhjQ9oJ
KCZXAlapJkWguS8WyyOx4Dx5pTOn82WQwUn6mFW4QJB+fZtPOHMrT0Zg5oPm2jUssFTLeRvudmzs
vCbjVPw/A/4q7h3PUwBXMKdltSZHYsdCf6pfVD6UnP4+D+hTivNsb0RnQDL8keypGlH5DkMGzgb9
DoiB80riIZpozQwhCwuKW4mFWV1Hd4YnPJU+43bSmFl/TFXA6w2XFNvrkZxChvK9AgzPjXJ1m4L9
nCA4pl0VXXz+DkH2oieqxYvjSylhB2pweTvKXYjzQFnRUaqEZkcc8YqIwNapB9jvXlNAviPH+y+8
VQg7onjj2JY2NOuxsF2jJ+tcOHZHDr3pB2Ubqs8pU5YHXjIVV/LALO+gHMBGjNWTAjTEau4lLZtQ
oM8rCmBUMiu2jUkwToP78eVk+d4Y1kicc4btxCsspCyVjyJ8+XhRA82cjSDHy0cCiMeQol4YgXq8
iVApCgdBD9TSGA7ddC8kpj58ISBVQj35DQZL5GfTseKxFJxBdUyQ3AfsR4zqZOf6g7khSuzJmiGs
h9E9cubSpWxR/GI9dKs5nKBsuiK7+jSzZhAwcPAVPGlOBgSIeCD+ktGzxKdRjNmk+HFQ2eGM4JxM
VzWFtnkA7clQMQuFLQJnhUje25a3ouieMkTERbAPbXFBi3Rsq2Y8ROdfUAEf6p3sPNfMTpyUt+Qx
YnjbBQqzi7u3Ms5deZeJridvcSlM6Nj2rHYFFN1jdpSPqbWZ37wMQuD9ulA0qmYzu4+kYoaijHv7
1XoCj7yetVyIeTgvp+dND6Tz57DvT7xHakxsaGhXrCfhdM1a+M3sKEto01t5ysWyitmCCxCtWLn8
IbLAiPqasBIO2zlGDZNwYCLP6V+vrB/FTh/LPOoXqvM6tknxTXfY0SVwLHBszYx46O3uw1gI4qhm
78qEzJVBGFYYTL9Ek3I53sUZAoW2OKp7QpYZUK1ZAjSfGzLnvR1/Qg1V46X8sOdP8jMwdXjhoELE
OUsQ4jZ+wpxzJ6gYTLay22S1vy3emD+IApQCvmbPZmhB4Qp1jKbPeRRJ72wnDWfS7I3N09sjtc25
YabmGkcwHp8ERMg9KeDR6v0Jm4XZtpeHgIIXR7LcHF4gbxKiI5+HVwfrB+fUzV6H4+zxyS/KbAJf
j5lX45D0EQ8Yds2oVz/uH8XqgSxkjPKvyRjky2outh8zdx6vNeD07aOKXvCfgLDJGMc8B6GFbG/h
2ob3fQ7n1AguL1dny9Pc27qYRKcviy2GIpEUcN5/5d1ZeX5LZE4iYXr7htbNfW172gcdkrGBa66o
tBeUUrn0yYCsBQZotrjsB/tXuzi9/TccWNhL6JDRmnxrEEv4ChCtFVRaxA4LwEiknRq9eOK7y/7a
cbb89wMvkFc5OVGjqUXGHi5kaa5+IPIFr5KQF4Y5eXt+W+bsQa0J8+ZixMxS3xkfIn0bkwky4dlL
lXtgWbkN7E00PDzJNuT8YuzQI138Jn2HvYaBPPzA2/aHY41BXMG28QUhg7EFMTHPjZ4+pjTNnNUc
8fcjTXg2vw8qUaqvcm1JPsUkcypNgYON5L5Y8/M5bE1G6dLdMYnzUpinZOrN0VR7vkIdCWlUi3ie
Vudle9vecKNosS6oie8hcUk5mH0EmkfknIpoXypgiUSXHfXcarvaaylIZbPltIjDc9IcXmuG27nX
0edD4Z6dCkwW6sUZzQHPIKo7gb9xGlghxds7UyFPUQ/Tx7ApI5V1tjzB8mwkHs1hB4M3QNGbSCic
2dDmd9GEwFGm9i/DHYNcgTaWKIHPvoXZqhrhAZ4w7Cl81dHyADuHNkCeaIgiD4VvHvA18pS4Kdyg
4ETvLs9e8fCFtJs5yx7a63xw72ArhY8bYVYIh9SqtN16A2QyAypwC4CCtRVrMYPjGpX7HUstSM7F
uvlFMO101G/xSIg0bPaLLAjOHWlmoLETIioxHNtcg4nhVPb4Iy1ygCeYMTATYqrxQpn1O610bwsr
Y+OAMXS8YpOV26wB1PkXHNicrN/pGRUdqBBVC5OD246hM20BOjmZUEZpA61rIrK5jIDPC1ViCsWq
8MDWmTepkW7DOJ3dG8zTLzuRBAIXDL7AK5IoW3VodWhAwKiertEsRvUfM0Cvvoq9CQ03B+Hbwsud
uBVCdtj0D+K0JC2ED09PG0LUENHTA+rC4YQ8bl6foK8xBXtFqSgRQOSJgas7HKxxcU5uVQjo32aX
I38mVNOI8SSfGhIqucGaOE3BXiQyon/r6vOOlAAg3QSl4Xw7DglbouAFUxkD5X+ivjm5fGap/rUr
PmEpcAV3k2dbcDuAajrzu4I6BSRZHFu3URJ9S0oQxD/iy7TNCHVBDsjoE7BJAkeFYHV1McU3ba8L
43V82NU9P/FhRSpbYOeTUqfBgfmzycbYjcdq2EEg13SgMBEls1RXnNo7OuMy5E9hQshrzgJ9cHpk
fxj+zkGxIfDZUM7rZsnAAN0NnX91912CEhDEJUwzpigZ2Zw7AauzFzCHQXmFiskkmILFEWKFMKYT
ICMrHpfWJYFJrdzpWSZrw8N8DocAT9+iGsj+yBNgI9MPCodi+IcSnFuk+sBzZ2IDMdPGJhiHsahZ
vhOFFK8X0Yw0ZTrbhJ72WALA0PuQz3R21EGjO6e2VgDPOeVFZUV52nzJH+zM4kw5VS5bCk8tTjPs
ZNOGOA7IZn63ZYeFSLk0AmZb0zkDJk6xb+QoEEddjR17xv75JpAVsCbD5zFgEN7Z7l6N5kQnevPY
xxjqhnwJZfHFq5WgutceSTkM63VSI/kf9A2PKIwq9nKuk1NRuN3ZPM8tUy6eQpoZeg56wqyYcSSE
V5z4evetw5m/LmgW/JPyCYWAjohJB6Uxf1+0IFBxaNK/eOFfuvZp8KTjZC6JMKRg3Ae33EUZlOgt
rRh4E1DTi7BHs3SnEYBBb7fdnIl4hv7DmZfbm+iuUIoAH7nXnaYmFlmUzyND3kxJibb0LrticTuD
SJLas8oePo9sH+GKgT0w9gWUy6IWnBBQqwKYKr68ax/x2++PHEKqe1mbaDKmwiSIfTaVAM7qsIb3
q4oRJdcpTX9M6qVbejvPJPBpPJDZWvCnuQeiND5BjWu8F7Xqg/nQXeh8ZO+KzF8j0MKEpsV9lBtm
O1c+rCbGP2SDyvnVsQ7L0KoZIAbqC+vSp4AnPVAq8XmkTA1vDJfQJ/v0/gzLDWZ/JmFZ/HUKczwX
OACxIhoXKX0tYpZRvOupJdZxe7jDVWyJRGJQqAaAawwHgdr5cOnPYLCmr/Xgv4jXY1lcvXT4Um4z
TNZ01SEcSpJdbhRlk4Fjsd3VPgpyp0wGEb37uK5ubWCyhSkJZnxCpKxSk4okLhTw5wxrTzpd4QsL
mFccWb4wmwoRkPVatYXs8QrG2WMbsFo6GNl/rQhNMg2PihneL+sUrgFaOnat+IoAAvK7MTObLasf
twkALAw/uH5W5YQGj/ERtDx+Igz6Exp+2o/Xkm2V+1DppE7HPxdvTS2alG/3AaHeWvdf5JXf/Pei
7DbGw7Omfh4m09AqKMPs/Bmq/54BP+Xm6fG5/kqLE4avznQ3yiQQOf47IXH8gZlQUH5d15ovvTZz
DHmGX8XyrU/jH3aI+oPWmmcdOAxMdovxj6C7MFRd3yXPPIw0jTsebAruo3E7sJoZ2vIRA+oZASaK
1oZS9kZnw1HECGf6+JZfaY5l07wEPsOXr08sM6By495f6jmpRTjdro+5M1shqyFP2hHhMz2+UeKG
wq7bxRKm1NB9Ku+JjIi1C63joXlDmAd9HV4W1HPsF3eNRDmuwsaeDAbTQrJsthv6hmnI1JW9gnIB
TgJtBVeOhdq8P28wLdrm+3MI3EEfhXwJFAJOdems9pxoUOiaL6a5BWwvOHkdT+5T/urclCMRqlds
wA6JarGuMY2VL0F/+jwJeRVaSkZuWpqe86iaZGAfpj2Hh4GrOFgvfUeBAuGzE7p94CRmwLygz4we
8hcB2EzD/Pkun6vknHLicrax6k94sbK7GDNtA+LLugKnTi/06r9bhCAZcyZhVNI6KSKa1f7EXoXa
hpmsCNBEhg+fkNrFk1H9c5Lz2VwUolD8h+JCYsJHO5WlpDQ/6GuQFcd/GUX4wl1X/F2SdwMzZY+x
IG/KgMFW754ox5g5c0aZGMGBFOr6j8KWK84rRq66Qc/t4Y9Cth7TW5zeewxoxSm+Epm3+fEdzp9e
t32zbZFWSRga7ieIo2hCTyEnmFcclRJ2hC+mVmzunbelCLRmuLR9pnc5sGag5yf2VTB0EvtwTesx
qPUIDym1dX3a8BV5z1kqwTKV/qw28fJk8b0zxpeulVk0EKM7DR5uh5+qmUJM+ZYjPg16cV71GakB
m2lw9dQ90dK5R8ArbLQzBGuLM+sSiT5ouixW4K5l696f2/aXroLFAR7Z4tUxEZkxQ1ogZZ3azaYl
hvSLNrafbG51YBevbTeNmj6oQRFQnF/xTQW8vqJie9GpyMiTh+mPpa+N9hKKR1Vi7HbroV8jnwSg
nDS/OTZmWZUvL2N6Oa0Ydj9lWsEZp5ibP/dtF0K50ZwO9tfZf8GMI2ywSkoEl3OlXJ8J1VwOiJza
NqWLVsYNp8gNybz6xd6KQLMFmkRue1JtBZvYI89bwaYmUfeZG3Ri1I33NwRSYjXpT1hQb4fGAiHq
+MRrrAclhjdnLaCqtUryyKADgUA2bapTFMkahkVfygTH9sgAGIe7xFIu4vwSWZS/ktcM0bzj7pmQ
A9/UtZfvbMSdGUDE1f/WsyGgF4KYucEZkAlqQ0xd8+j+fca4VrBpHi4NwSuaBDL0MFDqswOIx21k
DbhANqYNGqOPn88diYrfHUqiB4Ey2AKDGQLy2hIDJOgmE0c6ALND9ROebSKs8UKXPUJWwgLl5bPD
kd73yHhm1AjKiVj0zAKC25HQajYQjx0KllhSSV5tZNf1Y3lncgK/Y8Gry+/wpny9IRtAO4R8c82X
xvDNVBhFCiP64roQJyVZkXhA8DNu+ydqpA9WSdBmuNgZkfb73uTwajRsDS+3yjkrmCVtsfUwYKc2
CQoq9MonAgKuLBqmzJhF7N6J5v7J4aZ8lISxav7zm+nd6R7K/wpwnSWjBmI52f3ohk4hOk3xfi47
DYROT9s8OkPFmp42pZowBz2xAGSAFHCQuSqs5LkKHWoqqgYF14nUAiwCbA3a1jWe3rllAPuIYEmd
f2+jqPSmGE81uMqY8WMCnds9UzzXGFX9mKf0hD7gDqfg5vJZNL/K27+TeQ62zwE4+UfdMlW3w3Bz
lUkl5jbUWyogQ4zwg6nbDMdTKudjTw9gYmVXrh84id69pmpBEunHVP3iULaoypYKRQFkPCdwD256
bCnYZR/yOSN3zmUY0pzlT7jK6vAtV5/TJ5gZLiYM7K64BOKwAYdQmRwKcNvhtaiodyH9v8PyttIq
aTbBMqf4nrIdCt4in1cLN9zPWUb3V9rxeuq26q4QOqaEHAx4IBAY5IIJwFks5LBWV/PbAoIeuPf+
9HvfMWGdFIAzKK3TFvnc1McfwdpW3P9XMuIfdxhOyaCiJdL+ybw7rPxqqseaDCXr892CLF2xhRow
CeFtDEBtJiCByJyS4YABcVLs3Stq4XsbQzVhppqC1p5O4pxW91RT+JTQKx3U45P7/FtN4SoRN1vx
6VHoaTu14KCWRu/VVi4eANrmSsXB7ZMqVyABlp1fl7myYvZw7/3H4D3gkSPUCrWRrjPUC6pZ8yCj
i2Bs8XoCKkxXor3QkVVNPG1KJwL2madNkw63uXBrUjaSj+X0pQrBQW9Q5/cCJpi/GXe9s44McQhP
z+fayuhVqKNkZssPN6MzKHF7OruPjBO4MKk+qPcpGKSxjBspnJjKDJ81YzVazxAGT8t4GYaa6ZfU
Vi/+70F30CLcHjsMixuK7X48pePXm+31In9YeJbiv3l/Wk4PRlD9COqNtqwL9OQczyM2tOUuv+8M
of+KhyrGWHwCDDLtRm/ESgI+3wCZOq8XMKqI49XRMz+TAeYD32pyzAgutPardbLzMnqS2KD/D0+k
fsKYibqXMhd6CPFalGfyHDqySh/xQf2ZmFm7LTf5b/57w2Xg3Xo6jvkUzaUYwIHyoSiBMIIhxceo
esA2htN0n6h1Rugp6IiI6ZzQ1TA17k+b+yQZVt0H5hXoQHZCknA7NqUHfZnpAT3m667ZQM/T2eU8
k6GLjwwp7tGAR1Q3xhMohjZxwNf6k/kx65KirHPf5sxkRtf8q6yFBpv3+gszfPQ57oYMotAETwih
l2dCgCYs6vWYurgFXCXaPdFSFcvDUt31tx+1S+7NslYiSfl9vQAYHZAM3hiB90K+0i9vVowl4XDf
KsP8JmS5/gQ1Q0f+S8JDwGPesuG0UvCAl0wXWjfJRWFfKnqf3v1OgsG1xUKKmsJ4/VCd9vnE7d7l
bGrFsumrDCLRbpx6n0+kxqOiNC3kIieuu65XkrVGngp9zsb8IRkLBuuTgE9Umo1TUNQGG3Ln8p/I
rAoeJ6ZtJQw9pLHNjOQd9ZsCFM0onwZ8Eu3L0PFx/r3kwlwcVXkNmH8tNWGQT4KnQT/xqtIBtO7Y
608fFc8ACraAAFD6T94/D+KvVi30N7EllmvJOEjgUbjmF3ymG65XeM2NCYmoSgNUk17PGcb+KLhw
TuGKOECh6JVIKxx8Xt66wyOKkwIFn9STBBvUt81ZifMagrKZ6EOKTpts3jujSMjjRcAmToyw7D8x
d55i/T+/9zv1sqFXwZcnzNUYOcbrtHjLazjLD8NTMVgHlUYYqvGmExb0Hf8EOu/n0+6/qRGaPlSd
enHf8fui2cjynoeRhoV99Hz2STh+HpnuQXV7w3cmsxprej2+DtDHbpUbU9EwYkLSWLJhKmgWTjxj
9OURkxhrwyAEnKtJIK3uMe8RdoaPQ0ODKK+UjSm6B/5QjnQ6eQuTPKYrqYQrI+r2M51BDoqU/+sO
Ivan84Vqh5y2D2WjribzV0DYVQf8IoFAkocwe630bfVZ/UwW2ladi28FE4jeQAYfFF7TeZuIUpsD
pc3YUJGNlmEB46rLaE+hLxKDHBnzMoF/hHmENZNm94iJD/NJBOEqsx0MI2M0SxuVb+Qd7h+H8YBB
6IbQycg0whdap2L34nKAOnlxfjV9MKb5e9NHmGlGHRIipAwgXDIBGPynFj7x2YitRPtVsT2+xAq2
uU9qjlhe4xzCbBZ6JoMldX2dGWue4thCXr0GTiHysf7hmnz8bU52H5fzcm4sRN4oqUwJI3vRglvJ
QPTcTcic1tpSD/XQJHCumPoahCuBdAkZgxRT1DNu1EJphq6sDH4xvCLb8EvfjnwbfTgikr2ygUeV
NAAup6VI53xFkIx31azZGlG9AIZBSjAvvgV8LOZfLcH27S/OlKRqvjPYr9sunBJaP9JJMCWVUkKb
lmP4DBrm99YPsZc4QeFwfl/XszEZcDs+bwUVAX7B2ylmSPpBcZn9PQCnBXUB77ya4XCJbchth6XA
tj/SoFGNIBVbmSlttLSRI6bkQ0I/2yagXl0CTLuhyQTf5argFeGLTCo0RamV1pA1oHofeSaIE2f+
GMFyaDIeqYiAaz5J+gPhKgJZc8SeYCqcl8vQ3LSJssRdClkTI9D8S29ox6x1/fgaPPkxkyY47/s9
5bmB/Bqj2ItnraZpHcrpJVSiIqySd1AkRipFPf8NNJT28zJFohVLc5ChpF3csD8vF9JcfKf08UoN
PHiccY3DpXelLJgxnArG1RlziHASmovrx2V+mRdzfW7OJdRmwYNXIZskxB4tzpNJaCRFeM+urNNI
j7RIQmfr6VG9rJfd93i8hIiotsWy2ppQBLfX8C5mwXYdlt8vbC1TI70k2mqM6nCgUz48syocma9S
LCZjdNqdd1Wor/SAASD/GJtyVyRFYn2cjnLaZ9q8ic+xsu/9gX5j8dS4/DPVuneO8bFd0HV+jLM8
7GJrfk0k/rkmj2PF6A3Y8/uWcL+2w5Ef+3fvWtTwfMM7mtDRJKPzytTDcOyRtKxqRK72KzvvuiOC
oKTYVpTAu3zDTN4vFxo+MrsxsubS/pJM0jvTxXSyUQJl9Q4qrlZZyRs5fePNeQXAWr9+n8v7F7e6
JKd7rS3yRMNLSFwvp8pCXarh9O8zfK8U7os57w9Xy+79IlTTNz+R+zB6nHhNDN9wnSfqcvrbzpC4
r+XwRlmCGdMaQ9mwjV+IKqH/SQtzoXsVSEcVVzMtY2BPMYbSZ8veSxG76MJqPSQSjjXCIqYjxzZs
MchgyjGEcOZ8PZl4+RQ50riczEWQLz28toVDOUOapIQjxh5og3FumMO3n8uA1hbduAKJ5ja/oqqN
/kfSmS2pim1R9IuIQJHGV6S3wzbVF8LUFFBBpBHw62vsU3HPzTpVmalIs/dac83m8/uZUqvJfLTI
ia6GHx2zeeRLa2nBnY36iTuUexS/1Y207qadl/275147afHAU41J8zz7k9ZR+Ngx1fz86IbzmULd
+AGA6zyGlSnz0vgUB4Pp6y9ddWht/S8Sh9fksTNwbwOcmvMq/P483dW/NYfz/e28N5QzKkXejW8a
pL+bka8dgb7guUnr8RqHT+78D7whaaH9+/vgB11b0OERNFWgnD3m+uKDPUFLAW/qoMC8QojwmcTd
1GbM62HY5yvzkR+j/Lk7uJNZ8bYHWA+fsakxKT50k5+Bh20w3tHMBjInCtpzBFkGBvA/OpAR9HbK
D5The2GsaP0/9A97sbFlgqeWrvPwfc4WtMTjTc6uqG+qPboCpu9IYuYpF0HxomDs4IoWqJ74uOJc
S4vPtPwhgkQ+vq3RpjlgjqGAdmK0OmmPYf4rw5gNI4e70tYsRrBPkcuN0QMhjgCgo1VzS9fFtvPf
kwdWUPEkXv1j34FXmhrA19tm63uylrSmsgF3POvoPuEq7NIbGSVsvE/YBemNHWzx+qlY64S9Ds4s
0UI6xkv5t3SH02pjEMLwXn7mmFlvhtPWG/7myNTl6WgqsciohCa8nMcGyYk/nGtsxIB6AXc7gzRl
GQOh1n7F5hB7eagFNERwYs7xGrHEgtFGtnhCT3tu32fIVx1LFyBUvOA1VjICwwOz1/degFD80oI+
osfZFTNkMfWAYMpQmZWccgngfvadfgWchFMoZrOKoCJFQe4LsSTzQ+Yxh6K2I5ejEeRAaCjlDCtb
670HBp3TnRa+dbpvC59KHLVhAOCJkIfdChZUZBZbqJi8oDu6VXsIYbgzQUBodwgiIxdeDa8JPOMw
K54gSWA3upNJId61vyGs7W+grzDnabMxlIPOCpC/aWjPbun+7u9b3Cr4zFA3kJ305unDBA+MBICB
BQG/Obq8mQABv5cPfMfmxsboasj3zcxDaEqykqn89nN6fJgB9fZUsh1HLgw2CGAWZGEmM/EaktbX
4W+cSrrmhQAkRFoeIyJGxGE055CY+M+gupvSUl+yk6Jku3HCGaGmZwqAp88XOGHwJOGA8dKMaZma
jG7CsJytSDBhm70qL7D8ghdrQ4mqZ81+4DA10S9s7xaXDkIzNucicgNEFtrUYvSewL+g/12hNEy9
11oy58CSBI5T4Iufg6bJZ5lAQmj2XWkRkidUv5hi4ZTFbHYP8gdawFNHMxMIo6wbXR1tG+ALWBY2
SRbT47mSOQRPR7yU4NExk7v2e7SMFRy5XhwuqKTPVQSoQ5fAC+kXqovcr7DmBz35HoT6vJ5li4cg
sAKRItVzQPmEqAX5QGUf5tLyteDTnSEqiNXgrC/zmXIR7IXhxJHPgsT9nZGkdp3fkQrjnVYLWtC+
Yrw3UxyZpWWO2IgRvhY0RIgYruHymQUxg9wKyBjSYTTJQ2jn/Hf0VZ31yxDtzo3ANJGBmAAKUU5+
eAsOOBmJ4onTBko3CogBMLi08xxKa8R0EqGs5rY3Wg77y3R5KZydObGgM3tQLMD1LwILlOHi95l1
eQWkc5QBiwNIDTs6BIAZbJzBwaL6yWCDlEJbW1tEeOPLEduwbDJqd241yJGC0/y5jBgg0K0CVENv
xjnGSsJi+1o8FgWxKeBV2D4z02bm4nKytFuzT64A8YCETEQDJoLcltzOkPsYdaq82w33UTHR45ns
eT24dTw7vRMv1Mrm5ayCOC6nMQ+Y9OCxgj89jgXDFUWe7HM/KemO+n4FjRJESdx6D3zluC/gBG8B
38RJcqIbWy5QPX5msIThT0zHU8b92LqTW1BhIdjyfLBMvUyLBogz/oHK9aGbajCfgiGhCWM7unRm
mSWviJszL+vqB0Ajgs8p6AhByDvTinaCJAd5hM2Ea7gEjO2YPuw75G1Eb05Rp3AaP85DR5pFxh9D
VTSPEMNOPHCtYMgchlA2+BjqlwVEvIYQN03p/nHgyX4I2k7+xtpMW3+xYZpWBFt5CT41lkq9IHkk
51qJSio7n5Sl3UuZfwJzTwyPB3/sNrM01OBm3Y4SKy9P9ay3mnBHRJvks0loUI7+WZqUQIpCXPb8
e7HtoE3JpqVloWnlPslngGfAzEDE+pJ7TLhW2XdwIsWcYmpFxc74jZURO6Lbk1R2QSrBEQtfztEv
is9JhAfgDofWSUpwK/FpTrGCvwC6i+WVdSZ3CTdFPcALWnbunjI56zeK3mOpMcP/2vd1ZA6YqJu5
5owcRMqL3npv9UAGk0QpFDvx4cuwFczlL+G2F3/Gf2U5gZhiNlt4a5h0cyZMho6RafMmR8K2Olu/
qdBerX6mclfuYgYFZgGVFl9U84PzgjUiaASo3Y2PQ6upgB0mTYhxFDYo3JEM4OFPMqpaVVbUh+lE
Iv5m3sB1dscgLV68HWCacWn593yfZ1a0xGo72y5aKD9f8zJa1vYbM5TMgnGBZbJE2C9mLzF2Nbo1
uMYWNjJcmrV6xZ8GZ5KfiIEUChgIfngolj5P65S/KWPzcDDmh/b3ljniI+o9jvQTkBGGlEvt7Zeg
eaACLNKT91Z2tAtW+pTj+H378bXWON3sLKCak3tAdC2NJg8dMwcN72/2jgNt1kgAyn2A6hkX+Xa/
1EKKu/F0+TuaPNaDBEc9Jkw5LcCevYSdll1a9tRL7hOv0W2qz/lDVs1cKLWMaXfjCepPcRjjU9qe
MaZmPdVgIdifit6rgy3+W15UjBqZ+GlDqEh97QyIBmf1BjougDHfQkvGRpE1FNgDUqrtZAAoUqrQ
BV769BmmXgIrgQYsnr71aYY8GZ6UilOBz7Z+c7QAJ0a2OASFNlQ2wnEpxKx2IeNB5xLeBeUD0wZb
yCMxvYDADJ8SFJgsPUw3zs3L1hN3lCOOr0ZbiNfaG167l6T2m9JoOGB1rp4BMDY8TqBdaCK0xfej
OmTPytbfYZj1u1iZp57KAolU4TN234sGrX2Cbdyv8fcxApVsl73gSuEDwG5Z8gXluCB9Dvc6+1Mi
0jFWoER5HKKtLyJ/3jFbAqCuvc+M6gbgGRgLX1t0/hBetsgKhviCoNyxnlv9voYSOvCKx7k/l+q+
wD+/+awLPzMsbCsU59/bIkqw0uE8v68Z80Uoo9r9C8c7Vm8C8oDeglezBj6Hgmy4TIAYTnN4WAZ0
lVvHIaapy05F7TjJYkgW73Vx/EZWg9vNYN2wvtLMrFr8w+/Oh4VffywfAQICjK8t/EcmVELUwJAl
q84jvFAprGc9YbgCF+2NbTPPxyfAStQZF34LfUhI00nNJL6vhim0bHbRe/ZJ7f61yXPnu20SSpNq
+1iXNV8iV7gVEMdy7c8M/h+joFKCz2MG4TV2uamQbLAgM1eL5gQRw8WSkQ5RqX6BCuZKDWVhVnaX
Xse1iGk15iMBwjEQ5Nb/vt3vb8pjj8B68Zf/ZGSgvqzo5cSP8D78lbrrkG9qeFU6GJVGd1Nl4Ao/
BbukgZ3GG0wjaLZKadJ2OPnsCSgU7M7edrQHmheOFGB++0689/2S0x2ysTePaV3/JOkRyZnxZndb
6vK6wLzI9CNLKmwlM3uJeco179AR5jRfH0Bwye4HzkBfDduVoWwSjDDVcDBgOUjIi+A3Wk/DBtur
XC7Da26MsNVn1MrF6UjJIq1hx2uUMkPSCSmSGzH2NfBTn4Cl4ytzx1fyPqlVBKXwSmxdWd5/OhbY
o3GVj3i1z2vmXoyrIMuOF9nHf39WXe5l6T77bF/RusB/hgYKNT1/KB/VQMM7onNVW96IHj5yxphB
oD8R7VY2r3+gv6fQsX6xTYCmS7NY/PKl/NEX40U6Hx5ViBxmf6y5C2cqERedPT5LT6jjkxLGzcvS
y2k5BV9VF/FcGVv6GiH+Wl/w//UorH/H614yR4pZTIspLyV+Tl+MwninhZ8fbtdN9fdcVq4CUZhL
hE3FvJ5+PM3nzKdzXtorpw2KmN4qpl9GHZJZcdkXb6ypjuVU80tviAbzt/bSuXiHCEBCcbNZ48Bz
8ytHtUGCgB1qj1edwgkPHvPIgVHId/kfC4T/uhTe81eDm1x6X/jMDvErLsZ6Qeo3I7tjasw2HQhY
ZhBEMHFm1SX2BYSSHQpPICSl+P9UWdx/UskEQkGSAX0EN1f8Zqw7C6RiN5ekdHJ4gwiEWH4Zn8BL
ZNPFX38U8vG+OBjRsGE3g0iOj9A6PKcWYZy+so7/xmNLInMXL7aPnQmffleTp1o+a9pJj8PffauP
5rl6SmosIWAsNE5CX0/tfHeHhDJhwf3xh7rddq5eh0yaweoMZxR542phtHhgYWysWKluGylms1aK
/xqZvRQrt2dvx9xS0Ojwu1lQO1RDHj1XojjM3QFIEqUT3FHsK3muv3AtwupteL0RbUa9MFSTubxy
Oh18djFbDfuavWaNi20ZjwRk2fC64Of1kLj+XrP4dRwT9qGaf9iIzJK94qYSOyjYl/Fwgr+AlMyC
PjLpzKe5+U4SUK6qNb/UEJZxIa9kXF7GqhnKziwcY+0N1+QVSi2lXWgslZsSdDZHZXFB2gNzkfz2
U0DfKEyzhr09yfcVlC52KlRfZkd+xnB1P9ftziWkgElkhfWlxf6+4x9yuSLkY/MeWj9PWCGlr5kz
vmVsJnXmrtGdwnckIBZBzND63o4fGOikmsTuT7bNx5tKQE/X8gtDfi5yxXTvtS1lX4WUYt5N0wX9
W03CsW59JLwgw7Je90+nAQPuhtsHL/j1DCYRK7WkBmHP4XgYfkzc721b5K58MMzHxwxVjObibYtr
yWQHGGtGF4myQx2Z7tgNO/r5npTZHtqA+PYluhzDODRDIqzs0WU84uHgXOe9OWEyada3hz/ulyx+
VF86BY002Co4zCGIMb/B4r6PEVwFdelMJmVpBoiVTAaBy8KeII+oLp+gm2zlzmmUsPgppyNU5n+G
BeXvR4U/MUl+SIkQNdaYhtRSiUT7aUPys24LIN2AKTQFWIL321maD+kEcHvyuXx28VqMinmVHZEH
hDww8K3cEQDvHTf95aCcPDh8KyagCcoY0OkDoa/9DZpDBqN93hHbyhKG3N+Z9e2P6iouE7QXSpBJ
hAc8W8CHJzFzx7uh7rYhj7SknPLRXLcBMKnnTx9aT0Sq+8d7VdsPvyHhCi9Jk5aLOqX0LwHUHbs5
TPBuWbWU9Ay43OLGza/OYywuzPtvxu3+p66Bs17jm6JtY2xuXaX64+krvNjt8NmE2mFmtds4wLQx
dWDPudXnY836QAkv6Sl1VzkRrmAOBtuvi0eq16Yujv2OyWoTuGP4u35BRWoGBp7Uuq8Zyw9We8Dl
BoV1NrCCGl+NFUv6EPlEPnkP9luCZrJr+EGMBMmBHJ7Gjz/e425Le1WfPHDmkJVF1fjSSforvaYR
uYYZPl6o7C46m/z9xM2nRzaVaGuNsceGVMYj20HerGZvGDrwHxo3LVZjVHbA9rsYDoXa/cqkxyYD
nRAVtPUwHwiFMCD9487DYH7VSZSUTzoPQj+FS/swZK0MjeyslFN2KBuW46AfT0bNY51+iY5mtlGe
2v6gRtOaDuYN5TFWWdSWD1RjLwYUxsAZvRz9C6z0uT3To557cInudD7kCh9JyKTAlfjjlSP/442N
Y057/HJkyNZOr9uDbobkWFqPEu3fbw3w7ST+HPG6cUxBlZnOe3e4l54x1J03KprxVn450DA06W/Q
/uWfkD867LWa9vapLYfKtFjm31mKeGCcHo33TsErnO4LRyFG6yiQIcmA6T1MLQ2QxeS48vGxds9N
ovnqDLOPESxB6Py1C/GutcsrfDPcB/JQECI4FBlsvvvLEq//LF93w2qETgfP/VP7JrLLVPFPetOD
+rXi3feEeEfdVU8DuRFtZ1DjgjccWsMEY2Er0RwSVrrzZ7TNhngDE5M46PGGY0M2EB/U3ttg3vpe
KlBryBMmlbnDGaknrLgN1d4dMJ9ZkRJD8tECIpT5NKak4BSaFWZMo5+7fDyRt8YnKFkMyknIvJk5
mc2YNl4Q6hWpdmAYHp2qMp6ofy33wGDR194fPk0JmU3mnWwfdMGIBU1ApWh2h1rRHofNStKOmuku
R0lo5OavckJR9EycwaJo9qNmlQHWICPCrONyRq3MatJOVcJVB5ZrfKbsBvafxDQnsg2sFFFFTv64
OA39HzX43Xl0JolPO2pe6G2eBrDMbnsHnqCIKtNl8TvWnT8ds/La6hoH860XsV02M3Rm4dz1ky0R
9AVHnAaJ81at5xLLK2lCFTxF5269AMqZJ3gME5haJA5zNjtm5hW7dQDvaAvDlFgxapB0lvLPOqgc
iFV25PAwMQkb+l++RWZxy6JgFhR0lBAwC18JEjJjVbXzQWS1hcMR6BpNGPGrkvUhc6KZayHkodcu
QSOC8r/bIQQVMvbJerSRRo7CJOx1SZ+OdKos9vX769LENn9h2sb3eI4NjEkLFi1teFXY1YPHjGVi
sFJW7aG83dfl2KrYautZTrGD9gN12BUCBIWQ3lOa5br1oHcbbWtyKykmRwU6fmq71PrOGLyseZrR
PLd/1OnNyEI+toPFYOzrOhRtsDf+aaiucjsahXpCMwZ17BG9Am2r6C3sZ7mmDeBMJAohGHfTSW0K
ZsQ73QSg3qbUmY/XFODpijFOBaVfg87lafsYtYmA3d0cy4z+fpU+gcZgFCC5PNLo1VIg99gAJW4p
LWnkCw7eRlbyNOfTtzm3BOtAdX7JwaBjowuDS/hGwbK2sgW05wr+mdOfhd8htR4u9qwN6OogEL6n
r3Q6dvAnoK1uTsWG3h0SqHqAG10PZnA8x/Qlds3W+hyS1ghv2TLaSe5krcgEwqToJOeoISnrgctp
93kLytMU1+luE6ER+p5QVt+HwmXhrl4lJtuGFe3br1tmtEf5eqjDfAmiQAXM7kdvyk1WBLAE5ko9
nMZBNpq2IxXpBE5c+fb9DpGeGXnsGD38NEh+aGAwYdU/0xFqmRRTsNlAcrPPTsLhCjA2//uybD4I
REvUa8ZMnIWBn3o2TjeafQtwu/4MVwtci4lku9CKKSf7MyIznM/gfSm4giHjxTr8Y9LVbR4eYtLP
YMFqLW9emXc/Cr00kBVA4HtvBIVTnbLs9yv/NmfFeXIVcjnEHWsQBVgKcEPwEEJNlu3sHYKuZzVd
4zPAUG8EMYvq585UmnCTCmPDJTpRnv/P732pTEfnbK0yLhgv43heVAh61EuqkTk8zK8wkbR7oCOJ
ij87aPvDnI1NmPjmd9pASsVvTofEZlUpmJSv2590U8oHcpBIGm9H3nuZ3K8DmSMFkCPCSsHzc/1Q
T93HjkdeLXk1hLiwlK7QZ2JaAJn6/uUkdxvYX0YjaaJYJqHlNZ4OoO3fWpUbZxS+y2lxGUc+WtOu
CioKUHIStGzK+H8oVolA8RumLNgy/AvAyXx1q7aupO2fBmxGatq7vn/At6r/nuMH5B3QYbbegmbH
zWvygBw2JB3ZNmRYiiYaQQRY96mBUSPYBQ4x23zRPGZ55pXzftsyB6ORM84JkkbNJJNt22iIBUXo
1OsH5j+vXRJXUy/JX4kIyoDV6jN7ET5vRxVqhoEWjsTVK9nRMXZVsFhbMXJhukeIhuwyrcEFFqau
SuPl6ZgVW9JPfsWRFKtMqHpA+7VfwC8sf/kPzJj6eDsijw9kj6WumMMLQkc0UG4yvgBYESC/3AIa
1kwmek/u/d69U2fw1FHz/Q0TVw+nQ7w5O1CjobuHWEpS9X0lWV7iEgkKoOpLv5jWeFB1XEzTMGXA
WQFKDDTCgW/M0QyJ5WCORckjiOPJ55d5749eTdNTvnnYTLa6LVpkJI+5OmsQtLJDT5AAEm7zGgZk
4FXqIW5Z2smo4LH7GVxhhMkw+Yh0ZiIJysWd/gAKY1wPDwk3d0+loSx+gJ91fVYkQfO2MfodoqXF
qB0SKPJ5SinMhuxX70RLZd9BMEWJwm2iCkYh4jVuHFQwBNcCqSv3sP/VUkdm2j3yEgbe3Ps3BgRw
q4wHWXqBUYRos7FW+DCIgn2oH7J0koGco91nhlmdv3IINiapl/t9x5P5nkhL1Ez4Pc4oK4fC6waQ
CXxdyWdpu5dC0j/H8CzaIL+7Cqwt2cTyuhhP6Jvn4/CJauoLAGOYSu+mkUP86oVsZNafPWxGUJr3
39BW8Ugha5j7YgFFTbmWnQOTIBp60SLCLmjebHYvdfZZa794NhFqzohhwTV4rDFDWLxxEwAnb2eI
eMhtxa2eKAavYGkb/FbR8dPOMbrXk0Bp55Ue6AxxyI36ePAwEVdCxhmEgpcnm7iuwqDJybEz7I7N
bWAX3eSDPp24NR+n9xaklIdIAYCfxC9PoZSNPXzunwl8Oa8R6pJ/4QSEzGL8j5LwI09r4odkh8P7
IBaAeIDp7hUxM6R+OIKctfFVWxM10ed+8/v+iveUji2W8QRo/rFZKo3VImpcdPtnOlHwKcxdTDMt
CjSmCu9t+0OKNT7VI9J26sNwjm03XKGxJzP4esJJz2wFTkMzvzuFQzjsAtuVPSYwGT5NtV9uMWN5
LbSeSeuYYlYLjGB8gPiBqp2NjjCD/XMbrSCHXJifaHN9q285BbhVloifSx+OFZqoBfIHilD/PU+c
nOSPBfc3V+azfa/r7Zg3WOdbptYs72dBbwWJ5tJzm9FY//MX6Pfks6QiTIgh7+iGuNHCNXNX7dRp
tSrJTVt3m4KZxRqcYzZk43h4tV9vi+PzmB/5yVWzln66zXAHUWzaLIrwtc68T5iaWdDvMJj74+tu
SMzOzGC8tzX2wOWgut9tQsYQZkEcO/XMqTh2m3rL3PdQssEton1/qvAeAi/mB6BAp9b9WG9BqPu9
cePA1dkXESb+CesIqdWB/YqTCQpLFUayx8NB+hfA2Xifq9X7BBFl1U1fp2ZXh7xkceUE4dQ8APXe
lltcMRydd4CPAGCOWUh+7bbt+cPKKhLW63CAjY0K5SNev2FNo2RAmpiuS1/wcJKLzOjOqrejfb2V
z89jJI7uMfCGmlkt6lCdPWQ7fk/HkBrwCVMdCNePNV9YSzkU42b8/XO4hc3zuXIS8U05V2e8kdBG
b2kWWeWohmSuNQUWV40l4kg5ho+HeBvswq7Sz5hE4x0uS/mmZh5mq78UthnzEjwaf6nY+acRZjNj
SloDDxTscR4x4g7Z3+PLOyxJt2Xxqf9em5bAioWB1vNGtihu/qBQCXUE7EVKCaqFCQOiaRn0mztU
mkVCtbHS6Co5VOwWgm4/Ogx683tL1iA753Ymucm0J2a830TTO3+Lj1mYXpvZcy/4LTI8ra8bzdR5
aYP7UrCCBNSYUEwGP+1rEgdYsayNq3bEJlX/aeC8D0XPgfWjqMgTs3pjkGM/L7i39KcHaTrCzopb
hX2KybiMSB0bQph5zJMGFQRPRjbc558x48dq//CUH+PlYMLAqzOOev8ly2ZOp4kCHXX6k3+he/p9
Bf1fcxoKrZ9YrG/MSRhPY2pQMBCnm2BCOJpAz2IoAL+ku76D5CiEOgh8+Xk20xpLnq95YtdksPxl
3Fb5lSbsJRjdsAvBGkjZ89nN8R0AGaQ4hcDDnoCtwdjU4PoydSW0vLUeLCWCcOxRVWD+yarZIIlh
HMAUkqxRCKMdihzMyif4D/Bf+PqNMQqx0KXztXricRQaYxv1Fwsov/5NZwyV4elmmY0gJvvO+XVG
tWRRoz9DgoklT/ojXZWwX6tQIPPZBxosegk8plJX20jzwRryGAhMsh/5xjbaqosM9a5wN9SEwR/e
HnfoIahIL1AkEmlOP8AqA3kPVRAoJn6pQ5NPz8gbhgMTa84Be2QJJ+Sfuo9JpfAEvmAYs4LZZid2
udCGM8iKOlyg1BzizWZ2N+aoYJAld+qbQDzzcwOa4WeKc105j218fW0X9b4A11xrhyocv02VzZb3
Po97dCqmdgHMBQGtGvxQLVCy5OtXl/Eu+YlmxkyZx7wRUtVbdUjOyqq/DC/0em+Wmkt7KW7KkzQg
mrv2ksjz/gDU21b2iyITy0qgKgRbZhebzDDW4937UB2K24NBJJs4rEoOOaX0KSYgiESftBcaHxkp
JZ8H7a9qgr4/b8/be2yOaEWh3Z+qA/9IZ+oi8hUx/yOPG6mvUBPC0rNLL/KAIPn9x5CT84Y2qc7p
hbcw4phEyOF38V0pJyMGBib1ZR7N9IUOATPxKrIoEGz+EAeFX9kVwSnsnTdtJDc4t7KQpyLm0lRB
vX33QuvGfkRHUBESDQMG7gx0hpLQEqHXRPvzjuxP7aKGaxjE/tt5keFXyQR3PYOMiWaC2Wr0pkV7
ouW0SecZQKRK1ljiIWuBtsNvVpFNSiVvEKO4AdCD3ovADC8r8FMc26kRaf2wogJbp1ClWaHqRaPB
c79nX2F5fa3v+MGOArG7cmmhdUnYloj5HIIdYo0glfGv+KfxzKEAhJjA6/KZgHlRW7dYx7UbHilj
V0PuRlEWPNbPq8Fs/JzttROugByS1tnlIYFyxLJ4J6oRHbvP4TNaYxtCkElGFx6WlDnFId03rym0
LgwRcZDgIb9zswMjY/f9nPDkD7mVt3yaLzyUe6BhYku2EegkU/R6AkGcMsYo8TQRURwIKDTiVCTx
h+JSbpwIl0zSIMDROanzakpOSb0aeZAWUOo74xBXVAQlbO8nODBMDGBdped+//XJD6X1YtpauWyn
X1M7ZwxpdxLhNXDnii2MOTFjppW4ZAtxpm9InXmIoengJ0TnwNp6oE9AaJ7Pqj3cLWmT3ooLEkDv
fnid5D+qhPBxFueDihYizRDRi37gGn2upLQi1LxWYzvaY+s2mPWnksTMMhSccKgA8h423YTVtCUK
BJCNXMwz3SD9LDc+1wYC+jZdcC05qSKKgKYETsUtPUdvh+HkfGQ/Tt/f9w4jdEgd2x52s7hV+DSQ
4Ci4wtGOkqQ8js4q+kV4GrC0PoCtwYv7CcQfz4QnImj4Rk5Nan0m3JvBGZ84hwN5DaijYIyIe7wY
C9Fzcfhu+BvrLUa9aHy5QdKbsWuCnh7nwdgQaNO/hzr+D6/g9bDYZsbTIvyy03LiKfJZMXCE+Jq0
N+wqwmFB9pj/V+fRjWPm3HL8nBFuQko8sAL+DqWLT8RGQtdnAHnDRuURxTga65MLgRTVuZ61+1Oz
l2/PLRHcBwo/yjyG5tIlueKYhzojIX7EgCHb/sUeYpclT1Z1Gxx4s+TK1QbP4Spzi2OVM8QhmiQl
vKb/ZUs0BryQfyETlPF8PNxXeuFexmnjoYaOBxwCCWRQevSZwov9xnfukKT+Mfow62czxpmHhx5V
KCoccAY65++FUoxDi/2OTizZl2z09PDknTJepu/BWCWCVAuNB88qCvIxRF1P5kEZmIzc363FH5xe
hCv8Pw4KxwHnjFWKZwsnDRTnDHTIyETfzWrKo4vRAIo3kU6PUhuzgf+vqHjEObV8bjYVNujxv0YP
riafT0i84hu+GfmF5ZeLzg/Qcb7wdUmFOpsf5uaQ2Z1HjqTYn9guUSPraEgneLsk9BFgXHDSGS0A
VysWrRbEXO4ZDqOG6t6L24uDQZ7AK9O5kANEY3Rg2X08NojJG+wiWHPHohRgjajZIMh2cKGAY7iC
+0KJEhe01Ry9bF7YGwDBRh56D3q7HBse/ag3gEVQqxZImL7EU7Tki25LpzLgNOOkhBtOdE7rGxHx
ANqALBXQCNqufugPuzV21HfjlqnklCGMAvg15i9URfZ7iJYTaV1WLXC/VFHkZNMuXwp27tdXeuce
T3ViaeT5UEVW6gLHQbkF0oLAKQTSLTVcET77TY/sVpntQRB6bZrBs1/H39PoTcDekiVUsPzk+cgF
b8KU9w9XhUERM/HfJZWHaSYxKUaNrws0zP2Hzkg0tPhmTlkbVNMfXN776kaxwT1GKc97a4cuI6gM
vUJqquJKsqEtVSQ32Eje/Xy8q/BZctpngAZewXgkf5xGgs2Y33eYAi2RmbP2j14hbnufyqMgn8lk
mqy0nKmWPcywxAx4zbGI1hmhIYd0iaqXfIpB7yjwP40Jc50bLgZ3X3ASsTk5lzADW6iFHAfxKvhX
tbDoXnuerfdzM46CAjeqLj13IfHPIvFRBN2pR/JKhtEENdUdN9I5aIquWFWgYqSK6e7dA4Q0SuRZ
Sx3n/2JCyM6ylAd4zKCZilIPpwIRK0Mc+ZCwbAs7iGQsiKdG4DwgUgN5PZ0OMiH+EBAsoTTDGiYU
R5C10KzvWXX5+LSUCPOTsK482mlsKCpvRdhecVw1Z+mxAxF+TVfDx49kWsM9iBQvm4PJF6DgPLL2
XH4E5CMwg6fvwISmgnK/ffrsVBPWCuC4BEOJcjiLpZ+v4Q9ln6UPfjY//GhmB258iJ/7E1uN4WZg
sA+vRwCHDB+/bgnTw+I2xEl1LzTCTsv6yL4LRQjO2HvVw4a16k1sA46NHjjtajmU2DPs3U3JLUQd
D9bNpYJDe59RmcHohmaEbe4MSSYAW1fZLVnXm6Xe8ORv8kEyWYqd/IRN7KeA7fgM91tqWxXnvGFQ
FhAPHPYt7iMZDoEUlIZ3bRlBIgbFxpckOUyF8DAuLUh6q7EBjCY+ta1RPZFuhHhaLCeUFtRmSMy1
kwAyH45wlprQKFo6xBThDrrnOnEnfRy+KIfvhcVVHv/QwLAuJ5VYDZfglTz6j5s273QXmR1LykcJ
dXVGM+ilznSwpcZYP32H6oFsVD/94bRtP7APMLcFv0mWrMvGqbrjVkBAOSp3jszt7QpxKaI9IogH
mylrJIUWtrc4QxQXFb0eJQg3Ia4UxpxnLkp9XXKiEysGzTus4QyzpZENI72j1mNvUeBg+PRKUsNC
HiF43/KgR/3yWx1wl8d/DYOSrvtBNs1Zfcg+zzePNrXGsyNhAUoxUyNOBUEoutdd4nUCP+vEJcRD
ac+1oy5B7swpOFDmUpUJPTcrKvabcFj4dh8WB3KzWMypC7lpqE9Z+2lyardDZgjFGGoFOoEO0Q2q
yb4XMWl8BnAxrPXf8vaF7CHH2tPG1TwZWdnP4z4hrodv4hWCoQdyMwLEX43TykGFyxaRBTgfsNfA
9uWirpgXsIhC4u4ROy4YeQg6o89tBP8wcqGwAwjRk7K2QvDUrXEVKGgn2UletyYPKCVxKiCUIGQm
McJJHBPkDrhsppYus6ThX1dYX/yviA9lDoRbG+RPtlwZKQWObLDJYH7CVWPgX1LMwmdMDrVkxbL7
LawPGprOL6GwoxmiHNZs2hHse8bkt04a2dayQONGl4QBqTD6zpcaQyvgCTTYLLkznf/ki+6YzC9W
RoHBxJAQay/5tcf2iHn4cmAeVHQjOLFmXoWI5GFTqq5xuYWQaDYGk0JEz7943WCdqV+qQNhL1j7A
zd0aHsmC4knFx0NaQu8fQCMB4TngwQDhUoGQKe8ZPzULWJnfysem9ZHbSsnD0kMRDTPIwqIgJgnG
lda6jX7LrrzBsrtQnf5bM5ozkKco68VnaBeMvuznXr+NF+A0DS8FZkwyyVUUszYPONntso8IHGsg
n8OH+DiS50I3if/I2IQbr/9GHDzbAN5RJ1Qjxbb4OkD1JMdgMPqC0/ckj8D8VBbGPVQbkoVv34BZ
ceVxD/BkN2TGrppd31gK3lw+hiQe+P+t30df9lQbTyY4K9DwGH1XJ8ri8lfeDnDcWxHQxTz3okGe
jn4Mp7ke4VubeZDSeAb6GSydzQCbXM0istAbQCVRg9dBCcpN87RxTiqJH9Vs7axLFmesOuucukdH
ketCZO25GJHfaCajvPm9Yi4voEsSjLpqMvh1eHogC9ADYtCJ8SxQfn9jV4n+oQZp5Yx6Juyz93cJ
UT/ZsqiVPF52toroRZ9O+c8om/PGtSOQj+4EZxHc/ZECXQg+BxAZMRahplcuESmFXHOkBOMNW0BN
gAsFCKKGnMB74UtBNDhVC84J1Az8YRhpU4zxN5aI/3g6syVVlSUMP5ERDCpyCwgiigMOrTeEtjaC
CigI4tOfr2SfFZvNorEoihqzMv/8sz24Rn4UEhqmAQsCZB7gr3+HMtZm7CGhZ2wMDrZ2TBgYojgj
cXJGwGQ+xKNkz54TMQ+xFQk0A5Hy3TIw6lGZcHCH+4xd/BYg1nFUF8fhWtxuf0RyzIbSHlGHA4oH
PJgZjryl/sbUZTiwI0TtDwlG7AC9jY/M2pBMoCriTVwjXHLBBEbpuGDTIiRhsquFoxiTe8uTwAUH
GYdnCsxszIaAocRBs7DnQLTnfMnFFoFr7tOzuQPrTVtj3Kxsj/CZIMXYeqC+YnZCKHmMMVx9K48K
5YIDYZeJlXfAU0Xv5yAvVnmW2oa2RpkNETdyXGbsNzQEQ5DM2c/wLrGW/sl4mK1Y60uID19/lG/f
/SMHOhK88ljjcFn55sQFbUObcebr+S5ezgVtwcEFVYzcTOuwF6BFqAmOQniCUNl5LQ6gpkRuIg+A
3UIU+BaBsnDBEoL+i9LzvXxbWw1c3A+AXKdsbUDI0YEmF6fx0GVVvvDU/FYNrcFHsbH7r2zwP73W
WKqC4sCahqoBqZQaJGC3gQPItGGm+Kq/ANGh9kLYhB6D1qL4fETvl1pmJNwNESWDGDhG+csyRQfE
j0R0RXoAf7cV8GYV+1aJRwvwG8XloPtS8RhTYPLhZ+iRN7idgBxLjAWdMXkYmF/e1NRKs+5HfOeH
JeISFhkor2E5EjYWhGt4mrhAYsAr5DWwH9/IxAS8wtgjeb317WHwBxlxJh0X4hodL/6huHXQdYnU
DJSZ+RuF+bZalw8jxy8MoPT3DaTmmjPZkxemHZCS3JG29Ug6RkQf2FItxOvlxU8x12EVIsgETAZD
afQcv53BSGJHKJzwEch94q8s9DHgPzwoDHmHbFWPPtMYDXkyhDRgg0YpnaMoCP/CjQ7wVSWIAGRU
58bHP+mHTictmKI+80xw86E4wNMO3ocNrfEcEmabWqmBoE6T1fVQQ4Fp6JNnMcMSFQe9DZOsvolV
S8YbBE8GCSjGH9GP54IwTvHLaojpDT5UN7Y6kxj6lcEf3BwEkATuTHv9JROhGxo2Tnd4x+cXXoKY
ZgfkY8Mne41dhPtiDAUmVssLIUmhJrlNuw8HS937TIh4lGErfZfAc75NcPckOtnToc66PuGMPvMk
Ivak+d5doA/AYAaFEyG7sC6cr6B5xsWMXC5dEuMQ9EBO3eluNY0Dnpd3mFk7kpdWI1gJangGwVgS
BxWyTkigB4vXUA+IFOAzsWSHAQgHt/PD1qALc0KANOX08fDEY45Vli3zXl+xz3VjFMkeIvbFRd7v
zO54glXCc4/pvh8KyVHVXCJ9MhsDV8QPj52GQsQj6oNNVjJHFoeH/3od4V1q5o8FZMAoARmDKPr7
sMUKZASMRyiW2MQViUt4PkxVA2PVmAC12XC8zS4cxYerg8tCaDrZ+onvHK6OgCrU0XUKOmx7x0cZ
4L9b0rmMkgCyKPzNK44tl6Cp0N0zFefDQzi5Js7wdl28NypKYJALqzcOaXZ1+KALh+XLeI/z4Qph
CeyyMgc32Zn+GmCdKTYuOJLNGNo9/GvlxhcnnpZw+3fByg6To4YlneQYNHVwHYScFKst6ukBLR+J
ADHoWO8E48WbQIksDDrMm7X9FpBF54LX464i6+dMWr+v5sspAxCLUF7iR0r1wOGxgXXpCf5/FRPT
VscnwZTeGG7HIgzg5DmLzxjsB8Zn+wx6PaCB/d1DsYuXdb1i9kZEQLmfzB4vq584oVv1x5h5wJiC
FvyGNYkJB87DSKSRWxEc6JwGDwfxE4ZFYvrcYMBnWYceSjA2fIDAMl9ASKYat9xWr8PL1VFGA0QL
LEOErC1MKIyPMJOMQXF7l+vwVi+ImhkeUIs8iWmP3xb0MGBL3lDWYa/Faw8cLcgEHCwIo/K5ENbU
BqL1kL0XoeZzoCd+HwNusuqobg+K1L6JGwREq6o2zqoZNXFl+MmeoMniI3KLO5z74sV2BffIfSGA
j3BwbQldjKo1G0m9KbFVO2CqnWR80Yf3cpt5TyA0ifO5OlJ3JL9mRPt+16s3Dd1F62CrAJnxaiZe
H7Yp68NU6RXVSJPX8nWR9ByYi+TKrvDbJoj7zU+16fU9JQrKqOh4Na41yTwqAgJhGBWBwjtL+bYo
MNwucNiXWAPNZ2/GB4HujBIPCyyqvCUE+LZ8HFQu9trbTKdyAOFHwyRkgUDL0TGbIJvjyZefu9t0
casJd2VGVxGg+gLTw64A8B9dZx94nYnxNUBlqttxBzu+S/j329WPSy/Nlrf+/Fa7z/68hh59VFoM
0tyu7j8Xdc3+RMduzHLiPQ5ihn0sBmOEiAcG5AA/n9cFhfcE2fa655QQ47AE2GYAAOuYGv6ObO2j
oFMEHeI7E8vZjX31B3ZaeeAU1ZqNHzs9LYBvBg15RTzt2eC9adxaxYYjoBCRiel0wx6VTpltG7Hb
A9teeqcN+sXLm71iT0WvCiKRKea9gKAdOBEhUlhB0f2gaHyIyKs1HGdzesfbrOk0ld8o4ECNznWV
P53sbWK3wHl5g4/WH/s+cnL5H5ULCiTIoDi//nQ4FgCTu+UWA0qzB8PxJsRO0/PL+0I61xv0sIOF
IDdLYIz4sHmNRPBRzZCWlbJR88W73sLj8/4p37YSTgQvGJwr9biPfytj/ZgN7BSn2sq7gxG7bOKj
/u4dVMkbpPr8Xk8krHNaOuwwsuDY6kIK3p33H7vsM5imprwD7FbV8OimuDqurn20nTfiFNoNqx70
NZqwVlRQU2M3hvkJWHAkwqynXR8x6AClAS4H/XzIMpDink4xiJn9nrCQnDorgaOBQqMkqibLMdQH
RT6k7wOM0lfq6Yav1EnumZE6imSzX22E6HFEgvt0jNu0OSro2OCFrtwI0Kc81GCSX37UrTSwwXuB
hn6lQpHG789orHdciFZD3aqqoYJpRZ11gPkkDnEL6AVA5nfRa37XFg/Z7OE9BNPFxwJ2AqUULE4D
dqX4c5nX2AbQpiZDLm49uvSiN89786TrE7L7Bc2/7EUdrwgtvktDnFS8VLHp+x34QR7DOAcqs3hk
cOESJbGzu0FE7dUgOSUhciKi91D8/v2B7GMFmmAvx1v/jcZEFI8Mm9ETI5N5OeeYipBDXdmUjMUC
bMgwgw85Mx9BV0RjWKR3Ixn5iXfBwB+6A0yQKXJkZMks0Xbj3WNbyYeXsYZ/WjMBHwUsh0HL+OwS
griLLY7wJt4V56IXUSzHPTGnTwmS15WM21jZYkFeg515O+nN6jhPZHkmqmGJIsiBPIYwWD81CDuE
9w0+xV6G6aJgF4kZDhezlw3uewn6z8OxJbKq347G5DmssxHKzFnjXYZB/EPm8a96HhyrvbQiWG21
BDo3r4MmGGw/a8nIFzI/IkiCbnhg00dWwbHge/0+J4vq3N+m+2qary1sZrAlv3FnxukXycLVQC6s
1fVr9lwQkjX+iX7DYx28HUg4OtZ7ig8FbBcyTqf7GBIu5VBuqo3kY1XaIW720Igj8W0RZ/mX5kU0
5cztFzAo9Pzfm+JO4iDBctFBJgSNVBsN8xRV8BYp2zvc5EIk+IKS+Ekk+97hIlew7kWz5/Su2/xE
MsBf6PW54E8uEkyYQJlY4pGqvzlwh2F0tcs1m34bU3O6b38gBa+nrNL2Mh7IS2QQBy5Rk9DlP8UJ
dHwXkMb30M+q8I/Wzq/TB5Z71PZIJdBM0LTs1dBAgr4H6IKVftUohi9Zt2W0Kw8f5BvBfwlPD1PI
7rZ/zHGMRuUTk/A+U6H+uZ4QghI2TkzvNCr+vue7Ff0CnL+p3qjTOGgsHH3z2YMY1c7agVe+TnQt
SscmAT9tihGhXf1uDdpqp/aoOuqKeuZgqaoDerlL/fCTQOkFV/vpDI7hsbeWBDZ++JghhyxeAWvO
+uaXw34QjiDeX9SzBhkdTIsh/M87aaDvy0P0w04CuN/oamcBC9zgvW3fxAvYbQgjC7MeWBWmTNAr
34sP/rBAbZjAcU89X38fO/7Uz/dfPp1qawKKy0H5eLbMbc4cz3OCNTffP7HVMwt+M+DDHzsqgyY5
PE7F6rYkC44HmGn2ces+FtEfdc/QaPvXtyi8/v6rHkhGe3xwr5xdT5/IvhMLyE2I3mRTkbfvtut1
Sqf6DMNPdBQznWQg89OPKRsX9O8BFGREC79NWa2AGv5hWHLhk/JeI+qAJJe11kXdU58xNWTISHhX
lVfNSPumhF7ugydj3mP9DmHdwBVgMOzjZPhE3mgeY6nvapnTAET5yI+DZkKZZ2EzR8PYhAAbqVnZ
7GD60CZNtbmzP8Az5M7QsGiJuWRJHtw1rDeLfD/wX5rNhpHisxll9F3OAGK+H8IncMHnsF1sAkaA
PmcTScH/fSff0SZqBwl9itQc3OcOjzHU2uahSG2ltL/eFLu7lafdCY8wXql/UjJ9ch0HEdIS/VLc
o+LSc/trrIuWpovwW9s923FM2dvRzJ9kzq+8i7FKeelhnHm8PZOMX9sXkft/+XgEk/Zec3b739K3
iTi3zzSj6wwKCv4gOR2VIohrds2PaAInwDTZl2vuv5g5MUKiKYQEyC7mIMLeG8ENwcq96a+S4Lru
LTpj5I0J6gwf2m7g3Je9mHyDQWhUgi7iuU/3oqEYxvv4N/6h7+61Q7NiaZARxYa5rwHk+8uNepIu
AcXA1sT+wrpjAPgZEGkAxp7jIDKaUceiVS7UgrO4rOsjjchOerDN12LXylhi33Mul8+zvmLtv6IU
gY8CFcQZlCn9l8bj3LY8k4No/P83UtuWJf4g3+FLTTBq2+HLT9Q72bSV9DmTpG1c5lTGVDswaAv+
VLbJvnk6waN7eFwxGI/vQTKKCDa5KadqdqCIfU9dM1sxV6bn/l5aZHhuYPZiL2JGJnbU2YnVAQ0/
tFRMa/Z7TvdFAODMN9DClJjStEVouw+MkgF/08iQCdJP6Ei0K1NME3Qn1yOPsRyhe5L2/Ev1tXVB
wjYfLvgwDi6EdeeruqE81ZoTXZBK4x6vfbL5PfIXNXG17wEvUECO7cVcBtvIy5BG9xl58BJE4nbE
UdWUkZs8xpmSsSpRZQodio0bSCi0ZjMw1DxBq74EQgZFyhYc9qhCV2MrkGZQPY9VRPgClGMoqR6a
UG62VcIFFmeUdUQJQFOX4MSGV5OGLeu/CmtT0kLK/jGsF5QtP6P4g/AYyvxhFtwgvLo4yHSD5WcO
k6iVOKWNGnHWWfV+PujRhZb47WY+PAZYBbWg+olH3SHkbbYI3gUB0wr1iR7EB3UVL4HNgA7s/fSC
/rpD5G10j1B4/xQHNP7o01DioYjQhB4T3QQqSVRryl+lWlgziDNhxQeJKBf5pA/JzIN4WtImnd/9
wRSxNz13RdBxcoDLno2FdyQ/DrQbmjfYo7hjawICAO2kmhvXYQh2ACeUxR3NHfsBC9paFyROq+Dj
zQjblEngQbC9zbgNVCLDV1sRxSKiEeh91iPQG+z80SgKdp7/1KiUHDV8QsOgsBSAje4YJfUOIykY
aIjpgO2yKf2qoal8jvgB06hoDnTPXHzQQwOe/7Yge286I10FuZ1rbqqqsejkInXb4dvOS4r2YKLl
gqmc+3k5+3fdXnDmPo2t7sIhibjiAXG0nR6S/cv6NYJi8zsJtGe6/OUM+SbBe3x1p81PuouWU00A
KBg3Aau/YSo3uUUXpvskDAhGGT32mz/Dqb1o+zhjkHeRTLd6OxZJnnkdQ59/2gHQXvDEvwue49Us
pNMokBOH+4zx257B0D5BjlyQhPMf0xvPpiQGiv6d8K4Bms/+Fn1cMs1fUJoT3D3fU4Oko2zMcJRH
vOCrKCUPfm++yc8Uj0HPQsIrSIG6JA4oOY+gB03Evxzk0WZAIpIyHXDmPmdmhLY+GOHtfYY36fUd
u5fvWoLY/XRyJ0dlJd5AFlxwtM/zciQo5iCcKsguwSnve4dcuGC1UIcPm5WHdGyTzum5Xana50eX
8VvzPsMGheOr+O3MCAZuLnTrbxwkrE/qTnVVGG5Tr/dwexZBeY/5OtmDl+OgbjnTkBwUSywbGSxl
4q2cA76d2uKKYvIbZ65JR2quWVP4kzNp+JMzn8wdPoKvEff56O8jbYI2E+qDn9rc/mXCTXB77be2
X9X+SVZckKwtEA+SM9m2D/Kr2M5864wX8Stv56Lznaz5sy0Jj7Tl4U8OHm/P1CbX5C9WuO/NNtu2
zJzb9GU9pB1IwB0Sc5PCcKajPZ3LmFv8zN8UhddwpqFaQYFnWPBJTVHagpKSXNrn+ZU/eVz8+s2B
xEK8+J7JimtRblBURxoCifu7e/t7BDzAgX8UYjAvJh15ceZP1v72s9jzJQugQCSd5U77SW0xhFnh
WzD+bEvCnzxKmSlP+16y+VcSsiB77pPJZXhbyIMhf3BQUPLiaL+N7NoSB8g73Gof4hYZiKe/L+FV
GB74lQtWNfavbXF4mJfzSPs9JODBz0CUnwsSc77wPaL2vhmRHYWn9vhc7rQ3OfMkGbUX/4rZXpB7
m4xXkh0SGCm5CNI9d8gwWTSje9C+r82WsnLwFAm6njIiEX9LyG64aONt/W02rjlEjt+DEnC/GeXT
f7fIgCIE4ZHfyLitXZ7JArJqq6F9K/de36KQkIObPCfeyMTGUyEyxEQIkST6d26/pv0CphAe+7DD
+lavDiSHzsjEAUXu944kNlnixvfLm++7eAup6m8qzjzKS7kpSvr9k/Tc/HeOgfN9M+MmGzjut8+S
N+3ZXjcQk33vk0P7Fcoxs1QHKMVq9xnifEqgmypi0iMOo3PPN9WTkBYhZnSBXMGgEUsWx/Maola1
wXxHxCrs2q/HFLx51+isUdLXmPktdu93QDImkjJyJG40KyY96p+s20JiQvt8m5DytKX9V2x6PDcp
IXVGzQ0UmMdF41B/PCsE9LY9+CR+4DOoc9R+bc1zk+w4k4YjVIZc81OkDnkftY2iQL7hQfdti29H
IQfeTdYAI8QzPM/PikAuGVQefYEG4cyd7veizb19Ddm1jcCzVLM4I9Yyfkpc3EjCSzmTpG1o/uQJ
9sbIl2TJTX7l4ILj8RzyEi5IzzsTot9h/xD3eIgKRJtBMXnuvzy+zUraIPptM+N+zMIYiQSvWVt4
U4iyyGeg/YWXmvgM7uhnXsCbXqgoxb/6GYsmP910UdsUUz/zBK2kn3mMg7/aslF4PpEUrxMv4NH6
RLlIQYbfS7ZfbUF7qGFIigZgo7A1o/LqE9m8RHreytFmrZ/Jhby0M7coYSFS6Wf9TE7w19UiE95X
nygOKTjXotT8xPPfb+EvErTF4JpP4Rcuvh/Wfv9/pfIVi/vk/y0Kv/MXpaaDvg/obTa9dba7s7nB
OoNEfHF6qL4JWAuS1+jeTRUGzmqs9+0odHvn0KvAbJSjDP06MF4CGdmp37+bF8UtUPW8LRQx3bvQ
WSTZsIDvfkAIK+H+eI8tSZjCrgSJ9zsPE6/beCjH0wKUHFzfVrSDJuePv9LYLOYaIGpEUnahGM90
GM789D6WQAQVFtqoGrI9GEMzJ1GmL1j2gR1crCqFAM6t+791fLgQ81qddKHYv05uy1dolPj14JQB
clLHtGDE8wQXBaT0v+vHTh5z6IQUuFnS4RN4FBsJ6Ddh7EF2X3QWkAN8iOe7UMe1jWADI8rV7UC+
//sZS7YUWSXc8b/wZz9d6AY6EOaPUVomuD3dAhV/CnZH2eyujWR5gSNMPblXZg+cWPfcGyej8vB4
OWGgNTDGWRVxbCocZacZJG2zx0QDtEp86rt1ha/bl9H+KYteNtemOUjL33wJqWH2ciCmSQhrDZ4C
/yYIGnowq3TWEqhmvoAYoMTACmK6OZqAQ8fs+HEXM+B10V/FDuzRrDR2OsMXz3kJn6vMhst5qC67
FsXx5AVemgdck+/WqxxDFPTSDUHAwn5u1z8pqenXgerMewtBeGFwwJdhXPwQd5S7eWWv8wMh0ui2
fwU00nMc/7z7xIAxRSVWf+EMPx+SfoZPaSRvusUou9sXWGJPvfFlmWIS/nmjerQjFSaIYTwXlcei
e4ADCZbFAqaUiergSYQLDy4+CtgZxoADVE5xCkfDYW+pVC6QDCiqV1dbHg9+ZRC1y+w5zFYo2gaz
5icFLIM3G4wx+HZMLjDm/ckLvl1fQAXBy3SHgJD0dzMds9x1RxUk2eb7ANvS7TYOZzcoHnz1AD8j
DEvZrgtwlrK4AerysQTWjJjowHCfNswYLibLIfboNSP2uismLxdQamZj3jkMAPv80ikylyIcYIxC
abhsrNtiMDBKbLDYeO3L/Tu173tr+RD+MgfkmknUDfS5FkOPeBAXgChQ3uBSZ+b4WjO6+vYThhWG
8x32EvynLUZy5XMvVceMHR1FbgVhit3RLCxD9YphCW9JQlyKzLktZdCAeJ2z4ik4XMEA4T0uQwaJ
DD4Gc/xIc6iNAo0TqXQH1ExnYMZolfqGHPrUc9fWiN29fBToHzt4zxG094+k6p/SHd7+6rmkE9jX
qDGn/RV3kxENMt+RD/0f1RlgRW9coXiCxpcDTi/wsvwpeDypcl5W/0Dp9HA7Dh4cREV+mR98Xsb9
WXKkwntEsBMDt2KvbIUgfDHL3PzMfQPJeDlwR2HzKDGSTvpgZy8Q1BrJUu7ZZCt62M3uD1w6Zrnh
gxmbWEa1hbbgH7hw2Om7cKohJAwf1hAG/HnC1NqfNfbdlSwmW7oAQ77gK3CSWhXox1SaOgcFuyJP
Dj7hDYMl8/vFevbgEn24L7dmuOOgwSATTVHiJst7iXV0MbuwARNuL3LieHlJnYoR3RBOyGGCkWAX
kA1EDRkvb9wmuvNml/6heM+pmWj8muLBqdtPVCivISOG3R4MXYcCn0dwJWPCGzQmg4eXT3CrVc0X
Oj08v0KMbAbebtq+q5hMGaFCeBdLKna37b0G9008A2VerPNZd134H6gUfx7TCc5opjpKEVbuU9Ui
+vlfhpUbJcSediWqjQXa9zZDarWix0pnB7mIcKAOgDWiZUavt+wdlEl1E1uI956eLCOZzXDzzwLE
PnRmoY+xCagNRpLUUY5ouX6bjw3XjkSDAC3s2fK+GhJ1QUFpbSqTZIxQUi2fTnGS/+qZTqPJQhMW
wTs5Us/PKao5FNu4ZMyLebnM5oOtHpnpolqwWrNSUUOQnpUbiFZLwiHTJOiSZOeBv9ofHLJRZ4qL
IzV5G0FjC15CdahA3AjvbnKQZspsEISlkATTxIQLRZfX4QqKSyubYal/wlNoqi6xUwzcddwSz9qZ
JEwUikeXxwg4JtqgPcCxUXyRNoawNlnGu/5TdK+b/3ZKFMAFM8Mi9WMg/EcNvAWBA4fpnpqStsiO
nQeObGYRpGSmsJxmDtMAFGtt99PxVcFqocs2mzE24BqCIA4V7M4xzp5RIsa/0oQ+irFnj87c7h0q
5+Vdrb7X5OMuTmL1dAA3wCgMQd2Prj/5Mq6cYh7fJveTWIexgvrqkMI+CD8lxu1zwaw/8GpX33Tt
h1U6cJN1ALxM8np4J4pkH/5iFS2cdSc4lroqvHB52dMeTGys9yyFKgTPfCpiC3PZe6Pg/gYK38z9
vv2YMZ82gXboIxY8p6kfhusB7pGWsHZhimUtCvDAFHE3Qm/ggalFqnp1zR4OKOAFEAsWxWlY+fcV
M2GMM9bA7UBEBUEH7BA4KsH5tWVI3ucIB90biAenmISRU/SI3xHiZQ8LFYx+eAwSPKpwuRMDJMnO
KVEJKUEmpkzY2OpiJL2cnUTdqCzx5hq4kfe3uPmdxQXNGww2ZijjSuDKt4AHOn3Mz+PwspTUv5wo
MZtutvuAH/jMbjgdFLAH4su8UnrLcNAYWjHR9h/JrGEUBBoN1TbrMH7HUCjYD8ApijeAZhN+w8ZV
NeswD2oA/hD5zZ9EbkoFUox4pMubWGdChSXuLz0XoEDtzp+CL+kQ0DTUz0PwFCJckx0ek1F6uE/q
yU75fRo7fYF938ZUM2IKxJ1BcCojKtPOQc8C8mUjBNCDaa1H5EwUu2+c1fFk6UPaV8RLpqABQM+5
DqIeYFT3t+c0FmYC42UpeE07h3Sj2PPgcbHIefnHaO/BzwxjNzDIGxKSTEwU2EwhP4YZ8jPtHRLE
izEREmxWKaAd4VYigONtlC+q5cu9rzDHj5TKgSWyb+zwNZ7RaWY18R+HNH1lquOLhnnBIpgl4oHw
Ki5ghWFxZv03mMvn88vxYVEKFr4dXg2Cn/O3ht8TeBmke9QeFF364lffCDbr2MWH4QeAAg/jX8x2
xCRATXlgwgNKxq7AwgkWx4iT7ohL1k7kksLqjT9mP2CZg+nCQvZkPQMsN6QAVnqIcUmzmOAxse7y
oYIv3xgrnv2YiLkUkushQ8NZP2xiCLsIKj4mx4VMhj2TxdWERNSu7ZyR1nHhUjEJ0mbcDLbBjYWB
FTVjHaC1oo8TsGWqQ1T43vS3tzGCBAg7F4YOu9m+fdZsDEPAzmbJgTmOBffxC0rP0KdMCKfPMB8X
29JZR/OLhyqWEj6XaNSaoPaShSmNdCtZhMPUfOHOUl6dP6H1G0aBtsK9tkE9m4K0ZCbSVy8vOzYj
NKOFX4OtHo26bI9ceSdQKsQnOwlTCH56pg6Zr0UuMoXwcbJSCGk8F6EyzMhGbbpuvBRcr+Kh1Vn3
vYeNczGmhts5BN+eYGbAkWP4OX9qM8Bxbw14eFquPzvG/iTda5BJOehH02kIv9cxRovq3sY6/CIR
TPZPsxZz1bj40yfSUdvxhU5kadj9r8M6YBRMegi92eniMRuiPN8xz/x+dFA4I7hQCtDT1ucgb7J5
dIJVUDWjXerDMve2Kr9HDN2x7uR+PEc8eriN9cGP4T5nh+Q8RbPyI47iq3pS4TsN9wnil2pKnamE
e3BneO9OogFUroTppRmZ+ssNcmX6IbqzmcAG0WDeIdxWH0nh+fxlXZDsKvcLnOvKcbrp3QJENpzx
SQClaYEPH8BvF4B+fvrAic8Sa+vRFEjIgwnTuRN3oGdz90brStM09Jvrvq9s0nwTRU6a+2YPeMnz
FiSded3gJN6Zq10iNTczFSgnY7moeiMVDpJBSvBPAJ7llUFQIsg2s7yH2C2V7NT+CnLEjzbGMeHz
gIKweeLNM/4QdkkeMylCfx6OBuD/M/+e7hJ5FzMjPaaPn4el9q0SQZoHGv2QSCgaIpZv+B/LMUJK
hqMGfoelk12WSFxcPKIDuylExOd1fA+nuew8842s+0rjv6E7/nymqjxWsP40xVi/wshlv/E1hXTV
kuZd9rqXzC+LJdEfMcJlK/imDNUpn3ZBPBioSaJL6OUsb6o+V4L8jlls/XlegYHuO3hcdvOF1vWe
OFGG81xe9PHLYJIoEZVVgBpXgCBGgc+9vONTa+JgfvTtE216BtCM4cG3fID7vOHsZJemTPrBe9wN
dRN+vO5MY5sAw8ELjoABk1CKw1pVxPgwgWEBxPRkA3cNlCCDvkibygt9Wv+kf686YF97BfDcHyEi
UikRIqldjZUAQzCzMEtLH4YXDdik0dkjbMPH0NlzqysbW3C1Ipznrvlh04DI/yhgqxasDkiYUKqy
94KXIdlogo0Pf+JfpPriB+7dzp5Fm81ZhXcFyygiEPLuDELlCVKpvEg2r18kSHVa7CIxh/1RLGgQ
ix9WjSQxDSlAbA1xwGBXgBszgl9jdyOxRf7kJm9EXJb3zF0dfKZQ2anmFV+2ClwmOEu8BSBPgP/M
6BzuP9K3urnVvIyaITwhD76IViBjLrgNO2ozu1EA7HH7C/VTm9q6sCs8zSxIx37kPfS+2loJ+IYQ
gf0v0w0oU+uHW0RWQ/72LXYTzahx6SjNhgnkSUykGw5t6NPgYYKlqz+8gCIgzkVpER8LGljeqa+1
NU/BaJEB8XLvPw+ZDYUgp25iB666XDN0XNYDKo0GQU0ElhE9GSRSE+I35YK/9LXjzhOO8F1J4MSu
JS/zmyWdQskuNeoGzCb6KZPfHjFQZzpbcpR2uH1N38RTNAdu7ODHZ1QwKhaWE7nSfGBdnXgd8m/X
6g1VGCl+3zfrjXACHda2c+hPOvBLyhaUuGxK4HiGhjrrEa+ViAWCjPretTqq05PMO+RS1ULWrRT6
1UZwWIZErY7Hr/XN7nkvdO1o8teqZqTHBg0FsiYAKghtHKQfDW4/nzyoqWcD2yDBNO1HMnxmxHA2
0pAubEEW/ijRaFj5xYZXNu5aGXFD4GvK8Nsz78nwzZu3PPEENGy/MNkB6IcgC43Xqbt6UXlLaoMa
0pblNjpLO5Kca6Ji0OGU3ZMIISEccZBEmw1MTR1g5HjUmoMV7Qe/ber1T/wpZxYVTNlVuD4hE0LV
seqe2pI+0SAANOiZYc+8Oqi+vCWtTGZ5iGO+WVJIQr8lqxtGV3zL3RsmvGPysaLpZ1nhrHm8HIHB
U8AHpKu7aKr70Tk8yT796eMzxRMSrn8KAVljeHMvFk5kk1/C1bGd2CXb7qmPjADtemmcnx687c08
RKnUNc4Dl1hx1nV6Bovwkw/zYdc6w44OuwVS4A4yzHU4aUCo7TpDyHzKY3R+dIyn17AMw4n/doq3
A7o+DEcaFJg4ssLtCaHQSckNcPUKKlzCkmFoNWMCgr1g2Fj1WDfzcXnk37Qwc9nUMwv1FRjdGP9o
bAN7eSt74OiT4L0tMcaiRUT/0xlF42jxIc/Ixa0Os9MIMhJ4SxNITTPnOk5tePWm5axhj8KHEsbk
BEkDlJrNH54kGhyMwnEETgcifd5OwIDLmYjzmdHzPxnhC4ya78IZJLF6gH/7Exm5EaP6uk9zQ5R0
NeOBKF5oxSNmWP2nZ9dOFfRGN/DXW3CVfEOOlTHo7uIprOqOtmamlCVTyo1bBvJ/SNM7hCRoauL6
2IOVtFPm/VODGhv8cyLo9OUYul7Bn36T17walvyeL3DIXFN7O20J02i5JQsd6vxwHhK7zervQmLe
lVsit0ENdF3jEYFaCYv/WteM+7TyLgMRCW4AS31B7cNnDzm/SA+bpRchBF/NzzaOzGzqfjyW6hmo
2UW2jhe3WRJ8vNe059EYv7eOdYmZhfBMrVYKGotZoexiHRaxjHB3A6t/WcbzN06bl104r4g015+X
W6ptoEGdtJZHj/XnGC3oCMSdO4e76zTaF9MC1rZskc6grJuqngonLWywLwcuiqxnDXrsTUb4UHbX
15uLt0lFhAzo5azchiFNImoDKyCs6dbtV0wcndFgXm37c0FDJntQVWkAEBCqd80+Qfykc49SO1po
PhQ+NkrVni/7oc04TuGUhMBfEPfA/eniVrqUAIx55Viak05b9sHsHCHM9XoeIcuhkTmDoh9Bt3ux
CPW3luH9v7r530RQa4MZJ0hARAwsIyJII5kudcEXzsDvuowb+gI0xh2DtFOV+Fq7dowMVimRBbIf
Ea9Q2anLTu4wL6Rb4PzEDtiqfpdgjk+P6Z2Q2FvxmghSr5yAAqn3hnVIMEMRh2BOVxHlntU7ZiEm
f83HkcOT3As6C5fQEh480m+D4H+eAKzQUjFDnTpoTiKkolQbRP+DHZ5Gem/jhTz6fBCy6EX9xLpP
NcbDrD5DYrsQ8PjSO+cjEW+RwkwhbyXGYZ/YlZ1pjxCcip34Bbiy/izd6NOL33PkcQYn2Wd8n4RB
silsfR/CpdTZMPXiS/aXfr/kQ5RNdXrZqtMcfmER0DE55h51wyT62qn+B47WuRSIgAtoGkYk9Hv+
bUvtwoy1VH2BxEYvE9qQZtmiegg8EE6oKZrmshVVKS8ZcH033YpRil7Aj9f6EpeHcos7DHEZfRH7
sIT5O+IsIiKG7p14kPFIRFAdQFD08u8EFxQdOjuHc4ao7ovk8EWtiGjp48YOZMr5OMwAU4qTMhRi
RmF5JJjo4rpWB3a5zY/PI8tfxNZyFPXN3pLIEqKFWOPpwfB894nbUaFGBidzitY1wodPBIk52kCA
B3yFxMTB1yLfeW9Gu5jPlZ2CUDHPt+Hq2ZbnJO2ghaavblk4wfXPRd+hN5ZiBsiHzDfhSV+S+G4M
5kpNh2UEeZSr8oqulcgmcxGRR6zekpmacB1LbUnEkHRbetCUd5GbpnzHqNpe10ScjPdintl2/PJI
ntu+G6+RkfnsiuHBHE83ipjzBzsm8bEQNohKeWYFYxXLj0zvJX4l2CY6PssFj/EfJcqPLLJUAh1T
+h9JZ7acOLME4SdShARab0H7CgKM8Q1hjC0kNrEjnn6+YmLOP2eGMVq6q6urq7Iy2TaZyGXIjJds
gDJQRvm0ZP88hFWqQnsErwCF2jGEGYTQOTs6ehfaWAt6hSmUXiqSr+h2FRA9h85sl9xjUSslY1z0
x/rkEKqFMiN2usca+h4vvrVFwYNULKE6cqy0nhakBa9DI7vGvQKK48snhRNSqpX72gfdD3lkBAT2
GDnCrQZUvASBRM72hFqRTUGFK+nFYENqd6z8bv4wE5z+Mj2HFnqgSmnD1ppBRBwiKomGCFEP4R0i
syRAqaagroL867eEVj8E2Ce52yvgaXswRDM5+gjPzu+IICBtQpiDXAkOYQr3f3YNNfyHOD4oT3Hu
23FLvCVu65z0xXmkvQihkYTwhRlm4kS4ZTl6MplObkcvqi5QfYsIScWypPkGF7P06ZULSCh865GR
s4GG/eSVWPQhJmyH+6yZyG5kR05Jl8vvK+HVaO6ZtD7NQzkErZMTqwEpVB6MRr5SKauYLBkiLS8I
H/eh9XnMDXlAvACeIdxXXm9yj19kuA85dDmpEvcpvJx8CqLneOeRAijspB3rCYTFgaoMBTfTZnWx
zO1yy06abwJgcr2czknfzGkSyUBLkqMlfXHOQHTG7UyddyGY16gq7NIsd1k/ei1UTnJzZwoVKpLP
i81MI9lNflUNrxlYD5iFSSAk5+yRHFAgnlTczhrRwjXaIAWvj010tZ2wh560NjLLW0JiAmRbRN6h
hHImbGJ5PthsyWsoo12mRIfZY/6QtPH2MkSEutTxuJnDE5GEqFBZHPRC6Jqpoxy8JoYYOLyTL3DG
nJIohOWnkHfL0B39WI6FUJumOZg0UbJbflkTJTmFdv5ITsklIedyg1ZoYJanlZnTQvoYOrB7Z332
JaBEtH7QuEFzChBY7u3QmaYNGa5LsjGHTgSqL6HGAnrPeJDxtEbNbJeBRp8vS3nUJuML3bwG0wPX
gW+GUiwio8jkKZnFpDSoY6PKnZjUhprw+VtN5JomcIhIDSrO41QX1BhIaLTMq8LMuS00d76dk9+i
p6YPcWaX0LZaQNgb04raxfq4lx1DDVFuI7Jz8HpMUW8uA1wVInV3S7oQve/osVKT7UQNe++R05Oj
zziGt6hei7HwnbCNQcH5EEtHl0QbXXgOeNBHW+he3W7pwRESqvny9znSosuenmJr+lzsUQQH1iqD
Z5cXpu+hQcYcUt+KbvMDqShU9m5zuwTcuJldcVyPIWrhU+CTtiUAwSUpLZC8osS3oWxbkbHjb6C+
CH9IL2bKiFcrepniQ8bLfUws+rZiRg7Y7Zb6aGb8qgynE5n5CxK67dGlFcwi426N7NIJu4C+cbCi
1VwbWWst2s/389OKri+WhJnXE4CM3BrrW/DnbBdTX5m01Bj45fV/d/EmfiQicn6aGwvMO2Ikl/Ke
oaT+7kHf63u3SPdbihhnuLFsNst9rkwUmqAhh0/hU2CxLUtrtNExCzVpM+ivuA5K39hNl8hknWdt
dg30pJE1O1FGDAuYUG3UBQ/k41vUxZG2/VOSHieMfMOKuCSgiC8rsoaywG0+MyL6EJqMBavQzXZc
nXjOS3JLAF5WtH9HPO1smSupEdFXmi9zGgKyx5zFzENguCNnJKjomRGdEr18HF29xAIadzfjWbCi
+YafS8wSjFCqRS8MQEkviV1WBas2s8sjowP/aepM/1+e7+UYNi07NGvcVrIsaFrbrjaZtYbg5zJk
DV6Sy/xJyLXmNawFH9ilBQ0FS4xU59TG+DuG2cxvCcuUPNBaWfMVdH/5YN7LtQiK8tEjecz/vysL
T5DWMhynFRDazS9fuszJ1/PfZibfXcnqB6Iri0Gcyg03M4OQsrRLHNGsyfrc2Jme5hsmycSszbLJ
cJVc4MJXlMVhJg9HEjeBcX9K57wMceUaj0HDvyzxcTdSpvhBHjdymRElpTUAPzPvj+TZaVVZ7HCX
1QR1zzEtZrHKBdA2GxGsM6/iO5X0JFKZUZMdk36xSfl7wqDyNCcw4+IP+RNdMdgQHjJ/LeRPsshl
kLk1k1lNeJDEGVFiZP2APl8caP3twLEq0WYgNxWbE+fWBaePDjaR3rhNAV6brPBDWsHPhuBJoYRY
bwTth8w324fDQTB5cDXFrX3ZBbaFCg7iskWWUU/2hVyetwxPCcwURybqSTsgY4UthWJY2KKsZ0wv
gP9wKu4PURX42B/xnm4eec5HeMAR1VwKH5fZ4SPqe7QjxfT6sWOwa2Aqoxu7AAVqWGQOdA6efbwS
7h+6fy5OZzNfbRkl/oYH3WQKrqAfOeEjVkJgaq6Go7hxm3ugsXLxUkkXt2nHQmvShrnZzWgvSsDu
JDpeVeEzWlfGBjVbrx4hdpQSBRVIr4hDD3beLqOZ58LSJR1+yAy2P8Yah/ueQAZTdqJlfI8cX4PU
FlL6UojWz76DN7vE1cd/9fTLHzwgxxBXN9JpgsZKsYdNtuStyC+zq0Mj/I1Uy6iO7jGP4YNHiLpY
BNwNts6a3oI6dwp2XDgpD2hO9uIq75CUtrl1VRrMJcVQOsmxCSyFszxZSmnp83uJGTKU+S6vp8fU
ChAkiyqinSMy4qQb4k1yABp9DdqsC6sJSBqadTpkuW8J5YlqIjZMLyjAiUd6SZVMKv/G6JjYCMIf
Q2eEN49cWXb4phB+u7GEAST5o33UxlKXcBgjZVLBCYkbI86OOSCM5ToPOiyv+FRume7TS2TS/nbP
VC7lpGzzIc4dz8raRztdKaCtj/Vs+X1Le674xGVJPeiWnnN8+kyaRVSqJbJPNONjeEbfnuQH/N2H
dP9xSLXCmB7DE75GntNiXThRx8ZJnylONtdG2qLPGhXf2ytPCUtalvpDaD/EjbDggO/N8dusRGNk
RWzeC+5OgSjZjGnLsWIX0lvFp7qDX6czGPIiBvBAkMbMurSbutIeSMyAo+EfJLQha+eBv/HRBGKL
AXUf6yv6Ss+MiO1r3gauOqEWvlPEB26hsBExl3zPid7OA9Qjf2HJhOIx0U+gFb1GAlmPdxG8QeGF
KAD0TMhBm5/oAnrAu3gTyT8AYA95RbHCGxEhxaIztSZcU6T4e85NfCotBEokLqAXmivqpNyWr1zE
yIzojlwkToq3xDuHby8X8m5d+B8Pb6zZx1HvwzfgsZ2INj7ZzAlG+h4rJ9iwN4pJ9T2dyxLVwXSv
MDvQCiSYLTBXLOH6S9GKXU9+Kf5DAtQbTub/9vBg9cnL01jGkyuMyH+QfRfef8/BHhtmRBlEHRiQ
Cz9Zcgx3nzw6VC58k+0lPPub6MDO24uhgu27undYXKHa76haUFfCk9C/0kFsxqQe8Xi8u4z6Jr4f
Cb0bHKy92sVbKssyMgjoBo+iz3TWPzIaMocOCYFXTPacjACzh55IbERvzjpxDTINYgZi/f+fT4WP
hJfjuB0BZZdxVSL5j59w5as4T16Z0iIT1f6chYMhoUPjRPyjBjWFhoC2Zt70HCj8OnhdKIbe8Czs
9YynPJUMy9ElpRxuxjC1sNKIlWnzRlIQ2QzMOhKoPBuhzAnuJd5kb6/Ng9C/8kjQPfePKDfCCR30
4xfEN0QlVOt8K2Lu59KeoXAZIrMIn/nA+YvljLuVBDS4Wp9Yjek0yW7L5WSXduQnN5lOWMM1erhB
Slq+BZSYUIpR4G0VX4tOXlL9IWQcXDBNWT3yOuxz/I32lC48EaHRaOw7jJNB3MA2klCUZS8jQ8E4
4GEhMHq/J3khuRltdY0HeCeQ98WSZXzlU0AgoSC0ThDPy9ww5swFMUJ4XahfZ1/9kkAVklDWhzwA
/8rrSrQo35d9UD6HJI3CKkElRv2+Hc/M1Mj0iVGf/fqv4214NWN4YqPAZf004u/hb0zV+ExVinsA
tFmwv3G9Lebzf6UzjOx0xz/k1Xx+REbjSN28H/cprup4E6YF9GCkBaJgdUGLExVPhlbegAgqkoj2
yoPg3kghRgBq5J2VQFyRxCdvN+7t8PkKfyMO8tsfjecj8Pz/Og7Vcg1T7zAesT4llJUuToWBfC/M
t13rOEfeuf1t2XKVqAcKBSNQfFnCON/wbg5l3co1/u8estx5VRhgQsDk4twYdhM2bk8sAyfr63yG
/+DR3xsoI4n8eHz+2nliNTJV3IsRYRGxXm8JREOb7A6BHy8K3QFLa/Sei4at3uQMQziIMeQyd7Jq
3+O8GYTnX2jHsSXZFnmMhDOtmBQon6iayzC6WD14WkytjxQZs8/5l66qhKha4kpWHePcEc6YKxDF
X8AfVNlEZUXI9sORMjIh1wTeNZTnGfE8LCC8q2x9fFGiapwdDva9Ri2iHOBF+dtIJQqUdcNRnoeW
4ZYLykjKvr+/M4cMGtEvmPWQplEmnjrzkJMX141YdnI1eXTxJubqxmnx7VXCIbvZA2ko3lWmXMGZ
yJirjHK1IorEzMX3ylZzEmMweGs5dTzgwuFWbSbnKHk6eSZ5wk3MlvB3Pkq/FsPN+gMqyy9xXDJz
agg4VU75hKngRAilWTntr6wpzoWsW0t2HOJ9HlfGRa4YPi5wWTwSLrmJd89h+3sWM+o4kXJNxlF+
jK1ALE5ei9gYCxEroQtmC4yYB+Y888sRlt94XDEmeVgrkjY7ctcI38gJi6j2HdEaxO1yHiAebzLO
QZrHt4gtSSa6ssnLP2BYYgRyUsKmaMHB3zCO/I8n6fhhsVkZZmaCQzsPzmRgc/ZyiAVwOssfdA//
svfJFqqMJLJ9EIrJc2Gg/AzHD1h5xc+wYATNwYARkfBjYivckrmTN2eY5IQkhwda0tjC5eUqn3wL
d5DhxQaVqC4I0KlFKcNN+94Y/tuRjAw3jOi57PN/b58s607GW/ZYhp4LyaGTYw90wZD0iMGyIBIe
jtmhvilL7314wSnLQYZ+xHduRyaJ3Ar+8f+DSnghQ8Ca4RcGu4nl+Zl0uRdzKY350H5yBy67v3AM
Y6UQDnKNEe9SF1XrygMTplJJz3hd3p72fUaEMeFNH6GDA95xaINSIBIwDHPBv+yYRcZ5wynivc0e
3mO09AhbuXV4NYUrhUdhyclcMtD/HQMBSUBPDw/KvbFx7ejLz9OnxadsfLguWddiSXyK75CN5f9p
Ccvn4XmEtxXef1ksX1d2aLF9GeD/gRGv63dTWXCM4nvfOOGgZHmLkz1yTtt9ojKFAXcU5LilRDIg
i2TAxXvJApSX+b+byN7vQOY1YMpsjlTycGIaDCnWwV8wCVnZBWYkL8h9aBKxBzQYcWayggv7BLYo
Eg1sNqx7roBD0kkwyQIlAMI7y2M6fPqOWJiCd84Dc7CIk8UrqcQacnSS2Sa9xpmZEZVZE9PDriR+
E1crYYKsDx5CPCH/Ls6LNf4211uIMYnb6K9JLfECOD++SnSLC2SixW3J0VleHLdmDEnYiSMgzsB9
cELhP4yAu3Msx7HwuPK+xKTvY81/xy/PJde1l5B5sQMRwbGtLFd3thX0t2g9YZFh7dhjRqPJ/5WG
p1yTxXAhzYbl5m33smblSm+jS3ocQMXXyWOKm/zvCLCZ/+9b+xPZrtjOZCndUOp7T837rC/mjhFz
gBcLIU8mTpa3ZkOVp38vN1yWHLZw/KwBNrSEVJv4BH78umHj4o4HGoHFJvH5DzmsvKMmDE+WkxgF
/ycBrOy7kho9oNbIXZji9+5FtxWvzyYm806nH+vjF0k9ODP4ibcrAecjZ5zV+T2N9koPCakYOXLU
GImsCp6UEYM9g/XFd2ThicuXgZSg4T1qh9//Fnz/lV2X86C7I6iReE4isCaWYxHFqwgmCHi8NlF3
CYBYj4GRjth494gI6ZC9QDxHjhrbOmdnqu1GuK4n5LOJU5gf6bMWvgMluW8/SGXCP3icywZMBvoX
TN/voY71OdiOmTPF3+BWEdVAkpG1AzgdbnSXDN7Wpa3iA9otzlKp+vwZj29L9xDv4S6JmUMgSw+L
dvH4qkvMYYw2gw/lDhcY4Lqe2//4HqH+7USEZ63zuaXmFLw+aMVxd3RJTar28zr8pLNqW42Wt6D5
NosW/Gnq/KpWfLHjJRITNOQd4Znc/MJLANPmYDNrZ2cyFNCbTygPBeb8MaGJgr6XI9pVojl9jrfu
bd6PYKWC5XfWEjCjgRNqaN2c/et3M5ixd+ImlsQzrj7e/MD1xdKHhncITVN+9UHSAHUfNgkmCKYp
Oi0A1XZrCIIUd+kxPJx7RQehaCkUdH05DI02cIzT1EG3FQBvmmFOKQzqAo24keh5bpMeJ+njhE6T
HliIBSQzwDwzNHU6gLhskLX/uSxntuq5zjomu+lC3PMYxpytIVOwA/p/N8BZhwfwdYQV3/tvO7su
NOrcgQR8dGWG6ldvvBvdZmB1fpcuNfl6fLl73RfFN7Ca5Q5Eozos0MmAC/aDTkk0lv3XDzzoL0DY
J6BKHldjDmpP+YE5uAV7BSRwbetAMoCDfRyiduNe/pTBmmt8jZfBCTleGhchPADHXiifzag9u/er
121DqhBfUEogH7dTQgarC1C1QGMRVQ9n6ACWemXmzFgbUxviKPweYfbaojHys5f3NujQD06gHJC8
eYro1AViolqIIFRK1BFiASaU4EMTclraDXaesfXhHwC++vR2B28GuqgZbAfuJoKTHWpww60g4wIf
BFHCA4mc4mEk6hDs2OARwCAG/Bx2fyCKwA5EgGTLjeccpMJefhuwBhEzEA0Mg0rdy7MGWVYhJjps
PzdPIsIDh2lSN2Y83v2SCg2bQF+iCTG4QRqH4DL5GRCraC8s+G0JJb0et6bf/5hRB0CKe7CbQcB4
gRJyeg7MVijLSD3fheS1D98Xgp26X3HGHTtTVitNmXTAW4N6N6ZpABAqOOxTqrrP3JzfvyDPLY3g
8FGlHbB9lCDJOQ15a9uvJ2xSu96EDHUrBLedOqyOrnnyDQCYYIj7kVvPDzZq5sPG8hrNP8Jo8XOd
MB1mgM4mIdgMXgESBYhDgYF+wEAZIIJ1+atzWNiZV3R54LrQ4j5rE55Stxk/Hv5kF/xRwLn2RQUJ
Vo0L8MCTe0AIFd2EdP93EMby/S4w/+rS/oI0E2q3Co4v7pqfAEqvtpRScnYNDufnX4kjsqZxP5yp
+H/SNYTEENJBy7UCgYwJ7ekBEvbo56dTBWqmQSca9+7CzD7VAJekjk/7HPAISvvUpSlvf93JGj1i
lEGt9bM4/JySw2xZ9vLdjNOYseA2HJ9UqCsJar8s1H4PPux0ZPZfxrCe8xEMbCyi7KyIFBFATad4
3cI9DTtADVGL5o1a/xg8bu7OCPUeArIBhpddRHTvmLc9FyGYbTvSfuruC47V5ZjGZqneyLlQThys
fA66bACAycGvFo1TANC5fBdwxJ/K3hCfANAVag44PUNFdRGjQM8DjTK2VGV6W7UBGez9Fsx15brA
4iyeFbwpJ6pZrx0yjdB6f+IDivbnoPi98TVlSBU0AkiXO7XXDR+irwHqvx3eXVRwXlDJnkFdKsIV
fFxpkZ6ZtFBOIOtvogTuxJbesGDbecx4BId+cIbV68BJQ52jmSEEIO3VVVinohfEhU3X/tJZdXn7
CR0nBIe5UjxRcaIEiCrqxhYdoGud8/q8PX04aIyO7gueoG08Y9JgjTQrGWh5Wgw0KiJYMQoyZnZH
SCpGaKgX1KtHv+jXIyjAv2orME+IX8JE6m0nG+jA2W1bobuA/MLyb15dDW4e69+pc0beoKuW7oam
oVWsI0JSXInxQfwNycsnxIeaLzzBsOk8ix51sy75g+hkpK1dHvw1eUF5nlzBDHrLcQe7LZ4meA42
3L1U4wQNk9Hy6D4BQdiFrQZgyYaGf3sOViCRVaBuNQRiaCbeqjEMxFsHCehtXuVofOEPezQlOUgo
wicLjUwLxS7FbPRsogzSc6T5/DuILqGaMc/8Ec0vVFY0lH9mjCXB8CXZs/X5nJhgZh69JhDN3EXq
FiZO/e+kRZt1G53TBmb8z+TKZjDFSqTkXc8rP97NwPI/R2hP3GIllcgfcP4YZ+KEdWGsT6itMzDC
d2P4HRzbvaBJ30dfgmY5lHEUIxhr4h4RlUSxm5hA/B1g8gOSZ0HtPaJeHEupWAobkq2s4Aq6R8tY
/bb/IDqGmrPau/jqQ3r8O6TXVJK/h3T7J5p3KQoy/KWLe6SZ+Ihmt+wWb1LJ10geTTKuN9SNFdJJ
G/KSu3SHOB+8QUKEXEMwSRK0i/G58gXJNXWxeCvog5CAANwytkQkN7G1aX1IHs3EmPCy1z3covrZ
N8f4A1SIfNAcTUz2CAEf5NLcP21B+eIVPkW0FzDG2XswgKDX6dmkm5y5Lqvy+cmsFXeklX17F3Sq
dwOVOqg0D67QCxXBdqBMqe2/Gldpb3BHnS6TM8Sv7gNFiBksk2P3Ql4sRKoddv3oyauZoYVgrZOZ
nuOOUXY4dP7JSB7OyK83w6Jr4icZmpOvtwFRG+mGMyyRQ25FfDOUFa4N2yo0S4DdHKY69yKJJac/
aSGSuXtLAJUFeq7J8kcJbOAwP0A2OIZ5lw9ii8VuWsF7FIzXFznQmGHvR6elEBC5T185SFuSptrD
6+XW4DyFj6lZHKYSRSBmEMsQ+Y3p0QxEpGIPkWtBfyK9AlTIdq6PrvKU/u7pdB9YpcohRx12z/gA
QA/ioi4GY3jLLsZEW+1nG/84RLLjpOP7vOPP/VyCIgaaRQ/ldlj1/L1O85gPlfLe9hqwfKHKOuum
B8W1WrftlZtnrg8dUsUUmm0k1/X4qhS069Fil6OAWpcOkdRXpv6dDW+fXw4gIgebn8PJPZJXRrcd
WShAyEhztJE9ThDp0eM9WT7qTH9XOkJQIzU8/eEm+jU9wtg0MIiQzuPOciPjlGmfUEUTqKHLitzY
OTNeebucVUdPS9VMNYdVm4JZJKBTBmP2UbrrXmP96nfAZS6ZcR7bSJuwccXo5bbrJUeqY6nNp8W5
OHMgFvnh5pJpCGG0PPsAofYz/nRrgsJHcyU7Uz6Irv79E+7XuNIyxEtTs8r0V9hMDQlEk820Ongy
UVPKq4nhRFvb/bxPlW3Zt8OvxGzz3h/hQn/anqaq4mVnXL452HS+GRSoClwrxnAfbNwn3ZXXwROG
pN9LcLFGJk1/pXX7PJ1G9/QFDQ1tyPaqUslVowy18ek4sYN7DxuPmxGiBXSWadPnDW8FsN6zTsEl
2+7W9XmI1DIHuN3Ap4+QrqVucO1/bDbf8IPk6hDVqftnHR6wtcVm0vyYT/YWmJueRGSEHS2od1jI
vg1Kthcfwbhl7OvDOtm5gbU6gznbBg/6MJR4GXyJICJ8xm7rzJbxqvnUP+zvL+6rx2ygsP6/Qh/H
ZH8tD3lBKNu69Kv9vDQi35P+5cbspmYv3M5ZCbWGFI/cuE2R68H4/URXCaRhXBfVAzNYXlZoGoEi
Nko9wNur1Gri/R8FwsMI7eYmIgIQlUmvgDr5sNh+tNX3LnUmD7Z+It+nw2MoUBeDXqazdoLsmwZX
f79kappPp3aJRdHYWTqJMt0RCHII1WgdggVu1csPBzjDiyNQPBvwvfvswQAY7hCMoK2NnqMq+6i/
jcmKmjNqdPHJHCC8myjksLDgZIv6JcRc9A5M9rq39AHVj1AkU/VBffKt+9A8BqeDq9OO5kRAulE4
g4odfdoHWxlpObYTDkr9PztGBAwfuvNX/fBOZ2xw3XgVcu1SvuKsZNJR1w48h/PfcE3pD1IE90jv
m5kou68D2yUMAUqhARkdMZ7O5fN6LCAD9mr4SZRzdCMIex4Hn/tXWN+/7zv/ACn3q4D0+cUZHtgV
nf2c837o+IBCw8ssOZSgUkMl7fLyiFwe5iAhmXD1DGv1QjEz6szPuh6aKMBzyrHs4NF5zdlFxeqQ
WgUTLdYLqacPdZz29FXBvtdzf98xhWx7LN/jszjaky2UhD24n+uP3lgnJoPx70P0rRzo1aGk46T0
KlTaIue2+q0cv8Ca7PPi8Mmx8RKfzxGyeC77cVXagXldPTCsZQdrC17A73nPCSzhu4Cui6H+i3cp
YLRTUI46KjT/BLoAHdthITJt1inijHSmk+7sqh614+j8icwoh7zT3uvorfIv3uGzPgDYWt/Ccz0i
ilrD4oyBdTDyMeLLP72XPS8RAraozYPwuqR9DZtsIqvQfsRSyVEUm0gfOxOnOKTLsUlV9+YB4wis
Aim4z+enPr78WVTFSS5m+w+DT3epCIg36fmTAx+6CBbHehJXn0qof9kzjhPahKJ6pgaX2J4JnIzc
XeqED3Rx2QfvC8ghV73yvqD+XR5BdRzB0gGoAq9wTG7kDanTqGWriLSLROXsr4ANESrXRvuVVAMq
1AlwtKWZ9ymR9xeCs7Eolxsjh6CG36fAi6ZKCjyLdQ7O7Fsq+mjPFqgQVn/IZVHY4hgSq5ThjSlV
xSnQwvQ1OfvQoCev0X5+XziEIoefeq7zE6+F8r7kFjiPsa5JcxypLjspJJgxDYUO6KA4IdiJ1THR
9hb9lqzjBvLal5iilSBeUnlDw10r6RNkh56T65z+HxepYWujHq/oTJlBJeU3HXCAXmqjU8jbb+c6
sGNelriNKkDkgOTZA9x7LfgzICi49xUyVOAFRifqRrR5cg9uXFoppV48rowpg5ITgjJeby15QFLH
FdHDyiwBtSz6Ua8EYcRZTEkYAzKcTqqXVM8FtmnSyRPtgS+QVeAktp/b4j+3c6lcbFdgNEF4ko+C
LZy8V6nTfAiaiHOuMVVLDf2PgBieUVB5Z8VPwCER5zWgLCQQBCuDLXLavyJuBtV7F4s92hkco4FW
aIWKKmXcpFhUemPGFPLAKoAVMguPMbbSBfZl4PZBFAAVqHmiGjyXmlcrgRTu8eZkb2B4lTdYCxBN
WVskKe8K53+pKoEkYli1EeeYqbE++7yFtmAuyv3qNeoz+idKqxRhUeuLKNEzayFpAikw90qGLMdI
7wYoROJGqpPlc6SWnFPJsmwxPV5dRkhlMF7Y5DGxpoTbwBoAhuk5hhxI0YdZYWas6XbFs5F/SMy8
mZ1W5HapJEYC4REo5gm1Y4o94P1I1IDxJJiYCRRMuoD3K4F1Kf6GT44rILc5q4NFxwpQUubZWasl
ExEZaw77pKrFrpi4ec1JHtgB6Lv++oUKSlKvEO3F+FyLweiDCeNdBQuqjZCHCTHANekQsdxN9lxw
5KWkTNFA7r3ulYD+TlSs1AOvzHPMBd1nYDWMomRgwXae5vDZywSAKZw/aYGLTivAb1IA4i1J4VAm
JXoH+cyQP2GhH4od1vPngjUK7lJwToT3eulMjZaMEQ+PUZbOWkjs8cgLgYzA7sGwvBbMPIhSVvNz
4aRixcTVUmuSQ88eG2ml1sq1R9DPIF4hmZ/OfRvU6cbkXkltjRRfzfvTfsTpPWe9kQDmQHzwO8by
7QTH1uT102uw5VvMJgNsQNRdJ7cYSMd1YaWC6NgRbQCXfg1IAGElYqV0p7HGDjSojsmVwSLby9lQ
cIFTljLeksVcM3x6iY2BF2JRklgi4QKaD+MU3s9TyIGchFdLwmRard6rix8ihcbvJgg/Zn4qSMAL
eYn0ve4Zk4f8wBEXppegZ8mqKJz3+FfBcgNTY760lm/znngdaE2XQ1YswD0RtrHxjw9apNmIq7Iu
UfUcaalO6/QAum/vFHMKduGT+ijaNRry1+k+3IecwMmGg0O/5Bp6yPzUFbw9DQv8wif6agHyjc7J
A0h4OgiKI9CKDhWeOwjWHWDi5SeFqtSGnuDotrH27cRWsPTpUAOI9gheoZJdItsHsZSZhV7cQdIT
5dArl6hrO72CEAyvcQuLS2hH/aT12ZYh2+CwisYOu96PgJQ6MiNY6XtdRzLhZJ5Ql4jp2CruCXxO
FOayJe1ANIlN64x+M9p8Rubo+Abk0+IT3Ve1tGA0tIC9QhpTYhq9jsNXqKEakx2z/XPAvYvTuCL7
GXJKuUe9b2Ss8wMIyPyV6t+Oj/ieCZ1YxCHjl5B7Qr65yyyO4I+g0QZtgRTjnMDtRuzG1bezzWRX
EHPH2rvBgdaC0qSdH9EslGAW5qimdY2el5W0D/bobqLp4YokKfXhsIoMr0f7mkMv3D10cunbId/M
6Etrh5Up6KtvoWt5xVUEUM43SDe5j9FrLG0N6qgOzIi+vHvSFDVD1M10r+++yBbsSxjRc6CTY3Hm
Vd5MOUkROyLYQxQKkS1VEgonWGtO50zyohu2h6hb3P+iswhz4OwVavz+CpcRLVLRFhgXzRzNpJ3s
Y1I+dDgcwm1acf9rIi0Ru+I428aWvxs1tBK1/gOtmG1IqBqTM8eQe+Mqb0kySODYi8nhbXPn844h
PvLmR5k7+JjwksGFRQdSWoeUB+T7dEsAq9zS9CbNkEYoeYJki5cJHd8KDX7RMEfenT6u8WGyH19m
yKMxJdUXzUfxMTtM+uE+lhbcc0EK/5EB+AovARcb13JMLnnLkG/TVPfFqOyKeiyNgbSpjDnmTfZb
r/o6QRDgPsOmOGXHL1QDmWUEmOCgZvoM7xrv6G7rlwbdHlD/h8wIvWvdQitp4qJ97Dq38mtI2x39
a6fHYBmqkVHWWT2rZ9uM1io2TA0OK5eWwtY7z6vsQc9PwgqZvmizVNdVRptxlfFzLangEV3FtreZ
aDSQFlq4R2mW12NpXOmPscqn5tF1auW05lqY0nl+XSnlfX5kfuh/nNAWaY5os+RZpU/MyYlTAxrB
a1qPqkCB0SGnIQmLCE0+sVMz6nHRq0UDGkuMR9nNl+vdSprujGzzoe3clj6WPt1cOJHXfBktI1r8
1uqIVU9PX0WX1Hm1QYMpk1Y2Gtkq3vhMX12/pLNzdMn28SPbhwYNOb80lOEowmfc4tyku/6H9vw6
bebWecjSEO/Uoy/uFdAwl6oA0Uz+zcilVYoWRXq0ZrT4VPTw0C5VPMf32C6qaAkMarfqSCFlz43P
C57oJcNgaxnUd5Nw3uHsR+ewX+IA9UifHsJm9SrpGLx5NOiMjLw3opWJjuEz7bRVskQnDPlBSiG0
aNTllh5ozoZxwwiQHyF1ULs60b2z2HQu++9S9dhonIHzo3pkd0YX1DJgZXfHXS989KMPsHz4H/rg
3UaSZCE1r3AI4HGTxex/tK5og97TdVad49m/Ji32WmKd4svBLVabT5tb+k3fhbNKI9MZdxzd0soZ
Gp+w7NgWh2wOgVE7PVlDkmZgMkihz6+fxMEoe7tkZ2FRoueC94bOoPFql2DntmLHA5JSkVQbUEol
NVlRmQJDAcwU6IE50XCLYUUXTuPXp+i1RSzYp7eHwjcCL9I/QThHgCGQJOlFENC0STBBgLcJiCQk
/iKQpwMCNBFhJz0HAOvyx7gb974eYyWxUqJJUrRUx4EyC0ALEMNjjqwcCHDJtkrpWCjC5brkp4h0
ya5yWiFYHwn4XfpjgASHzdcmBkJ0dKlxoy30jMGYCcDmKSSltOb0QLYDZSDebFEiKiU47eUoQ0g7
CXEGO32vc3V2Ys4+zbBnEc8TqgF5GEnHxCZ7jYgnQohV/hB+54DYL9iYPw02Ztmc3wqg5Gi1H7I+
LShoqxBZUA5s76QtKXPoI5hPjkDkIqyJtIPcqNWQuz/Kx13QG3PUJC9I1QZLs+M6cVjsbDLJJdjj
yR3/VL5S88Pyu6wtLoH4wlfarsVj9hMtOYq/TFDCA0HtTOwx9YDpM7V8i51325B2HVOuONP7eElY
9OT6TaXvGlQQOvpsyrtaPmC0atOd32ynRwrarMHrbtx7LK7oESwXuzZStPJBjhY2li/lvLjtOCp/
Pil22tK9DDjJiZdK/oLKAcvcVByIYOBq1Vx/zEyzcytzsL34t9PaglhuP6vq8fLg7XfhfZnwVMdH
Br3Eg+0bTTo6ymn23BGcwdmEOW5CC1YHUk4vjw28Ah9hoNE7ILsCRUAFgB7p4Q58QkdwGFe6q3Io
oEfzy4y0xEw3UP9QPToMG14JmbMT6E7EJtWV0nqdOXqBNSQv82u/4sM+bUBhsYHUM3pxofyhMQQZ
00O4obLx+GCoKjhDHUqL++yxzZtTvP9iW2FLssEUeOfa274GFhH/qfJp8L4XywXN1s2QptUdcIF2
cgMgn79OQW3MLwZchYHT844W2MC5PiPKeEE9Qvbzl8qW/Xcc064dVrvgSWJ5yACjUtaLV+wFPSsV
uonHcXhXXf2XIUKFGcFUynjX39fM+b2OjwUKEgcKaRyWwN4xQ5PefDl/6dDXDqmN8iFJP/SfXlVM
4vzWhFgHBfGjFlIYtqoA2VRE0+8b6qq+5CEpu1CehRWKzPKTNNQpU2hdZMOrUJ9AFduK7e1oSuqZ
kk4NtyAjbg0vld+/QgMFiccQMYPo9D12BuRXhyQ8ytiGzxGLD9bWcwpCTtHZjlyS94rxj6TzWm4c
SaLoFyEC3rwSlt7KvjAktQTvPb5+D2ZjpiemuyWKBApVmTevAfbcjtLx2fK+G1scb08Z1PBB/dIU
Rzbf8CiQFeN9S6cdDizpgQTDEy41mIgdY//pVB8tsJFlgAcce0ogVg4EYaSILC/gAZH85wWjIUV7
El/NqttG0HxwRb53up9EB928kGHfX/vfAUzLnhIipLOf4aK+Rh/632q2QKK19FbckzsHBZwDDhrM
rBjHXssjZRYwe4oDjE/KIsfOX71mFAtEyRLKxhr/JOLd2iAN7JeNtoe/+6lP/pbxbKf6MbXNjRTE
4c2anXwgucFrMNk9mHb6zbWqF/QQ+g1YjH/ZpOIKrM8h75Otkc6SphNogR7yMzzh6gBGB7jNz2bM
ZdXOEGJV53cWtmKcSo0jkA6HseLkpONtLJyJOBQV4lZQfWNXsRZmxL8+iEX8ho+0Dp4pHoaAeEQe
NIxy6y5oDHv8h8MzTtAlfyzZNJekosXfNFTwFHgKRCAJWqMWYwayLh+Vb9a+hmsgnWd3Tnqnhku0
7IZsP2U+Dsoj8/VLju8hgbTL5olKmQmVjwUw0qcVDuTR6myG8LqOX5LCFBhspSeA0o4G17QcC4tU
Tv3elbVdHJ/rcseGXpeOFm10Fw4AAyjxBFJGW0WnSruqMfkJVL6xd8f63glYLRlgJMsd7gUIP7nZ
ihUwzpgG+wkj4YtgcsgoT2L3yNXl5uFR2m0H7A6bnZB4lgWl8GVwph/iL4jXqAmm5oRGlvAX/Wv+
ya9pkDCRxtNxN+PwO51mgKIR64ltcem/mgfMgBVhJp/pq6eOLpC2HkPJr3gB/EwLL5eh+27N1/qX
6pI3dVsGRwDvbA7yv5HQwPk4kQLCSchh+iGdFNDC/6b+7BrktpvDuZy2evJrEMkdbfPZiZ4/FpZ6
hc+slSEO2DU3nSe3PrUcFstG1+mb3dDwwsqnmSgenWqHjb2Ov+FEAfHmXHHAHVdhBP4bF44VrYHi
6h/fy0Vjckkyu4DVhbxhtFKvLkJOy8zgH4mtCXyhdDu1AWsUBJm9hoFCe6T8BBwhABcAT6eKwX8y
9OcS+bwD4A5VIMnoD12Y80+s6ZorKaty8gZBhwvNmwZG/y+2GR8tnrDaoP5xBHNbw/FDyNYd+D6h
Ohro5tkSfto/5B+q5iVM3L6YhUbb5if/m2eeEqdYvKZzG/GUQQzgh+PKOu0ZAfSuGB55NzOfHf8O
LIPxcBXPsXQcn/cFQGj8kua3sHlVOXAFxc7aQE22sv5eiluRiPZyz4BmznYlltGdy/SMCVI1+DI0
+/YaoU1Z3DrflVmgscxDmQ6ajF5v2cbAyTrFhPO8sh7yr+bQvnLfafeoSyvZNUoMArAIbNsboHoy
0zXYQvExQqp5mpw31yeT1+5g/Zhfo7I3yaVRKb4rlojo6R/Fv+gRQ404hZ9W59FwUIqLl4mMHlIJ
8do1NzQwB3z0pLeq27NCxSHIJa9WXWwe+nO0fMflwTIficX03o4mb5JxZNhkf9KtXM1VxdqGxZeP
G6xZTGlPaGhjR2aQUaW91f544/ySDrT84GrMeexmIlMREInyVMgPCAQxD2At2tZILdOjcat/U8Me
UlvmFSdbSTzJ9FpGouaBNPvmMMzv2Xv/l11ixavTy/SYZq/E7Bt7Ltn0BYzmuLkbCS4R1k/tBd0O
5qhyu80KvKGGyqHOHhGF0N0uznjTUeldVNw/2aYPa6BwAwnIeG6i0Uv3LWsDB1l9U1a+gZcmBgv4
l0E1gOC5B9+BW2hxurzknkHFUSO47yV4kUXpTcmr8gRGEo1r9c5SlbjL2Z1YoEP8X2432bXTfMg/
+5OlrK/bKztqIKPYqpA0GEXA//ikz75kZAzi7JZ6w/jIIACam+IzDV/CM8OvERVW61sx9hYUsmTw
ChfjA0Esqu2raHJQ88gyTWs0TFojErucCmh5OqAsUKudRS254nlwItV2H7ZvaXqF9SJ3X3l1gjnF
/JGpbYYqPg3GZvMPQ6mdUP3FGfaITO0TVHnS4JPjlSNbFN+F9DXCKEq5j/NNW4dua9UV5HCG58MU
3nPyuSjQsT1vsfltcRJJgiwbYBgVEN720WxsOjgwxzjxVgzvB5RNxYb/ruJgj3fqnwrQ9pi0C32N
qQTgqs/il7FT/saej0XwARvqGLwRx0hqf+Fdqj+VIUhrP8I6VaOLI1Z9t86UWDl1+PFKEmhB50EN
81+lpOYBpIQkdLPWzd5N0bYaN2QPlvvX4mdQAfbQvol7Qj8j2g7c0wjA46t0ecW8mPHPMhuc/OAd
4yC46Zo118SRRBjQTfkI79NoD/KdHz+LEC28SnEaYc+eXRO8vE6M3OehfWF+zWmCFV6kV/qGMumc
RW7Fy7fu1Dhp/Se0LsngREDhGio6ZeXEDJih8eTcBJ4lCIiObjhUZ1nvYjKEz5UknxN2fcxVYd+K
tgmv2CRAea0aGp0S1RN/WYMdI4szBeSMN+eVCVasezyEBE2B1vLlI1Y7rvwaRgRvU2ho23/DT6E7
oWCX5ke7i4ajbtx5h7xu6/MYYn7E2AcvnsQdzxrnm7oRoCZDBCkePTlXjLlrhySswHqnaIEuUolO
hzXF5/DDFcp6WwzR8xn/eEwWshjgsZNKCG2pcQocyuPdNr+h1kfd1YT2jGscrdwaK5gx1oVlB4CK
NW3uRDiLb+M0yC71J++M6T7nH7lAXg4xI4H1GCzpZyejSUoPPOxMxP/bDCQVDh5x7OR3YSBdXKiZ
xxsB1lxeliW/679IcG6w29gmD2VPyVn9DbjFAr+kr9IjR4xLLrvqVCa20IfM8nCwr3eS7haiZzy/
044N9Ippdb1suBvNB5/NmO6IjfOD9iMb9vwXRT7MVSo9TAMGr37V6TR/UiiethaY//AVjPdtf4Rb
wFH8JE9BXAJN/+7QiAPcy9ZbpNwWaJGyTSI3HQlHOT4axTaLsQDdaeUxNXFldyGP6tlVlZWNRbCt
FO70YXK7BIJrueuVr9b86FVSHjXSuB/rA23dYBSOWuxSgzXmqzVfyHvfP0sXhlA8cY51mZ1ZcEbs
AmjogwE6xNth3E/xp3ZWcGeE1+GYCzztmCF17TDped6q1HlWrtaee9UHWIEeFPV04c9fhsDPK+f9
jFtM5/Z++TLhNDtJNnhobK/XLEhHV2HE8VbRFX6YnJNYalnOaFwTdSPGpJj6hYJkpP9GOsIj/tq1
2xIfJ/mQhP7apjPIg7SM+6mWBPo5AwjTXIJw0YLRP0QZkm15nzvVVz17VbpawaNj7T3cWHNzQ49l
pM687JtPQodFrLwNnLThAUoWRI8K9zjTE2n6rTDg4X22X+wzFl0Zgw1FOTE2mft/EeY/1l+Vf5Xf
CwBV9NMNj2K4Dv2W0TIXrKpxJN6GwiWlRjaTAHvR9tAAkfb0ko6MKEP4EoWLzvuUfWt4hy+me1BM
jN5nyA/dVWevU3A650upDRSYAvnzPmf3wfhW1Jtonrr5Ulv7iYh0HDfDD726Lxc4xnLtWThN4t95
ng7DWdlDN22JaDcJyLbesRLwk2tdOS0RwurRLBze/cAj3q3cwOknOdCOUEw+/xDfQHA+yTh64On9
XX0mlpOD8w+EDYtvETDZ+sxsSldn0zzCoQk1T2iCzHoRmBanZHbPbEnlF93w+El1zkMRfxkU3rdh
DYxE9WX2ZGa4tUlwHwNPjymUfmgSnwzdSnNoYviquLzCFcXNZI48XT7XI0NEWvjc1ZctFdRg+Ers
S4aL6InZzRNTSJF+dPPU9ss5QeYiSNg5hw4v9Jo+mo3sVbcJIeFwMpkiqW8NRjzLDRuUyrCz374D
Fqh9Y3BpecOaYk0gnzxonx9yf1niVyR9DOcmX4afrzrMgKTaWSSHZmJJPVoqfryU7J/SCwNfRj1o
XYhbIwsEFmL5PUibEDJevZfUCxRyKfvS4kObrJ9CkQ7m8hIjsoA+nXOM4QTyLn6Gf896z57eG1Rd
sNyaZC8NxwjoCigJCDUnilMb+BgXfppQv8vQsvM/WKMjZVD0n5ynTc52S0XC8B5bov/kUezkSCNp
QaEKyVy0/VizRcLwYXr2KMMD+GFCMATWzvjPIxxbbAuWakBWBhEDieEVmTtHBytcDQV0v0/OUO0H
0+W4Z8os1dv8Ffp7hHc/w9jUFXV3zZTBj9hwiF3Jf/hqU4cYd0qupqf8tWdkE7HPAD/aLS89a5wZ
EcSN+tghyid6VNmoJm7mb7x5ofDL+S2/sALD4gUNoYCZ5adh2hEAW7qWDlbqpqwWtG+ag+d4Wjvy
sEnfB0YfnwKjSX1XTT4sbryC+vAQfS7Cb5HuMcBRcMru4CrBeQnij0L2RdBW1VZTe+hpPp1kQkKR
yT4hP4IA7TcMEtBXZd+W2/R9dfPG03+jgQzeUM1xpuGSIjilibBlry7HJX5vn1DwVzdl3deZr6im
X1pM5vL+ij5oOZoyENpmXJx6uZHA/pmfVTSDuk0UdeaaIGvAyuM1h7WHDShGnRYbrTMmj0JyOHKN
xEXR2yvAf95ARMhvw9X4eH6BIBYcJiPyGz8zDosGbfHFwoSRR5umf4KvjBNTH3RDAB7LBjDuh3ZT
JT61BAuAqb15wu4+mncA5wiPfyj603o3yi9cFXOlgr5DtnYzpNmhjan9vXlt0DRZ1HG8XvzW7tEj
EeuRXIbUrV54p5UvHTFGr6kUQZRTesl0pOvcPXH1o95KTxqzwBe53FIfWb/9YEvRNk1vMs7mx7Zi
IyEARnfr0Tf626geWgajJ2i+fo4JblX9lfwe59duGyraaRw1Wk6WpfA19TcC0Z/QUNqNPnhmf4qw
eLBcZfHBKgZ7TRoHyg+Z/dbgelS6T79pDr3okPpD9sFAeYeCAZEnDoklfDB3zD5k45+h35WSwG8I
4hA6o31vnK1sR86yZNKAks3SfrOylfaTJxL5GQURbUq3fQpoPKL33HSoCBv9ey72TXygIUaDYI33
HgoNRGbTh8ZNyZ+/Gl1ArTACC2GlTQL8Z9lDwiHvHr909B2Us9qHDimlIDMnhGNEWU1NQIX8PI6T
iywiR1xH0+mHGtDcaxl5FVArtE7DnXmv9/RLPRofwy9IpHjjh5YBHk0rVNW7UBCeHI9wvwaECteu
P7JVSIU3UJsrW4oQE/ha+Dfn21ZyF9WZSm82rhqQ2FPkbAC0E1YB30v120LoYNgASfgdRdoLKxvb
MXjrhQ0GlR0plp7dEsjSvJHpmZtPqPUENqjCI+o+a3MnyZ7QvqgwYC23qGxd+6oZ+eAIys5H8gwJ
u+/Eb3V+SG9LrKnwZ8qOAf8tZnfYlNYulrAdvaT6VjBXe3W9cnLhu/xH2ArhUn27XV5Xq/X00myw
YFklViV1SxeokbuInNihn1vfKZjOLwnWUbRliSfEUZElBf0jDpZwG77rzyMvZ1Js1vdqgQZ/K/rD
mgU17XvxpPWHKt+Rg2XUpygo2lczuak5gdk4XDiFZZvEKzELKd7y9mhavojPyLyX+hv9k7BLmtNX
H+7NHoXLd6Y+6C/Y9xJE8eUHcTsk/yQFBf1Z6G4E0ETiVu3tooLnYH6n836gy4RM2Cc3AbNV4dso
XCJ6Jr7hS+U0jCq69Z/qS2bIjJxIxtcbGC1yDZ13tHqbs3eLy2kAs4/7XUXId+NJ0kf4UH+EZLtk
u1xzyVESLmzUuF5jJfS8W+muFbLNx5OcApksLLjozTWzbPl9eNV4dZMOt7cjPAtpzWfrLLW3SdvX
Mt1u/JmvUTwhQKyHnXbWnpbeiw9YbBfJW7RgG3HL+heswcV/KnMCxRHvIGvCvOXcaCJPpBkXPLy3
cWImv6JPXJA2LI9ZZ4qTW7ALCNIIpomEOTxpv5PWzmp/0HZTdxqKIEt2nfilxntNYS4MgD+iVvLU
S5iSoXU04c0BqbNrfWb3MLxrRENJTJkrpwapKc6VfBqBZbHQ3DTJzuw+pnUQCnM71xw52ae++uj+
KCO7L8XkEtEY7SxisePtj4bOON8KITTYjTnY/TuG8yGLiS4WdQrIG60sbf7D1L+f1q4VX5MY+bav
3mfRS/0FaL7YwjmX5Vf80fHk/yEPJI4PmEjzd8bNepl2uKBLs5vOXp95crurVl0uXpWE8xBUQGTW
AYdz0sC4xQLxha8KrrspPgnv/I/xdAkaqqMbf6/8jcU5QsGFB2SZnBpCTNA0WvvccC3L4S9yrNnM
BzAU9zhSzyIU/9o32Qu1ky5smBcIkityGCOVw6icJ3jieAnmf5sFQcy3RotfuQNvGn0J4wiejnfp
GlWnunrQDYOttJv0N32ZgZ7gEsk7YkA6QPwkDfrxraRugAxsbEXpFTZH/Ay0kzF8phgPGQe5eimk
b1H4gwqSwcYb3NzOvuNwtepWP0DS5M7mp7DmpBu+oAbIHGwM/CwMt0bdkbrS8t1DqoqccLRr+YAn
O9/+qD2i6hlgFi4GQQomq8kq+blTHSdCELOtoQ0hB9TY6UxzkD5Rd0u2kvp9QEkYUSLD7SENQ3Om
EAAN+RhVHihEwGgW2T2nvZRySGCBiMq21QhcdrCBqfCKG2V3kb0+kJByhVvyfChxRnyN6FynXwZL
0XBmUhzrPhw2WhqCu7DsluxSPw/TdUHUL+wXRLXTazlcKHinaRP2QKi/0rhVkKFnp6hB0PrDzkHK
jkbWkuzy//ceFInqEvqr7leG15BgJzrUL60TwQVoL2SNWPVN7bYattUAgSp5O2F66N/Hy8R+D4ta
OpLVw5cRTNeYdjE6+k/SeWb1Uc4e1u7m2RLcvqGkREDulaE/pkw1PfWb8gbVnVB/UVslNpz4EbHg
UbIwtYBqzcR9Vcc29oxKLHwRYDRaQQUU0dzKmEgPmrbWiTExHaEajGLkPJsr+y43TW4ebLQxvTHH
YUrWmfI60bQRTh6dyAQkICalTTh1f3m7NVAOjtHtqf1A04jybfI3QJlOcXtBZtR72Xu7bCEKTMBo
wtqwr40CPgkFgzbqHVZGM7g1BIzaxSzAwgQr3qpcYCow85VWBjxJhMjmg5tBI2SCQfqJ8CvCtGIW
A63IdFlLKqZdjZ2R9LUWoB3gRkIzH3TlbUFaMlLCqW9yQr6oAxjFQiB8eqSy/skMJ2x3wqeJYzAD
sa31K8vEJ0Fo3yAMnsgG/DLfTYSTy52jTv5mVKXckX9k79SQiKvjFAsChuWTK83+kvlh8qFqASsp
05xGdEvzWtE+dzaXsLtNL3xuGl1s+jlS4zNNzRisUWynBMH9gVqXU+mP00VBd5HYYNequsqbo+bC
0R1lZGYFdCZlv5X/CfqVy8/tqGhY7BXpYkZEdf2SU/x+LIpX3OhTSGNEbB0u6zHZWbYg4hUXsLMR
wiZQnmFFVXgClcxFjHzShPIfsXYpBUhwEtSHgTlNtc8nkGWERb3lN+ML0XWS/j5a515+TeSPysJ1
vX+faK0N6EtAAvjugm00QRJ5XXfSYzd7XgqESjCJCwfbYIz1K9IHCKNAp6V5rPSQfBSGHyX3XtlO
lR8/KCDi5kqOg9V4xHIAVwgE0CeforQGNUwJY5IOsd2aP+FOEO1CYEm/wY6MQYczAk+PvivjTiM5
tMXDBlKf6z5hQkyfhFi07qFU481BUj3OTwyKqz9dQkZ8E6THDM259srnTSWsoLVLIg+iVYLUgTMW
57BhaboyDMPpUsavauxn0/lp+J1GQgaEaSb8OBFDBm2SQLrhcOfzVC03zinpkzb6SWpFk28WPKQE
P0b8imWNxGXdHIx4W+RkZgRtvY3QdaDDoW304R8elSs5adXr86591gRjauuwWHjtY58zfcQBAGvE
FXPekLgy/Gn4AXZfsGs31qsCsx5RYeU98aGCDWNuKMnVNQcbQVi2xqHjDEEDLNpMZWlDnsw+LUdP
jx1gcLKPB6YP+2UijuugFTe8FZpf9Y3Iz0f7r1ec6VU8tGd9P619FfppbNzY7FNSn+z0LL+pb+Tu
ztg6LX/wLizk4PJaGyI8Y6ya4vo3btm5GyxPv3gc9i1//l/+rgmphyff51iQVlx3DVxrRJ4cCfeH
T/6WQGz2d2C3hA3AhlYMeXm/3FfZY/EOOgUEB+m6DIi9P6XfdN/TxYJgjCLtjf0mQnGeuPm5uuKy
emRimrxl6QF0GB01rd4Kz3PV4pWWJOg+08KSXDzDlme6XobxwYLFHUlwDho7EKW8dNI/UQRbp7hG
b4KmusJrQ3ppLce0XFn08zcISYD74gnNzmD62Ts/oq92ynb4oZfAjmGxwAXcBqELpUiY3Jl564eZ
6aW6cpEQBlrL+5S47Q55HWCzxgiGYugKwKy8P48hcXE5wk1py6vFoOOjx/kqVcz245cis4HE8OGJ
XVqXqQM/wQdkbg7ZwOulJ4Mkg62s8dA5LWK/9Iiq2yqPFcIvHuberr/SL4g99Dk0I7RF6tMZoGnU
iwfuAPrEQJrZtHnlDXEFgWYA53IP4wAwZabCEIpC1WNDx17koVN6Y9yB+uG6viQD2sXGXwCOOcKj
0ukrRLGT5ExNwErU1/fw/KXb78tgxVCoFODFIDgB87OwsqBQwgaGUSMCJyNAcTcxfcV6uoOx40T4
HQNfMMz1BHJKZdeM1lqNWQarj161uJo36TwWFE8Q2Epq0APBQS+oLIY9knjlroCWI4BPDuKf+NXJ
trjmy+yeLyytrvtokTL1x3hxeOea4uErDKUKeTgLpIAgAFfph9MKbISfRrzqFxl9yy+7Mz0fvHFG
FFRSTEf+5mXlxtQielT52rMVIuis3qThitmjBN/IH+BtTTvB4fjqeSp+6E0ZjayYXnkDuwjfn7C0
BjB1fLHstWT6z3V4eB6RKHEE0LLmyRUXpMi6KTRx3+I1PvGTI8kB71Hg60jM97EgH46lfqTMEof1
AITHQF2EdrRv93yeVPNRfv4Lc5+B7KAHXPF0tjkMoClYmj2SVw3lYc+zzPitXW4CHg56wC1epr38
VZylBxM7xhK4UzCiWCEXyeN5wMxDXxfmCjDB2sPv9IHUhakVaEBc8TDRgd55fcCPrFofpxlN0ByY
4z8MBBb1BOhTf5Tnlhikb1RN2ew1PBuo+G9Zy6HiPpF5gEUnYTCrZ1X5gliI9sf4h5OC+VLMp1H6
YFY/37gSlfWamIdi+DDi08hYNXFQnZvptUQvq/oRvoIqDk6EsZyB0GJKA2rxH2V+e1cjm7nqEzoZ
gzXBVxX0cByX/UbqzB+VG1Qcs98ZqqMgbEJYgo6QgCy8jxP8B0JDFgxLVJ5TiHZSXrudEDnCyPAz
QsrSsCtdQGKX8A7q34V/UnqptFNCMrF6pyTteiLdWF6GxXOIlYC+U6aHbl6fz32O2cCTSvCcE90A
28vcUL8ELH62vM+nC38qOkDoWT2vE41pcBCxIbcGydB4U2FkZ7gdXVtH7VLeQv1MRTIj6LDWNy/H
npD6jDcG5o2sl+XWma6i2x1oMLhGOBBqrR1l8xGlJ/XZkwq6F8IgXTFlrLudFni92gExA1YwqykR
LfOnSvTbs1lE0yMDeVbvSrKXmzULl+9ncEyXAV6dOCHLQ0DNK42Pdo275TmOlsTm4IkyZ9HwZ6ig
Yxwio3U6llXdUZh/pdJNE99rvtUobxmra4n+dSFuLwQHSt+d3bf3Wg2WBCwr3E69o5bBPL/qw2UB
DjQueX5N8RJIX4eJ1gT+LIxsUhogyNS0RW8q6cPE6eCerwSaEGjaycyuQxSYUQgkTPdIqixhKkcq
vrkmeMZn8VjYQ+bHSvHM2HtWQZWemCAb2psxnCd53ws2BjP9P/QL2Bod1y5nZIqN+ykbLihr2v93
aFKZ9AGzaKVHzeFbOAsCESa49dV7Ldxxf6zUp1fBtaDrzlPyw5wMyuRCWoLm4b9S9I/wzQBDporC
kqGAmwIcCQOGOQHSpOFXvSnWqwHj2Gjx2UFqAYLFHeC5sEXq6ASDJB6YdM/9VbnF01EbA+CpxGSQ
MB6LMaiGD5kshxuPRLO8l6VuZ+Hd5HOMVCEez4qCI9le6MnwWelOI8Ju2MVEPdZrRXzJ1HskexMM
jc/Yy16a+J9xacDiALdZWR3FhEn2CA8pLgTp1TSubJO8tFm/ZdFvNz6ST1k9wxJkG0btIjyGxGXj
AZv5fjLz2Y6aJz3P2kpxBUWYL0N5RWPLIBhBKWBh64q7pVxPtPBVvsHvi7/RxzN/q/fIF7HJQTOI
evWqikd0pNZyqgkLP4kvzFL7LxGOzdNdNeN4TVgBGrtHdCiZFr+Twsgso5dcgzvXvGBz7hDVybPP
HIzRqC9mOwFiyrIdm++W7DnGIFR6DRfnLeuPc3zuYYE2hsuhri9HzoKSEqRYPWDFYsvAiAOAzki9
YuwRwZ9ColsiFTmU1f5a67sOQfQ7NiJ4wtHN0RLLp5S2I3LXvbI9TPCwIIMW5Usx7Wa2fGrHTvYU
lFWdg9QFG59ycgrO8DUI2AconQE2U2aVGy2ikUeRxY4tH3PzSpEUqScYGcoMRcV+LSDfseuXTJc3
kxBQ1z0FO0n3tGuR4QLMc27WnA8GThbDxYg+KvgUCPahdM629ZiSk1iTE4xLFznQW+MuNQEnCuNk
WfcAf9UrzBsKtvik0MPiKpVvIX4+yVKqDtVwio3VwCR6t4otDJmEuXb+X9Hg8FMRdVG58NHhV80u
linc8ugZ0KrGtc+HhuoIlQ4UhQ517dPGV8oghp1gvTh9tOIZHgkKa/HTbE/lAufRZ8t9jq9lem3K
wzocrZ2n4cCvlMqgq+Dz+fPEIeWlDEsihsVfEvRLmciX5ps6b8x92FxwsyrI9LgeLpgX2C1pucsW
YsO4BP3zTeYiahVpgRiAkLuEM1fm1IILOWPWcPrZ6P0hlP0Ji1kif5872KjQzrhK0qMftypUzdyb
KJtKrMxN9G7kVreoweDsFvKqJBoIBBQZEYb7TAe7YAw/6AA2hOgF/XSG+wHJVTXvjSpvpB/YmAOR
zy22TUiDaW4EMl9ujOpV8UHxSyGMNJ+zWVUrklbxaimPfYiSzEDb0H6N02e4jvnhq6Z3i5B6HN/S
+2IE8h8afjVi5FwI2W+K2jp7rZJfteGGf87sVKL1pPy+8e8sURSGFTQYIPTK1WtfYWfPnhB5ZJQp
zNQ5Ozoc5FWmDCJC5gimX/IKvyNfccGQVRVoDIdKj85gMg7RCwsePGGafIZiY3xWMPAw3EY9NcWN
mqxa+QT0cwAHTWQzJaUzyhSeJczWFBhMOOFpq4ugwjHqqIxMP8TsOBksYyADfM2p6gI5hvU3/Fnb
vwiAYf1Og45p7i9TofiNIXsN0rc++hBpbq2BQ6k9tKJllwp1EeagIUXXpWzeVioSx8McfSwDt8SL
SCPWjgvjbKG4hRlpiKb7lF9GDjQOcHbe3mE+OptXxriq/pmkl7R2K8h5ppdRhMS12+BM5xXw6FMf
MQVYCT50HP4mngYwM63En9avQ5qrsU9wVCJEG7dsvHNzT8ttaeySKJiQXtTTvxCfnO85hKA6HP84
4nMM7wlRG481ROBpfXX48qltIsEb/qBKcM53+D1N47Yk6nN12NQ/u/az/M81Jcu/Y/3YMFis1hFV
MR5L7cysjtdQ6P4q3W4Hj0lgnR975YWPXch7LPgqyiKzeeOsMpL92ONgDj2QXI3KASqUv43E53rQ
w7TqdlS+knHL2xLG62AemuqwQJIwdqNGlYT/jnRjOIoQYvbV+fDsAXffsulqjNdQN5C9QH8N/zB6
BXQigUZffoyQiOmPtZwihhvBDTyg1KmfHyLIxTKtopXtbD2SCeR2X2LCggaSrevp8BknRBTITbCl
rlJPqSamjVxtxioSb6/GmkHgXszPgkr5qHAqtRFGduhuif2OGB2Kw2WqGViCWxV4ifSCTMA6bHaN
LPQRYmf417b3fPnJeaV5/FWn14LcGr4rtq4Vx/ZaAe1Y9HCi6QFyNtwI1rnxKT4/NEo6NKprRZXu
JQY7XU/HGkRxYEUBI+JZP3LV/jO6cYeX5/fyZeHy5yu/jA5S92k9ujGYYsxPqgBMtiKvfbKfZZB6
4XLQxo9p9Swvz7JFXJOtyJ5UeRi5YFLNt3RFtdO/x/w6RUFZBcACMpZ6ZBzY8uLcSQmGUWl5+ved
If3dFpkOfuW06VClBmi8zKlL6ZZdr7wqOMimJcWaenM2diEyYDlwKgwpV7+oD5OJk5tDpiYAFafK
gSbNz/fLH4XG5DKolKbVkosFBx9YO7cKmgVWQ1F5OtMfNQUAL94J82adBCUTkoQnMN/SMyf0ts1F
xCLj37wVRy8vjqQjUYdz7v2q2DroHEtg7A5oOSAHTj42SHYsPKhFE5fak10h93p473J+laJg3uyG
VtjsImCRvzn9kjCzQTZsOkvzojQvEjKv8M52BKYyqKcRwZg0BowmFYrafCcznWNWAh2r2DMtAyGC
6EH0Nxm2sOU7AhwrjN8Y729pMkR8bMmhgls5/ugFO/Q5ab4aBr3IeHj6E6fT6URAxzQe20tH75Cc
oILMCQQ9mu9g4oSHDWVSFkPT551g2o2FnsYqpnE0TgnnTpM6/AtwCawz/A5HAJ++xKr3kLL3lHTP
ouxmV2UkhvB1qm4AqwuFWllchYzxIvmjfnUF0vGwkwzK+0JDn7lgXQ32nhXWqJWffcIyfWnv65eu
v19jDv5vnp3hET6ec4d/vPXX+jKrmef6fQCj/ElxzdzcAVjN3PYO0OtC//A0G3K+LfOrdAiJ5JsS
9///dP5q2C6D7zLSbB+LguV5eYi34XbNMVv/m/K79f/j7bJr1twEw9d2OXa25frroPxnW59va/6R
sDzXdjJ29pbPmPSL8SauKzeJ97B+xtTDbRSYa1WarWq1/xvgAu2t5qsNqSCc9UDlvx2SPrd/+gvK
ilfA2/VHrkGAIf7rIQLF/D3cGsfFlwjM00h7xj+fC5Ky5CouFindvDYUSQ/DAB423EJ8zR6+LGDG
9a1Pf5rP2z1Ep3zLqA5ff8zdV4JJd1pN/aHt7Ntz7dUXCkL+4iQ7KH88iaP5wvmXftQYjgJXuhA9
asbM/RZMgUuEDQufHDB+V26Z5pAJQtx5gF8hV2VxVU/GRR4TE3zC4lO2pYwed6t1f7Z9+jm2Y82h
2CYwMrlAOOBuq2vjY9rrWWcYDNtsm+BbtuZMIMfbAjKtxg6Y8XLuYIC32sGO/Pf/qwdiHIECNcZy
uQf6RiTD71zvnhyX61LgjoDq9wzMgvHcXirARnd9v4AB3vRaX1SPuXO55ZAXuYvrr3SbkMPIzSfh
F0l00Htr9gLQ8YVmzaY52DFEQq7M+NRX/P+RdF5biipRGH6h41okAW+JgjmHG5YZRQFRkk9/vupZ
zvT02LYSqnbt2vsP70BcLtUlw+V2F9yKNiQNCTg5kfGym/NkBwA6aQIaO1uhSwyfEM8Dcd9agivD
gMHcokIMIYtwwKgQQvr02JGGjgFcMHp+sCD5l0WEc6Sg6bX8OsstFmEoLIRi9hTgGJkBb8Y5CBTu
dxboT/uFpWMF77qzvvkVfoY3LAmyADOQLiPsxWWQnHyuDUukqAvvGdCJ0kNY3twTZPkCbYN7vJ9i
aAF1R0h5BGLEwtefVdRoX6h+k47g7WAgVi2+ItMSQM2p+3hDEKfZGA4jX4eJD1bxKw+Q8qTYglg1
sv0wvRZ4BHI5maUMQW4e6rcvbAceFIf/BhxUDqIBcqx95HLnzG/oDVwlZFJQGJFcwMwMF7Z7Yc7Y
F7rfbBZQKmxB6OrbDqGh9+ejwLM+Cg7D8no7xtBO94y0fdVY74U2JDa4EKqY1sL0QMQImqZ/cYPC
DzEC3BoTEznUv/klJO8kPIB60UEJ62sc4MnD0ueAAgluEOQVfibU8mBHIqEHahByOqpFYqibvkYx
Nw+MraBWiGfbq4YqXwqzHoa6S8PJhVAPAbFf8QIxN/gk/hJGaRHWIRkHmSm3hdCIcjf69kKquu0D
lOKYRQQQ7FUcTvjslKsg3jjyv8vIlwRHLg+UK2/rIb7HoRWBtIaZo6O3pXEwt7Hm53/XMQ2+KP4J
7xdxDnCD/lQDvV4g4i8xC4WqlOmrX6nx5kP6syEHJ86P98QFRVyCJwedIv8iBGAk/vcM0L3Vws8B
MVuE2/RQXArj9Pf+4kIwQsQYUZGaqvB2RmvJkRJUE9POCM5NNhbXSFw/chsyDfbh4qgjX4gUfvld
cREhAQwlZOEooUz+rrx3n78POcNWPCfe4MG/4lToP/3dHVwxiMFel5eL+yMORhgDocMobGWElZrp
fzkpRMeuHPWQsxSCEmgdsr/HdyU6YEFy92N2zLhKmegBCfFDaS+MCaKDykgUD9jnBLAOr2BuoaGI
qCItIFwyuShiAPHRPEttkUjRIoPzJ6koZktI90L4eggnHfFGCLYLFjMPNFjENGMDhJsBKslwrv4G
uZh5wt9AvEA8gC+R6dNiAfByFoo88fBGF1I4xwRC5OkxjHEzQt8IGaMOliR/llJ/n9ZDE0QcNEX9
sVDe4Sf8n6FGSYIjLJlff8ccjcS7Caox70Be3kcbUhyzMJWhqMKFEKzsF5pAKCmhs/Pm/YTQ0xs5
KGEvJ1SRiPv8n6XrJUBbQklGkLKF+YpwJCNegnwWoR/Oxb+n2ZsxZQGQyliai58BRmb4IzL/R+YW
p8tFZBoaE9xPuNU5WHn21n+DlnFTHqoh1amXfUfXM/Izq3FMBEHEoDIZGgVjuwh0bjnIBxYEhgUK
lJzd7arsKRWiDgPPXIwDelfC0yc6oNpyflN/gg/BhRL6M+hdCXsjAf3mwv27fdyK7vmPrI5xiVC1
526dxVUWV4z3R9fzLlpa3cnjb2yI+S8OX0QVcTJ/V1zctT8ZKiDnEnqe4vEgBjGw4PWGf7cVyH0o
VJT+hpLf9qaUom5XCppIClE5ETL8ILx7tP38v9vWCsVVMWGxMIKH9xc0KL5+h3pLzCAYBLc+YaRC
hVTMIyFlKnQ3lLA3EZc4RePp31FynCy9zHjW+e8QWWMx8fA080HfzGv/BZS+i1rG01tGAYoqwT3s
eYYnZqj4GCWM0O56OQalTqYEQ1WcjZAOlVA95QRpT5Z/wYhTFR8qBmHGVGAEcT9a8eEi5uncUvGO
4jaiCPMmxOkEGU0w3/EZ46jYy3PcOddXrBs57LeYuCQOFaDMGHXav3MS8Twf0hy785QSVnLhPpqB
PBG6VpKPPtrf5BSTRgwF8bU4xahdPbk+BMIA6mbQ9QDt/t1Ftp/ZuAiqIYxEnuGbHNk7RAhDcf63
sdDdYawNKX0IlzchnCXOTzj4KCESqigsMhLT4W8rjlG8FnA7V4bjBjBOKFRCTLsIIyIckQGJAinY
EK4cp8v95SmGVx3mJ5ULFh0kP7oAxXTPVBKGhJ+/F+cB80Qc263fZWoQbD0h+9PzVEeci+SKKSO5
9Zgu3pTOzlx1UHUkuxGCgXSAkOtDTVZcVJ2LKZYVGDziSotr+Rf5RLzo9JX9JzSE2BHjv0S4rUds
EXZHKtHiyUAQN+/GRwl5GXR0kX55oUOD+TMfLuasGHzf4S8oUM759v8t3F2UgxLMo4Wcwce/h8Dp
ps8Jaj39uz5tBmr/7afYob9nH1G+cAx6hIsEbAM09Nj53YE9wP1GMd/Gx7vbcVoSGLsmlMWwr+Ov
nTqokEIXc/VMLNNvi+pfuigbv4NTz8LoDNSeJ4PdmPyAR/WpBEVSH9XON6j/F8RmW3N/gRxTMAve
oeqUmftUhdDoEU4QLCPvSdFzAYqA7BJVgMxN0F7cRSlyicMPNYzE1gG8e0XHkZpltoff+67nPc3+
DZu7AymxvrTUvVdZ7gXAOJC0dmMk8guUFK0krCIvkpHOyVgh2VsM0btpx+a6pgptI9t0p5JqGS9b
o4LpSmuorlA6vmcaCHdMU9BaBSOLWiQu8AAag/rwRU+S4myX7K096NcuDP4KblXkm7xA9PbSz+gz
lsutDM8Ibrn2DLUSgelmIKX+q3G22VoFLIxE08Ewg6cKqAxFGkpnY2hihTxG2iClMWTVNwZWHtES
sqByjLRQ3napa1XD7hb1Z+opzSryPz1TcIlzSrY/e7RvXYPEcMtv3Gb8kh5m84+MHkCHRiZhAZHE
CMKQPKK9ayaEUOIdlC1kHYTePo0Xx0BAkFq1zj4fbeGehV6dfGqTDWytDNNl8SYtxQUmGnOmt6hQ
3vwMZWWoRW6TL2v7p0cWFF9Uy7ddo9+zHI6IMPhz7hhQudBydb/WB8mhvKonPBEcpjIByqeN3myr
G+wP1CwzjPoEq4KvKCTLwEF1iMClb2huPoyXUTal8fHALJRaLj01dKvZhd1cza+QV/zM+bViq7eU
lv2Ocq7Y6qIzFQIOqHp4gmjb6kVB1euhlmocDLZz2fuYnjrQrqlTxTfgyTjc1mF3WXCSqJe9gZoQ
pp5+54uvbgNl4e5gJSawCD0Hu1xUKLuzgiVgXjbU56kcg/aADIJgVQaTD0iatkf/3oA9iup3MYi+
V5ACLN5G1EcRlSU0L0dl6XXPuT5EobicqYFgLyHR/GBCuajXqOdePCUlQZBOqCbWyVZGFoaeAPCY
CpFcD/gLje5kJkFn4ANvu6aiiQw2ywSyjoZzDhgDyC5d65+T308U4rrTXzlCTasYlHQ7rOwIsC2y
vzLyMWY3lNNhJXtK6cX4LHSxFXhvutWScrPxmRganhreqz7TE7ujjQ4IKIZtC5hpQZMe0IFQ26Hr
goYLTLQ2p+FzYH+WDX8ftoe2cp/MgEcCTmP7qqLrT34DA+IH/YO3oo2Y3IFtOrVVVa4+x5b4O47s
vMJ3GlU/BKtp81UkCykn+MYKB2khmL1UjHNQH9RJLXIjeMT4LyP4RAmZTRjbDLX/6Rl2QmOK6rg5
V35Hh0/iGJpUpE/x7UIJ530syymXcdPFqnpDjQmdG8Ol+oqtFFjst48fTjTH6YhqLD+AwkFxlmyT
ZqMqtqUo4wATkfHF7iQ20Xx6nc3k6AoaAQPA9m/T3qeVDOLz4UTzbhVQlc20ydPv7p7+4zE40/Ku
3/41XoEnmM1MfBCoxjo3GsYc3QyuUO/h9r54g/AufCqvyjlhVWOPh1gQnLfn6NzXqwuO4Q998Oh0
nO/t0uK5mr5ByeT2jfNP69mDtlucAIr9uj2RsqHNr97pmFW8AjLCFxXEqrIMpDSeGKnKLOgVnRz4
QCBVYrQeiscXPmfYea+KhKpYqs2Sdnh9+r2idMsEJyG4O1mBx4ZuouUAmYlKb0U5WUHut3gh+6g+
Ihqb67vHTlSpLx8DDHBO6huBCbrh6Gz+5hKgASlZgiyIZ1ScI97uTlE0cWhNRwWuiVljf4lA6BMl
zpmCrgRGMVJfLFdhPEtfxzwZ0IU9nKnYfWvT/3wH0ganHO3lJwsTkLHSp/Lf9TFl6Ii9h0mPKHGV
o+htjm+ojhUkVH2wMVisANBNFjInkbNhBwMizgXY7Xux1l+jwUc78DJiRprNi8tNYj0xAMiG79jC
EYifp9aaC3IWld8vZltgLKkhs7i++bhbHgyyCV1zWVQX09GiIU25fxdgeGPr+vj5rTWgxJquZBgJ
X/JkKupV9rMeLsZkHZtfn6XuAPQyHkEWxf87dBwqr+S5+hiyxfo9AZjcpcOOcAieqrVTzcvN7+GY
UAvR/dvqR4qYep/mFdoApgt6AkiAgUVWJvoeEqV+UIAxqjRsm34zmqg6u/TN4IaWyXMP+c4I2w2N
hN4N8yU4O+WbUeXM5GZZUZehAWLsS3YB7aYEZAEBM8rhH6y+HF9eB+mTtTju0wjDvrCQtr/fxw5L
I6Sq/NIOCl3xXomEEpLn9CtqwvKQIi+g51TCDIKl/jGpc1e9C5fjfIVjgP9aIIeUELAfh5diqdAa
ZesH0BAUhi9BnnU/w7sJ8gYm35auLgg1e6BtNC2gL0NfWspduQxuVHRHiZCBAcH7+g3hmj4scROr
dvYbyXA+Q/DM5qdfwdiYZgI/KkqoLYRoKx/rcE2i8LbUiVbVWF3Flm3oNJEBJ8we9GpiSx51GW7z
W2Q9rQP8PCurABr2uRZG+DoXN6/GJsuKihGXnMWBphGSJlvq9unLgZ4evvHgjBywnZjM9F93m14q
lfCEYn5QevTaPdDJrHhWfjD2OcSLVcm7dKy0O4qGvfRU4/YABgzCt12sAcCqPvH5YZsBgFcIDbZ2
/oXK9jZNqd1ndLo1rowjM1vKReYUkLbszgzxkgCtCRn99miwfB5jYj0xcEqh8KRiSb8kzDxaYpCl
LHp7+YfmzLNxAeLB2eAeAJoqKd904HJ1h/X0AUYAkT62LuJaF/tBPiOMw11211RavQGUMtqvhX3F
be5EWeKHTimIApQ6UdiVHfw4wJPW4R7lEryTGrIvVpbCoQAmrXXVv2vYMxgLtkZvhFjoMRc0U/24
3co7xntkA1qR7XHFMux+lsxrFAuM4YMsHFeu3GF8ZNRCPz7DMaJD/3WwvyDSI0uyY3b0aAd5aKu6
aiFyJdUMRltsUzLo71BIJIFuCBHj+g6/zmTEBuPn3cegEprXjqbzOfbz7KCAPjWGCQqr7DJ//aoX
nusMUv9sBrUeyJ86qgFnRnZDr+43/K4GNJEIWsIl8KxOCd8IvefAL8lZKEvGQxDQ8ndd7b/AuGJM
6030cOekI+/OoC9sbzgJXE1cMGbnB3TLRdmumxjpFAEEauKwyr3vinYesbPqjkWzix1DLCIWb6eh
vI5kyeC349N3lGkBxyQLbNGclrkySSA0aEggWCELK0C+AqgMbGFpW94d00sc/YPVNG7HgqlKDVso
K1Hbhb2JpBI5gwZstluDRjEWMZo32M2Bi08RjfLT7phoFFOPIhWil4HigFVY4Sd4K1Zj7+qTsYrf
vu5Qt2X2b+nKT160IvAABxwCQtwI7y2tJZsCMjRWMisEzfTw1lyTL+zeRHVzBXnmEpmReXRqXDfU
Tq+n9+pY84uJExl7QRInXx7fsiU6FCY3GjyYVQ8fY+MRfpzS+X3mt+Xwe32CtoBSdFXM4Gcbsa3+
+mTndHyQXaGjMoVNVi/rym72z2JIV0HaRmhZeK/di4SAclZcBdnmPRBEfKBTU4mmwQPIPMK6giVC
sgHdD7w/9okEhHstmj+hcgQ7QIMQhG4mhzlAGiQol49tmo5+RwXKxSq2u0O0882ZAeMIswj3h8+I
kx1UKj2Fh8COIaTUaiRSZEt7w+NGukk4BBGnchs0dXc3A3Et1OPNGe4CvYBMms3WZmtvw/dnbnxt
demsWCfqIMdjTfjv4Y8CzcF+vVGJBwkC1xpMJdqLZut+t10L8XrzilQRUhWUOAQglVVCeVk7sN1U
waFQCH9LAruJRDF1mpTjH2Rr/NQALcODOqOChccTqZtLo/55ufKh7SC9SCD8hTBGjAUMoE2M03Ys
zAcKa3AVuw5fpUFrJRNTPgIkEBO4Ixb0H5Ul57XcDXcJ5Ru3A6JmSGPu6dJadOOxbPd3ugkWhAD4
HRPhdAXdAgpFIQs/RFvxnuXRECO/Ny0nHSITmgZWBmaJXdLwB+qKPXqYLGlf0redQqfu6PjgVTOG
gCAdrRftETBrkCyTIE9dOA/d9YOtNC0dxDJm+b6F5iq4D4b/nn4mjxAMHTjp7/5TWuW0AiiML4uQ
pESdGirZGdzuVKCFvsd42jP66CKhX1FRkKOYgHD/Y6lHiyQJKjpFyRBGagcE4w+ACjC6bePky6bX
B0wEpCKsFLbL6kmfbX9I/eff/s8z9+wRmH8OzWcssZ8rbVAmgiFDJVkUvfBmOKQd76tYKQzPev3x
493X7EfJ5vVe9yKu2SD5TWinvEiioc34CK38ELMDV6XskWvsNeOu4ecORZI52E1Y5cIu9n6EugjT
41Tj2/hy0MPRMFDb0c4tj4gm1KRzvjAfYzRhzmDAtAnkCZh6NQfskpFHH9kX/Xb4EtFMopRoN162
NrG2i4eQTnztZKKK1gbxplVJR8Jm0zXQZMJ6cIJTws/LGR/yGpbyI3dN0mDFvu/TY3f2Wt53v5/N
rXrTSDyAARgH6p6V7+Y+FsaxvoBKUkddVwKxjzgRVjV60LZjQ3fA5ZRGILP44eMB/AgxrNSFNA9j
DoKfZPSz3xhKiQZe+PDevSekDgTZNJrLDyQp0Bmzn/IgVAF+9CiJDNUpyhkE0WJvwnsCT8jG4NF8
iK0g1ukFdXapXyZLsmdGvWj1x30BgXnNlONwXZC81uwzHeAooHAkDfdd5Ijga2/AuLxyK7XMhUqz
Yw3pU3C/wDV+3FrAgJ385wrpn2k39d9oRHm6tr4hjCI745CN55mLC+xbbd17O+7Okti9a0NVGd2m
QlUDm+xPv37Mv9B+VNvecOIt5YWvb556fvv0wE/GuN0to60RQoNhXhpAoakPbqUlfjcDkL4lfkIw
BoBxsulG85w9cTyM4cpgSxJPmgmcboFBQyMLRSWqF8UpczuDTNiubdHQR9YV2AdSfS97UB5MGIys
KPFcQhICQR06hA8VZXVo1O6TUfoOBjy7AXwMZ6N1uMQCRYDnFRB4bWyiQgk6A+yRNEeJCeB3HH4v
gECee/Y5QK16U/QZIDOh8KrbFfYVFLWOACkwdkyR+/jZ5fC+AyBPZUZA3KH7v2EntmwKeRKsbBAj
vQ46YorkH0awK9j4Iviw4UF4ek5rgTLQMJlHBd243gIh91c3rHSyPuonCKu9H6HWnZnKhPfIieXY
3pz/Qqw66bGgqLCvoKn1AX5yGvG+ou/o6bMXhTyfSvZPGM58PbAfl9viSnSFh7CER4GvIxKjUW8B
cPLFDUIYlBRCJbdD/0SSfUI8ikOPaRMYogPbR5gdwoHiMOPMgEhnnmBwMnfCDgxlpo3aj6H/YClo
6ZMSI5YpVKkXkfdnZSA6bc0pvbSvBym5Ibuujbac/1DTBHx4t0Tyb8XXWrWobUZniGn80ZDnRPi/
htL0w3KOctFcnbMZJzlLUCMrns4tYHssQ1mMjkJ61HSkeNAxp9tPvK/ljVkuwLnXNdSWESojoI2K
Nvz2hqBrAEMpfWhiFHNsCICwlJbkUHhwOcWacKCTO+j06rZdhDATYHx9kZKU8jRDtQscHjmELzVT
NArdBcbS9UBzPqfnUUOo9uGmpSctcreZvUvBx6uHkWo3NalGbDjR21HZj72v8Rz/HYQZrfhgykMZ
igHlldp+skXWXSnItlLRr503OvflDu4mDZ8LZZrSyfuZPnwnLsTkG55PgCn0xaNAkNlUEeF+bGR4
ZY0vTQ2brDjvR+pYqUPZ9NCyzl4TAlY0rPpTg+Z5ctYi62eDg4HSlbNaA4wgPVJHDTQTqrwesjJT
0PZl8Dpxwh57A9NRSDc8BIgdar1uqtPsvzv3LXDY/s+62zvJK89smAlEOmWVAAlaIHR/iAcIBnsK
ASYbedJSdnOgJF0KbPw0qL1ua7nvST34+irlo0kzimctUC3iuu4xo0TQ0uwKtO70a/c/C7EBYul3
zYEpwNGuopFUe9C9gFWCvkDQ6KyL3fT3gtxI/XZb6+a11owSoWbJ2F5ssAt2m1Hjy+4nwJcGCoWg
7loJfO+wGuXhomgCmW34pkG43E/3r3fYw76GrJzYgdMw7TzniuzIlB2b6WIWzDjaoBQDbApWGbpt
38GVbtnSwUmhDvHhwS79vcCh1k39mg/dYA+J3kSfyIfkx+Xp10DxyVWn9y74P+dBhX50Z2uW+Kaw
k3CQW3nMwENv7mQNQGdtTHhX31VhJ6cHqn7+NfUfI/QgeL9PP15BhYD8isG7TTIGxAH1OAXstf9e
3vVzNmVVAMd0TP0PkkSgJwa37avss8Xj/RRXRRpeyICWm3syYVNw86A24Nqwgf5KJMu8R90HNKpp
k2h+BdkIbEFzIDvtusgh2VTWUfObvcCfbDJAqfgM7tHcwbYIX4Re2HPY7WTaKvzAveSkmNaKB/+i
u2OPMkv3pMoABBbG7ipIrx41KuyCEU1AlCSlSd+9InKcT4Ch5WFI1UwTqAvIQHDu9jW2OQBz05DI
qjw94xXGAgvRAwVof45c0hZ0ike9dZHlYdG47wUVP8qq0fjuQaFtrQW6F9DR4dnQUgmBBR9BLPAS
RAGAseM0lUN1i9kbEJjs7wlIOOs3d56uarIB235u2Wd62QZOB3P8uaLMB+DByriUA5g6yYJN6d27
PnxWfmme4cjdgz/kQ16HvmxnKErWS7TfuhQKA5IdOtNw2G7g93yP5N6lIUi5gVIYRAPZhvd791gC
6IsKNcM7ySZFY1K554UP5Mww5bPfie3gMURXDJ3JcYweQuIzlMitqCG2zMvYVfo9lMnh3ICY+fTR
YFeXbFoecP37MIooLj2gW454v1fbl+EXx5gNL5XRg/wHEwGvDCWawRSgUv8pqHTxinLxHngb5CaQ
YK0DMMn5TMtFB2yw8xngHNL/nVCHCZ/xqXCcj4vOKOJi+muQt9OWmDjhssGU1vt4/4maFsCsF+6F
FOSFLtUNPVCvGjMIIZu/R+YWjJHqmqwfeuv9Vv/dpLrXM4u4IpzrTs82bJOvpoPIvQ0AmKXp39+7
jUbr30/o4NjfAQktyvr3Ub7psGDYHTfxE/BGWuOgKT9AgHoMDP8obGgEsoBZ3RPKm2yPqOsBzsF7
bige9zXlKLfxGuxDS7fC4e87pFwX3Aa3gQI+ppwxvxwBqLrR2HHJ6Hi0PGRPfP3Rkfz3V3Ql/z2a
IaKr43+vEK+K/DtcOF98K9NNlL3GycbVsHFe42zcIHVnho0j/ENxzOQrWnaW+NeDVcA3hkWi7xSO
PEHhYlSzxWNPynu2awH5+muh5kHJf8T7i955fbj1+UDcO9fZXPW+S8lF+NjVbH3NPo/+m2ZTDKKr
iAq0hzQ4Xx88nkAOKHNRAbcuHfciH7HEsOniOvDvbJZslgsKfHToPtZ+YoaUFSzZYaMKnoHL4NVc
w2LIPoS9TIWEkR2ns5obQtaFYtEvbAIYk3iUfJ7+HWX4ENgrhV6aetn8kTsv4Wah9tXjr+vjyEmZ
3CYF4T43rPbgSBkDG9ik9hfEG5sDMH7aRurrR2WQOBSlbXR+LPIe/haolT59yuPA1kGQ2qys/F4b
fG1CJTAmAG8L1DARlDB2AiYpivmUqrx/AEiBuMRum4U0Xz8OTWu1HqrbXulsppcKMRSgiXaPx/SC
ng3XCkadLRq0OC9yR6MQr1Jb/KUdNKhHXdwGE9cY0Myloavz/LHrfawjWZB7m1ECW9HSXeWLbJYi
el8tMAMRLs3eJHGPywkiTV45u1sTvpvE9nFSgS4SsDjRE3/PxTgUzenIF8/+HPiPjsaHCw9FiKrc
Y2ptFgCIv9v2sy6Xy2lzErMJB2obhQP7guiSfeMyM5+53C/OSPwgYQpentaUGgYP3eLUxX1ouPni
ZfRcGAri/uAHbR0190hyYFGH4VEiev/vQfkbWXQxlMXQrl3I5M4/FEeFo18+xBrgb6gDMOZ1dK4H
7C2hHyKT5YjRjt2di2Y+Y/3fHBDzQJjgfZ3fqfLElH271LLwCAcsuIUHjMGf0IFHMM1GCNxmw2Q/
A/MPtRX5NRPv33z9BkDfDsT8eT6FLjtPpwXz4zkdCUBXhWpvNRTfFcFr/AWwgbExiAgBh4lG5qg7
MflqjlRAGerke9L22j7dAmtQ+uT80ozqObRpCMIqRj9rYn8RdE4CLCHZn7UA44lrIULAv9hAPVlt
BkgXUi7C3DIiCph+uhSXatvag8waHT/2ER0T6zboepPJ8YiHzyXmztIM5Tov1f5y+bEnAc2fv9v6
tDaQ5Z0hW2TuHDw9ckaT7WROsIVcZh1YZtGd1alo/XsI2Kfi6EBZO34ESPU5bh0j7F07vhFWLmvU
snGLtUh7xUMBKal5T0CirUMG58mYtTe8qhGDJ3zPioUxKCbxSYAnVCd1Hp4YUijToFvwPCKRELAH
IEibgbb7F6z5OkKQ3grEwCId5XEkAPpUB/FoC2gVtaEC/KnXF9ghyYeqDlBFn5WuOWObgBkrqBZi
JBgjN542jngg00dERj+Udr6I1/fBa44JSRfoIIrzh3gVuV0nhoHfYunzGHYXuF+vFewlbgfAOlSu
K9VO1nw027AcrDCYf9uYxNNy/ZpT7Ogtbgf6FbPyCntuyFOss+i7E2Al9J7txzbfluGaAps+viEb
PaCeoo37GGUPFCxi7OqOPLCzRj8UP2JfRHPa3r9FUfbb3MexO8fVoOcawD9NG/FLoApgepC8R4zl
SdYGDoK6qVDbqcmL+z+YokLyXwF6jVrMhoY7FZC5hP6L1Z7vgH+CVw+zAgwg+QUn8x+T90oCkGJj
I/WiIvEcKCalEJrZDuor46Z/f3pa4eTPkG0Q/hdbqgt3At/6s2wRc6+smMF4RqYq2RW6Ja/NbTof
S9y3pU79AB1Sl5rBHZh77cQdV1JthMxh6WE3T3OJZsiN0/D4RjbsN+UZijT0ERgvDCNKctN/ZjcX
tJmMcUxVZa4t1XlcrtUcUTHHPHV98Z2Hxglpiq0z453jq/9mEarIi+xkwIFhCPyyunNZCFTVJODn
DhI1U30oLXDFwemoN7pnFq+3TTaU5+eVsgO+PhgWJfYbDV+EmZBtbIYdyZ5XcKuQTkCwBpFjkl/q
OyFbPwn1WXbBoy9o+YoVRnfY9ta3swysgxxRIhdRAnnOPaqtjhujKsQRIlrxhrbAeqpuInZhE+hs
iPILZAgVBPola+Bv6hacIHLO2KCAdTl0jtzlt49Gi9OdK2eT+3TKtp9tttUWn1O8QQaPcXZWzumx
3UXL7ybGxao5LpOZscknxUJZ6RdohkCHgB0ph8c2AdnY/4wBUtHEGRdLcFTgxhSbK+yJhCRfMrRZ
T+597HjutlhgXmMC9PUZdAFjTOTgBdpriX0t+LfsbcegNixszLdYvAAtyw4wEkm8JY1Nyiih9otU
Dc6I5oUae6dwDUYA1V7im3z80dWW7Zq5E09eewWsXjpljq5VhcbYSMuQuMYYhtYmrmA9D1jUfZ9c
uMIlmTgU5315ikgCwI8gZXU7KF//DcKHvXlsJ9DqO4hJouVpRx+nNfyv5H8aUEVOwi3MbbRYOuv4
AzSxr3SYMYMIVo6QX2dEWY+I7jjKkXYKFEfzpJPUQ3INdQaEDOBVQanx6p4f9VY9iBGpb3Smb3WY
HjovEAqQD70GV0ayTYoIwLSv7Rb7jCX9UTTYLkxfqvCQWGMSdqTy6o5zNwa3VPgQnF7UWO6vS40H
RoJUe0+EoeeuZKYmFh5mdj7IRUc1IIw6qLsGCj5ryfDr3iGN0ZBwOxdjVVATw5RCtZYIYoPmRIUE
UPRMwZQ0phbXzohuybxA2BZB5s84P+dTgG1bMIaYDrMRlEXDCkAyEhuomDqQmvkF+UTBuoVau/xt
k9TvbmtfxZnuTivTmKEx5qI0Xfbscv5d1rhJJEFnm59JScjvhbFEBfw7wq3sSf/cjQIFQASpGGWC
Gphmuee7dkVrlTxHAw2mHcq5MegdP0jqQiweIn6OpAuVPTZCTYDErXLMc6reC0N4ORpYcqL0NUJS
C+YqHKyGvllF3d9WBojjoVyEXnsD2oy+7zRGrJQSPJRZMgsQGnRjIe9dKVGAuieN7CxzoG3Wa52T
PRCTcWmGW3nohD1KxiiLsvfoOnSp6eQj0moOpGO9MBji9DAo5rh3LJC39yW06SFFa0qm6iVb9N4g
8FDAQh+djl08+13YyBNSP0gZgjDgnZBK4c8sOSqj7xbVFIyDoXFz2RHFRkXD1kdUTV8kR8oIpVhU
SNE4uV2TSHiufDHrpeREgYhtPuCMLjgRlyiCazeWDwTWmt+TYjtbG1P4jl/Y2E//d/7EdgUlIKbE
i9WzNIPrD64LjjHbINK1E5hg6LnSvpFFJ6mMvR9duD19J3jQyB03iKKfgNMx8zWsLsc6gnqCLQAj
4ioh22x1t/dBsWjR56Eb18DzpcZroZj+YRVgGFG9i12w/NjG8Q77FvlIeoWIu5G2cUN4LiWd1ojk
iLqyR6c99Xaf7CNDvN4Rxc6QPSkdNQIyudPyQwZHrDs2BlgXzT/zeowQ1f5zYfw3G4ilh/ucRGzy
YruBEPJInksTOXysUYaa3kPVgINof4cEYOIh5iEtdmjrFh9A5iKU2VYEz3YM7q3Y5TDCzze27DtM
Qgo8KxgUQBDoKA1xBnk5JHufQ9fTEObmwgIlXb3Ch6cxTT+7ctel2SP0EzFi/E6B3b3mWAcC75zo
oC/cKAR8h2vKj7xOWqGYaUOgW9B+hmHQmRCnpqwVBMpHaiduOcdoitxrk4R4BV7uLl19UrPCVkba
HnExmMpvKB3F9CstPmkY12NAooFEmdN/qbXnVq7LerNGDmqtbaMt6nXivT0FXndkFeMMawcIONTo
BCvQ4pts+ZhT4vl49RZRMcR6HPKHKYV7P7l7ZDdXZM9Z2bxSR054XnD/ryteSDW2HeRsWse9i7mh
Sp3C30Nz1P4ZNu28GUZlgYFmVr+aFeNmXaz0DZ3vNxuOjULaeC5pVzBLyOYVKzvftvmMSnZ16TjR
0aRmuCofHhzYcmGs6endl+k6ooRsEfHRUQqbLT0FxjGSZdy3SyXqmDAfUTyPaKnTs1+pqzc/hK3A
JolVOhfyyJRMgMZ1G18vACpYzS6+1MNu+DyUMOuJ9iAnaa786Qwr3T3VruqiApdAvNR0uFa9jGaC
YgKFQRoOoTLQKfmPbTD62EFKxi8J40yjcTkh+tnEBePSvbCo0OVBQpRmNaXsTuuWmHdT9mQwPAWE
6Mf3hgOgtaEcvm1P1H5pWiWK5dKyIYjR0m6NPp8l8D0kilR/8epRsA5yKeF3swFQJlRDoNW2RyBz
vz+vJVGoISyCvmMvmFoaal3PvWiTiHoTIp1ojFkLAwAC4IuXbRwiNoCMP45JeFzR7YKULA5DXxh7
dd9BIZZLf+Xfdmq4xqoH0BMJFusUeT0XNvqERsNc2sUbTEqaOXz2rpVtVXqHmQVmBlP3MYvlbcc0
dIeye9v1CJ13cnQKWrjJ3o9CDZDJxpBCrQ+oB+1n2os0HiA9sx1V0UYUrRAKwjXE/ks1k4bpuKdh
r4MpkoU96Dg+kjfUbJFJhSm4HdONTtNj+ePmQuBdoTCzAq6B6R9tPWEjYH2O9San3otIVU5evweo
Rd+uuugbeJ6kmzN1ZQ6gM18yghzsYWr1UJGFSlgNSAFPn3VyRXoBFxoXYSd1h+zId6dj+1uKA/9C
sUMuiKaI2gfiJ8CWI0IggRDMwXMbrb7vQPNB1EZY2NkNRtZEXZDu6JVCQyZAaH593ZP27EEvAt3e
0PKiL4+oN1zt7O4xpCl8MYCHXVwscdHG0cGCEAfU7Ng9Y90ykReZi1wyxcE1XX5AyHgINR8XLyAl
pgVF73jSYzDbzKMYDTKg1YfepL1qDMU10iTSOqbU8NpXx+Sic/Hnxpy0A/c9YWVZuxjjPEFvD1rw
fmiDblgG3pfiyE6FRdjqHYudilNY7IErpyH08d+hsWmQcuZ9szkbZjAMO6pB/Wz/XiUzHPT66su6
XUilC1IP1KOw7CXx8AS9A5rHCDHZxTyZPcDf30M+pcHTNZmpG5IONkjqEQhyZ44rwvZ2oAvtY0y2
aftgkdsFLQ4kuI4AfGg0APGMuw5tcJAG6MiA9LgxeufvIy269sgI+6dXToBn8ettlZ8NDn1GzSue
wkYAHv9jb48qGOn8rQPH31Zym7zqR2eU3+EicylxXXofeC2cBQpZYMwAgv+8NxEoYq9g3/oF9t8+
vkdLiHRsDxUqec7X08FtCOKFUQQsw+x6KYBAj2MP9T9R59WlKrRs4T90HMMACK9kQVHA/OLQVsGc
Ffn19ys8+55Na/c2EtaqVTVr1qwPKV/0JukTQR1WY7Zwdqtz26FNNU3nIdIVEOKC+sMHquUrXGXd
hkkHjRxoyPs7j1se4c+hy3SugWnfncvfa4Y2oT68B5LLoUlyBilDt0+DxrIoHXyhwiuoT6xtD+v3
w11MjxFlvZm3W5j75V46TXVU8EpWx9z+Di8P+wzIsWUuHkM9LaMP2ltoV/Y/bf+W2zAR0RElo4CU
GXlanCTtYlOpXF/hGpHvBWwnLc7seM7e9HPHGVi4V9qRWe0jLGiEicx8vV9/8alnrJAHzW2OV5QX
JPxnoZiH8DOmkoXh3X6ZWox3S2oDobNDUuLhbKlYqeEj0o6PqikIK5tXiClEAkeVltgYmMPqMoHQ
QMsIXBPcI95lpEqkwcwXd2uP3RqqSBqS1OkVG8VHK2F8GjbtV5fGBC8CYuwlKVdyk/UmQnr+TsSv
LQWEZoD43gWxLzoh0KDBapI/IfxACL8tzByVAmJSwtSHEMsPy0G2whPbbV/g+HDMqR8b3gfnzMY3
on1URDjaq62KdOEdxgYtvluDy8pYi7qeNF7f9xgRHCLQO/d1D1LQa4vXcqEMPcrCg98mfguV0XPw
6X1xSGx8tm9P2+A6xTTe7tLAJL3AJSZlgo3inEyOI2P9QghslsGSg/UCoYbKlB3FGZwdTuhtAuLu
an4eGvE7MEaNeRHUekgqkxlhqINPzjH7sN/7dbyo2TuGTOwf8DFyn1a2Nra8w2j3m93H4Cm6u5cU
/z/6ds/jN/SBl8AJECmfS2Van7LSKTKNmad/sBaheiIxLalVhJk566k2+0whMLCcAlHce6yEqM3r
VxvmI3LAGPcPrfxg+Qqh7rx5oeH219owEBn5EGvJOfM4eccRSRuk3u9UGxHznhLNIxMPbMfsvcJN
yumUa2EEvltkJZAvPI2pIiey54C35VTpZSSQgrdEiO/xBRq//amLmAnoEAk2BjUuHkKd3heMmLyG
XSDEZZHex6mv+e/pY8tgQF2vScvMpon9QjGnS0AwpLP9gRYt3dYQX+W0pO9MWvaVuRaDUK3QgWpM
ryy7DZLX1pT5g6tDf9gyXYw+pr8N45CqlendPplhEOTmy4zD9fgC1gzeLJDwsF8z+XvIKbN3Tisc
ZmaCW2kOUQUDq7tZQ+iMjssrhryYVlqASSpg9wq6rwOKNyzM5GIlvE22k8fbh53M7MiDRABw/Tpg
I4LuJ4mXbJJNbifJZrPzEm8wwCR53s02kyQZDBLvz5tteFEZAcF7NQuLlSQd9ma4M5Oak/Cxsg/D
Ifu7Wklv4YaZFCYAOihgfy7HuerPV/3hfE4DNXM+F2UtUjDmdKp403lvKghiEwyRJ8AXnJ7kXUp3
zjN84rxnmFKzKSAjRCf7C7TMK1CaAHUy5D0M+h15kEBeB2YL+bTPowJK3cz+w+y37Gufb0K1y5yG
9jiERBSRfjuOjhbxWZgiCgnpe/1C3/9ghgd2S2Dsacscf6zwY8WZHW/HSMdSi3PtzKc9zYPTN/1Y
qskFa5th7yTP2tPe9G1Lqqidaogd8BpM1t1mHe83XModHaIDuaKym3KEd1JeyBBz7Pz2tB5rAvtI
PBdzVk7mdAy9hJdKRkyOC+SI+8Ke16157+PIsUvGQX5fuDWD+XylUIBl/I6aawN0AD7NBZehtFrJ
AwyHvTtcrXADGRXC5ShDBorWSbi0HX4YHTzGc7wx8STtQDaKdw373HUK808eePsXrwg7MmIEPpMT
+3DGnIlp29x3OPAWez8mJjanL4vzGK/bdoysYY+q3gnNPkwOjTMdjsMdpEmI39XhUSpoTTn94/Du
TuPYZ9JerTTn4uzNUcsaXexlhAB2tN6bd3MURVcziEYs4faI5JPPC7dna5s7X6iGfm7y/zQM1/HH
pLJEPi3YkliOQ1K+fCB1LC1Krj/Uqq414OirrTkhaC+71fQo1OMIXuxIHPIWfxyGiHV2GmneIYtd
/C3mTUQtHj64gR/bMAFtynqO1pbv8uOYdL2FqHJCoOUggVWh/6QEutBm4e7asC4nD3s2mdH51oZ1
7Gi8Ik/OZgRixOZJtmA2cR72x+0O/gbIf3jezvIGk43khjYDgzQsAZf1tnjSI6cEncXeVUkxz3ua
TE5+NJj2A/4lWU+D/0LZv80b/xLD8iaTLgUCXZjU5mRGzzGTB2Y4UmaXx9mDMXs2YxdawZ5TTIfL
+X7ZfTtdSEmOPM6rZt3CciYTk0ORI5zpvO9qRsESHTtrFlERZ1fZDgj/fMSIRkb2KA+DtvcY6qxL
hyFZEodX8knRjA+eTDYTZzSbdbuOw4W+ml0SKd27GWFmNgrfS8tE69KZNNjLWWF5Cs+CQHjd7sxZ
mE7ELw43itinzaYbARLIly4ZJYTPX+RhSF3QXSt36ma8JaUogwNJIrwXR8aLYW+3OxuuyJYnY/hl
Jii5u01TvBBW8TiMKQYY5fjOH3O9Xse82gXkCfdksSmAZMww1mMbmokFh9/yg3V8IkXrMonl97xw
ZX5Mxy8rlEfGAKjRxdlb8TpmHxjkWz/d7p0tPb4Yu1k/6kZWjt6QqCKF4XbEyN6mwTbd+tvYlqF8
ttIUCjCkAz+mcflp74P9OAaGi5tYCqp73PDlfK0e9lDMznDFfZsXTHvYYLG28znWg1wmTXpcjPej
hweBgcBOrLhhMDDULP4mn8BxPG1mNbrLzBDZyBfLo9UTHwvrF+rWmIP7WuMxyZebw1HuLWYfhIoP
3oHkhu/MZeIf4iTYfOsFx9+GaLFm1cPQQjSUlCEfwYl6kXhsyxfP2V0esjksyXK/u5JoFXMnyUgx
onNibzKL1Srwz0ZylPAEsKTt6p6okx3RrfUY7pGNVjR1PzpfrVthPgcPCQIGA1Em+ylnnxMNhmAv
j/6SQUtAbC2jJWSJWTf3FRfkpm4To4TtoESmpID2nQL8mHJ1eC/xjAnFKQ7zUQYYejH5zpcJPzlO
gzRej0PypLKtx1Rkw/NaP7iiPBuzDMXrNaS9aB0DgmiwG1tPesfHnFp+WG24AG/JyS4XgSIr5cLD
5JNom58SWeYAncC85pSrVEvCzq+ZvRrnhhcIQ4BGxibXdAWlhYVj/uxUFxdCuiyfpDq5lHI65YYJ
5zsxkyHrJBdWLrMsiC0zZLWby8IzLdwejB95XJ6dQ6JmWcr875gMKpAZIKQkvUmGlzZLDwvPsMNq
kgySygVpmO7QIDMoOyQkhoydbbArcr2/FqsovHKmTX9OWCCHPmadkGWhN+erZHSPY/Bcc8kkT3Gk
qLINecSDIWyt47HmtDpjSK9uuObUc0odzDL22KoNpUJzvf2YzPLc4WLRORlpr9Fo1DSjDIZCy+Ej
bxTvkc1OgRXeo4B4AXy6zTgIdqqD33vo0DmWewwgNmrwR1J/NmtYpdXFkHajKBKbhOCbje0LHDWY
YRMLJ1pGWKVoCcAntimNreUyStFmYG6wIxSWwsjCDK3XaPMNVHQ/2mhta856XHOZWRp0OdYrVlHd
2XugGWY6CjhohmoQMPpk3KXbGpprpp8u+RYJCU2LmivnHkMMxA6ioxO8sScEIZi+fQDAtmJe+sgQ
VY8ckFsDCOYMpNZoNolQw4OtwSvFkt5omNUaU0QLLX85WnJoMwjLrGd3pOSg9qPhsoT1eenLM4XD
agIOQv7WpgMg1A36/NKgh6VB608oBDNiYCKbpiHku69j/UJ52Jl9e1LeAfEdOVs5EeDe5pq5C2H9
S383yFzzO6wEuvuwnTtMBro9MRCFigOcS2L/CtmAfsQegpnk8QubvpgIKIhaxsN5OLS2hLCAmrN7
cS4YgFhsgGyccOh68FGJQBDU4Q/06WUfjOpJOrvwe88pBwglES1bFkFtQBaFbhOVnyCvWDiZW7PF
jsgmJE6qzLixJIh7hFKriRqizK8SltCPMMJediUF+PPZNLhH4ggLMQPKRSDmW3QhQJf4Tir0XTFe
8slyL59MqMYH9952b1o5W8yRqRzvj7pBry5OlZS6y3yqW1mibNthbYVqqfMEwAX9wbX7cY1w4gtz
A2zjn7wNJBs/qeH58djFKnxe2deYQx06c/WaNEsjakiEfLLDle/XLWzBz4GbTuU8YxEUQmExI2K5
yCF0KUjxmJOVJVM8eZS0PytEB5zNhXaS6hcnp8KI13J48Xgcj5n12BaMkyxgrFZYIiZAzGqwQq+X
ZapPtoAzIZvRlXvsKA4ZbT5l6FBNtm53Qly6WDyyBQz242jrM9eDNPVTX5oKF95n1UyUaMu0EYOC
AzKZRUuswTJgGnvLINibAYVX0XJ26Yjrs5zMZgtzVqJv0PuQYXxc7D24G5SNWvpY3wkmaxE1TZQl
2vg8poi1yXb1oK6SGMsoZZZ1Zmc0/UaROdSwmRPI8PhhldNHO1lzosagnIFMHgdq8MLEt0qgQ5sN
JhHlB3hZ0UgCRtzb0bK0bnBNxAdj5l1xJp9sd3zHBfwN92G/rbuDehwYX5eyp4oJIvQiYYXUIE/B
J7YJJCVGGtIGyOzPVU6qxC0ryC5EjMnV93AySy405bNmMtDNZTSQeA8KpbytiimGk9kkyW2iAziA
QIUHD2QppG7BLggV5Mvknr9NJEf5YjoaCk9GDCmHr5h/D9gSsD/NHep7T6ewXjBaKDqwjXg3vI5h
gz3JmnxcrMn04z7JUQHEpXr6O9Q7B9wSSgGMBpuUKO5xGYGuuM+rpTxxk2Wj3LTisB2gf+88OkDM
slE2qjn00xLe4sI+jOiV6ci+1aqTAyUm5/zoMzIWMvCr3SdGOpp/V0dOK7VOD5uetXinZJi78PdN
0p5nWFv2H/HzZPLHS5+m6gyUzh8eKz+YSVhCQq1EY7U6Ezn3OUQKmWhw/3r0fYERdiP9VDH+mGMf
/DI8M+8UyHyTG5QvfnLr5ZGyAwOGmMp9bk0JDHHaSHgSBLJBG5AlmMnTrIhev/hZvKR5H1DB7V1t
ZphslXsFhkxs3naLDiuzfIvQyOQbxXfgC2WlFk7PA+ky/Aj8iSbOBu6D7s3nDAexJhTpsasuBRjV
u6GnWZ8RvTqBJc4VIUkocUKKewiC4f2OB3awC0XB5Ug4CuAxHpfjEbaeUDvF45u3cUnEHKw4dlpB
WYtYYl45QtkqR/WNz1ji2tInGbd2578S1c37C3uCSMxEmz2D1lxJ7wjYW634NtX6336+anj1zj2T
uonaUh9qQ15qHbpgZjGagLDnowLnW34EIOC3hA0585rJB3ZVbdt0NEpH2228jclFs2LCg/GFDylL
+s6+9iQ+lFWNv3n0t6UnWatpOsnjcs9/CGNJtFqyXlPC6gsmwVJbRTEs5qzD5Ad5XjxpCYjB2Krf
8qgegi25sjw3u8KyhIFpH/ryTXAzqxV/5Mt75J0gWNan8+qIN0vxkYoOJhn5WoxaKJxLmWlPZloj
vnOveghbMqTJ2xF9iZPzoSJDDBFKHKSKyAjBa6NKzfsZpyOlg/SU5XUT1pKc2b85YpMKp+5+bJ11
vxbjSBMQisRqbi4JHydnlBYp5PY+bitQgxtFo7ehAh1OjlnIchI33K3R0xq1N3rIEeJ+Q6lmpSWL
hC3douEqJyNpWbhwNmyDihEn3yrM0etYiKT3sfDoqsdwxoRFx8Ut0ausI1koYqFPvgnSNrY6rwRD
6XzDBVGtd7IP9+FrQAMYvCnZgJCtuksYSqQp8xYrkTnJBnMmZ2qCl5skE72a7SaNYsz9xLDO4cKX
AF2zNVsfGliZ84r/dTBEFiZCiKyF6brC1bwtK6U8tPPI3zG/4JJaBtPpQQtOIbTjKfO3TJx7StOD
aj407IlmdgeDzQC7zKxksmYs79BLxdaL9cNQsXvQHIndS0p2qCvCEHGNfgDgj8otNkmogkLzFsI3
SDlzRdaQwsrHu8rvJbfFeoPy6x/l+mKlcfH6LwbFi9KWovoe4IcfGCF2TgjkJ4tzdGHCN3wxbK06
+ybwkzBfBcd8sLwg/eICRjmZ87OGYnqF3SurhRBlOYzKcrYrU36zSYJYRQCJS1aSp8PZlw2WhCkg
9qcrSyXuJgcreysHLMfR7JwZDoph6lBtPJUxhwDHmKKXMctly8uX8kAjOKCX2gCsaHvIuLsG9yhm
uu/x4u9GlweLOjU1eHSlGEm82B/nV3i/GOTwEByCK+aM2GsswZZsDTQ2KeRHSvPF9cOAcYHEJAuk
+YZwSi8TSKGQLyBw05RhvKD7x1D48GSh8OHo9E1sLBExVF383MLOB2LT5StlE7NceYx4jgi5WPhT
/BbziIeEd3yHViaeJdC4L/fiC8pNcEVxpr8WRa4QOgVllM+RV5B+ZeCtDFNQvBcRq3hz4uQJ9ijR
ZvXhhI13oI0POydc4Rstdl/WL+piYkpQgp2EAChRseAAstHRvvpAIQ7j4Wd0Wfu5zMiE4vvZ+Pzi
3gpKgAvDpg5+b2lzWL9TAXwCRCfwq0CJeYc1SOjFQlOW/RdvWTzjlyk2eY3Tue/gbMZruqVEoBJc
at5IiMd27FA4iGP+dos/CoU7gmCIvyyHiuMJ8iznQiYh16z6kdV4x7gV2v4O/rhApTJaqbzBnRA+
Ov/r/2/8Hnoyhn/bb0YIu1vmmMwSCrB8SDSdVlSAqnIxChY8sJehLL3VYt5fDYe4aEJyh6nMPa7B
plgxYSgLIG/LiivTKaumU7dreARf0QTg0EtqHIIgOBzIVPPkwurcfygVmDaIsX8+uzwtWx8fW178
AUYSMEnO5T9xPbnYcibmlV25Wf1hXzB8ov8YLCwG5T3hpM9xBiUpwA92qAQx7q/kzM3lBAo+IaPm
S8VGUQ08CWuAfAKde4GCQGh+l/x32Y+WjBhZOxlAkMOa1BiQuGEoHb2tVGnJqJLw+eiwdrq/wSYA
8NmjtpqX0kKKV+x5ViLkVOLZr1nr7PoyqECCAQsAYtbxsmHhTTNMZTuigUSxlYR/cZqyKqc+4+fJ
HFFltPKeNTQqwsmSwPM34Jrb3+T6Qn8tuHawIMQtRseLyyM+1MM8+JKN2WQOjA+/gcn7lXK0+Dtn
YIm3JqdXLokElDKyv9CcJU3+ix1RlKwiKXCtoKwuXRbJq+Wbac3NWf3NRwhmvFMcPcYOP4aYDNQv
5XKiBYfRaFqfseynWB8ANRsqIq8SPvx3LPsha4sQwQkF2TZ/Gq4qS5RsNBViOZGNxjrca6xuavL0
n5WHL/Yaix5kwT4VO07Sio8iH8TZaNickAYjVOINyWeJoydlGuRgBgJYKdaBmphb8hsn7iWSP5Bp
i0QjV7OEyk7fWz6xtoLk3lfDx4jBDa2fim9aZaT6gIAW1KlHKiGTUleig46R4P526oOrD51gdfDa
jtK5hga9f2nO6NOVwi2j4dWnDtiBPeST8uo0BwjtC9N3ljEIgmxkOEbSxHVir9+cFcKEKooi/2Hh
4++IHWqO2kMOQLwk21t0TxSXZtSiZj2659paR+ncqoX/49asP/minTUrvYd7JWg50ujQo58bq5PE
EBSEOny5d+q+gy8LkZRaoXhFHPd39iNEPszlZ6DwoMRNlJy7T6QPM+Idw3kHfGun4Z1DcdZ2nZu9
6xTIV+9vEXpHo+xj6v5bt7/mbQai44iPirIUcemOehzUnME9PmgNIS/07pC+8IDLUCerscmkEyey
bo4cXDHEOxYm+JJ4QdDQQHYozJHY7Y9BIkZOoX5eNKcnJ0+wBNSnPBio/7+C/0YSzgdZjwOaIZL/
kNjuZT9see44ITQbiKekcLyyuh8sIIqSsSPho/gzsknQJI7C3pbgQoQiD84/92HvSuh0T882w4RB
c8BMi7EmBCEwOSEwKV6UGt5f5hOgf96Icp1AnnY5FlSMJQJKnlRvvGypQ5IaDimUEw9YfAnYZNFx
idKJvIS+opW7K0+JY/Sy63ic4jNApmrQfC6AVab/XTqieYGfjbv96H6YrZjl7qmTR5cuCfk8auOK
qHgb8oXy7q8dAb8RbXyJOyh/hbRWTw/zMuzIOMR6MINkI3XOjbhJ4qQf2orWCbVgP9cCiWSvvi1d
GuzYJQrrb7vWF6xMJn4Jlg7RPBAvAjEdok0pQNvFu1j8sNzNU/kNUMuihzIG85gFpnfzsO0DOKB4
hn9gQKSVtQFxH6RfTIdOyRelpfjihpASnk37uH4PHlSt0xHQpSXYvq8PjCvd6WH6WMbfaXkcoNjO
ZLXPYYbU+nF5nhxGepfIGh+thYBKDMNtR8QyfNOhjtwnGiS0cTKEU3aQ5vF2QX370abC4gpoQYPO
stfq7RvOd/CaHbdaetx+0Qbx0NThErd9skjIYuMG0o30hYKCWaclkXnp1qdGLF5iHj2BTo5jcWaz
ocRCNAmGWeuKnyvX+O3IlWr+0XmaIUtxd3W9kJ7yIEPIlXNvwMBP59Kl4VmURzJgZJL83FEqx6uA
47KudzPrnjRN3RXIGS2avk6vWQnuKJHjN/PNrwLN/j5m/lUTNZ8rvuI3fYjV/hUV+f1cGiaIIpGL
dBOqCNWN6lTm9n8lzaUdgTEuvMdAVB+RcJe1EkYqnA0GliyQ3JyU9OUn/Kw+qwzsE/U8FGZ6C6rM
Q1Hbz+NdKl1BlfAurG52ViIjESTfO5lFyk4Cn+6ksCYATHNmNpO0qAaoDM8dFXRSs/jP35dARzb5
jW116gPdViO6GlaVfNCvXIYTBO4nKl0N5wKa5+ZQ+EtcfXHkBSP6rzkBrpFgAdDEk6ErM9yYPFl6
6NBVsw4wtrAnq9NImTVnbcUzkA1DfglFCqfeP33CDBNQQBmXuDlZTIl8m1DB6QeJOBTjwlTJNl/o
KiFx6jGQ6yG+hgUOwJWrwkAxgXLsQHcMdtozyM5hCGVhPFAs8DYFABKzXZlGDnlHpZWgbuIiSvjD
tEIhrNpkUu9M3CmyyGcvjkE9SW3153haQCvgZxz2IMGnotyMqVYz70NZxaXKSmpfkXXlJvHjnVoS
UVaXij+Z8is8RwHgNjvAsQ99ehjm7Rhj66jVvYxpYhjWQCp7iIAIiqYyxiVWhuqeQDiD+ULA/Cs9
q9tG8Ors/Q83icMvs8eA1ZURQYOvPmMqBsWnvE3xqcqh1J7mHH0k/jmN2uRu6StGDrkbyTswwEl6
3MH76XS/kuFcrUV9KkMq5F2SdEj54fQrPWi8JO7uroQF5AxDCUhQC0OCmTRZR+II8mxVxNEMxSmU
W4ALvIPaknhL3DhQ3GUUjARGENiEdIiAxPI5cLhE0ZNN8vaoqVM0hKsoHmQF3yA4Ir6kXH8oXHww
sMrm33MyhSSpQvcF5iRF/9ZaAG8Q/ztgvYQgskl8k9lMZDzQ3/yUHgcyyQUJ+S8w47MShIEgEbI1
wR/ofCRnmLP3SlucS0FuVEAOdCVsSuKqGFemhCy9ssL+kERBD8X3PNqqr4bymxE2kWUDyh3+6OMA
+EbgwosoXBQIVxzSvX2YI+FDFC7L6qkn6M0/FFLee2OwSpDBeFYxlQJ2CldguWRCsGsCNImfsKc/
n3WMIfN6pD8r+yJX+IdCaViQR9r0nwfz3ZMTIIPmxAHLQcvLBaqSR3RS9Ro3enb25P+3PpoElfVq
9M6oE8DlG8BTYwWeTODDw0Lozsiv4ZbQkT7Y+2gfdsTCPhNSuMsKbOICYbcu7kiVKSz/IyQlWbge
k9GXgCANgmU0cwQfwdY0Ap2ZDajOgoOBVq26LR9LpxT+ktu32liLMPlUHOEn0KiRAk6ooO59LBm/
Oo8CQYFCAMxT1Hml0whl+fhMOoDJERghQAmRIr1EvIz7GJ6og9tQMBfl2wXpp6a/I7j/biDwWgsA
Si77wmzyQS3rnIhbchpSilU9I/dQQDFmkgn42me+9EsaAvkwgDrUdykW82vbknqaGieJqhpS2IgZ
IU/CJK9ADul08wX1Exik5Qn2cwfqvtmyKXbb+s/30nzki8v9gVJA84MwmIpWjnczqPG6mbB+cfwC
lFCQnz5bjfvkhpA1tOxjeEJEynlCuSzobmXdVEtto9pnoogN4/hEPSRdgy2q81oHirbiD1r7YAmt
sDGER/rdlqDAwKSa3yJA3B7/MmDqU6Rc4oc2Imx+fWjjZkEw3pVB2clp4HQdlZB7qE1o+p+r9d0i
T1s79svuK3N1vJfj8KKgkpOxEHVbqCwNXtbOsNGxplNiTpHd07uobpl5Lewu6+atZhZIkjbxWjrU
qVFB/yFOV/u741/7NGVPi1eYPUbac37IoUBScaINFArbaVjWHKmN5VmfLa7z5+fvlJF1a7KwIh4M
D3NSPncIXS/rN+q98GgMPqrU0Kld4PRQmPSiWZWpzb79kt7hTpnRdc5AdWG/Oq6ebZpyW+xY+061
wW7wfkb6iVBs10ovECGh/5CpFcVzkh2NcEdLtYvTyElxwmc29ysjaVMLE18oI4Embrh3pXOvhY8n
/OuEFnzAC4vZYtZG03n1nDxX90m2UWZtlukKjRaDJV1axANAuIfmMy2HkeU9cHpqPa1f6+l9IybJ
2zd676D0nkGzqpXL6Kwj0WLOct2Y7N1svncLiGSLzqKjV9sv9NwJlOFI9CCZGWl+9HCbRG5ZL+vt
enpH0pPyniIsQok3y7AMqartNUJG0CFo+S8P7XWqKOln7ApIBi0dpyILSE2FOnUmlU5FDe+jFp16
yDCFeb+WyJb3H72zK8X7B+Tw3x0dEjX9BWi3jjSUpI2l6p0aLfdtZ37bPcGd+ToSoX8snqdUQo90
lD3QuqGRxbl395CrqswFS6Qj3X7ONLY58vwj3NP0Yi+uFn0hRu1Ze/aYKAns0EE9egUa9QXwceJy
sosfmxtbubpscnCOjZGZ3/1ASP/UYial7iJaHjYmaviNWk3b+EO1a3qgedjBbTfJUdP93WtSXFoQ
98MDgFWLi0843f9oFvWfi84FwXaocOSqZwfidwMtOvO6qiW7c8KwWzQodl5njfB8sXN91lA8BRto
2Js6Zddv2otTcEQodZo/V0eqBKxiEWqd1vZJA+3Czpp2Pj7fzRJZDaLYp62jB95msZgwR0+0ojVV
IMkt/m9idCluM7rGWkGcxWkNYTMfh23YkwKRL99NX0FzECFYH8cpKWjN1AZTb1yc82RBtQs8xqeJ
uBZL1Dl40uLa2Ze09kMjnkTguRFfuh/YekhlnN0dPD7FO5869U75ReZ8udHtTYJD5iaSohR6XZc1
jgLCAZkhiUhL8nb1DhRxxnBOk2+Ma8jh8CedNeuzDdJck+vksKdpVCtDhWuxpk3j5rqq19il3D2H
N/s8Zi3Bd6GvPM3k0CK6v210DXd2o5fhH1w7h+liovuavwjv7Wg3xfNsUKZkHgqX/ke7OwQJUEnN
fNKI4YKdIDTO0WmmBKYx0uvp7uW0xroPU6UWlJl7pzFao/dQR6yzbYKIbvNjq2l9fr+6X8rFVpCu
b78OvEyj3KV9+yIhcf5UJtoiVKpChsMKmfMrxcDUCCC11smbS4pKek+0Yt1Ww9FqJMwIG2+e6CI0
tx8U8voXNJsA9iiMUDbn9Fyzb/F5QInAotfswaWmlw5C5B51MoHBMtg++v7lAFj1lQLT5wWO15Ww
r737o7MhonLG+FVf0a7Xl3bxIg+yQHF4dt1cnmGJlk3uIwv0boXHAJLlwT6lp/4FBI9EUHsAiHcc
UElFo9Gjf5+jgNT44PNInwcoKWc1bVMJosBLM5AMoCdhMzzVk9N9ohTnPpJ2aJfAOve3iKRa9e6F
pmuHoTpCHvYBzktRngF9v+jXKTY7W3p9paOSbqMkqMAvAqzcm/zRus93ONpla6JTMK4r3oK6x9kV
Z7/+HJyKs8uyd/bRuD2JOG0zQT9jv6o3fQqGjtPD+8EYpwCkgDDOwEMEnVZzaOZQe/WUGfiq6f65
bl6AuVuTj47fYdjM3+vqWNKXYUOsU1AVTJFaq40IY4t0MH4Uoll2s45L9LCYwdfP+JsF+oA26Wah
WxjoQTlZzDLWjlVrRSnRfOFS1/4CsLW09Y5U0Ka9QOyPMP/SdJ/4IuRvAVRhrY+as3d4J5dP/chk
t6mNF2s8zAsFSAWtJuxnzdLpzvnx6zQjR5t/TLlOQCl5iTaLsiyHjaFBRZCiCof4fnSRFd5TM32y
X18HK9aYNAFpjkTJ/sExwibr/uSmWXWwssK6HMIvcgM4D37zQH9OirYF0LlTCoYWBgXrttoA6aBU
5D40/hZf8zqgkwTi1YhwooqwfU+UvuoZfBEhc5INvjbqp6KkoGN8Itqde0WSea8RpI5BhqKV84qO
A7IlTpMmLAY9seABJVrQ6KPu6DcSvZu7R8R+u+3JG59n812qk3O/3tun70k2WgzUEFFaqznQZu/V
uX+Zq5MCCzXZXbs4Rf0dJVT7AYHrddCGXEAqRahOGVU0PeMGEOK2wkxq76+rYkEHZjpuWIuaCXbC
NeCyKYrNgyzYV/pO4L+PyomCNMPw8O41L+6dyarO7w0LUPPiGa+Bck4u3yDZAZqpfclY1QAmgXBu
u5l6Dc5375QHDarG3i4nlz9uqt3ioqPXW7cfG2pf6Qw+eiEjpNmP5BW1cVeTBmJjFI0B2e3NN1Aw
mZjcvq7PV/M+eAMDXMz736KXjQ9Lil7mh/mVMs06mtqcKllDVioVR9LCpUaC0N6f3XKosIToQHjX
tbI8nixq3u5DbMN5htOiohBFbTqqBRpKTPSJ0c0nXeNZZ6enACkjan9b4aN3ictutjyMkYjcp6di
eHohg2Hzpfs7DWM4Fyx5T/++WmVBjk7JzXyuLiP1RMDUImvEOV63ANkVWCDqItwbM90u/FYC6oin
8UX91LrR5OoPK2d83SajVnWf07xXG2LIUd5qmkgTrJRoLzJqFFVdjj3NCNtGnt5qAZgg7j729tka
N5ujWr1nMEsDSn2OBH9o95Fc76KlBoDgXMZfavFVW8ukvPK1ovzrbFgUlA/UD1TcxVyJlGQR1cP2
AAG51bnHCy/9W0qxqZP3DAoNryBwAPDQWMqwTRGY6lLLmOGJNNWecgP2bFCATl33PmqhxataO8qu
J3StpiT+m7BEaBHflMFYnzTIb6Qf5KHqVE9KY9I2o18dZPY98+s0hHi5T5rSo5Y+fW2xkpcVqmW9
cwCG1TutRN2Q0t5X3aIeuxWSlbrDMQ2NNxoM4f0TLki+lj4NtF9f64mV3FtfarKqPmHq8BMjJb7v
ZDuEkC0dnI7/nAcXqBv9GkAMqySDAw5UV4lbf/tFQkt2LYJMuaM9B1WcpPyYP7SPGBazxuCOa53Q
x6QGmexERh/eGcXbnDAyh4Oz8rXoPubnPSV6wcZlgeONdEVDKsODHop4V1JzqY4ludfq08n+sHqS
n0WqjV4zEGDJrC2sDH4L5nUvRaaIAa7Lj1TLIuRMBICbY6wpONSS7GFlpA7rUgBNWMAp5drxju0L
9i22idBUiGpoZakUSRpt57h5TYwZQ4rO2zpiChZ/Ck6H/HCvThEtjSUzWjt4NE/QmF+s2wAQcwqe
RtkrVRQ/f/cNOA0H7xNe7t6bXuyKtBBp7W0KVNnPjAFIIR5VqlSShRpgRp6lKBzSWIQyNha9u3Gn
t3KX9+wRM8Odfneel65KsuM5aKLWy7se5PM6HES5d9p1WPIfcptPu9b9fqE0f+sIAUPZo9fLDVxu
4dMAhi4wQ64ErytbKM+aNVSkEa0/JS8NYKdwDIRGoPRq3T1sYRIqJwRrToRwOqKOFLR9rqgicg4P
MFX3QV4U5vOdHlPsxLmPrcWTCl49rAKxAP1zw7KjoEqkorFCz6tgQSfBn+CUaLlJE7jC1Ui84+Xj
7b/dJ8RRUX67UqtFdTD+v6QDJX3+u4nekWx1Z0X1JLkqDdyzZZ+qhAOFsSmOcXwbSZSSgZAcrHLn
njYZi+RmD3LET3oZ7dNjX4UeUeULSQmeAfVY6JyGTVMxNLFQ1Kc5oebJ7X/3ZSWpJQwp2Cx0x0JE
OSDpQSR068El65WT9+RAbym5pqrUChqPQNHCUv9YxXWWUxpaW9WmtQYZvYdLtHt+EaGjGwi/o632
7mjfqv28EOPduZGcPrlZY377Nq3vCWXX4zFoE0FeMRjf8/DYhvHbHh3fLVuZH447+I0wiE6hViTX
BxjKWYdCWifYJ0d3cRsHzb+/WbtqsAVQ4Lhfu2rt7Z51o/tYX8vrRpMsSc15MYI+H7LGCkQ9FkOR
g2mX9mtWX5dkphTrMsxjbX7awsQln1Us9X7WuUb7sD0mMEbuAIi9NS4hrTXRO98hvNhH+TU+zT6t
rrrN6/3mH9RuvUh3T4dCndv6SrkntaLng+I/8sSg4diXXjSrYo/kCu4oIhXlIUVjqQDowk2gr9QD
iOPvkIVGg0rremcP1+1ApfQzpvJWOXZbtMoogcoOazpuXBGQROfUf7PiITIKY4kvpRe1qUeK6i/o
UH0YqMAkdT8DivwGd9XO8HMB1VnxKHnPrFua1pAVba3yG6jNArnI0ntDd7sRTtkPmM+6uQeBJGqC
8MgZaNk5emfAu4WtcAoI1Ma7ARK0uzUywyj1Bov+9+/QpQzda01oiPHuI9W1RQfIP42eqwc+JjY1
/HLWgMq1BmK6eJ1WSfHLH8kYTkErbsWNeJHCiGGZ96839z+tpvY5PB+n/yPsvHZcB7Jz/SqDuR7B
zOHg2BdiVM5Sq2+EjiIlZlJMT3++2uMDeGxjBjt13hLFqlrrX39ojulkZtpOQgv68p4PgrPcwvLv
3eyJFwvpB7JTwY+8OU/suKmF2K3uWAXc8o8JGzV7MspKBuLrGkn5KSH7kn0TPgEzgcYtSJZBEfI5
gcRBKbjCYASRur5PV3TJJT0tbt/45VD8MmJ4bDAvqX/qHyrwNIgOT68LqCWTAzXXAQU9z5YwtXTH
4qFkazab56Lec4zMqyMDct8GtyVcmbEi1u5sIHUgnXFzuv1WGDBzIrzZSFuv5b5nOrkfziLN1HL4
xKo7R6B+54yPn22Op9c09bCl20lna37b1Z7hYdG9es6jmDqVXPrSmRyEyYBK7V65RuQowicG/5lF
+93gXnDJDpwbl8klZU25JTRX0SZb5xb7ImAU01WyQFYdFMbYf2tEERyzA1ZT2Gkqw1QjxGDT/diX
4pv8dalZquDIlV/hx5Q4xB+VVM3vWSZguXbTYoho/VCfsYV2PzpeGUSi5uv6LLz5yFTrfhvmQEzM
9/GaAj6M1/UeQ6PxSAIGTdxUZ5vEp4aNfEETcv+ghZX9ZiaIHwV1rQkrBKqB90eTUp9hPQE6Rz56
VsL7+rDFRIxzDYuly/oimGzNYrLHyu5nchf3RfzOvxbnDC/z5W554wUQQw1NzEKR/DMNeoL10I54
d0EVT9B+1kHm19i6/HEmkC/svbfrZD3Z29itjYs8KLkPylN06EHGbtfi0wQX6i8Vbg0ba1kD2paA
n5FrexhD4xjxw30KNHd/1z/r1QQEcvjoAntRsNPzsf3jAmQHqcgOKiTJlHlrlUnvA8PD29y+3Ocg
qkdwCjB+jcZG3HbNURa2UK81drlEk9MXutVkfoPCpsFrysh8ERqXfGCBeBWjWGNqvj3XCIs3cFXk
DbsSMNSBA7v9Ajl5nY1fjCRU5KQraZ4u+BAPhHvJhPV189q7p9y8BjsTOCWgOTjVvZfYHlT+SLQp
Q7lsan6bdN3fNGAct4xGKtRk4hi0W+c1Id7Ps9r3rPdVajcwagwaEIR9PX+rNwxflHGqA0l/3wuP
sLeWn3Pk0MYPgZPekpzC9GoRURZmuZ/lS6ri5OmqzKTOjeM9wvZdw26A6QNevE8HRfmAA1ztEo5u
4OvUCguZaFf8CC+Qn9tlOD6v8Rf7IyWP8Unz/vgp+vlC0P1vHjvoNToRk5bh6KARioWIxE8tP3nQ
t8xV0syF14zM4AsAnmA1+0gWjqEHJQkpxGevyo328Jt9se/cyU6oVkAix3AchGdeDes2R01PXI0z
vMTvlrFF7eE+VpXOgF0HPo2vwHpD3KJCuwQ0gpPLzvWm/tbHF/0B+ewA6zZODjL+jYJuOiwh1a7j
72SPwRn2DcQs0CDQRCTreon5D042MWUOJBS4CvAKIo8dna09M3wbTfzo56PfmguJhwOEMeXadS0Y
h7B/qBvP/Og/Us0hZltZ0jsMpF7D9WydlOownetKIPHz2imeKpoz6N6wlM8NZQh8FdWV7gHfmklh
VvtWsbKq2eO2bgh2Qr9BJcXLw1SR3ILXXE49yrF6KUFHiryCiIR7YMJB1AgM8vEg5MxIgXeVs2k6
Sbb+m/565U9D7ZtjcjHhsX+a0POh2LDQvmyGwvByFsWCWQNsYy6Gom9xrkQPSo0W2vvn06ukaYHK
4BId2k92hVcbmibgQnVzx8UE89BdtGEUnD/xI+HMxZOKwigo/zBKHkCnHBNiPDYFbOVv+RMXTdqE
OcNk3hV/7tN98BMEX9sLtOU106b6q3S/GuQZWFNC4BFCWybgEJkFf0BQiOjXXKhBV8ZzDJPEqIzp
MF/bCxN+bubAXNNYYinNhgLWHoDCuPlK8AdpamaI8Hv+U7EbCobLTWgQfExXxFT8yScFs0pQ/4T8
Ov3Bh+YgBsm875BEeKKgIvbzHXNb2Fb/WUyCvK015mEnez1i0dUAgmQusA1nYL5rDjag57LbC6Si
3qdhf8yuL9wJ2cM51dhYpPM9LDSH963f4dyd7S/9LV8XyamanPAP++66D5G/QKyFFNJry7MXY8Oj
/VhilzPZPLZIPQ7RG9ZZqu6NypSjjS+oPzSqj9/yQ8OnTwr1fFocOVGZZnuTl6MwqAJHO1fH2287
A1sic3ZZ89LMOeHhY6nI1D7Vd6yYsJo4k7jwLqYO6TKloWfEjhFODVnX3NkreWd/dFwJdapBix/w
emWqJPzi1Ei8e2+9GhLDSl6nJ6CRm+6UAPmFl2qu/PKhqTzb2e0Yr8YgnU0CPOWWt+/+M9rE+xtx
tzc3WcdBxsiEiROIqHvzkX+ESeRzIuj4gSg20bHd8mldZAWf7NsY4Ng4vZ27elrJDIIwIlNbYE1a
Bj6/idkHY1aln8Lbox0FDIzxpnefL1cHUHrnznyxacn+XfEj0vgCWf4UkNe4TDCsUMldTaEDQbSI
3SEPlNGhoIcpYAekxta7lmnAkWmWXNKXWMAgWG2uSW3E8Z7QWAbKEU5iLuD/rQC5JFJ7JIJCoPVU
ZrrtNqGM6ftS40o+KLtAgDUKLWmVdEF/0JfjMttSnXHWkWzC00Mm88170i+OOU3jPb7jRQ3hK3aI
3dF+8UA6x1jFpTuSckTRdIOVFZbvw5oYPPxd7eBF6Yp1C5VCLt4ASRoJo2YDYA5N64FjF3Ay65O7
EmVm7XFUtnh4qeCnWLd/0nfHkLJYFtVUB2GvfBWeMZAC1SAuwXCG/ySuyvJU2ckCYRTd/v3TOmk7
RhI9d+KhAvdAQjEv8byNfzHlB3gfMfzj01eFiL0cRsBjZwGeI/X6whmGn9qzV1NaMaIegao0Axdu
rOjt2xSDT2q7NyyHvkvbAY22i5CWNWJIepuaklsRW2yyYIHOpB8xqK+uyRXPq8bpxuknpwEZi/ep
eZvqSxx1nU9qu+yxZ9XM+iWLfYGbqf0W78klKaUwV4IccoUwGKci1ZcpnhSMqh4Q4Lc3LFt/Ug+H
8nPB4QAbDqHuKZYcCtX2+PimpLsF4z57OO3vE7/YxmFXbpn9MLBhI7OmYqraflrfL0aAb39fWmni
lF/j/vUWo8A6dcVUOYwwZMLOH4NcgZAMVuSKL82Wk4+bj9Or2N+y2I+Z3fGcwTxrAQeNazE0NqfJ
zfl8Ov2FW1/3GKkQ3qLRVzjb4lJ9avPXuftg4jvuY5kVl0MGZCOfOHk053GJzuK2pf3FsWbz7Dym
vcKTVgR+MoKYeKY5s3bP2pchvd5dMr2DYadPAl59vDiuBHR4gDF3AhK59QVIAiwFiBFI3VnSNupV
foXjoXy8xaKcr1dwiirpcyKzJ6Xdjui4sHmQWxQCerNYLVrxSHlOqanb50b6ScP06bYNTcQnPpIx
OxDMjue1WT1BlFC6EMzISIRoh0WFAlHwQpqgt7wsdzDCkpvNnagPco6IPZLfwI388kJbDx6TAY27
6lYShgINGT8vCP/azgKTZEW0PIw7GGOyrOwwrbfZdSTSfaB1o/Bis/vinpYweiQNkXqBxcrqjtcy
YA2GWghCFq0PYr4BWMl0B/xMq7ASJiFuykAkO5UZYXKzisO5AHhxmitQHVaVj4ebXuQrUBAWSjVw
ZArjDLNZnmS6KzpCS4r5KfsoPirc0+OQNRL/4snBT60BKgyHpNBhEUe41nqHpOBB0Gaj0ykwskAS
w0PM8HcD7uo26ZbZiEROQBMfSWJh4AisWLyPZMNQKzs2mkV16pkMlhAvE18zuZrQ+Lby4c5Tmp/k
ZFGCNzNZs1zWWuoUwJ/PtzR2E7pmRtvTvJ0bLfE98DEwIFuyPjEzOyMhcoVtd/xWHymaUp+2mwIO
ch7pRlkUdrZvsvW62lI+GZrDlxCDRg1YOPnL05a3iwy+U1O1wkipNyQ/kh5K9l9+eaK2MOZnsbtR
5MEbmvEvJyOr/4UCSJvfc6+ZZbrHjhjvbQYXmHjqvvWhtm8ZBLjXvPOgTLTbgYqHwE/M2ZSzlJBE
3h8gWzwYPu4rJq2+uiy2EjZgv7ESjNVKYtumWKEnjbFvMPav+T00cFty2B1fjB9wfYOi8Vu8CcW1
0EjE+FcoYbwB0eT1wB8p/iR9pl/WF5yvZgDG3AngyiS2bSnTmZX2jv4xng649fG6Xj9wsl4qcBF3
5abdN+t0W8/kMzSZ5esor6xFMW9PvFx0IY8fgtNnt1V5jr7ztUpKocg1mZW1z07dwAEaSIP0CRmZ
yFgw4bf0HHDiabBjsfHeCbm9C9GVIC6uz/UZO70MpuW+POdJyMgJ5B6L754KDJdFNxn93sUSXrOc
u0Qwt1sd6BOndx3FReyRsh31U/MIxHs20qDbmWRujm/C3IybSAbQgrPKxNU34yWDG2WVXuIM0+bv
p/RpYqM/rfp5XHj2JCibqXrfSLcADdWDGTX2C8sSO891sxJGNhlBBPChocJQEyI4JJeZ6+vGm3wD
oY575kgQIyR25g3VEfjKeDOf8wrXWsIFkVFAssAqEqcr68tciewjcCmnnswsJkWz+qvbynvoMKzx
2X2m7x5nnY7GCiaa/9LgkBtL+DsP2OaA3M2H8SaDHJDOGjY8I+R2/mAFMtsE0Tk1OxTpKPbs6dfZ
qq6DKgkkt11P5u3a8Eu4lA6V1hYAl+iJwakpvKDgx5S+cfAQzBI9YGvsL6AMS33f72o/RmLYehWi
ZvhL/ouW2Ao1QgVhSCn+ehJ0N+EiFu2fW5tYyw2iD6ICayC01eQa7YS1Kce3R5s1HIt1BkbCEEQi
l+0wfhRrzC0/rOn6ilcNjjHV1INK5WCTsL7iUCMILdiTHOxh+sXM98VnXsLAAfIYTboyvWJTwzcK
qpVQPGLlcHc0yj0AQxhb4OH4I9RHe7425xg/yI63fKEjw85vegUaY7zC5Wd4NoPDrH2lx7Le4dAG
Wcu5rcuLTR3NOcWwlNO5DMJMJMfI0Rzvhrm2IEXjUASJp0ybPRN9XCm0RcqBuiFZiE2YERBpQxFd
MdIWbhaTPGc36h1uHDZTkohMptL06ZJw8xs4VegWiE5kq70kQSjt7LDGBkX+eR16yDNv/bv5wdXj
LNhkkvPcan4+Y/Awu21GT53jvzr+9jLHOt7rr4kPDmjc3WYut67mSuOWO5BN/QOaQ0Iztx+W4tu6
yr1wd5fLya5b0gGcS7j4284lZTDextsJAOJzli/LmcRFfFGusDUYXxjIwf223813czU5aYcBZ2y0
f9Qdd8rjm5OVYsIMJgNCWCDyZhQCMnQCFprsqWVr3Un7YOAFA7sQBPTK2EH5nXyQ49tCRMVNqHOe
D/dG7Q03hTv55kjfhltR+eD4gAtfikJhgiXGGJorEzLlKgvhDvOYWGnJIvsdej86QytvHrPWcgwS
+NZ4kw/RB6cQR4Z5HjnFn34JOZtTY9EA/RM7G0qX5IeXiy4Z4UOAHZb7UHySCZXHBt9xCteS//sW
yg+PfbWGVPBtVAd7+3ivVu0PBWkwLFNeY5fb5Q7vGSZ14ZJK9XKpVEjHukphd0nYz4UtK+G1L9KF
Jrjg4WvVuW/5B0WzKQYYL6TKxgKTa3MDSgdUXxcBXsCDTSaqv6s/VaASplmTKVs5isJDvpgsX5cC
I/pwboSTKzcQ6A83Fo94xOYyHt3yguPlRgfrCdi6sVerfp4H5VP6fJBlNVVo1E98f/XDTVsF+I7s
WpQuhC8vnhttDfd84iBVYViF460OOfzHaJlEKrAvUN5uEhEkNe/PoNZEzHGgVyw0GBMnihQeRQNT
wSVd6J0SZvKVXKtNvu/fYux7udRfzH/fizeECfHlDhsMaOXN/nocmaoiL7EcwMkKr+958XIw1Tar
N/2Axipfqcdu/tZv+g7ySeGeOeH0LUPW6vDA4D2MOm8woKcCReFT+9zmB90hX6rX2fU5THAYg+7V
OcO+DlURHVycYrjf2MPP+qtKBg/eyh5Jr8qq5eEzPFxqa2LSCLw3RCDUuNXW8ra90q1NoXw4NBhP
mM/2mjGtHS+VXTWIN7t8jVwU5amHEyJSqrd0X11jT77AAzCuWet37crQ1s93QoDMAtzABp1kAkW/
J+gmIX1rfzE4ZTmR9vkdvYor+GQUZIzOENroHEMMN2ZpsZT1jfnY5ORE04jnK1gBhnaImkM7cQjZ
AWF1a9Wf4Hs3x8TRo9jo9mMbyEd6ECZIIAlKEhpAWOFrdFaaA/rcjH60bQd/FQu7UO1DQoKm2gEt
LNw7kmApx2bJFnTBeMysAR7o/YNrzvTvi5M7xui0puZB2/n8qKpZTUnLWObp49zYBC0bGkNQ31S9
HDRKCgYO7MFzTR58hf8WmDRUIDi0KGsC+cAtwTEuH6x3bEmuD+igH685jeP9zFczOGZITVt5YRRM
YF1OuyHqbtpL9mlerWFBgUOw8w7mvrR4HojPSzdaqJ8UoK4/YeeNMwmeVJiyuhvekr3xKZIUL30w
CYwv5io91wsKlb6QbnOOcpgBIBvssaBpzbnc6vC62J5XFbTCcgHr3WSEZNESuJknz8f9g2Qvy5uQ
T1KSMMgKUp/TgjGUU3gawg7qB+PyPOjbbgHP6aLPiNN4XWEQCcRIXmgz1qNnfZXHByMjGIuq5Zjj
Btzxhv+3W4Ax8YT6JEy3dIPSJqfUgdCcb8l4tp7L4rVH5FSCmMVoNWL4Xy//cVFU1wQth6VHPgrC
DR9P1u3dmOWUJuwBp8n9R8/9QZvhZeoyQ84/lYiccdcQvjZwInjMsJ8gMVY8+YVm4uipNoFl0KCx
Zsggks7JnzWD1HGdbYdhmgs6wuLP1tP2AJ6OpngJtwlN6qVCcriPuCLs9KPPIQU6272pa+QQ+fSK
GstOvSG/YtYNh/q5vDPpolbaytfX1BU+rk8Lr1j1xzy3+yqZ0Qy0z1kEIxCEc2pM5gO0uwS0Z9rM
UScph+a3JpQdBHZ0PPDhfl5fZUbFYOQhfxFSgBVNM/3SODOFnF1499EwIogR9AxrVi34Km0Ww3Zt
4COYU+Gn0sB5haAIV/aBOUTppuAiyjJVOcnZWtYMvXclpcptWrZccyeBvCejM7R3aKQmKwRkmG3T
ZqeILg81fv092OaRyAGqBIZvG/O11tmgS08P+8OmPbbHbMnaYp31skuGKZ76OGobpgMJTsvmdhzc
R/fJ0fA5WpvOvqS/8S8QwrP0i2shRDawEuYjz1dyc7z7Y4hpTilEp8kR8vXUjlxmShPQ7XWN5e3n
bWkdC8468lxNkYUK+83EkhL0yXxOlw8CzG+eyhlsOhPbu2P35o1P0JT4p/Yhnr7WKZbRjKjf9doR
vTduJP20RL3D1OITsLWEgoMq0oP8ppgeeNY6gpgRHTtUc4GJ6g8CnBFabBs65BvYlfDC2mGKzEt1
YnwhPkxOnhLSPYi4Dmnot5y9jowzKc99/Kt7F0gK+Qz1NpydNXfGk56PuwRUfkZN0H5I6BvaAK3M
gTWI2RdF2GthzmysouEPshlg+Z45TeGrhJ7PGXPsdsM0RBeDuPl0+rtnB4UPnmGUpB/sdDSjULHt
OW/fHfEHe0J+r0/wsGH1M4HkVz37kPDD4HvArpuz0KAJ+w7xhxu0OF+Qp2FHGVOLoRm//NFx2a9f
MlnAx4WQewahQSY47ROzpVhIj2Bl4xB1nwpfn5+f++rnx+YjP3xwIVRN/XQv8Ol09Qc3P8bzY+zB
KnOO/wmxowmGsunifdC6oolcPXE3/P7OnB0KncOwwJ4Rm8Zi9bo8Tt1iJ/wYUWmE39/4CXIAU+/y
S3jVAfH7kvP+JjTCqIT/OOR8xtMN3TAfyXx9oRIduXv94ThzUjWlZ1BSECwFxwFawpUUmlpd5ijW
0JX2pDdj7K9CKCinxbjEr7yflXtAtKQO4+fsQfffubcVIRAfCdnvMOgL9/5DO5RHrgRwoYzr/ve2
gUQZ9lCGj/Xo3OndJI6YIzxrI/cpTMkcHCH0Eb+zfqItnuLU3Yzvqml6/BRjgzyS2bU/sgq/MTNw
MTcuIq+6u0NAaJs7wfPNhx2211iiL0K7Fuk5vgC5EA/wnMZnaze+3RfSxGu3zD46E73FPJX9yvLZ
LyB4m8acwwt3s87T7nMWBpxA4DYilh5suRglkuGL2zHlAB4A3yRqQ7G6iUUSqgP6Dp9dBm5CdVK1
A3wh6rlozl8WVh5w20gygnU0kkbh5oh5z+2a0/v0OFHnEjIK34sB4lMihKtutg9ioW/hRFpIIH1O
/Vlvon3xmNkDmD8F4LS3fYOgpg4YdZlP6G3tzlOhShhIyZgUFu+oaqBRfj0Do9/1KBLwg4IveHe1
64ALBdxWkKG1jnJaXXAE3HTS4zH9+qNXcEuCFi4cKogXSVom6h3RKkf3Z3nprwwpB0hdwo1AcH26
OXjvBjNfCgrxSwjR6jmEXVhgCwuuOl/I6Y8vHzrfrRCl1aFLYegY6x5isENxDM1X+FO8vQnXBcEW
wq4yd2asKzFbEvI/YZQA5cE9MhACCv1j/MToSeCjf1c8i2lQyukgJPe3I1A5b8H5gNo2BQxbCFY6
CQ/j+nGJHWxghRGsAlf9a/vzs79PhYj+3WbyLgwyhSkAM0LclYXJo1CpPWb/3w1PBISLByvITcau
h/aUEPEmVlrDwGLFeIGpMpHbTrdQFtnuDm2Pqrf0HvaSfFi88zBpOBEny4rNTsLQSJg3oNXBILe+
CE82XukQJGkKNxoG4LfpfnOpvJEDVlmrs8IV12pBpWuCh3yvxT4lo+4S6urr0/hisKrUGN+LpkwQ
qtHk0IadUcrPmOAvsoX0HX02zIpZiuCXXNHFzS+/ahC7jb6SA2atwW0BVLDpENL16/waX7P3al9v
IWq/yaf+J5srn8Nn89PhpVQp7Gk2hFgThw7GemyMlZcub+G4nvz8rapM1bALyC3Jy1fof05A1Jw1
UHHHS/lOXAKadxG5kb4tCbJKrBkO0MzTwv7CSlSRxlAgcKSTFQ247UFFVzh0ZPexvCO5Z5oUJkui
umJok/rhPkxVgos9E1rGzK5o+f3KnndYvnxZv/0BohlklxwKHPm3x2rcay0kmAenHmceeqw5U4lz
NhvwS+wwaD0Rl7jjSAcKR5EhyBsRngZbYMEA/IEQ3SIKdwnEie+Ho+yF2QqnfSftmmsG7QB1CpNd
DDUYQpI6MBezl/kE3SvEB1yUcCYhbOO93nGqWxBnsiNb1n1CPmC8ZqanIl60YDI58PKFsYhg8wLL
DXv9mwqaRrXAGIgpIWHsJTOoj4nC5GEu442HzCCU1ugRMFSH2MnMAy35F9eAKLOYNTNOs9bpPhIQ
aGbKCvG9UIRwsUYl091/HhOH3K/GBTHgorTjJ3WQwVEr+PKUWWzc+wFtW+lWUNC5+uSEfuIDKTsK
e889fD7dWtzpUxBtpGs/wyl6o2CquymgHejW6y37jX4pV2yahGEqYSuU4JW/RKJe34l+8VLa4ZE0
NlYuFaFRz+yADOejcZicJ5v0DGm1RfdZu3W0IgduyVgBDHWvLxOYePOmcGHj3FzmDF0H4cDREEUL
yjQE8wmVvvfYVMRiwed05E+G3psWQWwUPpGCqwcNpmZYWRy/fdhRjHi3M4OkA6G6jFRiQraio3HC
4X7YPT+puNVv6R2+8RQOSHK6reVuCq+DXZ/WJt4AMJzodSKRHt1jzS9pwQS/oGp5x55UkQKQathK
wKgZPA0Uovx3CKupgLfdHs4fAXJrk8zPgXuS/1Cb6hdoj9YW8tbzZ8IeQelLDowBPydiKsrhcig2
6oU7iV6Q+pFpsAQJ5oxWkLP5jorhk7mlteXur0/dKjuW58mhXPNkuKW4RdUvbmzR9Mfn5I2OH0a2
PxKPd5tXlFf5tQJKPzKM3z0WMZFgtCNgGsXptml+FHEcTK4gaWAyhJ2178U7+pKNgsqPWRPYNax/
gPUrdOgI1tGWcQfzj5x+jOaPAcBrQ5RPoPmgGOpPVyDqYbYj8I+Qw+fxTszzSllo6J1T92OIXR3s
n/BOcBW3WRFEoVoIrKOK8Q/8oFCbLKIovG94fTL7DDH4fiispXm97WNAYZXRqEt7AnoCUxvByGbB
+STRZ2juC9q5emWuJV/tgkVuLptrshQ1jPymwQQ7SFTIcyp97iamy4gmHsyb4FNi97AevyzTab5a
lRMLiF1lki/CMoc5W5Nj7CzYSaCRsNvNUCI0dQUZ+mpuoYgj0n7RQcytL4oqRQRPL8jX6Ne1MbP7
8GZN23GXFUHuF5ziuVcfXjLPdEAB7JswHNU5rmx57E5q/wmQF8mrB6OZ+S2sztEeLM7iZkscaVMz
8NW8rl/oHWknZJEF2ejp+ECPYUIH+Fwa5Wpkf1hRmFW07ZoXC5IqXg+h0jgRE7UWfee5/YA9M9ER
gNJsu9T6T+os0wGay7JAZWsBpXBe2hLMT9/11MqYcJG6dw8kMxwey4otiP6NIQL24oi9GREvL+pu
XMtiiD4V6YDjTvvWAAv2L79Zy7+6Tkwf8UuV99e//Nt//N+v/v/cf/Jtngz3PPtL9kq3eZw19b//
VVblv/6l+PvHZ9///lfLMjVDsyV+aZphqLohPv/1gUjvLr78b8/x1WdpmnTbEorW2MwfFqzkIoXt
sLN7daOZCHNbGaZ8R1Xz+KgzlRdE8W1NpILEO6tlxtmfNOYt5YjRX0Pn0kIKwzRYLvxIRY6EKP9O
yaB3s8pOTr0eoQ+voQzmTJ24BqmVLFRlq0HuzltI6yWcwvRdb5lCxqgBi4fNKEP2bjbbSG/ffVVh
yJqWMITz1R0Ww71PCXWMBzRHMEOQDwz1a/tUXv6TuftAgmFcVec79jzGzZMNk1wpBaWWCYYWa3Ch
AKIrLZnnHYOzkbBborWyO+TITA2sIt11KQHBv7aERKUfwh7oN+cB3a3sLdHmHdKfBhyXoFcDQtQd
wKiOP27DT2MgVXrgehFhKBRxZGjU29o6I+YrIyloKAmUbxiHZLWnRbYbQ7ltx3k9IVoS/g7CjYn6
hGCC+o63by9sNCnoB47b8qzbyMRTr4PpJnOK0/bJ7fvDhH/1kP1Y3ZvPypvINO+nstOWenxQMrAd
HvOzpkMsi3X/olw1Y+ef30iKbP9vN5KlGZZu2ZJpSso/3khtOTEsLZG6bUKVbUIM161+9Z4ObmJ+
mIzeBkaq7QMJ0oT7dspRUl2leJ6RHvXE/eV5gn5LLg4vcgdSrzZhB9AADNDBxnjVyDZjp5IGzugk
TMCdR3QuKSv/BgoQ8U3ZsJioyxcLL5swvDEPap9CooaSVaXkBh11dB518vWCdvRcvOLvltbDKNjw
5E+V4s9sf2WYdfFGJkyHsZzmt0Ck7UzrgrhbZPI1YyMuGcFUgJDrV3+w6rmBWY+xvL2O4/gJTmDl
fsRk4RnYSMNaHzV2hLgJa9wXMg3yHRGLuY9iTYwlg2RQ4KILdUb/+WwYvqrHly6jZTlKOFY8jpby
ERfzhC94BHWuLp7Q5w0vgWMVzVCv3GqnisJxnJfJJgaAMwIJs6p0Z3crJjhC30F4J9KJBQiBRLQR
iqz7DD2nRVPzWnfSng20uwU6xkOQFeLg1foKAkB1ocbrVmfUfmNixyB6Eu26HHHsnWzLaGG9Ikzv
yISlhbEcZKXx3TXIRsVABJotA/0pC179IPuuJhYHffmf3LLxp3l6eetb9GxMqqi/a1fcCDmbrDNa
zEwFBbAWY8YFU1+Z5qxZ8KATZdHff9Rmkz2DVHFS1VP/zDYJTEMsCUiuxUdFPsntTFHDLkfmGJZY
SCHqQoUZhTLLB8/LxnvZ4Y0r/mNwUnH/T8IeRbLi6wCBj3+xl1rSf18Bum0oJvuPIduaZWv6P66A
pC56JVfz/ijyGh+zBzG75a8WSAFcad/wSojgXPh59cYk/s9HGl/BmlsJSC+ZRzPlz3dpfCeQuSua
gRTwDn0i2duYjn22vA2rz7/P4TnztundfBjG/rCRg6TDb0H5SnFhkDATEn8LXwYzyDGkFKYPwv0U
zggupUnwz1e+rPyP563KimqrkmWatqWZtvqPz1uKdVPJC707WavRR2thBY17348+ZpPgLI9jHN6g
bbVLBDLbHsagPcs9LYAF4N330rwFqS8FOxzrmdVzj/HPXF4kyOlhiUXYPlF8o5wLzTdIQNOaDviC
M0+AJHsqk0djzQqPOExH4JvWMQtVhm0WGmx7RcjCnLnBgkDSYLJFYoKHG+QZbNXI4T0rbxURmqBu
j32H2PBDuNIwfQOKB7g5SBdA+Vnipb60cJTamTOJAyeVKGbxatl0n8nKnv3zy6j8j4P4z1W0bd3m
SJb1P1f5vxzE2TM3NEu125Oxa2bV8bXS4LUcKeAna4HzSr4eMF9v1uZRJiWMig4uwHj9Fw/CFvfo
P5QDPApNUlVbN2XbthWxy/+XR9HWY3p75Im1aAranep+6Sp0YE0zVXD4qiHBakaga6cHAllZwxsE
Lpicv0c1SJnFHEmjP6iUflrnkNUs7s8O0pw6hJzLbOH9UpYxpq+iRSqIcyq2of1HocN5jBnsZ/Ky
iZkzme9DZLhdwv792qdP75bfffM2a0zYiXRCyf1Tkit/Amwf6efxWS17mYatunmTNl0VEZ68lEO9
97ivby9xaGzT+nxPufk43mVcEnrkRGzOOtQN2Oc96m7y+Oxo+Upd21IACHhook2C+iVBXo4KZVtE
rCPtTozYfdp8l1UTll0cimectYY39B/VDUsUEuiahxq+sjvjbR3JHxZp/XWEjmEnnM/PHNJXvMma
/ZMRY4GNn12uzEcfFJPHqsKmIKJMKprdPZFmbbPiR7jDiP9sNLgPmIBacpGKhrOzWEWkzElp2JGa
ykPXy8GLJOa6MZ5Lxj7K8SkcYaAq7zcLiws23Cy/jpo6n5Q4nSglAYEWZUbH/l+MGhdoWRkfXYSF
apMGRWHMi7TdixcspUaSYP4/iq/uds5NollAc243NYixwU4RQ+fZ7DnwbOPbMTEeDOlOtwS9qAFz
PjecF2SxoUNNDwCU74tkf2NcEe8n7VyhySvLD/FWBx4FbJ1y7qgANPnezAivTqikH/CGqPITm4Zy
SN24pYPZdtlOsd/vqBvUOA7vgz03Y6jJBq123PgyqGTaH7poLz5iWc17YS/EU+sfoZwUp15kJSMS
niTMbxsm/5OeMkP8NN0mOSbCVlSBFTg1AIoUk677lV26vIfO186k/F1WqpWVa8zFGbcmMGAeP6OM
jSTkPit7b4wo1LP7cgS8SStydXAJsBKKBDiWesoebnVYz6F6rTnqS+oHpffYCtyGKN6JgnD15g93
6XyjTZCHdHZTcFepVMhgfLsWh5VJ7aoR3Te8kNDbjqQSi5Ey35+Y4LQmw4UHRiT8qVlEkv5rKs1y
qOK5EUlBmt/XVT+uEvTzLyigJUP4HF8JndZngM6jo5vvyy5oDLpDvRqJpgZ3wVGSdG0FZTqBAy/y
7TSFFHaz4m57eVZU/URt5naNgQBk3kvPddnWfv4A9hQwE5NX6UnpnibBpB3AMT77cqAtVf5F4alJ
1v+2ZcmSYpiG+K3/tw4Gkf9j6G9snE3p/j/Czms5cWaLwk+kKuVwS1AiJwduVDY2kkAkIYJ4+vNt
+KfOjGfKLo/HBgup1d3q3mHttVZD5MrfqN0Oz9Fqajf3g13/1DvBSokrDMfyeWJR4OjCsQl1dOf6
TD0XpfkW0S2eo+gEMZk9Ofk5tF5pv6ZUXycpYrSPoReCDPONgdFxkci4xCLduH3NhqtuFqfDfayG
x6kSAVfw4fTqeeHh6Tq9RXJU+mT28ht5+XxwDVwf9gjc50k5QlSqc11I6THScDbbyebJ7Xvhun8i
MFI/V8E2tiKSzEXPDY8RDDHhoX0EQ4+cNr95i+wDIF3/9LYZE/mpn7LXvG8NkpEb5QHarjFMOYNL
cAyMsAzdCcKr0WqI0GpbfVmF5kIh5oRKOAUcPKE8Yu+4KUaozjRoO4wRIdLVk92t3hWM0QaeExvR
0Ol7Y0BtcY6GKwT3ESQQg8vQJYYB/w6UlMcA8MCImkCf5Y76KxW0oTv0mjBQIaCBUnQAwMlXJ0r/
FpCnA5aDiPduzCCR9d8F9qDfSDBkIHpvGxg8Dol+Z1B1aXkMCKyTjLDhfZHvCMg6EqbVgpNg2SLg
QXnjSjHiFUvCbNuQQdbdtY80dqBH55CaM2FZheAUMhcSpFVsdyFuvYHb2nUSsrBGD1Iuf+cfIJs7
DmSAitiGFB/U3AR1S3JKQr0GARvMhKMVmBMAynBcudyoJPtgwvc3EYxq7RXUW1XcH0JmDt4J3Zdu
6lfBBqTSLtoHVZD1tfYbzI8DBVgU8Megaiut21DpfpygcX11pmRj3Fn+vn6+DoAQNOaSkkLE4XM/
ufTK6ND3/Do4f5af+5n1mgXFlGDsekwxi5+DmBoqk9X0+HZ6ItVUC7p9vyGC6y0gwLv1DkPCeMfp
5hW2QgJsZODzD7N7nenI1WjwagJ2OwI7OITfWxOmGH5/GROubuqGprm64ZhfjInr5XTYbvPLrELx
hsrU/uZJewHSkTQPIcn3aDvd3CmYKMAcMVVJ8JHcgqX25F+JH3RziG4a66nLKJsvrr8bar2yX3ec
wblL0Wr/9ENzXfFQ/2juF/vd/rO5hVsXiq4XYr9XPgEFaufApsDJE5RhGiRM7CHwWcpx9u3dCzUp
5JnPYf5ZYplfQ1hZMEFhRQp2AaEe9OPhuOltKcJWBvC0xwY8k24EipGJCeenr7UpVw9XbaE43Acm
yTsInuDSRQX4yEhAdwDEi9r9qAgoqI+MKKOSz54pfv6cBYr//Uhpcmt/37ptu7pmu45xd+5/M/sO
HJxkewXRX6LrWdIzQfqn/rlsJxnldlEJ1HD3rOfUMM49SrOqaGV0srJufd8M/a+l3HQ0XTdNzTQc
bF33y4TZFNZtZ7m7dPYykJQxeeMzKa3PRmMcBe12M7zLK106yx9G/l/X1S2SL5ZtuKZqaV88mFLf
HCqtumUzaNRIeQ22H0brPKBGsxk1hpRjOfHpLKJhkB/BSAj8pEF2edT5/u4N+x+3/0czvty+ezkp
mplv0hkEuoC4G9QozF20Vgh2laQBcexRP3umCIRShYAKWFQzQbOSlyO3OICNMvo4IF6mA/qCWQw+
8tAl+Si03p0lQIE7SyULf+sKJYF8Bhrc9nwP6+eKXGH9mvfe52T+iP2j5Tk/LKH+JYN4a8gVAM5Q
juiLlNtLT2VDrZsfQN2FURFZk51/aTwJRuODvO2qOV/HsP+PtjMkMBGfKtFrQvUaHkvNIBn1ROsG
F7Kcx/CJEAFOBkzj0NYJwzmcPOAvdnAFBwh7N2CZVOPeqjW2peiIa7MqTtGAAV1t+e+ZTz1eABHN
4BBQDkKhsRlXkQZ9AvVrz4DNiCAOzJjAQxfoPBkQUEtUu6I760bT6bWLSAERRRxpqy8QGip6AMOd
WyINM71CYgk92OwW2F0R60kmh665eH0l9B8gDTwsEH2jmAAKxEMXOLoP5Rm1mFpsBCLNiTBEixU3
C1my2k4Am6LIjkAcGmYxzCpl0N8+lY2lgzBoB7221jVebCClDXTYaqnObhGKbL4C8IZT2BiJNoXZ
BYoBX0bgsiwasKWNKYNpTVn9x23K9vsl1I/YWAstGF/J+iT+OCEHKezFVfsV0l4oStPWDNhxLFIn
BTUSE0iqgrI5KhujI9inpD3ZtJbgKZbgYZpFYLVGyxkZO3g4d60lRCJR0l7uA+os+H36/bz/e5sw
nT+m/Ze4iZIlSantEmVqDDZ9o7Uz/GvWLSYaZUhUhKXQNDTH5+fTjPjXufHOPtyBOEALznGitk4v
t2afTU1xkZlxAcRRPzV2wxKg8rpZ4q0Xn/U22gOyAcE1+r7hhv3XBkfLXUKdpkXgU+cm/twxyouW
KmZeZLOObzZRDRx9IDQoUBPR5thG2fQukEBy6hymjTGE4rMxYwcaw2JzwdloU3DV8Dga7rTmB8Cd
U+Pp5kMFA560EX3CKTclC8+Yjqd+wNS6S0fsggix02e0mhvjMaAncu2HBpXrUNxnd7VCZAuJ1An0
E2JIBgx8CE3qHZrjFNTCqw0h4v7987AYlm2n2c8aYb9LshG29PG1CS6naaK8ClhdilP5P0gbPnoA
wm7io9nbXKD/TGiCsByU/UB4gppCyMaVpBy5T2RhmlVILf2MPbFx7qBNU1Jb5d3Z7uG+S3tmZA/T
nsSuziw2T1b73MAqgw8f+lCJZR19s9UVoqRrKMTMhLsai3ZzCfapVTIjJ8mmQU3DKt5AUKSS608G
7uCVYjswzM3dZLKe1GhoojMSJa3pnKXrYxJu/A0P35JO9ljxpLtJTrVeBNZwYRnsvHSaYLB4Sl+B
7gP0768a4YTHQGAHGxiDoRVjAaNq3w+RfEYPjrzZIYRgKIC1CsXmkjX2iQcmfOpYjVZrhAAEEVD/
ENpt7QMqngBe4uWHyC+K/t4xXDeeKChE87nJQ4cMpegEKvfH7gikHq/XnyyLgDwqF32/kK6LyMH/
MHV/mrlft5rDxXWOV565IgJVuxufkDN5WSF2tm0XaP/lsD1C9VI+w5hEQYLphNkt3EQF1MMtqkgo
tWiCbpudMI9VK6SewO1rPwTEiDt9NUq+PF1f1oWLVjlnq+bpkk3L2SIiWvNYvPREFEIY6Nm7rqhQ
aEBT2CkplqZIGqE9oTo2mt3a71Kj0egSvmqsO7lMiEgD1gKErJuGg6DRdXm8Bno7GlAv2kZqiOft
OTi2GutuIKTI8tgtAGK2396Et3zj68+TEWMRMiVGsJc2Z3UrnnycgPJ8cJToLpTgaNqN5kjpykif
Gt8Pmv6XlWY6Fma0bWiu5jmO88VAvXmavt45DJo3oUjvYDf0mqxAk7Kuc3PfVffNHhbL5wG+vhSy
VAccDMuixjZjvp6PDb1TzNLn75tkO3+PEUaTZ5vQ+rjkfr7EC/WsuCXqeZXNiMjD6+j5c5Gbnfv2
22DX/IzbwzPjcm4O1z2CIgE9GgzbZzrbf58Oogb+V79/r47pT3hqO61wRIK7h4Dy8hg6rQuLVx2O
3Ob3jTb+mliWpbq4JPSkrWqeITf1m7WbZteDktQOmmDnSUJQIs1bbvnpEjc7UT55G8Pkm+fPtbZm
I5qr+/6tguTgsEggA7aKU2AAua7qXkLIoIYw2sgaC3JGWlk0PPWdyNpt9bxfpaFp9ItdnySKY3uN
WjF/mA2edO2fNvufdyHW5G93sbpedqebcbxOC8rLYHrD7tBbitlVXlCAgbgAbqs2NRZm3+uetYYB
u0oKjylxbZdoCACIa+1nsNRAS3l8cjom7DQNH/qeslU/qe3j2PN3PRCwruiutNb9DSV/2FvQbMdQ
+ZGd6Fmuf9IjIADp3L4AO06Dw7ZJgl0322dsJFZvGBxGWy2wAfHAAl9OVaqcc4iXLEII4LrOk2Nr
oY02GH+UCaUBjrNDPCJr76Ij90OlUKxvmjWc4y7oLD/39yATPrzuWhB/gbb/oUPtv/0/OlTXNdfU
Xc3RrC/TorJXe6VMQSU51ni3XkW6t/G3yqxccW0Yme0NHIJvO4LZVTk4bC3gNJdGeYxu6+6JGp1E
88mBBPaxjrcE6mtqhQpzy5KJukgCcdkKvANccfXpSh3Js7bDIN62imNLfksqt0HI9oT5vF4JCdv+
3MlrFO3SvnUN8nqx4YwkWFuHHboWb0kGG2USKYUXH2uQsfnrga3fTMbqcXRKpnrVcSG+zNSqc9Iv
obPKO9pZf1V36eS8rX9wHd2/MgbyMP3Wa1+moa4khXc8eums8/JywBKRr8Ggh/smnPDUPTWnQGsa
7wAKqRVEHRTjWhkP5q35NIqQOxhT5S3QxGtj2Gj022KtivErpqtU84mIShPJCWC+Sw/la5CBbKSr
YIkMc02hbBYj7RReGj/Ydn8nte63Zdm6qluWZRpfbmujXkg3kzfvpITDjpdVlKOkBACpKqzp9kRs
r+5lsFtbBLFyyiJWPFC5pZGoXFYbr+mckB4kBF3v7fYK3ilvew6/X8T++fQTg/V0XTX4/rIXHMzL
4VpYttvZUdx3CUgp2NBZHfOOmc7XqJpc1i/fX/DvBL/0yG9X/LLUn9PLynMTARa00YfXXhCEWa5D
gaImPrzHNXnHQlyd8fKHC9/X4z9XOk8zXdszwKqoOiCVP1e6a+KczvruJIYAqEcqC17EecVIUYE2
X6c9Cn1AcgkPFaStjYxSiADymiGYwUxYtHJ1QNHzNgJLMYeUGo9QoW6+5B1QNbDEtJ5YHysfBiSq
3zkIQ9GamAHayAMm77EObg33NEjhXuiDtRYULqUAlLtlvj393EHLQglGEkF4O8yjxjoRkR6W1jdA
TGDGGzuj+Wovto0+CtYb0D6UWEDqfLX810O0GeL89mfhwW0w709COPl2I85wGVCSWsbQXVIOB6Af
fuKRqjYwckGrnFoTkRW5fGSNmNK16AO6xNFt8kOnu3/lIy1Ps1RT00wLcBDJwD87Xd/bdWqcsb7U
eYXjv+4DkBztAj+tAx82HBeOiFPnJP76rbOJQbfrEG8tUqdxBdq8axphMRBR2kCfWnjyOPx16+g/
U+rYuqL2kky02FzsTgBxa99FyQhZAyMWLR0AOZS+7J/0BVQrog6JUg77J44rZU0W3jKhVgpZneGF
InK4nYkTWKGJuVVBexEDJXnd9gjazio4LdNWRiiv6GYAhUFdw7hb+mYP3gE4qdbUM7nUyKmxIJiF
M9duA9VuHDsK7voFYD2l1QQjh8+qH79NqFFvYJcUzbAnckeNwfwJy2TcybqjCe4WHsdL5wN1ODzn
sDlKW9fPIsi66XjXz4Emg2AIX0p4PyHEbN16oAEhPbzRKUAtV20YLX8CIxBk/cs88DSHpDwQL1e3
TfPrArYyrETbrvXpGjY4dkyYWOHPBr4Bdvv0VIG1nV8JOVfUEC5qq+E02KtekrGxKAZru0GiTF1W
FLgPdJq92KBWFhIaI0k4cyDUJQ4xBkKbwSDYzPuZ1jikTVhoDm8u+SrqaED3uA04Ic+TDVif+SVw
FisqOiixXMEc4bxcjF5BnduLCisD8ikUJoGko6L+EMJUCk1JBZcTwCrE9NI32OrISDZOt8H6OX06
eX2MlXijgyglcJV9eAS64D3btnZvK7V/JlHqtFKolYn1bNuIvEH6WeKOVW0bVQdlKPElu1ESBYPz
zIq3fqH4Wt3X014yv8w8SK4+DjO9GB8u8RlDZHWLENCCTxm0NTYexN4XmE9jMhjlEE7Vhj2ltBdT
BfUOSdM2qk9mrfvswJzi9i22fHDXtzDR2ck0Vigi32ULP5icxfG1NltGL2HGvVM3psB2X4fOSAmA
uKgoSTn5SLFe7HR8mVIdcY2hg3RICcQmdexz8IplfAYntv1MToB9Ipi9smSidoEpaeRnz8PL4DCE
mKsEYR/RJNYPQFPBxSA/DxJz11vDAuXbC2fOM1Wuw+to+3yoJ8lulC+yS7jWGD0K79Dy6Rk6gLMW
mdg9saXPKxrLVE3AxX8YV+0aWDIq727bDo8uxVnEx5y2CigZEDY1ahUoZFcIQ75fnFyZu39uCJYG
lNEEhaY7quZ+WZtqDDhwFOqZAq8Xt3L6R9hcU/Ihif1SwwK09hUluBn9LZlUpVeSCaEgWwN31Ku3
l3kKtzuQpZLS4OLUIs0MajQqXa27p+q1SnolgFqPAnmqF1ndWnz2uoPIo36ri+ERCAp7qw3ilSrC
I/ini/Nh18/HMxKgjCBkQl4R2Jd4iwV2AylvQ55qz4HZG8YAQks1n+3c2erYvdYtDf4mjcIeeIi2
uUaNkTeqACzUWut8fjMs3wEWWlLR5oFoOAeKNigA+xXwtacX3ztTEHckEIGoEBJqdriliPKSHwMb
SkoLCOHgeCEXWzdL5Qcr+R92B1uCi9/kgHZS7S9df7H3OwzLBERwHW6U590t2BcvZjorjVGVPCnH
wfdDrf0FLrIY6v9fz5Fl7jcv55QXyj51GeoKAlp95JG/wvUgn0iFpvfO/d9+Cuv9w6DVNEw+h4SV
gY/4JexwAJqxO6kQsCbFBoim1i6OT3DafH9f//JBNc32dA0n1BPI2J/3dTvs9mVZXGA781ia1KRf
Z9v4uj/1XBQYKN81Vbtn7/ef11KPzC1Yu7MAVagg01Rh+4JawnimMjDPiC3lyi2u6wsrDLE3z+2Y
LrJrG8dtrE1SpPmJMoHGrThGxm7/tLExv9eGn6+V1mr1Q1hJ/yscIKP1211J2Om30VK1wj2DLyL3
abIguVlsCJssdHp7q2gb5uxkPjNRjgdUeMlZgAK/pvWbLbh+KDkUo5PreXcLQa25O3QONSQWWBKb
su2pl/5uD3GmW6QTHquAqfb9eGh/mzu03NFt0kCaoYJf/bPlx9w002NyLbo4f64FbO1KsIjctN2+
3ohrlEZ7e6CEEDEKGxqc7y9uOP+cc45n4WvYRFK+up7lwXOLnXW5THdtqB4CFeDgtntapn2uJ1K6
1A7HRaTGOkRwghOsfEEV7tpq4GKOC6aQLSAoo2qqtyXzrsJRbZHJIrtDFY3Np7Ko8i8xlTx3vGGG
qvQlvsRyHvnLioKaWE6ht6nGJ52SgCOo7sBDm/z+NVxxKjuQJqz4aB1fF/jHvPYG+/uFLT8N1fbp
CJmd0a37e78asFEEW8RSL8R14cbsrt5UUuUGcd51hHC2iCOKdvuJ/0/+ZYFoQixCchrf8rsBbR5y
LYHZorhXypiTCEnQzzTe0DyyriGGN+E2+bjFOb1A992XK2BAQSewNao+RQGIcd+Wu8gD7LA4+fZE
Tq9xYvamdkmMDL09kRntwO1L5sqHArGthULxfRxLF6rwnZVRSegbLlXuE2RjV13uo5tfdrd07Zl6
qBhRGNj4A20hfSMvCRbFvCUv65hoQFfQoAUn2TMuJoqiKVIzxbMklomQCDARurINEr8IwMIfGGxe
JDxutY9+SgearT23ueeVN6sXIjGOsgjKoFjLASBmuVt+mC9baG4IRtABJvzOxpLgCZ1yiCxgF07g
3VPO57Gk7KSm3vRFlUx+g3sCXCjsIGEdKpFCzjnpn0gJIWUFLOIUQaaOQhP066Ss2YlaJMD42uPb
hlKJfAyhC8mYjNpEptZjoj1gratICUEDxTDQQlgsGWwHOZYL17lr2cUIGmEknzhNFljTn3Lauqw1
fxkJvz1TXwzgVDXLa8IK2C3zfdNZ6PsPdROvWPY0qNAUvX2u8D5MlJSrfKRDR4SdiP4oiCYdq0df
h/ke4mDbHljYtOCp6mwOsdv3D77371Xn/8/9l93UdrTykl3O8tzXcTJX74+2iDcLfFgmzeOJezz0
vwDCenBcVjz8WZSGBxRzSVQyQ+4gBKSrZAbKcqGj4aoshAne8g/Aan8dCR0sc0keG43nTTTb4OnB
DZM6dOfujuGQEX7DL3MCkbRV4SNyPeh5bgTohLoITcbYY+B37e97Q/unWefqHvBXg5TaPSHw2+5h
ZGWeZOdj0d1aegMwoadXrbIaCaazXvWUCyaOQzUJz5YNZ9SJOrIdiPe6YxQBlDPHVerv9fMPa/O/
2sSqLLuaa2n219iDq6uafbuWq66JwBU0N9BlZ0SJDwgT3a4jbZP0v+8EiWV8nbXsQiaRHdW27fuM
+a0P1Kt+2N6yc9rdoTNcjVR9cq7es83791f5Z1f/fpkvZpVOQDBLk92qqxafqzX5b/IIivV0PqgD
Y3Np73FLch2SHwUy1qQcHaqRUo1N47moQfND9iJBye+b9M+Oxq4kk2B6tvMVeayWmWnoF6Ponuvn
tHxLqDFHYediUqNuvhlJ+P3VAFT/o6MNRtU2LRwJAh38/beOTi9anZ/SNbnbC3EBkWtIejmo0JYa
W4ManoE5qUeFcly3JVrc4zUSrKQmSYmSjYUxDo7hQOKaHLWaXDvEwdqkOJoQ4BARg3UUJBNhkkvP
Cg+jNfwFooqMq8QHlabbrRpDAkn4YMQ9RYg2iIbg31777ednG84wqWAW/UWIUjvquwLohOTjZDZB
pX6SteP+HQ7wNvkIiQGJ/uQpklTKTBjG8F6a/WbShqVrRliU+so2XvvYax1DqZxeBadG5xSfXxGm
I9rxfa+CFvpXr5oaD4VhaEzgL2bUQTsVydF0U0J1J9LO6ZsATbzG3PABqZGJE03RHdEyqG7JXtMT
dNkn1YmQP8AQBrXIALKQJtXHmDHSteNtIyD+FkX+FHhK5Pv+3IdhYhxN571do8fv04E/4EBCVD49
Oo3GQ1J3UTSNgiBoh4Dy4jiGce21G3Q/P7tDejqClCKKgi5/P7dfIXmrCTm3GWeFFHjQfkUZhKCz
sGDMZvSv85QyFhB2t2axHoaSjR19FE0p0JewidfovU+ng/d3dHelNv4J0ugO0Fo694PQRgvipkuH
xPWekWvMzkF/doz6b83JklrpD9j+fxgC7V8muAGEiYgQ5qTzl8OU3BwnP3rKFKmR1fDmO5NjY3wi
mUzkMdZbcbyNLz9c8x5L+rpomZZJ4YAJBJck5Z/PklZZoKRTLZ1dBwVmoh0f3rZR6yWxQUHa59bF
bWZ3xqTeoENJ6I08LAiCTY+YOdRd410VkA4CzhFeWnAA6i/44jW0DC9JA/4i76nCSqAPYfoZ/7Tl
/Gu6OhQ7uFQ6YPc7X1I+9lm9Vaf9ZtOFND/d9Asw5wXbr5u3vn8w/jUoYLlx83R8yr8Wm1taet7l
VhfdSsuamYXvAwmiDS7w1F+lqx+G4+6rfB0OyW0SvNV0z9PEMvptadO12t6amnIZygJOKapHRAKa
5tba9pN1qEOASSkaKkhUF+3aMO9UDFkWbpD/QsephrjDCjQrgM3FAd+UhuDZdUjlAA9TCq75Dh4x
5R7P2fvForKhRYL5gCjDDT3AsNwFFE7yT0e699CiTgv8AvxslDPuieSSoNCEgd4C4QTE6hOqN2JE
0NjpuzB1YorWzNw/7mMHDjk+tGuekImEWAw+vsz/YUT+kQTWcPN4UlRblVn7Zye5Za6v6rq8TB+e
VOWTGJ1jrWOnExwV68kNxLcxcKTEE9Dbjq+1xHxHnWl+DWEMBhcqboh8bXobYJ8JgNCE7IB4LmJN
CURFLGwqi6jBWvXPS6nLEls8eSmxxU8DEX9G8DUssI0dLOQrxQdg+L6/V/One5W997cJoVpptVb2
mJnimpjAWsnmigcD7T98U/gl3qKEl/xxmwXSqg6OiJiIYgNKMZkUkokTId9eQI5D5AcAX3N3ue9F
PzVYYiA06a85/NvwfLGMj7vLNbll9mUqsfoSN1VAuSKmqoTitvIk3R3Z9VIcWHGEz4vKt3vq3TXG
IV4kM3FskWTnf7Gc3d6qi7kTqIEU21XII+EPr7qSHKgWbPw4xz1qvrouyhf84e7JiTcjhXkPVy6L
MAxwv4mCi18nh+jBne3qUe4nVrsaHyHyipG/w+/L+0VUL8WekD9kEbFwseflT9vu4zex1bddeeeA
ty+zTjxqKHTvF6gDbOFu7+EKUDIHJjAiQH/3CtL+L0tfXEu8ztgbyFltfhOwlvzk8lxNjpdrFDBY
FxQXqnGJjcLFdCpIaRH1ozHfohq3gkjp8aZ8iAega/PN+3xMohByRxJPQMZwIH8z78+Ly2u5HZ1G
Gwt5bwV7NM+PHaz7AoRbkQiTs/E4yffuTSUJh1IPPVRlEH3cfIu72kbMyQxlG26HjhBFLRsSPV6W
Xcqz5cmUv8j/ED7QEjPeI7UjjniJ0BXSt0PpQHmNAA/tlatJV8gMl+6QdlOfWC8FKipn5eY4Ceqi
MvXjhKgb9yDXzkGnS+PFkVr3uXj2IX6URAMkBiCflgupS+HEJmUoV5F85FIuW3bXfFxOJF12X042
b4/bg1+bnpKWFBFk8dKpef8GINAOjMUjzCPvpX1pwGW5pqsfLaXZnIg/ubRKPiR3VXYPT7RNGkoP
M4n4Kz2274IOQqQPoyU22Hc5Uu7rQuMklsTsJF5wP5gP9+Q+HgPr0qiyWyQDuShjuVQGaX9/n6g3
X+aLsUjv16Wxxzader/XX+EpGRIJNtEr0skFN8EssBYspnuuK9P1DMPi/VoyVXR5DqINU+ExP9M+
aqc8ezLZ5WDyNmxfzFRpgZxBZqIcKl90Lrjix3u5HExHZXD7BycoViOHWp9tV04is1ImvEz/tO8M
OKNMZzmBDIi0gqflfgGAcEs5tStEFWSCA+5VSE5RCuTD0rZt1xnwCJuBM0jmW05DbS83YXMkJ4Mi
Q1YFcd4ftyfd6gFgVuMTa4DMPbpXAkbyxS1JhEiaYUrLZcGQq3B+WRxkvZCX0nJasSJYxyoU7JYS
UpKlZNutxU2ht7Lo7AFxliri60JlCRKyDUaLHihoYfJYPTjjiivdiTxY0CQqhcRzl3VvxZkklke5
E/QsMWqbcqpV9xGJlJWTdU3Cg/KLLEecGTu+y4FF97rIOCvxQ5oh5zYG91gXFIM8ZrESZtGJxTqL
ktmJVxToSaJd1nEYV8grsjSfUf9RAyXcvijUR4MWX5TUuciiT8mIhNI4uxImM9kATrSBpf+len1s
CqcYpUJCS4g0sAW5bfmcwlZhz+Tdx5fie+GuQwgqlGMeVdjXV8XfvB8os7B479CxCGYI9FJ+WtHj
lUUBhnwZcOlShUGgi2AX5fg4UdAe944oPDocWvBKIli4VR0UjairIynOa+VDyFvlpKvgcSE+Edj9
LNh1Dvwm4FCDqg5gyZv/yjsUtrmau7TbXvi4LxGKlGIPaXn+Lvdpz9DXeGyDHF291gHsTiEFY/yU
XjlzZ/JFVhe+y7CCC4gwkRKuSg6Sj1YcSuV1UNDdFrlCJpbdzro1/bxiSy1fIDUduD09OCwt5q6M
neyP6+V902R82GTnRI2ZgpQVgoMjvqeEqJNwNRlqafjdoOqkzyi6yMmZWzINmIxznYGWuSwXoCxO
Nl0OXqxxdV/k0zJhpI0Vg8YtTWT4KWeIZf+Xs8i3bNtIH//3ShoHtE3e+K+tEuXGDNgsJbb9iJXL
wyNGgtwLgn+DciFPqlyGJxDDQAyE84KIziO8LteTazFdB3JSOTCjc+oAEtj9S4YRcTcK/rui3NzD
yLB75Ys0PYswLmS6y3AeuZAMHa/4LSEALyNQMnwFVHHSb9rEnv8Kzcs0fwT2713DWZgjU7XPSMoH
Nx2IveTGtInKZ0qZ3BJdnUsH8EzJZc/3C8nAyKlkZOXiZ7JALA1yP/K/GuwRsRBLygzgsJUBkTdl
aljGfcx4EYK2kXGXkz+ebFmgTbEICMHdlxoWuSnbsGywsWy3rPycgUXz15csVNmULSkQWTww8UN2
1piNx4yVAVsgQcrBpi+nMNlpFYwfeL/GskHL0iwrv3zn7EPuSNafA1UJEm6XjcKZYEdMZHl2R7Jm
s2oyb9n35HBZOmURf2wGQjnCfsAPk9MIMYOcwB6lfWWC5fP/1VaOSkbKQPMJ98ei8wknGdjoDYYM
5YjsOY/NXWyEXsLOmw0N9OnOgy3ZA4QT1m0R8DRaW1/9PAUFb5JUiHEZQP5QOnn6PK1bED3HOXp1
+RwyK/SYKB+T5EYai09RkZZ4JAbMKWY42vHyGp+iY0/LUP9AzMzfkxVYvZstc6rjbUhGQCxxmBRZ
hVBeZemTJUFIJ2TtknoyidArFJHKbJFFUhZCxpf1zKamA65fhSJF+c797acE6CUVIF+U70bKqxyR
+wKkpzp+K14NaK8DlGTiGBjxEfTXhlzLjp8HWPCLvupf28fppSsekOkf/8siZKHuI2JAlmIXwd8e
5ENxKO787gSZER6/EZLOCUen0LqT14He3R6sI2+kUeC5omom6zu8J98SvpYjqFEFeJ0M1l1JjbiD
Y7dY7tsaiSUjgASC8xXEsB8ppR11qjVpoZTLPryZe71qdONMJQoGe7oWBWJEoCRIbrWl2+n40JmR
lpnDiTuTv+9x7yRJJUF0ryfVfNVSziBBdAmmO8H2bQs2pi8e4CGieLeF9xxUPbjAwpKsynFQR1vq
ghzyUyY1ueAC0mD1rDzJdfMupPzRLbhx/iSE+IZ8laSC5DvxxbWUd2E36nozLVCjR3vkb3sSSNKy
R4brxLnkuMSv4nN89K8j+T0P9p3rOAm5DxJ8vOKOSbvdEwJCAgkX/0SPsueU4lm4mOmRx/VPC2mJ
3PkQ7kIo6Kjcn1pcTGajXPAcywVPfAFqmXuz+63w8ZNfLMWV3LflCIp2aXjK4KFqFl/jlLpc+YzT
u/JXgsoRAjvSKG7Rm6EOQDfIeTUmhAzPOd69yNm4nVjOLZmMnL84DM4jjyjnlXbIX0/+4/xyFJgY
jpN2Xkf6hFaTmPTe5C8y1NJFSHW9yJWOvhr92fFyT/LZxxV1Cm9oyuMy0uhHA6VuhX58lQ6Rd6UR
km080l3SczKmv1Iv5ziHhESaLrk/Z5YG+/AGvbodoWXHKCCepDxdR95sG+oGFaOHF/k0pAqhyieU
p/Te7Zfh8fU6qmJnJqN0fDWnn+TaubysG2QOO5SocqCsJXqk39eSxC9DC4KrDnWogdulDqeP0jUU
v2HZccY5qdCqA3g4IqoxQ2+elafsQM+R92Bh65ssTvaw7NiR/EFopc2h13/8DnnmvRg24Cw9g0Kb
ft6TIyrCJFUIalLifYFLdeyNlNWBsnS1h4Iyrge2pGS7xYx87LnJJ9trcOjAYI8x9rCdVAoP+ZVF
C+NJrKL0mXAAIWwxhMWJw2EGnWi0xEXDrA/MOfbgzJ6Xvrj87IVgbNhISrYh2aXEGKfE94kMG9sT
Gx97gTtKgipatw+U8a4Dkz6Q3Ot9EehLBvzcqV9h8mS4JRsrw2y2crJva26LMuD7UiEPkvIkj408
lg79L8Mm48DQh0hHSOUw4NHQ6yv9x8Iv+Wzy2hDLsQdIZ+WBzaOJCmjZyQkwmeQeWIFYhfb3bcBs
ITnxiDmVnZL4U+WIMiAXk0Ff8eSWYfZOyf7+8T5naMGGa0aXVxl0mWryUz5pRvWr+SG1zXkgP3m3
s2fIeHVfHB7JcRnqde+M4OGtA9iZYrZDgNgt2qLrtvxfUNhc+JRvPz+G9vYuM46VgeVwE1Usvhdi
YUemsCwfTHp2uPvKEZCfZ2WUuuf9/WtNbhFMbFTSPiE+kutTxsJtXYAMSIL/huQlyK42AUMfFg9+
2yGAqRJDI0lCblk2KDmHQAzkiRccwWOFeSAKbuTTc/ZbIVYS8qTtUmMyJoG+RJiSlslDq8xY0ufS
UnmMpc1m496rlIq2ZfIAG17gxiExIMHBFLjAeQgVOWHBAl3IVUujq2RDvyLWxRMlvSoYCpkl51AG
nYPuB5eTIx8RvIXgDg4ozQr64EhJq0f/rvwtfAdaCw4cMBnyLRFI+EEIr0vRUwWfEmy62DnigT+8
8YdDfPYxz4js3I00cTXF4bLb1KVt26YvkHrZucn6UkRX461kQackZsUpI7F1Hvco3qtEKXLccom0
SGRlH+36bmygfg6HYmB/ygRY0yjqNEPDR6ZPuiMNHd/h/uTOZZxl65W+lL3isQrJ7HJbn9t3meEy
s6k9ppNSBvz8a9KmvUdktQQoYU/r+9yFAE+mrjweLt8Vn2aBYkDlkzJpBc8hU/txTP2avcvsl30N
eqFn+c2cQu8LDpmddMajze55gE1fWJAtnh+2LngJuzLbaj+fbmE0aYjQjIoBIwFPD9kFK0ZdyAkE
wiI7jCzxMMHPWc5f1nwyGzscIjgML9ZBTEALwiyVoKmAX+AzkIQ7Fsz94ZD0u9gxWA1dQu5iQwDq
YHKDcTZ9ExNLofMem5nFAwWh+JN0pOz8WlAvLvxOUxfeXKwd7J25/C9feSSNO2IZPSYyW+wMc5Ee
kP62p48eK5mQYnbKqiwjKXbreaK1rkwvIeQisIWA1khCKM7AgQb1ETmRwJPEuQpikRWcePcohYRR
TIksbfolM1PifmtMaTGT8Qn2RCTuljyRg3toQ9yIe5SnD5EfQR45pxwgk87lijLpfjkAcq09wa+E
J9XEy5DJKEZ4vdzeo6EP18Vui5d+Ij8nTrw4zumzTPxaAkVE7Y8QM1x5/rT7N+QMvH68cw1T9ATF
Cq/eZQeUKL5sVrICyRSrwlppuP/teiy4oQfNiMxE+dJf5YD7IslH5GfyIVMfnohYoueyaGWww0gp
+I0vAec8TGD5mbzIYmYyzmJSP94v3wisg+r5ZWKTMoD3676OyrCK5LoYEr8MvrtJyKSWHckScgpW
VwE3ydoJ/wn3InfN88i6zWrjw5zEqmL59ZvWykM42EJ57MWHkZ+Wf+0aPlo/SSCPcgVlcgp92/8I
O6/dRpJli34RAbLoX+mtvGu9EJJaoveeX3/XyryD06NpdIOQpamqrMzIiB07dkxucl/+3GEd0vVT
L13f39GmlDfLMfMxvVq1840ys2jNEDOY3TgqngKFf/4nPA7vpy4nhNB/7KKL3mowhxe77IZCfq0h
fXQz1P9m+Cd6cNjTd8rJOkgVYzyXzcM71jVcmiveyxx2UAT2vmkQXMjR5xwsKgqb5+vlR10ht2d9
eDfkVLlKR0lMhwtiCMuM3zAJ8s1wlFtx93CBbV/yTd37yFbzDozb7v189v6D9FQvA1GYXwuZimtu
8zWnYFYH1y1n++L6K9B7uPAjnpzP0byNT8T7L8OtyiAB8o/2x6J5hnkF/bpBgTNSQnOiOvTnqRYn
iPphJOX0KXdWV3K7LvVIqEu9TtsqSnN03Wg9y3I/gdI1w/Cw+YbtdIBij6Q+BPBeED9XMi8kplAS
q+U528lbpnPEYpzupu0T8zSFrUMF88rkFUfvlRq2HTeRpR0keGFQUq/aJmMtrZMRlTNewhjdX5rq
KZXqQl2o1TRhC/Nuh/J063u2jTUaKnEaB8fg5fwh18iNvohrUOT3mHc6N05MfuI4GYPw+TCXJFHH
7TKbdDx+vFnaPa2jj/gTVz1X2+VpoUzx3TCYRJ+IX95Jfx9jyfO81dNPGgXGd4IMVFJD7L2GJiDj
nOPEPC63lnZEhCIeNx7h/DHFk9fRiNMj36RCkG3gyMf6oTc5tImMXvQ0vD2X4PrTro7B1uD7Nn2V
afvwdeY/03aaj8x7jlxnlj5XTCXwGeSGfMvkzV2AaojJG0LhkiQ9D2ebjxgmjTnYqYMTxW4xuqL7
Xq5c4RCMKLtXdcOdKP8U6wQQfAeqbC2g8x1pzqMFCneWehHmt/H8rq6iZPSmPJ85ndZQM3pzxIqM
ifukZ+spuHK8rf94TscPKOnGSX7FESLLH2+v292yd+L9Xvvma0k3r3QYZReNe6ufOu/5Oo/KJf/C
T2N6oDzIaPh2btuts84TzWBxA1+N/pONuKVqN31/tjPv+Znxy5vkS31IGdVMF9itWW14kNGjdB3C
9eiC8IL5FttrWIoR4xRFIWYAQ036S3BK95nznfA0yB0Y6+JlA/gGVrjjR0RreTFxiCjbCCloXpUi
mCnz2gx4p/xIv585Sr49fp/gDe+qSFvjCesgxJjY+bsNEa2XPW5TlngJA6hxcnyND/FlmiPi9hgN
GA/siQsJkHGiCXgfnfRx/vqb0+vS8TbiWbwhY8WQeJhoK+HuhgBjE7wqw5xdVxs2fSTxHYJEgsZg
W3yFPFp1Sd1MRw1MMbZ6SShluIDL26XFuv6voatQiYs7waTkoeacsGOe/ulWE+2p6tLpxmnLCXyC
hTbAdo6NnrW+yYN/C5n4vjGYghfmPHRFL76Qm2TdYdBemIUx9NBWOJRe9x6plD3uP4PoQp23R1d4
ZzyhSzbvFXnnEjOeQjmM4cColnGfhF8gCxM3DXmzEZ7zySWjheA+YdB0s4yt5p++FqeUzUdj4Xmx
RhhqV868neoLRVF/AztX3zDP1F326hsGx7PEDx3wegN7r3ZBtBL3qNyN+zr7PDdd8+jUD2TnMiew
BANjjRP6Dxqj59wPvWSBgO2L+8Kwnb5OB4cG//gnw9w+sYYIzQh8nC8BfOS+zrlEdsxwI2IIfLlD
9vjHELRpA9io87tkMTk1vZw8g6UZ8Hfnk0s6LlzXo2bEAf7HYJxoV8bbXH2+SACtjPeMZcSC5GmL
jrp3I49cf4uOovfeEsejWewnfFCxuQVd9J4Qh3LS3Cl6FtH4DYfecQEj5QJnz4TIG4ZMMGSC/AhN
HZtises+b/s0/PD6kzZAD3NC/JDlxE039Jz2XBkOL0Pf4icHYK9spNHuMdAcddxX0zV31gyvEBWJ
YV3gpRvHTz+jqwME0pUj4m0IC5DZTDHHw6o1+XIbOWfodQ3+gtvC7vwq7ODN9qbHrYlO8lhOl32E
oJxIgr5hKrALOV0d1yLN4KS7Y8y4o2eLulAKWr2tqaNs0aR9tKxR3o+8/NWue+oenkdoTlbz7/tj
fX6LbL61/QR6TxOKqzcVPIwvCK7jj2W5Mb8+oy2J7BD6NDtY3uM3+wTuEZB82hM968yviBWosMo3
8o0Ez1LwGxcQObd1k+pvQgs96wEt5XZdtWzvUA1YfnI20/6GzoGDKlyoHHHdvH0BABo31rfju+SK
/Bre8q52olsGlVHr1rh4O0T1mnqyezIl9TVZEfNq56apRxObZjCzDyPSYAVsc0wbknvCds+w4xuQ
gSV4AZ2vdKgADRpoPRIkpBokXIskLcm70MIn2860/cyE2MS8r5+bJQe06DEAdf5Dgt3YJAEvMpkk
ik6+a46WoHiTm4JZCB69TDv9SiEsTZn7NiGOCV3Sv+aJzU8JdhWgYxjklG53vSK8CTIPvDBHnnUF
LGVuavll/sadY9Bf8c5CM3UvVCZwlSbPYpmI1R2+r0g6ONc8NV5IipBGkfBghOUJkTzp7z7Im1gn
Yl6P45IQMAGUJdsnvyPmjX2uUB+/H8mPFUh4kx0k3DIGEGTwuKbpw/HNZXsRJS7HjU12jWNmrJbr
FIj8nBFxTiR1EykCJpIrpjAeJEKUOMMx4+wApLncWa98vyLPBhGLz5vxafyXizPhtiOFdb5NdeUC
maUjgY1C2rWUnKI1pqXbVRDao9wWcCJHEDK5LtJNgTWlPRN+mfbpt0NQ0s3dGJpsQDqHfUO4LNze
AgHFCdm+BZpDRoZzREJdmMaBFIX6GT6Cgh8Q2pQSDCEoPeIBTiEOc5p1ow95ejKQ86mQ+XiwcmIG
/o/UH179rD7mO52n/RsBtQIefTksY82JVsEdw7BGsW/Paf7pzxjXDIhM2PvJyjVirB/RZTZBdn5t
eA6uMtsn4IkBjXu+yHPcLEoUjbjt/sPkcuvQhrsxFdCj5DSqxqduzEX+e+pU3F2HRMTlegkFl1I7
Tx04ZrbQZiQNvMS1VoxikTM27jSB4PmD5LN7ar5S2HcPQdfB7O3qy+wO+Ri8BrEfLacDfOoiqiss
bFQeI/VZQ4wRHOkOUXxmkWVN2hin4oagdNDMNFAq5rcTqUhmqBMuR9ZQpoWUE6p24qt9d4x4szUJ
biVeHCkxIhhxAa5Y11nm5/HpIjWmBEMJFPkrd6zN5hxq0OQgHBWsg0OWABTkRsmq8bVGxXkwsVLn
AEThqYkRRoBE4ESwIuiiz1xkFKxHexUIU85u/itpIn5BzsMoaNWc4xMoHaawB6yH0qu/SfKQioEp
uPU18X9I02bgW2AzmpsXDyOrRGsA6+Ut8xGBFZYcHyAlTNMVc+NaAsFvV/SonfnQDrDQ+FiXoclq
TWPMdmNbwvMuSd+nYRGuscbMEZFOJQDpJw5hxLikFzBgAHR4zaEH3o/U657wftbItlDi5WZ430wc
Z2sr4nsolN0lv2dqEaKXg5VC7VNDIQjFcTAhS7LFAvleVaxii0MSB+z/q7E8QbApZwP0MwwgP2MG
uU3RlpcrwjR829ZJAmBfyRS4AVCI1EYVt0orI5gQY6Ap/HKxJNgcdG+TGiKzA1XOfogOSJMqBc9f
xO2pdpnGjPxFTdOED5LPOXuxLsoh9HhxgMof5Y/UR7axYVDOTxkSt0xjZvb5Lct3J3P5hX0GsHl+
VejMrw49f0aIxaEUAfbvHROQpPqXqelBEyKXb0UDMfCivBNuU97tdCfz4dgJ8mRZVMjodre3ufq5
n3recyAPWlTfscSExnqTLOFUA6jMTHZW+17xIBeVS2gcfvdUPKFA8Cvw3u2bNygsCTBAHIN2iWo5
F4k3TJvvT8imPOsCAi50/wOr9n6FdL8ELQ2/e6D/dMeh5yBvAPZjIR+ZH4JDl1amS30W1kNEzqwZ
fiyep1799kOvyYdYACk+av9izE5kTqFhxEmWYDMC/Bo5n9VK6tsajuqiIoAeAlEK5/0jQ0itfc5g
wiKAYWbnhpYx+GRkYkkLQujDXGaQvPATcw/BID6YKMVw86r0veFPdOlX9fnLgGSRH2JuNoWuYRnj
KTKrJTeIiAmQHU6tbmTMtOlK0sEFU8/LvHR3sBE6TQF79HuI1MAo3eQmz4Ygk+e4N4i2pN4Inu6X
L16EZtttzj2D0OU1whEUuDtwXqMxBjsb7tKIFghmaUbsXagU8aMrJ6DcDkwBBPmak/7EdQL7YPiM
07aBhwOrhu+ySqKjZBh9RI6PFA1bItrieNF04wKZWrLJHVqLdy+Hv/W8bzM8d+Fq9ZDF+KZNdh23
tA03C9TmhYH+IJ/5jBhV8wBSIQ/CgGMbOl4kjcMTW5oBEUh8AlsheTGmcz9KcakGzeyl3FlkB5kw
aSZGvM+HL7fIUFjJZqij76uTe29VHJUQJbZHCLDhA0CHF9uCM8GIxAegwZHx0Qwc6e4IxWIGW2zy
KaFsxHc5Gf6zCXX6x+R1BgZsDJKrGYuNm4Of3rtdGA9/uueaoXAOlfHty+BuAH5ktHlxjJKdyM5P
i2yL9JPNgy567hbFWgVqkOAYpclrbHsEi8RSpY/Dl8G/1xdRsClUCMDBCfAnYnZfxhdGc6OriBIQ
WfLxfIrgi3HuGE9piknfNlHnrJ/eDdcMECMcQ3+NEPgZGzt2AAosVHM5RkPGQkb3Tj3DMMfWpbgl
bPNZM7Dx2goP8x2p1iK9mJ93OAwRz57T6tRSZ3d5C5/1+4g/WvoQAg8MWvdA/DUlCovTR3FmVAwB
rU89DBqghG5dwPv5LXBw+st1ZdnX4cK+0HVkd102sMGASW6dANZA3oJOYzbahzsGGiajZpZYwH+m
xjXafNYNQ+TzybySorV4MTqYwJ20Awxy7zCq3BRWL/50W/8fpT2S0PTAdYHRP/k6d/Bw9Q90vTWJ
btRGJ/ovO+p85A67PZpvwfPBB8cFwoZiP/WK3KP9Z2BJs9u642qkfeT17XGYF+zAm3sSugRtW5K8
8pa2n1Ow9/iYN+EqGcvRUgJwH7ne7prRtFkLL+puP4H9yQ9HwtP2kd3cP9bcCn86mn7f9skZ1vJk
m8iYcrPmdZOf5p7QkJmR8zQ7QzEdBxVMEmvRNLv+BBmKeNeCzOq5ixRtuL/RAroFYCgecrUZC0W1
bn7bVPKvxtNxWrkf+EHaeX+T8TNmwq9f/N+xcaLBWbB6ERU20+KK8nHhaaAiT0IEW+iCP90sJlej
N9GMBATIeR4tpyZ3iHvLRHo/vZvVQI54/klYgTPqLlriZhrUHBpriGgzCjHiXXLLNJfqPXJfxbcK
80M3z9fpWcHNJOwUVdct0VWUykzShtB7TvGc93B3na1tES8nhOd/PgzMMw+LWiGE6iZ7svisac7G
nM7oZ6GTrst1O0PsLjQvuJ0SI7Tghr3U4xDWU3RLJ0LAFPPVWXqTsilzIYIAOBGsRrqPUrmgQ+nb
dSl9MxOPg9n/hySh89K3OJ2Hb7G+QOK5zlF8xkm+/XLOekVI7TGHQC2wg5oPcrTBWHkHNVyiI97f
02244VogZ0xy75Zf5NZf7tiGedn/HsdGalY7N4DV3dVB3mGjGRiVCOnM1g5/mGUxLSc2XMKKGRIR
11H2Gwrs3U7oACKR7UtzGyG9NZCypo/JGTBVrWdEpEn75mn5x8TlNxv5iP2hlkZjD8zwmm1LzpjG
uXS9p4U8aGCK/HyC5S42mWF32YASrt48pEnowkuqSRraiRcnodi+ICJP3u7Ro6bXNMX6Se3I72Sv
4b2NH6DXzXFsVk8esthxh3B/kJN3ItF7tQQEjZM9TngHTe8prhfH2+TFtL16GtyLvZvfNLxj5YAu
bl+A6K6FKjXxEi0kvfiQfRY0F6C6Fe6nPcJbcgIDDP+8jWr+y/nmY43jUz5VcixfYL7XQUOfKWF7
cxlJcxFK9RH3QvZEcoiGxgfQPTcRXSG9LZhtLVA5kb9WAuwmVCvbSWNhgDp6l/axqtsmqvwmveyA
pFgDvTzAx740tGJ/SmJCR+9EyoCwtQB9a7pks81dc0c7cg91P4RrzZ+T27vRUEXvBbAAjM24VsoM
pjKc57afxcbtriVGDFvll0MvZbHHgxUqyFcZLE2fSn1NftI8vUjm18pT1fFghJvBVF6Y/qc7By5f
T7fldjHlO3mGP6R48l9z6JTOS5MYpgllEPDXsTZ6G5GvsYvG5sl55GRsju7WYWas2/ovukhbpoaS
Z4TqwUmK/DQJc/lXyXL618GrrcFOc1pIQ9NdBdGs2TU5X5+wO4tT0ItbH1Z4QCaGP/EwgVrc1P3P
7N3v5BB+SjbbdfX7yld0T7ixh8KU9nAAogUob065PJdFE50eWpftw9XCtglhagu9OMWnPyZ3+Y4p
8+kNi4cFwio4QogltdDaXiNiUcsyJsva7irLm0t4n7611ND/XCNxobSvnb1NvqZJvaYmyJ2POgmO
KoxaQN9lg/6QwIaLep6WQIxtFhrSms9Z1tbX+G5k0WizmkUaCvItZFso/8X2lJV5ZtjNvUi1CuOH
u+WK2YLTT+6W7fVDuTm7c0EnjcWVi3HGd902HDjsiLcMdxYwFgqKLNt9rUB2UO9rxAsF1WPIQxo6
gDyRjWLQ48PMg4dNHvSn1sRfbi2U971Tx0gE6VYv+B19QB09b75bol5gpnOgj4nmjcJMrGKCFsiu
WmDYdN4zj+bJzFKvXlEDaaZbdL1N4wPvmrl3xvKERPcU0NyhtbnthHHcNNNdlUb4+5nGKuFd59YS
pJqu6mkahAiNbchG+n1ST7oTuq7RKN77sOvv+pPOmDjEd07qu/6qmZgnr2+ayXuITvoBVTtVV2Q4
DVRiyMJ3WrNIMaPBVgDe5DlTkU1yb9pY8Kbx9blLSOMvcMj6kqCJdR5ps8XbjHoQnm2u+pNTNY0Y
AKXB41R1tn6kF+wiVzmSylv2FoXqeFUbq0E+hww2fUrRWXd/tfqkjcm6fjvqINrIm7/QJxx+LT7L
dg8+z24PuHV06aUKdjjvDwCoJ7XUoS60QK/E1Opx8ZmqpZ9rsAPQKatuZ7fpVJfZeU51aSQ8OvZp
OJYGO57WDwnye7XptIp023pJ28jKafLhEdfwjUvoFk7vGZXM+wjV6lm+tku6yzktxyooqlNE1ErS
FV61K1RbaBwOHjbzd46yOdr1plCdrusjPv16Pu+Ppl2ucUUtb6E6Z8+kaGnVSd2Mr2efw8aRk7rN
l55QOs3cJNP+mkZ81QN9hW7Gq/poO6+ODz/3leGpN38u1OfdJYHiksqc3FWqJ8SC8xxy0qleqidn
AHp6lwKZFVmHbPtwhP+Zu4LYfoUEMMETMEzvOKElvL/IE1Vd5vLDtwS3nP8F9mg3cxOLenwl/+sW
roi8rjzUqJm7wpUHuKcFTo9TwWG35uEM93T8rGtFhIZD35Nzqntf7lmDk+GN/k2qAM7rVbHNpxEG
mAcgL9wqIXPQHD97OqYTllxnqUqTbXrs8IpAYQ3BQ3JF+p0PtiyJgehm0b/JtpNzzav3ojyuxUK+
yf9Zl7RHSqBIr/rqmN53nCalIYxamtPE8PALfQfoLd0PrFkMEUmJHv/z84o/1y0qnrq5OwfA7H/B
JAuXn7mxYCDD5zBgNKMA20LcoAh3w2M6aImfD12AE9q2OJjXn+p5v4K1Y/CL3qVRP45qqudrszec
+hW6x6di3QPxkm0Lkfgf2y620oz6noOb755wenx1ra+yykoGF9XQk0qZP4s3E+C1fdc0/Kw/YqFc
m5Mvt2nC2Dq+2wyAMy3eDK/3XZJUxZuIxvHi5uRT6WOe94NpXDG4om/AvstbFmJ3E9q5hmDdEgeh
jCNY3rG1YJJX/AMoj+MO6DLEiQKv8Musv7eeC5yDW0M8r/zRvkWBGHG+f1ISFhWRHJdYTbZFXQgN
Ugadm+VVwiMIA/vPbWVOThhtKrx6jrXxpOUbTpZs+/TDsY6B5ZnpevjhSomVbEvmha9KNYbP4TUP
Z965JHcDK5oeJnALhiw0xD9eDESHz3+r0f6dXgtdLzJppEXzaUQU/l1TjnpSkk1N86nujAwnRVqY
0DHuEED6qT9Nv/+5gv23uiK/HC33TVckl1ufyuXpnnptJP9SGbuELCqX6RH57Nfs+QlJzvLmfre+
3xYRuqfJ3KlAvv4Ece3yOM43/3wyvxNrK+WTcrGAIg2qDt+u/JxapekCmB31psekWl7THCD1iP7Q
nw/yu/r3Uh4JB+TyCvlS6ZuGw3o5T81T4+K4l560FvQ1W9T3q7cZ4VfSOmyeNoz2n4/3OyUMGrim
E2SXyqjwKCHwi0TAsZycZ5PhatTbbF4yi9shyEd6USn87Ub+Tong18N8E1c8rxfj7aRYnPZGJURm
M8Nqevu3nua/uZJsgqYP6g4lblD2mxjJdLUtjNPlGYfIEuKnm+XL3bn4vmUR/3nEfqPpwXGY/Mj5
lTKF7yob83NuMjpkMigGblqZIkqBVFRmk1rxUC+t939RcPid+HY2z5FK2Ry9HwrfhUo2peVluMuO
pj1aHdaOi5vz9KW2XXa3uWGtmDrUEMsq7fLV42hVTRbX80M9c0YJqFBP6M+6z58qWZpDrFaDv5zV
70YAvcICYpnIp+RCv4pf5sxlu5uXtmf0uub79/3gaUeBWvY2P/lY/E0F9De2JssYJ3QHU6Kx+E2r
KZmWxsNFtjxVFGtEQUr2iFofC2H3jvTXaPIXJar8fw+HCCM9yFjj+SL39/vhxqXJ9nDcjpFWJI1W
fUXZZ1TdVreQSPiOvv3rS7bSnbUPtReeotfMQ/Pmg06tVbrjQHRAaifH14n+GzZvykJyerx6OzVp
o1hBUGhVPVfYYgUJ/zwhg0TWvzUzOO9SIZ+miRlNDL4bptN+mD7uT5nL46b2AumaXqhX60q+cbiB
PXvqDpHZL9ZnlZsfPUDcfZuu55+P21HlvvUX05X57yJHFg39oQKnQJezwjdbkpwLp/UiPR890gap
c2TUllQTjatQTAmZypMadeZ/UU3LaP//fekckr5xiB4VbMn0zVxujpddbn7Jnh+2o1F1MkJQOkW5
4+LYLegMJ3SgTVGdPv5KHYd/2Q2S/2r4lZA8Kqt9xLCn09/szeJwyZcvo+XosdAHi/0a3inim6pv
wTM/021weum+ONYSwMfVQmtag8fw5zuPIO5/rx8NG87CvYIt6ZtdPWAz9qfB4vSgWju43aspYgVe
TOsJzonvBoEawFVJOZnWCgxWoUu6MpsXBBncgxiub9WnlCkcETYEJKt0QSVWIiECRmDeSObusHmh
DyIJf14p3jHsFKpFoAqzhKT1Ym7dpC0clCZ10HeoqwfODsVZAWoct4qN088IWMK8IFqFjEAcT/PZ
AvTWiLV6DqJQlzxglzCZ9ZRmpIQ35FcsCex9TOqX/vF6RZc1+Ky4cDPCeV04Uyx7/DydMymvE6IE
C+Tztb/cgf/2EKT/DeY5zXTPcyeK37yC/Cg/ya1LU9qxMJaOoV+XUNhzfLQ+yLw2GUzSFfhIkA1E
PeX4mI1f4qZZHE5JMsi8SVRztaL0ZD3NfIMVkzegnBdnuX87qE4+9zh/gqgzMiALio62j5E7ISq/
fZR0SWc7EAB6EoEUOIgOqSiozElhVAfXTJbPH2DRATuAK1qwAEDSKJM1M4NT4CvwWnhF6cUxz2PQ
ZvXcs7qhwibqHeA540WP/rK26BP6n3mNynQpTbMeRPryxe9+X/EwmgzKpWWc18u6GgWCY6aRzV2I
pItXC5eZNS7AF0h/bb+Epc3XUK0PSl6kjhl0R9lRwnkxHmeJQUIICvG6zesEjB3akWwHx9sEizlo
WROKCcmm8D9WfJFBp2SEpuTdaR9yDLlL85PmLk018ehuwLhCAgv0MiJhcl6Ay0JuD/JRSG6NRQkB
Z+ApkraA+HiBoRQrNjKUNFJeUcuHCcM9RpZpHuA03yrS5gEEOAVdBVTp9wees8pXsuQHveFwMoFz
RDKXkKXI+eWrmbogjXGMEfKIfKRxTERlQob30+DH8MVQQy6dq/eIToFmBXrJh1oDmXsHLPtQqpPA
xDSg7WxpC9wZ0DGL9C4Qm85MMcF4QTxTKlZKiMFSxfrTauKI28MFYnKWHy3unfaEEUF8GUt7qcIL
CtPYv2aQydL1A5Unq8aKijMzGq6oBWmhTIDHi4DmULk7GY6drR/uliCAO6Ai4Smjx7j0ia0bg0vF
cFoM4PIjuVQMk4irIGQX6hI+NuTs/hYuFX7Tr4mpXM6WUE3PFunN8C2EGUyW5eNkOTo9IKHSGZL6
MsdFMUvrsK2GekGqYsA/nYHM2bWhtpoh224yJ73uyjefLCoguoAtMPIPr/j/+2jcL4u89Lisc6ca
4y+5Jxt0sUwxymictZdPqesN2ZoyNmNFvs1EpxaDbM7t8tZaxJias95w+WpJmDVDJu/I+LRMKdHY
o3F8pJkDagWHdwkY5uAse5JsHHO3Qr3WzM5hc0Waj9IPLtPIuBLVXsDwGtIY0cyd1A0xzHNj87WH
qCzXOk2Vtnm0TTf3I1QPx/LYHcy2iPdH3D/89SjpbBUSyGL/qScZ7KYArdUaM6rseFQXUWqkjTw+
7psu4fKLBJYNhsKFTbVa3VRkoZowxRY1ai3rKAKS25K5ItnJnNYBs4ApgIoilhopSAr/pDuwd2pp
EqkmykyVbam44jfMxPA18243Q/UfTIKyzXL1jGRtdx/ScjXqsJ5MxZ2fCpRhHkjVRh2lKB2NcFIQ
KjkH3RQVHFy5rGEQCfc39GiYDunwJXt134nAQP4hEJjU1VGIZNPY8gQpBu0i3CltWaBBMd9Kjyrw
BAWYj5iG8JIiDU0JJF+H3FNIOdML7AoWFmQ974j3IvUk+zDefKsLNyBUpG74eo/gt4kYVLx55Ru0
9gsFy6Z1hs2zpcyhxFyjGT7sEXUAOrqQr/HzfCEGjuxB/IlaAVwZeTtalFW9jPrDoGWWd4h1+Sd9
qxk0R5OFR2LlfC5Descnvf84Q9Cdcp01MzeH6XH3i4yG1ZdpKjTD67gQmA0KnmCTkCyhAbWVxqRW
SKmEFHC+InHdlG8skDGhlyHrh+JE2HSliZw/hnw8lteqHynxgf0fksfi6+Yckdr6oFuQMLvlYOkG
ST0/0lSMyc2IyUsNiTTvLedmceihgKU1A+nDNF7p41IvvegO7diagdshly5ro9YJWzzjEXe8Kc9v
HxZ3CcRTHaYJFyUtFWC+dQYR34vf50DCAz5m62kFHNndQ1Xl++RRfG5CG5UA1Un3ESOc9IcNwTPe
ForXFp+gcWwgSh+JIAq9CvcFoMzdpgRqCgg4YvIKprnZoJskFsjXjbilVm2Vwi6vmeRqKvEjmVT9
RGyebtC6q3qJ0kkiluWf+TbKifN3baRun1CeQL6ZgA0309xC+h1lE6DDCXBkUHYKUDF7gZfxF2+Q
ftW/cVyySSabK5eSUiE67L/Exvskt1+u9+vTg44bVMq+bkWkKB4a2y+tie6fTkWUElNeTXdDfTJT
/XDNb3X9Vr1AHh0gVaPSmeJwcirxUcKLfKkvs1J7uqbjMe9oz2iq2kMJzupdCXaSxFnOdI55kLy+
6VHZO0Zsx2elheSCbps/Rzc51gZ0TpKT/8jMoc+35PMSnlgcYNbmOsO7XQ+mrL8OmuM77UHqowRd
cQwlwNxm5L/y6jL0V+3n4HZBPvMMGzC8f4vuDxxPPjH95SH9p4JA8m49CSX6PB0/SXUg/WBLgKP+
XekIQZQPkEsgxR0mAYaaQuLIzDf2kCyvQBuv4VtUXXOQ4kho0HzL8ApBIId8fOXg+0aOE4qb02dG
T1qrREppCknnUKNzGEOvmJH/tR56ua6ez0Q7OPKchi7o+ApVI4eV8ad4vsNfcjvSXJFFy2rCFSml
juQd7ycbMtSSD29u1NDzCGduq/csXqAm2HkyuD0GjboiMrteCxUYylrkRtRvxJOPpOS4Z3mW3oik
o7KdZ/iPfJPjI7Hfg4e+aJxkCbVGdzspQ0woPo/uF4gA+ombXgrZH07INw3vFm340N4SmaevVgAb
qXhvEtin3sl/7pj/NYLxUuLkVhHPmfv/gwTX1Oe9dOWYHBUrxX2FQx3dBQdVPuqsHdpheB+9Ame2
o6TmFJ/gYoJu4g33WTcsD6rKn0/SwQ91b9gsyF3JTXGEIRDfqKOwfONgCid6DX5x2+coYfqQeONx
3CyNXb3XagVyFhwjHnZwyzwbsz5drn5sihvk51ygmqeumarwwMN0LaDv6fs50XCPvb+RDlO41TrM
eLubrUd1LXMkBR65KTRR5xno24hj8wEemiIICLQ4jAMkzHiOMxxRBsJZElTKIpBPYImEtqf06vme
Gs6zATUpfhaqJzDLNw2J3eij8qEMjpdc0qXhrTr9O5jg8cQQDg1x1+yny9j1LrFH0o8IA23h73Bs
g9Il7lGHTb+mTwYZxzrcEQGR9UBy7qZs7Qn8Pl00t2pjUYi3hALulP6laM42EA78DpmEErQCGiX/
8F4lAuXhf4kbxN8jmdfo1oOm7+UUWjUXAwy36inJFS8HDTo2BYscwn9xEyTRSPf1P9KLzJ57ZmP+
IwNh/2I4ZYRV7Ps6yF8Wo7nv7un/Tv8v32Ph5AmGxryX6hcgu6giZGUadRM4LHgat3oRFiC5/cbc
+LxxormlSe/F6/I+B5F0Uj8QsNglw+161LL7hu5B1grB9hhJzcAqot2wMZ1uh81VoKpQwramLI9m
DdeW58HDvPX5bHP3lW+m+rLm9EB8RR4kAK9mXDmQoOZsDdGodYSW4L3wr92XUluSEEZX1ilaH2kL
F30lSrH5CRZDyRy1uJ3Vm1QH/08B2teBo6EKRoMzYMbom/hzghwWZyzXgPcYmoZHFi5DBkN5qOj+
+KmZM78KSIRriNwExzucVvS5rGymjrwzuSriLFH+15td2f7kXLs8yaayRFkuVJFustxlWVS6Sb50
iSdXpqTvUpfwxNUAaTmGXonXxnVAf7GIzlk4Jnj2zs9fvH9KLxmgGpdszrUCYXcseMEDleMBIfZy
N2gc99DADXetbNwSzTiiWTzGV38h0CHpz/jBKNzUqM62tln/0zOdw2IR4RJj0TU7QFXQzTIBrKul
nx8rhos4N7tqkdXi+cyecyA6UnZ0PD1jWLSvyhPMviQ5Rjgg39x86Vd6XXqU297kSlm1wbVaZQqR
4HOCwNGCrlkImm36vz68gTlkSQztR61CEKqQKycNDiIKdGIeDhtTUF5kkWeks4Ah8Z79g51mIiWJ
v2Af52C2lWCyeAcYAifXgkmkH+zkCZOajnpAjuv2ui2JTTae3DwLlMY/00lFvoz32mkpSQ4Km5NN
Ao3KNvGew3a+cXpAomEyMk3evFILVSPrJc6uWLy67B2+4mqK4gPaBz8rdeuEklk+4TSdQ55o4UMO
tZ+NIAw1qXvryTv48kUuzjJVl6wOvh/mbAZ84TfE8r4YNnzzBSaAXuv1A1hl4DOla4urE9GHa8tC
XgfCFZVmpaqv57KXOBQJd+F+MZni/MTySGPzxqfvI29exTgrDdJEaKc7C6cji0uOnKFQ+TGWMMvX
C/G0VNqASsU6AySSqBU9AQ4oG7JuWnGRFc2kbqQMj+3QTuqG9gk0bDTlsf8GvQZVol570h5N2p9K
3RrRaAjYia/dHUXt/19/CbXqNfcuIjcOIKLonGZPyFYZQzgwRAYm8RVHLwc+tcGt0awZ8fzPmCuX
MCCMZWrdsMDAQPij8Jh9mOeJFf7i2ad/h0jmy+VCIVtMl2kdoOP/i2OfzJPDZjlKHXHshXEsGLyA
fotUCehYwSSDfPduQEuHSFEQmvaVbnI/4MQxyrLhrHk7vQ87iE6BIi4ZtTFbIhtiz3jYahGRshVV
16v6mbmyQ3QRthLmQOIDKQ3YZkrG7+FFgG72ClchunIwiIbapStRb58SzRMLFwANbyRMkkKgLIEq
kDJmjLbyf8lFZcx6/DshwxBlCmRgTaGRlfr3MB3z0+Is2R/PD8PipLpK5yupLOS57O0it2iktlPK
N0v1/PZ9kAxuS7m3c77z5/v0mx4IHJ8sFA2g8gnta02Y/HKbppf1sHQqTbI3CEHfZbuFKiQBqPlD
rpv0RBma3bg6q6FDSmPtNV3LRtcfybHyMaqditUCTMRVCyXGCozI6vrzeKlQuzx63n+MvpLrAnE2
sXNntK+lHlK12evhdXH1ke2j+14Z7kjvsdnRV3adrkBWxABOa8fn0o5W1TTKWnxM+qXL31L3v4s1
f73Wb6mHbDm9nxUOY0By/MYZURGccdnlSQhVYvUWJRIB7Aq+GnrTD1l6GajhNuwIVbu7nao5jIhA
mnuBHGRlYLT5JDCtgUcnhKialasbg4HHvAbS4Ai5T1rPk1b523L7TWM8V5pdn3O5Ilm2b8m1wzzJ
DEen/PkRTgvSt1M4f5X8urauLwktQ/J13N1WHqg2oN34HfVBtBXZplrjNZ1Fiqt6LtP4BEWu3h26
n4dJtVyfZrr7XY3U1bw9O1fTmedcZUA507x9c6hCr6xXS437e1oqloaVW5q2TAp0cLkVhD2Q1jq0
55faHC1XeIjN2aFVhtRL0r1I+uDPszf/33Qml002sZzHwuTop/Pv2VuepjOH2ep8eVyUK7X+qfZa
emMC1gFkqptav3+9OTav15Xj07rSqKCj9tz8zFX2L1B7STVe9Y61+lshV6XFaJ1u1OPKW6be6dzf
kjYav2/nf5l9uZB9/89S/+Vkv6XLB9PCYjOaMP22nTlSupQMYFtaNKYftbdgEOCldmugSP2VqAtg
OdS2G60RfBuXlu+X+UYM6YgWCatZoKRZ7g4oUYnVGelZfkPnBVSPJ3D1sFcPwW71gZn4C91o4Hta
0TH/OQa/q8QieGSeI3C1sIt7hCgrpbtZc4nECrjUj7BfwF8T/ZccOOpDyqvb45byNQXJTfuw3TyK
rRZ7qa4wKuhqyIokTSrQCbu4vDQB15kejK44Qy0qTQmmrPYhjOMZM3ylV6I2wjljN8PwcwjvzoR/
Qgx+N8Qn8D9XCmfCeaGZEDkSRxqiGlEbB1rVS1UtGItIrmb8ElhiZrkmYec0pYOpAR1r7FiqCbBc
nqswKj70ClUrdGKFzW5bdbcyH5zpAu1b/VPbP9IRD5g608UsmuKiDud9dI8j0B93uHnkAfZk9M8n
lI5tKjcguJm8TYIX6G5vu0HdlJhWFNJH0qhMpYVYJh7fkuJCdSqiqJbui568TqvkZRVpdE4FYmMY
ZmDo/8lmoS2HtJL+7OIrvlxvdxe0oPqTGR6HL7ThpEqyM8pALf0Z4hUrjJR6NDYzz4DayKhqWGe4
QeUEoVGEWi0H9IPVi/FtMZSM+lmmOczrRUXTQWB1G2gWH03GlchWWaOpTq5nLEhsQCQm7G8pwkYl
TtzlE0YM5d3WeFJTJxc3DBmQf6JY4tUtOPnlzlpAjDIlTESx2mRe8WhEi8VilNoqfgw+LHGkObGZ
8f89Tl/6jof65k2/2Yc2fFc9XGX663sztYsQS5gKkzS4CYZb8iCuU+vPlqz0X7KclixHN7AsfWGL
yTdLNkzG6/MpvTs+nLELZr0WtXSOueM0ysR2hcBTo3k11zk+5UOtw5YpCUpAyU/4wqkKj/fM+zSU
T1mKnDw5WU86r2yyObgA0vyP9wnOkgj5kTjPCCWqpDkCVNUEaFze+AYsIMHdlGgOcx1u+hxm+eh1
QW3mX7Hg39vy/43AN/OYxUdJ5ed4Iruw+ob1m+FP8h4M+p+HOvv7AxVpZZTN0Xzt+165HZQP6/k0
dX4sLuhn331JStVTjYI7W62ta81epnr1Vi/fPn/QjrxH27Pbn/PnP5/Cb2hq3u3/ncI3Gk5uUFjN
p/n98UG8VA3IzQ20TMtHcBaUNCw3MwQ+08YWD/TPx/4N++nfx/7OOhqtCoN57nR5zPVrr5ll5aU/
WlbQPOm/vNIYLvkxe/6cdUv3zwmtUq9KtNNL1bpPfz6H7H9pOJxDvkQL34RmXxAX/r1vH1aZyWaW
J8crkUNSjZk+M6iW4FF1Qchkn1zz+jncfVET42QT5rnGcIXO3xJwaF6bNuZ4+xYgTJp/PsXcb51F
OmzSGixbyuULhX+f4i6zPQyOp/QFclu+8rJ+SlcpbrpbV870SK9ssrXUoFJa9zKV4+PDNoc/dXh/
mPabswqKQj+qm04nf7geq9S7qewvjWz17XA7qmzpbpeufJ2797d/YTYV/8slY0R/OV0v5xc/PrvI
7I+7FSO6kYnQUQVj1FbtAv+WutjKFoqe/7JHQe613NLvta1BYNWcg0INQOY4IL8LGvOsgOOQ+L4f
Bu2nC7Ze5MKtw7pqgRvr4BU1B+55/KAOA6ubBo1EnYynj6ACokV5ykz+dmtKgSr2H0+qCNelnDHE
DEmlXy72nMlm04fU7ISxLDJt3HzlPaiyOWyR/1AuwX4Gbv1KDYkYJ83t17BYU9lnR9XmflQF3RYW
DhlbfAfzNvZicbz4BIH0Y2f14kAJ7CbN+ZcyGnapoOMFA5kiZ2PmGd/nRSLM5aexonwRyQcG17oq
OjLC+hdcNzshqUQsSWbwGJPNNPWwB0e5VW7NXszkFX+On20VItZPoXJo1TXmFbuG8j92cQiKIoDY
O261Lpeul65cubXF0zELcP4akCMocnVn2t94CZGMortn9GFmD158XbUPmWgKDgneD99Mog9QUQoZ
75grMtFgFkCinO5oVJQ192EddcxvICsDWw2iCXsQWzfzXoE1Q/UD0IgEOh+uc7kRk48VK921rSb2
iV3duno4VDQxsBjMOuIpSsEKZ1IG1sBpQdXSZ5mAuAoBgcN30R2iBcKHZBh1u5V7oAJ+x0nM+6fW
lqL7QtXwzcMo7KqUrYSMVFBxM/l+uhvDHeJtAfoBB5f1BQDBzirHQ+AmD8Usg/iIaRvvnX7AKNCk
znjLOrPA+0SI2ZoSzxsScZte/rrwKAKpwuH/UfZly20ry7JfhAigMfYrGuAkUhIlUbb0gpBtEfM8
4+tvFnnOWTTMIOPuHWstW5YFAujuqsrKzGL7FquQ7B0wmAQepcvYjm3pAfoDKGDO1CLpj4mmLhQk
ZDJFcmb5lDTW3/k3sk/kTBDndyv2AcwJ9urwOsdHnF7IpJv6/6QiBAfgZNLUrIjHkSLHouO03Keu
DjwqWbTLHvgUMRfpo+KYhccTfGzPHSzqflEbkTop0ZbDjrQ9NapJSUb3CPUOqD/NwukW1idW4OlF
6j9qWJcRt8F3XyjzIO9zFaQvdIQOBfJfOsvJ4Yx8BpA+P5DIk34VghFCGQrBYvqifQFD5ASKEcuG
zOHIY4B4MaSch8R+RWuMHHfp52QgBZKIm3g4BLMRIYhSTkJ3T+yuBTlUxd/EliHnD1oQ2h80WKAE
pQxx2EOlug5OJq4qMHYS857T2+Idq2tDCCiUCvk6eyQ7jDN2Svk6GAcK/lRdgqVqAa0k1HKCny0J
lcM3QiwltAHoV9SAUPB36TuQ0UIzaqDRCYSWPAxroPUEcBKSTZAsrniG9CnsEz+Llvb/tlsImaST
ltwEqVJIgP2eWxe0EWBvReuephggocZ+ocyWUFvaFSYyfurKUKExuCB7HenXhNtXAIC3PRo19DPp
ryD1O9IdAhmmGz6juCTSPlkrO4RHWwizJDWMXKqUSNZZr0n9rcGnG0kkRWOKx5CcwMEL1qmUuZCX
HHJGBGkyyCWxLf0dit/FC1monrNt+ms56i9SSUImesLz6Ye1CszCiKWRnbgXGn4QMNEFh5UI6Grk
GUbZK30LiRYJCj2zG4jYQEAngZz0/3PJCuIOVrS5TsHAQ6XnlM90LfrYLX5FPQT64fSnGTBIgKHj
y+1sAoN9EX//DVkWBlUrMtFeZ+lEMGq6TyOyD96AE8DvndrVMYdQxwHpcMzG/QwwLLKE/M2OB8cq
hSaGVy123owv2Z2cHQcZTQyLccqglBT43s9PdftmszeY6SQmGOtcfAeO72ZQ+9jm4nOH4DeKn7vF
29r+zh6mR5ygtm+ufkjgRpZ79FY+FOMBeDyza2kH42wNovvKmbB3f7eOj2QLB4ajHtXUKWwZ45qF
9wBO/mu1W/GPfdzYrb2qTVvmzggfwtsP66Sh+edZWQwiBhl0VoyB/TuX8eW4mLTeHA+67XA8kSc0
jW31F7RpmILMEK0cNd9YH53yheENE8T4ie0qR7d4UXYgtP9YZWLV22ljm06QLyp/1drxr9jOjFXx
u/XtSbXVO9jOlSHZyL4uPvGMVh7EkEhEHfJ5gjWm30aK6YwN+OLU8QdTcdGtKMBRrQ8B8pEoS82G
IpW1hukm8QqpfUC0cxPbnUBC2mtEwCX1L5FwoWMCgQ0LmxKL248b5P9ra/Pi08/WplcqsjqMBSjZ
aMufu+vB+jTgjsIdseBoTqC3gwxXfx03lIxQvpNsfaIIFJUTgtiC2A+QJN0ZogEjgs50ivAe7opc
+ciUgOB8MrqNwf4jTqWPgTqAkIGoEhDgv/mdTd7W1HZCK5U8kINHaUcnUYazmUj11PujvjJ9E31b
jB4k35HVT/ubUlTiQ9L/Ue2CNUfh/ewqCmMonO0Jnifk5ugOnmAsytNW+hvhV/kq/kFcwQxD9aTF
9EEKTb4GFQp/43yaUYFB/YB7xahiXi2FLItzLjOks/IscU/iSZ+0GEuHUsuzhV2xDTHUEQkpZV5y
BQQ3lFxiaRDwRa8jWvNXhQMyJCrNmW0oAx0gwizBV/SN56SX6Bz4CsQF9J1ghYADQnwLmmFLHSni
BhNDGFJlhFTiC8N5bk+uKM0TZU2gGrrU6ASdfUuHJh28Z2odEdyprYlmHtb12RyJ0CCCksDtO3kh
tC0SMsJiCJUhDkOx8nCuI6adPZipuzYtS/Cfy5+VS/+mpp26IVsm7Sd5nJ+9xehnnt25zqb1iIto
KSo4/ImzTEANSReyswAdFIECYAVZw9Prpt+dNxH1zCKoje+9QkbY+r/H1X9vcNZCKWPJssxIGw/Z
T71y33dPbyURlSkRzTYatE2Pkb3xHSjQHP3Pnzub98oAYMjcmArdF00UV+YCyEIqssLLKmpqUJlC
Rc+Z80L1HtF3iBRL5QvNnaDkiRDUEaN7yTG13Uyv1Acc8Z0NoE/ykoGx5DelWhMSOoKWALW5LZzh
UjBH4610QNP8p4yDipIPGVuOhpcgm4AbCJE4KB8NQSKVDtTzoJoR6By2P0dKTZ2/BKz0Gl1S8jUq
kJWn7ukq+A508JBywHXg9GYpUP/vuwMv0UaCcDIxoLSCgKnzQBxietM/FOpDyPixP0m9Qvv7PNnt
ztO+FsUvHjafYVRdqLJ8yMLpMG7a93QVb7TehiJhmRY2rAiGj9uXY9dAQRPAlwqZnY5idxYIA8vU
Ayap46Hfcxgj2fHX7qm217AE+dbeSD0Xb4vR/vEoxH6P4iG+E9ZOa2e+sk2SyUG6iPhgzG6XRxXv
yxSBYVzGR8LoKxS+UMhD9CChWiUEgVYdyFBUG1ONSONvYa+Iyo743YTqUCXQfxNQTpxyKkFalGUK
Ih5xvOFf8kZAL1lugwQMBsUA5sRJfwFGxOSO26CyYaSC7K9dD1+UGdOaoqFodFYQPTgAGYjkNfdg
BkW+BhRe3j5t/AuYoWFpZ2lV8z+YCm4ffRVsowHcdiqsaYOdy/Hz9tJhTUyELwr5KJEARQyYqELK
FKp9qZIk4RdZW2n4h6RmJHaimUU5bTEco0jF3wnlotyYeoqUjWdfRI3AjIGj99Qd4zciSdC8AXoU
FBNRRyAKEsJPxBl4nBOUSydj5PbgAZPynSBrArFvr06d2qW3VscMxNQn7gPjw8kDh2bcsvSzRCmn
n4QMPUQC/opsLs9+syBPohNJbDwDsk5kBwM2PE2QomBAZAwqcxTcrb7B3CUM06Dtjkri1C4Z3sM/
hMxTzk8UbXIiqO/g7+xqK9HUTaBKuqxb/ATZXrxsLY2HwVdaQJLIdna1S2gNDWshWMigET8UkM+k
Y5lOz9PrpxdPoM//nKFYFtWC9gllTRSoMRuZyJVEwCWeLf2bWJIGgHuK8OhgUaxGXCaqMo1ipkSL
QjYd0eMGG6s7+YpRPKcvnrt/BEScyMiQhZCa6gySxGtGORNRp+gLRAEjHA5WTcBVyJrwFFzRUqKv
ndMs6n9YQFWoFqU1RmSccaH9BgGNStR4jWIXSMyWGjzSO/kSnlUsVKGfKS/wlHQJ0Tkbp9HKNgRV
9bJLlEf6hyz1qJ9xRgjIvhL5IMAM+kmw4Pwjq5By1afIT0Uxffxx4cLxH4EADCjkwmyRv53Nf6hM
9f+cezX4rEeqqjXsGg/fffY2Glzy66KehoxUhepDwMSnLDr6lNHJIEsbmFxIJ9oHjEuoUqQtQkaE
ZEh4e4tA4X51j/zfqpq3dVRDlusAcvc3rAG0S9PktZbXPXzk0Q0EhwI5wZu3z6tF0duwtFGh80cB
9z48pVxIq2Lvv+vo5uH3/Q8NYqxXLxLZzxgS4bfw3csiOzdsJRGlstYjEQikhEMrqrc6R8d+p0yP
dSiUVtSPgPMgGzWhexe82KEPj5dc2sNTsu3edAA+rfAmMaYraxJa9cwSuywFyNaW8aB9VdvwGEE8
UENU1jhxbaMwtARY7QFQM9SUhfC/JNnxJbdNXTMRI/BMSPLiPYwnQs1ugHp/RbFQfDt6LjBJGStm
X4yCfUyAHwNnyh8q07EQ3TAIItzG5lb3BGyu82lpohbexeNSmZyytmO4Eml2yN1ehSKKvZuw9R1R
6hYgaazLHU8WVeOO4M2Bsn9kMQhGAHGHB/ZWtk4lO6HlYOY5aOh9JUrPkWHib4rgzftiicOO3W8P
JLMItjtOKrsxd0r20PZ2AgAPqeroDrINZ0LDR0KLseeKXUY2M90IrkG6gyfQW1tJERJaOD9iaYUa
vfKcyrJzuGMNTr/E3x62LXy2DtpzcTQaxxiWJvgZj5YP2yDbg8feaJdvIZ6O5xZfUvoACGrwXAyk
sX5bpRO+SZkI9MfIF4MvOky5So/ZJihFMrngOBW+IwdCKp2EwT/PxhpRdi1z1NKuAydIbR9Ax3OS
uSbWjWZ3u+pY408nwVIRwWe7seG60x3l7fgrxfLaBYYzdkvW2M2x9RzjAZn5ofmwJqfvbOaDE1JW
Dmxhmhe1FAQf/LECp0TVBPzZEriH+OeUOg3q7BFu6F1O86pACQLnBxCs7qrls/kBPjl8omxlEly1
q3EJxrnZOHB40VZQPZmBAL3yOfqG3xJW06DY8MwCSa4CFoFRbbSsRFbaxQRXKWyWrP1llW4WOzBB
GjFYGCT/Yel/YMqz/uFZy14V+CvFd97iEwnjIRicBmr/1K0+2e/QXMuaG01imsSAUZvyOlH3Xevo
vY05CniYivXUGFtgQs3P+skcbP91iFwwk2K4uDT4nWHZpSY8jvVlR5EbTHZ1xMQhvBvwc3nvZJYT
xlhqdzIziHrvHCyz1KyTez2pGoQr60Bp+9lOnUQFEIvgaf4kjj35mhKuPywAB5FmgnoRFNeogiSm
vo9FgEiiwFWToUFx7gGQEoG+iYpP+nE0M5T60IAaQZ71gTh7a8rmKchQaUc4RrWC53CxynGMk5wW
+OMZWEQWk7g9WipEV8HZhKYJshGC4mjOFXkb01EdA/paAklVN8NR2RgcJSJi0W9yIaa5TsDmERaK
46mUcDtBed+JfHxmDsAT7tQJJAMydALBhCRVE/Ehqdq7faCfMt5/c57/zvNZSpgmCeOhpEToCjYO
Zo86vZAUu4HiZVpQh5Dbtf2rtEtbcUpbE9BmiV/rVHSgjJHTxfOys3/jv9LuR2JjMjEOewH3GLt1
LLuyfRHZh5XvHF9jZxPAJI2jZGzF7Vtg88Ym2mkmUzjXUS6CMDZ3nejLxmQlj9NHfXr2kd3IuSjg
XliNolZ2sZI4MQtWYxqIjoOjrK6n5Bg9yr3pgCYuJ4ehO+Q57qCDjg2+UbKBCeB1IIzuM1IDYcXR
KjTfbn/kOUnSVLD+kUpyCNxVxVDndYgZGEWnek24bUAZzo9yrtoJjkEdnJYWjKcB56SdNSAqhtDh
lsad3JDP8LHT5U0VlhVoV3MLlkZ/1wFd6+VqKRfR1scRE8GOXsbxD5GN8mECs1K6XuQTfGOC5BeP
A9fMEwxkqZ1W9d2QwyMeumQ2AJUBWmaOH50hudK4jybQsYr3AhqttMwcv+WOXsNBLAZryghdK7BE
MX12Zmk/mnEvfCUGdgNiZOw2qinqDt2i5qdvoKv81CvyMlZgulrBxwdspEapRIgSyg8XLDmqfiKm
ThaEIGafqvK7Zqo9hV8lSgUvfU7S98lr7EzayRYm4CC36MMfU93aSv8yeX/K8iHBx/NiOH+2Pycz
sLt6oyE36MwDCL4iwFlYwE5SL9dREogYAbbMW2dq0JeHIDGqdkqvOhOSByuC+862qV/k6YeHaTYB
f7m9SmZA2uktEQkQbwo2Q7I8Y3eGPGEqb7rgaewOXrzK9KdB3bXmCtY3SXG4fa25jwpdjDjNsE4i
0qx+qpwvqgUWaTU4FGO4zYtlAA2cNh0a9eBBWZ8ePckxwwI95Du4+Gzj/nPNGRrgNalXh4MRbpnp
jPp+HDZ+41bGW6stb9/dlSf5181RUntxc340ymXcesEWitIKJjRyb2uSiFvDbtARz+4cSFdvCywQ
XVask/L/76ulQyrXjdzitjCHsV2a2c6CB1CD9W7sbt+XPsvGz0/w4lKzJ5j69cTaUQu2U1ysqka2
C+3o1xi8CvdeH8e3pz/EIKIlslOZ1jaQMHIgkIWZfuZsFLncOqr0S6LcJ21cxqKF7gdOlh6r8WDx
VTh4dmi+5MkD4Fy3iTpnGD9xZ/aQ7NXGF1mFcwInZpA+qVUg/BD1PpdFaaDy740FrRqkgVZV2XFW
oxrYZNaqHEI36/dGtpNb2LqH7xwd7VAWYRy5t5/N1Xd+8WhmPYAsZNZYxl641TFQnk4q/VPJjhOg
wGo5tHcuNvcCOr8IU8PGUfA/dW6KV3qSkk99BuqniWR4F6aTncawSdaSldyBLIoSJOw3vXfoMW68
MuxaPQRAn+BUnkL9jEPVSB952AoZ8wIMybn9KJQZynf+dDjmDUNWER/nNloyL4LeGIJ4m2JYVukq
0zbB2jdSjE5F8WPkQngyOvjG+53rXokzKuILzOVk2dAAuP29E6Z4KMKowjswm02r7vwRWIkULHoJ
xuP1o1zv+2KjSP3aZ5NoQWDByVYWd17N1XUALQCMCnUNx+gs1tVlbFh1NcVbK0XLTDro+mcACK6G
PZXPHd79/29+TQbeYinAMg1jLj8wG09Lmm4Itqb/Au8+nKEoC61qjxd+++FeuS9ciKtowGDZwf7p
72fLNG+ocQKFWwWe394Ox7YCpKDFAPkNCu/b17oWHf662GwzJRHPtUjiwbbnP2po7LRt3y9V7cnK
9+n0LeVfYX5Px4GPf5GX0pLVZDRMddVCLwBKhr9vz9K1qInoEK0wQKF1/d6N212uPONat+9Nu7I5
/rrSbJEyVsIv0k+irUk7sglcqUATfkR3ZXhJ609Lg04lefLC0h09rBsOZhhSxDQDDtEAVTP7jY4C
ZYwKIAylkJLwgfu7kkWOaggj2RfdkwzVAkrDjO/wQ1icuGb1PUHJKGmuzA6BodtpbQgFqcpowaYa
v2fyH0v17Nt3qtJSv/VMZ1tB6QJTaXVsR6/hQgt70UmmUHLFLspNncYL1ftQuuVQiww7o+mXo38c
I6dTklU1HBM0MHu4AEvVQZeCDIoX2DQP8XLUvqE0YNm+DRDF5X7TTW+Dv+fIJ29//CthFe8JAZUw
Taz82RqUWzZEZhhi2FyzqQGmpKAuhg8JTF3Se06S158UTkpOhZHBT+SHi4TBDHwjM2IkyF5q2GOf
7yOwI+VO2fhe5Cit/6Tqqu3FhTPExrPUwv4XYi4ldnz/oGfGgQc7AwCfttMhwEICbEW9bbGVpgEB
5nBwjqzXRsO0Ot8SngawaICUIAODolqWPLvz1k92lP+8dca5SjxsXZv7k+VmJjHWhuFWVSFwEH0u
CTzBst8Z6QuLJ3vp5weufhRgcrI7Z9TcEPC8i/+79pwWa9SRJGe5FG1LDwYqUr00tVB08YZHoUDo
UYKN337hDB7yLyX801aDHd7zU726bC4+wmx7J6YedlpVRlskQkHosmGv6jskOHm6v70+5zTsf252
tr360u81q8nDbdcsixB2wwF3ImiczakXKhZHUboYhqso7YECYRR9+RFIbsY3m9ARirTXtNqnbeoM
w+i26orXn6wOFsiUqFRijD0wvVpTzooQb3cZ7B2L9s5aufesZg0QSPOsaMgN/tDHGz10cxAb0Bho
1n1y51nduxAFt4v9VVSWFtRhEG6L8AUXkv1KGM2msp4pFbr9Wq7GyYv3P6uipqCKwzSoYSHafOFM
g6/cQpG/fAykQWmnIwW6fbnrSx4RyyD6MnxbZ4ErlfIgy0oWbku0geJNm2LQ6mjaFevsrNqp4zbv
geHDYaHsHB3tJQxRkJZ3PsOsz3deiRefYbbmla5uG63Hmh/lHe65kt4UdhhkURXvOKFGFYw/7U4p
cvWNXlxytvjNpK5HveToNclU8XgapsXBghb63fFeNXc9G7m41myZBmWed7law7Wq3HfS4EiWamdo
/RijU7WfNZJ92N+b98q6Ewn7n4P04rKzYisElFHxqkq2xoT+ULsNhkxYdWTX1mMCiFTN9n0rC9rx
XuyasbwLsHEDBcB2ux+MzyI/6qYDX+pSeiPXfR/WeTHUi/KKK65UP0eKqGBhB+F73NqSzhxDX1Hx
NGAYuLGZ/FVS6XeS1WtliyZf3NI8pspjFncJR5HUbGSMFJm+UbDK8Irjduo9IoW1UMEZKGZGBrxZ
sII7OYftTQQUKD3y/hArXEw+EykwoTuLmFbMrcc9OyOiphhYbaKbM5Q7Kh4K35bN5zx/abjqInho
gP9bTGIwIt3W+zvp5/U1BhGmpetIsi1ztsYyK62iRBmlx6zYTSZwfcUF+hIRy9h7lIDfx9FGhbzg
zk3TA//npmF3yUATVBmTZ1l91AWsV3kVbkPkmX4G3nYO+Snk3KCLp8JozU2kLath18FNEOmGmohK
zw5R+5RF9b1HcKV6gwU5HJ6hKiJFKm35i0O6tlDlyHyA0FF5t2o4bKJWxEQzRWheYiMVE9jgWbKx
sk9gRCHq+vHOJzhpxf95Gv99AmN2loaNqbdMKqXHqn8d09epfgsxOyDccvRXLOutjrABO7hCq+gu
ac1rASSj9tx4WlcIv0PWCS8qRSrDuypHjqHD4rZH72JsHElCh1rphTKoG18xthJ6+U1hW/LTWIdu
AivN0AJzLm/cujkEGtY+VLWW8sL0VBSmJMYBIxdCNKPMepfoWP4V3DSseMnQQ8kwLITD0iFTXa7m
uzY1f1nSl45GUtJ8t3XvGCa64NhNQ33o1G6nDrFt5qPtYVTGC0dkGDF3GGe3lL3WQGCSADyYDE0/
xdbRbhxT2VaL9wE+HfA7Kw1HB3MQ/Z+kXIyBLoIWbBbll5T80tr3O2vz6npAbDHIjhwI4ez8a4B2
eeXYnBLwthLIDsJhgynjlXpIhyVvJhvlJ/ANv8bIHP4HyoDbH2BGzzhHtYvrz9ajHPhRV8cIMZ20
kf2VZHhOaUHz5sr6Lm4RR4vt7QvOiXD/XHF2BFV905MFuvdIaHBf2lm38Uf0or3HMvlhjUAPH9ul
l7Vro91HGI6V7wL2MIHpFf3EbxssnWB8YP4hj99uf7I7j+LUTLvYml6MuQjqFCVU/OPEltK9l6Qb
wIxltUsU2GgATLl9xatp1H8PX5udhx2viqHuJxxMUH60AO0DtmohWejRyXRY9Xr7aleziYurzZaa
7GPnK2oTgzf67qFWAFqE95ym+xBA2p1L0Sf/55BBnqaaSJwZHFr/PubSKGvLWJ+QuZTvyFyANwSm
YZsVKJrTweQSpIQLWYPflLFJuP/eGoHra8Wq6Y8Z8g4rMu08lp2klkTtdcj4+SL13rtpetfzzWBg
1o6x16XnpP5M08SVYEagqzD3aiAPUEQflQck+iEoqioYVtj4FPG1vLd747OpN2EeizEA76QckeWg
/SB9I+iW4zeUCRVUMdU+5BPOP+SWx8ZyCEKItAKmFWDFaoGb80IgvU4ZBpCZEICwowYIOPY/+2jA
QKFuQ8kKLN26SNlM4GrcfrLXloyi4KBQZQgO/xmXkWdt08SySfPhm2bJMBIrwqikrQqE9O5bVCml
nb/Fi4vNTXaxPuMxV7Lx7R0agQV0nxDe2Ota2G/D6uXb3wHTWW5tsfLczAefPvle3VMsXgWSFJoc
APN7LKPTn19sSiNIi6mp1Ghr1TEmFcD3oyZeTLAcfoAlBXZGI40gDYAl0m+4+laAAhZPIuD+wvQf
leDL0ja52dnaaDg99BKvVW3i5feY+jA+xtqhAaiQ7TpAYkq4T0dQkNUKTeZHFE4M+Gna6XYTmnYk
S6KdwF8dPoP71c21pIzEiLhPqD6YMTuDPXwxKCQLFBv/y2c7HxZGOeheLwweHXr9OPmwZU33Mfvi
WH63l9NcwHo6jSEmx9gZoKsa1Al/b9QgkfVMqcZom4JRo47lusD+mxrQH6RdG6FB32z0orSDLliH
4NcYnvnQo0mnKKOwdMjEzI3ZPZfoXzTpTisVt9B1u2+qUxFoUJ6r7UeV2+GwK1CiMflT7oNV3GQu
nrDGtUXAR6cbc9dMnan9hU5CFRiLsCyAXshr5r93Vrj2eLEeymMiwakyvhOAratr/OIBzM7goYqn
cQyQkDUqjBhcNeCu6WEktGktKvyXFSFYSz87jlkLabIs0uFN9413ZXxEAcIg2qvAbI7QgMf0lVau
HL9T3aLv3kbZsMOk2HC0/fwAfBeteFI0yBenJ94egeVV5SDSWv6R4VhBgcUlmEuXWGkmesT4Of0Q
Ca/DimXMLiJ48GcyZhsqPnIT8y1Cg6cLQapIX8wMVgS+YufgwKAVjG6YpHbP6nPdPA4eDLE03w2C
pwJj2nUJHlnFUpe+JYu50QDhlzQsElxegm1W5ue7sqnsHH1pdYDXIrwlyuY5BVeL+7+LcKObst0F
3zy1lreX4LW+vaZQSwPTXzAeZD5tos3Mfgi9KKK464OYhTTIxwBSfEgVVNXugNXkl27fvlegZ92+
NrsWpy6vPYuJ3K9Uq53QYioU9C3h3cchA0IFUlvPTHv0PipjQt27A4jI0+MYg8SYbMzqs3/QmGnT
iUuFJLwaQc/UVJs/3/541yL25aebFS5SHKdhIGH4Tq3uWfMJ3IhZawA6Q/Z1+0JXARZsf3RXQPxA
fTZLymI5LUx/iKNtVW/a7qvNK4G8DNmokgFFwpGXI1AmMmbgJhsAV9RnbFrvXmy7ehBefIpZ1qBO
w5S2HGi0bJgPSjwimxeybzlRQA9agwnvJHQtfNaznZlvsNz77EWPQM6DTA6wQDke8Nk95MwBLPD1
UhAk6FnWug0wFgwvq8h/FAG03Hx4kMPn3LDWlvaMRZZU3xUGAA4vaJ315nfR77LYdzKtW+B5K2mM
aXvRgp5CCKM3WP1WP8xxayDMh0q2zNv41fvloZxNptGJehjLjaBe9wbAe4z3nUq3iNEeNgeHfo1+
YI75JcBKWXek8IK4BqohXEtYJdCaEeg0n7tcA1qIabIpsQKNBkAFkp4E+zR2ZYAat1//tQL54u3P
S8Iqt9qwKgoYC4VfheR0GBmsfxvm/vZVlKvL+b/XOyfoMKtj49AH0mOMil9C2wMHO3Ddnaqj8IGd
S76IOBgpMJbNv9G1HKg4DZ2827DoqR/u1CHq1ZtGMw8+KqaB2DdbbDznuVJlwBSRDieALatmX6T7
QSW94ihMjslQQyjSKBe6Ag2ShJJ12Jqyh9Cw1xW4Y2q72m9FMYIXCw4gkjWhoYJS60HEkbaowOds
IGOT0alHG4t1BKWJKMdsU/O9QancBI0dF5Vo1WZ1+0Fffc44j9GUZgjsp0bMRc6UaXHnRR4aLX32
SDuh3ICDw8F8mro7AOX1VwrjCx0zwnR0TWdggtGyoh/0PqAKJqn2/QCLvmJT5T/k5tNqd/0IXmVY
bUb4HZmAoqsTzq6puGuGWInYePvOT+XyPxkr1yzMXFOhtZw35WHzNbVRJ0HxYhh2gKGWZQGLToAJ
Jjvmkejkh0wtXKaN71MEc314bGfTAjXBiLdG7fswqAXTi2UZ/eoj6OczMOfTlwBRqQo3taWt5JA7
wXSgr4wa35RttGjUvZoYDuvYejCsO1vzKmYGyArmfzS0C4S8vxO0qGgBfcOPDjRMF1Epz5EFbkKj
trm/Aaenh6ID+Mjtx3j1tTIFfS0Dln+mYsyyQpaHva9LFTxsrXWEhppfPGbhskNPsDL15yjkto4H
4Fkof7Kl0kPUhGpo0nBaIYXxkUIbSXsnTTjtx/mrvfxMFMovVjXrrBpi4C7eGmi0Jrn3nGnGk4Ex
YKxbhOroVrq/HRX+0samm2LtMcN/xABWNF0jfGxll1fh55QvfNSe/NnSADaCnhEHsAdTB8I6icFW
y+8GfNaDlH95AF/D3HAjCTTCFrO/EAZwNgcWcDttHcifegAbs/idS4Ndp59aC+H42C4C7ZkNKij3
oSjT6Umb7r0bRinJrecwS1laPmFrR3g3SM37F7N2ygCRA5PzelQxFKSkNAXkhbzcE7oRLvvEcqV+
3/MYCQ53FIAL1aZtHpvpUf89hb86ybb0e/zRa2UqhgUaOpn1g7A1+5BhVeWtnDSY6lhONkOhnWM/
uiu9hY9jwO7skfmIuVMRw6CPMLE/cJ6fjIQulgay+0lGYolubKPbY+mDw/hTA8+9TEGtpZ0KRmag
reP+Le9CR81SGJxpB0nnOJM/pEraBKmylCLYBgB1p1bSMDROqCyIs1e3n2P21YEiyfapMdgeKONS
e/TkUkxR6YIZoiBqs0BfNuUE2j34XmBoVgB18f5DuzT2UwTBI5j/dcPX2kQDyyIoKnv4B1aYP5vA
XiDr3DpXd2a78+V0hY6xFh8xGWvVhPfQ3+s7++JRzaKeLg+BFRZptFWBNxcFptw0gH37LwkmwKqj
RwvoEqx+HUEzEK+TxACiC100Up0xOdzFoq8Fqov3Np9H1RtlySaOwhd5DtEl4tIFkKGBsGt19b0z
jc6sf/YN6MyyyeGsAO7S7PyIA0XrAnCWphJWgr7nmCxdl4G27wPmtGhixhtTglgBwSKvo4e07e+E
5atJNibq/d8nmCXZo9f4wRjiKDdBzstzUN03mD+J2GyY1BB6meRd6h07f8+Av6Peye7Rcq5x1sCR
NmUASBZmP2qUE11slNCzIi+acvC2lA22iYTC2scJqatLsKmQ/OaFBOEKR+V59/Ffq7Nh1aBBfGyQ
u8UspHh+11eS4QPkqPbwAhbpEiAaGoyIZmW3kSSoiRShQst2O5Rdy/IuLzuLGn1e5KXEtGgLRjhA
CJCmaQODLXn7Mv/YI5zPoIv7m514wRTyAb2r8MmTfccr3r3CxFhviAHNYDP0yk7SURRkS6u1NmED
i4oRPT69AlF6FGH6Z8BREmrKElikqr2W4I1kg/4F7HuSCztDm6KTDCDlfBF58VOhTU7rqp4kdAYN
Z6e5JVoprYX5zWhmEAEmoAgHMmLZgxohoY8DWk/wGQMGzUeoqYc/bbYpal9I0S8/YnAT5oeggdzI
AwfLTImmUPEPbyAcXNt27bs5fCJZsDto4ULIiYIWbCpFdUEy28Y55uF5mGpm1G6U4/jtZaFz/dFT
alHKPxtzEXbpKg2SpWr0OHVqd4IuqklrO2TG8xjCutL64SugjINDUyLnUiK0IeGDY0Kc38euV0sO
L1sRsoeBYwxk+DHKi8yCBYb+q2P+Bl9nbId/t97vsX1q6lcWPPZoU9XtUwXLkn7sIMkynLJMxRBz
AUKl8NDJinjrVlMrGhDli5wJyYN0E9owOXKNClYafvCdT+kq0o233Ch2eaKJvodbSIIhAuoL9BHY
wcgf8EitpF9oKGGAXEOYh7GEo/zgZwf6EpN+6coK/Ys7q+0aF+FyVc+SwqmSu1QNgYqCdASBX9cM
+Gcnd7uoODJAabzfl2lzJ8xe3UrkxsfBZzfQwP378FAqLGkUieF2ZEiFn1EGIfNVgFHevrlrqQNG
F1K+C1ItOul/X6bh/VCPWCPbGqJRHc5B3dIDBgC4v2dQAkXvty93FX7SYN2HUa84Gs3TMNCLM7HP
hloavCLcBtEL1dwF2oA4ho3gAZ0ANRwcc1jm+Y/EO6bFPaWQSi9qHpQ0FE+6pZmaps2tAgY9bYJA
oZvNjxb7rLv8GfebK/u0fje0dCGhiSovJAjIpmnRYf649EFgCE4ySA61/8fZezbFzW3Rur9IVcrh
q1KrE5homy8qJ6RWDq34688jdtW9IPrQZ+/y+xobMNJKc80wxpjWkziQQTCqjSklNpkLZTJdy+gd
vRE9zDlC4GHxXIjq0Zz+TaGXzd/IH0DYt69eLfKlkZjoICpvnAd5DUuO2sgqRyujgTMIFf1npo70
u76dII/pNP+pb+f2rgSdk3UIl1LjFqQeMidKghw/GcBBf/5rEEfUcu1W01MvQSjIH43p19Q/58jx
XFnzay+7uow0USlDBRnRBaIxawTukBvN8Lm5Cb9L8NhIqW5C5Lg6p34sqWhbQBOuvMHyhPXCk2YT
AYoQpYI1/rjLwyk5G7rOTUzSUaNaAXyq06pAGPptGhrgQ+mWrL0MlravS/ozK9G1OOKiN/L+DZYL
+92+nypLlsm3JYeikb3RBH3QxX5u5bcnYgi9iv2OBMWphWEE2BJYeVHC+2VVq/j1ylxcWg2LBgAI
WABBpsqzehMtMrJubOhkhpSp8lgikIdsmRnfnVTFkfCmlflWN0ml/enmfzW0qrO8h7Z05S0u2VQL
XhDrIdLy922Dv5uPMY1ojdrhKRBXyfGuxwXqMG6dSQFzg8/sxdCsrsPKLoVz7x+7WN13jzUS5ZQk
Cq3iwXgBBmmLXXbekZgoyYOl9KlvyCaByYmfkxbCVq7aZCe/HvnFo8sOxPaR/WUJVjthmIRiHgXA
rEsskIdOI0BbxT/OY/bFHTuzptlBg/D49JtcuEi1QySbJRA2W8XzsiXOJCaXrGbW5I5YCTthrJwW
H6/J7tvhym5Zc1rfHK2FX8d+sUhVv3UGfTdhkYxz2sgxMOLJM5RXI36aNQju/G+kP5MI/RPpRcqq
pdhbnYn/SO1l8oNpRq4qqru2zx/06VtLWi6iriUaTyjD21ZH6Tf5Farf5wpssnEfn2hIY2KP9Ngp
wLvoZz04xZSqkn+JpWw4Dp1MPN3Xm4RTokINAkcmCuo1M3FxUy58NST7RaCPy9F5N1hhkJVGa830
kFavdbELLfRyCErF0282JZUAoVI2SatdOwtrBut/JnlhmZjYcw2v/eNzuzQtinYsof6fkeKTOY1s
xAqUmgJubWgrt1eY78FyZ9S3WHmISBl/IxKujPvUSP5JExnzqruNCwGypfZkQEtfoHuFdJcl4iEv
xcPy4zpKVywUWcpYjn1hmEjDeoPxQ+vMIApjSnAPdAdx2xSB0E7cCYpqJwV4QPNlxiKAYDCn+CC2
wm00lu78utTuyfPnxlL9V9G2awrLOfGRjVrFynE63QtNfVtLxiYrDCedakC/sLFr5D/J+Avjzqw3
TbETW8+atyEhae/rzYMQ3wkzOoxRhb4phbY51exOR5V5yX71uTtZiZO1YZBVJXcFKhji5MRVfqwZ
XYfzToyThq9LNmGkxBbLJZx7BkHj6fQ44Eur4YsMbDlrKH6xnRZwRjbeh8o/6hst0v9pcjPntPLO
X2soaTH+5sxMt6UeqA/G6eye5fp+nEJ/qSPyb3Vy17pOn9aKFvEaoeZpcmbB+BaN5g4snFvWOzUd
3BhKlVZC8Jd+pd1oG+LsLmsoQWwj/Q8eQuZoO5ibhVIancNADeFON4MX68I3nLNCKTzKX3CCXYhh
7pLUz3UZhqvsLFXFhTkXpqTe4PcX91+brItZUevd/lxZzXiahckYgIXjAFdS6VaF4bfDEcdCjwxf
q14Fjj6O29ePXS6i1aWtQZIggpXR5JDWV0Sbku9uo8q8KSicZi+ESVJyq1Igrn6qoV+qVxIGFzxh
6hM6xCcEu/BPV3Y5LeQutYTCvAEWOeQPhD48q5IXVkGTfPt6aJdSA5oog0tc2NNkzFaXcB7PlRWa
uXBzSh76+nHUIaHQFMMqyC1+B3hVzJsYkrDYyldsnLys1adZ/f+f/MkVCpW5m62QYOaU/Uu7s19B
/YmS56wmXKWU0BXiK+7BTWEI3E6FN/2H4pYhTHoK/dNSqIkbAoOfyrBTJfMxH0avicqbdtJvM+vf
SMlFJe7/er4urs27l16tzShxTGYF9p+c0kO18EK6OxgIbFIeDd2z+fz109ZS8Is9ZnUgtesStQD8
hY/2eExP9SBZjXCjT4WtYm5aUEhwG+3UGigm4kd334iLDUh4sngT6siOt6UdIagnuEIi40NUtgaI
aQHZfv1qa6X4t1eTiAcJCFUySutXM9tZkRpNpuSiANIuyYXqNCK1Jidt1DcUCbgZsfRynl6OSjDO
Gh8rpAGel7cdXxXSfYv3O6IB2NypFUorSuhZcW2LcvGjKid/yWzUZuQvNfevX/5CAhLImwz0RQZa
pKxjvyqfozo0oEwU6muq3pXDHTHVYu2jK6jbS4QhTVY0i9NMLwFCvo8LKAqC2aiCgjRe9It+M91c
OWUO5qVt7KTcTSYKMOVx0k4OyDVhLB0uxa+HeinO5Q1osgVpFOixvOzod66E1BjzmBRUBas4BFtr
+nJXudTsLCRMkM/IaeYMZybnBmjNv1p+//XjL52X909fmZfJolbaSOVbxkKfMzzI44x8EcNMYKdc
Jadfim60Zbo1jYSrgr3+OFpFT4VTOjfhTTFQprfYVOTByJGoQAslbFhMsc/kwMZKvhP17aQiwEPm
6mqZ+dJNBdpd1BQROBP5hdXA5cLUBcQU4sM0zvDVNo310gyv8tnBd9AV/GZ8kPmqKt2l6X731HVd
llrXkGZIUtw08gEs4hzeupUG8gBe2uEgtz8a4bAk9BaTMXlLmjH6t6Syoun318v+fxk+mw7TgGba
2ls/tfnU9nP9BqqNiGAWgHN+P5w3hXQM/wg/heRabmw5SevrhGAG0ZI3r3mNpmsr6uzx3MYHE2Wg
WXnFcc1aZ8Bf7cWdpB2hDlsxzuu4OZNTvTLcC9GcpkmiCTYTIURkHz5uu6nLRn2WS0RzMiq0wPWk
SSIditSEp7PPASmetNhV1ImTB6bl1NiU5ibx15XXuBBRU5JXkWMkk8bWW10XJ1EwQrziFJmsl8b6
BTWMXD90fQtxpDd8xxL0kOSKwFCix1LgJMIqup4VX27BT2uxRBCqTLcx9Ck/TgfO/zltx44uU2/V
DmDewKnxhhP652WdDZhqKXad1SuZyou2DijZ//fcZY+8s3WELxU5noiMwvgtl7aKcRTjoEqP7U9g
B00WhIjJ0V+zuxI3XbpONG4RCzFO8LnWatpn2KpDE83CHuiSisbJcASy1SCWctWYi5ecJm1BVoPX
AmT96eZqpeE0hWr3uDRve9xnzot6s2/cv7ePt6aTbaTtD7f2UK57IJa3Y/82vnVRkXBiH6lsh2TX
tv8toVSwPTkjzd0a77F17cypvJvI/fmzcDrvbnRuTM/9dhjs2H4W/Ffksx90b3SK4BA6e9PxDoKr
2w/KNnMyR7F79xW1703vnOHUFPbdwUdpfLOLfG8KQufm9e7rLX7JwEG9tRa3iL5ua22IpNEJAKYk
vKmiX1hV8v/Ah0wztXF4NPV/cY7hHiomHGlgyOvz1KTjucjVme5r0vOAJA7CAODxJhiWU20uqDDw
XADOgI+nV7bUJQOK6IkCM2RhTXGYP27lWYzqOWlP2aEw6bcmAwLMH9AKoWpYNke93cRAT+JYu/16
ei/ViZeIQzJ03CJRXUPCMgi+SddBMo4BP0WENsCpsd2EsdSCAKEscILEuKNo+p/KYageS+MFeKz9
v4gyfHiVlRE512PSTh1xPrg4AGqYUqx4TwGJe5sk99cDv3CE0W+i45MlAmtS11Xic3o2dbMgFxZT
Hw/D3BGUHzpJ0DY/5u0VM3UhnPzwrJVHZsRa2YS5CB4OjEJtd8gKVk/LHs6BRS905a+HJl04M+SU
l/BBlBAwNVeXU8u1SEBOnlWrKlyu40iPg+pbLfwt0ltpitFhekj7h+T0PZMCxdxLJin6JJDbm3r6
0/wvITxutwxoDDjCghL5uLHVc21OU5YiT37enWgjiPpUJp1cMnKUlUTtmOGdGXSn/HoS1k2llnDF
lPAMZZlwQbXWgHexVcbCMCEDnhcYZ/sjEZP7rmqPQ5a7kFWKZF/TRLrPbqbW9MOwCEjA2OSDpf4V
NxnUulaIhyhWDpDep/x8uyBuEvoPA4xX+8hp5dpRuieNUEU64XK8jgMoA1HwhwEtzbDdmX0TNLp+
7M5HI3z9enAXFhggI5Atkuig8d42wLtrT+Cc1kOFJFPZ/Q416Cl3YGT1vTJu/xcFGB7FBSQqqiVy
Vj6uXhK3KA+c5PgAVD8sbzrThYljD/UdgJjOvGLsL93neGsElxxLUqHKyghGaGOYp1oxbsJ836Dv
mx/Gyk1ovXTeqIB4aZpdOqXs/S8XumnCc0fpFw8GVbmPoyz0GCETkSoNdSIAKiTlMgL8ClLY/dcr
9/aTVp6SCamHp1D6VACofHySpZzDszAXxcIub/raHaZkSy0g716UWbXBZsMDdNXccITxuTr9EEsg
pXm/yYWODOb/IFlA6hexrQUNroprnm7enImKGy1flPQYeT1v2tMNztqpuFJ6uHC7LfYI2L/MiZAZ
+sdhT4ZejhIJ0cfBuU3c2O/t740juNeQ5RfCweU5ANGIQcigrGvXiM9lRVXp5SO00Ft5so/hJnHV
rfgTTeB2i4xYdM3OfM7cf3zi6oBUjVKb1llLD7WABzXFnnXC7UIfthpAT2p/x653LPVFUPeNhuxj
FtpptG8pSQjGg6m0ttrZUXNboqaqOUq1KZK/o+mG6u3Z3KTPY+viYrbyN+H058pGXN7r40b8+N6r
zH8sCMxVtqyIJz93G3qSuujsIqBc3UHxivxrXVEu7HwK78s2Q5SPW2CtuWTksyC1oNEOCSWDYryZ
8SzmU+s0uDeaW+7A58MpytrfbfaL29JLiKz6+Hgdy/w5cPz4Iqu9mExzr2SlUt1Wyl8hvA3Vu2ih
CYevIY0QhNsJ9XWrAZ7updrmyqQv9ms16eSgRMkw8C85CSsXRztJVdxrZEfUZAHf5Bn40zNw5VHZ
VkRqQq85gANFiXafA5qiXeWoNG++8hKfXR+LHB7KV1QAMUNrly+ZzYkqDwBb8NARStSyGEjli0n9
Qcat0+NgUGk8XlH5+5YkKIKOXttTzYgKR9GQGrxmGj7PycfXWc3JOQ7LJIyox0ILqsBsjUPkDNEd
04MlVujSBi/a+o2s8JgBn2yuLMnFyTCXaZAM8lZrSW5jzKdRNZryYJib0fgHTm/qPMTvOI5XBnrh
SXhjEpZW11TEhJavv7u0uwLyAYRGGI6ICrbHOt2giYCxXSQYrqzwZ4eTxlIWZlaETwlAfuVyhYoC
xiyH4ayBEVLUwdHssWxQPxjtBC5ksTOBvuc6+TiEp9X4tCgRIObaqXQFzhyBfh3EOHl6jX6yFpvF
J9PZ/oDnEETgBdc5slGITGkehhx5l6Mm2/loyTahNDIe5YNhPck14KopeVTmf7rwb0hOm5paVbQk
LiQhtbtM3piZ8CCK38fIp+RWawAXFPobDCOylHQ4mCXfQtkZjqn/9Yx+XjteXFMXIu5bX/XV2gGF
OUWTVJD7jn5JqMEgZlFsKjrbdFc8oM+eHQ8y3pDUy0YxV1nE2UjOVk+8e4BpIrQeGKEivwNHN+Rk
E//rDfnhWWtMkmh0SV1FcnWrixu8WTF5PufeFG/0a3J0F5LiH5+0StOk0YjmQ6aUj9W2tjdLV0QK
GbZul49L45bnr9fq8+bnYeTfDVbKAmu18iHrMa9PCRHd4dT94m5Z9DZJe1uhfbibzlcSBheeZVGk
YWMg80H0vrJdWSHlYdbXxYIlIV4NhycUgxIOtKz+07SfBkXarwd3ycGBG0J6WcaMkCZYXdtDo8bU
0CaaclbPivDUSBQpVcvRUP+iX2L3OGw7JHwm2OKItR4i8c+5uSqKtozq4y2GKCUhFYlnlTBrDVZI
8wpugkghr+mcPndg9RbKU11Qkt0gv5nHthy60n9fk+WhACMobCxVy3W6d87kUSirakl17qzoJZoe
0QelXPTct78q3S2xA1em+rOf8PGJKysam8KsjErVHKzqMa5atxoT2+j/cDM7YxKoIn/ZmnLpgCfo
tl8/+7O9ARFJrx9qGgv8c72HQ7nLO2CT0K0gUM9P3EowiaHKXa1XLb7Oail5EPPJY0QTDtDHS8nq
Ywt6XFkcymw3UqPKO8o1uwZS8n8/IG5YRYdpxB24Lg8USjdAMACEBvqJ6gwkchJbgIwmpPu/ftIb
APHjkLhiEA+zllo69cr1+Q8nOqgVQFpQEE7noFIcM3NJzeth5ZxTOmO0x5z4nRu+LACy3BBYFqc7
MkAzvayQcv9bl5OXpVd202fDzruQLLYsrIVlrCEFZSRPmVwYAHzIAWmVCNLuH+z/DiX1Ohu8qxCG
C/IrJgYQ3VYYjziabzb5nbshiVPeVnkrH5KhQEQNXfkh9yqFFqN56mWW+lOmFUNhGTh10zZBb6Ef
XLXZ9Sr8Uxk9mCJNqfAqbpIcw4K+FnPvogCya4Vy8/WCXbgdeFNmhRyZBpFxPTU5hZQTzS5RK40X
GByY17oBgNQeYYej+9vIo6OILwDLF/2+/Jr22oUM6PJ48E+09l4qOqsjkCt11ecdtQswLnnT7mOq
o7J8l+j/pOg5bF/YqAtCJ39pcY/U9hiPBlAxio3IR127ki+gMz6+zMrmVEJSjBZsxIPeZk4/0aDC
+IuYpovwqV0q/6TxqUtpDHCmg219zeh8vsw+Pnv5+rsd0+Vxbo4JBX7MOuuwFO8bVFMKD8NDspfA
5MrCXzgTOkVbWnpaBEWqvjqpVVOpwGxg6hjkQgUBvZin6cmQ7iUUOQr1OI//OmOTzMcZfSTieTFz
64caxVWkDSqaQF95m8+3mvnhbVaBvAkj3cxlSErI2oMlTGndqW9PdF8kLo9+ZJl7RtHxmsDyhYyX
ufB05IWdLBnkvT5Oep3ACDm1XXGIB3gjJ+tXidZVDyJGiH9IqWFrtLpNomCBe6VntMGvlRDfCkgr
c4nQMlVrTi/X6xp8JJZDISGMkN9WYfOvmgW/7V34HHpNu4eR1mNid3PKoYUhTp5Bi8toTZB2ULrJ
VKnlDX0DqHodAG8o061iqUHWpe4Ut3fnjk5Y3Ss+Jnd0/zRHP9ohAaKS2mJdBjqqr1UNFRelPq08
tOZ3k1hPiI9ZghLQuG9FIEn0n1FgZlPf3CrNr7B7zRr6jUB1UczpyvV0IVsMT0qk8ANoA9LY+tJI
6jqckfRg8cv+YGh0jWkV19IB4M1FAGolGepdAr6wjl8zgkMgaHrbOlCg2dyuaaJwl9hwyyodhhVA
BJB/Yf1I9LwoEuHMuRHJZsrvySQFJNeaRZEoQtcSMYpZBHq4YFeRc29fagbe9fGVvX0Bu/NxeKu9
ncqd0VNcOx066UU3BlsW+kNCQ+G2CumgJHoL+PBNh+GEpsJpqXmdeu0+DEtXAA1eSKdAXlj8GSKG
tHXkOoiTfFFQILOd0oppEVk1stALte0w1js5uxY5XjBNLA9WgogImXhtlbLR9HkS41lHClc6xtET
gpAlvdlPxK40LHaa0bw2YYvpWZ2KhVOPI7F4EtqbqMA7WxgnySALIbrWJKqiUqKVz9kTkHbIREin
lexFpzuU25bQ1Dw961Jrayxhp9OSaYJKmv0qxs4nSa4k7CSOwGTlm0mTA0E0rkSmlwwI3gTxANAT
/Is13KdLok4/n+vqkEX3g+DJIlBoxNprWjWY3W2OtgXBfVQmwDGy/wdWzQUbDpR+aYaCEUHpcbUy
OOWRpQrl9KgfXffYOv7WrrxN73mOE9y5X5vot2TMalVgUoBAE8nWiwAwPhrLMzW0DshHcRAEQh49
CrpZdGPxlfZ5UkYPL8q09C7VXua5cRIt8gt6sgtIL0xgb0X0DZP42NfPYnGXXItOPjvsyDm+ezP5
45spRjsaUjnQAWSAb7wF/cCsI+s4j3dX5uDCUaDxzRIWUPqhRLKacHjRbTWeWnSMxnqrkBaxMCTF
jLgIPbdkObwnj0GqBLiZnO7iHoHXEvbhSTlmM2Iqbi/+JhymzOoYxXDsaSyzdKXR8Gmy87h45Mt8
xdXsCMPxHD9DW9h+PYALGwYjawFlWN6eYs/HmeqFKY30ts5uJ/EO0ah5PMzi3QJO0jfXwa4XjvGH
h62i5bGIxTheBE+IBWBa1fLkzVJoV+ZuAbMXUD8QfpGZpDjNvTO8j6mqr1wty3p82rPvxrtar0E4
i3M2UtevQmQ1UQ/Gk6yapypOrtisC9jRJbAg57GEGFRcV4OtoiayIll6I7ag1mGbcARb6InIOpxe
i/lYoh+AMyto4NCsTZGONhBWKMhurz8NxH6p1LvLTfT1el/yr3khJBusJQCU3hAu70ypUp5KszZx
aYvovp5fwuY+JNVNEBhTO030yC9JRMYLUup0bMs7vR3diK/AirryIssZXK3EhxdZOfrWIACzHob0
EBWmP6qZV3V5IOSDSxdCI9V2iSVu+yLyubYX0S4TgP/Xb3DBSJA0kcWFfLNE28tufTcTspaN4kkF
mQcNYu52oFB1HF/EptSrGbdrj1qdsrQ6pcMoyAih6k+L+9ZqylYkqFnYGeSe55cZIlhYEuehKW8B
UQvRyivpbBdW496YTt4oTVdGf+mm+jD81f7MKqvpk5T9ac5HFK8QXVl6+yzp/fzlJP2D00F0VSCz
IV5zcq/NxuoMRgIlQ2r/QGKholDjh1MJB5/9djWfcqHQSWOyd2u82mSJVIhgmRgkxRWcFWgz5waR
Ne9U3YXdBnGZRQfu6211KYC2FqoCmWMygngrH/eVltK/xQgZnkLbot7aDrRrI4qm/wbxG9MaGX9V
8S/lHDBTY/105ekXDPqHp6+2mqZYZOcblG0hpfsldIwOfQzKDIuDLEP00ZIdhUY0bRo7G1/U7GWO
TWo5r/pZQ3hc8MZ5dlGHuGZ2lkF/PO3AFcikA6bCMZLWYb1kDZOKgigtAxXnTFmJfS78Dge6L27Q
NExG14y99qFTf5W/r0zItScvE/bumMfnXq/ywaSBb3sYiydJnaFRQ8XltiGdoQNFEdAMeULCTzqH
BLrXtB4vZMCWihreK1AGoss1ZiMfZL3Rwu4tkE91H1wLSnd74ZG+oFJ/M5hu/EP8WdgdzFdpj59S
t5vW8kMAbufttQ4SFw7Eh/LeW9/od7OBCoxlFkS5h5pSF62s8vQf9taM+oMN+Geuj8bp+coCfL5y
LYn7ZhG+AANFJeDjAhBQD1IjGW9Y5LP5xDE0sspRBHB1w69SGx0uHzCbPV6ikVhOAfFMnv8ZWXR3
FdN24Wx+fJfVZqAhoknMJEL8rg30ZDZpUgSpWSNXc/bbJHNLCNvkFpabuNXtzNzo4zWi/WJXVyfh
w3SsUgwI7idJbo00cYA//qZyfH3KP6MgPgzzLa/1bpXbDCKzLA3yYaAdNilEEbR9f6ROVtcaJLgl
MuxPV4sh4uecjQXGa+FowUkxPqFp6ortPxeAL0b5WTbz3ZJImiTJKwOxPzkNbr8Zl24cHvO53Kj9
SzlOfi4n9HkSvKGH1lXEP8+K5ZeW6J6HH8Ukb8/z90TuArVt91M6e1Z0z39ZkbkZwGo5ywJIeH4i
zRvSKW6IQylF9Z1QbzQKIATvSEi5VZ7Rx5f02STPd3NqOZJJ6nlSQH5kW22ofG2+a6Y0MIPRAgdy
ih3aaE6CYUMQtUsBhmuH5PrCAaZrgq1L6AIitjrWuPo6pdrRI4JB+cGoRVqe2daZPjk58TtjojMF
KbXHJrupb4Wh84Zsvo2bwke1WCAwKZ7JWJB4Pp0miLRHboQImMMgAmsrBkctfp5EyRXbYoOd0qp/
U6XsTU5Oj8B6cvZPpk42UEek+VqbkQvYkKW7jkU4sDRQNN4aZ7/bPsKomDEVntOSg81Gw20lA4Io
TXjdFLUuBMK5q2dI2qRQ0vMuMl9B99HrGmUjoApfW4/PnSrwnOFI64vaHXWm9VZOppq+RGe06UOF
TpyR4sZIAhZP2vitTzRnPpd+nBb2oLG8w63Rv9a0ia5wYsYDKNp50WdQQnxJ9UYoc3Ro7rVads2m
t4UzG8Ail6nEP9pc2LYd3AiDRoLuyfo5G4csPu3JgaDyyvooTn2N+P7JCWJc9FUjx0ei0UBk7qNV
zIwmNQnU8wNWaNHui2wqH3PpXO0+9sn88iCZE4n+kgQBaS1LOCaiKgB0yQ+NtSOlPxePSUqdP7vi
T74Bhj7YteU5C6TAAIu/1AU/DqgfhmqMSiU/5JNgK01Qnp9r2jz3jtIGPeug0jAor2+qbt8pXDup
36kPFm3K4xujAmXt5NVR7xwzvJWyG0Tg4nEbpfeatEXhdzA3bepptHP93lme8PTtFLnm/tdc7SfZ
MetjNt2L5WNHL3nFn4qd0FIb2XX55qx5xoMk+HWOqr2fmAjH0eXKtmq3xMCnQbfTj4DolRvpfHu6
VmP7LI/GhNCiCgVtjhLJ7JWD3eeqOUpnZbqjoB/u6ptFbb7YGIF2G6f3o0LHgTsZHdPTUS03AslH
W1KD3g1pqgDwL9+dG69NXb0/qppj1ftFkmLatzAoFNeAwR1vTMOW3ZkEGGrc821+cuXfu/pQtM+h
Zad/RdDMBv2pEPXxVDkIJ3ecv01BgxWTaP8F0MOde0+7kk74HPUy6IX/JdGfETj3mlUqRVE+dL04
3pl0PU/87CdWKhTQhLRx9nTa3N4trMl5g8yzDb9ZPWimN31HI/Jrs3HpdFEQRy4aOUqYGiufI2zq
puhreH+L8DyVRm4/NXoGBpBH16ThP2MAGDJZHMDUugrZZk3ar2TuFKvti8fWK2+OtU1vl1vIJ/5P
ZMTdIfj79cgAuawdCJ6HKjulOVEV+bBKu4VtH2e9PmWHyRm87nl2Re8UnA/hRvEVf/D4nEeW8bB0
E8+2sz/7zaHa5jfNVt9NtXM+9AfFF/6InuafAtUb7ofeNXwBxKO3fE59FT2UQJ7TQPbae92hygNX
5V/u/KPXml/4+a7dIFUVaEG+K3d5kP2pFHvcpsFp3/yEi274/Gb56KkEKPX7M8KtvuqRvfcVN/dy
/tQ6uiM7o9u70Q2viqaWZqf2YLvALR3UcjbazwElJ3uRPt4Me/6e2NaWv7WBjitRepVbeqUXb2hZ
53ee7Myu7qjO7JNVfDGdhs9Wsr1MRxTM7uThE/gUeJ9lT3WWdzhBzWkeTh7NUXxlb/1Od8tHJSh8
JTC+ty9K0IK/VBifsq9u0b//z3C7TbkMmE92y6ca1GGCefmt8M/0og+y5QM9andSkPJNWoCY/K7y
jX379rOGTc2sFS42UabFfWAiAfBPC+I//cPAhCqBtM/8bsO0Bsvv0z9tjypSgU7DZvnVVHblZ3/O
39Qnyx9eLOZ02LQv6Y70wbE8RrvyKNyEW/NbuO3356AJLE/eTj+boAqKwPAwE02gb8NteuTL+2p/
2pwDRK1/01rAi/05CL/13/Vv/PNvZ9QLnvIn6BFP6VP8YN2gOcX/8UO+fPYefV2+DMxiF3Km+Vfx
7biX9vO+Pc7BDPUvYCrczEXNsHwZz0wM5f1yg4zrhpZ53yv/d8tI2k3qLbMMSGbTB7Fr3ETebEv2
79/hM3uEyVh+KcwdFZqddEbBwY5vw2UA9LgHmrqZfNHXf7QHBZunbWjgsy2PfNMYzLzLvB+Dfq9v
+2D5tYx0tOfv+V3mGvvf2kH4PbwAe7ptnfNt5lYPoBqfYheFm833Q+/8zG6G7dP5TnMqW7dtw1Hd
1q+89ofwNPjDj7PXO8vnDEd3o0PtNp7oz57snh1czQ3Onxt7qU9LDLfwEM46hvvSDfepX22ErbiP
d1OAys2/arPU3vZiwLf6mYdXvI8cxVGek0DHNCb2L80J7cZ+kl36mdsF8iiu5tAfxhVd6YgoyObk
I5fmx0+RPwSCi5PoTxSzbP234EY+xR8vvC82cpD7503pl270Y7jNPOUpsR9257vCy4Jhq/tIt/BR
8aRfiE8GcWDtiAmtV91fPm29Sp54yHihOOj48vIPkgAN5ROCL7a1a7d0/+ETO2NnlvbyHVRmAn5A
ddNui5v0m0a+/9XYFTfZjUZ+l88KG2MXfeNPvW3sspvkPvom3CU30bfoW3Ij7aio+tZG9tttt42D
lp9o+uJj6TebaT/tsyO6mfsu4BbbZDt53xzlINu1hV3szpvojxqUjDXzxGDYx8eYb0aB1a/5c7en
v9C3+C66LY7x7nSb3FXH0y2zv+cfZ7t4l/DrdNsFbaC5bWBsw5thjw26TY5qbndBvFG2ZFIq1/SS
Tf27O9sDP7HbLz+NvgFOshMD8e2lzkfSS0/ABFn6hG0w7St6rG6HPVx68ELbZnPe5GwV0bU2qq/6
1FsdzclZwmwTb2in4U0bK0i24u50A5uV/5uDvkPe2i+2CI64NN7eqUf57uxrrmL/NVwKhkFxnPYx
Q5qWF2KQp4eKF6Nbz/58zG+nIEMq6Ngcq2N6m+yyu+jsZLvzUWYvprfxXXy37MQg5n0TT/4dew27
Jtktu1J2Yxbf9LNgGU9F1obtJO4Fht5hi9Pf06Y4JNvao+psL09f9vcyrfFuGXNxHIKJ76a7/fR7
+S0YWqDsy+68ptf8uRYFAI9smyHSGPkCd2IoBtjekVE8ypv4mwGn8nT7PPrwQcltHzC12xbond0T
s7ji24p+fSt/TqvLMtmtBbYCV1BFrPOj91tMZ1j2o4Zzfeg8y66d1jZ35q7Y3o72HwSu/461Q036
SnQky599gfePXeOl+3FSwqkVMYMP+MC0+rqRvXR3CqLWnh/Pe0AcXr4ND/IDQCPV6e+aTbL773NK
jB0FYBobA/Gipe8q5VhYDSkBtS0epYcfZJQ2FnRVidEOV0b7GRYgyxTwAWdQwCES1FeJY7Mvw2IW
hP7YW/qd3uibIRoCfC87kiwvMztfMtHtkig9pv0eAAEfU1vKA52Umox/dpa9JttGlh+XjwoFfu1h
PCfwSF8mjX8nVD7da98Cw3CKH7pC9lXl7MW0YpBbEdXKegMv70zwLyiuQvibXOtN/VlHfTXAlds6
Kgh19lE73anHGttZe6PsIKwEKYm+bHYSkRXxkYg5J75Q7aren5XtfJ8htMkXDvHspH8pwU/YmlF3
osHnD/J4WPyoEkmm35H7cL214ad8M69MHMuZMw1SfOuwr+qr4hQXJ0SApMehP8P2R1MDYTLZoMc0
gPAsd0wbsqyxXG8ZZ7+IqOXct+hkZt2R3nFXNsmlk2jyTipl+AXhpy65sXfJC+hOyqQZbXaYzeNY
38FSNpBZ0iSEnPDAlgatkz39TaH1ImVDvRGWeKfRf7CFkU1Hq6/twufZIfGLAAlYAIta21s+8t3L
FCp9gNv/Q9mZLSfOBNv6iYhAM9wCmpg8QbfNDWG7bSEGgSTEoKc/3xJ7x/nb3dGOHYRtzKChKitr
ZebKTK+GNFVP9+a6b19eN9bTkfa9F3Qmzql/n+4vavD3831ZimvvvC5Op302c3qQ73sV0NN4O0X3
U8vH3uq92KOsn/u4xqLvFuefTiNqpVFpwqYeOA1jva/89U3mkS+YEuM6tc1wi9tUdceOTeh/UV1s
6vY7PWsNICfRyHJm+HYJhl122cBO6P/gfRfobCLvv/sjuB7DJG+YFtvknn7RyEYnq9fF0us85P6g
eLfIp1tuB9dkkq3nWDzXs398Sx42/UfchsEhKl1IGgM49/Sowkoq7H2PzKPisftj16FcXXB6PhQD
1zcBtL8oTd8Gh03/PXfGH45hDSDuNirOkSQM+e93wa12xq6GflRPSDZIM2dIFuRwkh4+yP9W/eTD
xGH7SreL665/zD+2DiXQnW/k5y+2LNdguq4qC7nKiPz9GoyDURdkIGYzFCFO1NF2EC575d0xvPZH
9SQd/Pj3Pf9ppnM66CrkPrGDcOu/n462Ba1dYhf1ZE1/S0KNeMHwgp6Kxf47XumfURiN7n9O9cUb
025n+TYzV/bDAYOnDqqyV8S19aNORjSnz85Bsn+kQbyJLVb67jWggJ27fPAu0f7eu/TXh8BdBf/3
e/foRuqpHSm684ueal9bx4K+pHQZ2oXERP6nuIBxf/iOxdpwBr+uhC4ZvDR/h9JofQ3551nLqtv5
qpp2n5KpFRiDQ7B5OE+cUTqEX9Ye5A8UM949HsedYfWA0f68ut/Gdj+bVT820yLtdalkkfjFyJq2
Y5rVT/bj/Wx3fyh7oPhyfH4279av2Ws77Vk+nu7Z+hFzx+x/Hia7Vp/+OS6FwCgmSiu/sTP79xj+
Gc5iVv97a182zLOH05EyBUowxfvur/pUm+6fsby23yjyPyNHaHHy90m57pLijUfvd1HdHMt9+3hN
ug/r2LApOD1o06FmAks0e03obDpNn7nP4ru8+Sa14MvcocTI0RShDG/xlwVZpk4raXl0Dl5RoHF/
DROqY56vL/TW0DNj3e6715fWvgyMLV3dygmtOPw9dOgCqNKlzhEJE72URLP20e13L4srTkgnAwU7
1KPBtXEyFg6u87PzKzMXFQ6H7tUL6Jh+Lr1JjttbzXSKoLqwnRDbgI+0pHuHyTGv622wV497uCH/
nlPp5T/umAixbbfbymb5oretVm5mSZbWky6Rh6MzXnuQ0K2cWrwPOSNfFMte3Yr+fc6mLtXXkzah
aQAmRWi/+tTa3mZTtPanTA11LO/NXD4daBK1vtKOGY5GZlLaruX1l/Z9mj+n1OL0Np8plQXon9bb
te3+0SSlL/m8bN9z602U8Kr70O5+I+x/wRIwB5SqRykUst+++P1gz7Uqz6Fnd7Xz6WFAghPq8rgL
ITLQqfbfA/InO4RSiygnA7cm1Uio0/27uJeJ1THL47EJ2lqdODUnZL10nLE7pkHyLUwBPk6+qX/y
N/xCNrCJMWGLJ9DVGPwHL3nXKj1sSxhip/zBWy6y4uFwwtE0p/B5fpklvemudQeFghtXtU4iJtvN
B1W++rB4t1dajH5TluRve/Jv1/NFGOuyPNirNnW0GIB1U09qn4YixNPpZkVIbhWSdMB+TVCSzGjq
wnyrvf9iE1CXgLVAOI55gKT3+5B0gd+0qSTTql7WVFvojJKK5nh2QvMTkVr7pGcesqu/pHJfK3lJ
d8mAXIl1NrkkWVwcvfHaPMQg0D7+7y1h1y5Es/pCfNLqYNZcaMdThDuAaHl8TUluPpNUTMajojEb
Yo1bp9Xbl//nBrwI139v6cu2v6mWJOWsIOExcqTqkVZJmQ8ms4Sy/d3u97ctgnQSImAqz0F69Zd9
tmMnR2JwRTZbbAeJv+9TyrmHy2byreHxR/RbZaFg/SC8wDdqRv4+UW51quBTWcLexfgt7T3aMVXV
e7TY/WaVNDHPL9oKhjFWDrkKhNra8gr8Z5UcOl6SeC4G9zO1a6LrPB0euSV7lL5/R1ag8D/H+uNc
ZKLBvIa2gHPl93O1Lp06p0DpblwlZIgmxr33frTWk52xHB/W3nu5Ic4DWa0gHG9frkM3eT5Vz8d9
vKShxZ7cpm7ZweqZqKqpalAeyaWgRFj/VHT65xYpLd18igEVmNnnMqXRqVFO6XOwYX+t6dvWyvpd
c3p6WeUT2xh2s8XV8oJO1X2uqXEGJ5HjwCsmK+half7MPVlRoj5LBSkN2wVQ+UwR/Ovq6h92nxkd
Pjc0mrDG5M9I8I/wSzsZVOXWtn91FtvLAyVzyyOVlKBHGbthan/YNDGulrtJWyvP+kDXnte+hVkD
nwLqxq5b09tieL6/li+OOU/KSK3tYVkQ3EchXYsVRdypCnqI19BLV+bmvkNVe3vdjjqdyDV7dec5
OR1IOVjH4vrZUHLKznzbxrubd++Opjm3GIMNqZQr7rSzJOaRmT7pNmtyEOtyConNOEDYpJ6/a69p
pOgNWu55sCytyDKpR4ynorNc7Kkjj/2QnefKCTjvnAGlH3rkE0AAlRJYXwgSZNnAOVyx11YpxfCJ
/eTp4/c22V/XIuw0EjsIYXUgx/0uTKdkQ4n5JWuxezcxeo/54IRZeu79+vfm9TfTj3ZUAF4xziDb
fdEvVM6hfEOFzJ7e3c87Z4y/hA4t+WK/sJ/c2fl1/ev4tF/Ub8ajPevOz++nz8Pr5sV8I9en8/Ow
4E/5trr0iUFRd3xOA1i8Qt9c418sH+qRKoQHswFQ+UVZXJP0cHUckq1IhVyXhHd8aDlQXWEe/Xsw
/uIPseQuo3cnO7lF7PD3Mb9kFq2k3Qo032cjoG7DakBjYYUwepdX+M+Bg4veG+4H33oEpBp+Vx2C
cIS+UVWU1+h+UR3mzlsdU4szG0/LxfH5OKh7mz7JYp/XYP7077v8EzQSCqVvCdhBJeobZtJ/NGIK
dD+eyOpRhu6S4uy7rK8qj5RsNlZD7czUl//3GRtZ/XJ3apRiKj0JB+jXUqflLt0sTVTheJ/9qFOq
dVyPpKcQEEVyzJzgaj2vSafdFR9p69qHzlRkWU8VNbxlXJ/rKO2QcNVpDy/4Q2DAIQGd47VfnQ5+
VuCpBotDKYi980drnQdlSj7LqRhpIVMKCYTp7iA1kfrjAu7VaIiiq31YSHSgDFvn86BqD7dQk6xy
np1smr/lvb2XT+gOQBrVZnro1Bt1NKhbi61BNWDzw+p8ehTfB5cN6muYV27w7+H6E7xiw0B0wYLC
sUBg/ncpdOl1sM9olzLeGcMjDiL4TtxL1er4F4KDuf/vs/1FHFQGgIxb7Gp8kl/Otk6y5SWldoXK
ZFmpX1LfIvVbG0E2moPSwvHfp/uL74uqTbDp8X+TPsbe/Pvd7YtTZ3XulvvZD6qVDOux6ZuvZ5q2
n3rVYPV4WqQv7rcOt6aawRcBxFEjXAgEMNAiv5/U2JmFSQ/vzSPNX3ppVEFku45Pb87P6hrSKzxr
v7n2oOXVPSqOuPFj51frI6VCwGe3DJJzr72Cf9FvVU6/5fkXSnyj/Ys9xZ6j1fIb6+oveIVcYnLF
yOklqbf7Ve0vt6a3WjvtfAreM8yil3er15qGv92X7u7DrjYjtwtPxbw38/DfE/OnHFDiSp4PMpk7
bAlf5sUqinqXLbfovmG7T8OBUdp/wdX7nYqVsv59JnQa4h8UUzHVvPP3mUjsKq08d2vBMemGCQA7
peRtDX8JohI9w7oGDqYfxeFHTbMuGGt+rabeRB46ZGjWh+M3S+0vri5qMMtloLoUbC1ftr8r3b1o
w5jUD5c86ib+MrvHf3AsZhTdcJxwfZcAgdf9K5km+2lCL7772nxxq2H6boGODf+SfuPZJG1TI/Cf
EYITRokIR/scPZdM4+sldbf1Zn9p2+fZMaC6Sdge0qEtFl9FhIyGGRA4QYfXstjkPZQXf22eZTGF
t6aH+BATBzlBZGl/2sNOuOSRROJ4HGI9s2B4UOScQP8J5kMB48Ee0Gg2LqL2ixsfI/rJhkWUhvYA
Spi/+rkMVj935976ZxnYgyrAqI+roPgcr183cTvYx9awTXS2G26n7cAJD77jH/gex/nYf+xDkm3X
d7vJ6o66YgSF/OqxG9CYQayGIdn8gXgN5Qdl1SAhHKEfdP0O13CM7DUe8P5pBHciTob1G0caJsN1
sIPBcYpgbnAHJxgRm8lm4mDixsdROuHyR7z1dhrtwo74GzAc9tAiqMcZ7aDsmP7/jlonvH5mcTZm
5MJ1bDPOxI3CK//ZjHh7uI7P/Jjh4bkIiqAVmaFm4/pIa+6wiDdclNgS+7CGy+KM8HD5WeyGq9j1
kzeX0PTe3z6LedMKmllc6JVW5M6LQK8VgTvfPusviW+hY/RoZ02WPBVqlwzRIWhP0mHq6+g5P5co
WVAGd3jhXHlIczyoR52Q2Q+vYUnAvYzWkzPl4cqoHLUCagnHe14lphxW0fqjivKI1OhoHW7DbuzF
ZbR5W4XZ83m4nLdD0D9hdMPo6UJFGLJmyU+9uCLGzqFHHb+KnBjILS4BDV3CXbAP3MAaXoPyuYLr
0X5y/ITQmoSlO3eYfs9vvZ5f7Fk2SkJ7doiWAdRFKu16vLMMzKcyqHjY7w4Eh25Ywwmxg4tvI0oS
p4rc2HcrlJBtCcNUQRIbyCKgrzmM47dfDmLpPB6i8/0a6eRznxWS58FzMYMWfAI6DnKh7Z+H8BCe
oSh4cTfO38rIyPrlSJyFVeiQLkCrwCqq3s7RIVwtTvPM3+EMXfvl3f5pE8BW4NuUSoIswn2fIzEe
VuH23HOZwHZYDekC4fQ1VHrB9ZnT5i89kiJzkX5ekZjkpzPL+YRm/fZD7yh/81NHav3SlZSR+AHn
N0pbM2OwU+JzdI52XMCW2SvfeI8zr5ljMbqYL/86lE6ASfC5TXvXofFkzYrAxkXPBB6Da2jNrmE7
dOfLOTKd9ugaHFvvbqhqacj4eXhl3lfxGu2BzwOFYEM0ywY0Fg6hK/exmQJyhCG08Q7Kw+brJOhC
srDDbsX5bBbJCtHT4tCLV8ZBr+w+j8F56NFzMCqCnBHL42uQxubMni0DXK6hFebPFRN7DqxwE+9X
/jXQjDnwkzaxOErdkGrroeGLHCQKkAZdN05ZJ9+ZrcJ1yMR9QHNjSDSvEmw7PMZJRNxWipLBsWLr
Ze8fWVQrFvc61uKT+DvNlOccaxUuceSHormISNKKYQIFnlhzlIrQtMCA7WkOj8HpXeN0ZcQaHRsu
JzqsGSZTNMZwN3U/IQ9EKNOgmG0ei/jIaFoDkQFN34DE56BoT2O3mS1dHtyPM+uskCIZtiLjaRXD
Zke7MF660VYskdtAQNr6Lr95QCzZweih5FkgyskxXCOkJo/aN3wNljP0HopPK6yC01Cqtw612ozQ
fDJClLbHSyzCgYee36AS3RgAMzwHxnATb2I908q5vm/i4nPDhHXDY7/F6HXh+14Zz3YosSoCx+zf
dFc3koT9rzx35tJrrp/+ZIgHWgGSdg3y5cWK82bF3BQJVQKhwM21KKxZZ354d30j1he0gJq/fv1U
BMw1n5FalArD4G+lAxd7gdGjvHTag+3DFOiKdF36pBkuL0i2hPAYrGPqXzeCaUH6S9kupJs2sYX0
WWxNkOHQRI6fhtRi0M5nPtXDHfdNg1BGwkSVOf4GlevAIdK2Khm/bQ83qdf/OpVek/R3JtlY9FFt
vtu4+35k1yURJjyObTZom1dPwTLUMtJi0tas94uxFp8bmsMzotUeumwq4jGt49NzZyEh0yK3+Uv6
L5J9ZANibBBGyshNJN2S69uGpSuRnLO5MPBOXKFUtogLanpg+DUP6UTt0h4a0mGv3sVeuIslAQbz
v57uWH310Alv1LwtLjjp/RWrTeuBPYFza8J1Jdfh7lObIVORjdvDE0NRcam6IF0W/Umpg9koDK2+
w7jzkEzNMP9cx6sYlww/xLt53m7Aiji0SXSMz9OEETcYKY2L7kt0XDZlxiyLjWAbU3noxtG9vaRB
Y3joXY3s5FH6M9c1PmvEVrHxVLGk0ztIfqNrJMWqHazkWQcOd0sbMJ9uIT23tXipeodnDaMG9Ywq
uw7r95tiOw+pSKb50ENgwJ102SO1Mlao0jOyoNcleBn3Wvkw1/jf5MjaEpqtoJGgDDVQMGBSwBoF
5neh02Xvug5GyN+Od5/5p4CIQbV6Bsi768yZ1kbQTbSwrWvjxEwz7zp3e1+LQRey5HM62PGdH541
grAWlY77ltbU5oF64S1qgAEUkcA4f4Ulh950m0NLrnUft0UkWdSCa0WS9NYdUgxlehkaQQMsJcrs
HY0Qg00RUdj6Q4m+FkH1eXlna2wWAGpZ0tEIuVSJu4BePFyG23saLMTenWRo+aBjCC2Vw4bUxzui
9K3NHg3jh1IxUir7KN32tPjY0yTtGt8ru7C0vTSCy+c0o5pp1sF9PtpHBkBIn2X2xq1gN9oj1cb9
7RN5JAXFD5+TTEjCb6pDwqWb6kxow8FsE9NDF2pgJepsqw8aFT2uj61g+4z+0VeT6RYhYJuV6DRr
k8kp0HYuV6hrOHTR9Z25ML1OxAlAhRJLtrmJy9Z1uyTpyyraTrbhtUFc2pjWLMObyjtxs1ftyWx7
sgmc4AAT2kNdyQIwwxMjrwm+KQWqwjJiWk6C2sXd+dH0O6gjrhT1o+9oHbFMUVmQJ3m2e4X0FRkD
9jQWnoaCMmOQ8/TaDkzQzLs+CUOeTwysQRakAHne5xtcB+hUdorbd/jfHbpcy03Mksjt02k56uh7
wRGq5s00kWDdHiKhW8ExllIw/TxsD1qhGZADQTflV2+Yx7u4HJ98a3j53KPDOu/5WHDCCJdRd05R
FTR4/lwGNftdFjl+Bp97GQh2bsI1oEZI4YjMc1FoTOdOuvemdRmQWWe4hw94eupy2UBrLKcCo2sZ
Xrm1JatEltN5euAGZbFgo4w2YRJacPieVz+1xS7HzmMKQVsGFAW/eSxj0nhOWFYpn6RFQZzGrcV+
jBcRxCMdfGUf3scmu65gcE77Pi/cjwWqBaJtvnfiYJg29IOOd5z2hHXDv5g/VKHjIlJuzoy9+QGT
i2uA8C06exElnNAedF+FBBw/f6ZlNQO1ne7vwROAKzwsnLb2LX8XnEIbaq0duO853GkeBjsiBWp0
gVT+CayF52NsjXYfMrnq6PQGJ57ztSakGIabe/3ewlpeT3Mu/bbPJrE+IXuxDHSNKdel2xH+r4Ib
7DA0JOGmGbHj6DSifSK2jaV7++jEq7t65JKCICUl9LVcaLKyMVpw1d/fdgPSlKfmsFl36B3J9Cmg
CPjYAEhoSWvJlgBkNIZT9Xaf2k61bL07CYCOp2+JPCy9tUWj2YiGNmi9Wwyes/GRfY7jalPSuq3f
tzFkQ6k+g6W3ZNHYLDAbjrGWtL0QOhGaaUU77A2sC5Z3u1nMUtcFWlTL7zTeTKWDhQRgjYzPnb7u
U+ux0R86nXYCCDjv56GDxClz4oLEWVR7Dm9GuhvbsT24zbWEX9BlGbR+2JhKRlhjQAl1bz/1ThYl
/Mf7kdj5Qoq4LkMtkjaA0I7PL56fjTbnng5YBbC7NH90O4PthXz5hyiZHLF3AZAvkmyb38zZbRlM
cCQgl5juU70iy5t8gvsUNwIW35wzsyj1WzOua7oMrbDwaRPKNSb81jJ275ZVj9wESDO6/PYTlxye
LQBsEtaP8juUPLAcWD47pBK5RsKPUWsq+3gfru4Ede3BLf/AI/uA9HkOp4Mhq/SO9N34MOrEjCCR
Km4JqKxz6QI2CK4ui5pZXJoVqjNcXA/XP7RQNyxbrSJ7RggZk2WHGrp8CkztsFdluuhRN4C6rPq3
f/djKiXzIkkQfORm9GSf5bMGVf85fFnm7ipy+m5gP+/AZ3te0WG7ILHs9cr39uMkJpiIGaWFVQVa
6N7cfJJWuw2v9EQn3ocoYQyRJEKmPqlUC3OpfJUqNVH727tkmIJpd6h+5GqiZZQ1SBQlHjrvpDyB
YKmeksU4IYw9bMjdFFlkTxfquHmXLDxOLqBNu8uh+cLVt/FUeChWWUFSmiCRSSsSBqGHGt8U6FuP
Seiba4PWQxv2infS6SleoRkOI8lhidRiI75INnlE7Uau3Vga7QhIR3cgTUloLPAmMMeycEzebeY7
dme4+uNkwoBM0H1vkk9pwWOUTg5vrWn2JslA0p+QAqPulcg6Yk5noUALAAHlAjwfGbu+2AMzNjl7
ggPM5phyiskZdoy2HPc46iJE0q+Syj32DBdSBt1Xsod+SbWh5ZHam5tDM3OgAD6TR0bluzwb+biG
9tKTw2PPTkbqxriNx6ILKq/GXWa+el5Fy/ddzCvIgFf06Jw7rYc1oN0Ly1gZBfK/KN1gNyjCPXZg
J8AOHCqjhqapAP4qvmAXalORSOmnxlMjWV2/5mMTQfPQ99pX23x7i0XZxphuk3uADXxWUgxZOdjE
MrKVO3IzImRntsILW5TEWwaDwzLRmpRr5ja+0ua30XKmzBb6wsbcJFEonaST5S+8irx0IUMJou2A
Nj1DMolCMppIsWLKDj1pM03H/jlpjDF5CS7Dy9BoztOaa4lSDZmdzB5Ibxhhd26E2bVvLLQiNOqc
FB0pEfB24tbD7WbjajyHi3q0BqhcJBasHdnBWvtaW+egbbFstdetX8tAPradv8ErcsDjSooA0n2M
s196JoPF9K8/ElCMsIpwsNaIbAc5F6xY4PJm2rYimXIZEPZmyrEe5IIBonUxY2FPTWXgyKEiA/Iw
7t5tUfsHdrvbytuyONkN2PJYhoJ8J/wr7bCmw5XAok6SvB2etaBWsWfgsyhYX8cX4f+b+XENdyPj
KWHfk7tGoNZ6lwGaRKeZfBSXmRd0uZ/zdIeHdOPnD6eZMdBaBvCw7rVX2jzTPRKbZ8NKI+E9vEWr
Xg0jch9eWBKaaABHzFrAwXMhMemAj0EY5tAs09uC0QJeNlrMGGpJSIxuNqls0V3ceVeWWpOhNnSG
1meOCB9eS9aF1ki7wUhaNW1WjVZMNyzHOgoliaZX9La0paZQoiE9qw1Pqr+7EO7ShniucCZK22hX
gF7BXoNwCS9qW9L2uHuW+0QfkTxJxy7/51kSdrOBR/In93TbZgRkJLDnQ09Yy57p4+asEUP9jw5B
WffDZda76TXtXgwIn5COsxFAZ+FRfY9zSyExOpG27ka5zVY/dTVScfLcrN+kggSgcGo3yYga9fRD
+Yt4wPGzy02sxEG5pTeAKsECKb2CDPCDv3/WrnYOTp8NoOO5HEQ6Uy0E6/WFF7lV9Jo3l+P/SE4g
SeSBthQHNG6g/eXp0v/7R9svQWrZwOIzkgdh/eNMFsMNx99iEZKfm6FUYv7LdXAeWnfH4OahWc6L
Z/fQT+BUINitSIJskelaydxOe1XjHyueyeqKd+xh5GyCgykvwCBLydygpGAmdEvpCIO9Xs6sKugu
pCn4i2I/Gz1vXr4LfjDHuKs15/kgiS8PS3I9Lw8tVIikRL/L93SsDShb9RsRYAiZjogtQ27tOqQw
HR9EvHdjgQWdwwpPQ4GHwteZJUgSoNb88iDEUBI48SQgRbT6eQPDckfx5QedZwcg0jPsFjYeyV9r
XnucO6OgWeO0OgfyyslOcJiziuuX7AmG6H0BnCs25afVuG8EM24fzNhjaIrQQJHi8zLc72EuSJ0K
3+i7TgjU0hMKCg1hk7HlbCH34CHS+tHwUaNW47lnK9JeIX+jy07Txk6QVdZlh+mu+jrdfky51ZsL
tx66dwYAiheuwX4sr9ptu+iG5BeZQc7ehK3BstYbK7AGA+ZNpIVlauRjnMJeaD5jBMXOkJFOe9IN
Ttia6PqprIyqDnJMwJwd1WFfY18cXvCEctTGI2pyjUoT5DcKQ+GoNOZWhCVFg2T4mF4wMN1FqRt2
V39yI7NVJFOoBH1Jo0gXLe8cQCnVFbiZdLyM9uiTVLbms8ZH6E2fEsbTAGpzFpbbkMvKn9NnhRmn
7byFBau0wFVEHirjR7QAj64brek3KCtfhsLN9Sk/QBllH2fyXc/survB6aHkWFwOykj6RZOmuch5
VSf0Qu5A6FKztXuWiSUEctvbtg3kkYaSoGpyENUhenNYxSaXdHlV2igmH8NV++fYATy4DOFpeny8
TJ3+sU8eo1/dnx5IzSU9d+0XOJ4VUznglJCTWs9WwxQ4ciYr90rgQt56uFLyUGn3ueE92WEyhGCc
Lgq+KqyhwAp/KVgYpXfy5stfqbBM/VKO5L9U4IPQB2ERmBiN+2qkEI6iIHJnlUr//FAkS8YVH+aD
MrW2HwRrJg12GbXfDhNl+SpQIDfYlShLN27F64kiKmt8Kzrp7afLcZaPHI2z6Ee/dQFypOosZy4F
NDSqyK7nfFSojFrKsN+G/BJo4l3qI+JjFIBaE8VZk4Er/EQzcD6S3J2FrW73xWd0/a1f8o3rqulw
S75tvJ10dhxJZ+wyG+t+NyY61fjt8FnpqaVLasY549aUyKqEf1L6uJFzlJd9XfGD8m9XIXm8/LTG
/I5MQvnYwv/mCqhVwt+i1K4YlaSKUHv5S+C8e0lTp2pnF6LUq7H9IP0u1J88yqXYkbvk8cD/co3i
YpwllE9QpCkPy1D4qgqTEZ97cO4EiW5BJPk7r+wR8sKCYkBP2i3wXo31+nJyHXafZL3LhQk6Qkuy
OxzHci/JkpGbUQCqGO9wWVnB6peDg0wb2GlcNL74w3j/6dxZnFLGfGfi3F3eZZUDweL2J9kbR5CY
845P4RErXw4F43n5YOHSwjkxaS6enI9jvP6FoT6+bWQCSXJ8KnqqMGsBSsNLOJELV6aT3F8GLjrM
9YGsMGMg0IgRxZVvItiHPHDiUXRCEQPcF8335HgT+JLDg9vmlnFNcE/aauuZXGzWwCGGbhESLqkP
QDsAbEAqHDC0+6HztqNWhZxxxsDDT6GAHmMx4E7wO8gs68yRiyvxY3mQKyRWESjCbMQk15PuLwII
b6yDt5aksPiwUVkFy0kaQJE5GR8yQpSPv8bkkMK9DrQpYKbIront8S6QXpD/fS13Jt27myVwW43S
AJsgW+hgbYS4fNtOWOzbcKmQrL6idY4uQS0QcRoWTHG3ica1sUqFnLFU0yneGfw31B7Dmyef/sgZ
yO+zjy7JIHtWDCkfaaEJEMtrjyjicUnxuOzqviRVPs/uHXwJprONNCa8JT+QWAEyirdIm9D4gRJw
cgQ1LlKeWt2eOWw9CejcYLyoF/piMpVwaublNDrG1kAshf8xSQmHy3AFAIL0hIdlhxQN6wGvxAG7
MsUnc8AoFThgywHCysYSCFUYzwX8yYjSYxnLCZnik1sFvHzAKdcUb/iVYATrfDtsKzEnSO5VlYmA
fplU6QC6y4O5yPsA/w+5boUgj6MiOoy6r6ch8CU6cHoBmeqGmthDbrsLJSKGy2DHVWPRNZabGCQn
7Cv5p3J+G/w2OJsWeTkHkdI7nHIbZLpeomQoB2YyxJFI9Q3ZfBqXJY6k1q4nWGvDq8KeSKgwQs7G
L6DlTyOiDEYTF1p+Zi/He5ljVF2BPbLx26xHPbMGx1/y6mrKbo51rZzbDCj0SmyFKAjCjBfOZGvd
BGZUPWkPQ+yIIEs5akUouoYI4OWV21EPsVRuJmAXo1DUmx2O7hS7VXdJPhjOUKiJXO82qHXdWY/b
A4aT6MKYNJVGtoww9JcPETlyGC/J0PhJXQ6QOwVFohRkJ6gAMKh6e7bgGttdy2gP6DuB6zQFy6jN
FBQ+Js5YxhXF8IApchjbgbbzY7962oN5LMoOlPcdwn67QR5Agmi8BLLw1z5FMxQQDIqHC5hEGEw+
AoX+0nv8Eixb0MVCGHr9QwCwNWlgJ5+UN+GCh/fmJLtFl5fjNl4S+Q1ltsjMgprLFV4+uxPZOJJX
+ea6U8xwRBWJ2gCZAcvAMlgWujAhh1VvhwdC/6iAiHzQIE24IK74JZA48HQ08EPFFfbBYb4GOQh+
qG7CRp4QOhXyD7ACPXMI3TfzraCmhY7P78EpNBkKBdP3AR0vVPDipshuH1pzBnlUDg/HJuaus6ns
BwwGoFB+71BVJL8XgtMVmdQS2Q8sX+CIUtRT/h/f4hMKqQpA5vcmeNl8ljPfwyO+Z3Jz5kn/Mb4A
RhPj2AHfmu8G2FVgXJahFhql1Rby2XgM0pk5Pw2bMV2c8H/IdDENjEhBQdnWdbi+YonoH9kpGm/Z
bwrwN0uKhdXUq2k8V1hzjd9dGJJPTTaNWpDhDruI2i83JwxefRayTE3pFlfCSdUbKSheafy8jQd/
hndshpEKgr5v/SBGIA9rGZgwPGTACG7e/LMVY0P1CxbYbasVIlTATj55QmKQMXKWnhhFrZhYrWbx
trcIIGpXEdVoO6kiQawYBNWAwptDXTisFa98inJNtQqAsD/arJ3kRdO9Y3nrAJvgNC8oIKLDFsKb
/F5TvUS4UJBJ2G87aY48AZ2p9AbnBEK231SQo3UPwxwxMyNqkDSRdCadfY8aiv3jI4VWAPSOFl5g
jnaBtAsUxX9jrK+k6RsP8D8I6wsZvSzqNW1ON5dZK1KEVxEI2dHgLbZvUSWMJ3bDUBCGpIjGyyM3
kfxRWOlIxs3RfH3XHnIzcc9B9nkOjr4Mr9Zcm5A92L8X7DhyZsiivWpDZ+f99700fbX+4DT+516+
sD7XXpnkNhnt83Nf1j1lIUa6j0twGSyMwWaU9+MWMS40Z8t3Xz7YMB47Y3tQ+Fnv4h+mnWelV142
/uc6/PXvSzMFVP9xaV85/+vUPp5aZlbPR15vsotqu7+iC31FSNM/9dwBqTrUbux1evn9ZY7lNmoN
ANuAlcG/r6PzV9qnutlSGY289q+lX0vv7CZu7l2Z6nN/su/dlb27y9uMXoE9yuDmvbs3MnZ6VJOq
e8HxbrOg1YYR1b0TDbaidNOjQtddDrW9d7fqTxb5j33vQlB4wugGszh+tH9ttv17jxKYVItf9e9z
q3ekh2nsTMZ+RNn8Xv9h9eEZQesS0jyRnk7OPc3ErXMfm657z5L63Ib5T+hLJ8jZcJ+/mYWGXfzn
LPz/u/+SzJjkeyffmqt6vu6Sq9SjFE1RzFq0oX26tvubT+PdJez24vzM51XygfO+uzgB2Ptrl8Km
/H7wFt2HVS2m9sXuOeTvJrT/7HVfzt9VqWjot/+60i95OYf0kCHNh3pu3OGe7dJKbjWg7RCFEs/u
oAMPtPtYllPDnJYOZcp9e7F5tao+SftdSg1S6YZ842JwZD963XMbb/sP+zKs7RiXqpv3Dsno+sPr
vByhPx2eLhYZSQGlN1I8nFQApJ5qRVCdqtBu72jNsvrObAXMa30dnOhxzTGTUWvfXy06hl/+zC70
Qe1RwcXCgcfMVbPWqf9vof37tNER1yarg2ozzhfS+DaDM79Ji8YKhNZCfHW893N/QsotFpCsMM4N
atvgxyTqgYe2O6mH2ae2DRwzm5iWrdjZ/74q8+9r+j+X9SUP1Cg3h27plLoshZ+g7IFKWSZAaLbG
e4q44b12+9hiXKGcli4hqVtgS8wr2EmQDoCT3p0iV9Sfb+wkkeJkL2GVBgQWgH4EFLSPAgONt7wB
r9W+D5GSBZo3oXhtou5MHABiHRi/2UCWqNhiMnoboxmbxCUmLHZByli1fblR2z90VWBaHgVRvGNE
x05QudyMNyKb/Hk1cFAwQl42+dNxvMlRJtxIv09fL6K6Dq8CKGQZvnfDy48WW6ZAloBJ8kt+deAf
viHBFYU1cbDhpiPHKd4CD3UwNvXm7wnnZymGQnzFBXjhKDqOSQxTgSFK+wKPxN4UqUAuLocYheuL
oWPi6lLwXQzRVWw9UUp8oiHVQ+9cT4P6RYS/1hiCFjZoPrJe7OnNl/SNbDSp33+s3//IhvaD/6Q/
ZYm7XRud/WVW4FzIGOtOmBLy0LibWBUGFGw9EsI+NpwRC9vcwIOgsIiYICKtdIbyCMh2E9RKNNOE
IOGZTLq8frNsbjZfii8+a7z3cNQ7Mb8aOw2bqwlOyeA5LgeYSIhTsu8v78k5w0iS1aQ6hzLdMCAw
2UyMHWtQPtyo83L389OEtm5ml/OmuNU+6ROVSSg4KHNLRkb7RZGGQ3SBn63QpOOvfxJ3xcrUBReY
pAos6AZk1un5AWKuCbreAGuEkwRu5CGQJ0zMab0q5jKoSX6oa7ReiKurKmjOGdgtTH94oNyB/AOY
HKFgGGAbUHbk2THM747U1toADylGfPMHUl1Nb/f/x1LhCLRuazy5Tp8E04nZ1Ac8cSgRsxWtFGt3
O+kSbfPu5SuA8+7vRxbkCyEkLa0WLI/LgJ27eWbC7MjGMvaEQxvaF942nAP8bgoLykzAisLZiZVB
6VmOVw7dhsWPXMbmT7lAxcClftw36MiTlvyXSH5BR+U+Xyan6kSHvOHzhOTrelD2lmnfGV+O6CiD
OrWDSYIns0e7Ado/UsoUstWMJOEnOsqNSLAIPqhacX+/DDrEge9aC9F4zlXov5qn3nzzPCdRqYe1
RF9E9+1pZ/Uwpdq9ufcK8O19rh72d/1Wwq0Po4dtn7H8Bsk25YP+uD/aPHkdpXFSe+73JWe1y3xJ
h7Xr3OqdgtHzIn5MP4rRxZst20EH2p4Fztq0CMCATPCz9F77/aeH5eO27w0So//r3J6hISxIPL69
i360ZqPl67+1wt839f9c4Zd9bF9V29OyVV/mhtlb00jdpzJXyebtUtDlXPwAglH/sTUFhNj9jhGZ
P4xx0+B4vP5/hJ1rk6pO0u0/kRFeUPFtVYEoAqJ4442hbXtB8QKI4Kc/v+o5J56J/3liJvbMntm9
d7dcqioz11q58olDaiCg8QZx/hCbE96M+Wgr6lFbVJ7hVkwqm7Pex23tUHnNvcHXSg+GcdzmztP3
y1khsfLvyXHL29VUrsw8GC3Ck9L3/l/u8R9thf+qJ/7tHv8RFM3LIy8YIVCRYGLKKnKLJPPx+P1Y
D3Fy4la0L0YDelAYr0T/tSgUmts4fgms1QXABdjGkC79FlN4clLH5mh6E+gZsJ5dt+Rz5tclRo27
fqqMi5CJu8AIzpVjK5lJOcaKyZ6/xX/x3fgzC/5Py+ofJ/nZuJelwbwborwugTTNrjEgDR6jtwTO
1L9ewIdPNH//z0OVnif/ttewxZN4qtmcQZhPNMk1IGw+JtBWaA6dRC7/8+Onlfd/2+X/9vz/sctr
o13cnkatd3mm1q2fDuFFVXRuvC28Ccwv4zqjy2P4ucj0FO2vZI9XlXwEKQF5Lo3ZhxZjIFIMglK/
a8ikMSxLaUCYs0S7mfIiXBSYzzr8FOQDIjIsjgqsXh8uHaTb+7D42nnfbX5l2fQ/pDjyxJOC/OmE
37boYDpUW1QcA5eXHb5+B9AS/n31bTs1Bu/CxIWc0RNUF+kiAjUUzVw0RJJzBiHPk531Q6xLZDEg
8pUaCDvoOhfRWjUYWasaVrb6JKI1OxVqiq9kUYsJq+YHl9MeuX7Da9vb9fhuZXLedI6wOPJ8FWdh
uPMaZ9NmIyi+FsbIXdtvHDebK5IXYdifwLeuEXbZc4aBXMSmJXfl8CyOjsLveN0bbjNWssuZoT7i
7c7bzrzXUK1F2xRXNT+p7eykDlgT+Mu1N/jx3r7N1MPwDdIpgp4MLmN0EIF3RYOsvusK+hSbSgyS
t8LucKfr5fzMFW7dXd3021+74KXhIFqKwtiUpuKLjy8eQ+KGseTuJPu794jPjSaFGM6+q7NdiWlf
Tiu5oqg8WzyM53G1wR+qJak1J+ObNW+Kear88eY1mYwTIW9x5UmrysTEfz3FFp8h7Ha7R78EsZp8
RgbAo3y2nEz0ADh1w1JjtJWmf3hYaompAQvstdTq+oepYpbK9yFSaASAVe5sV1uNDobQkCFr1xlX
wx2WHzsf69tTEPa7eJAeXy2xeCV2U7QvRMmyGpn7c1csvpgXDsBDqu2kwBVi2e27j1R2xpNGPnkr
M7fuub2ZlIxoqyU5v+g0PVP85YeOcwzf/83J4H+PogMcwrAvwcDkz//z3xK7JDHLwfexraLmuLa6
UCV3pQHk92+CqlQ3HKJZADjGRA8eijxK5cOn3V8Bjbs6ZdcgueamSNIBbbUWNUegVDjIAWkp+zBi
BlApgbLQ6UL2+zLJXZrOPdaI043MQP+vxp+2K/0nDUFqxOkJ+fGfD5I/i9D//9j7n/v8xzn+bT/S
/uva4j7/sKAnbScZmmn6kOjfQo8BxK81kVqRif8OZYMWDVShJoi1hEGLPDj5HqO/9iGZkdxgO/uH
uP0LXtV5O1k556dW03fpmuj9F/rwr4P9P93CP07up1FWp9OjqBYP/Mzbw/X6OfLOMnrJyG5NvHi9
vixrqVq2R6XFWMbprD0djVoiIGI91TZeN2VAXh7FawMWBht5xhNhI/sV1eqkTai/sm/ipJnnDtaE
t9kTYxLRWTLHyJLzmkbJ0D38txwH40Hjn63t/zfC/s+b+QdiV2z7+SdPBt9Fw83Wt0kvcTL1GV9F
csORtDvHYXQc6z5cBqXOPG8J2S0+4RoT9pbiBO0NY/vqBv0HR+tDqLcMQ5BKGS6/86URQpKElEkP
EQfmLoZZHntrldluePYSeVu7ZLrXi3w1rPW6I8Ljcd4Wzvx4HrqowMT6Y5VtfugaaIXRSePz1Fub
eNKN3f5cpbumrBtWidpCdAL3/kN2sMKNX2K7ycSvzknRAqdPCHzAOy6jF1QW2WeJudl+UFgZeFmH
K/bczIZ+DimSZT2+Z4pA5VHGDaIDvamBw2G0ZBSMRUbx9kHP1k/l1ALm/Y6/kDN/xvO7DPsqQ06o
Dodlc7iGR5NppZqS6260uDh9CYZMnQD27TgQAZ7k9kk8DIEomtr6rC6iMZuZavaQ5qYSs3PAolFe
XzC2im/vDb2T+8J55+/5PnbMnpzwWs5iSfdPKrA6/ZD6AMuI7yQGgOo+BGTTRcYfy1NuzwrxbcYb
Dv/n0/yIu7VM+/ix8NW264ROFVzpV1E8afu82fYEeADXxn9zGcV2KlQyUR6PbfR1orPk5G388Jk+
DUMdPvVTCyYDl3DDLGY/Nky5HZZq7bpLfv6yHrrrAWG+NWnzbztr/qaWtMN8M+sj8QlSUNcIHnmf
y5P22651bHr6CymPH1F+cHjOCxEu9a2a1uGIZ8tcmu48TDy2w1xqh3HZFnPlnnkgF5/BZ6I1d0Nn
3laL00Xtqpiayzkp7vqdyAMMrVoeejliDweyRC4qS46Pg9HWen4k1qBP+RbXFWtb3CW5b1McT/Ow
dXGfqu01Q1cdiezzOSUkfG1m5xY9Y3p9mWTdkqx0/SYvWhp9rmL9nBB9eQ/rqs2KR14igyj3yFGc
l2Ax9FkdtfXmHWXQLOwhyGCWOkiGjRvdlTRw2bC3M0y+5XO8OI+5Bb0eB+otXvvQGVvWZOBZm62Q
LEXnsXq4KC/YtMsW79Foj782S5BlgTnQ4k1jJDfnOo6cDBaV5JPURo4NZw5XcVg+1+66WfMS6E/4
23Dk0rPmLmiJB2xrWnE6NbDz7ygP+WdEBBbFgN+YW8mYZYyUhxkJi7koNwe2/F2mwdxlJ2UKI9g3
L90YLl1FFVeTG8iGCg9tryvQfYqahUpDlDtQ86Z7vHl9tewtaIvLHO3NyaVkLfVsi3RZZA5q0GX/
PMXlHaV/y7qoT5MgNi8TQO1r8Jq33af+2eEzUVxCYo2t09RfHHPcyTk0w8xenidQukdazEUox9Vy
vJB3eXQP1dt6qlCSdKkF+xiv9SwRS7AB9pRIJOtqnWKsYr0tt8Whh7cvPD8TKJj2lzFaSHRHoUP9
CQTaFGPe9EPszmLh3LFKP2DFo5a6oO8ENOZKeAPHGe/Os11byMw73odE3XGxtBbv+a5/3LXV+C61
Eukj8LiXqO03pvDHz3Ds98eWRMjjLDJxeord+NhQ8zCsXVic0l9g31gJLuF44gTqTNELyOZYLefS
2mAE4e/8XRmySc48mW3Chb327Ab2Cal3En3Bbdpi0JHcZH7sDden2YOo1LooEi1lHOP4ysnZcS/h
Scza0XSWEuqCPWcTv96CgBbbubyOyawXiI9rFSSF/FB82V5gcPpmSg0mcMRNnl3PWntfDpAXvzqc
eXfyVRqN7BGnqsfMOMuz7aCmLNhHCExgK0Q53d/tKOHAFIFJlihHD9k/id/varQP4k9Kyh7nflti
KhYbi0aTaJoLO85K/ii/o6i6Sj2IZJ8d9q9w73ml8jiNg/X6a+N3Wjht+dq9m6OmZPT5zkuwTRbV
2fKCgBkblYhazmhU0if1O/Cx+xAoR/d5zsXjpJp0rN7ZwQE+vLCUvwJP1dUlvtl7NMlsGFbCcLvE
MAgdxWQg2OHoEGueWUF/kmjnk/vLa9JPnVrtdNiug9t72IDNCnKt9KiqedHNoUGW3YvisXXHMI7H
d+BwVrvsb49DjOPwqTv667tzk5mNDdIyyQGwO6ITscYTbzsLa3H7DVnSOg+q+7KD9bHemG99Hbcz
Z1ac79qyIepYjyWXz80pky3O+EcYRWWT4LRvnd3eboD1DJE/zQVpePEMbg2vKS/+dcfev+Iv+JT9
FzMLCIsswnEdjR0uKTzcP+KZsvIBowmAcVDyEtN41JOcIwQpYmNurV+M4aOU5Q4Ync1TFCFn/PE+
nv8hCVmiXk/rEIK1ifHZnR/DFxtk2PkMaT7lgEg0bZHgdb1MmbfAifO8yTWfRpVKm2kteM1x0wpu
9mh2GooRUbh+Hj5AISePBUz515FPvNS7HDhDY8uUmtc3eBqHe+VWFAEwiq+wVSDle0bNqpIpx/yY
b2nKd25nbYCrvjqX3BvGrHxowy4qOzEskyDXnxPqeNX3xvjateu+6ov8SOMGVh5X5z4awLqIF+s2
JWZXmdOkuFTrRrAuWLiXEyuMZ7QNCZ1r8Pwtc6JhanIrU+cRTnz9OaalEaEXpzp2OmL7r2+mkCy0
xNQaLuRfkyv1dawlNN9kuW7Ms9OQi9l29RKc0Ckz8ZZV0NFPiCK5Ft82j+Mhlqflep2kHNu1TJB4
EJMeOw5AXtYggNlrL/i9VM3xA1HRY/kAVIrxfn9gsxxnm/19rsfuGJKnfuQrr3F0sdDzzJqb0exB
8KO0nuBKpwg3HA+N/UvsdTphB6m1Z2dHZzXrrJjZI6Iey/IlYp3TDOYpiyWO+UfkysMmE3JsLQOY
NayBdVbtTSobsxM0oh18oyCKzqbImuLX6E2ehtfACYDMIpXZCrW5ZJ5PxCQ4MhKNj9+nbbnFOzBV
YGZ3fgQdE61hoe4gYNoQ+eIETY/MncuFYW1acX8dn9A7lcOgIbbL1l1EuE2KcmVHQVxMOFqux7Xn
2Xus+pjGAhl7gfq7AD58c/l1ng2ZXWX92+cP4owiY2BHna3S/sxbtaU8nnK4rYLOmRSMAlzhGo0h
qNGwXrvztEcPx9XZZvbpJVl0ZF88jK9DZ0Z+bH4U0q4L7p+ZXWSKxpKOTJev5fc9bCOpEc1lDeAw
bOl7um3eM/vbkNGFA+tkUTsGlTgH2BwTK5hLJm3aqUyBRzAJ1eJ3Cw9HvGcnWB03/+Vg/7oQfld2
A6c4pyVEbjtxT1b62eQ09FK7sgbIsdMpI6uYAEX2ThfGtNXwSoN3+o3iNpJlEfRX3Qffy5OSZUSr
KjAdj0n1uWRsGBmTx2+88e6KTZSIiJzUIlRsVeakzPmYdrz3D5MIGanYU+ezBKCgseAxnpE+O5fw
IZnjyKShFefHZ6S/N70qWg4qenW2k8+0GxcC2BbQKbyL7AUm0SMMsgwsXzPKx8/qKeem46dTRDPw
uMJ5Be9AfkA8+iFclZGPV4nv774xuFZbMm4n/QFG9JmK0z8yCME3BTaNbUaCaDk6c1qAKi5OT6Hq
z+82cNJ5VfZ5sKxTNrt8e6wHlQ5J+v3epGQMozUh9t99/6HGXM52RmrC0KVfwBucFKM25qafya67
+EQkHG3bun9lF3VKJjZTOnV/B95dNDJhDcb++B2ggIwZMT86cri+98emM37ZsjE0Rc0m5gl0wup2
7GQTBiZXn8nXp21g2A4Kqxs+1j9J7leVNR3Ik6j2w55aTTZNW3zDi7yTz+ciOctBvJqQqPidhblv
4g7uD0y5q/xxGtwNAVEyN5jvg4i+93MXD9KEjnxXK+MZtaGvSiAW69tAykXR2wDAgZZrMwQpjUzx
PXINXT32YtBTBrIqrE5kzrwdhmbiAH75BYnn9PWnPC1gOe7F/Nkx3ki85vV8VzCgSNx3pugFN7QH
gppj+Nfx8qJ2qoYMAb4mqnmfwEC3EyzczMRqzH7PQeH+avk53TrIyRepPUZCNrFwUQwHqHcGiE9+
so96q2spVnxsjtcX+4XYYHcGK972TZxK8UQ9Ky5TlhUHgGh8hydZ+BVON8xDMkW7I0urAOmQUMr4
rRZVcHrL6UXOZuQcgR1z9rbJjcufDoPBJJGM48e+qdHwjreBXlImHin5PagTxnS95blrrwoaccVk
s7lceRevtnqKakkBRL6IgHuEpMvkCZngRxyYOKHynx/rQUiAds0ye3pzpz2+RYOk+fAse8vecsDJ
Kx53y2hM0x3WhhwpnNwUNX19MIN5JGr2dElG1pXtfufXPTHNWZoeKLxhufVZtsfUpOJ8YDI15qul
AuNujXtd8TLltU+sRk5TVTa++PXW6tY+tcD6I+93uexT5OT7Q//gUpvoJMEYxx0VPO0WI+j47Djd
ef2g+0PA2j16ooHSVn+QjlrGsDUQ2Y2ZKHTQDM/1nPm3TMGTnH9t2V1fSVpOfp7Z2cCjyErOjKd7
m3xftS5+um255PAcLx8WRNnx9EAvgu/S2VCHzsNG3/snHzH9ZJjSidwYFR+RFqLTEdReQA500uhs
d418GporMDj7z/YMHWH1UKhfkcMNlmeV2OYmh+KUHEmy37JOYwp/UICXrrh7zN47z7+rLR6a+Vu1
3MuJSDH4qqj9q2PJ12UazOkzYi/q3PQ1DIxFSyCnuSkvID7kYt+0dJpGrmbzruxPRqCogu8mfDVF
ug+7+rFP3PXF59iQGPFK2P4Wp6vA3gK0AUcvQaKYqcG8tBNg4Qu1asBZTf1nxydS3y9O9BRD+V/5
Xg/D/l32fFAUF8P44TpmgkCi7GLefInZYDZLAtI9DHjHrBeC+u/1l4gjztSw8jmPyvk+9jp6mQU1
6WEaRo2HenkMJbD1dCeisC4WOnZ8L8UalLdUrXWNSRHKB+4WjY/DqQ5yUojooTH+vyAxGjRF30UN
hRNsolr7oikMyON+aLRs5IEf0WHyHaUguoLha/HE/FUxSPjG1C+Al21jKHgbo4gYHHxFp7QDrdsl
Xz1qewnVQ6vylMvO1T71VS8eoM92Bx8WRrjVlbmGGKjBpmjxnFOQ/aLpoe4VhJB3LrNFyCk+v/fk
NZifWnw9xarqS12fiO70cFnVw6tOx5hY2qIMInOKRilgwemuGvpFsT6sEcUDX3oBQ11mMTpiHioN
4qmgmZwEKOpOSAfkKLENEAweDyCOrb82G02/vhgxRVDur+6+vhCYyTBJU2sZ7wc2j9DcGSj08yV5
8ZcTmnGJICrUzR2qXmw8FmfrubiogTrgR4CcVENkVCJx0Hf2ZEjgGZpn2OcUBidqLy6MgM4y7ZN4
T4ebfLJZfX4K6yZWgQ1vdJHxeUpS2d5aTHNm/9m9LRY07eFb3l8jprR2xMsxZUWkRFwPv8JDtMZw
DoSIRHy9xa4xHFPTzmknkQ8Qm7a3JEvEK0I2CrnOyHD55Q/g0PUBsuxTgh4+zhESXryD8eQLixGu
EPZMfIk8SatnmRb9O0jU4YkeWlJcVNMP9TszNu/BRwKxPU/cdauDpI6/75Ft93ltH9HfHJ8SEmh3
BXAYU11/hAs6CZqiIRVS/isogWcD6F2HEdB+kM6Cj79/zvsu0N4MKY+wnyaQn9qq30YqZjpL1iDR
iVOtfewDK71En7mdzPTEF1G61c+gLbN1qz9a30dx24quFuSb1NkmK5a1MuBcLaxXT7xyRIpXhwo6
UV9nlg5/2yNewHW0ar6pkQhV06dTSoQy02I8zNxZ5UQkULOfbSlLYi3cmammn+lw8l4PCMTCbImf
0+REcTvpqeqPXMOWFqU8KcziEs+4DAPVxnRqEHOnJPT7+Da17ajvo0ecaN7orSbNIFcEzgcmOctm
QIffeWlErdkvwyERgJnsR9LP1xU672L95cIjKohpPUWguzIzJ0utzfsi/JbclGgsDXKV6Pfckreb
97vlRJYoVbD9/uICT2nZVRd0UOdJFONFIfo/rPkuZj26Hm2gU1xE6S9vkpxCZ7KJzWjJy1XV+ll2
nlTE1O+fmd2WN9YqIOZbxoEdAdbzy4wu8jK5kQ8SwLv2ZPLpj0w4vZKkcryZMjxjdVt2QkMwJHba
QvYu60KhF2h3pTnBr+Lm/tDLZxkt9aXxhBajllrddx8ld359IXUZ70DnQJxbEkrXKofkVZsbWXzw
lVlfvcxhK6RBtxT1hqUTsadA373oPYxmv8Zh2oq/tbw9/Lcqjps35Vm5e2WjsrvO1aAKLoMgnfSI
pl0xqEckpKYEyy1U0l6maA+7ARuSvAYF9Vt+GM/RGJeKTpWB6LQxoXURAWqvs/qm4YQ+axxHpgiE
Oog0206OvfmtVswOFQFRm6KjtojCZ3wMJFGbtrrl2zrnDoGaB9Ll2wm8/AbXl36UDiyf+/JztsHh
tCBPk/rrFnsigStkDqsGpq8MqqXElT02JsDTTZ1lrAHyd6n2FKSZ6cQ0XcwDjQPdpi9qsCi6z0d7
LzhHcUxOtdCHUymuWPLMqKUkC2b/BY6CWRPFoZ/KlBmYTNL72mkzACZANadgWSk46I3Vyooievt3
WnUAthhiLe+H/cdqUmq9dA4CDHHh64qqvlSwBkC/HZeIDtzvxPHFXyNSKFXXOFB768RI51QdICwb
psTDT6s/WpKXFDZQXAO8BgiUEpWTDZfX9EVZlEzjYrR/c1JELRf/WeRUja3sYU6ydYs99IF+OieU
/YLtVJIx8IQYugq4QxjXj/IREzBn9z0Bvi+Gv+XqJMCmo5qw8tnlMy8+zdZPTucraUJcjfYtaqkt
pblfNOUvgh2MSFpWQxoFFDncxdViImxi9wtoFfc7yQmsfm2l7/0d9dNogBtRRZzBpqOWvczu/txo
cJUMmqGwvjr6jugHPWZN9lj7cRanm3MyFVx/pzMpELcV+oqzhho05Hv48RIV9fEXN2TWtBEcaJFb
YyCat/m76ZFmFqpP7L5V86xzSMmJM0WIScGFkHi5l5055I7a+CPANFIoXLmVS0hdyfnJT86xy4WH
JMomlCOLUR42rrK5MJ4E5el72Gqommk8+nJaPFKDwppy9y7aV8SKclCIYG9YsTm+aPFWq+m3NMT2
MeWaXp7wsbXeGuVp3INusLwelwUNw34iQaPFZHDBBwrJOMKUbLl5ReNxzyFZ+BRkCfO8SQQ8bDO4
CQDoAnpqbQ7jF4WqjN21GyokKmDOrye6tbkDCDxQpt+aHsoNwzvPwbU5XBKEHuAcvAAQqBO9vtLs
2jeDLAAgjgS48xZboK2e0w7vA2z6jKfkM9YvEVysVkFqGv1yODfYJ6yoy98COAl8btsb2r8atbp6
L/oJLtMUPSD9TAlh9Di/j4nNh3qgvl2Z4Dmx+X7oC307nemrQI09+ibq7F2+CIZuvxdVi7bzspO/
yhajLDb7WRmoAqybKa1V0ldW1/saa9wPVrU9eX7lJs3VVnxyp6aBUEyoFO8ivQePgUeZ1x79bA+4
8P4SeKIeMf+FucLU6gldzz+H3baNc+nZ6jTEkWdXhMyTRQMh6qscZ2P/XilYpRLFX2fh95FvC4KV
BScZg6CzYhRmI23HeenWpwLybJzOm/uL6oOkiiP53hD8Ej4GkYYJJlSq1I/ditHH66cuogymVU5h
eVEZimXuhsf7b7i1KKE+mhmjFgQxWRKeJ9TnX6CJ63SznW8GQ2ZIXOTuYkhfdn/TrrNImR98gvEW
JzSIhRyX4Q6FxW5T2+ddN+N7NQ5gvuUm2VF3I9bYbQp/1/IuP88QPSC3C6Pca1kJK8U/tGemLGiW
oeihpakvGDVhhkdG7Br6nhj6cVEN1WEsxVWRwyZxLZoNpuIy6PHjZgYDUDofa7tCrMLo4K0Y0LVZ
MzeK9m+mFV/jzkdpVOTpn50a/CKx+lcqS0gohjE0ZP4Wi8aYGVYfwUBkAy9GhDP8iMGwxSkzHoQm
dWo/JthXTeuBYSG2OaPbsseAC5s+fN0nT1JBOtCRW1d/zHLVm7+AUO/iB42Hg1BVdAs2u5awNOR0
67z0s2XAD99xkoyBLj16bNgu4kg+TwO1JnBuXr06Pr7q8Ggxaczp8n7s8nec9VkcmY/YRFQgHdkf
mUMrs+BdPsHBPxBf4ql5vEbpviy4y9utIeiyub+90/5DStgZMlv0/LA10fhAJtjzQ/g+aGMUEfAX
nQkph66dAbHv66WB7+7+Cnvb0WL4owP15Tj1aDdJ/LtYXR6U/d2x/xz/9ZbRAO9yaca6J3QLiuUX
PrAWIz8WnKwqMQSHw+xNfwHlCpcC7z3PcIwBDNJHTVlJx5nXIlscP+5hKw8IUsMlggoD3o1/Ci7m
nezD9pdG1WCpSWH7Nx1GexAKXarp+MUw3nH8V+4Bu8Vak6XP1gvoYUtkGHIjlVU5Ob16gwdvl/su
+kNQ5mq7+0uY35gnPA5lI2YsFLkGpNQH+DOL9tV8sL+pxlbdAgRx8Zsa4yw/A3kZUGC+Q12jPjsc
zdWdUa8qij6anKlymWD4wiB3KCyMHCxioGGdEiisK3xW6uWFMjtqVgnQzghcU0OXjBIAmB6IGidg
DRs0rX0ellOklefz8FLwbp4pFX7aqiSR27zNT7dxLwT7vf825iXY9BIo4zslN8Kp5Uhmg68GM1zF
db+t1WPfh4xvYnGJZOCbwDb3KdWXxZL55qEZYHrEfHHx2opde4Icc3ySc0nnPqqds2CrXZSW6pht
SwOCLQntuEKuqBrj3Qb4siWLHVDPvzb+ACZJpJNkmVNTiYShfvJJLlcL8EsWTgMd0dkzB6LUINuD
bYDwQzQ8Q5BXs7JhfqemWGyeomX5C4RaLKDHXZ+Qlb9rtoVP9ZUsltoikri2NrEeSUH/ysR6Gj0q
4RHkUA6g6FY6lfh+5re+c3tGvXTYH3inrv3pol3IWWoFE61aXOl22it2zwaFXxV0O7OT6TfDq2YU
LSbgYmJgfY5NIJwLwoMrzPEcokt0RodBR6C0fe0ZeoN+4Di/hcmYmLY/2a/V+TGBhHU9TWk2rd4Y
RHtZqOIMQl7Zpved49pAn15IH5/UGwT6tUcDAh2lapmgB4C8XR4YPj53XM2XIiu4hf/imd1OsDQX
rha3XEUYznky85PtzLX0lzBHeXwVDedyllSlOgKAZaO3ZZsQVdfJJKR705fvyXu0k2zBpVa1Qrkc
WVX8vxzhjab53/yctve9yWU+pureJ5gbc/2eF3cmKK1j0JleqJ88lai4fdwlKbOmuSl4+6K1Jlft
wlny0a+xCLIGCIzOT6jTZ1qn0Lv7MGY3adKTb5OpU2+xJbYj5mNiZEiGrAVlQe1vx7BRpL49aDxQ
vQc5vg80pAtsaKzUiNrHFr0kVNsxPUJLrsY9/7yZblSgnMAui8SS6iqqmsDxJ7KnN5P2GF42yiWp
c0c99P59QDXmQ2LUy2L0SXARxWcY0OltsIeLHmUNQ1RUOQdTpB2/5/dXxZWCN5mnPQlyQwKqe1du
9D1XVBz7NrRSWlMKMAHhpZq/AWXcC7fkmE4zlSitOq/2Lech6XEW5WHvGcBRuWLkYO8UDqDCIIMQ
nEXds3VHG9xfdygM9Sl1Iw0wnbrHWPv3C3fnefpZ5E3vDXWk319vyEAYnukgOJP688hq6XWx3G8h
iiYo3nD1sbBaBnbhn68z+snhC0x4IeDpz8kb4E50Ey8aw16G1lSd6Ar4uGkx46kzFlofJ5ltNC1z
QZfZU1brnsGnGQza2OW71ERgb7K/J1/7dLfW5NSvI0qSnlP9sL1ZgtAr8TbUX1++RO+IRqiCi2sj
NeQ7UQpp/XQqlj3SFcF61Vqvjx9faMuDpmqR7f9mQdTV4JnVKcD94YBYIicresQmHY9vTJXg39+g
x4AQenXQ+9fsuU1TtuxW7tyn1N82R+9n2FgZ+tnzU757TmjNtD9d3cHt5xOfQbTRG1EGBJhVn61G
e7NpZPZ9+cBK6axaX08P36qtZNfluEaHavb3Bly50WZkoZW9llWTNJAOj1Mq78tKNuo4Pw0ffCcj
4q3ySuTe+reiEL31k+agY7mdX1O78VGXpp90xk06cZ/BVpwHMi3lbVbcVhe0ytRc8HMfpry0Pos2
u2p7S6SZjRJG7WXMEX5f1Ns46z629rrxHcFvFNa2YGaj6D29d3+UERWJ3wqaITrn8u5MN5vXiCMU
FYustdhoB1NhDanJb6I4ianxFCAxpJoWS2uYYsZVSqoe6/f05odkDtrIyXcsVnf3t4ee3RWFVVqX
iDx4C6IznfYOpTj9Mui6PiS6udlCZ5yJ3TwF/7o5ftkgN8DBNeRIgBIsGUKEZIGGsq7NNg6urmFl
c1hSAvwajT3wP/wn1cBoxJx7A7xFjThU8NMSnfEKRfBVYoYApD0DT6Xrj10epfKZzX91fXiKmTrx
kuUcbPIE3IWIIiuHejmysPhrmkL32+0MClQNI6PkjhMkrY9xLjxPez1TojQRlSET1UvrIj6/qT7F
sknr5215lLSjrxsFQfy1u/M/xoH3wN0Ug2HsfZDEJhj5cZv7gHNM48olNIMZ18OCt8Mq2xzu8kYp
t4LknS4HDlsTQ8jpZweO1jHppXqhu63E3mTIT2Y1ODtAna6IbAf2BZWs/algF2RBwShrb99vCwQz
EYX5jF4DWKQJ1rWNWjCKXm6Fn09p0H+KDhP9fqg/A3qyY8Y3JEjPRg/bzPFEsKxtAK+0hju7yYEc
WL+NGeBBTyJKYLLWq4H9AqvvnMghGfyT5Pdygp/KLNRkYvJ+0k4DABAlaB5K1A34b/wYoxkg0Uhz
1IEX2eLurvJ1IaYU9aCHXxHNCk4KhXvXRQ5neuSJ5iGQ2UyvwInUfyG4QVREcY/y+Uq1/vXuGvm5
+FDoXi5qTUfo7JocU3wfipdqWoXLZEQQHgwqk5UGWdqlQ7Vo5MFz/31av1UiEyxFn8NBEp55y9NT
6Zw6/osSEMVj1J7SM94Jnj9L4OX4M7wMrOosPv1V9hZxc/eMmHD2YLh3m0sipHLCrdclx2afs4tz
b97pWDVVbDEIGKrlxSPo+N+Tl+z5+X3qWA2NcwgpgL7/Q9KZbSmKbGH4iVgLEAVuCQZxnjW9YaWp
IqCCgAg+fX9RvU6d7q7KylQhiNj7n7brH/kR7ns01n7Grp+RmWgh5rqeZb+tYONecB/CJa2rQyrh
PDrapBcR+yiZsN4fJ2h685BAsvSeQZePZWgOFLfvs6mtAFYajrPX9LbebCpxAjvbyb0xqnnu9B2i
WRbOyTcr/JP+RhdhyKGynW/SAwCFs4oWq6dFywIzsdiASvjVtOJeVDOe0nZzlGGnqLAoK/SOglXK
qsofuJxSnX1dbFi63NQRcNwRixyQ0I3RJkgGzbjzt/tvwSNdsC3nX4FhYPOcuFI4IwEGrhyPQTY7
UGUQJDJ+ZA7cwrwH3Ah1j5eI86F0kxlFWT6DD9zJF5fYUoHGp+d+XWq6P7Qtu0zxMlSZLQTd3Tkc
T+a4Nzzp2xMkAdjDtSUAnJMOFVQrq8io9XpzNpyGamthJ672Qx96jiK2yCYX6zXtWccoU/c52iaY
SAIcw6910Toj++WI9TCioY4NRFNnCC9DxlNdY3/JYDR0UDSo07OUQfK5AH+npn+yJMxrdZQdcxPA
WyFwyIKwf6JSkH4iji+w6T4AZCcZCoqt1t5WD2rHjnq3e465UGi9jaUpSVq7GT81wB2O6LidF5w/
BkFWAxQQsAuoiEEZvlvZY6HA/VDb1W2w/OzZ+IvlGomW/D6UwgepB0KYBtHivHdSbFmDiL5BfpZI
d9dUodODemUv5oJCj5VyqQOhYjBjduEbUV+3LA5m7B6iDMhWlhk18sXMsaU9zqZ/B73onOX5s9xF
U+2PurFHjzQEemzd5+JriIGyRki0oUuDEkLOMbMSwQBpNlnbP6Frs3kZwf3XcXuxb6SaE97ciwYg
iBpqfufuoDGZMuuORpOnLKRkgFQg/Qb2gqwr0pb63CjE1sM+byuHiHVfjzFQyHcN5zscD0WvhdWR
TXjkJbBSnpUMzfcwc55/0FFc8Qx4qXR76HSBRDs2OI8u61eWzXHnoIZ57JDwIIC8ti7O9R6+tFWE
QMpPVsir7Lck1R2LElBIYmvXPOF4bBXJ+uCI9KntAZFlu7fQSOCjWZC6d3RUUl0OzBMNE9KigPSw
WMFMm2/ekD49D0rBfR7HN3GDCLt7yxKDEeFuWjNM0/EtF+clQjUgvKoCVOhzTuPAofU+P8YpFJD7
xMmwTvKwZUTMZ1ryPNLCuol78+SCfzI3kNF+Yn39krHntG83Udz0yEhddm6qazo5N02u1l6/gVPZ
hAq2zyByDK7ExnLiDc0d4YgIKjASiDaQJUe+Hm3zHrKA1BYjHW2uR8NUg/IMR9Y+Hb0y+spyKWbJ
wpOed33eC34mD0zcwDft729GGgrPy7KBaEZRCGKDdOkwG5m/A3/01t3fmWYLnEMGlOEXG12rHuMz
7wAojhwAt6YWASPboc6YKUhRHu62eUnJTYK5af1xDILUPUAnzcTiNcxrFkLE82GhevJAP3PvAb5+
eCGlwMkbeyUUdTFBuUfWBqUfJq47S1M8eXYA1eVDwP6vY659eN+/AXNDPq5OcQ63eHOLxmlLV2Lw
dKp+e/vNXuhohi0pvCgCqBLQnRCho40snjFIP436122iUWmsGkbfeE/Fh4sbkwQqvmstLAg8whna
uQM5dzH1NAN2sOIZBJ/maE1EQ3Fre70Hs9eBpZmVgfIMfmAuAXrfZ4cOEcBCmyXHje370yg4njYx
GuP9hl0XeieaomClLtswcbe0RjHtBNYmRSZEJmwT7JqRANPOo0nbY6fT56ly6uJDRtNBeAC9CQ84
IRpU7IN4VOvbBzkqqZeoV2X3UBwO5KyZWumibGZaDO9N3NPXiVH6tOPEnnX1pM/t3nRZeAdgovNq
/JyjaeDZ8lF4XwDY6oJToG86ILCFRWq111HQnuzVO5319fkHau9JbqCn9zyboObe4tkfvZBo6R+n
VinJc9/Mh+8Ks5vXvmeA64z4bRQBmffghHU+gZq68fJ+m9BG8B54vh9LKFO7P9LIEmJ2CpGefBDT
9BMrc183dlXg1mbZDjZfglkcKtPS9B9vzIfiNr4XE2j490YjfVENq7tvEOqmTFRyApg19R7yXis0
A+x6dzai8+rGQUyLus6n0NqU5WJwhs+DQ7HHC8oBgEVZUlT9WT6gFG5Jhik00X8OEzRzNEzy7A5u
BKiVW4UkZgheJ4EueyruG4ro5RU6g3/BqhApWrLoIo8B2rZcb27+7bN7ApmDsDh3JrhicJWKpcR2
iFyaVLrzg8yI2b4Q449hUYpf2spsMXjjonT2YDF/JfAGsH1wR3OGp44p5kGahCW/0lHKng06UgdB
f/ljo+YKiOTQg5/oz3D+kKIV3qcO9oxw9H6CXgJ/HCNNCvQ30GmqByD1bxfYNfLsJekKtNOeMzHF
ZfEQEQQdQB+lS4hYawtu5PRuPyEf5NWjA+MDEB2ArPzm2rBxF32hDJa0PZlg8ail90dPgTrfJ4ab
r+fi+6X0p7o4Htlr/+lasJ6SEQNnJwnQMqK+5S9M39Q8GhPAUbmiMKUgCaVAMxe0fOQVQI6ZKzYi
l5ZpkmAskhK4n1mP6IfRGvLp5rXTEeFM6Wy/b5eZQMq158YCDpqaCFe24AL0ppNgFv3l4QQxVuUv
bEGftVg4k1fo7WPuBBfBI54oWCVb69xHnOG1eyr4gDohOBpCZr4V4W0DxQfMJA1WCN91pnLBr042
m8c2cn3powL9lHQBrhavhzpRNtU+lhxJXepA0XIBMWwi/3hhQEY0YKQwbLbYdEdcrKy3YzqpzFuF
f928f/SkGo3GY+fRKHJm3F2Sz6bmNggvG4arSBeSfEU2wH9iW9y2RzxQjkkRrB/HH3i1B+KKq/n3
foljE1arXuJuUNhIdHWTjOdlb2IeADZAq5AYQfBJb0hCq4DWi+s3uacuEeO3cbznJ5o/1EE3J40l
m8JJLx4nvRTSoJJ66xhHubjPBj14Dt0ZrRP3cad6IdPHIkVkrJEOh+Jj91kyuQ3CJ6A9/NKQE4ry
WaHZMetxQvjDqdr+zw9zlSTqIAk7AIcWHnbAK7o504JJkBKP6TtbxEsWKvwM9EDqNi9EWWG9Z5KH
L/VawAzRrkFysQYyPiI02q8Wq6QLqG6KMQMe1gEXkxnnNUXfrTr1v9PoFaYM6Ib3IJifvieF+nUT
xh0owYBTL5mDOtvew171jTcH0OR2NUpv8YQuwVAnEmX0jgkOtqNFZKMvaOeDOfG9bo9w8Z9YvPGR
LerfFOrzwzz2GWfqH2RJMfttv84v4sLDpBXWWg2hO8hMK9i6XPSS3VMs9I22HDiQjNh/fvtia74c
uBJet5vHE/q/lF4hd/bGH+ai792B2dA42l+4Wua6GXr8h1G6P4O/O7hKS57K8ZVvdFPGIT9I9mOz
Zfiuw+SLnj6MJhH6qrtrjyknnz8of+OTFLSo18EyA5+WgCE4rBw6NfiGt9JV0AWYRCkATEZwA94B
avi2uTdOtUNDcqoXmlMDWRBBaC0UptwaROKqjqr5aKq7Vc5Zze2y0ag9XUQz1Ody/ZFIKvQr/Vbl
sKDjYabO680cKryaIjMHqzKH0g1uXTvQPdQd0KLVhIdSxTCk+NrPmUVKaaQ65wykK3LPpY88iqr4
NarXBZHOuciW2on9h6XD2rPMCXT7SspSGfmw50qjr3Rn2c+v972yc04SYecee+MqpbszT5vkiJAk
dS5ShRLJPVMqRmcdnvMZd+ku/uzfilZiypb/BXAKM0hYFj0ydj8T9ZDRIbnbNUO1ZgevODXwxuPT
EF9CeXGoJL5J8NayzYexhOxiZuI6tURY2ULIaklGD7A+1avQpd4nJ+mWkZ1Gt5wetHwObjwdgFs8
vdZtG+e1os1HOkHFX358hXE1ziPG9oM97MX/bDJNeKAZ2sEmnB9ha+bNBuFfLO6fmQ6sPcLx+Pml
1rljZI6P1VZhFg+87LYZBAPLIxmkFT3UCj44J44FA5F5WH5H2sez8rAQ2SBAjbmUapHDlPtccd4t
zTFYKgz6dQ3u+B5Hn9mo3g5RS9MILHlqMdwCejMJpttEmuh1o5aD1quIK2QwbytGoBix86vdh7+w
jGhk7qNWpfwISxW1rNwvke6OtuYupjwR5mVr1WPseG02VvfR7WctdzCILPHaE0KreZanm6SDJ2OY
CDq3bPm4Tw1gYTffR6owzM2bA7t6M+5rLIHWqf/wQuAv2kon27aon+Gghg3QBxzNygpjjw9JhNKE
TZUUKBKn0iFZBqzqajelwZ75HYoFZq0jdEcJGn7k8crXpTlDAsXnJf1Dtx49aRWG9uIMKcFKch/9
4CliF2/8e0+fNXiG3fh+uWaKeF5yEC0+07LMhb5fZ4jfPpsPvPYa/tAY5yaeS5KSwLpoZEn7Hp/T
KS2Q4izvAQa8nuGsob/vfPEulE0+1me0RKhjQPNpYvVRNuBQOx5ZbrbzQFnS4ETCUKN3Qp5zMD3s
f05erOuX+/JYAxlIiWmDvIJh9BKHDANoAqmMozsvpzi3VrSlyv6LYsalRy184xsYtmewheIzQg2n
OgPSNOb3dF689onhRK9JFdEa8rAWON529eZlTd59t7ivIj5yLijBbMzBT91L34uEOsj2nxhBiv42
j9cPRmK8h6/MbckMYGaEIswUJ+A2z4Xaipww6FhYzPn9nBlrQ8k3CDmwH1/v+Q7yasIR1a6BUShw
b3nIcPbBL2AL7WfXLJLmaqmi/QT9JEjf84e1eS+o6uIIMQP6eFgRp0o2EeGm7DeLL7A128A5JwoA
jbiUIOEnIX06HvXBWoy5nQWvqhbPD0MKcMaRgaQ6Ft56Jcjg178023xDs7XQN+Bk6/mNMep/RctQ
qMO79Dr8cljKEDZqlGGi+RCXtBh0k3cLKO3ScdKjZt3EoLQ13LLxON6NdPiw13UdKGSOjm+2+5gr
tZtI+txCZiOqCWWmgQpAfIbJCSFEWR1uPdJYUJY5j0w8KP3TKaKRZ+Pp2VQlFT9yDW1Vac7AmHSA
xjk2AorZp/pD3/DgtIeMGXiPuVGuabiJsMSsJCqMtGiMeAhgBerZoL77EVbRiD13czO8IvOz0zPQ
WieFMkVOUftf85AiIlfwsgQp5fZ9VpCAgFWWQ5NH9p9oJr+v+8aq7K8yAmICOdEzHeUcbBx5APVf
YwGLrkPKNpTormaP6s6v606gmYOSUV/jynKrkk5y8SyGT0KPqAbQD80/WjjQQkXn+Hk/16/iFqjR
GgGA7mjFNK1HZTS/A7LRVuhuXDLgSrr2OqiPKDR1+TjofRz498a7HZkOOPvaeA5cy/AbsMUSQNbl
lNXR8t0Hp+JFIEvP/+jAF2zH4C6xBu56bInI0LfNZxn1g8Htp/54aSHyc4HSXFt0900HV26ioFoi
WTLuLhDT7XXUoZMMl1TTdsMW+iK0gXawT+ngfol7xYOzjclngFXv3ARlP80ZvZSOJrIv2CneRGDz
SR7uF4BpTe+s2m43kHk9+YicCyQhlf8B8VDLq25sgG6677yjlOKWx9WpoURj1vkLRsXN8t2n9R6U
jijMmh+Fmi53zXwVk//2dRuGNIHu8Y4xxfrLZW+x0z8TRvGGu+fkkLE9EmEwfp3OQ7z/04OuBRx1
7cS45DBGNOkeO1J/USAsOHWrWz2iQO75drP4ZNiovn8pGxj+Ef1XQzz+k6VQzfqxpAqgLP+4NSAT
mzmieJIDOZn2twkkXXfsyKawVoh2XsPPqAFjmlhjdOE8qUg0WGyElvMwVfi+iEh5YmFwXj/dsNeK
21LbxiAgmeinFNZChw0cdZOmc6qw4NrL8EVhrUy6cr7/pK54f4nL4FTu+1yf3DmEC3Ef5VjVP2Ig
neA3ROj7txrY5y78JPKBiPa5IQyy+dvgPckmA2q9Ct1N+9uNtfN7XxyN1S38HlDYWcxNVYfgC+ai
C2xNCpwp3pkBFwltDBZNMx4qZHX/PZAaFAjMXBumgxNjg7Grh65ry0ARztYxZ0AnONiUNQEwUPhT
FnFHBpI1SmmX5+2EbEqL1HryCE83DbvEa0l83bWm5z5khMsxoik0WZeznu5xDODhrJx4RylUMXdF
2s/15X2Sz2iqtYl6fWGNnkfLJvxQIe3U2aOh33cQZIHt2Idm0TCHYPqh2tsBqGKh9xCX9sZ46Fzj
5w6tqn9D5gLABeJCZhNAtfkeglMXz/kNV5vhGjMuBAuxDSyPsvVBCiZxJuro2/OgjV/3YX/S2yuW
X2jO99D81ZLpSi5gVVecIhwX0C6cYJa8Qp/rO1DR2yxvhORzwYBWL6khMhorRstrwoK8N5w0E1/d
a2AQ58ThXK0AxAYrbOyYs2SSHdVzMuWvKHsymNrhi5Rj8fZ4i/a8CigwDYaR9RxIrLm6hETwkwFy
Qu2gua3t5vFIL54u/G7bzHpMq8s89KXYWJgkBJvYV0cxMsBH5ick76aCGY+UghWgCPHKsVC+pzLP
xB3cJsVbNNITQdLGg8EHVmgXU0IDuvswJUYbNWdJFIryECqz2TwaBbwgkjCIp4W5tZblAqPka9Wj
LQ6BJ9He7Br0BBTAyimfVYqX7yIIuPC7IWcgkxwFMQUopDtPo12kqpj0xtw7X73q6dDGnfvTUDDN
7wRM8X7zJZMXlo9xd9Iu3dBiAO9EWau/KXDME70ol31FDfItnJr8v31y7UNhDFyiMmmUl9GyGvXP
z0MEUgmrO8E+hDBqX2rjAWke2ywS5DSd6EE+U41MsvWjhVLZJtMYYwQSiXTzJrQ5wnicu19zVAPJ
pu6AzOhNfVL7+yifsEqsaw1XuHoHyNO/2aYEHspD1oKNJUFzHhRT5FP9xPaEIvuZuK/WRW/a7+30
gvJXWww+mHhotnY2gdJ1ADhuP7fqsT4kVCvFWyQlp+7AbbicESl1vFVgTBShxbhsQLK85Du0LGx6
UuPUH1dpQDlVzajhvgwMeKE5rASoLHgo5w5E6VBFpK6T+Xd/M/To9nUHqfv4eHwOs+9Bq9SF+xrd
Fyrr9gcRjzfQxTsFofcfl4J0jVx0x17t6Wz3+JhuNMGe0YkXkibsQugykBoQZjwFtjVRcs7SSuK9
5abrBQ3NjKcS1jlgl4bSqRfE0CJmJ6b8JmrIuT6zIJ6mUBbZPubn9cRgersMMG450gYjwXr2HeXv
XqFV/iz7i9rvs0DQlnns9x6r7w2xD4ql8lh7VKhyiAIVCDH1OI1U4g5vQ6Q90aViwGcRWOheYD9F
CeVH/kO6Te5DrvYL6fMy+riIdQCnwFQx6z7SMHuvsNQ/ej8Nu5vpt4A2iahVoC9u10MgYNEqwQvg
Zh0kSCZM9veLcf0e+p+12SFhaj4B7/5NVAPda5AhirIrr3/4ygqUq40HFfAbybw27OgMLUQoyrxF
JKp7euwDsFr9TYxhl7aCZokRS4j3SejaoPWZa1jO3d757dl+rQjlxNhQ2HeQ9UVzZj3rhotooEHA
gza8mN03N32mMN2StaC4Gg0WzfRPf4xhrFwgGepQfVDKVHiUEdvjoN3Cob9bwGgM2HH5R1VI3d8+
RXUqCXQsR+ppsLLnaHEaGvHEtSJSrD5L3O4YICfPY09qx7Q5R6UCfX/IsyFPa4tqap9Z4EtaaHOA
3FBx/tqMTak/PJDUK9R2BojTiJ5i8KvQ7iBlnmrHeMrHH1zl6iKmCZpkU8wzhm4MRgMCp+bfG8dB
cqFseSFEuNK3SD+jfEbvGWdEE+ajbGvXV2Bs2m7USPdTyX1eab3tY1o/R2q0avEDAf1cB5/1A5Ko
FgMXM59KruXYZLpDZTh1Jfq9UFfCb//rNJC+/ekTuso2wmb/YJqgiYx5bPG0doNtDkvyFNi+etS3
+S+bc5RSOXvxVnksbtbsFom4DfIkKD5/urbnkHz+Vu/RS8tEdu4lnGFBtGecF9zhwlIcFWT8NX8O
zlDGheoyyWKa/kvRQ9JhslJ5ZL8ID0G1sSNy1pJbnwrl85ewWNWeVwC8kOYbjyIub30i0Ts1j83p
Rj12RKxjb7NjvU5WVKZfmuxzR8WSgs72iAec4iMv96DooKSpr+AdyJAP9miT5yroHCf1EcfeB0uI
MUuW+MCRqqKLyAI7EiogGhllPQeiEuNPZiAV9DOeIDtMflrb62ovNoSthlrsy3KGdBy4acWLwV+J
pGhO2tMrft8SKNGmTzUcWAHMhb6w1n2wF/Anv89qCYucC5IvCXcncEcl8Yj23vpNKre9NvmijDyT
mNdSPE8luzitYD5JCcqt1tgylPac3EYYBPhEj+dKj4a3Uz7p495JIEstYPNVTOff7lcXiqeAYEoD
+c/bYAYh2rEzYBFjDS7WYsUVB7j+fJwL6oXA0JyFXov9YD6BbkFS5KQznL0AgesAQXDbOfuH4jcC
HzcYuwP+PfenlC0ydwX4C5zn7oIio1Iihp39GadVPuXdc+mC/CkmDNaKCZl5L357I1Tb2LSSSVd6
AEgMUCgCsC2UHvMW2IF9oQUzpeRgPYCVR5O/CadP7dVE6e74fMpiUnuXlR9u8lGJ9905TpNVffOm
R5aaTICtBJoU1Bd3ZGso71xbdzEfKfh0gArMIeowCiACCQZBWbggfNLAf+nmi/3zuliY3gKr44pC
DfA/XmaZy0u0pAYwg7uSssLp9PF7MBmV5E6PpLSR5kLABITTpXXKr7talSgLlLDNDvhNgGEkOLyx
9/gtIVc40iC/vBXPn5M8t3+2p/9ILVbMDsxpsCBv4D5+Zf7fihLokgQXyAAPG7wY4Se4AKM4o0fk
eM11H3d+yR632c+CgsME04I6wQkiskOTgVCQlpgtmB73BJ9w5Z1v7u5ib72dBSsE6/kEk7D8oWK5
TE4YBV4qkDnnPc4UxxqOlOvMuLk98UtFPkI9Z3+2QAYPORC7FZmU/u6tu8CoVnjOJQT9hIsH0bt5
Rwxw4UtsAsZfYgAEfa49BTnBAYN//8oKSCsHZxr57fSrG2JIAaCtEKsWwWZSFh0Vixy2lbONYncw
kH5wnsovKkCeZbevYqf6UqLenM133JzeHwQBAL4Bm1UjU9XRDN1Eu/7E4sSuAFALGfu//PUpKX1l
fMY2MpZjnkj7RFzT1igaSlItfaMjrSXi4n68etK6JqO878MMbzK3fMUCf8rVDSszCTLs3Ad7ujDF
n0GuN8WzTDAaAPZbSIlYLB/GAgVq7AXBfRyQv9ZK8pJ/ZNNM8EhSW5iVM5Ek2uPmBd7fYhXefXQ8
xguti2LxDzRtYLcJHqyK9VXC3Hshg677sz+79gdvrzeDtHQuidgHk9tXEBeQclgLFZTTK3+zAzx+
Fwz6ZO4+va3K2shQib1L1zAwvfBBsYLUc3scI0Xo2HPHFBDKH/pW3/ZR0vWHPMTVFhETHgqH4xSQ
7FgrWNYUcyixQH9OQ4AXHRP1UeonnocDRjbmK/SEdJECwEF9f7tZ5ZktgfN9MJ87x/7jir4L7xRm
vzvYcYt8nQihRqpNhSX65lwhF8j0oVXWEpE8FqGUyLw8c7OM37PblnN43N/UEJXOGagxfjsjVXXj
HlGpOKNd5JmYfsR7wPk2KV+0akQT5R/wlVtY9UmMm9OOq8ItfYo0NMPJ4rzEveV+kE6y6hN58OIt
wX1y5wB/OnTZzaWJwzIDrr9lzlUOPmHDO//ygLAfTdUv2hf7B98KZutOWraHRiSABm7E+5PN1iKw
eKKE5l8qw9BQC7sfZ52D9n4G01G/70Y1PxmsgtCx2AX5ZApePn5Vs/Gy2mOS8QhhQxI/u6+82Q3j
UDPlXV2ZE0OBBN5iUs4ECkpcGpMD4blSLGYhV+ZLBEjLS0rWGxFe492/rCTC82ho0ECjP9v1agg1
UG9VwJcgXvT5PxGE+qQfc92+9ZQJDUIhfWoToyh4C8rBaGvMXkaon7o1BBK6kDtpOjS3fDxEZ9+Q
Is6A9aGKTedGOqbE7DBCst/lGOqd7uN9AuklbsenOqQgQp6Ay9JrnL/K/buQT4Ae8IlwjkFeMnuA
XfKowawNG5m2gqzCQSaZ/hnbCuucbTnZuFkb3mvU8iMW3bRe1As6gZ8cMT/sy3fShjErNaQGtXUU
wvzBJo6JmZS/S4jgicd0zM7NPR6VtRUQweShwdikiWeSC1tB6+Hylw3CClcPls6pnGMV2qvbIHgX
E2zp5zdHG/6WTBTbar2sxtaK45hRPOSx4cIiKrTgQko9fQvnQfoatwfNhh9fCTXAlM+UVh+MoAaU
5vtkH/rh65TFDkU0W2n/wFRil9l+wob5IusAlE45PDfE7S9V8XWL0CDQhul1mEOloZLs5E25+RIx
xK8J8HK6qMkxPiSreHjfJChmNneZ258ARcSrhLC+623RSW8WSjlyQT7Xe/iCJnujrIMBj4cWeYvf
v3v49e8b2Tc4xg7Jah2+PTmDlo4B1JBNH00AWDQZmN9/IvE7igenCOcbkyyV+XG3++D4AtRik2h9
JDMA5b0/Y0kMqGhhpTwL1gDYT+TjJkWWZbtSvQaTzB+/uSYRqd88zSEoC/oqErlAYn7e0MbmnNnP
ZGvikqdk3dhDdfVivmRAa0Ky2Sw5mRNjqmFspCW16GGKQx8pTbcECusTXKacjRl2fIp/Rux5vI5H
qhgBfz+3WY1MCR1Vx2xOOl6nm6g8oyk2KHctiGMWt4AwBvm84rzkSdt9AEC+PonCMA1PWD/vWlyk
VdIOFbeeArPjQlRZKOxN6MFYGuI93iGr4RvgYDSfGwzr9Z6aJ54SvOHjwaU/Hgj4K5A9BJy+zLyA
dd9IVvEfoygPtprZDE/37uZBxkEJyEyggLOhkxnelkrIdqS43bCcMjzKxRbn/L6IYL+t4sVPOvxd
E2WIIK30D7dFi2YART5Hn7UEUMpm8YwKmvEx3Fxp5+ivjQD5WovEUU4ArK7ZL3b3OXaRCHQTsz/a
zU429qwjgCDcVSrT/lA4HWikPn2GhiiE0+szFYkuj3SNegpFkPTWKJse5NFPvq9wOyoOt7+3oIYd
S+tPdn2ijcfWMq2uuBKmH2IjyHIIIFMtmjVgv+avTwFGC/wu/VZhZMZ71PC+pw1EmFw4hFMOP+JL
bErjtwMmjyuY4gkDZFvjxx6TnREQt3Erw8H0Oxii+EsnbzR5gr+WYANCQP0C1MGLrjI57wAjktsu
+XD5OPo6sjvc2Hg2uZc559MwZZ9DBFEQE0uOy7bYZnPwnrG5kKj4g08EdofH6kkCPMkiWMOQKprI
fzHvmSyjf3frSp3vrhO/qjktJIPy/zi+sUXeFJOmiRHJJxY1LAEx8QjcSgeOLhAkgW6Jl72E0exv
7zs6Dyrb/giSl27AHL0Gnv7ybpfG4iF1o2zZmZsbogRz9GC8FKXIpRbJ+bu9Zwsjd+PXKH5OE7+P
WDVE9WaB5WiniEqDBRwTyaKMDJiEyz1z6Xo56upsp574RuMNo91QK5lLTqiCLLPA/jHGIA58nDrz
eL+feqsDyasCgSk2NnYJ9qq0ZA6qzrJHhgdIxE5G9U+Ck7CZ5AEdB3Z6X5B0FwXZmCkexm+16yHV
ojetCGwTPTIXil2WE0vOZeal0gmJjRqjuwk8Jnryp0J3wjk4AjOJh+ZMG2xUMJVqfsO5CWHDVFaQ
a3MiKze2+zGMyueS0MEOcSd9xYdfs4qsN9fQx+xxvD/kYXlB78q4EbNl4gEnyjTumGGDFwg4Mi9F
PPAxqj16y7pafpkvU7pW5Zcc5ZVftGNN3xU5QqRkH5Ot57Z/L6JpOLBNAiWE8nK1A6QGp5tNPwB9
tKsAhnY9Y6e3bvmDLoAEfBVamzWIbwe5wVPG+ADf3kT5EPYXqGQscYS/aqXjBi2GyZFcoCmH4PMW
ZCSGwojmLAMiK7BCwb/jdjiTXkTYGrkCpL2PI8ZdAQZytlHsldM77OgIiI5P/wEaJPZ7MCYa+d4E
nKPRDnvO7e955m2AqX45Gq9UWN8QrYuBWNUYVhisUmdgkb1Ak4xtv8H7EFBi6ABhhFyuKG/Lxocb
AaniI8UYbb4LWnpNw92s01766ntbPWe90utryCKVZYKNuKPSKu8rS4eLEI8xP+9t+sV7yjKL+yG4
HycjeA5IADcUAX2F/uz8PQORkQl3qVaYRPCHgUQpN/e2gVAo2I0/XjaEMSKlCmMRmkXmGutjpRe2
e5PakAOMhwHg7GQtSNsz++GH4Vqjko/CNNrve2SBlzhQsx+ME78vNWwZT/MaKuvnmVTDfb/ysjGa
vOZkTcpOAC/Q1GQfp0VIycBWUlLJc+OnBmW0YYHR5vSAxpngoNPdpPr2TY4S1cGH0DpRNeEzH/YT
Py5860yH1Wf+zKGAykdYfhPIgaxyXr25uWSQECmEe4ESAFM1AYYasATSmtuMDAi4MrI62EGXfOX2
cj+/lOZVoCd/MTwXI8Lr4EbsMq0ZMx7HdFTfsbnqUTCqoqHgfofwCOoZKwiQDAIkZIrZyLhYhmzS
aNbAnLQi4M3mzdD8TAb5Ftmd/dsSHTlwf7JtzA4C2IfIMIMQ8D+vLdTFMxMhkrp7JJT+6KmJ99tN
87B+TGHBH8z0nbXxNvWj+yprR9AbmoaVBXGRdhws+vvB72sJx2NiKATQmT6VMSgLv2PnyJjgBKDD
uEtSVwpX0bj4eIffX0Q7AmQNMsdJ//ok3udTloWIznpIA0Z4i4vGBP0f9gFivZ5hT8oDFadck5JP
paZSr3XeqaOsXnQEfcZyEq9XHtiYro9re4BrileP2ZT4SFRhPvp/ZX70wRsipFqV6XXcUa4eA7c3
TIBl9iv0vhfhPIIpoOsjyoA3s9i3IlhcsmmEfINRe4j1oJjW5or3KWE1ZIy4Hkftut3o0l4E3gXi
FlFbWIH5h4dz8vLQ5c8RhyOj+8iwgg9dgTobT91piFkn9JmM140QAoLqSDcQtDSIBL95B9WypaNL
3IphXCcN2Ru6R8TTSESQQ3gYQVcR0uINV1L1ut0D7Jsx9m5xfq/m4fsiHdJIEzcyqvoza+aM2pXG
ntmpCjK2fYQHXr7Vxuk64z8uLEcH9HKwwN1jI0gKkiWTZEGQBuGTP/6RoEmxT+H9iL0Mg4UjCmcy
AU/Tgj0H4ej+q/9JPRQ6N5HO07lSjMJNcrGwEswq/4EZOezm1Y+xQf2kngdo4W+iGDKLo4PjPJv4
EPjkCp3ArB6hs2Po6PLzZ6xbmmoU3i7qDpSxt51yzCd48gb/pn3Wo8uFjKLVKqDnD3kpa4K5b1rs
TZS9PAY5o27l2FyWmI3LMbB7dDQs3SfALJKuR+MNXNRb9i9zCKUFD2Ud8CvvmeYxnWuWv2KksZ0S
e0OIEkhlcMkYXDpFs7tC3OXGkKGTDVevdS49qeH6K0jsFpdir8NscIkDYDiRb0HTScONWE0vpme6
AOe9Pis9C1ZEFhoLy109tmHivbDUohcLV0F6KtCbFafVwtj8R9J5bSuKbWH4iRwDlXgLiyhgjjcO
UwkmFLNP39/cffp0dXeVWwXWmmuGP4TTT0IjCQEE0537d6U1AunDXV3UsFtIpaOGuElTBASP6fOe
3OzwjHYArNpZC+sv/zIhFk/I6Q0S8UCcmMwh+kWinUjwmk6XURP+mEDqDzGLVcgnFgdTFjz7a6B9
mO7QYByW7ns3sjr0YMBzF1BHIzb02/YF/2p6LQZIijhAqdUmq2bSJhhXwZzqorN2HohSOuJjMn1k
S2daFewe6yPTSbX8JINKZD2vyJGqx/rVaeisn9L2QcMZSt/vRm0opSx3IECvIw8CLadbeCwimflS
5dLtwviORGAk9WQM2S1tJka/d1Mnhp7yzpYesUfiHX60AqL19CFCFMGukOYoqD3QAYivauqOkiwU
smwHkJPPyQZx3KYrh8qfjKnYmWuGoQwqI1Dcrw5IZhYrSC0RrdTZOQfUaY/jAZJEN89g8ICamLeW
GGbRBd61B8Q/8gBacd0ezD2gMLAPuZ5bn1nQpLtoIdsiRPLbJYTJtEw4M8EFM9X7uQwJb+BeCcyU
5vhonL1YNOdHT01UxIB3IikxnCG9ux4NGoMzlFJpTYPO3tnvpOFJY9PwBkb+vni7gcXqhmb99uCf
7sf2Jd0BPud0Wov/CE2wAxih4NYOW7cO1u19+n9sHdoGNr/EsdmD7Le7Rle/h7nvLrS81ESOIknI
r7HtzH27q88+/rFXT0TKPn3CMy1USq8yvCsW56Y1+gwsXy/D1hzlLPo8TAgOSsSBg6Zao1zNvFyk
weIdQQJBqL0vzdnmFB8NsK89ULAbDd7jn8fh3rV7u4G5padHhUaA+rjvg89THBwXqP1w/8FdSx/P
7V5769Fo5A7cmxIFr5SBJZmSRpls+Y+9u+G+HHj4PCZ+vAqJKDHI2aVXej2jn85vvIvdoymvLH/j
n1O3Z9AAr0KQxkc0i0FHNtYlTQsSm5CNfFk/mLR4RDGruwlvL6LDci6RtE+ffo2bw9vnidH+QUhq
sXgOLspgLItq771gjzCYPwUHCPA+2TDkZi+Oy3EYysGe0P03FexKfsnCqWV55o0m9zLolWHFN2/S
66YgRU3pm3dhviPU64QlwQwt+D8tjwyNaQ4OZI+9DNm6mxcXw0G9bpC28ChedIdZzq1msO8/33TK
PxGdcgL0i8EMvbR7zpY6g9f5RntA+B1yDJ4kaCK82m+KsNOawU8AlOmtENrp5zC//9RupvDHmDjY
OYLiT0Yc9LBLzG/I9vImGTZKP5N0SqcdwDQ2bH+zB7KSEVl4q+HGIQ+hHZLUxzfpxi3lFyjRDYZY
8XyeG6tV23urhrj53FD6ogQhAbUTGzIQJlFpwyGL24MV9qzNGzVhrh5CvAPLBEQQ0HZiljOr8uw6
X98Xa6oJHlHT5ui1V+0UuLIHXgiYvttFYhqEGPcI7LqtrnYERo4h8tWrgUKHpCdlzmg85qNAMZb4
QLzvNA9AisHaxA7HIxTqxylAljtCmBq5S8mgpCaycqiDXKi8i07vrapSplLVuAHQCyGubxP98RQq
AohosmIguX1TYXg+J0IJV6D4y0B2nEeUicfsyTCbc6U4jgzYSoV6lSQ7A8cfhM+nezmHJme8d7LU
XZ3+PXUaAdc+iwgQJVHc/R3iKTSauzLCb9ubak1l2SCWEUy/B3OgempKXYuStosJLEdSmkJNnre9
3wTZvjbKQMkvKVNrjDbr5DmHJFxm50xgxCCAGbxMKTgYhyP3JVd86JLjMFp9QaB3tSXxGxIdBeeB
85jUosmw5tJ5UvMqbd7wTrIsmWc6I2hU0NuFvONVC3wA9q4B7FH+ectGyMEohrRht6BVLGLfIEuO
PCaaI9mrpQy41mpx2bZgB9s7PnJMWhgHlBpk+7sBs1qqUpKuv/s6xPtZJIaIUk9LNjCFL4Go0+4A
dRbBzibmZLCKr4TLePTkhAceDSXSv+8DBpQ21N93zpEkc6XPlNFB7agBoYyQBkCHCQ3xH7mzLSAh
XF8boGhw0mHugM4ngEz32Oew9IsZxmU+eyF+OPOj7f+dviNIgn2kJcmcOXhF6vjErJZB3eBCQ9yz
BmUmE7x9X4hIjfwh/dNPuNvtk0Ld4BdxUMsmoLa960FL67MfhBQrAzrQ4fcBo5bvGF5F5z4mtw1R
0KO1NfqNfil8eiiYQso+67R47ufOj7oFsmxFV82n8qWGXBB2WPrLXE8YDD99i7ZQSOGZmWe1PkYc
j4jJ8vfNY2hFy4LAxPyHHWOrv2zjCRtR6QdgWY+0RgMeRXS177ToKXMMQR52jQjKAMNDflgn7EPo
dGNBqatmhK5J9wiv36Mzg3osdztAOWT5bw3L+cZ9PzDUfHV2jw5TZnkOEFzJAY4sJxvNwSc3r2Ww
0Q5TE0Q1N9QWdfHRaI0CL2asXvHwSVwQzkbY7QSNIu/tHt21BZtB/NrqlogVcyC3de/5D6F2gHL+
Af0WmaXQqvtTDmFMAKFXWrfdEzJSE4x+/v2QSxZF37sPvWZWrZi8fCc0BQfkHR48sdEeiiinAQ8j
KSPJshBqoZt9iL/SPs7gfS8Q/V1J9vUJ5PfG9LYxv0lvkwYhb6HxbpS3IMrIwsjmMLDO6xSCNjEK
aBVDv9CgUwc8BBBLTjlNfCIfwc4IURBpLMeonJNnhQdR6I+KoITacJZkCok4Jvn7hDOHbzguAo4R
CmWpGJYKV2O+dxEsYxBrDBL4waL74lTpsoU54o4L/gx5CMm6IC645AGH4Y368oMnXTVezomK9FWH
YjpL0UE23jkND108at2G5F4+s3g4WLfsxanXRA/HLQdycd11POAl2AiwfHJzLt+jKSeew2g0HlCi
vIPQYZ8sSTdBNtxIqjY9TqU720+9g2VwUzvEYAb7XXvvavNHdMWWVs6501qbv6iLWCc92NE7E4kM
PdZJTH75y1sG8NtIMnvakOSQFHbsDLgTip6X5VUMcEjB/ZJNC+4GW14gD2dUUrhdR1Raz9T4Em7O
2EbtE5l2IHMfCI9OSlB9jkXHup5KbUDUflocI92T+isBI5SsTO/sv9mzZzT4GSXZWSsUFvsvaOM9
aCGx/FEcS9wc/px/klOKWLU8JHedtWmOrFiDNNDfpKDkYQsVjZPkihvW2GQStaVRKgOvv4UcciGA
Eu9UnxKhAEtT4Ehhs2OQpKvL1T9N92EdXaZUSYPvdh9vlgF/dFck3sridLkHEOzU5oXE/DlthvYQ
kbfphyl77b8DbWN3z/RcVpxBwcv/zmrSAiSGzU0BqwkhVbD1LhJvcxH7hctoZVPSK89E2R6ZxVT+
vZmQNENgfPiAJn4JmnCnycMv8hLNOng7VwYMbQjVTrjK4XjBpFRfB3QDRx7vg3qIu3yCXPFlQdTQ
lrynqpZI7rE6tM2Pd/zykvmSOZ5GtWPTD3IxGMCZqp03wfU9uhZBB9QtvCO68xpw3smbmKl5ZsLG
d7pHhkavtBzwz36j2/pXp/eJbD5nyHzmFIPXHl1T0N7WDHiqV4+EQUglRccctFkmnL23h6I3D7Vo
uSboUSiHNk49+QlUFUcjXlONIbPdYNmv03LV3jBqIMXpPn2p7164We1zpB262InQ0Uc24T4pB8zo
Vx9WySvF0tcnlyVc+ss5x5dnel2aLIwrXwHqICllrJq8sc1mFuAbjM+sIQNnd8sA+Dr+1+/QqUGH
lIII4V3YgREiLW8EMxFMY5TBnzXcDIeibLDjXmTOYi9ZPdvk54II5rUQyIDXikYz8zgA5iw8WmQe
8D3J1rpESEgnzK+asTa4Sj+70whkRjUB/55POhfqEKivQ9HLHMGhQMF03OihDUSPb3cAPTd+Tk+Z
AXdv2nz5S/8QolcSmgPspLfMFYTzXUW4VTEt1/vOUEa6Jv08bjII28k1Xoj69GHksJe6b0SRODEt
d4KW3oFv3IGhRniV6SUjzv4NLAwj0r9tgyxZl6k3YIePCkj7EVZ/olXQnBehnqNSznNtM6NzgNoy
Hm7Hek5pjX206ZdTGz8GbwsUfiCGOUeF/ibOMwqnKUBULu80QVuih7wTtWV4SO3xPWkzFeHjOKMP
vLaa2j7S/IrGW+cBPHjWIl5uW/kXWpJ/Z0zLTKhXAHJkMkTnj/navwITOQZvMRDw8VCIRaeQv71D
ZuBw3RpcDnyBZmyoqrMtMmZHxraR6oN2785ohRnspH9WlTrzc47iIxBZ6h1oXjCl4Btvt58eYARS
DqyKjhCHmL4SPKlm3zL0vuBZ4jVR63jhlfsbbtEcY8sLssDMqzV+36M2XthOZI9Ps2eiL24+vtjU
NcBJuphAoOtJ4IDRbmyO5CBLdo2k+XT+mMvaCVk8nguX4LVtEsHaKJFdulbHinRf5NgfHJEArgMo
/es3srSP4YNMnTqJJKjXTIGZ56JVdEFBSV5e0nKth9Jiu+X2P3CYHEHUCct5maDyLzJPKCSJHv8v
rQaN2TI89PQEej8ALn40R7eIGS/HqxEYAaUaCRBwE44yPk3R4FToR/tVwkCdTUhsQD9J7NcBlSJx
82OLEu6B4ZGOJst4xPX0jQ4JsLxDu0NzpOyTuXAjR+zn0if58YXOCNI5hNCEcg4thTUVbFgM5c9A
+nEYk4f6cvh52HA4uXCq66jV20mvi4NJRIg/pFvkWje+E5+LIHf8lwl3lJ7otGNpGGXC0FwLwGBB
PELGmc4GdGdYm8kpbiVfYBPmQg6Ta6qzI/iLM+vETPvt052UOlr31msKRGy2SE4S2VIjigaycJu8
TQx1iqE9R/2rMzrRJGFKFZT8oUQrkkHGtZRR2W0sX5iskkRgUGUD2iGbHppMqMsr/A44gl5er8Zg
fkkFvbPpquioXXHaIrovXvYkJZzMdH/GnLhSF5BilpzMtEFA7UdAdOVuACWcXqbH8Bzaql47/jK9
RvuMO2grU91fpCAoJb0wPoUDS0PPjPU5tZodX6b1ms4GOUyhfmtSJNKk3x86rQopcrgA/r5n5z7C
mMkpeIYI4KH8YwKvuAYyiL4ShJA/514zAnXXv+AVoDYwQ7uPjdVgCdD+KH1KeJ4cPTV/Tx0CEG7d
lUbTh1TeTrA++ql2gOREhFBMTPeJHvQxf6Sw7ScAJDgqTjGNClJKOutPHxPMR7DdOurfP8ZV0A7L
7okp7BvUBackg33InE6sivAe1TR1ic9NYAKgvqKrg1hNe3jn/f5AF7MiPrQ9OhFFXKECg7IT3pda
H9rII3CibbOHkMu2TVuLCo6MRKpnEl7pTHYBMDBgjrUQ53ZqDiW/f4Hei+yG9+ZVn0APH6wpgPNB
m4wYjZgVpf9fAKhHtNE7NMp9sIg90qHJMkQEPjextTKT00gW2rrhXkaCrFDnwQuhagn1on6kZe3U
CRhBs0RepGs4ICBTGnJXaQx1yvFAeNkVTxNiNn1yKS9uKDlvCc8Z8qmWqO+RfHloGXCCfr3skYLy
QJ6HxivcpS2oBOwFcIx06bE2fJYL2SDLjkJpzWAE/BGXtAw5i50ADKRcrNG9+zaRjxGLaybyGUQ/
0CEp7mIGp4kArTC5BLYViYKtMRTl9Sp6sFCWmD+k9HpfAdorxGHtCz5GfEI+AbBcr94A0ct/W9MX
/R6GcD0BTuCLNrZiBoB/0AtCMXwE/ztwaEX/rZJPAHaZB42MBzbNlpLDlfyIy4nMBcvz32sm5AXw
OxsEDalFGeCsiE0s/oY/ogdLUG0j6dMM9ISMjCAi1ybYB+L7H3iDA4LH/Js1sWtLUOc6xXie3EF/
YJuFgtmHwM9tCiYSTuS7cPEerXbWi0VKJAaK5FKY431SxDEpbxKo2cAXZchHT/nEnEDcmPlinmj2
QjaJ4QVgiHFgk4Fl5BsRrrdGCgwvQmXRX585OKDDJsaU7oBNVi8Fj9DAYTBRMxkBpSuzb4Li/98M
RAe8XxK4jFk5MBTRhaJ2kgkBFskinUF3QIlSX4Hu3I1WB1UrDfOlRKlIYghCNiDzWV+y1ohTrLIK
oymZTfFf0il/0is+EMYOwXkh2FYWrbwNGgcduicsHxqtcu1ywWtRdiQkUDXhJ/KakrXxL8wsCLoL
GihvwFAmuazkhqKYy88fBCrZpr8tFHs5BdGadNcApZDC+fBQ27Q/yk6TsI/e3A+nGXbxH9ZN4pRM
CaT5IA/2BWKJrDg8jACJ4dEusYr4HsbBYoJCMX8CPM7E89TixTxd+fm/+u4T33Nil9w7DpgT5pLc
xxO0jhl4fMBGf/tI9v9z1Q7WuofZFWhkUlyoNXHDXY+692y0dsSa7A0PHt8bUh8a1UiaOd1DPFu3
1XLyzGH78V2JNzgWwGDzbHbugy1le32o4R0LYB/bEKgYzS2GHLJCiricfIJT/EF5S6KwnGUnCthl
j9qWaQ8KJtxBSPSaTxHlGakcd/xGm4pboEgwpwlgr+CbLLEMmDWHJnNDAw/ImGvCoEFsmVFKAUQF
Da4cyKSFIkBLkNvXvoxe9jTx6ESkh9Ghx/DxbzdbzHW+1HUONx/f+G5FtTGZiO4of20IQ6ifPdKD
IcAz+tiolTTTptrTavIew/f4ooqZY6PpT+OF4xj/rXnZKUFokK7l7Bbm9FnFyc8u4HRaW8R07xLw
vzWDWTmqNF8Qda1/cqHtqIsl0YfHLjUBGRlPEkwVLBeGVwhPmTJCeg6+194RTDzX+p7UL2/xUb9C
Pa5UjMtMayXNgCy7RFx2/fYvhr9A8t4EcR4v4CnNfym0NN+enObX+b3fxdVadfhM0X5jGkUFQrgj
7ONV48w4BzbFVmetA0/hJazxyaXHp6krb8Jx3CIlc2ZgY8ARkgfCRnqljGr/UZ61PPtfG8v6NhXU
bCuigtJXFmW+xub64tgRwB9dMnLPN38Xo69Hkp7XcR1f4yblRWJDOOOBw9H6W752Yv5rBhfGNwOL
t5nwJpXQXNhOP3YfLKyANpoOVGXAmp2At3+kj7SxMWZmUg5kMK5BF+S3gUCgISgLqk1WecxR0wCx
5oDGFBAhYQsq0EeRj02aFJDJmjKNnMlnHsQgmaYasg4lB1Mz+PqkZ3CSiQ7c2lsu22kZUiSyjuTz
GnKgEVn2/eCIyUQzpQdMwGsqCPY9ulLF/JWeZVEt+/JV7ysLWPmq0TXDByBJUg1k8a4YNgrOmLvM
gcxclg6CyzNvcMqCsiMvGTHRhrn5z4E+iSYJl1NwUkh9SqMSGjqiVe5pW3aszprpHcdukEluSStz
AR7k1DNxF//fnHZBEhlnGe7Y245Hv2GeI4JduKqftWeI5a7RaCN+HN0ONTEC5TMAwaKA7M5U1EkS
zN1oMezjdK4Htrv3fJoRXqQUY/0oWn1xGVz5IDU8JmMDEi1CDGMqKA0MXBPsCfJbnIwjijGcTfuM
vhOxRtao/UD3CoblVu2WmXQGsDerj2l7j3VpDsGUKPGbAgC/nZM2yTftE7tTYY8611dF0bmQ956D
/T5gKHF6RJoWNQ0fFEABR7YK2YxPU+CglDxIqfJIPo2MtfuenHNIt3mXHJ1U9QH9ohVvBgHnd4e0
i2Yutf1VtdElpF6/icmkElgqJObZc2Lswyvy0GwSWurL7jJsdI+DY5FdHj6VsjU7sosLxSoEqSQT
TfJ8Fj0fSwu+wqegnUD0K6jrebhzQD/hmoNyajLVhcc6vQ7fWcEMEh1EWhlM/EGqUSKJ59PilXIe
kVBqoaDgr2wVaXp8PTKKoeSCFke10ySgGxt6zvGSj+aQ4QUSE4GleFJoCOhTvhRNVLP/tD1WeIWO
LYhe3L1PI9Ck1OfSLCSJqLpmn9eV5DJw+octyVBb4Qts0dP9WbG8dYbw93JB/rGfcEY5oFrf6Bna
/SaUfSTtQMYBWuyzc4l4CQxT5JOb4em0gDZ4PsbF1qYyb6fFFgQYP8JmYYLEyOKlaFjSg10s2Lic
JRZskNl1tMSDU4uO56QFG8fTWPnzNsjGa3z8RN+ch83kAzTcgJ2yOF/Ypcy/RMl+f/+LR8Xos4Hl
dvsHaNTs/yBU0sAxXEQvfzz784QbgIIzFPHhnn4T1x7bCwiXAhjG8wLhGzskb2+FAEytIQTwPXLp
j401PKX7Sa0o55rJ65v/381aZvAN7iCGPxu0K0XO9BqfUTAFRL6TUZBAe6S1K3qtlfczSJ7LhP7x
MTuPQSaVO35p0WcAtR1RhRHxd+Q9L3jjzD3d5RaWrQkvj/oMTehpPbUpUNsyX5Gy7TFFi6xFhjL/
MO/e/Yhvr049ZUByHBtkE2OdGbO9rbJHtN8te8gqMwRCR4c0rmSgi9fNX06Ir50wvsv+wFZMwovg
CslljGcpuIdq/JjehLIGa/pF2vZZgxLA99WHdEWihrHnXwkpfXKqhSJoyp9J6zUIVNbpYLhAS4dM
qEcDXU0oEgT9w46hT3/AFhgEzWdKVU7agjhJh664u3H+pmAkmN2X5t5ou8boI9EuBn9QC1YfDmYE
GHm5j5YXZsFHqlqjNSbLBRhDaqj3PlPe+D4WP8xHp5F/8EtN6FZkjVySQQraF+mw1PT7/msNi2/J
5PkToaTB00K1UWSKjCoCj3EbL3utiqq76iMoP24LKggQHVDFH9az4BIhaO8ASB69JRMeBlqj9wCg
KRTnqv+BTkOD5JYAsrojM3ANGMFIvd6sQ4Z5FVIGpHmtAB8/2FDEBkoW6pYFnGq9iEDxtKjBDO/I
RJVHPVj+/PeAmcsDwbJLz2CroMlMkWH225sCLGofEu0ZJ1UWNicHOK3InrfJJem4DdqL87O/t+I9
E2Tmo9FhDY2yay2KBjpYcOmBMjn0vWdaW1m34Alh8OQju9f++O9bDJTOQSzLLWOADQht1UQ4uG/0
I7UQ4cZHM0FU74GJN4XfDNPfXwZE5yPSfEYZ35uoa4iD6Z0+68NrX73b7FHGV5oldG8QvmQ4Flz9
w/RQu9fa/WiJNa6u2FsCBI0aEKfvSDbVwblF+/pyTPiwGq0LHsq13w4ZqiPQwii3dYLK6bWoM04B
euv7wr/hL9JCHm+17D45gYuo2fSY/ezzRh3Tnn6p2YT/0aoi2lNXVRM45OVZ1QVAy2Mu5bb0n/Ws
1Zdu40QyngOpwu8veSUAmvw+ar8yTHhQSoJo9J3hsQmRCoy7BOWXMkngoGFTCd19vf+Ytbv43nU1
OGFWSsMdbJ3jAgbHGmCvjv/qGW2Cz+bjcHYF9Qwt3jf9oXZIRQv3D1xs4c0mB29iAraifKVXWU0u
kIarEXztQx0h00/1SOg+fXPe6fmLrSeN2G9yBwObvM++Dt+Il10zPrlGYuACoNV/zHBWchhI/MW+
6wxQ+o3H7SQN8JjcEWhIh4Qv0ELw8tzB7nz/BcUmjHIs1+DRg3nXs4cISQCQ/fafEO67FMLHw1DT
vCa9c2mlFCkUWQU039j+dV6fHSfeKw0rEBxOZ+/4E6K7EDpoLTC3QNKNLe9ezsqgB55WMdxCTOXi
otMIMRZ5TU4Xf7n5AXAIzYCDVj27y041R7dOcz9Zk8cRWgjHeXX/1L8kdYijT68Ri6RDkVS2q6+P
XSjXYWN0sH3ghmIC9KXTDJUCqTemLpo7/oRJ4dbhJWz0+kuv8llfoWNGVreF+oNH8SXt5gMdoUPW
fwKtpzkEhWrI6gF5TyfZA8O62nvMOgM8tPDyCxpKWu8/Wt+wT/4KrQOH6luLDURe6RGv9rb6Th5p
iRw1n8WRLKSIIm71cR8BO/tzKGGOK2OZ8B+ZnOTAf9U1bNfipzu9TJxf/ABXDarYbWOTxQP5Z4Rv
VY30b3DKv0oPxABA34BPZTe20zezP/B9oT66+vvwEgEQlb7OOWscPKNJoW/BDbGoap4hImwgZxlF
0mD0DB/egFsxjMe7ygd97puugO0+sDwrJBwKTEjnRxgpi3pXIaCBOFZQvYM9/hYWhETv/A4ureBg
qFNLKAjXG14QCH/4y9x6uyfC4VKZt9Ag4VgvBzdgt6oRm3rXQJqiUv9KULrc9FN2QbulZ30wLotO
O80OyqEWQe+RgQd/2Aou8Gb2SFH1D9kltIC5Pdx+aQetiPX5De83/91BvvEGIW/hwEJG2RhGhUMj
5wsrlbblHiUw2hW7ww5tFHPpXfBUOdD8q14BOmTy73t1n6LgGzNQ6d1pDFIqn8I26FPun8KE82d4
7Ye6YtJcJY3tbf2pAsPyDzoKN8jXPDu3dYNDHqad/DaMwvtUv3cuaJ4ADgqr4NLXO4+MAzF7DtHc
0dIigjKq0Wb2jKTRPwGShyFRePtaaZsTKgndI7anAQoGDAWJto2sHX6Y6Ikpxe8fRA1ii6VqLfti
Wx2j3QH4hajKYA+gFMDJBlwg2loPevKkzTquVPcZRUisdy8TuNghwInY44kbYTtZDn9ekc9loPjy
G9n1kZ4mL/+Ut4JGeB9VyrbdI1xJJj9DtKUDVnx077Xcf1rnrNoft6YzvR1GYGngwMaryItsP/KS
P4dpXU9BjjP7SVaiX2cGNcR7okNy8s/qvkXuxs0ZazIX/fHTaP4cOufGWNM9m8rH2hZWcJzfRxaB
JfVIrDEX//nOMYbvrr9wZg8MJNMf/gV9hVZYNLsnx+NnjyVgRzIRVPXUZ2Lcg/1WIzvYNBlpFn6j
du0N+j7x/GehZZV99yF+GxUY2slyZiRlD/dyrfD3pIa4hB+i3+TA1Mn/po3kHhcgL5IHbVUfeXj3
Fo8RufU1dUCnT7VRZBs0YTjnQwo1SZKY0NEPbovUXQ0dGS1JQhKaamhm47p7CYfHAIc8mtA7upoE
oMnjDU2shsgq068XaQpI7RzeDUsLcAqwY4H/kyK1BfkorX0EiN3B0duYLgTwWg93A1Ig0raX2wvz
PCLanbx/ST7dDSgxGf/vmLZQ5nbqBpAhj8YcgwZ6f1AugVSBFD9mek9Xm4u70gNM46gi0Z3uYAqI
rfhbhTTpwjC/5HWZvUfjR0g4gHBn9SBSRGyzdweBafyOY9DpjL4Ik7DjwjI4qiEXm4zlaWsuKm5h
hQ084n77LiEgyVOKzTBeA5Wh2cdXopXn1wAnZkISZBYQ4QFRh2SAADEQQZW0TrrZ4kSy6fXS3Emu
g+McaThUTOYIKN7RWiB6sQmXAGW6OOpaPDukSlFZHrxHh0ERHQYIthANIZmT/Ziujt8bLiRM1VyG
92o+JsbmYmxvIVwTslWv1/zYs2yEf7277iEnNr/mzXZiwXhv+xyd8WWwv6tjr9p3ynk10g4DbpJ2
9p78f5Rraa4jmvpOkRiZrDTFMoG0dPbaiFrR+kognsRs6lodR04fxHd4T0EGhiYgNZoISpsxsge0
hsck5foF+OFT5f4hyoF0GqEYZM1tIokVfgtlQB3MjTOyZl7BCG/WCPHoK7dfxWlMqJEz95Ijdevy
HUqv7DVIANI8BZg4/6Dc+qAIxrfr7+UH5jXKSPZYlQW8enUe3VPj3xnKDXnaP7Ixe+OEt1ELYzyL
w8m60ivYbyEvTczgKtY58S1GmO+fCP3O32pueO90Pz/3WggEfMDSusDnWlSD6prfR/UAiuEl1wNN
HWFL9TTuVhEh8G7w2OS9vinppn/fSuy89YroCRLy6v5W9xGvL9mIKy3VUiTuoZEBTJ04kyVYPL+V
fmNjbNr0MgwA4WFBNu0me/KTj6e9ZW1GET4YWTPIMqUipAzgT6BlGH3dOhs+Mtp5qjnR1Nj4uCu5
FsA9Ha5/peuT/MQo+qjl1cPPV/RkfIAgpmuFh+jCTOIY1aubE9/PwfUUP2xZT9YKPFURwgwrXGGJ
DxPP8xv93G/69SmG8hQlQ2ZRqt+xUnJUozujjStjYGsovaEgA8VHI5gW8iybRDADryGcRq5BMSlp
BJxb0fbgMWJn+yV5/lY++U/Emc7C873kHCRswZPvsZ1/XpI4czAprcjL8bRsmEBKTu6cDM1PvOTi
9aPOdxCxtn5eeYRDGKVlnObzIspPwFiqdNpr9hGZePhTchcyX64cdR0AsSAsdYesQnD9aM6Pe473
NLxeY7KZNvHLFAvGAzu17uufIdgY4P3598sjBvH7RGz58Rmb9/hBk+WiVse2m+iGf2Il6zxXLqp9
dIef8ZcICqbG9/LbaF454Vyv3Lw5yXOsOK+sWoSykGTxboxJonKJA4EdOTjlooSBjGCayIY1DHKo
fNx6eYcX1mfPbQWgE1uMCEzMp0TkgzVMW+jnra4fFqwswwQL9Zb7he+KH6x3QuG4fA1PdfoTPB/Y
ScXRfizDpzYsWlFyOAG4S4hCQ4zxXl5xdnPjHz6hcdlrsujLku1WkCeqEqQWkFxl3iNKco40bh7l
QiNghUoygF4VU5Z/N4oM+rUKI+VGOa39Py9LFkeILAPwWzc1gTgx3Iwx0RbIEaop1GB91tS5ZwZm
sOdDmz47gsuEN6Ye4fDb0dZUAlF/TFQAMAvAyAm/LIR0w4FiMUdv5iV4K3g1npVLwmh5P4C07xkP
MNaCesJMGkRSk2aXv6q2z1HVQ+tgIIIiODeP4YfHlGrs9nN8hwmxOay0oIrPsZhX3eJn+lX30c+3
2fTO5BsjTzo4j469JXKchEAcBaMiarEBT1Gl/iw5NXeIchkL3+g5vSVQE0exUUs1PIT0Jnm4pOoT
Dm6SjuSQnIBzmOtjUAW3rtlB0EIunUy3846gEeO4wUb5ZDXPtvbINKNX/0COj2gDNGjomiBynDcC
DV843uyxhhqeOJefbpLkpjsl/KSfxPBrn+DJEUCkSy6rj98kynHg85bwH31+jaohMdlrUFfQM6NS
gl7Oudzfd7+i4PvkLKQrgvPEyW8R9B95Amj5rVbI4iEmQfLEUcrrqHJ2jRg5CKoffCfJXg/0O99J
p8+mkZzwmUKoASYNSN1rxdNwuu99/Htqgkx7AmNzFle/QfJHLe8hR8Yn/f7d4q86DOakXqPXpF45
sHWWXS1A6jW2Xe5lzXVfx60ITjhlkNw96IOBiF8gtwdTnMOf/A6IrNsXyEzJX3T5glOC6axPwOUB
XvLl7EpYfzMO4N5Y4TG+nkk034qKgbCkqZrjCFUIXn+KGlhMNsL2P4HVsXd/GDsqqb+EoIEIHoIk
I0qTOZGNmpF8+AfH6uMbySmnocsadEguycc6knUiK+qJ0cibdQUyh8AwWLWC453T10q0YD6lfbah
mZ7035SzE9YRSYlyevL8W6gUR0dsHAEzzTUErLjhSBOPL+M3HTCTFmv47ny51GeP3AALgqnplnhm
gvZP2X4izyMaPmdv3RQaPjhSD3f70jMyXohM7ch2V9zX4+yUXPtV8PDqgazzlsjoiKAAc4bwRTq0
vfeMFVjfQI+khCVhvGYPjrExbiZhHZ4Sdpm35JB/wCbqPSZGcnz4P9tDFn31DdphLbGf50jCnSSJ
Hg1vMLmIR8slP4eBLzl5pHeG/76dQ//qJd+YxICK0rTZoc4e9GArWL36Uvte4C4UyD8oYvsTpNIj
NfHKDY7QrYOnsodTg4LQM+FJuuFTUXKwEO/pc3b1b1Tw2ZnxNChKB5Iw2SmYfwGTDuro6DUX39Nq
cyBLexQeX7fxiyh6C+gWPGFqqslq9cp1UU45fFx0oqnUImc7ab4T078J7OsELfHZ4fFp06EOa93F
J5fNku3VB++riqWfnjF6cVtdWDjsES1gOeawzccw8+5BYk2Enr5asmi+bPxh3zE8qteL7g719fDd
RZb74I6REnab46OC3J68wpzUcpXvAcLy9POLn/SpPyVOJNIEGbPhWwhSlEcvSrDC5TKa/xwgj6B3
GIVRQrHe+zQlKuUnNzoiGAdzXpodel3sDNgJX7WcJa8B++KxI8fu9pO9ihAOsIh1kRmNyUQI7nYw
JjKh7aKvITcGwP0irGtz75UjOYGPE5MQUps32pNMF2aTVjap4S71aEF9upcLijcgIJ4Qn7FDKEFJ
e/fq45bry21xhjczAO9xA4vx+8Cohh3TA+FWBlHVhVIpnQDMEf79QwV9cv6CnABq+4TC4u2vCWIc
UsFIJWOZvmH6+yeiJi+i3j0RsxN+v0EG6z1xIQZ0I1ZQe4Lr4zP6src8HIGjyVVk77Vv9ArsT3e2
z0vgi5cl8POip4D34Bvzq+ZgPgisNJnO/scaQ9NGauLWt4YPx538rBC0CKyNLy021EPdGsjh232B
xUYpm9GXjsUQLbaKkEWTgN6o7WsdaTNBo34iHK0TebvHlv/vZhPM7zSlEn9OerMvFPL5+bzOGcF9
MaKle0UMYRMBP9wiaLy1feCcDRVFFEjhcMinbfX/WDqvZdWtZQ0/kaoAgRC3yjkg8g1FmASRk0A8
vb9m+Xgf27U8A5KGxuj+U/cZad4zn2/QIlmuXZRVjienREJNkAwvzrAg/GGqcIadZ1dz8/aehG+Z
atb0n1NyecBWf4NYbx6NJVG3JOezVN9PCTmvDoZHINEG5GMtiGLrYzPN6Wn0Mq8RFgSn0Uw//KTg
7AQVcvJQHicAoWY1ZutWn8HktjrFIJO9jFCgsevLFPV1VwworBqlEXlKaWw2LQ/p5m52HdYGwBvl
a1yI2PpdGYvAk1OqN2U9dHk9yTxA3lOSgUe28Qm63iJZef1q2owh5/mjCpWMi+IcF+0xc8I7pBQA
CnMEq5oZyKGR6ETRWovvgqqi/FjTJmVouzKC5rBoLM/uhpewKA2mdxO1TJ1j80byJgSUX0OgEIjL
a4DPwR5+Z0HyOMm+FtDYBLrHZ39ugQjBZQAHecOVzHtwTrvrns+4TKBA44yQiKsgTHnL9E27zdmW
73JKTmOj+Jv1Z0pPbwCMvvMa6emaXJc3Nnhjw+zDWbNt/OZXbQDClGl+zg/W4mnSTYEvsJnpFE1P
5N5mEpgelwFpqZBRk2tNe61m+WhENCrjhbcWyUgHXFow+WtC3a/2OgeUDphxNxp1sJxAfVVdnzc7
L83TuCSyBNDNJ5yltmR9ARfQBYC402pPw8s4B/8CNzBHZDKheN5hnOafN+o8u7Pen33edmY/l+7b
IJODBbxDJZKXJMo8/khPxLABJP/XwKnF+LtXc/G4WJyI/IZGw+ZOGM3pbdmu+UataxSVZl4Bk2fF
jX3iwUIAHSKy3Gh7DcX6sr1MhjzU2iEC7kscM5aG+pLCllIJPhNVo2Zko+eYC3MqLbMFfXZEtB0B
UPP7RTPXrtjVPln1NkZzgDtzp45fwCshkpaXmfeQCRPZLs/3+XeNwRga4TFvjcsZo1m0AEBv5147
XD1Jidl5OLe1pJ28PC4hRJmL6utInUX4gdPJwBiJILJZ0geARibXulrItBeYAyppbYKbODiAMXxG
TDI9WIeCGfTUlXyWyZNxHWSRrLs+emTmOTAygoGAlBbMSw++9nDvNAxqrZoCt7KTQhvvUBfnwuC/
bJQQFanbYoe/LRCYvEd4XQx0SQTY3dw5rDbqyLPz3pvl9J41fgpSmJgMxg/Cu+ncI4JSGKTBAk5j
ZJXMB2y4MJ41zf3fE5VbhEi7zxrx5UIt5s4s7zMmTbn1soeC0C1zcspbS513ItfC9sP6zrR3disa
DNNgMQS1bjyu+PSM8/AVfoGorOPwaIaa+xgJZS38MxKiEUMc5znqntbdsJQCHpbh8WqxH20Xk5so
5kUZzGzDJ0U0BqLknqnRLe9ExMO9eHLE0IXEa76HKJl5n2ev4Yc1j39vy2DlLu5DdD7IITuTJVIO
sCBGkIj1xhxciVbyXjmhCnFF1B+xrgvR1SwxcWPURnQHz/2dqCuVTykET43biGg5KF7oIHm9YE+E
HBdLM3aUmWijxAIuw2M6SOZ+hkx1dYc8A/ZH2Z13UoiXVoMJVgZselQHaMj1pGNNEDs+SAhX+AmI
OlBXvdjjWNL7pWhPr+4p3azX6Bb0/Ma0t44B8zBCGgkhoaRQ+rDw8W3zgfE/+yhlXKxrI929IrnG
RpVpru4SordPiCvzZMgyab/Bu2PwO/ifyAlFLIOiIL9ngAVd9KfyhBgm8wpIlEMMBl6avfjFNfKc
MnuhRjRei9ZGLvaWcxvxgi3ei3nAkGRv2zOR99Todu4DuAqUuymOgNV2sfN3mL9yMrsxDcIElhJs
QphVG/m2OAXYRku3laC6Z9kNns6Tz9kieg1Zz5fffLe0GfRXtdL5G6SdnhOCRhqUi1xxgoDxSlA6
X3wm0hmN1QKLBUJGycXYTUUofEAaLi4tpN8ypAYvT/85xkeO5x3uM1b6/DEvlXkNXwj9EyI+RO7c
7aMqNlXshT1bzyDqD64OvOpvcxIztqig7x74KT6mQ7x3W7QIBF4f6KhulppXCGeJ2VxxNGO8oZGx
qWjhUTL3Rs/8cr7U28RmPqzWqp600w+8Hj3K0+7EJOraF/a8Y3jA5e267pRmkfwJlWhHcWle4Smm
8ynJsTcZrSscf0fHdnaDXm61wsPHF4VJYyiyAzTzTiylnTMRJVOPoRbI34ifQKyPNPA8kHFeH4vz
A9VYFd2jVtAA5ERm1UWTgTaxFWjsNsLh4YlIFOdCdFbFXwyrTOYsR6WQhYj2BNE7cieZl6JQ4inR
iyAhniwgBNFruv2TUJsUal8yQmYIE5YA90F3MsP3z+9DOIaAD4037n4uEZNa3A3RFFrA18S0kkwW
3jMZ0rpznGoJd97kaqCP2eJ4130C8D4IPkG5fQaKPemltgZaoFwk1T1CZLHA8j/XHc9J2hgDcLMF
Li/DwQkEnFsM1Qzj4wBWJmjdvR2SXiT1f36K3cUKGdsDc28O6ED++iEJh2gliWHc5UQ+hxxq6HUR
fqeoDQdKRHLSuNXXk+6UcTLePr272hh2yoWdghN6zK3zUGEKbGlLl0gZ5dF0gMRtU0hIc7t5coMb
icLEW1AjRI0iUWEwHKoT7CG+UnRXlxOKEf9KLHCANA83XNPDQygpJuTyjDqMKqpROcoEW6V4gEv+
JDrsrueHJxIgKEEEfyj+ViLWRWscMWqBMZSETqN+a48ayEfVPUJKENu8VRPpYckUXknMaOVzbE0k
bIVbupeVNiR4m/KHLp9/dgaCLyAEf3j8bTKLB8+x5NEsnwVGVY+4QKu3Ii8Qm+U940PrxCgxgoaZ
5JyHeYkNkCz49FhsifYlnMdicLP7Qvn7XaohYhHnEJTYVv7gEp0+XmEFdUx2cuc4XWA6PoBUaEe2
vIcnM4Owcv8ZEPFxShrHEWOs6OkYKtx/Zs0Wat5zenoTtdiePkOcIak6Vr3u+JEPTmjfYQRdJpSG
hL+C8eG97FKdMHBLci5K61pgClw1DsjyXjKrGGXYbaEJSy6Gl8qax+JKO/ulfxyQKYa3Hkoc1R9C
U7E7aBZDsUXwzmAxcczKdszuF8gedowUagBEHXouYj4x6UhM4xevG9rENkf5FhsnKhVO+I9PJlZ0
6tej9gZTiklYyR4boFnqsp39oLcue5GSnOKmB8TtzINTXyz5PZFiJjc++o0U40NQD3u4S4atITrv
R3/v7YnEEGM2eH4C5SgbHG34ZaXGV2/uaVaPYV5bt8Uo77/DHx5OxhEgT+TV5bwLkQlf+suTze25
7iUs+2sh1OO13jlssf2Te/tDRvQn5y9hPO5clE+4iGJxWC51EANiIkAy4qPFUs0kx/g2HKTaRgtQ
3REx2e/g5BAV7m3WGGJnalHtVD6B5ogoxUUjF4f6F7kG2ezMx1nwVCDRrSW7Sj9FM9mOObfZAYmM
QjCPJIwtLkXSi+IhqSJE7La2uDpdB7L0w0MnsclCG2QTQ6Bln6utZSSTxIQTsUa/4S0+zB7u40O5
hT3oJ6y/F2JPEq/T1qspOk6J6hyz1qiLwnVOdqhsej3ErKIOQZ9jowZx4ATYVO+WECsPa8tJ0Viv
VBf0YX4BlnVPjpBLPbqUo/dMKpfaAFxAg2aZPplIawomBh4WMI+d1AarIo+x9l6MzUxBn5rUrrfx
qGNM2B45AERiiAp9EE+kf5FTt2vRU6fb4kiG5rpDIuEvL4Jd5I2EuBXA8PL2T36q4kUXh2wIL9AJ
WjuL2VOTE9wLjdTdvbqio+iyid3AHhQ6ZXpcCucBkhV75G0d8YiLJLq2b8Q8qVYtd/hkv/rv/tdv
Mw+CpAFeC3WMMzgkFUMIxg8HwHbGljBgA/57/N1BUEBWeDOIhWJgW9qL0MsAHQa0mvGhOKL5YOTU
OX57PR/Cw1Sm5HpO6XHmOP+t4gKaUtTjGnzsyV1qhIByl6KAK+IGlgZjhrDdgJpIsqJQ/lwsxRUu
raXo+WlFZb9jYQFAFsR0AhyZNCBs6XtHcFk4BEcfX39dadADaSXVnfQOHZaMtBCqZAB+iEww0Tco
KYQ4gOYjPdAN8WfeIWUsG1iSYm0gWM1AW7Y8fp7TjMsQnBw8BZjZedNovJjYDPEzt1UkCGJbhJbz
8o5PGG9IK3h32jPKuw35aHikxSdE9iYrTkyxXYydWs0bwSTMbVjbp0Q8QS3U11C9Ik+P40lsMc6X
IDx6WmaBWDSVfVLmBu3kBh6yqZjZw13Y8qzJ+FPt50r0UaJzUosywg4lDlOho8pINKkfNKl3q/Tf
5prDhEKC1KD4vHqZPcJTy6hyRiHGTXyVYhHteVh6sFL0vGoV5gUBJVYnbvi8F9OWBxkB7VBMmc9Y
EfWeoBkxu/7cLIpFAmJKLBZw3t4CKLXMZPxN3Cn3GiSBLm5N180zy6mb5yYuA/nE54zx3GRRIzZF
p6WxCUutfY4hCTQ7L+B2MbJhsKfvdKcLfclw2of/8OnPk4Arp0a3L+iHO1aLCl648yhj4gJWO4Bb
vqFpXyzhssHjGOJh7mJlrZuNhMqCcx1gzZFXiSOTLm/64FWPHj8P/oPOMVMSdhl3nlFzyJbPOBqj
VYxJyIHydrOI6RnGYgFE0/ACI8KgLzNhmULbRZ/jTvmRwBCkBWWKlRdTCLffV8iRQElKCdoarHo2
lJg5hrLSW9wZ0C5Wuob9o6FZxEYuFfJEH+FIccjF5fkr2Kl0dE5dWJSmXMstVAeNRP+w1OhdrW9x
n7RyHEzOaTIniNmpieoh6ESzdKvbJyQFn/zwIXloB/w5PWZDfrCx23djKJUDiwFHnRi4uj6zD5Gg
SMNtvcZ5cTfGXXBlMHOzZV37n5E6gg1zYLdJHmXwm3kGE27zRa4N5lqH+1Rex4vzHqAfJ0hbNe+L
64PvhsqnKYG+oLNNm3dS1br5iU4biZvzcRtIRj785Ds5YvM62SXX0duqSBRLqk3DUbrWB3pycF3A
aLtP+PdbRFwPNnwRrCUBAg741IjFQPhqL7whApqqRhsz2HYhC7wVqJMz4sO3YDFcL1o4ra/xN0LU
cG1XzK0CYYd1NBR3nirxA/j5afQHrBCHlBjI9g7kJeTnjcXnHDKkS9Yl24ETTYXD0IQQcGuvy2WP
z39POL+g9jZt5E7ImtY1s62AqEAEGSSE8u1Ol9Mw5I98JWuELe8bg/Cb6uDzNr8I+Zp2C1E0+r2p
MiDJEcScjR38RJcs3yfviYQKS1EttQ6R7AfDOjC6Di1a9AiYooexe9AsWjGJ7CAU4il7WiUlTcM9
oggEcQFNoJHmzHmDOIKBeL1oDY4K2tk/m5eUyX/scS/CkQHdnn93UG3wsS0vUmlvjjGCPQPQ3fLK
YMMqmXaydvJsg5Ygq3qMJZScDjnr+JfwQh8iCnp2u6N/GR0SPr38yRV3f8iuAEu20U24KjAM8ClS
C0FhA9tNQPq/ZlLka/amvDaAzdZsyB7fMsKnlHJ3wCuP0WODYXQhdkIxJeruYdFGsc8OI9bHjqUN
xWOgOOsDx8CJ6ACbdJqWP19fx3fvztY8+H/w8Ur9uS5Ij+q45QL+ZdpO3RcxG5fVSkPTTPyVRWAU
sTxJG3EPA3JVtxM/HG3QNTNkIo7RZ4pW6ktex9b+y1w0HuMqYCYQqxuGHJbE/Y2eFoMNvjccc1R0
FXsKfgOfcJKDSUwB8zhO9EdYmpDw2xMEsi9jO5bWjiRJjuStrVvsDajBIF1yFQmKivwJ0hWmB6jd
7vK7aFLfUXvC1gforXXpbIwXbwkg5jGJsoxzsOtCfLpzT37faCy5hzfrHDI002qlnx1skEaH/dex
1dnc20fq0a6CKy7wfsNvFK3iSzoJRT42byHL/roIEnecfFmTDu6PKLyuOYdULNkFVXd1tfXoGZDF
5espHBfiT6d2en+f2dNFuk7LVQLI3jEKofgjDqHOtZiZ0WAu+N9I82eQn3ucdCOW2voJistpywIh
WqDrbpcXjqxdrHL2sPcP1ifdAf9jX0cB6L3HyBghnaH8XliFsXSKPqs0wRw5ZkI8aeQ6W93p3rkT
dAC8jLgu4GALCPMwqSjmdj7a+ZJE8ttxp+8l5757jc+zVwHgC2I6DN6+5A4cVjenF3RGaFg+i114
T5TghnLA22dT8EDq9L27+vY1a3WIWmmdsrlB28PaokZQUdRV8Q+8O88unKohHEb4meF49ijlIBt/
v4DGTvFFlEW58YDI5528zrpU/EWTAR04o7e8xl2f5b1ffrJeVGGsAyhcUtJSdnRSPa9Nnc4o2C/o
CV+mZpO9/RAMnUqznQjgo/oTKzdte2oXp/TNkuUWvNFC8ibq3JNG+IkPkxekbMlCezk1Bav55Z21
WCvwi8OTxeQC4epPVoA45oaC4LL+8p/85kgS0y7+bfDROJnKkEG4mvkAkizODJiFqR9zYICGZLu/
R9NE8rm3oHF0+NJnrHmoOTgA+ogVaKh8RjD7uw3ht0gn0VDCWVqEuOvLhsEhUPs/6VUXDS5TXIWO
fNpMvYq6fJNobffMOyYOEK27CtvJuXJdoMCyDxScxiM9OUzlPLDNwSydORCPyE0fXoeNdZKmA6cX
IkWDOFnQ0xsq7ub5YlfaN1C6AQcJnMLW2aw1hCr9ZrZuz9SiNbtOdgAxfJD06bSS7Vj7GnCvYPbM
+eWMZ0tknNkBE8CmO8H8hm1FeL/S3I9bQKpGGMt2RnsgZZvAG12mR1MM44c/mxQKHQC9lzlazwl/
FDJjzqn2GJPGTR3LDAa35k/dT9vaIZfkx72ZSB3me8pJU3cKcBMK1eK3vnb23nkhDxgeE0b7CrnO
UQouTN2hUryAFDeYqnF3LMQEXjvZIAL+ZmcKZOQY8MicD4hrOCxyHHfQdVDx/MBzPEd0zV+kvPfv
T4vzi9UrISLSm+g2j16lQ5hd86b9hHRBGG+GL/xW1yj0TBZZJ79FsK2KtebM8ugL+M7Bzj0txRcO
x+8x3EtOOQpZcbTDgGj8iBeP4mVM7hZOSXHqPlGrR80JTRsiQtF/Iq6IGqsx6c6SyMo+diFvgqw6
/08DcSK107uPq4t1XuLGIMdAAg6L0y88iswzQQQr5IZT+xjAMCNeMJkrereV4dzZmy58yFR9W7K7
KqgMYWnZ+OGv5T9BPCoUop+kHujAztS9yTHpuleRCvKuoSIiH0aJOpaaSRGr+DvBpiatHUpxJAV3
mhlJ9RcV+T0fNpmI2yHlcqwNOJFafguSgJJSlF2UZVYXhDhvIil//pL6XGryh9Naw+KHOzLu7l4p
8X73pZj+v4z27mdwBokevacMP86qMTpzQlIqCruH05WvJHPgQsRF4+MqZj9z0dXChTyvSDrqiUiQ
MYwoi2ZCjCzLlXW3eU1ek73/ISmddF9GbJn1pJOj3AMom1wm34sNywvuwjspCGzTfTjN/OF07Gso
SVrYzZ2Ky+KEDolHezP7j9OXTKcm4S7MNGq6h6gCCCsObwPA9v0uDpDUaSffJR2gdLsbqKNHhjjA
E6HHlVzAnfXhiFq9UZfIfCniINupho022o12o4pcyMnH1FvRPEW+qeAgZ1x5xC4CaLeCrUTntdOc
V3RFi9Jj2xeJ0HbV+9NDZqJCkwO6AFRb35gBwYX0oAjHUV0zcQ6F9WGNcJWFsM1QHbC9UDfpdptK
h3YR5piHrUplP1UhM5nOQ6cHgiUszzn4/AVUQR+Uf8qsm59Huz47noNh022vEJ6L1AJ1j5Wz/A9U
frRh1EnhCFiOTVal8PqAhtI3RO0kvCA07JB1gQDDJg+U2psR9ya4qfBLvD5SszVT+PeZ9EO5Bc+x
24sV/jkB739j05Mfxbgro7EsuMhTWrm0EqgVzSDv8YsPztAey6dTZu3iupHJ9dh/nIcv5LC0kE0Q
968U0k3CG9uYGjECmFdblMS9XC7sMaHDfNoGkqqGzpncRP/i5Zt/B7ea6X202EQscX/EtwJHy5d3
7EimTWHhcXr5e3LeRLaZw/Jiy+lG3/RqXWgjLVyRkwpo5ws+RBZ62GQ/DIQT5no82edpfSLZnN4h
+AXKtn0Fy6nmc6JNpE+5Y8WcbDMcF6IEQvjv2x7qzTW7Zit8uk+Tx8SYrDFJnKsn/XXRLlhijQma
kA7Sad2RtkLYhmiKLGlILPILd1ZljiPTLKTIULm7zbTOxShfB3p8xoYC7yIeUO3m1K6MR4GYNKdA
TRGgx5Z2e7MedZ4SeVGRCiSPSECGAz+sQznQolEWAR5Z2fAIHOJI37HqJFQfJGMzP2oq8NURkdWL
cSFTe+y6XfvPnUY2sqNFjYiQPk21kX0XbUQ2KCeT54KVuKnZX24WevjIXgSm7FJn9F9znu/LalMF
Zlkz6PKq84CfAYcbJa4WjRvpmAUQvKOGg0ZAxpKgPkcHhCFnqjgjufXg4rwF6PtQy2x27IU9BiR1
dhxiFxiPM83XU0ANeU1yVPi7n3pNzun3GP8KGkqaEd7L282SThIN9oL4NU6yuZkrioEmfwhLAFCD
Jfrp1uzNaHuRaX4od6NkKF388OGf8WrA99c8qsdkxRgASwNoPA33ueClB1fta4NmgijfVwm4kHDg
aMwqbRjBVE8flh1RCV3dYdCgJVVNBECHB8Vpuz/nA/L8rsGiObp/LCW4JujBWWAe94wj1Jh+YtSe
QBAU8Fh78YtZx8Xb0oiiEyEmffbYVdF14lNdt/1uItnhlODDLqdXrOGHsXX/wwgdoA8Cp0HArPaA
YLxlG41P5bWJ8SLkBWzi5x5qIC58UQXRuPOrLwi+CcgR9JDTfkg13T+FpyXSIgrns2kmDedG5fdY
SyEHEgSl9gku0Zb58v7+t5bY3lhhIqes7C4HD2/0g3OBVUZ9FhQbdhnsXQeH5pH6/xV9wRwWYxLw
KMG6bi8XFXbAi/EymMTT9rRQ/XCrqIAB2igIMRCZw7MNQSHyRTrCM5kYrBbd1vp0g+vOtDk9jBXH
WhNeCRvERsGQIYJj+LcHGx+jmplhFDTFRQyyXyEa2RNLwVkrb5t54l+xRiJQCM+8ZrpJuebKzom7
ctC1BLWk5yCs7c6XV6RdoyRUgFzuK1zKsLLJI2DWE7AqoC4MwA0ozwFKBW6XvCS0OSuKJV2C1Qj8
6+v9ctj7uFhItqxhDgxa7evwycWRugCEnfeI7Zg0BhdHtc8ko7bctqNPGLb2kwwLdEQaJF6RMaeW
sJt1piYvPBthM5lzQg4afl2F5eab9+LOjPP2sjp7fJffIvqQyXxoFyTLjdxYyie0SGdXTxhFVrpW
GGqx4Euluz67F9bqUKXecSu0bFK0nSjtEKYxOtlpM3rnk/JqfovfZV2WZUxxU1x+DrBdgCwhm3Pn
24nWV6/otki9YxSJmV/syuFEGYWocihbmWZOxkl6e1tk7BW96JNJL0crk9G4xZQ/znEowKrC/JyS
VlCY/cqyCIIb3ewXpSIPRdxfzIMJehE736aM1EKo+XtEvNniHwex9Rj1HZbTN2mon9VE0pmOmTCd
RFghrNuPlWgXCybYG3Ssz9UITz2Lp1zJwJ7bEjgtJBOkAUtQWaPrZBLjV+2t9AB2RaJq9mTuSJwM
gTI4tMk/BpK6htoUbuxDOSn8ysm7ssXTJARNKj/Jo6AgTU+jCvqWUVkZ2cmQIIxwYW/jfqrGF5Pq
LmK5ncIyark0b/BYDXPWI13nTohTZSGJELd7O5fZWMhFfpkZ+UdGoC0He2QlbeKAeqw/FAQ2BtQO
cMzTOQILS2OtpqPWTHyr6bHJHzX6ZGiB9QQs7ZD7yePepkiKEHVYB1gaYnYsjBboGmYvvmdP384d
26K2vmI4kFNUwouImuUtobC/mvxfE+SGIuLJw7JDOI5kN1AKLZeGntdujZrQa+UqkYBf1sfB2qz5
OouRFaR8xSLJYaIWGjcmbF28EMxbr3FKXEi0eEBq0NxLP49dr4MsMoclsHiT68CK6XshrG5/t4Mt
W2KybbMvdhKSsxicRKIsEgFslZjry7sLWYurTZz6SxKfda6dlI8PCchnR0OrQlBZyBg7koBWCq6+
hs/AX0jfkYZfh+Ro/1UzbsB4U0qCraNMYcvgcj7phaC10mv8NBIvrzN32iiBqEmzOTXv4NXFg//w
1j005Rey+JOaGSbAvcu7u18FdD0lXmk1EP00ondE/ru4y8hzpLI067/WuESmfTcV9Dr4EqV87Pkb
4VcUmAl6781L3q0SxBsEl59DLLuzYOrweshRKGEg7MFHcw34SB+qOBvE/vSGkG/h+mze3efwDMyo
94mxmUk2FSlU9oxuSkM0BgjBPfUf4RU4ika1jVhTI2CEdSsEVsPdjiZrGaLAV8KsIAvdIStl5FXU
G/QiQIa4naDQErDdnDDYLnjw/lWwFBebt+7IXejXfVGbnttWO6mmbQD6Gucy5ewtbK7pf+kBpT76
8tbI1IgKjcNltNuRKHvnBSIC58H+IgGZKONYPO1+Bb04xvkZ0pVPn/QbPauBGhca2avB/Z+0sPTO
OixJ21J47xjk/TbQD15XjvNgcZDQ9vRVtDhYEd179NlZL4yGRIDssjshMwc8JntSbbZ9jb14haVd
0l/QRlGgkpFKcI0woPyNxClngPBh2eNjiqyHr39GKDtYXx1SkzG7bFqENbGJeBzoki1YWnP/74OB
iJQ/UqIf4ITZ+LkZwyVXMOADeTbzPE7Jb+CxegGNRic4+YEHZMGt+gVMvXjKN09HmYO9BpgN6V3c
y3SumDvP4RiT8c8Em6hBMAkQyOLU/1r3tT5ioO4LfwqFG3/BOYoLfz7TwTb4NrALlewjf+JMJq8F
cSFwWYRA/VicZvROyOjKngOnNSrX50xBOdYEFEp6k/uAmo3u+9pHHyqk6cvHq4bxF6io9Mx6cFoR
QEPV/44Omb7qBaiud/2uOyZk08ZQ85i432CHiUN11bxMjGtf3Gdg7vRH5sm5OVeWuxIQ2uDuwoYl
FjmSq6PbYEHTVWKjWig51K39AQ1ykz24wJcxxRV/3elWtbQXf4MDg65S2kWsvfcRhUkMx+DP04PP
hJP9oFx8zdfcYCARbxXJTliRtjhBVJvi/8HYxlUDCcqCEa1qxyAqGAGsILLbwWVvUMohFp8qwQnf
xpd+aKr3aIOYKEC9iLEyOFNgUEXSVlJKq8EtmhcHvDo8N2YAiBFq9LUVF1HiqFzwH1dQJg/jPXhk
b19uwWPQoWg4B+81proqFwNLvZwn4l39O8DGERCd4rqnW4BP++M2gNhYlLul18TBGV/zN5xsNQT4
+wx3aOP7mGXND2oJ9CDSXAD6V0MhVHFJwus8Ad1IrEfu4hRmMOxofMZHIc3EmWcCO54Tbe6+BzQM
+8GuX/YxulAQ37JTpi7YuGY8ZR47HvH+Zb01e8HFLxOxdzasCtM+3okU310wpJp3rvmdGwOnTP0H
NCfJAWx6shNxBjkbPhj4LV5zSk5g8Jwhrew5OpG2rHRSfhE7Ngz1D5kIWiHkrrxipdQxvbQdtDaS
hCwhxrwMzE6HiymHxBL4ZX6nCLOItwkOOFpIhTGPNl39GIkqUnPyLGmJMKlYt2g7INp39fBhgryr
zn7bZKWwfiqgRwZ+DAH4Kd8pdG2S8d3DEHHsfXysSGgxn+Me1ZT9Bq6DEmyCgmxd+aeWYvOldSLi
Dua660p2AF5DrqIZI7QgygA62NmnO7vhMb327LKHdadv7xwjayqZILFEb5B8p8B+b7zPmGIauT7r
kEdAKFn+5ECnNQXlRyn2JQ9LKBPJPRTJ9wcMIGv3xROgepcl0uNQ6ZjsjtxbWUzDPSgsg43dM8z5
8lU5vemVoe7WMeb38jXoDQrWsffB9T5rLZXptmgtATUA7t+cO0cX8M/mAXAKANQpTj6KgeKprTDB
E8aI95udnbk07JjszwtkkHsPdppMLCnWOQtGgpySBH2SA+O1c2BA4XfsdsPUy7yznjMtjzDm7/Tm
3ZvOYamjxs52n0DNqio/jZt8LWPicDpshYXT+p0px5UyuFDSrCsF9ZcYx+5MBQmYVwnFP+SaUAC3
mqym95K8AEwCnFV/NUmabQsnnrdlkvBsa0H1cjeqj9n9O4J+bq8WFiGWKoS3S+SLU4+RR2DYq63i
xBGMvwASF75DFGwd8nPeZr7WhxI52WC2sgj2JieC4lobpnxE2+Qz+aLWlBDODXWvPiQGs5qeV3uY
NgZ7ORbZo2FM9kfp7zcVgWLXSU1gJQN+ORDvewNasMtfp8Xd2jEgDPksES+Ghp9shUAqUyenxSmh
Lt0NiGnqgHnkb5uJx+b2ayIWw5GL+weq8bhqzhEYHhJeGTLdjgORLe6RHxI+RQ7hqhFQ3Lfy00ab
NYvRHCcBhUY8kcQWUYGrqYATWEpIaZCWS2SsclwSvddicADaCJ73lkqRj5YTciWZlSBSgHPoW0/E
pJyjHRE0Nh+I8dNcFWgxPYuwnC8DO0wJ1k3CNUwSx73oM7Q+y0OKSMmDkGPxZYYkNxc7n6cVILGB
KylL4Gh0CT2f8qgb6SavjErYdCifEEmu2y2QnjgpbF3qKJNZj/KjC0j9f7gmSrvW7J03/R24u2hd
RtaISC/JV5yl+qhtMymAcZ0rJT2dgPGJ4uOrqRK9K3uRfViSafpy1uxKUAeIcJHGUyFjSJFeUSwX
iGCnj2XpjnQbuWMoggAlunnb5VeSIhsJ7nOj8QONGGohIkvKYnA/DiKTngismtZtb2tIcb02K3Bd
sQmynWGZvNq8B9011ZVCyRByH6iL+KM9k8vGtxA7GnwC1JzFV9AIeYCUjjJAVBiGtAKTiWqMTuEF
HQUTT+mWHHR2JOpcKNhLF1fRGME60VJoXBHsuEBwgh6GeY4lysvz9YNaXn7yLpLZrSGmCh9Ri0cK
Xhtxax56nqCkP9cGt6TDsoUVMHF9o/oEnjV4PmsulZ9CvreDNwLYX1LRiV91EeD0Rbug2zhr8NaI
gmjNKHDTK9a0c8KN8PPRHvFJHohid5RGWNCEyzBxZLBH0elCW9MiM6EbnEH0F5vS3Q2FcAAqFTeQ
4KZvc8THEU3tRUwyiQD38kmEguB2cTGQIjlMP0vyxBYDWntz2UI0uM5+Ezk0yu2hKvELGp0ySMUY
w9agh3pVHVzAbm+8I31EHSuCiM6TEq1sMT8C326Jj7lTcJcRCnY1Vbz7CiV3k3nykMCL1kwJ9fhK
q4lPlUoUIUcNVmQfIz3ejkpA0Q79Ni0nKDAoBjvq5BihCXP38PDUklDnOUIKD0Dj41D6UWNzYKCs
bNf2LttiCJ00UPON9JiQ0oDUZa6Wm8I3oEP4CdefFqwX+S55nY/WG7Bp+krQAhk4LYPldSQIMama
cY9Xv8m231up6NlRjTP3+pRQRjc2IsBHgDQa5fmG9u6XRcoENzONY2Qs0TXqpCFpTDhs8v14/gd6
w5LnKhhsQLAUWs7n5LPiul8bdJxkQREuh5qTEn7SJq5rzr+3ggM6zPugnGojffQZzAncbJGBPnf1
QKJ0e5MyO2a9CRdcwTdCntMEYA6oODDbgXUf3BYE39UjBssGpIMFpA7ye56ROqFJzE8j0dtfI4VR
CJVzjuTt0IFXiOoCQpFmXB4fLo8WWz4vpNXud6xqeqdqymmq6CV5u3ltBIoCsaDLP08E4MVGB1v4
IlPxOKhQgcgISo5xa+8dQsnEvPu3hDDRbzRHlSw3sZvO0V+LZ4Cc+kj6ghkCELKmJC3rjCDkzH7O
bAa+k7uPxt9iOJenBRdeMRa6mI9QrVvxzNlD+Uto7t7tG76zTPvkkYgKgJ67G5LXSrjiLWA+UnrA
7MHuLXH07jm9MrvgJJ2UfHe6bPItMubRMMhcgQuhftQBP22ibGBlnXot0i0t6yVMStrRDxNlqxIR
hKn6r47f/RdpMXvzhCh29PS/KGJpgwiHWHN4vZCgswgYbgL/uKdN+5LICYy/efIqUD2RPCbnVcsm
KDZv//WWXypShr4wWY3AdGaeGG7WrE36jaexcsF+Xclo16aQZMQlA7PSEJYO4dhHhsMwPg0/DPYd
dNBHJMgyhUFm14teV0KbXuiUVesDCtjj6ER4uzcGTXwa9xRdr0f0P0PTPkWVagukrWjfCJXyd+TJ
fqNjxmXdES0TKEhspniJniSb7hOu6THSGDJwJ2A43iFbTumuJEtSJtpDm8NQX9cHHC9MnNpU/jwA
c1IlHI81J+HdoietbeosVOAqz/s46EzUCXPBeeQibaexxeKxZ1SIHCgclEiJRaPLm0+IdY3NiS3L
OltXhlKlqUWBMlqzRDY1T1oQpx77suwYvCvzfNvf99uBFHTIf/lBEjytcnNw9chPOLFaRPMHBUXj
b8aygglEtUWPOwdE5TPyjWcmlBA3yfqUf0pGHCvX7hnb8NBnHD37gUBwvHdE5TLFfvPonzP8V3O3
bZI2L7ftS7y/mGX2fblzAGcMHCLuOzokfKhAdjdacDoBcrNVp+IW7PnBkpHbhU/pGnJrBl8SZ0Xz
T799J66+Ae73L0p5AHUsAbCkm0cyUkAK2TieoRFHbM115AAGP2ygs2qxP8h2xy9IYhAjRN/MquJT
+k0Un4TT8Fzk/1/0z+iDqYTZjVCD6gxoxKFVyx5+Gn2AC6k+eJLs3uiD5QMCaF5G7POURgBSlE01
vn3y70A42S/e1F2TGbLof79E4uWlIDkOZNa8oxgUYDNYQE5O5vShXw+uA5r/kZLuZR/eDbYJ+8ud
DUgpdDZOPZdHIAF8TUdj26vtmc6ueei/kv3Zao3+I+q8lhRXkyD8RETgza28QSCEsDdE44T3/un3
S81ubEzs7JyZbhqkX2WysjJfHL2/d3JxMsr4YSn99N9ohKPLjByGAPEyNSV6FFR9SDFL8/rk34jG
5z9AFI8DQ8AeVsYypTm0N/7GJ1dzDFFe54L8/p0efNCyDB+0llMlWu89nDAOy+oag+sSCJ738LHd
Tp/sbn0EaWgVCU1MGhyBx+oyKs7PqsMmcVucSh2E1oJLoRNXMp7T+tn8gnd6j7cDH75H3Ll0jwHs
T6jeQKrlYZ2zjlXEzy+gD9CvtYtRYTSfR7rtslTrkqBugGZ7SbZzNu9cSpyRFpbE70mj/Da8cf8d
uE3i8MHfI06ciByojrAsiN/hJbiuENYUMLmDFTZAqD0PswgKp4mxin2Wa9gy2Nt7hEG1WYivEPH2
0b+xEcEmR3S0Ww4RV2R6NloJRzVneogzrwYbvszx5Qq07zwZh1jHgf4FrdATfpjSgAWVIIv8O5No
NnNM5z+ipLZ8ijZZxZWFgEJaNSiwqXLGrC1ZMMn5MUUbuRDrtu4phPKOV0XDTvy0C3AsAmtdVWIq
XjGMQs4kTDwOpl6IFq+jREXFkMeahse7x/GDDMLfYEHAQ8CjQPeBnGOkllXxlH8zHV5Z3QPoK2+E
aQvx5LVEc9FreOfg0td/Sytc/kiU4QoUSGvn/0U4LqE+/6HPxfTiyrSpW+GKcs3q2G18p3ghE8pL
HpYYjsL2BrFqkOOLk8r56m50KeyfbuqvfPa6tMVA/vU+KUaCFZKBNrywHwRyJm8wdvsx/LCaMakm
ukasK7jXCJFV/k5WANhvWtpxQVrf3XTZE8M5xSIDhCh9IeDawuecdCmDBnJtcJ7e+qicXljSHRwD
fvEMEPiJmUwoxhWgawXafyr60uAu84jOG9x4PWxlIq1+h3VO8NZtoGB7Ycibpv8yOVdFNzRBmhUo
A3JIgn9qouNXClnwyUmKYiw/GLt/SOdsk+R2XJLNAEfinrAwhhtLCmOaQQY5kYqNSo+ZhJFyblO2
S1CU4QkiDXAI7DrGs/p9jra2qe+SxrYWhPQZcsVtU9sw5FGbCONtPYUvfYTpfI6lH/+fRlMd8ym6
/PxOaAV740xsYj7heErrNkanWacMMEsXwJ5iiFo0x/xzOJ7mfraKyxwLPQyUrz+ry/2lz5vO8bjV
NhfvO78+fAAEwNhUy3hkIA4xL9g5KU7KPPbabNSJ5bPz5fIs4IPycdMusyH+nZfk2///K01RyU79
bppqBZZPvrfzn8GzvQ/SJGVXjqNFPOBn+8l/bWvt5N9tws6QOMGbwVnBrnkUFooJTsohz+8gP3nu
/KhH9OVOmqY6O/JHyAJupruhoNG/8Gfd2pRXxY0WHIQHVn5A+RtR4SXfnvxdY8Pjd//35lf6pv/+
daOjl058XKj5bs7LapGAsPGm027EB/hiHZxfllL+zrjRcy6Krp2WCTcWDwJbPdigY3PCzhRhkEGN
HOM4Wphc5KtJH7TlUg7QnPCYvxbxmIipT3qwHt09AxstK4Gvn/lOPjuXoXtw0qN3pNTDZcPBCeBO
DCBqt+dsigXfIXdap0hnCQe66VTlBGL85fyEyMmFglHHQk/Ny5cs+YPf9Q3kF54hDsy4C/juRE40
zmGOJk2shfZekcoZ8GQK/yyaRl0Ck4wpWyTrN3lz2qAAr5EF5DEGh282gKBCn62VfRHpaE+HzEcA
7swMPf4LqxstMsQ1oDtnEy4LzlErgbk8mrWvrOyyF8EwICqCUMXZ4AduwpQ9ajKrce8si3YqyWFe
jCs8xGIMv+OGXUuaaS0zbl4l2rFx4f96VeuCzwdCg4R/sGOv/kZVkB/CdCot2EY2yAbl+M0mzOAW
zl49cEvYYezjVpj8UO8Rl9jmjfcrdkOd4p/CXhY0Jw1+9g0mQmkKpS58zIE965NSyZZ44Qd1O+M1
l/NixdM9PSKGv1IZ3pz4KTaHq9NIHstp1f52tAqGALQ1S2dtzGidV/AIahFcWnfBuqk8OFiPZoNs
HFIHQxl+BhptoNl0YUpZaB+AUzSpBA8wgRtoCqhbeBgVpxrOLf1iZI/iaaQniapFjyyKv7aqJS0G
ygiBHpUqlbUa5s10ztw4IotuZrOnulTniDVOvBiKlOo1agnOH4+94szXpGvSU4YXJAuR5qQNBYrx
kv0ICn8n79hu9jGxZZ1YmjoPrxnzJPi6DJsuf2b7pIAxOZ5Z3WxwGMmPsTnZM1FmfxGNblzvyRN8
SYKTJRuaR/OIssAVc5dzhAH8oXvs3RMkffxnp0E1wl5ib8NnPno/LDv4UKysPnC+c1vhu3NNrske
s6dGeHFeGHHUWJdUMqHW8mbr653kuYt1MaZP9lK1saprvQwBRLwvuwRDeZMom+uYK8FoUC8yEmrv
FN2E5GqPmb1MKmaR6p6q+6EO//A1GAM1pxfq6i/eHazHOvveqc8e6OjUR3zcOlgXrBfUKuhlK+T9
PfZJtKo0ettObXzhmQ3ea0HYxUDDqS207bf26RvdKtUqxask7cEain9i3uPygqRy5zwsjbcdHFK3
fyxjdV9jYINWv9JV9hDAx8rUF0jk5oC0iiUiui4vRfMAbw2eRw84T4dCm1xsaXMCOCycIGUZnagC
yU11FQHJvrNiSVxD/BL5JDSQ5w3ESTt3HjbqWPuxcS4smDMHZsfpxtNcZgEpG/xz+3rDM8Hd8jBH
Nl3bAjzyzeVL/sWlDtaye3Jxzb6i48yyIgsHfEGj07RKnRs2oo1O5rY6BeiUlYSYvfrM2VFHdiFp
sjzJEfLgtr5Gs5ghBK1t8AvhOUF/JctP9m9/R4pZJa5rM3xhQ6OvRm8tnTVExJwLI5ogsP/abddn
NUrsByUVChmDnVhKmaM975JcdU2ycKqiRB7UVeLunELriuy8xCRubHjwfFBR/nNM0JMFtJx72pSJ
o9JfLgaCTu5rlpR7klPk1tjMZGlfp6z5aq8cdPbkIxPMZyuZ0QmhMCYstANIQ7IkXtVegQdgyJc5
POAF26nHWkv3fQdDs3bkWH7q+67vIgtsubFL9eOTgP/lLXm9qfNXJlwRX5nV3EYFHr/Mfq78dH43
p2XGpbGc4SR7SlhhWYhMRDgThICHNhp8Kt5kPasi7+6+APMIC/M3E/ai/UQz8WXuuTCMiH8hh5+C
M4daMJrF/o3KaBtS1qjx3Ucn9LX525Nzpic52qlPhbZl0xq5LNfFb8SRZycRij0H0T57Am7gzNr6
5E7STaekx5/xCtn9V+9YhMRwhPF5BGl/gHWX+tnPfwdnHjqCaK1fdH99aCj1aDat14wNx88FVCwt
sGCm1yzwKCApgLgpDEgiZq/ea8HqaPUfi9sChiW6A4+H++s+xsM7+GIPu8iIErz9HRThAkI96n8H
l/49Yluaa+OhlYLQ/zmSQEQrYb25jbeZued/M4fHJHyMXiN0Isgg7ILjiNCMMYaw37QmLJfs/bvz
nrBowqoFj9dzUurU/ZtuACQ3vAW87/LmPbxHyCq6czVXqwUPApdia8Dhg7bpJuzc0FcrrO070B5c
9iNt3OeYOFo7hjRQy/OzJlsp1ti3bL6qvkXZgUOvToWT/EK25G683bkiIQ4ewD1P4gabq9BODRDD
TsliKVq+q7ilJl+b7h2kkvN/VtIA0CmlP/rcNxPiJYvU60ua+ySJbcDQI6sbkfQEQHTlnoEihCvz
1QyiaNXN/hpdYb5Tllb6v+5pgfpD+9SW1MfNuYD3w4NrpY02lKKcM1Vg/WrXRuO+X6a7IX+Er3AW
I2+J+Zd8Km4j6jPnNj/SsJxXe1D+CZSaGaQs4lrDQ/SldocVdSUmO+ww8Om3qJATHv7EFmApdSi9
BofaEost7Rs3us+1PP5499u/7XA73G3FLr6NszVzikq68dFQqvZIBxmz2H6p+0HQJCr55eQXn9lp
xfQDGwOu+JpTBA45QEip/RgD6gJuVXuMuH44AcwQacgRkx54K1UVNQFuhXhMvV0WwsMntT/r9gyY
UehGtMOjFnqxgEDYbd3CSrKbf4H1OVjfSX05Sy9hLSnHVeKFjuWle2VKOiqu8ARHkF37oCGWijz6
8IdWahKFSEm1oI7dOpAnlU2ALRQRIVkQB4wsWfbCUIjGLsUqApiGpELqaILVbpYvYL0PaB7PeQeB
BrBa1Zk3P0tQMgChHZfGmOkiE95vdDVt2/kih/F4bvyCd7dZnmDcES7ZNUaUCp9xFm7bT9xKNeBh
0OKLF86CYXwphewY1iYze7mE43XG0nTTht1oC/3PJaegKdq/5ZXqLv71IUtjgapxLcTQjNHachmC
/NF5K1diB0bQpgwLdvgCMl8gjx7as0i4tA4Cuytt/SqfYsVuWaCVqSzOCAhclrLS0mUDRiVjCNCg
5w5pgLGlVOI89miVuaD4Tbv6SsGpYJp1EzvqOV1K3ILm+gjuDqP26AWV/M46EmxeXCoMYNyDQQSm
Myny6NctfK9dVxIwyIDy92hUoJG6z60yP4Zu5I7MkUCrLdI3UeePVjmvtvymsALpts9i2VYnt7Ax
w8b0Md9HG6vEc06lTvVTjPQhMDklxW6srjtDqAKC/41aD2zki4E0U/MQRRT8tf1me688TAHElJA5
CK3VKlnAxGW0vM35HyV401U+gJaWpESpHWjsRZyF2MpsA3QoIyAgsIxrlBc4NWByvdj6+g5p0yP+
6xegs2SAX+s7+xVP+nQUOEy+vZkTnjGz3qvCdubT1HENlzXgdm1amf7Igr+A1UJ+Il9xjDIADHg4
eYoHKwL6QMLD2sHhR9oGB7cR1WLn25FywLujRn0aWUALzC+uuZBc5FBsI0Du2rb8yAtDdgUJm91y
T+iyvE0jDigFNR0yIskC1kgKpDfue8Y7jO2gPjqwr7+PB0BwvLE4odV02+3OX7X994SOguYqsiPw
61nGaSPW6HyCCyyfA1icJk4cSK2JSuaKH7DYsb2JkD4aKV8cneRWj/AUkkzCRlS81cFAVd3y9PGc
IdEETQr3TypI1r5Tda47MvmZ+9e0akdDxRpAIGeERIwMyorrhvmN9TyxJ7Mi+HXnxAeM+agFZYa7
s76rYzCf/0M4pG+iWYk01PWSpCcKFEQ9jrwk1Bvq4Z+xuk+K/Q992tFMoWKhz+M+Ma0WcM4wcySd
07fHpDEch1HUpXogIwrxAhXogi04UCdgXrDQuIYgKB4MnGPri+CmdOAZ9n0zYgBk5/BLuaupM4R7
qgcsQocy8WYIh2WG5HDcDQPeMqw/Nonzf9C62gbXJo3yoRA2kS4qEw9kffcAaZc1UwHrcETe7CKz
esUD4kRbZiTUA0l9AIcaLt9s8GO+dbO+9GpsCjsEJ0JXnf3hHfYlBQfRAzo5mJ8Qgt/Gm1X4pi0F
UehsWEBI1AcudV/iusgMsFKM38nX1Uc6h/vROWykM5jsO/ce6pfIGFLBhcISPb1ZQl6HR/6hxUdi
qLFsihhJ1MrjIrmzjjWi3pGoiIe902yZSCMyyg6eDSJmBehfCLsYuL/cwRaKzaFd7cGPduqIp+j0
sVJDIQThddM+jYsuFFpYq4q5NBdeKJLDAzCq0n3Bz0XN2qXZgCgtQRJddbTKjToQvQq2OwNxi/m3
tYQF4Ag1IBLzvVqm1r/rv8JxsXNoD5nD2/UBemfam6YXXvaQ51Qbg+SYyZ0mfPONxC2TKi5vkPL6
A9WJnY+oFC9phQiPQeAw8EU428Oxhdq60LFppNU6bulNm+d8KxpfPB1wbzUd0qhHWBv9JY4/DFla
MJ7VHCvPzQWxgdLBgozV/LXyGp09JO0+ipghGTdOBidJAwYh9k1mO5slpGkmVjOXaBRWh2CZ4HTT
sab9luUgNdUwXaruHHxUaaaanSCOVfUB5Egug/P0CRIlmHwOdH7pU+ASvfg9n2qWQmrP6X2PzTqq
R9itIG+VT7SKJtJ89E9j6JHvIf1v+9WlPkfhh8gKWMXbUBIE4tMD2yJUszdnfUY71QRGSqlaANUl
yYDK4OM7YF5pP0aPsEQMI6mAcfHoqxk5EyI+DCCONuqqfdRtLOpf6jAJpdU6ZV/cMSqIgXR49+4M
dh2NZDmt0OhJk5cLsCg/2Vgi710gnq0oXbTqugSJBLBUyMV8rGFnpAgItwZa1RQkC+JgOz6olSyQ
0oT3xiq2pW9GK+llPWSFXGSt+P7F1jyPy8sHo2oiFPkPwy/yQJcpr4v2HCW1wFGAg1DIO0xrSnRk
g7xTX9J/6trZSTMuTG2wtQ434HNPXrlCE+AwFcSMbdc/T3d9bGnDOqIVcTsYIHBh2CSflg3GUfdx
G6NI79jSr7a0ZSpxln7THCL40eStYzS7QsydOErqQJapEZZXW+y469Y/v5zJhDKfP9oDhEVVIXzZ
iWc9mKssJ10apzc1zhBxgn4xIBPwMpX2h0fhSUjQjPJN30nYnlCHcNdAbENASC5RM95G8UKRumA3
2M+poZTJovAC7qjwGbBo3tXWzChAtnjr/jzdE+Y79PUv882ODPobKMkhUGnQdfIqZiw/gjZkZOdK
fiInMuiXMJu2HB4EDTgmoOSQRJ4ojmCIY38m5egxqQ8IGpAjWHOwohnzwuQjoIat76wDKWzdUj40
UQF0tHGmvMHShnPsoyMJ90ZsG9TiBHL1IXTAi3mOmkktfrI/f2IBh7UMqJVVKFWbaMevrTPr8F1Y
Tv1Ik0oRPx4dOH2/CavlIaVixYeHR/YRL0lV+c0KB+cJ+sdrdCyG/5Y5GhIqExuIQgbeFjbQswEd
C1wHRMx4otdSKhRtApUXWA2iZrzdIiawgL7gQtdehSaEYAFCJx9bJa9dVIsbk2ZH67QsDZDKZjB0
cpBW0QV7WLM8LBD7CLrEuYYxn5+c54CZPgU7M4Vha6ziuwrvAgSPF6dnCWr9WvdEy0WZMOyx8mYu
tcp9IbKxrCfy/4MlPfpu/wXYhQzLiXUUnOjYpxxHLwLvkGUb4zb4Gmy6s+GAanmfdSfuJPmJNPZR
XutRyhsIHbTY9kf5iLSkreAm2ejGfZR6kNhy1N2oLSM6PBWTH8ait5mW3qSvGoTYtfj9qMxGYm4U
2PGv0j1xKzbkOhiMkBtROcJrBSl0foqEFjIwzWXe7XbgZSK0irhCHYWZWty0t4BSFv0QSWf0gWWL
YB7k2CObdvQAXtFYS64G1nUG/5q3DHlWIjsFXzIoBf/roafPnyTxsOOwbaab4IktkXNb1WFDormr
a3IIfoM/VN9t9CD4JhoSceekT6K7RkHiaSeWnQSto11DEdPuAeS0ztXjzJMvWrgov5ztkC0XSPXg
RW8bcqezGUuizv/5RJoBrYV3iWvONryiLoZVMvDm1rtBltiHDYZXfmHLRBn2BT6w5+TtKll9YCSU
2nvMt1uK5m4FMdFaOwth1zA+Vuvy7L3iT3+veWUA+AP3RVXdHQ/ERlgc1NoMj2iVsad9DluLqWYV
mvVJqq1EroT8D2GNRzln+8CgQwPtu65yQjq00bCH8IEAyO6/j+6hTdtXEfPwlJ47ZfhRxBbjh67o
l0F/gwXilji9n3GhpMwow1zQsKJerOnivspJzqVMKU6eaMzSVg5ZUdgPN6ATABCKF1/7BL+i/OVn
XNr7K3mPTpkLicirc4HnCV3BATgFp8i8Kzq2UKPQ0YBlxBTCZnMorUaVPjQ0WcGzOsdCXM5kXTQo
oqFYNzxmK7B2ZtekfInxZMboyarXnA9SjxREzwDGV8N8oEJStR8Nr4Y8KGe+ig6S09ggHICKuV04
k7QrT7fJdprRfFutjVUdfFkeIFrt3RtEqqt9RwYhM19sOqI00S+8hg/646ZV3savWsQwv/bolE45
AnQkJVcLsvs06/FpDrhutYCM6ssfgGE6S4uTD8//B+nRpv/yqPRfo02/kHzYhGcTdKop7r5XCd9R
zXtGDZYxSXUwB059OkXzAZjnO8YodmftBV2AXDkX9FNbagGBtMBa5IMHcxd5YFZhEzKtY3rDbiKt
293hfPnqKTTDu5qpRosAuFX/t3GqKVjYjk6h0CEnV/vfrjQ4bjbJ7RBui+EDTBmET5RyctuJpI9a
f2fmSCO1QRq6WxJC64wWUhCUjmnt4LLXqjS4OpCGcBVWPoTuqrfd9DXibWkCXX9TpaBxOqnu3McD
JAjhvZKXzpisTD4/ixnE4B5x/Xek89boBiefSP1d0S1BakC9Oq/HqIjoomsdzf/ULm+sC3srHd4F
Hvd/Quj0ttA0ORJUUPOgiyv1kGJqP9sbzImwJsh8lsiTl0H1MbOqywZM+UpUuuG4Y2C8ejdW3NgB
6CHYoOkuYjr8LEJRFoSnyqdhXI04D7auM+zsy6v3QGk7o42iROP62M/J1qxEcts4+qPFaMQuCAJ7
25gNj79SED+MEUgrGj2TKu2ZikzeyMdgakpsqRmlTd7J0Z/C9EcT60RAX28RIoMf4ZZIN6jbgqHG
28Fl/hgx0ZpIJ1NwGkSELykpFm4/c3brEZHXTP41hFAHKG9UI4L4a1CEVx2v9+n9AATqFq+7ati/
pIr4GJw10I2RumD0HPbugkLq7Ywu3ifJ2hU6X3zT/q5vo4D62IJ1UOfYvlsCTQqrzN2NGvaRUwPo
316UfeweZmk95QT/OoYdMA91bdfvguUx4co4X7OlatQmoki8qv2C8MOu9IVbWKZ8VY37jbGHHhf+
atEN1YxKMnMOLDQbNtfvDFmphBHIrEsxikTS8GHjMXSzN50X6l8HwRjslKCPwc784ueB9AsN+1jN
Lx4CmL/SdexSwhTTmKfNBt7J1/IXtNIv8zh1IpxDNDbnc2cu6oPPuJqhHmqzXfBXyeTCBbBfsA1Q
yLbK9qOb0inPu9SxlC24BZH1M5lZQzYJWESgW1Jge64BIemAwSirLOVC56Sc+NLgMOegxpHAFksV
yPTWtSwGMPqlzqjDYKigOhkdPZHVXjC4fgRH9q4s9BVYoRtUuuytWTWKKRdIuA2pQUJZbBMQm4d0
aTKXG274VN4RujsitzfvSYbgU0wtfVZxPMRnqEfMjgFdU47knlsjhEfnOyF6pDkKoUF/3Re09mka
DG6o3d17dGLXjccz2Pc2TmnUmFmleSk8RydOM3Ih/AuvckAc9h4duieGg+ce+q/8HdqPtFA6vq2w
PGANhNkulKESSVQMmEYoUiTsAAWSD3r0Jv8BhmL4qy2WdRqNENE66K7MLM2nEFlGPMBF18QdIRCM
AAjrtNsBD3SOqLzjEb3KCXgKalbQBqhiOxlLZvyBLTbo3Wr3dUMS64M/211SBIsGAlwlKWRYf2hj
gBGVvcfeyHVUzKYnOZUrIgCAbujpGLiLIA0ZVPiOo3+C7/nscGZ46yt+AIEAZcAJ/4b3aL/lPtvo
g9T7NYoP8fuLVJIPLSQgJb5u0juUB5/2iWkOUTMpEauK/Zcp/TjejM2YjhkTLukRxEG19Ic2GME4
7M1sUFoA735ILUtT/sW6NwcWeLBI4hoXqEXPl3F5a1AtuJqgR/RnmmG4CHth7sLe0bmNWADXCSDw
jT7SD8k652Z0GD4j/oWoTdNyk/jp+EyEMaiPQBE43hzyDnA9wBOMRp6R6Q6GYMURvbaJbvmPJw6W
VtOtgfM0UPc2qCK2sCKjWU5G5ACeebMfkJLXQmzn7A+MOFtLmVEyzYJ2NN3TAJjfGQQJ5Cmw/iLP
AyYSVJQ9NXWIRvYFStXYNxdVv9AOCzxlEi9t9XfwAWv8OeQL7qGaFSYFVrHzTzJSVH52w9z1xr58
TJxgjw4E48zhT4h8INq1FuB1fhgWsv5rAofRy+v/7sf59yEePhCHiiWY0lwZDfVrzAdBJ8SmhKeW
KNBEZZuK/uDXFv+iiBh0N8aZjH3mgLnldZFekTsXFHOkTEDdgTiiITGX9WeJ0DClShOv+8jrQcBi
Iv6PxQYvKefDco1oQEAiNViWpoC4og6tczrPf4gQFx74MYg+rYV6Ai5/F/E5gYjMfEG2yzHCY6SK
E4I6jImpYwAn7EX+UIE7BKRPAoHAwmcPDiMFLdDOxRdyMwcU8bsRf6wbfCIIMlcDyuYbsrTWf0oO
5JgvuBakTQZYEahTyFoz92XDlu/+YQzrkmBELoC1C62tqBOiDxpfh/m7pvXjzgEwajvKsg7pMSmb
eqmI6tiJLj58tWdyN7v+KxTv5x8XA6RGaOhcQ1HoPyTfFGzk7CbMY+3ErRLtqjFPArO/KMVDPREe
QzJjtOcn+iYGVHwjvXfYClvwIBU3aRT4fQ5fQ/8qYlLTKjD2ht+G3GXd+Kw/NPRczoqxJVNvuj8i
47G3D/bTc6/Bn+8wjdmdbrDBBOTahFgneiWFc8g1Q71PrJ4GvsM1fymRnWpC7UT6dYastJtvBtXE
b7iR4GycRi8c8vl9alKlVdefigHOVJh5cgsgo2V/X4nqcFH0xTLfmNMPjIbpDO5s8e/aucRZ6KSJ
2+iQeA1b2ie8KiKsKMaQ3wmt8hPs9RBe4Qeicvf5M9oPRg/7FZSSJsSUzJfg4c0WPFI3KMDszqgd
E4ZV+VXwnT9H4NJWF5ar2mImWneGWl+O/PThc6bHDIqRJePIT6cRHP0Iz3aS0MdrJfr/1AFXgx8B
l1sPQ0ZE+TDwwimhNuZzQMphqJM8QiLbxhJyPn2zXvFpc4MYGfjprg/Z1WHqbnA4953uI9bEDDq3
3xKrcJqeXVBAB9qSD1/kKqBR47QXUwBJD9wbiGHnfX2tRYPF+gN7HWyYsUQSfNjpySfnYRHRFq8v
6y7iBYZUans3VbYstdGOj1UY9gDEaTWAbRHXJYuXSeoXXw9GlqiLqi1uLEKBcRaBPQR/axiWCQhW
L00/7/DIYjMAnV1JPAck2LHkZDLRTwsdrsPGJKLgH8glX61IewgddVCJNVYQsRgRdAoJRTfphcv1
Xj3612mBw7jtCU48wI1reFArtuEcxQmkMEq0jS1GjsCtXN8fSPbsb3hos+JURgd3zxyEOArnrEiQ
fmX2I6M0uVjl6AbCwbNNjogILaU5LMUTHe3WaArHpaJRsGjA9f/HBzowa1UjXsV2I0dWFMQ0DUBa
nSuPMjhBBD22or316LdPk2eyDVNgQI4ymwt0C7uxaJ8PTLWXlBH06RiA/NoP/86ChnEBeKOGQ0Nd
kzaSK8n5rNYl5zCKz0U3COm0jbGU/+68+qRGiNr3Ik/6YSJ3g2OiMMcCBidjCoueOvbZy18ssyEW
MNnpnjSg27qiyYi2RVjQHHc+FQSt9LcR6UgUldm0DMiPFzOfUcR/lpgM+lVNbIu4qNzaV6oKXx+6
uSZTJrpQmn6/Kqxe7sok/LAXLtHH63OonIPZW8IHfNrsGWZqrXgceer5hPAoeas6LBnLPTxh5JDM
g7M7L3En2ZH5eD8URFduzXazVS1JTiG1FG4Z9o1J5N49sUemT2bRoqruA4tkYg2t0+cp4jUUzFiv
YTxeHsD9zSiRmex70H8gaMBCg2g0B63dOiUW3CaKSy1TFdcGBeJeYyCj0Gmpt1gkvNfEYGe7PN51
tqnq+o7kgv9qg6Z3QSCKgcvX6NfMKhi1bEZjCM76PxUqX6c+Zqee+gVcGllGBoU0bzjs4qN9b08Y
8CEIRtfANjyCCuCy7m6Y0S1g3mdXotbJauI05VfZ4Cm5hd7bQqjLLGGv+BpOfmajhrzT07f/AL3P
aDt9WwZl0GVUMBe04MEC6b+6dfHoHylJ6T+lpHc+mbG4ViJEhk2IWXbMJHbmieTKdezwbZ9goTrO
mX9t5cZL+Gu/IdTYzTsbNBnrB4jlhtRPYu6ENWC9lKjB3IU6Z2NL0EYaNojoaHLul0n4Z7sUN0GE
9MzxwFHiaZKcJbXxGQ1rTyyH8r8yxKgORH+tx1RxxomWcMZNTecs8zglK9qk8ndas/Zq7H3Vvy9X
Wr6korPNRh2lQnkYWr2gv/OAnYHnonVwjz9El4032DqIOGoXQ8sWe/sb7b35JZ2yJg+LiJVD88jb
AsDM0GO8YzdYXBR6hyFNGtKHL7A+XCfDSryzGWM/u/v+ZbAbkOU+rMKxNOzTdFyaRiHZ2w6UQ0oJ
iOetThfFOgqvLw9al/qTnJ2kaeQxzgClXC5xKZEIRW+A1ntvPAtU+yx7qIDXIckbJ9byVUewVEFw
hrnJwsAYRi7kE8yBhZf+nE3MFeVp+8dYiKbzLT9i1k5e1hymF506JW9uMFIzLHF6z2ZDgxu4/eRw
uBrENVKx+O16eiAEsPzEwgzkzu4csiXThvmYK1t0xxEPFazMpr9dEaNN1707iwZFWN2KaSDU02KJ
QaKivqLhzAwASnie1Gnnt+HWdMeJs0pb4qlSZbEDCYVNYvcQuSr5UEm2F93I+vbysR9EOAolyh70
hke7P8b66pvEvyZnTsetfpUjw5ZYiZJBifeOlQDJYKzC5x+YLMGVd9CcPpz6gLS0H47pl6mFLB/N
Yw2oUlo9HIV2efh9wsMoccoLLNJQHR7SpjvrUQgsRNXTaJF3PKWNEIUDLqCnTKaIPK+aDV4U/J4j
eufz72sqLfVBywGdDlPTlIlF5s0b2DbkXCj8EdR/FLo3Ung1mPWANJ/YKTGRo9kvBqc7S4xvQG4e
IZiYcKKkBOb3hmHGvthnPIZz67sjnvXVyp9DyOYWvXkGir1xNPW7CWAOLBC/MIhjw026PledZSEt
rbE39kfyZnYMz3PcLdu8jT1qLrpkNaqv89ZsHik7nnfnwVpcfiX/tJSp4ejxryKnqn+Muq9pMaTI
j6FAajiuZkmFRtGdDXYQ7GiZeDos3HcofdiqbBci8EGNVxF+ZioyM3t37A1JIL+oHFWjs52tW97w
1KbRF/X5xPR548+wUfsyd9c8o8CKOKvJrKNXJgyOGR8TN1p91M/dDWQiq8aAv808+sVsioFMmaxT
6eulgJvFc0VuqcVithVRvgFI2VHXh4Xcae4MWHpq35l1ZjaHdI7SwujW53Q49fU2KbERjgyEV2zT
I0scfBMU0I59EuzxZUAXopkcVpSjQu+Xe4xu92bb6NzTGepzASKXdGhoRndRHUPy4zHdGNe0ghbK
fiKnhneIKPHNHEy+Tieoe+9uzeRbXGw+MxOJkaLzkje2fSPj3KEDO7KY7aDuV0GZhZZvOaRFUbMm
jMTu3cPnvMK1YwJhDFCYvSE4JSkrzRP/NvhSeJR7LX/r7B0Zfh9qBpIN8EucGa+IK7K0PJFGJLJO
jr7MtyVhBDpWc+3J4E+fHX/A+P0wvP6ze3aaKIDyqmjQGOsXM5X+Bz9bC1+2fitG5x3biX5f8pm3
GpYJWJpOIClRqAcBf7V6F6TY4rH+xyK52b8F+rFI0vBit57dNOJGBBOmZNf5En55hckskbTv8G0S
uahwvsTZFidKz6foGl9QKpxFJYoL94eJl31lMC60TAswzx7wgvOiltVKJJMOer9oyto4uwgfBgMU
H9O7aUEcYAqLlSV6NRe8yKlXrId5uZm4rq+olyebAIs5V+rJBbS8+gGYRHuCisnZ36YfphbWV8JU
Fhf/a2y7D9RZHiQpxAdRFTsgwafWUaCAiGh3hBoYd94YzDrlBCSMSd4BCeUvMbq9cXsw1mxaKnkY
W3Xnj4vydT6AiDfUy8v9J5ZeGouf/erBmXT+ghPUip+d4a678RDZSpvOPT7y3CD0BYwuBAWRH3R1
jRiEfEEXVUzLbYRoeKN83itTgh29AMNVi3TInPevGdad/N/xuEaIW14Y3CmkuPp/f8EAN2vutgRq
3qOCv+2vexh4DmkYaUpy4kSNFiR8Q5x9m+BAFfb8LwxMETxAlAAJAzzwGNHJuPiGdVog6g5Hyung
vmjht1l03rRqgLhCxjB6nwTBXxl/ExGiHkzlON140RSQjGlmXGvZwTC3ZVmeOpe/Fo+76J1QWkXP
s+5ewA0dPiiVw8lAjE2jWxIoag5cGlp4YTX09FIu/PJk4C0kD8+m8xs+U+Q07+pS0GydhTyULRfY
qc/L8wN6CD6Ii0kzUcZ+oeo2p/eg4iPg7B9pNMOrE9zvvJhUdSo8yNxDILtbcoyrDkKazoNq4xCU
sT0+yQodJYd6uLdKVUy1zK2jc1ib0Ol+3ZL/TZ6MGAaIfTD1xX1ndEGidD0cqt9kpZ0CmtNrmRhW
WkBxaoi99YaLVeTh58baDDX1pDLc7PPInTB1RXsNdUUTUImxBCmq22Thd7rjZpRWDNGaBs6QeMZc
TAa6Gxtaksa2zxC3Y0luSTEX6VHMoCu2wkcZcNl6DX/DG5d+gK/1xqsgB1XHM50jGKC9CjLOScbG
xiOSmpB3sYnd9fgoXlE3re/pQG2dB97pN0amRd7tlev0R+giKVkEtfy88WbBwwr+wUXviROK2sXb
W3/ZMaIsi1Be58PmNjwnt4/vuse7/4Z8dlTkODU4i6LAgR488rQHMyDm2cEGCVOYpUhr90IcA/lo
Q4pKcF1Gsk07LCbkDy57yJzayjcn8GDjLLP4KQEORPs8btfFhG8wvRPNn3EpevaLTWTqIED0ByU8
3T8st3B3kV+q4Q5vH1k0OPOl2LQGkBoDIoS6chcduvIIrXbF7eCmSCkZvOVx1CQSvCteI94MZp3r
/Hw3a0iOMvu+l/Qv6OsTiY+LL5pZ3HQEpV4ujvNfXHdPjOYfbh2uj7lBrQoF+/aOdGLbfya23TcT
JBEiFYNxWOE5UKkRPjRiHgSV0JwSo7YsdtDvWD5HWdNAeDoI+s8RT5zj8ZCgZRph1ImgGmELgY+n
iW0iYzyH1iBckwMeZgYRa9C/Ojfz2g2aToB4dHAkgXwilLcyMSBteVRLD3VFBAqPiOByW5u8BTqK
t3xMeMiviD+hqq/EhQo1D4132pPNeJOrTdCIRZ751Aiwy4x3t0Wir4q+og8zkPMOSa42oYI/rTjj
pEH4diReMFXuNbIoPuowEOVAUDmgHnM/G92kGZcEub2Nu8E0El2ZctRqn5GcKjhSstF+26YtAjF0
0OEQ/dUnMQRJfaByk4IEGAXiXw6ft7GvNSlz2dKwhpAFF0PNPTK80q1aGcykGr3Zjrt6vX/ECPEC
+HRc5Peo4Vd4/oeFcDuyrniNo01l9MrAwvv1SzNx4g4Hx4R7LQ9NioHfmKF5Mbht4S83e4DtR8OZ
TimUbXbPAXPYgH+xBtBAHUlNg5RlYPQRENWvUcEIjj5CxKbuApTo1QV8SGKTcRBewA9GPJbE9R7i
+uNT6o9R6rfv649T7dH783aGJZ8HKfv7olVApe5819GQEUAnBDoRobAaHFBo60D+xr0sAkjEPreL
7KnUaZvmb1K5cEN02gkMOsmFeK0dt3WvJ8rfFfIf5JsY3cMOcB9Z1luLa8HhgR8DuXB45VHJ5mGx
Z8E32ZnIbbK+WA3qqDWNhw8Hik8LDdYeoj/sqWOi4/LUU+DSU3RZD47FMbvZBiNelibgFIFaS42V
cMAdsqlQIfEFKknx57XDSpeGDB/zMexUg629bp3mNoqGop7Q3kRU+hGW1V6ICsSY5gGACzTSQKna
oA9h/qyRedehM7Yc5tLaMqInoW5GaIGT4R9iefPRfJuYXFzazFJQFCVKTJbrId8URamx8BOH64y0
w7C85mu5ozCCvwHRlT0Zgpl4M9CGLPIUeD8Gpf9h6byWFMeCIPpFRODNq7wQQiCEab0QLRokvLdf
vyeZjYndne1hAF1TJisry8mI+tU/rCaymT6bE4NAEr9azBhCsTuanSh0ENyDjjvqPAbfQW4ECQuI
ghbfB21G2M80TQPKQaA2iC1snpz3pfiyNmOXDFF+u27YGNzeoiB1BIPZOFGtl6qRcO7S6U33BD2K
iBhQhxm2DI7zk+no4cTjW4OfDwlqWbNB7NBxeFvzJTY+oi4Iu/DKeWo5wFFuHqvjeTKBECRAXmxY
SWKBTgv1tGB5KxlErygQpsUJFmg3Y30q32UlHXl3xekVjfqEno426s2JCYalHzbxbLcBf+tfjhor
wrM6DmkURydkeb1JSNeLmyDPbM04YVsjjRcGOgnWH5vvRAbfnY95TujBVqj68NPrpMIb0EE7mdR8
FRA2qJa9Te7OS8OPHIeKIAhR7FghF/W1AKEkB3bdg8HMAz4cWWFpdkkawXeJB2+GEUEaFYeMtK2P
kJdNYcCgQGjT+cWGqNdz7VXtyN+CH9dtKVypLVR9a0LL2irY3e2QDi0nJYqAHBT4sB8y5Uh3kuoL
sTGnnIPfoaTAyZfVIEjOcWFB4c/gzPINHPzj2bPCIMyOcFPpGiOjAqXsoRfgfjxjysmHi1+BpcFo
XJ86OuwRevzjQeyrLZUCSWElUc1KDugGUDCFk97Rc0ZtV8xvanFA7NYZ1qGL4UlUCS4cfRBkcPBE
1+jbvwsyuO7a9iltIm1OVGkBwqqtXYyKlwcmAWsxUz1DzbxQUCLHobWZ0gQt7LYjpKSEPmwIFLxz
DEA5w+VrQGEfq3PLZyLcaESVc0NfXdNM+M+DigZ1J8SpuQOJgVJ8Ly4sbkmoHIUEWQNyH1nhMKZi
uTaJu29dv0NzW0SrFWOHwPQP1mVEDSL0r0taXF3emJJ9kma+4FLhpAUUCScBeuAjeEhWMYa6wpPy
y+Fh0pB41hpCkF9347jXJ/c3zLrHqKSpQa3AEX66jBkwmb68b4EccBl8J8U3Bfh7K3AyZxl/0Ckn
cjDtnWF7tsFysGnxVEry7mHatvJxx75urCZTIu0HdNC2VQfeKdFf9PDWY/oOXTZkjoHDgrFaiUPh
EPxbQkKdIIF5waXH0MpOxlOCLqNCEyCNZogrqdksQfLAoUSFOWE/wZpe/u7nGKvyyvSeZh/sw3EA
iOiPj/Z9MniwIYvolWaZj+egosW4AgJGgtnvGK2h8MkoqmVqPlCRX2NaY6bUIX9kuCJOf6xMmibh
pZfH1a5QbzLIbtBiTEkwVF4nnwrjYIcEIeDZpDJgWmABIKds9JtK5yPABIB2mQS84t0UUdz3qTr5
rt03DOh5LyBGrqsVEIOsKII5aclIJLIBfOP2TIaj7m1wQQguXHobbkDsJxnVWQzf3Zy8FiIhBiEg
4WMa1ofce2pSkGY5GQA/9KPg73k1P6/bvm/3gDVYGFU+ITdgt60J5xpujc1+iiCOCge1RJg+TcN1
OQo5XoPyR5IPEX8acStBZ3hHNIuswBt5lHdeXA949nhgaxjoD4IJJ2/ZsSl4wUGhcMlB5tWFKvxy
YiTcmEOKd+rClgn4BGsM/ZrS2j08jGhMDRTHe1/vGFJ2cXsMF8Nq0AvOhQ+40WibiCAhH8lxWoPV
bulIxDzdQTDBo3HEnPWM+5uxj6LGi/6eqW1xa0NJwKYZhv2LeMUuAkL0MQIJ3Gw2ih7VGhRllT+W
QGN+ljn01TmZz9FdXjzsbHqlbgVZ3pr9DbH9PJGFAsPWBoSkCDDA1wLgORk+lJVg9ek8sFqGkDBV
5jBRR0AutrZHBAHXg+/S4eOwq+LY3DilHkc1xWvHdWPgUxJx4x75h0k6Evs8UeDTKanOFuiaFioT
Bu8BB8vj8tRdkLS1sVwACHHEHJaiFYU8l0rGLGsI0Zk4l+5lzAFGLaSKpX0cEnhokdR8SxFkzsn7
MVgBF41XwweRpLxOpcjgtewCLhpBmJeHysXGQiXMwIDqa/QQE66hbPakK7rgeejWoGgPxkKhJV4a
PaMH1YU6hU8fmwiQcATbGOWpjh47kUANGcQfj9oWjC76w8H3F5D2scDopoAs100ONSiTwTo4wKfJ
1WVzVfpKxCjAduBvVoHFIpLkRkhU0B+8oLGVkeKc2oYxcwhJOPMImxRm+LI417cA3VkKXhw6tNO5
JkSATcQQrZQGBoB64jS2t4l9wDEZXJyIVSzHAIQii0jfB7coUj9G3klvwt4noZOyYDCDWCXOSzzw
2Z3dCBtAjD0EYYYv24XXQ1TEZGE8zAjdEChnuwDGHF1yPB1tTshSjgLSlWDbF6Rs9MAMXdAZP6XR
aSYEnuK3WkcMNs0JOaPCwlPprOCPHMLUHKs+cHEI+EXFxMFMTyKAPyJc42V1quxEsES5oTPwD07s
L+NBr2c4qgiUPAugHRH7CSo5YcLWW6iA0ijOxYld2xhjnvGuDhA9X0iNbuDe3dyIIGk4tCwUjrx2
5FMxctchf6uHU+LY2wNQJXP6w08evBVTUqHEcRFisHZ4PDG1e3637R5GW/oeOfDcTKTdVPlX+ILP
bHB2woCBCsDAKFmijqtL45ljjfOBrBL+BQ7ukenROn2cff60qxR2RGZvM1FniNne+KmTsbtocFBT
F0xtEaAFIjNhonkYKhRrjAgFI0V0D70qtzO+D1YC88ExIvLUrYCbmyCDwtQWbq7DmilSkNXL2Iql
zw5wZKl40HyjOOEaKn7PsAaJu7Sn/AFCOGwSwI55cZHptcAFSTC7pq2bbf+YULBYtl+7B5uTrne8
PsvEzzANYYhx4UuIu8H5UOvdYEkJibjHgqXLhzFV+wLx19vMsjJdSCreymFxMLGqPrUTiG9jSqJj
7KxkNNQR7tq/2hxMFFHiC3cLcTANWGw0BMOEwAsuBdbLjR9TosVxloLA42NSH1PFiUq4E3hgBKWI
PzkvtskcI5wdNsvPYDZwuDhMHEpW9rtDGGCfL6NXUuzELHKA10POBLHxnMDtNZWlxzHRVCOqsUrm
uJQrxovkKWKtOX1fUaXuEuO+NpdMQbqYNmRQFkXp017U3RJOyYxLJlSgpRHD8UNRBLURvN8diQYu
/3gfxlqBq7sfJufu042qFDXUII6EgG5OhV8pkldcuhARbdyUCWuOI4jBAU9mIeADcS7OGIHUX0JE
rZiDK1Gsy71AbgGL7Buc/5Mx9fEZIRMzocogPuizIiPeJGIvcRtcT9aIOAVP4GDnddZEKiB/kPOW
MpQMrhE7YNURsTGKn2FEAkGMzeFoKyaFwsVOYUoEPPJ+EGmwQHhqlIAUY3BQNTOIjbDwHMz4S1g6
l1NPqMdhIkCk+H7xEUzJagho8WQcAGwoj859QN6MD1DKn6kES3yiO4HqRY0zqamVwWSIFjCIOU6I
AIJ/Y4hnBHeOAcXn60U5MmIGPLlylJrcclcRAU6mgFqJ7NOLaA5HCmkZnagWy6uYo8bCKCjDSSQU
+omcYx+rBVtm7cFfpVQbTigXEgoqMWRwIf2nBA0zRjJgJVhw5QaRM3P8DW3paHnmypdCcLtr8Fdi
uQlPuruR4hUQwBXMBAurSQbBreEaOCUaYROINoVFydHu2nFbKZZtjryuwaxwqJzx1eF91656paEj
uG8Riamct9mwgxfzXTt9lTpZQ3znvEf8kswHfmOaidKEP8uN9JaImAv3ofijT4KUGskX2g1EyK13
OXw6b+IwEfOShaotscEXZEMF2a54UtwQqeV9nHGYLGsloIvqCBjIJKxSeg8s4oQSs9Ow0iQPI+zP
4IEIu57EpHjRxYu7PBp0SH50IuKvWtx3vnUs0a+YrBEC6qJtcZbLjkFv89mibW3p9gYv3oREpocg
CzNg3TJOBgso0gM+A6vV7A0wKVxwMiOXU7a8eYvlYuqWUoRrqRWXoZ/itkSOhblPeZDOgxcvJgxg
DgTlCVwmnQzQfcggRcBF9q9bw7KenFobGWzsAGyaQZaROqHFlkVhu8sza2VbAeczTKV/phIuzdqf
XtrysjOH7o140Y0GGIkEktWm598ahy9Fo0CDNrgwyK2SfktxlbPa1Uz60kKat29IK3t8r/WHF+S4
hzkMI/gw25gWjhp/HwkLS23AF+Q4+exNEqICMnehaquuS37Fds1NwACqc64OoDVcQdAchue+PotA
AktwMU0LgeFh2bDIn5FwgFEtzmXCzZ0RVYD50Bg8WP1R7MNbEymFM24gkd0I8zTEdpMliJCkftTD
QIoQTdrwMhAEgj+xBaxMciwR2qZnk3gdpQ6yI308DrCumjGnG6WYKEsJ3BV5CvSjNSqEutbhiWlC
s0hCCPWQk4ljYmfqeMzSvPsMSYeuywhBwh2MAFYlVL4TgqF65DvcK7wsX5sjOwNwSkVQEHKE8Bvn
DfGumEOgRBZuQjTDbVDchhZIjngzYiycSyOjixIPIeQWUZKWg6flclVQ20WCDDNA1XlEyZcaMP/D
JDyCWIsHqLohbyb6GSI4zNHho2s8t4+6q8Pu8L1IC8hVgzjKIkQOKRsi40GC6ll72s4O7AgGZa+e
J2ErMqLJvsvIKpLWcyhj62RZEvnQ9lLiTaLmPCWrNBEGetrgRyFx01BjuowhJlgxB2FbJMsz9KAZ
pwBfKTZB2fGrMG7kPFu7k4kSKhZbqQ8/zvPjJZeMuxaT8MeVzA9ZXEeyfLwhIQymjv+X+0OWTD4I
3zt7DzHDX7ohFgZ7m2Xb/5sDOEtwBd0Wm06RjjMpRmazK+acEg52Pozi4gvlED07gJkimTh4teMY
iIifkbpzrQnz7haIArAjpwlOCvswg2cIPZ/knsZwrN9rCvUKSS61goH2VrvnltWI0E9Z08YGOix2
QBthZgY5kR6qObFkZCL9LY8Q/cTqgpAy+nh0HZ1J4F/oNym9y8BFKezu002EbbNFZEOT4JuaSdFF
7UlfGj7u5XumgACSPZxRdaVBwP+Y7pxtx+P36efGV3IR1K3T9BdtDjHYLdQe2l4ewQulJ0EMjYCN
D8nCYdZUyFXQjVr2poQxNj06Gqh0DyUmqOFKjykzVSE4MVAU3UDbqSE6gyPZmrU2s5ligjzqP2Py
vMFgAewrzUspaJG/Kr+ZEbgznBuloyVUrUGJR1afE21VmM3CQr6KUKfSx3JC25ryOYJTt8MToL/d
bBpzhLrbB3t+Ntsrie2+J8/Jum3R2n2nv2EOh6v/XtVAhgv0+j80aWz7D+CA34Nfm72g9b2NOhyJ
RYEQT//U60RFcp6URh0GeWn6AcK7L6cCD0aq2m84XRKuYuJyn3ZGFAoTGoWa1oNpp0zI9OvGBzis
NhTPjQegtVt8va1bH9w8mmr83dxCXu+WXZkVYKzZ25NdLv42DzqHSr/Pxeb3TXxIrZTkQXDO+wvp
qIhJ7cymYhOKS5FDLNQkPMoC1GHHFPl+ekaNnu+GvWOwZNurg2PSs22JzrBPNGcEupzIFGocaNNJ
cLdawwtB5L92nKs1JbzmlwZgPqS8QrB9QEiQTvLcZWK4ic8H2cEqiUXJBnZs3L5MmEJywEb4bN9I
lF47SE9jmp/cPRKpAHjSgGQ/Oak61wQEAILIbrXhICGBC+mYP/rK4EqEW2JaeGFMk35Hzdpd8zn6
9Qj2dNhxQW/T+GtwqSfScv1V7hZgin0UxEObT/fjH2naPCPrg8iJzV3oPrIjnD2bOPgcAu2q50Xy
M1Bd9Nu1XZuq8jAnp4mbxCy6giJLKvOIxcTFpSdcAPBY3LKEwICYvoxKvqZ0GnkZ7iMKZh5EYgpw
TdqnVU5YjX5PBuVHJWUSyVD9Rtyg7UR4Ncfzhe58BWdEeAsvuDLdaWrW8MSMyeNfr7KaLw798kxl
hMbw7txpHpz+wE1hwuK4u/JWf4VLUXpDifJtrCgDeSRWHm6LgpdM/zehDLi9cC36Q8/Ekyy+GiZA
nD17PP79VYVZJeVV/aY5ShEUAU/RlDQ0KOEwYStHUQMqYXagHn0y187FvbkHe2ff4PJQSaZ8emGa
jngIa2b7Fct5/5ppIGZ9T3vGXSM6JDuUK0wrA1eK/TEHRFypXnWfMuOR+hRTCT1mMPAk7poOpQ0N
IKplqlu6A0OiQ3lGuiAaX6hO4ddP4YpthHaIRDSCoofexqIMkTZ3i3uX0OT0cfYHu2hiEAaVpOGd
ASGxqORCILL/ZHlpeiIKVa2pTIssmRY7IINIrQDLJ3FkBLtpbK92wReE0FAcJcSYvKmpvOj4uLFx
oCMpAZZ+/nBY5r9Ji/lEjMiAZ/WEU6J5ayoT5EzM3nKFqBcXQ43QKVN/ZRI5xdfc2fEiisTUXDvW
OSvo7t6EWjD9PxWW7xI4B5c/z3nzuc2yGaweGT/nTNQh5jAwr4M15G/83KEnbGDaaAbriuK0yC25
1eY4Su1fv2Q0+JuCjNSnxgAhV+MKHtQvhdBBryOLftA2gz4OIuNqUGeyCSpkD6fwm+jB3KiXgt5U
3cboxgvPjCRpUPVUFKZeECYQR40IQun1ay6bjGO406usv0eRyX856uVvIBKElKMpUS86oP8n6sNC
6U14AV9N/Fn6jfCqNanVpClRVYNffIyOwY72eFW49N0ecN3ULC4GnhAjCK1cK4qZeBdcPzRvlDF1
GU50/tNpzwbyD++sqSV/Hgu5ol1f5R1pQVDQInwAsqTupKw/9C3TsybcXlzBRITwtitVQ5WDAY9Q
IPDYjX8HWwugjyCXMy1lKgj0cbSk9c7lBs5LZHQixYCKc+TvaXyDxriMQYVqKJaIySkgSE+iXy2i
svr3Judeqsy4E2hu28vnLVTWoSPGRRy3ST3kbEoJVOuklXKYoQJnlpXrII5JDAS/38pg3vPJikCR
UcF6S7gQ3j7R4e4H2IlRB6qnwKO/AqpcYROjgVogCVqj0jibWN7LVUpdsYatpjmSzEMVkaet/UKO
mzS2YqglmEgFPUs6lb3QYWoiYmWRWAAtvpaIx0hMmQAbSOFRS5+Qh3Zp1ptjz1qUL7wdluPC7s5N
pH4o57GlE6uqZi5oVYi0szBEjx1WX5od5Ksth76Ap/siIqZ5OgZ9JDZ9GTVe/YNEElF3jZKoxouq
5Jfdx+8xRr5OPM2F/taQiI08YtO5aNrM+9FJUqBO3B+sYM2ooMLkOA63BHW+T0AqSKjDBpKAE+qC
UWIweA/NhSWaLOaGatWK9EhTgtUtPIXXaD/yFEZR5CW/IfNXqwOLRKwvURMqXqEXAFyc8Y3qfpBp
uru1A/8iqy//1hFMg8kPvIZgLGxqylqSl2rT2kBAeOzewwc5IWAdJWSXXnz38W33onxPqYhsBJUt
hhfTNmSl2ZO436P+OouStd2ZvmAd8wRSsvJBnVIOi05aBVdaMWqCXdSbyFwB/+ZQ8FblCGxWtwX5
EHai4ljgetAJrqR8b8qsRO0DMjTRWGEEg252wyfZWAEcRjhvPHtmjGj2MGN7zqRWVIaggeiA9Ent
4uXSgBn9xx4Q22urSD8vDpBTSfzvwNGVsIIV04Jo9CIKp5UlTaH5Az8BQJNv8Bc1p4Q2zT+K9awU
zRXJOtZUoy9hom0GMKQg64Gjl03CBTBipScUnriyK6/LTgGBK8/6/hDkASSM8g+FwtAnP1WfdKgM
nL/26JFIM+o+AESh2F6FMeyQoaYlJQwipm0hHefBJlEm8LFqVIW45Ar5UWi2OzMi1t3PlhwA4DVj
YQlzkyvzE/aKaZValFXD7xjZyclUCwzBUzl4FGHI++Wxzn0GEsT0apXIftP1r64MmfiTiVttbi/X
ZMVpZLs0cIGEHHVjvY/4xerlulhrZHEwoE4zLPx6eNYcZOwqMl4oPgxLHv3Qu1lBiAxFAJf+C0gD
FyCYfEY1XskAWs7/rvekMQenoNbPAn1NLDcZrygi/G5RhX/LxIf1qmHkE0agLXhPTcl5E1vzO4T9
nRbyvAg9c/eeSO5dIOscbZGdUfrqnuUPEESkusTdbzDEDKEbkixctQ4mGvLsA5DzkX4fKq+YNLXv
J+pnRi6q++U2V+hX3g+rZ055pmajO0x95p3t4xztEIVee3vvbRbv/oONyhLSlyuJhRoIX8z7Yk3f
X7PemaXNyYMREC+GAjCxt/+EM8/MmmMbcyH8mUYkolC0dyHva3wQgqjIzBSDaptlqmmKKOBKN22j
eaXmW2QVOa5qBWXKifVekW/Sa/cEkM5UnSTmbULFso4hESxh93KxpmNPYXZhlfrSid6BPJ7HnZtB
oohpIMawE9lD9aMzJEW1qH5Wnbz4yhV0QM60PbJs0iGt8Kect57AottAToWKU+SkdCa0aUlmwF6s
AwZxwsyDB1U5aX+JTMEhdi4NYqYDROL9V3KFHzEc9JNU1Tm2YdSx01414EYlFUIjQJZ+8beNNWUG
JZLkPQGwGlQcxqhoKMolqeGcm93m2yBkK5vvVR6Tml0KHIRm4+HNNWZJERrIFAgTWpnEy+qNx4rK
aCV5l1wBJD2WDP4VgS/a6/w3Ke4t0QoIfGC0A2rxLU8d7HAyQJ2Z5kpTZYruCxMlmCtBhSzrKFag
kgHviz38WOVJzjoKe+eImQ1MfEaVvrn8vgBfu/YOf/r+F78jMc/NoNnlsemtnjE7BcIPZg+H0UR3
UKySFCzRNyIWRGJqW4/D2M9qPcDfDJEiStzRM66hhv2Mn7FER7MM06I1B9gAcxI+haWLOtN3mLc4
sMeu5hEUspjVAfXbJTjFV6c5UOTDr0aACkC3vnzGHWez4bsL/FdD2Ln7xol/OBBq0VS0hHSv9eit
IaTxLBrZl+3t+5DSFLrdVLSJC1SCpUWwMwWIvOOKyrSUfTtAbSVwWxNNFTK8G1xbvhJ4ioKv41A+
qjRdB9FtpPa/lqPOP2kaHDkPDSwhSuXeJ7kBXcveam7GVtEDeIISsg18EAxjo1fj1DKY9k+uU13T
7e5mcP2F+sF6P5jWO/sq4AHfk/urS1chF6uXtnTeFQYImvExC3E+zkNJs5TQ8VBGepEuiV+G7k5P
ncCUxcKGbd3q9m3j5+m0QveCNzYWuQ+9hfwJENkujTerBZn2NAcK75DcKpvtAL9he4BvmUZtvc42
Ggv35c4qZY82DwfYVcVvC+55MIZXp1fHsLmqrjo8mkYUSAVv87eO13Q6OuiRcfmoyyQ17wlxYFdi
9nVOCtOhyAMg4h7DR9lABsZfzn+EprQHl6xkw0T5ET/lRv+xV/UPb+t6turWZ1hLT/YWa7vY0e0b
3rrNKpqqG4ixyJ78fNw12l5uZzwn5S/7tRqic7XwE5cmudvuVf1iCvCS4Obc0hUAvE2Kvw23Y7Jv
1PtBP2Kw7rw3d5akl8wjcG8e+DqLOTguXnEzKdNwB16ASh0ATseuUULQ0i9BDgZwa2SwKVhklLoT
HSYdpDxsxYMSZ+uI7j23Qum2vzwxUIJwyUVlbqQw7yurb97ppWaCwJZVR0YI7vp4iT224+UxZFGm
iGIQqA52U4oVF0Ry0dVbh20fyemgAWYMMk0dHtSmYq+XxI3sZIw8/4AmJyRzML9PTEKCiWwaiMQz
Uo0Zbne7VgO/e0Kdxx8ieU6wlWXiWxBXRiiLrY6/KYX9nUqQhgCSWrgLjKL/dPYEmYwvQBxvcG7b
xS68QjOrGLe3XRlvofiRxA0vLTj/fnw2fWp6T6ITp9Ivsqp/p+uSDgfjUjGTxxajlADAIEEx2HMG
Xgy0WdPBhategb7QE+u8t3T8dAxWm5Ndhx3VIEahNjCV6hWmuX8DVwFEA9Sxjie7KNw9yav5HFb3
BHj1hCcQRsK0D6gN6dxtkPNcHPKKtbODOc1YZMcbKiVC+Be31yA3yRi1B6rLVnBlXNIBhLPYp+jM
Z+MSiTj0Fm2zguoXCVjLKkh2YRXDNFE7GxUJ8qDr1wBIfebM+iNuc/Dyb9+uLBD+vs8UtUahGUdN
rhGhMTYqtykW0LfNUWmQAyE1FjWZ1Xk3iDLaYWfUTl/8GBOYasjQmwSwMkKVE2tXNTPExhCF8aB5
qgcCz4QGAYRIQCL6ZsAbNhqHTk/wkRSACHdZAL/ul+1BDe9IdzjDqEjLO6ztYg42CBoD7RxcoUzW
sOfPHjNlqnX3s2gOn5CnmDrWpm1cE6I6BqGbkHdpbal3j7tvPfs4K6akEY4L9Id/M2Q6UAj0BSw3
aMFO3lNCZjun69860RNPA2eYBnhCO6Q1Eemou+vJg4K2FJk/vQeDyMo2LgB9hD3PVj4bN+CMl9Go
Erz9pRQ1ygezOrpsd84c3RHjWKoSnxLbTAhzAd8NDqxzjT/o8fzwAjcGxYM5k7s1xIrnvc2Ugq28
kzi4F/8AJEwOHqNm0DAVB0zXcfmT3rdH0P+ZFb73AO+OvzNRHtm+exXa7BtevQ4aQXuluZ7enHp+
60EpZu5W1FjTDqgs+lrFrTOKXjlPblSfAJTHGULQk10eFt3mjtkPdrFivm4Odkybe8bQEoiY1sfb
WU+oy2tj/mAQHoe9g/1E+An4tYHtLiCpVQAdeQlhoU9hj/aiOeQdVDN/QA1rlNJhDdCyPF1S37xT
BqVW/00sar0bV+SDnvR2TDLdY+KNMfhQtiHBUgYX/mt/f+HzwAsx4/Vxm9hw9Bhobs1+2ABpUnrS
min1QY6Ob0zmTIXxH7mMzH7NruMLqfPuSta+22FCWgPN8w/1mrdkOm69DsqxmFf+H5SlQNwtjzXp
8eZvZseukKxU+iZRfUmiXLVPf68ek0I25E7N7gZqiLIRb5d0+CIfpolcGcrCKJzfDzACtb3arA51
ilDl2a9RVHsSXq9TFOQY/WBvly+QfhHHAoz9tCAURbIDF0tAsliI0DPw98uioJzJD2XU4Y993GYP
W/tCO/vTn3u76VPzZ44b4xU/dtZgeoJ+ue9ND4hkQuzonv0PAlsvYJKWqUkaMKUtTCJJAjpDbBGr
1akg390IMnZv2dxSUgDSGKsCK1qYdkdMCLTVfr5hRfaZ4qHxyyPhu2cU3hR7nNNtKmhmTwqxsZ6o
SI8ubeORFRDU9xqd85WQQ+Hrdnbnf634UgbAFkz8z8Dz8KDSzYd3y94IObmUwnbUdLdjFWOulJWl
aIb2CLWQeCkonK8EX/SR6cvtRtutkafIznZ1aPAMou1qKMU/X0hpYbGcwmd5Wjc4aFNUygbnHWwY
OK1SQkErCG99daCTMF1nuce1tVShPHjQjpb+i/fjM3HSNLrjiKDfa3ZC21+HrzlaMhBb+RuqJJFX
rocn+vcBUcSV2yw6RFuKoGkMFwj16NVw29aBIfZOjRAdegbzAeLSoqMx0Bg/6OgXNdreJ6Wowc9a
d/Ozo6ivTFhDYx5WYwapCxxN2kGQNSRRYVR81O0ZQrzOhs3xYaHG3yvZJOk68NDcXKGrDzqnbpNJ
J2mrR3C7ktyyEIh9cO1W+++YaEtaqUfkT0rOkzR3AkmDWauwqAxAcsGFE3rz+DvCoRgwxhA4ZnOT
GdxuxKXoS9gPHhQ0RhSoq35DuAuVmh25uxcYVJKXAXNLk9a0BQ4AJxZ8shkKkUIjnkYXyo7CBgqV
J1XWPI0kb59RXiXshDo0mN6dQe6j5SdtK0TdZwuQHmZvAbZpoWmfRgLZm9Oc+egxdQErSdMGPlE4
M6CHyUCFxoj2Xhya/Bxk/BmEFOqwipzPZqI4CXkQJHnP5EDY+O/01oz5bkbrZjyYZ4SiEPQi/VJl
7fFtpLwuLjbxxbCRzp0rJ6zlVswxPZvhxfVouzf7L0pFKOVgK+tcPWgKlnTCGqgjtgJxszjn5gDi
UtParO5OMTnZjbB2Mjtgbi2zEaJvbNaQqNpQx7qMH2F7eo6q3zLTya5tuo10ujN+C9rB9g4dpuYD
dfeaW45ONuo1LZMeb0QWKblO66NWWOcnAw68DykouqYP8vs9zF3szfRsvbrv6HIx5jezld4XrfA8
262eOyQE60SrGFL7ToMjtxK20mBNt37D7VycBuphv7VuefGwO8OPJLUkj3OYbPr4C/smEWXeGsuF
VCTWZkeTCMVyRA4bcSM33kDhxoBGw5/j4GN3uuZx8Nw7yGA0PuYhflud7qbfrPFMla3XvHUf9tu6
TU8+AGEpqoMILCiV1+6uOqybeLK/m/9mRMAKVImzWPzcEmwxcVyoMnVIcVw7fEL6jnOSc/2EIZCk
hje0gbiPQAi9qt3y5hOpChMG8QtwHgnfDUHNRCQrAdyaF3u1j29iOU1B1ayRljEXlUCvuIHng+vu
DRiktGtwZSEN9v9pOOFwpPf97c15QdyHBOe98QvMBEbv+RFphMM6VhpZtfc4j+ukPMGnuPhgmNcI
RTIyA3FfLhJs5ODJRGEEBBxm4gKfvft7upk1q5YBGb0TUJOKLCBAd/PvGqjxCwnakIJUUKe6oVkW
ROFUgNr9e1kqTNiTZ5ehLqisM0iDPpkboW4TAQPu+29ldvxFoIopKjhIKbcA4Tvv1XnSHqr6Vsbe
XCf3FWrgBxa1FO1/LywteDuAAbcIazzilH9RUeWu8JVWCqwECmgoVz7cj88uc3/ITTJcKJfiFcCv
hcsHsfJJAtOa8rdHZM/Ota8s8N9oX+gzv4BttkaEKA9mqpTzgl8BmQcL8nVd4wejsmCQw9raosZN
Svkk/6EYTmUjWNtPIgz5EMSp7YPXsW/0jtIefDCUlxHas6I5ZIq9UXlivTiUzTVhDmXIirhwegkS
FmerEzZppFHbVweVFEaffIXH0bkcb/EXHZsc+TvBqonh6lDWbveYPgWHCZFRV9wvJVPysTfkxKFP
W/lSKjW8QC9Dlpvkr8W9vmFJKij8wVxsuFer5p57qgaI4rDD4YH4qJoKYVzeSKwNFpcFxhFCi9IE
pqMSbW5yIcfPv8VdUKK25+cETt/PRgcNFAz3+PiqaXbiPV9Sd7duUO8073UbY0XWTkEbsVVDg6Hu
NKz3coiHqpKQRvHMsNhFUBjLP1bRDdWQvQ+KH2fr6lwdul2sDyP3Hvxs7kioEzFMnoHIgz/BwGMo
T6wloRvxys24O2i4t+FJqKo9fVLHfZlr/249FxRiz9bZ+un3NlUmGZlnf9eHXVJjeS52g4I/8gp+
nTrPT8uf2/sst0YqtL6955QSI2XGIizoFdR9sJC0Org0AJvYUgs2g3nqCvLfUaIt1ODsnMzb+Di6
uPtv4Vbt2yOT8iANquO306DpvEZdt01PasO9W2f0ZY5+eVbr1jBc+V8bHQC9VU0VX3c3vLiXbpW2
WtQVXKqQV6/Dt0L/2Wzwlid3Qyv0ztb3YJZar+q8nYrZcY9+G+EaHA5PpxknbSik4CzLNbApXU/o
VD40GtX+d7wgEOKSHkg+NqMtnLsteqf6r1h0VWaJt/pSsKz0NN9VfR2v4Og2vNMPkjJYG07+Gdy0
Fmyi6hmXV+be6a4wEMAB87VTMmXsLlAfRRjIYfBiCBcrBuAs9SU7hSXd8MgXt65fg1HGtMnoOJyj
4trol/11774ohXv416v2qJTmF6vlNmcVVq/wynTuH3svs+XSE6WzZlRiH4Si0W+WjFxhHYQZZqA0
QP3mjHfHvNKoioQ6YxCOkwJz2KCQxww0fwBdgy7C3MhUc0ygH9a6eGj7NeQMEYBNGOcSXaFzXFmZ
O4TYPDwFB2/tVuJGHyVjABrK6f0GQ8o0DodVGX40rpTmoh7GmdrBto8gn6hwjYhOWcUb4iioAnBk
kMReU3zJ2sFtX8w2pjtw2Ine4FVbKhRrhGghj0B2A11xq+k7bllPCAFbCt40ZhPYSYFRI6WpDluT
lTfkCJaztcOx9dv9fNSOYW36z2AlRsCE5qOghRdrzKO5dfrdWNMFG0hspggDSgZX2L0D/Kgb4QKx
CJA3Y6g1CRTYETSPYSneMFhRRSbNaz26UGuU5ikIqy/LAsUPFappNMyRFwAuZlgMppDyO4/cD5YU
qJQrIPUfoCfgpnC2xOQZxRbVP/Yg4zu3Hhag4IjRb8xzcA+4jYWxjWgBd09L1NDDe1AgMqeCcmWA
VsDGPNSt/bQyOEJCcE+L54n5Vw/mOxXJt45OCYoll3r/zt/+7tB7QRwIhg4DpF/g36qNnxZ36icg
GQ2coHdDi363wd19/soQ7Cgoqg4qDmh21Ejrj7eFC1fxKtmRKHDd5XJMT8wkcTdQvaCEa75ScgzX
3c50O8RcoQmdbZfNH6y2gVCabt82BGgETIdg45LNkf7unAfoqIOc1imAEfSgcGl/6OwG+8HSlv13
1CKVkO5WdVCt0eZxCAAOrcMUOAv+tLqubIY8bLIYzC2Oz2i6oMRtNWLSW+bEinEsy685mFzbtlVP
Nhl2ewye6Z6fJtLGC3d6gyZ/9N/O1L73ntZmguwIXJiDMR/Vo9Pk6Wj2Zm2IIPIeRO3E5+ZhcwBQ
iSYa9e6hWnVzPPa5C4WUNc/VfU6nExude6UDkVx10LQA1mdyiVerhbJxXlWn8s9uMo+aC1lFCdQ+
7FJKqHiz84eGbbxo6MRGOeSw04+b+9tePdpMLjYoBSVgY0GEaDy6OeEs7Y/oUS3hHQ/O1uI5wPqv
cVUDwlxj3fsMeXFpMiiNd0EToZVJFXbx4oQhd3E0VX8qV8XbRhKcPuE2EJ/ib6/ZFAwmhk3JJlVC
NU/TfkQ3EIt+BCgykkpwz3FNkhq/YxnVkPEyp/rSYMN3yHymOUYQ4ZfhGZe0S8R/+trml3nuscL9
/iYoWxUb1Q6MeY5yxW/VerlPv1Z1ze7Z6W//Km2z/2vvkLv4IKpQhVR0ZGiE8dvnKoz6zUh0WXbL
7t/M7tTm0XcG9c0IJtPREneNVB9Rhocapl/mwQAHXSd3pxE+umt/DpNq1nqbBOT3molCHP9GDfj6
dor+FuDDrTpwrHKUe+w517T3wv86H5v/9E1Exl0zZtth0i9x3zTt0OAAz5YOAVVIEs78N3rIAadz
QGw098weJCvMgC90HlAQm+1Rbb8h+kzrC0my0hHjx+4e7P4RPIKya/RE9KY+Q5+oZ//AKsdjOCVE
IgnoIbTG+5DCgfKKu+XSkxwv5yWq+PSNGste7n9cEkNqRDTJ/PwglPdDY8V0+nY+Wo2mcpWTB2J8
8SrKtE5Y97vwbqS4iQ3I68ERoJ/RruZjpxIld8k+lKLoEgg5lkdL6MfkbEE06cUui6H6cUQNnynU
oMdgAjgrPv5suXxsb6H01IWS0qaVDTlh2VORYjPqQipJ3fxMc9BVS1I3YbLB8YL+p7uC6iuNQTWw
YI3aSuFckw+resSUQTfWBce2EN4tFgOJDDzMHSsyh5vGsg+OszpXUHkpgn+YAV7L4v4w11ashlam
7FvdtFn2FXqUSW6ReyvJgWAMSVf90G1f6Azq5jE7K0+rN9J/xZSRhWPLo4iiChCXoXYTGMLqy2hC
/wIG1jxvSk4mRWMKNzsLYgVRJRpZGBGWPkDqbSnTyBmiVBNFGb8H3MYILm6wPl2DuaMhPSHAKQiT
xbQeEfFxAmiCoqTMiJtlPDV6hjmi/Yko9BW3xliEg6fJbHdHaCYqOzp+OUTcB5ebiAdFQ11zEBvr
khsnrz7AooAi2SCgklLIMdE+cBOBi9pcOJ96Wn1oy2PL+DL5EHFfTKAAL/33SPpAAoFnY5HgT2qV
RMWkaCInyxwEotRlq8w+sS9LRtr9R9J5LSnOLEH4iRQBEkbcyksI77khMANIeG+efr9kY85/1s2A
kLqrq7KyMr1rpH+RdQC1BoGGWPLmaV/pdTEYw5QAqT/mN+TqCE4+e+8KTTiVoDAsNFLDbA/eVZrl
GJMo/Z7beKwMQUiG+AgqOPN4iH0l4y2UY86CEY7LNCMfh6XLCQ7MpUrCBiHM4AgDLNB9U/C8BWw5
gpRUs+ZNlIWYL+v9xKHhdbnMK0doi0lY6+s7b99KEPc2GDZKyqH85H64RmMWUXWnNFfwBkgsmiVy
XTgiuK940G4L9KjE7b+yn0OOwCtzdgQfYsCmq4YhT719pbgJ93W6hGxd3PaYMtyAIxNs2P20pznT
dMuJNF2eD//r6jZqZKA4mlFcCr5ZtJCfo89ZwGIEMEe1Ao9HZu6GG9CfAHHiPXlYgPX28Mw6MxOm
CRgLgm+QiGZTBqGn90l/mwMgLaxJbpOpFPXkdGW0zqZTpbPvACOJMfdIqgyatI2gCtPSilEfEetK
aQ2IWWcTIJsTin+sMuHkJXTnpR8EBxntmUPAdA2CSJAU67JmWxXbkkIWaYsOCpxUCTusUKvD/hxo
Ae5JekHkyMWzkj7II9F8j+1C4twA8Y2ZXegIkpBttLolkvCX/fZjWCL8st0z+vML5W64MuH4/mwv
bqFQhCoKsyC9+jpNHxB2KLe1a6MAv+OkiLM6rIjLlO59KFbU0WC4SnSABTdWpRnhAOJvefQdlXjg
FyQvm5bbfHlPvyr9L7Yi8m8UKZZrfGiVJDNCfWBxxDO+e7Zad5opTvAYnjpj2k8bmOne7kvv2YZ7
te+/+6IUfCFeaMb/tSOpr2ww7t4yJBfjR+0uiQBtcGFNM6IKWxz1CSdxl3nSuJmwkAeP3qn9aFO8
OZfJi2fV+HL2QXdck4TQ84IHg5jCx6OlyYJ8Qm1TxbNxD29n8WMXEnRZYHX71cjBKqruqQYImxXD
cWfVIcdHDQfBj/GxDWBbXlaq3mafWMvDcM8T8KqrD8+oTE/u8RO+OTC9bQTq1/GgJcl1sCGbgiUY
tFRkVjocevUGWBG3aM1CJBGhckKJ4hgsanV7+CTgoHhca74tVDEf4bZHOUJ9G9xZHN5jUPLz8b29
OySPYXkT7pq1PZP39BWDB6YQpNIln/KEhhyNFNT+QxpqVbCtPaqR/ofv1KL5hJWBDPYkyY7+UAxT
VCooLxYmuigcFIUQ0IuSppH9Jm5PzWrALJDqgRYME8oi5plsZpT7NwPeL3UY/ULArCO1jyIU2+mK
ggksrsD6BHm/vFQVhLMP0wRZU7++igyXoMfIeUKbEzoyTGkEVZh2oeu4ixY4yI90+v7p2F6qrTEi
Y5zhqbFfbBc5PUOI9vFnxS/21kkxTqHW+1v+cRBz7IDsA+zsQSePrNuc9fTs7aGLlOhAorTJgQah
jihDevLHUbgNnG7KxAcyvOAZtrdf1NxiF+4Ao8kTzhijYXVSJ2Mp6ujCPjQjW2YeSR4tBniKjmub
k2+7OEZtBbodlRiQjGf+QZaLsnqGRRqxiN4/AzGo08mBAAXUioMFTdm1g6LfJKecKB7/Z4efQxjn
R2p+0j2Nw4kyoEEDyflNYXbBABMXVTgk/Spmqzlpwi5GNCDaJ6BCeKOqVMcBU7pvRvjay5/iTgBH
htFLRtOBMGm0Mv7EycODYG4LpwMLaL3ldMMRl4MYmT9JOTA14IhHClGbhKja0QBfRQcvW3LEuCXv
Q5sCyU0yxVZLPaW81adQ+PslB9pe00cFz2fNU4ui/FN+YLAVrq0BzvAZTmEPt6rADFcigTU+DTPk
np7YLn3W5zRrAjouUZDyNli3UWn7zxzlGPGyJUMnrSdx3oXyIMCI1F8P74MQFSjkEE+Lzd05jU7R
B7YJFG/BoCc02spt5BiDQ92IKox7oiTVvcgLul2NkV0Mdi1o552zHBSI8Vj9dk8Y/94t52v/naJc
YXt14VdE+/qVpoE9p8jiqEC3adMrpFdp6FbjImLbENZx3GSetNYvEhz5VxyqkERZ4XMG4QpaSyRA
6sPRRZiIaQBbcZn0vOgyCfAtefkg/9v/PZgMK2MphiLTNTAiyN5wznPu57lvjE1CtMjbjKiD+ZFn
krtp6S1+hFGe7IzjUFzOz49BD+YAR1wb/EUkoKeON+l9fCNis+M34AoUv/DcRTB9VT0zea1/Q/Yc
NWJKT3lm0ic+MY84JYH+Pzah/6+ycL4Z02msJtG3Xjw6FdsfF5IjHRlK9kZhChiA5qr+xq1FqCKh
l85UFxEA9iX4OWN5nzAboYjYx9qPSPlYI02GoaeFr16JqWBAamRM5+rzKLZIXeob/5dBv5C5AjBB
M9WJXknMpJBUOvjWdj6JhX2z/ESPy/vEQE7ZJmYbPHGtiC3+qDUMSSUJ+g7wAA8D7g1khAcU3n2M
ABpRa8wxSEKcHJjf+oLfK6dTL2WDiC/WT1jHQGKiYPYPDQNskxIkJmyReipDBwNuUqQC76r+NNtC
R6sYPWWkZSVq2or37top07H9fV2NmV1st57+IVbIU95/88irZum5/rdF6ITCO9ZM8VIZb43/OB0b
lVaGtdWZp9bYpehxV9LTeEvG92P6BTJfg1FPAlbTd3c+AQhjKvOWNwaNKlSRYPROKNBiYN80wmp4
Hm6bN8/tMZBTZA5qZ9L/OcQyVDmkZqvaKLRuY2ptLOYpE63wyzTzu2s13l2oT3O6SbOt8+3IfPhK
5S0b4mN0pysKzUizSVhmRdjSh0I1P+0bkDDON8av/lCaQWdE8VlANygjWHRGgVZp15oaz9foIkwj
odobcnIawozOkf5FWQLGLTcPWtWYC9NeF+ItHijJOKg8Pk/xktCsFwQP134hE9JuESwKjYMmpN6d
KTNOgC6XsThwyRBdnwx2srJ5petIryKmTTaw209G3TXnZU7gQW0aGK+N8E5vCocx/MLL2YNhICGE
r1pIrnEdkYyq3qREwngLjGeAX0dTv9OFZtiQaJ4LbgDTi/g8RV0qQc4ldQz+e3hdPIbmgC/x6/QO
bTKtABFNVEGvXaS/o7t77b7DuzugNxfaWP1IwRPkKzwFx6T3bjBW6TCAK1DCdMhTNVKjXNX6fVuG
HfLdlaKodOmLIAHIi6AYnxiJGTRN7w5E3VSrrxhm6Y3mx5t2qGD9Y3SbCL7Cc2Si5X6mTqcTz+OA
BElLQmWvzJ6m8LW512puwcWBqQbDAZBM93Az6FJJkubTmYz7OphVcqvvjE7xw6foFGKn8hFqmLDu
WaAKb4aWGfr4MXgSbf6SA4Kme6Xnjf30iuIZKOt/LNQzznyDg4zd6HPuntclqkKOcfAqjYuFk6bf
/tJIlYW62s04nC1pte7B33excHiavbwj5AvoCHRPqHF5nyUYcxaHaJoo+0BKggVE2Sj6wy5BaIo4
7KkOV6Ih5KTLEoP7ZivJoW3Z5l9RdILBBQlL/FKyN+oRE/KxSatP9kLixCvC72BbkV/9jC+J95zh
ClCirENPT8awzRCDQ3TQdksbzhkdPJqV0thPmUpj2yg1ZT6k3O8dSBTv/4u9CZV6C1WUT2L8jzNe
4+wQ/fQIRZitoS/17nbw1QRk6PMJINDm03Zhp5BVkcCqmtZi/gEmDQqV36tBoiS50NuRg/4OjJND
jUPywYPVE2bqQ5KZ+G44nSzIescGU1s0STQQ9oo2iNpm+o8Zrf9jTFL0Hip70THz9R5NeVsAUujK
Tj/wovWigtEfORbBc3Ydhs0b/3e8Pgy2s8w6qnGImSVf5LLiaasGFxbzn8xM4or9GCbVZw9qHL3f
PkQVfuTjL75ie/zc6NUEqfGX4sbCc/qRUMJlV3dHMIFoT2IRPTqyxqG0J/fSCIhqei4f0j6nHI9M
FWW2sBiHkmq8xoRmybEvDomMNtRCLnrV4N5XN9VOBOjoRurDK58V3nbADfqD2ECzGp2DT7PEFJS+
ICmxBX90BxHlNKUiiGDxZf4HQRwm+oqcmAf/FloQiPUn4UZ8Ee9EZ2T78gr9vz43EiUszjjIN7UF
nvfZ23kMcrQwFoqbpOk+NNPR7cICUIgVgIjdEuHxT6OoIlizVEA8dn/6nQyTKSYjLqU+vviyFNan
EX/vceFdeUq0bhvQSZ9nLgtLHu2iviQ+wLtZZqy+H5tC46yCcZnl6dx3cM6P4PfFEd5EvNfjV/bC
qIasVY1M0k7ogrgvazB1YY2ewC7DQxcu+vbJai/QRIVOYqCr8mh8cII7TL9c4IlDBjOUnux+MCGE
/izMXxj9H0jTLCh5FUAlzI4BBN8Ypt058kZYR0cF3Bk34cWzGnSM2f8SIPpFvQgXTW6TlmoXRQ3h
nEX3PVSqr9MePDaGc12nk5XOOJqPfhXwLaoQ7Ccvz39Qdx/iiQXu+wjuTIdfo1L8p9gkvIcagK44
Q7ta+pyPUQFMdvqGZk5LHIYOPDQ5PMfQsuGqfEkt7iQUOiQr8d+B54v39s49aV780rAWPM8NoVqf
W5fcFb8HQTmshemyc7+4WIhmnOflRiXd0CCkGs9xh3yk9+GH86RAOl70zYC0goqB8yvRkS9eCqKG
M6+QexVsC/zDH9zsL1nUCYQUrvyXabgyg3KcBZfm6xve2c3RN2VD0PbMe4fpNjgMaO4jATcokND2
DsRiuUmC+Qr/5Xo5Wu4YSL4Jhqnd/3YLbeLzAKRqIUIwDfttFgAJ4hOEBBwgcWGCifhk9xvC3gZw
vkY7LowY8VvdOjc4DZ71WfsyEGNycWTpl0cXt4D+LSNjm+jl4wTHyLtjcbTSW6xxPnIyKQ50PhBJ
pgcYaz9WH0wO1/57rk7dzPaQLfQOfxfJRi5e3WIq+oRQQQDDDSNcNZJJrXk2cb1KdAUGBwJhBW0S
BjFoKdXZDJsOEy3Zxj01rhm6EocG94RspQlWxtOCtLfI8BPfcFQxXVgvFpzHFPoAs2kqrEsoTFZd
4+pytuaja1Rpk9UK9hXs0/1L7/RU/RSkltj1Q37D2E4FNWua/Kcy1Tsty76A9jdRLUQMQQN5VOyy
DoVNF0L1a9vxJa/rrprIFQiORDEGzjx3Cwth7/hxT/zx4nGwM/i/g6rI2na2p2h79mCVAnxwMTQy
786NCT6pMiCcd+tU5jqRjpOv0tcPu6gQ1KZXv+iStMLDokKdRcUQBwPWqJxrbnzYyGIYcgJK2y8D
A0zIDQEJ4WWyVJkimZQpFFdcqKjU/Ct+t6RoO2hv4rYfDTfj9lZyNhGxaGrTLuWDkjVIIuvtnBf5
uoSBDkp2f3+vCc0/3pRGH4MGUDsxjpCKCXg93GS2P9LzIZ22ZAYBsURIWE6OXTgnv1eSTmYFXBzW
dkv2VuKMFNnJ3wjZm9PbZbkARSv9BG/duY/c+wD8Te8cgmx8GDCYsm65U5fGh2yUzp73l5Mch9DL
wFP8+4I0mqWlPrFcEAHfseAFKG//mfiWcj+VZu3C74JFpytdMMFFVq2hjfh7I5eR19S7zl2btWsj
jclwNjK85lT61+iIv2SbrsssrQ7IiYD/PkeKnD0tKj+HtEEa+03UBiB00ZGsb0peYUUGSZyeuc+q
8wCf441EG7lDR6sRDmAYv93t0NIiKUFZ06phyfEn9ph7m3C5O6e9XczSu67ejE9ja3o7OW06APQO
x4jp6Vu/bgkcA4IEb241nnxKedy+z5gH3ymxp3gmEclbsx7hao8XEyYNkM9YYhxia3hvxL/mw8tJ
hG8ejJSANuXGeT3wTnkEWWwujemvSIqv87wp5yUr/Cz368LD4S0+qy0a3rnPtQEMLPTJiz4zFqcn
05hVf5N+Q9oZR8egb/oKXuOSLqD48rJ+1n5xDsW1DlwYen2vIKMGpIIPd3G5U5sypgIYxqCEMYAT
fGDe5+5eluVSnXKwfAnMFvTAq/NYlh78aLXD+kmPkCWXD8a3xrTNKstaZxffHhwGL8ZfGieIkCQO
kM06V34OneyPf1satB+me3x4Bps0S7ckxrRrD/796tBdNBoiPVZ6V+gxnO/oNCCagg7DiWlI0puy
Uyl6L3NolAL9Hl8AyOynNj1JHtEbIA8944P3BkUGmGfiDC/ajW+V4LX7NHR2OlkOJHmXwHr7z4rH
fWQc5w14//a3DJNfPGPwWanLK3WOozM4INEw37R9CDV0EA0k6p5+2o0XysI0UaGMl+2itAV5SRd6
8Il5hDk3y+YUJstaASi+4KTWPBZOefplFJILcy7j7XCPMwV0zYb9wM4luVjux3LpjeBDa7kbiENA
hVBcTRZJaQy1BUMa8otmMdkZydOmooJL9nm43ODzsPhxbsC+JiZdPODv+nSz8fi6oXmc6mNU0fnf
drfdiwnYvpmYQTm5pc+hTZ5AtvD1yxCHHHX5mSB0X3GzMr7ERphNXuml/QRvqzjb7q6NR0q6Kbmz
cTXBEiY9Nq9f1zw58zx6+8W1GaD04t2HJWa2x9AwZ+NzsxJsAI296nqGL8nJK2ig+9BmA8FWuoPb
0yIyPRwaXq1tvbZ3bFZkWqSbfcSZpPkdntr4SVRYao5/6n/9ChYdlQBLWUT8N65dP3f3R89AYAUE
cUSzv018fgU3lAn2znZO13o/1x5jqUPLi4909yiwqHiD7zrr72Ju/yeA4xOPXt7p1yUeVRs3fovB
V1hpYeIcVPi5O9SG/fDmbVJeIaMSZXG8XWPKur2NWdUsNH77+o9UsIYfy+/HZQvdxnbvERDFe3yT
cahD02XvZOwUp1h1v01rWqv5e9ZnjzhZhz1E9+Xo3imeGIgJv1T5NQRgc5e5r3N9w2geTF/FqjIR
3moWOG4qKYNmk4rHz1eZ1t5y7tCYzR3S5XOdLiKxoEaP80VRXd77T6xknBloiFdqlVpbeBKbJ7HH
GIwwGgP9LrWq082DGjSf19iDsxbrt2c0VJyLo8jaQ7ZmTVt8k4a4SueGb4H0he+k3OH/11idxKzY
codtWRgfIJeAoP1WMEFg2zyZzoZ7fmH7xecha/VEW6PB98ADZsXOWvyE7aTPI/vrjWkDaHbR7FSW
uLAEbSe4uMiKUkL76SU18vh8rrgv6lNeGnH43ZxOJ6LWR7wiGbr36UvQN5CcrgyuSomx/LjZ/O3d
09N8N3/wyJslnhO1Qg6uiAhpV7lRixpTXk9mV34+zH7KgowhcBlyqrzTSOMxPQMl34Y0Gg4gGjVC
mmMsIZGFVaTI7VBjPyqjZTuwCeioYmdGcT00k7taPVjeds60BVUqy+wWdmiAyRb9tzONk0qnAId/
/Fjv08PwoF4hMh9eURcP8/73l04J0h89OuRghuKvgq2ernDAZrgJFQiHWfxcoscyLW8xNqBlk+ce
bj4NKz4Lq80xkSh1rXapiSlSo+JX/OLkMgJD3ixWVQRnyu1z7luVNHefr7DUrcjqAccB+obAvBUS
WNQcht4V1fo8Be6GZo4HQsdqqeoqkQ8S5UCHKw0L8X8g12yYk+eVaUGWGlI1sTt4E6Pmoc99BmIQ
FWg2wNG3UwhBb8dMpB/TMt5q4rrJ9+y2RgFjTLvPu61RNcFLq7rxMhuLCRjDyKZ8ZLDmPdbCnwsd
mlLpd/kMcty7UH9EbQ2ByAYlIbsRxADZKQxLb77FI15BFqOtJo6cDAssTEtRJ1vKuoBHgTCf3AnA
4brjKvDIAWtKwulhvoMprfVw5uvpGT1wE6kMXPF0ri5LSXX8GWbdLwZCvLu44/0/Z3R0TOwwApnU
AW+O0jfnCmR0uuLultjEnE16YtLm4Z2p2iyik+3MloTpU1qbjsCAFgvWD4EKPNnsqLUiw2jZX0CM
YbSWIYt9yFPRMkM8BNIhMrlc1z7OeQ0HZIjhuytKCRcqW0Na+vQ3Okj20S1EbRCq9Td9p5cb8v03
kZ/BUTTixEemgFcpjqEADUZ4d+6Lgpd9AFSjGoVDB7Xme/ziGILDmeG53Naoyc3HqY46H2Knu+Bg
rDNdSbFK+jkpAoJAZC+aNGpKkAOHuyazzoxg8HTKUlBcHJKFegKHLkPRQXGp/rkgnxs1CzKdvvoC
erKogIFafBAdC7ft8vjQtJNze9++p9iFLrftt8lLBllXk8jMAnJR2m+zsLL+MPYnWj3tKREdBPoL
Fqu1RAE9xnq/Nz+CdbR6AkU2NFcP/0gQPt82xqm0vUMqpb9tz4DLRFUvj2vLM+P4X1Ap05PPXfGh
SVCe2W6+I6f//fbKmdipbF1+fQfFWXKHfOHuhnlsLW/rbO8UZv73zlyiBiVphF7T75hQI24oDXrq
dhYhtW4nv8ZmxyAZ56+Wx7L7hnLPYVSoF0I8YD5u9eGcc+9adp8Q/l/ee1k4hzPacFTRt+6Msdeq
lx3DPVU9XEUmUi+Ni9F+oydJ3vHydrZ7fNfNA5AII0Cz5FKpY60SXqUmgoSC5VrLTRkfMPddI1CW
rsTL2rnxrSIewQuPCalmIhplZY8CLMZf2rB8hj28Xce+cVr6WxiJjrEL7MbpENIvxtmwUaep4tra
o5TvnNMIuSP4C67QhUZK/UfdOTXwlhFSD/baO3BBTVBtBsBox+buHnLeze11qi/aZrJcYbxikcGE
xVQMVyYMmfA3EtpXghcee6taxLW97KbBvvCyawC1czM0Ub8ZPpcv+Qgyatt5FtN7zal/LX9Y7p3W
dh6d1uyZy9jsfOhyE2Fyy72X/NN8RkCngy+1idZLnm9SaFTbeGn278hx7N3wpazuZIcTk/sWj/bz
J0J9It9r0wLJrmuKFf0ujJYXOdZ+Ds2GIZkmdQVgKf3xGSKUXWHEcOLxZqaxBjpb7V+iU0S4IjoX
wkrjOrZQQsgcJCaB1sggSjXnNX53akgQ4t3VdugV3/1eNYR8GDb6yO9ShWMaAmskLTsrqTLdIWV+
EibECohWST/sE2r7SWWXUSkorFR3lRW5VfPyo93zdKSIQcMFnbrMiJcv1mODZtLTHVVaz/VtnN/S
T8bU4fKO5kovX199s6X03m75GApKl/XCloJJS2vvkxBRrZb4DqgFjlHjDljqR3kbwPnZ0CwXUn8a
34JXe7mkeeJma/PtX2r1LzA0RQLaIix0WsKnGESqBwaMJj2EGBPhYEHSkKA2w9u6winNnK2Dmsg7
sFIgzhampuOxhuXQXOUbUWUZPwGFIUhware+RBPUoC8eIt3UefBMQGn6ar4QC0N63I0G8mpGvKHb
KSTZ4tSuYHWiIWM2Lp+NWDzDDeZLWQmk+QX0o+KNzjewJdxWqT0PY2AYujeg/fRz+lANygsDDA+K
AFM8mwY9kAhNtSOIr6BT5lKvI7v9Hc0gqzEk2AV1vGXykUfIA+3ne6vCdBUzNbhe8gSZkt96Z+p3
GjbUaGWYEqzzB4Xe0ACmXVdb1lLjOpvuYT77xgy0kq3UWq+1qBYmsWbrWQ9pOSL/QgQj4zo/HWtp
UtbVnA09GbqpNlqr1dY5xSX0497HGwiGV2ezLl6iIkFpfDj4s6rcMBFnOgw3zZPiQ613ISqsleqM
c/5ekTAngFyuynOkOqOnQaJzgGFQbGHteaevcMWX2DXp1+uvxWrSVmT1Mn/M0b4j9ahyiroPXIju
k1oK9gLwT7v7jN7OefydFNu0vslTHo7Z3Ib0wt1iGym/leXYg2r6neCOi+ZUwan1V4i+uadFzZs1
1TCYNanhcNTsDSQgx5Q6K0yNEPKJOvkTcSSgwE2wNj83jPjsrns5fm9npwfrB6MwBsG0myRMXV+X
6oOeWbe753Dr46R35Adq7QH2a/DZzWjrDLjNSX5y5Zju12DSYHMJaARgABrXVjuGjK4EvsFn45Vn
LgbDYnZJoxKFusE+2bVmzXJck3Pr8FI/hkxyFmPsqYLrACuzBGezQyvzzmHWq0Q0bONrk1rRb5bd
AZZ3iprQkjxjEq07L5TwjoMj1z+s0Oy23U6n1/mMSpgFYhCnzgobbTe6sQlAQXHd5EpPC+z1kjPe
xRiCfpxvxT3/lZorGA31XYtQfcZi7eziPDi9/n0gXSCUN3Ovf/zkufHivmigYd270jVePxbbEz53
tfbOdgwUGvOSs52ubBcxBJCQ+nmwR8dAVAlEqrlTei4PlsFFlqQzX0qFVtyxGRU3RKZwjXQIAf76
f4l/3CPDHKz3MTQCeC4ZIe8S1VebVnQa5Y1OHla6Wn4yx3TXGP+ltchql9uPqL6lu9MV/6Hz0Eub
TXNaZzh6fkLv/j/FGQMroAHkuDrcAXT/hgzVj2V9NlzhGl1XsKCyQNstgtzXqxPxXrycOC0r7vm6
znXiLqWABqOEnharErIFQn8R2mZmp8glibnS6xTjQ13HAJ/BceevgBMRyNNC+RoU6AxazrxIAGGb
zUa9+1Sfsvv0t91zModjbo5NZCb3DcviND3jO1VNs8V629FtvAYMo2Bhv4F3hg4kVAuxTvgXmROy
xd5tRoNFJj2RWQ+NFIu40Qvjvi8JeR2fwfBz9nEHTDivbvV8+opYIpxWY7ZMBcyyyHq903ZvfKIk
8ZPB/5VQgxZZZuZKWpY064iFJe9R5yxvZa0Pb89QccgaT07BjF1KS81ERPG7vI+rvTe7906qG+5f
McsWrI8BLbHppCJoM4VJ6KEAS0szEv7D0P5GrzKzHr9+4hdZu3dQoAKozHzxPa5jloTVKnQ29H5b
cIVebDASDrf44okUqXSasyaCiHRGy16N2qjM2MklwoETSY2ax1rcd5SIMCqG2aQNIS5iR99GMx8O
T3tD8gJdh3ZlutotLqQw7BhuliLLY0FST+smWFW9Gg0lfzaQ9n1hygZaPaD5QBxiz1Aw5B5mn4ub
BjE1a93J/xQFCGV+dcLSYEe0K6Tmp/Q0krurDFCNPiSiBS7IG+fAIEZs/cKJsWI5ZeUQC7tuHn4x
3/V13+Q/V8Fr8lKvrlY1uqUIgNFgJQY3avjQQmlqSpjUxGrzyOBoyAha7920Btv6J753ZqODd5we
elsiAZXlxq3+2fV9VB5+p3Q2IHiu3WY6ly3nGYbVlkRS3Ke8YXhnRk0vjJGzrbqKshIV0aea+WuN
M2ewmQip4dlNPsElLnjMTRuEusaTymjnEImIvVuJF2ILn0y+SZqgeuIb8adOWzgw0VglDyborvnU
EWGEhXl1Z3VRGQh0KKJ0gUydE5EQPh8Xegj2USk4Mp5RpJJjpJoNmnlmHTtBhu027vq16AxXxPII
tWCcjw0vR7mBhUgWlYNVyGPU7maovG7xT6UV3XoRX3BvDjN2Sdb7oErDuv1jUOl3Xab32tKpO7R+
VF8OhLsLUtheMwXoTpKoU8I14T+Nm5IlkMOPinDxkqxWjT1K3nKhgr741d6DCjzeowJXQ1UZIbL5
jJ7QFs2LZ5/2ZMh4K80hWC7BeUtKY3OQQl0FumVfMshCr67HRFdyQlE4p1n949HwjQkjTOFFDVZa
eyEi5E+6vshT0Bmkw8JELtWjWmnIeX6RyakwgwTTHa0gZlebsF7Qn5i16UPQlaFht1uULecypKn0
RA2VvsfqMbj8XenNNXfEziY0r3W+tMCQcteki1kibnszMMBw3z/HkPrIs5o3kE5YXlcwnepYAgn3
9HL0a2CpzdryLSc9CipUIx/+ZfikCYw8wmMNk3RNssQLSJ/8GH/HADvwiCmZi7/ysErHnmrxshGR
dL+ShXwlvDQvyIZk0Yw10r22uatdBsaHMMFRfIFxe+pKWaDg71dF7xpfmhYYAHnjgV76JmKMA64i
2TYqZrD2hoKMChDDPgxgHyC2fuZqAYpMZ9R+YMmBCyGfpGDwuW5N9Z3x6SHPBXeWDChi55SmSJGQ
Zx5TMin4tgQWGZVT3/QuyPeS5UOHU66ikVW2r/tts7vCbP1IXp1bwpw69ARoBVIsLsMdQHHHvy/v
wTa1NhSSwCFLdCbo2dLx5k3FmEMei7Z/j0e/yBoFTtcuCuFlnGsHFfhMJYqpk2c+I3vC4mIjMWf8
FcupISKSOpHImFwYYt4GxcVhoDVWXTA2NT1Nt5TlIwNBZvr68M5fgxr6cfkYxXYgh2kpqQErTPdU
/vAlWMminOyh1kkjlOIHHMBYPuagDhDAuzVO7wM6kaAjNfAZuKAwTiLYhTuWpY/OpofmkOne+8cz
4mpMdUN6IINNaMSQSM0WNJ7Tb6NCTdPdTb7za7OCkzBt7orzndtI9dRlmw5mzqjt17/ED3jr1vpw
kJV5UmKEtxDkIOcg7O57SqCAS79zLzDamOMIDq3SgnTnBncwCxQQI9I8zsUPE73nRi2uefyh0jXJ
gpcM49fOPERI3L7dFEGUMLkiUYrJhDK8WTmGwu3GneUER+lFk6wYJFPPv1NQiiQWbQd2RJcoPfSN
sOjakHRh22WxpsEKy9sYyLtXboA4xc7kLnMOZjSY/y3Dz7OaQMRiE/Chk11qw1pGE8JV+yZfn8Zn
mDwsxWtUnTr79du9EYKF9tJXuiPsEr9t9zy/xfaS4Ohlq6//mjnuAZbyxxsAZzq15NodbCMoZ3hb
31FywGLbAyTybrFkMI6+sbajK+NmBe8V02NIi185yh/DKtTbyE0VV9pIhAVnxyRpjOiMwBY48cd0
504eqfRsoGnRDZvTYiEGJJvVxzM6EwAL7+1nbU3H285r6xVMz7oFdi28m+EWTehHvfiKyVSVDBfq
AAsj9IrLHIgnfyWacEVjGtVJj5MmdzkPNpB1Z81qfONpHAnYWBM3JACt3GX/lwWc7ywrnabyCq00
v5MLnrDacLP51auC+yDCQC4F2htmi5zkGvXuQ0/3YtCTjyrWZy/SZt/oKxdD75kYoB3LeSct8E1w
/GMQHJ4HhxeFj9PbBMjPQtnwlDapPuIVbTcaIEn/9hMTLHILsY/1iKp4hVWj7IMl5T/q5ZziYtbc
h++cmHHFd9hsrF4sUg7WDu9GW+zM4VfEnd5ieH4+eovG1s/CF8vn7eZzo1N0781PzNXLDZ18kVSM
Q5i+LFycF4P1WzzpyxOypxWUZkSpvPFUZZq0znbDa2p3AOLBiKutbCicwyKpgvLM6ayPTUhENcND
KBVatAqzAnbXaL2TjpIbbZ3B2QFrpe/EeZxYsLufYUGXrLWgka5jtKSZKwKrPyjSCYOH9GsVg0qw
yGu06q70ofmWi3d6QS21ul9g6wjyfkKrEADBswZfrJhH2IYvq5RC9KCTR+tNz6tsJabJcqMpV8gH
lSWYi79Fb6FbS0qpTYbAj5Byk8gwy29GCAdg/X5Z7J8dazJrGrGWDk7ofBFAWfNwaWmoqnGl3P0u
Lohb7DCZumJ+KjbH57m1/nAU2NEj5crKH5p85STrlxzGs3IyFqwHCigtQOvkDw9RgZIHq3rK/yE6
j4K9TZVpeJdeob7pYQN+DE3SeKaQ6kqMuLW/AEL2w+rA/cC34Kwb6aletrxT/bKoesWJ4bELvg03
jwRhv8ZqLcqCHbG+4BkiPkNu1fs4nxFvMjpPiwMqP/zn72TysvBmurvKuiKBglP6bZjRyWNBEyE5
OPgIO6IqK/TdKDbMnfukAEfUXrblA4Iml8it5OkSJTqfnk1DCC/y8l+xIdbQtTH4bJmcKv89Gz10
GPg+1olyys4H0IZUxluf3cEd9YQNX7pD/0F4m4hiBgYu73agxHZWf/Xo6tbtiFWdftIHaefGJZIG
ZVbXi+6IRf6/RyWfcpydwh65NnDudirsSLI2cWAn8wotT+4EtYEb9fQx2JB0iqIMewmefIPfATds
AuWkBsn9C1cDLXvxMMVkZASAvLsWSXalgIiT9CfEwWfVk5Ia6NTX4gdXgbU4/7FV4iKFgDJRWQtQ
gOF4X/NwpEeHWeM5VebFIA6ywh3uDn9JmdfdNsj3qSsQ/SfIksISP3hQA6Y4GCrpVGPqGd5Dc2cG
m23T09REGRd07UQCCGl82fuEZU9TaOIhCulkxCcUwl4DBBH/UOM8agH976AbbGkJVwvV+bg0KOr1
Kn8lAxSVnPxHla9CS/pVKMwEKnc1qIQHNokbHQSiggAiRRDVyjWPc1N3Tol3zp3bu+eBPscJv4UG
X6FqQ5tc6EIe9CCoijdKpXupG2kZuUfv3TpwQbS2mJGr9vYpKGMItsX3q2MnCInsihuu2yAtLVEu
BeEDz7JFuJghi6EuwIQ0KpaBd7H14eeQYbS49DsTEc+AoBZpdgpJAjoPdD9+zMUyCoTi2cMXhHYl
AupPZoV0Z4Hy6gtLKTUlsuamifxhXCVVVFfyC+Sot3+AyAGn40h+Dyr+hwh5IoALb2gs0GKnu6n2
A92hMZ4Cms7QIygzg6UvOfnJfYEBR4GXV4ShkfWmFQQpCYVNEag1yXdGl/jcNhGtFb9+wSWiASOK
6o3p3k390dxF39/wlszdNaVxRT2B6rVjUMvvQ8pj1XosofUz/DbeyFPNGdUHCqi1z4PPorCg9rq1
7Ogdnlps/Gax8QxL1I6XyTHZoaJiB4M30XdxyINK3a7fBwXI2kU3T47hrf4l6MU8FhJf4Iz4EpXj
W/0AQrWnxnIHM5hxTlKo39G/J4BcB4bXIQCs1/s/akIowpzbeHBoM3/A1x4jHDl6eXgabWGMjVhJ
TOTMuo+f7Tc7gHd6cJzThShPuNcazay1tw3pxzyAkR6jGhuIY6cBDDT4IudFAFCgI8g7taEdPPom
iQiCMdR+eVICN7sOrtzEnjlixRIXAL7Og/P0yPbUgD8ylv65cUD4ty6tsGNSieBTkI/m/GqPeNH1
A+LH29/NYOXc10vkS+m179e052kKwBDxdv1quG0io5IiP5Oc509/1y4mH88M9s3Z8jq8zq8XqAje
BgoqJ50NXYP7xLsL8lNDJQtAw9YFJ2k6ISIGgEXYvWOGst76zwEIDNKD/CTh4npx3ASS0xxN+Tim
DB6IbVAhHZuhueDfkfPTQIVfiru0E6SsRwpKHSGpRwRuocxBYgv/NA5gIqSyhOaBR6S7dn0j/MDW
J/4iWKj87T9hByoIA2eSLryiWoN2g4Qhrr5SPCQVRtD7ET/ymMf/QAqh0iPNbSPyICmxeRPdhEnK
C/GHBOgsc5cjEssvMmJH3K/DNGwmboT52aybd5hwcIqdEocs0/t0bDAiRYihufzH0nltK4ptYfiJ
HENBUW/JIKCA+cZh2GbMJJ++v2n1qdPV1bt2UFisNeefZuGTG4CY0d9C2vBWRs3RG0GoRif9dbpo
OR1SBwg+KomNQZ+rIwchpobExgo/jYi/DriF40W0vtjrSUqJlnuHUQZF3Hd4W0/sA1JYNW1kuyuu
IksjOfNsAkn42LEnUevvBVbkyjlXALpcqSLkGBSQ5cM5RQDcshXypLH0ZZyM4mYmoHOsuMAQnESr
hP0RaIhbDLJ7BDa5grFQCwAZs7UzAIVxf5wh+2ePKTNEl9K6XPDLNQenIStAdkMiA3dXIlr6gYyb
EUSaSRN+qqwoSnkkk5xjj8kfu0Ygu/CnBYAtSDMnyEJ+gCBZePIAnXhqN2maGrsjwoUdRyxsDn/d
ByTlVy2YLPE1x6AZ90IlpjBnjGRtAC7KN7lTWa8sfAAC+WjEtPOWeP7OOsWDVOEHM+5ZYLfxZdby
UH1Ed46DFfp2t7uTCv3qKDhPQbLJ0GIP+XeOcE0IXep7hOfANILZ84/Utqvod6LLoUv9KS02nHzP
6lMWXcyLfWGPkmqHJ4hVVzGZtg7WpFhoP/wIAR1F2D2VWT41VoXrpDE6mYDbUm7RAeIp5GzSEjaz
sWDxLuPdBjHbiqf9UhwF8ePHcWHG0k48gE8qv5nkjJAL3A7FySs9NfVp62Cq42vlNLtoMeZ0wErH
ZswIJ15D8zSMbzfjOeuezRZ7pE+asyQorZjUyuMw8YEWzenLnMac9B7lOzeVTZH7T0PERtCzqlHt
aMwxby6bTsMtscnJNcUyeQXDpyASSFcdPRx2Ci2R/7i0wOY1cM035+2RUtct48+iGzw58V+c8uru
QTNsZZtmdNp8FqhU3GlPoOEnOpVVVIJnAqOy115SmAg0dq4CNusAoLJ1g7sVFg55NiKidyKAs1zK
yMwkIxBqRTVOI9nL2MOACPFaQ+KCEeeGO1U46SgS4KyYlfyyed3UvpdhSflKBxk++F36Qdbp1ZOC
gxrM2f+ilzgE6MCtW6U3NxT+/LpZnWm2UMyaoOigiFa6n41UBBDTppl7EfWylHNXYwryXxuS/n7h
ZvtMz1gcXNU+IJeNnmL7qaftqbga0TSBrq1AqggxxNXBSe4fvaOXte353WqTgoaqyZi2PEnX2Znt
6D4DVqU+RGdjnBBBh1fMrDVEqn0Ynv8o20eNoI3yu+RpbVDLaBMtBG878EwJztvhCHzPhDfiu1gq
E47kiscCP4Bfs8r0zx+r5WJ24aVYIqzitOHAVHH9KFt3sjO86DzkcuOOXzSJNsMAOEYIW6ApIzOI
KAjwWwR3H+Z9ZmOEYNfoizq2gP+xRd8/ewaErkKLwj3jENbxoym4F2hbgW8ov2U/7DsE6FTrzl5D
aIawfeBf7xjU9Tq9S23w4bYXy+5fAwwjzt+mny2OIH2W8eXsZ+G4CjFxHB9GzPDmrCsjlggPpgcX
tLnkPTGnlBaDC4AwoDUUBgYjlPckGJEkBr2aZCwWIxv+2hhCdymvjxN5ODjP2ywVFsVEkP63P4UC
bce9q8lIWnRfxzFh5luNvCkSH3FdoTWTFYWkR4xKAtloNv2rfdZ0X7U0iluErZbR95+7yjnqtEfs
LsN6ED831Bx616tuBo2NjAI7w2uCF4zeA5XqB9SeruIMTH0Al+oQIsc9tvuL7ug5awTEz6daeJoq
S5aAx3bXQE7ypML92szgS19U2uz6UjZxZFcWOTkdtjIyPxCYWNH6wB9lsV/ZaGXLAnJgwqOYxHhA
KYv+BVQIRHG0gM299ddANEx5IF/WWDCRS7+k9eYyVGb15nowjvELYSjQwV9zdo7bg8/fx1E2l/RN
i17B/B19xZUK6RE+anoaSCa2y1Vy/NPYg3IQbzE0rxhNg4wAGgetELDnFd3eExBBYW8S1RcAMOqv
2s/2TQxPrH2Wu/9AExUCnvP/+835zqvtZZplyPTOMuXqTN0jJvHeQDpqYKQ2VhTVL4MPxzYs/rSa
ZqPe9iSDaRshElJS6Eq75S9yQh5Vkk5aMUpmZL33YKVMW+hvGzgstYH2+34iuO2y665mBSGB8s81
brtVyLvObjoc6eaGPx2ZJoSe8/o7sD7kYkiFqAjROmEhbF5kDDbZF8sZ4M17kPvX4GPLDA+kFYM+
OXxxxYm5RnNHHno1Xy3zveK0l9pSC1EYgZIP38gDyIAoL25jiGCOrkA1mnvS3teic7p5eMZYrquw
NReerIesT/qP/pCgXFSL7bAdfoelf9kfpnxDZJpQcu99g5whxtm8/dWkjL+YqE/rVY2YSCSanCkP
7NNs/mzgaNuH764+nZ7Qye6FdyVVSsRUKhAvEA6KSzZr6ZXwd6PmlL5S7mZhz3nhnW25nzOaZ44S
i8nL1hnh9Fjz2/t7tBw/DY80YMYXmQCORpRmtm+8vc7+M1X49lTUb7uJ+5FBWZR1GmDQAmUeHPwX
Zd5rfxiX4GzoKdC7LqKIzt40TBmzyvgeIYdldd8M4xFPIgtGlR756vsR9XQ0cY0YY3g2I5bd3Pu4
GXR/Td7W/rM/UhXj7grQzjiAOghwU8I5tbTlBArC4YKKPlZQ+r5t0fST3I0ihnoRuffFO4zr7XFa
YIdq7C+LKnouvuHVQhbNuzlkRnMO/DNi5iSYW3SNyPQTlBfRLZX3UOW8G2rDXnpSdNT/vEXEuydU
hzXhf2VwdY/ufZx7uVenRfIeomCIbkk2urp9oJCuf6QJExzmhH3VeS21Te/EaD2qQpFGUCLaVGWu
cIzStMsvHi5wa9JjI/nTmyNuzRMn7bYSXeeCYPTHzD5gCMKkO6Jnyzew9pvnbJXbAlXQcx1DiVN4
b/gJ7LQvqlq23N6AILQh3cli0qbbwFdDYgNnKrqLPd0WU6pi141lR8rMNKVfWSVUnbKPr7r8i1dn
uNDLbrzbfUf3QTPRrH+kNi+Z8GuOdWkeGZcAQMIdNi7721xNq+G0AdN7d6dtsMoDh2M1BClYNGmh
uc9slFScOxa8xZHbNYXsfQK/pnvQlw05PldQrzY4q6DJwv29yKpLjxxLkHs/Yh1EYsoIJpmHXplI
burpu4/MUgbdzqmMOuYuFoSGamzK0gMgCTvMQEdlUHKmkIAw77E+1gKdNKcKnftPxiTxwmgOpqo+
2BEISV62xHS8MO4Kl0P7Pr6ZqEfp0kOi7MVtO2ws8j2zmGQucj9F6we7JFWKGHsVf84JIYIpObv6
qaAHSLRCcx4KixZuyMY+UcAw7Wj87BJKdZ6XNEKW5AhJ5Da6M5mDJQ8O0uClxHAgHh61MDO5VN4u
BWw7UqLPImfHyGqYXxluhYzlKrKcp9tElyWtJiEUfgGqB9vhvMICqoNyI0ZIsFhUBnYRsY94UL/b
mxvMFj0dmwCifyTvFQ0dFrwTcjLSXh3+aiG9LVHZUdDefvftuTy5/T8OXfsGjUlx81oW3HVTCaRx
OiZ0Y/HimJzGJFm9STCi17UA+D77p5gEapveaFTb2rAD8iuA82y7pYxePIMoao4FJobd/ThPXC02
jgz7MC/T7nTyDe/mJyl5+NT1h3JRMFSsAz6ZLm5r4q+z0WW0wm6CzIe//UKt0NGrznsu3MwJiJj2
cf7u40h/lKZMK13pkUTaRXg+Rut1JKCf4S+IXlDo9MvggeRHLDyFFfEGIv69sFpsYEiQew4ocgNw
vMJ4tHJnXEBLrBr+OTm664mEUX3QC69f0FigsHUQyd6GiqNp8jHV+j2IDU9QwyaJuZDh0n3x0bvp
AglI47Z3PxNlc5tI08ODYUlUGIh9x7d6Q8LwZk+TOMfZDEcg9nYm/EpUH6lnvCH+xoq4KnLDCmu9
zkxtJpwZj1P4ONAhnWl4X3zTs0+Ly8xKule0JB2vHWVtp0VZv7uhL+BxEtQN7Ez0skevdqpRa4T8
j+gQ1NbMylSgGmUuGjUfh36KfiQaqMPaF6CNBsdrBLUIb0X7RZ+GFmt4ATuX8JgDb6blr7Y3qtQz
BAMsVpOcQpF4E9Mzk9iynr5mOPCUxRMtWqzIY9IbUtuyqlkw1Grrh+7H2F/7Tm0LYMDXQX1Z0tQ3
TLYZVFzASQjK7I8DvG10pmu2uuqvOQATsqTJuYxq8xqt71TXEj/Q9rZBVFKh5NjWHlaGnIXraaIW
QpfGBueppcn5IdhJgCnDtPZF0gygxP7ytP8nyFPLWpe7q8X+TksPjvCnuNJGISQbPhyFn+tOFJN3
DwoXMkN5JrkQimmA1rwA/wdH68qgWzjQB+b8IxzRkimPGCCXRXK3U0GfmyRidpwoQk9B0U1GMg4s
cIcmqhiOlYMtm7IoVETZteIEuVvcTYDYeMA+tWQkABtVQEp/YTPDVJ+i54Ija3GbUa5905I9B+Gh
hkbijrCXKQI066GJ5r2BdX0Y0odNpx1zgJwfjLorI8LBqJsvypfCNhGVkG8UQsOzzeFIGDAJkTGj
beY8zhnuSESl+Otlz2VsIY2BK5/N5LGEiERikwiWfQXMXrkYfEBiDHDkU031fMYwmunvO9s6KKtH
M/BBD8/ChDnza/8knXvuH5AsAXjilZdLMQA8XmF1kRA/SYZfokE1zUHqmvxYFPjkJIW1Qb8hUUdo
QCtmX/FyBnFo4pUpfYokdPXJUzKXey+d8gn4eXiKysw8kR8/l0mDAhT/68U1duUTAmBAdRH0ydOL
OGvYWZSDkn5bmlg5+wAhCABCdnL0OK3sZ/yhWTa6HEWWpC1LzACqCi7rlxcxCBGG2IxVYzhYH1E/
4DRxQT7zaZ7gzNgDuClLLESg4A2SkG8jRBkAysy1GPX5vJdI7sBqcrdrgtLTkbE8Od0ToSXadIFO
Lzr+oTS8/vEiacjbM7LzmNwEpkzUHICgPHN0k/BKeDtMTuk6Li/+Yyv0grQ8QENS1R0tRgSnk0mE
kY4t9aV7HtNaiaxkuB2GbpFAExcLFPgWPbMB+Eh5OeEU+lpvT/ikCCexT8CdCJLauL/Rj5A0NOVB
vx/NL1cyuPSsBwquCXKYB5w4/F6HlMSeTkHjk91jwaTtf9UnpwuVYif++tFx3XE6fm4eo9mX+dQC
qCLQtzrrsyCVX4Yi7WE9zwOBHSQaGzmWQV36clL2pm9IIwgTGXEo+pOm60s/l5kTIb/OZJTplsnM
aho+1P52ZBTOm40bHIBXktHBt3hXsIazG6pOdBxUOeBg5IrIhvv4OxN4xYbLS7cMma0sHd7Vl1b5
jCorzgCNgBCpw1zjE7qWEbB2UMHFSBgmDU+0++leeCoRgl6QjrmG7IfMT5VbYrqAs7q7f2+QgV6p
C49UYXAJdwotWauIFavhGR2cFWNewNi6I/QhUBmLrPjIKDg8hxUyli5bgtRIrH+Rk0gqCpiOGd7M
Jc/RymJFSYQ2a5IFOv/YWNrYO0iUku6CEmY4lHlatRFS5NxIh+Rh8QcmlVk8oMgSSgUzBl+McdnR
fAqskPpN/lM1e/7FlVyMJJHxqvhxkLfDm6BjIQndxoLP2JKQ6k/C1vDRDDc4Tdev8TORqROomGo/
LDCZkuYvM5kec7rWHrKpFoIv93iwutypbKCEV3JfwjOsJawNzzenoiufY6oMb8A9k+mH3C5jPCQg
f82b34GQfiFsdE6bCowLvrDk2j3BMTcSRIZ186CXUtH2sV/zrFPT2rX7Cj/Oh4UN+Ml+ncrgvmBh
GCmEIs1yjPXbmAREOgQjWQoXgsOeHFowFxnwEwewuWTAK8U6M9sngK/J1YlYTiKOjXOXFh15105a
Ts5gGvsDPDU70PVPEswEX5SREzVcV+333XmF9kdG+7H9so2bkJ0puYh3fWMTmkdKJaEIkpaDv4S2
jW2cMVDCqxGA0//Hf+m9pRL3JvMeX6/q03jPc48YD1iIuyEsYAdOkrB/vvRE7Ko5n1Lnd7zdNDQf
xIrRc6LvVSybBTTtYZ1Dfo7FjdxHl4m2+zImn4X7TxmOADic43dC+HvWEVOXGG5GWqTu+APrF8z0
uwA7Djq7zrj3xjqjfx96M+G3jDswHiAzzv0B/dXKok4m9n/caNoqgp0vWyIwXyN3laSdNAKmpxXW
9H02+K7sl+3o7dZHW1PcJ3BgU0fYUZ2tn4713bKgldlBUSs6fX4QhWEVtBruHZApuEKMTFLhtVAL
cHQrb/qXV6gMHmRQn26CqPJwW02XSet1WqaAGrPe4AAtP8i9I6KjEq8xfeanxoD9jduIAhNv2edW
nZboCsl12gbsrhev8TAqzMGI+qFrqPPYP6m5gc4P1DLspWzGB0DLlVUDGoF8iSzyPXyF7DwAbjcW
IeODEYaYRgnSb718aWU1+051QrYfPIAoYYQL5p0a6wlEH0AdKQJg+SeE922+Ybp3q1JXofOhC5sw
yOMv28WNB47RXXwcNPkGT0eePjwe4xXoNwVwVnd87k8rXaI+/H26yj2tyVZEoCWK33LQGN3R/KP9
gF+8QbY00BcAZWGheopmFKaxlxxsAerwaQgXMJMX3Ao5nNJObhaVfu0H3wvmdRh76zVpbl5/BZXE
xXpVXP4P239jX3pF/ORaUVPDeH30Fl1YA2VyORA1D3j9DdxQFGJnHALQIjTu4Ha8AHDcmw7fQ6nM
jbT5a/tBEafNXg5UjwywkEEWkytSXVpX2NPH32V49nlLbk5Zezek/jsuLyJxXVIEz6Tgz9IDrAfK
oioUqVTTVTb1QJrdM0YB8T5wFzmZOxrAGl/J7KOPQ6PV+utthC8REUgRluAtCmDv9pN8kXT43XW+
Q1VBb+RD/HJ28/NR4cKnHPAfYV/Px136IgzouRdo9gWx15cEj2wsGXWYUqSyvtETnZO7pxFPSCpZ
Z38ft/akYiyadm/bdyrr7rW3RBuc15l3BDhmOJOA1JkHUkKEPmd30GBYR5dBKuSGtq1X16xQt9hF
yxFlFVPV4ePkJl8gd8AQqedrE9IOwKXjrNIqY54YbRZd50RBEVJ6UrE/EsV+rfvOMXkHgEM5Qfco
9LDzM7lNMzVEsy8X41MPQ9VM1CRPD/gK+XNpvgMoQzpM7BsS66653LhBuo85M58WAcO9hEVwNhim
vdJTV9Vd4HZ6pCg6RiIbwxAAXR0fna4pdwVLwX5AGSb8P7HAWC9ks1c2IriBzEoJtYRC+N1f5p0U
ceG8YMXu6T4bXuM09S1y7AkghWhDli1F/cV24ddJiR8AkBF5XhhO8JqW5iTKTFFPcmlECngZ8iKm
bI8/ebuU/cA3DvUD6qS7rA5eWnR2UaEIMM44c0I47h4JRnSAUmMcsYdjPeNH/zRnLArpKWrWZUaP
RMMIUdqipxdFVUF9eeXz6jf5+orZpkSKmG1g0MYCMvFm2IqWCIq4SqCxJtUPLaWRQYSz4cDKduiG
vxaRxTdgOJnhcvEqvy05G+DUOp8AhDmWVsqKaGpuOhko2O9YXbIypOFFKkuPyMZup5RoLYRE50TK
yy+NsPwOsJ6PZFWIvugjvZFLnBk9NAwuT0HJKC+2gsl3UjksosMcoAIZQXA3n6MeYvVXImxLxTLD
SkiagUDSHTrJWWk250QqmIuDsQCbvnhaH/C65JO5YwLmFyGPnvMJOb/jXPmxlmD+jVieHYE2n+mb
B/J6galEy87F7d4B2T4Ogg0iHXhzHgIyuYwDVj8bntCadG4hXB0FXDt6DjgDexZjg0UKI6oUAkjB
kN9IoHNrFTN6A4/M22q44FBg6MZr28AJcNpAjSCv2a4w54L1Mo+6/A1B+dqSg1wwRZ1WvMLc1SUC
rR1p0XtQU1RQK8SZ0JD764SuUvqUjvkjNBiQ0GQ79smugvgXBMjwZVkL/0dbwxZ6tSg5cOmYnP0y
LDxbTwENxPoCYEnmJzsV1MnTwn8JXT39Qk+jvQkxYHhKBOlJowKRnbvqQsuoVtF4sVvJGoIOZomI
8BIOmR/Hk+W7u45g4a46fPH7y14R+wQPWvpEqloSWopUyu/q57F0UUztZiR378V/XiIN5yJe7nFR
oBBfOSpuQ4eBZgw1lU8SSY/8vqFsXWrOQ6HZQnlF3ynG7S69qMjS28ZSxnFlUT79N368LylNmMqZ
ji5TvzvkVgDOCCt5cCWCkYKqDDcb8UszOjXa0LORXHpFvjQ8DBRCpWVOOD0SqWdvyl6ZZFmjFhIn
+smlssVKQBMscvpL1KNMIrGHf1q4rsWr/QDEpoIW2/sqbEiwswQ9d7ntWXTCHi6xyzIkXdDL57Rl
r5jig5nwhv+wRuCPDgoHIz+QgWjSgHaPOMCRTO2bwIm2JLaopgy0roKVP2SDRWaFtkkRaRU/P8Dc
jZYfY6WF4Kqg1QbmpOKXF1kxr1zGt3NF+Po2lnLFxyLurZwWV7liNPtv3CJhFnTl/CVfxGjp8Sl6
eOSqMzwQVhmd2D/VlYjh6GONO6M/f/HoubPEeM+Eg3y6pF1mTvfvIkmgALmBFsPoKvqWnqNi8edS
yRglZoxePQk2uCGYlWeI/AtiJH4aLpRdPv6CuQTPYkCdwvPMxTFZQ4NBJy5yQ/nFZdBt4FmTWyXZ
mZIs1rcKwprGuOSla7+O6z3GtbVY3mUxvFkyKMHk5kkfdR5jqBfhmkbX/iakkBFzS7Jz8fuzGu07
ngYi+XgrPf+HtTxkXG3bx1PLYiK7TXzeV7v/YUGVkxYegy6rqeP2Sd07Gu1J180JoZPvzcVp8IdN
V0bY6dWY0XUW3gAuP46JKfJCKPHwPAaem9Z7MhjWX4IZmkbOPow1v2Z6HyPgyDZmBhQrVYp/mbE+
/hfvyjAi3nrPVJMPE9QyNDwokDhPDZkS0OF8MZ+xTJp786K63C5tLSC3ap8XXyAA6zBgPj05l+Ja
ILJQPciAioql1ZpVTAnpHvQHEwck17G1Ad3gM2+8AoZT9DCMM5JqIOGKd4P5xkSWUs/xbYiPNxmo
G98nZ1N6FXlAXlzrx7iRGwVBaV53jrsfA0nFQSaLhPc6peMYDJe583TGeBsJKj9ZIPqFDau/RGyg
0vqeJW2E1cjAo9oisQDi4GvjnbGgPtuOCurFPYZW66ZPyjPnJnrHEwnO0MKQADV6xu+QIcESuCnW
ozZbYKfrKOAz1pl5XeaHcHG7pCvr9bGVkB/ArNAnqezDOlmtiWvGb8p0xNvNeJ31764afRbgqypd
0H3Arsc2SIVurP4YW4DX7IzQ0KSBJWmEnVt+1UmxaHNhvcusSVCxgdCBKYxOReolKMTs3dU1XFF4
f0XHc9o0k3MbTVEH99qTzoj+6g4TnMEkNAIlEUucfN59UJytdnIMMfyOc/20weLH9OkuStAR+s4N
XQHKpMkbHqu1wHJHK9gI3sQl8PcV80ijXqJFz410E7ufJ1eks6DCuOqggugTOXzghkSDj9UOgaF8
v+/iDX5Fz/acAZudMaSTVyIHopiRVo5sLepv81b8m3dIJJGCR0fwsIf3XsuGLXtsB2CBwwDtEHvk
e9pClcLeWXAHoGBJM5Ftk2sC6as4KiNJU8zadLS9sJtC1lK2woujAmHLmqO7XeEdoZ+9Bgpp14QC
2C9bLnwDKWnOxHagQEzR6IZLvgQM/l/u+BN78YqH31fCOplKrM4tkOzvxxyGbNEDQefsVuK5hONI
fIdwRw8UtS8QEA0xqlC6hyQ8RSfCVtoOE0k4ZS3g2RtzS57WE3BHluwRSrk1bAII3AIBBVbLs9ca
frZMIRg+92eP3MRDlJGrwX7HCM4paRpxZQ8wMXG3ueTAUTDO8h8i7D17ii/kuLT2IAlOM2GgLQJd
lfeC34qiAnqgCDSfsIBpHbMGEfxy4fAPc/QfPQGJlIRQV+8YNAal34DPD/MONcCLiyXSYFklIv/N
fXXYben9A4gAWRa/d5jT6VqIpoCx6fal6jDUBSKbQZd/UOCVg1UkkEhjZNJ5kt4+AX39+RMhCqmm
9ik6uvift/gfN0pvJ99FfOkUH7u9ZN5eYcrQ/fChE1U9WiVBNJuDn2xLqiH1VxGxBuiORRSH+x3Z
Od9FVD7iAQBdg96gKyDQiIoJieoSAOfsFyKlfdMyMkMWF0FNQavZqehaIZmknzlTPn2MtShYpCTG
tGCdxpkXwJNxUMvUsP3HYoDfWPoc1JAmUONeg1c5TbkJohZmBXQwhgDz7O5un1giSGXekiGCcDTw
Y9EzyeP1a6gNeh2cn5kNfW/RbmW0Cx/6j5dRe8QO0Fqt9Ekk/Z2+OOug2EhauAq02Rj6pW6lng8V
LAylSendJFesBWUToT8UtSuKXcptaUAeFGtSHSoDmEc+SjfCdDpitLVtJDjIfsejgGnWHmkmWLAP
fSH6t3jvT9BSmDW/GJw2BEoGsZ2qyHlqOpAPmtFR07wm/f1qDrs3ryzEUDew4y4wb+apDrNx5l2m
hYpAAY0BpoIkQwY9uMXt2esiXOLnj7k7xmUhck/FZeJD119PJvmuwoUQPTR9PXkPaZWBIHCVntIG
2PiE1q+BU4rajPvXdtszrLgGchs8Y7RuYAAi/cwxAlCzSxqUMMnIwQvU36Q1ecBYXYpIKsMWWxa0
hWwrbHYU4YTgq6DwR6dJytWZIhjsjr3U05J/ciV1JD//vUGjhw+8Pzor9iHtA22RJTrqc/zZjZIC
uiTFZQK+w8dIE4JXHR5PaDJ4G9JrMeSXNrnlkLvdR1d5IabzhvOMVpwjn/aOys/RaZfR5AQtX5rD
5pbxbSRgPH7fJOiGH8p8PUgku5YkYQkyJdie7Hyx0XNTHMI0P3qieSemz/+JcYjxXxxVyYsDnVxN
CXIf/c26mO07vjjtC7FB8UnE4JqQviubb1AhciYyMy44esJq8NmcCGLwj3byN4IOHM3+MiMLW9QE
w8fwWekM2kmZ+wc1a3w3mJAYcNsFM85DhtnGxDIym+niUy7d7Kejzsav4X3Z3Uih0eBCbiTy+OJr
PauedDYk8DY242dIoHFmMVLRfaPgptDIlu+wUnBvZgRaZ8v67wOERrEKP8M4m9YA1SR3knKjqbcX
ZH56OU3drEE8STdh3iwiZFI1CexJutGT22RwNZrDeof7C627I3mY/bWyYyr6e7Gyu+FsS0CMg2LJ
TnRrNqGLTPFeM5KkE4NvnGqZCkBKZL3V0h4aEZORnvyOQBvFhp3fxY5oWb20G1+hPSRkHX37DPGM
OHUaoViy14w+gWzn2V8IBxMsmtsre4zGJ7T2h10JnHidBgvr97jCtzJWkOBIv94+Xvat1lkFZNHl
tMJWNie1j3Q8wXv4WR2iE8Fi5kz/DGvEq4A82pAXgA2yNvlRH+45ovNF3wkCPHBMxQLagL1Je2k/
bMGdk6kpYc5gQ1c96u/FJVriEB7lYwAS2TEuNvtlK7xZl/l5cET2ZKa0+exIP2o9TX9bFduZEbHi
Dzt0syMsk4h03+wY90XFIE60OUd0O020CdjU23D7fdL2G3tJ7vfhkRFC2v4rPMa04zbd+8sx1nv/
ufhEILiioyRLYXAcHF350z2lj3a0gexu4gqcrBeLNUayiBhSMID1adR1VAMxOrsbDNJLvJVrhTsw
byCHOydNGzfsvDJmFgrBGsabS7ckpiphqM6bzqJDkxF0lgicesPesE0gikAPrVC1gDJgkNFYFOKt
fUSMD7iMeQzwa0xHPEvBaJYF24PHHChz9po2OTQAWK5I73tcYyZboKV3Wn7FsAjn6xMj6EGYWbNF
QIrpOBuvhvznZWwFW7l5dj8m95E+k5c7c/AJtNhjZ7J9MFMHUkNzRe8wQejgCAF4WfiT17JOJx9O
iRURvU7E33Ep/2A0YFYMJRC0Gdkx88A531Qnt8WSYDlNL3hZJLL+TAjaFl7PF6wKZEhgbivwtQH5
2dPSm6B1J7VTsuIC1CURMxtRZkQfAtOtm89ZNsGK4bqow1MQNWCup2dF7m/maRc90PzsgU5AYJN5
TyFQDxC2Ipns8QizGeFbm+CS0X0QXL/Llijhpvakzav285E2ULEDUIRb3b8OnR2noc9rRIwA/iby
fbAu0VYJHnZPC/JlMpSQqpWnxwGSixcmZcyeYvbLxmsVwP8TRYvKAstCVaZH7MXMgZh2xQkib66D
E2B7TkDOzAYtXFzwBHKxan3GHQxKTkV+1P48rfxvzKaOESoC9zT7yYWRa47M7YDOoXEnyvku8xAk
OpmcyG1zQQovG/mfDMHmY1hG2MJHXSPpmStv1DcODuHECdLjEd4THeMHo/f6aGcgyn/cBNaQioWz
uKPfZBoGzyLvE/RIKpmWJRuXArPEQ9MGjXNSxt3RqoCdGm7P9qkUkNbiD9EsFxVE2hMbxQMFiujM
QcJS0kEo2Cgp6AXUkVQeuYvA+IV2L8U5g+LGc30mTy85n82YulKyRHai+W8AG5nunlKRY/gwFRXk
gwr4MBVz/2W22yERAHFvr8yCkgdhiwO2X4TcZxB0iLh32mM5C20r8RlH/Up1jLfxbvK48/CBhtbe
RSVD1rx+7DYc7c3U0AbezBwlKnX9WHzbXzw3r6iatvnKtviGePClUMp2SLfGb/TCBGWMX4TfgmwS
pwK4yGbJRt5Tk4NX2iUw6YdAXcV5sF03QrHftOdED027DIKiIjonMm4kmKnxm2qQtSAB3w3jLyMw
30vUCKNQ1NtppEmQLz0TXFPcM4RQj/DvyFb2b2/E3wVh9fB7dhPrQptxJk/7E9/tVsdEW3wmlIW3
6bx6QY78qD/KN10ExKR0tCTMRYSMyGq5RmC4MBSfSW+WvgBeV3yQAnuI4UWMmYIPClL+0xRGgHtm
qrkwTfFp23ahu9kTqCcBlgmuhMeCdLcm8GHjpllgJgW8RmPzRFWp2e9xEZ3JMzMPCyzqZzf3enYk
D3/pKYVOFG6xRjqfBx12wC3D8UgD5pYpwXr9Dk4jedt1sNpeNV1V/CPP1GqLdgcVFftMw8G9yhH4
DFCeSYhvhhKMSvsXKfwM1jfK4qN7dlvcLGz9qKwszka02a5g6HJXSdsV2LyIYXlZ624TnW7f3A1w
aOKK1On/H+agn0J6gbctQROMd/SOVJuMPmvT4GPwjlbHVs1lvj4lx5G4FrX4Y5raEtp6yrA4Zdny
7tI03cmzY1qAEePwpg5koUsRKQpbfk3JI7NCdCnyk1rMCEPaeNyJJ6JLuywJD10T1Gd6YwlGJxBH
Wj/n4DZ5zIPOllg0kQyDXKCsufD4yHQqKhgELlPRgH0Btdp7Bn8PaxCqJaIcq73uEHJmyvQAsBdr
s0SO8kNEhdkXXyRlD4KOOlz9YUGN3n6jgIl9oHdIlOQ5gGLFAzXrSkpQtul4DbsZARvj3u0ljAET
OLgrHZ9Mk/KqxZOGmcAMCucPU7k+dp1cKIdAC8wBbEiuf1N1/CRrgLNmX8voKt4CAQ0oKdeEBkii
Le8FnhoSssQwr4ATPtcKogK8JMzcU4zOHZxx2QcJECQT76nkOpIjSt1PpuSnhUqi4OuRf4oyc9Dh
J77s1g4shQzZp3vBPULqkBBKhBa477upMfV880JC8yDTS0GYjWDio/MHIp8avGugvTYJRmL40u4m
aVnd1v+pR3eqfR6lu3H92+8I7cL9Tliwjf57c37qtwkdwfViwSUfUlR9i8boOiEb54qHsdRfGo8d
CWPNWV3YPID+EZvPI6w30h00jHJ2XH7aepNpPn98Kn/8olG5mKuTfa2AK8xzLCL5S8MU7RqUqzAT
zn5v+FBHZA37/E/ZIK1X6PCu8XkJcczoLLqAivHY3vdgqEh9/mCD+P87PfsNfghtYOfvS+mXtiaT
ho/13OiDTjpXxePo/qCpsitCAUi823f8qG1HTJN8eqdRwekvpj/nD1+jTPDrhl//uKb6DRGpebKn
We6V/nGVGFjGtowxHTFJKAggGK2As0vx3naf4vtv+/ELffQ3ZgQ7g8VXZs87MwxWVxNGmkgyP9so
E8JQiXodyktPbDZsCaL2PrvROTmMGvGXyEaORclGENtjQK1EUiTK1a+fE3ktdDxOlITec93B1n90
pdam2HXviGXc1eBJVdldY4RC4LFC5YlCm0CoJsf9Rp0Uy+9f5VxgbU8seSv3FKKwiUuQolYYSyiR
5ZVt6LkgbOXi3ZJ1ZVEP5GabMQ5bsuQ5OB5TKE+/8D9sbNSMzTl1Z+bdx9RwEFt96cFz78reKMSq
ROffiNdty6fAj7KhPtYfsAiG4fmPSJ3C9RTWOWnTQX6ttv1Zq9N7YVxdUUZ14CppWNOqwl/8gur/
IP1FQoD3RD/HV79/R81ZTY4WjbdB8XO1SLhiVaiT1aDAkjTMuBbKIKPGJMYgW3D4SEc++ECTylnO
gS2V1XOoVhxMb44N0QT0RwWRVhlFAbhEPohFty7k2c25DMVyKY5K4sU2PIR4WPZiRSICdICoNRF0
Z39FoyzflJ815vdlPsx5GSRUIJIW9e1xSeYetBwGSM7y6QvSES0vxfoTZouu1wHtKJCeMWkd+cWX
0CxYS27wba36JzqgNQUtn3AZySHy5eyiho6I4IVKPIxVnzYLNd1l/IREzTg1JGjjDePNjekQhCNa
ZBWR6o3GJbNb2JbRgnDSIvaHomvcjBJ2GZbcJibt1abqFOxLZZuKQLGAoEyiTtk3sZVJv5RvSM6a
5Ni6f9bRUYkBSpnxTfTuuBv00JftESo8R1XUDA4LwiN6gOc0yIYyv7GMKO6sL1QN1elZfJlhjhWP
sWYpxrWDnbN54Bw9mOweJ8zfXQwAAj7BTTd1lquk2jcL/U0GPRU4hRHR9CT4QucxN69nFCgopCM8
eLCr3GBzFoD4RG+P2hvp6wmNA+4rU12QXSLQJ4bIkoVysj+TN9xuylNDdyGVuAaob6r7rINjweU7
123ee8GMBRrJ27pP3PcWUU1722tbJLIG/cxStswD0LYZc8YymhRyfZrzQ6G3auuz18jFfnnEkFCU
vS1teBjTVqEimxd7OmFV5A2lSf5b0EvhhId9cnZLc5XSlT/2Kk1VkVn1/MRELtlDLgzDxXrBdIf4
Nr1SpkuO/FV/7Rl44TJDIZSlc1z/x9J5LSmONe36iohAWHEqbxEygIoTAisJD8Jf/TxJz+79z1dd
XQVCWiZXvk7yee4Mgy7xfF+7McbUek87haMjrPROegz6nGjnFgMLi1hCrkccv0YrQlbCm3lyyPaZ
taXjxau3sv6YzorbD5vrPivZ1WAt4FUOw32AXIDQ7koPpEkmMYHH4JHPnU5aW8LNnwdIZbimSRU8
rFXfJOdNr7hNDNxpl4jDFdGGQfImUVUE5j28VSRtZkrCr1PYJ7+DoEs1uoSotAjXwKjfDBZToB2i
44x5sCOHgx+aOz3+0jfJvwHPShTjqrd2TKrWX+dPoTJKOn/tpEnbaIia2OwZcK9vR60dYilzmiqJ
knTcXkWcB6ZK+qqNRzIkD3VdhBeYZxciS9SsPWz98cpnlvWjnfS4YV2zXPYMfnnYXItSt1xKVOTN
2aAqJ1VQQlE6mbRt/Edbe0L4sx9/86ZFbsry960dpL4L3731iVjhpCRWXBgHU3E6T5phSWVSZVe2
MpRkk4QAmYtf8VHV7OZUIe7EQxIMzZvT/BPz/CrcsA9V5OZ1+HsV3iViaJDI5gMKZZHwK0a3JCcN
JdTvtCRlpqz1Dw0m5+a/FAzBVJIobz4k9cEve4qMxkLMxO5LccbtwFUfEYT3iwS6kmqPIR0v3YV2
52OJDKQnm5wLTOZUM/542GYQgoipGBFWYLgF6LOVWbvoEVcONr5L8qGD6xB4ekgrkxoSM4xSH1jC
NqYNl3K6ZGwTC9bRr8k/gKXWHjHoHgAgoUaeZL4dQPB6eDQ/18LnJIOddz+k57GgydeQrl10SbvL
o9n32wRQAS+ab2futuHeYbLutKHDGATC2wPcrLFBuNoS9DZ35+QxtacFjnyESIOS731eHVxWvDXE
Nk40CXRg28HXhdAIgo533Mc8dEQYPL9Ro+79ZdeSQrwneKwOIh9yF4z6l84m3hwg9/yFz4rm2zgn
vADwKDD8AqiaCBYI4JzkFt8H2PsBCAQV5bYaNrdicM9PAgB/DSnpCQIBhKVhyE2YvY3oE8qrCaYr
wX2lscFKBQOTBminpKrWBLJ16WJe9QMcEl0haFPhQ3XMo0NAIzCrRLvtDEYLJ/rw63OCZyV0i7hk
1duQD7QsYsLiCpNEsiWQLC1KeLMQCd5+ye9fbW4To+BfcB4PSWzDCyKFJLmMUcFTa2DHykkG62QZ
lpIEdcVGnKhs4iX3ZpmLaeFj/OB7tBc8xW+zYONPLY9Cgv74cTzrhLFIZJSkn70d+XzzEbcT42+O
F8Bwrmu7uEtH8iMMip5eacwiOJlShWGhuLlh/nxbSsuiIFRSmhcq6UvPKf0JQ/0bDAkBTBgNpEgB
HdONNpOdhfZZgPKEzDDWlCQ7667LP9D8KNPN2WaWSZ7gUU++8mYJXAceASfmq57I+xLuZBPcxs0t
tD0pbBylaZvI5wrlWUEQNjlg+yXJd5CSFY35tjMgImPdmB110GmL5U5y8jJJ2pOMK+SUpE3x9HhD
8v2AxK86QYlc2MnAPo9jx2w55/QlJj8XbPU/Zo94cWgnxtxrmUpGvK9ROLABSh16cwVdRL5T/iHA
tS9ZP4fV8IDUQUvfeAdCpCgc4Olwhic9MQMQPJuwUkRFFnVgeCB0mKmTPosMw4CBJH7nMhQEdpcU
OvZ+fRkJVE8wNNo0Qf3FNJFWknZbI4PgT4d5fPWi1oLZI7GGEaPyRZC0oxhLYanMcBBcnkbLOiHR
YFj4NbnYNb//5mEPrAjQe42sIYB0rT9dZgPvlcs8BUqHeTJT4Jn09GcGxQTuzgLk3/9wzT09kyi/
l73/BRgeWF7IYeeuZJIleTLo8YvGAGINF1jq95SvubgHS9IXEhDM81+SwSPmLvJpPAsWx9ttLoRL
cnRe9gN3Bf2rak3mKfJZu8a+Wy9XRzL0DLzEG8vWuDO+WA9ZslJZ7npYKELkQKin+GAOZ49vUaeE
XBmDRwZQHZJyXwElsNrRFufKlyxZTMOHnZFwhmsRl87CxZCh/ybIy81h/7jit3ajuiQuOJdqoB12
2eFr2mBJO3mCpJAbyBpHrMCom1xo3klKIJv13CrY33EeNHZL2RAJxdUP0xNfk1uMcczN/7JFNrTD
8u50KcVlprGlODV5smhChpsb+0dDP6CsmBYcIuE1u+w6HIjYEMf4zDDv2ppyMefw2l1oGtCzmS6D
4X0K9DE3CpZQqha2cGbm02eDpGFiHZlFXSJ2C2inDV3B6YH/QtvWak6Yxk3VXps228EluqfPEsdH
LerpXTTvv3W37xydR9JaXJNrDQHpng1ysXsg9K8rYp74iWIHV2rxmXroPxUtvDlnMnlaByB1eiZX
dKpX84UmIT5A55FolRa6apyYc+ylCeDATCLolJzuRb8jUpb5ULQTIkz46MoAxTQa7rjMYM4RRUNj
Az6Pt++ykjdNzteQba4COU1PRAp2gffakLIu7lWbT3Y5A+eKVvRrHGtmJdmhTN02OwKZFm6byX+S
/ExWTfH3HCQVvbm3U3gELLLcsBZJ7GZlduHvdANswNzKeXf023r31zIvf2y26DOIbX9g5HqvNJV1
w67OCDl6R/P1+fEEb6uz86agRw9q8LxeO6NHwcHAsOeZemGNvfmgaRRcowv2AkQ9P53533x03JC8
V4cStahwPIQHJHokok5YxSCPSc+j5NZh4WsLh086JEIxa7OosHjIzn7EhluPlg0sZkyxd2Vn9lwx
0KXP1dGX94hAAGbIUb8t+4lEdTfd8k55M+Ds3QtQ2jWjVcd44YNIalM7abkPCLtglxS3lLeRVKU1
hPyjNmq6+AQREokwj/IVdTj/0cjsQlEIdjSn5YqHAs0fymC+T2dR9fd0T9Tko2GWLexuoXHjF7Cj
l9zxScFFjWinVQSDNa4jOOfQNfVLsgC8gdJM8hWkVLBrNIl4aU6nR7dFjf4isway86KtLxp4btSA
6B5G8zj6oN3TYsO/G/laHPTXgLTOeo1casAxdju+0QGRfmftioZVuNdcIexBiMoXLvxjvOhaNg00
R3ggoFCtiZ8eAKagcqV/KzGlPwCkEsc8Ae1PSVdfXOgVIC+pAXDkVMmaAI0YYA79ZwOQrnJ5JRqs
DuMC7Q+cBOFbd6weuWkCy3bttk3OdPyJFPvNYRYgAjmWCfUYyxfs7Hnxv4vOKR1YZmxy2eZYhdk6
FMk70sWTntIq7Vgt634yaxqjEzHQqjgE0lVbfSSJrrV60pQJwCUHwJCfvBG+vRfq2cdKDkRfKnaq
81ELJ9Eh9bPdNyXSVurnm3P3JfGalgxZUnR+bqbS14ugAK0mQkRL9tjpJsRO+qvdTaMJNGfYIyJc
oXEOpvbcGK0Q7toEODJq3l5zpaAdk6YNrX/zij0DP9yLLlsCAGlBg6MGHMX/+AXkWQ4S+SPD4uRh
8YTO6uJDTzc5X2nU80lj8k3Qh965f+iAzWKEZpgF/Gl6ogPlMQ72Nr21DmQUt0v4IBpcgEv4TOst
0k1gLPA/jK2E7K3r2KAIXxinR2lGFL/UgLidobbEtIkOhO5jdQ8XRfKl5VCvO1A01irfbkJ9kkI3
92FOAcDCvhFbJ3kmDaSiCu23NMUTkd7w06JhKnOZDTvMJ+JWJE16FBVpDJeoH/mTOMUQVdHp3kjj
Hjch2Br4GvUgIuczupjR02pCZEApL26rfgF3CyvHLV0I4ZrIXwB8aO1WuLmKN2JfDK8ILCg3GG6I
J5HzbtAg7/+JOe/p1+PlUpEzNbr8lrhA1NPuH33OglgevUZyYGFk686H9H0wgMQZ7w/ygxBvSqCF
wQhi/pi+p0AWhXh/VNYH6wAmeYrWIv1Mkb4LEYd7G0MBKeOLMEFEn3I2sIUYdYJqJeI+/IcSXNx4
9Pg6gPfOc/kaSIc2GDBuGq9x8EKgAZ2FAAigRXNqpsymq0OrtWHcZ4fkxJRpauqS5tUNLBJoEEN7
HqR+CdFxsNhUCEaE7Q/eiLBJKPl0ezzJkd9pdPYAnLzhz3esCd0fJTlNjoZoFJ2/vncfLi7DJkQY
EU4L0sRYC/AMzv9egh9yQeKhKVgiSD6tfbpLF+1v8CGGEEI7Qr7gMtmxGJTDoyvWdi98tkQqfg6K
jOO810vBgp86Z30wJE6zhWb3h4C4HHPtgUnpsWI2UkjDuNA29ACOKA5tm+Psrw5m2w/xSKdYp6CW
39qHCYfdZG8DTtkdg+mZVDp/ce8UPHgK0MegRztGCQGMQ2tStGh+zpbC/2CIJQqDKnXwXNPTMeIq
bOVSYL6YRuCTWyjdwX++bQhVWcMFdIWeAcs+5Ua19efE9HQAXxTJYoqwpWev+YyyDwECwNV6OuCp
NAGwt5iFQcvHftjAMuyBL76ObQSZdIcxYwdokDmWHmZHq+Or0y9wcA8YU2Q3KAru4E6J92C/UWjY
AtfZ3PDhiXgJxUN0+s9GV4lfija9b986pnoUe6JOpZNUgjUJnIRilmRI/gfUiue1kAdMCxKo62jo
hEXKa9MWw00gHrP+v1yPjwiQh3bmz+tMsZuSQBd/PZlA2NPWZ2DVbcvHz4idBkhUmqlt10nv9o9b
iToUiR5LBB9NcNsWW4d0fAX++gsW4upAL8Xue2Kf12Xgi/x1GjB6/hR8up8mm4vYNaDp4McYeHQ4
7Q3KHwg6c4M1EERNnHAdCJC0Ahm6HjJVxwPExoUAY0ADXMxIPbHDwzECBFGUHThD8MikHeqN0X/I
82TrGwZDoSrBRxnj2sLSYEIzQYOwOGcS3CoUFxGPnDQNTgkiDkAdxEYDm1ez2epE/bKgnZuCy4t0
xJMn/Hu+saHDd3rw30LjZZhwngfNA34eN1zb0rDWmbQpK+IllGgXID2Hq0PLZoxl2fUGsACw8NL1
KkMigoVKHy+wWCdFQQed6yJU72sTVgaGk1iaSiIPnFwNlIr1u2bVpHNLrxS/aTBshheMQNzCsMzk
cUGiZoKzoaKOl0V863X1B8WCUOjg5DnOhFXfbLK8bSkn6OJupRhjFfdJS8l5d/7A8H5Rc4ZfiwJO
WPC/45nQ0b5W1NAsMEn5i5jqY1di1AuCGXEECmhdQIhlF5AKj0qPxViHwtozxZUGWhqO6uw/rOYN
bAvX2IYauLgkZNZg/LVjo+gNH+BXCE93GtsSs20t/fgSX2rJZ5nwwg2H4Yp9GIAiBE9hv5I55Qvv
l63BQfbiAPjhFWh22GdGKrQ4bi1RHP2/cgPj00TRXEM1sOcJgqsIa/eXBpC2G0MWvkqIxMBV2X+W
fSjwiskOQM1XY03aGD1qtIkgWR8xvPtnTThPoDZSdIP0Ey0YQhmxhPpDjz28IMDAsKG5FHooEBtK
HYwaSo8vmsvSZEffsYvs4iYTE204YNhXNQEz0MpYr5v9ZpKHh5l4bex31sk7xCdogRa7jkiwRGp1
ozKl/X5AG3iDRgQ8YjXxTDPrqDd9hkcL/KTIW059Z9STYQzQzBogWi0VSiWw+cl8pdCgvuGVZB1A
pSo/OAcTdR81hjGnX0BzfFJCPqGxX9PjJ8Y+a7GyKCayvwfYA/h/6Svm2fLGwxZlz34kXplNQ6XR
5/W3QNpQA2EjUEIfg268U3X62g/rSiEuLCLFFreYM2venZIYsxG8ZM6It0DA2lTcP+W93bXBNuza
hbVA693GlM9CubcfiRvpy2BjEj2VlEtdXMDgZrIvMB0v1MOiQJNV9oDsrPq7rhHGvVG/aQcKTIKv
rBZ3hHJ7sZjnslEOh0V2m4hlWt8G8qIkV6MGvX8uDpBG3CQfOdQZQmlvRLwOwtpqpldjH/BprHLb
l71NEsFfF20ERAm8I8U+TvvYjoncvxrVbp1dM7lLl2FJjxFb1YG9wGfmSqXwMRbiGD6we7ncyecE
n3G+i3fZm1pSQgLo1GvQZV6sgeIrQqw02Nvf4pEBpPFnXGrjF/samwtLVDyR5QPPLmYaBzho6r8u
iahbZG6/dJEItOH8doYq4ub2qKBGclp0gtF7I4reY5PgIq9t/52nHdg1gbzQld1x3AgKMRugfgJ0
RpMKlwYeVC/Bl3cpPGwx9hXyMMcXFqKYCY8v/4BpUcHQEYdfIUBzfGrO2VpwKODuME/g+FTRbsbY
TZ213sDdRmWLgMQMRMVuKBI8tmqKwvgs3B7cTsG1Uih1lEAP0JwFlCAwxQ9fjhX9b8zeQPWk7YjA
Ed3jOXubeI5dA2AajF6N5iqgaz+a9u1p8PQGdF0YNkimoZAJPUny8qbTvasSQQTJrStABuP16V2N
XgZ+LOdJNVW83y7898SA7+VQyca+bBOyYc+dP1FGwjDCs1I/3zQn/TuwDuPqmHaW46Ag+DhY3O03
HCL7TkQFJJilHstq+iQfU9oJbHxxDEHgsyTiYPPB8cNGceKXYxXGxmOrEAFH2Od5OEcAv1KiU4Ad
qCV0e3HYu1s9s1jeUA1QZKMhoPruGke/m537WjUtFevOHvGwkO21BBYkAWP0YlVi4TnFOh67cHnY
vqjxseP4tRMav1ZfoiLqBXCe+x/4EZi/gix66rQtusSGMSEaWPrbtWlsj0Z74TEGnBYMKY4A4unC
HgAnf0JSnNnC6u4MoYUPRLvEHTgnl8ja4Iqfqzir7sbU6z94UGymocjrECT83biLsoTDwN9uswtr
ChUJ/UW3yG1zn1HLzDsxLffKJF/nrG9AZFS642e9P9f6LWM2W2/p2xx5FA5EFMLrtJn1RiuUcV2Y
2khXU2tHEzg3E+ZKiKDgwcmFJ8HJez6GBjKUnEGiU2HhORdgNnFskmgPeyNtuaU1y0kDqhYkc8Yg
PR42zCuqt4qyuBk9rORhKpLxtwObHzIUh32ghUZ+GC17+tGbHYfs9pReB87UUiw8mLwsPvYBiHLE
p/pO6xAuMk0igj4xZcDX22W/xxXhl1ejn7dvS+G6sdJBlHVYQw/xLhzRSGHdPkx/QtLaGsMaOQDe
XMs9RH0o0rQ8X+AXIj/2OYE5PT8eGD4NX0AH02JfNgzgD6Obt9nqs0v09kX/Eg5Qx8B/AZLAZyyP
6OlbM7Si+GtIL5uO7a//tMlALqTD9b5rGe0ccUIT8Uu1JbXe6+A0dodIiWCKQLH5TIRTOCdeSSJW
Z9xHDB1QlBY4xheL2ry3+WFR1nRh0fDDOf6RKX06NOJ5L+6nRBim9XY+E84RwkQ6uAbpp/f8Cofn
ENwInRMVlrj4iLbzQ+cDx3izpBF1cDuMoH/mFge3EiEbb/HxiIUVq4k7vUD5AQwr6H7L4fVtST+P
Jhm/2bHQlog143P1xsPy4NJO/K660Q6nq6ZNStoKGhVJl4egG4meFhv96G1VC6zccKTPezYnaTSn
KvOcBLSnRQYnEWvc2Ju2fwlRiOTlPY0Kzm586p3bVbi23x/ClHkvgqg4RnMXIJtsnysu5uW1Fe2D
8eCBaGWESajG8v0Ria86fhHi/MBLxRukO8YppzlyiG5GP71b95WkrxELjW3lcdsHNAdxuLqYPkW9
8I5EDQj6aDa50dCY5jMFl5f9RA17M3JDW6Bz5LNu23trPiNOe4sh5XnLdCGHw+V3LwWmoKV7dh5Y
LPFC/H8+3n1VTeAxkSlEnigNUSQ+xBekV97x8rY6M5wqiYt0H7ASnWZsHAoEPNgG4e3RcJQ7hK3v
+sk6NO5iyWF8035wWfUDrHln6C29DkYeo4JN3jpCdwNsG5/plpOhhxCupmdxtZ4UNN58cf/ZJDZn
rIo7zOIRW+fXgcjqrNprwlS1+nRYTd7oG6lvrUddXGpfYG+0euFxWwbqmLfC2CBFYB3eVp+YT8Mt
RjgVczuQXEE14vYSDODUpb5DXZz2YnU2n7XTktYrveeVGuIutX1ihvLOOx+d1E5uHOSwEl8xskLb
hP6YgxVw4X74piKxlbyenAghYL6Jukq8AQqr74quDNuBceDFsM0ovJ98+q4Wgq6WUURFL40gMROo
zfCsz0i1ZXYLQwZbJNZgan4nn7yoD4NFzEItaAp1PonPHS9/Z0CZs4JeiR/mdKB5TcxEtKZLfwzs
AKx4KlozYiQqcUH86LwsE43yfCarRK39JJeOW/hgI3tWCBr2oLqcJ2aUTGwvgrW7VoSHzIRDJQSQ
QGL9XpgWvnFVzdlMmpwzvXSL44G20YIFLmAchBz4pZQE/oKizwO35lHJZtaHriufjYMLMDL+F466
kORYpyOEYtZWnSuFond0sCCSlqS15RtN/TSqY9LBJKP7ZPSnT7p5upIBx3igMGx/X2Ab/KSMnoen
Ks8RR28kbE0PgiI8QQnLZmirM1UsXo/iiMbpvzRYa8hax9RA59YQu0cpSMx6maH3bELvmPDA+fli
8l09LZIQZfN+rvpcP15zwSAt3f22fzVaJfzJN4HZeZvIHbcBUYeJf9yyftCvQ1rH7JGRxahq2d30
RG6ygkrrZTRollO0sgblDLd+ysoQolNmGj/ZLSc3C78dm2vtzZpxR36dxU6UiiKNZLneitO4oCFU
Gc+VMFFbMV+eBhxJi6/zzJssOZCjJZz+kpfBCQGsOKd5LXvA+d5rs0c3bqYa8lnv1pUjYAcIRcaI
1KDzjRwQUUmOd8GZhZ/35cW76TdqOHM2rrgVs3IywR5sZRcOirwzS3n+xiNOhIrqTGAawoIMSc7+
ePKaDacVirYNCTbUU69pV7DX2E3YXYXyyprBji70z64mZpcNH1rqIejFohS/rcRh9keWbadcGhrL
8ozSTZyM6E3qOt0xHcYajYSFlzqODwB0cHMJKoABtnWGOoOWPsXQ44BNOyU3fI7a/JqJs8eWeoLW
Bc0Kh5JwLelL/7TpVTKL6ng5Y3fgrZmExNVQOaF65e9Mc/pPcz03QgFtXibI43PEwGRSAQTuUvdi
vcILNqDAo/yRpUGIux2btYc0wooP/zgY3Nlq22SNEFt/cmio2pE3BGusq7ED4FBcWFtRHbw4L5eb
NKWrMFgTiJYQqEv7PqUs2KYD5JJcHYddo/0iKFicuiZSkDGnCCrADy/kE/Oj0riVuxaGEQHKoUUs
tEih80k86dMfe7D3HTnbm4goHt46jmMsGqTxJnTnm5HzwrOlKw1Cy2LT72vhhCqRH/axROLg7U8o
Y/wQPyfO1zHyaHC06KyFHTNilvn+/ssVqDpEPgPHMP5fHvp4OWkOgkE9NMIlHBQaA1o+m91GT2JV
hNqMHNhYi6WieBPFDk7VvIm0M2a8Ju7cb66rdPk5Swl6BAoADzuFI7izVE+5EW8N3Uft+4tVj5av
MJtF4SynVeWI74+OXxLLERzZi2ZhYyjlNR2e4xBCtVBLZsvm+DXs8k9XShQczDJ4Ty4+Ephdtezw
qvfR6B+sLAxhdAPHI13/OskputpuNQYJhB+gcUJlcU3OON3yN+RSggiPbqaNJmNvwzYV6GLKP0HR
Efj+aLsr1zY5m5r8LtWgxZikNPQTmDwRLrMWD4G4DX2o0aKF70BAuYuSTuOAHgRaAnchWe1pSHKh
U5H2qdQ/1mCIkt6LrPASTGjFhrwZXI3XCMApgDyRXNI6fg0r7hRGa3NvoB1Gg/y6gBi0G7EjiGFE
21iyPs9tLDGATZlk/ZTdLWN7iPvS3uVZ14SB+/ma3uQ2poJiN6CjxT0lhJnbR9fKCBmD3HM2mgQp
3NC2sXizePQsw+IuxoBibB3FYjKXdiInAFKRBNTweWIMcjrJOFGarDtw4P3f4nM2J7T01r4/AMYV
2wh2ypC91eHY3aQlfMRoDLNqWmka6l/JneKvMoa4l5ylcKeE3BXxbMMZuRLYmYWhWNP5oDQ+WysG
jW5y9xIeuYwjTipcFnMB5HRKZ43LxO4v5kQt48Mi59MtLTZgl9fAhdsArJb7HVpdv6fTiHC1zFqy
UIOVCpchnAmx/zjENwOxec7gZxKRMyHEcPGRc4CSZEiGs4wyHjrKEie9eJ3iAsS/xzGTe8C4u9q8
m3/h3vBOuFZIC/C8GDBcQHEmsirzqbjvhkVqJbg2fUIfraXuNrSnG4n5J31Fy8qydtAxwXsbMMRe
dm9yd9miJzGPLLSWlhHKtMaYD4c+lhRcR/H2LEiHH0QsBwwpvpZbQv3qh8vwxmUzu/CcoDJhLeSh
Hly+Lw6D8pEstzGUu0RJ8xPTUgKwLGiaLS+UYQPIS/mGasaOZRS4hobMg9DNmG0fKDC6zDlxF2HE
qTo3n+rLYBU1fPYo2CIUMjwwWaDlUPsww7AtS15u4DLIpKL8kpWEcddeNWmkNk34AyEedpZ7HWc8
bI4aPA5B3k6uYonrQMmJMGOAIdMPo7vClJCnJcsUw0uo9IyZ39DlTnBb3I14iCD9kPIkqlnjANN+
hz0F/xDIFVGlXeO2n+Gh+jUsxhEGpVyBlbmMEiyTXCuL2IBmX5ZKfrYNEy6UIzEsF5JpIR4BwlOY
8kfAmcidce9hH9XaAU/RkA+zVDSKQWiTPPQsK9OrzgsuM6HDHVKXo/nJOHuw5gvJtZopXAKtH3ky
y5APklsMt6vOAwHM4KnIw1WMkGWAacPL022G+mVjm22GLEE7bqxcnjGzoIdpiW7yH1iClssKxMVh
REOB8YFVkJ3H3DzYSdDTBbWlauWjMq4nbE2c2encW/KIeRTCZXoxtnlMjAxorkwrRmSOTSorr5in
1JC4ksQOaMbZQZJkrgWa3DWBjTcN/Qv1eLoHJJ6zFO+M9vTBiC2cZQirS8g9jBI2IRncvC18Jt4t
oeWU8M9HM+O+DuHj8TwSHqWQE3lT7G4tbdM3eTrCCUoG5oZPKU+GOogXmo8gfPAq04Sn9DYsF54O
bBBIPlzfyHYTN7LkDmn2ns/Fv7u2BmM/4Np3kGfgT/gaE43rtOZwchPNnsovCbsCOujK0mQHlHsM
BY7nkwTakAkj9ynq+9F1LBnEjBRTPFZq+xBlWnKgOncrWGusOh9IVwzEk72m7bUGfGbXZXXPGDQQ
xTKYXFH2GGcROzfnLa4Dvhbsrw+vxziycQyX8Sbqw6cBJ2xg8WJb8UzzOYZQWFAdtMwZM3fABgNQ
qK9WGuAQn1x+j7uZJfyPxQjiCUpf4mzLZFP4BDZEj6lAk9x4zHggrDFvxGMlFw0QpyYr4k8YNliz
DX+WJSCPhGHZPH4Ia+2AU6vH7XSRjTBc3Qyq23mYhwb7nfQo2J54QNDN+GiWlTRMN6I5FFKy/j9n
c9YXccwMxduptrldM/Ec7a4unBfIRN6xjLBgiM08w/HJOS6HJNr0hD5zN87bYoFjCMXXjbpV2gsA
HFLg0/jQf64mfMHpAqyn0t7snhIycjUp/98YeH22suuxnWL9xWtNpBCSI8N1S0vkbakoxqoJye3s
Ej3qRfFi7bKYiufAmzajtGukHyK9jLtU//Ra1FDhGEapTd+EE5F4LzWcLzZjxXA/OW9rxJCuGqJ2
VIc9zrocd1SO6cVEmgcxvYDfwaljqzQ4OFMdDHVMikj+hCR10Z9w8DlfQLsaSHPiNtDwvfnSBgmq
j5y4uF1jfEVC0pg5pUgbpAw+HMlu1M60hnArqYZAl9/1jVbOe1Wj2EZxyHJIi2jVgwFG+5ozUD/9
xL2QTxBIcmCPXYwLnDZO2E97khP78vDIwG5BjlecfKak0yC3SGmhc4q4GAVkZmK5gEwVMxXywhbJ
A7yH+fAZFtb4SihefEe8KvcTEIt1XPzStuA+oNeLMRNk2y/RV5sY+gLmiV5jzeSLThYDh5o/ythH
3wac2yif0No7WQ0NjxETITFC2cUBVxPkHk3AbpWUeEG+WugHS8oFSnWaiS0nXZPNZ9Bgk74AfWRp
3rE9+gzKd75fyNHhOlS9uadO9nDkWNvJKa806dpJBwEeOGvNlRPxjsUCKtjIZRLoMI8hKjJimWUS
pSvUEzrBo2ov9rEcYM40sVVMbCT8BluiHN1k1qW+R1loIASE2cl5mnNNx7yzMbwtsdmp4+iOjRZ7
3ZPDaUKLmunS9IgZYKpS+3J2hMd39E6RkMzacANWHdl9oM0eYfWf7eUbXzO6ffqFmcoBSsjZstZ3
Re1lbBq/3AU+FiRdW8iNV0QHI5bNN8sF0/7FWfrN+Yodm7XorW1qrKTYFLXJb8bwPgWeW/w8PlCI
tb6wG2gAZ/Abkogr3QWs26XRH17MVRWO3h7pCHwp9+moA+KM3lr4gTS7Gu1dRBoA3pAe4uO4ZtGE
b89uINeaJIjsuYv8IM0s4zcIjnHi2kDl/DN70yyEs0QAsKbM+Dn9smQT8vez1/hlHwsyKTr6h1Qe
moKkumlDZ/2iv4hDUe5qI8CkowsEz7tE0F0N2fTw7+WOYJVBQwvbIGaSLw2kHCryigoBI68fjVe2
KHY++ikcpaS7dEUxnDx1N7vDDW9gtsFZQ0+si/XB3Vy13wY0HChzOIhLlxXvU+eLra/2Y1rTp6+4
KbWQO9ichUBSmDYHhb8RMhVhmEqk+Vl/jSsqkogWxZOkmXYFefmQqR79867zzPCOQwLLDNTpqZOF
CUOeaiMW47Hs7dTj0uLFe3BnP3tjw444c10te5jRnhFyo5/nKNoh4naXRgZ3OTzQfJIKnrhojglt
Gpc1iTpURvhWsfR9PJZ4Ti0SeMRyPltiC0cH1xZHMmYXo+PCvi/kTFERXFzxtvt/I5Om+jPbi5Ti
6vXhtPeMBFqmeK5TNMCnt1FF8DXwA7vbg3KjT2FzYvOSTm+YWZu3Q3VW0bHHWcTNVFe23x1H7NKS
Zr7kO24Kr+W+dZpyJ4Wxe53Jndnj5AfyAM9yMsP4ioMLnB2e+K+Dz6KUP1MmvfGweWGYqT9hADL9
My+g4Ov0tNosavxY1zqs29Ydyj1X4Z8TOma8g0V5TOPSvbnl3zuD3+owhufGj6/+9gdDBcK7aiQS
SyJzrucew50VzUcUIVY/cd1otszmLvswlSzEX+oLqJ56mdYQW0NaH/hI5ae0Qe2T9GB0Xsw+fH1J
hmnaIYXjBa4+wi1jubOYU7/yghMloQJ05twl/HnOIAMzkVdjgOpXUBQxwtuhWcEwzsdGZbOUgmxO
Cfgry0jBxL1UY8kdff4aegNDhJ4ruGBn1DAvLINfJDIUYuMOQhkNFQ1e94husDfgJy/+fTofoaTR
9kjo4VszgSvkPghZDI7hpYgP3NKoOxSJYFO0Fk/GE6K9wpLVBF4C+RuesWkUB22Cy3Dr5BTAqpRc
HLfrFxouChATuf69RHVCo2a8UMuhyUASsQ+PG+4jUhBEVNKwPNvCG5fhx1yHR28fw2tYjM/UqT+F
z7SazSm8uTfaccyqkrGvTCj6qUf1fUicC/xJRs1fcwTn17jh5GYgEr1t+7Gq/T1RaaYAsjtb0GFc
DtlyheeIAYLIS3d+ob8X9PvX5xE6O6Jl6RbHWFRnB+eTXv++JNU3jce60B9kzQ/ss9sIdxOcBuB3
Vh1k8tDUrK5dXvVOBHN3xZfDu9kIhW35ho6WX8zNxRyEj8JUZrttY9zC9osbwgh2TzetoLLKlXgw
LtwO3ddoMK6tBqSY4JhfPkK1DO4gAaOBiZb5JXz4htl86ffp00d60kUfIIP8JQEEZoOdkqIwDL/Z
I6YbLOeiXLBLOj83fVBpBwIL6RlfY9k0z5udqu048co97iZ9swvXO7tPPxi+IkJj9chafz2GLO5K
eDYQHp7fJ18WvSZsgA/usIA99MJKs4cqJykaMIqxgG35HUQyoIkpQQB3tsqz3lt+2TJKTZ0S5G0+
hy1DbZkDIbb1EDMXyFNBB1rLzhIs/ZdcBm0Qd5JHhLj6giz8onc3VGD+EaFkCaSLWnQMr6MHYwKP
WeOuH7GxAFb/ONjtOc3ZF/18I5OgGWEjEioq2UAQIPmBIqKDGEn2XjejULUB3sBrcAtk5bxbp2AQ
HScH0lbFcQxPYSpKzMem3XVbaD5uH2G7CnR99vvrD7Z+d61LFXDX2rC476Ab5RhSQr+r9+kzotN9
OKeQBMiwSj/LFrOyCU2mwZXweaHaxLiwnCPE3C635h3ePAU+AgwXnLhulF7EWVkYueO80IYd0p80
DtqAjFagYiwsDgP9wXpdG+cRemVoeZMLuMPDRdE6z4s1cmaoBF2ILR9DvRm1+wHKHZ2GDUrgvJcT
ttiIu1tMN+COr4gEFp/r3uo+uS/koeLXMfluFY+vken2VgO7widHwXmnICLt12DDuUZiGg6TAWB4
qHgd1gOUoITfXW/G4Yjak+88P2ZFKxDrW6jWfSAEgAarcpmSKRp37JTOQROZaQwv+gMNBWfr+DA5
bWE5zN404T3Y3OjN27MefuYoELuhEt+92jpt5wyGdE76D7QWoKXVAY6yrDXIWodt1CDg6W2QoSGb
/LhnnNBn2vNRA9oxWxf/h0pDMZKR6Q1dFltONSMsKSMkIT3+5Wjvw9LqDxGOUD+yLCFdKjX3BHSM
kN7ejxEQsY/JCtx22AuNuz93q4cBr78J9M2J0dtFNSNf1QbT1+Zc6NmX4uPz1hWaTN3pY7P3PuMa
T/Lwal/SFuf9eOC3mB8881nXwXTrYh0Y2EgS4sbZ7WMC+gABohU5q65W21caenfaoT0LF4lGtPVi
66M2cL84T+jfoG0MpsfZFddUAF7nEh1S9i/rYCF5GRabImSdhHj+dLomysukn1DS6Xf2vR2bqojZ
lpANetS29DTRBSI7ajs7Q0XQtrdLA8FDc1N5j/EhPUXAjOwPX8oCW5ldnCMvM0i471+UZC/tyiLS
15VZYb9g8aPfsAYfoxqrJ70jws1GX1P/3kyAjnbelOluz3b32hy5wyLo46jZp466jttLZXpKkRfB
AajHA0Vv1Pr74rze+k7Rbqg1RuVK3XzAcSjrWfSTd0AyKrrEcrQ/mScq3wwCwOIN+s5ZLj4fjRMb
W8xpEMZENRT0qfGgEG6B3X8+gO4c8gCxOJ9xfgQI5a8cCjn+feK7paQgpt+oHyggAlAdp0jD0eHv
QGnO/xTq8OacXSxT/RfsZh/GlYVxDs7ZkoL38K+S+w1XSQW+KCzWbn0XNFGDaoOVYu2Tds6FPhYl
RNbS6EzePMzCEfVNR4c24j7X9VAecNfpTvfwQZAR2f+xdGZNimpBEP5FRqi44Cv7DuKC+mKorYIb
iiv++vuVc2NmeuxuRJbDOVVZmVmNjHUTueIHRCQIGsNjWzvTIwvXBv+bEjEsg+5eQ0dLJrfXBiha
LKI1QBIUTvuJrM55vCTuIO1YHxf3yXtSklBy/GzvV6MDxF+WV3V88ZMtOYNf0yrruCakYRl52uVw
WXJ0zxBF033SO5q8+c6BHfU34j3nDjnLRENHbNnG2ZcOEYhnSI5Rwt0j1iLgugPPrOoOdECQfB4C
avxhzS1gOKJU7bUm2jQGlXEZ31YoWqcE0399qxtAYaEg7VszzAAoa0lpUBxMmHpjfE4odn6sxui8
O7hUlq4DZvA7dgKU+ospjISAfo8ZhCK6/XEstV4ETDaFSw9HigUQa1fkuJXR2jCxOe+a5Ao6BfW6
Fhk/NIcNRqPgB3A+hJuBy8w/lgG8DQ93Fj5MrD9P3FeqyV5tY+DSo77cGlF6XDWcK3DDfv0etqPB
HxW0CzTa17wnbasmfbch7TvSgYFZVzqFlQExfNiwpru30zOvxjfJ4cvehQhL/3ig1eMIWxShSDaw
76Lhp6asxLbp9ne7QkGD20kLPExVRAsg5PGlvh8pcGIgnv767dyIJNf39ZmQlPWqj81CeaXkzMK9
j/FAhzc6EXb5To3oP2E1aaqK3aKbbw+TN8BT0j2YvWjPpEdr+WCfQXcIOqUJl2G9pD0JVPb1CU5q
U39Snk3EXxizVpAJWWq7fzjH4Pw4h5ZHw6Lk7Yuhy2FYk66j76c/+WSAes++Z/iNEqv9scD2Kd0h
k08udDfaS/9wPCqR7GE6SjI/zD9aDXX1wCqPq9ZTh9Mu2FAnHBB5d2HftDYPitdA1iQ2xJD9jJFH
ysYRgvXfiDH328+FoHTpDqI2vnfuXjVf9N8ZIbwWPewhRirWckqEoUz84UkclIddWTtkinpPThQb
SnihOjPyRXBo5v5G1vUrBn1v+xmdMIfpkwr1EfUwlyHMhnPICjN/rx4u1A2tQdbOzPUN2iZO4sFA
a2z2Di4+5pnWgfo+vZyxxxVsgIZiuDoL8v5xaSzzxtb8TbW2P75nJP3kiuMb2RWfb/bmgHpkO1Sc
D7AswDR5yNDq6gVJw4ICLWQrvGptuHGAOENfEJ8+JJp9RLiYfkBNbgvOnDxvaVzXKPAD5LNciycO
743Zg+ptUWD2rQ5vJgCQQjXgPh3MZM4qzKf9Qt64tHlMDxbxOipvMJktClwWkwZSwPe2RTIrmtf0
THUPpF6EphhEsUZKlN8Mn3YKHkl20/ePZsu5b0VzfV2TabIokUeQpXycEw3FmEKc8dGvQwVE4p1e
DAUl7nL6jF4JfLH04eZJvmSuF3v8KgCvkT6a5CIxSIXqdREWU9yza9rkGa3gnHatR9Kk+MQJkdMd
wHljgGYLUyvrrI2PRBnj8deAbEHvXAhuHNDrS3p4Nl2GCApPOE1Sx8pBjUH1ReHfiOQyfjPE4jLd
Sonp4zzRRY+Oi3J7Ggm4IyrqMkST/tH2QxXNX8ZeX+vPmlmUSF3MNVPWSPIlVLBbbJKs26TwyJC8
l/NBJN9dX2JiiCuYCKCK0/Wvo+MQEo7Xpku4whkqZPRNngp1SKenyToeaD26UZA4N1Jobz5jGuPQ
a1x4VVyjMwCCVtbXER9iVnFFMO+RiSHkbbIdWv3CU2iQvS2PZKwir1ySaJ/i/bCVvdbLBAkt601u
fXjMEO3zHFmdOSpagO3JOVy+keeTK6x56rz9AiXmX5VdgZxICb94E4yQyQ9fCETxexqevZvQ9M4c
xXHR3PYY2Qfr6HUJhxRisAb7J/exu4wEUdezxtW0useM4gKmho0EWsuIxKZ+ayL9Lcb7yYAL+O1r
75cpaToUWv2SvedK2B7fZphE7rD8bGEoVAZf7zDdu72HfnFYRx/aedZ2kWzewXVPcL/VuDlDFYIW
NFXY/uu17CsEGqdAYaxEqnFraDUTKMZX+onxOG6p1gBjEMCb0aPFzHJGO/vWzzwHn4xbPIJ6eKVx
ybDl94kituWieUO6rPfXT5sBxagKa2TZj4feyM7MBCLnxvFIl6oJLhl8ITByB/5rBOdidSns9sPK
IZAnBZXPdbnAKNa5YU/7J6YIjM31lVJXKyjTnt5mQp2/3DIS1wbi3GHOI0hYx6XbTxQKVc+3JIMf
Wp1gFA3qoej3WabYL9B2zrhwL07OOskEaS+tJpqfp1Zv3iDgJr++b1QmK8XatIYVci27qODTD3oG
y+/jbN9xMDI+XntUMD3nlKjwx23GmKsEhf7wDkuoq4KtiT5rjz6yco76CQmvvj2HvaQIxVNkYEof
+B7Re2detyziT2JbgktXnBOWxvmHWn5JlcXRH0BDxgkoxysjdF1jB5ABZHL5+C3+EV+ATTGGwGxi
fZ8QY4mjB74emUIUfiDmba3vYStrl/oTRikjE/UwkYhKvPoY1dsvpvT0QDHvW5Hwr0UQTP+trfwv
dhJXazml1QB4C4mAysNKNrZ9MngvVpsaQNJ3Bv6Bfujw5V56NT+BLBMHMVVTLU5vaWfazW1WDfBt
p3BaQUPb+3RNBAgB3YqkLCTGG4XzGDfNanxlFkPhYpL0t+HRNqc9pLF/sIvbU5WZUEwHmmY+r8EM
mqu2LtYL0luiDcyNRR5S6DceOF4L4QFbDmaHvzdaB4DaDljyig7Eq/Jj3HE3AjgaH5LruMI76q+7
tx/LybMVdrBqx/eorX1omP0wjx8DK5LTWe/WVgWrHZ4XJAo0S286cOz9gpn7RCxa4lwh5sO5ddue
vVbXrcMDS/qVU67G5/Qx7vKwT+tn0GmY91XlvqdldASXTenMeozuUwwieCYgyHsKnYhpZ9KfdXZL
jx4IuyJtUnI/GTEz36+UxeOVUxGXPnrn9BXAZf/rTMv09HDqKfD9VwluLOfS2mLWI1y/0qyjJpPF
rT5cuKC148WC+jlt/BSHmB3bmIEmLdC5WF2Yzx+DK8D6qDx1aJAN8+JCpyWOhRVpLdZhzG1ehwua
klJbKFNh5hTRJ1iIDn+2oFeK3vOO6cstaCAhr2uO7MsC9TKk2YZKhQFAZ3eBdEi164XjoLYwcKfz
YZnDryOfYE8d/WrFVOuoIy5wnxhsXkEZifsGdbTNbXoaX8bo9VuBuuOW3ri5ZE0XtD4uiDFD5DSG
Qd42l7vejsaWJ7zwI7KQQNp41CE55wV20ZMoXu3wzIDgZd210mbhh8i4YclgjaAEUuMiwbUSo5S9
6UoVmYLuUZxy/HM4uLjFG6STdaV0Xn7l49SwNMiieTJ5N/vkX01nGb8Mx6C1QgQ6GIM+CWOPUYHm
H5cXvFi0dD958BAPkLdmX6YHyo3shLCFqZb4iyhv3k+LCYnQlfCZeTcpJ7eQLJ1kxzypmiSzClDw
I94f9I5q9FEsWoeEOEvag3TRP1tNWumQm935Iz0sgNOPUWND/XN8GofgzlQrGnFrVuB/dyPmNYg4
GpX7UabL4dMsqUoDsoEv4+XByEVkdXTITS9YpiIHoktTB5r3Muy1x/lZ/zztJb7cd4uQtV9RzhxQ
6ts8Vf0Lt3H4IlEaH3hvbh5L//KNcm7/163YMw2ECCQxXeAZOJsfCgzWtU2Ydzs6+2tyVd12GdHq
FhcI5RDke/vw8Ze13sB5YEAk7RRd6/rw1FqftfGCqrVDGX8UvX8dl6qeg0JCOuRut+bsW70Hrbev
oOdrsxha9x2D7uJDfeobajjou6/BCp58TTfaB31rKXziUkkKkFfG8iS80kNlUMKlOc1V/24osip4
6kCJX4ZvFMiUNZaLYnrnCDACW8A2heK7oU3CgxzrCzV9uXiANtECSdieMMGhTS4X7IWPOgX8z49q
bz+FYi9U9cfsNWO3vOUNS//GJt0RBdmLovNLqOW85gNgntLDhK9doH/k8USSXQ2OKb+ltLuf8pJf
8rWC3k2mCU0CKvsN71gzp3r8ewcb8u63xw+KWnbBmytU4UyYv339fi67O2H6b/MddeM3KDob0mq3
Rc4vVPdTIAdFeel3LLIVRzdlx/zlM+knIV/J6CBloumq5fVjdtzx3/+/djmoNlCWvEkZcQS8h+3k
UGpt0NaPuw/gBcxjLFDIR183g79wYOnVwgvhhjc7fl2Hp1lz8UmuGHEirx+Y70q/A/qSz8WfqzZ4
6c1ouXpxwk19v279Peaf+IWWramT+H3iZlrbbPbea+2w9YedKcowtLmK8aADCY6riNMfRiUdNmSP
yZfgl6YvEKJtxe0AQbyoZ32SZtoEmaUuTOL48/hgf6Vk0FQBiUiST3KiW+Xfd/SJu0aRFdmA7i3t
9JzR1CX6XOgLjFNI8pl3xzRCtelX2nX740FQQ8GlvN2iD1j/792hKnDz+xgKHmxabqIz66Dx7EWN
v17UxZednFJ6G9991SyzxrjZ177UqVOwYNmeVNjlT1Jmedig/cSBYtwtkz9s2Euh8TuN8eCv73bn
SzZWzTzMwzsyUZqFTbrz2/ow+R4M3IYRmCaHibTYkHreG++ETgpSFj0z3pUqyYEuNJBg3X7ypG3J
LVPmt+xDB79QTW/Zl5YrdGTozuUkBi4OhcmN9rd0tqQfrorqS40GRsMVKRp8WYM+yNgQ/NuXSptP
VGHgUUh5fOTViZzEHzatehcvOAPhAT6L+LiStRfAxFEj6NRGhaJ13koaFmG124VG/03afSu3G/xD
REsoHnyebjOq05xAGEFEjSoWwH3x2LTxZBBynPSFflKPlDZZEiLhCXZkis/hHgrTRD8RWiFSwHaI
nIOEjwwFS68WuFNh4sSVtbJbWJIFSapysFzM1uD7mqeYPOkUlyFuVih6qDXaZ2w+KHXJuvBlaSFZ
D8G88FkLxSWsEakJryhWUcqTTE5/OQ9i3/OvHnecnCdYjWXnScNcJnwXYgkAmkzZHDFWoibHEFcy
8xg+eNMR/hIfR6JDisYXrIX2FFhyoxG9fAkmCQqFx0OCe1wQExLyyGdKURxX06BrtqLKVwGslZQ6
jPPCF4zQli4JFeiqmJL3DKSbKhk03SSQcILmhqq7JFwnSjXilNyUKzmmgmycMSd4ZGdb7K5EtiB1
QpcmVhT5sLoTWzl5KfXaQsgIe0x5yFEFkyMn5O2wJ+TSkVqfRhC/qLE2SGTlB7JnuU6SwEvAidSA
vX1kQU8b6RljOfyqqGh3uSmEwphoCYJMAEAFEczcJ+HhI8S8bs/7BF2hnE3WTvM1sBkuEss+UcF4
PU7lg4Dacb3D4I2wnHTSkVCeJRaLnY74+ME0Junmg6T6/ku3SZ9wYSItxVnPOHPD+EM1sWG2kWlY
fDP5+Eeo6dTPXlxiySOqTIXuKnZnXCpurpo8MsChl/8g7SPZ4NovgwaXJeXIEKVwGXzB06WsuefO
q6ScDT3pRw3ueoN7mtLlIpXLXmxBT12GDif5IteE+4WrFVvJJWav/FjAAW4Adc92st0yZsPtR+M7
YUW3k76Z7G0qcBD4JJu98u/BZ70c9kDlkxFRybfs+leoI0k6ret5AQ2s9xtXTZJDOvAmCSX3aNtz
MR7iYC/+62pjclEnVeU3MZzua1RPr1kfjJiToEEIf74o6dOOS/IrFYLK5zpRI79kPbfyPwcOp8ec
nslPO+6DwgpURmkIUpHcy7EVIVIU+4u54xt2gXMldzuS9cOC4deykfzZ49bFvhjGYyk4y4/wzIp4
goEWeU//rm2Wlry3CCUL968O2OG4BXcBKlmE02UK+mApIXUg7J4sMdNUvhDS5cP+XSGOgaP48ksy
2KV1bhnKQh6epXW36riO+TxCzei2adksw7oUZF0S1w42xNQUOM06+dq90WFXITpgyG+SYqAtoSUQ
wSAQ2xwH4dcmP0ZNjTuOLQfYfEpR9zxjcxjurmS5m/OsUxjs9EwAzuOOMCy+bdglfy+oQQDDYLtB
xUYQ8ffQDjte1wlWZzZn1sPoBYj7YvAZ3Ly+dp+zDy4CW+drulQsOB6+5WodqYHLVYTeYdMjQQmB
LK6YbF6dFpyEr33YNWN5zZ13OKDn/Bs1pnXCzWMEBXWsLDjyG0n4bYMVqVh5yNCWK9mhb4IScmU+
3hLxLdweN5+2yM/VMXG7tXdpwvFBeK5+rDOF4bcBTJKfBCxpLA7T56xH0Q+4vTfqsDX/jlhI8/vT
7qPXrDGbc3AOULBz6l2zM/oOcWXyuBPU0J9WPr1bx6Blt5APDLmcrUVr+B0edj227oy4DR2Nt0Rs
sGDTDcePeoZDkr1wn5pxa4ENUnzY7V0O+2t3Ri3GxGF32tUxuMNDq2M6tT50LiMX7TtsDEAerg7H
SegE32xv3BXYS+dZY8tF48JEfC+/5zbwS24DjIOj4CPcrcaUB2MJJAFeF9VJh3n7yzPIOANoxry2
MP7d0uec29kBuJCCo8wa2H3yWAhDpnKeeOQnzw+ONANzLBwkiCF2Q++nKQsObJu+CSLrLnlqmG2Y
vFkr9BTaguOq7li28Xtzl+onRqgsMbLiJaAiooNj7sIDk0UBFklMsY26pk8aK2n/xxDG5fSPJnx0
uphcdW8lJs24x8zqn/SES8GSDGWaWBRhD8uHqXECVjfqMM+IPS5s/pdzXbtYWmUQ+9MU/AiOmazf
RyEy4YxG5sgc77rtucviKOglCKe8ZLXGKZM5NgXOyg13CXUvzi2or6weoFKSD0qmSSsitmTNIPg8
ahQo7/z4RKXzm6WHmM0hvALXwBSWtYg8FFBZ1hv3CZV6zRoshVuIXWLHKny5FD42r2RlJEVkuQPF
H4/dJ96IJ6scurI5+PSY0pkslycr5vCr0TV+/76vw4vxwOoUUJLFbtzBLw8WvNhExvE9PfrCBQSQ
t9YtoI4m7T9xhTSOzoLOlQ9Qt6VNdk6+DsuxNvMkRIPxhY4Gv8tinrF7HgRlcxZK3QxhQxh2PMje
5DZ3rABrHdYRaqMP4A9mlCDLuR6vpXwrAVXpXWHLy6nySHO7LgQHYJ7gvZo9/gI4cRAQ9uSjGW1o
RGoObmaF96m/+H1U2INNR22QeahvCmFMXEBPXIpfe0r870wBzIQ/JqEMTCKB7t82xB5qz1rqahAN
JWmW2vKBtXrL8WGVKNM+0D5uCQOzAzdRX6GVJAvh4Q+atDHTskLfwnyDfwjLmyURHuBkQjNkra2h
v3pgAXdF2JYkke54vD8x8aETXcgEIrFe0NVIM2mkposLnF4keOTpOpYcbp5irYBfGQ5XtADaJ0ET
36IgKAOMEMwMqwp1xCuSzicdpiDjxKfd1exgYIG/HEdGUXUwabpQq+hXBLfAssc/peUYVtbv2mAT
BanLTkw6bXTirpkVrv20XnCu7sYNz7dv9M9qCm9Cm1XkN0vzxHCWmMmmUqQvAPQEp7rpsDEfGFCt
8AfcSq/PY0hIyb1MrZQHriLkSK+ZS6QgRh4y1TA3gJLyCLKGbVjoexjlUyiK57iNQ+XMXro4MZn4
bfZ1mpOZ0sqDRUOHGW5mUSY+2t6Ki8y35iogwcNxacQF9aKVgkncMxDDIpqHBJHJ5Y740duVXke4
Buofe4VvumrtdfG14hYhgZ0cTPxgbCaRhgvVascyZ0L0oZETXZXxMFFpP7XHElBes6bYo4s5Ko2c
AqY1kU/GWYzqtb+qYa/sdbzSMVNR4B4xHfErNunBVraik/TbxgpJrFM0k12hWpQe1BqKW08x5Vgs
PNM1epDjK8jpRhonQLt2nQ56+ITx1gDWyjygk9XTwC3MlG9f5vyymn92Kn7qjWGB/xIDp5qeXQaJ
ibjADLhuc3mFYTg7FQcQqsfFmD327cYQy7/ApBHdxuQHt8Asxux5MDRPq8ZwrnLdFQ//FDuqxQu/
mv6OJ6ITWYCzlMmw3I/nJq5Z899eachejO8BH96eiYOedLqbc0TBHI+qqxaYgVjtB3Mt4qXJseBY
YplsyYeULrdTPGYUz6TX1GXat3WMWuyVzVVAwoLdFRZe4NfBx5xLgyMcp/o2O5X9QhL66nJJDlGm
0myNA+QDOG+TD+f9GReC7w4YV/1+xedzWJqOsxY/5zTkIOmpxyEc3bcxHwwPK65Cy5PDjOyXqcb4
pkS2qtnRGTMbORs1Pk2/oCfY1ecraiwb6jE8j2r8eBsQGyhRSE+3XF/ujf6wcJVhC51w3I7p16aO
gmzpvHRTWXzTR5aX7oko+2EoECBK64FaPusDGkCLKNA8W/ePXdL46BIpfT3P8Eh/6UtnsyWBS3g2
+5M+UlCAD6YlqSVIpiLEaJKSNG05aYruhpUXS2u3m7YvBMjEzvCLWWdYLchiDVxmD1rR0cAqe9D2
QSyYd282pTzswB0ER8VQXMkpHlx5riUnghMebZeuS+Dvjl0X83gyDPIGpwy/GbxHnY+QTIFlFwNr
RDVMs88b61EVP5ki9ouTUV20Nc6jrJ6siEZ7Ui9KT3FkTaPU4TQiGDeUDZmyq5h1XIrCoShLKE6j
o1yckdkhuf0Jrgpm7S/MX5jaxLCkXOvalGKTBdEiDF8vnF5ljaEDMnM6GbHkMCFXMeUgmXswnWeK
C2yXleQQ+JAa/Cl6OEQm25Tp/WZcd+04m+sjXSMqzRioDftAuyKvLWaV3qr843vnmTzd7rQ5pmdd
aZ+Yvps4kFIjMuldtGcKOkWZxOybBPUKwraXNauC9g53WtbDfQoHxRXtyp06LcK6dNMciZE/QSPt
3XswRJm0tABNGcTeGXJwIDEzH6MsAbYku7Buhb5A0IAsKZEuBMG8ZUZz23TT1vpkrcUCHtyXErvY
nxy1P393oQUr7HXqy0D0rIbRg6wSm5n37kXCGj2A1gWch1vJ0l3D/XlZiOqlsy40JOtvKO1d1bTD
eNUp5lOOZ/MWIkEY4ywwX+raF6rPKWog9GUDLSYqGscw4hsWFXwUlVxgFHOwV3z8fSC8OuxFBLow
ZzlJONwwh4kx0y1XjZ6rzKYmA16zdZwBmR9ogxAw/4uBqHDkgM4pVzEQ7U3hzMJFnM9kZEOpH2iw
tKVv9xhkPoaKHvMZRuUaSAUR7gm1R9AXVArEPf6bwkED9hVGO7MFERMXW9n89EaWaOPE2IRKQNqA
rrBoMCDlhWKhZezYnBEqeiSViB2+bC3OwmC/OupKyl5SBYG+6YeA4gSoqKCIcyC6c9LIMGwsW2ZT
H+kotge4PHzZZRVIO3BSLNT66qJoIb+pGTHhN1FBIJDvw1+CVZjHg3H/74NF5YGGzn1c3d7gFPb3
YXS6nmqqKICiw3ap55MWe/YbY1p3Qv6jbA/vk5uvd+DASFiUQ3XCAWIfvbCY4AFwhzenughi5jYw
kcuBWvQ/f2YsEBiKJBjpy7GDqOc9rFGTEIrPsEIaeSv8+dDKTAwH/V89QdIAMcEPRSgHW3qdpskm
hRGNcm/rWihhjVEbfvMQ6ZYojekm4hBW6drTCvTj5uBjCOCLMPckikEUhu3FFEUvKkMwPu826UrZ
PrvGh1h5IBpLzJRrHQtbq8vU9s0KL4WxJROWuOQj5kZ2jbqMI4jXhM3bF0wHQWxKkpDi7TzWYEbM
qpCMJ5Kz0DbVZt5M7WRbtfQu8euvlgvQlVC1TuBuPqkacB0MGUEKzZKZRp/AdZSSLGth9I6OtDc/
gBlrTyhhe8pnorpjYOQJRTgKnv3cFCYNFU/pAV84T+peqJOtdyQ6Am1DIHejn6RCyBCJ4aM5mbDe
TR46y95nujr4ONvqE4k1xOEXf2LKjiw8p+i768Mc3NufXW+gZdej0x/2ll5/WBGEZhuBSfZ2e1zO
fsZbWK9GX4xy4bAGb6sfQgbnzdbVfFApH4QlTS4tE7NhtNOwlHjcifGRX/s9U1zQxLIAmjr23PbD
wjcD10CDftkVTbdzJgzGNVvP/NL0cU6gXvCwStMY8syzuj52Yvb78WDYQkgzz4DP4ffK8pYkggwU
ZLgJpnUcXflrkNKgIyTEJSchH+cv+bQyvHasbBBmfXJX1D0bu4uF6YlFtjILEnHeZm5IUzvk/huh
G96tQhekiGqyO4DiJMbVSlTYFN0UhPhYBmvgaMdJuoUC5YrfdZJ04k0Cm0UNBiZV/aOeJC8doGJT
sXbR5wXYhpQySSUvc20XN9GkryvRFqAo2SaoLjmZSnDJntsBF/GPnJr0cehGAxwmyLevZjN+bzjx
dty96qcT9IPWVR8waQNsXZ2tGLVmQcphgQshrwqVPkxOhp1QAwTARVchEz/CSZqVxATqvaQRCfPX
1VLAOngu945xaZlCi8oN0nOwX0UVEJE5UOBL1X2s4RJkLKMCOGrbzT5oczNsOSueETHFR4OEWCrT
WNo1xg2PXIEfeMdoJp/0sP6i5HIQubLqQ4pR5yxGDy3hHezUfmB9o3d9GDHYghJHsMxTH4FHbLeg
HYj1xkfVbt5n1DRJdNdKIGV2nBjwM4Q0MwCR8JH/xJY0uFt6TZ4qJlQEciKebMVMv+imXBfxSLAP
FVJ5ybIhj4YDVijW+974lDVQzN21tquyLCEBshOby3rKQCL8n8MC8KnL4ZLwUebByRK8Yaj4sHVv
w7NTJQKFU/8iJKIwyLBxFKcZXulPVyHegK/Xs0MX7/+c1jsgoX29ywQU8eVOQppn3GfAy2smUuQt
sDyYLxCvmmz5QgEFpLa7Lj3SXn2NnT4VfphQZ/1L7AJWNlN3lXt1rXF6hV8Y5S0zAejj+XVT2mPY
dhKwYmoBnWRthqGWdEZLR9Co5G5ltJ7NSCHETRjZDER1IctHeCbXzlPBZXbOuq+5AllD86KlyE1H
BWz8dLTjlk+PBuCLNbCLBzxB14SagpfYO5BHxqgArTcdtIVQ8DKuAa4tC5l/ScgtprnOj8XQ8t00
SWwbV8CkwyEQo161B6kf2DdBoSwLKlDvEbPiZkJ/hEj4MRseGdErJ6Ye0amU0AtjGJI6U89Nb0IS
IKo2uh79wKE12prCE6adZUHYNYiuQpB2LuWdsGTAbHXCYkTix1xfwDdYwkkgMqx13PtIvfBBaA6X
k074etLKGVJs15jCsoXWSkhN0iq745VNzIbdSs/OxxJGXXEuQcTNKYT9SFhHPNM08iQy30LzCSqf
4YU0KeVEhBxobzvato1RbUTzITAtd/8USploqISttkc9RW9QQvcDZDjaDVxH4hDwlUfi675LEx0n
HIdcR7hUAVLdjWMKGbANEHYV0uD4MF62bGV2GbfxxUPKdoJIzzOIWCNVuArQkQ4ZSTdWxYrTdssr
MniJFgsgJ8gauLX0bKrpuO+yfs9m4QOxIsl9Cj2P0gkPKnWENh21sbzuQ+87k8JDzKe3tsgYltbN
aNM0HhmXEp0Y/pUPryxlAR33xk13I43IB0x4Agz29XoOBGD33E0iixBlI9IVmIGwafTln5QGZG4s
Ji9nQHPu3lw+qMpEVi7VnjHlJalkSErxAhgMj4vz3i2HlMcZbEefUpxr0S9y2/KJ5+LFNXmminUD
1VruDvMjD2P0jlqEEpLgiAnp7kwEyPEJHmjzuaHEgW65ZRrgESVOEL0/HG/i2J4uY5UAXAlwTSCU
RbsEfCQAoVTwxjwppiyCyDsZfjBgwEdAt8DI4nHK+vOgxoP5/Rr8hHrKgasqRBHQwfPkJmr1j7Fm
5sMr4vOzJYHk+rLEG3FGvEiiRHLiY0YCbQHBO6OYiuN6IUcBm4B4DbMk/JF3T2qmUyJDczqlFE1m
4J7FNH4k1dThtPvHU0RGK4bJ5NKCsYx2J9mnzqOAv9IBDq5gdJa4tkhZVQyshfrTJxhZA7+SXC3n
e4/DFdaLmuQjFLqyPgCLQpllYdgknbmgxNBOAZlUgnOQTVvKo6SOmDz6NPbhzkDBFbDTKj0og5RO
vzBsawxo7tHjr/rrmIqKL0mtx/2XBhP6hCYy/slRCbdjenvUBOdjSmnoXc5EcczhGgurSGuI4Bht
qTBweJqeEc45xG32cdvpGC+/iRJQAuF1h4dQ7Gp+vjcLCwSSGeudlrCihs3wMVLoedXSWFJwcEhE
GawQrcfr/vqAoB9yD1EXBvGLDmTzDsdgfBelJZ0QcayBPu4P3KJDd7887EU9SvnzJQZs4nCzWEA/
lbnTvYUuIxQrIm6sMUPgN3oCK0zQjW0rvP5R5SyuXhvl0B8GwuZp+EDlqyJgO4/4xKDCuDj33usK
gh7OyocJDv94mA1HRNAkAyzCxmmCBWlwdw70N7itaTo6ZJwwqvZrgv5FheNB02sO+R8N8c3sDM9v
sVyzYFl7DVTKUBI+8Pgp3a/p2MJF06jab59QB7BKiS9bqbbv6GJ6paP4xUYwr+90Tx91qFfRDfBs
1BocimREY8CwRmrSSDDD+uFsMN/7uJ6XlozKXaUzbOm5gLOLH5MW9K33qldLCENXdORcJsYawL7d
2QPLzEeyaOrE0iIO5sGI69Uda0k4QU2cHGEvHVxRuBtQ3V7GkjB1BXFYTNHIqRk9Mc9VnuB7gXkM
JGaCMxmQ2yQg3yAgkrmIYi9RGrM9yaeIo0rVLDzYlebjwdO/BVGmrVAzJE1cKb9BKUnjOmTSrYL3
rg85KdpjwHSbCjWN1QbGT1TvzvRnGLBsCp8NntLPj9ZQ5bBmigXbiN7BtMeRJUpgDpIy0qFT0JZO
vW9T9KpNaAhYqRn/eO843+H3yl1DUQ+bUPzjZMWziUgZqOwHb4uT3pE3dhZYMnxi6beJ7xpSEEWs
J+fSqBi14M/gEyY+w+Uzz+3axr41gF0DRx9y34dp0iI0cCGf4yjDGjh7sq/SWa7wf5u2bZkbbrBD
bhkeP++sx5syMe5GExhiznXTdIBSDBv1SdNo04uUVK7iFITET0pAysm4lyPxZ9RNQhL5mCnVQPjI
GC79vyHWSYB0OgMkJ1bCm7uXTSZfEGsH3URlSGrxN1XQpPzhC0WZDz/kYZNkkjFu4M8+nXLb1wsA
EmISPiy8oZkyhjo93M3cicpgjr19pG02y3FhQ9nfpgm/iXIHnDOS7vHYRZCz/PN1uy7Isbxd350+
5hdYoaYSD0bhyW3NIIieaS9Hsm4O2nAUB/BgFeeGLPhmK35dYs6IW0+rqbkFfWePouQAaXvQUfXj
vdati6ugKSe1vAzGBzp8Hoyaurd76UMgHVZYKn7s/TFChGT53T8gCEuFg4mb2dU4VVlV2R/qM92R
ekqqpfteqa14jzXx8AhPunTyvtehI8DNK07m58bgXr74soYBqggZFsSnRYWQFh19OOjZGYCvMu+g
cF+4uIUDhvbVQIppmz68aPgDwWJnXsflOIAdu7Rh7E5VyKoD1X5OUf1Zj7aW08HypedjuHv71XXG
AqSMfACbG5XtlX7ftSq3T/+x06yxoCVrDmRfW/b7ZtSzsm0cGzC/orqtF0+tBfa+13vZdXiZ1H4v
aqcXG1IThrHmXxG3s0+orgeFXjTsE1S2A5o5WD8P+P1Hvwtu0DV2LTecqV9z0QybmBVTD25i9pMC
ChbpPVofnpRBeRLbkKXWHW3OR+escayhjY9dHZjEzaY/aj70HnYirHszhR+/nfdd/3vhJIXJvPZi
7Ue6rn2iL8NTa8BdmtZpl6awMDrI5xZvL8RhFIuATrmZiSdM2bO6eCpOYzQn9P0E3lu9Tf99NenU
PHgza166xnv9HFg5jaGJld9OSZxM36vkreFlvW/pp54+7RNb0HHh4NdnnJKavjIu30Fv0fFqWjBh
6rlqaCpqNhrZCT/b2fYn9NMxHyosae2M/UH59VLY6G1wKK8DUZ5259o1KLXlTaO6RzM3b8FExsPs
QaO7op3z3kt/d8NEliHgDhVkdCNvMAdmGkI3fOp0NVoRV3Y0/ZZUeVhpJ0e5WqWqHbZtAqDxcK9q
mAeysXd7adELpsKot26ORb4OZE2/ZLRsZt50Bu/JZfXhDMBzoxLuCeYKzJVng67H+rxvN61q1a21
Dxnqjma1pwu6bOdyt5ZxG22aCfrOjjzKPwP7tOpiJN0VaxKty1p29L4e8Hasxq3K+gI2YD9uU0Q4
u4y8vvNB+zIehA+KH+0NnjGv3eEC5v822pbU3ZpW2wrsdPxyRRuUYmWQ0HXKLNy7gY6RKgXGR6Qm
Gj0wvnSzMK1Uo9qw4natTlHgmQ7jWsOl0plBMO3YvuHp2uVEpc7WLCbuxcKiQEzl3FxRrnh5NklP
lGsefolYsDmRSYXmOl3GnGLJ+YACUZQB4qjjjGIfWaStbYPNbUbrFooV+qTSPUoa4KZdmjgtR4OF
1NPoQEsBk2KloCoKYL0koLT5xDXiQ4UuX29V0FMB0XDjMskjt4ItuJvtD58Xw8PPEC1zZZJHBnPP
yXHUnvQsfeQPc3v4FHvxsIXEHmY/xgdW462je6M1OvmSeSHLkqZJDWh9O/H0PNi7UQ+K3ghh3Cnc
tSE1CLSEyyS2RNbIybGY152BWyNC36HkGw4xaAc7JieKj7F0+tn9vX8IJksOUvZwt2sCIl6NYWO8
NIVRiEhx/vdX+jgC0XX5rT1K+h3dUCceoBSWMBkSZ9DVD5P/WDqzZkWxLQj/IiMQReUVNjMqiOLw
Yjgc51kR8df3t6yOjnuru+qUA2z2XiszV+bW3TMW+2Qij/OKc8cIMIFF23jotsBTebtiXELJbRkn
r60x67UY9kfHjZmQ7u+pcd7ewamWRknZTRHDV4Sm4cn1eDL4wpufk3/FSWIGpbWbbUkt2VF7c0rV
KAnX+DnnOfbkDDyKeT8HjjbYpPj8FJH4A1JyaaTFs0EzgxuBDFOUtxODSqrG3AM/TnwLlop+Q64i
mR9PLt+TGAvmONN20HFkVi7l9VNyXlLe38OUuB1HBJKsc7wXSP1gXxlfI37hjWtuzX+4HXqkUNMo
VymOWa40HVe/5jas5ixfc9wyaXpbvevWHmfZXdDAU1Y8V3HqtSkbsRvItxX+U5zPrkbEd43xRhrG
vnjIrvO5Q4wPQM0PnzrbyQDAgv7YGvM8xcKs09BbQQxSgFk+aAxwk5AlVXhlW/ZLXrXjfDNexlyn
JMpj4ob6HThXcMk8BwPKO8xgYvLfVtS1PlcjItXgib7VxCtq2y+Xt79LF0vW8OPUwp1/HzbdGmk2
J+dfbNFHJ2Hkcidmhm7JLLnrWSZlNjas/L597W/KaMN1J+GL+U1W1RoQ/XlzcIGXoK3X22kO6iXC
3ebgm6yjk3cef5O7s+7YxMznHF2Hf9pgnFy9ApjcxP9y7pzsyufmdFm+FFPphgSGi43pVU3dZvf+
DaeKilgr6z0iWIRHCg6bAotHmRg71ojMu2LXyUX3UWR5HBBicpuyYBXaXMqglMZPzGRZC+uDnRrI
cP8ufxhJsRo22+xE+pVY0RZIl+Fm5KfvPgvb54cFHTk4PvLfkgQvf97bXMemSnfygvw3JZra8EGz
dL2OKmquXD6HmbTQBUc5aG/K39jJ0aguXdbrZqNoU2/dbJ1i/x9wsw5dzDy5W8of+cLmsUNkT19j
ueL8zQI1higl5NJHeGPm6Yb+tEwbnIYgQuGcCJVMSj/2SdHu4xhu5bA6sIV9NRPHRViYqBFQDkY/
+zj+gHXr9MFQZBytlrESg59XH/0YZnO/VgFR/jHHFVdFQNx0wbYUojYfj6KV8kvAIGZpXgrsC2dN
vNSx/ZQVDmdKOUzQgmPgnE4dy7NKGS8oQYSuek2DcwcRB1V6YULICBXO/PLHYot0th4yB8DMxKzG
bGmKmT2GoiWHV3geNJmfuzGz+aSHFjJPeEwDes2gQX12TSLNWLUvMErwAJmIqsi7bJBwfA3xI4LY
6aI0FSSYKVCfAkCQJEmObIUdnGAZ5jDZuYDvgDO39E4isJF+nGUEeyNC1w8oBg56NxrFa+9c0WwU
zntyxcMaeAL3K4YIiBvQPI51egqyO+U27PCmF4v5AzsEQwMYC3Wwh18x+V6q66LW3w5aRODyrTHh
h336Tg5IyhYah2Nb+DTnAIZDlxqS03AKjnnF8O6+h+af9gEjWvFQ18Imr878yHPTWMGhyVtjpVr/
MaOabUzeumX8bAyXaLGBupbwcoQo0RO8QDPIH8CUGPu9/eKCG26TeV7KH1wrSWlgLoK36LZsakmf
ap5Gb2auGK7SbWZx5R48PbfNp+RCT55wEDHj9UDGLsvjkuDcVOQon/g4kGKVp1jIAIUoaQNY0JpF
YCpXmc4Qm7yekqwFpSAFO2gFrWJDg6hqONRTJwIcFQ6vzUfq8k2QWxFU6jZD6cwILfhZQaRFZXNx
n2fSDgSkgYEdMD0F2oIXl0Qz0DVmYhvIvQE5lL2RQw47X3fivudQv6BHrZIPoJjNafd3gWCl1Fzw
Ug/V2ryYNp6IS9ps2VpoTukQW5xXBBpWzr13xlKJtSFb/yF+rDDdH+3ibzY3Ofmp5Zi5pPiL2kHp
zwEdxMi2hmG0kf0eCjF+xUBaaTN0ADbcpbE+vJ32Gt6Sf0fJ53TYSjmDzku2Jr4r2Xh/gqZgktPB
eMBUGm77pdWhSimUWaP8pppQh5nm3z4WLeOrq0cdvxbaPSN85I/c+oais6J0EnXLFNmVM/7Y271F
i0mRHh8s6jUUK6V7Jx2nbccW4p+KkQU/tKewXwiK5mODigcdDmliOEGS8EQW3Jz2JjUT+l1vY9C7
bkoaXF9OeBJqnJbDTbkOWHiYDc0qz2enw6J1zfbGfocuREJ/CEukWsD5tmOv4U+oGyRUoDkmf4f8
J1F5OQcgpeYAex4CXxp4G9jEEa2O/OTPKSjIeDvOE3uvNhJsqgC2ZbsxcLOgoZZtietEaJ46OZyV
+ILSM5ucDVRb5A/sM/+c2ZcZSsqehWQHLQ2lYkKZ54xgDmxHEulGFLECIu4wbGDol/NAshJFBeVn
HLdk0qQ536XyH2KrJKF4CxrtT2VNoSLtXyaepNfVSbIyEGKFGpKpEaWs4fXgFUGP4l4tfAbEXqkQ
IdUilEzTSoWhHIY/S6yTR+5atvHZSdNNFo7EKULO6M0GUAzAicNwk3GyYM232Yhhky6fUIo0yOoI
qmi9RvLAL0crSzlNOFbkWAP/XOOuLjWYqpa16TE7Khwg+QIG10q+KKUT7/wkEaO76JEnO4VnG48p
0qcOiMGUe33An4cU0x7+Rj6CME5wPt2NVSilX2UVy7VhrX1O0TQ7q7u7CDOsH9gvOQ650b4x+kCu
jipO2FrAWwI9OFy8KRdJXFrOiqN9q8J3evIP0Xxv1TZbu42q8JhInGnpMhOpVoioYlGbOahEYKf/
4Ocgu6cxoiHSCEcZ32LPNTq7rzTjwG/ImvoVqiXLioLVy0gpyzYc+wUBgWLZj9uxuM5zeflB1hZH
PyWjv8kO7CIppWDJZs8cJ3eeLyKIyYbfzqk2+dC3LgUG9dBuJDCrHA6UNxF/JItoLZiNyZ0B+wMN
JHFVqhkgESWyuWmpvnbp7npbXWkTUYTZvHYmqTw5FicpI3lEQOgMzk7YYpmPYq9lsfdxMm0jv+q2
cK6Ge44uKPa3Kl+nuz9xDwU8L8CzGZ/ik2Njv8ZezTKHlPH8gDk0eBjXbDV+LRCUVE5/ahiBww1+
H1z8hZ3VQ8aF2I28POetP5zhndPvZwR3x651WfwA5Sun1IOAaDlNkbiK2ZkG68+E7Sn5xEug66Gg
0wJAiuZ0KeUIio+TW8PLkKKbF4ZGr2UVkShenQwLMYm9PMOrg2kqlYZYssIyCDwos9RNG/8Ih1ju
lGggCLC6+ieYAl8UcLCCsZdQhK5YcbzR+S45fX5+GzG/WXHqy9HZf26apQVP/A3H0G8rqNIOfpsi
bPhGxR9myWBHDArBvysT/of6HNzfPqYyoCIzrPAZP7Mb3LHhCXEuWTYiHERwmQBY73UwnDziSMqA
P5dFXN7kV0E8xV6bAW8uAOb2+4UuH5WTXHOGTyg99vds37L3M4wFYVxbcDk/0RqzsUz8Q54G5z/Q
LvF5FIlHO2qo0/SSFL2Ggkz4KdBA6zNhwg3k2/v0Dt8NM8vXgpx4o4yXFBLMDMmhxL3jhP0pVtOM
0d+9oisiJmz7+NGmQkb7RS2GHgO6XtBiDPwgOnDBFNM5cBq4B1Dlboe49z09ttk74cIaHP8eS/2A
5n0ezGHPepB/GIu41h9mr2ImMuC/dowJB3VcJ2/QDuYYbwo05TY1H8VHMdj7LsYIArBxb9EigW5X
qMTw/DDc68NGSIRXM36CFVeT019YQkxAlsB0DLTfhiZTpsk8xIHti50klccSY65rKAYVdXUfHBnb
njGHLnwM5NkBz4HqT7iVnb1l8VjcViFxEF5Zjni6+RIfyibHPj7F9XpPyDPTLKIMEGwJc8QumhsQ
krlLlIELeMCrYnrNODV0nWgIWsHfrh/sQ+wNzswbcRE+0R9SLe4IbCcXfTjExtrqLID6IXQRjnH9
qeXhb1kVmEJ3ZYpri/0z7s+tUNxS0Yp3QpxNklfQn5A7r6Ch+eSC7tNQiv2sKFRY66jVOYovMdVP
XVGuueQ06eEvaebDPBpFotRDnjr2vu6Hf1A7dSnZsD7nTai9PCnnef+j04Yv5xpzL3gZcPGc3GgT
Gq6RqSttHnqr0MdLTGZrRLvKHiZ2eFw9OfNFIMWmTuSpjT2yTS3Z/Rmm00OyN+26vh3GhUuCqrMQ
6GHndF6cdCm+ywE2faTidQaypbIF8BFE+oGeMWWMgEUjnKObs/0RkSEBNm633+ZWDgcJ2rmW1U4R
VXvJFnNvfDXm4YyZcfnGE508O5o/RruI7LTF4J98WiLE5YjFfYoyrLSQK3MmNt0pqa7b2HKmGOxl
ihMXYzCPKheRkN3tyOcCZ5eJyTPQAWfnEadEygY3tfMIWRAz1t5lWDeIoe8wcEMik6rRl9C+UKcf
Mlc861mj0Li0NTgViZpqPj306/59dkw/HI4ve4kcjO+HBsSFgmWJbWGlG8t9yqIC12LVQa6JB96A
bepvhZ8RFSEeRxUKCT1rYEZLog3WW1oICHreNDLdI2d17gnL8ZKNVW7sK0FCsMfM/peWQQzSH00o
nC/amWvJbw/weH+Rv1RXWJOg0cTSjYL6meN2m/Do7f374LZmFkO+AOuHtlMsDoTZAsqkqmrkFveO
lmIftf2+S1daOeevnyPM46hm3Mp7NS1tWRKSPSLUmCVz8y7dXXjPmjXbfpCKSv15clrRtf/sN/2r
K8fkxcvmYwqHh/eYPbraGKSqQTHyzOwiwbDSod4TEIu/qRPWWQb2Dalw8rDv5KjvyJAHU9K473uX
SmFj86zDxfgRwbA8GTgw203QrX7ARV/WVnQ5N0gYYit4LgCKPZ4VHhNAS3kCTiAX2DkRygs4AY+D
up4P7JdZD9W6PaKKsHsLh1qQRGiKcOpyy/SMMITxCZF2IiKnDrXK+DicT3rTZ3xMdDoTAPdeGVdx
x9fjkd0A2FyCjPCpeb0sg4B9dQ9kWvntxN6cXV+8waoI+Mve7BXxh6A7JRXWkYeKLMuQdMy0BGEQ
MMdGf7g5P21zqDYMIzugEG0lxz19IhljHPpSF6Dy+ZFYxKiJNhMiq0MXWYZN8sdoxEKM3ShMkXDR
4E0OHLC3eLvQNnTIGJKIgGQH1H7/JQrBgdUx/NLTWzyJJiWlDavvaIHBkbcEiYxCZb85Rx9ecl2m
9UTwRHtqJeDD9ubXZ+T+d01uGz9AmUJj3LB8M2YWmiTDl8vA+mAH2DyBVWer7AoOwj1Rxhr1J15o
zR4+bsonno3nW74afh5sG1E9EUjmuDwvO4Pvlt5LsCs2tyriPQX52hJcNKT16lFSAnbCdx/dk59x
zWzWFqnOrM2MQvdBB0VF+ul+PCM3852jx0DTGquP2QzMQtGaAGsiJsaQnoYn3aRrQVxLKXh3nlii
4iCk0id59EdG/ilP9fjj3drSc8VXErIPDiv23H/YOgJ+mHOW8nGlWaP2Yj5u5AysuXNS28l/RdSS
ARTZ2dsj3DT+MsQw8rnJ2c2TJ2V0kAGSha5s2/TIJk6m13XDfjEfK7ugBQjUYZa8HewZHuQTsabd
ijn0+hSQFbGbaqHjUVjNNaZtAqEJY5UgVfDkDxHXN7vetOjPwl6doG0IrxMeqZDefskYfyPYAyxj
pCsHCxtQ3s2foRSidx8clg7NtAG+OnZdoL3CXysz1gYdG7CXJosaVEDaNQ/fJejyIW+83puGPwHT
I1iO3GVCPnHBHMCZgQaGuNbziYHY7rQzPBnyKekM6d4rTyCpSPQmbOK4F/7kypivsBzlf+/pTe34
PQdrghElNiUvCAmbL7XnCNtDaG+ZyQPByQ33HlaoDyk3LHPOgToDKwNnY4KPk/oMBIXBPawy2gd8
QdcH7K+xL7MnuOEIs/iJTfzaZqoNQiMIxhV+/0YsI6aGEkM1k+QUBhP6ZKC4wQ0DQOeIZRsH90y0
6kIJS2EsQ2IzNZEQ1Ht05xlUuDx4r2kTzQmeCtuXFcFVgCOr2vTCio4u0K4eM/+YXwSCJLXECgVk
ptvteIAhExfDHj5Nh+iYDu8kGBkDbEzczfS/O4zZhQLzi3QYWdH4vawN0KSPar0Hg46oLRnvqzPX
UHhmRG35jeQ/mZ+i8G1QqIPISaHCP3yNIceFlKafJXQ4uJUMZ5g9mfWWSriBzoUT2qcewn98aeIY
+i+Ac/vz4GhnRUjkBM1BFeYKnQ8kF3Dxw4ImGuvYPUu2PeNCI/ZLmukU50MQhM4ApiLjufVo/X5H
jwsB8TslqDRYuIs5tQveSjT++IWyefrXm3p0m+NfzDmWDNHuT6UsYBm5oOKiBJyX/IvM213UmTHK
YkApDrqGSikbvT36cgLcWYJyEK15cgRPkN+ggSKu1kige2i/mev0mZ2iq4QOsogelh6UeHD+0iFt
swaRF7D+C7poEpJICZEAY3mpzO7VPGQW6jvq+OiiKaRiqP6T/2JDIqG+CCQv+supg4YwSIL+0PP4
qWScOMx2QMNsvqm21htWBwJGuHzKdJS7gFLxlmF1KfQRinrx9GZVwX7yxJr7yl5EsYTshxx0ey0C
QXSqv9AD+YSyb2qgDtRKeTvjOaXGwqGZLLjOoAPk5rVx1dDOuDcXLOMmVpxWiYmrkTVAh2lZ/bwI
HzSTnLUlCcHupe3cSKcmv3p0Ac83SE6cn6M3nLaBgEXVSwvIzWQw7uBcl5DnPRQdAA1Y8kWPCV4y
kkdydc7L49791N3i7t1R7Qy+ADT4LNkF1WuXUtActgYnrzblUWkfLCLUOT+POGMsa1DSiIkPyeft
65iADsEWCR2tP5zbyoyRnOFtciUBncRWXE11T5+93AM2rPhWfxJ9cGs7B57iyFy3h99mcsU7ujZ4
7mDSDxzDvDj7qa8THknvW4bzJxcQu85+O2PCBMvibyus4cIfnc5Bg3ygL7P4223YPti0gaeD+0Bc
TCYM47t/+C7pRDZqFkVjkZekXZz/UDlVPPhHd5ubu7ghGS8VrcHTISaSTNCtdzWkZQJ8L669L3ty
nWk67Cu3cKcGuniTgAIAwiOE3WBHDSt2RC9EH6jCGw/8+W6doY7Co+N8NOvM3A+GBr0bZhHpvVD0
sRq0vaFOZrjf4k1GWDPzJB3GawIkDPXsegjLUF0Q/Z6CynSe+LCVbsE+2W8udGSKF6dWZle2hcEZ
+eXwplv8XbQ+X1oEAlPENEa1vEfwett7sOtziurjsbPq8Kut5Pu2t8Q34eLGmNqBvtx5t4YtDMIf
LHNKiN72Yz89Cmmg8INXGyD+ZYH30LGwxZ1JT4FOyJBHtfD/wEladHYMrZXF9ECF1orPh2iPljya
Y+fkHLwrxwLmrhiWsj+SJ14RY95B6wQj3bscnabRr5anY9ImCNOuH3rc7g4ONhfA2fiyAsnBRGq7
mFd+nU38LgZBOxlaKZq++Xa2fW2MQuLDdvG+W5nUygeM06BCcAx0s1N4RXB084us5TexVX35Wowv
e3lTF7xnnW0Bazu6PdlZhIibD4STfXSR2p1uXhM7hxlm8HfMJOrO+dUzMeEk+XJ9PAcvUJwtT3Kr
cEFpK+ZQaWx0bE6ci9NxKafZ0jrR9e50/JO/Q0l3GDWuyfnkxi/n/WK6UndfFPuvSY3hf5tRX8f4
sJlVoHtPZvDxuXmDvlAaDSnNDJtqQ8cmesy1GLMdU1aUePY3oe3WTyIONLSdKWx2XO7cida7TTBR
BEC7BjdnvndMnvWrMy/D/TV+Nz2URc+ab7LVXH3sKsqkmOxa1rt37+9dKOvdH34+9n7ZuTpamxXd
72irzzE599unlQyrXq84Ivbaf7eWOvAN5laLySaiJ47+k2Qi05s+UB2D42y+uT7p3BXG6ud51/jQ
E6wKd19jsJiTyMB3q1SnwRXO/RldPu6TCgODaZ500m7uzvc7PIOx+TU0jXe3STipHeoPr8CZgiJ+
r16GMihvkS+VzBHX7eqrREVwbThA/jCi52bQ2HE+caJv7W27q9PRlP4bcKgKUJWAL16zd6GKb3ys
r/Dlr8IOnowkKgCL4KS0J/S86b4L+25Eere4OXfyJcuwnVVhWfVr+3jetm8r1Dp1MFd0j0evwkm8
YV2f/txc1Lrn4G248XnIFbrO8d5ffqgk6ThYaA+Ot3PNrlBu6O5R3S8WHb0+1nzURVcXMRbob5jB
XwhmjDcaOAu+bCxQsG9QUQgKpp07wOdnFCsMEZfqzcjtEf0Jeis8J5C2MB49h9/gXjHJ/PJk2Nmg
Lv4uBOYV7Ba4n2OBAxNKGp751CXOqE3xChWNQzMJCKNtvy1Cgnlv24dWcPnIfB5Zd2LLNOdvyyeC
C6adwqrZ0yM0FZx8F8rZo5Kf/3Eoi57cgSIy0DuCcHDk0F3AKsv3oHYQ/INzCiZKdICdXpODCgdo
+aqimDg4+viGevAyquEMdeg2pliXcO4LVg8xRIWLRiNhe4pxhKKWrQU4RfHzJtgJnlLJcwyC0g74
RXGe3v2nL6ZXjWBu36NaLOXgrjuHmFlLrUEHyBbAX5S/OpU/4JNRah75XcJJ5SP+MGLCEdq8QrPX
gdC5O7tYS3cx1tdOW9mdwWF0+ttml78Cm9mlWbO22WGGWqsa0wE88NeFkqpx/WuB9rvO22yLFX6A
UKZF4d6txrUpP8g39i4YDOBRK48kDSl+7H10tpTyVQQiTwNKfWrClEghJrwG1zukIGJT8puR7nPX
R6zv7i29hUXyvMFp7fzzlEWgkNYl5wSzGPvbrY+afmvZjEJGfZdCoex4mUuKniV6gRNsNsA1Us2c
AQ6owdp2J8Jze0FrRSc346gO7+5JNq7G6MH7VAF/sovuN+uqufd1WHcIcFDzSRnfelVcEaFx073v
CQhMc2X0m3UbapMdxgkNr3RXv6wlVsAPDEc7jvGLelnjpiUGBxiucOh+EC+dcgrcYI/OygB+XQHq
4O5AtdnCSQdUWupkIEcGt81ftYdra7fgIWGfwiUdlb8F1VdAKmCJq8bngDE6SeFgwk1quK294HuD
U3X8Lxhowkb3dbav4LhuMIZlP3rHhAbM+TpNdGmDe6C756ER3nChdKG2qG9Qh805snDXbWHZsBfR
Wrtigr3VN7zt8IwvDIYRfI84njah8z72OV4xPOWMRfcydqgmvN+U4dtKVuJ7w5zG4g8Ua0hHQLA3
jsV6E+wU0wUFW2A3/6RDkEkJApi4Whozb3v0yx2mExjwuIyJTXDmQ6axtvjCdBRzQo3BB42B32ac
DwMvEiZcxpt+F0cG6B3sbCh72YIQLyHapWegTdaROF6cg/NCy8SM5i28oBORSpwGG90sE4iQSSwS
dhdXA9/7NfbC+0HkqGfcW9D0wgdFzPWihJCVliEIV7W1KFwuqUCL/DqC4Yio8um/BTESTukKbU16
NkOv8OcCJIF2jgW3EeUNTwO2HexA+z699S2+dVGDIVhI0UKiDFtCZHUrKJ3WksfDEZLxnhw6ioAR
m3dhhz1nIz1uxjZPwfiZ8aD0R+W6viiGIud0ahsDX5CAG296NlzfkaHuSmluqWSe+0LzwL1mMVfc
x3uAA0KhKuJ0zoHhsZ6ZLpz7e8gfDH3EB6vJXBO3obludOf+MT5C0VnMm+Dlg46u1n07H3oQrn9P
Y6liq+n0eAK5TvhYjPy1yOnFGgG//ykXHCo7Hk+dBfdhBC3MwWKVE1nWU4a5gK7QCV4sYQ2/mIkc
/B4sGv8dyt1kfzy6GYcp1wFfiSa4fa8nhHG2AKHh1qUq7XKfmN9iuFeitUH5QZRy/t2Z9qYjpsXY
uNnO1xBwGLdGuc05K7cT3Z7spJv8AKbaBjswQN6Hn6hfBxcHIPNMWvGbu1wuh+wTmLzSxE/ynEyj
rcvigBNU9IQc0TC7nEJE/crxIPS18LMbhn9FWCOCHensXVAqloS480k4Or8jGnkhkmQcsA2KNQdj
jia/kEeVS+MFZAocg1QLpCT1OWQBtFit0ooV8IF8a9BvdAlrwctBv1irvEnp8ClwsAEW58Xh4n5w
x2/u5okqR1xtJxfIFH6BO2P4AFGJ5NUjF7f13nEs78yh5jDZIPEbOYfKlwl85s4A42ZdiBdelr+c
11DOTJjmERqs9JbAFnNP5BUocgDxq7DBeCP9PKaER2o9DWiwAA2IGuv9NQSbRCVOiCJgyUHlN97+
EZ1K7A0bayrJBx+Jgvul/DqF+MXXKkC9XD35xg59YqS+Dawhj8t9o394p1W5uvvVa4sYkWikuqsP
eCMzfpcYtNIbcqoyBeI8MEhsDxu0asRZFO4XKbT3NewrDymGZbXJu+1QmFLFX8d0pwaSsuFco5vk
xxuADm+HVmAOXtf0aDLvhI4FFaAhiFIPiVqEiTIikZv1jEwaM2QC+AGO6SIu9UhmdnxaQ/5LAhEL
f9c1pg0sJO9iNJkAywF3XtW1bu+ZsqJ/VBywZmCwRqkQKGmUOaXTrgFMqPzfEpPOmgXAPW5kDCXT
pnLlWdwPGCSRmzW789FEuIymJ9bHcE86PGYXHPzNUqG3B2mqSVj9BysHV+/9tHystkf3NtogevVO
Xb7zg+aKGoliCEyCWqzu0EMIV9RAj3uVugDI0xTRB+QPnTMq1atCuFj49SkXv2kK78xvzb+UJY0h
pQlIncjdhDMm6lT8i4qUkwHPKvo8LDpA2jgeiM55RNBy2IPY6HbrM0Jp3MNYBxmGinwCTo6/8CTb
mUm3r+5QFHBzOKcmJl5/uIgE4t5BGDpjmUTfCskkdgq4LAtVG5l+LhSuafUZ8oQjIbQc0O2jUJvw
BB3YyeHiAwGFZPB/pyCN+f+nBzM48D42g3UQIWwFnErq4WIBkYKzsqVkIjIkVEVUorqNwo7NKJN6
Es7xx6yr6Lc7KZkvn/C3GBLheJK7KsCLFHB5tAbrQNrKjcR+V0niqkijuH9I35Ya3xQM8cpAo9gu
C2fLaANoJBD5L3tMtpEJW0dDnBl48LEZ4VVR/zV+IDkgOs8tO4af87ZZyc4qWLCIHT4MSAo9z+4G
lEomj4PLLwOjgqPyuKCQkyUHi6eOY3YxwWZZ/FhpCMJ1pCk6ZyFCz9B/eRpHGIxfmssklvwtuVC8
tcjH57MbLyZSOFkCdXI1BHttICOHiRR7DknENUlx4ePDUoiZKQ8vqKAQ6yX3j10GzldSuNnVkALA
OlSyEeZXX+YA0UyXHMQ6mDQbn8gRfrSxTvIzVzEzsUNtpU8n4gbIBZvNZlgpAI/wD1eXJEo+jTwu
8mYScMsF4K+AAZ8X517La0GmyGehgyKhmLVM0YEeeY4uG7tYLvRWNFGZ1AfphnxT1gecCBuoSSN2
IkD3nr9Vk3iM754Fdwne5ESI+M1k3QWyE58ISnq5InqQS/ZLUSR4d5dofA9QAr4ENjxMu3K7hWKR
i8j2CwytniKPRHnIcCxB57DNcqe5eDLRKYcQwLSIJotczMdo6+xlO1r2Rc2wm2JQL4P0fZxyQiBc
IVzQgKLpJfEThZwsJaFY7O0YZsc7ztmlZb2usbON/gm8hT85IC3eu2iR6glzm8TIIpPlbz/D7fgZ
3uCTTBL/Cuu1dcSGAa0cJJQg9hPuoWToNlO5yWhXRHnSl+9TB8I8zkRlgsebYPZySf7Zh7ALDbnA
wY6VeUUl8u3LfRc56wsjmI737/qccG5/u/NunT8VNiB6q3LzktgpOCYU44pzuAHhVHlCfokwRZ41
sedjObIe0dLWXJ7GX45wLr8rUpi6ex6w8ohRxgN+0kw5A/nPDw7y8hnbVi3ja2teNHlz5yc8e+h3
5NXlSjLgpsSbRtJfREf4jkvnFUPDcZtlT9r6Yv4vulWs7MVjX4oDId1kuXJNxQPnww3q47DH/CX2
86H43Uv+KDeckSUrgtlUKMYQ0PHaJXdbYqB4vuRVhK6AymVEGjGLaEkw8dtiWGf4fTGvR0YqAg1h
RUgdYBAQYoPgllcshzraDIHCMQcmmqfuG5a/qWBbaaypVaV3f9k9JHfUbgTd2ZWYfFVAjEmvZy9O
/ujjwWOh6Ld58ngLSizAZh6W88XaqPUkOgVGg0nu/4uRWqaFqKUIg2p6X3hufceDzWyj0PCT2XLJ
NZeiKo/o0tNc7j63AxVyo7/PW923K49OI2MPxymHeym7lWwvnHhSxclG6DQK/LPRfwYMfCEFhe5E
0qsAUrhN3OYVCOXlibEMl8WpB+UcGm1X2ukOQR5LobRzNr+SniGbgzSDozg6u9ocPIBJUWQSh1/h
ACytai1nh6xpPzrzXhCDU1hBxpso7C6USi92f4MSCpHoTEPBWbOzrI5a1SuS+qLpPmCRq623pdfD
Ks50NP9kIEknrOpXbrwAHWDEe0Qqj/W7Z2DTTRS3/YXirCEHHpp7scw5lb4OldM993dkarncljbq
BQZWv/bJD7Wb2t/U+w+SG5XPurkslod30Hh1O7M7nu9aul3ccyIkSueMHQUL12CDXJXORVcG5mI3
R+cR1XF0aUI345J1t6uz+9D8e2xg6FrU3GaDdu9OSd82aGqYnGcxo+xhcnNHesmLHZ9d6O3iPvOd
R0RCMatFG3JzzWcEDK39tZ+qdp+iF7ru7cNqnoACnig+6PDTK4QUxuijP+YStbZzwT0cixCDaglG
jQlDS7+6NxRPtD08Cse/+vCLaupoBeYS3RQmB6DeuCiBU+LR/rGeoH7TzwCD3fagMWiq9kgsN+iD
5BekVDVsocl3xbuitW7cqC/akvRqv+0Xk+m7nLSaW95j3OuOzdqTLwx7Y3jFpCH5iunJ8u5qH8da
oA+bw6RG3887AILVRuZii03wh+6L2TD6t2mJOHKb7JNDb1EET2xGgDUAd0XCZE4ZnNj2X91nH+Uq
glsbIPnMHLdb0OuW2QlIt7YhGZUxLRq/+mZB9+u3N7p7x+BLLOqu8WdTqbqD2dwJ/AFsSzGzhLg1
ZDIMqgRXavgmdADe7g8CpQOuXU8KCKJttgELutmv7ouwzYwOGr77M6uGzLYeLYY87CkjZNdkazcc
nnpnAZi4fYP+fW1t1fD2cZnsS9tbvcKVlvDtratpJVrSps5b0U/ar4pPx0t8QVpgnL/5ydfdD0N6
u72tuXgCNd3m1XKuLhOGRI56Tzo1ti+/7j2VYC3xSieX0fa0PhfWWQ08SBbtxtw+tRv/fxkTzdvl
Qm9Hg7tq9ks3dhA5aX3e3tstm+rh6CvoB9sYHP+OI1ZB/WAHWMVRbQUYOYDaYP/ELPVfksRPdQ7Q
Zedk1BJLEOMMY7XDUw8wKSkVH5W1QL+sr9u8XrkyZs3+MW53W1YxwQQx1K3e4kMPXroCX1gAwayD
Ex7Ip2gea/QKW5i6gYjS3svgOkIMhF8IJrNHLCf5s0e07fLxGoKTwGY9rKQEFlklRy/Bps9beSdm
g/e4q4w9AvcEhF0gSgE5WH1Ds/uxG2wrk+veugFOvTaGJ0mhRqqtal3DQ7+KuSLMUd1jBUFUuG3P
TAX86kyuQbFntYja+YMQYdFb6FaInOqP/9VtWV1TJg8fuea+F1/6e3GaI0zSq+f34MVlCliQAhyc
Bj3oWcrhqeUxpY3eLramU1TKQE113pv5RJlwHNrOl7DUDtWS1/JH9mvQAMa50XEjGCcY1Xs4fL9p
PcfvEDvIY3IftiYNw3V0VzwdOY8AGlQv7PWYdAD64BZ5UxYSqbpHwC3BpNE+wTVX7skaf0NcnTHw
/o53/Rf7yEqkkdglidVnMsa4hW9HEuyB2E2cmjH0EImePMWYh64Mnl4SdX6e8ZTmo23I3Mly1+8E
TUlOO3oiuhTjeuRgqADOYds3sNMQv/tmcFg+p8ngDz+dvz+PNztS2ePgqv5w/I6ENyearM9I7BZx
gFNDrmgHksp007D/IVmaxx+SdyDm+GTr4QFPtDkUV/fAhxuLl1FH/b3829h7Rc0Gm5jTUXhxt9Sz
tNo0Ugd7t8GYCR/s+hbTrgPIHP5KA3a9du/cZbQcsxPMavg1gY9x95wrF1U0rL3326+ertYfFxNx
4I7pj8bOvA+d4LTcmvdZYBgFfe0go7+A2e0TspwfrKlO/wDPzcMyBfWRBXbJdwPUUcBW/CZqdAxO
mXLwxqsYj09U9lKppQrRHhUGcCY7pA34s3WZZECTwmA9Q52ynBxNIbvfqjOofNO/8CnwurR67FXU
YpFKN2HGNlUkI/+NgMsZJxinMHkq7jy2IG4x2/Igjtteh4WzhdFAL+qhr3oGd4C0DoWNE4o0C2xG
xtYYc8Alt8HeSSdgj0riLVlkAox1LHtKqjLOZj3U7rZuZQiCAJEBZQdXMPCd9R600VKFreVtZr9R
29whA2XwjUEHtsHkRCPVGp9QLWjg65zhvn0P6LAIjRSygU6DTOerug3KIchbhiCJ2chNyGaLkwVW
dBnuYugIPhCEguaIyevbQ9l0Q2iX1mLfnhauPCIg5cjQ/khsHul8qtRn6gy4I2TkD20vTT4icVQ7
iOrAOg4Okqb0wdADQkVYFdHBQ2A6dnsqBIErKgxtObe5W1LripkBzzmDhqibxtR/Yq2xddcUSyLe
MVGKifpLGhn5YRcAj2FjURzU3IdLy+Eg67GiLR3Rx0VShFFy4UiiEqUIg1ojkKID0hhxDGGOEJHU
7ofvZhBGI/pyQELm0lPqM74CaR0U835KzwsgzGxuEdUSYYgehMfSsvktKiEuAGOJfR/NFgyGYt6o
HQA8PRDdkvDN7Bb/QgdCB4xGCQaDQQB6/00TakNuXU6QSvpePanGl8s+rQwyuQl/WxpmWBubK8xD
/BOc0KjE3XPv6Et5T58h/aN4VxyCh8LqwlpjKMjpSpl4wZJDpLFflyFApKT0qigYGeH6KEbMZLLp
FrcYNKXl7dMs/bI4wD8k0Upm6XYTPH+sbwzG8fMfeTpa+OXbYGg6nb0JHP4ykLesu+9Ak0wJZ4bf
3ceNOqCfezrzXXK2DkNx6kD+FzS5sbD1iIbXJ5JNGkiOZLLt40q6d8Fwlq82fsZoDFPWeyz01tKT
qS56I9Htc8/48jS2SBOo82lYlgKx4tnFN8L8lX2OPraZPwd4dvUI7wj/OslQmnPMhURGxI74h68R
bfv1X4zXnCutYzdJvdfn3kwm28EtmJ2S5kaGCStST2SMjH7ZsFozVGf8F7Bkq0tskchoAVu+/Yfb
lLaWEKIHBTOJOIVms7D0wX80nVlzotwWhn+RVTiB3DIPKs4m3liaGBAFBQTUX3+eZX+nUp10p40a
hr3Xeqc1WPSmcHBWA+YAg+X1Z/Nsq04HjHjpdgx1WpPtoFvqAoUxSeJTmhnm12DNQPOnW3hHpjgy
AHWvLiQeziq+HfM4m0JqFVtDKMDb9iPCw+B77D5d3RqggWgNkDakODL0vGYAre7rD0v73i+YJXNS
F7we0aX8hNd/BtfTDUhyOvxG7glEuCCpoE/MC514B80+hRHD87Znuf+vn8HI/Fso0vlHM4qLW5+J
YpFAiNi5u/JNuYOCNjwvFXj9JOihlYc5m+Y2wH3myD+EiFOsjvtNaeoZAevmd+ZjYnMxpTEIenHO
zIrgwK/hBnMkc2gsxSLTIChm60NNicoqeSGKRPKeFImFaE6SsQNBrDrpIvF6LEYsghEgUmjCDt5d
K58vPeFwRtsqGpr66VBnbCXsGrAFuhv/ErhARC0smFB+0CT/ek+qXAIYHC7ENwsipBajIBdvFJJQ
H9ASWKFosMRQdMYxX22Rnc40IIxPm57TdCaodaPX4mYDKmHl/XTf0vMJyNAJub+9NngBETaOGFA0
o9igu3NJUv3nhqHjlGnG0trLygagBtqBdimejiZgPc8fnV1v/nLjzcPJwvfsrwtLra00XEJoXrv4
BbAXYgn7GL5CmbFV/tQBMj7uGQGn7v5wibc97MWs16nhWb9Drk8xR968AnRBhkCDDpDIa2HzBfKW
YURy3eFntLlAuRpDfGgNJsDlH2r70hKvkPDprVeF/B8RUA7t7a/mi9ASkG95i5DRWex9kE8MQWbz
DBrOErIRVll2N2HdhY8GB73aGN/cP16Fa9VG3DkncRdCROAx2Uz/aC3oYPgXIVMsdS9a7tZkQQD0
WE2QYoJOEfB/IyOVgTboW5bI581m+Qa1gDHeEFaD8By/C9E7SO8jNTgvsinIBgrLFcGJqO19gkrx
oMgUgrPN4tO6uVOCJPPMAvUidRfk64Yr/YpfJwJHQT1/kCQRQSVBCdBO7nAjDqPzVHy9AtYwARgE
DusnolDAxRf/KP4qqEg3RBBkDubaBzl64SvmvHKmRBTN/DVEKYd+xEMCdX7FpMqVMuH62p+4fAAm
2JXGnL4QHddfbT/AIFjNKrtganW4Xw/h272aYekRqVCT1G8D+B7QVTGl5RyPmxEjn4htnKukOI7E
rrVV7Cv3I+7jlF+3njfcd9wcYtRR8W643WM9UW/kUTYzQDYSn0ogdZMooBg04LxIa7f/c0HBFE8K
ZE+pV7wncbV4Fr6iuDGT+h4H5lKpeaDvvVHPUxMH2qv7LYqj3E/dZK1CkDDNz+Y6oIrjDX6dnQxi
JbW1784N+ZH9/r4gD8cWHjMH288f0cguaqfQEJRj5Y1Jm2ReHsowxUJYFy9IcVbZ+Ziv7MtqroMQ
fr3okpd6ZeeMnbg4FWppnSo4vBwRaZUQlndbXe/TQEGEQ9UM8tzyFUkfjmk821c0ZwOn9zKKQ60T
FlgTeAfUQ4zowy4qp90QUaEao9S/DkhGIMBrP79xuOMpA/r2894hOzQ/V93If/qE85lp56f3mlz+
ng+3SrdP3i34JnJWluqMvI0+VA0COHW4a29Y05mJQkAQPO/yOrIfF7vdYwdmmBYa9S6ueGQGYv5k
OY2/eyygAkvY4yus6+aASAv6uhi3Azsl26jC50ALrlMCtWacEKF8JXEUOcHkwhAco56V7q1jdtnq
v1O2/oJFr2sWGRpJEvT5RaUYSefUlgxZf/tPqyQtOxjiy2UIeml1ogejHRgfazEf8EkaLsBn33gv
b4eB2wtq8FN83bqbzD4Z5f2v93LI3a0h6QT7JJHtMGAy1vg6/rj+xJ5aLdmq/IbFiHYOS/wQRyNP
cR0nTGZHc2eitxySSPjumC1u8FnDnVHa3Y7/ZK0lTApUj2wyJDjpacC2Ok9jqkOA1hd5HhB1iD97
ufdmQNvNgsioIBZvsurpvH+Xbz/VsbJLqX527++Y1CrkM4nJSRxM4bVMHrCH6Z4iE1Bne+5g8izQ
+Nmkqbigfhxa9yJejxH7n+QZi2SoXBc9W6Hf2rVRNsvQGaCrQKh4N1Ioj+AVpnAobvckiqLf/KtN
vawdlw6GdxX5zYX6th8l90kBTFAShlai5RlN1eGEWqDgfiG4LYVA6O0qe1e+HN66ht27Y/TBqG6B
hlR2YCUklXbCWLFQFvZZR4eR3g0fZ9gaYC/QAqLemskeZAFZCfMMwHM6rGq0r3PmuNIFAszpTKyu
p6VPwYfbkTiRH3351qM38FyZ2MPYbfz0K3f0NNJYtwqLgSuMf9Am1x9cTtrX7ZAwHnuqMlGSM0M4
JGt3B19I+54ML85Awzhf1p6Kno/1lmm3aAS6D+u3/3t7JMa+mnJNMW4eJ8bNvBPqEzXTUWI3lJTE
9Slsruo8E77ls/UxJBZrEvfq0C6Qd6xqu6t6yXnKI/iI2qlykelmQRWmux6yV+znCAMKH2mykQ+s
ort+M9UVzrC19QYx9t7+u3DVXCbkb7UMS2+crFj+dptV54yM1KQs7HiPn8p+6saDqXgKcRyqkVzW
uK0YX/6wn8ipPZIqurpTX8ILEr9jBl7CTb58gBmT+9sxC1IBH5Cv7pl1/6SsH0uFEAtJ5YuG4+eK
ScVkfjv5ksTeGzkXJF1QC9fT93iIKJNtsCIftGfms2zRbvKVWLaOXSM6Ckx/55w9QfULWgPZM/EW
kquREwjRw6bW+xvBV6ko1s1sxJ6U9s13hL4MgkQKDHBtEG+J6FMY4nnXjfcFrkpItypQd0LaNSgR
hsbmGXX9m5eq4/7qlxJ3rmwlfl+ddr8fonjnVlPZhuhwWvIBuUvVdUXjFnNfQQGrmgOJfLtZFQK4
VU9Y/N6CQ1sTMLBN1r8wdxKnLzmwFwxoapCuSkJN8dURdLthmivdxdmAs8HGMj9P08RiJ+ARQPYF
TiMCVW/GgPuJrRb7A0F9kxwSAeg/SsfsmjA3WPtK48bg1JKQn9e85kLpGmys7fxdkws0mPQhXOZn
BmuTNdHOFVcF0qWEoqYzJn5EhqaM+TrFGEQXK0lhbLtu6j9/WCdZJQ6icBiQzofDw2UWs0mtBUcu
Xu+Be9nQpk7T3xdq1dXT748bwtMegMJGO6l3Q0TOLcw0B31duZXRsxufYLsXAbgYgB2tJu1TjzoU
ILUtxCCpJcikC8ByrzsDr/auuIiX1Pt7ovFRKxSENgjDLjSG/iMDH2u2sX1ACGn+3Ts0vz1d5klJ
xcRvQf3BlkY5M5c4Emk6VcQEwinW9nnKfUfDJ5STuFF05zO1ij2spkJ42EQ6u+U4nn5aq4VKUs+G
gyhpiEKdY1dHwkDWAyHD4t+EEOjztCIggXBtORZkqL4mLdOchuMcO1402X0Rxx5Sl4402iSKDlsn
d+hfCgQsIbaQdxRauleiQYiZeHmzHyz8A3fEgS+prJ+UZD1X3bE++Rjqg2TcQl6+MZ7hiLmQCioG
fhQpvI0z/eHTgt3o8T66LGZSF01i+01qce6Qk8sdhySdQFf04DaVEnnZzLfA9XyZF2sZsSwzF9DH
x7vhmdmMF7th0qvdWx9hzoQeUw5XpHuB8M3SsrNI/T2dhJZir1pccfGfsIxiYH/iNmQ5YfwFHWzr
dgzNyYhebKJL2Mwey9yi1LUpXFu3t2mn5ewfuwhnPB4QPyNtBxZQU6cuBGYgF7iErBN6WHCXAeYV
jYL4I2Dy+5S3nEXeHPg10UIDs0BwIaacCFaVw8KFYMMYUxkzmbxaYLnFMY/v2f5UkBULiyxLGH+s
7jF1utt6rW27DJt8HwsgAw5IIK79l00zJKS5NPqQbHIhIhoS96gMnFxIpLVzCSUuXa6qjhiGjvfl
6kit3ZQWZZ2Cv4EiT0QsAAwfehB1gul98SR4/4E0hBzm0QAOw2i0izejdfyXQPI+ULUI5ScV+siV
VY2gS2b+QrdTfi+eSAbk+MltLRkxii1Uv3ga386LCkfGWBQYwxr8nw90Svp4ZAr3XbMUiLFKkmzY
NnF0AQ0wNEzAKsAM7MIhwabhm6XjE1RCuyiiqT2DbBMWSWp/1D1gXYh7xc+G3QRiyY9plCpINmQS
tEWSdiURbWTgfj7ndOJUh04+uU86H4/d2eFfKIklTIq/L/l58rmuzJ+V70jkhnTmrY/oaIpgFi62
R3c98BoXfJI2G+qIssbu8MKofXkq0UInyCBLEO3YRODNoxRDhfM5sI0byK6Xyz/yQkn3AjsgP0WE
u6I5Be6URwKTAaiV7v3zpqSNQ//DZ3m8DA+TYVBieOI1+YN8TxB7eQ6yf3mW6Z4swxoZOHWlsAV8
ay3OSqrb6fR7H9Hey8ObE5kvgeCL/15RIAN5EhGHKxa+IT5KyIgX+saeM2SajUjL9XnruJJioJt3
SJKLiEuhCs+wPvB5gDsWZBzUxYhXjcFHLxb5HfwKwC8pLC7VnqvCd43QLfTJ1RjxqwHl2ILfELcJ
JiM0GCimfKQB2KeBxwx0eyMKYQl7jM01ssWP7Fun4pKj/U8ejs5rPEJAM7I7jmqftxmdMTK4jjOy
+/4Nu/kQwOyF4kWuRMUtf+RvYuoDovpcmWxLyCeQ5ch9hRTmKEOBVldnCICn4GEG5YPBf3JdAzmc
uQU15tplU51d/j5ukF3Rz+BslzwxgRHkhpfPspSIJmKEOVhbithD1BnSC4uFSMa5CI4pgKHoI7H6
8AcKw7wuUwf3lcuEJb5Hcgf6XhGWSOAXd3bFHX4UocHQib2SRFhKjr179zWeVJ5SWmpRQ8itu0cC
IsuFQyIAQmCbucC2UBr/JmLqfGUYKhyKMBf64uKe1zKdkf4ihCfB0SMGqnWHlAb1mx6OIfcijsJ7
aEmY91MYlE/+h3y+TRAlf6RTGB3LyuSnmBubOEwUXmeM4RPKjQgN7x/cGNtP5uAyLlGonpuwMhbz
DpFgMd6HocaMM/5MswWnYPSv/Q6fn5ksMoZXEpiRebOx8Jx2bHfodRmzC4bJqMWMNlwCNIhUZxhu
Zn5GG68TC12XyM1mTEV2iamlf7cWicN83K1ovTIecYIVHMyQEpBh8vRIs3f1z8xj/hflXIdfGd6I
kTK3Ne+yQHcNSUWIhBQucojv8mWApgIM9gFwK2d5Qk4Ejk4R0b0hmmSoDLUOM7bgqnhWeV4hoOTA
yCNWhSnDHnlarl0G7spxER0JyLOs7OC0n7FG7DSMz0GRJfIjqkspNmTZ/LKcj5aNbWFBzM9Mhlbw
0zJHUn4extQEbiWpt92AWB+PCWMDbI0L78ggeI9PjEqSOIKvdCUqmSdbAnsNVSzLO78LMjmkjslM
duC9KxctGidJRuCV5WqTMuRJNyEpN1+iPpKUW65GYGR0sTSPxo4XIHJsIkF6RP1hs5Md9deTKACQ
rM2vTC8Sn21l9+Tu/CJhn7fncIQ3YN1fSOzk1WQjxtr5QCmGqWo9tMDKwbpkm4Bvw46P3BAJJEDd
YBL+/pbOBpGvpFphlf71NiJEEeEYf2Hm91LkSaIp6rklA7TkTpY/Im1iG0K1+BHiITi2LAojNXyy
ngqLlKLOs8kbFGNEMPCWCoFXQQBqCyWaQCWBwLasY7KCC3MjvzD4pkckGuWSvPzL/ELiBOQENooZ
n4IYFUQ8l3NOQgX8veSm8I/bhHJCQm/kOgJ6cFeciIiz1f+MkyZgBxMiVwk3AtcQITgyhVEmuMmP
IVHhz8dXjDPiTGVCXiCPuzqIv0D5WGrkrqP6AAZkwimDU7z8gwlSmPx35fLS2F1DmZ7EI5jQdv9M
UuKBdFe8rQArLHblHODwasGh8NZkvRqGGsE5F3sYStuVoYPrQYGUs7ffzLpjajKvdhPiCls+M/jz
eBSp3IS6TAYzIHeWC+woLAsvT3kiCyTKOgpG64yQS5ZjuaREc0U6MZAhQk7ain/rro6vc7eLXqga
Ze1Ov4fMLpFFVmo1UelB2PB/UAau/F0KxZ2CNkueDSmzzct3fnKfy11awUEgBeeT0Q1yW0jZgzSQ
FwP6RsFEZgmL7959Mefs7vf+JvyUaLye9IJ35r/Iy8H0UEbCplCfy70kheWdWRrJ6r/andqJe04I
l6PoEc/TTiR8XPN5PZoRT27FM7mACB2vQHUVmfY0z45oueRDmKcnTeUVT7z0Gc8vpeQ2VNCes6uN
8zEw1NfVb77IgpCfFh0qYlGADLgnIACRgPEegEcxBfLMUs9LxQtoxX0osfOS33JHyA70JrEBS9EK
sFFvO+zvLZd57FCCzWSnl+ImdcW3SBSfhTx7/KuPEZGLwHyEN2rEZxrMFRb8sEfPtaIroRSovC6c
OT8/nEmJ14tBvPFewelQ/biSYUt9YFXb2CogFcgyOIHkQP7sed+EimG1kpKK8kHkOmI3CQ4HsVOO
jMNh/YDIQCYHQ4gBDqYk4N86fgpKjL65ngY5PvIBpO81EMN5TsquFEefyDVeXNYVFLpg/lLlcvJZ
OnOamXpSu8irKd5b0n9wiHy2aRbT8IWd9kjUtjkcS4wNw5w4tXJFaICunagHTRjTCkp9IKdCGsR/
CGzPvRLjX1IzQI3ImZIWggAn1nHZEUqGhaCf8JswQ43Q+TfICLn2/J+QZv/NlkfLhdkep67sofFc
dmbZ+th1kT2wZ3uSPCCLA7vnPGXL/JimgPLPcylASBSVeQbAJnxmrQhRJIaSocUCML/IV3IumTvM
/di3cpoT6XdkrcCPTBCMtDOCk6gcDW4orNkAeXzQEBJoNCRg6QO90JbVfFydzxEkAExz9kF7SJhv
JPfpp4F0Lp4gaAP7uXz6uCBY8sgN6NlHmSHUt/gsH3AWjH7iPpZ9h51nJ2iNJB69uTmFSRClptxU
skP9K8zKsR49LH1JN0fcqWA5jYweoFeUTof2HNcxwVHgV7yM9Iq8DC+CvBGB3te/OvBt3VftRkSf
7SH2BkwtlrVFo5+RoFbpdhQI0sufbC2l84zEpIdd/Ve6ZewF0E9kxU3IeEioeE6fhZ5qgI3/iR8G
URTkYEhVENIfM/paTlhXgYCu3CHTp6v5v86xcK+QNTSknhzktxVJ7xd7D4zpcpzlT4eeVPpTSN+n
JavUICAUjHWtw+mRFU9OTuO/NnKwuiyTfU7SE1WqSGUbGg72euY7S50qmltZFkRm+/8adyCktiyL
CK8dgC3+678KlHtFAa4Xobgk8ckEDlEA/yuLmTLBpiv1qei+oRAwuLd03QJmyGMFXZOjrbAOPWC1
4bNR0eafrTkfUxxIPypAjKyQ8hDmE1ofmOBsLH5mYlboiDefxDnJmZN9qIlo99mBpEkecF+yUV2d
oxRIN5MG+Mj8BI7IvwMmTT7hckQ4DThSXYpqKbTk+El5I5Yd+e7tn/SXg/knO8iegdfNeBQ0vhz5
ig3ubC/OvDLLAhOTZIcSzYFoYIWPA9PgZpHhOFLOg7xad/8x7hJ7IuOTh2M5w1SZbKik5jHvSaMV
kUfC4rPbSj4bOXKmsi6CzxhPZjUdgUi4VIdOTero/B3hXiEN+MQmu2zf/JSzezsPByrzhajFO48M
/VRtQX1/H0guuhGBJgoIIEqVs9yvmVn+CnQWJT8JOQ7z0YlAP1I6tLBsMLwU6Lk0uyG1pKCnC7Oz
+eCm/CKY2O7gOHbQXG8oChAvTEZBmXLQdC5qq7utJnD7IMU0wQkCc6fZVCyONKBwCsMT9lBKx3Fy
sxtq1qGxfTnTByGk2Eqz7Qj1pHH5auZdAIt1vlMe5Fpd5+Wi2BuP+fX0XqpzbczImyf+SBJujjBp
WL4JBrqyquMXIQbgTvC8EKrXdc5n/LG0vEMeoyDavFl9BjxnKJwwWjgdX59p33WofWuS/L5GULBg
DOEsOWFEYl+rw4oYWwnsRiLjt6GO5CWO+Ez0JTEEwAKId8ggtUrz5ojbduAkXj7VAm2E3OjN3OA+
IwSeEEc9RwtICPJbv3HvQXf9mN/nRTQI70H/NMLR6ZVz+VPu6mUVqR5hR0G1vD3M/bZOiPAabeXB
zUTla7V8x4R2XW12M83shfmuEBMJUWCE4mDAHBFMTuYP4UydGbEt2+rCwU0gVGJL2Gn5PRjJE+2n
fLCYAZTckAxAXbhImR8TxSsJBn9M3pPU010ZlPCw+4xYRl/IoXPJLMBmKb8+Rm2e5kUk4ixHz9qZ
cbzXyhEdNsbm9gj6suz4or3AtMl0mDbsz/D8/zucHZz669orwnTC5n8CXIGp/SbCXPuOlwNRfQDx
bCWjnI81xumIU84VxcNifKxA5zPqEl/HqCrua+2bNKbkxBekRcvrmvND1ZIIUfhBbJCUo28SM6BA
MnLe0WtgOCI1Io7O2K4FXZIBBPWRfFBs8UhEsKCjKkBZgIClItsCkwoaqMGUdoF9m/ANyn3aItlu
SP3g48biLuPRpOFbrS5eH2/RcSGrP740dme+G9HNWZtfhFGASSINQIDcfgCOP8JoSSGVtzhPXQE6
2EXYYbQVB/j+NDXe/tBU76a+lJoxpSJ9/gKAw5zU7M7E9nS8BLsP8wnNqub1MiabSo9NLw6I02BE
HvjoIT0mZm3Pc9ne3/y919glCQxYFjGlUzoRJ/CtTxXcZ9+X9fk0gC/ODMn0wUB+vPfsO0oHslaY
jxgz3ca47PgGO9akexw2VA0tNNSI+uLGY5btJSzcF7wZF/D6dXHr2KzXAPZlbrDBcbMO+H5LNQ8s
hP43ItNJwWMRFuDN/G9haA/5P4iu17pi6uJxeLzt+Eu9vi9fHJFjIRFMc2Uy9LQtIaPK6bXWtzy8
XdeTPCqX8o0bTAGkgb7NMfEsW6DX246Qqs62ndzmr/Wdh93mPHxJtqhfU/LQNtGOSClEt8MHOip2
lMxG39VONCZR3gIgmmDIeLxbMKRlojaMqKSciokaMvMn6EppuM6Y6Ag/SDGk8fU1SWAB21MeZcFr
3U4qiok4lPQ/nUROBk0KCkXrFLHVg6RXAEPVpD5Vbt+TTUIyEnM6fAB2GpHr7BNAzn7UUAUMiQNl
yzs9lmxAU52WDIbTvQUCh9OeeZnN8fEe2PWUiR7eZaamMnlNO1uNh2aUX5rXRDyU3z/5amavCYSm
Cx8XytfWle9nVI6PiB/VvHaqMQWL6Zdg0RlKEtK+bC1sCbhqd3enXdydeoeKAmMiUnKgrL7FWBmP
/3H3mwuPu/5kXsb7uZDWStXnZ/xf1+LZMu8NXHZdq+UsRcPVufBrx7xE+KIpvJrl9xWu/LJIOvSS
0X4wj15kWdATo6Gcvh4/99a9Le5na7Dpnc3ngynBfgkd2gRFgd6bGhfabFdN98ouDnfPgvuh2rRX
74ySmIZ7ZL3oMEfWvQm62Lcr487+Nvq5aOAu7IKKlw7G+4uvg28zvfXtDF9hE4cj9Jh4Oh/mgzwc
SrDOpCRr6mz34hVDtf2Lbg5ZUy/+GYEeQfOD70KlgpgMFO8GQQLx9aA5Bdw3s5NORabFbl1MVRA+
3Ks0bXGo0g+4+oAoWPLPg6yY3bIgQ7eoTLE2dTTv2rj9EiMcLd4GDo4owpdBe11Pb0G5vAJ/UrTW
wKFEX5BfgQ0DpMgcIYVfw/JukG0gc9G4xjPpvh8+s6Fef43PxWeSVxQHMvATqjOxi8OjZxUynokU
MSuk6MiRK5nvrtGUX6pq5eBriBuY8xiQSSu6Qcq3skNPTYlHKUROHrY6KQ0v5LVWDrqUGgXGuKKw
RKviQXmWVJXXX+2rJ4SIm3dpU7iXGHOqa+ZWA/C7OnfnPb4T48fiUN9nKdmOFGrC1ba5mym4LZEY
BSj/POJuyDpxqK9ww3qljz5RAkF60ICJX1E6oFlCaJGb3XF1GJhKbDa/FwAW+Gi00c/l5T5TH4ti
k650WjmlF1yY4X7dJXvjdp/lQEoVhMYegxJZtZPeXCsRq8Dm1igeLEl36aIhSeFQaHOZoI0hlLZ6
phk1tBDMJr08Nz9F4wn/wYPfHKn5m9KOEpe9ZHOfiY9Khjem41hffoG2lRxTswEkXkLKxohWptyq
OHW708fV0gGN0C7N+xywLLyO1cPeHaHfvHjQT23DKvbGofb2GBdR7+jBEOK0gYJcjushXY9Qexzh
718ABfnAvIC8OdrXniWuWtAdbQAIonhTPaOOYqFbuoV8TVuzAFJKLXU/1lRyUeIjzvAEQNSBaH78
NNpBzUKGYNFkjbvLPmGy6JELLOkM0Akz8Duqm9jqZUh1Bw9nSPXrw0uTeE3EVdUZv7uWolmw7kUf
bJcqs9gIqN6i+limTC8im3soMwAAF7+0LxyqkRYNn85Xb2+/B0xDQOPcEHMF5jHQ+HnNKH2uznjx
xpYLg98H40BiwyU1QOuGI0uGqAL49xi00jef3JHYXntItOwO7GDqnw/a1SkQf8yyZlGT0NyYNx2V
6y6m5O2BvtRAMwgJFAjsSToWsQWJFcxIoMeCNS1M3KoX0khKEpMg+OOj9qGdyFXr+2SizYFQG6fj
oOoi3mBgxXu6SbowgNRnSLVvjtYlyx8rRbNku6GTZzvuLBQEx6+vDEHE/VvdyIhgdK7AGhhNrAHi
SXhEb/jNyDGmkKoIWaGx8vnV0e27t3c6F4xSgom37oNCpXLVvvGkVRoRUASanpCsNNHbWf7c7Gc6
l9IcGCHQtnq2YumnK8rHWAsndfCEssJVFLxsFnYnj86t/UQjxYQakMnk7mdgNlxwZGPaHRLWWPKI
Spmhb2BM0RWqhgadNl6WmUVzC5IIbJIAt+KE5eOxrFyNSL8koAQoiPMVpgG+ZHf9rjfdL8RH9Qb9
4F/ycPtwgtv85hCZiU55j7a9jF1mQCa/SvBKzGqzZ7b0lRwq+vWLh+qkuzeynP5HC7np/ZbebV7M
dz16enr81miWqx+lpmQ6skiNgh7lQA1PyUlFZ+N0CH8nndxRkZZLJhoj42mIcEmpwZt0sL5fScSq
+WKexWF7G5p7svhAhBC24M/D4XIikibB0IGPw70xdpiJT9FlxSqHkUx9T5/TjlV7aGdfrK1W4t9S
71U7AGdPV5QKwtdL9BFZot1DSfYV14eTjenzcGFis/fzhXo1eXodWG6sTwYfKAwtwGwwOj6xFjKq
CceJU32d6WBLQ/0ptXCveclB4VRsWAjoqysDLdkN7ZOArwclQ8zGmZb2WDO4mNWXzSZXGHdCCNEG
mi8sushoq9l9x1y2+bg/7wYVo9eVqCmxpiWK8Qgu8BvWkMWfPIpTt4PAXrO38ewKFmJfiQRSDX0i
A9Q6uOAJLLN+JGe+AyaH8AVK7RMuAs4hgAbmTuDZAeNrkA8JDT0SqQhNfoRcT6TfwxlKnQcVs6PS
IEI/MCw05nCHOgqw5B4wQbihANMcdoCh1+ci2ynonCFSx+Shms+V9vP0QcRBaGYp3DloNCzUkU3t
SKM1/EY5oiwEM0XU6ibLdKuzhT+sjrfPrUnfihGEz5+Lt6dcDP1YkB9FLtx1Avmp+QOMBXe00QAM
PsVLsYgXBEiXRofFXbCGdOS95jS7LWsUKC37z3vcA1xGgcCOJXfVm3UPWkmmN9/mZ6wluTNYcwq/
GS9JYcfV68W1VbGlXaP9yEof5mDdHZ+7XqY5F3CUzjL2NO1HkGrlGkgP/y7vRgclwoHd5io2ehob
jGQjXyW5BBnpxSkydHoz5SVaqXbTvJbKpolycDtGjyu+9rT3Hp0nxqhk2RGlKir1cX9vUO0042xR
bdLZ3Wd3YyVGnARlMwqoScN2QWbAGYmNiD06S0HkBDgSM8PgkysBL0IlgsRzgTCNJZ1RRITK0KJP
bvWaU7yq7vYfPe/dxWVJYzjELXUi0ZIpTEK/dH8TYjkrWOSeVa708CmNBf3ZFF/XsHZuk8wtH/hR
u4BtT2q4FSvDeYGi+Q0iq7Hiai9Ho+WLJ+g0G0u9eOn3fv6alwDWqn2Zsm/JEeIWJpaXjQPN54rr
jcsxnrJNgbPwBCQlYPegP61lBhRh6a2hsPwTsNOA8FEI+HB8ZTDi5brgbzfkhVn4h3A1UG1kpA5j
KvbOjQP5S+beEVXtBTRGVG8xUwF6u3jRd0aHnk2x25ICsGeFpwv1zrtumI6MHClEM66mAH0jou+V
3YRhiGP0RL23UbPTo+3HVIk56i8++wgMO+EunhfQFIWA2XXgKRiamDkJqks0utQcq53kFevG6nJi
/BLAdeZ1wLsqT2BsZa7xKzD0VoVMik+quavt3q7LwKiYvVAPe5tsAao1v+1uiJB6jpLad7If0HGe
nTcdpdvgdUr8emTjOqZP9G9BHFKUoaME63RGc+S0dz9mDlMGOidRBg8IHzA/hGJEDCwJ1ORKTmxq
ij21oxc9x2hlK3Y6rrZk2YOF7lu9W6gTv7GJwxxuMjUpLRogSeocGitG5dpfHYZYQD4R7YNf+vW3
j81skeJaZOuCukWD3Op2HuUj44phtWFH1RU7HwZqLZw6uW50sfTLu8Is3yiljQTVkk2D3ZD5QCDM
0OqCrjJO9YZd3S7mNM6IjEPu2bz9fShGRUIEuzPydPxH23NtFQz0HBh159Tfm6RsEga2vAOdqtNh
Q/3aB5uB7e07tCDVIU9cbeTnmXM7cCcD7IJ2kNw8vc5GL6PeL4dDdqpZBmCCVK5Pb/C0h9tzwBh6
aE8SP5GV3EEjMOaherO1xGtREOOg7rgq8RWoU6MKzfjb70x6TvHLHjlEDELyGcIZyNJBeLZA7Ui3
xCgbryoLS3ZIn8+Md0zGsQ9TMx2auCGTqILIZccwLyO7TTCUM7eWhu9Ntp3Npn9G6BnbRePrZ0/n
YGPLfM0eA2c4ab/BC+NxfqwdfX5nBDjCe9TtHPEgRsd9J7E52o/f03s+66bBxb/5fZv40UXn97dj
3Zb6VLvbyFuIFHcEs5PwrcIHZ92jKeTV9SnjMc3OSZ+k08a/jyedB7LHfyaDmy3jyM6HBrz4Ypdd
kxfMaXCYI3bqT2O3xL3kjCr3WpK28wzUqELcCfRX9IyYqTWH+yr3qWlh8tNZfXis4Lmn+g9IcdSm
ARfdokGgZybLwaxOrV5L9zPkVj/LbYKpNhkZHQRzhK6e+hxRrgdvcHNejPAc9r0rJNkbMyly4qB7
tzmopN4WJBcjcUFGGwdclgV0HdJVNnASy1D7UMb9DTcjZ7+9Iqu8yIyX+zZbj6yRxXY9kx15+zBm
sW9PgzVlTwT/L2zVP3pAWBhyv46O2tjnu3OFSIqpYOb7WdtMbsOZ+q2h10H8zwoqQhPeXMvKxHNE
3IVDlhCmy8SGSNfgAmQyuhUzbLsILwyGv2yY63VvfK3rXAlVovIBLbxUyzsnajB9thKDXKkWKxIt
YcavOc04Xcc485/+ZZeylaIvtOPnKkmjNwYpTEuT+1It12WDLwsScCTB9UrqMPCHY+k00ABvi2Tr
dpuLv2z/sn4zHE849FTCVjjHrGfPYwdyAygBFRV2uhLc5aicWjeqC5FTHUqcpiNS34D5sSVfzDvw
lXj/U/gFdJVkpP1VLPPd75RItkFYFs4zjiRW+4+ZHrFBohahW+hQtVWeE0LTwIDfEh88CJwtbDfl
9+tiVac3MbAQAocbiN9sP6XLMu9A5042v60Z+wv2xcmYKJVZEp5zynfDgVHq9pt26bHs3hG/AZi+
vwv8ATkp1D0AiCMvMPR66x0tLOGkl2NNxhMgaqS1BIhFbLH31K44bpyDe4fUPtLpyefSYcIo5QhA
0lCKklxT2CpyhN2bu5995ezhpbhiVSFs2HyskbS+oNVIC6NCRkLVWD3GzjHFQrUrNGSZP0Dn1HGb
ZkVthZq9RwDs+hU+WCW45nIMODAPiDGQaU8I5+rNXySggGc7CbpDaqdXipabiOT6kH6dQfUSqz8p
0duSemcXEctdQH3SM7a4zMMEFSCCJab7XOYgcovLghKaQhhM0LgSP1Az0gOQhm5UcXUv26J9XzNz
eaHUboyc1OiK+6YODz2G1DJUtiU+6W3SZsRv2tPfZYM4Mkph6LomRjcawhXUDTWKNikRuG2Vk3JF
/6obfWZlYyfqg6+NYnKggfsSRsUXEE/I0WLvwmZYD2f3SmXoCZqmXuONamR+z5+0/T1z3dbsntoq
3Ydqj2OWrvqQBdx81675CEF1h3kclvo3pc6I1U6zizjQi233+vUCfn3U05gX1Tcp3I066w23SWeV
3U0yQjrs45nbr2lH6Hgr1RmS5HA1KGhGnOvl/u3nKLHpr1URLCEBGV9n3IgkndBEk0FsTM7o5Prm
AAI2X4UDIflkPoz64hNzWgeBbjj3b/guty+ik1pw8acsUh/I1cqjaHSgigEAPbIl3ILVvvWPBfJz
plxiCHi9gyO4y7UJMoJuV9BxPeASbZlIqysMYbHJrgE2CoCrs7F7NJCfpa9iJmTxyV40h7oBwgnm
N7SO3VU1RXkhXXZPo7gMC4H1v8oxclf8EMcVxwqH3D/BCI3sDLT4bKwSEglOGVMpjQX1PB5647Im
WGKxGpBqwLc0YliMPWONWL95JVTcOeU2kCKDUUthCInkMavMfs2HuYNtVgjDhrcH6qEGNBcHGqzV
DgkuNQfygSBHZhafzQm0tEpjhk3GjEFl0VkPxzcGIHAvGpyjPSIbN8vADmjfHFLqgBV4CIk5oB9M
T8Z6iY8BaJhfd/8yuiVnaxfHuLh2tMxfky/CzI175uR7V5U++MhwqAAwl+5HBwpGhnz/Bsy1V8Up
Nh7HkQb7Gu3Y0FAePpnqoFWm8+D45BEIo7V4aiKD81fAAizHT2NG7sPpsb2Ymt0tzdMAX7nkQ6RH
pbZpik+Db9XqrbT/kXRmy4pqSxT9IiNUEPGVvhFRREVfjI0ttigq6tfXSCsq7j116lhuhcVamTNn
Y95WO3Ls8GeSgasPYUr1h3usHdzH7NIyk+XSw9WaS8/4PD0ubhNkStBO/M7d1ArrFbw/5hCTCaQA
B2NDxNZr1k1expu7YjZ65qZn+1cXMhSVXJADu9nOZ9o2D1DN1yzMr5/6ZxXKX36Za2bKqH5zwwvI
wsjkhY2Fe5oiGyZDW4bPJ4ivRg8lBvSt5ZAbXvJ9ufGcPteIku3CuFMHKbaECQhT8WucFylL7WtE
tM8XxTo++IKoCGl2Wp6QAvgbWFNAsIi/bUvHzNOI5Y8fIec/KB4T7Aq5S/rFvo/ZSWFAEdEI/gZ7
MCY2sd2+0DQcv9+JjIQTNc1zWHXZchGhBLkacS6az0+EKKM7eBuo4cvhznuPZXy1+991nVaka0D6
AJAvjRwjDL+cJWxgTVrQeDnNwW3jPE8S/2T0l/HAhX3oM6f5GveltWmYw/vZWB0+xsylhdcYs77c
erwkX6ApPM8xmFMXJ9w3JWFTZWxMDoM7PDTdRJ0jEuxESfLRp7pFnQu2goXGzig5bKGzIGK9tZ0r
T6r95P++UD85tbhPiPUUTzvlMndTn8hCPRW1IJZQ/ZLiEHcHT2WA3cLcUPO5PfzLAF5o/2g2/rqY
tHZtzVo6l7Bwj/y8l9ewi6ibdAY9HIo0a9MbPMJ7TrFynJwhwh4D7Ibdt7dbCBomfA0IrzaV+vXK
XOsGJMToG6UD/kls3awKyniGNuINR2wY0yASMTyVkQnAC+OevOcofbYGM+W2WMxBap46eaHQEzQz
FiUWzycEuTM4OLRAOCDsgOyWUACNKmIHgxmCULlpw3oQnvARzpwkAiJdiaoJczTWLEkrV+Qw2JEZ
OTOcAA8c4Q4C38A6hczHhIYtym7NWCkwD1hnie6/+cBCqpBFkZOMa7eMBFtmPF6oCPFfx214qFvs
b5R1PdOVf/8MN/asz38E1iFrDKF47cxmhakMOoONmuLIT4vulmEbrCj9f7WTQ3zmWwhR8TQmN5A5
BKi/hygEuCp6e8eJ7jPWfPOdCna7ZsReadcbifGDjIVWZwJceMWNmqvN6K0VKmEnZJB4HZ1HgAyS
QdJh2HdzwSRaTNdOPEJQGx0lJAYBysaNbAWqIt5cRjBtNA09aBmqfQzxWyAwmRhloUlxEaTAsuGD
0QmH5wAO2E8fIgwQxnXCLWFE19/zOYVDkhL6CCgGtZECXlhKIJBcR33OG5qp0JZhWnIn64kwPoAl
1vKC/Et0YxcmlEz55MozOsZAHBOITFiNMCR5SoXEk9cD2U/lFT9uJ5AoC0yWWC5jN/nBLfYM3GvY
heXXj3Itn5mtA/IubCD54Owx5ZipGB+esfTe9LnpO8orMtS4cHzIHYtBHqt7KHfrMZPoGVLZgd/5
YyFTCzxXuA+PIUaLQ9V8YNC9us+Me2nT/3bk7wshnPp8OZeHRVbkj3HzW1w3t5XzKHFJYHrziMPw
5mlT8W6Au83OvltQjyUcG7mQqPW0hWaOUcfNAtE32eRxqxIPg6+p4WZNLpndNT/zVtKF4S4hLQn8
a3f4W60bfguZe0fTnci1J6hS7glJg8jdQSWF4QyV2TEwk8L2CfOgFcRqsdOS/zXjG7ZWc3E/Qqgg
njAtfonvUYcEeg0DHnyWoRZ8DMwTzpZtv5FGlMZcVCGBWGLjSi1SDrgvYusPPyWCcYj844zSBHoC
XhDPftVf8nfkzSEeqyHdC+hwm95RlBZK0M5awS7dD+xrf4frFy74ozOmSyrIU78ZSzLJN9iR/aBa
Wp/NzOxwMbqYpbeHqni9fSF8+sqgyyW7837LGBUav7tZrQUDeKf07h/rtTNqLnoE8L8CJ3E5iYfD
1YzAQN+XQ3CZqv6XAohKFCL2ktlT52pBGXjle4ckEI2aeoKBk5FzMTvsabn4lHP5+6rxI2rtHVYD
mpIONVOXUCNUJX4i90cEC4m4pA9FHCAsRl6GeIHzvmsTzzmRu+muNpuzq2N4fjLmgHwGb9s1m/4h
r+ca+A3QIV/n6dSYY30cUDuXi4Z/0ikRzbFYZtXOi7OH3b6v93GPw43uQ1yOlA1HLgs7FjAGHe8K
rypKG2O181WsnLwy1LDD1br2PX+Fr7xBFSAn0ovgGV8oe7eJMiuJDYG7QikTsNFcmSTc53DgoRFA
jxjBLwl0fMWwrmf7lGXUsAG6oJAJUfkV3+OY/p2T4zRu5UKcOgf3vaE/LYr6btsmQwb86MRwJ17e
yDgxDtkRAAQlAs0Xs32AOmx5kZUgGStgbD0Kqz29kPkppMXzALoXFfz7bDYZK6JrqcjpOifRHWdL
YWvKLg8T3KgTdj+gOTnRukmBhdbHaQXl37MwGhGwEE5OOKAPvvbk5n9wXGOiDYTysBujcyrmTZ/C
YDLkPOw6ozZVzNNf29Exm/vT+b66scduRHxF0OZjKFZZ/RJFvgEnqgZtmg3xrePSv+xyijvUn+bc
JQX4sRXnkY75djs8C2Rq4Aao8MTVqJWOw32iry5/LwKr5/L0D6t501cW6hjY2VXcY7/dMu5MSv06
A7/CzK3H0isi9qQ3gmZ+WGmg1IJ5xWfH4+RhEzBgHnj+QBWDB3ur+3waTf+bYBwZ9aQQYYGzWtpD
dhizMa1pE9n6gh2SOJgbJ1uJFE4OCkTtZw//7Ev4wBGPO/HG09BPQcnN34Z7pJEMefBc9rHJN2kl
qt9Jmv5+RhXiMTfSX2bvYn1562p18RSAcGOHJEoxr9kNl7QWD/HSacdN/5xdwnq+dNhr4wJnB74i
24CC1G57phHitkPlxI9ntB+02D/OvuwhFbkse/OxxQ3h3K8frhpfGDKZBerA4DuiTeSbNHn4VZ+R
zSX/be082117Scn8pRxEactAPYCpM/5/eGoMFmkIHi3jmeznnynpFCFpQYFGNoiC2I4IKetNXghy
fxIpH5PSvcMgjk4jki5i8eY+TPYRCIA6wOOz/yZuB0nqATumu9UeqQt98SPYVjZ9EJj6zn2gvoRn
KjNdNXj0zwOwWoz/pHVnts9c0ZZKd4oAWnSsL4cU9qjLmSfCcDnKZItiUAPPvDucIuN3m0ltZhyg
rj5/o3B4Brp9buJB37GU+M1sROVBIuPT0Bd7KjfvGSgcn0y2uub5DgnB7GGKcrP44HAA1IopeiNs
D97Mn6qPWWyvH6vTjcvstbOUVW8FvhzgTYyOsDnTWGVjHH17eA+AbyCc0KwdFcbTeBFEcrN0Jqd5
e/G7KKixYUcAPkO7EES7/bMvEeMs1HejtSByrxU8488kFzNgVbPuqJM40oTBHvPb0lq+McyBZ2G3
YJ2hH+Bd7gCQUyVj3tGDt8yuvcAiBatlioSF0ImFC4snlD4SRi7CBIAS8DbUsKV/WDODY/5kdFb7
9Ltq48xC9FQfMxeG7qvmSI86aBpH3ZgWVgxhzsnDx6JCSCsMu3E56GCSoGGnTMFhxk42QoQ9LbPO
GBilZtCPzOGJUYsVSReP6c8e1jAIT3TD/TWrmOTx7vRQxmOFKYz7oE8GWaAdt9bieyeOkCJtPKIJ
hXkWww2lUlA43oshBvMIGB9sHE1Ld3SYoeMahOoarms0BV4AlvCFqIpi0xpB3da258EF1Z864nvC
5j8zLWD6PSSx8DzY9RgMAC6sGZBXxnJ7RScyfGPBrtPFy9gyUyAn1NO9vFzDg4Z4IUpXhgSIcCvu
Q9viagDM37GN1PPGIzh07HpLDbecNZN2BJT2nh9nwGrPLup/NP8qjA33nGt2wyuxW+rMIVeCzemQ
r0V5hEkarErc51FiwlCM91aM0TVqEDzHKdIAWnEKMad1QPAZIIQIGYnIYlwGPwbJRU/48RkPkVF5
3f7exZDe5FMMFYhceD0X006sxM9A/kJ7JzJ9bXDzYCINYGwMde7zXBvghZ7Ar9TcE358JaJQPbm4
T4MUHKQdvPPo5X6w50JCYq4ldKJC4aXZ1/DjQp7A8KuBxqS6+FrCw/SOK1FJPHDkblufrRqIBkcN
xFHowIEzbSA7ONslv8WEs7JP/WZpNkc9jwvW85ZwsxG6qxAyLvxokkX2LoCu/wUGB92kPfHeV6c7
v8E99N64lwCHklEgsvkO9jFZO8K2QTyOv7HEBS9Jln8G9eg9lLR37MkWtSdi5GHDP8aygkBuv9gK
3Bj5YN9z806AicCfa7YJMBhILgwHn2wsCNUO6Ht4VMg5QYnKEY4zhQzW/9NJP7aEtSLuXzynOoYC
bOZU9a/+808LTin0LoyEL/5y9NweaJhY99g6IIM/40ByGTJiEFp211kwL1+hiZgqFLhskopFp2Hk
uAhirAlgxSi07XCmLdek+NXgFwS1wYZ4rHHOsHDOYCvAwgSWVHcFYr/pc2xwQnNON+zXrAfUAUVb
5c0ALJZ9aQSA4CeH8c6u4AXqf0gNbJa6KBFQLRIFqIxVPH2OfyITANlmaHmYt+3riMcG7buUIdLG
1C6AIB2XtCokKA8uaZE8+s1td/XUkQK0KJjgAgqp8BmBPFJ+yQtlZas7s+vRza7u81b6HKjTlnUM
e7QbQr7nxcTZ8RtqNOFWtrwHPpIwCz8UWyKb+3rF27hOwLU9IKzTmFx7m+45YoofMksVnSmKUBoW
CKrCjcth/g8UBmjOfq7Ai+OaKZgxQL11pTMbuhCbjv6ly05TOy2Xk/bp7KckMSgR5bbdXHdsig1K
zS5Dc92/540lM9tlQ67py3t5xYZYQ4ZyVyaBQiXwHtALeLn8ExaKCG4ZFJYVql7NrxB12Z8htwFo
wJWYysLtJJ2EhgwdEXX2/BzxN3OaOxorfz++bZgNOzthQfhLgEx1ePdUvzlX/YbZRv/bYdZLeCm9
HjKkGTX+XSYe8CAQF6a5ah4oJJEm4xJW4cuRSwN/wHzFZXz2ne0CpEd4iOFxvkgZmrBGEOB+LWC4
8BiVubSJhflz+8VbbirNUsel1C5MMBmbVtVRZtK0DguavNUNAOcRQCMJCr+5mq3wJC5ojsW1QnYG
sXAQ6dRx8GGO3saISezbILeNMvqPzWYHrKOToaoDVhTuaQb255JDZ1PpPJ0+Rf+J5kPD6Vilavs4
Rx87XHK9mb1oPFWCBHPy+jWjeaJqSmv3wQic/aDpZo4vnSsUEujAF6c7a+Rn+0o0iEtBpFyEWYgz
DzX+PT0n8gzw3J4HpX/kiMqm2GyxWcsOjAQJswWxx2I3xhAf8FzMJjQ86UWlImrKjnMa7tcae183
O6Uc1sszc0jVfa+YVONUJzwOPYC5oAWi2mUqYi8WYKYAqqvSTlJYHthoCLMC1OD2J4x1rNJgoYsx
PuLXqTKfksEi1mhi1sAvsbHnrorai2auh9yH8929TjHn20L2KtFVXXzIDheIcR+ztarQySI6xNWK
cqP/3Cqw9wJ25asATulC8GsR1OQISflcghnQnrNCXERsRozxlBGeIsjvarL+78hwd8UPlAiIHQeT
bMhPIZqesiqoqB8dRL1ZI96n9/4VNzLadwaJAaglbjzBqd8bE3DgSLzPHZcLbKECvuQBQ9WDzPo5
FSUDoSQtgA+GDyYYqkAdIs/+7xRMgWn76VUgDw8M1QFIOLpSNiphHmm4WWQQ/iuujqAkO7sVMj2d
CIAHIPXF6anjMXpl+/Cek9P4FskYA3QNyKM9AQrMRDSr5Oy2kSCKgLWkqst1N2vklfjM4oiws9ZU
asRwy8HJB0aYSQEm6bGYXmIhywURuAKsTLAMgSLZowwIEWQAmDqHqrkOF2z1ggFxgVGRc55wQ+Uy
8XDSut/pau+evmYbQSe4jxtJw+7ZQNxthoKIlh6WSscKFsNoAIOSZvT24xN5g37cCxsPI/2UfVhP
1p2D/s12mS5xZx5/BgSLNKDLUegRel6Rugi15MTRtDRef4qJBSYFAYqMVhuawAdNg6l/rcORMEhj
/Bzf5gE21c2ziRIoGH9wQeSezbtWO2lDrbDveIkP1SdeD8xK9UEjlUsh4Sgdw0nl7MCABt4+8vrD
f1CnbToaMOGCBYZSTwYdixz1FBeM0cRwM4MxZ/fdIXB7wgiHrGqrpgZAssfVzdpmNF0TD0ryIXE8
WZSLBkAgUwgw/iLiVWLXIZhO0LYQEyE4OrnbNcJXHwmHuAjJTWNhywuvAEbigCaxhbX3YPqL1Zro
SRic8gV3zjEuJ/icMdaGKMdTCCUm7a6fjJ1B57ATvuFWAqAGNRjhKCRqYcszz4dpkiokwUoKPXGp
ePt2FVGscst1Fz/a/pLJtfRKbJSspINb/FEW6CMqZ6jSmtuIz4MvLY4wWDvj5YKZinOcNsaysxy3
NwAofA7k2J62I3ol+UaLiEkm8CQuDYLCdrx7DG8HM+vkkXbhDnnUrsAKTVFxy9QHUFNmTVf4OTRq
qPJyxYl8MNC95aDjZixow87jVw+K7pWpl4RtCDZ5sV5jeDaJaPjED6McA9eiV8FagWkU+yIEqK+F
/28PJSREWATcTR4jfBmmuCpBx6UR9rPKPm85zCALtgM4NzQxIgGEV6uwvUpZ1LJecYON6g3BkVgZ
H96/7LvoLKMWub6qhF3IL4riPbcTIvGezVDCv3KB07E/EDAVdv6kBx3kB5YmOda6aAizUc0Wps4K
C+9YWElIi5N2Io0lwtAnMkHYlnNh6rOzgUjHeZZJAXhlyUwtih4Tq8U+hOoP5p4qQ+7XvAnvdKi7
uaBxTuIzSGJXhcSFvRNkcb4FTx//kVnX0bzDqWInAJ3fGdVGQRbS/sMJkbYYcvh+iM4CtPljiyXj
kY+7H+qj7nA/OKbXtAckMO3p6NVUoLqpGuqIt240JBfmYLQPT/iMDYJxG9bY/hP3GAxpztagevE8
MRlzBTRVY2X0JFEA7oD9s2NnXLqqeC0SBZ6y2ghwzwb7mUBPwsaUQCwW25Ovv/Vovs2WffA65idF
rgcQS1QW4NBcYB1G4fR3PRDTkrAFzZmIH3YhNkBuORmfre5f+csxbDqk5unOf8EfOEd4i6/WBMMb
YiXt4/iIec2Gw3xxbNMsCUCrzQA8MAjaOZLghUEb9uE6zAEAxxDAGeCnzHXraM460Qr+0pBkW87X
7gA4tP9NCtPtBWLF03GhWLn36TJ+TDXnhfEvMaPYFxX5F3/cDwHkQ9pOr8gOIbbuq9Ofztbfvw/q
9D1AWAcA81cM9fhBKqO2em93KUa+wMIAyM6gYKq3/1NX1EEfcCsOFGzir4XRo6uLnw5TNyV6BC9T
EYf+uq/DMLU/lpppK52t6o+rTyuBB/HFbtmXwW5InAAUl/ANqtdGXuAfvLfZjsXKn6KMmM87xKg/
2nerhzPQ/Nq/3b3hCqz26CZVRTBiA/0aBgHBXynYn6U5vekLwT0IknFZPKJ9MB7fnHa/zW7wMxsa
cBrwC1aFw6FQWyDkopfUHZXz0kEHNxYBHnHlLJHtxxM3DRzLabXglljjCcm39likh8uEtPqb95jf
vA6J63LvG3Rhu7hkwxDX5i0QqPd+m4eAaE94PtsTPvJuMy+cI+crH9l71D4yP/pRrNrZZvewfoXi
FWoJ/tUh3uFjKNkPFJafcCxOTB+P0I5JGV1qn1onuEfnsZq38yUjiTsDSGoUPiXmBMhCc6zf8Tm4
eWBy/ICaXzhCe+Jo9Jho3s05HjBg2rMj4QUPO2zzcLUQCYacJThjmnDczD9JeCU4dk5S7JHFTb/p
7648dpDA5/SZlffCr23wni+h9nERiKHlR6E+59Gq0BOSKuecRloOc5GntIz4xLTjWih2Uzs0jD1/
+yLtBQeEMwG+N6daX602nQ3kH7SyVwdfdpiG8BXwJLS98rD6GMQtk23zzHfOtqNyUup7p4LRZfTW
6wPUgxJrxA+eEBfXC4L5E7dpCIyIV9yz38ItwFBGbTyfD15t1dYO4S12SAS8gEKKuspqBdqKuUaN
GoSzLBPPaxYVEZuAxZIVe+43oIZvr56c+B356QOWSDC24bECM/fnfPJOaewnCEmhi211LqVY7Z9X
kmzQCRAb94Iqfrm8a+UP1D6GEJ3gXpjXFxpdLTsPny+D/etK6kIFvz5kwTyv1h2qzxr21lMD3ukj
B5gXRL50nWsJ5LJ8Oq2XDcGrdQgbypi1VZLs3m/iFkZQwdv9u6Vzu0jnHVRAxpkZBsEaf3gBAzxX
OIRNTt74tBgjvdUkfaY0n19ru9WaAE+laeoYRb/cYAtXi8clXMredFiM2goWWtsGUk2LVwZ3mPKk
0JhczX6/fyLYEBPSndW3iaMdiH08ucg9QYQKa7LUjY9isa6AtSU+uzEHhaErnhDAGjwShNOTphd8
vwbPTDsEZSP6FyqqbmCWhibWg2M5CMmhBJgAszitxS8FCwAADSwqKQ1we+w4tRm+yRIADZk0LE+Q
jkirKQAihTwJJHjGl8rZxlCwayiVTStxbQXFlK7hi2gI2yqZVTswYYVIgX1eumDfv1tYPfj+karh
ZOU5B96fnOg6xSPUc7fYXsg+h+X/bU6BOHez8AxG9p131oh0T5EsE7pSonW48L231bm6NT7c48tR
vtgzXN8wAYcbM/uO2z2rUXAOXbr95tUC5Gk5RcXjIkzEp6WSVyJ542Igt4t3DnF/3IZf9u3DvSzY
FY72FiofYbWUheWi4CEkFxPU9IId0SdHv7vddofr0dULa/N0hVsdeqfJKGz51rsKOlgsLSifhecf
LhfhGxqAceMyEVeaho3wOkMXk7XiDG/zpoma1Ekr2os0iiypM3YWdyaLUKwerDhfZBm4UIYf4DLC
fQh6lOjJPnSnJjfjsCTbFBrSSJxbjoZ1QG0WheQOtMPxaLrvT8k2XUSt1KFRxY1vzrewxcYJh+3o
OFhURip3Q1No+H2m1YSW8rOisMgpil9OprkRHRlEcSbITNvFMZNWcoUjFJMw/D91NztOsXd31ClU
cQO3wLuj3831g73SxLyGKsahUWQN+Ju74hcu1IIjcAgDSIEFeMtR/qbpk9oryyq5cMy7LaAGIb4j
cXXod6hUqFoB/gGMmPAmyT5PaJhyLAjgapoAbFRZKOmWrOdMvD6EDJgsLT/VA8fxYYsQqbMMUtCu
BNPSiLQFdGK4bm7JjQMl2biyPJ+JY8ASSXxnR/TG5uIxZzr3h9Ae4ZM04UDCqN34HQpdaOuLKK1M
v4GBpONjs/6cRjF5g2K0BHlxQJ0Mwjc9//FcNMrRm9YegigYB06hi9hxBH1aLO6gmAYTEKJ5G6Sr
wxlb4laj0AzefScvxFdEQxTORP+bM9xenAcxBpwsEvGmiyL4Pr7vNwaJvibOk5eLi2bYFMOPPYmH
CFEAf7cRiHEEbwhyh49rq7ACAkzT9HXSo/40YLRxReElLaq/nmBv4s50P/PB8nLoQPUSNgSMLUQo
ULdgsSCuVafi1iJ3iD97eBtCrMwh+PfSawAyIR7a0Gon7xycaibWc0uLHyWNGtoVMfQQsyZ876h1
r51fEChCVQPnR3RSnNqSTJhFkC8XWKMkDIJRlUzZUoEv0nTvkDam+UQkMWXIyp68B9MNmwafzyKt
kkiJKlu7OcxP+HzEY3DDWFvK3d51Qv3jZ04ulOU7SKfFZY4iHuDqv5CT+YDMeeMFiO1yw8Ml/Lmc
Lw2dh8vn485juu5+Niz8YdNfuUkx6SSgH1z8+IF7qrwvfJsNygBOn9rA881hfkPrxXMbOan43PE5
k5Q0yd1W8BkmNCMNP2fk/4iF6iRNrxPYJF6aCAeHeeHQFyMuwhShjfI93LiMBcIgjBr+TZLwgSoT
0QjIWfZY8fRwNeRK+T4gpM2dvXF1Aj5DV7b2DLxlSfEMWQEuLBpWSd3D8UChQT4ntNvp0hIWhWBE
ta0ypcmy7hhwS0O8ih/3g+PRhy4ANPdz/zQerEEVOAoO6PjdsqIrpZgx+o4ZLnxxAL3awrZtIN9V
Ga7ZnyAjMVmRaxnHPKRIY67sRTfPYo2yVy646bJ5SWHAcpBCx+PBDiPGV7EsuBSG2A7IFxQkvoop
79bKDoRvEo8jwxIo4HwptiwmJIrBPiqpHduDO61HU4QlFNSM9QAXi2TxolIwrm15hnB+mnFP4CeQ
ATV0/JRduS5NhkU8q+VQLp/ktOpcxIxeli4Y3Gu/glJ0ir8etyd/nelf3+g5i8GSc8wVyudLGEFK
mLYnBTInPrUQCY8uEgjiOirAWH48TJlEZx5O14aq44fOAsM4aSrOQM+rq1ZOXZhFGb400J6kc3KW
Qgh9wPkztRFO/0zXUB+P9ksPTijf/0Nc7BEiL6czktk9/TEHkw0RjIEbaqelK11ixfPEh6QDPjlv
xTx2eWDq7VvEgAtuinAJeSxiMBb0Qy2otdBb1tgnsb2w2b/BKGv4t/TJUHVAMQWN1LBTMB4MwU42
GQNXXJW6DOU/kda4O4xMNczclMEXdTb7OBV0SMTl42gplH6UqNZj82lJUD2hmUczgFBjnugjlwmJ
TVBrII9T4hNlpRK4RLLLmEpJMU3u7Mh8MA5swtOwFBobpLIk03c3O7PD06JYhw6MHbtMdiaFr0cZ
uWWWRSmPuyirOIugUhwHmAdSa4zf2BOktaEhw5hRj9FK8laTQ0jj+iXRqgsRjJEX+BljLgWN4Xx7
jreUEVtandVYXGPON3uMZYwVCDDJH6MrPARUtgoflLEMXUyb/c/8rsFmeRp9QCWKghGRTJ8ZCTTf
+RpMaVvzkhN4tt1bU74wlCI+6JkLaMXULn3ujF5FW335pRuwV4YECEAzktbq7oScG004g19uuuPc
x+z05cMQU+G4SISfAsQBpQ18z48jQoEEAEORLNGo23FhPWddv+To+BmMiyEfkxjC3zE3lBmBPJYi
uvf3lPkYEKL7Zz95zRJ23UXEX8Mplp2gRkR6BoO9BRzAdz+P42qS5112YEapfpbtr4DV1hSHbcep
3PR3fvqYYmN5DRmjiewzWyjWYqE4mdCnOdBgR7Ods33iJ0kBkp69Pfxv0JbVZbhYcLRlp/5NoGxD
Acfl4eQkeIdCcWoMyib8Xc9nF2Qr79I045X6wO0a48EfynO2X6gImKIQcce4LtHm5EfHZ4yc4TMJ
qQfSLSWRmLDim2o9vlayoVBa4qJ6dA8trL85QHFr42xjb0JjG0LxEQMD+OcAc277pz9nrH2g2npQ
+3XXYquLXR56AO40RSkXn4CZkWR7wSAHQgNJNB128ZM/FZCv/eFMvOWIOGS5dAyG6WJJK4/i26IC
KscyEb5O2dunPe8E2ECQ2Jb1R6tMEnfbzfjP6pbb99wSf7s9T/cSpHw0VGAp1uGKc95JkwZHCkeh
lA5dqBF3K3vj4in1xd0z0ngh+dLyt6xpox+CHYrvIPxjbprMnCloIJlQkcVdTBq4y9xpsdSXVOC6
MbxBvHH2QzHQa3FEMesHvxa/sWXAWDLjz0r21ilrA/CLN3Co3jhQF1nEXB1zRkC+n6sIMwnhHkir
Av77NaPmFKwuiADVZHS06IH1MXcFM/WJo+G9sCXGfhHUkKVbBeGo648oUgv8SXA2xymWxY16NWV9
LkjmXoPnjNZryTZjbE5M7jtdQLkvcbHkBpJdjMkdkLg4iaHRYXNnvVHjd72cbbOXNThq05KVTNVF
jAWD8LL/5vNcoWItuozW8PBknobZn6UNLyW0RvgrXwuVwfvp3Eu3gHW/6kUK6mmDdNRvAlMJpuN5
IpXNkYpNvcj0bcNHpqz5LXLKOf41EVyWuXFACHJ6HvG90rgnNrePGXGJSXriuEwIVu3fIC380Lb5
X7M/GHy3tWXAaDoZuuYPUYOsdX+jJC5JskwbiZ2hSldVSqR4t5PCw6c2Xlpu3PFSXxfpMuRAgtIW
twEzKzzEWLIgvyuK9MrwXaHmwBblZdTvYScNKakIQTGKgagLIL77Ds9b6jPbjttvsq0ulG8bVItU
UNCIzZRNKmrznRwfQzZOSz7RBgn5w1klEj9AIdZjEnA2hstOf9m/P50moS5Mo5oEt3NpH0TlmnAM
mZgOZON4Rrk+BRpOkJxnRQLPBZ6RfxjCk7PTd876f7egHZ1d2dGgKkvVnWAfPE598nY9pK/Xgaqz
XcJv4cUJlLpqNdu53KswoVuRyo/NA0ScPTiCrfwjEsux37MPVyisaPEY3VKowwa8wfyx26dB/XWr
k11h+XUeIIh53Dz97e8OwVkNld0U1i9RGuxGrVC4um2IrNUzXQKnwBP15yfh0x2FhkfMaLJnXdB7
TF5u42gvsaZEgIprGBjUm0zfu1lB6AAcgruv4bB7s9ueGp4dHGisZWtQY5FHKOWl7WJ0cuVMdXrb
D3OQNkDGEbysxIhvUjiTekyO7qsVvS/uDUXWnrBiiGrD3t+qDDfsrYWTlKcRN53xncb58nUbdwyY
mhNt5zikPtAO0+XUf8VX9P+P4AuuSkYP9OqdV84pWxnoS0FbhOXw9bDve3fRPlu9a/zqM3Eu7DvG
oNDBcVNdssjyj70sUftUA4YYjZkS8kzCSRwmu6g5bPstQnH6mwZwjKu93c0DCIypTfzKpqdsd3Nl
9oS/HvS0PYXbh2idgNgUqidztPZOoMkHGzMQ8FDaf3cMN0soba95a9y928zwsAj+OFTuXXIjvs7i
7leDSiRnvd2gaLO8u9r2RSIx7KOw1Nc9qSx2aVnYnS897JVpQIemCz8WljTwC0ZDjazjPHFPm6tK
sIT/suebff6qC+NbhsRXmBFbXYY/HxPuHE49T2P6MRE2YfvsqCN9JF63HeQJhXXTHMgWPLJ+qoQ8
Rq0PpuUcpTRRj5ZxuNsnyphVA0iPLGLwBaRBnDznk/cpzAabGhsYtXKWvfaiMu/QG7Czgfo5VBSQ
hTkpWpQHgkHQNiHok1nFVGx1xQV0Xxs0qTQoeJixXcHPRhEgM/iOUGIiCGDQ0agCXhnnHbUKG+kv
gMA8PGz2kGLK/ks1VnJIqQRyHFItwFdU/xN/0faWUC7Z2ZlQTwEsugZbPwo0x9E2LYw+pzlVR5Oj
2bm9TYe8NFSTa4Rf5GGTjqPgBNG5e70WV2F6aO84a8Te8pAWJ6+EwxVn2qgDHYrEFruHTPQGxWfq
dX+yyOfSfDPwsVtjxlFUzkNACn266Gb0A2lKuC0nScVezF6gQkDuQeIVCcVvN7NSrKvM9DlJUmzb
mvOEYdlRM/34zUTsmgA/0oI8J/47F4OkwiheVvrcHJw2VMwd2o6rS+PeSZBnwNzOG6Ab3KDou6Lb
4jYsUZdkEeTKDjMxsU9a9HgMrHKe9wy1QTm2R7/Z5myCx/ACT2Fd7HjCniNQDIwl/RwRUBdzQRPl
bctC6TDdedcBqA/mBw4hZFKhcJ7X9gJ8Q1j3gf7yIau4KcUYVmY4dlC1aEFzi9atOFvkxz9pxOq3
3Wa3j7C/uBkFHZwsl2iXABtaUVQPnIVz++OUlfYTRlUdiNt4y4nyIz5iaRf1oJFCzuaSCn2ZGo3J
d4WLjP8gUB5yHLTwGitcjd0caCFESdQsJ40uixPyilPq/AOhoTR3z6TVh5Nl1AyuYZQ0fRyvuEqx
in8XckerRa1EVfxByoHTpRwVTks0ggryrtZMZBbKnrITrWKXd0E5SC0UNMFIxyxXij1wVy6wFV91
zD0ZdDpcGFCtRSkJKbyFUcKl5Rng2Rl2kqP5hj7DMfPAewerirOprZnKtf1vSbnZORpav2jIKKqp
cLIhX6jIEV4pX4MJFVSZ1bBqQJR/QpKGvHVG+L4U2P14NWYrvbCG94NXgk1IINr81HFm72Dmfu4Q
lFZtBmysof3X6hKJ/MlaD4RDXRlx6jXLrnu1uJZLbJya/NESXtTyma467F9waeaqA5XaNm1UfAlf
L8dbDrxPaoAi2BwhVGvWSsU3ihHLg3Z2oHJPuU0OhJy/17S7vSSqmKwx+Wo+QPCL9YF1c4/m+A3s
4eg6iuqUvdmqujifllHXbkn65oYD1uq/thyBfM0yTNhNfvow+j10WKiL6ijtwaanPDyjOOGoNdq1
sQEhahnNiYB8mbbIHI5iAso/SI3gUV1NQg1MpAB9Hd1HUDMpvk0Hg8aF5O7X9IBtjfw4MEAjvsO+
JvTAdyvLJoW59dd6WyZgusckawRY52FAOpiXfz2ilgz148zv9ufhvk+WRlIHE9ujiqsbvcKO+gKb
PV2AS+q2iKoTHcIOwYPOqAi7JawFyF08pdTA2ujAPt3l+VFKhjGjOn8jXtaN7dbb9nwYJJWHC1f7
4+9ZjWOYMavPFvy3x8P9oBCw7hBJZfj9tg53qbAxIuMh23kL9kUf4hfgk01hSGHfYqb7dRecLR7W
G0ergD8JgkLJEJxDEo0PqPKs/eSX+fXb8u48ScI1JseJfHcT96TSpp2nxMbOU8iSaoK/+Boqptdb
Q4YKp/eWpWBpF7dZrz9bc/ZhHRIM+6J51cmadKnMeztEuoh8n3h0cZI2nnLSHTBY53enPrh6mSll
Dd2yAVZh3IRJ0WxNOo+rsb699qLMX0LzNDv+Gm4nLwNApyqvk/x95Nk/dcFjb9jjQ3HBZMRyLi9x
56uMxbdtCOreMqjbcHLugdetKh63l0y33HO2Oc0aYHX60EeXyMLdC4NK6ceKs+ALEBb1m1d07rBd
uf9LTN25NviZYWUNMRh2xHegBdivxXWCHETpUdto/2g6qyXVsSgMPxFVQAIht3HFNTcUnqARLDz9
fKtPzfQca0GSvdde8gtFMKuAx5NmOMTXXBvpd6/nr7lM5kHQPWOke1wwfF9BwAtBVJhjyIa0jPee
VyvR5PoSBWRn6p9G4wOEWEnDLwJVq8xHQnw+Wz1EqNH87K5QtACE6AuTFWYgde2LlAKZ4BegCF/I
J7SjTHb6BQLc3fruVXP946i/Tk9jwBUcz03z2ZZzUSw6xanhAf99TlkOmR4lPtn95Hq0WA/qnjYr
FAWju6F3+CU1dETyWKukW6aELSLse3gKdRA8HJzted2nRRDTXJBJAJlRSqi2GvB4QaX0ofbyoOif
3jjpYsLNy20ZN022+QjynoRl4165DYCd1rb+gQOS1ysdgNNYSsABhNg/2u74oAJDGB5KXiIlvuRm
xh9FKeq4RLKhv27I7fdzFKhWGixJutYaYSZnJDSis08eS5PGeG71MVeRua/lKn2G7ImLa32+JaCv
DgcNzuTfC05JYg1/+PoYPo8BJsYeTKHz0kF4DgdTunrGePcFWdCYuS6BeLyDK2Wkm7sBN61SxHO9
u1wZi5M//AzhsZJEmB2a6Ez1bFJ7wtKCsHZBOJyrY/uHfOHLRYXlR2P+EQzYyinpvvIimb7TqqMt
wpEbJQ64RU4ueKWcoKdgSmevpNuuWNMP2FSKLsY+nEKvhjF+bqmxSq/TNPFikbfPgjpxRvk/T35s
UGycgXQ1yxyfCkRwU8NvaVyV9XCKFKEQnn23ueJ3Bc4sS5D+tCCxTsag55IJo5o+XQ8BDPIO3h49
YDpA98m0Nx+QR8iVYmLIfM1d7+VeFZgGdlzEp3n3cqg3aalCWW4iO2flT8TSa8j805vJrmXPwkEf
b2lvrZGXsJtvMEUnnAa/Vl5ZKTSmtH/zniAns67T/pntnqWn7hk5pluiVaPytL02Zlo+qJSAWgTT
k3ryaA56OL5mcQWY4m7nAC5T++Rd61BPrWL8hwmtDNhhOsxRyRYq5tha/ueDTl8/mxOg2EPAX+nc
rvPhr4zVY6uHtA+dG/K0WxvAeKA+Dg0doZrPptkeJQVStqX/+y40gjENjnn357+hid5sFZhEqysd
3jflNVD86c9KpJHOnYVrL5tMckl2dI3ZC3Qa1BONWjo2txaL4Dq+lOH6wKcCIGbIlZMskU9TOKEI
1BxKP4wZZPyyGxN51ac+cEHp79NMBiOGjwOHzZIQKkuCi4zO5pCpArM3lhowAs4bQi4jo4EzHWxB
aCJKgzqugtyaBRWYDtsIGDEM/ASlwcLlQSRmYdL0OHy9Qwl8OIYdSOYlymCiFNaGFPv0374TA/oe
n8ZxOsWBb4BgRaN2mFApudcFgYEoNuw5AOGP0R1Lgz9rAQwJkIDszR15nEGek68BuBU3g6qfeZ/N
03d0YFa9AA0pgdnyhzA+ahuZVzH66AW9QF/qJKYlo8NiI/C13I/bCH9y44KP+yYLJp8T5F46RHzN
/twsgiRChAD16RmhJyuyU8h3BpzItZ0OnzhNAUZjBB+V0aX/QWdMLCUUvoO/jwUQL7L9Lzt50ytp
Hy997hlnTDUXFxLceaHZ5P4V9jxKG3jNBnlEbx8pI1F2E43+ryMwX/hEUCJk7pG6DSoXPFpxuhb0
o4x68N3BELA3ihH+Alav/F0t8GMsgqZpIeyxpYcE78LeNqAfSsAVyeQfw84bUDSyTPc8TIcA+o4o
nplnpDb7z0gENp4Rap3iiTunHS1TTNzptGi0ZNLCRMARYOU0txrwDaR5WRooBA+of0lZlvN6RNct
tOqjwxmzTCP8nKkzRG2/4Hd11CbALenmdC3WpibIWZnAALtm86MZHTsdQuKYoM3MghpzmoViGFPP
RY9fcM/PJdnUr7C6CfOnuNkvT5aVHUvoKR3/bFJqi8mDhaMED3tCvJZ5hwqyGVHRnplTLGotiwE2
jWE+QqYF8X1fccH+6SZ9gJFKlTSs4jd2D0Jc4Iwnl9bg3t7kdMEa6Bl24jtgjruxiwDFN+aqYl2P
zZYRaaOWG3WSzPyNTi7j016k2Yc7SHnxC6Ex+DSU0jR0pPqJfpAzSEQ5BVLyXv9dwGXArGMGp2un
AhDXBujHxkQWoJZGgZR2Tis3nuOKCUAg1o0YH0UfFjpGCuomEUPBpYQOeS9iQdWYxCzYCP1Li6Po
MGVvL+sAbEAsKwHNAyQxkWfABChhEZXU8JQgHmR1QaUy1KKe34/Sw3tnyU54wbrdMLBcLi3veAOh
1Q1Jmfd7VEud11HIVgi8DF8QQxKNyt+6Tjs7J25u6KHSNVePnFexU2NztPZJiIj8pBvOy3lFzWhj
20AUGEt3QWiWQP4G6IuOUgcg4nrwsc74sIMApnFJ2lTPUFB6MTVuwVnHTYGxpvwUQhWXA0cm9VwD
cuwPqwXeYKtpIFjQBvaJgGw5LCeXjsXI97nN3042E0q86pNqgcCkqD9v22cOvUN2KBDfk94JAtXk
rGcavIRILl/L2TIM+OtFM/c18d8xGJE0KXA5wBiDMzlpmVNnaVneazuyQjAID1Qn0YZt483G2AJs
CiLvSnjBlRKNb5ujL4KPQLUdc1TndFYZOtjgXmcFvYQ3Hpy8U9EfRymCEJH1FbG4Y3Jdz5qQeoR/
LHkOlYzr/zlH0a6CEnBdNef4B6tzVBDQJM+Y2UBN6hntQz5ZX4YosYCzo/tF8ESiDni4lDN0Yclc
CMWMKyWvlGNIHpMXPk4H2eg+UFWjA7V0Skarm2S0aBXTxwRmJX2LjwmKI0FHd0qgMQdcDkp3muYY
nnqjbMIADEAAjQ2aUoxyZOpyGWUjJwYesQAHDzJA4LuEEhbuHf01GYJMadcGXHrADNBAyK7IXCjb
0UChPUHuR2r/5opNMy4mL+y7LWavQ2tLPt7mJEj3zC9BSlONg/BLY0l054mFX0DHIEBazA4oZzjk
mENxgZmdyqkHWck8D9iYyrZEC4p5JhkaahXMxnDWUrz24W5tE3nLGj8sM+5wmTDDhl0CmYYTxFUW
2gK5i9PowjH4OJxGFY3+hC1exUq4FZurz5z4PxR2DiPlUYeISpcSLfwAy7Pd70TAv8JkBDqA+pxC
CoA912vcxN3ow8y5weRkHfwISW5rmWNOi6JqkMJ7/C7px48+YeYwGVf8EbBJTpkasQymaUTZk7Pf
d0eM0lQSM3g7NcSaKaU2s/GDyu3Hn1aOfrSRhb61/RxEaaP5ZfXTgoPU4jSwCqKo4NpjkxI2qL79
AdMTupPOVu5Mw4Stj9yEeCJl7PAHqohi1ONgguQOc/tAz94dRi9LivFV5fe8/gqpQfcDmTjKvS81
4PiUvMNs1lt1h4eh4XZcg+s4HhvRz9Tc2mKCUjnDp63uag4AsweE99wHRNcp+dd1nvm0FpzHTol/
/cLK/FsEGDa6b3SIm0bDrZ2Ou2LADDQPMkD1NsmfhgIlvPhQJpAF8xFpQKn7TaBn3lVbKfERXShT
tTrIzyBXwZvW7PNC3TOeuALDkIEh8qG+CuCY1L9DBoR8QHWH7iW6CJLunrcE/UV26K7UYc/qTflp
pG2o4qgGn1uOA/h4ccO+b6F5RGX4QIVtQb48U+ISBAA4ykRnPAvCCKGbjp3Tojyej0p8XjQnKjoK
NWycCXBiY8iThQVSQ+CluuZv8f1ZhHc0Ct/2OXNojsy+D4+WWo2m7MmAMbIeQgTzOqDsb+LTcJ+Q
dMlUpctHYUVPW3PBUrZpcJifqODR5yooP5o6ZBPICgyL5Xf0DqLbtOynEPswJr33H0g7QdCilHK/
o3p4imiYO41DL6J1wimpmfejnqNEWTt/j3Kaam4ruNExaY1APS97gx5gUuV4Jek2nxittI1WZr6G
YvCXu/dZ7d0GKhQ3ULLFoENBO8oc8QDRVlfKWEmf4aOSEnUhbCgrEKZxxvNuM6tEpCHMnn/GLzJX
QZoAKPYbkLj7sbQAnwKIhlbj+IrQSfC/yIloJiIpaEehiMSHmLh2gherUH6AAr9fR9/j24YvYhcs
ICY2qm6c+0hHIvYfF9YO7QEbBiauj9GqvylNAA8A5mE2eYq54gfm0Wr2jU8mCgq8fdRsXY31hxxP
fPKbfKjUShQkyEEZQGNuBM1kKgd4bRNZzw6hj0vaQUpDNE9Es8Gm+4CIUw0y+EQ2MUBdeVwsPmgm
pslpUi20VQqBv9evQhxZGTrryPZdoB/EzxE4UxAatIvKUTtCPc8p/KZVOM3p2TvtkFzmeyuP/wy7
g1xJl3p+aATAOdb91Nig8HE3vgFHB0v8BEZWTLKIGbmjiC4PrZYLLZiUUZcIL9GnmnVZy81B7g2H
rUB0TuBfbn7g3lWKZj3WYtV4wDqsrFNUgi2q7MzXY32G/kHGXIJ3i6CFd/e+o9MLXFrXamOV0vNV
Bkj7TtuTjqXIeq5on55TM/ea/jPQ4oI+34iJVubTk0stVt9p+rVpf57MYtXlrQNBD2rv5XWxkdF9
UYEJZrjW2So8zsHZfs5SMrgh7kP+2S3QEpT8O9SYBp822uCyaQdr4u8naGAqhq0ezjm6dRrkccZc
gEVLKWFmq9RrmVX0BQzdb4xWXfjtQxFBEV/gM4uDD/C8bW5gPstAqdOXiNOZNoR2ZNULsT5uoWvT
Qorrh7evG0kvkhNGtFpEtPNE58XSIHqyXtGmQENm0EiedgbrFZzCzRIb4ipKx61/ShqNUTqWQbFg
uHFBzrAHnvVXLCU9/pp5x9h1B0h0JDRUuZD9c2ZWTzvvK/NnHwUz8OmH1C7FRLm2RDekS4vyarR3
SvBJrVWLZY1e+s3JAOCyPS2kOkkTz6IGKkwp4Kxb4GRPlDpwXdCjln8GOei2GGggWrc2S+e5Kh0S
/DWzefrUELyVvbZvALIAx311QRXdsNw5qJnTDiF1hxenBDAEM4Hjus1Yk+MUMg9MRUQtwdSEudWb
dWnD9kbhUvdGtzU0g4m9WOT2hzYlBmSkovcOm7AFugQ6of4I1qvvVvFoBLGHIZ6LYgqoQdQI2HJg
ZGBoMMMiFrgNutMc/97pbLHWeKgH005Gc6aWdOIv6uIKSrXqCtCJdzvQudP7+vhwGEbYc9ACR8aI
HAY9PZhdwN4AilpycIqPHI2Vd3S4bvPwjyD6Hcvh9gv0+EXC8nIhnaAtzilqYGLlrjA0IVA7FS+i
PVh7lZP5d1bW8dI2RKClITQhjTC6KXCJAuwfPG09vkS/gEN0JBq4tSMCRn1u3se69qHztJ0Wokfy
C0Q2xAJIQewi4owQ6ZrQRbLVs2tcpo1R05EzvT1QJwU0YDkpe2xJlHRsER2TP5lx4Y7I/B4iY4iw
liv/EtfdFEQOOsl/HVDauvDSUd+jy5Qh6HVDIptMg34p7oq+0Cf5iiWdU4GyYgJILgiznopHUk5J
3qRLiBDh2dKQuZIhP48temJih0o2B8lzBsxpvZJcG5kf5Fi4o+gNrb2fK3sIQfEAHgPcb4odkF68
K6EeP5Yv5z4X4Rv2QSuA1eRvqDcsgfyfg3Z4RYzi6jFIsFHV3Gt8A7weS3MvvhChGHfbRDO/3omS
kzyNCGKl0GS+f0//RUYf2vkNQZwONAw5Y05TfXTGGUBdro3TfvObPZw3rl8ds/LFNqDs38cNZJO6
zs8uoQl1PZAFRKnSvUELATLPYekC7ccxTaeHDhPTpollgTbDxQqjbqRe8BaDQpUGTa8dFk3rPVKj
MlBsNaqGLz/1eEn2J9KRjG64X35V6EoXSDTXiGDxXRikacFvXva/c3lF8vUW36WwLFSnEXz8tnUT
NZmgxqq9adWRfEfeJ4+YtmE8ifNa5QcQ8fiirCn5EN+3x7BFkMHQw/n48nkFzsvHL1lxgCmht8NZ
gumFlYILxn/LeYqTXM2oQjziT0jm3kkFcC/vd8EIrRrTCsuyvy84OhQLMTsVYm7PrCBBPKFZMi1H
fkMC+mMLfLAvHmIf3NK4swTtdqhCsbnavW1Juth1HsOrONtVaKIEoirWXL4seHRPwyWbRevKnIw8
KArhaDKZPJynadtn+X7eMJG3a0QudLSGzcpkToOdT5RhpECFJMMjKXFyUsFxgURlxQIHVERhDt0Q
jT0RncK3VwSi8RFlbIwoLuzKADU2tAHoRA5QjQakMpH+MTlHqPWxDyOLW08zBIK6EOobtgIumi88
Q+BvsWzDE1DuN0bjjBpnksjKHhUmdRckPyMki8wNsYTUTP5ABFIUIQNLU056u84Ngq3iXegiVKhR
iJ3II0EIi1HEiHIJRjWVzh0VRoRjF2LTpYR8H+XTfVDFlOUYtSIajqQdn0Aajw42RGu2shgi/6i0
UG5wxcaVMSu2ZLeEsb97GcmVaHkvximMCEXcoculkuJ47Ur3TUcFSDpoyIv4grZH7Hv+OIrd+zX6
IDrwhH6SMfFC4JuuLt8Gt0EAP/IxBQmHHJ/og6Kp968vLWGYO8MA8t8LEua4dM8eJPVSp3PyUuPI
B7cCdAlRhx83AYPZN/xAkXzgFz1M1CQLBk1Q0PnWG7mQyN4JQ1EioyR+b45ssvfmqhftuPKkBe+g
sN5mRkJY2pKMvixOH7JqkiyWEA/BiYQUAmYMZGS/8Q+lq/aU2p2k6UL8eKCqI2p7wsla9aBlNp31
4I3BoTyOHGELAjrVVNuRRKInOm20140Z6tQEsDNEQuEjSvhnD6LKxhR0Wc7hUJG312iKvSw5Zxoz
1P3Ik5lmwBytHEzrrF2X181pRdZDDvun/8fUbQEQjReDY5X18RvQPsms4LNR39qyT86hmD0+IXpJ
zHyRqHz5oR1s/3/CiT/uusgfips9xwUNEiGQyD4APsepulug9joe0wcB4C7lNWRgKWRleJrQpaB3
LaNkaeXLTpOiTEBb6FQTiCFg1RYZEWpCBsDgybE2PKEAloiPP91nLNVDA36/mBMKWw96InSriwWm
S7SK+kzi7JfPFBRIlUIEQ9SF85OPv2sLCsaARwaT3lQ4cOUsEF21FqKIP3LfFuJictPk9BQAn3yH
XCu+yjqAAWu0J4yn9MmHPizmTlDH12L+0adPjIl0Y5Lxt68jTrrSvZV2PY0FZgi0p1l+vO2bTfut
TTe7B0IcSWLzLEqS9JV+HqgWzlMWK9dDfomUYo9jqRWk5BPcs+Fw+HGG8mluoSSdIgCyctcI7QRS
wlUW4mUk7CNE2mpev0IN19x1OMQk1RQxv4e/HsgyZERAd3W6pUOPoSzGQ4J1MpSdNLqbAZ4vgYhG
NQMVmDDs+JF8Tht86W4IthWVa0y20Zk64ucl2HV5p9IDElQLs0P2pSCeWS6IVGK5BJbxPMEMiYKc
BtHPhcK6FFSFXGsVrVNZX2yUqJEotG7pKPD5F7N62W0/N4dNaxGpNRuEbH6mnEA72f2Ne5RpPEJA
YRhQkyIWU7KTKlbslwsjG6n462ywObifci8/Vnv5PkqpMTz3m06GLCTa9+yi7m71caKoN/ksb2TX
5OB/2cLTvs9ldyJRjgyivEqqeZ81MFgMeUGECnOH3rJkK4ClCAfywmmrSPxYR5Tt03ShsglFKlei
i4j9iKyMKOrJv6W116NdeHP5PPuCeoGT5t/hQznJgSHhhb6J7OA2YCcRAMGPdPH05Bzp9NMFyd3f
apGH1lHlbdjdlUjVIIFDqMPxkF9io5j93Zu2Depoo/J7BrabeRq0N0Gqt9CnkGmT4LeEIoh5sNgN
tFm0xE2OFPQbOC5EQaDRF26WPgYFIqB2fkiQPwXHikj4Mp0iB2TNy0xaHpm+AW1msV5u/U1hBKt9
HdYgn77ROjgxKhRB1Xxa05X6Wd1jiSF8z23os84J32kZ4fFHcn3ajAu/1mujwhNDrgkNScYk56FY
Cv//wCKt8nPEGll+5RESdwCXcwDnVOXMqNKujaDMPAOMdATSLDOIJaMUL6dwujiqNwGbcbH0nL92
fi4WwOegGOTmpEWaA5VcfM/Nf4Hm4ZjUfVT4dk4sRwyjRNE04M/Wsd/nMzkZIOTp+4GsbnFGn4Ic
D3417ARuyFCEUM4mkl02KZC1J5aZnkc3FlADMBSmwAgFIIchKhe9McTHGs6sGMV3wLLrkTjB82Pe
GZ/Vj+gBwC8la4qLxZdhz+LRsi0eo9lX/mQ26FwaokDwG+5LSyFqScvV4sk/BqI8Ksq6P6B22hS8
B7ZZDbRfGEj6lK+eTuICpldC+pe+GlmLn29B/SJX4tHmjxtjKGfhQ+TDKaP4Z6N/kEoJ6I1o7XbE
H51k6RaI1DLIhIXkJncnn8jR8VdXBEKc0kmTBqcECIIhoU/keEHB7dEkojHPCJuMiI6F2xsSSECP
kPLwHa/Yp2zg4IFQR0MZJSogKFPMB2SEcTJo1J/JfJiS0/3NwYHwU7POAg8IsqMvMHSSHxOzCdPH
69QdoBd0ZygBUF2V9IntglUIQ1MWFjNLwJCcRBDOaPvWtgwx+72gPW8sMQpEBqQj6EwWu/l8ITWR
OfhPwXKhqYeEnjFnQjcJTHux9p7G4uPYujSXblFkP/xVNe1wG1CTsIuU6oQuGwfWSMSZ9AGaP/N4
afaz3MjWfOEzrSd58Fj1PLDFzhprrz908WIdfj92TlCavDouboTQqk/WPIyp6KW1Y9/gnTklcBDe
w5NBryZdcgV+DItjmdBN5nbLOUs3LFDXxptq5W7/NmfQds41OCe3QX7IJvX2Minxpj00F+XshT8N
mxlcGAUobZqWOUOgMmgvLhOvDq+SqtMWhFIGaJYmpCMyH8KNIpzMZU1S/yPVchJtu1jKCCj6lAoN
Jmvs2Qx065ta+tjawXSlJTZpBr8lINxsg0fDDnsHIFdOTtdzV+7aCRxU0ZcrjiltxtxPh+uRsntR
AzKpe81xNsIppr0BCdye/8jwjg8wdlNgBtoSRHqzJN6mVqfP+YLfDE19utbH9VLNjPYy46owRqYN
NE/ReAQEp4tLjI7FA80+Or2/sTr99X9g71VIrWtpNF/iDuLrT8rnU8Bg8WVlmDXp2w7FQmPx8xEC
hJ7ma0DvaIuuRyUbcgcIlj64p45ag8tRBAK74DlB5Li6r630oXS/oBw13pCZHiHdGLbrDVIYpIg7
lmAn3ioibcX2u1JWnWG2bY/rE22bVLUoqDKSjdrATULIGTUyUBYzWlANE6BeaGZeibQl8ICGg+EB
XM1b+HWazF/BmQNtjtbkkYiuMfvisiyz8IG5MQEmpidShneOtRN6RdP2ELDjKYad8wxfmFnhM39o
LSD7cHAlacP8LtRViS/ex2gj+AdxYFidLXWP9qqHY9ESf5imc3pi+YeCko20z0PxVOJbjv1L/5Pb
8NiwhdOY+iDj93XV8a1ldj7mBeg5BSNyJ6sXcKSvDdC4l0B2YRT+Xp7m5a4Kitpsu1hW8GbxYavY
jiUot8o+zRF7ACsz6RQW/JwGlSZO0WK5ITYdBd5b/erY7HeGLX99YLHyBMoUuk8EB5BnKI5veCjA
Dik8jvh/IPgSKQgBwRi/wD55D4uASBWfoi9C6dUYlMxtjp5nZwA6cJ6nNlYfQDo2gL1LmkwAaqI1
g0BIoGg4wONzv8iurscPaicxBsJkGP3P3P+xayfZRouUgXI1v5DPRMuLyefa18eYltCQ7p4pIbv7
XLe6OAtCn6PnWLh0t64Qz8bcJe5Nz28h1Uj/6OKWsBdxF9xdp9xf4O6jWmiJjUFGmdAzuy23gzYt
I3NamuJ+jI6OD7j1CQMGGHacvgJ8lcYMNj8yiP0uxh8NPSzAdiBWGPUCXBpsv11bseoDe/owRob6
Gg57k7Zi6ssEEVPoK5MQsVOzPeaiYl2GUcxlMultU2Mdol8V4uLm3hiYQ6TpmcReJVIiptbA2DPQ
DG/8CEZdZkx4su4+AYqb0Qls7qbalBFS/p8ZXm1hb0VpzyTGvoa4pvXLiOWekZCg2EoqCxIkN8+U
pyWBEZoa2lstS3cuJCuXoDUGdrVTMXp9rmCzMRDUJ2diAgfXsNp8Fyf7iUHaC62n2tadogv86zLn
q+0gxy7lPryMIV8zyb9YjHI64RoWBY+nTFo+bLQPqHpUMIkotBVyUYLgf3mMfdXnPDxbHxBDMZeS
EXon1JbZposCCpZqLKSnblSp+TrqO91hElHjQM5WI58DPIeWNkjOtpliW6iESI/EXbYbi0LEKmm7
otbNaRa1N48Rk+D1EAQFwLKuf10wNZsxs+939m18lOj6cM6nhq6w6YyKYsXjVTfHVaBMYVf+Pgap
xll6PtdgXdhY3Selixysy0l0Zui475nXJXHtucz6P10iEHGoRi0b2dYdAYud9+WwSxqTnDHGKzzP
ChrB9Ft4jR2TpESbXrZrakMINNyGwVc3Xj0aq8Ll6B0q4HC73zSDB/kz3jQoeBdLFaGg1F5zePP8
befptnC3eFn6x3ucHc6ravtbETJ/yvhdWCgH5yRNxxYEFQJjD9Q976fhfIBePl3tZHdQ2CPLp+uK
I3UOIw1pCmC/ZNqHX9yZdwmjDJWYjC/vAFBzwCLmExn2/f3wwtjFaLMPDnXwOXKntLa5xlsFz5gN
iscd2tIo0uCWCMAwN7GGPKcWWaqKgtPm8mXkaWOoMmP6rxDfCsBPQDq5nbC23pM6ASxfMROfl6yv
aq7S63ZOIVwC9CE77BUoq9veCSHzX2U9+f/pNTddEl3KEbJVBNjQpuEoBdSJWSoTQQLQDfbuqLyZ
IJs/m/e+BBPMPBOe654vPQhZVYiIrmj3cb6VxDKwOSjtoRvUsbowjuCkcJr5mKBjFlGNris8IRaA
XEW9XazDRvr2uxZ5RerZ3Sv4TX4KnsjVvEZxhecevf3usZjfKQI+Y4SR//x5gP1xUAMCI0yUbVhs
CDuQBDAv0dD7ADMETAXuInUE6ErEaTAkYIWh5QvNBGav0WGgtICtnSOtbSoYB+579JwO6qxCEXGq
DtqMHo8gzvBTYAJKK2VeIzpGMV05ndTmlrPS6p/ZLEwNyvbFbxQjRFbQ5Ouiqp0dKX5xTx30KCZR
Se9rkyq40LokXHXhSp42PQSM2B+pi9ova9Q+jT8bQBkfcJYj5A2/U6SWLiLaengi1Jh84hqkWD59
FRDFWy9TWLgbcdJg818HjwAQXm/eauPl9IY/x7a9m+oKRHP7jBQnjEn7QztsbTU5jfcfOhPj7yKz
kRiP2eT42Vk8dbprxu89VowVqGE6Xw+oPy1IkydPnb8j1dQWZOcBwqaTu3XeX6EBPRl17hF1Sy0B
ylUFucbfdNLxFAOOEpSneeEBUq45dnnJQY/NzpDZxIBMRx7y5N2j7w6f46GCgzYkmG0XOTc4/Kqd
D1teDUMElxSvhYZWw6wOWXjdg8LTgKgPOrxxBm5cjJh0B9/E+T1CYBM8T3xijPTxiKAjbgAYPC+1
70Gv30bO97SBpnRFLhof5AkIaweOG7A+QwMRgtPwtsFfzdeOMh0iFBExYjT3Jb9j+uKdUVPc9izG
/OqEL4xegqkBPQ43SKXtheQUvo1GOXzuP9Qvf5FB4yH6P5KUAigiigW121ndtm04lLiyz8h96Ki2
KzSMKX7JvAHHcnKdHm6NglMGK8UiunTddN9GfJpdIAewCsHv5ZITdikyGFTDibDeDJv5MtJsBNHK
4+8F+TP6ZUziSjh6nHetAXHzVVsXNdb3ADXNPLlwqyoPfAV2kWp4ZaklNN9vi6fzjDSYoXpUBW9s
NbE8DjjwxvrksmmOnsvH/BuqK92+hwXpHwkTiUFv9I64X3DEQsqJ/mncc1P6fGgM+CcEancvDO9b
Xhlew/W0iUWVoYPf955bkA4DIisCBjsQoFZrXCBuOHziFYu5gofLr/eZq0cdgOiTgr3o06GgDf7D
fkCU4Br9JyqfnFUENhSIQrgoZFPwehSaakg1W1ncGpfefUGO0wo1r46z8JOcEdxtcrfC7uorWsVd
DgLjvGospTrLSaWA/2peBrkoB+M+49hcr6AB/RBTsD5DPblv6mU6f0BBttW9biNCQ2J1OZy7gUDb
ETdaNGFOYay4nWZwOY2MtkBGLWZkTPlvo87ijawmBjsfnnhLazPOEs5SAHIYUmKqxLhxHVUrLK/K
7WmmY0XA4NA97WRKVUU3X0++XKqoYjqDfB+YlrVVUkV0TTgGvFZhKGjeI6GoTS7Jm6OeDFqshlKM
ya0upS0tTYPAooMYXztcvFxB7XlNlgQaCKh9BLSUhdWiV0O9WlfG822eKCXQhO55rWb/1ULVFeD1
1VO+4ZsJyzckn2lBowLHU45qVJen5Lh0463700Z7/SPVq4dEhqTR6/iNlpMgsFAXee7zoRC1DE6e
NuGM5OhtAY1FwBqwZ9O8ggJDuErULZMfkgY6yK8Xhn8EF6rKgCUqcO5kMD7Acofvjh0aUP8sRjc4
E52VQcFteE/ve/FmTdjoyiX5E9AnU1NdCQ6/YWsSdiyQsC8yyzDsuugavK3kvuegJxAxAESdDzEo
j5AkKMKMbYmsxRDqK6+ZPu3yPVVng/acmww2QqNXRIocvKoIsfTih4awjun87jTnUO8mN0iCnKBI
Mi2RDjvSvgmXHc1jryfOhRVgZGOOEjquzXhAQAWDGaOKwm3Y3qGYbG9jAJMDoiLCz0Y1xtrK23ZA
jr/oQBdmAkY5OfuARNGa+IzBmwB/xYAZbhimS4LDF/IqnAQuhE65z0BH+HPbK+9VbfmfG+iw5ga1
BLJTU8eg4m73AJAoZt7mFXOa4avuk2KdfVK2kPpT4XiozSVUULQIwt5sjvLD00ctiwM2BFums65A
ny1j0JbhC44SqcqcwPIbCJkfXCqSE4CLSdznrw0aV0Uw6GzBRcJnCBHXoRUgElv1se2CsEP2ip7h
mSRreNtoS9amECi5DdatD6oZXc8bwgKgTv58KwiVCKUMyA16GLIYLDy4uV96W2fgH/Sx7pwLvBB+
Co77XOOYXt6RJJCVxrPIxAHqiC6Qv+4x4fYw6oMmzG6Vi5R5SYxsqKRpBEA4RnOeGlQ+1hjVXGDU
T1+df3XPoYvCWNu5bWKeC/MHgM9eL0FSY65FZxNzUBZAy69dxFnKHSvlJcJT4NwHorXA9GBKL0Dt
WTUK+/SXusyw9AUWG0LFIXI9aHah5o2C3EoGSK2rJY58u/uCmASFU/yd4OnMpK3Walh43LSM9Zxc
LivCtq117BTcVttlEkUFZV7ptbDR2KvfIn7m8Kv0zU982hExINAj1775dNBYKDZA6EU8exlqldvU
hFmqTVRoe/WgbAK0yePuGimPazqGOlc6iua97Kww2zVS0Zicd+MUuUpyMI15wF3fICT7sYpjm34W
ag+dPbPccXeNvOMZjO6c1cPtUOfX/TvSdwlO7dAtrAZh+f4nH/GgX0mZDgnjFYywJ+dHkOCC2UvR
5W8xMWVgaYbI6SV0tkFftbbTbeJI9Fl3Qlo/Hf5+j2gTvSTkcJMshT2EQsfcujSFOEIWQziAoWWC
VHXgScdLkfihKkVc7A8Pi78Xt4wOcW2GzhYoK2hoAdOzF7KeuSQ1Zjd1Udjd4sXuQgdB2f4HNJ6c
Duo1kM4bq4nAUNQGnK4fLyhJSAm2pZ9IPEwJjsvPxaMP/QZS58TlUvZGjGKXsFo5YpJpxwP1zGBE
lZ4qG3p7uQa8yvWMo1tAsg4Y19+imE3rmYIdGMTSli3ga3GCS74wHdI9accXvUPItKdw0L4YW7LB
ZkyHvp+gL7SU7YVKGklbiM5FccDtjR7nGak5MV+7g89/+smXXNAcMCwVcp4410y3vPPCZO3KymGZ
6USy92QgesVphZbwrZ9QNSW6QZAtNrjUK1ZrisaHZS1ZDGt7P+eSUENhsY2+TAORMzMXwULC6Hcn
EkHAkEhxpAtKw6yASXddgXXloGUiUa4yzWxSXyjC5uaQ4VwDWQ1/Ddsgi5im6NwBHpsY895R5gv7
EVjwRgZd5ymvDWwwnZOm3Q0041HxFh5zDf0H0M7nqeyE75+8MTpnHDaQOR3sVEZrO1R8YEvdESx2
FNsEKMC1SRGnkxZJxn6S45GtRgO6D0xUdZhpy3G3rqLLJVjnu88bnIH6/vO8X9CV90ZhPQ5HGXKV
MZMFev9CxYjJCcn4QgorRLwnyJ0yhjju97kVEhwHoHBEsSbuTPj9b5wKWYgiXlwJ0NdyEhJtVtOy
3FF7L9Hqs2LESk6lGWPHTvFXPezW9O50tsgxvAHyIKpF18j/EGqe3+0aKv7+Tc4MGRONruLwxzvH
YRB6NQG8E9YsoUeikQIQznFRmFwHxdfEwUCHusHZr9nZAXI3wN1yzJGmd+zrNXp34Nx81n3oO9wT
ajxdaLJEYThdrGCf1DjE15PyHnIRe2RQ9KH28BxDWNJzTmEoMGNB2Pe3NEZYg7NpYZaDskenhGBI
1veRnKnT16ph+tqTqo17K5xEF7Adf0Fj27zasMUVWaQaAV9ZTC8z99Cc7JQRYCl/TdgzPlQmQIEI
tMBEleS87dBH6zCgu25vS5VBKhK+1kV3S5kf68Emazr8ZRUtIGk7SB9ABkYeQNa0paKj5YMkwStW
+Cyk3gj975ERKdz33dwjP4R8AD7WiIMXHLi0UzOk27n1j+MN6y5RoEgorL8qZZbDBaetA5gBwfAF
mesqOWPyDuo7JXalOwrY754ET3MoYTPGivXid4m+nOZsjLyyEnpnxCyAmh2qZrUZxyoGQA8cbGiu
0zFQbDQE/CWy6ARkUeV2pzn+a0DQLyEds2Q9kkAX1+htgAhhFIiXJkvnM5tyUKWQA42U5qPZGB/O
lbnO3FsThwiOLugIwkYA0Ayq5OfdsLa6cMzlTqPDHPI7ve4V3CKb84TDHxa2MKlPXu+YecDq6cIh
mdU2RQRBLE7Y9+BX9P9YOrclRZUsDD+RESKocEtyBlE86w3hoRRUVARFfPr5svfEjumu6e6yFJLM
tdZ/gpZj0zrvJQ5UCtjyYJycpE8Hj5zHggEjBIRZgQsAIKVMZnOo9WnkHkHh9UkHlXj0j9hbasjr
9jmWXovTDyuEsYbN38evCVMPxiW0RNtBgGgCsTVvjbtnrsMwkXSt8KhMZIXKQ4pTjo/Nz+DYQXUx
djClhOswNSpIhyksUMw7fOY2ALBVUrljjDSNlYRD6ZwrfBgoqCfEy2FaiTaE0DP7OZcoyf4126+t
0JO8KJnfhEVUHmeTZ7QeIJX6tg5t4M95nl1LGjqCzO/kBimLwzleHc+I9C7+Qv4bbvIr4qu73ygu
tYdMcngsics4dWb/rOqo+0+a+3PyXc143OEXJip0dAhnINzhMtqT+ACHzQ2He5mkGo48C8gwRBjm
wF8oufK4BjmOBYCJr5qHrx3GI/L/psJzQrlFUYjxG8eUdDxJdTGmbOWusgWMqOmZJEt6CGoTbOFG
OHw62CHyXWFlW05HSBcTqitpMLkdY3I2n/rTofjjlg8QOfz9+fP5CJtHyQ2FD8Gsj1KJQ5rbS6F7
BpFkNiKZPQdUtvhakPHy5AFbw4gBox+MoU+A8AyTb2GrbrZUKTF9tAa+NlPcu1cXAPsU08ijCbId
TqFosSHiZ6oBeqMbklpvCTF+ZOxMVrJ6wcLJ2zT/9LmBbzu5ddCjs5OxKxqYALwCAz2W5Rb6/30m
zS7khHyvhq+ZJEo8ZzIrlZOZSoaB353yH6NDdqqfTgf8kNQq0ftjeMU4nyGg5Fk6mum6PtUhWjXg
eF716VQjZY8+9oaWHlu+lexIqySD03tkOEoPCdVC4AJmhSxXmTogvc+sU7iEx2Ki7Dkn5mU/5bpD
ygodJxd/0rvgxzJ06FhYuSFONw510NS0idcj8FKm3lxdOrPXHvJCmG+HcKBKW/t7bcg0YKjOTI1m
i23pzGQSYJOFaHV3BaLIdiFx5Xxxuwit60CF6NqFZqHvOGjMKOnaHBwtMhhJJkCTI58waZ38ujn1
i6W/ddDBF+uPgPN70eFlDNkLmfrgsuIZ7rewftB42wpaD07YUV6ISO2bz8KtOrQ2oosEyyaXUDLT
jcKDrH6cSkm9LaFqsladD+NwTsAjWDKgxbP9j2+92ZVAr3UcP6EJ76BM1UmPfltguiTasIL1tm3N
2SsQxYRZqqViWc/DiT6B9L3WSb9x1sqkQ9w7egP7Uvh/+Se53L1cDFIPWgwEW7jDFD/mkK0i61Nz
NSPFm+aMKOHMH76ihNHKGTnfdbqeBvfUwNLM7unez047wWt3niCeKN9cBRWS8XLTRo1voBeBrlby
GIoO2jtXHV2roHgmkYGXAiMGkc5rfjLGaN3NPaycFaFLoEcWEx8gu08qutpESgWI6mkYZFCMzBpY
B+/w+PzMdbEsbX304mNq24u4SHKBPOvwet41ieEBsWGYWZ3OJGVQZElP1T2NyIPszpdPZjidEyIe
aGqywjsXMq9XBtNPaRyZNEtLijU31+xPGF/1oXLvub4LFX7bKtqJQMHigSGHgGfRmJdRFdapd4Wz
egQs7cwfIWlDt4HX0RnzfDhVH8wI3/j9lnSFH/gtA9kC6a6BwcIYQuU/zme60Roq6vkl5fBAaw3T
13t3PVqVHoojytwabdc/YAMjigpoianaF2WYeKAiRLCHE3Nt3S97hC83+1a7JUjc4/RjEJrTu8vC
khZ0T8S17/btx33cudkHPAtoPs5L/YNouKc5/fEQJXYv6OSLrA7a9y7zcc3K6ZPTEuMWtrmn+UH5
ukEiAhcJMhte/Zr3dX8khl8dvPaF7qiwch8yO8MrliXjQ2l0/LUutd2lf252Wi9QgQJhhA+tHuKx
u1urkcwJ5EYDSum+USZ5OsOtKQbzYhRzrvccP+efuOJyRI4i7CZMFq/b/uEF9QohGJGQGmQDORGn
Kbz70MIag9t/JpxOdGYNBAuj6Dmvat1N7S4/qSJuBJLRZXWrMSosqn23ii7EmBQnpQrO1b48aS2s
lkfP7lQKkIWXg0HDVz1/nE5pWDVby+1OQwL1oMYt8jEf8mzrZS6ujyVrrkfuKeKpa127F/XmdLuJ
YmABwFKhZFFeDGRSdOjf+J5u66vzyP0+EzVlJv/20k6+9dMu8Kt/YPDVKz+W/kKMl00qzoVhehgs
KgWz8/Pi9fb76aGfDe1vh96jF2tNpJwPv+GX1DImxgVSsRyqWgVDrgO/HkQmd/sDXyGg4tMytuj1
66h/7zq8AoPg3rh/mz64Q7dsyUS37KwH3cWPo6mBO97PHMThNJedxtUrMwlrkGlMQj7M+98e/2fY
BG8Kh2z+qTe37JA/EXTjd6u9wqKc3eix8ieuFWr8QT/5YrrRARufpr1x9vGaGuDky1ZJPsnbaZCS
mddLQOxmqTlGyTHe8GZxjKIAAd+kvQLWGEC6sz60ccThMCmWJT07q0CYj+W8GmEKJp39fDcXDHWD
KopToDqhrzcyipYgZY7FKc1FPaEoxydmYGZAxWWMunHZLyCNaQtmxYSkAchR5VNiUzt1DoMTHwQa
w7qP4wS7NeWdKLFYb8HcM8rkbWfKFFiWnzBkYAdAVCjdtEXEcpdtDlmapDRFSjt9nzk5zhs9d1XO
5B7pl+3+R7mhwEoE+slU70mB3Hzd9uN16ElH/P46A4vBghtGDQbdbNWgquXHMwao8bMlOGur4ODW
84bXHyzH7uTa8TV0/GgACj/NsIuC+9Xzey+2ke/02Z2X98Wv8F/94PdmbwGxSsWlirNX+ILsZVj8
+stW95BF13nYjexF3kN7CDQqepD/BvaZGcfLXA1vp1uDYoaENVABRy1cUiMMph7p6D3c/4J2/Uvt
woA3wP08qHRt5+FCs0r4nRfcjEV5mz7r3ed6ykWD2qaKr4pzve9SaB2a+SMa/O7dHl5D9DWuVV4N
R+8b6GQdM2E2dGcIGdw1YrqBq8DMZBh3AArTfAIu/Vc8HA0+CBSxlMP+jTZPsbV63BGgWLzAQum7
kLOuARULXjoXR3IfAQdWPrBdenGpZait6PiU1QNVlbQ+PBPwjqTdQjKvBZ3DVhqyMX/BhrZwMYCq
UTEJAxyZitP6TsEiuN8QCxTxSwU6ImT+z7BC/M/KxIScDuLL2yb/eNVB4lYYqOkScNyVMSqficoW
DhU1Ok82O9LIZX/eoqKH0LXYRNcIGU3prHTFnJQqVabI2EoHntvZoaCpUd7JNJ8Xr+Xihl/ikx2s
2UrzeEsv4LtfsELAYzhHEHWpSyxEZ2h/Kb1v1hcmMtIEg3Es3ed0g6fBt29Gt1KsBibVq2Kt/gVK
Dos/StkJz+4UB/IHzxueOfcwkm84qIUHKZAEB05sgcbsn9eWlBu5KxmtvOKdNdSQXR8nHoL9/jgk
vUm2vANLSe55UDpQG73J18z/4OwemFJaURcPi+0mi29dj28HR2bYpTk1A1IS2L07e+hQKF37AJ02
ikxQGt8dMvhnFLutaIx1sVm1IHA6qqAu9PRVT7FSppRDMen6dE49UG6EEkK6tdkIL5bo3JQgWqkj
1/3CMCn7kPm/4fSPAsXFCO3vAZB+J5N8org/sYnxTIs2UHGb0vqQth1P+C4GEypmOmuLooeKosev
TUJAnG+F6mywwB/3sDxnuEsgG2Q3QchPb/NkJ2S36Z3A3rHCJEqUKSCzRB43X5olk51srVUil3N0
r8MFMJfketOGcaqEY+lnTMfgwXlibcj+cl6wO1FmSYHAk1Ahs8fM3OzNOat4XhhgPES9UlhauiOF
y+eOScn1XH3xrUQsJ0DOMEJgxIBDH03vRNoiXERNBl5fqGlkqOtm6N4HHLDiOxQNwu1ZxML69J3b
HbFQ63Sgj1MDoOCDRhpdX/7zMSmJX3281g1bxeAxT70LS6T09dkTgFLDWIK5W2eiDb1n33kOwj5U
GWLNbk7RWw6qQLl4rFMCCH6bS+7nlz2UuAqCkDrpdcM/zG+xnYtsEz9sJrOWMx3WfwcpPrjBJqVs
Zg4HYDM6D6PzdX+pQjbbfATdgc6qvbiasdQQ2SPgWACA/XhKwWOLkQFN1Cq76+Hn9MFu4IwHG0xd
2yDLPdv0jCVtH9UqHFQ/b124MC0Z93T3F1qqqrG/vwjDm69QibiEokIcj8D9AXMIDg2J1nIoveOO
3euYXHA2CN7gC8HNi/li8gHatqF7GFIKgSgA8Zb5O92wyYMmKFOZeo7BEafPVjSaoHewumFQP+B7
X13uKuwfsrS4cwB/2Ywk1W/fvQEuo6u5WV0E/S/umPhAJh1wsWjS3rWjn503Mzu8giXFJfs6b+gQ
cNMgfwT8WbamHz4HT3hdpkEWD20hRx6XGyouzZ+gI8PXanJu45cSKBoyEIIvnb/eZHJh4AlF3+we
5AaGFnx+9/jq9FwSmfVGaPw0i+OCHoZhzUBKNiHnjy9efD2088pPzWyaxTTPp8FYrg0whZbJGI3F
WYWgLu2Cu+RRIABBFsKAZg4aKvNyQTUwhriIyeclDlfdTXFWg2z7AELEMwU7a1OdTp29M4Iwm+8N
j3NYDk8pseFC42okAwdOjYegIbUArjZ3uNA3bFsYkebkOCNCdvLG0kcdZChntzOjtMeTWkYDMFya
5l4/+syvPP901UNmaHI+VAGRvbfv+D6h3voC/+wUHElJYIAKqVyp7hF+nuBbmRkHGOx89MIIHaOO
d0VMFyImnoM0ckBDLP7nbqteCJO6CNJCaOz9YiH7e/r3OTxhTPXFWAa+Ej4RvOnYmILevHWpzmFH
yAk41DO08bZMY2O6Qj4EGJqcooMYMs1uFffadyAXfzTgFwVc7V75dCTMesfv0TXBFIsH5MqI5FYL
mBb608n0gJ8vFVCfPYxUlvQfQ7j9xeprHm8r94YhTm/ZmCP+s5o/zsjaLm9zGDICPRIw4Xduc92I
Hlu/+OMky1HdI50eTs7jY9ifqG/rrJjKqBZv9toxpPm/QpG8+LJxEOpgvdEKjCkYYjAzucIWaLe0
dmlQ+z0EaxMpLsDpFRuBRXyZUlExvz8UNDwIfL4wFt0L8QNPbpFo5wEED0r1cwf+2VDj8tygeZuD
1dWp0EE4WgeScTYQT+BPU9MWCgdSb99/S6E4XhJ+jDr4aX7ROFo9UoletD2WilkC4ZV9CDywQXXr
R/NsbpB7cH1tI+E7ip6lt87uetz1abCTDNoIPT6e/0JHUw2VyUGUdSOhQ5/mVydHeoz2FXpU6hLJ
hvyqaxOSRwBZa55ns+9nxJWzPhcbr6b+BM6T2ZveD7Dhaos6+gy+64K2A05KzOINoslq7kxeL6CG
Hqmo3zGIZkYdSUWOFQ431z49Svvp6qrnvUANOrp9/wrvvT9b/PXZenPsrEjg+kHCvlq6BiHklPCc
YKrkzXRvMaCH1jDasapn0IE8Zr0e0eARvJ8A+vSxaXwTsytjE1YbF/UuevsL433U52jA0IYOA/Xi
fjpet7+9/qbVa5Z/nF4VDqFKXGLNsHo9r2IwRNdO/0N7ATaNXKHwdAk1V3H9L2cKVrF2s4zztLYg
v/UfzOP0p0lnmaJ3YMLxM0ztKc6dSNvC8h7C2fpAKvlNvi8vHxJCprDjcBYPveFl+0DsPfR1DvLH
WGbwnDGvI2S297FC+TyyZEsQ6g8bDsVGvwOVX9QOORnY99S7LA2GNNTDM40M886BC5f/1rMw2JVi
FDJBini01ketkPNKqlHf5ExbbUqqGxdL9f2W1FAZyGlT4LG4Jca21+zPGBNK459hT9ecv/qUIX+6
arIp/71Wf9+pe9BnpJr5G1ZghIJpOCKP8WNH0YTKNRqO0CFhh0ANuoptXE9t3YwOwwUYk9DnUggv
ZXVceHbVi276+70iXVfH/jRf/AE/frBIdofxFGuc8VwWd1gehv8J1zo3zoEn9pkigrq42ZyPaOLW
m2uPjkxjInrruozjkO71Q2kB836aq8uyqWwFDrV59iP36f19QtPlGkDYxnZrWq++piuLtcfBjWSI
5dO0V9Ifl7TCLuykCd7lcG4wIewgidkoAULvgfeyJ/MeTmpvxKg3lj1RS/oJCqJBtfZDxKnBigOX
7vq06IwKaL/5XfwOKUESsPrS4Csx/m5fZnAUqEzpQ2XKAdFbAwJhGadLUPofW4LmYLSV2gNL3xbU
Z0AZadJjDKfyZ2B2//CzO4kimmDWXFthd6qMQ7ZYJvYAlhciRtGGvInLodqd8l2Kkx0liAh7hXb3
80JcxBSLLBaQHpjIujvCFG0PjVMKWnlFwNonmHJ19WiSmVOwQGn0xQWQCPmPW2EuIuk4estIaiTT
XrSrJ5kyZ+jXqCcus6M21cXzQIrhkkW8zFysmZLwvK+8o4Gk/uEUuTPr8mQ6l7+kDI05E46kEfnN
BD4Pj4PYumkUEOalNBOpKWBCZh5lyg+0jKfvbHEGqyMc2rnKvZYKt+ISYRu95tLuW+nr97VgHppv
mGP8OXAVzI3CXJKrIpKk3ScExf1n2bReq6QveZiCY8FL1RvgVSZdEsH3SUtYr1/gGl4gYpZFHBRO
slzDqIEBzwRBNT20m8BSbluLRbzbvFHg1bZtz9i4QmMGXL88dXwm6FaMBX9kRwcXLwOwSxglj8Cf
uhObb7cNRN+Dsb3zAmhozEpMbcpI8rHHTv5JriFDcnFJZq9tM4OoLJK3d1Qnp7Mzu9gzsFhlghyK
UCNcRziyG1GrZvNhBACt8x+XBTlQHWHeGKCQ4OzDTp0El6aa9HtxSQJh0M39XhFCMdAuXnGCLUZc
ZBrC8ODoQPZ8jjU8IcXvPNW2SrbtQ+eXO8tL4sVvOyM41oF/BLfGMCXsYRBBN97S3+6p/PDahwEa
jRs1GOOgKIl44MylzrylM2bNK/gzPMY8Hizlez5V0jE6A5pklhzxrUkrWIesPzKhqLg4Y55oX/iv
R7iRfG4kNwGmEcgqLIPD7WPC3IDk1H/OL6CQjg713PqtB+dR1q6+l8WwxN36MebeES2hfsAMcU6r
FlMKUBRg/UdQe7+7lw2THCEfYWT0K1PXpTZmm+jQc/Z77GWgtfZUytxBb34fy2X3Gk4HDQUtlQvO
szdLQ77oUNlQPCIrAGQGBMmB1KQACyJbMcsYocJlde6ZVZ1oz/DWgnVe4yLGLD4h18glX7MDLUmG
SQGy0j7ItJ5Wmg9eXyAhxbRQkwecC9hEzHw0jABeEBOHbwxU8S61B1pSvkTJ2TNYPlr/QXgE5Dr/
kTQj6Q0bUDghTEep+4fz/v0BIvRX63N9on2wTAyGKZW4kZFto328forQn8yLSrPu5w3z/Nu6YzNj
/zfVQTkxZQbVuBmS69ai4nKbxjyz5b9rcIg7m+3DkiDPcPr39GxzQzpTgw2AVL/T808Zs0Alq8zy
TsPYpx8AVOjNBmjpoJmKVcEwGE3wP5Xzdb5ropjWsLE2+jo1i8ku6Jqz84xnf9Yl3heM4yxInwDd
t2NaykQHyuDZ2kjxekHNbN0BGcvlJpvmR3vgBNRVojWcU3f1XrUpXtOQfYYQ5KzT62pndoPbfSBT
N70ZRUoqemdz+fBaly2OjxA9DzyhKr0LWInFqLLBBYsEp/sf4B3CBIwZ6dbM0glimQh6rxzU0HxQ
fzf8iXj4teokGOxfW5lEBcBF0M4++PAMpw4Q0OKZMLtOvjpuOveHu7izfx2JW75+4B+aIqW6NtOX
pWHbYuN58QC1aaHHO3Fx3GkPc0P0r0xsiRQke41V3LaXCoXwAC6XXdG+YFD4d7lyog2ToidzhBEb
YKIhISt1EDLjvAb6GScT6heAt7Pldpau2wemTmvrO0xSaR2d0xbydKDcmUpt43ROR5pTu7PkOmI+
fidDh30ayBhfVqRS4em+aNh5Ife6QAzb9Q3GCdwY1WoewMe/6DmHUfiiOrcI4JYDCzbrH6fciHJc
St3+5QqCQICcElpW0E+s2Ugk1i7NPOEQxPtyCyxnzzPna05zt+u79iZA9zq7/3m/UUCsLPwIF1mo
hNtvYwjDD4hDObs9uHvATM129Ugic5cWkyxcVm6dSEkKNhiuCz2a7r9zc/V22vEtzPY3aNeQLGhb
EWp6AJw4bBhWjirQHnpzaaKc+uatdCtaPaF8I91qOsjf7N8QyLAjHd1o5Wjo4cQdc5mILjW1GELh
M9YFjxKPsDCs36RhImMl/Y99vH6WsPOqMGlX0p2IB1C1ZliUeMB52DngrhJL/xLY3bV5SqRRS/sv
Pqo//2zu6wwHQOT9y9sE5rZYU2Wopd//Ovf7uDYCRCUqFraAHvSQMqNjpNkMq5nuMGkwp4+Px9OP
047k83JAonStFoWNIOBG9pjCH+WmFLGq8D7rucydIKCPLtTe5h5DANwjMQaulnSkPQhGaxmyMfnC
3UcF5O35Vy84fbUqvrWrYp5UUUMxPzKVCQNehUcq2zYl5xyHYQKRoTdaXpfUUKcunrvQBI4M4Lc5
hQoPqJBvOoVKXq2Unt27ImNDyIRkl7Qc3or4vYLxd4542saMVJFrTObDU7QDDUgcgJppxgsgvpfb
o4yMYDQ5rxKVqwACDlMpN9GQbeGbAA8ft2pUJRqOqVRYuCITfzVYyt5ZsncY/0jLCajnkmRkVTLG
Hv4m5z5hvBxTYLYXfgzeHiaEsD0/8+mghAq3FFQy/MamgmxlYZ7L13+o7rjlMna7qL36h/XgvfhH
DN1u4R3y1Em3lr/cdSd14Jp/kBPme/gL94h0WQxKnTmKV/Tt+7EK6EB6BVUOqRd+uvHHTYz9OLzO
nzmmcoTm4BeMosQUC3CMw2tA/rv1mYypuIjJ5Hnh2ZozHzUYRtCU/6zc7pSYnBR8soqjBD+Iqz2G
6ag64Kac3BLyt6GslJL99EjGzw2TIoxSpfdjziwFGuZi7BhrSNly5rG9b+rj4ycJ4F2b6Ziss7Lj
aKwtmG9ZsJ1aEHTpkj//rUjaRKPkdVAz2dUUd1UBIMvw8w6KYL8k5omFNsXzY2g1aA/WkEboWyX/
sDcCdbqtlz0KjP4BE9SltISX6i7+ktLgHY9r7OUtbQDFKeUMRilEKDQc4WvMYpFnMexESfDAdpgs
WdZjHlP+fIceeqLa7QaSjffqoXFClPmsvAYkDZESBBLUJvQCAGMIoECDUI5I9IlhT8ysdFJiy/eA
uebgPDImjcEB9ZGP4PjzgVhFOsEfDwggwZhZwBUuxhVeUG53nw52OfjJyEsqXXWhSG5zSGtSEMTc
omAZpS5IMRTuB/001+BfIFHfTAv31zrMiXb/wDLAZmnbfPz/21ShvMoUBjCzf0QsqNFEyzK9YYGN
+X3LiyJBwwGXroEiRYX4nvOI3C1mzT+Hh9pK0wnl+dVbrztXaW9ARJpPOS5LdSohrtuAW3BLg4+T
YY2d0wHLGZIcuzymnBH/WPdQx8PSfrSiOEHLqXgMDKYlKCbf7DeSX/mV+naZ/YrjK0zIUa1YtNXD
2RK2GkeYap5X/24rHg/+tI8B2f47gSveo5SVfz6CmY6Ga/ckvqblfqSJM2pcymSTwTofHJnkFiyX
LyULFDLj6Zi8CdN5Ya2NOdYhpAYI267dtJgc1CWVvzE/Slw/vMP/6ppgnmV4fMvk5dCA2u2B7gcJ
hllWX/pwox80nuapG3rhcs1ZRkn7cy72k2TJUz6W4mPxlt9y9tLp6bmYwdu42ZQK9+DWWr+zuOOQ
5uziZy7ikkB33QsGTysNF0Zwjzec7zqtLYZrG0Nxmf7CsdDfwEQDcBvZS8NSeWg0yd3DBmTEXj2o
Rp1IW2/ibsRkjJ9Xdc2jZB1/cSgRL3RSTJF50swu4yGZPpLG3ix92vk4Y5MeB/kxbjJ7d7fZudHz
Z7icuQOGu9Z99JgFF8MKYiow2qRba64gNq3wfDOxjz1O3s4GbwGcr+52EHB16EDCECboLVpWwcBO
ZlniLcF6L2KGL0FjCYwGk+OXIqtm72GsesHSE1b+aHYJ2ygGPmq9YAGX0MQdTx7hVWbHkA5I6lQX
jJOkP+JdGDLR+5J0Jqd0aCJ/KCn17l8X2XV4H53O1lGjVcFrRBxnnYlHbvV9vfxtwgsisb6pHFCm
Q9CgSXYb0SoB05ynydgm16Qdxd1BG+sdCZe9jxpgCbPyDP9Ep0MvjMLKYpXoF7pRdOIP+65Z5z26
tD0dHZLVaoXxOEQNRu9uGjNDfo0YxCW01H1myCWKE+kJebpaJ66zcxwej0fKWPwLM9g9i8yjI5BK
T4wBYrtrCj5f4fBxGt6DynyLF4aVdPVY27DE34GXfP/wZaclFzSkC0Z303g361goUWS+Nw7cDJBp
yqxBTDuaYG8pHZ4IwxGBd+r7lAKL5+Ipesw933eTGeljcxY75No0zXHpzLhTS6Xr0PyfkouN3ZGo
d3Hw3cZv3N1m+CFdBR4mDO7Yuv8giJrnAzwe7qAcFSojZjDZdKMs691rl/3sd2bFwq7dWc7852fN
MlMP42EQPJwFTiU0x8u2gHpPK/pYGjN4+R0vc4+3kcflYj3j4GC/5Xz8ukp4MGfPUQLD1eiLN6jw
PHOH6qRvpYwqEU/TeYbJgHKOjdp6f6Pudd1trVc+UaXml6JXCZgtGAMvHZXALCYck+1twlSNYrWY
ZsftOA8xW14U2GZz0r9me5XSZ8v5QqYCnAPtRioQOxe0nuTi1w5K1bQyQ+gvppZOyqtH04tE1KRT
p10mzZbbgVjqn8Kcdn+pbwco5862THzjXy0ZsjOiYjrPuYjYpTKV6N8pOoLQ/pEWKWghGNZIClFn
zBRH2jg1bnfBIK6MX5VHE03sHuVRHXSYNcXbj9+Dg8ymu16PYXezC4Kn0VORrypI6+xAeZE8G5Io
sHoe+phgIH95QXdNB+ZeAcUme5NTnLNUmo18eKU9GTW4GKwkZD5XaZYEgiWRwQyCpkeKHOZPvO8b
lZ/YvumB7jZkKzrdnjpH2cu7goMFfXRowTkeUVjSZdyxCGQwYWL4xCjqil8lDPKXxdwmEPpbxFAq
WNbNjJVyakx6axUtAo0J8AYaLX/q+JBbKS5GNz8cKiZj7c64p5PeriIbKsbw3TtOYfIJroDfdCD6
v8kEzgbONqdQhAhiKpLIfyP7b/yafUNAQmyCaAJgxlHpwX6B+t0smjdzfPsNg9BWVuUfAF7htvRQ
BTDHP7gJprTtw1ZmoIh9hQAdw5/i6bngzoeL/Ne16k1pvfZAT9VCMT8DqhqHBEXc/K7m+IuCHquD
TFqNX6AqMpL2x5Qd6tpiZNMGS3VW4zpDJsWN+pwyHcWJPbpePfWg6C6jbkJIzl6P6jss+hR3b2aU
pf03h2uf+n89TFCaSJ8TgmN1P4SneGjSzcddHPQjHiVkE0ynBQx3ljOaTY42uJDQxOVIjm4PHlmD
9tQ7vUYESVk5VMkVXfOUeG/VPIZKI5Lh29dai6l+H/MVTs0O69DasxI+s+6X6h4d8L7hwRrcbUVq
3T6UR1Y2ARqkTHnLw3skZ6Ys/Bq1Lv4TNhKDZvrcwxK4heeOk8nEdSKDsOg5w7R2poXr/0GvIAOx
Cx91CuuNqYjrzPd7h+qkEx05fqX/EaM2nlKPLZjD7CTf+PELFd3CS9GfXmkr6fjmkFLR9sjdgmOS
S0D2NnPZ42Da74vjUYuPrerDtaBjHn9g7UlW/GsD/bqigm6ueE/8qPXwNsAmHwZvIWCsyC673Rwg
u0Du573nI7gsjZhPkXB+6SP4RVLBKf5xMMp8ogiVDVdTqjPYrjjANc44Gb11ZN7ZJDJMY2SNxzjK
zw1n/414G1BQmEh+934RPKkQ/qXQoZ7rW9Qono64YpTZfAlPzjpiXWcueneZdilxolMNhRGlk6dq
1mlGlYKzCyxgSKWzrtc1C+tMmjLOvS3bFwUA9MbPnWavouWne5S9Eg8E1kWlTPgLOX/Y/292oO5Q
v5rBo2PNnqjqmDcIKb0Z3P2by+eQ7IcmwKbBvNOD1Fbyqq3bxUV3xcQSzGWEW8g1yHfK2Q7xyWBO
qAW8q7lh9lWhUsC3LB2jZ718g2C09RsSe4Ssk39DaBDPMMiPJHGynb/TCeO5ii+QPpijNDHM/M1Y
GF6wdspvq/dvDAtTbt8MIxhJXHKANoyfqZlxvI5h+73BMM00c24dr/LeoKRWi2UQrhle2QoCrktH
JYL8hRaiXXfJj387JfaltYVM+/V1i/6I3LQksyFgnR3+FfVNOwuSu6wFOtGy49GgfKLRmi+8zqY1
g3oKamZEhjV7fTlFuyFnvnfXbbKqLC9hN0NzMF7LujhMp0nVsPiGwSxFDMGsaoEl7Bxy3gTh3V/u
MMfC9MvAWq0SM/3lvj+xDIEj8JzrP/7yhtBpmDvdu0s1cCFsdlh/wTdtvRanpdwBOnDlKvhusY0+
vj9uzvw1Fz8alyf2H+KH3+sPHw7TOOET9XGHOOUSBnRb/ezs7JS5NZDVGzN1NdgYQ8xiY8W+2wtK
Nwys+YKJIOhbZm/qZUxDV5h4r2OugvIeZFS6Id94sKf0/RCXJi6LNnwFZFVQSqhf6DQ4EatiEdRJ
bKdjGExK4kYbYgEWvxE0kI0dpV8HxPV+xRVZOrn/I2YPH8dPa0LxluaKv8aCnwSFCs4CmciHb3JY
barMivRnUhccDIyVXtbqhZPs4w9C7Tze9cVOSxffq99YHSAhfHfjVhMdqBhFgbGjAp5ygshkYL1o
qpmI7OBm47IrsVhD5sjLDy7szSpyXUK5RtPD2XU3vbeIInf196dLqYHLR8MbfG64mxsOrva/Kiw1
dxcPEqpY2J3kJyISgGeUSgoQMNsYmwWm3cCfXrChZCvVKNrlGzl47FpxT426TA35D/6smc83X/tX
ivgyXMcUctI6axb0sLRdvCfsC6DYOAxbu5eJmaW9esJBj4V3W3iad9suCur/n3gtd+l6eNrN0F/M
giA+T7B11GaRLUd2nkhCqqAwSRYK5bsN6gdOl4H+WjZ9A5UjA5FxUFixHZVrIiT8aLCOFzuvM5kt
Ai4pC1HAOItsXnXzw6GYYfCPa2vHCzFL45n81iiSQZgRTLdNhXm+KCw5VdMiTMtdzZzAKp+oI9eO
3z1rs+oBMX65uwX77GiwgdBD2/3ll344pmmX/iTf437+xnBGXNZyYIM8cyJPIuJrhyhwnW0fN5YJ
sWjzSpoOMU1Vple4LtIrEnL92+mBLyiWdmBGfgFax6c5zlUzNrrbR+Y+p21UHZHqtyM8QcFPeXos
+J60X0AlFnvOmkHxFM/Rwoz1dZdTk5n3+YPIi/r/aS4ybgYLNWKMaWbdsXoiDFpdqoE9MRar1Saf
Q6vLBGmXIFzsy+NLcloSCrTuBbgMCmVz5PbNuBWm28U5YuGam8JHTTANvq48BSwJNi3X/yZqYe3I
qusOwwhIVRUsKxFSKVuzrys2hmu3kcSFoQaeJ1+7RUtqP3Xr3zoqcbgdza5Wz6RHjJANh5x9XPoO
4Ug/GJ5mLDhNPE4A+iJ6J0+IQC4OnmGOnuOnEcezYz0F21i0mUgv2duecFRJ2omYj+5Yyqb9Bu/F
MxVGDv6jkTTQZ/sJ6AtL/hiG4UH/iOgbRPal69FjLoK76Phsu4/S2gXPeMfOJZtI/veNFzxaZc9C
M4EZAyq3U60m8RM3FhOooYVIPJt0O46qBCo0vwG5qnC3mc4jDDFvv1HqHQZzpsDgxpIohv0ybCSO
+37Me4cfH0F+TLl7NZwxAcBGYJ35mMSbFQ9UMdHXfSaFLB0cPo0Rd9luIO0ZI+j5Exn4zmtEZnwW
HKrgC0LPTRFHpCr4DAlN/sbmM/UgWEYmP5JxWggYST6j/GLSTg6kmUrmaEIvRYMv+zVQTYhXMEZh
Y51HU8IF3wtSdCamLTTuBAavVDE/hD7z6XXxP5bObFlRZAvDT0SEM3qbzAgo4HxjOAKioIKiPn1/
uauj43R1nSrdCmTmWv/6hx4SBHE4aawgzY2ffkyvyC03iGahXHwpzpfqfmiOwMHgfRGcqN/8LDdu
/F7rTA/W1raIwiBjaKWWU6sbLslEjAZoHLlWg2kEz+36Og3vIpKlMBAvKD5mRJqTEfeei6k1mN6I
jAY9O/WOQ++EHWSHFpApl/0DrbZajVTQtaC4EECwzzEMY9hFRfUnuxoQiwymlUBeddHAFGQv8l/v
Hha1Q4oPcSFf4kdAKeOTkd8pZ3icVu6yB2PeMrj3h3WDPYgqM2lL7w0TLje9D3yJFAU0j/GPXTGo
gx1SlRW+rnJHfSc+Cs3hxbsuBpgx9yGZL8n84XkcMIB5wOwQFts45xVyBWoX9rz+E1PXMr1r0Hix
jfUUxvYCeockqBfCGCh82M9z/9Yyb+Dho3zdapApltcF0N9G1VpxArgdfbvsdNmc+pcn6w9o/EqZ
GldNxmv2HEiEP9ZHhylcFx5v2glZ1i9gXX2EfLqjJ+tbMv4BHn1j5abv5tqcTyQTVb7jdJPR+MH3
pnsHEGP84TCBH2lutrqH4ERgDLvfAqRo/eIPeMDdpC3cpxsUBFSk1q7U3czMY8gBPbE1lCPRFfq7
EU+wGu2KVsT8quKILlbR+zOqdIpyTsi3nZkNR0Wo0JmjFh/DJQIaaOn9XZuDt5p9OHp+TNtbKS65
iKtGuQudpT57D70VW9B/RlohtVXFksBgvQc8o/ejw+EX8FzVUPWc3qRaUSgEUKMR34MnMh6JClss
c0fIoWOfW5bmtqwaMN4FghcPBkgwpawKyYeKGdlkCktW8mc70wgmsGpMKx2hxCCuADE/Wv+rLddf
RnldZcoCxzKwHIPk5LO2S84L0uUssZbtvhgxeZZUA0kfZhSaP3QGgcqZ8eCw0t1Lad1R82HziuKr
/BKi8atMxFd46/d/WpezQXuXGILqKo1cS8/wNEToQVSa9gncIgpIDha3vnOn2k/kdYzjHaQ0l2AA
UjqC8s32sfsBzJwfe7kJ/wzKL5XhT+jCTRgE11PsUkmoZ86oy8/4MFQ114OuZnCcYzKST1y4adSn
FPoEpZT8BNhBln21dwV5IK7W84ZyPBu3anoJO8fQu4yeH6ynNIk7JWaIE2ChtRHbySDhLv1jM8vv
EgZKXS7zl1APunyOBPoD8CoDSz6ofavxUTLZjp1owWwtv4Q5PPv7FevGRGJzDRoGrQ16V3/M/EuP
3/HxwRJqFzusRcuCftXFcNIChFmHOYiY9WkwSV1BAiHL7GOMgVS2PboEqYRvO4tedKxcJgeEI4qX
q2LVIT6HxfZUjkGykUszI8ObRvcLcmdUDaiqwjG5SzwovffxkuAZHN2f9icxYMN0nSMarWSChV7i
YjfRgAmG3D+3Plw8fAkWbehKWk7XQTQhX23JOJlgdmmRgDyEPkeOVmASMOBTqZdYQmEjkvgc13NY
JCHuvHRxADt8egD/EvlaP05ufGLeEfSGaEm8Vsbj31FmvNNhDxqg63OlwppyejAuXtrwB/kHoQi5
69Q+N3UMK6GF5xPGSNIiApRRTyJQIrp12jj2J2OTolk2JpfDaNxXtJRIcOibuE61ZbCnBNCe9zWy
SfkSGjImLZJvdVtgtAEVpZy8KIdjzE3QhwDYVwsmqIjkznzjH8hcdgaFYs7C8HvxImGefgXcDOoP
Hgl2cRi/zb54w1WFr0TW2Q2mxYcpkLZQTGJluKz8McMISWGFAjWui/kws3ExJYH8qGYWj0Wybtq7
FtoQMFi2JJ6TrzWmzWRWRI9lq46iHwnvaXFoq6YcJUCq6lxchgep1YiuIrrrQXDb05G/D+RRrxXv
BZBe4gGo8xkXNQp3qGznI2gI1c4euQAY/OM5ZphxH7mwqxRbJRvpaaSI4KF2NVoCswLl03V3B0cj
PENU6LDGX6CUi/FRjfC1j1sdMAyw4q0WJiydi/Z9ygd+EADiR+dULpyhDGgq5nHJWoKK9DZaMNb1
z4n4v0K8jhfwWAzCItapDEqTBZO77FfUE2tjN5e7r8DyJAXeMsPeHjLra9rXgk4fwNB8VDY4fLOi
CBVMMOy41XM6b1OiEw3mz6AI8rvCol+1rhBEaJ6gKRuEHMpqmwkjlCxUccas9E8nWYXCPFlGnI+W
DEdeo5zlfWkRrKnTU0RUsRyvCtoUiMbaYHolDgmv/JYgP9gR/AqP6A1kg2KWkj1GdfzDb2/JrBZx
s7Q/gdBNhQlQHy4W2K2YE/InAFn3pxQ/+MeSISkz1DmsxedkVkGfFMPpc1liVM9pLhU0lYmUs2VB
P5UiX874m55GW6gggwMsnie15+dCfZMRxIZmFL8qjHjwVDTv4jb7a2GpUOXroCE+HK4exN82hMTK
6Zlug5SUiSKe5dBpr258nzMewKiG2UChfRoLjKsR6XwbKc5rnMXshPZx8IWdCFGOSxz22Rk7ESET
tYmGmbs/QkjHg4HQ6ELWs9eLqqHJC9gW+i6+D2l2aAq7rIO8S9odMEYedkq91SXgavtm3K0cgesS
vfta9zAaubCSeptyPLiE2Ppmk2p8/bioWpeX0vx9AW34HLe+VSt2k7FowSig8w84aUZO2Kfbt68+
ZzeE6jNXP28JFVsJrMKJbQJXyiY8sMhj1dfs9tu/EzQZqqfqvFnFdU/idumdL9C8zW1wBHgZGscX
uzGUThbEEXhkziChy2POyVhOaYxGpxIfDlSMooao0PO2LxdQg/G9+HKGv3QIpLiU3viyi26LGCZj
aeTe8GOiGngjdgIG6E2WxYKCrPIovNYImIKBuSu+zquChuqgo8zfY4TOBNxm8dX4+NWFAK52h8RT
947X9DHkdHkYENr0F5cAl3Na37s8CYYaHQ2LELnLOTOh/5HXjlJWtSgHl21CWUh9LfUXpGaxnVnf
ibV86WtDw8PaVhxAIwaGRbYY6UoffnqICFmd3kCTtftFf9F0Wl1Geo34frz64z7e8LFhs+jNMqFh
+4rPibwdUTA9oA0AyhKQqn+IroTCKc//u1CvYgc60P5o6cegdDuTE5RAV0buByRwdeU+0tuDOuFu
zMNNY/oU3fmAkduFI/zMk6N1Gzd5WMcU2RItNI9he60ikLihPvl5RWonI5NcLpmLFFc8JVQXiXZ9
e+kYBh4grT4YWNkI9ovag22mDYCEMsZbfzYlUlpR/pxkca+tb8iGt0DvTAvHcfbDt4JoFugOV6AP
SX6WGHNXOpZIkiRHm8pBw71gx+Zg7rY9NRWjz/SFnHv45F9ht2SbIwxsyJuOmGz/TMgLoOvAxeQT
M1kI8bgfGLhBKAB+A18yTnscNBYn+YLx9+TJ0aK4zHU4lxn/jJjtT/hgDH5RUEOYGlq1d6uYNsvA
egoFyV/QMJsewrmccwxPetbAQlrAIDZ6wazXjsXh3fY4R/Qk6HyN7YbJ/mkhE4sSnPL7MTpmChlZ
rSw+axY4lyfDoR/SW1ho8TmhWtVCLjX4PJ9N+hYXsgzYYHBEKpnYA94zsVfBf3CLBjWFivFlqC22
5zL66a+3PqkZJjI+AYgnwoiK998cHaOu8997cNRj2jevJiy0OaIjVqKW6WMp8KAYKS9hCUSgI5jB
tVe1WBK2TalYjO+c8B/U/hHswGCgv9YtCKd1kPiH2+qx+rmoGWdBNdu9Mv22RkMyiWFEh4DIfDaj
7zBSfWKh2WgDgzrh41XjRx1csQFmWxndIpxRftsz9dL3cE1OKWlc9SVIyP9LEB+yFjjL9HQ7ItYJ
eFsqDF6cUiOHa4UrEyVEo/2uHIL4tAp1ivcD4JIBtTl1HxnHWmJWw5DwppfULHQgMrFlT1p2fbrj
u1BOWoDoXAlEJtgJU0AdthD3iMjUu9T1LbPvjtiJwG3mzZB4xC327veoegtc5124wMMlm4Ui4gvP
P6Tz+ein9edzzHEgl+lbufieHEoSW4NxyJyc+6HwzCreRdp/opSoNfc6EAHiWW4FpiAPCa1IQPCB
WdRRaUEnNBQebm4qRSGUBOqurwY9DF8oafSpUS/iZxsvFK/LopMVUAyiwFyGSDcXVjKUIvYuB60y
FNw1wMx3fGtRohvgNiHZhnCozQy7zpfVwluhq0PmlgsPkrYMZYHSgT3aB+ctPAqYNy76rFFcX3dA
3pzMMKQv2m28gOTUXSFhYIhxk8Jcwj4ExnWEoUMjATh66Ng7XjEKggeNoIMy70Bkn/jzO2RUa1SM
8VBf8dhSKMOXz+ecZypu16BYqC1rpFHs3L1sguCEE3JSaGVzDtV1QxH9t6MIsy7EjLWQUMxuYCFT
pmY7UFNrrIexXUsoCG4FWAHA9O7lJNpowfHN1eF5+olwGHTfBi3RKzN555LdIDVkJNCwHne6c+Q7
P0lFzbgd2IO2r0HSZcLB3NSAmfThl/aCvI6ApwaIgFb9gZYcqFLzMsBfhihPCb8lMaXdhX1853Fm
gbm9xBO2VW5SUYMV3+aRWFpKCDC3zmuwhZu3bEdbcwnZdCEVuaxEjYaaDyPJ5pjnrojSUfEAIP1M
7retZVfLpmvQdk6Mv38Cd07nPtKvc1xch+N5j3YWlSH9sSVRpUzHk4x6FJQW5Ndr1ZbMClLC4UoL
UvHOdRcGiLE9YAI7LEXQkQmR+STWgM4lgtI7jHan5x5qXhpH6EVu/LUtPOILsaMzVCn3M0CNKBDN
i8eq0tMbgC40zs/X8JqredkhKP4aZcXx/QGRWbe1OSUrTrN8T+BeDv1KkoWfBp9Lao+pzzyv9RJe
xvV8aDvmFkHlAIAC0zKBAoLtqkwSaN3JGB9FaqTKGWNUwjIdviE5Y1sPFKZqiWMofj9U/AZ6H8M/
yA0ghzt5B/mt0Q0hxJDZk8Jn1S7BkD8F9NPYbEqDOfWmmG6Ybo6RRkixlI11Cn9nawpjZ0Dy8VzX
tq+KeExiRldUNg9HpaQEMRZAUEt0jhd8lZ4CMetUegJxqoD5gWpuZpeYUjtQg0O1nhbnHGU0Fw6C
hdLyq5c1TIzneZDoxZl4KRBw0iN7aH7EoK916DGwEQBD+iACW4JVne8YaAhSjyiDOcXxiWWu1ade
QaqK6CZhxjKYlHDURNmMnxC5r8CoAVOD50ICY8s38w50NiM0RcAccnwDBVlyd9Z35kwMLYz03JMX
ScZDLmVWzW3NyGD6oHvWPW6U8Q52l49uPK9OINO0eKNluqBLQiI1E9YAnp0qwZl144EwwaEFUWDm
sfvqTDWSlHobLTv3EjxjHECd5jB7mmuSeBkHtfTUht8kn9imtppVfS7Oxpp7nzNrpjBPtIwl1gfx
ABmuHGP9Oavb6UsHtTGUL38BnZQcKSBwjwd7rE+IPXW/MWE84PVXeuXEGvxha8ArnmhvLKOvglI9
CyOAY8FYX/x2/HU+CiR6xJLMVx+FON9KB+5MYl3IAoU2S8jSEFyIS7zsuwaTjsF+SCO2HfNwS9wd
V4bpKSXlA2vG7fR0UjXpm6NXcjSwYmrAxWiOTybPFvo8hiIMZ36LvM9L4Zh7Jc4KANIhC/Ir7iX/
gvBDWdpfPFKLbma6xoLqgP/c6W7w80fumsndlLs+i56Gte6t5CPfNgaQR6kqOZUS/XxU9V5qnkcO
cC0bLPvGMbR/YLo6Nv6cU1qwPTBJYE+gJ1WmDFthtM0lk2mQSAP3OSV2LULZxEtFSIbD2Tj1wl4E
IFtr/SMxr3xG7baOtZhuI4k54mACveewmxRdAiEotbs2mFJObCaVUwt7/fHrZq2gwuBsLge7f1ou
v8aXEucIk7Zl0oIiI6VThYeoRiyAXCZUwLK9tlX9zxQltMlfAgU7n8fgD3dkRCP7+EJcLb5gESOI
u2IMNfBrDTnFUgAPyRZSMT/TsU/QwGnaTrGNfn3oaUlmUp1zYqgQTfxPD4DNjhE1Ii0FJ7TD+AOt
o9xV+4S2kg6Ieh/V1Nd+3F2oCln8RnGdG9981n+vy5GZllElQdkmbOeofSyCm7+Z+aVNlJmX/DqO
zwrZw+Rv3zhE9RFN+TVUq43CcOV5kl/yMTJbX6+1zJD+jFNXuUwHuGug/zDvMmKHxIFsUnwtWAMJ
u5Xai7nXENMwOBtMJfnj1xnXX7fOx09/2CeeB3WSLcl799TNOntIB0/rfQ0oTsoXWGW+punDP4qd
QFZH1yDggPg1Bk8huNGkOUKBl1sJ+0uHjZoBJ4QfAa0rHmX8R+euz+lbSv1L7JUChk2eOCod/qbX
Pu+CxgHOWOP8sMzQPVOUaaU+j2mbH3uUaXwbkrBoUfW7X7MMYQzXZtoigBlUCsYT/Fez0QeH5ZZN
kuMATeJdWlH07xJxnyakGnEmyWOCU1G2KLzXOaahsuYXe9fJKPoouUPo+wXExC2q0rNUg1EYeo35
/vnyC6N62U6ahw+iC6zce4L4b2utWr05v70aNibbFLR1fuoPtGEQPQkaqZzsZ3ZdpB3wfkwixRkv
rw1GYeydcoCwmR5kyvyUeTsWbJLuXvoA/9vZ9ECxKxoQBzYf3rHlvA2vGglvfZfHIc6VC3ZGIx23
iF6I4N+tSIeCd34ndosiRe77b+1QbX322SeH29ejTOH8YZJ8D1x6UZeNWeNgK6xjuccjC82aJpFe
/zt+IZTSz21FqE4uh4GkLsdMjJnvHw71nZw9lcdL/IhAPskJEeqX4COhZ0iOnA5LTgvPoOxhe6KM
4p5Nzj3awtuhGoFb9SSZgPnbJZAj3u/k9EmYFBk1xNl8xnOOXHo14LiR54rRzO4RCm9zcOU82N2m
PTMf2vxJsAuGYzpYijI9Vh38i1TMozj1GK+SW17CGGCv1HYDm3Ebh3rXj6Jrjuke/ClhTb23gYA7
gCmxHRfszh8rABbfTkabZcC0fH7lAs07zNOf0fYtdnKWo2rTSC2ZexV7Tu8eEhSes9ssYBCJYxUx
CqBYsnKnNrNpeNjuqE6hAVczZk82j5ykS7BrUr6dR6X56rBsVI4+gZZkdJEMiM/D7DFprY1+6hdK
0DE7FOX16r1IjjcEQMxKXgwcVD34Dahhpzif9sS8Pwcx4TRinvnSumfFfVsDTH8LfZ+NP1Bk7jfN
bIjZfEPwbwsnCS2nDx3gQWZgvyNSxVjD/9B6/QiC8E2/w9fxboTpGa8RxVfJdPkxLYIUy9I2Ad16
VUxaH9wgeE1rVoz0w3YWcYqJScI4CJItzpYfmPAf7HaGsPGusKSsdiQvtwhqHwbOeCcXvletljWj
/JHBLRH5/CKtNFA0YKrqNFO8Xyij0lCLL+i2KCUoqBl10GLF+VDE8GMCDt/Oav3GRB2du1n9pm+o
/FOZhbh1iq+HdZCitV/mTxXMdlJqIZF/4PgK+Fx8XL+GJEddLd8WMdEayVWCjRwjqOZps36ZB3Ip
ILz8TW5w39CYP8oNRfThPbatG9j4TZvT8EFVWGZsNxrb/zknQFFypKpx62HFF/rf59XAg1vuNuze
a3ZjG9MJK+5r7G4DTtOACU+iaZzOlDqKpc1r2Obwm0fT+GZSvHj0hnL4XM0yaXPwdMlJq+d3K0dd
V2u7N88B5KRJwdMq1iJj3zXW89tDx+IOb78dujz5PGYTwtX3HIs0qGjy2OKWiTclyVPTztWSdLkC
U2SAnW+uNfHXcZOjIRuHyZk6qqsFMbn3skII3dqap8ygtjdhAyxJJW0wLyABw0Syg3Wnq60Bo2tG
YWxXIY9GpnmQl/kMElTncgx/jAE5I9bS07C3ClwXapMkf2MiSK/PxeTk0c7Xefi7GK+2Qcs/B1Wl
kR9Y74FWg1tdVXmiSIyKgbVz1oLfWbIAID99NtLomC6dI8M+dygkoBbxlV33vTDmml2NQdno9W1a
sT/6nJvafNnc5N3SnLzEH5m4dA7TM3eomsQxH4PBAt4YXKLr5tMnmv76cTJ+4QthY9FJTXzDlljG
Z9DR+fuWTSvlYpdDqU89DOYA/I4sRZcCC9IJbFIamdJxxLFxZKInSGQNdtRGGYiJy8eKr/64XXhv
PImxB2Echh3guWVD8L5HH4tUb8AGLkm5f2C2oEku+/MEblLCu6/p5rlFHVw1BSTBHjsN8F4o5xnK
mB+/Wt12MGCY0vBbwBgKIG5Kc8BNAhXDhwzlHOQeIpR4oteR3uhPMF2JVVToiiQ69DvyKgBzRMAo
xzAdHwkfL2yoNS+3CamgQHhRWUjhNM9+9uJOMmmXMCKngOixGYPlPThz7y5wiX3mzBnbWvxv27QT
+voj2LTWdsb+6jLdDHHbibAMDZjkxLmAZyehC94CUn1fuC2vpjyItfNYQUpvdoAqptCBN7XecuW0
rIccVZLr7IG8ElyUyl6o1IiPL/9v24HBtXGB7EfEp6eWTuXXNgt2TpY3DoLi7byi65T+J7F84iW+
/n4zkCKwfdEVGz/fyYzAnvWUfPA+mvrBbToojddzPFRWVWF/gCseVtOep6PFRYmyr4e7haSqnq9a
NuSbbOugVzhyWGCH8ApjxrWjNTB7D1qdloxm5zA+g2rB5Hwt46LkjFaK6MwmMj0zCuq9gnwCn3Tb
c2SA1hxuYOqmxmDgl/X4mVt3qBn7J2yyPo8s08BxziR6aMa9fQvwds42+kELtGUL+VLBa729QoBi
isvIOf752k79/htx0BzsjLdVa0mtSeH8PWLbOnNSgWiRLdUTMXIXsHnoQMZo4fJe4Acj7yatPyAq
0mlRosD4J0CLbfG8gCT/sP/qYQrc1liOpej5HkYGF/DhJI24Q4+wM0pM9rIbXVrvQRo1wB6UofVt
+tfD0Ma6NHY4OsgGteJ/MGvoSND++y7qBHKwPebTJuYR7KxfnYOLIz4/uEFNaQKO10KqYBZze+7S
zUi/r4AT3I1Ttl2MA2gaA/h4oPNsVpTUA2CTAbAf2E0BrFbBjIDjj1kru32mj6aSx6lvkNX70Gbt
8NUSYbkMz3ySEmSAlXC0z0XIjbWhrcPY33yxUcG2XKwWixCWFTsdOwSEVgRN/nhMX8UGyDZvMWgI
sQOUKHfdhCH5brJQeNjIUKWACeDGlgYW0isI5gNWVKmO1m+jL4Z0J+wFgK58SCyw5BQW4xCRyPns
h1wawnJqJD1Yefp4k+ky8YAQLKfwfgmRHjaaXqPFgiG4ATkN6VUCK9+7PiLPOtWIHcO3KMQO4qqx
+3pD49LXFpj71Be6qZIXQ8zvuRjMc8460Z0uifmeQ64C+Ub9gy/FdM7PPm0h/RO0ztBuzzcfD/03
dknp5nl4m6WMxtIq0NwZojYkitQUsHrH/psClcH5IJTQOZedL7/h7ejeXGiSKNNShx/OlgS539xg
x8RkoT176ov3moEI0ikURCpzcy4EmhS5M+SBvnoAUuo9q3t4jxhA10yPo5Gtr/KASJcZxnbA4DYe
1XWMfbFz8yNY5pOOVkzRh0oBBSIHRpIAjiORB/6YJEr+2sQhp/oisC6/YQTsDNenbyNOUYldFLoT
zJ1Iklk1YZ8Pk7cswMf+VKpgnvolEwvkVjxqR5g0cxBjgKfYvlrhIDj2fOj7NMKlwEp8HNotO90w
qt2rjuowkEut0hhgBnbVuxMGIfysamPq41zOLWBcbPYpbbpmOm/smf8iWUrcIWHEiYXK5fVbxmw2
Am8VlZ/Gzgw6pb+ief+LRKnX2Dv3LPzUN58Zfpp04hLovdmTKBHpn6uADBaCU4mvHWY2DvifZZqI
HQhs4y7s8TkviBhDswB3rXEAyscEAC8/+FsiV3cTN6KIdExF5OMr/t04K1KuyqDQZy2vYhaiPIdX
pgbT9HzAjoYS+S4cYqRNM51iPzK5mFFU4V0K9NlmfV7shz49QWWbOdeDI2XRUUTkdzdyUnPmNNbK
lxajuMpBR0YeAuNKJgaToqPuv4iLq/kVrW49aSJuesR0r62a164D1c55+JXBQ53Aw0hQIZsM0w7j
TSF9xjcQMlYb1d4zPALZRiXrbCBeSG1qK/R90gYSvtTM/DgTLM1gKRqIS2bSvg2FzmYj5YwAFQ+B
CI2ZGisbP3haldkmiyb+rGhzxZ3hlMsCtW65pBO0Tlz+/ch8Q1qGGmoWBN3hIMjIzOhZuh1//Pgs
SwHzz7nJf2dik0fcVX6ACnBAVCpzaojxEOAN3EXkrgpTQ2bcqKVcUGZ+uuJX9CGeGZECGmoFtWlD
YhDszh8Dt2py+SDM+n54dcM5uHlyp4FMyouL21lpHLsQGzh2lwWtpKTB01PRZUkWktJQSUPilM1n
j2kN5dU8xHdTqG3qlMYYgeHnhY5v+NPDd0Rew2S3Ms1ZhEvonya3sVidcCil2kOKwSv++YsIpsaR
dJKrQ9UAHsUYTM/2FEZAMXcp9mszfr6AVFFbjSkm8Dixcj1GRjpGi0VwzUs7gmaRlAFLiIxWFKCo
Xts4qet+vlyxhb8YwPUPr7NvvixTX6keEa9YCUBWWcln41o5TGd23Ly2PUHk2xhME4RMoIJtXGrR
6bnVHMd/o5id4ZDwvYio+xNTHq159B6fPqp56diH3pRn1iG9FXcpXFzA2L5iJeOGIQGxVhlUfoPH
BppmX3d6CAcNn3EMnA3OiwElo+Lp3EqeUX4kF/TLTAhO1Zz640x3guxsjSk3Uo5FyaEwRgwvd0v9
d2Df2CT2jyXTKbUJ7sPH/c39n1WxvmHOyIdyfo6JYcjdbrDQdKKfFD+DYxbgkri09DBY7dGHUN16
9NeNTotwc/ClOjlw9Jp/ERQ/YmYwfRro0+XNyxAEWNFHIGOefFJgvTfll5xyTtpco2cqDVW2IQ8A
vI3U4FL48lMiPZplknT6pf3hzejwEv5h6NPRNsp+v9l0Vx1E77VXAOg1wexqEoaTG/gLiZKC78gc
iRkbpoDKsSdv3w2eu6wBR8LEdLS0ZlbFpu3wm7256WHWB6t1pO2f6/1Hb+AUG/Ws73EAsW4Xj/3f
EcvpcaHAZLfdIoen1F5dWL2J2DTGinU3BlXLVnOmAz7OyyY/TcEgR7DpywG0zFNT7Q3f7f5CgihX
8n3GmYQ9J3/S7+iEBODTACzDXIZ/0Wvz1J/yu8nytIak48nt4KKzL8NzilQTwV97xswfL4O/0fFL
JkNxh6yDB++S8ZcboFxgLMLQrCKhQevJTJW7M1qh2JenX3s847y+T3PbnBXxXlkW8cVsgBD40bPJ
zXdqYb10T3XXhrLxpo7DoYHCLWCEPr9L+RJx7Hk4AaDdXDG9oMLmYmJxoHc4iS5G1ICOaD0d1juF
mLQDmTkcL9xF9yPIYko1sn62IbLPUfClatYGmcwW2wytjVxMOO2z9Gf7Ede7FxaOP9CIgck16k72
InYfdYrUiv/invICYkAy+f054/AcAXwmhE772Q+rLZQ9/pnrPfeyj0sXPinMqBCq8BVwZSO4B7ce
8GGpXnojUcc6iCGjW4kuEj0L0mGyWK3Mzc3m4crDxxw/0dmfjmrz7ZtY8cVXzyd3Y+j8rTEqYFFP
uXEcBtmG84WdZTN08UtHPbkx1Yrb3JLQtjTFIKu3No+a7f4q5ssG5SQlDJPQI2t95WPYtGGDmD38
UmPpQCsckBeFaEz2ZZPrwUwzY+s26goDKBRqXX0yRBCbB6uV1Fs6Dr4SM6wgoDwk0UJq1M6dFo04
WjWxGCN2wvwC9gOHFztQgYsE4CCDTz4fzZHcLuRRR53EQFqfjMCjJ+xvn6UzlVoBy9k7g9M+29zm
BHOKrvdHRtzLWo2n6gMV1cQagMzqrXa+A2Ofm/3xtz5fLbB7rc/MSYftBplKUiIhfSwQRnPp+5lI
33iNJPZ7ytPEWPmrLZ4momXwN8mF/VPDcZnC8OUuVn6Xu0MqBaXSXlmHC3lG+UPLx4ypY/RYyx0Z
LLEhB+PPbeyDrWWLHhY4nmE4A5xgswIwkfsn5BT4kTpeZCapdOVTtGPQcOjV9NfnXnBUcPXknR8D
ovtoVMPatxuoh3pJGtB+tO7QmtvjRn4HOa6Fwqoyd/1j2/2dM+wAKexKkyDfbm42mdNNSL6kme7r
SPxbA/1+kJTVFRFUvxVkGLwPeauudE3xMxDvmwHLoy+GKl9wlUU3ESZxuLghtsZjmEeQQRpbwIzH
y8TJ9jc2Zxgv8mJsfchxwdefl68giHLSAA7Y7SkEma+q1SY1MR5eL5ml+tXS6+bFGAobBloI3W/O
m2LGbxZIPFFQZyJ7LvoKKUsKHrPR3/3uGTxB9JjMvNmWGBEn87LBfzgyltjDg/9aN4Q3qK5xMBDe
A0uaHlN6y8CFY3eSsKBM/YmcatU3TpSUuHH87BkZJv6DrCBCsVs9PaoGGvFa/munvqRcmQ1ztkrZ
8SgrJ+wNOEl0XF8G66DgpZictQsWHPfgRQdjd2wbuT+K+k1uI7/kyJWeRDX+yZbUFHGk8SrsY0z8
a4IPHrc8LvAL+iYqaYiFBQs1sc2GWnuGSvihETEi66/VCC8kfqX05hNRC2IhKFf6b1lM2vwXwM9c
/h4HGJY00VNbmUAFhFokehsa423z2/M8iIc/GzBElwur5AMhJZEjAlq2v7QdSpG/QAjcGvGEKakm
FMNx9kQ3Ug18zySuQIVcE3HDNspYUzYOZdB8WMBtCJHi49HAkCmnMDs3EWxJ96I5Lqc7Wn3KRgAi
qUS7ltr5+EJRtMEDZUKnOdQdmZe3Ung0OvrwjHOnYJf0/daXktXMwIFFaqLlrQSmJBdEEyJ5ciJP
/sq455vgMkvaAT6iDfsOKAS7S4KnKzm1CtFELk1ohaVUl+SxiA0Zh5kZJm6zfcv4S8+gVMlZQkmE
PYk8N1d0hTzivC/7uqSs0Pp0TWLBvnMaGJLVFyxeabTkI5SnROfjbKndxxenQxx1ieA6WKVk+CDX
p6pD2L7oaX1wBR6qVFCX45YsZeagUYDpf/dsTtmxrzlbf5QKvII6pVh9OU5YgQQZMI+3iAjlas3y
kBS9dSa+pwltUXXGvp3iAoLNQ4s4PblNmxnChTb+Mo3hT+i5Zr78cKvugd31zuLyeyE3acMKG0uh
NetseFJqZMJQ4gnw3mBLBI27cmQoyCS397PHnCgr6bjIfZZtPfuBzEtX5Yjz6T12/0xh+KGUThBL
6JDEhPZp86wNcj24Sh1j9i01TK6xJnpwbJhZJGlA5YJqmiJUlpSR39alCzIClWjrnVK2FOfd5sCs
5g7WchHeOFfj+xG1XD0sixl7gvQUmyVGhxoygU8sbapoaDjDaTBm0mlFBmxS929o5iguT9YS1/ZB
jIqTwpiwWNHQeJO522KpJXTkIyMjOAkMgQogd2dJ6Ii+X+knVi3daS3RfkYQorfe0jDNkHTJh/J0
3eNlym3JAJ0E/dip3vPqT8w8E44fdhDj1nybjzMZF5A2FP24sNLiW9JqBjb6NwRhIPaQokpCLjAr
MrQksvbEO+lqbhf7D/sDS222Wn3M8Yh6fNCxMzz2iEKVpqGMKvE2WOmqR1/BRRUwSfZ4lGVGgt4K
rz+2HLahHrHdkqsnL7z/p2GYVi4gMtY3cgFiTiJHGbPZk0Cjny478SuvkqXKz2QDlzPtr1awSvCt
2PgrHgw+lJyQK4n+uDhbiFy3VIOtLhdQHnyNfT6e/O46KA2WVgIhMpwpFjx+BSt/qMHwSudsBkPg
ZKxFgNHxcp7+adgV9rlYRTFu3GsDjiJxlZxOqlsROsH+JtMRBg0X6G3XS9lFRPg7EFSKNO3wMhnM
uvApQH8VYiDh3zCM9LohQkziadhngA6sUpORhHzpqZTn9DH8h/vuIX7LFKn1HUgPfKai8I90Jeoz
RARgQFCpa9br0Occ+cCnYSFT0XFteZNTprU3aXEcpGL5ND7RVGrIYIZDzJEjbaXHpzJGFBPuLl8F
Bo3L20WsuVMXu/cuuBoaTIUzOOeZimPhQaSQjhAIkNzbRjb30S+y/rzGIstjuPLe7bxXwjQb0dbm
4AWD1ZoX8BTySDvR0kAF6e1eXvCxHoW5c+EeBUa7YhdOpo2+VcwnWdaqkcxPg4R4JZA88Rxyysg2
nHt+GGgfRcM/8qInOJGIYjmNpMslQYspK/KPWL+eSpd//jDK5tEpsQ5LFhViHXjLXsCs1rCsVHeK
uI1Bxs1n5IyidNnvw1gxph9VILfCu/3AiBYb39chcSxHBpRN28GB1pUfRTl/0xi6PVZYwyNEnJmT
D0/C/bhvNtx/8JUsTFNBosRUIjq3MBE9jh5E4K+QdY4BWjTUSbvgTdm2JuxijrOdKhrYzToRSBSt
KPdhO02vhf0fS2fWrKqWBOFfRIQigrwyIyKKOGxejI16HHBCVMRf31/t23Gju0+f64CwVq2qrMys
v8PvVjo3nXO2iPdknucsJgmViR8vjhnGy7Lnd8BMKSYKAca0ciyu6ofFrDjGU2hPe+KHzB23i3os
DmrUsL77O4Z2A4Pp93d+JPedDOn04qI8Tg9L36X9ZwMq26y4lMs+zAj+rxztcPfIbyvUecaUVb74
ZIeo+UMvbSckEFlWRl2Qo3cRFhpZS+XTlWx+TDf9yn3Gfvkyx8JxlN5sS/mdMORw0otlkt3ZI4K6
fR8E3D42SEInE0YilORM76D9CVNpkU6QCtKAT7OskAnGcdEC40pZIUmsmx5qG79U3KEcQ6dHa5rc
Swm3koTXQHNHvzz5T5YJmkxmdogEbtTDB2KFdhKBYhcNT1+mGch7smNAVUElHidFdkr8tPYm8BQo
+6RVbrF00uTGwk+5K6w54LaSPQ4luBMua1AkcA6eq2IlK8ZCkRit4otL2CV87ULO9TBVFkB1IpOs
R8tRmGKMR4rGk+vxEnsHf6nx1IH/YdITXIOma0FGCXY0QxzSDXs/Jt+4eijvyTViDlMPOHJKMRtL
/wawbNd3N+j8Ggpl/KW1nw9XSApZcITgjoL0djTqD0cchHuS/vEtrndiOLwOybOOOEhZE4ZqDYZ5
8vK/3K/HkmV+Qi84OZyWtQOVhKWP9DYrg9dv12n8G1MjkaITBQgDE78cwYhmftr4DlOHjU2p/V2m
qWZZLCoswjBJJdkdnZm1gjmU8GjqxOVvlufIh50p7Rodag/EAQWC//gsot3KYWU/CwKqpWWCnfyf
ITkiOyznYvZ6KK4BLRJbnAugwagaskScRJG70Jv9qlPVc+mHCgIBWxjf2WRg04mh58q46osz+jGJ
9+h17+Njdl9cRpAhnigi9bm+9pQP1dAxea+j5ghc4u+6XXcN76053p1B2O8CIIegMBgc3g8UGcf+
uPpM0R/BxewgOSVU+TADYPrHrx3T7d+qe/VMCF/t9M3R8k72Z6Zs4bs6J/9KTjS7WTJUKNeQXgBz
wUDnpjrZEQ8abRoF7YhF/7WrNWzhtvby4iTEWJ57lwQJw/Q9X2QUNVZ+3dEX76PFYJhIodXD88Sg
eBv2rZIDbR30H8O7Ig2Mgf2d7P8dFwCBCmUX0zLb4blnD1qmsgcDE1c5tI4Jg1o2CzXmlKQxAYUE
wYicrSj7oM4yj5WxS+EUZhEqwGSd7vEdp6BGE3hvhqiCDHfb4fz9KB6tFvEzzFEs0A3A4XZ0PrnY
f8mB/6GMeAN8Ia5hJoGHaY9CIpIfJe2L48VAB+OH943NkSSAOB5Vv+wHfPdx01nLyGTKsULQa2NJ
uV0keecfNVDWZRlTw9KLGVBFq0zyDcl5SNnznBFT5K+l4TB4rYW3OrDJpfE7Z2Lx6i6w8BoZVjfU
3R62B3aEL3UvhPdXfx1+HVpJ7L3Y3+wWwMH0zDRXwHlKFdIB3X5Ni9MMGeyX3cfugmeeJOxfDPb9
gx4Yoy9SmxPj0UHLuAiv0j0F4/D+KLuCKnjKUsOUKvl+KbpwEnXvHsula53I6/ueWnHdH5gLNonS
w2mlfUW8Jwn610PRGS2m+yTgwa6i9XQQr3AKts+g1/ixbhfGVXpIOQbtnBMymgeLypwPHUkJpu++
zeRh5g3iRdzIwdkJKKXkkZxT78nZSdoB43hmYNSqnVDkZpfdDgaNxfkC4mXnbzoCDBsXlAkCpZUo
0i+ocNV0wgQQeycFH0akdGsqtyJPdpLss717J76cpunAShPAGZaU5IefyqWHYbpnouGod/Rw9pzS
9+LTcLWkHjxIxnvY/EnmTi8ZACqHEkM7TryUfJIqJqcSBZIWN1yd1B5/pHxFOo8zfBTFZLqUmBfC
BymUOWancsIC/YFiEvlDK4RCauTLo+2ncvx3QXyNFHnDopMA9fbssnYbMi8KEUHH3yqLmkpHmoov
mX77IUd93MlfOUzQVbGBHI8zNFnt/1G6UfhUOzltMCdFjk25cVJBUdJ63B/VlkwIJscX4hLFzckD
FfSir4yTo2T7lWOvPypo+O0Jvu/osZTaAqgPkBD5qRkbM+oeOHcjNBKi0t3C7DHooyK6m2oxQ6Wo
HsHAt6az7WW0X/7pHXrXDd2RbRVATpjpS0Rc0yAq/7E+7yOmr+Op2uy4jCSOHt7KodqE5cqo3at0
RiNQIDL9Yexsty2fBJ/m4bdBa20PuylyIfaJkQDKlGM6MUmn54NTnzLQbLtfoCVwYqCJCw05FB1/
6Q3zWywYryopPUMy7QWa6SZQsAFC67NEQx0BjomV0WS77dGnpaRIWu6KyQfQj8aOyYdrcZ4KQxVl
qU2LaYXYI2nHOsGVVQ9f9hYs/kGu5EaAKdHuGOVspkg6Btt/SJKg9lxzIeg0ACY0SThzy+g9AzWl
l+3ynkBPmfhnt29nseXiRBa+Vhle8ozFrkPGhlC60KXuRyxl6qNryMaPSyGfYPmIUdKfDkXJQGRe
w694yfMtTJ2c0h2NY4lLqwWY2h4mBJ/EgANMf9c89zh3ULgH0MGUUH4bakS+HqfKN91qeQdDN9HC
9WHcwG7g4vtQuWyI8kPc6ACF8vwZguUUFTAfcbgW8jBBgEiMVNE8uXBNLHPyIHwxK8EMqJlAQb9O
92itFG9BJ+UeOwEXFEl4TqjhaPcUBGfIHZAoOmL0EQHannLYS64y2UPoaWn0r/IPXY0712G62YNE
/RNIsXMPBiMf4uISCxzGHab+ZcfkOQJmt3LZ3Gx2n7yIBEyMDdCVDO+kMKAu11HuwABgw/rqgyKS
nUR5KvjxndHDZNShl918zDYkMckEG1BYWqL1YcdTI6T7J6biLu9K4lxDUUyviyQcAzMEg9Yn8pLm
4vADz6MVmmohXWsuIIotrXCgjqzdblKprfD/jU2AEpp3SO3piXNPvOwJD2HC9RgBkPn4T1ekIa/U
8/rsLOSFoLjvUQ7X92AV7X+I7Nr60jRD/0U/nKoZx4sfogr4w330AXDBHuLAo6BbM5B0xFqszqHM
bAGvJl2g56L6+4d3qkJg1Ej/cGbiqA6gRFNl3bciZoBen8O+UAmuFN1QlwhJTAPeiFnjHYakfVT9
vB7QetT+qQOb5XbeVhRbIEJf6zwDicA8MAcJP5PFTQ5m0P/O1F8wBLuaYh1tGMNqenGfcILBuglZ
l9hXFZ/xzWEN5ndaXYYh9ubhRt1O9B79kxfFETDdOyC3d6WOv3rP2WcLSeCJVh/wid4F/Rk7PE4v
mpX+1/rGRQXYpEc7yTrN3kurK8XnegLnlyKJ6jBrCCzHL4cbMvYli4ipCTpPqSMHGNgBSmsAIJK1
DxMD7BKfQD9LVLcYyAJIvn9FDrDUPiCOKo8gFpvvRWQH8JmsUw5Ta7q4gS4TzRqX9XK0GqqcAf0L
jWdKdrKKv+vkQrdXdeLuSo5BK6SEfLDUkcqTO6bPaEc6AqBz5oDqWlQVWCP7QgfpgmLELWuMh+8V
AiFk1G40h4AnwDf6slPhMNPepfWfM8qdM44CSsMzbKk51I5peoS50aQ42FMukY6rIY0CDlvn6PNV
GlyHfwYH4q9p6f/URedXMhSaVU7pb4AVZDcK+PraHQaWl4G2XlHo8htDk/mFsLs56dKUqplZ8GwG
WnMecNuX2b8BxVBtP+nogNFVc0FfdxU0AEa4MIWACgYjIRPyOTJJcFYLa5l7oDtSfkAziEsedV5G
OPAycUFzmZboG39l0AfBhuue0rkBnvH7814IfdbIlcWEMgmYhPbPcWiFS/8HE4A98OkKxlTHM9Go
UznMe6ZL4xTrNFDdLjQ8IY5qoyGSJW1FwDHiz5Qj1nDX8MctaItwYF/MkpSqfwCmrTmKbdzdG+ZG
1NSCcxlfB+Ca7OeDo+pDQjFNEx9rSA5rHm/aG2/KPcMgA1I94uvd8xgazEQwJ78jhuK39pawGxvQ
jEy5QGlg7Zvjm1+CiB5T2rZ8kbhyUidz3yYXYg/iqh3PVfp9TRx+pIkJOLFbMxTz+pNQNKcqWvK9
BfxHWiXYOaRenCpZ4k4a9hjzReuUJvBvrv8qlg7xVLLoxdp2huUGGyvYUHgxEovo1w9PKnBCiQF5
YDz8DGzFOkDqxX4T00eTZyUx4PC08SngF1MoezDC3wG9cWeCZdp8NnSJ36atO6jeJuVciDGAJrSf
yRkk+nZ0S19cgt7AIqWnOXcUwgi7hjOI5IK+JjWoHio1IEYAzLOHsCh86rOTk86uVejDsCsvWF1M
yd+wY7f13aOho9iNQNe4jEk6ubNeft9otA3KA3eEIR47TmvCbK05PdaAYpd7+66wE+s4IYokt1RO
jFX0mfQIADRM5EroM1OIeSLhiQjo8MSGgsRWwMU9r2PjsgGpY0sOFMe9AyMv+Qxg1do3u3hG4Iub
vpiryd+92DvcKuXL/1J80Djo2OdJIf7+9DXYFfyDw3q4ErF0fEZoejhxn+heHhqLZnsckYAJmUWw
ty1TB8TIjfMfvLtl9gG6HcL7k1ACOcLwiqM0TLrLCziBzpCUtzSYsJxzIStwl5pxGagujF5f6zti
EdfX/fWCXIZUO3/Tw04Vl0VDuzgASReoOe27UrEfojHcasFSuqMQiw33bMGFqNEgFZKFnjf0dP1U
PP8E+WM5Ln5HAJA+UBcMgvuEcibsRh+CcdbZnZ16frMvhAgIPhDSWTzw40dHm/Cd9aKzagOT8PfC
6qs1KwM19BHzuujWTFuIEtxnUrhvyIsJcbApzFT76RvAfNiI/eKdZ/EWbm94mXL8l4LBEQh3GkrZ
EwNz2Cc/X9YsjVo47z/DJnvaWPj5tL/S7DaljW1Te3kcWyOomMYQwz6meEyEi5XRLjgGhF3gIYBi
XCqygse4A8lLN8wDG1kTSu/zLANMhNKV6EMvPCXpEzQPKiB3iEFnli9oIf8SgklmPhyIHplH2Bu5
6ohZrTsLVhSTC2SsYU5VIGGEzU0HMGXvewl8RDIHhdFtOKtYsNKeIdUQLwMYvXHKHRlaBuZNQ5AE
6OpcPYunwimLGGhppZ5XxORGuQd9R6A5zFdZTPERJSTEIu67nD/kq5Qomzx/QGJmJ9Ba07e7EF7M
c0IrShJl/ATjhBNJakbAPunCc3oXTuz0UJItKATIaxjtba+ddGLMdxKtueOYu50Ma9KsaHsSpi5v
6ok67y8PTsmpTleWMJjHqk82pbmFVwMUD5xUNKOkdiEELgIqHsCZnJrNmG/YT9OaOchAUVkIlcDn
zKcnAtB68FIo+AzaXKBr59DiFnnY8LB5pTy4Uqt5nsxa2aXd8Y75QAoJXaqdfIHGqpXve50YQAd2
CRQBmkQc8Ke/MnF4phb7I3f8ZY3w1cOgsSItRnwiMADFL8szZZHik8s0O8knb7b/9VvPCpkRBvQH
YLlKgHmyVtxljqxwyQVuQDaWtxrMnRU/4xOSU7MDeoZF3c0gBg9O16qxoy3m/dA/pa6kn5cTtvOi
oqfTLSgPIX6OmLOXDrZpaDDoiWrFgvVPTo6q4t82IPd3GKmCpy7SFBTnolSk+UaGJdfALU4Ndjbc
Yv/6O7KuQbrjXjPfTBtyOtyGFLJgzxf4iqCLD04ExX6y/H3DtpDb//zUzo/io61hoaIJZwC1pCAn
p8cdtcUC+mAT7Fk9M/r5dEoo6u28E6/MbOHA3QYIgmlApSkzHNHbn0m1iUHcd1py7lvSPfmkva0o
EQOvveKP9gHy87d2UUMK4h711ghU7KdGRkn7w73/XQwn92MGufE2zUKMfIB5024+MmNl+tNBWIOW
DfUJv+6LY93KXe79/Rt+JTklz8SX5jO9cJyNaQ/8uEMF9HIMbZr04eVNygZQ9BEMlHCnk4DeVml6
mnEnD4n3ZKLJJyDP5UBzz6hK7UdUN8DXPq0Kjh86bCTOxAmiS+N97J8aZ3Tkuvb5H7Ossg6w+HL0
XLiPMV6aIi3TVi+KBbuGZDwDDGbCJKQU+/aKu4/IbNkFncY2yLcilgz9c/td7Id9mYoi5I7QuIbZ
vu9wdLPo3H5xejJhCLI1SVFO7rLXuDLX7IUtueoVOWH4Dt4FkE6rgNTTp6/tW/x4Q+htiMssTW7l
ndMawy1+y3FvQ8arW78PAk/WB6VDvgS3IzgEKkS98RUPgRsj4YcP0zNQyKO6fGMSMtRVr//w16Vf
fmIyoxds1to/J2rJcy8ZJkLbR5vz9PtffFBu9ovnjzuQVvprKE8oE7E2aNzeK7ryB9LgasiT7oAW
KdOGiTED2rWGOrkqU92+9pzP18PXqzga1uk141XMsKSH5H3f9mBvV4flm2bkaaiD+VpHauntHvd+
Dv6ep5VOYXTggWOvbtfpQw+fzPsYpOdL8mxW98H2+/hpquhUenyLfvMrpMsPV9sVLSpT98ngSY0y
pveZ8KJLC2MZTjYOkWkLYrlmwMsxvpgRGO4VKY2OP9RssNh3XP7fdz/hDzfTHjByWBmXe6/zTjsQ
3vZRNYhqmrc4/4f5XXdVHP/u0JGwpic+P5x+E1XnWa1OTes0kWlBULRX7RQeKbt9F0o/GCwMsttz
lBMCGPgSc1gnbESGpARColaoAC6UJZwICo1OYkDBeQ36vp0Q01J4XpTDSM6J1cayYfc+QikuYsDT
O8YzAL8n6JW5RJm/sJiFoUFs+MP7qBOEX0A69M/YGGC+/AdkAkqTcBqi5+jtUP4BLi0ifPpwuBOu
Zgxt/54lg18OX8p38qqUxl+7nXQA+8kTcNaUI1AIxjfdOUZwL3iWMPCFI1tgBQfdqbh6bQVzTnNZ
H59BjI279uHB+uZr2CLvr+rtdXvce8ZTmtAD0Ls7whPTp9jlA0yr+/KVTa4+tlclKRmyG/T2xf3g
d0yWxfprvz7O5UkP0j/8wEaLB9XiVN8x60ZxZ6wUuJwYTsVV72egY1pXhzz+J9UEIQ+PvdOovk3a
R7EySEcVwoN3h3GG1pg5FgFknSklfEy4W/VnR1QdMgVDhTb8BARDMY1g3XDR1LQFfOMftML0qbew
ragkBUgo3snVGywAQ18L8BHVqv+9NzQccia4oNZcIGKyY+Z/UgR/XdJURoAKjVNFteZ3Hh49dSQ2
zOn4J/ziW0sOwDEFQYUGJA0RypDiNaUcpLcMSjIvINInKW5nrFRYhphbUfhLwsFENhnkMKjhPZDj
UBdBYMrIO3eEnc2apMC88RC7b28vUSc8Jx6erPa1IDsjbjFj6glt6lKNeKB9L4npkTQLDx874FKT
/PK7DK9vQu0gVG9zFXqxALuHhCoxPzkaYnKiuUmPQcoSwjQh/uXcsSwgjtpdDjPqJUYx3r2znvSf
Vtu4lAGdeQHF75V/BpTfjrJkptV4z5rhlyaHK/Mq4I77qp2U0RVyyRcSB73DBFZ6Hg9+r94lB6Dq
GhR75PVUVNln1l8KufQEM4c3JffZE7Wm9SS1rauoIiFm0TJRGLqHDF+naZHo//pA/rGM7IhhHoGQ
gpeW09OMj7tx/LfjGGyOxsGBco+ef1UR/19zbtIBtx3rvifhqiA7fMEk3i+fZiSNScDjPoIp4nq3
Q1k5KW5j2k7o3tb+YY3uffTYR0Y5asQZOWgvzhHyp6jAIkpaPW3uk2cPbiJOUshXTFo3MqLzAfMC
5YqQqDMlZWiZnXjYj0kvx6hIDtWc7oNIg2/Rt+OdmD2zdzBp/wfmulp1URJkH5w3FtriHV5S+E4H
50TeKHOUIAQmvdmNSaYszaEQjBu7OwO8/tdE27V9g/iNcxtYDSKUP9CfmpK1venc7QptiH8SHK+1
YzbXS0FkY1gyYWMFxkVDCCMW+CardgijdSktMEgodkdQtb6nmKFuU7OSzEht3WBVaxXFdfICLBi/
VSdfrXHdIvWS7C/ec3mx9KRhfGddCNErJTG4eD0GYX/G03/R1gxIFePbLwwtXDeZSvGLkw14rrVd
LGD6dh6k10+ECRgMTVtRFE63f/IpaeiTMNH0h9LSPVOG5gnVIg4LjM0lj1vJYCpRID1HqIRAxskk
TfQ2HrJkNipvgsqYx0XofShG2Ek0boiXrHqWGNJ+gSdksjvO2gxx2FMxUvSFAGpFUqV9D7Sj/tXu
k8eF/jA8Uvv5oTSmvQARBgEA6OdbpEjMT2S0L3uOjy1QmZRCeMsL4f228xO0RfjDGfzbsPDiF9U+
UxKAlj0Z4gWb8Zzc/jtxmFIOssIHG7MVc4k5VjouyfSRabDMMemz1bvgetSJHZndSQZ/gRXQi7IL
ziNUewUSiQwtj2dGr3nRQLCXUpFUDCQ57RX04lo/LAMAkX9sFSAcLx38pBlDCQT0SH19y6d4GSPn
+CmAHgnk87Q0WP3Q82VdqGyrgmecAlbsWA/mxmRTsuql0BHYY931brfREdhG4LU6h59AWwpQZmfW
1rXYAW/I4A0eRIdtvg79zcSFDoOTteDVMEDcY96FmJVQ/qWDEZlYz0F+mQj8gN7qlxbPmelf4IAM
s/ujCdKdke4niw0R2VTWZOtSG1J5rx3tDgopoiRBFuOSE9k9VuMXyttjXI/p6g3ib9jTOE28u+Hf
NIhhBJKEI1awVQIloGAfBy7v4LX4mCk+iW/fZbr1GZfhn3nrIeCeVzQ0Lt57x2wOXAdGPnY39TFq
t0tlriU42FwHjMzxAI7QL4rrMM8LWHkgTTlWpJ3KCpHi6sDd69thSEEDBPPxYgb3HS1GlITpIwop
o3gZNuH3AM9vht27o52Z+nB9dgCxpDBCxSG7YCg2JRKl+hE5KksFAIaDP4RUxO9Jj661ew4n//95
f5z11y+vh50E0KZZgleJXKKTQ3D3Gj/Bgm6bwAq7Jv21A/GIZiEf02sdcnDQOKqgEcbR1hjcIBQg
jgSd5JW63L6sSHqQQbFf0Q+F/gM64RjIA4vQ9MzoFxIUL4/7SUxmBgYDkgHA6vGYVpULqZQk+xml
DDD32YovYaLm6r8zraE46s9Iisjts9Ln5lEbA4GxYfk01Dh/WRc/mRoMKAvQwkAD9RcU0QBGsOtQ
WJHMw5pFTvJ1mMCYH8dE75ij/UEFBtFHjiCm6MX3LOfGPVGuK0yy/SBrH6sUTsBrGlyVlGMz2A+p
z6AyInXw3hO6FEN4YXPq5obd9B1PRtThsM5UmqYn2Aw0cfQqoJ47WZsDnsJosXlEt+lfpmYEIUOA
Of/ZMdT6aMaQb1t/zSVtGThbBkXEg390K7g4KdE40MOwzhMgUx9a18CSCRCuvwThYX0lr4/dCwoE
afSUhyh99Bj+Oa05wiPxXbUS6YQxCJgyDdqN64+OE4BgLfEnGmDrfoe+Z3ADCmCGZw9qEzVYxj77
axf0LeZPEdxrjj2Gm59wlMjeDAzfdbHOsZCym+zGP0EnDAZcZziZTltyRdqMK1ryAz9mg1J9fVOc
ToCYwuSx5WramLKssosqLSRb7RVsQsXy/S/FYkIEEIJtdtTplF1pJQCTwM5y0t1nCsDD6PUiAX22
dn1gVJ4NBH/CzC6TREsWN8hq4kmfWpKMLE1N9uJhuQ6ugUI4FWiFrsbDQaHnVDFmh07t1URIdBwv
evYcra5BxP3IOC1CkmGXw2cIg4jmo+pjTxzgc4ZqkFTI03yZXw2IPv4EzwB722HjwzANBsPqd5+2
/8xEn3rm2b7pzE89T9b/yrQcf1enEUbVmTJSRpfiJkYDbAj/HFfBYfT90aYPh9m0vjbcB2bSYUDe
JcRLLuij0UTyZAKMqJK35gyx8c8eJ/cYh1n7PqIKZSTuleLIYHyk7r8gj5wdHZdnpNf2QWaM4085
63HfaZegfFP5Xwwm3Ziugmf4b979jQxm3Ir+CdYAph0OpC0IXHuGjnxdnsaeo+nkPEBGKfacD3M3
sTr+90KUvE+7ToOy4yhuX7grA9u6/+YPLl91mfprTWRC1vIV/poMhdq7V/EdHGnzV3zhCO9xPnZp
yp28bmRE+6lpP201+hk4PTLOT/AJOBABdnuwhDnq6ZRBpF4YSaclv34iPXINJ/hQzeDeMjn+64Wq
r9C3GjO10zuDJj6cbnhcdFDanqVAPAUmYPPd133VPU4VlzKZue2D4Z3T8Tz7RDe/dT8eHpR0yaXM
wH01uuSf2ZMfG8PAoGOLaJSis0epEKK5JunehzvBf3BpwfkC0Sz7S0gyXcBbpC78uOfoyWJCRMSO
Be46ko81w3Kx5hrA3GmgB+h5YOtP3sEj6vL7ZUr018cQzNkPWbeRAowMKMDKO04B9ni5BdGPKbDw
BSBGYhHBMd+ltJDQBF+ZtgUnLP4rJROtYOT7bHLnyenZASDffDjdTaILfSBGNdnSUoJS5sBJDfpQ
KOW0Asbm7/HIk+6n7z9dzhmVlaFwuA14155P7uK5fOOTPxHB0N/7P7qDoVFYU2OUwxpm3RUwnmsZ
+F/nHXWBhW4+dOEI+vWwAal8uUjj+JyOLQkeGT1XeHHLQJuqELQu/kZWSjc4e0wcsE32J7ijDL+1
AVaZaesYvKbnPUR9dhs/R9V48M+0yxFTMsOXd4QrWVNpdCPTNuaH8S2sRi1WTVxhcgtf/Hl5X1jl
BB8er4eAlNdDgh5fWb17bJbJUm3TvzENiTvk3v2TjzOAVfrwVlvnOX9ARO7H36E4reEGZveJzESa
8Qymg20kb2/Rx337Orz7RniBdcBcLrwWKkd33B7COkA1F7PviO9y8G5yxIGB5rjd8VrngKeB6V9C
OMauMf0OzVhLjuGH6Saip9zzT9d/gjEOX57YX2+yghaFI88XTIypCqw9elQv55fJld4PN4R/hni2
zH/g+vJPw3OuvX2I/wK36MV3k7M6pn1KDsQTHh6pgcjKTzwNwdlOzqYXMJqTxbWXyUBLKll6zGwb
anxswzrwq2kd0nABC8K2myWx5xCVt1JrgqLWznzzqwGJpzebphtdmwoOGVALCZaz5lu4r/ZEsbIn
B7CN34DLi7n9X3uHJBbgBWtxAvLyd9h6rUdv01pWfs3w5kWfeH7mA9/2DgScwpnoXlPA045iYygs
6ae7rPlNmFtTZXKDKiAC0jF7QgjkgT3ctKI0hiJ++btPE7gaWNiQw0FdrfBJMvnNfJmPZIxbIsKf
2tX5pbQRUYj1rMXHQ5JoZ/3kHMqMR4jRzuoFAaeGeaHxDbJxAZ15o1S1kKD4GMBgRyq0hr9dRao3
o1gjtaTnDrjOv638q4OFpreelL7OlldRhd/dwYyBEnAbRf1Rc+aV3KqGQHLiOQoYvDnGNJkmtXNe
nBYN9pbUEBgJf729SwMegM7JEuI6DfnQh/LrFNkAtjethIf7yxPpECZQlEIPKVnPTIlt8Jz6WyJi
kzTvsBYUPnLtbKDDWBOegb0bsGRJeDhgRr8M0ts9rU1JDghnkdD891q6c+yrZUl6xjfLiOTjf7/1
6xRymOCJZ8GX/pmJJEzWLqNZNjvCFNmPVBwfYTzCj+EPVG9AwrJNuygF5MMUVnnD+r04E9APDK1g
1lu/sPD544e7I3gZb2MKHTUk6jG+fU10Z9AmmBIjBllaUnQiJf2CafCRGm8Si0wdXJgKGZCO58E3
+VR6R/cdiJUrmQHYiMYGkLNLSjgGJPIQ2ChwlWgmujIrFjtbYg/rcHiJuwRSEfhW9FBgpcAFofY6
eAAhVuPvh+vwyWIziTOcLFzAHSNrwG97IzyjBw7J9OFYYnKDNpi2/v5jkMvfD794Dduva9/Cp/sZ
Pof7kRoOsv64l2o9SrB19ojW246CUsYcU0Ge2AZBGV/ib9SNrEveDSg7ppXPQxjeQWnqeY+h6cN6
3jTua36H8PBI2vg2bOM7rDtiAkH96vWj2sexIdpHmFGnZfAOH9kl3Qf3jExk3IdI9B69w24g/dD1
5LnUqUF/ytgY7+d96OPX5Xr0iDoTbaKQTKhDsSSihLEnuNhZ89LnGOH4evkVrTV5jEwOiMyxjIk5
OxwztMqt4o/nxGF3IVCZLDaOM4ERBqyIC6mwaA7ZKVAhWnvL2mT1Hm1JbGiD0bVl+B1kkdKn+IQN
yqHt9Jzi6G5+RBwMzZfIP1PY4aoreq3WXcBt4bHV3AEBAh5AP8DkfIN8MHIDAQWYflFUPmcqF6Db
O9TCm1/Md7j+3wcD4bg0AE1CLcoy5xggd+Ncg2DC9ZOwtjGEO46fhgcNMYq3ncjbKNU6zkiWbLaT
Ike8cDjmBdoohavi/2zIBygsgTwXmG9gXCIbD4wRjy5W1pyVyJsYcsCljmpOHIMXgC3xD7qnab55
W4UscCpHQhSFMNeussZIqdFnSgQW0IEtvdtlglG+WWnDgzXiuXmyHDS8VcSSRUIadYxY0m4YjvTH
NKF61IZsppB0mhtNlUKD6S8kiISOm92wY8mCaIQHH3wT5RR9kTbRWqcjKjupIjU4bPke1O8Gr/i6
XZs5c61T4pcmgRz+FAcLpQ8lcidhntWFXLJN1Nlh+YyOJCM6kQzB2PTlk1cG0F78PutK1tPVM5Y6
sjX82fGbZxI7Pq0kdOy0AU9E0hxhLyQomalYu85WCUuu78jghr1McuB3o551KhgNRIHhn1ZseIb4
J9FqPTzGhovVpvWLkeIKlSQJnIdDj0dez92mZ+iy/njYBxfoFoJgJEeh5p8ATCSS/5AyInllc1Dt
EeC9AyuqijVWz4NnVPEpsBi8wc+aB8yh+/YGNlN6rYenjSlQXPp4xBCsmZ2SmTTU5yz5jz3wjPEg
vAdnkqFNUbs90HcFLmVFMNMZKIuIgoOOAMfKe0edn+fyUNo9pPPE58PQrIUS03LKJ72inhtkhgn/
Rc/rRQRlOdpn5qxbLSFYs1TqMQGyaSpS27FZOk4zFx7Ih9ljbv2xS3pfWhP0lx1WOVw6fUwDunIB
JY5u2+dkPd5thcNN4Y8qtnDgDO+x3ndas4sZ+8/5Ou2VyETWCCFEVGvuR+3X11+l9w0vl2gP8d9s
xr3X7MhiOa7eAMfGmnaadzuHypqklw/WjrvrPVyXzr0ZN1V6MulnvWZtDJr29REaDPahUjw6zv47
1d6JZxjx+jts1qMLpdg5umKn8AkG36wZv+4kBMzOYDKr/aB+JEc7ZL2116lp5zXSyTIh8u+zs77Q
cQR9bNfn4LEOT+/hS/cu79Hp6DSXod4NlernvO2qlslQjmpcKePuwe2//Obq7oMzaHUbabr3JI1Q
megegVl35Sxt8zr/Zkirzprd3XMc0XKKIKi1MWVHj6am82Xj9jn7jL77GqwGlFfd5OvU56BM+TSv
KUO9E97uDHkbP+irvq7urQsUpCQ0cxBzUV/RL7mHD21PvzJcI1L/zvreqcOcGUoJ7u3hnjTuZbA6
GWm3jYzX8A6lX0lg+JzJwUz//AwGuI9Zz5Idcrh63dqnR9limdoQqM7zujf8Oo86y9cDW61wOjZW
z+6k1991ETxUoPVntP/lh0j3mJZ96pVrx23UoVlN9du40/VrNes9wq8KQnFeD7uKdzaTp+I99+7r
Cav3s+rASHqHd+bXInn+94UcxcK1VKjFB7ydMT4jrN58ca7FLx4ukj+HhuX08PXD7kLwxlV0d5yA
MIO9McNW6dXaNS6K9nA22yrZtnIXKO8DirjkkfVJ3iyPbijUFnIvDKS8KZTh+SwA/EaAS4qBnjqC
3vpYKXogkyQkq6xpfcFVTVbMjoCOBZIVYwUT9axI/Jj5UjjYKSB0ADYUEekFpgUy7iYrIGMOiMmZ
nihoCDNH5mHph0jBokT8kBCIizdQnHgCSZ82xOLgyOAWqxziAoIQJ2bqkwnU9nC2DqUB/gY3d+V8
Dg4kigOeYfYUHzS6k45393iKKMgAWekDvLg18DVpVzRkwmKoQ+69uqL0eHjTXo+/WwzmUYzVUmit
A18yf/BGNLGNr+7aXFgjqa9ZPobYLlkjTJgMeBwDpAlgYowTEe4X0ua4ZuKUBKjJK70lh1EKL8op
VPsuziklvPPl7UMGD/aMeRD/EpQQbZhip1gSfB/2BugNtKiC6EkIknYpOdtv3oxJKy/jBU8Wz/7Z
tJNTS0CfpwlcDQVk4uZThNOhzR8/5x8Qfrnhf10cWCcu7L5rJgI18CUNMyroQfBIAK7YjD0PqF+y
fW0KEDqLodGuhGENXTtBrS9ZfjtdICIG+3RFcrGBNUGiTxdw7aBPMzvuDsBrD8sHumJCGzBHTBPl
nEVeqGqc+F/aw9wojubLii+n2QfASglc2SsajsjxTL79OsGZ6wRZKqI/A+4RreD4CRkKZUPseGDv
Hvw8wdH2/m0lY63TSR8OmjJd6pYyX54tGXMIcqMstGzja8noR8UGfx3cLxbStFF/zNBJRLPktt0p
jq5YhZOFCY1tMIMcN4Gk6KsFrtAWnsEupzj6VBKIZmaPT1d3PfOX7WQCs0PrIy+A3M5k7esFGm6X
QSF2dQM1APYEhnh7DyEX/o+l82xSVcvC8C+iSlDSV3Iyx/YLpbYtYAIEEX/9PPvcqamaufdMn1Zx
h7XetMKrWLXUGYMC4zDp+WCrNIZQjyv+cNTZ7xZENf1hDYjLG/kzoaed1Rw5RJg4AgP4/jrk6QBr
6zSmQj6Tz1F4cuviYm5kGwEYD90SOtRapgwCGXUlflSUoDh93LqGuOEWbNdPlRlCPqDzzfv/lWah
5odL7fuBjRYCHR03fYdiwa7uUIKf8X0uNfFjeSs86ZuUUxCklS7ZteRQBSJ4dkm2oW+s3brnlK08
aHv+GO/RCFyhcj/o5wFNUUvgZMuPAzlUzRDCbmQ/KgTN9yjFNmwN3/a+uCW5Ed9+tMO7dttF8fPK
x/sWDylGm0dGD6O/7SoPJFrog0p48JHfUab+6DJXpKXMwE1niFDADF8XTymp8B/yZAC3aOmZ+9B+
pXaHIqCjX7aGekC7+GeSR1WKJjNHb60P6bJ1rBhiyNszQ4mKZ6P1fotxh0LaQoh78eJf8nTkoT0S
QUrYxMZfBAh5/OTsZMAPe+IL+zNEMopgA5g1PKIDhdzmS3pZYuyH1IMaVYI1GuOrQwttd2JYSpmM
oTCOyMuB/P8tiL3RoxxD/uoBRb/ueG+OtHF7D9sRFbcxe33Yb1eFLiyc5RTAbtIq1jb7m53FQPhv
Ct7GsgNqRFDPLpVF/YOoU5wzqxWD41uA10t4jYqp8lkZHQqs9ja7Vx7FifKNkPVcpznhwNWh9TEM
yFaJ3/CGvW1A4L8Z3PH6kRGWreQUAyyq2ROSHcVVCde8mvGz2RRtmGkbs/4pDfr89tR/HCkHk5Gn
ZjWlkDBZtSTzvhfNd1m+HK2Muau/pNe7CgnkOpcQPnxlY4xWF8rbavpOht57WLpyGz34N3ZbNXkN
5w3tkhFcyvj29lOuXjtTyaKVmS7T7PKKhth75wtIqrBYcTrmC/X+skfVZoS4Yyct03EBJ7J8n54b
4WDEY0Dfg1eETKhxyRGcjlVyuW6BxCiv3nptdga5e86I/ltwCrCrhUBFtHmb4u4bvzbIjjcIJ9Dz
rKBZ3qfGiZufwaT5GY2bclya45caM2oGBwpURPuHr5lBKLKDWPDd+hqmfQAYHZWgfARSHTo9VbX7
+VWTD3/ehJQXVbsQBhkRgKXTwmscI0i75mJxdZPjFbmPyAL6NwbxieeyQSqEwJAxX8LoBG3ErQj7
WGz7aGcKC86edimlhnJRkQgVClwHTQOsrNAUcali8pgPl2gQbefrsTbhjQVUG6D5xFt8pGwroLlM
AT3A3aoTbmiYWLY6ImdCBGgstouV6J5wRUvxShTILH1PcNBCACtcn+8tB8NyaCBu4wvg4Df8XQvx
8HaKVZOUAIE7lQ6C44QRxliDQI4qfuo1md5L+wjPuhCEqXBaDAOV0xBybgDzKVgU2AHYjprJLOd+
AjM7YidQNtDszbmB+RaoKwC/oo2u2OQxXSdwPl00hszejdP1ZhD9BwUoIlCqdakVUPZ2Cfg97rUb
0SUq9tc5UgSWDoSJUKEKp4oeIMH9OibDY90joY3TcTrvbeYjoMphPe6PU5oKsIhAfBb1pHOOdDJg
8VMFhxtOKVk2FEZCTTIdEAnzU/Gj3I2Nwm2PguvnKHxZIq5gmIJBhiu6FMYviIuF4VosIhHi8t8j
/yCPYbsDl2DTpW0ACgEFoOXrNzV6Kdxu4jVuaMOA72nU0UMVIzsTNiOJHIEjVYcwFB3NeHpsVih7
p8MtdxXhifb1DARj6UcRxKYAak2nV1YmKK5QO1BYgHThJNpzV6E7o9rZvw6w+NEArHUMa2X1BzZy
+2V+J2cv2T+aNb4cNrv0TMAHp7MunJZI5yd8WOjLT1wxggLW0zkhu1yeDGa6iqtV1B45a42GkguB
vlYEiYwYk4dKjVwzAkEJhIfrbyxGRl/o6Lj/KF7bDWo7j0KLKzSd/ZPo8MaU80joWMGPRXbaFHsA
MsmGHsASSg1h7MuDfjJ88XFuOaZW7Yvvk7zcgoddAnbiCqGSxd9P6SSW5BGvBPuCJHab40yxvQ4h
MIFUROaRRkYgQTY1ERuk7JhM5u/BhHOsHXlYnOnEJm/PqwHSY5yoFNPTqgZPyYM7HTohN5OyI7Br
YPPo9jiwOC5uy9yl7SNtRlDb8E0y3ZurCXeDSRmaw2geyZDp3QtFWCbcYhdyNNFXc/3BZ4mMCCwJ
/64HOfZYw5CaHvoaob3AIwM/oUQoSF5ir6HRwyzHOmNhCJKT00JiyaFPvFasmPv8hVzUuSHMuJ75
qmBnCQ9i0XMcrwYaJLRxOI6+Nu9n6FAdPDw2Jiiax6K7BRS1tJnUzZ+QK0XsV6CCUFFZ6xKFYrEE
SeDqctnrApvnC/jmwsghg7Gu3keKZkLdxL+O2GX2+1c4nPhtIvFD/FZSssl4t40Da79+s8+8bsE/
cne0G9VT8Wkc6OkRS2E1FQuIxy8eFeUHSguRmBueBv8SPHh8R6pYgWfl6MdSnYNRlF+VH6JIA9tf
4KpgG+ADG6OgidnX7H9kNNJOe/h71TvePh5adfwUTlcmK+OnBcYcw+YtMi8FQ4E7Zz29lyOQKvEt
iMCBF0fDTtsDLtVeZ39otMQEtL0o4/HKicqaE+h4rEPYeHRWCreUDkA85tOshJYTbeTe9ACTeOfH
cIVDg2rzQxzM5S0mtDKHRFAtwzvhGbfxAmU3w6tRiFGPIifuzs0SEpQ71t7rKOlVrMJIxmKKFl5A
eNAAmEVyoIISP+Tpa7zre6DY3FQgTSS47vg58EA+GlWiSLV9XYjGQax+ayjIPNBNwEEdP5zqLoBb
fcvWYub6wLIo01OObkNoU9Gzb5MrZnDILFlKLglJOr40GlNWKxJruXxv7mLcZ6B/EPdoHZNw+LTI
FT/UtQaSf2v03eGTwQdEI0Il3WfBBwZSj8Jy4CgcX6lH28Kbu4pFCxHoEouse3Iqwhoc3es0D0Ww
KjlTHJWkCMjUVWi3L65pzBk+m+9RStzaiQSZ+3XKUTAEA7v61frW/3Jsxy+22bk5LgY/Z/NAAh8E
M9y13Z5aAZ+/XXlA1M/3DxMdszTGN720TNBCdKYXHpBpP7YYAOFXA2nyDvA/+Or2aJxNgdreNcpx
WbJLKm4kO9btqDlP0m0Lp5/OtuY4yQ4F9ERrX+5em+hF6H7ns/OVcvLBPcxdTLLNrJ+e7i9MBrl9
yhiygY0UMAwHrD06b15u2tvf066GHyo/3p2B07/3oybmIyINZkns0SsRunYHhaOm5D3Apn0Z0+pf
DJfkyX9i9O1b5JwUko2u6MkCoaOJ5O0F9aeOpg0Naq/NSM8TXw6bjmgrwFA+znXSZUFrsM3tBxb3
Qg2VS9iUyB5z++ENzkWWyKmXQ0upQvxT8igZewEYmG7KX3HVDuiZ2IHc5dLy4312zxdiQ0qbv/+y
CuHS8NVFo6jIXcTaBQZF/5twrHVnmihkBMd+rG5BFsXHYteiZ+UsDtWAV7qwW93PCiEkJSx/rCO7
fY2L90yfyG9nOCmmV3HT8eWbrs5xsqZP5kQhag7QOaNuQMjr3X7f4SdkcC5kyfHKLBPvsxXM8aXi
t/WHPOCCRiZ4bNFwvLlVKJQBprvxiif12mvnYSIePnlL1OreNbhfPC7Ft2GpwwDc86uuDeSvS+7q
bclYST+dlaOQTIYqKl7Oe3bJQuM2G4xHHLHPuSStmm7C2cwRbBCQ8EJaBdDXrD7yTJemoHzq6dlb
36U58J6usR74l41MKIn9ToDUksfyen7UMYe2AqMK8ttXofmxyLimiSZkhd1+rKLRxzE2DbqBt9PO
uXLlzMLmJFDx95YSDzwdmwG+hWw5jMGg3SbmQEpn+VhUoFyJOrs3DWbnktY3X18gRISu1jZjQh4p
l+nfOGjgc38Kz5xoP3xJH2ijq2t6Jd/FCnEBxzQKCpN1QdbgQYaH5zj1Nqbzwj4s2DaEvVRnXBv8
h9JXaDIfMHJ3wXEBglMJjaWFhupBvLHU0aCEVLblnbfISUAk9eQbXDE8vOZ8wuSbDMjBFolFcJqU
FWiFxeGO7Y9Dhw+/l7eg0Zw5wMrIRFR8bNmJXx6hGPqnkN9vhLfsEdIMYTJkVZLlTFNo+wIGuaDa
0bCCnretB0mQQ9CQAfXhhhBZVJK9InkbnJ3ukzdmgjqAENga5+8Ry36yIXOgg3HmqAyEMpTO4T9I
jB6bpoGPLNjMIQ9dnLGNmIwVnQXCwIa0br8mpHGFTiSzRSqymITW0UbrCbQSdJrzWN1WX6iBFcCs
w9cn2CJIihJN+MtH3+srop2mgLQXgqAUF7YI06Eo4kqcimADKjf7DOfvD/GvpiFAEG+IAF4gDU5q
Li3ANcEvUh00Nhp36TzKedvSE8EKOSYezqIFXqgoJ9b5ET+CCyeBbeo2+SC4lTtPg1CVncF06Pe7
dFlMusTw3gvFyXChrtqwnQ4RsiYDYBu0peEQyOjPmKrcamG1k9b35Ivjv7X6XR7icfGlTef0CSy8
X22vngLrgXsOiyRKC2QnH0QRWxQ3b3sh5H5v+iFoBZ6aGC3AbUp/aq9QJ9h+eWjck4YXm+9sk6OJ
eqNdGnq0hvw8ZJmdLmWGKDLtyfn6Nd0Zr16BMrVu47y9Ipl+SIYwYFiEGpUYG6TmXpbA/Zyqv/uh
JcuyZZwfyCffUz75DJlmUrK3d+ruOXnz5QA0CBqG5VIhEmN4IEOInMsaXIs7rloPY7wWx5dvChoG
Tc88m+I1YpM9zxDt/OXQAB+es/KoRiHghFj+KegwvhQj+fpP3i4hX+9ISGoMNpb42jvyRDZYFI9k
6uHqPPM1jbUTF35GehiTdKqUuWSjaXYoNwPvFWIN8BVPSFggCVVXjq6IMCDiKXuOpKzintCBwp8M
UFrAiiWXoPvrI4W2DaCG4DvvHQ42pkfrM9p8E+3jfELhZdqSZ3AeocjyiymBz5RFHZN2r7/l4esa
QREpMYlUUGQ1oQgisVHAsmDN0GJUkFFKLjyAwYj1KAakvRn3ZffI8m6hhtoHmlUXu8zDmRU84txu
4jJ+x5+C3cgp0gnXMXpkYJcXyG/uUrNwS+xo1zv//KWeiwdhGtxWo9raEb/EiAtMWgj5Lg+HQgV9
V4r65+maO6KKOr9Pk9sDL27/CQfri26bRnS5uU/e2VT4rfXVJY+/vdPzirIHwALuWJ3hwb4NibSh
jgkw6HAl8No3lC7VOPMEPShGJ5F1EQr90r+u2jdAPq9jiO4zpFpOjjLIIJd54anb27Re5igisaF8
tg/OCJwcjsS1NwP1cTEAw9VyXQtpu6+OB1OkD9F3/ma5QeM2kTxpAi2sA0Gtn8XPTTnprQRRj+qf
eBNTIQM6NaQvIg7wCVZECgRliNrM/qID6dFUMEUNVcQHwdITLeKD4bkHoUSi4tLn7wjuOG45+qiS
+QVkQYoIARNJhCToXVQqd78as7w47igHRZq5oCdPM2ouGN9ZKXL4Wo+ZmJwGl3CG+sh54xWu7R+c
ZTOuT54ClTy0u+EwApWxdzHRAUJaUyBaFZzreVw6pHmF9w13IWggFFmiibQuRrwxiwQjBaXL4rYS
wkQV8oKyydrINEwS5y+oAielqKmZSmKhbr2DttocG0CrfCmzF/cU+O9cNFBiiJh/5EGzfpAPokC6
Q4NwwJ7oc3ErzfuIriR5JLewRIvY+5RIEw525C8GEh5ZiMwGP28dGRlnLWq+bEk/S34QChZGFdl9
bEzenTVYNJ46vfypjrkCYZnk+088cvNFR2Ku7Ci1R5RXfTJs4G1//vHEABguXa4fIWVhsi7bF/uX
P0DoQYJITHHoHYXe+ywaKjaxoC+YBYGejkFKXIEyVyWufsSjEMoQ3kLfMwTedu4RoqwvaxH9HRdV
ZjdH3YUpIAlWZ32VQSkjlBCnEuWTr8dED6HTo6+q3LeDwyV4zJpkeMon6FgpJhiB+XdL4GcHe8NN
F4Z935Zj8QUhdLEwSdq/n3HHcDMrKGJwVKeCdy9QwAjpZhHBKaGjI9eXQKbHmjFs0bzmEWiEsvWM
ebzKjDZ8xZKjTMzEJOd6NNFXPfd8iEwmIPJsXPtStMSsxoOGtHiMnx7zIbzMvzvMZ4O7KHmBwtI8
obu7MNWCKt1OYwPaby0x0O2erA3YjIPiDBkrQa+DGOHmGuwNeZwFtb3unSK4O70TyeuB80HEp3mo
pkiyThTvlVSIdC6rbDHkxOUM5tWYbYTUaOAAufsv74TYkDls62f49nPvClgOlcn0CvHRb+OSXDO7
DB/hIHqfPoDksK/2xkCPQiPx15Ba9HLLnRxm46aAJnwi5JlKjjorGNya3q18OTgWUR9cpwzVjhkq
w5PMxplvhiKpPJvX49u5Ppe88Oecezd36BbMx5aw2aFD5Q00DHpMXZ5tgN+THbhmOs18CB554m8S
A1Ew8rzHRwclPITtRx9wogw+tvvRupldYjWQk36SRo/ZOxQH4nOiRUak7/QdQfgAlWxvT0/gcMBS
e7f8HR1AyL9hHpDJjZkE6WFmc69oFaG9eTza3E7NkjN5ApYLpl7PhMKWOshWDi3nwWoAeVqEZO6F
+m6waRlU5mZREY0CZL92FtX2d9xMKg/NpxTVkX4eZYSm9KvHvIyU5F5ic2B23HX3mdRRs7gFEMTt
Mo1VxjFYRTDyLrPvRorMv4LvNrPek8I9aBYrwYNWfvv1OGKJaMtTxYHbooSktZ9zekfD4DN/xKJa
Sq3bgRiXZ9JwNkyUBOKEGKsqlMf1/DF/75u9FpRPW+Fivf7ISHw5Dx87AwKKjoVhz0E9zyCJuTNZ
hUf9Et7opDEAM+LozARxRkpphNKA6R3XufOiP2IeKVNknHpcXkLl2Kwf8y+hj8wR7h3pj4Z/NnSN
4+Nia3TG2BvRDsyf08c4HQYdCM0TU7Ejz1qgicVgUQWF/4Io593sTDhzyS9tw30GJjH5lwWjZmAl
j5JXuek+32BdFgiaGoM3IRihbX1Vol7v1rSXypksSflYz8wtzBgu6edeSp2WdB7gRITMDDIlvGZ/
B0n7hOZo/W22z/7HwLyYJUqBV5rxkgimM6D3NXTgYH1jme6KU4d2wsp2VUTwlHbuwRgSbNNcyNMR
QAv7mRsOasu6QNOs2vnKuDp3nQmFtnaxAd+NA8uXUQms6dTqUZMyOJzKqbQk1FsDnE6dz5sfnbNT
duK3tnuNVoBxa1faRv46P05IvgYqbrEYjUNK3OiEXlJB7M6zvTCOxRmM31rYVh6A8jUevCwKJ/53
zYKmj6ZUQ/vM3S+G8TqwPgpK0126GSb86ub3s6JV7gibei/5m/3E5GVxKh+MjU4wjgnKOUwgBB+/
WOeazKf5fIejr8tv5v9/IZgThdA1ePmgB2RScPJkIFq6YQn5zPwTa86NCokB6xN9LfVIh0CV1Dv6
wgS06RiiBwITivHei4bQdMtYX19D64S4EAHW+Dqm3qICgxq10KNQPlKd1Dgvrmv0kgEmCPSXxxW9
z8iC+s9nWyJKEgo0IeiEa4ReWKQB16V1eCDzEkJmIXIC5X1DyVE5jzriCS9nCi6qlDUJfMgcU4dG
zZsZ1olEUeoBTLZuHeRjhVRe3VUX1OD+TFSXKs00DRBQmOEgEkCA6cwGocI1n3oIoHT7xgnGrC5X
Im9cCGZnM3B5ymyyEJDViSb5XAeDB7f5iDQEVIQUIxTkE/a1a7rUOhovKSFWvJKfa1LnDbnr19zz
3tUXUULxkySRekt4b8AdSsqi6LkoeslF2grY4s20ACHZuhItRnMsegDRN2g/AFaos4yw3tbHD8Uv
LTP5BfFZc1KPYQXO9mMrp9bJoO6iCg6/3mSLARMSV8PovuopTjb1gSaA9qtzfhQr6pw2FDcRIQku
UJfb+LVfk4aMrEXlSkoJ7S0Oz0Qakxc1Qs7M7IaAEZlv/oL5pcZofCDf+IL2FrmsGsugGe7TuXuM
dCXT0MvGfzlfl3PDxW1/1s2Y42Tf0Lr6j4hMBqsPTWK7VlkA4BL3IXEW/pMRUk8GZ/IafQj04ago
bhSMKUzDQkVk/RiMcKZUXCtM8717V3qnTU8d4/CZjKk2vTBkgPfkjKYy0zIow6Tku9DaoCssBqXj
YjQckKfreDQkMRjENF9Lw3DAtJFmQpDH3aeNOErgvut/yJmZe8MY5VptQL8y9FXE9VyQxm3ZLJVv
QHrz3SBxZSb29Co6OoB8jNntJajVPQiwWfkQTCM8LKPwItYqmhZioj48Dey5wWcrKIbHyy8ajn4g
Gwrzzhtcf29I9EqHuIGxnEg7s1iXK638MylPa/tFrwP0aDjS14Pmv1cThAKtsr+ZgaF5ijRRlVk9
ZLiKdRMkwTUelTE41h0FTJvw32YMwTCQQvI/ktYUa2HgTcqJLC1JLO4Sk1J0CB1JkRr2MpOr3yMP
2KkgrKNwzkQLdVJwpczGaKTEqTq71f4397I7basiBTzWFGMIYt39iOwVpmhgQk5o8vaUXbLXMaRF
Yyj7MyBj1phcuDexnJURkzOZSJ8hIK9+gQfUSHrErFuFEp5UnqGdMmaEemmaos/cvGqn/FNL+vTt
tbMy1M3By2G9Q3AlT+Co3Xd+b+fmQYWHZ5Lp3hy/EV77D0CCC/BuyCRo1K9AJuvXwyriy+/t4xCO
0rc2wGiLNMTwH1LUbow/HiEq4UIHa+G5CWt3y6QvrDM1lIlDgFiKzEgOSNoCygyugcyheqgqGoK+
xixutZwj80uLFs1SKs/YjxjxiAMelSYRSV82+Qe15HAmT7rC/ZiU3XRP5uQju4Xqj2ZvZr7q7ndg
tz8tAbyf6UOOCsPW9NC4OG8E70jX9TBtLeCX/vel2mrv6Mweo+jro4HitWMEaFiWhKNqOozRUpbL
dswV+YREhd+KBr2X7q5MN9i8qF43X1fhqCinqhbnK52zvrfIhw5f5Pd/XSIpkysui9S99TZRcp1x
HqAWzabSJHVKhM0y4TMkHvQix7l9+K3sV4ZdvAJGGNXVysS8A1j0CqqHf1vlFco+V0dKABr2CiVm
uh/khOtaEVo0SIHX/Bq9t3XQ/Wi5c9vq9/C2vaJteEQIGgbLVAufeghUwx6vamf7c++9J/cI779K
3OYyxnayEILi68pkJCbYdC6SU03G4NLk3xfjfFEnozlzFFGg5NjewDkwOso70/AvE1hmvrgslKdK
sczzkPRijoqOqSbBjRSaofP+uVCTp4vHuUAOa92nrylz0dn8P3cyBe7RF35AccSU+8556/Hrmryf
cUEFuUFMkWE+SS6N+0gnSk0yxpKH+5loA44WhxG/5qoQQ5jwf1v9PVY/E0SMrJmvlzUuqRXVLXox
pTtUGVL4wnmdkcKko+lHX6vYzQxmU4FuJHezA8OfZCMnfTh3Kv0B6J7k9EFzVoJq+qWJcwPjETKi
NVBpXzMr1aKb/yks0C1lvzGN6SP57K5KpPT29eGrsqNh6qoXd5oHNXpw+xJMM6JD0P0OT8yxku3y
nBukqaLLguyAtuH6zDhdbJ76Z3dn+DqhuTpDkhk5JXKdciSmE1SxH7j+1zifo4kI9Ds+1Pq94Vof
ZL/PNfdlcMdfiK9CXxAihuAjh2pCh4+MIbq+JnKI2vluEYnArPVn7pEjcAPGrf0ufh0zxqa9vZLk
HclSf26kYpRRG9zBX4IO6mqW1rbqdPNN9aeAEgFjyQ5rtICMBS3mW6asqRyZW4q3dnMMVOczYUFQ
OupCEXknDxLziA1N8fKeuVAzalpYLw+AgoEVZzLOEXsQa8oovovHMMyLw81H1rAaFlcXQiobP+PB
vN5l4ZdULXqfIdZNmFhN2rR5VDO5heAfmBGA+yGXfTp7jjHAjEI4D56W6kBQQWUQquWqWwF0V76i
eL6XnzneL1HmvM5ycI9M9FvQxO0mnd/C66ZT49H+i80k0GWrBvw1woaBQwi76J5uA6fym+NwsaiY
6Lz7+spytHwObW2Z/cl7eZE11ggqghoDAAdKUoka3BUP97sebZkB/Cn878NufhquY6YCIiSad9Eb
DGFaYmsH0vPJo++suxo2/iFikDdV6k8DTw1FcdBOQ6xm/zxpjsIxfPrY2knSxbUOo0e8pRL3x47p
Oh0t+Wg7JIxlf1FcvcOfHlyILKFpA1AHxETMS8tQ0TuLicHfMZsrqJZssAcQ0p4NsyJD6ThKRgF/
kNI6l5jC2G0+bk8br+dKwr7qjGJeQqPeoZpeNvDj8q4fINY3Jr/KOAv16VWznpLbJJDerBq2qC4n
6Hn1ZERxvWJB0oBL9rD0vvu+CW4oPpgu82L2tNeDUFqKM2nUed0du99PFkr1LIs/mldOeuqiyb0F
+RoeLhg0INqGUaN5Vep3jS3TRSTX3/vb70ZJS9RWGbeX+JlCAFrcaI88uurj/J1xKikDS0LRqE7M
ZvomEFD1G/bjR08Qy5Ff76iNQz9HW6g+cbl+RxOVE/DRhanbpjZ/fCuToco+JwdrbGjzIWL9FHX8
G47ZVaB/F5/ZKJ+3/+RXZfJ9/hDpXUpj0oMGhPjbsMCFPhVx3tI/H8LHNaM7dIURXGcvwJ84J1+j
tb+M7BsyrwVvxyBWF8MC3ZlrIFmPUXvX+3x8a2cvqGW8U1T3IefR060yDmxZaDOc923ckkftNNTL
HYI863VGRIndf/AOpIGd/n5HfkZ8NUjOvCHEY1kxqnNvcIZcAxblaK7miVicfPH18QsPi4QtXzRh
g4VZxxZS0p+bDlNUTcccWt138dCTNn7VH2tuP70G3Kb1RvgwKyJTWaim/cQqPPsgu6L45IOX3t2w
jNQZIHvk5sQMf4MdQ1OWXDRLRpfBNCmg5j5SkysqnMUjlOsQ5S7BtytO+8sXpaeL0Rp/hmEzj71J
6lX9oxB47dSzHB6NTJDUGtUMdoeFcJEkoWWhepNO2a/svQ6dq09B7SlFRpESiSvuNBqLZQDhiAi5
wMQ4RglB5jKBMOqKia/37XCmoYyx1XAYqj8Cjvnw27PwssmPN78cP9YVSR7nPhgWDpjPA2Nrqlus
FJNuFOLeua17sLJsfhtLM4FmPs5trP/QEOgzGRMa5dWi8FUAOBACOEzV/v5oxLY/dlmSnrv5i97Z
U7BlN97y5eA+7OxOXNrAWcJ2CTDrQrUxChmrCHnvbbCJRxFqaudm45nf/HID+BUQT4tKW8ffDV7l
3dY0IKQEMpPdBhXxq3jI1UfIvsd7ersZxELQBgX23i54+NlZmxSoYa3nUSAcHUeDys7vghfifOwi
UHFNCPJLUbm8HpCUATaDXb0OA/cyUadf4r2+Hs77PzC5Q+qjDl2umlA6YUtAT4ch21dmaQLsp9pr
vhs7W2zJIa0WBsJb6nOi18NPwsyvGbRBfMHxnkYo3RZ5oGzw1E0Lkru+dAXKQQTrveCtbSwcGFED
w2/A1TLKT+HuZm6T17tDftM1+CQaSDdcB8JNju0hUwLvcIpPRJB5IDvMF8YpoDAwApQKkAOMHmGv
GAEoh+STgvhzKjHGV2WsLkDnIOjFlKg1JTgGxI9bBIACAiotrAPjEhlb7/ex5v79PIJhhI0xrqY3
/BK34BXWC2C070H+A0FLzKjD/+5UHuW0856UAByRFg+S6yxfSeOBN3AekeHVzCnpVsWCvh7laqRG
sr2gIILdEWToibvW0/BMEXp8d64zqN6Xdfr54L3q+YTCpocRhY6i2fT4UWdKfGUePSMQf1mCAtdE
qbx6bntsCywnrlZhz0PxLlx4VyBQ7vg/DaxNCgkG8+6hzESnz8SIs7kinoPT0bUDLMrvQJ8Bvr2m
kGlMYBltR7G8aeZFpDNG45dqDoJwsBm+rVpzTQxrmN64nMJ0g9gPFcTis+SrV5Nm9kSpS3jCgmZv
hIU7qGcXVvdLGIgAllgF/Bx67SE4TfHz+EEjyUzFgJ+m23v8IOSetRPVYyEMkCaTcoYDACToBr1c
/F5i3kCz0jb8yorb9wsPrW1SnhKxCogWfx4zIyK4Ausk5tcH5LKgjweb2+9o0x2eHIxoNWAPFrIj
1Keqp2z4p8kl7g+KO9hUC2l3DYZeSwAvtMKEF8QPCvEG5ksoV9KLBb4Q712sTCAppAJiCtqO8AL7
inwS7QDZBZNv0qJt5gUa7LdCs1WDwLkMy8vtgk1BP/O7F6+e+hj9+de99sevh9QlFtAW7n+y10A4
2HsEK9j1Pz9j0uPjJPgHZczmukh93EArCKCD8PdWB/BnfmMdsluRN0X3iRGlkIyyly+YPMPffG2y
WQGLwfskX4w9z5G5G3pCZRdls3yhn+oEg0frkoURkckxJ2arIXyiCJEBJX2UMYmHqQGMj/gd/giT
zB7lnxDYCVT7RiIEzEyJREVZQ9lMdDImpB2VLwJbF8k5mNGDoWiwAR9bHgVgo5R62AfKJVKVe8Tw
TdTls+oeaNWE9UUP1Zm2KbGf6ukXqgV3bj5gbEzIJaNiIUPsU0/vytQwHIxo71X9tjvFvw05H24h
EYAfNuyPnq5HMD+Ni+y/x4RmKzS2htM1nmkEreLzEBCOq0LYKzxeD16ufIpWCwb/GkpNdL0Fjy8X
Z364gjkW8qyHRbiT33ciLOsNi6j4qLE5PGUeJi3sZSeBpLrXK/xG675HrjnNJ+b0fsB3xtYlEnTz
HUxq4vR4ZdgR8al0y8ijpxHLQKQ1imliSF9kqy7IgO4dyCs0Znl81Ze1mtRvJv1Yt4ujQigaC0Jr
yc8jTRKd2cBjnvIQtpBjKoslafq4Hu6jOVUAKArabu3rakArN3RS0fPpP3jxxpMyJ/tw7bF0Ssz1
CMu+Huv2zqu2o9V/yC39WHsNRcLagf8L/JVAxR9DzHf8xB1D/goSuB5HNIdvUDP0RBhZhJ0dPNGi
ge2DbAOgYV7G6fNHqcb3fvlxB6/gm2KLb6kKMbO46ekOhEnQCqzfwzdMwSf8SSypBLo5+Aw56W4g
8x2rkgEjeCzi+5Hy7hXLv0OKPcxeXIQSOiYr23/ona6e9FewCW6e+fA53RSPc5NJHoDoBBhxikcX
wk98zA8DxMBAI9zM2MHv8Wn2CPqZNogBNe5pgLdbSxqZcxh97id+mJ78QMuOmJq2qrPyMXaf58jJ
tgMCJvkgIGaeAqONJ2+phI+t1tnM2UEXNoz1LZA3S481fPvNAb52r8lt1v/1d/dfw0bzBNzt0ATJ
288WmnVMdNW6GgtRWR6pQDNYNSvBsP9nTt1jtX6Q8vxPCzy5o1g9MRobbt67KGLG+TC+xlBiugVu
KSz8JOvMm1Tc8RzilLmfhH5xXS9NT+L7Lxx8HxQU91jUUZR5RRdWTWz+ZGtIXLm0BrhKfxgo/Px7
8Btk/+0NfFgpiWqGEhDRgRhEheeMEA7V03QHeSA0aZW6JaoXJkiN4gEVR+4P0fownwXjN92jSAUc
qsfr3R3A4drfGwF+lnlCj95tyhUkwVSHoX4fMQkbnhYidwRmfgYZswAqt72ERu/fcfhbKndvO1dm
peH1NG+IdBcFNS9kDlOxKBunjCZgpMN9zawEogo6UnPjJkZeZ7yFpgJvFQ5lklQNezj7o6O+xwzG
lWL9FxrvxPSqMdQrIi3OuvJHJWmAMYbkT6NY4pLC2UlJ0iEkXuuO/lj8pS6ht2r4OkrOlVQgNLM8
QJQZF4vpZGOaSrRaA58u6xXJv8bkNjZy740iFc3BGVSDP59B5jkUqN02LwPWLKhjSJvDXa+TPuoM
dNhDv7463ZKa4c4ui1S3DF66i0aTWv/x+h9J57WkuBGF4SeiSgkBt8oJASJzQxEWSQQJJBAST++v
x2W7vF7PzqDQ3ef86Tg6y9r7TqDQfHCDbh/++EgWbPzQeSMVQKpHGZri/CHZccoeyIRgTg+9DBlq
kR3abo26G/gLnB6w8IXL5WFT61PBl/VJurALyFEZDPiE48+uRCjGodVaown7HHEPNX+KRM1h0DHv
HNUXtnlkLqhjbNmiKitwsgAp9MS5MUchKdLiOMEvuHfUDWI43qwZ94dZHtehL7pTLlDFffb3xhLk
xDB64ZgOCpRGfEADjzykPYyMnUt2tuWkpJttLTFmecU+qwXqhyAvaguouqC0paSFeWTUnTXgBNOC
L6IGlDYP5P6l7MuZJXVGuWp6QUf7qTlMZ9nv9rPK/8T66ukcseMhXeK2JzrdXMZ0eVq0P/VwkKYG
IE+RhlwEOM8b9/Nv5DaMAcazkYZV3y4WEiZgPqOIFrvXFM+VpeiSVb7+SdVZag/pHWTEx2vwqq/G
oGBKWk3aMI3g8YG286G43YrdGCu0nFtFDjT/c0hmLRozr0wGpyvN8f5eMMICX46GbFh9EdtpYFFG
YFknBOcOGpdzleNBegQV1RvZVSjskrZxW1gZ6uOGEHVX5/B6ex/ZB59vGkMqmDMbi4PjMJJJRY7f
rM9q1eyBorFge7m2yNIQD+tAsRqmn7HQ7t7jGSo3/9mFb2xaSGEPI1BUNgpkNH+HMe8QD3zYd55D
T4CAiqsVLvsGLSKXef8ELSrJmrPXedc+z1L+mG9iZDAooEMbmsOBhXmP81zDjCDRcFqPm/+qHcxQ
dc8GontndkpMxP5QqdEtG3/LsGYAX+3he6LfVDd7hLa8F3vjlpvlgW41owUqXF500KQfMVvskBlD
Tm1eoc+FbwW2prwTXGCD16xknN9BRS1DyT5ye6ldQbtntZdTNlFloDp5QinQ2NNQm21ljXqO9sXc
b9crOhV8xSwRgsh2+5KON10Dy4IygzbDnZgX6znL7Fnq0P85L2IcgTm+FPkMlsBfb9BbirEy53zy
CsGNA4V9U2A+hAtbn+PQJtk7QO/nMyCX+QMyOhfxFcLJLBIeRngn0R8o7OMd5wFrD30pIixAd9AQ
jQMdtpVacUhj2k4yes8zuw2hBYgSXuaAFjmB0HN/BNYr9ucAdzt+JGABl4zbzRfMmVMm7gtonHP3
czD4lbJ7Xc03B2Yk++L8lkxGHXCIzRDT2zee4YT5SkXcnr4XHcD6/KJy/tEBpiLBGY5pxEQwl+lp
WEaQcN+J0Lo692fwmKHRtJ9RpqDd3h3pEDyIDYKy6MzWCKNRDQ0cXBut80b8Qv4ZgsbhJdN9Wf/T
okH5snhxN+LhmX7tT2aCLep2M/8MiYa5YbYjo+VIXxQxvSUnFtneRwyKyOZ50ItHtrZgvjhqhK0w
6ApmF6nWqjWfNkEXfdJnSZNibMUbLyUzQS2hOfQejMUTEyb5hMiULB8FFgNvr6YCJ9sf54waQkfT
N1s6fArcoE9w1u4XUwInz5CYuPnLzzx1VU4lp6JgJzfIPUlfaFo54YGsa5d0KiRRrTMhzwWBFlYD
6zWlQuCzCAUw48JJxIKQhcRG+8+gUqY+G4d9iIKD78Jt423iuqGmFb9DKpZX1uE945DefC0qNBDE
Q47MrWcnhKrN8UsRWkaDsnmuyBwztUi2yddEDN2z4UYztuQ9qtuGP8i+bpawnczj9BHDOtykp6lg
ZkCnxwcsYHAnfdGDBz8XeWT9T3zvOrXIICYx4BqkE6Xw4alDaT8mN2q+d+RYt/6hQmMfBsB3LRHb
IojJF0Q3HJjVJE1cman1WA+mdAqgdc8VhfWQhKHKfXGBBmITRz9JJyEtZMotVZN4kKRmwuYG+qm4
/BCxMm6du98Y0fbOx3g4qVmgQ05qKr2+oT7Nz4b41a1ufCEJbbiDgEQOzLPOOxhGclIcgZpbdMsL
Eu5Q+KH3ezAuWcSmkRCG4Hry2vCQa+tLSoh/YvIWHL5xjW/oMC2t9hobrj66G9HbJvgGYc2HOvZu
Fg/7+zG+HxtB8/eNM9QdJb/7pi4jkEN6LOW6eo34IZgI8U4UJIkjl+CoqOFQoN1r5+Y3PClY8P7P
zhj+RgPBG0JYDwq0yY2wJRs5TY2YfDiW3qaKNqUQv+gh5mZxiyqliTVHvnysvpslt+m9Nvb7Se+7
lFGzbSA38AeYA3cozCUE9TPr0hkxlpN8P3KPhmanJdrfrzU8JPtx/rbVIQiqVSQqayh5o7TWwVJk
YLfUuTEWrDCV5Glx9NnwTjB1yOpR8dGcm9+48un6Z/3557JHs57GjfMjZ7Ij6nOXX4ASqTgYLGup
JyLT7eyMtJldfIaX1f0GYn4epYDYlzhIDf9hJhPhlZrFl9DjZTaeY5ip9/jLBgpB8DTfs3f8nctL
XgNj/vxXoeHOURsH1yRflFNtUyvGfoTmgjyc90FyuDD35kM9sol0PAEWnAkd/AAF+tkAZl4XlQDm
VdwyXLyKRwHFhj8MgRLtwkaNBPEbFMss6PkCk0KQx2iJ9vKNQLdDyfmSHjcKRkHfLK1RkE8lRHnp
dBDsT8PNnQHe+8nH6aPogy2fKs5tur87/c6gv8oVazTTMSYfeJ/eALIkzl26Wkhhh3PYWKrmGyQV
2LytT7TJ9wS0PUBCorrqTMHmmloV6r0+MRfK9hl28JlI/8kDoP0nbAkuGriMuRi4htSYWpTAhDYY
7WL1om0OpH/oaIBioF8X/ZpmXO6gkkJB+aMCjEGnQeixKTlXY0kaoYgM5OM0AS88ebSf7fWokjJ1
DzGUsH3w3jlV+FxLU8WXJn12kx/bC3qPA7Sywz/Wl3ylQfAB1qunnPTT+2Hg3mPBwW/T6R2BzUqd
EYvH5PKbuYYicj6Lx1nDEdUPlA1aE+5pkXwVa3DhwWlEREGNs4F1pN0YxYHZ0jo7n7i7WenK6Czl
cbNjXPIz7pu6RzF0QBAZK87QCNDtgfZC9IPAzksHObZf+995M/5MkGA75bZK6ojtMMNY21dsVHCc
3B0aInpTqxEJTdxnBM3IgdjZyVOLBq6E+I4SU8QvecPw5ghJZG/a214RgK5rgtRrc1+5ytPra0ZJ
sU1UU8HP/TQm49Z+pdu79FcS8i7EgNMiuSbI6fcbGRkf5qHKutJt3b03mXdKIL8j9At6Ox/NxGsg
z6DPpQlvQ0WtzN42U7/Ww+f9Tqf9IJ1e4wErTxrTylcAI+n44T8Uo0cBotlQYZ1qRvwrRXfYmR86
/sP78kT4M/Q/H7MaWMrpegBTBQKwIS5h+Dcvkuk6h5buumqQD3zBBX4zaf7dSr70YpyE8jYHu/xD
0pJRVNyd595W5lyjbvV3fUY8fpnQTrV7QimiFnFlc2jhLKwE1pCOXD5sQ9vOREZ8X0i9Hy7/l1+8
Bh6/gJ1H3rd5X75kYUKdprw9A6yLbbiv/HwhXrSyj2Xb7gfqa/Xyf5hQ4M0FITioDO4JsuKYIYP+
uxMjMR8Ruoc3etoJqdLIGGUXAkk/PTL7xZkevO2KuEmSMtF8EJt5rx25+3vIoxkkNVwL066lzf3Q
m7GnPAk6TJn/UxyeupFO1aCuvZuQ3u47hxdWgMw8GGCVOrO5nuaCvmlg8RUs/2L1sf5+j1+/L29I
hhUiDHivUzbktJZx4QKd29I3FNmcL6s+pVy/eZVcCZYOB/30O4jQGPH3jQdt9I+Ae8wHFkMbkKKz
yoXP64HwiZHTfZQjPq+L6nI304V8yaeZ95h2GvKszv9O2NI2qFRFYNw34uNP+u5onHKmXxj25790
IgVllx0a7kEMjOqRLiB6MFHmodzj54k0lWIuh6LeZbz8jVhZ3fzSguMvIkSuF95L63pbDwClYLrY
7hOeJAwzdhthzkIV7/2ORIJRIQQiYS0nF04O0RYiPR85nxl0jfeeVIr5Q8mHBlL8FJAavsy6z+W1
6pUBXMWBlJGzEKd3S0JTbtYPB0yDrsEZ7E3iN2gV7UGcLymjq2OO7QXV/xso0+rHiEPRIa5hvz8W
ohy1RxVO7AkY5z4oE1Bd0eyCQFGhYGfgPrLwRmMcEjTI/F5BTsnsjm6v8gZ2MmZY7ttSQXYxkqPH
MPMxCq8Ua9hpq5Jf/I8Tf5qkjE3clsxxw21SkTM4nOwnvHkMPpq+eH2vcQuqafaW7PbF3m4VX7da
HGde0h75GBKp99kE9SvqhjEBNB6uNflIwYGZl1TUI/I0BhM9jxoZJm88DhHJWMHwlI/8bBBq2Prd
/bwHgoTHi6BPIUpci81NzLSjw2aupYZb/LHcb0fAJj0xUkzLQ/Xhs1O779tCPmrodDEdMNdNZnar
n2L2wpQi1Imy92aI3/G3oOXvVqAQOug67SYN9rgiEv5FkYVJYTniMUjkSebYpt42h2G1emEdE7at
NwGUBVYcRgethYkegzlvyj9gOQdK4ACM9lOxrGG93qDHsgCBMA5QOSfigp/hTwt/VXJFdKEagIs9
hkZ+SEFFT36Sb87b+YLWY8t6fkxYttG8pv7ZT+gl4aG7QCZIVEMfwBxieoYyzPREQlFAcO98f1Ag
sDRR1vqvNUL1L8OcC2RtuCLt5hcsr4SSdOM9KJ/5cK6kXdXrXoQxc0gAnaEPjFFh1ms9Ro4/LQfB
pZi9FPMzrxItuo6Qk1/OK3opZTV+AOg1ZGDzi5vh3ZfMM8z+Xcc1gI+BCt+EAs3cD8TlbxKOj0Pr
fgQ9wJ1ZmpTRyK9WjxUzo2Bp0VnPChNJlDGno/146hRyFtBlRcq28xzfJm9XFZOgwGargE/B4Na3
SfuDiM4VpgX0DOCfhB2hF73QYJPD8mMDDhicRD5FSc4zm3jfvuvJk7LmtitrhzYus0HIgiEYJUdC
+KREAsqTz/L2zShnCNLC/GCoxppv651Z/jzRuWowHGAMdK547gIIIA93I0bQvfs51CuIS7oD/35O
AaxOr9Vt9bIRbhOJnHBagsJ9/JHkyTC+oAW427zXB/UnKupJ+788Q5hTKFiNVSiSDLChIASuSAZC
Xmd0aO8bdOw9vzKbGaIj3jUMD1yixzKzJTwgn+BuXmfq8i9Q08DERiaBfhB6PSirQxsRQkJiFmjF
jwLUfBMJL290t+YIHIHtRnoHLZThZlihPYENE1QRHLDb+PhiqNU4COrG4Jw5Pb0fDF210IDQ2O/n
GiOabJXUdGwHQBEldNQzKlfoKVAniYy10hvGoBTqtEd8stXsLl+TLo0rvQYlxVF/9jMraFfypt3v
uk/YZHcBsSoPAzgdkyM3eL3o4Hjf6f1dIWIZzXVSZIUbFS0PIZNoVYWM1lP2JpInML0WhZNIZlIC
oOrf0wDapE3gx4+mguFswTz1mN/HmpEwIZjv4T5HR1XEuCGGmeU8ut/khU3dC560wdPUXcedodtc
BdEifguzNemZ3RR8P0mOG8Ztk6aP0Ik8TeYuIVAjE0gIxMkLEduIGAr7cBcADuAVwHHACYLxU4KU
H4QaiPdycvW1WdhCqnUBmYKbbo+hAAElQ3ImWVTbCB3N1cBaiT/NroINS7iOOt5fpIAcJ63TOH0x
KnzoEtzA0ES3JHeBhcTkd1bsfgaX6VTR7XBERAKwjU2R5YiWHR4GBy8n2sTZheF5jmVmCn93A3iv
iAG6oiTI5x9g/zOiAWM17hAN2lLwOFTR0yfbg22NfAid9Jcd8RGMqoKccJqoWyHnBCPa/aX0AKfB
YZOIQAa0ibYBjZR9nMiSsSAKhvs2gvtUzPAM+swYW6G14uHRvk4eMf5lrKmKW+H7JayHS2Xq1JFx
7ywRzoKbO7IprU6Dm6GO1XEfTfsFXKC5Bszh5eSY17j5doorzX5nRjcwsBt1GFo11hhxhaFKb/eb
5+s/57EQkQgkSLdFas8qc/tkaiUiGdUilOtIONLVVY1VgcVLujwbRJwk7YhdenLMZwsw1YW+bZms
yDXesRkBvLAMRd94zA0xzBJc85hiMxMhL2mCuQeZf+Y8zAGnWutNdYbCCAQaYI0h40wiAy+/+iK/
YzQXqZsZiv7GbAElZ72dhO8YoeTpSf5+Ipt96l7+hZ/Vz1Ypeny/BywDjGtUvMHRlIkYxEBN7Xt8
m7arOBhZS33ydQZjbMjKJjtQdbkP1cQM0PCyoAUeipBnIJ8lCAy3Krzvzesa7qBEwIyr70YmJHra
zkKqgG0ywQmAzhpCDIbPVGe5KUlIL5CLMckNSVucX6gE0UujO9ujkx9YFHrcpp9DN90naMTWcdUB
cxanLHpaqAWd0iOQEwXDLvNVBkX9wDNmkPlgODu15+xplu4O7FERZQ3mvsY67oDgoSjrmIeymute
4H3RwqQw0+3pdxIGcf6KC0I5ZOzSRxaF2HDZR3mPxHiHjtg60nLXKZ5SjfEMYER0b/g/2fMGOwJm
jSC35nF0I/YCso4iCXHkpvRHcGS4EgTrVrAX+SBTi3RJrviUmqCHKB4l+dUlja9d69hJMJO3ZuU8
I/QnrxUBRKCk6KC4pwB8kBUjHGr8wOPdqQqjnL0I1SfbHOWWXUJqpk5NX3hQVHGpDMTgz/Uwl0GB
fCUfVk3jGJemfWkq1aerHDfD87XnXjcyUiCTqNd2DrVYbd8VvpORPiG3NlNtjXAoD4vvU0RxZR//
i6oLv3Zr/96zHzSCoGOw4KqeiA674XFsWc16AmHRrUc4JojdfbyQSgZvIOYM+v216Ng9c9Z/emCs
F/2ZUORsXjeEHGpUTfJ2nAFA3qy+NNeA7O42Mn78ADfJ7g8F9u19l8W86bvE9/xBlkIbRDG9RH8u
0m0a/zqVbPTGYxTBtRi+cl1wdrGdHwiJ4pTP40f8gWwi/Qbtt4CaYYcQ+OImhVgL+7POQVpLa4oU
Yylz5RCXM2A2ZqOjvEhe0xKJjRLeb+5dX7+z4D57uxrDL8keJg9Z9fXkXmlGr4eUQUGQ/PEGhZOq
D+O97fhcaB938rzdvEGdG7Zr3LNR/znrg+gimW2N8IosfcBR9i2t/oKIjC3eULsPOxBxWPhyQHJA
9Aw4yeMrRE5cn7e03Q1OkcNj0bsUMW0dAX3WfVfh8SRlLxk6+UmKUEeWi7utrLMdJhdQSvnwOCN4
5qFyMBdAQ0NmFFJzMJkBngtfm7T+huUa2Rj8Hx9B1ax83fOY8gulsGz3qxR6cqJ4wM3fc1qIoquK
6wY+xXorLlkHMo06gGNmVYfXz6HBzJK35NFWNqv3SkEGrRKNywzWZpWCg8HRVBhzyBJL7ocXJF5n
iNEOAknpzeTgiXcJg8ZnKmBiwL7f5Ym7lNZ/hatBYVP4X9jK1gzImm+bOHeGSAkdEm3HV7uePBxQ
t8pQ0S1hDwhauwYPZUuztgdEiSjibIEaoZrDAFSZS7DSBolXamqe7mSe4sj2X0VsAMhcY0kMyQDr
HATveKhGGSUkcU6plYXcQZ4K6HhH9fWY9L/GxwOb2t46dreBL9ykV/uGvZk6gANkRD2iuEWk4JS+
Rt/ZfSMNzE/Q8ypnBc24/RjXsRbrzMvQx8qs58lzjZjbIcrbTyDPyfXdZvDuPA9oJ0K1iRJj2BHH
rH/Z8/N6oT7WXPg0S3AYma+PKSNcCJZyVVHg7dk825M8qQPert85Q0tkweBz/TDzjwvnIMeR2CUx
U3vajhSAxblnndlbaAUEtcIcl4o+KyAZDUVNj6Ps7tcP5rPyZwS3Xzn7f0gTjTrsW7+5OhH0eP/c
uZ9AZwAWksuxKN82LZUpzZB1q4wVopXLYJLG7AiMBsJUTLwCiOudPOPhTEIKGg/dlpATW97kMYwY
EyEVVHhAowg7e3PIN3mDjpz/ulwXLO7vpUJsMCPdiqyKLHqRUpEt8oNE/tjvzGBkJu884h7TKqTg
dRFO9S/xzpLdLMR4x9sMS2aHuNMqwSMrl/Z0hmSE0FORS8Hso10xL/CXPBFyEY9FUFHmvI/MPyJe
FYZ53sfvDI7wxTvHN8HKn5ojssOaiZCyRV1p6yjBBgByjhyNiHTDGLouUacQmUMMUTOptqzHGeIn
j99Q8MSA/XIaIabRnfu09XVVsMnkUlBTcKng0UIY+jkAt22qiMamN4GnS4kiRC4XYwqO9rxzb2s4
poIMxNf+HBhAShQSHFGjwaMpxIvdYtnJFhsEwU94fUYL3TkaiQ3IY5UBQvHbz5MHTCv4zsDjQtg0
KVkZq3GbaVRvd38/K2C8H1QqqjhaZ88oPfAoy5XI4+hDGiKWBtIAWotvYzWk316TYsc9JPCHQDXt
H69XoKHlAkEhBeou5nghMgUbTPIYpcvdFznU2B06IxRjOn4OuYc8NsJD7gRBVL7IuGi9mvludDlC
XmZVC6RuvBEK7zV1HNGqrwMJNy6vF0qJMMMe/d6+mD9DnIkPnkPx0bla3E6ZAzsbzJ9ISk+cVwmR
KWzKaGK1GO/EI3x+DYWLysasoP2SFRINIn75wnDf9+kpGhXqM2e1EZLLtoJ3wgF5GYLoIeJAUo1v
n2qZm0OsjY98QvCmKl+N2Z4Csu+omYXaT7/Q+NEJZHwJT1W69Ob3aDh+wDguySLjhP0iDEAqbH2C
EGsWgsU+eUDSC4G1dKG65gCmX6NyJNHoBNrwp/InUDcYTHqcO5N2MrQHUWmXvAoCKKZF5S6L70Nw
HuYvhlCIPgr3HiYnwKyGXZ6EBBIBpX+3sF0oKxGweHih7WIZPlYsfbJNCY6JILKTW8IPLyIZboQx
CKxWFtuDGKHPpTNXl6XiBCL7UmfIV4vrjJqP61wxTrfCJaPzwpLzA4GRWj+ccCQyiRgNQUoCOBnS
FNphmom5jTgEuMLSZkSYqKgzawJPXI4h0MxIh7PsxUSIkNjUdx7JjwDYPf0CVBQhgOLK/rF/e0hX
HEI0EiyBhqBYVWs/fSxFFEtChrE0PpYJJmZESBaoM7XhgsgS8Sk0g1f2OoVx9hqkkQr1LboVBMf0
YYJRDXPHEpM6ZUyyyNoorkTr6T95jxHR0EaJVnSRm+sHGI920RBdDgnLuPq0I0imdSLh+ychuezD
VgZoQQaOdhDBT9mfTpUZVezHQqgsGpPa7ZYjYMwPNvseHdFmxSIl1RJQk0xtrJ01CsvjQkwNaek1
iCcxNhdTttFAGSvOZmuch1h24HxHkNFuHzu1+NZ7UhsdUp7FuMrb8thdHghAjw9vwU+2j7vVh9su
EqnEKVAtsL6Y+g4CwR6Q/fGyRR+Lp8ifiFxD0ccIOZQUiLFrhKldVpeO5SDii4FLGPUGGsA2xU70
Z0zZNNZZZFsU5vmDMuH/FkjkCQmvVG7vjgODTHq89twTtKLGfZxyjvQmTwpBkdt4FBzfjqaSiAib
3ubN3MIFUsVYnex+TEL8+T9PTk5rcOfFg1GYtcsASPV4JBfkGQ3dscjx5GVkh11LDKYQU1AY42ZK
U1cO1gjV7UVp+uTNT0Q048hCVKHTZeceK5C3jfUVkgpmTNhDrMG8JdQBHNLpwFjKdWM9tyOnsBLG
uc9pHVqsSiwxONZeTBx85xC/hRbNODFIrbETUsFLyJsIKrzvMluEjMXWQ+DnMNYbBIy9iPBQUBmN
Ap77TNyKeLtQ2YKpmVMaNnDbCOs72fo/a8OqOijmprLagqdA2h+5Y/8QPWNM4sXILKY5Oxzpm7ur
JxCILmgOIBBtqf8B1h7636mAi+E3TNkdMguHQ5GV9HBpMuBMGXLM1BsyU+1XqLnNRmHD4CgbF8cX
BBshPVS0E8XPfYTrjXkj0udzIPyAgSR78slS3jJhAs1tsaJw4UObDSFKCFy3a14FdnyV4Oo7K7Ev
0juQj/28D3A1Az7QDzw9tGb+IOhvr1AkoxulZIsPsqSgTKObPxiva4ZZks3IB02DAehtY/YTcl+S
j0tDY0DeIgTomc2CoRRbJFWAqU45RlSAYaDv5KhJaGwJXUeacV0g0CABRsZLn01kHiXGHFy5mZjE
m02Qlm066sWB+Y+BQezUJIDbPZbzleGzWIFtpmxwmek4RYGm47tk1/bEnDDmijV+IX6qSv8Pio0q
Fsi9XY9i8cP49hjvCS3lOBUdIt21ciZ0dvYV+s9RonyBXZ7rD3B3Y75qLvEav85wPGY9f/gAql7j
jmCetfAzqQDN8fbawsveeRjegeIpxsNYCfESQYFWmNav3tDbfjfvDDbqeaitevzz6tmeGXet/Y47
lgU08oh0Rl859cfQLkUI6YK7Qw97M3H3+d6Iqri6PIIwsUVTy0/5YLAbiJSAOfraiES+x/jtvdkf
eCRD3q2GWYy0AcAVnjLHbUjHLUwP5ebrfEjsuIdrBcIH7Wx2eG2uh9HsTV7T/gwFx1sw9EnFWlHy
A8rTPZEqQmehT2oo7XwBZtnzcRv66gyP/oq8GfKARNTT4rEgcQkqC4lDb0Zed273aWcY9aT7fZe8
jOTxj8wtZjJhIaaNDvj5aHoZszMWEUbsHuSzi0EWOHiE4t/6QPcMnNdYiGx2P/ZIzjmFLeMpQens
rf6eNNHSnOzA+9iCieVgLZYm0wdDLOqgoRR02HZEDSZgieOXkVPwhwaCuTdOgTTZpE6IUJ+8MZpd
H8KXhqIQsR5iboAJ3bhmhZkL0l0pJKjcOQ3g1J9e8rA/7mQTAquzKeCNFXMLOfgm/5g7tmCCrQyG
JiKasWgbpy+SARQofFa6M8PozaZ0b3ynvVcx2RHJO0iYzv+FqFIFCMztSMihFxv8z5okJ1vb/KCH
YIUJFCRzw/AHvAwwJDzaHCorZwMWpzi+cOolWgXGHpF/L8YCMIiLQDievBiWvBASnRZtiwB5/03t
AEkiv6NxqZBGFCzH1qLS6c0b1tfLmEyQESHsEWS94FOpBtx91BJkwTCZhjOYN9f8dGBJYzGyQ0wU
Lbjc6WCGmsQmbwEym/2HK/dr/ixDN8TQ6rEWwFBySiPYQ6ZaUTqIHXiVWmfsUWmsXETRvKFgoaIA
RedlF9mCmQM3BqKC2YFERy7/eUyuDjEamrE9fKZg0YB4jDeExkRf9PFplJ0UQOluHIaQ9aTi2MvL
3QyGYu5gzPTBlqIyNaOITWjEW/XvFB0ILKWV7YylbP4uIk2ncjP77nLG3m00e+Z8Th9s3r2fTQF1
WgvtFilrL/JC+LaVIbKaRPphTvDjG0j2zVBm7gopjAWPgg2J3A+NoYlq8ECMRXQGClcjIAqKrG92
2Wgp6ly2DB7RZ9GuRrMt5iUzEo9HWfRWkv8zg8vsij73ZYctgDCBkfK8BI8rTMZSfkQw4iBooLHh
Gwe8bzWS68wh7gxlHHkWMQKCv2EbW6R67LmDMWJTRkTuDXWlWFoUfKE8YLXMpZC2sGALmAjzelBO
bEmHvluxsVwv18sH3uSM0lvxf4lQAHOu6mz9pFMxaqye/tgNec1Mbf7FKzEmEqcwpLNAMvtJQXe3
JuvF1tiHMI2c5FkbfGmTx+LF7M0Gs3yqb/rmfqMAJX3Oz6SNM0+cPmr8DtmZ8+Wdmx7k9NgiHYYV
xYDQmrZWCDVoaHPw8wqJI+NwRAnJckEjEyAzGXOGI9zQN68I3YMmogxh3EmaRJAea5uXf42bC88E
u24ESVozdo/Oy4dO2v7sJs6gikXGVozKyxry5eyEi/2E98BBQeC/L3eIrNkezROqCR1BW5S6Lyz/
NHPspCxybDaiTOBkDGlQFm+y9Z5Y/xFajHbo73gYiA4ihhshEyLia91tHtEWPQC5dsA0nPcvK4fo
sN6CRWYSzm/WnZizGvTvLkdDY6NqEvbEWLjYhHjmtuBiUIKTn+kr25YA1BL1hjE60osv397ILphk
/OIMIlQY2dpm76FSADYXexQJHoRN7HfpYT97xGiJ2URjeQKb1073bKeXUtjne1CKxHUlhf9aNdEj
RkHugI7QGGvA+UpAI8Yw1hV9px50F+IBppQJ7MvDS+6xU0US8QuMYWBhjUU528WDENMtf0ZQ7m2Y
4SpEGkjRPSRPtBdLeInRfb0tvLzFC5ePyBbvli2TyBub4ynq7RADgr6Du9HqTa4sT5Axh6YRaRXy
k9dJmg8A/jIhBFW2iirmE5RLmZphsKH+idlTwooHBj7MeeZmlxF7Mo5apClYtpyM5oP5zRLW0s7G
Fzd05Xl1yld7usIAXInRFiP6Enx1XP92RP20R0pXhl9qmnXmFujwACfLA8hLwRiBA8jBianOwxm4
EjMu5l3SP+9RXkF+SobMMo9H58F5RNaDEX6xF14xyBs5dcECh0TGfs+I2Is2w82QamjvKtkqgJZE
V3plLjxLAGIH8oyEhE0a70QeIokK45ti5NFnC21Mdu70HerbAaZUGu5jLxXTcCoSthKYq9kVXVke
PrcaqBOpYbt2Ij5SOtnbtOcDX97yafD76kkf7eNWvbrF8vKaS4T56MmP/eP4a7x9Qo5YDz/GACTU
u+4aivDlc1fMakJHPsjsHltknRpiAf/9pxrlpOZseU6r2qdprcnBEH0vQHMpu+VFcfPMlJCw1aHG
VM7ZaPtaI1bEL0Wv6ylBxXRk3rDlbVx5n+2otK9cDxUpHXUbNE+7azxJI2kVc7nxbWyuOv23lx3O
vlEiXenw7mxyGCJjhbMUPppqiehUZCSEH1IMy/aD+KYb3LfZopMjMas1y3/51257If+HFBtCbWpU
3XTHAFh9K+2T1/YDWCF0lMxReCfhvlCBIQGDopymn1P1koZ/PStitooQxx8CclFViJ5hxMnYOgSJ
wFgz9ZktgPmklR3pllC6DPnv0eyKgqsHXagIY5EKzqUzoUKyrxsx850oDyq4L3OWKtY0W37rlUtC
JGDEOL0vrFewCvgmO7OJmViKqgt6eHOl0HhEFIQU8rXoMwOYReru6eJjbbNDg1RqtONoPbRB8lrh
kFxAgu9pwcmbNeuIPLVxipmYRCokP1QzHlr/vjNgavM7QAHHqymjDwd/dbQtmeu5cdK2CWjNPMeU
90FaQq0TPY8SU6xvtgJKHl9hHH7sJzQnB70zlAtQJbQI+wdYx4VkELDWtUr2RrPZzyAzY52OpxMF
ITUjfDbHtElCPZakiYaMJydTL8MrTadF4U/B+0F2oxY2B6/VpwCGEAc8I5TNyQ4/mFCNwCztyjoT
8f431Ja38M6kXlZOR8DF0+ludkNMdza/4sYaBC9MW28C/boVCCaCmXvP1BEbEs6E6AXP01Sh/1Qm
ZfQiv5Ehu68TdCEbP+fIDz8AJFhJo4i+LT3vca0HLc3wReLyOcBU97FpOVMRYuNnalJQsAawqCIm
y2Ek6GpI3RkzqSh/YAQy7pnw7oNG6u8IPJAETXCAkaeTC4ApXwCZGD7PsBYA5WKM5WihQ34XDArb
j9n5HOQfaLfx8prIv+wMPRYxHSi17tbz6Un0maQmMvIcFsIbhIw3ItMu+sNOn7CI/uuAISU7k8Bo
9NhTIKdS6l7k18BWZ6E3Au9NcamZ3Lz2aXVLoh5/CJPgV5mZzBbhZVtAG0ny/z697oKsql0sMaQb
UOKCR2eIrhYLMaFZaI9EQOmIH5D7OLEqqs+UlrRnk0qSbQCLNcwF9VglemtoKbz0XFAxLUk9Jobr
FyocBC/+4caz15Ly9bFQTYrqn0Bkt2CiyphcZS9365yxsxQxbEAMaQgxIwXcVgEZC/hXO3DQ4T69
R99A2pXey0NZy3YFFUHbrVsvWt7NdcGCGMC8BwVBIHIxYZGT1gtCToQDhDR9JMjV3e/PBxG2lMqB
8UenwME6Bm9+2GUHXkt2yek5HXh9j2nu8R3BqQiraAEB19JcmlBcUGPEFZnOOe84JofcpKsM0CA3
YG8M+oPal2dXZpH43F+sLpQaX6s9cLoCMkBR2yTUp7t23Wlx9Sf0bYJ6o08kZqiWSHoB9kOVIjdk
4JCLTO13nUsvvztf15WYtAujPCnmOrYRynjS4jUXLGL1GIoix7+SR8EGpK7aywAcHYBrdQdweS6k
TYEudPGCViTjbTp0uZfAeu1z8smwu7QLHsRPMeuZ6r0ZXoy4dlkqDsvq9k+fDpI7VkVmBTfrBy2F
S0IXQiORsg8wtCeN2Sh+viq5+xS/g4Q6bkhDyoHPBJOZgr38kVwfDhMw7/TPK4IfZzL9WZ9BnxWz
MJ0X63/MdBBp202lytYXo7ghjMfi75IqLCoTCBbUIqs6GOAQQ4UD8gZrBz7XIjC1lmIifB3AyfRC
7e4Wp9G8Vc4j3btditMQvmLdfgmPyf4RMKQxkYLpmjS4PCuEfrBpKA13XZ8QAeoIMNSKY6FxYBjE
8T6Yq/P7m6CSv75K3VyX9yX6FND27BrqqVETC+X3psPSU1jQEyUkuWyC92uqsiMnL+c1ucLB74ly
VZ9Ib40B8mawXfc/js5sSVEtC8NPRIQMAt4yCSoOqOlwY6RmJpMIiAj49PXtiuo+p7siB5U9rPWv
f9AFAagm6A+0nFi1J4ASE541cUpkyQ2MBzDc03yYmw9m7WWAsY/WrmL5CDexGyiNGTbh7A9Kb3e9
ZdYLE6klowmEpMQuVBFunYhVoAsmVpuhrIXWQUAzZnbDX50ET+g+L1s4Yk5m+RA8T23pvvEU0CmB
XqiFRlvFdAixM5l+kVpD/lO87NSZ/n2v/df2ssan7aAuh5OyO0j0ZtruGakuTDfI5hTdUC1s86QF
tIfFFsundPXAjrZfdjj2KBb/zKg1ccnb4Wymjoiv2g7ALmBdJgouB0Y2AAylFHR90XHe3jMVGIoM
3AB3O3i5kzlyrwkgxfkzL2B8wMeHzNvh/9CgPR/5jDo1j1+UIvFEnYNjEEyqk3Ay7L/MW7bUV5Sg
EBcW+o7TkR3eX19X2p+us9E8prDWOyBp4dn4nUyc9mcC9VtbNRMrGbiX/wgbXJotXcFwrP6kPa8N
qiqmANv2VrKkw8ccwS5w2NsHBaU5CV/XNIzD7qTo7nR5oWoCfZKpGPOFprrsexoUKNMJs9/J5g47
boxtuyCv2dpPoM3Gt8diLHliToWG0DTty4cOgr6XUernhNk9ByKuCZxfgDBc2My7QTfvuPHEGMOt
ctATHNgNB/VeLq1HzK8Yg6g7bdkcDEdY86NoTnbPRdt4ChQXaPLtkYRUKFMJA3yaXnNqJjYFowTr
rfFxAr57teEQ4qqVXwXgIQRT5Oirz63AWxy6+1+DGAbzqckl0Iiz3upgRTQ+TMLfLmVtvzYSS3hM
cwkuxoQvA2i/g/d6hFE9Es1i1kE5/SGNMapxeMCYFEMcVN94/jAKMJdZ+Bjw76WxiSopKA56BIee
q3YMrjFgSLzS0GBt0KpsJj+YJ6FmdrWpfESc+ZFCHQOTcl4iBx4ThIvz37QXctknT9OTV5LHYFxd
j6ZQ6Rh5DbZwRVMQE+2MYf28jXfs9mwzoqhKLD+Gi8ul404SK37Mj6q1LXFKpU2UeSliXgUjUYTG
oUKknmFi/oNgFxrPYrfKPJNZIBomCk8fBxRcNJqo+Y4ZwIHMtJE8YeooH43ca79wUMZFnfkJThvM
OkHtXgFVqMh0Qv5DZmntKktV9sw9Jt5Q4F0Q2UJQ9/IzgSyQB5iHmTCNzjEYUWuPs4XMYL3liaeM
qflAbWRF9ivQhEhxvNU5AZst1QJ1NkNA+tGBBajCvoun7S2eInxi9oLeavHCnA3gjxckRNLw7mhQ
4dvML6c1F/HtAiYBcsMcygF4Q3gIEsjt+jUhf/cdwNlpQi4YE46RiFQEaqt8sGasox8/0o3BYMwA
dljRRnBlUioIfORwYawS8wiem4/i4PLIHAPxJImpoEIAFdiWTE06zGUzqxZdCJGJOfkojOfSqiMs
zcYE7ckYD56mI1HhYDnMCJKc4VWxN3edMX0nXrcuF+kxiZIvPNYgnweohcDzaGXrX53Aque8TacD
Ljsn2e96zOaCDyahUpRSE5GGMtLtVp3X+TTHlOgyn5ROvd8Rr0g29+EBUcNlab8DIgeeoaIjWjQO
vFFI55SHlVOJzPUuDvR6MQq54CsrlwM06MZ/kvZrXqpLWQ2azNHRw8teBuOF4xsD5Kd914IMgjY2
kwipXt+mD50GZswLQkf2W2xpvgJ9dTJpGlrMAmeHN+DAjD2OSpsmqVqwzBnMz/pdRHVhS8W6ZEAK
J1MIXVIccyacLKXJYPYyxVeD6RzQ/6q/5QW3d6Bj0rg0hcJV5Cc05MLkv8wEPn6luPhKjLLbZ7JT
mHCO/XflCBkFTMEj5VxqYXyjMxiaZaR8TKk2eTHFH5f7RTguavju3pflwD07Wejt8sWMgnn0DPOu
YitD3W3JeddhFlPdc6hRjN6I+p7SK5boeEEwCp5dPCtYHKgZeAYfh431ZAgmnQyJbfQg2TNElztj
wlCi7eT2/uZUQ1aDs9N9NSLHhI2ZTyVTQCVYRkXMV44ScDKBAkjKQThdJaamRYK07tnxzTefxkfI
uSdHMYg2OwGlsyGhenfY8wwuck/ACWJO3rvHtm/sMbIHaHMSgZacA3tWhlXOJ2t1/b5NVsKyiudP
vDmvu4SxIV82mXmuzFn+dpLnrIDkluKHCyeBaA8uSkFi6KZx7lITGOg6nu6FIgwZrIxP+4s6HEbJ
SSIutl6OEzDsMzabuMotJOQQN+03M0VxLB3YnKxTObneSxxk4rV8uV4aD4PvYT9y78bPA5l+lxx7
HWxLdcoKBIhanxj7wtGZEJff2Q9R49KlQOzpNXnQcFVrZPClOOjxMk6VuuhGwvwDHgAJddA0Pi9h
2tMaiOAxhxn5wq0mNejc79A5v5XxHAgLaiN0UbyXUCnGjoq2VfbHikPIOvTByRHHkS8NJ0KGMODv
bCs4pawq1BEv8p/qDU5/SJBwWsdSaSI5JcJphNYsvcbJSECcCKNFeoLVC1nl3Vahr/+JcThOEaUx
7z9L9PFNagvqIoq4F0gHMG0MPbGx8heJZW+85VzecfMgbOX5Mxm7fTtThy3XtTwCYEHXaXi8P5At
9bmTUO8/N+/Ld59EGnQQeHvcz0II/mES5I/u04aqFtoiG6R6TwngTYb5BB4k7qSDqEqBIvLYy46s
NFYXiwiadI+RcqARcSO7lNSMwNX/tUyUa0uNpObY1zRxzGS0qK4RVYTV5IhsYfeCmBKv+3RBollE
Qvdotiui3YrEf5R+0fly6b+gKBGum/p4H9f2m6509AUDveh9GkxmIE66v6TzFgmKjhl2HuaIq7Dg
u5YMBEEZs8pnTCI//HEEy5O5HrxLSgjcVoBfAVaRo2az7mbyROgOdQjhui/V3mNwaooDLLUi3cFE
PEhhlJHowoVuei//eR1la4koYAUXkiJSZTfxWmoxbOYZyUnn1uuj5I9ulZMF0We6QMRs/Kl/+c/p
BPzAQLCHg0wyikL/92FsX1rh8XxtQmUH6dsrI+igAvFhgMI4WndnuXWkYmK2+iAzgTo8nimImfGM
A51nbgI75WrAjs7sETBp4SbAtYiTwbkyHkl5exdCJkZte49IKsCFEdNn9Aof+97theiYiKXpSdq/
ZxlfwkH8QV743uDfI6P5TtcVziSceVdMd7UELhdOvwj1hqVW+ypyxDRd3DFoFL7w8vf4teaYDXH7
Esx3VrTUL4fHV/6Yyxw0IdAOvTLocA4tqxB8fK50I9AbA9PiLRG+n+1o4hDpe0vwf6Uq/8Odo1q/
oUlD8wU5I/+aRiP1ElPEanKTF5uxH9On86dZKm69pM8LW53w4KOEUcXHzbWdLM3iSIRHj2982tLF
+6FXJFYoQttsDwaZo3i/YX0wTJaPxP1gHr6lamHn5Uv8uwyYFJPGNVFdQuap1lk7rVQo+ejBR08P
kgNDSAK50Wm/ovxycPCsUD5h8YVSJFMWCrwwwq2veWYLduN9AesMWkP0mGAPKdDmFr+xT6D050u2
Hfceece97mdUNDHFTY54Cjoz3zfNppVGvMtci1Rmwcq8/IjejlASrmwIsSeZVAJnmFJzULC/Peyt
rPrhS9wAgvOWT/DJqqE4yNNcqCbM+xQaW/dXfNzisnwbfgpx/tY+LQgaUAkoxr1S2nIKPYS3R4H0
VJpxR0G40jF6yx/4C0HP4vUXyzDXvQm4PuAm907I5j7I8UyUqQNm2qfLivPPMr7JwLiq3+ZqWI+X
KahEAlCK1BRp6huqzPZZMDv7JOEFtB8IPJ1+EEUzN8tgsFbTtl0/8JikNgqx6x3oFUW6BkhzN4WW
DGkb/jTibJO46hU8WwUE7k7E3IPR6/e9OExYPcMwf0+wMDyZUqiMlg0iJ2Zrk2vRzoomwBjh+3NH
GfvEzgxHE9Ohg9ORGkJISL+kH6Bu5aoflM57PGZjDQcgj14YTbBmegXeDO28zMnS/iZI460SiWGN
jFnS7DXjDIY+xAvCMygDE/zdr+nH0WW3GqY6t3IXlObGYHIB1TXtrJcUgQ9oJQaZKBznQlWi/Gl7
RJEQt+Zd5XX5UlL2Y+QyVfQBTOCt4IcET4KMsioYGDOPXGKpsHDLTSTDJFvX0aQJh9dXDsY4mavC
uobDHbfNE5nx7WObFfv0dXuSlQtDHHS0jArtpEPjq/4MI+q+XzAl6KxrNFAI5+LNWF0Mn/M4jbI1
1+zoAtVCqKXo0PiFo5m6gs3u8wT9mgH6QQlHmwLjDb+Df3DTpqT3LkchTFCMbu6zUvdeC+pBgec2
jGVitw5J5Y19KIkMV19rXPzwsGIPEfnNBgN7ft70GU0KI9UvoQy5rxtuSsu42+9uLikLGdtK/4Ml
iLBYnawRU+FGzSwbrO2vY74P8H1+rPTYH8vCpEg5/YafaDilv/Xvm4zn1wLCKEQSUf5qCeAxjMnX
UZNcU9kodMbkp1PxRJhrGQyFjpQJ7KIxFpnbiYLTn+yNFzL42t0FbuQQTyN+LxO7L3o+oHj7EjmN
ILK9d6SYvIm7uIPbOZDIYRmsISj7F2q6AgITTDfqkqneEYM5QWNFP3TfMRLylKvQ4wi6J34GG7MT
Mlhm1R8nXur7Y0iHIfgUyGGOPAoEGYsKMB2cHp8+fT7hLwDiN3rKE8kXF2y0qyW5tYnijP4GeUqf
JnXzp/bTYUEC1P747VsSL9UFZkL6Z/WgHaFyh5BZV8K1TwP9vxmI0xA/0t2Qe108b0jkzGJq3DhA
JY42DpuYR0yxVW8QN+WvKxgyLvAto3I8AEDFBZ2jGYUcwCjYGjy1sT1TGzf/bv8+BPjQCIMlPimC
ghHz9ItfV/aFwf2MRD5L/0FZ7HMQv6tNC/d1PLskXsbglc43xIm2xqFOtOcR3/S5jZZkyeNn3uBE
sh1I3gta2G+/yTQ+jIXCprWgVGEibssrbi8VHtqFO1q7YRQGX1hzE+ADn2vkq/yiIPcIhIEKuhHi
o/fi/gOGmfbWqBc+w/3D56Hgowbf5ND7yokA3Vyl5hwhQmWG6lESMYjqgyu9AU5LS5lurYKzRdaV
r+Oph+/+iQF7bMEta/dZg8cTOQ3OsGRhttjM957ENHGZcu3t4aEs6h/qAUwy33YCNE7dMsMiuvoy
cfN+etrLHi/hQ8EX0NEJM1P9ajsRmXKVsXFFB91FCG5aiO5X6rGPcCQIqyHq1uqG+XfXWvIgZqdP
PsPevf/ha9Gi5U8c2Z7pXqYEyQBLwZgyRft6uhXqTvkr+Rs331Rs5p92jzq8TiN1ELpoCqYiwdcc
sBPz6RApMys3uz2GRUzQL/OSeJihD2bYx4f9uG8+8BuhwsHCK5cirp0sJ19EQueYoDEWFZngQlte
/VBGHBhy3ieeqsDKLekI+TbTGR/gJs2Lah/j+6v6/Eh1sovbVUObqu5rLNeh9MOvY0ChXrHNzF9o
rJDKsV8UrD6fAfWH8jVGiY8o+wNTqJ7wFsm88WT0djQsUQk+yMuiuuXU3r2vxBj1B0TXe0yOzH46
oMCpgnjGYWOu8RWCpKJcYLOcpLeTywvKthsJJDXSum9uPPC3FI922PhwaKCl3N3xyE1DqfVkqOW+
vHp5G2eTOgYD2EVaueWEbKcrLbKscqyMt08jAId7cQIM1vvYLRuRPjKU3htERs43bfmNUJ4cSz5s
qluqujaetZrD2DThGikdo8JY9G/UcLxWQHTjQOt8Q/OfADaXYdcUX3XIJAZZ1gFyDOZAx8vVJFgC
7B42CAY7IMC/5ZmU8jMSgTf34plRBgMdmCsmn+sUTAm/UsKFGsWr0f0DciT+iM4ckz6mdSPrdX29
vTSHaTxwJaiMalh5eCzUeD9xoqQWfogapmab5w2EWF6PODkBJGUysIJ0Vco29v5MEn0NctReA+x8
WCmWHVzkije6Pmtrm3sVLLI5XwRXX1liCg6bLDYwWNaxSmJwMRl+8vtcNgk3OfQqTFx4g/i4PzYm
QcicCz2bvyHsa/3Y0XtNGF4pUUMq4xhQAU8cBGke6zX50YEkEXGiFSON3lVQ85LxJOGxgjYChh/t
zmdMjWDXWDnVU/qpO2YuJbx4ZZ8VoVJ+Y+Wf967aQFQTMCPYs/kD9Yf52lRfGG52YIZd/pJAo8Hn
+o9pqe2SsHRgIWJIRLS2227MGQ6Hiy2FCne0dwHNnMIfElPwYzMl2nzOWH0uT+bKCQ9GXLf6VZ65
0nj2KR25cjP9nIPcuC8comFPv088uhzy6HUSSZywrPg1k5JXcawuJ519oWEFao4vs1EXPMgPGS+T
IqyBzuJ+U73mWe3yPxrSWZm/DTNpsjNo0ZAG53Pm7RTz8ayRjwWu0a4MkZIcRDy3EtHBgXkArhyy
7PRU3IFiCLeCHO8AcC9jXeBzkeWnOP17qdeBu7dZc0zioAyp7uWNs0jCRkLaP+Bsxms6jQ/mRx0J
EjYrkG35P1RpyWiQN6gcUlwqNMcA/MESdZjRZE6h2Do6zSJxvBgMDXh/LZFzDd542r6mRKZIStDA
N4Cvh2vmD8NFgGkKCdiAjVtC75pMc82mTH1cwPgkzhg0CXTy1A46PxE2BI7mExengYBiG1CBDgY9
Xg5vDNaFfX+6Te29SEdZAnkWSOTK70fQHxtW5jOocXb7uh8zINrXMr3CGQGyZYLsEG4nstVRNQyW
9EQFjSYcxyUG6ZgY83uZqnLEJpL9RCNewNfDOqDys/sK9IZPrSIZ8At6jrLlo4BDwnb+zP8Dkq95
UmHTOMaDzgeRJExrEOSL7BqT1DIeweKZTvBTgp5FlZ5YzIiebP2Qd2vZ3Q99J8Nw/FK5R8CcID4I
7SwnRQPxCz7lFeYGlH3oXW6MkpIuQDyXVlviDLuub4r53RoYv0BZphL/Vj+2Cw+xhegOXecFZtjg
UrefkKsGSQJWbOwn/WKCjRrWGQdpcJ64wL4/EVsOPPNxmccha0mHWb8330GSelVJTy0sRp4qO72Z
X9aTds1u+lxxM/bUg7nmp2IkC68bZ5ztozmMiyNSpvi+5NVPrs8VBqXMrOe5n3QW4dTcGohbFwZ0
8kj7mXS3ApwGHjOF6UkniAE+QPXdc5en4ETESdhl8tfk+CpuMRQ2yFmZ5mSz8qR0PDjqZFZwhfiI
ojRA3E638vwnHjO/gidg0msfLpPFHUGyLUEVhqRDIt57G8PSB7VUgvq5rjizEJ4/TxWQL31AqbTW
S4WHbgLp3Q/3N8ModTegi2FA/50dve6XmNA348i5eeJpA4xQgeHOhgVBdsBpBBRx3wgizc4QGtgR
GkdAx7TGurEnd93YmKwgeS9d5rBv0s+RD6PHmDL6kOyLH03dT0fr5Mq4dsKkJsM5yEm7TfqI7hSa
bfYlt9D16LbKKNu+SkLGznEXmCehHq232stpXivV9JoHVpxA7uN1jl+xd2fKrgVKt8m01TNbvSen
NJlxD1J9daWX7zlDsWNZoTbGawXUeCMRrbTlW7ldbFqTC2E1ADTcQ7gRAE6SJcx8bKuSNrEtySTr
vJ3iChWYAGhSuF18COD69Fd+QkdyK/zJVYe7R7jYs5rl2tbQxImn61Z2M0/xnh11wZCFhKjNx8fy
oIS38vHrqcjSZpLFbJW72Mf0BTUDf0BciAeAYgqEs+RPZC4wPZ4adr9BcMTzg7DPB4LQAKcUPGVm
VMoEKkPpPslfj0i7WNVGOOarbh9OqgWWJeKQ9j9f3U+6q5aJYXe7mOGIPte7+QheycVVp6c3UvkX
rMPHuQdqJHoNsTuEIyaSOKztmxFTXfcepoex6pp8hoeadNrh4Wvpis6/RoAKdzbk3h0dhnz11pcX
qsHHLknxH/uTscrCrkp1DJYd7h4jaZavJeHuBG0VGepgVcZxjJmVi4cSLD+0pRMmzbRJe4EVrD9L
dWb08H0YO/tmjasE3I+1wZqFN1nDxGjgFc4KnEK5eaZUEdno28AihkqPapUCSX94zFnM9KoReAZ/
ccq9+IavzeoOLj8K8549Y1SoWjYsv5DdN0FjdSiOjQNfHlg1ZzDn5osCDeHfB33LDZuR7O7qkGDE
0ERERzDUR/bBhYCUXUbOa//gkHHTw5ZT747xQwn7NgTDya8jMtGYaYF7LO/T8kqCKh5G7v+8EtbK
vq9sFZgdggA82dl/WbzE2EqrLJwb7tc+KvdkDsKAk0cuueD0HQDxSC4ohnF39qoRmo4WcRIyymI5
7m4P6dgrvq4v9ADX7VpzBkqPjM4nR6qZsC3zJXZBqxf14RuzoXT+guxP96++bwUO4Dl0holt7qjk
OdlRsvQL5oPd+/RBkoyn81whUa3LnKwEq16+q1knRRfJb+mXYWZ1uv1KPYZ6xC497C4VWgJVeHMZ
hBKiL37jZwHz8L6ZJH76sLNhj5c5kaq03mtKIVr9JgApMsLhh6fZYI9Br9PMn0zxsK6x0iM5PzW2
ARBFIB3c1wWM3XYeE6OOuTM0K1D6E4yEWl/iwkj9oM4nF+e5lV5zoepDGmK1J3k87/uIoLWDxGnw
n5VOu5RdDT7UIgDGfvUL9lt1VTgPD2ZHCTCtZHt4LOIwgxgyspJ0V2trkxBFZcWgn2qFF3oQ3jQT
hpXmU5hyV/hCXuDkQitEHATHrUdosxZyfbTE4JsIKIPhhOQf35vUemP48tdH+MF3CLqEyyCQuRFx
NRPzgduqOQN+DmhBcS84cKiQZfQtJdFzrR5G38W3erfzb1D53Id5A3c/mFx3YGHNL0Mr1WcQNScV
A9cPye8gL1XBfd1G8eCM9txykLLf14fAl80fVgIfIQ6e9TTdgB1Di0bU9DxMIADMxfqkxfV5rfzn
UTq0dAAYIMbUvh/D+sXAAwARTBsG1lFD/jWQw7v7HGEKQ3FA3aCExs/77eYfdMxMGy1F4GADblpY
kaJX8XFnmg7iX9m+s8oDVLK/+bsKn/DP9tI8Nk6M5LSwuLh6SJOp4UyTG7hlYl4kjGCE+k0Ysu68
3g+8QNcQHpCQUhII4NOQIlH+wBijCka/tsscilBhOMIdEAargD3yi7UsF5XGnwXjgwe+tAzvLidY
A1Z/pYepz9qaUcF514Y7/tLHKgErSWAK3LS4W3a0i9iKCOGpuDow+3jje2gluCCSrAFdoHZxHVth
Ev2fsA/iCIo2LyiBWWyOlkOG5Q47Nryd5+L8gN93fW93jBlrm8cotCJG5byZ/ffzlDeZ+rXFaL1A
Z894DuoztNPspH2xDL12qtBAk3pj/SWzLYZR9zMPSrP82eT0t9EoIam8Mpewn5+y9eY/Ds1rJkJ8
QvxISDcF6eRrJSzu4UTZOagJ7ZSyn/kArpLI9azsevtin0ELwjor0R2Szrxqv71PB2jj1ga0xtqM
wVzC8Dqer8IQuxi0IrDiwHh5FgLA+5McEcn8mo57git8OiO7pHtjb2+p3h/WX+E93BmOQwynoPPY
7nuTgnfY33iRIKJlwOjOvrvJFZP32s6sFo6Efh1ZNlnOLpc8vRPDPa+j+HFmL/yI7ceZz9wIIHjD
5xgT0Y7IHxF8TNqEdvfBOI9NJkr0brQq7349CsZYOE67wXJUTi0wyNPLa2E2hJ81n9B08/ewNxze
MEnCJ7kzh8rWNL+ySxohkyxH8sTIhGa6zHshp6xcxZ1FVvOzx9tJclS6MJLT3rRg+Ptf+zf2fSes
Jnj7HKDk4TGV3rM4oIZgYDbmq5NbBptH39zf/ieFNBVwu2BpffHhe8luenj007vhpk9IIZsax58F
s+ziinPScoLWZDq62OMiqjKsN+2eyrSzq8ciw/aCTbhs4X2x6x6cijDgM2BEt8zD8cuOEX+iwafu
myxelyh9ALhOe/lX73Aulm6lvM+wKJFRcfHu1anSrHMT6yVWGFlxyAnh1tRE4GwyBYFCAIsHeisO
93cng29FlF9cwBLBCXCd75U9IFXhyODRa6zkQRkroMty9YEr32MJBduZGc7L8KUVU8mgAyx+wOu0
+R3M+eW7N3y9LugVLxK4LmkO3NQBK6XwJHo/FpDhECxnGphbFKO1CbRb4FnHWUsIoPdqoZVCOFIg
aeVPX4md52OtjEhAwh+CgjtLifrz3w3zxCFoLv74cpSysGdtiCqw7249zBus7+BqJYY4czR0gP20
ZAmy5LQzQFzFPPRunhLKzth/qT4D0de8T1e9imEKcxyyapfFI2pohYv7VePByHNqXy5A4/2LBOkd
FBLCVaoZtrMWGAXHTl7v9Wr/vIeCuEn+DrwkE0UM+VqIgimBC6SiW07BA3WSZYzDu85RI83L35Vl
xj5dDl0YxpCXNQ2B6e04x85auYhnPBuI3vd8t2ulP+FPSCvDl3Y+JyVTUFE3czXhhYXxGIfoNj0n
K88LLs8zh+Eai0S4wwGYAog/tcIXiR5YLXtBwIeE4n13Oe1EJgAPShxmNP78xMvaQ3kXisMWwrFg
iFK9I2j3qNZ3tAgx7oXgr7T0u96XccNZpWd4ruCHNoze53vdUvXynjEDvANDkNCaYefMT8NTkuP7
M+eeQ587f5ANMSxk0uNo42YvRGSbJ17mmSNfKRBwrLhv5MO49O/At1yGTGDuW9qIDY1BbQeqX2yQ
63Jhk8cDzkYyxiJbwRVHgSPE2Z95HfL/xS9jfp0JHEb4M8bufcvs45cvmrP7RlbAq/Z2oJi8Zlee
Q8wWYDCfyW6HdwH/k18kPgj+YVy5bFDDnoEnQn5eaU9401N4z2xdXjfFGzg1789aZdhBfACvuJKE
i2Vl8sWYFPGdOVwU8WVNyFHJuxE3YW2rb68DZzlXmp8mf6nLRoIMJ37k/X/28QynOSCU0n4Lx6RK
EB4Kd+JpXx+siO1VPr/iQwQNDTiWEpjLd1hmt4ZfSd5xYGJj6AU78cLGV1SSYTThOhVPWHVwMhOu
XvwexpHXsBLCBs/wuZih7YOVomDgQ5vtrpgQsDhm8H489kviRat+d707yn4VExW+oPRfF5iRQmGZ
78zUvu7QFQW/ZjeLQ/Ejij2owDLKZ+q85ZL55SaZxrOA61osp1qQsKgFGus8PpbWiueLSLXorDXK
Y0igKCtbnkj/nwsaT7v1jfjZ9fBzG05DZxlLlCgSZEwMf1IvIk5D52nk5x0EWsg9/FMwGPj5QbMH
j2XnlGFhX4P3dceOpIztxHiH0oZOsnJ/Lw5/xzyA2mUVFHsekM83Q2oibDlgw/B9/JAdm5+1oFmR
UqJsZw0JfD+GlI9kBaHwm0WM13/a7XgjvxEsMRDww/XydU39MwOrq4EoJdsK+W3ATwlWYNbiJ65g
Gvz/vQELOWEPxWeZ2BZSFZmby8zuYKT8ikKHXa5hXWc9rjIEEb+PhhXmp08IEQDr6sR5XB+cu79C
UMkRlorDmOUr1j2fPKXX7qI5ATKxxIp4ESGVMPxjth5+ViqvnS+C7y+ePcuJOxVZzjDDL+UAOoLj
LA8UDQQwmf9C+HZjgjJduACvNjoaXk5qj55IQqieWzG9uFjl6VtnTmJNDIfms4NKHoeDDClmD/hu
SqVN3WrXOd6/GxKG22R9KSGd9ShMSjfBKcP4qop5PJob9bw9Ffy90voPDKBoLu/GrhjXjpzugE34
LD7gFacC5r+vnRrJp/UaEw1MXpo9YkONz4nD/EeuD29fx+AqGFEgEdIJzp2Ho3Y3AUUeEEu+luXz
zMTVGsZrQLehXBjpCnz2eWFWRbCHvePQ4KmLajBBYc3qZa3iSUPNizh/bl0v7N7+AJ9RyOIzT0LA
bTfYOILrslcjzuWAKwk8yV2PgsMBWN9butj7WxWRgqt2m2I0SjUIe8kitFSMmjgA+AiZDBnz7wrf
znc0ItB2C5RKPef73DlAtDI0eazQUV9QdKpr9YeshD0U1nmC++nmL976HM8MpUR+FHXvj6C4Xuy/
7ecdNvfwA/36B7eL/4ALURnn1yKEZsomtKNOBhGIGq911hgDihYZSi1vFnIcNne1dTxmiy8MPimD
SDgtrzQYP4bmbLGnM+IAzi5axHM1rShvJ6fNJr2CqJD6iDExr7SzbNt2accbydJ+1NK9tR75Wm69
WC5n/fJ5HhAPg2WUBSy1edM4L+LryqkYBaiLR/St+yWxh8UKjfJmjmWIMN6R8GhxZwaJTrDF92QJ
UjwP8y1J586f0Vk/43V5cai1uH3oz/2MDl0NUAwaiWADPaBYoxhF0gsVC1+eOA3Ev9DIOpsfnb70
a5Ii+6r9vz9/6U6Vn279Yewnwr6klrTVF/rB8QzuJk18dV6zrPFD6G0Uo3aFfoOB7ULeAIXZa2ky
BxO5SMGDzE5SPx8+c90ouzgKNvVAJURPAcNdkYbTkwJcnyaIsRj0hIcg8CZWSK1KIcDJzdHZLVft
nqX45suDAGMRjsba3d23mYefhy9O3IIbvSJuoKYJx4RYsnfBmLqEGsa603PLnJW0ZBz6Yg4Hv4Tz
i50zwr6p4nupMEmFlq1VM20pAUR6Hnch1yzA3gwbCuA02Jj4Dq6i/DegmojJ6oIEzYdPVyiIRDA2
+Wqv+Y1hbTYwOUcCEKxnTHRzF0Jv/dsQ2sm7KDh0mWZCuQyPws9AFR43IiJJN5y+n+P+vastkawc
XsIKXsIthag0U1mICXPyM0xIPhN8i2B7ItyCI+9AcmVkPzTWKhwRD2qOpirRKySprI40Ilw9KN4U
a+Vp3MAxhh477gRRT+zEkZda3dTD8upYw4PA+maHrw3MMOYXoDKhbGyoEDlzn3grnt7XqJ/zGETB
JF9rTgpAHhY2/+UTXwYrsjUKnBeCiAuDj4sazNmVucvjgZgJPu1n8YKEmYkHQq/9tojaAzHswhjJ
Yc4A4wgDZ1oDWtzYv+b+Fd0qt7vs7y61FfyCA4gtyp3VccFw5KPCohzbxptdQPUyjcQRxCJkQIRt
NNFgzM9g6dZAF8iRgZb50AYLkgOjefUQJ7xLXKl3sbUTZpqUzzVa/NiNqMe4Uj3WhtZxRJi7aOwu
TlwCf/bD/X4tC6RAR4npEMYxDXEl8AegQRaujnkERN7BI6klobZ5TWvNLbRolHtyy5PoXfN+0uMv
Tvxn4knqGSIWlq8/venlyGqcKR8n6xIEjgm24F9Df2V1UcukmM7gdMGU0bp8H0No1lS7oop+eFx/
pf2LbreS7WlE0Qzjnon2Srx/YSt3mYYkd6VL707HrzqYMPK5oTpkwBdJLtjbG2VUjBmas6PCxrsU
G27SAkcw8pID/kSoN7l2K1ybOtkbSUIKTJmFNUtt74QUNf5YkrUy5myu6QR3DPGERPOAjzEMu8Sr
iKs+cPmFQna1wTj0tYD9fzwSBUSEEVf/jqAPithQLoKnz7eFv2JE3CBrFSAJivxF6ykrYy/BWxjP
xEHKMlADbU33A20s4lTBwpBfSPltwc1BFAslLoJFW0aN8K7KvOh9+GWNBskFgQ9gk4TwUw3fM9Rq
kBEcrbXd/us75aL94rZfY54/bb1B8kbpArGqCgXT+SzvJNU9ZjWB0hAFIaFpa+29US9z1F/tayVN
HM5FNRpx8Yy85pTKvy1OM/FiPFnLtfemP2rWxmgv4+rVwdDex3RgBprYxLm8qcn+X7pUW9Sspihb
50gwrB158Ffze4X86G6dc0y+PghopC2GwZ8tXrJRC7IzmjrmtPnY5xWWW//3RdRbWGDkNuk9pmwt
GCsquwcmSAoMle1i8foyMZhwZv/lXYa1JYSWOAxu6Nn3c8mocTwzybt0VSEORmvyBRcZEggsVEII
yT3+RTPEdsHAP67Pk/FMV7YP5fsDj83mXBEl+E4+kNUUANZ15HLhObe57nb9gaHcHhj99w0vHfU0
ZC4cnNDX9weaEhDFoKF4L37v291VcXHyITFMn50xf1HZqBC7qq3oXHaS/WvYjdcdn7hbnoy7teyc
w2dDLo9sWzO7D2e0sdgfOgM5fcV2sOIVXRBoCdiUctjO6tM3+qKBmoNYGyxJTe/78/UNAxAbTOq7
J5I+3XJHx5y8iM3o2GAIhRfR3Vv01PkYwiNxEqFBzQvvIwN7Tl4OW4DamLsKpMTRttL+5V7SvS6A
hc6ReXnjaUciUzPDutBTOJuNPaJh8rIad0yAd+4bm/4fSWe2pCgSheEnMkJBRW5JdhERd28Iy4XF
HVDEp58ve6Inonu6q0oFMvOc82/knEFJasOmgAx17HoZ1pKVETv3gd9uocB0bt7oPSnXoFO0PgPA
EnHi9I2eVo73G3Q9ryFyVw8r8/aAhO5djY9CaonN/IBHn3WdWjjxNhMFOMZV9lIrTi/3M+2W/QVZ
D6aDCeYuNLZxEj0RFlJnO2xPFzTRjmPg4/mal3wgBwsjEv2kGu4aliumCcFwLv2nyFtn4fZN9n5P
7l12X7Sr6SCYYsxhsakx9nU/f3RsHk5NRPwBYTHvNKMUhcC/O/7F3I69C585XRLFd7as0KRvliOF
2hHQHFacmtC+Vg6nDaYaiIB7ihlHUN5ThtJ+ir8pH4XzkbhEw1b4xNQKHXxrl7nVnsAK8JhiUAeb
80Q4rkrJ6DABhSMiOAVuS8a6SUQ2RIc8Bk6Cpfz4iNVVdHnECJG1kJMuin9SbEThngrQnV9HVmvM
ra1xcEATpIfHyzxUpqUKnDdwWJu1mvE23LllOWg1op+/lvXwHa2bEd4WobQ/xUcpr8UchauZwsmN
j/PrjNJjMxfzq3CziTsmPZz5qLnEsVUaoOCkEjzPwfayYH44zoz+ei5fC/Gl8YRTtnPfazxGcFOh
ghJ3h9p0Nz93PEiVI0vB0UgArjKR/SwJ81JFSDg2Y6dT8TX8q0WQlHq26GSC0hrsDr9iEg3JFxcE
pQxmQE4gbD1hgdmNl2DuFzFv1mflZpCMzoTWPDdrN+0JohAqY3ZGEWiQoRRsAXrXV54UeV6GFe4T
4726ZLExTyXW+44JBml6BO0xqpTesThJ9LYj3O8iWFScHFCVjlwdpsQVDCNTf9juzfYL3Mu3rNef
9QzfeLOBXRihfibp58nVxWhWnOvlcH3uGgyC2Sx1cyZ8ZpF8GVfXvNP9MWbujvPM4PI9zCUT4N85
XAr3uKrvdg3qJx7S9vWDa1NpadimWdIMdnY9zVHfgrc9zVXro38l8v5+lDUL7oCjyfh+oDWKZgoj
uY/FTHrGFgQHTjXOjEl9F8dfYiawBZFJ0YxOFhSTUm4n6dC6VE/tIKZR0kleOGRJmAQUwQNjYk+n
NO+LxWTawFChQC4iFLQ/TCWfHgOOCdgZfhy1fd2UhYFuUb3FKSuDclvSsjiURIndBoF8XTwSh2wH
NnIROFLj9u++7ESwi+eDZ9xLuSz1cv5EqPjc0RVw1d9/M0CUVaUxb78fnuYNIS4cx9rWKid9mMef
PPLIORwiFc4m4K1/cp7fMZWa33qdFT/JUdyKTpULnlnkR31FPRmgFF7CaYRpJQOXkjWjLMx93tZt
+4w7zg+bMZ2I0VUjs3uyOz5lncl7sx7iaSZ9wwpB/3phsFuso7753sBvTDzymlSnPkP5ciBX02Nd
3XCekkFjESvvuLUQIU3K1i9cn1cj5eEu9C0sXs2oZMcmBZ69KV6gCEQ4WF+uy0PJyrSW4csLth+K
AwCRQwpv8RIUjAUKCwV2WxtM4O+nzJDL1j5Dxp1x0RB0Q7rCzgM4U0g84Eg72BNA4U9xkxn0yxdd
LxzfNISZRg9cMzHqYw43tH9IN2mvNl/Ll04PSCTQl5YQT0RPG2/9ZuQOFbMD9xWG+54h8u9u8UX4
I7jdNwZV2ew2Onzu1hXM6mc10G8zawBDByIxv2rk/KJq6MzX27v0ZGIvefl0OFSR6QnyoSwAGe8x
FU0F5glIAeVIa4HD+v+l4ZfBArQfWDsIOKmwtfltw/Bak6guLoUaysnu9qqbEXE580PEXA2vLtLK
ArygCLRiqQGmgK4a6QbGDeiO8VYsCLVsVno0IxkoAAahc8YE2zg/2GWh6oP53J0kTiyo7fM5CJ7L
luXALpAZX9aXucElQtGRiTt7Fa4mFpIB3y2oTiHwkkfx2Wps/osVN6Yx5nxLiEQsfC+I5w0VWMtO
6C9lRy9zBDoLPTp3eRw57dgwUrEM4QVPiUedBTS14pAGURAGPk8TmnknDGnFhweu4zqxT8nx1PUo
IHsiHNnLritXQgoWi5CdX/5+K5MCLFJgEeJOZ2A4+EKvzu8xnyq1ibo0AL8UfC/grGC8mU2KE6AO
QKCT+Z9JKR4L1V9Dq2UkSYiyNOpKpjDAypUI0dnIPId2Pvdbt3FnhTifMyMEJOfNLPf/5zwwoagY
DG1fOHOT53I+NwR08MMtraBcalgRF9vlUAqrgAckwWuaBOjJw9McH0sytmlcEMP3+DznpODoINjc
4MZdTwBJoxDctZjwLXKXRJ7Lu1VcJT4C8GGRhoZVoFEB3UOySK2Ft9htYWWEGgXVZt2VcHxnJbv/
nx+kfJTMvbqIU2b5lK3EGz6t88U+i8e08zL8737PMfQMy/33dfxVttb1rt3p927VbH3KZdkjUbE6
qBKe6UojMwIRP70JnLuRsb/GfTuP+CYS4thlBqBr8u8qt0/t/f5Lyhl6/vRma9gLjPudSbIp95kL
slOiBMT0vd4P72wVvUnod5gDIkbukWjt6HfnFg2yicZ50bEG/pMljKsUDpB2FqfHyqsWZWX40OEx
97GZGFJcl0a+GDhrFmFjliDCRfy1bh+nnzqPIUogQ+VjoW+7ECV2HDKt6YYhbLYnl2DFos9vFAO8
zPAXUpFQtOcROnec2LnhOksdR4EOhCrviQVLA+NESR0dlsdI4xJVbqf+6zzGl7dfvf1a3SYD0o+N
gnPH5HeSqhHAPEOdWmMoGVc8r9r4ruEaQcOBFRqbMS0CAocHojCdy085PXyz5yofI3xtiRjcwrhZ
j6bf0VO0o78kp/FaaMqsBCfEZw0rq29dEiE3r/JYTebJY4phfmL4+ip8ytgb7WquSaxk+PV706kG
KVquGhOOGmFWXQeP0R8/6ami+sT13+p83mJ7NSz1Oh84dbMEf/vhDZNZIyaYmLA0rQ2n7IZ3gULc
XmYIuZ/gZWBZuddCxp6hSao3qrLtUOH3Aei5RiFcFVVkIB3GJ56/Gvt8v+Cns2r+ZhfD3Dw5vPWx
jHD900aM9vGV5MzAk4Uai00GMtmCgG/8j9A8Cj2b7PWfReIBMeB0GSMoV/Wf2onI2iT9sDvp2q/K
Y7tOjN+qAxLCDb+Q91zhKtfOL5gHv+whGyeqsxrhpOgaD1bF83Sz50wfvxerM7Ko/Oh4RpzERoXh
jR4AZLc8+tT4wvczn9rq+7A7hUWWMc4Wd8GZNedzzn4krXeYK9BQ4kfQJVwP61+Gea2dfcfvimGA
Ac+I3AfVb1c60ynE+NPmMmc4d2WgAmCNvqJ10RkOTWQmhR6jRuo6g8+4d19gVL9VYthLxHJoM/Xr
J6KE/J9hAaZQCdpD9KX4BvEaHBuO3WNahPGEIDLX1KVB0aUO8HAg3AaQ2bjrLtRnsCC4hm6mGgiI
MflhWgqPF9cRoXO1PlBr0Acze6DBDGApwoQtF0WJzA6bICp0yhMiAQxKo1lfM46UYiZQLQ/Q+8wr
IbdBnfj6qzS75ATqLGZU0Ms5U9ibTa7BmWZ7rDGK6ZlUacReWLuLywTLrElUF1Vhfsn4nK864xGX
180e9sC7aTwOXZj23g/LWzY42BQm0AkjeNsSjG8R67HXsxd/lstmyhY70xdn9xGVskTx3VlaiVnH
9IUVKIursQ7IE6XdK6D5GvDHCCf0HwEeUjB6jPcGGH0P2BVDUJQDrdGCaalsmifadMJkZMGwCBIJ
SlSMgSIPk0ZI+mAtDkNw7Can1rZPigyuouuhmKJcBqLybqcTSAMoGPhMYXvxQev7a6jp5tDIGYtd
Mgdr193yNV92MOw1XBzRMPK4dYJuO0ETg7OFA26N5tLF1q9jD+d3IyBFseTMHnSnKUI0I3tY6mhM
BCOmjdg/Hlkrl83yhxgJHbbufaArwpy7iTZ1RgRW/oApxSjb6TjMi56CPS1tOe6vTJMNVXob/0Lw
IW37/W27EPVwHdT9bxzpGnI/apHg27dLdjC2rmw4fqUOaw+xEvsVQZNIBeAGtsb2xcPFCGQTflYf
4jEEGY9GR5PzIpiHXgIrTrqBRSm6vgbD3V9mq7wq1guP2jnAX8rWz/WJ/bZ8mBFGPnSHdBHi8FF3
aF/gRvzlpxxQLgFQpMntAIkNcCQ1T4V0f7Bj8H01xhDS6D8WbxNNBzLy0gwCTAyRTmCkwowm77Mu
DJ86I9/KuY3Oft+x9q9F/pyijkTJk+bAWn+AwBkTpdFy056Rur0dhq2ckASHZc5f9TMa6jPaYsQg
ONTaso0hiNx4EvZWuJtuz1F+nmY0PGAezfW0g6jBBJhVBnjXQz7Apo/q0nw/xgifDvQIb6bR5YfJ
o2RtdD0F20UUV3Ni3SHIr3ATuEu+2pN5NOAt7T2FtLGYbKTJOKr+PhNx+xckq2TFel0CoH8NrPiK
0QJiAKhib8QoqJz/xnbPsM3xdwqPJHPO/YQebwwviP0Ja5hN359Mpjfm3RLmHDzMx5LwK2l1PlGc
gbFSF8fbH4TniKJnPJ/P3uvjMEZhGyQn1CA7kJZRy4D93zQCTgFKrpeY9ImZIwq4z9VSTSzP8h2T
S1CtDoBuYUSUnfhzDgr3WpEO4z+pDJCQGmkR9KctPZ24DjcpBxL1WBX33nsnf46gNqGKuvhXAqEG
nIRWt289Rt4ASguS2mqDZKukyEtv4m3iBL3toXzDvhO3MxRxF1/Duaq0FUZBOlB11vXaavN8M/mx
lAP/ULY7rQry/vFdWeqAK4OW9fQdPhFkuV//pVDidrFB6wNG9GajPmU5QX7T71cxnxzACkTKZ2/7
wIJTj9bdnqn1IG6cmmZ+SfzhA18E1MfAmyn6DfIgT3Dk5fSTNKv+X6LiXWQ+dRZj3d9EbC+pZnGR
RrXQ9/RLGHVvM8Zd9LxYJiRDFwmXON1Vj0UBvMOYZiEJj+8ZjbHwnKe7xqcS2yAsm0RXjoRZiWM0
2mjohx3jl4juxxq+maUCgoJXPMeksBNmLwBO+4V1uvMFXZuJ5en5B6GSodLijYmiexqEyvEQP2DG
SdrL6XTQxJrR3xqztAOrfY1QBnUVxgDLUzrRRe0r0yixMXfAJkXEpzSQ/J7g12JVVjP7iSB64ijJ
y70+btHGCWG021+2hpLr9mkFKLCF9rAcBniM+wEfAWizu6dbbfR0P36JSbjVrfyCFrz1BmQKlfGv
Xt56QZpgVaYnyJ2uMS45aTPrPNf3NTe+1KFBmhw9Q7MdBmWHh/az+KJwV7KLcYL8F30gbirzpmE6
+SqcARNBmIu0z6bWBCUUNXgP7OedJZgjurI9LLzWnZ2BL2dJzPRkzlyELZvZF3PPm9On1RLv91b5
uNp1M3xvv3fmY+NEUszAexZV431vEwTxyPlsEDFwHyAm7WMvsFTejQb2bvryGbZJjVtyF08McpDt
ZdcZnprILbTnWusyHAYyDSyrFkzYcAdzKAK/B/Df2uwsVLgRDSO1M0LNRg44ro4r/GiwcxiyAyn2
e3bHOo3wdjlm5VzSlprZBTkJNDajmiz6MBfTlOmiPuZtpLs4MQFPaiCK28B8ofLLbURKLOu+mTEq
6Qqu1R0RBwY7yA4+kkhheOxI9chuNeuV+kDxNa67hCQWFq+jktEmd6xRH+/Pac0z1/vG6o/zdbAD
YY4llRO47QN0YUyBxggjYDIGjaZioT/PjJWzFe4WeMvCV0adPMGEuDLCrwPA/JkI6x2AN23xVlrK
cwR/zGCNlMXA5Xm7VC3BrNA9PmvzeJ51XZrJEeeJvyzvJgPHZJO+fXLfmdl+jC3HR5IyZ2FN5a7f
pbxJbUX1qHjO8ARlDTtLMWoz+72/Fvt86kzD/4T8mNHDQMs6uYaJ0bL9/1IsqQ8ARkNUPEQwOhic
tKndRyRUigIy3ldijI31GTF+Mu99F/0P83zYxA7aNzAbnWPkRYtG9Yhngp7AVASh97A9JMBLNEv4
ITJZ5CYghBwCPIDISAB21phCFDlCVu4rDJO/Dw44O+kC+DIgyeZfc0IFiCdulBJIqJmT74Hx1WaF
phcu7JfwrhQD+MsKPXXlMmxMHcTIhKlgQ87+jQGD0WZic1fMLwMW/F70kUGM8c+gNAVBZKBTur+e
Cbi6m94pW2muwJol5LuYmNcNMwdmfrC+YHJAWziXp+vp/BSFL5LxEvyQwcI8n54h9ZsTzsndo7Z3
HYbqX7Cf9jvrX1VjUc7Rp6ZCHXj55ThFd8PZUGMEhHUVqtL33fo3t5eLKYniaGAVF/CFAXRrMDxR
jOwH5Ta2av5NOMO3q+Aim+CSYSFX57DonA6BchXr10YTet8flv4v96LOvh0Q8/vy6k6gdv3Iy2eS
lUMm+ZGgaafRJ9ScI6j/SDZehhF3j9G62fR5uDkGmC0GA/TbzAJ4Hp8GC4DA+VczDlr7gpuZQerA
TQ7J34XFMuCeQTiHqYaeIgLzg55u7BR/Mh2MvVgN42CNmHIkeZVMdhzLv/vz5u/86lmz1Jz/lkvc
hI8iy8X2pf2xcgabVp+EtZUi+sb7pjVeo/2vcJ83Z9B1qjb8/LyqGauDcVnFX5F0dhm+C5d+zCyl
6M06XT9DrPUxXz2Snqw6Z5ZYE/f6ZLNJdePVQXzD3lLWpzeZ97AfussBONmbW46YdvbDT0cjhQyj
au45cGQisLNhFzj94uogi264WJl5sqFADoVH6c1hOf23JS0W7WfSfdhwF9AGlAOHXRE6JJbW/CgM
WL7SwZQVAxYiQY6Ho65jya7yezJgAB9hia2z8UoeIFRC05bkMsl5RGApofp/xJ3awPCESw4m/xBA
/7DOpEBIbnqOh4/Y/1Sw79j2LickuoUpyZqwL1DIfMdT9HvAzZgdD0iiiqpi3EqtA0/W9eGCvcIW
RXN9Wy5GjYwL8Nj+dyR4PP005bUkHeL79xK809743UxkhKk67gLR+h5JCJSCc1B8RHyFzV+mlrcA
K+Jw5LNKBlIhuYhjFldZ2O0E3B4br+fH32H7aSYMSqjRJIhMUeXmKK8oEWM9s2FBMZstwg591lCd
ezFVpgenj8sOxgOH5EsNkPpw+H8uSDZEhjt6XZtClL2f3UbBvsRp4LjyPSj3YGnS1KDN4x9D6mbq
4WErNmmsG5c4hSiPp8F9hIyfMCzaYSptfAfe+O+VAUQWPI5lnagcnxULjObVqYoQ1PgmHad5WOCr
dNzYS7ybg5GU1bnxTngrSj98cSKhbjVT8vVwvJhqMiaJ8KFFYsZD2Yphczc95eBjo5usC9AB58iZ
TiB48pkDhlcoObQA+o2eGt0r6BuBMFwnWLXJVg55eax22JkX04xdA0ZwCVbWDzXEnve9njIMeCGi
Dbt0271Evl3OuGzgjLY38e/hZSTM+BX6wIfdj42IPE35wvxbfmLCFJ46ccwVlPICAO4LtHVTPn8p
RwKnZG5I2t0IU2wimHomfUiDbzRJdObDukkbBbxMjS5UbYmMIN6POCXScYPds9HC9ePB/1vAE53s
vqmjyvO0R9yk/YdzGM9ItGtJpDU2P0kg+oFFp18TwAWCDyIeKoSReZB1T7Vx7kDlA95mKvc0+ZQk
X19eoIhRuAW4QHG0q69GVxWvqz0sPYBx9IuXHv9QrFo7mT4omEHJSSm9zvNBjG1tYz5JuEwxM0VX
pO9+gpoVh1DMdOCfx4Sbm1piKZr3FVs2/UBOBMs7G7jXU2YMD8PPHpNnGryA9jfhRQmIRHuz79ys
fmsjYLobIZvqj3xQ2tFIAUPyWHkkY9iSdGOwmzInQ8NkJ0PvfZBp7nh0ImmQOQzl0L6plANP2OiM
v99AaKJ3DoP+pl4h/HNoGSQs0EdQEP3uTj+PE7xHOPMDpGS9WV2s8xaLVqEz7MExSnJyujwPHUsL
M9I8umrUjzAeRuhKSPCB8p7/GFOI7WiTH69XF8wCLzkb7PVPDqVB3jJ3D44/H+FhwTx7W9N+b5nK
/gy/9AUaB/xy3fnS7w2Z6c808zwnHWNwM7fX/ZZ5y6R5EWXzz+X/BSDKZ8Uj0DEEIxf6ptaGb5es
AxJtGPXBKDlDzqEWkeMSE3aEPutDpMAriQn+8DAsza1B3wDnktKfE+s+1b/Tauj+nmL9Ke2LKtYB
eT3GnVc5I64IJSzQHJreimSBgUNQ5ZVi7IXpr+hMcC2mW2OQ/rz4a0Lu0T2I5tAB22Z6MkeBFVQy
c9MJfmXc+ULTFYH8EVvJgvyGozHORbta+D9rmy94u/YBCoxCm1bKDoegHJQDo++XhMy42pTnr0gV
8xHAfEJObq5Hc94AvEwGFUMmqmFwP6/5xpanZT2kR8bVicImsd622rrZWQEXxFKC+UZlDpwfQQeM
5p9nBWMTUmAbg0GHfl/pVyzN/zTJIMTPrqHoyP4G1u1i4+nQ/tFY5XbvxS72RXyx5MFoOrJhkPbb
77utTip7LTjSZa2qbNbaDikZzZcR6ZQ9xvpBARxerT2fX3PWH7DC1a+0e04hKz5ry1PjZ1YpxDaL
g6BH7VAzbeEFcGhwMZDfpxBx4HmM9j0sSOhlFOlX8oFvgtItYh1bvvBn44EJbC8RwGaMg3JqihII
fGustSXNHD86pJvbri3RuHMAQx64YXj5wxg27u66zttfJQJcotz5Vxdi5y+OlOnrIEMlLAOy6upJ
m6sZY7d0/BDChsFrurNchWP5hWeqRwn2H1exct0K0JmHH4gLdWh0negeowiarYfwoaSwXFt7fcP8
bRr4YqZwJBANL6oxhTrfZcPe2QMarLYMFliKwc2zhF8C9ZfO3uJB3MHy4YqO5tsfBFR/9h7nplQF
hev6vA3ds7Y4Ii+f5PaxcrVo5vr1JAOXPB+VmJUGLPPwQoBP4a6+0YD5HMWsWRLjulK5AdRh4xlc
ATTcxi2q9/UeZPJT2S8POtyiG6RH/r9lLmRqN5O7j18ro0gjiJiOkXTIw7gNnyGOLxrkAnN9OKg3
99BzDO8PiUYcHyI2CwscH+Z18PXZjARA63V5bsf4MY7N2cM1GWKDvwEVqBPH2gv3rOhm9Tebh3vQ
sCgNPqi+TQdsdmrt6RTP7/XZD4UVsRrM+PknT0z+3TKs+fz9h2+jM3thOQB3Fujc6gCF+RYTFwht
FalhmpCvAZD4lEU9nAxYvZmxDK9hELRTrn1/aoWuoCdF2WTOBXAhPAcYDbA2ltrLEGEY3ILA2oO8
cM+5rC23AxGaP8MLURwVQLOrmN9M9hWUqspjmw/jpE+bZkH14LT5+W+dLZSgEovUgS1+gWDf8PEY
NgAIQaKKIeRw4scRNfcaQfGHb+nPMzJNKN1HCxiuuoq9YR9bXQdC24IXmcoBbhGKkCIXvHrssqmG
3KSa04Mi1YeGB9Pla8AJP8EFN+N3x4g1AZ+5mYYkiRkkELFPDoRGBrZk/cUegH5ge0Zx8+hFqL/N
9ZBgaoOBF3vaZWH5Je18wYqw8oWAjfKbD+YdNksL+5mnwZN4dqGlwc0CSFoH6HvZFCDPLliX7RGS
k2PBTRgsxsJ/eUvXZfb3NBMGUFZvzlUXW6KJIJk8DXHkVtLMzlZ90A8PCjkrlV2eqZFPUs/S1c3H
3w16K7yAruu35t5fur8h97QGtTXorcknulpQ/zPXCIp1YH0swSzCnxdi1qzh+7zBTp4Ouwh3aDS9
G9zZ5fw2xSmaPjkHlTEs4TjDY9we3/Z6ZIQspsbwlxaLWndIlBI8wldR3uFZ62DQJPQASO19axt9
Z3zvfi7cqzPwILlbIx24In85b43xKNJ7Ma7IwWKQy7j7sLkvoPgOaVaHpWR3Dwj/mXM3AZuBeZXx
rbE/y9ysnTOLHQocEwoik6tMUndA5gyJyw4BcfmTwm83CD3/ev+kS9tajSsNrkixRNA/EOf7Erq7
RSuI+ThZlrdxVECnsTneQqwgu2jpsFoE3x9Qky+0u7PHogcAKn4NLFBYrevqZ+0l7uEluipO77fT
4X+bQKYSlbv3+oBf4MJNoD7GeYk1+VSt/wbYvUmWe88CR9PPZEjBJ2RY3+eY7prpNj/W7xgcc9As
v49zVS6edOaU+t3Lsg+hmsURAKgqNthn2fUuuEBiRI4vlF+vqELIoTaWYGgAPFBzmB4D3olBgrzw
nSKa9b7M07AiXmQStoJLMIovNRipf0NRx63J/9hDYQLdhcmOkIT/QqObvpM5jHUbMXs8CU99c4rI
fYw9GYGD4TgDZxv2WYvPqwlvuqAb/l5m2FZEo2DAKH6boPqWcAuNEZLhdBJxZvcJAtwzZOUYbo/O
hS2Oa675+z6HmOGO4rnw2YU+loVVfWi9N9CscmYzNuzjC06cwByYplQwTHBKG5BZCBeecSp79S0K
k6nF5nLxOClvZokfSqggY9mvdQY+DRUup2sb6ogE3pRW67SUixrwKQcg1kyDQhb2XAYtY6rgy3bd
1a9Vizk5Xi3bq7qtntu05AbzZHz2lH+I19FEAhc7UG576PAJTKy64ajDPBlL62lbefW+4zR8fGyK
eth9ijZQRm6isnSHOY8XTht3M7wg3X0hKmVAPcKrYwHs0asD3jg1c+YMQN8WCYyNhwTsHy3GTMZW
u7jDDcgZoP4wBuWScHes+w+2qpxu3qu18eCBIBIsnihD7xGMpsy4XtRYhpDEYG5i1wYCpbpL23V3
9Ed5oRD3w3D0h7n93703ed/xcnbCKgLa4gp8rfaNfddipONwYijZ/g6Srz6AhpWhyKMW/Ek+2a+t
fw87AwMaivo4Abknw8NV2ww3xdUtsTgkWIzP3RmOQ41OSALV2E6qAe/s0j8nh++eaoo/PdVtBpmB
AhbgfkCSOP8zgr37OupPfGPMdx+Y6erWz6jiT/ckDDAhssI9lRWTmhIWA2i1SiImuT8kyzyAhp/S
JbGHTFDwVnB0qgM+B5ZYnC5WEzyH7KnOdU8FIgvNkUr/SHVKWQ8UjHEJ3NDn3YHboNJMwAq43ESR
buAsdvmprR2swbOIo6S2Z4SIVthRG1KJXoqRVFaKYSTWyXRWvOB1HqR5HGxB6JKShLXibr2Zs6vD
sdLaLcZ+0gSpsqh3unaXt11CGSBD9QwHQ1y7HreHg7T4Cacc2H1VaA6PJCsB2gB+q5XL/tWpkCbw
VZdkWmp0Q2prJIfODEc6tptAu6w76eS5CiQtEhJVFr4h+ecxQjBKLAvFL+wfzayt3nB8S511Yw51
44rVq8fHs7h3P7wf+SLjzTu92p865vuzcP3lQtyS6YDyjbbwQRxTha7+UF7cDwQ7E96xWuCqjCGE
V0JuLtGKEICSTDAg7m7Af/iagKHOAh7JA2C0dHuNySLPcaDlw/GnJpl0q00+8gplRrZKHxvA12V3
HY6Zq9UW8+y3cweXk7cLU9sow1dzwIELMSwg/o0VTqbDlwZKlcG89Du0vRohJIuU2T3iGMAYfbJl
eD8k02OMBfKltZs33x7c7+OKZvkNo9pKB3GHUIsphzPve+SU8AbSLN7yLVjkEqCM/6OisKENZmlm
vVobG8JXEdCktaBfXJGWx4EBbREoNQf2ZU2/ymdVqk1DDjE+aQwn4juVWUvUN747a70KJAYHrqaj
4ln1eD31u/vex0XKgqPAKwitTffrz5nChDE6kZtsLOmkxsrP/P6IQguooIBiKgUe6LiEEAyxgXyt
pp4cXsw6GVmcHzyHww2sSns+16EwPFx1zhtLB9YgltImUQOWF3NNmXaPKoEd/Yv9vTkXEil0H/63
1t+8Kx+oGzUiUCO+u5X/a/CDNzMMfFos5teqA2LXHGoccshYK229dZlOdr9MCOFdsIAtHQ0+tp59
Gz8l/oYOtcVG4CPfKzPQDn650HRL7LUEIkSkjO9e0KYmhU11sR8H7G05WTpXh7/ICred3tS4UsKf
4nUbZ6iaEN2abY4+rBE/5DPcJ1e5I5IlKkeQuIcnVj8fN7UJPAbGgZLhh1cmozCwmsJJPjMA7B6o
cS0Z4dc/MNLH16GEHHY8HVP/CC8tNIL/PB1rNxmAj6mZTX2anlI0B58Y9Q0eb9NilpI7lIgUX63c
vrCsPTZl4ie+zlc1VEK2t9oit9/jYlI2QkVcY/y26bp1etEw7MbZc9ew7VHHcr4n4zYR10kL4412
aP5kdsby2Xxi9fSlnokhZef8wFxSifGg0U71rp6MUCHqZjbpcsxiR7zVIoYNk4uhTQeL0bIifG4w
z9ft0NQCCG/pH0nzNAo0Il0EhdbQpuEygmVrnAfmLKXkYpxs3sYvF+MGczZPZUMqs0A309zS7LsN
Zon3TnJk8NiFNLoqnPTv8gdjZbCo+aTNjDXAB+2Q1kVcfXfXYm1MD9tF3qjsunFp1gdAWfvtY1Az
LjrM1+wvUa3z37GNoUAv1OOzsJrZZ5sF2gLrBpL4rM5x9IUNfIGH+Vc/qNm416Lellehwfy2mzNe
8BpTp27UnGt8QDQvW1xW/YnqVUzhlMx+QKpH6a26+bScjJ8nyHo1EZTLR5RHb6YlqgM03t28Fm8o
lrSy/SqiQIeW/IAKCoOnb3+lA6/dp9rwMbXBDKJ7fq1wsCV2Y47Pn5ue376ec+GGBDbAwwbAqbcd
r0E+PG/HhXMba5KO07O/AS2zuPychkktZC+sFplI/KSW7+0wLx+n40dYAcqHOP5Pftgy5jgxwJyQ
9hU8VzpaWqwHmXRjgRtp+Dv2KGDHnCpaB78l3vZng/8CzLIS0Vr7M7CLZlCYHAvVK5ny6mGOoH2b
TRcM4xv7jS1wPmKErx3ulIJHyL9ELlGHVz1RUh6PDH4yZLR1as562xvBck4SYk+zY+jVHIlLHlYw
gZa55wB9ZWvkJa1TEJ8S3/IQ+EFFXyU980D+sT2zeCXkNMBbd/vSMUa0M+ffqnB/k+vukm+L3VPW
qsVs+Ec37V+wyTdwvMww4jLaQB9Q2Axmrc0mg/G7UtByEM+GEALeCrb7yWJATHZVIGhCNgXlKAvT
CNO6WOOmKZy38BU5Dq9hFtKwDqfaZJQHyrydssmAWYOIP3GBdEeY4XG97h3xmuC8vu5JJkVMANCq
s0l8cG623dlbOpmxNJvZ82kpx+50KO0zx6r/Q0ZJwSapQ9QRyHtkf3hf1ZxeDEpkTmpOQy5lXVh9
QiTF/JwRGWRTDb/w/rzGF9j4zaoNkzciJlydNgY0d03rDD7B4YwNMrK51Io1JICvE3kCZj7R4kFI
uUHbwzCg3Q4XfcLM0P0sCDqbvG3OP5ofotDfZggvR4rF2Tz6dhuoqx+8zC9iXf7KiKEAoYcZ+WXU
g8yEq4LxiDGCMnlSTn0K8CJkRAg/k19AtswgM9s5UUhZhxFIgRLJaHgUToGEatCq8N6HJn5t3mVJ
Run4y98CZI/75m3DubLhjKEz1628sNKgsuGFWTWpI4vreki/ifLCxEjTbg+0Ni5XhdFk/5g6vRu1
kDTr6h9HAcIsY7obObvK8CIsElX/4q0PvPySrNXPX8KuOh6yr8PbwExiAYi5gHrWJxYDjOLnaqQz
1+Iyk7P2fHJfa8wrKVOC/gK7bNgb/fkd162S7DwpFYwSV7OIYMBpgAQ3rDdByy74GeQYNsCdeJIS
DS/wQjgJ9oXgxk9URazVNWlB/gvTicrABlqfbyhGpeQPwwt2VGnW8fl7TP6j6cyWFFW2MPxERMgk
eMs8OM96Y6ilDA6gIiBPf77sHSf6dO3T1dVVCknmWv/6ByE3EhHRiXtwpLEYiPFt4oJR1HfFNwmE
U5cAhA4BRglkXSAq5Qvov/z5eT6f/NwQlSk2X3Ig/xs1iZkR2559OrVLw4MaxCYgHAWEQ9e2529b
by1ck5gZJQyMsbexq8l3/5qlW3B3+KZD8lPtbikPqyX2N6D5S+ZY+4547dbpvH2KyRNDEqZY8cFJ
LtoUK4iTWIYfvK38Kja5RBi+4L7bg+UYaMJREmPCOtDZngIEvoibJSSPPMGoCR306QijGG8QuW0T
7crFHQmCAl+NywH5puKl4ynhMi2ySWxkWMJLYe1TwuCEII3vE5R3jN2EzLj29h6UNdXpHCVqhGSX
qQvDfNxAvYw4QcShcBJ0bCty2GxMjoOEK3q7tCcuF9pTBKPU8NbpSQiI+KMYDGLekE8wzBiBO+Fw
cufWitBDuGYEt7OY0CZ/CH3gJyGEFHwStL/wKPzQ229ZaifemotnpWZ7Qv0L/s7wjKYZSRbzvBL9
YIX1BEMpd345nVCO+ZiBMN/BRob1hYUafj7ewU+nEGFscblekcw7/64wY8Q9hCdUyJyFElkkIMuo
ygwPGezwSUrq1xXR0tx5G+ZBzUG+5w0RExeyECfhtPHOIJE2iDgxT9rltyJ+VWRNPKcGx4hhrWc/
YBycBa0WYX+f67sGHDasSX+dBHsSDp3XHCMTa9t34UZwAcjTmQ+sdKpB5WRnvrm/ozzEahP3L0p3
R+HTcxaBdREKSUA56giPKgwhkfiC/9Kv+ckKHObrCrwDOq7zEHSJNCR6ndcBE/hfICZPLTuM2KWY
IU8vIrqdoSfIEygEPAiuLO/TfbgnjlNGrxJvg4Xt8LY//MIeIoJUaxmsOAqahbxBSyIeWKx8sPQx
PBqgheS+T7U1HeoRnRQjaZ4xfqi7gswqtq4Vo2zVwacmIr4KE5TlCymzIF3jeH3w5mJ6CHjMzklQ
HaX1isEt6maxzlm6E1bxf5fB5OFAa7ntW+eWv8O2hTLAJXjbBxXF3IlAKXZzYr9xtROPvFiDWB+S
9KyhScY71a/5phFTePfJ8tM9HPpRKQudMlueyjU9iedEPFld8OW60OoDuhIy4mKDLs8vUF2hTmkL
9I62hmmd7DFhFFs4jAGKQLIy3LfTi0asc+F/EBrjjRz59817A1FC5bw9zwUvGdN/0CSoH/w079IP
Se2df7ccfjAslh9Y0gzIMdHTGNSWPkV5D7eu+q+kdP7A/hdS47JeaztEWA1VyoMZ1qZXB4yHs1H1
idE8wgxh8qzxz3S/x+ff2oRjEAWZ3ycv/W6nDwYL7fycwq5oQNgEsTeR9g802/Kw7EJ4gaTj0IVA
UT0Yk55xfBuLCldirkiLpcN0cMyQiH4Y6GxK097Q07ibEsA2F1DxTReH8TA/sLvB7bN8YRwCjOIv
EiLoCAW1CuZS8mjANAzXi5eHF+smKEwvv4CnL7rW/sLa2Kc4h8CySaBRX2f9AiC/HAHuS0v4GFkM
ylw3PuqaM4Pl4WDYHzh/AO+4f8/yVQeG56r8yF0KJwH0M5CGuF7M74xNsskijx6eFtz6J7jbGugD
ubjjAcRXiN6cHL0JIFr9cB/DYmBNcSZOcTG2y3Ri/l0+pB4Tmb2BTZHM5pQZDNwzKm6LWiM/ewbH
VePj1oy5krB5gmzB2liFk3qKOI6HMoHM4fCXHtmrNzY4dpubNTGPI/S1+LWxjlIeexGNTvTPeEJi
FkAuR/dr9oWH9wj2REVBUfrsT1wBtgg01T0AjhEuT9D3aSJylm8KV2/GCPDdWOVZmTVyBImWVHKa
E1dXGGXTmmgwMji4Wgf3FMBn7+/aOy2a6l9RmbA7giK/eUjh2+4GU0gsH/sK82n9tUdEdqXs6DrU
gxYYWryBE3mhguAEmQHKP4YO+JDDWhcGVHvKvaBC3VizpQ8aLwElDcvd5LVfil0CEaQ0ZmfCXuiA
8xeT74MDuwYKVjYjVtb/XqCaPPaTeiEKui8SHBtSqHdaChk5Y33OJHM3x4WisrzvbOApwqwYTmBs
XjCywtbDJEiTEyZJI2EVxM7DdsZpLObrGcmdxDpzYhbCMjW78Miw8UCrR2Q8AFOvbE3Q2rD3Zk9n
vUSC7PJZlcJ/HB42rQikGI5L5wauRo3xa+BBkBjOQe2d+H9dhHWZsJYSJknLO/NpODrcRSSlJ7yW
qGtkq8HsnnvOza4VR/UeHIlwK1v4aa+Ss0hYP1R/h2hANyV0FbXHMPYA1y05lhlKgI+LuHT4OuI5
4icxXBfUzZfvfhBX0/IviY3UbW4kI4rThKOmCt5iEXYgqz/nrrpYLKiWcCjxKtbkE9PqzGsRpNiC
YBSlCy7NDRMYr9vIGGlh7/XdJ6QQ3OxTc3M+q38VCvZSPopHmN3vGJbInAuce3hsbajvMUCh+k95
BtqAsRZGDxn/6DCV49PDBYOPFDY83j03AXb3u8MwAb2IV07bxcfmlOfZkcDNcR0TP4phuRiMdQE8
chSMX4pI3O0m0Ilwr8AUArljjuyRImJC8rKgEj1ZnkZlUaOUKR4MrqgSVsLLq/8jM5hTAg4M/l1U
VNyIubnGBJ/HZ5Y7h92Lv35R8Bk9UXX5dwi5wvHZf40ykf2hnmDxb9Ce5xO8uxmnw00imvhCGuIZ
mun5ELB7DDMGdvkQ0LTsYIuAhl362hkwz5zAWSDWECE2VgEVVgzrwySdN85zrOhu8ovb7/yLUKo/
79OAMR9goo1rbZQqsx2zxMF9USvwOXE4IDRoBbSvkZKpAWnutDMkhRdoHvTuLjRLfBEwrNTPEkAa
NkGmTSJdL+ydgeRKcMqfB2LpMr0tda+lAGQGTybyMwZH7KLeOzAl7yeayAoyl3J9aefqtijlZQvL
sXz+pYNN/V0ZpNEtpff8RmLawzw+8wAk6yfNOpK+wJgHqv+RQq0avelWSWUvVlqPWDF9QKr0u+bc
l/ysnh1wYVupBofkxpiTUaHDI6xDWOgGX2J8r9/abXIyqB1zyplysCEmyP2ImUEd96SLJhFRYenI
m2Bjz+sTJT+/ISYRAdmyKh+XV0oNC62OPZktBz0sdnNejode9eZG372GdYNRn6gW2TdmP7LE9pVk
43jOkw3Z9XuHKWtnP7tatH9svC6jeoViFrCDLCRlfQfitFtv+6yiyrl/7W1OrUh1XDtQif0aTbjK
hvIcLR/sER9BGL9dlN1Hjl8QunAlEebnBEGILrbIfGiMG4wfkiUivC1ThOQPPVkGiahYIuszD0xh
7rewvYJp074UF8QIH54fWnYItj8m/r+t8bNv+bD+lg7uXASwWEnhVaD6u4uBZ4TdR82DlpNCJ0V1
5ZECkWF1acNlp2eltHPm7wByCc+XYNZY0oy55yoqcTFY/SEyk4vhDNlodESBP0++CBU/H5F73Nrp
EXCT5LlN65rWYbuDEgNpys9NMY/CFP6KMcy1/CHo8nqJSynpF8NNhqQBgH6I/07fKoZv/LQ5ppzC
5I9oekANJxhsZK9ZJc8+DrQlJEDm8H66ZCvCmOsT5ZhpzTF6s84bsGmmNUwEmRxaObrhUR8m8Mta
9OLFyoyj8W+4A24AL5Z/9seBzzTtDwe2IvlvUuF98GTAqwUjvkdQyLB01hRKUeX6gMjQZm7AJq48
fuEZsimvGxdv+0fqirBzSwAUMsyiprSm8g8Kv1D8yH4LgsFb00l5sY+qixrfztlA7jOiiwgi4Pt5
GpUAdjjWj6yH1M+DlHJMW5Z4wgOTGQohla5E8TPWMtKLwRN4bQ7D0eK2yvhSmNuH7eNA9Ov8CSHM
6ptBM2zdQ77qE3WnYdyIuGyJ9BOTOz4gAdreFEfbKlx6bf3UAcE7QYljIFFSkHxhlmn8PeAgUSpO
yV+glOAuKoB7wwHrcAfEb75nZS9QGHuRjJviPSemWQhOM0eqWG9EVc5YkeWxP1jBAsvl0WPJ3kYO
F2PaWif7qoS70FcR+QLuHCYN+4CK9NYiuED186OyfaajVprKV5SztqBPVf735Z4PBGogpgJVNhL+
War4GODgxz/WDYdpE1qZkufi4fjwaZ4uY+IfAxRGM7x4fcWMHsnBUBq1AD7cIbRmgb7/vJ1od0y5
uvlQVyLzszUn9yN6U1/zMI+JD26hhh1qJ5UO6IU38KwqpongwMhvj7kOI6NkmjAmtYfMbNSO0l6M
tu6Sy7jHTFwmJ4+P+77yT1gDg5/NSI1pGdTDgiG2JTJBtG2y04bdCGakS8Et/QIDZ1ok8QpzX4xg
DBwacMxbM8UxhD96QX7g4zW6Qxt+e/VVxh+DuRfMT4xI7U6Pn+u3C4PNfDkKDDHDzzS3V/lvoUyK
vqavvUKVMUTj6D9Gs6vb8H7Fq/JVLtE65Ue0cgrys0sTYLF3VGay6pijChnTtnj6aQ2FGx1CFnYo
QWhlqEloUnqxMtfmpquNQfV53N7sEDy6WajuKZ9b5HRsozy5jZePb8s8QIOHBTsCBwNXGrKxsFd4
Qq/FtzP8MdcF1HD6mx02v7rLQIzgBvwB9JXqM7xhVX31FLJL/lignUAybIzkPaNF+FXEiDEVibXt
7qiRrpLcJwo04MfkBsXPdOp9cyJ4TgH6pzBWQ7oQl9yG59kEKxl9SC5w2iFwck77d2c2AR4Ld3nF
uOphJfDZBiOd/fnmcwJ9xURO2fa8HVTyOrELiC56BFY5M4ei7wrfj5A01E+BAMJ+zIAJOry3NDtr
3VffeZpRum18JnDLWocM4UuJnyKP7WP4jUp+xLa9bUjuCvsRSPjnSob32TjrIg/94Iu2WYUZSt4u
U7wvhu9EBQusXXCpby4VKoVo31YKUr3DdqFStSoX7WJ41Ou07ZeEQBT6ywckJqisUenihjKrZZ/1
ygpNnwy1/inUMETiaLOKMzAiB6ka39T4dWFrJNi3dKoT5c7pDXepiepe9Jv0sHZjkgvLVSiYONo6
DC3tz67zUSItmnfw1L1IuxPy5Na90e+chW1E4BR9Fj8aeudQBBL6bgKnagxHtiL/DhUd28iT7QrW
w+vFEGrOEPROzkvI/s2AjgEzBsPDCpwexw8Sdiq/ZeT/QWzzUy+PdP6hlgEmuS2kPdv9iyEqM3Q2
w48rz3izyNAGI4aUuxY0k9oj3RCm3U0BMK49ssnlyFyAqHrMFO1slUlhcWaql68RxvLjX04zZXpn
kaeWMcv2fuzKHwtSHPjE5OOBegikAhiFgeEhaKbYyo84GYBnMSDGYZgwOBRohrDKDx8u2LyyNOZ0
PYCq+jjZfxAX4+2TI8gRZG1EFmRQvGPlu9MOSAvt6gQCzIHVA/aZoKuwOfYCbYp/nbV5P1w2ie7H
1szDjHedDHMMmlbr9s8lslLmuDsZ8uyT5rt9OnBUALebkAy/jYG7IW7EuEnQpjtaQL/+I0B0VEzU
r/OYpFGyyC9i7Loy5/BlRq9NOqJpFGQ+LNXj97wJbzi+4I8wbo8DbiLsGYCYv3L8HPcxX2CKz/9k
il+mXHSRGOXSMNM4HnkX3ByYp0f5yn90WD0tCQ/Lx7LnmGykMJ1y1ExrsCDgyhdQzdeKblvcOBgh
6ZZg8RvQxDBT48mkxTxETwIjq7AFUQOHe0afaTsmL9uuViW+IFjXD9f9seHoS3XZ22ennETR++Vz
Ml0izGxw9cPyVzlEsj9t3t9fN/5NEh89jjgyepOzyMllWcpROs6WA7+/Vai42JWg/E5korEFfcIj
EC8W5kUtPU5Urogs5Yegrsei44Zr3eK9unlgDqgRcE0SjM7nKmUGwh9ylxhrr5jigoEHmhYEIInC
of89epDgjl/AbBBiNt7E2JE8V/neJCRiBktssGNe99mYcyZcJrynTe9kEIQDo0O28RqA7SHbJJpm
VOiJca7XMFuGGaqoPFT9wazhXAdeorjPl2/uCyvoy2jLGfTPD7aH1kERcW7BZHlKifgbAXykExIq
uWLFUMELHu8KVuXm9o+FP8/cD6a+hZ3M6vi5AEMZs8/RCT9mKhU5A5kwxe+xDXAWpBmLywXJDqx2
LF2fzotBwjsGbMK5WmhGuhO4MsqNFyIWoPAEn99iVG2SWTqpYfw3u2dAxhwsS/h+/qaHuZJw4q6E
BIKZA1ZvgUFlS2dPdGY270fl8IVO/9qL4Feef2CzXK9IrKvCpFl+Dl8uyaUCEWZTptpvMOrmGTVW
eOxPCNphvoYMYJhQPFOlZ0sap8NCOQsW1SMUpXgywo3XN8/a+TDpXNUGjPEHDuTFnkcn53fu6y/b
vRHgVfbxE5qwD/rWEB8UlxCcdiyFd3/2xzTTPkKwhtn4mjAS8GEL38mYFUkKsBlvf0eCQPwyeq6h
hD19/ZKQwPVwbmaQJDHRObdlZWwrlz2RlfrFmdoMX3hZHg2fPyvn1nBuIbs97Je+Echd8OnG7RVp
PEHg5/btDWZmE2Ni674Gk8Mr7NcLhFdVsUYmrAqPAegaBGqk8/7NI5rwpk3xYoRqj9wkg4nRswc4
UqLJQYL5haKqW92Io14HL+eIYKCaxcptJIcQqLvfGOcCL3+NFJ5qRBFi+WFd8IK9sIf/U/VPDbrz
aGvOBpPBuXUM4DyV2sPRXyNSWO+wZpy4WceD81rvxhmef/zzHgCeZSgJrgUO5oPkqKkHrgIF1kTp
c9DZn/khOlx/RzGqfO40t1080ZMACYjNGRQZVdRrlJ5JH3A+3muWkVCAja8HWrP8rAlqGN+X+RQN
uepVCxI0omSchlQm6pY9d1FcVAFLPGZZpJ7IQkPSC3TBBbIJ4Aq16Ls2r43b90XgCQHTx26Lyzkj
ySOzFHCTTcYgDMAmfNEKTMgvQzAb3tbJWJqk0x8usz33HSJeLCI1GFDL5Jj++uY+M21x4SaUUthy
iNn7fcrFYj/kaV6/qN3nqsipfYwJ3oUP5PSIgvm6yfhzLYdlCnJ9wKf283OLn0UTS3WUhvjdY6HF
Tx/T0prMLRjusDnxLrqJ4pd4giAYnrPFZB47zmBn8spuMALo3MbZXNZdmSp2XeMabdrJWCGBkL7d
T8aCOjQWBgFf8P4qgJTCUtxmjDlh7jhPQKtmxfgSMxP2M7eIB8OWuVDh3/ZgUviGxNlejh+zpweg
t6+Cfmj+HYb94fefVBGTzNAcwpnmyIWxuuAUphvnwBkIMlDK0l2jkb4mJhFTLk2bBpc8cVCOQL/h
SGV2S3gpkSQjrK90WlNQMgCJpYoMmdN5dPgz8SUH2BrEEBRcdcM82JId3VPWDzK7/rEToox4GaGQ
Yk/Ds4CxE+gcla14ZRz175NJdlk2Q+XWxbTffQzQmGegPybNi6EFszbiU+Y6+kdYRZV73BycM0/O
JBuSrYQGw8AY/CKPmx2P2Mt7Ob0/AkepPafSv4m3OWxFITqYw2Ho2JRP/ABpnLUiQBE4s550veHX
B11m4EciGx6JcH7wBX6R1cy6eofGPsfG5RvwpBeSZyDJ0EJ9rkH3SVwzJJATiJ+Bw4yMPthARjXN
6iWW5swclPR8WCrf8LkRxhcwqiCXo5LzJZJkn0FN0B7eYdymsCKa03AxxDq9A6kkodDtBOBDiSSu
HPK++yYVuhyeYcFM3ZpOtgIE5FxO1eBTCxncIUQdz+TY7y9fEhYCPpbRCOfwcCX7EvjoMSJ650SU
ZMNAqADEB9V2iXoAhv7wg3fyw1Y/xCBFDe0izLVfzMcvDMt169RhA+73Wv0LR2TAJF0Orffswt8B
77o2Ahfrem4DGszUwNjXBxfIhq6N8itL55sBBBPNyqFiiPkTO2CCeCeBEvebwkRrn9MNBhNIdpDv
NOeffEneVFt2jiXVQtkycYvbE8umhhvBx4I4EpYEvr6M6XOXq/c8mTh8Oyh1FRj6kNIWqHx+5L+x
+/2m+UkLtT92Y7xZ8fxE93mz72vd/yCZKHEBrgMcYCKwc/SdHVNhyZXG5E54BF9xP/r48Wq7bFXF
Axf4Gj9O4SPPfj5+jCB9rIScEzSU41QOJjxUPJVzhmuASQBKdMkAezgcyP4L+kMKuMrMzT2EA4DM
Iw56wOPIFkdi9K05bA+zJATqgaIrzVoX7g7R78rwF1bEqPFxjKnm/AARIyE6c/zmIIVwb26pXzVP
h7uqXtUrtrVbfCPD3/BFN43DCriO+IaUYtBV6UJnEJ8Bu272wetmm69DsUbyMe01bYG5UCbfLeIx
dabPuINwpWmNRun6dwa5dLLQXLA13Ib0LDQFa3mWhdJzDHdaYEXpOmcDOyPRYmd54Aq70GiE+s5r
+2KU7hdbkkaBSPwkZJSE2hq701qYXYi5WvmzX2eaLDIeobVI64Q+gQQ0ZWkOuYcVOP+/KdpTG91P
UG6UaRUMkIwk/uEPhwjodmZIx4D5N91AfPOZjDYEC/hwIk4g94DYKgR354lxiszkXQxnGF7MXhHA
a436k7F39ff+071q2eMr1CFRtb9xFhvBk4luuXi1WD1TvpGz8li1p8eKxpauY4OwFQYAPCJuISxC
G/JfxUCMF+BDRWFSyap/c5dg66CDPLHSyCLMZbv6TtnrwBbBcQVuuyHaVlR+UoALPYjvDVY/n0WY
LHofxf3A9KDAPIQkzzYQ2z6i1+mnMdenXkhHyBS6w/gTj5B84B0kiyoU34fcLjOMqKCp8IPhflQC
F9EePB4b8G2shYpPBPpI7QNWBsHVVG1gy4Ps8OCiokv7iF3ZYnSdWv77sLXzYCRh6mIr8rXjRM+5
8xylA7RiYHtjuUfaiUPvKzByCOrM30E3M06VnlMNiCEsxUYurdUZPwfmLZiXPGZMcHshYoYfyaT9
40q4Hbf2Rq6dFOiWKniDxJYoBpJr4rLxMGy4pLIlPL2JKcPj4skADENveJNYcGber3YPf5iRgH6j
gmbihV841JPXuMVMdnWb3QgAHesixcupevDyiWkYyvcZ6m+svTG/Y4w2G5rb/gLS1ZZ0aTdLwntl
PxVUbpL9gCcpLiFlkYy2R4OdbGMScujFPbQT6CLdbgydGN8iFIcw4TF/xwx+o6JEpGXKYu3rvmDC
CDhUgjHaUB8+xKYkrVsuMQ8B5RszsWWxRAfBjtB3MNDobCZvQbm/jx6OPd7cYwFC95yayT4mPShg
CaojCkzYQfOOnJ2gHDDwdoUP+FfCD2oAdqfSpwd97CDLdfJaAg6+8/BQjpLnjuEGPGQ0EIM92l6Y
tO1gY1JbD6oVOiXJ8JIVo/Jbi1p2PCeGmiGuzLnkkbdrroFe+gA24pMSvC7M6UCROF/JR0DkXLiY
PAmNrKgmADcwk384UKEHI4EO41iluxhGO4dFXQ2NwyaZtgDzNLu8Y7e/MEh2ntEAAj5D6GVVIDmV
jiVI6PW5Huas2WMLqsZLlUef0mpC7fGwm2G3vtU+cgBNW8uS+x3yXhtalAeG474evYvrqzftn0mq
hNheU4DhN0fNpa4h42tYSeneG24b2ierXdM19KvGglSPXkJpFwMsj2kqnmj2QbGp62nUqwj2Oo+O
cK2qUVlAcg4ZRykkX+zcJ1Z9jnnO++CjaLjg8pndNL1HiBbKj1fegiyba8oa2B8MWjnXWAZ1IWA/
Dxk8wy5EjfLCMhIh7xn2fvVz+QqTob6gr3NBuSiaMsQMC758b/sYvq+/BFI0Y88IfUzByATZ1Czt
0Osafjo3cHgf/1QwYhQYIA5shdf8sOAfZwOfj1+uCa/g57ZXviegj5LOe78xO8UD+iE2aUhiP9Zd
Dh9LpheEBNAv/2CyLnMhLOVNsnyRJKBFEGMOTPbmPOegvIfJbfle348kgtnfu8eAjp5QIepDKAt+
YgKIcSsvOxu+mBRiQak5lAEVt6DkF/0bbtz5mMMJGiQXes95wHOKhnmCpFAHIY56Jyru+/5uF3GD
DthXJzJTKVZN6ij0Srr1+Vn9Pe0IZIC2IY+tcPUFLe9zmL6pF8FfPXPWRL+ZNvrNzBXWBDHE4efT
rncyrp/RGyqr3ynjtLHvwCBI7yrhM6wmAal0CUMlc0ak8A3fMiTKpZMzYV/dVg+KYzRoxjBdfJS4
49Eh9ouDgFKwdwiKwQXcoRGzkwyv4h14mRIOViIOQGwI5S9IQjWCZo3oAtrQ5nw5n0EIv96Ngw1z
uMLtI1TwO7/9cagr53tn52NzAtaVrztmQugnk5EqJsWM12DMRbd9MXsvCq7cVcFIbquUAM6eFAwC
3qugxclBy/iQoRh+Ko82ArNka0KJWUhs7oYWc4hzWHB68Cj/sJANMFH9P5aIgVZ/0sj4P/pg7Ugr
qP9LdDfO+wqkOjL7kNwFj78W541ClZ24g/2bPao/lAFC4GyyXxeC6XCmNqObrtwnFVojQFGxNMLu
Z6MkQM8gYHp6H1gs8KHFCyDQDJWlz6RiEIG5gjIicsDNxQiabX/CKk/JeHkyVrUwITsA1DOJSdEn
4HPmoe/EJyj1aB9UZN28e5ANPOUxEf+6ZaxBTaXuV/eHYqTDNBZP3H+POz9f1zws2+8dVkRRyWHJ
M32FMqS0XgcfEw3pGwahnY0EX/DlL6uYOgXf9bgigakUvCl29oEv2LWfMwIMvXA7ePKBgNX1OYQa
yFCprUBEg0ciKIQ3n3PNmPMaaYsUcZNwsBB5Erwm3A2tqeDjMVpl1ptPoAYEj5UpWQyDeaxjqp+G
HwjBlHJlc888ygFqTvrBn6PjEyXNy03CeeKm1C+Y/QWatcEWN5LwbBBqYVhrgrAK+fHmC4E+S/ce
NzsGKiFVRW9qUInJ84zH4l8cw9tFq4xUBLipDBKCZm3uI0yq3hmk2fApMoA5X8QVztk5UN+wB6Af
etCMqyVN+1qRh6lCZjHph3qMFcCQugLazdKksWZvebvpFfYzNqkB8qVYAMxMg7SJPOOZeG4oDm6X
A/7iMQxcr44Y3m/RY0BZFgLPFqoT3WVvR8Ix4a3jmoI+J76Hyqo0vfem7aNMiz8XuA45wBfGiwen
IFO8xyRc54TdF3utnlCEfG+s8QiAAp6ICCmPO0IZ8M7ThQclVJd5Qb4v7g8z7A/FlLvwsnZJT0do
OpwkX7w66jgqNVq4wdxk7kN/UeJPJVtaHfOwTOsfNq7fu90wzdkqZyZqlUvfDmqPpeUSboTovac0
q6TzybGOXBim3gMeLWUoaVbxbZSNEr836SHkBVLe3qafIUQJ5pSgXnCs1CFWsHU9l6JqfsCz5emk
yQSoOqqYpiBVuO/TeblmpIsEUWVjeZ8ZONzQ5kQVT3+Co9JcS45SvcpvQQK+5nBwqT4nPC+ceR8t
RdsFOhMKboyCjvNjkFXKQLM3wEyVoSgJ1pA+gOGykCA0tFH3tYaciumFMRvoserX0T2G5/2mKflS
P1jGvjmzw2VLjEJAGSkn1AhV2IexPg+0MVLO6ZiDCMvkn5OPOdP4Yo5NNIj1VdvqUbHUrxw+FA9M
cll6Ka4mgDyS9xyM78oSbRiaZ5RgkgcZhLqTrq5eGTfAzMGeOpfX/f6cqJtxHWRW++EFU4z9KO1W
bA6KvO4GG+CBXz/AxrNsJ29ypjfqnF3YnKYkMjYX0mlIh/MyHTpWY7oSVEufI8GSLx2VYtxeap8Q
0IgzVzujQeyu9yNuFV2gQC3GaorYDaY2XEbpjV1LoJw5uSGzEFCeFRMeIu4sxfp7XYTM1tAzASRM
Gw29ia9eNQhxWy4/YkT52qJrtZ7jbt0yhTeDyi8m9aWFQ7S4nVkgroHslNM9Y4Y/TTHVhB7tGrJ/
+zi36QFLsxDtKQ7sqJ/vY+qCw7YS7if3cXKwDF4DmBnZvRkiLJiNS3Mi3wKmAEySzlg6GD2/gd4p
zZKOCajaTQoq0mHKmINdXMEMMqilqQpiLW3yMZsF4wNYL/KyaRfGjHpoeVhwJPy2vF9pJDSYEBJo
UnFQ53gUf2w8plv5+u2KJl/UjzOkDKrfOz+GqexTEfEphj2IPbKwv6gjY8R6+Vobce4ok4pChK2L
8aUEw7Wkdwd2IsQOji0b0BKLfsQJkGHAfJDEDeY4NdLTCTsmOFJ09x9Y0oJM/QyVCIs9R3htwvGe
kSoFbt7CyqE7hPfLs//7g6ZVQzoBwYeZC38Krhipu9Qw44+gKPtYTYwBQScSp8JG7KrPI0ZzlrBE
+TqvYe9cuj8UKfjRU/UnvjKdousL1Pmgs+i3wAGhBbs42IzxIUtmrxVoocBhGRxw2gpSG4DQ5sEg
4mEbvANzd1vVAT5/FPSUSkwVchjOOalxgo3Ia7fnFLjR3bvxLbA4ndBfxxLKZRhy9JjZSEAkJqAb
DBrOrcZHWcD8lTEnOgK0O0K3QACQ+IaooNEpEJtF/t5jBHhVcTK+g8JAkjP40nUgnnMq0UlDnpVs
CUwF+QgYzID6EMOYc20BlQoq9gWzXxANFMo2RCnJnmoOay0Q+GdxFndzc4Hr/BAsZL7iYYmRTH8q
zrMMNvab3QMTB8WDyfFv1v72FUR9xGf8MM+QpumMYuCUeXgEePcR0/GnjcuFsJMngVkjPcwvR7fF
zaH3tJogWQgN1A1bAi0gP2khBl6MtbAvYZ7FyEqEzelor17BJzDHePIHz9Fj0q2aP8YVLY/AUYoM
fBtqvxonjZUGBrvZfENQjMnzJRSaK8lhrEujB/rRZ9SZR8QHICGAJcR3L8AaaLrGGR9wMDIs/U/9
SwmDmxNhwWKaw4g153lhk6LjK/FzpZykaek/L724sT5Bt6PExao1gCf698IbH/9FCmwsI6E9IZv2
NewYkCtM36MPJ2lrm95jWoT6ldZSxbviva6OGPfS/GC6N0IxLa/yuBvlUeIUMbnjvgnhl4pmUSCv
W8mZ04pwd9MX80tz/KBIgagP4ZCYIzDkz7FiVLMWrmT8hv2ArgIE2RUIUe6Vkxqt1V5xO496v/Ir
D+j9YaWzHoe0N1h/Qb8Aiw3ISID/0CoOFxX94hWmNL9xBFiV2Pd3K4z0aGnX6Jo8c7Fhu2icVYM7
RX1GsAIHz/7j5OOto62Ecjo5UKo+sfQy/SdtxNcilfsPQztMJTJnzVwncegWitgI81nDP5bPTWTu
AbeQ8DFIuybr15Ubgc1QcnytyyW7cKj4z22yUVF9Tj+nFLKwm0Ayc8gteerODRoRHqFvt0Hoh6HY
ghhNq2L0GqfBeCc6S7EVCNdn3m74XAtlN2JSO3pbvMGSxUrb4xQsVhEJIzkJmdV/3OuYOTqmECYf
X/HflWny22eSmlrYUY0HGHW9//P+4HNC2Zn7IkcEhAm5BYbjw9qByuLsk3kD57Zxgb0R2oABez1b
3zZu425hBzqcRU7lvdyfz/ogdUYPReyMHiLn+xMixC/aUyS+/p2EoIYIe/FLeNSIqa946bi6/Hvh
tJeumAK/7XuUu/Xo5vQsLVgwSXJX4oOIWRGmQw9IShqEmvRNxDkWnQwHwfGjlydYKYcYKAvkFEku
vwuHY4//QuTyaFNtKRKfr2zVFV8jvoo8zhBWqaMDnUhXxTu2Ls5E+C9AJSit1QrAhQv5JybRTcDD
LxI5UKu+ApOcdsJ8eOAHXO7GQupKHjxSaDaU1E1dkjWDlBX1w46WWpAZe+WDs4cJ2VMYgVAVG9HO
iLq1+AS3f4fJDWlDR9keC9XdTnAQNzsM8aH2vUKoV3bjDEkJmA53Y67JlevH1aOQHlGzcs1Ae8BV
ZLfnGNgqFEucnt0nN7zPKQ1hE8GMWA1PtyP7Z02mJDbHaEqpJiZG4siTInhsRGoJ8absconXBAdu
WsL/S5zBVNqJ2wR8R7yRMeUzztMXbzYTCgVf5OJQR/P8MYbkhWC6q8SpK64WWyFrgvWHUEcKsNZ2
iYYX65HfJQ9Ujmf/H3b2XMbMe6+KhUjYuTmRuN8sape9VVw8lkHuBhF/y98Ly6m/653Vc+CX8B4q
Nto44BZwQwxnjbrZ4YbgcCO++O2zntxodTyuFjhvikUWkKmEcEK1Rmv4qzdry3Hh0Hcih3l7jMB4
ote8TB/2MBNsbJDizKM+/bdykG+wwzq4Iti7FO6Dsm3taYUjVMRNsSO8ko6YJ7FuFn/x+mGN4r+b
9cWx5+nz4hdB1K3ITwhMiBIiIejHc9xdaaO4qUS48OtnLYhZYqPpuySk2ndOgjzqb2qMXsQCV7CZ
uU11+5hbsCT6geKAtbsHrDwQtG9Fpu9KBtkSeRqCjfod/hxX8YaCI7NxA65RzDZjPSyHs4TzhAoV
8RXOs5540xoeMPxa3f109In1MPXVafu0cf86wdEcIZzev/3D6ZVaCglWn8V3YnqvaeE8HJzeuH+p
7nB/xPMHooMkVJB0hKfQ3f4DLvRaYQeU+sWJR4nPPjzSYXmUc7caoejH+ci/Y7HULB//o+m8mhTX
kiD8i4jAm1d5D0LYfiFgaGEa7+HX75fi7hKzd7qnG6Sjc8pkZWVZw7LH+3WZAxOyCQK8rgfu8vaq
uOsKTC+8rVaxRCjrMJT3Bnnk8MOW4WDte2soB2CM65Ax5nYreI2EZzEQhlPtbwmsGIEmNtW6/xi9
UXBp5c0N568aIXXocMiiB1gqeBZ3oZ2MLXXoq/E70Znjw3W7nDyZFHTCzCFEhZSDjQYbtBWXecD2
hp7/w081xMR84iTRyLExnCYCmN8B1A2HWJBIkLa2j0XjDNFWz54ykczukdlvzH8ockynyfxo6T2x
aw7rDOLEdob00y9hiviApql10RppVwZzFK6jKT0YvA1jgDjzQCBmZ9C0X70lYnEM+vHSmSa0yerK
Dt0zGLZUkpjYsNyGL/fZPaUv94wA1A38GbvrbYO/7omZU9VF/mJuD2pp2nvE3bbWjLWEYGqM0SNT
U+wFpgkgCl12XL4UrOZbr4qLkWHnyLVtDGiW4au4U7pu2ZcXxTTGEJ0yRvKgmzVvBPMMWTZ1l0Ou
IhCT9bTrITk6BBcoRbIwO04H5tgKY1hg1O1HozT1sqxsBHvmjNzcQ6p9WIZttE0lzSi9MlTfApvl
dQkZXdaHJ2YA43X8Tu+5wAN3elmu79HKbyuCw/Zhzu9jFJPcytYI2bgW5/hpouRp0iMsPsPVfgeN
7p0UdeQFK53FsoGglxWGVuzEyMKHJUlk06h4sXbQGVEAKHnbCHo6J+/VA69dG6O1z5yNTiTBBSwW
uGRQ41NkGxE3DkshGiJsNGft33DGd7sctAy499AZTn7F+Tid7s7f+rtIAtAQbO22uxvUSUXgZyRV
4JbJesAq8c4N/0P11Fz/6o6uoewR3x0Ry0TtHyKUVpemm+TgA1IH6145P/lvG/kd/8ehVeB1cKQB
KMPLSAgbi+oyI6/kr5wNK7394Zv4SKSs2BhEhO7bwg3vIM2D5hEq00wXtMcvpoRoQ4sQNHy4CFrx
/GdYiArUN5rf92iQdVKgB3I8UH9p1tyJ1l+0Nrbpit+jMklVmXfDwfkwkPxWfMqB/1TlBDt8BZWG
pJkPoWaE6hhoug8PJbGxx7nnLb10mVrPbs149EY4miyT7plpmWykp81iLBU+BdOKi+qmgRqWxRC4
vMqm2NpB3eB/HCDLYhhKFlSJASr0ZdHatvUoWXJTGIE/hwVS5J+jAleFg9O7eimGAS/IFkQxu4w9
oXHg8VPnl3TCcGrG7Qcjx8CqqndDn+M1PP1cfs4Zpg2G3MOFVGDNy0QmKxOWofFwh4QpFIm1m+lk
JE9smYhlIt+PHqHumJ6lgg6sQGGGmDrVEqwCRKy7PwTAt3Y2xX5758FZR+1NDwiPjm9b42jl0e9k
K1dv7RLa2CGrcrZPVs0Y4ShTTsgN1hX3PswCJOZaLv5uXucDt33tD2mcwfAyEQCU5QfKRlhrlokx
WChz5a0UrXvnztMxbS8jisAUbTBNXNh8fsKfJpgDHKii0yrnNkmmpxEVob2PyCIcVVLBG8TdlX/j
gdyl6MMjd9D5RM4U72ugtT8cmvaUqOljzrpixUW9CgNNNjE5OBkhilxWG10LNaZ31SfF+F4UVc0m
WQltycYLoWOmVhPcllAuoTpilYpm77W5aHg4E5qs1Wa9ITfBdg/8vttTps4nKVPnr1QE11h73b4C
x2R4sLPmYoto3lRBHAw6ko5O2nBvTLz505aGY0s7x7+G7Sq/XdOAApKrPH5v/mpgKHwX+9+/F4V9
7ekHVhMXaM3nsELZmkCgNIm+8QFfk64jhsK9omdCYvtB1MPa0j6Gb0Ow7+mjOYF4bt2Re6yycTGO
xEFyzznZgt3sr+O7R6iebON2QvRH3lqyYOXFhzqkyjVAgtVOOoqrCL9E4sSF2kX2rLDXUc6xIXdu
+RWKCYvSYO22BhWfcIzMQpeLdB8SntrxMvkdnw81l8tlTj8l6bRuhuOj6Ex3pqhzh7VqWc1+TXEI
f9TtrX1K+rfqHmKFcqTkmCGFjkrH2VJcBjM7CDga/nHRTJR1KLSUJYJmXmQQbC97rzPm/hHc7uJ7
yEfF619F9oe4NC31Vn/F51Cztz9Tkhms54o3J3fCIZJGE/ke4p3bQYannazjhr910XUhsK3RQX62
b07VhUZWdUmE0wPtUAUHzfnr1xxErxIGn1gdsuHSP0inM3c7uEWbPkW/6AFDkU5FhuIka+QebvRc
QZ/3Whu2J1otbMmnTZN98LRJw972G1LZyX+Oas41WYUbr2o3+FudjboQGfgyOCYNBtGsPP0owk3k
1+x5FKQrbO0Z9E818DdwSKGmdOrSG1bFvwdPYvRyggoQeeDTfDgNuLryUISxRqOnXEePZ0dryYzI
UO7r256PjKcx2VB1gV5FMy3tsswHHlH/tqkk0Sn2cZoo+yAnHtNfIj8+RO30ZJz9knv1L0XyUiWT
O1eMAJm8woojAgsacgGN8d496IlmJ5Z0IGXWK9tZMYTso6Lok0GSfLPF9tlHjZRJm0WCPAe+9S/J
cfn0ERx1IL8ouSTFPDuciTrxtF4H+0rkQ6LhaDehbxcqhRYWwAELDzFaS4zPRaPdKYeaNUhkVCdY
1Y/rVQ7ZUN1dOqOLVNxmp2wQszyGB5LY2WI4JEUfvmI6cphWi71j6mZxs5c+85mIEpWz6fW9lYtB
LyH29NCvOwJhr34rqDrAr3t85R5Zv09Qc8/WymcwNzy5WsKYXAoc0gUAcqQMpWoAtCp3P5GBadkb
dxW3EIth4DMWWHi3rIgmWfLGpPNQj9rI1JqwLoBU/+AlYW0RYUXUQF82UgzbaSSDmnAyQwJ5vWZm
w0IzzCh5aAqTzO3Danz0jl7D6nhvt+RJEwAdefPm3ByBAkALyHE2eopBGBiNlWj0mOXSa9OboqyD
rTS9jrW9ZiBnJSQsL1YVsGcdUbEjM0GB22K4AN/VZj3a10Cf+uC9Yff6f3kDqfXHvybDkZ5BnfJE
94KY6CxGFSIooTCU1e6kOXBV2fAvMry6+5jU3co/7VliuprzA+yP/sXDWjET7Q1h80S0drXpruSQ
sK/fJmUJyJuHqAxd9+XwLWs0GhGOE21ju3yStg158iGmffy5uI9XOLcMrVZcWpzz/1gdQmJ2B1ZI
Ka7s1aWIx2VY1oSemeIH5a8dqwWA0rIafgPzuSMjUzN/20zDjM8b1YzlSCieMJadglTIqPV+y7p6
IDzLXJ0KRVasJKuEjW0m+tO2l/rlO4f4SgPDOq4nTCX+Li0dHnon3q8T6X0wZa5yYcWjlIdZNYhZ
/CJjbvg+gCMPuOzSbsxD1uvmyFo0LN5d/mFl5XlmRkmQZF4YhkwYuVgTvVetK0uhZ3DjYWrtCW4x
Dv9uk21UTunrdp8suv6sRs2YrjwYJXE5WY1nc9JTo9xn/Jp9Q8fY+vT2Ydu+TWuDO6rHW0AA8kq7
Fd2mNDcYyxrrU/JqS9okWIHj4ooYFlgECFSJMGeVzfpAhRbqB5S/3j3iPsjpTjg7L06ln/N+Q9hN
rBiz5VaWmqbYaeyt9k+V2785TcbCtfnzcEba/A9Hsbu2IfNfznalq8V5Bmsferf/DHQCtEgPRxtw
G91g2jeROykHdZccJj1FKN/eCfDp6kKfRPuNMozFNBoX7M25wJtgW+58gnmkN2IC1lNEm1TadOEj
I/vhlLqdbmWyggRoVybgPCQWxEYokKkk8UOpeOCgj/Jx7vYz3/k7n7K6u0mUPCCT5NKs6+78yWjk
hQffcSb6CbhpQT098DH3vLy3GZ/WANuP4gOtJ0cbZvcfV7wPHwS/bp3OuHd841ZL3jEXZvgiZal1
y3sXzZtnK1iBlVY8KtMHhGckLCAlkpPz9XSUpwneVjTl0xFn1ziPn3/sEU4oxqPBedv6cCvAvLUN
n/Y2qvzbzBtdZAA4ivjRlfey9lAS/W3H2IcUzFOGOrMBoIZDAkIjogHkkO65LhBaE9/WtD5d6nk8
hfVA3k+SeCfrBRUa08HMi443uk1e/+4BysyMAV9jgiBjh6UInElYKrIx1AN+agatrBtHLXUz+46a
bh2HWQrRGQfKRYkXzwHyjhwFGSStw4oRTsyEaP88OSZCExq9O+DxftwQphwhIZk+rL8+uLnzZuQQ
J+Vs78Nt3TqO6Y2LEQJBaDvAwADDFSAbIbIHnd+7hzUU78b1mWmVvsZz0KYZponeevzASiwwB7th
p54caG4kcOIfmLdFKQWsFmPNgfVX3ZUj+3PPXiCuB1qFwLHwWcIXBd10xJPBy0PUFVYHlrPjd3cu
hQ0sxhcFXYZhHKN31CGifjm0frIKOrFHDunZk+XQ17CQjRGGKJzEE5R03YPPenGMLiyC4gvZLRLV
mAoz661PJtpAG5FAywOWMj/ZckkwxkzyEtazugAyegGKow+9YQj7rM8MSphNCgK3zLQhs7+HeBok
D5XZMMC1uCRkq3EyXDvWSsC1/IvsuACWmU3BxFSkqVhOF6RbhtnGadfXekmF6OG8nBddDDdLh6mT
ySN0uuvBKukgRTxfD0pZZVIm4pmALOptNowwZ0PppTBLEDsTB/FgwIxCQo+2roa9rq3L9ZB2TSbx
z6LlQaw2FlcpA6GOAaf4Lk2sbnwEWLRSIutc7gM4M185xM4pdSKErt0SAiYKyoWRKvoFZwFZS4b0
s+sL1qirO14CoCiKh/5LbKSUYD6fT5VQSuaerirn6nBww7rVi+yEWQLLNGUYazKN4N53xVEc24oK
qp5QlizPRyM0P00a0vTIBX8yB9CUMhAhLHgIDvM8ZowZ+65NGphnygW4ANBegTU12zYMf4UM/D+o
UKR0yXDeCnZ9aL+grU9L4B0AGYfV6qmnQLxrhTUU9toU0d7I8Sr3p5bG9e8MaofiP/eYosLcCsIY
smSNGyF91mB0ECDSpw15OOmwwjJgK2G4eca4WXJRsmIBZjrISjBIEoaQD/z9YmZXdPS+9Yw8/8PT
LwVCcxRsBcVKP3gqv2TYPBtgEILGLz6u7JjEWSvFfiXR4hFwpJby+qkHOgxKgYjPE6VuJWJXwCcQ
c6/iKxySw6EJlwy16V4i+osYLYuLkNsQNKVqzIdCGJi2/LUyWzqMcB36+aarnLZMblHwnguhEGW9
b2LzinBIPEU8sVL07YeIhxbxKCG5OaTkSUwMKPaF/tmkVroEX+TaWwQnZ9DkFWJ8CXhQAfBsmApw
XiiUqGRF+oDPagdMmoF5VrevCbxE/zBou/Jinwk3g/PEdr967xS32n1SqZjITJBEUI+hESyCkTxX
Q2A5bC7Wxrw5GebXhSoZ+HQsypU3KnXvWBz6gIj51mTSkIQIJD7dpo32B+bSxSBv2fRV4TDMxR7U
a+rel2JClcfPsyLUJyWFPW6dx7KHFOXKC5BezCp/o4dHUYlCnNlFD5h+voV80ju4AmQxI7DbIvOn
+FntN6xlqXdftHzCKDJwkupnCzlVe1wf1P0jAR4Ns7TFUuhzmndUFhppBfEGOH30a6qUpyIGLcPk
q8MOGzeA/Pq2YGjA90XjogaNm34BCYFfKY+rmRZeY/CewPvpwoQQPezPfaG036s+jTrmG+YAt25e
kPBDwfDmbYaQkZl5RCleQAP8hvUVmkJ1CoZrM/is23Jn/8qQSBwhR8yfow31QwWBB2M2w/ZiZ9/6
gsWp7Sx2cfWILIbT6rWmkMhLjD2Zdqbk5VAbUX+n+vDAAtVQKGR22G8LvLVkodCPsMr2xH7ZUtUR
JIBwa2Gh3pQyGJByouTSTo40drL2lHLQu9vMVZKskC3gfk7m7YdluoaYOAmbYuVYsdryMyVqpZ2R
OZb8zh6FK4JATqoCw8O/JzDBvzeatKFCx07kLbcuR86OSH0gCfFHhuNNkyOiBpq5A0FXOeQ00iB5
hAWMKOq5PTeKkmnCUBLCLapx0zLw6NknzQxsxikymjtDKjdX4P2HPeblAU2gsRwMzSxX4YyEIeN/
OXKqKrnm+mGsAAYk9Khv5amZBZnJj0oSuIAkXJlxvC43rx/FvsNttUAtMEkQFfiP0/H1Lc0/5O+9
fA09DcuzsrYgWvxc6jEgQDE5RV8WmP/YnpmmctB89I7FVCgjB1jUMnnfDW9FtMHB2MVgLeaJ4QuK
B0pgKwp6SlHbJs6gRHSlpLSyrgsBRhQlECuTd8ZHf8HF4smyJkp4yPgFs/MAQay8PEdwYIuCIOYK
dIGABccn8HFmsi4sk3WzwhE+UuVXPeF0OVKE5xIWjs52k2E22h6E4rYCdL3K7j6HyTvCl64pZFOC
LnwtGDtvsFRqidU2CyhjNLkTavN/36zvbpNsUhLTUApcNuVAytkqBqpkSZbBx4RVF7/2dsNRGI7S
nKdVo9sdDwgRNmCqNeOTIbV2THqc6pAUaymo4I5NIzhQZbn5MGE8BttJCfjJGFfMKUaBN8Cjid/J
CDRkMUsc0zY0nd7vbzGoswfOCAXmX+8RRGOaKfSOPWYf2Hg1bVmqek30ypkMEuufbOY0gNY5mBSb
kqIdmGaWImImr8LdA6fha7DZCnN2Zog7B87D5bGlBMfppZRSFTqBczwa+WyFrCwre5TNkvIfFV1z
3ECqoEabfYeDW/6/IC3KzIpzTdDhJcwfUvknZcPLqAXZPCnAao25sqmZZuyfNFyqDkkiaU3CURzz
3Im4CdQIobs5e5HXNlYkyBR13DHKNs9QdWr8rbtkf8MHTkg/U49kXJ9FGEgZFY0a+fOgGFdCjckz
A3NYI7RldAB1soShJqaHy/VigtcJN6oAv4gCMcLxdbEdbkFEdY4K85TZjKAC422CfguMZU5LEHgC
/AEC2DTyuA9LiMHVVv5yp54zYsFaxBmCTlOZBotznrKhBXam7CSLjI4OCKwc4dFkQrjksj9HHDOt
9pbV7vjybM6IavKIJ6dnlueszZK3JlSmuGPoDXOqT9Yo9PKVI2PCm3CshAewFqlH8aLrOKSQVWWe
BU1jVATCoLZ6/pQwtpSRqeWItTAcnoiA0NshsISZ4ao8NmT7EgAGed4CudWB4gZ0TtuJjpVWbsQR
E3ahx0XUw5nXSxZeYZ6sE7373fuCBwgjqmTxwRn4OOUYGUJOJmE6j/VevJn2pxALPZCtqbiSwIPH
KwuKCWQpMeCCQUAbeC/dZpZhX1SL0ePKV0S4O36iWMSa35Yh0Z4hFuBKNrwNQY2b40B0dSqZ3j02
ojW68tyQF2WZ+TjFxuDf/F/8Dp/8KkJPbImCLpNiuliJwl4JFMUGF5VXYiNU3S2ewj78W5AaYWYm
PJ00ZUuWDYsD9n7/e3raX+u4iYbMOYTJ9UffFD47OYc8UuTR2Htrep+KN4a3NbNOKEDwNYGoEHt2
f3/rMv4Tc+kJoub+0vxJQMtgH6x9s98Z4JMdjCHRNh+yxNSCY9F8BSBmEJsrWPz5WTgbuFg++orG
wl/Q1GuuYWcx4Q3OK/t47WPtGBllpXtjNoTTJHqEDC+hqRbUouZMKeSMSaIl4P3vRhBSiiPIDKoW
cUwJnkk3wBzZRLQyxBSxCCwvLikID8Or07sAyow7rHrHkJrB1wyBWXHmScLebieqQgqgD6PHjlNt
QngYETaL1DI26CwD5xYUKPLAChrIpIdE0wzDCZoUsI4hcYNCKvTTpqUIj9O2L+CNTMchSVyumUuN
auEVBG+bAuKufSlVlNn32aZkPYb8rbqYAeKvvA9NThbyOJKfcHfDB6ruZ7vznFZ5MvTfoq5O2wSj
Rv0b2/C9AAlEjFqb9dydhRWkz2kwg9dGZ1idfkCEOT/4O/R0/7XQYTwYFPT3Fzff0G5gX+JtOku4
DrTPKRfWoTHt4ln/Pn7VjQd8MbMU7Sl/MrUNDDxDCueAjhWVXIU996xZQbuMwd3WsDbci0JF0ewC
I4RGp/WcRiQGnkCEZnTDE5UCs85UhSV9CihrHM06YZuNDgWFzZZR2Xv0hD3CVeoestnK0dD62cvd
MNYDqin9uRsInzvgRnqoNTMWjZwV4ri0tgX0LhHyV0X/67CzfzRD1S8lNCczIaYpwYFmw2RMMGqJ
tIiQpxgIXLTR0GSQrLn6YYzlfhU0at4Mee4hDRU2hbszTQEmQ6lnWE+EZxfnh31u2Ve+wmvSOgzB
FqlCupd1AR91zf32ehQGGSs0Hrsnm0BP4R1TX/hTgRAjfLzD79LxYFNrgyXajKrYFy5+jS5cKaHb
21mP1uNnw0SP/hTOIjWjNmkpoEz3QqQR6Zom7hnBPwn+muh36AtaIshfe+p+o/8QUkeHUp609oJa
SM+IMej7BSe170JK7fy04gaBRMvs//4iCk12f42l/djv95QEEz9sEyj2d8B7BheNVP1kQPvbXC92
C5qg6car9A9elXKIV0kOIdHErpBlUzbwFNuRsOBq6bvKi1/IKj/YDVenZX6SC7yGXouWvktYsm80
fdzG4qYM1Np/mD58x+/3Vmj7Gf+iFqNUmVPzsGmy8xnnqIlMDJqhAHtHlIiKzN2v5OLY3EYoKxLz
UNowVZdBlZ+Sp7oZxd+ud5v0QlGaWAEhsO8Je/5MqL2M6jBPHg3capQiW6+lKudoxCUsk2mUUPtW
uYeWRNCLdO+/HVVCjlSXYay7VbqUIXPrQ1QBKmpE/z7oAxnIvksuyy1PkEkzGBLQ2pHpqxZeD98P
x4wY+3ZEXwWeMsqbRp/la8UUSiYohzUJj3f0Ml0uxv7m8tVl735oXFXj5c2g4Tt0gRgIxFDmN86T
mUenUzT+d+HzhtyNTZ8zOpEIrhGtERq6kSEOfrLPoAUOxSOokuPwXL+28TSEVgUOITaBdYpn4b5X
HjAPk/KW8i/+WMxTMmAIfrld6Aqa6OslbwvefHPCuCxrflJT6ho+D5UoSlzi9ey8lzvExxbuTYE0
UZ2XEgwRGHkgIZTJEZfkfhD3GyPcfKWaLZLp3p9Rsn5weg7ES8wwhF9EmMmHQtav8GSh0wEXNZ05
NX8NTkSNLUXGmcq/CkogSPwiId6fGUWM84IzAG9BiVNkuG7fsNlLtqAQZvdl5A14FPJBog6wmOEN
e7c2zt3HsAl588bdfIvC2R0jiZ8lZETaNvvrijG4pZa4tnF7ZJ3yikqv4B+u02zj5LlyDaIQohvo
BdjlnGEVsDLO/Aj8ixSSEuQhAG3SNYSeLNAwoWO0zDpaK0XBqu3ObEIu/dPKycTlpEIJWIMTFuBT
pgGMuMcLiWKITDKYIDkBZEBEsifE2ZFxQTlRSLTigphZ4aTEtMTdEJZAWNaGlzGHTxfq5Qr4litF
RixuUsWvZakC7j8jBG6MyTyI3a2QAIXsEYYJBJYwnsSg5HMmjuSUWr4vpTDvQP/P2HI8d4vfJ3sp
JyVHNEeLcLdsErM2jBAVZdzkFWf56q4WiMoINVpxvGmoBiNx9Mv85Eg/LERHb7r1JZ+smJ0RiISZ
a1+AO2o1IigRxvLzvNHVjolw+Xt8p5AWFjGHEj1Qz+XJWlqZBWPDJiP6BDYbRy8dd8R3aCKSuVDe
DXDXqxvkPWTebCBzOCzYFfNkjqolgB87yuZkI5kw3/dOhnZgJ+b3RYJpH6E86HukSEye2CHGqB3P
//y+33WktHI24p+7fTQcp+sPfvuYZGqfEKw5AVPYHLw7SZxOBL9/Yg8xno4kQPsbtiZbB6puxWTY
lr4jSwU4k8BBmY51DCB3olkEE30EFQcBICQcG6BqZ+yRuIgtOpWZFYaO3xuBpNXghSlFd8XCjvHp
FXPO2tzsupAeaztaz5Uy0V6cMokmWs8brjAkTQqm7Q0mjMALkIo6LTBcLclJwmRIj2iVEBt2oBuR
RNLu12C0rDgrOtkd6Fpfwg5EK842pBtyM4aoTHgjkVYM2lKlhoSuG5LWpBQxap2M55VIXDvDUE7o
VaD180VN+hFo1se1g/QdmKzDBBs0Rss+vdxee8BgDFQE6Viji2Yf46hjRGpRbgeYwvOUTLpOvMGg
24We0EWVuUJMIbVqlFtQv6dv0f462QsiujR9oF6KyoYoMr+o7kmFQ50tKHv01haTLmZEGr8+MG8w
D4iLmEuJ2ZzJihULE02jca/4+zSCknUxdlDJt0V8mmceKaFpBgmtbf9+fx9enxiCpZ2ejOlY5XDm
XmP9lM8zgxCuqKQ64QN/eO6Q36Kv07vz7TJ/L7n8I5po8DP1OYyeNTQbWACB4HRFxAqOaTAU31su
uqf7/K/XRdSHF65Qu0+EcGScEjC5oPmvlv8NjmwfbaMnVC/Iq6Bzohlc3BvcHmziUNT3nfguWCvo
kME2ePwqGat6ha1VwWcNP0HcVZWkRUiDxUtHC4xcSPj8CmG1eJe0+pIDfXM5MY0ItcFiReEHNCIl
WjntZGWRjLUwgphMkjEGXZFgKREh61e2pdSdfItURsk8sbjdAIBY6tvKb3iBL8ngquBCTUJ1cIYW
FbBDpcfQKqisEqdcpncPa1jD7DyF43ghbsxT+qiOG1VtBCKRbin/HglKpZwN2wSSD+8o0FgZKwrx
poCoAqwDbaeItuLaCerJVZhQSQYpj8PhoUffyiH6cI1tG5MrROitDxZ0diZjleGnZYibenu7obJT
bo9UgAzXw2HgqDDZbxMiqKZgyKBaVrj8uhZdCD6iyJSNYTAf4gWSmjnEn+KvAVNY4jsbhFvMMybL
MgPWpakMDHI8JjK0bQYrF9UcASW8cmBrbmBm5kAFWF1mLTji3YisqvKzQAYVCn6k+UlRAAZQmaKA
Roc0gxoF2SdWWvVHwRiy9cK726xoGyd3pi1kdLFAEPB2vCAZMZTFqNqq436ck48RHen91Ryy6iMN
gqEHg4UCQps5b4bKNghJmdf3I18UBlp0xZwYQ1Lq1i94mnveYAf4orNSXuN14+pVbhNf4Pt3gCEy
+hnEglz1Mj1tuIpfnsLWb4nVqmIit0w1XMVtvaQMdotO/iV62mS1uDPd3alAl8FUeDgif3QohqhM
rlIV+DmfG0BL8GvsVvTBatAmsBSM3aSqTrHh+9vgMeSkWbZcAjbCdLuDgZDkU0eSKSUy7IkjrUqW
yVYgXADcoCnG+hZE93CMi/pfJfuwncBlRKqgtsgqRGIMv4NtxNgMqj7t9G6vkap2W7CyIHMdfPqJ
WHn6+OEk7/z9XKVjlSFfDmXJicgHtWyNpJ9OgtZzgwyZ9kPHWNTJ73n2+cFf9w4s987vZMeR6kdQ
1RiaYDg/XXiSg66z0GJ0F9hUSpCijXWMXe/ib3tsniqjQGFIMt7B2/VgRfO7k9eknqL0lm5pfaLI
Xk2/LI8Wtf22qyf/tP8SLTQitsaVlsG9Lbn6rWQJEK6nj517qpr75CmyW94uHuAHDbzavx1nkZ5/
p/KvBd8BqTSnGohG8XK0t1RMLXmqe1EZ1VsI29CXZ5tdKagDQXJOn7qVblTS9E/sA6peVXhqEDvp
x1Q/583f9zkI85fVxtZxTywpxbKfS0TLU/5DCc0+G+qC0iPYDpCYe204aBAoiJBCIXPgq0sirSpB
FxtLRG0tq65BR9JIGZSOfSRABL+AZ8bhLmI9QneaKwcUvGB9HTABCFHzHZy0QvEbY3A/dLgRFthB
wrfkF+6OIpOrFfUYA65vmnZAzEtwCviikorqwh4C5gaGhTBTsKwQPfwBZlwWbl/AYJg42XXokEUX
h9CZLBOku3IALh1I8l1IcIz8Pv0eEO88uAilBDDlqRkzFwGoSK0KJFXFRwypMCSRa7imWrZEd9rR
hoRPwZMQNN9+6zJnoByqu+7SWzwUJEaFhPC/+HGuD/dDgwdNP3tHPWCUtYuPY52Kzi2TtSJMYaAl
/jyZoy5OkRZvo1vGPaU4MfMUKHNgi6LxWgrW3hWSYYk5ymcEqBuBtFb2/t7/I42suXQXE0ZVAqG6
lIChzCoaz7hjTmzHei8E+gkrXL+gUrzHe0BgplDjPTaAK0ot1HbWJs/Sp4kIX3I7ATVLcRqVlum/
YuwOufCyg3T5lwRIMofSpVInPrLMTymueDBhm37LokosvFw3RQCHb6dq7BGhMXiWDiPC0DHwPsGo
i3Wh20iLSlZxAfBU2sL+wv3ysIkx8BEivxIMsCuKh0/IwCc8nTFvNH3YU2HiXAOJi8rVT+O8kKES
c1al0Uw3WfwTbSGiq+vhPeJ6yPvL2ReRA8xjsRrRUKfNTl0iCrwK9fw9JEuuv1GwHgULNMUUJxRq
6FPn6H8WwVRCNOW/CF+Iv7CV29jLaGwhyDaD/cCmblCyqIxBNYjUqHGCks4P4bFlf6sMbswI9vhn
8iXsLyEBcHDO10M+pGzRCBBFLj0Bw+HmH4dBH0z7pjNkfbOVg8jLFsb/8j4WQCyoUKhuwz9rRPtt
esT3qfoG0p+CodaMkxUK+B2lNEtyAUvAxlEH0lfbDGmzIYtsMArqV+QBRQQcJREHeDAs6BLZPGjD
LT8HTAYph1bd7jd6DR8olVGmU3mJ+4LF/93BH6DLFMYxMQKtbDQsAxkUCXLBlNdTLXtvIGn6ZHZN
vD6R0TEsOUvVdwif0tHsF5UaEv6tybdgOfXW9LJSYalkzbj+8wzuAX4HWfZUZYfqD5AirCOjGoyq
zNYhx6PPHbeADXcuEDKvXmsKHclcx0jjtHyh4lyU0nH6IUFy18Q/bBCQQoOTwoExa+Qy3EUbXo99
P9nokraWH8jnkLmgVnQYuopiKUtP6EawcZkwoMSrDT4nZmOquEgxeUvrHJGlf6D9+vCjuuK+TPmx
aZd/KtmbYvvarU3bZeGhoUQ5zwui0OiO7i267J0aZaGKX43XELnbCYRT6iirUTWd/TRhrInlSORH
l9PhdxfTziJlYpcAOFODxAnecfz6/fyenbpTFluYMbPcVWl6PCnY+z0dufOO3+xz5ThtcUVfcJpm
7Ddc4sZjwnX/0GuUmImk6TBrq2MfUO39c0v9dgNxbbXjn81nXLNQDq2bioPQIemdYFUqYisHDCLf
26XsgHLqB9d4DNbmgwiGQIpiJSg+NRhigJtfJkB5TVrkTH7T/Wk4ZRz62+RJ0k+zrGSV7GxX01b2
RlQ+bSN0aj5WtmKLK+o+zA1KO5k0ZrdIBO+WZeKz+DhaJfwL1KaY/UHDNdGUSNwlg3EySJYganFy
GGQHr6TKFFvzdTelQcj0lfg0VyapZAeufXoCkVcDAh3s414tRtfSbKR3knbMgF2z5y8y/Vm345Kn
k4vWsMASaF+PeszBds7ROdoM9kW2XcGwkuQ4MpSU1Le/MAl6HcnGx5RcVt12cnD/svsi56nldEpi
TPERZSBALDpPbo++lDIXnEQKaC/Wz405usfugb62qtVhivuTHnQ44uVBg5tpopXYICO/kcQr65ft
rI9pTgSKatP5KMzpdjQfaKcvdEEbDCTof2VIg5p3GJZ8SAiVEmx5ZtRijYnhBfdgBckR/WcGKB/K
Pat5oNIrOZ3BcdGADCgiIYeEOhIbXfWVkiMmFa18RI6yDyriFqXYeEKmPOguiEQmivAgYjujUdkl
NP2no04/GaHxm52purbYeE8zpWZbVL/Lybci/jQwKG+DFnB6zKE+YUGUR8iCff+rcrD8CUVWtdTq
ijr0OihxUZokayTu1xYPA1wlZ3fB3alh6YTYDBMjQGuwtvKkcs1FROLhqub/sSFIVXAuFzPHlgOM
yZXqPalXw28oalrKKFto1BoiHKidQ/ZRRcEV7GgIHsrXgNEUzrDlQrVscY9KMEkIEzwZFkHWHPRK
2BVFWdIRGtSLkqpyGoXtLayI+NDqxaNip3Z5u0lBTXTE61hWm+tT/HSRDyM40scXhpq1USW94EBG
qlaVQtWweHt4xy0KT2vcynnMqGvuiM6UnlZ3qXRFjOBvmViP73ttzVS8cr4i5py5akhiRiVB84Vj
rrYOjTfUv494TBQ4ixgOXjkYprwzK8euVNhUpN58XeViWW25EaXgsz7biN2F0SpId6wZLUAWL4PI
QY+UbhzdGjEfVVXFf62esnCIVnTf6LYwph92l3hVKAlGJWezQM3S5rdAWunhJTKk4rsnIoCwOlEg
NgRGUuQqEONJwHpi+IfAtW+XHr1ryZBdUgR0qqkn2kbfhil+ATIiOxTuCSGHQFTdGFmuDhTQAecC
o7989cimKNl+ySB6CNQls72Tfel3LJR2FiGXXtfuw1UbnHqk1KehWE92XW2MijS1n0QUVdaKqoNP
RZV4VUA3l6gZkv8iRRlcBl6Wn2PDcPaEBwh6UJmxyOm12/XSjkbqhkC0GnH6dT6GAboFgC76Jp2j
aO4T9ylUSubTJ6ZRUT9h7RBTR61dwbFgZMEE3L1zoiVLwItYNgpYROhfAn+w7cGtea6bIuRYfuvo
lDt1fPWwdEOcX17flHxrVnrHcY21E0bCQWeLivajzQKurS90hnRAtBI3aHpn+wwJTgDwN88XWFAP
Nv1tr8RGBQsgk9LAunKBCQjrENogMCEm1aLLXm+mRZKB0TPEaBrHCcE3ONraQ2bIqhE67/ozo5UL
mlz36RR2dl4Nbn4NGEzpzt2/LkvBG4ANzUe/Smsl+9eB0eeoskwYTtGjEmeMO/BozPZOvzv3QhPJ
2mViQHrsHruaP7AO6APoneLLEObpS/RT1FWEZLG3wlaJQfM2B0WTpenyJMyl4vv3ibZo6I6r4XP5
jHZNuuheiPIN6wtilPWw/oZS/GEmMD99+eUN/wy+f6VSM70jZfzwd0xnQAWMMYpARbTyWn/jXN7k
ZDC3HayeIOLP2557L3v9sU8k23F53GHICdklhcOT/Vle4TvhZEugIvv8RYxEr7C7HlYe9oqO8uBw
ZpRMuaqmdaup6RTEoLX+YcE8nIcRXG9B2er8HjMYYQ+EF/sXsmXqn4ziPkYrq4qN5CBD5rt0sYpo
atEesUDsjFJp+KDS1DGfD7Zsk7770oCRDOzaRrqqUMVjaCXzoXfDO+0nUR2mQXQLW6CPe+cmlgbr
iMShRUvpUL5E4es2nG96W6b3MJIIZBvWWDW80NXZKSBwCtxoBEF5eqtDyaW9vSM7OrxSdaMfJn+5
UkAYyvkf3PqVTse9M5+2yCi2xnTlM4ILZud02AznIKVAxXWfIzRnkUz80HOBlgBbW0S8k1th1B0j
mbkKtOtIBpGXMx9bE7Gl+o5BB2fr1b8FaLiaf7/MkOozmxT57f6rYjd77eWfyxxGrrWW7Ci7Az9r
pGPTHLwoR1NaDf6gy7csVAjrWWn0ED6eNxAsNc6zoAqqB2jezm4X4zrZ5aWfA0JgUBj3bmnrtbMr
goZN4C2yv1GN4ZbmDeqFs0ZrjK73DL3ItPHzINiCPBaWhp+03kXkioPb+5grbuJMsU4FXkTEYfKW
XGYzMbXdbqMli5QnRjhnrIlP1QFIefSMys6GYQ6bwS0/R5WgAzN1o2kOiK/eGRXD3y2uCF5cdHc0
Xr1MqeKgqUy0vr4NpNS40Q0IeJsuQVwwZQrUeNBL0y0ZSPj4G78FxMQMkVWRbW8ow+/5gxYcCmbM
g/af1oOhCQzXS9pO27s8rINdtBHPz9P7oGKq0882oR49+gi4BHTtnOZI67J7ppRm5FPGe9qc9y5i
1cAxJorVoKMUy6maRYw5hwp+d1SZvSG/uaEKS4VoygWA6uvfXmndcqMe/IgUPXN6bWmp/jbBPf+p
kizXhcgHoeRHaTm6LRxZA0lSIh3VZVVBmalf4nU1Lv3jcpdMZbte/Bjihwg7zLl4z4IzFKY0SUwA
hVBiAYenw++0kRAzYm2lmJJTXooraJxdJ+Vuxa12aRGGRfBk6spq8D+WzmxJUW0Jw09khAgO3DJP
CorzjVHaFqIiKorg058va5/os093V1cpMqyV+ec/9LHHGvkXPhi+6sFp9o6aJU5SJ0+WvpJZV4k7
knn7m9Z8GIEzEXcGB1ydvOG2h0J8OH4ccFPEOLS2CyR9yJApM/6ACaa5GX6B76jnkJ9GgfqJ7hN8
ck0d2aHu7ngT1exBJqn82wzmsYPq3eswV+HDGwOkivzpN5/L96L1QUqp/T23jd1H1jgMdkCvJiM7
oQ+30dV7o8Yc4dbD+s1W3LjN5Iuj+vglYXD4ZYiwllG7w1lBSXkPtOiTqlgGlBZ0oszxmFgQ4TC+
2fW0xkeAys872+JPoe3PjJIVjokq/VhvXxQN3VBbCffsfoSGNMZbItFCkUdTSixY0j8w7AlZELlh
hCDHx9YX1X4Vno44r0QdUGUVnuvD+ybD6Jve6StP9NNqIlo70dMN+Ve6P8qp4Qb583wwecOHpVCd
CO0K3ndYxIJANRPGLN552/H1za+eyC5z4x/fK+bYYUsDCr4m0pyMBqblIOUfO5urK6XXJe4gBRzM
GmREmw8jho7f7qX5YWwCZ10+Fa3xEZUaxb7KXs+rU54BS9NxIMoywRIogt9mb9vSBPcTxEwZk4vS
G0yKUJ2XtkgtBUhXsXTQYcl1J6rP8piiKwT/+OvNqRmxNjSbjeJXwQeFFX5CgrH3Y9RtaJIFNiBd
YDkan6iw7m6TT155qFZx5+Y810LnG9ifKUXxRAj70w44ClQ7CN4yM+onMqDpzPtQmO/uYzXChEZk
oFK/Kxs1eXiYqAVyffQ5xxC/DgW0MjqeN0E9wkiLThHqgdmXqvzkylUYoTiSrmrAdPpfJxzArhPN
KeFNOEMJjWTxb91YMVFlUJg7QBuvDdvpYHz1R1sSQfiVT9DeichMBNxdWvF7JKAzkSCqTpcNdGCK
iYc2RUg6ezOu0GCIGOfotr5QUkmsEUX0DyD47VCsBvbTYWgg4pC3/8uPXGZ4zYI6LYH2D9Kkpygq
EZt16RfVREl6sz/Gm/YFvbispCVRfG2MmA6MZnqN7muabucDrMKRg8+n16g+oEF4MyxoUR1Kld6/
G6A0CPgzpxnZRSr+QxArw9MYrqDHhD/E05SeqvS6kyroToi/sk5Rb6J7BRJBUkqYMkxPvuj4rpFY
rXwPAAI5A0EOATXYTGE+u28HRh1hDWYOSaSCvrtGKd7CceOYenjaytHqnIL/vMFkzlePQVXlsRGY
44lKfhh/zr40QFTQkjdIQeN+phyrOMlRPsO449EUgOVl7aYMZBxV2mRajms0QOb2l3fNx4L09sLI
4roYbt6kcvFyXJNAj5kpAfkMENL0N52oCzC16Cedf6PZaUETxJWiPOFx806sHU/CFHCQoW/q+wrP
yW0Nv67LBKMiuvyybA61o8RNrPhw7vJVEeK1Vxkf6SsH23Ok00Mcng7SZE+oijw6lTeYKZtHeFnV
m4JbfGdqyO8m5UpeXkF5MlNRQ3f+0em7KH2RL2CxZHInjrr2N/37BrLEwpYbrFi1eCk8vMtek+so
apsqzBHIHHeTwaxYgXkBJSKmhqgi3mvU7dg34bMHB/QfrSc9jokLGVNOoLd+8gBfBK476iRD3mju
MxYZeJQX1Dfug9jyPQjG5go+0nr8KKcVSP37s/hXO9pvwyDkZP/gGir5FA+/heTQMhNvIBJh329C
PCBV0lFsYQfl1sSI8N3RQV9lD/fAIdYMwEQtKGMaxZF+wRmvQw8LbAHABT1XbHlJAYkYd0iv+PoV
wjuKDIrNQaqPVRdinXHQYNZJdZYc7xD8NontMhvFKRf+GIFYdkJhL17TonNpjAPkIN+1sUMRCwyy
2gz1RzxR2IhltkGTKRMNmYbLvlXQLBn34B5Izw+kKaspJ5UlWaDVTnT/0xVczWIvXFRplgSz/X+t
q/vSngr6m+EuwYicPS1z4COLHdqvzJKF/D1MWLiB5aVhBh6hPniOxS1GZg+CqwrUztbFdyj81/Pe
IxpUVHqhyMY1TwPPwkv2HmDh6LzTEistaSlhEpSUFj1gN2kwF5zLuWov6knJv/BrSa0OBC9/a9NT
KLN/IVip7NaCyAERRj3r4y9oylvr8o/LeJ0J/0wMvWQT/+nx/S1uDX88euAyebO/vfoRA77bgRCj
IB3EApT84QDO3SwdTG8o5MXDCTyCspZeXuBrORNylv6xNkF8LkMaWtkscKHgC2f+xLY2Q1Ltgwz/
YcTSgYq5wJ0BbMf7T3WO4nYFpiJt6psfkab8Y77W14jdaT1Mm3WfMGgDLFXSpEqWboaUenpZalPl
sBvrKf/Iinf2iXREkt0GiLwZEoOusuif/cevzFRFnf3GEVHEdiQfBg/+X8bEMl8XWAlQhjG/9Lty
X2/3MpcV14vP765vdABYa0bJu7G8oGhGb1FdsqrqsQjLhvENzfTb1lGxnf1sItNaeT9osk4hJGxZ
gj4mh2fefF4Q5XfXVA+1NeJPPfam/0bjchDINWqWShlbsoxHXbZn5OVTjcitM7rvChhhZH4P97e5
2+62bUB7yTt86XaWYmjVc/lh2UWYoYttwvPKhvtmTHDDLIGZt86YoONpCPPz392i493WglbLUt4J
ZUIgNg+cX7ES4YLxrEjtIWDRcF4zrYFE0M4oP4pVb+K1gAhk8Bkv0jEs5Z/i61zWc6RRsY9bF8cs
AL9H2EXW0Zs9PwbfeXILQpPNsBXEouB1xW4SqIaNuwuLQXEy7w4RQUNVf4PtWUUNT/o7frCwlPMb
dWPLM9ylvsNLakGllA43V0RpIHzj66K7/6wQhJ4Z952Z3JynPYi7aBUQsTH4y2jqnwMThqFOlbKo
+fvitL2kCJAzeI8sksAecMiTLp03jHH4rH//6+5HoqDI0sHO6vZd0GmsZSAtHj+rJ4mspYnOEAcm
KNr8PCpRwYzEp5Ln6zR9Hu/EmCA15B3Akom/sT74vqZgC1SLIMxqhzLvb8ke7J+NoSCmHz9iVHUh
M1cGoA9nFFJAx5lu5OtepC8hrIDjpgwX6P1yDJvVQPoraWNuME/QQpKi3HOGv9k/2mlPCGIN/9VL
/MGhnuH8eptImQ/5limqUKEqYiZuP2d+6dNd3CV5r5CQAhhFPxd/l3YPkIPXLTbQp5/eQQYDhOZZ
+IeJrQrr6ZWnYfkrs9wSJ33RP+VBBxtm7pHxydlBnoZrF5MnmNJQ+wxq8VpkfgDn7UGkMTEINIQc
s3WE/WWQzaEjzxm6Zw4yTwp6Evlc+b8y6VqdoMcedg8YDc+w4N1ePbBimyuXcnbNF0dWb+spQ2PY
/78CHJij8LImPrInNNF7kLbcph/zsTwlncNpc0p20wJid9w/3KPLg7VhQGlGZYrpBP4CJ0pJNd0t
dsfulhIVTfiKDb0E/EK+yL64yigLcY9lUaXSQKg6XouKVZI7v5FCjAv5Azi45T+d9P1LkXfzq9/n
4TMFo/7HJi8afsEcTxGo2NtpzMVnD+7kchOjlQca9QjKQKkA3ryoVo89NgMJOw7wdIQqjvKS4q8h
SIppCvHfDCn0OeKTAakESbbquZ1Uf5NyYiClbax/TI9c/q5yigaxvr2Qm0B8odlvzU2QUY+pG20I
+rgp3OYsWYg379gj6R0Xmt28GRqPjzkipY24iU1/dt+P7gydLI2HftLd5GMyZo91uNvskmdfArdG
RtmYl6lGTTkZ/Ov5JGDgIk5U0WnSXd+XQ+Y6EwCBLzPdfnD/yea9WN0mLdOIvlmTcfAlmdjIwcD8
j2o0UwUpAItW/CCT6nFo4/ehplKHl1+Jq/ZaECfSAtYgRrt1Y1+4Txq7h7ZWdbvEqsxbX8Mc7elW
seZd+V0ZD1aDUOMg2dGaxWj/Pd6nOE+6vPkY78H0YqnHntfz7rhDUEvgZqqtXmDiGK+AwxMmq4Fn
i4gJkZUMoTChYp8Ey2KgfbKDKwqhjUBkBTyODgMEUbnBVIrw/2OTgSpqQ91XqV1MON/CVniBBb9X
zH+DW/AMbtQSPXfaZQ9X7de0TPOYxYiNVjBz0VTLU0BZbXf3Z3u02q1G4JlPU9prbQUGK93RViN2
/DwdeeqRNQVXyEW9qB/GYFWxczfY3ZuKJrZbkLNlOk04KwNUlqTufrA6BdTUC+ap4xy0fwWzTbJa
7+M7CywhsKuMroeSF28MMMF4uGnBa813wNr+EekpUEs4+Hde8S6MDxnw8W08o/51wZI8xprLp4Oj
aGKkOBHjCWTClAky86HQOr5XFKsM1KfyLlmKeZkI9zEzZUaYCAYpfXUuc/jTAjgRekPu0AzMpc2W
bhqttxh9yvMy3NDDYwTOr5jWgRrtA3WQy8Yl6UAjFEsJxI9v5PnMSNgCa6f9sK234LplgnlhxDLK
6cQujVn/HaLljW6MJ2ghk39daDbcIFSI3Lf05+IQA0nA9u7uiCPkix5+ZJxA3S9XoLxYINHhwCct
OEy4MAvMG0JwzA/ebxeGSrjTQqHHzAw+PH5UKTwPknexl3Yee0RUQQ3iIgR3YGG5OXshTFBsNxkr
eo2jwis/R1Puad4gT3pRtrlxcD0O+zwV009wIDCVz6plukaHhPia/Iv0DTrcgVFB5hdjmdtUDLSK
mIIQUtOLCy7JdRhsebKiFilKRZgvlI+MYNdCNHpyq71jhZTfe9DlWxAPTUSpcLMH4MYKAA+3YvBJ
P8zixbBQ/XNuKx1ejMntBcU33X6EYwuGMCe/xFSWuDLIudT3pD4XFK96IFnO2v7PxQs0ZTepuP+E
g0+NMhvMRIQo8+PTEVMqhqpiviG13O+IgQ+Xa/be67TI3ENcxb48o+OSbDlkxfcyEgi9DIY0XCPV
b5qAWwKTTsTo6FEVrtix2nN2ExoCvl3cO8kzv80LI+UUbH5soq9QUDjQuyY/acC4N7FYDlgZ3nvp
M6iCpSIWPQHWLYlAQ/EvhB502NDG5p1IyD3M/GS0J40DpQEgkpUKgZU4UiB+eGjM7/hzH8oedUP4
WGFoisWfUGCl4eTjrXhoeD3eTGYyj1Bgl9MYuogoR2HXEi0LDPMQkxi4kvAU4bVIDzQyvTflR1h5
nA86T4tKTgZfLwqP2dtYUjPS14qQT7d68k/MomiSpOJPZXjKAec41sDj4GSu/l3dAdAJz6JcBKnL
9H/iUkpr4IuQExWnN+BVxJqQd5O3l2vPmneUs8Emx8nGGJYVJuOB4CP/0lHwDLFgUG3dYELhcLiA
ivuPBxzbiiMbEL3Rgkrqz7SfR8iRORFsgIvJqJBnr6HTgvB1cfgrExosn9zrVmQd4k8s++y3NNO/
dpG2xnpQITLbCppjQZJ9b8WDDZwiCyW9Gs8d/ChnsB8hEiRYgb6Fx6XDQ8lDO4JdTGfpvfdcMkaw
0ATC8OUI/VmsWGROKINz7gLOn0xvr64Qi9B7cpPIwK6/GcxgE/EdD/H5ERcA6FC//zzxeEVFzLey
hNFg/TGpqf64znsWImrpI9Ae0x9eGR5Oxr0L+gIowtid9RBPo48HWiG2Odr4HyfQWHBKUIF+mIVy
+sXnEQsdhmisgXi3caJkul396WPhoIGJyowSdhDcmnYFYZzNQMgXpykMuhAuD3vEewd1urPJYgjT
PCmDM44sguCwdh9HQy5xFrMDAKJ2V/dFCwuRW7UFIvmd4Hs3NFE5TNK/L0kXME1/Fz9yFIh3aHBl
jDzCEJWtgbIfkYbnCfsyPdkDyP5ccba9hcpfRmHFmicWqeDpbdQCfmPMTePQoc4VG2jhSsLXlDk5
9sWEn6D1I5CBfxMQvEfiXGsxeQnOP0ThMDchDHGpT4eBQNH8ACMKhoDSORMgxBWeQo9pzC46N3J9
fAYW6KzYzsE5wDaYQulkaDeMcb443+rbB3qQ7uH001JYwwzEjuJp75D/vWzVxfXWlfESTl8UlcxR
xLqjRXolIQ7YxQJ0oOOWMG2mHiNUfWfnEmh2z97PpVoeoLVhgMlg6u10tp/1h2S5zri2n7ySqOiI
xRmLAuyBBEUsDFqnM24ZA9wYysnPqrB11KD0uwD/GU0E2XJ/4sAe49xeZDKqALBIhr+YLyYDR8wX
RyENCR4Z2IXDDeNBgjnkDoSXM31ReV+DR6oykRm/Fji2L57HK3WAxgbZ4XpBamCBGDK064XnKc3D
QFTZLH5jxrX3C8vuG5jkwhNK5cHtTPMmNtIdQDH8SxdQhvrc5cLMZ9GQLI0bSz9oTMGW+QYassoH
hDEerHYFT+eHeFse/zMpsgGVdK92OqQ6MfYHHCPXlWkwf6DTo4jJUsQLKCLQ/1Js0djkzNZqe+KV
MOnA5k9TeGJdL+BLEzjiNNbERfMiDKf3jJ6RsCFgngZIjaKflHWdQk1ouzTqjAWudhcFP73Sacvr
s5UDY7PvAff/O9ksdX9mgyyHfw8/tUG7YuAqODMIvz5nSmG/VKML8i9+dPjq/GYTsOyn1SNwaoL5
aNsaNf4u9MU74+U/SLetjHGsrm+4P2vBIMhmja9CMRKrDIzlwDgkJQXVxRSfuWxywYbj6TwPTH5h
9KHI5lRtM4AdqAOlrW3BhJtkBH+uwlbtYaMdF4oc2AwjbN3Ygimsgb8Vhd3maXWZR1D1p3/OjQcC
uOsDwII1gsy+w5oNhzegkQ98cTRdSDh/ZACBzWrUB0P5ECoOlIGPKf5xHBrTysJ6/+rpDRPH0/w6
h4oAfi/CBBKrSALfwloOJIcbgo09JKjmarWL9/h9vNhzUR2dYeaVC/j2jHjvnv+ltnGz7Rm1krV1
6MgXiIygjjgPt/BuSW7kxozFnfGxT26O3Q85jdb0icXKxdjuXKG6K0Y5raaEKRZmNcHA3uwSePL0
b0n7U8wuX2PcW46C3Lv90wEETSxfv9Y5+UIY8WkK+TaNq5P0bAJJgjdTaj/znv7+Yc5AOWMhzMMz
AgCDg4iao5y8/L7T+DwjTjGtDFHzQr3/hc9Ohrq+3uG+pDgftGnJOeHqq041MEoRc/QBZGEjVpPX
fOdWyxfmsZ+fOhJmx/zi+uN13wqJcSH3Jep+cBpU2OyB10bbEsPGIhxGmOSvMjzz50PIlst9d4wi
xW0wWx4XKXyKIh6tRmH2oGgsnfqvr+ofmfQFNVHXkiltPNmVAVLIK3V3eKbBxQgr8G0p0cWwUpHQ
lRJ5xkSd509KwJcD8n5fM5Hqp7VuiCkbTTkQ3fRCEvuzMEti31/zHugxKU21WWZGk7Zb1doBH0Nk
fKXXw+DYrYxXAm/Ffs6z8M5ZuUyKHwUdEanX8KgCxematAlDrCBRVMTQacRvgWpRpheqMdCt4byA
+NXlBj9bfZ5xMLE/Hh1zBiZpGzbTrmIz4tET1hF2qQRzuj1gUAc+DfZPJBzcEAaIVSePPiwUjJLo
CLChTXqU1F8GgUKJp7ShhK1l5XtjR0uBsAtHDlnh7c4oE/iLRF6xQf1iK0BD+0NYasSKSxtPgEzf
JuYgA4VIRCDcLG5b6nwq9Q8rWiq2HOTkUTHRWgh4DWxdmSw6JDAQZyKBJs+F0PXpFxdF2tvXxxrc
lb2V0eJUZoYvZ7cFz+ee+dj5j4hJHjyX2OFlsy4Tsg92XE/AUmQcA/e9fDJl6wYIXaiOCahkyorM
lhuP9+ZTYbLO+UATv4Gi6p6MKX8zUxAZnKyCrlWRYTe5JEXCkBufCv/t60HHzf7tYFn9fKIbrPb+
cuTdAlgoWDjQuPbEuGo62FN6Jd1VfeztG8rHF+azYvygdzjl0vCcbDYg5ha7sCUuDc3Ci/7qbrar
i8V7A1rTAOJaKoSfkZTABT8N8Rg+8JSZ3KECwsUNkEeX0GuPaNav8fl5+jkGzCOwXIA3E6gIlzYM
ocV2HNb19kbMZ6oyRqQWx+qR4I3te48TRCyWcS9K/Eusrd7pbcs+tQe6Sc5HqmDKcCUZnBxqd3xT
R+OPmUPMRms7sL3fKWNVCkG6ydYQ5/1TqFDPEDRjF1jsoUc3YLvmxgT6FONaXynsy+IyK2aveY2Q
Mhmu+3B/I3zOM+PiKcY9fcWDpY88tnB943gNJZN0/pRYyDNeY9lY8s9H1hDMDvqKeU0JDRtjJZEF
D7PXmOJZmF+IQh9Z7zNEGUgVgt+BCf50nZoIO/F5A5GbgKHMahem0RNmhHjJf5yHNTQfqpG7CoiX
3cdOw7yuen5OjOMIk26b9xxgZe1nwTXOghclfXCOoVtPVY77679JYhg0RntUver4Hne6hKJdGrNZ
KdicXNNie0OCkqp71VNXEpameh8Ul0gypu2xMut0tGQtzL0s3AUDTE2Mxkc3hX8d8ByX0K9B65TC
7C1FhjXE3ru192S67b9YaIx8IC4yR2eQTix1KvnHb4sA7vtS1LkdpqOwbq5kaaA8Ec7zZ53hrGJf
kEIfTr8vvCZyfDb0yYkgtcpV98X4YeY2mW6NsWM7fxNxngf5FE+MJ8VJYXz3dQiOJrFrq3O6S0Y8
byHhb43xGCtGxUkY64C+9DMoMxg9LK+JjkvechfUbBXtsmsXnmIVOJTrDoHc6Luu//igEbFblvbL
DjBg+ms0/97bF0zOON+e0yGcvyPHcybz7eyQocnBfFd+hnrlg4XH6OziCsL/eh/zVsFtMrSNMjR6
hMOwFnLBoQ+iTqfN4Qlw3wftD+IlgBz05DkpDvX2RLm4H1IRbiFdkylQWZToJey/BhLKl1XukjQE
GIPdxUBiAhJDSEKZ3Dfuv+8D1nhX2y1ztwuiVBPEQeBwos+0l9UlBN7r2DvrBDE0BnRk6AZJlfsQ
9w5ge6c2ZjGCtWB/sS84qRGp+wQSDLua8Tn2vY9bXYz5EyAk1sPzYbfsjrno/ZAb6lhgB8JT0SY8
JVOIT9MGnTfeJkn+D4pUTkooy+/Xfs87v/hA/JMB240w7H9YXL5sqDLPyY/AWS2tnIdV4ZeqG04X
wLwk/HwsmNqUy4LciHtmRl+xgIqEMNhY5diHgMxamwK9O1x5hBO+5nyi1wRGj9XjJWnf6d6ia7iS
DvhlkjNVQ7cFwpnfUc/L8E/eRwOW0Jw8wXzgCv/yTptMRXwHvbwD9shMlh/6XfThYErhL+rUhe7S
tz+dlKOZJJq1kriyYMpptXmyh4wN0LKXVP5BF70uUOeFYQdlPwQWalza5BSgklVV4Ai4ha6oXdoV
YiYq51XXYN+DmCvWtHB+eJ1mkf4WDt0bH/VPev3gk5Y+mwGtSM04Qg20g3DZCMsWHpvI55DOMTSm
L7NXkN+48wF5JZ5okPbSj/N8gqLDWZNYuBwiILH2YmVE3ijysLdzXlKdlOLmhodK+jmorvzOZANu
Nwwx4FB/hLslrD5DmY5Sfdsehtsu31abt9bqvJxinbnDxY5sequjmy9KkNnpt4G0RBikrW2wdn/s
P22q613z/OBMDnFcIQsZcB+oF37jxUp/mSDnFqN5t+igluYEhRp3MLjrql0xRWof9pvWDBMdL+cG
9D/zNl2w3tv2w1ImUfYx+EsVe9NO9NPi0UJWKnRNzsoVSP1XQ89PO81lvhFWZFW64U4WNN4GXoer
0xLas3E8xazwLPXilIO7TTd+QqdYyvr2MgAC5c54WxoEs+GUl4YJQE8rp5R74WX+EfFYWaEHMLUX
EQhn2Yc/Yjd005gssN7feTFzkc2luxaGIEmArJUigNwZhDyuxFAEmd6GjhZuJiw+aVUVTqIYjCwx
emGzwa2AH3RLDCDUgGeGDtzmuok4RRjoG37K/vnvpp0YdsS1SyoHVwReAtYkB9s6WQ3fr6GwwTlm
TFvGBpTRYxY4N9G9aK7k7ggrCFIzlYyNIpoBJJyXeORuxwolDkAD/6H3hPiMt/z4lPAHBssMiXZ8
t1hyiO1gjHBDIkecrbr+i+OKZ/staWFCP18jwIXmM5S0oTGinjddy3r5b2QuewE0wqW4xaH/mLO0
Y03P94keGB3PiQnxDW8OMR3meX+bQ6MTCz1LPD36f/3BBW6TaJVEzjOWulmG2IiC41zoEhz61V0y
j+bD0y9JeAUUH48dbxCIj2wPw/KR2yNQgtkjXdDVeUz38dAYTeWAmrmwwLWg0ImwoJxgZ3hMScOl
Zdpt8qC82PUL+++zkxNpA2kZdMbuA6qmmEIsWIOzzJxfoICslJD9mLkZacsojhjAHE8kjPYdecGx
Gmbbx7Hxvt4trhaKd5cdqcjMYnt17txsMPUqsx2Y72P7MNQVu9X0bN1ShnTui92+3Cpkect3s/vH
N2jIHrukWQSPzHxLePZjId4UBdwSv38xyVre09RNyfONr7EcJOHZMx3nI/fo58aWq65acTatqS4o
nyEUDnCiIMF0os9wvaioir5eTBPdQg0Y74lUkvpAWc2OrCKr40ycsaTd5HcxIfLqPa1mgPGFU46z
oBjZ2TRjdGNdFrsNea5UVzmF1dW6gOMQ/Qyfb1Etbs5/IrMSQw3OsDHfd7lAZLMiPTuZZ6sx3KSk
FDs7N+eNQ9bOL8YZ5QSGG4h/PQb3Fg6ILfeaOeC1H27lDkydFvK6uTmPQLXuztCrk8JuqGZBCkgZ
GZBQsleZuX8t4qJ8kYOJrlwqIW6l+QwzJUyuJnQzFkQUNGCRVIkvIzlwxvEuYPkETRJXK6ENSUY6
ZkbASria8JwOXfMH70rYvqvkiPHLBgsN8VARTydxNiPmvV2jeBaLqY8lJqwqfi9iTiWBd2iQ+Mrb
xyCmwR2q71JkAWpha8LzDt/b15J8UYcXGj6KGCyRL7NyIl1x+6vH1bKgZezSC0vSihjxiwYHaTgO
Aq9I+xXBnVxLScR8wzZpUeV/rSfZKgJDiFz+a+xDZEQsDF/66fnJgtghAMpuKs87j7To9HH8F2PT
f8sabV9LPy7G+8jv7C0YBu2mMEzGrWltt2KK0kD20EA7uu5ujFtC0DgSH/CCmcLas9xNhUm1Yx1Y
o21ifalFWxS35p6O2II0grFBDRNEJiUsLjoAf4tB8rYytrrxWcp7wyHh5eDMgM7UyBgZQjsii694
AQo/DlfwU4GKwamhN56QVWAtBIgitgOD6dCIC7z4RXcothF9ZuWS9CALHfe2+HCTnoyNQIl6aScE
TfL0BLCgWaQ/lFgYsV4Vz4ZewHkImHgvtaAHgWUtaxVw0VyAF6hkgAfGzOW1rpy4IadflCb4AnDO
1pbwrMUa0jK5YUygeDAYXDNNyDkiW5Gw5k569vV4N2XcHqmEpPV4Ly2g4Z904p2rEalDDi1M9iSf
DUCIVLpnUJPucgjTaalGQ1akzCb/Gb+ClzQbNs44DkpZspbzoAje41t8T9vSVPfVWGKi+14RkO3M
t5CS7VVuxgIAzwGmOfuSnJkZRy6qGTVSiXcvx8XixIIozjgvKvqTWZpsrzxPt/iLyd1gQxb1DIWE
p0/uKypqftv3EQjAgELm6F9cOoFVMd75/LIOgNUY5QCDsKTloMd/u+AiiFyW6twj3AqQC3P3jYii
yMf5m+adbHpgIcpBl2VYLMYwpZU++FcNIJfuF2k/AniNDhtui8PQANQRhVbQjOvZaegMl7DHkN2P
PMUm3xiS2BNQnREe5mfKzyn8+KdQOORf+zZ7wyofOJSfsMPluxQEC/SeIngVCzotqKPcA5uCGMEp
IszezjwNNVweVjNBwTLalp7NfTrboY/tOzRgPVsDJ1MthfJro0b9SLEu4cctzRm+PzeWItggLvMf
4pvJPBQpS2ttNmKOpxk9H2O8KTyX2ROd/t1w52wbU3AT+k9aFx0RyDmu3O7CdUnPVZfdSA8kaUvq
ZmHJfXyVyaV8RKJkCxlEeN1IQ0EsI0zKTqdZ3liV3lToMOgqThJTBiANKIn+ifjJypcYWsWmLec1
xT+IFEluohcSQHHaaCJZZF/zJmp/HixTqvMg5Kngw5ezfh93inNSg/sJ+qCDHco2rYBGKDi+XNAk
kwYVyi5qyaV/Y8b+mXz4eWFiZt7FGzoarDVc4gNADP9LWUADTQIV72LIhsJp5iYu3auj8gaPQHdO
7ALdHzTHBFO1S060fbHzoHLLqSwde9Y+dmzUzZX5jKu/BOg/Uw5jr+D7iPSd/iM5xWLg2GEmcXwZ
B/mTeCXas6F5nPn7/d7JDHZS+sXjfIAz1MNlww6HnB1xoZTEtElmHA8u5V00lzULkxNW2f2FbbI0
kWCE7HvWnF7/ITsg7pDVgypCUtGJGmCvijX2SJpsvk/xZHs+U3Y8SvOUflds9g5ekDyNsFhtDg85
8kYxXz9VZFC5bYmQ6ztS9MgewX1p89EJmJNnfPSRygIDK0LSS7NY+Dyb44bNmRZR6C3CdgI2sQfW
PRxZSkZTqiUXVyOfGEus+4pn+r66MsMganmiJffwtpcddOA/PTGszN3b6g332Drm5jXMOT5xxLqY
B/sg45keT+ob+YFMMAFIhXIJivcL5xQ8DXYnsszW2fRxZqwsYdOKtlE8C6tN10c0ZR2G5j3k4OZP
Dsw47T/EzMuxZi6mmJHmP/nHp9enb7XwwEQCaWYLFRyyYwz8fNyf5K57OJA5m2TuyzhqYDa5m7mY
03OIMwpukdXcifFCyGc7cWNtX/5+C8YkhZdu69wM/BiCF0OZDazznnprlvECubmqmXsNxxyjCMUM
V4MjhIoHXszDunsHgaNyc8gv1Fy+Fsuk8O6d9nfvFn5dnpC4BASbXFc5x3X3Ol8EYjWTVNZSoSnJ
mb7tOdTFfZUvtE2+2Pknp8NdwOWsV7VXh/qskxn1nq8kzAAaoBnuQugq1NFe7QHa8Alxh7RFXDSA
uwbOtR7iGombp3x4EWLtnEH09Ab+y9NtTER1eya3agMPqvYKlzeYjXyqPxuLAKdY6EPj5MiNc4p3
PCyw4sQVzYXzNpzokzqkUjRnKKiSzqwcfz3wfu50xau4G1XGBbJi7uW5nct9OWO1T1R3l2oxZEZO
k6QP1PTH0jR9kX993TZWx1nUS43z782jaR2OBcDKIlAapERMCxnrIKm6+A1tmkSuFSR0/mcoVzBE
0oLzfBgP414grNXdGBlFhRM7SoBIj2WKJL7tL2ymevQhGOh6YkqhKnxZI3BJ3KkhjfH8yKOn49zj
8lHcgjU9C4HNzOdcIY88PG2wH2C+8TWO3Cy0d6Aggg2LrwkTuO+0j9uClsLzIsqMHrEGJiyOFOn8
hg9dg8WrscPAVsPt+Er1/KBKz+3LthpjbxCwiHHOT2lOWO8TV9JszBxIXGprbs/C5K7hIvq7TbF4
8Qxw0/h9WoI+G3MxLlyhtD3BKYd0Clw5Xre//65K3kfxHg37OA0QayQrEiX/iVWCK05hg84QUwg5
vp3/CukC7NnJESNdSG0czVxOCD+j7E+8d2neYwDBcW7LmeqvwBRYu95uxVeKxYObqU97bj3Gpcst
br/dLlEAFPW51+NEVpy5DwMQeokrTC2+qXRzW+dmw582pICJ6/hGgVW4WLRyLrgik+uhOqrhSTEK
eqEds+OKcJhr+EkaVghMIVpRFHtf0q/yX+z0Teyc2GNxiqCbMMuAjmVas4Sc9x1qp5F5QlciPegz
5m2YwT22d6e/kg9MGFsxrdOvr3CpmZRaQ5SV1DkeShv7y+NYQippeYfr3VCjctZj36nZ5OWDKWwA
1aya8K4mBry5mczhRH+dCkEirYvibPueatX+Y1ZHp7vxnkiZ8fLjanyjC4PPQscvslMdoV1DucQc
g+gHt8OQFTMoVmKagiXphWyTN96wmhQ8b5pZz6tJZfxVGvYVdL/wHkHz7zu/YznrjJa3jcLNKqMn
nwqQPYg7mwdROrWrM9/hWzaC7oOrjPio12ym7YTaBhbOth+d1kOvS5dnPILRzyP4TBSvxJa4Drrp
18U9DWL2miEpY1U68Iw542dWojOhoszD7vhLYwZ5DwMRTqUBBd76ejufqpW3vnAy6whtB7QyWB20
CvCob8lzznlil/16e0CKmvsvXjJQppDH0Nm+eO/ZC42Hcz4Ahwd12vfone0rnbm2KOhla6QWbJTZ
sV6NooF/YiSr+KdIUuOlN6EdmFTmcPWYPmDJpEVQjZVQB4//evf4EiR4cvOXciHFx142633DqJZ7
fKqG7YL5KQ14ULjqpLPYGceSh4ZNh9En42V/SGP0jcBZg7eL63QxbZ7s6tTg7hPr4sa4x0UwpOtT
+HxSpgMPSFl8W8WDoAxucX/P2WPpCWNGHTweJc6TUAp4rl5Un5wTtBhhFlwa3J8FnJokma1ZwBt4
QicsEez2sjiX5rhvLIc01YApTONxEgKOKSTpR/zqGBzxxLImhKpXbJlXxKWAzI/jlUftMr0EX/Jq
52LHzhcMpnzgJizoPOw8pEzox/A4WLdzE9jlQ1G2/7h1KgDAjeeoCEATaJQU2k4hNs84cx7zY6sM
yi0rGxvqiVdubRleqBbvQml250cv3Jcfl4sZDPnvxvyKyTa+25Q+E3+9Lr2hwQIkz6HQw0pjz5B6
50pNed08k1siOMDQUSKBBrjhqLRUD9hKGsfr/Gu9/HIyCuod0gkRTyC/4+KyyPExGvPQsBONQFt4
bUb4jpw43gX6wlLc2kRJQcsN5iRtcmPJhHFbTsQbQ6P37gFyga6wkou39g4IBTSJjXYrGhIgMxFl
VVAF5PFVaBNxb6O775mXWT7DRI4XxgvPHl3/ijh9zXibYaWyJp2VvuxOxtzOZSDGX2w+s1jjQ9Ai
OkNc9dB3iGUev95Lfu63f9D4cDRWtrP+0LpWfP7zXJQdT9jdKDHQ8NHTSlYTjfeQw5JGPOQ6/orG
UDDC4vKXJJj//o+m81pSXFuC6BcRgTev8hJICGHU8ELgvfd8/Vkp5kTfc2emuwFpa+8yWVlZaPdV
jGL4bZ9nL1pSii49KufWtVWH2MQk13qgBa0440BcgRaCjtSjCq2X+/Z3za/fcHb2wa4uTsG1XfH2
0AB2waEDXoY3PXV2hKlHYnj6/NxDUGmeOgcyV8F0W4eH7J0W2/aOABgxe2QM0FYHK+lTbKvH9WE9
Rqn96a0WBBIMfVeEDYmJ4cp8DyS8v1tUyZNWxjWveIgUlhf56LfyVLL/mnU5ODzLiX8/vcqJUGYX
7kK2AnKrlAn59RUpDkdpbClkJgjjaGmuKSLz4Jk2cVNzE5bhCxNAXT0Y5ce7KkpVSoy4YRSnFQsf
p8A8/GhKPYaA0sa7unVaDBoIplciEu9SVLPrPUIgXNIM997UPwoErtIk/8zLwNxViyhtXozzcdWi
fE6wLqFs1N2RRUAJGOEaVLa6fRuk+23CDaOJgMVQlEKyg1eOxCRhSTmIEriVh17ZcsuUanbmkRD6
7BVRFigk6mSrUpv5xNXWAUYRGFb75lTCL9OhFOoWiL1ujM9+OIK4v6h0V9uv7F+Xv5Vf7V6Jy6Sd
/Mzmkoz/tmzC+Tm6R+gJIIS39SZFmiHU5CWpWyR7lOJn8iNSlr0PIL5nmXDOlfog7eU2UgFbDidh
1duuw5TXPKiGqz/Pk7f9gj8dqZdc5Q8hGeRFd33foiCFiF2us4qpzG2jE4J7jc52ImcKs5/iCr3s
EKSeS82yBeCHrjDatd7Bk+nexKJevmBIjeEZwNgHywcYpFigLEVftY7+ppulQ77L4nRuLMi78+Td
mR3/MXi763LcrcMUdN7mnY98OMWHAaVcVxVfLJu/3im76kfI2vMgqtbYo1oxmSCmJwgAdg15UIHi
jUoT6lmR+Lra33KQ4rBg/Ju2OrL6tQePtH81bdhbWXEugjgmTHPcxkPy9UGgBII/L2HQPeLT0rxT
OrY12DNVdKpvaDJIN1qFPhoR0KVuC7FTQXnKXuHLnUk9fWi34hgs58lOUt6oJKJGlvRLS3X6ErYJ
E/nI/Ch3kBqwobMMhFKoowxvBtmQG9NYP9ISPjJTG54xHa9MFrVrPSt8nyX+k8QAO4ulV8k6VYyP
xsKgKglusFNXW/8BvqrR6793QXGadKwAcIvjt6+DI1Ry/hSPkI++chm01/C3h6PFTdqjKYe0rgxT
r5px3mMqlwDDCq5zlM5RqjC4Mgntc71t7Qy9UoMBZpTJdy3KVZmAUAqDgC33shiP3KsEFbqZtJ01
3Vgq+R9UZQQQAx1HEz0HOhURl+AUmPdoo3KmSp6UxWDE0IY9+LQevkYMgBlTCSvAfQfyM3JlCmOR
QOeXlesAK5Oy6nPudrwAU8OEYjg54/SYzjgHrG/Gl5SMjYjGK1gc0TD136icCsAk7sLpUWz78ZAn
0pqjbQgcDV4fWBp8X3oVpPUjvQA1jNJSAbWPXzrQ6gkZSPgVMv+6Vuk40qW1XHtrbxOfesDebSp4
bg14AGPHSgIOEM6eQL85b3TrRrAYnVys4eUoNdMfhKgADGCJeu3FTI6lWditNvNgVMhtmDnGRl4c
6u6slaTctJpgmYTudFibCipf7tnZgcOJEAGOwhdZjUOapDQmhQaxwbrLok+pOFBYuBGawj5jeLmg
aQm5likqvZ0TogvqsKXpmWAWpgDI8kt5RCz0quLgofP2DUpKqeUQqGk1122wUv67EMwRFCsxdnAU
LsEnyCkUEXvbhQRBSiYcBleF39PrSt4PHCLtyZK/Vx8UF+IebUvUkDb20cmG4GQ/I08sqGJlQxRw
DqDsPu9KFJ0ljYTyRGZ4/PZF8q5SLsaxT8EL7QNYz9ZhtASo8KaD320+4KDs+XQiNedFviGZ803Q
nip+GLWTHTcgnBasitfxMzIt1HGPIJmCvVi4DHe7053Q3ne/3hanA3ORYMcVneGNsdh0cC+42rWl
6tPP0eq+v8SPe5IOBUY55a8klqjX4IrlE/GMmSHRO/0qT0SQbZgnhH9yVmMQv7d3cgkGQB/8Jx8G
TDUEFjFXC8m370LAkhAPzI/ME4+dFWLBtDZH8GuCSac6EQVSq7pm28B+zLIplUPanIwa2Dw50JCA
IxnHJM+KHTSOZNxbuVfv3MwPmVjLF7MOsXOa24L1y1xxtSWEm1yK+ELpM1VF53zySF+4Z63wMxau
ycbk8/cWO5J8IitJrNtfr9TcGBn6yVPbUSQZJU/Pl2VcGew9BzuaoEOEa8Ox78EOWBGujwoty3b3
7uhJeiBJ5iduMERGcQM4CUAXLKd9U7F2I9Lm37HNpPVIKY3NcmKJ3gjhK9GXnd6ZX3d2II3ZUOZr
X6ocH221NUZlzA6+mL3e19exunHZQqKZ0CJoRLHusym84Q1acpQFIhVjs7FTt11wNOKrGl0b7Ag+
aKGAS+khgQErA14E7kUwtSEWa/CohFqsFjlt2yYBIODDmt2YSxZrcjBSH1aSOk62v5SVqbdeobY4
STezx6wdMEk2sJAyTnuwIovZBKwWv/P1KLg6X2Gh1DQPnT2AadXcsbf1TvpA/gNpZWQPCRCH7+G+
AHwcBgnpRsFiue0yNVqu/eAJjgQYpDDCUxeqo2wsx4sFmCm51Wro4dP80gR/zjA3nkwsA1whOQMx
mi3StHWvMzjCNpKC8UfhDybnl9nXVLiJ8DfslLJ59RtQhSl+O+IrIq4JPEU5nooDYPk2ps55imoU
+ZHOJgHNm9nV17gRdiIPMGd+iVajU3/TeVCAU6GWJ8wWCh4MTehWUkhnAB0ko80jFdeN/cYqcYI7
T44UcTA4LzfpbNdAYFCr9t0aWbV9VsX6F73zlwt4365q1uNrWkY8e7gLGwAIpFagKGy4VH5BEsd0
z0IBmr3N2x/oXWFUGN1hSa0ZTfMMjsvzP9oUvnXsVcI3vQx0M9zs2wwiDL84JkRpgcP65SE2AI4d
ZGnSBdDIe1pSz6eVpyt6ut2HpMGAtMmDen/v7OXbFXudQvFap+/OChwgYmjvkfLruFXrr0BehjW6
MksjBktcGsYNvSIUwQhTS8HLqY1qoxW/SOAdLVRN33GuNiFkskN/x67ARJCQnNOrxLf4iFJ0oq+I
AI4ujF3vYa0H3yBPCYR4kHlECDrNyr1vtMKiMIOKDIXs+Ou9wlqzxPCj9mNnnEas55fCGSh21ee2
ODtveN+ofAKUivqSsxsJX3hvNWBQiV6O20wnASGDUMYxVg4rA04BwXr092RgOrE/AA/mgNUTcgPg
4OUS8ilOJ4MrlAllWrA8WQrtlEygpxsDGuodiXZ+zLDHjqGXFs4j+LxwbeYccbdXCILlWBnWrk8V
ZexzT0cuF0Mjv7PHg8gj7njZaSbLBK+SfXVvFof35rVJeKjUyUqoTIA/g3FEAjd1iGvZW/QuWGoR
VV/29EK8iU1fkxuy80AZynw9ooJiVHieHRK4vtyMblgO7otxkAPW8ZfVVthZiM7ezyZW2Ei6a/BT
HgMv07USwCq92jfde7DDoHO9EbaEQ84H6EBpZojuh/vgP8LHN5eLbi4fsJDDr2cBFowG5V/ylzS+
cSZ1/XlzSpGIsBp6zAsxTcphbOI3GLCsLgohrDo2DJeH01PJB/MLnETkABkcvobg1hxMTECbDqEP
t6ga2JuFZ9WRi8SBCm9g35ybJZaReVbsKU/Fmp/xkStVjQjUg/IU4JMYloQ9rjy/o8n2X2BLieHD
TwUZYgtRZK6wp7CVOsllGwl+DLyQfl0BRS0whreXgKQJF25Q5HgGD5TZhNDvSUfu+LAW2BW7ZAcn
ZIfPwYAbIDJU5S0JPKhkBU0Z6IeqM85PA5rB8CgbqoTWAPCAUcT/0ziQ0ZUIcARXCHGCNeE/XK1p
wzhTY3xa9Fw8EYxmdMDLZvuq1C5hHClmCJmk/n4BvUVaGjcsiQwFAZsmRUWM7ehJOCjGAy0Srgp0
+67iDk5RF/KKoG7cJ8wX4qgvvgQ6DfYZi0kknWGYmdvrlcDKWBj7Ad2VqraKcrx9yDYmjNFysVnY
sKL89xSCqdVFspWwZLynPwrf4I0X/RxQjsIh+TubHGyoHLAWAokbwC5X2kk0RSNPeAoxQUQHTSWR
tFMzBNHiEY0IA5swN7gGNEXwkQpjZBcUNW6g4VILBTD+UqLEgbQZL0MNEnyc43AnzNmRDzG8nIMI
iqqkp87eYYMKDlx52iQCz3h3hnhc/Tr8s8NEcBwzRIXMwUmD1FGC+bumUFiO5UjEamUi3SVDMHSu
sBHODulD2al999iFV5D58zJHyPd78Dim2oVry41r9C0xdpZtDLEV0FNl8FW/gjFehdyYSQELfBTC
HLVAanymZPTIE+9BSxkIVNCLRc6owm5Tm1CGQDkjeRIhErVMtEhZImYJihbGifZUXVmFC8UeOyI/
HXIF7/I5ulw/AU8GU4Lp8DbyL4hWB0FHCmsxCUqsGrzBwexBpGu+4cBiSi2eLYVeQi2g3wc6Z1C0
0GlTe6r0xKVYckKerOAD2V68cvJFKSoTHfOeaM0A6gAjMs3cvzLjxizFane8NSWoRS9qsnXRWkBD
Iz1MEfxFk0rqquvW1cknL/yIXaI7U5pQ9H6jyaQe1pzzcTuDU6oGdhTW7EHVRdBTTSTMtaS3SgMb
xVuRZJ3abaWRhlzL4hE06Z6AIXTmWEoNuGz3ZH6xknCY95rhTrTzA9XYPVoRRUhEdNlBWQXCkg/s
ddkhsipszp13+mJ/KojplKm6YZCccKqAr8rviI/0AYeV+OuacSIMYXH+6oEEiAXOQviBkQGe+XXG
DCe5YVioRnMv9GwhylnQCACoI3SKIt8u3VcEgz3ezVALL09lwHLTqebVrPkJCRlukR5radXmMt2Y
5i2QlC9SMpy3N7M+4Mg4wn410OXcImEEl0Vrh+vRJWiaDLUae93T/BmljQ3s5q5J5eTZrWZHTvSJ
kvO+AXUrCylONk38BPkJhuwvh5KZVQ2KFHgqzhSlFw6+3rM0y3W/rFwkFWbu1hx3zn4NKbSb8RgI
mC78FRwFinX3TptUzflE0OJA5v925NNSBt4jzwO2YhEoFnhvUSVUN5piZa0SVSvF1XyBx25w/jgX
mWGlK3rCBTysYuIe5sqlWSkuEirxtQdvx0D3dtG+BzINkQhYG3qaXyM0VVr95V9X1qrgTNXVtfLg
s7XWDPuk++xrvQayaV//CPaRKItv8OGylCoyKNEovrm6HB8Ey9NeET5ERxhi1GbNy0Sf/+6R8AK+
B9uhoAAiZtZUDBFlWSWv4lGn3FtHnNcvhezBYOlunXfzQokBLiVpF/zLdo4adZ8wGP6FQFPta/rP
gpJH5bDiPUJaT3bmm3ig6FxGNS+XFmlT2ICZh/f2e15fQOfEg7W/rUPdKi9vVbhsbBFsPNWHP2SJ
23iaM4tJqTQ49K9ThQnndJ03Cmz6qJIQXs5v76BYMce0Crnn9uPln+uYlnEsLwy3pMg81MWL1mgF
eKey1bgSHwETy5PZd2QEIRqRLUHL8qkSt/LzPLgfPVzIKN3M99j8jolXG9E1hd+Rx19GhzBjrOyw
7R0KSec15SbYsDuVt8JSaz2jwGmWYGx5ja/z9fMn81g3DrB5A+awhoXpAZZTzTnYr5P5yl4OHgA5
92Vf+s92cVKm9HugaTek5hW/RjmCuvkK6lhZLYUH+xqfknfvGm/n997VV9MP9YM/ZtqwBb8ouzXo
e3hW7BtqSRtzW6avcI0k6OwxeEFIT/bxPoYaNHucmk9wL6buAm+urRJDzsieLmG1EdUp0nxodXOf
a+vsH3v1pWr8Dzs3q9BZQqkdZyy3uot2k1Vy9V+D3F9+cO8doCa9IViqiKO0k5jeiXf9ArwtlXNP
UW7GFXF8W9s5r4DSUDDiM70FDSSIaEUObv4hrgTIsoKyRqshrSF2+Q+AmS7lCqPpNLAOsHkwhpBR
b4+7JbSy8OVQo5FNXY45hH8FtE6vtOrmaeydIg5FT1X7hJZpabRvEstBrM9BkQANAB5HtlYYALtk
5T0Gj69NydRihFYg6ApDE5TomWfT3b2qVWxD6f/EZXh7mz592G7tJpGa6rw+ryU4sns6jt/purtX
ZfMO/2/TOXapyh8pjl6CkwGT9EVP8CfrW6eLAptCsqTwpP/SwNlUye5BhIX2AfrylGSJGa+AEBAA
BQrJ8Sbwglr0fQjYh/sPOL9DM2ZSnXE7k4/T6Ox64P37ybgt5vyLpjpCFViVH6MGfThaR+RRfJfG
icfDpK0CcSKOLKQVMsYufRUhFYqAzGs7aInu92FE7AUu+V9JK1ZCmQe16OeSNy3QaK+ecf56p8UC
FHnjl9zhUNx+nooLyT89gx0D4SMYUkUNomLQEdA9tFAarvPHqjdur+LSUlhmgSIGo4VEXJTIF2Jf
gPL9k+QMqKPjRBHcvPkXdAlLLhMg1RgDYyA4D7jSVe/JKD0IeO6RGsWlVaUeBwPZyA2KAEBC/pU3
F7sn9gXQORN0gbJ5atSPanZMXrtUSabcZhyxh26SDQ+pbH0jDUhsmG+4SseUjLVfHcJmoxjVJB/w
6nMonWRDK7/Yq9jbVL0U6zRfMhbXFAzDhJ6E7cH6iFJFNLMQP0gYJrkKtKPNokooV8TMCKHigk50
QCikUg2DspcLE2wVm0wFXWqE4XBoQLlu0c7RcoHF4tRtzQC0IIcT3JLZteQnaLkegDHvnG6HUXU7
ptWtknbvhzJRMbRH9bpZJKDzMfd2zTt3L+66S6GbXaXqBNVprI8Y4GXY9Vg8AhJBlzcDggpIJBkR
DXjQgUkkOB52oYX6tf2lSnyNsS6kkyv0vlYh9cHmQUVjAhQM09jlfFt3SgcQSfs7oAY4MzTChRBg
AUEEeDQgalVoJBuOe3X/+LU2/SsmmoI+QDeofOfWP7m7EU0GJVAngui2sldBcAePMdaadu5e3FWH
7NN64FmpqUtwLIbl75wdTrNDJFEk0Mcj6fRAOQO3qPBcvxQvVuGxuZ3eUfSMwcyiTb9ytrdc45Px
m1mLdtF+d99rco0b7wpbAc37GAwHt2SVxF5Vngx2g3ev0Xl4QwQONwKkC+qXS5g7HY17oqjz3Olc
PHdL6nGAk6DoDkCdh9j8QkQ4hfvuemdu26fOeWdCYcHptotIUowEu65N4sMxSTUsHXgttf49AGhU
fLyhtoU3y5JfiCA4nFUTWN3akHX9KtrEU8pRxAslKIJGJgKBkHEQcrZBAc7nOcZfWa9+rYntsS8d
SCH7IbwXGDW7g5Gj9kdRzidOapAvbjwBvlT36fwHJMdqUnFXu3vMUgOCq/BLyRkqNeSH6IeSAJ1w
F+Pg8MuXvi3eCIfEvDVxDfa0KO4iBYRj9w4vVC38e2c1KjVPweVmbHHD1A0EwMCwun3cPcCAAPQD
a9YoQM4mGqH/mv36xOQeu6eO2lm+eePafY0adeMJV6TAmnxwXsxExN7jFrGL1gzE9G7Vh7sO8IXQ
L8o98XW6R+UDWCiFxOlD/MpN3jXzNtynVaQOtpySrXMGCsnzeRv72n2ADyq/qcbF4ZFO2k3I24CC
g+OyMWsUW6Zsq1GZ6AOktW6caHfJsfjQa5qEEWtqkRiGErDqnelZJ2fdpum2z50SSihepDWmu2c9
mYbehYfOKhRELc8ChlXn7u2nxTlkJ/AZYT81sxKC/T2JPUdfgqJVOG6dvReA0rQcV3HDVPyFZMPo
iZn/DrdcRIusTEdWhY0Cjk+A/sJSwpWxeWPRa08h8HB/E1L9j3YhoCb/D47GAgRiuW+BDwmGmAu7
gah5yIw0E8EhijaoUTJKlq6xvUeHnrGAwMZulV15MnzwMtj3tD2hP4LWc3A9ZvG1rn9jgIRNAjBF
NwxRc/CFf78a0Rck+1E+Owegi7ON/fgCjrCkGbCHLWlEBHnEdQ0TWm45LpaM8vxKTgsxk4blSgSu
c00ZLt8d+5uOCBGJqrD0tfprVKNC9Qqm5WD/lGSfiFal1rSCjcmAB0ojtQTWr8zWgXiB+gQFDmAs
BaKgdRg+/gArm99ToYLATACFEGGJopttmM5NbdHwAS6iwhAm0Gw0G+A1oicC2ZOEAz5RcQEEAkr4
umM9DRYfTwuvmTI7GPJWNoXlEqZMxAGknJVXpkWG6/FMqRbwmZyOPhWlb9Z/QLrdxZzisShSkrlX
rX0qJ7MxH0P6F6HtCNIqeeoB0vhQxf0XTqdQH3hOc+x9xQhHPRVF4aa68SxRJDJS6jDijJPJqyYi
SISWrxUwNr4m2AXwavlKCGPeKeURQqw1CWw2H16VeQYHwDcQPGKwfspT6b8id0YfK6FLJ9jGo7v/
fCodMRZyhhSrZed6IsCzhR0SHVCXrEgJHNZokj3AKd2AqyhvUTZNi3svD8toKqoc7oiLW3BQMJcY
TRldezPSha+dPa5QZRfxZrDrTYzvjUp4gbNWSyvN9guk9NWXoQetohOS84jL6W/bVGwYfgw7hDQk
VdT/cGtefVHD2BClOxWvQWL+hNeIo4AZwCWvYyWzwGMjcoEzfMkSFK1dcz/cDzXCFUUKFM2YocYc
Ww0u0uKfjFEZXhdticAU6IL9m0DridU/ZqHu/iFqtEW2rdqNOZqRCMyluSHaFOeqeV406Nk+kY8j
RQNzYXFEjXjV3nVRQ2P+TNFDjCK9Msnx0q6m986jHV35QkF0mXM3w4d/huqA/qovpX00oqxNmwYS
pNuKEsRHRw6hrUx0YVtFUGFs1lCxyiMcgFzURqAKAr8FkuB2AcGIUm+1RAM4WEMpfv5dpRfznRev
5gPERDN5JbONFiZl8adbyTql1dyRg8tS9748VHouECmwJDmIdB+o+qGJQDdCxPQlSx63VabHKz8o
kUuPmG+aHq1PeEuAz4ltqGufgldyS2BtQq+69kBN+O/ZQi1HHRFCD66qVCkQr5r3Oex/NtGiQeqY
9ReAXcLg7hKV7BYXjvDX/5Ck3eMSW4Xgp0Ldp9Ik3Xb9EagK8vhM3Fn85MAbCINp1GYDibkqOvhP
jHEOaAldOIlC00JVsd5DYJUWzZpXtNtraO+gy1tpS8X3BfULcvVmQMsqIE5Qape68Feli/78Q0BH
A6gEJenMSi8YZR7UfiHYBtUQpXPnvrbUeYXysCWgcjwo0llSJEvP269oVA1ug03E5LiXBaH7ZFSR
IS78HZBbOfaAg5mwegYKoqimJVI5TQNVy6bYpU94SyxDodVwxgNFYWdc4QG8oDalFGsLlafmCeRx
6BT7DedBahPRT0RUUSHhnLwGdbSKeiSjVSYQLEH03RVdW5tkBT2xZsyFt9zpUhU2uqGfBY+goa+U
57/WSP1ee0ReNnTwnx2aSAH2xTLr9fClRp6KZADn+UqccAkFu9c4iLIBMrx4VJ6snN4z7fVuIG0O
aRZSXJ+2OsArbi4kNfEzvQdlXxrucoN1QzMRVepSsitbCv0BAT7Deq8UZY2hpeiYqqXi16I1a9gE
BXvYEQw4THsIPtDoemYnEu/wHheoaOQfeEgDjcNtdGM6FTK1T5PFoqhqvuBvFOzXML5+LNXHF87f
bin5pNUAhZr2jfkks2onGxpMlYYwM6LGS1t7H6faKgYMHXYQhGLUrsvzWt4PzMyDas//refrjVXB
aH796RjB5UYmaLdxCkCfzSrVWMbM9CVkgyAHR7kCHMXAmq19oxA5LDMTxTn+rdFo6O8hjvj0NGOM
r2BT5Y+xnROpnecn5L4HJXKF4UdNwz7SRrgBpwS4d8a8Ta8I/zng3TkMLWK5dclZgAtdabMj4P6M
PhHpRXxpFoa34NOhjaBTl1pYsg753jyHU0MgYHSeVbmY2b61GtQk+V1EeWr2WJYgcrPbMSs0P9YB
6qB6PsxVcn7SjPj9u7aqQQ5KFnUBgL4CcXChh0Qx/gAWu7trbmhGI+lI8ssDuBommqWFaA+izPgf
8D+UWtC7E9eGqV1WbXFlqBqYMkLWhLYQoEEGADiZ2MfE5tWAGcbOdcsFoHf+Cqqd25Jp2PTnX60L
bDw1eoK9ThozTkGVooObH7yiFShmbrqfXYe5lJTjTbKgcjtr9C37u9GDgPDNDlZicxGFQ20Op04R
ZZ+wbD/bZ+cG5QWPTOoBgzMs5akTfrdmcWtvQqIjiDtfhDRj0o4qSVeu7IojQONxQMTJsB1qJZ+Q
N3EPqLWhWcqmvcJQ4cxmrGKbsjX7ufkID4F+70DQSlWEKi418txgzyEqDwFBVn3xJ34MsY1oETRQ
1CkTIiI8F8mzYhfJvtT5NO6VyMIA4VRy6NVpRboNq/MNwXTZEnJwXIpLWBiNvZvzihmblG7gxygP
V6ykYsjOvadVn1SYcobiIiVCOtx4VULMjV3itKnv72uQQEFkwFJAf+HBHsC5jIVeUicsQYSIrH3V
v1LgKQ+zZh5KK8Q5lA5BdEjdEjeNGUlA/v8L01TMUkXjmF6b1D9msEbGziylHgL7jTIyAYvKKYqn
iYKEAyQ0nxpJQkLe62mIqBIw2EFYSBoHZJJICmm56fV65NucCs9vkHTzObAMFLLqmyoZEqyQg5wo
+ghfphWDx9Zr96gVKfBZ44wIF0nkuXi4P/ShJ0SMLsUgeOR8nurJRNFUtMVTyMhQbKnSlNYQmyBP
YV6SKL2GOZKVv/lhkwvm1cIHMFvmpvNtJok/W/hJQtEiObADSJ0p/LAndws1UXHBUNYUCOvWVZ2F
u8UTW9P8pEeQlbr9anxH62bV8Z9T8YOp/cBcYV1pnqrTPqWqR0mtWOqDrfMYctSR9a8xGSHrrioR
cSFG9zwVl3Llqq9tNrs5qLg66ClebVQgUFeEUXqz0vMS6kQLDWpMei18/NVCWuSopN2DmWzyBiEK
kRvFD4KL0gJa5i2hQ8FQBvYF1HlkpKvDAr7BqU8kQDNgGaSu/hKrAyH6rmJKFoPdCV0I6XMtDGAI
D47i3RySE5csUEgJ0CVUMRMeNsRnjg+cL9KUWdmCGgorGkoRZT+hgXrY+j1hHqJRk+DoV1U2PzfF
+3kbC+pyIlhuYB9twc64DcqEvJ3ekf+S0V9zPpg3/5o0oLfb7FsOpQFSw4VxMfCDCqmqjEoqDiZE
SPXJlV/svZzJXiShoGSn6yDppl4OzMAdJIuk2kq4FPgcYuaIyIotpTNc8JcO0QoKCY6HB0XRsUZ3
hXD3AgeeOjaVbGggpIvV1tGLqfuL98oXeyBHPvxbEghoJvdA8+jYKYUPxJUDUVIoR4asECCZtgiv
LHFWwY+0ziqT1SI2PPmZuVhQccgKkXwjZ9fge/zI6qJZ6QPVAKg24FqkJ1bjuOn3tPIwulNRklT0
ByuK8pxv/V1fGA1ez62z7BXiBm4CZKbq09+pC9JO3Kf6/10/Rx7KJ+mz9P9lnxbPGehtK0UK4epx
fdx7HHOKOOPZU8mMxEpnbdrT6hpvWkcxlVWswaZPfxzo7wxwwhDFlruP3RQdlFbGdr7BpC6TW81+
zz6mNAtXOsAogSsG+gnBlpEOM3Z71ly3jSCEG/BpmR2+ZaIYiipDCLIQYu62KOjZS+Nha1gL3gxh
KDqo9PAfQx6tXQ+iM8LtwnZvXAL0/AgZd2agPyfnjGVL/x5RJYxvfaCkY/SnfrFgnnz+ChX6a0On
BV/m9S9rWDeO9OJqNMHFn+RbE2i1mic+NgII7leTy8TbxjlXtQJxV8dowLQa4VDvGyCOxrR61GF5
W41XBze17ZMvkVMRxm0blSTCBMS66kYQ8QsfyNvdIOD3J1H/aDPMRDPVP2hc6Cf9rGW8ROUzYtzN
zG0xoR0FN6S9GdkDvoqOUsYVJ4RT+ytMdIHfepr2EK1WVI80sDywaaeky9gumZMhfxEWjWKs09Jr
Gm7dmKU102XgTRT1u90uuv5btF6WXBZzztdcRmeJhLRnUrp/WOZwwoNAqFV9/6wVbf3c6zB1YS0u
uEDbRhmXqrOpe5Kc7cUXzT97NNLuSWPsnBJ/kbVhyUNEZ+Hgyl8NlpP1Z2xELmAdAlbxbQ+LzrBl
uBANXdfQ/TO/HQV6rx9EEz2DTVyH685DiyZ7xsixgox16zLllKuf1AL6CVQIGA5bOPg4RZMnsLvM
iOl2zYBl4Xoisx+w1PZySSYktShW4Gh3O0vUppAoZk6rhmcwHxK5XZZ+6Xl6wIEZdDVrBnlpRBaZ
+mRWkJznq8PLJygE4aTjuJVGiNAhUkDh4GiDwWVc/S5NBeaKXqpYs2ctZBJ5nCg1d7v9ySTQA9LG
V2FIvQ/SDCiiS4ymJeK2utYzehQfY96ZP0yrY2mh7aHG34pjz/AGS4RtfaVfBmpcWq109mSxObHE
GNhVr6dSa6hKrFAhClVYd+qBNMa1Rw6NWQzwLrp1lEJolYUaInaNlDSgofA/Wgqbf2HYbjs9v4eH
Pqf82QbMB4qRqAa9UMYfmkSIglh/FP9Dp5eA5GHivQXBkY01kYWUL1HaI5JNG4e/zjxSQkt4jCkV
uwVLnmDGILWKsyUvBdfW913XxXBVRfjgf6nazcXc56+JkdCMvMA4qdIhh3MnXqL+E0BcyoUp+6du
ue4e3RiT7eCmVYMuGw3H/aBLplP9yWzFrqftWNE5RQOGkYWYpkm/2nyHW1HsRVif9NmfECqYErCk
tYbnwUOIWraLESXpcl27ZZsR52Bjed2gP4lMs6uxCcypFuM9Mzo8HyFPasVRoEYJaJEkM/ij/C7d
YB3P4x25zjRxMcy4V4wsN9KKMDDLrkgPHd4bu9lyW27C7XI80ObqdunIJ6NisGEfqS0mmGBtpPul
XaXWmjNS17OYwKnNg/MTw+UUJkyDjW7qAM2oylf73wfRVcIdQ/4aDhk6ySES7N9KhymWWAunBgB+
iJGyo4PPiMg/teBPADPonP61R2RC1V90s+ygay5ZLc/rmkwmnsh0bHlr2eoWcnNPmflUEl9DFDd/
ixTZ8PkYCVlFprPPBJt+oM4G9NLNbH4xd3mmLMUl6ia5UNYZa4pEZ9FjXi8qIwyEhPyZ4BOv3oO8
2i8V7G86Jl8AWz42jd9mxLurkwX/b/gQZrN9xDazWVHcN6EdCy+vhdDbNtpGvy6Vt14RKHtGd4x4
Tv3stbBAmPegWpnrbGIZfbXilLOH/E3odtE3ZAnlvrhT9iTngbKSQhk9YqBkSnYz/DsBiHrM5LOJ
VgmCObqzmC4EhYU7M+M7rvoEofCs6zDoFbVAdusLbj1R5iFqJbtQVe1KNJBAYCLy/tBSrPBZwhRQ
xF4JRAansOYUihxSD9bzC2JDND7QA+4pKhOFSlelHfqz2E9DUUdMq54iNEtgMt9QiDCL0zgm3uFT
IV25CceTFWVtCcsX0MXOtqbhVqgOqBYpkEJ7P2ZRmayaLdPDyQjEZULJhIiPpVFkjT0g0NdNN8w4
0RVRnjI55jTHQwk7syIkenz+xl2IyzqLxXIrUjyFZYIpOVO9Jlgy0acKFFIpLM0TAlXo1lP8KlIZ
WVKR2EoRFC+kYkDoB6hKqsZqtafifd5guKiLCjhFD4vcoRElEIaFla8C2atYt5tjzenGkwoDJk6h
Mw2efKmtgoSEdqyjNUU5YRRuopED1RJzqCZDPWhqGTDWeUS0UcosyywexYA/mIRZiqwrUY7fU3ws
qm2dWBW8nfSOxbB5Hpv+qq/gTyQBLZdiMwXZwpuVA4J/h1wytGNeoZW4WLMcPx+TjouPRyxKRya1
TxEMVTbRIxYFTDA2jBToceQm9B1yQeyKOFYAockTdLDxpUFzjJHIazQ6o2j5iWIe6uQ/fh7mIuWM
K3hVX5beWx7pCuNPl6Ydq/BXO02hJU9y9nv3Y7IayvFpXDvzD3CEW0Pjk/Tv7VsWIZMTltoug2ks
DbCgVI9VBgtOiJIgODDhjgEK2Tc/Blakj/Qh32b6uabiSeNfU9DHDDjRIPtiE0O10qwcVCjng7o5
IDYY4+73fX4FcaIHBDxk9V5MkwJ+YchAWHkZpRdR29FlagwjPjK/IJnJzNkTJzBHiY6sPaC05mRs
cPkNqw6bb2zOz1bJgKI2Bt8Bf6XDGwow4iqUzz/unHEWAsk79HqL64ZSrl2HP8gboeyosV2Mncw+
pn9xEFFi6RUpKEY4M/FFzV3r7LHwiSOmWthP9xhcQLe1HJqbgCg9jId3SNO+wyQXHqJQb0ZpMC2i
iCH3mHShe4B0F4ulyGzM/hYPQ40/Z+UZMsJN8U+5QYWKil3RhWGt0NfsCln+vzF0a2z+9jaP7dP8
aIdgz4PuUkMnkLmu2+ghGGgVg3BOV0yYoGVMV1g0JpouKGFShU+iMvLQeO5nV3MuWFZFbJlH4Edn
PSI+vBtQSCVovtBwdoDU8/uS3qhmLmv6AKHulSyjlW+n2GF0GtUxKYcmGck0sqP+pKsRShLI1vSP
CtN51EGnWViaxggjiU3FDAF+tnL4RG4o68NkCAGe6icB9SbyZ+4QZcfNEcXVYUTUIcsAH1cHp8AH
5hFxKhEZFrNdSFMeaqZ6b25a/bRZJsCAGbYKA2YejBe+pUyFTBjGSZmiHmnqwMrah8sia6oBJ5LV
Po8QNuVxQFrJxnLewDG1YRoMlN8z7eLmXZgqQIhRiOe1WLuwTkv7STUf8VAZW8eG8m4wmS3UvJlL
x3AEnjDbl+9wvpm5oi/dvo5bthwMAmWYABCgcpNRV4lSf7lE8ptd+DLqTNOhmmTAz+QpAx8/mLsq
EndGYuVkIW3AlFn9mGfPoCUGGfl5lLu1Exifwl7nzHGRzJLRceaWeYnOiZIkiFG2Nh77ceUAi0J0
zdS9u1kiFjHn+8Uh0YpwPLng7GO4HW1absFVVC5dMjV2ZlM19GZseHNe4ajvzZ8t4Oxpk/Iid9mB
tzuf832E4ToMBNa4G+kyzAdbd8AVdniEXjeHmDqTjrpHXlTLlk+flx0NMzM/a0YmaUNpLCqfyait
HceDl2hWSzd79pzswO5H5F22aZt9k1yGFIgQkBeQwpw5Q8ESE0fCxbVgM7hXTfnxCCGB07l6zml3
yZvdGcqFYBXWWasl+8A3ZSp+JkKDPfgWdALn1q56WEie31LLC6puXIZaEyyftw4PdK1RGdRAF126
1J/Y/VZgD2k2piAJZIeuhCqaGHe+4Lao0nulkyEz89T3CVVwbj8Xt8Ep0x5BhM/rQHm+Xg9nqAxh
Sz0UtRnVugnmIc2IxO0mi0UCuNxWC6WqpBBC8Zpyo4uZoimc7yyOn2YsH0NoIHBQeF8Sg4k+HE6g
UjO/10NrixF5VtigwANPERc/QhhQGQ6zWClniUMtLvPHrBmhuMKoAd6tEKfdJg9xnJH0FkKYTxlh
iQ9TdTmL1prq7kBTD/E8OhgJxbi2DVGSar9cFrG6SAsi59DayCKJyk6LZfcHv3GB3KAQUPV8bKj9
rPwYnSsoNjEB5BAt+qiFJUlYDQFTimdIxFbCoDb4dOnnqi8+nc2kNlBDtYjgSJ8Oogr6LPhTyy9+
ruKMDN2qWi4/FNSqbCuRh+YyhWSzcgqMlJLpaqX7mdkvJJD+sJpCdTQd91dNR3lDTeVC10XfB7si
2FOgwlshU6biZQa+6t4U6wqL4+q5HJoMf0GwdgxtBvy68EkhmQRtvAd51VhvU/QXdB7+oiLwxRhk
waSMLGn6DxXnLJX/eQAS922izmosvCR8PzywTu5svv52NKA/CTJIN3ADSh0UprycDboHW+QDwpVf
Q7ZK04Gvy0Yo2WWt7P8xq95MCgWENQpis+WQiOgbh7POVAjhr6IdXUWgukh/P/qzICB5mJ8vUoMz
jxAIQwaUyTMcbq4zT4dag77QU6uOeHQ6S4dSGK4oR9UHVblw1OsFIgFVKWOS71AGhQw26ahUEupk
Ux964sH00jtmQukn5Z8TOiX88ZsoW0NfWNtZf6J/eZKOEQQHNe6gKzy4E4cwgAKrTFlYwinZMFS+
IT3GS3rBEONDiEwofuMKZJjxOGYQs1sTtpf2mNqAD6RNSuhJWdg7v72kmJ/4fSZVaKVIktSquZue
mv5l0fo2cB+SSpAkjzxVwyWvrfGNi1VAFkoQeS2EeAjABQwbC0fMd8vUJZ+ZCgRPQgfBSFOUHKyh
HWFE0SBiNifJaNEJoj44GKZaUZyit+VSBhc3fZjJ1gZ97K6mn/FXEts3iNZELziac+ZQ8bA0c2tt
X90iQxs1vwHDKMsK2NPf087eLwHvYGA7ilUysEhO/45pxX2GB+fgXNplxixr/lY53RN/HjDs//F0
Xt2Ja1kQ/kWsRUa8KiKEEAgRzAsLMJbIOf76+Ur0nfF03zbGgI7O2bGqtpyM/GXKC2L8+Z4sV29L
45XgD3uO7DbeTWNc5d21tfVBNBMIFdKRjfS2/HFG7evnRBZ8QVybvW7kJQaqf1Z3zoUMraH0JPf2
YDhQHLxp51VBVSMypxwwfsMbtP8uXkuaBCoW7kxEKhOhTSoBDVJKb8JvIjQG1zyvvNOWUWqCdUZj
ScJmEBTW9HwoArGnbjaloAUMOIpLyd2TmZExkzFWGkb6RkdBdaepG9pBXmfDXwV26CIHvjbLqzuw
eQF61ECk4g9PC7oO3qQOcgzkm1TSDJTpLgs6BajkIdqipoFsAoIJZBDKMfl6UHTO90XVp3B6YFp4
vy+BXFZOPpgbqwXH4Zc4fvMfTpwQuhwchpww19qad8n/wbaibAbqD2FYGHUF9f2F7SEr/DbL8v4f
iZ9sd0xlbQ2cBjfGpaCsZydC9AC5Ar+hAyGPF6HHQZxEUW2KV1ErJMH+ySAr12TZhLMU+Dqc4l6O
YK6GwIfofwqrJ9qanooac6jZEdK4nUZ1McNAhnILnoAlX6SQ+lqjmRz7SW284C3FLNGkdZEXlcgK
hYEkyJQ3mUqXtwnvTi5ONT8UgoVvEtACuA9/FlAipuI7lpENrf+9nRNQjzev9HHrntBSksst4jFl
QeQ7J5gPnbOReHsqIEqOF96IqGrw2JJEGbTuqVJLfD8XJ5dHChhlwomRCQNr8qDwIxqUEgy06Q3B
22Yhh+osyy3Jl6gpJBEr3Qu1Dskpf+gkscw7XlIKdGrAKgvXM8Ahq/uYJJn17i58ghA/QSCdmkcO
iSBeUW/Mp/JCSq5YRexQOdUeaatK5m8KFfxTpSIsP+0va6l9Jk+gv1H0F3w69QXTwHmQB5DNVm3T
p5i6YdyU5Asv9tHJlwVGD0RNBrFqutSNkOMAr0f2Wf9mDJHdHIj6hLQ7BrnBgPirc+hoBncGb1ya
p2CV+7LshYEYVHrlicZzQ0Qx6+EVZfgneokCsATUElEMoUyOOVCegiIIwRxTFKldyyTOiF711Td4
KwWNv7+6gVj+32t7NCHSEXBWEn8AHmg75v191Te+QZwOK907bV/ge9vWHlwPT2cjoqdoSwhKlFNQ
Tey6GVAakQ6LYQOwXxU0rgaGpK1HB7hPt9qu/j1RTQjsoGUHId1kGJaQgzpAdqA5FZH4qLfP81uO
3D3zopmFwnIaszn3wInEH7qhaHXpwGJEBvsF2KgGVemNlqxgWdvuA4S6uF7rbhqLifrm1Lx8QaxF
gCvnpW5Uy2/2utsAH3EFqaudXYYo8obIKoEtIYBEDNMZAkOHgl2FtwCyuJRSHPUeWqR5u7K/KcgQ
sHvB+ijSWqBTMUpbZUhfkyDEK+9NIs4JNkM9dK2fAp5CzO4XOJf507FspmSqZD17qzEyp2qrcXK+
vforYEAgBYqVMNFoMerQY3qI4WR13YV0ESKUrf91TrEPPIGjpqPHmUCdDgOtF9BnXjsLPga1wK8W
ysyX/IVOqEhkZ2yUbJg+iWpLy57X6TK4Qwk508vLRDnUqymDinBxc8bstRQXiAemOVOeVAdL9SwJ
/Nq1li6Vz+fI3kMiyoXhpEyS5RfwwuvkOcQKkjMbCBBcXkDT+yvKvgQg2VkT2fsc8KnPJBQ7kGEO
r9qhqvsJaExVKT+m6kvJzxM4d/gcglAtv8ofy68CrhqlTbokVTrxDaf4Qw0QJLFMjG4ltw7EV1Np
wNWR6QaJGse9htXxHIJHNS7VW1RkI/2lmvOKjQdTuIBeUC9LLqBgRC3/Xi7Nl6mbIDguGaYukvJd
h5hNc32I5LEi45+97ziez/OxZ7q1OGBpnvjJCoMEpEtCLM04j+IJ+8GVrAF5JzkQhMwiWeR7IIds
8MtaaV5LN40ffmDBSWayAstt9+MiPadZfJNm3rN5IjbTwJKL7Id9h5h8xn7Q8ZlAS2MUV8jH0LmW
wimE3qvFqkzDfFYFPoSOkKrUEtcUymZL+VBABskFSf9JKYK+9+iy/tAzJQyeOx3QDkLhQqTSI8Q7
/r2HtJhKTwqNaKw5IADYZBfqP8Mv+HKOM3+7sIGwrr40hte8EQabom0NZLDDGxQRzFYkpruiCFMx
nQo/FXg7Z+5Qg9+g1CmxGlr4N4YrkHbAbUh2JLe27pRbZ9kzN+6YnS4v5HRNxskraVkuLwQX4Ah0
FKA7c1zUTgshSouYVu2L1ai1q8BuhbWLBn7mr+fyuxc8xhJMnPw2tqPDRmBwEu64ibfOO3E4MoY2
AaySCRWnBg13FLRLHZHKb7n4du7bcWoLrIkw0utYpPMspzaIeIlVhKl58oWdFHkR9BzU24sfBrZ6
cgzowFujB8oX5DcMpBx8E1CnPpdcYSLoNo07m+YiQRlaMZh1mJMEPItooQJ4OJ1cybWwjQXYfVLc
bwBlE7lT25S+Qsim42sh7v86lrCqKufaNrlCEY5axAzRQhVYQqoHO6RFR10y98l6/n1ExABCEOcj
wx1OFyqj67xrjfTsmJQjWSwUkOWLB5gFok7+k97SjF0Wlz4lLy0u6vdXZLx84E1io8vq7cHqC2WU
K2PyyLcNiVcjrEUJAQqqLD/aiExyMEiZ9LVuSWWA+Y/4WYU3wKJFNNWdVJuUZWR4d7WNc79NdgyU
pmjufsMgVpfSgcfJJ00j9x3DZaejTRMalg+9r4NJtzLfzTGJ7kqIFjjyIgvJ7JHqr1gdhGucKGRV
st50sSjxknrnSej6vjIthVHiUBHvSL2XkJ2zmt9YooxwMnm4tuv6sYdMGu+hBF8bTqvjrwDTRF/j
oZX5WiskdQCHYUgJbqdlxDG1BFN5enGy2Lb2qVfj3iv6l/v8hiJbHQiiUQ9i1XwblHIvDO6P7Qa+
0ZEqfJnBcHKsX+p52rp2p2xNxT7iaCt8DOwJmcSUa1Rop/kkyj7okGDjuIcoVnFXFTIf+2snohCj
Uk6nznhdVlxjI3QztKu1SgTWmEXAWHjbaDolNuL+2GFArkuZ3N44271TyNoprOwSLd4DRKWdfap3
G9Md0BVKMDuniuUwDRhwS+7Etzwh9NxmgDgR3lNRJtI8U+yyV+a8UrOgImQta05hJNsu50JTo2nt
xuQLwLBQO1CbRtAeCmSiUiirkq9XFYllx7iT/bD8xs+3NnNHShr6ANA2niJhSiVUAmlJkgzgHA11
oltqYoRgjUB2BHQpicv3dhFk0PfTUXmwCPLBJaID4caJf+Q1hEnmx+wbHU7CZD6KLkI+Vca8iKSA
LbLyDK1xgJ1dtdY4QjxBNa46XBA4KyDN5AXEbtmHGA+f3eq6cEmWXpX2MQ5O/b6XxW4nsu6YKaJ+
Y1CL6gEqeVWz+udt02RWFEF/l4ou/5NzJcCug2vUK1AkgEBspVLHawN66VcoyWQj2Wa5hDKHoez3
1MNS5QFEpW6EuXKxhtoSCMNjQNS2NKQnMXOr9m6x8o/DL2EElGeT64KK6UpiqOEAuM6vU1EHyDq0
tPW7uT84ObOW8HrwcVgGSVIJbKf2LRhNgjjge1ga5LcIyjQ/R8HUN71V2qNHtHO04koPtadl6L7/
gopNQ5oupO+DiOVQa5uxi+UudL+0/2XNlJ/KYeAGTOZY8DfyJcbo5cP3RsM6DTRdp8kriJkIqKsu
e4spYgS02tE/AIOYPg1rlqUfV6NSX+qCrBCv812QDm3a701Tx55npUmnyCQ5wxS4ScCvMWEenp1i
CeWRv7wK/kfVCP6I8gimm6JarMYVjQIGgr5plW2ogxTzOkmduR8Hh9LKcufcPD12ZDwmfRTFlS/v
7B4c9YsYXWHRZ6EvoqKNuiOSvyT6OruMzMh7DkcqLNBCFJIJzFVkiptaPk9bkKsfGvQeqI8n6o4/
c0Zk60oMYgk4BEAc5lz9BTSJNqJKAVKsFM136xem38fUznzCfQSsIPigTveyp908JjKvhILglSVF
RT1UNa63+1ONUKnkixXL64UPttqa/cQUSnQsKzDJv+iVKu/8fe8GU/6u4I7Z5eqXLhGKLf+oX35y
zpPn8gHkID8hc6NFbcugZZXjWAilBKZCOISelwqNd8IgmDZc4ZjJhd+OE9dKOdJg3yoSFGxXG000
fm0eWfayhUMlnVPQ+WDbxnri1zWLnABMlf0Mi6sHNAfrA6C6J5cr/6FdSaHIQZGoBINL5QXVDyZB
8MvtZh4ttarUbp2oYzFBZ+JO2YQUPijvsKUjNxiREI1+R08rtJEm2ticzsR37cnot0H5US0WOYXf
fqttfYGG4w7M5JF8BdUwSluDfr/1Nm0mJPMx2klEkky1CJo7riSiNBOFYdBsjcLQF7DIEtAbNcAQ
EHiA4Dyn3T8F5Z7q1jO3SGBJKXF5h8IzPE+uoEaXzdwKlDC7glSo4qSa4xom7xUl3RMt9bJ/ovNe
95WGcJcRQwOUrQewQwA69a4CdtIc2NOrp/nNA7L1MrSgMCXeu5TCjbYKG4h9mY1U4NRgdyj/QE06
ooPLTopr/qDerJtcor6cWogUMOBF/y1DvvHmQJgu5q5FfRi10pjJOEyJ4ahf/R/m0nV/HEBUY2wo
kTdVgZMp1OTFbNIb1gTHKqOwckiNErwchKi9JAugXSrj/QDTw1DIVtVF2LMDSbOvn75yqop+ru84
Gsx7l7qraru5Uix7DxQz/iEJF/h7BUn8J3Q9mVA1EcCvmTuGVvKp1ZAT4Oobx485dSq6UNNjsh8P
58VNlTbpJFeRzuURYFl8Cy8iI21o+k1oWhRx1cPaCVr5N/i2VO2+YowHLcgJ1R+1gZ5UTySmXjF/
LcuhxgOWUzt1TYcLbOBwOC9iQvirzOCia5QXbOl+qk0mZMJf/x78/g3UAeYGcMpkV0iPZyYtcHVU
Z0RlN9oTh/DoMrYHk9Hj6A0hRQYnzVWoAzUHvA0y6UMzUuMcnI+UGHGvKgEYPs+BY4A8G3uGuKDJ
8QygC6uTpgNKDbZFKSBaEPTa1HRykB6qJ/gfJWDIA+JXAVeecyhqmqRJkwEismeSTt5y1P8aXhZj
M4FekTnFVVTzjn51qU1hkY3iO5S2vC3KtK7vjVUMq7S53XYtrIS1rdmYbtfmO0qJ4MJCuE6QzHuY
dXRtEOCIG3+v+cd5Eg/BE7+1Krju3zcGgzv6tMtH8zRvsFfn9WgzqiC6m8HS3fvNsDC9/KEMcXOa
/Wx+BSpfvpvVQan7/PnEH+/V/lzMB3t2uiYuGNQHbwhqSaOfJs8111GTymz7FL4pvEt3VijUYkeu
5QaDsMG8MYYZsjXoiNf8c7ADINKleAftg4YZ0h4bgMS19mNU+9v2jsx+pDvDRNAqt6+GykMJIEWx
daA3vnHOjEKu0VyeOeg8jenRB+fxJoTeGJ2AVa4Mtnt7E1a7zc7fzdmT8hod5PYWVCw2RSQWaw3p
7MF29nbsan28y/C22tGAGW7aj7P5CEHAufvf4y8f5Yc2E6GY6Bi76DxErAqdiEMwa+lcflDS2LLy
DQ89iidiJc2TVSf4foOlrP+UmuamzDRvTczm/1uEKJ/e5mQXGDJS6ZaZTANxIoMMNZWkAnV/JBQI
aGBdMVUAan7nvYZ2V6dRtiZ2X3cLg8wvDJgFVzfLeMngMWDsR//YvjIfh7KBW4Mgvkbd9AYvgK5Q
9QSbBAr7hN3GuOJ9kpGf2LTb9gB+T9YR01ZPUpDK8n+oDFCIYNBLofWOLy4kr+i6t59/J7jR/ia5
cTC6J3BcWF4Ch6Q0qZAQJZsEDupyhq4HiWiZAZrr+MTsCYiwUEBOrRpBYj1h0Bnds415NMTehpjU
7H7iq71O6qwZLr/8I6nR8urSm/2hAzDfLCudbTyBiN35JKQaqYWA7334DI32Nd78bCH1Qfb0X27N
rvycW82WEe6o01bQT1LSP0K95qrJCid7Rjm/ZNIVjfOhFnd3yc6IAP2Dp/oENBrIiTjNamEotvym
o2u8XVeRjAgj2p9SE0l9Dtt9UguxmlTTNO6P6hnwKXQ5+WmeXqvOUmpznKx6a25Mjn4hrA8+b+vF
qRXHBAFO1CsbVnYkyqWuTG70NNPxbsJEwOkLiRVaGQwFOPNZqAByNxrL8t8p2f1KlemDfixE+eGs
JwmElSpXJAKYCDQ5UaR6dlHURDV8CV8cHgp6v4TDKJgERucNKjw+LJAjwIWScSKwUI02hOAnszBH
ROc84TRDUSstm3cz80vRuVWPczrxOgJmhXtcnMe1p7knEgG4MsqoD/QvqpAfg4pfj2t2kdEGN5vZ
QGiPWADFGdsHUDoIJIsoPeUanU1U0rbmr+FcW5x+ex8EAeWkztSnbyMmihoybjQZacCxcC+1Xg41
ARYejHBXU5LtlSp6yPyRUdfQOQtGxCZNm9GAkinc5yeNxaj331Zg26A/+AD8KIOveGua5OAUEKky
Ya7fVJuVwr/4ezJh3KIQG4qMQaSfgZaAJ3kS+Ihqy6maXOgJSMEM8TSACjd3ZITlvpTU5NCqyPdJ
rkwtXiXSWwTjRid+4+FKTu3qbKx1JDxK/4xM2tbsp8C5b+6Jf1bwfiNmUExAkAinBtzNJV4nYoca
nCFRp86pHGQ1VH9Y+CNJ1UGW9o1uwxc2iA8uWXH4A5jXX33kd6ybknnnVubVuzW/0MlgjkNKBmqn
1oN44lEByNnT1ORmYeCEW9FbASzlSzV+RF0YqyPNamFUd7095FzV9VXE0vANVAvbp95Zurr25kfq
AZue/s6QloK5y6I0B7PpoZPON/4sPHRq0Q53GW04sqphSYONFtdCt56xRbluN0wj1diFOVeBjxq0
VaZqoZ6aGkmqkOnUUVohNsYdrx2O9mR0dG7umXXWyJEbpb/Mp51iHQOkKlkVXeMJxV48BdjBUQty
CDsjjJIFPUBCQIRd9EqVYD+V5jKMRwrhBy77SqYnDWNqawTol0RFfTHJRYKiRULMThATBqNCR+KD
55b0zhtJ3bkGSrkkT2jw+A5slfbyjFMDC4vAR5qZN4mXIsUiKQO1/BiHskZ6roFC3sZnoigWrEhX
5YVsidp9+5GU8Wro2ShbENP7Bc+3wb+uTjqX3J/OljZIRTivBkeuIavgUx7V2UN3j7P5bG/5wADQ
1ZNjKZNiiKYc/SA6GEGVtHXbeiB3wGwef9aW5gozjpSJ6sBoY19sHPeFTpd2+puafNkzpqgQ++++
dp3STAIgamTv+QfRMDqf9nF+QH2Q6SxovKRxGmuE6YZHXsz20yZ62TB0/UJkwGjWB4Um2363z6gQ
6s+9rbOEmjbiBuvx27u3j86mMxsiJwDN/ojGoy5YFd+3pxNS9N79M5/qYmNmSsxI1RkrRYH+eYeD
jKhXfzd5Ab5BJ/LVK8Bofvc/UXWKKeMlZ3MKx9M3b2Y40pW8o0hggN27L5Q731vEtH8XgH9/7CM0
C7qwT+wmEpFZp8nsM5WcmRVDdCtgKSe6GR24srpX9T7MYb3kCgX19gFZJLXAZHl030vuuc7EV4MG
ncQHGdTcOeFPy3tUDPfdXCxxbW4SAxmVjtT74FIj/VCyJS/3oSf2FQfUMfmODlK78JKRW8LGdze/
VPg4MxwTKqaU9aqS0H1xrnjHP42d4RCwGzKKk9IXbEFNiCmogPwCa8Xexg5uCQbUooDTHJTDuoMB
FyaPibcCx/Lv3xQ4HZAIF3wpaYD1GpapHa3dzCmSdmZOCiRP0EGjC+CA3MD+BeG3sfZBqZfrT9oF
fMh2Id2LRg+E293FFHFaZAw3HkFiy3CqXcQ+W3s+wGyO8oPzQlJCtrfggk/EMH8rvU865I9c7QA8
jV/0SlHRO01Oy0KwRmbgxF5Rr/xmp12JK5RRVngt7zVsxYnTo5dDBrYno6lDqzZIMSgv1pEgCzun
HpSYl+fd8OtHOyXKFZRob5PhUCax66iXVZxBG3gmPkTd3q1NxYRiirIjPSIUilIijEFmzhqg+QqJ
kD2YBitDHbQCJjQLv/vu2ir1EKXqXhCy6SJsymo0Oqw0S62G8Z2wmS/Om1apwWLKcNPe3tPsQZcJ
o/gikpOT00GVmytM0O3DdjbpU6xpvtpTJDA9tSLUqajx/DcNYA00Am13derhaASqkrfAL+FCJ/S4
CbVMue86WOhKDlPKfAmmQ9b3Nh02SdsIZYZJ777vzUhN7Nmpc/1jchIbUNs9l4zCtlEevlJS9xPP
BzVleoAY/RJQjiMBDYVmim0L1dqmUzpl1I1x5mJe4QlVyjK6TRvf9Wx9d11m8iH/a6Y3EwDiPEdL
q7WhGDb+7Y9YnGCipg+HgCiVqjbtX+jUn1xi91sLAKBP7RrEPTwOOiJM2eJJVAlzwA0OCkXpL76q
EZc0Q3BNJYp+GxLe5BLrM/5JJUWmMUE1P64+yO9/xp/xa5ENmO7I83tUhGaummAM1YT9aYDOLD6l
zgO3gLG/BWgRxDczxoKBQUTcWxRkZL5bl7ESUA1UEpW+QSJPEUPlX57Hy3pUY4sMpgMjSNkDzoe6
bMpfEQgXvZjjrKaqKF04W7pnyPRIkJrU9eq593z0oFJf1ILAHa3ROtug54HsIZZj7xSZJY7YMwPj
5ImFSUIaXM12L9YF5PrguAitV8KIuWiqLgktW02q1j4IlesXmCIpf4AcjnlKVKJS3UpunruM9xXR
TD3jvARPSKDk+r+Gk6BLFOeZUKUaP394J37GvdEOWYCCErIBXQmBBXSL1ViTYZUBxa3KsMqSqk2h
MWD6KlpMiiu2sIRvs9o2PNTx9l2JyNTbdApPvjTJTthpdVdoYtw9hj87j97JLaKVhhiKc/jZbIAw
fBjSJbWY51TVYNXj9MnO4ZkLZDW/8cyLkoJyvEHm7kP2CVUECvcIoeeNee6iqtXqOSuq0dW9WBnV
mPPWCVHGgkuYCDrEyio44xOpDUQ2R1NM4QRHiT/5mUFnkw5a3nfREgsC0uDOATpSIUFJBGOC88Kj
buWZWJqL1IrJOaCemxx+pKNUpQGX0vv8MHhUC1h01EDX2z+QGK4yhE3nGbfhS/FgqfqQSfMvNp2x
QJGdhwXkNz8tVN5wKMCO1OH1hcOiH0YPSBdCn5ULRWWf2XtCTqTID3h06OnrUzNzrDlsMC9fFrg3
Ss6aFjAjdAaQdBMoC+GZkM+10LhZvRmdNDRS0avVYujsUq+hrxLrwIi+Awu7J8fG/3b+fkS+c/8r
DI6j+1+9/5rsMRKYUdmKBgsynS4Oaq5TEYVUqlIuDGlV5xgdZDOf6opq8fJIPU9w3GVvSXNKxwDB
wjDtb5jxjT4al51v2bzcCrqKlhEUL6zDeuuhUD8tLTYD8tozAgKwq9J+4rIuexKSMAoFpeIkKuJV
BF4h39VpUsF2H0iiGl1scvSuFNlLfh3tZQ2F//1tWaAZYTL2ZSx/bTAvH+U4exnvT09hcc2uSzrb
Xo8LbubVcECq897Zli7xP7lZoJKuAO5gyYhZJxM17DD1sBX8Km94HBd+yQRrvvIJ2dkBcEgjOMOZ
7dSGs2Bgt+xRsME9bJBpYQAFEe1xtIXwagZMcQ+uwZME5sQhcS9mttqEuzyB+XvjIQUPVIuhzHCk
q18b1V0qqBQ9IfdVJw3vNDqSgzNArIzEKeTpH2pMmTn465OzaSajXBWe7cP5RwT3z+C+KvdEo6UG
7IYBfIhbh3Jxsk1VVvXNkVgsJHICEsl5evc+U33iDyJoaKMwVgKZlRt87ZmNrhrmEfuD9teWe422
GjCQI4IX+3ymHuS2rdej80V7DUJpC6UYllR+aBM2/DsUDzGG1m79Y+8JBMbbaNMHxBNuC/bZ/QyH
XXZ9l5hB8FH1T+DWgmUUqJ3KyXqFbzLIIVGh24a7mSZ1GD1wE9WaZajEU7CY21P9WXulbgMVLtNI
6r8o2y1K8RVADNKERnJSwf2F3Gpc7F0hGuG8u5W4eaUyoPaienap90CQi7qURuHKyewplWC4KLBO
NQyG8hRVGpCAQ5zcmIe/ShbiDnzx/6qG1c3HnyqcWVc84ctf1m32u+02lV38tQEBO+tvTxA66EcF
BZ/MLIMWf7XSARSyo/VeQEEZvBcFgk6ecBjyTXAICz/S/oK87RJVhkXzNU0ne3drV1vDNK9Lq9nU
DO/LndlxAHOrrK0KbDVvFohz96H0ulzRhFgZNjIbdk4I+LoSppbSiMf3iq0gvYSTU+qjI5zxjVqw
jBtxVbSRYwWDtRS8GjKfcwkIBGhTdhGEknWR+VdnR45AvRxf6hxS6jgFq6UsmIKGZQ+b8WY6/Qvf
k39GYFI/P+Z4Jc/duzlUTI9+3tyrms8fdUKbuPAYDAK2jjIwTUJPWwwKPd0DxqPRERx/WwQCN1UR
Thb1V0D1n5fFSoBvCoTqVul571OSVvvilfcgxfgFwMxoZbXTaIMwkdYRIQdaG2eaDecjegSJjsCc
YJC+jml3nR5kDsrMPXRtY9gXFVChKB6qocJpiB8mNI1wGvpu7C+XLMUKci9NVEgqIo7gcYTBVWyq
kg1QvGkIN57aD21rrV4ieCy2jvKAsA5Yc5wbSf8VlK28ktALX2gtnh8s1JT5C/BUVD1SiYB6otec
qfond0IwKRuaMAOVm0Nzlf6W2m8MnmA6NG8gGVe5RXnABZp8UzyUIBXTCO/GZ1/F/E3MhAlXxBEt
FoIgMrK0Tcghp3zmMywUrEBuAePwL22zmYGumCYniDDeRZwJ7Ue4i60qoEK5sY3rw/0Hd4lxtl1/
xb5iMAzNPiQTus4c+BV9jfbwFbYdaQ1oNLd6Paw+kGvIt9Z4bKC2oabsnpRkSHNVrRuo7/QoGUiH
IdH9LTlzWrM5OU/aEK/R3f8wGQ95Z1sUhtuIod9g4XRLpb2iwfTGb9NRm81bQVLdEK7cKJbSXI8v
YzirfErGonOAhEMQVi/3vXuIMpDi0TOmzClAjTpq2le6bFjYXDDdO35DLywaCpew6hEbEJ3mvnOl
Y9WDJc8pCSluQsmmUUZDX/3QFBcLfx5cERFmw6SoR0eR7p3afyrc8uH12pRDHf6JWiTF2btZYaoH
7mwPOkh5Xt1Rdh/A+qQCBB4nVpKbayaEE7wjZTeKcVQDGetKhUdQcPYBJROwFFNgOODQFW/pw0Cz
cPRfHcoIcE+A+2nBXZQHgxyAWsXQGswRM5iTHuKfWn2mI+Qt1d9+n3omH80Mfp8mueDfb58PWDHL
nuamw4KiLKh0FGII7kwvrNLO5InS3wuhiFHRIx8Tl0SfTnEuFe+R+r7ajkLTGm0CNZBbiz34HEqd
epVGXgkNXZc4n33pm5437gk2sv3SnhI05Qn49TLa0xmwBdWFMitilyt5o8FFJDADiMRyrIVigPjR
QUlAZkY9TVSmqOYhFdh2+fmBw6LC2WL64VNppAIhyFX1OpcyLh9A5TfKsRHn6UzISyFCwPAojAg2
YH9Bogv6tPDyAh7lSptEDhdO2onYGouk9rSqCIpKPhQDnu1CawQdEnZIkKegSnsJpGhsE86papsl
sjh5FBQw+TtoKZcd5RRHhTkcQdW4FAFeKUDdKW8VKSpRSTQLHSrAvK/eXe+vOyeSXtlsz+hE5soh
CIPypb60vERhuAVsVvF6XkywabCPiH/MMLfcnlnqgw4YA97Q8RAIYsn3CmmQo+dR6Q2eaUfP3FlL
7XCAah3LogSubaGrVzlYFSaBqBRjiSwnDFfGaBPV+F4RA22o2tRMkFZX8FiqmF3sdJT5yG6SohPl
jVQy1agf6iSYUxUBcoAOFASBk9B+JgnQl+ybNhXbX7XfPP9jD+0RbCC/AFCewabQYZNAo8pMKq/c
mAoy2gfpQuxRvIMZhG7om663nHWqDBTDGUk4TXAuuCyiDoA5HiacpW+/k7W62QhWTbUlrRIh2D0k
xCeLwIYLTEuuGZefTIyCh1+gmw2cCjuSCxq3M2iHyifhyzNVTbpvQh3iAKSpJBVcBNbFhAMEkNQP
fAeqiEmLAASw9rIi8CGEDgAThUmHkaNkQsmnIF8pqyGNc+iR+ujfngU/BCc1JqoHNXRdMV0KXHC0
wPEosECfDdeBJu43+j8Pd5FoEl90N3U63NCD5jsalXvnHR4QjkVib3gbJFoLyjRFC2+pVPR7KwTN
lFbhQuOxNCL6hqaEEj3ptgtmJuDo90vfCRXaGOOc9CSWjoD2NNCdY1X5/kvTSHzelqk6+ewS3KN+
AnZD/+Eb+loaMa2vEmuv5UBAjkOr1I0cq01sCBAth9EBPtN9IDx2lA6pBUVUQNTMkkZqoetLfprE
SrfyMMhXJX8jJb08RmYn6H7+7hQlWHrigs/iHwpL3+tX1Xznwsl59TIMFbRU1kYSEZzXlkaCPpm2
15EqiDBg0hkmSAUvpxrLN7SV0IeqJLcABQmExehRIioIM5JLYBfEq1trJXLpjRlo9V4jllJ1QX1Z
dls6bHSVtVOZEAY6eLRSYPuGLYFCZOrI7unu8z4o3MdfpWC6juT/ZXI5wM9oPkCkktZaU0BD4qf4
u5eoyQzBlvW5Hm6aqLnXoWoKX3iQ2sN0K1h3rb/usm7hF06kZ3HdbC3i8zzh1EqJClVhvKhKXVp3
PSb3xah2Z8U50NroAApax3VjxV0Vfn93VNFoJ41wGT73SreA6yYVGMjZ6/dYWVRBtBbkKKzkCi1n
TpDuX0zkxbK7WhydJg2Wk8fUiAzOEY9Q6OEFuEEWn4FPRFYBTo+/VdfJ2RVc+xWWhK6Og8CVfv+l
HSlqhNYh4c3hCvDWaJXrXrA6rL7kT3TjFKkIoI6oRj54HOFyPs//kZ58Ai1iTDtAgOh/b0v9j99X
oK890uT1FGOgERkwzkpAmDUPCkKaV/Qa/BN1ToVG/EH6jioez5GmHNfMA7pq4pn8BfkxAC5tFW07
NgvRED/nxbWkR/7LNsAe8cbo2xm9es4tyDctP+JXyNEoERLixGDouZTHWHdNUdueN9WFaUkpPSyo
QXHfz56gp3TdiLq1R3SKWdbvVuLu5GuHGQTfIsSzhEEUgik+O7Q0pfnkCOkpwTCAdv36oASAWczY
NXikXDYRrGbD2qJljNurMh1jP6mETCDMH67DE4VTxgtqSbRo+eJZS9VAr+6rfwX++X2qlP3SHDSK
kChriwflYlUGZbWtLMd4WpAb+GNwAyWYoivm2mlyf1oxyBhCSrR6xVwV04BuPEPYe5K6EXCL+KTh
NcCWNMis3m7JqrRLjA/R/HDNJK95aaLM6IjTvtPvv4hCJhyYvoSLEANWE8Eb3hPEwp6XeDiltjA8
YgeDBFRKdbevQHFcwDyuXvLMAJbveHTF7D9vRqk0PAE/02Q3L7o1VNQU0D/h5AozKVm9EiNaNN58
7yusAkxoH/1ZVHqTrelhA/TXGRSZ9OBEUyZkAMk4i/TCuiwNZf9wYQBQ+odRtQmE8um+JzXPiAqh
8JhfaOKVgEW4BkX4cQ3e6YNIHU6zt2d6eyM0KC0y70Xj3/IFIApJ/UpIPMJkF7cwLEci3+l3dPcA
7XDrK9NXDNoxePaa80/3IIHjbFyDAt/gBi4b3NE6Q0PBX4LWK/Y2C9AIVR44BaeNfkalYc+95o57
NSSVhfGcJbrFR4Z/fGto0halAqJZv7J9cqgbt4Siq4DW5IbiT+EOqYdW3I+9YagESJDJ3Zn1GXRE
blcm4aNmiFq8atriaqbBC6zCumt44RULlrPFsCmyogLQ74h/S8Dmy6MP3Tb8K38E5VW2d4ZZp/a0
4PHyRQKLSxQeV5mwL4HvPPApqjHoT6O74Zx+AwjsZCiBtVfwGDMWBC+5nspea7T0PSQf1cxCDfzd
crCBe7IizIATXp0UUvBH9IFgFImbJgPF2FdLqqacFtb2BIay7H+g2jDFh6E2koQUHhAUo40u6gFV
g6a1GcumFSx1ER4cc7CPhzGZ2NqvsZko3ZBPFfkF4N3cWL0Xv78G/AJ+Clva6DLEFBcpg6RAK9aN
Ojl6G93rK1sy6z7djwdmXSUYKeq9OI5VsjkFvNq1mmMi0G7K56atYSNhKO0zqjNsFXJCDDCPpDke
R7vjFtRwu2V2CWkdNguLj2Yqor1g3zUjm7ZG7lH2OD0GqrCoKtThhfJA7Mr9VgALYoEsZLpt45K4
flIQRRsYRMHxi47IjVFzLBPJMLNRpUXjXzM1O9XhgYEkebDXnv18xoDVmXDwMQsLkQ6l4FrHp50J
vuqWSAD4SXky5i6iwywvC2LlTNypdcO+ciVnSPVnbPyDRpNkpOoyaT6EEk3fY0ti1+p2MTq0ijAU
JObQ5G4pinkwe6jhoFWGSkI1oVLDvI8GAsmf1Cz3bqmpx2VGH4EgixQDGVrBNAp+R1j5co9bQmms
5hSj3gFdkDdTKmtxmfIBd2r84EUKoB1TdhdTnJH5Pfa3aK+v4ZE0GEOiISoMuIEBnTTHCBeqv1xz
H7RGqY3gVGC8PM+Em/vWieEeN//Qq6EOf/Ovca1zNX2myKnZRpUbvsWNumWv1i2BAYY1TMF8Exkq
JnEuKKriQZhcApy3TFOfDGS4KVgl3M2RErVFZyWzC0xq6kKG6Hz616tzQo1J1c9XycoIOBFcP7Zn
CVO3k09rOb6D/Ntbh8EL9WkJ0VY8lM7kPTp111mmIcUDqvoPLHvvvtwDyij+NY7OjmqyVYlfReeA
Bj/IM/s0uu8wus2aaVxax0nBM1rMGCsjQNC5uk97mPVnucYLyjAIKoFyvMJ1SXszc9PK+s3ezGFU
wc57DQ2QvswEoMRWQ7d0iIh4XvNGYDNFihzkuHdZMSNsoOFXz1a1hVpUDBSXjnQ5/tUogVLvPZ7R
Wz+gy47QD0pBzR/eHDpLOHxRgLiPT8MiS+KXF7theW+2qxP8mXXwrouNY/DOtd6mjYIVNdXOqf8O
Lt5jKBWbFTVYZGUqbp0a9eJ8M5/BPuA/uxXTJJ789+Q+gww4KTpB2+gwfYA0jjpbNBBeo1dFc8fK
RdT3Xk6W9l+fqDypm1m3vjzi9ZNr6h2b5K6zbpUpT7NB7VMwL2R2DM+s/u7AEh4z81Po3WeGUwQ1
CgUYrCdKsUxoQ3ugemsby+wzPRT9krQ8Xoe/Gw9bn7dZeaOhX11eC+2bxpBpsNm57/Gs8b6CEvit
YjZL/QIYjTllCliJ4Fbf1vYcAs7cbFuHW+cFaioldPQPRN3H6Nwxz5nNaxSyulm8tG5P+0Ih+OLX
Da/0joogA2hV0SmvLTcEoTXnDLO88/mEzXBPClejrFtFWg3Ns9Gl5h4zfVoUESp9IgsgDp9eCfhb
6haDUnjqzqIyLe2nXXi3yqUxc5X91LAEviue3XrDSmfOemdWlkD2SXOOtIQRigQlc+xn9LW1TC1+
H9LD27rt/k5/Nejoy1e81lkwGs7+2DnBM9yb5af1vP8wUIskTKrVOyM5GO6dYXTIMiJaGT6f1m3M
mOxTUZDY89Oiqo3loujjHVcHVg1puj4jS45DJiQF26c0QOFFAFj+KyDZ773inpGkzOHYdOPMrr8n
sFgeBoFRbykn82qYyyMk07v56pe62Jk3knWgpBntVoZ3XaKWhVDX07yQzpFYckGKWBf+42OnhGdF
s3n2qg+f7scl2BF84DzWhKUscnGJRotV+5gnrgTE7HjbB2J6GR/W0buH7m/J2RQtK/0pzS9l74Uo
AGFGD3lRq9nWPDx0NYe8arrxPoi4FIZXcrd0WAd0gSFsreq0s5Ld28mYIX4aXAmSbSo1AFEB2TKo
ymk3R8icFVvbS78afeIHSMeih62oORgnmnuPAP1w2qS45BKCpo1K+/g7Z6TKp2GfuM8KvIpRJWw2
ocheO/tede8aBfvOPK1oZ9n3Q6ve/TUapoVO1XNs7Y5W/zm+L95BWvN37cO1Vxoei51azb6t7lX/
yEQCw3y3LlXzDYj1xfwc++K9YG9ViaZpqTlliiTRjmZJuHv5g7fZOk0rZbf0bpcf7mXr3Z9umtrb
A2yG4RFcYfvZuV7sQn8OLLxsnrrWgeDAsD7GYJbae/BShMO4OgR2CQDqplG2nWPNOc6i96bTRBbg
bpVxpeBeLpOT80RKY/xYZLSTkTtEGLQ4SH34yPP18t5pePu7xXYp/hR/07vFJL3eE+TeJIuRBGnr
Th/sIrdpJV43JAn3CQX5xKahul0kcSM5Q4AN+CuZxezXoPe8TcAau7v27ORs6SUiIHPrz58RrTLq
STfYTTOML9bD7DomH78CuDratavjtV14mlu4WVXzA4dycbqjtfdiyajk/+2u5uYyInf4TB/7wa2S
bADZtEvzA/sw+B9N57WkqraF4SeiSkRFbskiiDndWE2bFQWV5NPvb/Q6p1btsDoqTOYc4x9/eED/
CPLx66fuDU+DedvZ5j/XNnLvuTEySFt6rDA3uvo1go0389swe0qvUDAoIvCybbfXt95vq3HPo0Ki
TkfsNvkVwz1yd9iWer/ZJ/yq3q0e6vnvO4+a1+C5i3rt8NEb9uOOnkA3Lz/T1q+aOqeU8G7N6pNp
Y4xaJV3AJ+g8Yn4re967+9vbBe834KExaxtx+Rw/OOLbJt9Im6JOut5ZGXcnnbuVh7LFpN7rmF1X
XSDLNJ80HyJrVa+b/T50+wSrHRnKb8uQ3JQtyhnIro+Gi1ea6ltn5OpWqn1l1ql9IxVVkDrp58im
mv7PnSAcS5t8NJ7ly+Ld+f0aq26auZ3ZA0WrEV1bGw0eZ/abvUXVder8Go+LTROCS/lj3gLxq8Y3
3iDj50Vr8IZEu7NahdPQftwZU9GEXyZPSAyD77Q/RyoEfjaii4RZQ9huAu96pUOJIo5s3Bm/GQhj
Pkpgi3T0BzYsKi3pMWs0mRKVICiLKPBfG82WAL2uT5ED/DkYTAHAsRbGKzHgBBW61wxYeLaAI8Yh
rzkMTrw2KogAlzeGORgr/htwz1CsBHdHTOACNDQo8H2ZYUpGGsfNkrGd2NeKykM0R8gE6Vv7jo0E
azbBeBdn5AzHIA51E2PxEeOFk2vjTsawZCNsMxnbzY4+MPpyOGGI3zCEhjTlCOtXPHhg/c/ERFD0
OvgaycTC/WBiKckm8gJ5D6LeEdLaTqaJ8utExtFZ0+SGBtIlOeWlG03L/3WuHL5a8D3yUOHqw0df
yytDX0BR5zxt0Sz3OXbN3vrNJX44NUjE3ZSgqRbP3vLuj8pRsf9MM5CqZYG05WKl2Lwvv6pvwEq5
ul34TSQXGe638ilSrjQUN5uKoTGvk8yqc/MES79nZYsTMDwrlBKRNo07eOIkNrtdq0XJefXeKrZQ
7IYd7gUQFj80aUA6IpVnfkUBg/9G+OHhya2sNK9dJ2VKCOcVA8U4C+8EIfI58mai7tl8NvxO+/W7
w/GF78sM80SPg24dGfTL1G9u0fL4CMFNiCxR41wHSCh6XnGMr6VpPwyvu8ZsCE1RL9QwSsByh/fD
E7jKHyjOhw3MiGFXaL8n50NU5frCEAbyzd0s+lYN4ehIws3uM1VvodGdnscY2HyhEb/M2/TFxpiT
WQucFH11U+ugtCsTIpQaxYHa1I9ISB+f6W03t1V3vltQ1tjN1rjQI1+mOXdmjb0Nm6S5V8KP7rWG
i8+052KmTpXZ0IBjfOMa8y5dARi7aukXLy+Ao/2d6gyv0Y2MmH13/vSfdAWXAdeoAzkqZYhyRIxj
5qynkA3hs0Wtepqdo0ft9Rr7Sa3pY2rWgg5QCqmlz8Dihiyni1MPDBIMysI37x3zuwAE3kp/eje/
47WhVSD1qRJ1c19fmMewq/3Wv1A9zh9PK4jIOr/9XtdEUoEXAb1zF/B4wbwCDiig2Cf4IKaaG+G9
Y/abP1Ih+34fF1CUCUbc4wGBH2ReZnXPolxWKCU1U93snJqziAgthIa6xS1B+t45ZuNqWizwT2Fk
z2AuT+3PLviub6MdYlor0dwXp5Sr+e8OQB+FtKesG/wVHmyAywzUwe04dcfvZvZ3aMa3A6bA+1I3
FWikHdMlhhhWp3B8KAe0cQ2SxWqCl6XxDIwEpaDxYmK4vy84vKpkp/lNy7T0q2edhF1h4tRH/wBR
xDlCK52ePf1i15lZMRw96IPz1dY7dm/6vTqaMqh15xoZA328f1N54YdE5hGSKqG9Fuxh8HyS68n6
RF0mr8Oa9LqDVRCNRVOz8pskzZ3WEKIvCmo3peIGPfTgzsLgq5xy9eDVuMxKCESELHYhEztzKNh6
AF0Setq52e+IEc/HdMskoRZUn/YDVof1yug4XbWOlUWPggGpbdvsIKdK2UVK7sDJzik03naF+ui+
ure9dP/6Ouqx2xCGyTlLLHCs7pz2Lvo+EQEjNo6JQkZo+v5FfLrvhUbt4BvTl3r8NM6BtIi8OI84
Sb9eo7IXtwvvCuUfPPs3W3ZyG5pFb9jD39wqMOKAJJJb7baN32DfOu3LN2TgoDHT+OxoNxPKC+6e
KteNh6Nhly+Afb3O6oEgfcHWVgMNmdykE0TjK0pMX4faLMl/33kZ7qAduupMcXcMgp52JzU7jX2F
5DvpsPLl+YADrsSqWxKDEr4g2CCpuc6bICMjUSV568uTNNrRPk7h5ZMb/vbqRJ132+YXB4rf/rZC
hXMOewsDZs1HfHd70JA7Jveus2r8IQt/qH/sHQrvqNZE8cnld9iEh0Gv7wa0hX3QWTcl+WrSZ/zM
RBtKWWv7MhjSnz8gL71lLdGuoa5Zz2kFc/uW45daLmblpBp0ws6wU1IHYc2MMSNQM3xV3YxrHxtS
MNcMmSIhuX3Otifj+1+dc4PsDJSGXXVerDMES5Ob4gG7X3Lz0AbQwD4c7LtVgwG0a7OozRbLiGnD
DPQfJdTDD2+Dy1zQkkr8J0mRDj6LTvhzJ/dih0dGQ61vGQ8WpQp4pQW7wtook+blaxMVNju6Nauv
STCL+rIq5rDv8Q29Ma5LMDq8cqWuuqqTcdyhdCB4fpwjEqvIDQ6MH2jChcuhREdAYaCLusR+7VvL
nff+mq/BeVPvxXOvFV97ZsZpyf36rfHNRIn18Xq1a2y7XzScf3UXkKsHvqwFLaibHouXQJbXl8x7
q8bLuuVfWwMvYGwMRHyf9dadk5eNHohaIO2w+O7+hUO5CLs9DvhR3fbuCCLek0qz66ianSndeLYM
6/F1slH38EULOS1/yDzD540n7tDLKR7qrWWJdC9sITDjapDRPdtNtcw0xvlMRTuDmYRy86/Tp62D
4TzM89NipNTCAZIvf8Y4itvU5peYLf9Q7K/TjHri1VA5vMF9B7e3T/GL/wf7XtAJr9tPpC2oGug3
rqO27je74PzwwLh1yZzlIe+CUHYdFWPxLOKAZ2EKTX7RSdjxQAEuyIAxXqPVOdOFs6ARt50DjdqS
5ES4Qba6OS94d7MqKXE+U8z7Io33byLk/QoEFI0Vgq6PnS9P03r+RWbUnj689oPKSd1c7M6K1zg6
ZSbrR7S1DsSdKwapldk+cYTQaUe819mzZX/fZvCzef18rfb6zAhYYQCAH8Jo1HGvJzg7BUwe3CHp
RMA2yJu06S5eJp/qP81Rt/rJflpM8m/hs8C3tL+j6GCZuMrrZu6EAQ5ogUsTt4W96D1YVPvUpjK9
4Od8WaHQ/7i7CBrhhPe/Pd2Czvb0cnNoeW4OWHnlGfKKp/3F+kF1VFglZo5A9gmnAsECJAPT5zRJ
OUr14NN3rm13ghMmb1Hk/tcazcZuusem+Gq1AAnkGOV6cwFNQC1ArANMPpcynQ/MLm6VPJghmgrz
majzZRfoKXbQBl4irOIgRWgeNyzORRdkbjZrrW4Uc2yTR8X2h3uoHtDLEuGRCGAPX2ytw9uVl3N1
UGfoh0XBnnwoBjvI3OwYsB5QNZqfGrisA+e0psDN8S64bvklUwRxcmmYFgz5MX/yPKl/T5TxUDVd
/cCty6KTSz6PaLuQwXgIeYVVMsyHyh4iZmpOANoK03huP13ri4Hpjo6RW5jTZ38b72iMl28fH5fF
eUA5CC5I7OYNdT5YD9Yducvms2ERKyl+WTVoeDsWzp72BQhuNsRb0Y+Mv2bVkcBKZqwkUj2A45lb
z+MS76ipeNl83pCUoQ2eI9p0cb/IjjLEeUF/3WqNde5bnHJl0DNpPTe7+PFD0cmJdWzbrFUFAb11
YfX9qn209h+d/nnUiCpdm3+XcMv6Q2kUWolfDY9ivU6F3RulK6zxr9ajdivrQhAqXlzUuV/wUcJE
FRDtx5yqVQXWgpxfkWWKTJ3fYZ5WS0pyNFr0SFb6tPfKfnKlarUeXU4gqvjJ7BLX7PryBOB3z6Zz
izFhdYFexGu9zz2GZxIfZ70Eo+9rRGAuye03G/l2ZrVXNwi7wiKeXQ93/EcVjlMYVRBUkMPcUSOY
r9JC6ZYMALduE7FiakGuMT/zbef4GCNTgPDB13a8rmROCoO5tOGM8y8EyU+k/fv8a7YZqZotQ6KT
hThVwShGUh6+abfCodYTms3xjMuHqL75aTNUj2h7cTL4McxsHvHrDZJExWROmPl97zpXkUisVc3a
Nk7y/VCnDni18KaeqpeFH/gd2YguYF2v7dvLXJ49/3qAFdUyqbhxe7nwhaKmrUZxEWkrCi3qCRuZ
mAqvG/lad1CgS21HS1oZCgLuwtIoMfexYTctZjkl3hFrf+Z/i1YfO/iL/ULOVX2sxdW5BpJZII/l
jJor6Axn/jmYnQtaUt9Q2FnRaUGJIigGh6AQoI+F+Fn+PXylky3Rlm++R+AeyiJ/qLhgzwMj7iI3
+v49BkqsI81yPpRc0lsq3ui9z4FwvqnNwFOoVSinAyiURAK+oRUwqiakviV8BXfeiAKAId4Hnrdo
IjMxTRhMTx79/lmMv08HXEhad3hrf7S1w+Vj87Qoo54CX4RAOQiXdAJy3o/b82rzFk+kprDo3gbn
FzOWKotg+0vW1+8mqGu7+mBUfJ6+SDORoK0bITsnC+d3z/Lxx3Gc13KEJ0gAaC45Vm17xMP2q46o
lBjZmJvu8TIPd7DKoi4zh9s8BZN88yACsuH6MScQAswpZ2hOn07BiDKekAKB/9k9nbJ0unrYDKEY
fvtOBo3JrkFLD487aRLfrRIoum1A83V+ioG4K9Om2uxzbHjy9NA4cxbfrZoRKs5Ydh9FcgVd8cnj
ajqddd0ONpyxPy+M7jF32fetp68GqxMBNgaFlrKlvvj72ieAoBCP2/aNGulYFcH962wuG5xJnlyM
7zL46bE0cKsXEV/JqKkOCQhIeFzBFhYAuR5HyvAF472/3oCC4a1zN1u/NYc9BUBI20hdk9rFgJb2
N5BhyKzHMeOo1GUj+skXsinFHLb7bl8o9hTHf6LANbG369xUw5azrY48K7eRxkOB3k92HR0eH9Ap
SSDHDBrXmEY06zvn4Nt2P/0QPKGArM1mZj3Jub6sFz/KsdU287EmJiazJnkddhDefGWsjEVNTTit
6nQlhIyHEIj44rVHT98gwnlOnygZC5PdiP659hYbZrSASpxXxAA71xi+zIAJE9QEsE+0kpB+1W4A
TPW8Ol4Kfm9/Mgc62jSeM3JkTMlk7XVms6C1z3Svh3SDhHfcc3iIoUp0IKCneJnJCPgK/GBd8BGw
cOb4fR17ZNZJZUW1QlR9Gx8oDB7Mz9c5g2TBMzl71YCpGmY0xXwkokafS+DttfHuhQzkOPu5UCJq
AFqUhcHnZnaSHO6+BZjMluDdYCQ+CPEdUkbNKole6BKIQl15utglHZhT0AxQ4FSG57zHC5aE1FG0
LRr8SrYj8RYqTHR8j2V34lHtNr9dWmuDKqa9JquNb6bEj+Tw+ZAsdQ7eFze3WwO4MSUAHG9+NBhD
kdxogdYHrbSf80853fAUaG1auCfyg749Ksaztl9OPtbo7HeP4gx/wo+Ee4pw/ggDobEpTincBsfz
9hkTxsBzOzpBcliyBmkAnq9IAdc09U/SZ8f3MOWBvwIOUZqbXInEFz7r2zgelNPZYzLrvNlJAZa8
a4+fWklYS3ysWA/7/XB3irXCWSLsNOb7pu8+k65c6SvT6Y6I95ff/bqhsBACLAtyLM8hSMZliNin
gPgpK7hHa/MYYAJAvq8z6Vs9lKhmLbCACHNnAN43+nwiFSTuDvIIOaVOuzX9nBCsNhx4624alBiU
WbQDVOrZ5LvQbk7QVth6zmY6OxZJb7pzbqt6DNzVHZZuK0iXBmYaFZsifWS9qb0fwS0/S4oW/QYT
psaNwbzgQYXS8ZEwr33KlF2WZ3HgfAWVOFkVBz4WHkKORNNiVpVJ04tOjjDbDyyKS5DSQ813g6rk
xpawvsWl7QYn8nlCmdM/Fg9n+/ya0XWt2V/8ZkMU0OEJf8y24wrR8gmTU6jf3afDLIYMT5QDFGfz
F6oFJmJ2B2FP1/Ie/qpah3fO0sl5xE7WN8+oANxRB1wht70uHBUx24Kv6Qq55LqBazl/e3NIV/Jo
mj3FU4gMFuoVFALyLCipdRjilQeDualwMulVQS3zY+w3UnOgcmLNP4Io56eAoRqJor+tcS/EMZXI
QMDf+Gq71UJIfZcJM+z5Y0a+19dMt5QGOH6YjxI+brXMimAL6XMwzyMOdfcTggWWNnYAlBQPp/oS
i66d+XtxQVouRO0+QNQ6Pwqx+Tbaxs0IuQGvGBCsB7kweAJNcEM0O97mkPUFtxrifpBoq2x2n91B
ELMZr4JQC2FXfhXoYwiHZxy2t4EByDCuHK1xDfOF7xnW2TgO3FFfCyyFoHBKeVVMwCAQAbft7G0b
DAZ75rYrpZIxdJ8nK8EjmUqE92gDYpnxAGkToJAZ/YUZCp1YXFJZnyLnay24A5AF+2yHUAasasFq
wt2JV4Nmk2kJP/bPl1qIH/BMD9N6OE1kfakmXzkXXStv5W8p3m13yrTwAI0Q7esfIwhcy8pi1to2
JVtZTZgqSUA5pvJeOsnIGOghk9dacINKYmzNB4SpD/8t96IFxT+GSaH1xHgAvWSVBrsjteTFwcQG
wxS/9cVZn6XTXOF89CvLHbg109y7m3H34/eh9bSq2uzIdRV6ks8wOsoS4fIJUxPrm6FhcmO3zJLu
M3a8qazMu12yOoBty/0XTW0LBxDrg6wSIYFIC7R5135hfiBuDa3g8nM/O+euQ7W1PW9a7M4vuE39
H4Yr7ykwZcmr39X2c6owCCq9HeYzHyfWeL6uvwqQZMsGiIQfCVeXmpIGBPTizscpsq0M7oT5AQMC
uOPVJLJuoF7Y+ZWD7MlIHeoojFCalnpKogpbhAZw2rYuXevQGXQ20IhiiSGpDsn1N3luhbdNjntl
MaLGWAfnYshzQpELarwGy0N7xTkYLZgcjP6iVMfpGiRGd+rC5UUoPL6lTLBlSPyk7x5ek+npYLyG
1Ir6zoKWDaAqnvYFaQAMETj6uPV4pULeoL2z2gwORCrIhwd5kOBtevJvJ5OLZFeKs1XWrwEwdGZ4
BnVGh/gqfpup47GLfgPRVZC0ocgsigkuJRvFjPOgzd7i0NqMn9wZT7j2W/ayHzoHGpHtPE63wiVr
8fj/qYZPQsjFxEtBMQRcLYrt95OVVoOlzpin0qroWGPwXrja8Hrt9PDGnvRmoDeaQqcZX05OawaH
co8slyocfiJsrpcdnsafpdOEV9NY4mOgPK1dcrlbGrRH++lWF7C3NqwplvSk77bC2xjnOjNbMl6P
QvNnxkFiCPhIC4yaELEmzfRklO7VO/GPfX/2xpOzZ/WSmx3s+oyzbmv6f8BICteHV5LuxdF963l/
+UsX9xYzMD2BGVjgQkj5PDoD+7Ze6FR8HQZh2rEhjYICk9LhLUkRteKMMMAYGdTVxaBPfZthyIZV
dfBoOeXkHXf8Ah2K1YFFCQB13H83APVo15RBeuMMJn7DWXyjQP9al7eNffpJXPpUeAQabxwQohn8
NGRJ/7xG3dPaQCGtMeh9mHTIHPiNexqfxv1fiSmDTtlQUOkpLpL6RNwjS4aQEXPi9UPhkonvHudt
RRVur7L3lC2HNEGKGdXqrZuvyzCtGQR+7k/8jwdGTCPt4Jxh/6O7fI8pqklwIRVOrgMRhaJGS5kg
UtM/ZUwo8ziAsq91nuI3BsoDewUFgAhJ9OC02f0+B4BDoi+8QSfrCKuO39EfIcUaNuPT1emQJcEL
VGEfqd5lTP3NuqQcumXciNN61kIeciDfTIZl4n9y46Faacwz0P7ipoKfgHnD7qZtvTOK3IHiq4Pu
vLtXH9byHQCM0GAfLz+lvXbVMCZt/oKUaBu9wixk+HzszvAR7a1H6vLnY3UXs5dHyymVUQ440t5m
SK8eAw4qLANQ7kyGk1nKUPVKJjAV55Cxm0tz8aP/iC7uLXVc7s4o2oMnE2DTgJ3IFB55vbV4MF7V
TzFjRIaJz01gHFUQ+otJAbiw91VjF7pJplbyXNE+U7vbht+Aj7Un+WB0/XFG5Ic9mXgT0ieRMXho
0ir8bS0k1FOuwEDCJROiNco0UOfO+J5cSZcpnXE1fruhsg2bJ9wHe3N+o82ED8M0fcWyZpSrBD/E
4j7D0QYtM3cTDPXnTZfx9rt9lj6DBNKVSVQAsxpl0x1UOb+izGzYCbpOAasMKzYT5kqZWUzlybcH
bjALspUI8RRCdVqZEnSF1FEStqQhjiIVdw1GNFOEhSfMDVUwF3jikPzYQeaX1JzfnKmnXNeIgqFR
B2Eo8tELNTBD3zfe/VDgxPpX0+0QcunFKhQUsRVo08Zxgj9k7XjK7OM9UKOPpS0/EK7doNze1oEK
2mSXE2dxnxbQRGgy9toy1cip5E1JWO31bjc0eSjWtZ71hVuDd1aS2i+Rzt1pcIINPAQ2Mo23iy51
w7IxwOZuriA9YDbcJGpLGVMc1atzj3y6kxQGZYunmlwy1rRZMWt3bwEV1oTdPebQg90zqIFLTj8F
HvnOY944W+iMhPpB7jv0DKt5mw3yCvP2dBpkeU+vHLzm5eDdcxXTbUaoBW4TzYd4jpJ6JSQkgH33
MOa0xrn9okMWZn/X5ve+r/xe8DBctnJLeeE7cW9mVWvQqew2Hlno4fov9/6y22qAUwpzC6dgu0Cw
mFVU/UN6BzEkK4FhqPDXOi5Zhl97oMrHt78/ZQ5YHCCrhxnAEoHgd/3iIWsYQgfrLluGSWlcdvhv
ffK6FFMlUFInECe/xtqiEeQqjFnBtT8wRnM5vO8Msl2Y1JSCP+sIoZvhRzEOF043jKPHnGuHPRDu
0fdjhwY2uwu7tGVpCMp1t51i1N8P82vyxRPELArzcVRfpjLZBG8Uqao1QrOckoVWLEQ2yeHkmD+i
jGxMHlUiA7Vg83JgkiGemE4pm6c4wtovxq4HanmI/zdoG6E5mgSpLdHDwhXH1WEzbu8LliZRQmT3
0W9PZtYIDn0ofr+1T/WBCDlFniNo0cnBfuKOfIIxeVIPNN+Vd+M4ygQ13utu15MVcxeYytvcZnMU
djHmeCaCGJRt9Dl8m7K+TNHrvjOLlRIpHJduzrNoX3S2CKs9ShOddCQLgWKKmX+5pwA29fV7KWji
izpNZFzbFkRvbP9eVHtCQK6msWKC5FMq0+EgLp5TiD6BqOGasd0xy5/zJVILG+vrPgJntCd+avu4
my0pku8d6zpuUWIkicih1OHtJo7j4KZE0hE2rAIWWiXPs6+3wtz8siIoLTjucTw5py5sh+2WljuK
u0OJjSrHSYps8zKMqwXV6PBDwaeFsb4+fUXi98BZoYSR4OqxisxQfZGtI7u+TigZyyfUTSWuXxDw
dw3LrbHwfh2C4fftn92QXPfK3/dGLdTkz4AUVgWHutaof/fad7viROI7Sri/fR6UqmfCebjPNXxq
wOLm/aBfTLWGUhgkym1ZOuCPN+wt9hMyt+Vo94Exh1EtF1pHSYVHWQ7xO34go4OYLbKA5Ma2j98w
NvViX9idFWerGxdOB/u0M+X5US7Fa96MEqAWTDkG8X12w9C4HMdtwqZHxbJYbu/c0nLPdT1AZRbr
OBPOnglgA6vtNpGKDeMr29gh6UmB/wTtcWm35juyDy8YkBKxizTgWQ468J3vCD408UgvKq81BhNi
3/Zza1dAWD5FUAc5auLU7z8c/e1vXyG1vDckAM4P+nBmLhKANvP9SXfGdtH4AFh4JvikrwXttjli
oHncjPzZBF2oDh5DZNHL/puf3Exc12QllnvyHEGoc3SOXdxUvqiFbkFe2nFEkkI37nvbHA9ACROi
97rUskfY+uq2pbHdEU3AeILK1iXJx+qwonmwsQ+BiGW/ujHXkIshCLToCM9rdhqm/sMvUsS/EAgE
J+Zn525xA4JCY7Mh8U4v5kOPdCqvK20eqdr8wg6YoJkyS8Qh9a8hvPXtrUbbyfcQ6cOAWf7oLn9h
R6v3ScKK/dvO4MzysK1tMZvBCx9bGO5HFicFNgKq2UQJPy90k3gAeX7gYoYcLdssBf7Y9prFZONh
gPLRlvUTa9jkSS5bdzgXJRW9VzJNpZPgeeO+BRKQjXrOsMa0bx7RP6LEOjxWoi5lRsU74zojF+GV
YagBvCCyBdbXja4KCchMvotvMPguGKn0rQyxcS1w413Aky3ZPTR//N6k/5PIzxJRIIZvaFrURNbY
37XG3rmKcAYFUMhhEIGeyE3JG7ARthhkqO6cVpqvRRPgRoVlRzaylQwLKFH3oWi1DkgBRCcgsq4S
6winWSsRDMzxfTiIWgHC+HXtRqyKNxc9lsvMGBZnI4Zw519xDapDmEoA+6ID5pFuGDNsr/MXuzq2
LHL20IJut5wp7DE0yRQpoEpOO4jI1YjBcZh2NBaa6Rh/SYzucKKlv0KKs43u84hdhx9NT8ZQCeWO
6I3vY/l/nX/WKcJtiedaR7hHEHWB8bgEq21jbKm+XHVlJGXRdCCqT2R3UzmHBB54011zRTnbkOJF
46n3CaYgOSKSlNvEmvUHc7IaGNhjNNE4UVx44iDKunoe/5kG/P1argr+vSYnJTQrT+AyY1YcH+Hu
bn+Y+XFC9C0ch6CUfWFOX8znksv0ex6r7gUK1z9DjMay15iZ2iSXwfCSXDF9dsbqDvrPfcBPEV9H
jWFn7SpMG2ele0Ji4y731AFLbQYnLMpCEbtzlSNeIjU3+3N/ex4UEJ5NdXYN87Ol+HV8OTJC0syG
wTLhYpAV8Y1Eeg8IQNMq730o775v9/fA0K/kL+edUQpS1Usk5mhawvUIpBjWhs9A1DFIXswYztoU
1hxbYLnKFb+j+LvSuRN8lBgt1uwDtx0pSl8h+hAMyM72K/kk57he5Yt8W84VQLDNZ69DIMxATvQh
D8GH4DPVf0eoSNAs5yzXVvQdcJoNWwi1RIBFVm2y21zZtNG+1sMKRlvCXrNKJ+nkxa7C6YoGTFYJ
ppO/ZG8mhMcQczjLozlUrClxaePtFhtKvHpM3lduRTfcB5ZrnpUpRohw/KT5YZDQjAxzKGaIXzf+
43sBe5zjKmB/xY8YaAMJ953x1NvtjjKary7VtuQpqsM3puMEfQxJpIViOs0Xc2RYOMgcBP/QTmbm
y0Wln4d3TzbOJXjQeBEGwkAYLVjhGdMdpQ4yICrv1kx4uurxG6DKBB/zMaIOU4KzeHhV75rkNOlH
ZdIagpfQP06/XDjwG8zCacpAJMjUaY0qKyOArYeyT7V3mzQ4DdXkmzwXBogt24funJNm/0oqJDhd
RtHZ8Tv5TuvgjeIJXVT8YsaIMRJWlzh5JG0mVyCaxaZhxh0yTlvJfnjPZzC9jVGb3QQkeAG/mxBV
W5uUwfnnNOAvvUGrMt8HXmCOAT2NIPoofJgsXPfxAW+s6vdzt9uancEb2GuYtkFETdJDW3daygAj
AecLQ2/DpUJTdH0OLo132mKt/UQPjEHJb2+t83igoIJQurmtIUl8fzq/mHTrE4MXgWyZDWzByGlq
BB8+k4YnCKrH0/wdlseS6dn6vswgp97Gn+MJQDC4zJnaOb19TS4sLIuCNE8eEYZnNY177YRdz2H0
l5lWPlAANWos52ung085yReiFBVXpApd6W/ICP+ejMdhC8f/0ajnQrW22iZzsZpo+Pu2POSz1O6v
GCiSVW69iSujxP3JiBolTxCGO85XLZduFgo9HS8sdLYUPkktTjMvXvIM7IUJfHayaEbNLHlxZ9jG
i/eYbkuspqCwMeXss001+PlWxEmxW44YuOMWB3bL6QMZlAWJJS42fUKAxoenY70GUktpwN6yU7Dj
S16lnMcElcGQczqcyDF7fWn3PWE6QEL+YLdXOVubMjP1OXCoZTnTgK+gV3N+USKonKy5xxyBKiLl
Iwk+wvJzE7HluYw4dfB7zh01/rjiMismGJKZ+8HrE2gBNSJe6JwuYouQ0cy1rPOYkpH0qGIpXn47
XgkGqto64/gBvsFtFR68J5bRKBx8ZSgOp12zCaSWXYPQcVoCD1JFkq92A/UWxyF5Dxw+TBdhAQgc
sryTXyAuG2+ID/KGpUEiVQYRaCxe7qDwSArlmvwrV9g/wONf5P7yf3wHZAgYev/ckGVszevkm6oR
PphywtPOU/nIEesMMLyOOPb+HXQAvXQX0H44bOK/wp+cUCBg6zZKR/LjxaNPDlsYg9gcSsColI6N
3JJJbV9G17mkMgpbAbIbp6/4pcnXQ2+2/oxmKK6xSLGWYi3yddeRPzTs/VDuZcTOuY5glTc0phMb
7xyYOJJ8Lj6m9CPiXzPEuVoAQiAu35qRFVKYxKKfbAMkBcb2H/EcEBFY7gg365mAseFusuZecgeB
sQscfGEbwieA6jNkJsaUms8P9/6MdEqs6WbWcYK93cyfBYwFCa6hqs08BmW0rHYFnGP71o9FTLo/
Y2pnHUGYCglNdgt+zz/X1GFh7b/js0ff/A72PVgo4jT85MNd3sZlteSdFUzVhlA/xHiFYRzDNXEZ
xlLv7u2fqzSpTH2gjfkbnCcFd1YccTEO9+jORON15BLJNThHkk9Q4ZxF1ErDScHPF2+FI+glF+TF
ZUBGaHb8F5EaxhJ8DK6R+AiBCvriZ7PHSOWKzStfrAxw32KwZHYmYn9emGL9B4PZb3uwimq3LSFc
qMW+NvXpFq8d6EzXcH+caKb7nv57VEHuQz7z5xmiD2OqaH0tdXSbigzMaimsHVk4f5Fj5MvJIu5I
9hxewNwEKSwGMb0Dvw9iqWSFbqMr4HYEQZEaemp6HlIXhndzcVyBEzlGZc7UiaGJbeA8+WZpi0MH
GwiFRry27eEzmWQWjkhQQ3E+BLBaD/3ZYoSpIIPm4+xlse/VziawGKuaM2cTjj9maDp4/slmILeJ
Al9svHA1mtKuU/9F0TyJaJV5XTE2YPO3uVsm7C3UKNLNUBhjEVIdMNtgBiSV3niMfepBmu0vkwrx
VwseASDjAGZWYedslpufjQoxMQ9rp3bgPkDZ2PTBqJ3QY7gjkya6ndQ7/K7A+nY+P0SKy5zPHO4m
jJET+3w4HUzDkOHzAPFF4IRjpIK4BXb+rlBCqT/68985+WKyHpd/1XGkDSjtPm79S4PdDgoeXPbU
/RquWsRa2vsg+Jk1Cyx/v0RZ9HfzmmX6Vx3LVlGun0sZpincsjiRHVb2FVT1AXAVr+4pYyaE7+LH
MWfgOUykXE6ZyoqJiASiUITRGnA8k/w7Y4xXIZcvmemgQZf6mKJaY8+mAWNblOm+zLF55IbGhgmA
y+aA7/PZxI5ywrwdSghEIjFX5rX/fa4YViCsENZlXvCw7khddOzSr5BPxItruVz7PniHROJAD1Rw
mxQ3dUmolCcC03zoxBoSR9gmYkWJA/l8Ti2zkgZdQqAhltODU6eJdYliPZLTAVJ56vU2vIHhbgCk
mzKrEvmxKgNrCXmVzpHNWkaZMZIqPqagpM6kmmHG7Ne8e6Fl0Ap6uH0GtSkXRmGHXEyZ8u0ooCUy
kYlNgEEijrX8BHp6SU7++v9mqzIUu9Dk0ZNwceUzZ9o2WmXJCpPTkM7KrXl5EkMjoXXitia2JPJ/
YtzVt8etASTdlYyrEf5v+vZp0cfAAy9IbqZM0cT7o0dr3nZUuxh99jwBA/PHYai2wwtAikWkYVRk
4m0qdhcUrFtituRD//wduk4/REjKKHs6h25pmk7ghfRyfK+BW2SHXurlX3CM+yI+J9aiPebfxOQZ
aNoV+S7XTVzX9GBFOd7v+MBCL1FlGc6fFB77yRNuBuB4VMH/j7O7/fv2jeLoWMgYINVXGnCQOPlD
W8Ecnzf55xJBgChvFaDQsKb66BJpKS0LmCSWAlgj8EX69BKdFmcX++WhtNcnDP6EawdPnX/gCG3j
juUSKfvrkBq0EoBSLJYhS3kdqSqJTMJ1+bViaYyMqUHXLAZ2ZG8l4i40FduciznnaE45MCWhx53L
NXI8ftMFV/W/BHXJCjo5U2kEvr60TtKsX2fpghXKahBHi7N4/AzFoYcVEbGkKrRBEgvIFqqyddO/
08DyfNLHy6Cb+wiRAhGapMp2w46T8uc7ILGBTZBwZLpVKYVARBIqkjU485XCpvtXjXGey1BA/khV
I6XYm58mtsGyX4HpME10MnACBEXOfySd1ZIiaxCEn4gIXG7bXXC4IYDB3eXp90s29sjaMND9d0lW
ZlYNMw1lAMQb1BxvR8apP84OVnosrpC1F3UTDdGwkpbzZ4vkMqF5Gip79nl4VVxQNP0MZENQmP9l
BvwtXqdMAfR2VsmDfkQlSxz+WZRXbEAdcmZIMio9uKK+m5FA7NOY/hLPuDZu9VuL9Q1aHl20sZET
paArJFveD6q45Fi2NmPtM32ziKBOdcPDDJcF4jN+cKJBPnTHhMeCcXGV2FH2MIdjNqB1wYOqlhu5
bhvqRbN/z3RiYKE7FIVDSsdcVdEwdcheQGaCELCMwiCKEGG3uw64BbWukg4wSx00aM1REZClLLPA
UVE+m4OMc6SosBuvOzuO0d5p//4ckFAelbrTMjn5ReIxdTjxFaDCvLmVULbZMsNUy0mwx8uap5sT
wcsFxIuRbKT4aqKINncSR6ivOYILWY8oKCjYyGaJDo0QRIQfy3BKKVmG4LMq0Y60rbje/U+OUCST
F5M8v/7vxZBNmI4YoJ2KUhFMrtYH+3fdblyROYVFzcIpMnRHutwrSmP5pPBNhEtxSYRVH/W+hWHJ
Tw6FNZ9Rhbd8oWnE+TN6Lv7lK+UDyrwCUAAc5tFWUS3mBUsQqMIISE6JyyAUUmBgi30KY21X2Hcf
NpK2l33l27B1gvvGzZeL/MSst082Je1JhvBQbLTPmxumCQX+kipCiwGQDMikUC296nimg+B32xTj
5IYWb3Omxbzdrm/DIYoMA54My6FAB3V1dCp5bn91PHlXdwTfdItPw2Mp5Ewi07ZsELlJps/+Ju7U
/73b9Y35IRwaAApI8lAKTOsHq8Z8m/Eyo4NStzAEzt1m70hP/PVh1CagsvXpMfvYXzQ0UTWv5/tu
DRje3/U596tlxf8cvfuIJugb3Z98rv0ETRyuJu8ZNKCTC2EDHRYDk+A5WEWN8YtV36fFds4oIH0l
JTpy1rRZ9cWdORgU5idsTHtVN69Iy4/kJtYZ9Qv9Ai6tA+beFZjPQFUtZpFE7iaQwAi4GNrLASYD
PMWTcxysWSb6XRb9Jhal4PmozremX2KMBjYbPti1hYNPg1ttN7zLYp06DTxm7oR1PBBArYrOBs++
s3Pmb72tz3ISfw7upd8Ku0RaNjsVjW7B3g+uTCPMNknjD/ZZemgATJ1iGFxAIVVrpLHiJ2PQXjDf
gEwl0v55tPK2aHyZg3YOY1Rr/FbBAoLa1M27UI5Sg23Vx0r6vJortr3E2z6D3tLBagU1UVKO6Gnx
MwaJf7ro/NGhYxJxs4zy3WSLGpSbRg/yvbEp46QSbb/mhJarbJXspLXYQO7EevvrIpkoUy519gDK
C8iVsFRbOPCkG4tJ9zZEY3KL5o3e+Yj9SXTxz/nBgbJ6htX6rZkv1lUUXpyc7n3HUpRTiOJ3vOvU
Bw+MSM7TxvLeMBnBmtXh3ca+ii1g2ZGj6e/ZuKuNi6ts9PAZ2OGVcHi6EBsxjWr5KP+hGpj76eTc
vQx3pQi9fjZ6wQpNzzDPGFpW7WfDerNjIIWVcTfxEoEzY+5790UNljBjwIN/aLn8nRp+EYXs3Ifl
iZp9C/nkHiBW4oWxy/geFw12Z7WSfR8L5I1RmNh1JkxnVuJYpeBxie9fGXLsKALKy9LXL3+zOmR2
xFmbNRLv0ujy4SB9IRByz0tu8ygvgks0OedPbKP2ncl1+NhC9EWAm9SO4WUblWiiK+bu4b7QLDDV
3UZrUKIj4E96IpvdsepsmutT8mb8ZOyxJTmOXjdCTqnbhDhQq4WsUCvRy+/x+ODr71cjqqYfh824
bsl9A04N38GdfekP5x3sobi24nraiu82jiAYqcn9825Te/FfiCTwSmQLfYVaUk+bqRY5Ml5jmeMX
jlxwQCl8XtbyWj7paPNuyb1+gKT0jTY4lxXim0Uj8XLkeMbs0yxD/E0r+Tt4YQymV2SxH+e1EX8D
gCz/Ndz4V84AzLy4wv6y9TRqNPZWvdQv34IifJPadVYoIPLA2rrQMM8fxP4H88Kch2rF2h+WD2sD
qpKWC85360Fv7sOc5z1udtbq1dlO7AMRchPtr7PWbVqcjK/EWriTTBZOcNj5wUyXpc7VT7Yt5sey
900OhLuSU554L5E1YWx+WLVVMsXUY+XiBSUf2w/VldTZ3423SQK5oAL1VMLAznGKVcwS2zTwRfcy
P9U9RtCVF7Slu3O6u9vW4HYZzs8wYUoRqsF6Zb4/Ziv4bu/HX3PV31eKLDU+Xo1DK97jcLHunQli
foX7XLJwfKl9/UmH23A/hrfh99Hj9SdFitFr6K96E6eOYxU7AVYR9oZUqyDtbGW4eY2XNUnrMDSX
snYo5w00W9vp6T14XNG1unsehIZ1KGaN01+92uYsvg/2vdWpEj1RcxUb/vPqtJBhy47ufEqaLQMl
4GVeP+dbkIP9cvB137WwvH3DXdBGgidbbuYVV+4z6BmMAQTq8RvSfF5e2Y34aqNo2OlRMpPeEgt+
Gip6atuepLcIo/Dr2tyw/fFm8aw+TGgfcprLRCBAxxMBMCCQ2vWv2MRymYCKtv7wqdJr3JVVGYXX
hsz/xWQBf79xOd3L0ct9zLmoGMJ5Mu/amIMbKCjmBReIPMkULFP7pTmMDhYUE0wqeCR4auqwzgo9
ubNU4ge6R3yu7EZvFV2AIlDkQnFHYrIxSx8flRexfGNRq5N80SisooHO3tBdcNr455VlsBu737z0
W/A7YGsAbMp4Dke+Bmuw3vVd2iH52Z2XUVbsaEFfJdnPmn+IHQVJU6eHt4X/BXamgeDh8son5z3D
aBKPl0vVqlC3kRSg+1tY64BztxJ5OjbJjwyg3TLlw2jV+zmN2qhWMAPtlYEeXsYX67wHyle3ejYY
IONFgYUjo/IBv2bv9d6818LWJWShNvGUO4dUp+CePXZkf9IGRq42TJ8nH4NpmHmdzTMjO0STtGk0
4L3XAv7v3qHNfNJt03wNS4DQ48OQPcjeto+aiKXCqKX5UTLpi7SB5YDB2uAdyE0ORx1X4UhOlxMx
KfxmB6Z0hEKHmQRhGein6Vb5GXebh6CBYO3GqsSqU7LLtPIsc/Ag+TlX8w6Dj1l0I7hhG9HKN90z
Cs5phRAn1eaJTYrlTqFXtaqdaue8LPQA2S/zT1oh7SIpTVrTFQMwDARG6gNRvp7hKVzyl3tN3wUL
39scbnhw7xTjTbgJWUKJ+9O0fLQdSv8dXGWG+iBAL3vf8u81+8W8bYyg6nCDP8D+MVp7jizk1YYl
ehVpistxMaFhfZoekoCj9cRGfXXjfxzWCT2X+eoenJNTxpXrkV7zb7waNsNj8O2dc3hPizKkrbwe
3jrXcW3x6JQW77h3cvT36uHdRddpTAGM3CcFmb9DE/VwqukmwlGxhFsl+9iH1c4qKvqFqbw92+6g
SWLG0MvaZHLd2HU/zsepBSeWoDadt9t0Xv4pu7cLwaN7vUGO1C/L0fQTrcNy9PDLqGeweO+uw7q3
tw/OHZpkgaWLTjV8vlVi2JKuNEHPihiP3839275+80ZWxv05ZGtmjf2tcPtBuM8bD333nQHDaAS1
MJqs0CsDbkqUhAq0tTX2bEWDyFPD+yxHoU5jpyZxSb2Eq+YUeUOwH1/jbV4cXHu4KbAf1t3nu/TQ
WY+LsirQKoxrjJwk/YTl8AA9dNe5LjZI/wB0PPheJGWsz0zUC/JRITV0awtEOWVvhQHWoOzxh3k5
xIoJAYNGHQenwgSlx6fypm87CbyXkQuU6ni9HjBiDuIKfxt9yt47jBqS3b4Z3PCc3dBNFp0J0lN9
QgHWuK4A1GVFsLoGWrGCaeDmJH/OsyGBy29Ls0ZA+q0pdVve8gGhWD7298ofwCJWg4XIbPqwqszj
CLdYpfMUS+cGuY9rinIMiNo0o4ELEgL8kTy99gIQ5sMm2fV036cK+BiY2A2elAtvbDzhHzMVYnV8
yURzsm/DlLO9KSZC1jloOofRo/u1pUzjtGlNPO+SeZTsZUYJQ6OXBaSpwPvfe1x+qVe75BKZVz4W
QL9rUDXwnPy6vAmXQRNGaD+BatMYUIMQjN07ViWjINmxCiJqdgZRMDFv3oOLbE4Ne5QBEWn9VMsE
DEnuvFsYWVClKWFIoXwzSqG7TT9DYCCUR02mXxODNfADDFCkswPtnRJJYGZCRoUaCD3S6YnkJXYt
SWXujkZJjxv23wpH6Cx3KuyRUviQPzv6d4A1D2RPkFHBtIOzPYh4oEbguF+bKOsihfFQImsg8TFA
Yws/YRgWORyzswm1UOeb7ekvYMm9K2CxztYxcEv37F7jdXDs7ReFbLl1m0kFdYbXYn2bcEn23Jl/
t0Bitctg76K3Y3UgQnRWCA4myQtI/wacj6e/983emTb3FBxgFAQ/4upvo2ZczcOaUY9xgYOR2s+/
Gc/oDHh8WPBW01VSDi59Adt4seD3XjMwwp8kD8hggjVyoeFXJzyi3WrovfsMECYmy3bYmLxgilPz
eaUc9TYgao5NEDg7Qhg34V9uU8DlaTqcSi5BJ4dleGNugbibD8MDPvi/cxR3CGjgr0FrJJ4wsjzW
rPlsA0KF6/EHK57hjcNsA93Tln7o6HpscDEeZNOmU8iuEFOIFXq2aVZwIHr3njF03ZxWh6fnxCle
QZJ95lBwz+afxjWs0jRvYeGI4Z0xST7ha/biO6zzQ1rGglG7T6/mMXgmH1+L+eoejg7QamDu3t0T
KxmuJnvEp2dEbEitl9wjdupNCF28l5hOjYUyKPuObpNRGGlrg4R8g1owpY/DUwgDk2OvPNDGcTwR
bMWYs0uTd7GliL26zfCdINl0Til6dkLcCr47oy48Uz70xqMzp2VCF0pdTdTb2rf04MBZVfSlz2Ns
ljXbG524cQOTEVwfD+mtYHKNjkiat1ilDmpVS74fUKRnBWZNrTMa9L91D2MbJFp7t0YVkz08zGnY
pN3bdc4MY0dVcsNsv4Bfv7b5brv0GV9zqP4PoGjk0n8V+PH7uFVw9y9uHoXubA/WVDCu+KSuuAov
nHxASGCj4qSy3OIxx10oZTWfOwFbxt+IM11wniNtYCi9mGfhL4BtwYGrN0m0MQZxGqddXjOTr3Ef
XZ3q+IwDld5xHfTT3Vat1ez54rVK7H6/2OG61/jDiabXtNm/GLd4kNa4OPVQ+8baBolEHyaDD3oH
asMxZjy4cnSKtvzx2oU5rYGw8hAWA395s904G4VuJWN/JZLV8CNjiokNTz2DdogQ9JuV2atYb1fb
+fRo2CQVNxf98G0x++xrYoEy8HY3lhuHC7ZyzoveNFjizLJKV6SYHkxmDACLMMRh2/GAQwZQq86d
xB+Aa8Gw3V5yP5xz7+PxK2y2wtLiZNXQHSpGRXiDJarE5aNVn6+6g0NUniu8VdyC+kNC/Q3vyBGT
LgL23by7OydgZYtWUjeNGjvT7a3XdHiwGP/AquyHfUUuFlIwIeHB/e1WNy+MNdAjMENovw3A8QLD
AYBGgC6KPlcxml0ItQTeSN1f4G+OVRQL7ts78zWqJHWg/6s3H7CQihlXe7F2hKDDi/3h8qDukqqy
uqWOU+urZlIIH3g5nPKJAXRpcuXV+gUfuP8Hk4IzAD1KvNX99Gai5cxmF0F1LDIIwGcZVoMDO68E
ZoGDvxNT6XENpkE9qALy8BcKndcHpd3N/oDAnsC5vmwS1sLcWhrDjcKVgwXgGD4wAm9RpGqHxdef
pUIxT4HMmXfj3+gvx8IXNIu25bSYMARqZgdz3oYtDpILPQcb+wUmmgAldDKVWBUP22sWpKvMNj2P
/TGeZWKvpPiY51bH5Fgw7OKh/6uM0M/DQfbCiuGRDrYEWMVSC3T5ZjNDxUIgDJn8kW0hi2CvYEcv
BysXbNBJaxru6CoD0TrsBuJOabjmOOwrzrmtrMcyPwi6FZDr8LpqDDd9H9Xv2wDkYuSQQ1SHt1Vr
n4F9XaZCf2V84sXHrsPaP4bGvBKv/InzcKg2wRZY+i7PAAh2qTGXz3ujd4fhQ8hDbkL75zJMbcL1
BYZvazGRToR2WZXR5rAhbA0u5laZOGGDF+AcQDopGp0ph5f0HTVoIScqOgKC3dlMOp7JMSVXjBhH
555No8iohEm4Fxi0MLS4VEcVH7c1eKxwMkRjwxmIm32BGM8QnDG8pt7E++E3UCbHFRcbR6pkTAR8
PMKMAduzQPbmgl8MV3sMGMy8nWa89ul22V8jnoYVC8B/2NpJqs8+43Ay8D17N9rAOxIeGN/C6MzI
rKCRZZrj+lJork3DMbA14PsQl60RdQZeB1Qj7TYsOGPGkPxtpc6L8TtcQhdthGkHGMqPEDmwFo8V
TU6vSOxYM7hGzI8557KDbx+TWevHV+gcF2B32YuE9gMRVQ8vKR7JWJ2DtVyS5WImmTbGOc6WJB8X
LJJbRxmr7LFrPoow69Z0aZ+uQOqZTzGJt4uW/Vvatcfod+WQQJd9LuZfvqR6pl77sRlaFryFeNtD
0k5ZkELDSmpQakkrxNJV6pkBFt5UcaOpGeyczpVD67Iuw3jycNG6GLJeMjIjwFPCoUOjFsPIg9Pw
Murt/3SLpg3F8As/UbjBnnk239i7m3rz2ACVlT+tnm3jvmYMiCAMUtALIuFEAhy35w32NhCY5i50
WhNrcCZ8OJ+0BKGvoQ7x17rtC+MU8V7RqLrb9BAcxsywzXZ2N223q0EK09Ze06+1DZtqu/nzJfCW
HXZprR0CoU6PZGXcJryb8kK+nx77F6yiUBXaA9QKGRU1TGSX5piQ8DY53hseXcEZJZPOuIZ7fp17
PoVdVTKnatFYALXcWEuVjn9UmrwRbQpRhITdrcvG1KHEjyKjDKZLTLoWDRNh+4IPzxioMtM10LIt
mvUqO67uQCVX7NQrNOecvOiJUQLdl9tCZkGz0r72GwFmFKOpshnSLUbv+dYlkxGAdg5vRbDyB1XJ
zqLb4NQbRmB37m/DXA3lrQOZIOcJDHB61bs/kVuubgfkVpss1evLCFPzmq5GIuMZTI5wbeJKwsLE
nY1MttNCOs8Apf0DVIhbMYHD6WrSRbrhx9dXVC6bjV9T3n1bFU4/3Fai/7E7ucI+gXv1ZCHRJvmy
cBgrGZhZmi9W3Yvd8o6Ev6v5KJqffI1jRQwOpf1FMGHfwy2mzXDBmi6LrbH+h8uCbdiqBh1UZ+KM
RQ6mcowJtR6l+8AYLD52zoxedwy3DrBZFvLXOTrsY+luGKNd4u8MuSsKjKDt2sAZnfXOMHsvi8MP
5uGOesRitHs5jRu0Onpfw2Yn7i5nP29X87kyfLqv086gNRqaEuIPz5jvyYRSg0uWzzF6dLqlAbQA
uJ0InxfEQl6HQvNqdlaWSSkOTvfTx5RhAEIffEQJT6y2GwcBVUNGzOSyBtK8QyLBkdkIMBsBTiaS
E4OlIDsSwAENmX5ykaB/HBmZMnqiMo0PfmYwYWXAxLgPvimaKeROqMvH6ZnniIgIc8ceHEwfWFA7
Z37O8vdQEX8OOG1Hg8WCT2zWyZ5y3F/ZAFjZiCLXtrnUpoxT4yZssdTRdJ8FHyoKUlYiRp/ha3ju
a13W3EXYe7COtqosyB86qxxfYwq5hp2ECue/1hpHIvPTffkHJ+jVnXOA6zAf1c4MNbrGFGs5NnAj
rgMVMT2oSH8hWSsMTGyVzjwsqpl0n0YDrNXo7etO0+GLRmujPruaJjmkDJnSsHKyYcuYxTQoZby8
3IHbVby3+QtPmx3VjnOZlhw4cBpT+gz7I33l/39B7fh2++TgQ67cZbTfJXvtJdNO0BEoYiFipPnP
XFb7FVy2g7YsRUA2+81tFjlqTdzF4dd7jsHZ7QS9LUZhiQuPfW2mMAZ8WOhinY99wrsm4V/LOUBN
TOOCti1baXsRRaxDVZ9PP6z/lZ1CXnb4GCoaI6E3D3xbLxEqRJvP0zQ+VrSdYtrCyska8b0Ynf7e
ydYDSsd5C8MYQsiR1ncb5xgsDhpZ648k0b6FjZH2j7eyujyvKOJlh5Kwz1OtEfEcWBkHDdLckoYO
4EXWfjIPI1PxHyhd5D9iIgLx2c3Tn8hKlLbYO4WWt1Vawn0ED8laBrVH0sBfCQ4ziKNPGsSZ6Bgv
f0Y2W5fUifSHfX55yHdb6vm4hDltcQgHj+ymqgF/TqOactpcfxPXRaixuHkMXX2KXn7WJrn8gi7M
D07prqfYgSqdQTqPv3QdFMzzjAsmSi8RAMe3VrcETrEfrHobe/bpy7IAWUOXVyBQwlZpsvGkDZ1A
dG4IyB4EFJM/gUSkrR5F6C2Uy66/ttrww9NtCncMOwLG8RBvYQgpNxCLJkjzWPoQtii561mLjVRN
qy2KAAT7CdNk6u9ssUXhZkJhCcyO7kGEDaFxpdRXAb52Dj3ePnwg9ipAKNlzkmCMOzNMA5JJoM0O
kBwwDIqeUPLP/qN/aD8jkVkrUDl9DCP9dXZgFbYoaQ0G0s2ls/FWFOfi0Ch3id0KifAG34zhDfqP
MpPpj739Q17kXxJ9VZUJfJruwoaz4d/Zd00O2Xdg//LfLl8Mp8Un2bFEg/Qy/s3jmca7dBo+3zH1
swiQbe/Vga4wlHmYo5VJBsZOys4KDCi4sUQ/+0ixpk3ykHXMwUAS3rt7d5ePkKIUyW1/IMROUGNg
P20ZhE94Sq/9upHdHC5t80dYynZk8Tfk88EcgJ2dOg/Up6MACiKrDIw5XHfiatXBboYhxtHt2Pag
bg2IMj38kwWQ0E3CpgJTa2Pjq6xHukRJQQke/ZyTDTotse22zhH5ATHSZUuiWQpZqHHEbEJUiFUO
JQ+qBi4KeJgRV3UbIQ8ZMwzBAK27bKP+bSn6rQE69lUVIP/O6VN2vyum9kdchf/cDHGN+xjUAYlo
EeZw7xcD8m/SbS/O4d3DlbJNVf939oodQD/gcE+r4neI2FWtmPwGtv2EdjxphX+KK+ZCjrl6GZee
HOHN9X/VwO32os327qMxGhi0f5QuKEYCHi4eAHWcKy4GPCbocMzzDRJTjMyKdwTJZzE/hgUqNHYp
szccgK9NKfuGlWm7CVME2xwBYqpV5keVEs4z84/7t+yVCTaU1NgHXAHY5ekDr9JMghErkCLZbnti
Y7HALOAuZBkTsUGUne0M48s0ciNDQGWbTMqmqoBdIg5dDm9aKiyqFih4UlC9IKz/Hl0GIkywvjjo
TVKdA+K8tnvYIxeyKydXOZ15Mon2P/Ed8IR+g/g8bsFr1YpPsI4t+GBI4bvcA45gTtehiA/gN5Mh
3hbpBxaV8wF0f0FGZ96WiL4jvRhdIRYmxAWHqAJPB2IWps7jcZUxW6ZFnUxGGZJoCSsTFO7ZfxW4
KGYsdNnEreSEnIR3UkjRv0Db7VIWk8BFB3obsD4MHz4ZVES+HVGrTUPUbn9RwzVzPsPsdwnUKLHi
NQKAN20mhlp+PkoQHNp2xAXDeZ/DLy5dQIw2aes4KXRANM54OTtZw3y3VWgz4+NZPRsuu9EWLLOt
BJyqCH0ugWpBD7yHOUho5MRTUFAg/MaERWf0hkU7JS/bGYvzDtwnrH4gGi50snZjaGFs6jPmiNZ4
W9pKRTVN4Bbs8Ovw7GR6cabJSCjzKDKDwCQPYaTG/hsDZPCDXiKQtHgUzeek2iN7igEO3NTnxjqz
Cxv9RObiOo3HmnGIXc2iYmcMg+wDBQt6kgOQZSmlk1CBhYz84m1d2MlDNDbSoI6/HPrfMvYxxDXq
KuJDyupYcppAyrLV6yD+QBTNeYiHbNch30NSq/HjFQzjh32MPkjCnnCkSTepr67md0cY/dpRJMe7
SM8Vhdcw5kQiafsluJLIufGlD4bimTdqFlQjPemH8fcixKh+9WjK7xYVMoxsNqBC8oN0L6UFFN08
DKlV4ciBY6hfJUtzdxmKeYEo9wQXnfM6jkP6dMA6kPhi6/IjKo/VK5zFJvSgWpvOjIAOvEP2JS2o
qaDXydpVa+G3fQfm8AnQMYaR/fQomqEjKk/C6H6humv/Ln4K2fIF3EcPqaWmPDFsxFYrWPgR6hgS
GguXg0L9RC2dcFWIXRjJqONivxbGEhZRQs1pPrQwKUIOx40Ujk6zC8sezj90Y2pwj3sQfy3+en52
PVXcUG9A+8Btio6ZeB7vAN6jZCHDOA+95XKJAALM3UMh5llLvcB+qJXCV9R7H7wJzxEqFuJAEUok
Z8iGdEitg24BKjeqR9HoxizopXpoF3CqiYcWOP6eH2E//JjbLkeBP4YwjPMA5GJ+hmKPvGGqzgJ5
EXs6/9PdkEyyxN5duKDRjHKhfSeKr1yYy0xrGWEdWICF7Jhv5MeyYwsn9onjsHVP6LGxGBMbU30Y
ykzeiJ7sSkInACFQHLUaMmFG/nQui/nFytjYpdedR9GmS1dAbmjrYVHi+BU4uGR7i3ZK6hr/1Dsh
PHUPH1dVaUgdc946l8HqP+xV8uFiaUDR4qrz0e5WH1/F/O+vQPmMwoN5AecSUwL0tHAaWccKSXrV
uxIdu2nZZK8qTwyhqpvxLChXCL3pqoiguYkXcrxoG649UpeEJwblxw1YKJeYPre4lXx1X2x0Z5kX
nL8fPJL/MSjhosZp9w09d6ZFYgQEjJEQPgxrFvcTIYMWnpIMtTJvznlrc2h1tGGjZaC6CAciGxIr
LNYSGgnL6qivCzHBJAVq4zAco/gVau7DJWE5scfRm80o+S/mIUipLXdooBxc/EUDVaBXJII2TTXI
h203LeLVKhHLX5lfS9HPziUX+5LYl/+oGYxdeAJZXOZVBvsUzjlVLgvxQBq1fExiAHRLlF2IcGFf
Dsv2THZaXR5a9MSb/Oux0wQurhZhybPx5LfcQo45jkOXypYLR86fbMFhi+Ho4BcdHkAscq03bUQP
UPpt7xOKuK+dgDtpBgPFH7iQvor15WR3caCgIsDQ46b9Cn5GKEbHZHw8MaJ5NoloccGdrkan3+LB
wubBRuvB6oQ6/tegj1YYCyiQSkW6gN6E7plXHT0DHiTxd9+OFY+7RApXnKs5mcHv0pkmvwACZ1Co
K3FSNVMFs9iadQr78JBvLqvWualkJIPUJYxRahaaCKcLpwoc5jduTEiJdmBEPAyUpjiwZCObk4tU
KTn5U9qS5bITJCOeDh6UAS4mia3clLWNLlA3QnQSrh6X9GU3AzpyHlqIpnQHJIgGTyPvkt/lN5XJ
1FOIdfHOQSPnFfYqvvMqjH1NZbUJkhtBHuYw8sYHlDxfc9tmBhpVh1+Z4b8s6D74sgAkjSBNUVg9
qR8/2C1+GHyztPFJQdmKeUrAbLkIT4fZisIi476YzrFNWwQc4AKxbvs01CM7gS3Np0ljUiF6G8BP
rgqWaByJh+NmsPuB4hbMvHFeovRhuoP7YQNc7Bh/GN0vz4w3zvm792ka395xfM4v6T0euVwhQD2r
FuKHUTKAGqUdwjO9A+0VeSJPtR6PiieH25l6J24Vo+kbCp2RsjxXFN9Wq2aDfWNVyNXXtlFpKFil
mKi+EBoDlxrqOPtqjX0IoG1q2eWTyyHTWZjnjE7mcLaTzVD6Habfx/AKnUmVMmASPA1xh6DMMipZ
MO0+t7ceJrYw8fQ3zgInfbKqMh2ne2dioBg1emyi4q1RKO+6wEPmHAvrs19ctgjdZfem3d3rSHvG
kbztmUHnNLEg2chRUGrBHoavDpStQN9fWQ2S8g8s10D4BLZLSolRwSGjkZatRsIbzz7oo5SE4n6D
L8iVQC0shS0Ba3Kd6V/J1y+z6BaZpekRgq/AdMtSMQKbjN9o4jZDakORY30ZCjzRpN9sJPd88QPZ
/Zui9coKRfJFtylS1OTvQEJmX3S4A1tC0Y+Aevi0qAcKBD0IJniiDOE+p87YIqXz6OpF6+PiWCIm
KhxVE6LRU/zSSN04/2Uky024/CVKnHGM7bKDIQ07weXYh28JubbkqypAGKX5T9lGbxrU0ZwynCNx
aYewyoMJBTQHhlhPdSXyN3lViso7+sAa+R9rzpTV6Tiq239kwp9l+o5tWQBIuhF354ZliBT5LxHI
YVcx2nnTxpLEw7s1JDmo5mGW6EhLx2cZDskQmNKyTBwSCb2uFTJzxa1kOB4StTCS657wPCAN41jA
VEJCyBNziZI3Q8omdfkPlaL9HhRjAkjLvhuMfQy6p/9KUC17MVssRFzcNbxjjsNyJRZIGoNpb2rr
WZ9ndQJiGRQtYSe98gePr+LFoAGKyJSgNwJhTGiYGDNRDbN4tuKqW9J2obKX2AUszgZngjWVf5Sx
XBnxDTGbWELgeefFv3mLRdqqK7rUdqw07bwH7JI0VOSeYt6QplDsX6JqJxpAdLmHTZDhtYWQno8M
J56iukaYUXFIOL4OSO60PheTS8dJ+dhDwAf3gIelrP3ONr34yr05C1GNGCcED+PLXeNnZkuiSH7G
CvlTfx/bnmmBv/VDNCdBkXKcSieAn1N0sYsIHwGO456u77jPqSmCZlz998R41TlwAisZN/iUq1gI
rDk99O7rH/aiGEjpmg4Rip4GexOVWlyHwiG1KoOm+M5SAEDgyxUHT7z67tSwuOkGjJQ+nWqEiXY5
Kkf4Sial6RbMSz0ss4KQSpDT+6u690x6VHhwSA+EuBnQEtG/W+eCXtwuh0rTeaolnPBBnGkD5g8n
+6U1TrZq5IeJcyuvxnrbqildsD+oxRmBujvTqlFkLwVevME1xxkAda6uowTBJaeO3bisfHQMa9Tp
3S4bTZlcsAMbOdzvmb86qjJVbRwzJwWAatiujLdVjnc3YzpKyj+5Zr9/XTMFEalMjzAxDPGxxN0Y
oNec1Ad9/l/RtNrtbo2KZ2u19Y0Y2PAFOhy87L2jGM3yDPI0LaL6TMqsRZfDMXGBnVYH0CbAFvx2
2u5cIxtm079V3rA/OzfnwmRdmxiZYyPORvoU4N6xg03zJJr9GghGwHvDKMHWPsPFLrmsnuCbTDrA
QWxv3K+imz2c5IdpOcBPHx16xSgm/0t7Hm88HJmDxBfhNshIB8YlihYL5KTS3+Gz+et0JBwkM9Ke
DtwFTwGfxM8yKNJcJfaxlr5GEUY2JNZgAJtbBDE1aprxNI09NVYRiFsErzJAswhe6/AdH6zqDFT1
ZaypcMSxAtV6+WJ8lSnBpp1D50xlAhBCarJflkFNqodfZSTIE9jSM4S6C1Qn9CW+hsg1qDruyCFw
9BASgK6JQlN+X/ewodgJ7EjjIQmRalDt3757TXBVLCctJCY03my/KRnFVFuI4Z6AoTXBooswc/Y/
nkWPDYhkPhA7kIGXBS0VMvdA00V5MpI7tTIYCfENP8/5f8adYob6N+yUwD8Arkjo3j4sd2CzfiAE
l1x2eaWP4cPBr+FgX6wXdHuxil8OOoMbjwNsU3HbCj1tf4VYbJb/WH0Mx/VmNVifQojU1WPTpfvi
rHzdxo+DIXnvpfuJoFR6mNGV7Cdcn55IgZq6NgETratZ6WGZyf62hFuEIgJiM0WOmI2CQDL2ZeKM
gZuOZJQ1WlAT2wr22XDL7xCvG24Ln4hLVxcH1hkDJYiQ7illHLoCYWIjhHnoMTY055GdFKMinMEP
GD4eEG/UAXhOLLGeBr/A+o7e9OU/fC7kBJBLGs4r0H9zTs3XlP44gcxK2Y7NOPWeqvU7G9V4KCqU
/tD8rzxIUuGhxsvLgQZ0E+ZoklKdoQ8Er+nVr6gIvXbBfpkJvZIy4PBhY57qxm26/zt3W0OwKCW/
Zn92MxuDC1urLsSPFq/1AAz4BEUN7Or5geeKnNvgLxM+nNpAY6kJVcIvc6wtQbFNKnXVZ+ph1Ekp
3sIoLJo14HQ1r5S/3LFbpNZqsCCqScPLdWLlUCySJHNYjZKKmBgyrv5lnV7BrgO8S2ubVlC6mQK/
8VxAOMbjkPP08uPpNZGsFAgxO/Nx51v9Qp4GHU84LsaNyMo7y2rInGEZZRDeYNYF2u9bXRn8o/JJ
svx1dHee6CWrmKMB1rBIhBMcPlmM3Ayu/pYVySVMLvCC5VrhFsVUGIjfN/CRpgrCoOKQgPZWHPYn
Qy1YHFi+XIqEtN9scAcof79tfeXwyHERi04+gAAYGHqYN94H9WJYHp88tTHVpIAU6JuR93hXLzqh
9ZNAzwQ1+HBb6i7+FZBqyleqiV2/SmHZr+eFjmKjVks9+Qh36rFrVEURp4hfic7ZNZOblS7ZF49F
EKM6F0pDCSz04Yk8Ic+8HEXQm+ODWtzUWek7/YouWVQo2zcp/DgIsSwq1OWQPtGZcvLcD/r32Xkk
0zthbUpL1aAw32YlBuMbKD4rr8m7P7SL8LkT5snNZcXBxfo1vSQrb8aI9WtdMQmi3GR8RuHFGbK7
tcHDfbmvGDudENer8c18tLGbQRQvZeMLSvuZbqxutpzZbayp8R5rLCbGKaJfVrl/cSUsTM8haBWZ
P0UeFNVQuKIiVnDixLQo7wfo++Fr7zE0BH5wacJqNn2YIPprX2NErR479weor+yTj2W7hT+kc+JX
Hwv3FnsbTsK9fcnuGN6+GOTB+SdYTp+A/W+z2YHrsiGklnjxktsa02kUnTItneICPIpsZT4i5DiY
wNx8IAcanLX59GvREeSdw82bXA+E5pQhFNCQfN2JJ2WIFrxXoeCI/F/hTT+hOjwDhUraFZ41uM8e
iMiBzmQfXbBDEjvnGFXdynwzfZlf2pEbi8oudrPXZ/mffaadUNNYMx5QE3z8mAExeHTsx/JJ40Ht
TDNSp4oudOQe+ILXxU6Q1w8833hPmZLWzXO24ijz9p/+a7rxShaXnGMka3ONmXZekd+tADg64DdX
M4CxKiqgKCct64UnRzV5/CqhfojTR8u7krRBUs33XGDbh1YKaQCyUI58jZa/god+vSd3Doxvfchb
dFAPnueKDxC6d1epTESo9JoQKEfY8ZdXLF6xMDwI6WTDsM4L4MVJS/D834H8+gCKRFTfB9p8HfRx
9wI7pTmiFgJpgm0DWzLTiPXlPQYQXIFFfAi3sFPYvwpN+LlVbUYXTb/GykGm6WoEZRlTSBEi2woj
lMQqxFggQPulubQGcXV6KW2FK5W5jpDgNA5iOGH+b17OUQu/sPeoH+ppk2CWXhqwWDyxz4icm8wX
+JkKEumOn9Ftemck2KBmvD7MQofooZCuYaGK5ZJzB4zAKaSGEm8PUnXHAu6UkDWKDDBqFOVXp0Do
ARUVGFpkKALYqdvdoKAvYW4WvVgdHuySBiJd/MroJh8fA/LHFf7XDxQ9JY/p4R9NZ7alqLas4Sdy
DGnsbulBQcSG1BuHLWALdqhPv76w9j519qq1qjJThcmcEX8XUZug96Z5n7FXsBGQQEQ5CVaF93fS
g1ksCFHmswu4KlOHpDMSo/vS/bn94TcRQXj3YMZWtihI9B+yv76tX/CaLWEAIkecKLBulKpyWAMJ
ZPYb76ocj/RhaFj/bVdczF8XSwj3bxGRLchgxxtYMvU5YClzD9guruEx7DLpwFkvaPMwqJIZRvtL
PsCbEKj5JnXZ2fN55hHJab0Hj0kZw4/SjTJp0KqmWgrc+FaQcylrZj7BKaPk61DaFAIhmBRGrQhn
XseW6qLBmwWcxMANn4NKKSVAGt0LsienmkIgOccR5Jxo93QLQIJ4DDlZQ0k/IfirYx109BkH7FvM
SewuHf3kZSHDeNElZX08NVVyiavkyq/Grx3oOB1H/NcKACGVA150zk85DCS44mdOl6tJ9S6QDL27
vBNpvlHhSAgj57ygpZKLIHK1y7iVXkf1FIfxmfT9nBTR8XlExF7717SQTgdcPyRzcnHH7KOL7fwQ
n5ND3CLS8UiPL7t/cGO85kRxjlHr7zQ5TZYuh9W+YuEu3c5fhoVo9mHQHmm8yTE5xQ9f+O/3i8qF
v+NMYZU47OTXpMnPp7hxcwTPMv2XZHrizuRCLa4jzOdUKieg95J396ClKvq38XMK+LSWZoXSp8sf
Ayr4Hac5IzZVFMViie9QOFAMlXGXMCp5JyqhkiWQFpk0P4b8GX1Wqnm6W939x9agMyf16hA/zwK2
jNpsox9Ws0KjzAwIuXu55ROocaU/c7MJjk64OIxz3RO1XaPFEtNgz0XVANsKFXuediKienmiu/5y
e0kPqZvEB3KviVw2NkkLv9VBxDZx0990JH3tVZrtQXOrW0fQ1Ljsa9FygvEZa5D9YPIFG1p33gGA
Qk+MdU2CAUW9QKQu1ZoHl52PaZTHEDY7nN/koWAu55UlBu6lkHt3Dpe0GQeKK2bxMYOEZcAiqewT
gNDdfFApP2kUgT1bgn4OXmR6yTVUIb+WC/Aqj5NlSPyWXbSNLLmBo0vfvBxx200NUSvHPRhfwpkj
WTQoQKwWe9bXWgYQWaTkn91Wsj7CiCIeoOOitB8UdhPa6Qg6/KFuySk8PvvFeiNldtyhh70NXtb6
yoBeoM0KCi2N11RQLgOGUIYKq03zBOKXDLU/4lEbCAufTnegRA1z3aJLlYGuENsIa2J9y5/j2X3Y
T0cwDdEwE7nKfgOAI1vwBWmBCXweH8OjG8fx3SLvu2wZjFHnrYEsxlS5OFtDmmCMj7aLwIlmq+0D
+dLoMYlxEpHgPRQGDIS9PXwR5x1NZbAgLOPdp46ltyCPDgV6I5wL+sBoJsYxorM5uMA/44zyGZ0L
1cUG8PYBEiiLKZb+khZtGjBOhw4HZJLRYAwAIAtJrOAYNiDhUUCKDKrygZs/RqqdbdTEopSsKYMI
VR586Ny7UM9BNWV79VVCbJSEddgFqb3zdZsj/nRwW9Ailm5zCuTd32jm5kjIapcVVaYozBuM822C
Sm7b256dr7EMt/1UKhhUGpsdW3AiMTCVtbnhpq5QX1vqML4A22LT3DUirnMMQlxb8YY9in5QmqTr
pGIoS/oKGBKKkmpFE0aGlz0qUZcRyqX3uZw5fRStksxYVP/AvpUgJ58fXzfy5XoDaMCWyMt+KvpX
tc08pmfDPeMU0Ph4vEkk05eU9sVlTsxxyvOEzqLgzfBJ79Ld8IQewypspZ/pybmzcEm9ZcOpf7u4
kPVHkyjWwuSxFK83loMJM/1muvMmAc9p7ZlRX8TiKVA62HhPuL2PdxY4ZalkzmMI1f+Un/nraX2D
d6CPX8HdUkZgfXSItLBIiESTxohNakphNtCaYsrFZc20XCDxQTF4Ohjd8wihGemGHZQW31/F2HJb
1LJNpvsy8OxCMmER32lGSYk7/mp8ghXi2m6PAIg4JsPhAuILVE6KRFEDI/sGOzuJZNbBB2hhDFNk
kTqKOyegWwlQh49H2x/b/HcaZKvZE3w2c45oo4OgtWNKmAfWuWo6p4h78+t4B5D5FWK3FrMMSf9j
1ZsfB20A7EBkQ/UHldO0IhPV8nQFWxSZzFUotmAWk6WR95lyh1eDGj3CxqEaojgaAJRG/IDG9BU8
6UyoZzbvwJ0PWgHQ0sVALzhIC3yaXaOYZLGYOPChvbEWL8dvcBE2WNLFbd0qf/9jblVqM8X1zsPr
xuj/N2wQAwa6tyjfg9xm4sl0+ozfvDkb2alrcBA5jy1Ytu3vfBatBCI17Je3Q8lTEpcuVITkQnLH
Wdw/bqpc5YkoSfHC0SD8dTePGRLAyY2uGEbIQN0kCucrd+qQ8DKiiuoF7xXaSDBfYsHpTD40VgY5
B6AyxYTpozgKeaALzHvRSsONyDbBszMgdf+ykp4cSkn6EWI2YGvbjjlqkVeuw/Mw4NgeLZFIsC2P
KNA9niY46zaYMww2nxcjNG4KiHjvzBV0SnYBLHQNCwdVMT5NMdg5JETgzvFqxTx20XIpFapcyL47
d+xOc/UcXP1HFzgQiUnliyb6axI5IdtleqN6Wjp1zOXnim3S2hqAhR8sAcI3bJwIu/iF6Iyg/D8A
5p6JVhPUBcIz4uamWkhMvOrERuI4ivMnpOLiF6PnCGosBEXPyEnCExr2n2ueUpMsJP6Kgme3i3vI
VRqzF5mKN7Og6pZ95+u2mXtNcv7m7pR2C+iCp4tXe++5J7+5a9Nl/+D1dnhggTP0HM8oCm25Qy0Z
/ntnL6XIsL+2DPNo7D/WAx+cRuioHUWSPcrdEpyEJcZITwlcoI3EfCJgFz7XjicoYw9oGwTsi362
TFo7ze1AJJIB1d5R+VCgAEFItSfV37/oLOD6nkGS/oWJcvL7V0LaD3SXNPBQIc7Nkg5RKKrlqO0u
0ac2yWJCmBK18Pc07cv2a9GkBM2zxegF9F/oGkKok0ZOKf5c4fyiHyfsF776SQY3VpgNdgAh0A1/
t6E/xdVvuo5hUZdLNyRMFCoKdpAuAcq0YBhj5EdCHEC+gQZwVsNN8p+/loKxq3QGf/f9l/4CDr82
+98NKo0mfesdLH34YEOSCZn0Lpb2pq0V0PthnfwGQ7Z4Tcg4y7NNiIWnqS9Ikgp/1PuNfH3EUgsH
cuoJKUWpC3VpSIYwDd9PEe1MYI6d4V8YUuznAAz58B6yIVLgAyEgd9tAlYJIw5dZXBLECXhECMYi
5YDo97GnGgE8lAffzSv+gWGJy2mXTABYqDIA0JY1MT5AMc5rLYYH9pULvhrsSjZmWRaUIh4mdCJ7
mTyDmGrAC2a2suYNkDbukG30gtpa8O4ErATjpfcQ3HUy5Br+kHKkOXwCArAyugqpMi9pkki/xOuC
JSIbnFKd+lcGcWXGM0NAMnS6O+H9zkmYeefoDnYhOdGrrtsYP+2wNzzlVmf4Cdpcb5a0vQwVhlQ6
DC936r1E1T+wdS3+IMGXiyKS5UXT/SHbULrSRUVAPaOLKKhZlHwHiNDqS1LXnSaSqBe/LOhWpXxk
hgPjKjYdWuciOq46wyJqjzrDLCoHmA1wk8ny1V1ZwPqoGcgbKAf1voEkakYKJ5wj7ZukkBcrsSW9
rHzC2APlT9PMet8d3QY3PDHWDOkKM1s40b5jkTc2A8HR3s4FuvU2EIXgUMhqsv18V9Linpbty83X
PColq2TYwqI5uyKnFVr0iV3JQY7HCuKaL/iADG2YI9j9Wl+G0TG6pB3Q0GyFNhwqRFvT/ifSluoM
rKoCVqIKrziDXRU6FUUZeXd4xqjnKEZg+kUkyPSX4W3cWdcyINWh/WxaGABEm4ZYIuGwNFdjygKz
pDTcIzMyRQMgy5nxK+51WrkTlBSC1mC1M6rfbDrulAJfh9HBoer/Aa6ypM9GcRKfHygub8Q3NggE
ZXUsDtslgAWX3QXrC65dUx8h7Wp4ZwkrJ94F7WpN4u5XgSJdwy15uGRQb/8wpe7iSyyI+9pIIZH7
9+BmMc0HKVfNKHoxu6gcRdAKTaJ1XkR3okwRSx7Rs6A28j03BiRkK2kgjgUDBXvrgtblwUZnlyn1
JZQa4Y9AnMWikRB2//a+iplvpJ0tOmAGTGcQULTDLXlMlsEzErKtSD77JQBNbV/iB10vjxewApwr
WmHM7eyy5i06JSD8XxNd8MciJwNvySBOROAB/8nzS/fmQ22pTBqQia5zdxBfzVvatdqD88Hq/a+N
knZeYIOWPJMERe6IARTdKrSaBE++uFwojsOeWKruhujTRUmD+LLNv++GRGGQQZwiQrdK0j3Cki6G
MrYzZUjbQPCCjRQVcqy/KWxb9q5uoeLsrRh7HIEXIWyGB5oo8D7pLoGTFVZWmBXwTuBDN27OM1ek
6KSieEAPACSZrWGtceBxhB5jix+BiYmQQv62kRzG/IuQyfwoJvOSAFnQmcJUi8Rk58YF5VITekfc
C3JRGEtE3Sm3N5twdF4H6t/gsZfS9eNQ73JEzuGxl5mlbuheiDYDAqFl5fxHRow+0JD0VoMjhWJ+
SQA3dhLctXbMvAXC3EkbTMiC/VJRSUBl8sZ3hoaE0wf+AUiZ05RdEm2LnNkoVclDqCx7ylSsEVUM
hgiZV2YGVCgVQ1fc7lCin4Qy/0iAzYPvZTIdvEV4RkEtN/JHjaOaIWiGh+/Mp4YrozjFpGHe3Kmc
5cTLoumB3HjCgfJ+/czlPfl0nx4aPU4aKGIPkEAi/bR+RaPFDFn4PS0ioE2OfwZcoVEqPS3JICIF
u2ZrrznuIMyliuFmNGM6tDd3h5sLedKhZMDoZtc+qHSEHfmEsT9z+CQblqPFy0qC4ES2M5z4QdRx
RekzNokXomxlG3G5OL1Q+DQiYrCD2JhDO4sY1oMpGOxv8cAeB2I1RNW1810qfyOVN/YAInHEN0SI
fs+mmSvIs++g7/+Ael+AqSOC7YckdED+7GJKwf14GUGIQnueghsbFqJI0oHIazC5sdRyokw7RBS0
7z3WLMU6zXBxQCF2LnB0z7kOPCJyE1GHUeRwMXssR1endvtGDzom+mWMnVNSVBwGN7/sPKliXEcG
8P6XoOB89aTSutmtEUVl2sYg0SNNDOe9I0OFGruv+8jIJJLY09RI2wb0pNrj6zsLWvwnuzt1SmXl
Mwn6YIjcK0Bfec1oiwEgGGl6QH1EFr5OmvDVQVxEKdTXx5Rz1HM5IRsFlu6FQD/Cu8urvk8wD5eD
V1kv9A5Oc/gOlBYMAq+jjrWQ+jPRkuaWh905DpZ8VUAoD2MJOvaT8JbozfluaAtxCn8oT7n617/L
x7q+HXpqj1VBtl9uLAlNATX+lpAHGeFAo7iyoIA/CquNBfoevT6Ya5s17yuXFrxBJkLTAbSETiBk
5xKouHEPRqcmZMrqHUanlKritSnJW2HFNumGwlOT/hk67uYtNas9WQ4uqe6Df3bBq8s+GEXXN4Cs
DdahT3JYfSF4sO0XO32uxvJonInG01jywFwYmNNL2kp6EdsACbG7DH8cPynOAob+XMZ3FySSBEfK
1QxJ28RwIO2VAImbwU6m1waujF5HVsiwQ6bhtw/E+7aoNh12B2cCFg0XGZINa0uisIsoXm4dyi8U
qfNiWv7W9ZDgWRnYmLhf12BPvoEEhJhaO8BNYlGzKc3wX+JeYQkLgSnudEwJC8w+voxCZ/NGlcHP
YPdKmG8+xAL2Z5n7T/889vCL/4WcweDWQ0QJqHYRqYTdGLLfTwBPzsiFuhOdYyHecP/uTnv85PZy
77QFkVJo2foNjhfxTn5Coc54aTQBtyb5Y0Qmcw30FnIBnYGCXJIsXE7UbWMFpd7nfmk9qyztHEE9
el03zpcmF/12MFtJNkVe0DKbfLsMP+KWbptzLTMYGiEZxj27xZgz9jL+W4R4Ol2L5j72sFKjLoOl
K6eF8EmSh/kClYDKM/BQPsYaBURFh8jyyki2EjLrhXentq4TKLXBx2pvigm9DdlqM2i5rklkI7zx
ni5WB/lFC0Ound8LGpX5AZ87JZpZibn8HN+6hOd0AibZn8w8ut8sntWmZvIvSqBvyBVi9sJp1CQX
pOu0pi3yvogcaZL19BpNATAyZhV+KD55CwK5afYjOZNJT3Y9HQNqVMnopaIDCJkhaD2NJFzmQPYF
+Vl9LKd0z5JSRFak/10pYc1A96PETJFqghKOUQ52jy7Ofi0eqA5aFcgcgeUZeR40CEcAK7ON8KfP
zC3DfIVqnwYeb94DaSDNjfkd9mejUTfCpw1//JGR133UDfMe2Kf3Wt2ZyZeZlYM34Aamp3I5FPuD
oLFLpVL7VWE/oubSIH8q6nEUd25c0dqqB0yyuNjkfoXkuTjEoSBKuAXBkQ922qGasC6j7vpBRYJ0
ArmpdwjyoKdb9y8eQ20OUqwZCk8vsTX5gqPzYR68m1HhUah9Js4vdKKtiLHEgLUiEWN3A5fT7KXk
snAKsLczBefTbwIgM8UCaPKVma9FtnkRXWpou3IxVvtMJRdQ4TzkSoreonwz/hq1qdn1jnNlpe35
wdVQ4M+K6K8Xdy3SGF7olTRBRotIKbpvoVrbfyVA2yGivFD/zg/7kHT2x/jJMNgJpzVHduWrhXGL
7mfnM2h9zeag5m6DK63mgC4JpwuEiNGE3CCu+Gt1g8cEHohvXyEK3xyT94A2oUiEmdi3nO7stBWh
032GZdq5xYX3GDSG7RE9KZJKeilA6IbRAaUxjn1RTFDhs1vZc7MHCn3D7oRe+QV6/eUrIPT/Tpx/
zgEalgKWaAMCov/WaBCljoRNZRgwuPZ11kUF8GXaE3py9yeOQPQntQaNuLSKwrUhG9EcegapNhi/
zdbBdgRF7yxqO48rYyieSDn+QYcAGlHnclBmhCRyF8FPaRNA3B4r9EG8o5nd/dPJGiSinOfPJDMI
+IRwUQpjOiyrN8JmT4ofeK/YnazDdq0xq0Q3y61IKPy14yzY9KTfooda3O0uLhgJkDboNFzgX4Mt
WwdgQO6J/FKGI18GB0ijhvGZ/lSG9NwHhiMS6M2DSbdC43ajx7z51zsmq7d1THoO7kWqqJXISs+2
jnyUgVuk5tPSsY1jd3qBvWF4+robmPl5t39zH9NKwBvAKjwpgchRfHfIz0dq0PKOo3vIDBSvHJPD
SzsPh7qXPlssv2skDf9abtmAN6KRv6x0Iv4yWfjTEkEUz63udAUAKoGvERdaJ+9ifxcKj96U16Lp
AZJ0Xc5NctpG4GJgn2SGefVYQEaeaubyqYMuXsg5NnP7S6Jfv3IY39nYXxJtBviFpFm1wKCMBgdT
smSRuZJ7lt/AVcuL1Ry02kZbghm5szVOdbzHKKEa7t0vtrmHqhREcM4rsXVBC+ReRi0LeV5Y1bzd
59nUUJ+FlwUbFEPsp6fRkhCBIQEG4ym4G/w3zj7RsJ2C67BgTDwS1Zo4RPiz9fR7tMrRvul9w5PN
tzX7t7DZ79Jh8U3hefhJiZgb3oBO0mfbJSlOTS+YkZnS4ByCO+FRXadpEN/3Rn7O3Nvr8MBrHAJl
qnYo93eXS/Dcwn6WRk4YIUR007rFvSVpqCgq1TMCGH3XbZvXN4mQcHkI1dODSoqm8aztz/S66KW1
2wP84xcmCnmEkCeOFE/r8zXihWx5pFVwypF39ZDhWMjZGd9mViF20OAyZsR5KEp3muxRi3r+bE+e
IQU9lTZxC941kBhueqhRhXRJ67+BTGn56MoVj94F+wbpVQ/zObqjfr6OBF5opXdziabyzpQtNp39
Y/JhR2lCWeomnwbqc7mX56oNhJIg59q3g5yEZREU6DxVf31ibWbOH+Y1vqKCqf43WJHRAn5+QN30
aNtkVz+Tmv0IpRjPv+xLhIIySVyS7O/GGiEUHKodLhSLoduTY9Mu+ln/7L0fMNCMvjzb1+DLgeI9
hshvnrJFvmK+qZbW/GuVk3LJDxRkDeKIvmOXPEDUdzHMW2E2edRB/RheiLGmkTLK0KUWI4dAQDZc
k0JKUndCIuFeiIHaB4S4XH0WZEBB7zUNDkIEztVgehnlASco98nJw3MKKULfY7o2nYAWUZ2a9EBt
ngnwS9S7ESpqe/UhNwUWrQvWDfNmVbAAXWPa83Nj2vqQ9kQoOspB0goQ9LzwILP7TSE0BLuczd7D
rg0MTmAUp9L58hP0BSsbeZ472Ijkm0wUcBTaIAwkknvLaS8F4v7J0Tcm5K0djer0uQbKTZK4Y+/e
OMDZ8Bne8fZgCHgrLfPOR0LXTwwIQyB25PiGUhGC2LnUwe6lT+EHf/Z5uG+Kr25GJwP7uKOr36QD
N8IxmI2B7IU40MkLsjbPTYHZRIxxEpZIq3XQObrRPXqrnyX0R0II+Shc0J3VxR7PBnKTLAY9vUy9
YApNCAlDYgTyYVFUn83bklNE+omK8wJ5JpPuIVMhVtneMeqprNb2SnTC6GqSM9ABXaLXHpSSMMvt
/qY8jMwUl5WAtOQQq/sDaxgpDPobGQrFuD1IskTfvzCGJDkF3xL9AA5Op7FRVNjmY3LBIl3fJBop
RCpCjc28y8iX1Hd2WlT9F986Axs9sehqwyUnzcsp6SX4FS5U87Ll+eK5B32u9w5O2+GVwVYXQmmA
Jxbkw4dn/LigV+FrsAy6q5ePTGDxbRByVTW9dkC6Zu/JEayajQ1/NMN9yv/J/Ccsnwa0v42uUzi9
d9IcbijAWczKiLskIkfaAtEnoKFmGcBmBlM66h+6yLA7wdgboOOivPwsOn0ZvaXPUf6auyxszr88
S5zuOJ4wHr1ky5NeIeQf4j/XvGedyNDFIWQAGflIvv4Avh22Mk6rIQUtxj0Cvv3t3htL4SohFKtV
QCYoqXi1d3LHY5bIcchqlVyaPvOD/QKSD68pIiBHdD8iApSHV4T4CoNDBXgWK/bP+QlIgXAIQJ65
xD+dPKE5i0WdgFmHmJTQGnF7iAGjmvpZBk7oyf6+Vqhg1GHEHeDKcCF4/6xFYWFxEAjfiONzJK4R
a/ZPqhkSHfu74FlwNSlbuKBYgDCNzaUhUYcbQW1oPDe0ngWwxHKr1gbiCrPkk/jFtCM96U5LYiVh
m2HwECApqTUOjseB2HHYQEfb0bhhfXlPhGYytLr2ulGTb/tZMJtI+i3VnWEPORCrlz65Nn3em3hC
mua6QUg8ejmBUDPv9AIBPsXPlcSAJQZHMOYni2LL75HTT3lDniThu4y4PTD6QEwRauJdve+wmNWA
5/SwPOwo8f5CNlgRSurs0r1fCgNbJ7uHWPV5kJhxXqaFW9eMje9LGFPmalF3S0kJ9vdLlcCOzrW1
xDk79cao8ZqYkdyDC2guQru3pdpa3+EAaVmsE9p0Ef+AB6A7Pw2XAkrKvo2PCaVdJ17+mJcFaDLN
NcvK8k47aMPtFmYwo5XI7fP4OJZl9Isd7XuzvkzpWuKTlQFV1G4UUsxJFQ2Psc5rQ93hFCLbxnft
lCKNrr01KJ0hlR4fHP0STmRPGzBUgoFQIslZD9VVnTTJGyOTkquCk2P2hRVhghfThbDycKLfXWBd
1tTVbQBbRvyD3xD0QatgjH2vrztGEY7BCgoEUGOZeaAA3t76WtLjnGJyoQssQygxNEHJngf11yTi
+b4pBhmXJVAIx6AAdto4Czb3TeNo8P8E0uXGl7he+R6l5Bi6UYL6bJMPl78p0SDL31xy1ui3bbUW
x8Fprw6VkfgAUcqfdftJJ4uqfPrWCQMb5/fBqdV/BLwk3/8IKNA/fASDDPbMepbCTzYn9N7FgMBz
fs8ANQLlZd1pxdvWfX4ggg0R/QthfXd8mGk58KTrrBmVEb7XWdCujeSEZgjVgkwGWk66PiqZGHHZ
GoTBvCt98k3aMRDAG1BrrnQMH4AdcVEWMARiylxA45qZRSA6PGG6VUKCwvbkAW5E3eOq8RfMHp1d
Eu9inXdy5FzizxPcDDZjd3HOhuju4D+20IIkAqkITuX+gZsoBvYqiVZhZhLN0ZFZtKJyuSFuYiCY
zdrm7MNP77DSwSiJWZrmR47Tq0klMcZ6PJcv5oEHsLCTtl/VgNb2kYdEwCTQE5PH5VmbpCvqfjO+
tkDYzqyN/cvMv3KjCcLjj/TJpZ+vKSnc5eDmNbniXNd3QtQ5p95D4ty/LUP5oLBgXgPy6qESvBlO
YIjWC29fCcQHtDg6QuxeubM4IWlXUO8h9ircjt1D346Ul7aPeenmIdXuRntS8FcouhLmKhH6TQZp
xOcLCfL2Tqic2Yh8SS5hBZtPBPpmZ40IbsEt8FjjiPPRz/aZrRp+U9SFox4wKE0sBSxbR7+cI3+R
KwQk/DYA4sTvRYSlaG2uiKYIwMcUMdqKf47pJGbHIpaOjFQz0AcIlpV9J1gOATHbQ+QmTjF4J3m6
K1xmg3CkN/CMSV9rDKgoBI7jiaMMFOG2PKRfiwb4EJf+C4fRG+pdRp6tJ1IBXdhKZABYF4FWF66d
WpJnqHZe+6NPIrG82nsE3gg7/svfzLCYqcZn01tU9DP73qLcqyiJuSloLnLzjZgMRsrQcMtNl15v
WjEDwV2qJgMRyANsLc48JgZPzAbgL8NPHPJi8VH+8LPtMh2HZUVxk3yG1d/Se49uJdoQxqu634jf
XXV8Anz6+wxbsDq4kUDV0FmQS58NxMqqboFh2C7UyWf42ypeHx4NgfQK99Y/rJE3dAwmr3yj0ntB
K0Z3QrVQCNPCXvnsAK2C+/MMldhYL/1d5n6Q6UgCzgQR1hMcwW6h3CWQ3qIrcR7GjglnNodgNi3X
DKDtq/M7Yt9ExYbwkSB7dQ6QenS1RI2B/9rWaWnyA94dozsRggNPohyVDF5Ll9u21dSA9hgTY754
TzbJo1rCDJgTcG7butZmvtYnb2wGZnP8z45bDKhsEEjkhFOielo6F+/8d/FiVPUXj7soKCER/hNZ
cJr34sE+KPwLrRd2EafE0hb2nCvvZ9Je1ayVSJ+9/TJ+TyoUG1G57anWJS63+byJlriMJYaPaAAD
s4yyAvVBKmM8/bZzjevJfUIEkf+cPCJt1XUO3jvq5m5Vu2Xwji7BY7Rsu4dAYxj9i8D3ZapNSZHA
/n4dNsVEO1WNK/3mw1WNB51uWErPQYJJBXylkL++XF+CQ/+Bf7hFuwvcZayQYzUsOg+B/ggJL0iN
rI3xlGQJkYF/TCqZo7El2Q9DvSk5g3sVvFhgQ0lIexCQfQMgMO8Pu6OMKPArKP20IJ2Mwh8BnQf1
FdJXuDGsJOIRJoOQC4ctnAb3T1QiF7BXdHvIQQP4B3BVlbHuZua3xziuBOLvmMoIPonOx6tR1z1Y
U23kM2fSZsBz2eEqdH6IGOGxhiJNX0Ph/R/ELWk3VL+LeLmHZeTJ7BCEUhwmMA4g5ZY40eRMlTFo
0hjAEX2Z6ln3vdXZD1644aYne5yR9C6ixWVE87Rnm+95jCWTjLxzKjZmSZQjnC+I4C9eRMoRJMDe
57ta0yyZW0TaKwWd6tPMiFsxTXf+ROF9En+xRrMjvB4gH4OEeUtdovnF3vbzcBh0fC8jlbyHjxOL
lA5tkddb6TzWQt4BzFKMNYcE/f8McIjpkhs3lVtsex+mfU7pAiFt0oomS6hKEtaBjN2c/hMoR6xh
KMpeki6PbpMPgWKj5OYT9zvd114jpveT+7zSHeiY8y/UpUUu/YBDkMNflKhofecSpQkURaIO0zLo
6h4IvNCwLRF/wlaxQY4OyX1wm519ibcCtwKIc8qIEDvysVqm4CKgtAWxLOSWy9u+0MNeJRKZwA4x
U4jzma0WZTWWDAUJtZSVov4R64Q4/GU4o8RP0lyPVxCkKz4NIGprJiyg6nmfFDmXhLZ5Uhuj1Pqj
9NX8Hs4K8WKLs6GJuZayj7xlHatXakM5cuC2Ejmdjz3uCEM4ogfcJ3UEqVGw3u6X1uaIbAmoAWNZ
Hjdo/cS7u4kR9LLZowNc/qhYuW+Eiqo+K0G2UFKH8JGFRDzAg0asOZIC8EgeyTR50FDvZNzF07rN
+CQCkIOae5L61+V205JB6sp1P07djYuyTmNeNDRehOZvoS10oYhR7bp5ckcphUZOSOrXDaaOwNwL
Yq3jpOkIzv5IBGJ+S1YDPwLeOGBiHLpsoePhDEGXA0L6ouNE5KmYO+fy8prbHavDwm+FunXdlHZj
2mZNdxIxd6LzYJlv2ihtTzx1MNn2iwFxsK/aBQP9u0/J9e5XhC00zGr6pXpTiDqhdsYXTW8qR6kO
XK2BWInrS5Q9uCzNDBFIjvdcnhj5KoFra2LgGYYUszVJP7wG8tG4GRyy+HigpWGTYGoJR5H+YnMF
KnaZ3/M1U9EdQmvGECZZ3N5k8eFiq3TQKIChbEWOLJvoh/jjEe43rDAN/DGYfVyCkUv2XYpU2QZt
GlDJnQVEiJ99EisEPnbFHnljM1SYjIIU+gk0+9MNONTCYl/nEeEJAUPC6yFibpLz8AMfOZbzWXqa
IZY1gfWBrK2GS8I8wA/gpORlSMxFLzjGEkOMLphFPs7JOK/p5uTdXfEE8XvCaibGRib3zghxohmb
Afz8IRWT/VzxyT0Slxv9MzHSsp3VfBikXtA65hQ7qOVtG8z4Je8ZY7WoXhCvWWTibEfoRMWMKueC
Fmvbul/1qzWlJS/Xpb8bMieVIEWEUKaewhsRU6/3Ve/FXC7Jldgz2stFq0RAc8MHM53eQsytEpgn
wzHeq2vMP9kClmnTwJcKaMAPYmSS20L1iUyUOozSwZnzxZppSMr3YTy8A+2xKHagvqTIMu55JMLp
C/bWMdhRQKAjgJlJQBITzQN2kjGReQNjiprTYncilMvqolDTgMnt1bicBsx1ANrlguxHvQmBaeaA
hwydATvgxxs/XI7IMxz/zfRmF5RKN9c6jW7T8X6LM5OtVnbJD4jXGdxXVsj+FIwbPstl2Yffmsro
kOMYdSlIAOGW7EOaf/f4Z6wmLf/gttEq+cqc/ryFM6s3JxqZft/vlMy37dKH4BPL2OZQc6RQBTAy
OPsDuvX3n7Y5znpjSbdtkyLBwJzavk3yuSCjX1+cr/A2hraRGI2SUvjubTWAFpdg79EDLVNpPcV0
ylHG1itjBGRG9AMujkWxYkq0grZTdyIYzGxLvoB3wSNxilXTOc2RHG0hKvwHZa9Awswj4lRgD2j6
1Z9UVRR7etyk8ufobeM/J7JUTAMyPwHJ9J3IHS1Ay01y0QMiNV+Jc16n+2wJMLiRCuEOqr+hhe3r
xu6Stv0j3gmRG2V09I+0mFKxZ7tbKsL22xpHw1r3b+QyIl2nVGMHsltJ17+QQ2vT/aeH8X13YxoI
TQQJMOm14sSXJEQhrGSb+cXmyqc5Ocq6mook8cmY1CJgp/eqHemhFAlPVyWcQ6JivCoUB4a8G/kZ
9PMYCDkNsJggZ2VH+o1hnIBAo3Eth1qfXYgfwWB6h8qZMy0Uj80vvESixaQGkVxg5AwgGRIhtMFb
4PtroqeMOgRYoOlhSwQMI4CKiewXn7+IN4N0s7v1J3jxBGi4/7bLJWoXZoxSzpBwINjWbs46fyBJ
r/xBDKE/QQglQuJCAhNfuPaJbaWn8OH3FSMEpWT7dCf8tdg5d7RWJt+9dHxEfAVDyEyarJshoZTQ
P9MVQoqTQXTSDpyAU4NyaZ8b0fxmk2I6sDcb3kDDlORGVE3k2lHyGHNKdkDEiY+qCsqfIikfghDa
TFzscB5z4ySGIRUsvYJuprzWBlXT/CwYr3jWUBtULi00IEhFLsxpACKXfP0Tu2VMQ0DbV+X8uUoa
zMHX3daG1DicxqVq5Hj24BQRAGTh2QRzxOi9JR/wy7kqE/RkKgJYeBojcKPD5G4U3oRgBUDVNc07
XqwbDj999CCYpg5094kiM1T+ysFzr+4BUoF3UDWiHUKuJUl+OGNFkXzDKzB6/7XRe36JVJjcZw/e
S3wBKAbNRYvIyYbr6neLUf5x4UsnGxWiphOVzGfeo2rgnl2nSCqQMNDXcKJknNQ/vRh6PHiJlq0t
ANHxnSD1MuPNJvMv+y+lh8QMvPhLbcRJiCws6I10mGX8d/B0S+95MenYM5/ROTIC7WebIVBAouqZ
GhCCvjDwjGncJDYtxzXQJ84U8OkF4PD+PZKy8kxBSE0wkqmCp1lK3pP6J92tP4+efor6M8iHPc46
yEbyhAvkZ4y5glz5ktaSSrRoChp8ddcLAHMexixAy0c7tv3EUOyzJ3AccOVj8PJvkDOK8xqIV469
4ApOwnUT+A/d7N34q02YWJZ7nIgXUKZaQzdQYCUADA7fMToRRvF0AU1Bex2tz00m292TCd7FaIlk
p5RIy+5cYKDdbwj3+m2UqbgejwHQOogDOwuw0P0iuqLrRh+3Ga11dxozWne8OGN1zIVwO+5r9lpd
4ECL7ZOgDBAXKoJylW2VfQ1c1jaKbSvQySAiMqLLYI5iouy7FGoMP6NuVILO6EvB9/TJg1CFnGTC
V3QfBOOa+Eid0e5PPzN1CFQ5GgXw6P7259uqQXVDAVxMohaNBreP/5bxU0sOUKIqLNU59Hnw5MEG
qFZwr5eYLs9NnjKnnJCscFsaw2a4Vu3Omq0jIMnIZtr4OTwMh93dZb4ukGGyV0nlgq9IXH+IdgBo
3x754qR5wnvFOS4zURtKtdxGO0Oj0DP5AhvXnqAKqIE3VJhZLEEWNBb+IepuKs6D1Xcxh1wRnXpF
2cge5OpDfZzOVyeboiCcUh2tzpPaaoxagWY+h+pAyjUgNQfa9zfciXeOTZcdGeeIAwu5xkAB6SLB
AiivSR+G1WcvvpqdPoBsiTeXxxhGviCHAJk2y3L9QizRgBpYXJzhjXDiJpv6c+ogYIXAJKwCkbME
bd4JSmWb5fPtOjY69AWu6cqDNMD0HELem+RjcmZDBeSmhEE2rOnU7ATTho9q0Nxi1XL/CKtwG4yW
73I4X5jFh478HFHNikFYCuXxlbmAJSXFCHkl/koyGR+cgK/1jsk29nKecCRKi3gc5Zy/ucPnBLx2
hPc4p94lpP6jDuDRYtwK1fcVHkvCVq7o9fMojWN/GMq4CmZ3G2u6dPyTLHbCVmh8op6tKs6OApVB
qbeh4pewAtGLjsIrd4wwspbJkjGElIBM37Gf/X2DuiJQ/6PpvJYUV7Yg+kWKwAte5SUkvH8hGie8
EU7w9Xclc250zJw5PT3dIJWq9s6dpvkeU7XgF0bQVb3XNbGwIJug3DE8GrRV9+JeMisZNFoHCA3e
bHWgbGqQkFNqXcbZnkpEXqZbf7dYvcmecLYUcreg2Ef8CJ8CMRtfQV3ujgpRQ7G9JV/B3mrgmsEQ
XtBfEFydgK1N48NnTIU3Oi/R61oboyOiO46PW99AIw7UR/tIkFv3NZH5EU4c7Sr5AiBZbDBOMNyQ
02eBkGDJQln3CUYZ7cCbhrT8++prZ9YMXt0AEZC3Yq5KB1gaYvVhOUcCB7B7fFJa2QAYJOvFUddt
EYxL492tU3bL1MBxhqhLD4DlvPYszMMBexeOUQ3nySqY7UjQNqC4wAzeWUkTz4HmeaBv34TjVUIY
GJ1R7jdCcObEUPJIPLtEPxZ3s1sLaAEeHkuQGJi33WRMzAxDyo5d60g5UuAqVikolclX6uJU4J5a
KEmQaEf7tmlaa1yMeKhhoTuERTazi1OYytOBMy0GkLwgxLV9xq0IukSDq4GGmz5ZongXyll5Te/8
x5fUrY6kGsnWs+KlGh5KIKc2eoRIoRuTPCwO8G6xIcAPzmjAy5i9ganGbD+IcP9q0Y1jANjfk8mZ
dnfUJF20XDeVqU7wdxvYND7N5uwLkdrLVovbDD3wm52yX7OxdUCE84J0jmkH/3bUjRpsvzcI1vUg
65aCR3Lob5zRRJJevvXRvmNmeEC/twWahHpB/2c/7JPzWmd+BZKcwtvOhA9WnSJGErdNKTqHRlD8
APVfRvPkvcnjWvRvrFVyZ9D9GRk1ppIO7nnxNfQdIjfwVnCkEj8BVmbywq5AFz8NoF/VIcVDvTYi
oE7ILbeOYulSj8iJtuJoGMvEQ+YOXOVyNz5/28+dNeYs9lo3zHpeLkTjRgKBRDP64I0KnOtUOpFY
4/B7hUFBmV4VAX6Sv6305jdWT9Y02awH742ZRKX1Qf8WOOU2z0WoWWbZujU31ZDMZ4btkfqOGtE4
rNS7ux2wXujA62hcLAhMTD6cFIMbys3cQWqFBQcGtEysrUuzGI7eVnMbN7uRYqoflC0U5k7WdLct
KHtnf/hxCjzPAByQ7DrSYT7juLKs+rWlrD6vLd4nfUIbfGojbAb/mx7m82wJzbJ86cqdKvoSyAZv
674wwxU6FmRv7M37zmgDzMWKUe8px4tKr7xiYyqHxU45ZAfoXonQeznVPoOGyXm5DbdhcWm04cOJ
3UY9Rm/G7Q4bQaHb/KImeFpvTppZBottO4DNSVD1YAIWsZAjToPwRQbNxJLl3Hbmnh90PXVmZBwf
p97HraDHnzRRX8C4+Jd4oF66wYLK2ze34L88MFaF3lJVgkMdQSB2NK303vh0tN5Nct6CCmF0tOGH
NiAv5bXYUXJzEWoBBExznbbvi/OQ/aju8goKEbvFxUXBNerWuT9Ehq1gJUVn5uAJQz0frphXwFSI
qDl+EIljZH/vuB9kiQIJgD2w7bE6uk/guKvfxIGEI6t3B/mc/338K3IWOUgSjM02QsVdPmLa0Wgj
g9JB+nIabbiDvOkyPzp1GqQgQ8c4+3ea9OQNDFqxusb0HZhTTpE7dKRPrGRHZwXOBzsNZdG8Kq/z
xYDOR5hZRzUF/48vLtWKFTqYQ2ynRRiMH7e0KZHBykwqzjBiY0ZTj3Y9AzJdgZv0wb+koe+JH0Il
Oob78IUES+4plw1DJSkpPx8eRPk90nohbAHdX2Rbq9w8zYj5cSgSaaV21gyoCaOALKYh7+fex74z
8a5h6VDBMkS2KG2aNjI8+dKEn8DLoloQJYliN7j5VYpIUD+qr6pbmCo/gIKYJgRLiTFh8taDBjdr
ytqIWQYlq+aSqjloEm9AjRjzl8FkZHElIdAgvCQDXlGOjEy9wyNsb+lBmee2IWbJzxpawAwz73xC
xo3+FU4nvHJuFDYj/Walm4Oj4vSkNSelG3N8HMvYDmVwW2RqjT/UdjDBsTOzdh+Ma+7RM2UfWHFw
pOPvqja8c+NS6yQEKjvbr2kjODBEsLsG4WU1qJfObrNlVhbOZzwzAicgmYw+HG+4r2DQUvLZmSHN
2i8WPaUFg0zCHuet7YG8QizT24UFQa1BerY2rMszAl05w+76h602OtLuAFUg4wL92AWq4gKw2RHp
iNhS8H49nhOF2YHb9CMSWDj5U2clW5Z9jI1jlG5OFe88yds1TK9CueDI1IpXbg5EW76CjVC5aYyr
uqGe8HRy5X6Y/2ZlsCODwPjHmLDq043FmmFfkwa7oH5tAkp4eb8+2u4th45lUPWeMIGaNxF9Rt+Q
3T+U38fzYuM3AhywX76YOgV5f88w4uDA/CytP8l+uZ1gBCI0ob8H6GqAnQZUaOEryDgsYKLKnfqd
0GCyOP9ZNMuxn5q++rJmtUiDEI1JWZPMxHGcQG6lkhd8AxDFocjM4/dfA5Mrk/b4yMOMM+io/svh
5In1gubPe/VjJ83PAESTGQCnYxaZ+HySpHVrbyNOzQKE7yPnxCZB3As1UbyGb/Ae7qIMZh2JyYBP
cGc5ky/uAY8zZuW41JjWbXTeWYe/A6fKm7WZhRleKdeBRIOXARk5sEmPTXCfsL7a0eid/Hp48q+L
enjjKifMz5GaUfr2DnDLeIyGXJ7aFBmXvtTsvejafm0sWdmHIV5rnUfRvlCcANa4pKAwpCavT9iG
DEJuXKj2sf2T/6A7KDe3fRIFZ3wvfAepihl5Enn3TODgUvRz4dQeaMPB+IUxMORZqv/d7EmvCgkQ
cSOsJQoDHrgGh9GWPkDQkXpyyBK/qGs59cUkebWV52UkuxC9jF/pq4Uf6w9jplxm0pkH5eQMe+Mc
7CCrlcJi7xqcgwoUJIojSXz4bt7SdDuZuySiHKY3X2Jq0BWsjb9U1HRar0JYCfeL93QPWM3fMITS
wAzQrNh6sLJj5hq9cuuL5/DTK3Y1a5LpF0OlmO+B2kFeIcv54AJ/uWpXVqnfKXbPGw1tC7h7pT4J
JhzBBEJgWhysa06aQEWAkiHAqGF3ROMmi5FGwrBNzXe5azVGKT7onu9rdFsIz825vlkrTyE5dZaF
/rl5DrYLRIDl1Kpcrfcbj+MsuAY7Xw4eZBGK7/AIDj6YERMGrQK1i/K+PPh1/DthG3h1mqN6B96F
WBouS4EJRQBO2GFsyG3/dVSsB/VNuwiNh5dTdcvk9ww5ia4Jfg1DCwBAilf6IwH2ov6pd4YtgMAH
g0XRPHH7IJICbwQm0GzrROkYcEPotTA0v//kyQZrrUca04a4YPRhGtCIZl0BdNnZPsB0h8wMz4/p
ZPsbMZLlw/aAmig8hg96PDEroPxAocMaQ79u4GaaX3Jzqu6xWeWrBbQKv2ngl7OEJ5I1SzgBmzj2
yvTvgGkouwb4Br2F1rY+Dljk6AgSqU9NNzAM2BgEDX4QF0B1vwKpGblCJWI25CwLbU18tFRZijgd
XCHrE9/NfUDLz2L9kPEi6JX2sWqDFYAFrDtaJwilwOy4aUxqaTMQI/JcgGrCewFqbQqJlX0TSCxo
KoFpDNiE9f5eLm8s+6XIpD9QQaDDWuvySnC9Xj7m8nwbiBdjdRoa467FlP9noyvaAm06/4Zn8HcA
Y9vSYseYh4QY8qYV3Ce+M7xnJk+ymQLXHshFoA6JqRLTYAw+X3won3/z6J56L4C6J09+7u3GyNzY
FWFyluAZXoI31Pqyd/XCYzN1M+JR3+4hqgI83PArQw5izdeVbnECKHy1bzlM7zco9IF3sotFLIWQ
jaVg0bnKoUwhrwCU4bsLTEAfkQaPVY556Nigm2zLMw9yxrSIvH9ce9u39SF4oROBtXyHLITOD+Eq
Jk2Vvq5dqoSSdt5HCJC7jcx/LGCPVOgxOYWwwnL3mO7w2H+sWsmawuOigct04nypRKaMaFkBdecy
pJrpoCThQiLfS+rtDJbykpIm6O2XmgCYvTpbI5QNRhywLPrmIl/VbN5gdQyp/UlvR9UGI2rBw4z9
C3Y4jLvvjltHv/gReYSdwQT/u8DKemVwpKrjQ8Op5M7+7qQ7G3utVuPBsQZ3k90VJIPVX+B0LE1L
g5QHvwcpwID+9rIZOj9qVoZrjIvyzzl0UJF2ll/UjQHzbvvaq9BEo5WpdoEufaPX2HrA7fj78FSC
1uH9bJdS5kkMqV/W9ysz08ndsQ7xna18wpv7tjBJLM6O8yZ71Atvsd0VrjAG2S6uvoPMTf1svOsa
rdIPeAM1dck8e7XO7MH8ud4+NSz4dF/4IGePnhpl6PficlPe0yvzXmJ3kLjXwc2vbhHGKUrDhnU8
N9E4pnUfZeSu0qnPgyoPqZ0X3StNjwEnt48POp/CfHRehqpO/WCQstsqAdLOkOahXGcuAOPwNuyl
7nU6A6pmmYzAShgTY2PEC2lwtmCpS0zAy0pRsQYYf3UZgPM+6qszV3xl2h+KDGatfTCA4Lh4AV72
1NZppyhxJsjukXMrAXlm16g43x5XFcLGge0FelXAbwceWfmRo/ARE5acOQsqMTZUP320WL1KPh3H
B/FyeCVrRgcG67hw5rdqizoZJondYRNgG4gVhlGa1gCtNQKimGaczs7CNi49Awp6xpnsv0wt5IWp
A5eX6JXYwdfg9EC9a1g+O3Yozjs2dkhKMij2jJYOE5O1jpsOpyiO/M0ztbqhRpbT8hUd4vT3rYgd
RPyirVBwPX8PJ1ZoEjuPRv38FFkMH6Gi8R+ObiA2HTw96H873kXD9jtuzOy3ALwDwFnFq1OeRFfO
d22dFbbODP9jbZ1UM7+TTy8QSiuU3GUJg2cu0QM+YmnKG6DK0JbNxVmLY6eZvrMLd2ExQpMMnEy5
kRPAqxwqbhcF6aAUYtRQbZ2bRz4QFaUhHzHEQTQML5OzLU0yArt035j+dJYdXhJFVXAtwF/gjO3w
hnFbm6YUtnc6HhiCdDzlZg2ftAzI9cgs7WKDP5LtopmXzhWQdlv8kyfig6/P4/Du5L1i6wXlaFpt
rXVuE5ocUu1C7QqNFne80fqliLCv8y3gt+OyhZu0wHyj9Wrq8BarEkNuDvI84PzgZGE0qc8zW9Iv
BHYOg5UZwtkZUwm4pjAOIfdj+qUwNDgH6D05Nrg9+jb6HXKtziAdnvo0U71ukW6Mroxaj+SB4Kem
weKQLUBLWsXeWvUn+0ZgUC6oflDRoNWowrHEfE/BwNCtGd1f3HTzjG4AwMpIuFMMk70w+8aGdQqk
d+MnYZFNO8d60VEnduHyhp+SSgANTGU4VOGDmokno8qaTYcqtLIx5wkJupgRU+ZSHolH/jv/dexq
6PnP+3weIS9DzS+fRYUZlBlY6kTc8lXUGw0KCp3RbAuQLxd0o3o/vE12Ep2wOngZivz7hfy2zqGC
9R3/1LB/SmCePgjM0hXLax88WfWCFLa/aAq0rX+QgvwlP0gEPk23Sh11yfr5XOwfxs4gDa8KjVmh
2VOBCxVE6EKH/e9y6jP/OUTSNjcpOAGOuDmUbbrqW3uhSAsFDiqeQvICWhA+YEnyXX6cMfoirCVS
MVs4/EiVE01TtfIVmBMLPZ6VNt2E7a/1F2NZHWXwyNAxE2N+efN+GjypnLUoRFTfV5xj84PhujaU
pZhSZx6imlMfUKW5KaadpQ4PaVCFU0TgMJxKswUHpzdfId2myJFJOkwaJug4orfobfjMdVELK1O+
fVjrsEFzAlBsw4ucwvZ2eYBNsUvYfbejcnKZfKnpd3zGtJe8Cv5CJBSULslzor0FMfbkFR03+pxY
eDXmSCQr1WDFymTA9E/om98OGYWwvbGoKnlMlqAyYHYGo0wLTyS637ZG9T6Hql1of9pf9iyYQZOq
++0yj0zuHlrnXg8cgw8V5+wbg/WaNNp/cfC8DdU9HBDHsa4Zq+BfSOLva3mD6CE4RTpQC4bVk7Ub
yiH5Oi4YFluPSNkPqiHCJ8dMRtkQKLtZ1wJtfgViT1TinXuKnhTxBvwx4F5EYwtx658+iIrkclDs
dzxrN2ZdFB1jOgU+rrTm1/61j46Op1BFJd+4iY2o9/bVAIJrsKXRgeHjjHCVJ0NvkH6ERazUih3F
NoAXf64hJKbKFz0bD42kfqZLaXBcNtwzaocDlS2GlfAYyy1V8+y0iEBUxB/HxRbbNicg9Pz+D/uF
PF/23xPmrzlsYio2IFVAVTIzyK57U+7VRfarsBCf0wKGBMdFLwtkfGhS4ph0ng1o3zvoRqrb9wuT
18pBxt9kHH46osh//h1tdHHHMQ1fofOZ1gcQrOklgPJByBkJ1DjpK51KRyHTasAwj+Q9Q/aqsG3X
Osa/PYpBoP6k008DpR9bHaeojtGbh/W3fb2QVYoPXccK39wto4W1P/p1nSKv8blfgiFNaxgVoVpA
r1azLcNU00OVhV0TbkvxZbQjyoCtFHc0v838wPHHbvx3WbkhyTVZeyCjVA7Y0oACzx4bXTi1MSpW
RKxkI5TdSIQeiE/ydCniPMhV5mqcuM/wMGhO2dsx92e+wdYKJb/FOXnifvjXugf0YBc4cQ12Kdom
NruDTSFO88r+9vNk2HtF6n9d7I619noXABDYnThU5tEr2n4gGc89OmfeNRvKGfcZ/MwXp6FWw63M
g1WDLKOCTEf0cUz7+/vOcjhi4s03269OQRj6zE09SKe8FE7JHFImG7526qcPbgVOiO3VGcoCwygn
wQbCE+WjEiXhYO2PIQUiwh9VKUd48Cz1oxj9sxFAiS5QJ3I4cJTzqMxwKAXZdCHvExW2hwdfGoHn
WKFOJVCZR5OqqFmeFbtPRODrdChGDAPefzQ3amM2TQQO6F4Qs1MnyfiDwoWv6tamUgFYPhkwf+Qr
tObx5RynfoGhOp1sC+I36oH80SqhbxkykOpfaJkrFr+XmyWcRBGT1kERX16NWBXMMWhl4ReouOB6
BiAKQNMD7OiC0vSZBtQo5bv96uwitpuqW2RjpMMFs0FIcEnmaUQT2uRljqrxafje08uDpG6vUW1K
SQDq8AUN0sGptqY4bjAQpjtFhg8vEqecoA7+pJKDFtY6wrHZRYOSS3qZfHhEcaGcwahrWA6eqCY1
HK+Der6t3dvl/RywHD4EEPvjbFIhF8Vc8m5keUPB7tRerjcjKfJje/K+GacUi77VC/f9mw/4y8EW
tddUo6wDXCoowxDqOnuuNhuUMHPOPpwGMM3+O3G9fqNpZO5Fnl3cN8RXyYIKo58+vCeKHKrxATqv
8Xh6/SPEjEu5LnI7M4zoGMDBjpEj3Wr4grMtD/dqslT/35I5HPA8Jnp8cjo9wKN+/nZvNpekvuLO
UBEuZviaefGY4aDKAZihc854FTo4eqXQtBl7s7SobOMlNGgBTKYrBQn7tH6VnWeLnZnevpkDauTB
9W4jC+BhZAmLkyRgJWMqKeUFPrW0EA3Oc8S7CYy0qBBKUIQwqPkq2HVi1yEsoGvYj0FP3jzOMv2p
DbQH6pDlGCbvm3NaDitUgux0uPIjCH5Ri8DKAqKod1Rcqkq524w3fyuC7VcVeIm9wxji0eMfYGc/
eZAPLA4snOVXjsZOJZHsoOq4DoiGT+Id5YSOClHZ1R8c3GogKErg53xFUcfrOqOmeOCGJT/Oi3/0
VLYdHYhgPeUoaXOD6MMUsYRxkRI49JNh0lMaGCMZ2tCisPKEaz5AzOY8Gg0KECGkRktFsNGrTTlZ
cV8e5k3RYl7cPcKkOVzpPLQYBY9QbrnKZSoj7kdpjCXQxyO8DK5k6hiA9YrnvrC55m4+ujKpkjda
BgUUxTG/4d0hNnMR6yD8NJnQYYPvbfqndp7svLSfeseE8G9mAnOS2+YAgKa1TeB6w5ogF0UmB2/A
MVyH2HDOJn/Ef2DfK9sfetjsA/E6NrpMxZjGBWym92Wpj+aFRXl3sA/9kXNMX0ybk5A06j1Q1GC7
qc7MIY0eKiXdWnIyrA6EXOy0OxfMXesovuyQcvc+zMF44RDVKJaxhXCTGsjRQun2Odvbmv2NhtG/
Ec0w54jG/IUzAyHOpBZLe1PGv1ZHNAvWdJeX4fqlL6AHQmd14mBHEJQO9qPP5Jnh/gF8c8UtBAe3
yWFVMhLTGDdOkPbdqD+37YA/HQET76gfKGDY/OBZcmQU/beXf1xcupWw3vAZZ4PqbJsm/tDBMapc
o/36A20ms4yoiDcIpq1GZPgVJnkEsx8mJWNw5ulcAEMwWznjJXob3k69S04nMq/HAKJAODQ77qP/
hGIGFwuIp4llgSZdPLwc1IeA5JPf+KJ97J/bd6ZBZQugiT/U/u7dIk5p4Yms7+oEM7z5yUl7c/8M
qd3TcGh7xI/xwXwOqpzZsG5n913qnuHRidAKpO5pmgVTxyMgPHo8iDJklkEm7WDgyQqPVNnNMTYn
1607J8qbfEiArLiKo+zoFqVdnCvTNT2/em5Vv2xvTMrg9jFJFB2IB/MGdC/OwduudRkUO3haRWzd
Y3NVgfEyfTFBHWakViSN1RwsDMYh1AOG/IfRrkXkweNpm+3tgMliDfb+1y5doWOwft0boEiZd2Ud
84ichfxolzniNTPbhnwHe8JIe1X0iKy/ElEnfLG45Ka0cmzC2VoH7M9jsY6weaCjJl6ZYXefQIjQ
jBlJmbGCtQrs9+yXPx7qjmWsihvlVc2BfwmnkF3sPzicIlfZTBUc9rd0QdIwiKmod66bUPOVwnKn
fiZHPqyhCRNErIaXikCHCORLAKHaCrnlin2lSf9Rc4qt7aLYq7bKLf73nxizxGgw4ACntYFUp30L
USYAi/Y4mqxmkbEE5kqA+oi+9FEPBWLwLyrIaMQMrbZAQAjCosFpMVyjREvq0xocPeY9rVrIOCEs
TEHChBgQfD/NMV4XAs9P6Wyd1wKj0L5mZ9ShtMEgQ0xTGdgQ6bhzPwkaf3Tzqu81nFX1RJEDIECg
aReY/MBhDY+QkW9LgIAqtC+4bGs+pRqiIVB0N+4StPcU+zzTvO41Jy2v8h/SrpkcBv/01UU6VNl9
QSdVVJqGwzCFRooGExYAMhkb/Z+OGeKKxOnSpMjIU22rjG1RNlBx4GTHrvJzS8aFcHmu0wTkVDxr
WeMLwAcW4+RD16NeVJY8qllg3KlbRUzgFOnulPQCB5HFL0iHwRSyQwFsS21FfLCT8j35QlxdlVyl
40Qh5HiTcFw1/HJUjPC+8g6At6SpLpCAsJu/EVHUqV6rHMActINC585dXJVbH9qFNMGYC6/5n6Ga
2ULSSrfGjWnuD/aA28MhpzYCS+CuOhhmBawbwAUsI8UwrPF3WABcFCJMgm1IHiWcM3gsPsQMiFm6
RAvtRMgH2AS+3peryEOzAI7ytFkteFpMHhAN+QVy0MWtAQnsOw2o1iWdyq/lp1z7iWZMdlE5yQuK
uNnAGmqj6v8AKdiDLDyVteQTsoqA4HEbqSBaEcSiZckwCQ4iMQNsiEzlGTB9ScHViqclD8ccX/wY
iO4RcxXonnn0BI57LuXEp2spNPHfTxQiKcRxTmmkcpS+EQzQ6mC9xyGs7raI3cmHqXoJFolk6Uqy
6kGxjreEA+n8r/DgAqfQITExQl3KjicQUjgnGCdLR9JqgRodJYoIdinCkYYWKKKadhQl2JjsC+jV
ZlYPsPX3KpX9pX5BRYwMIxXT+HKvWGHTv/R3ONe3BZ3oLZ5AGlSFaXANfkW9oepKABUFKM+iSihU
UNDFZah1IcQtw0cEfQD/ffbPUUaVgZUpVUTJKbrP8BbeYhq0ynL+tLY3G3HtGyVhkTNewqhTwmML
7EFMwQY5O6rYyXFTaBfapUFlMA/uS8LvoJ2juOMJqBC+lzJ9J/amX2s/UeIQ5DdVK4i8gMlOE0+/
JVBK62bw8r8+nTUoOgbmMV+FOwv7ocMqByRFy7pL1Ke0VFX/U0EV+oU22Dka+3fROZXt0901Eqnf
npi5m9CED9RmxuyAm+YTopZbWB5NpzSPGokxQ7BUWJa7c0BAhI84eV8O3vMZ3KGhcTTwCv+E+fG/
GCOWwQUeST0+Ta73TXb132U0kgUkmKRcWI999w5ewj7rGgUXfBXCN6551czm05e3DSyNjcQg58jj
xHP479sI1xknLMNOmyqIKgJiaPebUC0cIW7N7Rq6uxWqF+wtUgcOJ3GeMIkyH0ZAjmbZrQX3fjEp
OZi3PQdfjN+r3NoBZpFEiDT8Q2fP/DCDglrDKfIblWf3pTlkmEW7n/LCYS4bbDF4efp3nJFYyPpX
Xxd7piBvwBb7hKelCSf4ldz7lYV+8IlA+zuqHEhfs3+MhBNFBhFXehW3zmn6ah3dk1dbnPoPPNoq
iweKp9r4ucUMik8HJTQ8hvMcPxcpZNV7UGpt/fv/xYIQIfaD/BcYuyo0ccHZYTpX4i3Wm0PMPrGs
ix9/u9We5228xQneHxeW1c3jj8KrnKQAASbciZK7a6lVVVpVlXjLDxM9zI4+dom8sk9U8vERU9Fh
EJI2Ie8rY7PnANAxUPaOHbayWXsmzxEMQym5BiFGrnTfoeI+OjyAaJWQLNkd0A7NTIwRSNwrWjJh
D8XDlGelRtnUOky5DtH9Zp261cXTP3UNhLxby3iRQKb6wmxWhng149nuD0AasHDCbYYJpztrv2Cv
eGCqA04iUsZhkEun0msP8Lrg6UC+2G5DCVxArsC7DdQVaGZA4DdomYN05N8oXWflzm17MLu+sMiY
Fnj0L5BTioNTYKIdhYf142Vj2Y4RDgSli5W2Gn2YO2HuJYAYvIiPO/GU+4ddDc5wQEQysimwmeur
P5gxyGENFgaWWpAXE5kvi2PXLPnzIQQgvqB5RsghylgKRxTKWiQasLhVuuYA8KtTa3LGEBxTHIzd
cHVLsLjW19TtJAm9tedhcdOwoNnyBX7PmoW80oGhZHPpeigL8B4WgiXtCIz24E5MvWJy2uiMOQ2A
En4jARAH0vhmJtKXF9Xax/ht/Se/Mk3pOIERM5hNGj18A0afwErRKamW2x/gTIdqaLeer1C2YxJR
2ru79W8gOD/1mEliiVHN40xE+gq12RT2jHNeHCDkqlIQiLn4MtpOQVXR72AKONpyApagrACF54tD
F/DMjUHI8gRbUyXwRgzQ6gCpkBAH0o1SK4aCgZnILoy//bjSofpRX7obFnDx58hAONW4KI+nxE5D
u7r18IPa9gfIsYLdmndWYVdF+cf2ogmCUUG1TmsFBW3zRf9TWFB47WZXwLJWiYlDwy7h5OqxleYY
01xG4i2J0Ae8UVw+mZgjTCyNLyXalh3E9JWSPERWba6a9+B88TCCgJzfTe4ut23Q7oW+5Vsd4Ive
5QUW3+upBPwRSTgwaeiYUSg5CjQUWl0ahbf11pNKLISRtT5gNuGb9V51AYOL/tDKMit8XcvenYLB
QOB/BA9ALFbm4P8GR6f+RxQtTII38SQ4I066ihEY8eJEzYMdlrbqiQkJ8uybF8OppXYhgVIEWd/2
ucGAZ5JW6AUSPwmrBno4B2qkscMhqYXlk7WmPvcLb2td6azX2OnIch3D1xzMmv2TMfrgfiywxMjb
GBESRU0y71BM79rPs4tNCp32BXz3+Q7yesD12A8gNUSw2wylr52e68Pd+kCz2oBcm0+/aMbffR5+
63BVMUxx7s8OBDvTeTEk26LX3DxMKuDDdvjdzO/IO81iIgpV5U2G6nnzWR2ZLIOj7cO43kan0n1E
t711W+4oOfZWmuP907vtHdYxb7QqL22MooQpM4ekZOFRSqNsLAFenToGUIQ2WJJrRklMPj1K64Ue
O9VociERP8dwzyy4zloSHyzIuTRUy+sS7sFj6qXXor6nulufrciC9wKdnqlASs35mzqhTMWkFvqc
VFqT4pMN8YEahPOQvikPUDjxs2ilsKMJr30cfuGgMIvgCU7BC2HH4FWgH6fhhryf8bbQPByklf6I
NQc+1mNwweajDU+BlPVIW38Wg+TKpRGpd0eibEx7xRLaowGg1Mai69CZCn5THa8hD/YI5O1cN9dN
rV/oV1Gu7KlajO4nzv6qdRCBY6822Y7gLtSX178jtgRMdhB1YTtikAzBFMHmKi7R5l0DyBMM4gni
9sd0aGokWDyUyYxcB3UKNrxX3lRcQh1Uop9sTKxoMNOop/705H7DL1ldl6H4ON8muL/D92yVu+KV
SR0O+AFGNivK1MRUBYpzEpbrNH2cKsy1gRqxFWCMwC+/2n3ZSwWEvQDlwp1/NC1cqR1/TfpYW+4O
cqe5Q0eiCiSwDNUoFwjJ+3IJzrvf3KhTTxM5jCv8WOMrBTbHPuW3/hfcT4jfcLkLO0w/6IkostMh
nAYkatqwede8QZX1Z5iC6qF5lT3k/rvha8H4Qo0xGz0KTZ5QNTJC8ZBf0ma3GS5xY6t0KI+QEAXg
dI9C3o8vFH816weFcXSKtd720FLcyTqylsTD2O12TnI9JuUdy2Nn1g0yuh0P4eAcv/L3zqKIwiOA
58ZD3oy4T17lP1NjQCdav9aJCQ1gvKwmyJ4cGeg781g4pSg8YmkVeHiqLtQIxiHRsNXwi2z115Fs
JQRTIQUBzWODZJuPliFkOgYR6EKmB99fjsdYOOR1NGz03j70nG9seuCgJzZK1ooG5b9dUjf/O/5a
ZsF6r4F3mS6DXNu4XvGcQPFBs4oujyFOwaYdof/gjCQV70fH4tuZIB1kt862qzd5lNV2iIkRSLs9
p13phQj6+MYCgaGBgkup0yb9Ba88oaynVg4CwCxd7zjk5ol0e2PzVxGBlzGFijhmip5ejhHAijWd
im/CIHjZw4+mh1CKJvAOO2FZajeGeB/Ng7GZ4LvwcbZB0c2izHr1tmj1czT7n9gESXOxvxjXZF0R
2NHfUCFPqBkIYo3Znv4lT1PiPmTsgSYFI0gXNF94cO/qsuEh6KINtt2hOz2EdRJnbm5zQwRas+Z9
SZZQl1160pnjlgi1Dt7mmHxmHHjlCfSgZ4sKfTroo0+DYKGx64pn+Q16yyL+l70yKecWVk242hzH
Vyqg1bXJ2fKkxGVznGq5s+gXbNM8684X7se4EnYerIRTTDPp3JVRVArJL/s5FJnH9eMjaxaYQ2mM
CxH9VLCLzwB0gtTpJUg/RFEBywasZ8fi7PwG1WnI6xb2qV0LATP79zz4+gqbW+LhRYP27XJ5Ks67
c824Ist5XEQswixzfX9jTmYvl3Rd4lB5oPxzto0GvjJHGkC38Q0ZtEEng6vl7J42mqUdpkb0YPtN
OaEhLM40Bfh05ju3wvARvRo99m/+Tr86BnHK4Sd68wEJcCGXpm7wEOEq9AQB4wND1DO2IMw831Mo
/bCQmXqGt5w5mFiW8x0Dg9T/MiO9qp+qD5aca9+uMQPTpYgCGSFYAFcniAgTc1aMwKz5ODl5q8KE
HQ0MX0RmAKj6oxt93W3wJJ5XE/kvD+Hbi6duxAGAX7stvxk5rBS5E4R9juMpsnr4FGp7+sFmVA2R
GfaNN7I8nrN+IdA/k5knzknhBvvEfsQPIHDB5p7GHJtkVfzhfbs+eVn0Z/inh2v4VdbzaXBYXWi5
K5MyNzq8x/eY1Kszy1yummjkpCghTS3DoaHm/RWcU4e96Wyx4A10rOXIxd469xm1xn7MEDkWXfXu
yVJVMWWsWtApBsYMNlgpS/mrFRkTQhRZXiaGxiQMd/ok2Ez/0LpQK/pYdIxRrOBkaV3wwHowd2g4
5vTenNtFdsMAT4Vkj2AL5YqtvMH3oo8thPpS/Som9/bRHf7DGD5OPOUHltpFnx9otnT34FfrZcL3
Cqos3M90v+AlbsdgATWWUmlwp2DZj44jvTJzWCRmsd4n34F8tv2fUjFp6PXJMvRuUu04C4HF/16m
jJUn251dw/Pg7UAsVD5ekQ5Y/1K3UtEVV2t4QckgYevZNul518qQQV3jfdtoRIsAONZ5sg0z4rYN
T+/1Nq6jW0P2x3ve8sxLLkFVhiyW0Dr8L1gVJYc2Nx9WxvvuYy2xBLZGGGYEpQVGx/iV4y/B5bw3
77iDvKbfjkC1Kjk3ByyK2Zfpk5DK0TFwqP+4EIekwcyBynNLswDJ+ecSfPZwBz65eVj1FJlLo6qQ
sgdHD/3YT3X4AdTX/dkt5DmBy8UU3ZRtDO44kgBktHTHkJx1r7ldCGjUmRkVAgVsYFXPu6HMT/Ti
cxyMMLjf+ysWMQtLVwojeItQun3rwvLckzmp82sJSSfwY7LzpviE7uy/osv6GQJMYLFS8bIezsW4
QH+CzMb2Ihl++kd6B3yQEiPcr3UZsTRpvsAKtlgqFfR0XTHKuaCk5pnxIR5i7quczkbLwAAzd2jh
m2hJmk2EIaA0TkJ02xmmyAIaUkAEffsM4sDk7bEQnD6AGvdpnafYfAPjoTZihHIKHh04stiFYU7K
/+usklU6EqNQicMlLDpnoMX/jzSshgjOftODtw68LwWkx7zexAOi/1wjCipzMwRDnr07py/MUHrJ
vXPAIvo0qy6O9DfpTFh6OjSIs8BZsscTIGqwbi9TwgGnIbkShKdwFdlhiu5fMUEbifW1LFceYHP9
flf3UvdPiy9DeHNhAGhE+JtpUevoEwGxMeSWpP52fLDpV8RnpL0BuP42TfaSmv1MzoQIX2aP9qN/
YgVlIYIR8ANwOMKQGInSAMjcgJeVBaBT2j9yPCp9xtBsKDhQki9x95YNzhl9mT7U0MHz0w/5BtyN
k1t2Ctwpcyky2G50xp+e1tFt4FifQ7wm6QpJcdrS55ngfLj4TFkLXPUGfRoOsKAAHMEwsiv2DCWL
lHbXC4/K5WMRbP+J9PFtgOazw0dpC4I4P4PniJ7vgSpOVqgMkLwiPV0Ps/Ck4D+8bfy0DG+PL0wG
QKS4KDMu9QwvL/NpHnw9M4aX8bM1JcpCpmv04ZKjnD0ov4QH41KSbLlpOqOKLS6yRhAG14C7x4GP
bRNRsJyn4uHr04f1tk1X2t9Fv4vOCjkFJXR1vPBBY4n6rkt8d1u+MmZ/Gxb8gv/mYn0i8NRZZfZ7
lzDpHg5v/RxnaLOxEd3oPVOscJlYoyAyI6zsse8tW00+IY6hfgps+FXVI2AATwL3yuQtDcogOFXa
+hIOJnpuNBtRZLXBi0E9G87agz3mI+1HKF0vdbTk+SUXv4+ig11U8wNgxWAML11dhH+XAWJNb6B+
TZhQ0hwBCEW6r/rnKG61nzFSQQeYwgac/VAlRu1dIPvkPjzWqeS3VwedAoOJ6W4NmEKPeCnSRPJA
KGaE/Q+Qw8RFAvR/wTTLCBlY4c7mIlvZ3m2amxxvOLhNIAuvMs0PxVBagVDweYaf6X0K/+ADQl6u
/coaRBVMk50TKjgozuyroCIDfoDUKinX6Gbtbta+Kv8wWFKFi7i/IP1Fu/ywwBpq8IKwlVXDUNg0
rAW15LJmaQIt1J2xDkMA2UbemSnOnm9Cer6tIk2BW/7yKpAWtd7zAK+8c/SqRlDCQNyR2xL73aOU
E0HgBG604xdkDOg05Cx34Bt9qHkRYokiikJt/IJdE+wOLYgtKY6kPIH2xwhP6O8p8q5wkq9NlXl0
R36KoylzQ+Yl4vRepN/CO44TZ/RhuovhCZQEB58N6q8G1y8bmy2s2PgcUIj+LaXWVA3oGk4NxSWr
3adt8//H0pktp44tQfSLiGAeXjULBBJCIOCFQFhGzPPkr++VnA73PX3bxwYh7V27KiszywgGg+XD
nwUGOCTM8qqZETzyvBGTa37Z3VWYnQikMj4TcILItKAmZqS/5mPTW4GxRx9RvAjAHigS0RbDfLE8
iJ+EYs0CZMD6ic4SXZLzDOt9VvU/EqCCuFi1ogpD/+5i/qtf0QrvQD7U5mK2oItPMTQl5rqDYIos
rfni4h6qEtHqFS9GGIeY7bX+huTkhdvKl7/JTaIdRD6M7oviARbw2o9W8utUKORHafGQxCKu2NC1
VUUtHusxrUa1j8UqpcrlTq326SJo2XqPg8AHwob6SrHqdKof3+BAo0Lm1Vd6wZXIMNx37g3NjUOO
nOMy1uej2N0ZidYh6Q4ol1BKsaihA/vtmR5pkyrtmVESY5UEcjAmCvNzaq2qP0rP1DnBlwPLgU4J
0xoIkFeh48eXbgZ4YSyHbB6h6jJ8uDXVV2i2pv7RdwthAUEq1Vdna+YoAMoAkNdMVHholjSLIa0B
JHr6UrtszUl9wD4+fovypE4UBe29V6efzEPvqROt2p/1QS4P7w41F/coB4XNKPShmONywieUkhB5
gXAimsKECCsWx9l7Z50bYljjQ+kMNYe9wqt9ILtuqBJwQT323JhojN8sLTyWYW8FXlFn2GjTyo28
ZOofKMAiFuKYGeexIL0cfixmNPndy/08ZwtYORBfPfIJMWfyCP5CP05kEOzX0TaJYMnRAsRm/Y7r
Et+VxzovhvzOiHkIRLUvBY+eAEjNDTCQ8+RILM3UGhWhFVSaHcSftB3QQ2thq4+pxwCTQDX8xgbV
5j9j/UugPhtCy/079BQPADB1lyPWluW3o1fYzi4gW2W8HjpTUQ3+UbKxyAzwXynj4iQpvtoijJDk
vZtf5XTB7gJa+a6WbchcqrURxZxo6leu6Jf+61zK7VNqOdA/qHhU1BQfb1hGUtLNQEiok1S4UnUL
04i0pBESUuejEuWecmdAD7hjG3g8XXn9E1s8hX4fhE4Q4zP9BwwrddLF/JOM6XMDCUEARSpCpsEq
5ZAAAtpzpdxbGpFqkFQMHw76KtOBdk3+SDMqzrsgB6FPTSxQiAJV4XVEzuDXuAFr78N9Og023tWf
096g1aI3y3gwkDAO3T+AR7AlGFtPKFqguF9yP1egpUPHvCeqFnhIT3T9TE+25Zw58hocxNtoTkfn
L7jEzBFL9uFxtAO9VG9aDDNtA6F4/yTk/6QC7ECbNJBvsgc1v1N791+IctGD7MnGIL3BV4SDFLNZ
pO6hblrjaalFHBFz1XMtJiJE4TLJwly1bLQyqEuo91ck0Wiu4Bmc0yyhVU7EoD+FHI9YnZWbBI1n
WuLM5YD9WeebscjwlRYHAZwBbEzZvg06IWx1dnFLS711tu/b8MqgrdkeZ8Ndj2/4LxZ+r7zu7qrO
hmt8m3vsO73ypMn8X9h2bpEBmm3tFsOm8JUnRc1ucHqGtGXuJP3eZ5zoqFDD4wLDZ34vzOvBpgEM
ssDZWhtWGRnb6J0I8pQNB4N5ZBv3VHFOiBV+AGJvx6BZ7nUwiDxZr5LourhjXuG/c5hip1JndOUd
uZc04f3L/JEDVLlVfk4Hiroof9mj/3exCyaHc+ZuU1KF1+wzQxFFrtDB1cXc17gvPIiSXwbOgefR
dsR8QRsb4KX7+1LN6eMhckIAABOPZFgqnTubKSVYQqy+GxzhgD9RE81WkdIYBiGiEfyV3VYjECKi
JcQaeQmB3VWM2G5O0RMOX6QT9223AQ0ef2aAH6R8pDvbFClPzAg3pAxPDwAfRB85aq9MCx0w4s54
AhheFsmNNDzXFF48xmq9xkkG4c3ZvuEeb71N3mo70PwXBHNSn0pF6qyoGIncg1qnynFBEEJXsrpZ
nyl99FMgWjzIcr+GnLluuOxtkuqcsoDSe7TDOOrL8XjAB2y57emHlu/5heFL/h5FLW+3PN7dsN7C
55ZYch+3vVV3DIvCagbPg7GqYHgt3hM0eI5UKREWMxKeHQkWZRwL/y87DGERm0/Gmfml6Yd+OIrM
C2YivUufyaOQgW7DQ5f/D7UR/JxnBg2YB0hPHmSd4+o7DJm+D9ClR2tMNJg/FO8Sqio70HFMNwHM
GhlyvkJclj9JO0leSM24hXIvGzzpctDR4A8eFNwPhromTF1izOx79HAxKx+JC8b6+t7GnPu9ycG5
2df3gpbbm+FHxn7USpOYPS0tPXcPw/ACx7cAY78IQim+4fiFW+0fsD9kbDQ5XPoB+leUp4rMK9bR
BmTb8DkcOUs0Rpo2MuXB9YsJYDw1p73x9pUjMcpriy9ejdD/jXcZYgzoVkp2NjRlRwvUxu9hNbyB
hSBhg+ZbYJpeHCzB3pPrbztcYGf2W4C/PBkD9Qt3HwjQv1ytK5MLwNAKilVAFZdZTW6JePOvQCJO
hrsuRltkH3QRAAbpB3WPvyizgyN9yPA2Zc+DO7LdShNB5o2Y9R0BONd/sBBnrx+9tV8aI7pxU24S
Z4pJJ/DIRISHQzB4XKzLCpohqdw6kGS6tHzMUGwZMHUZzsvzGFRxBzubbTgB4iAwR2iNC/Ee8ULP
b53oTvFEieZ7p9NrLh+xPMio8f++TEWOIjICthUZbo9g8kzrM8XH7cJCWkOKwwrjCYdbRkywmnu7
4TlEs7I88KR5KDfzMxY/7USu24StZWkGB/4JvdrJ0m8yrpVM75aDFnDuMEUov4LwDMv5Z6yjX4wm
PP0KoArVdmec+l9jJMZkvPYelXvBOckZlVYy9UL1xWC05OmXaNov3AVDcl7MG8BvkkKPMbj/1Olk
UZwtaiqVJsDZ/6aUvqwH/Q98xv2KuR1cRTKyN8kH0xIf1cspODKHEbrESNw4JcZF1jLXfjW5whMm
UajCYKze+Y5cJ28mry86eGeJxhGBjEhKshsll4CHhbsB2eym24KmUfioxIcNnLQcVe14nVT8DyZm
TIy+4rniPLBSxUIVw5B3+IknTzj3V+bGbH5fKPra36kQFMadcLfE8AIyQRVUDsJeUG8z0LvJDPAy
Am0XE1fqTCZPl3q1pDooBc1BOW75L5ynRt2DBWh1/GMa4cVvdF9QqW/MenxO8Gb+Iq8gVGf3/rDw
iA3P45d3HJcsbHWwpaUtu+0eh+dh27uRQoHWtMs475veSdvgOi5sMLYxjkD9NeNsi7wxu6UFJka4
0FYHV3BkCdCBpONO9PLg1uwQzGAGxghp+fYKPS3Rn86A5dxdeGya+AAD++MohUk8Xul2I2Luzilt
N7pPOgDZLrv0mlezlgBb9mDMPrrlAWO3Yb68QOLgdv/eVx/c+YHDQTreEQzZV1X+S3EtqfN7HKaI
Jc9TzGiqwz/eZHTEAhzPmrBTgSpb7RZJkVTRRkEA6VaHOzziOEywnmEk+snYLBFA3F5Wnckj8wdt
s34NCHK+mdzP2Om2+y+c+MoD+AJtuxk3B1sX16OtvYaV7eznwFnhDi8s7qwhs75mvL4bPzUsyCfy
ywFf6NNTyhh89INxCu5xcmhemL93gGrzYXQCGq/Y+W6xnWskLKMUNCfZ9gHu5EN3htIgbuJ0Tss5
vmbQM2hEAcgRgp1+32vbLeTfMdhpc/CDs+qxe3ZBu61fTPhanBKQ5vbdagrjQZzkRSwzKsYOed+5
R38YTgEEZ43ZJX2i+4obtOmBWd1y29lQeRNfealOcPPqSDHGOBTU/AdoMhdduHWO8H6Hzzw+Aisz
co6e+ajjY4UN3Npk8ZSBi+UkvRnBpGqg9iV4U8FxNj6sRw9fHQRXmAx3mMBrXGsAXidwPgyDBmUK
3/F7xvChlswUzNPHbNZcVLB0boF4qtZnchg8Ki4uMTynB+5YiJVevUcp2DFgjqu72offEw8C9yyz
4dUxTNn+7oHQmT+KkHVCMwmRz7ptr6HnL6wbxETACRSUkI8Hr1NQjNaMRNyODnMVchv6ZRCH20x7
3Wccah/wgCcbzayXe4sfpVHfkXowQig2m0DUeXsGyxAxQM3b9d7+gt6yRzZlnIY3M9HBBdMA8cht
a39n+T69Gv5CxMJ8O2LI+1pD7UlUt+zDqn0cbaAOZABeRSTTSMRi7D3oQRq8t+vdRy0PKtsMzxtK
NQruMIPmyVnhkoP5YUZ9oREo2NiYbf2OSrC1Vwa3N6yFu03qk0d8ilsoFy9uOM8Aoo9WA0Tz5FKu
Uey9wJ8P33xfh8xhuOtyWYfxPVPZTO24CEgywAWgLHEAbIwXPVegCj4MqIecb1Qo+Aks1GcQNptm
sqPW382vIzJFmoD020B+hIaRpAE/a7iUeG2i+rNvnBDwmTl0DBMjLwhr3qcPbQNCNvMqqSazqtl2
swq/y7Qy4KNNH34Lt0YbRAIiBpy93iYEtk7F5HGG7z9GcKntjVbFakYIub/gjVTwCXcTs+roAZPo
/rOheiCYM1eTyIpWrtfqveLPAFq27MRM5rU9g/e3eKXaYcrnUlmJ6mJwOKBBybKlliKtoar7V/N2
eCh7X9qEOdglohCOV75IcJoAj6R3fPV5O2bRf6U9D4g43AwBSi3C0ddrKuv0qFVAQ1UDvgEn/5wn
nt4qGUvGkzxJyBHF2wfAGuWjzKWe/p9VzBjTFa2BVmGOTD+2PCjrDCSoI0rQv0WKg1a3artQEDAA
oFlBhxyHS2j+ovZSFwZ1DmHuNsceZ9Ggszr74p0/cSStk/Ylp8lXlhbKb1P8ujr+XVAK7Duh69W9
QWB/03F/WpvlYdLE6vjtSH24xxhl70PF7ioqg7MzpQsuV3uIbday3q1M/5hz1+D0+8P/sYiEjX++
9+MM5UjcdxBhPk5U4a8Fm5UpmN9w9e5BmRsh9bbUkC/WGEvnMJTbg3omyjQybryIy223DfImLyxs
MUhABSeIrSHqDtSe+X0Ea4ecymouqW2b3WkI4CHqUCVVAE52Pd151qBSGOWwMpStcWm6pVg+9c5o
KPR9ZbeQd5Z6YG9Lb9lxWp4aOGwz7wATkL0H14GXVoJT/zLzBZ5lpMAsNpByhyIfQeRRPl5Z1icP
RvImUwIY0vp1PtCBQ+fGe2MSADijKhzICGhMx8+33TbPQOQw7XaIEg+eKeDCEwTX97Mbk2pYvEA+
zDjs6wLFTddo2B27/tGXfwHWVQ26DwhGLT4Ct1A/fhon+g26SiIp/COTK/ljHjhmfDQHBYdqk4I6
xzCrqfEDl6v4h5pyL+0EY3MWyuRh9LmL4BMYKzHWDSAvx7zcYZE34JIK6Iv3xDmpNK4ZKBbcSq5f
mKrwGYYZsjUc2mnCaxDMgtR9zR9Ue5g5MYEA94WopARH/iEgFRaD/M7+ybXFGlGer5Imx/0D5ySS
RYnDpMKi0iDvlJheNkESgySMBgQboAUlOazsIwQ6FyrB4DI1E0hD1KvUW8halLPmUYmL//e7vAfA
kAoC1WboBiMB4kDWRagajhbNt7YBXNK7qZyDvct4lGD1mjEQMxiMfjEm7dHDh7Qkae2sSXdYTHtK
2hWAOtURsnHqbaBFSBpyX2E6OWoBQBUoKxY1jtQeAsT4dcxUbfIDLKdwGoFKPR4PUJFWmR1zs0pz
NZ8Zj8GQEFRRtKVRVRkzWuM4pcDvaeDV9e7C+Fyd0MypndTktpE2U4qlkBkkJIaRidZAsFx9hJgt
FRmr4kqJWUFgrJ5+NawNd35reJ5AYHHwop7K42WHTlLKxwhjY+4cUBHw9cFIZwNNHvXGM+ZoMYjK
vs1EFom1RrR1Ze+U+4EBj76No9agwmWWnQ6G80dajLAMxMCKubHipZ1hSQLpQBkE24MTSZygu/Sx
F8TDw0D6MQmmONbCwmJbCl6S/oQTUCcPsBxgmyTWNESkctKNnL1QdDYoudXFoHBkuTBuEEAZmLz9
reAViIgZ+Iq42OalMbApl85O1oZs2JHo7U3DiCFzS0kdU8Zry8g5jNPfXcy4GhYzJthal5G7GM0G
W3sAUQObGS3gA82/l9uQ8A8KikXXhE7/G2/Vpz1uqD7iZxhae02xjYM5ixUYLgp9th2yJRYmpa4g
A16J77sr4GgqLu4q9F3SAe4utgs83p1P/cTxrUoPQqkTr2RYxjiOGfUSWlgOPWh4mgkHJBFvKCSl
H9GmjYOUNrx79Gy6xmPNR0KiumIqoYdLHT0TfAS+yha4nISHbH5M4E7T44Wyp/4Fd6NivFyBjUBI
G/KMDYdwjE0GrlQgGkg0wAYqQxeA9wU1YG3WzMEI9gCMxXTFFlATe3JarTQTLAbg9Il+SRS/Meh7
mfME5jy5Hci8jmRFZRh9CH+TMnxK3j0GpyE6ejwCNqo7gxlTM2dsH8YBcdPEfJA1oG2ONesZQuZy
eTYgvTAkUOcGjxnNDl7yPNBY+Ro+/yGuczSaMAYByjCc8Ow79GiAqn2SiRhYXyDpDOCJd5KctWFi
8K3wRbpDO4Mz4wdjHOL911Xi3svv3SiW9wr2RQa6DLrtnFn6MMgbY0HhJx/+ZtHrQE1DhQvTpcmK
ULDpAKzU+o0+Sxk0ie+M9cQIx1H0NiPsALi7X+SRSIK9EKo8q01SvLKRq/C6la54gkxu0eSvarAM
ogZwm8LBil2wBX9mmtsc1HteltY/vhtVHMXpedBZQidqBODwwoRTLOqbXGXZCdj46SWYAdkas0qX
ct4PAPi2YTaVKoLDTuDXGklfHh2NwbJqMFlmydgJfu/qEZQTpAx24q8YNEJfTFYDu74o73/QhvnI
UjqpdyvTPPYTRB9WKs5MXNofY8eiWEdcj+ST1aaOFZ+BF4WuJurRHryBSJUEQcwalEEQoQoMXneI
A5g9Ru+0yNgLbKGrWeLN4hb/QTy4Z50YWF7xqBmw5L0PR4RsH6Ccse9A7rm0PI8w7thzkxRwHBFJ
fWIDvh5ws9YcoFAeuVzlHn8c69wMeb0WfJA04I42sFfWmpkFdqRLkm0S9M6BfJSg88Gs4oCjK+Jz
/RzhxfQGE5nJCyIjEuSbgNcIudFWz/T7YPvQVn1cPYxxkwFQzy9Ftqb+qtgEiveiAhOqA0CAO07C
g8XUJpJzMK1e0PEOQasvXfWf24SSu+JQ0TwD/Q2vrmWmIIjXF9pCCb7OY6hZRa8KQRL1M+MjQNiJ
ejUv/hoUuqTzYwy6XNHEX/A73jG3pg0PZ9l2dL4FWBOsYAbTPJ/SzTnQv+V2gz5WXN4P3r6NBRbw
8MITDNlxNKZxz2pgvcGzJa4xmE68aibDmBzRnMyvaNsy8M7B5WMWlwhIgiEjZru9Mc6UFRiQkRym
+Chn2K7KeyReBOc2UkCZ0RbyVtMhKAALW5CGYHXxahq8mOdS8glnVV4V+8h3jOA7JoonlLpuEseE
mziGzWzGCYWOT9ID8cGPGxzWDCviKLeI8AdszFgbbKR1n4NzxQfAOI2zeZamMWO5g6+zF3XXwmkH
LkeLhJ4i12kj8Bb+t9rKZfOvdK5O4aueVgYr3MUSMeYxyy3oaksDWQzWSWdY6zI5Dxc+IhbBla4P
xyENTOkUdYsIZ+SrNwOQOXbj1J7JL4jPFK2uPX5ep3ETMotqxdCZaEvLxgUzZ8eHq119GDxU7WW8
Im162iDHyp0QsCbsVUZ5+Rpf3TI0cZMBODiYsDGVFNnMYeVlYXkZg7vNjOrU5bEqyhCq7pBlKwTS
qtOGqMgqM14GgVqjIlqkDXDueIUDWPLZYJlzjsjYiPU6UwL0cmruG2MDyOF9iKSBW65Z8AyaQIbl
UIRyRPsjzAJpPUoEKX+Bm7XCtALnVPq72OxU3AtZ5YZFU/zWLXBgMgdGbYIBy0IT0vyw6q/ucPul
y8xp3ChqieSgk1mOSkc8TOg28YsYcaCiU0/iTvKh7+ET4TaTus8vtZjVgK3qYI2xhZzoeE9MZdD6
sWrZcbvvpnuMqXtIYU99tjfzWIh+rIlyVJY4HB0JJ9TXRrTI5IoBSVcFCt0HlFtqGIvjUEVqr2dM
P5GzkbxYZw/i6PiebvLNQw3Jr2sav6Vm+c4lzvF5dkx/rL5IOOIcS7QBBoxmKX9eSXgVBd3PT8yG
VzoDCy1V4a7wqu4E9QGzl4R8gzfQ5oldewCLt1vgoX41SPkIOkpp2S0ENFlT1Kwkjpg/QLYhiGpn
mfgjkCzDMxMqwBFA1AqWo19vEMAO1qQDGhfLFTQTFQDiWCgOs6W4rVKog5BRBhA9/mglzWY4VmrZ
K1XSRN7OoAoTnjKDcEuUYHXIy6+K9RKdRARZPBlVBtQBfSWeNbUsxQTYp5pEqiFVxgYuGwC9c+En
yCgAC7bfA0Y6f51B4kL8K0IQqru0kDTCg8v+1+9Rj1Xkkbfvx2xjLgPyCi1YHSmrlI+hnaeSjY3F
MaXsnOWHvZE9MMcjiLF4Y8/Qd5BWAz36MZOPbJKoEdPuRiOz6rxtyOkNrMAg7uackIWp9zEgm7vs
VcXyjNrv6UhWXUau4MdkTmSsZy+aPdlZgyWxfeOQ+2EmzzMTfxK7/uUSxxCkFjhlYp8orxTSJDIN
qOBa/DSh+fqmy0ASSN+7gkLkZPRH9SjtGmWy4Q4QPgxYAk8OzmnbCBQoqVlD8SKYOsrf2AOspFF2
rq3f0c6qSspyIyB+49ET0wc+AaGMiG/bg5HnTYbDAVEj4nvEwFh3i0rmRQOhHchdr1JmnBDUJH6J
NlGiC5X/LQ4WAU1eegzJJ4JW7sin+dyj/6l+OqvEXBHdoc3f7bQ+YuDuXDta7mi4O9IC/5eH60/Z
xCkTFX7BR3QjV0esCW3aXZHm9FRKcs6wjv/1/FXe8six4qKDuGEQNRp3GvyiKoK4M3Dsm4dyPOU5
uaUt9ubYXm4PFiuDA5BjGJn2l4tJeQ3zQDDGBxIg+TuJOGvGTbUpFHAUGcXYP5MvGXAnMNqcMaGm
DL+N1nMf+cYfNRnH9oD+FcDKwaVUwpZ0/XF32Ifku511y9H04ZZ0G3eyYioYsIpUo90tyCbyIuUy
ERTlyEKa0G1GtcJ4/1xiKClzXRTktYRGPCaJVVe9lrNVJ2xZVB8mp8m8xEeliJAz7Bnlp46Kh9Gg
DXFiGgcjLUApeAkIJuHpt4wOt4VpN4a4GvyyGbww/li4IgaSWPFQn10lKyuZLuMvS0KjLprgRp34
Nese+XHUGSpQqNZ/zUpj0ml55WFNo4MYxUJ1daAr1G100WzDS/kw786qT/F3AZdndiMqS/viV521
uRzvu9hcq6l1gKOyj7FQwGcQU24cixYBiwgWko5NgEzELlCth0d4Y8ySh5JQmAnSGy5L+YR2IOw/
PoNQGvrCeVSl37Uho2lCkkhp8cIx4QPu+RPHJ4aOCocgnzFcEAO577FGvimaZtCBN4kEImSFEpGq
sGQnDj0xfP0LF5av04y58VO4hjBRWUtrqRRJODx8wKbNsEaVMJodSGvFPwfoZsSkUZ9egrRpUN7B
2GfyuZRXovJoj1wsMneslsRCof5g78Lw/vn52Zo/OKbQTOEoQgFTZRZqdYM6YobSxIGeUE9IE3qC
bOJoNRssu7/D+qAN/b27fLN5oDxUjdbeQnfRVwtZhSzJq/taE5brkdIxGHEUPcFKLezynXJrL9Dp
7hEHUPoo0Xka0IDwX5TBNwA9tkgMJYZW/QS0K0yCjrBfBiVzQ9rDeYbGdY1tGlDnie/InUKgZogD
rk4DCGmkmbz2HarydvmwVn4GhBuF8dqNS5xAuO9+jEL3JkXssTbJcVogONQDDtv1m7Kr4h2QXjYY
6rk1PXP2spjfF5jmr21jCKhsJEUEoxxOByTpstQj2KbN1+OFdRlXLCoNUjxBBFzqCRkzU0imNzDB
BiA2Y91ZRFh/BXgT+CuANfoF5pFsn2cY1hqURLtAI37Im8Z0pH6YLwq/3tgOhBbwrt2GrSgpm/Vk
flrO/choh0p5OGg0sW03qA/blPbaUtL+aIicphNz2EeuzCexhnLyWJGQnLSFGNDPOoIjY3elNziT
na34Xuag0HL59B0VpW4A+OOiDTWJnaBZyoNgrWTl2evOea2Kq/0D1Y8HC3pgL346hCoOVYLAmZ40
WBAjFWJpMkhDYl5B2hj9WTc6y85S4wgW2NPJiJ1KooJPd6hiVM6LAj0JjhmUK1bEDlcLwZst3CMP
9h09RGcqtFVJK7VLWOveApfGzU3H2MNqcTzEfn/OmEOb0avacjLjlw/JH7oBM+WATmRx+lq2u8L8
6xxc5DmDtsHIRkjy36JnRcsNaRhyfMhzqq7EvXfjLAfkE86UPA1jniESsyNGAlg0c2jyw10egfqe
ljSMbssXnjBK/mUymCRxAGtigTiJqdCkx9zZpCogtMXRHPaVvAOw1bH8lPKyBcW/5q6TmgsbCOXi
vLYq43PY4eGt4138DLJ1NwMspl86EjpOUWvEWIiPvvNtJy1Q5y9QyNlPvSbjFPEcQPn5X4i+k6Lm
mjLiEzQv8UNeCBIuLBgem16J+AextsYJRBBg2CGfmzaLGYdZ7OOIAPOYmCKHQUYbs4Ee+F+W2CXi
jr4BikPktm4W54JggRuxqAxPSwf2LwFPff+yTVF0N3jCqkLCfv9lTsptRBnqxNDCIt6ee3GIEJ19
/jE5goXbqW7kycpQhlF+sEreoqTD4QcU4TbjLwPhmAZvixWTRCkJCRwYJ1FsiJQb490Z5eIrqrxY
+TueQEDUo5ZVOk6FJC7KtYfY++m5boScCvdfgJCGmg20SdQ7WvQl32kY64lCUBZfLOmSFNJj6NFs
LQjjbwv/nZiVaQEO3Hgqsi8WfRxzO3qNNK3OlsWiSvzIbxm9YU9PRPia4ExAwW8rAW6X3THwtQgz
mmIHL+NGNZgXNW/xaOqmLLV0LJ85zHoNa2RNMbtittXWf3RLXsuYPx3u2jx5ejmyWBX6QGTdOm/j
LtFzo++gywCTEe26CQLydqZZxlW2gVSKDCEfGytIZ3gYrbARx5UCcE+RHuLrExwS5QpxYvU0i4lm
afAYd3a+IR4bvgwLfR7C1OJj8GypwttQgMiZ2eecReP7N4pyOICvKwPiSX5wMMR2Y5UDcOHKw8ej
K4FOFxiPgtfnjlQcRwpBSp6YnIEmkDOfasIOu+HJ4CJuRxV5N9AiywThOHhP2G+66ohipBFHgszA
gYjL+tbC5Sy50aZTcnszuScas7sGWOUDxBvDj2I/cSOVo5HoBkNTi7jOwgsGNmo84FAKQaqrJ3ss
sM3uAnzCJD/fESTqRmuObPLhQAfEe4jDr4ebIucY7VMwO45V0svxjlMDNqxsvqnrdmR3MfEUXB4x
93y9d1ofs2grB+oY25Z1ZuP3TziXkV59WGzvLu5Q3TLKMnIM5sUlFJv0K0hn98RoZU6VXx761bpg
aCUJP15VInzhHs+GrfowzTpmCw0aeDEY5MLTGXmzXlNBZBTaVnMkUTfPCLi7xclz8pe2Mo+wNGZG
KgPLJSc9TLdIdc3D3ix+r8wNRwlY8GmBephfwqO9mofp62FcER6/3He8DlD2HXt344NxV4G4tfiQ
cNTwQae34uB0PNB1yEHuMqW5Ug4RxFaGNU6N8vTPLA077hlIpsk7NgA0OLjlpFlQv3xQzYjw0R62
oEHdBpIBqNWPd1d6apr3ignGCHmrE6/HdWx6YAnWjBfqM9JLop8qJSlAXqR0sLzgCyZ0xhc0Lai2
kfUwAIGcBh3ryTqmaGYXCeT/er9WOOAvVfmkEfEGqFqNBfDUuDPoQKv9o+vL25U+zPp7Ig9FZk+q
k/LAB/9GdfSNZ5kck3JDonYoLLwL4gK3Smr2U432Ga8ctyinvDNuICXgX0CA8rO/G29gosNgg0q2
Jk/tnoF9nRrnSL0dbOzXOX6S8jC1T8fmYrLuZR/7ba05Ly4DGMqcy0+0Ohv2zflhbtpmwSJBGYYc
adE/TKofu9F2jwzLM+chPDakFJwB/wuNkCfgBO54Uk8OTx4J2u/8NMgucUgSApjgnEfAbVrjbJ3W
mDHsd4o6eOSagsCGkSNX3gGh/Rq7IbENGngwRNR8lOTQ/kFTzke8GT52n8G+U4LiQWNA1XEy/Gmz
j/bPyesQLCn0c/ojUfPVLXU42x+rP2SiHcYjfImR8xoH8IEyPgE6J/jL4a7MAL24+bOqJ2kVruAh
fDyMHBQy9ZNaj+SUU+0whZsRUY+k3PUyR/a5ZD7yJoU8gCQnO4nmy7isUSabp+GFhjW+uebu5e3o
Nn+N9Cm3qOV6tRY/X4y+337t7GeWQwNsk8BqiqtaIx8AsI2T7KtmcjhzHFAxPq26isSDN/8c7Q+9
QI2ZaObHLZYy1l8gfiKeMji5tBCH9dbIE1uwiWAxDScn72pB55keiJh+uUYPz4Ed0Ct5U7R/9L5x
EJpb0Bb39uSp4akKgLTDY4W8csRgI+Kt08fREfkejfpE6C4WggsfBurDIf87TwzQz9vRdJshWKLh
IJaD6e7TDWKb1kOISBM6mt2z8UenIAE3SA81cPQygdZo/ZJT4a8ZNfpIxc3TCZCMpfAJ0zvKVxJe
WIiL6aA0PAUpbtw0b/BTBYWzgs8KvuMytVERt2XI7Ps1ckcjj5nSQZOwJqvfwqodlKzYlTRpEwSy
Bl4NUC8Swv2x5mN87Fdg8wHbkmv4x5EPo76k449D9kJzHgtnhGUMgd6fOaCg2AP6nUgveaIb40A4
TkRzoEQYnYb++YzDDTs1PpifMEKAjB9oirvFbaYmsZzXAKTq31nTCN3yjgJglLcG3FFlZibTSGg1
cYRS64e8iDBwoB0IyBRimBggpzJqWY2zrYEBMqi6v24H5GFCFcK3T9bx2UMnAFb+18Q8lEh5HCE0
zwO6LGbRkLtfOU8MJFwxga+FN1bDquGd2r/k/3pyBTU84RA0QIjIdYbqR6GAkLD4mLWSc7/ZqCoR
RQ6LrfXTxysDQ2RrWqsw4k7T7gYQJLYheR0PXG0g7uNxlDQ5fmHRiKlRWW39qlsdVmrWeoIn1GkC
e58I/gtLkEVWCdsUzMHHnTA80/X6/TmekcYhB7yXo8IGfBcf17PpO+XCnM4TPmme3xrmNsNwtj7i
NPv7ZWDPwU45EsncWuN8cXSiz8+1IJGgDYh5JRzdTsUGNt8Y5X/clB2FQHbwriPWxQYzcoyF97Py
pErvPn5BaOMO3GCziChX75bhYWJm3y02c3bZxYJVShaDnWn0csN+GcbhD6y9/cXAGmnyQL45vUym
DG1UKlIK4V8Bg5ROll+Dtc6docR6TPAn2dHdos9iRfgDGIOmMzDYf8QxID/uQK1kMkTdsI5BP+s4
LIT8MUtrLmUq4Y8ob8MYuY4+yvJJpBTZwvlXPVsdTimEMP5i4ilLmAAEzKbRKwgBOEpYeFKWYKrQ
04/3sfX+uaQ/XLIwf9//AJcZLBXekOYzWT6tklM/jkvgW2SDhGWT+HjwkLIChwCETcJdL2t22y4T
jknJ+ZJ3z9bvtQpxLxv1iJlEYEnls7nt8PiNeX1vhKRrQB+s+SrRvnnvl16BEiM43WmAVQ59hTNP
vtQPai2MMtP2XYIQTHPKI3CUXLE3U9bHSNSMcebWNkJtTKb9+v1b6ZjIuLUk2Wfvys0tOyef7Ast
JeVzRnLhxhywmEbdo3l/HU/b/dvH7LFSHUhZPLM/B3c17tGBjEwbB4HOjmCDgR+lL+sQgpQjXJOz
OMb8nimrHvqwHF0HxGcobCZMRJ4iE82Blytsf9KLGe2VllfHb613+ZhXax8AI5GOh4zlSsjjrdew
z3y/BBrMAl8pgZkfioOUJsEVc0fAyIRI1vmz6HduxvF6ntCMZdExwJSStWOwkya1aGdMWhj8Wcrz
SbrRl+b+60JQI7czV19+yoorRgQByoSfUekAGRbXPHU0kX8TP88VEwm90zRfMW2IwZwCsw8kza5D
HIIZa8h5TPY2r2GfZYZnyqYnJUfBksT7d/tz2pjFD2i1QshkD2TzC5/xavTYSSXn5C1QZDIgc+/3
OK9+qmuseP0aHvrT6QGF8DWZdwQL6dNuK+T1LETkXVA+u8zyxUquhJ0XLzY9MWr2h2GH8LQazO91
pjWn71e8eH/021syszcwvkxjOUHPSLKOPkPAr9bkdUD2zbm4P5jTfsm7Y+AQozSnbxvCDnT797pJ
jXKFcV67Wz+9DysaAuDHrjCtdzQ52eX4w1bfmsfpdmNMmCorqvoEYR2MFsmB1ozVtv6OVBZEegiu
+554lH74x7ai/dcwoerUhpWu6zZnkvyTAwFB8WA4o1GUP9En+k62nfXn1zW8/ZoDUw4Gqz+pUzux
VG4ctCQivRJZev43OE0rHxM+LihWmUJhm2pDIGCYEzaAxK78cZnIVWKe+ah5xGmQ1IkCtJM9/uUW
IpEwP4UzBzboN94wzbTa7TsYDq/gj6xUFhd0ZKghchAQHRkQ0k5/dn/yN3qZPW6ebuqjRazsHQbz
482aNzx6FFQxHMjEi9AJqbF6Zxw1PsgOPaIjPG5KcGV3ld5qm4L+4o9VcpcmU0LXlldgv5XiM3Dx
oRhQNBivzQA48zYlFCVZzeLVcVCgCE9k9/sP6ppbz7v7nPIQq9giEh4NF2Iwnxf/0QAa0d5KoxhS
Xn+bMKWhNb4g+TFwEfv+qDM9Yg9pOplaj5KHl5GVYAPzINVpgOXQUabmb9Baw6Wu57O1YQDzzkcr
TN4MIGPKxmMWSfS1cilGwM3w7Y/KP7TTZWcCp6uCdnU/CzFjiL+DIbGTeVip+4lynP7HVxM7jJ9D
9stgaeYXdm25Uw0GVxPu987ZGhBBOu6Lyk1oBlIn3gI9S9dD6OCNb2G3PT0bs+MFU0wuujKkw9NM
YjLqnU1K1wzsoGIyF63L4FRbcoXRyena7SkDW+WAsrb249vN/B2V+c8B/h21ydfk4227n5ChHAAQ
s+D8aw94PNjGQ0Tv1XeMgscytjt8eWyH/d60vI1zHF94GW8/v7v3MfxtSPTuxxg/h8xFqJuNo9u+
JHtcRhtXWEAfltZM1Zp4fOTFNIgWTkQ1fTS6ZmGPhph4D48YlPx2L87gBcXmBMDht0FZ8WU6UNVi
tUoTYU/rqF2RD8n0FnyqRk2mIZDumOy5Ws8lGBvLDEnv85FGnqbZzbLthfGqm/Z9Qv26Shu2HxcE
OJhRLC7M5Zixx7ynFNYHWdfGtKvTS8EhVGUUeNSq+O8lCWyH2YLWGsvuP+gfheDrw9QOzPF454yr
xjnuuPVPevpLW2753Zs9f2H9NehYgKEQ1EHIXlPBZaiuXPCC6+Ti291xPQOJXkI80BByjOrTtlHE
365Zyzo5A9ZVZUENDswMCwtYuGqYplZM2xvbl6cxKy4m7ix2l4Ell9BmTaSXNVivXfsFoClIdd0j
SClbyuWA2mAXCNthCQPQ615ZbmtKolWt0n1A0cZY0rzWmZZ5eTtylVa7FNqBD+/ep47Fm5d13MIP
1TZPtDc3EcytLiot18OppMsD6J67VW+t2QNvqwAjxqjB7Az3k8cUIKSxtz57iA+QFj9egFawfrHK
7RCCwv0YPaFDQj1c29UmJle1A2rO4EndieX9x6jA7tkyFN4vV+lFtQe1+WX1CY8bv4UKOmww1fjN
QAsQhsfaKl+8O2NDoYnczTIK1Gt3d/H/yl3+aY3rTfu47d7eTg2z3f9oOq8tVbUlDD+RY4gY8JYc
jJi9cRhRUEki6tPvr3qds3vntdpWYM5Z9dcfGDlCs45MGsAEUl85SRoOukxkZ/dA+Vif6Rc/IPjb
d4ufkAGPKSamyG2MJUq7srlRDexweRLX3zVz0sf86v6G30CZ8m77CxZsZ1thoQrov9yNM/768Huh
tuALOi9Vo1zDPuIT5sccp349h/5vqlY9aLCMCicjkAB5UJfDDxIByCfmRcPm6l4RRjhWphEo1A+r
6A+ug9AoeLDvo/dFTJYT77ns+OIqLHqi26Th8IiwsfCz4WuMhFMks7Rm0ISZ1MSYrule/SZyqD4Z
9h1PC29jDIHc0o1MCjfsgLru23k5+NgubrPazXDrabr0bjaOVMPEfEMVwG3l7yu2FrxXBghMnsR6
GwoSo2nonINrGOOVJKmrjGapiwaKE+87Tur1sR6WBIvsnzHQpDe5L7SIkOo7VSJ7m96gtUNgOss4
0hfsOURJS1g0Avhp12n6u2F7ys44oAC6G/SdMghHIbx4DrHGd6rxy7lbmBPPnk40ps8wiFknsL6P
+ZAoqXbGnusokbGqZHbZzWM0xxBZEvxASGVGCSQGos1itjUmjHhkwzoqGIAx8YZ9dFLhcwN38VfH
1Kyd9RyKqdLdT218kU8l5PCuHmN49caoSzuqX72g5193xBAbIaXaJlimhKv7sVbSlwKbQzNUEG8j
4R7iMLnlKfOJU2QPmknuSVOBYsCoiFVaYd9VWKsPMYnYPE/LI1BagbjMQxpNWfHhGjLyhgTnACou
AL52JDj+RtWmALF/swjheBlyCnx1Y0U5LrxKaoQxUK64NgqNWzZDiV2MwDhxjlSH8QUpIA981qGw
3nD6LLM0aBL2hVzwdaf3fy/7U6azODgRQGIl8+56d4cHNMB4G+eujk6DTNWfHSjDOcYFmGudFVcP
mx6mbQ5hqP5+f3dvT2NUztGKD0b7/XuK6wRyun4ywjQF9RWqsQD37vuFKofat4nltl6JxZX9PH9d
Asw5kbhBsb/Ic3P07vKUwx2w8hGDKOZoG6ogBjDXmfr6q/PPKmclji0O8GrnS/3BIoBMI2YZ/I4b
I0Bm6wWvqtcoWOo9ixLhNGp/6PupdcgZK70Hit2pDIDHdXdxUibZ8GrV8Dzww40dBFn0iQ0gshyv
vZnExWP7WuZGb931pRhDn+1/BuJIiqXKV2QjvigyRNXSBhWdfhnTKCg6O+vGOAXEWKvoXi2lD0rT
7hkpsguUJUNlhtTPr6ftYU4a/Me+XbpbfiDeR35vIEqSl62Mr+wyPLr68rTEBIkvsQ+rWU9tRpSE
FP0NU8X9CjMks4kksEHVtpQSSQzL5EvwVcm9kkJTprLJvuUne/mvwvwcCcoVb0hKQpSB9KAAsdTo
FO+yQORbW2C5PmNlRybdFOJ2PGhN88sXQefXeA7kw3anHNdhD6Dl9PO6wJddI6MPQZ8TZpPf4H7C
toesMqaplK532rEYY57t38VjXtS3aQAx4AJKpX8QMT30OSE/iaxJZApnkD6OJYpacWWgaqchZvRO
Xs3KsfHjkPsqyqJ6eDfnB/xFRZdSOfJ1gwvEX2i7//eNDA0LL57H82LAFVkme2X9QjxyNWTI+wJg
xaQNCRMDiM8sYkRk83r/qFe7DRLyx4KjlfxuflsSRk+T3v3AkoDlRTPYaoPtYGfNx8SKBYKFSJDy
0XXzHmSIkjK7Ab6pDyydooXqkvmBmPnQQIkLh9AN+ixg4eTer7BomDuQ9pThN4Zbyvnzdr6h3D1h
s5ATg8tOh8YPBqz9Pt34uaCQvoRFC14QoTC0KRsElmV06SRWMZbiW+byNdwOYXZsfwCJ4CLiKf6z
RYtFG4oTCRIz3LPEok36TF53CVmIDRJvPDGRTmyOHlIHVKgEclaQ3Mv+2gRURs6JCnM3Qh6L1XTf
+7ocSXzJ5pqJbx3l8RUzuQarvl6xt7Ozd0n5FDPy3AL3MttOy7+Nkn2bRSezbTQIdIYQ4DGngU9B
f07SKOYy6SJdEDeyiWdAiv+8RZA65RaitVXbQh/k12FnIMYtt6Di8vNgghSwdKk7jP44XdaXaN+Z
tZ1Efx1VFMuBPOfroVipz3/Q87LSQPU9kjzJvvWiqzuwNb//cgJU3A7YrX9hRNgAuFPHUAojZXaA
XqpycXmQrRxyS4ed+Ksy1ZEkgd2gRVoukAn/RzQyn44PCZm2hMCp+mmkPSvGpGhFYnqKfqU9z2ML
BSPM+JtTvUxK4pvzwXsJ5qc2J3Mv5xl+TeCwZAihVxjzmNS0Vc1w2eTb4FtD8S6C+4EoGPajp1Ey
ZGJusgtwI+hE8mezxpEH5wn+qTz5wCozN9Ryoxd17l/GfB+M0ALtFNLfByyBjSdUuQAYLIPFANkK
65u8RlycX6t2A3urHR0cYwQo9iTJPsEnH1Yf5AmHMs3hhjZmoqpDbik+3A68unhJh4gIqu0/WU7y
JM8bPZ5chZm6YhLaHLkQKwUZotvGEplKSCgCWBYhLgEJQYHwtZN5PGIIMRCKe5tUKwyaGOWznOAu
OhMvWYRnyKhHUKhQ5KKQdI8T7GElngthQmt2nEzOxQEGhYOJiqiYqKRlUJbBvoV+9seFg57ieUTf
jGRlzdUBo0nwZQAsniY/WAPUm2t7OAc2+OOgGag3mMuSFZDCO1RGTc+hNdiNm+sNCDsmPLsxfRM9
EK1hf6EOEZUwwcJA6bPiOWfolS9uFjjyoZgVBHmL6AbaPPwnWnA0FtAzKE0slWQ+5dBZVVthXcA0
Y1fYCgZMqYTh3JBF3ZTx8z+FhSdsev7wUN55bD6cnwTzQFxOYLGIow1Qq7UtDUDiJdJj9gkBFBNh
ZNhzvPjbyII+bBfD7UFEaUKfE6HC70IBAX1gRXLeAnJOKSbAtrVaMXrAQ0gUcSrQHVbgJB08Pnrd
MYEy8B5k58N3D64vacUMMLmBOyhe0BPQWS9kmwLY4PraCjON61wBxGtassX/0yHCocEs+iysXEZp
RkotTadWQswWh+vBQD4ov1ewKI+4Q3xTV6TTrpw3pTf4zXkivMjhtu2/+dhA3wIyz8EWgCAF1aep
JpSU16sn0GGRY2mMT6VYt3xjVrk1+WyGeM1agwHA3zFEpgJT2QxBXtlwwV27zMygW9YwlAdW0xRi
1gTCSqumQGPcBSUb4vjNe8qslhdRINJ2ORU0HedkY4OMSAyl5iHrWx48dLpjOOhD7lYIU5zNGiMp
ZubQOlHseBPFQfEj3FP4wYL4iKRSCpSe/Xshy4RNMQbPUTk5mA55uJfI9a7sCWxdrhp3D5yLv4/2
2AzQImIVU4AfNM0di2CwEkaUjFvk0IUe+if7cnOZPmkma0R39D+zMgg48qTB7h1pJqh3WNYoCSzE
V8izYHzAGaffNqaaoVnTmStCu9WksdzsYzrpei42v91xeWNW1YaaIzR2ho1Q1LKLUJvwvh1CTlYA
EHi7JVTEDdT0vSoSHhqmfvuvY+mZp8vU9TGm11XrPaLn/qLJqk2ry2hc3GQzvQa6Sr3fRTUWMR4G
l9nUPbmuOzPu7mLHN/p33CUKw53xRnumvBoxXYYFe7jBIa2MuGAg0xfVgVyx2RELvBqgy/qF9QbB
zHEFwRaW/5s72ZtGIGE4QfI4Oqw1FdrDKkbmSGFjnIWrwJODA8leFCd/wkKRa0XGHdBtSR8ojxun
rO0bYDW4G7vuDor3xfCbbdr0xmXUEgNj/7be/yA2DHj7kv3SXd2nV70eR8ambOnF5KCdtYRksqf5
HX3myg5exrx0vviw6c+CdN/DgclB0IahRXoBfliA0TMyOlAkhFi/y1Monnx9G2rTOuG2LLe4fXap
chukfOuSGpJaBU4Mo8fqVMGzeKw0CwvaYLmGBZn/pbTBOqWoTChgL11IQnwH1SkONBzEb1uqWQqR
agSJ00mR0rBjxlCW+KmoETuUS6LlLrxbyIzBwTmWhcrbkmZEaMRCnzsWboSFkiWHHhU7WxNApeXB
FvYyIbJETh8DH6FIALoKP5lgCKEycoqJ8kNwEinn2QAPYww6sb38U/+xpv9RxUX8yXZtUO1Y7Csy
eKUS0AfUPpY+EVUKY12ipV4wmVkMwJRz+zBk9C6SXCQ9/LGbIcmxHBGJImeja8tWMRwafAkPZFC0
hF8pChjhk8rzgcGeC9Kved2a4ID3KsXlkifFvuZUxfGML/veMHKE1rTQY9IXW1Zn9T1Lkcd0sL0Q
/XcLmXPXuAWKyVggxBjQxRbUrpeFh7jTSUaiNEF6LhW8355+/d32ScOFQ0jsQSnQhvcKp1Zmi2wj
eBO97K7VtS4Qqm1sVdAa2LGP1TA0KW4Qsxc8s6B7QQ2kP4R8DR2bWpZlS7NMFLN97Zlf6NdbFrip
OhAmn5efDw9klbPAhZqpEltZH/+17/DtEMZW/EbhefW4urCMsJKDbcOJQlEGyUKOwyPsWk7RK/v/
kygrzgEfcYoPKpUBumk80RhSC1GMGxAy7pmw6QpLBBJ5GJ1RFXB3pL7lWRlT8P7NPz0xvxfpqQXr
ADUXrycnJAcD0wpRNyXA9jDuViGPU2k3FvGFFGqPbWl5HdX2Dh5Mx1rB1hoIp5fv/hdP8Wf5nTJX
F8CisFJ2uQuXBrKrSpsdtSSwS9I7I+84YaLcnrBDMB95QGuWZpuFyDjHoISZrCYgHvBnwiN7OKoc
wCzG2NySPYyhRWT4f9Z+XQoLoaY7GTU1XfKK55fKyaZTEtoZJ7jnnYUdJ/LkNosDWrXNAUJdIAO6
ufdEjkpzH/DkbxAM+IJdzwA7F9Y1FCJqD6KGbF+418vpLfg9XxbbmpD0eKPsbxwYYNHDfPjGjcUS
N1AhbwlzNVli7BJgeLW2GU/bvJkQMj/qNNFT9zh7UUuFKXQq47z6EHExOUPhcSLIK4htpaZv7m0J
/f2yn0d4lO0C2fI5RiQPDXTS3sPwkgNlw5EhuNb1suJ8E6xV/A4hMpRmB9hiZBnTy+nkGiPOF5QR
A3ZNTuPBkbf/T+8ArRnW17k9/40y8CIgZFnB7ZdcU5zVqBqJeAWRgWEsxxkFCc+l6GEoiihK1mTY
mZ0pQJ5Qy3gmUNOBZ4sqdILvjEsW/EaRJEdPJYpmgnIFVMHjmDCVw9+GJEYU0qgFpSVwFZNSm0Hi
WWfU+ptOHJGEUAVPkPXJarHYowDjC54Ci1VkfMJS5b20ZkgVSHyaxcvWWN7ccUKngMMmwbkWqXSe
il00Oaywa6GLZBZLhy0PYzN1uHIA1VeOMSVYdWOhI3MApikWEytYasYyMNfRaGjbuqgLOd8O4kEi
y0Q7nX88QG1THO1h0A+svTtzwZDx7gUlu1EEwbPhUnI3uNlQwCmGdR6ff7ouUdt/rJuNUxCl3ASV
n07lXHlglrc5M+YBvF42W9GVSfiEfT10LPZ1WGC8hCOqTCA0o+oY1CCdkXbSuoPEKQ47s7NDl/Fy
sxVt1OkVqJBDXy4CWBxTWzRwfxr1+Z3GV8RC8orxqo8amGsRDSayiFqEDQw+2JQ9MAEQszxY2scn
0wK5eIrTHOOByIeizjx2hkUHaRex5iTQBLRYL7PoB9rNAmEmH7LlwlO5YfI5OfYsuscXWlY4dmgX
Bjf6snog7gUY7vAhJ0CCpNCrSGicCApO9QjFs7Zh8IvPapStoKc18lmjPaSvu0OxIYzuNlErms03
oVTrjraBq59jFxS39urTvd/XDFcKUrDy7Vuzf+9l8SS0SOTj3/CpGIzC3UjHZg3l6FBT7CucDPZN
fJQmzOF921Oum3C+Q61yLu5DDPWudCnwb8AcOo7WxoEQZQUAWjx5KJHRbZtfJdgxH32NHpH0tPnL
ZBx01DqDCT6RA8YRG9r9uwvo1/9Zb7RDMoZor59omYEg6zWlXnRatAcYeGVu2fUEyU2Bf40YdJl8
uxLaUQ9fWezwsfO6jV+axX712mYfQ2vMsR36eF8Yjfrs9mJ9ZMzOF01IWbQqmOg/4LTOvvrnDF6d
nWcK7Yn+QUjxtqMxbMASx6+aTuQWtHr2q4E1lFq5SWpG4L6DMjWnS/6zNGq9/PFyO/aVMGrZt3PD
aHWMimE/fuBtp7G/ZjO0bd8Y+Rzqlcfb5Ual7dEzFSmcob3xOOTydmArZkIi3DXEYehK0msbuh/c
i4oDDoohBUXM5vIlis6OlxQc8zEwidjE/DCR6ToAjAAn437QPxBgl8VYoV8NOPdmCWD+sq5Xh4OY
8Xl9NdbJaIuGAaobntKES/V5prRBWbkTMksoTR+DeL9K2Hm270fQGcpRtn+Y38KJCY5LkI4CxmOB
ZaZNfVo39UvdtwtHhYlwZU7BLbnqF5I1sMhiRGpA8ClZIozvYjRqmMqzxDcZCydbRpVxb1HwuDAL
X4zow+6codnd7DUGr5r92/o1hxx1XTQJiZz3sFUbyyPkZ+0WiI0ziMt1pYFLvWcxnxV2B7G5bkLL
whARzSYIk9WGdmAMugr7fl66yU4fxaSmhQxjZYLRYK6wM1qAG8FM6mcWi71bb+LRABLLtTYTkoSN
Nz/wBG2K24DzKNSLXkm1UwRNMmrZVKhkCzoEhlP5HTiaARWSanZRm6FjQsc7PgJCdKaNYcY1RI3m
tG9hp+kVEvrjvJb1oDmIeM45tDjwPtPzudfTCfkSQdB1j867MKmKmMUhgi3cEC+tnfnVRl/eNdlp
iWZUX6uCOW7BMIRlXB5vJNPwrfPHsiitilqdCd2wg0sdsO5n9Katri7p5cYrYpsFq8NjDzl1JvnO
OKldq6daicjFet5jR4xIO+ydJJqtTf2dmwQ5ULL9udHfOgA02LUB9aqDcjR84CX/e/mKmPH0ZrDH
QNZPCdAUHnJp8HyMIRk1aFBi97Gz0D5jD1u4tfEX4JFnzhOY3mrM85tduVrYmDPsGeRuGcFmU2dF
fxh9xlAlv8Yw9nrj9acwe7hlKvNDOfouea7pi/gC8/hJiMSiXPywFxXZjtp3O2Q3ShGiwvgelIKU
8BG2kPIBp7YwHIhlrIY9Ta8X1d16io7sO4qYxtDzNC8tn/Dcf1aFxmMJHrezerOfzUSgTw5jqRks
u/ugO60ufdYWUiEcInpBnI0VuJE9Myl1iH/c9LZVX7ThMoZXFfBjRfQhJkmfJtevFw169BJA2LH9
bdFm3MdJ5NWaVQl9sIHykvv0O6bJks0Wh85I1IPxLKqtfBHxhGGW7zMe6bKe82yAmDkzcS37Ub/W
ngIExqaEVh9zWIjI5fmD7LAtTqp8azy74+2/SPE8KnJLoZbiWCXRAeruQjkI/E4HAubTGfNPgO6W
ja0r85Urp0SqDWKzop9cKQhRtelP2Il17RJy2AzzRe9nqqlb1kRKZTW/e8E7ie0qXxSwrnhrGJQc
oDdCf27iRGgpLtvcNxnt2rMmDBd+KvmobDiP6Z9Va/+zzFiAfI7IeuVW0be/yURpu5hqRv3Btx4W
qfd6rmtmDx1S1j6ZS6f7ReKFQSaJJhqTgCoyPmxNFVZWOQ5+Lu8HvIlpVjXsio9Oh7EVAGYC1LFg
7BIZkLNbifVqgYqOmprFEIqfhnLz13b52KXcmyYmVCikoBpaacdMt7dphYPQ1/nh1dvFLlDTP9oU
vyr6vczH/C5mtJFBCTcTCnfxjeiKj0eCRy/2eJwwqVVSK0C7wvGnaQOyLxlLcbBdQMzl1FOyRQl3
JHjDksrsHaZfO3OmoGVj8GXWKVQPp6jM2yymF0eX0LKu04wzgn2LLNsySN6TQrOeV0D5lAcO4B2G
MOzIr8O/q+1RNIsx4a4YI9dPPToSec9b+ZIS9NImd2bqFROAso3R4k1jSvzJ4aH0RUm8iyafn5MT
p0g4UsN8NMzEfAJoTGOLo7lKNhHd5MtIyJlhvyAmwv8yZ+Uo/51fi5pT2OR9Gv3Y+XAxue+jhDl5
ZBROyqrMfFJ6EDThlRi0uKCJPuoYo/Rn53Nm+aa65LDtWmAje+3lqbDanmbGFMTIeEU8fVtGD4R5
dd+2UpdZ/IPYNXFuhGywehCvzM7jVOz6T68/EVtPbOrZMPVy8mwalfe4mW3kleVk8XLabsGxrCKj
/7ocbU/DWIxGeBysBCieyHpijkVG4m3LUPdtefb2VznIaN7z8YPF0Y1cHCYSGgkhOjJ1vQOWQrUH
PUTadAuaZC1PJMAhDAmNOO+8Tk8n0RSZApAH86AJbWNtrxjPisYuLYa/y+cCiHi5dkmN5yUHMQfm
nozhjBy1wapVWCripo7zxiFDHKG+b1KRp/79B9TXMX5DyqUXCFPh9DtG9vamt3EdKLmxW19hUfeN
haZneyjSPyejwi4C+ueekPGZBrwUCzdIIBdJ/WKKLTpSBKevmx0yrXKUsAJCr1moDLcdCJD3mexi
gUwE8IaEzCsbMxsPa0LB2wgLAAHPpWn02lbOgM9Nwkd4p4OEWgkNNXpaHC/ESzDbY7Tgbuv9AwEg
rAL7yuRFM9Oww2CaQb2lFjRNaj5UCvfzHd3us7XZwMsPAVsHnRRDwcakS+M8AgNAdTaHDigySFQr
udfgAX+b9CihYNY47YdjXrUgAudN8onLgPA3aj7QuHbsxAU5ok2lTDeO/e3L+hQ6VY1gFk+Sg2jZ
w4iQ9X8+ETx9uEzS+wGnIZT0PocQ8jA6HQ1CF/9SsGu/zPMVt0chFz7iADawqFMmLe7kHzEANLjx
8JTUT5z2RjslxpsKh6EO3WwBQ8GCst9ugD0iQsVgiV+DXxjkkJZ4JpucEpR67G4ANY/EVFd3SP9w
98+1NiBYEO99fTz/UcdyTRyYmKkdxhSoNDqYsT3b3nVcHDgN2QyQAP4gpv1MsJgsmEApYpUZvgC6
UO8w0tDzLcg7+SU7HhQe3nBXs8e9qA7RNS5ezKzs9v6gdUmhM3YdcwcVUtWZdbTO9HKKC0IRUmbM
lSuol2HnOCwb7/GHShi0j8mygqMoiBP754zmh3OMtkPm/EVl9XcoB74kqUGRJUWRTzwVJ9HKaebM
bEoCtBZojWTC5x22235l4GJJ7bukBFivvw5Jacnb7k8u2MSezMp/6GQfYeMnwvLeiivEt7Lb83Fn
/ETSOzdcEdB8gmImP0YHZ81L+aGHWuSmTPcdJF3O+kc4ub6+wVRGtM8vjXt4dCKvDA7DeCKPVI6a
sDYu4sTd4S3qM1qbWYUBqN5i4xl82G/099X9rmIAPfvWxXQY4Pp+ntLEhzFmAzczDeBq3lb9091h
D8X7dvoatoEI2SSuEOP1q9U9UHjhasteMgwQYSMFoJ6BFlHhlwdh3+0xOyn8nuZ/2bx0zk1sfD5W
mzGFXlHOT1+TBnyBEdaXjsRskXV+d4gIT9YVNhKvIVbA8DfcQINxcIf6ewu3W+gmNbeyj1NMkJd6
oniPl30oW4gz3sQQqWYPAxqadNpto8jQO+4OrdYwHz0wiBuxtl8PwColGVT7R35q99bXSW3de3Cb
SqsEpIeya+00Y9s/PvvOu/QqJGiwlwDWJ9nbSV92SjhkS4+IloAOGIetBOv5XRW+mZgH2Rjk1FAG
5Z5a9TVQWSR/BrHEO5XBcygmCfkFObZLZ7xOCOwTk2lT+dmvh91Y91tY+RuPMPvZ15tZcJN+dvui
UendjAT5x2/wCPtA1xSZ8al7+S41glaQWp4S2BBwrtm17id1fZ/wG7qYUoMEjtp+Ssw4VtBN74aZ
zuSNnycYusCv4ky5FetPzU9xZtD8Xcuvl5mHJSt0ZwzXGd9zObpO/9j+MpTcOdThjOQBcnEQxU98
lMI2PcbACZAeHvsX1AZ0p5CieDdLpbSSPY/q1dCmMTmRdgMKWeG1p+nlS1mq6O9jXui7BSzSYHqZ
0QwAsZoZ4vCQ5y5sNG2QBuZ6PBNTziVjukPTRB0EZFWRcSdOzzx3DsYqs9T0Zyxrjnl6AClW3Ajf
tc3TuBC8qNlcDNRRi+rA/6CfE3ciy3dHXyL7MLFjSAP7CeOoba7o8AtTyDBNz3CnU3g7+ikRgcvH
jDdcU81pUeqjX53ylOKn7E3d2eJpLYh59GdwtVr2xh/hv0Lggn4JpsNA+NqM/lUTtz0XmBKCu75E
DVG53bAHu+00lY8Cq4awCTxEcajmSU9R7fbEGPQEO57SaisMt9TFwprrVBMqeRtf/ZdhyQQKMi5r
r2NGqzRohe3RaTozUrseK0PNzngnC/CxqRkEw63NwXLFkPhzQjzJSSeaFeTV5lpbKDPCMxdiMgt7
m5GMOTR5Ue7Lnb9x/aEETaFWBC5MBlCBLd/1ZbWa8PfXgRsbrmvMFgbc0Zcx2710ShcDCwKweAHP
k0Fn29++ofigzZR5pEwk/RnTzuV0zctb0VKIQtowJi6FtPjZGsqIxM/f9rfRDTLFkw0Fuh7VrX4n
TwKz86C2uI4NV9VhZujrmnE0ukCLd5ciH5AgtMf+SzCgO4UfwuNIACeTo/7LM82+GwTQXGeMJMPF
C0IjIHmwkD3yEgQm5QDOWglmAi2ZFe9Yp1DHLYhiefhwUUymvjLvMgYRIVjMCtBw1ifjzK7wt9zK
0InqxoSTUIsntIJFcDpSYW/JnSfNjVT78gI0x/ZDe2kKZZ13LqsM4UTXpwkivKrPFlpf1HULKU08
IXpAZPepL66Z8m52fp9G8O8jg3E/FnPY52x0M/ymxB4k11GOTpMpBRANF+eBeNvcZPx9mKsmJYkg
/nOG2NQYc2FbowE5SHBxSM57q8WIDk7SjYrySvwSUg8UjlvMrFEZ2jazi/aEQz/Et1pmeXAJQQsg
J7ZQ5YEw9q0bkybSw2SOhd0kIaN0Vd0OjiWc9qe3UI/EckRAfIH2E0te43H+M7VC5CpA62+qOP1F
gXsLPvI8OQC5Ml0DvDGBvsT2KcXkA7O97gSXzbZDcQPfhZgSYC8aoC42NYb4hjjPwnmif9VI1qBW
UVdihnNGXEkFAdpDbOBjqP71XHltUb7scJq/unSPfSbsEHdhWx2JCMex2mgv+6i/GB3WQ1G9jO/M
7vfcCuJuj+3Lx3zsG7Ov/4I0TPFqt3sy5Sqt3bYj8ntWlCx/4aWJtIJbLqFAcDyOHB+4aDFew92C
RyeDyLXlZuEDAE+MTBnvvV43OepbnJQAdx7GCU/vtudRYiI+54YK5aqH/z4TzAuCmR9ezYyFPbpd
O56I7p2nTNaD2DocICxE+iRNgwyxtOaiC+QIshWOKtwzANfZ618M84QecAurB9FRr9MdEeDwhs+N
dWhbjOgx/UmG8HTgujib5MpAiowtMQreRqiH4A1I1YvSBQ9ABtqTzw75QylzIJBABkZuxLT7fYi4
9WKkBRmZIbC2xGUaunAaFKBqkDEo4DMqeozbeeye9nU9T7kslHpU/3SaMb20ZGigcBlre+EjpNv5
4RpTZT65t5FVBIj1ZbCaeyis7Y3Tw7sI6v5r2XP4FawYFoc5nLrwDCYoAhTclJD+gUP8NVkIuMIG
JQItw2Px04ENZFbTg25DmBbMpRDWzCayJGNb0ZvnV4bKvBh/KfmpKoCKuOiYW0PqmROEF+5c8M7e
18hAcK9Q/Ech0hzxQYdlIrNdXxmOjK+gdi27etij2wRpLK4lTFv1O07xqgEz/lGsc7P+2Bmvo/iA
/8hll5JDV6R+X5hg5QZ9TmU248WNFXrs7Syg3NaMhdMDjJTF2Ff2P/aEm/1glA/C+McAgdHlsF5a
b+/GTBU8muiTxwKzHmbEyaKOHYQj3dpo0InV0x1t2EtEhFcgHUh/6p6lhSL6uoFKmQT3ng9E8cN7
g8rq0MMdTsCXsmOWzouGgJVr5cO69tRVCkTw/1EAgY7ANmJJ/xC7+xgFHftVE7zdbbb1MUXtE/86
/oXlduAVnIfGlnEHw6Jwdrca3Cydnuxe+S2Kpm1c6ylFO57z48fTP0Q949Ddfz9md/nxxKi8XrwB
IgoHMApCC/kKw92cDGl2E4K0WAQsbhwbHUK6PR7arzHJIL+ijvtoNs0ppMddj1SCj1t/ifR5PnW8
8JUDVnBxoGT+G1dQGgqR4pE3hT6+lDfTs+PN52byzphW8nj6TdJmfpCyXm8buTgfWhgUspKr/bYS
VlRYN8QBiT8/fEkrICaaQJAUz5Fx+JwO+fTnQtxkqodh0mf60iUCmYFtXRmvC8nRX7t3NbpjJhyF
4qSIUJYEuoavvXJpvvxNkzliuSbLNYT0B8cOWmiPMTT7zOnYhI8/FTz++TPqyEk78E0UbJ7LtULH
jYhhFVHh+TKhIpTafU1paklMvFJMm7N7BORyNwi66KX2rPgYkBftokkXl1DK9gI4R9m42ZJkGUQ6
fBoMquCu4Su606NMh00f7AB79NFrn7dMTY/vbtlmsnfjjKZiU84UVQdYhl4QrdBSfGyUeAg9zPow
+yVOU+ed5OPXNMWmOaIMvFtVZs6eDAIQDcRmM2i79FZDfw9EsWsMd3pBbaBHG9VoQG//YADcfOv7
Nx5AjGKXCMXuepP9dZo1rE071fffQaF/Zw+TzI3ndNZgJkMGi3EdooSCGlcwrIGkcrq26V+MZthd
dJkeOJp1XVSk2pnpIQik8SOzlVG0/jmSsgGt+ob/A0pBihp6RPJBKsVSWJ7wx4nZMbJze4U71YfZ
Ukl9SFopZUqR22UVgIut8p5PsTXjEj+4PrPZQ2CjaDwtUtt124eEBo7r0M2t9uo1TBUdZUdi9zdX
BHgwfDrnBAbmmgk33FkdY9hdT7/ct7NFmz6f+xDMCuNynUY23eHscl/cbFC+SzL+otbTZ9mwFcxY
rhBM6JD1xt3/QVu4wNaPczs5Xpl+ZMaDzDcTFBUQ2Y9mzeBDqUxeq7tb14OvifJkcRvHizJoDFBL
EGtUGEVsqacWmT+gU+TAqeY3rKefysq/oPMe/7cujHiwLBn5fsNcmEt2QQ5Pd1Fa+ZKEH6d0r9v+
hh1rRKT07L79utcpQdxs71ycLRcw26b2Z5jPHi3j6d+wIJmmxIfdgwccI2bZdKyRwRVNnvb7SZPc
GvRIwNrgrKLqz748IjeI1Q67KfE8kFD8fXRi0/Me5mP2Q2XG/fHLcde9Fnp11VVOjnPtITrxF+oy
1nONJpyGtnX4wliWROcGke/8QARuBF8b/aVqfZn37hu5sdffXZt1wc9LTsXoO+jxaC5vNxMMrv2w
+37fLycaQ4d9BoQHcXPnXBkQUKmenk+znxsts5qz8nbyz+7Verz5XdaNV8+Ndst88++lmeLRcsqo
QAiEfZr1vJo8Nn2ICD+bRfGYKF14bV/IF/IfKOCeIc/MFYhv1HuSPk+j1Boo+xzoPtMfqqkyd5h8
B/1LOWeRXYMHqKVRge2iWmsHdYMfrXdb1oMce6seN0CLFjyiyj4ChVx++kY9v7uavROLZMXK4IVy
xOlJrP/2Xbu6mXfyxEwNYxdmqu6TxHCGtbObrTG4ZptCbfcyiPiK2XZwBwToZTQ7Q0CxKg+dSS1z
qGqVjPtQ+Gr9U4tMH9D73h9k010yjlSLFdLGyAsHlz13+vZym4iR9mxYzx+loZU39i0se/X6net1
6bY0T+2uW6qxayNsifA5LKb3kUYHp7+wAUSS1/+7fV9YdRzpBZ7/nwuO4FP2vMa0xifvwkt3cqN7
NeGbhP3l6EcDCekDePWfWH2vYDmgv7cqhCyzrB0eN8pIvbfktsBICSE92Ndg/zjVAKSbq1ufFtD5
ULw0A67F9MV9epoNPP9l/2S/sYmq8jRyw79Bh1MD2zg2fS+jm0awdSrcSReyMyQqFcUCU81yfSS3
mC9GeUNSCCq9pLe/tNF/AauIAPFdmy3FjK5W5+deu/rvN+43Jv30/GAVtnz20epub3a4MkZhZVvZ
soM4pbAHZR30YbFhEGS1EtIQmgXDBdSM3XHNZkpc9W/47Jm3q8mglF9wVhGeIQ3mxIlqDL5t65n4
/SHZggORI72CVxBSlmAgQM7zJ0QT2FiySrFSIreSAZ/wHuk4KqF3wW04p+sVot8IMVMF7/XZCV56
8TUBzxl9nv9l7WCiAHWErgmiFWzdwe00UoEQ9BbezxxxkC+gaqUmdPwI0BuI+KK2XGydqckjQEHo
2sfuYKU6Gi4lHDGnjepvMG47wil51NDzJhGMtJ3LZRc2mzZTfOGRtsYQOOBit8Q2v5FZ3Q0F5Re+
CeQp4inxT39/Buf4AKKfOfHOkA8JhCdk5ABTsY8OZE6ZvTvxNkiSA1CtxFnhNpww8jmiD0dit9Oc
75rb2FzjRjXGHNKFx2jN+0AUvdKj8uNYpjXsrOYMl+gUxfGSt5x3XQeiHYqu1teGXy5Tgt/FSnle
hTrfg99Of8nwU/M763dhPlumKNclO0VDFo9v0SKqwDKi2vwo+tIc0k0CtWB5AC2za5bYEzwISomC
dFSQhI5aqJF79c9rdDmmC/c/ls5sSVFsC8NPRATggNwyg4qIszeEWk4gDuCAPv35VvaJ7o7Krsoy
Fdh7r/Wvf2Ae/ayCotpeuKGVEfJbP2N2bAvGP0ZgRC8PhEjJO75q7BJjjIvkD5+OMnl8oIPej35L
QNMrL/Kw1czlSPQ/KnDHe4frDQ3V131oftvXWjZ8FM7mx28oZ7Vy+YPAwPSBzCb6+ENsRYgPSjjs
1K7OepzUGCSB4IPy9BCmTnUSq+JTyLo62Y9DuwSdUECGGaG72pfgNQ+EDDZFhrypuIJa5P/KuKVE
2O5qAAlvCnXMylTqhB7DdmXZTAVEQALGm2eiXlpLwDyaulRIhT+v/zrZw8ec/bLjfvnn57WWrwMW
BmSBMM//IkxpH4ABq2q87h4eatAjsc3JSnetqmH2HNyySXVOFQzpX2mvWByh96GJqVHJ2yoUvCLo
4AljZdXgcbLnRMSZg/P22PNMnltG1YyAndPbveLRYD8M1G/OL+nodp0H5tPuY1iwfg+8rdEXYu1p
8t7eqZbZheGhFrDREgQj5LO2zf3jQ40i6sLu1DyPnyYmZOXyimsoDZx2uGdulQldxtUb75cHbQ7T
PLw/dvdfWJOmRb9R5oPr/PX1Lt+1ef3HBlHqAzaQUx5qyJzdfA7g1OpNmmv/wa2ugrw+uu+v+Kf9
MJ7jL5NCyJZSULD9UFZ++o2GTOonc4+rwnyziDrf4F2nZ/1w+ro6Stw8enwmObhJBrHQFCV+02FK
6kPp0Ma3Onrnwaez1T4v9plZ8ZmclbWCgLmH5xg35eL+MqCeln3rFpDVjop3alDI8gpvQuEr+3xM
b4/QqAa9EqK5Zp0OZWfbM0a/8p/acip1WrzGlep3SSYtk0YPvzAZLptf417eON/0hmoJWq9RKDyC
UvFvr1CdtOs/GXMJEUDF2OE57LR1u9JHP7LKul1U1tSESacGS8+39zdSYQHDYx3DFCX0f3qoEnVa
r25melWWO0WdZYNT2/9CNLxGzzYdm2yydXwz6ZKpzCiksO3oneYay+2KFOJR4sV03hXFtmqN8man
NsiY3oHWXr9xaX95TTFEYPS8RU17eBz2kGCddp1ventPqxyHF5la1Y2vPRmVnUZn8/AmkjAvw0sx
7Dof4CX7cfY798lRCVuQym0T/HrXWS+Ym4FpgUIDOCV5WoeUO7MORfHXjhgAHwpPf0IxCsj+uS06
H6ulBF9IXS/nwCTkaXcZmZwwH7hADl1T2b0Ke9LoXk1cq1Ptf/QBjR3l7iGTzoIxcDOb9VBaSBAh
004rc/G7Gatfm5ztugi6X1JHeegm9y9S8eCUD7qQe0J13EZQGEFU+dhXaukiH2fwUlSG+noHHz/v
cYtUw/qJHLP7dQqQKoKC3UYJdWCVC/XydWBMpSzWvJrNbEWu387gty4fazw2V2Onx55Wg52qMYrk
lEhFbhAELmSd/057Ohhf4Haej6OKpYLXyf41Cn/C9N3u0Z/Dc0pbSStU467bCV/WR3Pr4E3qAtwQ
O0sZFfHqpBn6LOeEUc2sgnqyPWEwAS7tj1vWvD3+2HXEHtHPYqH7kp0iNsXYWQRjMxwbzmXIodjY
AZmXkxwaBcAVztPl+HmXa00FhxwI9oZIx9uLu90pnJ7uvkbR5MnI0UFcMbt5G+SCF4IFfDgUQmWg
6eJHafvD5OKP/zGCq91l23BKgyE/tpbnYASIUO9HwLjlzdXwwrFNwtyAbY3d0zE1Bgb2kbOeXMcT
kyfzm3zOYWE1OOt8aOdO7t+MwTH/5W90hnU0/4LGEM4G1QtdXEys5z8V3SKYdW3neb/DqUu2ZMbB
bcxfBq1rG8pF2DYd/C0KWCTGoMvR9qY8a0HS5JkbHiFaaIA6/QmdCzsokvjJp4+fBj7fTgtH5Tym
ZVwc726fZ9S4W+PXYnKYIIgO3h9bnmp4rtLqmWFGdmNBiaQhcn9+bLQs+kLlIp09gytvw8S6MEU5
lPwk3jDFMz3Qi/6+7UWf6aYnZm1Ry7WptQ9azuvRkwKbt72WHXVMO3fphpmvfPosC7tjbyiKy1Dx
Z8DsMEtoZ9nFGFGQhXkdlvSPV4nfJbSU1reOwPFFMnpOAT1PITMQZpqkn73WbfeMUuOcnuNv1Hjr
OlY8uj688kva1Y5NAEsiEbS4eOCQED+82UFJaFZpD28XZ17DRuXqULrU9nnyvLHg/SguEkqW7yAP
3jFMu/5E3XLl5NHNh3S/+Z6Hsez30Wuu0Xda0xrTnrY7Wi+v4bA1WnKnTnafagPWprOG2XWGF/UO
iENPDJTECOsZ+E/vZA1NjR0oL2UA63L+dLCUug+uUyzAno6jM9vnxGSmpazEL5QZfZr94wGc7mAS
Hv/py2Oohvm2gzXdBUBi404Y+eDTcXf/jSGtnFwlfDwtcV5gl6IHhbTiFqFY5JkE4DkLSMRRdHEP
4B54vLDaOK592OolFe9fNhjeozvQ9R+1rUG0w2bCjNV5bU/7y/AA6GA3fhwNBOkRTRQL0IkEf/la
+s9RPjyGXXLPqTE5eaGioE4TNj7pqfdkpA4xt8IMo42IR/XFCUMZvsHz1wUahe7R30Tq9GvVhQyt
Lv6/ruwvbpeLsb0OBT/isboHE3XBn+4DIBa+kF2sGbECJ50d/rktlDsqHF7qMhmhGzyJN69YyvNa
0iWvsp1INzG1fdsfcdhrrAKC4Kw+kbnXBUG0QXoltPuPaSJJHr48RPQiaNHS0Gu7Ie0DY40/1+nf
YIQxAPU1OJ7rl4M2zjDA79TQaFgYv1N5gfgP1ucgx6fvA4gOxQtED/CpZ5mgPNa+EyfPryPjDx4y
KamxHEt1NCQrSLsMSQDfqYZg5mZkPomVyqIz/smozJpaDEQI0NvnAMW0tR5V/shE+oUeFIPPP8j0
B0pNq4pqoDdZgRzHR/vzL8LV4zgFdBaj7wb5hu5touNy5ho0xElF0FD/xqCVR+QIJvTAV2hnibB0
Lahq74F3eksGR58Z8xDKtzOSazOAAVG6fDqiOAXHTJPeoO3oE2BBrnbbtOAa0RotkGge7Zl0oCfk
bsgF3OQdEfx08+t9agIWEaKS4sbSsAGAJtOgIrjBgs7V+hD8FgD7fqcPS4g0KnF0xsQdzj3yOCED
4VbN9OTrnLqRvjLxasHBZkjPiMCj7fSIgwCbPhzF6enjAT5bXMbeCILSXOexR8zb9m7TGrWlGKdT
mkQ5JjTCsxdRC/a7sPGtBR76k0Fv9It2CH/IoeHY2Ymel7nuD/nuY2kOP17PtC6bt7tIuGv/6KFh
8ieEINKOXfsFDR0w3s6AVVXOuqvcE70FUHM/RFniK8P2KBGPuIR15R2TaHYaK8ndrpPObOPixfEn
mngszzjOwM9BIiIxAhIYpgVo0Rh605iW0Bww0kbmJUqCHq0XIwqs7g3a0o6bfHe7vTwvYrZv2IPV
MTExPiEFZLGQcAncbDoEvHJBFQY6+UjbQjhx0v0OQnALWOCXZgMUTNMRuhqUq0hDk10iOU9nNyUp
B+mAOLoX9jdJOn5zEB8XFDIowft135jCHUGEGcVEwcjLCZacI+FnWp3JTAYje9EhrVCzoMfBoeoZ
0LKCdQO+c6UqVs6oDcab7r8IWfD3PSY4IeEsAzMTrO5olzi4YAdl4QmiDhoQTYV0BKCfW9LlQa4o
2Kxgojs/wDbcPWcy3kVGwzN5iV6jCXSi6BN+RvWkGoLYccrzEM6UBNQOuCz69O/+zbtz9KpBMwPo
9I7eKbr6d5pF67ovJjkamJsTx2yxJBZ1qC7vIilZYdEVKCH2OO5sg+XUm41b7DzR7rIF9rBBlVSG
M7HhreRLVgK4AF5gXhkCKLFqDXG/31zjDhQLt+OvQJDsWeHk65MVxTnDcjCZC08WqEDsp7La2c0t
4wfUpNmY9e04/7QhH5KOgn2WknfkurNeYNcDMV6hEXbdywZxWD6/HyjpeaqvQbJY8OiP3i7kSrfD
vWLhyqdwHhya8HKmnykWSEO5gBU/TfX4WER1yEfZAD5BqoQHAtOem4wGGakJo2RkLlONYWfNuJFZ
ojg+sEzxrkfO7pIW6u+wrw1bEa2a9YQXcJl/vXrA1eAM071s9CT6TWK/6KhaWPVriHDFAwJkiCUN
5gXk2XJZx68/zTSK5nb/Dsp3+Fr/OEPsLn5AL6sPM4NRhUMdyjXkzfMoVhu5En9JI4kk4CS4jxF7
lySLgR091xGjYZhf0YIW+4KN0on4w+kN39oyRB7A+QBvVKZ09b+vA94hyXn0q7gLobNGcncm//GF
JxBSfAvyKz9UiFRfazP7MpexaTqRi3Dd3pszyx7d73sokBxpbIAAVoVFkL4onyJvuJAVSn0dkgUQ
zZjcdHGf6m67jBWH2QRm/8vOdmczvNz6bFr5ovwslIvzzlxfx9qKMKLi7d5yYq8MkyewGKD+E0VU
IVKax/5O1oHLPDOTqKM9u0cCslMTewq7oalTzsAu1kxntOiYqsqs4Tru8nbbHot5Q/CbxJaqX8/A
IsbrjOs6okkEWDGdD+Fjmd3K7OMneG6VP7pl9u+BxpT1AiugENnX/fAFczpdIhWz0Bf4kVlEq95k
gfSCHRP64wcn4ZYatbHsEsLjG3k2LbG2Pueu7PzxrfGvoGDsq+bGF7GivFco4WCfbCo/l1uyuvFf
GfYslXmoQiT5Db9CUtug0LaJfQqL8XTadoc5IP+yrOGqjYogZHycE054s9+LErYYVqFavKuXLrcU
TJNJFPAtrQWoP/5n0+zp5zpw3ZPGP9HSBEHlYzjt9Lf6xvCyeSvYHr8OcJpdYB/Xl1xyDblhkzaE
xHXdZ+Tn88XqjcrcLBm8Whc67un9wedLr9f+gEelO7puXM5xqDuTq/2xtNWc4HazSX7MAThZmNHM
6luY3aHLI5yFLc0wB/2uU3w803+gtCxn8PgnDeumf15D6tBupBq/n/0MKw32boxlzzBKMEYmQJql
SSBdCY1SxDogeN05xK/X/Eem9HleV95FH7xr9+1AkkV4sYT8o6Cz+nMaNZaGKagUYgkzKlX/hAEM
81IcDI+TQzWc2N/JrEdFQYxMpbqNP6FNYDbW/00gopJ8bFTByy3U8IUjICLuHqLfp05ljWfu7XDF
27M2rMvN68anmfmhaQDYzl3MBmdct5YNYvThYaABtCdHZ0yjKbywZre86lYPBrPVLsJMDakVS9Cy
Mv6JRDQPP/a88m4u9QRyLa9eaIZ7ai06DgDWPNvDsxp1jFnz9PsweawT58qBntr7UjXAhKLV7dkm
PrIghx2xV22Wv15o5IO3A96XV4RR13P8mCHqwOuUzPZ1B7YXWMU+w0sABhudMp17B/Qjs/+obLQW
LVzfHKaaQdRqZNkpwl5jmjc6eoozLrfz52qps89FJyPooW3HAg9cVVKU1tv3aDo941PsEgPyR1at
7QqRijgWQSoALfzS/H9xItZCc/CvF5tTfi4+rB9MaYyRMtLvici1sWWlLdF9MNSvDQyo2nQqj8Oc
3rc9BCp4AKWv8PIv3J/WP3eGp2FFydWJDOdL8dG/48IJTBVSt9ZuiziM2r0e/c5LQ7ZG385bl3zy
YnOaoiaD1/R2yljog+CdRdoMoLO0BrA+0CQTt9S/jNCdrG+f8IFonPy10g4pPI/w7XlWh5/0toNu
PSiC6uzUKekv7B/viOxFPPSpTcGfzuPrI8gRGtH9YSuhUbniRiA2MCosLRNWVzdqQXrM/tLKJdi8
bfPo870ijvGgLQwb5i4aXHsD8ZKQSmqc+KdM4YEJkDB4gJF+5TB8HrwsBrw4m0Bc/Df+9I8wYYE8
Ku+PvcVTh38KfjNt94bIWKqbyWv2hh09bC3EQOq3JawOiQa0GKvLNALCBmAWH/joMvMXNusDv2G2
pT462AyPwSfElD0VdUpmjhqKqQjDAc5bYdJwr9xw32AI8vIQx2MTahICx0oJOaQksDkbZZPfl3OO
WQNHyvpOHx+/e5QJhs5RVzsqqZ8MB8qwmAI80Duc/5l8vx1vFAzvgHo54I5SKG02TIqSF5VdSKAf
GrpssnhSFTZcKpH15A6fNTVtf8G5igy947eiRbJIj2DX1hdUbrd8uazI98AxQLUx0z3k66919MZ9
HkUROlEUnhGZqbA/TjacCqLBn6MTSVCoDrnxVfjuBb+BQopS195SZ7D3YD5VhZgSMFcAzgynYn/L
NuDra3Bz9OCSlVu4bbhVMK0wryVUhOu95hBfMXBbQAGhE0EOxQ3hqCCPUHqrJDFwp+cIyxDhP2iv
zbVIiculGD6w/7AnMYC5jmr8wVqDlCTtDScEpzvTXJCrPkxTKqiMEmxFWFZm1xgpBrMNdh5FqNNa
xFChvceAsSBeNCxE5hI4q9DnMgKxplLh8w/PuEyWiJzDcZy5tfOaSVfRCi58oI/ftq/TPEFQguXC
xzYGN0zXhFOrY6cE8pfrOK91dpew619CmS4cyWTjag20XTG/hPxxzSY+yHgd3a0mtfiSs8Mj6p1m
/DTNuUUcbZGyuyQSvnJlkbT6utB8cg9KEFdq1SLl+lxYpK3Xe3HZUSSbAAu75TWDdsggbSAJQH+P
iJmyULE74NonELOCPSF2EglyJHxTW4twm4JwtUIRjsmvuLExSOHtyHb8cpv/r7yHi9tHHzwG5LTy
zODka3fL+duzz0gp4CwFBuAZBHOrju7Oo99NtVXPZucPum5mX9H2q4PZ7DoWjc6XTuFjBf/g6rG2
IeWZntgeCY0OZiChCrf5fSBRwApHZHd133YYjMFVNOxUbEVw4xD/dpiJuISbcQ9wAeMqpLd4KEat
uCBmS1u0IH1Nt3DqSM0rsRGrJkJ0+m25ic6J71PSaRE1VooziEArmrMd/QKYmIw1dy8cYH7+7ghy
wOU48sPkfJF8YjKtt9oWNaIED5g4REiPALcd+7epgV5CaJ2eHNm4G2n8XdklIIli3srOQSmFIkYM
5hCkEPMwZGAzlEAhpvnDI9lpENyC5wQ/qId7nbQCg3SWfYXbXQ83Ho4ZiNZ72TDhD5Lg9Zd5u5UF
Vq7PUbjf/bg4f/lvMyMm5Tzi/UA5t5E7oI6CqLfX/6W3NswcO622aTkMp53A6I+YbwJ5PHwWf27h
zxbudahBNKi9BGcnQsbpHwdmlFDSiaU2gQjB9pXWfBSiMi/kVIqXL1p9+X8AVSpOCKPDsN2yzvuU
CKid5U4mgMMszt62WM7izoGuFCzjK6b61krxVwtcoRnDiX0IQ8bw8sysBHgDp1fCBe7HYauk+OyR
XcPOMfgssQSxWhGMqx/mzHArCt15Ynwpu0oxhRxwScspzQ2wo3iyllPAUOfn4oWcqPQMDPvtOIJL
E1VpE5fOdYzVMT00ruhzwWZP4wvepXkbiZ0FaqpMbTjrvznKvbdNF9obCQfcAkTxLXJGN4gJgptz
G0kPq+VOJ6mDx7ZHDe5c1u/0Mbn7k6uL1GymB+riyuw57catpFwoZ188HtHn4lfZTWthVuMLAysN
mTLaPtTpr+C1OI/UoBp+g6eNSIyGATcFtg7R1eNT24pwDMFx1snPNucFyKQe6NZr9IAO06yJefGL
5dPvBTTe3oOD2sIVdaIv7rPgM5q9Fjm+wXWfdu1n01UiS3FaNv6xYr7xjKEV4TyrW5u2B8136caI
4yiAHZrRCJj5QlNVLPUAYyj2DWwvYJXYbDsJMBAW2pg1afbOSnkqbnsCM4lnbQJ5FrdbcQKq4y57
Kk8TPltHf4/9AULNPQUyRFS8EEGAxcfsxoJGsVTjothNJLAAmUhuXba4BFmEmGX/CDTElO/fcZgL
dU+cdxqe27tKAAxQVYP/RajEqGkD0CtWNpl11glAjeRQmmYR20u5wLl0Gd0nLNd7shVDNBmQ/6XU
UjTgsCWAoWSSHXFzQ6zrsCck3HpC1kbSJIOB6dMk+Xiqd4GMM/25mw/8D0Azpl+nfkYbA5CFkxke
OfivfAH5seLFE9V1QQlh6jktV/XoU2mPqWGBEjPwm5xDDJVPMvn+9z+wAoJefxaRZTBVZy9UU/DK
MenL314l2VUZvW7QbNHk2a0/6u9/6b5M6yCa0JIviMctUcaJizpuB7P26LQBk+Mtdj0GrhdXpwt+
TOsp/tqrxWWOrxa4wJstDr9CSWoWn5HjXk8U2WQhVZJLKEj1YLCHwcHkWWb3Hwp2tOXHyT9jyq/G
qo9AYkiNPpS0ESkNTv86dJB4t0+5Dw1atQu7CVUgXj13vr6tNbg/09e8fShS9H3KRVxdj+nbqefl
BkXn6BjnEG3IfVNB8DgqxANVRvVPfojYfg7enkw35Gc10jWhC9c5r7c0on/n98naEtuzfYGeS5zy
byqqJrHefERdatW1DD9EndMM1t1Iyv2/s3l9nd6nCiIglGBRFgHYGn0cO5mz6yh41DkXcGV4204f
BK9OqeaFGdeOziJooJbiBKDhJQU29f2zYPxoEjkphGbSznGJqRbA3y4DhovdnuADcQ0yT8wksXfh
CGcUJ9bF4EawlADtAqIdYbMCc8IskEEOrh4rRsuUYg1HKAoGXQq+e+W8yV5Q8TuJxWRWTGW7szl2
c+qBi3rbMBqVI57ycLTFocF7pS//M/wM5c6Apf3YwuwrpAn7fouwrjwtiEBTMZ1pizQW9PZqzaoo
0twYj7uOCxLCZ3X2nw/cWJif06P/JoqjFXdXFSukjfyWQ6LddlT+Ra+hhLC9wFdfXjd3H5BFFZ9F
LFOAEn24HNXUIc7+jlY1NdI3WPUDDrexHaVYa8h4AH3pKMTqr1pA/KZLYneBiU0dKNEHx2hqqCgz
F/tWm4hu/V+360roAyAqfhOCqT1L5zXAuNN6M8h6CrrGJbQhlLnlbgblD+pdq6Qm9IqfF3eRnsGq
UznAogPD6jsaTyYnuK4zNczix8/hzhlyYFztx+Ti1kkwm8UrV0AYZhIpv4oK57Q5xSBZjQsvF5Ss
WFLKRpMZu3kd0rGLRvkcVGBvZ0nmbH1wuJBg9NMmn4NMCSaHDTVTljZWP/ieawaU4DhyQTY/WPKJ
9PQeqJMOYOgZFO3l0IyUpKkxMMDuh32qA+S6+uY4alTBZaHDzXpai0UZkpkMU5X9BvR1dIbmqvdl
JDmTXexn+wPwaz3pgd3BQsMKA2eLXXfJf3xV/F9e9B3Vyzb8sPYI0BP50ZjRRNsBB8ISZX/usqea
6aPfScxQEJbbtlxIKkUe5nSwv919AMN+RETREeqQoTF5+tFIax5pIZ0R5o7E2zBNn1cw1Gwm7ss5
Gw78H4/IRDy1kPLTIrvbrVTB6CKKuXglqxyvnzGqLtjZDrP13B7TNWbDnl8RtWVn4/+EGz2EdXg+
eLxg18e0FgXQCG64t0X7QebUhSKfb5bgZcy2nsm5X6NLth7R3Xteh+snCld4oH2sGHvJO3m0J4o0
NSUSBj9EeuKrzCxz57cV6YImlhBMczDnglCOxAkX34JRfjr81N6nBLC9xWuKmilK2qlGMSlHHjw0
bDdpku8ciDqnJiDTQrZ+8vHok2WE0yxe4sVAKA3xH7D66Zq79ju5pRShT3QRnFw98sKyF0sA/1KF
hpdxilVA2WKy+Qu5YwumkrkkUOC0Pri7iX/XXAlMGMSUVRvOZtm1Cozad3LEPvtHF5eL0bA5W3SV
x7SzlMa5CKhkrWk2hzpHss6Vgxxhl7gqV6t179CBh75bb2koFwzj0lEvelNC79bDZyLtxgOSyJuU
7ZbXGmxDoiAgy3OlMASGbo1IAOHDAt5cpz8th1JXSx1PDAjV868vXHoDyI9h2AUfmiLsWufSvs6R
yyfYf+IBR0/M+rKqiWblcO65G9wtDK6p1CtnRIfAEYMITbQkl0TZ8RvBNhQBNIcnRYPDDvOUxJKT
t4c/8xfHMu0MhAiIKoVeHyelFKc4cbZyrT3OgjvZ9ZnXAm3YyP4eTG7d8AWVYTY9F/JyTEL2oxd7
2jGC6eO8R0/mqnbBKIHNDMKBNA+8bTTSvHeLAdTZfQxfTKbGFCJrPo2+/7atH+xYdL0u80Mk7iee
B7wGzlD7dH1yhpNS2Q8JaEN04SjxVKNwkmKLgRDGUu9+3WFkgkRoQkCqPHFwo4Ip005EEOGX845t
/h+sS2aCLF8QbSD4WHGThG7Rjh8vK3ar+QtK3aFGr+5ITufUGxZda3hHfCcsAlmkXujvyZAy1juq
CL7Fe4ceW3p6jC4jlW0qpQ5j79U5u5aaSYPJmFe2hvvLfi85yxqPjHPzbRe4HHCKLY9py3vFr5gF
auA86SIDSuQS/RhRyRUvouPYm94iCJqpuuKjJJQt2N2n8JpUqBEVIo7SGHzoghWLxnLfLOQ2ytQP
g2a0ecGez66dPOU8rRmgvq37QsXTuR3er6BEvTc2ANqCFCiTlAWL0dl/kpHpVM/7aFq4lzqSwVCl
m1KuQTch1YvBH2mmeF03febILY0D/KVYVYbX875J8W1tMRqByExSC8xnI+dJuuE8hNhLNv3Xrm3B
y40195nOVjzYRSJDC9ONVCZFP04SDovDnTJ+U5HyCXGgV9skwdgnYB342qgAOJqxx1KSGwT+XXxL
qjS+cpr8jVeoThfPk+3/0l1beLAQeKmOpscxaNKbIGJ6QTrH19VL2/qET8clewBFOixNMWZSyNtC
LVZEF6+HsMJqbZlaloBnX2ZWTGopaYoqpJW7bGQ4ZhYBwwLnh3fy1a1qa7PqkPXd5gbaPcaJwuuC
VF3Fm9fANDAOW2XLI04gj+lrQI9HCrPPlRm4FXkrm5Kuhbbnha8MrZ92yMhNr7D1FZ1w9sNmddJd
BAfo50bYr1qcAFBZKnvGXD2BH8xED38Fo+Wzz7kDLqXutSKq9NOc8zTZ+zwE0gU/+/ubQn22J4YR
eVD/4QONTnksWPjiDV2JDPRInnTODo9XznNRDpkGOK2gd0Anfg5+0xL/eXZhoGZpLnIPGzUS4uTB
aSyKJJ+rvPv5zzyg3IJcWOQuIrIuRmiRvJc/yggYtd9suNk9xWEKNqAwpPyZFo2FMRGnvIPnK2ZA
YZit2qsXrpcWmwEO65xUrC3hWrHnZda6jFX71Bqgof04r1f6ecy1P8yudbbWxZNiB4CwtcRqyuoD
t18/5DwQ4HcaYPBI5QhacfVGaZh+V2yBzd/pM91y/LF5r0fNv1Ez+Eke3Nn6GE73aw1Hj/Q96s2B
ueya560IPnM4skxF2GmLvtHvzVn8he4/LvIbEJof42/cu9mcjDctMMStoQQqod0Dch7wpLxd1gMA
ANKoI9YBjxASn4LZJn0wINZ9A3Ja2RMFvhRNbHRO4sh8WDN3tYILnjQvL+VadwjVgOy6UNYLIWXj
aqzAY4tx+vR3uzQkynaCppITZ8vmYFCXJ4kyww+Dcx3H7nrIcfqhs4UFmZOGYvFSYPhJ7RQBczZc
lDCx8RoKCjjMGWc6Fs9/IH8+6JBfSED4TkVFD7z2gCZMvaOMsJi60yPfRei/Ns4gq0KdXn5AxyDd
SNQD/GOZBT2u/qN0LnCD5Ioqy9Y7gpsDaoZg9FCXzvBrt0UZxMTi553TGtADEW2MNI3BBjLmS2Ja
7QMIr7xRFQYdQ5XJF+v3wdPReGt3qYweaON08sldVIQ8SBFGdTqeGLsju+vyrRwR69ttxr0Xp/m6
7U9fKZkzDjQ+yDdkwAXTnyK7DHcdYGFLHy2IEEIpY23M1yAmx+l4Z9UyZSbcqWG7i88lSE12opRl
E8jQ1qDaSZH1L4kgDQhEffb9Helb73uy6pSgD1JU7xhHsfMA7kHt9fOv9UNlj4ojBjuPzbEUyexX
QEpm2afhwv8O5SxgO5uQJU7ALFw/8/j6sKoHbIcrJIpWt2WfYt8lUzWVjFkOEDoOGUHQ7mX+o0us
nxXKEBIEig9lpQCwLpmxYOUc1uNwe+xTfnLHxVv9tILjTSVhfeMR92DLpIV4K+l2qVdUi/Mf5E3K
nrb4jl2RoHC1qEhwGOtQlFkidn+w0XLTQCm61vF2YOF0qQVB3rP3RvnwS1mD9E+/Zqxf+9kvbNo0
dOcYGJmXpfM4OyOJmIcMLBQ/Mj7anjnBZY4FCOvH+h7AH2/fvyaQsO6uDf7J4KODG/91u7sHuw6A
+/AKl3VAwDNz3ReJCMxFSG6nfvgoxKVisLHaUelnMCcZQEluNTcDWhwmgOL4++vFynpVmv5z0zAW
0TazipA3hhkxZaZ/ZrYzkoQ0wedOfc6uSPRZkAoP5qBdQSwwnSCobJkLD9xZhMXUHi7H1d1smDoD
509ZvHZ1yEa8NmIxt7tcuXv8idxQpKDqkd25Btak/Frjea2P0dgyOqv7/a54GTwszwi8VEnT6yL7
t9fRpqCfP024r61AMkeuVLAWyFAqSo9nAAB61Jw9214TYJpGkIXdoUD3u2fnbedggqv3XHVu/74Y
I8NPd3skSNlV14ZI+1Lg+DE21uyJzgH3nfKG80fCBN154Sgar85tHmBWzinFPNDJ+xtmrT/b8OPq
YIxVQgrxViR2CqYEAm8isDQaL3iHux0FCU/otOi//PS2Rxdsj0xPGRF64tEJkLrXcoZL6JC3AD8P
I/n2L7N/fYWCivKMACe2j9bg6kzpKoBupeq8Tth7Ryh7Gwe5RIbtsP0eHAMT7xy89uwtoDqymK8c
XmlYjnHxPgfgHEQJINUX3Bvq6hiJ/F+DRQIJpNIR3gU44J3wGelL/cp7bP4RsQinkNmuhZKbhgHy
1IrCaA+2T1xnKeaM1Lynv4gBp1kAAlKp0uVfnM++HsLd44TzOIfQ0tpnmaVzthbRDcAuw9d15VKH
k+iEgqlGX+O5CGbEiJjv4wPckfjxDzZujJHoj2RMT6ld9NfrPJGZ0LJRvNbOsI64Q3HNdx1swmgf
scRB/sqo2ngEknGCrlQGO4zQb4yW7C5WWAxM3+Fp9ZcW1LI/GIBba5NpM224OODQ1fbGwEoNcnuc
r9PkIQ5RqZr7Km5SR6sL5Mws7MH7zBKIDiR+FJidc2Np+OiJjsOkR9sD4fPm8aw6HcO6wgEa8QyM
PI552kdGbvTbR4YCnUXp5svsaP8oBVsYVAOitMnza0MtZER7awKtE3z30/Oa2SuXD5dBiLK4aK9v
Q17ivOcNwYODK4ktHd0ACaS/AFjliIMfduW0nFjIfuknqQOYym3ph1qsmCkDPY2j8+TpMI6JsAhP
Kg6Etmna9CRcdrYS5AGwptzXAKwU9j6pePE5j7+rK8RedhaxAgCFxfXqxIWCQ8KaW2jS70rHCzWU
RGzYB7xTJU79tkNsCNwf8/BX07om451pPr/OF68llBQka25FUfvX16MUxBCGDNETWLKN9+XP+3Ag
johbJRjZtJa6/94tGSUDi0lKxYkK5NsA4f3YkOlgt1wXHv2QoUmantdpSC/VhejS0cCXMb9QufTo
6sFnH9CVe/Pv2R5ddrjYsrC07Y2Wk9rigWvDm4rMbokTeZqCiAGjLLAWp/zsTS7ki/AFlwrDL1vZ
4FpI3/QLaH1Bn/kx23xLtwskuIC/mlICanYiAyTAgP6X/l/ry7Sy7W6/7F8o69gjwGHo/WQyY9dK
8MmBAn6xvzDH3REhBwwTGMVg6oo4MZXAzRqDEFiK3PO0i5m4OB+4oNSrL6FyMn0ZvJZm4y5+ESGL
nNQAnkRyWcqYJLKq9iLaE7tkqyPfzo0Qr7ZxKwrujQMrkjK7dheripFE+Fk+Dzo+8iQGXgyG2/Lw
N4uSMpvz8c+6jGjlEyNuA1IVaXa2qzXWbKXB5dFQirQOdmc++xNiC4++2wdQ/5vyYiW/ExidMIpJ
FJd8cXNgyF5h9xl0izYTj+IZrPgY1wM5blRvUtwsdBO13Z1G5FpaDIldv9Ccshsk1Zd0GkrJSvhi
N0eyQx4M4ylDzN9sR1DieMBf5SRylUZmAfCz8gUAyi+G/cksRPVacABXLj7zUEn3jOiwsrM7whbW
xudPv3j6nWui1xEE4icMr0ftdhVPv48v5V7zCyrwbnD8Yurx6iGatc+8TRjjF+fEavwNwYuVef2x
dTzeyaXjSa9fQbrPZLryJiMEOBWYBQT/BH+AsEX6dZO9UPAbw8M93nQZ238P1OHqEJOO0KKaXbyR
mmLikRiP/q7g9upL7fBxqqtrx+YZdmjPafUALOmmaLYO3RghxBMbRbnQjIHaaPe1YQvje+AEuqWL
h4siD6gFCFHZ1NEKNQZG/vi+a/ag5feYIe2Ps7+ehWQl4bflfAp47UwiaTf/R9J5LauKbWH4iaxS
EMVbJhlEEPONZVgiJjCA4NP3N3fXqT7Vu/cKijOM8Y8/yJkvRxRdQDaGt/YamSrog3sAou56y1qE
wyT8Ufoa9c2MWw53nMJvS/JXczPOvZelVISbIM6CzsUXfW5Mw2EqSz5oHMIzaKgl1IvXXcEKA+oq
DIuK9bFYf1nM0GFHrOxBuuT4OgBWAwxwM9+gj1JkxpL2S6Pl8e8hs0eq027IBOXuVVv6y7Bqgn9f
1sYO0QIX2cuRLjta7HglszVUPt7Tb8kB4F32Om17CCLr8vMa44nlS1yXgnU2TJZ8JzSULis1/h7A
hgl0RBWOsKInkP8Dm4+VZW5fNLMcoxkwUB4r7DyuwBvdkokceFnybhGJGoPV7ylZXCNq8iM1L/4L
w9OZWtpRYNnjaZsbtOroTSFw18ZaRWZHfhsVtZQujL4meDKFNgYOYz29ns3XXdZvO8UUcOTgBwcp
tndo0FsIyDgY/H2NtjD7W3Fi6CjavZhXR8jFVawrxryKsxV2neKSdMz75DSiVjbSGuNuvA/wAMMP
D/aAlpYmVXsNGeztj2GwTeTEB3iIdtF4g6ETRfjtCnwMpGLhS7dlNx5/1/POQsJChb9vuJo3Q2xd
jJU20aGHSW04M6IzBzGwIbmV6vqoMqD3COk9J5RrN47UW3y2+sizcFh3mr+L1Q1OeGxAFOvj6OC/
kt0n2pKWkItM9i8DKUJXWRRoOqZwM5/ip4t1s9seRi0cHopgQA6khT+KV91O0+Pl73Txv0vEWcP1
1cPXE/E0WFPGVQOtxfvBQiqiyxr+3JZ2UJMNPJ7VL9CvHeeG1J2OexJYRZzwsLI3XfvPfP9o7JyX
p2VOY3bOpjRQHmBeNH1Pgc0J5qaqKK5WkeG3IS1TuKfBF7lgwUR71IqDgVD30jGfjJWr4Hov8H2n
BKP0leTle0iztL4epVnryFmfI1YlgA4TdCQsiT+3GFSwGCKMCV5GMQtHSf0i+qf7NFV44dwgRKuB
XY2nvOYeFGsLQRDPhk0IWqmJvxd6NeA5rlWhcvNIQoHHh4nHEmlEIJqglLyyF2ksNnIP5kGSCHLF
Ngt01CFA92tQDFPXUcU1/+TQ3Nj7/QDFE4UwpR4j5rOO0Yf1rS1q5dmMyJxqOqzFfmjX6S/wGtf7
o1T5+yPzzMA56m+mzId7yeD4zWQwwuFtOxYQbyTm/cCHwWxZcfkyDlF580Ow8TaeUhFNr5sckb15
7hn7Djw7oCK6hRlhTwwtFhiknQJ8S/7l0w1pNCjc6tndnT0d4rpnE1qylT7mKzsTFQxV9uIjair7
6s+KOT5IF3m72zimljPJ9M4H4AjDiRx31uFm84knHp2o5GfBzfC+cWxtnzQm54cVcW9X2D2Z66/N
kTAa07Ezmm7+JW883gaqcmJXCfVk7GvEpJA+zLFdny3uBSyorOmf2hXxy1qrLTNfhk1ShK6oCKbi
7YxDkMQboGwqFnh/JxuivmUOcYRDq9Pa59kQQEOrHJouDY8cb4VIfCGtDlWJdTB7aZm4XkE46Jm1
1ebj2a94vyXKCw0H9o5rWuEI5yk+EuMBIYzBKxRMAosNwowxFitZsvXLoa34wPKkqJJlPparjAkL
X36gXDgY4YHOyZXSBdEQdYHYBR82egdq1Fm3niHu2AYPNvWRzkvH35QW44PyE94OOllt2svWVFrN
PvNzIslp+IEI7vOGioW4DMaRbJhszfixyukTIVCX1/EXk40/Tfo+gOjFvR4uTqPjARtfCOHn4MDR
Lis+eXNRhOC2IGPvvlf7l1MMSlqyMcBqxXLayhqEA5PqCKH2QGYC8htxTLMP0tuvr5ojBTKKogLT
35YOtfcmDx99Oxf9nIuuf4SeXjNlGoRD5qfiNSSKu11znTTTq+CHQhiIlOHiN1x/oF2PBPg4Lm9u
/hVPWvxKHRnsSmxYpMvbaHpVbE/5GiAAn6CtXdBg8FCqdczC6F6YwjNOKLl6aVxAfnHoERjtH+qX
iPUZZpiCAebBKfeU/zOSnpvpfWjBSf4yDWfQQk2f6ZbkYo7RaZ1txOrxDy+MzpxrKAEOX1/kvevI
mo3q60fSjBpR4sgT6+3AmAGR4TCDjGj8elS6vN+7EaMjW19nIXqO+O+xRAC1BOJA/8KqlfxErct3
/zv+UB5dmdyYUzit5xS7sCuwLyOvBtIchzu18aW0KE56U+rRrbutJdX/RwbNwzyMhHZJ8C0u7D/w
Qqd52f/XCcaLhCToUzdsp/kpVADxnd8rL6HNbzZaPktYfM5Nl3jjjJkCPW8n+kidVn2Z9eluabY9
ah/eo/eRHl5/qkoyYb/DLObf/AE6oDfNdZmqSedccBA+VPcvK4RTNU5/EMJlfPjE6+ZcMQzjSY4N
KOinyLv+GNg3hiYtoBtm1yVLp4NVJQAEahi5SpAT8DmRm+But7YzHAoANT4E6wvbrUkrEoAreC2F
bOUoi3prfERaCLP9ShJdRiccqqvw7uFVvVji12Kto+sR/E+0s4haPjwviAhpxbKCH0KHKV6UnRLW
J3WQElXeNWxmj/tk3ZzI/sFvK97KWInpfT41nEPRAb+zhlCRJMKrcJRh+FKikO3bOHlZgEXKXtrY
3sgPQbc5VAL0zv98zk+PP5S3iE8hiT+NRMBMM4iVOFiGjwLgxV9+GdkZvRhw9yu2oFKuxJ0eST1W
/5Ckx9HIj54a8KhVTuHz9MZnRNKpy/e5OgEC9hNU8gsT4Lwp+eFvJEWlj7nRGcG4i/ogWj/blB5G
sZ8zdlwmoasMjyajmAD5g5vv6hRUhSmt1aGGFWexyVxgYFKmzR/3G9bbRGckZ8Tz9Ot0silEOy7q
Py5Wmtpj7HgkiWA4GrYRFGWNzAV2Aj6B1mQLAyuA1JQlcsL3eSBd2Mo1JmWlcL/ZBhlNuRwBwW9E
MMabNN4ZvQDegh9JniLXhLZiNoFrWtH0MWcmawEPtxk5ZbTjcDTgSy090MN4C0T6CtgLVh5blHwR
tCZAG0nSp5BfZiSF4O4ilX5RFXY5uyLNL8tIAZG/wy1BYQghaw8bh6YcQdOB0QgtucCxkV59BcxN
qadxE1ZTZs/46/ZWK5VocoQTBRLmkVFMIS2rWBgd9K81w2MRqzvM+3SeGMnPXcOeQPfBX3zFScX4
Gjnpv2v0JlLkTcnTrYx63UwWwbisHBl3egaSMLiY+TeiEQEPNiOjVRyJsJaaNQYdCDcKgY3MWKgq
FR7OJ561fxPwWmjX0Ps1edkxs0T6auL4i0U5/7XV7J8N4xdsfQd8dsaSxYMeysbsGRP9RLY1TDkN
20iuf0hTYnPXgQGNTuUTNcEwe3LJnf1HERnUBYJlrhBfqXMU0JYp4Ayn4uyBZZjZg2boMq3OEyqI
HD7rw/6OuV7JVvraLanawM8S2eDknDEpaI7gSLbDVJ0kyv+pDPnd2E9arIAJYkLT+0rLyZdR7WzC
HALzbdhPMmSYU4o7ULLRZ7cD5N3wcXYwcTRRtL6Nu/oPk5QEhdr8OiN03cgAagjecI9u2CZBwB/g
mo0bhZhdnngvD5eyvrt0WL/v8fQ8+cMWUGMEfzbrJVcuQIuVUd43s3b+/COn+jPpoveCyPYVDbyw
gdX05txus5roHbvoSQC1OnxKJ8cca6Y624m2ubyj/gTNF9MKddytg/IruyTI49hAYBXRO6kjRjtV
eH27kq/Pwb7NyEQdpGAzGtfTxc08Da56Fx1osZJCWGrgM2nmXFRcVT9HZS/Lk5Mu82vilNLZtN+U
9pCRxVufv/HPJxmnuNlnzc6hbIkSR06EdbqXK+bo57U2JuswVzv+bn2eol2nCHWoN2LpJqWnSLLM
aKe7LrPNkx4lNBS0jw5nzavnqiLK2H8HObZHK/+S3WTjL/kWIAk4R7Qsu36ICUQqrSMyW1tTxLe2
iOafsa/t4IHQpAekmCFgY9NSZFAxWX+QI2FpOdOBh92lI1VhHLzIp8D8P8Ypw3Lg+N4nI3DICYZ0
tKvOSLdbPOA4czKLsj1PACUuUI3RHjM8ZS4KkYElWeAeWcL8kminCfnCeikW3GXv70kguZCUAYae
4LT+ROsLKkCYaowKe3LghYSCVhf/QDA8SSsxKkhz9nPKZbtXEEssJLvvzKPEyoBbwL1tPf3u4zXL
IQPcWlEMUERuyQv0IHfv35tu5g1ksgajI5+OXN2zKAkMUXviroe21G7niYTTkvfmPYefqsLW0XK7
U7gScLk4OE4SoPy9WnrH5YIm0Fl6gUJF48O8yMqOi3J2h9uveiy9t9kH+ECHMgb9VM4HGDaO1nd+
xLTDNwLtJ9FhZFISlQGVS5cwwnVXE4CqbTyQAhPIyjsgcf+RbtGImFrUfRA8k3aPjN6ZejFp6U35
8J6doyQi9NFoyc2tfeJKjcqt3Cws04Fq6VsPN6/uJMf0mXMLfQskS6ZWCbaWw7vV9kzCiyBgP6zr
yPt0vc9wpbfpD4iAnM+ffUMnMXncrJ5m1ptmg8WONsf5b90PKxq9WT0SF5TbOqaO7/g9ozzmvDcU
nP7R3kFAQgTbJbgDBIBQkxY4gLsT1jL78Q2p4W5/xgN0KclcUQQcO8CncgNd4y+BXC6d5viSycWN
dG4pniFr8lI4H6AMG3ziYfnfgVOOCMJge6UY4cE1+HgKa+FQMZyG1fzpuey4v9rpB68r1m2NbgFO
06HqHTqmChDfqqUktMbbU63Cn1Ucn/F81HUF7GutCK751CqeNdKdF+RpxHsGv/F+uLi7jOIE8ekd
txgBx2rwSrIRH4v4DTlrMrz+KIPi3sWHBWa/WlTuDbRoqfOQGfIjyzg8TSf8ndZUOOsXQsXu7Gkj
KJtFQx/E8xytlzUGn/8cxp4mwYQY18vKDWr0mlvc2boxw7jHZIs4TGI7+ghgx6ePvR53Nw4KQwKq
l2i5RHkDhW7BV4MOcQffdpp/cd8jF2HXCn6abqRvhfc1WEIrUY3da8Dh1MABgrQEtZiUThlqRdFM
yjgdISf0RsbJ4U76dFQkiN3ComIscG/BxdAJINyNcRkBXH/YHVQg7gvnN6FSrHIt3F8xl/d3ri5f
ekI6T/v3Y/DYRQfTzoHy4dVhO4AKh8KoNphwaZMMRbUxIojdHHXtp4tVVrY1k5ZzCxDxn0+MBieZ
m7WzgH4rk0K46bhgrXHANHQDsBSsepBqLzOm64256ZL4whfh+E1zbfYOTOSl03PngGsVE11u/Aud
aY5675f8Bo4GdEKWEInfAmBlVvCv4ozo5Y+meL7nwOoLhgFUA7fZBw9WOm1+OZUrVbCOSXw1hRSX
8db33fFko8upMJOohSRT7e0zTpmnN/NP+L6yYMEgevSPQ1HaRQkgbO7vFo+nlS0P1wrT46tLJAO0
QU7QTHbKM9KXcsywcQmRfhmTaSbBlH+YD+BRqjEaaqBuoMXDjHvEAi/cmabbyEWYVoNf9ClBQSh6
/EHjyx5pNX514DfKl4wAld9KLw7d2r2gy7PbzSe936BKcvx2T5DAOJRD+0adi+pRVKpPBbvQJSeh
nL1gl8+KqPSQLs16LyLoPPgj5ESofo+CNiSngr1Twj0lIax6xpke5M+gmnbhg328bscq193FeeTc
ZppmfX+iPj5iyC39OZ7j+qLhcEEIopsP1sbTaryz5Gk0b6fX+ZcmJbNT8PjlTWlvUdKIFB5apLCO
HwpW0AGOw1eUW9D4StOG+UWHy77MwR/f6UzF7N8cakT13pBTuc/NE0P1UTRsTVIZb9cE8+w9y4Ab
DJd0EIee6vZVqj/xS9qDroTMqX7gxU8PiP/nXzPnh8eh7Kd6fIp3M3+53UPPx80/D99rcIxuOoII
9zAz/M1cvaGhOyOqPerDUKld3RsNiQipvRepBaQiNXIadeHigoS5JUxGYiGXJuTWYJSKcFzJ40Gd
0B8/lj20f2ixAx1zA1wsgEZI3BmDGBerbW7RMtLgApx/JSV8EKpaQCmzeytG3he/XUFAibLEngnL
XEoxWtyMWiLfj3gx7biFzYRKMTP8IalFPtaod+Pl0CJ5enCd0Jvd05c/CMtADzGQlmPlD07kUT/9
xtBVEcu3x9clbUB3z/b2iD9ZR3EJu/z8sEh0y5dzn8PwQ5xv5Lsnsv+u1TaSD8m078pk3WTfFIxk
5s8EeK0TkK05ZOQ99Zwevid5wO4DMPy5W+w8Z8xalvVyr1/M9jGta+yA/bvzW1a4I/ycB3bCr3nn
adFEsEmwbJDkS2LpkCEDMKo2UXOF6M0GO41qvntq71Zv9d7pfnOE0Un8jboa3kRv658V9n8x7fs8
VWAhn9uU8jjbtFK98DpbeusBSo9mGm6u9N0RAVd9gCiMJmjW4a8a+qFBTEk4tH0PO9BUUTiBTXe8
G3kO51kzUVoTh+NB1MPbrLAHmXEj2eyJ0e/yB7wLLLlR4wspfetXjufvd1HBA8X1BDcxWOwg9Xrw
cLZgl3rfcZ+Bf57fqC1mnSDgkTPGH9lbhwgWjfHRXdZF7Ivek9by515RlgkSo8ht61aAdBjOb666
ZWcJW+RRR30c/g2gWGTTHBrbr9UW1k261lFZfudX6AB8e+l6sKS7mtm/mvzQDtNsHvjTP1dBb+C0
XQB5iiVQYAbJ/pBjqraVzOVXlC5YKy8bXiynL9s2S0Bx6EqZZW7kzJo9Tt9CxiWPgHEPhtmcWbjG
pvkMUAZiS2eKhEAewLc1m0gx8ykeyuNeE1T4+p5GwZP4X3R0fTgivYdPxdTHuKlrlN+/4uz2aZ4S
QPPvcw4DVaECxIxnU6bUti+doXuiPrxJj/pzz9KtjQkDMF7eNvMnddeY3GEY8fjoGKGwomBXLjFT
fazgbZL+VPApwt3MpvDaQVzNm3cqX6a23FaTs/15Oax3LPF/LjNfB3j/OxCvl2O/rgJZ05PtgGIM
4nnCwxl2xGvdWd0jrRKKbvYY5noPpN/yW54+7M0GSwzrAiDA5xvjRUkn82SQfA2UetLnBfqSF7Z7
vc3nrqsktIQVDHkGFKp4eQVUY93s77Bw5kCsghHPCXHvUv2Z5O4953cuQsD3C/kcf9xEm/OKeQM/
D0QDFAqcQYzs2wy4Y3ILhnqE90Xv6n+3u/eqm5mMm8nhUszLbsBnTGPQ4mpSElUDOUo1PgO7+Vlf
MnDe7nXWYe6AVg691GSQIpZrD7KKQfdXCXyIZrfp82wx1+pptr7i/MqtBp8TBPjhR7PftVEd2395
TczWqL2plpAhfU0lHCxxRAYn9BRcv5xcs0qfcvKtmn37Qibky2wWGCzH36A16qQsHH2VSbh9yCcQ
MlXrjMFxCy9CC7gvJu/jFhb6mGbiiFCZroTMr6HzmA4HbPHP4oM0Z5Q2BC8y38UWAjXHtcL5h9+C
RnhIMb+1EWaOC1iDHz/PcJjtMvtgLMfsjaN7CWveRgHmsrxhUH451H0aizsQPWXC02n2YLaIYeZX
iKPEel//bsvzXgbZUeZeFudl9QUVJP78mgU3qw/a4b787HgJOmtIzWwxsGm0d/tj+l3S83Uopn8n
avQl129h4ZIdFuivEPJisBnfr9ae5Q9RAvC3PTAbu3IIjqIuyW7a/xNKgOyRSed9f7kQOREZ5l47
gfhSY2+wQ5EzkRRnmLmnctFYwx3zZXVodhjh0iJQSvKeh7Bj4C+9gu6RkUz7tphlRo4YQMJzX5xM
8Y1qAP9gnLhy6JESCsTZgo0/ODLY7WI/lc8u07N7iTp/r5PyQ9TabKNLb6zYJfXUgO7jShbjD0V+
HwYBDEjM4nGKsT6rEvX3aa6QmGOczhimACWZhCAyLl1cj9nPbm/26+Ip/SkBcbozbK0S46Ett/zi
teMQZEDbnzzvk9EYBBRqJWgAOR+Aa4SKg6ZvtsDg5Fiat9ZsdPGsjTfhyYrzUJzPU8xzhAzOPd5C
6CPtbCt+x+2m87Y2MN3N9tR3CuzLhbpSpE/Hh+TW6GtwRz9p+PFLfJaiE47ictw41+PDko8IA0IG
RTyocUZXiOieiqU7YSVXMjrgMHi71ZmhDxGg+F/gZRDh9G4wTGbQzPssZjkKCMbCYKsPHCFxQEUd
0qVmxgvTOW1fDivnlozWDbA/Wtu+kWrrH7hb38/YzKvPYTCnXugula7ZPej0TlXc50Iq5Bq72/80
UKm0FeuDAMGuYzAT//56477NDstCFYuuumQeYWcbu3bbYz9F6CXucmxLoQPNZlmljfM1sqW6ftnP
Fo+OY4X9gGiT8ia+ySDqxH2cCrtbT1leqIl6dkauBc5/NN9fqAGmxnB33N+fFhDnVlzZvYnK5tBM
QMBZncPERX34ND/gD+K7RMdbNk7FXIuR6NcYTLd/w2NnaNUd94x7EYwv1KwwXX6H29l9Qyc8+zWM
T6wEPsuq9PJVNcGKvfOAj+C2hJtDwhiNpcf3sXPKL5zswrnOsCza89c2wqyfnmb8ObOLvQJNaOuO
0O9jW2XiUT7EKR8BR+0/t6R9hBAbLpxt0l9cc+6YKRTG5xN+gHprSS1pJx1wv8027q+Hc/X0jC/Y
8S5oWftUgHJawMkIoYIkZo7atzWk/cwhiSxhr0gNPmNeFMUCJw8slz5OhR4HS+DQA6/1PWrtzJc2
c1gRRmEOhenDxG5krXnl+Ijpk/5E82kvexm3Ek/7hPkmEQ6JSpOHTLvpg5z3fEJRZWhiEXIL9F2d
S3L8nCk3u+f8otfQ+K4fLtyNVTY7T594pBvzm9v4jfXGPWSDfwFMIJPiqBvh59yFjWXnSxJZTcXV
CaCSIQvYPtbJlTeD9bWRg6uv4FUY+UETOXAgq03BZ6yZUu8yM3AZaF/HnHAN83Sm5ohsgXeIPD0p
qTLL84CpO1DN58WOaSc95w2qB9uM5HfcPVSxJqOBx/X1fqeP6HyNs/XatMEo7sy++QwHfZmpZH2v
CeOKx7i/fKDi7i1Gi/yg70ssgc23bFe4Hq0uLAsCDRSHFr8cmpn3YDQHTjbZzgb3kDeS0V/1uYPH
T9zCxHVOCUUlQzTpHhC/QBTA1cIxVLrnibpkOApNgLDR10nl0VGRDn0U5/BEDKIIAlypk6owXlSC
UGf3mbWn/9lyBB/ulSBkgbQGqT5cKCzjG+Sp2/y+b2IFaq7/TUYzwgCIrAXhuXdt5Wxh/JTzVHYf
wbDmS/wGOpAU6lgRV/igLPhJwFkm26FMmKNwnarJNwRFij/4wRtVimeWzq2/hh9eYE/4XlUHK4xK
3cTOzfU5tHM7uThJmvhQT3a3aYRQBqT/a3Q8aGdW8lsHbEj8esD9ZYI4yMEeMBW/3TRNT/LJO6ca
mzyvVo0kSMu56S4W4+CCUzI2PMicdXF8NmGCBrQb3BJs785DBj+8kVNOBuTFn8971g42GALQXTXj
nVVUKDxKSIrrB1QCf7SY+5zLiTw9cEsfHwmj44+XRCncM3iU7vq71rScpQrn6/txHMhTn92ucVLM
/p6kU0R+lc596QIQDh3u7jA+xDB7YEgawrqvdwzr0Pgtlj0h+XmBzAbncK8wISACLxjfd8iuqqFY
maigVys6E9GdHhN9iL1gdw/H4/0WydXm0IYfk1Jcgzi3bhLoYgEHFo4sSu39IsDPrnXTzMamGEfe
kUvVFcLVDBandg98Bw2Pf7Y02wLKjA9sDFOIz4SiwskAzwp592FbyDJbh1LztCsNydQbbQbg6bpU
a8iHcbbkU30wsOsGpDAIYWJDRzxeGQLjBAsz/Vx5jT6bCXB0OW8i+H/zrfTSicpdBOq9Yw2oOAtK
E8jI0it+OK4F5ELASiETKoLcZp7HCS4l5CLiQ+FdOB5wU3a74JTw4Mpozd0d3uFCPF9uaIkdcRLr
kGxd6yP898MQn6GYp3ygZqLhZxWY+Ial88/PmP8/E6R6N34UC4aGzlbJDb8lE5HpVOUsYQRIqpj0
6fuGkbbAkRbSjcRCQde5wGmYjLcMAcwLH3oyZ+7PJB6G64wWYiPPzl3XDGFzLD8ttFLNx+14ykJp
HH63fHqYmBHhKP0E2zMKGX+N7qFkTL5e88AzLPf4dTtCgaLdw0I0h5Jqa5EdyDKBjt9iD8sGD49u
CpWfT2dwoBfh9WqDAAIcF8Fv0eeufvkQ0+b+/IJHtIXjBjo0kGKXySivVPCNTM7fBqGzO9ZC6554
8TBSxlwrRjOeMzng2b17grXvZrpxEluCd+bPoytM1UtQAbgiuAgzffIcWyNPT37Hlxu28nhnKTIC
9+OkeBeGkcVy19351XZXPVBS7NGYRVrrBj6pwAnDuBJYqe7mNav6XpoCQFTO7O9ehLlklyxNPiPh
vpeufz2I0xPatSXPAyhq3yRIfNzQoAL9S6AkQ5U5MfVFZbj8arlrzTQ5HbukzyYnV6gMjAXPMkpO
BabMKVNiHubg4WGcfOIP6B5rm55fPJ+O8nCzdyD/W4aJpUwJwtg5NdmD/PXyeMJB+CUeENXAonw+
z4RahVOnpVDl5PQiTkNKTVJC5JYpDbwpLfFZ8LbYW5yTnDcuawBqHWhNUpT8joez+HSohZIHx6S+
94t11IH6uFxedWfJCeXP/SS3XZyJXXHseWyNx98/m+TjAsii43Yf0epnM+tkTDpIzjM82BUH0dg/
sdHA6XTs/wnX/PXbGk1axkLY6eCtFCNXWUxsOWicfva4gDBgHm+CbitW4ywX+OJpk7FJQNNqc5+O
V/VhIS3Z+LGYmhk1P3U4+TccZq4q3YERW8E3+rkAsw8H8ctqU4Ci86ugVnX9guEXZ/TLLs3BHKsA
lXEMrthPiAoyVYFUpAc5nEXhp+wxoFATFyPFBTgyVSYz0uIarK+2RvFl/C34bLbMc2HLilvB+f8W
LiV1x8jNo8Y1IVfDnMt8frdR638R6Bi/kp3RbFiM0i+ccSRrRdblIhhER+HuhiDowmcz3zg7xK5l
aP4SAywrfYqcEu0Mm/vDPBeX0HSw95PTKckg80E9SP3aEdmas8RoIrmF2jQ70BtM0hcbfehzrtZR
jcwQD2u5Sk9J4ZruHO4noBKxRKZVRgJBL1s/X/k95ACGGO52Z3fI8pZTH0l81jgxG3AYirq+5rEU
FDN6eljE+PiY8pK49h4WwwmJVD2fpr9d0RtEMrEEDwLmhOtrzLwyhGrOCcA2TYc0/Mwrv5NMYJsc
GpR0B449SwgYHHwE/z4EdJz7Sz/Q9Q3eyVdGPkZvYPiUs2eDiHpcKIDHFju8GrKB1cOYmReFdpQq
5Qe7lVxF6ElyICQ9FyBsSkcWoiYeCAagwioGluDR/OHPB3dsEtZrnA0M2Onr5m1zbBZOtD3ARrDy
txtZ9wKxLJpcoh8gTYwJtldmH0bQ6cvqtUIOfKmruRaKzFkODOd8x+LYQre6DkMH306GMY/W/McV
tiIODvc2zyY4R4AwcxCkOKxHH2sNNAEFe2vDwGCCbzN/aPBpnOyZUPaERzYn+gjok0ysRHq23KDp
8O3yf6Uj5rB012FnY0GF540KFgLpYFxliNx8VElid5nynJ0lEyVvioBmhkqIYRO1NDOfsOeHB36x
Q0KjYD/+/cW3gJthYTnhec8k2aoX0TnwaZ4hvMy1RcRkxV/jPo6vrMV5Z/lrSmMmSxdc2AjBZW2v
F2bXx2D+qFuy3Ag4EMYbNZyMV2aAc98J/xvh4r0kDRuCgJqHUwlC+cm9c0YNnSXmynGsQuP6EcBj
kSoKBfMWsTxcsz/mR/g8s0VJgZO67oDuVko/Jb8yGBpBlfH7zIpSx3V9H1tVn/5h0To4tSWuEHK9
sRBhogp2aJq4Ff1gAKOdi+v0DcytFSjRwkWCZvgWdlQynQjWKgAN/3wn1B4fh0M50byj3OjwcS7G
qRTuQj0mSetiJ+Kygrko2/0xOTvBmHacAF7z+DVS7NC4CTi2F6tt8rPtoW2Pg9vqaPL2qQR5M0Xg
pha1EB8L+0xI9wrd4vbDC5BuFAtOrjF5hJsYMVmaz/Gc5pPTsVgeZTknhYAr83iZJ7z/ayvKFTm7
j5m5Mgv3qFLVpL4QoXQFRki8WEbkCrCDTTIpNKpAk2KwMMbB8Gwc1RiLxSzFU8/Fv5wT4j5rTssl
Y8aYWNjL2Y6XXCbUyEkS/OKjfEuaiW6P6vC05QPBQ9Sd+yw6St3hZoktsm7U8CNYwLzyiHssJZci
anaU/l/u8vR0HFLkwNlyzZdtjkkZ9sdB6yyCU4A550Kl4P53kfACW1YWfwP74cWqkyZVjHrnHKsj
1ZCLIbNZk8S/cZER9EWt6QY3CkTV0EyWmntyGTb7z3UGMau24mWTOLhWRQN7h8CDybQrgMB71GM+
OiGxFojqeQLWyJGVAaW2BRSmYy7NJ/leHgUFhggIM3BTPnaXdWbymQULaVowRjiN1wQ5FT5MBSpU
qlN2u7KKfPPtBiX+POyRyloNM3O1uKMzkwUDJ7A1ZC9zHkafaNfgVh4NkCeIJKj8BXNA8k2gxPMD
R+4iZSDPb2C8It2jKEWxD0ITKIyYCRMbBF8vWShlk9PizdiBXweUv1mZi8plw0JE471wxLGWpFGD
w6+kE2MPMgdS/WJG1e0/5id/uPDh+gsyGql/GFHAlzpTX/XZRa0NCbpJYpqcSOQH3wo1h/K413Xi
Qej8sYmvIg4di3Jexm/JY55FlwSftYu6SIGy5a1ZSafHPMOVUol4BK3LQ2A/RGtQqTVtOGL4DYJT
QjOtzgLEfMSihjiJHXuGi378XXOYTWFhCea7U+NvYHJcUOokQ89F++/IGIuovwotByMU3EUYU/tw
q+0phx2EEs9zsNahQoqinc+BkORLNspjSpEbOs6UaXAcG+yaNZvHZd8ndKLzegel32cxET7sBgmv
WhDAuaZkoguT11gu14FctpL+LIlqDHBpsCimeW8ZXRBYgDWvvIx2jk1RrMGY6ikiV3sEG8q4bfSl
jFaRATcjk5UNGhc6D0AL/4eKeTr19hMV3HoKdCu5Xu2Yq0JSoOslQipY0dK1Dw27vF9hFtzYdoG/
5qi3DueTY4TcjKx1mXSSBMBkAYkXwkeZk+D+4uMQ93L4dGIeei3Zux/DcnR6NU4mjbfHN1KCLBbS
nydoUfw39lcs6kouZtOU2+zXMdzEvxLMY+Q6R7NZcJYImtk1jZg4ddZuoHQphoDRiGzshz7jWhOC
KIYOG7y7uc8E58Q8fY2xW/pjvXV71pHYcO6RMXZExqYrbDbQe8hJWwG+A91UzHGT0idKEvKHAlBj
ApWCOZpwcgH6geY4C7lJgGjx8hak/sKSxxsd8VYO+Rh9L2OzD8CJ4SFehPMIK04Oy9/I+mzDMNb/
dsucuM1IXGMoELmIDAf5gQHDzpjV8aaMv449fZqxFTLPBZRAc85e9GJnWZ7wy6bKgDkK0cRnfXBK
BQGWv1cwKQ5OeZ6zNZzbKQy7dmS5PuaBqc9Hxq3HTuM9nhP6nRJRMnEo9Bicy9Ifn8LeGYSH6cf9
p2C482ozWs/JW8x6S7nU+VtC7PBjpF/ZlT5zjvJfiIt5onyQNwJiHgjpvRMUAY+Kfye3J4JjQt0B
uaQyp7tPP5SeN9fnEdC1+4R90uTNuRZITzV4vWsRXSuLL8BhnU8c4fMc9BVsIBhL42UePHX40Hjk
xvMULNrpuzsvtuJ4x7PP7BV0pkzvMNLNbVqZU9vj/6+TckMbhrTaRCxksQoEmv+5FifHYbgIJLog
GzGCao431ogrNWgSBHlY83qszaUZ39AJw2FtktkSclbN0+uEjSs1ozT7/IFolKNaGkds7CkLLsaO
gc7uyWmOEM0olgmKH9q53YBMa5pH5q0GpSvLXpGFWzbp7nPTfyTgSnKaw0GFP4eWhJcIYfdH/skC
sTdcWtzguP2j9AC6OHG/m0l6Twfu7weVhynQDn/HE5GO4veCSUOUGgO3jg0VETxHuuG/FmuwANKv
cCpDrxtjp1onrBYm/Q4ocsdklQz25P+KOvmPpPNqUlxZgvAvIgKEf1XLOyQ0CPNCAEKA8Ea4X79f
sWfvObF3d2aQ6a6uyszKetz1K/5q0oiukSVfZqmMh+jaJJcfsdufp9jtiwtZzZZg9cqvLHeLzIAJ
Vd2a/UEmg4SNxJEaPMFTcokaa0+qNmovHsMNqnee8NPm7Ca2FXntL8f1lp7Eyuyp3ZKRGfl9DKp2
NigzSOQ2HHVTlgadukTjSH4oOxlgwAx6KdBJyitNGlOywNeNiqgZc4C7fYN0J7kYgEu1CiMM3Mkz
okTxu5ud0RnKvCU2ex3OdHD/BJVYx3SWJFbIoogbnBffokd6cylo0w4If9aUZjm6UlNSkmLDGc0p
TBAJl+Vkq0JUPiEJKIJYyqlO9I5rO+KXdnQoB5MOfK3SWvae0VIYlbPkMCkieQB3LgCp38zrbbZ0
7yt75EJQM+YbloaTpLAL3MiwtLskY12TVUqG1DeKVFu+cH7u2IBUGyvv0QKuKv9gf6jmORUY80Br
CBgYIngzqmJwI/t+BXti3PIVhoV32ghZOERqoMga1Ts55W32jHYUgFeUE8Y3JAQKQMAK48c9oJLU
c0jRcU05B8+DBsy0QnMus13ZEsxM5VMOVIl1nz/rOeJHt8/JNiAV2eiXj+uVUDT4Sin09lsGMYqE
7vHmSuYP59qMwVMJDB/j5p2Yhdflh/KBzGPFPpDpgNE7hKuVQceMrl2wLGmhGml9Z0M/z81U96NV
Cta7aJoCm9Y8CDbEeAWIL4wjCPEcmoOpWiJV+xjMxN0h74MQw6GAkp++tx3VF3XZNaN4q3F61PZU
rfcbHXdKm3xVg8qva7wVNEfFiEF9Tntmw2hu1XbxVpV1n5QImAAsoVe3xfaIn+F9umq5qzOTP9Eb
N44sflysGONAw9Y8pk8WnxiAfheSG/yXlg94yM1Zt1sDONBNzNir0sHxdasn5OoAf+VI0SEwKs7W
WTCzNiuTcN0Nr58YNbd0/GxoeSGItyVRFj0i2DH+MDQcADAJOk77M+ll9w81J7tfzxg2R+/TjCFr
96KrY92NhZ5+putxj0SaL3jR8DStGIl3pwbc6rUpweExO3ik6q8LkfQ3O5zMfpAwcHputnG4Cvdf
5hOo6mzs30HWIM4qGJdyTb3QB/SkgROdMC55lUGvA+Dznu7NlMWYasGiAbIto8NfD9SC34cFiPbE
OJD3f39KhOFVn6xG+Ihams6r1ph2H9xbEKmfrQ1hizGiFf1Em0x9YBJzj1kD+EbzsJFCeYc+xey5
TyRvHJwHX2dz5C56tcW5BRvldz2GBSPweLiLK7U9ipgeF8ESgL2gDxPOFPjDKQF26G0364YGnQPi
Yx1rMEPmm24IzX5hwSifVg8WALfso6bqTbwHCQ4QM2fjghWEYQ1FuCJdO/6dW+rScBvqdjK7hKEE
29TbwTu7ta8j5o1UBjhIVuWw31Nf8mG6wTX7guNYWH/7XUxevCeWCa+KWdS8avJHwHm0CrfFXWxw
MMfp0C3AQjnvAzQJNQqpRrxpPVTv7qhvNu1g4VQxn2xwOaaXCNBowdLho788J3xkNaNBXIxf7Zzk
8hLXSrfWj7a0dE21Foc/18rJ3jC1dHwjj/vyfZ8B/aCIZ5BKP2yyzo0wgS3Kw/7O7TJBqcGC+Yb0
NenzdLMnw5ceQP3YR9s+xzYgbtPTsaXBQLLOOSO0+P/fs9FthfRtGuXgrTeXQ/rN1l2IQ2h/4Aa+
k955ATrofQ16JwaG5D3j80JmjvYl7CBeQg3m99tezSTzRh9zVmv2Y/fn9N0nSyP9sXYtfUiDlL55
SzKPkeqOtL6e/hJHagoKd90c88MFabZv5viNiU76+1AuAXkRHhsiURW3xRfzvdTb6UATMg2JJQIz
yebkIGFzojBTNv1o62ap1ujIGHw1p8OtJD0/w6TRatAjuYYYhSQz3/oOl5Q1OeOQy0Zwqg5NRzrf
AaLIJmkbhl8TfSxdOgOI1wDbDmzcr8i/ReC22i7Pk83DoN3ygbOvpKYVHexYkElj6ldHZE3ng97J
6N41yKPOmI8xJg19acaMgV8fh7h5XymJLNwf3lCy0vdGenoN3SEC3SCYRlQwH90bRWRtN2AV+4rU
2NamKPqlDZH3DFZp44LmyjS2Nf08PL1pQIVGL6BNRQE5Tj+jQgpJ5MHyjW5ImvZO4zWlFLasmCoj
oR0cGevsNof2UFp//o4mK0R82nlf/Lr1uJkhNo/r4Rf7EoRBQMdPC7koELE8EncoWvmuGpNdGrhN
DGNLhgO6+vCL8Q6TK4Z2BSHoxzTPkXnjf3EesUjWnQu3jOq45B13h4clrrLjmDKQSCUaxNe4SD1T
2WuZVfdbSJtwjeKD+8bqgM1L3SwNExeHioARWPjucgoTQ9OkUcqsLeZv6QGufXRnGWRfDfV01npg
T1lvilRmA0+shrW+seZRIIamfIIFgUDpKXChH8a1MQqsEwhaGMdijh+S1Xj46PLGV/Fw2HvxYGQu
9hB+OeYNgRb+qERyH08B85R2oWBkZbanA4/NHAIAbTTrooCu+WDKZB5wZDrmd8xpyd6M0OzNKE5z
5i/ir2QkKmJm1ssCzdoS1x2/azikkiNKeCnAAeFkfEmSOItrHDVolwLqIBgJgkBOoTaQexS/kIEg
Ci5kChopDL5ICOESusZ+CcDWTLPnNMGCb8RBPB9MvQWITkGLSupIdfNkYhZDaFlswRQ85Ua64KX3
MTg6u3CM006mhbhGv5TvGwDhJiMGGakFoqkgbDCG+vNxS9TUHkdXmWxYUFOiAmIuZYLgn6NVGtOp
alPKB5ApkL15H5RGjRTj0BiRB7guTFru92g+4Zzs53lCWmoyRQ2Ed2qje5HUS7hjsHjS7RSs7sMs
0gy6BUrBb9GFZxkU/bxyB+hLkE0SSJJVx7+PYW6/GBc4Du+NZNfJga0qEzofE0ZBPL1nAkN3cKqd
sdjn03lT8A9aHGDIiv5UTus4TcHTa0j38MAwvAe2hV9MN2j3XozQ2Hz4xguJOAdss2Nhx9GnbMb8
7PUAVmO+GS1gK3oybVpUH+Q0TXu83QE0nIZwBdG7eJjkKSvaljoiJgbIW8XSUyRL/gnGOUanZoL0
e9GYlGkSAzLg3z58s70YY3VakgyN2IzsKEXlWAsSrlgpoAFB720WqwKM6hvwvwUrMeFZJY5pilpr
jAROLVIIJMEWE6DfCC+ByAP6NnVmBaz3UEB6rAMsj1IAutTxVFRLhA7AJSJRnhc9IRRK3Uhl1u/W
NvjoNqoUhrkYK2bFg2FTi7KYWCaMoeX4ZiCLhiPUr+RHl2rQ4X7E/FON6TBEzMLI+iPTQGM6KYkf
tDF3I/x2XAm0aOI70tYcE/EU//DuqqVgXo7Q+wtzLJTpTZ8+BGLynMM6JV8gHglBmF/pSNE/Q2o8
R3lQscHq4rdyMeAdgzuAIrIuEmA+QazT8yAFL3Xy45KRRPjsIzcLxvhHw9EZ2WacwLhFajo/KJNS
n5/vkc09bM+MMKxEDGwPBVzAY4VgyzFFCQ5JbZKfgzKeLcCi9XFEAzHGqDr2LipiLmuBpJjCaUKt
NJ3KuDxGLIEsxkwA3Nk1EltCdOLSkbQ++FAZY21i2jGjq2MOzPeYk41+Ab+mxIKfDEoHTlvt3EAf
MtRrqJv6FJ1jI/SY6AxwANeKy/QkjmFAaI3lsY/Jx2FEgkvdxkKxX4Z3JOLfYU29OV3pSH6MpUkM
SSteGH9wSTxJQgVHiOvGJ18fCkDTkPkelf2HDSn+KcyBpLOM5CyQS5H+E85STq0x71gPrsTQw8dk
FSCwxw4bgM8E8ZZwdfQp7SpmM1Eph0zUcrUku1kZAdTjvLuK0x/xQt5vfiVGFirClpBWZUQUXmEU
bUNejmnbdAXY5RicU1oAD1i8o3cX89ZuuCfkHLbqVIzLO0MCMP2PgO5/y35Ud05AOslm4MC3mzEt
ekNbgEtOFuDbTWCSafGkbg5d7OMKS1iQQvQX6BZ7wapvdtzxlFhWAiKxojA4oyYRN5kmvfAjjvLO
3+/81MPXAQgazbbLyQ3vzlA0163wxDhwIK+xx+3TdmiQjIHJgjLd9JHjkPE7I4F1+DOM+bhJMi2x
1rP+1hiXmbZ5dfGqhVd5KIYgM1s2JzjS+rq34FTNTJ4WrdWR4ELNOjkl7Yt4cDLHJY6B0IiMjghy
Ei81TWofcGL2BX6voBcmyTBkAZY6b0J+M4PqL0OHoRNEicrglmVjtOMPgMGWn8BxO0FexOHEfAWU
IiNmz7M3mLQAGC5g/tSOadB3ceaYG7T9uwCY00UEU/AIU9Qq7Fi0Mx9jQfQIoNc4s/VhD9CPuUoO
LiE7STUR6foXZ3yd0I02QDvA/0jriTTm74WswJPtvStKFbAfdqDizLms9voGn1XVaLK8OH7UVD/R
uHzmDX7g74E/eG+EdpgJhHAUeazO8qbDekHtZO+LjgAApAS3M3URw5uyjeIURdKWCHu1aNOH+QLC
4kiuTcFGan8gSpapMORH6B6w0E3OZcpG1jkdRABZsCEs6xIG9tImVF/pAjXi5mzFwEtIPvvmP3WX
bjOq4AW7Cah+4c1NIMmId8Hq4Kj3EsA3fqVwlDRk+S33P96vFK0djoNQzSGwmOYKgetw3Saqg00C
MJBkoLIiIRjxEuGSxwiTx5zSMniPudmD9H+UBCKS0R728BvF174eIzSmXIlIU5DPKKFIWVac2A8l
p6vCX4C34EGDCYf4HviY87EKqY0R4ZIX7ccQ/HR9XXQ6ZVQ96hvVMtVQ7XMIMyOLUAjTE7CxAspC
SS3gCU2AVPxDaxbvSXIvz6EOBr5hmBzMln81v7EPt4WOxFE/VEvMmRCddiN8qk6KS6ZPF5qU3Ahw
8CeS4dDlPnaY1TLshPkQiskH6z7Z6ZMP/lDvyXJ6epJfRxxZZ7TJdWDeF+qXm321ONsxUwiCMTSU
LWYfQ+xW0ODSFQ7ST7s/L4HAPR4jTMcnM8VBU2yggDhZ6LIWMMogISace1e6r/+GzOGK8cSFsEfa
RjwJIVo0Z9PQwV/IzuYDu9HWx5z7O2ZWkFl73eWGLh5HPLJLTLwQh3MlnDpYr7fcjR3vXXvM0nGX
TNCCkWCH26gbCZObP8qpLWkeJjRDKl0EORir2brlNg0c01d0Xq+QtLO2WAqQIaRxniBWRxqeo0hw
WynWVsM6QKv+1+QyqBvGw75pb7cqloPGASc05LUhpCaSCDEs2qSNVZwYxe6oT9BWozYCU1ArKH/x
p3sDECG7Y+lj6CkKTgsJeLyzewaFhIvZzTa1OACfYjn2d56JsV7PHeKuPNhtKLDo4Z/MlrTqA+gP
lqig45CwR//grPHfDGwFDk4sodATyohhH4IPGZL2igwNXJshQ2hsWGm/pdZK9SlqhOhoFcl9XKAE
GBEsZeXPU5ksiyJ3GK97cZMam9duXEN6KqlcOy4jn9omlbg9hRv8+Wcv9lgej3pj2Kt+zGM0RtUf
BEVGYDLvW5mpSk1PEtTQx6D1LHC2Ma51eMtRDMiZOCKvoDvUjDcunD/lutwFMxy+XVY5Dcdy6FDX
0Axo4GirY2g3RD+s4qdnB6cMbyFOzL49Jr+kZlKF459L5TvGYoqdmCAPsLxpKkj4lpkPmv2etPVw
G+Au3V31MejSuyn80WPaNl4asmrSS07GERHf/kxjbECazEJnTXcmx4C9+WLeNYHSL91dT9Hwbwu3
e5gA6yo1EpqFXLTDLkXPhyRh4R2iKEJs6JONNhRz4yiDxoR0OKEVtjn2GJpIaJT+TBQfkiIokv4k
af8h3rMS5EF+CK2OfAlt09sKs7Pp5D/5Y4tP7rEKjj4H2hOaEeogpzhhUM171Yb9uKyYuAe5D6kN
xb7Vs7yfg72Bw8HkQKFAqnCUSHqywt2mcwk1pkmB6NnNmxXw6KZ341QE4ymHLVyIo8CvhZHn2H0J
HpggQ0KjBArMD91ZKVo6WWgXEPxn6I2mFQ+LpHIno4hw6dImZ5fyUeHATn8EZ+UmDvSx/ZGx9dP4
m4x50pSjSA3S1pI4JEqOFwA1URTKhYTWU/ab5Xsj7S+S3M9uKLEmPZs22jY4+jaewAay+zicibc3
qhuILHT4Ho81eFEikD31rBG3gIA0+XLIqe70ROKBggmuoG6hFWhwnl7dFXSQPu6J5JsACDunC26C
R8/wR+2yxkqxZGwoT50Hcif4OQuu/QgRrKK8/MuLUygaCN+YvIqfVFeEWU4q5U3hwIYDbxMz4DqQ
bn24kIPqocBLGu5niMMcspQZimCpObtBfXY1bxCQCVoKPAewCeW1d6i7wV7vKO9kvo4kkhdjrkQT
B3mxg/7vnvSMLJPJI4zaoX0TIGv+R4EhZKG0AP9gDybh6JvFtXhuzKzGXL7BpGb5SQHxkG/QlZdm
a5idQdeNt3DJDNi7+Y+aTcWQv/z09NaL0zrxkIdurOYTqFUvEMf2GOPyAt9R76vU7T/dl0qBg7Vl
SrDfQmYB00YHzNcRPF17iCA2c/0N/VdvkWh1RcTELMY7B/VUvHFgCfXrMoE/+P2ecxilHFDBDQyf
h3CzepzKRGJiH8gJY1x27u+Ipxzj5M9qfOnTOtFxIE+Gyo6odzcEWaSNxwjAghVLDMXQ56L8nUx/
RaRAo/Mne5kh35BeyBk3Bsrs4cR/s8TO6GRxK8Khvh6hsNFHHuGtlQJvUdVwdsCOX2FqvDGUbw/I
d+qZCGtEfBH2EprX0MPzepjki1sHgQAymF2mk1KRrDB6dvZSj8nWzZATJ9CZBBVoQu5T/oKPxFCC
tY6oQd/JZIoSnU1xM0oXFOZhZL2RfzdZCquLgWffNkDUAirQDYxEFD4AuT4SVwRwSGhb6JzJjZlH
AFrBnIMXk8XuBgw9h4L0L0UX8BHAFfSfiehLkHugldCNj3qsHgajNh5ItTOU1no/n6MzVP34Bffa
mxsUoqAIlMhVj6aCOkfdDProkNxCZKNex9d6el2joCxnO6OQUJL4WYUAvGHNcKb4+veh9OfRPji4
TRuB9MrfiOK2WCPvF2GfTkwa5bsrhk5xxDPZkzLkRun+rBEZGOHQCkaQkaQMPGpIU7QpbyCOzerS
8iGCwGuy3k5fyEh1jSYIzbpaKi0T+qo4jlilgFsUIRuj/zC6bqPLoFBy9Y1V7g1nkzbP1ollyO0x
WhJKLCU3BYsH3j+ykA7sdFrd+MgrVps0anrlwaz1zMfonD5f5pa03Hqvb2p3pefTwKmhbjToCcNK
5GN7bagEC2n2+xpcU6/KpVYTVOg3JsKisgVX0kRpMHJyLAYqGR34xOLB3KKfqYxpK7UlL6Q1txSV
0wKnS4a8tfgm/Mrxf9J2yIVHZALwQsJDv9kwOnAMIoGhho8TFm7RCrjVpNlQvW0R0xfI5+CNRSp1
RK+oiOo3IlgVb6/+qGoa5Rn86B21QFTv+ggU6CqlI4K19RrY9w/MFss0ClOAOLA8u5X+UMXtEK8K
NXo5edttgoDJYftQ5gk1GKcC6RNtBSRUX5N3Cw+D45kO9oQ6Hn/i/oxDIlDkkK/8Jgrozg8nQS6B
7cmaVAVmENiojmpQ1NEjQtM23ONgZhjgnhyQPBhivThkid1nBYzUivK8ouJhV9yEtz6jLr3R7pYR
/m8GRppkL5XCsphmHAhoyip+3V1mOQaAk11OdxEMYsBz/ONU2Pb55k8wetuXhDqvqOC26P+7Eggg
5VwOzKJ8KxQGt7OCv73YbA+n9B7rcktLwpEuVo4RSSH1Cxef0jmCh5EPCxy1ogs62Av4E8gWjw4y
V2+fzbiy2MBdG98Cbo4L8OlcQa+6+qDKMR/2sfIpOowmhOHmZd8fLm4prNkO1Q1n0XEgeoc6aFCT
lkMquktLbzUoU9rMC0TNCxiIqhautPuGaWVVL05D3smlr6qHuYi2hCNDY7oWnLC+qcw91BHNiCej
bsw7OcWuRlX/7QDSDtPqYoxQjIwPXePQY1jSJSvBcJBDEoEonUYMdHiYxEx9fGdQhhO3I/DFaNim
vnkcpSgkc8IBleoXG2igOcqm4gwwVnDSe9HHQP6A2vd2scktSXspoIDu5NE1NrRPgAh3s4a0tPFh
UtxdRaAj2QjbKmVIjZH4FLtSyXoc+RoT5/Z0bHp1xHfUYwvKE4xR1JdRGIHZFsaqFu6YZHtBl6lL
Joq73dAtB3+A8CT0FPHDIUbwYwDhK1qdR6YH6w9hnPZWYXeOZg1rJL1q0ZZNuTpmk0sOQk9N8RwB
n3PdYQqQ4RFavqpt2/VBVxZ37wXYxQMRwFPwfRC1jiKTkwkG1POAI0Ctd4u4QaY0Xn1ySgzxH2YG
XdyWvL/N9Lae82amjVYpMAOKu5OzltJK6g7QtjGaYiHqRsklTL9hJCcaHp7WUz2OPoZAT52Rsqo3
df++y2q9o4H6M/ujQGIYTVOcAkHl1ndrJT+a1wGdh4Gh5m7B2+jOE6AOP3kgIQSWGI6GWMh76xYE
N2wVuX5fUbfXqc47KJFupg3kGgF0SInFtqCtoUhBTdDFEVECCsXPyVrBBo41d+UOhd5hIpv+PunL
r37qcYbQGKpqRGOxfdKHl7FQUw7CJGIE5As2E3F3FpPscby4PV4F4w+5ZpQbQCSUjW3AuqRbSnZB
oReAXK/ISUwFrICagkybLIymH9o/9CnLr1oF0TTSAlGF4jzoeXRQFNcxjafIPzy86MgFBBMUJBCR
XnRHeIDgjGwHo1rbJmRuTOHpbr7cittwXC4K18eAZJR1BGSX7mAlRotvFul27LoyW7LxN/ijsrVR
uSMfHI0QZpDYz7ioIpn4N4MCCl6rF2YGdDLKeWv6YPgsID234cAM+dnLm9BYAZ6IhsWcD9BfOacQ
ySt1R5PyEr8ca4ajiswhllyS8kBMb0hVtMjJRa0z4hsxN6fgBSxJOht20cMmJ/PrkS8/VQGFmyZX
9NGNBLSEzHGdOnefdrew/GMkiJr4d49UJZ9jtQUw8+EQJHVkdAUiI5EJzIcFZzRk1fGPV0HujzcS
OdDHy/y+41/9/O6RAiOqOQ419SPyboi0ScUp6rWvf1Mc6vgujvzkzLQvLJsPDQMrIKS+NoKcGn0T
LprZSSiS99ldplD8V4yRUZVyx3fv7LynlFBujopml9aXiH58mKvDQuBy4INZmtDHa6CQ62sMlNIg
SuT4aHpsHsTtNtvIlINxKP54tovBKOJ3b8dQgjeQLmALjrjoQ3tblhG8wS1T0Wjk1FzHaUVw78Qp
PgXVqn+aQLZZVw6s+5JH6nlBPG5jqaFODvU6vUVO8paDbbs+qAzVNZAEewZ+Z89Xk2rV/mTNig0u
ozOWzIkwaGDrwWHiyLkkyW2wJvjZZ684csx9eQWv8UntOSeeo6fd5fQ8x/3ijcvQMIgPohnjHj3O
O5XPTWNzNqQWlW2LdrWeAgKZSkrSytNCkjxoOkRQsmU6zqJyQcaDmC7Wsa1M2vdgCCjMKFX3rL1E
dRxmeYFaUwOwmkkTsu6OvKdn+hzgCIBEW72berdFZzW1tQF5/ZTEBqYV1VSpvnE/QEUvy2brLEqA
MbzB6a4uth7CklgexiFE8iVtl1whxFBWHxok3Egei+noPoD+C9DfBzbcDvIVXjzNThTfjA9nxe4j
REpWaLyS/CHP+4aPHjJ/sHoEjZxrzC5EsEFHVJ6XeOJSyraNnOpDJAwCwILs9+dwOvKKFXQm4QqB
Lc1OVIHHll3pqOEq6isbANpk3S9ovwXoHPGUKf5Lxut1Ef5qNp6DOHUzpdKC/iyKm021D2rVUDlM
zx5l+3VAywRJIsIQXh7viRKVV7wBNpWOAGAaYDLaEnAJB6xM7vQ0cw7COnXG7A0atRrI4kiPU2Cd
FBY4TTsW38YvNiLKoJymgx+m7jwSz6+6OstnQ+8wvxgxzW0LCp33/5ItP4QGdHY3Z+xGUTNPgxfG
VGD3Opo8lSbncYakFr0XLYoGHUdTn+O74OyuY6LGB7LtxC7gEUqjEXm2xpHwobpIMWiBNsTJE3Vw
wASEgGIMShkVKWsuky5RGrvdrB/QDh+R2sf/7YIgwxwwEPM1EOzzZqP5tItNTxqK0s2AgMRhSaOL
S0VO+OgNZajbzritiwKBUopc7Wx91xRW5Zq8XQrBZ0QdElD60V3osNiTm9Vi8TvJKUxT/BdoFyZZ
SV9yoJwWkrA96NZgMpJ7Wde5r3T3kuILv5ApMnazPYQhVaRWYNV0ubB29PhGFDKraYsukjfx2nPg
Epwk5z53R5u7zDMEjBUP+aV7iriiWWeXZywmkXfx0NPPKHFJVH9yevlkPON4bt8Cop3EVWg5UGkO
svHO5Unwg+gICGk74yJQX0oDI0WJhhm953XGImiA+B5zAMkhja0ehDoLoLW1aGnhHpIfXJMWd9Jc
0T8a87ueC0HKUC5FhGe5004JstEGxQmz20k1ZdYidSZGRfrZ3I/zLcJ8EAbus09wybRZm1hdsXhZ
Z9ZHz6lAAd875hlynhYYYT7J7okjwo13Cfbsjow6I/tt3BOdGBxtIEtIJA92jVMCwnLrwVtSkgqT
CnXLWyTd9EbyFAk8KToJOdT5Y9IxJhz85Gz8He9xEUE8S08dPTUCNHy4gaxi61bsHRkJmPMPayAL
rXCJYmZgDfB/5Uie+GhyC2QCNDubfE2SsK+THPWykXqeiJx/nWjcJ4e0D9I1g+k/c0qhiybhVeSu
8FHcJwJ6hPDgBZSEfGU4mfBljNbC2FU+JuT/zULfQPiPmqDgObQBihImqBk5VycPIi+4kBEj3tCv
jeag27Rx0Hmgi8RJmhSGQ4FWxvS0LtRoxGpBhZfBgMjyUwnQBuAAt+MYBWk2DwvNCuqEAgG+d3BG
pAbot2T4Gr+iaMTal1xOvgyGZhSx4BdSsUKO8SyBSih5REHIRY1SSobRgiKb4M4lBDaoMOgvWSg8
I1z6yraJ+rwOqqucJ5Fx+kB4Ea45K/P8TK8u0T2hFCgKlppjkDjZAfgh2w56in0D9Q2HiXvxHn1Q
62GsY9rPsO8OYWtJyA0Wc56zCviXBCWXPqW8JDyz4Qi4LAGWNapswvLdAQdh4hVfyXUw64qHIrlI
wwJmBovL5eVSZySAQCg2Qv7yY/b1jidZB6RR9FG7xQl8WmBNgbeEQ8qzA6FZGl54U8DTelZIGOVA
PFHUbnhQ/7s5z3S53bi2m/EQtM4SEYv8FFZerkU4ILLrih0wrcRlbinLv8BCdKOashpyo0g8fiqv
jYvPfRZsG3+Bp4W1elKZIp2XPhLesazNlG3Mekd9wl2QxIsKnmW8tQGbQWC5r76OabQhfTIsWpk+
6LNDfU7NcGZZ4qJPqy2NbrwxWTov9Js0Fckm+f/2WGiKojhJfZ4+oY+VImtGdAkkeb/qgQY0/jyl
BlaEU4kFvG6eKpEknDH0IDS4J/qV0cIsRF4jP5EvEzESO8JiRvFsMAtDOtqcaLSQOydhDOWa5d9w
0NUN/mF7kz6A2DqyAeU1Tuo2/+E3/oSLbbtzdXe2NqogA0Se/ZRwJho+e91aMp7syoOTpyGPj6dA
F1lFeNjaV6ft9mjLinpmj2+Vb5bNK3tfTjRZbvRby47mkfJb0iEJKHePQ4xlIMkqt9qmowshPNTN
h3mrN1TcUDy8CFAb1meWtYGcZWmy54lhPC6+4MRuyDJZmtL0QahBpvQFKZODnuVESGR1yC/5oXLm
CjxNRQFlx34RnThSEZSjC4nmpEQitUo5nlhS8l0oFZjNDtsiQBMFqRxmC4/fgzoSq19sGAB31hDC
ZBqd8hqrmovjFlIWEY8vp8MEyUsqX4JigUgDleylcltJgiUoy5k7JsbIc0IBJYki2i6YGoSdiI8Q
+psA6+z2q1/aOdeF1M2k50NiszwxIi09Bjxu+bgTz4yPlicjl8e5wZXIczgo6YKXA4YPlkd/9Xvq
PEZ8adwdfi65AddLHvH7A1B6o+1uw7vfi+Zmnw2FqJ7n+RvP3mWN/B4ry48Pb2J7ZzZwed/ajbhj
Hjm0WuHZvOJRKi17H3U3D25lNlZvi8YtNsa+AP7/RQSJDHKazRm42aUN/cXGnFORySBODQu1i7uN
b0H59zTkbxsWu0+sRmViy28r1tlk1d45uTc83ffR6e9jSvB5mSd3HzUnnZvEq48q3V54xZvmbkqi
2+Xfh3EKti5oL1sUe3qVS2Or7Me04I7I2aA5NMWgVlnj2YR/bkZlVubD0LzaQPNk+ctxzv6UX3LF
WtGz5Trh3iqvbl9N7Fl4AHWvZdc9/03gaSU0c3F01RXszkygZ7mrk8Z/aLS3GWTGVh3gIc5AdkgO
btZa0r9Phxs/kxs1sWettjxO1vrMaimLUCRPQP5KnuuD+HqjaRUawcw4KPnrL/ar3PD/q5QnrSW/
95JK/tghokpM3boSZx9WpSRTZe+2jc2ybfSDLctqG8oDEd7lQa6SC2HBEszZ+Mz7+b1OkhFisQyZ
vJPEsAjtudklFmpQ3WY7rnSN5MSfo9FsI0J1++4hlG25sU6sog3ZCt7BhhxnPh3WHksXFYaRy0HA
24GBIV6x09msLF7+5UOg6NquLNBm3Iq2Np9iSKjWIsmJmxipswRvPAbKQG7xbkrcv5qH4OPdeYN1
j0ZqxGvZ83cUzBPNO7kaRpIn94kvLM7XK9zcso/JK2oyXlFTyxlOr0uyDl5f1rG/Vi8RgfC7afQA
7mGz0XjV4NL75t4WnTaiK6hutLjLAY9fXG9loBJGt8slJ8UP5NiAhwiaw9fMWNOGZRAOCAMcWZAa
9DjglsNvR4QMCThYuIBgcVw47DeePMbmM80O8dmdhc2Wen1Hn6v/YUAc+NW7bzEfr0yZBSlOi+hf
B19feOa3UxNJrHiO96C97fXcitcP9BbC2KM/AzKD6mA6pJDjO+ZQy+R0EdBuPJmCtjFL/ttkcuTe
bDva+mLheBtv1QWVsNPlAHphsb+sbLz94PN5eLMBTwYN8wxDCe3IGr8FPHvVszlEcL808JTtbtnV
DfEtu1Xsnv0jOLgcn1gh6TdeETX8pFU3sTp+1ek+x9phYzyf4d3p02WGhoTsYMWLxvuFbyWm9UuT
QEj6zEImqlN9pw4F8s44SHBFAwKb01C9ncUiS+ZjyZCl9eqylqWV4vNQZ/Hx1WjP9OQiJTkL7zAi
UaI3jtB5ou61yPhLjpSiHWffphhm03JitRiMQ/cQ4BFrtxflHVKQHJNeeuSzDKeSroFGq7jYqSdj
LiQ8w9h2jUfDyt/0sjAex/jyBPX5UC7gSJGrmfj4i/X7Jag7cHP7QYn1C92GlNX4h0iST2Auw7nZ
Y1SUeSI2iANGffawjjcJTw2G17I8rbPwaOGnqKsHwhoC5/Grz16MHtjYYS3lQRuyljBqFfBvPvoO
cCODRQdcys8t974sKwNLLMqmZD7n2prPEIrQSP8zS0WpWVxdcj6gZ2q2DG2utqOeecNzWa9hFRw7
KTXnNz47T3TbUamukJfzk4ECi4tloJRQfjeCn/3dW10mcOu19OA+D1QdW03fsMkZ5eFusjfH2+Q5
3dqvrv7mHJuTQYBCdJN5ZR3U7ZV0GRVKJ4n/Yvq5jVHvkKDDLDO45PAzjzlWsIUN+pXd8X7UG0tO
crQOBRILc8IIb+nUJ8q10xaWUT/W9CSQ2rzDf5BExXRz/YAYott50Blv3taekdk0UqJURUOmSiZY
vCzpG8cpqUEXIH95UU8eXmfAGYxlEzTJDi2pWWur59PkHD9zyeVnMmeCg167T9tbP+s+8J+dHDPm
Xjf0Sfk3wdr5qV5AhkxJeTi3PxJRHIOj8k8mpt5JQNRxy7ec+VXWUMajl2Ur8BbWc/UDXLrGi/bL
yip3cd7qGzKQA3xsognP3oL5A5JnkgwKQ3nDzZid1eGpnpyk1WBlvRo0RGK1Bx0O0lBZvx8piroe
sdkqniFwlC3M+l3jSPdx6gNXBF3Ty/tgPp+0O2YnZDTrJandzBKDx/lCu6l8g+jrg0uuf3t7nAGv
bLsB3CNrI5e4w5qzC8VZiUmxzceA7GMz7XdNAbv2piw2yErGyBXFsUY/lAUTxd+wZaESn5DBDhAT
X04yJlZjV34WSSTaDrYs61jSp3rF5kVWSO1xKo06/vdGjn8vX/U1SPpODSR2J0bl2ahpxRoRXpIm
RqwspMngJZuf9AkskS9rM7GBSWj4/Zql+gzpPvaZdTPLXlKjPUZkp/9PrN0ZZ2e4Y2Q3y86DAICy
Dv7UQ3EgkDCbqWZoOCiau9UpYY8/O+pNULOk2fWKnL/r4RDNn0ugKsSoH+SZszF9LZ3U6U+LJpID
K+W7agZQ1UlW2sb6xS1uqOaSFmNS5LenuwYgzmdrnR3egwYaob8OKDpUqQUtGtJUy/6UDulGu69/
V3eSuE74blDqnce0i7chs9WLq3yLDCKBQRvVhd17JrQ0wlTv1PmPJg6aJhWDqbWuA/Gyhfl4baA8
Opp6yAAohJsYrI5/HVDTd9sypwwWeA2gKQcIqS3QMIplsJV0RwMa/J1PVVadPByonZyo8SK5bDLi
N2PN9dR9eWQ0F2R917wv6ZP9MPibR9Nv+JCSXGw/LjDqyNhO+KhyAhrP75jhMTdOHSzQj3QOLDCK
vKrGw20HVbJVn1GFyXzAyeZee0bI4Y6hH5JR1EoM7tKNBy+YgcUf8BpPKufWEBhtw3rQEJhsS6Ok
fSzoN4nFT9mNWMIJBkk8JWVBQlGSF31KVWBYCaSEYyBBrBbgendDehBWNCD/WbPlCalsc/y3xML4
9FfDENXsZcvX19tOmCvlMi3oimZiziB1QULqHsOQNRWKlf/y/BvdWKGN1XsJOaskeEJ5MAWNtJpB
1OeFJJpHcd5/uw1jFm6GfT1sokmYzZl2+BXV0ZleKlIMPX9Mj/quQBGxp6QhpLy9UmoqC5XyiKqw
mYP5Jfgd9I29TI74brzKaT84yjpsCSqI20v2HdjdaYPxGUGwlK4hVjAHOR3ZWPfx6zkijrJEOXGv
TfasKsSh4OV33XKNh8UanJBQgGGD0f1H0nltKYpFYfiJXEuS6C2HLGJApfTGZUQxJwxP39+2p2Z6
ZrqrVOCcs9MfIForY0W//M2xV54d1qdo+WMt/fw41vKWHIbXua4QU1480317iwEd9wr9TYZKOxdP
s5N7nbZkptfd42vQXxgVMdKZAs5oLz5vtXhAJDOgokKxIgsRlV8avyRAOw952KzOxLhvYTp/e6hb
xjeVXUZ0H5AG0bUz7D4HzBbm09cdNx8NZW989wgpLdMzj14jeFo+YDfopZ2XR2kxvfWmndoSwMWH
VFVrjKQ7geaDBCXuWhkigoHiKtEQwdWovsGwSlddI2GFQk9Acjg+QLd7cxXknteOTphxolraFPNL
UrV+6WuhhskjCwn6xZZ8Al4fgxqMhd5tOAwFhlVkoH0y0L2NMdJxipwwPkSO5kRGsoOVwMBI8Gdj
mvZNSohO9Yen4i0p0hrLw3+wDDH5bsvC5amQlFLIPv4o7HyCA9P+58xZEaj7FtdDE+CDXy6ZFucB
ILCwFXHQPejSocfGgd2abGFYXILmwlzcRiWRj9ML6XQmsc5tG1mibQWIAZhVrI1vTimCH4f+FxBM
yPdclB5yDL1H8QMcgkBKRrc62nX+hbHBq72yZB4CNYDkq/SsAjdp9LelrKgBMDBrMazml3sHSzLf
RWDqEughtOaeroVSohEgI/AQ9DKEzsIFkamTzvMTyt5HQqrWPDw99LTgPLLU1fCY8MwBCIyFH3Rx
dkNBZsGo3iD+dY8O9a6BJQtohRft4vhhBNdXYL8dFC3pzZ2H8/lrNQKdMIeqm/LfDZ0uo46hBJdM
Q/Fmt7WTB9Rn9+jrLqoZDdhfMxHWq+uK2CAopR5R5gJ2vLEg0Zynz6OaXNBAbkXoPv9BuJ2giXxO
nt/eG/yiDBdOzhNWOvoeF/ghuCLko0t/xuh9dF59meAxFmtQRl7VPTGbYMQRwnu5zxoTJVirPbRV
3KuPYMPevXXovQjeghiHBsamqKlMhg7oQTXNLpa6H45+iOWce0zsxkXeflCmoiNHM6kZd483VYRU
xR9v26tc8h606BCeOzjjFmyGs2dRfaO7HlhGavMy6ml1dDKd76BJ3UcgDk2k6j3QjLVwFrVSLDU0
/7Io1q+qci77ftO9PQA0HDGz7BdQDssxCAgm3IIIu9W92OMiS9Cb5bzW+faXsFzFdq0+qZdgxKHA
yKY60hS7uARIvOQol+nbde8OJz4FE1Nudw8+GQovWo18Qc3h7uptJDj2Ge4EzL+ZgFNYfcPrqL7e
v8N9wTF0Dvh9eFMz6gh3OLv8vBTZl3eOnltXc97ZK301cb5wCUEDbL/erhm3DFUMaG0gEnFqNwI9
brFRW8joe7OYw46s0Hlkhjs97pRfrfAttxeRXMHwBlzL+b2vHAvJR3X2c2mGzL4d7Djs8GSHtrPV
XYTr3y7WKI9nLK9Y9RZy2mn5sNbEmsxYdDmHag7GuHQrvkiRp4+eqWp/uJYQu2oz8RUoiOHiLMNH
m5hq376K3d7UxvptUBROY3ODlv52b99s+kp1MU45oIGwMo5KszwuZawXfrcICVRv9+N1y8m2pG5p
bFqOdlTEvDe1/Q3xfF01r7xk2dM3VaWoyC18qJW1V3dVrerNtqlwipjUOP+CQ89sqqZNef/iJK5l
GE7UO0/PwDXTO17Vod7TmY7RzPSLsDmmhu1zIMZfKON00fcBTC1rgekL5FaqV0291hHE8ot70JW+
bz8vPiZXQ2wYFiWAJcBluLw1EL9AXsKK8H1i7YORyJ4jnW8rXWF4Qzn4uYHBOr5VvmGEpSs6dff1
tcO3H/xrsJ+eLjwH57s4rjnWOex5fi1kFDBZEC/K5wUrR5AyeJFxyKDT8eAfqx4ZMWtvPts51aBs
i7TrjoqQ+op54AMUQgdEVFaQD17LLpUc+YkRbkSYwc0MGjDlJSgUFsuzM+cBM9whQ19BdGCgjG86
teRWUZD49ZZzpUrzG2ziZjS5V05au/vYlcPQPWeZeQEroudIWr3DY/1HyfywKUvfejMF50RDmAAN
8/0f94o4hzRDC35b+k7D7XXwCL4WFxTM2sDNAfoxcwFvwiBL1FQZ7qYg6QZpjgIwRcWB8aS649O9
mVQbBpVicInM+cnNtT5/9oCY9QgHhDwjl/uHPt+i6fL/3Gv6NmxgYvhaX60xO6NNBhGbNgc3vfBq
HouUWPz9Y4zSg7QJHurWZjcenXXtCYNjFg2gPDbLoMZ7YGfjo3LtHDHVK4QDv+/UVIvWm7oQv0uc
2N211nKXnxUhBlgY8hQGKIgmVlTv+agBxrE9qgVg7R0UEIUsByQbPMDIYKQKCg4O2rLxN2GKZjL3
B0w48dbIe9bY7H7kRFxxwPdxBDjVHEcw9Z4CEiIwkDoBrwS9MvoauLDzk7UNs6e6f7vywiih8+tT
GGsiVs3lAFs68nIoaiv9AoSJGlbYG8sbcCdvDRcbME94AHbmaLazDg541eGlK0ij6p3MXpyBN9Ag
QCSX8N2WXqEseLaA7fYBgpa8FwIT6QW+HKYnoXnr7CpFkCtQNFQoSKDzQ9UFfSxvXt1ybM0Ii6ex
J7ALwEWvCPwC0mU1oS7U+hKE5fhuVoTywg7ianDgkR6YeMb23pPJA3hd+vzSVZ+RRalLoTb3nY88
tXTQKyrK75kaieRU2pYWOaoIzFPaXbMr/nIBrXj9FFLhQW40O5R0NApaJD9YLDnW1uOsLfpocyCX
UtHJvXuzDohEdgqFdYtgRdHQ6bba3VsCspjqoaY55xfSWsye1QeHtvQ3C6ovUHYnx3S+048AOujW
Z8+cihWQFdkPg4Zr95O90x0mg4IrvA8/LjBSnk1/Znq5FiN2cU9wtsCEHgwWFOjD293qePu6ZT3E
FDavdawSTA5eGKaDgcIuqtvA/A6bera81EFAMmPfktT4VkFws06T08G3BBb19IgFtO4+Bwfvg5lB
6+HJQYlLWEWBKPIoznv5oUl+03EMjCWZLR5kvfQDoU0CW5PYGBWi7kLbkdaixLvCOWWMuzjuF91L
NhS33XVz1XyGqFkg3vLyc1B8ICivwxd5U+vo5SnbuzjKDp85s3dbUhXyJ2jyQLBm3dypYtvrBQAC
r9MvGt89nXYDPU7j7M5c/A5rHu6/wX7EAXuoINzwedjq4A4r770oHCO803UHn6o41wuIvQg97Olk
Y8fiV09vcfFPJaURzbPZPtf8+/ywWjTH3UuXuLPmoGiogVmsjsFFLq+3zQb7ztok4RTPa2CNYAWf
4ksIuMHU2GP4Vr6Ft/ucLLUPe8ywHfCgbKWB8KSHw1enWm15ts4b83GjvbDpsUoebiCxzX+QPe0o
HVhQDAxMRgr6qacH1w1zUSL5AfN2hBOlCyiTB5utgLZS8PJAIsjPnlbT1hKvPmX7leHd1XXK7ZgO
8O1e4zfQ058O57x57TxsN78+xWbzjvS9iEtjD937koTpUcP9ttwdBMdGZHJ0w5+SWHboznqDpvt6
cM8fIUckvGJYdRTSZBpXHjo+j7o/cxtVGP1Pp+h9Fxe/zKqdPyyJdZrzqLkHkdgbDpo1zlr7jgcb
yaYo/lPkXEdixXLuf4lmDoov7PQpoRlQKs/w0GlG60sOERAyAlm3Sq5QHl+9AM/xgWlzjj9pXe96
RRVaxNGm3wCH+Oy0sDaAzuhaR6iA5qR5UgMYq1ucwUXy4nxO9iO6+Zzqn2KNReX/CAy/HXZu57rG
oZJCi+yROFD6D/pQKKsgF1L0T63hpfLXxscV0t+WUoMrG37FJpaF15jszJQnVQbnw2KNsksVNkpP
oJwdrGSWB/sX1Jetm+3o3d4FZWbGqsPqOX6f4qCB9J6vGRwwoEAhrqEUYjv13qB3Pfv8brOHPegH
zCFsMjr9LZwD1Pn7pxnh7ursX/1jmXIDRMbErsMXLBV2T4ZveQ33WXpBiS4XVgUCqxGV+HMEbfg4
RLr34rxMjlW+gH+EhOArWIk3aYBVH74fIGbJTpV2JiiU+UwMsgtyKPBcXKQ3gIb+Dh/ncDapFoO3
ps4dqtGSVJaS9HtxSZ0uLSQ6WjMXwC2bEWirRqGu3YMXZSSK0i+ISjLQcIdcz9atn3kiB0G4YtS3
QhIzI+KTIGMyplpbZcWNd/tO3pHWbqQnT/xGQNKz9W70mc85YFSW+7MWHmgImtyezzkZrEnCh+vh
ecThUIW3ff8RtgYozLjsZBMhJEzaSTm5XhOBYkwZbqJzv3/EqB+YhdeoYSxkd5IlTEq9cJGZofoH
gMN6bPGM3NMOl0AnaoiYymPX3Y1e2I5WYb0Kj0HtmtdSiu0Q94tdjMcaOzI28q2Lhep+fdv5s+i2
IDNR1qCHIw9SCRvuu1jGTPaf7OVyQM66s93oray+dYGEfNjcaRaisMT7hqeWewk/E1DaZ9u75PpJ
rWf8U3ANRCPv2DkXsP6vjEFc5Iutyj9A1Ga9fh2ctFC5UYY4HdUanBOs8Jl7qDiljPCBcws0XQ6a
3KCgK81oVvKM+Ik33QiHV8Yleov/LK9yDob7fWDkJ5SPxFl522Ag9OyIO+1TxG/IkETIpmbFlMU7
SrSy6TdPo6aV1OZWhSJQ9VGXTX6zAdWXEv+AjdLilFGiNWE2DShXchfcI0CiNktn33mEAckQmcNE
FCu28Fv7mqd5bymgyWhLRBcN79qro+MmS1oAXmZYZ1qOnbFfb+9BZXFmhp82cBSAuowrg2d+COhC
e1aEbU/IW7/NVD9FhQ96TgBnO/csMx2y55s62Wq/C2J0kHcgTEsYfre0nmCF4zTzWU1t71Jm20yr
DbfhY7g1Me/hXUdy6as8fUliKDvrrZaMNQBJ//9i/7nC+aTscCeTvLcE4N2D7osLsaAyt3PR4+DZ
QzV+OFBcG6RjHIZUBpT3D0miHBJ1fpUfoV8qCfLTt6fveBfdMavi1fiZGnB2gbSjwAAgD7GxSOv/
vnktcaxJgQtjmbP09HDWtLLdLa6e0iHjRORL/n3mPGYha4vSH2rUMzIz5Lv4vjevAJu54f5/rZ4k
lltebTcS9ahHm1RZ8tmoi9JRNGQhcYI9wkf70TYnwpTVJ0XHYk7JpDJpJNu8Wal6NCP3hHP7xSsC
e+hOFV/41GD3nHySwGcFrk1Pqo/eQsKK4KInQChT0Fxw96H2I1OHJNGbXo+QJxrcSuQ5tBhF5gC1
JvYhX4NAVEonmLtAKZUnIDeR7/j/WOAK//9ReWQfuJa7IQmJEF+b4uVciQkYzRLymCeSeVZA5AeJ
CAlTfkpScDJd1CRfLtv5y+fI5dVT5HImKCXJZxU82gScGBeQL3taoAE2A9sDo5QWBrUNf7PMQclD
IQXexsKQB/z/48nbykKS33n6fOI7Lyx4UrkM+fxfhdAIjS5eDa4V74Kszc+tVn59U4IgKBmjAqog
LjziHjQB/uL7BUoGNPuB3IfoTjpcMOAzmH4bp8fiSrjNIjTAN0MFFPAKBShjEBpBDLQZab/BujLc
BuO5h7l6dg3vDdAed98UqpXQqHupR4EHwO7soJrAbtE8UKaTNOHdJY/l/ub53a2w+TWJl8L9J0Xk
rUDNCU4OZgM61VTAFAdIAfDXj4WcgusT6YhUbMG5CnnGDnon9PhaHQByHDVcEfxylkEOib3lBUtR
NQdLh/yYGiyXUEmEKwGgG7QIqwolNOQLIyCFg3UP7HieOIET+eDBOO7JJJByRp0DMVnWESBej6k+
oK4QoF64QQuzD7hI5rhgjvrjFbBGmyztD/xTjJjPDJAWM0TahCl6eHgtUbXA+aF7OvqK4ozFiUFX
dN/9nhXAIlpZiM4fHPa5VI4T7vlDMEoFYLI+gCRREmZaBV6Q51CZtArxRQjLESDWrM/sz/Ny+Os0
xYBKipAEjwcLo4ntXkqwHH0maYhf4i8wiifXaAKJWspTGHzZiB6XYh6X8VARl9qySyDxUMWAEanb
TvHl2ETQ3XRXfa1LbtoA2sngngcBSXH2N4dpIbOsMt5jIQq224I/LNPxJx2TTkZbl7bmNAt1GsDM
VunuFuRm8m+0G1dw7EFW9pm5MHzuZyMz/ET2W934ypgSumCamInjw8DISu1lIs/8Pxydewb4dAyZ
AAHw1m91gU8GMnAbXu34tqcjO+QDgGcjWTmxZKu91xDSG5ocoKo4S9sbbiHN5ItiKMyF243ekX4z
AriywquLb1z4sG+p6vZ/9x4yDNmW/uwzR+6rCOm8gO5u6zzAFrwCYSPilMWo3//g5comEWcJbY8R
MYZ9W09DxZe0zKdDc8LeBWDBD4T1MImCsxT4eY11ZFKwsNfpKTI/7t65OxcwZ78Rk4AlBWWmgfmZ
TWe0+gBGBZeoZtDrooxtUc8CDaAd+Lcfj2dAX9TNB1FWldw8hvZwb2m+eTWYVsTLzcFpvP1lxWZ5
TgaNe7c3uFH4VGjh0nyq9en9mwpX7rccft735uRf07c7O45rGrG5OSF0oBPJPJVWYoPUnsxicAtF
DBw9eKrvIVC7/V8jLHk4jSod7f949pgGas7W8Gkh1b+JGTZp5UrV/AhusDeQp1kzI7ip+8x/BLVt
fNhGO2Av3ufl2xewHiUduHX9Et7eJHfMWKEpbr5rhMJa7Rha/6aeMzSItbuDqWRYe6IyCnUA40vc
uTFWodMZXbkVQf3U2QIdYhLw8ovl7s5jQrr2tnfN9vfq8HSyFZNi0IyYTANW7PMon6gpd56EAsRJ
JrM/ZDGPGOIGXzutaxxPtP8bFph7PnDxxImDk1IWSciUvTko3BDS0IZ+OVAGwJHgcbmlBDubEI20
LGVYvSZHU4tDXkJH03kmnwdPKqA6xo9zNLOX3/GDlozzRBhIyMRfb16SB8fpvQpovFBGHyeF+mSi
+QtTYAs7VvCDctA0FyAD4P/WK/XZtptIhd5Zvf5DtbToq0U31BOH6H1eUhov9pfmnLFTTwAw68/z
D81Py2MVSIeLs519wC759aJA3csoESzIgM0QGRGvhM6R0cX+EVAuHVZHEED6RbU5D6/zabfq0YJm
2iTtZKMCOwQ0TuBU7T8Y7oL1ng0Y+E5QXoE0in4w0g0rkYxDWWzyhfi3Heg+yqEszAnH4RZjcZq1
463q6spnAKyrXfiOFq8O2W5O8kK+OxgEtlrmhHBPiamUpVobhtYQGVIEyGh4JkmrHogBEMxJdvAc
y/e9QeVkq8E+GMyE/Be82Dlq3UDC8zhCvJIaeSutNVJUx0oRn0GRZa/z0Kq4d3glV4k6P1JmktPO
oCnyCN9guHghegfilsF5yalaX6Az20yv+C9wI3lW7BMIEbCknwcUsbzqLTStYvVFewDyKBwJVE+M
DoqldCB2pod1Zkb2wXBfWczKkYN4flGEOEdlWs7zE1oRyAmxu0/tgK02GRxVtQAcZhMEQaEhUsF4
tgXflAfIggG0j5mCkIKEeB18B0EkmSEFL3bqqLqIzE0wWCawcd4pxhHAK/t02mpD4uCOR8QP73tQ
8vt439DlWwYDRinovouzeoRl+lntOSqk7+rkEpjo7LHRpGVdE2+gDTsfNIiIlT+dxk0BFAAXSTuh
G3Vo7bswiNpVLbLcMUDCnUA9a0NBqRaLNrcyeyg+kpCxqCgiFGMQIzqNwP4LNBXvI3YcY2/Q4fjJ
EYTgtZBXcKhNRE6WHGSf5Og/JZRluSQ8KElJzBRoCAaZxHnG33xOH3IzVnhAUjLKjlR54thg9L/c
aAqWARXSek07+v6KlxjEOHI17H+WIfQaQo2CpZEixdVJwAQCeRbFCHIpGCFzz+vVyePp5JEvCmUj
C/EAIKGCKABiGgcWCiXuNlYKAH2m7169ju7CDLYYcYu5XF8vHMJmxungscbAcdSdNR9C1PGZuwdg
oQtAayh13iXktBjQyxbTAcpyIdjVlHMeySfy0sN4QqYI9QMVDaC0L7KjWVsyQrQtz96H/iKtRaG+
UIcCJagXIuh944asZuCR8s32FQqqhBnwBo/QG65mLxyamvG9+8Swds7mO9EfvpGXnKnpQFhNYZ5i
aYcWRZLf6fSIGHo8Ok1JDlYolayETsJzTd/jFHYSkZk/kHQGvgBn8il+ZTE+IJ/KeSUPmgbBHY35
CR7AqP6SL3inDa4+psMkCkTkZVFRTQYvlHC4LQLmwZdi5OV3P+A8jbOd25oUGfdntbq2cQwfmwOy
jFDcw2yI0/agTsfBebWCGZJJ9J7c9DsFuA9YkK1U+J8FT9msehecU4nu9Kp5OUTZy6BR9p/V2GKK
CFIKlEkbqkuYadBhkf9cCQziKAyDm7t9ghPQcQjmzHF1rd/SHOamIudP4NbBx9quYQnqp3DMxrA+
tdw/wfk8fmCPF/Hf3pF4tggwIsTThxNCnOtnpIa8jbP6K+EXCUKzI5jXZ7olOAKkOTRDhnrhddBy
jmmnY3WBohukWSA9nZU8bMAyte50CtREh1oJwtexGO+558Kx68mRYpvLovlQV6crcO7t00NRmRzU
sQAj7xSl9LChZoRkmUKnGMQrC8gitYAFVnRw3LZPGNQePO3aZnby0annm9hVpedIKi4RZ1q++4RG
b30Kl0gKUA0ZTdz7cAcQ+fMP/19JgU2hc4dCdnW/lYtYz/5DG88DdI90E8DbZtE2PPKCI6PK4AjT
i+l2A79qMAdvDjovw61sz5Lau2SqF3XrzFry3JG8oCvOhBG0S6VsSjAUuOhmw8DBAOyrBBPFSjNF
nUQSaR2ibGL0cY1gkRF1mdmopwDWsqwgNUc4EY7Rf0RXaCEGG2co0LNWytFPUA0G8J/QfLWk5RSD
aUf3FsM67V53q6bgecxYJhKCSme1wJYoFUyfMQMLhqEoO6i2FAdjkM/Xq2LAunx6nQ4Pmlvf60zr
NurD1yk9omfHoqdvh/qcMe+HJQdwUkzWUhj7UKarUUk4smigBVD8x6hwN9Fk2xaUlW/PAmTR+obJ
nvMSAcscTbzXklvf6ic5dRW9tmDQSJaI5FBre+B2Q1KhDM3NeTxBjbWJTFC8v9OuauNnfB+SlRxs
heBICYmBYcSXsZfOBFAdtZ7pb3cd8pF5/J2O4NIAmuVgkRQSnaec5Gax4chTfG6pCk806Qnbtlcw
iY+uI7EoGeygYIUBCBBZRh60LFSMOWlRDZgnOTxnHiUlqiAnxcMoaDhL2ufffkHVLLO6uvvJ0HuM
+H1RuGzyW7E2gsEByJC2vJXB0CKswD2Fzg1Wc3/xhFdGLMHwGN4HPMsrFBBmfCGIetIZsnkFY9Hl
hKA0YiDkE001iCjHSiS5YJ0S7N/xzfswdVJoZyIDntR7syHJCGpr50AExqTt2yJxfDj5OclN56eP
HKE6lySwwmh3/WoXaDBXgvnkteQ1U3WCoel4a6hp9GnMKGA+YwU/GdmM5KNwiOEZYZG371lf8h0i
CZ8aDiRJMHD2I9S38B6u+rvuiRDCySLI047hdgDZy+EByqgNmq+twLCM5u85y1xSGtPZEKV4YTQE
RPNcFBp4ImQaYAt3BG2djJI6/OYCqVsSptsuSabykhv5nhHTB4hVzWXOTEyMFS49W+eHuSR+yDbC
7wT1oK0nnmeTCQYxbZodQt4MV5/BWEpJQENOnVy+X3b6TfARCBzTCfEmXr5soie6CzSMPj0ln3bD
Pi6clXIRUazUz8ILrxcwTRFw2nGxIQcpqUZ/nw1hOPzFsKqCo/SWRNihqAOuCYROqDVYcagMcU7p
09AvhHaKsOfYhd5V9zqA+dpjpCcLlHDrrGcm46zguZTa7OjQHSmBInHBwoVe4fGBYdtGaCNCUwGi
jlgCoc+7ZqPNDsCsFKq7JfXG664y3pQ0AwgMdhEShbZc+HplrT4nEjUQeUW2OWe7ZUnFrOdUot2S
pg7zTapUVx0n5EN13wuSckPzzXLYEDaTdyZHEwRkCOioSc+Xeg8P46e/tNHA4PSCotyk50p9TQuE
VsRoPil6yP0HX/DU0IN/tT5ZFAH1WdA00dtkei1aerM5uxnmTlsc2sDCfnI+roFUJQ+ZCholMiES
glSXpJC11zaGR0fjgJP0YwvPCe/ZzT67cGQV8hOFb0vWxiNjbb7g8z0PkGpI/iDSuBhn0RzmFCZ9
mH1oZWg1aJzgNqGIM6vVUeGDgc55lWV9esFkB2FZoNF1Ci7Mu/lEFPf42nCvX9SU1nh3B8M7pBwz
FaJOmUQMeQMzhANEA9U7grkiuwbq/TtHzivh6E5+495teIZU4Iy8u+56xx5es1ZTob8hIVEaDARU
d0Qx8JFzkHcwXEbMPyg1x8ZPBJOVcVCAT0PGy6w7kx5BIOLYGM9wi4F7bkk92zJ11sEONIJXJsRY
iNRNHgsqr3MwGLRhJvS2OUbbXC/BhPML2tgsXRkRcWUsrnB/D5wZoCnDU/p4D/+Mk2YHi+QjGGkB
T+sMKhXob1jQ39MAaHmYWTU+262h6HMcxemc5+hgxy0LsbFgyigFpNbEFgUWHl2XjrDWSXKZc0G9
27xy6bS3Xqxx1kS/BuTc42zicrbrrXjh9tG47sPZoFXPxbEDqH85RGJSQ0RPMluw+I0zzD8q+BLc
hFQpTwfT4m82fpk+w7bE7udnhj00CV/IcjkMhQaDIh6eY6CKsfgdtIgbawccmEnXG1QIkskMfHMS
d07ouTHWiK31kIB55/E3KnAYdwkLaySJmMz5ZWx8YoOBCAjHu3NfoYu0euzUNqR6/0Rc/9sbIQI9
Q8gIx5nhjlmJj4EUrfGmFNe4kv9cO16rs3uI6UT5eKSEyF1cc5hYdWXsYBHbb9H1IPEX8GR8nFT9
EQntndBCFVU+ptv+a8FG4OHw9em3zRJFyJpPVo7zju9Bb4ckjRLPzdm2iXej10tYD1MeFWjtugN1
XmewQfjbhuAF5+mp7n01lLzwOhBQzoSeN01ZeB/SEPAkPAtDkQYUhQVnCfXY6I2wEq0wlMhAI6HW
wzMVBT4zvMxJyvQlKi+HjPUIGOCgdZ5JywK2uNw+b2qSlHOA5m7j4NNNJ5ZK1/QwpkQHP+k1/q7D
Vjw3se0VYCm0jDMnzMUgJwAUcr+4+jcB5vKndcCmpN8OBV85pQWieyWgKQ7ALp6YHNdIjJ/6VyCv
f5bszDfFEk9p/usc0W5y4tYT0AneYgzOW1zTXZIEWpoUI4AigB14t+fgtRPrtCamH0ENzo3DBIfp
5NFbvqGUqtvNh0zh1+a1Fl12Moi3wttJtGQpMucgXOb0xdMmoQ1jR3p9chDPb+SqkxZzJd4mvjBd
5FFsQ9QqU/Sr5JNyaNATukhyWSeleOXCUZKm7iNFAAp8keidId0Mb9ZKXkNY7NkZAOdhhOHfPS+6
Nbeek/OuFcZyKLWb4EVkGIeb0JwLJZrcdQ89h/DVnWNvX9xdkYWeT24oQswbPs6iTXpJWNWNZqCX
trRmW73C1TmL6F8o7zKni6LEz5kM1adLDEMSAdxa3v2lr+cxOjgkTZyXaPfxaH6oNWz27nCf9Q7f
D6a6MxWsYjEQQGMNp2PnPAbCrQST0+jM1kKZW1F5gqspqVvOBLZXXgjxEK/RcwbilUBauED5+xnn
DpGOzUWjOYrviEbMpOcDbOPU7pULE2K95FgS4tBnBQq3TDzAXKIf+1mhXpa0ACe9/jh8fXGMpISl
d8DYSXrvI5S3/T2v1btYaC/RuOvmhslwjlblDRUlplJPAR/fLP+NoVK+/KY4KCAWwKwIGcYEoXAC
ZZBctvxpMpmjygHid0Ow8ZgLJ0ltRHw9IkocrMWo5MYrghM/jga9WeI4qsGKl+0u/fkwa7ZFb4Tg
hDJpM5XIif0WVS0iVYQ8ODIrQiXIXvjoyM2hR+2yvHiMOrUHdynjBQhxNE+y2YLD1T3B2hE0+AtB
Mn5p8CBPoR2t2D4bJqHkLrACfkw6tzYB5k+7HykqIinuzrGZQ7DZ9M0U/umQXj1HN7sHpaP4uAQs
ltrs9XnlSa9JZpbXJTIragcd2A1eLQelYDR7sN1iFlLihxiznMi7+Jy1CKFvLoOuRcMfhZsfg69w
hUS6YkXFOxp1ROWIPkFXsnIOuj+EyI74MyMbFWz4NgpvJMflEPMS6dhnv1gPbTCT/iM06jNJGRUL
74b640qWlnCpV/R9iC+bmKaMh+MvqwAzv03T5odEEILm+kZke4jLIo8nd4dkkuu/f8hRt0j5uKXS
IvRtfdITpjiztZAD/l7edLsy/FoXk8ix9lBtvf/UYuFa3zB3Y1oDDegTMtR4YAK/6+59k2JEoxJi
61x8nDDMhY67qSc6Oi3FTeYR/N6CTPp6UWMJ6sLMmM3PSGBwBsuakaCf7fwNeer4XjhjUimrJ63q
PBPovYzBEVPcbFyJGDVa8vwHEoWxBUxP9ycA1+mWiKLvT5FLBoYhPBjRmghtVPAoyMiREy1gnolt
mbiG91kqMA+GK/cFgHFNqk0Su6LvuaIFcwlQDZNjMUsm7x8E1Aoonk7EVLYI23eDZHLDE41d6mey
zBWLOs6QxWIS5NzjPjVg1i9HvOQxy/ArhE7K+twI4E6ngqEeIvluYmAHQBAFIqi3rZ6sGbkxNx90
FaYtCSwUtTMDThrSnrMzLULggVLbSL0t5CrEDiSVfqHYGdSSU9XnplVww+pN/3Px5A0Jbhn/pi9W
TcYG/Zaav4LBuUEJG2S/qseVoSwNOVQ9aE55QBUKje6YtlOxpaM7TCfkZlac5NK2Cib3ZA5Eok7a
PQd1wHJjX7Ib1Qv0W5A1Flycy6KnOukbvdW7S+3V6UxFCG1qO1M5MOt1uPmzkQ7pz53Hd3AuIgws
PC8e1QeK3Xbvcf62WKwcpE9S9l42202az/TzaB+KKLszEruEr5cM9gzUEPFmuwe0RE5kZkxtZjUS
U3IeyXz3bnHzuMDgk8FgOCE67YFxlGxPSo1sT+hl2HILWhKtr/6V4bX/nVc1BFa80c/Bw9iG8q2f
aL6vfmFMzArgQdiSUfLDzGdEdQ3p4l9oGX+UtvxjV+k3dUShjZWqqy/tqu8EBlfBrTJY7n5TIykN
aUnSm+NlRkLJ3RyP5HouQpYyvAMMdByPLnWlM7+mN0WSkR7dSpScaGyyUN2QFiZ0Mdd2nrZ7iD7S
aaGt4vuDN5198Fk+CPf29OubC95CPWlLzNrIqssU/hgl+6gsOvRHmBuL5NbLPQ/xXr76R45rMvdN
PDJoFeCYQkr6vYlkUUKCRbJOKwQVPgvTYIbZh7bpmnUfkXrLcmi2UAuDKDhhAt4nmtXx711iXw5a
R3CYdsrYgxGyEeRcNr3xr+dRUYQ0cq9cBQ1eiRmiPEcNyrGHYjjyoz/9P0YgeIQqulxsNUGueDhV
0Nwi1aGBTUGHECz7haSdCqNN31LoQu0+NTXal3lz+1OYYpgiWjx0rTlz77IhLBLRVYhmCSgC+jRc
o9gIsHF/4QvlE3FXEpMMQv7VlUL3E7QpT5jSoEm5AQrBPaKFQWe6lZxLILcUgQ8q4lfMtPN6hOJE
tx+pEqp7Mm/MBlNQ67h3Ru1MJN882om4BZRHrye6tdLu3QASZk84NwDKQiuiFQyUwFbfOgWwpjju
hHLewXATuQSQksy/VQvzHjLaGEHivGIiSn8lJhQAAOhvabsi8HR0U86y5LahxTDiZCSQOjQUiOIv
Yj3tPyiSZ/YNqT27maGgqPuKmrhqcw2z/nUOqQwq1k8o6Z3QR51OHwm62kh2bzayQ5iksuuRpcJP
m2vHQRaA5xBNpX1o513ocIzDOpX7RxFMOwUnQxRGOfVHNWwDgJSL4WfphWist1z05ejl1Jys3UY6
rk7JXKe7h+mnSz0uS+TgScW8sSb4yNJsA9ietfCzSkAN72SuIo+JRrHoMXaYC/TbBcwwzns0mZHa
EKJizamGU6nCOVahRvsudwgoyGUn2itEdBFosrKj8/a/Jg//96Hp24SZSWXyDgwltobzn3bXKUDG
50dPY2TnuIctuhCczaASIJJQu6giFYUMepqvLzPGZ3A0fM1pzBk20vwnRaFUea62OAyPGi2/6tBT
vPc+STUGjcU8Fo2w5VvMj+8uSvpsLQwLJ59Eie0tMm9EmXRyhKxFni8LWEuBuAXfmRjmwf64qsFa
wDUOuH+FnyuwkAYSlIrmn2Jd4dyMrYVrIK9/wg/lxqCdF6fVgsN6ngiYR4pYziaUD1YASyjYPTSW
0ekUCY1+H11BgOarJh0hQAacDF6gkcWrQF4k5tDikC18FPQJUGwTSqw905QAm5+cgT4OxiPFo5bG
Hbx7DlIR8RIsDqdviBwW3fmQ1AE1zAnjbXp3qM5mGX8AQEI4d8gPoeuNqiC20m0i9kZDe8Cn+lay
QQOrE9APY/SXpgc+TZ/hCpFPTkzopwxT4T222+NwA1AkPUm1QUeU8pfRH+cOZi3gheTzgu+5UGbI
wddglkdTtR+6PHCB7HNQKY7oU0ryx3jO7WsrNo5oCxHmNaSfdxB9fMrZNjktqa+aNJczlJvJ2XkD
Bmos5xG8Ba9uKHur8iLiLAB119/h3QdwgZanF1wLFNLXg+geDAezydtp9AY/BCJ7mbVPbaS36RTF
rA0vaKlBVGbGgkF0hhyZJNMgGDLKN8Z5D4cu7RugK5Rj2gmAhgDTXAYIhvHZyUZ+522VcolEJAZ7
H4oWfOzSA8rN0iSm6mcXjZEgTf46vu13uf0I2UBEDxWVrXOPEHAVoy85TzV+QX+Rg4aETnRo/rhl
yFhGIn5PldRGd4aIhYSHzTR23x92Wz5nynHeIQlxXQ5ptkWcXWmXbDjYydBB4RcdMSqiSJBMcbVf
rH4eNgqsHW7wkzPFkO5yhkmmDIsYbQEmi52MrqOXAOVCOFgMp5j4riP8tRAKntvjLDsig0HzNYUY
4M2b/ugfS2e2pKq2peEnIkIRBW7pG1EQQc0bw1wqNqjYYPf05xu5T+2qVStyZaYKkznH+LtxAFdj
9+MQNGbym87gtaRdsmoGtTW+5d5v4jy8ONiyGoFX/NVgx0gU4n1c8OjoFeYyvQfsdqF/rFWXvZHR
f+VNpIIQlydAQmYSU28Qt5ZQaiONCX8emHXLOOeQKEZQGqNlTLQ198QheEFyXQ440j1dJfHk5HrM
1uI4TlPaL6GzmVTAnVDG8z1l4tVlrn1QdCgXAhuqjTG0YLdE7nFSkhZ3swSRCkCMTzq1Iy0X5Ozg
H4pDlNXI2iHSudMqGQj0GXJK/oLPzwb5DBLJdtD+myDi2o2mAbE+oV5v3p0EfFDGB/R+dsQOLdlb
V+kryqvbHf/Nu5VJC2R/UcwB3Mexl4gB/ZT9wVufo3u1p5pL6fLG8hg75VolEwmedEGJnAcwvVsm
XkuiLVl9Skxa/3zeVD6rZtWJ6uGcKc8ZAfpILulP747fj9g2ee7J6nWCJF5miB+JhmJTLslXgDsF
lZQmUm8saBKJCI37ILwWvpntVpV5zi5WPeZsDncGoskqBYbAtWblEe0TcjYKfokjbpE7PggELwYs
eHqHPOO3PxecxDeLDU7PRAcpcuIb523GiJQsSTTcqASQEbsgPbEAyEdGggSE2bJA2RJljry8FGc3
QhlOv08mtUQnotH1OVrXAReB5F6oUAFCz+H85zH98ea6Ver0ukyy5dd/01JGysQfUkUO4Xw3vbvx
N0dwtRV79HPDiEifGR/UeXxyiWWK50uh2+QmrTsYHCxKi4CWQfSUn1/cpUcwP8BYF3howodWQI9R
VNKxkBTex+lEJApdRZnEmMnR/0p3ssS9hlyKf7z/CuD3kG0g5qkViIXPrSMUoArhAGOowsqYF0Dy
KCO8JL7gaefnf4RakIyq6yjB07JWsKfv0k7L7ZLKgYA65unAxqzQ/xSoKkBUOQ8kXW/8DH8oGWxn
Lp2Y4PEiSRDNUfGcjJCioLf00VROj641SRFRLnrUk8TdwqABzBKVImUOCFHr6pZTAttSW+X5cgS4
9Schu6eMJnQVbrDgjTZbmeOU949NZJXQVXL4LOjF6egJVN0G67LC++bAicpNldsu+Y9zUgDDMWm4
FCkw6MPORKQL5Sd6zPlOaPI1B6NP80F9Wyx8hY3PJj2WnjaGMCem2suAAKSyUxwKJVIgSqQXXJti
5FLpIcu+UegL2ynNmE5krmRQrjTPrt0tXsfIQj4rK046ZR4u8kUkgewY8ByyrZO1yYYls7hk6jQs
g7TobG2USQwpB/zImLNFhkCcnFWHY9jlme0uyJrwFM/o+UgVSFIg6+309JiPwz9g0kjL+81y+Gjd
tE851qFltPvptrME11lXXXsLjkKeP8pbyyClnAhoZhWJKH0JOwuo+4EKfpeiyhBdTD+ZAV8efdQP
6e0Xj1cKg6d1KWYpcziFAFhEQ6sXvsuTunIxkQf7MSWAOd2WvDzb4NGh2HLdRvJE9n18gxK8f1/6
HQf1mmJw5EN2IDQ8TD4MnQaYJmMqe+NsA1/rcUwjC1mxOTnSt+wiqedh0ulIvfaVXxGRmWOklUhH
3j4Fl/SI1PPlKaZMrens+1ZFDhznQtxdsGeSKcQ8b+b2vPwrBf6h2BIwAu0goJd177q1fxfpTkUa
kb09gj/Ygxj+hXHrM9Q09tq5BjAgMI8yIkcK3r+MFtgrVr64PO2RNue5pcewKd5Ahsjt59jnrWfn
fxJECszif7hUjGhvJv0Pn24G30tP9KbnqhYj20//KWiKTJvpty3o48LlCmZrAqyFEclAH4Oc4eCr
l/O42svxbjTbUWL6UqUgrpWpKDH56u2HPermMbqWgj9nZApu0ZpSi5JmSVHopyLw7RfwMI5gr7Kg
ux90OO6w80+Gq1cpF/1GuHHwwq5Ak0NNT8jID67umh6hM4nnGkA1QXTkx005bZO1rIYe5du35GGS
IpKptcASt/DnOMJyGYPjELDuMtJ7xeAa7hNBPXeWpJezTfI4jWnyaBtDKVB5uJlBAzJLqeVP+hPm
xLl+Zy5iVJnyKzKvbIsgCKw5oN8gHo7s3RcnEen36KRE6ZKMezH5IT/EzkKj9nuOhN/NTyvD57vn
xLMTxLhu4UG3FwTLrFuk/MMeu7vo6nCmJgPp72Rq0s2j49Ct3VRY2OYfFdXbWUb//1RlB10YKwIZ
UIOspM7IkN6i4OJ4odOnXtWobh4sCwYvopCD9eOuitKMLdnmQjNvK+2fnX83V7pixeeUypmxmzll
KUN5YDDBAtGJvV2CJQzYX5ceoBbw6wP2WILxdXQwtmH5J3jDorr/m/tFQPzVPd6satZhQAcMNL57
5Bb0VsUbSkSmpSBVgIjJ/sbW/gmRiGTn6n1TbowduKNUy2ezFRDKNnOA8wl6EL8iHqwlKqPTinjV
97+XFCDaxM7IFNp9fPTR5w28eSOh+oS+oCHDvaiyWgvuGpOZqAgopzyAaI6oMx0w57Y9XDJwlZ2D
kpJvIiXJ2c+4V+cen7Key5SwP/yH8LetrESpW5Ofz8rkbZwlCi1OqL44rexVH9LXOQSPCZUdNTSy
tfLEgwBMMc3WpE6RFc3Z/LYYuRFRnyGinnM2xw64O2cIf+VIzBJiBx36bUoY2RoqJ9ZGdEKcIUQV
XKzyHgEx5syM4ogBbiRi8vi1W/dJDkb8WPBa4WUGyluTpgG79xatvrkgxRyGgoVOPKJNbf/CNec5
85vH0ORlQ55ODYbZcjTSanzQ+jHtihaaAcoclFR7man9AfxQ+DzSVzkoqByE9nvFTGchUM4hGDxH
YQzXbtIJUJ5u7QioTbpDOortfYZ7gLQ5hH0oCQGnDl6+fbdODz/Q1TUm5vCgB/fSOLv3hByKXB3p
i4ZwdleLTyW65e98SVa+OQTbJPEK9mm263IGhU1F9uthSFB/e7eNS7RTPQN47+BTcy0bH7H5qbx9
Pb3v1j2nP26j3niQPBkxhe5l9J0biZbQ3JZd9laZsgCOvdckEBfIyDwNKcaqB2y2M/vXebF3Xed7
RK2Y2he4UZfs0/Aib/48+SqZTBjY+xO8BuBi32j/cAdjFUXp+H4Lq/S6XqqIjgKNgLLa6XVcRfeM
9Lv37rvgPfsiSLtEVfLV/O4Z71z4jCDuMEEOzgiUoufMGDbYuMt7iL/92EOmoCxqepyj31W9XhUc
cyJCQGfVq/95eodCOfg3Fs/e05/h/RKYz+DAGap6DJHoKsEeLJQRb0N00sdvoMTq5FCQ3nCCTFRJ
CyD1Tku6oZLekosWvNg+fprCHLbRGzQjPe08Jb3zidrQ8B663TvTGPeyTvpC1PD2T1V4vvnVT4fo
74PXqt6D4Wgvt3f1DZSE8Z2tevUaIhdX7cHeO5qefvBxM5D/d1a9J+WJ4T7xObXO9+hXTBBUXTwV
h82D6F7VvRAgCDSqWfDWcBBXLei+gt7Bh51Q7c7MpOdNuCDmwDY6iLmPhvVtPP3j91XvM2tpVIo7
mOTLJUAK7nDRfHwtGKguIYk37M28V66+8yWO7W0fm4Ag/Ttjwd/YSfkW28S/gd1AjB22qtmPH+3p
AUVgDQBJfZHik/NO+ZWn8aWFGj8qjmYSD+befgaEbHSgUJxeOEgOJFSqsLbkzXjd1l6yaw/fY+1O
zoI9yA7Tx975zvlS1zG9/sM6GMS47KbcKo2TLpSUOSUYuEr89Mz8WvbHHxiBdoZOaeX+GzD3sSkf
HyZm9ya4Zp8zlhS4FHHXwx0wBG+aFJlyp2N76kwR+Q/GhmpDwyppb8qTx252C3vI7Wy97L3c68v7
kqULtxdQluklHvSI2RzFPtNwNjZey5qafXCZZ8i9tfEZo8m5gBi/KM6zj6rHalge+Bqu7ktxiFg6
oHg0uQnVv6Z2v33nuwvMvkNAXf/o7gHo9lgIXuPzD/ftdqQTeeH1iHBS9u12OPAaCMjFLTnNhFea
EbmA0UrUt4Z3VZzD0xkQDKLaLZ8HWyBPA4GDKOnY5gln1LnaDuQAGRIv1W5IUiXeVYIXnerq8CNL
bEM392y6u9rdw10+UTE6F+T0d+fSE5Nl7+2cQRIrZ3f1Doeo7kRLze6i7G3d71eYho/DgD+3Wn1J
oNvbjyng6b7jEiejlacJiMJ+sg8O6WHaq73T3QMyVA/Bk9SYY3Qg2LjraLV7IFSWnNfgegp7oG3v
PnuldUFYta41eg4Jc6CgTZ8YPfwBmOjhJyiWrBar+3uxH3iLrRfEpq8Q6ojP8tG4Rlj/nl4Eszgm
BN3shPKATYHs06V7IMGBnJ5DYOSdeT3qzK9fD3fHIUAW0H07HbStGiDBwbQrTDpXWzm53e2ZiB2D
fEH3zsQE1blhCRl4h4fXDLzn2e1gAFedEwSKgWLB5yu9TjAw/SODr6r5xfRbGKHxjdru653xBh7D
LpW3czECBjO1fbdTe8v8dvYveENLDfmPwzzlj1tNj5BSd2/wr/Px9C8bj6oHTZ+5c8H+Hjy/oclH
7kYfsiY+nqJ5+9Y3FK/Sg+XR6x4Chh62D785+ef97MVqfXuN5r07QHGuOnCZNdtXg2PXO779YxWZ
l8joeq9X0BC76Z4mP7+nj1MRbWzvXtYjn54FUZN4h644rZm9TZ7bWBzKJHtax8R4WZu9DyVDq07M
cuKFHpkHd4h3+GRbiuwv02Fcl/JZgDPIJzhgejbJrQFFcldtypXMmJptpYhZmb3EEN8vEF7DkQNW
+I3AiUHg/6qYDPgm7wP47acI/kegWcVrDYQKBwBG3MnToe4PrX/tIl3I2O6vO2LlWiaSdToAJmwW
Qpw10J+3UWGWI4QfqGixt+zwqI4YDIPGggpt8WXs4QIhIfXjM+szi+sz5G3yQNIFKQkhZ7OZCE2Y
O6At+INx8KhQXJNnzjKLzYZBZWrKeGJCtcb9gPgjuXpT7+T+Vpi6J/2TNcE2DP9DQzEWahX2PMdX
NIUWqjfbrfbbIJvZIp80XMJfMb/H9JzMkqmpWZD6MJx01PcXzL6yGxQ2pPTSekt67rbOckaKC57b
tlwIpQBwhTlh0z3FM2T5/ozxz9Cs4ysyAPFeXOkSKY9XyF2ikRTj/n3uvyf+5o25HGtDSkISSBFK
ui7fN/pvTiBfn3wWm1dj/WN+sTTiiEYpPsHV9qS7pYRl6kOTEEuIruOM53k5Eece/Rj/LBgBYLgD
L1c9XNa9pCT9zYWlBSLr1ULgoRQaJmwf3cUJ9/4AYPhDWLWHJtdYi+V5UmWV9duPYRWtKRbS/uRM
oqXTooZq0BrPhjswFBRb0p5FSF8jexvLQGaRzACuDDcbZGZVcrSXAZZbpq7jUwlARfkMguX7k40y
CTczfpL/OY4ZO0Xp5wnOQ/VPVzt3AC6PASQ9JLujL7J1ZwJ+AR5B2n68zS9jLiaakX/p5h0geTFd
9Ceg7fALOAeBTKTkynFcBgA7Zcxjg+UNJBAogK9gOUlIpq8LpzRsOmo6qI+QRIQwAicuF3COXQuy
vFzfZ6+AfjkoOEjAPm4bA+unvR9vlyfaNXFt/j01kkSeZeVuGM/fHmBOS40Pp41Ul7kUcqQ22BPi
tXpMyvVyQyv/H+634/HqIHz52iO3QHIN7HyZGS7N1wmLBOJaFL5iEGGadg/h6sKmzhery/rByKAM
mBhWDpIVbM2G+3rJRq4hW9rCvZg+w8lQFwZXqs5cRvigHwwYmjIfHAPCKSHh1Bq5MxU5n8CFVM6f
G+mJGgae5DDiom5kBqdjYLFFsFhCtKTbv3xoQYDnyaskDcPaxz9cpyPvF7VHG62zdVRVwoYJOHD5
xTDEFI4J7d5csZIpcZVT8nW8ZA3KiDBHnEvktieY6caK1WVDvPpjwuEo1UU4VX4mfBosvFuuDSnv
9OUf6+t1okOYlJQ2XHsbOEpWjpmapE1LAq4Ev9Mklhw4EiyDE8CLgcP0lC6OnoVBxECytiCULFpo
D7GcLZ6yYly4QHG9ZMdftDFbUH0X/c4QwBK4pjPmOtsoSQLUl8adhbrvkCm5mMc1I0Qa55uDq+qA
aWpSZm18mSL1rp7oRRCpjhisIJqdHAEKbRK8JG1dAFd1G418cdu5Fhs564XhGMMelKq4tWSWMlIP
kedAc29pkNQJwnNLuYJFbUUKhkz1LiDsB6OaoATcB8l3mh9C0KGTa5xGLTj9w6k61umXRXOlrbKA
yvop8cl7D0HT3tPIgnZyKk1IK++Tsx5p7vyaOCxCHd/EWT4IG4RsdBZPNF9dfIF67UgSkkECy2IF
nV1ciIEDR8TkG0QrwdFlOOcMCxSzPJADxDv3T6jQdrhmhGJDtorg+7BRLywRGnhhi66zJekpENea
dSK2bqNO+FCvT/A8esurd1a8+uGrV++i+VcinzFy6q5+9nbEyiwD4xTensG3CmhYqOfvGiCMsbRP
l+A+IHQz6vRCY3LtBXQgVc4fyts/fPzbK9QvtryeQTC7/4Db+fhcoeUlMmk3nh5qIBKD0b7WowMC
b2XYC3tjBZvcgECJ6XJYpfcniRxmcCnfw0GmxnStZ/e7OeaPpysd4WB0D88luT55Gx2mxwnm5V5a
McuVknef32enmHKtQ6Rr+vgACO+yHj+0z8mhLrWMqvywQYiyy+i96EzfWFy04OnrzLwyZs+N9vvA
w3hFkWLzvvlf5LnH8ZLWiZjbp8cVfxYUwRTE3eRcXGNEUUv0CPO9aeuVP8hoGbwrUe573DArEUF0
AHM6jshgj3DvFqyl8D1/DnN6ng0XAtDgdiTHGXOYB5UDREvyh9UCfrErEYidSGwwm809fhycNcpF
Hsz9P/qQbKvjsN/2RYKO8EyxQD2ReAOIvVHLI4jZuaD6FKRH8aX/rJ7sXDI8B5ACyJUjTyas9VJO
YD8LTuOIuDjy+YhKYc/00P9RJltSsY/w5BHM7Pxpv0k0iXObCn6DWKEyLCa15ZglRbp12KCZinUh
WzPiAD0DKyoBDjh9LGMh7lpgfSBPpOioS6SI2jBwC4cNs3qZo5azySp/rOUyLrL+Ygsb54q6kdGf
i03/TtmBf2q8kGMeklAsuLYoD+ISOQV6At1RAa7gBYoH1pbsPhMWEhwT8xEQJjSa2K5kbJkabPdn
BC78AhjYFYSH6Hxkb6Whcof/jqDgY4yJB9sHKSXmYss7Y2djkECONUXnYOClhY0Mss4oW8NhAfdB
+oSgiM6cFYZMrtwpFhBY+R2TDP7nK2X3BLfnKjGdm5gLRCQ5XtQFskPTh1uHPy1gUAIgK71heoAQ
RYJLEnDsYGJltNYdqCsAH1at63RVfEleZdNdl/0pzHfRZdolM3tqJguwETAis8GlSx1IFcHScbD+
ff98EDyALX6ocwFepaLjvHG/0XrdJsJ9y3zwuOQDrAGkwGeZSMf2dvpFCRlF6fVs/8OstGBs8Y3f
GxBhkX2hAyneAOOoZMlFmdGxoHQ5hguB90HJcjnQ+dD+On6A2WzzNrS3LGgomAD4K+bkkMS+bgWO
+zdzgemTVAYem8OV6cRoGfPlBCBjkD3Dg3Rp1UTJd0urTskrfdJwrgfYW0ojqbZL3Wt33nLCDoRG
gdfg7H3y2ETy5J/XDfFKO8ij5Om9bHXg4Pijvme7pY4jKiykbYFKeGkU6Bg1DgT2lJ3wMTsVdd8/
PD2V5C6WNBN1acEIqxtePDQJXZBk8Iybfxz4yhErDmdmF3nFvyK/UZdRQTZu9xm+ux77q8wt+wTY
5mAGOGc4ZFHNkMrBjbCjxyR6JFJcIgqBJQUPxQa2VlpXGFCqDepskermNS8BTOcdRjP3gNL9z68u
Cult1nd603WMnLYj5RjgMC4VSdkEad46Oiog99PBDhPEogXkpchDgbK5AOtirWIxS1314KFHfZX9
vZKYj6V4ZDmsIfKqFZKO5WbHwFG+lXdoACVLYal2+IMVjdojit6iTpHiITNhUID1pDzdOwKA/jze
4Q3HCpb9P52w6bzwEz2oZx5vfwmWtjCHDA7APt1F/WcN+p6hkF3+ni9/9lhK6AXmFeg6g1J3mzbo
ABU5VzLWAzPRMz160OsSr4HdDUnPyTPx9QLuUUEQd6USnhUSIUZMnGZze+mIr3v3hcXaLOrZg5xb
BbQgpJVUwZ5eQQs2kFXFkhHNoEOXMduqGh9+GqBMUzClWwbCUrXWGfMGdI8EUjOhXSpa9lH7NqFQ
NObLOdJju2L1C3ecDdw1Dx126RlSLz+nbEHMz3ohTt+Tcv/kgEutgaYxLwXEQnncPDZLEW9xyfuc
Dii0HDF0oc6GMznuCdpEqpfzDHFsuIwl4XY5JnhDUNAZpqvLAhYIpThL5s9JJUUuMcxLu7NDqEHJ
p1nIgXD/YStDBA4NgegO+Vnrpeq0Zao0nBMPQmHAMciv3kFvx0/K9znviV3+D453XZ52xk/zFFMW
UxAOwWUhKb9jiifd6oJ+KvT9tLIqJxz3Sb9TCV04+LW+27t7+5wxiXGTvKLev2vfe4CxTUw0y4Ea
YN87E1ljePeQ83v6nYPIDKuH1dfdJ2mBMfNGqFyYXhG9PsjrO3M9UtJB9hoOUIZE9WoXUAZgcDtH
JyQbMeXC8Eo2Y3z/Hegy9uRAfcH2QCqc/WKmR3APleze2koGjDpkU3j68h0tUu/gUvkVr0NgQtYN
T6ve+FJesPSDgUwoZ7Q9yBf1r55XV/s5NBKVNYl6CKSkBgTXx61fA4XbdaGg/MVaXR6GSs47OJZs
SycJV4fBwoKMiLdPiSjBKXqyGy2qFEoTlc0z+tQeGeBqXBfRcdiG5+IB6D36IkmNOLZ2AUgpz0I9
HsC4nss6qOYAYOegmuzyBiSQgmpB/TLIjEiALcN7gmgGu4z0GyDWAnEJDTte8KvidlaHYjehGjuu
n74abx8MdUDw3U8vaDj5yHbrV5MeSPnoPNIzKLDd134knx1Scz3aZe3w6lHCA4Qp+aHgBclkDS5v
Cl57B5tIJkOwm+8n96ifnt0uodoEmETd+SdX0qasI2Mi/MDlEF65XySQauiVNE+NB6NBtuRnuJ3U
V0zNUYZgm9P9sKYKa5EmT9TwNUMYuiIoJjHKR0gGTNpnwTTM1ioPRcPoEkYOEyvCELFEC66UmAMA
2eu6SYzEHNLgmcP++NvaJsG59agN99OB1w6pIAPgd9bG3aqGzFMcVbkOJHC3+fMSMLZmyFgRnFWc
QzFECLs+BVxvXE/74xocppY3nZlBHfEjvfCDDDFmhZMrmw5GRAChcMOlHDDgOdBfdjuI2FD0i/fm
fOHtCFysaX6DkJxwqiGChkH2JVDGtFum039ds/KXBKh3a+9gBKwl06ME6FIcc4efIb/wbDOWoY2U
fHmzrsAVZ78H8Kd750Dj7bGkDgTSrR5YUVQuy2dNzvGgZ1UkAc1gAKza8NSwq3NeIQFQe3a36+9T
oEPDE9gR+eOadAak3YZDobsf11EbYlfTo2tyrMJjMWA9LkktG5+iR8fpxscD2IpLUOSh9ZZBn91g
j3QJBIRnnKi0j8+67js8rbUKxugTD0Xzscd5c2GaRAi7gDq823gPkkJfLmuNYp+naJkAA9xlZgs1
UnRfg1N8d6Az/P9ecRm/Zsur37n6OL4GV1ei+sbk0MDQFnQBwSc3o2fGezgehG/5GN5rBlMBGcC6
YH5H16PjoZ+BwKhRsFY2SEXVIz0ciww/T3tc0GOxVQFQY1f8burGoyY4jjscKd4hw31IeMXA3tNi
prvsyUTmB9v+LWn8Tox/nhq9GtNiF/RzHiIuorTZSDHIybibjjjsxMQuOj/ZxenlmgLHGAbbDVOj
ZLw4BWzlMCyKmNiAsmKpgxHwbZ+A45lCl78ex+bLev1S5jIiVvnv+G2KeoNSeYzXxudpdQaxSg5V
55eg8I20nZ2Z9sumiAI/b36em5PXZHfxEHWCzoxDy+Ew5Ej8IHdFiJSRf785uGqMHeaIquIeyBAU
mE336b3/kQuB2K7y+MGI78ZyZx/eTjOSeET4EbvBBySWXBhnehljgqWI7rV4bJDd19GJjcEUVyiO
VvmPN5Fx8Qo+2tnntp3RXv7WPzsse1wVTmBxv4i0iE5JnR1zDjnBaKTqkAhJE0VkDLnKeBKfl+G3
fAI9BSXjGyj6I/4mr46UodmIY6oTS6A2L8H+8aA9HJBuPpix4dzHjEz4fW4YKR7fkr/X5Rc0CfeZ
BDdwUBxaRHv8ngmqOW8UR77OERl3QAdMp5tWs3tE6EzZuur2Pby7pHYmcCASKrmcLeOWTUjuDEFU
24L5F6MdwaK0Sfh7ZXE4xuiNrYopK4yWwZvuabMbyQcxWcjx3jkgBa5/9t6zCvk4PvbWX16by6ni
5zuhtYBm8fk6qyGtf242TiTuHAOcnE6841LyD51fubM3rhAse4Ntg/XFUuLJu/k7xGdyK/hzw4rh
b/Kj/Aa4NEw3DG3Z/SB12TR+8yM6TnWmxnws7fcIVkQWqnMuRLK4Cx/OJ9J+6LZJb0KWRluJSnfc
2xAtPcXijInImEtaGty4Rm9SOcz9GTBObJcoQ/nuymlohGhf6KlxG4wBnz18+fKddTSI8T4FtB81
JSfjuvCJdu0dlTVlCN8gK850lLWo3/g5vgaEC8p6DTFNWRoXiu+S7xiSvDZ7ZFd+O7y7zxUjGpQJ
bWwjYo4kRxVlMe9RdYz5Z9inomqymvWncaP3Da/UznC1UegTG2KGvHBe++cNnTmPg9TJhMADFPZC
1txbHrDf2j8kFQOweAi5uAL2sHVPT2s+Axda3lct89+wUyDdYoYDiStcSF8dPdg6EEXfnXYuebGS
YcViid58+VsiZudpuiVKyvbA2jjmBnN+gAl++KNHNBONmPH7JFCnGvPsAr1RidnE8duyAsRNcLNf
4cVp8+WMne+Hj8FGRFbtRLwRl1+TT6qsD8WeTeyePken9StETeDiWrb1NSOEfumVclFOEjVH08kB
LrfvrwFdt1Pm8wDpLf+JsEx6Uaoe9+zfUQXYrHEuHFvYAXwdTEz7Zat0mPMw5G5RDu/cR/IoqCO5
W1DLFKKNvYRxPBLpemGzpjZeMs9MZlGKW1EF7m6on/F4o/Bnw+FWf2bos2hKKo978jsA2GMiOrtM
Qlj9uPJAyp0ufPmkyuUDqxVv3rCrmZhBqKYR7OC9J70fjmC0o6smYZD5Xb1UmZppk8jOzX1lB1dn
dAn81/wwOI/N7WeHophbzBbtPQqJQdqwIZI5wz9T92ls/ew+XbZWjaa9pvxfTi68ai98Y86VS8c1
iDssIIosPhygTMCxIndq/BrXXCUIAI8ZTqwXM2RDlOXDakNItLTeq1XHuufEEYBOMu/CaaaPoQQB
ynjDXWKMGPAklwvFrIKOHEOIf8+BtAKeTXZh9stYSWXQL08FV0FPlyNeAeDRFJ/v+DrrLqjMLBEk
tu5tCoMrAV/hOAEOkWUgLgWDcWroDf+bFoTYXQOYlhih1r66gn58aw9sBcFMPb1hwEdx61GB9GBb
XWhwtvsnf6jjag/lo9toySUEnhDlgiyyZOcMQsp6Im7JqKObMX2c9eUdx+4/ycmlWMLkPzEQKuqM
4mZ7tZ/YJEBl5Y4WTF7MtFgj04kDxdkRHrhmCfQWNOPi93HVi+iyeTi5Q/An4hew0s0zSFMJbgt4
SoOV7fv+5AT+BZeIppNemFUcBYVr8fWdN7FS8lZBpVFooVGN3PTfBqXkGb5vhESZkE5iHMlO+TJ5
AD33sthBPCctQI4oJTnTcD7gNJEUW78Tkij2R3xhE0YFyJvKcjJCMZItZpB/pEZAd7RopIWStNfl
JcB5l79sdHbrP5F7Tuv3tr8fQSnJPIMI4nvJZrInO1KA/cmTtNVLOIrA/wSlCli0bBJd+Jsu20UX
YhTv0hAVrnIERjtOhxBhmBsA91HekwVTAH6JGgvfHdZEW6BTjI/3AKSJnhXtI0IqkJmoZPSYSIcj
Y8YjzT9PWdlwLYfoSVXDx2IHZ+9e6yFKbYQ/V9Fh32qbnUAb7hf4XQhrgCozkxkJXy79N3J6EmFN
3OCeSOnwsWyZ+n32oDRSwblu0LKoUhWTgC9HpJVQiqxwxFJBP812F95nljWFgLC8G2J6qNX/4kfk
zAQGpC//BTTD/5ePRsNZ9wdz2IhLDqpiQ/s3SdEn1m4h0ZxrQXY5Pxnix6aAs4YBUKO37ri7yWKE
6YSvIhS62YEsMRle/5DpQNqB2SWyhKIL4TtbRZ7QL7+MjDX+i5s9PJA5RDwn6EDD73Qk5xQnEsnt
IkwAeAQ5CEbEx9UWueiMIlmwD4jtoE4kjY3sRHgho3a4kh6ncWvlDueuOxrMCX6nBYNSes2YACeu
GBY+LwMaWtiiat6VCxatbHEBWDc8K4G4BGEsz97jZPkpWhP0t0S1yUxWwZVskhZkk8aqi0gbA20y
7joEPDKnnN5JxrEz/Hw/mouar7XRkqEYZO8v+L/IbqciCD45JtJ05O5FLo4nKEyHNyBmm28kaxQ8
67qwgS3jEtn4x/V2ix/kICv4SOcSf4aj0wlmENTykeCloXLAHwP0QQzUxT84DBoIJ1CgfwwVBxRn
KEU31cDf7aaTTVgI6xiPg+XVPetXsTDf2IhihUi4LuRplpNEGP9KceCnXPeDa5+FSaBJMkKywV++
mMwKnEckz/3RuBvhKXn0KdRZJBmieRpF/mPW784+npj693dRkvuKWASIQhTwASoqKFR8V7HO426z
DZN3J2wAi3r7LFgr+3EGEigv/7YxInIblGhl7JyVaEM7lIHEy1ERU0reiGRBiAoPNwiQt5fuOxqm
H4wFbAbgTOxRlEcwPR6boIQ5spDhILmAjWght3issHFwgsoDLZihrGCWz7+FC+0vokbZyyBv2edc
y9192PqEe4enFDdZgO+K3QwNA3AyPomAkoXwZ44mKgXEleBWSFltsY1J7g7T2wOcqLYt2UfU6LiC
hB/cUmRBCADAA/MyRpF8OwoORJHrrZKi/yWPQCaREVCIjIOYK/Xs4XxFxQxhcOd2fPYOhnS4hRRZ
4GRvC3kpl/P/V/U/wMu1jTHqaRTAwnufJY4TQBJf/9kD1eHJjAv7SNAMsng/vxGL5pKPbEM0fMR+
JnGosqllJFeC1CPVLVyX5htH24id8ugMfnky2C19oPjgho5WGbBRs7uSWynxXEMjnyFAWMGvQMT/
QebkPrEXn/yXXRnsoPo4/mR3EPjTTXgnHMEmkwEkqBeVdiRxC0ubAahnN1q5iE98qP5nPJkcfiUC
no7ZP1sXlWN1RHsWsSIBK2DF0bAzHQPMpJwzeVHsYGsdK4HN+5/d3NuH+HUJhVsLccpqjHnHbNoU
1dxd8ZKzU5By70tiGFzMrIcfRxQ1+dmmADCwOujDlhF3XGt9Id0ahwXT6XgbrtW4E59ZSggqJJDN
wmaJzFzitrItDz1Qlz1SA6E5pKNleUqZdKEJofaD6H2x65Zgp+LNuUfrgWQw8B0okOFFGPo+L3nD
Q6SeyClDAzmMikhmofsk5FY2Sl+6i6ig/GntVU1gwSqPjuNtvRGKnZZQnMj1kKE5T4sg5TlHF7px
x8U4LFnrX5LIK5LNCW0CTlwMfbT3fMSuXAKJG+T4ljMlRntN0cMZ4yMR4rHBdTjEu0YnzQHE4uXu
82ZWI0lzfzlfyK8BORxlpgRadnPec51xfhFTJ3yMQsw95+PilzFT9cF5aYY2FXh2TrZB7ZJmhklq
jmcZNxtmRxuFcLB+VVYAdo8kES83mcJbyRWGanuvJDi+HsiR2bdrCAzh6Jk5vCyenvNj+OJ8Y3pz
8EPxjIBAkgTeV4cDec0VFoKJFdR2rWK7JRpEXiEyguiYFgbHpzgOCcJAX0sYFR48zEMYNbgyuvui
PV8QI8/G2JCLyIPOryMP+apLehoWBTLy0GHP5x6pcjKhnTNi5zuZTaHRcw/BDfMS9M0H9dWfPj5n
lwONQEhg4GDq3pF5c6SzDDIev0gOFJuMXFGCvLcUuz7nJzeXGA2aAqYRo6j4kLcVUeDjr9+K5f6K
S5gAHmwL4B3SHQFSc+6+HOLhKSIrC0HXDIfGklOKaim+/mK8QqIwSFAT9LhfjsOhle0dNgjmnZ1S
LKg8d7puIwPjDE0KF2UR0XLpsuP8kzwpeR5XOf1YVurTONhiH5Hik/LDoaiCnZnXw/IikptY/WC5
QGnOdsfQg86UozHD3nMXF1lsQs9ylIJfGBQvBE/DtOb5fUz9sX/CsPp6ItmIGuLolBBE/O0fxo4M
fcLcFsM7qYEUsbIuhb0UWdyCEmulou2KOARwk908uEsME5Kjhn9AuhaUngJd3TY5tBQJFbThJEqN
akZeosC6grMC5Vjmz7XrNO47u3sb3SX+b0avoGHXtsRbmHgt+rydZ4RvZh7aWiiDYJberPPvuueH
uTMwEBHoFCZqphAP6QaonJrfyT//yQFYjxaHoMgh2qTOFFNAWXInuBceYQyJcGNCPVPnUF6RVcBw
3DnKpjXZq/Bk3MjhF4kGui9MA3wYsIglESE6o6ZcSnFad9AaYVIG3ntlF1BGzB1ZQVCh6IIENy0Z
7UaSLeuH6Gcfzm7IRlNRVIdVhMoqxPRFcgLeYUoa0vWI/9f+IV60RxK7uELin5O3nUOrFyI/JAYC
Bd7ToKu5MMed7oLZyiyXfSruO3QXQigXvEkqAnUCUUMsDP2azGJbLdxzOVwcJobV+7AFv/4NU2WT
ik2X0/p/JJ3ZkqJYEIafiAhFZbnlsLoraqk3RtmuKIogAj79fFkTE9MT011dhXA4J/PPf0Eoy6KQ
bu6ush5UD7fnvhlcM1rmjeUZ/8K5yVcKDXbmZd5xSqSSM6/psfGZRAHdjUD4fRGnDBEQ9ZcuHnGM
GsmtEyfUW4QAlKKNG5hw9AtJaIjNLukyP4sIKzWCckJY6fzWDvqVyKApGiniqIRljP8PVyT6JQbN
gpiwl7G6Q/avGVtkTGPqYa6MkHg+NdU0HQYcFbaH5RpcvBBLJZ4hREnaGumOexf+MtgcbzbCgSYY
uSNdTaIOtLx5MoHxuN+OcFKAcIaGMERPIBBH6Xwnq4MxPxyk2mdE+jNDYEkFm0Vr7tPgsqQeX43W
UIqpDUW2/Z595oAh4pATc+ogNxxh0zpxGbJzLsaQMpYxC/IwY5x2QySJGAciQXdGmWqyNkfGLxyw
+6Lbh9sVLe4x3rhA/ehAUC3SeASzA4LtARX0J3cZyyU6aNAO2R9N1qxF74JEGQhA8FyMWjlpwUDG
KO2kJ29td8v1qJvj20epKa0cFAqaLFldWM+IMAbx5ZIW0JpgcPE325PbUMhRopCpAeOeQnSDEB76
6J1e3mBGCXnAcw9aCVsiY7XdWkpD4U40ApRYqltIAyjGbw+4CnzpZXg+rUa3cZaqLR/6GV45bQuq
Lm2WrwxKY8MxeHmuw+k/yz2PkK+6mKRPgx/OQWaWoHUtyzF5JVvu2Pxl2ALhNMV4SKhdYg3ZgxXB
56bg+TNyKykFHiMG8E+8LOF+kPCCO8NHNRMyc5hy+SI0Z1jo3kPK5E3nJGCAh87oxKegTDY390CA
FtnULk45xWuaqorS+o5BD78kqy6l/XiDrxTBhXSScM4wR6HRiqn49PlhhqcRSMEY6IUPigsVfJ4F
t919i/r5FILn4rwZ0I/Iq48lV4+6u2LHBR6iLBi/vR+hsSE3Y9AOtWIex8IpZlTcRzIt1uF8WGJF
3j7GaRwVmRJ/HbxJ8JdGFw9bhD5vMNJP6Oxc0ZJeAk5W0MkkKEJtyP/a4ZeGfnjHll9CoHezRt04
LYWJR7MuSmRQ+hPWXjDU2JIMeqjHGSp0G0/ahQUlb7j5MdzgaE0jlPABFGOxYYbS2h7xaSl+IWSE
g8EFt3+RGybqQ72GTP0TfOZveAOcl/i9ejTieFK8XJwTgFQ+DhlAHEpUTHTV6HcvUjxQ6QMrVnBB
OWc46sT4AwUbhi2Wj3cgkO59lBwVxVMecFY+PLwApZjr0u+nk4Zf8aFhUhQEG55EHFPRIw6WnJvA
ATsVTM/sS6VFgZAuNrJ7UjCswGMGH5fDgT3AdHtUFVS79C/C18XCp8A/GLKX9DzCyRAitCCpg+7d
5UykO6I1SicYvQuMf+Jj/FUXOjsaxQ971pT91Jnff+AeeR7LlyKJETo/mPVBNXo6nOSu/Tnp4Nxi
ipUNOn9teuB2cG2VIrbC+9+UO4EWKARNRI4fdhlYgscYu0e+E70Th3OJW/0B3y+qh/Zk9Ybk0SH1
krt5orG5zywgR1Y1IzHnsRXvz0sFjuN+Rhhp4sz211kYMYcvS506MezLS8G2NDoc/tzQr5g4Yhig
CeYhSK/Ya6YDOnUFTgRAI0JnXtnxTw9RIYirq7BPsNUffNaHIgNXwt7MZi8q6pHOHsN6DQdg139U
syWlf+IZOFPRCci46bw/pMj2B3wV29G64pVkYwNpEkutrb2m8Rvvt5gZrLldsxjhnLAkKJ+4HcJh
4TClJoQc/IiQ+azXvEJQZsTtVVYkpZE2owpmDdBBAb7xzjLAEOIZECb2AiiM2Un6pso8fQFfvcT8
hW0s2LCD/rR8zvBYdh+6c47SuB+DkOHURBTkeDoFLsQjDV00bPd/UzHDSJUpIX6pak2n6UNN5SyV
Sx1Aw8RDlT2D9d0nDRZ2doiSpP/vaByCnhfQZeEUAg+D3ZVHrwH/uBy3AszxBk1bD5+1LbpZTg8p
igGGMZIbwVHDZowXfFAO4AM/HSvnDKOqXrFqOD1i0C4AJcWJqyz/rHrAyGDmfCaWMS/1CdBGSs/a
pwpFfzFkAUH25zWWvC2JK6CwpZXjUmRyBOTmgqJx44PZTPMf/1YgfDGlDY5B4YoilUaiD8mEHPDW
nUo/w3MDeWKfrsr7zXnP+FYBKim8PrmPfGB2FVZv8scD5DbRs2EH4Q6H4uZfAEO253g4lvDY1abP
54ilC4cghizB+32Mf38bICPvB9zyhxKXjcSLE/DH34oBA7ADXQBGiatQ3DWwCJhMom/o+C8k+bgF
I0P06LdYc6W3BXSYUD6kS0oIsO6uh+sBJpWjwXnFiZ5MW4rjlg1Ee/DJxlC/xSzgjoXBy6DyY5++
0/b3Inbiw/nEj5KE75rcTytwMTCi/cLfKPvl7ONLQVRWLUiCOEANUbthRdK5OPutL5vCSh8JXVsP
kLPJpY0gUvA4ecpKeIViLIF5Jor0EJ2vMn5hNpiKrrTnfCPNeRxGW41viDK43XYfchT8ZtGocPbl
cjEZoXly1i9vTfv359g0QkBlO/s0nGw/7taM+YjM1lOFl8IKZTnv5IFL+PqvHfHbkKhBJ0SoDHjm
c7sWYjIzQisAItyaH1aSwyFGnrXNfLCDJwVLxnEBBlhiAL05X7detSO8DIDcnqi5ec8/4oOPJyTx
5vuO73f7byakr1F1oaq72aQKECiuq227q8gwwC6/BiXov4dW40ngvEoWEOBP3OW7s6/G+Lb2Gxx2
VYuvttfPMQLmlroW/m5WQVxzvrbzoOGvS77AoL12yt9i1e1fOsMumxGQUVRBanqNdUVY+RmGBtTV
bu4X3zDp4CLl9YywUvZb3YfYYsF14/sRz7Qjr+0BYdQyQXAyl+QWyiC3vEyeJjDomYRL57EGa+fY
pNxztTsPoav3zxyLMh75rqvKTU23vi4z/fhghnNdJneI6ytubBI2qoSeE3U6h2816Ewuj01Vb8vc
/6ybfk/z16XX6mcQjGalNoU0YK75/nrfbLtyc7RJAhv6ZQ7KLz+0eGEA8qyWlZeUfeT9lduDMeM0
nv7wPmfunobL7amhESJxpAgpIRg7HtDPMr5Rnwh7LdIGrpJau+WRPKbsyx4dGDVoxU8795jvECbh
UdSu9SSqd5PaiqhBUlfThw8rSvg23EwyddVn3Z50JgzCNBff9obY2wwWGL66AKUgat77w3MDlHhB
manXSR7VPsvncpmvKZTX1oU/s2TgZduO8Q2NgE9m/32Ur6erYm6k/fbwzZgMkmn0sYlWDr9fWHfo
Zpxs19fzfc95acMbk1gcSdnnZp91Wbn8+bWZXKJ7dLci/seOuUZzydciNC/IMxi2gvd1eEXK1+2D
HSXedc+49eHX1qmGpTV8b/RkxOozGU9UenTVhox4zahHXt6Zyp/+blZ6dueIxUdL3d+embsmZK27
Ab8EMZjBa5CwFTW83i3sxyiHVdtnafaIP8Mh3YMkNNreo13DEg5Y27VrFuHz4VnBFd8Fi6tzzcmH
jfw7fj3HbaZz1IPXC/KKE4EjNAycDdvta2yLsp8YoVJJhlPtXy3Feq/czsQk1hdQivcy55F2rID9
5g7Fl8fU2W2fd1e/e/ll2i01LEX6vSu7aFlPcB/4vkdFMU6qvtFZv+pJJVw7K6XVMOHguDLt6WAi
9zWDbm+Wua1q+NUuHNsQH1FIqtdtlDHsG+7wdmBqcNdAfm2cXMwod7PuvPVc3c9e1bfSwe2i0qSv
XQZa3tdC5h7oTZFk/eu1XcHxdjOdlV1513lLZRdvN2vXP5fr/PmCR/YyBvbZK9qz1FIs015OiprN
S21FZm9u82aS23xhHI4izNdZKv+42aOzgXUL75OoEsBy5YMw3MQSCSN3urLBrub05CKosq/iKGrC
+n70vFc2znre2wrZxQiEnuvqjf7Ib12ib4KUsT7wb+J/GW867yl7FaJVW5Q8XNdu+/nXEwkycIy9
sAApdEbqlMQxdRWFKaOYkFHMrTpSolGWPObWHKFqp1JGJ5JmTaZAOnDil/OEIGkcf/DFDvatToAu
GKDWiR6WE91eDqG5+WC3A9nWYx0bPkKfvw6tamuZbQqkltDOCQrwOlbIgHkX6KpC4xckTJPd7nte
MKH/TX9R7P19aocNP3PJS+8OM1J6UCaec3eYIvfJII1qP5Zj8IYGFSqF0DSome3jsl/sKFfcjVis
m1fKcGlNcXelSZkZjBg377flnHeu21x8KrViXzm3P1vTz/IOEeNMQyOy4H7j2uSs4uT9y6hk508R
ZOMshe2NiaFy25sfbxL8bD39s/MgM+mDIhJ5pPOBR+IsIv7wMyAV0gIpdo2NlTjHyN6puWN606G+
1smPdzYYnT+wmyQpS4jnYkJV19RU7Y7/7qCdUb/Qki9hpgebP7S4S22NtSCWRhjAi9Ep3aZ+JxRT
EK1bNOxk6uVSBqXrTifoXRYUeOLwmZ0Am9CFgmTOyIiHFigqrN/y4pVnuNpYpbtGHr1NFxddZoF6
jY9J0Avw54LftxlSXJ0hWmza1NRvr0MP4Ny0/pOxGhOsP/t8e5MTbVcWzuXcf/1cqkWH8oJOptMd
47hBwFhKvW+bnv4ew2vBEzALcKO/vcftnrKt2im/e1J1Te8C7wEByub7ppw+EDK3hEUFO5N+g0Em
/DfwxDaBRaQOR9ZtpM/lihw2SyNapTuPotUYaRQY7Sn4AuyTl0g0rxNhpuWQez+AuKwDZsfwRWLb
HLL2hX3D2EvkMb0jRu+SOvj7BpnjAWDo+rbVb9nyGY1I8wOBC/ACMLuuoCnwVnwp9nN/98sB5Mn7
Vfvtxoc7jFURAkenQaaEwmDdgXhgul9aPa85fdwRJ7beJRHBfz0Oq1ejqlx9EVl1cIIpOtGd/qFO
AhODw1NiqIzOQdmbNKc+15iEUKTHGQDfeXif5RlcpdskD04fffDKXL4WCrmVwKjqVNGNCdoFHQVH
cASrQ0QuLT6FEK+IqdeILIKAFGdLwd1bzHpuqqhXOpQo711T5GtV2OqGDJ+hcGHwf9ISD1J/Dh1D
jJ8LyESOK7ZtHN/u/ur0Bi8G0/kOPfsFsD1zL1BznPohJVRXtVYcqo0DglZTd75oyW2+24uhzfx0
6TdiqsJDOtLlYUBHB/alS7QXnUXJI337jLEsfATO1JEmmTLoteMsm120bQcGmGNPOKYCJg5+4VS1
M6E2cQw2bNAz0IkZ9RAyOyvazai/0F3A/Sgc+LJ7c/Bw88zZP6Yc6W/d/YC2meGHOi73TUD5FiVg
9bs1amevH/Wea2vKUOV3+bbDbHMDVWtcM5ycw20+XL/X0i9jn7XpSS5esT9PhJvD/Ia4UCaNpyvU
yX2IK/43fJKmbXXdaLEgJgKslE2TLeX4Jof9503/IgaJ43QD0a9Wj1wMOgD2W9776eU4DTtvXhjd
qwHEx/Zpk+gBR2wfbX6dO7YYUvev0zG5i23SrZ8VIDR7yO2QA8iU5+BRLXmtzwvmeTtRDX1v9D5i
zguIyxsPAI7cJQ8bG6sU/fikpMTGIlNlNqI0HemLztxyDepuxTUzGx/JR3nhSbLH8hJWwvTjfOcS
77QpdGeDUiBhFmeFSzqsrFanpq2gCHHs4AiBPhAIAaIcc4v3fJzj6Y7YD5cMNjXC3Uf/vn2IKtgM
sR92usg20UN9DZjf2bhrhbevr7ER3aip3Cdca+qddkoOFAHfyNehUDlemS92OPZHt/OU6FeGvFBZ
SOok8xRysqdBbNQiXugcetL0lsEwXebs5xYbwel+G59iXgp0SUB7FZgCb6A5rGk6kk58V52Nhp08
WeXa+hXWtP3B/Tr4lAuDpAunovBkmRucto2H1Z8xujUqbw30y+R1ETL2K/N2t1ECATlOgrSg5euc
+yfYud85LkH5EhVRWa++tGEvj1+1c8TrmMEyQBsPl+/LxmZOzanYs4Ohfp3WOPdz/5kGWR5SZt7x
k/Eqch3HZXtziXRLSravGWHx9o0e1+3HHlE32m20tUOrPaMouzrb5utt7QuOtE5h8BZ1XNICzs55
ZJUe6NMHYBraT0PySvgZEP8tJ92VePe84KvS/qKOJtvHYkQ5Sd0Oo9+6M3s2toVn8mp+ZYv4pH76
EFD9ZjjUTTR0ExqYov+AyQR+2rg6ah/Tuz4oNgyvbCm+xSpf2/R7TrqL9daoxWJxMhxOnJxua3d3
teuQGp1htvPNZy1e5sX3HLQMJOga6A0GBpBU+23baVGD72LOG0lbgyK5SqVtee3cHVLxysVruxUx
j73r2Mz0TZR4kyue6i17BFeWbLhbvz59IF9HhR10TmSPpdDl//30Arvrd60g/06gnvRStyvuGDRe
dDeNl3saOrauBzt1aJYHtpfdwCoj7KFfbtF2jZg328F84UypgnRwcP3XR1tMfBkHbq1eDNigzabg
nu9Ti7kPHBtYYuzTTKkDjohkhDzzeySaxOelhwRcwqllApmp38tX5DnimzUbtGOaYf9r8cFoa1oQ
3TSfQp4CWotXl1Ldkv5bi8rGNeiLEirmhAZns/o+VC96cen1v2cxMKPsEyGl089OAh+ZInH52gDN
mNM/F3ow4x6sCvqAkSgdQQ4zB+eAE8eXUCEtZg8P1t/U6kI5zPXoWYaat9vc42QCD65VkXVit9TO
wBhdC475DxsLoafHVjTsXQjlg49Rz/8ZhzYdRWhBaMDyg9fDieo9c7+IRNPgkxEGSK4i15d53TIq
2mT5uPrZrVXR9R4M2L3ed9SiS+9hkHIeJfriw7J58paY0fsa8ZUWFbx7Ljyy3vQj3MZvaKfHZ+EV
XPmsHbxf++LhvzSAo97ZuZlDI2pIE3iG8+uxdu7uov3Db3taQY7xd9AO01qVVVj0kBQ6dTp7KTxj
tmWXd0u9Kc4rD+eDiMMJKmKXEwD5kmN9Zl/0JhQCKJwPb33S25ZFv/R72zvBLfS2GCuiUPItbGmD
d0t1MQyz3bTtG2/38WEKOtda6sweitAA432n4c+53AK9R2/UJAOcUbroTkdZ1l+ksnf751m6NPFn
2FxRHLq87LM/HxQu+eK/VHQldrGnoNInJBm9MIR6qiLzv+ElC8vRYrcqMIcN880ezRmeIOyjg/ce
cTjKjk646Aw18lWNhe4R6NigC/Fuc0a3Ni/v6GxDKYyv5EESoOza775ZD56pqFGuPRFVTHZBZv6r
VmjM3x6xka92tPuiBVfNyMbHSbV0P/Gr4237Uojy0tp5Nfz4GxVczAqYUH5zJI2ow2VuJ73Ha/kc
idNEgRzzjcQtMtL9mYiLo3xqVhP9i3uuFZ/y5n5/nmeFzjRAtZX45EVDzmU6xCP6uXJyL3r7xRUq
fNN/qp0mIcFMQiw6dZ9NEqIqY+iscds0bmxP23KHB2AniUqtn6P62sXn9hQT8PctFDoFh+tHlf+m
1gOPmQZO6o66GoqqBqfK4xWYYwhOgNpqWPIOVPiTfLoBbuEZQbiX+P7yzhAt8nhhXVXOwEq6/DrS
oJt9KTtdW6co29HU96jB0m2vUM8Xl3u5KSxcTKgJeK2RhqPN0w6FsHNM2ipj/vCIMnwdmOmFd4a5
TR185J1LJniUn52rFurXgf3FLgYxd9tvdsxh9I0VvYtB7xWU2JyVkPwUrQ4x0/szDh96tbA+0QNG
HfeRSURvZLl3jq0yMr3SGGZppFW0K0a4CwsCmxZNTfRXe9UDv0sHjT6uW+pFi2Dgkzp4oCKad3ig
kNRHxw/fxeVlvO/rYnxO55bhpeVMN3ruDSwa+svlX7vlPV/sBhRPNl4xzXsEcn7ZW/ahl4YdMy71
cVZMe0ncPc+bNv1ih/H5HcUv8YzB3SILa96BJS3ZTOYbQNAM23b8+E4YQd7VBkbOM+refYRSej7b
rdEloIV7cVCjRfN6pzP2NhaD6RQnpp7X7a5y/JJ6/sfD3sHO/cbP6beqGGmY0u1+++52z4wM4C4I
ROMx7KFzczN78CjGqRakr0isjryLAZTBVsT4xOu1Fm0Ms6qzZxihYS4fBOK83m0CTsdW+2gxD2u7
eXqk7Nl5VwxIHc0eX1iHCXoG0hPzh2d2aJHT27JqTe3Xv8+ZYFKiqJLUze/xpwKTBUDWCTxrsgXH
2lfhv2PZExiz9syyfxtf782T8YcwDwJU2tO7AbxostxemzSZkz7XXXSLMDEHHGt+QQr41+NwupsE
ALYi2leOzfqUPC4E3QVW1+u++9VrQVPaomXKHSKV3v3sQnjdhG2aH1/qqLPpe0r16fpN54o47fII
2GmtYFcNisJrOpyp+tm78AhdOCqShC5hZdoJCmqnfxkjAbN7gzSPhjY9F8TnB9EPeDR8px2THdPP
kbK9+99mUiMStUc52Ew10JL4Dab0mFjt4aUdGG1caFu9uQU1pbr6998x99OawLqoc//KVppGJaZE
/HToF497WJsD+u7nR65m4v08pDQgssWkOuwoatXx7cC0GoogXm1oe4DsmHKD4fYr3ekCnHJqOdqW
RhQWNvUy+GrbtSbnVCE+xbo2+J42TdeDo80uf2C/78LRebtTbVn6hfvtv/H9EdVMuUjCDsOqK+Qs
n1Jceojm9DDHSRboUI+7L3HUY/9F6jN7IOACWetSI2G2hXqhkGk/hquMVDSabLDooKKPvYPVfqYv
zg08Au9+c1bRYzNhu3RAUa/8p1FN39gC2H+nB4ZpGysV/t0DHQUP/Tgb4DWMg2ZLyZSkYMvGYOjh
X53RFvhYrZlj1puKoqP8uhDXkKuGT6ziPYaAVOpoVOwpI9Dnj73IE3oK0RnA4YKLfmoxgxKdz0kb
zjSmWFQooh2ohRdG91mp+5oMsANgUNoMIYKeHmdSYuQzLmOUlpmgYQ2QBTXM2b9JhX4o6PpjhsQA
ALTm0O/0cGnXKjbQbiDXk5QgCFUmTbz6UNUy/8Ea5qcwnXOhYMnCZ0f2MyjCgpEkhXwTJhV2Ddh1
ZMqeXkjAEbhij8mDjGJQuDOeZth3ek6T+a4MxtmK0AGY2iofpIre8UlJccN0j23Z0MK/YywFJ7g4
8537DnfYyB3tTtQhKeIF/nX2upA2cBro4xSbY9/izGUihTvhom05XUy2/bnBdP7rdAbRvOowhwzm
t2WXv6rY/9tOlD6ltGHf6H8gaAUci2XJ6WlDz3KsN66ZVLj96RD1hXdZTUGe8VGjzOB4vLhtfszt
CF/zeP14usb35Le5/P+j4ee7g/YVzk86Onu3bf3D1XCKQ+vsRpJ5An6HQ8msPvYN3yPgvjWhJh9A
9gpA2LjgH+Qd0/kUaD8SlhEJgeJ0Nt9lbh9dmhfXwix/q2TwhnL7+a3OgczL0umYlrA/Ph8M/7e9
7D9jUCDQIA3TZgwMUa0MvI1k7aWLX2HVgWYiCiKeE84dvhBCQ218c/aEH/pbHMYeKcd1Cr/DVEH0
ZCVbwIQgU1SV3YnOfEldiD3u/oPdRv6nggUcLxmSb8p/Up3efwv3Gr0kPcTPUGSkbBzsttxMJCrQ
mPAu2AEATOC30J2A4oHejUsom3/bCoBekHf9s+Yce2PKEKzmLBcO78+Q/mbzc2+cH1yv+ss4pCyH
3EF2OJSVGH6l9B4MRbWtHDU3BDDHdPRUftq/u4l74R/LNaHUGW3ncVEfGo0Zuyp6+Qozb0cHd80U
B+SNu2Iy3MZShZI/ZBADQefxazlvPgJG/fwFDhtW4tGKmD1kaBck/+RHyxQe4qppO70RlXqpCCNh
HMwg9rXHnV/1hxt2cm2WgQ/w+ziByXPsb15Q+VNV/0Kg/gSiFhX+NLIFTM2TXajBshcneDZdGHp1
o54gSE5lRZQQp+cQOyV06txcGi/DuawM7u5QjUXW/ieNECXVASrWqUl8UlS4OxDIS6FMbx5/PJSx
WoawR+GeCsvKJQ5d9pZGmFd/KS870ENECNVeqA8eux1LENo9oPruKDB6OcDYjlMV+ij0IThw2tZy
kvEydwhOQpTyb3o9wmvh8lmWojOAqrlT6c8Jm2vCcONcoTclzQIRYPiMvsbAksOGEbgS6+rVNcUf
/roynfzKFsqYg2E59B04LwCA3bBHlKs6CylIjCYQeQ0kJjY9dJufByGySx2dzwcKDG8ScPTYgu6A
ggv0hkdAgwpbZoll9uHBvHJBtDuJcy/4rk6aC1MiAvJ4DOkPPzPApvtXFUOJoG0WMOsI4GU7N3E4
rhRqmfjuVTCizoshU+7zPwXYEq+Yz0DoOLUGMDbVRqxMMD75TUL5wTrMdpikPedCLLzTjslJYO/P
l7TEh8+Gey/8MkcyRsXG5Ap8zFkAn+EK9G+usMJnNgZLya0rbkYlVLwmmhJG8vH6Y2GvzPuYszjM
kLCNhq8AbEhCB4twucEyB0d6i8MB8StcByBvgniZQGijNBKBHxQxWPrxX+MNpwkucDr8uczh5qJr
9hnLDiCScveXv9DJdLhX0BxsOAK0c+hvQErlXedxQ1FQOCvErxitcBA/UHwW2JXALoMqHaNLESYN
wkeAbNg+T4+TpgnQ8cB//ktNHY9fugvD+TLA457vjnjwwSdoc9LL1cMtEkgSBhQB0zgf7G+MqkNU
nQl2bie2g5ffNy3oBMsQjuZf7JXlYGEj7j1MKngLMb2VEMEQK5Nm2LFUNu6TRCyqTEZuotQCrPlg
pcPFQez5M4QRkaPOhte41Y4MV7WsgQLB7VBnXlAPysc3Gf14BRxx9wr5drbJV+OxjUoN+poGFC48
S8z/IDfEXIC81XUfMyZWcUSBhXXbhgv/xdiUeGEXxhCBxB+iBR4zfGszto1TtSdRe6z5MkJ/eUyF
c/gW+Pej/qz2ccHLyUISP3TBlbuwEQ2kBzMcc+IEigsLGV/NZIyuBCXV88+lB083Dtwl1lQIVHgv
vB47ueK15yMtYYf96gyImdBgIC0uKETIJWjfAbs9Ztor4VbqX4YWQIXM+EbyKFcFFKQlld+Sg+UX
0nnO+QJt8DHnX+enZrqDcw9rXKhaUNxIvQJtYeQ6gpFDxJzKtoQLjIiqAULGlIUMKFQywJ49VDPW
k/QLKYhWHax151jCNWTcsNhjg/y6EOCfB8LeQPzBbxp5wRtf1Ml8Di6hfrDUc15TFm0+gtoTikZF
NGUMUc7+oVQjuNj+ns6EMmTy6pPiwvM6+6d+PmMMAZdfO7DWmVk898QOcg28rQcSyVEHgNRvO+G+
63E4uvIxVgfh38DBkyAjofmS2EXdBk2EEjhV8iUQZM4xm2fcQYHDnbhO4hfWCUR0HmsqykwhFWJj
zjRH0kT75lHSZJE5PD4Y3iqpXms2/xGeSPDsZQNcShya7AgpHg87yHFPTyAz8lGo3Q5opriN0L1i
stmRewpYfYEuSPjuWPF02gE8LiJGHyMxV+KogGI+t6mE/nVdfYLj9xS09IdTFd/Bwq18A3+pAHft
MBtgQs7Za4kaACMg6HyooXljIYPUfg4pmUqhc+fiw9Uh940t94YYD1QpMZ7uMoQFURvg9j77Ez/+
+TTZ4VruFHWjATMOe0S86rifFTriOhhrQcv/XbIKoNDB2CN11WDWNOMv/Q053EsEiWe0vQ7gMEFJ
qtQKvUYsvg68XH+BgzDOQ6iNrFbYMIXTMPAn04uvHcEgZTXBJ4bNueLsYcHbx/F9ztYguD95mQfh
Esu82yao5YDq4/K3WW/0f7B2kZKJxKsnSWEltYN7wDOevytnn6QOSPo89bPGpc+qH+xIBZDnOD0U
Gez3AM0b1F54nPPxsrdUJeZ07BMxO/lqnfKyQTuCQW1spQ04cCbM6s2TDvNHh33JILsjpqQ5Wdgj
vGdnZFU5A7/twv62FCTvS1cIizm8C0AcD/Dar4JJoqu9DdMrofDQeK2F8b14uBPrdwv/slF4aiq6
8P3IQofGD7+Rd8Frsm22BYxuDIq4Cavw9JVeiwSRGRcmWl4SgNAlkmYzWKOUggp93ru3mNcUIb/r
Ti5qn7gTvovHEaVJIzHgEa/w86TN+i1+/cndZe6M1+tkv+2sR2Ryzl8kG/QuWC8FB6hqQH3Cz5qA
H7Ei58b0CYW8vjjRAmjnyMi6dVzQA+TgqgvRWSDARLTBULPkr+KSqhjW8Rh49UArJRi81YcbwWvJ
brZeFyv/ExVgoRgXgrotFjQNr5HcFxuAXmqkwcFFtyQJp6NJoSaY3zv2eDHx151/Twx/oPdsbV9f
CiUThSaLmDDS+7+R7w44i1Fjokw5oDYrPC3+CpAoKU0+GJzbdieJH52DyNEcRnG33xcBMOy08NEm
VQAOVTvJM7Ra3hnrmpfPExtiNLdKYFYYAdwVpIGf9QjK0S6Y7CN6UB/K/tkTtWVlqXS1/jAsC7Y2
iAM/FNoeN34ARp71yFPddsc7LI1ws/S6D6B/LXr8gzDNKbigA1wRfGVQFQnT5rnKCASyQ7IYuAl+
v1ezwpH7v50H3mVWd9ueWvZA0yhsiEHYsYb88j5q2iBQTKlhmLPeMNLi/gMdhnkia6C9vFFpEUrj
4XODjRyuMtUP7cWSya94COhet61w1T/pP5xy/MU9wyrTa28ka3FyEp8L6+XJf3LiI9iryTmvA6bQ
P9XXJcubCZnDM7/ChOD9I0mZTZQBfTI2etQR9ZmIgEGxxxGU9YrNTGuPN2nN5OjFRBct6lIDIIBy
wpSeoTKzfLtaUNrYbnwztmzw1PrFjjQ+BvtU6UvJ2qBBL2Wks2ucbbsMTEcG5pWQ/IghYE0M2xtM
X7UFPG9Tyg7ijLqTpOe31hWFbzPomC6ckK73NENQul3XQ1pTRCiMrgpZr9gXQE4lCRKnwbU96U06
/9gA7PDQ0SIooz+MUeQ8rG5MHfksRLcnuEYQDs+dbXC7Groov3gW2HeciVnCc0FvOTvZV5Ntd0/J
T0AKmlPakdqJ67PCLJQi7uybDORMstH44VLWVNxZRtiK4tpmmGOMmzln3Xp9K/wuiBxsqcGNuZfz
ZGIu6W3QjnYsx/tCIIzUZar4apiKMuZjFesYuKoEUtgZy54mzHAN61H8a28lt5Jhlz3ZXdzm6jBZ
MmLs44s1WGOJA6TToUD71+45Qx1yZEk3Qo654Ft8+VPqjpoiCZzsT/1pQiYkU9lg4pS1YMobdtBy
WfHhkse4G7+p/xgMP12gtNLhuPwKKFNivTA59T64mZYOdOzLEjI5xUSuNGBsuW21FLhdESj/eQPy
SFOcvswDlcN9FLYArVQljwQaSE7l9HZOlxJyMP563avPpm155rR4OwcWUSGR43bUgPSrp9iexiQm
EP+gcTzdjxQNf+QTbWGJbrDGguIVXYAsG7VKYbJ9C499pZTbn9LuUp25OpLRvWx6PHScRm7Q8Vnk
EQvvH2Cx4Yih2wooj56Su8y01Lke0Cd2h+aR1O3aOdVVlHinK5UbTI0OgpJB+WToTCnBCsqyIb5l
+FBg9NR+KjFq7VGzEgjVa/qXbTWIjXrHx/W4APx5XXrGURn9XtdLzNVgGrI68+0XrILeAC/f9i34
3qj7+bTAWQ1I2KG9yX2YoqUimmJt/xvpv5OqVh12+GfgB1Sz8Cz+JldtB08uawV0R0wnQjf4N1DZ
ZBvDZLADDY9zrttiXsajlcO8gJi2qlXuXdB2lJoDTp8zz5/CN7/8on85UcKN8zklHwXT6DGCOjL7
0/1uGd5RWN87QXslxWXlSqL9ffVjblvtYbXOoMko1t5mbAMkLDjJ5ZykED8rqPOXMY144Zq1l/Iy
rGB/o1/HnLZtUNqwXoInPCLa25B/Y8yNqPCoXYs/d0e690474AlNh88pSuwKuYCYIi1PwN0zAgzn
s1V5FskTOIOAnjVlClyht+hCe85bZuqZeGFi/3OcxbzIT3/cv+GLi9VQdwgXnmYD1UW4Yt8vqR7Y
T9Xq7XMAY4oK7kLaWbWnAVNflLOq+wq6ZMZErZbCTxUhQEOxFZdTfuGH0j8NGIuvkL2LOhbdL9KJ
gzQRaxgv8LWDwcEY88Ls6YtAbeM+X8Clw5qhvauGTPIr+KWMcW9iBi090AWDoQe3qbOUbklyAmNJ
FaKVEa9rxPVkp6r7S/IN6GF4kUQmTZllUgOmUMTNDn0THi2YM42IDXDfNquDjtwtLr5kWlH4kJDZ
EVDkzU1TPaRC3eCe83/WYwzZuem/PJtWiDQpKn1K1/gDJYRj9D+SzqxZVSyJwr/ICGUQfWUzCaIi
zi+GylFxREVFf/390htV3dV96xxl2Dt35sqVa0X2kJ7aTZ1xFthTSrhHWGw58quhCXdhCf0MWdJe
r+Gu8gFzUi2CC/WoxZijzLAP7qS7V/dwtw93b5ODHN8cPQHyKvCBPYHTguMQnlidjBS/emFji6zG
VWiPCYonul3dOoTaBk1reBlEMOMqLlFMR9kcoET2I/4mvW2rRBEpMArncbGJ6a/Fcoq/wgpvjd4d
K2yHMg2WXBcNvY51cZCeQfFDa9O4BYB9BvcPSikfD80EJoAO6lOn1KB4VDTuVVdYe/qnA2mmxzGU
vYCF6ALg6uoDVdfSmcOITMZx6u3p/wI8RGD1u807q3ev2MiEKwJ7c0OLimZlc86Qi+oCJGyfYhDg
soSqfiOFrIvwkAOfC+BDs/O3LSIWPEhbExUKJj+l4CztxmKQ+7W62+aqKH3U1iBts0bHc6eJRksa
QbdzHmtscz72d1FAjTtv0mUJvzLcRxiFY9fA2iVEw1EBSZdqyVqF+3N4ZXQeHcQA/g/6bDAz6NfO
xvgPzeYVr2NFtJLd+6SS3eIPJLps7AAzK1knQUAF1vaZoFO4gPJWlWKS/8TSiw7QjJt7demWAvpR
rgO8pdhynWDUMCvQ9I/4EVDZ70mpLF4oA0tyhpCG3GSKQzYVTniChjJzFWUFTGWSPhJUhutZdIir
uwCnnG7oGjP1ggUBta/IUHHDDO4OmplhgprW1KYBgj2d93opAoT/gYNe7/+wH7bQOB/69bklRTwj
uDy7HTkbIFS6PRg2RVWzrhpCvtBHnG8Ud2IIB9MIZTMqOGZaaqA8tRHSCR3E7FEc9jDim7uDG6oE
033v2JnOWUdi9tGcFcyr+Ie9jNYwcBZwCJCaTAP+vfg1AIKxy0XTQGeuAyFKKb6Q9KVXgpbv+ggs
lSARVPOfTL9U25yGAypC/suyN18kjPjZEA1jHDEGE8ZFJw/465V3dRnjrDPmLYo9PNGL0onvf7hI
IBo5wYqhmiPrxIQpQ7IMC5ISoGMOJwRx56tKQK7ODaLPiyAKoETDTMdUAphbPOOnMC8gtLGV6p2N
2XYwRPpr9LAqlIlK5qf4jNbToyqUnNjsALGW3ovPevN1jx0Hu0ArqAJJgGsF54FA78DGMFp9WoiH
EwoVrY0A+COTlfN5EB+TSFtEopyYZai3stBYIMxhDYYtGvRYiOg+mCSjygGQAM1kmdclrCMgmDyx
GJF5egpHtFmw1IiQn59eTaeD7khfC2ezVuV+1F4jbJp9Hgz5M+hbzceP3uL6EWqUFAY3L6HXM0Pr
4bnsSpumv+4vKBw4Bfl4sAKx2+3RfAYJA5YGgDyxq0X0JdMsBraq/vKPyxBFQNptKKkIbxbVaU4P
izEwNNnj3Etb67F4QeMTw2wilECkBsyoZArvu20xLk4PpYUQff60EcJGXuIKI+qNpCaAveHkat9Q
Gx9XV3IPP5TwB0z+dwJqdacIxItQELO2QG/pWE0bvWE5HdqnyAcsdTWAVwBEkW1JuFcqdNr5nEgo
/uEKEG23qQJyKHqk7YY9Jap3ZYRtLrouoEfCW9d1KuIJJXUzXBRPt1910SE0KLQBu0U2Q1i4S5rz
fLCUnfgLsoMpH4/ER8oc5h3rZIsM9r+nIBGuLhTavP+FqpwGb5BXbPBIHtk6U/0Nkkz+CHB1xNQG
kOfZLSYsGKInFQ1H199WfBnKobq0nNUViDk9xWS5mSDPKH3e4e0pcFjEdybZb6g8/vTi37xUNMnU
DbA64imRA4OVJfog0+3LRmCeW0tdkVcBif6mCUrvVGNbzqYsRkPSb7wJCKwDjXL/J+bK/QUi4D9p
jR2A8Z030Xozz1CL0U3lWH30W/6HBchIuqDryBngi3HvwpOGAcnaDQ5/CSDOrM1UF2nVFaaDkrSE
xR9wRPPpbCF06+MIagMP++vNqj6bm2E8w2eh/lxuASqehFP+8WX7g6Zs+b+c7ruWTd1H3PVBWqkV
8jlSgMiAqVcCOiQyieqEttlc/9AI0+/e/hhwkj0dv9oiB3TnN8XnOxApB2vb273ZrZ0XrYHdyGcD
H7vXBzqy2EOBvUFG0WGe3KnyCZZ1tRkacDAsHH58BIkvMku76XQOEGLyH3Gmg7QI2gEYBo+kx/Hi
jMov/I+j4/qDfQohGXBkuEd8QvkgUvPxMxsDwkYIwKGplyAbQDZLjrSmy3Nw60cVyjh152ovw6Vf
21gsv4Qc8d1lUFgYCJxdDBCg2eBEM+bTON13Eynt1jhhsv8L1vZ1TSjjw8kCRREF7x3AuzZyz+5c
RqCNBgINqFl9OuRvQKTIu6J9SVAoSBcHAEmy+hmjuzgjmD6dc1j0+5UMHDappms5klGzDJ0kOUb6
3DCXLwqWbISt6JnKrG4iA/xIXYDGHG22DExCWp9rYAGCDnUYnGaS1iyaLLzPF4yL70zIZNIPSTeR
kPefRQUtcqgiv7R5343JDNmsQM/ugwd/TTywJYSYcMWe4YWAZ0ViYlrB0WBBFaOsZzyQs50RPgsY
4DwEb0RtX9r2jAH24YTv/zjNd8HWIhu+MOMMIE18vy+QXLmRI4lyl3vhUH+j6jGJMPNeM6e4YOAw
QrFte4ozIAbx4wa7hOvC2Dm7A/t2mZAm1/+pJ8SLRrc/29cY7Db8j8B4UBJQ3nJg98Y3dV2M1uK/
PKkPScUTBJag49TofBB4uNW6WnjfroCBjmm/DW+CFARxF8xbCLt1CfaZyAVpaz6ZfBwAkxYKuwQ0
AEibB85Qtuhdua2uD2xMkTTXFYBoGkzq/pkEkiYFwyhIv1CsgPXceEX2OGyzXfBSYQVvt7UswtFh
C7z4Y28QqnxmxXsmIhthSpiRUAlRtm3HTx/+7h6qXIOe/NoQoRZOP94xsg1Si4qcWjvDNFTObcxp
xx/NxioZ2oNkUhbICH/J/D35U1Q8WP6O5Fy0bCSS09BwLX/69GiLYWxPrYaQH++a4Q7p2XF+gPc/
KdJoiqfI7JL2ET9w7eATafLFxLgMQQ7RdWqSvaWfKZn4+HS2UW4JzxscStBRoDDhnWKqy7GL/A+k
uEaEQ1mM5RLzy2QHJYuKQqlYgCFLA406LwrIg+fi+4Py3xPOhdS+5QjMUaOPgUErMPaLBmzVFCUF
NGnmY5lxJq9m2jqafDcyFg2U0KNy4+2CE/LeP8zMLSaayHUsvGMgFEe23KRBWkklxS0zerGVVcAo
Nn6YpPejCKqzmHkECDYH2wz5QWk20oYSQN779PrHcPSwF2zIs7QneazvqUzCf8EPwDc62XfAMqYR
7aPCr8X5mremGMfu8bCyjH4NgEpYenVAPXqFbTpqNPxQzL0qnAqodXJht2zTJvkmyDrkHAS3fzgj
NlsQ0TNuz7KTfRjQv51FaM/dQtRtxjTOCJRpShazh8cHyEHz2rpF79LvcnR3Q7QT0GcGVHzgGE6M
waPxdwzEaeNPMIGtFKxoKaLv186AOe0WNYMiq0JVg47mFpefCNBlCguJPX2x4dnUhSHFFZJBvrl5
1h/3+o7q68vf44ZhcCmKkGmDFbmgbKOQRGoXnfgfgID3L8rqMv3Cn1YaVI+LDNjAEaoXUExg2TvZ
/g/frTPlLrhUyx7T8tYV/Wu6uGR4JzW5FSqgxpZ1wRc/mUE6VSEmY0+FJExiDaRsSSEn4bxTUiZR
gcN5Dk4xvW2Dzbs9r2Xnvhlb5k18r57IddKPkR94Nlwa2tKVvNdoQCJ4b/Kjeio7CekEdFc7L7J6
qTNQydNDrmwl1n7olbgI+NUpvF7MSNxw4CsqGwXkVTHsnYj0pZoXNzUnoS8TEUQDkbJFJvPBFuTd
MgWI+pgzrY27mOxBuaMhQz+GbCQV2gw6VWIcA7iF2+HdpsOz1Mkoee8HBEXbGB02aYC5fmfZzZUP
IQW/kxBtZJJO6c/RzAtQlyM7uQXSmovKTUIB5QpWQ/fOI0tCBEKe7bfGqD/Oga8FCGN3aLp5DIPF
nfdSQAqYKreMgxerFCRG6t2evnWRvaSzPIURQnUw3a/9DeRATBrhlamUgmSYbIMXPUFa/uRIssvR
BfpN99OH5oqvCobvsDWHmzLCJWQkWgSrM2krqLSkRHdvtsNqbUKd3u7ADUJ7kJa+6h03kspsUTfE
2qvy4VxCOXI5lXuYMt6RuwMgrw8jogxhHPuMsU4BbBd/Rw98k0+mohNMh0Mc3RbpAbqpg4AQ0j8Y
usD8C0GoCJnpT9PZx0ARmITKgOfd4xH/HWMLYVLDc9FWmWOWLhkU7vLS7t+2ABbkBKc5eye/Qo92
466uTxtZG0L26uTiwiU/QA8hyMwROhBhD6VcvrBHXBbAZ0ovYsthLJJZyj6s/0h+OtLPqaYjPfKk
s4kuFPDmmLe5tYCDbOFWJYieTVPFQtghXjvvSRt22wahJ4lEzaEDI7gXrLpAdy84Zy6JUI9v2xLn
uTOH3GVy6ggnBFGW7wNcakzLcE9IhTXCApLKDj2Hnoj+TGnFIlFnN3xbHb1IVEA5KRB+gmA1GDSG
A2GLscyj1AjQxmDv+NI7Ct/90B/owz8Y3x15VYKm0M7gbIlKATSRQEkycCl+m1oPgagPpazfpW9O
r58/Jouj2wvWNBDJIbhpnaHo2F6QweNwQHrGkyBJUxmOJLjbFEEkvATZljzYVHFgyKGBKgtsxyif
RkwA90cdOPuMUcEVW3sxGTn8yIFVI5m5Uj803QljgjQSY4dYQQ5djQ9h4bMXOEfIAWyHIWPG58nt
oW8wf0B/kaYZfb5gSR53krM7ATdCgJRO/TN4BN90IjuShyVeFRAWP4RVHsKOlM3hYHkr2mXN8DS6
RpCvsIka8oMwFnmV7B+n6ZLLOEcP1yF6+LstwraYq+HWhhBndj/YmXAz6VcrSFfufCV+YEr0lrLj
lbKNvi2ydj+ARghw8hbRTuacl7YwNwqw5NAVIODUOiAtsCAnb0aJ6Hj5CTBIQiH7tskawHhA3a14
V/NYiEy4ifBPDcFpMp8Cui2UGiTC7mwxpl9Kz4hp1s2YJYcz4cugYe4wyihMKgMgFgEoziXUXkWX
JyJ+C2mCCQwuD7GUlZ7uOz8aFefwDI0aqoQQq0fE+5LjGqoS2oxQw/gLjmkSiskq5QjMN9F34lbJ
FRKJPEz+UX/z/fieSvd3Fu227/AUy1hsfcq6MDjqvVFl9xt0h7VENDZAUyA6xb9RUw6RPRbbNEBI
wR7UWrU+mbm4JhJQaVwjHqTGuH5CpqlwEkRFbs02FbRnbCArzSDh71pEGQ0pHEHMSKhlVuc/S6dG
QwuccHwUMKMON22cwYXggQUUCaEitonqEKQxegzc1UqfyAYjvpMkcmtIOEcGrCg2GT19+Vn4EGjM
Amv6n8EpIjYTXmR2SdiV9Dw4NE16Xhyou4eKJo1U5H4XOjOjI48xETWZWJ1UDNvGb2QpUwPVNKp9
qviZNF3B31oWHwa8JAnX2zWQ4hJnhzOrmHXpfBKUKzQEcaihpKZzoaRLLESqtw8EQsKEtjP9PLLU
Ou162v3Ai1EKZsIVJSmaO+MKOjZDsaj6I67Dq2dipW+4cdsG1mkuZpc9vsAfaAdFnOKxBmmQ3Fjn
/S5Jcxjww4KOqT5ONKC7hkurl6qK7DVEJsee+1UoyVEdMS++gY5DxDmcHNkOFPcMV40mbAja0TJC
I9MyQlUWjlaWiRdpZHwJlbQh4Sc1clhlKcq5ApMw8V3tbG0kOt+YTRN2J5yZuwFiNSLJSLqgJvSz
ksb8NU8gg38nqBamBO3tBJoLE3ZobmrDphvPDqMZrQvMtDjGaoiQMsAHYXw7YVgXWAKuD/0B1SdF
4ZVMbr/GaZZY8uxRH3p3xpp3ISRKloYVgo8SJWyf74aRQPogYLbMu3kp0uj2VEt9FylslXCKPAMz
A5Xg8OeV8TIJonj3FbAw7h1Nwa/EooUL5CtF9GnyxHjv7PQ+8hi9QPoTJO9EdNSuSCJIisk9QJHV
1310GGDypc3UpV/E0iR6tmG7JfkaelHM8+CU+HSANKeiZsj5mCLdi4YMGbUm2NEkUimV95ZA3+vB
NKHK5nHYojbzgNbFhkDIuoUOm+72AGQPNhKlOgphFDVBALuczauqAZWtUL0upkIp144NgjpgHnQM
wl87YO+kMoVLMkOtdicG1ZB52oUHeNwbZvBA5uYhFEOF8QDNPEKJmCWA06LXmwLvctAomNH2YeqL
pCTHJzCGI2GdiAbKXSTkBvhekPYh7my/1+j21ljLL+fSWWCBblvrhi1HPMfImfGjRtD3KKgy4jAv
9szAqaDDVve6jWe3iy+tnyMw0axNcppPaTEBD5HaJIAFCVI9oOz0hHOYTBepqWdNCKCQH4CPKO0h
q6NYtzlShLgbunlkLphWhOeu6RffDhkcgoxfl2z2inxoEVZSz6dFDOH2wmYuYOgI+xQ0PLD6ATSp
rwqVE7CCD0qCd4g1kxsS6Uio7WAf48TuYvQH6+JJHxOCfQI6/AGspfayM/KI2yxH+hxUb04F+kx7
xbCEY/0zPax5sgAuHAHLvwiYuhxjASWwNSRK7FBlldF1u5NUSz61NYbXCxybidXfIdHHvBdlAygL
RdJhx56EYbZ0sAV+Sg3EkQHYRwhm7AhxNk7tjHMaiuy2CHl1Sdbg/Mcwq+SDRtEDTxjBF3jkdPkl
0XNQ8CStjSGJzz/eAXTWhS1NwUMRdYUokhK3sdA0SGEs+hI2tVhICsG/cFecB5zKdRJirISA6yAv
MMzY/jiYElQ2ovJ/lwBV0ze5vM6ZdtPVMr1Jj8gA5vTBuYj1plNPvkfvIV3BNxmS6uG6BaztGbMe
XFnhmDpZuxvVUgZ9g1CIbGBVxNp9Z9e7dNr9/ddDwAeYdmY5jxTqM6LiZ4dLE1ih5D/1qDnVZPHS
LoHpltHQ2TOUJUIsMRQsSGpM3LeGdf/SpSWdi6gddFlW9yOsF7S7MxoSprPbUplJyNE4gfagtrpf
a4rDciSAaajcUs62swN/ISYyJFf35kKpCwTfo1zQzZ+2JXEe3inLdrAZHv0mMh5HxXQqowmEBCh4
PF2QQB+lLpp62oLbZ3ycSrDdeQQZUFiEembvBi1NAbUlWYuL8NrPEc0KdV8RQejPcr5SvICMAx/7
yz3NrKwNRkQ716RN6BizXINfjzQF6+jFTe4kFwjCMWLqXebt/w6YLdmD2mQnW4hRfnX3QV6SdwSK
M6FnrVdea9ySniMHEYyfQGaGcU2utjcHR8sCTwqCMTTKuBTfNsGhdv2SHplgJxU1NpsJIQtSrxYT
BVbYQ5g+mCBQ1p8kwTZEFVTzdgbwpgvSn8cDt8e6Z7S+3IutAgA8wYDEo91GbD9yyEAhznW3wYq0
RZNGcLujcQxSmcAatqe1Cbk1hVHoEBu3b3vPzoQ9Xecl2N0PgoA9ZhuEX7tKpag8rznAiE4gEQ4Y
JdkOeVDvwDx2v+7RqGOwnkc2PWheSbOJAGmje/d3ufk15SPOKTYLPDLMLWoDXtZuCu1bKc5pYimf
BSzwCBtp7EAtc+BCkJMNaQmRqRYqa+jo11cMZHrjLQElo/FPUIAs7b7QjRQiug/980GTvcOLooEh
teWNghuAT3BKOeq2jIHgoYrurqOouoAYttiu0yuYnVdgnpMAPeoT5hPyq+KGQmZv+6fo67NpGN3p
047eru62CN4FERfwYL4IfTzOXAOlTkFnt84KdMFGxhRnEJ8cedpOTAqocWBCbCn8K6jKxUfwmGAd
x9436vchwAGRzZCmjZGNi4yeRXucSDSJn6TYyW3U6x5WiAZuWTQ9X+vYNnkYZ+cp3oZYQLiMwTCH
tOTdUW/xJCC4pByyFGycd6LZ5LCnwqTZqwYwGuIWiFu9t+PKiWsgUcBs7yn9/V5LSQV4XNe6YP1s
OCjKQPMig/iHRiIkUSoAkUHEZDnh8ExF1fDu2rxQHpg61EgKWjRWRVyJRnZAp4HgJ3XhoUvRR8fs
4E9+KWM8kScFiCmodd2f0ARBSpwR7Z3LpFXa8RZ9Xga/wwjX9ECfCn1NSnPiiAjRbbP2PJXyBWR0
BZhJ7osGiN1e+RgJ9ITjsB2zduvp3RUYlPcMMPFcJ4jmkPAh9Su5DX1/M6U/2pn1mXlGcoSq8DtI
EhMxprcYLcil5VUXlWHJ1aG6uw3fggYvYAWSJf4yiYArSLDolzNkSq8OGQ7GGmT/3pACiLipN88C
zgm4q0snmP28t33RVOa8lDRrCe0VfjjEBNXN+W3BLtLTWB+glNR6iCcDM4wEKqAN5wekFhuBXgHD
iE/SmUeBVtoR6YvtQEs+LHsUkYzKNP1JG3OPt+TuFInYI7TlLAGgCtKW3Fp2nXJAVBCAh0RGNzDW
W3obCAzM0bdDW5D0WNUKu75k5gngDInEF1qqoDBSgR3pfeXYlgy2wCgfW8RGeUKER5tl46NLylSE
8PAlrZQ5hbvz3pYwdWl6yXW+17xKWFOBIsYguTDNdTUl3tLo588HKUixhA23nk6ZuHGR6LKDa2Da
0Q12HY8UzXjFaXlE6BZwfZucyYrqC6GVQZRQ5x5CYfzcw2UkxxLuKKzlJLn8IaiaBoA2vDEwBNcM
6aFKDl/zxVOHdSqwI83ELTl81+/+1VS5Huaqi55dN1QBTup0kwRV3ocJt76EIOnMTiMq3mjCggEN
smA+LLnLDUAwQoqcBJxyydGjFGnad9I0wh+i9Y5joT6pCDNI0wtwAFOPMR3R1QEO1x0vd5Gxcjy7
/0ukMjFemUwQvGHiiWKJpgUtggY6EjzaB8h2rSt8QJk4MSKpQF1iTpdzFhiBTkjpYYLN4tnH0f8L
gpQS4OkTTEzYLkKdwt0lIWD0oIP9DBEiQDNACop1d07NkFJvdWpR7GnuwqE6oL1i9DJJ/J+0NImt
4o6ILK+UjTzyl+AuCe0CGk0t9zMsWbL8NToo8itH3q3b6ht9a6H/dkKU3FCwrqW/yqc1nrSWsJ9h
htgHy213J4LxKFZNviaL66ByCl5f+Yg1y0k0zXiQ0t2fXc8sr1mLoQUqXNOBaHSNyOjA9musTJRc
580xSaWU3ClMXIf2xrNPKsVUKv28iE602zUXc5CF7xyoTLlMf96cqVKo9Yl3QyoEFRGYvQRT11EZ
m5NXe4r5c9fgMIEA9CF3YvcGuvsRr4ANbBWgY6MrbSS2DNSIOknopDHflXbExgSUBOTlbRLGGYqC
/fJ05NgI3g9FYWyk9x2QF0k2sZnl1Xuu06AcS8oS78eItIljFyhtKxqv5qcVyC2nrfCbuEz2DmQb
h+g/2Aqs0IDQ4bkc5WLMRFrkAQ5wvLE7b1Nxj3eQvQaRS2lXuZgJ2ZIGtrEy4+KemDIwEypQNozE
Ic2NKaWzVMIsaSbYbdSUSGSX873zpw8t+IgUY+ADBFwmFe3mWFhe2RYmMwcrIGKJFQ+5PDiYQBKU
W7QD1WfIp5N+QgFcWdsxExrm4BY1h88IbkDK8a+Lvy/wJEWqlMVPVxqU8QSojge5nD2dRthdibP8
dcRRJLot2Vn6tFsZPJMjinIRJ2hhYz3XGNmJMckD7ZK2I+4hcdHJvzDOd8OZeMmQudYoAPnZLReC
YQW5krOV/gaX/OKx4Q7Ge3IvK2PThQalIhJiJwlFRRbV3Qzrc85Vb8uIA6gV0bdnX8HWWUH8lTU6
+VROx13vg9stC2GFvEauVuCOMVDTTEObBTidIxvKgOCUB9FGzhqEPUaY+hmnKM2oPw7Oxvy63vvs
AKR0WAvq7IE9yK1Sd/8CNZGH6CKAF3XwbEGIkWqC50JmT8UIeYaqGQdpOUkIsEB40oTDTYgEmvct
q5VNtXhO2FateHJcwZe2IzBkqvqgIqwAEMSHLjGmPaIvO2T+m5slVAYFOvSMH7IxP0OTc6dBAMhu
AQigHJasz/P/7gEnCgYqPv3nTNBC9k/4q6QYU5Rsg9G9oMkqoscrX50JdkG2RaA/dLgSQZL1OccY
aaBaWgRQs+TmWBa/ecmMaRJkqWEoi2klpYHKONF+r7Dl0gFSmTWyHBZ+7kSQpJlyzEGv935AhV3B
YxaqKnWLzOC96HPIaNer3f2OmwdPHKmCTLBqSN0Pm1Q4oc1iJQzlnn1uzaIx7F5N7uHRcSGvqIPI
afPsaULpvboZNgZ7ptqzDyzJq7P7bD6vCdsKTyRpo2ORCNPYp/F6Yr4FcFkGtYhmQET8X6EfS+lJ
72Av/c06KZvugowFjj6acDvkrT8iZR36svtF8YCdMcHZTBH3WTXSbrj7qAnRlqJxVP2N6yMYRfjO
dA0cdfk+ezOs7Crq+M0unkhjGfrNqav/aIQT/UWEFNFlPE7lRSJT6AY4Yotb2mtC0o1WE1wS5bde
auDaqxAohJQBh6HKcnna++5lBlkBXu/LBXSfkQAzssIWk2yPCSAy2j1BD1tF3j/FOZfzd4ivU3KV
PjMvny26lW+XxwI+dcNV2QSgKUsnoauIwBlUDmBS6MS0JmsdTmUwTIYQb+4nPDFQdECHVJS8MNTs
S8OHaSKZy/DuPs8bKIgDYiHGdiDlS3fy5DeRzWJI6O0+XTaNJC+PKUgAAHjBr9Qx361RUGv0g4h5
jDKsxVr2sya3YS0n1zsFPHJnoEOzE4wasTO6K0LjJwCZveG36dU6Ok1Rdx+T1cJSfDBTDODKY8Ce
FezpIn1SiE1NfpTF/whKqN8y/ck0DFRkOAEH4gbrioGUWgcfgYRXX1Tq9XdF+wbhEryLT4vXVcFw
QWHQ24/lPCu9Q+frNX3v5cCbsduYzijN/fDX1xMvzbtfh8Uo3BOuhhtHZyuGWczv3DW7bQUVicfZ
aZXr89d9MZFE292KdESfvNsNrWb/PjpfUkit9hEJ3/TrHJAAvriVg3gbEvBcFng69w+Hyz4xOFBB
jr/f/Ud8ct6V3bC/oxt9/Oek5TMNVM1QRf6aw73maKh+MdkElmUFRRfJZSzLVflwz43E7BsmrLZP
CHOGx47+M1qBXqVQltEgkmqciceOtgytb+eDu205/B46N2mfuhdX7D9lsMGsoQ9Rah72y6bzgmuv
mkFBemBbXzGJMyE3CipQ82uncFcw+0DY1FWONWXuXugTa40Bh5RZcy9WRIsYByNmgVtq+p5dbPMN
qRl93gDuMAObMKVlDNxiZqx/nEGuKBXE+zEV/C7FlhyAy4SZiIhIXTp2bejrvN/WkOY5+njo71d0
hGmsFOqRipVzA84q6d7Zw37XZ23JamHDatyOvHkRrNy77xZx4+R+FxeyNG6OCSRF6Sfe8wwvgDfA
u+OD+e/cYaKo+WCACEed6IYzETujwbcdWff8eU6P/zevc6R02SynhnT8IQd8h1rNL9a1OlH55T1N
53OalK+BQUPzsn6UC11zTQjgTCzvU5NrWz8+/qs+bMKMQEOn7ZVQTtCgmuZHv/7xrwZQCWPK+5tv
IdHZN/4O6Rvmz91HRUOrgiPzlmvKtt07aNz8Qx9BpCZUvOT6dA4QjoHncZ2xQj1HOORadyqEbO4+
Mo4fDacw54XYYX8HBmyOXzFkgWZAO7/4+PcxqidItqO1EkKQwMQiPtT+SMBou6L8PzXQBorereTY
B0BsQFvHpf044TfaRmoVOLJjChncyqhisOTVN99u/eVpl9nz5d00t0DQ2IrfbW/3IjG28ri5xG/2
GL2tcGeMbwevjHd0Sm6h8XWuXyZhv4553Hwsy7ZepP0Ig+VLcETWUK1KtG+3OvoasgDUKVXnUzhc
wtvslESZO6o57u6KpFxUFN6r8B5GUP90URr9al5OotkK33XHrDosGbLjPkGDXvQS9bTgYg1YWaBJ
JDPIFDMm0BJclbdSIoMScFaSutXE0AqCx4E2bJiSk1ZPx1g3EP97OvmrV+Pwqj+YtfLJoZKanvKy
j7TOHwLG4ruYB/Vn1IyKxZ2tTwDQ3NNCJFoAwWRkCOyDXN8JdDRiQp2QweBNHzrKnTdUCTtyyzVx
SBwjJGTehfOTUm3iFAzjfXybYz2mc1yzsKUi4hkKCeXJXVw71/fg9Xd89bY5N6rOfePmIi7dHhWN
gh82ptcWsY8XaO46tX34wv+cxy0SmhrSIkz61em6EJQVMf1dRjsQ7oJ+47OmTC2Se4O9xT7gXz1e
g+87Pr+9w2NcK7p71KndY/poe59n76cU2z5G39Pg2gr3X1/uoqZg1PC7rML7mHdQoCLnHGsoL8F2
eqG3tg/D4ta95MGlctuFhxv3utA8Vm7FMmP+bdcBomADrdnXuw7Ksj8q+h52qWKBYDJvQkDklSJV
3zU0Nz1VrtbiZTQPc2Bf+HDk6mQFOePOmKMyfhEh5lKbVLsO0xcHt3YaFO3u7dutB3wnXbcWc2aS
jVyacETJh2hDMCTd06uRlPDLq2Tzxz6/+2bXP/vGtB7UEPty37r7LkGx9KPzbPonZGb0xuxoMqPV
YRmhk1cErGCi0VeMCVMLJYb7+LQPj1ZoHgcnHfk90WPND/NW2/vugzaqiHVH11ji47xMj4d5482c
mf1sxrkxvjaG91ffaHvLCqWOkVaneWyco2rWvPhnNP3abom03Sm6XBLzkZan0YNSZh/eKcj1qKa5
7SXnZm95dK9H/5LPC6D143HyvbnaPlhOLk2//WBqs/NsOUXuPi/O/u5+3m6BqjEISpUt67Pmxye0
LQn1+rv3MruNh9PU4h0K7MjjoyEOjG71jsXw+UUBLXyxK7FENjjB605+2dxRjl8mZjvYMzZKeyuP
tQJy2vPi6h7a6Ddltn26lresNNEvKt2b5jfRjS1dA0mRMxPFCDA2RBct/DwY3G3tkh06og9KqDd6
jIzthTREkMrSbGwMNKTPOde/CMModPxb57+LQcPEiW93imSdWq6RaRWFLCcYp8O43oJjw5x/7jEv
h8Ax+zetDfYuhKwdCbTblLEV0uxH7mUkO8V90X4yo+1YGYNSBwZ2RYl8rllesd9Uz047OCN69Km7
TOvQPG1T5SDpD2N+yoBPvbG3N5d2dG2h8VjzK4tVjmqDerT/kGR84aRIA4+DCR0m1RS1pipAFZIF
B3HZhlbcNgK8BWrRzn59nTsTwA/VhuTFQF6oD0WjdJ6rD2j49nX33rpqLwjMtwkJAkk1Q901w6XN
RL3k0L52wq97PzsPpPUR3qq53zqeCilhAim278q6uI1z+OlWmr9vepqHdgnSHTVE7eiZ4A/A0Bds
/HbnUDl50TfDNknU4YEeub0qXt3nTkz59s8u6PnqMqSrNSpxolHFy+G0vTwX93b30YRFv/tMCpHX
bZKrfq6zUvcqPZID+owADqkHfiJlRyO6HYiDyML0SnU7MunU6n7fLofhYXEoPDnM644B26N57aSc
REtOK86ptlCXSvzPUT82UTXyTLQ2ceV9B8S82v7vXqw+j2nJOc9JLjT/Xq4N642hETVOvV1jCMW/
Jodh3Fom+W6AntbttPjUVmXTO1LPzU7HjrnbfInvKAK83QcPu7IfBN//k7+EhkISjTJuMCQpTOlz
ndBxJG5IsN2HDxTq+yirFQnIjnPlrrneq/MACYWK14IZA9XmxUeCDhFD41di7tSjVG8ma9NcU0hU
PZnuwBcnxoL2qG4yIAOoCVlCZ0AQuSS3faKi2Qe3AQlE+bVv82oh3lh6Zd8Txoy/fyYvJYH3FZNY
HapOa8rp1iB+0dtt2I8+b6uMucPfEATf24xecZ2YKv+kfpAjFgBwaPKZZ0dzrjytn2lWNT4BeWmc
ns6JsVuAI9JIHLM8cFC61CDqN498jzEon1l0j6v48czIz1CFiom3/M3NMCRmrPchidwh4QSjqKF3
DxJF13DUUMsZSSMf1kAamDFWvvjsmOqdPjlBySQ98jn8RprRl3wQVxG0uW6UHPCmz7IKb30eLez7
K/OE1BccrXyhNr34lFPBHhKCqOBoTgtRli8jpSXk2GbQYIlz5vNm+ARpwV01TgHOd9gUOL4X8s5w
IFsYuArwxkikmlNJUvfuPiRHOPdJEC7+Ht02TjOGxf0WvjpfGLRjJmekW6pvX6jJsiktNl8LJ7Ju
Dr9c7WVgWocYLc+Y73im3BRzeiweuMyMIFSxCa4XWbIY6hx9FvDhwzV8wxcKhUm6jWqie+vsshYB
E3GLbUu2+R4OBE3sKv5NU109WUVeRYJ9ktFiY3pEI591tXwobY0/6fqzfk+XQ2p+Bk7n124TBHTZ
P6ETIvSX64AUH8UHeTbPPmfFlZUcN8ZcVL0lf0glwZWSLWGhQFIjCSvWDJBSccdT1BJVjqSxSKfk
mxoyIU+7WpAIQaNrIXkSwXagO9eSFeKzzM7eBXirWpS+BJbk8NvsC4gNjAxwphosudIvAI9u/R3o
PNZbo49zHNSdEhmSTsszeb1ck8ZLPFB23NGD4epyh+SMHPlMmYv6kGP5DJQhl+gaZ/z2ljRbnYZ7
CqQqYrHuQCcBDwiITBJrypTFfwC8jZts2br3oyW2DbvZEs4cgYGr7t8rZT0pvKlw/CsWuFpIixXB
yUvPSnaDgr5excjczVD5/D36jEzVAPMzvMfgOocTgIbbxT0zfvq1C+Ri5Xlj6CD/6xszbbGgBHNY
pN+F7rJyG/GtrwV8M9GCbOdXQ4PCtIYWcBeLTmYva/6tyzjg6PECTVO5ocztC+RQc5bRPWGVaTZv
kqdPp5E7YnIUSabGqolie06wymmSDiqUv9vqkZ0CqjLN5u8G3R7dvWE2iD05Ba9iD1U9DDLMVXty
wpDELjkhOzXmVLjaNsSiAjs9XmlCsCOT/EyXPbwacpsqYZfdlvYZy6WJflP8fczQhseZkSWCioSs
KtYZL8hDVuDL00Aj4MYFvMvg6z65Vvfly4+zd7ocHXWk40b8E6pIr+XxjPY7xrB5jOyzOtwYuYMu
S2SnoPVynVq35XGJWrexug/bE5Srmt6n09z7dYelpD4dlu3XPgR1Zl74OXkU6tXjx/6RdGZLqmJZ
GH4iIpSZW2ZwnlNvDE1TQFQmAfXp69unoqK6T582TYXN3mv96x968fHvYb/qJhqcRz5avheXjulZ
2Ij37XhXHpYEoCvkSS/EVgOPpOYJ5O948y9Lk1cq4jOJv/2sS0RyqcXumYZ4+n1tdvXbyAzJHumj
O38lH2nsB2Nx5VU6ZxcAGAqvWEIyyRKOSqwsAkZIThaurrGE1dpcHXfwV7B84jHsprxhvWSVp2KZ
P/DcGz/21pMF+O/acql0nzuvbIenznL4+c/RRnDPcys/nL4RbhniSv6yp3Pe00UNAJNef2XcRvJM
v0h/NeU1Fsnk2YD2mm7TBcXDvxXBzXQ1ksqbhczzmC4+uDlblKpOdw8fr3CAIeLaYtcmVp2Cj1QI
FIdAHg9HTXF4tu9898RnTeVRIc3MNqh12/oe5NrlfQccTW0sM0SDwhMNytn3Hsv+e0t4fW5Fj3lp
v/uTfveHYEEiXKXNx8lnpLHgWpk9HIqYlbPv44SaLOr+9C4vj4QZV3dquMR8mSHVTYUDLtOKLg/V
5qe77pOHg2PuraJRXedt0JKIRQIJFhmwmlqnIaImCKb3apvC/dIqTruHp1jMCntIlvYT6kxUEHNz
R87rfcrOGeQPPsiW76PkO/kGfxT5vV67Mo3rrzyYyqo4JSwAb8ywsV043D0OdzGGHNQ09t6gCKUk
fuRrQL9LgdWKZCdqJLyL1Cm6CcFA+fLzazFR1dG4rxIf8gFHw9G9lKqLGkRGL1Z8OMvXg6UqR7kc
vt9TgEsBWQ9xvB/Gr6Gb5dipSRhRtZ8wu18V2EcNIeKDACzohf/ybLvFPun1+6Zlfcw72CWWY8nT
jsD4LLjdKFGL/Jo106xwj68/spr4WHsAhPzrGvvFVxJCKP7Mp4LP+Qw1gP3cEFx7MlU21a7moxCa
47CxMSR/Fv4FBi3GIU7VOHUxTnwtAZfGX+zBBBUQSuWBRfILb+BPiCSBdosx8wiga6Qa0FmyFbUl
+/Su3uA80iM5o46BIx7SuArIpXXpl9E2Xes0Jqn2amDtPrkwoaypz9C0oiXHPd5ljoIRYxU8Vdcy
txaT5GKU8BGhGCwA8kE/odztYUOiznzsmM1Y0CpxkmRuZHfNDIg0KT14RgxT2EfmQg+2e8JUcRQd
txo7xe4H6UfJh3Fa3Fsy/sgQ9to779kAJoSWBQmbdDFizIDHw0CQky6F9yMHg1ioi4kTBbNO8Wp2
3s1eyDMT6Cw4Xgj63XvojlKdmTUa5OrODRrOzAPDlJo2LWq8m+Lkhota+zM3ygk2+NfnHVD2gf7a
NT8zLfHqu2/AW8J7GNLUq44ApJJAknwFag9tGieDnVqbWwpCnel2UyGBe7qlYs/MuGBfdo6YtaMU
P317UiiQXmA3bDe2maOoG4ZfBlXYUQPBvs/srnERGEDJpZt5N7eCdeesSZejIMqd+4xHuf0IzK2h
XOc89I7leIire1iums0StC07UOWBui9IOsHB2EmNiVQHpeINJnkZUDKcVOze3ASVXitM0xXOMl9T
aU6PAxKpHkSedUJzaMHz9zqw3/tcE/ZNRPIR5XUwr7g6yO7hGOfhucI5HrYkceQIvc66inOte8Nr
lm8lnSHlvywftNjW+Cr2uRg4t9+Zhcq1E/D2KWV6lHGfbV92OuGONCnxmUIZicEPaWm/JE39i9fp
LOIbyCvjE86Im9FbyNI5xbL9AFqzEyyK0jAHgkC+51ebdb2qJu0GF3temHtDHWfddZ847TJ1Hnjw
nx5kBeJNaH8mjNx4eJyUCc4R8RqsPFqxlliS7YBm9wfyXl/ime32T2+SD0NiflIPE571TBtXzlpA
5bx3RknvR1wIf/1Bq/7e0RUgTdtVIiir5gyhSnXTZIKvetN42OELGll1998sG4ZT9+eFqLVigVtt
jHB+h0Zq6OeEgIAwgzuz3kE9GDe14UODy/DQ42Z3eRQxgac88BDV6j8YEqsKuQGn9+a+zC7JHnvY
oqP8gV3mrHjOGH+4NRsBFRyNiCk5t/sIgFLHr8PrOJwxHnE4eoUYG+UTNQhjKTHaE1ZCjxXTW2OO
SOkP/KcOaBA2yCMI7Xp7mfqnaVjp++bHx9dfNDL4jV8fkfz7+d1xBmi02fY/C19opSdztrMMmK/G
BhTt94bvzRzPX6qc7XNknVjRbo0Ua0iJ6Gq4RYzr7X6XOb8WSxzP5KyPcbZnvJHNM8Y0ZVC/5uUN
KtTryM6N1n/5UN0PsjEgyiM+uJ7B3aDcAnB4wEdEa+hVnZcHShXkEy7QZrh7gz8kn8Bamlxnp/rL
WnfNfeRnllrnpyZ/mcX0XP0f3s/nBP8vj79Meu9OGU8riCWRtCTT4h1Kx3+q6jv8i+CIIb53OAD/
6NcaTbYBEgx7EKtc8RAZmKFtW29oCW6GlHhlguM1cYy38Q2UZUgA0dMDZcLO2cuLYPKV4gMBS4Yt
ogg7P4Mk8lOc0HkanX0+Br0Sq6i9hsGhyzfEyUUgIwPn5Vq0HCLxRhBGUUDjRocHdWY//aS2Z4d8
Wdmp46+TxSx6hGRF3dkHitPPc/z1hc5X3h5m7F6Ve26gYtmf7fE1Rm+jejUftidvCN7P9icxHUy4
+AqEJlD1iZhLC4zcue8P3Zi94+Np8IAfzgFbW+iDPG0x9XxESeseeMoHmKk04sdmBsPGD3SibMoc
kaw6p/W+P7o+Oi4I3SQnkegBkcEoBwbHZSq+7c/b/2gIBbRfUjMEuUjw1QZOtX2yX+nbA5dRJoQR
UA0uEFZa7xlx8P9yG6kPcXSxE/IHe2eEdWiwepM8jT8xNDa0ixwuZ2Eu4G71Q0+l4Fmr0fEEYQ4+
DHuCmIu+fn+U38dWR3DaolLqaiw6C7s6FUR9Pi8Q9nHrfLsijaJYdnQPvg6Syv9mEQiFcfLBurw6
nIkY+smWh2Yp3AQQNJGmyfb64NZ8hP/bgfBZ/lmzP4IocvOZrflNLBjHyuwf7UIQNlaXxRayPjdn
JQwB34J1QzQwg2vgYliNkLq0uRLJ060Ulv1q22MPyrAXFXtiC8aosgYoz3inUOZpoaHyBGuox1Lm
p/w17Nu69X5GmivkwLC2tszWWxwvv+5hBCky3fTMqSC2QPP3GPujWq/FzdjCorjcfwycbccM/ji6
7cHiJYRO5BLBFMHikeF+xKuuMng95K3M5xegS1gxO7+JNuS1hNHxdOAWK+AiAimHilJihkzPAVIj
BaB+GArt8dE4CZ8q/dyvBDzBdNZlOksnEuib2lVLyEiDeOIr45mwglC988EccrTxSH0m3+iMY1NO
AeGIpwsXd2beLTXkFjo/QpRkeV/LTmY5Mt+ZLCtNWD58OH69nJfXqdseV1rqKklQk3HhSRYIKCeX
mtIRRJJ+TtcvLAeeR6S9ToVBGGCCMiEHSj8poF3uQcvswbUcb2t3MPBai7VvDwwbBJfJisnEvHZi
Bp4xjaoLoVZ3SZZjw7KcDN/w8e4zhp/bLZwO9coBStNZn17I4/sQW6g7xd39lhzgLioGVUG6TvVp
ZIGC9AjqxzzfFeEg4HydWJici0fIsN+/7uDQ+QfDNypvmM/eeD0dzq/5ULYJjoLQdVy8+bIPh+O7
Zxlu1hlSQESovfM9D5jtAk2RRAgSPfva6dNePw6fv2Eo0Z8ycB06Mi/5sxpw5yD/kxinY7329Nfd
6rn/ynYDYsKRnjrHuIw0vwlwxHpsaAzDSvjoF5P77D2S969YxZTdnEuegjmgMwzTFS4M9zl5n2Dy
dLw8lOckruIiZqJtA7uj1eGdkzAPnxlOmZp/W98uKptTTl4rLikLsgLZnTm4ybk6q/hKnD9UqvZz
ZYDGxtIUCcFzpCN8rJw6auxuXrKFNfYjMIVwwEt9brc/3PHpfTV4u2yYMU+5MGW5ud25CN47rH49
8cHufPCb3531OcdJ2GyItROblPd1SdaY67HQHyYnpXU6oq3vP2pAwuj1GFgziX8wFo/Zt0LYViS7
9/ApQxqb219xllx9l81S9ijYhzfQvgEwBfVj4VzLicazBXrkmOfMNeBvi5r8H9EwjXpYL2Tncdq0
UzN+urf1K7LOt5nek2WUBFlgRiaA0qTa8KFXw7Bxhu7gxJ56aGzuD9s4eZJRPZY9k4ude7L4Ina3
U+f1mdBF7znKxnjcV64MdY94Wu/FNj8fwKTMqWshOYy1BYzPqBylhGcc59lkmNipW48kj+kkT6vk
LdF1HqmWraUxJbdqJy63dV4//m7+e6SE3fxF2Oz7R/p9cbnFtVdIWnpe6j2kCNNm5Uy+YUuqn1M5
EieC7mReF9bhN7C8R5CZHrOd+9E1EaJPXuHzXO4MCkI6JxqZJVNErw4fQbp6hZpnOEe3Y9QFLDep
w+eIZJs5V2nTsQwRGATapEG49LV/B9EbCxKUt3aW4cDvMOZemDa1DbV47peQhc939+aLmI/veqZf
MQIBIIig0hoJKDdreJuc33PBRp6kBDRX22Q50XzpaGel41cTZYS1rkwdSgGRui9x8I4+/9x+sK3k
5L/VLoWFGhNR+/aloVtdOxLGbzSvqNliDg/WT4GQkipvXngMU0IUxMI8aUEz1cKE3N0mgpF3BNMl
OdgRuzvGDUIxhOYq5egQY8Ywnjo0+HYeeezOiIdHbOn/3gwm4tWJ4Y5hiQr9jDx51JU123i8gaNF
W7qA8r0Y8QIOiQVLEUs9ZI2J38BJYniNgN8+UXlFiCNiqIP/RHNuGmcu+s2r+AT46MB1RYI+Qkxh
IB49Hw4ISztXTh1Cc+WHl03vmJ8RrX6cJu5eKB4Ee34/ZV4MLDGMTaSy3KBd56VTJZYhhADGCsTC
tPdWILy3Q97754dLKPbI3vn5OfAcCrtcw6YGoAXFQRVpDZoNzGxGOAFvR/wllE2YiHxCKuXVK9iA
EQWU1sJ9nFZ8AKsPCeo/L5jJZLQYLWLBW8v9ARJMZsXvv5prCW+VV8ZNhPEhVFuOPo7yjlREwB5O
W/hXDgcl76MJ/ZCgVQP3BfJkQCMtRJjcwkHQ+TpC0FgnOfQ9w9N7Jk/ou6fb0fbtj3Cwwb+mxgBl
EOiMJjbQqlhvbfyeu/CLLpQKKGwq7+UrK0H83VbeVkZLhql9wj2WQiv8zrYUqvwjzlG8Y4auxXoc
TbhwJMci1hN6I4CHmVDTJO5wDwTqDeeSL42FNT6DPUiVEBwb/hWEL0Hy5MBX0Cw6J8gCJWsFtwpG
+2Kx3fnWOaQwPIcW15LRtshLfQaQhAJRuLGisG0D73au1wvOqQgCTI/alF8EbgBfSvzC2h+uNFTc
hfdZDBgdwkvHUTV6MHcm5ZsgR+JRvQ+0o6TxOdbYHvITk5N+hHdj3Yl49QHpUO8R2nFa/s83TBYf
xXls+tcy6zfDfoVnkzzqfhThG3RzLtiWSyGh8xGCAmfL46Ps8ZmCs1Z4l+Ecjhhs9ZffxlXNlf6h
SoITqi9SdkXOENxuo8fpX8kHBAKicKrHIHWrQdy5yk+J062KxUrpfudbCBrs+E8u82qFjEcj04TJ
RKAAW7N+4NsucI8ezoVQEZMy9BKwbLFsIPoDWqpgEd8C1LqEcVKM8WzdsOm4hqzoI6uerSj06OPc
N25/U6451/qyuAgCsMU6Z5XDwXKvVFvhajoVLhk8uu9AJy0YviCv+fC8wcxiF0SbLSJjmLsJPTbk
frEsqCnhfW90wHWTJIiP23kmb/K6ltth/GD/n3z8dIo/rLPTJvqKnBi79ZUAZ0zMIh/jxmf6zx4L
r2g+3rXuY6zOGFNhACmvdO65D7fnV2RApVMVEqUW0P0xbKv5RaBVHbMa0PNsX5AFy3SE0CoyqJP1
cSYypZgLS4tiPbzWJ/XnOCvG6Ul7BISTpUnK5T1NgcVJlMr3t9HAPSE/MndfRhS5j68CTMxjgf+j
NE+Eow/+H3+3v09oRW2YrHQ4Y/seBUsfYkGDAxsOMWhVzzDKptAPeTYFwb5AFOiI4YPpK9tT7fDs
A9GLJ+KxCol2KBzZtO9xjT2gOwRC91SKACaZhZuCdakYLzB2yUFMLmJWQiVAmgMT1m55C9/Tx8Xz
ylOVBHtmEtkF8LmPlG0v5lxDSJQhEyf9K8gu9Ag8nXq1exXj983VuMN7YRFrIX8xCLAOMs23ZqJ2
pAeCUQiX4b6HfTixWkeim6l/38r4Njf8I2D8akBBhgZ6ltnKWP+CFDtPqnnVbqBgMlOp3ZK8J8iD
YRKa4vR6RsovUtoC7Deofw0mFHeSHdIIKTayhCesSyc7UzRT/6CixOJHDpKp2A21ubqsMI6bKyWg
mlA5tARLrtPNC+UL9nmXO6RNuowncCtEZKGmHSz0zXGTpH5+NTfq4TuXMMOBvgC9CiKnT7zLd8UG
uKt27SjdDGki5xXoCw/AEPflOy9d/e+Fxp4DEIhlCuNmSKt0JEzlURBhViWNLZfgiPtCHmnmmMvL
0BlSZynibrFJ/pwh8Sjhw1xAEcIzhDksbPWLNdeG/h3TLEww1ij4QY5Bc8BKPiT5knftLuC1+tM2
dZ0NNwvRC7jBObyQClDHXou6Q1i9IthyoXFgUoEnH8Phs8TRp8+l+YfR70EMZ6Ur0xeUChuRUVy/
nXY16FCDozxfMA/Un5MjLt5Ys78iJoLPe1DeJgMme13c1HsEkMM/yFKCA4ZPMFinR6wI08txGj4H
of7jMVTdOOD3z8UmbuZTZl8ZvEq4melS/4UOmpsB4YUF6k5Ex1gMPtaqHx9HzNNv0/62Jhr38ZrK
WiyhC35Eg+/+BQtIplW7eTlIG8dSS3Qik9EPybYfuO9aPFCDmv/365Y5BCAfnZEpn3QlUpEpP+E+
AcNHX9W9syppg6F7HKuR2fwZA24D0pDP5AgG83nOGzayKrIonbpNZ55NvIO/bZAvu7XiPyOxQJ9e
firHNQDB0L7hyqgELyKcSLngkWGnpilhkRAPby7SNL5/giO2CJiFQjiviS79pVU71uMsdfq4Aaq2
dm1K8LXsfEmd+v1ejD6ub+7dGGMnDj39C49OY4z2LDeNub6T1dYtpOFqgAfF8edbTIwqLMk3Bupm
AEXaLfTcTPJ61O+zFvfvlVbH3zZ85YCyKXb7tOafD4AlLccrdWVOOTBqXyJa52iO688fjR6IES7c
9ErS7P3yTOhkVJ58whmtCy7ceBGbwxg/hO3XZ+l3cGmmR2ncWWgMXzTaQEVQxAcqwfBzdcIhnE7f
e57M0W3SyxujC9M+lMlvpdma8d0elQdVVmPm0UlhDh/2egfS0dqYHNVXHwzuYemfh4x7vxgjtA7k
qBdzqBT4HqpvUJxzPVYMTyWHxeurgMfuKIcL5g7wmwin07tDrgbdDfyjDNTbAl2EvsQ6MoRpmLnE
7JUbtMvvCcyHQNvGnY6YNsC59+s+2qkyZCUcKtOnBngU2JCFL0zeS/w36L94RKtZ1UxkK+qW+g52
NxXd92/wYjjf/YHTQjZ9tS7TmgziJwoMxNUhk5D165dIHqzXtTpK6FEhaWge+Bogg1xMCbKuhjFW
5AXEMf6q+IZ3BSP3kUq5WjVjxlXywZCRXZNoDVJmEgxnRqRMWW0FtqBZR6igjjHrVM94+43GTbcx
0UjJg4GQqgU8Xl0S/xsnHUEA+knR++ZgWdO7atNMi2oGcxiD61PqRD4mwPywds1reck4Qy+f02cw
awWv3pHOQ5voUmh2oIwz8nAKOkAWPHyBP3zuO/8F/vh+jfoPkDmQgFKvopyOIaxn3eqD8NwuvlSR
T3X81mhIGQdA5aJzQ6+Yx9rsdYxNBJ2gL9fEdInFze7hAI7Mx8fuBBBSzHzewuld/9qXjj2+W+Tt
/PMePzRGemz+xuUp2az9rZIz16kwbMAYQv9thqBdyWtcMgF9bA27p+2Er9faBakY5iRrfbGHwLw/
wnsWG/I/1wNYPM9D8tYJOCCBEEMPlWjExW0DxsLwL9kNV+nYYO8auu8f+bX8iFExIG0ARR54ky8i
E8Jk2W0NPKkH1cnvVOfOoa/4EVevUUYV/BfJ+UoO45QUBux5HUnn7/p8z9zDW3bzjkk1w8meVexg
R5Hl8bMO5QXn8uP281B9WWG0jVvBwzWG7r3DsbSi66AyQB0TmqPnVn/jFhdLVLyv+E3m6uZtTu+E
o9c4zTkJEdaFR3IfMXGS18KQX6m5b2A+xtiLNQjcJVHN3UAB5uZ5A4dbK/3Hd/tOIyu/tK33ZHO5
2u0vza6quDtqtPZVuQRPJ8XsDUuI05R1/J3xh1vvKpO7YVeo5yQofoHkvW0CgNdJPJD9/B19y1DX
nTX/AwHMmvY7sfPNTQgtHOiHsuJ9HyPDcLggcUdNCa7fcKmJESq3KAxwqGMgPUH7ojWI0Ifq5FV6
H9U1XlNDoJ2K/Rx6ytdWV7y06kc1Jqz4lgPsfv0sGaHpZ56ugmqXi/HrGxZj+Xeq9G4nkarBzB6y
accx9VkJV29HKTe33kvU0FJd/iAQ5fbzC5bXSpykuwSJC0kkgtZvh+8sbo84WZfL5ru7vfw7Tdr2
fo+kQAe1RH7LtXkoFLKgCsnEaH0y59n0c0cZGZDt8lHKg1osW4FsDIuoZmo6dDprLRn2ELLcMxwi
ECnclmoIMULqyDNtMdbuq2dxZbb/tVbDwYTl1378+xbD419SBhn1kDqiR3f4O9gp4ouiwpONmuOk
whtFH1XVRDrOZURcZrlW+5HceC+PAMZpRQXozPsfK4+HqaOB+FgCAJFJY82RriNJNGKphJZJQHXX
ONUkhfwJd/xJS+XA2s2wSIzyI6etEnwOamWLYYVlELJh3/XY4pG23mPufMTWYZRIcaPqL3osOoJW
a9Wp9494yCvddXeJlFExAdrRLPuuROn5jt1JfmTsgUHGTiH+0Ny2N7dX3f42MrhvN6/pBWIjr8aU
PqfkUoqWgL2gvnsloDBoKQG2GZ7zTkMBbjqcrJOjL0dfFCHPcDD0NUbO3IPAzL11UdkvsNtdU2DU
2iKN2LwXc50h6HDB2OuLPX2NROCqHIalCJNsQbarNV2FsZBUEYZs1D6OJokR8p9vGg9YI400a1UH
97YEaFSQ1tFAfG57fbBMCFlMgYSp+/04gcSTEiTRuyg2RGa7nnFgTeBkfHX31m4sy0mgiyozpbGD
L2LD7ev67k6sMTwicJJvxsNsN7zFHQY5VB23H/i8rSiew89cp/CeJxDlkn3acNZnc0kNysxnW8//
kEJ0PJF/OjihsnoTJdc7ZGjXCEQKF1xMO8i3m1MdJ3RzilhOQfNb/NYJP5WCHIO73aYNXR+BCUAW
0fMM7wyJPpQlpt3kxlaH8lzeJ8Pj6Gn6DbG7690b40LwwiksG7Wc6fk4mx+ZwXeZl7VBaU3f9AlO
jgcxawzh9cyY1MD6Q1ddNyj+EsiVAzgsoF+6xPidqaAaWzJNGSQNJdSKWO4ibu0xeo/WIosbRPsZ
dbRz6qQ6ggnWQDmq29C0EQkiMV6c5tq8Rx/Bb1UIopTXMsxsK36VvxU1UC9fCQ01AzBBLi63Rb1o
y2yyrCYl/F6obHHi3VYFFb8BnH2EDoffLnqLbjQm+EH9HZiRxs2fQ2seguF950j6G//ThFkXfMtR
ewyO1UzZfrcl3onwnk3IsQ6VX9vBoIFcRPh21sbSxxM74/gBUE2113iDWd7EmF3y+Jo/PCBGPdcf
vvRAkMV26LAHsQ3C5Wm/1Ih2urwvGUTooZQyfHn99S/brcKP4RN2cwQpbH2LilSZj1rnXXtkFsPv
4Lik5CbS5SEzNYbfBpPJewcxRE8IrsgkUZEXuyYevX44lX62o1X9d1wKEimtJI+dAyFkfuixtO29
n+5nosG/wBuiMyKqJW4wTDNMuiHGc6QNF0fCoZsQEPCTRymH6bqkZ7eNn442fbleP1fsQupcJ5wV
BVfvRLxZw/nqfoxpBcH2Q8OOuM2dvMZ3Gcmlz8zq8Rqbd9eCbOt0EpGt7NrSPF9B8L1SpjJMC68b
pu4DLHC+e8oqQxhjAaGPoTkxlPz5odhyu/17jhA2lehGh/Pvc3wcOHcJJtjUxMFXck3ZQ/gi5LkI
p3MtoNQwDVHHlD9S5VIPlsdJTZsTWeWCiTHVbipNho2nfnGRG9N8dH4+JZYGrO5OQRG7JYg/ykxt
jc396vVnjj5jbib91n1K0dDf/b6O2GqqYmYyooERKvuV79z/pGa2uP+R/eyQ/AF89t6rSlD7Vphc
B4ZDgw3qiGFz7VmbTPJlHY8R0FQHHjot0egT1aarp24aOvUWnxwCI5cZ6cFjNnTmT9mYo6SEs7d6
brFlqqKj4jU/Y8SAj49fIzyiOykhQOPA6nCZ8dol42qkMlCEcnF5IvsRgdZYOL9FXhQ60HIszKrD
foY8E9xZQk8QjpSIpAO8NGgs9TJ+6BM0dvjMvB3UD8wpOXY9GbK2UK5vShCofIYw75nDkobdTST3
hv5UPRefvxwvfHhP7u0d3tKo22C+OyiBIRvzUCGR+QavcmmkYX3AeFTXNsbtelN+UkTN+y+aEPNB
LUd6kA8/EsN2zBDRIioQj6yZYU05eQdmYBpR9h4NrJMKTMDOMIhvVy6VYO6Nb1syXL3H3jvO6p3I
Mu6cwMPNsHAd/XwPPWkxzluUC+qPyReSISC7O3PWk+95TTBzVRw7KHq7YtyAivyJFx0eI+lXpKrH
dNvjLyZi2F5kc0/ZqgNOiRC6RD/jN9jFzw5aA/4GaByZJUIywul+cvYj9iufcLgJSCL6u36kPHFh
Wjwkp0siGMZp6avNKJsRYsXKMvjZhRwSV4IvF8Xj2DmBMvIjltvs2Dk+n/9Dn0jCY7W7DnT9nFkB
eA1cvlW4wnxwKuPQEaJYQcZGzMqmxsoQZWuA1SZvD+a+gnWNZsB5IZmEZGOgOv0zdP+r+9aXPT8q
n/GAgQtsohSo7wsH6r7TjisujmrgLk1cfQXb1dGXw4hnjWaMscBysIN/vmCPBtOMy8OGF3zGN4t9
VICpJfY6n/PjnKX+YDpEWPDCqoVHXDQlP3oMYdDcfkv3/F7NyvUDy3L2z18E8CtMSRfWmg/9xfyx
t0c/E7++WD8MXflJORghUNa90WM7GclLljyDFa4bRGxYr7vEH+GEPHYnDGCxi+fgJm8L5lLMr42L
HZ4ELjSO1w4KNVwPoBM72cn0ahP3u2IKLfME0yPY00fK/A2HrZPD4MecpPQ+QPe9S+JcAntIgq+I
fAwJzvj5O1yZiDgBGhtQkRGMw5uG1S1A02ChToRzuXpjOmZ4aC0lm6Ejikv6mwk5EZji9s6rD9sz
wuY8eDH2lXLyhM41m88GDeUVciE/S5Jl46zYROPjGWdi016RMY9B9jwsiZa2oquTGFj93f+wMxmB
WWhOhT//KB/wDNJY9uRKvFBaYruAH+CMMRAADm8bLUL5nBLqiqAUcWy6oAG/EkN99N5sr6Mq9eUl
Z/T+UmB/R4QEo34wIVDEHuIIHklnMecKmergEIbJHeVw7qBR5Mtx67Gg2eOrGjts95cUGyq8LIDd
g/RgIvu3S8VHW2Lk3gPyGxrGZHWFkbTEI2kFRLLKKvzC8GkfGSyiJVYqwcXY44zJUAba/KL13kDo
gi+5Wl1bWBk4qgrXaBE/+sz4OB/Lr51rjIwHvwwtNAhmczd7ygRW9z9/jQsaseWdlUMGhzihUYrS
k767fy6rGE+VQQZq51gRiH2I98eRqiUwl7cJiBIjozOfcgVYjXJ5eoS9DjM0whkbIsg/CSgwxxsz
NGQMKE9nucujGUF0lLbiHmCiCdp9vS1ay8c07pJuKuZ8KxY8v+dqLhfCK2AgPN5xAhc3kFKWtyB8
kaEI3hcJw0BhPwyIfeW/hC88vqHwqCishTFCuWCMBgkOMUwM6YzcF9dB/ilULT0pAJi1igkhsKgV
ieGXgSM8vi9EQf47MiQDCxk4rLyGqdbI0ploagjzgeHzzxjLY+npG+7DXFv8XPonLB+5RFbEhT+g
+cyDxFrI52JmifTbFGz+WtABeGAKao0N6UXnG/BhUEWqZ/Qg+hnF1IRB1H3DoJMhV+1oa12eYX5y
aydgTiaqNPvdkU2zMFSXzHTqADTkmBSzuP+l161um0UDjAyVAwe/1EeVB2RlOvlgQ8vL3m3WiPls
4x+/l6E+7pBCgoJGnnvBP2L8z8rP3M8O9e9rg0BMZWSbJ2OesYfJsmVICNjjLobv+NsTnMLQC3EX
fb8bvm7uhRoUs88B/i61vck1nkhtbWw3XJEYUQk0HRhWwMxMNMnTXvGTsG9YqB3ZMsDdrC8Jnja3
WKMC5AmyE20zrE9H0x7AfI81y+n5vDZOlsnswprHWO3ft7nSGPMZZgtln2K2IKhLAOQrWqU332pl
9Bhs+l8EiQxrtVCnI5vFDId74P5QmPqpISqH1hsceSJeCwtq+YrpB0o6GjccKemhBCMKC3UMMERi
do8IT0N1AN0+8cnORrvBhEtcP5FuzfVfrsTOx3pFfOrehTxflpzyQK6l4EsRXwcH+3O+iqQ8iuON
EH3gLghXs2xJ4ABKQupwi+XKQ9QE6gZkwZgO72Wo12RBwTMrYuagGazvmscsnzTGuqHy1T0cZxbb
p4bRnKescTQxOFaLF1SPnusWtlpwbUYXJaIuTef4ni0/YPo3QfS5Te7iNbGAGGKxmwlfUM2l+hQb
vLcdHJAxKUwlLpzwYlYshvrKk5cx6PdMmCWZz0abekKdzeb6GfVYiWQY2bHQN9viCGFgWxX4xxBo
tXDxng5jNvRwM3VoL/aIfbyQgW14OYJtQhoXv7cFYJbG4HPfIYRH1vHzOS5ec9MrjpigKQMs8Xju
tC7qdzz6bCRCZMzgAx9AjT6dD7vQtHniymKjqpOLNh8C76qBFlUjEHzxDciJfQ2hBgBp4s155FwK
KmuvRJn+b4fBLJSJCeDLCpME2GGMKLg+CNq5QXSDL3gXkRySKTcoIwXlnPkdKScNzAQKLU3LgAMU
rzWhfl7ge/uPIgY0wI8F99OTYJtptj9h6HSEdOOwiS80JLIF15QUhLmwm5yEpCwSSJ/XcD0RlT55
Q9KSvtRgFIc7bw40hZnm0HEQ9F01ic2TNcmzMISGL9IC6kCgjs35yqyCOokL9GSl3vl3Ibk0Jvjy
Iq50hFWN7bI0IHPgVslgsOL8RY3JI1fKEXq7Y6Sc7t+ThQK2XyIKenbjG0mRzublrJgSOov7RuxZ
r+kiZ58IzR0af6A1CBxWGmatvRkqQaoxIzagCTL3EFpQJvQ4+hNq/lnWmDh7g8OoGKXd4kV0hlmt
BsMNk0M83Xetva2xpXU09AKTf5zAHlddGXtnQqaOc2E7ZWqw7oZzMTpzyyOHNUA7/SXNR4cFb8NF
SNgRmI8mnMqFFpWHIt+zPQDBlgeMBzR09/o0HQ6chKkHHH/TfcwRNU4YvAIfEPbEwUEIabNqhrba
oR3yK4RqwFTQox87FTnOmLmp9GHwWsb66HmoKrB9c8R7dRQc2YxjBieQD4G7k+xsRM/AaQZCsNkA
h6LNHbOrWAGtOO5BJAIiP8Ss8L4xl9qer5KbPrudPCU7imsAYg2BYhDl0/sahTy8ADb2xO3wub+Q
lTx9RWYgTKHyODthA7MwFyTdpnAOHx4kF1L/iu3jlC3/I+m8lhXFojD8RFahKMgtGQyYjumG0qOH
nCSIPv189NTMdPf0TBuAvfda//pDtqvX3aOS4Jd+IkTp7I9G5+TQNCIkJiqIDdOXiqE6XrjnqlbL
xogbrAbwNyDZmb4Zrj+Y/rvSAgx8oLhhgHyWp0YyMiJUP6KWv5zYX8Ha5KFXm/tsHd6lw3wpQIFp
zYSj5QbYMt+3qK+hhLlfl/8yHRq9o8wl8Bc0LTCo0dzlR8w6F/F9/ALGmSF7J+9Dj+/hSdE+DwUM
FsUSkh+YJ4P8O7BAV/J/OGDopWaJUpR07MAubslNpJmGKEX1o0u7Epauje+Q1/5lfGYJrmwtLwr8
/ZB2wI6iyM4MLleKkulQ/02/WCfL3pSEKlEvvbHdLRQiOSG8Q7bnyYbgl6za2HjjPcw3/glQLT9B
5Dnb9tHVEab6brr5beF6HeGueafRNT+K2/IobytdGuAv9O7qF4ZRAgMusn4LBw8Ku6UOT3fgtAaN
mQNl0IPNpgdXgMvAGOQCfLVerX7AeB2c4IXAhXmHgp8h0fz43BEorUYIRpBK5BfMeET32xj5RjTf
tEWkEMMvhv8M2xvezoOjhdPC12Q9H5uwesWGFTRZUzOuZh2soX9OYxXEZZJKl2g5Ngw2GP0RpKy/
YWGRFXSeH+81ZGaifv8G0nPoQHkK7rhFDWdQjWEMVC3Kck5fQd1SJlJTjdh8OG7IlLHwaUp1RpkA
Eb/5Mq+2A78bRPYAjKLNjx755gAk16t/pEXRyqmWb65mvT1AR2ctr5yNrFmt2f2RlzHHt4+cxs3n
8VSQ3AI1crF83enAkk0eWUBXRB5bKAn3A0OnSP2soObuz/rAX7+vruT4DrQ0DiRIZzCZziuvc8zV
v4SiBUDCY0hFSq+0ZlTIOgXq34Mg6kVyHAhC88SFlcdIdhD3TLY5x/ahuD84J6mNhx8og4bjFr9F
XDT2nM35iv1/tJx/1S0N9DtQSYrggKSAOC14J3g1zYVPQ6f1oMqHXlP98QOeWDbJEuRxaI9j8cHl
anUewz1D2URa+uKBvwNVJhPlIxn2QxA4k2Y2CjN97xEDgFmh5IGRuoOMwWVOIqRHU+MQwhcR9MPg
4hRtmZ04oe6Tbo8RT7MYaR+SZDlR9TZe/5ssAFHc2V5mdj+1+fnMBTl80cvhHgl4i5UunMZGK7LF
MWGqoIKISbsqXfn00AsMpdncg78zEBhjpvp45YZ2m2QBy93pVdUZrMd2z+5O9Fy1As2nTQWNw+ph
pAlvjYkPF/PS4Q5gpgsASX3HOIFNJVUl/TeySIU+jbTRbuf4mwCcv17VvXr48hrzGFmI5Lzs5+fx
hShhxK3ZqMv5AH6gMdFlTdF2DJihGsO0Xg1BLs4MKHd4MtLD9ZoZbCz7g9yZB8YHiV2pV+jQVGZq
iuCLMaPF9VW8+VvH2IqnAEgOmBOxl3Y0z1z0encdIxny4WJ9XAbdTFoZ9+ovIh7U9/YoPjB1hXlC
eU1ds0CuXN+ZShOSJQ6KL8486wAIx00BbOabCequt6n6T8UqZN7Tl3zenplJocmx1481dgZmp77m
OGm7Hp/YjSFZ80eZOwSG6eUXuIk4FrLEsd3DusZEauIAK6+vY71wD+IYfjWAnzFQR9EloNiCgMrt
qNldhr+U4Q3JQntt8gfJb3OLG+9fGbCuTF7BY32q3EVZfcLHZi7NnZzlfCbY08PCu96ZMDK1hWyq
H8OlDVQy1o7CGholGxAMaHaAzXXOmr+H2Esx5lfbrceDeyZWa4R1s7q6ywvkaWw8Iz6hD5akslgP
JrabQE0qU9jA+OUxGakp3A678bUdSAXvLdpziZ/q51f1MttbyefBRhgG7YeFG/IL4bqt7C3uWHqN
EJQiY6G3xnXlu94h2zoHGU2EDeObrkRPdeHnHr5JI+H4wNQS4SdXAF1fpw+KvkO1Aktfx+ASrYpY
srfwiozOLuyXoUDcopF8yA9YQfETGg/tItYeNIN/D5j3TIjZLqicKJuoRvNniB+Kho2Y1rDZa0M+
yx8RUFQUMxhlBIRKv8b7zJhoKZi3H1ocGlMdUN39a08RjFjsH0xU2oG2Xje1eVPcHxwVTHIA+S2X
SZaPay9Opkgi6N3oJU3qR/sBOjcfRLI8m7BpB1OHGQoyZPV0ZZSUQaLttXpM+RlbSDzLoaR+PPxc
f1DRVWMDUu/fyEFWWkLS/Zf5UusiWlhctTtjYM2BWYM8rnEdpVJDkDFY11IzPQBbWFmshyGPWfg4
YrSEL/xPUBLjeqJGd3IEBVbczOMg0zNK8pRrXNsLmoAd8C5MMHwmmboQgIq8BDxx1FvbRw2AVWNC
YvwpQ6KYz6lUDowpnOkZT/z7X60iMuHVmQmozIYdOqMY9cs9dWZ7+EdwpQdHSpTDsaS6xb8XlMWd
HTDZXZI8hsyY16LtaSGr7sMrpTd646Y/7AuPyYaRrweXaD7F3191Z5d/kxzQrZTeQpXn7cvVVtHH
5DWQ9Daoku2/IcbiA7rDEQL38v9zNH7+o/YCjQwtKC0Kz0e55TVTawjNagudUh+XZd6u1y6XH1yW
h4RH96VqyxqPYNpTCIP7zMPtFnpnk+rQPD+b9+/pEkPMHAxnLoWjnmiOqHZn2m+knYgCINzYec6d
zGL6tANItX85e5n9sYkaXJqfEsNOGnAOA9K8pCFlck/yTIZVCTadPMQrGnBlaChxGvkCDVCsgyUG
TP4wuMvRC2KJAXD0Gvyx0NH/8za5jW+3H7Ac/CDxQkXF3XBkXv4YLkwMMACVhpof0fi03q09zEG8
kDBy0bFTCM7KEdMEjkDwGayymKypYbkD6mCIAgwztLXki0vdBiojHDcIeLBkW9RQPj0MXgJ06m8+
V3uSgLbQfQyZcZOTxPeB3AbwMot1znQJXwyKH5Jnxos3wAhfH+p1tAdU+pDLwOWoEm2y6NcCBQPM
EKCYcIthxQ9QOyEXwQBGdauWh2gzMRn0MhV8cdsgCasCE67PSbx8FvNdcWIKAAUgXYfruQdSHuDc
1NrT9XgvO/gRXWsCUeItuRBc3oJmGVD47UAnqB9QlTDHZgvnkhSbtzdZBOdG67HQ/jiym2zKndCp
xUF2X7uPE3UaZludVoqYm8FwHx0VCHIX3/THqpE41SaWsUVSLP9XMPOvloSG8MsEet5q6a358z15
S20vo/entqCe5gTx0LRK++6vBIFl1GiGzLRrag+IbOB2bN148rORI6ttNl+4HewksoqeJ0RIreZ4
pjR6eZc4FiPrS9fEmckWLdnJy+6oCIkbkPS6YRZmfboF4QyNopfY50w5dSA1XfIT41h+NWfKAUUk
cMZ3DsfoY8kcV3ggAJcUbjrWZtiNbBrmdndUr+rH7LTwr7ebu7wuGv19QZ8Ck5cVhdqF7SKE5aKg
Vj1336EBxDR6kXlzLOJPJeu14f6+emiKrHPMVwf7ILif99l4EUwMnhSwvM898NghZjgRQO3dSsTZ
1RilTGE7LaF9sNeLOItCBpRceTN70/rxYKBq1vvYgIpCdSlw+t6R8yzRgbUL9PoLkbmyGS6VJZMK
aic7/AHmA96j/RUvtCy8CkYCTGm+pkAEAFz2wTKlX3cMhJsdR49/8lFxMevaYxdFAZLdKUr5jPkv
hWTzWUux3eU4N1mffEFjGQKGwyjqjTHsjxzdq9ZDdaX55c0rq++ttrJes82EOf/c/NIk+YuggWTf
jLC+oEQOP2Y5Wc72L2TJaNMQgdsJ/A6VieWbYw8D6oqZrUFbhlSDyW1FF2uU5yw0MQgujI7vgY7D
gXjJeCTZ9bSwN7SsrOMdc3h1bEJRAuJFt4uF2IubgQKM4Qf8N8Qemf3eRXb71epjuBHPFRR3Ot/b
6DzjAxwqKtJC0aA21HrcadXtI+sdk8RQzzA+jdTBiha93tLfMrlpnN4RnsJqzJ4juK99z3ZzTiMr
v6T4MnyNcaa9NvPj51bd6mOV2CL6h0DPl2PsTZl1dygzWuYsHySD3mgv41+mqLAwv+cExvrfS1Gb
Xwh1KLzW9X0SsCuMFt3vaB9u0K1KcEFeOoJgL2US/idtJ289WEvb7Jb6g69AcetEjcuTrRVERO1U
nd1FDtpNh6lrr/PJolzH5mPpozhbj/bZkFfhXxUP7R7N8aCPYeDIlxk649cyfqBRfeRmZtVAqEYQ
LSeSQ1FFqQ7UYfl2eJqtITzA0OhO44Vsf9bog7kx2RG4h7P4rd3hURjKoQYHTQEbje44OCNDZjVa
GzO0ybp2J1uIdS33d4LVxtSSMJkO7s0FFfVULxc+JT3oG4I82i1sHSBCAI9Z/UvNj8FB3ELOcpqF
dInpBMx23S0nbraeMM025H2D+GXH+lM9DMeswq2JDMTDDMS06c2Q5mKJM8as7Vgl4aZWR4CQeusy
Z+PPBcMCatsNpOBeOULFFrHzujLtLd3q0KMwNAgcRM3F9pv8wwvZ2TBWHEa861pCNkmhschnmxoW
xBp9Dh33i+6AXWidQH1EYv3sOhsbbk4p+Hgfszj25+ZMyZPc2d9d4YQ+E78nCeSw+6FIq7wxtkRW
5sDaaSil4Iu9TOXqw4yRcVOFIdiuasJT99+/4JGcOWkmiCtaM/4LQ5OMrJ24qQbpzgygvNIR/DIL
oKw/QJQbMUznHp/LP/QhKG0hRMG3Huojnf5dvMBPdpnZZWgXE6O58n1TV9TitThDiYWC82fkSFMA
N7ziCksIrFJVwOvw/f1qnBUF9jwyo3NMAJYj//TFumDf44Iz1ikyZHiHKNwHFlpnVOgr/EpXrGTz
2kp3PJjf1i3HzgZDq5/l+G/Ewzk5MMhmUJuXGyhXPOCWuIXigeFgj1RAGp7QRMRpUA0+prj1nXTx
xOxxjXSz55k9Jcb7GMErLedq+/Nev0CO1qKZgpZ0erWutGfkxOuCqLD3zOCYlM6yy4wARyqI7bhC
w9rt6fQGA90cxZHCaX+pEI5BM0gM5Q0T92dUEN7e1YMDU0URyQOrxwvO6RUzTVDRElbbjos54rZS
M7+XWHLqn0XlZYMTIP/s8VMq9C8KwV9GHC1q/16bCnscgXBtIrkI/ywZwftci4D3ET4xWAZnTe16
AtWaPuhJ7lVsPN4MIig4MB38fiEL6sIc4q4WHoMlRueEumbo2riPOLkYo8djsisWsj6nQJ4bcJyp
MbE1ev3EHFAlQa2pmzC5IAFm5MQUTzKthjyhU/zHPh9K12JsMCUdz0mtsN57ZSPtPlAMre4pTwd3
rkNlji4UvfQ3yw8gAOAoz6bPaGh2jJinTSyfmhylc6GKqRpDg4ZEj4/ZTeCYl1H0YBJ0Kw3opyGt
cc/UfroK5sYkeICpTVmt0ULEORLWDh+iNbNVne+CnzFBI5ygi5eXel0HSqgFmL31Vgf1+41stwnN
xsVziT7aN2erzEk22e8U1wsBh/mx06IaAZLl7XXOGweaug12+9Hio2wprnJMdPwzn2jAbF+N11BX
sCp0LwNUA4eMWcoWqIFn0HgdZ0wpWCmVMz+3S5Bf2u9tWashFnuNxZFkloRLDLWGf6PdWyEyeDtf
ZA6T87C8Au8HQ+vrkF0VmRzp1AuUshlBL7TAU7JPkWDgSKW40eFFlxYb2BRCb9pyRSYbMG3oVN0q
OosJ4rb+nJww5BOfwK83lizAesRsK99Gv1NTtkT+mrmhPcIJDvdVCul6yc63G62VnchCv/ts/D0b
i+JEHqk+o+0PNnnqzC0tAc5JQUbWm9yAlKrpf0MLPADkzbCXXjikLwJUKoPa2GqMaqnAjaWcMNoA
sxqgBMyyNhTlDCFZJeD2LJ4+12FwjFN7fOwN0aovEUxM7oX5ZhYJCX/KdhUZOH7juFZAt1UcFsGL
hcLf3AW0xPjLLLKV5Ex1cRvnVsHpxMid7zX0goI1Bmr/oX1FaTjE1wVnyBymBHfDFPR9vOo4IvT5
4n2YuZ0WLbMzda3ROoOnP58RD/pb//d18ZLWGsTHEOxWE6iDCNu4gZwhrctB+uAIxynFntj4Sia/
49UUi7VmFwZqgpFYbYr+uiHdeLRqUrf2vVEG/O6E7W5aeJPCkz/GeGaiZSGmuvl6EQayVEVQez4m
PGDli6u1PhZWcKMS3DRS9TvGy9mAyZVNmPManbSIMEDzjS+do2wHzOWZZy+5DCKdG7SjHIcvffhW
wkHsVYWmjAH7iUzV+h7te0t2cRS0Zte3eZuvW5sCnwxNDp6LROu/plqkrITc+W9QT3XzwQ1YL95L
YSc7DJ+YU7FPLEdscUy6fuq7ZATHciA2sEuwRy/REg1KN8xsBM7FHW7FXKbAI9UHNWF1KQcjOqq9
ToVoEzwyhx0Pk1m6C6R2+S3pVAX1yfHj4P4H2wG1FIOEksvtjl1aD6hmgilETMios5nP6tmhQxc6
0bla8U04v9ju5tDgNRl1PkodSC8DMXQ8U6e/03O57o9jIKJQW6Y3bM2iUB/BIwTy/eWwUVbEziEA
rNmrkWojKl5GDoQ5/j2YqNFB8rhATrSFomXNjJJOCudB53N47djHRaP/6XY0ZNvCwfPSbe+hi+eV
+0ZkuG5ulfM2Kz1Z9bBuCGMb9E5QjcCqFukuh3F0y9cF24oMN1/RMmtsP/EIp+aa6OKfaBRm4n3g
AbNPgqRSFOGuzDjyIpInUmjfxvM/enGn2qdF93fondCpAT8l9QLwqIutxNen8HaLIVWX3lV/cQ9Q
wsUezfhpjPQ7drmc5dNHUUxIph4zf5nCQSRhi/l8/pyjVj/Nd+WTd53voqGCZROF9dHWe5/rmi1b
elMOmPm9HMqpxKRPPXDN8uHtYOjV97cNe6y+13d67t6CPzK0MmPtjeYP9Ar23l3ejFGSyoN2CjSN
KSdtCE1CJqvBX4hYkw4Y/RZugBkcoMEoaSGoF2yFOCz0JVOV/ShfMqKAcoHED3ipo+mBYOZr1SK6
p0vSOLH/pWcFFcDdYSUSWHv2rfKQbyS22MFXwAhu6AkBoVEs4K3y1+DdmOvNodyM4NlRyMO6OnyO
gqTWawDWr5ZFEA830dfo+wUmuuUa/DCbgZI18OJx8TwyR+El09QMU7OLBtedWFzWI4N3FF94Ldiv
c0Bx8sIwTytmphkeAOA2eND4r923cup4X9KD01TIFhTYLjVbNqjfuLHCufWVbIRcvAa/l471kI7E
Z0IwmH6Am41gR75kg8vW0QHU/bLmysom9Sd93fy1aOUtckW4B30znDzQf9xgz3Y52gwCnFUFmgRp
KFPd9ykyIX2SxrYYXV5X/t/JWomMSb8DsIO+IAmaxNNH+Iei0yby5GVTx1WgSC/EmHAKHCkbHfRx
Jq4lnuiq7IdGeKSX5HzQMm1rKCnU5Ozx/2yI/diEYzs2Ztbo5jsfBPGSNVvMcKIYslj++hxH/FVb
Uy6GmxMsj3ylN2BtGOylq4Jsg3aO08+A2BEXJsGPaGcr4LxZj6+K+6HrbqlrBLAFSnlpSSBWYX6i
Q3qmL21wdwYNCrC+g9w7C34y0row0zchh7xauyITSKZBPlS5QwNf3LOpFZSo51GbZiDPU7Pp6OlQ
4EwQR9ld4y7KpfTRJrFdCZbodWf6sQTfzMxN8feN9K/e+x/UcnafaSgbtLfFtMzNXuZ8Jb9sJE5Z
vpBpq6ZmADMN7hhMoOxeVxTZlI/WWF5CqgM4E8ZDyjQJIyOsrjGpntn1PsKgsEE5jCd4SIvzlESb
hchmD/td1JHFNQgcZV7DkUfX+muHxaUn53MxnluMgxWvq7aCli/plXNhI3U3oVhMJoEuRuprM9hs
4CFXENGqsizKH3Cez3SNUiU1Rcrx3eSRrBgxzDujhMNCqcFEceH3IO4CJiBjzQtRiz7rCYbxam+3
71XAtNXyWpJWIFbRdwmUQ2ZSmQJuW29n/NVzDxfxNFu9MNGhaWKC8U+5GGHwnSxpjj1dsppWO+OE
MXoZcbQcy/jT1m480xBmJtzvEBukVpcKm6YPdAHFqxxvymewdyFGZVAdIcdRpTYsWk9824DnULNg
AU4i+PNuVOqDUjaxXvIm69bZvvosXzFatW3VrKs7/IlRSo8VD8HgI3zWtOhIvy4rbjfYDfp/8SNZ
T9/I6Kbs+IeMR2yjiE9zgbtVMrbqaQcjDMYaoDkEdDpWZWS+pYXsmQsTp6nenHk8CCX2og1PG3XV
HzP9NFnOhVVfeIts4orBDXxlyjB+8syEFY9d57ut+CF0w5B/FQ4kq/ls2sgZxlUkoE7sF9Xqb8jt
N4GAkLEFc4D3/DyNh1bZB6Ohg26i4yi7jb4INdbpaDeDjw0oAHKl7MaD5o75QF9dB4vLMTZQyxkK
454JvCncWcsxNOzE0PA2cvWvvBRfVw6imZOlq6HLKDFzxvx2aoXTzbvfjUHtJFhu2S6FepItX5iH
8exYjNE49GIDm8JgYCRCuMN59wsbftFEbof5HDYeNryzLrXydHBYLvJtEi6hGAvKNp3t7Ta+vCKi
m5ZJx2izEJGRYsb3thTsIAVdgbD/HDFeMmJ61kAD0YWvDHeL8oT46i0d23Z+arGCrQxs1r+pEb3c
BJRbOee7UNGw3RMUJ0DD+DWCznq/VnNh3Xe7qjv7+VUIEehDDfX4auEKNrSHkfh70M6NV90Nf1od
2TUV5CzwoK1Vte4PHgPtpnltfIqfiLMeku10C9V+MMy99eNrnS4VOj55IJ1DQakmg1VtlZtKT9+o
VSzNPXhgvYd8FlP17XOoid+nP7P53DnzJNlDneFj7L71OUjxpP0alYITGOoETXliIh0Gp+mp3RSD
y3CH0WLhvO97Bltcl9YnWlaern9kNk3M9u9zSDMWwLtgAjMdu6t0KrB9ZNSH9+x7RZGCbLLF2YSK
JYK/ijnzrtpD8pZJse//oGJJidavKnSkmZ0ywMOcNVx/xxCemCIcR4L9xmg7o36bW6gQO99IX3fR
GksLcBLakzUMd/+zEA5yegxeLsJbDIgDRS04ZqOQ2eT8ypBLea/mM6u8fq/I7WybQKaPOPT+waUc
r5pen/peIO3EdC8DlomMQqbJzxv6DdXoS1MQkNnTEjbn7lsspuKSJoyaDAVVPjKUawwv9GOiC+xJ
ntPnJtstgyBY8UNZAxW3NGC0ufPKKmZXERkaAih07WirsWt9gXnNrEBPr6C15bYv0fgQqsnjUKaG
Bp4zYRCCz1CAuXqoC8tig7E+o5HXlBZ/n8J4Zr5zafUTvfcFYjCd9wu+MnYaNEp4fUjqIMPEgkj+
ITR1lZIrtMOOKEFcMQiTSoXaerwLlp12GgLXk4nOUqJSmIFHkcuKMYbGkzTkFCWkrfXqyyKykHgu
GGqBKXx+FSh6bzuJzH+QNMFXb9uu7gkTLEhwXav/BVzp4Qt7nJKvFebxe2QZ6L/gDMPpGkA3dmaC
A/74bRuhm/3C7J9tPt0EuEfAr8a9G1eCwVZ/D8MaR0BC3TGFG/3RzuPxjp098MDnlm0KX71xv764
kdQUxsYXvNa4zXoGebqgB7E62A/cIJVLRjvVXIipYP8cNT0OKnPzpxqUUzgddOsAnfzEKUjPGJhk
N5kmfgch5xHKZrUpGVzQhVI9moQOXEP1DyZsNHgjUV0PhjbYDtCByrTYdJ4PihyuDL4dPdvLyIHA
mETgN6cY1Q66aiSliD23/lM+6DIGbYeOg2Id49zO7Ul0JpvvdFsTCB+3mv9Z5uXOb/A4Ie+YaC3t
E6OA58EbQtpIN0vcSTsl0uCR4xwjqFVhSxzHQm6/Rnb11eH8sgNhoTsjHEXYhuNnAhbZwAvhP8vb
ebIVY4tZReARfAuQD8/lS/q6pnS2Eti+j+MsQ5ViV4DKfKjU8rkxxVul2DGFHfwi3uyAt/H78lG2
lbTKsYDAUnKIxmC7FpMFqTMh6HVkBBcUhdjANZqETRuRMvVnKVC7tOJLy/9Rk3nHb/TLuSrk2DY4
Y5wMG92PvO/YHD/49Alrsq/dOnZEnHaw19ko/Z4Sqm13LcrsN9DQK1l+X3r91yh4rgIuy6xY3AUx
sTMRaeBlye7gb/MpmwmaHdjDuHLYIrYwtTZt/1ivnDkpCTzlEnG8kK3kDzMQQ4J/EdpT8ef1cat2
PSQW1ddi6lDrSv6ihbT98sTDiE4TtHbqfGWj41kWhe07BkSzdpnVIZHQgx8rZzwWWVSgPKn8BFnN
sWhX10CQO5qaqXrY8S2ucJ2cw8BRMBlySSDS2g4R/ZfNDYs6iE9DaSzjV1v8ADpcg2ustzCC8ALG
Zy6cOexeE6MNbXFmvTkgtLBdID7Eqi/3L5RtgGrpalqYuwQ2TUKh5mu/EOGy8yi1Nqf4SIjWi1dD
dFQzSwG2eM8exMhMj+zI8MRxFS8oRUC92Sh/62TYjpXc+oYrOroIIrReL+t+MSxmtXMrvfxov6+F
6pgz0zN3uyAmo8f94Fu9oHFc4vi6U7vF8znVh4j52x6HTqjdOBDNvYyZbGZL+mTzBBmIvGdJT4st
IqcVZTj8OYZbnyXL1WaCbGYaZVR54mgcPQmp+HlOCrNBqkOh/lM1HtfV3zijyvL1Z9u7YrsZqDYv
xSymEHLuiq/1alprB7DlrShZuK91+xmkUXOs11BkRBgnysQYTW/IJ/FkS0STghQTg0XMjRlNmaC0
z8SlVI3cwxfhhIULbYGZXuQqgLawWQwF4iLyqSEnnDaIdWPgCASTyBWKWw/DTZfecG6SuQHJxfC5
L8kBh9qPvJw2XtutpJGa/PCn8XCA7xcbPBTzqc4fCB9vKg29EVn4yyfUyk6dGUrP9ohE/LT5rYLf
D45YWE6q7RmCKAD8iRuzgixW/xz8zXzj68xYSfUojaf1lpc7xZBQc5f1Gi9MxmD2d01TLWovQ6bM
UicK9nZfTEBQ1CxzKlt4Rsti+lsaQE8ycXTWJhtZvzPKYQ119hO6FVwodWYfDnhDeLuJbIxgO74i
s1eb026HQrN4+hsaAzCP7QHs5pAZtSb0Gg/yvq+M4orJc+TWtDuxRTQmpoNcUsS2ix4aAjeGiwCu
bXxLowBvWXxk4zu/JLQlot2O1GeDSYuestZhnmJ9y1cALDslQNb+1KisCE7WwnvzM5c/NAeWGqy0
eeuwUkujHcEoG81Z8hp+QSgFORnJKtLbVaAY7U9WmgevBBe+9uGaYflPdWUVHhDZDWbbJUxjXExW
3DoyROgvSdPYMOqpcONQa5gDP3c8MTPgcXDbo9KZnnclIIkHHO5kABFPSyara1c7mFUD00M4M77L
9gbp9+X0n5OCbGuwZxREK6dxxw5R1GE1365DzBXTM1my6CcqY0TCXafXCegpXRZ9OHgy8YfGa+YQ
/3fwk+MBuivjRh7o0ZgYEbZKsvDMgzMYDnQntN8g6pfdQeqM3Q5xbaAe5pceoo82k3lw54U5MqZv
fuWPF0qy5fMXOlwx7qZEpd5vklzvJYPpyFyfEJGjfvFJ1mLFmbUWhZdkwRkjhJZgYzz8ITXAjNft
f75xZ2jecHX187llgKvPPIwjtG8Y04wQECMzHmG3z2amRBw801SBCyfkvBHGHgtYfrEukC+rvhMW
J7bh5F0kXpEcg/fqOxw9nA0BPIPR/DIfm6+vzib9ocKiH4eSe+9P7+erwYKBqavwM1GQHeqselIw
qDUUCzCnb9gzNfPj5iELQldwiivXEVhm1N4xpnwdBLJoKTm3bcG+y3Nao9pANzvRw9p5C5jG7mrs
hFhlxnjZPTKGKpTuGdxTvDDsXnYrWh7KcvQnPx3DJtbBKFhOqBYDUq04YfQgsuc96AV9k/Y9vFHb
kEJgfIFa8dtyatKZwERXwSlkp/hjr8HHiMs09U9htHvnnJPWHF8x0kiZRM5QOa8F0YzR23yt4mtl
KaffMmXhlgTtkZA2Vms8JEsbz3d4zB/LLKzUE1ACxWb9AzEPK1bssdnBlNkq9PrT14bhzE7L0fMm
6yaHDUHgxi8D7Ca0CtFNmHVlGl6XXY47b74pH72of5fVerZg1l+5Es8GHQYQqQcINJtZ4wX292ys
8sSY4vO0j7bifYYxOwPMViFbwYiB8kW9wZsHryOMC6HTdaMRGM1lkp96QS8giZ5mGKGbBepH3yy9
WjFmErplQC21pmL4MnOeHEeMLMni2IPV4eW8E56onLGHsqITgJ8k68kOr508tD6wv4MNvOxXp8Xs
64LOWhRSS+Qc+Kzkmi9Kwa03jykZAIImcBzTrzII77ywN8dzF0hjAkgjYZ+z+vQrEWfWCfZLiafc
fXkjZtu4tgIcETtPJssIxHOgKuRzV0YtCexh5Jex9Cw7C1xSztA3oDQwuSPv4eDxN/K6vaC1fm9C
0YFA+d1l53dEaMwjXcwB86raU+o1PurpUISNNRz2/Y2CMZ89pwc3vkTJDcdjTLTWiUcRHusbgZqR
7rndPoAzUwbiOVY+GB+Dh7eMgWqn6IJvi+s2YGN4sVrzjx70bgUkwmH8ZmXOL0Judh+0yI6C4wpe
YIlMmCt0hxBz+XSPYHc6NZrPtcPXhYFI+r6lrBuw9BHQLakYbFT0d5Ojch1fI/bYRWkzNSegAELu
Bz+TTe/mjIqmhsgklAHzl+A7BpyDL8MMNgpAGnPWxhK8wclVMHosDUo1W7G3R9fMEtCrzvAdX1B9
iKHJGB4IKy5s/CkSFhCnM0TPeBO0+rMZc3BNJosxiOGSNfGqjEzSDt39nq2wHMlWVsQMuV2/3yu8
42VqqGQ9vg/FAW+15QdzmAgklo82APtjXJhoTWL1MPwTljoJepijzAObO0MZ+Sk4L6E7SQfYVgXP
NdYOm5GV2p9BiT8FHWPJDFmdKEJZkhastZekESkHrS+gKDTLFQmkxIQ5NFOjS/nEBGt0qWdexlxk
dkpDjGz2zBR7wl+xTSDdCO4ycRTiHp4cPl0uxDkoda8fumiwCiZ0ROVlpElgV2BZE1g3EWw96Zx+
yQXoP8ZcUSetJf99e70W9arDk9/QTprUn17MgLi3a1rNtt9TKYeaeqFZNOT8WYBEfl2fcUxiBkCO
CX7zii4dutYsxFMLXwhHPPjed+ykekK4+LfOjiYL3LTUCBcusvNmVtZ542XS65Sv+LYtwwpr6xLK
iEnp9S7MKVy0CzgioC5o4HsQocQ4uSwoneCuZ/g4wf/+raTfSUB8APsTgcHjDXFCKQ52kppQ3B6B
ImDaB0Y6PIzMhQVzjcw10JYfjCF+0kUD+8mZMaTDwwGFb2HIA4WhxdaegeJMHT3FXU8HyeNmJbE1
pR9PnO86w0NuBzsJShXFT2wyz6ZVHaPNga0JR8bFRAgmpG/3CwUiEZeKTj5zAmiyoFpsO70np9aE
cuQNlut9R2cBYZAMnRFe6MB4IZobWHUYm79oVE5JsoaSTlEcPQN8KoplyxQGayXudONVxTLGTGuO
Z4Mr9r9VvJ71SwH8bvTRxyLmIxcxt5UZkBhEWuw3u8cInc9IPsxD5lP0QjKkrFF7bJDO8gyOczfO
HGm2rNmropdMsJPT1Lso95TICY8F40but1jvPrVL6yD5biHb6fgyuHxGHZ6TdE2Sh+UQqUT9XJMg
SnflJqeMyw2YjsKSye5OQVxNnwoHd/NR19wcPFvYyqao4nQEA2tMdhoKM3DU/0g6syVFsS0MP5ER
IqhwywwiIKKoN4ZTAiqCqDg8fX+7OrrjnOqqrEyVPaz1r3+ADoKCSYVMsMy3et0Jt4yGMQ+cBVs2
vqYawYCkur3h80+7WTm4vDBgfXFUIIrB9hcuL4C7bLzXb0aocIoJ1YOKwBDtmzT7urbpOGR8kCAj
o5OBNIsZYQ+WnDVikPw27p1LeYrkCRsdlQmdxf7u9hL4kFSbCq441MqITE99fpsT4+s0nC6Yd2F4
g+78Hx+Sb8rN+sDSm3KUU4nC+AGFjxw3ZhsM68y6YJQPs4Bu6IwOqRTtJPAtFj2KyVHc4L/1snNc
7VTxYlkgEIMvpyZ75W61uExZnfMR3Va1YL1wCPWBBAr7OsRpyCkoh/v6D3Zkz/sesflBn8Ao6q+3
fJeOBOWgr0d8vCa2YFY57Vk6xzFpyOaPjdaYXOEy9nEjCwBjC2MX+ubWpDkqCRgsfHoZUBV45DWG
LK68NSQI9nStSKnxIiJzsraJW/muu8Z5MtPAhpSljXkRgH9GSzzTQtrZHhYNPfEy+YjLRWHXuBaZ
9Sm3OAO2IAVIsPTnfOwSrKGqJtcwFXLxL2SGE3mI9feN8IoRb4AyoIK9KCosiV9Qu0S3OQhLteDT
VNd86tc5tuE09XEvqRa8bnYrPj7Wx/8ern+Nqx6rDtdztr92tfqS3j/euWDAQSAakltnFV8AaB1b
suFUmf/C7XFo4Z/E7J91OUZBDhb/49yx8XzqP9hw6Fhd9gDMCLhk/O8FgR+bZwVpdwjUglcj1Kuh
zblEihf/aZ132ES9VsWudzVx7+ruhw8W4bvxbCTsoLRb/GNk+NwpA5rDm/NSrCFtHgPr74di1Okt
KtWB8w9Hty0MmEowzccbDjd8L/9Kdas/BymY7PfQSP6Y7CZQKL4SpsACerASycKX6m6+7T5bxYbe
BVcG313NqYUvR8D9sCOt1RqsyE+Zb+8uf06BmcnhwBtuAGQ8Ilkml2nuQK7w6/ilOUz7+UywOlLg
JDJBob4XvGu2a8usjCOk1bfRK2iSbvNKSXnDMSq6LqEVRv1VBQMM9+UUrop+h43NjJ6j94fvCn/9
Czvn5aHAXYDGIuge94grh5eDX5LO9/uY7cN+B7iieuRXbxTYR/PHXks7UJ8HhBimh/y9YlHvsURK
f9Fgdv/rRVunbz1mmNoRAeUqf3QBZzG/pO4BsfYYOF9CfAvdraPOlFkfGjRHpqsF4/HyQsEWQ8Vo
DiMVJzVsR3/UTZMvbxK+9gyN4nbNhO0y5d6fNpEKYRpxefwJLuHZQzs2GYU35xINqBuZL/kEM98W
w3UxBVCYDmYInH4H8MWc9KWVFFUos7HI7Sc/krJ+dnNO7jdL2WAYAV+sc3r+nbU/sjFd5ZdgoLnN
OLFbV30nz9Sbv61caS5Hv9UdTvJh0NpQX0eb0QIX2kHjIGm7vtZ8KsdRcl4Us9f+vq8wtb1hiclg
idFqHpExPmFbHFogX847C3d4eNc8nLGTJRcQnSwUpsqNsfvaD/vGgAZ+VbkJJOjLZwLcrfcBxzdP
sXsOBUDwOPzQNmC4Pv+9FpzbeYAb1x2TRLjLil1dbP76YD62huGIrAdAe0jxNwvyNyPGBzUAyWv2
G+U7UzSYHMIw5gU/H+ZVM5OxsM7X5ZoIxUlLBswJYgXUbebC4/SSYY1DKAlfNRQDnvNG6AnoYSa3
e4CuAXz2G1zm9Fyzl6dSOaz6sKNN9DXTHqiDiHlgJg/dH0ZULy7nF6LtmQzjJ3GCmwZjhOnPbypY
NbiPI0ca2eXD7F1hyumXuHBfUbMRH2+9R/4M8H7Djh7SIxylyZnIekFsHcESAWWWMYKSLCIJ+eGc
qfuOr4C3Fd98BCvRmBdUixe/eUUfKkEu0i0bDVTJrDofCH5GCqgBcR2PjRgPDLhw/CBUlXwUjQOb
DP9Oazu0CvzXn540vc3aBbVmBhz+xQfBbXP33EtU0NDehJnhdfY+VseWsgAzb5xPtw7gNlOtV9wj
qlyaPlIyFOcINbA5IaseB2QXv5dIOrV+DRS3eoYjzblj6w25SjWeSwIDVRcqEZUBGgnGwjqV2M/6
y3/mcF3vwcMhxX+uSd5O8MR9Kfb7CxKHqECQ2M9I2bt178igYouEx2VuMCS5F2nvADJeM21nrU86
iqGGrFvQ+7MjTeGmhUcRXnOdkR8JAEFAGA6UrfnZVXi2hIB5WGnhvrcSxkZsxwFr/R5cPKj4MULX
X1J6Zdr9obTAD3nHmujbF1hDffuawEa0zvB0dZxt4nrSS1sE385gf2VAN2c58HDelbHFQFU1tQKY
cCqRAosnCMRUjLAw1yA37Wk1qNf4MFGV1aQEb5M6kq3urwhb7oF2V8ePuIRTWlq4WZG2G/dtmA12
iy8fUNbFeF2wuyFiFqNJHe9zmnkQZBMe0PDIOjNorL0WQjTwhk5tpkRrPL4EtQj5ycP8ek+nyo4k
fqI17YVPAj5mCp8VYed1mONVCtYMaWNsarMPuLXzReR0D+DlWMUGxixc3C7ZrsYXV1yIF1cA0Km8
ZEoVPmL8rRbfTBiQPPCrYYq6Kqj7b7BcTJpL6e9yHAS8FhM+GhZH7388DgXLzLfgUbUn9B7+O7ik
rBnIbVB+PBCD27JbEpjr1nu4TsZwNli1ljryIJPRYspOOEquDiV+Cf8T8teL4Vs1/yy+cGgh0j72
LV66KvUr433j3HNH1FR4J/BrjAPoxhb0XQqias6/DPIn6mCG6OUQNgMCC0Lj2AFsiFdj5hKOwkxs
BcOQcTNXUbcsKBWhFD/dZ6LlBqYGCkSrI/UBeaAIh/7eT6vIYRux6x1+sV09UhlUBGvtN5IirgRY
+sK1vp8x7VoPTaFJuq9vffxU4Gl+3R4sf8kjYKTcDaMiuLsKh8K+v6cvbCBkALs0Jk0gdwqzrvMJ
htmwh1YKps7svBlx8NrtlADm55Rx1+eKY7Ku/T2TB7GTdKeyis8CM85niVqmPfEAkLD13t5Zs57T
p6Irk9YfL7vwSdzQsS4IX7BoK+8p5r9wCmGEQfxqjTlczH3j3Ncf65DPbm4VfGYfY8iNtMAe1qhX
miWC5Y0G0iGNtQ+9MhwZD6ObVCdq3XGipK3FAkvHuzNzCKPMnSuBnY7IG2DOoAZv1FEvk5Ysa9yP
D1UKZjEmjDZbrIF9oGuWZvQ9OOXY5CeXBYmE9KRt1uKEA0U192hX4tp72DTbxFr8krs86VGGIppb
XCaXyWcOlMdvUK3vaQWAAWrE0phgvk6EEGHSDJ3tMqk29aaIikiN24xaunwbJfUjQw8iq7VJDWQu
2fR/5aljzTBHwMlcbyJAQfBMkIZy88xGtK3eb/JwsL3Eq18a6LayvB56hfNIOuivPNmQtKoaDwTI
WESHQPsDyuiLb3UV1pfm+3RfvBYfb4u9QlR/jBprbkHI0bAERJ5DTC1xRnLwPKp/zyP4WbsWfq9b
mpfTjwFe1tvLDdmrWDzYWkZEUyLbfR/5EuKd0R8omupfJiVQ/xmEThgcBGM43QKf9qG0IRieegW8
BucxpeNH1c4WUoWPrMbHfWzSPKnDi9vOKeWBpJGWa5UIokJdggfDwOr216ievcNn+uRHUhbifEGh
RWoteO4Xuc+/B1GsnnPAASp4gIe7ROYUPVuO+QIY1T/4FnAFVcvPALImwICAzJEtwWoDhCYN5ez9
DtvN1RsYDwgtPo8OPhQ8KOaBjEhMQogqAPncp10oGam7tXDnRXaMy9e8i/s7Fa0I1xZZDOY1eNyN
LWA3R4yM7OfptVjdlhvV05J8hvH0hHA6/Zr2fVSzED7ZC/fJMIXtPP3ZxRqx1KoPddjeLvG2TyUq
Zgu0sXKbuKLA7MOJF/l45St4Br35E/UrU1XzOn8xJ1qTuaQa92WVnLHDJXMJNwrgBfbQXQHh0bd+
tVNmDK4h135MOdD2ffE8+KxJw7xGfItPej2iBLZB2T8GynPAGOYDkzeRXOy4yWhZJ1cFwZE0ocME
mtQC4JtXI6YRCiHnczl7ur1dvcJNuLE+HNUL0EfvnvDjBtZlMpzcTzKBZAi3kJQNV8TuwU44MpSj
RfmZryWmJ8x3gRDVv0LW8U2LBCZZ2ryUlvMmHpf60B4GKmdQduY33JvLE7FGp3b+Pg2zu68VFumK
S/RRD330N7Y/boXyclr7X9yRjWGg0Qe4/8yMTbKjJp+snBFtJh7QrF6Ag0pIQzeP6XDy8zrvkjBm
vlzJWqxmH9G/srRy/xxVDCZQT/mdV+DCO4cZcqpPj2ljPz0c0G8pANjktbgJIctwUk6unS8Fb4ex
l0pHqtny3Wc8QLvfzHnbdWe+aRnd3GIOI8LRznZFIheZXPSOXh0WsYIfYMFagT5uEXLsazDYVRLj
DDQuUxCG0frB5D+5crhlED8YLV++zD1tzJvFnmvsIcq2oFJX9wROD8W4kU8IBNvlD+T2FckZiLfn
L0sxIAuEPSuFZwQYPIov01/2cF4hAZED6+FQNRqgDA5pbhl4GW3VPwQPrLleqEDNpfXliHmEzOpb
om7k+ZdgK6pNBlsGQa4cZrK7/ZgXX6Snet2kl0guLGVyRh5ThlzpxUU7JOQ/xRzfCOAQIHCAB/So
zAEBOp5ZMWdKQCIch+CH1iY+r9U/xEHWF/HZNhZxX3lQr/p4OE00/Cl65AP1F5K7Ff4uXfbJ5IzJ
x23ezBULAxNPi7BTFClt15g55VTaY0LNpFTkw3WTq5kLPBgJoTwZ/0xQ83paTuWwPpyz615ZX6aC
X83Z1hLDVocMF4iqWRW8x9rp4dsNm9oeQRMnMA4ieDf5MbQCWjWLmDDOIu48DbokqWlZtZAQjyw6
d4yNRDm7mXVCmPB5zkDuM5FcfB+MfNGPNets1zOUWUChx8dsyIjm6TLzO7P6l/3pOKsvzgNA6Y0Z
svulk/y4g4tzuYaEtyhI/HF1SQAMVY4cIKg564E03uRt9eY/Roy36GINoaLqtV/6wCFnW7Of6Wsn
rx5LQEOeNQEHQZ/y+O/LGTDCcdBgwsP0TzOUBQbOoyj/eApQV4t1mt70oJE2paV+XJY3CBHoFrma
8JdBJripmLsNLYSi3tCtZD8Ph/Or13hP7xV+WlzBzT4l3RwmKR+w8OPME3oPLFBdpjSNTdqyEAzD
TdErgo6Z37wZz6sAwSLlXC9eXDrn1Q9+2KE4XDQrH5ntGoMZPsCKO+MDnDnjGB1yfEAJ5AqZcjG8
VAMO+OS2bnkhTXDe+iN8n6cFnssOROLRpv6TDri77HL37qtLDnHCihFCXu3+6Rs+Y+igJBE76lQ+
gPVjvl2FnY2CcOBD3EawChWd6mV5ww4fCW3aYIkEgkCbo5+jAde/D/8SJIOCyan8+6kXwgTyUOgZ
uJ+4n/QljFk40HMuWTA92KMwU8lorpzcks2bd/MGFjSG51w5Xee/yTipHWCEX9ARUHjlObInz9Tv
oGkMtc3eARL8YNG3FHF1l+wxbin5SQY2k52wi7A89Dq3x41dzzDjJrlgxml8iy+7y2iiEfPwcuoE
420TNBcICD8phzry7xnXBmCsjaNw3nnPWDZzKjiIOrIhQMybeULSbtDcmr1TPx5gGkVwJrHvYe0w
nzHLANCexqk3fdk/zlod/YDN7Tt7rCHwWIBq3uBN5YbymuKPFbddtyqm7tugf9lrlaeUcVXDsJXd
8u2Crwjmh4vUBBaoqF16+3E23jNSy2flhvuAIh4KyYHwY+ZQJomBi8dpKwKhI67MZs9+T55z6AYV
h9/F12Bpc24JqJ5ZA/UgOZI18APN2kECcwCOPvb2+NR/TJUWhdNxsJT0k+yf2Fw2/JEpxR3f5J9p
eL1gc4MwxioRW1tU7gxckIzAc2PdX4xizln5ySRqTZCCFzf0lzXFHVxuqIgem+t8ux6HcjheqCRH
BIimEsmHZr5RzXx66LDo00nurvmmrjSpnAbeA4x1qyY5Ra82oz/KpPQj3tj5+OUd/WnzamRf1z+E
YT97AFHg4uC6bsO3JP4r9zjxsCcDJeAzXDJaAYoHc+ZDqmXhzw1jaQTqSezUlePtNohLC2wu6ttk
f/PGWsb2VI3sWnUtZZeR2af2NZp9L+E+YVxo98J89mZkO7v4oxjBOq1BdHegvqB3GxtC7/Xwnsun
NaDaf6OEuyXU73T9i4Gr+e0SxSq1Fu0md2JaTsXB/cN8OSYsnZOT2ZZOyjhBliKGlRknemVNL1LV
UbjRZB6jEcuOZoxi8ReZ8g9F3Ghhl0xyZGfsjA7CMEHG2/ltg2AnPetqjk5aCYnizuTOf6/qlXL8
iQ6aP1F+Bn+k7AgBosXwqBphCWG0H4zMHqfPxdou84/O5oGjx61GQIFIMRWuPAzm/LfDvLyDubE1
+57G6fajZqqNgzovwvwIUvqIgWHeAcWhD4OH446tsIdK9sRBOJUWTEHyUuf2O0MiR2RDu7qgW9C7
qLHp8zOGrnE+G7rnlTa5zXNczoZhbu37BsYVlDOAZRCDVF4pZACbQV943/UXShe00S06z7uMxAq4
Le0czgwr0Hu6+Omb9UBnIvgIRtElGKQfEBB0zDxCUP5cH4eoCyjmoTe9lFDlp1/N8URhUQiiJLEq
FXV/5T81+7fvMigl8advoGKk+QGZbKe5nWObwHxeF97ZBTMJOSwX1PWoRt1yug0KIEtatW2gxFpS
L2pBXBeFIoXjWtwzoWJ0CpdvySNGFugouHbcdh2pElpYncppP24sGTuQO+XrEQjH3onkQoLH2FSq
DZbC5GNeeQ/vY9Wk1EHDY8OiQMDfhsph+hS7zugTbc/owWmSN0S4p49THx7rA3fxJkDc3j5RboKK
8K9UekRl0f618MThN/iSg3HGiCHf4bZknE3Swhe/+Gdjnlu7d7dfZNEQSFoF35vdYEWHNv+G/99m
8DTLU73YmnzQ1+6krv9x1GCsMZHm4mAp341pTkzuzRZBu9XiPD/PaQZMzYK3CH3CvTuNTShCbkUo
Y3EK2zqUGbNbdGP7KwT5YsU/WiIhsTDjmn5mg1j1fi6DV0a1OJhzc2uycUlkE0E1fLQeGwUjFour
ipTtuMNiQUqLQzWjh7o4UiJPB9HDfK96H+JdjKIw1BJbGbKEDIRAzKvOe6JhTJJVJ2j2phdnTF0K
ssm7aOe007JLqTPByPA4Dkla4MihYelb28p6s91LA/uonDFgQuVlxCRAHu8BTiY31LT4T30MZgYs
EcHroyMlFveKSRfrRRy/A09O2mwUF6st639KE0OqLJ0qezGEG/SaAfZDNoPliuthTQmjolPFSYOW
hgm/uiRl5y1e59dhXnf59w3Pe4bSeDHq1xgiGvw4bj5k8qRqmPCxlsVunPz2T3fMCAXupZUpx3zK
gM4i3IW7B20R65QUBu7Il91MmHiBQ7DIwttEibbue70dL8dUnGd+MmO3GVeX/ibB/EFt+XCoYvXS
fSOWZzrGw+HFk1NBB0Cj/4yZToHsNWdy+S7Leolnhn81eeFnbOeGFMmQBU3m5NPO+PmkKjKD59uI
H3CLURswtTXgQFO+0+uySrgTGSS48D+1nSBa7Tn07BdmEP0/XB7wBiQWKCaYePVeUmfwqPBSMZ97
eA18ntCEDbFZPv7H5z2ilgSLsR5nc7CmshNNCN06xQ5nHKZ1BW8LPQLXWGUcOuiKW8hnA14NkW56
IcibY3tPIYUyszAxYaPsEMtpsBgGJb+CmiFQIXGuHPB4dcG+f4YavTm9ULfo4uf310xr+PTF7c+o
XjxvTPYQQHGVlTj5j6KH1y2ruNUlA00zAwdm6+g86xRclW9MQBiPeexLRrPL8WbkS2hL6dwvwv2Q
X/IVL4DQ80RediwJsfUufm2MmLnaSJhhvoJu8SNpw6H9RxAXh7ABYH18rQeFvPFeMvzmkH4vQSj4
MH5sDio5D6b8grqvAdjdDN3nHP9HcEZdovHCzQsDFnEliJ/HfIkbGnKbkZ9o1sS7EhQVwZLEFMkT
b52bncdKezGHz8Dslo9/MswkeszKqfiqiwHbmbfx4/+xApJ6EwAn8HM8KQwVNh/jDqvhFRVbdvQZ
sZX5TmiNErYNGjoqEX6kGjg6cgdiScdLJv6Sc51wwIAVjALQAtCjDSgXpxqsULwPsRlxAO+jQNeM
E7zqFNE4OcBwcr3Eedixqnd/TqDHUnJzA0dz3oz+4LrIfPyjuaIfIFn0XHiQPSLsH8+ghh6uby5P
u+p5cNuuB2xXoeRdkeLK5jDjQVGGvKLSh+PXmF6qJT1DiQUlubDTu+OhWndiXpLVWWg1PjvYAihm
9AAd8anTT1KSOa2VwW+CMq3HL4U3Ie3PzIIgANGKDRhUc1Tp7e8f9ZmqH2tTiRWWnGrDs5l/TCKP
299LThTGDCuN3AlaS/hmW8W/CSbHXmsGQaOG2u6ENABkn+afLSw4hfr0sptOKRTZN16PD//jc0a0
eIhAnHf5USbjfx4mx8wVGfMQVZknXhAv8s4ugQvKdqvEi0w/GUDk2xJUQAAvFsdofTrTYiAoN7q9
QCikwR50b5psvRjCd6YHHUnNvGtQ9Be/oEYJfQ4a/Q/x8Fdvp/5AD18UfA+7W6C0APJupxjvITZD
Tw6eztTAp2RGrrS7pzvy2IizqOEDzt0Fk5EHBcLXl6bMpGAZGDuYLAIzD9FOnRPySjKLxmFs5Vba
y2QsM08XhwV+yEZIi1e0h/SuDLYaPTs4B48CDCammWCi5vx861c7i47EhfDSGaE4DBxuO1hOoDES
cCpB6euPYuzZatDv2SGpTCHEBqGdbZTTcGDZb1Bwg04tGXkjjDn1E4/z8wrHLvCMToG9sens9nys
GKDqyTeK6UlIuZhjfHk63bLT2Dq87Ncq6GuIfSDEacfXLWgnTRkNsb/G0PhtQdUhZxXbEh0/RtmA
U0U1YZ57joprGdwrgSxs1zjA3FkpZklXeTM7wU+mTnHgO8DVESAs/kCggYJrTi+yxTNxnMEZoU79
mRt8Owempo98zENsW2Y3kKs0eqz7L3fUt8vtSdSTRsKprCdsQ/SXBm+p9OFiwDXMlbDFgkL8xy3i
AcBIgflUlKk8IhuSoOaBu00L1S7R1HJ8w33qizB5ON+1caJqA2l90euMfJGXlIJDTh6F3/+ttL4u
b+2ynO2ZZMDPYHvA+hhb3XVawaTvvMo4saVAOKG+T04XNPZO8TNPqPMDY312f9ZlmqQPJ831D4Fs
BeNe53zPkhIrOqw6se/0oo0Na3kVRbCkB1za+80tvSd4ftE/C6NOfpvgerFxfzQu6JXOnEBvDK+p
7qMN4vGpbHYc/fqQom9I6RZF8gT2o5523IE5w/18RtQPvG7NqFyAfXgyssshnu43bbq5CY64bG8Q
4wZDbJo20svnCA/2EqHUUHmMKAdp1e8hr0g1hmVChIkHI48x4tDs7WE4f1ItiySTNgzNWIeHurGn
iSLR7W5FYGu6hlTF2GCaxpOwvoBxhDZqxiaC1sPVIek2lFj7dpShcLJkL3xk18mwI4kHX9qXKLMY
TYpXKJngvg884aYDSklwXn3zEWdqWOsT1OuVvrrv8MuSIsBnsfQ14Vb67+1VyW8LGKFh/ICzUBTd
Yv6cXokLTelZq7MnDBxbYlfMsd5g9GTBacC6FYCETg9HDPtJzMtuWsDpC+8359/rqfkJm9uTxdtU
dudB+8f7LGM4c+P9gHXzedKee7W+IQzwY9LVlU97g4WYhGWziXIJO2NSFh8Eom/2WG9ZqZgxpYJ5
RaV3ErbNVBzk3NF287GcC+dj9nq+4vN6xu7LkvfOGHYpntnlGAF4S7sYjJ3QQtkqOnCTgQAC9g6p
g/40usT/jfTdgiWOugyIWQQUgCxaCySJWqhCwB/pORbky/Y6x5Vp/CZMcAkzTlCq/EAVwjwzgxvz
MdZbDUcN9eWE20+GajAbI1tXuSYVRATkY7V2fbVB2WAUIcPRfF/GNIifhV6LyXBceW/JfPNPGA7Q
xjkWgGmWBTeYGDr+Q7HiHeRpjA4VUTNnnO8QFm3w3TEKDQ6tZmptACELbhCscqNyRFHWx/FMfxJ6
JsK+aYfpEimPtGnuAaf/VUy/Rt5jjVLHf8HqeFpbm2Zho4WD+I7VLz0MJnz2JR6t+tE4eWLUl8kJ
X2/U3iX+iDGd8dw32TZosnGIi9DIhCUhirAxtx/gPh2PB4GvuwMy5RvR8L8wiUIN6D73yG7O2ZnI
1G76PWpYpv6jXjMsoVR+h5e+IdDU+Bk1UT5r+euz10LSOW9rB0Mdb5hBhN+MYlD5EXqVPjscZg5U
UIyBwsZ7VyYUngb2VorpLT5usMfHDJ1TpO3KjipmtFMWXBDoX5SLqQp2HmI25yva1De1Cql2BvAy
owAZOXtp01JQnj2Y9cBw0/tji06ND4fmH5Lf+olfI6aT+Pclg/icKXhI0eTA1MP26A/7FRJRuzlS
tunHpdltGaDSeBIfpqyef9oCGhcwGbQc0OKUeSKHOR88d7kYjvT2HA2AeS5MrYTGVEFR1bNiJA+U
vmSfHqrc+a4uD5dBuSllcO4syZgTQgq5oQ0157Ycb/rznGh36J40e3N4ludwcCBAHsuUO2lieQBf
DM4rmbj2fVVk7/jFHBYU2Gqt/moUDTe9pUq9fSJf3Af9czQL2H9oyTNW9xgTGpzLQZf8/CgtL/EL
XUZFj17HXVKitn+YYwo+aGVopomVnctUL8wPovGpQHkDRP/AXfO5HByK3f1rn1XhrzN0yJa2xxqe
Oyx11iyJpsjXhzNktHhgokA5FBjtfY0L02FttrX/NWFA5Z4UkiSDJYpmcA2hX7plgxT65ONAb6s9
7VIrBKsUPnoNZfVsyoStvgSbvqZ6Elqw2VkC16Wx1rCOmMDhlD8Ba28bQyrFJbppne+pVK1epWNg
D3mAwAEeNM5wVkcfM7C+X+fXwz+xBKWjMvj6KF3G+/PdbOe0AQwrqNM1Q0zPGuKodSBzdTAT2HPu
Kr4yg9sl3Pd6LiYF3UGup1I0BNhj2VMuRHXInNVjvrh1Pt6NOfLPrpafA85/hfmhDUmQP9FfDlbf
TX/380SGLfORbt7g/Z9oIK3PmVBHLLiAmmKCrEFZymAoNwefBvIIcKwHsYfw9t3lmH/dca5jXL4o
VkxR3h+zO7akdJ64aP6qHTGlay0YhMr0shz4v0Bddozk4CULHuowhAQMmcnmcMieE9y00l9NFvPk
Q3ff6FJht7KrvKbF0LkpSFf4d4vqAtEd5wX4QrHnGV33UHbJOEYtyLmCj7f61nMZiajNJlCDcage
f6MUTxRJ+A/9Ow5rQJHOhCZe/I2KEAQDMFRqMsjY/Y+jrLuMskhLWjfv6fIMjGg8gwh1fNjAw7jv
LCqoNzRGmg3vl8a1ZJDB+VbqA1riYMjUHPwdYVso41uGVohNs+crJbhz1FOdzeCcA4HTHLsm9yxb
L4exlMyrp3xqTB68RH0eXBSfFbxgmIbbWRt+KW6PEFn/Bn/MlnGhICXXIrc93MAyVIytv/kyUTGj
H6o+jLboduiCzT3Me/ECGHKIKm1zAaUEPjkz8fpOaSnR6Xx03NvauSAsswaQxZxIecWqinX9j7/s
UirDEmbOTw5C7jE2Fchv/67vv/T1a8or2nj14nIKt97wgQd5gw+phprDe1ljigMKiMKqXsHXeu+Y
5hppfaIK7+2bKK2RDzrF1mrpFbMTcy00AHQwlJJPcX9LvBzQHH4gdFfnvRHKQvEPJXfwewg5q/yd
9sEWfkmgrz9/64Et++ust2Bwc19d9XBX24sPZyimhYRAvKSgP94peC5CodwazqG3PLCXUUIggzyd
TaH5pTsPR4iTDPZ5x42DYJ0Or3jFCWwV5mle1B2jyqd8vmLervBUOXKB7kbUONE9iTSdIahAjynW
gUv+zYW/p5QRU21ElJteiuJSpXuhQBlP5Gw/MqZNYSk81GFhbW5vJ5/cMFsBFOlxL9LVgQ8AmoET
uH0ci9ZY//8PCIkOM3nQrXM+GQlNE+g8c2cocEYDo9WvKX7rhkqXAuu1HOFbxhS3ABWHVyH6mT6e
zQGIkMOSmNhi2LsZOMsW/N065vMZxBMsnv5EuteyMSdDxsBPMwfrZRFT3/E+p6Pdz+wbH47xZJg7
lG5pYbNXkfop4BwV1SXOXGJMSOSWriypuFPYBS8nxT6WBdqYaEEqq3L3UBEMj5E8PdTYKo3hVJ7i
ME9FnQBf8Pniu48km3ZswhN68RzwzE7aSUx4bFVOWqZOmB4KNZa9V0twExqFaCMy/jabLkXRtld2
tyNTHew1ZT3qZZjxkrMAjDqHegK+ffOuvcmrDr4KUK/DIdLDnIkdxJgRcEusxUaMGHoGk+w33Wsm
mvBTNaUPd2i2aRq+oWionIHXCXUX6mhabKgQMPL1JDmgNO7AipgGI6rN+XJQVWtwg4/CsIXAQmgZ
YGMQfLDXvUFEN574x3+s+wfiucsaOo+8VwKsoOmsPhoHfEcoymnzfiJndWBRTlODC92sD57vdL6T
p9SA4EOsC1TrhH2IrA8ejWwicBUPAhxEALRYm4Y/OLXJy75O4lOPrxa4if6OMyh/gSWI42C47JCE
nrPy+Z/E2QKtBSGSDLTL6/ALSrBmpDYGp90lzgtgjN7EeEzT/ceTRKsKt4HpyYLOzWdimiJqxxZj
jdKc1ydCMe58kDS3POLK8Rh9PPS9BmD1mUtpPsam2h3h93PWI20fSdCTIITfbGFE/DCxauobzSe+
fmwEyqdu/q7iaLzHf11Mroe1138zZADixKV5Ik1Er/pepLcbBxgMcMm1daAO6gLLRwmgD/aDLh5i
EY772qAlkaQxBqMpPG2X1Aq67I+H28xFttR+gFdtdU16WuCTCUp9TEGE3bPm13Xap6wazt7CYHvL
xYxyzhzMOx9zGfuDtzXAMNbIwmWvwZY1GBs8hcFRlZxN60WcZuJEEWgNnt03sEs6ORwbGCBNz8LQ
CZoO2CKT/lbiuNHhxyBPEaARuroyaE2RaEJNuJpu7GYtMdffURmDN03RFXdznMOgvf9M7iXF2Gir
/h+L4sJkD/+Clrj70ce7gvmalw0XLKduJ9avBKVLBJuL+wHiD5hiClgtHtS/o5gC77XOQdX6FlnB
ts1ieWB/3+kOPIizjcLBYGhPlzleSfbqFqw2D13gYyc19TxWfkNvt2xoesQBiqXyvzSLRWWluaIn
/YaFMQ6v2eF1iLmmY6/LaN/pVzg36fSZV7S57gShr7pGyDk/NhyuFE4HDu3T2U7khJOHaXP20T2v
siKABucO9nbbsbEN8rFxEKOO9K+ZKuv3twAx4H0IlIEz18uD+MTvF7woCiGuK9xrFwnn7INlbXkn
8RVsG0JOMDHotf/Azf3Y5Y0luPtTeCVsMiRotgOKyTyCI0HQg95UdMZg/Vr/ZqUX/P4sPaOMCfrR
U4+BW9gV5Fx4IKNkNuOq5q91MNBUHHugYokjzfIgqLzsYpwEMY4N6VjrIOYz9TxgVFLIwas9Jj1M
XHg34qpHBQ/uMfEc3dINH8bmHT+by5xVbxk0pqFs+FiLTqTM4whOPO/MFIDvdii9jGC0HYphw+o2
2hLLGKilxmt/Nf4Md2FZ2izMjRAdl557vPrkHxake4mi61adknn6MMFYd4+YOSdBdmbitXNIEnrJ
jWOkAPs65zjrYOzuocJYyWkYnlLWF0fd9w/pfZT2woT7g8+fa4a/hlqXw2+fcvcB4WbXHWDg6VTy
9oCQBl5/nlnX0Ip5CXvZ5K3jnVDYHmODDHqybPnrVxAGeO7rB72/yl72I4iv4ou4aQozTe9kknDE
jVKamMca5JFTijWRRsnV9JI4sPw/YXQZapwRYbhmWYltwZk1TXVv4GUPE7TaoR6GAQFtIfGo6sUV
cNuLNcWYbhjs3ycvOfxH0pktqYpsYfiJjFAR0VuSZB5FnG4My3kWFRGfvr/cHacvuvepXWVBDmv9
6x++Pp2vE6+wG5amk3IKqposIbUH/JpjSs2WnDJ0Os6aIvQqenNYBtPapieex98VDaNb7OcDM/RA
ik8IRSbQTMLyKviOfkdK6WzVWa1mrp0slbyDf+GAO4XJSnN0j0ZbCev2torBdIXlat4kF1crDluR
1nCu62RdvHcDc961fHdnoRw6mxt9rkfhHZ+G4ZlNhwDNKq6Wq/6yRWxwGcqfjF3X+iZZXLMnO4Xf
kNnwLDAnCm6Yb7WneCX9ttgzCSIj4Kazbo9ee11dRDhiqWJ3GnvUhh6rhaUaX34moAqryPlmU3M+
9IU5ot5WlCGqHzKV2JjUtT7TP/6TBybVjomrRLIg33iVSunffH8eQgPoa8yPjFF6BqxK1+zKhxmm
DCBUbM09G0MEYMsZQs5PwVvk3WC3zwUL/Die+32Xo2U/diA2K+cTmkE4CLyTR8ByBn6jMJl6QJXT
rwjDmMXe2Yb8LmMm7cyMKBSZvlG7nmxzewtSZuwgNE+pLagpI86n7mZtwrBn/jrntyYcnSM7Yc2y
vjXHdMactJ9U0XCrEp7SiLvXlKvam4fsUMxXEwYNJsi4z7KUjsNq9eyu9EynnlGUeuztOavE64xt
b3TkEYn3iHcLRcLR/Fi6Foksk8lzNhBBJvEAZi5hzguihzkhdgw9chIpzQKHbtQUxC12hDRTczzu
iQQsklU9drgBltb4czA5H/HoGPGhvPffKD1wQo2mLFEeK+VBFvv6SobLUJrL2QB5booYhmmBsM7m
JCB0xhU/kLV8n+c5oiays59KdkKul4sYmyylSLNpZhLguKu1ywISoqzAyu9W3D2a8ZtzSJP7Gf5S
b3ZHNyzcbHBHpbLLJrPb+EjvZx28u527T6rkYIH3hflaveLGZNWrn7EhGjp6QceMD6KMKaavbKyj
uaCD/piLekS8l/0Hc8+ttqQcRY2IriCmIM7BNz05VSDyttl3/XdBXPquPyJN6Ln9bPl4/tF6okoS
/LYr9bvWWQZda0R0Hr7+o1tBJiZoO+ZVbWUiFhfCtco/1419JMwr9XiUhbKFNfBePOLV1xG7XXA1
MK/SSLNuC+7+SOdrljEl+9n2Nd5VwbIlszx+Zr6LwtrUNog4oFFbgjevQpyQZqr5Lc9K5Hnzd3GW
tM5yMzyZYreMUY1kO7bN9OezqtePKfGVdize5DLbwPYvM9tcIjcfTJ8Oocbzg7+72v4nrvDa/Sz8
o+0OYkQNJ8idJsglx0tGmm4QRQNnsahXcNZnPzuwgnwQFPXS9DGlc4PKnAUVDkpkEkWYjRRxO/Qt
K+guSGozLGNTmy5BMyRq0G6fxS7oxdeHnJDPNltGsy5Jzv9CnFz3ghbIV8m4fpW46NNyDplhJuJO
Ia5J5m5KXv4M+y+zcSaY0uIdJ/Ins0HQ3b04p9JwqM4giSdABVMjC7EiVo5sYP27lVB7QqWh81bm
zJ7Ny2QKVRXtY8TQSE1WWxNA2BhTJrCtgTlFm0ODbYeSR8dnyqBZg64zXvO+s8ZH+SayI6klXCks
WzWSxgGAMSruCtOPXPkiq8379OLsno7/jrFznjNH/OyG+MfNO40p2TybkprQ/KYZKT2uQBt1W+PS
C5gPco6jzUHMIn0Nvm8n+HW49ilBZOAwhIlq2RZBN/uuEaG4rnu1BAV9zGmO1C04TkGtZKOGC193
3LEWlm5tCB0Kgga0P6L1j4JKZPxRdhKzICLtbxFZrZs5MXh4AuXWqpL1L2nt+Sb0lfeYZlPi1X1d
wQu0J/hksyr7MkBCrZLOZm3us0pMjm2HJD6/Ged5BtyDy23DmyIPSmfHanaEMc3kttY8Urp50TsU
evlzkTfYhBLBeMakCokHB00oaTrJx22dzIvjTiphBXc1HgG5GdtRtMwMuBObbJgSUFsR1dZnNy8z
GHMMNxbKxFE0E6b/BzmbDCGpiy6oHws02x3ITMfmyMT3WLhDa9OXwPSS0CqvAWH7qYnEc8wkI90D
y6nBRazNDJMBEHZPuNybL39yEpuhl9FRz0i7ceBULXSTECyWz67cTVq2ld2ijJwAFsqs3r0tbGLc
MsiIRmy7bM827JNty6pJIOv+dUrT9/XJT85b2Zx+4iC4W5g5MCAKpx9A35EzoGjpWQyf+xUJwZSI
Kn/QMeN76otDxmuXPDEC6vmKcwjC481v+CCYhWBPPPzimvst/z0itnkDuOhOIoDYJzxBuVzKt/VV
VTuJNeypdqz3w4G8/9XmAQENjHKzQrVCLNt3W/L+aFgY9Qb56cQ8+YAL/mS4zwhSQeoq0GwRltZY
ApgX52Hfl0w9pu3EcVRUIhg6arrxLZh2HEmCAdgPtIeC2SIh4Or/214CBhtsDoqpefHd8hDCVA6d
uNAK5cyo+GfCJR04Nimh1m8qFxYJCmJm2UK4k85bkHGW5ziOQu+K3BMZt3be+xNY0LS59trW6o7L
tSg36PaYO7FJD3w+7CIrogVuqwsBIpiWezc5wKoK1KTMC2MCnh6WFjHZmulM5WEUL4MV2jcLe6H/
r4MqyABWzQkuWxczaqttgnIi5t+uPFVWvR24XCnlnKyxbZYRhbhoJh1wGmuy4cRY9Ntm8UpIrJ90
8srXzKz5a7svTse1StrmksTrTqXKdad5gYNNjLpSCOIl3Ewze9HTMvIOIMIaYlpbPmqRtXTRqdH9
IrjdEUOsg0BA5xhVfxlDfd2qzyI/Jq30ynY77b0d4Ly7w5KaPfFjzMSJiBZ310rd4lf0puhuZk9z
9fSLFyMJ05j4FQjA/Ac7RZ43dThQtnTzxurN5jxmsvXuXBf3dIk2PD6Zxe7huH7fJjrtMynDaXgO
LyZ7OyZ7j6u1CdDVxge3sebzQXKbvKUR3UyT+wnFGJXpi7JPcO8Z+AfYGbHqwpfpfZCE/jOmLh7R
UaRaNA2xhCca+haRDYfLla82Ce5OEtSjsXzO1gZXc+Av5xTl6HtVof4T0w69iwjlXFL5+jKerrfG
aKtmWVOOfMrNE6VE1j38/3NZYbrvSAgCI6baBm2JLPo4QlMnnNy3QQXMajgseHKDPy5DEbdYyfD/
fOpy2iaqMAaTU2qI4mHyu7WKKTV+bSn2E/fmd7GK4WvgM+rustaY+5AjreYwbLtFlytLwxSa5vEx
iWUndVkKrPC8ZPWinrVkHH75/PzpMakx6P7V5uZR7PIBXR3Cwzu3y+9sruJjighUTKdk2jnzedvi
KsuJni9EuH5Ib8TNaacYBV54V/6Dh3a0OXUJjEcKa5KHR9HDuRM69XwUzjuCux6Wk6Dk3JCsTrB3
5vKcp6eeyvjGJTWUtwDrOTqXjjmib//Swb5K6lxzHconGY8ZP4Ip7IW6hsByw8rqoDGzCge4KTmw
PEMCULBNp0rBaDvrzIOau1WcL5GmmdV0t8vPJDRy5wNw3mliOftVHNBmSHAQf22HVWT1Nne4rnNO
k8ZCBeFaQVvUUkGld3PGLXVCesT/qExeXJyCEIciPsG+NGG4DEFoOcGqsUbJanU/InfzzaaUMxw0
/YgEZWb2MZZBNQjq7OLVNF4ASCuosdLn4t0Mxwi1hvxp46q3jjNgH67b6hv712SXUadzfQ7NWe1z
rbxgh8K1snEECDOet9+z+7OCHZ4LFsgo5rccIIhO98lmA4A7O11F8h4vBk704tZ9UnxQ/1TkQVI/
qCfxXLfsgeT8RiVP3lC+p+6k6iSNQ6f0j4Hs4tXVKtQZmTcejr8oqSHISpIPH86OS5a7gZn+s2MF
n3nAlmKDoGZmQG3+Cvwo6Pg2F2cgJwEVCkfe4uv9RacxTBkfFoaX7XKOXkV6h53HdPA1pqIntXOX
8Q4mFLonImPffPllDM/jbd+DjapUsfX5Kzm/qSggKLHY7h4jT0qA+X6zaoeCyuXf2/KjHvf7gA9I
hE6Hyzd6WBkGuu+v6eLbPkxxBBCGnj62rTlL9+MI+ZUs3Dfwkjpa/DY/ZLOfUolE95VhTga8Yd08
/nFWIqe12lZsrJ7ixvpsu8/obLXVRnuIHfE1e3MnTxkdTU72BpGZ3DmlNRlIa1fgeolYGfSqa65+
ExhTOdGTdcApNxj1Fkp6fdzcLj4BRCMQmvPa7wiwQ65a6yiMbGm+szc5ofX083V0ZJ6l1DAZZnAm
v1xJ9mPXTSAlMpUMDexPbi7qBOcUMP6297zrjve0ATlZi7yErI81ALkrXRiG6TBtAt1/+w2EezpV
ZOA6+mxceKiSISFGKm1smF1RWpNF56JMitqEemRokact2/CqYCD5rRVScseXhNmrd2iLJmQG7nEP
SBBGGosf+AEeThHi+hATJZcnJWlsWm7P0SmPDUgtnvIz6JNcto+fZIhiOLG9xBcqkj7qcN4ZVfuA
A1NxkVQUCMaSdEkMA/1LcVkctuUUn+gFbtUeYhnGZadQ9Wr19FmRlskW9j92y34FdXBPPlnPLuHC
IQmYvbxWhif0BMuw5BcN3N/2WTy2Vywx/A+RJ0NsEUwk6uLkn3MuhofZhjaKJvpWELhQBUdU1A//
PGvAp51LBi3ulCFAx9ncoBmDYQw1dNGd3lvWu2tXKNCRKVM/PE2AqT2s2UcQlvaxMvvBwSe6qYB7
h0mHWaZA0vkJL/02PIP0wBTO1qCh7O0Sf0AYKfvUyLozbC3cemnv18/FcT0gUhK7gwEKc/wrwhb9
VMO8A/zRKpds7TMop/X0yaFaaD1LsfweILJQ68AtWhYVZ3p+8ZwrD9kCJmFV0g7o92SdED5oTvD5
B3LeEHFn78eGA1pznZMjSRIXMaAMmrKL/6XS5PtHLaVst1YQYQY5rcs+7XGSORdcoTfGikCvy885
ti3+OSdYVvSWBMrSEqxw07kcxQsGM+UsjRlcHx/vTFTa85c3XQKQfkbgUZMzBN7+5jr7+t31ZzL0
6wTmgO701tM3M1WgNOjGrLm78wu+bi/tjT/Y2CprbtT6Nuym0YXuUk+XkgzHfM4yFQ9CVpFrhqAG
kIVVdvQzWp25fOkZee23vXj+IwpdnAMzYInZgrhNb3/wc1/2j/36FLv73zAt9tAgZSuKGYyrg6Af
PwS+Dygb8a4UmNQzrabaU7FO3sBU8irK2k7wBSni9d6ygb2COuoOoFHD4qcNrYGtf0o0JDD7w7D7
genIRdYuFnF8FBxP1HYGvR0DNeLaoqdYjG/3ljY+7waAlRxinPDyF2mr1m7IIV4xjHJP7sWtE2Wk
8yFVtQk5zjBP6HA/vUhGPpHe2rN/soWxPEMRpmM2EVhFi3/jF9kYeIFC+8SsZUTDj8YCQ7+UTe/h
J8kpXrPaMQhhjgqF48LqQJiBBLbtbxjOk7Yl9+B6+NfdMswxnApN8wGz1B+jbLJQeAncN9lSDsMD
n+JzJqSv5qwkTIhs2ocgwYpYOW5Bq2JJbshTWX1tenv8FZ7+Tw5mJ7cTQUBtzbvTHsAWrmhiWdHm
aKIoOQM7c2NTBV1cuCACM32e4+LSx7tgqagcB2wB4n2EWIoWJ+xhq1r5N1IO35imydMI9w6Sgo7i
Oj4jua18KiU60R8cS1r/S9ydneIXThZVWEPAMsguMVlYcMzaznXXUFQ2RJMBrE+W68EWxagDiWb3
hKuCCwc0AshRyKsggI3OVIIP0wG16YflTF8wkTuSXpNoT2KQmhkkhjfhWawK/HlWcBfJ/RqsDyrW
qNexYDs8IYREL2DLEcVif03nwyGnO6erdRyabRUm2yT1HH47nsNNqhhH5CjtrY8svY4c2KxSJpoM
z61bXG1IVngTufxd9WdYtLVoDeI2ckyzldEG9Wc4NgGSshXYy4uD9XChPggDVTCFlnvyCdIlpogf
g1fOa3yKl7nmc00Gx/RJhFuPI+8tVE4hzdnsrLxfYRVpWRcTLujthTZC5/P3C+Bd2XdMqPrp0n1K
jE4I4qtdDq6Pcx+wbtvmquNrUYNaYukdow51iTdlzaj2AFifIwoOkkOVw8bu2317wIq/WtzvQE2n
ECRNcvN9VW+gorqoboSWHny8K3MDcF7n21EJtgBJVN2Mlbd9nJxCHJYAGnqjoYeZfjHM9umduYuN
J5LZG12nd9klkbNl8+mC9h+iT6ef0L9S/XKSw3Srk92eS4AYw5fH639Ojhy6bfTek/0cfaLdjH8T
EgLZTGQkauGJT7VS0rwrC79HGLFhaSC1lEAY3AmNqh5DPgkrKmc/cm97FxoGzCxlCdOICohcG2CL
n/2meqRccfZc2hipLW6gd/yiO3bz0SaIgbvXX/dhOEKzIiLLfQIy30gTuxMj+mOYtwTT02zDzPbA
ORe8WPSJ8cayBMXfEl1IF7soZcym9KXztzjmQ+5ArxkZ7Ooz6DSWZEQefKQ6bl+oCChOXH4y34Cw
O/PJcWl+VqSxO6ggnGVMVruk6FljhBXCBHQ1FfQqg2MCRrdmxVlHWlScpBxIm8WQp3KQcW3/so/k
/CbydAnIiq3S4m6xrwDrj+OXtb1nsHcgh6jns08eDuetgfckw2l5I+tLKdd0j0eXF8tpyxsIbex/
2cT0q7untUQ2tiCCvvTO4NZai9r4dmagLAfz5bjLpfSk1GrNG3h2FwPW58XlXKGt5vj6YkLltZTx
j6Xjj9XhzmiPCXD4a/HYvswHGo4NSRaKY4TdjPgvoYUkWt0np/EQ0ZrZSS8OhHwom7vuTBPtkJyE
E7Mj++IMx41ZoOYF53ilymlmifnYLfxB4UDFzSeigHhsL/5npJipe2e5WUNQdbhrnS7usDZWFiA4
jWHWxI5w6uqYBKvypSaqGMNKVn2dvSScNkvdJarKa/Ao4maadEDGaIC4JXA6s3ZWAPDGeBuSCTwR
e4Jdo3yCgzHCIaDjJ1engGzvoJ7imolLGu60fP59TqqCa1izFrDfL6UlcTHd87FlQ6SylH0FPNlD
9+W+uDvZMEbamasFw2XusY/xwdlAlebvgoefzlb2CtgL0NtSFpD4YHhC/BXYtPRfATGULOh+wrW6
YYjvrKGOgCh9R+1kmVNp89vxCal3hyEQO75P/ZExzvHQ//iVxd9vSA7uS53VoWIMgQZtGIgfkmtV
2DpmZSMd083aPObVFDsjHEXbIEIcPjwxdqhkw6Jz5reqMPt4Ac+frZz0ieTLL90QX84aoILkUree
VtcfOP8/c3oWnhNeDu4JUzZ4lfltVqowqfMf3m1dTLkK/NfEYTR03jFBM07l4jAV6smR7N69e5y2
9i54DQXm3kZxSjhrxcGEN926gb+d7gfmyb8RkIM8jFWCfW3GcUVPxo8lIB1vGswEkKARZMe19J7w
k/Aw0i3IDLD7quyAhOj4pKIF00Nwaw89YEGZMW/v2h/nU9wkugymTz5E58vkxVhspFEiHRb6vJxS
c4ll8GQyd7J/zPTewdJGtrU2wEvwX5QXtPI/iEE95oJq1nJMShuQ8eLc/zqejvQmDppg85JG8pKE
TOIx1nL4jqzVtt9QLRjAqdlNamwbFodDw1vge8o57iBS5+SHp2FkQ+dprt8BNkS8qX8x847mvZBm
dWV3dE7YJDHZpdwnmoL9gHG6VjdonaxhTaH/+ZIHZjb5gQGhdVqUds9mSExWXX5J4FmPaFRkCb1Z
6ZLZ4QeXBCvVr4gnAdZ85KAX6Hz9F9xnz0n2yC4GD/jhs+02jV9jCcUXURyhOv6GHU5mVy31X1L5
OvsR2OFCQ6r9+5Kss/3huHhjLVHE0T52pKamTeDzEBVvHluwHVak13f/TllpI89mFRtkvYL8vkKs
D+xjfitISCDnBRH5ZKVeNHtAWaUhq21MIBX5Wi13MMqq0TG4tgVy6MrRpsjPAhTBPOFyWrbgjQ2c
fpR9sRg3rzZOaIPpIwIKwLQMmEX9C/xc6ikc0od5BhlzU/LdKzw9uqR1zVTsIV5iPs0CYlgNbBR3
ONlKTh6Jlrwi0odGgG+G39r9Fvi1c9IoThrsPG4YiHA6994tAwz9bs+UHkY6xCWJoZ6qu2newIgX
VxvPXLrK4MyRhq8V19p7c9u8sKaV7wwj5W98tYkrtWr+BOsvMCWa5barbVVGdSvUPbVyD8Fj9FA3
KFvgEXZ3urnB2c5th333NtInX6c7rYIz3bd1kqEedZxl0qGX+uEQRS3iVVOQ4MfDfFEsKZqdRasF
Ch/9MOlrQjKCqd/tW0xop9XagBaRSU8IGKcUQ3YwW441ky/NEY6z0qs/LvCgQe6oQxVXlyw5uaKm
G4JsNm2/6LyR9JzXb6fHIjpSwMrbjfQck4X7HNHK1XilY/aAbTviV75b2p11X5Kic5B8d+3wAWyq
6SRomfu/fkOkdcWJzAezgKEQPs51+faHRZdAALg1PeJMlWVWuXT5D818QymDDAv1wxCl1UJ4ij74
7JCYoISMxEGIwkA62pscEHLC5EL/iBGRc7Xgn3dEoS7fd9SYwQm4rOUpU0UsBBQA3Qfb6JM1PF21
rBaFE6NX+DAQRc0GzPnnU61DxYFUZC+BqG1wPuG+pZ4dYjzvAbKW4jOnVKesuqZ1yP7WnwijVVvW
436BO0GFRKn9shnDZO1g/pTIIFQv6XCT51d4IGtOtE+DwSq2G9ulVXLUaRA9f2PyRpCL7VNNgn8G
PH2aVz4YFXbNMUW/gMMZFpY3kZ1tbkU89jCP6jkNfNov0wd6XoVt9MCh2Zc2hr+kPz/8u6e2IZFc
4UyVOzVWPR2ba664rbkdmSYaDoR6MPaH0ycQjoVx8XRVkwY3h2tc9JwhxpHPiFRQaW/woaMP1jgO
1XmuNtKbUezQ4eVYwCRUD/0d+6qVXLmuGmeYd/L2aGhIrRaddADTlPaywBvXBA5EymFxQ6GANaGM
hxQwMSmA2LAoitoy1szFM0VLwc95yY5dT25e27+kHCCGjR7YeuKgwPE47lGzvPwhsRlQevETw1mC
6S0VXJuf6rTCQ2sE3sx1SnsdvDPll9d1iTJ7sQVScBmDxHX8UZ1T9qCZ7kzq5FM8CtrupeTK7MYH
6LUzsoYvzgt/1t6eGpCdbfAgp99tF2gpIjeOzX/xVZHNJ7GuCVsI7EZcRmcNFShEoDr8xi+CNCR4
hb8UJQ+XRpJrgCDabZUf1wQ+E++3Ohyj44ZLE5qFqiGxhNAeKvF2GB3H1/Q8v8KTWd7cS3TKeu7J
QE2DVSYA7Ko7w14X/aMBb5DJ8uyxGmY/QGT8Rs9rrXjHTKAeq8N7tMyxIUjwNK+oyT4Z3hqAnsjn
rl2EGyV5uh15cfkWUD4XnYKJF/1d3+3DfDdrJtnkDUBDJztXzeP2KXJMvI3gTh2CHs2GAtr2skSa
El7nD5/LdPpyd30kR18l1cXtoW9XbI16s3sFd6rO5q+enkQXyEqd37/kvTYSbTZc13x0mj0HCfrX
bjunvUuh9EZo26JqsAasD8MkofZTfLIhEnPVKl1claYKbM1lzq3BsWydHPymoYcyI7susb03dS5V
YD5+FVxe8G/N+rxxkoa+S0IczTY89b89VN2gCkDAXlMMO4mFKnPe/m3RJxFKRwYh2n83DLwYeIHe
ch6RBYEwMj44XerAMaZmn1AZ4+EpQL8JXPZwj2RzfM0aZB9DRv6QatdnkyVdav9Rx9L/ON7NIV8a
YtfyduHATwZZGysR++WCMlGBI5ymhT3npKn7OAvhBEdg3tDlOHLp9L8RojuBAb9ljPrzm/2alOb2
F3eT7hrzOCq8MkdcagOx8tZ4Hifxxtb8RHW3OdHaTEksHp9TTvaSxurgDScUFy3iALEHJDkctVSO
rye3+pfp0yAhWHS4+BhW7yXxLAi7a2xPUSdvt/31i5Rublvn6mF92V+zVkTtHyd6gswP7cnB2082
xU+QFzHMQD68G8j/LepfTZVGTcEVH9hlhIuP2SX3MSu2P1smz8nLfgbtvOGMa6j6y2AZgz5z1HE7
waOwSCVj4SlnAZoW8zhTDY6eHi3Z4EMPCgdEpGF5i45phc2saHkdQZo9eLU6CqjMaTUu2QqamUaO
35Aq/myBXaUYs44w5tz+MGiymnEvvHBYgf4puPPAXOpoLWOKC7i9/bzj82SwEXln52Qp8IL29NTw
kK7av2g/xw8T4BOr1ZdPZxVULudyRMvKYOJUkKPO5VSLZkDlxpl1KR7RZ0sFSj5PCBbmlX8saWLa
JDwBBlo5yBAn0ZMLjuL8Frazy6y/4PhjWHteccRYg6PaCT9We3rIWKQkWbrtRSf/dCwNCgOLbvKG
GJ7w9xDKjTv5e/Ybwnb5OsA+e69NGguM7M0dsyqQn85Ex8OitDSOMXc4eh+UFm1PQg1YYBW2bXry
YhAenedfD0fP7B4xkEftB7Ucv5S99/VP8Msw2gefmZGhybhZTcBvjFaRwGEFdfe+zjuicoEEQDkS
DjpciIBm3NfxwwEQ1WlQ8cVVXiyaX2JDAqOP50gfAvHsdud9Mi+HqomLeqqzJvbeSiH/GKFGrRwu
wk8TCpGkZ4ZxOH/Biz0ArX44Ndi5ADjugBvNsO6yhHpSYUaVMuDunK17Ti97KXoQXQjPHXMglNMG
bICGhjR7Ld4zHj2Qy6SJls6PV+fqZXqZtm/hbfoMNDxjSqRZWDCatDWi570s3Ud6hjhZVQpPLojl
iGo6fbBCKVGcojXBSI4CjhDRiOaIVfzihCTMzWWvYgOoGi7AN8CmhRGpQQv+zJAmB1PUfoAhP4m3
rwM2LNvQyG+Babhf7LgrLncwI/ZKcoOnePPnX2CLZ9ENoMNlh+kjQOntG9h6UZAo01SaG1pCfGLR
nNAEUhkenWOxd/Zex58qL56PW4I07LMWiHbHARbEOF9QnWDMaunExYCyPVHwUzXJPbXFkvqZ78cs
qZoa48P2LvuRAZFkCppKSLatqUhxPS3v6nnQ0aft+LPuRrqHdThFvNcDZeDAxmQNxiZTs78D3hRT
ro27IGSdrN/LQ3V4A0TpLJMAXAKcrD16FlcP4AOHRvpN++hhdHKTnflyyzVAabrdz7TJlwtKAPBb
/FkzHeDEuMNt/5wigA24Jbn58NmhKXran/WyuIN4FYNkVZuli86Nnmcv3rIi8xlNEbe0AxoQnyba
4st7/v6PgwcU7N81vKYePcYCN13xIVlGlO4v5QzujS6AIG2XeRjz7PSb9FthDxp0/IjKhIjVLsYl
HKJ/S+YL2fkd3PN7zmRBeT5aFP6YOr8XnwgiTpuYhi3e2xA2jwfrptsrTBIQMOKHFf78rn1m/4rB
7LNit7E13+65GKIx6nFuomYjuteEF3917tE7uTtn9Y5FcbUPXDBHUAkyLCzBKUKieOW2YxrJBAPV
qBW+/rhhle9rX2rpaUtZ1DChHa46zoPq4OdrGWLOj4TdW7oG0RFb8IMXcMmS/cJnpcDNkRInXzYp
s0oCBtKvQ0Ls9B3ReNooSPmk++xaUClHA0uXnEe0mfQyQ8/YqkHaI1KIH8ga5zZNGWrP9KHcjPe2
lh6RhU2/H0+bH05OH4FQLUBaOvMSOqZBmPs/0uA+6R7ty5ZDHVTjycE6ff3L56ZePRXXKSuzfJv3
P2pYhhTe8eydmHGxn0AzT4i3Re/udz7uZUto6hVxt7JFNGm/MJgClLCW3t35mGtgWApVoOU35kB7
agmJj/zVO4qBh/hTFf20APK9oLY3YQUrUAGKMaGoXaZJ4dJSjiqIlpwBbY8qZIce2e/sqLd1Yz57
Q5g4h+xFlVmo3HPzUdxI6aXru0iwCJwkXGWtBTq/+8HuZLji/dLeog1ieBLKqrx0q6CT6imWBuGB
/48J4Kg7AlByiOR2MAsHczV8znoapGrWMN/aW3sET4jdX2nDvOnODydT3uoHVKIcWI0Xw8choUF5
d12CivJPmXNzrJ6tuMR+6FwMOAgHQGy4ulJvLGmx2Nx8xnPaJcEVM8DaqsZf50k3pQFWIUe3fvOX
33O6/jJ6h7DiwCxQVSOwVXCzuDMBRqPddW5rfOYtmvH8Pletum6dJ0SQ8Perf2b6H8IWVaLUY8JZ
vEOJxMLmSVbmJns46jlpHefoPaSyZELd3MxUxfSVAOdua2xAXIdwadMoOqSv/BmIF7AVDHZU+eCL
LGAwg/HJzeHw+tnA1b2HmA8XdKM+hStV6y9q7ZrwvrlMyg0eGUTYcPCkL2zUGcd8IpIH+Efb+4+K
PIImvyf7hBuQswXpvB4//gYQqYHV+MVdpJA6xtjXWU+5krHZR8ojWxfAS11OJKQh1jvQ5WvdJtDT
beMYbj7+cDwZf7NjqGOX/RE43EcPeXW+TA9fdqtAEx327K/MIRdi6UpAm8lVSuESvf/piCNQI3MF
Clatz+lvAqLCHC7sJoPkPCYBivV2yfYzUqaBuxFT92YHd4+PS4KKAfbyX+U2wZ7BIC6T42XyXp1T
Bls2ewl8U8FlrOGQNtZ+OywsD2XU7oOvFVMOvvukM+lxUVMj8JYY8eoFVLpu2A15GS6V65L0Yf/2
FJ3JN35GdAbfxXLdZgAfaLvHUJTjNmtqT423H9ezw+ixGtjqVjpsjfkDKMGBtRf/mHujdenA2as2
SMigbLP5X38t6zOkiceYeFR6n9051KLL3xnBCYbCn+TEg55iMh7qBZ+RzbndgzfRVlMhfVyCZGl7
dHFcG9h2YMQYH1Y6FgV6TIZUv/K+T4yHlKYO8JDEFUXbKIu3S72QNOmbTGLOmT+N0wFFHfw2lKqT
KrygqLsCpKgyAXk01AhWDSMa+Dy1yzCueqBlkfhf+RpR7JBrmMVeqMIYF7sva6UOkPsfxQ+8VfuB
XDI/BJ0fvzmky5jQXrIEGEIeGJv3UcczmZGqvXrHNUsGLwOADlXIvGz8sJgUgfj4Q3/1pUID7KGo
g15g7spAB3eglhnDAKxyFfRUBrlqUjQfubg/bYOgnIAOG0CWn5qiwLJ42rXQPByOyTm5hfu4EjR9
nbS1ed7g10D52bA640P22NKV7XNeDoAqZFIOu5ZFYvscGz2BFBq2SANDk3J6NADPWBYXSiU4FaBe
OJ8q+SpFtzjgjBp+nB1GE04lZ0yRr+YXMw1UGzGO9tlniz3biKwPLgTc1BlNguEldCBev4B94A/i
ZspIG9m1ArJpVmgjIEnR57QAOXIae9Zii/XPtP1nXfySUOp33OQPPLTOu6dd8vueGRihKjRVWcxE
mmQxFt5p8Uo6kzK9+D1I8sCpsWFxQEHo0q2hd9niBhPsrVtheJrHQNHHLXyGyTeSvwPIDVaR3oLf
Cd6ymrwpHfiRAVLSJ1r+Chx45pC8Ts6rR0jGSx2cczjDOvr72+y6e85umvjlYBz17LvjMLt7TLYr
TTF7COIrw2oGhfhMAbT+gRc+qDTVBKROSg+vsJxqRR43l/iTnSa8iEqBSqjedaHpTIFvWRc7gOAN
uEQrC+MXUkt4wrbvLHRLm4FLM2+tWDwUc2+HO8WCUwv36MQMkREKwxk+JKfSUhjhCWHjv5m/1pfY
GiSd2YsRRGKsu37tE/+c3boKN8huEMGe4XEojqOL13Za7sWDWyf3U7CdP9A977dhMEMQxk8BM3j7
RIxagcsabGBZKiRSUJ013ABqc9KYwl6qxDBvOzdvCaJGwx72cYpB04589sXkqT5gzH/iYPR1z0jB
dv9B6wfvPGky4lLTKmilDGUwwXGYmZmt8KfhOA/xkJTTpFMoQbWB8gJ7uagbMGXj9D/49wQqbwnA
dZb3ObNE5njKnlJfdPwBfSWDT0wN3Ok3OzMuVMOM0j0BO9fJdUMa1X8cndmSolC2hp/ICEUQuGWe
RBHHvDGcQcUBUJCnr29XnDjRfdFVlamw91r/WDAmeBg8rXr8WujT56o3VzaPoTOiMNMfJk//Pmv4
c+TkOYSZkdMy06L+RmRtCj3JTkOVN4K0fk+gB3Zf9+bsNB51kaXJ53HBc8CEOhPzFRwoCA+9WWQ3
82Px06tWWtOiAnUYpJxlYTZGTWv3rGrFknV+RY/51+JK55NBZuGTgfXHnsJSd6pWqqVGt9IY+tl4
6JOHCYg5eZHsYwxTYP9NN1XI5AfIRrxk6j6i9xJ2A+Jjzm/JkcbaoXuLZ0Qsgw2BIwg4O+O5QhD9
pUbWYkL1+oicloKABW71Bsi4cUSwNL5AY6PevFppL1uLBTXFK402v0cHGrwVCdhmjXNvod3MJoXJ
qRrnx4DzomvFFHAKr/v+s2FJVhL2j495QaH1memcmFujpeEtt4cPS9rSaQjgjRmCtCcaL92iT6jJ
hAvkipKTqZ+f9jL5wheTa/kuqYIzwd1VoGvj+rShcaX/widOnvtMQgVAtGGUqViBDYlXizKMkE9H
P3FcMsPntkzDT2HRXWQJEthoF7psgOGQ+PKheG6HGfzN37fMltnqx2GrwkdhcPeJ1mZce/EcCDkS
iT4H2fn4nJwsieh5a8CPyn+TMkNd0dBeEfs3RY3KZMPVn83KWOVOkY3cvZ10WwDdg+UXQxBvswXv
URHqBnmtR9cFmlmiJpAcsIqxzN582gGggFmzoL48IiRJfy69LeAf2dDtTJ48I5QlDKVzYc26kl68
BQ3++54Yi2fyTI6r/SUFWp68IbcEFdqtRy41817OvDEk+1/gWxpQm7Heuj1MWniIOV27zYvn8bkj
Ruv5sN/xY/pjaidYaw0ddp//dgQC5bHsZqSVNN7VLA+q9TgVjhzKnEux6j8w78IBjGGT6yEEKPJw
wihnX9nSp+qx15BRAolUHIrJ9e8T6lBLJwAFxrlx96cZaLd/QmtHmGraOxZ77iueTN3nPO75tL+w
KPBIEo+/dabcdcByVPcCkqqHyl73Y5Yrth4HBojJRpkyvPtPzm2EHvomnwguc8v1xCWV80H/3Hot
xW+YM2gpIF+gLNWSZg/3nZboHxlO7Ef0hf1gqePs5TTprMu6jHGUcGFoM/C/8c89cutG+lFpjJJs
mmnH9aKSfSmXLtcXIP0IyKY9k7lhvplC43aZzyVHXUpO4W/TvBY6qkMd8/zS+ySv9eAzRdKIYhtk
XCzzLAwHZggy/Zh28Op9k9csX39426w+gHqBYkRc/D8y5AzxK6PJRuNOA9qCgXkCCsnvdrfr2c3J
yGXiwUeq2cb8tHVjVGBcMfrxcd8Ts4n4GAhkTcgFJrcrjq8nZfNDkDGpnYarFDSNY9YmAzUd2ZVH
WgnlrOCozndgaCioFspJYj3CHPaDN6sBed/cGdAE9jf8hhI1JFxuRYp5giOTf4fGJ7ByBMTVRLhP
CkdInvQN3kCY+yG/TIFy8yV6qvxE+IfKaJmzXzFf/2dn38sScPs26aH0365/URnUf+j228XTIR3j
6eZ/VyI23ZF/YJX02KPGlxRi0RqMBezGhmA16QvdQG9MpyOLmsY7OwqHp/ZpPgFUWKiQIg1N3UsU
rsYhHPl3VjiwGuXf69Ts/zdUaGC7ZMyeR94TnR3nNWM8LiEUCepSwCY8/WYvJVaxtlRMgDUa5Gfa
LiXIzfcepXHDJ1GPv/AuV/sXDjfDzcONG2B3ixEREovdDcXRHaUm6maGZy6QzmI7/xmbXCRwCLhX
nN1CSxpdos3VtmV0Ggx26DSooFjQhMptyHH98DZCXPlmZ3WLA+r/OZZj6GXQ/Im64e/1kZ4lOrMG
ecvhdgl9DOHxA2fOxhwY6WaEMDALJZAJmNjvgq+X4dtGR2QqE2VNalzS2MqBKHAtyZj3k3Jd85Eo
C4+G29no3DeV9GWdy+SZPk6vvybE3QlzRq5BTGvAGgfb6rpYU6btvxBARhweyjyorEzAfSq6g7td
7TkO63V/VtlVeKfe0eCjhJGkypXNlnMESgPgg+8nubJl2ocLAaWlmA14oFpblGrJTv+JmGCAZAnQ
CvbbR7YdINtQkrcFb7yAEXN6NJaBC333+R+pkeGNMl2Xh5fDF3yKssQJucVMdDxjDanxJFFxUbj1
+Q0ODJzu9/x7sGnYlDTny/+mDA/yYcuUIIXv9DG+nq7/G2E5n3pIk+SYO5ez5Ll6qXax/6rRdhtK
M5msWfSXpfE4tBteOyxH2QkeWZ9CvVx4nE+4QZDDV/MPy7b/UWYU5TJwXEPJAQ4A5mN2tQdD+FYU
kOjChNpIMFDChElmcAqWCLjE2/U34jK4u7t31Pj4NpnUesAXbZxvmgkiMBY8rl5WHnYvddXSiGv0
xNssHlCzdVtbP/PhI8QZ+LJwlwoCVqWUrMH1AdCHehR7ENv0iIquLYKLB183cgGVAfMM0z67emei
zv3hHIldIhPz+TRGZ+2vRckPt7rON8UkW0gc37FEjGCNS8W+cHCzCfT/yFhnyAlHs5rIEn4XgTYK
4LR0LrvB+jodwosUQTfvpEhJSeIEzIT9vpqNSmmq0x+h3kNd1rro2CHImvCzf5xQoX/dETCMy/yB
du6+KF3JYm4HRXoF7D0bdMyPBUg9GA/XNCLtKpI4tK8eeyzUrpMFH7yoDMiAyF42lsAWoFqAetNe
TjUhr00fbihliYeeNj/B+3zZvUuO1BvVZddIRXuP7aKPYGsiuXVmSWcpUOgr2Lpl9LEH6XNJVtBv
STBhWjvd9PtzmuCp0Ci0/80grKNqzmhBMce62v3sD6e2GumRcD8AziGobRDchMOJ7QFAHPsWJLOO
h1U4o9my2EEGKcceDiQTgaRtmokXsnc+YGZAq+UZdhUMsPjI/5s0UlrNV41xhh07q5vGwPzJpoJe
qQmWfVV4y5KHm6aDE144mhd5ApjZDY2FzdM3WOMiWlzZrYxkeMR8hDKSImgn6znD+ZOg+qF1xB1e
4N1r3TiG2MVF8987hbCXTTnD4nDSzdmsrczZXLZlyCOLCAhvPs9tci9yotjdbd+iB68JkTeaaBTe
msdVYZR3WC6k+ppRlWNGvmg1TKau7BNJ72Nbw9s/RCT8wjKWA+ETFJFbaXBFh2cGr78U940J5BX9
d9rJ8P7LLIw39VJY0vSxACvNoJrc1kGC0WP9sS3cV4ZwstH0iIZcGLTTMBl3k9CyTMxs5AhEgL+o
EG/zYo63D9wPR5xZ4gJLJfTVXPyeN/AtKx2tFln4ydAOal7KVGQlZAKMr1Pcjtb6ePxsDTNc9jys
xl/kEFMhogl73DzTXusm3AGZJFQUpwEeCuHp5MsNw7FqWOulh5NdouePzwS+MgeJxmgeJmaw220a
3htELsD2Mn4WVGCL88/4CjfGbvEUKIlmXDaXAxfr21hAe5ChgWEi3nnipyNM0rVQDIeeySls42fA
iIdP3wux7tbgq1Rs2l8Mtltjoex2YqBuKu+rOA1Sy3ghTOQAWckRcPEgdO5niMkE9Qd/vC+E7SPG
FxbH1NM1Hlq8CBYwAB55lCEet76JZAxr2staSi77N2JpJENXcyl803kXFYBj8OLY7/GQqS4lRsXd
PKyibfowVgSKqE+bi8Bs0MnbKxTxvOqETc1fpMMgMw7we13VMMZ0xKBM9t5CePWFmEIDd0BRE2mT
kcFycdHciBj19eZl8CmzS3uoz578CsndTVJYWdpMZ+SH6FP0IR5UlZ/FHcyZCfrAzwZy9jEKPhhe
PDslj8w482NDMseaJEDtSOoBPOrnYQDZuHh4uzT1PJo+Z2d+/9fuic7zWC81ctZE2qk7CI2TGkNX
9owV41rsmZ4sYcfkx4I9IxujgUclFkGkTrQ8NGipEWmTkMKsQTDHfX9Fe8h/GlgRHdv4srxNtitM
rPEjjglmQA2XBjEDHnZUfbziPdnw9O/ibGYzt6RJ0p9ZiYCmjIV4C8lqYONPadylk2jMN0hSSkB4
qmnxpWc+87yxxFX+AU9Cnmos12wq/phMi+PxYWL8ptdSSwacX4APxP5+fP1450F5LM6Ycd8SmhwP
zxQedvRziHBBc42BxtezQxOQvv44181mz8w+SQmTiGokxQ9cnTykgQdkx78qTI7VirMr1wzv/E7l
G6vKmS+L840QuCbhIVfTDGUi3UfOunSSMKnHcYxBNJ+vZJqMg66PkL41I7y8qAIZm4PFM8USwPPw
tEw7ehFVYJPlEJOgIvy1pHZel1GsHWx+nBIFnskA0hIDRufQ80kIz4zsHfJ8FhS6jCzDtQmB8WLD
1SJxjti4RPnhxQQ7nCa675kSLy44go16mjdQRJathF5rOq2NE1URBHj8T5uCK/XfDekxFFlBtvCU
NxPTFhFpMDJkVxKtNDPyCMj+rTMyRQHBgSTYyryk2AbiyCBNp0fjOFUoFIJDHO8f4ZYyyraxkKJT
qOgx4RrEJgztdzMd4fN0SiTukWguRaBSzmrO+H7l8aDTtKIkIk6mP6QWIL6jQCaK+B50ikNuhF46
P0THMUb3rCCM1h8hSXYEZFNSi/Y1M2IB8Vvp4q+hWhQA+2IpoMxHffdxYI8YDytDZY89FvOmRJKK
iufamVlcniF3Jh05FVv8BCQdeHTVUPxQhjBP6OEv5hf9xyciTHXXcKkLG6O4STHT2WCePYxyGjCH
QVEpS0XynbU79uwLesG4/hnyxZoKfetgdhNNVtSySIiH4MHR/BOvi8LlfgYk+HD4YVkj/4df9Wm9
kT/ehPA6yUkVg+vHTZ+FHUdAaX67yQ/vx4H0PY5hhRbSHQUqlgJaQO97wOWXEuR4D4ez2/iLDzCk
BKcm1rVHauc9FGwHMzM0ryCDwBLGNzQRswY4brMFsSwMauuR+BIUrEH238kQNLtkZP0wDk8VYoiI
SVhR9rnJYd69L2rkdkUTmpOlLWHSfZGfSVFmz4Qgi0RhigJpfkJtj2Yii3O/WD8IP+4t+yiSec2k
Y4YXPf4uHzNQ6B7RGyhp8jm31a9HIC0s0YA8F8Rw4d0hCvH8s4e0Nqhgl2DWyPgQUduUhsChmJZG
mXrCpmTSgXZ1NDKnKNkApqVeYKPHSlwjIvJvRDZ39rQwb9D491BOcehA4UzgXhqfx4r4MQZ9+Dv3
42wgXUbmFR+AE9+XKDOIWr+dtOlA5LO+Qpjwfih77gPpgUFJqld7uHoghWg5/u8KoouHDQISOVpU
HiNOSk6p81/mIchMjFk+KkX2NkZ0Mx55GtLIC9eRUHTiWgsbIgQiGrNSkBSGPEbHxTsczpkQ17+f
Kf99zDS+4RDldQQo4WclPpi98L/qFoXstIZu5m3yEbfUzEFRs+E75/kRGgWxIAoy5Ibe9gEyNS0e
5krg+BWc6NDf7ghjnCFPPOCdWTyFh6qZ3kTiizDRwKDY92Dn1t6IjfRr9pLdzUd0ALzxtbknxpB3
Dw9FRG5R8laCW/Pn2WuCWI6QtJuA3JDKp/ccJ8DfE0soBKkMLe0HtzmdsUa3hz1GcSEaRVURB0WF
0OTA8uV/ELxIYYX7Size0s/S+YXgv/F6CvVUPO1mlbXiOTAVH6jkKASt2B/GqnW7mh5eLzHriY9T
ohpFCZ5TESNQoyVFdrf9W17jS0GFSmkch5MlF+GftkJU7hVgah+Dk2IQsHmvsALbOWAXcQpYHH6u
8Ptobo/j9EcCLX9XgD2Qf7hkKUMEAgnztLfj5/K9lMwC8GXZUTcN1bPWzLNiXmFamhCLIqYcOCDU
FK+xeFr6fbPmATtX58o+osuxNzCb6AhFcMsF0ypu0mmfn4D/0XV8jri/1XEBp4K2OS72fPIvm1oM
/GZAa3c0bJCNdg/P5jUZxVjN2nW+bOyR2SwURyUoE3hP5MlXyw/PLNYpG2GGEHYBqfFM7ATYLcQM
b5JwemPaegHWwSYdmPsx2xE/g2B51b9XzJCFaqeEr60dkxS5L3MjiZI28GgNdf7xcr4QVjplc3eL
sMUsgFMdm+YdBR6HpsnRjHoizLGyzAbuddknbmaJPQ8cmGkec57YS9Ieeq+bA8ZN1gihmwhPULnz
X3iD5toAgAn7DrvLeWA+I8Fcqgl7cVLyUdGZrImfl2SodspQ25u3DBn7Z+YEEXau37He9b3PoSv4
K0DGmEajCk0PJ+19J/Rc9BJ5cqxsWLHAmydbxoEBKnSP22ExSIS+CYJulfEUYCiyVKaZfkLrLbGS
waTYSe6Vtk4Eghdgo3yFYCdz0cz5mU3i4QdLOJQm4yLSMVelhF1JsFCgbkIVW/jclh+Ug0/0UTzh
MNLwCu6X5cbuNoi4bDmRXSAUBl5awcgx6AseIgNU1/kHeEt43OQQ3SHuHBlFvkvpGnEj6JrrRYbe
AdMePLWKGqLnScF7VxMKBlCEfxAtljcan3ePnWR15+9ZwNcPxkXAJR5kjF+fPf+P8+JG8yNmrJSx
fSxDE13okO6j8YSMw6HAC3KfCOdSf9ZNRwv5b0jvrztaSG4eDwnZ9QmUHzptafXWA9l8HO+ldc/s
4brY1YgwGWXuDiCTnnZ6MDj2ovvpacmUvgg4yu4F16AJ+SJGrLLhE598NqfAZ8KW3B1v++EGuttl
VxEKASQDweXQbVIFZTz75/QdajOEVZ7M1UFUxtXLhGWy4Ap+7wdnGCA+2hcaNKH0hphAO4dW5Wkq
LTD3E9wuwq4drn6g4ZhQEp4yKrX9kcMaAgLhlFFJvGYR0PBCzCcuCXi9E2C5RraQUc2lFc12oKEC
N9Rag73dufu9SR873eHuyzhA7kglQ+1tLJdchWHBNKBzqgvf89UpwK76EwQnIV3BTGuNS5AzL4vJ
EEMbn7y7rvPwld6Sb/o4XsJPQma0wvX/shq3i567Ekn+uj18WOOJSY1GrvSHIhmZNRq1yfLu1rLB
Opqn6rTdXPaqXyA9FIYcoD609L2pNhPEgUSbx8ctkgZ/wn4QUmVNKlybdvMiHqzbdR3JqDPf7uWP
u3hAu2hPtPVSxOi21osJcVb6F/J2sSH14SoGaMbsj6gQqGkhQfoKHhV+iT4k+9nWSSenGU0/oG8U
iiQ9rpD0AyAlIIjdIQeNzaPXmqVA/gNQQ2ndBwxpJ5lfk1ez/q5ZOhqrj00ILheopD1WswfP87Qa
uM/GQlIkQSHHRd/Pl3LpPBGMv2gPrDcAvoP0PjQlvFJsP3p/mck28nvpj8Or+nnt2+NVfAwHhvU6
DFhFdHA8pa8YNRAwjacrNgo2rg5ZKxwimjLuuznZbw9UP5hD5PD28qQ9wVVMTAuUjJUN3pQhRLqz
XKxHBPKqW0ASIgqIHeDEzdNONrR9BWZxwlYTKrr5OH3pivArr5tsW6CAYg/BWn79n0qAOwXz7BOm
ikwR4GdrgUldJur0OjLvyWsMy7KqEf9XOBf5XlEHc44sLhPkYZwiH91Scgt8DlTyvUdFRYaHZneT
LHpd7ZwV64LUgHJwfkX+RS6kwfSBckPojBWUX8fa5Wvxf2BD/EJQCCUiFSzWKRAotr+HjfIc6TW6
DYi6OOVkW+MooI5iovqqX1rfNT3j/FpwxscRSB+M2S9pVlXwZLq+B3f4OcUe8FgECOnp56TCrnQ6
RkJGDv5J1ZYJQqY25+ugoO+pNsdZ+Dr8gndhUaxMuIIxAOwHdedaWjzcJyFBsFVCmFuTZABC33AW
IDAjIoK7jVcc0nlcLm5szDyjccslI9hhIX8GncMXQvJXoPEWPaCyP+k3HnHqzFtUlEjAThiKVM16
1RQvuYOdFrLSwMhVhIjSlYbXyM+G/oBCkanKt0XkR5+25mFM1O4IcVaHvewHdHmZ6oWtTTLu5Z+D
vI2qNo2UVt0c7Oh2eAXdDm8Vug8ezckQ4kMf60jleZM5uZ4Trn9Z2r/4m/kkeW3Ofd2vqMOBaEGY
BbhAxS2CaHw/GnURW48WLbcNtiliCGldqlZ/ne1+OpZAaZ1PcUy8RPOP12FVPl1Pw80X18v0E9Bx
Y3e59cSqHOgT2ZXvFuC2DOZXGTU3Jiwi2i7AnrF4F/f4QrwmvXoimIBPXUh1VjrKfxgKb/iGPYe8
wkg+xMKH5W20l9HFWtUUgeF2ffcggCzy2O6zivwBhKSId8bIKVjXbusHdQ1R79wgNHhx2b49hsbf
rNtkYy3mKgVbN3iXHu5gg/L0IllieUPWBf5B5acv5lZpBdQJTwrIgNTOgsxFF8Mw04uapL1YH056
UH6bwAiW3M0b5WAAL71d83Equcnt0IkPFCMCEmeeKQiDKiT0YU2u4VlFm3xPoJZ8cCfMdZTabs/C
YcS3hAgg+gVbV3U+yQtLIT7fntNOOTcdWtJp6TEI1WipGP/vFeIP+Zpbxf1lS87ol7p12u6Avgao
sXkmcVpAeVPfTolQi8bxZaHa8ERoSkPQvBqil+QEnohiBIBEi37I5DUZYBqjkugWV5Uj7B2lj1A8
f1iDqE2HkQT2wpK4/qCvzGxCs5e4L4ORLT+8zw8STZnex5BPKJN7nHB10i7A64/4hjHedlNgecpA
8HFeQ5oHOT6iFtuKAK0HVDVbn31/JYdoGliWOnKPOhQPibznG3NaRxPRo1rfQzNvjDaTFz8EKTrn
7tAdGs7kQvzV3K5Tffmc3BHZZTReN/blYY12Qwey6oP2iZDS1qKSYtW43964eJtXlqnMpDXkVtic
3PhwpKt3i7HgfE3FgWVmGYDZZG36cLBisafhnS6yj6NYAjBX7boxG/CXmrlEJMk8UXYD67Wgej7/
/Q3AncevYfxTAgUGvOfxTP3ksYIKFCLo7SKAGcWcMTlfJ18tfq7BjkGhQ+eaT1WAsWa+pb2ccj1B
5Q6vdtGJ1IjrCT4JqT4HLzmTauk9IqAxQcwgdMHfsi0cgIn7yEQTXPDwynzOWtiRs9O6I8RAHTJl
VMG/OcYOe8TcyJhB+YwzmmN7wtTIBoWZesPeVOGATZEJ2pLQB4HezRZ4+oAsvHh1Dwd/uY8IDQse
X6t12ZEQQ5hjsKURfvbYiVEL3cXs6gJJlGh9e9TzVjQl1vFz80gEF/+cj5wfLLyGD5QkPlhFb5A0
kxFJCai0t6zzQlPYgxxG9t0Th8bQ7oJ2RnZ88kXYeGOmJo0SsexzR8InmCt7KmhMf17/daf2T/bu
wgVzDfDY4fGAzWKj4P9YSnrRGRlrIMSC7bhIO4k3VegHRyyDmC7YolAyxCz/RCkLxZ94huEfj5Dp
FVaEAv3uZdqsvzbjP4Yv1cYwQraOkKRCpqXiH9nO0MQqqEGQLqFn4JJlOo94yBgzsDvwFQLifCa6
OGqdwYzk/0BHJozgb5OFzQQbjM9WCMZdntivObmwxM1l2ayOyvkHf4c25x6II2jRo72S81NSjUXj
6Ek+fW+GQxzTin83d/cYP3duP9PkhymZtfk9p0EQkeXdg7CDpsEctBws0OQhs8RVGcn7bgy3ioe/
Ht+cDweCIIMzm6WF/9qg2CRqxi7jYvr0txOiWpB5M0QHTLckNwlx5g6ebvxdZF+LP1gLrr2/vyao
93EbuSMeKcrJOWWx5k8QXAkDq7rLNzeUAEEWE9Zg+ljICogf8oMAH3hMyYIK9NzkYryjFwfg9G6M
qM1eDsGPCFTGcSrqj0TiErzTUfWvJ8RuAHIq4VOUqfEdIQogqLFPIGRyAxJGG2MKChUpbg+Ufegy
9bbGNS1DKcUQhCz9bWzDq12iTXyJIK0NSAF7sNUcKO5G1P/etAuij/q/49bmeKCfinFQDHHlqUhJ
vpD2CLV+aB5zB9Hqa/yclLRXuQBUt7/n0xyufpr9PrWI7hEFgibtbycW8AbjA/aPEmuKHP4qGMvs
JP44OqfK/GD1Q5+34gGOvji03wDsAjqQkg/tOQX1GKa6ksgc/WNs4ngnCpC9EWoTH+0dfTu6rdHX
EZiGkbNK4AM4JX3ePQmHp4rZ9+0Rv7oeWKpXnEQurDzDV61hMPxaN87F5ixxSA6whN+W/STsOc89
j/HAKlYiLup1yFOMPHvUcthKT6SRrZnBMCwwmMFJXqxcOEuH8OH3RLiBVCYBe9Q5mE7MnBEMSjaU
90hyfPIQxKlyqCABwMpVM5a94kDU1ETySFylwq2L2YXAa/YyyIN358hC1cGtijyQv5P/kQJrfcE/
694KE3j4jawBPdziNuE8B/FavU7Cc2MMSzvPTInGUCwq+w83JdaAgEEPICDm40EOKkSayqIFHGjm
VUpYBGMP5Ly6YUyLsaTMWFgQDgqPIaJYC1c2ng8QKACjPm85w7LIcEBjgDZ6RP57BjPFjBw/Yf+P
NxumGOFSDv6brzVuONZiZL77T6D9vRL1iJwPQc8PeoYq9pxdllVEOKeRngTtDjAbrlHlXtej5A3w
iJAB1pM3Ng5u6CZxvEBjUDvHQz9Cb47F0gXspA+Z/dvcEsSxw/zuPU/VIoNDFSlag0UzfztfQso+
HqTdoWdPhaLya14WN3dVzWXUNggADucjEXLzP7IiQ5LouB0ulohjyONRwGgb1L5koxglFwPNC0MC
6UuYTSUv6W8hGLche0Y9zsa98EsUIWy/fr7bEm2vA54uu2ORR/9aOBtedsaK8TDpH+Q5QsMeDmRg
UUTxNbq93JSYobGsbbhfaF07FhEJRkLwMs5cjpYLX0S2F0cyugi+o/5K+OeuS31MXD8LVY+4bjQB
jjR/eEMXG84cpmOFZz+s0u5PvHWopsgE00mWxMxNsSu/IG5ULGm4TBnkaVafF6scje0QMPVqrHbC
HX4dkxdBKI1oaLZ5GoYEHmqhiO65oU17Olsip0ardsKbc0WTQDQY/jqh7yHgZQG7biLBWbacSd9Y
JuqUgDL0ECnelf+QL2XspGqYj+TijJDhYvVUF0j2vDtJPS5ayFRffvZvdjo8JLPLXitNLe4d9QhV
KMhx5VxFn6054ggWQcED4C084tAbFLa++FH7K6TMYDtvuyKkqWNqaczHAR+bkXsSnnqUOu49GD7M
Aaw3udecsbMnGx7vIDK0PLpgzMZFQ4MeSQXcbX0UW5ktoeJkCXTYwA0oTh/4j9VwsWPDHTNugCLT
pcibf0QYn9yFuiifiXLN1qpICfmu+rYqgkz0ST77zuXgxhkw3/JwMRKg0sTN7b8xVLVjqWcy2b8S
1GNo/4mKAZTyZXbj3L5PL/FtWQBm5JNha9wOL0I4iskW5FQhQlP3PkuFCZsjx1o+oXhHXD0o/+3f
XEdUMxjDdlfREEtBA6RWRZCt5vf0dADm8CCiEe/w1QkFbwaEQxTSbfm2PdwDDp+DyH3EBzMdEfEN
XsmYtiz4G/kjH5AkEcyfr/IUsBS0KvtjWwgqX3Vz6i2ysB8yeaCj73kPH2EHt7edRdWZ/8LAiqaY
rIB79PBH516YcjtBDRDQbf8PcE5qPqMW/QnJAUlBoCTIN+IPEKDLnqfC6I0smgLJPaldLvBJBjLO
aeU+f3aJfgo7QPCe0UETVmM4vM6soy8B30c+2MG0BC+mH8ehJRfGbFJHuae5+Y6BOyRAk7XmY9c0
6f2mrH0zgiUntN3RR0ohlkWh0dsj5iAakv4CrGYVNmqh+EWlwDbpB+qESh6rC8lHJ+BETr6Ag6xz
yeMgj+U/PIYIAqQEKAbEo/z4Q+r48Dk9SO8qluBg1axOt0vCTsiEkZXNh94vwG5mIS5ISEEMtMBu
5DG0ElXIRsM8dEO4pBk6Sm6MKgJl5SvtKDFq3S0gPfos/s4tKvjLDG08UkzGBZe/B6WtR7jd+mJq
nEjAlA252ujhufXwshnLbK6BgzthR6W6tsZWMdy9wGznyHR5eLlT78CO5E3CkwmdIMc4VVF8F2WH
JhNiz6pnSGnccrqG/3ORFr0nQx2/Rr38MhIduQs68wcVTWmDYjUsoTI5gwUchPtF31hMB96NEQF8
VOdvAi6lqnXgA2it6a1AVswA95v3ghzZA11eQV0Z6ZO46mUzB3P8FgGgAM+3e74wX1ciMvM6fiIa
3/EIEIR5cRD099jUpRV1QYTAIRxQcUkx5LJWCGecxVgPGsRq4+nG+nJnd17LwJQPB6yEl7ZkIiRu
jb63qcDrcpKIlQWzbEPQTbNsHXT0n2Mv0BypEuDrLwDNHquHxiSHEk7kw17zOmXj/4I0/h1SJEzG
z+1MOX43nG4KuRygfDm/uGP9VvoUtkkgIbBQ2J0CRlsJLI3EQaSrv8lQoXcEJzhXHBXEH8sp/i7J
vYbKU4hmFbxR66quSHZgeZmdARL+UG0zWOASaWeKrRDJl5FdRcr4Aupyuylc+n3mKkjDIkshmGFO
RcUED9C0X+PuRPVNgkDPVZfIZd3buiZ/YtOa+ON4H9glqGPZWrKtO99JySfL03CzqcN2ys11c/O+
qUrQO3r1GwyVAjD/YzAR/tDN0OUSkk9Mk1RX0XJ1o+uXSkyDMHFCZR20RsQk8BDjaJmiwN5B/xFV
aw5RlIccYrb/dk+Xht8SkM7bscIDIURbdGAg3GhYhWOkjw2H96TGyQ4XA3sddXG7z/GRvYIB2cXL
dolYqFs+dgfIdzICtbniyEHfVgRwcfpY1xnLDcJXvsLJa0xbQcjSvB4RS9JnG3Qrihpf+294Gz/I
nYuZLUjeROAqG6utwSVY2Zj/DZE7ePx5/INXrsNiyhnGFIaQ8UPct79q4/Yko/NG5tYjdW1gSSAj
bxeEFmk4dBOAWRbIfuNvbTm+WOA0G+ojjph2/LCxyylidJOcAEHNMQJiMiXchmtrfjUvceZDncFe
GYqjM7eha/li2RIznXxuSRrFkYMkSRa3PHmzwoPQt4/dpGXrxpRi9eO++4paFC9n4V9RQCQ7EmyI
VZnoUxY4rBjChwdN6XWgnX5/WjGaHstQm+r0a6BhoHuWNMrZ5sZ14dQxkmZKOZyBh0tw/kW/XPmN
9Y5yu57+0KWTx4PxiC//4pQz8TFqmKW3HmlQgbQWj2VuZ9TDZZMu1FGIULZJBJC4SHDhDDD2VTcw
borWCUFwyl0N0uYUnmB3LjD/iBFW1xTTg//+4tjlk6D8DcH6MwtbZJLUibMq9xi9wzeeUuEA72av
cOuP5ltu12/cnfpkrbJ0OwDZw4vD7ExR7nMOmZKBt1iK97lRlCVg0Mq6we9fEqo3rzwJJFWYLyj/
0RzW/k0eCxuwv+RGHLONgaiQTjgDeQ7Z8da8IuEghlc/ijFrwyhraEta6WVooZcngnMrcieHnGoF
w78Wi9ONT5ZPW6ypcqjFwv+uuBHZqbQttR4AsyF+P7L+JgO3Wh9U87obMFmublQ1vmycyZjrFZf0
XWEQAqh34HmQohPAYb6TitPhJqJucJLxT34AKWWvjwdk5P6WR/zWqET2KMFPz72QGTeTT27I89y/
etj1ZqSu9MFqqigLOfGo6mOBFGcs1zxP6MVqieqcsRUB0or/PZiL5t85Gv2Xx/Xw9Nmzp4Pdz88d
gQ6MPFvhO52MJnyXAJWv0+NE9AZ+SOvpTGuvGGdn+GEHwylnO6cmJgnE+ya6jg1UBItl+qXSaMQs
0B+ztAMMdxQK9kSSwnRLNCgBuMQtb8cCm8MV+h3zpy4TKkWZVCq8DLD6nfOMNbIbGbCI3bZ12mLh
KOkRMrWESupltbvwCxLptVOC6liPj0MfsJBE2M5Rc/MonJU/nxA1GAx7Rf8lQVMYGaEoGJzQ6lgV
kgDvBa/7mxIJwBJE2KHRiRS/4v/oJyd5qHOfl9yjtAMDRxJsxJuVox2pd/wnLq5sXJCxD3SGtoMQ
OhNblNll5oGDj7+dboYAm/ESCxBJlyLbAtOnw4KLjwE9NGpkj3zbCU5KJuhiCfd195el2yO5Owku
68ISkTxhH/sCFn2G7+Z88W7hEED3Ev52A4c0QYezuOcJKf3DPxYpuGrfondHFIp/d4RzFZtCWBQr
T7FG7hI3zolZcnUXexF3FYQpcBywKL4Y2X3MJyRNiEoFNqK3rYWXVX9HcDmr6YWDXCfhrsawgSkR
hI3hEHDvKH60KyKLH3kyNwkoe8sTgysuJSzRxfnKotwwXQGqT7ez7K//RhfyuBir29Ms98+oIXo9
QJkIkZLRFqEeC4UTSAkuDCDzD4MA+Kp5frAsfzwNVlDU+RKEBw6JlQQuCZaGT5SVDEcpAAoPPn/E
V5AdcYIRxspcNy0X7ZjUVKw+5ChyofxX14jQJiEpkVHnR/3pTHcQC/DVy2T8YaXbsXOjEonQIuHB
AZawCpKq+6G4jfjXigEZA7rIrBCIHabIIXA+pQ5CNiNhT7iOkVpzzgSfEMcCK2ZJ3xwnDa/DgdR0
Qj0TgptmIpoaWXzU4TNagu5cmKIGx6RCbIG3BhmG38LCPz3mEKLIph05U/9YOrNtxZFkiX4RazEP
rxEKzRIIgSR4YXEAMc8zX9/bs/r27e6qrsyTIEX4YG5mPvp5e7zhW/8m6RDqy53HDnfkUfQnoh7G
W9n9mgdgbHKlAL3Z/F69pgkRcD97+7MTomNhpG+BZ8ez9BBTbCTis/N0O6pZXqmuZYjCGpNvnrQo
LupzZglGGEsdiGmAbQivi2655m4kGHwlyGUwprIaIQ+HcRm+bv2Pc0+beT144KLkMdlhsnZ13zic
3lkHJr0i4gIme5ijz5DIHPvdHGccl4sKoPZwuKK17Aso+xpeMIcUoq/MllvwKT50hTO0+7xnZzMm
Y+OayGohQEw0jQeniik5L08gb+pJnAixcByc7O30jqm5PDIGdtjD4Z46qMddunX+xOiByUwF7m0P
X6XTIs3PxBdyD1qrMXOy3qSFkHetomcEzQwDDL42vS4YAIKDbHNisJK9oQXt8Tm6gkOR15bHvDaq
YRiVwBj6d3goqS7LDEtw/52jrLTqUHyy45CNpcmeoqt/SWcTalzBNmvqNOoU65KDB/I64IFCYeKZ
ladoNtyD0Nlvv+084zeTMAf/NYQ4kzeivvlD5Vcx7YMNFdRpC4SsvcEt84Z/82WID6tmeI63im41
cYbEE9Ca/XGzryn1B9twli/EGS376TSz14jdRcRADiShirGR/dpa1RPz9jN2yftFN7+m9b8j+Dzi
JACBXlr3z26jfwh3erwRY2bE+hBl1mpj5SLnE33UkYke0VjsjDAnDwDcGPf3qMSAXwGAACI7A/p2
DFJZrnahjbzRI4I8YxB3V5uiBakBdJP2YIy822ZnEshw8Zte+0fYSKJ4QkxgRW+HN3KFjaKWqAVe
mP+BYvKrZ04bLrZ7ZjRkCLGkGMhmD8AsievvrOtgvzdIzn1G8/Q5KMdNq3h4e7aDNqxqeVqgjrPv
zI8QVFgpbBA8HD4Ow1y5mRhdg3b9xc5iNcFhwqE94sj+cbS83bKpKxtzmEjBBUCfNWFRDZpsNav6
Xb8+fFTYWoBVD9UqIzi0+ZsJCYeyCOG4h9LOqw/vOQzTwdFqUvDOeHOo6mXMWQE3+5AfOePIo5f3
soa8kziMXPHkPVgqvgmlhbFoQcnfGBJkXarSQYuWFrH+P4kp2iX1mt5ZPdAtHgYjnGBDtbQebIIe
hlRby5dioie1CGJFK8FLDovVX3RxDuO96vCvBKC5xom7qfzmftwDI7SP2kbiHvm1W9nGLYEKHX4X
LoocW3jYb9glfHB2Z4zI0TbjLBZFVnFAetnrYZcOFV6ZewYgm6wtuvuM8SAoJq61HAy+mnhn2l/n
4DHmXAe7wc6rJ5X+/Sf5gDh6eKElpg0R6pNuY0k9WEur/e3ooOei9mQqNuIyA12D0zaHsCq5T2tG
4ScWjfT07mF9QRnvzrdqN739zjrvzAz9lT79HTsGLLD8EQ6hQr5JHPBfT8GPhFgXHp7p/rWwCfwl
34K+V+FKwixdqMWYUO29TtJKIBQOKn7YGa7hbzHKxAdCb8dNxgz4legHVvG0kbKhgx8DdGY2Y1DT
ftwxE4RkAGCguZ5wuPDpf+AGQ/ChauDOQ04WCeXojosYqUsCwNZ+aNYZ2Li4YYXwdi7212BFHP0T
xaOkr0Uy3qorgh/eAwgTrw8FIXE7BbQ9/z1sED2FaUdwdZqcwk7660N5wWiIbuEdNAYbGBFjUTa+
rA5qC1hGGmMFSqQ6iLxqpRChMbZo8zHueTX4gSvBCtQnrKuJQNQNmE2lO+gpP2fXtroDdHScw7d7
/3sHj+kDRaawP1hchJyEYTLMNZaB36mrFdUlA0BsibaElH9ArX3NLxqHp4YDHzMGgLrMK6xuudqY
+SHckG4bXMje6kaM4zB1MBbuIxo7e3wzuxy4ttiHN/cRiKT8F8HvVneoNtTgP2ryF7vJ6AgIYBf/
gbmW6RqsA+w5ZjFB3qVTfDi75FjHlqrLyO4DiMZcDbNfnGgQlv4jhEKEE/ky0wOHsRZn+VtSVRnq
Bz64g2sjqrZM2BHLPTY3Av1htGDhEwo1YUupiym1qUjB+8d8B+Hbmk0qYhTFOlTrADQgF+sBcPUC
MIU4U5FZrLhpcaBI+Fvm6D3nEW+Cir+hqiJTQM7GkfJmw4BrUlg++aBwLhFHM0OkQujZXQjWHtUF
b4zHueWJ4qAKzx2VOm/R38EiNQ8CH5PdIcXWmymWuwv4k+DcQMvAAXDflzEUpBOssqqjb4ite2Oy
m1bCPXcWNwtm3/irOqwttboL8bGXkoVzg7VBpd+MA6uoFUeV9Ti8N8fnbMfmlcxfc3Y8o8gYlKSr
EkUVm02DyGYb3DRi45SVnfYDig02Qq2tJBP7YyoJxsvT2REL0rvXcybb7RCRDuNm8SVAnC7rJ0+8
tZszfqP+EO+yB5pkRKtQoEDnzBbGvdjz96xGQyGJyxsRS7yMD7Aweyi/BGYAfBpWXUzI4MLBGLEp
dphAi0+MClet4UutZiy2ZH1o+XaXbKkUrIkPz0k8YE3DWFCZfI3gVYUcoAkrpElXOyaQImemtvUK
lLEiIiuyoASlVzB5bppqsoQDkLiaBb4sFO2ZEVnbo7ewJxrIgcF2Sg00jxGXEDED92FXUEERAnQQ
PKyCwR2imIM/C7DW3NrJBYtkyGBJTdhDjHcnM3cSj1PWMlF+aEaNLP8e38bpuGvzTagqqXNx7GPH
zMnvDdirhfhdPtTOjMWLDbnfR4EPghD+lSU8WaPzcDiSJbgDVEQGM3lET9u2uEgwdvnwvDchpCbD
V7yyn8FNE+Es7FXwswvWt1rJxUnZilgu2aO5xFYGPQvGzmmAZJhszEG1j1vGMDJSgw70Y37wG6CF
BNgbkgZa2PZuzjYkDGgSF2rQn1qCAzz8N0w43t/yhO/f6JC3LXaT98xwxijkFztDtmL4xxX7TLwP
4Af/DItuBTd+MBxekWJjW+Zt8Thr2ibsaQQy54gtkoO7jRpHgJYwvNesPFwPUI4s4N2HeWevFoO9
s1qEDkqwWERbP0Qs9T5scjO/k/X7bGMZ8xe8Fh5h6s+NcdqhYpHxC6Th3mfAWNs7L9G+WdJiMFLH
B+DEcOaZL+HuftVpxTGRPVktncJyZ1MWf/3uI51kSRsSQjT6zA1NiiKK/+ZAddgz7QrWllLSwd/3
PzqsObymCcMxipLgF8mYcGdjL8IApYn23HlObyzOwwKAPQ46pW3/osGD4erJzt7ELY+cdhbOWW5D
RcVh9DZvpHK3ITBIgAcKw4T3RqXIzZZc4I81BaIIeM18aSYdDREW0pwnfsrODm7BrGSGwS1lj9/8
OPpa10ENV7h336Jyq5ppFBWUTSphh69f37IilOrGd60McK/pFwXruBOXXYI3fw7mwIyGsOfDw6vN
exk3Z0+F7VedLBCNZkMtoyhqGrtmTwMxJlL8r2l6Iri7myQ9WimESGmPr1cn6Qw4greovFdVMtNu
SS4t32yPjberJnyAmbVJh4xTGIqbT0Duag1XHb0dQCiTxFQbPmgsAIvQGrCcgREX1/bLLhDSXELB
j9GrLLU7Ltfo1L20N8Fcwkl9Q1dfYzU4wxxcgM16cjKtrZuyzY4HevGZFLyhlABODdbewsDPv/cf
yC32YLTvtNtzoUAB+Mbb/RjBgAUO+fT8d+pzYQmHK8K6zIFgbzxHJm5BmWHLR4WS3L4WDecwH7RH
Tp6zgXeOzJNVveycW1ZsOuAkKCuWrEImpu4ramA4Oj7PbvmGJkHiOwS4KL1g7MDPQLt+xD/u2YEn
eg9oVchRkJKwzWa+/VJFlOEKBT20dP0PIroW+PI/Oe7VI+p2qUGgOqUldWWSLKsQlJE+A5VhgR1V
Dd74lCM0eUULGKObsPT4DIR5s2Am0NmS4VAQjp6ItZxlj7K5PI2rf0xLSc+TklPLrvgF01/rIj3s
b0VWuA4Yj/TQELFiBjCa2rgy3VEUYJA5CgHulHfWQ+fBdaFeSNuYJ9AQm7Vo8V8VVtDXIt993pxS
PFaZI1hfx4U8zuOBQvArQ3+M7rKrUaqSXhLoSnwboTAf5x3Vf8bTtyledvbU2TrtVlWZWkkvXAZM
c3ViBVmVaM4Z1b40W60jH489YhZjK64W7+M1xkZjFpd7ko8ECzjJfOUUciTTqQ07OIOUUX+vZaUl
vo8iIUiCqhMg54y4NhcuREKgGLOYmmWog3tafp1W/yzb5ahe0v2gozf20b8iFLxl3UXN3wJ/7f5Y
SG/G4zRFKfD2xsyhKdYFgIRpNaxYnJfg6yM7dsHC0/1Duxf8275qTB/KayEHcc2QiVoTNqjT/mex
pgzIYJz4EUiSRaWFkFj2zMtuTtZbqiA7FU+CB6ENfNT3y42fSlwzcceZ6Jj1RC4gFstg2TwHPGSN
G/y+Zxgf/ulivdjlGlvLrg6i2TSQqsfiQKTuwfCGCIS5isneJM/sjgkSkujS/dAQBSkybjpTENWa
SSlK64CKcYJNCYrq4gDo7Nt3pgs8KTXdIf+bQKTRshERVwwSG84d4JI4bIeBy0l/99HaonRObyv4
uC7yXepjmHgxKl5QQphlQcRCR4TNgSX50S0tV8of0B+ZRUzdkhMGbZn0SepckgKhp94weCUBbC3N
clRuHA+LIo25KldQForig+aC67bGPgJ312VZQgJpSRgrhyjZOK0lu5890OfXKpXNofjxvN1kSXoh
fvcp/QgfbwRzXd1chObGtFsUYawEmtZ2miTKAmG8YHyfL4PLObTtAWtAb9r/t+h07dQHP9YIKI9f
aPjtCgm15koGDVIAA5cZ71kSEFyJ/297JaOCLOQT9OMud4UdGSxBZ9N1y0oSAKkGJunOfnCD1cuM
tXZRy5LPPtbk3ffAMSjt3eRK+cBS7JTdNDYV2naERpkkIErd0Pnd9GL4yHGcHjW4UTtRMpeUkkfI
AqBGvHlNTeVjAId4ltkYMz+ZDjuw2+Gz+ff8yW61F9JntprwiDhFy+ydwIM4aA42Iu/Oh//ZDeq8
VGLjm6OWBEWxjSl2OTZJwpUl5CaHMWbbSYpRITJ9CrrcydtASMm2ADEnNVI5sf6P8qrkhbPFaOAi
VGHHXdHFK/fv2WdUBXlr16ArlVxKeTvE+A/K0ehjt78SYBvqNcEjgujAtkOvIzxRPAhQG4pYkUd8
UpQn+N2xHanvlyfHzbAqiBo24zJbTmBZwmFDC7OsbmwOjcCILj0hUYeJiGoumjxNCh093EFUgYQ1
cCiJ5uyldTfEu5T7OxOrgYnmQTGa88lbVxZtB4h19ppdRM1gHBM6KWY40NjuNhCEeGt/PfXUcDUL
FxJt2X/so1bQ5F5cIhK2KFEE9kljG+e24MYYetj5V7PBGRca60CI2GAZDuHcENuKOs+hqEey3HxL
PN7QaE59KpKthaFeyhGHFwiN/zfAYb4aNzHdqxAb2C5UwGIlNnZMhvaMWocoVs1d11py/9EhcH7r
eP7uyDOZVVznvNo25J263XFaq6rFVD42zsCpN5i72oM8PLlqeHSGV/A1SoUX8xr6zf0YSqPp3QIW
uWGIWtWLTXYIemgAOSgsN1scgtXtb8iAYfBPOX6idzVU4tTrOg63enXJV6tBqI7cfS48y1nV0Lvz
Q2fWqhHDlDQsNrfGAH8cR3c3dtGOGrZw56GJn6N4UrVZiw6bERl40Bm22Vss9/g7AsHt0wSZgUPS
85yFUVjcxCoM6Yk0mYymg3fZdemYPHU5qlP+8Zn+WN6qMsdTIybY15ljzEER7qP5xAASDRkr2xTF
8Hh7HOwqRWN54U0TmrC4VtpMIM05nrMfV/RqRdM7GnjDvc+eY0MYIGbiT44lRC3F7YH3KIYZxP6e
3Vg16c8Q1i/Ykbxd82mHIXmJ2uGxd74Ui09VHy7F8QClPDuycUygcZz9cRQM3nUbbIHJxPMfhnGq
/xpNT6NrTKFZQNJN+HOAdFkommK7pWYgwkQpNOcEgxNbillLV8WFp5oueDmUAWCBY7dkeEOtp5YZ
Nx3129tMZ/50P7T3gRSwRDICqR0BiNlRkCXX/JcKj6ZDjJNWjXdFD0suMz69jkvsK6K36e92asru
MEybCNdPfnyFdo/QFcMjYcZyHMjuxt9kiR+IqDqjTD47lzmCYqiKFpUDdgy/PY3sO1hSSETgu1F0
H04hXwRBHafbYMc0GhlY2E3bEhRin6rPbeEX+eYJkEMYi8chi8ehK0/qAFlYcFCZvHXxLjFu6NK+
rqmWcmJkHFP63gi1sCUtEfjMKZjIzU2yJgfXBXGwoumU2i3LLLcEK76PSMFMj7EIHF0YlDSkKBSj
CioCC5Utcz75oPyNRQm8Y3c9e8/xHLm6S1kJz0rldhEb2SP06X8KaErUVfzr6wRw1EAQKED8OnXC
rJgzEOMppOP5M/TJE/In8E6+ghomoL1gzVC0l1DqOGHMxsCYPuxlSHPnzU0ON24bHjfYUlpCnMU0
iGq+HbaG0CfxIt61GPHQtnMi4e/BdVRps04dzLi0Bf8D5kSAe4bmXYxnAV8BcxM6kRuHJSGyUZNB
5A9oYij+J/m1gJZ1BFdj+YM5mv5ZBUAfVlIS+TiSrJT5PDmViMsi1yrlvUdFxm2ykk6YcFBSKu7E
TWkrP8PQielb2iwnpQoTt57duHTptINl906lYGlseifcWjpHqTMLLFOpwALtnomU8jERSdFumwic
NmIAlLn/+kEozwG1lvYZzeMA0hnnSAR2PZr5STMuk2eeLGsTJOll+WiqcokKjYMrpeluVdLjELV0
fPXoYXKS3zz+emNdfrmZRKuSUSLnlfLfanlkHvm+T4UYo8tOd4/MgoQtSWss0tR3KE+W5siGZkAs
Gyobvk5tusPm3RVCHWQ7wRRPrNgkHjxdF77ob/UrY8NhkARueqMNSxM0G+8PGeQKP1737+6BTT/+
JSaQ8AjQfZagIk8sPe95ku5IBrjtsszPiKsO9/mupnLXz+pvuvMq1ht13S6ppU9SPyYX6vlHscpm
qNTVeTzh4PFANxj1UNjVdRFtsyzajAgOFKesructYU5Vo45rEQ8+Y9DtOXU/cge/U7L9RUHeCS+Z
uS7UhCAUc7Ylo9l8mX+fVjxjIGEYutmU9iBNScOLimNo8dPH3mBtwM4NOekJ47rq3zvFBLj7tS9M
gSCBsFGnrnfuemeRTSprNRxsQ5gQGt9pq0xlTsV/8EfGrJ4E4eGPHfvmNKcC59fQHUInGuBpSIXD
e2RzHsvKsE8Rm2D4clDqBtlvQstAe9IXryQDqabZ9SZNm5adzkNZ/Dqklhz4KdeSQaD1QAEfIlcG
D5N14iknsjzTJH0BIzXlO830h1qT2ZcLDSwJUKIv1/w3LU7R4edc8EKDwncIWzCXXrTCBgohOiVr
b7sxuBricE7g28JHTb9OUr/gn5J+gwQSZVC8ILB9bMyWgozNTklv9O+l+kEExL3VRdEh6th12mGc
ZqnL1RZiw40Y1uSvzxYUkTkI348aC3sTNW5LiBdxqNRk6nlB3yH+jKy5wnGKCNHnhbOQDMVsGxUG
OhxsbMQECncyns0zWFLytpadUQMi6O7AOJKNhepZFteyUgub4nnUSlEuw4jVG+HFU31hNzvoPpcy
1QYPrtGn4xdj9hd/huUDn4T1Z5UB5WvWSumez7v8CQ/Drnxignulf/O6jMzeZKhDWMCNIK+DZ10U
PbrGGSdp0fNtZQpLuMFzfgPR3UWRkOwcN2A/FeqHNf+wJ9eeDUP/0D2XVpXFpKmcQXq4WTC+3DHh
kdPivvOv8uuAEw7gJ+v2YJOAFU0bPLWNeaFVV09qmS/0kbJjLddAwF/+DqMtPGSJu/uqRWV5WN1W
dw4KuQg1lE+rWCaUczS8vHgSM75STsmiCep4yJNwqGB0Av9s05SeWV7P+y+lwo83dzpi2Z7KTyZo
dyFHb4Z+nLqdAczGj+O7wTGQflFmAVIzk2yZvKvWPzcjYihPDJ8i3pDFMZpe4WgBsFljNglPtKTQ
cja0PpSST33v5o1NTDj+MXS+QPClD/Ml0yd8PebdZQV3yLJ1Bvzc4RsKIwi0tIMWhy8DqJfcqUjh
sicug6MVIFkFItEnZORY7F0byH0RRWt3GrUI7n5HTeFSU4DQAApinJE7QOYiC9C1NQKQb/QLkPkz
dwZlgrFxYHIJtN+gtnz11A/7Rc2deBXCzbgs+PpRVFF/UWHdTfB1qtMAgTAU0OQfwIA/8JcfJGvb
GnbfPlmf/PZ3HaNIZ3skc6W332qYJsrtpAEduee8sZ7elY2IxosFu1AjoLjLJF+6h/Ttxbc5cFX4
wxYTTjVUknIxu/mN6ZmBIytXC3YqjNp3KjQKEaqWlI05Pxi+EaSWJgDnZdgFhLcOLsNuRGwf/3Eg
dlCeY8O2Xvj6xE7VYn61Hyvgs4JvGkLTrTFHphi/r6Gf1bQej0sspBg46Dhm2wqBj0svEZEq1OGH
EarjKwOseSPbBYhRQErhgRfsl5z27xT/a8NzoMOvAN+iuOeRJUFrwMVeY7FMnbqTIoCSM/3gXouE
7Td91w1gBsjxD8KTmnxIAocM+1x4M4MVbcXG8lgd4I+Ar4cMGKh06Jkk8pMYdfg4UBCTXW96/IT/
Baz/dMGEORugSmK7BWPTs16UISzAEwJ78oo+P+Q0Jv85uUN8NnvynUAHQbYJM2nZ+dm0gGl5WWGY
hk8Z1QwSLkADah73NoU0qOedKwHv+wnmcwQ+2ONOJggMeZLwo2g9wwmiros+TJGAKNZJxvNWSQ5f
j/LKRTPglOz1IWfRZj516DwnNB/Ngx2yXlA5jJ0rSq0e4ocF8lOH+oN8W66t1rwFNQDc5x+lYF/8
KT6+roMEjgsRITtETfsN/YdRN/FnN5UrT93hBhUC+90X1icnH6qZXUFfQIH8gXiXXMkW95sqal6W
UHNqXgfPMWhRkVEAsJn3sOypekntE51NlmyoqoPmVHIMAABo+c6AnVM36nn8y+a+lOMxicvZfA1N
eNWONf/Q4k6fXaqAiHEIpT8/Bw06NmpBxunpYVCLsBg5RBXkgj07qVS5zSiYzhy5qmLewHZJOEDH
gLoLQBATUXiE1EHOkgK/ReuEYxl/yh85BOz1Sf+CmBPRDSWyDA9AGmpeN4mmdAx1ZmOquMGBQAKA
GUvLTF8MMawelPw2f15d8s6VvUAtLvYhlNLljEshyi9ScNvC7QplzoJhVziJdy4KvK6q4t6/yCez
fnzFSkcEfMz5xhSkbSa76Zrg63a4BBaht65YxYf62OPAd3y8T/gqYi1YdFSUZXTuLtAGf9MoCp43
p3i8LEt+ExoQPKQ8XngCegHMHEZFzxVZw+QJ2Z8fObqpT4/jBoHcPdqUKy5PN2o7UYQQBw2zvoVw
c6NU43A9o+BIURi6WWfUZRzlJrKdRWnuJg4mUBO39nMJvw1Ctwh8ZBaTPoCF5pOzNwGTgSvWZY70
4GfRS2XZtGNHU+ktAzd9RGmN8Ts+Sme6XsOyG8aWmiACnkR1lGTVOKGaB6FzaAg+0ZhzFLgtTPEu
YUdl65K3Ayb2zycP/3voq6HxcVssg0tLL7n7gnV08xTRuY8bP58gWWYPmb3wNdrD2hgzl6eF/yn0
sJ/s2sHOSmNIibscUZOrjsAdrFEyMvXrPmcgt8KHAUQxqiWDA+YS8cV9w2eg5F48/AX4KfO+OXMp
kOQjNfT5qGNGXB+KGlop3KacxPrhsET/e2bz2FGxcx0s8mzxq8CfqInfgevesCLdj4jeJGSGFTSx
TFFpPrxfYkgNPv1juXMSeQviQjdznVUl/kDmgwnsssYpnLT8eZPFZ+3FROpdClzsSHEHJgby+qG6
yG4NPk65XP8B3ew8lA64zC16qlNXU8wGL5yIN4+xy2YIwGuKLhfFnp7j88584gmUCNocN+24wSJN
zKiFEn/TMcNrw0xk6O39/ven+soDKzm17V3bjuensyFCYrosFaGOMcuOocHC9SnuOH3KGLvlJS4p
KqVvdwLxA4AoCA/AYkr1t9HXvepDwO5/rEgMLhMQ6Z3PlyBbBGuKHuLW1cjGbM5HV9OdocqY/+YU
jlLG0vD6dT6vIcagAQSvFDdRFN9yxT9QES5zpB/HUezTcWkWERKHjy+AIOnVl4AIXwTW3PGsEmQE
WTA8iqpblr/tCdi9z/YQ/wvH0LsXd3pqGdwgSu4MjkEUUGnYe7dPZwoG8QwSGh8mh3TGTnboOusa
xi836wqZCBiv2M+JpHSXFp9zQ3tBYc7Cw5DLBDLM0CLUY7mPMukgV/G7SKAUvHOilQQjahR/bBD7
kjR4kpxyVJJMPb1an4BOD0BxVoPWzHzoMIKZ/S9qdfAp7kj/DzyLZwP2dPNeMf37xlu1QfSn+9MZ
y9LZecFvBlTFuqZTnDEMCi7CbdyBosMUXgLoUqjB+dui/sGU3HfZlaLRK3PXWFBWO5pNH1nncoWp
8moz04O6t7iYU5VGFV51f7uFVCU4M4eUaTwnvx74+j5AVrQx1yPqYhvs3eSPjeYAVvDgUWiMvhYG
GSFUggEkBxLqkRZ8HQ48UEbnTl2rVh1oClyMRsxf08ctdphvQCvvH1dOJRsqr/fnAZoNBxeX387x
Xg9IsvV+GM7hGHnxRIV4QKpT+gAA/5FXWcCuANONWvzDBRekXxpRPjKdG3iJ/jECCx42pS7eLQGc
Bd5HfBxBFdDjE3FgfHwa6vgf/06thDdW1dNmFtWoTyOQJCY7FJlKa4a/mPPIVUmWu51pGGadIcuM
cigukzGM0fkbwE26BNpXyxhgKc03VeKIGZvxO+VcgMDQedrCPj2H7AdyPOXdlfLQwYSMm4BBX9RK
3siTAfgrC/khjamDr0q98JxBEyNFCGZVNWgZSoVGEsYYNH6t+Rc4M1QA00Ovf69q2xsCVy5+jtNO
hcofbqAXLQydMCNZAoIz9Dx41u5ded4PeJMAhZsw4kvMf9+qToKR1q6Z00wxRpzTefoy8SDfR+jY
/sO8YI/TPQc0vaCqMtH7ZHMWlxsN9HJI0hnYJFtMrIvX/zDUZ6kpZcKVOfsDwJDVXLZ/pWFV5wc+
AXROMrlf51R6GyCg9BHPeW/S8eDigw1TOL3GV8H+qf9TYeXhCVK3bh42O3SWQZEwV04tPg2vDkQz
srdD+TWQ8aRkwq6aXw84T/ljWZwC7jU3nSU7zMHYnkBclbmQYdbhE/BvY94Rn8mYo1gsEyI7I9Z0
Ggz3mFCwuDIMmyluukAyLHGcjOMGSMiJGAobBxjJdcdS6gktznHCPKf6h0PwiHYBpDvivVynydsC
l333ObVhzq5txhXU775kt2vulngAXQk15BlG+9T1DLz9eQoKdg/KklLSOFU+BB9Nu7R8SVYnJ1Mk
gSZyIjnrZ74mE0pxv50ySkH8IptT7Tb6UY47vBvdO2nCApBap/+w6px5EicPt6g9Fe1TJf0X7yTg
UQAOKYjwaR93PPrmK/sh3A3gRM0ZwGA6APBrMjU8zdvNxj0WQ10QPE3LpMLBQHm0ACt8XAfoRbvK
n4+ZdbrLewc+PhqTCRnWh4OBjpmc5zI72Hskywc/DcT/h6Qxbi4mBG9KYUGSUo7x3ds5J0TKI9El
krvGLAD5XZUf0zLR/n9xhvXQHkw+AFAX8CUwWDuehNARch5O7I/fXQg+ow4QCKGn7g3pV7ioLTPh
EaduCcKms++QlOCbCdlkci9CQne+pRqq28Y8DAkAz+IrzTDq3CTk8oul91jvi/Tgl4DPhVUhcEAa
YkgGukCXSsKLD/HccusxfdfBWZJuArx6KHbRD9oGqhP1XsXOqGkw75Lh+RN1UH/MA6Jz20Ks4rPE
tPgUonbK3YgdrHZXOifpzzkYmMtlxCmfoQ2vTCpBlznJJL/bA0KSeQG0MjXE33PeFe9CapAUMg6h
cKfiNWMwK9lSxvYgn+J/iiVL2bT3IcHE9jYEE6cjo5I8vDEKRkNFDaQ5kpP1KKwlOYi8C6rSjqEB
EPMc53FUq7yesonkovGhi8EqADircLgn0snsFWUtG5aB7pA06W1bifn3kYk3yHDAq+bHMSIgXkds
Vj/Y5DfWLZhsQ4lfZ2SnfdhwUmqUFpAJxUItrRYc9XbqgLXJbw6q00OPvAv8a8IqH8TwTzgPc6lN
XKN/snSWVTPOI+NitXhcgXD5kHaDtjOFSHhrblBcYWD0z1xYkizY3zKhDuzxiSlGXHb37VUvoRXH
Eq/qPEJWi3lN+jaKwZeYf07mbm389WBs+6TkgkjUoSioJ3fEfeeAT90YHW3S0ATE4Adv/O638aVg
j+fiN2AbMfNnTDqigBqCJNQ/2H1wXPgHoncXHIchyRyg77f4FJvRuWw7lQUzvyYTOrZ9UPSYG6Kd
NU97zWwO97nekmEbWzbqrj8hGSEJujHzxiGd1lgMmVimyWKLp49cJGlRLVvEtgps1EFrKnarO2wc
GFTTj/a8JMXfQZ9gqXCn/a/wfgCBNtHO4XCOe6t4Mnsq7NPXGwtn6IqWfTq3Uky4Y7obbvFJJf9A
CX5A3kocMuB0GtlN7fWHHoc631BucGh5L1RajSSf0KqlGpyetw43l26evMNQ6GAx3YaL4la5XWcv
3gXx3Wv5oTKQ4QAehj/y6lY/iLjNvnBCoMtrCjEegG8kvIfhDXyHPwgaAGkOP68Ck3iEP/yfHLEs
+/Uh8HQITmKjsE+JM6RopLsP7M6eB0RUHscK31jwbW5+0Bkl8IbpEeyYUk+edDel6tNcNp5K33DP
hBnhLtMdFvVmk+UcWPBKDuoJ54zFSzukfluy8nAglJ6QcR4lI373FDECnLQDNnGTnJ9ER1xLVV3w
UTxDkNk1COxc+1RPjp7iDJLRgb7Z+cjxZ3w/4ElC78YxrMAvqS+1KoUoAghYPDGlOXkFYkQXuZ3h
LwTsFIaQlF5yUuh89XILMVSDz4DEfYrs7mfIkTxYGTat1MifAMv4/EpYbfGsj8GHaXH9wi1FScUM
SYZhODtITgqbVtP7RguG6oxWj56YhRsWBk7ongwSTwbIA+yvhwv5tSHTS0J/ZUB28L82hJiEFwx1
3qoF4mkEmk2RWJs67EMI26yow+dKMXycHEehwTXZ+ZdqSevs7GPEgu7OJ8Av4XZC60KQ2huHuOMA
MyR1rsvJZfqRuixSztsj2Pg3tZD0wPxvwH88Ee9d2Qls8UCksY4nOXXmmXskP9MlWxpNuCZ5gXT9
+5mNfxGPEtqZTVmqSI4rU4bCR4/0yMiS0uLOPhvM5cD09dhgsJ1z8mPS6orC8RqNnOFnDY0ln/BL
x7S8JaAEKTQ1PnwJeTGPmIj/bXLEwJopw2Cu8j4DKBFEMpmXwRi4G2nHYch5ifBui+g4j8jyGQhw
3dlDF9zYRPq/KKI225YggAIYA6QCBnYd+6/GcTy2uFL2tFVMef0oWNV0PSxgBTcpHQhmT4Kbf5jg
K8LvRLuSdI/my5J0KDLS+pkg3UzXFgUaDqiBFcmg2T6atdr1P6gfjNc/CQfztbFQHxLnaL6qf+XB
4SsAihc9Vg5ppsdAT0xP7mKSs6x5gqNg/jCixBj2+zbJIoKxDVK8JMVyZdxlM+4OK0E3qernvN/W
I+S5SObYVfHFTjrCWa1RtOzRKbX50DLFRRjSg2cVfcJ71tbIw9fJyO7XTX96g+VE9AWcyq7MQ+l/
Lezq7a0ZNeF/wsc4/lXC4ES0RpyFbQJyepuISAU6usf3rGDHLxmMpVVsfyR/8irJNEHxs6f9q/7r
MyRtqXN5N80pVxLHy40KyH0378sCKNy1d94PMoxgXj979pUnq/Yditj2lOB0ACndeYBO9yslbyAv
u8POARYCfPl7SucDlYp6wBx0e3iNyM+vPJzq0XmT0BKgeVIa36ff749qrtcXLKjr/MdVBGS0or81
Ep1wjRhN3s23bLGbks5oNsX34Op+zqOKe/9aLRiAHXvX0tcKRGp4hpceYRN84WRnyxNGTVUo9/cP
6qyMtFZHP1lv4Uk6Q226Y5Tawc6zCbIDyoaUAGGbhjAoNcOyLfKAdds/fAsghW3ew2MUvj5wDQ8b
TxRwQ/94dDBLgkD65EeyGOwJW6qh1thTa/aiPXGi+QCZ86/3xWSN0e+A+eodIdCb3VaQ1RhpUoHi
oMeoXLfQeFb1VYqIoIC/2//Qn33Xut8KATw4Oj1a87bzsiQx4OHAyil1ZxKueIk1+3lXLSYZs4v+
YCux2CHWZN8JgzdbGEHPm/3l/5GrYexUcTOmFi21L48Y8qp1XGAl2uERz6SEsH4MyDxkRccf260E
HLjQ7bwxnFPdrZ5Om0f0R7PMruT7AAD0A8W6rKwZf9y/erZleIJw7tE1KFiYSIM2vdhzuWbOznzy
62yY63w1TdAX/4IOJX9wnNMA2LRYR/2isWdnKXUZIAQAKkXWRcj5zybC0CzAKZOKJ75AB7bb4wzF
l4C8mIFgmIKpAh+z6RwK/qyz4fush0dOzfyIEj2rnpzjwWdFxf9IOrMlRbUsDD+RESqCeOuAzDOI
3hgOqYCKgiDi05+POtHd1VWVWabCZu+1/vUPvAx9HmoXZgHu2Zh9aC3/UQf6lB4vc/ph0bl/PgCc
ey8T9g3q5WzpcSrprfa1Me1RL/J+cUGhjxCIRjRF9Yl00oul2eou+Nnl6rdx7TqDY5/Fsx/MnfCb
K2EefNGyLzIUX/z+B3twUS7CqQG9a+Gg371AhzCO+BVkmE785vd6cTzKb6XCTmPOB1jcJyjZiNOh
qgIDtWr8+DG52lEvMkkXtzLGCWzDUGXZvDckmDKDjIc807G863dFAkpnTpfy+GY24w2E0fPlp98w
2XepM73fhKd9DuHWwJs0tpLmUl3XQySrYPiH95o9bGddfbYiBGW8o0LbFT28T4oZOvbV9DSkc+sf
LjhoA54+qnWXUBgBqh2+s+CvU+hNoxUdOwxOmutVZA/6dqHvKxkZJFBGea3+/bB+G3EuECTAynzg
xrFoJ0oy8ZL7mPfciYy/JZLXeoAKg+/CZHMrTk/YJn3gDxQ7OmHQcrAXGL3ek035tUymSR5KpNVf
AzZoXuBujgmdwrSKkhAleMuMdI5We6A95Z7LP1kOTAqUp8rxxQUihoLo0XfqPIwa27lQOD0Gvc2u
eBq2SwbDUwcMTZpSi9+TmrX5wcQJScjlMjw+ryZUiV4OwPyD3KcAdCLdXXQGtgP31a56TQH5PW81
2y/OT+LeCcWan3kRecUg8+cMhBMkPA6SKKuMx816UVjvX8cWewdRx0CzwFKT0YU44GCGo8O/Fhx5
BYEGrpaQKE5ri2bFHqyzqObvKPRloqZFruuCdQk5TCcB+bnovsB6xVZ8IlRWh7j605uAXwGQM8Dy
5EZBdHbhJ/QEH/CJXeFlSEHp5ubVcBVV3G31h5u3UVtPttHTcMN8u1UbfFUJxtH7xOq+JMFJUdi2
rBMF4cRcZAueb3hrGpX5Y4kPf9NPOeRjJYEC09la38V2a0tQw3qDmODSkwIAw4LDChuWZEXtqhNb
A1kOyJf9FbNq/47YjOlOj930BIuedh6fOyIsxTmcgFp5wiS477gXnON97ZgtC+tCJ6hj2GL3veRs
STmbHc+wkplt5wZQwqbHW/u5DBbpvPh0i+KXe+V9rZc1PZNUrc8i7GUM9FMMZfI1zjsI/3GvYDb9
z40Hi2i0iAb1K27LA34Eon8lC8Y21JLj1yVBMco2k90II6XCHPpMRzqYU3wIbE/gh6cW/8qdujOz
Y/w/9cgwsAZq70I203JyD9G06nKv5RTcm3Jzn4wJh9rV+tkftFTt8b0RlJuFqg3dBm6EhXbzUi0F
l7L6hOD7SiQJoqANp7kxCOAksy1b8ub1WpH8vU0CRlCdRs7UKWNJfcUTrg72vXTP5svGI25d9b1v
fpjtBvYep6WfPd31zmnTc+b8LIAsPCKnmK/JtuRNz88jFgfuPkj9fDdyuyPGj4yua6A/c2Kn5h1H
qNakqdk7gnVXK2usDvDsb2iiSKzBR/A4xe2zPY4ZFPD+8+hqZ4a4YWT3TUQ2vICn+XqR3vPvliNA
fM2n59umSGT9u31sUu23GfApiBA2BafVb/7wMHMwUGYHOBRQrYHreKHeEfqOG4DETBh59G66fv2x
sw59onuYvTpv6I/xyH1ZeKNqUL7z+H7olhLiI8KIX39j0Mhr+CJlGYa4rNb+7Zz7Ffk+GXl6eCLg
4tpgn2rJQbclGevL5/Iy8ooxKtF+RHG2Ln4ZJjYgUeYKOuadoOKMZ70c1Zlg4tiGUB0bWDhok6O0
qk2uqE7CsY55KDIk842h32EKFz0gdL2Zy+TMvGiMfnqXvENyqDXCjzmDNhPyBMfoUqYsk5GHrZZl
f9Ubo1DjS253oxF0SYrNiwuPMAzxVubWFGs/4lrn35PkCQ66VutJlHmGLfQNm7QnPjaN8VQkeNL9
sLwxxptaKejPC7tUZuZYB1MZ6mmYrjJXSsQLAnIymDejLaeS8QCB/f4xNj8K6PD+uE6YGjbJwJos
f5sCpVD0ZgZe+x38algxGPWYmfE7Tu2CSwMDIx4bFSOOKXNaah+iCGbO25+ssMNfTza1hRdTicC+
4wgnlUkKXmBITTg20p3gwp7DyMlqLSot/8rx1WpPR4gqDFjlCMtpr1zhY6u1RFo8yFonkBoBU61j
XEf+NIbIxp0UcDFAmkp9z19NnY5cnnwNleILm+Kyv9zP9/NbwpCFQjjfPr3fJjexZb609z7uUSQq
8USVT5A2kkgARIFFeKh29bodc+2+q2EyJrSGLFps8fyOnZJteUpaO4yI+nSRHCkhuhZNrMuW29dF
dHpsfsiEtceGTQHNN6dbaUycFyqSc0Uxh+f4dZ6mixlXEkzk9AhTvTNexkT7rBnP4AVhVtxYCQkR
HBNQh+2V22gtpyFm9qfO+21Hg7lwpqpNo2/0CEtI2e18hEDwr4qraLoW+lHLz//5N+yCjPKYnTKn
rwVhGg88glF0gOrOKDzeMfv3WVJuR57xmzP0m2CSTJLvYW/n/gfDkvzQWL/jK8YXcSdoLbAi81hc
3MiexAQ20ybEhJBcqrXW1arwOxgaLS6fe7V373uxMj5WE0rpEjePzXPD+d5tMODG5ZZsz/0Bg5KJ
P9DaDZEgChM3vHgKjfBNnDC+20anG8OWwehlnrkx1ciA1zpjsskRQkg2z6GS7mS/8z7u1xxhRzzg
e/7FwpIDjDybCnikvcLhobMKFxNvyEkNK6ted2pmywtstgxUfAicx71Zkaj1tuNvA33zptwUp68L
/UzrerAOeV5lkYthtwzX+qJk7GPPwyNpoh7Wi90XT93vX8oYYcZTdHW4tiyNh/Fzv+DrA6c+ieE+
Gvulg9oBPQlu0vDrNUFng95yCdBj40wq4ipANoc3c7DihoA9pkIYcmC04T2CeTX00QBbN6075gjX
z+DGuTbqzV9Elzu4qZKG/WCywS0hYje/OcKWJOw1ONA3/kZMmtclu+ofGyjVi2T9TmJAigU1v+w9
DlSbA4MSS+TsJKXYH1mjKMPTlvmqImc45rImM+Vl5D6kmEhwZgZbjI7fmf0y3xIvV2/Hu2tMO/bD
9eTUejx3ko0T499A/SVsKQBkqHdxF3UakwOa0J7hEumzgNTc4v301V1MzCyy7YFJlBSc3WAQfiJ2
U6ewuuCpNAQsDCnq765wFBV5J7KVysYbojOzdLT/wml6eh442V+IhJ69NqiIekNbVGc4fwjay/3i
p7Y33sxxEEhrDX4PD3dipvhTEI5TarAObUQqgDxHElbXovrwOsarsItVpCwSsEuHwQrugmrjXdkt
357MOQBt2pKPrGaa0qjpE/o40RkdZVQO/SNLFJSeo8rIQGdmbnmc2M0RnUqzmfgso1tAbiQ0GD21
ZF00ejK5uMT1HctT9IiYc7RYHo/X/Af+OaQzVXQnNhJjDqkxggVef+bOgpkDbKsPPQrWQTg935PB
eejfNqLAZjgzG7VGmIEewOr0gfoKUaNYI+xmptvOh6vpT7cl3BC8DA53j7oK1hPN4teVcaBaDg9j
nBGqOa0gRfaM8d1jWSFlpHnjsE6X/NpcmsvPgQbRkUWxHIBi8BVpTknSJC376k0XMVZgGwWoGh2I
RfocMAuHuUShH36dn/Nw83gafX22rxTxySk9DKyZIRqvjbzNg+KYb+qgxPq//ZO36REcszsRvwQN
4BdDzBcuU5YQk34ZSmDIgPW2vBE0SRQuctuvxcNGDAlJxf3z+XZa+gcu+tu5bUnS5duz5GvBhole
m/rSoV5lxS1fxs0bbUbex25cjHFJTyZY2eWrNh1aUMX71cidbcf2Bz4OJr4TX0g+PIhX+2oX1t0b
HscGMfLWzBVP2IIcZuo97GNCkHT6pfKAR9UeS+cTjy4pJ0bUW8BE8lLc3ANxlSVVJB3xiXJh5hfR
iOOwCKbqE0to7Gi8mqhg0t+Smt+njBr++IXgj+B9fDudydXY85Nle4Yf1dWhI9Frk+8YcFLnfeQ1
Pg/jTRrJxt2XTljA3WioLLDk/MBjSPJP/wp3X4zhIKlSImHpGJNdge2w02yCvSOuuOjvUIxZPTgc
QRjGDxtcKWJG+YwH7Iz2z2w38jFLcBJ2J5c6nMAENDtSQKDsBnQoEcn1urx5Gvfwav9oqZJGXgrK
tX9cB2HF6cxbljDr5eSfmRPrGvwsDBWaQDryHUSTzGf+a/N28t19x5Ds7omhGEreMGon8xuuXMIp
wwFodir9ziovj8uP/hWbZcz8yTejbcDPzS385zY3xL82mLEy2Peh4Pif3W2Lc9I59fenfYIh9zt8
brOkdPHZ8gRdcp7uzE3pKAX3GkzsHOFk65BPfcY/6y87NP6bgjfIQBH8UUCfq7/PYnQ71X+/COrK
HTYLEubgs9tvsOvj8cuCIQZHMuuYw48Lqbb6DNSoCbqwBnXGWK4OW7tVS6eOGr0Ki+3sSL5F/Lb6
bZ51wKPf9zjIzXbNRuQjV0lPtJVX7ECyz20pUUKCLbcUEvlfkdzPYgKRN2ni1EvZpJyc0v1JcxsA
zzTej0LZe/j5NndvXmc1dhZf/cHpbr0dhEDaGw+60hteHvE9eYCLNfrHKdxBIkVfp/NngLwY6Nc+
zAHMsTTg4XH89Ktt5XZR6Q9x4ZtpQz8/59sPzqyn9wGyYLHtqnmRlNDoiEy5yIwl4h+xrT1Ni6iO
Yb+gqnPjZdc5u70MM4fo+MccRvGPw27KUMu+BRP/fbhRQelc+ZpP+Dm1rwW4/v6hynbJ8EXNAb7p
nt9HEdjMr8O39+qDrKt5qn93Nc1wvSt214aGtOn3ht5Nk91e31u5lm7vmmwQFs8ufrwR2TRcc8Oe
/tOBnlmups85O/TxG5X0Shyy5zE0dYo/Cqrhpt7R+YjbWzA2C3iVONHbNyLTPW6MsO0CbFPct74/
YQmtDpWZPmBX8if672/gToimBYvTricR7Xfxx2d+HOSLfBHQbDQq2S74SBn1H5aVWyi8fTUR/Q4D
nckU+zk79JWf8N68L6/wedgbTYgkH4bpK2LGb0/wXYQX5xGQfsZ5Ch0IO/HUbLRPfN+BxFQJ6WtW
uRkFxV/ldZuf9bhkmzHIMqRoSpFAPkrEoPSl4xqXejZzTUwEjBvYLJqQE0V7w1XnNW8H5p0VAsZi
R1sWNyHP2SDEiNlOOTbBcr2xQdmWNLi6TTbdpk5EdepMk4/JDLaezasTiBDlgyUrM03it2Z/Gj9V
6oTcvVaL2qldNpcJBO4Ltcv+8BWohlXxn/qAqUZ1KlpmnxPrdhmnC27Pfp1vH2p+yYMP9Bngyr89
tTLjMPf2Xgx3Al5stcVDWmB3Xh0xxR3VBEE8EybYP1QXF/HwCJDGVPmSTeT6W+IQD4OC9Cbhh6xr
iS/qAAsI7GHFJfDMZwISvRzX889zQTDCTe7/CKYAqUPEm5E1+Vy86RXleYeTElsDtqGlMvp7DnrV
A6xy8W/SrFksPKp7+AxnvoHTAslGC7Gef5it+JVoJYwLBYmvE+8jUyNAQ0AsilEIvA88UrfYt/Hl
r6SIv4UAPwzA6ZT6NaGziHbShfBbvM9PUHmKl+8cWgR2NXSEorjgv5/JEn8XsTDlX4+xD8olpV1D
a4fN2HQBuC8zwh4t8cW84yn2INB2UaVLKV3wNxXEnpMkeuUWSnuRLd7jpdTM4W6QYA7VuqQbwLG7
XFTlQqLKaEhcJNnpDpd9Nse3Eg7Cj1PjvkzBg7GnpKTkjwzVtwOuDoag/tQbYlx5rPAR+7ujjSHR
Z0rc7lJk6jFc5K+lSK2LTgkwHrdTHgku23XxRQE3mefNv5v7nUukYnJv8QzmtWoCIhcNX9pcIeQj
bEEWw/s5/iIABv5cB1guT07i5XOoDiwJMa48fDGF+JlIwjw98n6u5fxzWY2w0jhIfcM+ZACCG0Q3
57N/mNRy3gG3XUbygoNWbhY5GQtA8OfniXbwdZmlC8ojSGSP1/y67U6Ii8iIQhFaW3RN+S73fn8t
jvBdIhH1PoAl/9eor12lz3aQXL/x6k1UllMGlfeKUmts3y0ycNZtiPEllkX0Zeo7eLsPuoI0vKpP
B8fTTW8MmVsT+673TdUjIIna4qQVXEHDRNDeK615t2c7yfkRWIszb1AcfiT6TvCPe1rvbf+EDJPC
prwwWq9b1wo20SfRKk+tOw6IYF1jZkgiwQyQql4R7WtdTfzBSDIkStgognc08nrPsCdBUAIxzZIz
8F7xd02Ce0ToITN9OWm1sUm6Cm6Tb7uvup+ACj/16qbqXn2GhU/GikrIQI0r/WBLvtMxojS2f57s
sGLG71WbcCuoXF4+R5SFFY7+Jc9zBqb1xQ0NEMQFN41gwO5GWGE9ncL7/AFYoKYl8sOuLC4o29UP
4c4rooj6k2whvLuln9l0tFBYenhwYk9wpHuYor69ORQyCb3PtgRS7pM+G9K1iHimex6ab5fHHL2E
zpYGXYiU3wiUKW4v6Xayuh7Y30MMCjcP4wFNE+Na92riUEXV9QYIK3S6xoJWs7Jqj211Md68om6T
2Td1QP7JwCj0vuZ94/fsURogH8hxkEnDzL6Tfyb7E4/Zwu3wvkz8+x+7HUEQAwU7jcvDwC3SwXMc
5QSFRf5HA6zlPt3JcYT3J+a1vqxU3meXr1K8lQpvehibJIjBPCwwvRTdqdYQEdQ/NeHEAfU6feIy
/MQ3oq3pHp8sOgRN/jW8bmXWC4vQLA6FXR9eesPh8bJGeqFOlq0lGl+D/FS1Ibjpqmfrp1l4RQSt
tdHwiqNNJ03Bm1nAaUYWsbZdyf36V+vxN3H3270i2lBNDf6O3m3MjmJ9vSap43uc9xFqd9h0pxq6
7unKFNO9/V0N2ldDpuOQzOyvs2bHu1NgUhvJ7fx7bNYvVd7WRrZ9uHV8DVP/cwCDQtAepUhte8Zs
b1L1pZYTt5kirF+b/TmHVbpXnl5jvaio3D5fclMjsiWLfOB1WHrtHdJRtFIhRMxprGZdOw+LiDjy
gnoHnhpvnZxY3JR+9EPs0tiZrij5DBh4egE+ud+J1GOVhbkZAQyZOWAZFKtv3PeuQ30WvvWnfzPe
HJXXf0hlp352H29KYkS2xc96h4DevLll8NbuANeyD7GZaYNBrQa+AYXIGa5nySy540jwcEr16kug
wY8QPODe74YlU6Nix//oXB1pnXJcUzUGU602u0Pl3rP1dCMcWwKhRY0D5WMBPBdeGRTe+AjUbQwS
hhtP5nKydWUo6Fdhi8krrmWQxO961SdBGQSqh6QQerWSn1P3cShCMLrc/SmyKsREvwB1J7kvr4Zr
SO6n3iyaHJuAdJnoEXysJ17bP0MgWf5ntf0js07XN/9r9maiA054vODUG5WofMmMm38nmID9tlw9
FSzi8HqaxR9rqvV+uQMldXt8fgItrHIBD5T76kPN36LWb0PqOkxkZVwlrwqDUrthwCOzx9GiWUP1
jOJdkQ5jXV6TEGeO/rgCEIiCezQNMz9TH/oNbQkFem9PyxU+veM2HpntemgIf3vs5ycJWvOArujw
jVKP0olhAwAK0Onio36PPxZaAwCAfjhiZfRJSw5bH0AHUZ4mdvMh5rJk82Xq+QV9CF9VwoVLqInE
jbiCCV3ML+P7ttSbSFpkGJDmu6HxNQtH5jskmiyg7dVXwTyN4quy71G5KVnDYP8BJcmHeUVGKNjU
HmsI1QZeQwv/xhPwyoPS+4K3m8LSZz7zDvOnwznllhBlgskS/29h99bbzjDUdX6gO8KBppx+/PfX
B9M2hzqU44p72TiUML1JJHs2JhgSqWwU5WjC0vOeneyzLuHLfZLZ6ZPNq/H8Ew4pyXc35kYjk2HE
XxvdB8vnTlRellTTJwLPPIL738f8nptdh4Y5GIV7PgsKJ2sYfVyiW0ipoasDHtoBXqstMeRXnwhh
9eWyO687nYyQzxwjanOv//i8GRGcn3AcdetXNCJPPe8XQ9DP+XFs9aqgPtfuzR8vZsDTxbn082S6
Adx/+mnYR0gOcM3G+pCChJzJAqPbql6JZndbjjZ7XDWxOPsoA4fKSnDwIqcEzLA9vWPRXJsFKsub
S2VYeHj5Mk9u4pdZ24XfAF7CxV3QVftvGzaDRSmApWtmTOLWLsIxgZa0aIS8O4VOAztn4qo81gOk
7ilQqoGjtjPxmjhbFUquZWTOV6Zy8zPj7bfRR/ua0vajXVU2tdQZbd7WOO7THkbmlHhlyeqYWn3N
J0OxF2k+36jyWN7csfFFREAxWePHHD+2H6+hGaTZ20AhMTLje/6G6RYHcetrZ6drcj0xooinCkHX
iOf6WPSCLua1G+o1tv+INzO/Ytjcm81PTGz+mGiwG11PIH492Avmr5G07JY7jo9ywdZBdwnDZNvZ
k79vmEMCscfrZ8DesL6bkFqYPIB6ZvNXeNfEWIwHCKlkm7SxLd1Neyi9cTSmgQcRCzrrYVMt6bUH
B4BW4Q1PhU3uj4aMnq7HhEnzAOT3J3aryOeOn3UCiGVutHsegSXB4+gNkQkrnUHNhU6JydPTBK6K
KObeGw73lhldubzj8Sglsx5XtuBKDv0nk6BSGx7LzXWDDa2LJYhHNtECB9uz5PNgvvFzFmBxwjQ5
Qx2iUG/R6o/W49GcU49qdZJUmF8OgivHxJliKAtLsu2mCA+lpURSwzY/3mN87ox289Kn4Yv3M1vC
pSKwjwHtUThf6f6OtHPG6yi5QHLA71BEN9mSzmB5X+dWJJl7FkYs6s0m/Rto5J3i75raQzQIjLqL
jRwOmTpi6uuiZI4Y2SfcvuNAmbmETK5H6syZ9RBzP+grj4yvwDioP7D4VCuux68/RouN4DcaFYrs
S/6V4/6qYYy9hSbgtAaIM7Ha7G5AR1tcq5RXb3xOcFxnPOBvj1WwukafQNcBXdsEOM8arYsBHcMW
fjahpsQ+sUehhSqIjb0Ge3aZiUrjm1vNMt9Mrd52Fn9ophwpxzX20T4EL2jLA1d0fy7BOxeGKm4Z
02ELp9Z+2t3lGgPu9xghE/gKaGFoDk/dhrGbPzFf+mMZzfwvkmOMYS9750Mp+8IHFpvdiLm0UZ2e
cRmLrrx6OqLDgN38HPiY1FxmuaGmct/OlCn95m62KomzK3CKqTtQ5cXenm17eBXDIC6gI1FgMZex
Bsz9sDcnKnisprHk3nrDlO9CgKLNZ2HehKf5/dIwdWWXZxaU7iitDU+HXqPvF3eXJwkwpgozY0jm
yvQyw2FhQmJJuwTs5Q9J5b/PL44DGNG6FBdu6jb8+nIkhoCDU2d/sbLudHZTrMUh8Hd+o6PRRVkw
Xd4AmwZLTMLX34RPWMYD0py5zOEU8D7XO+IkPvYslpn9PIN736I8QD0Z+DBY5kecBfNtE8YBv6+J
3tHdAf/BIJqTc7zhexuj4bTvDnvYAV+7PD9dcFf3mowNLBHIqC0iRsVOQwYVLOjVd1kveSSV0niZ
8oJaWlalzYfkiSfO5ZXLtVm/nOGfaEigrAzE4udsMSPryHnoXwwXSMUNpANX6nWejvut5U5bdoB9
B4a34a/f/sOu4AUCryaT1dBjagSmjR0khfCfnMAmLfrPjHdXj+Y+2Ko77eODg647EvH6XgR4aU0V
vppght/HfUmw+1+9DOgJEYdg401fFA6ok79r/O2pim4BAhBFd2WaLJHh6t2v9EZlkKuUZm/sjAcl
d73GR7rVGIMbYwqUroQzSQJ7XOML/9QnCxhAdFp39Ya9/9ckOAIRaUb+As37+rVm6KlNVlO1cIhU
CgYskTFFR5/suGdYKJIUIK8F5cVXr5R9kwt4zDpTK0fI5tKlhbY5Xk9NXiYgmwXOcrlq40Fy9VkE
3BnizZShPUCSmdP14IBMJhXg6JscPzobS7QHZHe1/mDT2vm2Dgt3yNPXrmfH8g/PqV2t4bXhY4Zv
thxm7aGxPgHxbQF5aNsxS1zyb5z60pG4RGap/1faYx2UqXDbGDML/KSmMS7JSQ6c9uADPVfp6hG0
C9oHt3C7tbwC1cIS50kh2aej7Y2O2MGB+vCnytsmngyWLW4UnkzEoOBKKpyQX0RRrHaAXjcfVFEw
R2bVpxsG392XbjzHBh9tPyTOlzuRFMKNOXKC2vkGeMMTcPMzvxSohTtlvPjwH+rMr7SUA+fyS74k
CMvu3XnGqZsTipZ6dz2zJ8yWDhRJd3PgMo/iobkZj5WoQpUm/09c7vVn1PDcMuqEQwBpEZN5YhKs
AmIus1KC98jpdmDd+0Bxar5925VL8f5ZEg20zfX7muih7U8bxqXeMsKfGZ/wo1WkpaX6Z5m77WEY
Pb3c+Wz4ujXmx/OejT08HQ44Zh3Mw+yn+rE+VmZ/tJ/2Qkb6WV8VQZlRmfbI4NcUT9Ae7CkdtKSW
xsP+hIJZgImnSRM1u5Lovfr89H9h2bc182kyuRRnLq04Xmao0eOKggxMma7jvWwOHQ7MjB+DllSk
oUVZzHy/JysOQXZOfKW5tBAlCuqcGbKVDZbVZnMs/hjdMdmrojfg/+TUJTWgHDD24WMTY7ChrP14
BUD4FGA/pFWZegyJ8xgAYmy+/NFhFIE50DcmwBrOq9cX+x8mQA0jltdfFdXRlWZqT5buy0/XxKyA
1PS7oU+/FHzWOJabMDLDh4QXx3zETA24c29RAhMa4ZTGM67DJwFOhIv1MOkO5b8DOP1LHpevm0ZF
Up9mZ+F8AxAFJsNQhW17xjdKHrMRMpsHwhyCPydWz8XNl6OWcR9krwQlyd5nOseJTFkK4IxLDMhg
3eOD/EuA1G+x6KlBpFjJyhcDGQRZIGa45UMKG84xX+E3M/inhFETF4VrDYxf4nryxQimBCFwvDhi
ZY+zGF+vKA1zl9DMybzY3U5AZSLdewM8xxyIgovhB0Fp1xFFH5G9gPxQ4PbHzw4wVT5Oqel3/Tft
2FSpKaOHU4FmYFUPwewDXjPmJk7efTA15EuBgIPtE+Ic0usN6SSMOX+0e7JWjJdt2QOZ48cS9S2s
TVBkqVsg5JEB8tYJRAN9fGrQD0L2kRcPxhqoCbZUhUy5MNr6HJ7/8L+vt0eoEcOXuW7H+OttEc3C
pOsPzNcCVCIFYqQiB3zEzfqYhfmhHUDnmwNAS7jR/gmUD9sJwZ+QgShSmb5XdnkaE8/yXGaMQPuX
L/zcADrlj5TKJ34nObU+WksJnSBIPDHQLFGIC3n8SCpcao8j8FB1xOo3rnptTO2HNnbAbjIrIxoz
07otVsD+SE/VbtnrV4CCeD7xD1NaZUbXDcy1eq1GEHrIhYbMLkB8SqOhjZAwGXsAFGoOG0v0kGGQ
98D7i+lvsLrmOVTw1cV8P6OvfJIlkSlyQpAPmT2Q1awfyqnhElKpIvuvdbccaPXiGvHG3grHs0It
poBHqiOSt1Ef2SQRUPiMDZi2b5zbwozwCbg8Y28WvC+wARJ0qilIC9ethNZFzKhJjuQSxqk3NGmQ
feqGcGwN3IGJYaUv/nXE3j3M67pLpmyCMkkqqdEtR0cKULvVOhOu0r/GLVtyB7NzE9KCsTR/3JJP
9MBUYx/xwdbtaRCl8UPjhzKGxvyYcD5hxRwIrOChiDrWI6WSKdNgb8mekFBZ4c9AyjBs/G79pkDq
SOa644PwWfAS1kvH0HRDVCWtMzWKmjG8pBPcYSgZisHdhG0T/rvRABmt0wS3U8Wd4ZwERyH0QZ/C
EiQMySkOT/euZuGbjMe3mV+ksDo2fw+rgktAToTOeeVmVM65WsQ94Mtw+OuJvUCj9GqjT+me6tlq
srqDtlzXGIM8YcABx63a7R417CPaw3fM7dl6tNprzZo2YNlpxQrWQc/VigmUJ86D8OIlyB5pEqVD
G+PtdcH8mpNLHhYmMDXZFKMYrgKXWsBvG8sPiw8Irw11FJJTKHL2V3+G9YKeRMtcktkVRAkch0TW
mS+NTAOQsbfKFurAWDSyuDb7QKKCA2R8qZApMNxDNDXCo5UsEgudgHnVJqoQwJ5YM2ZfV+EQsGSs
yp6kzxzpwl7r7z3JhkvoX11u++tQMU85/CwutNuvrPCm0Fb3blXUUyRRm6PlQCG3jw92U3OXGS8c
mhm4LCLz6XKPv0ejjcjVY/BoD2Eh3d10++KnkCjFMnueX2R5Ngf6aqW0OTbXUOiosLzeQYHrx5iN
e7jlGYGX08e859pM1gadIomKmFBbbwDc7KJcAI7bNcXhzBzqPf9+hQcr1Qe2IVAnl4V+XbcwxDJA
Tc6hVUqcLOM+FMvi5hmRKnnOoRK1wQQcqPRgLv9YuY07MUYOwai4l93skdkf39MlcITL+zTK7cvL
VWBtmBfM8B8KR2CN9G6BYVZEfpzKIxK8zJH6Wb6PJMNEcCzoHyFCNseW/LKpIyhF8ogZ/v/M8aVk
AjqAaJmb7RHfhiiQldzLw9StsvnOuNk54Azzv1K/GdB6FvV6T3ALVSqIRQGTh2I6aM49y+XNfW/t
BkyVOSJ3eRYwmCyYBmg4JWiCwidqFgrZnTdCWWFNHW4QXvqx/EfhwI4BuRnUgH6OBqvsXB1aWGof
EIbbIfOVKqwIAb4h70Hukz8W6ZmjmNcpD7L3RoJd/IGZsgV/D9+4ih9MLBZo0MgtX4mgigOXVYTg
9U5+b6mRnXr3CxhVRMg4jwNdNXnXOOEjEr8TAoX2kNKtIlbpAWeydMDZIPPkYd/VfLTclWHhDAwk
u+6EJeITmXqQk8qWIF5CW7MALSgq98lnLSMXRAxDEyeYjx2zcKs/HckJsacmtLKf+7g87UcMmwCy
w0/PwsPjH9X5tR6oACYkdwggv3i3qC8q6J9SOU+yc4kBxs4YFHpBWWaSlKj27vDjNYNerW9Jxjph
vCsJ9lcVd/i/+T1bB3LNhy2W0l6HNq78KKLwlbNIJaJDTDUhyXrg1pzBm3kQEXlqTTm5uWTMktQs
0Os0jEl+Zwp9FuM4lnWuw+JrQaagWYS4rOOfq0xPqfs+POyXNkSPSYYufXrDSOtNAzN1rkC4wOb0
kC8TZhm4EhNqhdaa0spvTQRNq7uJdMJFVUvKNcwauMvUiDqI44HkJfD5RzjTU16k12OwioFyG57V
iTpBv0PkUBqK4Jof0oQ5oNiY7lbNo/82ECvwAL19ekx9zIinuaSr1O8IvCa1dtmHyXXBUKkNmQ1W
AO0C/F7kSsaBPXb6sMwSU0/qKQULIgdinzrkye4968nXsXLIkBP9EXDKbHtqSU6ER0FWLTRvj2ZH
lY0RtfUQuWjOaKfwxIW8fMM2BZboW01Aj8J7hsKK5nM7sgTQaxYQgXfU9n7tdDsm74CjP0sApd0b
QrSnJYen/Qd39CjZsMVGpz0z3AtTdx4UHy9S5Fe5i1goeYQEE6mguOEVVHjP5cZiVmuh6s5UUti8
AZ+SqDlZvfWb7YOb/R9JZ7akKtZt4SciwgZUbulBURER9YZIO7ABVBSEp69v7YpTcar+qr0zcyNr
rjnHHE3rPgj0fmO8ka+/6+uyZjs4oO4TV+1MYowjZs8ZNXSWzvO5dCw45cX8unv+9Y6DI5S095y7
PZC5OcdUk/YP9iApUvCnVgz1gPy4ZuG+hcEPXmoomBuSonI7DfrzPq7JS3mdzwThGcLLMl+gCG6n
AEladSA+0MtcRAPiz6BXbho2JmMOVKTS4W32JffrdQuuAUbWB6JjJ+LVQ7gy8NgaXMq/h1ta9SY/
qfCj5vVG2v+83+G+/pnELM8n0+/s9vdm5SSjWGFOx3BeYU0KV9e4nwdu51VU/5T6z6dnE3hKL0Wk
IP6hUKU9WE6GbKkB7xT3EfRzHb8k+Cyw9rw+l/J8Ykk0YIT6AENia+6Pl6TxzF4IaELAWnLSv9M/
skex/UhZIN9dZc4SUx/yTdnhWgWvB9CpVtMmoAzAQGLIPazoXyqIZMlmPYVW4NZW4tVoKBu/zyYC
qspMDkqDI0x9pAvB+WSKQtQm5EL2XvN/x2/KBCq2VtiJ6/C2YZgZJBAbKsWQru71xzBrg1sIj710
XdFKr4s/FR00kcGyg82myXDGTQ1XfJqZX0oAUj4/x9zj57Kf4ZiIsCDkhO3qeRzPRvti2wvaS0dW
589Sjs3+NgNXJH6JW5jdFqh65XSz8h9Z5QqKDajIUAb+JGQyhLyRHK+4IBIWc8t8sk0OJEKTNlSf
cdT3bnZOV3DbA5hAde05yWoAOK+45LKB8NHrQkaGn7lWT9Ls4fLAYD4De6YLZjzj5qvGeFnBKW2Z
VW4Ro5M4tXC3M/8RYe/sYycsloxsK0jgMEe8YW+WLopY7EclHmjjGfLNMWst7CVmhXGno2xiRECw
i6ppglMDqyhIRHhOLjJBIOR/kAQaMYUB8VoTr892ULqZ0HKHY5OZrSHu46l9gK9XRFXz1jXHHp7J
E9qiatGbUSgv8vZF0wXJ1KZY8tLXZsZ2uQu+dLqPqLJYnBo9ptybl7swevdZIEOJfWIwQ0Kr/9yL
FdbYluwPLvbEmS84TvQLRTSGUQZ+h9UAa2loTDKQ4HOTbHFMNJmwPt57+kWiNLT705GRu2PzYX2j
F4HbDwM0Y9mfp/YQFkE+6+xrBKs0TlwkpDo2dQZDUSoGpN+FiBFyijtX0lsS1AkJdPvAsLewnFUQ
wEiz4jgNAbMfq1CyJ9MRpseFS9C9KzIFASi5aEWSd8ahzo/fNfePQ4Q26ojfOvFohiETdntVZLRx
+B5z2luDmg3TAkKZzoljiU7GHuhHg+wRsvnEB0OLFecesMoKxk7PTzxpAd3vgGvj6rVMjh8gvbcv
Og88aFf/aiTRmXxx7LR4e7Bna6zfpXGfRA9OHBKPQ0CslQy4km8IuJtl7DMBroN8fVvxB7Balgvp
Aso8fiT4MBF/R/e9nUAM/9FAohKyQzWQfEVXT7KIf+yzCBC5pPWG8CCbZFC4D+Wa7SPseDJAoDFn
JtsbZh4EWvtyETKj54uK95t0Mpw20Qf7MotJBkKj9QdmgsoZ8S77058tru5sKhpQdqmHVnRqq87K
TLJ7PFYNM+ErLbAz0BA0uPAKKHJv9B8lfCfiycgJZ+6wB0Btud05ULBYbd8XOGL4maFAfuWZ6FfM
xwSTA+Gy1188fKyLZyo42dMnhxX+CBoreHA5+ysc/pAwfCK8Vh0xwbCs88h0BcRSpoVVm0MoufDM
iwBf1zCJ0VjAywVPG0DdVkicveod2Kx4vf+lFgYVjB42v+wllh+iW0fOKGS9H5YRYcZeyoEWX7zC
ZqBnLPusfVIS+l5+tngYfE9L/DwC//5gdPvl6Q9oEwfuwFL0n5lZLKgcCQO4oS5wO7bMwTX4RhP2
xLQUZB4hGFuPpjk/AUomODid2eNnxOMU9ScKJhbEDXaV5GVjuEfQ8bzEUqFPRZxM2Vd62AjSbrSg
03dqY0bmNF5rc0qe/7B/ZMb35+r8GpHq7BAYgC/mx5FdvgYz8vSxkMmsG8TUxKn4AAbY4+FnRTBs
BBWNf6Cq4v8GhbqdwkX7RNcbxa4XPyJUvWZvVuzpRug45Gmxv+2Lc7JK9dRPdikPgkRP4RK6VRdP
t3SKiEU5sx+Urfhzhi1GMtochdMScmN76cOWxYQpHO+G4R3b7GSFFpll3BRT7I5PEZx5IR8I8kXB
OPBo5vvL3gHqMnIWxt5TMusuHH/WOWySUFblq2b+ABYEu2Jd8pS1p/iOLIHpSO5Ttsy9iJ3Ji7lq
d2fHQt30qGznL1wAqBBqrH4YYMgpP0Oghkq9f9115iG8Vil2yvK6+eEKQfXPfvzXBswfEhcSleFU
PpOYrcYj//X3XBIH7ySwUHvxmwf5ID25/Xt1MKsnaNSq5Q3dxnF0uIaXt0UjjKL5NBD025ZV+8h8
sttgipUuI45T6/1onxBnRA+GOvbiiPAXDc4H7KkhvLc2GCkysWiAlnw68evdcMtOZy1B3/XoyibQ
j56+uih2o3MdVud6eqWTquM+7Ue9vu2eyxrO2PBQx8P5O6xhqXyWedCHogZ9iVK+HlDMEsjd6IWQ
V7zmY0f2Pmt1eneACmzy4v0mEms1IRt8hCOG4/s0mWXQrRm/Mhc8yE1YDvcipGkOS7j7qga+lVaV
3/vLTgx3jxwMT2shXv9mX4/VGHfKT3/vBfdRLJTuYf8MUgM34+N+lmPnN6MjnAJKvoR+5cleuJj9
IK6LnmnMWi0PednaWEh1Cd1N4oaGvmNNTm0WWzDaNpSFglw8Ag0QSAAudz1UR3U0Md8gFlx09ghL
zYn90qYIvYh/HU4B6K2K/Q0mBMFnpmzp0Zeohy3C7yhEdBQsYuS4x14PYGB+Z0JGUDn/LBX3uk2m
dUD8eSRSN/E7jYZuthzZRsNIVC1VaGgsxj08IBWn5t9PYiYBtiuFixNT1OJCj40qJeFLu4N0H1j8
FTRRz1/0TDYnfhuBAoiGARMuD29CtH8oVrxsV3pj1DnqOheelpmbBNWKHdhWeRmZ8CRoWg3iOLSk
xANjps35p32JJkwqw2MBlExpFuqjJJqskqgfPrZo5QarZH+F8pycu5104vACgw/o9viF29/6wNIO
1stTiBfRP0CeFceeTQLb2iGANM/oa4FG0+7dcVL7h0yDZoNJo/vR+KffTt7fNxz+bgsWAJOPFLUf
2Dx1AwlhHcH2oycQzQljJI0bM2wwJCYOtxB1OxImEHqyRw0e0yOBjr+hBwBQ739swSLeKo6wPEby
p4v2BfbeR1B62f0PocXOxpvrDh7wM3iW+pcBWRb/vcFIkgQaWO2rvNWAKBoFUnNFE3e4hxEbBqdH
IYhbBN8QtltYpKTSYIcJ7XakTVQidgxAim9mDyT9u2yYXzfQVYfMxllmwkvtwJELnZM7Wd4sASpv
ERtH6PD4PIgQqCMlGhx4UChOMKXlR/mkOvtkyZP8xyLbVlHO9RzzG+FcsoO8RQyJ2Jdp49VrC8GV
YDI0V6+1gpS1sem8DJJGrDPwijHYjf1606BhERF5pfvYSFyiqKBDaJSoC9UluhS9JWu8dNWApixZ
PDaFc8VjErRUJxJxp6xufx8E3sV85HR2nWrZpjJGFi4LXLbPQB9RwV9L7lVxt5JFGD+52lN2b881
hiRw2STA2M8fv2jxoMdEDL38wLZ6GyNMSF4syFpPTEcfKN5C8Dz0igN4sfVhq8cEBiFP9RBGwbS8
RdQB6r/ojMP+FoMPdcFWajui1O9ZKVz/qC8dywHBcoCOqcthiUcUVgnH7vLckApgKaccqIaCxfu/
V8NJ1OKyEGKwMPB+rhQ+Id5gnZJeJr6sAyUuWVzHT1Z+LPnFSYLBEY8J1rXu7uhlYKD3wHeb6vfS
68tgy/8mKq+cwW9U9812GJRAvwLtzFB4VzN2BbAY2Ph2qAwG/qg20s119bVBNS5spBsyD4T+vW+M
qDzfzcOlBmOJVU45WcmqjaFdz8azepduPtuPEO+85uXqulJDwZ5H9GhXs2w1mNUspx+moCIpEXJL
Y7TI/q6zZjsOOlYN31mP6UniKauB4sth7amQhBlkgmHQgHLTMup84Oj0U6zAHmbmpa40L2Jl3i5x
AoaBgTPF9jUrNk+zR4geTBp/9DDGXw3lBLIK1c3sSk8DFlssz9Udx/eoGNdDscWDOtn39sgdECBB
Y1rgmyP0A9my207oypFZrpAWRZ/jyG+QV0+iDq0JpAKwAmXdkefHRL0TwFdm/gMmQE6urN1yI5/9
gn4wWqgRDAoCG3qxwFeyQIKmVsRZfJuz0/Np1vbD+YSbZApiQCuNWO8pVKBCp5xPm4sa4hfUrq4Q
PDmFczaA8W/5urQX0o/Zgnjs8q4r/gZwiJYAnTu6K3AXKABj7BIQPEwi1BPpH4Uyn5eHYo/06Hri
aqODGJ6b9SRGecB+ql6B1u7ZVdUBhYhjDiOMWG2hsswALpmLPfX4C9kW37bSAGHNE5Xx8dYnAL04
4VaCWiVzjW3JbhxtwId2APHFmp8dFBWdwZoVIURmIvwq6JQDEvQQQcQURBaIaB0osEgpUHKdbv7J
0BG5UsDp8hY8mazSfzhRdlRQrY9XA20Ozh9ozzHgOY2jSkWFzuLsc2HyL7CnQaZNoDoyrCTmmh1G
RIy9TmTCIdKugV3L0/3Er6mWkwMWGnR9nnwiAFXeTiCFLaXLbXXdEb2ZmaxxvsxodcReBesUQezP
yDWuubpCJAUcqgE1FmS1QtoPdon08NSsX6fxBYFcktqArhk7ZtAN8kqgMQFP5DqDHf8/RyL51V9b
FY4657LcsvLjTzeGRJSaA9CVK/5z1NWh9nUBrWct7wdqhk7rcVvtUWCvBofPnrgY9EtsY4iB5O7g
QQqHJAYJwUrvrQqGjx7aUhwXRGtfwsAaHIBzKeRUd44v1zZz9GRagmFfjwy1CJT/8pP488zZFiFV
aoL3sdv9BIM+rOIflL5k9QmqZe1/zkD00ImW3BVVzOeFIvswWVW0D3zNwYzVNrN6G9Iab9ttR53l
B534mOEAdA7D7thnpXed39aJovEK/6DVIv/EUoaix123RinFG0AP3DtgmBj/FvIqX7N8Wytb5K8s
pj7MoPfDb5HVInzlwI76Jxu3SHQ4eDqw2ZZoGvCOp3emo0vp6D5PC+4PzGf3/sdKcvkMRnx51KV3
Hb4eQ1jnsxD5rDIWo2EpkumGEc9iuLkeYerKtMvyoWDjU7BJjtQdIjfGGOS0/9bkCWQIYhc/AQmu
Pj417Pdu+yvjPFYsULBYw8FvV4Lu8jo9VywQHn8YdiQh3MIdGaqz73aI2c28azU8TWDnsWh7CxXI
DTUocwXKPVT69BD7+vCJs8N4NYz7q2HQowdaDekSd7wtGV0NnQd/xVyH3Txd35fUlK0cJ0SHJAd2
SWS0jLG8qFfimfzEKR8d2JfTnWQjXbARMepi7VwaFB9mrt+mOY0kXWT0sfJAG8rjgbZiUOHyAzWJ
V5LmAYMAmgJFL2TxeWU//Xcu+UOBCCCtxixXplCAz9VIcfQrJB0olFAE4kFfy//JTVFT8cdVOo1T
/sTF8t9feSTNPxsW1IPt6KjAv9jL8LqTGb9GCqgZwx0uB1d0pfeQn7hdgUXB9cvOn6CR9dG2Juma
axk1Gd6W2FnF8Jvn9WJ8yFef7cMfb4YblL6OEt43zfS6HllD/8MwWx74HcfhQsHrbgyaztZOT8LB
4nPhR2hmyu6fknM2WJXOBLcE3GDiBm7dkIsa+qkKRY1IvvWYt+ym3UGqij0Iuyez4ED/0VAPuWtA
XlAgHAfIC9EI4ji4RlELl6m+PP9qRgZYQ2y6Udnrv1iiDpJp4o6DF7wSsK2nnfypS2xQkDhMwoqp
AnYu59tP3RZOcC4Ro6N1mKp8YwFrBilLKvdzbJGPyCueWB7jxJIEnLJiOdj03eYwXA7mE1Vv44HP
PQE9i5LhS8db+ERFe49zwnWOX3ypA/pUVG37YvFZsKKms2rBSdDIX8oNWrx0PsRYj3an2HIUJ3Pa
xt+yPYxnPzoDunfG9BozcLePQoqUnAz6OE05QnSmoRAbsSdFiWq6b1odQgpYSKrx4w72XGA8S57o
b9mFfeyX4LdK/vf4paBivrUrMII+FWNKcsMwf4TF+sYnLRP9z71Gmd2HmbFltc+vRfBzuu44yqhl
KHsOfeKdzF2t5NeJGJOc/PbHmXOOUJ8/wl469la9mHIKmxJi7o5yOeJfXLGF21fLcWOIegkSwup+
Ju1HR1YyQHbo7bMIPiV7GACWxQTmmpwZb7z8IVDyh1xVeBQMDj8CFf9ZEuFPEj4Q/7BMz/TJQ4cg
xGHrb8qn9sYJE58OOBmoq2rz/ddCNG2sdKl69aoG5uprMlFQLkHANuIbNHcOwlTrqfUvaKn80ni5
KS8jxwGqST0f3KzGZTf9MSEJg6hxDcfcAiMcJHr85xb3o0mIyTIXtcUqbDXiWc6bynmtJxbGUqZQ
jb5TfQgniSRf9wXpA5UULRlGh+MF9vKsdR9OsyZiQgZzYESGMLnEJIkTIiyw2KYcJbYDkC5cMdIX
BDthNGrCQ7OZhNj9PVghPXw2Z7ZEzOCQNgiJCPmi9CknwSCt4nQB94ZX64/sh5KlmWooxsh8QOEU
/Plc1hPyXP81AMwjfLWxi7vI/MoqCswTDwLUEEgO2aVAtgH3EjRxlpLWMGhZt44s7vmJBTQ7gGBO
IX79z+PBmbSIB/ik6ez6uWEpjg9B8l1QRb/OAGj+bgjK4MuhJhrfZctDtQZWa/UWP1Cz0ujjiyUv
PiwMPWo28F3PeY70rzMEnAJd4w2DjcKNa76jBpB1DM3hTXDNw3yYKswBNDKUtv3riY3RmMeINbe+
7xubq0WNHlCBaAp1OGBgfVcRxISFX28Fastxe/CLkdQjwKRLgnJocEgczNrWUGU26MLsUdxFAuT9
WB/rcl8rsCgg2Gl4k3rSdojrBF+sYuOkesKyCuCpnb7heYAkBz/eIlgXRoq6l/gvNkr6wBZIBc4E
3g2+M1ICfsA3MQjlWoTnQOomI6Ilefm2Hov/zFuCaaDebkabB5qDzKjYPn6gTcEWrdiyIuIo/6qR
BuvyhyEH22dz9PfSxO9Fw2OSe8Sc61ATzaGrhE2QK1pfaDawE4Myg3Mvv4xva3MG+CgHVnRi/TEn
Bg0+oUVn7ISp0aHhv6Gr+AftvaBebDfXMOULEGZLahaWT7sRTraJ/jbQDvS3cEA3IoSzh91lz7x7
48MHjvoGXx8obIDsfuFXuOZhZAnQo/BMfgbRaCRHSdP/7yiRcHPmQUKbQ8OWEFhDNhOgxdP43U2g
QqhogkmvKabsDucoDhvr72rgrxgS7xw2FlQXs8c8SKax4uXYvd+hSHN1m0daJgsFSvw3w4aZpoYt
EPpcXfBDNHm5nLAex5sEo6gz8xLGQuJNaFmL1EQlAPADPPawDhnE4gVodDQB1YJA7pAyLOT3X47u
qdCFNlmPJ25HzQBIf3LkSct+eC27JprLmoXGT3vTX9L40FlIAre88RZy5UCaY2sHtlJTMVI2VAPj
gfvcnQw+WIHaCQTLOQnHiNbETyMfmCicqJF8OgaQQVSHrGlxUkG96D5gaYAid2SRkk2OQ5Cv4Oj/
XeE1YaK5Na49dErCtFDVxjxvg08oMUlC1iEPsfkWyi8gZwxtzrQvfCeZXbndujmxtCISOfNZKpjU
OvgBmUn1Z4GqyeZ9ZIynCoSYKczb2m1westh7yxTgZKk1tsu3nqGAPrFQIX5HbJv8ryugNig4ei+
oaRgB45RKz8iKdhMWaGS4qgXpyYwvxlz1UKNZuHGjnZkYw8xq956iieQ9fIhJLboz3ntNkQDhw2Z
CLyEJ9ZqFnMLn95UXUpkZlXsn7jiJk5jZBs8qvjEaXCsockwBQWce231lW3sDCWDVgxMvgUCaw3Z
2InplD7EwGzO45Xkrw7/jLc5IMRPz5Z98l9g8/UXuMCYoNcrrqaWTVG5/MJhoW7w6itGjYLp2mnw
CLNTcfqusqOEQyMeZGbfSm86xg4ZYaXRj4aWtpGLHd4rpLVzweDD309gvmMLmrL4TfyWDjh0Egy8
cs602ZowBzZQVJvgunkabItRkPio6m/7hEU9hK4QLc5fb5Px1kKnPPVgSoPj/HthaLZ1atMUmQCv
X24O9M4ove3L2Su1vp9+7BEWifKBDPgvJfQ3xZbgg1rA7Wt7DFpNDEC9FEhThgvNjj+QZqgqyNJh
24IeUKhiyvhl9hBjAee7QgDxpSBzIXZ/asHHnZylWQMdg8D11RBmEq/LcmD94MVhS7Mqjcu/Mi2z
2xaBP/UmPWUgzk8j3yhDPaOWYOxpjkkNk6goqARqY2wlMEx6QTF7z267id2adVgbg6AJ5JUgTiN5
2n+JtqHb6zjPD4yWhDfS23/+dA7mUwSytObn8jMVSncXAq/+O4li4fLmiDxmIri1wVr8j0A5yILw
NHB8HF64Oyr8X+6WqCY9Q55JHvQ3FQW7caWqccP8OJUnVAArrsXEuJ25yFFYcQRxwSLcETgJ72cI
jQgic4fv5A5F5eG8aBlb4qtgh9vtLCeo0i7orSd2rgWwUFhTIdvD+aWRdM7rpNILljUTcwAX7gb7
CFiON50hiLqoIHh5G41bIVuHhoyy6KO9ATaBID3AV7wqrgbdm67MGc1GpFlTrUCSoYRgKGK8L6Ow
7wGlTWsnDSTcZWQjFh80Xg5jQCKqHgiVWTuSCSP6kJqCT4meihN81d/mH10VpqXCR7OzR4A9jDR8
b7o/dhlYar5mQHLwa2TtT0iz3wR4RSNyMxmsG+PcTUv7hlGBtuN+C2AAEVsLJso5hE61SwjoNmot
jkZi8hBAKY8tTv3+vLIgRK5+ZqzdvW/w0o+JQ8UnfOdpimUyPkU4LWjALmK5fAS1hcN+h7RBOB9+
Wc1iqMcSdKLSPoKjfvldzBLGMM79ifE0aZ5V8hPphBK339fzBnvtt5P7Lz81uWl4fH0fKd7s4zys
aj8+/LTZbQovnD/laHezPk+tCvLgdygq/R2j2RI0QHDkANeETc/qM+zU0MDpIDEGWOU20yzozpO2
6f++QXJp3IyXRR9EhhF1UktcVrK7W1xMews4254oQCoAAG59GQanjTZnpe+rIEjl8U4iQX56oRrk
Y4O7ghiD/p++lQ/S/FqQjQ3wp6rSq/hzMx9jk6SzRWluLiq032JzhPu4FCbv8d8Va7lKmCgKT6/b
Waz80J70tNOTG6YxNyStOXD2EWxTXBGxgzGjHoKmjOQBn3j23dx17AYk1geIs/kgcozd5f9P9eyr
4aaICoyHiX0NTvDMzgTMs6nd4iSJyvdmPBY3a8ni0Zv/AhVAEx48uJiw1mhsMHlL1cWmR19OlmP4
D/wYjJ+wR+iQ/mq6V2EjmtMWXsCgt28nMWBG+M8QGwtriQoTsFpPzwjdgSxe59znNawkXpIxjAli
hbD75zSeJkt1rpjKHuzaOj8Xpa2a3XxEezXht0ORYkR/ERQRpQYj6GXXLEWjOMLqajJHEKl8TQAp
xq0+1CeKIhjK1SD/RBvbGFIabLt3iglzkv/bHdVUOyLW8JaSPnJTu/N+nEzITXphsM3EJoQD9p5K
f4UjyMBgaDpPk4RMyGOADxO+JxdzFvzJxtUV7xJbeQaUoXmFjnBzAyJ8LoUJbAPw2FI3gLWY0+BB
0f9my1a/TByAC4ufsQ0Y35UhxS1sZyWlA+N1soGgOuvza6NjQPYc8zL9iNTByAK0aCoM2RoaP1Xj
5obCwaQs+kGc8jiO7YLz/q+pU1GtKEaKY55icWsWSxmlbT29cUX9jM2YO76CbsEuD20PoOqDwIch
89vYI91qxSQkz1Dlax838cY0KdQweFhoUyrq24ZqDeYIu9eEwEM/cSoh3iCumJT07KBrKbPEEEld
ZZIeyUVx6RsPrEV1Fo6cBSp0y2869Ke8jF4SHCQTyUcw0AsrQ3BL72taPweod/a6fIn0YjMjMayQ
nsBkBsEQNXcsHzJzNK+gdEjudmBKIzt3Ntxwd01BSHDArN6gr9IH5wIjvmY+plNMrX83OjCP9rCE
0IgdE0KkLTdAamzQ5bJcpjv48r+eAeUdyyBoRxhdQ118uDxrPjD4Z8aWHahB/JKXmF0o2zSFfKw0
2ybGL3UoHRKkYrJWnmvaQyxHKj+NRo22IKwDKo9WzmX9a7NRL+46fi5AjCOPzbSHW6/V8e7d9Vwn
mtq60oIiDYI6BtItEhbh2ZOimbHVfRrVRmTiqQxmYnP9Y6AtGHjx5dJeOtRXiG1bYOQ1O2bet8PN
WqA+6VtgIZZiXZ16NjDFq5C4DAd6RmMLgpVbfUSNA7jxb/e+QurkbmQi11kpwrLVcgdHnDARbQf9
3sM7iYc7tGrsXn/rp5WaHOiFwrOD5aWp5pkNCfTRdaVL+mD9cX5Oc84d8gCEVAjHbJ1SivaI9+vQ
OUzDvMkl5oqfSIxtKAFcBbRa5RpccOIJFxcteCXMCJzGLnW8q80blzssNj7UgQPbB66C/wQlPOA5
s2DGOuCWztnjqUxh6L2Ng/VCeL5/EIyAmyC+YqCg9MMZUPHrIJ0yVw1P6ITRTAjvPFaXzmNPxZ8g
a//y3SHmnlkO0JQ8vSgWN+KOtZADlFyPTXnFuiRkliQPhDrxCHDLZhfUj9C/Yu5dGuGcudC+o75V
yXSrdfRXBI9j3Mf1Gkl6TEWidbQVGUFyRuTdEzuOL6ytFzNwITy16c2JI1up2gn2ESwhiL4/jsXn
CFkOnge/u0Qag2eNJsh1mMSn1pYgw6AwoJNdn06Jvu2n9aEBnBnpVkMkvnQv6Gz5W4dwQnbpyW93
O2ucjiYk+k6f54c/xIC64RIC7TizQGmhONJDQV8qdG40yp9y+i0S3ka/1Ne8Dxi7MY6h63KSsT6Y
j3wkfRCqJqJX1psoZ9rRWeowtmKzAVUAs0uuMPYoBF2Ogwb+JebJAaBxe6DNwaqYheh3imxnAfLI
DyMsSW82fR9wmcLR2fWXj60I1Tje6PN4HHDWI9HNFBC3sogp2yrpdnwgOYy9uA12cOAbdnpDqLdA
uLhRwrVIhHasbjRWDjnZFtvWVtGlGckU3ERjjZMUjrJ7Q8GQVyW9soThExIs7XeQVryJIhGiNDuE
4LDOgwaNOrkhtSET1YDQ+jDkuv8ZmY6B0A+D/zSg+YfEDrCUzFkT8NsZ6MhtMDqrEv/d/LlUhjxS
5zmSNfyZb0apyb44VHVPI4P+8DFqnmH0NLaijKN+mg5ljgGKCzSzX/vlUUMtXBQx1GB5T6cyQa0n
Ot0PApG7+QB6/2jjXFt3Fto9DzEc79wiWWMQpt0r6tzbSDrORmep1n1/u+sTSjP+sTvVPFBdLiJs
Y8sRnycGscAUAMkar/Fh2vJhw6YdUym+/uuceoApC2ZxC95no104Hn+MuxQb0gUAyMx7QHlUV3v4
8Nht8VX4QF7TfvgxYOwkS5YSb2x/f7wu3EEcSuk0WLW2xHoa1QtP9Gq+9CEgx+6GDwNVm/wNPho+
VMb4BLk+GcDa3awgpnEJ8GgqO9Pv8wMpEfZoias+A/MCAFwkmKCzbvRuR3QIYABuXniifgysOMyX
z68AOsXhv2dTRWno6fT7cX0Y4B4k0wHo9Dl8QmDRdAfzh3mLSNl08wsIB8wfQBu00jwnUkBXP0Sz
a1VLImyXeCyELENN4QQcKPnBi65aNMWqlXt4cC/6zt0+9C14IPvOqgnZlZwfr5JAOVvK7v3vy8gm
aGNAdpTgfDPg3z4gCN9mFZU+BrseobzBsjjZ3+dJ8EB/AAQKGIICE5tXcEy0cdWUQiOz4E5W98SA
ncHGfYm6cMP3pLwycc+VNbJjLfUO4l0D8YBCDYBKJqLwmxoJJQy3pFMdQNwVFxSKK5Hu7H5I/jBp
NVVrciGGsfmDsABJgd31tME69o3XVEPjyHpsRBoPr+/PIqADy1MdAafXhSzuGPV6b1AIjFtY2ukk
JntAbfp9j4WbXk8Z1UUvvebLkSMS4lAPWRH7EQ1tPLMB6T2iljLQEZYMEEvN+fBtxqAIXwLImVN0
QDJx1SjQXVsCaPAxgWlID00M0WmaWtMCcXFtbKIrMmeyiYmAG81Ls7rAdV5AidJb7F9Ob6x1NfH1
J19jyIvAjRI0d6Hhn1OCYE+2Dv0/7kL6E8CYzh5izsdgYMHU9xsVXOTwxVMHnyzBnQeCXtR7yNBk
n8Sqex8A+pP0w/2uTqFDEZ8g6e9waEDLGvT1x57NaiwtceF1Ep1vwzWA7R/WSuxomwMcJXBlCYdB
5jhdtg8v/bp/ozyOC76K4B/vG41hl1XSi50yiBEfx4N8kUic2A6QKfowDLJ0A6TFhShF0gDFguap
sLrpwyjcodNR7kRBAOF0p1jA8iqBjZkQUrTJGbHd9urI0TN82fBFDPrNmL0In/fHFndP5k14oCfG
UCQoV+zAXnBDcdngCBJYILotGjSeNrlNDziK3IEofamuLHuXI65MQ5l103uEY5aNZnysnXd8VE8N
5teTlu8Rpl4a5H5Hbdh0Ozz/9YuYrLjGAHeo69IaI3ibqBmf2wXsGiykI570ZyE3O9Ck66nXoycj
N5dTzlYRmurNeAHKZqE6HyzZtJt9pzDe9JHbiQ5Ow8+czkE2okBdljHf4WGTVjwa6VjsgL0yBkb0
3vuWSivqDqDFcIgaXrxLQyc38aE0uh1xnMJ+ifXumR8zmZ84CHSEPvI1hmFoppgcWJTe+dVTLXgn
3t3rXKygGB/YR6t8HrAFph+qfEgXEPTO1LCA/X8WUrM5VR2tL0gDpwyWNcSywnj56mqyvO7ruPQq
P+P15NfZKSDEnSQCyWx3ksmix+YFxQGCUHO62MrcQ3vnj1DS/LxMzmSloxDd8gjp5XPwb6O0+3RO
Kj4L+ztgLRfDhOrITWqNzFc85jiKwsh/ykJszW5T/qkfw/rqY/xCAvl1VcxwemDvBcroCGBN1seg
4mMHCM3iPVR0Dv53ioBU33I6MOddlD7INZdzxcvC9WHhSYNeDvVbXFg8bZUgmB7n5Rk9UYduMtWC
95ZZxaHUD511vfx7A6Z8/4q3HH0a9xFuWeD+xn3PE6wBY/CqpHvd34zC2FTTKyO5gAdZXxIzgPsW
x4EHxxozHj21gnJqHKAweHTOxovp1yfcD/MzrqiHjlMRKji0Z0FG1dAbE+vIAp8/Ki+de4pW5trX
uQ+HmmQB38ND/6IxyH1Qky9DAqeALh5RhU7TS+YUn+NjQcJodzjgSzmjg6E2J+xrHta+he4pBGOV
/aHI2zx0jc4WWhmGMmdUqwzt4tJStD02S5wW6Dayt3mKdpTIFyTAeI54QIS4yWF6pfWd/Dw+lFE6
0nMblcDb6tHV3b3hoSLcFXlhuehBTc2AbHkvXBJn1sL0QWxnwOogOz7hUL2tx+xDgyLqYhmqhvC2
UZFeKZT16/S9UOjb6INkrQczxjhwsciMgxZ/NjTy9JMJbeM+2w706fvFLq/PWquB/wYeysYO9w9t
39ekubWpGaOglfOAerYYrxoo/EKIHxZHiW3UzWe74074vBfXvcRgxR6L3tIAiJH5sqKx+Zo9M7G3
JIIJFn1LXBbtE0RdOCpTMZlscWjlX1I9qHlkCfQNGrCQj8rBV4wsTrgKPfBaWtveFBoDDBFKTV8r
QAXpRxQBkhTagnySN4shrkfcvpGJQcmjezgNfALzACP5JL6IdIroDbp5gL/5b/8Qd8Ypmbc0/ssE
0RNE0ZZJjhILBD39HiYMujOQgZvdYw0kNuRjMCPKtqXMcu8RSnPxQiPFcrARS+lr3NSIBJIVNs6N
b9eIXfXYZYcVgfmuScnQuaMRVOUsC/nifF4R3iTam8/3VPOx3xeTFU0YdUtmR8itxofUkJAgVlac
TzpcUAcmBxSohfj7hnQedmKfc3toSKQhneFl0pXSfS4V53uGrvTz8NwZr2EyGBfAVsYt5hAFK7aP
genzONGmvOU0x9j50WLBleSnegpfiW6ILS10ejHrD5lMQYXJZsrgubUrvgoDooHUTXvSSA50XAw5
8/efvj8lq29ifBjeodCaCu9bHwN8Kh7X46E8gK1RyTBKkNFh/WC1mAWaFeo5iD8/jssPx76afqBm
pcCkP3TGWM4rmD1dMZguPTwalVjCtcKXB9YwVg6i6Dm3xRC/j6FFz7l8Tbm2lx2sq4AbvgzTLaeF
DYHVh8aBhm6a2aAsjF4j1XjU7niZ0yDxGVT24crLVBh9CPMFtM/8n6tDBBUXVJWaSViXgYGwjLst
SlagBsJkl2Mi20VPN5xicx5ePZhveQQHQVzVrEjKVerwAA0288DlHviuSILaX3gz+fOteGVKUyAD
PT418do/BKWufOF/BvqWkztEK8nzfxifGA9ebk+wPy4Fnfw9HigBHDRM0CkyrYy4z/lRxf3L+2So
1AaYidjCDQEHWva4BFUtULibV++fU4UYYDqggBeDEnU29XKff5Pe7H39H0t3tdtYukQB+IksmeHW
HDPTjRXHzExPf77dc6SB7vRM7Gz/ULVqgZNeKY0wa5TbSHTWLhmmwU2UQO1KOPDg3ZrUEi+9cvd0
8V7+tJLzBxpRPvi5RcnBqaeUruN0jDLn0N/0KQxN5MqJjkLDDJlRVPCWzsxgvunstbttujIF9XEe
fysJWAtlOXuGXTtmTHn4R+OSm9gUpefoVYgWWB5qSt7O9kv2UDpX90M1YeWkfn//fBYpThyVJydY
F5M5YiBn3iyPOkat3SIazKjrV9re1yV4rD8ZbdT1GHSFkdmpfuiDtrXwzd3Ey39gZN9SepAwfWYz
EokGM8aKI/oxMPIoPxcwLp/9k5BJCVBKjtdFNK1suHHPTxQYrJs2uRT8fdXeOhOtaRQEmyoGjvYB
0wzphQ4l/0gbGazq8bFKpPBoXJKB/dRBuMjWv9ib5Eku8pwxHuxGFdsBOTN7+brCfcJm//wqxNqb
24A4i8qbS7KlGvlJ9jwVII/YMNGXceBBjLBi1b7ZrUE9eDuByFRWa5q/4c4wtRrp3Q1Ng+DFoEmH
LCJyhjobV86pEO04l37ezagrwOT3TyUVNgUlZpMmR1dHFrF1abCZUlvFrdl1/dNR4rizK1un1rT0
7G6LaVOJc/XgMtk02NVBK11D4CMUjSzbIK8z7QRI2ZdnjpuER5VyvHh391W+zCKetL93/mWvQiR/
LkKXVUBJqVzBq0JHMCz99KVQx4Xnqa6/wa1yWbCOam1NP5anZPaJ94mR7Sb65i7GsiwTefW2RXUG
yF+8cvu9dD6FE4r1lJ/WQX1IfvMYGI3HaeQYB7kKv7nwMgh8o4bZlTNiB9/VFRsWU+L2u8tMVc1i
ZXUPhfBvUN6uDBZ+buN0/oAkPYz0QonCY2I7BKLs/TxmDKavOiKFl1jabLfNPSneJX8jxngXosbp
BtZAnHgx1L9+codj7uQMDweUWyzCT3N9a7zO2ZPem9eCA/eV+2y5zPycOIFLn/MBrouxeOkrAhsh
R4iGtMv36KQkjJcu9/x2V4+dCuloDlsr0Y6tc4h0u2k2bqqpq7fM8ilk+rW8wFxS/q/1XHoVeQY+
Bap5MKkC/+59JJd8V3aAt8qldKgn8+/Ok2RUc1VA33y4kA8qGTSfREnAn0y8T7y5CuVOPLEEOQYM
VxYf2cMPxJ2FPo3jvr3R878M9KjcEHKLZ/k2VLkGnp/q+mnQ5BW7DS4e/yY0Y0pTgRyp1rl0NUSb
9tz0Jjlbxn4B45UwUXBqdt+QkfYTUulU3sEkYs1SEGdGIF6c/Xrxwfbtk9202PFgIAGA0d4pVLEe
K4nCUY9+yMYmsXYgJd+wV0yXOaQncmxwaRwTgvrYjP0klrHCxUYDiPZWvciS7CPRXhmMsB2+FUVy
TR0HOEqcz9SrhI3rMtFk+T14FlY/wUwy9YOzGQ2qgnB5N0rSnQZcpL0EHAWMmb8ZJ7AhBpwIbKrM
AfMJIdRX0kgDjizyJngIW4iQ3UBDDhvV89dw54Zlwji/tWMxw6aGo04LVQ2dSLCUTxTAcqlH3eb3
RboYEfpsZwFpTPcQYY+3oscV+L+jZzU+xVsxU/+MNi1f/BIgD9hpFbwJfj6opvmE+j5TQI6upJv7
Rrr5Xqa+P69oDYd0/S2/YdtMxkGppfhPfBylWBmm44YanNXzlml5xX3gT8Nod+xyifrVAi9KqWqH
HKKX0XH4xNqTGzRbGWTMn+1oMaDU2L901eH8xQhMQvzcm+bLyH/hopNtWMyPXW11L/grG6OBlT/5
yT5BF/9o3ieyxkjghRhOlR+X+mVffMVy71Mr9pCvklulyptv68v1iXAhlSqe8KuabwSrZjq/bd7L
j/FxiOpZ1Zfuo7nXjo3xNH+crfq6iKQ78WSM5uicJ/MhROV1Mczuc6bxxZDj43PB9C/cae82mVws
v3Ay/Xxat+J2+XgXQ7HSZ/xC2h260leLq47wqVRwQRGJ6pjFtvaTvbWWaFphCwLT3xQ8N6oIHkk/
QSnh5+mfFns1GZoIF7dzsrKKs+/KJ0PBbafiAvpdSkjXnenyrtIfuZUp60Pe1LapEnhXAWjVoCFT
QpiFjl3+iY65737mXs9sc0ckACSJbx4eevpUzplibOYZmIJ20y2klfD4CGbuJr55X68fsZQXJyDG
p+/7FdO0SrlYJ1T4moF8IBvvn9Qsks4maoZin29hPf83brttpLwpGFRI0/xq4e2/XdOXd/byDwG4
lSI91nAid39TXHR5D7ki9OZvj+TY/ZatyEK0mSAgQvMscjKQWXDDcVpm+gk/iGPgyP0o0WeJVeRm
/tOzL6lQnvNVOeZUqCC2PhLUGc99cdX5DCT0cp48I5HE64mfdV+1rIZnxCJdSFXbuAEqz9BpUFS6
vv75LFkCujndavUYG1e0oQl4XFscRCK+1MOogYbUOH0BT9Jq2dem7ZcY46CjYpfC94q5Vuk0exjF
MDlh9rFS2BnQBj0erHWccWAiCOdwbNAp73XC3OFrhj+hxu2+ixgkREEp//4WE90rXNcMvz5XYycB
boVo45gTyOtQ7cfhYUE728jMw40AIWLdr0iB6iw+fSv/1/DRVcdLuOMqV79AIxqIW/siyW248kGw
hij3QAKBpVMpiBCFjRbOxZuc8l1pccolarfSlzJsUwoUZ+nevbqCwzi43NmVSNkqEGh4IWLcFFiK
CO8NL8064v/u3M/ylbZKdoN4JVlKTqQ/QLBWC2cDJ4dz4cJGwJHKty+BZSp5Nl48GYgYnLpoi2k4
Z4vvbPvAoaAabSUTQOJv9awDnANBaTsx1M1e+1/C82n+OlSvgEugMzo8Y5rGjWY4UvwMghLktMkF
dToU4URlB/JE5KmjFuVODUnbsVpUzzvUV702uQ+LAPfoo4JSF/nTWBQDS07+k8Vt81o9K5yr6XG0
hb1KYocTs0xmO7M3Vm9vch2fxzcqldK7yLYEfPkRG8zFblq69zzm2sVkIvnJOoLQ9nPIva9K8Ewe
jVgxill2zb/1v920MfyxKKwbOXrxkU+GAN3Sfhib/CBugyTKL6xCwXmG/7T3MimLzzZiXT7TCwaz
iHt0rlhLBjG78qlCNFlb/U7rvnlc1XXQUJiz/7NFFXce4glrIEvu153+rhKVL+rTsxDXWTJgv5X1
ZaI6vd5rBpMNhvrvbJTcMR6kHpnQIVsmxucAWDiOoiUVbuxWCIGNUD7PY1Pv7YgIlreWDgetcMdC
IlO9/gjrWhpDpiJS1cNwVaSkUQIdCXGSoZ3NTlGdyWZEjobYmQuMYAEtiV6+d25qpLPN80LU6h5L
z845nItW9Y3b0tdxQyISkoSngNmifcqCLO2D/GgT7cwiUoASSonEkviUAGgIZNAXVUyAdqzkdb2q
D/+NCk01lsquUPUClabnFVYk6+4z2NgAhQB9E7/8nYfKYT105eq6jWIiPGymtGQssFkrbVH9GAyA
QB6p7DfQPCDe5lfm3RDCnPggSr5w5f1nAl0JdcH9mVU+ANMQKAh3LJJdZ8Oj1yTArbGCj72veTTP
6RLjM2U0Pi3FauHFVvlbOxslhguvRjhgdZkqfh3KOrSMsVci0NyuJMpVknWBpWDWuO4hNZwOYG7y
zdcwD+c2ieQy/Jv+jWdy8W/uw0/H81eu0ImAovHlSSp41GKj6HHGDHiDqNBTezo+tLe39jQ2PnOB
DU+m0UomMU95o3Y0Dd+e3ZxvoP9h/OX93/3J9Wd7zVt8J1+XzZ3JrlVmPIsjWWsxE8lmmM6a3Pze
qK2T9aTM3Y1ICmCEBj6Tv2/zECXN/J4NTf8yfopv+wbhtzGlmiEhkCRIAmS5O0s0/dyxP09WQ9Dh
jvwD3Y52Xstjazq4NbAZH6azlxyNlNdfCcSaAvpg4+PoTNfUNxaluzgEak3vMjzxSQKUniP/8Y7/
pFZo5s+jCDPzCHLB30XaBa4bHySCt0+gvkrD0SnirlljKfvWGjZzhRygKicnlBn3cQSrrwVvMTiO
aYtM8kZO1ukxd+k/fs3qN8uEg7b3iQcytusth152WqwQXjZZ3mcerdvuQ+GE5jOPaCdmr/ZpGSLH
HIEiNioQu7Tu20aXD7+ZCE4IfgGRBwWEFrQRWs900H1pP/ePbGgW8+qlQ+dzyDMKnMf+vn+x4b0p
0MwpPbn9KpguEw+EkvUXT6HGYlYiHzsBg47QCEWc5VtLW56qul1EU3rWl3Z4nPlmj7Nt0+MJdR/1
bXfb23Y1epRXfjLTthawE23uPuR+/Htn22Dei6PkpFe7pKqPzn14wd/tR/vvXmC8Ee2/6uDyTdv/
d59lOn7Y+GI913Ozvu4H/WTgTf1QrlFN0+sQ15u6t96cE8+tfe/Z+w4x4o6J5rUb73ut2CwAYszp
6o6p6+w2Rq5rclUABg8e7bUopoDPcp9FhpsOH4jas5uYeYlbPz7IjI6H4LILBrnWMknoIDqJBH4B
g8zsU9+LhVIJGTzi328a5+Z6+N97AqFBQTyBw+LqnIFUzh6h7Gd8C2Vf5oDKPUg5BEWVEQxRoDdx
HiXfmhSFBwjav85zfSycrxdhsjdPMzcdhMQ4JsevyRsSG/594tIA1qc+ffwe+QgFD2zhDejQZ+R9
SEGTUCogpa1p6NkO92PH7LcX/b3PXzINkoNrK87uB+IzuA9T/aSz2pjOHWVAZPOaSxKHdXSxmX68
F+7G6a4Jy86XXPpvq90IFEIu99g1q59a9TYaK+U+7yLBInWCuPymrhIIfDn/1F3GEV9JVQy/2Ib6
J/wB6y0WMNtjTrR/8EmUFVbPh7L9u3ejfAEWh8npnZUi8wrKHRsnAfsB2MxOk3s6G3O7o/gAYOMB
nm6cflqEANILX7VEbwsJEZ9JuJ/83a102/n4r4wkbMpVIWvGF4KEeDBiJUim8Hae0awr3rnGNDFu
+hPICauHTc5fEf+vebNRL7achsus8Vi4InmCF1d5d+uGUJ2myCh5uX9l0TLMJ3aaX83tK3d8F6NY
9i7Dm2ATePilrWonY1rp8LJROq1UNjSwW4AjwQAehfMbiFhjzqJlxsht6KtCeRbPZqL2WiTuwQPZ
6JO57i6w0MO+w2w/XDtzzuqp+8wZsh68Rq/WfrZZ4ENMex/hxdWe2qh8wRjPJmbf3jYihOutt108
VrnQ0Bb49N+CmH8/7pLCqixvsLuxMGd7rXtrA+2BoHiwr/41wHkPEycFRJUcUQ2g77IXk2OIrwXv
HX76U8Yg1m10EIY77Pq7BWhzJ5T6MYk8c5juwR/os4KBY6T8+d3OxeW0yd+rj8l3COhZstYqbn5P
ELhWJlj/9v4GwINu6KSyaX5Xw8E2lzK/9iUjMU6RpArndhB1Mo/8fkFKAc+PHIyX/sSQQDXB18tB
/ctBioA7WntxepExwA7zbHYXqt2WoKjOdnRlioggt4j2nZaPtjtToTP3YJzKyszkMuo6Q9mSxo28
5nT+i5MP457p6fc5SJT1dm8++p79GTjglFIgqDzN3F7ZA3jNL9wHGNOPgt9edSp++w0+98/4Mrom
stvlUTPb/cxDk3jXx+rbXIPP1TcKtz59Lk+DRyN1+rdc1znW0yfXHB3w0s3tUryIP5Mi6vHR9PhK
h5l1Pn9q3H4Dd9FP78C7Be+WymOdi9EodiOsRgcpdhEjor7nkhrw4oKH3AU2yUqr60Kt5K93Iuce
fu5zSrprLOdGjBKhOt6UTniRS9O1dSYQIO5dmFhHdBVGbUaJxtv/bvhEqmDec0lnX0TKvd14RUgB
eP4Gyu7tJufVCRCjlHiT6WjDS8cYaX6aZm9UUTpqsNc89Ysmep2kh2ZjyYbSO01QiBS9z50UatRv
0rLJKu1FbkjyMP9CrsqcIkHBluDg9+/P1s+cNbMqJyu7X+XJ6ZVXJKwxjj9u9lyGM7Kx38/jkCXJ
v8K3P/mnjw0f7aSAZ1+Kh5s/wbrklGjXtG6LKBppOJvghoJ3QK+wiBERDr2s0yJNNEBiv87DqkOm
u+INMHHn30PuPE8PxKE47J/Nh2orMbR/TOWfs83ErPa02GI6LzYIarlNW5d3UyVP1rFCZvbuTs1c
XpNHe4vFNbBADWUtlDm7Ii0OFtLumz3De7Xxl5zyTi3IglvN55+rTA7kqkDK+JFTVXtnYzaRNBcB
UNyDaW3yFwb8KrhppXbNbnVvK3P8cWY6E8xB/OX2xkn/N5C2wqNGudecRR5HBjDT0z8cy1ZrdE5j
+plHJqdXMAOBT3zGwOvV4vvvXuoZV+yx7K0dRwfo8QyD9K0dJE4YEwjriQqcKgsM7fGqGoYnrzx+
3bJRfk0gCWoZgB+0SDl2yTm8/SjXabBVAxVeYTs/ju8IqDuWXgCD4mhXfrM5PchXI/+B4A0yYIpW
+lftAFszh3l3b51ElRKA7lkqQE8VXDm1kcuCAXVVCmthU07wUZq2R99a2PS/mhw82Qxn/iJBFRxe
+ofCjWunmYAjwTp0RImLK8VG1H1Ju6weGx0qVuJnyYKizgx0yLwuaDQ4ENtb6ZyC2gVp6YRTeSdN
UHMecqlY7hsLvleSxAlQbqNMVNgOxtPy/IdoF/SjQT2JRaYmXsYbz/FmmZqfnD7zG9aRKa5yRHP4
t7NaGfht8nuWob6F+UU0++J1icD31PoUYonC/SeKTsnQ7AtvLtxJS475ey+se4lWmGLs06W0ufi1
fBl8lO18mWIlG+a0Le9DxecdG3zV2neEWC3TvUiH7C4ysaEB2fDK65IM+RBs8BTvH9e7w/QvGgkC
JN/ABGQR3dE6v5rS83LiTi3jfyvsq2pisMpkfUHARztGUM8vIa2U6J3NYn4Bn0f6nwevqta0eR48
6CEnJDePHj38+ArB/PUS8KXJQ8TkEK4OlnjQUemNnSKk+Kvix3z110ns7RoMUPl3Nz0BciXvNPPr
jd4tIaVCvBgxJPOhfLKJM3ZUYBxzZxyzya0NVNQ0hvAwLFxYxhkDP4bfJXQPYEGjqljuBpmxSDhZ
AFidl2mZntlY2uQ1+2FtuM6/FEvfXIojzT8p82vqTrt/s5fxexK3V0YbpNng3ymk4FD+249QVL2z
qcCv35c2f5vRiXBrGPVxuwLHH8IuEJvLapoNB14ebyXMXFjM4NJKDNySKzsYZ3nEsmnnjAzE2+94
Nql+YdYRyVHjMfHQkW3S2bipOJIAOo9C1kgICRM6kwiosfgcel/9D47lic3yuZTWSk9zGq1M79Nh
G9DStc2/Lf5U4rOTzZi5dTYzj2zzW6/GNuWffROxEC291iBsHksI++wLQ95QopzGnAHrT96P09ru
nyH8q7bDJD5XboDmm19tywJfZBuaqPTWv2tOCHzbWycZiqn2ruWCyzDl5SzyHngeiV9qrLGfPjGY
ZsqCUhr3ErZBvBqqHNtsS8vJ2SmIMX7WGa7MvOxony2xTCpUupxqBfru40HLR1iVHKovvGfDb1WR
XiWVdU0kqx4Ud058KLSfJk9L+qwzfeWpdW2v0H/IP0vvFkrgBrQkMcGlPkhlsleeHn9pw3M3rcsG
L9kDqaXBOW3z/xdZJyUAYLIX7UTz4da6c+zcAwmk8IshTGk/is35ApqnlJJB5acjyNPEIAT+PUYK
DUFW4oj0QtuczpU/H+dvOg5jFLVKazpa23ACWqbDMO4FsrCm1D8pr6wNnmsMLtZBAnjk3ycdNhMz
jUcCdaKksuJ807qOnn3iLUHv7x168sYHdhbEveswbJnYZJfJrjQSTgsAmfJ1mnNtpOffcOG4tDG2
v8reRMq0Ice3RX2rT9oOzwPKco41k0B2BeuXuuXmHtnT0a6W67SYonBAhVhpDCG2lxGbCNv7g9I3
c7to1Zqv1o+WibWgYoYzAeKg/X7N+dm1y1+MpRScMrdnwY2YE8kpxkLBy3+OueT8ZVA53/qick7r
EMnp5rbD1r5Ke1P6Ns7rXBxUk8geAggke0QaY7KWz3Qj5ACDEB6lK7im5HJUeBav3hetvce+RAPn
5so4d25/F0qIcWjJj+yjBFQSnXpb4+0Bgx4eICaAnygPvJdc8704W0Xv+EMnPknPPoZ1s/ci7WZV
w6PWcXeYPTGjhnbsu78Z2+BMyYbIkFC2NldTFMPJ06QjoFaqyLaTpUmWTccZd8qeBI9qFhlvuicE
fA7TpX0/0XJ5ANY4gObeIsHUPhxkBaQkfubs8maJ3vT3SsRNma+KQAGvyxH4Ux6FILVzB6Dw0NJb
Povj4hHOPa0p773x7TN++WR9ns7C8PDgTSgUzUgtKVWiOkIPGgRcQeXvf/9EH3+Yjg6f0Ny6tLMc
ToS7irBd4NqkmYPY3Kxh10rbLgCp31Qp9X8uDM7oZaZ9HGiy8B8Wr6LjhJ9oupgumpmVz/I3z5Nn
6dDacZi5N74ohBOxwS6aXgrNcBn4TPxe1M3thEPJTRSpp+PBODb8l4Gm1QnmXSpn+sVV9oH4F1Q2
OvzNRJEzHYd+NUErB5fWOTy36XRv90guNov24ws9WHPXj8C+Hcft6fw5W010DJF2ujv9w9dnibhq
PZfRrrsp2g2VbKSvaUbVqhB9clxyVrrOXELb4Xq5H3wdCPpyWLtb0ATkYP7G9317U8W6S+I2JPzy
V4Qg7x30pXcO6vvy9sI+gOFbaT28zRByOGqM1ImXQb4O4tCoq7O368Jbkc0ggP51xbn3+XfWCUdz
EC+OJDvyRRJtMAZqZ9fnofSAp/lsdAHM3uB8FlnaKgA8uIGHPssLmssul9Gm9iNyFhs5oaWT5x9Y
ukt61uZJrvTXbTL5NQgJAtdfbUhQybezJNmW9z6Ta9e467Y4lIrqNHO0wq7xqtvst3oiiEysvFub
5bO374VVGL/fP2XTs/UCHKmypPIKrsdn6KV/L43MEFYB43v/uf0uzG1FdzWPra86DP3MKR/AcUqd
5DWHtoWj9HElOnVgFLh4L6MaM6NqpK1AcI/7EXdBWs27oevazX3l3T9PqDmek+TQ/4a0JPRkQrHK
t9m5Cur0k24X9mlo7AKJjd2R0epSgFaFmfls3f+C9hyX1XvnW4fPR/pyj9rE1HbDDPnUzsYHmmlr
9eHdM+GDanj5rIfGS2l5XTmI/EOOf7G5a5n9QE3aaOB/ZlO9ZrdecvZthdsJya4ndlMGXTsCovPi
/bvvWOG7+bPzXjzrDo2YkqG9qT4Gr3ZqnmkluomRHrn+/Um2ZeMtbMwwA49V5WM6OmQ9jEI2z/yA
GaqfTrht0hHSGatv8VGcCO4tNEhp5J6ATzSVyD3U+v9un93wOorXHS2T/Sr3jRZ5Uh2AY/+cuAS1
OkYDM49NM7GI1Fd/UpuDSjAy2LB1qYr0HYXq98KtGzBjjxUk8hgmkCM97bA5dbn/08MrmufPMQja
9eocCXdAtRpYrkXVOB8wmwDYmWw/f5K/r8HrkwViW9AOwOPEGeaPHU9azWSf1Coa/AYmEGk+lYXg
fCxvW2xs1bgir4Y7rnCTPU87FcwOvGRqzAnErG12GiZGsfKpnxqm/rZSEf6+XN3OSp5Y6x4E8GRG
fARhvfU9AhuwToJ2upruvCqp0WbgOLTDMNZuGCI6A+flub5v3/ubrrlAO0oloMSdfUO5aVteGbw8
cS+trkUwtkDPASzry04iXtwItIK57XP+ekOv+c1XH+aIPLBkOqHkuk+RzeQccKZBPHqidGq3g6Lw
GqkCWUjCvAcfvnkKw46xFFFD1MMgA/a1Q1ND/CYA9av/mmwqsXKirN+NXEq6QgPwKAYbHt3w0Dec
bl3csgThp7wTPOnjueNt5rTZzqdI3cf+8rP++/yZBjtTbpliwPZPZd2Ddkh0FoFXdXnTuAaup4BM
vEuraPM3KktaV/1kKPs95hxRSYTBbvgfLgppAvFIsud5odDxyXa2dZkNm9zx116+HXJCECaJ32k0
nx7qMfYDCMpTPzQ49++LcI177c+H+aZiJV62p29B36XQ0rEde7uO73xrXzoOHasIoPy+BJKnkHgi
d/c0d7OoXmBAxKOg1LJkNrN4hycOy/jgJPXFHMjozr+HunSTv+EcoftYt9KusbEwtVos+w5jJUOU
84r2hgnJKpvR7mvOtZ+H3FYD5RLA28To1Ao5Qy+57+8Hjg0ccVwRaIw4eVZTy+sgOjo3Est1VbWx
7yhfIo34fD9j315+L3fzQHzWjyxeXZYUt95ndCtWpmUAwixYgpGCWjBg965yO4Uf4vdfOp1NLbRy
701OC8KyKXOhvedGE4aOrvPPZczOMbHE78sED/W9BDB7yKgB3ti7s/XHk9tImMMo4EVp2/7eS/2V
O5rz/aV1VwJ7RWbUQ91D2sNsRxaWSIySQwMZDtz7jPyAtLGff17X/x1kKu3TLFgkC/q8J/PaFW9Z
ROZ30GXFN4Wdhkrf5CK9N3ZsEQaZwbURxGds5sLchXItP/Poj+Coqte6A+akJZAmcrjGmGo2OBF0
MaTLU7xEb+C+WP29ulE2oLPYW/kWRvc5lkN9xMzhTcQqw08KpiWcnaGVT5SBgA4xCid3z5sZq9en
+l1RNO3pX5D1teazGpfmchutJabfO6dW0qDpm1MBRMffdqg/nccReSJtWhSx2KHxu574TY7eSxUn
w5EJu5qq8k6pXXv0np1gxhiTDyG21eOJKzfqAmJ7MkQESkIp66v5eXDoaU19Mu+O2ltNnGZjfhIK
sVZlrhepMeOuZYg2I+f2ciJCIaOdzL8+72pFTJ7L+Mzucys4819tzYSXXw0/kA2SXEQrCu1/Xcpp
NhVZH4BTDIbtVHeCzfTt3sfOT6AbqW18xgw9kiN+RCZ2tr+Ms5Ux19KuqRBxAKjFgoTnzfjTu7Jz
+TuNAAOFWy/1yj9LpI8zNo8+lvZjfhh/B/G/p2erUrr/6lumo9Xc9kj/7Z4gUmlxzdvfKjD0uA4i
S3G8bWXc9JY/B8mG3Eqbq9p6cPhJiQ24CVQL4jzS9u0wBR+b34QDsd1toHNc+4f5+TeozJ4BDGHi
EprAAC6tdSr3mDOJqX1/Awtq0VOUQ5eeOBle+f00Xl2sGq4/OtLG2uFfTwbWfPFjpwLYLenh8A3Y
tFAAAW4ptlDr4uUv3nzlk92MePPI4NJ01aiza8dZeHz5C1E+SSCvnXngh/9ef7qOmvnwSAMW6XBD
Wi1iE+sYv2xXuw6/pVjOUCcwAbsun5Vn5dN8pnRen8axeR3CqTM0eWgwFYyqn3M13Xzkk1J4jpwc
wn8YU4vvsbwdiv81RMit2pbNeph0K9XPpXvFL+xxLeJxGdTQBqy1Sp/PtrCLdyVKvSxAicx4VZLR
UdzOvh3/dSZwAd0OItBoGNHHIrOqX4xuH9ytvhVOvZIGwpJdIzmNlGS9CioiP7JVO56//aSbwh8G
bNqaaHHgiUwZzQFzFycyey5n6ieKtSDza1qXRlITFoDveC6x/Be6QypUObAFcAnWo+Jlb9x6jzIo
D7Vd76RhWjGzF4Q8OZWxeFlpMdQqhfKFHCtBXlPJRjyIDcWujOMonX53A1WpqgG+x87zUdA0ehsT
Xn/d1YArZn3VzQA/LsyGjaQfiawK5YW0x/SPfCBLv2DL0B26cR1ATs8fmNOSHU7LbKMTHm07H6wo
yMy3u1piTXlQpYHhg1vvFMwK7EOUC90W+of18VB7zhUnjkpX6UUM3rmtNl8FImREzQ2Ue3L4O+vt
M4xVEhNEQM6Gh+b3F6zinnGqAAORl94Th72TM8JCxRwdUi+5VwO8NCzsD82EG+w09MzRwIbbJ4Ta
x9zVYMR18spuApbcXof3b7QFCkj+SJbkYQlxGIrRq5Il0l+kSlNkVloO4vLo0AHAXjm/r8SHnnfF
dL1uetHd94NeAY+X6YRBgPqW4QMjlUMQvNrCv+lH2oHTx3kQrX1+nHdNGYVDhVc/U47oNKTlWEzT
yarh+PGtnDtXASuvWri2yt1GfLYr74GgJRlce/FQNwKmM6uSDOPjl/QNKe2/q+q9l+o6CcITh56+
VNF7GVLvddc9uLzhRLJPkeqadqJm9bTnSVQVXbVpa9f+aRhSpJZf7SSvdP/Re3z/1zcpfa4LYF18
qGNqgB5ePym+ylPkumlnKwELiFvi4USh+RTRl8Zx+4icSzZgfN86V1aGyuEAmqJGo7xsxH68/La8
q52HT6TvsM2HtIZIG+bUty/wJZtkGvIqy+HhFhWGmqb8Qk7dNeXgTFb5rgyU9na5qT9JyJO9Tf3d
2Qm1Aa3yO9q3Q0XC+fKFhyH7/cqqPLUh71wR/LoZ7WjbFT0RSvZjOzw8Vg5NKWuDrWIjWX2XngIs
ohLObNHChRXhUxjQqXxqfkqrDpuOOWepn2MdIR0dHbWcujjWXLHpiPytC7cfhCAZl6fg7f6gG//I
wGMQ9BoS/gt+1cxKJ+DKVAzL78CyaovFlYt17OvD1v0EJwzqrtJrFpgwZcwF3n+74qF3++Fa+sO7
uXIZbuvy9di1q2sE4WXK3UzpWdrJhEvWA/F0wtaX31L6ZNur/PyVLT+y88DWbFtP/QROqPYiZsaz
dhDlZE47+f6Q2Qtg3zSOvVQzIldK9xaEdJedEOHlh2gg07V1g/8jOaCZhgd0nzUz2YC3N/g2P7Ng
/rw49sOTd0uE59/ld1WOTq4jAuWbVoTEVK/1LJhjKY9izBG/AWhij1iib6tTHfaXGZGbH3iyYkap
wBM0nrrKoeSlGeAOeKVUM6sDDc61oq7b8zvnDOHbQ297TxgoWJhglIP0UYh0JGdFv985rB4aLH1A
OujEjm80nQLLu+9iM0pW7a+eYyPdvC63Dd6ttx4Vb3k7E7TGRCvS+VbiQugzk3hrPUxVzAxuI9gv
U4fPbDU+4TROW/z+mgq+fSIXURlFliuFb5OQw9/hVjQvZEjCHpQEkUs7R2/fO/2Jhp1vwEDrhgpB
OToa8zso0/06oV+uv1Sudc8Ov7JTogFjj6vUvcDAtJXuJJr3mvhCCjSMQw7vuJ/Ne+4i8k52VT7N
W4p3ZXP3s3VIvTir9F/WWaxxrBri052JTauKCVoVH8W1LD2zRhfdoxgvGjA4ZHZN3OpC6ZVnQMQK
/tB1FhRjP6tZjHlWEOP0mSXGz/Hai+ztGJeUnKtQjxi0Fq8G0kPBUrVtOYwhvuOJFFyD11y6GGs5
xZwjHGmLiToi/XaQaAP268HmCEJ/trVv16bBkEK5U0mO9o1zYyorFB+9tGkGZXTpAW2PM9N1ZMQ7
oSrLdL3yn+Z4NYs2FNzcPIUt/GTqAlPzkdb/Xdq5wQoMEqFDRpCgm19Xz43g2Nz3d8NoJ7ApPMva
CpQliTyrXSWx6+1WhUh62JxUqnh4cmtRU4X1xSsMIzvbHilFHvXI2fDgVcn3kJ53WxcqUL4N7sXb
UN3bSjdWjU0nWtoNw2XnUSlwGDRkLKT/qEprQgUHCZk/T9q+3SAhMTHRVaqBVPjGX0fRgNEVASxL
XRDF2qa28zAeNRvTCsCsrbBDCKq93fA+OkkiCZdXstvB5qtyonlYPkcq2MTfq3SugVWOo3TfeSF3
EhWxfQHigXOXxtn28Qrxn/zm1w2PB/HrYngriGqJ5ma2m/lQYGhNcMCr/53pnVV/Ki+I13qm4P+0
cPYWl35ieG6uOsn+asDD1NhRZeEV1ouE7d3LaG8kdVRlQypk/4LIdrkDjHEuk3tPzgNXjkq4+uke
26nxpeoCbL2GATbSERIMqOV/nGIJuJoBWEeAMurgvtiqsUyeGVSleJZGEFuGrBkxex6ICO3auv0s
wZ7cZq37HydQ/EDcflLkiacCfMj8PbupWayGjYQaqUBBQnPTYp2ufhUI5oEzkJICJ6hNtBQlwxd+
TIBuPcZ2l0/gRSL769hm645J1/33vOQHfhqxoO6HlKrYcAPAUKjiDa2FioFyT3kxd/3IfDVLdu51
8T6TT3ctHkN2KHvNzyyaHbO2qd0rDOdevMbIZsSXceX6dd0WS+mf6fxaDpxq47XAwTgxxnJiAO9z
hwplKRxVk49ZzJcjNBun1vGbXR/z4Zr8ufbhWgLJV5L5DA+4AB4sHNlOClmdxOAOhWiQ0ZXThBwH
m1oNDz23akUqsQYc4Fv6gKvf/Wf9U/tE8wV92WdfPNXuxEDGzrHCDq5T2wFKzgHfxP+hmoojbQaJ
JSkTO/Ky0qY0Ld/y6SwHuXq4O43mMhOj2K+CKFncUm9PO7GxclH+w2RVREw/DcHyG8GAlA8oScGk
Ae5+m90Ckuzzn43g3mZkWGEw8/vlQnutBQt7/xOtGCgWPu1tDVk1eynDN5ONUPXFDhgFpO3sNAXu
Tvvx9mVwW8ZhJUI7atPK9SfJEOVUdbTw0vj3OGgaQsIiHmLybq0TVt63cbn9HJ4SoVe5tGMSA09Q
YzdwkWOVHCkQM8nuoblJOB6hCc7x2xgAXzEtZM68LYR+HkE4cv/59zEcb75r959d4443YNn9c0uo
rFtPWZdMvTqpXriD16s8SNC6bX/iS4ke1RTqKcDIqF9eA0g9aiXTRuw652n26sb/ORQ+jYSBXqI7
P7ZhTmK4FrJ5nCu6q66rIq/bvOmSwrXIMj0KXVqNa0dONTAgMLrOlO3gdlyj8AmoA8w9qOPO4j4/
BfBUSrjimUhJ1cKxcPTsRLDVmNVhmNB9k1UlNSbs4dhITQty6KDOf4dDId7eNXa/2nIM1FeuDc8N
XEH7U8/hfySd2ZKqShaGn8gIZRC5lRkBB5xvDC0HFFEEBOTpz5f7REf3Re+pyoLMtf5RjBEA/fEg
fgaYbnGtpByf5Ks4AKGNkZ2wQk117JWE0EBoEWLLCpSbDDxxQVBdwhcMNe6Bmz09Zd59xyhgEQNT
aiKb2YY/Nj+PmOx4kBIgGRYjQnSFEeAWYB+/Hl/cNK+jqPcjtwUjxWEvTkID25nLMl4fBxQivHym
int8WEAcsLhUuzfqOqLdiA34obY9HCdm6QtFltXNDhckPbeNvPw5HFqmVWHLwh1Nrx6m9UVFjjMx
yk6SYDVcvxhLHrS29QIqxniZyIYmIZjz8gy3/doiu5+BrxLuThz/b9yfKw6cXvd3Q4NuPLGd8It0
0C24poVaKCcJmELth6tgxJKQqREzSRKI+aHugDfltoFxDHd6ePcGfs8nz9RRLxjL3H/LGHc5O9Sd
IENYxBe8NAUoe+Kf+Jo/m4oN5/i80fPXZ7kkl5F692wp+0TTxGmAoYqPC6vH6vmvkoiv7WEiY6Kr
pTIQh/DiFVsWR2bjqCLQPB7o4DdejmWPwNMOjw4RkRaiJJwT6w63LGI8kmmifNn7Q3pHMzNprUi2
+FO+yLAgB6zlv5rZnz+DFv8zPc4NOyZ0US+mw17FIFEeeae+JG3wh7m3jppq3W7j5+y+uB8imawn
UmWn2ZqJw66C2qzwVjDQi58buVR8rN2OsRt5OowWShr/vcDHoQZ9NHCp9cYMoqzeRoUPiS+8H5JU
s7ghm6W2MqfL8OaSqoF5eS6fvg5hJGbBwDndEzkAW6N6BM4aAjSOrp1xHG5QpgHhkQYBg8/buztY
vLKMOmxrWjP+wO9wqJImNjQIpuLyyVfACb6EsAjtOkcVuTvDxT/y5hZXTP/AAy3fR/k211+OXjqV
Z8peNCS9sC/u5BnsjsdNuhahxN+xvgPD529JwnYqMzv8wyXpaPgXcAedEGSkHdVbLs++D6ImT0fC
4IPyeSmTLZheNOaz3BqSnn5zKpcIL9gvB38XZUiJqf+JMmWcCHyEpHnRBRt1wc9i8wTRt2UTFQJv
/oDcEEy7JbvCa4Y8bIDLG/ZchMHgWGYtDZ7UFr1PwjJ9WNynIiik4I4gjxyFk0ZzGpVA1xyNi1+x
6cLLc1zeSIdNJgpF5ikx20gjCBBiyQNzBIVt3OzUjw4XhQ6zwZZwHKhigzgliwo9Uw5GaIID4sMd
KsbxZmEzygi+IAXD5MilnzTFdU5bedR6H4fUWYKzNMhipwsgPFw9wuG3QtXczITMyG7XhNO6+WbE
pfi22ZU6GAaIgzkdoTZW5PL4PQobsf8K+FwQJXMLcD/p2DE0SB+oEu+jmTiTJR9KqIz6YbHMiDPE
N0mJ8fvIW8Sy4OskXaeuBNvM14A89u2oBBlWTGluOf+JTOr7/ENqwX3yItelt1AXqoUBFRrM6xNF
n2KlmXwuwxmtj2NC+cat8UZfTixzWGxSQjo3JJw7B7D+4CYbN07B2eGsQbBpY1JnvZTdu528w/dq
NCsfJoBJu3nx7WEGf6GW5O/O9glAPATRiVUN6SkzqyN5bFLyXqZ+8rmQUIYhUWaLRoxdGfJJc6Vj
rRjPHTIVrCY0M6tn6Aq6XAj5ypftuQ72jI/RYIz1zGCkbqjJbPm7hlMl/sF0+Hg9uZ4ptnyebhci
h2QhLKdzEsIb3QZYBHJvNN9oghWi3wDAmAGHDqMoKuIq4DQRAWBSJDla3N/LVNappOI/sMU/zZJI
nYENyk8mSWui39vf96ias/0QPvvLLyd/X7oRH1MCFMhWAeUjhMn87Gu6vdNI8lXbVOY03e80++Yy
+5IPfRdTAOffnzSvyAODEyU+Bcu4/zQ5VZpynPA5Vlj3oSGdwUKLkJH0FmirX/EjRkbygWtC/R8T
JCSsai2YKN5EmGMinqtADu7uc6n9NceRU4r372blaBQm+HUJhaV1dAYnTY6gbJcRAaNIN1uP45jH
DiFIHJK5QcqNx9tZgYYyqXLFZWbKa6GEZNhBCU8ru5sCDnTT3kRm7XmGhIEwx6SL8iKSEL5WTSdR
N71vBHDoZdOXRU04mTHceCZlgevRvEUvP+JzwCrITHUjp6dPrumXuJgXhW8U9mESmHE6QNweyET4
XTHgzCiqVghzvDEdEoB4ix5B8ccAIC+5QTVWemA1UjDJ8+MHBTeqEoPBEAI+X7s1FaqnRtD177fx
xOBUAxUS4E4c1g5sPQtvIT5ix5En932Cm7L1ldlw1syQSzDMYn5u7KF5wYRLQBolQTSvJnFKHAFe
l0h1B5S9pxc8NsPdaPlyIeek+EN5/dejHwPOh7FDpim2/QfnL8kMnrxXpIiJsG/kTKT7zpFEszsr
IjUeBqZYD/8oFLgb5Qx0lz7x7vjxMg9RBj5kzqUyOpCwO737CV7w3Kp/YzpgQ8RpY7h9Mmp/0eHL
isrEKBTbrhq8fRJBxJNOhYzCAPU8/2A9ImG1+ueskjEzU4CM75nE+4f5Iz+63tzmRVxMOU4ZD9G2
jQtUhDdrwq53Q+xf2VyDHPwjEuhgk7mB1ymXIVi5rZPcQjz7FaEDWzKgBAOCyLO9H+UtqRYWnqG7
pU5Um0uh7MgDodPCfqnWgIv+j2Ox8LJjemz/kPjcHEo1TXEZIBGEDyQXgOwg9w5BvucawGvI3fBa
NRuJZOwdAIiY57noPAVsPBkfFQjGx6ReiHK75xyKn+WpBLdAnPpmvqRhEEnlhS92PfwYUmcIbT1S
554JzCW235VW23nP0Iipmdz2sttf9S93kpXZ/++EV5nDMq4aa6Q6n55BDQidFZDnW7TwkcQxrBld
anAe4yoZTEi4/a4OngqTM2WOQLqju9nPrOI7MXZ73md9ZH8dzT1ARs24GTgyKGI69qPCVBxUvES6
8MFlfj9EOG7QcvglqPPjfgALQPh2IAyQVXtuEYlVizUP7euKz8ZgZ7j+4kFYCtYpK010n+WM7Xmc
QvCigT12HXmmdFz+vC/qoZeF7538K5Q4gL0v/5e7qDwVG00YsNKakHy+sSmotBCRWt063elkXMy0
a+5XK5rp5yq00xJOaVeSiDXLPA5mFXUz7K3Oagi9GMzaU7Eh5xqMrPL751oY7VOPzRtikNmipMeE
1yUYEp+/hf/8BB090XxfXu7Wvgyq5vMPAMiL4lZAP8rMbAD+9Cz7v+1gLsW/WU2iTfBCP2uNzHaS
YfPiekbcAXt8895/wIqAdeCrIHg4iX6z3zkNKKsTmePkvZLugyaPW4APGmjIxZzscZCqW3KWEfpm
BkbMDT0m0Q1jOPUxW10inBPns9DdCshvQDisqWxLT7u0lrKl/abBbcBbipubEe83OUjEyTLK+0wt
ZEKl04fLlGcCnuNNL9bPtcDwyD8nFQo8Bh3cwMJR+s94KgILqWkHiEURJBBqSmD1GRXu3LQgqwhp
t5WdB2Hq4oU3dVyHc1L+GalnzbWz64BsYZ2XL3NHx8K7E+5MeguHNLz2DzKD06qjV9omPc7Rkcmc
kOICzr4aF86TVxDyNPEzc9Wc1Uu172S7A3vGM8WUEz8s+Oz0ryckwmC1v8m572TXl/dalseOSd+Q
5r854jy6hhbJBeUpb2kI/MS8z8cG9MX3MowIB1/9zAK24z3DVehge8YRwpWkxRRtOl0M6+88LaTq
iJ1ttkRjUtloPJCkscNio2NUJYQEdGQKA0ahEjMYIJI5wCQPg3uf8tbysj5J2KXYAV0KblQelG2y
xHJtHKJsA2zJ1GimfyA4xAR8gpL2IipHPtPO4ly+I7LrXfLJ8EVAUXcamUhTUI9rVAeNxvkKwAiI
FI0vDfEeohYFgcdP0P8cXQMk1CtkZu5vkpNBwL51t5+X9ymG5/rZEMABiKYPDTYaiAAQLHAoqtEU
rLTLAKcjnI3/RhcARuj+++p8yGUUBIS8s++CQmdENjl1BInGprkhntn+LEkqgR9CE0TKydsm1Zow
7PpuyEcWequP6P8qE49OeD2UlXB/Y8xlm4chf394G2TjZ2PjEmg6dBQZ7MSiY8RlaI0JTDWaU44K
j4fitULhd1DoH1eCl25omVmtJcVS5wLrFh//m72Vimb4XIKxwenC3vV+5tZaDfnFp8VzJ9rGcbaV
AOKqidJnGNHi8nMKjFODv2fQF3I8+nbk3XdCWpA2VlACktflUg82L/wK8LpvoxEla5M0Cw9bu80p
JqriSHkjWB1fBBnrHGvK6V/MjM9iTjzi7yTUPeR8Iizs0RjVx5bfzlWo6HIK0LwEXGaip2rGRM5C
dzLwG8eEZPOvTUpR1HUgTKFv9lBcnxDJLBtucru6UEqBMfxJxhHBcez86PDuUBYEM214KiIW6JCX
mFhznNAI5sAaURjRtu524U9EMwZkMFOtpR0F+CcylhBrcXjwaNB8f2GPrAich0cjtIaIWyKq9xWv
HfojtvjCrAPgBjKc0dD1Ju2snCB9lzgqsJ2hdb4I6z+gpu6hmHNJnSCDlCChGX0ExtsVf5rt24H8
pcNEpGz2ggJoetr4nZkH0o/BjOBhkjne89Yd0nsxcGXep4ed/D0JOjnXs/4KGHrZeXpOknnfONN/
Ryb4vNyINHE0sy4uHCbxBya2X6ilRurnKeGs2kRnY8kuOQb0EzduSXszG+LLk/hJYcYjL6Lg5rzB
z+HZXz22dNois/Sk9dBAITDFlD7YM5SQDPIh1fA5PpFIVljJVuBot0Lc7TXEyfyz+oQ4jIFC0Nbj
BwI/Kx3Umk6D83faBbp9WD92QAkMkav3EmSICYKfZY9iLuE8ISLPFj0E6Pvey3wcwWgz5zCxEqJF
K0CfZ4zvWDMJ+HSw+y5HZHaZSBPhv4dGdSl8cFTGXqIcfE6eFv0OKuxaYLphP0hLs16DMLOYsUsk
Tm6yqTwMGBdEx8BKn6m8QsWBRSNBCVmeeA4zA+FWCPwCUtBMRiiNq0i+lFMpIAJp/56+VtosJgA3
RMlo6m9D2AjSGNoMdSOC7gG1ueHTL0IGipaxEWS+5MfByML2AyM/Y+02hyFcwUpjVs+RSoIvrmYF
GTiDqBJ562bnbPpm/TIPpOvAgPHnR5OuHQObI9lnnIh3BbDbZ/chC4QPQPO7o6xbw02GfkCoPlVe
sImocB5tuH54TpseWCi0e1B/kECUA4fGYAeY904u2INwP1qidtDtY0QUcV9oWUVwZUFIhsSNpoD4
oFI3Emg4JPhhbQE/0Zku5BqfDQhM6X55nDSbH9i/82Zk0D5ziMhVhIqcDSOsM+t0fFYmyLyofovQ
bMbkjMd6QKCAeIf5CjmNhyVR54h1cfKgMI7lnVAes5wQfO1jI7DuU7wVnIvNKUNvyDs0ExkrxAb8
AIB1o1m/UfL8QXGwLNGCIPL97rP7yPvg47UQQFXGubV5rMYSnHaNWuWzIX1idztBgQ2y4McurY/z
bb19ejgtXUI40fqYoqngZnUu5uXbuB+9SB7upsPVa4u4823NidRyPx1gqrbMTgBC0GKE/jc5sxd+
MjPvsStNBmTNcuW22w/UEdkv8Cb5DJc+XP1uwAsAEA4J4T9CJs8pv+d9LaFV0GXgmNvVAfAa56cF
JsVUMrJyR7SUXas5JyWvcsrcMzrdt22Iidkr6ZkpbQ08fN76/e1oSnzHg/lnYGUkuXLwxTDYyKvo
bXmEh4JWpKc1tA/bYg2GiSK94NhMROcLgun7qb/Q6HThiz5K0BhUZ4137UI0CyDqFcwxppOdgjME
E2RPiIyz0/30wIqu4Sad/FSfX6BwOrFv4DOxDqDB9oa4iiuQ6qYB6C9GuIpgBc38XUl69D8WGy2d
HCWheF/rFbyvD5QfQmQj0ndk4gF7hkzkMSnB86/zXRBdwu7DYEx1iAKCh9KaKg71zAk7ipg03dIi
5M378io5rFduw8lDqd7l5bRhJcoKeihtamC8SF6WorquO7Me+BJR56QCuuh2MT/ManLU6F5CsZCd
CnG0S4467ewvER+8F5bgqC7yDIQF7PEGAnkuCI6F9WUyC9MIza4Ap7mh/EPE9SliSURgm5hG4Uf5
juni4ChKUaWH8yQczJCCHkk8pxax3Pi45Qw0mQyvSXgb2dlEnBu/DUjnLVY9MuGC+uAPCleryOQz
Ms2UFetXjGskmfbnyIODqzFTyfLl6yCAL3tZUHafo/yHVoE6MRJQeH1VG2SCEL08+PKTAlvMRHYR
0xKMOBKN1H/EBzweSCXN11TfKMr4vW/C+wTbasKnIYKaUwvEydOBBGQT0ywZM44oTkHTZ/XhzU/d
mAhLQKKHJ+3vG8QjD8RaI2dgdm61eYcoyWaDZAwoxkciwhHx3uac4mdyFBD2OSCcALt2NQOyioAY
Rr4aDFz0Rrc9LHbQLYkpZCvmuiX0z3wuH4A4FdTCYNqLy7HmtlCs3bIiPp2fGpfRwATtgRWEjUUk
53/JI2AYiNuNCHZkriW1MHOem5IxxXmveuB1C36rCCAkNMxCDEdBFaY+SoGanY6IX0RO9KYD8yAQ
GzhQgFQMdAbEKPw3OwWmY2BTUS8u+R2jtg+j+i/w0cj+akYW/rMHs+a5Pzjf6OvUdLH0tkyGol1F
ot7QqGHawGscts4opY3h4AlsQgImKOfNXrEIW8TWBD6GIIXZAlrdJnuc9pq3yJg0eF0IASKJm2i5
kfewVRGEdgsxbo5p0HAJSFgMPY45ApAKkpFkkpa1aR304sOcL1UQ9yoRjQ+bpWVOWGogOv7a5Wv3
tJEzwkMQsgQCxl4vQqgA5EkQw3pbC4BXszV7xDPwdrkooNWDH9M/6ab3+ZLK1szYg0TNZNeu0Utu
snnO2WIyeOjbmnpIxpkhf7v5IAgMc3TugZ8klCctlfWBUBSJ7Le3j/03GA6c3rTd9lp7NEcpRy8L
5z+OXPqPEHgmnA8/grQa/hdmZChECTt8ilbuPbx0LT6rzL3jkCINHP2Jg8dXLEaEcUo05FhCEkvz
QemKWoWeiOSilAq4MzGZNqg1EP2v0WGBYIZoIp5ibZstGkBxUepYOkST4EN+LdW/8gpMboJdJDvu
silwbxp2RK5XHo/sgSdIjxU/i7Aoc6J9jkxd/EPfNRdGuujxSIwYRzF5uBCwFkD5Jglxcwq6EwEg
a6CVbpHboFIXLCKZ//iGmpgIR+gPRGTy+WC8mJlWaKUBWvBOve0SlELcDNwtNlQHdw7z8s99OcMI
IYmBk5VVhx3RawO+mCrAIN0rBSpKiqLXHKtl87EHS3CxzgMG3XQTdVLHXG0DFAs/q/By0jtA8jRS
MXiEXrNfCBSUT+upyKSGbl63Hqv1tkfaPD8xwJUYWRMqg8LONr0J6C4Y5pPEVM4vZmmYUDfHtPI1
CPUFJAVld1+DMf8JtD+xd3IORU1EgBipSn1On4gMWJ3cY5A2GDMRd0rfBlqeENxI8frxl4GmE053
oJLc/U1Zdw9E8d6BODhaQKk3ykXBoUOdJfFQ29rsTF7JFa++Gjxn+lZhrA0ON6BoUlTpHvfyoA9u
wZreblO4YHAOSqWn+d8PBoG+JafSeTWK4EfiazZXT/VEXpS7GhAmUuACOI/MjwhSxLaGfr/i3gZE
zqyPl7iao86/Qs5MQ2xi5pjHuDWuPc048O3PD8vX6R4Smz7ha3tVmBiMz9DsRgL4VmG3EZEwxfkK
XB36lGwxbKmP+hEqcyDBF1SNq1QNNDIWuAAGZhPqCFwO83ShclZdRccRfLPNfv+Em4r5mCsQmZEB
Xotu4A0SQpOkyQLLDTuMaNTiRWS1QczDUTFrjmKIIg1jfgiFAoU3Cz0AaYXylFb748FpFkzjRoHE
iceGW7Ni0PFHJTZ7quPexAmkpxHpFH5uquiUjp+nOfrYTBFda6dXiDVaotm0v8ZwDt8OrvqGZ9X5
4LU4hUUj6s0rbs57DSVZ3+DTIVHT43MpvnuZ+4Iik0UCdqNuCfxOWXjAsr0fNdXsFKRBqPHHWt9O
AEfk+Pukowd8s6pdakbvRJ4b72l61KZazCkpT6VQlKMIdqxEZzhc3SlFwEyMJHmj0oMMyvUSRDQj
Tf/61g1SkrAZGvxuAgUyZ6gZo7AKBDYJAb/IuZ/TK1elzJfTt0qe7GoKiepoi+QknRMz/BmJLnRh
DzRew8ntr5wmIiuuOVFJjd4WC86OVqgM9SYXUZ+iyQdLQc+Ud6mZYqNA32yuhyuakGdfTCrgQ7zs
MO4TeYeqaYXMDPnIPv1Dqnsw4QMfY0H0y8sr5JjT+shk/hdvRAk90W34RfuebpmtSYnMMXTjhUDm
BmazBVz6ekrwqQ1gEuz3azy0ZWaXS/QgX91R2B+u2RS3NC+/Pn1IpnajU4WAL/pdRGbaULVb/Pi4
+rmdm8Wb0aUjDWM4ZrJhkcawC3MC8UECBZhQQ2hiEpxFh0tchGJueyPoeVrvaROzCekXxQXrJjvt
QwwJIQZ8gT3IKweLqMRnMKdR2gFAwxCjIRcI72hY8S27eWpVIV3a5AoRUBI/o9JLWyAgiW1lNAYT
ALj5TZBBecgdmWc4uy15oZhfW+TmFf5hg5DvioYdsQCwbKD7HcczRVT4Amz824nfATGwEaJt5R95
B31bCUijhZ4bTgco6QuXR8x479SrjJ3n4xEX7L0RKv5ilmpgZ86fFakizJvcVjTRjmuaNW8xpizw
2Q+KlcTFqkDBJVHEP4YYW6OatYnBz+5AfiXyc6TBJmLpl4OqJqh5qJpNvqL5WGQKu75k91EG61cA
syNWHyDsbEkgoNf8sWJFha9gVzvJFwrUKYv9l+E3xmUQJqysWF0EZ9A/vf6VifAuha3zpqlesUlh
EP8W3WlcRQ9svfq6goDuhmMNx/uMRIg5FjLRf304IpL9OTWaQ5aMPLXJ39/g1AphtVnYyRLu85QC
Zlr5Ao81zz27jw8a5+NYkq/9LUcoFWJ4+mmv63npdBA2/zTM5zsEKoGN7LISNWUJW9KNUGeefUQg
4OCHWIk1p0AtQs0RVazpsaFdhrZWl99mgI+RHamdmflEAab3trEWcbGbOdAvEoUQVadDKapR/bET
oFLpXRseisZGsr0lFGPynbUD7+O9AxVG9wAs+rHVFJjq66an76k8cbejewqhuTkDRAjpCLSVKGq/
YcWlw8vjFiJvfN/4SMPs91wcrbXNMotyBGZRJJ2K4lgK7klCTixEwQhAxDGkzHUwEZ7zB3+hTEE6
er0E/Vbup3yn4OOVSawMSn/RCJNwwv+s5+w2abkCOHacEQCPd3e/zoCg2ALyOe5OD5MZDeJlsIGC
edIelbl0LrnqCRiIz21AqnliP0h4pyGarx2ZfSDGxtbVotHs7eT/Cn9bs9jV087rbTV3AO/v/dYa
VFe5yHfVMiFwCHx3f3Pxd3Ly4m3Ot9ma+jaX/Ejne0VQbnT3dUqyDXJtAcThFwGTrylQfK0AcOhe
6M6VvX9M6YI10wn1JSKb6E7u0iOQz1g1RRetg7Fq+ggG3v0k7WlVjr9rZa74xfJpHmboBCQYtMvz
btfua0KgljQrxEQNECdvmtXdh7svqA1LLQLxFBOHhKFHmWCZX9OGaZX1sRAugsKGcQVTwEthVJPE
Zvfi2y7hmkchmro/POBEr6eTyhswNjBbfFDvCNEThHGL3DnZswnq3GEv8PN/PSLAvqgCc0Rg4of7
tpCL2yANbAQLfuQDG/LiVVkFSCJ2YAqdmElsPIxd/JmQC2+yJor03Cu3hIeG4/61W9LSN8N0jmn0
YEEMq/SYz4jCcHnImxPXje4VDkJDKvNoFOcVcmQAZkpEJpAz7xH0xB1Y6QvP2Mdpg+YQaQCUhN3a
vysyPuQadVCgRwtRoeDxJEWjGau126A/39Th0CVj3HtzkBMhCk6NZeSRuO3bGLp5hKXPBSwasTr7
T5gX/ohI8cj3Kr6/9opTiM8TIn8OfGeT+glwz6VC6PAFnAa4BEvm+Om+rMTnpIelAs56208gHcpM
IVrnCNeoXZT8EcgMz5M+46DnfBx1JoJTqgvKab4HCvmKT0FagJKG2pQmO2AHoWmmKWguhXCoXGx8
T6XbnF4cPA2qJeJNi9T6ia/7Zr8uXfiZwnhUdNb3hOB+wK8BximpcZjA3CBNPUQSQHuPf7dH6YgU
dXwMF3Z2QXtEd/uHZJqmFqAE3fwSDQL/AeoHulf6c5QPdPHK6HqpfKB95+Nyy2LSFfoflbqakZXQ
ASgt6KkFvhavOYZjkgJQ6g34s8b9+Fj2pmQi+fJMHj+WyLoOzomQexv9D9ESVIA2P7R1zEo6YZJ1
0FAHvte5WWEEov6FbEb48/oMCoNCgtClzigX/acjo2nlYePCXCDTaDPUaPrBB5M87BNA6jsLbH/d
CsCW1KL1kHEUxkp8nEqYEpf2mBXBtrQkLCr5pdyMaEAFV+DDz06E89BuIE4VCUwqfHLcHByIRtIM
cQojZ5ixsEsckgNKZ4aLoY7Qr3FfxmHzM19rYCsMbEIoqU1lDCv/5ityzF77V2HUw/HI5sdOgEOI
pIoIe8SgLIKieFrhm0DeM4yLKwbEtPCIrLhKzMwf6ko8fpcy/dlCIlTBpPZCvFV3frYv7ne2IzRg
7BLoAekPFxTbA40CcJKtUg2GxMlTBQqWcywjaTVhqf0W4R15BtlGR5X+wHbC8S0qeA1wWyqaZLgQ
PcgRP7E8iv4+zpjx+eeM9tm1/aOWfJYEGgmS6y/q1T0KgN5zh4kdrgJKYnlf9BjZRKzngBNuk8SY
js2Ro6iQz3y4gvjBquziMB3ZygnjzeTtvv4QCeck4AAZhyV1uznbEGhfAHLPxsbTCN7/ukgu7EWI
qnaB6YO/nC2TPjqj2YiqeaIaVwc2T/aIN66EOodzKWFSg+T8XB5Ctif0NPPf9TmrYMId/Wcj3SXz
gocOwcEVbABgCAbvyp5RUSK7/uHQxgbe63sgwCp3k0ifI0SoO95AXRmb1l+mEH3N5OPljQlr3WBQ
ESgoJCgzGGpXhX1IH9/g3ZHA/L0I5Gb2WXdzaPg7kkW20iB/munNUtGLs/wjUmV4DFDmIRMuIdxp
TqJUZVUveo7sy4aFJa8LX9AnpLyB18tAs09L/GM8EQOfRwYb6xcaAjFdlHO7MWsQNY0gtTgWx1/Q
LxHQm0PBjIkyHOYi40teL88Kh30LLMADIUrkGzr90HeMOIP9dv+xgfO2X6+FYOPqQBsuMb2g6gAQ
zRBoXD7Tb2Vg/Mbr3BQWvpFH2MAeo0Y447KhKwZu/TAZXOpVsh9FDx9vtSzKFNnZndsu2w3LOTNb
3hKcZ+lXsSrwk588+ORsRBB75K+NxdkpuTIGLyZUMtktxZWQ3XKBweohSMcHKpkyA0hj9v+olODh
IH/E6S3fB6PgwHMee8i5+BtLtXH7Uy/ZTu2MZGj3YBxEblZ3s7tQOv06kzsKDtWHnslMjWP6zmvX
CkM59enFBd4PEx5ERwvV5WDW4+dFWNAmm/Z1m/8b89mSmBzztlWJNLNr9mZAxjXz6K10tYHzo/fd
VVDeJ37h9xwd+Qe3y9OHI1+x/sJuSnH/j52ASZpD0YeAGnDIQvgDiCNu9w/bfoIMGLx9YJA/uMgv
3YOJNPrjmIDYiG7B19Sdnl8snosDcVgD/oTsI4lcaIvDOdmQH6NMScw6tg4JZgy+7frdC0tpjD7E
axcfrjraPha91RuY5QdnozL1mS0t2dxmy2TDTEVV0tCUEPtdj7s74BlrC96aQP6ZykxSjUY1VM0e
Lru5toejZ7lZPrnK8ZWcVcRRWtj8kSDwLxqtxdNgyw4qkL6tOhxmOIg/J7aw9ER0uWjhaCbcj4Jp
gCWdSa7CU2DfliOc3n2yvzAhmM+QCylfMTj7I+t+um24OmgXv2EpvZDcYnT8UZ5vvKWF0WdpOcE+
fHllWBd3Ly5PRNQLZUEYOQqTNIZrZ7wnYIKspBW6i+cKvy3xJp87GUK/uEO7wAV/ee9qOHoaaXDt
i8g3+eGxtL00c4hzvEUyg8xE8CYIpXIYNRd4H7edwu0Qlidmm2z6pDwyI3QGqIMpJCoHFrmlPnad
9/oZfHIQT1aN+G3Be/QjFvmP2+LkY6qKuyH8Mx1bDwp6CxOq4pRuejbNjcKNcuBef/BwCfEy36u2
u9vYAH2GUitDpA9lDu27Ii3mdtYJHzVeuTD7IrW5m1JA4sWKIDSCPZbZuV0/3b75iICUOhhN0iQe
HE8xHtw7eU5su+W07zJRVCIwU2ZbCz6Tz4kdYJfZuBc8ICZA/4v2EO5Sl5PaOTLrhZD8KUQzX0tY
Ox9eVxwMREJwfkn40jWrT5LBc4JsqEdddG9cnOrNIwaJdojMNbRjEzPs6HykpHYaG5g5cIGL9hEJ
ljdrBq/6tFWVbhVKYY75ojoCGfBX99CpIPw4LOLN4Qxkv0J04w/JYTyXi4y+MeI9lqCloKbI2Zxk
SYcHeHdiXkqzQXpCEB32DWUysN4BJziqQnX/s2mdxZ/SrpVtRvhcI3A1nXPd4PWiE5wpIe6tk01H
e9D43+bOI59AofyluqNhIk4mBPcwAUJSitHwXyR/xWrL2f0L2r2oGGSfkOOKEjoJBzHAhRbfcRrn
zHIkW0BUkdn2qq1qYDcy1yAGnrEFm7OQo7tTbarT65QjLP56Y4hP52ErDOOcbeiMQMWC0bTnVBzo
a3ZDNkIuSpIukgj0kGw2r2wEugwgz9lyOqwHqC1n31BkkRPGj5mQpyrWIAsIJmgR+RNuv86sxJQ8
ikGcJhxMUqdP3SGXxWMCojMemrfVyCTw3uHTHNeX1hkYf4p3W0nL799wWq0RoMAvfB2qnC6dQyql
Sz5My088agAj+EJ++245WGpkqeIvpU6HelzvG3an76o609Twbc0mesDtp5R11UzybBzLoYfclnSD
dw1RRNXaSp1omAE25NdYEhKtCfHRCZxFCRPYuczd/sAmbNT8rL5h6QiFc8PE5WZITBFtvzqTKDmJ
UL4TvEWNkHfTukn8DulKNDQ31Yx8KnSshI4dvNv8y0O6+iHRs1T+D7wcHvrrQz5+UOQ2EJKNyXMK
tMwHTT8XoeR8AAfzvudLpHOeARSa6Ltq4LaPdFhbCNhlvhe7mKUuphuZ6PIPyu9y1XmoqdFtgJzX
y5eA01+Erx5Z25p9FzxIifpCrFWSNdj86JFWg8+iXMgTdNElqtzC4y9k8iSZ5Viue1M1pkR08fap
+hP5tWim/yiO/rqn2+R9bBpTjVP4SBlB+Gfy1KyBl9B1ky06CAB8N1z/EGAwQr1/QX+VOSRNACtU
TKgpRleuyoY9dyC+uyBd9H3ON3LKYXMm2E3SReZqk1ecOWo0iOSQqUlD8lWhNZqWqIHqa3F9bx/X
xv6eBZwU3D3kwBB0UbWpJ63bhAdTo5xgXKOfH+BiC3kM+PkT0SZ5Tjsvt0LuyzDK4zRaDiJ132xB
tJhtkN2Tos0/lJxKGU1Z5qGJVGjRUryDyRZtpAYlEdFzQiSK9zvr6rwQSkbRLve4atYPBCfqz1pK
FEHTJY+uk9rUV8VVC8HyEE7SxISCeLR9CEIWdbHHx4IYnjaqXm4xJ5cER82YcNZMnmhScV58rTag
6o43SjdKU9oOp7nV7GojWQsT0IdkCbLujY1u8axploYcjUCVRcI9OBGXbG7pc7yujg7S+v7jfnVG
RJyStwpSfiomFNOBmr4tFOkhVmNBa9gE1PCuk0jFs3wDe3wLkwVpHYcYbzJTH5Ch8d3Vfud3HJGx
1orOsuHQ+lLauxsF3O4HdoxJ70Iko+JVkKb1SYvkSI00g0HAoF8KC0Q16XsFQOx0FCvjRc9ASF9N
b3Ri6zwDso0tFMMdAEBA8D1NTrWrNLQW0n+geBnvI2sRzPDNQjgOp08gH31nNVfDEPLeVKY3T+Jf
FrXO/DUmImu/cO+rKY/CeHEPePtGzC8taSEfUwcuGwWo8Odovh19oSw3wtwjhKP2Ie6oM55+kHTr
AoodxioFN53RALRhF7F5MCt+XzwMtEWBQw2VY3/LLfn7O3BkzfMJaM2KxkTFVM63gEyHdf8PF5Bo
wrnTsf72u2rGu8BZwk9PMWvrD9zGem6qYqLI5nCZYuY8JycYjIT5SzOUm5lfVdrTW6t4r/U9j9mL
hA2HRiwFL/kwZkyfIVwisxQ97gyN6/NIRNCxvR5AEoEkeEYAD1kXF6T5kG/RUh87qyIKugIceEzb
T+e+EVeA7iONHYEifj1yVSMyb/tTRkHrth95v109wZMyq93D+cX4tEp9DRcGnPhasgCgXNWSHcbI
JCJqIOBHcf7a0h/vooMIMcwtZXa7INTUbxy7NNRG5XroE9gHzz8ya4PQT49Pj3ewWwzwCqJy5s7g
PVG8Aqs2zqR0lSTjZdaOk/jg5fhss2W9hkA1ao7zktLKJ+WGMnNNWP/M9ODeEcZtFa8X9SwWuPEK
k/3qILuDt02aUKewo5hY99BtSPsfcRUEIWSbMrEZZG6ozV8uUOd/JJ3ZkqrYtoafyAgEBLmVHgTB
Xm8Mm1QRFUWR5unrm6suzo6za9daaSrOOcbfoptIQYQCUq0+OCyHhyYe7N+J8cSI+piRQIdq8b5A
YMtoAX2LUlNsCRstNvwmEj2yTH2fQ29D7oFGnkUr+njZFwwfqQbTG0p6IHfzFTCoear4kGp6IhDj
YvGcAlcTl6fMOWHd6vDM7fyFbB7soCjZC/hlgg8ScQ0MCjMavwTUIjPba4qsRoi4e1vJKQitIouQ
xq3HHEWmUF919i8lVhQ9V29u4O9qp9jW+zOs4XerxlyQaotHiHK5QPhZe8xpj8nQI5W4i7QDMZ2M
soRK3dwBlxYnMoueSGfrs5U8yQyASWjHb8ZjwA1LYzzKSSJ5kV2bz3rERVqxNnstHxgX3z4kI6p+
DEsM/h5ir/cB+I63nqQUHHGTWoDPHyDZLQ57/LxJjk7ABil6IhUGfhS2HYYp/2dA+mIhAoxQsLQh
zCjRTFTM8asb8ssdHj2kNVgLmV3desXniV3Hau6cmBbuUu8C8g+E/H/pfO3fFt1msCFBxhP2BDgg
Zl0rZwv1sXSCN/BrX0fYsj4WS5aDHJdoNgcdIvrFkJypcTZX3Ht4IYzlKiIztDkr/c5pMDi65eGK
VCIuDKGdD3ssSKNOJ3wog0t5OsSdZQLiYbYc9F3myAqwYquN74VV1aNsQcDoblOGmW7XX0tCc8QL
meClagfWJeUbVYKkMG3Ne0hRuFpOVyrh2NOml7G+/bGfYMF1Nd4wetPj3UR/cbq1RFCP8R08pwOX
4d7jbOHHji8b1ntX1znTYhi6tZGqE50vMNB0+rN/ImxbWrO16e59+Vlzs1zp/8p8EIxsDILKdwxg
8k3zpHijsackLL7VGOooav4ulFQfpPDBxiUfvm7rZyfWX2n9Zm3UeFMLHhd1wq5hNkRFguc0Nhpq
l/wNt7Nl0p8vZM/kEFvPAJ4hbsdfWlItFuFeZGxBGTIC7xnDUeQCIKOUmhBC3k/LuzWINYwOvOWM
bd0ruKJ2vU+6VXm4uJJfIIVxi5p+dfSvqDoiXApbenAZO6j64+DJoky1CN+DQttZ3c3kXB/Yxbra
EJz1FVPy4cNY3CCifc0uQfn0Gf7sInhaRDH+Stcgu9AUADxyAzoW325+tw3Vuys2bTaL+g93yr/q
YXRLlSuMZZN/xRS61xJwAc7G/5oHbZNihyEAgZApn/h/QM9dQDmbdi5Pzbye6gcxLeMwcHOEl7zz
KwoQ8SaGYJewA7TZuxQNkNTTrL4fEyNWSx2PfWE59zuR3gnmJE947oazTLX7mCklVMvMtUQIEJjD
xOBnOG7xKmx59N7Ekkz5WtQbjfrHiCJAeAnhILykLxqeLqLOTVMtcd+Ohyf4jcf6viKpDIPmHOY7
ei1vU8TZWKCR8pOGEPS3ypQ2RcAw1iy4ratJJ81LqCyuE2Y1ah9GuWrzGfOUmeXq5fGTx1h9EUeN
a5+8gyljOW3s9VmfvFth30RRvnhChhoniQQlplqsJBYhyEOOmhlp5AGJbExjPOnRYyytgWAreNbO
vJ+/PHN3DyyrX1klLjUobwbY+JKwGAn2lUYNVMCxVnrs+MQ5gEIfm/0nAeRlp/1x33JEs0JTxPMB
lM9mQtVgWFBHLst7bi3usZJ2LLIFbDSk5w5/k8dLFUmaYJsEjA3pzLGlf+rwEErh5kKePnyi0nZk
UAz/HZmkOUsWSZf1AfA5FMOZNMYOlHI+3wkdqMlYQezK0fx0jfkFhBCy0MoJ7r1w4TlqmZtXBThj
h7KbnCewhBf7cbPoVNzsUN1X5D80w+ImIVp+hVpaOClMtmla7ulYw/Zy3d4iqQjAWD4QHIytoLs9
b8ge+UY4SVv6ufUejmLvYwaVf7GOzFHZ+EpdTk30zPf83D+XGBJapzuzoWdY+eBqLph9e7AICiQ6
mA2GCD3INxozBROo910Sy/mKGwLWMgShJhJuQd2iVlr9/opZe5AOJA7xusu/eyou51b0KcJRbulZ
CNFhmbLQj2uHZ8C1iUcggg/6YFpCZNyttfTGrXrz+HQBAy5mmQKf6ssHuMqDEU06crQQ2SOveXZQ
gPITgJ4F9M+UxiLlqJMnidOUn44fJ/IAAiVCw23ry99UD1RQTIwCPBk5cXPV5IPHEnsgskeugJuL
DEuvbDTE8Beg9KgEZjBdzUTcY4AeSHWREDLh2m+bS875OSiib4vLTBWmB1WU1lbmj+hcOb44iEOz
Cbd7iH3LKSnd/JbmN639K+rVG3QOIvnhjCAT50e5K0nDXNMOXhjRA+xkCdAMjNINqTv0YoNITJAH
4B3x53wF10TF3CXGHG31TzO1FQ6T3FQaMYHwzmoOLIYFaUJ00LgY18gmgHllr8HAcPh4Hx13H1pe
FUiaD3x5JciBn7HeRYhx3izfTCm61Sf+QTehjlArMw4QecH7Q0gw5J2+6c2VOULg/MwtjyalD4Av
W7+r8MAIrRQnfy4KK640YiER6fzu+PIba0c2yY8aBRcDJEsWhoE5aTyECwmu4PFCtA/NINbWH96I
lzD2Fakyvp9uJy1oxhnj6o7tjBqP5I089R13rKXrW5KPZp3ZX3JydDZnkIsQv4xKPMCW/jYVIj3H
Q4+6gFUfGHkShvTpHTsy0XZbY6Kv1QD/J05LVO9IegdXeqFH/C6YzY8qDwnSHLYq7GyoR8IfMuXD
2ya4Fnlz3+9j4sf/JK3whUVX923/yKDbMctDSHpnfvsYjw3fVhTFp3rUAPthIZrDiqKn4fzie4d4
pUOxISPUK1Y8Y0JydQVEB59cCBKJsQxXocN4SCgMkkQfl8VMA2lHDzxHY39ABmESfRm1E3lWH6+g
Y0TI7r9bsMzVB6ax22ZrLAePPpGjxEsITM8nF3CUs7RuZP9nxnK4Yyb62nidqEvGEcESFhHsQFRN
DnnRYjQsWSZvbEgxvABIJtYb0CTOy00egb0TyMXTgT7jZbO9xZftbqP5VAEz5syJsQz6QQtXRhTh
Yx4H9+DLfC7i4AQquyOskgHOR577YkDkXx6rvVF0H7fwWKFyaiC3uEEQa9G9Rt7OQjkAt3ho4Vgw
/HIl+/2U4e6xrp1B8CAqJ8aUiR2Nsj9+p8LNg0/Ui7PI1U2WkywSRmTmPMhkDg5CEhFvVGsRcfYV
xfT4//QVwocIUTqP4NseSCMnp7exbz5AskTA+e3AhAhw93t62V8HDkAULD+O9A/n9gc10oIKm4BQ
szdIO2IF+2c++TYytJsPc0j3UW3iowZNhV164yTF5ie2yW+LTc9+ErjXeaD0V/SCKRMk69i4ZcBY
gWowLlEo939XDxVi9/7ol3znyJBBuudYcrLpN2m3g1XPFtJD9VhDqWLqD9i7WJk/JOGtniuJEOnD
0Dem94m+khD+G+YNoSiPeUi5IcHrgYLQ5Y37Vs2FLvo2Ufo2SzJjVruRZqAFRB7neMkb5xeUDLMu
GCpnzRUgA2DgzsITk3dAOhaRtf969kq2U429Uyc3jfZiwAx5846Mg766bL+rkgHdgmVjkLkMx2+Q
4HJSgAAYQKfwIxOmw79ujklJX2/RBRNeEoKUDQN6UJHSlX4eSn91THvOb3zzK1vmTO6ONRIQZKcE
zGG/MJsjImD0wZ9txz64opGv8XKM3GypMYJL9FKuEEwODkVK4S5i8eeqxxoLrgomwHsGm4v/fPQB
/Gm86o/36pFm219oEGfgVdaGsmTrQ4KoLSWdUJfvINqb0WdREkjj18sH0rA4H4wMDkLaNziaxVtM
+2geZMLd3IW87TQkxmDnULV8JoOVEpazKn0ln+WTbPwBmmuRZxbriK73784WncPD5ScdAJuXyZOC
6aLxBivklUOAmb63W75xQz9PyhibayYc+MIKQFOajRC2ZorkP0EpUwBk8OPVxy2iLGCrjpm5qwjQ
dKMmJVmUvxFyWEILHGELIAIZsDTb8mq/ZHjfRTnVC+cdxDWG/wOf+Bev0PIdv3x98vTJkUOiH+w2
HVCvSAcA9//4Ct4mYdtgpoAuIyoJI8Ekw57FWUjc70zTXcAcdHdsQXUFIwgaCBDx4jMQZH2+Hq5e
6e1uE4jJZP41JeRNkbrQOEVPxRQluFUQe0tLE3c336jaUpDlOFsuIYklHeIcBwwENju5gbZ7Anr1
1+fGgbigMJzEGhqqLoD7XBgI9CCekaef1P3duVpAS/n2NdGZ18NidCJziSxzTyFdGP0YqhThs/zM
IaUvmyqhl3omjEQUn05uPvajyXLbW+0oKlrj/ru4O1QWYzDhEmvTlpicX6jHZJqF1A4F771ky/DJ
HE4N4K2IVrkei6AAyicqO+cZbNEQUlIDLsNjd8UyNVbJRwO8SozWGuJ5Q/s1GUz5LgJBgnzhnadO
j+SdxSdiJQHKrgncH70Ub75mULdocWZrm1HNgFGknKOHdpoDoBLvDAxCel0CeVG4UoMqvdlC5H27
oIeLImSGHNKHysqlnsI4fv3fpJ52BADNeb+hRo6S3XawHbpNFC1fUDwEAkPNXTiEe5iPST4WeeKP
9ROM7nfoVlXUzIRdwCFLIP2FkCeEvBiHRtw0ksVR6tHFhjfRNMLPoh+qFCa+l/RidMcB5H7Un5Ct
pRy/aMY/EdyFhf6FQCkeXRunCF3ZdxLEmHwIvdzjz7DBe+jMEqqtYTyM5UhKGbLuayIVLahwYoFt
EKbFz+35OGe1p6cgLseZXdk8LgQOoCQHkOeyZjRS5vn5cr5d7B7z1lmaMkQOgPx1swUdAtG70/xn
swTjkskD7DNcuRth9OdKIkfwEgCMA2HfhSxP+PJRlzk5gmUPOLo75KQvK9Or81mAzS8IAnW+ge4y
XJvEm8OIHZHA3w7SJq890NV+0vGfpA9agjIqtorFE40XluyVJ8QWbtigXWh/bVQveA5A8N4a91KQ
wd9LhywtFga06ISv9UWcTc1B/NfraHAQ7QA5I9KCUpUH6kO2aNCGmaAtQEHwq3yBgw2sI4THyIis
rhFdnd87bZLdulhefeGeodSLPEWFzsn3SrO/625SpyLKtcX4vbOptLCWd7eFWNctOZIZp3IyxJR/
Tng+rrmQbedQynL6Rr4y01ysfJFs17ZQMarmd9IQZnpQVXzs3o1HX2Jq6VJBoHGRGlcHbOYBM7Iq
Uv07OkCpIPbmzaFkxEEr895/iNtSHOG0kRFaSSZAjkYqgU42zCW3AY1mlO268l+FhB0mCAvLh3S2
Ebs2UT3OD7k6eUhcMtqyAB+YkBRJGn7jcjMuGvqj2A3M2sm4KVAEF0SuWztvCo6Pz3FGzqiv4kP0
yR5z/iY1wQA8XvvytHPbcx6rVLiYIOu+al2XGQQHoEFPeBndaoHAOnx58mkwHYqqQICoXwjexJQz
Rpxkv/92fhbBCPCVL+FkHrAS8mbnfyKKab0OyozHTTBvM8D6+LrUcFy6lKgNgstcSTXrf2xcSkQH
lMpObRO5QCTqNRZKaJZaSqiBp9AmMMa5ABkCq1gwLb2j70FNwMicO1QRvy/ok7k7fXQbFtZV3I1O
VDixWWDCkMT0bmPWhPNFria7Gi0AfI+7MQUXDHGOCpxsxEyUc3WmRMP5hajFJpVPOlp6+nwB1LCx
e30UzEZAf/OkTZSoTsA6oKxf9jX+WLfVIIbt0+2PdY3JtMhHLi6Fl715c5JGDSEPqwIv6kbZZAMX
dcKA4nOOf9F0+haZHxwVxILStsv+LPDwdiZZnzHisP9VYfSoWeXqkiKbdTh7QY91ZxCX3JPsvM4B
G9lZSim3BG3nawVPaTK18Xg6RXS35P07MDDUAvIS/sS8n0KXhPc+0E+XUiGGWIUVog6JyfUEiwsA
BCbsMgb7wyUHOjk8JYiybMXH8kAwDx+0Pm0TJm+hkHra7PLAfhY88+1crUEF/4SqEHiH8Q42xt35
fHecARYOpkjdmZDdcabV3mG95cc0q9wekOmBDgyrJKCu+wAfZxxFig9CYThMUHn6CKqIL1UbYxwv
EYuKMUGGwaJ3fgV2JCU8d8O5OqfX9svi1EX6M74NzV01KrAHcisvG+r94j4gqXK3nmgmEbVHwzGW
PrydgGJkCQ0T9lkmt+jqFFgjkP74ZL2jTppkMSMf1/slls9vPJm0S9poyfAbPP0aYGn9eTICEs5g
a/NfIIMIQrLx/XiegVLJwOcFw6yT2w+wTVyv4irEc8pkB8uO4cLkpFXmSpPelim9AvnmlhFZLjJ5
jzbpLZEh0IX9DZNDDDyyg5BK7+SBXEYGqjX6NwbLemJoRG+I0rjWb2FPI6Xg9G6IfCPmZCF/zJjH
8QPetoEi4Che0YnNUG5DIhOtfF09D/yf+PTJTnpznQad202xciw4v4WpMdsqB9ENfOCMU29hFpH1
dbWY2IifKuevMXi+97kGBS+UZBcXJ6h9nTDBIensxOD4pp/l72MOXUWUa6q5q+EmOuTBffINH7iR
1GSoQpVerQF/PBqQawAYi3LfHFZW/WcYokCUZZ2C5N+Bj/r9x7ch6scS1CJjrQ3vuBJRUD+P4URN
Pg5R1h4DlKWOWXmg5sOnu6eNxdojmaUBQOb8WhhIdHD4o2VJ2IbR1BBHKYfwOvmQMsgRiQELgGmR
wfkMqGKiPBCl/51IR40BiN+1Z/7/LxI/AiukY/9EkBNe+iIQ+4FCjt8zJEsEMNAuCZDlIytOmrN6
uO8/6kGTIYupoBmpaTWZrl7NGJNqvuhWn0hmJGHvxWNZULHbUJEDSoicBH5QfOMzUK/CQy5Om1Hc
8tvmpRAeVtYIytm+EAYB0oOhyzVoaTZMDUy+Qb+0uMbXB+e7En2DQrXBrJhdXSg1pp0GDZqzsxRs
nlwDA/aoF+grzR4zFhHDEjfb4m5RoZkw0ceITpOXM0EygWSZdcR9jNUJQ4PdhHxzNVh1N/MpwfT9
Aacxwx/xQ0Mf4BkqIajGCZlNKyJNAwR0sU5SaMHm1p/eVhX5Q+BrPNkX0IwlLIDLxoK2akn+rfOw
qjmuGmUvzckvENn1/mPoPkmtn+E19x+Mru9ot/mt7gpW1gP5xFhfr9DKH/goCP4RvCXegwlLkYwy
HQnNtvz3SMk1iRqNr4QZETV/DwqMMg5cn4FwRSrG4fpzEIOolAKWIdUF/HEebDqPKPbF1T3WKcTh
rzaIz3oLhjpk3WSu5zfl67SuS3aEkU6qx8N+PuxLiTgsqJnLN3LC96pj3le8IS/wj7+XmxLrNJW8
wujMP1R2Fp/4Zcs//656LYuspU8xACZyArLKwWGWJO33rH1v+8BgRfbKDNkh4w6hpw6hdKSPP6wW
64+IekGmOzEQCSguZLZfcMrxUlH5TQx7l1wWA7tOmPQn9/3X3hG2e/c+s70qYIWEMCpMrGapcUk0
pCJM3x5ksxC85dYGpcdkAF7DkALLTbTmPeVaClAQjjTyaXizou8PF0ErMGOg8dnOFFE2jdWftwiJ
OhzUatA/3satiwLwoCK0Gdq9LzrT21b+Fzj/kO2hiCFDpOc9F0byob2rTgczfVLKo24tnbPpP+k3
uy9JZiB2NNILv/lG4o4gdfC31nAMfDj/AhHMOUh2MQPWjmxus4HIo0Rvoy+/+/xnagTvHTvcivMh
MdAG3jXeLKcX7ELa3f6oBkVyyKW2oIoNIdybz46HC+CfOxVi9eJd2jFRDm0RfKCsD91AhOvrG8rH
LjOIMloOZg+GW0tZgiGiczUsokMHJ3LLt++wphiimPQs/aTMW5BiK1tWAcAozn99TkhCTpIeRTBB
MxnaCOw080Z2bzcbnHqhYFM3nFuUDDPlYCAdLYBoP8kPqXJlwVNbvTnRazygvBxev4mE0kiEpBFw
V7lZ4oMj5n7IycLpG/bCrBzx4jjdjIR/Ut1MUk/QGg5FngNMMYxAhKVDhH32xvfocXi6JxVFI0Pt
zQbxZZowLCj2GgKgszTORLhsVmYkjTs2TYpP7hFZCsbpqmJ60hNqJIiOUIJvzPXRgmdRSbK4wsVh
Rm5q1MHdTNhqNEwJrzFuP54gRE/pUGCiaXXgI+Hd7WHzOfDu7+KemK16Di5GwEwSpeBn4GN6pwx/
W0fsFnH+EqnnEmcp7D5uIJSjaOYAiRHg8T6AnOPD2tk96zP7QL0dik3h65xE2Qxq035APPIWS9v+
hjd1PsQmpobK3+JiIg13IE9gdyqYJ0ReC1KHEjByYlBG11VvwaIrHR9MSGch+r17t5S6DcYmZu9Z
NXkIjT/Fm7z6Cx00iq27RwP0z9YYzcwEe/dCYRPCAEN8CncgEkjEGtGTGwWftF9gec5tlvg3WVgc
t4OpNPsF1EGNi7ngW+5Yy77kA7AEfIc4K5Xl4CyjCYak59jnuuF+4iBbo6lC8ng7SxMoG/WYj2Fy
VvLmW3D25Is3tlKNAK6dgDl94VLgy4GTj85BTh55ilL8QnTslUPAzVgo0WBkbNm7kxHfnJfT/kmL
4R5ozNx5g+jl6TpM6/cxYpb+rlA0c3bqKM7JbZ9xBZRTefyi/6VnqTEya5JFvsvagVb/2XcP/gaH
Ro3c0mrd3ngXB/RiDZCKDIJBgC5zfmG+qWMS/AKRQ042B/dZSbErjsTy3BqCix7DjhtbOGSwFhoZ
CBsm6mB7d1Cijq+ojlobmqJj6YQgLvkaodcNag5p9xt2sUwI6i/QZr0on1MtRLTZZUBMkXgvaGeh
8yH3Mz9LelEBOg28Z7MoLZqn1266WNEBo4E8noXVTR9rKckilTNvJZ86GCLgi3ajifvhgnyICV/z
dfuoWc9Q5F9yOekcHQKHYRQ37JZRov5rNVNGOOhxeZNOS8GLzxCWPonluCe3dYUFk0g9bicyUcAT
OAzpuleZnpkLkYpxgR9/DPN7xq21kiZDtLX+0O9AL01tiR7HNMxshMF4yrT9gKRoXDjeJkUVFZNt
AS1GnOQtKchHwLdn7cbcXKO5wq3jf8MMrpvIvnGj0IdnAai0WHSoRbjjm5Eo+sBmcewdNfJB+QEE
lCJplEVMNb4QY9YRrZJ2RyLkGwL23lRLiKvtc+ZeTfBMkVqrIhC5zTVXYE3CE62zKXpai9WfAQD2
nnIv5yLCkLGPyYQ0ywQOKubgSEETApRsRAl7Dzhn/Ex05zUT2rwvy8iFNNPSN8KacGUBRVzs3CWR
d44/D5WG5Ks0BI8Hsm80tA6DXxmLnVcyTtpFNGXj2TxXHbNNWYgFF7SDuYirnE3j3jMfldWbgpSD
lwa/ELE3hp1yTN68zDeFZC/nTQQ3ZkFuoxNgviK+I8/VjjsTKSU+3lm2UOLdCUUhkLGJaIOiInXk
944/FtrL9vlzLpSw0COkCiQlB7X+jRuH4OkJbzWBEx5hxfzR4axBDotRENxJMnkqdn7114Ob5zCQ
52i6kNqQKCcwHSPOqHAS+1O50lH5fSyUfeIkFPl3LmvTdaKQjbwLaKH0O5ydV6cMvwF8TnIJCkAT
w/4GKIf/6Kwj6I1vzYh15hYawQA3c2mO26PaF9o6E5EFBAf4CNEt6AqnDRGtrLWIASnucJSwW70g
U7ltUW7LPDEIHAbYRHux9LVU0c2r8Hwu+M2vsyHiJfP3T3dXY4DFKNgDdjM1vmJo3fhyJvcYOQJc
992CKpGTbx/d2gtwi4X/Z0GdtEl5oJGKyXosKiA0r2GcGbkM4mDOQTUlG5lEbWKpERzPRe0RJLkH
QYmDAoks/4+ClrfxmNf84zfIxgSqbF4Hg2H16SE5tMSRawrLGashX2jgyNqS53A8DUCrGF0nDTFs
hPUss3jnvhK8NX9NSILDqljnmMY4tw9DuOKk4jdjPTyIFNxmuhurc2UrtEkW7//fDTGzVx1JrLiQ
GsHSf6eLBrGoSSNmwvgOa4PpIe5xQZB58hNy5YiMCBbT3vL7QsFiopCs13ycWPnci0n/zGgD1uI9
0EWVNsdGZblPkDAOb1JFoX6dZvS05gQ7Jb+AhRvs+V+CNaoU+jpDaA/2g5pHF7Op+Vn3Us5kGg16
SB+ErWI/oDkFiomWDi64HSrOLgU1QuETfJcYjnjarCLlNU4e9jBQxgTyhs2cqDnwL/1ut5WIhtBK
+32EubtE6oZHYmd9Q9kXzhPRbVcxSDmrasiClPecl/dGh4Ky6IrC5LZHlqUAhyRsDV16VE/DU7sp
uVaYpTb1Rp4V688GOTlCY20sN/HLG55AoANJMQ2UNGSncmUKxxdKSImT52EeeFNhZuiZfQRwT5wK
6ozfUzc/WP7/QeVluBuLqICxdtJQNXP9lvbOQso+iKuNEhH/YF2J9VFBR0HIJ28ILH36/5OdYwbt
0DR1Lm/R7Szm1XqMNAGEORU4Q0sQER88fRbdvODvGVrtpHN3Y17+zkFb+gIF+noEbwVliLx6MP1D
ps8G1wEw8NRsEO+ix2bDc1n/K1wSfLFVS9+iRJ3rJVubUPkoNDvgTBg9Vz8TtoXSDlJJGJUU8RJE
YYL4lnHRSOwZ3F5FpBOAUuDxJtXfVEHBbGlSsxmPWbEQM5MXgHitXAL6GRG/GGsc2mABTbVWlgyC
11JPs/FtiXGEI9XsvNcEKkDYNWG/uOSvlmpJPAXuKxwAnlCZSVjmzeYDgZF6uLp4RDQfOdiED/pB
3jajsUc2tKuvBMCM4zqQXKAatuDv6upc11AaVtkD1+BfCStGCpL+fZ4tuw9sjqPdHxybNYJ6TvSH
C7PFbjZtpp0rHbM5GB5qnnys8bJErKKIYha4F/DLG1b3bv+EJL+hSneNzIEmkGyvv638DI8kwy4Q
C4VSk4mA9Y4dkwgtMkIGeKCxVz7OlAwwuCXKjFiTFmABWwpAKEu+jHRENS8BOG7Vd3aKxQJcbzjl
JEjMF3QqVzcqL+omTsJxwYTBZnwAqMrBk+munvJHeP0+hTP3Ff9ApY5gxV8moCyEpdxZBCS87DLs
KmcHIktuVEe6AbnQd3O46PP9ApgcNxgiMTjnQRFxqHMLZn/w/s7b6oEUfEOV4qrL/MjH4jYHzkXC
DxbK9IEcCZLmwx30YQXbMhpyfAuAjKv8afKFnD2RDhx7U075ZsVCjHIW2HA4HCPs+yKsG9oFOclp
keIDR5lXMRJ6mfflPeF7tDHWH1QGCU3iLqa2f0lZDxdB+YhBa5KbKJE9HA9I2Okyt/SgdYi7B9N+
QEkMzzoddOKl9+OGR1BDrvyoRzpmF8g19GMAX/+SbzrCAmDUsrQHz8yX1VZHm86sDFBknilp5ANu
KeRSIs1idLqOHiZu4NEi/nEtv1ZH2Pw/LZTGIuKRS5ej+uOP3xaukZ8tNKkHY4OXa28bg5EO8yu5
n6OxRXm6Y7b8kT/Mas8Xm+j0dcVFLc/7nAqsJ9x5IOzDGRiAjYYlVhLBdnSTEtkZNYMomxdffnMk
rT3FaczN01yQ2wz3jfvwYWVzQHZoK5FWcltiPeaz659pUhWhH7jqaD9xCPtMHidwm3iHVGQ3uxAd
/QbIlq3HBFAYIUYT9FKENKKSBY0Luk8qMV/HarQA9HkhvPueYQdYIBFzDczx/zDePqdpYvDX4vRV
NtJ3BJbNKdkjRQr4iHWRmiYc7QWt3yLC9izynQcwWCiYmSw5uRVS8UTLUy/9nTlYERMiJ1kswKRo
ZXAFxpFDpvEE0KIsMkitpLGzU36i6MrO6EnqOVcXeIO35npWYunE/O0eaVGg/WXgEu7SimK7nNyO
0pFIbnr6sCTuy/yhoUWejUwKmoJFA3NRiqIheXu3MXy7CA6Dp8WAqLH/4k/CKU3tAp6ciTRl25m9
FmSfCkU/Cpif/fQGsLI4o/kcIXWw+bBVyCEYwwSprv1ewyv45eh8I5MNByx6XwnRNjnCBPpii7Gz
OVE6nMsU55mzK3ZZBDBpFxfMCjhcnS/lHAMfwo6/FUvpAucmnwM4ASsp8DkmiopDlRpaieT+jOte
SVueqWKCjdtvjz36sUUFVmbho5zX6VIUqEh0IZKxdiUgoUcONKE1G+FYhRwBLeTzgCZ3z3wUoisI
AAApUhtKCIAyczfvYugl0KrCIv/0RMrvsePRR4QHYjKvgt2dPBWM1zbo4H3frvdnzVZjHmPUSq/c
f+5/5z2qb+rokKhbwpMDj1ltKiycoBhuMrUTZlhnSIcuMjkSPO6I4RDC4JtWnRv6rOltSmeReVmR
sUjTUzWaYQf0Wdx9ERT7SN6bm12RcIHocsiDr9n6eH9JSMAOXtMhuNjdhEOkDA7bsAaW0kORSnI/
RReF7c06u1waAT8e1QGBBxi6fuFvNBXypF5q0HUPrREYCX0qOLXbURCA7WO+BrS2NLe2w/fyNic/
+yYMLPzVxGnZS+AgEgbwZFFFhmphdfVELHEzIhiiHNnVnDSZf6rCB3GPv3FrnsjLgDIlAfk0IPND
NjGkWzMN26VEvjnZAf7HPvFpuFhF3F6ftCU1IHiuPcNVL0iCAFQGJSISLxYyu4YvX48/Q5AiETnc
TQy/XFnvvaj7EJGbVD6h0CdAxgegMK8/uCrERwFJZya7CJT3fU72ACrmmgwT9rJrAsaxJyhxPcQ0
jRgAZaJ01kurdxddNjsaUcXaWMELEqJM4QQWtq/TT/jlIHwsYQC2axhUfU0UlOTmh9YzEtr73MGs
P6HXID5/6QMW/Es7WrK2cf3B2aAUMZdwP2fiyPrrL8kmNWrRnWtM1muSLfih5jp8HpsN0EM9MsOP
sOnKn9BLd8zpfANfxG9WXmqiWfJ6KjgWTHZqULdXeEof9jG0Qin2RvW/KmYeEGyZd49kg+jBx0ZF
20jriUrN7BldyEGRrIw3ntve865ImBlTOH0570bCmjLgAX8DlPhDj68JGeP44UmQv7lFeP7QH0yk
F8ARGUW8nHtQ8H53o/rq6mcQT8X8gmc96BPWkCNTX+p/xFXDy35h7bDRCwif8M37LbslztpUXaHQ
ZYf6WO8E2CqQyZVY4UCWPADN26KHLHsF+7l/8OPJzxEpTFWoetqH71aGUZ9HKmz/ed/5gpKq0c1O
16DH/ocS8XlERCXdhZvjic22HV1QWnE4eSeNzKZu0xG3gYRVKF8NYpOA/am+BSg+FI60A2VXXDxq
tbXHN2VleMuGUUWAO/cCegi+y2DB+3qJqOuXYOaKjP0LlIfao/3PbwUDlqMFwdwPqkBYYtwkCAES
MjgJRKcob0M16gcXg2HRFUMWMip9d/0SNc4ojuA3G7IWKtHn5cgnEf/JKP5DElWYF24VRJkoXOYA
771NGfEBNBzEO/t5hLshOq2dEZNGfWCMqpxJFw5n1zhQBF3mI1QfjpjgMSCMCrL32XgWZIbRfB69
nSFSvM1lg5VjYfzdGOOZGtnkHGTO17AcWh1hVUA1c4kH4hngbmFnJX2gSGQCNsWBQYjEBfPGb1mP
y2k1Ga4auMLMKdVRf0jQAt3VIY6nU+3/trcQVHyAALfvPrmthGtFbBhCbxiv0BGSBoBI70e8WC+9
k6rlYG6H1tpNXkuE8uY3EGknbNXck5IvyGYj7bm7L8myofpzpcz+bjE5kXUDss77vVPdO34yT0ak
OkDhCqpeHWhrRQ06oIqZBxig9u2ovxGzgrR+0elYJTrkCH7GBYGVIPJYUVoC6vlE8c1fRypLSWp6
JtYsf0BktpSBGMCeW28EuGQZN2fDVZ0yJngtGqTckLx1fCIuGnMgvJtH4TQtF8gVSlQRQQEbReLL
e0Uct3sbjbCXYwsBBy2IYkFzyj8tqBdGVf6m4P0H7/V2iIoAsEgL3rTbNJtXZI0SJnJGSvya0kLB
dR5xOYt/Fx009VfoyB/cfH2MMTU4Q9TOq/Fu0sLX4fbjtl9xqAD5Cas6HOOC8DDGwvakpEKjMKsQ
CvI4Dc3MZ49EqWKhRVW5+NfXuD7itaClg54VD0uhPHsMzB+jSnhbVo5uIzaVeyLhUvpRgcmS8DyQ
dcmMhVQn6EKUPIhcQGdWxQK9aq2Zg2wDH7tLHhFEPXaUIYZwLHjwt21EQq+E0RbriQ0WIgc69kqo
KJFBC525sy4Dq4Fu5H5hsHpZwz/16zy6hfIw39Nyvo2GUGUf8eUdpiB5HPvF/sMD4FC/zgSbNszy
5E1C6O1GpCPSbjDSKFBqcG/FFdI6J0PESRfC/JO+gx/QEU5/LkzukAt0fWnpLBZroD/ukDdxrUSC
IdP5WH2a5J6jcqIIVIX9ziPbmDIyYrW8F27rbn4licjlz73makBQtP0eOYPRml/wTAg3oVm/tWj2
WK85wZCUmWRQfLmcXGXGq6b2yiEaJ5URDtJ94ebed347dZWbg63F+OrlM68s82oAVWC8kADav3fA
eok3A0IUBS2wOepJBeipnD1S2qU8CQha0HXS7EOrEtQcWRM/cFv+kPsFEIlUsxtXbu1e2ANjzEEB
EDHZvPdZ/zDwrmhbTjrmdLLIULLzHuJpr903exGNWR9s52hafa5p/sbbhJzjtPS/hAlf/gCbkDGd
8CaVkypFgqp82blGRXonjxnhycADyAQFHvpNONyDWKgCs3uwJKIGVW1MTnGxH3Kc5nRiQ6VSYWDx
5OUkMCkkdZBgtL3Coq7rfXMahPwLfI5/Q75bLhVq7vPEz3r/R9J5LSuqNmH4iqhSDMgpWRBEDOg6
sYyoGFBA1KvfT8+uP9QOM7MUvtD99hsm8J9woE8KCGwfGi5wTkV4vqCR3bYjDCs7h4gVUbf2EKdS
t1WG8WHMzdMEVBi1VtUWHJy/oyH76ouCxqJn3tzyD16ykrY53TnfcXmwOcgWmn+Fln4KbrOfvx7D
sJjDeJqquBNU5vptgtk9K+vxcbFd4A+CFGvDxv1YfxjiDWmlce7NWTGsADCCc3BLcq+/uaPnQ8gG
Pgt1hDLo6vB+RVGP+blo7jg7U1puc4xT84zhutE/YBBlqrNf8mK0V5n1tBA7Q0NZoN1k9hxTAsRP
5x52NrlTbnniM778n2T8PHDjZcTCZEg18WUmSrltJAfsNHISLJHFOC/mNTAqlAPNLtd3y2NkxW31
TAnEXmGOiK9+20yxxjr0R8S/9s020oN/H5RoL2whoNjAKmd41B23kaQioXaLRU8zi6MMa/B7Qliu
xxv6DauCpQ5uUws9EQ9ZBMX0UulG9TZcpODra8J510MGTuPKmuk2XwFpumiycSDm4sRdPVBGAIug
uPS1S2IVCJW39FWE9pafQrsMH2l8mfgkuHUi2B+WKARUC/O2eMIs9OQTvGA/ZveNNqHP4TcEDkAO
1oJQGT4eoBS60iVQZSrkiR91v+KavunfnPO0RTVdjkZcs7ylWEGfn1ZeiiZgXvyh+oH2yqLRJpJ6
VMvdjpMVRTh38EBmryYzyIfXRtCEnpXUwahNbMXDVoIrc01lRObHP+v7avXmyj9ggumTaBMq+x6E
LLD/Rshi/dIIaJlP0Pr+lClYbiA4cxYh3ylthA1uY1ge7QdKxMbGqLJ+SXk5pqok0gaLqffPOMFV
Jf715mvt8AkTEMiudl8oJ8BluJd+ZkZhxSgJLEOxv8gVVKtTLLC3eoweeG8C/nLWnOFvtWwg7Hsq
hoxiG4imn7sNnJHLEiuiCz5WRaQumXjqoTIvl4ho8YDqMl2M3n6FI/DLBmD+0dxDF2hQ9VptjVnD
7cDGvo5vkxkYTwiM4sJNWs9eHa+v2boGhYNdcpvc7FnL1sHLGNMwx4xP+9zWmELg4T7ijCb7ymMC
7Dz8HLIv5S+aSxgB/IspsFTYuJ0Ac+l9bwQTtoH3UlqH7A/4lZXwjX5GkZ7GNxiuXFAkzw9PDs6u
2Dt/gIkwcoHtiuDRGiDDhVPGOEWGHg8zhhTGVs7sBqSbxQMTDOIOgkyId3MuPPhJ0JLwXqITha1s
UiwSvhWtmVMN9muvPz0d+d0hrB56e2A6Ug45OkAl9GjAb4iZ+JowwqIe85r4Yf5h9MhPPeihOt7R
OPzpyc0Gvj+8t7fDnWRDUCn3PMl8mQZjghLnIe0KQNbFGUI3yQ/qivd3DTiXGbYMZswBaKpMymtm
jpcBAyFBroi4v6Mp7DL2BpRC2bLBoc28Jw2oPXQbkop6k3yI9vx3vCSwTW+rWOem+qAUwaGD1PAv
MVPQ8SEPMAyvJmeYVmcG3KX3Ys2rF/7U8p9PHj/pZH9WxwrmDJwEjRLEb0NoKw6QtGjdHRTWXO72
Lv/g02YyMVh13F6iY9hK4zB+OA/q7OucowJhLYfnPHPqYFoZ3iDprNh/d3d1HhKGRu2+GjBnxifg
Ek4/NrCayR3XMw/kr9gDKI1UC+ahxWmri9gGWxCwAsKmiOaco7RFl5mPbkNjCx7mlH9P3suMk1GK
HWZRlsZxXru4u/xLr/7Z5RRDtgQGFm3QiJsBnIkjilQ0eu2LQYnMVHleTB9unBIKjOXr1atnnwUS
nAh7OUQ/yrCmkh3BH2ENWqC7PmQPpOvkWJxsxHY3Ywo3aghdYwLpKj5zc2xaXkQdyFrEWBXEuz9K
T8Yz8B8z8Ygk2CjE3UMnvATCqE8kKc/ra4x443z5eojdChiQSKCskkLo/8YQLc6OG+oP8QiYJYAn
KhbePS3kFofecY5XlNSAmFRbB3KG+ENEmlQPtS9Y1MWAfJ0z0v2Mu4AgHeZVQFRwUyC8SNPqN8Nb
nFntFRYNnH2PLX6EP5zALvZge9tdPZVChiYHsSYmwCq98m1qR5kR5+Y/SCtXrSwfab8h5fXHz4YC
7CnGqbClTGGcpQK8U+Tc3G6cH+5nJzvkIZIWJhIrdV9S/Cpg0Dw7q6ysii4TJlozSkH2V4hX3DOB
o0D6XCF73a7PASPCe9rRHEDdm8PdSQwRQp+/7kxMqwYGVxMAZh2YI2VDB0hkr0kSnNGbCWfjDNXs
AQpOeJlH9cH4rRcVgHvM7DBvZiW4CsQ7dcd1iWXfau2t9I4xFeUP/kkarDzFPqyJ0/vYhAn6j/HG
PVm8RWOFjBk06cK1vbtPT1PmM1ZlDzPw7wuYNcPj4A2L470laz3oJX2ghM8fJCh9AawgGeucwFuh
iDChtjfpRpqWv366QhEWUn+1Vfv2MVthq28OxyezcW8eQiUKSQuffDiEXFvBxbuDVz4dSBjY5RhP
wtXWmFSrI8XlX7FzOaF8SPQG4ZpQPMC0Ug4490wVLWcrtTtg+ZN4Ca4gIvE2L3vKUmgMW5vzpBkj
+hibjLR9bU5Wd/YlozN+oWQvSATgSO7qk0dctqjKP1C87uE8raKrmJbawKtLRJxtewD8twSzs3uz
KccA7CuHaBdW7nr/MaPCnEMKwx1aQ4ed+rfhPzQsiGoHTPVFJPv2gjvOP2icNB2AN83SvUvIzR0B
B259UixspGxFcPewYuMMK7edfQEci0SHR0M0HPbO9ge2N81b218R4idN8/Fp7QraLPYrU1wGlbVD
uhV0UiW+TDZUIYwQ2M6j6f0wbZs+LOFUIKxocGJz+pnV2V+wtr6Gd1j1+oRYKGQ9oBdIEL9OadW0
esLggNzI9zLX/B4thDRUBalYxoDx20e2HViqoBPYwwyiB1Jn3VOTkxhLRvMJlZsF9Yv4u7gcSUks
g4odq5/qqj98p7j2wBI/sIO4Pq4H3hqmI7kF05PnxaqOIMQA258KhwWlgFmscnf3ZmzzM+LaukaK
/3blDAIqQHJytzkwTYrBGSIht+Ac55BAbehxDP4OI3ifzDSdhDuKGBH6NKTLAvmR9anYO84+Immh
yuQu0dkyE46aLavQAP7ktO+4z3++ZcuWdDkMTwPOOehghg+HzI/vQYoFnA8RjWse9DtSmI7+6Hyr
4I2tYst6zr6xBhuix1jxYmzQ7q2Ymju03XTVJ+cAKb4yUpUZw4bTlCNi8zJ2bX5IiwUOY9rL+QBy
6x9ISOOT/Azu0R3Pj3fMbgAbxTDHW3Mi/8yVaXYLFkrPjHsoFUJYwDJEdCEpstcZewBvGedxlJsp
VjvizYeQhucIQm0k/LKfKfswH8bbz7TAjwmPJP6+MG2YlRCZwZSN+MlFtWubo8MNcWqGmdIZde2h
46tYtUdYO9tYprut2WuORSW7LR4mB2jgCPg7XJttzrkvHxDCAn1FUECwpkeANg6xYJtxEBnR8TFG
/mrEAyOh2GFrq07F/Ltc/VwbuL+E1bVCUQozakVDH3y33eCNLzuW7SYmC++Q2gx6oQr2RWltNqNm
pi9OfuNJTnSRoea4LXDAJqzrX0AhDieg8KjMeGbvhNGzMUjfczh+wQAVEW03OgRLyOC6dWTSGuMi
T3eQ4rZmyxV0Eo2yT0j1rvQ1zhEWooNKhS2/Py/yTfk0JWMLsirCYlILQfB/R9BIxPeP9ORHvwg2
DrgQtoega2DlrMzjPYLiYsuJ82RG/V2UChkusOLg8rQt8CaUN3yqAuTFHgA9Xg9kFFBI6JBIAJMZ
Kv0LV9CHevzdipE8LM3esLCIGMGql1GyA/LwFbdvXCWJcFTd9nRg9smPgnlua0P2c7i2H3a1yhwo
0z9iS8bnuOEN4WWD6z2ahn85oHgYMo7AY4nZhRZDp3S7iK45c+jShphfjL6zi/1DlM0n6rrWjyhW
77mAhDUsYSeeuDg6prJqBVDl/7ppOeohWIYuSRAoXp2Y4dMT4+aismgVizsPbvKlby4QUbStPo5g
Tzr/s9dfnD28nP1sATGM2dgODjNDUgLdrsRKnuacIAxqrub0R5bu7ImDQUU9xmPmI02u3oeorjU/
t5VyJYSYwJrK9GT+9X19TAqQ+7Lw8w5rXgpcXG8dlNMuZh/8qsqxwrULRITbIgAH+sgvWSb3IYGL
vCv6I5OI0g+hHSeYqNjr73679rgfvtGcM1ls9m9arr5N4OZRrJOp2XisOMTH9SJLqv9jtn1xCMB3
w6Qfs0kP+dLIGxNaHuOc1JvngiihHCKRqDGJQ4paE83AMMYVWjk5cIsB/FQkcLDiYPORmeyT7wSx
6z570UAzn6hmpJeNCSQgVriZ4a9++OcJcjUXjJz5nwR/MNsDmTntPyNlDEAWdAJ4TIDWmGm9rQUB
hgmAq0OwB/+hwHe//Pr7rA0kldD4QS7lQWxY/37/yDRmWpGUdg7g0uBuWk+PwTn5OO/ZwG/ZpLIz
9t8fJX2chE++8s+5YzWNENZCHGtn/C5AVDvbPBYCm0FNXBSjfs95RHVSIUgBqEDUgcbT+5qMoaDs
wY4z9i1MHC5ueyjk8SqGqYeOiKiTBXYO3hOk3X0tB+F9mGFVj3QPf5Gf5NDynDXsDotVFqhzktgY
VhGANXkzsmv5i8Zb0EhgII5FGcounBBFD712mX8AdhPkRKeebbmwO3uZg9b7B07Yu8xaqO4eer0J
YcgTQ68ewzqg5c1mj0DUajiI21ztdzDdE7Ts0uYbrwZu3xV5Zw3xpT9pg0X+cDBfro83iftx1pt8
e2GzvPE/ojaW4Hbib0/eJSDRkEIYo1oHl1UiUzRSRoXN/Uh+1mK/b2xeFEKSAWNkzAnRZmhY5Xcl
bYcsQHbKUXV/ZO3Z2vIEQcY9b6qd+s/ce82eUN37Tp/lGmYftxSEAtygRSHX4WCbM36Ztvzc4Hjl
7JpggUuPAala+G2w44LGWGBMNETMPDgSEmSLKlSzD9R00CbvIzHiaciV6nq48jJPyHRjgCu95HjW
CwXOg7nXDNJB+cMBBLssDTEMPyLuMDYnin/GrsxYpaBbnmLSQs092dr+FjXZiKeMkc1rJydYw9/z
a3FTmPXn4Bu0RZkF0wvWUxvyoCM8emc974E0z/JtK5qQuXemPEIBzagPJNHL22apGZiy6SNmLXXQ
bDPmD98r/jSLnrUPAqKEMcAlG4BR78BsY2XCw6oDjM7u4QeGI6hO+tySDY5UnQiT9Mb2db8MJu+s
FezPpuT/DpDGD1/ECX/979q60CJBptMdBZJANzoXMHdY88NzP2y1jKq27pRMtOiP4aBt83Oyx/Ch
2tnFgYKItVH19Qk36JZi8rP+Wa/c6qkOo5TbuA0yVzgdmBY0G1zUb2LKLGr8QU7Uk92a6agxW3aH
CglVF1gAHMzHG6W9+SYbmLEbZzH8XY6B3RnFCFLgj3H7w7KUCuWHPAmrTKRpG6F8nKgwcdhxTncW
fkfMo19YQ+iJVNBPWjB6QAjWYR+H4RKkDBaJWJIc1069+kfzhvwyxUrCJCXLKyBi7GD4QTBkciv/
wUiDdzQR2I+bH4egrwHkqtipX9DXP21ZWRRVhDTw7lEcWaenAX9GgZtORWdUFNAd84immpuGlfaz
/hirTjtcs6dJNmbIMiSuxWCtcQEQiQGDBSO/mgC+mnTgfqLFNZcDjDn7TpkjGgqdpJpJG1hiVuCx
MW/Hj21PlplNyBMUZczZLDmd1oiKf6DL3OoAAaioiJuEg7qnnS0Yufe9tW5f6HNIsWQkTX31Fe+d
H/qC8LL2cIP5YY79779aFdYgYkNOH+1svdfepVo9EKlVi1KbnsErV/fKevVHF8Y8BAhBN+labSRh
yLJWJB43LeOCRILGujvsSLTJieOsC8PzM3z17T75ffYVuvtgta4s8DSyWJg9oZ49ZCzzalIkzahz
fMYghri3P8cFhvQAeRnzX3X0ir6qxSXcw8Tm2N2NKLm/s3LYRqpwQlbBTFYEQTx5RsPlVDgkOb5U
mg+tTxw3e+4JP/cbdQVbYMRMhUuznnJl2ZRjDvn0Bu3UnasaAjxzfR4yV0fXK3OJ0MXbkkqzsyn3
OUFEfDD3RU3HS5bYL3p3PidQr7GnrLkPC9h3xuRhgbYQnwBkurxg/o0EApUxrWWxgznEQN1n9sbx
z8R1oJt78lZIsE0F93g6lBTb2/hbmueLowYjgAKKIApruqnZz8YloUvZWvi3+OTdSlqZlvU5vA8b
nDOhpbkZC7+ZtmEO2ZDo/grriCcsjKoF5joUhugODLTsR+IeSaj4cgPDe3qiVYeG89fAXbmL7hCp
GQIqlVen2h1PAy6xlhSEzSRzFPy+q8kLjyyhdAk9AGSG/6fSo3VqLVWnDc3hBDaJa6nKRBgMfIVD
hl17reSx1WUfCzPsY36SK7s9YxdDiSDwqWXxtUIOvMZYL3HWEL/bjBOBXy7RxChIcLmjuuHhcbf4
n12+uRDgcBHOz2spiF91FLCYAoma/jIB3GHGTqxn/HHky5A2eh9N5M7SJfva6i6+PxOjFY0Xrkwr
btEaYPcyyxctX65zDSuMfNuLm+0t7hxJk3IIercmAIowyIu5xkSB5K5XiOVmvsMeLcRfhhevW1Ns
pSI6V2uv+t6U6Xl3KXe2Yg1ELkVXG9Q2Rae5x21vcd6/E0az1L7mxx2Qb4jQyNeB039/TH45/bkk
ZLDy/mv7ytoGHDVvDAxSZDU86ugdxIC7HKeIe04eq4wGiZ+vah5eRTijrVlZ8U7Fz1ifJFowI5sv
yVZV0hp1uN+BZABJWIvwVDDdMkhuQMe1FuLcGT0xrr7ec6habU5w5liYgjDuaBlpEYxuu4dz8vsU
eJpxpd+hLy0AMntSjop70+aCZoxgcuuF20RtSAV1isXxCsaNQ8RoAtcZ68N2SrnMOoWmQ+QSco4k
w4+PGKeP08WfhRZX1H/V0vJsvgm+3Y82RDykwtCWOgjOR8IAWZuEJSgrRE1ESSZ1WoQ0TxqVH8UA
K/tFyXvcIzZgWs4ZgQ6sM8RGAxTYwfiJXCBiwgBX2xMhDtAx4Pt/w0VKsKPzX8WVAMyDJo8501Jd
omtEt3NxMUMPCKcEQuj+YxPwhOBz0pMDFOMi9fy6yJLfgr8LJilsxBvbt0s77VPq+JosbvFLrWEq
vv6d9WgfrKddUF6PobJ2xpQ7yJejfQ1VltkyYwCHWEKGAsCDPE/MCb16m+NIFLQm9GXOglhFIFAh
2IB0036Kdxd1j12MektajZOQ3TdIkVCCjbGH975TlHPOXsguLWg7mvVCwSaX7Ea4L0j7ostoMKfB
8GlrrE2B/Z6bEc9HXP2cfImH+eUUeid3oxO+Aa4UemZ9AkwAVZaHBtZQMtoS7yaAaiGb48CJqAHr
LZZQNr4Qe3/yKbaODNwnL+v4tdrH84zGj+EbTv6o1Gg/DVS7GbLhH9hdK4AGY2PwNgg7uojj9TEO
UXvpNfZQqu5DZDU5UO8C5wtgSQBRfFJghV1QsGM5109Kiq7tecqLwqeRDKr9P1sU+OKQSC3cskBn
mXmafWx6ogETVypCTMABYWEdyeOo/fOiT7BhTSg3kbrOETrXjnML0VUbYTnY+Rml3AMzlteDpKp6
EeCIx2VmAARa7WnXLYZCemMZznHv5f2JdJayLJteQzKvKd85B4ZFCnHa6Trd0UpFp9xd/uwr3Xyn
MY5EIaEXzxzcjqjACaeWGw/5s6vsGkjQH0cKYoTFAU7nFoh3nXZW3YhCbwSPLk/eMMhpqVyNQTMn
UPyl0UeS2bGfmN2jUX9j19+6EEnxOlRzxKJDMmXZJusEHiwEW+G1A2qhZiTki7Tl+cvNdpfJiSrA
UNOr/Yzb83Wq9CG+YObiY29OnMuYBQB+1yOQQJL2zmAU1hnTeOCVWyHOvauz1XDLDjhM0eBOtBkm
Q2m9xZU4+AEy0gOZL9C69Y4JOOQjsy6sE0PyAzLNL2XShGueGujr9nnffpY2tGUaQQwnEk+4muly
fjvuCBeKlY1u0C3miqOGTxJ9MF2qx3DOFApRCEsTuXxIaST1HqC7IxsTV+1slIVCUNl/gBBZhQKx
8It4tl/vPMaqj30VrdvizQQbpm+d50RNOO3RCeYqYiKgD91Nf1gVZEwEz1SaGCEiT4Jr4r+3Mcwa
1WMsAkseuaP/suXyxlSBuHVlVm/pQ6hOhUmALRwTQXBPQzGaxWeIsRMUGbyno1q0gRplaIURCKbp
sAAzzoGnkzuoQjF14mLGNgnUgfpQH8LpUqF2oCOOQR8JL6OFIAKN7UIAH44IduckYpDLEe1Ef4jR
ygsyiE7V6jPHz/2c8YvquJIB+vMOA+MD5Jg+zM/0UIl2lCwMTliwWNIg1qQxiBHkAJAHE0OjBQkK
LoIC7zx332DQRULJTn+2I1CEPZHhs0l3kC/hPPzdbd3/jgaO6kF1hW5kXgkJ+kTX6LQ5k15EirCR
HTh4wdw1KmXnwbHX7AjAkIfF5KI/6k6bjHEb/xhqlKXbt7lmq5SBl+hjN8CP1SS3uLGxp8xjfD/P
jDYKTl1ee4NaQLfTUZ+YnwHMgt6ii1ToFTGvcmiJ8BZ+OqjIfLoYGSqS73h1uwk3IM7iE4pLitTN
nFmArfM1AVXh66PI2gmXQAJPuh6uBa/gFL0YaiyhYfX8eyIxbyTB4AkRq4CPqH1Hz/3VLkKm6VAD
2ZOm//FXDIYZIHnfWSug6FAZWZMXiIV2QlMKHN+HI8sZb3JUdJhzzWQI8bYw6UJz7fxQgahmbfZE
4N1wRXSjgX1s4N3egm74PHYnDbldTNgRVgLtLCWXgFBn/0VwueL1xg0zxrckUxc0i3CHL0DhpPQB
cqrJJ64wVLOyVKHdkToG4Sx+AE+iEZvNlb3OpLIFHHA+Vg5HYjOiqhvBqd8CulKpy8GOxtFWMGqh
A4Yvz0zfwCGIC7wTl2TznReozMmmneHrhUCNEmmeQdhAQGS3+W7rBhaTsIEoUqZEOc9qAJIGj9IC
9fJnVlPYuLDC4za+/6c4x6DeYDpGPzGqJw2eV390sKlqQ/EVmgzwPrAA+Ngt6uHjU84xILpPuXkx
Swb37M+zzYtR8hPndXWrWxVCLmJyiyUH11aPW9tr+PQU77zIYNgCicJoASzVgxy2PnQKzRg8bHx3
75p9B3hr23iSl0CKwCGcvkzZ0VsjrU7XIMozjXELvCgJ+LvMl2ORU/EOBquf0U7/yq2G4z6b9+vB
CgeL59XySXjUcLyxSLgnnczHjx6i8KOVgAbQ5mcFWbFG9vJbbN6/x5Rz9314HfDwnd8gFLRt9Ow3
yn3VeR1EZM3Yk8SfzZcHNiFYjEsOLgVkRfdJK4X/NrOl90rDRQFj2HZ4vpMlRvleDnUeJS+R+2iT
ia3MmbY3GiB7hf0I+eMUZbPHrKsanaNqfeY3XqjF7u3R/eiTO0A24m5LiJE4icwgrQL2v6OGLmaT
QVMJaOryPWxS+KKEO65NnScvXryT/rYe43rSDhGJjyvC1fFGj/O1ka0UqJh8jhc+dAusdoedeTdA
p9/1BuJbYLaZgDr8wHL4Sl59qwNlAoO3pEcpMcMiGHpOjKMtI3WozIrv31bA9za7D6E4IoP3oXBJ
2nnPcWqBNHPo0dxObpADlOM1acZdAtHHVXI8+e8QaD6B/kmVjolxG8ezl83o93WFONVY2WqAkXAN
dbv2Xx1zwPOlQvXIVPAHnDmsEogF2VSZ3UOkCyUHawhFv0byj0vzpPHQ0tif4ymSoECZATDx5mqT
aSUc47EyftgfUtzbnAS5wIyVFV5pZVpsz/ElRIuBCGr0A2XgM8Rl3GUkd+ELGy3iI59Bi4sFZ1eh
oilDSTC7+q30yxTMuniY1EN8wL8IJBkUjub462FCwWPmYGNx5rhwnC1unn70L1wTyl5llX3rvdL3
bwAEivNoje/I/hZ/IILV8KJPOIhb1Zx5sf3aiuAPKAdL8ZD6miS28/ib9rcvF2rR2+3iIM2h8nb7
22+6ZiiheIqz5ghQA8mkgs2ernmkOK9g50ztk5kgUaBI2NV7LU9NK7fZYzVM7N2pZJ2TBwymKDwU
IBJLahrGe+PHUFyOz3skBhYTu8w83DjfmXTCuuLFA0CtqIemz3TA0N3TRveRNgYnhnB+AcjnLX6I
SeGK5WKmtMU00iw9crVmL2f9h4G0h932/XB16ZSxWc1w7+J5lOKf20OO/rYADguLKVCPHbcpFl+K
0xwSocEDGiyhu/B0atgUXUcdqc5184Gth6Yo6uLDI2IkfbVO6Nb/WPIE3d3Gb+ZRDG1CxPHzAYdv
MfyDoXqffcE0ZAql+VlcRBCmA3m1vZUgntf4Hfex2fZ6UnqO2XkK1iYMzIGiBUPgr7D0tXsHmdiA
feLnweLQASouAXVr+jlUk64DFiGMxspX91zgnCXg2xBOVnM8sIS4lPb4uFCpoe9Xxvso8SCP+UfH
sJJbm80JGv1wqjlMZbgp14mQe0rQGYkh68QZfAgOCJ4iZwbBWRB2IItvapQH6r+k6vZfe9KzMRWd
i8oawzamnwtU1uzcjLsI4xZb2QPYjbQpnZgKOKwTtgd0A9aNmm12T3S/5mCzi8WPLOQ8VjAJRhGw
0RmRYt7+WtCLS/2Asx5WUjHX/hWIquvAUupNYIqPSR35N7Ap3Oe0tV1v8Rin0V9LFWQrqwEFN1tr
HbwnzxnIXdr5MKSnqIOjg4oIoWzctVDyYa2tllhI9LAyv6PDYYTNCJqaKz27qKVqq9ju3jal9pLV
jqJmSIeNsWYfqOa2VPGYiq/QLdAo057+621fT9phBvJW36vmhXcgKYACq2JotK+tGCWuCmSOngTP
dghNSkjCmNuZPy1YqM5vUfjfAbAM2YsAn8xKGCSuEdp1g5evwADacJF4z+nJ3nD8Gh9jRlLNXKPb
ASiyX4d/rjClR2P+tK9Mv84e9GqxeY9zVGK3IWIqrDOxCmRyerdZwrQBxRxHNUdsnmCZSuXbYVp/
w0dedeQZutqIMcOosJBwQAFj0THJm2TTfCxmmPNGOiy+fO4KcUJ0bbyEgPng68CZqa8o8a8oE78W
Qk7YoHTtiR5W9iVafZ0NwmLACDR/4s++pUm124s+KAGmTEoin7HvtE7GKwQorz5s0cI94WjHgO7Q
oFfKUnrzjNkSceLdlPoO1FdbFSHXEZQeIiw52blLQIZNdXLDg1MTqPlioJ/PZwCiDk9yJWEvdtsV
MkUuP+w951QBT/gudbEvTuVVPtEF3JwXPIQeY+PKvPwRbB7SuH+YxFPG8Il/wQ8VspbcPahrV4yd
uL+Y+Pj4ONI7O92Vhp8O/KIvSrsNjMiccSG/gx/E70ZQW86L8UDow7xPVI2S84FxNB4t5ewXnuiv
EIehpEA5w2EhAZsB6gJa0w/RtRpiPLSCCOI4/AkAZ6bFVcbBJAK6C5oQyF22FgoNU5QHqoPxA//A
vExZl7Td4PR35P4/Ju4yradbCLoBzSfyBNeHvs3Q/4ezYw56zDg4vc5BXXn+uIgMaeFMEkFyVx0e
MJXnPEEP8ppfwzplPoshP9SHn1VvGVA9PIxt0P15zJGTh/Oaq5xZGSRFnRALjAE5Auvta94+KENd
DJGoyddrcw4XagTthFkTEhEm+mhIDmvwQvHmsF7Mu7rWgNy9wxeGCAwJJpbzHtffocb/bOB08VQY
WNXa0qM1/gkQGjlJlIhIJJY7PGwTv0TW32DNvIxaiSRSl0uH6Sl8dkuW7keoESHPk0Uq7eeMT5L5
HzK80f+e/ZOD58X5g3VjjBu9w1vqB3QxHmaMPB1tBsCLsxBPidJeBI7QNtBQaTHtCDijuKnn7qHE
FJADSKPhIw0+AqfhhbF/gMzvLjCLs5GYyj4NUm/FyN7jAsP6CFMtsWt6ogMreX66meg26wlmds9+
QyqTs1HQISVu0d0c1sk9VJO+TRzhjZyLegv2ZBbh5e8MKbHP8Z5xagrd4DphuNZZkSya02GJryTr
btZwQIOeRC8/2wmz4pKgIbcpg3l4OyKgbJKKtv3oTeH9xzg9IKphC68RXJaGgjkxKpv1tLC/mOmw
nHqw7OB8QubEOKZv8gErgCqYdGr8DjAyLw+99Ba+UhkntazBVkNHtOS0EvxzkLC5QHshqYFfYmWI
zRI1DWxln6flPdHxVG4Zi/pVj3OFIF7k4BpnBsdJx2ZiFGJtdZmfbIwwyuUN4BbvaKYYQqnE7iYE
AZBAw11plSV1Gh5DK8mzadNkuKBVPsopbNPorSCw7HBewCqm2HbleON+IvD7QNOyfTGJBJm5RESg
cwl/bHlBMob7OsoE9RKRC6BjcM1kTiE1EW00L5sL6+96QHV833Kacje2jA5Xe9h4gGnlCguQMdkA
zgov/bCT7FYl0Va5audje4d9fYO5ajYhzoSlBRPQR7zISDk+hZ/VY1vxaVz4srdh5RNlTybSwOu4
mNm4ssPPbgbLHXgxB6FFFVwbExUSEyasbGryanN6/my0hlmquHSbHpzeEvyhQKULnMdCXnvK5jzk
TrJh9UJHF74t6jqad25MVjarlt2pGQy2NOw042oO2sDMlbOSR2V9Jg8eOOhgoAAuANMHpY8Ad6Tz
Pgnb8rpbqKUmcvidHnbM6Lwj4NnE0BJA+EXBAni+juZ4meBWwRM3eGYeQchGk3IlALZDp5/DHDrk
VkpIG/mq4TmMI/QI3udtN2k+tQGlMpDqLkfZawtZlXNNGV7m/YRWkkDR507Ux0JLRA0AUcmET3YN
2sydgVgVV9ucadWsBmd08bnguz+AOOSKUVNOFJPmcw+VyW77bfcF3e42+i7fHKl94tw1i9saMyQ+
LjC8cNcKFqsPsfsfpVeU3M8xQra0HAp4yeB6RK3ahvDCDfNFIVegm3Cp8ACW+dj4gX5w0BpgEggb
fSSeWbxHzIAGlM7IpF1wRbiPoL9ufZx0GeV1H8wtLjLG4NLB94PrTuPryaWOGJKYBCnNYQJcjN3A
+mzlzpIND/CbMXoqPCwQ3t6BJecUcxiPZ4qRFbYg7DrqNiHLrnT/Z6d871AI6qSYgDqxK/Pwvc3m
0FrNiAyYj7kXVgLT+P1zinknWpE3/ESG7cwB1k7b5YEb8Q3jATPp2SvGnYeux1HLXVkYe6iv43tI
tcl5idJCG8FglOcff8JO3Btewk+MeuM0h+jM4Ig+4Itav42vbR7JBBgXX0LIargecKPazmfYY9h1
HSIzQ8MNi4VJkgZe+J2XyJ70MWKx/uTj0DcisauxFemlXcZ7+DbFzBSYLpQ+aSBAyHfMXfTkl16t
F19OJhLn6Ge15rpz4+Vw5Y0b6A3NF82w+7wMhTOhYevRM4ix/zDDKWYvXmg80MhGOW9y2gu7t+y1
LRx4LaLREwgiUIvCYlTM1v5l+XO6boa8XNyxwXYsEM3npEwa5hcvphd9NOCQY57g6hgdRq1NhzFI
/TUGUmg2SZfgBMhYyROWzdrNX+bymwDT2O0Rom7eavweXnfNBjVaNdOWGdMEryZsoEsBZD4n192X
gAZ0djDaWF0PwHRRiCH4nmpB8ydoPWZ9aOoDBVYTNnLUcyFYJi/L3OZR2xislOhiPf01mr8mWh9F
pDH7GQfUp8ufr4HXkEVoDEJcVX5gazvF+2YE4pGgEw9Snq6ZQZRa9UZNovIer2zfnEZ5YO6PFztn
PrOOBtjvtUw8wd3ysIUpleAUBvwKj3TU95/RddUsAPf43beojwcJGTKEJi4ws9+r5pLWCoQKFMxt
JZRyDiW4QO4gFtZ1zycLKQx+TBOFraBOwMrj5vg4m83xlvDOK+v6ppM94dmDHb5IiECYaKPbnGAl
FocUHVdMKJJf19L3z6AHoxAW2sC9JdjIUAGPlYa4BTEpvdkBxKfrHyUJNCOgvXNwgmPAbeWiVsE4
JZHssn78SzELtHO6OHTQBmWyZn0n/VAYWG++csfLA21ZR1dmtepfZ5YxZ9oXd8p9ri9oFHUqFPYL
lLyOcSfktIIzpK+gJMxltCZr/+58P5SQ4lDW57m1/MtwMMcHtAD5gJjDIQ4w7kF3ueMSSbi7jVsc
Sy84zRVIuuIyqe2PaCw3fYemS7AXrDow4VfBNWpbZzMaxfTGOu6TI/CLe9MX/LbnlB4Vl2C4P+mZ
eqMm3fditSLNQhYN5zofryN99hSLSLEQaJlnr0OMUNe/x8IlShfKFJMntq+LmMh6g+njZ8LcM5tq
wzPOaRHeA/yVmG+4xbHnkrVHfvU7rA6ttMUUob0buOxBfg2hPHPAhRMturh+n0ebRgGhIIWDJ3P7
I6YVquRT5lIXS5K+Xhdm6JVzx2OmJDAGY9hy3oUh2DP2/DFo2iBSpdqq3EKb5GTqWLi/3XwZ8OKu
CotuIOUB6z8iMAonvD5CVBgRsBXp8upN111ArXC+BO7RLUHYOGJKCvhz5WQQe+7vRMgVct3wkxf9
iUY0AX/iQZllVssQsA3qqADhGCZz7PbiDigHHDF8NR8wDCsiO7S2dYH+1YlxLt13hly5sKyQI/28
wQqvMhDuBvLQ8FTDRkGywS4ltNB8Lspj/sQ7mhxIUHUAWG2vQw/geMujH+M3PqNZHlWfnTdc+01C
jAHpe+cJpu5O7b4xGD8HKlEf+In6BJ58SdOrYph+Po55Q7wL6+SGyBUeBnsNOQEjd3Zgx6xzr6tZ
DeMSBMz6NIsw8b/OfjA5Vp8pNvzv0q3/wNPV+dPPoA+TCfGeqXCEZ7/h7Uq2kXHF4uOH8FJmobJi
sIzjbbFT7f9IOrMlRbEtDD+RESIgeKuIzIgoojeEmgo4gggOT9/fro7Tp4eqykyVPaz1r38YFBMF
ppBmDM8WJx1MogHHKq8ld7MkhJDIUJnmhj7Hfh7y/S9mAyEU8oRfLmWGJWK6+o7iF5B9oM2zsXgb
hdmyaQLYbLX1C7FLTBuH2uMGDo4KnSNgi5++mFciPz7hjOmMkO8wJg0GtMVeYZfInoA9zLejRHp0
VqaZDxUVKkEHFbKe/rlaD8iwQliDvfpkEMBYZDrxmYIu9TwARzM/0FYO118ak9l9pQdsCbBQQlVX
2jwRAsE26fD+BYpkWbASr1RYJNKKTQCjhD3R4395cNl9zL9q1sSX+EwNKco2hsSM7fkJppikM2ye
DyBnnElBY44OUtyLFEAR9/7POphDjfpkmx9O3SpPu1WxHRlv5w9CEQsalRipZ1ArUaVClN2K8uUB
D4lMdzZtCxJak93B6SD6WIyzk9vyH60J6hc1G1OgoIYfxdHJZwmvmUFJx3gFY2OzsDJ5ogl5qOoo
B+huokHGbs/p+cSgyttuepu3EKNxCuUWgUN7UCg3eoyZbPAu5GzF4hwUiyp4zNUVD3VG4JYJdA9d
waQRB16RAHrQmapUU8LX92ZsBFzyoSUE8OfjmD3Nd0R0cHyndoRxni3EVPsX635zYlm/jNOQDx6u
4JVK68u5UczvggZiRlLYQ5Wn7DNmUqTLRUJFimK0+4y9u9sgs2uwE/pyGUJAmFGL0yJN5FXfyOfy
7HF4wxfiRcUCFmedcZyBuq5Fe0Qaxfo1XoP5xJxFTCmwRBDeJOpGNOoAh7RgOhtYHj9wUvxuNVPj
Qj7bw9lzyZzCzEN9QhZHqs84qr7T77YNnrBiHOFic7ZvAfznyiZ9xUHaD5vFZpPASjJlmHz4lED1
ayB7dgc9IhFPwfDmc8zTvls4sbQ6Ub+qY+hF1FC80/SFEZynJKPxhaZC/NQB/M3rRCE5jdCQCK9g
A9UgzSil3hurpsv4hEWDR9xioPPsYwiVkwIrfF4CuxdoVmGMAEM8izKfyJT4l6KR9rrDE2qJ99vA
F4a6Rr/OHL7+g9Y2XcvM6j7+b3d3oOqMtbDybskA0vdvjOadQgJnHbqAppjcUy4rLGN+UzpBMS69
B4K7AuxuCQEXDoaNx8jWnp+NEBusf8A/JPnMB5KA7UZJt29YGDf3tVEh+DaJlH7mPYv8Gg9OAnrb
p5tTeLZTIXTY6oAeczGzfzA8fps/shVzs3ahZI0ZyxFXM0WYgSjhQkBwGQK7wATQ3mPKasF7+a5V
+ACKD93aIoRxg/1oAUlZ83Japxf+FWLJiVK0dF/ey4OzK3yNcbgd33bYtOr+O4pAIUBCAbKnXGJ8
nNpBM5vZWYCsQhYvGX2nsB/Wbz5kQGs/KcVugdxO9qC8/w5KDlsHwkX6Vim1FHJv+AlwMwjG5nHj
9hsQeE2kx261Bg63Z4z3UFVXpJe35HihkgRNE774vfGVKItmxtfYlOXREHj1DIkETQUWC9DRWYdv
R8dDAicw3ceNos/PaPCvaMeDjPS/W5Ix4bwecOSdy8TNvdYiSu1mt97D8LisH0jPJpIYbxrNjkr/
zJvqWfgbT7cVxPu+X0cqmSwitf0IA/GBHnWIhErFKLcX0iqYIMPUBXgYGIfCrDigeNRblF5zyRox
qn1zVhEraaS8E1MSMmbqPQLq0RS1/peKfv9I9j1YbCPw/2uMm2oFQZP7YpW7z/DngnrxAYd9ym/O
aTIP8MRiWIuOmkAwBMf1TLXkNVgW3ATrhU8l4S8O+lJbfzsiB0SnnCGu1sX7ENsLXpII1kFHOABu
wCmVX1ZWDf56Cn48L7paYQInJrrGC60YV3m7urgVc+Mfx1yTTSTINtOBD6N9US3RC1AwSEYVShgK
MCz4hANYvPTadWlqilGiRcWikOrD5jJlnE3o65LMXo+fDBxqKZzJwIwIG3HBEHETskV/ZS/0Y7vi
j0HyQECK8YlqkFFFwNyU6DqatmuIaQVjTaEqA75nSOJKOPBJe/5oEV9EkNFz3uIQ2/F2L4FmZhjs
oWtgGj6rttBlJuko/SYtmSxwWxgZG8NjiT6EG4UNBKVxwuxf9Aa/fQFRRQaCghVOYmnMv14fdq3w
KPvTJxJG7IvrnSipqAagiCjCWlYg/7k+TjDHXZGuJhTu9gHsekKOr+TSR04I0d0hjp3pQCpo6aid
nDs+JYLwLz4OcgLYnfxzps/R0fOes0RoYn/j/ShmhrlQEmVFmh+n9y3gt418+vFYBRZXeYjJhPcb
GNrTUAXrC/Knl6+lOaok4mu/pHafUJNvWoLXkevQVHaGhFnpD34opSfEBshY8IsgF3F4bd8z4pfu
bMwhS4ORBMC8L6OrMLH8nCN7d9WH+PxlenQuTwRWkC38wZYC2WUnsC1IPnSu5Fno0Bo0ausRapxE
JYhwrAQwNBoaWnxtAJeML8MKBAzmP5fmF4SLp1FQdGMX6WKNepuJwvLNWVTu+zM2OJyfIfUre4Qa
l4OaKi7B5M//zq5ee6LCKpbZtsB9P5+2YC4xJeXHwLvGukI/WNK+YgKNTzMQMG75QLJCrHunhm12
5J32KTqpmYHdCgyWuFhMbChCwDOJY59duK7Sx3fc3qZa3MMgj2dvDYNmfV/dSDhlOUJvukwydSb4
KSDR+3Nlvte9PwCjmATzycMk3PYIEanP57al1fpC/+hHjGzoQ/Soo129zlpwN9G+TVOZ0vGYs5Tp
LLkFKuQMPCT04LQVnOP9STp0hEksUQLHojeR10Jz0+4eO+yQKd0sKr03aFy3ufrv9XlWE/8HvxuG
Kd8PVLtnU1ixU6HhNeuRLUQcaBncgo5IVK0qG2ckKoSQdoQenK2gWo9FZRdLkZZQqUxxRzQjUAt0
8xXBZAGQIWyXR5Ux+h4QK4NgoOSHgmcQhoe7DySVO6tUde+xcKhxBjhxX3a6z8bhgkY1RX9FAuJ9
/HjbSJ2tNvmwO+7cBpyOzN/wG+VbFJhXqxiOM5ZdNsEXQggM++Q6L+aoY4BkvpNrmsGgJW10FKuh
JAwYuVChGGULPviravCQmKOJv3MYDaa0onyw6DsYRCvAgxQdi78R1bGQ+nz8S3xH6aIaLANRjNzR
rGmcO+RZ4obN+1lf8rgZCi9wo8W0BwUcdkK6o89QIoFr0XZKGIS7VGB86hwG2NvOOp/inf/g6h4x
+wOa47F+xm2Gc9OYLdiDqyhIk+c/FQzk1CYoRWYZARgTiEzQkYp/pKSXOPhkPqgXM/ehz/EeYZ/E
xIU5Fy0TWIJLntlj285eOEX9O7x8/fRY3BiyJ/VQ3PsjfDcxDjLvbF+8mUT67/DLpzD+FpBMm919
jqwPiZmgfprPZlrqE0ilxXJ0EJotPu1iIksiVxdZh0oOdDWRnlMKJ0F4bzg/9wUFBdPrKT4ByNbr
eEgxj8E9rIoVRmwiLQVaOkNywkvYGOp8sABomMtvhjpnSxLZEIisuPvr5A1V+72mqaHOeOM3ZSRo
doRECPEBEITF+vtn9KI7hF8CXbBGof+iwiJz9pp+wuFW85TF2a+Og3VDdACR22I5sKViHsZ5KqJ/
27XEh//X7u8r0AmiJi5MZUDL3XwJwxmBsdCoIxSnQ2LYBE0FMSLzpmzxtiqB3zOBr4XYKQv6e/gn
HXKuz1gBcJ0+HUlMfT2VfCkhB+YsgDt3gSR4B+ZtrRswL3lJq+G6Z4P3xaOlaguG6E7MJD4BVnEc
luz2sXq8INwIBflTyLHAnNhiiv9DEPixxV0sxs+QG3x0cigwqfY/QKQ+iWzTh4nWEOkMMjx2EOH1
eIM/WFF8YotX/PZvyAH6dPbQZ6cZCJ4Ho2Crmu32MWO//tYfK/fJDUPquuw4oPY58zTg9eCR1GB1
RAVGPZP7xheDfSK52dIIF4olHe8Nwccpc/AO5/tw7n3GiKy5VDE6awlb55aN3vTkfSclEDIcjZ9x
TVVUHrl19vzuOdbhDnzoTF/uhRx11NnwridUSzcYNwyb4wEMHE+hidC8DjjjGUro5Dn2580Mon09
fXXmJYJ4j0XqgJq0w3sYfgz1aUmTHEtuNmcgSdIMoymXWhe7GmbgbCNUoNsc/R/WkEjh5Kk+nCir
zBH2mRxI0v6OmEGgu6JeEuY56LEdzeyAg23Gw/p72lyMPm8gM+9hE5E2xSkWXyjy8XOE6UH11hmj
tYTSGAk2P3GSIfn62vz2CMZldNv+6qmkOUrhvHB1iM3fXsd1+BKRNsEFtOcl8tLewZn9ApqDb7UI
HQDKkA9vwAZqWtYcGWzeWbdLPOY/Zpn8DnRhV0LjwFso8numFL84Y/qAQxTbXJAclCTaaszirS/a
TArTgwZC9AwvLWEHRtnffem9Uo3Buwe6y43IZQgm0gEeQKnH3Y1xm1eus9XtJNqc57wLVZckPFjP
Uf+Yu5IJ3gKLvdTEK/OwUzpdrWuABu7KxKGaFLs7RPw7wz8mggCdYiJaMkPnPICOBxcNktfFHsbP
YvINi3XHzY6+EAEGlSE7bay2BrtFsHypspAL0iJ14jasqF6cbH8J6Y5wGFSQCRciZKiMbzAGsoIq
haFj7kkznXkSBDmMSUAKdpD/8Li92deAQFS3H498BkMT6FBwDKhr1s36u+9DypKnDcJBvvTl36ka
V0IK1VDpnhQkE2SjAcI4o6S2R+SwFsmXRvYzA79p+lAAxCz0sq/3XwSG/geEBNIewoX78XVE2IUX
zwOst9cYX4oaq2BIJxhGP8y/VOdFYi7ZI5Z6ei8/gnvhMK9icC3B5+ZWd6QUEBGN02vbHZNbwF4k
e54S4iquOqLlujFy5oSN9O8KfzsZdQnHoalFBPcuNTSFm3PUIoH3Rdhvz5LZOeET3yu8UOHEIUvx
lSUrl369DN97aLV75t00DA30vFYb9/H0xZ+PZo5kV+c5l4XAGOIdF955VT3IQ3878oFTHKDul77F
xSMZCDqdDw6zw9kwojO+Jd9/8KAy2ee7is8Y6stCn+XcwBSLhMsFhSe8LPVIPfxSUT5+3CH029Vn
vc38F+ue0hqvIq4KvHznek3li7rD+4UEyMtpHeBZDsvO7OzKfr9J3qWOGIMB9MnwHZ7Qzwrj3cHs
msrhjdwVfjrxryrzphFsHfA1pyDJx0QejJ8edoOA1XX8tRoKcGBwkqPJpg8b4CWH4wb1k8E+7Wx6
og/K7rMN6SpU3rzn1wYM0ruSMQVYgav828vBxqGT4XXDZQHzCIgeIeqM0NkFwE9OMpYLHGUgXWUR
wQvr73moOpWHQLJFKlgfsQ6S0JNCT8/llOFqQ+ZRjPp535Kqh7JLBRyv+tP14eciNSggoUMLtM8L
gRaehDvTy4G1hslJOZ7JU/k4OmLPBzSFUB/JuLx8O3lNE/6ApgDc0dvcVx8Wa8QCQnIF/nNfMSg2
aTtdmM8gyv0D+Z4L4ognG7Ja1swhga4oVnDWlqMXMMvIeS0uNl/N6+BLadgJiDKbKa7G26epeaot
bXrLBgrSv6FHxNnArJgDyH9GjLmH7mtBQP0AL0bv6bThc7zG/QcOXfP3jeeC/UZB8pwMhKT6zUjp
i+ixtchAi2BU4MgEx4nqCePCSd/Dm5oBpBJV3iASoyDuVTxbQIUF8nY9MqYC/nk6Co59n+PQgiWK
WwefKqUNotmkvgpscHKpUEFJRxwDbTwSQebOLknqNvJFH6hsTeaXM8QN5ilEFqYKMgV3KHNvIQzK
CYc1WDw0R2QrvaVs96MRH8B1dmPQCpIupq2k5zGF5gOEsGGAzXbHPtgz6ksIJ8YDQuo9um9fyA4B
DpFNugjLk49whXcjjeknqHUsqwYkGI/hHuZGTShB8JlkxGELwS8KZm5EY1vMBNPYFwbbwrYfQQvM
gSeA8V0Y7uNJI8+ElFF8GmshRGbESwcPlcaCKCw4kwBt30kvfYsMY7F4yvChQ3WBOxOI1AjFvbOq
xKT3ZzCptbBqtGqskvxLIIeMh/Y987w8231a9dLs1gAjPsEmOFldt9hzUeYgbTJvVr7txgdBov/Y
PayOHsHdBr10lUWxIhgWnAYiEOEBcO+wyBJlZWkoa8XdzQ6cF2bmegpRCS1G+ug39kLrijvt7KRP
NgJ3PU+/LLoHTrNwSmHXYLnMKIoX5tENXna4ceLmR0T3XUhBVOxhVm30DQipC4goFuw2Htz6r5hW
2ztuDSouGM0O4MoscbegCeuBoAzQmY+vxH0QmASOXVjvvzPW+IRa8vdPcHZ6G7gJM7i+LhgbZyQN
xFoizBrBIJlr0lxeXieT0vsgF5PGTSpFUNqUFA5AgHBcsBahR9u9v+/iedCG1oN5MONXenLvsmQG
EmFAwyqEhxVCqGQTEKtiY3VqfNe4PMzP/u+v51HaN3sc0dz+Et4KRLH12RVbHH0LBAIW5exHJXve
ngEbWgsUwss5Czwp/v2py75wah3zl44oZqlt8GoDl/vyGhL0RDkNf8QvoDBBy+RDwh5pbMDOuC0+
TFixzZm/ENjtsFDFSFYHruTkTeS4vx0sKlyjKA3xefrikN4xjLsE6FvNB3C9YCH1TS7uqLR/kwLV
T2t0KKfM0saVDnN9mEAivxtwtWcxsJvVjBKRVX0pkDVL29fMZe4H2XYZY1eMZbwyGUkMmJgYI//l
dPpsQOvpGin00AWRlQG/jUqT++BUuqr7XT3jzmb05+S7VzpcMexFDJ9ylWM/QKNO0zwTqz/faQeG
8nxdhu0lI1Z4z1DVYb16IqRCDHGEnLYzVbjtPGKGBWC8ylQ7PMntu6LgK1EWvuHZp7y+6mmngNhc
2blmMIenX2swdiAgZVnXk5xSgLyUn/049RD1L4cO6BdBchKRK1T4DpNAcL7e4efV/I7ORTmKhwFT
Ldiqgl2PzdZ+21K69lCRnJFrs22OqvVbvrxRSMFwwK0XSOhpM0dgRsqYpzu267++AOrIJTUf40Sg
bhqMBBp7PblSZqMb2jPtzybaxi3d9oejZBVWiKp8QPVA2PU85wPCcy6T/lFjPFkhKstsGI1/B5wT
4iqG6Le9euI8ANkd9/ZfVC143P+9QPiz1ciCBvtH/wcKVbtPg1LBuNr57hKc/zLmh0h+UuH/RG+B
xSNOcPPrfn6guNTxd5MIvoUDAYyCvwp+ijIWHIyU/obBIGBMgcNqYWgsKYQovELGJSZV+8PvBUNb
4LRYMMxLYLEeWTaddQ17+2rzZfuf7dGhT1PWszgXA+gO+A6PTH32oIEBYLyiPf8j6gtzaQwoFTo4
plU6qAiP17w4NMFcYxyZQrwDytKA9uK8gsEvrAJL5J2VFDRbqolp6Tw5I9Gm4b2LOyVwMpK9cksg
gK2FzHwZCuFjaelzCDBhSVBCucKUkwffPymTi/OjqIblO5OW7/e05WpoiFUCXR7sbgs+XfgL59lN
mvQEiOx14SuWyXSFk4S5J7CNAdXKZFy/YFlTcztFuL8yiCBZavtAIthZ2zwY8Pp/1uUI4IjgKuEh
V7V10wT3Jhui/obM0s3vaIFvFGwNrqRDXlrGvIMykfCNWQfUmDkjQspelhqccWwVS/mRAI9MbpHM
dL1N6qkwnAJ7FN3plXoPjAqr4wshzCgY49p/OITSCmyR44ZGiFCdlyfwF517tpx2cTFh4KS5IkWs
R4gcUb3GKGxPAmZsCC+CyzxWppUNKIrB8/IicEgYPtBQO6gGF4t1BqaA+nVSYpMAdwA1HMU4/qqP
oLOZiytf6sR/YzkcVcljxQSFbYQPjEFHOdPiyw2PHtxmTrqfJ/mOKTcj6tzCc/tLVVkgIP+kGeY8
bZAlUFqYYdc7XjOHBOQTWP8kUMh8TqwE7IBzt+OnqOn2scugEDsaD6RZaRxdwo115BbpuWeMgEg1
9ChmDUzPIyinyoiR/bjT6dQzoMl51ps2Yvo+baFuP1wq+S9u1mBgzBFvs/wxf7HREATDJceE6mp8
rjjsxr3aoHvkmMrAmYiyhAFG0QcbCNCL/GZ4uBZXBHKwxQAPXPxQirW+rNakkjVYIplvKkf0AOOP
w6yQeS7mZ0JrDZ/WLVAbPKfXXXvox7/FfY3tWFNBlW5pjaGsI0WwsUW/rHrY5zL4ZeIrShfBypYw
08UBgLwTlDJ0WPT8VjnnriC7GR4i42AhkZcDEpZ/xHRO1G3NCBAQFCj3IJO4DGkVYbHmPBNoojOc
ewl1y1TyklCL01lCL0/Hd3f4h+a6MEiNgqiZz4gshJvDnoSMYskuSAuBcNSg2tfoIzOZokxV1zD3
OJEINWxAIyE1obhujYL44OdM3QPeNGNGExfs75rxkA00I2raKo8k1KctzpUjvM5lt786w9LBFY1D
/rYr5iOkUSpuiQ2BFOJQ05afzSdUGdtABZn+iO+gLZzSsQhjECyRZsgp4DpRGIIdTGhLDiQu27f9
NRVYlGwm1JsMbO9ebwwokVuA2Iz+hJZvWga34LWk+edqmzEgg8qXs7CaVekyvECxfnMHAYg63hvw
OTIxWhekF+QpygKcbw/NXJtK1HT5+IOWnPO2doimQZPMKf7hejnP+OVpLwVoApMC9iPJb9uP8BAQ
NdJedKG3KbgTJADAAZqhLxqfK1WYkgiNUY80Hw1tw9MBjCV9HBsNBvQwwbj5cYlm07wn+X7wFRm+
oAkl4ZKx9Jj02QR+bn7oqswMrhDYgYniuKZLL3GU20E7+KcUoyIERX47LHftA+UQvHvf+1MCBOXP
HoP47iDIhbo/XFHzPJjUWtC9L6AfFFt0/1Q1JNUawFLwl2grvFfymAs93dd6kufLCBztTYVRILJ5
aKufBUtGgThpUojTHznFUUCbtqgdoKshNKd7BGTh9n1OqxTUvKvty3dcYOQ3y29Tmh1Vm+kgbNmU
jVvzMdZmczVUHJxKu2aoJnnvqP7ad2oULXlR2hXzClatNs7RHnQJ3WmxQqNHF1qtcHNCiVDNgFzg
7SK5EHAHULL9V0FihUeLx0Rj478FrVUYBUFjudD9MXc3Vc5KOZVTHXAR0zT6U/Hse3PhwisYwdXk
RQn1z7MSQFR8GI+lCHeBAOgMHJeADgJTMlg630m5gHX1hDNPtLRR4N4xFSFRBcIM4CL475jmZZPB
Fku2aSIccTBZI2MHPQ69P/kEHNY/iF6alRMSOm8iyS0dHXPhicyIiovxFZ8PCpMyLoljN95fSalk
hBqzXwf4Vl5kAvxqeOVQMBYKtZdu3OeD5EHC3dfpGJK34zva7p1GUYlkpRXDQsbbklEmlPbMpSPI
DGpMud7ypkfjLxUxxRwyW3X8Sr+0EhZosz36G1HZA8h9F/mehYp+VjV+oUplZfUAdKcyRAoGQ7QY
tIN/LNSzZA6/xu1h5OQTEjT58UaQEl4GbCYCoBh7/RC7yWP+gqgz4PE2k44Mdd3MwdXwJ5NMAO+a
C2OpxSS+mdQLPs4tdMgjwi008fccMvOqiX9HBZwshwPaX5dxu9eWoHuXPTZg4IZgzahPeLkC+yfO
Bfou+DYvib3BDmGUASFqZPBnspHQDCPXhTc4eBj8eeAmpv7SFLAPDaHw9YFDyQIcBJxVvSWe7nTH
f8WM8YKbp038jIrPBAr2Fesv/sJDnT1Mpi81AXIYZSzGef3xk6gUqEKVABMZEMnUmUAvTAT4RQbc
zAcYrvydGUlSlDNzPSC4vxEdx0ZcZCguPsnvdE6Gy8GGcmZEu6HNWq9zgYhJePwlOOkY2InMOwNv
i/uCNoSqoybbS07oTTzZffgPqJZ4wAbwEsyvPb7MafExJBmiExpG3PfQIBZMTZS1vscmIMQVH5Xl
IyaOLKzRrDRh/pe5isfmOu/eduaijqTsUme62afH/Zygr8DJvvv9gDOVI4/nhBExV9+Kt3bblJs+
K/LvgVL/hHU8kby4JqPW+LqlTX4k+vsyhA0aFm7Pf3vDNIuv7mBTp78ImUQ0CPsbcFltQSpqKAPO
U+sRfUl81KzjatS9cqpHFzLKpAh9lU16KbaKEG0JSuucQdxb0cMZ1+SaDKxe1NuOthc6xrjwmb4T
OAcmBFoy8GVMwOCZQp/LVr+wh3KwAj/Cx5xt3loP9ywIb8oCUdyCUc/rKB0xo/xjtqv8C4chG7RA
tbIZ2HWqbBjk22pwWZGdu8y8fEmGfPgKMBACw3q48GkX50g/FKRpl0dSiWNMw+wbEc7nU38Dwr1t
xNPfXJx8q6IgLRZaNR1uPkjJ71buvFxa0/UVyYo6HfnIUBEIAk/Z2ZwrtKYggfW/67uSPQyQVBGs
wVx5uL8QUacEUMQcNWWIrnmwfTk0wENxL14NPB5/sZTmOEJ7bM8XJD26+j82AqIv3eX9Hm7Je49b
5+K1yhejVHH0fR3eI2Zn7JH+ogft7xlBlXGex25RL98p/ByiejEfXrYIYfseOTrEX7zXTSifEFxt
u5nMjKfnYJC0fjry6XvIj9oWzyVX3kjhYI3t+RKiVD4Xi2/g6v4lLLCWLXYtuTjFAnwN3y5ENtcA
6NqhJiHWWgTtUkPd5q/gHkGPinswwYYH/TCMyVkMIfYlmoOBxezq1HDqRisSfU151eHHco7UDYTi
9OeVtJx1cItbbGsbFsojHmF1rJul36xe4CZV1MwH3nutB12qsXC7RAnvrogb0ZYjHC95cytw9WW5
ejF0WBC8+aIE5JtkAesoYnrpPsLfCrEN2ujFxz0LExIUo435OI4WFGt46nGprDO2X9/r/LP95SP5
bADE0XhVzJiECqjCuQPfnQAocSqHVCiM8u+zcokcmDF6O0dYpNlwf/0X1KUtTA/TgVMzb03MUjD0
wECiZ7PtptdgNP3s7yfh8mETDciyYdjsqzFeqBjfXB3ySndn3AtwDBOExPPfbZE5cHHw0Kv2kIP9
EekN3Zp+J6gF4LHN12SxMgGJCP1zBzMGSH0ws2KBKt3udgNjMzrh0XlA7EqnQjq0zafiNMx6UXT3
0a1rFgvHbEOEM1kgpQoCUcx+1udIsnvuEMeRt/FLXr4GCecdNDsd4ji4OHTn4OkjmoTrjq6eWuoW
/oik5/aPQNbcXkiLcjgvHwu6G4js4cschXQ9OCChDfZegRKVgXL6mPC+dyWdTDZ5sfnyBSc/DjjA
M1CGCNRk2vw1kkiOn6TL3SCWP5nMhHcg9ZYXV58YuM67HUOkuDLSLs0WOgdlFTHWdZUYOmwob15Q
7fvo8jA+O31DxfqiIytXtzmKM7DfASrMInkGwzBf4lEHVT3WQpog6N5ZdF2piY6RwH0xsCIkZtx9
w4Dbrzxx8qLoqXbwKBoYfhsND9VVsyZCkMSt3xb3lUXGBJP7XFmo0fvQ2t99cXy4FIn3VZd+7Bt5
wxJOrEBhWjzYIq+Ihicoev+uqCJSU6xPz5vbrlo9o4fLzXwnJC8LKetTQZpoKZUhIxfHlrsZcism
F5hHuqhzIlJGF21Qny6xUJTrlhRnzi/Gi9h6h+oc0JPCS55+TbKpKeldYKxiy3CN0gIvO22OoM+r
A8XpPP6bWW98PxbUjFeR4hlhVDAH9CyDTwge/CLIvGf9Uoxv4aqXhhbfD9IfcxB0xmv4EBQHkCnL
JUcCJxZW2fNh8PbOIPk4AEMap4qLPtNqf1kijbQwuvYG8T3pUMwTwIa/IONzvhFRNsvL8uOL6bsK
ArmRYuaXX3eYVk4Tf1AbMTpgDMBzZCKwH7oY3vnUhXjFbeo9JQ7PSiev7YG4Mls83HLXrgf7n4N6
DE8zLhAzOxbTW6x5txNFe38PNSiSFpoIC4NCnZabq5gRBHMiMGJvWjDkaA6XZbUaHK5TZatBnVXN
3gZPPN1iTTwYPT7+Bu4Zbj4ue5ypjBfea0hKZdLDPqKE88qEKqoMC/0fphuwjvHlpfaT4opVUK9l
vjfGDtYlLigZfpv7EutdOpc95I3RoeaoVikNVi01NpyKE3zaqflOGihElKJX+AR5pOMef8FLChMc
+BTZTniBoZTQQo4UPG9MAv0c5v6e9g9kfxvVTrCqzzjFPXGFhsEyp92T409YzGBJEBrwtTB8zgF+
+RpPj3L6I4zbkEIz+3TfDlM1SFBCC6oyOv6A4tx8dVGY/YUSoKSD59cRO5PNIN8sCejpE3jJHwSb
a7DfwDxE2H0FvpANEWPt9BdQOZj6+ieZRO+PfZlyzzFChpM5oS8hyeiM0FCJzvN+wjzOg9yGYCFH
YXh54i0gb27rx3TAQQg/Mrm4WXQrTErU+2isRENs4+bn+HvCUTas/B7xL6Q/R6p7cyRXC7Mtbjte
f1aQjWe+zBtphg8om6Wjuk9Pnn/O7j/DDMwe6FabHbxC4c4N+YE53S2BYYNf+QnMr06AYMtFg//a
k5Libd322vy10SHm8n8Ghw123jj/ANhmq3uKJ15wWcPA+cwvewDpVHZrBzzoeFvX+FZin025w5GT
Iyvmjd12/+4HaALF8m5/LHRR9OlnPnhlSl7jjrsCLDp9pvx0TgbvkdwS5QQvDK+grwOsz0H2mQ8g
KrNBTuVOEskwFn+0FrMv3akpLXA8hq5SGmXYOj8+Yg6qH8BfvbgvtTHHeJMMohyCYs+A4dO45frs
lVAcR1gW4AMx9cvd+6RAQYvy0zP9HcTStOnRruPLSQXXpvOtJgM6U2Fjnu9uyXAOZgfF+oKQ5B0R
Hr6q1mdy7Xvb3H7Ragb9RI+eeLrn63p2jenw9u9JMpz+3mDGZTQA3rmaCs5jleAFMs5Bq2cPAKIw
aTp7l6Tbw8UiYKwwNcy99Z2aarSH5UJ3uuVl1yY/u4+BvZo+w2JJxeh1Xh1B/eddH4ACe6666XnZ
imP19KPp15GA/TzpMFjQkyHX2gCgrJmmsrndx6lJ+BItZsW4BGyvGM7D8NUIO+4mFKnUBKQ7uYOl
YmsB9l9R6ZXecUSsQXOU13X08X64/Z7/kOwveaPw3F24mfBQQHz/GEEjNmlOcnidkyYe5xEs5Dlw
CgYVEPcugt0JjYwveK+u5mMrWJ0wVeqErxqeGiZ8DKjYuokKE4IxeZ3I5ZgF24JalzBnxehgoIv0
WH6FgXpRGMzeM1Ts/BkM59PqcImfvu4P/O9CDj8hmO6i7YtZhbIlm6tOMDLfgNzgeLMvVr8/COQH
HvK2shs/97/kR2TMd0orJ+IeuuAKstBCmf9s/fRZagf6aTWGheONFhdHXowCKG+BDJC7vGF9gRMb
CP9n/9uPFtUeuD+AreLSyAorF0LJuBA5bpl9WIR2kzIwuYQMl95rQq/HLifIO+mfkCmtqVYAV7ZD
TKyzFX++H1QOtUYwhPjZXwxX3wiSHCv2F0t/9Qmh0++QwcGOeGvrIY4Ca5iN2ZKPWfb0EwUOn03h
0cyXScelgnJrsEXxkyfVYNwk5ekCA/WS3E71iVXJy4qzTRN9RCipOMF/WC1J/nUL1ZGL3sMDcckc
aORl21+qb9l6DCNWCll6y/rYRL9lvWMTUSIWXpU2wWuuHiSoV8zVuPDmALP95GUTppjv2PwGpCKk
FnyTB9beeCWC6yj7syufavMNlLTmv0cbRchXExbtSjUxR9uwi5mWmcx8A7A62DPoSTCmQjhyneSn
H4mmBDPxMaTwHYaLngeRsJp1O1gmGEgH6t/Ll09XtE88DF7UPYT0VC1H60sEP/wVKqv7X493buCu
dw1V0qoxQsMUQL2NhWDAJ7EsRSFCo9xcx4LwQaDVgSHY1zF4oyzSR3De4NC+QkdTRPp0gqn0me72
vqpgpPEk1vVhwESSqShj0PlbmgA0gMwNf+MbWhOWP/AHM+tccI14B8AtECDu1I60YkAaoCNaj/K4
XvKbLCzE7f01BfOVQXSWajwXqpAyhvnC+2vE4aUuefZwRnwe6BU61N+PrCe9BN3+cK9mQRtznT93
uFCWXOCKUwzGaVoOYR6Pv7cplKp8MON7PZ0vqUVJfyHO7DlVNQ8OnsE9wvIw5lMYcMcPt8OTHDMu
fa+lpKLlbD1wg4hTO2P+sLtTQjCIkFIWwNsFW+A78YFhbpwQtpiztJ8r3W0pOXaEI0WAKY+9ouGG
eV8VSyQE790/bfEovW56qUytAceHppAGmhLYQzuzu/9xff5xYIzi7wLF2t3gWba+gKclqgWV6vF/
eyVIIiC+PVK4/oAw1b9GNyXENXTT7wkAI78jFjz/gkShMIsj/qwwNGiBz0fAI74Wlm1xpHw7H0GH
wKVABHi9Q8CU1Xs9wf2NJhqXmlEHExMz9j2lJs/6tyn4zn96gC9mhOPWMdu/Q3Z7BZGW1XfkW1xC
yPXO6YmZ0ni4xsXmt1WP9Icq5G/6ojtAL1rH8ehIvEoB47Ida0c83UjXamgiIfDRhDMYTEfD8Ruj
mRFhgNU4x1gRuiTqGDy5/zqClgCTN5jAgY7B02caAOLNQ8Eeo53IXxPhToncG9tegkagY6KzQpmI
u0s5MZ/w4jD55EIj4+7fvAZRyQXaCCXNbwJlcLh7Mj8h3Hz/YpWTCoPtEeuayAtKNEyQ/yPpvJZV
N7Yo+kVUASK+tiSUc0QvFGGLHEQQ4es9+rjK19f22ZsgtbrXmmuGv+5RQyLKeAJ+JEFQSkFdgtXl
cCI6BMqC5mI5wLnJXPZvTCrJSWVq1M+Y5vb/UAKAdzK8xW9tpTjooVkAS4iCpwwd2hPfYGQhVxVZ
9QAaEz7fsIPgZULNZ8jYgbyAI6DAdrkZWi2UfS4eVNHkx59Xe4VLwvXZ/yPBDJcHwBBmbzC4uFw0
7a2c9uBqBuWt6p9pqQcumdBftll5ubkFU6qHgSrd7c4qgmIK/arXECzJTQHhA/bD3PiA/zZgbU8i
hTQEB0JD5YJicvgbwLEZL49z+p4J7UNbH2LF65aNCx7B4+dCq5h1NNhbKRQeDw9v9Ib3fKGjR8ed
qclh486PzjenDvQ76Xn2RMPAxvuVR8BwrawH6o0SErt6DotXTf7LDorzFpcWpgzPNYEtlERgXyFy
Tv/J5vrhSPaUkg36bTARzgfxq2iKqTlMaDDrcdGJOdfbgsRZadI28YcgNY986o7niP4A1nnU1hDm
QphGDJrKCUarMN9Q/pzI3OiWU3sSj6JneQ5o6GdKgp0ADDgqf3aFU8gp57T4McCSAFiaWr0SwXvE
xFlWsF0PKM2gX7O38XEF9ewSHcsWJOfr7rLXCrUJMCLnPdRsJe3MESxAcmd/r+Q+8Cm69dPtbVqP
PHlv4u/MKbUTw9UZq+gX3uxXIYdWbpO2HEPHgLvDDvCOmG305vDSyQIuT0l/DqYHLk/S1pEC5pYM
Qk4FiJRbHJY6ONIl/I10WMzduJ1DwT41Xb9iwBH3V1LqvyP5Uut72vcoELi/16WSYH1BczWh8/45
V596+8fTuvyVbDewPX2ZGKtskAhPsmN+CBdVs6Q+kLdnQtjCMesbVA/R+W8SQk3rWoh4Smjtv3JU
UdJON8oGAm8xwgsK7d/qSxX8yBlLw6yk/Jq15dXrrQfVlAeMB++fcZo5YkwH2xvjW4KNMKX+lrBc
s2F4rI/+LThYfLBhuPWv4CXjdOcd8E998Lp7+Ob7ELuat4YyOoTVRIrQyfq4MiLnIqMV8EcEpdwH
TDQ9Gfw4ipVkkvUsuccWHbPJzlBBQupVjvW+f8i7a2i12YsKgUX2QY/I7ElXaVFJZgg4nLZMjKlt
afHm7VxJmi+0kF0+SRiylqd8F59gAL7dK1Y5aF9Pxrj66Zyw+AFXZH/TxHIXraH3nSOewXl3Ov/A
GhxXLZklfIQNUTDQCXPWx21NJ4xw4bn+BA+Zmp491q8SfDM4g1+esGx7w3FefePp+lFvi3MAyxZQ
lRNxutn9cWZMyNY+xgOsmeojHq7OB8hNu6V4FEcIrRFNoJlAjbFNBgXYN9qGU3XG0WOQTR3FZWu2
UMxzGe8h8cZteoPeP85HzmiFEDMhds66ZZBouhI72Yc4AfyB+9L8vgEqKKiAGtjqKcIhTKEcVfvB
Fowl6VOi34ue0QVL7Ae96BRfbJT/q0XBc4qUAjJhxJ3+wSowGPdhA8dF+G34T4e/8QaO2rn+BYpw
XvaArKn3bIgDH+YUXaQtzao1+NajGLlLcV4p4bFQkuecX92vxvARo7FztYfJy+4Q99tWHP/+yX3n
UOyjQ/Isxtwj751NUa1BlJDPBMcW4va3T18zguKjIJGoEdsGx+U96XLFCUZ2kMNa5/jsUAaMnf7f
yEYoTbJkjaXLauc+omOGwGxcPuqyiwI/P4qZsSLE0CPEzYfzBJqAzVsBpqBeAsV8e7K57rgsTQov
uTlSuVo/82fuQVa6xsKnSt0mV3MUYYYA1rCzoELPiL81f849Gegv7+wdSWwm+tzEmRxy38njkCLX
sskueIJxDMgx5hgAcb981OPyujyE+2CxPqcfzDG2IdasKJ/3ObLopLfe57cSMlrATEPmXLQecGOG
StoCPw0vUcP/bhnKF+KgENX27bvVujxIqJi2TuNPZ1KAyixdm8z3Njk81sL/2jxqJhMsmNl3j0Kl
E+LNHg8DmCMM3SFZ/6ECBaF7LH8h1iCzC7nAP29CstHTJ8ACbhs5CwQXvgMO1ycaGBnJqv8fVsAQ
Dosj3Iylry7O+JIWebChnppYkWSwjMAL4EzerNuMO+d9VufsFLy9Sch9Nn7BlpQzri8CQ/wzrsnJ
uELP4cpqrdVgnwcoog9RAm/toyeT0ZF5BqAouJJfqE2b2dPjirMG78wX+vA54bxbdI2W85zJdAdw
Q3jyuNG9nBswRIdzSy4A8jgdNqvl3b2Fh/XHArqC1D3WTPgK5k7A2B14MAE+AXvxL/gRrQiMsoiP
BeFVsRJSFb5WOAUrc4jc9cG9Wde/fSM+BYntlJ8Q3mE8ckSZNL7GFJEiyAZKfnbg+lkCmpOxebbh
ZRyS69/YfzoSLoPGIwudW8mR8LK/WAbU5y8HwRel9D6nZoVXeEp36RAKs8JWfE2G0S1/WH22ZnAL
DZIpvEkdV0YPV61qUe3rzmwQdTjvOtGDemJSkf4B4JEu4CtcC6At716yW/RROPG4LzDqZ3hsP7x9
ddanKUx8Dlpc3MEhmV6ibMNyfJK0O6keiM5IzZnOeOjcKUjT82pAzCP1cPZZwzGElUHcjmAC7S7A
+b4xqu9+BWDIRv5WeaTQjNNZTWCFAsIE+7SLfcIEC9pPID+Q3/XpTrcxX9u+rz7UNMeCLpkX86/a
hDnQlGlfnxHL0B6tb/LZ+fuEUxdi6GeOR7m7+4r3/Bf9YrQIam/O8wsthU26k7JF9jbsaBiexZf1
IoMFOogQtINpvw1gUSUB41/jdIT6nUkwPze6mENWOHJ3DKJ25HV2sdmknj9wSMIrRb73m3MyMRWj
kZAN23ofnzO67Gv2xlvoFCrFLgWG5LilPl1N03atzKH+7VfO1RluWrj3/oNdYzvL6D1ArJWN/Fv4
mx/rE7AEI3ju+Ory140x64+Qp6XP8FpcV9jjhnSS24LzfJxM1z9IOMDgQSdG61PcA7YL+zCboVVH
LPBLqAso4TLKH3cMXret9oiyYJYdXO5uO598+ORKyhfOdxYMDfNuvJjU8GeA7wikbpYk6sGlKPr+
ORrPWDDPsmNy8tyMl2Dus49u1lB+dyq2c9aiRyymUAdhSGDQRtvLk5nSUnezUQ2m9WE2pQS/NTdl
J20hFrjjzRm+VLTcP/xUeOz4WpzA1EVE7Q3yLR41Q+x5HsUj/zJ5Vgh4ghxHE8AZEZN+ARS5pGG9
zsb1lUoGsPKCraVHm7cDNDu41CvMARRCwTjp33iQQm/Z2fgPB/v5M//UDUPbrXV04Ye5nMwmZGlQ
d/wUmEvk25Bpd7VgM+vgHHJMO9GzflsDkifPAZnsHiYWq4gSmZ318scZ0tnQZ9J29ebJHfB0FLN+
IOXc/oBRe3MWIX9B0Vws9/XiD1wEa6ansUi+awYC8xPepPe8W0CaoE/9QZCSnBi2HmYPSAhhL8dy
YAuIgIl741OUjpFNDZN+dHfp6NvygpnmICW3FEukaAhkwbOUE5mlpBM+Q0mRI0/3sm+wwJNrdP37
ehDl7rIYIzwRiTq6fe4HkAGsKaS8XOqMyTKpVVzV96r967uMRbNbBtDN09KmnYCJ0voG4LwcB5/1
ghPptx6Dc3UxU4KGjE0z5I0VnFvY+rvq7DCUninulxkiDmprb0ATwAP/C2Cno6UZZPfwpw3A5iEU
JWec6+FXZrB51q8JkVg4B6XwX9hDXx6uWUPnCE8apbGhgKE3f7cAvBnV4CEEDWGE7I0Y934dwmTX
l7RTfhH4D/Rp8fCAY70hzc0vfWOKnRxwcsMoCQkdWOrE6Mpt13nFF/dadNBCI/IIu153uXUG2dAF
zMA7pAfWMu8uFxj6AT58JEALbuWefTBMFD9LyAPZIL5FTUDrv4tu1UFSm6gGzumZygUGjr+jpeac
fNdD7F0U8DRlvV0q825x4ASWxnYvSqpvfCVQYIAeuwnuUQ8Vxu9oDOcL6RTj99nmCSeIGrsNx8nE
GDhX8FFG/+YhxN6OOo9psPO0HnkTo5yzuzQEP+tEEOc2QZVp9xm3kCeDgfPevwcni7FrOJyP7GvU
RHj7Y+1MvYk2lvoD1ReM8g/Wu4yXooExqt/LoftZIykotmv61Xm/ZGCfYpA6ncM3Y2fAvQB5BClV
KrTq6F9djwX1jc7sVE0wFRs7qx/6doacBcLw8pJSgK6UeT96U1Ed3Avy07qDU1mTEDSLRAQheYjN
SYAqwMUFzn9Ac8LU2oO6HZNY4CHppTZkZ8w/eWucqkvGbsoM0//hEk1iKptu6w4cRluV9HhTEuZV
ATvCByD2w5jwrF1TfOG54Q+HZrfuE4reLce2xPXywfoHavONMbti/6JDWBOjhRqvfWtj9rR6z1l7
JgOyj5k+9tmE4L2wLoJTz8h4HExRgWEsBPXsbpy1o/tgTN26+Kn5Td73GVvbjCWPKSSdYFcjaZxW
HwCCB1IJSo81pIN6nzbWdv1yZRIHxk/8IGIx61XiYgzyHD+w0OxGGCaoCtrBlzmpePI/5QgWL4Y0
MAAkk1buBlL70Ki0sodwYKgbrP6dXshxR67HYEblvmVqTdUGxktfy+NC8D0NPpYokFRGwcK8BGRK
Qgx4VCRH5ODUFLnJJ6JeNrv5PgYtZSvA8XjNm4IZjaxpfKBs29Icj0khvYOlQ0ogmMRVtNYkvnK5
j9vg6JyCrWdN/VNydNCZMwL4pM/0We4xwcPH/GRec0TBp7Cf0fTy0gPcGZEhYklm/v56+TRfwFF5
FFgVQj7kQIXBibIwavJH9oYtekseRvM3pjC8xujtnimoNhrvueLCsSF3gG/G5LjqrAgHMrbeMyWK
Y0NV5sKcqTn1VpQ0oFBwWJ6UPdsYpn7ffhcH7xA+qocvp+eoNX1orf5p8/Y+aT9vgwuTuQXYJuWt
DRXAmCSEysHwaD2qkpDW/lXTpzP7v+cHPIVYbsme2RJSD5wXwOvDk6ux8TEsCnp4KICvXeMmg+zO
frfgnN+pCBOgNiAJj4flMe6sr0vwHKYqweQLKNSyRYW7hEBv/tpnbXEpoERx8aVKA+QOV8on1JVx
0Vs3RneOE+HmYylxWyBBaJACtA6GJdH2r6s3+RTuQCA1B1eSkUB5wXg5rjlaO5ps+Hnax+G2HDkT
JLB9j1JvUZFrmXI/sFQqQUCY3FFosTU5F5ehzPxun3nsoCUtJzFzdpxBUiZjlpIg3EJMcMHy6A5o
0clf8x3GTc8VHisSKXuvIEaAJqafNezREEg4PcwBvr/1EXsCqQl989hy4StSaWNJ3v24Pe0TgNUw
R4AqyT+AXDHMRcYS99KxDzscNyeGF9CecFoLxsU7v6WsbKn0O6Q42spYXia37PbSGwlUlv7wgbES
h7QMCi57T0NaFyllV6WrRNYwWIAFYImhvz/6Y1C+7NKDLz8hoAP2+OzLQ/YW5kQH4B8oXjtnRAxH
+NISqgL78PTUFEt7rWrytzsqrCto4FdXwl7SaQXvRTRxuHqqZXlKcZ86475B6UUNz0wE7i+tXg9F
uPYBUgOR/IhE7a4GSMOxZuyoNf0ZQjtOHo0MyBgr4K96tvykEybJXahzvXivC/2t+V/XBwmeESD0
QXtuoyOChcTTZkKiU1WzNcjijBLS8Hzw0CUbhukzKdV5Um3/QP4PyVZgyepJGFgwJhfVPJgqGbX8
2lPUG2q/N0OCenPCYhohjNb841NfFoA+m7GVwBPX8Zu1bDv5igid3MpBXp4jfTJJdrCcMaPVEixB
91YyZJ4+3vC8p8YitTxkXh4tOJ2UiHiTogYEJW5jW0NHjc65U+bRwsc91M0HlfMpnbeKdaIScm0J
0+aewZEdjixKU8fz2nTmldSvdPR0dnW+X202OCosVoOiE2qwa2nBSMzbYYQFnrxHrMhcQcflhKxv
4reBkq6iHCcNTpVkm2IrZG7eZkSlTU+NHaNm8nEYPdG5ama0J3sD09EEkJqI7IOKHI0sNKShJp0x
clGu4ubsoM/FEo4W6iVQRUBvSJmyoHTSosNfROztl5GU/H6MC/woSpJMXngHhhKEdbfcA2Oqh52G
foQHAUvVGOyyB1ejdJREKz/uVydwUMKa3pi5glr19WB2zayU6CwQd52LXDLkOAqEzB6/OiZVDpkH
5k30Taha8BPAkqXta2/8X7Vp+XQ9HsZ8UY2FwgnA8JiR+wjHcnWHUc5F/zeI5LzpTKgjGbR90BMg
8qDjYMajUgIQVzSyK0SONp9TYBgL11IE3BV6TzmRRyz+5aMdc2oNAeq6zzGWjjbfm/76uFtKydcD
IxhGAmOQLGxe1D0ACUgZY1/8AtXLM7jitf3D9bC52l8odurpYOz3gYJTqvdBag7hFYiNclnR7m/R
pR43GO8+AQBkq9YZubeBNtoFEwgnLAF4LrQYF/ODeG1h7jzlY2yYMr5xuhlv+gc1wvYCc8aYdD5a
BBJlFxq9As90k0zUh7Mgxbw1G4AXhIRopRpI758nIwXnAUIwpMhoaJMYIDZSDzedXQ7Gc7vp97If
fTzMWS4A3SFmR1fS8u6YxLfWdBAye20osTpK0V5YPt+pOjiWfSYuiy+K5ScYJag+PcmVslin6eGr
b9Vth/YOf5v6ga7vn/RBunvDxOnKVoeUBTJsRfeqRZO7E9FfwsEWLHx65jExrVrfH6eb311HAHDX
RhXTILUteR4YCmp9lE8/LRi6KSdN2hydvf5l9Qj80ZSfBnzHebUFfseDqctMFPcIDHZ3wXYRI9G5
6Z+Felt19PfWnoQjGi70SfehgXmNlVq4Gp0YMUVbXC7Us8p3n0P+YG1MkcRgSPe3FefsJywOwK5U
o32PxmNn7oXVWx0mgrcGgsQXbauno3dK3RdgDYbJmghAJCGv3XQMi62z93NGCEcFFxqfUbWHEB2C
9JuOifNOtAw+wLJ1vNaR/arT3WwSdqFqmjvt3s5iouHpXhk7W5aF9ErEltU9hDuc4pSGXjbqHjS0
N/ETvTcJYj9+9EJ0GkrZrH/QJhpZJPw19X8s2xFf3YgX2oALNmBkOYOTHRy0dLwCuirw9XlRz7az
P+vWFX+7WcxQ1ImNM6FYXCq0aOqEAcE+RJYCKj/WD7ioMyNFd1y9WTRiiAkTkzpW9hutyNHtWq1i
HeDdYYM3nh/QIB+5CE+gYK3DbkHaCTmXRz+doRbpqgO18jRF5CTDIvIwh1hQsiU7jnc0Pc3rmLTB
tAaza5Q+xAyAaIabVPq0cJ4hhZ1t7sdG2DjYO7N5s7u2cjtlE+NcdbxyYgQYoOI7CldKKKuWMpu9
GBYP/8BK4rbeuhp1KzjH+Y8rwm2NVlJky628B6nCBXpgJoEA73fT3ngxkdUhLzZXHSMyddjTL3xP
9eNAxKd+kjwBuXT+uPvPVdwnK068F+ZYN+Ix2BK3Aekud96RV/gULCzLkFdSMKr5iD9o+Sor3Yp/
X22qTvUrFrwiXLsjUQhhWTATqM9YCKzj1VGN+ZgO97UbGgAzxR++B38i3esWN1eLlZjmPn1U/FsK
CL1KwR4PXd7lhEoAc/94+hChfNfDjB/hD+OjHqMl7c8tXBFX3KGjSo3HO37MWISPg/iLnwUYDBw3
52891A0j3dtxvMePjgUST0AAtO+BdYpZTbS3uZLnvxEudkCe0EwqrH6ynoOjvn4heTC5eoNlp2jT
HUpTwn2k2dZVMc5YBuAjvp3d4QoNtd7VuhD8yudj7ey9j+jgxDn7yC8ZU6cPuIFpCxk1ejYmtsAn
RRvBB8KhFy+yFUJXJ+DfOySzCQhK+PtinoE3xmOJsTdeNFj00KIj48cVn6YGrtxuYg1BfjnuTg88
Fr8Mrp7xt2djLTAxbn3tkjLg7k9ZfnI+PuXOhtAnOSQZDbPJLwS70y7odWFoYF13xIQFI2PEH3oK
uwT9PHk/M+5Ci6Wlsxqv0hMLTKOfgEE9Y7X9LNgmB82yOmorGN2FA6noW6PzI2kn/H3A4EQXFHii
cbu2QswW9rgg68O4OEZx113KsLcF6/grdqIGjDHNjFkM3pDcCiNtjKPOQpjOoOsgfGE9LdyjOzrO
QqjGvKECeZTrrIY4ScXwMp13q09CMt05O8mqReLHhqRfxyoedY3O5H2vdzOUnhf0n9V3yZUEMUZb
x0M9WoIGTLSuvlrk8gsSAMjm9NAq1iEP1cPbJTxuZFS8B8QrgXGn6eBv8Jztgf4u+M/jNZVXZzJm
1DsIAf5/Y2ZE2NXzJvQY/hTSk3bYrBTNmn0KNOXQnNX0dqTA4xGM//4W7nq3MtgqOc6zxmA8n+3F
qoLfIxtG6b82xgGHIElsHCZ/fOCfC/xFGQItpnp2PGwT/tU12Hcsu8PZlTZVtlQI3RGqXm3uLu+N
D0PaM1NwXN5mx86mo0Zlt26wiEIlyRI7bSiAeOqxROs26lhSnIjc4ge6b33o9CiAVvg3foa4kyo4
Sl3RaLbhQHInMLIedfRvJxk/9XaDHGmCBvvXqtO+Ri11goO2X3ZwZ1KbD5oyRuVjujncqyCPocr2
GwHfkh1oosUfxwLK+mlVgx/kqhFUcAPQCrqRIaMz/u83K4NgT8Elql4rqhtveMYysltTNtOnnJeU
0yDz+ZkulO/yVEmBRtDNmuTivfwdEMPbdKKuUZa70MMMrXTYdMty0zAC3tw0rfS2zgp82d8GteaU
Y+Hhko/J6lfNcfVjw2fTx7ARS2rMfzYb8qQi5xs7EcS4i6gjhCmbzVtyay5qvcHBVkWz/uCatybS
rJ66oUMzGAk7eResEgAaZ7+XXlUcSTjGPJ0XU6sBTib9GbftHqxuCgNQ9czQ03kBND61HRLkMb3H
CasT+PNnDRrVdo0Bdl9/bN29dvujlRlBJs+9E9Vt9fVfxtRBdkXvmuNq2GCsxUL0gtZdoPEs4XdN
2X1m1dPVFjdVdn6grwKTofKtMjTOqdVNAO+aVJEPX4rBaL3zyK1ACAVbCAb6QNvKPGWCfuGOnKnX
s4iP9BJ2ffmTz/a2tM2a8ove8MBULQF7kw0f3o4f8S+PZUV+23mWHP7qBaRH3EjRd/KYorGXJjn0
WPhiiPZnD494vcx2Fb4+eOJxSMYnjz7KnpjLm5/dbJM2BNsu3Gx23A6QoXDDSFGTb7YtuFNsMzh1
CH05RFutDpc2PKXFTUu6pjQwpsoPE+5h0mYZNi3YOHM7I9xIxBnbITB7bh0mHlH9/Ku5xPmpJM+A
Tas1wCYTlsUJMw81ikyGbY8kSSIzcgYP4Zimj58PHWlEFRbqfkIuD5BbrW6ii/z4F5sPgF24YCtc
YsasX5HICN1O+gUv2h+LyExUm3QaXEnmPfUSf63kZtSvYqFHGNmo/FCkWJFpY5B3E2pfcL3Q9Al0
I4vCNvnjt8lwhkl9/cySqdZJuU4T54wbTVc0d6Mrkr6wddvv78WSjDF1p0cjcmEXXf0lal789q9V
m2pRtAF+cugq6xPm6pNPvEBlKFvxrca652pz4SvejuPZqAdoFkV9DpS/LneZX4awQ4O6iXg6Nw42
l9IWs09xpbOEpatK9vTegf1ZLnc4dSOZxI6Gcdz1Zl4u+ty3l7DJukxgMWyBmLqJ6hOXzJTyPBRU
LAfQA3E3sjayH8NNh1+05lt1tBB6T9Xduz63W65Os2G28uYK2bau624xSly3O/NVLtPpL6I9V3WY
FHT5L1EMDXdaDSsDq6IlRmYqT5vR6c/kV25uAlABX3KWcqIctcQc3HQm+sAGxC2Wc9uOaqI9k5uK
lA95hg9jNOPx6DqQqfCjTnxXnET8W1EOnZw1n2IiVEiEGTJyI+z5rv7RdXzXXN2fCJ3cJkgHU8xk
cBkTfJKExMrtLLH7wif3kdCe30Rbtjlfz3WLcI+PHedr7Y4N3a7rKP/0KFanPAaJOjKzZbMQS+R2
R60vMp9cPjVhnCEf2fcmS248wBiqP/FemC2eOnFPGpeZOb72NOyMVfyr576S+/ORos57OklENivY
+4pa7Qr/GPrZK7zErOSk3s5YKigbTkRVFZ3qxJc4NHgH3UFTfJumn52ErXMy20z/rRnmTF4UwWus
p1bNxbLtG/ZUc7fjFZ2Ie2ezRex0eALqAhlmVMxvy2Gj6j+MMXA+8P2vxQcFGSFHA5vySJm/HB4h
QCmNISRQg579uKbZOeD+zbJb7MuHCSP0n/rBmYxILa52wy6EsLRbEE9RcfsuhGlDn4vfWn9rvDXU
l1d+vj/zaSJU+xTVDL/qi0EC7CmrGXpgvMVvo83espmAxciTANPUo8bW3HUe6FH+dl/Vfjy0JvXR
XZ5GSLH24fzmy1dcZt2J+LCk3mIzuastXKT/t4yLrmQZe9xymYDVC67xQSQmS77NWuM4Ns5snyhy
D/qUnNMjZwJI2Q5VNOZMGC310YAPr6ryNypqPM1w0pObtjxCpCBRJwurzyfvrpgws3UejCv6CfmU
4PEqPq1Xc3O5VexVlyrr87gNf1zKqYrMSvMByOB78tgg2QTRJ63+p/MUoJlN4L9tQLiYBR/rHhHo
nIhG45APxe1xfsZeUV2X+0ZDIpbzlytXL0jbRRTMCeQXnxJYFG1DVbdtPp590VkP+3BJpm+HBUEX
HOqoR5FWSGW/deFkD0lwsZcYKiKee3rm16nlF5KQEfJtiBAnle+fbDW4xrXZB4EXEwT6s2iLaITN
Rk4zsbhiR7HPSf3GtefGMfQqIvbgekh+g1rLi7TT2zfBZQlu9CSkUldq16up8W2JwCFKFy4isc4b
p+aCMSL7Ss6tJCLxkF2R7f+rHjYccvgc+ZxhPai2nDxz7nn3ntTRlfqEa38fce6h2NXlZ+VQYmVl
CtU6AZvHgJfmZ1Y8stHx5dcckF3SSyGhkogpzwX1OdA2/QnwxuOgZhy6dzuRm9RE3lGwyw8vV7Nn
y5MDR2S244ed04ritExoiha9zVrltQjhhY5KilggN48G+QQjzzdUmmJyMa8rgB4U9C/c9jBHKEmm
My74o5uPm0763JDaZjrHWLgdho9z2W234kXhqPV7aiKt7hLGOrBaB9b1av37RDBd29vshr3RTe9P
4C0SS6TzPpsLtb34cnXw0/qu8UN+Eta63/R6qzgcCJ1EP5vjI2OTHRDtLG4gBCPBYvomfsdeiP2A
PRU+GGcbLuq2f2xVyEacORxzPBsAxBdIB4xgssSkrpOhLhxK444FdP8agz3WmOKCU76lsuwGhx0W
QGuZDRgm+xkjUF2C3sochKxZ8Ts9/EF4PBtRE7lMEmNw8jbcDhYhm1D74kK+nQ3v0DgPs5ZZDISU
CwdCAOiEDGiN+n3TjAjCYX3xs2Pg8Tx3vG+OkZR4EOQH4iC7wCnJGHzRpY75XAcTfiGHq2yY+fJz
0dBLUnK4Ll54Q1GED23LSEmenkc6KLHv8y89+Hfo6r6zx44IQReqQT6664wrsILgbDqQ+aU368Jt
78K9WqpqS4gXxxURRZQtLD3iXkVd8yyr3bHY4Dmc2Cop9rBZftXyS8seyv1Sd9fvcG1gEfN0/oYx
8MAv1o2PKnQoxeEhnoism7KzqzzcOmedcaofGp8R81BXDxGLGyO3eIDpU0G91HmBIao4+KOy73Iy
ypOaoRuHEk4I4qO/FeB8fWr79onibadTiOGpod4EZ4Pfn7HfkooN/bv0OdBVU2tMk53Kd79rNpGf
yma2pXy62E8jYfentl7j4wxrhGeFlkHuZHnboxTMQYp7Gzz9xYkHZ1vkQIzOmDA36mFZmtaXCtcJ
i7OLj7Zjm7sJqI302HbzwmMHBACiY8qwx/aVu5hTX7Cxc32Z4Ej9Cia7GmRbjEklRk83D8RbAmyP
Rfm8m/hOK0GuCEwcNmBGeXTuClLu8x5J0w/9/77Tc0CRGZcxwylPBLkIVFuGdsXuiTlLei2cTdcA
sKK5n1mzjmrNZoBTEGIuvMYPqzJQ/UD+9nE5pkUBNGfChEEfvVDLdX5iT85AAZjdcH6Eo0HIhqp4
UnN6DnkVju1sA61W/SV37VmisrLZUqS/OjX9w9lt1eSsnddU9FnGeawjsqXsXfY8G1vPr3WnCGWg
LGzqvcyH6ea6lL742E65RYeDBbV1j9PidT3QQECvWvgNUGpPWQX4DrkFUXtAx2J9138nbe+S2zsP
B0HBQnFdn93dpLeg6thy4eRsiMhvlRPB3EiqHx+QYvgdYDS6Snoe9RoHD+hvdleXcx3LT99gv8Eb
iX8e6/HEog7RoakbBf17z3DveZPC+I3Y4XxjWhVv7Ty1hkPYNzwX34QDV0/OVI1XCkloxPWDrqpe
6Ae6pONRpWXBJx6thkGwKHSVeXRDKMOCIgBL5wJOsLC9afd1PpBzFaYwVzEL9gAws8pzdu4dZzSs
/fBNpFGTJuSEiOEJtBeYuAEcHvTnagEsCPwMMeA9heV01XHHUweR8xryH2lFCbWpFK2aMdvJI4qY
5FPREOJdSVNz1UutAi0ZZD8r+LnVIXzrY1ZFmY9J4RZA4KUHDkLr2Bce9kdl+dDBQe7u/qd7FZAA
S1j3OF5yhbKAhPGcj0akAgMvlpZkmnvB0QzSw4ym1dMcWHos6lPJjzKR5NUnO7VslkxMVpIVE5C2
ETP478PG+OBFINXuX1FdWj4S/GdAfzPiTjDQtdC1ihwhMiOUcuu/9OEn6U6I+FNY/kN3lq663moE
eA/yJoVmmNClPHIYlclrMtQ0esPaZIKF2JgqT+ZcvFUHiyZR9qmYrs4TzyyACTiNjGg3tD60tuqJ
gckGf33EgYhj32oP+hIh1tzChw05EU5LJbNnVg1xYSieMmBLcHHyLWZEfozU6FHUXdn/1q/VVqNn
+dczJ8klsnsXDTLV13yv6puaXHSfDuPjZypFwUV1UNxwX/EyyuHDy8hdqMnID2UAnTPW8huXAocq
slUpK5KJLIGSVzGF0AR3/kRAVj1Y1ZEDLVpyFUvkYvrOmlQlt42Z23mW2ThiYvAikC3I5ybaXOXm
n+nF6cuGffH950Ms/cXa93kQBP0mg7OdkC2EbvKQ5R5Ga/2HWHUzAL4UrNsDFVfzTb0N6CPbbNjg
iFTVVEN8iI7jbC6ZFg1F6SEHuVkBzuErrIgghXN3uEd2WV5NarypbOJ3Z2Hf1UTe9cXKth8D1W6j
7Je/8elY/qq+MBG0NBMqIFnG1cRyCecJiY3xJYLOgOHryGCLe7qzCrIGkrgV+GfVEQxdNxosr3eg
JoMVx7UyZ8B2oKU9ZWaiZCq+9LRsBt69Cxd7R4PTZLHGrkxbMJTmCr+LhLdNoo62idh5NryEaWeq
XoyztW609KZ+X4MKQtd74lRNaEL3VsGZrlPISiApIo5+qm16ctSA6m5DmfkXRdyl0qums2cQeHKH
TQh0+FfxIr2Bc39Gn1nuCQBAjfBWr1/5u3zl+8FPTN7hCy2P1kbQeroPTb8tWUjsfne2vd1YtbEF
hmREkXTBZgfLZPpXKhKZf0Orr0WXdU5BzX+YbpjFghpANyKG+hkv53OD4bhOQtqEz46rOCXPy9kA
ikXsWU7Oew/WEzH3aUbZSBtN6DTwvAmTYF09+P7yzqGMzzl3MU5a+mWAuEOGty3zX9WU+Ibbs3Uj
DKc6owveSl8uHJPHk8k9CE2Ow7A4/fNgfAkt2RGYtfBrZi2OxwA9CIIjE9e0mvWugpSWymNX8iRi
uAUyjIAA7zOyVrD15qerAPDXCOD1aVW/lg/DUHD8nx3n3x2UZSfzblbR5hvlTHytqpKwK7CmPhV5
L6GI78zNZLSym3Dpv/pieeKhkNSxrzMNGZgTmAlXAizNTJKlolOzcU6VBUIO/U7/e9DN+vB3UvfU
pQIG450rqfZ5Xs5Am+gz2FugR7ARsUvJFoy+j4mX/R9hZ9acOLts6b9yYl830ZqROvr0hWYJMQ/G
3BBgCoGYBWLQr+8n8T4RVbW/qAqHXS4bI+kd8s1cuXLlJxrCQ88XWzu9SycXiDYtZLyLeG9Hm6Q6
Qg2AR+Btoj6H0Zh5rkYe5r6/0s8MVrBG+onqBJAydZxSdYbmRyczvgJGnvCJdfsZGcMs+nz5Lz+4
QIcCTxD0vtWikiFesS7WQxbu4iI6PlEQXXkiY5pldZopUhjnP8KKU72ZBuNLmGZez4BRil4jCXR3
fvElBsw3eK9kFAbOgGxuRnVeVqxVMAT2xaeEhi5iIGpwoNLU4zbCjHbw1Oa5GWAPYIs3BEKAIN+B
/UU8Wire+DLE214ruBXM2hipHyxT5/O46ATcOqEaYIg3n5Lj9glKq/Cj83yjAfSRL93O9o5ri0vJ
UQApVmgTrZllhuDkUnBYh9vOyzNJQNNslUPRIlnqn+8u5yGLCFIR5ymaHkLd2H6s6K9OPVks4UTr
/NXvvwQvJBxBXhnVMtYYkDMMpzZ5QdIHkGBCKjfHXd7rnEBnr6fAjk7sZLqcue3ZdaEcfPIE6fEO
DD6zdzGsHzQtXFHBxfGjSoAGR9TZUfEWKLQgyPZzIS1RYgfGA6dhyzE6z9t3n/57om34iqiY7rSA
7Iayp8h0tlqWOAiNMpgcXsibr8wEpY32dgIgvp/awQNUvmqvTgHoNF1Ejcg6JAaQ6dKskgpGNKUk
S/bmG1qoB1S/5D5yNgQOHFlnpoKBpdDzh42kGGdQv+6Je2DSt0QMsoN6Gc93G2H74cVCAyPtMGgM
yIEXwdwnbb3tIwlIDrQId7OLZ1D36Vag0eQlz1UHrQK8H/K5T3rL0R7LJS1bdWabHvNGCW9TBmjb
sWSONE+ZGLD+GMYnH/70RnuQO4wtffjAWyF95m0owzhNphS7IGVc+1u0uqJU8Qm7Dn6nmXY+bzRH
/CgmTEVU4jpN5ZvNJAOjAspaIG71qVpu+eQvTgeQXg5uICpaRUNiKunCRorg/OMIPozJL9qCoMw9
kMX7KaQ6Y71GGZlYCw3NwdlbgzwMT1he5wc9+K5AlEDLRUw4cV5wIWcCMqRjRbTwkmxICEU1yOSd
HeGzeR4EGG5ncfgcd+pGsNjEp7tnndy0U7cpJTUBkFE/w4t9DAVHFqhAFieVC2AEGKBJPplC5pu/
8AkrLwZoEUx4PR4u0sD6qr1om325tLsacCK62XwIfJEHWVBOPj3NBRkXxGFiSF1L0+dQXBNM8ot7
f7EI8tEnG/IpYBGKVWkHEugcAud8argRCmV3KdHJe9C8RpxVwIFscqhauzkRf3EL73WwsGgyjy5a
r0617sfX4/OrR1xJ7Lg49ToP8cFTVtnOxxUYjpuTBkXeX9fsw+GH7quLGEJv93B7zTbRClqS2BbN
peP94swFzo0g6JR9ZAqoKHYZZEA5jj0IG1FHubtY7ewjh2PkfmBC9PRTZuMGpDzE3jNXIQDAuh+v
oABM/QNih/iMHl4O7goj4I3NRTwUI9qaniZ3vz1PZ9JFcNqm6zersxhRv4V/6+EBm9MphAHexwou
sSQ5aBmNH4Le42pBpAt4CxCGiayJh4jfMbeoPgFZLyoz0D2SH6kP4tPqc5b3SXfBhtLD6Yy35HyO
PYKdLTZS0byFEXYeXSDHNcD+eE2UwpmATCWxbbUNwMxbqJWsVjbZL6ON7OKQilEWSAtRfm/fRrST
JTQed/T12V2MtXdG5Y09QQRy+6RZMKgwa7gLbp+YkJ2kB2MQmZd7IXJ/dCEAt5DUblM+02KqKzhf
bpG7QKU2uO5154Gmgj9eK9Y5FeMdYh8OnpYE4JIVqSC1YanZrPhzbQebCNNigvGEi6d+Tlr6qMS6
CYcHRQ2C+37c5LSOSRNh+IwLZml93AWgHv2WWcK96jM2bvrGGj7BzccpPheGcMJTd3EM2Lyp6XWa
SAV4HObDbXd4AmvuVx8s+QULZAGyWLgsoEBrsYH7xAfMoem2keGiaWPgQHmkwMGrRxYZ6mDW5H4j
ia8pvc+RVIiwmz7U7wd1O0LRWzX4c6TVaDM5VdkHAER3fwYPFa+gT38zCGJkPGc7XBJyg65o355m
o108m+E5tGd53O1e+lhVY4JUewgB4tQeqW6X3xzxXxqN1JnT3pGavAmF3F0ywSxJYCGYP+7FCqtd
8grM+uOypREeNDnlsVDDJv1po++o4cL+4NSw+iz3A1X9vCUpZegLEKVI4sLa+7qFE+Ptx89nrRZs
uj6ecavPqcKUIeko/DuYDnwheqTjsVRF0LYjQlMhzPWI58MmB1AbIAdDuLl3wxHkAZw72BIrjYdy
XNLD9npJM3fqyEl0djiJEVXGj3O4Nbg3QGpUotu0oQouJSXpJ0LsbdTYiYzHhuuccVhUbbgrRkB7
FEOhudkEejne+/PzhwDL+7sE23oH1A4SKJDow4WHT8uY8Qsyqh0ioEsWK1ojmIaSnPTJgaH68G8X
2VwCdgTYXbs1JNdAbT3QvkMTCOjSGKoSC6WPFbpt5RJA7bpxTOw5JUGNyNGVxvUQhGicehks9WxU
EUy1Z22cwVNAXBJBqSQ93fPFUYVWsTj0rgjmg4ISl9lXH71D/zB3P8FLB2L5ocRmeNFjUizilr4o
OgRDcqfwCNz5mizyY+/OHHLFB1rsujMFku5KTVbUzpDZ0+kRz36XhMGVgI0oEmMHpDNGTGDjPtte
iuYgDxkTQKzunNoc3d6adNm+/xzHW0w9EXozWR0fpERJm2ENMRZAuxB4yVU9tnKfwr+VBKVXprSL
6ItcK34z/ivpF+SJdZ5zveuCzltguGJ6KKxAlJRiMB7xvvAu0CSZEfhAizlvn3rrvUdIgqqwKvDF
frrKFZdU/Rq4PK1nFUHrmaoGwq3ognqAN1bHQw7dLgj3qlUPESSigDBEroM0uIIrmYJEuCkpB/6w
o64FYXwSUaFTtnh0iZ3eaX8MtsodeX2coQ3NO5pEV2cCruGVhE6wvwLi5p+LIvAeH30Pn7AT4Bdf
viRH+bkgTxKQpEJCIqC0MJBsBxRlwiUuDZa4Br7U/DQeHqO1b7Iqzz6Oi1cIBgdNFqokHiiBVP+d
TSjS2qAVo/+6elipoUF7l2rFaPNeXvpOMgmsvaLWjVvtbwKyrbmUSsXDJ24F4xf38YSLJ8OYjm/A
wWsQIiIoE0sIOEVoAf4iROgimhQQL0Cv1hVSnOEaA4bd3ANW7DCz48dwseuRdkYpEfYf1CJ8QY2R
PPiPFXtgdjx7jprsjl7HYIT93edrtEWOl5OF9UNS4zKUZYZu7ow4XE6aDv+lXbWHl/mA0iEw1uFr
vKgnhbsAJBCQr1py2nQCgMGhlKREOAhnkGJ2yjf6z42LB8STYNs4ttI4Z4NGEsmCYTjx1LeiNvjN
DGy1DlXs1ZsyUUFosdddewG3+DDo3lYNN6Ri0SUogMBtL3TKz8FWoO+oLaZ+3uQRAD24JXbeJh4f
vrAWV5yV5XCsZOO65p5STl0mwBj0qSCdoRzAwO6DjlcM8D9sYHMq8Mnvs/NiIlfS8xQs+EwNRexq
wK5qIglrEtVQ27mOSy8lYUyLDxYJG7YhGNC9TS6YgJspzkMCUctAB5x1HgPFehkpA7B48WmOpRtl
4llKHEQYyHAFwSOkK9gnaJAFRQG/9eGtyzGpdchd4vCWzAvBJWc5+7D0jBZ452uJtvT1SA7zEqeX
LggNiAd92z0xHxO0x/ThNUDOH9wCpacd8i8eyv20CIAtjdmBsy5A5XQ2u6Dh2XBn9cYn6CZKWDv8
xwcc7G5p+UDlpZBh4XhTlwmQTZnoQRDx6WXCG916XUrBPGcboqc3SuBpyoEEBOSMaGUIsaevdHCw
ePm0+SW1nJq33GD9zpQf3OCPPTqUch9C+lh59HDLVFo1wcjzSMxQHfL2zYwr1yy8J3vI8avWGhvo
bT+to5ta5xh/hsSzIEN9/9Fv+8CuxgRdDLmv0SHVP/AC6BMZU6xUh5ve7AyTyj3eOIr3n5o3w1fA
/r4iK2i9OOo9wgMigydtQyUzs0L0ml1HeSNAoAQsRJTIaF9KdwKeDKn/HNj47MMgsLtAJ+l9EA/X
MX21W22DK7zBiy7SWoShQKt+aIZES0KrKjmSfQ1nlILGViz2G9GeQ0h9ic2ekmrf/mZ8o7wSHMUq
PNYU5oHu2XJGSPqRQmPfG1ZDQj4MgUrqzW98rof7lCxa3IR1Bn2DvC38GbZf36JrJeHu/UVTKkTn
fZO4BOHu7XIyKbI3wa7dfmYzKoRxgSaN1mRHV2gAiN2SQxk5E6kwfTvW+1Q879uY/zRha6M7td63
7QGyjJBG3KKF28ytlj8wCZpPrrBDtIQV0cgUILjvr9hYx4gCNyCnzeQjAx8AECgHZJmADIiS/T4e
b2tne1NQZ2+lDVBL78LkdQCbrjDs8gBGNCux23CX0yerYyrZ1kZGyNSnA0cL0tqlBnPGqXIPubuU
2J3InlkTgL1MQopXQQOytkHPCrJIYbIH9X90UL5BecZVLi4sSelj0ST2hryn++hOjIxgtkWQGh0S
OoYQ0b4m9M3IIC8jBSSgAuJcPYoPmO55X7B7sKuueWT5JlwKELRI2hBFdQdczCZYUWj41ntNGhUr
ojiQ8cMC6pQbhXT8YcVAEfQQNKMpO4nU7NgIS19NWiDNaKO0ceYwkUfqsnABn3A5j58X93UNZ8gr
kU/1EGVtPltA8rsGL0BOR2iOR9x6l3wDveDA7EYHz3UlwAqAgggtw3PYBRhRS/jW7LtaGMDi4NGj
EeQEY5tgDNo6LEnIshgSevgSvZeAcnQXDsAv1nSclRjbW5HVEASEjMsEN9nrTin/2vCEXovM1T0H
ELmi9bAGPeXmthqNl63SbT/DyYZ6peuZcpbdR5+M+TB+PsnvzGEh73zq2Hc+iUO6v2HYCHbQXsgx
B3IEQ1Ar/QfVA1OT07JJlu21PrjcBNNsBK9Zs7Wk8E6JZSZxepevQPGcL3wxytkR2wLcpKgllMla
zi/e0syARm7IaLyC6hpCEgJBXhi1hwvb4EOrvVkxwrhtkd0ANUepoR0ut1R/sMwct9T8dhM+M99W
exYDiZgNz3m4rF47gD2SJBDSQkMqaswh4Hnw7LG8iYBrDppYZEwpAkmInhpxBQKmsWFDxAR76Cv6
q/WZeXYh+UEt4gPLGqycuEWPUOYjnIG3vIe59Cf00rymKlr/AnFeU4G2Spfxp8higo/eRD1pNmt3
Q5YS+2oq5d5EFTU4/eC6cNyl5VHTIOTwW/wjobRJ8kDhbJ5j/zk0+KN9xmBT9t/3ASqEroexaukU
/zbd0MTKUtZDhTXWlnEG60IOzjyNTeqjvRobET3chnyvflLfVUOFof0SCz1SPnacwJKsBCBsRLn3
SuAgVhhZH+BvO5jlpFFm0zK7+W02vRTQE7P5pku1EoVAlDCjNpVIkT2uzhkaIUlpHHZhadgUzOXL
Vau/Xq/vKLSQ2aCK7TYJoO3cx8MhMIFoUkypb7fAdK2zB8N7qLvqagLRpI0NbAYteKCslviBKvUm
xVPC0aTVtTuZsKSvEAFpewA5vPaqZEcJQ+9RDGoq8T92SLd/EDxXRJeEER/CPyH3M7TjFL72EFoj
DjPiJ05EQYP2Tg1/aaJCSrv3IqY7z5Sa9tNi1m22yCv7BdWeQrSuNXfzyXQw76iIMh6kVRiRSR8O
LhKuNc03WRg7WcTIzMB2f8caeSx/YkPsRZ89mW8TMtKNYI9Odqil4iUQy7KO0FHM9g6hJ8Bm3prB
6H1HdwhDDDnIkIQlV4yY5YB2tbdge4p2A9EYQ4LSRDsVxYkq1Mn2jjvNCH8HxSpAmdWqgNEZ0hm2
pbP/zpugnC/2B2+j+bylHISk9RhyBCvYXDY5wbkn2OWNwOtCcdAJxVsHfSHaSPv+bTvpn8wohn9J
HhFYADHz4gBwvp1y+qAXLQeTeHImpFv8QgBJnNJI6IL7sbLsr1ekfcjyUqAxZTtCA+YMoM2Mhj+b
nIUawj7o3kdgRu0pHUvm7TvHtdK7bwJSm3of64BQzPT04AAiWylj1ig4D8o7u56g2SHMpTI63A4o
cm5PjcieAUzo5JcO18m1IxE1PHiFtuhL6ktGh5gmokQiaI4EDc1lCxVbv1sNRoLQHmDFaF5SJ4AJ
etzdsgqQxgOGvU3JWPb7E7tN8uhih5AF6k+tw1K8oHsE9UZpzY/pRe9e5q1Vvg3zfduhBW+O8djC
osNXxo8Yaz4kF5rKkuujq6PmpTuyB7GB/Q95hCW9ZnNBRcmeQHuzgyP+JSTIW9gCQF+qW38288kq
74hCPvoxFAag7xlACFIJ04k2aJEygY1NZxjvdIivLt2BoISw2LxtPHuSbh9J/Xnpvyxf0kECxwPh
9atYnAgvp3rbJSbCYlxjGN4tnLW2trBvoTUpHgTOeFjHEROwmBpNj/dA8fUcHZwe6u5mVh69O717
EF5skr1vVRCuUOKqqBSnOg9PTh9JkpYIV8wXXj39h/TIya4GpxBmA9I29N8YuJGYemtFFQ3CorLy
qUyFXsBX4Pz9uKaGANcOL7ApQiOH5fnmq1j1HBb36eyvi3Yfu41D98PxEeqgq6+bL8/o3bnVdUDa
e6KIKT2RT8JYp6AM3HyPwOgan4k2YZISYrbKEDBFDO4EqjsSTGX2ovkd4vM0KXHnP+ZjciioO1E9
uP24xBVxGiQyIlbTCrQ9qU4RT2qr9AG999G6kZAEpl7DhBaxOn1IxdUSCAHK8a2LDmlN3y6zRxi1
hsCFV3mk4hRRibb1gUyi1gDsMFp3HFAU896rqUID00y48ZjzXU7VpbN6wxbwOeH4oWRn+PYJIj2D
EJkP4aCTfl81jx6lzPd7AM+PkMxJhv3VWjdoBNVa9yF8bZ4u5z1ZJoFCbHJTcmKoyKuDaiD8j0Fi
FFJsJx6AxfNiFvpI7KwRlR8+sP/enE7KAl5ySUoeiKVJMxNCV2ZEQCyUIshzNZN/hDPWtwbCNEIr
0l7SjYqm9kVof7ATneAyD0FEX9DDflgFpWzeurJdaCVuDoqhxeMNSglU84Y1ZCcisqO45hKNtDZi
hYa0Vj8JjiLzTRMhBd85Aomn07Qwj7Xl1ieg44E+CTzzIfFNI1uthjRnOJC+XjNxUFg2nJ3+q8XO
BUit3xANOkVcYmhu2bgn4gEuAUgLv+4x93KOMlw+7zAEXegoB0od/U1L+KVnt0EHMciuOzKSsAk3
MwJWxsrySQ2AGNP++CtezHUAbyvUYFbVIKS2ZFZOK+Au17nC4iNL9fCjg+Z+fJQg8gGUMXIRR0LL
KUzvbuVb8FXqZNOpdA8NHDQLs+Zh42aPU/cRKo3QKmM1beL1P6g0gVcOWQ4OK72xyescBCNMLAJk
Bcr40+vkPdKhj5ERQuGGmkcCcs+rEjjc+0VH9OxFu5897n4o06h3bro9vR181ByYtNGgEQA4PXcG
HPHSsChKS8KXMRH2y68XDqRv+qNjDiH/uuTRXa2bBRRGE5STPF0SpNSzUxgLVs2imhOICdxgDRSV
9UYHUdrrev/6r//9//7v1/P/5D9OqOO88tPxv44V0lfb4+363/9StX/91/n7x8nqv/9l203TsZqO
7ZiK6qiOoVn8/msx2B5zefX/Kot7wzrqynZs4m0W3cYHGZTzy13AnKODVOdvVzP/crnmr5cryrti
7vaN7VgIOHnntZaicbuNQvadSMYZCnCMUk+oIAF3maC/CYFrLW1GX/1rKo3SrnSVVFvIcVAe5rSq
SP04jZ+s2O5ujPDOdkY7+S494r4OcZO0P8WCAfV80S2luhH0fCPeCx6x4w5ubgk/24ysIQAlFRvB
fIg+ANGLZ4UKre/KVA2MzArBXMkWGRv0U3AyZnOqNzcejaNoz6eE0jbcmsJR3fXqoA6qUdkxx3tC
AhqAYFUVDAEdyT+UAUR6pGjmVPc36MxFzqz4y0RquszUn2bS/nVoD6ernlf65TlCxTQqEepXkJPR
3h+kIUYv3Ey1K/2X5KevqEC+VYvQIqQlwjGzZ5f1PiOTSg9vEsDROduj4meg2Sc/kb8oaeDaiBGo
4X3uzA/iFXS6LOOmZyT7JXpx1IBtaNl5DClwCnfB0d+HKnqF+/DeusEDbTLEzeBKa+VdokfbRI0Q
YohNeijZyS1GBTFycmRZctSuDBofwiIe1dExPvML+SxjOzlEcy7y749WntLClD+ki0L0oqQESb48
MgPDpwA5OQdopPEmZnCZXkN6b0V5onxBbZb+NSjJX8PD9DqtIDIgrpA0uScnejGd8gnP68tMacz0
75+ZkcnvaaGCbTGjB/0VT0n9Lq3QYmFyHSFaO0nFCUpEMrKCF83VsTqBRVYCwd/PPa1YIlpOBwB8
yJXpiZkgCv3+SsoBRYZNxJ/e0Tyl9USkfprJJZYf1j0ruIXwWZJTrCbyx3/ejab6DyvGVhzNtFVV
NwzL+XXF5LV9yxtPveA0v/kWncFFEbFEORDMHAfz5amZhswhrd9CWoRGRUiA7+URHL0OxHDoGk+y
abQM5lii5OdGtcUGoRUto6ackiOhDgENepwxlfuXO1f+fOdN+f1PVkut7q9cvZjPkckmR0wl2oeX
iDYZHJJRzlo5LrfS6yM2CZxZX9CXKZb8UXHEqDRGP0YI5y2huqN1IhN1AvuWAUcSn5nZQO4kzIof
TIdM7t+G3RIb9/tG/WnYm8avN78x9dvu+Dxux367TVgVkpRDNO0N5kgE33C7qruH6nmizplushBi
A6+PEwJGq/Lx+WHQ3PzuwYlFuWTYn5DAJ5d+9Dhk5VAmSoRBTXL3z2Pe/Ntt/2a67fzlNLcq9uXE
ui5ZlzTJxTI80ge2WjoUHhODXhJ5rNP68xodZmzN+Lw0kvN79xu+OjODMpbNTTvuZPujjGkAwZ7d
RnQg8yvZmSDSJq3XzUihJESBgbcPaKFI2ULFDpPd0eTrJno2cM+bSdXaRGrC9mAPiRDgnx/Y/Kez
6ud5+s2gPjf5rnKel92YcwcDSNCviBAoUYOUWjwBycg6Qm0FdAH72fSUoHvyHG8eWshPej8onI96
H+JafD0xkrCm6tQa6hFwPJXnCW7GmCo5vz7zLIiwjM3Rn+/f+ccJUzXLMRS7qTWt3zbJqbocmvdK
fY7OU5rLhHfytWjqwyTfZ/tskyDA+v4qz4b+b0QUQuebF0Zf4vsiuauuNVYi2SDHKf2FsQuInWKG
b3GFRc2ZM2dW0brW8MV+I4b6494qYzbd2wbXEVaWBp46FpODM2J+eern+oW9VVMFK1pSE2lGOh9n
Zh5hFF4l1rXAElYIv8qVX9GfB0WXzfUfm8/UMXrNpq6r2m+bz7Sc1/ZUHHQgrjosPs+0/Xj4KNDf
EKsEYy8t0qsieUkEhKT62oG6lFiTbe41gY6UwNYD0/J38/RE4hnGCTDR3YOXowM2tneUNCR/vt/3
/fx2v01H12xNNU1bab6f5ydLV2zti14fsXS3kCazSLfSCJv2O/eY9sydJieqzl45SMKQ5p8SWZSI
dP1tK+j/sJR+uQvZKj/dxa661mfdNJ6jI6JVenyKtuk1UmPZ53Us1nfLUSyHsZy+NbNbk6Wi6pBa
7WMkXOcHREsycJyWr1bF6faXUfqHrdp0moqlss4Vzf79PLhcn7fXbtt8juyITteJlcJzoJfSnD5G
KKnS+VrWrJzrTnTN1KBJManc3+Yvq+ufZ+un+5AT96dx2mvPRq3Oq+d4gnoz2fxgiZqFE8j2v8DR
JYjDOkN3BsUjiv3L1VXnH1zAX4ZBnP2fLn9tNA76dW89R+KkyU6et1Hb7L6QZCYGz+gNVKGtaHbx
Jdo3ZFbptFIk6J4hsYgp5/V7Ilx7pvD6F6KMinT4LbIbnp8YBF7Qt/qNoZaSK4BqTcu/fQJMpfFC
MR7iTSrpK7X6dMOkwXKy573FkZTW5PK/M8dEzt8I4nVGZVBJ5XcWUwYMyrsm/ENXR44QOcxvyJic
4zsGBMma6EKnUTs5cbabgZgPtAw5y+sAJ31aZRUZdieiuDc00ys5TSXcUsGUiPXRziM4dBTTNiM1
PSEUvumIQ3dIDiIajvERc4TIfKimjZkePdNnKqZoCwsx3CY1fqP4j3NuhDPqC28xO67V1GnTLC0z
8WMf/OGmc6LIRWxcFTrtKjzBcJZzjBsiif3ntW7/4178aY3pv06yUufay2bFj3VSg2BGdEG00mpC
30j/nm168HletGInk0C7uvOoWEEB6lCeQQseGsrTuiI5DQ4DNO1SJZgffJp10eG3zX4Z0bra1yZw
5iP3nlbhxe8dXYPiHD3dDE6JhpZdpmSHq0+jwlD3OipheumqwaIW5gPCH0jwuNvPghw2JW3p7hPB
brKToHpZ4fp/HoTfxwCH1XFM3TANC7OjOb/Zo83GsOzm46i3bdsz7+F+jdDl0d1rf3EB/vMymqLp
tmUoXMdu2r8N9fWQG6djvru2zwYxHy065lUfNKG0e6fD5S8+rXgTPxt6W9WUZtNWbFs3LU6n3/Zu
81UralmWt4x+2vuZtkkP4FVIpTb8x/wvoyd+/e+XsjWtaVqKaqkcLr+uoDx/KGp+O+ltelPZE3W5
sQXQmHdVyHr6Xx5LUxUZpZ8vB8Twi1X67cg9VeXTbs4bzxHMvbQRz9uNWPwQcRrFFphwFNj0Rkru
b9exEOqFD1aiWGnS2J3DN9VhYbyQuqV/RjhHGRbLnsn3d9Y9ArD8jHwxrdYtvE/5rZWKH3qjT69B
oz++77+LT8QG2VH5/vGRt0B3nYsizcihIX/2lAqAm2gu7hEGBX5dH7FQpNXsiA5pqzLZoj6c5DFK
6dk8Uvit3K2B22tHSPi/v9tBC80HWnpOGohd03xCrGMJaRuNkjLTUv5vlPzoSHCNEUX2Baeqw/tA
gOwWIy0tRhYx92stfyP+tBXtOk4XFRlsJqFZQWu7RpdH5PE45ug9T8qY6imDP5SDj/ff8npuutE1
vzSydzzuLZMH3HVM2ut0ttyhzZsa3BaXl/98e+4yMPLmNDfpyAMcE95FrPF7NvhCc22eUZ5DPgUq
eL8wAyAYKQzymTsimWPxS/I1YCpfr9TkzpS1jA2tOxgni395KN7lLA/HZeYRoLydonmzRXNWzghy
FxtPjgs5EUiNdJ8AgPwH4WBu6n2q8GOEuXk3bS3v8D/vSO83xsig9SATnzC+MjHyA5CMd3TS6PJk
CEoxEyYpc+52y23JZNi8OR08ZbrOWUmanjf6HmRuVCaHxqeMt8LhZjDOsnYRtsSPljNNDr9qzYk2
ksGWuzlwWVkDZ67Efd+JDuQbGaISGy3XkyHhjUb0t1jlcY6K8D0rWZaHjixN3oRXywahYpI705CL
kpliocjIyVjarIEDbyGPRn9JWUrfH3IT8gLZJyoToIc8gfxXh4wi9+V8ySzIyG35e43NQvINQj4/
ohFX7yQKxqiVt9/vydxwR/KSc4Iq41ReQ5PlgCLBfFBmsgeQ15HqruN7KuRej9yxHPo8JdtEpkxW
sexFuSdZDiwh9vSmtx/dWEqyoL4XhTyW9eJuQQZpXt9gL5YZnbyO75GTB5UZlaGt9zyN7AH51Jhi
WS4O+/bMxPHvxnO6eUfGkCZD6Yk+lLKIZEvz9zglFiiXAj7BqxlUeQt5xZ72s+LFyI/FRRFH5UUV
Ion+7/nf8wYCjOEr8d3bZ+JP1K8G6iapNI3iRuVxZNExqgm4ZhUwiyINLLXBrxBex424dQMLoFHG
1XV5OAYWWmxfmw/t4j+0yREAfO2UYTFBFFcdIKegUEkS3tfit2hf4nAIIIWqM6CUAFLiw5TrAy4I
vWHaGvEo35hRsahpFvPtlezXKr6KODYSuUlsNkfYB7iMaJWArhmULbNTfMzDcywBOzpZYR4ZI8On
H2Og8XkmtCtjDSxVsLj9h/xcwngAQIJ680UMWALNGYn2SYzPL+VtbwB3fLRvhWclYHTyx/LTG1rB
Ev3voru0WOlITEkreYQR6agOoPckkgAN3P64L+ligjYY4kuAdibw3Cl5BghC4/8hHYvnpvKI8lMt
RHiHr05k4BeKjIUGfFBPAPD5z/qQEK01CZUoI+d3RmiFtGHgdU6kA/XZ3VMmI2p9iZ9of4kfeUFM
vw7k945AEqnOtcRj/P6QUFXG/sXo12snKqVGw+ECu6RYyOjrvPiZlmvxQu3ui+hDHFBmctPRI+tL
ZlCNDjiKTNH7CvJVriahsXzMEd94e7AmeCMaIdye3D56Cwv5tZ5quFxGiGyZfx48A4TEu7QKIM55
Y5osBnncggLsO/7qnBbQh6zZl9/VqYqbW/P5vRpkhdR8XqeCmwo2SgaKdbJNKpRoNp1iINd7cVvf
awlXmWFhCri+oN4kdIn20GRgUuqJQsHKIbm/sV5tWBN96fQE0P0LLjyacMy/nVgjmlZyresbGdB4
ZyfaB/uI6nKi10sMBBdCJvN1fO7GWOM+Ku7JDCh0FP+dH4cFnr/AtXJjp4RSNf4PAN9FLB3QyGZ2
5bZgSScCR9wIWV8dgQqPYQVEXQAXIsrIjSHvOFH9nKGQKarCnE9x3OvgPDD47vTvDZQnZYB8RXbK
CoZfYWCu7EMZZPxe6bb3BqnokMD1a1YqQzrYRs94TtMegcLzVIJ1CSRUNp/KypGmRUifONEFvsLB
v/VPPS67uGYXLvIKpbmTrJhDsqcH14sRkN1rjATTziNtiLICu0b2k+wxQdXmoWDgtdzYG1EhdiF0
ytuONDwOxYsyMJElSA4t0dN3VEe4x5EWvYgKMWuYtDlhVpPrSNilzuSK8l6CzMitb+ny/H73uI6c
8TVsguh9vwI6bPwg7nkQ/0hQJZ9y/2Z0yb7/lWeQ7JzgP422PP6WoZVtJANadMixgbdLIEctLQMK
3RAYlmGlHEXAPkEBS3oHwFiEYHiNIfY4ybVlo1bCI02NGe2NI/EsBWtnIbU3pCoEND8Bh3z/K8j7
JVapdJP/CyYmCQ29+yDeLbKrNIdhVLKKsZHPF7EsoF/5RZcl3sVEYq4RNkL6mIE3XuMLBCTEa2kS
TOO19iMlsbOQK5kApAJcNcLb1yvK14L7A5aCMasJSYHx9oOc9S20x3Q25ya+P+gPEFYUidDqAArt
+w4BfL6+f1nQw0kmDDAu3iSb5H9wPBr90GZGwLISZE9+SjM2No/cn+ChcjcvJlfcCDqhUHZAT2oI
oVqgBDSajvUQd49GTJsE0h/UiERK+nkX9P/fvpZ4fAKfyGvlr3S/yVcHSEUJzPCJEy7uyZFjUhDF
IpFxBGf8VPhrkVg+4nE8M/m9JJXkFfR1eqOMchC/fWDO0G/cEQa2wJECXCCGz83Tmp2iwwYQPAQL
tjukhgf944pZGVnxgx2vhI2ZwMdz0kiSCzoAizmdQ/biZJCFJ1tnl5C4rdncYuuqUBl+x/KCSJts
R1np5TpPnPdKv7UO0ZUsR0l7pzpS2cIKh0URw1yIjsG3QTHCE7JMaEgEOj/ZxGx1LiMXE3hXVrN8
fYO8cvjKMfBttjGXnEcFHasunFJi4xW+7kKTGRB/VHwFDecOwpNkj+wAjZn3G8vGwyqdgwNbI6c6
EMWrNOfs+DblAjd8X5LTaKqnEKzGjbZsrnNwct6JTZ40UoMyOkGQ/TaTl96Jm4Fw69OXYfHsOOIv
cKPb5DJVhoJ4YGl8TjJoATdG30R4g2dmDM+c609OerFB317GeXLB2qu8w3Oyp7XEHg4WR2L6AnS5
JOVArLv6Hn0OPA5eScEovhZuYtp5cQDnn1cm00z3HfY/NUcpzd/FFF+oNxZHR2zhjols9s3oiQvE
0RxtEe7AvGTK9MSrxAGS41RyinKmCFKDuUYCOb1ykKlMpaT/tonVfTI5W3ruCbRjwJnhhwL55Ik4
T+CWXxUeV0rRkNO3u5AGMP8miGHBvV2zOwdO0ZGn0nAP9p0L9kpaeZ35rTyBOBN1IN89Mi2syF+c
/COnoxXrwRO8Ee3e4NSjMRlLYcOqshiD91i8jyx0e7x98KKzORwbPuWrnKuFNPxhzK4r+Rltw/zH
SMZxE18SOj/5h55c7yil0ldurAbcbHIrn+IhXGnWeUn4jSxkvBh+boT0HXkf2RpTKjciSNoGJ0Ju
6JFs4huVTTI9Ko9y6DlRgw+TPiXyGznytbARNddOeuW1BtAzWtI+27RFj5GWNF0s+/Kocvuaf8FD
E3zN5IDnJMXDUcJrtselqDLZGbJIWLM92Q/sDFA6FRo5q0nl3OCyTLJsowNIm9XdJs+02Zb5kvNI
PJZiXayVoUjJgMu1Dxy3pzcqfeErGDV73Om/uF15UJPRvUXn9h4PQ04UMcuY2JAu9ZIRn6lDsfxO
XAvkKRZbPrDFiTkSl4Tukqh/yUmgr/6alNAE3PlPiMRQTF0zDEnG/orIODu13JfP23MMrZQEoEir
wnSco4+aQZg9jgAwKvjNVNPRiRF6Q+/p5/F+lA/4BVHaY4IawpWMoUu4QU37AM7f5LLY0Hw1OdCN
kEQFjFWK+OiwgjZUjxLyVyO4Lq40g16Ypa+t5ZcTx06qa7ip0su5g2orOiprHc2WBu45ESytd3tH
wjVjvaN0w0YHnht7aNEFEIKlZk+NxhBBZe2Qzp/eXkN31kAxGS4AstXoT//YeZK1bOAePKTEt9Pp
PL1DtpmgqWQP1ejoLpA1XoiWwCG7Pob5PiwO+AtnSOOLIHu6X3soFyftB1GA6iuQTNMcSDJEuYK2
DtQJShkAha4rv/MBOwdmYxhwmf9P2Jktp64uy/qJFCEhgcStWnpjjA34RuFW9K2EEE9/voQTe4/l
NfZweHpMN1io+ZuqrKzMmZFG6y0B/hy6gRF5uMDF1+DQQy/Dox35DCgvPwnvY5FHYh5twvSDZegE
SoD0QDpdNgMbYYESZQJE7ooeDW3oFtCNh5cnq+kKp5rL2+LT5bayGRRtOo0Z3O1mZ371V8OU1hti
c/REMN4WLnpFY0V/WfWWIwuNxu2In2+G69HqU3MQ1QIcYN+2hJ5gqkzzBd3LLC+zKEUpoR4gfw9R
GWtGjGIHe7q1/YbkUIMzDXq0Le7RBWmP5iFke/asiildhZ0gpMy9a8EG3nSx1Z5gSWfEGXYZJ3/X
KvcJdDYij+vw0IUYLtV/e1Yf2kPaaIiy0qhJL3JPwjf/RnCtv5APKK46lOAAIDXy/3PIG+nhtG2s
G1Vv4wXpNbC7+31k0DNqHQN4XLTaltAJm7tfoE/71/f9MdXsS7o9zrf1EpqMipqQu9tOxAgnJLgS
S4hrksbVjNa+1pG8szlY9XdUHi6kLYrm9ZGT6CqqXxELYfF9K4NtOtWgFmUtICe8rwdYKwEYCKKh
BkUGpJBL+LqwOHA1xUT5rSq7nypqtZ4arwp+qL4QiIOsAIlMhZII0RFWBPyHi0cn5ZxtQsX9VJEd
sS7Rk9kBAKcFFJEf/YDoiRBQfBHahxQKEz8RNrH/zzs1NGrOGD0dkxWhR43dXT+HpXsjoxDxEo3q
pug4t5xA34GJgPyQwSlx2lPxW8fb2OrarVok9kLOskhbJGGrwr5VtPiyN/D4wQjeETu7pfkKtK63
rxoUjRWzCWPQAq4oZvmiSIb0M1bCrBBj0VZykd6CkFsZOb48KnBzyeRqT/fSs/Z1BVrKwRQuqN/f
+dBOoyBBuTUeu9NblkZCpFRW77abioCk1GTD5o3MBbuiqFva1+6ogfY+JSJmbH/rNRXfN5MLW3Et
VJ637FBk7e6TGr0DcCbzYMd93CfzL6xFb4H3naNAzwHRKzQTkoU59lwldNDxLzPI/dsUskzL8hxV
9926yhd/lPvmxmprG7WiHGsfOzIk7qR2pQFU90hpxM9QXe44VVStn2p8KBxXBnh/ndGCYTQ+xtkk
fW62spd7bmhCe6m96rgVWFia1GF0rTGPTdt4IWX+is1VYI4SzMZYGFAOnKPU/txafDX5zgQGwrnh
veL/Z36uxF+wz7nV+NToAACCFtaw/eaxu0i27zxbQKPraFUCFQlqUi5bG9fGl0ciUnbyy0iJvPJG
BTGCb3asb4qQlC2a5IYLMAPWQEZ7k7xRFB84WV195bZp35njxlpHdY9SOfmh206jklJ0eStL43Ml
wOE2VVDPNEKPFO73KvXPehKVECpXltOsWU2eWO3HA3P3y63bnB8xvGVaCS6143JwHkKWi23WEz6Y
WqtI32uSrZlsSkgo+sN2uwCRaZ3y2ppVQt+yL91JzS5Sce71fWyv2gcE9oj5STGgU5IL6UOENn7A
tsmUE8hRzPYtcw8kd8CxAIrdetLgwHpENwyOlOr6vuONVeu/f2Yd7DxSnrCYeNAhVn0TLjpPVgCE
OYPAxzqqOa/zOUyFoohrpQeDZhK0jjVzCBCgtdTV3q5OVIa8K9KAZqiKqSKU6GtlPMpyFNwrV2qQ
eGGQyRHrgVA5XFKCDcetuqWyYLJtmmeVZmsVYya8Zu96gkqE0dgg3lMQp6RdqyPLKIJMt8BvMdFf
i/dVb0MrmoM3KKG+s/nmzAIbyADbauIZMni8KCOU9wQHiKN3S/Zbl5nN6qfD7Ti6FuZdJB6gXlF2
7rAEjvCsk0K2rjOdrEALyH+/jjHrL8w4Kolew62ZjYbr3iLNP9aEfX5dHorMrnrl9aG80A4W83xP
QMLQZb/2EF7L5N/LUO0v3Iv/eMcfgzqbby/m+WJVvRO6ONSJKrsIz3B7DlDoXf/SjJdWsMmTDJOB
E+bQ7GXXMdrADfvib+2pZNsznMGQuih7+/xhfUmau7di1/n3Wf4sed5m3h+35UfJ0zFzx6wqbktu
B5yn4bQNK8pqYbaNiTP2zi9hRs3+P7gY/xvS/yhRm2lzvVvM7QtzXUvvLlp9a3MF+GFZFRqkofKi
3EO7p6AavUzbuT61666gR89Zpu4rmvWhAo5W4joOVyENyzYByIopt+BDGJsABVdoRMeDpi5ChBmj
VKodEkzzOY0XvRt42AZq8YUqiArbwFWVKa1lBmfT4fsF922z3wiE8NRjVIxJNDa8jeg9FgvCbSXv
bt8bY/21aLZAf+ysmq0CCfWp/VbYhwdjWhQJpeYVXwke4VRJ5gRAQxTivAQkrCdaw9xoTv3hylKv
n1+JxvgdccJumuK6vYkagc0ZqVBGEUkVOpUKVYJxH5ZtMUdu8VAeqzIDlpIge4r2oSxBk8Wb0wFc
EWelQND5ofFoUxNSEdoh0oEkw79zGP5QXcqOIChBUfBlOlCdPxbi/WFaDfSmT+2aOHt+F/MAxzeq
Q0RK4GY3DLFtP/DlGqdZ7beYWwNvEbcJ9yKI0heqKXHy9+KfKrnVtwpmt6Jw9a26oC5PVUIBQgTn
yZ7VgpWFVnBpugqs0w4ukE5nrmqV9nOVZlXIdulWPPawDm+X37oY0XlUatc90mfzyXmk3fAV8h+l
6GTLLVyCKOoQOlmdp9PBKlORqx2vh5SxYQUf6D0DINSbAhRzAzRY5xxQA1aHpWJKcx8kQpHmkEjh
FiqGxC6cEZx/NPr6XvGIog6jdbtfgpzTviqQqpmpeqcaHiVwSnPU0/ntUrXgftW50DRFNAOzCC9V
cTDvXHRdn8FE0iMrOK6+x5x7KsYSDVtMM54pN4twVr+6ncDtINyUvo7r8eBBPntE248U6NK+5t0N
LO0RUusrbofqgNPrVE9II0gFwRtW11ExWRVnFRS5nYw5Xcn9X91VIa8QrBRxWXjD7onBxJbdfKfP
irE0egue+L0qqaKxioYqy99KjMniWxi01gTdcq6Yq9LVWg8VDK4tb+lRgGY4C1vl1CqoVXrb+/nr
hBhpjEGN2Xu6YJIVaM8S1bnJ4qMP4G9+piRE9AGVLvc8BlVNNSw01g5A6ijLoZG3B/AV3+LcPvJB
0RfasqoK1K15gMwwspRsRA1d90jsinst/FijqJ6N8Pgd3MhfXPea+8vweao6+Mq16wyg27r3KCKq
AFEuJxvQYKYhwqNhpNcZaiVXzGRk08RKWCdnPemG4Dbessfa4tGc1dIqUL9G3sOU7KVvJo0juodN
3lPDwOFdFCOIXSrV3XxmPejOFh3uB5aY1pPHaBXYLnze6xs0V7U1gPXwlKEJk0+fNdR0FktWCpsD
6HHUkga3+zb4KCQ0UP7Sgbc9m5OvJVyPBh0GemAFjEkHL+Ezj1ezz3q4XRqDlDt9adKNyfPU1bvM
eNQJO8hH30cetXDWOiRJUAZ90MoFpe5Ni5WWP4B7xgRG9lqTOGF9qIPgfiI6lbnXco5xuR2iJrmj
6NQDZMpoKMPWmfZaf573F4iO9E+kSFmcItIFHktchXQKtC4zQr8MTQIkBegxd7urBSV66Dp0CZgR
23vWysf1+DCqYaJs36oMaSeFfgCfb+TGK6x482E52IZmfxvXJ1bLatm0h2xDNY2oWUSp5ebia6sR
z5Xok9Th3HUIehVUFjM45GwnChaVxAkFVH1b6PA9cNSW0iCKvVWW+RuYl2wv+xu7WBuVSuebIS1s
3VXwsagHp7j2cIqRu6MVCPYfxgChQZtmpwjpC0NafYEmrm9VQVlEH0cEa4m5XbywNlMb0KpxaElj
bhetl53N9GN99F0ELs3hIqkAn/xGHozWftuiwxlh3JYRzfFBm8MQH22SNk5+iVdE9FpZywD7tDQ8
5r659JPl+yIPK9uvD1YJ9ndBCJhTp080/Mr6o+WkWiTlYmjTLmp8nf0vbPKQ1xzOz/F5Hi/Nt+b5
Y2fF3ubtYD1xNGeY7QJzmRwnSysqaoOe11vWu2sSHydatYd2YjSfJkqe6YibgaA95Okw+QAXZzP1
KxDeD0lpXgPfpW+qCK7fJeKeSAJWDy59hw9jC3q/eqvyzmIcuY/NR6B7SrkoFXyfeiiFYhYOEbAz
KD6bLzTu0X8IYPdEHO8758CLD0MzfAvKHvqF4GSHNiFq2eOen0ILARgwPWQAmSqQmAhSYPuhFo61
cPvqxecjvXbd9bszvlz7cDKt15rKvLP1xLT9fXe1xC0rKBAVQmPjEp9pppiufVoFEaJBni2BWJAO
L5N1mEWoOhyic7eBJh7CbLM9vbErvzRwC7ugwYuOLP+Nhic7yIZn+AVSxcHCxaJf0bOD9WCGvFhw
E1QOGriZnUPp/y6T+hj5jCO6Nc0a7beG+3A1u/VPUofNu2cGjWbojWjVQDYPwR5UVIYp5jvolCBm
RWeqkcMZRU6Mro4l+kptmg57s/KjGTCsDDMql/6oGi4yqtGbHt/QMhpeLyCBWzeEHBIWxxApdeTS
D8fwDJQ6ocW4n0yIqQDjH+fIZgIR81A1FxAFMmfz8Gt8Suq9K35zG1GgoPTC6xnR07ANMRaOr93D
l4eViD/OIptG1Lj+vkRpw8Bb7915dugQQs4DZ7klKv+T2B40QuYKJm/E92FcjOaIYOR5VEW1YD++
hlDoFtC7ah2MxssET9vcp53/cfGYRet9SJt569R/KJ9tHMr4pee/L6fq5TsPEQYbLWn1z6CLHSCw
2jn7Tc4uVO81g3LYQM4tND/SJxsPDn8D8FpFNI9OU/ownXg5j7M8PAK8ZmH1YWbhFTuYDxo1TjH9
GJeAug/+VMls+TYfOZduGWborPk4MrAZvlCKQjSXFkBvmuLvEjBMz7BJMEfYIdB4bVc0Wff8gj79
sCDrzYFWw2LfN07qA6HW2PedT7BvwFa1mNYj3mRQhNu3WTPxLSaVgXhAaPYE78J5CIaUGuPzS8WX
u0+LaUR4GCqYD4o1UpDnSFyfXc+H0VLGXoGXzrHy7cdL0Owb/cbDKUxb3tyH3wM7IpijTfMmpPva
oW+WWuTTjmZs4mDKzdEhXL6t36LtW4QCZy0GNK7k4jCzDmhKADdL1NMM3eSAnbrvwrrAIOj6QpGJ
k7uAg79ls8YCbDtH2pXzNGNKTWuIE4ehqqMHal0W/wcjC8/PKhTRzRO6X7vwMrCon1IFpKKl11xB
q/Xn6ccOb48drWSnB32q6qhK5ZnX890NrdzcIIB1dE5gTeiINJsdH52WZPoMjO4NouZtf/6qXgg0
stpzADuggrBAa11FLiem/BqqnHUZFLzDkiPUwtMD/JOohjaXyrTCzfW6AqxJr8VHlSrnhfPUmeoY
eo1qAKoBAk5A5zlAILoBj1QtbSRC2JhUVFQhVa0yaZy21DBnkdUo57lDXDmZlPhNly52k60LBejb
5ve1iHava4TBbfbGfbzqqKWKCRZfb92P7JJ0tYKhToRJr/mptklKX3xuYzNyIHxYvHKBam5dYJ3H
nkgbJdVuUU/u+ydMjYT2FaFCKlpTIgdjJR97FVLKysLyQHWOaCApCWLZJMR7Mii/qZhOuebbomCq
Ap1qeCrX7mivUGFU5VHdoNrt4YnM4U10kwU2Q98I8ySH7CMQWsDp/cOksr8HfxMwLRRu/boB71nR
+mXSYtlowVPHI2fPX6IzN9GgUSFbJb37u6jjsOpCEgBrEl1Af3VMljhS1Dim3sts1W5H0M+AazsG
Kz48Eg7bFZyrF+hXeZ8/fdgmdK3APVBfJ+Kvre0z4+iVV33pj/VqVcV1aEZ7ZxNb/XUkJJ2LDB18
QhicIghoAqhGatwIXKLH3O4w2S/YNJq/dZGmODf0ENpIWN6uysFt4srX/IxJhAconyoBr3saaFtK
mbpDulKTIU/TPzQZUWPK7rJ/AroCcAZkmidgnIBY7lAIp1gv9I8DhKr/9MZd+f+QvQvuhSENzav4
LNzga8mSCboSOqGv1K8quxuwq837vWlVPxZTS3gWznU7drqjyqjCNPhQQqEWHyMWqraa3F5+w9h0
DhUhqd5D53H/11AwjvgEytWK20WdESYiusycvEdoniJYZcHrqXI/YXxKP4l6p8qP9vyrKPdA3K+a
x7qPB1arMaDK20VSnssWJi+ikI5PVE3I7bzq9Vj8UPs4Jue+qiMYCdH2KaugLbdSN5HbSFonnOU+
8TTdjEEODEIFhBh1DZApVFyA6AmcQRlXHgsrxAOGM79fIDeWy7/MhCWqSqIbqzxF7aY8NH7nPVv8
Zfat6xQ+KaQSdLBVjW43idxE/7/hmADX6hMuWnrsJcNcU0DTQQxBrUDi8QlAUYSsqNh9tmG37KM5
ELvxtkH0gRVINRMq+7dnzrOGL0RKONYhm6JViXnV1GBprXvm7WkcGEz4TAOfH+Mt2aLO0xCC2Tp1
qtGhGwrU1KjRC3hYJI3Klfj3VRCX0k0uN+TXGoz3e9vsCZvluqTkRPomtLXeRjXEOQbcoSWD7k4H
1KXrKyH4jLfo39Cg4/69QeF/oTq1Vf2BmWb1VWVnjdplPAefoGIC8LOE1Cuqd1b5BZBL0Tl1Ntwl
ToonNXP6J5AHgSAauumz+EoagVWy/xA2rCvR+OIO9nRNdwwa0I/nKr6BrhkFFg1e8sAOdtnUGpeT
O7d2kWySRuCRCAI79b1nZY8qyZETzttqyAJo4TfcXSXGQFGbaE3OxwtACNbc0zv2ohauG+jRBpC5
Ay+8pE0CnQJ+6IBwqgWHiOrFdzqcfq5PoQj6oL2LTn/+BFwGFn8VifFPgvnceL6nsmKl3bs5BGcI
PhBL7Eyqde4KORSN3WG66YYKzth8qyCV9o/TqkM+rAsQZiENAs1KD06c0CpltTmwjNAtoREigUsv
SvjIGshsi0KE1L4MGwklejFexOyssyvaofZC7aLoQ1DM8J0n+lNjLZSa2fMIjXbxfgc2RQQhpiru
CSlVmURcA5WhcpUuu9eRgE2HQNFkVrnEC5p3miheVLwX7BlsNMy8OyNJ4Kagz3vzmGhH2mlVwLgz
z8SpEj+J/09vFCRmqDZU8cYOsIcInahs3SDP2/YgtqQ4tjvm9C7Z9DP6LXfIH6j4jIsql+bcSi0w
Qdnbb/UctmU7OVL8VGObSM1SNdCqwJHHd27yiU3kAJ+0DslYTXIO/eY3Xo54tC6+Rez2QpK12UNx
ZXu/s6NupZkPCxd4ykeKZqxHXZ5CiTOxgMIKkcpPQnPbxccZQhX4Mh7ULDVUluDTKXM/RjXx71rN
50Uv62VY/gXCioVJpy1V3u3XDP0HHXNLdViI9boLP71XG4uNrrhJtLwzHDe9p0hfCsm0Ix7ZjP69
Kth/qRjQteQ6HsU6t1n/WavLyu3lernQZidfpHO7Fl17p9GlZ58lxo0zdQrj9hAS9x0JkN++v108
IxF2+cYxdO7j5fNIxLuJv9Fsevz3md3Kuv9NFvqfM7N/9HWf8jzdVM2DGgAlgo0s44cxhePjddT2
d4FrcEBF5Yy0LVn1IE0MejbieATDZoIm2Zshkl0RTgZ4fCBQnPQiROeJx7FxvVXRZzM8Bx8//33S
f+9avHXTozPjej/pHsv9cm+Yq9Xm+eUcn6IiwsxCAhMIxW0Gan/xQIrovkGdZTvOWuuhQwViPVzi
9hbV0VLM29BO98Fyiq/7oztZhqMkwVOUQH2MEzAUnTd08mHc4dEC6x+fUGAt0ikaunnNcSS/V3J1
EdyUecDGgYlzJR/g1ZjeiQAHs45MRkpKv6lV/NdQojxm180mLYn1eqNuNn6UgnLrXGyzzMDxZDfL
1k8HVAhL7KGQMUhOLIGwny7d5jHMz4HVNQniIW4/ruyXav12WoYWrJzCedo/LCHhNblF+Gm4df88
7+8ukyzrZs3X+Tqs6vi9L4d1AKEFmvib1vrChnX4ZVJYKpP9OfRuV+IxGbwmz9K6aUT8sVOW9Utz
eTpk+0G1fSlJAoxnq95qnkGqwA2KXQzpcpUn5qHfXIcNt3Wp4Rh5Tkq64xGUKte/9aU7fzsf7igN
k45ne9ZPKY2VV8uc4lizx1M175Hf+nH4gFprFjnO4KsxWyWFAXABmpP7vhcmaetDahqtecerPjJ1
zSNahiNKq4U8I5r+cMXQKNv9dtt+EjVUH/VMpw7VyW6adF7+Z4CRb7cHN3OXzUFe69UX0cr4QpMp
vK6m582TgXxuY9Uvlk1/3hz9e9ZZIjP9eF7/8ca6f388r0XWzK1F5XiDwzFeUAFyW27aXtixe0J0
vz1ftjcQ6bPYJtU/RIvjL5GV+3/MesduWFaj3rBNLbJ/vH9lbXcXg+rwM9JkgetTDg734/XnZuQB
Cy+Hm8G55rtau2zk++qxMU1v/Yj2wx7DnTKIgatf4zKROKhPyDpJ0NXY4BSzxcfu0j6Prz1aI11/
dcQsh172Ge6+mCT4ntlW49sc1sdhPzQLW5qrJQKBCH7b3vtxTOsZRZ/Odv9Ag9onnnSLKnyYz97f
z2ncRNsG0UMzQtL4Db+COq0TWev0tiwiE23VKqqYgP4xSy7rmLoXWpmHXfccUrOYvs4/S9w4+iWv
OPQRv8bXDuiQugymfXDvWZZpdpMibPmNBOUmQgPrFFeY0z5wI6Qg7LwUC4Rwm/H7wm8bEVAxxnq0
anuojGAVdnpEVbfRmfa7iDh/tr4xTUOcO3yWTD2eAKckH10XrHteN/g+fj11nhvxG/gScBa93NY8
yL2gjkelf8zf56OqmdQN1sDjeQThzuhYQQmG6YXnJla3EQvmkSZ+2pX2L/R6n4ZIYBCbRZ206g5M
VPLntBMC6sJYDpZbsKrObjbvzrs7GCoxUtEwMR83O1Rks7j1hPYdqG8V1uj19B0PHHWA1ZiRkQCz
G8FadKNh+4LPDw/anYxzywf0GI9GzWAReGf+yVvJKEMXXO6CMYK6zPTVi+yONn66Trq1pE/bJ6Po
3Y1RV07DzCdsg9Ma18Cw1/4VG1Ug+0k0Q+wL++fFAoG++K1jbrEd2CKN/+gM0qMokdkWI6fmmO6S
R/QKsW7kVqMNiqRmGabGpChGZbQ8YWLb3aMEcMRtrllNqnSwu4ReZz9PakFlPiBQWrDXLPrlWy04
WkPnu54xLFGc3/khuri7qIv+Ht4mXWKLOhgXnFyq+0ViFImdPpjFSDLe5YGG88QmxAvSxs5/vbTf
91zcGsti/8BzbG9BDevhYf5kVd/FpU0e8HHpXdvbWW0RuAjbzc7ngPHo0lbXqt6qN4+24OnxFF7B
elXf37SOw1rDP9P5v6B1v1VuQ6u3AfRFkG64HaJqQw/2pe00/MsG4TSvs5xB0DTfkBgwo9Mg/d6P
qQFe/WvvPO6/irS8Z2YRhrAGL8Bz200UjNam/5WGRmAQMRlBGoKop7R/GYE5qw+wFa5mRNk3J06X
WNHdTYBMu18HssD2AnpRz8WCKLKDEpdbBKSvwJPqatszmPDuITMhkPWmtocO1VUCG2rD24xp9/N3
4/waHF+AwttI7A0WQ6H2tRjv2Xg3xqJsbMYcBke31g4iPWBfLVx8nl8EuML+VXMCpNo34L4AHi82
QVbgflOnMPBwn3dNVBDWxAxYQrWxCW0jog8zGJ/vgJfUaMg7tU+w5+sd66XWU/MIiQLFoVAgqg0o
lH2m03R6eTFuIexmWIx3YybH+Q1LNqP2uMkjN0UZ/viRQUykDLcquIScYt1eviMbydFjo9Fl78Is
r70/hufQqY0tpLwGdWQy3oDwr4Nao7slvgdOghQuDW05nz3KlkH2a5wySHdRmF3A3zPyh5d1zY9O
Y4Bbm+lsZl06Q3Zh+bSyUEa9JGYeXJuItDZ3gcUQxsoBILQOF9qOSmgp+YfRWdihZT5Y646bTdeX
tyaBTn3zdDonNW7OslvDuIMLrMUpNm0enO0yVDOnbHuRXiVY073Rv3uAalzbzR6MabjVh2DPo+Bh
oE/AqzzUJ9Y8OjM8fQJAU0eiS4JTvD5//3v7/Luci/c/29eNbPXH9nXI1wdnLTmX7twOpq+upHZR
F4xpq8H/LskjlGUZVAG+D61fGERW8689AX+8uYKKP97cq+fNZpmml/GlACkoOmcsSECJxLJQrq68
GWCADJrS86uyeQgmDikwudwpWtZ56Ok8MD7YbZDhu1SBAaQ7D91u8s56mNTwXS4YlcfREdYoO5XV
l912cEjbBn4vg/qemgJ76+P+RY2xN9LOrR8Hyi1ZoRPeiT6i7arqKkBbPb0X/j0Leu5sEb5n6wxR
ZmdPF4NYdABBHvdGMJ033FIaxeq8TrTno6gzEoW+M0HUxq6+M2XyOmyJ+Ct4lt5t/a2+n+WbeoNU
/1WO2ySX3gC6K6cWEibI+k4wVnJKfwg/E134/nusnHEmYo4D89Op4qBZVwwdUGgVDQQBqq9OPFG0
uSBnCcqpRhZCfAd0qUHy/j3QgJp+BGo3jYwmeQKEdduGu/efD9usrc7eqbbcAIDQW945h1UHghFV
fYU39Yc8xG5sQLjEI6aSSh/5FFGBw9vhBVnrbIQ0VUwgdKn5u7ejlmpJ4cPiIfYNq+jcvoRHbmUt
cAJ+a7C3vJRv2+F6pqhrN7B6rPBXlrh25vrGKlhEBjvuIdzQTez1iKrP2HMgfNB8oPrYn09X3RKj
20t3bLARrR4tJoULGa1Mqq+ChSFZkLHtXjePNgX+K/7Ga8/fPOPnl0UrzI0JeSIjYoS8rr7mT8ag
jhks4vLX0EHpdOiFHhY/KBt/boHD6q8rCU+3LpPxextHuHMg3cFV4sw8m/9Z1IbKwMDIuc6JDxCC
7J+71iE5ors5ok5/neQ57LZNwvvOH1wa6hz+avW1et70+U3aboQz/OaM7wy3gqHTo7A8qjOfV+H0
06YGZzIqdmFKbSsPnssxUD3RSyWxX6+bTg6EP48mHpxHTO2Q2X+lvNF3E/YYLKMwDlmAXtDqHOLY
dOkXw3NSEXc9O+/H1zXCr+/7r+Xr+jX/qnC4WbI6vyLl49NghUhHKHcdBynhdJRGHpqvIHmACjvM
E1z2uTV1CLN7oRaB8VKO5NhTxXtu0I2WH2P2gAHa/tlpnftYE2EEBVyFdfDqO0UMa4d2WWfXz00E
BhkYsFYAwcKndZJGGX21criubX0Mq7yYUigOGf48XlEqxtSmm2P5ngIQIZ0vO5ZTNwsLfDsbkBeI
3DDWYOPAF42HHWDkSV+cVPBnDg6xdHdAOKTdZ8Yin2gvqVGvwCMOJeJFjN0Pl+DgFPe0fqZu93hU
5bHl4Bsrx7pNiI1T//yq+7vhljdDI+Te9ZtUzQ8T6Tb3M0rIE5U1FhPzF8Va72fq9mNiWj8mZtNZ
7erbCmUxVR4Edt7585qmEHLgQdVjJxI2xyKFEOmZEh5jG7BKlEdXjQPfznQD6gckyrpI3QCNzS2U
H0iBwKV1iC9SQTRe7nTH6gGsnqJ7HwoKoKA6D2qUQ1XWLLrNW51G1OQmZAKjd2Uh2kE/Blt//jW1
/mVFsn7krI30tLuea6BMLxiJlSA2FT5xhBGHYDHKRvDICdVXhGpNVovMXz8hd/hFixZj3O/Mo2dF
Qxi+z8zQo1mTCUQKgDfCb6qUUJr/vXLeIIs/tsl8vynr6f54QaWRh/JIpfxpvaBNRhQ/Kwu9Rrh4
Ec49byv6wZO8DNxDuPvOw3j0NWK1wqgEhwkm4Lt8hU2MQqBRkq4qpiJ+AUjzXr3kFGEsom9fgkg+
lvRd0VyWjYuPC1Nyturl0WzQa/izAAsvetKKcIDVA2L5NrZUJBMv3YrlPKVzIR3W4TOiProJ7d1D
XvPhTNO+Z877xrR4YYnunZDDx0Bi1TrXQncdG26r9l2D3bGCbkeX33zoeu3Tm024fY3LoucRWieL
k4L2xiE4ObOM1qQsdqkLNZFRIhOpUyc8jQ2qt/PIq3woXBDAXjx2DPKA5lQJ6bFXRtdwBctk1SYn
HtZwivHwfAg5B/sYYuDEFj3vkwqPLqte4xutG6n0kHGdgncDYSTcDrt4gsXYS8jaW8msFVaXsDnF
WmB18iuP0mh0XNB5viS1eEd+ASHls1iEUMsuYTnAVzC0nCDHDE0PZR9fyclll9Qgd3ICuyeLmEuI
20ErfYEJsuqeH4rX8WgTDIeTSUF/8lY0plPNv8KMmLM6leSvJ+gwV6TKTuPsczHLByeeTbPVOIV1
xy8/dySCY2rI6NQev9adi52wF+DqF/VGw4wRTr76krmCICLaH4IEa+zRaKF9D9qL97b/dIILNgUT
DAfgyyyHS8C6RzO6tksvrF18N7Z6da6jjLjASN4t/fFXAg+AJbIICUFWbOgPxceV8GwlptkG2s5N
XvMUwsyaOP66u768ltuHBuEyJBr4H6i/9jGhRbXSDtA/x4m7CmfYzMHNkhqv49R8j/798hm+BwX+
Cv6Tf8ILyA3hVl0pGpI9tkElPt3OhUaKtxzbOHU/ScKjQZX8+Hp+3kHlgWy+jCtKDpCb82g98Oai
h9Spjfs3HfR6JydZqk0LRnCwq0crczD3wlXVPe0faH0m6fx0scEYzvE4HB/RBkaY7tSiwRGCOsYR
EUSaIz4WDKZmsr/gsBHMq2dOY0FU6qGI3gAaqiXYmtAgT7mUhiwc+XYUQvE/xmb0CYxa8DeWlXxs
/JAu0E6EAXfDn4yGoy+MxYPnDNxiteldrJZHAyVBTYyDY9D5hmr1+PjIlHzBb0uq6iYbJXxcPHDE
m73ETNGTF1QkI4/WB8BPcA5lmYRDZ1zCxCQmQ9YH+Aw8Z0oRLMRQSNq9uAvhKwLzNXSSMGw9B62n
Fs2Y/rjtszLCP2zw2Esy12cG+YYHSqWGNEJqsNxV5bBstumDLgL7AaKNGcxEpOE/LjDhruyt5EGz
JGk/7PyH9ujjFNLUGlUA2xCNTuExYjvmI4kS2IEfQzbcXtThLwbPpEs4D57CmedPmCU8A8g9yKb7
35+/6ATXf2KOP3fMH5jf6mxXl2I/3zwTKbO8XDES2bT2lr+JqoHb8t5MogcQqi+TxleU0gfqmzx0
diBk3AHyai6UqLzqNTtLJALKNk0awXFgvZ1ZJj4v/cWHTYWFli/rK8ft87XqrvEGo+SSGOFvyH3j
l2up/Si1rOvNeeYVi81zoXAcMj9pzGm0/YTL2m3G6Qt81mTXYSmb2N16a/u0J0pL0uG1u3yic6q/
6Ruj1XM6TGl65BE9LsbGoxOfB7UWsSAtmOERd9xdrABnQ5O/kRw75/72lehNjmdSF8ebLXtKqX/v
f8kv0eX7742TxkEHYNazGq7d+BHZ7NeH+umyqF17C/aBJs0Px7y9cUCbcB/ZldEWuSZ3mKqZZ9Nf
NFiaXHoxjjmtzr2Kgndea3vGuXNNSS7c0brqIi9zGFzPhzAnPYeEturU9167NF85UoVKONucfTkM
N/PtQ30Zp8WH0UiKwmkZjRH9vy7CVYcgXU8M5FpXGGEsX5vbRacBie8wPuWjWvZY1KvEgafvNLrm
aZRDfm50q3nf2dBYANLbxJ/o2K/RXb0kBrP3uX8+Y2C1JWREWLB4bxyWPU5qeQ7oODZKN/RO72yB
J7N9rYNGQcxc1E3fTLspRXwgGP5wTjv91ntuzuvBqlFnoiGxQ2+v+b6kQlqfnqrJ8UJwtHpznG/T
HW0WZXiu+4392MkPcQEa5YBpXf2abQFYpFznfhk2D3Z0LVmOAaVczLy5vkEJXw8dYdhzTcxJtrsG
6xYmZka16RkuRf1BVh/RrLRwymBHP69KPcmJADMd8uxWzZhu6TkJzRYF1SNy0gChdciEZ/w4s0l9
OzzRYoIGkusfLgEPo8CZkv+RFF1P3fTytFyhO3IYbRdsdvvwsmJfv7wZ24SjFqbZLfDwKcwnJz20
3W1UNIwPVuTaMQu4Ck6aK3A3yXnODgt3JC9G9cNL0Xzf5hsczyyME4hSIv7+Sifv1T8cQpcAo/Zx
otpO88KcUGfuW03Tv9KyV26Ti7sMd+7rEZY4Lo3l4+KAfRuEf39/5nocI8yXw20Z5VfPnxcP/07D
rcZfMJf/mBM/gl5ns8uay1VejtXOY9jQdMRqMmjtFadFbbR3toP6gpQKqG1DBAqBMXm8mCxJB06P
kkUWp91u7QnvxWq3J+LuSZbCmkh5yoafIE4fuHkIv4/+qhMJhGSU8bjndeXzKjo/NIJaVDxu4TbQ
j9UXX15pxi7JOkoyPOoDdzl1KVYhSgCTbB5VXfUnr+HRiVG3gCs27+z57kj/pfonRcM0Q3HSzi/K
LkR/kPTSjnRF4shss6h0iBahDxEQpPghoqP+BkGXN/1cPD9Bd9ICUWcmfZ7kKWLsmSAoLhSf31g6
9d8ezY9SlnOqpce5ty/HIlCJZnVv31LTjofeXvPDJApW54HJp3S+1Few5O7LhAKGMeCU+r7tb2Di
Eb1/uNRzA2owN8WTkkAJOCkNpbIFENvql6H1t37A/xhaP7bFc7l2q016oPdXjUCMGlFbxIN2ktO3
mm1ubSnwedToIhoMdJhXEdbu5DZ1DOYzI77MJF8iEpVQKf3rJLTkDEnrGRv6uI+k8rlgPG3hxNzv
xTY+AMjcm/fVX3xiFKrJYoOUmOgdFaC6tOd240O7gY4QIwpqinr6qsI3nsUgE1GDPuzlLT4VpcOh
87uBRqDLOJScn0BA9SZDzL+1bORQn0FpMn/7Xs4y6CE2n9KWE9HpUBLiHKYcVLpFPASNQjCX0GM8
iTqxjDSCjRlZL43cBaQq0c2ydzWrq6FFlCGRrgzugQ1VUAwxcQ7FE9NDPIHf0fjN+syQ1IfobVIj
Xyc3smOrPv73M/4LY+TPJ/xThDxbrxeptWZDnc9D86UG8X8ZnLYx1TeLeL/2S1HZ+y/WmocovFk3
bYTsUT7/Ke/v7aqiuT+u0vHLNMYst98lt8WvkIpSPO73p68n6jLkT+84v4f8ttuPx3Hcxy/zAb/c
NtW0hDQneI5mk8kAwgSwWwRF4hq9ERSSvg/oQAgGwffgOfwlQtRM/bMo7XLiDqLKtunVGv+PszNt
TlRtu/YvsooZ+ariPMTEjF+sDB0ER0BF/fXPsaB33Wk71an3rexkpxMjF3Bxjutcy0F76M9aZ2xf
5ks33xNFYxjnVuO0axUIjGZ5w4LZdt78912x/qrgcLig7niOb5RMIzIsXwoE58WlnqSFtx3uMrTE
DEzCMUZYEbdiPmWR3fQT2pB0Ki3/gTEQI46bF5SqitWhscuyZrxsH5YMUZ9Qdlp8ZrWglRx/2jeK
tK4vSECfvm4bDG3DM/3nCo9z/xzt6v5xBh/zxWwdPpfWNDLQcN3VX2smAqbt5WcN9VJ0IZfdxQ7d
LxBuk2A7O5KT0y3JQyjdi0fkhiWcCherE0O5Q6GGli1FmkPr8ubcOExwdKPGYRSjVPacDX7Vto/Z
pndGH61oHteDHSPZEVEfOadjNppZ6JnDevrElNRF+n63DooqUZhcQuoe5yjM0mZ93umsHdplUdNB
ALhbR2ivOT5QWIVh5tlm8IBG2f3FpblTgJWiqURLoXk4NjOGjNNWXmMYXeqLP9xvw/6+dFXXw+EZ
wV+03fU4q58Wh7M0EzQXunqSAIbG9TRFKEOrSUKN3ZX0rTEBW1OYQ7Ud4nHtbjfcPpBzMkHCS5jh
BA4prt8SDjqumH/ht0PWjy6MpvDk/kV0z7AqJMFCTcq8i3tWjL3693wag2QsKWI1kCxAgN6nHA5W
ZUpgWYpDTPMSQDANuX6oBnIdVrwbghWAar8uguXyj7Ruff6eUWWmV8fQUf1JGYi8C3JZiXwseqd3
dCIZtC3HKbOn9FNvqfYRXNDAFJgvXD8w7ymMaAW11BtpJlZnLXyp0V8+pJ8wIONp5bV08IKfcwX0
0rNOYxjcqcbGMXQaGnMWsrVErXINgWhzcRQhJfAEHviTaoiZEijRPGzCTH3S4tJkpgavC6ZCQdby
ohVseCJZpkPFwUqQqua79Qt+xNJ1Hhoa1ZoAYGhSUsBYDqLzqZpkq6FkrzSvqSlLg0ttUbZHiLya
6ZaLNdkXRse90/IU6GkNmtstymlRuWLtGQFxhVK1mKCudUXYk4CW1ZvqlQoVc3ozFB6FF5Z3OvSr
WEViW/V7fd29M71KcdJ4Eb4e//V+6CcUuIg3aC6FFRdZrc2cLgVd6CSRmFUAiuPXfOo746U0b8Ha
MwzNu4OnBVICIlVYbGHfg279vkLMiwFIGOQKbA9mPlwD0wdzDLXgCbVf+KBgpsh4PvI+M7IKbsGf
+yVaGSj3h4IM4bsJMgZbsCZdHwKLLeBl2Om13nWCvC0AdV6g+JhB2RNwbZ200PolYWZ4fNZfCjZN
bZ6nTyVrnfbmHSw/R1oPtCYcOMehkA0KnFfweg0ECPUvTgRrdMHccBSfM14jOqse3GK4HpAVPRlj
XlRrbcH1V1SXSG/SLNWorj4YD4bZRmvR+2r8QUMR4rUSjheNFy1Hv0h/g+pdQO+1Eoiu2YmcgQdN
U1RlfyTUuCCKNbQwAbq1ps27LjS0H+GZSUKdhZqG3UCaPvmAn1WBiL7aUHvqYDpLAhQaiznMpkKH
C/sOB8+NF9aJrri451udko4j5LtiGt0Gv1cb+r3lo4Dy9VvdICPidupFWdsZ511nrGUh8lHjkmud
uthIkDLknHYDNrYXSkRJ9JIiH9FGUWbDcTiG7qHiKYPBiGgB/r7WLgaE9AwCiY6FOqUt+C9jsmUs
WDtBnqjGqqGPOxdFX+gWN9A0F5R1Hy9w33of5q3YaQ7PzL0p/rMADtce9H/N4hofItwyoHPKiCrB
PrM4W/Q8H/kgs3mOtM4KSq84N3NaGlS5POuMdWIWj5CNpEC1fE1UlPs76O6etJlFvKLdGj1SO+Tf
PLjA4/U46Kn8T8hOcH85gqTHXDXmr4SNLcfRrb4Ti7ooeoDL8WlRuBYaRgmbPVwzZFXci9ZXInQV
LViU0l08dvkf9DhM+aoXdBlc6IVDFzZYLBqKzjXULHrrigAZBBYEHl7JqXPqylkz56yQeMEkmmaK
NjSjtSmlo1OlcevW5R6RonYOTlvY8oJ4WsNlwKdBL3FxL7cOs2HFs6h5dYfmbV1u3veEfHxLXN66
CfvuRdpo8YguKJxOGeRMFZWQyLlE6eTop3S0qqEE9zdQO4IpyEV3yB5Ly6vsc/HOnjDoEDp5vWTf
EDAdLii408T4tOdFzNEGY7EKiQRKNFFLJrRBsDMqzfuPSCWg+ZhD4yoQuHIMMRlTBwH8zR4Bh+9D
QQ42iN/o30ozvA8RtVk3DPkyA7sbgDMfHJk65dhsLV4coR2YPG4G0XDTzUsYv/4Y1dyh3irqLBEs
FaU47x3QmdOa3FvdiHlCCS8le4+ZXqiI7OUOZAX06MaPMifaUftn5pz6mkjhIZ5pz2nAg99hD+X9
NIChHadMNenhGuWu5KhWpT+xpkfofWsYMkyW/lbPYNC1RvGjTLck/6DgooNbWRtNVkHTl+Eb9GL5
CyXZmBiOx9NcWaTfSAUGipQ34v9eFPYoDMJh3evPnBcMf7lWaxx0o0eeFLzh6knnV3omDGeG6zlz
Bjo/+HwhM9mSocp769wCPiA1AnKStcEfyTfCDQIICRZbcWF4fbEEk3XCZ+VQueChGXrNuF9nk8D0
xbWPGNbWRgJFUnuIe6LEJjNkjltjAC40MJtBaSG4UZfb1cAcc8sGpd1gRyjddMMNpFHse4jq03eh
O+jb9KoZi1N/OfxtrxgC1niCRhaMXvoeXKYOoH2jp/2f8cBk3cWjMtf9QJsQ8is2sDa99pA2hp4j
/V6PgAgItEE1bqGNX71O+1vvhLWDEKMkZEH6V3wwmnORmpI+TiWPs7getCt0JTURhSvHs3PT9UkL
9/dkGGYY20K5iGHOOYeXedBhIE7DfrKkmQYjIpajkQieGB5zzXvFoDVElqfxTX0Eo2oqBIr5znKo
2RAx6Aq9o+EJpk8Y4SjHNHTVeRL0AUUQN0gXKaXmVxHp8rYuExn6tcA+gtCIlp5WxgQIEFOgUU8O
4gAxeA5ropZg3XgsGpMw2r8hYIh5POaMOF3gFIv6/GDAIwuLWCVAwHzImzrgJhYCyB8XV3IEshPR
SLcpe/P0dtgK/Z7fjcUPh5ViHzChM9wNelZvmwDJEl+59kD+JPmiYHSmrCCEkIZWVV5QP97sZ6uS
OxgA0LA2YhKTeRN4+J90QTdQCngfbK2ZWKVFNzenZqThHwGLRCu8tZsap8+YqwcUMSmRUdDbMolN
tZWx80tfQCkxHgFAAqQ61AiwPlVjqr5jaIV7EYzsc1PbNu6Jah3Gwxfdloh/CeBUMRcf+0cIb3Wz
JEOlkZm8nXzqVbpxuulau71r2ozu6h7rB/r1Ltz3dU/1BzoRKi6MnuqtdbM0wssthN+USRoVvqj7
vAMO486d+nqZJnzjIXICzNlc0MPyJseSInk55E6/OxPGmqYLGGlZ/qnvTnVxlr0jvbKJXl9H4xAW
btgJTIBY0WzLdYYcml3jHRiLFlfH+Z14orEc2lPG1jlA3EseOJGpiYaB5qOqoSKuESvV/l1z4Dpi
zloMil4MubAmHbTGxLvYr9fD8lpxDVmXLopQaYfyznO+LCPVYrgPsjSmdgVH0R+mw9gSzk3TTsxy
T0VETCGKgeY6iglineZWDosnRUGi2o659AvWGrB1TPBwutGbB910zV2lQwsBCbTAptUtwtgRHMlm
KTLS86pny33RGFM8zJ9EnFXd8mrNUFQDq/h9IN0dfwpnNfjI0sJxXUigWZRIEDXcpROrFqEwjToa
P3enJ41VaQ9w5lNR6olHe/OgR1UbTQ8rL8RGkoJzsznICDjgncHWU8iglVkEdDsMpTZF+UTBnE77
YwLqb1SA15Ux1AO+Bo21ASYghRea9HJxTvlhhKqD13Gn6IrwVoLe5S2eBuHvNEauryo5uohnVE+n
1qaXFexfrULXhcL2S055Gmbx0CAignzzRQPPFoE1wTNx8NgLqxlmgmp85WIk4kalEPKb0gZV5Pyb
s08xN5E/CHPoIQPwND5hlSaf/ZucvxDeT+G4/g4Kv+789d+FCYB813UeCWHBAPlfXULdxi+VqP3m
fJyvEOaa+UvQGcOCsYfJ4WGJSHT8QF8LemUAAb7If4zmZRC0ty/esgu+2u8e34xm9Lh9MELEkBjz
GayD5mqCeKXjtXMeLqcJHoLCD00jaJmde+aETu820lab1nzq+c1sloF7f/BwP9nwQLdtuPpVPO6f
008WsTx3t4AqGguIHJymV0cNYwPk984db16dhj2wUJlDQxcwBaQXzT1NK5a8aJrrAdQZwf2ZmZZz
GMyT5oV6yD50L00DQewsRBbT4lSA4+/7RfCaPcRFw7NaQf8Qdc7HjkPFPR0bWQum41XRNVH5e3Pj
VvT4w2X/rnFgGKbroEzmwDR8Vf9bb5fWPlnW4SesU4/d3waIdrvj3Gmt43t/Ps7Nhr/9pAkVmz9V
Hv2/CnvwfX499NUNvxiZ5122BbKZ71XhCbJcZbC4eiUs6AaViiSkEV1KKUzKSnlR0aJI66w+N5AH
i8iKq0iFR4JjlDv6e+lhUUF5p0LTyfix4i6B0Y69uK/QWqGRpAtx6EQmGfyqRCePXq82VohO5CVW
CLzn2CEQq1RDxKCuoEfSP7h6gpoL4Bf+rgw/Bst7C117HCOMKUoN4g70QqICjEdB89eeNEG8pITQ
pZQPSQzOvEoo6sOok8A+o0AFJ4/hw1aHGkTFEcuqyheJ019I3oqIosDmL39bPNkGnNITwkc0m6TH
Lr7XTJP6g8WvisDVJ39mXp+ZfU1hUw+hVKBELwWgAZMegRlqcCWrHsaJwhvVGlRIgfjSGCt4/EWa
IPy06n9C9EXd5ENZ34lBxBPct9C6gdSTUEbZFSQZdXvToBUjUbLrGPQo1KtQT00k8+qFielUpCci
CaGuLIb8qLWmBXfuAn/k66J/6M7HtRvxDzCKxjS4jBnR/C3j7T/0CWz7G7Pzxy5UufSL2TnuF8ts
d3TEOqv4XZ0T54VCGxahTISZ+37ZUzNE7rPklVOYKk144cy1bZUwU3KDY/BC7KaETvEa+2P1eH4m
5Xtzdgi3K1wug+pBsYF0ilRs32XWY8/uK7l/B/qu2inLDhTCl6RZRt6/yAt+CRpJT3MgeuHfESMB
75wdJR8S9ReQLJBAb2l7Rv0TOfW2bOupZaoWn5pZq9bMfVTHy+ym6vv9Ugc2n17A4IqhdkHxCgqe
Bb9ekpycefSUxwM9uXVh1bT5XNwIvlOK6NU7Htp10gdi/JStIMhmBWK3Si5MWGsJUuW0icNu01Yw
CkYOEYm88LktBmoFm2t0MMt9a5WU0pqsZpfTWpMOsvWuiBRkqChW9JEuQKvpG2lfS1IKBew2I9ne
k0ZVpb0gnmo1LXNIZ9ShZSxLENEAwar6O5MrUKLo6VjDUQJ7VDmvnsBnqzaYhHIoouxbqii5s0UN
JKT1QkpYJrNVPkmF6uMILmlWMiT/7p8deKMMmpN0spPPpC5ljNGqF6dyxZNbfQV/oYpZgv/VD6pf
6yUAEShU+RDrQhfCNq/6cwyGVG06Ne2oW/122Cn/F8uF1vNvL1Aida56LDZOwPUNprpt8C5/PgSb
uVskUW1FpBy2YAZdX2i1ZK0zl5ZhqMvMCU+NxcPeG+CrnOSF5sUOzqDz7b9X4f0FVkXdk7lZgAcW
U+V19wpfcDLN2ma+PG2GKZwNwB+CCYKtr/6Tjfd9doeM902Ne1q3fKwZc16/bO/pSe3edm88MbvH
+fMiDZe/rKS1f4vvPXF5yNID68oeQtDaGfDqpG8N6vvGenIcne69gfNoPGY8HUvaR41dPYx2reB5
sW1uoHa9x4D1Gcvp/tRz+zvS+fM8y7nQLyYnKZxil52ZkDsSK1wW4wI2tWwND7CJtz29GM6v+DA9
omwXeGkbfdPt9v/V69dNmqJMW5u2afsEXFdGrzZfHJJ0sfCH7ippzueQ2KwAKhTTmtfy9n3PTQcW
iEsLGqD14dTw3Jd/32nTCL5rB39x/ubVCjbZsZbUlsZp5sBaKjuqtot6QfR43gPIQ0HR8Cm7K5ev
skDl/FUygp1V5B2wg3TqjL33PJSXJdQc0G2SFGVGuFj2a0qmSHUf6MPw8pi2TcnU6polJW1V3LTb
8oPQN7a32O7N4EjeQk7wqRrBvJuJ2VCJiXw2TFIY13kPM/smO4q57CcgVJjvYE5fUgZ+mzlUzO9m
kkINDiswib1Yy42Ri7U0yg9GfXjeRVCDm4ZYR99540XZfVF7hQ4T7oQ5FiaAgEOowA9RiMA0TR3A
Cj1eUDDSj6qWSfWNCju1/2RICZ3amlpDoiNdjs324dUmevL5FNOk8Hlzho3U8KKNBtWqaPlR3Lpf
lR0ttdfk1ER9QkhF0060pOpXiYM26jqUXsDswsQlr7PHHwW0gHEfld8DLAHnqZwBfgJO3ZSyWPyg
nhVLgjVGJbML6tqSjFGZ7YDyRoBn91vwJMGyNEihUKpjPHPYmsTMxKiGIhHnUYGE9BmkbiYQTQ3d
K30qKTmonI/bVrHao6An8hR1uar2l/aUPsWVor31n9yWQkIV5ar/F59qwKkzosK42m+aGaPwD8OP
Wn2bntkqcJjWverbUR8CshFeluqwtoNq2D4eUty0h08V+dQGlAimdq52LTUsKlhU7+UVBpvRHPYl
dTfUvrBnG8qL1e6UY60ULYDTq32oN1HrMHpQAV8bmXbbcPMU4GlUpzxzSQnleFNRs/sfFQlLRZkt
4iddfC2CTKa8/N4YcvWSnEf1Sd6RAmnJyl51gcoO2P454CJb3cUS1GgyUotHYBwp2x+IJXY4/oD5
4y08KyK7pzpchi4eYW/Usal+ezNV3xQvq75ilaUINKlUTzq8i9OkrB0RUFMBK99ArYFRDBjGASJH
4RtrzsOGBqNkLBSDK6O2aZeoxHjs11UoUakBfCVNEnGeqIigqum+q1KoCmAqlBOD8J10OymdQLGi
N9tQr6s9UPx4OVE6PxINwYTDCahYr/J6VUD1R86s9grLSljcqBGjMpGaMVF5rKIsFik0P6C36ExU
i1B9qiwrsUST6WoV7FQTzViPPdbSlSvQPFC5soy69t35R23s3fTgix2vNHCl4E1Jw3EgDQBFa5JG
MTU6zdMnZeH8QeG2JFtFEHxsZy01hZ2pauni566CcDXwAQZKvenQjz+h0kA5lRq9mIHLnk7ZZ+bV
EDLx76k5QdZJZVf1cSljsyvpOY7Fq6VUbFt2X2WF6MNRVyc8EbkZFGI8yNWmznkIVem/3CiS2Zb0
Z9qFxpg2FD9XH2BbdgtltSENay8maq1wLQiYq3qy0ioVL72ZWmC6o/xmLNk5XbcdNDnn5103gXyo
uq8xNXKVQiW7AT9sGf1yE21k7/ZIsTJ5NfSgmqVMzhYSYw53Q4VxNdqUa1VlIJX+VgPtI7GriwWe
Ugu1RJWIlI2pUKQykARBywIcd10/U33R7NzsG/m7TYXInGriU7V61WfonFCZkZyKqoqq0alSt+zh
0gvKSyp8LqljQYRYVeGUx2kbH97J+N4DiH6Qp3svsWBUmcSeaLU3zGiYYY14VvHyibqQwugFNSJF
xFIz8ztuX+DwjdIr0i07lAYfTTRqcRYcLhIzq1KwfGLB28gM2pOKmRy7/PQmknaBbYnU7IRuvQN8
0UWFyYGDSTpjq9fjp6REBWU8QuGn31AzJ2LPhzkEh1qlw3Gs4WmcosmmeFtUfVsmUFV+U4RPOZVk
UOPjQd8BzgY5Das8ToveAoEo6eMl4yP/N1pp+wiDlJLFdbuA71JrN0Mx1Fxgm1zcip1qB9xSche5
KoyU+2xIGVXTjmb5cHMb9Bddj+uQUjmLZ5p5lV6eVqKvmKO+29+MIfKdlalo+wLMXB6m4sMCUkd3
EY1Fdav1Dyhl8LP/DoQqcpM/Iu8/iyDXE3TLQ+4V2/mxwAucS+Js9b2KUspIrSZFO2AbiAKUZaoT
op+CSvilJglNYJpNi6FxpNWkpF6/zHimScXtJi0pQgiqtwBTFD3UCQEQc0WrSFIqDqGIFSKU4DNg
LG2mPYUAIxQ/gVSbZN6VdUqCWIa9ioFkOWmnynZ3Nm9HZaVlbko08FbZOz3L2riqy5eVcoqWKqpX
Hyq/qzCup0f/V71WfZMDXVjI9+hR0iBXSfSCjBlsWrLJsr1qaOjHWIXGo/zKiRaLngslkqpKay9Q
a35d946ftZczUke8R1n6Vh9sR4tGlZJLf/FaG60BUrIr20rYEtgQL8/yxsoDVe6k6vALoj8yOMIQ
iCKlhper/UhfkfROdQhCJvnz/aFByCZZUzlhWUoHAytP+u9NEhjfDSN8DZavEqNod/IDe5tILQPM
AoiF+a8z2qnCGak9pphPVTFSJokDzF0yJyiU+Jkit2BCMAEBDDwBQ4rQ4rOrRsilwyVUliBI1Sc0
dPQpCLkBCRE2CelU4ZOAeykGVySl4FEhJmzp/J2+q8NKL6SUoqszuCv9OUoKvKcCGC1DMbzeSpGZ
f6dwRD+VuIDwSzpMGePHHATC9nJZinuqOHRxhO5e7JE6Fo1iHU6/1eIVnHFOeRm/mZT89E6IpcqR
QaP/nr2r5KWOrCInBXtUegms+a9auztxGwUZRHW6XBeiOJHmue0llZBlX+G7/UjMx3DhkSKi4rMK
6OWLiZ9yvnAQVWiNWGCb2Two39vMiqj5Cl48GdfflU6wXdm/+lALkQ47z9duoJ2PYWUqST2K/ac2
s8w7063vMvDqPsnAVuS5+orB5V8MO/dWJMj0XLJPdQ2q6ok0OaVprT+qujp6PujCQMTD8RXDcPSZ
yphquKir61Dx1POt1qLqSYyDQ6fHBArV0v/Q0iLyZGCOSAm1pVHaMQegqKcMh/J34u+lZfJEk+rV
4kxPn2qLKMZTk8m4UxvycqvvdT4siocPcVCoFvA6GY50zbg+QHOdlZpOtalqNyI8lrOQvKhKOPwf
K1F1StRmUmtRJ6sWkyA3WxpWuFh+rtfKM8vl6pzl9Y1n1diOAyZB1XPhzGVNcmLAS99CiWndC4Hx
v9foAKtthAg9/ldevJRq2jTVjUduiyikFF6v8CynshMr01Q1vDXdrPRwyYt1W7Xk5FXq5BoeENuC
OnZy/zpRtal0Y1XFkjcXWoXX+yo8s2I1eMtinsAzN3TTy1UrA5WQJzU7gmU1gKumb8TZ6qrr+kmp
XUqhVYlYzk67T+XjKkbVFYmJiU8RdlaRkuqVe1QEhO5IVESMp1E/JsXhK7pVvyPWMvMFtcIp6q6r
Tq4/lx+oThdbzT0LuJY6IR2x6r3pkqojrrslGINWoZ+ovFddZnb0Z8Dd1uWQg1aZW2cir4GeHReT
ltC9fEp5zx6UQQjaQDeVNdQe5I+q7ro1k4Qx/VeuhxqLAKeKhrp1WqrOUs7KJA23oYHez6yQYZHS
FWlxiqusdsbwgyPebGRfBbYXh/ZxWmlu7zrMaBMKBADhYD0ebTokqEFZmBAAEVf9LtyHNwKy4kEC
Kpye4CDKT5Woq7SIGIfV1LdK/sr0j1n1supYuqCYeBKYjOp81hhA21Ceh6IgobN4cuXeFafLmEnt
Rt+X4JVQ/kfxO8ygpYNAkBv+tnRg9sDMSaJL8YE+zooQcGaKyiW+JxfH/0cuwBmkWEr4TNCFoVfv
DSATjsB2Dg8R0b8xXQyVaav9p8qkoIEK98s1zg5l/X/9WWnNeOSN+iAtpYGnQyhX118sH9WIdG6p
iapVIHgfL8MNaw1Jx74xb3TZkGgAa5f313BXDNIQkJ7f2D/Lllepqs5AaYoJMHA7iKkcbAcBM/+g
jIBK/tsBu85P1aorDHpWO7jp3DjIAevqM7mlK3XmW61IX4Wa49KX6b4Qvf/5ZLnBI15IpQSVJeS5
9DO1hKVtZPSZVaeGLqqEPY6ESTMYYjWNI2leSUFLXVjPVCntjGGSnUaTgZaCtjX/Gh3LKpPmo5i1
LBnPNbsiXhjNVWkeag5NatSvM9XTjaAJetQrbapVJvnlvJOOs57cmERqRN2wflVhRBV9gsbSGe7a
uzu9p3jThc+TbVAWJTPpsroDrdmyfq88Rz1q2c7Vm9K7GhA+mV1VCwTum/e0pC1Qv1PZipCHJcVj
npKHUVCzqE9dCQoUlRb0Igzt7xhUHks5n859jhXfkwnqEBUySYUIqE/UI+ENKyVA2SmB1+LSWulv
K08nuJ2yT1mzMrccY8dYMleUBnEredQfIc1YGjytvmq16A90QDo3qhgoY5UnrT3kxK9av6xV1GES
IsQOD8kq8ftQyY8qkEuV5i3JOGWzKuRhZUOzbvEsKt3Ky8E9SDCLRWfiSIT6ouHXXI/AzNB0k8bR
J8a/AQ4DEkgnkQut+0BjhNdC+S8CKjYOhlY/NNqwe5FlaXBI2VTcjtEDpbWmabhzVx26imudCTj+
WnNwe+TQ9T3zcK38jnckFcsnInE/v9EeLAeGVoB18xKHJykgpSkqmFn8VKsESAC4FksptnDKemP1
8WTF9LjrU2NwAuuWvT2wB+Wp4ZT4scwKCIWhDIjGzZaPCtAXIJxlN1dPKqip5aZATLtUn3P2afCk
HAYWoBVGeRUGHYb5lVRKtEAnjtHmfA9vqrfKbOmQ9bGWUA8BTQBuAHet7koJdBimg/jxfKuIXsv5
Defmj45MbmAO9XcluoI0gfcpSd+DmU0SIbNXUcALK6FoXbzvOmnVQcqDcCay/sooqYz8kDB4fw31
XCWVVzNE9UP2O6kscYod7AsJX4J9ODg4+ItKS2ZD02/OA2LRoU+lacuzZd1BPsyjq31KUq/ATB05
xS9yztGa+Sfc43AVxm2mWVcdNEQ5eaG25Q/iR2HmMYRsVDplP6VBZUvg71S57pgMLDEi5Vy1DM7u
eVkLAv+skex9cXc5DaJTWDDuzibPXhgorkZum8v9qAYi7ifAgvn9ZQUjYTiO4QUAVf7skq3Xx5Vv
X2wpypbjhxhzr6OJGMl5SZgNTTeqZUKcb0PNawArxTNvB25LHp32MptGV0i4UHlvQPJi4ddWZKPI
fUhTLUL5iRz80DFG+7ttp1EZ8HoPoHBp1UAUrCk/L/uHjt2qQ+faVWbvkqNIijCn26sPkYOpWCjH
orcTDjsb7LrrJwIopH9Bad1XqbcSceMdug1F04rbVCjx+ZjD5yl+DIWpCpDQsujVn3yKSfqodRx6
rpp/NUCtGC0VcKjQlFsEgyIsgsyHBUHPZbRFqkFmLL1LXjQCu+j820Wbf9EIQ6zAjNj/bs7VwP6x
XjM2nuWpj6+mfBqCID2261CGVWAQgdpV2VeDw+jA2i64giZlhEOVR5bw2pqWxX8DLVgys7F6kgmS
EaoNeeBnqMGBbq/ifDmcIKTGKCzH5u13PoWWiSLUEi8IiFR1RwWgu+4B3gwKGLivmQJZiwAVBVB5
HVU0Y6Db6jGhVPsoX6T30Fe9m/y8iuG6UcqhdHd09VXoSyjHaX5Zs8yyapWdVKAlW6nIUvMS8NuC
m/73Jf82Jvpywa9ioiQ4nryV5Z6Hu6i1ILX0GhsADJvbmKFBAI9QVvz7eACSeL7+MgD/O6J5ZdbM
rTenTW0UM0W7GlXQh+JUqchS65Jf0B3dQHw/omQh+v6qxSOsumQjhcJGvQn98D1Zenq7wu7BtwoC
T2wzpCVgL3G8SkKEclQaouwazCIXntosN4A5DiS8iLsUZ5yIUEw6gdsR94g8FJ5IVXwFubxQbVLy
RV2U4fAEk6lpBUkrEw1DUZV2Na0hXIug7D9cKksX/x+X6pqaY7m1sywoTD0NakZVYpsqtNA5yIFT
UelwqbbI5NSRNJA5U4dIRZzySaCDeAArykVDTnQIWZ4iwQsUCJ0jPIX6aeV0Gamk57qYedRNgGkR
birYighOcnb6HkasJ32jur6eEu1vPSenaVUNKQvjZVVDEa4y/zoye12nrTIIhgWDU4E5lBqqzlfh
PpQ8Hj/1b5km/eyEm5fl2d3CkYIVkmBMNfKv1thPV/cKuQZM0QYsZ1poi/s2I7pX9bg8tw+1ojha
tKfTM1Q9vXTRLF7X87vDuXVGQ430IGgsEf6E5rgWmnDJWDNADMbnbj0M9uHu2MiPYQI07TBJ8cmt
i3Fr9Fan9qmR0SNedOFJco/t5CkwmxAe+2Gt3s6cSd2k5gN17a+L/3JyOzuCzfXYvYPxdlFv2nMk
4ax9w9xPo1rD9TrHxoXuIVFfgu5w00FKnDJNAa+sBAcilpSHlh1igRKen137AJPgrrki723ApbGm
wZi1zN39adF3jgJoFctmwEKTD6Nh7ycuaW7A3IoJG+8ASnWbmqjfuaDKO9mhXzayjfYyu8uLjmu1
i/Usugy3i0FUNJZxC/LWxamZ0Qhdj+Y0gZng3fX9KJzvmkbW3B/DOA1H7oe5ah5xF/Pm5te/7571
0827siJ7u7Zxi/rhQukw6xUvKDG7tdZi3i6WnQVMfrPsk9sD3zTsTO3d6HJo2LNoUs+bB4gj2wfk
tA6tHbCN538vy7yK2a72VGDo919AIcu8Fh92x0U2PiR9F1LIwEUhAsHYfD85XmqN42rfCoBonqK7
hXP+AYvpX6FAfx/c8VzHcfw6dOx/HtyI7W26mO92Y6a5m1FMeZ6JtSQ5h+sYxsOcib2a/ZmsXi7w
VsEit980d2l/lXdqidvKtzBcj2DLaexqMwtJmJOxbO0YPLSYHDeXrRUkmLXgJs3uzc10H7TNCzxl
7qlhne7nC5C18a/zOmp6nt1CKjI9OYN1fRUid3dmMCaFR6Vmd7dYdJjsf50WsKPUYBhe93MPyIgN
z9hu186hjIzzQyvOSdpqwyTpF0nS9Ta7oumaKFbO0Wj3jY+d8bSON1C8waIG4sdNtuO0Nlua646x
dBtxEHfFNp/Vo9G/b639/Y7739W92nGXy87fr5fsOOrFnwvQv6CVGEjr1rJOsRycik8TRNIyPFN+
Wk3jU7MgaTgPt/VhAMnar3l3A+PkvpG442LbPRa9PYOQdLnM5vE0XZ3gMh6ZcDAbDYteZvffS/cV
0n7xI9cbo+Tt+LIr3SQ9O/Pd/jyW2DE9JfiB8g7ahYCsFhSyBtEyPO3gH4+mVriaue0zUXjcrvfg
7zlmkoi0s4HFkLwRZkAGDo3tx2nTWUELDosjtowW1Kmd1jv50yFqYROPh08IMbz2JWrGUKGvG1KD
jCfzEzqOowsD9ucbmhrwW+GboDWD1Spo5B4UOA3jDK9ds46KeveUdFYkM4wLboAvNU6Hls84G6np
GfsFDnzktn64St9eJCQfDMcyPe9avWO1ONt130+zcWQ7rGJaFJ29/eLM38xg8UMQ9L31CpzAs2wv
sJ1rzYBkcWIV3ty5s0brhkjV0K9vpE04Lm7hpmXi4DzpnJonCCvE1LpogIJrbcP8B8H4a9qIcl+4
hlm3Hdv0DSO4BgxeDvbcz1jGufl0hnhwCxvgajL71Xv0GrSC7fDu/iFp/nShr3GKfx32CjK+Xu7t
+LwOdPZM+ANUHB+H8D+GtdtOY94toBL13tWWXk/UyPv3Xf7hnE3j6uC5j+DNapOn49XKbu4wSZn1
mSaP6WWySFb9VWqFa+8pp1ECY1l8e86C8OC+neLDLE5e1j7CfInTyFC6jKAM3P5wQ+Al+2YTAuSz
fMMKjPpfkL5zPt9stvGcmAT5LfvOvLMn8/v4gUn+API8CAIgPB7kYe0u/5y/xA/mO6QGF31JP+EG
mL/4d/Gr+SQUPbReq1nEEMmr98n/zg+j/ezwur3NZt4Dpqt+aaa35rERD5A3fV2xzUC33tZfXZRT
R7VH51f+UnsM3tZYWKOxhM7uhsldK2nE97sBXaLPwzOztWRAz+cPoNHFvmXTHireT9MLXH+M50BN
vHuU5bu3PlYBRMNw475uby6v9mf0HN1YQwjZ8170nL1KBTSfEVBYW9ghG9Z7NDt+eu9krCdoZeEL
m08o/8Ah+UR9cgvDZd6rd43ZBo5DO1w/G+AUth9zmITBZN1n0OVNVSNyn+dNa7y4N9aN5D6alBp0
96BhKFL7Q/OZ2J1xf2PwYd3+VLcpWWOvre3Xe3iVw2anJIqjZW03XiZZ40DGXIys2qZ58AFDLKf5
5h6aygBxpYJ+/wo/0TWLqQ00wrr3Fz8gE0rgwV9rESQYHh1szTUwIfUPzqW+cby7zfv6ATptn+t4
6uRFQ3kp/Jwo2pAyfawXIimB8ODfD9v3l+J/h7evwqFV7O0Ca7nKxruz+5ynwXT5ahzw0DmhghuE
9vy5ON8cXaO13AH7XpxuDhcUTL33tWMPbEDaVvGT5f0uRiJc+O+ClIMEX1yhFa/2yd5LuTnRyCJu
9pdHoqA6VoCY0F40gwQC7fPirr6e7B0DeiMYe0ArOYRyK4ot+zhMSQa2EZNCZq1hWi/G+dd5//nv
62Z9u0rLcjDOnmGA8v0zkiOwSmxn6Tp30Hc+MRbVfYEptrFFLBtan8bw8nCfNe4+Pz/qP92w7+JX
98uBr0LI+eJUP5wWtnN3BMHxdOyBwu6mT/aU7KxV6/1wljK1f23O/x2sRFh/uRf+fH3Jo4SztF7c
CdyMvfS2GC2n0QsRB9M7NzBuxwxWHihMnXvUnKbnx/QxS37aEsrz/rWMK4+wWmYnz4uKy3j+Upvs
Ps52O0JG4vBiRb2UioAXtRiedNGkJ5EQ/8cRG3xzhHz41JwfRfjn0Eacb6Fh+Pf1KSshfy2MhzaA
S9+1/bKf9eX6BDubpDXxnbv6C4zazz6q0cjhfsxnmG0wM8uPrH/sxHfbN/hD1j9Zjm+vimd7ddJj
z2Ck4M8tGCxOeydYWJsZfCqTWkaLCddgt2IkTiC5pZ+VOk10eFZhrfcTtF6R9F/n/eXQV5sw25lu
doTlcRzsO4uiszwhv9UKIEmHZjJuWbuf6iz+T+d6Hdp7wS5KV1Y6rlGKQ4fFby6L1tlr5Z/WqnXJ
+3tkKfKwvmoV646+gUoOhSEoaaGZSrrHJ+Dr+bmRomtstqAZPaNYsv1It3HXt2uQfrXSogVcBvb4
WnuHlqo15K2Sc9sjvXEHNnww6O4k3fwcRtFosWpTjeAdzwlMN9EDwJg4bS7XLWsKM0o7GRnjdZhM
6kUje9u8oQb/keG5kYm7NLJd54Ju0DZkHMD6yO2GiQiTTe7ZAuFtfdjwetmTgNct2hu8IyTRz95H
8dzx7y27gRdHi4d/Fw2Qu17LD5rrTdNHKecRaGvzchvtW7VNK0a53UZKpbnXQS/UvWAbZjobHnEY
v+Hd3jdPU3+8ewSgQhHUQCPgF3oI3g1kHfW74+H1uA4ts7WHabbtLNuu2YeSE7xxbTCfWDkiKKV0
u3VoLhfhwuimfre2DlPnl3uZ1E8DmJlPTKOtuoim1NdtWyTgLavWTOK+7THOYtICMpvxrpUyChUP
jkxprRsHsMGHBty2hzWU0j9Zj28tJtMXPKABz+h1OTO3NtFymazrY3+dt84mqYP/5jqAUI3RORvX
dfvirOkYfvvsU6GIIAwP/N48fUoYS83yQ6PIlp3U2SMa9Ja7L7t69MMKv61JeIbp+Ejz1S2/3P1f
zAg5jX88n5fs7hp3cBL5A5hRbXYEE0y0v/MwAE92+v/xJF+PevUQ+7vawl7POepm1fZBQLWDeQty
gbx7bq1OLTPl/v10ot8Fz18OWeocfDnR2IrMebTLNrOiSUuR/o3foODTiUIEtib1CdpIzdUPp+l8
d/s9O7B8m5iddpb1p5k81LK5a9czaxyBt9w2lmPY3y1qS1Z4XoZ7K9yl4eHIQ9JZ7McLMLl3AMQd
FfJqVKwyngsoFE5+i61uv8Jk7lM89JsbtxXXmud6e240T8fwsEUNsQk7ENS69ZCseLNvbdwfzuT7
bfLlTOw/z2S7vjhpWpycu6fl615qXVRvHs9PROKvy58827d36sux9Psvd2qx3hTZ0bCcu1oX2vyX
CyMi8H7A7h6gOm4Yjc/TPQLpP5zht1n3l3vlXm3Ji3+IFukptYAmUgvfr5seslabcLNuw827XoW2
FdaL0IfuD9JyaIRNVO9As2L12wee7UvbiFtevbF1e5bXmTvN+Y/Nye88n+ewkwLLISf3ruI+hrv/
j7Pz3G1c69L0FRFgDn9JSrJlSbac7T+Ey4E5Z179PHR3T7tYgjXzAYWqOqcAM+299gpvELxYkHD0
rdZWvVKYTlBmvoVX/la6Ne+SN9HfHADoyTbFkhdgonKuOF/aKX4X5yhWIpiNiem/XfFek8zIIPu8
U19nhgIGfx5WzeEq3CMauRUCB9V78UyycbK39vOiiy8z9n6rpDVB1GfT4kPcPynZ/WOB3kt2sCLT
TgrM6Y2PKWrtWBDtDmXGRmnsIOYVpJbdNrUjC7VdJ7fl1NtlvU0qzzUxeaKWjCEEoiI2NALq+F/k
/raSvyVIYHryQ086ufHVzZnEbd70ywTm5+Ms8olMCXWj7ghEHegcSnAHqYGLwXlL7/qr4+/XWoKa
/ut7afA+jVnlXFEWr06uc7/NpGn+Xv22CNwodQrcEZAvyGy04hjr1duaPAUznMKJvRXpyIg6P6SV
DoK8b0M5NqHMfojX7XOBFSSp90u0xXR2F70ZZBO3BiO3K5AyKuMDC7nwTTI5MoOg6QJXBGHb3dZn
VsPJopX+2/880rITV5Sd5BkRu2DOu+A4mG+KcRGBWKCXrtmT6YgN+flmSFc6pjHmISxs0zhzmMin
ipOfN7GoCnRtTJJIaNU76dm4llz1sbgpneQJVsuXdiRn0Q7+A6+vxTdIY0QebJO9HKxT0c7PVdHf
u/6f5fTjfSyipRcIvSLrDKpIBId5ACX286y2TFFiXwn1Ci3eFvcjTAo7p6WPOq0EnDtl15sYijim
uerKlRi5RrC2mGwhzz66qrTmLzozpB7vNNv8KPBjQEqVzOm9na0S1z7qaeKlZTgcUOGLCgSA6b/v
iIJTMBiIN1brjrBxp1WSr6JkM3pO7zkDtkcMTmO7xA8FLi6zA34AM63XuDnzgU62yn5+oEWszNWx
EkarpsljXNLaLt6nCkmnTRSteQeKf5WX64wGlehIxtEwj2l8YwIgxvsvey1j2h6NHYrPQ3PVBk+l
sp6QIinp09f9SjJI2WylWI3k12Zm59AIUBBRdm2LvI8T4bwyQFptV0F+hVq8J7x4gKP0XdFd6rAm
k9LRvSulWI/Kqq+2SvqHfrJqvvftJpIuMHOScCDJLlqwjtPOUNC9Pxd+Tp0ihihJMjxwS1OXp0ha
MRyxYswRA2E9ZoesXjWXQeO06tPYXsYNJuVJ7+aW7QFAA0q0Nno7AN/giuKZE/fkTjZUmi3gfCza
6otA6FmxqOSdkB9a76bEfa/cpp16ZeTbiVaiWTx4SX41Zi9K/aBPzJhCw0HE2NGD0dGafvV7pFya
QXxHSkOX8ahGI1n/x6JakgfPT/0mu38tAU5O9s0ud9Wnj9+vcrK5jRyvBsKJiCyrc635I7UZxzys
AjmvDrK3i3JMuYV11N9JLSdVG61qGkbp7WS8RPhLeuEhKN+j/IpZbYYg5USrtcoZBLRX6fD5+33R
0j9xKOFeLMqUAiyK73//cWNdnZtyIAX5YUABO5kNIjgTTK7qo59zXR/GLzgalCvTh/IuH6WPWrTb
P+Zx2MWvMTA3Zm3lU/Ysorwk2+MX2XuLF3sED0SgfffI/EbFBy12G4Bmb0G0Elr2z0Um2C1l7VN0
I/yZRLvHyixxJtnxrVWiAS+5pPDjqPZa2/PcJnKYbTMUN8Cz9is9cyKkGlBjiTbVYIvdOvYcr7Tr
TRPsPHlTi9C6MexdyabTIVrG4QR65FF9667TvQaP2riyDDuZjbsdX3OZQhoX+afFRQR6epsAn73J
nf+5nPUVpdfuC+vgYHCHLwVBGQ+6AaR+GZaJMzwaj+FzeG2uEE7c0flvSMcYm8HmLO4Vt9yrl4nk
mC4t8bhbWeVGFmxUZGj/5o1bEDo1p83m6lirnTB3KJwzzVYVt8MH1kPfEP+bVdtuhHhL4SuZjopg
0JvmwT+Ur1EC87G4/RjpQG6Rb4BVS0Yxd0Ico7GF3G1Mu2beaJefnOO5uVIpEkDWao74YXHiAxbo
nVpel6pdxE5y5wl2zqw3xntWv+txBaL/S/vo3X+vHvIn/vtJfZr29d3wYF7UoGhCJ93UdODydbKB
qnrZwfWhs3AZPRDKRhibma095Nf6n+mzw3tsG7azHwYySO19d1S2zFJ25gWv4KBfYIeBFx4yvV/p
l+k0Dwzg5af6CY0Yps6xW8ZO8JqbtqHalu+kik3UzXf0p0XmYZfi/RTbw2tyFF6yAbNYpxnsIbab
z4z//Vm8dirpoE2HDoTO7CYY7OTb+Gs8ijNGPf0TPwHWefL/dC/WB30A5UPeM+FROTMVBgSJNlek
3QOTY8aVPQfAE+ICID4Z2H6qT+ljtWbBg1gM/wgf9Z1+oaHJaSLfynCS2Yx8K6MvkJ054ZYKE/8V
sH7s2MUJlwq9V+EeUx0ELVkXXrcSqmM2r51dOOwH8WE0eqfxDmYMiwFtgmD9e8iQTqSxKnEEVXmL
BiCN2r9DmZh1XjlmlPADHaPWGi7NwFsNYbbPO/XdD599RsEaliudCFNNBYzXmsbbmXuY09dF7qPO
KFFZnqeUyndQ/xG1WrEwpMIKq4PSbDLvTdHeG+FNEw86mKzgqciPDNgD9Nw8zx4tjyruGoywsrL6
twa+1JmbOXGwqgwPVEAAaNnr5vzCftxMmBZx3HpJfeijbQ4kqMVm72gS91RWk0+kWGvZtoruWqDZ
lXgp40g2PmjeXfeoV1dSujtzOyd6DyCXNEBMc7kofyPtftxOWRVpwoiZPNklGbmx1jTNw930hRfR
H+PcxRbsxXkxqoZuGaKp67Lxj6PBGHm9n0l5iS2OeZXLL3MPqcaROXuofdXu8Dnv833ALvpPHvJ/
r/stQfLjIUM9i6ROKbN7jApf062/spynh+AouL9f51SS/b/Ph5bUwgYrn9SkkWJdQm9b8VevjE89
zkIAhliRK+uYDu++xLQ+uzREW101u1lHPfuoNTdo7XSwTVAqDSo2w9b4YtCJY7qbJ46wx6OPdYhu
lmmPO5yxSaaxGWw2huEMt95HPTjlLtYe6Wdqn8yePaw8rmgI9ldT44ojCjrdS9GtFBBg4doDRmPH
T9JwUMczjy+fyA5oEFJBYrMB9GC5z8ysiJLQzxHMjddNvQIkKDV0oa/6PaYK+gdQqmFbtF9jt8qe
0l3brHxEw7ZZsPU4jYxtBnr+XD9POxV/jFnWi9tSZWtZB/rBUGW5Go+H8ktPXeDZr+1RfuiAGLUk
Af3r+Fk0V1qxbfgiUNCRY1nnPjDPGaTC6qS8nZWrGEY3X/idf9saR65aXc2j/WdotiZZMBYZ5lqL
XASC8FQ0dyKe3QgAYk6FFdPo1Kix+degUJqX39ebtDTL+a8NRVDTZNqyGCIvomvi6WpqTIyJW9aW
ZkvDuh4dpXRn+SCsRNVVIbG2nNlvC6PJ0W78twjwkXyvAnlDH2y4Ssh+3gV15YdOxREJmub7d3Oc
ZRIx8m6Y9+Y24ooiBAHVoY++nfVPWrDlPbnauFH+WH/qT2b8pA8BMJtP82Wm8Hz6D8GscR3vocig
gSa/1IKt3kRP5i75EvbWMXmzjvpdvgNdi7TCDH0OH8D+YdY0u1d3UC3nbt60RSnBQBdVdd9B74C8
LV100EGAgqqFsTdADoTvj6soaFvUkEv0+WKEnqhsGThs8FncR66/K3Axuw4OMEwRn81bh7+0qAOi
Ed67E+j4t+ggbB4QOSFJMIEZZLegw/DW819IbRjfgiDAozHCchFz+rX3Xu+UbXTb7opDv8Mkkhzj
Rl9X2/JOvpKvGt2JhhlyNIqQayzXR1x+Rvy2VwV70rpB/Ou2frLu0z/lE00lFkYfOQJjsXMzsG9P
1+XBZ3DGmKamsHiW6FSjyWuEpYh75WpaXweoIpP1HHnDN2Rx9lswkGvJ+BOfM81bEjT+e13+z4WB
Bf19yFE/hV7Sitm9AixIxiZ2sj3X34sfUDWdQ7huoSOe2QsnzxYL6xoG3kSgZYwPZF0QEyNhVtBu
ZPGiTjblezZ3FjZS6g6fUHV+v+DcMPnn3f7f60ni8hxPtKKvFak66PAA+41X7OP6TBE+l3m/XWKO
tz+OranxcLiLpu9LZPFDmGwC5VUndSrPYYZORu4fD7PoDsWDUKS5alSHqDhGIBjyZKt1GE9JA9ao
q458X1Fzx2gfJiXatBp0QeA8v7/P0w9rsEzVORtZ1rxGN9SDLkj9IVHpQ5lfM9RVzS+Ftnfjsxip
U4uFQ0FntcxTF33RU+j6Sot1kY3xLLkJ3dVqJW0fPBhfvz8T7e4Tn9AUIQlBVpAkbXkhTfFiK6ja
5jDUK30vMMaqcYGXZu1a/4uCnulM4lSEaw9J2cl8C03HkD7T6Lofdq3ltAr2iFfdnVe/1hEztn1V
u6l+ZUjrIXfCN012IujoIeXZUaEETax7InLUXpY+wFILsTx93wvvsrWV+2MsI58XuW0FCNCiQlZv
B+PPKKySOnf76KNqD3yD1UStHMlYqI502ybabqEvbHWF6rEEWnpjFStZ3tXevgMmLsF/8DwJlQAP
9Kdi4jYiphslHp24OI6j5hoD2sgN9oeVtI2QWxvTcSdZ1rGXu12VAfAa1PWIQ2KtM1djHlLP4lAR
Z24Me8kv13miwBEIxKM2Ja6CErjyISTSXhSQzerGz3i0HF8C0SL+GY3iUkPMjtY+AnqKbQ5fTfMQ
cSxZU3vpxQ9TUdxWIyYGpCIJnmqPxYOB2se57/37515am41WLnlRmJWz8oYcz31E6uRicjVuPXRa
SLjRJlXOrbK5hlvGiR+LzJhz/B9xIsHYq+rCsKGJ/dn5uG53nxoSiEJp55dhdSFoV/ITcxC9e6XE
MwecrNLjcA6Jc2r2p/68i0UuUvliW8PKGQ+TAVmBD0yLIkY9EVxYDUR3CJ7N/pBp3NS5xPPkcWOK
hiaqTM8ta0nHC4QsbsOh7Q9eh8t4i8E0BOcexfVW/bSU4iqvaDB4QNeDo9Zj/imAwuovsSm1W/3M
LEU+Fcd+3sui4M7GUKnKIjYPVgoDFfPm7LKVj3rT4jJKG4b2e6ZgKhp/TqHiBjOrHg1LtHn0IXOU
UcCENWMeRXu8/BgkkSHMi5X9KXpctvraEY373LhXfes/CL7obQMSIvTS2lyc15bVGLUYVdWhoj4J
E50oQaGOWn/e24J5po14ajwIZ8aANkMiwGk9v8If67Utks6w9Dk7sGlhbZod8F0sV25GiDuVfTzz
RaSTX+R/L7c0AMSrt2+ayJcOg7Hp6gsPdGDwnLMEaNALrkpTEo3dMVp5yWsU3kn1o2Q+t3eZeuYd
y9+w4H/26Y8bWaQMRStoYtso8aG2bsauDWx25HzENnGL8yvQeHze5U+j1cAn9ZscyQrN/5z8xi77
944GZBgzpYqq0cn7B6vayipH1xC7caTZXnTME90x0qF2yt56V6c9nmGjVK5U1GGSkumWdTWkT4K/
7ce9mE9OI95Y9G97QX6RgCGNwTXBQa+wEAB/Ih69QN5q5WsTv3oqxowjUxu/c7VquqxbhP98/dDX
4Hp1cZvr46ZLH2AqqR6KAm16kebz2AbTYGVVPcfpZxpUtjQr+jFhqvPPKky2DbVxPmN5GlpiDKrL
KLuTold5krel9ZJoTBz0zq1L0rbBx3dFSSPbqPZx9dGj8dv2LwlqpN6L0fgXIl46eqg+61r6lMX7
cRSvNSbvXcIgEoYCIryW4O1aKf8STO2qt9KX0L+tpBEuwI3c9OAvYWhaKCN1A2D5GoC030iUQZim
12rLkNzEXT4oHuQ+OuiKcm141kqMsQ5sreyQjvUfNUttGRSsCgCmEGg8Zso6UUE/SEcty5jkKNrG
1CxbCqs3AadHeArSvZjgIdug3QMtz7OcQClun7LMePQtwM9VU7oCPeMsvpCnaC3L4qNggJRSTLgf
+qfEF/JFnSm6gMDpUVZ7J85al4WhVbsSH8MoGlZp3x1HNaaw7vAj7qGSaN8BEMqOLTZXJSSnIdRd
obV27fCup9NjE+aHTke42TO3DVwJBWkxpdpYJpsE2xw+heqj84bnVBc5aTq8Ftp06fWxW0Nwy/MY
NfxdXejOAKjgGKkHdXgf1asQNx6FkXycxNt5Ef9+4p48+mQJEjiABwUixN+hJA3yQh+afDzUrMaO
Yk2MU7ypWfrt4+9XOtnJhG1OJkejTDKWp2wdmiPA/6g+tOOxSp9jMNctID0EExLbHu+tzKkMaT/0
m9+ve/pAkQmWIizDWZ//70e0IgxMSSzEQ0BrrqKrMDDALsrM0dJ1XT4Irb7WawTrzS8hD92JtMoq
O3eksiz8iu76KsRjJKP3IYubGgVA0Xvwu0MsP/jx0TJW5SRft+H695s+HXN/3PQixMvK5LdSlMiH
rjxW3l5W6ThvZGntebfB2kecsofWdlVB0hkffXk1WY9g1spz3Z/v/sc/EVchJYCNQ/L9nTj8OGnC
PJDNQivHQ7OGjUkgA4QayRTnOjnJozW7SsCeT/ehuuKXnDnqPcRKtmXnrYLpohuJiC78yH7ncxBC
VmSI5EStq32YD2l6WZwrKk+166l9JFxfscVQtGUVm8HqKeNuKg6+EV/UDQTzZuP1D6nwqRz0Il13
7XgxEQo8wS2ZZ1nhmdV2+gZm8W1tLuL59fdqa42aHM+kPdiC2ykf/fArGmu7SI9ycIjybVjv5Wrr
Ga9Z/ibKD7+vmm8o/z+fy7Qs3TBwoTWXTIOcE22E2tgf9NGxApdlzLBvyObPZaAyaTj5tFekR6Gh
iapcMhTT9YfSv1BDtww3JTUHHojKzVStq9tBx8PiEKoUkIBN3Q7sILXPOVzk6QX2444X61wV017R
g6Y7pNmVcB1K++Zy1Neqo1xk6CCsC0zMaRuuS3/DuFx409tZaJbZYnc9V1e2flHr12RzU+moob3V
LEf/M1r35spT9np6+P31zveyfLvU+Aay6oQw+VvU4sdm6KR+ykMzqg4JiUZP15gZeinvxOTBGF9+
v9TJZfTzWougNQpDb3lebByyDw81R6RSwpXm2bMUe+CmxXWTb5TPNFwb7bliaE6ifnvKRSuj74Si
VILeOPQoA5Q3cXXjJTxxbKf9kyDDL157zcFIbgzl7vdnPoX2US2JOt/SQAgq37oUP96v2A1xqwei
cZDSayPt1jkw3uuE5Ewf7wc6qLVwM1QAzSDUBkbuDCUi3nRWSvQSgiBY+VTemmQ46Uj2pKIkoHCw
lHeW+Kwpyplj8xTCQLVk0SQkshxI/P/e5pkhVZXUmNKhJDUDhG64XeqYui3FTh2TVYIqdsCE55UL
WkUSL5s3sVkBN0jNuVlpKufCzqkxFAMoALCqOVOPFwWIJFZKM1STQYu2otW6m4AvgCYbt36ItY6I
iNChGF5S6UzEOTmy+HndReksDUbRyIExHGisTOqFChVV0F/r4KKQbKFwlfI6aZwRlY/U9kjOwAKp
nL/bwLsYIyevNkryHmgUMTRf/Ko6UzGcTDkshWpSmn9jWvj3VwrKotQFRmqHAdcolFWrzWDeR/G+
l3YTdonDrU4/ummuzfTcLjpZzVuqpIkMB1XUUhbnQNUpVRUJdX9odsm7Ja+ga/e5o+UXaXDRdWup
pmLYtiZNhRc/2OYBYl1D96UhXYL2hbQOe2QEjdnfhC2f5og8I+cM/xTrC209IcqXrFukUqh+GZrQ
JyBrhij1hI8ISAkEC0DIxrZywZ8hGLHQYT4KG1C8mzwnAeThORF6AOgfSndmeCjfq8fookE0/F5V
r2XJUao3nT4/roq5rUG1RJAm2nSXECkYZ4RYhXCISnaMFatySPNthMoAKFj6ImhyIvI42kV/5b1K
1aX3Wlo3k3SHfWQTuV10JVJVSP6FoB5kUHSa6o4YVUuOHF3719lwLD7jws0ZfJ0JLafaiMBp8TyX
ZYVUcPE1msaI8rBsw+tSAU2sv7ficxc/gFO3jXLfCjiNIJxuOELxoqXHDOCmxzgxTR+DCqI0ebvs
5KgcFzeN0Lttg9JN6Ujys9k+Bf1LaiUgYhhVBmcOgW/Y6CIUaxDPSJh1Q1VIa/5evmORZb0mVwOK
+9qzmoHlcSNt108b4ITKVfBcBXZSrSDAg+qRENCIVhQWIGOgkYBzkRVQpU90q0p1IxZPwCiG6MpC
rS2n+7ySfAfmRoECH2BFaPyvQAXPzhROnJiaaOkSZ6VhkM0uomSa+FYaQ72Ye/zKBBETLSYQjlZ1
DFSUh3FNaF+9tV6+VqABJfg24VjtenLbSfGpxc51EE7BFbkfjhd5DtvSEjsQdH45eJNfHbJib6HY
GCSuRVsje5mGQxMAabjSjIvUuzKB5VrR1cwkkTdtdC9O75LU2wDzXYF+Q44rsQQSxg8/jTxwKs4A
jYpOtFYRZ9IY5w5N6h7RlW5fqrItyxiszpgRsDQDXNf0BTpNrd822C/IWN3xI3wE1UBsptmtWu81
wx02wwhoU3k0K+KVsu7RiABjpEZbj5AwwXyKfeRFtNDxldsggDEe7QN1a8TvZzbOqS8oGeAtFA3m
Cr3+v5dgoHWhbwQKYWw4JMFtDGSoXrXyVhhWJboihVOmtwNabKBwutWANBAhVnvT3/yjnDg8iA4A
GvHr2OkD32GeJyGzDZzz97v8JngsN4qM8RpjK0OBYrPYKGHqKWae9iHG6fnjrLYD+Bousu5i5w6a
LlMdiXEovfRplXnAqGu6m6ACGUobazME9gX9Y90qNlzU/kX8gINlxDbIWhTVH9TM9p8BVKXMg8FX
SIAArhntiIbtX8d/fn+QUwk8LxmsD5Q/3bC0xTFujaUfBNGcViBJbIFYdYJ7SFNpZZudOzzXzBWm
FYEq69cKqbm29+amp0vNqiYO1BUvWVfSXhJWumx3k618g7SqcZN3oGIc1Ed/v99TtTWYaHBBMz0R
CMxig9dVm8RaZ0gHqwQpMQ+7U3hr8Iow/nkhZVMCNyhsBfBxzFnm9mDwR7tKXY3GTODmnaND9Bgc
3m0Wu6AYFCKXcOYmTwFgNcWEQ6kAX0DnYXGTU6ilRqGIwqGQdjGWqNl+xPtSeWgaOMSXuncL2Bo7
Jm1w02gNDcKmfYzh4X8wI2SJarohGfQ/mGn9vZWiKPWBIcj6waKpDqD54DcfyUz647jJpYNBXw4Q
gIRVEUOZt98/1Kl0RNPnNwBESVRRePv74t3gh1kaJcJBgKtHedQ7lra3as7Cq/66jBzL3wrnGCUm
P3O5K5kQzrkXZ+8/0LU671VBLfKGHBlh8elVQdjGiI9C+jm1UCOEM23xk5uHGT0QZ5BhBhXa38+Y
WkJf9hrwmVSzu9KdSpAl6yhZa5Xb967S2ogyg6kAgdlGboZphWCn3aqRnD5eCZ4jTNDJHfx1U9Cs
KYNBu5SdWgGAQzsZGR4mue7vX+V7Oy/fEMN9/Lk0Q6bXu/gqglKqadoW4wFC6/iAhlXVXiXtoVcO
ZbfXw/fGXDeIk3o4WW7H9FZWb0xoxskfE/yutJH9W2O8bv2rbnKy0InRO262RrK1+ouqv5AjJ0SS
jAhd75rG7Ya1Yr5pSHZLR7RUimgVdReIS/nZhQmE02j2wM91cIS6IzJv61a/P+q3E9c/jzrjBzWF
NaEtu3BCLcnC4PfVgQ90GSjVTkHpow1GoFzKdV9+pkK+HhhlGnG2UeWjn4yg5LO7BmC/vlYs2ASh
eK1iKCb6iFS8Rm3nJrm476P4PhKpHLwQCZtJtaUShRsKLaC/oby3dLRMELE3UU4OY9dAaDrG4jV5
oOvg5P64qqHzjX7iZkJPh01FTmSf9YkbGBMRQrO1FG/meoDQMzhi8hUOOFx5r7m6t7xPXFxRZFUe
dHQi/VcfQZyaZm/9KpIZSB4KROZNGWAACwg7CsTdVL4rygtvxu2CfVZ9iozZ5hGjKKAk3AA/Slu3
7vN1ywGfMFaWgAeJY3IxoM2TtPDcujOr79TUT6cpSkZkzIfOd8z4UW9r5hT6QT4F10ZGaEbQNavt
DFUIrd4P3iw6RIMf+LQK7jXZ5tSRWYhVXXpG0+lUKc1tUKbN8jdM+heHd2OVQqgVin9duAM4qts2
vgxFx5h2JnZy4br4E4MMu2f2F4kXnp35a7OjK2qXwhW6Vr+v0hNlAsJd0DUUCUAK0kB/R5A2V/LR
zGRob80OgQEbdLPT7uJzL36O9Iu9QEKv0eMgJKNAtDiQ0q4quMjMrqPPnHAdjhz0Qb3ns+3Q+d0t
r0QVOjfcZUOnM/r3A8Vp3qd5bWT3rcPwyYbza1PDAcGaVuO5Y3YOr4trAVDGBG8eIRvKUqyAUWUp
qBEvL7XRykAyxqXi2Jo2uBD9TCfuFCzkm58J8oTH0r+Pgh9LVxZJg3MhMg9qfBcnV8A7rBChHUof
Wj1hL9q+joi+xclzL6XvZnRNzmhrJXlegoBV5OZZ41jeuTLz1ClLHJ/hwIYswnJZnEAIGepyP/G6
9eOr4g72TY+wIno97jmwz6kRsMECQtmTs0PWlpUVpURXk5LNV1LeDcSrkjWawpicw+hfV47vnlUl
OVEJGDrqWwxwmAXgevj3UpIQtRsEdsd95T7LOMCZ2wE8o2RvnorSiQ7q+m57bmI0b7flioIopEpI
6dERXKJBEt6zVaVcEmTm2tzKzoQCxn1iR289gyr7g4Td+fo9Apx8sYZCoiQyV8c5c05qfqysYAKW
xsgyuzfg3DY7Gb4KVBPMprStutYvQrf9T/YNsgUKAxY+qG4ukgDVbBAG0PiURIPA2de2v1Jtzjsn
XvtnIo98Ih6QB0s6ajYM/P4hqnb+pKaVUs17VHfio/wZr8pjgEGY4AjO01u2DVboIrmw82bDwP/g
UenuEiPU+eWiq7N41GQK9UkQiuweuojLJPw1d94np70c9uKFdeZZT2zGGTLGPBgjVkQgv5uDP76k
JPmhpNNDYcFatrV+9e1PhJ6I5uc47SfWDFdSgMEpZLnsyMUJNlSiWYVKmqJ5AJPz8XWWiL6BfYDz
V7MR3I//7yXK5QxJ1OZyRlaWRWLbdqk6FmHKEoVHtLmHWrMhc3FjFwDu5vF45nL/nlZczqKrDNCP
nvfyUJSjVo0KIfKYba86mVpln5OZ8EqDbdiv75r+5cwF50Pp722PeTrvks6XPLP45n//8eGqDIiN
qXyvEtGpnXQ/mxW2ro90xCMaZ3Zwpomt/HtycUHOLX6jycG7/fuCY93qQuBV+gGsZhl8CQwGlfaz
C+E5W9ZdVtfrYOqgsmcb6PobKb7PDJDMUH89HOyzV2/YFORJQXhMZqHOKr6IvMewxZ0ChZUOxcWx
Qodk+AzC0a7TPQQdp+7jbWCc7Xf/G6MBINGrQQWD2Agg6e8HEZlPxfB4KCaFtSWMdqA9BuS65aMc
0WtejRAj6kM1XnfNTixf8nSnm3AMwgv/3Px6qZrM7JM7oaSZv59OLF18w8TSBjX3AoNGBmbTwrpH
eVMQjnmzU4S3HKh7C+MMwHySXDcDzbb2ecwgmw20LIWPUnLrEH6AIbp63dI9us7DEbAjKkj9rVDs
BsrHOFxX8vOZlXdqISgyvsmkCSINy8X7a9FDHJp55c1CjFiTEhTxMnSgnLkGsvJnrvZvMOYdwfWY
E0GUYpfzrswIxrRpkxRl6Xkno0GCZ1EPl/3/QSLl1JOR4XOkscppgGt/r4zYEJqujwMBYGW6HZpt
UGRO6aGVUh7Kft+Mt9EsRprY3kBGivOW/uEZmo2Wr6R8VjgUVDq9y0C013XG0eTdq/ld33xECozB
6VnBeoU2utRcVlbqjAUuUiPuIfTEMzT8ZcMtk1dDJAVNLkehgvjaAKs4p+e5zAnnJgOZAhsY5oxu
adoiec+7DsWqwNP3efaYyF+teBmltUOi+thHyQWnHszYTdhvuxl3peHWQS+/aZudD147A+5F4Ryf
qXq/r/kjlP1zT4vIEod6WYZiY+5HQdoqoroaBZRf0w8F7mk8KKu69WZvcHF8mby3GTrFONzOxoOJ
xpY+PE6D2+WbZLjsih4Vfs1pgtautJU0YZPch27HWDYvpkP/aUBV8sODIT94jPwnncG4R5MzqR2c
oW0j8OxYa1bCdJ0hWtUH/WprxvWnPzDmAXb2ns6iAeJTqj5YIrRPHafGMt2Vfg18mnYJG9Wrb35f
/ovk7p9Xs0i0WnSSjSDV9P1EN1UJwN9cp2LgTsnt79dZQgz+udAi6dCUPhNRbzD3SnHfph+G3qxq
8yBniGcRtUflAbJJIn9407RKjXKFBIojYO3TYVjipzNzJYZiWbUEgSJzx/FYQigP8n6WOt7E72Wg
ruvmztDujT5EhMFNkZZuLf7YStGZsuc7x/5lOenzLv9xMipK40ltqer7sH2zmOAlYNVQQqxbzCJS
x0epyNBHtCegZrUFLa5mlaRIuAa3QpC6dOqF+M0MYNxi8RK8TLCZhwHKkABQ5SJvnyoGehEYvti7
HoaQM+rc7S8agssvsZyJAqvK87pkh1K92GH8HDY7o77ws3eVVa+DcOh8NsF41Stbs4Gnx8jFtx66
5HFAkmncgLryhD37uNHZCRgTaZgdMWtB5l3LPmIoxpnwHIjCJhMbt263dXEvG/tcfq8s+j5g/nPm
fWM4Xfy+wJZ9lP96LIbuMhn8zNpbnHWpqbRpZWTYL4r7wtp76j4tRtvvEWwVmBNqxw5SM9SP8TXk
TBHcTof2r55po5iL0+S/7wK2kszJr1KC/702tKRIjD7t8n3qy3aKaoypggcTJoARieoYA5rG6UWL
FZDJYeZ/EA9XJcjPKbrtZwmmfiUbj2VLq1RUj2r1KpnMknFAjHWsrTS0pfPhMgIAlonFnh5MGxiM
wmpXJwIpsGzNxy5/H9rwtvk/hJ3XjuRWFmW/iAC9eaUL79JnvBBp6b3n18+K0mCkTmmqGmoBkioj
GeTlNefsvTbhoyatqqB4V7BGFwqwE1rBwf0Y7kUBJ1ybuz35a9WloK6mp8dh3FtUvdVz1WS+pY+0
5bO9lUhOp9JpGmcoA/VOMAbMcedJ37Vw+jQaOkHyZuXPYcxIiF+qQncnc0/pZhWFKNRCcCipdRjS
adPG0zFeoMDXz3Wx0D8t/rCM/zLW/OulBK/x143Xfnq1ptqUxUrJ0rvlfvF701lyEGLhSqTp/jaM
xAHcASMIzhriqcoCAQ+xAMFtcrTowxqX06JvB9KInfFMNz8SDxDZzWwfUAwbvYH4HXc8RWSwS062
0vANCjutc1P1kKRPCN5NdSexJRbutOot+MPi9Z9vK71btv4IzU3jxwTdLLJUVn1YHBFS6TTVTDa3
ShucStjwGcmgCujwP7xJP3Ypf43hv3/lz/3XEJZBO3d9yfmwh5dC+Z3SmGrfsi5vNY3f/7afhce/
ftvN9CBD/kNE/KO3aYRLnsp5lx/ZjEPgR+9bp09ZeC3T0tNib9bKVc9qmVFdZttQ1wG5CwTCNl+a
ioJR+CpQ8iQYR020db+/tF8nxn+NqX9c2o8pJSxzuUfPolGU30zsYkSAEmN4N48bJUZJjs8Mp6V0
iZSb0IfMAImUJHMzFq+lIPuzBGfoJoKSaleNDVBcxaup0ULUjJ1oRrvYnGzV2ItI5oXljZlJKb71
8FoBkaS+zmLiLIaxqydSkmlw6+quQFXVt5467krB6fWDK+A2nnucrGVwSnPJngdlk5ed8/u7oN6+
5e/uwo9Na2j2oxrqo05aogXRIidwwIOcmB+jwVHDSzXv0l26tRz05PeZtC2Vu0V3mUZsFNxHkmts
XMU3fAVKFy96qzesDJ7B+f8CpCLRHYkYY2qvlEOv8rzJdwJAwD8UlH8BXX73FX5sSmPL7IYiM/VD
pxDwAlezya8dKZ3R3Sg9WFxUQtuczn8gwN1kdqjFZy1f0QvUja0WXUAduPq813n02ufNRrDRYa0g
AtGSlzDcSWQc0Ytnwo52UvpZEOTQvQnKRZPuB/GlMTYmrqkqW4Xdy9htKuMPw/RXAe7f3w6voclh
UzV+wf7+sR+ZtV4uNb3GmBe+wRUaRlrAlbyxrMU5YCh19Cb2817fyD3sXFfTiaTrFltoLBcQkM2y
7A9z8dz0wj1/YrUsiHBgaZRi7ijGIdDgMd5oaBpmBM7igjwBVdUwXxnPVg05xYRoolRsCyIvRtrd
lpdcT3YVBJQMkonS4vuIcrsVj9qN65N9j9FTIRao7a+SNDkt8IgmAWIgv1bLteikVcLRqJhPeGAf
WvNzKglZBdPT609Ze22yxdbVwL1FioQtgSrN1pzmW9fJC2r9D/Mg4vv/HPl/39gf54Yu02md1pJy
iEIvstYQQwND3WWdp5WHMPCMtrCHJHat+KxDwhqS1kkiwx/00A500w4DpDbzK76LMlJBH9DDHCXP
KF5UJXAi+V1FOBQTtWghvIuCj4hjxoKey5DukOosKTUsrXCD+qtCsBIBiwkOjXEN268+IqsTMUsl
CW4MoEWmcVq2JtgWPraa3bEdnDokSkG6Lul5QuLTiw9qlvh5comfOV2z8zwOVueoerZpgkcmN3F4
w5Vj0+Aj/WIjJX5I5bFm7WxhyYz04fvwblEaVztOY+REyASrSvVS82XMngq1wMLB62ucM+Uxjp8y
4J9S2wHzIUZvntxGv0rtW4MsDvzOYqI+wUvXKFQWElDwGCxGjTbvQe5VJJP0wrsFzwZRnc2wHmvJ
zylTiPkaR5o9VCKtaxIyhDuFL6go+75a1ajazUtan4PhoemfpnGfWdckp97R6E6DGDQrUAVlz9KH
1CfYfQKvhSQ5LC9y8RKC2DIVxBtTbkfy6E7wewWslZPc0qaWnZSz6hwprgBOSQv8Gnfm2LgVyUNS
9K2NjyWMwGKkfjKfrcA3Ex3aGyHeoYiOwL2ZcW62Vb5XqZA5NTfbGDxMLpKpJQpYUiv4R8p0irLe
E5l0kuxJlz8W6Klm8oDoDIaS4Q0xG/H+m/qV12ThIS2PMmf2LnmTIBp07UosRaRoADGC1K+n6lzQ
cS0NRy3cjhhvy0fyPvWsIp5E7KQCUdIGIJ3Bs8oIM/Hgr5aa1z3pmZ9aiJ2cYnakxtFJ4UDBOzjU
2qLOD4y13q2swGNwScVajPGo0IcAGmfymr6gwbfNMHOKipyfl344JPeSRsc+LMuvBZmbWWRrs7Sc
QmUfYZmuELBqfVhFSuucY50kepFMshMDoZXoJ2pwUEUnySR74TQtwW8YZAMo6vNU9/uxJk02KzZj
NLMbrQ4Jw1qKJ9+qdS+sSdlFFT13xVqR2odq2Xf9k9JgpZGJTWmQaUWa5DXl+MVIdCdN2qRm6Kbz
RdGEhZZ7cJBC9IUGCL/hEobrgT26VDVvqQqBC+viEgluG3wPUuMuvN/ggpx8qX2perqd12JWYwkz
pCB3yI7POuKk5BzXV6mDtBm7Ah5JqU8RMkJqgtzewkxBABhgxRKLkXu5eNVI+zsHxbFI2adw43eE
5IGUw3HU6ueqAKMyp25M2WiJpqcGoWdQwoEUJs2Z6Ru3Tbkd4s6JjVPbH6swOFZWtMNBnCay17Jf
UTAV65T2ugBNf8/OZUGd1CCoUHPa47S8ZUogZelGkU7bebws2aq09G0xoYVD5pDNx3k+BwA0l5CD
AqqhriIrwTKdSQqfh0W+M3PF1cvOy+cRyDSF8YKGOcE4SdwAp6bsmgQDDr5R9YJS2BTIs+d200Mz
r6tyK4Pna+rWSxbNMfhPLTryMmEWDY+mmdsYfSP4H7cxJLZvMjsgsYo2o5WchBjfZfuqxBPbrdpr
vEk6NPmHDkNL6a8pFTZDDVdpZnkBXrycfv/UfVjpRyPujJGwSUl8MZmxkn7ZSNk1lx7qhUkhQ0CL
Mg25Zi0gbgeqWSnDsVAFRx2KrdGJbpFTVUsmnEhrI3vWg+u8HGN0rAMn6Dmjf99fE6DgJajuUvIN
XAIh+rXKuDetd2M4hf1xScJ93s37Dnpl2rkdFT8xvhfYweFnSINVmz3O85Gyj4P7zQNMRRUJe1bw
UstYQeK1VZofodKRb4aaO+/8nFw0CRSI3l0sds1VANwUPSl9LTftVExtm5QFWgL9GBm2Lj8qYvWH
veJPw8T/3cz/vWL+OP7GixSXWixrB5YHBRFDk0O6E023sfy23ojK4oYm9iSerTGIQMtuO5U/9bf+
lZz5qwRp/L+L+NkjzaWilSXYAZelGu1kb0z+gtBUlG19eY3mc6/ZLlnVd8yjpLI0ysYIKzt81Ekm
1g5KfFqqZxIw1Mlv8pXMRjVZDpj+srfZtfBSfeNmWrxpRbyKyC7nNdSuyjT86T7+6Pb8dR8t+fY/
gx7hzy1d0AWd1FhtSS+LM97kvoPo3Nd7yF5/2OQY/7m7/8dv+rHHiQMml3bWlcOienR5eSXvNHLS
2vS+XK5zCIiOd7bO553JStQpMAnmhVVgcRtBXTdM5wB3nQpYYQ59bkyfEkJ4AZ8m6ctM0J6Akn54
0nTgcQUJvLrTCdNZlkYiAwcnzjRaOpsxYDOqXIISSXINf31QudG6ay6pUysSzFuu664syhstnjnn
rYfX2atw+AXTqYVon9XisUtV18xrN1te2M7kZo+UjODrvFgP3WbirWGf34Qa9qRgX70UIGPnuIdz
FO5TOYmcWgzsJmUv3F9bZkENBOzvD1G/ej7/2qP/4zb/OMbXVa9YM7SpQwQPHc2E00THSHL0tHU6
/WGk8ZLgzfj6w2+9Hc1+81t/vgnWKFgx+hrzmAg8ARB1GHbgSxzMYa1Z40qaPi3SGVJEuJ2y0mdS
YxHeVl6Hce0PV/KfdTGYBigfkcFwFv/fulhex3LQtFVxlKI3Ybj1NGYbwLcdjBckTkMQn/LiOlbb
+E+QFO02gH/eA6y1t7MR/VOUb//7m7NF6PKs6KjIsR/Ll8dRrFd9GLtjVFEbptTNfC4wsmSpv+8k
1ekFc9NENAaW8ByW1joeetYZRjNE43s9eRjFeyV+ktNNnkZHNVS8yM9CfRurLMHy4Ch8RJo8Zcl6
DE4NWRgdmRHWjc80rEUBIOW0T6rGKYqVZfTU/grbEirbEKuzKeXHZQZwEUa8HvVKD2Jv4dgx5b3X
Ksmpo+Aw5kCohDH6FC2k079/Rv9ZosdhiggNHZiOoOV/79RcBEq5mG15kMZ+O7JLiNPREeCh1Liq
loTYG8vypKDym8n44ny2GVF19wD9J7QnKvzflhdTqS9Bui8BftfEa3TEUtSGb2GRhRP7bklgK2RP
Kay1AgdinBqCGV9qvVmVUEPDitJ9LP9p6Gn/nzrO3wvCbXD+44DcjoKRU+eULvIlR+jQA95EYn6A
rsGRLeSEYziGS7421HBKpoodr2f9gZtul9smG+2T7FFxah6CQ16vhNfwpAgoN8/RYSKUzu20jeox
061bOocc9gKq3it4ZRt1lUPXlJzAPZ21tUZS6FtqufE2JV3XGv1JcJY1Rd0H6QQ31Um3inYYNrf4
VZrBmEW3XJ607qIdxFL5yeht6ZS85niJrv0BTo0U4C3i56rzQtYGKbYyrK9V9oHwctkAteVeSr6u
7wTtQyvtkh11+lqTo10i3Fv39WZR1sm9MnmcZZaVPJ+FwMO7qUSbIV3H0V0/rhL1lK8ETxWomLY7
WVirJZvF6TIqu9hT3ovC5m6V+O4LMleX/RhuOmZm0lvNM3BXHqRn5I/NuaUnk9xp+rc5NC5HXDzd
G5H6bLfN1dfkBfxq8V7YqisCUifQsNhAvc3THZTmWHkRUnaVHMvW8zfHBDdSVwJ5K8/TWnkGQngo
s5XAye121nJIkwFQzbqRbiSphTOCfIAJVj0LZMSw8pRgwkYf/pNlrfvCDQf2Xb5wy0XFhGwUa71G
zX9PH0em/xo6/XhKwQ+NI4V7Ejy9Qlnr01YTH5X0wbJexVuNLtgPua+Oj9HnXPuhtFFUYj+dL0Nd
p/UuMbadgn70XN3TA8yGT/2h3uv985StKUAF8tOYPnZPx5lgZgFllZM/oHi+lc35p9K6U9pjFm/K
xLu5xNDJJfq2V470bOPZ8Cv5bbBeJ3t4ntAmr4edJDFpX+MQJwyCt8TvBj/YUDXV6pXU7tJVwaCi
+i6x5O2E55QMqcXORafyOYJb9Kj8YLpwODH4mPcq9mP8yAx9tzc2EobfK6zGBbidNH1wgIwwVq75
bED+ZgX3bR1pJ8W8lAQTdR7rMpY30HkmgzpzOOuyi5ZWwlW7sKyjjet2sD3QdSdO7QhHMMEroOvz
hy47Nx28vEFmWrROeRjaW9qmcDdw9enKfNDP3XO3452AzjesYfrK/H0zvCMcTx8hUZFyc4zJSd2Z
54DMbpIOSPLcDTvyJbxA2snFYk/lOiLXQrAFTqwCSga6i/tyXFftPU6h6CQcI2wH0I0627opD+z0
gpjkBCgkgbJc+QKHI111vywvMv38IAKjZE7EUwchcGAZYMBlh6Vcp5doOCactECgcPzmsD1dAGcm
kw9MalDX8bXKLto7TWSpQmzMZO/jSCw1t+ergro44H9QbUgTADKB69M9Ns/slgfQVgtlgFtIDr5b
fBMWYLEKjqDwqkhMFjvcjPMq08mlJWghGyJMUG53r5MWG780si2DjXJqdReF9GZ2ibY2AnTPnMp+
RRRCfQdUqB1iw8vDT3nwGpIPhM/FeGjeNW21UB5FCx1uc90xocyc+xVMyTz8AlW9OILlPDTw8eCG
jCAQ0mk1NPeZ3qDudmasjxl6IYLNRj+pvXApNzruyKbSvZLXqLCI+VQWR8pfZo2e3CcJz/qDhOio
X9NYGpJtgsV88nUVBMrzJOICaEx8l4eeXONNUh8HM3eKnlP3E0mJLKyq8jmqdzd0hEwMosoJ/Fg1
qxCXJgluWy251C+NcJ+Ntygr5Onu/CLJpxJ5f7NRyeUdVuPeoKhYX7KJJewbq2fJmJdtZqn7WALO
tdFfQmuVDnanEbpw357L8ThHK3nxs9Y2UEmrn9VM2qLlGJceuHxAmMtI+3el6UwofsWLB7mh3bQy
ONTZ3c/7BriNnZ5uLMVetK19u7P2kmL373V3SwcCIb1mfUq+QtDTwpne9i/UM5HgrxgHxz1a9+ax
AGRuE+0Bd46YVApyOxrQdGP32qnYxG+oCMwLmPUHWTwoL9Azvlm+apK1koPuGeDSVC9LPS1Zaaot
bJRz/C7LmxpgGaJP5bFO72RsDQc42vJHp+0y6z7DKATz9di6teK85hvjezrAux43gbkyik8eihxe
mzfTXKWLP2ePVfwyszpU6i7AiBoHPo5TusVR/9pkd8lXqnsiYRZ837R2DCA0GHJki/gX3BCcz1xz
l8MCX3MHsOVBtiEm9dJ67NMIo+fKrJNlK/IeB7qVXEk0hGAinaXkrAkrQrpe8W5JmHqUuzRdl/NJ
Yc6Rud03S4YQI0m5VOqxk2ubaCHAGNO8CrxYXEU0MMCnFn4zH62TgZsFY0FJ9WlFooH2VIDe2RNg
DYKb3fuUu90FM/U4bEm7QqPKn6nJMhedaDxNlV8vLvsHmSkGEL72kJcuNHer9IUKIa0fkTje2Dj7
7QTAjbGh+XhoXiJh00qPIZVHV6/cZDdu8sDO7hSOL67yOEx2fKK2Tw4qiRQOaNx+lxJILWHWZ+na
raE/VV+3S8oOibIrUFJtxrVieOU7z968M8ijr+8bktIJjLkPK1e8DbXQFTkaN7d8UDwP2/q1ZvTe
a68drRvI8kn5iAs5cWndZM0jnWG2rxZYhA1N0dsYXSmvBWnFrCTTitFrcObjQQqu8UXZKHXFdxKQ
nd5TO79+Svbhk+UKPtv/4YDDRxeJdXVGhjOwxDw6qbkNcPQ5rD2D+lu1ir4M86m6Fkcv2Q26BCLH
URQmEWdRUMzCtWXmPtO/CDrbQ2i0QfQNoMklQOEXYn3KduKzsC5Wg0bn+iBt5vpZtXbJoTtY3/oL
3lAP8A86K6vfaJWvlGTMWZT3V/Uz34F/ynftJ1ERCu3IeTudKQWHqw7RhLKxRF8nU01zk60xrEPj
gglblNeD8GmN29iCG6TZOHosFVvRmqeVqpuhvWrjWnC/gfTY0lNIxz7xGeDis+jjBc6OWkSW3nHC
Wsgrjiuk/bRCfzj0lh8a29bo6QY6Zn8UqbozZMonSm3IwloWXs3rw0dWNYWAk5XKuj86lXFWlHso
9Qp7+nN0mYOHWsI76wKvsoX8HirsFyVnhg0IqBs1gNlHuwO6d+vfCa5Jft57tHvOqOljgaakQj61
V20jlgS/f9DQEJOjNnglWbalbd6b4Z2Vn00OKRPu7tEdX3U3Z91nBYKml0SnfEaWT0m2G10uE/59
cWkutHcAaDuyq4IlQJO1bhwmFCJ5ggdK/+GWkABWrFfjdWIP64XH6aNYsbC3ZNi+NsJ6incSkwNp
quMBIwsmV3Ar7wZPLnDoOYgVgei2NjqoWBP7MU0dU/LwOlr75qu46Hdl77fiiqTdRyVZa06I3Zzc
K0jq3KdTID0OUH/W8KtWC0W8zlmOx/Nis06BZuloc84MBDbGEwHxNrgu3LbZOmNEOYLmRKK3FO8h
ygtro/rpw+iL9XpyVr2xDmFJOsCu0zN0SXaetgK/gjzVT9FRt93eXOHlB0/23V2tjUi+OPkIDtoR
CSCiUzNbbEmGxCCNnuiAxYOq1BXUZS+7kjMlmxTWscJKwNhMfdZZos2r3S8CEGtz7mbHFKyJl4ke
fc4V2Cf47Zfl3nJHdOfNdGjbFS/dIyt6o51N2+5YDrYGyjaC1x6XW4yD7HaPQEKAjj6nHHXuKJaa
1Ta8D0sXVw1PdWPUa230YrcbXjMPU9F5oiwofNTtLqTyTZM4a3a9K/ozfSe88ccFJJRyVI1LRbsb
m0zpwQnyF9a6s1Y/qsqG8UyjxXxPK7RFHulvBHQY0BiYKoRhXfr5Rnhr/Y4UZ7ST0huHtelR6tfd
aCfpLnSSN9G003fTI4iYmjxLSVNTf2KvgBqW7o8LZBw8Uraik1Pzgok2psNq1dX77EqpnYSNmc61
G77z3rAwpfXHon4iJu6MNRV5oA8HXrIkXLfyuoEHzRRt+Y3wlJdrMXzNvlg+UNm/1sp6MLx23rQG
xdEVVulsg/DLsLXmkHUH/SI8EAHW4rgY+q3+JqefGa8rCVXiOUx2uVMTWhg7dHoIN8rK022Rl0I3
/O6SVWC5FPHCp77dqfpDyfU/zvoKL2Fsvqa934SraAPFNKQrtlUrB7syiUAbmn31NfkYJzLeXC13
AOkbjnW/g7EnSwcVoXTrZSE+2btgduv38DW5mzIvEO242wnMldO2V9e3peBzSF0hOVLUAyDwqKnb
jDLLLtOeGVFfRJvgDpy1VYJ1jNp68jqdGSdvs9Pzaxxrz7+2B/+pTx/KU3tm2Yv5yvSC2tPi6Lxz
Hu5v/tJcRjRv/pblSl9Zm0pzskPmaa0vAQUoicPcD8fomAXPs19t8+Y+7b5Dy1cPFfkAzQt6td/X
Tn5VkX5WmbB0AM5RNLzYP8OUdSnKRzOa9EPdjHuNjO6ZEAwLqu1wB9cuSk5D1pwa6yqEx5Bdqh4A
plP2VdOybLCxtl6YziVogrwZ4kIjn/YgsshM32bVUafz+DHWLyH0cz1aK8BYkYWidYLhsk+UTTvM
GDYfUKYYaBCKK84PDLTFPjToDYjwvK3L77+tZP5nYREcN2AMhNqkQPxvRUXrwj62YgENIVVaC8Go
ljQfcm0kdIqpxibWFViSWrCJ6nyD8qseeE16lOlClcop6Z02QSiLmmnMez8bOMJUBvtO1aGBKEqf
egPIHoiUoqzNovd1pdlFseIIyA5a5jpy4d0Gt3TZjf6SGrR6PjIZPaIpbnWyd7hv5cDG/B2IvyMx
oPPm3BRXsy3cSa8OckgDIiWaUgPkYvT8/yh2Ej1CafbG5GspMCm7yhA6gYYyM6v9gA8UZiZywdUb
hAaKeur0i0ycOdJtV4q1bbYEnpCVbkiDtFIZ+BGtoclwiUc0M7rZLfOzSkYfwAqziFwUqfn8bSy/
RvKSk06Gt0GFgDHDKQrSU2zodtCXp6T6GImfhNDpN1D9G0QbSz3tM1AoFcSlxQx9nT219FKTDJ0/
CsUuE8e1Rstdpqy4qJdK8+X25dZWVY0JCgO9DE6OI5igaPIqOhhJBOG3I4vLoOX0lC6YrbnHWe+S
28e0W0h0kxeDVwipE7dIyJatpl50mwoGKe166vZ6ezUWzp3ZfBEm8okHYiHnE0HrSAcohKmUQsYn
q61Ocj881CbzDmuMlj1lGVnA0uSFYg5POnYTptzqMIvdUaTXNvFODKgrbmomWpt9TtSGbXyOnKnn
dTiW697M3jKFQhkRcyMfqs4iezHZMdmcFLcAtjLxo4ja7bmosz9IDX+59P/9rv89+H+0TIy2kyag
l8ahljmmS5wW0/0cXtIIYec911pNkVcMx5JjeN9EbtMrNu9m0oukla4W7R67uVPheDakwkkBMJnt
hxY9zOp9p+ETZ3Us4AyTl8qnj/FaMj4yXLgtS7L+JVqPdXxcSAkdZNA4xKwZuWsJ1lo2rx0b4jJ5
m0zL0ZJdSXnBjLHP8pibZh/333EJ9AFdA0f+GDV6ORIr3HFErBIfe+yfZH23YvHvbtKPhgeINjkV
g0k9DBrbYB52/Z0v1yjBK9UjA8XVrZItMBkEUFHU0dNdm9FDGjZT+yER3ryI/JloHzOFobEscoUw
qOkPBe9fQu3fXeOPbmVZqYnRhG0BdjPfaHpK5EVFN3vyWpQNjRkfZmBR6BMpi1qemreHnj1j2Ol2
Ki4wbsXVRcvfxmQTZJ3bdJe8veLeOmOOWCXvs1az/ynW0mI5Az/Wq2pvK7lxN3FwEo3HbFLdfHqm
DeO22pdCCqtBP2uh8FMt4iqOeXMn1Ni3IMLUHZvDEOJ/J1NqDqhjgUIpaOZXpl+mE+W4w1wkyAlG
Z+C0OTfTFYQbsTsVkDjjwk+J2h90zj8ZPn81KE3kqJgY0ab+lNtGMq9nJ+gZLXEd9bLJa76A3zH8
BHRBTNvDCDbyRKqITgIwZwXmMzfloSMBmms2cFr6KkuhHS7nvFzsKHy8/cwgUqOR3HKU4bXhxa4f
Y0roOZqPKbtUtPUX4rVLjg3sM1BLGtyDaQE1M6Z3ApOjjIVkEpPNbKE9o9AfsRXm0D9cRJK5i4i0
U020tfJzAetCq2nAQWDEexBFh8RqIBsQKZ4UBKxPD+qtbpKa5Lkt7mCmrnZrHiOU7uZ0/Yel9D/7
r/+4kT96E2nZha2iIX6YGm/MW2Z1cHngWUK13U7V9gaCVVpucZZxZDgMKsYA9qtz+yfX2l8K6X+/
DX8/0h/tH61Y2rTAUnaE00Ic2LqKn7rRSc6MsALskOyvRw011DNa1hLL4QJeXzKhMNgGXTQQSqux
NTmKIEyPFh+1GHsQhF+6rTEWsXNsC5MMtC+RUV6g+bDyS6R91waJsANpnAZ63xqmjkm/+yjpd3A7
B/npNgq0cQdvn7kHhLdyFvpnyvL7KWvXDcVngoUa880IEQhZGDEAOJuR8sDqsOrGggpv/1bQ64jS
935uVmaFagQoBR8MjcGPXqmJpsZLAxpJ0eX30eDEdckCaoi9o1UHrZW9nGL2bP1STlVeRfE9r73O
aFz5JgBBuWCMpi2+I/DYqcutCmyr6n7OjV3Km6AXJ/FDxujBxsQX2hb0XrHSOYWvamEjh6ip8Pwc
mo4SZQFcHk9nLMXYjLRdXDfPwiQ6YVnjAlrIsacWQawaMTOcr4TWuuVg9zTdZIT6xkgAHPueRUEc
R1++rDAdOmCWBok2vHCQJTKMJMkZ2FNa5VuACamBlK2PC8KyM+hcmddo1HbYVfKEgj1l7+o5bu7N
5V0Zt/zEGCtbZTrkxpWStFOWx3JeQOVcZPkCMO8s9g9SOK5u5ea0+m7SxNEp2Qbm6NeScScyAKLY
S7P6JSoeFYZtgkIVG1uXvrbtY88efugwS9ROw3eg5Daalya+k6P7QnlXIaamc+ynIlNYY7sUWOjh
L8KXRNcnEVFIvwhxDnV68WtqoqaeOFPEZiR+NgVij3q9eBVFyhncJVPqPkBkvwvgYxrxKYqAXjd3
KqiZQcZeqAxr/i3Inn1hvOns9RSaSblinvB13ROIaoTzJdYo3U0q7ZsZbLj4UhuCp3F2b2NHQ08w
HGCiJMTwNtmrZj1azIv8hlxeDQojKs0vnVxs++RrLsJri8W76/d881K2vEK/AaLgS41vqbStpUMu
X4Uyfx+HdgcKw0OWEuNl0kD5YiRZbaamQ8CoNSQaVjy553mWEctlpE4FWm1C8YNtXRf7IrO2eio/
JPRxOUVls/gxmKQeIe2rJt2PpGJbiqOHQ3u98Fzy8i7EEL7A0v4uVN4AmtTCi8V4qGZKtA0Nk3Gb
1E9jfo0X9r9U0lvjtaQ+mn/efErhsbYmt2LqYEtCaAA7srhapwb1sIPFjrcHvOtk4XfePItabuNL
fOh3IQ+Sd8lRaLpV6nqQHLKr57hFY8YUMSgPUGUxqN5bWXQpDALS9Xl8LtmQVgvLiu6b5ZtGAlhV
J6VdG0SUIdnmNJKr5jqn4lar4FOyu6mgMwqXLzIfWw1piEJ6JatOyQdMWeZ0s7SbiOaoYMs3u6Ix
VmlNUQXUi6BwyRpne0R5eip6s5xRaJA8Of0wu3pV6JkDVdfW1MdS1BwNQd3cQ7dgBx4jdxvMiyl/
z9SGWie43fXosrAb6PLF1Xlpl+E7oUubInIDGxY0F/6kQRBszmWLlKcJGS/0IwTyXN00h5nTa3CY
QsntAbVLQnoWKVroc72RIFj2T8ZY+TkYbz2kxT5Guyl5CpXk3AIf02/KdvaUWkxWSV0xdroqXyvC
PhjIf2obp5EO7SkeSTJrIpr4lAAmKuEUWTqLo8TKpCY6zXs5UFaFemDhFZUcvmUiHqs695rlmo98
v8iRZ8q/mFstvXxSCmq5xWytghiwAFetMq9Wdxp8zMQEPml68Qg+sZrXWfsmiea7RLM1XShJkWIw
SL2rVhXH9MVOcwHH2PJrupO0kDG/7LoBgyJ6FUJSmkdN9mP8BVq6G9roYJk8BIsTDg4wnZ9mARGt
wM1FESdPdapuDX9GtpZ2p9jK1kZVbW8TqUF1x3CkP3tp/mt5/6em4ofuJZwGUy5jUWD6pLZNz9zM
ERmithQHHkiy4FNi1BtbvFE4R18D+giGKXBj/qRAQsXxX4f2f17L7Vr/IYNI0xEW6myxJKgvGtZX
Af+8TM9DBlkn3xqP1U4RO0YDsTSrHqDL/6HsPJbb1rYw/USoQg5TEoFRIiWRojhBKSLnjKfvD2fQ
fa+uy6d6YJfLskUI2Nh7rX/9QVYdU4bVTxFsOGUUE5rDpZF4Z2EqlxGYYODUvyg55zBbj+bXQPk8
9bqXx5oXyp1Xy18yrlYS1RUPamI0MeqnKYg3UGrQZvnZPhl/okRaKTOiK9BEa2LCDdCP1jbDszBk
zbQaoxrhNsfwTodd0EGEjI31stn104WIghlON+d4MwurML42vW8XCHgTC9gcnnJWQ4kkey0igETh
rMmsl6YBh5BXmEfP7UYKwuvQfOodbIlonw1M8V/H4H2q6KHq7mANnzWNXPSpi9Nal78xXiESAPNO
LkqGbj837VqPrlN5sJCNTZwJGtx7LbglDCRM+YwmIm4qt2cd59+Z+J5/qSIZYt1lxGA1BMJoRvjQ
Y+yKwOvc5gIaeC1r3hifZl4o9PEMMH5MwbT7PoUVsSNYSoxfB3R7OqiEPuJKT4fg30YxsYvuce5J
2LiVbDCatkuMxha0u2i8a9xiLeR4lYy9pKIZIw+lhwkR5e8gSDlMuUaGbxRl+76/JiZqC5jnVo1C
N7wq1tnI7yLgtjoxwzYEEGVTPqbsK5b2aTaaE7dg3+1TbMxullITEouHEFZ8S6H0GMFbK7Ur2R/d
Nq/OHUcAuiiCnvpNbEjksBuuGtwmIXQWhIMOZqeOt6FEf8rYoY4PyDzdttBwM/5U+mvGfw8tmh4K
qVnZRuV7UXz4rC4B3mCJOQET3LmnrNth47XSpasgvWcxVvcQkwNtwiZMXqfCmxzSEJ3TCeijyc/m
YL5hxF6TZTWMcDtZZD7oSXHUh6uUY1cHzFBo97h6r5maCDTM4ym65dm16H13gJ6uF6eq+5hSmZAp
yMagXbk6MXKpd5rM1Hs8ClnjaSg05fCnI8JH1TFpbqp1ikByZUrhU4SQspd/jOwYjBjjldc5hiUT
aW6GfVLWFq99vReTZf9+IUftofK/TTYPrnKtV5sSrX+V0FFbs61WOCbgkbagDj1LOmghqr8kgVey
u0gI7iPEipjW2zLSKx9ZplGNuGdAO1bhB3bQ3KU5dNulfVK+oMjDljwOjPRFjcFZxW0IWgei8Tpo
bhLvdaF1PxC5a76xGZ6kgARKrd+WCkyn2TWaAqz8RxMdCzZ3zgs9+KuqwvSz3jTGXdQYULPwdIFs
TR0nnBdfufa43PuEvAjpJmsIEAEqLmCWKjojoXhdEmeocECYmqdOxQZnZwJcXNM3vowZ+lA27tti
n0njUY+DI+XVixKcM9RJxQxwJwdfcaftovpFGBMnk2N+ARU1wJDa8Fp1TA8h/ZbJa5jAqDEDeCt0
lJYWBHaTBUDPC9oXvYuCescuZVfnIi7SRHK320Fs35sYSXGkOWHXuOJ4NounAXGPBfI/j19S/Vpa
vD5dguEcNXrvKp3xVAuKI5eynTAuS5kSpKngYv2yT/MGkoT60kduqZRHtZBfdOh3jh8SQImlApoI
hcAOiVtsFpxXgAAMOvIYrMs/Vmw00n0qjo8ilZ1cvPP3cnuLy9lRtZ+RI9lClxc28R4bzFU2YQYd
HKPs0vCj/CPXHplntqMtondRwT1C2uGZtJ03q/+sqQkM+PBBdRMnEQ+a3QDhVjbuMbruFkwnkp76
9t4MjS316RoXF2Fj+h8TFo8xbKGox18EYckwXoMY8WR+D1JxM7aHsgzcIWTPo/zSrXYlNT8axijd
Qk5A4o8chnlaYdRLkb6NWDZGoNoScpZOgZSPsIoBa4Lkaer2unaUpEeZUjWVbmnEMDigO/CfZJpR
pFBCrLhmF/2w4S3EJJmaMRTWcQ25KvsKlIMUb3EjWQmqK+ZvMYVvDYMpE/S1wE1LDELV0/NsPSu9
TMAOgwxO9LnqUBmo2zm/0Y4akQCPg7AwyBwKAwpS7HQrWfvB+BRYxHVU2EUXybqkYi0sMnCH67RM
2KLBo2btB8WZhdQbCCkatGkVacr7aL0VyanGnrSqo7cMGo4kVjupek4qnBCD76kjezyon0LCyfGj
VVnBJnMcvEW08R4zVEyZ1I6yeJHqyBv8ylPbQx0Kq5YZoy/RMAfXAovtuKZtLAzsdm5m69tiwOBy
mbcmnoTep28jxzCtk1qMngEnVYnzbYDIVezHt1Z/NOvh1LSBTYjRW6ror0YSnxsK7G4XYCfd+M+6
wMsB9zZPZBsifiregvoatdcBVtvcbIziVl166SMH1Bw4SkL/PNFPQE9lSjIfZkCjKua8oqDWs5uP
GmvGPl1PPbE7wVmP05407HQj8IUJAqrvf6vKZ626aRbaZWYRmKG/CSsfOkozlAzzn2QBkwbEFAL6
BNMKj0a9qcOrHt6MaiBbjfq9NTz4sasppngMWi/ITrWGJk7Em32hVxbHqWMJoKyUNH0v6oOjKMHR
776UpGUZF6eEmPqsPfeG5nZ981jnn013VZm4mnn2wLeyFa1a5SHLuCMWINQOtdqveTlsxDAcUGzk
2S5R2lfDUFZAkKs2h4bPQV/xz8Wu32Hr42rJ+KXqJL33yV7T+0tQo8CqCUduGW8AcsjNgfEhCeHS
FF1K4WMc8PbXsa5XVxXBiXEDFjJ8YBPqBAMRgzXOwX61WRQTRrwwrCyn5GAdhMgWE+GozV6nJ48t
ZUDWhtCWFfiaOJlk7xZANhagK189yxrfW9p1JOLokDnDyFMK8aWuxn1YCtvIws5kjFxlmWJVAfy8
ZlUBKJSxaiuMELRKtK3uTRXSu18+07gNzN2Hye66gxGcrOCU9S18Rt+zMhUpVgR7HSmPT/eSl+sE
Bw0rxX6fVicwIMxazPo1R5BAE+sH3zxwJPiNua7Rd5gMAwvE0tJlCsCEYIAz6Ikaf60hbw6t5w5C
kKzLbm8qD1IyOz7Ub4mkb2LfaYoK4FqrWrdI04fhLR6iE35dVPEWrR+qVhQHZS5CBfabmz/KR0S7
b4Fv7s2uvDTkLeBM+GPmuTsl0jbAkdmqtEsMMNbrpdOjRCSbyusD7QhbeWNUAn9HIpNmCLTsvpeW
Ahq2QAcJ1pn2i/Au2SgKM7X1ucBZ+8UamcHHKupS6GsqWWxy/hB2pLdk/xAYSuKe4dvDS8lHfRfT
dw/wQgXUuoTLxnDvBg11M6P2edDs0le9MYcqqJJ4Fl+m2kC7cLakHMNr1OvwQicMoAo5sNv21sI9
McWM13LJJ2LC084bPD5sXEVPmOrhRZnqnOXpgxIQbZBpp3jqdnFvrkV/hqWqVVtS7OmuX8ZkEG2k
xxBJ5csAb0leSxNbQaWY+3AmrTPLxYM0dsggs61kNW4/d5tCrn7EjAlSrhza2njUNN3N2/EF93Yb
dSwVWn/sK2bDwbW5GBYV+Nzd6iIFxruXg/6eSYFT6Lwf4h0jKGeSlvk6RsAz8jVj3wrk4MR+85z3
yLaCwtP5pAJp5DTID2kCvYgR+JwOe71HXKZZ555NDCvtGtNW80fivRVrH+dYKL4i7hjdWVTpvRAM
xzo+NZGIXmtaq8hBcvMhIUc62FXhpXgJyz2isoxEZW2yl+Oj1heRqGa6A/Eeg2ScRBxxmp6ga5Xm
foZCYw2Xku18qGCzHUX12wzukZjAG/Y3IkYEIp62ZRHhbN9eZ7h+9ZR65ixAn7vUpQ8MlT7JI0Mi
NZh/kmTmE4l994t963On5GSNldlAVpugJm4Ut0zqZcSPEqwNEj72ZKKsR/YjZXjPUiZvqeY1sApz
K7f1MPBAmO5DBnzP4/DrHCzkJ8kd4tecQZhsGYlol0KDmELbbAPEqJobmOVrfzD8ap8IqR210mYM
83OXBa+oEg+9al01ZmJmihNNT1locCO70rS1IretxSNDhjSI81vR/QRshx3+7YBM1CAYnAX5Iq5O
HZywyr5EkVBRasdHaqJDHs0vcwnvgkgAH8NdWXweHyZSa5Wx2hAHjWKHkbGI1VBavMEjqvP9SMRd
eHUO2LCsvMOnulp9eq/eavXtRevP04G/i7beYXU6tKvXdPX6unr1Dq+Ny++Hk/d6OpxeD97yW77y
+jWcoMOBpL6V4zmEhWxRv65Ph89/vuDxpX796p0qm3+WlavOlckRB3h5Zq35eJz+iM9MnJ7kU+IJ
T6b93a4aO1/5j6IrkfvevTTbed3YMGX3AX4e3riHxodaoSWeB9pxsps3hOUckYOuozXX2jqGNzuV
23r09Su2W/g6zeP4ndnQRVfxXtgt9g7Ztus4mkhPcOVnXFfMw2fBenyixIoQhHwaPY2JPX1Jdwws
lAZzrZX1Pij8pn4RAUA1Z8yrjoCMAQ4Ox8ECAaq81PpBQzVSOEhV/UO+1xz+MZ4Mqww6Tk7iFGc9
3hniAKJUdLCkbn4cbEOeNYtfiXErgZyHruZczVTcNZMMJvQiB68Rq24IJguVOxBg/J5ySPAqTNex
THZ+HhbgVvNe9Uk1Zh1p4lco8sMrx3KWHo2g2XcMT4m3eIlmZd2L015lZCulr1JXr9VOXuSnEjNX
rbtkg7jpfMXO+rcCmvjQtq5ZjVsdLqqsDauSKEK9sGwR5YTJMMDMKMpwiDIgvsbAEyNxWjVtdtLO
65H9FT/RXTt4lFwABrkrA45H41HyI1dvkUnkiqeM81uGV0E6D+t07jzVz3Zhd9Z4DSYMECv4AN3g
wOGCdtIxhw+gIRf6uB4FtNiTb//DcohFBwi6CeFNcFGaf8+XmAZeKiZ2OE9DkkX4kNoqMgVzvHfk
xy1mA8P8tVQdAPh9n+MZDg9NeChKYtkn055gK7fgDeGgekoIUSuuvcj86UxeXbEllxl+YXIxOZ8N
sXbHGX1y/dm1x+XOdqR7xkVm1/W+boiK4EaAQ0d8ZZAW3ue8aoufTngjFBenYUINjMl3KZKgNpI8
Sb0ZIaCwRN+ZO/GIx/oRCvICg+M/51WDAXk+84Zc33bRM0Wt7dfyo9nTLaP4yVYt44YmZmPts0M7
+ocQxEboV6LSu0udH+rha5dHTjNrZ1lIuKeKK6Uc2pPsadKPDw6zeEREZsd32sCi1iQXSKeQafm0
CDsb/1As4XjNsDXgfehDsASz2AYRnR3QoM9+PwoIaZOHNviCmti6i5lTHV0tevYqegUHWc2ML6pF
FhK8JAykVCBSmfpChTpaQ9DtOXh0chWeZoO7RUuWiF4CMSGAtxiiAJlL8WlSDUcJMEsDXlnKuRZk
xIAqrwa7BgpNrPHNlp2dJBsV6wnLjTpYF9k1Vaw1zmYcPej2qVwVM1mrAjsjoVvdQ19+ggrwOZ7A
0KoC8lP7p2a66KK+rWuuEr2ltGR5zDd8rJFZZ2sG/3KKW8rzOFO7N4SnHjVE0T6cdNgOQ5etCvVM
gFUefKpwoaVnITmM2rHVb5gdtPmJPwTSp9LWdg25LzOPcT6hXb1b+nMY44I1qPY4Gzg+UB53Nw3I
nsSEVS4fhZ7Z4yxgwuYBZCOl4X5i9GBpeCj4EFvg5ucegi2quhOeAjklhAgj3frA0CPv7W56GrVn
3JNXZvAeJEzyRJ/w6Kh5CxcTzWo5TpR9Il1iTvq+3RqWbaQvGVhQCkuKW5yqw6GU39LklaBLvlU7
o5wXY2y8gPuAqZRDmDxIIpyIrjjE+ks+cUayNYgIbRDI+wApdfE9IReJBqQKko6itbANrXHaQdqE
48cooLimLJ5zLzKIL7E+Cv3KIe5OBcwDel07hA6PEFTOjpjoSTRo9bawgJ8mSOXy3shthSElq3JF
1dgV7wksUDqAF7VGWWbYgeFN4HwzaUxa9m2gbAXph9WarqTRR3SmuSUGiznPuZ4wojESRPkKRiDe
PN7rXmVU9yWMWG6hpBarjM2d1Jf5PWTvKENCfJCtp8zuFd8n92VV96i8iHgLmZkZ0SboQELbi268
iSP7Xh/ZOa8rOOJUdSiacLyY53XEvf/JKkwRMv0Upo8DM94oSs6z8NbDNlOvPeq30L9YNBTjIK1M
Mg5zxqQNVPgO7A6JgaAxUjSg53BELdYsRZ5tl9dFgGuLnccEU3QuItrShwwcK9WdCN7La8ufy+lx
RMwkC+2auzMmz1HEBkqBNZfPlU4CC2egr74ujB5cWKa4cNWIEXKCQpY3FSBOK8jSGJO9L9+7+Moc
GUMHee2HmJSi98c6E77DXkFNJAPkxEhPOuuRGxB2D1b8zoId6ejDBhMKjukmfqj9Zwhxmm4b+j5k
wymLfQT5GolLQFhfKgIBfirVi0kbkbWfszC4y+OW05G69mfyj1afU+cpaOzQZkz33Jd2ZT3vTVIK
FbhNmlZcmG6K8w/BCvgjRZW8NUUfdtg1B40tC5OJds1s8qfAyGcQ593cQAOYcf5lANQsVD204rV2
4V95dYNpJv3SXC2dHYOmgbJ6eq7LJz+CEjV+d9U/+FIN4gurrl9oagm1gqq0tlCyiZMtVxNZH0SL
dGgTl9ZNpBgONcGpMovGqcfswjyrcmszzD0GC9NDMJ8IlahZXhNigLD8FuL40FrP8Ej2CkdbOhIt
ziwHE5lJfMMNFBokAwypRhFJWc82nJX5uh/w48HbpcYZ0U91t4kw+2bg3JgcqQhnC4qdPNjOScuQ
/9scBVvOBGdqN2awt1gVae/D+aPaTKqVjoOfyf8dx22tBnaN0QXRh7ba16ilwL5jIselDqi1teWA
0ZYWcpLMJyNIv4sp2orltPb9fDcYpqMb01nUcfHxTZgQ3ZpMZ35hdQDzJo9NqN+EIEOq4zaXeJaS
CD3R6ZfZZxzd2lRyK73HHYAfq+7RYEBDNOotk78XzXqzFAZqOfao1AOmaKu4qxicETKy1vlmyFTa
Bho5gH6zeil7rN0FH90CWd4tK39SPS0DGwS4H0NbBsqeZ+JUGNg14s9CaNQmCIWZCK5/Ymr70I07
Bu7qV6vtIJ+sinx4lGQfqzHYDDRH8YSni9lz3hvtg5qXthDBwpCJs/4qwzvyRzU6ZqidRgMagaAQ
NpYe+9Hfz1Hq5FUOZxnrw5Ke80MaDsrC++pf2VccmXHtlKEqoWLlybuB0LgNzFMs+vZCsJ6j2RM0
0Ruba8zbMU+do4j3HEo+LMd1l6aORAdUWtOm0r8m9arV+TN2SkUUbfUKEFPMn8ImPI2LVj1sF96g
gQMjghbBFvNkLyTPWIUcSuFW49oZwn6pD/Ey8n8o6HfS/Jhz+XGzrw3ezKxxlZJdKRDCXQgP1Zry
jQaCO1B0hmYLQYWLqwPQq+2CLBWKiQYZ+6KZnVsAl5wydoYKRNOZktpl9Dsld4JJbbOZ8K80neEm
kcqOwc6KuDS/aFwae7SOFYrC16FT7HC5c7S/DX4+ZEOkQrxhTg/rXC+hiYa8LSzdBXYQU23X0102
IL2S/D73361Ufhio6qtUPgZqZkul9jiLu1IezwvLSzZrckkIfH30Byp1aKEQxT7MTqLOqvENyqBS
3a0ECYtwLovMqycsnYto62MTPtuJ7inEgy7pdgOfIVvh2Y9LRxckT4kKTwK2VSgchGTf5vuMxTjr
MDjjQ5j2x6A96GCvZm09KtUllrHygxHgBj7EX1ufbHadPq7uZXLCEG0rSGRr4QcE8yhZZwGmw/D7
qsRAThNskkzbSPjfin3idXSkRSUDcqvkTqFSGQZaWKQLnKDqPGyH0f/RO2RdSJqJVoYVP2ybxFo8
O7dpYRxGUiShGW2XSKc8I04g4TXScIP2tYfOl2lD+AW0SdYZspRG8izqIFJ2DM0mLkeQCHXQYTgs
/Xl4D94yWF25KTM3TfonDTM4vy+eZTJ7pinchjwSXQKFhV/FGCU7p0Z2LzqEbFVN1w4Jo4h3quZ3
K7FKtlrkgxg0V3HsDpW+DdNsJ1aqm1P9+XD1A+Oid3DEUYENlzHgvEhksNyCaM2LVmvnuQPojnu8
Z0VsINPNUCRbOZ2fMgg1obxvFgMHzqwEw52S3s4EVllm/nN/HOrpMIGsiTPpTf4H/kmboqXhiGNj
FSiUOgShL8enM84IbxKB+ozkB1W8x8TMS3X4UkGrL9vWK7ZmfJGDy+JYnUHhpv3A3tTTOAQE7lqS
ZNR0H+KYO4WVbMO4D/nWiL5Hhh7WtG2f8mrfqKPj8+lDem4yipKrnDr4XE9A0ON4aeTvBi2hXqU7
bgF5WACBZnds2zOsopD3K4uj94GBuekV6gw6O2RoM+r4LQygfJrSXguTq5qz9IUwYHJN5F4m42rS
x76dT6A4CS1lrjRk2T9HWPLOUbkVEOMqPXmxJQbc/gAfmN6+yl6V/q4O4Et4FIwsB+2lRUWjaMnV
MMsfq4KINQHYxaMjcowZyqPWkUTKUbwuVGurCcjUzJB0My2VQrfCPAIiCyA1wdbMqOzMWuj7Mg8o
GvDONPvLNEwvgQ5OoA8922DcHqRJX5ddfynb+ElvtBtVKfbObOaanB/jOfwMcjmkgb5XlMMzek6a
7xnKIGOCxj8Vsey1Ai565Uc4Hmu5e04L6Z9SQdAzcLTkNoeJC/P6IagUCE9wk5P5EJXNLQ3gH5SW
k6EzVQ6jjsrOelA0a2cMGwgnEyJWugUHt0j0BOFPX9yDMfoEJd1OyHhKjVysSjzma7+4iTqzCDHY
M4WCaf3TFQYUdqJuED+b/p4RDlFSLybUR61jhttH+8HXQONEhIsBgrnZckYmv5ssnq+4C4bfkLdn
YqdNawAtYxiJeKQdcYGCl4GzpF56TKV1pMdkVTuhcS3iW5XqWCZCpJhX78wxBxUtW5KwpRerhm2k
n88D61AEfte09CPV5vOCn03y4CnGSIJkvw4J+8bnw4PCDyOwek04DKNq3gy1cKA3QhER4I0OEsX7
ndFQLYyVoH9Ia99ljWDRZk64Uon+s2EVPynlY1Gg0qa+ULEyr/xzZ3JZ08Hk0jU4EYx2VFqqCYXc
QOldp7jvR/NJj5hclgNc/mtZxKdyHC6C9lBkuESkATSsEdk7HxzN49rIDn1TcpZwF7O9BHWkkO4j
xg8xgxfOtFVVNI4EfKCV4bc0tdsK1W0/vXYTxZw/ItyeKMg04biQzQVsgWES4dJ1zQKS0PWb2sNc
rzApsRonk4RLgpLCr9DVtkTCBlGbIlh8naeHhKZVhX2isz8ytIaM4vJwGmkj+6/VxA8bk0gKxj3V
6gNPDt+8eNr48aWqz4H+7ksOrZptjDQQ8lVMQi9MyDBTp7OmAKoCzlbLjtQGjtQTbaQiJEbAnjfW
U8JpX6JrzYbSIxwFRT393bOfzBtZKE9I8c/h3HwEoWXHTePoje7o5lc/GSuIPnbvPwy4rC+WS0kv
4nZSOth292qzJ8vOMm6S2thh0tgDsi1Tk/dWMrn0kcBUsV2ycBDBFQp9IWuwwsmhNom8n50jEEe0
W6qMMS3dNLboZczHEUKXhXwlT0Mns6xtQMMmcvtKyXgMzMHx0YfqKL4CH3rPUZGoDtc6khezPcU4
dqA+i3lT4UMichvbrSXcRkatxkeDpsfob5IOGZQxhjl8RpjwzOo5NsrV4Hu5jNSKah6ImJTLtke3
ckt4fWof20Oo6Jr8bBWkuU7fVvoUJYkd9mf+HlTDGcoOSgOYJ/XJUsEv3nI6/AZtgK4cA8X5JX0G
tha6smGwmYl3rVvEQjRweDyM2pueIzJqSKGBuKKh+JBh6I79E2BFBqk4ATir0vHQFtTMAEXadNYB
wlVKsPo+0oQnaYXWl3afzFatm+yxo7fpCerIv+LgpuTPIETwVsZiPkzzm6FATZHXXQLA24MUQlHW
yBqUgT3zDlvMwosYfQRAL2M4bsF68nozJz5KwkV3QZL08jLbWcIETjqWIUgA+Sl1x8QMVqZbA6RQ
ZgvS+FGoqGLzx38hxP9j1P6bh/6fNLVfhk2iD3ooLxwj0kxL+TvPJkcvI9D7jwkBCbpcHspEAR9L
lpsz4SGFxzWgWYMwtfTMDWa1IqULHmIQL2VOweFZKViHKqSz6B6pR1w91wI94ESpmcbolk2MBvw1
01E5esjinxJ61GD0z1JUuQLqGDkycI7EPyRBBgoeMIpPyXSMhuUUQ/gDgbQEmPShRGiu0TfPamk8
B9BwwiE7lVrtJY4FQRFGL8SgC2j4BEpaaTPny642HooYPxEYLhMgToYnZRoXDh3UOlYhwoiRGyA9
w3hRxQcugYGXX1RVsmNf3/bpPlft1gSojTcpfkTCd8z/U7sfU7ZrBQQ0uTwnWfWQ54EzYcyCnRPh
1TBdEnGd5t8lY0MSfahorOZJp29bPNb+5WH+G/3xl06w68m6Eoc5e6h0N4mOebXL8Jq39qUG9Zdm
2w0qvA+dUMKn6JAL/6LU+p1/849KRZYsA2gMPyti2v6b8djHwNhSrKYHPXuATAJoDGDGML187B4m
9YXRGr6uB4ldwqsNRCar7iXNNrBxmaek/gkKIknD+VHIsfjaDfvx7e+358+OWzKWYLqoSor6Oy1A
HnTe/yQSlyxQELrktf2MD/VW3xmPhOG+la81vQMQ3479T8Rl+lV+kb/oFHkZVWfeAfna0TMD2pBG
3a4+sp8GApjp/v0q/wle+p8X8v9e5f9Y64t4evok8mhHXfRg6cP89VGeI31r3mXFbbXvUjwo4FtF
az6ZE8S2Bf3PzyOCyjosdzISgH+5oj8uq/+4ol+imXkMcnzIYsz+OSdkT3ERe+Ppk4DDQP5djMcB
IHbpxfiX9bwIwn7fCZO0IJkUXyIPjV8SGVGbKyOX5vxBAJao5ruQnTWNuea9WHqFcq3/m3vdH+N0
/vMTlzvxH5zdqbWyiKFIfKhapCxQUWanp8MWxAqvBwD0/NzWeO2sDeGkMJEp48zz9as8EK/Kl5g4
qSSi9uP/Z4ryPy/Wf17Wrz26FbSSuyPKx7FmPBNeDPmHHsUucXLTZqat9Bu4pwf4i7XCYoDwHPfb
v68Bc7nX//MsDDKGJSLDFFX9Jd6LTUbCqhKXx26a3O4nTXBGAVIE/DTU+mwVnGsAqbWOwVUB0UfR
N50YMHkwPoS82I3ytxi2m0HHZSKkN44gAsIgSlH0zoX5FFMHqvm3oqs430xPBAHsOEfc+mClmErh
GAanUIsw70k+JAPyIVoGyF0VIbSiETtWO7+No7HVfB+jmiZ412BsAaSB3WbpvtbkXcFYyJdu89Q/
C9H8asnadzywxfibykTbjvmzr2KxrwPj5UzFJu3Rz/ABm+cDBJJtq0+uxbyuT+RdOSpvUVm/MIl0
Gn+ArI/cfcBLT7In1YepHXspjs6uQv8sw4m+/v0x/DG+wfx/j+F3DJ4WW2MFyqUecQDDqQ2WFdV8
y3JgQpHuewQUln5scN6EPdZYHngVMxTq37nnktFFICZLXv5+TX/asDRuO7mcBrGrqvLr1IEvCUFW
ndMHnwnmMJvYHZ+bEu91tnU0SiMGFQFERpgCgnReACsNWEbqELEUDBGNfZg9/f2K5D9sHP91Rb8k
w1kxlmU6JMapwqOj/qABDtODhpP5tBF5R7Yt2hfzrAyfJK4M5N6vKUHUR2TdoK/6pzBT93kA4bjR
1sy2PcR2cO+6f9Mi/sl19j+f5e/trYxCq6gq7WhMpVOxiyfzbpjhCCg739qVyWdmflFG//3e/FGW
YFmWbujSkmCv/PpUS+oCnSmmftSXLm7YdslNC1Nb1BvHhw01698+MmW/TbGsYAJBRlXvVOpZUckv
g98Jca8TPLlokI4c8KmvRH2ttHDOJ8r+6aJmj30v22QXbWX5o+WAjGhA9flZDS4D9lNWfugwi19E
DvxR1KiuZbehKlb85xk8qvd/hi5Y/f1n/tNbwzmqSJIsibIiqr8i7vQmU7vOyo2jJB+kYnhEKfOQ
Y58X1epaQHxBHSf7oOBacEyFm0yZ4hs/gclYDUyc+a4TdNVaqajDJxF0UfoXO4s/+Tj/1/X9OmCN
SR47NVN1lLGXTKmf68Erpt3APGWQEfEyqYLqvc6pSX1tG6lojP7t5Fv04b+29/+6gl+rQjN6ZSLj
N32wlO9Rv1fpUw8mBH8N11bz5++Pw1jqwN8fJlmaJuu6Ykj6bzUzfWvdBtHQnCnC5sALyv28xLS5
WeVWIRkJrlU5s0zbts5bKHyezAzOFmHJxi5omBrDs2Tfc3C5U68Z7yh49ODUb7m5gWCvM5sR7ap0
YQ6RaIZnYPhjMl0VSLrbVJGtQoYQ7HCyNdpS2V1oks8CfB5ymASns7YhWr3WhdEQF17CHoBKvFoX
X3Cd6hEZLeGMHq9LoG4mdYtZWyDsA/kSgewEO/CAv9+pP1WsjMFMS5eJ2CJg+tfBb1hyWVozdyrc
MkrEi3ZjHgnzO2RPNTieW77kXyR1xCsaVs94kE/qVnP6HQqc+YehwSE61e/WEmKEmRV1AtDnv+xh
2rIufj9KmZhtUdeA2VT9106rTIaQivrYnHFSJQZKCRjOwnxxAlgg/XrwnRYbwcSFrdHzhwY3QopU
Z2AujuEI7h6MK+gsocWsRUjMgh0/iiemuoJ/SCS36bcLKdgqnAQ7QPgCxqbj55wxfthRfmAH7OEs
xZArHx3Tcjmilw/vXfyCQCthWP/9aSzn2O+flbzbxa1XlYlZ+PWzEttnAoZa2WGQPD8hNgIwML3/
H87OazdyLNu2X0SA3rwyvJVCXnohpMwUvff8+jsYDdyWGIICfdDZqEJ3oRgkN/deZq4xNezO/g/X
sVRTYsNChqxMroOWr9MUgesg2UPlRFGaZWm116gy46YyvR3uQ0Jkr2HIeT7Wv8S6imJlskXHdc9k
MZcZZVdBeAqEWwzbaIm4zmuFYuj3Wztbbk4uqouaYWk6YaTEMcSP+nLRupCYztKi5A5LSIOdN7vN
8jkjP0pykz6P4hOyb9QLrzgtxObGxxAye0DLysRtr1BbWEXtmDdSwQHsgaDr918n/fBIdNGEfKOY
/NWSxtX+5dcZxdDiw+sxCMVsaLVNOZPTEmTCSquXqnAjyumcLpYrXslzpB8iAZ2QWtcMcCuadT4f
vlxX8MugA03h77tqNc55BwVisWHm+icDJjLy9LE3lVwz6jwf9V9fhsQb0HWVeN5QcM89P44vl+W4
19Qsic63K+baVh8e6/RzRCJUufGh033Q3HoFNHQVBMUzc9EaZkA+88aq9ceC4RH2+sJEQhJr8Pv+
qVq3sOClVSpfqnooRpDQLPmTkkx7pbIKIUsWVs/kTXv7+2sbv4eL2zCweeUDVFGYTN6aGfqh4zLE
sM/qFaFnGi5069ER5pxdv19ougGMz4uPX1I1ncWrGpPFm5Z6o3il5O9DqoGgfVtrSy3KDtt//+t1
ZN4G8YooauPWP9kA4kAQxUxhpjwjzw0SMBQrggNUMFewIhfrnWiIjVuV2c/4O0Ufo4IvCyBWURnp
upY+VEt5qyz12YAUVn4ZFoF9ZbeRp2f++VK6KYoks4ZinvPLL5dyLAQ4oZi5R4kDqS+kVZoFTLgl
y9hy/ugV5Yz0s6FgzEBJ0RibUBDwXzGWDYUy/zHSDmEJe45Q3AVyUr2YUc/IC9iTWryyB0wDoenv
HO/jy+9sZL8PTFH199QbOKCghNOApE6Y5luGNn9/zz89fx68iRmywYSLLk5WrlypkVQyD7+XhgBJ
/DKI3qRmZQDG85i+aEeBGYx299l1g2tbzjRF4j5548Rg40ejUgz7fp9tKYdONaThnuqongHApbzR
OY+KXi7PRgHDcN8AOqaY5DbxuoPMIymMch4NbMXKsF9oTPA3sFdV17xy/J3hbd+/Z1mWsNijiiiR
V8rTz4xisBVqTv8w3Ci2cvNi2G9Lyd5smFhf+avGdpbR7tnfPO9fj7PZ/f3fU7CCRrEI//eVYICo
sQwqKxxU0iT2ilKGxH1K3Huax+OHyJFP37yvSWn8kd17ZS1MzwBeyLfLTe660XXDN8sh3tMwdJXT
4CwRIkUYGCpPojzr/snXsiLpcjvjiuybliJqQIWmN8gEgJTWAAD2Hls6bncs82EB9YUkQ2CW5xF8
21xtod90qK0SlkeDdzStcKVKgQ4rAJevhgc/PQTM0zkLNR66Nk3UFLltmSbJ+oenp5dhmdo3vPc7
a7ZatPPjUbRn62vb0uUzIB00JUklzNLIhyc7oCdnGvPAbgBwHG2NMpcY78yl0zgoPjDJ0zG5p3jv
yIRnFlp6GYst5SmLGdAoH9P2FNVgaBpx24/E7hY4M33peWTsrC5d9EzJMZZ65eMYF933b0MReRWa
pImGbMnT7F0s4gRH4TraS+WJwgr+l1b59vtKvMiWzycPluIEhqolatMoqHOLUDDzMNwPcmGX+mkE
X8n+aeh7EHXUukwq4ERgIdNoqrCTvffQfdPpIGvaaw9i1k0eOXkrCDKjxOf333Z51I/Ve8VUmIAk
JZq+LpUlKNQFJyP4ppwhluBwfis3jXPFw9K6PAe4Eh8FdWdl3AMmn2PRBkYVd7V+ZH8s23zdp6ve
/fQJ9kdKUgXdJ+sYEO8B/FFyHaFKShMsQknBSc94oEALlCbz55EHi8CkVOqQS9MrKAfGNiCcwK0d
OTkC+JHWAE+rV/sQaIZMU37A+lch0vRB/JQVvPEkQ9azEJArCaj6my5ZmmY/s3wTw7xbRb8zR3El
3I/cT9ZBE+x8/bmLHiTJPI6UL3BlFpSorP/HQSa1T07bImhMF11eYgnVA8iludsa43Cy6JCCH6qS
QVbg+zTshhuoAoucqE1XyM0hH9OONRpqN1qxxEgZPTwqVTnOCAMhwVYHT7Fe5DDZNKDaswIjrDil
VQB9RR9OprRtQvwMkAr4MEFc+WQYHHIMYYdk1mIlzxJ6oVfzHHka1I/LGaoYpUkKDoqsTfbxEtpF
0imZfoSl5JUHsbBubxqLOacMjReyhfRYm6g+F9bw3mDkJ3WPRvhvJlVwupmXiv1oQ22/1a98ZRc1
n/Fn8XPk8ZTjz7mZ9iXQ0GuhgnuRhPuSTV5TSVmlQ62uDP9QtIdI/qyVQ1LHc4Fxp4AnXqfB+vdv
6YetTyLw00h4FFJ4bRIB6Jmjt6x8mnMyrAt1TmuhggQDV/j36/wQ5XCnqmapKhp/4tnJhYTCc6RS
Ldiz8PnKmZemfZbg5rKF3+xHby6VQf3Nia9s7T9tFV+uqoxHzZfnW2e+oERyHI3pLQAoXC5A6ZAV
XC2dSWNTaLInSzphsk5fxLw8R6uwlRibaUxsD+ZxMo/jWxUMlfynh8ZAd4jLVghyEpI69kU/B60Z
yFfCuZ9u1pRgSShsWGOQ/f1mVVCw4AvaCAvGGSDFLMeaY+GXsOE+r7zMn1bN1ytNXmbURLEZNOLo
Vq1v3TXC+QW6qBU1u9mrvO539b07v2Yx99M1SY45jDj0OP3GL/zLq+wZA0irWg/2iKjU7gCdsHP5
c+XWzgt++h4tQ1b0MRkac7zvl5ETtfC5vI+KFuOF5C5iFr4qt6mu/s0V5hNcuNktbBiks0MvL1OU
fB4ztWU+dqQOdRmglk82MRhLhkQFa878qwFSTgzRW1VwXuEhuH/G+DHODnqTofl6jsyHtHyDAzgb
MAKVmSElruJEjVH5SCZas2aW0WamCJYQn8iEFgXSCuQWmOAtQ4ZhVVqxo8HXANrFAJGDvNSzbqNe
WkcS2lMwV2V8CFX3SrT603qjGmlYAAqpIU03L7dvfSxTdT7p5DS2efpiLJ1iZDCL1StJ6rigLt6K
ZRGKEKZJ2vTlg9AtHayywj0Fmco/soGY2SMt2D4/8DVjE/77Av/hzmSRRJ/yHrW+i6hfCQINY1ch
GPMi6nwi9R5qMKnDOAQFsivX+mFhy4Rz5jnFUC7Ku25dOnVVtN5ey05ULhIZj1RNsJXmsxCVu9i7
L43bIXwHmcT0/VxUVg6wuY7J5nhbNasCGalZSStAdinSwsCS1xXwsKAf1qpS4DEkHytfY8oTKQtk
serJhFcQ3I6TMA4ylKi7dUQTGABJd1GuI7XfsCEn0TZQxaWv/0vgUg4FEwreqvBNdrY3FdZQoTz0
zGW4GEnnjLGniXjHjqoo1W4s7lRCui6iO09H5MVAGBBZ6vb1rYNrCNGh0VmnrpbWSjZsaz2/M9Kl
NqDqxokrjLcWHZiIYe7Eaa4Ecz+dQLJoomBQJFORlWlFtakTrwvrPtwzX6k0fCGMBtINdP8p2sl1
DqVVrxQwV3F9ZUs5h8qTxfvtwpN92aj0MjEbNd6LDO5DZGyKg1BDHZh1z7xc31gyfDJkUFuunO0/
rmI+zXNqp3LT37cyVRXhyui6v0fpJzNtPMiP1MSk8vFqEXG8g+kdgn9BfmChIhPFyXkQJoNllIJy
LlYz76Hi7HRvPjTe4Wr17ad7YnCP5NDULZky6fd7AqUn6b2inIukAIF7LoXhq18i4bpW6ZfHwsvF
XeEESlhEhVyTxyP/y4lTNwxrKh5lati1o9P6sGYjL3OgGAZjKKtRN9kw0w4zHf71IkAQlED87lcx
J2F5YpAHGo7A2r+m8PrxaRuEbCrVR8hH4zP68ru0uKvCvOEZaJY1A3Y5CuTxjqupFCEKbtXN7xvU
j+uXCBE1lyXy7Kf9pzLynVROGMZw6MJ529GsntgioHtrgh/X/xXmLT7xzA674GmvXHtco9N3QJtF
URXkP2P8/v1ea79Tci0B/qky6IwxHnzEFhrJifakCqe4jJcNRjP0ukDg2LH8v59wdIopRGk8bcM6
F0++POlGEShZwi/ZEwGw2vxohDHmfL5X+zA/3efXK03eadKIQVyZ9GE4cRjxxpLTpzEWbVX5kDNj
IYnvhAAIjnC2FMNrTqEXUgnSEPZFljnPWeQ/4xH15T5dtYsKNY8xd1EXwNQNAzXe4KCdIdlHyT0Q
rnrGvGZyQoMhrh7RhYYkvKZLgyaSDnB9lKXWFYxlHkeGT8u8KG1q090L2OU00RPGy0paL+q8vbI+
ftoOvv7wyWMTq8FxRUdkJBmhL1Itb0t1ktPLvLaJqz8kkN8e0WQTD1XHTWox8Pcj+IK+3KmHQWsw
Po9Ge2WGa6f213rlsUqbu36RdckRLsuxaOO5T98ak4MuzlawA+iTznyhn5lwDvpXNYZnzFTWSNd2
pODA+Vrr1XzMgTOa2rHwqALuMiLvFDLjPujwA5JHSS+P5WAdx8Em92rl9afdhYyUAJsC09h+/L4W
ek/SBgIP1jz2IOx36K/5zIm1pe7EiM//4fv+erVJ8dsLaxHDAzGgzbmSHyODSRr2Fb9dKz0y25lg
NBj8rVJGBbpw5D/tfr/+hVr1vPJli+6XzEmJyPD73Up+G8uFyRnpw6ADpUguWkNc7LZC0M88aIot
9c7YZwYAsnsD0KSWQeDcWpCprQck/EL1kZr/GMgqAG0YhG2NpyxxUluYBMQGrUMPdzOLSo2eX6sC
/vSiVLYlRdQpTSn6uKV8+WiFUsHQwZGDfUZH3dk7fHHke+wRKqL8q/3oHyJw+evVJhtx5adMevtO
vKcwSlWLOng3AvnFbcw3UOtvmetf+bb1y/NXI5OmVsN5L2mcAN9vMG6C3ip1LdyH6gnVZ2CcmGjU
IGxDml5KKbW/ZilhDt6uQj6hNFwrDtAQ458aOAhXkMvIBjPn/i7hxM5uA4/BR/VRUFH3UMKmpmaM
83hAhz3KY6c65w9j7xAKi+yfth0Sk7lWCCDwPlE0kbqV7UqvdYbZUIC0jyKzW0wWSMxFOF64LttP
C3B9Fj4RzCZMcXWMaPn1SfQ/Eg9l5HuqMauhBjdQr6Pkmj2GbF7WzMdnRRpGIkYMpk5ejygzVqJK
SYTXs4heS9vnSvcY+xWetdYyVPF0a4XT+Gz8f9SW562Kd5GUbyDqbBOGWr21WbbrslexBdf3jFU2
aF8MWdhIABU6s1xF7p2eP/nDo8EjoD0Fi7yXBSxCHMY6MPVyFYjXORIOps9MBtLEz6ICU6kL0IP4
MCpKHrSNeqBLYXSKJAadmVuJQ+FvCENNdoFxm7dt8IQtp2s3TG0E8vuYUha416gM76pUTke6dyVV
O6lmjvtT9v8wkgH32D94w78k85kYTGdGrm1a/bUF5F7CZPeTXY9fUyMzFQJQYKAwnY4nGNyp8Z8e
xGfVFZY40zDzAl8MMGDlrnyQ5jGsAQX9QxDKq4wZsbGGOiTiojJV2H6Uf6NtUZ3QV4JsPbX9jcqY
aHzUVcp0BjTOOwmvVYqY8fCnrf+YLkiFZusmn5JBpE+2it11Q1MBwYUkP3K2E1WZLEZTxRQseE8I
bwYN6VE+8yE/BCX8CH2dMP/EV81qFxJtkwXJIsSxBYuY26he67W1Gq0famQSAk1KwMomvgrjo4t4
jDr+8bFiQKJZ1ZTk02AHAc+uOmjkHNA5ejKBil/Pe64dayYBWK1NcBC1wtgh3PDMEkFkuSsLjvU4
1jhWOcb1XdZMgMbRmtJo2RiHXkaDVHCuhWJ4UzBkKAXUjSWdYZfqj5DgTCvkULhcdV/lMhE0JTLF
PTYaQ5GjIzFjZvBkMCqNmnoh4zxDD6xCl9BkClYsJvNk+iKQw1OBH6aXtWufajT1n8hAbyoBLTib
9r7XroWTkL6uGLtJLf/FHeejzW7buj0F1eGj6P31a5u4h9QEXNHpq76K18x1MgwCg3Ussjo5E26Q
IdcxSFkVVt1o/EALel6RbCRmTsiDURHtHwkMzSjLw+wjI5trpDcFEgzEy41OAYf6sQBZqNHjbZHh
aOdCT2NL2qrC1pC3lrzl7916K7B1scNvRvR3XzezApG/232i/4dT+2hJAMIrSCPOWqNlnpH2FxIE
LqyTvVdIDXm1czpUmg28/7hhno4VpJifav3eCCdNFBapUd3+fmT+UOlEnCLruJAQMPKXyVZTaW3g
Vn2VjqFqCN4RolFlp9lqNBWJnU+KnRYegCbuRzAkUd8lFJVvxfbp959xeR5pKLSVsfKEgJVG2PfD
AWK8E7SKG90XPkAy2+ErWIKYHjAhVLPV79f6oXTAxRBJAZa3dFM7n1RfjlqpqHvL97zoXvlTWzNO
lrsWT0KAw6CVbf04vP5+vQuBlESJnLBWFTVTsXAHmRzttduZyDKU4dTcajDoFzUkJVunuEe8Z2vL
5AZ3a134o0MXiRagwbt1fC/M62fvn+XfgrRESHElE5Iuo43vP2ny1tuygYuhhwlegWyDJY6nlHU4
TcY9cIBGY/JhsLeTiAbzWvWAxBw8voZMqJYh4ETOUKoOveHMf39UPySn/K6xC4igRJMR5n1fBzj1
mHWf+N798OJ/dozaoouFBxDNobAdmVqrKzt6+f2aPy09XgsNc0zaDBbE90tymsa+y5TyMY5xLZjJ
+lLUUEQt4uKkIzq91jo5qzC+58Bj2wQphEknkkR0cj3J0QKmDooOPf0MwXq9ynXqf5TJbI1Dmkl4
7ImcVRAvqz0wk6icH0pYD/2q+9vwjyB23vvx2njOuwd8pFG6sw+VS7eeRfK2Cp+14o87POOIVqSf
DF7JODGnD2zNjR0nS/zZe3PLmY4ha8xge/Dx+6OkpsrDmt7cKKzQ6egqKjX3ycPsrEDscOQYvXgg
pDDqoeDBzoFlywXMLbzUmfV1gOAZoINHyKyx6pz3Nr1FNdgCVE4piUcZFpP6hxMffczLmhwL2KVh
DiuFgi303ZbNwVmBKpjlwn1v7PTsr5beVDhxJ6KEVdis8R9TvEsIipamumVqRdBhym49+vqyB8sI
SGQdrKRjWx1M57Oo2dlYZaG16R00egx/9xjfujio81eXGDQe8KGD/cW5SuQXcEz7DP5JLeNbCRLL
FcbMCiQ5KflM4k+InPOQM6xvUgZMSWP1BzOHOStwkisrQ30JNGXZ+JTXkSAH3RurjFJLC0xv7MNS
YBP5+ip/m4MILuq3qgE9StOYKW6Qm/nSLxZXszZt/Ni/vjQZ7ZZJRZHSuMp/z9rur/thLPiq0AYt
pA7GHDvM7PUPNVL3aFnpZCubOr6XYaH7fWKLHc4Z6ZsCwgXBUF18GGWDc2o0K5VTi1GMSIG5FqNN
Wzy5GiDoUmPIZ6EHRw1xsKwRuMXSXKfBP7QM31QAS9JiQZoclgwEOYtIr6GymYziC891w8gP1HU9
+5QtxsDZKyusOmMlWxR6txkP5xA0zogq6NNXDdMEF6dkzG9+X9MX0onp05lslbRR8dloBOnAdtj4
NtaAT0q10dbOLQjFuQtU4KXfV3e8mzmovD/NKvxfN0VZsfiYyAQkE/0GwuzvHxWViqqRLSIe71bJ
F8m6+sSP+ECBbg4Gan61eDX+674vh++Xm5QMZCdpCr/Mhr0Y7wxxX6r3tDmdcuE32HswKLmxqmt3
+NMlR90aYSg1UOrOkzv0nbyCwjHsMH3gn7J9TM/xpcl3Pf7WiHRp1gM///3FTotN41P9cs2LZrIY
FlaBUGTXM0yWUW/d5cyKFWiVr1RFfr4QSkCZsitq4OkCigtVaMwShrPzTq7l5Yu2XgTZJwbYv9/R
hSzifEu6TOLIgMGop/n+GBvRdFUxxd6l0XFkkt8ybdPH2dxJ440YAXcYui1JY9+DVtw2UYQmRGv3
g55g2E6nUlu40aOOuUXQ3EcW0/MACH7/gRfH+/kHWox/jgMQIq/6+w9sIwVjE6j1h3YRroM5yJ91
sxgWM6Tp82ujwRdh138uZoxhJUpM+iPfL2aEaRP1rScewido1XE+G8fN77o9if+Dc+PP0D3PqALf
ejtEXp/mjYTbtDx6tx+vyR8vguzxpxhIJejiI3+UtUl4K4SD3pODi7tKLRZWjL669Jda2i157nVy
FwcfpRfueq+ew4sGAAEPhj6ofmV9XGjSzz+Dur+sagYaZHFSgqGpXGdJCXAV0lbm3ynDvzgkMZH/
RNGWGRhrDEeBwV556WN4O91PGEZAiEdEwDjh5KXrTqn4faWdPzTWf2QNGBDkc0kCf/fRVsx34tlZ
rNzOgcbaroG5/P4Dph3Z8a4J71Aa0AHWmWn8vg5EsVPcRsswt2BefkSH6VuBtCy2rpwU51rq5EaJ
8VFDy9yqLJ7P2S/nqIfs12DfVB9eDkzH35BdbwfbtZ3NHXpHd2XvnxcLDMrXve2d/BvE7OvW/qtc
edzj05z8CJRRMsHsmGtwXny/W/Y8p5PiBM0pbkywDDGn6t21DH21+uj6K6nUuWl2eTUNWadiELZP
8QByYIRtHwYa0pHD4XDzsWS88GZzV8FqzuwZ6s5kBQnCru0r+eJFDsdLHQVgCpsJsbQ63VSFml6E
KfYRLM91nP7FxHUWedYbG3lClQIbh7yoPj0MOIzgynI6/6sv7pmS+qg8w7lTm6ynnoEXz2ty+VDM
QV8Rj+MnAjyAOlO9rRfNvl1YN8Ft8BrdQp7NHtxd+z4AScBqt1o42+K123T7Zo8tJkDCdxyBqGTc
6A/AJfYkAoj75Dkzq8Unaj0XsCURB9hZ/hQ2dTasDNLGzt4FSpE2tI67ZiVgDDYDE3hbYF2BcYZt
3kBVfhPx7liD69kI+/gjhPB86F5pdf1155ihgjI/OFcKvBeD9udX8uW5yN9XnqAKajz0sfaQzV8O
h+XyX2Pf/lvtj8f1+nRNyH0htZtebHKoVo6gWpXOMo/+irhAW0ut36dE9QWc8kUMEd6hgmOLOKEF
Vw4x+YfzHAEt+6csc9Cit/5+nyLgrdYCuPfwFNsv4mwJW3L2EW8fXPtuFdn28bi1nraz+9P6ysL7
afv+duHJPQMd1A0nk4OHfiWuggfkFWCTbHGp765tIucDabrGxz4pUllJYRuZnBRxOAR5btTRQcBd
ZKzI6Ac0JYO7RliaUO0DuEnl7OQf4fY+QOEFvB1iN0iH3CH+fwG9ZjFaBIppRzGYTEl99F69v9of
72/+qB1SawORG2tlbw0UH7JLzczuJzNY0j+X8TBvAcxFxcO6xU7IBsBVPMYfsbyO8Wx+C6/Rcoxp
AWBcSvRbACCo5EH6tBxU6U5ksKHXN9CQd/VngYpkGzL3KNnCDu/cJ6Na4fpQVPPwAzxh+qzN411A
mfsIg2aBkSkyn5l411JdBNmAamvul6CzwW7PgXybB3Wlr6KHUIAVhivgglI2lT9vIRc24qPRSjC1
paXJ3zZ2gsjs07IP2nLYS2wDEdkGY7Dx1j0ka2zcwSbu670H0IvfBp2uQBy0pAOxywAE2wbgOCIL
6NjBCqheaztr483dm/egype+bxuP+Vx4k7CXvKlfwCqQI0OHeqOkE+2sxxBb0DsCU/2hvZWOaBD6
G2ml32dU7V1bvseXJ3/p/1b2HnAhGD6mWKjMzGDFwv+Rbx04QsiR5tUHgOi7Dm62sM89O3mDCb7U
mRFvZ8LrGsuYNj407ESoKyzcBowtHk/z9KM1l8k/pHP1/FO6xQ7B+LvDFJKprE6/bVYDaXZur2uc
N7QHa/17dPBD9vv99U++qr6Umsp1jeDg7ZkKunFOyYO0x5pzl937Jw2HunTroBRcO3v5tdK35WOL
69dz/UZlPN8quxoc/rHZmjfOTRzPoBk1NoYnL9Eaw+StvMseTWnh30Tb5jBaIdiFcKds2I7dm15a
0PHAqNO6Io3SxwNo+vEqyHeYaWKXItL+vkF5hamFKfytvTtYuLxiCdDo4i4e8DCA1id6ZTbvMeGo
sVGN/IdOawBb6vM+/oNPswExve5v62VDrzaq99Ql8a8skhyOLN0L2iQh1EYx2Q2cU9lwxLrKrj28
JiCEBLK1GXmmBRYvrq/etjLDvBzBgc6Hod31iQCtQZlFYrlQ+LATTmqw8LMasXyMyEB06RKL+gAf
mvrUkMKJKswEHTN1QNUPzJWS4ZTiiIuR7tm3w0ahID8WpH2vnP++KH4KohSDXM1UTJW0bfIEh7zU
BSLxcN9SVGNwv8Ni1trl8aMWfwSwrH6/2o8b+5fLTauecq/R/JI9cRcIGJKWH3J3SIGoE5i7OgZv
dIyImfPq+Ptlf14n/73LqTi2lfDzKdGq7Fzfu81rCrrOc+HdOQkf+2jC57jeqaalVfTJLnXKo1NI
pwyWtCHS7kkOOC28tF60rtIThk6a8+5oGOelxgKDq0rYJ8NdUb878j51XFtt7kXY9qD65V7ZJkK6
aPxorTsfkYQrH6STSGQconWXWoVqH056K91mNE0g8zkmc5kYkZhrD3AnbZkwTTZ18O428iIZzTdJ
pb0BhKppp2NfmW2nyW/BsppGeuVFaT+kEppiMlpF+5qva6pfqmI1C5TBwvXDj8FUfqrlh6Qc+0ZZ
eOIS9zg9X3otzCZw4ll+kvqdGMj4pZf4Ov9rmhfVi3ZxfVAjimh9M08MKrGdswmA31ie/tHH+hMA
1DfTwfR3kyTPSvTEHL49wMAVQxpfaHGJe20J/GAFCzkpaead21C7oivXYbqxCgxb5T9GBFwQixgZ
KrQyWpNSTM5WLa9UND7V4c7KduE1ke05jbvYdb48m0nIIGe6J8WS3O0s1HVhqSwB8ELiD2k29/Mo
F9dpF79hjkYSXkkLQTiUivO3DuslzbFTpz1GureS8IQrtOdmSJaClu/1/sUb5i4AIj/BPrX50+NG
RXetJt5zG53us3SskwCUB2E/IpsWkLOIMW6cbxHbzWsLK9b+sffePLPAINSYa5F4bDVmFfTwUTB7
HB2rvVr//f27+vFzNjTyXYaZUE8qk91DaxypKr1WPmCnuejmWBTNhAOe4bNrIfdlxsmsB60sOFrI
ASirTEocwQD6UQnhsD1x89uXF0x5ZiRh4WLTrdPZv9tsfYspjrjM7KO5fJwJm1MwuxaKn4Ub3178
+CMM5ilp3hlInyf5kDCK740uU4j7Y/tAxz88dPZmeTPMb8iB7zakAZj3vM62j+EyWqzXyYy0d3fl
oZ8f6uRXjIfd2NgbmypT6c9QmnJpIXl4SBcv88Ny2Dxk98sNJkKzYzqfLVb8kGC5sf/sZ7N+M1uv
2/Xn32B2JUS/zA3UMTH4768YN5CvJQCtk71Y69SHfPH0ciCUY9rRtYNlt7v782e1sKXZ8f4+2PrL
0+eVS/8n1754AiakPou+Cy3HSf5ltAMud0Y57DBYmVl4cQp2LaH+1gcYHtY47tco2rEUk3UEzqzy
e1xuvKXkw9D2Ef7kdzi8M/BlrZ1C2CGTPPRm91D2OD02mIqmJn5Yp14JtgozZKNpWZLhMItENgX8
PZqWMS3ZiRgZZ8e6oCwtApelLa4VCzwKNp4KEhqhCSUmdah3XV7NIhwpfURvDv9b7zDbUmcLCZ9d
ByPljmao5d5Y8Wdq4sNwVHEhDcsb7FNtlwDBFz4HvKlzpZw7Ft0668mAradhoiI/95aDL3myEB2y
kbICWktVDamrb65aQdpHKgca6i9PzHD6E5aCG6z65KWR67k2SI+ZZc6kXNoFof+HJAiuMBbXRvCs
tsZB93vk9RjxDOD5LXr0taEc+sJCKo8nUJThoMqIHz7CRRlfOXl+XlhsJYzanz/2yctVpUHo5aoa
djIWLFH2VpKJ6FuI7AvPhS++Lfye2W0gmkW9ivSQkTemXImTGuVditd+jg8HhygiibweTajTeVcO
0FqMeRKls9HePO+eouZaqjzu+RdL8suvnsTWjp8Zjmg1cCLtlBkZe3dI7eUN6TIbxMbOFivKVC+J
vegW2/WVuP7cVZ9eW6HgelZ7q+K07Ac3Mfe7MFZ24koEr0OQCdi7Dw4DRtvCwT964b4x18wJ4l3V
7f2jGS0ib17IdrYBk2Fj6ycJ785wQxVchz16oxZL/k9ziwN1MkcqY27A8IYH71llrNPG0JaAfxEc
xewQbgzmMckAMN2rZxhHKEh59l6MKQ9C0Xk6b+7opRAclyPOHouymH9vvwtKW3liHsMp1x5NeXxo
Ieyzr99Xywq3bXnlPNa7NIODM8dR1Sxn9ZUt5ALogNyMhgdFQ+T4CsMVkzK1XPYSXHR2r341500d
lvFi4y3tO2O2tzP7PbC3p2R2raxxgSw5XxUAB613cHOaPgkcQsvrVSFv1YdiuTuIsxfAnTfaLprn
B+/eu9/YKyzgFq+8kdVjHc4+2Tuj2d9rt34R8Y+3LgFkZBqMn3IuEnzZuCMRg67IyeWdF/bHnOxE
YmJLftOFhZW9xrm2k5pn0zrBCNCt46ABSIN9X9G2LcVyHqYxAg4SfY9kiMUwZCaSJ8Y/q2Chx/lT
jerahUeX5dTcmyth/IXc+z/P7///9GkQ4EdZoQ4onB7mLxSetf3NGxWb1fLtw17aK1vavma2OD8O
h+3n+kqadCEjmVzampTC1HCQxVSP8SgL7svqLnKp1aQnecCNDrxvcFTwSLV8FGWvWrl3mGlDXFWx
5M1Wh2+68YUrr/GyBjm+RpqIokg1R2Xw7/v567iy7xZ6wdjtFqsTO5oLM1xaD8aadtZcOGAdczs2
at25eqyvbNGXJenJtSebndd3SSY2vrhzUvyB5JmGPDUFgt7MgvadsjxH7UlmuLxurGuX/mmfJeOX
oFhR9ycC+H7bftZ47QDZdAeIuie6VumcepvM3DqQ8BXhxQ8eNcyRU/+uFF5h9fV6weKMlr8Hvj/v
H//9GefA+MtH5AdyGWFpTjj68pJt3ryZtbwJ5iuKRgSg8vxoru/X10KuHwK/8YaN8WUT+jHf8/3e
8QpLcH9SUC8gvVMXen7reY84vCTNLsHYzd368ktWztNopxREALZZz838tla3dYQ8fJ06Cw1fVmlW
kWlEmKE/4k5fADRm1WDtYfnz9m9cHMx6pjGhGBxNYYve8sn0siuNmwt2B0klMzHmGLzS0xCn5Jim
kdohVXv5ENz2x2bTzcdWpTAbjSvrPSiAZXkfIjH4/Z39fFVKvXzK4wjS9Kp1ZQLdjgaZ/X4nzaV9
try5Wy2yY3W3XV/bZS/Yd+dbZBhhRK8wAHTGxHxZIBU6E2XQOnHn5djv4PQV4hml4IQidIu0R+KS
s6s2WjOXBTSp2LPFIeWkRF4DRAUn2x1cXCDxlEQJUs9CuM5tUT4EA+0XRMouxm1xm8yG9kkJ7pmN
C8X+JcL70gQEqMmjEtWCy15eCXIum9q8NyCUuDxBG4G+NVmATenWUuZLLEAGfMrHmEAwcB8zPn0F
tW1b0HvGd52S3KpHTUa0/Psb/OH8HK+PPoSxJvg/04fqCY6uA2fDW3HvHjV3Qaken4C70OfzK4/h
2lqmW+YF3VN44qmiZZU33uewBQHq88v2xhaH+10+7AHqUgq6Sa/tyZdH6/j7mGkAr4XCY5ofWhSv
rNCnaOKmt47REskAbUziHVzUc2qRFhl2GvTMcvOVdJ2wtowQ2CKHivEFIpfR5GNhelc2qx+2a34W
0nu6wyO9akpL6iPNLOPGFQ/oC+fqTFwwi/WyJ/ybXTsZxt33eyT67UpTwG8dyq7h1mG3kzGQ41Qo
sdHgVOhg0OFkIIVniMDviwKs2E8XPT9yeEDMvE0ShoQWpeukTXdgSn2ubXL779Ohse+I6rSNvnj7
f5ydWW/iWpeGfxGSZ+Nbz8wECEm4sZJUgm2wjQHj4df343xSd+LQcatVp07pqI7iaQ9rv+sdAguu
nLveiva/HTWmiQOSeZomDk1H+zJO3YtPeWMfALhD92Yu9g4YlhnbNCS9xs/tD/oWdmUjGViK5kti
OdPa1szV8vWpJrvXWTvEObjrz8eX1EzNKQ+ICdkTMWEWvx3ZIvGZ37mPyM9+v1r4zPRUJr+AunZO
/s/Td3mIehAZAX5jDXVAZR98MgGlnvPF7w5kewkKZThECvaz3bIVhUVq4Jsgz46JRbuGBx3CXTNv
ztA9+sHksiifTj1P9UvD2q6fqtr6mUFpEOBK/9zrojyPxToliR0dNp2KjG1CnRxm6pywFaJbJ/tZ
48XzdJ6OhcmZnCACNl6Snvn8yx/0PzfRuvUMIcwiKvt5E3oQXgbCEDkwdPdFPg+26SJepGvDrabB
+LiMVifOPfPs6kaTbMxJeiG/gdIi0khacgCZYytcmUeVF/tDX/PLxdANJvIrC3hAh2dUprT76JuM
QQRTu/LOj7SqWSjmfdyFe8sSS7bGQ1Du/5ogcX3JtWggcINDD71AhBvW9UrKgkbXYZk0q54J2b6V
7iLQWt4zVlgH8Vn4+daKII2VRNeryWU431+vZlChFcRkqZV7GVvFeJTIyxWRE8rG9u9L/1LFtR8M
vjGaW5hHMJw7B6zYSGJJPMBL2T5PZuTaEipjjszA9mBpMF4tB8c1w/6cPPSMlDv1YHthmbfLXMRK
tlMRHyJFGAxvYHLh9Pl5sdhsVmazahG5OX0/yC+Tngve+6SYX0KtFnRUBMPOg7IFpQNmiDA5ZB8C
OYEyxcKB4MVJpnyK6fvfr/XeEvP9Yu3ff6tljodUFXIRhvMwm+eNd5HmLOiK/vD3Ve5/vCE7O9Ut
OG/3iJXUSUbSPe/Qtk+jhevunb0pT0ajgbVKZnvivC3HkUzmO+oB2mLmJO9b6O5tXwgSVQ1GPuK9
LsdnEA2S6lgkwoT+thFUzrmZF+zKR3l7o+VcGDgaSjPQRUWeYwZ/iV6LXHDaXk3IMDcUYqOi1e3Q
d+ptv2V3Pn2/q87YgupVDsWkVDfP1P2z55u9m6U2HIzB/CNqs9dfms8X69Hyiz6k+d4g+37hzneP
0uxYSQkQ4TnAyjB4hXJU1asoxT1d8no5nV801F/PqUCKRQWokfXZWTdqWUuboYr8yobw03g56juz
elthJ+kObXXlmY41Ft7Ww7fD8zp2zt6nMaLNc3L6JvOXoUbnRrCVUCDwYfekc1r4Od7PqRAHsXou
N417GhmLgtIB6dt8MD/ANmgeGI+Rjx4K1+pmst9dnyJPsQ9W5cS+4kuCaSwh4wxG1SOqMM4yB/vf
3xPlXhkOdsX+qMusryyyP+8vEskBPubnmgbA8EH1C5oQrbPkcV6uaaX2nLjvnWQ4dgq4UcGPYYnr
jIIyqs9FIZ6lGaJUZGPjfFtbKPwaWzRVmK3xIrDLgztc3GDGc4ALDLOi8bXJn6sVpHGYcaRjwQgg
ChRWgzi69IqcfrGUUBSJ1CWtw44EINJ5HcO41JpDCkHqdMVwgLjV+ixYolGYN4jjNOVxf7juZWSY
Kjc6L+DhiJgAFlrlyCDjCq3JnCS9v7/RvQ2BmyJHiNY6bEG9c1PGQI9LleVsJo3T5X5SP6qCqTiI
MyeZl1hXU3f20/gTEe8HJnqxU48GpXlYK9ee+7gDE/FyQA1UVD+0rbQOXpJkBZHMLVVt+7zbA0Uv
9x7NmbW1/leYfVyq3+3A9ksoHGMlHVa2qHQmDjLQ6ni5QtsKR/l8aOuO7Gnm49G59NF775QY/Pgh
ZCUgXPzx2pXr2450aF0hgCWlr6I3tIihn5wm5/nBNhhlf3/JLyPRzmrw41qdNzhII/pgIsPrnIlE
sT80EaHvaurc1Md8mOHpT1NhG5DbKQow8Y4FRFAD7f2gL3jgN7Wat9tS3Vs3k1Yq3Xm7SXlRhTI+
xVO5errUD4zbc7PK6ucBVmZXlKcaEaEP+wth8vVUvAkWaV99o0n6vRW1Zr80G7BcpdjqrAXDaK8O
473Me6fbe/BLFumWzZkvNf9k9ZXf7Q/rvvjvF+vsB0iDjwSiZwnNcQtCqV7Mm9NcK3q217uvtbWe
0yXI4r+rY6mMbmmcq9JMS3go110g5P4ykr5+ZqPI7TvZ3J0kfEN8QFvOIdXGz7Gr6kmepDcmSeUe
QHsCN7cxSHN0zqp/j9w71QyLIs7MrWshk7/9mN8miXaWiIY8k7tUjAmrtUj38yur8vpa8/fgBYWC
jSW4tWzCSPDndfZqJGMqcJNm5MsuLg/yZO+o48C8eXDieiiMv1nYmD2Lw5YHMPzyvugsq+levSXZ
VYk30Ry6d34xL6szOZSPweb4xAbkHkZR4amW/rpGLjhDD61DyDCPMxzob33L3Zfdf2eAwo5pjzgq
dErKlp8PXqcHtW4YVLTAn2fZajabDK2JbywDa2v4z8+7XQYrnhLBXB0s+WKy7o9c1zCfE1N6mOw2
i1VlLnXnfap6U8X8aPW5QUkPna7KHEuMtlsIobg0feViPliZyzut7anzfktMzxmvkVD8U+3tZNZk
5vPMX+frTz9w2EV6Jv29YQTxHNI7uxl/dqZhRV9bPORFSwK/UQeFNBoqR0WO9fdovbdjwuCj8MMy
Q2duyD/fJtF8wUEdpvGUzZx04cI8SWevJdlVMGInN/1jmK0EaV3xjo6EzJD6eUsxmGcZvJ0neja/
aJ/GKXeqoPoXXgosoHX3XPfR5b7suzvf/MdddlZASD1n/aSE6gbmxcV820TjTeKtRkvYFu3hpDQp
Sr3Phz48+Xcp3sLW1DetuIq51lk0hhdRPmGDHk0V+LjDwQpQ7XpbDfNxoI01bA96vsXvdZ7LqaoC
6tGC192thvhVbd8MMJNMajSNheylYTqKxWAkgUqHoUuYSWOz4cSJaCbCmBglv4Cgnd8iLwxiu2m5
DhEc3BRD6iAwlqdLz0Jwp65p7xBkBhEn2RPdUZlHxqG8pWf6QAUMYe4m0Y+jPacznDMQ0BEbgedG
4l8AVAJJ87LDFsbGWdWdZmj4ckuSqtRt6wsunfpszu7QhOjEC1DKh+2G/csH/BalhZwGRTVVohG9
KlPQAOZl7xTOFcWUrosLvOuBKZQPWPSHEWQUpKD5CoMXKX82ajtMRpHq0JLRYw+3glRfJ6fnSBsX
8ULiYDqQSbFfyENL1a2TMIvbdKueufh7yvMA3H27c/B6ux72sSIOylQ/Cwtwfs3KpMVw8HEpLOhl
4Gz7pKcx8wXb/5xTsNIxMFdZXbCAVTorzKAs6jCOD82mtIKHeCNAxJ6SDL85uuFiT8r7mOi3LWGN
ljCKpnhMV9YrqwIWHy9oqPj7AsiTN+kPPMFMe8q/OxMeHiSbaJsLCuevi2YR5V3rw+rUbGQTltt5
KljD8XkTvizesoeRebGnHDjm+TJdERLvr0/WQ8+3+Eqy6bwdaGesh6jYxFZv/nNdDMrCGJ7Ksppe
4ME3TnjdoM3VkZJfXQLgdKW2C3LAaye5euf5LbIUKKXHhyug6N+Lwldx9+tGsEzF1wGJG9b7P2+E
g86lkqSBggLKRg80yxFCNS7994u5afMNlmxzF3fqvbzkI7qgsbles3mhkjB7XskXutW9E3yfdcRY
lDV4C/y8k2bQ7I/qIa0Wyjjb6W78ko6uLvka1VI1TGmb7ZRtXUIMJMx9JBDH7FEYeNnH8Da6+c1K
183kgygu/JOgcisVSX74wI0K1ap0F737VXi4iWOJScqGa7hEIuuNdSXEnZiG67NBWPk0f8uc4yh8
MUbYhFNbHD/KBUx4p/SHzll36pVEwrxTPKiu5IWeEluRYBa+4FeKefFRIYwkR/NU2VQhfuuOQIp2
D5h2p9lJjwwZoILvIQhGFz8voLeE2oBRIx3WN7fA8STfxsNxVCxCHH5UE6/H2mht/y+Ny4g5nNAm
/D1evoCBzldS254T+D1mKwzen18p4Rudwui2f7zSdML4dinbKW0VzF5MZX6h/1LM6frSe/k8jQej
tv69tZjC22W7HdgXP/Bonlm6k3tQZVf7sfdSMqzOgIKE8ka7qk3opeFnaTZaXx/8xRJc1PEe9Dr7
vDO8o38oMF8jBLE0s0lpXrE8ia2cpI2TZ9AR+vtpf4vn2S+/P21nmt6S05EAdfFG4IZ9vSCBMSH8
L4SP/BHwrHwZcL+yRRS6eDSd2+4Ryp5O2mjUMzXuFMjcBgdtYqpArwiC+vnS6zxok1NSdTNBmaZZ
m9heecJoSWvKAopZ25+6/bDta/v9RmBo1UDHwOW69bTplguna3w5lmX9tUTtcRkjdl20IH6d+vIf
7xzWuBL+Z8CzXwaXnceLL8lRwimsmmoVoagseuLIwGjwfCWD+fahskDXR0su2pB6YiYMdX7tTbVr
69DusOYRDbin2KYDEv58w0WhHatEDqoNIBN8V0iIdmY27sBMrKFtOAmQLMH1TrxKzffIMazcblB9
6/blrbDO9tF6EFbisu+sd28P5V5oUYFdY+fe1ZtXRRFczyR5bCaIAs3dYZ5F1g5K7ma1gglympx8
kyrOPG0xVLDGqjW2/IH9z4hBT/vaTb/l6NiPtz6MGskAuPN3K3kxrHXUHHnDRvE8OU93b29wgTYo
g1fO9LBxSJj1BZrPD4VfmD3rXu+1O1uDpCacIYJ9W5/f+C4D0wUpH3npxHQg9qHQXMPre7D7urD3
1ltdZalj9hlf6MzPUYFXihhK10O1MM62ikqwsnFbUa+sXgOch0ZhaAnSNIrNKHcUMrFUO+4r2u5Q
5FWKTYURIFCyww37eQuHNOZ4zB49FfcYfS5OxVhkfwmtSnOGw2mkLVXJFxu8cDAdORCTM6cCbSuI
00fEQB46WTCJDFer92aTPLEznCPL4Y8hvsilGyrrsLdd106VzlTi7Ax7jSYv4EGX0JQ3V3FYB4GC
1G2ymwkOJdUms8xVZJnmy/RVfrXWzJft3yv1ncWqjYcxcJ/EhFJXO9gh/cobSdnsjGyKl8rOKC8N
84pXj+j8faE7yDkfpD0x03gFPu8S9QeqotUkRzTQPTVP+hSJKctNgwORUzqU1d7Bk1fCEpYyILU4
30+NmfaujkOfnAVXH8Wz9GPP8w8mx1lbV/Tc3G90jZtrzZg5O9Ep7RqRhNm1Ou2Tk0pdy1aBQJPI
0k8kRi+xbFLQrRJrRYVkQUg9vbLtmuIWVmwOCCGYfuR+lqbd09K8AwC0dwSLGXtsyGFdap8UcISM
wbC5I7u2ZpDqFpuGuTu6EaFU2/NHrMLsnvXiDrr746LdonY4TMSgOZ+rqZC7pW4bkinqY7zVrzoa
VdScBsQ4Uzw6UvkZKmPNWPb2Pb8g+O4sIJeTphf1vQy2+nPe4hw/ILsxjh4BcjDuQN9Pp2L/GL5m
m9NW+xfhMYmU1oMoPdofR4PLqBkVswPa+5NzWcbw2V3I+tNiIzeYtCOFTTYYe5F3/KLu6QsZj5w1
z2cz9UGqZZQNVsXkj630YLfmihmpF1FqHjVLtQYf4Vz8KK+mQktkCRnhNX5A3Oo0C50KMfXU5RVD
ldHfA/FexdJadPBPu3rih/bz8ZOLnp2vCsUDsB6Itsu5prqgHzbVxr2WrpLPKSni6whxB8dnagtF
81mWKC9IcDBk/OxETsMnEw9CfamWPaeeu6MSlJYFip4bfhed7d5Qw5sh1yK8+QJipLC8ytYgU0fJ
cYRGmfN3LX9m4eqsr2/6xkjnA2WinZ2jKnvDsy8r6DNszm3nAbZC+GYSUfD327vDSwaiQYmkAfC2
N9gZPIcMBedNNCrOzlhCOorz8Z5PD7ObNTQleuSFebZx4Tj2nYrb2r07ZrGvg5cjqOBhv1Ir9b0q
XLFBJXtxK7o7F86Us6r8yjxYzguyI8l+9OGu9zxsu4P9uirSKzzqWCfogvwcKpVwDgujxt+nzkL8
tTBpZOW8YaKWHOfn1G/IBB/ShCyb2hrkmFYOVn/fwNeG9PsGMA7jzAl1tdtqlIrspF0O+3pTOLWV
+4bPaj5WnL2DDejk+nSA9jXwEOS4Q+heht0s/77+PSygpZTiHAn6Bf+yg5SI2Pkq0kCqN8a6sK7u
LrNSuzGjGflHTjbSPcHlnGnWPY99p2WBxo/Hxe8Fit2vvUKSrs3VOErVNMmW53pNBYFoHo/C6Abz
ZBySfKuW3t+Peg934Snx8W7tZdrr/vzWZW4Il0LgICNzQnweejobFKpqE0SdVL2DtTRf1HE+Emgx
++tJX5Hwtep0vjRHGbi7PDNjTe+g0ZF2wAxvmFSLwKuPfuo2/NYc+YWVU3ZI1lYQ+BW+AqjnKNvb
+vIRvBzxJviAe69b1UpZK5sUc73YTBsbL2BVp+NbPze74wfeDiAGg9us1bTSjpkB/yHYWhGTiqEz
Fm/+329SbUveX48Cew07JPoznFl+vsnscMxPg/IcPQreFYP7d3LLw0fdzh2UQdbe0ectvSF4wax1
Wq/oIzKmkDQ410lkkpTpYuY7u1jHxWC+f7wVLmGehDdkFNPx5Hwwpbe9G87YMI4zrEhMFA8lgz91
8kW8k/d+X5fgTrMJshM1QqvaAWDt2nVoURjtg7CqpqpkHUfqe972QQHACpxgjrgNFUnPBnAHC/1+
wa79zukaVXmqoXVoPZWqWQIchHcEBBi5mh0PV/PaZ+J0D0nAnIOIXs6YHJ660I2A+L/Or42yIC1W
0BB3W/UY678Q55DAxDJOFzCBtk0FGwscj94xVB7sH4wcFYY5GPQ8vXKnTPx+M1+U7G9NxLKU4+s1
VIUFhh64UtYYdTCGAuwNnEvaysUSHCBfB0NXpkFQzJVsmmfTU+rLqS8O3VqxE9WKh64uOnv4h7FF
3uLNFEYELg5yExBESckVswNECZWV7q20lTi6ZWNfY1sXJ1U1Plbe9eYg8b4WPROj79E6U1wW0pMo
HXi0fW6l4s0ObtatnklIz/+egHf4RPQHYV4CcoOCwY/4OQH16y09Ufscp2G2fxmI0SqlupEzwaxP
K2NYmMIRr9fgOk6cWE8nuoHD6RV+uypaqEEcNcdZMshHg0yYnkXMOgoRS5XZMIPf8kaScDiMbCHc
m9rphoHt06UUMRXMzfPt+gQz3zPSaKEmMkaoVLOpZkti1MfAuXOi+vF8nRJJOBClncWk8YZn7MSp
XzENL2sPEw39pPZQP+Q7nbDvF+sCXNnJqAq8V6sFUG9VeCQhMQJbPDY829pOWN1c1Fb+pXLEN6Im
P8EKDZSKpoKrS2wLa2MnItbBHv/z+hq9nOdF4hYbdSthaelpTjH5f+2d3z5+VzOhEMEY5hX1I/Fv
YeNiGn6iJASmzhZ4TJ4LO+rz3ZV6vkcXCNgnWVBf9Hiw2d7sWTPVtouNgS2WvfFGCJQqhwi4+WW5
liZrjnGf8PJ7Snq6kne2nLYqJHwY4viw6+N51A9pkhZUpTKuQvjf6ot8e3WF1em5HldLwt/mqntb
KK+BF6009pYqcg+76KH+CF3sHN3Ajt3w/QPRtVvYH2xAE9U/oJOkie8S4bpi5Rg6BUDu1VKnjfku
jnU8hp6z0SUzI2sARIzE2QkR6C+NB5VeiJu/J8/1kjB3eTVwUiAwbNOXwb/GLOeZ9Q6ovKycdAI2
tm228lYcN05zMWNA/CXgeA7dUMUEwzy8RBAhP5oZmcpeMRk68uaS2Rr61bU2KwiPH7jNgv/UEBpE
nxHCnhfO7+MCzOnvJeUOJR8WEGa2hFdRhVMS/lxSzuXwGBeEuS/FdbE1nuiJsx1c8f9/Ft4x1teQ
/1pH0e256p2qH14kNVHrCdJe+udVE2mfJUIZ1psaGzC4f4Z142CeYO/Xhyjff8Bvl+oULbKAc7mA
1BtoCE9oRgBmKTApPJyD8aH1e2CAr1Ncp0aiY9vaOqDcgSXXAYUC4wSoy9/j7DABOHxO5jPoLM+D
hWS5+gT/YrthzDzR679BMQTqvZqqQ4z3S2lb88SlMLJxIDl5/mD5eaTj9a8PVL2z7P24wc7R5ySc
8gHDoI0hdRIMQDTseY5reNg34WIllx4s5l6Z9e1ytPZ+funD8SxjUM2XlrHskgG5M564nY+p89kz
qO6sVkbLLKV3QKC30F3Qw8FVCNSIMxWpvi6Y6YLg7JCobsgUk7lmNt7LZ18Vee8ch4ISX1aB48xv
l9JIUvYntVEVuiTpiOu9uZ7uLGFSQ9inaflg93GF+Km/l8Qv0l7LKWbafhnufCuk4qFeprkYFIvz
0MNAjvxjKbDqMyRnb+ihtHcULEnf1afKvj5Xi2Jztat3dZ3M61ftJdlVi+hVNovXwT/CWuqH8rX8
HOxtuX7CXeZAURbVfrKLGq9pyNydQ4eIaNjbytneXxH+e2UzD1+rB+FZ3GI/dXwN3pX38llZp6+3
h9OufBNfhFX5UL2wjz41L8mb+oJvQo2iF4vWt+Rpv23eq8XhqXgrF+dV+hpv66W2aVanJ+mlejPg
eGC/8HZ6O3zQUz2/SS+np/RJ2ww39RKF/bJelu2v5/B1sGvm/HqQ1vXi9EQu0zzcXp7jrb4rl8q6
XDYPHJz4dZzsp0EwMh7L5ckJtzXpBWbB/1c8X4be9dNI7Joe+Gky5EEh6eXe7YVSPN0dd7cUY0gL
aKAo3CAdkz0gxbOj5ud1awUf99bHLb7SXTggDkIDow8NyNuZl3RdwkFeXQYsHJWLt73dTIevRWOu
hFkxO78cOCQDEcSuQK/SEJ2LrW/TcTJKCD0IJjAX2GPCh4sfOqmDo5q5Ffyi1SlyQvt7mt2D2RCn
/PeNdhtEiXKMzpwRo+VzYYYjiqfTJqAhbTwa+zk01kYnl9s7XB0tM/FqQ8mN2/f1QgSKdd2FDwFw
aGz/fUv38PEft9R5d0PlHJwzmdIITA2MLxsGVhmpyxsIDmeck0xIjEVL79RA3HE1eZoG66uxPsdP
p3Tb4oCAauXFirBcU8al+pHmrowlF5ajyUq7WGQWUWA1OE7wxw3owP/79n+7o7Z00f95o90iJzgb
pAcVerXZGX49Lp3CyicZDpnJrvRUV9xkY/Upxl1iQsCtK7F9ndZ7Z+AwHkaGRYvIHk44AL0q5nvl
57mJen8Zebt4hDqb/yBUd9yMqdreEavSLXs54cxHcWMtBTdcaeayYCuaEqtiHdxy3RwcqbGRnBr2
yRbdh4OLwdg/7sjp89y7uzV8f+y2SPi+kBEHHcoK7Cb6J3VjAQYJoc+XwvMAozyJZNf/S017p6L8
8bKln1c9SYf4GIq6smHzNWdiq38B7F6tVpr9PnWc1zWghrM+ens3sP71rd53GF3teVxsDaWBwYD+
fl79WJFQHDXM8sXVzcx0RKIbs+g9XHKQ8K9T6hOn8t8V+JkaZN7XNtvkVfONcfCEOtHCr9U9I4PY
97IO7hzPye2GEsvOCSP2l8z8WJ8bbZBowQZBIa4zijfbVWua/puLicGIhl7IMJEj+gtzdKFANHWr
cL2p+PniWJLNWg03wv+nrHyfJtTO9/sA298FoyZgDmZIyEdkcr466LQY3fAxOBwxVwIvfUMRYAXT
6cEOmCl/T8Y7fd/2SmRd4tDF5trtOeflQQgaPWu78kh6rb1/gqmVIx06T1rv89IOQKxOznz8b++y
tJmYr66ynhVBbw+6PzcDboJhKtHvA7T80pN+mxq3k6IH6hkvqcNcehCsxJdtxanMKf0bBXi+ZbQU
r5JzgwR8mBSz/fhDHoMg+U+O4FvvwUjhHhV/ajiZFznv0FmmEoZmZ6divr/K1L6cQ8bnMXIRW7SG
bj6SzE/CDqm/j7OjlTkExaMvznx9tMdK5+b2veU7QHD7gAZUOMRALQD3cx6El1gj1IV86dvgVcGp
NFUrr1TmZ/nhFGa+7KjD3JTwXP77495p0v24bLdEHJZqrVyDhOPkWrAkhynn6041JnrSPzvz0hdf
eqX87YzufkpaUuhIVNzsla/zybdPOVCzmyRkejTV8RChr6DqoChQltAAGwiOnwuMDy+D2XXekCZU
9GkS2tWse3U0nHQ54G79Br/T8CKJQW7cprB9i+xfnTi0/SjoGnW8jxGiTK6MkJfejvXd5QRGS3sQ
AmBVv6DJb099i0Mp0C5VsNF2s8qd7aLJW7ldXEw3dEeYWdGcz2aN+YHr+bSysFt05o9WPfl3sn17
/Hpz5mDx59l5PLZ7ZtYduq/WGur/9411ln8oHeFFVOJ4irtqmagOVqWhjh7dwGY2cspYN/FWTq6+
8kadN8Q4uGXdjvR6HEbVKotK8/81Fb7fUQf0qhpC5I/GoYU4MG2lm4+psRmwVfcdVu60+DS0bSrG
GyKnI60LH0rpULgkxp4UJEySL2bpEa2XmkM2mpcERhxEZ+c1cvMnY/P3tLuDI9GWhmAN2Yr4JqGL
I51uWqhXQl0v9pppQLdf6MvkU13K5sk+LdXpbU3s5Ad2zPtx/kjO0OAx42i+oDIv/tW0MlIzCs3i
7e+b+rL07UwN7Fs0xiasWDqfHeQjkbCPbapr/ojT9By3ozUWqqQiPtyWQmUODDd6OK3l1AwH9n5X
x7b8Jiqc7RqMpcmnW56dVsjrKs8YdZMYADUreYcqyNnBv5xt2QrJ6JDcxE5ntSdzGg2c/fttpU0E
X0vMegwyS6qsQ3QbfWcKLbzm5qFXvsnL8xYLcIWgTvOowBMNJyQJgYxEi9a2Pp8cx0fsKUT7sJLG
2q5ER2zVvtjTHlR+H0Zwam/52mSrCholy8/l+TaIDTlV5GZx0ynlpwdivgInjy1FsOjRAZAKLRdM
2eo5kVQBroKFYl5j8OKktvPLYkCGQ7HJQgpvnnYIV/Zml8PHoj0LHnfSgpxBcRati3SUDjGfCVIr
V0bS0TARrUFnJ88OsWVtn/rM9e4cFFiKkWhRSgAqKl9mEd+WpaOqHW7xbS8zAybIn3eLkZs9jt4q
5DQ4tuHhu59WD0/4f85f/XXxtKfAqAYmHCur6ato7qzMP26lM+2PaXA6RCiyOe/d6EpSaThsRrie
ClMBkt/fg/2OAUVLwAdClYkxh3nduVqcHcWCpOTzo7wYOsNZ9BrMjtNgd5oeR6cppagjjc/TW6tS
RpejOhoVzsWFAm4fRq/vmn0znzz0ed7Z1yi9LvaNe42gyV4tyb2arTkJDh6O5GdOLx/ud9ORO4eT
gCMLYi3SA34OxUOcGVJ6uEGbIFGJROFnvfBqwqIP8qw4uXuxHVEqEO458fHBuHrwJP5+d7/N7kFa
dIiQCu8Prni3VhGM4ngthoOABfr54mAYOxOnm9zbKK+LkwuQt4mcTZuIiEFjaPEXo/3M8xTTmeaj
F8jr5WJsefAG+W3mU/NJnT3NHzGKyt4eSjP1HnR7En0+xGh9/PHYGK99n6RDJ3j9+ymQ6v4uBb4/
RncRvu3FoMrjQlhoM2LmtJNFG8kDlyGkQC7M7LN1esrMCrNx+iEEF/xLIxPn5MNrMcaMnCxs+Ty6
YlNMKpthDo5uGVnEz+QAa5uYpyTxVjFL2D+xpZLjhrkKGJ9osRQcRYd2L+aqugGrFmS5ehhuBGw1
FVvObOUlfKO1V6TWMbBw4M+fRXDv9X6jhabKEltaNV72b0k0aQxbCPz4Ot8P/KJCxcLhSDFeYHBE
a/yyo5N93A0np9VgfHiGzbR/j3fHx8PQxAFxKEIVHbxwoIxD39i3YifhOPsn5J6Ue/rVbjL3oHo1
xwnZV1jVscHr4//cYRz/GEZdzFs7i2KIj1mNswfWqvTDRfujGhvW+5NsFcu4B9i/0/zlcjriCuB1
rBC6ljOhFF+uhZIfllrZIKSXvMK4mW+6GE6V82UmJOOKLOAQaua+vr6K5d4Og72nHaDCVImNHcs6
1y6jveLvD8JYkfqEYV8Hts7ui3ckZ05YGTLlWOcAcAuPKcfgFjjdznDlId94vjtvbqOEnowtjGeL
ciZP32gL794WzLWWEo1pKN6Q0+nZIRNo/S+b/PM/fcd5kh9eSJrenMyBB7MwexmPp85TwiIO1Q9K
Rz3x14/GNnnBQOXz5H2ihSp7HZ2/um//+/Mgrvu5TIUX/XiTg/0AurABaxorqOF4p30sRvlHg3/r
rnZmC9pImTdK3c3mw4ugIlbADbJD4sERL9cHzfGto6O/Pkru4+vaf8idByuxxxg//70StG+2e6eS
iL0ZnBhEOF8E5G974EC76mgp/rOgnvW3hsibeItCL6/Xl8AVgp4D9VdV+et6LJsA5Eh7MV37+WbU
UjpGVQCbOK1InFHtdPgvB7DdezQxTycToqRwmCSGVUSWqkUYhFqG8YigrQAIDtrUwyU/wDIYlUcX
jKi5rOl77gcoahb8OyaZo/Tqq3cwPD3xjsIjp5uj7Kc3V0exV9MkNU/AKFnt6WFmJfTEIyGdnnBv
juCeNCbQtpiW1kVc+Vel7/jVbqu/nh2bcXLb5FbR0Hl2TE3lWpeiCmGvYUZOYJ/99/1MGlFg7N0D
JX5PjsWXFObXBZG9om2AvG10k1LVzDiiopED8rQqe7Z7090dXajZRHsE7DrMdy4IzoiptByxKEwA
l9eYjE0Fdy7YKs3cV8CmR9zGI9um9VT6xLb8Pfi+vvZfN9iZ92UsA76VasAq+BUFFHjQhJY4GC50
f0NX2XT55Ju3I77jFB10WAPz5TqfcxZwxpVX/Hu8ejXaPEwneqbFHTOUNs+5LQw5pqNz6hQahbaX
9qc0rDb1uHbeWuR0RWi2jRLQ64MB77SNuBYSPGpsSN14Df6cE8NcOhhZCfR5K8wBFpKYEiSbTHlI
1en5+KpmPhoyWvtnoiOS63NNfIz0IF9cEWkSPX/dNOQcd8e+eMd72JdMsk9bI7eM7q9u/LelQTLS
o6qCUFIeLxpzYavm8zPqNROTli9GZg4xi3VVMtflE7uu2/MJ7vBbmCYiVND27RCs3fkEaqhIyYCz
IiDkFWEgRHKMTmI3GBF8ag625EfY4frj/Wo6r6/03scvrI6DqbxE4m1rrVqLgWvwK3D+HrX3lkzE
BSxgnJphEXZQ21LUwizPGRqw762GE/OThCNuHxf2Tquax+d4wnbI2YvEx5+jIqyOhNJrnM+vFOJv
oa2NNDuYljbcPy+chd7fD3XHJguJD7ApZGlwXxhiPy8nnm/no57ANkY+aD5n5nEjWYvhdsMBz/04
T5oVS4PjzJvd+jbz2xwEr2cxuGPD+eMOunmizemcaieJO5jsFDj6JJGwRa6CzcFbVqsnc28Rf6C9
fU62z+fpbJJMtqlX90LLdwC6NjebDUohBZQU5p+vIdSu0UE9h9gzsSdcJGvYkEmyVbWPUp4No+1B
ODs3qmX59EFMWqHt/v4KIC/8/O6KiMecDmGf9jj38PP6QXoZHveXpl7khPC58PaTcf3KOVp4lAOc
byTRrMiuPng4/X9ykvYHghkerfoB5iIGim72X5xd1260Spd9IiSKzC05dE62+wY5AkXO4eln4Rn9
46/dco/m4gTpBGigqvZee4V1/VZ9cqpJk5dONIJBz4PlzwcGUx6solyXIZacDTHb5aBxCyb0qAjL
Y3kdeSxJ63CWkurErEN9Hhfqu2qPX4IlwgDJVN4xpbXLzxCOHzaH+ouzWKdCAmm5AvEUGQCHsXcZ
N0j06aDY7IG6MdpDqwM//SCipwxh2UT15o2BaqW1AtVMnmSE9ZgFEuec8lN1xUXl76AHaQvgIeaj
wdq9locH9RYes0iQ/y25ZttB5vuMTluGl1/l4qUKNSUXDtmYIAj7JeLcGQOn/MEZfPeqeJ1Iroc4
aFlb/75QiKdAYqtyhLwZiBaZnV5LgK7lOn2wgO8un58XWqqPH9t12Zd5gLM+OF2E6zOWiKrBzw0d
KZxGE/OkpX6qwcVzNeu67oFOCz+xr69i+4jysjA4br/fJTdLxHOG9c3trjXMQ6RMDTT+yBEXIaHk
w3USbaQAFxzbB24N3wr+vy52U1AVTcdzUQWGYDvzRqFuqJxaHMPaWfcmdaB/IiY9LQS4ILyG8HSJ
1RQZk4EZI2WryT1GQARdoOgjdeaOOFREiGpYOdP4yjY87GUxWEE8lgRH0ijmHZmrLh3b6QGC5lQs
S74tLjPMJvsZPmWI3qowgle4tYDZO8skWFNkxaihu7Aqy4B9TkPohGFoL6Vg047xg/buu1v8/SAw
CkN0y4Lm3hxJ7BgnpA+4b1ACRmpmpY3uFpM6wDrxBimBrXmFToTBFLmzUcscEtsFdUDwkO65fd5a
rotIDO2JETXuHQGZJVJAMNiaLyDRcloTmZvIgbATI+BLCnjow+/8fP0oxeBeiwrpPUpjxA1D1y3f
/IZSbOoqh4koIDDqMgi/SQ1YMb+0vqwDSgCICrqbAI3YgHFVp/29736fbrcPEPQZ3ADibxad2L+L
ByejUhQEqM5F1OLXK2abobZ1oy30ashUU3Vb38AKYnFUW05frT8nBuhD++JBaXFHH7D8dHjTQtaH
gJrb4X8m5WKXxmG8m/aAVjgkjFwmEBKPaukN5+i53gmVLrzOIIuPeuwh1NThRp3AAw4kVLgNr0VW
49NTc1UEg4KrYATbttGIqsux0yIJcjAnJwhg1apFidGeVSDLyK17Kq9pb/Tn+pwGl0565MNx50j7
5zfd7ICwDhtI1GNaK+faaFVadGwwcYA6ATQCZpv5HJhKSyG1UDTB3H6RdaQ3QxpIHYiw9pMlWI0x
7Sp8kcfGaemDV39nw/rn7hbE8ce2mTQ1HWchVrf1El6uF2A8ZICw67UEdVsdP+gBf9O18H4VRN/C
UhDWx9+twI+riYk8x4PYjquCB7KFsEA9zK1y1NXi9cEXfQcpBdMfnnkqEaQlG+/f31WTPI36CZDK
onK5NpvYd2Pz8G7bLx3CUjQ9xDGADKf/g077Tn2MK8PuFFmrLMyFbg4ivqGKVAmoj0Ec0DtIPgot
0BGEalUmpnyKOxKgyp9LnFepnyFMPAB1BE+JmsNb5zxCjO+B/P/czU1BF7eNkLfsLJ/A37rAXGT7
RiD1ydZiCdKMHdvDDlmNiAWVYX6VGWcARIN/hIBcmLWPwNz//Vbu0MyXgQNE/uhsVOzTN5tcUOVN
GuZ4KwjZepa16xZaempRIxE09xN/d5B4bScY76amtxDTM0sD436FizBWZpYberTz3bFfwR1xcBSC
izvEiLeDrzBHVOOsykuXtbR360YrrcXfGI48IDzH4B3p4kaDKTZyiOFEtZ/8zNJxO/toDYvzJ//y
9xO69/EsXBiQO5Y5+S3XoUnoxI1TAV57+wrhbAv3NXCsZLOhV8AzgGz/vtw9DgDIa0tUD9w5oW+/
2ZyanOtLtk+ga1fXSKyp+RrxWmdGvpYQXBWIpQFzjMfUiuSmKL7MIK2V8FjKyYP7uDdjw31gpAG2
zRJhcbMNySGE90KDD8NvYeQ2W9gnt5XmnujRXYTrtrlCMvPK3OiGU1LNwHDA1NB+v+BY/vuJ3Gv7
lxSLJf8UcKBya8xKAkhIuoih53SVvLIIW+1d6RzpiN+uUU4BVi+98BxYs6gFqA9WyEXHtG/NALFH
6hhaNP6RNcb3yX9zOGPUAs3SUh8Iv1KVJLngBdhygdv5zsHw4LV4lTK7rZ2eGBUmqdSV4RPG6uxV
SLQC5ZgMpYoWvraZXsywfNMH+L0EGhc7yE/rM6usDDCd5djK4MCfI1HHihOjYxxMFHjFUqFejpxi
cHNksKLeU7eT7CqNHfBGK2sYQ7SgDuZ2ynnh5EMROm0LVcPD4InXf5WhFSKr0O7IoZSMqDdkhCIn
PptsC3E7NL4MO/ZcV6guu/Mj3RG5d7aIoCph14c1gPz9z3+cLVM+ylVCAC/ChUyHhvO9NBVj0Tww
Gwxn9HNoZQ3UpX9/LnccQhZ6Kg60ZTgMlOJmty/7eSwLsYIq5Lm7XBP/rdJB3IWb38kd3ZO9exoV
fYXoqWNshfhsqak7H+zhwa5xD0JD4gvWsYpjFb3dzfLJmwkzhGKszoh8MaVL9C7o9JiihvSJPRiV
NVda4dZQLkNibYGB3PmPRizfhlm3XykYFSjcEBahgOb+74EbthXm3202b3nOaFlLDv1QsjjFaEBM
g9FTpjf7FMjeU0FcMTDIW4/s68AYwWWA//MAy84+d5XEGmEXCstGZdAyxmGmw1RYYXKh6TPlHDXz
ZxlKNjsPdEVaKrqYMVjOWNwMzxyYnoEWC6uYbHIkZStez1kIb2+JL9GT2rskt6pJjzr4iReekGEf
MThiDvG2lVdK+6DQ+UbBfj0O4M4Y1S7hKbd+NjBKJkFaYqKdgUYO0CJZQ3qHmi9KTNGVNbADPCCX
xnLiTzqi9MRCKw4nO4wM+spZEhQ6MRhrJav1/i4BRJ7ssHB0GeFvoFHoD+1Tl1bxr9tdFtePxcPM
dS92y+2C7oa8V89qff4gaJkbwOHpkc7mXkUMSgVyLgloMNDZ/HuxqemCQBHneRsQL4/tklnBCiJP
zL+X5j3oAUOG/1zm+8z58ZtIPGQz1IMDdDXrwFbNHVIoF+ThQfd5b5YJf3VhGS2i1PxF6ImSDIsC
etYzp2eSHi4xJylobPvWUbbVsR71cAuHxEev7NtR5dcr+3HZm52HG5qxyWd23sKOpnTpSzcYEfpW
SEBhfDiY4WegXBbJQmqUEA/P8HTDrQnUbhIzTDbV5KlIxXhpMy1/I4cxMDOwdL7QAwepHsEBloPk
uAZEpGrDZMGeRKGnVFkl2FMGjbwA+AJGlcAx2VBjP0v0oXTkAfNRnRQWtWV8R4Jdvf39RsU7U3uo
iFhMcgAKQ/p585PDus+aljTVmddin2CeI2osCEQ6omYYPcYewqBcS7eQSyDJSY9xMGuMObeaBLOT
136zo4iimfXAwTGNAZo3vSEDuP+c3j4kG12mPjjyR2Hl+qVyhgfornLvdPp56zfbI8+0QlhTpjkv
DNLcncytYnfQCNbG+AwJCmwdDAScWvCXql3ZIk+VxqsQircuj0nfM2vPGFbVR8DghqCJtnAKjMSc
3ULvtU9Zb02iC6vh2IAfhqNORTfZ7Yvrgpg2KO7RST+DTIOD17TZHXPhjpXxvRbMZgUe9ROrWCFC
ZWsbg/8tmmNqVvCCg1nOg4cAPOHONiOzaMrQHEGZ9N2t/FiSdZx1WTlNFUTzDBIStWrUYBYYHSU3
WCUYVVpMafAt6omtopjyM4EOHHb4eIPJBonNXosvzcbREK9hSHeAC74fOcJOtruddIw9AoV8BL/+
6Sg891fpNEk6zESq0mrsYcMvYoAl7YZukbgBx0vJAgMtxPOa3mtQALFIWx7ugnA2diQtfapWw4r1
FRwkOu8Ga+VJ8otdZBYG67ArxqV+t518soXjy5lsW0M9TbDPgBgGPgainn9222TbvFF32hRXUAY2
w0Y90kGXd+mIQM4i0xHOrbMnBjP8N8UBw4v1ZbdH4G6jc1f+I/JUGz4HTxI8jaAdGh5sWfc4iLCH
gi8oygVo4W+pX3M4R2xXiwRBnQMcL2Bq93aCp1nrYxSvLRNQE0oVR98/st2846YF56YFgYbvi4SW
46YBzCSuytqhLc7qMd4gdKM5Ayu36Zp10s/egk/pM/EznWzSJ/EKyPatfApXxa4FsAjcWPKjdXB4
pKu9/1GC9ghYAtaOiLj59zgqsY9OYo4SLvwq0Xw8L6PhbbGwQT+Zw+nU2Sf3YHPIEcWDWfH2Ru+2
8is44l/KY03EvcEr+HgIhlr8ZzigCP/eTCLlERukzAC8HDimntg92GfgqUcYCDyUg96e+gTiTJRr
LMjQOIV/ufCIajkVuZqkK+kMPpOsvIEJE8HBYvBgBUT7QzoZM4TEyYMe63YXuL3szV6YpQF44AEH
3LrxmM6mWJ/IFBY+q9r++8D41RPcXunm1YZBrkxDFWQbNTxg3AX75EhHfkUE7RKKED2gkP6ElS+p
tTZP11ysrUjdFdxoTn1miD0SnpHR+/c9fa+tn+f29z1BJIksJwg4ROHmEOsRvZAiaGRCq2usF7vr
k91qdrp0t+C77R8hCr+Izv99PTD1UJ8o8L24QcKSFnnyAXbdE3wDAQDhY4YiwkaEkoOL/f3bfil6
lmvBR2fZ3HElxFX9+/VSqSqpmnPqhidfY4NyQTZ6KbVUgLGRAN5v7ldkHQ1eAS15ak6JPYxexbil
sA7aU6MiZGlGnLLTq5gmHMsMMAzcMZh612E8hllgL2oJoqplBNKhxU17NKT9Misr2PrBJ/qrr/v+
JSDGIzUJ6X7QZ//7S8KImwUVP2FDWjhisUdZStxJl6NSHzsPQGklDBpHrKZ2ytlNhWcMR+ECm4jH
iV7UNMGckehJDTldtJsSa0JmNBQN01Fp90kHSbMoapTJz0GGRODFk+s8lI8sHX7Vv98/AdbPmPap
4LveIhlY91Mh0SjfUDbUchlpe703U9kY8XjbmBpdlO7wXWgsKIatNQtQ59cQ0sE+g5EFk69GqANz
o84jZxbNsAjNMuw9LNkpKfS4mbSMeCJT6T2zj/HvJfxs9vnr2MNorDaTiphicGUi5LIQbwTHWQ3y
UyvD7A4xnbUIu1ro6qMA5rFg2Y1B6Ae4kwpZ4sxUmlP3xtVgr8mCge+Fk9DudbPXQovXT/KWxh2y
2l+MkSeupDSbVIVSLEYoMG5mUmAEq4AdUlFAqxi+NmlmhtCPQr9LxUifusBQ0JLlCtlHEX0vZ+h9
hR4xBrMmS6FFCsUU0XXJVIRTHcrgweVFO5teo6nEmIvtnngZEsOB0zGGcvNhOPWq9MIlgApjKOpR
fxQt9hR+hCGkH9dItc9AB0VJM2A0XbXQ1TZ6r1B7VjJPKqmTD3sgb8vzaSqoLZhpQ7LiqcQzoFlv
CVP23LHJq0hlq2xcAe3jRK3layewZuAoLHjJ4GXCmq0UDx3kOEz6spclUPlKoqInJLVzPB213s+8
bHPjPpzzC4/db8gTLaKHSVHsioIwOJ9VvL+ZNlrBwYOmr+x6+gy5KwVywOSii5AqhsAqbuRgmJ2Z
SvomgCLFFbkhUi+dJYOMoJzhf6HUEsLoAqflz60yuWwE91Zgyakw2Mm57iarzSBqHCuvQprfWCKq
85Bi1hjx3EnpMVqnpdukryP04zwPa/RiX8I5plO/KgklnwATWD7fyBhNjOkXAU9uiBHWFWCA3i7Z
DjVCzTk8g56FYjTX+PyrizHVaUGIbQYkmI49vJosIu5D0eyiGM72KAAnsF0jXU4+M9Brg3gLV/KV
mAEhY1IjTvAAhzMHBz845RyCxUKQx92JUPaSCws0Rc3sMmA8lUGUt9J6IkRFyKjOE/xBaj8RqEny
hYxneJzoJvm+lxSdqatXBicRmUwaZ3ZcKvbI7ml1CRhgJZPGi6EekHMNe+sgrPad3hONKKWtwKYG
zIw08iKZ3wV4Hx2U0E22DmD2gy9JlSZDJG4iCQ6oIsgMT5PPMlePQs8YbQH2fumVfONVOWtRZE2N
RH1Jgq8cKgpO/eii8S3PUicM+O2gqKdsKraJ9Dl2LcLqOSQPjP0W83VzTji9B4oR0MpKRcZcNpew
hBZQ77BfgxKi0NFOscQeHC23g6r/3s3AmoTFKAyCpZvCiOcgG8s5Kmxish+wZwoz4w0pLNlzbF/Z
ZuhfyxTZQX2isSFwLhFwH2X1PvyaG1ZDc9520WlobRb8TiZ4GasXSfDyFvz9HmXBJIL9CNFzWDo1
P66WD4wNTVJQb14sp5fFUkpnIOAU/TXe70gvf/+8X/rf2593U6kotMgnoUMphkQQDsebmYJeBQO6
xTbWADxSD85DYdrdR4pZDLwT8FhBg/33jMPuotaq2BQrFekusRk356B4zWoEKKwlfB//j18Iu3+o
78CPQLG13M2P3q8YlTJJQFFY9eiTUj2oP8fs2qLp7OzxEiugzOf78ZHBx696enmuP696U5GQuJAr
RhiDw3yUOy1fZa/BhR4hZGMyW7DC9/ABKeMXGnRzwdvBI51n2EYpibwZ8g2XeXMy6SzIt1xzHuXM
amh1DPjPcP6sQ87Ko1rPqlaLhupB5fuLTvB9GxgbYJS+xId9N2I/nnaYRR0jVHA2Ebg9Nxy41O0j
Vo96Rc+3BYwzRZU6vXQFXZgFpWMOT5VQawUKrEbxMgVmtRF8NCKb8vKj+nep7m/r3++IMUTfId3n
W2Hy485ozyWSkqjJik+uAX2qmW2BDlqyh97lwZGC2DuGcReO6mEtnOZ5nxdWl+0n2FgI+1Z+5hF9
4I65wYAcoBooNR58prcY0/eDWzBsfKRAmm5RwyjvEj6ukUWJwm/sR40toLtQVlPm9ILd4Rny6SWs
mwdP5dcgbrksHPGgCsTcCZ6jN1V62VdtVtRhsCmog0DZDmWa6qDOJK1WNnrRrZnMT4FdZVaOQITS
gFTjwQ9fWu/b94LrA2AD3XVx7Pl3fY5pTBi2FNGVwZKvgwWBfIUTH07jGgfSuhwB5Y8wIiswis1l
Pcpq6zFke29HwggHc0i8AewRN/AAUWIyjo0Ur4BpovKrd3O4m9vUAy2hSg9gJWCPyCbYsM1XNKmg
5qBsnmEMCxJIdX7wPO59p5hGLnCVhPVzC1VESSqHQ4bgUXZQDDpN+sBMTsIBIIcFFRE+lTJ1svgi
R+xqSIZLhnw4CLfxzSC4WH4wOCffndPt24HgH5aZ0Gmqyq1ERJoywohtLG0glLswffw0kARFyGgq
7XnsqE4x6xtjDLiGLz5IYfOxQb6KlkDugqmf0ja7ugY3hlccGtYvTcA/tVG/X+pWhnCIeGQheWcn
NwK7GoHVPppz+KrUS9bjchZy7Be0oQ5Xdw4eOyMB5UL6Bi2hVK1QBfOXhOiTqhg4h9MawWuM6uUp
ZI+RCOEm/P+yEvYx4I5n+767DMCMReHMRuVrL6RU78beaeb9HB2ENjMYlyv1ONVSJl5nSbkng6jJ
OJ77rt61InuG97dW8LIXgt3J5J81P5+UqtTDFEZobqkERsHAcrNQLKlFjEVde1NVe/BBkUG3UYOj
AI+ARtERrWYWUwEK6Lh4+o24iQoiOihOks8JgrBaLXUUFk/Lt5ZjWho0R1QWuoJItFjckEA1qJRu
Bym3+lxyBzQiWZj7IeBkGNO5QwPP9wn2IznrwNMR9SF01NXzg+/z3npd7K05cNNhJHvr2Tm3glJR
PkyP0alf4cXr8iGRHHqBd4mI/A+qYQP7+5L3VueySWGLQi4F2Hb/7hB9kwwdDeN0hRYYteQSrRRt
xNxualtBy/v3xX4xMxYiH+zKYSe/UFaF24IvnwkNZpZRN3PjsYGpKDrB1CzUw9dq1pMr3OAyxIED
RKbH4ixBkwyd2ht9a0DtfJVaXd3zsCvaNYLOnxO0nZGGWCqywywG7MUX7iAEDyCD73Lp3yUKbTBk
JoBAQETkbgucMYDkqUGGzrE3Kk1+mkBRg/JR3cMacN/ASMJgNeaj08gjU1/h93vBhUUWtF5Yu/2e
/vJJkzStVPH7bCO9oq3K1hIEhXARxgAg0CAWbayQMSssLk2uvCzxmWornMttDaS9N2oGBuTa7L1E
ByTykHVbvgVIB9aEp8kReS1aYzbgDJg/EK3ZQqHxAWMoSJEwQ5YhPJ0evPa7TxHx9LCCxsNE4unN
MdTSNIAkhoRH1g599NSBO45mtsqMI4bWV6DqfgFY/BFPavm/3r47kNIwvsP7A2/rpkxM+KABJifC
mKL10OsCBJ0LkxnObfqokfk1t1u+6x+X+u4EftQ/NWlydqiHbNPV7VkEypLCeIufPwUwHhcgBS0e
4voIXxmDdF1KMR6EvGx4rTvMKkqYAy41SDj6wF2APxhpeICLz0qMA7DyEYRA8i2GJAuqKfS8k811
qwciZ0Z968V8uHlP+RieULwRj/BYBJmDBIxfTQnmfjCwTNN2N8yis3SnXHheYKqKvA4TuP/wAa/0
sg7hwM6bHOi0cKCxeEZ0J4Q+9TLvMvVZEB8JAhaY7Y/3cmsYUjBKwNVjnW+E7jVlGZgTVzEY9bXO
9usy3nLxrgwjdykM+q+2PVfCoxv4vcsubwtSF5RFCIn9Rjx/vK0mpdzIDHxwYPcsJjKvqpUfgxfY
/uMgCbTgKV0/tCNfvrXfv/l/L3nTlvVTE6ZB0SXf3qYsMK1pK7GFm9F36PjCsrkQMLJi9YzaHU6F
y6sbGH+AgbBYZVaC45rnJ7N/+OHewRPxKMCLAn9zUdPdqjpjuEeEaZnhXXB7QIm5CFTrXBSvNVkL
qxKxXnUsP+j6fynkvtncS/407AmQZKDcwLCI6ZY6Nu4mVP42fCHE6dhxHhU/U0AiLchqKW+AqswB
UcWWxRooUtTCI5PB8FYrIOjASAVrZHYxiPH5ia2eM8WG61nP71MI2bq3kjhVs26gKqk09i21lyTD
kIKS0przi8SCnarBUPjBwXZvrwEx9T+/aSk8f3xSncIPOPjKeZ/Bpa7XIt6IduC85Vu6yyGkmlf1
yzOEbdRlv3q3WX4c1h81AnCvcnvWUwDJsTZkulpeXnIENEOQprNG8t4g4BP0L199FLsNieadTxK8
TVBpYQaGbIKb7kQqx2ocp2neN6iLjMiFdUkamZkfndvQEFlDKS9Eec/gh1uh+gDZbHSn3Mh3EmR6
KXYsI/iqc0v4wivMILisAlgXKPO1rk7cV9rb+C9mXm+38B6THerig0ZAYoQJNHzXmL2obCTW4no3
6LeId4HdB92NyCbU1MoK5ETTXkoAuqw7Y6IvjFqqGIykFZ0mcpb6Wcs+jfcBsx7nbZo6MeOBSESV
E7HlAzSojSFsR7LO24viFxjD8tDlvDOwQEECWumAOR7DvvhYhsZ0iLM1qHU8yB1LeVpAf2iHxQPQ
/t7SB4trGf8trMzbWQ0/cq2QzaK6UVOrReQRHg10sWiJW4+LVrR4dNguFdvtVvPzesuA8MenyIA1
FrZ5E69q9hJza8wuAgnYKsTwtbSPm3XAwpil+5rE+cEiuIN3ffPV/vNLl333x5UHGP3wfVvy+97I
QXGQbDABkDHmlV5Wm4jebF8erLpfCr9lK/n5W2+2EuDqpKi4INjknFaMBgH7IrIJnF/3aedM+RMs
HKbZVMXzQHcBAOw3Zdcl5ii5eAthYSIYOcl80h053hqGLXCsAfxJRu9CVwkuyvCStkcBbuBz91TV
G0KxRYdbUm1lyGEy6GvCTSa8jKIZS9a2FogR4BDLivBM1GTLQVEzFXAdAYK52Hkwc2Uhp1eLu1Yj
cDoGVqu6SeV3qVPw+4bdkumocoacrACjRNORVqcCYYzxWu7tAcRk2UBhUAA3xCfE65WCRadXskGe
ZTjUQFmX2n3gZpmTKT5AEE2uT316DplNi3AT/OfzlXYeWKNCu8pnC74WHQoUorHXuIA618jiJQiH
vBDJrUVzIZXW5pD6aufDHWHgfUncqIVTjxdqVCWMBcVNhDSBUdoy7RHUP5bzcybXakjkskGb4g9R
OWWMXQy9Ris7C800hzvptKo6N8ZzlxpPGo9D6NdkG08+n7pKuKEchLfh28yVWJD4RGWvzjZi/CUn
H9Fk8KMWYQ/JzjI0btm4G2H20ESbXIFBXSdqI+uGzLqXfFnyS84O8RPJti9MtsQGZBeqHSAMnnW5
cBOKiHx/E1KLyr7IeWUJZuFT02tc42TqOYlemXAN+0yufcbghAk2SeTTFJazq1KAA7ionQfRpbJO
eb8L9gJEYLzBMtgsvam229DNwGvoPFrumNnFTjV5IjXG0pJHGImaQ+cLnLHM10Rf7lyFMTJhRRE5
hzuLJ5NUhT6J73z2SRLwJLctMCEKTaPCw6iEh0C4eqvKfY44gEF8ywFF1qbYYAwIhw9xP8TIAHDY
whnoNk0uODUm1BdwI41aC1OPZQRh8q9zYovgAaebIrDScd2mO0XxwOutK2Rb2orqwqStxuCvMsrU
JvMpU9YVsuuzUyZvIzjFowWKca41sFWen7AD99mG9CYfr8oMXJtDLO1l+cLEGH2xb8xcanHxXA7r
cdSLyogIfpQpIwWjM1RYcfbnlF6j2qXqNmlWsbIJF28DzBumQ0936qCVExxLDPjdVND9gLFTer0A
70r5kZ7xXj0INRTG24vCAyz9f/etop56iYv6BLapoJ+2YLLCmnP6TDFqxFypRE5yDVv4dUxfACXI
zOffu9gdWBeb2DKOVmAYCM38zeXDIq/kkmuS1aysI/WcM+ey8lLUfAqDXAORNSdxj9J4FFjkKYX+
8sqL8DUQ3Y6VnQqc/mqCxkgNrW4UHlBev928fx0mP+7tpnPLaZc2E1+SvRwaRaoh17x0lVe51UIN
nSbpYHu7ZSov2jaFlX7kiovdKChXXI90cd9OrbLTBGDzLoPokX5NiBmIoJprLquYsyb6aOQDeH0B
+X3iG78SNN5HK9PD7J4/0dMM84ad5EWIaPKU4UwZW5lg6jPCterafsiRpQDKOrNkCe3qZFeG1EnS
SwUWlpPVrNRgE09PY24qgV1it6jYY0Ctegn1ylWMwjVOuvCQjOGQGqwlUGb+kHIXgzhSYbuBMVQA
7EvLJ6QV9xT2QO7fr129V3/9eO234sC+JEPVCkK8WkBRiJc5GPuGA0ZdMi7PfvE9lm8fGpQXta67
RBysqTBSwODTAHQ3s43LYE33ZbBT4CmJA0lI2FVceHOeak0uG+F7EuttQDYLINigHMoAWNSaSEtH
za+N3K1b8ERZegnjfa1iZg/HkKqY9QoWnKOyh4kY4qwDrytYtxVAnhlfE+I2sRcCKOtg8Z6BZ5OG
V0yXauGKeaPYTPZMHDnvrIrHfLba4C/BguvC7E3AsHRuJR2XEwtwN7EFzuj5JjXeMVNq5GQwVHly
Jhk2oBLvjfW5AqRT5KUeSJwTc2gPab6eMQTsBQb6las8LPRUr2HnBQjF9mr//XZ+mUB/VxZQAcA8
byG33WKzuUKVSeHlaa/CcwvqMs4mJxZQ4B7yClDcwQ1IjIEaUmH1fgg+YWZO3G4AP99LIOosap+F
3f8jp677RTtsNv/nttTbkYLIV4k0z4y8AZjOqKgwpuuYvA6AEIBwsKDNRIhlhhbHaJTCHrG4atB1
YEqjZZWqj9B0kOCNRbHUKLsSVuID75SsYDPZnk86hwrnKouNIEBKm5pbDHoxUC+aeDSAGcfjmm+A
PlMZLsYox9Gc5REatnxTqqGujIW10GOQ5lbO10CRPyK59NCtxYIdA8slEA5MMSB9GB/yAGILjB2G
D0F1RvElz8ARKj6iBPlYCEVxBOlAiuM0MDDOUzXpbZnmfgWKgLKjv3wPB3JDZpsVM2CO9DqquKmq
Bhcl0rjFMCB8nZq3BUmXEafRY1A8y9Ccxe+ghqCEOAIxnJtPqJ44SFHp9AJAhuI31dGkLX02E32N
4dffH9Mdyhp2+P99a9+Doh+FccCmA46fZNpTtydAWvVkNMAixe6yFQOMEk0wVeBagL6mMJLnqoJ7
4oM7uHvEwfhYEKBeRAbezT5eJtmQ4msrVkP2qaB6SRQ3bxu7Z0o7zkCUEz2xT3gtZRENXth4yBj4
P7iF5RK/jhIgDAAaFtPf2z4oqDFjaUM+XQHdAtiM4bScJq5C/QCMgyjYV0B0cR+YpCrhNQRDRIpL
rU92fDrZCY7iB7eztEG3twOxKtzDFl0RENZ/D/0+HCt+GsE84bj9wpziy8HHAhDlPWgZutCsmQEI
GaQpaBizSX30Qr557X9d/+aNNDOlvcIU816AVrhlPCF5ihS3IHtmq4AAz4HPMzoMkqzqUy5cxlMo
PYWsFy3VtT6lHkqUOYar8AfdhQ4UNwQGQgo2Q0EjAgIDksGVWa3e0uduI2/H6CCqmiVrzHQkKmYp
0iUzCUJmYL6ZmtK8h99GEnmNaJDiymiJM8vrMQcEKNnyWxlpY7bOUd0rWLpWTWAbCzo7dx41iT8W
4Jd36wICQtCm+K1Y2kNuAWKMLrWiS+/fG7fWE7uU4SCafMTtPoT0GeMkU91DGJNeYheY/pxqdXhS
veaU+w3UMm1yLBMHJgtamZvZCRgYCh+ldpX3WdFT2U/hpsUbQ3sMShx0tWr+F2fn2dQ4uqbhX6Qq
5fBVlpxtbLDphi+qhjbKOevX76U+VbvdQMHuzpyZmgMNCn7D897PHaqVoB1l/PitLSuMtqqT5fiz
4rceVVRKd0hu0NHxNKwBOfjPsrxMLgT7xjqCckC9sZNho+4S3cl1aIs2CwZIP8HAd0O+N4/axfgd
1/j3+k6vrqm2wuguil8DBqZ2yFaiurcmd5hLaNpqjveiy66fnjHgiwWsw/161Qxnobiq96CuIFDB
ze9PUXQi9Y1PWlG+aVp8wnMEaPxraM+IxF/LTaQLgjIKzXiWHqZlC4Utdov4aXqxjpli+xxmcOBv
HX3Y4ElL1FgFV8GBV+XT1WObe5yfAu0BhRkd4o3ansLuVmfrlCCXyLaeann99VT8ZGGQ8D0FDsQq
YfY///d2azEQBNFvKOy8a5MeZOMR7NciBn5o3a+vhA3qx1kvmTKGZYhjsYB6T9SFDSwloTUk+7pN
7V5ctR3MPsqMiH0V7ta09nC4jZOTl7zEHd4DkbAU/fveO4TTcaQHC/bOt0UqmGWHkIAO82Yacxe+
aD0sBRwJxo2SbnSyq8v8V8wRInWqEcqhhiquWwz+tQ82obJU1AbxZmCL4VouxnUINbuiaCLqpCAM
G6o9G+VzAH/GE9DuP9Tj1ScYfCqiZT1eTHkXGc8Cq6M/r96kyvkXuX/yvcQNA0hOBmxnDg3Jvdmb
a705d7iKtlTqKUaYUfaq1lvfIBZiCDb1+FPRgpXfbMcalY95HNT00qJ7bbH66K9h6IzpsicixLM2
iejmne6OGX2w/F5VryZtDCseicdOYNq9zvQ6FYbRpB87mYYyYXvlqsZNJD1rmjcvMr3VLQNQAr93
O2RKFpaIB1k8eZUT4rvFgmd1/qXNzrEFpqemKyGCRQMHVOzmo9CvwCJR82xhC5EaWy1+JQh4oWrr
phpXqbCATzoUV0s/eeo6zUtQwi5L3VhEP5hXJScq/yTXuB1rDcvjzM2MTE/8blH/pKSHmasyvMjB
nSOz/x3JYV+aWaVOyX4E0K5X9TT9FGQoe9Bgc8EJR3Ul195GS79LXvyg/eCCbKo0jVFi4Dn/3mIp
ybtONDi97kcOiYaP6Z9O4c1Q0uU3GG7wv0z4HXPdJraGDb4P82IMIKBWvF7jGgs3vzgb3nF0QqfF
lT6mlDMhMalY1lMOqah1vp6J85n23e43+9DpuIBBy4EW8u+bGsSyrmI/jeY35SercdjmwjXzv4Fe
P2FY8F7+usy7o7WS1J6MOz2WMZAmZn6zBVG79ayFlL01VuHkI4BcZDq8gCL/YWj5Yeaj60RId29K
gkM3LC+pw7pYlb8ZK8YnMC2PD/qOMwwMofcHjDooMy8zCoTMNAXYPYqtkh1SN7E2FCSmd1KMQ2pC
7/AO03SKE0wDhWfmepQX9ig+WeJSzymeJFYIxw+XUb8LjA0trU7fm+KFBMWeZPrh93xGHPRVKK+V
5pzHj1r9gyVWsZ7M+lmKL3XZ2oO6EUdjlcq/zQzp0+SW/q/eutPihzbcGZ7rqb9NC17ESlV+pd22
hUld6m9QyrTxIph7zXTS9G6cdkK/kfel4kzpVs3XzfDdZ/lxyBgiPmbokPESo5/7bnLJRin3ngyu
PWya5iw1OLyn1s/GUtwqbRbwR5Y98o8AJ1cr2ZqU8uxcehyrdhW1TIbom132Q4SFxF9kHphEoEHz
+qB4LbyyS/02zo6ieJCHq949Y+LsBsa1V/FnsqBQ19Nm5q5yJHZgRkbI95LtsBekbCH2OaRmUlD0
Uw5j2AxAvVjOZncplaZKIk7rGPRsAO/1+WN6GW3F5tksLbcDvkgEsLkBx/HmUFQ3HbF1m2ergnSk
QF2m+rXTo22p5gvV+C32PTDRTYseVRPOMQ1EZBcRfJtsQFRaXfPsOVKwzIng3Z49D10hQUD5KhMF
THdWXoFbVHbo8sjWsreync1MkfaVzzjLLxIgFA1fszo/d9nwzfT4yJ2b366iqwQKc2TAKOLfBaIN
IxiWLHQ7eeJs5PmbyvNxlQkWuVDZ7C8DB1/uc+bxANp52uT2kKMFlAGZ/51t5IcODvcC7AA0Z2By
Kr8/KoheJ4eCUs6Jcguhdjm5QHG9r9oTA61l3/p6aZSV92sjlyNZjwxplnVERfPJ5a/yzZxEIy3R
Ul92zs/DXWhv4ivuVjesQxcIfIRNj/FYvfv2sh9Koz+XtTQa46YImfPdgaiv06IhTDA9ikIOCodK
0iJlpU3fIHeC9l4VuApq3The4iEK4dg/xjtJvrYokCXdP5eT5rRh6/r1OfWDdYxSPwLZwYVoasWz
PwdM6aNd9Ocmus1D5+uX9t3Nv1vodSUJCFeN0j1eNAiHD+O4YourUreQDq35DXNPnj+Bf3avf1/V
H2jvr0/ID1PIJRIROjs+IMm+wNi3VyeEKeR84Cq2FpzfZ8IEvn7Ej5AUMwKmtaHCWmBqvOezBGWr
xX2qpkflgaNfay7grXvP08/k0h6b0k2HRUHuDY0cEgfuy8DJZZumMtNFRPnbLER2iZsSfVNSf/Yu
1DlOibIHPgUm9v+O1rLMFbGUs/zPm4/gF+JDBxANxppQm033Vj0cqwKpSZpj8grXjnByZpCAQiUT
kdXqyIDjYw7pKNKNB6NPVpYVPDTI3r9+fR9J3MyqWR6rUPXPPqfvVhTSlYYk6QLjmEwPAk4rTuCI
El48hM9Fm7baCLi2E1UQrJv6Lgu/UdF9hIDmq8PnYgWZIcU/TYC/hoxnNWYjhXF5TCv4CX5wVvJg
3TFD4uAAiLvjlVACGNHWaqYD5B/SwnpUlOG6rKZzgz5apf31zRv5UK7+uScDsxNFpz/9xzbnr3sa
0N0HmlmByOBfBUmqDN5mvRUsqSatObYerPh/wzn5cN57d9l3Gzm2aXGgVXV6DLO3bAo2HUfSAQa0
xBgopHGTeSrHaH3hKZhi0Pc0QgNuauy2dbdQAtJC/OuICuvrl/HJAsLn8z/v4t2ZWSKbUC+A4Y8j
jOxQRY2o5Ys2hDfPwlX2qH++mTifXpBXj8mMhI3mezJ/N5MkZSvEa0g4zG3jcduhQAzoja5U45sF
69PRBxudpUMEfUM68O8k9VIfGVmUJEfyQcg8WFXJuMCgXKLnNO0yGPFCfFAMkiA5BUZbj+N/N3dE
jN+Cv+3M74h5H8tyRgBFvylCi6B+eu8rI3WRJU1Fmhy9eEs7t+dsYmK5NAob5gBAtlGvom4llgsr
LfFnIgLccBT5GelyWZTA/+kuAvX9egD8eeHvFnWiurCImkMkmBDv1oe26+Mg0clknzRCfHyqrcxJ
xGY7Sa6iF5ugNzahJ7vRhGut6os0tib2SIjPQX1UYBIMUbvsN9IYXAJMSceu4C2/lqXkpNnPsUlP
WlRvc326lNK0VYz6UkzYDxjYvIMxfP0on00wSaV6YK8QoZa/W5IF3apTcsaTI8C7kTz7wRaYd/LP
afrduPq4gsxeLDKpDhpGSR/Yw2hJhUFpoSrG0tyhE2omMNMn/dWWgKq4kcT2/+K0+9lVFQ0M+T/m
WX9Yxn+tW36jxmqboigQGCJY2wzFIfFTu9GgyXlPsrLyh7PypxHRNgfwfUpYq7/yRVa2Sd5iNkUm
yOPX7/xjjSijxoWuSx8Xr7E/Nid/3dNA/BNiDzPec3qDYJPzeRtnAzsjKQcdcafuGwvKj5xaCQNt
HPdnoA/bxfdzqFc0wRvEzDuShwPVXYbF4XbdscJyY95eh99SsBwUavdXjeOCATA0tbilzhrY9rt7
mafGv1NHxmpABlAzdXKJlXcrOt+RvEBUo72K70P0K2dvz/MfgPwcWgwOZMlwX4MfBYASGXDjlPOp
/fr6/QPZf7wJFZs53JDnVjrpTv+ucUpW5+WgweeIsb3Nw3qnmCt9IvI2b+mi9xQfwQJBZQZKHYFv
GRsrv8JyV9PgolI06sK+CkQXw9RTHsr3Re0v0sB0Zcw9Oq9zzBg5JAc7U6HMqpU//+izSbSEFUiJ
xpTOBRBXVpzStWghPRQusyOBxzG7l89+eFNgBtJnazIyTsHQsjxxxW46KoK410BWW3+X18+sdGG8
b2v0EIl3rLE68QbLFRWftqx/nizw13yWwt7n/oYle+Z1ZDtFeTKma133qLMxua6Lpd5FEEcItnqK
DCz/CKGoa9fPIMLkzUMniZsqeSNropijuoV7Mmomb6FmNOloAAHk2xr/MTlyZPNF/XeAHzcAeore
dg6s6U/J+NqE4gGpjjmdrHCdFFhbj9LLKAk00ko885hrlZytpTKyPQnyurfxRUKmilskGK6eojwt
txExPIYEIieqCHDzhWXAsGm7eEcYkkt/bj4kDC1nU7TJJdhGM7hdPtg1hl9NMNhefJ3RRz0ol5xe
lfI5iFv6WsJubBYJVWTXJY6YvEUq1KsYm/n0XNFpDrODTBdTFwe3ngZXgXIpobIJfCLM/DejuM4H
laJYiLWAFqZ2663HVO583bBrhu03Y/aTeQMAxq4DUM08fu/M3ktqb5iqENw18t4gIc17gINrFiKS
8nnutrCTKwmF47RCoWwMW80Lv9n1PlYhhIT9dQfvZ65eaHmuTjN/45Zki649cd3QeM3jC0jSN4/7
3cXm7/+1RvZqqkytQiamLm3bREfQ+zyAS+uKBw0rWeb4pAsWInvJ1vGmNPub4b3l472V1fvCkN1Q
vVbJ/df39OktaRRGaLDmxNp3tzR4Rl1rgxHNtiVEssBP0NNfabsq4kev+2aL+MhWhBkJevDfF3tX
Y2b6mIRCpbQXxcZOm9DTxHmTyM7ZR/b9fWIvXzzntbCT9eNxtG23+DbD55My8J8beL9JaZJn5lrY
hvusOkMN1dvERqJFTuBc/bNrwBU1kZR5yG5qn6ZVauvJs1RfU+OZ+NKv3/yfmvPdpkH+Hjo8jCyo
Ad9HhIxYYLIEDFDHrMGZSKQqqoPkP1baKr5lcopTxCbCjYJ7zDPNqfu3b64/4xkfrm/wqePaguXa
e1vWVtUKZIiMxgGSQ6CIFwpxAxFolZpHi+vTnnXMmcIcHPJyG9PaQHrvQxoIje+Ys5+Owr9u5d3W
1YtTJzWTALTZzrJICe81oCW68Fb4mAj/rxdvKWiISWtV0Rf9Ow2DIddjteFqcfsrAgCXvEM/RAtL
uYOz1ZYphhsANVinJcitokXffjMPPimVkC9jr0kcBEvf+/JNqQZdkMu8OHrAoUW6brrSHrX+rsP3
W0yug0pIpfH0zaetf/JpI0HFzU+fs4Pee7+0UiZosa+1l9R+mXACTlfpwreLl8Q+kmC5PtCH/TYQ
7RPIQcYBl+p4tgQCInm3upICNIosZ/7FPOdHQI5H8zBu5XP1s98aD6TwbOPHcesdjDtxW+ytO307
bKZNvO7u0jXL3Vp+NGAeJba3rY/G0lgr6/h5+OFt4kOxM67hxjoQivwYnvxT8SvfxBfvNb5AGtso
2+jon6yVf6J1vonuta2ylbbqnXUQ76ZzsivW2jE8DD/8Lc7VuABuijWhnktvGe6llXXw7vJNv+mu
/p118o7eff1Dv1dO1jpfaxvzWP4YTt6tP0931prci2NwEDYYilSr9hvI5I9l5PsJio/BbJkMZYVc
13/HaSYXTVpFZXpE9IrIQIzXaurWhGjRSFUXU4cxxUyTyPNFVSCKW1gehCHHN91RWNMlTH5kbx5W
1N4CnhblTEcYLCRY9KHdYtRdU1gM/RqSUahtdP3g90u9PVXdxc+dr4feH2LLV88xD82/tr1BzeMG
zlZyrH6G2hLylXfuf8GqSB7qW9vb3pPQ2PSIzWnBv0eqpcmG3YirYYAU948SskG5B1nWJvEBZYwH
HwvyVbiUDTeMXfxL+N+wq5fwwdoTISfoJCYyjTpbo0y6j0rKOPj/Dq2I4VndxxddWSizLs1u4GDq
9Ff5MSlz1B8c11TkEP0iF3HplkLaiBS4tuoGBx3WHqlkpZudvZzsWgyln9IfX7+p//RMPrwqumH4
2JGYQHzbv68q9dO6bOS+4ECdrYCRF35R2YXXnoP8DleYRPilkGEKGJ1yshKS0Z07AkURQFpnmsjL
WktWVOMpYtlqX2i/VfmgoLXR6kNXD+veRDs0FqtaTFdRcVb8xwgHAuscwprJhJhugjozJVWpWtbC
sCnlkdLWPwCYP7XKuafRXpV38qBs0jonY281gxU3tk0FMv9UHvLhGWMf52wN3aJsbrGytYqn+SHI
mPXb1LVuyUATtvAX8ivV6xDxURMMWaNl9Z+xD1hRo/Zh4nZi4tClgYahaBeVblE/vmXxzIVejN5O
qbZGZzgybOyip0oCTlQCqOXwIj39JIdvlPunbvyRAEA3arYxSMHpKOslVWIiQFpMTiP2LrIWrbQU
r2eCqvXWyYH+imtkUCgn21I6i1aJW4q6jECV50JcljkYmK0zt7gEhLlZqy3n4rzLYM/ADJQZxwxK
0kDy7RhgdUPjUKoIBoHinvrLTL9WNKSgEeYoIhVyGKerESS4OpU25AYj6F2FTSfvEf1uhdpyB+Fc
VYdswJBL1B3dT5aBjG+8Gdk6BzG8Buv0LagPmMWQIaYv9CY/DcPJ9/2lAVsQ3xM5xBzDcEa/uQfF
izglZGa6mhtsfp5jyNTuY6VbBMZzJ3ZoclAEGPJSqsQDDVvaSQsdozhZJkdc7pxQ51g7sq7kJEs8
apq0mJAcMKjGCJOkuFz6Y7Gowbx7+mA1JJlsOpQ8ROrDaSqndRJHa03FM1mCdYOoaZicQX+GNj2W
165a+WPvVmq6MwkX6qtnvcJ2u+scP81PeVRhlKEtvRwH0JH5O3rrTMUWqX8y4VtA/SwGYWP5p7i/
k0V09/hCCYKd4ueTgkw1ZJ0AWthBdm47dFgJe4AergFCl2OkLZv5qKaNKORgYAn1vuaEHEyxm9UB
nt4PQ7LuRg+6dUm0uxvp/lYWOjeWUX/cV723p2mGXt/pqueSNcbzZ7Ju56T5sPZQtKiYgLa+cZZD
eePlEMLam+ebjFsARUY1xp10MuPkWRzkh3leVFW45oDILxRJiUI00I83qL8Mf4VbSqL2JcVYQEg8
2zeRZxQjWDC01mHYzCMr5BdK2W2++ySHO05P01OQy5cri0mdYVXX3jClGWkDKwiQE+1JitHwIPfR
YQRAPChYAyTSqtvA59yc72E/odApbyqAIJYudh0/G91zVWNcxRI93/AgPRsqbl19sOPPVVjFl6q3
gpQq54CBWEKN3iXqglWLdIWldxZc0DxtSmkZzetN36+E4DYD2WQpYX2V2H6ocPg5DulGEKtFNqQ7
fRxd4NCyP8RisUiZLB1U9IQPY5BO4YhDUmselXn4wCmiuKezwgchOK2OkMQXnNnXiVNrNJ2lKVkp
wab1UqK9Z/FLXy1hPhQLXWK1RzI8d3xNON/tBA8w/QnUYxc6WszSX8Q+Cd6jsRR8AhSmmz9gAQY9
J0vGtZqYsJIE2sLCgwrTLEqCZSfRJ2yFfTMeZisrHwaC1m3wjbBF74koFlFBY4gscxKfJYkfZfVp
1KeuJ4RZOwXN6ILlIUmJSOHSnZmWFagkNZvmQywAndSJ04wtBHl1hzFYmRPlyMBWtdQx1HATld9o
hf+TlvDVlvTuhNiL6QiET7+z9SEZz887Roc0PPj1NdFvSqf8nHcbK8FEMJQOMUniPWuYXC4q5RZn
rgD8oQPL1BHO+cEvvbjJQXFMpdgVy9gpI9OtBootn3WM9Q4+YhM/l7m0DvLZU+w8+1kEzKSp3TYT
xeAtjigAgFXYz6BVvo6atTEZnoXXuX35SvTBXkgLDW92/xDhJ1dqP0u5Zfzh+zkuTAMD9yepNiUk
sBz84gMs9ShyevSqWYLyX+t2pv8Ta7xmQjTQ3iflXYZ5DD+KTcQCMipJAP1viZV2OkdVB/IKRTXh
a3xLAWazHqGQ4G3a/UiitTEty9g1jHmxsJsCxiaC3XhZzETufmNVDy2FOO2+civ1b0RCqp2bxo4Z
LlIO4uPGTF3wQoFmVLUanytyigB0OrrJJ4Ffhylc6kR32rhMcV8meFpfhpY7EQM3PqBULZChJcWm
EJxawB4J1md/Hnp/kY3lMoU0oHnWQ46aKEMUGjFYh+Rcg7r5HdJiHy85jGIJJEq0hRw9C/z53CuX
sjmsaRJsQ+y/Y61+oUcQxIuhxuodh2ad1J9gqzNPE4u8BlYDCY7nVoaA4ofiSqt/BXGxFIN8V+XT
qm3o/NHykBnPuSovBTnd4QtGWDy33HbqTzH4nfvF1tRYTXH7A73XYG1U2IfVSfLg47TJLYv6tFao
Vnp87y2exIL1IplM5IzMsHFP1GW+6MV6GZj5MesQvjaOWdURferqtxreq6MV2Kn6WwRXFCQyOLyR
vDr4J2PYu3NpQgOoEEMkMvlCKrLlXLGEcuRaOAk0VLBnI8TVX2fs8CZL7TAqCqUmvM0hdHwkhFis
GcJvq34GVxvLs+RHdIRXno9Bd3PATBD+SqT9PFlespOTayVuUKf+WcFnuSQE5YmYlOowbwGp4b+O
ir7os4lSVkDQmzwn7XVqdMcSurVE/F/VthtPtCH+zwyFU9r3i/nKw0rxwu3szzk78EkBCr16AQVB
McJN6dF+8e/agphtQmosNlupfVLw/2Hz93JW2/GAy1yWS5CKiyXtk5D6AYKNFGxLT7Ej8N9xuE3p
MRMhY/bHzDip9a+83g2HunkouoNFsnfjQPjH+0kYLNuqgWINRGyTbndhcEur0Al8AzEMXUYBw3xj
dvZ8G7XuV2JKF2J+UIWbjFhoqCAVCqK8Yqhf5LQ8TVpAWoi6E8v+VxemrjoDl4nqSPwaPT6zlhq0
f74u0KW5c/R+MYTdSJeMBp5p6u+PZI1QmmEXp0c6dFRgBnVrf0ubAdfPJ7ZfpXvGuXDI8VyUrl9f
Wv3u0u9OUYI56lUil9YRbhy+FyyTwSzYu1PLx6LZRJXr+a8B0jjAaURBkNyAVOzA3NL9yqNdF11i
Crh4V8cvtJg770esPMLXRDd3jTxs5Pa68JJXW3na1/1S4/zcnvrwYvkgodmiCuZjJpJIds/6G4nd
5+8U7iaQiCQZ2CD+e+YZwsQSM0MM9sZwBJSTw7OfPHbgol55gbyBySjO7QrkhO/wyM9QJyyGdNUC
noBX8u6Njkre1CXii11IFjVKaJNeq7aCe+37UDG/I1FJH4KisH4BfVFpF9KyMmlH//ugktIWlaoO
ICFYNE4pMtB1iv0JprVwMUK34BQSrYfyZ5bBysC1oSnypRW4fnEqNDc1dqK+jILWtn6oFjiR6/VP
uf9DDB7GO0ncm9eiXqVQJbyVnx45IrO5WMJLz5GZQMx6ulOb+7h78YYn2d/WubqVctfzfglz2TPD
7NhvWHC3w3pToqkoHn3JkSmmTKxYo2uo33v6Wp6dbq0ru2qEb6zpO/uSJkq7bzyXXoyouDp5S+K2
in4EGCJLq1ralZGLBaWUr0vVCXBQxgEO5W/zS/DcJtwU7VLD6yy+S3ynjX6zBSKURrtRu91bNN1V
+S1s1kPyaEbLNljV5roQXLyrdSV1rGwnYesjunXuGALvxcmzNaLF3LjEAe6E4bIRAqfmlBGh4kbe
kXuXEaJ2R9XLSDbTY1m9iCKayo3Unn19W6UUMT0Ev+BUp7epytkiG9bLx6+n8WdtSwaBCf0GIieD
4V2X3UqkpAmzzDrCeUVQmHjXAS1EsBeDNaaVUrjp0+dYpYjZDtN20I6NsNblzdc3IUsflzHC4eHY
zTo62G7vajqfWKEmqFDcxv2Vkd80fxKyRv9tjKFh4FDcW+ZaoqM8vECd9oQrHpazBKlrnxIB0ykc
/T08K8jY285GPl/f3UcbBXr3FnIxepnGzMV794p0/DRHD7fJ2eYRdgQx6Jv5rOi/QdasUxie6dnC
GLb7bnH/pIOqSngVWlwaa+kPQuQsNSc1rYXuQGXkpFW/UKUnK+bgL3Eexh5kAqgNZNUdsNeNJRdm
pjvp2XHyTTY2fBt169Iq2zpjV2xfS01YewiaY06B585ntCfypnFk7Fn89kZm7QJNLsfycD7Wdt6i
8Q276wtXnNI7FXElvX28K/HCi4Wllj4ZerAxvDtLmB6b+L6hChGguIVdBRfjknP0zYPxJYosR5Dx
eu26e6k9jlguFcGqH9kRG2iwQEaaIwKWGBmf5fBs0FLMC3KudGnp5/FSDR81bzXb0OBMPYz9OjD9
Zd42y0qoWPzvc8qduN9bYr+2ImWLTtfz8BwQHVTy8tAv8J9JxTf25Ew/tLJgqyZH6fsBEwoTKUet
EuDkh07NEQ4bYEzUOSKC8UnJWiO2q1Lkha9NoFkoF5EFiTnaMxNOIchboS9F7yDJd2rSrXUM+6Tl
NM06lcd+vLZatejrVzk5hbNygzxkuZBpJL7OXuoZEYGlcAiD2qFF75ALtyytJbF5+9xbpViDp9ZL
nFI9cpga+RzVkdCzAZPIn0NGxFFxtBQCjoVpmWcDUpVLXzwbkb5QiGgXeBseiWJFWyxjfgwrw6XR
ztlPlNcI5kJLewxyMEzjtyk80SBnoR2dkcOupAkbH2pzpRmnb+bO3Cn5t0ChnQmnCE8bcrM+mK0U
ZeyNAc2FI/ve3EqRWa37KJ/jD9Aog7PhMmnhF60Jt4FmdYHY+Zs7+LiromOS8E2Cn6HDiJnrmL/Q
3kJWYqUS4ELUmCQApgnCVfdEF30wfQ1Ue5m26vI3LJ2lW8YRUj0r41NuPEvenqrt63v52GihxYOt
nypiRApJ5F1lEUViZzbeQN1YbUUUKVgAF9c0W8Rz6xwntG8u99nC9c/13i2rXmnlXhZn2eVRXEyb
u3p1++HZSEm/UQLMdcK7z1jBk4/Wik7OyQdqeJSLqdiHAocH4zdIrJ0WP6fv+sKftG7m3YGYABgt
xPPp7z5GdWoTCJP6H8OuNp+xxsi6Fj5yYzDy+gqwpIOatGqwSFV9to/u/+/eg7M45K9bmMf6XyMp
DPuxDw0x3gucFrh64h8t0ITAOwA9ekLvUH4b2nPtc2KuzgqeIkNYwTjhmDN899F+ZCqoBtntxDlq
+DfiLf3vvfQCC7aQ8DpEj6DziobplFFOA7xhF2+C68XtOYYqOR+LPFW5q9NrDlZWky319Zj+RBgA
EqvMVr7KnH/xZxP7662oSdVD9Omyi3qYQ6Iip3kISfWEmWOba2FVkQbmf3PNT+YRPQmOPH961aRq
/vvwXVWLnUdYxL4VtzQCgP2j+o0GLZzQvFxJ38X36tonI5wmJQ1h2Hs85numdx4b5kgYucdZpEXt
46EbdQ3vNaI/Y+AQG/uHok7cxgdFg9tdqLLtizXMROPOMx5icr8m398a9R0zxSUMddG7gd/uGg8Y
xNhNnoer/bRQhHjj6SatV/yHOR9b2oHNkGaFhCsbvLXQley7u9q+e36WF4furl0R67uk00EQ1810
7qHiHC6Rsyrsq2xH9i/Tdm3JfnlpV/VZsvMtmOuCItptj+Dz/HdosyJc6sXlEjhgYpt7zmrO5a4k
QDchnhUa/XL5cre82avJnvhcQ/sSLF64wv294N4HzsXHGnQgSShdGMc5BdLfAjXYpnO6Fbt4wXtY
40hypMiwaY4uLNfkMq/G4vWHtTitsE90mx/CoiNYawXUaPMI/BAWVbdhN+2w5GoHHo1E0DvJptG6
Vd3MQer8o7ljZ0SY1T+/ILNGSbtUXWMN6GNPFzqSBHZNG/p2xVP2ND9l6vLDbjg/wRK0xM6WL4Jd
8jfJ5c/Lzf0NGx+sT3wbFvjzHNuLPRD/r9vdwu1kl4t6FfJv38WlgNcy/x26EzeImwMPy1sb1jT4
Ft1uTkNr1mSQ8NOX+4aWwkt9K1eXcJsvyms8Z2kPu/w2rcNtuAXKtofdwD396X0v7u/zFe+Cr+QL
0CQ7JUL9BlKVrszN/IvT+b2ki9V9vLi/BY7PpQOHDyzkYr57u53sgN/E/u+kK2iG3KtkbwZYLPOf
9XkAbKIWCXHnL5fUfQl5yAt/1Ys7bf0yfznhp0OejwR7uovzb71teAzinCNG2OVS8P0Ld8Il/0T2
updl5rz49ork2A1XW+7Wzm7p5DZq9Zc72TWWL6Xt79hgHRqf9rR/wWeUlv4+a38EsUanV0IBRoMm
oHtRQu3KIVrT2cxxv4KfWwGLYTGc5uAHmSL/SpCAV6DfIqtrua3GggbWgwr0V4x0EA1jaeUsc72J
Q8rMIXNls3EAniiOe2rZO45sovhssRCXQFjS3H72dNugVWnQiahTOndDxEtJOs74wFRwMCIZFz2M
tARpHxcnLQHqGwe7jNVFop6m8NeMDxsbFSGpQl6rWrwq88THVUUGQhdUA12nYpsDn1soggwCu8uN
o3kSFi0rc7CIpZ7yvUrlVhP2wPySf2xDCuTutS1AZUMQOVFwVTFb96JT03nUppXqKUsvsGyflnBJ
C6CXLkCunMPTYtVi0mUoVMMBg63ZVzJSsGqDO7OBH5Txiq3EASUE+Uv70X+1GnJDO5pYVQvIbfxk
YUilY5OVTtUYJJ7QzqLPoQ3x1q+1RTpJToLTcSxmrios070HbFukjYs/70uXrcz8Zwk6KxU6Iv9m
mYXyuTMWccJloh3uuEX/5vX1og2gAVuym5nKRcWLMCvJjdfGbR8RHydS8/fCKgxRvxum08fJQ55h
kyMO1jKcvJWa4yBQiPddccwTDjdFcggCS15VHsZpHiESE03cKUhBS5pVX5PrpztheBTbtbgM1TmY
B5eCrMUjjhKw+CmVKd14bYUoZWneKzTeE4h8KXX7qFCDmuQTipLThf/F2ZctR44j2f5KW72zL/dl
bLrNhmswFkVoS4XyhSYpldxJENz59fdQtzorEiUG58rU1ZZSSAABAg6H+/Fzvgk5dFZr/laZkAWZ
SfFx8GdS4pMaFk5swd86VC4FFZNYAKWl+EUId1uiFkUYpdcdAfW9Ce6mOSrhqv4tVI4dsBIQ6PGS
PL4fkVq+fhaj7BInH+OKaaiAhEuAZD3wPPPnF4cxCHqKSC7EbF+ciU3sxhU9CCxvcVW7h07eNvMn
VzmD68QR3NERrRHSd5mf+cH3Dr9Z7MEQCN1Eectvpbf598OXxM9/yh5aiE3R4zbkLH5vILIe+eRc
OmCLOYIS3EMZtYdLGX6ORmJTBYGGgHa6s+zVzlwPf4vSdkf1WnSGl2ZDkcydTrol3iVe4GjPuqNb
rVU5gzt/6Z64Vb3MVz2I1XrtT3E7uNJbgUdPTnPTMr5Ur8NvTq50bp3OpefaoRhstMe10K6cxkaM
14XUC4gPs33r4HHOgss7kl1bKFuB9cdJsIXt3VTehBhPt+FwOOEQQ7jFivHV4UybbSxE0x16DzDt
x8GZwhgCDPZaeaWHwNCxAirYA24JFrfykOeEFZ1tKSQ7ncjlLM5RT0iV29qfTcqmdpDNGAej6M8a
moBFPMaoyY/x+8jxgnQL9Q0uwfE2m2vAACxwrR0QNOUc7cZw5obeQG1oCd7TXrXb5+iVgv/Q4p8B
TsMXeKY95P+tbotU60b6Dro689SZhhPYdzmamk318AQc8n3iBmB8hh4TPswt+SQg4rKtbFDMOYqD
fIab/JTtySMOmKNsYIH3gLXgqYudboeYgtCp8dzzSHG27oW9ZKtWATNf2OVjCMF77W4+6oMH6Q6P
jL+U5zlwNEs8tq5wSx247Q60MV3iiPeKMyLcb+J/GMsIVfr+hHTI/FfiiT/NwzIs/QTcH9wL9ZQe
kO7Cl3zCachZ/sPrUbZk51W2eIfHmTN/KXAHhgekrn+EG/mb4gq2ZGsuUiKutKk9aTM+Fq7w8S+Q
Xu9w4uIr8HGibyb8K9zmXrfRfWhlzl/P+Lc9jwZIa5jG0JN9ugHhuK850B2yZD/0gD3ksFTwt9NO
2GVuugUHq5MgzwA8KQr63fqAdMeWfHRvvIKv67Y6JJyFynbwnuHzAn8CV2OHWzpchUN0/H/PMT9Z
10DUOPCbV6g3+8isWJWtOMpd8hR7GqawB6UKBKfOhjc48Q9yQ26g1vkgmhkUNOev3AULq0Nv6fcc
3yE6CXr05k57kZzMqXk7c6zcbjz5KXcTJ3ebR34Dxq/X8bXwoD3ugX4K/9X4ajcwoYZv+O0mes/w
UfQeWJqtWzv+TnU0G1K0fg+e4k1yyA7jrjjoUH7xyYHfcchj+dF23I0b4qVu4zUeNGHRfeFM37tb
Asvs8LaE55Wc6iTaA0YgHCQrPvEfz9tYoi27lR+ca9/wKvwnbTkPktMOSNU6B9ELG3hQi/AWmoJk
x7E9wg335uFAlNqb/3/cICEbmpqv+IodeeVGdYaTjKCrEz+Bb8DZ6ZaNXNCD9kPBUWUqdvwKk4Qx
Sb58p9izoUJ8CJxdPqQMLVTfQ6kZN3aXovXUjZzE0Z+qe0zzx/e5XR/JLd3O0x9iuksXLGCYVkwE
aI4RwEKxOHKofr/JDqj79iCO2u5a9Kg6kcc9JJj5cSM+Rdt5uuapKpzGmg7CAQc9BtMekWN1+E2E
7sht5uD94R3meBj8/nGEom67M/z6deaF8QNHDM3E6npTdwIn87hnxO7d+gmnj4fS4LU4y9/zQTKi
oyh/wUUIYUt1Lge5OHoqCpKVOp6GW2TbsxbYKYc7Q0KKaKgztuvppvkGdcQ1AYPPQhy/9TpHli96
LeB9gaeqLR6AnHImWCLgtnkXEUD7x8fZ+n/ehv8K3wHcyUbwOtb//m98/1aSkcZh1DDf/vt/2rqh
L1n8UvwD9OfvL+0/yp//uG9emrhu4rf6v+fGfv3xv3//Fm392Zf90rz89o2DrCHIf1qwj969123W
fDwFnmr+zf/th/94/2jlYSTv//rjrWwL8KzcvYe47v/x50f+j3/9AfHVC5dibv/PD29ecvzdKYqz
mJC4eK//9lfvL3Xzrz/wYv85M5QLKFvEy5Z5BB76949PBPWfCERAktIAdxoQgwiPFCVtornXf0ID
XDZ0JBkMFWwR+KhGnBYfyf/ENR5iPFDIQuEhUlHGH/8Z/W/v5K939I+izVHxAza0f/3xe6yPQ8UG
sPzIYczRkotV0DdcQFoln/aD2vtyPwB3kTTAEUBERUhkXxkz3YXOxevF3PzZ+2Vvc7juL2frr94w
msve9D4Jwzgwxn0QJ+ALb7p9oQUiEIvABAzZE4lWCzXm5/+sJyboxY9xFAZCNezDUgZvciPp8j3X
IymZ8jrUBI2oA29sou/GOBHOpSKJPxF8HPdtn+Q66LML/k7ngbI2geXl1ijWf3c1/xo9s+PCAvgm
iC6O+36GZ9G6aBwRYKuNqiX1SpxnadiMKQk1oSoKPdb9PjFORUuPfLWWa53jY5/M6AfG+WKlRHEw
B3Oqbo9kYvKW6aW24ToBNM8ZiW7kKOhXXHKGTPbXNH0kXy860sKc6lpM+r2YRsO5qwwF6C+wb9d5
oThRWXeuMqCGOtZznBHVyL9MZQj++USVGxsMe91Nn5HpIQBBLSIEERim9bbMvolg6xwcQ5sRRwN2
nCfXkBG8vqwZDYK/HpkJT5coB8qlCMtZFBvjOZBRBq6QkH9o8ThIi6Q8ytB0nTO+N+D+yMyGAtIh
D4Pw83r/4u8nyV/9MzHNQKATst9lt89SggxNdKqk+q3kx00D8BDJwJWdxAcZPCnNACFR8BFrGlQH
QUXfoua0J7opCLrXK5B4F0Qrq+XbKcwdEdSr02opwcLiZ5UqGgG5ijzEFMntXTVsR/6Gcpvrw19q
et4MFwtG7Lqg58Z59oWtEe4RPW7WsjEL++mDn+6i6QDaNXyYYtGX+X2UnUPl5fojL20mxjwZkHHL
U66GMhKK0xPtqOqooYSr0yIX9rUeWGMTRLADBZ5ciu+m6UcNzPlQv8WQKrre/tLMMJZGG/JAh4GF
BR/vS9T5gTzDvt7ywtyIcwz7Ys4How+BZI30HccB6D2B9LsAuyZW6/MsF7wyPQtr5qPA7aKT3BC7
MMIpt9cCaO5WBmBfMoINjtyMK4m8pWEwNkHJ4ppUEtF2kjqesk68D2IN9zVoi3F6160MY+FAZfm+
OwnE2UYbYK4mFdUk5xaEbApFvJu+KzS3rr+QBR+BJdeYEgDxtEzUd2mhuyHYd0MgN5P2RQ5aj4Pa
VSPdX+9oYU2xTEkqaipR29ToO42okHyeuXB10tKVuVpqnXE+GqOtVZWg9V4LIi8GJ6Gd6fXb9Udf
Wk/i74s2aSVgCKgGIv4Wom5AckHtyJHTYqXwdKl5Zjd3oLwVuDjQdrJWHTNx9AfZuOVIuVKotNQ8
s5nrWgvkpFXUnVz2N3XNgU13yIAQIu712WEuHb8OqA8ajYvthjqIXjdIqIJL2lJawUTsVeoABjjn
1cMgeCBD9uMVqdOF1cqmuBJQ+MzYSnUXFSqSNloO8XNotwSo/orE+7GWdGDp6Nc2OVvlwwVjU/Qk
UHZA4YK/lbZvAFzeIaaJym6yxgG4sMk/gEgXk1dPnVFJKTopyxziFKhjKXsog/RI19WKZAskXs3b
fe7jsXVqdZ30WdvPw5HArgAuxtgEW/UEEQVQltf8z+urYWEjfiSsL8YjxEXa6yV6aYA/AOUnECWp
kq6cHkuNM7sc1yXgoSqsNBXWF0rI0GtUOGSYrz/6wkZhIRENqgTiKMGjZwAQhch8SFIJ6EW7YqIW
zoyP7XMxM0YWUIknMbDtzVuBapcGhSVTdK61fmUjLj0/s9Eh7dqLxQg7ggKxaCNCM9GUh55YqKNS
V9CgC2PgmeO7yDnokoYGVqs4Fh4XChloboBdAYAt8Sh0Eq+/iYX3zALfeKOXOjy6tjOCyVP18C7j
UYh4ve2FWeKZozuhaWmEcaXthrQGGrEAmrEUHQEcLt7XOpjn7uI9i/kUUWTotB0uVSiUkx4rjqKK
ss5X8CULNpDFp0YA7fT5xKk7ME6YIuQqIpV6qLhCXUp3Q6A3L4/v10ey9Brmn1+MRBOFZBTLQAV/
HmCXPf2AkyYrrCxLS4nZy10iEUHtDXVHEUXOCfk2DU0GPSABbOrAE18fwdLLZk5uriHjxBWaupt4
5VtAq/PQKi9TjZ3xtfaZo3sskz5sEeDZxQ34mHCqyrUtd9PK3WdpipgNHdV5CBlEVd1l2g81iY99
C4AWNB1wz13ZaJ/Pz9/YXdNUL1Wgr6BHJNAXUQykZwhVxQ8q365h8pd6mFfxxRqa2l4qpg5voIzA
Zwtq48AGXBIxbdwvVgbx+REKzfXfuwCZGBiMEwwiS+5G1AxxiCVTEWn1QgY5zFqd9NJAmG1NBxKO
skrIPuZGwaNqIHlSqEueoaa1f301fZw0fw/DAAz3+0hCqWk4ED5k+wCKoJY29KULEp6cOAiPRM/l
BCz5yNfVIQvyrnIM8FYhA8GPyBP1iAsdDQNFv9cfZSHqoLDMx3UATrQAXEV7WkjAz2qhAqb/EkAp
qyJigcy7QaBOrmlDqpn9REWoMRQF51dENg5Dx8mnKuhRoYqgkhukyNRrU2SENqe11YkHnc2u7EHQ
y6sBCiIqDalpIdS4Pemqul9ZFZ+bScVg7EthdAM1dJ3um0gqkJpHRBzQA9pyZwUUWQDzAt2NH/SN
BqACzdVyxfwzZNf/cYexPX9/idqooSrByMddY8O5cmZkTO5ATfGmO4IHafM2R+IFpCheUA5nNe+F
14JkJUEOBRp0XzJLYCD7/RGaAGW0wLqOO6UYb3KFd5K82RTlGkXHQhQPMi+/t5/CCBmVUmR7CkGu
RJGO0gBwQSVuEFKytVqE9IJx6PC+0wh10tKhCSdzFKGJSCeP9m+NMSsSwHVQubuhaFHDpiCRfn3h
Lm1TxiLHiRHrXQOh6LATum0jV4o/gBN0n+QcWTHLDDXMrzdsMHYZd/6UTzmS7VGRRpqbPki4EMLh
Gu+rhZKi6txQIBAt91Jzw6EUBArGIQgUOkzQt7QLp4OWCeK257r25/UxM6DDXw/EVivkWtKVIje/
b1Nx4czYsXN3AtDQrP3A5M3MWyN5/XDjP7FQKrOrxjYNsjRGTzn4q8/Zc7oFl4V+0pz6TfqpxmaD
TGVih68rA1vYxCy8VQCvBspK0Z0O9pHwZrCTyu4AQEeS/i0BDbzohjCTluREm2GlpPZzpwdYyt/X
dluPnKaW5YhbALlXwu5hGOvHleEsLE42GSjEZTqI8NF3lZPeQaUJCAqAk6zCBNOFJSDnSy3dud7X
wqGosJ66IFJd6WGFoCF80xDtNCapGzTNWdWJ0zdq/bX99iE5fXG+p7Qc1QAMZzupClHkRh67jt53
ELn/WvusZEAUIEDblCTdK0UrWDGyk94UiJnTlm23MlUMc/Gv7aMzPkreEK6TJKPYRzRMvxdhi+ys
YbTlO8jcs+/4CBCpVgiQn4g7twso78rGVHiaTKVvAWS0t7IErSYwWYImbuS5aDDlrK1RKd9KylPT
EkDHIpIqu9DQpduSp8G5UKm8jUgnAGRmNOOXbmdg8Pp96RK+RLmFpgN8qp5J+b1qWqdSpG2MqsPr
i2ph/SrM0ZZGfK2BEXbY0XHXo06A6OcBmsXXG19ItCgfcOOLpdQXKldnA4Q2265tnuEzglSlimUN
tB1NdwMTN6DiREtBsQ7ihyqCYlhFaPS1uWOLEEIQDPOZhHWW0aPUQK+++xmVUHdcuzkvmBWdmbpW
52seaiHpXqelbKmZqB4oN5KVuNhS6/MLu5i6EEVsU5uU6b6jjWyVWuYQCYVg11/MbDI+sfks46yS
0p40kD7b46LjSjlvxqCvrzXqUOmo6OegAz7M+NqNDQziv49EDgfcxJH924cqys6zyik4HUxB4spY
FsyiLv7ePEKV2sipBG4t3UT8vgGXmQxmLwAfpx/XZ2vJO9CZA6To46FpMF/7XJ6Ul35SKq9TiYBS
7InbKKAUO2eaAVoS0FBavS5nCFvq0q4RRvweDSAWUNF85SybF9dnb45xVIpxAJepIhd7HurkrZyd
8jJ5UQrjpPfKmsPFVCv+sp4ac9LopKqUqKXQbLMGIPUqDw7QDD4Hxqy0AG63ID7ro8zeA3GEBxUQ
+/o8S/MgPhmcxlht5EUDWRxwQ2kA3FTcV5TDeTMkvbQAXn/a728k6+XxvocSKxTGTNG8//FjDd2z
YAc1xtDSqmwko0zKvdhL+7jo4Mm36a0gdu71sS1sZ7bkORhIIPEDKqLCgpAXEdQCblO28oqxWFgV
LBpWJXwAgwpTRNTHAMrP0LADWgg0ZV+8fnxIklxYowxxTgFMUihE4VDml8nQ8gkL0HTpYrlmk5bG
wJiJaKrAy0jRRa+MgCSHqDzPwcBx6tvT9Vew1AFjKMAmrqq1nqGwKgTvOWjPIHE/E443hbiygJd6
YOwEz3Np2YgYgsInuBAKpgCXQURMLwDv7vVBLK0jZv9TReVrFTCwva6Xt5MGYeMsX3n6BUPK0mL2
kdGVEaqRdmA8kO2sp4kXzuVlrUNAR9xyAbdyMC+cPiqzzWtc4RJBjZN911Q+kaEAlHX+OFJUjyG7
zgMQTESnl8And33OltwQldncYR4NUSpkYImm0l6uRXsyRKtNdVtoEy+F49ygTp2TQy+CZvb1Phfe
kzL//GLDjGMq1QkUQneV1pb3ddXVPtVQw/G11pm9kuo5KLpbbdilemc24qsEENjXWmY2SSAJmjbp
6rBrwHhWx99z+eV6wwsGVmH2BorNCtkQBSCPq/egghKi8caJ99fbXli5LLss1aWMK5rM2BHQzUE0
GmTsuxGyiV2Oiqxg86VOZPZQVGo6JME47NRGckaQI9PuRjFyd5Sp2QDT/LVemL1RTo0ErxKXLx13
DsN4yyEJ2s5F2rziiH25kp9emDCZ2RBdzSsjivaGnUCgfDApwOiTek9T8qMYqZNV/dpdcsEisjzT
XQ1B6LDrhp085gAHkC1KKF05AMp+zaovbDSWU7YFKHZQwKS8g6ybXUQ5BK9WVtWS28eCLbuoK0hI
ZDy8F/wEZ0B/KA+13TnGz/pB35X3a+l8Rp3il78ls9u5TSKd1Ogo8hvR7J1pr7lzqUGBCj3B08CL
qmzzH7oLKkEvX8EQLEWmP2hvLiwUNnkrtjHWAFFUKK8Fm4aDCOWY+yRp7TzzQrV2RRHQrxyA8iK5
l4Jv15f44rwypiCL1JznQgwXgBFUttiJq/q8H/pYgSaCNNZaznHB5MjMWSmIfZukI5aGESpA27hV
HMDKrxxiSyEGFmDZjaWkD3U/7FAHxc34UFGzgrqL96ibQp0F4BkzeY4cP1GFG9yug078ENaty4+y
YctK1btxFXQHKZYJtOsDyKDEYP3CNbIHl0NQ7MVIAnQnz4ltjGKGDQTyFZF2XG5ShcRrl7MPVNAn
PjcL35QRSS+mCZMEeQZfvx3OwW1+o251rzQj1OdEgF8ctRtwwlq8nT43IE13uS00RKy1JLo8v/bP
noAxRhMfAYVZ4QlSs7FByGNx5jnzQcNtHh+cOz82X0F2cxxMb//8MtqChVXCmy+ojAEFGm4i0NZ2
YpezdWctJLpgUlia6FQrAdup62HHB3vavYENeOVwXbpYsajKPG05vVYxVG5TO4PNmcoGzIYmZ73j
oIJtaRwd15rURnIZu4BfWaqLM8w4I3zRjgDnYcP1FmR5HbCR7EFo6EINFsVxo9VbqCmwEnCklCaU
EUwIzdmtKeEF1KiuhXQBLmAocd62b8b35EZ9gza6AmpFK0KNyHWTsJR+YIGbkRzSQSzxhBQrQNiH
u8KFeolFHahnOPE+9EDthytfgz5DO1qTEls4nSTG2amIlugc3+JFp9sBbFQ1kLXZri/XHM+lhcQY
uoZT5REH9wCl4+eg8cR+5SbzgRf8bMswli0JQPIypWi4ewu/IbJpzmtJstubeBN43yFUhOJllL1Z
rT38lCCXaSrbHlz/5FCvOEOMssCvI4tFfepUK9IAHIEwG4MdeKID0WxEv0On2QT7YK+hggsFcAfe
TTYgDXU4O3B0R/IbF+oDT2sbVVowHSwstNeqQutCeKv9LSo8PXIMtt1+sgUYEag6oMzcQBWZ6Isz
z7j5QlDPFG3BBHwk2/oobgpLOSn2ygqez+pPXgkrElpV3ZDUHCZEq+wB9iu8m4vx5uhFsyGbFDvr
O/c9aM3oRrCgBmvXO+6h2qx1/7FkP+t+XuIXpzntCtwzinlF2LJ1bs3ejO3A0r3oQ6Zd6czxRkKh
XfwYuPqx3ncvYHNC0RZgd3g7gtM5IqTH197LUk6JhaAOyTQDr2aHBjKAx+aBFOb0pJ60xxBe1B4q
d+/1q7CyGZbcCRaGyhmTgXMXnU1H7b44ca/5QQMV6OgqW3GPt7yCblny0kTGSxM7uc+g1InFBs78
4lTd9CiP1e4wofeaNyFfpVi8maD+TPFH7/qqWjAgH6n8i7c6JGotqBRvNY1B0BDz1gA65utNL9i+
jyPqoumxEmLC8/MrkkRUWDgSyqUJOEyiceUms+RZfNj6ix54jRa8SnGMUhdlCyNqyG8Vv9qEN/lG
2lWPlS2+ZShiPYI+3kHlJ0qGCxzmxSF6l56vj3EJ8sDiWNUCvLJgv8KucEE07BOUWYeb1kPp8hYp
fC+1aru3B6z/1tdhp4jXr3nXC2+OhbXykzGJxBDh42YmdyYnECk/iv54TH1tmz5n2/ge5YrXR7m0
AVhUaxt0gUJLCTdTL950D/whuVfhTutnfVMeEXmKvrYaWWCrKPKGYAQYUwA29y4qnD5ctRgLy5GF
skIjkBv1CG1H+8FVPeWcQnQCMhH72OdRF9v6ipUejRVjvXAx+DBbFytTaYuIhBEmLIwPnPBCVZdG
P1ZextJAGCsx6LVOomGCT3Gb300wwj+zZ/lRfK5KM5hVUSNwmaBQFcXuPudf73NprTFuTB2pbSCj
IHVXSInbDEdYwxUjsdQy48AY0hSXooKYx6BrkOu+VbLXrz0y48D0Eh8lTYRoUKF0Dhe9xnn2JSyl
wuJZq6HvwzmLsAvpjZjOXKY3ZQ6yAPFlgAiHTtc2+EIQkwW0jvUYkUjkZ59a3opgCSjcxObuyI46
5T73kw1Ebw+aX8Ht+VoNj8LiXKWugawChTXLtacK6dR+zf2eb1qfOA9zqeul8xBFU81JId5GZtSm
BJ62ujbMJD0lVDeHaa2e8sP2fdbNvB0vth2vhlyjzvaD2tMZzDI34jbegKRgx91oDnco/fAU3dGb
YhusXHyWjmx+XtcXPQJ12usaxUYPvqOE0wDX04PylN+Wj8FzCEkJa3Aqd1S9YCfuw7d2swq1WzAC
c4XwZb+anHedGmKkYPoHnelxcEHT41BfApNE6KRW7/Z2dEN+ptDMIS/GtrgTARSZfYcv2mqesQn5
pBeFWuKVAq10hhAGBE8j5/relRaswlxpfTk6KQonLSUYXeVUDsj1cWGvvf5Q48JI7e8PETzvzFVe
Sy896HaxAwGkhUu6Sd8zJ9kVIEUAkfcpO3wxN8UztgS+ppqPYotDHkbdhFJ0aooz9Vigrpx7nx8X
ssFEfkNuAnF7A/tajS/9sOX1tyhZMSMfzuPf9wQqx3+fy6xU1EJLsEJbECRxR8FWdsQdfMNNjsNG
BVEJmH23IxbHrBWVH9UNhVG5/h6XhjVbg4vNEY9Ep9WA19irusnxjzn3Uo4rAealthmLIk1N06r9
7F0Kkh2ieDwgoJoB4PT6oy9cMKBLzjx7L4ZJOeHZgVc40wf5G3/I7ukucKFK9UP7NqKK9/l6V5/b
RplFzYpBnqlTgp5oENsxpEbkDNA48B9ykplHxsqp9RGT/GwdsBYjF4Ne5LEOzqIFdrbEfvh+SE3c
7Q9gUnFfS9ONTXCcIU6UmVBk8VQEg3nzZ4RQWGL+3H27zaxv1wf8+e5GToaZWmmA3G6Lgy0uExgv
tXKg8PNyve2FABjk25nGOSWb4hGNl075U8pwnzHj0BwfyT3IdL4XNyDBBvsHbyu3w7ZzEA7dJV/c
xIyVGHk9KqoK71EhiGyCd3mQbkdRXnGUFk4amQW1BahnV4QJ9jZ4BAm204ILJzmCWGfPGYhSwsfx
+L1oF7gbZgA33F2fzoVdxqLclHGEBkIJ9ywXPTF8iMGv2AkrlmkBgfo3DlcScx10rjBhncsdu72y
i2/zR30/bKsT3tE2PgKstRJNWlhyLJJqCEk2Jco8eQbE/0REP9Mf12focy9N1hk7UXFtO6TZPIj4
Dsq/MneCjATUiRQnhRhIW7yrazG5hXyKzGKqsoR0tNLQ1XCUjuOW+AboAkHeY/FHIOLfro9nIZUt
s2AqA5wYdT3ilRPSIX9+I1aKGQuBJUiSL0xIG8XRJinyDWRh7OtdLi0yxh4oKPE1yhQ91tGBSC+K
cJj6h+tNL9SZyiywatL7vJuE+eaCfQkZmFo9j8EbEcEwHchWJb5mEQjPjbd6Wtkxi/PHmAGpR+qz
C4ZhJza4m4EwvIM6SZ1QSxFKM+Gg35eCezN6aTTBvD7IhfljwVRcHolZmcPkCTIEdKSnnDuW0uP1
thc2DguYKnQOYvca3k1cRoklp819zWWn620vPTfjHgyqxLUJ1KT8UCj6LXgwkAFVcAUx5bCCw3C9
k4XTlYVFNTHVEX+KNZ9ScSZTHhs/IGVrZwaFAMYkgNqqzNacraURzT+/cHgEqgJgZhSgyVJj4zyo
ZX2n6nILSTo1J+/XB/S55w+Ont/7CMQx7Xk9132t0a1QSKwsPmbkJm7TlXNs6ZUzjkJIqyCJxUL3
FQIe4Hw4c1KycjovNc3s9FEaMzKUjeYbBDhjodDrGyhI5yvraWlmmKOfb2SVdhVmJtWg1JQeDIgf
dZD8kVG6fH3ul44slqG545RCFjLZ8EkH2EeqF0gE9JkEsAkxlGNQtoKXauBzk8D+agy4tVRKtSn4
pOksTtNAIh1nWI+4AQvDoZgGdeV4Wxg5W3/QlCEycFwZ+G1hxLd9m5bfslYFWlgE06c28drXZpgF
cAnqVJcExBt+mIEhdZAVMEDQ2460Vk+iNUcV6/gTP5XFbkFXg2pcZhi+VBanPFQ8MaBrPtS8hD9r
m7E46YQiuInLNT8qhQ7crFRX7UbphiOvxoGv9lTckRZCh0E8IifdDX2BN9jPbKe1HnyL6SSDFlLX
06/dYdiqr4gvi2oCL7lfjSPQiEhpAO7YIUFbqrJ9fcXOt7zPRsxYpGxSw6pKdVikuq8Ms0g4eS8k
PZjljZKzZWAKAhRhpd227Ivoa9c+trJIhRqVXsAd9vNEBNfjuxoGVjmuie4sGHS2mkg19BRXPwGk
fGqjuZUa1Ru+ShJv0MvWkgJpcKOcril6Lxh0tpZITYMi7HJD92nX4yKoZvQEqR9i6klprOzdpS4Y
f6EDPXtcC4PuB4pKPHiqc7JElbyO19cgGIxc739yqTJb2BPoAGCBmkvzGwkszCMnt5YmgDlzUmcN
vkqP3ltu5F1dHnQoRAb8U46CPLfNCHfkBmg8h0UCukVtqGRfhBCVU8tBfZw4CdBWTo7wrZBCxKuT
oBYqpFA0S6W7uhjiM2CkwV0TCNquKiDmKUfQB0y1mDq8UYMKWQ0p1iXP21wRAuZW97kVJ0XsgIEn
fWoand+mgmFs6qriTziWwoch7VqnyWJt00lGDK7nqWog9wfVo4Hw2zrWVT+PU/5JIRXUR/i2r74r
SQ4iZ7kLjbuslsYbtc4SDzJf2mGcquSkUV584DIOAsU8YlhJmk+pDbJhKMKAIQ6UqHXC2bToObuf
qmqD+UOON+ho58aUAPyc5218GrUWSRCovPY2AKe0MZU86r+D4SpAdC6XZbccIKZhCVk27aEN30CV
txtuetqB9XLg6fn6Vl/YGGxV1UBqkcMbwuEKgo48yay8fVaRD0iUhyldsycLq5UtF8qMLCmUiOIE
4FU/o4Drd8OhkgT3+hgWHAS2WKhuyqQ1UOrgjx0ETprBT6Vk5exaapqxhIZRgW0sNTQfBdPnuAOx
cQ5u++uPvXD+slhclZ+oUqIG0BdwqQgScFsIncmDdJ5w3673sGDHFcYpK+DEFoVS6r6o1bcqVFos
DrJdZdU8TdV0GDkxtugwraykpeEwbpqo9Qofalng12XSWTP5oQmaujOqVDZVmn+tyl9m8bqZFuR1
rOqaj9odhwqBKQ7tRhjWmLCWBsHY1aaWuC7XcpSXD21jBaRS7kBmJGyLsGrPWj1VK+7ywo5gUbsK
ScrSaAJwC2tRbSpCsmsi8MPrsrZSkLOwcOV5SVxcKjIhSspKaIVdn6BdSCK1exJBUO/6wlp6fMYl
SmhYj9pEm10KMepcaRRTbKIjNMpfr7e/9PTz67l4ej4c4oq0VbOTUw7XOxHs8rze3l1vfOnhmT3d
jREluihWuxDU+0VudmQ39is7biG1L7Pg3Fg1+iasCmHX9XXuh3TsBmtMgwgCqdCMVgK5dlWdG3/W
+cjdJFM7WQVK2zOIIjTRSVI7+TSKQD5aaRKRbdMbvcvJnAj2xbw7lqoxtlZoDHxiNnIvGBat9VlO
dRTANHx9chZm/qMG6mLmSc6pAME289Vdfx6oCpWs/z+5ol/+BIvNMjqh5+FUCDslTE7gzr+rDUBi
6Np1ZuG1sqCrRgimUeso3QnxC4gqLAGkhcWaFt2CXWBhVHoW0UksqLQj1W3U3ZMMjoL21oLZ6vq0
LxzDf2Pgy7WpLqa62VVC1diBDEQkMmMQ6RU3JBZOHBVX8gYLkUcW080JidFMOkHpq55BeL7o3EkY
3aAoNhA4JeA0438EYfA8dtrm+siWgmksoJvnjCLDsseOKFsNZAlB8QCWU2KY+shXdxA0AmHo2KIy
GuSrHLQ7phSucgBhaQfMitqKvf0IPX1ypfnAoF6s6yajIWKjxbQLtB5CIuH/5exKluzElegXESEh
Jm2BO1LzXLUhbLcNAgnEjPj6d6pXbp6pG+FtRRRcNKRSmWfohO+BH9EJeNZ1mevAcKT9ZQJWfvcy
1gGo5lNIw/M2vXInMx7tpZ1DeyIjvET84Rzo+WfAW/968uF9jEMDTgRe7kRC0f56mj3xbW6t8tsA
Mdcby3fnj8yrYD2w+JWBpeigIWBX8ClqOlrbIf2kFBFs6rOXpg1A13TYVST1cCXv1Qs46OqqgTMS
FNr68tUhqjyOeUfCcmim2JGF2I2FBZC34BJeCFS99nYF2ay5y/e21vYBbB/33A6S7OCtBNN0PfHD
hA/fd8JOYbhXtHHV9QCF2x10/HsYhzt1Xz3gjlmw0FYSiDzI6lxXA+f7ySL2yS17dWhLw0D/raek
qLv6HtQQHMf1AmsSlPzQoNG5Kw28+1SlT01jLFRnO3EPLjXcyb3KdmlYzWP74+s1thG01rg+2/HH
qiU47FoGMwRPnD3YwH/96I2o8m9j7Pd1o7nVDPPYJ7472rFX6zSEVFKDXI38HdzXWSP2nb6ExE07
tklLzEcfwP2b8yoUnflVcD/++jM24tcaTs9HO9DZPLSIL++QDQ5BdQ7orwyL8uvnb2SabJUQgFDQ
LdrzmqSSgRWPOLa8Gaa2RPgwBTv2VfC0NPXr1+/aiJX/h4MfstzKBqjewnzoeyrnB6kUgx6Iecf5
cqJ+Jf9y0FaJAhzd3BTG4sEJDkH3rgeQv+/dinTYp/N0SSRu62M+l/Rv6wuFJd6XQ02THhlU5Ihq
n5rxoHLYGdQDWjVe8f3rUdtYyGsoOweVppkD9IHaqn32yvKIxHzvyksc063H2//9DhS9pgL30zlB
DC1iXxUwASO1sx8afUlnaWOX/4u2/m2o+pqICuSwHkTQwP+nqKv8QcrmUlltYyLWcF3mwboJxdU+
UWPG4onZoMpaXER6zmGXkhcfgazM/uu52Ngt/6IufvsSpCXNWFMOs6W5uZ+znoc1xd1PLgAIW56K
me39aDm9kJNufdlqalqbltQpHZqQWpB7PmQcirX5h8MnegQOFnBh+Pld2DIbc7SG7/ZajLaT9zQJ
iH2dEon+b/f69aBtrLA1brdmTWC1PtLHgg31ccqD5eRbsHLlkP+6UOrdGKk1LrduyzSji6HJPM3X
aWfguUTlqfTmQzvlD5x4/oVwuTFMaxguzmYsNcVJkraQMC9TX514TS7J928E+zXwds7T3pUcxyGv
9OOoYbuGSvU9Ufkjd/9OsdFZg245mJrjUFQDEmIvPXcOPLoFQ8n267neGp9V5O0thmrmPAxJvXA4
4/Ir7lq7rx+9Ncefr/xt7xWsryRtmzYZJPwTg/Ig6zxuOvfA0X33lgvRdmOH/4uJ/v0tPcq/Yyvb
hBnnV92beufT+Q6CNqe+BmS1m1HjFrV1YTltbI1/e/+/vW0oRVqB+EKTWnsfNAdnr9RA8tmOuDAf
W4O2bpL5WqBaEaCaABGuur+VQO0RxHkkzhEn5YVca+stq+LLUs5B0StGEDxu/bSNc7jF2fnN4r53
XF/Aj2xMzBqHm6dE4WEuSYYSkGe3sJpY9FAqbug3VggdNrkFVhlciL9ebRsLeQ3HLXqrltAebZOa
Flf1EBzzdrjQMNl69Oco/jbpWVfpIZcTTcp62U05sBZALX39qzcCyBp4CxmQplgYQm1VX1uOiCWF
/bb6aS7JyG2s17WwbBVMMxOVSxOHmCQLhkel7H94bi40A7cev9riozFqgDshHt/bkW2ax77MD4PI
LqiabA08++/A1zkrkNoMPfxjm/fStx9k0y4XNtrW8rT/+2xWaWjH8qBJWijxW0sWlcGbcqaw6tQu
Zb/a7kJ5cGuIVhsa/dJcTQ3qDag/P1WlR8O0mF8z+IdfWEJbg7Tay67TkaFsOpOIQd0yrg5aX3K9
+POj2Rr3OkIkZZmzliZpZz/PaXHFB/dCdPjzsLA17JUUhlmtiwSgaHDBdqCUMn2v0Fv9m23F1vKx
esxT7XemT4RATTkcVQHFRuWNiVQ1PMV8oS6Ehj+vIrY2pwaJoej80pBElM6x9epomSEqIyoxhkWB
r4KSHICG4hKGcWtCPkfzt0jUWT7JyZQ2oNVVsYJAp1ku9Ui2vuTzlb89Gj5hFbYyyqm1pc/ARsH6
wupfghltR+Y10VTDVqn39YVdsUFZYmsp184qgq4D9zaZPVy+Cntw6pCOtvcNjg/DDnIOUJdK0XqU
6L3/I0VOdlmf9juiRphZ1q676zy+XEjbN8DEbI2iUtKd56WTLHFsqa6sRrBdmw1NXJMKkHx7nI9t
QcHizPL5VHdkusu58uNWaPXhDlbzFrTUnOH8xfZfL9+NzeGttnRHmppYgXISTqfxdakCukddD9TW
ys1ev37F1kpahb+xp4HRDvoKk0lvnK578iFK8HePXkW8kWkyBLgLAVbOYDMczOZutoeLXHasx/8v
L7K1UKvMHNWOo+6Tsbl1xxeU/S/EjI1BXwN4e87EQBo8mBCReCPZaz3dNO0l8c6N/bWG6vp+Zsiy
MJp0sJsFgX7pNFqQ6DCrOaYcgqHyQm7355SCrVUP25E6o9fOJFFudk+MTUPmz/CMpMGPACr/X8/x
1ks+//5btKClzWXOVA8wtRdEvoLJlyXaLHblBH5312Z/+Z5VwGOTEU47oz01zdbHkr2bIgiF3ZwC
+/vffcgq7IEghNxiQIrRpQ6JnNzhb8M8lEneabmj3V/eFNkatlt7EkrtwB4kRDQAHI7EGyOop8OP
s5zTc+9dlAb4c2rP1mqIrvRR6kABO8m6PlSBe9L8tclh9u79QGpzIUBtRI81bLccPeZYNZKasbIN
lJzoO5oJ6i834ir65Y5ER3juWDL45I3p9ls5mzdF6sevZ3xjn6/huCMB2gIjbyco0/2idgmdcjPc
Qmn5EjdlY3DWSoKyq3G1sgxLAj976iv0HTz3Et53Y9+t4bLtkrVuMY0sMXPxs0u7HYTY35px+uH3
zoWcfusVqy3HR2/sSzGxBJpiv2iRQScNQcsh7/BRuXBCbE3BatO1TtVguDs7Qfnhtvf8XaB6vmuh
1Xr4uzleXRy4rKAkyGo3gVdB2Ewk1FCfyptLijUbe8xfHZ5FR22XEMCmZh9ShZVwzkaQu9qGep1V
z/DMra0LEMR/dbL+cNz5q8MUIl3aLnLhJCX3hsgGuv+Uj4597TYQa0I+kkasoBXKKqV1gNWiBNmw
eElLCpNw4JfuU/dTUW902gj98gpGhiCdNwUkGwGmNC9j0VSnzG0J9HeBueYDvO4D5tc74/TBXruT
A/qPQsPKL8HLN1JGuWe9LK0mpy6obqauZyfRkHflk49CA6HmO+nVQgWL27IkR9XMP5dML5Hizcuk
Uuw0Bvdix0lBlbVRN5lH75II7Ebzk60xdK6tdC8Nyvsd7zQElKolbr2WvNpzDT/pVFZo/LX2qcAi
iycPlio9MQFAOTl7+Ls1twpbpoWxpupJhaJ5AXiJBX/ANKzneff14zeiyhrbi4716Il5dhLfMFSF
hqtpvCQGt7Ed15DethubFDUnJwFYMByyn5n8yJZLEtAb4WQtvQi/2CGYrBzsoUHt6qwJ52bYuwv6
lheLchup1RqnS9D27ZSXOokEgnuAq7qjfThoflAKEUAZE19eOJm2vmUVGoNgtrMA0pFJM0Gcr8qz
n32Rv+nO/YeMy4WMZ2syVrFRSViSLrXXJkqQn1r2RRQoc0N68uPv1tEqNAIunaXLJw3OquE2Tqxj
yZZLkJat376Ki0uJdIotqXeG59Zwk8kU1q1MqShl7aWC2UboXUPpJYDhFdCoNGn67HUwIz2pNuMA
wfk6FmhW3peo5VyY7g06AVtDNjPCs7rhjYNMBDSYTrjqjeJKeBtQ0Z3dYjHPoJS8G96KBJ13KE7T
QvGbKs/bawko430xG/toINkCfB6z776ewI1FuIZ4+pZwDNcEfcxejogG7VDGZYAbMa0r3ELrDoiZ
r9+0MZ1rtGfjiiAzhU7PkkAN2QGUl6GQ700XHr/1IavdxPO5a1jrSFQclLuXHV12spPy3upVuecy
ay5ciLY+Y7Wjehw6JJhzaEEVD65ZIo8f/bGLvh6jDWsYtkZ+Tl2zLIZlbeJ1/bSrh9qBWQfAPQNs
Yu30XPtz++Kzmf+SdWo+HCyGHZB2/kMOq7uwzaEHWEB+b9c0PIejzlRqQEdF0/xq5srckrZkP1Pb
QdN9gkB1xKeyv1WpcEjYofxAEq6oe5MbPhQhK/1xjJoAZZMLE7QxcP8HnSygxww/z/TcavZmOnIv
PO8u6K1L+2vr+Z/x/LdLJOc9cQYYxpxp1x4rOkPvlHY/tDs/fT03GwtsLXKqZsu2TGmwfv2jJlfK
KuGXfGv3lwSrN47ktbap1zgADizCOleCvkPe2/7sclzSrtxKaNa6pp3Hcqk6VySuH6SHYLDtGK0u
AkBJ1YatoAJlMzmJZ760kMxh3XiwcK2JgcubHr4ev43vc+3/zs+iZ8B9Wz4lYi6b2OWefE4tgD4u
LK+N6VkDjCnzuPZ1k561dQY8M3bFEyvH2MJV4Ovfv3FWrFWBBx9cCQvwT7ikZiDGkkDuU5EVj7VU
yxnorPIYiMwcv37ZHxfzJ/fgv4MF+/IOxjOTlwymghFVExKWh03/+PXT/zgVePrq1B68fso6XLsT
HnxX/vPkXuiwbP3q1RTD7gQ8jQbPtXBRAmvC5R3cgp++/tF/5triV68uL73jD90wKJ3Iuhn/aWug
VHrdL0c9TD8Xq0GMtCy7aqKWE3I7gWUzhnQZGvfC/G993Cojt1tn8l1Y5iRdh6LUQCLOnJA0r19/
3caUrMFkcGovhZwx4eUoIunq0Db/fP3kP65blIpWcbHjdOjmCk/2BoGIBem0BdDsz+tT/UguGr9s
/f7Pt/8WfftptI2r0COxdPVRj/kVdNAvbe2tL/jc8r89u3Ia4vuM94kNe919b6lTxaiMICGfpDpN
INZ9//VQbX3Eal80rEHlLHB0Mmn6AW/Ff6j4KyoNZmG1NZbSX6D0QaakJrh5y0H0eZiXk4GhZTal
F2Lg1kCtdkhGG5aphbbJTKkAoJKXYd6hYzWNMLue61fK1QU48tabVpuhgjYFUI8AFvgMVKzSe/Bo
/oOBbw+5rFv8/UJ2urHn1tBzz0tHj4vcTlCGhIupfetqdj31l5y8th6/2hq6n/vFm3o7oblziybi
3pP5sSzohVTxz6qmKJ6uNsWAKFH1DUapz9o6BvOi+qyj5A+D7JbI+SR+Ri2Ao7hqNPUdlJXUVedN
4ibgcr52SxC7rLLUMbVhKp7nmbcbRKA+8B/TyRKgfBG9NKHVdHUOO72ARswZ+o8SvJe9tRQgLXAz
wrnQUDcasBl3sHiZLhwgfzxsWbCWDmtgeOW7Xr/gWpl/1Ga8CXKVAh+srvJa/V28XYMZ/ICXxGQW
xBx0EYH2F9nZ99K+1LDfmPo1lIEqe+RWnZOEtfd2XoQUGsbZJerxRhxZ64QFHpW2gxCb2KV9rgaG
qsEyX7KC2Br7VZAyFRkAhhIk6b1vAWgn3XwgporT8u3rILh1zq45DZnp+YSql52kbslvsr7zdsB0
sRu4j5DTmDXWHLLObWKChl/kgxLoRRDByMvo6/f/eWZAB/tvtAfgXrs+M0vi2nk0sf1gyqi8KKvy
OUr/VwGFUdRqS2Zl71jBsugEHBA3pswFgm9x4alk59lVW4j5Kkcd8lcJz+EbNFfIwSvUlGQK1NOA
kOxYMPWXOd4a/Q5yfdZ7PUH9p+G3C+GP1gSL5vzSibOxCNfA2NqtYbJeUDvhfa72ng8OXFETvv96
ljZW4RoKO82kGcc0hdheCm9vlHibWM/v+fxXUpEInevzskVoNjTvgN8vqwhuehzL0b5EWt8am9VB
qadFofzm2IDrFHc61d/hLNdfOIQ398/qbOxHOPvpTrMk98YANUMB9gzIKG+qECmLLdB1pgPuPc59
Y5EgCytd8eeCct/+q8Dpr0WKOpMNpeUCYLa4D8qdgBp5WS4aimzszrUskWqoZQUZIGA56tJ50++8
oAs5Y3+3+deNTeEPHiWMNLBeMXU4+wE5TALylEp2FxpSf/6AYI0VngKubfRoacJyr951OrjDdcgK
01kOF96wsbjWIOHUI5OS5dgkaugSiaZBJsyvr3fdRtq1RghXrU6brJ7x48mdmYNwrMuomKtQBq9l
V174/cz5M+uKBWuUMPy4XaYXvSQT9fKdNDR7abzFOVWuXR7GsTC7sihl4pVT9t6LIkNHzFfvqNfy
HbypxjaENssnA1K7T9UixhP7FOII3WWYP3gGyEJZl+0tLC0k6H6ipbfu4s1XC6RMogy+UInvK3Mt
TYvS2uyq/UjK9Inl43Cw51YclAVN9DGru2jANn7yeJ3ti6DVV6lLrHNAp3zn2PkU+lQGN1UJlI3x
SZ1HZBr0C51VCv1IXH+vAS4AhWpWcCQojbnTpu9auEDzHjYVjkPPudNO57E3+XEMulSFqrGXG8cE
400K/h14ZBl9MUNQn0Yp6MNApyaImikDPW+BA1VoVJkeG0n9O5X3w1GXstgZr6VvPUv1wUaXKxRO
McVL3fEHd6ZKRKnnQY8EUcHKdqLT9S4wwLLjyCkjJ82x57ypiWnXw8yC5/rUB34QT9w2z4ARj8/A
potDmfbiQbRQmIRiS2HH2mH1PXVgBaImP0Yn8xFK3T+RnmSHirQvtLDFjXRlYrctEkqvY+FsArmT
VqdvpiWowbKrIpHmpzrLT0MOFQk5jqdqEPoZCazZ5XookHgiAEivS2Mpy2XvN9Z3q7SsHV/qZje4
9ROzIMvHW/awcH/nDejTWbru97gA/YQP0q9W1ssj4bqEEXKwnDNCSDgQYLyDwr625uGbm8ogGvT4
aC9wypmdZ8LL5TAb76q1uymEjnoVjgX8CATbF0we/KC7h0/oZzM+g8QhR6wqlfzQcwvGflulUUbm
IVqY9g8lh++2z8Hk1aQ7+lTkMZ3L4KofO0iM+ELbr6YCE2801Rh10o6A/B9xUXCrCPZTIvRF6T9R
6AEcaslv54K4H8zX4CAuUOZLSy6TRvMgLNAc+RynAWeZVFE1cu8gZTtFoI/3VQxFnbEIs7kfuni2
pMc+7wRI2V0QPQNT5+dpTumhgpPWqcnbcedIUBrboJiPJFvsOM1bL+rSRp7IVEITfdbqTKoaCrG4
n+1mJ0X3AHWZF9rT0YS9sa1D17Wo0dTMPqapSMO21TU6unXTPaAvFcRKKQ5zcLA5WWvL6zIQ411Q
8bfxs3BslRruaugKG8GeaVGyGCyiJ9qUO4uW5zqnz/Ms62gqy1+1kuSJNTQIUTFDesO8X6auzlaX
fgQVGoRtDnIGzkl5nYn5XLJsn6ERBn9Scmsv1ROOxSEKCnkYalMdHUbwG/10VzTqSHT17rTVdTey
2OTpQebNTWVMkivv7DXBtVNkD/C8+QZW52NP+F2ZGxm3kznq3FF7beZlNzJzZG2X36DVc23Seq+J
/kbUvJur7hHOZVeLnb1Nw3gAAzRmuYUre1WdNSE8RAH7Clonx3murxwhEw3WOMx8T62GfgLzs7h1
y9csm3lIbS9KM1zXrNx6kJl1jTbOKUiXB8r6W7/3Xpgd7IfCjaWi9yQ3ewi4/ppG616w+WgJduv4
1mPNnDmiJL0eO//OWtJ9SrO7gYoynnzcXlqaX6uAnUtZHeusBtEtO9YqPbQLVC8Y4k2Yp2l/hGFu
AufIf4qq/Mho+Sz64AYySXdY3ztQQI91bZ+WUTwJjdpZgWAFrInVfToWH/C0vRqbm0Ha/7h+lwjl
Q7pmyveGlF4IXZM88v0O9jm5h0y5N1kM+Y2YgOmnyXxlOfN1XbVnJjoZYegjjMGTHWTXHfr7kan8
u9lyY7WoV8tBwbMq21fPWM/Ktd6o1tdzgKhYsn3uux+prm4g7tiEABX8VLZ5LGb6pG3JgATAuoVO
2k7X7V3G/dfMNXuLu1e1OxForAJWFBQ8YsaSUWO5+zzgseDmGFhdUmVdDNOLh0D5h8KF/5JleUeg
Jk92BXNsIu7sRb+6fJFhRaYfHreqaPSaG0v0SU7Ma60CEWo938mpuwNV+76cv+UBzoymCe6miu5z
Wx/HQl6BmnhTquzK43OU5fgKo0gZBpn3rJzm2pXBc56xa+Ds+3BBmAK3fApN6bxyG92Y2gv+8RlL
Jt++qVCyiOvAfSTN8GuevScwK2OhYBJVB+k7d/RVEaCu5DnTbe0ED+gDJ35VPULeag4LsGaKqUkE
HW5Lpp5zi97xJtgvHGs4SCGu0F8tqrz1rBYdOlK9pQv5yb3lzpuqa7ZUpwYncJjP1a5x9J7gl+U1
cMqmb29TezzOGYELhLgGaek1swHl5yI4aCj94wQV4N43t7SqblQ6SphSVQgTNZpC1Lj+jcv8/uy5
ebN3cjYmHVuaPfSkSDS08hG4gpdelFMIdO0Nze0R0UsnNi7CwHi9jhzQqwZslxgq7fcuto/pympX
fddAl90HAoBbwE7s45QF9r6rXH6cff9GfRYpU2/MYiOLF7qMw1Vf9uYI1T11KPoqD5VnCpwCvo5G
5i/h6HgoM6fmWi/i0TWOARWf/PQUVh7JgPkalABoxrdvCesfweA6UqsZoblVPbUSevHd1J6hinE9
c6iGukU0qf4V1r/nFDy/cAG9JfR1K4CQcQ9t31YRbTHQFjSM8mK5t8Z5iQTpXxZSnfkkb1uVPVmM
vRpTPA1mSozf72Agve8rgbNNvbtVDdPFSb0Z1dwtPiocrBYHMerrekGDu+7zLC64gF8lLa7drNkV
gy9C5g0H+IydyqWUIUowx6mrjtwNfvqNGyOu23tmO2VY6DIZXZInAm+mejk1vrgRJd2VvTcd7IKg
QF7Ot3mFCBSM+QkwHZQlFwymyx6cyt+1lvUTyR76+aZ51qV449nylDHbuh2I62N5GZgaKPfO8dUx
Y80VbxBxmxapX1AUV3DUWnbQv5vOyLtwsBfPKKbetYt/VlKdplk8QyCqikhGbzwshmymezFB9kHr
5qNe2mcfbN2FyuPYWO960jFyFuSBcC/bBaUeztRvjqzpDrmekjmTR5l51yzzi9Dl7Xmyp8Sm/Kkc
xvuRKKQcJJdo1tris3rvh0PO9mkHUWIin9uiORdVb05Qw0o/5GRN/7Rwin3XbbYfBuDITIPirM2t
m7Lgh8r19qnKkrSZXmeYuIVTU6bR4mNzthWHuojnH/1sEE8QElAnOEN82tBP6Z7qCiaSboCIwQv3
ZiZ9HboVhN8k0XZc2J2PRh/3kIAE57Kjj9bs0lNTeU7oGd++y7KuvaO6WCJ0h1HUK7DmUdYZY9GR
OZJ5RqJ0aqxwWuwfFIIux1nCgkeyhuzcocsj4OJeUtL4sGTs3m3XOQuubNgFtzL+bCrGs7D6yK6x
12WRVjFte2QwFpaXUyw4QrW8IU56hFz1EuYQSwll5y0hE60OS/3JI6zfFza1uyBvv6VZ8JOM9owh
M2oXVNYS9r0NVnw6IfgTJ9F+k0WNP9+3OUKdkw+vLitfBoYlM2Iz8awQ4cDyOxRepr1SXo6NPfpX
mixYWdp7t7h6qswoI9wOeJhL744BgpaAYMrecN3RAxLF8kBHD1M3mLMrq+e8LiDN69j4siZ7H3S3
K/UIbFgXNU29o/6ChmS+0zQ4esFyxRXfkRJzXaR5iFxvt2gZe10Xor21LyfsNQ/W20pSpJBdzDIW
jZCpqDz1a6JLtYPN89kd9cEz5sWdlgO3p1fXy/oI6jTPxeiBVYOaWe3dWJxeD+USIfQfeE6v/UA8
+yp1Y+R7ScAgXAbjvyE0sj6ga5bG04AgFyi4ezW5hAGhR1779F+RIyQwZS+PFD3kENaon2gBdweX
h9tp6cqwxPxETQZW5ie9QKT+d87kN3uCOE46md2AXsp7De25sG5EEU9T4e3npfVj6o3eKS1H5ydo
tVa4wLTtpBurP5qUwgipm/uTsTIQI7qgS7gNwURUMsrqjqSm/zkTBx67BnO0DxTx9k5AsmfhgekR
T9aAm6Ee2qMV9M0VOLptMpaWivu66nED48thgL5BjBTePiuDj9aIgZ9G65/gTlMckDe7j0Ar1Dc2
48Ohc2159JVljhbJEGTHoo4bk6kj5OjMgU4cfJZBfMICoSzytICeelJuEDwCZ6weIUI2R/2UTrG0
BpgKdrKOg9omz+7i5I/Qi+l2XlrVb2mz+Ik3SXeJwA20P3wKN468t81+cSF8SCw6Qpdy7AE57NP2
ySdBf8UKm1z7PiWxRmEA+6sHA9Idxmthz3A+RLX/mg1eHiLTY08N0vsbZDp635h2ecftyrvFqZND
4rsZyTUdxXIOhgW2UPZgQji62hGu0x008KCriny2it12GsJF2kHkUcduQ2vg7q5HHngaS58/Dhgv
Z87m81BhXjOrbB+NMyg78lGkKGFd3fdXDTTybgVQV9CUhjd6H/QV7khBT/cUi+gOaQUcFwZwSSJq
5/nJdZr+DnVAdsqpmDjkVG3xZOXY9wK3pQR3M1zwdAdxP5LDoyYbB9LtQGrBzWpM2U54Qp2L0U3j
2SnLg9JoHpQAip7l5Mk4m900gn4vKhCdLw+eZXv7QFvBccEdae9MpnsRKcQLS96MT9ypvrk1mtrB
JKzHTsHTxJpbfjf6vrlCRr3ETe15YTcWLHZRWHwwvsif3YzBrQm4AZhC+1DeNPW4y6DncePb3rRr
/GYJ/TGAvqStgoextYfHDH7fyJ9ygiEfq2SCntZ3OTArgpSuPlBVlXVc0yDHwZzV3h0nzAYWP5uQ
lPiAxoZ+XsOJes5FNFS2Fzo+hmGGQPVnXM2rLqz6yYpAUGIhy2f6OMnefUPqphzsgQFpQa7rN5d1
6jpHnOgWY2P7prf803LEz743jvUisqzccbv8yFUFsZBaTSGZ9I0s1DOb/IM90mgRc4RZOU6VZ0dz
36HbzFV1a0GTNHJm+lnBcKYYgLcmghzqES5z39AvgWdE71/7Vt8cvGqgp1q310SyndX4LrpmbZBk
lnSRqrDpm9cKDJMJ2kjVXn1TWT74otmyxHZX4EQkug91O0RtTZ5qwb8tqm0jz3Gz3eCVPeoibRuW
kw8pcFgG4Zws3vgo4RWbTechMN/aEjvT8B0kKus491FymdvljlfzdAS16cfQCQg8tbO3H80CAyYp
b3IyfwgbtzlcDWHaqrBPhl5ExZghmFYCcpOB9a5GMwE8XY+R8Mcbm2R9LNL2PsiyI1GUxgLsgdBR
6W3m5HEvglOPKNtJ/wnpHSiT8L1A9hAhZ3sG7xNTObMFjtrpR8cEDNEUNEHkzozTa/s/is5rOW4b
CsNPxBn2csuyTbvqUmTfcGzLZgHBArA/fb69izOTWNolgXP+Ohnv5iR+bHpnU+o9gLcKLfdJt+aX
X3SpHvyHYTfTvVyDuHXzJ9/fqQt1GG72cb9OvvPlNNsvEWynYa8e1kG8+MHy0mxs671xH8aH/D9X
eU3sr+Gzl6sdZmSa3yeZL0+KvaRImhZrSrEvbeaEgwvw096MIryhJgwPjV+3j1Zgf7OFGL/HXC9p
Wzfi2ih3R1KxtYcl2ii7aqzhAoo9n7vZD576pptOpJLzavO7xkZrR4lX5fOL31R+yrH/Z7bW42Qs
59JlPJm3076Wie4ojDTk36U1X3yTGjDTF3E77czafn1TBiQWBvn3Xpf/mXPzCBZx2XZ1Wp1hjYlJ
kJlnWn8X0jDctTpsvXiu+nDPzNreyOEuHi2XfmjGt1vr8ijO1nA2x4AUEFcCNs61GTeKiJBQeHlM
yKnLqtBZR6vQfCHWeNVMItncckPvNYuzNTSUcChhJtUQLil4kJ34FSOMvRvWfoicvvvYcuneAuRH
GeUTnzrYaOoMg5sKwp9FxfvuYEKOZ6PtXpbFQ7QsKi8mS9CLdU9SiBctP1UnKiKv8gPYUybN+mzW
/bv2+199XvySfvTbXEEOO2UBRvX9pyGHPy7219u42OSqeu7Jm6VOwj48IL95MVrjLbJcUrdczMKi
SPao5QHzFxkvRGGv83SyFSdE2egq6we61zb3a0I/1yzFQuXvvDnfNUGqZ9v1IRmpj/bjfnDDWOaC
s90bnCBeVpeW4Hl2u6vBKneZV29MePvaT8+M3AdVyPyhMjeAymYd/2srZ6ay2+vBX0Y6oCYpHrn+
2lOQW2YWTpWYgFFmY+LUCom73H1Do4+YTNdLcsEgU9PrkY3IVJ/os54PUtnup4WoYc9gjGegqrDs
YNR2731yqzzEeGfnj14vdgIVCnf7U8tm+iE7GfybDK/+ZUZTq5IgEiXNfbp/z8kYPvlzn6et0/hP
emiGY5TP7rtXjd0NtKu5zQ4htEHg5ydnHnheZzWaRXxfWYN4HMz9fd963KT2bFeZVRnVlpSlPxSH
1RRGytDufqy2B4hZeds/IqOa1MWx90XqWPPmzK3ME0ZJ+2kvdGnFRWWIa2dMwwfzBpgD1AjPR2nK
X6bTWS7YlRR/9opUvg3k/eysagANcYYnP6jVydSL8bdl3U+UJyM77gKzONuLoY6WCtefZccJZfbS
yVo3cN6a2tBnFN101Q12687pnOO+jKXnBeZJBM1Up5VneNujNvI6y82RGWNtavVm+MNpYgj7BHYZ
qlToQR43r6rfW5s84bgL2e9sHc4UkKrGT7kN3QO/o5n6ljKubqntBRFsJBRZlLrhRxqb/DOASjhY
rfIfS6OH3B330m5j2bvry0pG2nE27PyvFsHwS6qeMgQUD0bqWSVvVWNvRybTAkhT5Uayok94kJ0C
ttKSdaRaR4LqmF2q4uA0U5PZKpJbLE1nv0yVN5D7YHmnxcrzJNCDdQsnJa49V9Tv7t7zZ5cdHZZr
TZeY19LSNJb7yTD0zFc7hkfVjFNKgASSEqG2VHDVZcPqzM9bu/nEUOFYMQPKPUXph0eqPaKbuxjU
TFmK9UbQ5FER32eogyGr7mUIYW5Rtc1+MuWheCHvght2E+3wMOjWfh4Gmaclx13cDK3dxT4h3Gcx
BeobAqQ/b5My3hj09mPZMnAust0/mPHDr9mpjNdtKJnio7pY02mUYUpAR3HM29K8jPvUHgdc0u88
vNGX1mb5utd9T30mP8FB2GsRxIUZIvGy6posmdIyvvAVBV/z7qwpBecLhJO2iQCt6GTPcP6XkLj1
+m0PS8UHWPavS+hELH9rkJS6Yrqr9H4vClgfyZBpMaEtUfgV9IFzoD5ou1jEpv9X6Vb96XuzOnX7
vB8JrF2OJrFOaQuicFg6fz837LG/zWBr3aRRxPPmlqKmdSnma1la7qnCvkh0msnQyOJ8pBFyva5B
TrNTGFb2h0VE9a9xG9tfOQMM/6S8Iql9Pb9N/GXEVG/BoR0VcG7TeOF/bqnKow4t0AGzjU4kL+7/
YV0XF2Po93cBAW/FRCqMUxALQmrI72Uke+0c+K1UwzW33By9BcxTW/VHs1Hwck/HYtHRNoIUaAe6
c8uol6fG7s0udiPD/lpqYwkPi+caD4pmwEx4UjdpvujiezHq6oeZr+ppsMT4vg1j18TlMv62ZTEc
wq6uM0+L5qBHe4hNvw7TcbbuE2IU/Gy2BY5QG/1WZbpFdPEU+oQyv9kAluWPkr77MivHFhx3lfNb
NFQ9KNIdAmkE+NwaNTtsljISH2wzq+syzNbemMq0I2HgnNvWyBPK7w0oledU2zf3SRAiKoaDMj6i
0FqTyZyDC9HiSibO0g48eU3E2lQ7T3nPAUG+cu8WmbmsO/cDSZFOXMzV+ptTb7uFrJGHOZp+h5av
UqkclfGBkcVXDsaWeiLQYdIVDj41/k1cGqF4nmYtv2pncR/NZjQewnJx7u+V/WTkDSPJqNfnUsql
jmey2n0m1hrO0TCKVy0KGn5GZWe8Tu8rd+/Jy+3vtdge9lB+DUhF0moG34v6oUtUQwPF2D2vGgpo
dk5eMF8LZwe4ripmw+XHvBpHIRmpcnniINbpHjrv+9rN4Ani0UCOfxN9uR8FqAmCtPbFGCKZijn4
glfLdGU8mPwW8Y6wnuqLqU2ipsN1oP+6LgPznJMTjzVlT7cp/zeh6AYACg5h2wcZYbjs9O5Yg6Di
99iaSLLY+x5HrGjT1mwLoIQGOc2iY9sur6ZCLdXYFCN4u8pqepTytQw5BuaVPCHbytwqWuOg2//M
2AdmSOZEbMvb1nM6FYbxUvtDzTdn/wx18GCB37LWGUBxq/nd+DO7QAmmJffoZ8HOx6qRc3ji8EnY
7rgyOoNEzcL6r5cNBuTZxaRYlozBw+ccupe9NJykgAdKeRt/w781cRFBbsjwNNt1Gw8hd0HRtxUR
9RNdICW93NIkatDs1J+VKzQe5tyIFccKsFcpMU5OqPtFPp82Y/qIgq48mm4hAOPcsyzEa9iON7ew
b85Q/FajaGPLYjhky0+2fHpw3dmkmHDX6tAUpnXiCy6ed97lZ6eovbOlp+3kqwEOY2NUGpz2RRdl
dJ2YcjK7NMQxKMFkXct9ruog1VZjJoVaVWpL++pKcK3cLZClVPwfXD/6Y65WkKzslOluUhOAQSB2
d/NS3nlf7tNMb1GXQED7sJVap9KAi/Vk+81mzjI/0/dZtssG0QEQvgGCxWM0p9QmhXET+N9daT/l
Yzg9+GsdvRe5ptjdHFpCXMbPYEAG2aAmqJvqzxYZ/qG2oL07XdFoZ04SEh3XWbMZFMAY8Kmt7MKn
cW+msx/Nl30IojnGI/iX/1TEUe/WccQ2jnOToFa98hkO7kRaoFBVavAixtD4wUFbnpH05eYlzrjU
GVf6pVm1f9p2820KRZDVXh3dNMbWE9Kkp2LyP9qtHk9mtzrntl3/yweDk7YvpxTyw0sr2+u58kFg
K9uaE3swlzRQ4HUVZ29mrf27LSrySMImj8OqtbKSSq60JdQw0/bQpo3T0CXt0dOIYvEg2GLjNdfu
C1dW6lYywh7sG+fOLmfiTFZYjj4kldZrr/XeQVGbPJX2RGBs2OUad5vRPIxOR2+8hRKhdvfg5JOR
2JfqssFtHHt6WD6GPihPvixsCNLCS3u12ElttkSfRWuULGV/zN18oWyv/TEUWx/Pzr7Fe9TDUG7L
mk1qAhjqPRaGqvmDiK6An9QvYUkQCm9S+xbtUIG+Vr/5imjNCUILrMb8QRbpHbYKyKd1uj9+brnp
UCM21Lp5tcX0sY0dWbzwZMlWBl3q9yvsfTnZSZNPoOcrWcCFJ5IJZDJzPYfPg9TJbGUa+WATEg+u
kXd/WE2v3t5+7Yt73zmdif0/Cp/7Gj56FFnvhMYp99wxq6MeuEfD8MOm7+ksYQNssUbZGu4/wt6U
113t+bmwi/G3EUzcPUFIPZOI6ouZuyz5ZuMnPNS034brf0zfHaXBY8GQ7C3cyfrJ6nLJbdg9kdlV
AizxXuU7yTSr1VOD447EMCLidsyO3B/JiCt7K+DVNX8x/3SUAIjpuWKdSLSF1gWo6VMavOAuxrGH
PFy+e3LeH7u23o6NCfCFt4h6JJIbvCL4N6+F+zQXDEbEZRIWvFfs5Rv81KAcE46HrxoBG+vBSHOC
N3YqWU1AD4/NknPnfkJQNBN7nTkfyewSGfnIv/GR+QlPzk8axMbrGMn5sQEKraSQaW1M/wJCjePZ
58FqJ8UGoM9k595KXjRuD3RkDQcKZJXdfrYdtLJ0rTLdx+IDf/ptsjeykHRB4r7r/l389mF3+fGW
tX13xukQNvKhbaMpMXMufeCTD1kiGtx2YcTC8/7wUfz2G95oynxg0Cr5p2/3Y15g4HLF37r1AQIH
47PflY5pkIPFW4k1s7asGvslc+a1PAq3f/Tmhr/TnA7G5L2YBcaDBTdq0/TVwV9XQoaZBx66TkKz
WLzkrrX925zxX7nu14E8oNRtwxFtQO+IFStPZf2Fch/Zzc2IQlO7U/Z7WORFGxuLZ2X8H+ynztP+
YUNCTuZUzgK/M4Qb0V4c6T62ugNdAVytpPeT6leEat3iqGZKSwOxW1dmyg6X9FQcfFjqd3TZ+7Uq
uuCklVseA7SsmY7c+myJUv8KbHu+mvsSXiqvGd82IafL0DGIMULl2DTFsAQXVU1hn+ghbH6uzuT+
NSY1jkQroxAwLIzAUFm6TpCFV4nued65CEd88sv43UZCLskcuMVP3g112JZG5m81GD7IVl01p3H1
9p9jm0MwzJ6ezhSoDA21Jmo6ItfbYsjTEROn/FOXXvCw2IRd9xNJpUEjzasvtf0dEj7wAs6ls9Cv
kfwoR/6G011O04ZHUolwyPxxs04WuM7ZrvMtFgyGKehYdBjdLucb1vdmrygPvgpjWE+wkiLZ5644
ut04HoJt3I9L3Tvfq5r3S6Xqkk4cPR0BJvILoivnx85d8KcKt/LfpBzYlXHps3Ux7NNEW9GpMlr3
bS05281Agty1KFriaLBnVF/TyoRnkfcpdVD2aejvBnRcTpmYWmg13VABiLiX1YACAlNnnHtVdWju
0Bq/k3EIokreprBQW1yvXVXTTxYWj8qIyjQPKn2wtKYwnoi6OS105CSRGpYjG9f+CkvcYHDnsART
Gzz7SIyaml6IOwCRWmecorgLZOaaG9I4qSZni02rD3kIqpaRp9mKCyyW8TOg26pCBW5sN9QsVkIA
B6GlFXyb0O6/qJTjP57SjXJW1sGmAA3JB1ynUWWD4zZLl7RlDllX+/dRhLAkJ5TTly+pX2gcvRxG
QLb3SBTtgW5jNHtlVd+iORRvK4P2DaOA+8XW7Z5qpatEUthwbJbQuG7Eex0RIESJWXapw4Xp9K4u
056m03RD5fUE9mRAdnu+e5qXzv70Bx8OUivopRuCguiOmK+SYwcoQ95hnGGLecNwaLU6P89RAMig
9ybzahLGCodByQKkSBdyYCpS6svgXJBye3al7v8YytXZVk8cFI05fN69TC+jXdrnzo2mT5fo2mcR
AKEHs6UPU66AMgVQGhn7vXv0Skn/9TiXmd8PJI8sHYKhZfLns8nFnuSDU38jlNcPs2NaV2FZ+l2G
S5muPKNZvXX2iSQRlepppo5yH0967u7BFbVMPIE00mjaNUNatL0xJSJE7AM1klJWgSRvRZD4wAGP
veCCiYfAKf/lUpanHXHTGhcBMkXPMfmtKmk/ExVFd6wuikNE5dQ13JCgM5+P9bvv+dNlLit1DJn5
z0SzL0lVIDGqnGF59AkpODpbbh+rafTebJkX2bwJlfne2BKf1quflJdYXAuRfPS20s5YUJrDBBAc
h85cc/NMqOoQCcUolHMysGDLl3BoTjgSu4OLjuJXxUl5sze2bF714qEFyDi4/J3PCLs0x3C40NvA
NTd1tsJ1M0Z+GgYVPdPzjtlMlevP0S6GJFoXL+5BcdMSq1jiKAO4qfBmlYrCnb2YN5TxeXdNjjX2
jF/hUGOLiYBx+q2URTKyPKLk24zEKgzO1tBWU7ZGJREpzUrflCSFH+1Udd55667tUNSvzui6DDLd
/lDVcwibPDaYrqhAwPXuPrHeaHh/JQ9uFYofEZqKBxHmfjL3O5D6QjPp3NOUMPBniIm5/A1CxElb
bqp8YXkWj6uUdZT6QSGTUoxrVjfecl7rSSV88Hysy9IewdJQ8ggxHQPOq4fI7dzLVK790QtU91NK
2EZLbcvVclFExsFYVk9VwKZuRt54tkW0fmy6IC3F36S8+YjC/vokaMdwh7gSg+XJEhFuJQUyjGh1
FXB67gEhIuO2Mx1WFt/YbqxErGhQNicNXcV7nEcvBoPIUrVJneMMdC3A7fuYu6r+cM+31WExHtvR
ONJy+VJH85HHJOXUZhMYZlSi0IC2VnGzqmxa10uA1G8vRIpx+FIIyOpmzNQUXpwFbG2zoYL3S76J
61Caw9GsjbsyWjKt9udidhJvCGW61s5jNHJSB6ZB72jFaBdI8SLGkmmw8p/5hp4GOT3Zuc2rR+Wg
KBySHgznUfTNc7mYiWXMb6LsX/IdiqMfnweHTcVT/WNEuhhSpMo9e7JoUtxl4aGqo0fa6tVDwCGW
LWqczg1ccZIb5Sc451FU1U0MNHXk6OAcp7zZrrTizsz/m5fxYDqhStcFEAviMLNr74Z+tzjnLlEQ
O1RghOgN3tY5+cy96DyT3u0+Qg8hzkK13IU2oeJgitniOIkE+6MIP2j8DF790QrOXbfXL+sqnY/R
y80oDedt+O6Bqh4GZEPVwZlInGI37HHqlwbiXz4fET4HLY5dhIpWzMi2xP1YTMmIZjlRtEcdegGv
VxisKySz0PfNy5OuTsuK7Y1Y5RDoBUcnCBqcwYV7kS6RQrYdBImUuXGsdbQQfQwraRKEnOYSJUtp
QUgSC0mHSuiH62nO/TUB6nAP9bD2OIJQuTosM9dtkAt3rnCAZGvxbo/bz94rwa3u6jn06v5HTlng
W+jZ6+Owo0NQnYrOFeP7ZZ797aJliYoS4DuzLAbvWXruDxjq6VyEwXS0jaD5Dat+97vcURVdjypR
qnTOFgo38EN3O2jgsyc31Pwy7IRxwfHz4dZ9mA3s1xbM6DYd96rxmY/cHeYVM2OyVfZ8BN9j5PRX
ez9ZBNgjq2RHimEX1PzS5Mr6jrbBeqkrS8Eo+/JaTTbiE38Wv5pqDV5lZ08PUSSbh6IJxi61u4Le
hqoeA0a+0GiCWCrtpr4qeBeDdjdug1l0l2KK3GxrLQkzU9xCmAbgG2+7+CV0dGXJf3YeLXEupP41
AWId8l1+2hbUNhTpM72Pr2SuQnyE0bzfnNrjrGj9Xh0UgmcOfxz+vTt3F6OCSorXfVtfQb3Ecat2
cgWGrUWx1IGiIfxPl5zDtmkh5HS0hk9cdmaZ+Lbb3dqKrUDbQjyEQwSuMdPTVJW0AgJTWXZadqPx
2Dpa/Q25s9EATfnR7Zv+7NAU6McTEhuciXn1qJqwPSA27uIlHPOfI74lQXLNERw/quKlrZcPdJr1
t21TONhVZEbsO/yvcKbiUrbBP5I7aFVa61Pltj+rqJNgvk103XhSngZstXwMDjKX1ODz/1NNAWFb
dv1cucFykdHEeqCJ1t+VMVxCkvPOph+yL5VhwejnTlkhliZbxbIetrzEwrbPW9Ys7Qj4HDXnPSRB
EHWwg7xrL7nGEfDadlG+c8AM6AK24Wx1hXWJRn5Y1uchq5a2/5xabWaLta10Ofvd2djWz2COvINk
XzgSW9IkKC3fAesR24eMtpjy5aMUd9nH7uUviMDnp0Gs7b/NRs0l6tFPlmFfUhV44bFtOw6MErNJ
y1ia+Foi1SkLD3E/5imn2txkN5ftztn7b8ZUaTT+HgJZD7Jfs39MU8263dGuqcUmHjthOcmo9ZB4
8+QBdLoOuMM+wLevlftEKHHAXk4X5YKX5L7cRn+GagiAv8VfxlmGCmV76rz623x1dY8oARzmDUIQ
uWiv2hRtkjzRs+nHxrzkl8iT5XPQ7CHeHBUkMwDapyrpQQuUa55MK6xv/R9wYp+iH96KUIGC+KXt
XBUM46s3FWs89v2Dp2BuW41FnKOuyQynhNIw9ZqOgcePOgTiYelQbwlL3ix3G9/GekEY0C/Wa3Gf
1L0avRXtAdwem/WBOPDQ2cOrsesfVbm9+G3w0kv/uEcr2EXTXATKaWvvPwYDLTe40aMOfPMh2J3u
tPqmmbUW9ZLhnYxl/bAyX0cXR1vP3oTBnEaif8sQHSQfE5lfPFCBeYc4R+fIw/faGOW719TQRhB+
s6g6jl2G/kk73q2I5J6NLmJAX1bzjUYaN3Pc/UQZOTLH3jsxCsoU1rc8Of74VsxrjqqR0zyXdZiI
YH0PeudvIdu32RAPxXZ3scCZ7HB99yMPIn8fX3zL89OpWcuThUw+hYps7w4iCM9qxVbNy47syn4p
UGpb0s+8ZpCxTVReuvvND5MEobgyQEECGL54q6APihreyrZ5b6Y3A76SGO6xPEyO3WTDRjOTbMMg
BdhyYsspfg3TOIFt9GW81G2eoc+FCee1HSZS9BYnXDPHMThAeliFZSYZwPdmwNJ7UuXUjmO2VnYZ
A1n/MNt2e0AdLJNZ3Sk3VbbHVkDPCu3lh9mLCqDGAKVUi73F8gtiJOwCeT632G0pjeUUaAQKAz6s
EytCdwpa55m7GjEyGgM+zPCWI2VHa1oY16nMq4MsQkTsUJRxVYn/7HEcQCacT0NXJxeg+ZKH9n91
heplsLZvbY+/POp5Y8ZcbAcIfDIGGP8c9C0XuS3nlzqQ73nnf1HjRfNWNyMipafWtYvH3dhGvGPU
BoyrajOxDh60Pl+DV5pzTBQ/d8l9JCvIsoj9GsmkYgq69OVoxGgS/uWNy5OHXjFF5bkzO9R5PGr0
teRqPOZ462M5ot8yZ2dIIM3NpEQohi6iCmNrVS+tW7xVS/5oGN7PcqpeSPW8O4ryq02wO/MBYPdg
IQW9O4k8HA/XcPSCJ+b7x941ks4XX7sYfnAmDYBMig7YfNVX+i4b5vkFvz/6T1vk68l2MLKzg69P
PJE/6qnOys1/1+WOhsR/d5T3GO2cG7yg6EHF9qC29jwW/hndxpvdBlfEJPw4Ghh2EnC59qrrVKz1
D8RpJ/SNTmovXpt25fxY6wF+gJHhEEUmIGq1nKkGsJETrIjdhGLhAVu1jd5LSOuDB646lu9QZcpZ
/wzEs6OTWMufvKf6WPvTP5Tgh2UJP7cSUVNklk+G6y0HBC91bLPWxdJxP3gQPkKfx6wx1zcLzioP
Shhk7b8a3f6O5jjPoDRSfyKFhAThKeW7TpfI+1Rme8tHhNB9x4+YW015wBfGMx+0BFZZsBii2PlF
C+7F/MmdCJBcFsLsIrt8WwrzUlj+sbSm1LeND5uWs9rvSOgpzi6gWBLs8ldvlNmyuxl7MwebwKND
n8dHuaHwb0Iu7ByhDtJ9/jSETxKnGsKalbmi6Z99K3jO8SVso3kwJ/OTj2VJasv7itbiWEb6hDMr
HUv3jAKSc8DcvjorR21KqnQy70XIEJ/f1BSx0ezdsYPcu0AtM3ZohMABepAHpLIfkJTgs+sLQVw/
d19syYxJhxe/+WdOKA9m0wGbHJrPrhNPENB5YjqgkcWgceE05YXX/FtZ83G11vuFjkiZSw4LkF+k
rYfQsUGMmtW2Dwk+sFT3FHP62rYSqrtx+nQMuc3mqARRASmWxEyikZbGra577k7Bl+WGT4jyR0Az
/z81I3ALmCRvJvmkT/niwcmUk84CVxvnMiQjGo2ziVpkGg+tHDlwZBj9RiNjnap8RHM1oNIPNnmZ
Fz5jHQV9Rgzif8ZQAwrnU3eJNvhLAbR7lj14jLU5O613JnReP/z1LUmSqIya/MnYK973AkxDOw3K
aMa2kVd+8ownrYDXrHodb/grXhdZw9dG8IAIvz5raXc/FSTXGSa8vajc+lnRQJeMdPalIbtJbBM2
miFAsb6nzkCP1MNBsISawwFE/b/aEQcSS9kx9tves3UMyI/sYHtx1v6vE7mpa/CAmbsinrK03zfD
OoQInI4boUQXQBfz2u6bd9ktJtJ2BkiyfRgT0EOHtultyiwUv3av6Xey3oagOw9ye2laeEOdM9c5
Kz62ypgepeVcDBalDFHhX2Vg2IyK4n1S7m/bAAoUI86iKVi3gy04TUxj/FFahO7acORJqQYbbU5V
J36IybP09K8NxicWFbirziPnSDQhLPv6DiQvki24hz50KCcYUhkKUb4dgB3SqdyXRIpGkI4K5YSx
okC6W/SXqHXOcE0b/opiTcLd9o8jpNTBwOBQ5dYTSWS/rT2E8gx2xjVTGeAmiOyivrT+lf1yh72x
vhYRxYR9XaisWPHLUoQGrDaBKhfwlIlrWug+28Z4WSr+YdJH0U7PW7P6z9Qz6FiWhHB74EbpjCD/
GGE0eO/cybmYZu1nne0oKmqNa4HNa2OiMfzFTrcV65o/oIIPhpzgV/+xmys3E/5+65z1xQT3vfhC
f4XNfDYC4nO36C6gOkdIk9e8yfyifug7t0hNSCwOMQOVQui/c1a+NpH7Wpqdd+E7aePecf5Otve1
9UOdAq8/rZbzKQFLDtAx/9piZ4iVvNeI76uue2PDehahdQ0jIP+OIzHutulQKMGUA1ge2/U48+Wo
H3jj+A56xFOhsBKTVqF4N/fnWnQgJ311ZaW4jWT3pNq1z0h2/gXLAh7T/YVVRZQ/c50NlXoro7GP
ZcecbFEEjeBvjLX0Hsxp/gZavxuDChfgpXgNDJj7oF8/iplfte6Om+/efI8nVvgADBRI+uEP2jNO
vhVSN9xoIy4mNKmFYV5rc31pJeOuaXfXbVovhphbGGmAeCuIyP1kPGoNCJklr0G1RzMRZkAo0/Sj
vX+Ddg47hTXZ3tyXqkFsttjjyeIlSdRuvNmd+TQG1juClPc12mDjKUxt/PFyF0gSfjU87Lt93fYt
UUV1cXpxbdeWeHs/OE1gQJjcb5Z/V/k3F6t0LhuHryoCdALT8mAOM1BaK9GmgSW5vShie6je6nH/
xiD5rt0OJ1e7Pk65/0f70QfBd8z5UfdY+GaXBLl5q5sCRCW4+2ceVWCLdLvfWzIIqI5xYNDtFjIq
nLz/OTuT5UiRbYv+0MOMvplGH4R6KaXMnGBKKUXfg9N8/VvkSMUVEWaa1a26FghwP7j72XttNx4l
5JQNOX0U9Sg0HkqkEjvR691BiiziODWzfjZjq7gt/AibF7oqhG+gbOTBCtgRGSnRpwieSXwYNw16
wGf6HPWVaUbKrenJ2YdU5e0jrJA0wq48XbovlOSKTLv4TuXr/yalY/mgdCy2jD6V3mvRip1fdPT4
UgaYnmfmVhKEaWCX46S4joPrVsPXLEsZVmoTR/tRlEZ7rNFx76wQ4AoNeEvajSIi71Or0mzLGXUW
4Ptd1Td9PlmNWa9wCh0+jLTcJn22vxNlocHT1/qbWrbo2UY6nq1Rrhrs8fFgcInhQxlC1jK6kp7y
qFDc/ysyW9hmYLQnn17W3ypDCLVCgEC5jf5iCLqJPOe1MS3rAvhjAYnyj/v6CVPmhXnYmqi0TjrG
R6Wz7u2MBggsjjtkeReQUktsienff7qGpmWSqnV9eUomrYxEPHxZWt+Dbc2zz7B9S+wdugntMW6Q
zh0FOuFSsQ7n2RVL4I0Z0cXmZFGKRiKSDPQRFUYJm/EpdU/nf32iA/0v18f+x7389GAyu0giwtL1
k2QOd3rT8FWsxCbG/r7yQuuNA0Qkncbm/MW+DGMGjzEjvOQyn45MI27Is0MSOGTGY8mKrAy2NFMK
/NIyoK8BxXfkaBcuOb3gL+5vnn/W2pz+Z15bnqK0flET6wXZ1SVy6sLAnYedNUg1YT4owMAtu92D
f33SIo42Ugutqer05ndY1BoH0v8du7KRjJ2WTnU9JjwZFUHOgUJ8cfp9Pb6sOTIToANzTgs8F3Lt
asR5E4ztqrCdC7N76edn2C2nwjpt96PjpnaKhX3cToITZKPnR9TXw9eaJz+xl1Y7NlYjYldUl1GJ
ipitI2oF2L/rnHAXcqG/dyPO7DWUqi5ZdhjLp65tt5bQ17mEQ9MKtufvZOE5OdMA/jQRTVkF2hZh
AWcN8IRKnCPg+qlGC/O9n5+9BrlgGNEWHU8Y+a7YDN3lSuPK3aU4j6+nmeXMilSq+rHZdMZ4ijN8
BDSyKhyc5//yr4uG5cyYU2On5GaBCYfg7dD169LN44hTEgcFuaEpK0mtD3Yp/Zba/gKN9WtYkDXP
Nhqz1rDGAoCe12nwM8J902MbaPLX2sS5b4hL4OJ/Ze9/axNgvv++crQZctxqXn+ynfCR1ioNFSs8
FAgJVNXYG6q+Tatk2s28B6qkHs8/zq+LljVPQDIddqAhDc6TLHz8qcDo1jL9R5xbhYMJUJaKC/Nl
6UIzYhydaR5Va/SnMVMJeX6aOtV43tdd//a9O5ku/GnGqJHpk76L9D8CcRoFexuNysZEdbLWs+HC
tFmoL/McH3PoBla4lnwqWJfIpXPQWX1lXvXQWYyLxP4Y5OHCi1koAPM0n9Fm/c62V5zIQ1zVHPcY
5snU2935h7X067NPL0AMOJ0JmGddnmxH9hohHFbxS4GpC89pHuejCEGTtc3G01ibePOcKUK47hXQ
R7bV/GZPNN4VqK0VPiyF/ff8LX0dDEB3cvpjPg0ATRtDThOL4VRI5YBzszqO9PcSYHGFamBqz561
Fslb6933dvqoafQ9tNKAEOJrT2ZLHkUlLmW0L93/bLAPJiQuTDTtKalp5sVtIq+6KVrDsgo3RPSy
UjUPm3QvLixrFl7nPIFIZBJdpsApT4H/YHroTG3qGOepP84/WnWq21+UJmu67qdHy5+M5NALo5Mm
l941MbUthucixTU0InvHHj1spCj1foxN3SYbreUkG+1SeIs3UByrDMF2g5XoZxZ6qZvnZrmJbI02
rpGytmjlIj1qwokeeliO+4hD3jWiEfXn+b99oe6Ys09RLesqwj19WmSi0FbLgnZkYR76yjO2WtN/
a9FvWbPPdaBagcGJiu36akMvCJx5Xhzqobv+1k1Ys8+1Rs8hHDVy6sq0fDV7RbmGhFjsSEi03/ye
Zu/5y3w9bA15dhmprFAST6EMJkajVdttyUAYt+FtXG7PX+Drl2HIs5cREcQQh3boIXlha5vRoG8G
pDXJKm0vvIilK8yWBzFEm9CXB8U1fTndgMMRb20m225U5fXOjPRsf/5Ovp5xhjwroKBYSq+Oa8C3
wlnFw5FoNKTLF7anX/+4Po94NcLEsCxZL09O8Cq01wYVnB1eWM4s/fasSsoEo5SDbChuj+0Af4D3
3Fi66xv0g77zZPQ5GlZ2PCC9NivXThEuuKh9VjRYN0z/W58ufb7Gt7Ko9cJBGk9mRdMkSPVnYyye
AnBHF27g6wWfPl/ZD3JpZjbocRcLhr1PncDYOJpSnvTG6I+mGYRPkmc6F8br0sVmhYP2MXhxSEf4
BqLiISlDdTWiWsfU63fXZYXRPPCb9vH8q/l6fuvzfFdFHTvWxWBBQ9u+y9oO5YxsoCaNfg6Ss+kN
PUERGX5zEM/mulco2eTaSk9BlbuDCaJ1wCRDV6G5cIGvNxn6fCfQDDZByAhvTlhirrs6dKPAuzDG
lh7UfHYbia54pWm56ENf8cjcEBiIc6Cgw6ulV6rV/EmLS/t5ome//Lrq84V/puf0342UUPZc0bZR
WDb38qA53u0oAutXbtkQBhytScddphT9LpBaWg9WYNJe0nIEkiut4VQ/yjIVMFOW8R/NvECBU2aH
CGQHbNnqcSx7k4PdWDqBDAF9kzTxyQzAmjQWZ9IddEIgbljGyIW/6xzPWFs2h6+hFf9tk8rcFgiX
rgpE+rTsiN8NmvpJC8eHBuwTXYdg55XFnWG3705lqJuyBWbQRDJn7x0NI7z1yqaUjZ8qMuqVzM5z
U2Y4t1VETDXeIs5Dk02jT1T3HmRGGTxFgfIsx4O0CnTslUGtHOMAR79mmO9YrOgJxeE1jTnlSEIJ
eZoodFa5hIq2bfNTFyLKcJJwG0ripGaxfdCFle9hiT9EOr5N0YxHr6jphXriLctGemBieFBKGmT0
e1FBDr1Ag9TZRx2ZMrZiUXN2P3gbc+y1TaeXPnDIgHiMUd+PVXWXt9Z7W4DtiXX/rY2cj25Et6G1
EOaxRO1Di8PLRAGHoADZWFVdLoAGNIhR9Dhdq0U7bFkFpYSdcz6uNydOqEx0q75+KDMNZrt/l8hj
uxuHEW9pPe10h9hYwdajCR/nb/R4frZxBRwnzLttmPBPWWdfazHoSysb/qaKo1+nLNxkU1x7CMtX
CcAK9I6BtMlFGm6BUnncM+79vE2kTdnozorTJfaeNbJxp88fYy/atTr6DifjnLyUeBGZCv4yt/oe
iWdhsAhE3QBZMd4RFj2szDb5WRvFuzJ2L6kGnhTHdlNEN8R7vii4QFaNUR6jMnyAXkinWBYffoV7
08ansyoi81EWzR9HDFctNt1VZNu/CT68z4z8Vu3D7BQhg8OGI+MGniglfBuRL0voyTQ87WH3gNUK
WmbrQgQ8mnHw0An4BJ2OMmDIH51O/ETmm6/91B+2NOHMdRGmzybmbjBUxQbmM0pB808VRvfYAw9Y
cdEUGfgmy4LWA06Yn8gpkb0KXz6G6LNx7CkRevhB3VlJcJRH50cCBWzjhOw7A62+bblzuqx0VYyR
blNg+Leq5FzJ9RSGh8FTHpV9kXCKpzRwuhSYn21YnUoJB3wveN6WLT2m9SC7cqi2K53EDo44Roel
qyhwuKpEJkbSLswmGnASij1JijlSHtpD+EKxiapycQB1jLtTy5w1Dap8izI03vg+enc7K+oNCaLW
ztT9CNMT7Ul2z3/0dHzrKpqEap5k27wxTthGfw059jy7sVbeEAxIh433PjFyPGLCVcv4JaBzC4yL
MxkFmUua3qr8KVsgl87aDoZjGIeHKB8fEGtf6Xb3C3qZskpt76pmi7hWRXSbq/U14s+jGGx1o8dt
uxsGW94hbrBXbQMWTRJtT7c4OmVxf4f6HTKWbcr7PKifvbDrTnHfqoekpaMj86hTpN04qzuIDqW8
opVEMrV2HBWM3gW9fXiA6BTswEf5biHuQmEfrAnq1VZW1d9WiNlWQ09RMHsoBiqGiESzrzkwr9em
mPRIpSwOWWo+MxTr/VhYrpxnzoaYGHnneV2BUgSR+xCRywUSS3V7WwfTSFhnVY75jTQa0c94qMAZ
995TpvNqgWLtKl2RtgKa0NbGXBTndMfguZyEbUub1Ki7JzNWjrgl7hqzfrQllBEyyldLb5Cxtv6L
16vZmnv7MSj2g6OSQg/EFMOQP94mqoIw2DCuU838TWrDo5Jk770UXGVWfJT8Wgf/RvUJZfNPQSN6
S61jyHV2ezQi76dsycC5PFEe1EJATfE1Ff19YMNYaxENlOG40zs0+3VV36hBkW30IP9T+xJ0qyZ+
jMG/AsYZrRWK8Y8S9dqK0fbIRi/fVbGg55eqz1oKTDDRPaSw1q9RwDfRPRyrVXVr1R0Y46r/wAIH
ptsJ/3IsYu3SgWPvHCnhbTSBmaIOkTwN9RJkkXOr2gAVGwnvZz/G2ywMpY1uZ8ZmlNJ9bOFW9cz6
SqsGxzVqaCxgG0DFWP3RC4OrSMmfRye/lX2ORmJz+BvX/V9JF3/Gvn400J3gaYjcxo7+9KEETSrw
gAF49lYd/QEYqXYndcmriNPfhYlkTaL/2MjdPqsRfEbquxibG0/2X5q0fVICaBcFLgBNbh2EDlqz
VnJFYjyqGwM67arF0b5BzPjcRwZ81yF0jVBSkHn3iCXD0cELl/8MbGqFUVNmhka9cfh8bas6C/dJ
wGdVRL2rKUjDUWaLdRa2OiIUdLCRbz6Zvn6f5/K4y0Nk3LKsm4j8YHLGA18zY4weJAkZI12+dan6
nBJpEc1w3UBzEp6CYXwOS+Aynan+iHvdRV583ynWY++b1rrJUwOtURZAEZXrtdOgLW4EcZOilFjQ
Kj1aVExyRS8pa9R1GaHb463Wlw+ItMWO8eLspRDttWYn74AxJoE6/6v0M2tlAak+QtFCNYP8ay23
fK8QZ0cAomIMapUtnYKOb2WYw971jZyVh53dlT2m+xhHy6pzshOCET6YaXAM+ZmqS+8tz3B2dYkd
hn59CjAGNU+fmW98lF80Jb2zQglCeM/XNyDgTcWdTBf4R9BCbEaY4W0sod6PUoXYcYzvlK54G2Ss
HjnZj3AB2OG2VmudjEADplYE2coKO/suhWp0EKwg1pUNhj6uIm+d2nnhqh3OerCl19Qvjo3q8Eb1
u4cwLn/oxYStMPpiBThEd22m5san9btBLI8ePkgHkELms2fbHTDvRJFPclD5dxXeoiPw6uEu7LD5
W0ht+1XSIi1wvPohlaEbxXKQHcdMb9/iTDpkNaq7IMpVViqF2NV4wf9mlu5Eq0aK9F2lhu06H5FQ
q4HcYGQW1bVU18NLkNFYy/xYuS06ybrzhe+8mIr0LKRuvCODCAEV2cJYPvDsHbVg4OtpooC28gPN
aIDNfezsol5VEUsRvjMBYNZqJ4N6dNRq6yEG2uU1PuWgN7rHVkkFy0gTAJczCWr7/j4dQMHi+n7u
8zQHhNgPOBQRQA9SqByCxoBZRWMO8IWurPQyD0H8Vo990ejXSmYoh07YfyMb10TVjq9ViDupcYDQ
NyWqa61RWkxzzQ9TJkUnxlS4g+ISbvVSBuFUt6Cppc48BqM9wqiSs3XG6nkHks/YZaViw82pGoDe
SHulsWo2EkanjZdPzll/9Eg0MiaS8MBXT5jM3sIEOyHRToItRAajlCu/i7JzrkxVyGsi3oEBan5y
lZkdeuQaRrVO45G0M1InrR45o2/JwaZU7eQ1TZwJm1e1xYtSGuiedfqEZSGcj6xhUVPp5sC8Vj4S
jWw8GKnFyfGQXzcIT9cNjly8JOgZFBKkd9D1MP12QEA8K/kbdKW69pF7upFt/tHjDnlZkGIORSP9
DstXA7cdv8WFF676fNCMlcewy3dDVdWUQWFuyzBh5S0pBYtWenQytpgDwR7xxsn735GkZ+uuGvoj
4DY+NZpQsSslEtAgQ9vkCDSunQhGs40NB4AdRc2Jxm4Vq4EFTQO7i6dL5VaklcKB30BVlo1qq+Zm
tBvr+qfhhEi2sesBoGUtm4CjcliI7wA/hkQWdK9WK5Ubf+zvKvY6aOGaO71kBlCgjnFfKSuvRiTe
+pgfjDTdJjDVNmFUPsYymxkYGHhnMcBdaUaJHc6pHszQyq/9Hof2qBpveqQ5Wxh9/Saz/WBL04DS
WnRAIjzpp5xWEBr4i+FPPSmY1FZWlLLjG4lndtoYFJpv9xtDdtitCe9vHtgay22L/3+CKqfGJ71r
ESRvZY9r43v8BZooRyLpf6Qo9nfcSrSSjAQdbC1tm8aH518irQIsptwjAEGhBs9+k6po4i2BzXoN
szvbDNhhUWSqU5QuuyFb7aN7x+v8VREPJsMVevcwRsCSJbu8rUxItTZl9Lr3CnRjk/s5z7Vm24yl
cdBtDYilqld3lGsU6HWHppNC5ZgwoCMfGlsdeQLneBRvy1yWIbmq8g4B1ZVMHMvWyCVtF4r+I9N0
g61kgLHMBO6FF/6FFUu1Nx0/3eX0rm6sjEprG3q7Cpv0vcjy5DAizFn5JrIlTzSPfdnZBU4AHBOB
o/+WLL2/FYbC5nZkJ2Bwgy+tSB5LuF9QmnvYxgoHllkKVdZ0JjRdQn4YKLk15EVM2IUPYyJAIBhB
WO0K0Ix61+BmdTLs0Bl+dEXU6l3g81mqbevOUKnJFttUtUc822oxS/2weS4d774bvUctgu6O4eXJ
soxXM2W3h5+1Y/0v5w/ZqE5mQnR9RgkSNCzEH3gy+bovZLDsfHtXduJYawaxibcWRm+kSbJbxABW
46kn3rXSR9mWv41gHPaNxea8C+TrusH5WGXVRy+311AX/mQa/JUSz8omQhv1TgYU4Bae+Ips4/Sm
UKFo52nEe60ApoKSGEjckJHdGb7YGrKur6UKMofQi3CVVawfLDCROwHW9xY9j7fyB/V3WxUlEpks
R0qr6etM9qdBFD3LtV0Wq7Cb7JVyYLy2fhIeQjWJdnUF/zxu2LhKI1Ae8lihs8IUO1TJ2DMelWfV
1OyXKu6iR3005YNp4scg1m1g7dfEe8lnGZqYenCd9n3Jwp4PmMIXa1docv0jgwdg4euO01WmVAST
FimiOtnyrnMOU35rMlZ6FjIOyvIq9yCWBv0fHaDNDyNxurVF1AoINz/AvtTn/c+qktSdymN8VOos
Q3Yt6h2WqRDZfhRexXJlPpRSaJ/qqhr2skfMUOSRGpsgjD+MeVx8VOSDjOsGoMfaGJ3UhWUarrPI
1jdK3fBaOF872LVT7Eu1tbdj3FT7IOX0Qvhp4bZxKEAr4JckAsjSDkGL2l2BwssxWZ05eJ0mNqBo
bNwNLCRGZT04nX5//qBx4ZDZnvW/ar3Rh9qpLRfzWXSU4Pbt1FJqWdB1xeH8JRYOTu2pAfCpJcWX
QxWQUWW3F2gBCodPgItpdcdYwbbwzfuY7u/TRUbcPmRWhLabRMj1qiT5Y45cA9GzfuGw+et+hW7P
zn9BooqEjYLtBnH1o9dT+vz90UaP3eib7z2oWVMHj0jC1DF7iMId37j3Yog3kQkeAdavJcT+/FUW
1Av6vDVO/EoadBnvo0l7tgj9Me26PWIyQA1+fqMQAhMUyqkPLaoYVosLj29poM26GUQWVBFRQY6r
25LjBlUbPViFnbHCarsLJ/RLb2jWURojVVUCWXVcVfLKtZc4/hV2BGUrBNM2JjLjwhNcus7szDnM
PLmTZE1hrJm/KtnwDyG7WA1yw04owyV15cLJ9rwzD/Ru0GwwDKfQw3Pj7EQDDsx6cpxhg/zkkLUX
OpYLL2bejB+TivV6mmigwZ1Dh1R4jYn/uk7Dp/PjbeHw35pVmI6DB8OUheoqKvgo02dRVQdReOGv
X3gX8376YMQY4o1Q5TArDXdjJ54CUXPIYlUf+Si9nb+FhQo2b6o3VSvr0O1Nl8BntmrS0G5iL1B/
0UnvDzBbehxfJK6cv9i/OMT/beHr8w51OjZpwwqhOel7bx8e+sfcbW6BDRyijbTGXbke1+puuDJ3
yaFyy1v5kO3bAzTZC9dfGg+zKiQlIjVzTr1OrfdScWBWP6AGOX9rS0N61mgqBY6kLowNJg5eTC87
KjSx2ZD5J03X3zI9vOpV+UL3dGlgzIpB0hQZHUlugyToESxbWKwatXyyY2wyVv/NkmPNSkFKwsaY
kxGIU/xFbX+jKtwbEDpEpV2oNQuzx5w6UZ++a7Uw5EFmjQX8PbkqfPmlLzntPf86Fh6ROSvJMJmT
Jq09za1BPsg1e3PzqOIZU6toff4KCxPHnM19RXRdXpqKiQnIORagCkCMYK/YWlpyDMzD+YssPaLp
9j49oizrSs8zI3yihH+xWjSTNYEG2YUxu3QL0zT59OuiT7KmnnTImVOiayerRsFqDX70gRiBrcli
+8LbUJauNN3fpyu1faYn4JLkE4k6qFOTdtv+8LfBRt+k7Fbfee2Y0+4gum792/HCJ3NhspuzyW7C
U7Hp1/KRAdipyKT74KPt2bGdfzVLtzSb8Hmd+0ls5SgM8nCl+L9tUe4D+zGADQeDanf+Isr0a18U
THM21VU6pIk+TDIAFOMu7rjgILQ2uR8sTb8Fel09ciBgXBeWCioqtgLrqSeR4hnDRnJHkz278Cla
/DtmxaDqElsZJ6meo76NSrY1teYJesohSH+mnsXhvbPHxMfBfsgxBclF0fdivXVjViTUEMpTBX+Q
YKhIHLGV21eKhvla4izqwkyefuqLZ2zMasUQiCCis8klZGHcpEFTntDu/eSQtJj0mwan3E6yK8iQ
34s+Dy4IBxaGpzGrH7Hmicp0Koz3jvNkyh74Dxgcvt5dGDoL49OYlQ5ADniNZAPIetBiju/jGFZl
lsQPeAPhKSQC3pPaiqvzA3XparNSgqRQVbuGq9mBfkeg5E0HPxjHotluCplZzTnwhXmnTkPuq9c1
qyWkKClSohvlqXX1fXEVh2uOmYwr65Cu/W12UG/jI7ZiQm9u8l1/nd62FywPS7c4qydVD5FVa2rN
bS2NdgruMQEnOYtx9abqXkrs6sIdLl1oVlloSmso0iiWBEZOOF7AQiBUaD8N0KRyPYm3VWq1Fy62
sG4xZgVm7L10nEjQp64Ik2lzGWzswaQj7VRwL8NcAsFAdyzNpHB7fqgsDfxZKSEDzjImg/qp8F/p
yZIoAXgYj/D5X1+qVPqsYOC3BpZfktXuNQO8FU6nPc6zN6y+IHoOIeF6BJWsVLQBf/wwQAigWfjn
TcUtOf69UFEWblGfVRStG2nv9bjHeuOhK1+T/G8fv52/v4UVgT4Nmk9fUjs2Oc93AozmdfnaBdmr
JHHEeP63p9LwxczSZyWDvhWUnijTXBOW4Cowa32fhHa5gqfze3CEdOHpLN3CrFaEnkk6SorSSKrb
+8KW7zlXumSIWdBf63PnUI0IuZGK1HO7wfhbFhKZIbda8XNUZdzRGtEH0bEq7a1PhoYy6Ac5zq6b
mDoydShwt59/kAtfFH1WKiJ4czWkVQ4EdBJNcmRTcFs6/Ea1JUXdOk9+xOysZUysYItj50INXhh1
6qwwGqE2yiQ/EIBZ5VeOLd9Azzz0RvW9D9Y8Jd5rEoOT1thyTfFbtI2/R+1jHugmXCqwC6VIn9U9
v+2LLK0RBqLfTjdO0jxrUX4f0F1ryYNdZeyv6ESOF8r50iicFT6spYme0/4/6ZX0O1TUt8awL+zP
ln56VuEwlqllE6Bd6MrgZmyGBx8+4vmR9c8D+cUc1WblzUsG+vGar7pBHd3FkXcg8AODyWNIEKpO
x7ErisNAriOu5lVifPOcU5sVtMBRfTn3xxoIiLFOlBe4duBGmpUX/BlJZjx/bwuPTZuVNo1jByGC
enQN8kRdVUxYfkdtNud/feGrqs2KW0Ajia1TU5+IjDp0TXev5+q16ldHvwt+tSkiiPPXWZiF2qy6
ISuoqy4mli+uyAXKtJewS2Dt+4nYnb/AQpXWpsf36QugOkZRiphpLkLnZiwJryUMlU6G44IU/uY1
ZgWMdtQQgnId3CpFHpOBkhTPZE0AP70/fxNL73o21414TNOklGXXK5o3pfJukfRcqFNLz2c2sXsi
bugBkSmXFbdZpO4JvF8jBt3aYEjP//FLr3g2v8m3Q5WrjJpLSZd+BY0sTrFhIvQMYvH3W5dQZ9M8
i/WwkBVHdmOvbWhs5aTXqp2FLBtI5flLLEwIdTanRVpWRiF4BU2tP0S2eB9C60/UybSnnXs1bC5s
HRceljqb1VWloRUpUtT9FUJfwg9e6Dru+3743stQp2HwaTpIqQa6g7QiF+XefQ+8eSUSSJZt+ut7
j2m6r0+/X2Vq5qd9BwSwuMOCvk51aQuWl0StrQfb+3sXmU2HPCRaAX1kdfLAr/hW42yLwnjMKucx
6KdkUdDv3ytP6mx2pJRxWEUgFfCnukBqf9oRgJpmPJy/kYXJ92/T9ulp+dwG6NG6Ozn+7ynlRR/u
yg50BZzO8xdYGE7KbGIMnQUBGwHoSTPy8rrrh/gJC4x3Iu41vnAPS5eYTYyw7mnQDj3g3Sp6bGTr
SkTdY2VEF0rf0s/PJoRC6CKYG8pFT3s5kSK0UKQrII49/4BUY2GDrMxmBNqO0tfaocGnpR80BHpO
ctWqhAqibiDBcA2lQ0FzWf7Swq2XvBVjBBCu3zIgVoR0H3LvoIekCaZPSEo8Z9hr9lMcJfu0f4H2
R2RCgd7sJRKB6wT1QdP3dWVcdYIAVDCv8cbC0FMlr0HpFqRoVt6+kBEyoNoImp0u/DuvRB2eIk1t
SuBgJI1rp1G5ESQuYfaajh3BKEMzXcU9qKbqBfnF2uMfvWcT0Qcx6eVHJN9QG/npexD8dZruRn03
Zu6ERO3irWUcvMC6s8VT538Y+XhPpV4biKRjH8w1sM66h3x15TXFTnQfhN8pfbeLgPjI+nuuI1FB
mU9WiJwkG2ewNwZKx/IH+T7PE7Sps0hU+OXIiLyvQ/jhOsFDhLv6xRaTTpe4/TCtU5/l8RCHT3Fe
rjv/V/mMzJ1n7BcbDupzzg7gsgNTwSueEIaHGM7s2wOhRSvyFzam2Ke4BdpyNQI8isZtKz8mADgH
r1lF6XuJj3QAnkRMNIG0AL4G40pOrzP1UVWeDFZkk9bXkvZhV0FahwBYnCoLhW7/qkbKLsYHKhXs
uZpqhRw2jSze2o7Tag4tUUdq6r5ClFj6p9A85iFhOEgLkRXlGxqmG/jJpgVsp7ime0pECTlJd4NA
Ps3RRKWXsOY4okjSdanD0SUdk86E8qc2rtHG7CQfnBe41C40YB0jtazlHesupDw/iuKJ8AhI74hf
g2RDLDLMIpBl1toafukpqnJpq9MlrmQ3Ka9K6Ddpd+X1v6VcAzj8UKpbUqlIsdlBRVt1yY8uALv7
SBECnNgR3XMzEdYzVqo7uOErqf9td3cGhiPMNWubLyoIFhiEoMsm78V43SDpT66Ldz3ZJ/GK3KB2
lTkfhfRXCf9ygtAZ0O7FJgq0C5V/KipfrOfnFj7NFE0jy5U4WcFDmRJ2oMQbkp5Xmn8LfHCTAcM6
Xxe+vhCHiv/9jtWIqEAiNeI0wPRcdwgQ0YmHe8MgOkgzgP+Y3WthSR/nr/Z1kVPnRwlDG5GGiXzY
1QJBColvGzvdz+tD5NT5/vwlvl5CqnMEie1njS4JR3UdlEHo5Y1bJUNdcv7Hl/7+2SI7a8zYCUCO
uXaUtcTBDwmqXMkFRXlh+/n16gtI7X9fh0nibmYVI5isLLgSAUVzNIAkQQKEYSn/rYtL66+v37s6
31Uj8cb8gA/KJQZ5V0w1jLTODhidbm5j+dHTjuef2NdffnxP/72hrm7bzkae6Gr2H8FUh76xmoTF
ae5ceGRL72S27HYUFUVWTLCvbdeH1IRSjWq2cC41p5WFJzXfWsdI5hPJyIVr+3V8nRCGQ2UYBPg6
GOIfwEbzTaNmzUMWk1rmjebwAo/O3Pa6iN02tewDagBcWySZEoEkxZjj7IFuPSTbEnL6+/nHvPRH
Tv/+0wKrFlZh+JEtuaCRu982IsO9YdrdH86Y2vu2V6IHYwKwr0XRBD/PX/Lf2vB/a5Q635jHZetJ
sVN5R0y6fKAh6j1AR1RRgJOGDEJ3G1YjLf1eohOWGcmHR/5HZZjEtYx3ungo8aNAjDPNH5rmyU+W
PtHdEjn90WADvgnTwtsSuzle2G8sTKz5Pj/tdb8r7aLC7RVsoxpNs8j2Dti/BINdRSTc+Yey9B5m
g7H1bVrjADjdZpjiGVkZSXfDUEgfIen2AcuGWL7rcyn30F6jZzx/0YV7m+8K66JwpBFCoCsrIAyM
+M5LycMS1TFu+r3i5c6Fm1uYafOtoazWDVhXwTN0qmff0l79NLpPPS/+XnWd7wmxcNpJFnuVi+K3
NF8c5VeaPH3vEc0Wv2bn0R6C8u7qPidgeYvw3yJMY+RLH2F97OtLh3xLz2j6958mYoMu1Oroz7pS
NDiECNZZt3V8jDED6U8XZt5CTZ2f6AZ9lVROW4GONNJbqbfrK4ITiKrt0le/6aW7849s6U5mnyJ5
UFGYIsE9Tuluhek6+UcmLuyel35b/e9T0goBJr0cC3fsjH3ftUS6tWNBN/Jit2xB84cO7r+X0O1G
4MSJrKNW9e9V3yPJ7robiMp/2iR7lftxF8fiSYzOO4r+7sIMWVh8zPe5zTilL2OehfAAvJCQyP4K
CVh34QhrYZ7PN7miUW0moJ+6/lgqjxoy8K1BRN62KqPk2gRvuyrbTvz41uv/9zn8NJBBzwGj7nOK
ChbBnVyMxh6MSLxWMUB/a8ur/pOFfLqEooqe5OHYOuK0CaR7p+03PVuY83//wiSZb3f5y9sAAqR1
TDIbI8Wtx+KeNFTC7R7OX2BhDM9ZkMLT0VXEXuIGnYFDOP9/zs5kN1JkjcJPFFIMDME2yXROnmfX
JlSucjHPBAE8fZ+slZsyieRF60ru25AQxPif8x2QbuGVAQ59WJ+/wVxznz6yT6/HcQEUFj38fAVw
uxvs9tJHKLb7wxDiGXAAkd+FXY+Nz/m7zT3OpLsPTthmcHfGSJsYnJu+MOIPHAfN0aWuXKhEzfSO
v7XZTw8EIyLLmri1927FI7ih4IEsETq/MMPPXX3S4fHljKkC3xIlvmS87mWosKsOy4XuMNcYk4m9
G2LM56UA9ngYGbC0HVxyAO+CW0sr2BtZm9FdZjnV9nxrsJmnmcIgG9Nxa0gcZOwA1g8z56oD5QOZ
ehuFs5ghRGAtLECR9B33qYmSe6PGi0g/6HQJNDLTfabAyIbY+UAbWwNOG7LHzOvAYi05uUYodLBz
IrN0LjWzYKKn9/3pm7BrpJmkxnSHHtnOAX+NGPHxP23w5joIykQG7/kXOvN509NzfrpP0QP/bGk4
3Uakqrhhe9UM3kXJmt/nLz/zedDTbT9dvgvLiNqa1IcQ3JchT1cRFGWiQxTG+MiQdX/+LnMfxenv
n+7CaBVlVAf1wRnC/FqUTngPmpdcGNDmmnw6AqRtU7e2VR0gHfXV6dAhtXwcOIze8/d+Pv//z48R
tisVwhYO+pTA7o0gGRcf5y8917yTzl+W1NHIC60P6djAUOkNKTwXQYMY3mhJoPJXwvnFfmd6JkMo
XPO8tuoDbDz5LodFa1eNXEIf2cN2dDFYhosNvjMJnzv4HayLICgIlblsgTb4QSuYAJKgSMkqj2G2
ljYkDpUUuQ9nvNmZ3hJ3VpYFR5mQ4hdmkR7ZFS6y6ldVK2AswgGlhsk0iE5AZpiF4W1USN1Ny/oK
INbBF9Df7RLGUYKtWdzsTEOjDwgN0mNUWPFrgUBFs9I5ppEV9p1s7UJesRuo02wjVVtgCWC9+sgS
M/xyvV4AK65B4AyRh753sKXYQjJJUmSpNOYpC6xxnTutu+lkWTyYkvW3wFplG8+UZO0EWY2YEYN8
7RJFW4T7tG9BGBvsfZRcIe0A3HWEOJZPTsmh9GwALWhduOws5ljfOhFADuD/vzOdKR23FvZ6A85S
tjHc+Buvi9iFiNJgYSr7uq8w7zScfeqJAmyWzgwteqKT2jeAXUMYyEj2q6iSdhcZyhbmga97PJsC
q3THHRsW4wqC5eoGXvjH2ikWuvvXQxabsqogPuhACXfSA6ycxUUwxMmvAdt0isSNAlyeWAKHyVqz
8CBfd1D2D7gqs7KOIdnzQJPqZx+Sq+KUtFDLcGH58ldv8m/vBDrm/y3COi8soBUIjkrZHWy1Y9Ug
D8SOhz+yGhFNq5w2/wMuU+Cugpglb/WYu7cmKMpHHVjJzgmZ3La2S5F4MEhEEcLFXn9EbaR34G2l
iB/wDJL14uaNDxlctEhm/aWRbIAWd2DxOz+KzbS2M5mkrMq4kPmlAdBkNdbcOrauRprWh/NXn2kC
5/T3T98seFqd3aYUBRrka2fF/Vj/Tt0l3fPcxSev3/MIQDMGF8+q32PLfKbf3UXh3Iy8hU1F2wD2
W7qAP/FAc5RBQHgS13royVFnKJ8AGIeYGA8kZdR8hzXyaMqXtPB6QHeRdfOtdzdVuhRo78zprRTH
pdYtCiWXBhIRHVVP37r8FH5WgTDSVCiyH8Zg/JEi6BziOrolCvWh8zeYG68mUy8SIeHcLyAYb5pf
Nb/m7nYAKykIvrWfZ1PcGTV1RWiZqz2x7plzRcvH1l7Y9M798snCWwWQgkBopPbGRm4JHbvrMcdx
Ssq8O3LKEz//fmaOC9iUc1Y1ESZZxPDsi+4UzmqVegUv6pXn5fvQoJDQSOtq6JH5Ao8dIrfGyvrW
oRebQo4BSi+AmY/JXqcvo7zj6qrqPxYe6rRy+2JMnFpde4uMYRMVag9sjpCrvPXIXY0AknjVw19+
2xTK2oeW474UuTQF1g0JOL4jhHWJ9F4ylzsPFiDSCzPATENOj4sBnYgDkrvBYUCyWwC9L5Bo/Tul
iNCom3F9/pFnRtDpMW+pWx5XSPg7JBKZJm5okXVgtUt875ldGZsae53cJkh1G9WeKkSiECPEJY/C
wOduCQBLFg10HRgr/qUzAyBemoUbgACTfRWS6m7sjL2JojHbusQqFza9pyXNVy18Go4/j+mFsRzs
S8leZvUr0EPAY4XV2lDEj9s5YB4K8DBjAAhA+Or3TgrY1BbsemEGYmKq9mWNAnHe98hsQZD0iujg
WwecTE52IkHhJTw+vWbHGq/TVNw0KX1G1AdwWvXCVHt6QV+9uMmAmGZ5O44uukZsyB0Nux9pbd+1
Af/egCgn+xG3DVyklAZkL7LYxykXTpkRhICK9PnPfO7XTwfFrq+6zinkXvVQZIPGVKbYIYBF9a3L
T424Stq6szIZHDLC7VVgmrtBds8Vs4uFG8x8tlMHLo4CmzLQXXyANxGICafGBqAxjfuQBkI9lToa
LlMUM55bZKfdhY3MFiS4p+X5P61uwWL5/+7Cg9TK6j6FXxoxWwD75v26a+jPAYe17Rhsndh+yuB9
W3jKL0c83G3yGbOykSVXqIE57I1VNzCnrPPmeTTNwtQxd33+/6fRSEUHYnMkBzreNPTVqgCNiD/s
2L44/xl8OZji908+YrwdN+KuQBo5zEG+Kmx+B6pftNADvy6s4vKTj5hbwdjG3MXlb2i9AtrzefiJ
mKvqKnrq78gP/ipfzWN7116pa+v+/BN92W8sMa3lFhUkI4UD5DLYCbFvdexocwXXoc4ez99g5pX9
s06sMYcaZJgdQGVx4MoxZk09xGWev/pMg0+n0LgZWQnkR3/UPPlZO9Cytg3oK8ivyEX+fP4eM11k
OoPaTdpzEDKQvqGZuopaT14Graxeoz6AC9SIKts4sMYhfLlvnCUm/1y7nP7+aRrrPBVXZKj1MVOm
BSJJJcZvNFFXo5UND+cf7Mv9Ltp+0veHmNYCWcXDMWHt1iMAyGTIQIV6Sr07cjylyuOA4/yt5tpp
0vETpFQnbTyog0ufy+GPlzh+2z6HqH+fv/7co/D/vy7gyoDCEshfGId4A0jSBgYJEGLfEzhHMv1x
/iZzbTLp/aH2DKn6YThGoKOsbS050soVEk1ZC1Ty+Xv8DZ76YkAWkzGgN2PCZA/dQjY0MP4AJzEC
dUnBcIzScg3c8KGPQb1EwrnwAogFnX0d3jakfD9//5mGmlbOSyJEZoIoOLrsQzi/3cr1Y36Tdwuj
wdfrRUtMK+aNchDhJxxyEF2+yUoEg7fZhsB+ZEUHSuwnV70EUX/oymPkPkGgucI6ai3t72z4cffT
5/OpV8lUVZH0wMvqM0etwcsFHhh8yE0OeezCUdvMeDeVWTtFxDpX18kxwzSRhuw6S52lj2PmA/xL
i/j080liStBWYw2kaukLrKGCTK+7bKHp5375ZDjQ0C522PqYYxToD0A4j3Gj2oWJee6XT/u/JLwe
tEsORfmb8HZF5Z7yZKHPzP1w/v9WDYRE0I9rxUcn6DcQL9yKLrw73x3mfvekyztukJd106kD9ASX
qos+gArdIulladk3190mvV31RLqgMsOxnvJDimhBFK7XcXdXsfvzDzBzg2nRN6xpxMoWK6LMu0Zq
Z5eAbx3d5en3vplpybdExmPQEE8dQFsrr8fGjBuCeOTvbJAt8XcQ+fS9i6wHJL7A4jSI2/uB8CuL
DJfKzV9iFi50V/H3ROmLAXeqIQDDOldFo+Ij04CVlvnQILxUCT9OTXAHlOu9HCAkBvfsSYFD6Rc0
LDdNyvMtR0z21vOYAR+6BqaO2GW8y8fmBaxMAZw0ee5F1u5F6TqrNKGXCDbCKc0IZSH+76AhCzjm
A2X9qWIob22rvisCUexjJw2PCojItTnlHIeVDf95I36GMWS2bt4BYYacSzv27FfRQjGeVG0Klapw
AB8Eq13HeQFpdVvjv+dA7sE3yaFfrFrXBzszX+Fo+2NEYCOkyFEISIb0SsA3We43SO5d8+F0SIhi
0caqcMSTD6Bnp0UdHVIQWrcxqf+g2ga7eiehEm5ydWGLBm5yd0hWnHqOj+CZDh4o0IAReNn15j7z
Gvu+J4RgtdxZAMlCd3SFso1CsbtqIGxvyxbyxASs7eFk3x5JCQW3e9enTvwD27fwdvQqs+2QmntM
KyjSVUaQu8saoAB0xG8R8ts8GhhlVhXiT+E2TyvQICukHt7UiogW0urKfeWR1xyQGB9eQaAAyTDp
h4NwAW4NEi/DGWkGQmEBjb9AMBxSdVGzTBCGXVXFXZRIgTwJ69rj8QHBWxe5DV290o9dDaB1LNOX
PgGC06S6QVZC5L4WLo56cQDhrVwYxX0mWXCBEqLasyR5AJrV83lWCkjX2192W4NS1uXPtEWGNov4
g93JZi2QnQp8ZGQgKY8QFCA720/AcV95FlT5aQ9pOlJ8AQGXRY8U1vhPI9obGWSRb7swSsg+L32n
ij48B/g7VbU3VaZ/Gy/baWOQ7CEQ4pOk5SuY9H/CUCHEPkBxQ7ISVO0xG+HUR3GtvqUyEu5aN4F5
SzR48zZ1xCZpcw04td3eKRINOzB4883QCXfDY1dvyqjEKS0sTBvldW8G9FCEsAbJJsiRbqTSeDyY
JAF1Php+xGVtjhAlWxc9QIbrvMgHgCoVMs01MMhGgFVgRAnwMVSmW7sk1yItEPA7omCXkbwGbH1M
Vp1Hm/WI0iE6D8JzvTgu8GZyBFC2oF02lUIfG7qrlOTPYOc+dE5f+V6oAj8kpb0q7f4nQpU9vxF9
vHEKd3hBiAtoCIHWVxCakw0s0MXPnIXjgVou6M1uCa1Pw2zfRoluDdh5dZHwoX2Ad+4Skc3IKGj4
Xdtm+SpTFCaFtv3N45zfsaoFEBwExRV8IMVFS9w3+J4RC9yIFynbH4ImyGEnJzhomd8PFQIJaBaW
K4+EMB0ZhKVELw5FArWLR8Rl83cpqj3Vqr4E36xaazvhPumzxmzgj9IbRJERurUjYDMAJXPgKqoz
axjWHVCszcZjzI0voCP10BSA22fI3lLppULc+H7sKNKeBmT2vbgmD4FpQVFESUseaatPViss28MY
Il8/jRzx3jhuvvNC8PtsUEHw70dR7sGV4x1kV5EB4qtRADHnwUHFtXhwdN/e6a6X13rMSl/zVOzq
zsvqFRIKcrJKW4E0aDZk1h1EujwFwtMOjxUGQMB8Y18xfMPwjELW50nv3gaj9hertEZs3ADGRNba
v5x8jC/dtkz3GDnAmT1xO26UquutaiSE6S73NgnHGWSZRskzcztUSGiuYrAaRXxhsLN77E9UyrqO
yje3GxA30STA34b5CYnaiLrcC2WJbUik7ldcpeOzzPLiyqowbGVAQlhrQnECaA2ID7d7VcB3pe/k
yKxDzUQG2qYtfZMatLDmEQs2JsvEM9hroJ2OYXQImYPhLzRYxSTJjwDqbbuU173BYYCphnZDgDA/
SIu02wjKgVXN4U0p+rDZcwK7sV250meoTa9bkJrxUpGzk7gRWoBA0zkkV8pYaouqR7ySKn/ygKM9
hMqu/LDI7iuj2y2jxAEeO8KiMkpf8FLME0rv9oFhKEVa5vAaBjCTZBon41EvX1JPIzhZx/RdFxV9
9ji/wvK+Q0JvESEdBKMBjR0kimBivDA5NIBA4QYIG6hgKOGRAyxIVYGf2tV/ZDLg37pJcOmOsYP5
Tiev59c/MxvDv9usT0uIBnGW3I0bROQKZL+3v5PuKtc/8/AVmRsLy8+5W0yWn5Zln9TlAWzFIs0B
E42vxwSxGSJeIx57E2bl4/lHmTmHmKb9eoSOKkBg08HS73UNpYB+t1pQoYAc1Paz6Z7P32bucSZL
Upz4FXChuLiNzcE3L8oHVfTM15GjNgE1jwV8befvNLO4niq66ki0yI822M6Ar4x0Lj8uP0S8tCv4
uoBlialgC9UxY4LOIEQQUQXrKIr+uKY40tr9FRTBa5rThyDIj0EwvMHos6R3nXmmqUi0ZcrKZdK2
R1CKnwMJ1H3YIusG+Y0L9Y2Zzc5UIurkGHQ9GXsHAhSwbtK97KOFvcLMb58qz/KozUEvyOSh6dgu
gYAYFGCkZGQD7IPfa/HTLuVTb+z6ABUkrPOPMjQ77oQbK+wANf6WpA0tfnqwT5fXoZ3ZXjBYR+yR
f4LObVZja9+q0NML29iZl09Pf/90A2R79RReFnnIlLdxrO7Oi/v9+Vczs1GbpvkJ8ICzoLe8g4MQ
inVBh9Lv43RE3pAIMAWU6dJwNdfKk+GqAPdf9QKHEyhQmzX0INi5eAHWHCFbCg6cu8Vk14yQILAj
AiIPnXpHlAUmKkSjJN8pf6ORJ+MThz2PJWEMWqFF1T3qbuOhcpW4bJuK7rBeUguj09fjIJ9qpoKY
Rjh5La2jot0qYeldI4erwvMuzGD2w5henG/3rz8pPtVNcdkTxVxuHeuqF75ps+JFxUz+Pn/1r1uC
T9VSCNfuELNjkHSJUzyRejdCRXvqJpvzl597R5P+jGkP6q4QQZq8LH5hZbWKnIeMArWPvIdV6jbb
87eZe4rT3z91u7rKTwG7OAxHVmm2siSF4xYwf+RPydvzd5Bzt5j2bMFyTjB/Hz23F9cQ9ZVPbYcc
grYo2hZ+V3iWYfGudsriwWPEjLxIFRDZAJxbPqJxxD7RKAwSpzcgnTXpDZi06VXAvNpF/ZtDkoMq
BUW4mjFv2Jjyi6SMWxDRm6qADbnt2TWRA3m0wnq8LD1WX8sQG3MvroMjHdwRqR5OCO97219YVZ1c
cyS/PGSmSBDXMrrJNnQp3VjavLRDwh86DbxmY1N9DIypXkcY1j1kK0kJlUOZYwlWYGF9yYOqv1E2
nOCIa4KwuIcasxm9/r13ENbje/C6XpZj4PmJiOkqINabtBpnB5h+/WJrCvvLyPuDq1N3g0wna6Vl
QDfAEg17bzDR3oiixL4YuVWF27TrkA6wlbMg31aIXEEa10h2RBRx6/euLjdQfTqXFmCJuwEugg1C
5OpLKw1Ax49YA9GwqA3eRybscWulUl1AoMav5GC7zUJvn+uGkwPKvusAL4xBnoJ6GFLScgNhxrdc
XBaf5qvTOERqX4sRtxh+tAPCk3BOYT2c/3DnfvdkqE0KrWs7VOoQefp1qPpj2fOFgXbu0pOBNgO2
XjkdlweXwwZPNHvtRPtx/mfPdLepuKhLYHXsEaxzUOqF2h38++U6gI30/NVnfvlUQTSoylZlWXgH
w5B7kkgcLi2tYL5ehPOpgAhOWhKybES9tFWdn8pxRM8Pj31S/aDCPOaku+VN/XL+OWaWsHyqrlEK
yOncdPLgIBADYE1k2bUkQqjBqTxUbQPb8bEeAXg4CVZ5tbTE/Hopwv+OkZ+GW8QqNN2IYIaDHDQ2
TfA4FCiz+iKEoR+c+O8V6/lUNYNwzKHBFI7FVNbelgxhkoChwp17z3P28/wLnHuSSa/GMF2gSIvq
NtdIHWsiOGBSL7OBoe0+FBAL5+8y97lNVlTx2JZJ7uVYdvIcUEgMV3YAOMf5i38pDLH4VDeTY4FW
BwkQ8E5bU+TlFOkqD+rLzA6uEkbf7AbrNwSP3elicZU71zknHV9ajsZVAbRmdhvtYVe3+tXoePy1
ETp+Ov9YMyuHqaAmcZMqdWXGjkPmOSvqhb8NtQo/YvYuhoFz1Rm1cKeZ1pkqa6IxrhFCPOJOXK6D
XL/GBuuH7z3F6ek+9RSRwxJIaDceuT2aIw5csXcaEuS3xQ4HcQUcGUcX9DsKe4tPMfd9VeWh63TD
MRvqCEgYTORlS3FOreJX2N0X9iF/PbP/1kP4FHTvAJpXpg3EfMJ0iLdKXXYbIWTrlocsfHZKy/qR
JNLaGIjebtOBuD4KIt01Bf9hV1seZANVDQ11XIYEB0GEH0ekBa3soafXNSvBc8EOeadMZV9jc2xQ
vAZIHxRk1AQjlZOFqWtmlHZP38KndukLFeamqNUhpf0HTELrWEcXQWlv80o/WnXkn/Jnz38Cc5/X
ZIghTiZwQhrAGiAhDI1P0HEc49W/z199rptMhhYcndu9K1A3zXnxEJDwN8m7e+U+R1DhG8315vxt
Znq8O11FOKTqhqhXoMxZftaZTVo8OFW5PX/1uYeYjCdcij5wU0oOvYWjx7ReMYI9J8w5iGoZK+qf
v8tMQ0wp+UTVRcUZ1CwOQqtvw6p0tqHTpn/OX31mJply8muExfV97FrHXtG3vs1uB2T6BQb6P3vZ
oj3z2TqT4QROMyeHywjyBIQqgk6EKqHVe5duHWBrIfr3qFYKqXDNQlefafWpuaIXJIWIu0yOIa9X
NTLlvPpXhhja829sptWn5oq2yuwwHDk5VPq9ddpVgLTULMoAYIRspfzml+tMenpKEdnYGtMeM+yQ
LhJte4+UNC0HMKz+df5BZmR58LL9fzRBIS8ZYxQujlw30RZbE28/IAHtMbVhqEHgO9gtOmwuEmRX
XkoE+12UqUUuGGIkVxVGya2XjezCsaUwKyB1gQITCKLD1NGh+IAAxoX3Pdeak6HCBdM27QYsqa0K
C5D6kqTX1Cy8grlrT8aHuM9ig5BZdeAt9N0B24kGxC97CUUy13UnA0Q72swjTo1Demscr0Knzi6j
IJALi8CZFdSUjF97iHxTDTB1ahgAHFEqBCiMh78cycSWYoa492IH0eBjKa/GwuTtQoPMDBlTXD4x
pd1azFYHnbIL5TbIXafNhdM0L55K7M35j3OmZf6h41dRM2C1qY/QHfVr1MRAK+Pp75wMH+dvMNON
p3j8opOMxhJTgz3eQonhOgAj5U+W9wNo+YUXNfcMp79/mq2BJcitEVHlR9lx2x/yBp5Jy/6TjIp8
S/fF7ckoQUjP2gL1vUOSjy9OniFtrrhhnn44/47EaST4Ys1kT0eIEKZjmgxQIKUFvZc4Xb0Ctc1b
xSwNL+GCdvdhjKxqMkiDInDpYOdIK2geLDVuwo7ZaxgVrK1NCN3FcVrudehmkOugbIVhOfdb7p4W
yvpJ1vawjhHVve5IlSPfFnLNLkd/tG06+ino95AlWs56GNvkurJAKCwi5f1IdAA1R9QgPXahydhf
etgXjzwVjqtkpHHKC3UYy8r2WSb0jekGCBdAc3fzrENQn8evjV1j75AO40vSde2R6FRd1GYQTwV0
rNtRtNU7cuzcTSJMvclqRCnrxGovQQNX4BF1qHAHKkSOYzA4KAoXalXxvDkUEoVm4Th6axChuvba
0toD7ovsyriOvF2RIAIKYabJtqCE3omk4xvWUufDwrnZNS3j7IJ1sfcYjEz5HuIut4hKKNbjOHTH
nNftsW6gXxGtl68CLG59S8bSB/s/vnJHxQO/afv0CK4T8j65JtvUSLUVLcA5SdDEB4TzqS0SMvp9
nDqPbczIQeYocQRJCZIh51AS4Jz/p0BcebBKYqvc9k6kXrk5iS5Daj8xlaY3fQomVgy93zVDUuYO
2qTwcnRsrAg8UoltgYSbBzPioNDEpVlJCSJgHzNEHVvcej1BqK6dIAT7AAmn+Q7pAQlUOU53UyHB
ZsUHrL6Jp4t7N22hIiyrdnyUljXma1VTuKlHqJsUlCL31hDB3F0xfp0xxQ/ukL4jk0yxlXFYec2h
nNnFvSyeecuKKycv02zlJqXZ6K4JfVdDFcuyatynCGNbN4ogvIp7+sotCDj2ITWIcQ5S97KOwepF
VitZ9wRUGpwlY5i2IqhS0sxYQBEGSHmOWXlsRByvowH6J4Xi+5rY+HwESyFooVHoq2Tw9i0MkD7Q
3+Wxbetq42UF823YEq8JEtsug0I+R4qcKJvIbL9MXd1g+wLBVNG48jC42tmYERGYbdoA0nh+cJhZ
1E0Fvbad9kmWM5xBsOLdAjOx8bLqIisbwLAssYZCY/DjvFvY+cxNdvz/Y6njxCFIyDmOvmLTbijp
+41J4SinQ+36qLxbW2oP5tCQ2jm09CTBOv+Uc9PEZIXQelVaJki4PaDzwZRk+WPWbqCx2UNt6CzF
yM3NqJN1gu0hlndQFHEB3VOM00INy0LqXBd6yZ/yta0WXeX0Wj9NRQNiR02YWHgMOGyiILphdVKs
8mh4gzm8WzGrWlNZbCoY6For3stK7c6/v5lH+ycJA+XrwHQ4gsdp6MoGx1SkHxRL8oQ9nb/BzBpr
modhJ3FEG4HFPngz/T4nZbDrIfZeqErPNP8UY4mIVj3WMWIXc0FQkjjGlvZl8LMYP9zse8cfU4xl
gcJuFjCDAqlskGpNtiMLryDmRk74wh1m1iFTd1JTJEjA7CDGjbKXJnJXdfYcWi/nX//slzXpmKlj
VyMGKHlgtnnsGvaThmKne/mL0LpY8QgB4mVX7mXO/mgMpyDJLtqK5pp+0jddL0W2dsO8g+IlMip5
l7wUXh4+wjsICngY4mxXpyVHoD2BzCoCMLJQMWKnGQc1oHXtNyAruk0hIrUgup170ZN+XHRw0kqN
Fz16NxSi1JR62xxl+/OveqYrTS1N0ILXHnNPpZzuZSixhQYrpCvf+ZKkaObXTx1NKLKWTW0hxbQW
9Yq3KcLHn0fW+ed//dzVTz3s0whkB0xLk6LAEEKPK6sSKV7imfRFtzBQz72d098/XV9VqqcFxQhn
jy9hAZla7awqSMKQHb8wFsw9wenvn+5QdYLZDDAXgC0QsM1fO05XahGPNHf1yVJeIE7OGzvVHwNL
VFskrbANii/jjoyCLLyiub76d5n/6QlG23OZwanx0cqMekdOXPaGKJ7gKXWypLgoCwmkZ63t4oEC
MBhKKTdtOJ4oGtR5Ov8VzIynYjJadDW8KX0SjEcKaXOdXwmdX9TRFRDxiLj6OH+PmaWCmAwLnRuO
gHh3EfKY7UvAhxKYo9cjElhEdMfBy4xhCUPBwVk6LJ9puam16GTKdjxA14/YLF0PdXqkKn1ngi+M
3jOvbOosqjynYW6KE3gTQDEfvWaIq8pD/BPceNAKnH9nc88w6Z1WilzuCoHnGMVDaPNh0gxfM7p0
hDPTIlPvEAH9G3CxfDyS5KnMc79O3gIAy+ltQq+ZvkHuxPb8Y8zMCFMj0ai8KKyBkj2yhqDo4jZ/
CmO/fO/akw6ahh2vE6eNj4jO+zUoz4/iemmVOfe7J/vsjgadrMyp+mpXcBCF0fAQ2mQpmnbuC5p0
uhJg/rAMKlRby25v8fwjfSlsAj9/tY1CvsTlmRmApxjOKkZGAJwZmJ7grnSx0Sy8e6TOV6FYmEHm
bjCZXbnlUmkaicfgj4Vz3eawCUgUEJaq6zOvaWqYGVJEKA0C4zuIiBecJ9FqqEc/4ZVfoGjXV4qv
z39JM51tqqWUujG10ejRiJoEJdqt7r1RvMEFsMQmnnlTUy1lyIylBcMNkGy2yoqfRv4M7EsZs4XR
Yu76p79/mkdAQ8Jsy8v4OOTlPm2tx8gmATwwzm1Bo28lkVt8asGKupxVVY0WhmHDpzioG8rhZxAO
aHjuLLTE3INM+vRIwqS0SIChG9PsxmZhdyltBBd0QVhtM9qozfkWn7GH8qlce3QHU7d5g9k9j9kh
hNXkOhUwPeUtba9tWQSXUienE5TYvgTfKDjkYQNLTaKHy0Ar1HfjKtw4QWl9b1s2BXRWXEejKSCF
UN1PO0NYQ5Wtmzb3Iyikzj/y3Ec+mYUTkXixQR0GfGy+S4e+X2VBtR1Tc3v++nOLmb/akk8fYScg
ofQc1AXC1tnowtkO2vL7Nt80iKuEsj/xYxll6whB9he27mEDCmq9MCfPPNxU4R32xHLhD4Rj2rtW
6T6w7sd04blmpoKpupuHQRRXAVb5YdkOj0ntkh0tVfW9A+OpFJrztI4bkYzHgNvcb7xxX/LoqC3z
83yrzL2YyciQwz2WF1hTHrEvHNYVcOu7BttbMAbDJfDPTJ+diqEd6SUCPhZ5wPHiSkEB2KGKKPph
nS9lV/ztBV+cAU/l0LAF1HHHoxxe5/4mSMJrOIcvSFnehEl+UXDyGGhUFnuZ7ZUYB1+T6q3W7QK5
ZO75JmuBuPVinPXlkKdF1qoW74Ptrbn1jurX9wY9OlkORHSQbipArohad9VgI9na1Lftx3iJ/jn3
BJOuXxhAt0SLG4jqrqO/c1h6RIz6jfd2/iOb6yKThYDnEHxkyIA6ZNw+Zsx7hM9iYZH39U//ByiZ
m3CswxAd26Flu3cMydaagLhDAQk8aOmEC/1w7j6nQ9VPg5eWLLWdRroH1piVFT2IsvY7cWWWTiLm
rn9a43y6fj2EqGGQAjoEmVpIZepx9FFdMIf3qw7Jp+fbYe4mp79/ukmKAYpziWWGK8JV2fFVcGWb
n3oRZfc16dH6ByVZVHZ92o7iXNTOgh1qf9naHl0cMNeWPdxIhzqXCaLl71UaOgBuZeWFDQjpVdnb
CJiQlO3kydsYuA2sbShm/NJWNPg5A5N+lWQw/jYkjC+73qY7t8iBI67JgAbnVlMvrZS+Hg//IWid
ICe0SVh+TK1n0d0Ww0NcP51/+1/3gn/QWYkYFBINVYnIOO9BW9W1GJqF6c05DQX/DoBMToaIptSu
6ybZcPRybb+llKMHN8S5SzIT+ajFxmu4y50bG5TMdR2XCkdF7g1cloHv9mO/JpAMbTwnYttY9zBH
a4JyXs+rjd3ZyX+cXcmSnLoS/SIiAIEEW6BGenRPtjeER0aBEGL8+nfKq756TRHRK8e1b0AJSalU
5hkiq8/TeyKV+DHwBP9AavxDLkmYgD33vaGec4KJs9wXLoWNXNOAw20bYJpKYKmKoUzDZDG9wFxy
+0zryg2NBr4OcHy+mPrK7nH0037HciHAOMlYQEoI77JZ4rTrlwxeZZ3/Qi6WyRVMLo8gixuw5nWR
NjiZg+YNeOBtIGSfBbZN4Ajle82DQ+Rjxedf8C0ev6PdMv0WzLLGIEsgT4g2Vr8DCxCIVaybT6Gv
oMd0WU/vthY1DT9fLkXhyn7w2Gvib9l9f7hn8eDLanr3YKnAQleN6GPopT6hg3Lf2fY+a6u/tWds
hOe1V2gHmAU/FC6zaUCNZ4AfbT3dZLn/mo25FSUdoHfXl/+HOwsD0ZbolFXZQmC5EPd9NpWICIk4
QM2M346d032//o4P6xZ4h3aQyZI4wMIAhCPTptinFuh8yhrIt5TkzZ1Sfn5uU/RVgtzk6smgifHl
+ns/3Np4r3bA1Vku0fRNFdxXWxVWjWceQZJsTtef/q/Y9n+7G2pcl+G+WwMeerqimNG2hkR3AQxj
B60DBlcw7LPRDTMGjYWhViwaaQ0WR1nn3QH3oXQH97gCHX1hHX1YecUwol0iGHAluxlq4ucRKk7P
be+OcPTL2rA07Rb/M09P6OGyP3AyAfg1F3yfUOKflsRlYKNjzrqK5Pc92MlBdqGST3ULIrvr/7k+
1pW1qGfTPC9VbzeVipsSjHj5Cmvmw2Tdu5CIuP6ClWWoJ9TwghjBVYCrmlH2EFOB0nHCH4puiz23
9njtiMVHM+fOS7rY9bp9ApIvAturYQ8bgX7t8Ze/f7cSysridT3AfM6S7MGcG46SeXuGePCWjtnK
StYzaTYjXhM7g1unso9cylvTnbbqrv+0Xj5ax1qgKRchoEjRqNgnSR9mNtrypeFnOMyHkxxNqG82
r5Du/s36flfD5Lsw/Ih46X3uJI+oVj05/vwkG/G5Taun1VYrRzF0qYoFNwOFkGQVv6+vsbVFrIWh
th/apvOLIa4Gt7+p7QwkHqfaCbsYIAZPNkoCHwOkoZin5aR2WaUT6ROgWY7Dfg6Tg7nLQr4jR4iK
jrcA6kdLeDPeiDvULo71o/1W3qf7rX1k/SsG//9sEp3SV3p0QY01q2LEGpOEUwIj36UF4rEoh34I
iGV5zxn16gcbpTj4ZnY+CoANd407kPHbr/6wgDWylMV8D7eO9oZDOonsGmrYwGCoacyiRBjzecB/
n8dK8DzwRn+IbG4kv11rRNNdKnvnMjiTDjn19ij1wrCo4kOUo0kRcQZPNV6AULZYlg9El9ed69Y3
LwASL4T6bP0wsY79JXU2x3KAQdzsZcXeIZXzkMI/JnZJCpvRdCBBNfvZo2nDMRPi3zAk4l7iAWI+
GS+1UP2ppVa2b8vaRRoFwAy16uzvMg0KCgNIgA9Z4Tp4BOxFO9JAC2IxVfnbl3UWQfk5O3nANMJ1
tXPHh9Ilxo/EkOzGbmHTmSKHjmzbVq9LV/Pd6NHid147Brry9fCCPG24K6YM2iSdg3SKjH7IWVs+
QdU2wxmA08KqcCKVw5zySFBZRAwsuCNSXv+4NELdAOOYiF06pcmhanO4vsG7YGe3Db3v8dluzUUU
oUkz+4sD8BQYj7PZwukwr77OSGCDFvyCvbQt41B0lREjD0v3QPHYsTnZZoiCi3/KDQM6UtxFeadW
vbNbjKYj0HaRyVvWpxBOaZVfHZM5m0TQu6YLGoE3T7uEN+OtYZPyWfgXqiCpqiomXQs6qhBHIZT/
E/INM4+zyiFBg84RstnRGPfXN+/HIZboJDkm+FJnC4JUIR/z/KkCCsfYEvb/OLoSXYy7r4suNaZO
xZO85dmrPf+6/pvXnqvlHx5oqaSSi4gBnoJsInShpNhdf/QlmHywy3WCXJuAZ7lMTXceLFgJCm/8
mvTzF+VDB2s0jri+DWG+uJ+SZwM6UQtps2ogk4TIeUa1vQ+SLvmeZuVXkXob1/i1D6Udz5W068Yr
EDLVmL/y1Ay9Id0oA33YjUA01o7mrOCUuRkvAM6+mcgS2vUUptw4wkbrUMx8a3VezpAP5sO/jOxd
BpAZbMpBKFHxqLr8eZzz/EYkHHphiJZHz2+B5SMWvKpRsbDPeV/bXxaIVH3tgMmLZkcWAeQoirAo
E3U/yEJGVeeSKE0TfjANwY9AUxrh3FZ0b7XGEgo+N89Z7gDkIsGlVVnK9iL3ugMawypsFiSPFW26
Xe/n3h7apM1t2gO3XI+lfbKHpDiUQ1XfokitHtFDGWIBG4gwASB0h9p6ekdY654La/AixO3xjrmd
sZ/tFp5d/mjuxrZpj7YJM5Yc5lo7s55wF/XhQn19ZX98WSA6g9JCzPOImSswKJcRTYoie1DNwjAq
e77JZhhG1VTIv0Q58jlhiJrXX/sxlxILRcuCFmUTPN2wz0W55Gm00MEHsDRRSbDkuXlc6mb5AZHU
8mvW20ZEsk7C87jl3qcSYKJTkmTHCsYb2H1U8tQuLwv3AyK2lFQ+znyIzhPlE4MS0ljDS0T29y1z
hpPVpHHdWGRfZGkZXf+Ea2/RtlpeCDR+WD/A4qVwduUMnT8oYMO+GrpcYQY+/Mv196xEC50YOhHK
YV7U9rAucule1qy+tyy+pfi39nRtHZAspf1iQuQNABJyDyptFXpLJTaOhI/bLQil2n0b5AUJlqTf
np3K+ZWJJBxbcz8O9Z709i+c/D0qMlBGKhWHNh+31a7AbW9jglZioc4V5XKu/DJBEySjIju0uPc/
WeVQHBtYvoezjVwbhfotx8q11aAdfgNSFH82zP7MOtD9FgoFu/tiohDn6zeGs3IG6hzRoYUUW6dg
7pUbvYgaXtZBUzsPbd2ciZP/ROGsjEp/2LjuX1bxBxFe54kW/gCcrGXCwAgFVB/SBU6OWtqYRqiM
fdIpgDCt3myWxJorC0NixH91R/tUJZBeGdytRu3aIC6T9e6YMuaBOdKHIS0bcPNgkIwci/qLm9O/
17fmygrTyaHFTNICLiDyrFgzBmbtPRi+9WBZ9EYNIyQh5RbteW0g2i71PUw9n/hwBq15DiG1AzHk
UpWgj7ZyIyKvLS9tp461sDwjFQhndpMFrGJxXcBcoTfeAIx9KZZhCbBdt0BlawPSLqdkBpEhb012
gsX4XoEQ5ibqwI1pYzBrj9d240inslJsYSeoErbDz3yZApE+XZ/0lYipMyvbfG7MjltwXkSHJ5H3
RfZ2/cErq0knVc4mABjchi0Znc364IxLszOhoPKSF31xk8rEgST0vHXBWBuFtvXyfAKGRxTyXGQy
fyhtD8IndWdvZLhrQ9E2HmPpSKYRdnsFUMQ/oWep7hMxQiXcKCB+4rf01Wvc4lMYIkJ0biVFbyoD
NoadXPKlte5zr4389HGBbOb1iVlZTTqr0qlomTAys5Ps7R9irl6goYh4m24gRD8WOcfvJ/8NU+CP
17WER/25HYRLArtxhRt2bEwPHm1lu7cZG2RYDVwIWMhCISZoUFrOw3Sk5Z8yg2aNMbblcaI9+MrX
h7wygY62gUxcJKyOs+bcTexuIelfy0qySJWFEWRdycLZ9ObD9VetnJw6QBkFmIYiqSlgJOzeE7Qg
A5X4TdA3ggUTmikbx+fKa/41rd6dBVMpF0gbY5GU83ykStwAcf7owkSejvX++khWcnmqBTXk0EWe
V6w8Z6bp3iRygs7vhJ7Gm2n2S2T3Xve3HK0qbPMFsrMSPnKP11+8uoK06XKLzoIyrnBPwGPeFUUd
FdLelbkKCQdsem5OqVej4yUj5NwPqYTXk11a0cy3+Bor0UQnlRpux3qoi7inGgLyuzSh4wF2LcVG
NFnZfzp1lKW5L6xl5Oc+ScA6oW1xaPp0CDzGi43V8TF4gxCdOQrfS8crO6hyFq0czmnpLAc2Nyrk
QFff466e3w8NtD/7xvGO4L5MMXS+5WG2bFTdvIlt/Iy1kWpxEzqm7MKdrM6cQti5kehYXip5+wEo
+42d/eE5j+74ZQrf7YO8o7w2gBc9Qz0bZTvagz6UQ7Un/ybN6iKt99aZ/FPcA0u/ZFLRTZ6aXHbm
SBmrCUJPsKHnVhmADHp95X+4qzEaLWvBJT5xRgVERFcDdCkOM+TWLO9r2m2M4MMJwfO1LZ0uUphG
QdkZPjQPAKXuSOtFlmN96hqO52sbF4qcwKFl+EIQzQirzA1To9tJ04ac7iuZ2x2rqse0+Zo0nzLn
cv7fxw7MWkCt1AxI4Z9m+F5WA/hcfz81GXrdrKcFs9LecM+sBcehTCOzvMnoG+w4NrbHymzrxRIp
LFXOQrVxZ9okakVGQ+YmaVRZdR0BtLG/Po6VSdfrBwqeI/3SLE28OHUXZRlkirltQG2dFcbGSC67
7f+uV5iGy6vf7ULRennLudXEg8j4vVeCTht0ibX8vD6Ctcdry5Z48BYecvQU0kzclQ5YtIXxfP3R
Hx5y+OXaim14T+0lL+jZ9Zd7iIXfmRN/5m2J+w90cJCBBNbQZqFbzhvRf2XS9XuvgM479UZvjqvm
m2VlkbzQKOdb4B03YsjHtTDH0u+6HcwEoFbvzHEtmYqEU5R7d+6mfdv1VZjnWYnYBcFsf+T5uezQ
Z7F4nm+M7sNEC+++/P27haBkB3uF1LPiPhWnQVWQnSdwAGTp905B/FcY9aeosJaul1RBWwyKQzOk
ERwzGg1U0aEt75IjATixIP5uBoVj3vLZWDlk9IsxbxNemYTNkJ49U/VLwbgHeVDQqWcJkWwj/3V9
La4sc72K6BD0n1g20rNVpne1X71ldbfFPlmbGC0phx+qncjccAAUBus7s1GlRoIzh60xwNSQDQ5k
/rvi6fpA1l6mHWO+oo6f1l0TW1Z9A5DlF2jqfTegut/53nduQaD/+nvWPpgWF3g9WbYJzfOzarrn
JKmwibOHzz36/+KC1ZMC1Yk497K70YQWOwxcxMbvXonI+p3b7QFptzyIfSkbZfka1h9TGk2wrLj+
21dCjH7z5jO0JmpRUyj08uSCKPnrWONzUQGcCC2ojbN+ZU/ockbe6E5QTy2buG+LBEzmRYaicfM8
yFnbHRWwr2FfGOSR+8kW93BlunVJo7KoLXTM0ZGTDokzYZyhqL8xmpVjQL9zy6Z20fspkrMohkDg
NDa9qBu+CcZDB/oe2S2B4+f12VnZHPr124NpM0Am0DDwVZUEhjPL352fs0hYJId+QT3cUjfPvl5/
2dq4tG3vpamtoAgtYurP2bHNszvaEdT3+D3p6ZEv5nOCemKuAHG6/kKytrbt/54AS4+oknA+xi6k
uWNhFgrOF9Aq8WooLcHjxq/gvWJZ0eQb8BTKkO4GZj+xJzZb5ptvesrAjqD0y2g4zp7SSR6c2eqt
XaMsog6smOofYIZR48SmxrjIyhW3icfSHS/hbjL5HfvmS9XfdBDaOIwe8/8Kx5Z/oBdh7HoXQnql
QYZfKi34rkUf6SZLKhPiKSbbCH0rw9e58vDZM7sx9XkM/kJYVixE4xs6GSy8/nlXHq/fyTOv90uY
zYAHhKvHPHXhNP404e33uadrQc9SxOiXyXdAvJGP2UReekPuCCeH649fiUv6tbpv4d13kTk8i8bC
smiFqG/9sfXB4hTirZztLfHRla+k37DdpK5ye4JxZMVSOOOkz3NjQSKHmRvJx0og0m/XVjlVbgry
LNgJwMwI10mDyUm/XP9KK1v2/zSZXOKhTA12sPDlUVhT7JTGgdfmTd2TO+RwEcx3dkY5b0S+lXDk
Xr7hu4wNLrRjR6tqiblphw2MhsiUBEkPkEknAgL5kuujWpuSy6d89xop08HywLeKx4oGuN2CW6tQ
+f8cddfSNZos1qQjN6sCaE710xBWcu5sF43e3t2SvV9bvFpc85i0kmQ06piNTx5qvWUO88QZNb3C
3vhEa4m7q6UzlEIWx3MlO2dDAOKbOR/QhoGR8sxDg8LJKvC6z210V9/oDL53iU3dc7tQL5CGc1vX
kK0rRME23rCyRXStlQXwVy5bp47LkQDPmgdm93Z9Ja09+ZKQvFtJKB0pKGvlc2xUro1WKzRzOVs2
5mBlmepCKsRLxporTs92zo49qX9aS3UH1+bHz/12bbOlee9SOTjsnMyc3+LeBYFpkhn7609fWaK6
apeCoDSUWS/xFXrnt1NTj2EBxPShhnHGl8Stm+j6e9Y+EvnvDLRlslRAhSN9Lb4zlMGKixSEsD45
BdpGA07GBkUFZReSNnOAvMy/B15vuC9ca9q4pa4tIW2j8QlAFMDbihjMV/ZLJenCob09q43vszYP
2u7qiNWQaqiggNIBWDNO6pmVLrpdLZICNEQ+NQl6n0FkVgHnOwpCViP2iOA3kvpHOvcba2lljnUd
lKXLnYaLuo0zVokg8b0T96c70Eg2QNcr30j3dm5QkHCMCeLnaMq/efDeSrMsttvihTvjRrFz5WTT
rZ0FabgtL/rN1Kq+zM3O7oKpcl5Kg/6iNiTzrs/Dylr6lwe/C0dlaS+KEmRkY7vctVTsVN9u5Etr
c3B55btH+61f8MG/zAGFbZaVhj3gnKW5RZBfe7y2jSnqDYVpXQ6BMSvCfEzvCpbf1KZdb+zktQnQ
dnJKm2xm6P7FE7VBf4Q8WhENpj1CR9BJTwzWm3eWKeSW+M3aTGi7evZtuZS+J+J0aJOgBuQLRmxq
I+Vb+1j6nuYsNVk39HGhqBlBaxGCdS4MH+eksD833bqEyiSB/Css2cRe+TZCf1N4XztYdF5fpiu/
XxdQqUFGsmdYp8eg8gQ1FHsFgZx9vlXRWNnOuvfygGLc6BNpxSj5HZ2yeYRPsg3OGwlFYjQbMWll
gv+B5t/tB8GtEdXrdozTor+HG+Ktt7CNg3nt918+27tHd2p2bSetUMCWXwli6eyHBfgfU/Ln+udf
++naVr5YvlpWhYoYnVMQtsn4Jsp0d/3Za1Or7WPfbTxA9F3nXIELniXf8qwPxJa02coetrU97FtF
LyqZNzGYHfa9XYKlCIHLsGkYXDhz4Lg5rT53E9G1U1JlFBxFtyY2bPsraIbNfkxtMBR6wGBrHs/N
lkDOJVP8oFtha3u5ZrNb1GPqxgOuueB2hi2hB8D67mCnfJ/x+d6Y6fOn5kaXUzFK2A8bXFlxYsA0
tMedHRfGCrIM1x+/sqx0EZWswLWnHkxsO2L9lPACCoDh3EiSVraErp8yw5SyhPInZEG6L7l9pK0X
LO0XOCVf/+krq1b3rp5yt4Uej+8gIJVQmD2B0xDk7gYGZe3hl79/t51rq0a7yEhonOTVA0cFF4QG
+BFn7en6j1/7Ntp2hinAwFOOxvLk/G6cJ9L74QKCimF/Llr/A0a8+/2w0yU1hIVpnMGvSAy/E3DL
Vf3l+o9f+zjalpZcFlMFq9M4H6rQKEjUez9KQKevP33t02inMDyFnTyH2lJ8QUNDqd26a8ufcvx5
/elrC17bugboKpDuKCCtkQ3zMVsUoPNw7ds4BVa+jM4JzZ0iLzKb0jgHqCarZ3bx8z3TEgD26z9/
JfLoTMy6qnErBnInpiP808aieQOB9tb3h50hYAqMrPgPHcXGt1oJ3Tor05Qj3AZt6cZwY0I6ZATC
J8EAJljP4OPh/Lg+pDV9AvOyEN6tVd5PMJERYoqlNORp6AZ0GkHPaqPSy9JD4fvZiwDia/6y2Pby
pSwuho2o605OVCJlwO3R8YFB6C76KHUlQnesuzmUo+M16IFb/YmqzD948Of9zj0T0g1z243fCuYB
c7SUTtLsro9jZd3qzoP1wvCTZONCMG9+sqAQE0AT8wiPHCuE+9av6y/5Fzz//+gxdd/BCnQLG04o
c+wMMoJvaCgVfy2XAc7zze9Wlfsl7+KqGk5N3f2avGUEWc17FkN2gvf4HoieQ7mQVw/mdBs/iHx4
Fpo633E2vK7zq6yGAnk5hL6VTbeG4zdRs8gp7FPPDUAsV9FAjNQKjEIMDxX13JtUeMU9RcdkJ62q
3Ko/r+xuXdUmmwq3x5mMFZv+WNi5pFuQyrUHa/Faua0N65vJiU2Ybs4V1Lsbf+MoWHv05cO+W/75
zCjjQ+pAJsc/pY36DjL4RqBe28BaoC67ZEmU28g4A+v+0ZhG+TCROj9B7z5RAZr2SeQ2jrGxAdbK
j6YWuU27U2ox4IIiPB6oCtKU5kEgzesHqKQ3ZlAVr5TZ8BP93P3Q1MmuMA+FbWKKo8JLJeSeHwXs
By7xyUMq0EEl+foS//grQg1LmyDZpZ1/sYiyxWs93rkg07bpl9x8Q8SNrr/i43PD1Glq5lLbc9KX
Ii6tFu3DJc+iqvD6vTC3ZG/XBqEtYEf1RpM4cO3yMom4mX3N3fyU1vXBtvODwemnqjKmjnCTaQJn
Jbc0UaWvGPJVtjy6WVlEiyeLvVfyrebxSpfQ1IFuKudEuE3LY98lzT1znOzQFLY6lQWlkQvn+hDe
Z/kJ1uTts9+oOZq7qgR+RKnkwEuPRbnbV5E3mJWFddnNR6JSDzhiSX6Pc9VFC/PzXeVk5lMNi4vX
JePqJ7UMARNWIAZeBhhlfnHgfvU1B2svrvzCeet8YR68KrHujdGf9+XcQc7Pzyq0SAs6Tyhie2yL
tb+yYHQCaG8Tz8zLyo6tOuco0ip3v1SdCBsF+Z7ra/Lj88zUoX7OkADBwDw3bowuBCsFLfo2UKYR
WFvyTR9HPlMH+4GDnCxLAk50mfLv1M9+Qi5nI4lcWe469A6t4Yl6MgGAxBt2EH59nSh3Q7s18tCe
khMrff656KBj8JTb+VTas8BMGJCe6gdjhjS4V31d0pw8VI6sdhy6bVsJ4Mo307F4vE57nkuUxFyz
fpaEHuf+c9rSQJf/N87BB7jhDrhv8ZLazq4CaBEGCbx8GEktD9fX1MetSQDg/vuKuYK3BErNfWw5
nhcyWhcnCzKPO1YIO8qFc0hUau2IP1uRktPr9Zf+81L4IGfytBNW2hOIsXyx48ksZBmAZu+8NdZi
/ZmItxzbfiF301wP927tXniw7a/FJjDmdTrz0cgXJ+pqZf/pJtGGRte4TzIrwH8nDC4ipkEjZ8yn
W2mOw11al+Yf3+5ZQFkH/KJZmKdejiQ0YNIbNonrEpi1LNAHgSvPsF/StHy7PsSVcKBr0zdNYrnS
x13Ym7o8oCbuHAb7XfBpI5FYiQWOlkh4ENIeiTXSeK6yQ09uyxml3qdWbdFf17ar9ny7ttN0UfN4
8ZQsdtARGO/dNm8QOKdfaL0DPCUM5LTXP9baFtLSFKNRntm4CYlTKvpwGQS6aUY/PF1/+toS1y6Y
rmUCqGjROW68cdfNP0SXIh+n8El+hSHFDoTtsEIR7PrLVuZdx4IOjQPKEoFoNvxLYt9O7uui+UUZ
2TpmVgajI0EzUZm1SgWJ7bROQgu2iW4w8cbfCb+G1zIj0PUYsiz0IYUaJIrOn3PHMnUYKKcUFHhe
tfGy3EGYVDrLcyPso5WQ6PqXW1kEOvzTyebJrqrajkFqn19mm+bHihJ7C0O7NjGXv3+X1M+Q2mva
UtpxRtoyGNgAjHY3kl2dZ1tI2ZU9qYM9oeayNBW8VOKsfc7Mm2KEWIBTBcRtNz7R2gu0sNnIrE5a
MD9i+NrtPA/Hp4ApjfLBT9xyv1mbBW3ft4YDAfkkcyF02gOgQCsEr6Td6Lh8zAJyTN23cmzMMRsF
yrRmBSE8p/bUHDS4rwIJAeeEPjO7sGCt/yWjZvqgDGHsU5UbkUmFevGmwQihObglMrKiXYx7yX9X
RJ4rNZBsILEvmhvRzwKMaDhWkaQtT3nj/DHa6i5x6j/IQPeD5/4UE/osAN8tkFoBWsTy240AtRJr
dexoW+XeXPcZiU1ufRduewMwX2SrkYZQdvjZunQLMbyyfnQUqU8ofEWkkjGEDKcAh/0Z3pvPxmy7
KB6pjYrbygrSUaQFpBUZNf02hl4DVFZs94c1pg+fihE6XDSdijKtSGnFFEEQYj7OrQKPNrj+cLL2
y7UQ4QtqZilpzRjunUEFYcVbAP2qPX9039rv1AFhZOd3uMWE1k8V05MT8Zv2ZO/JzjsC8Ls0X+o+
gqhQ/lS/4A/5ko97M9hScV+JXzrGdE7bxWMlwiPprTu3helN6t96ef16ffBra1ALLXW7CLOs3DH2
8sVOd2xU6rnrCvkKHdruZpoyefBVzQ/X37a2ELUo43GEBsSwNh7NPGzBBhz4Q5M0gQmSxvU3fFyW
NXVU5Ww20mucxo6VKw7+4L4JYcJMfMljVfa/yCK+g7/28/q71kajBRIQ30kLQdQW+lhP7YhCC2Nh
h76+v4U+WVmYOsqS+wMfU5rOcTv1dpjNyW87w7XvU79eR1YmsqAQqEnM2JmrNszoePTMQQEnyJ6n
Tm4AN1ZWrw6vTNAJL90SzeTCewGbGKDh1xQ2P9dHsJIT6fBK02IjVBrgTd5VMN6rD21jh04NE6H+
zhheOO+fyi1Q+do4tBCRuktuKWG1UC+if4Usf1kZ1CyX2g+vD2Xt+ZcV8C5LAXU7zRigLHHu8vrU
AXS0l2TMdk7Fs931V6zsdB1XKdIpYW1qkHgwISWfNqcuZbFhjPAvhjN952zc91c2hWv/dySzhYZA
6oxO3Brwt5UQAw2AFn4k+UXgePp7fSxrn0u7OHCIp6TTiJdUxQ2DT7E5EiiKyo2W49q60vY1HVQt
0ow70JmA1jTs5CajD4rMCsR0bPyH8gJzxtXxU0PR0ZU2Qdkvy/GyrHhpxU8HYnU0/3b92SvBUDer
G31V1tBzdUC2GyIGRTnLzTHVb+PkHjucz8nnpkOHWlauN0DYumtjz63hCCnD3LQPM98iyK/Mtg7E
V03SD0VPnZiJIUyzPJovf+afzK51wzpm0aZgwkBHYclJ6M0E9JfEe7I9CKUQ9Xx9KtbGoG9w3BEg
/jSxOEFu0TX0CGufoO7cz8UPR9sQRlfUTiFYE09ksEKJiy8c4YBpKno4il4fwcrG1oUXfKdnI+q3
fdzaxhyVTuXHjlTqSwd++o2CLunP6+9Z+VI6GrJsLDXAybiP2TKaR8QPD8dfae/npmUb6eQ/qNQH
dSgdEjm1YqoyB7cdEZEn+0xDfu5e2E+QXE7dzn2YQ8hm7aqn/NH7Zj75t9a5vymO1WP1vf5O7d0W
1dZa6dOAd/jfYAlfS/AuDdyLWmWlUTob9CFRZnqmHvNOuefMv0c+md9QfEG22/i4+wdj7iYPEHev
A9yLyJ2dLXAKGdwGlrULjj/pL2monHk6CAjjRI5VAK4nub0cizwF0cQcnXqfZ5l3wInvnGfoy96y
AmoFFYHBX7/w9Eel8nln+XV3yMvFgzJR49Evrm/XIPvXNMDtrH2aoDK/h2r9tF9mhx3yYUmiEQDl
nfJqtU960Z+GKZ9PUMFUgcxkH0kPXnDNNLI7XEXqk42SGPRHveUs26k6UxwURzkjNXBK0UPuTs33
piyMP1WhXt1mGL9NQqUHQyQknN3G3icj5WdnpiXMm1vcIY1ZTlHmDsMeADBk5qk17Ew29XcMIM4h
FEXJ7pQluidHEsTB3sHP57zeoSkH9ARsXVPzu7+Yp9RAK84cXfcA+9cyWtpqAXfCpcmNZ6V/ofyZ
3jnL6OZR749dNKFiuVO07UAtIwkI2b3zVJd985iVkAcPB+ifliGxR/qjS710Z0BD7LktKxhJEknz
OUhguwxWTiZMoCkBu+bUmaJRUSMclGMGjl/yB8hNFzRKnKVLI4P55RZm9N/l+4NN8H84wt4fDG4u
EGya2jsXXqZjuHSNBesD6ZETV7bxqKDB9pdKSOcHuH51t5b0ze8yEeymgqfwAfeSYgejH9hPgv9+
AODR/YayYXYLRBzfC5mRc+3Pyd4SKMGEXTEC3WQ7/JtaCh6lnT2FBLN/b2Z1H7a9UjC/yMfDks4i
Mpoe51U52k6Y2x7GDwjzjqqhPnlu6wSgCoBN05bFGf0m8eBBFua1LCWJ63GGIHKmyMnLqRVZ0K89
K29YXgjEHcMhsc1IJW4beAqUHG+W5YlmaX1bFl5yrFy4oZpmWZ4aAndX28/dV+iWdygij+muKnhb
H3zZGbvRnCfQObp+rkIKE8I3p4cgRliCgl6cJog+KJyyPVBWKmt8VBfMV2vCqvtUfNSl9P20g/RD
5cJQh79I9iTNXT7+3nj0So6oq+lPBJ07LvMptsaFQK+YTqAVVxaLqmoiX93K8iK15NOhyqHiAoPU
BZp82G4wdUxSkPBGswmS1/9xdiXNjfJa9BdRJYSYtuApdgYn6XTSvaF6RAgkQIzi17/jXuXjBVOV
rRdgNFxd3XsGN0pYRBl0ZHqHxcVfYRiNbbg+bytTKxW5Qca3FLpCcQ+D0V2RFuOehh550o3Tgm2u
u+2YbGEd2d8P6aT2vC3anzBLnmJperUh2oLnad5OByi0d12sQD57SzNmf+uyXDwC5+DeernFbrQY
8tdRJOktd6eLzIfS3p4GJbDj46WQBltAcus1Y+hHU+N1j5JY6qa3U7CoURFI3lAmQoVNBNbDVCYV
2a6MMUL7/+06CMvN8mMhXbesHMc+6Sq8h0sEi+re/Qqe6Bpt88PsFS+YpQIisUtiO9hq9US6TQc5
mu1kMrpL4bwIM06tNk6W6y8BfOrbKEPMXVs8Cx82y5pr6hsZZsY+5ckr84bIAqonYy+fGrV5qUxm
0DlnFrVPkMCNIRNyqr02TiB89bnHXxLo99evVnW5CgG+9B233ZSZ+4cEPbRWBZScr7/h4xKoAyTJ
f1+RofrcsBoXaxhieS/+NBYaXhJZyuNAhMXdKBuGk8Ay26I0/T4YWbiByWSLBlXCt40gkPZmzdvK
n7mshQ8W4bye1lBbQBMc11li2f536FwiTLUpjkjPSKfA/ijVy8R9VGUDNM3SwcVFNMy3bjdaKyXh
D7M8DMfl93cjXiYeBsCzczA6Qh3pKdxUAqU2HYhPrphZwu2GpgxUgpxjMnyTEYQMCHVYvb+7PoSX
x3w0grO6WUkVky7BNg6qYe/m5TMMIL5ff/SHiTaGZraB7dqz7IFO4ykkEKYIBnAFvwXwoCRyreWy
NPizrcoBJ7R5PeI0Br58BHMACQ1YBOnKTWHh8fOyFeokDodfLAy5BNBZb6r4M1lrQKOlZ892atn7
QZDBfO1U2l3E/Syewh6S3mu14KXHz3apKVVtLMWDY40EoIWmi2rQjoKK/PWpXYjN84pVjqiiawUb
HAgcPnEXNkpDcJtU05s/1IeszNoo6HOB7GatKL/0PZff322zsBqg62DDwbsrXqWDWk99TyGudf1r
FvaAO9tigqjJLkMD5zpo5JeTfS9LtlK5WAqX82oVLpuTLQyeLQrb2Qfp0EKQMyR7q5AqCm0V3LVF
02yIgbepDi2oPGRa7sakRxKbwUghdRKxpky19J2zI7vvGdq7kpoT6doDIlcsEv25MDjnCaN6SUXa
DZBDqgwmp44bW8U1/fm5CZrtc9tlGaJrCL8xNuVPk/arnYDYzub60xfi1LxyNZk8DyFEU56Uyr6O
Y3LAheLiSP9klZ8qa0CLe7bbiaReWDVo4Q/JuSvuQ/aWqZUz8MNUF4+e7fTczeqgLHKowhTuiSbD
Uz2JH2ibxwArPddl8PK5QboM3rsNOJgLMkBycwp8tISHJnMipbsSNwMSe8KswQMW9vkcFmLBzNEn
QNKcXLs7TxMy9IS0EZrpj9c/4zLgHxx38/rSxJqe5hO2o8fMbvBvfcFij96n7V0BTyzKV0wClj5j
tmDJZJFxwlUafhl+ugc5Od/ovjC7HiyKlcNpYdXOy0smsVXHRoyUB+wEZ5FD5cGS1bdBQNTq+mAt
xIt5dSm18ixDQSM4hhPfplQ/enrNKnLhAJkXjLqsYXyUMIkF3KCOfYjO3bRpkvURtFCsw0DqfI/r
FIu60PutFXQGPvdFs1UMhytelSmMCxVUT6F6hmueS9cKi0vDNTujoC9VjXUA+8uqYtvQZL/hiGiv
/PGFXf6v5ftu++UmG3LlwQMb8jFq6059cfBEbx1VftGtySbYPYOxvLs+SkuTM8sJB7+ebAm701OZ
DY6AmFg1vmWTbuLKWC2Y10Hu3/WNQhrqqvondc2nGK1o0F3+0LuvHEKpu2kCbdCD0zKMaA5eD7B/
z1YG8eNd6c2xRxmxg3rMIAlYs5zCfwZqPm2G1ItRZ63TufSKWTTuYCXhgEgDGdPJj2ofN4L+p/c5
dUbH/2cc9258ROGpFPq90ykn2aZMeaSqZzf1Yjtca64treFZzm6KIGl7A4L64DQXgIL9E5XdlY7a
x2Pj/wNTvvv3AVDvFmzcx5No6BaoxS2f6Kae2P76ql14/JyrbISEO6WNbN3Ju00CIzkIzO009Ig+
9/jZET6A4sObTGBkeN+hmzb+bIP0TQh/e/35CyM/pyvbg0j9BMqPqAyYJAInXUYlT1fS0KWxmcc9
1rFGFPBTn/o+g7iK3EIVSsYSzuqf2ls+vbz53eQyA2qVY8HAGjXFXW/GHRHOY6q+XB+cpf9/GbR3
T+cjNabVAD9M4RDDsXSMmzJ9mhJFV0LeQl7wj0n27gUNkCM60FBw8S2/OEMbIISOCxCdkaemdiMA
9/qqE+W+ZsUAaefrH7UQ0+c8ZtRMNG18DFmie37OWYumDVXuroXWWoRvDA+NQoHr+ss+Xl7eHJ1Y
dQ2ch10EJoiBx4U6anC+rz95QdgZ7kf/nRyQfkahSFidsqm2zm6By0CEKn+592D/tR87S+3aXkMJ
kbXlnkiAjEZYJ+7KPrB+lagvr3S7l9bILHSJqXD6PGyQEGHk+rG9gfngBlDwz6V0c4Y2SzS3WmvE
Ag+tPArGcdxKCKhvwJJ0n6+P5MIinDOzE5MkfGjBxBvDh2B0IjF+dQh81MVw7JufwIKvhLKFhTen
aHtZ4MAZDnJeQrjxANO14nnyYBNcgjH85/qnLL3i8vu7/WTXrUhKlauTyr+nzYuVAI2G0zAl4wZQ
6ZXvWJjxOV8bXqwudxiOwz63vrm8/2n48CpNtnKnvQTHD+4K8wZFClh33ynIkOneLyKT2W7sFGMa
ecAG1plcuZF8vDH9easi9QkoBEliQNaDkutoH9Ox+dSe9//VJN5NQlOyUdG+C46QU3+GdtoX+HGv
UdiWxp7+d4Kh3ZwWNYGRudUlp4C2P8CSe3ObNejK0vqZbeasvQx8CdXuwcios2E+x782EMiBgUGW
frJ8+K+b/W58fFslQYMKN1Qq/O9pMHyFNeUD6ENrkXFhjObc7YEMyGghyH5EsDgaeE22efXH7/nv
63tsYX3Omds22H2JIMN0IlCtLBS8e9Gu4ie/9z63AeZsbdUq9HVcTAKDRbhtfSsJ24nktstXIvbS
B1x+fzf+TgajC8qEOun8VhZtVNLXKrAjtoZL/pgH7vhz8i5B7Y3KegwgdFWNm74bxzgTZox5Msgd
aIt8z4hX7AW10sdegXHsTSy7TesLWABInQO17OJtTMH7NM3QxT2ZOlB1WRgRz1O3IF6E26K3+n1P
Lj4UhostV7x7vT69C1uAXALGu9GxE+Am0gzaGXxg6MtDo0g3to4TJ9sJy8/jJEzG3fVXLU2E899X
5XYW5lWFie4kHARME8FdBm7ut4BQXn/B0k6YRQvachcGtg5ONv9XBiAaWhgG4gKfe/gsViS+TLMq
B7PDT1QQhVXiRzJ0sq1wPlnOmRPxi6wdWxeem8eGgYKujbBjEzQS6gXt+KmP8OYsfAYDk8AaCYS2
6+DOb4uvIrGAh8k/dffy5px6DuQZaBHQcfTH5xa39+Q1XbOV/3huvTlluoJScJcMmNsW+uYZQnXj
/e2KNdrLZbX//yHszanSfpDrvOcpBeS/bneNg3YpMSZbSeo+XvjenCVdKon8XgicYtx5EwHq1nYI
2A7MSQ92Vf29vj4/Tuu8cLaRhV1pVkC2+WQq24tcYx2clL8aYD7ssNyG4IpE3jBur79sKRuf86WJ
z23igHh5QlX4TubgC4r2KIb6puvEaYLmMjjUVhIZQ3ZZFRyaOoTsuuWsRJKlxTDb6PWgte8NQoOt
XZ15npzTXn+FP/3K4z+uTHlzBnHriraVBdcnWMaKZ+P73hbZuLsr3TBKJzHuPF63x1GM/r6sKnuF
gr60BmfV3Lb1dOW7qHc1jt7VifNjLLLf16drYbzmrGs0AfMQVF51Ag4Y7bLvnA+xXnMLWXr4rGRh
mdbrbZHIE2AtPIwtYJ1AVJpIE6mpslfy16WXzDJ9t3BVzny3RvcEwgy9C4/g1hpu0fxfswFdesNl
8747CE3KBON9aE6V96szPVA5v4PP6Us70An578PbjmpWwnLmWPsdjcq0uS8c+oJc/1OGAHjBbPdn
Llz/PDP4R0u5ZWS86Qa8rJWx/xh3iYfPDu6MV12bTIi9YVp0Gxjnkb1pccdqLUjEd66245AB5oQA
mhySllaPsldryIeFsDY3Hp0AduuV0LgeWQCoiTF4ExcfS+ZlR5r7J9qkh5x0K6nox8kQIB3/naZe
Tx2hLrQ503yI4arjwftGhc993URVV+yvb8bLgvrgrJkbr+TAlaI74MMFMDc6NmO+C4nY9hba5u5Q
raFlF94yZ1k2Bh6DQajRC3S9pzBtH7OkefKm7Nh19UrAWtgx/mxZKEkxzxnrT73/WwdfGvWdD1+u
j9HCrM9hX86AVZxzNz+hynrvCPkbYGrAGHUJ6SOvC2I9tq+kHNaoMUtfMpt3b9DwFNbhcKp5AgGY
O4jNRCFE9q9/zEJgnzMomW1cEjgK7aDJ2rDm6E9rhoYLwzTHeaUlLUvdDwlsTdp4BJcqde9pt/Wg
7N+3v7Lm+foHLKylOSHS6l20YxkYBaqwboTXvWQFOw4SjNN2WikdLxy5c7xXm7qeCK0xOZbY2TEp
AabqjN88EMhU6I0vSqgzhaByy6Zu2g2TU7kyOUvfdvn9XdinFSDeOmjzUxGYaJIsIhmkHUWxqYs1
caelV8yCP6+9kvEMF3QbOJZNU/Qwo4e0mgVhWL/gccfzNQXphZXmztZxS9NKTyk6W2Iy5xaK2JtJ
kE8JqcKcc5afCAvYT2N17clpglhZX9oSSu3eSor84Q6k4fxiktORp3WvCACtNb31UAfdD35h4P9J
7ZU6wIdLDK+Y5SluYDxWw2L0SBMweZNU3mehuoOi6m5i7UE21mPdAOzjUrO9vm0+PE3wwlnOYufM
0qVjxmPG75wJGgf2vqQ6khC57ya+cpp8OOV4yWz9AvwWlBNc/062le6mNjhpap2v//+lOZmt26xD
n4hzmZ3K8q8s850J9zh6Pzk4l+95t+9KQBdCL4GwOborJ504DvRtiBu1MigjT6L6IHm7hiZdmvnZ
QTWRNoBkWJOdsOn8fd/Z+glMevVYAe17Kio721m0pJuyN92NHsNPZZSYmtktxW2MbNHU5qekZ9CR
Y3u7gexkl26uT8/C8vq/lG8CarAeaXdKBvZTGmcvK15GgQ3fhLJQbmxUcrPypo/xZTScZ4A8L6Ek
17Dk6NmmyrceUOXnvgmTQ+spdR6avITihc/z3Rg49d9isDpyA2PN8fdUVb2KfBaONZpNXfXHGcz4
BnuvtjmMU8lE1Jk2e4NA7PB9gKPZCWJTeY76GdwZwB6RaHx0PY41kFqiXhN2JqhKgdxE6QH4L3Ac
HE1vIcEynqEg4p3bwM5OhcXpS+Xk467JnfQMnFS6G4wnNzUj1pvvkvJHjk5R5LUkhAVvYdKzSiqk
YGjnfOUg01SQvGKigMxv3tyHwD5tmPHlPrO1wUUargUMcI5TZmfiG5wYvO3YyWSXVP1YQuHWU/uM
Tho84RwcziIf96Flij9DAmR83dvmfNFZORZdBoOZGoDpyUqskzKMPdpW59hRKXp5LEXaYDfXwz2a
glREEM+cdvaQyB0wV/mDJTu6HVImb6F7X34boQGBlpfkf6lp6K1T6K+idft9w80NBQ+lN8hjLTGQ
jbCmagN9H76r4ZCEMoQtN1MZ3Kd+c+slkMlIyPRGRxi3F3X7XFZdFfd1mQEqM+oI6g790aZ5uUOb
tIgLj0w7Ny1vC4nquU7lwebTjXFrMEO6G+lSG2Fu+l0O7h0f65dGF9kOx4oGN7STGwnXMvjej1bk
a/osnbaNrN4hkc6hiCZ5eJZhmeOADN/glfKL2K7aqQamhEFNOWoz2aNV+E5kK2nAzlVftWghAc0A
0c59AVpzaDZZzrLI9Q1eo9HmKsM8jGVlftmy2k8XZ6TU/eal9dm/gAkx6zfEDiFpkGY3lDK68ULS
xbS3frQhPKJyiNyDVTMMcTV5TjzZxQQHq3zcZLx+cCXEllKrIg9QBusiZqizBSp+Z8bywQxK35Kg
+DUl+VPdqTMIGMmmK0AIM4L+cHqQsUrnC2tY+SSI+0Pb0HKxa3DMe1cR7LSW7Ixy/L9EFw+Oh34q
CFI6yoi2jwrkMoxxFh5xnSijnlsA+asLbMCrN2XXPddTy6Gtqm4cYMUOQ9H7CLDh39GAxMHS8slX
1vfSQ5+7qtpbz01/hG7xNDpV3LD2hQfp17xzf7dhg74UaW5t5f8eSSoil+gw5lmLpxFwgExH9kjK
p0gFiYhdVtwmwBTAXdXIrc6ADC49+1duShDtrD5yJTKSpKvvITN747L8yRrEAYS9115WIrY7faFe
3MliOhNTfVNyumvgl4A7c39UDiY5YPmtA2m+KMgJ3YJnqTe9j2YNQp7eOJzd1yn/CVbLE7T3v1Qp
u2lc/5zCnStWxLnz+kTAtsMGW2cMb5BiRrotH6iqn6BYcucV4ggyK76wM4dsCu4cf/xS186pVeE2
afVdIMwLFbB4JRVMFSRLj8xTj2kzHiw+7fyE7Yop/92ShkAAo9zRquaR05AvsiV/G2G/ASgCwIWX
O7ETaCzfPr/TfqkPxK+xEdwhiVIJdHatRR93lD6QNIwTwEFudRJ2O5TVgOHtnA3zvWcJLUAlFWgR
WE+Iafa2aNNpK4j8Lbm8pQm5x1JV0N2GB9fE2Gsqk02ShLsQhbIIKOd9otMI0rRn8Lreym6EwTRI
YJumcjY+A+pnpMHWsPI3yGg/YPq4z7WL9moGl1bwGOtkIodJexGqPyePmK0LvduobSHyTQq5pZPH
zswlSSxk9ahS7m0UjvfYF+YA+cNftVP8nMAYioeq43HO9I/EsV+EU8CsSttWbOzxh7CTGvsy9SNH
9OnO9ycVBSSpYpKaB+i13lSIFIyjuVwDSXYo0N2MkjK5y6rw4PTTdDMO0tz5ShVQKWnPSQV5cyi0
RQPxvlYWFpBU4XCujQvgpzlbJLyDai1G3WxV0j63Dv2e15bz3BTZ+ENewIF+lhLIc8IPjw3ozfb8
15iPT4lH9wL14gonO1TTkrcOCyTKTH03IkDiJBn/WqS481L6MtjorLg02ZvQLqPBt7baA6k28Z6Y
HOXO7qE0C3r1S2akHeUgJEVtXaCFNNjfbG3ddZl9KvMRXUrX3nmlDm8py6etnSFut6m/rSbkGEOn
H2p4Em5cmd5A/3OTpWVzkjUWYl7VCL4dTr8pPAaT9a3T9m3Pgt+TnZ4BJL1BwPmZ1xXWWF38DDr9
Nez8b4TBSYol3Z4z8RLm9KjURPcsGKEGR7oHNx9JnAv3xqnsfO9qc2hxOkcK7tt7v4DgC9yPMQEG
3NuGA1hj8YjX0w+4PT/XJBSb2jg3WjfnsKxplGTNGx1qGCjSMIXnufeWy+kGKQWP/J7ckhBBzyMd
2bg6H0A2K/44jQhiD7j9mEt8XdeFf2wNTk7uWXeen+3zYLoNrOQ3ikZIIEijNp0InnuXP+YTf9Qu
/luamKOudLmpHFnGIiucky4q6JqPbbuZiuQhxWqJRJo6sW/4T7dnNRhwOOFNYA0xBp9FpZwe4WCh
oKWh3ijUtKEWxGRc8uGhkuzNnSpkmJA2xroaaYammqnhBWZnWNVVaIPMmsOGhKKtJKfktdU4XDU0
R7FS5QsN9X06lHeFwImmyydIm23tPjwU/QDqaQaiMnf9Qy4h9GO53g8/c7/47bCXUlhRAwfcGIRD
imJvmkRBZW9tmTzJ0INnSzLFjGR2lLYllMqKetNomAFVEASMHbspt6QC7ppV0EcTSQ+kfVhNOyye
MepN+jqC/8/aZlv1IYkTv3w0SC6qmv0GYu2p4JCD7werhZE3XGJBHPwyCX4KNDYfUlQnKnp2W6Y4
SPjkg74RyH3tomdRQuAZ7j4/UQI4VU35rHosH8WdDQiIB5p7h6AI9+Po8FiHuo6yEbKEqQ1+qewn
3OfQoSYQFCoS9oc3LZJG6P2l8JePUFdHqpN3cttXqCOANl7cZ7Wx4aHYBtsG6oZb2mX3EA37RQ3U
UztE48gPZfWHufbgbuohBRk2F1X2DJbEzh88ZPItyttDdu/6/o7L7tXh3ltd+Pkmm6a7vh1eq44+
1x4+n1jJk80k6JtseAmC8JtwMrQ9SbEpvQE08KDBRAlp4VzXXUTq8Mc0QlJJIglOnFuowh6phpiW
lbVunHjM23m2VChPVy7Y5fDLrh9VciGG5QqLI5DNPoVI2AOFTsMQ8Qbhss1TzFEtLjxg4Vm/lBNw
uRG11MlGK4w7B6ouiYnFygcywbo4cpUWr6E9JmlUDsB+C8j5krjpMjLFsLGHNahGiv8adH43bjw3
R36QDLzcGzHJx8Lt5R1lTvaUtyq9y2unfOY1k/vccrMnZoNjEWWDV6GWY/m6AYOdhOcCDg6vPcoX
t8QRDWR1kLDspeV0Z4ikD79Rhw2rDS9pB+kdZGIHW9v6pqitFCNmT7A7gFhEBUNCkvgPzoRAkxZV
UdxMthncZwfG5SoG9aaByyg6FJCIckaIHFm9jZIi1sSGg7uUbxTzhIyCJOl/2c3U3Sf1NOL8lN5w
nvBPX926DX+t3KgW7tZzncDM4kVIs5af9JhCOcFVlcThSPmeYMAOEvnKDgbV9W4SYFcGZEyg9g+M
f5ijMK1t1/rSQEf9kMrKPhDd1A+0rvuX0A6Cs+jaMYhh1NCdw553dhQm0DOJas76bGeXl0Pd5FD6
DFyBPgFArMLpxWZI8/ycdoDL+pqxA7h6Dtac09N9YYL8Nst6lKmByD6yEbZ2KA3IHfNgSEuditxJ
TwPmGcI7fBt4w83UsU3gW5smpfJeWHZ6mlw/OwTTmG9ghNjDGkEMB0PTcddJyGYC7QRn7rwZjyFO
v7PoOduxsah3NOu/CYhRHZiTlG+JKMr94HDEaOWArzyCmythWgfBU6c8hh04n+BnBpGT9qCSj136
wNNCb1kdNLjaO4iPY1LtujBba6Z/WNej4Zw6nIg8G6ghKGFkemOAO+tK6CbDlW/ympXqztIrZjW3
bDIeGMpWf6Ry8OM0qWmMovuxD8eXIB3XPmShkjAvIyuXDHaeyRoswewkKLsx/vCES+1DWGQbS7M1
ccwPy9XgqM8qcKz0qWldWZ2EDWhD7cHkDv6IkIaIiTPtJieAO8TnalfzejIzAQGaNi1PmpxZcc5a
3Gmmte43XSi6zQnBvOhDt+3wdO9R32YHSB7Euya6EZvkm1dF9cZ5nI5oxe3V9pkfD9hoYNavFEoX
VsS8H+Ypkvp56cIyDhcf2X0v1L1ATIANRXw9NC1EpnkPDMecpEBt8pNQvP9R46b2nFW02NbNxHfX
X7EwfPMOGJzP7DJNUFjsWn4euFSx6nGn+tTD5+wOauHyBTgAh3im1+waXbFNaNVrYLWF0ZmTO5yO
saypy/GoC/crhAFwM1bZt9Er1hT1/63Q/2sPIqpcJv5dYdTAGoAZtO+Odeprb5uU1RT1SZhDZWka
HprEFH9d3qi9r9xxLxD1DsZI97YYuvGLsWQYF5C4PXqoR6Ky0rUbhfbNAbeG9MdAHHs7Kcu+EYTQ
xwYFrF3dVhbyqhFn7gUGjot5D0C973IIPucBPDcKe2fXVrhB5mFtYbbkbSgULs6DTui2DGpxqPwM
sjDql+HhuHOLID0bMEpxTw89ncT4VeyHcZRvKeq7wMDhzle3Ba4/Uz0mMAMZ0lcSNMhnayTCXVfg
Fl2bZOP7xGzsqfT2YVJ7T6p1/FdK0BrKoIES1QN49lkr6j30jsTWz+zgpiqCfmPoBDF5aMJbW6cd
2juLVM5dQhK2UrVemv7L7+8mpyWcWpYP+KPw6kfw1g556zwkVfK5qDVv2hYp8ydIvHDQG9iPwU8h
EhSAyd42fKXb9Y/n8dHqmpXCqymUVovSz4k8VjcPZRU/OGRz45Xxg33gSJ5P8saDB28XHQ2PYvvP
s/f6nD8/i32yMoIL8Wve2c1GqNJo06gTq/y/imcUXjbd2QpkF9WJ/HM9BvzDmH/wmXO9hBAqJYXT
KRgwDs7GFvpcjtlWpWM8+lDISeBXKceNRdF+97rj0PA69lA7H6EVDGZglIs09kH/1riqEX8NtLTw
5XNpUl4aR/CqwtDndfk38FF2bdOsfWAAgEeys9acfBeiqzebYjU0ZZZaY3XqeHqAwONOgRJ6fVyX
PmHW0Qg4pXYB8WZU6b/1oXXv4BbU5d8HU79ef4G9lIrMO5h+31dtPpanbOwvbW0NUxRKkNThgnHv
+5zAkdWzNroYg42BbFvDhbXr8jrdhl5pDta/exWU6uMxKMPbXBbsnnHWrLRcloZ2lo6xwfJowqwK
lnxmhzJ7RNWnlBpoOFeBSBnsw5pu6k7AQ4sYKPsXKAKWKPxbK9qiC/99LmAKUBmDsE0uT0N9P6GO
igx/JagspHVz1VJis1Qyt+pOKKWl7Q84baKtUuFSSKsD9GGur4yll1yW5LvIm03SrkbbdKdQoT+T
4HNwwee/IPq6URUYvQljd7nKvnzubbM4T/IydznaBsey6k8qpD+G1OSRHNkjak2bJg9yKE/ba2ri
S992mbJ335aLboTANhzWC053g0pQT7IgA8fjsbRvyul26rtPjuIsNlRON1GvE9VJdSaepj/QIqzR
AiqS5xwltDHhn0vC5rKmll3BTqL01KnV0H0zACVsrIIFK2HoY/QpNsssSpS8yypBdHUKgx8X+6Ts
7AXDLbQhIpvYO4dN91lVHKF5suu9nwSW4NdXxUL4myMgQq4K7o9UgYnyxaBUkeeHHlQXd1qzk1h4
wVwjou6tLIDK0XCsSx6F7gu8CqNiKGLKps/t1blERDFCaE/l5YCCCbvhvQAYkaZPRDawP85f4Kh5
W2jLfG4VzEUjUlxVCkuW5uiXBsWri2Vh2X0Ks0XDucxp76PWXJEOtVvP2g28OIXw9a28NcvdpamY
RQC7cSfChmQ8NhpcX1TZNIWRQF8eXWzI68tpYduz2bZ3Ou1VSHaByi3qp6HPH1hufcX0bKXOj1Ot
DjWpn66/auFYnfus8L6WVZYW5hjqKhLh0QdyvqpSdK5/ZTo5XH/J0pDNsoNuyEPm10xAvCPfCZoj
hI2RzHEWpM/X33AZ/A/SurmuRjdYrhizESaChVtsIQX8iIVFAXbv9597weyAz/MyDVUo7CP6yTvl
+mg1t8FL01i/rz9/YcrnchroanTSBvAFBqFs1+CKltDXnD05NYSGQcflsDq//qKFkZqLahgKeUEY
BKF4rMwXOak/tLfzKK2Tz5Uh5soajHQWCr+Dd6yoHbPid9MaVJAfGrMyUAsLdm5hb6cOZTzE8zP+
lp9k812hCV8Vp6ZduWpdNtkHS2nuXg+Kh8UTWmSAcYQP2idn0vbb62O/sA/mKhodMMkmrEDGq8f0
pQEhD5KLz2Nd3o9MPV5/xdL0Ov/NGCjXAaxFcVAM7AvK3bFPHkKxhipdevhsH+c4g8JKjepU5dnf
EZCZalTP1FsTQlraA7PDO/VrO7dQDD6yS8nWqPCi0guZ59GGrQeByG5t3kq3X8EuLU3GbEen3sgD
QFA48HEQAS4AJ9oS1JQjACPdo9d6a/689sKo/Z8wRCCdzk0dpDw9l7s6C/JjDZ41SGJ+AKE+x/6L
tkpWoP+YUQfqJha8aQcDJ8KN9lL92o4Ju3Gc0j65iKFvlDHUOa4vFvsysh+s9blqAkr7Wdt4uPR3
HcQTgFQh4bHVSm1Tws2mDEgdDZZyboF/5ND+Ffyhq5T6LVu3WMmc/qkNfPQXZmcdem6W7NGKPtHv
7RsINMfdeNPt4Q4+RPAn/MKevYf0TG6TEz08F3f8Jft5/dsXpn+uuGC3AJ2VELA+wW0YxB17YBBE
vi3dNT36pefP9ood4jri9mF76pV+pD3KbQBXxUOqnoowXRm8Bfji3B4++R9nV9LcKK9FfxFVAiGQ
tmA7scnQ6aST7t5QPTKIeRDDr3/HvcrTF5kqb70QRtK9EveeAWvnkgTNltkd9m3MQi7pwwRuqWDA
KqjhaRkn9Bw2biUfu845QpcgsDI6k6GCMSAk5eDUkhcSZpAUbuhVBlbiaNl3Q11Nt76/0JPf+vRW
TsB8cXjOHAnp+R5Ur+FmaoFMgB2H9TMFpSJIBMvu3Qn6swVaPs+kcsY3ZeX5LYWid9D5MTkOMi72
tbcUMFGeyZ6lkF+Dod8cdHMGQW2fbOVOw9HyHyFnvqapsFGBKga2I03zG9goGaCm/9sBAg+dd+/l
8t4zHDG61oq3NMCTu4C4TjZ5gkL1TZmDFHV5bFO2Oe/Hd5+MDZqekOtGjqaopf8WskjfKDBaWQBx
Ar6ROj/8/y7Rz2B/pl42Lm4D/C+KY5ZHdnzify///w8XAWOf3+vd/0fjfeqQGaeorP763bczmCHL
COQPoIOcsv3lh5he4Pz7u4d4C+rH1kpRCUtASrSTIwd3+rqhtQM4HaGjTXuvidpxAYQ/aWASC2fI
y4N/mFQwOVpS6VPo0KOQhf8t1TMagHMwOmj5F7F1cpNNwptpdrRzOJvswaYsa6I+LZ09zwZAG8be
2aBSmd5BO3e5Z4lFZjayCKqv+VD+7keuoJyKnkXVblWeDA/Rz1xrHqqiz2E/vKTLqzVDAma2vL+r
SvOQwjr6mlhziR7Hg7+23PasCSXr8TNYEGhsl4epzDbucoZ1cM4v926XolJRlXY69hEc5H8pp79n
Md/4IjNEmX7wiw567moqpsii+LKgDnvtrOZQVzC9qBfna96O14XDv0bpu3cY4tjt1ridIqB6Gshn
jPYXBYHrt8vxcE4K/7k8YAG0YGtKqB+sKZ+ixuqL1wmIgMPYjQCgAb991cc4nqHFXG5nzuJ0QNih
A+MdBsphjdAN6U5Niw0ZsXJ84Yki+xXAlI1PKNPiaPEnwTHuWlvZUUH/Wjh4FBT8naENRu8H1Fg3
Fsb0EC0MrXUd0NGIhwjdMmDtYX45x2sAx5MkoIBtrUm9Ee+GNdJVhXIK7EkyOSoa4+dqucOH5pRv
TJQhynUhoa63bTGJFtqjjSDAM+MWvUePFL4fkAS9gV12cbhqn/1rSrzbxUU2xVMO04yT26wwDW13
tu2EQ/Pj8uiGpdB1hEZbAsw9t0W0tjDeHkc7LMh46zvJgXlghBECzsblJ5nWQosXChxpLxOsRYcq
eed8UfIYX8eVdMm/muy7SSrhDNFVHmgnaQKwby6GhxwI5VBm7UajwjRPWlx0iYWefZYm0YKrAagb
g1ui3s+Coni1+n4jMxqSri7KEzcCWLq0EyecrG5YJ3zvWE25EXSGwXVFnmpeVFNZ0Ahsy+IeJKqf
udyCf3z48ewSXY1nmcUK05oxPq3ihxienZ4/OfDYER6MM4rkqeq3VCxN73BenXfLDCN6lk5YiMj2
AGqfyxt7vQpDgXfQDjxg/dcExjckSoYUptnJJO5HNGxPKXSpdpcjwPTvz5Hx7t9b1pIULhx9ILVz
pFBPqeOrPvjw589PfDeyKF1LAMW0RmkxWgAcMuA0JdxKVpnDRMrLPl9+gX8t/w/OPKLFMOwFmoWh
PBGJOFt+2wNosKGzVj3MYwYIW86zy79BZxi4ENZ48wAUVVm6aBQkKfQj5hG4a5SXecCgiXOIY389
AUk24dtsigGKBTgq8B3c+irfb0MB85Iv+QhEN3SQB/7g2qrfoXhP4DJTLbe2p/g+ByzsHgmSA7kd
x9/ctos/83Tu91XleEdVtGWQWNMZeD9XYUPouBv8XiQBoKt2Ec4l88NW1TEMUOxhei3c1Lodu7R+
smTf3Ta5incWTGpgsFQ3n4VCMRHAlJemFMm+6f3lNPh1/Kqo6o51KzKAkScLDggivWsbQnaQvbZu
WSPlb0AoQZMoC9Q3IPLyd+VNHoeC1P0Nh1LHLezal3sU3fPHeK1r1LdmqGz4hdsHtIzXU1Gk7RK4
pd9D419l1fPltTRtRu1q0S1Aq7KGzRGhbRJ6XQ/waamusT/AftSyJfpdLXzc4zYqukLuZQ/Zzb49
qaZlERxAtq4RhhNFlyZaYrjgenhWJCFSB/sZNe5btEduOpQ8Ng5fg8rEfyjAfdINvXtObbNjHRSk
mWlc3YEmeqqXFeih9M6mxauosz3w8fHGSfnh1YL+hxNcuULVRVlAZyCdQ6/63PhNAF3UedoSe/hw
4vAALY0WgLDyWYo2GpsMSr0tEAN9WF3VD8HoWiaNJXHrZILy2CAhJpLerjMPpNjSLTD9dy2JDvAv
6dZeilNR98mXeBzYPaOV/J1AoX3jGP7wrMcLaNmUJzKugSJbQJEl+VMGXMJt3UnAxEEuDdkEgR0f
1ievV8QhHqalVOpXdp8y4NmTaRxuWGMth7Zzs41qyccFYAyvhTl3epsVGYS5Yftlhb5lOQ8skXRH
l7MzWu7/aEe3u2MdIBFV4sUw6Y7joGxBNYytOLupYye+lW5b71ZvJrvLr2xaQi07gFbQMoemkFUA
1QAqPUGKspy1aV3yYWbDK2tfF03eAvTnUQ5OUHuYPDCd+VanzPDPdcmifFadkhy+XWVrHxJePeDu
fzOMxdZqnVflP+crFfx8wXp3jo8OawHyz6CaSO34kAl1KAssQsK+SpkD0CvUS1+M93D0eYRo7xE8
3k/pmbJ61bpwLS0oC3pjnY9mgUtfePw5bh5nf6N+awgpruUEG7THpvBQeGkn8qMv6E+w24BJTlRI
s/5udIG4vu4dtPTQZQ3o7biOnmLb3aEzHuSVwrXh8+XRDVtLZ7f7SbWC10NVVA64XJV/2y19cNPA
WhZY046sTeXgI88BOycr1QOz0vy6eNPR2V0BOZY2s6CYnyygltdDccZx5NVn3009/7pDS0doJx7k
/xX6rpHMpzCRvzKQPGpcSNMtpQ/TFtLC2gHZxaJn0zVGP3vJ10RCkSXvQ44GWlNtbFNDfOsw7Wzm
wxD3sLoGZzSY1RwskJYq8t+Xd4/hXNdh2jiwCt9WsRvNmfvYLfwh9+Wf0oZnZ7V43y4/42OsIhU6
hycdEsU6MK/RWhzdo9212SHlXfK9yur0ZwUm+JPV2d5p6c7QKtnxvSx8+G0LkZITTP1QVz9Lf7uk
X7/E7VAFrSfLIwFYeqNvZFhGHUnuDFYMSxMYfssGXGoCWOuNLUiQqT/jxk40xJKuyZ1S5sP6MGWQ
nEVtrGidBjRYKA5enmDTFjk/9V2KTp1YpF2CLaLWKrSrekfcV8WuQkhg9bQ84DRpxYTlt1GZpzkI
3jJ+QjG5D60ZePnLL2Daheez590L9Cu4hdk6QzdpdvdttoYJgYRZ64ZQjrguCescJBzlMfbYskZD
QR6XUh0cmh3lQjeysGkJtExgL4OIeUNArQRnceTprnG+O5v+mR8fwTrtqB+b2p08fKTT+nGqf1jO
SWzph5liU6cagfwIe1WO40N9hRNm9028MQhMlIF3R8ESD5oH8jJ/f26eOCjwz5dX2xAMOuVoXJPS
6vFpcnJtJ/mEBL3uZpFNh8ujG1ZCpxz5qqz6aYYXmvJvm/hJzs8re7s8tOmPnx/5bpu2Cxx+4BiG
e/48H6jf7F13ax1M/1oLYZspsoDXNUWo2aq9B4Lcrq/XPPDS+cpZ18J49MHk7SofnTGmnHtbIMrq
xN76/6ap0SKYQbK0r+OpiuCu/E219rEQy0ZyMA2tXc05eJ8QMwPIHT3vG2rPn+KlfLm8oKZPaU8L
W4ejQ1+fHRwLZj11EIeSJRxawat2w6qqpkCAfnvjtU63H0vp7PIEDveXHy0+jmkdxp5R4ol8hYpm
7I9vYwzqWw6fH1ClyztgAKAQS8vA4fMnsIm22IuGLKsD20XWpLKv4cjgu7+W/kvDSnCXjhnbOIUM
66Sj21MWj3mSQt4+O8tO+P0tH4f95ckyRIfub1j2Z+nwhvon1S55UDRAB5GhfOuhtH75Aaap0SJ7
cXMyjgqfpFb+nc2gi7tf8akhofxzefzzx9IHH1G6pSFr28Fx+bpGpXiT6/zodctudecQTY2wBdum
7LcKuqap0sJ8yrKF+zPOihJVCUiosYPK7CPJK3/jIDVtXC3S04T2turwPcjT9aWdZLOrp+ZhTLND
ksDuXOH8W6rlWTry1+W5M72RFv9DBg9AuLf7p3VYu5ObxfbZPr3e5XbpblwATVtXSwOrU8SZ8FQb
TZ5cDk1mZXsSD1s8I8Pm0sHqxerV0FpHknHGAiI1gPbAbHhyfzBn41wyPeC8696dS8onq4SpNNxy
EmcJWrsB8Y/Nz03u1vuhhcHM5YUwPeZ8fX73GKviCg2JHv2HFfzH6Se2wk7glUbofl1+gmGpdah6
u+B4BdDbO60z+ryuZc03vG+8h0n0W48wLLWrRboogDGyeNFFaPJ/G8nyvRy9jcgw/fvzI9/NDxoR
NIOvEyxpfChIyJd6pNDn+XLd1GhxLZViblXCl8QjFQTZoKCSdbC9+XN5dNOsaEENNSgoiQro0VP/
10yecuv18rimKdFiNylwr5uXcYnq4fMyPYLwGjC2kbNNY2tBm/uFQl+SVJF0nkj1s2genGXjbxt2
uo4+h+oVG4HGc0+Z/ZKREnxHFL37l55v+WqaHqBFrJjrIqaoPuEBEM5I3tYu29nLU7YF2jaNr4Vq
AYnQvvWHBdX0h97/VJ3N4/j3lG/Mj2HqdcBb1o4iWV0b/B7xAPZNnPzo2Y/LO8awE3W8WwbrDty3
4FxL7MdqvS/X604RHWvujd1itRCfOTWDxyCW04hDkdMhbFEH3F3+6+fJ/eCQp1qIKsst47bAosII
5nvZJdDTI1NQMGgHDVP2R2bW4fKDDLcJHfYGaYPVbuHehS9ypz4ki90fIEs2noir5t8w+KIQi/Kz
Y4Hazu/LTzQtuBbHEj1tNy6hXRkn/p1bLjdt3QzBzOaN8U2rrsUyjEw7SLDBDi3zQB+0kqkJwI2/
LlHo4LfGK6rM6im81kDjnu0vqHEHaEBvnIqmbwgdJttbcykBFIMdQSGfrMU+tuOTz78OtDgT7cKE
HyYH+pZbGq2GxddBdiVqSem6tGuU1dOJ1Et9OwwSqhNN8uB4VIGsaN0Ty9+ycTRc93TQXd/DVG2B
slnUe18ziwS8TtHcekxVEdjrAkppve/kz8u7zBBAOgoPAGqwux21ROX85UyLmtXvYiqDInsmfEs2
wrCTdQBe64oeWj6zijIYnh5TOdWfBGMLxCD89roUpqPwbIj9ezBJ6aIhWf50bvtXVHIj8k3/Xjun
oWeUDe6AFIMuM4Q6/xLxK622KI+mwbUgnwRXKWwi2cn30mPl+BCEVK9DttxcXl3TxtViPK7R9mMs
XSKIbh4q8FJ3eeX9AM+yD6mQT0Co3oxq3qiaGw5AHWUHka+qhmKHHaWeFa45DYfMOXGPBn6+sVk/
5tZSoaPt5GKvtFpmH+648kvtWi+8dwDgt/tbIGpiqEl5t2nDeLC0IzQiuh/UhhR43369PJuGjKlD
8JRcoAJh1ZDPpYVCu9LNgCVMS/l8eXjDXvjHkHl3lx0qF2L8bQdv3sx7RF75AdnBu95lG6ex6d9r
e0HA/Kab0sYDfdD/VNvyhap4Y11M//y8I97989ruClUwXkZQPgts//uAG1ZLNv73v1T0wRn/r6f9
bnQbbrM2QyEqmuYhP0A2MAVYAcSPrh3lq2xU8neBDpnovLNxYEpPLS/o3lKA7dTSn0PeDO7t0nji
FFMLonhJw48eSzOo4Tne7zJp+kDZhY/LWrl8Ykvm7ksey9BBt2TXq0K8XLe6WhpJYbndNedrOYOf
ZQZIUiM4iB1bR6JpCc6r/m6Seme2/KXBEkw93YMmuuNUQr4qWbYqWbbBSk7oXorVSryzOrN/Khfc
6aAo2UOHuF92tBzow0wWWJWrMdmvrd2loeXF8F9aBIUM0MhuCQW6V/pniyliVTvI8I0nkD6doPTK
DHCdKg3ZqGzYt49yl3etC01BFu+TYQY0pfez9RHwLgVt0wpQATp7kds1Gfzm3O5YzaMfpH5W3fWe
h7zWifhljbl6LJe2vUUzcngZRz/+vDg9ZPpyzvaD8NNj2dTiJlutdA9FxSz0lDOFaW/1u87Kfsa+
M+xEW+XHNR9gWdMJvp+FPe2HpIIbAzzpDkvXj1/gw7HupdNXJ6jjyEMqZyuEOMjy2ldVui+Kdj7U
jZ3c+OUYHyH1Eh+92JdHKykxKirD8iFPhfM2go/1c1h5LoJmZeLPIG15hLZgcgPd4eEF+kI8DUoI
Fx+y2kUbxS/ncErX4pXkK7AB+G6CdBzs+KCZmu5pJ8lL1uXJzk9L9pT2Tv85wUVvLxXEZ4upq95G
T/y1bHsIHUAwQqsrcC4kQGmmIOPeeqA9hYOYSOS6FQ0ZScrjwhvvLYOMHDS3SPrqc8V2KodIpljI
YwrVFRi1FvIAbW3nduzzPxDwhuhtOpW3QDHNx6rsh5BTXn2STgbx4mpYdl0PwScCV+PnYRmw3vZS
QPQS8IY9DDS6jfqo4fzTwa587Yt4dar4FBOIg3K3hHxu/jyVw8245IfOoZD1LbdY+aZbqY5/BUhx
7JWEiE7n/I3r4jYdOqBs1S6DrKgCeKvLzrbZ/hDCRfmqpKLbUyZkdako4KmRZF+7/q9ND3Wy5Slo
OM51JOyUQjEz6fszsn2BDzc98Pw7TYawztnu8r83PeGcy97lLBdXD9QqfHFaMoh5WlARq8dvbZoW
gcKGuO4Zel4UEOoH3TU+2XYaUgklWWTEeJqDRF6X2HUw7Nq0xeScn+D6vfcJtWDI9kJCMw6VSNnf
695COzzmaRK5lWKdYa65g4T7XVo9TGw6jXF2e/kJhvNDh2pOsQutOPhjRfQMsM0Xu/0i4NB0VMBo
XXc/1HGagsOfuAKqNXKIs+vL1zH9bfM8jOMt8vbH78B1n5YKpdIsySo7clNYJeG8+NTNy+ck6bYg
BR9rK1Ku27QkcpEU3t4dzIbC+ZA9OCc37EN0RqzACt2gW8J+Z92rPTnEwek52cUP5Zu333q86f3O
33Dv4iUrMlcWfKBRAW+eZziW5ve1K2iUdu3abHxaf/w9CB28/3+GB4x13/SyBW6EBsNXwr+u9HGO
i911jXWu+022Lg4ZdH5YBLLwwbd/WrD7A5p84++bpkgL95Wk3VjQ3IUSk4J0Ow3t+oF1W6DT8yj/
vYlyHaSZOB2t5zF3IpigPoOY+Lkl00b8meZdi/AGUu92w2dUNBLQnxqHi7eWZNb3iZ7PYNgo/GW2
3Fpk0yxpX52527iCA8AW5ZCllyiTjQz+m1flKq7jLgdVpk42Jl3kWDC7ALwvz4Ep997K8nhNqoIq
9f9v0QbdWfD5UjfqSQ2kbIV7fRsSNR4uD/+vRvXBKuvoy8bp4IptUTcioRvy1+ke6IzyyxB8Wk/d
Hp8dt863oQzcZ3KAA8wRSvVv9Vv5k3ye88Df+UeYj2xsZsN204GYIOrYFpy43IhjuY5+5aoXz17i
LYykaXgt1AfPFStkK2nUJqJ+4KOHS6UY3Y0NbdhjuqskV7VckwSrVI4DuA2DDcCJugelwtpfXifT
A7RQF9Lu27VUTuRX56/l0Oqh4O5u1C8N4cjp/++xMbPW2SYNA5Pmew2PilElN2n1yxbpoaY/r3sB
LeRLK29gINazqIInQwX8cz+2Adj/wXXDa0HOASYv8tynkZqcW9gR4QuizR/okn+7PL5p+2j1hLay
S8uBN1a05Ox3R7zjmG0pSxuWVsdfApnDnBHS91E55SdIlPzhrP1NfHENiY9yHYCZnxUrUg93nYLE
T8pdn4rK+lkJ77i0UGKeYFV4eYbOgfRBIvG18zoRfgcvjYlFU7Ly10XA/HT2VLrjS1HsOkiAbkTC
x185XMdSDnM3tZ7jjlB3GY7OQGF3MUVeCqGWuf3cTvEbKDgbKckQFzqoci18fAv7uYrI6O1SPw3y
ZbqBnnqY879+/uvyvH3s6IUF0kK76IAISoFJjhguC0fZDpDrkCWMjiua3xKSe8dk8MZbmZfOfQ2P
tJ0PYf5bhzcKJK2Rfkns2Nt4YcMu15GYo5cUuRN3ICxJWoYuOlownUo+XX5R0z7XMgDnHlxcWswm
eCWBFX/ryr8DhG4vD27afVr8V4PMh9jLgDIci31X36uF7Lrut6Bvl8c3bQUt/iVZszWDHH7UOEmQ
11+t/ufqZnA/HWHIJG6ueogOw/RmuZYVLmKRYgvMLHxVH0CdlDdwyCi/LzORNw7PtgrYhrXWcZmq
9KyzJZ4L2a3mDvJICQpa+UbOMe1pHYE5p62/JAOClFA5hBNbh6caXkgwogA0MAdJcAlYviT3KF76
cEjx+SHzMgkRm769by0YQoAOIKuN3G3YGzpgEyC3yrIK+KRwfzyO8MYLvHV8PnfEHTZsycCc72Mf
pD9d57jxXEgtdMKN4H40BbL0936sjsyioayLu0ZZfSBpygKndA+Xd4vptbS8kbcZrM8Qr1Gdk2fF
ocqmqjP3g+UAz7TTlUlQFzGucTfsh2ZxIhDyH+jKf5cFeCCDsMUB16k8rBm9CiTFPS1BMJ6T1Z+l
iuZ82k11ievBlkOjabNr6QHFUJUVPAUPn88PZQylr2RLRts0tJYZnLKJJ9Vj6CpmXpCvUxUysaWQ
ZBhcB3H2vCPjNDFY/Ch4Ic/rS1yojXPHkI51sCYXLqRzQBiClTiHjLMsxd1YxMkeHcB5Iw0YkqYO
2BSUu7zIyjJaOaAJSdKovQtjoHt/GoZbOqfxofY5vi4ux4Nprs5x8q5gYBeZTxleC5qwMf3Km7n9
tsK457poI9rmnPN2VpUgEmQumMe6/YHm/le6qsgW8J+76g30spTVtLXn93SNbJCqmfLDYssg3DQ3
503wbm6KKUM7oxyqKJf9mw1NtNadtjSTDXlIh5760mGClGD4VLIPa//Bb7odEbdpvVFJMx0mjP7/
nx8gmzOCte1GKJ0/gs35AzXIrzNQ5tBqxxEyxqDaevZX3xbHwXIOsSifxZzBwmDzbmuKFW3xITsN
3iLFCTLEQ5BWbVBLFXSMbay7aQa17BTLIq+HBK7esFb8Y9Wg18zQJT3HyLJcl1t1weRqLOqanvlB
gtt38Au7A6Zy415nGzaXDj/NKaA7bjr4UJGogtX/ye0fjXLA3n5ehwfa/yL8U5W9kfZxbsaAWm8w
29qYOMO66BrKdZ3DapA0fuSnxWO50jjwy/zEE7plGG56tXNmexc3ikDjdpQVi2KRRVVSHbntvlwO
dtN/19IVySd76uOaRA2FWrZHyZ+kTn5TkMc3JudjsUnkWi3o0xz9oCzxS6QoWCc4NLHvh94Xn9F4
YKgjZGm5LyDXLM+dTBJCEa93wiVmQ5jMIwwpL7+m4QzQ4XZ1mzZ+t5xlj8ouaGEygf4QJEyXYznd
zXG38RTDZOrgu8bnaHxkdIwcMZDjCkfGT/2S0n1n8/Xt8osYLnh6QR+evgOuy9YaNV4PmVQfbY/P
TUkPdHlBN/rsbAs7zo3vsI9fx9dr+0kFWnpfizVy1jGQ/Xc1QFak/Hr5RT7e057ewuF1NmcTAYsX
MqnHzKO3seP8uDz0x4nM0w9J3noiHmYGiT84JzQy3cMoeQfZv6BUfy4/4ePt5OlHJGSnp9pKEv8E
ybyw6l48uLVSASNOF8aQqt84ckxTpN3pRF5xbJzGPSnXe64pzCtdudGk/Xhpmd5UgUheb1MIgZ2g
FtJ96WtWwCRnQT0pZXSjGPnxv2e60gWUiLw4h031yeHqBATJLZun/TXTz/SGydRx3sMjto+glfgQ
S+umr73XdkB1oiHhkNTXwZeZ3jepCK7QMI21gT+s5siSCbzs5Ojd1szrP6WWlW6cXR9vJ6arXuDK
2M2okNETU8+W98djHO2Z73K1gzqbNnLTP0jYfz8Nmd5IgRl5LOfJn0/WWHW7pCm624lXzqeuhy0M
0AXjjlTx+CrgnpgH7pDBhKt0oJDrx8UxLnLxVAKSt6cF3IUnf12gK0NKmPCCuToNjnOsYre/KjUw
HYsJ6zlrJXFLIlmvb5TVr4tjHy7vHMO+16GXDRAkJR8tHzJf6UMMLQe+pNBOSm4uD29YSB11SZcR
9rcc9Fg//2L7Q2DPv+j6fcXJ2m2S8Q1xpcMu6wH8qmVuyAlKrHnQqvxz4YqNwPo4czJd9DA5O94O
yURO0k52rE+PEBG/zXoVrIxet9d18WJZLyRxVuDG5sWbA0bFt1TU4aLiG9Wg8j9vXcoMr6Krr7SD
jZu35PaplCySkwz8/hPHB5OFDtnlxf7YVIoyoV2Y12GM4wYOSKdpyo/T5O+rlt0w9gOZNSyWu4qW
jwWHYSI+oeTao3Tr72fnNZ2Pbqc+5xPYS/S7RbZa/Ya9p/cAmw66b01O51PV1YeJWfuzP3Z9rnjl
+97aCE2OG+cHSUTvA1ad23MfRbKoctqItAv0VX3II6nmvlqBrwPBcF8Jum5sR0O06l1Bdz1bdo3g
4M3MvSscMQL7NL+u8xbEwzT+eSrf3auzMZPgVxJymgr7e+b3DxBHjWzcSzd2iGFJdOmVwUodr7IE
as1x8jSr9q7Olx6uBeWXqszqG28hy0Z2Nz3p/Ibv3oRYwK/Ch3s+yfKtbO+68Y+P6qXIfgug2C5v
d9NknfPR+0csg9P3uZtGqEC8tat1W1vocaXOxnXBNLz2ee2QpJng+jid4nWFHEbuLDexPSuISIxb
9WBD5tTFWFYI3mUZc+bTGtt3GYUhUOFsZDVDttElWIYkmezGgbG6G8PFPa+zrzPk9IJpdfZ2at1c
XgHDIustulEUbVvFWGTb+oFCb5A2zyDw1g6+aIp14xkGQB3TG3UcbL6kSPwxatJpl+XlAGfuxQ2F
FAe/t4/rUDxABfxv/k8Otcic/eV3Myy/3rcjxKpBUoc2ejdUX5oOpsYdjBp5c1UNkOntuqooxhSO
0FkEn0vOnlHjCnJ4dVZJC4eyq3w+IHVyfrd3EZK0NIPSC3A8osirBxhNDJFTrtZdH89PTiGKjUgx
5GC9U6dimbZyHPBZ4Dvqmaceuc8BY3+kHXV3LU26DsUhcjZ08zY+qEyLo8Xm5I0L2iHMO9G52MP3
/lfBi+/MysuNPGka3/n/iXPaxVoVrFRP1fCVetVhgLT86IiN0U1hox/TyaKo6GZcJ0v4Ms+22inH
/jTk/hcI8v9N+PB0eQsbmBJwIPj/14AQpeeXzVJHNnzf/dKx9mrqrHARbnU7EwfOnRU6XY99mcd7
p4y9wCF9ue9W170pBtpu1fEMaU73a3DmuYVFOa4lhW3Vx5Hn1X0CwfWN3WeYTV3v1KNpDgxvg0oK
CqwoqxwUjP3suQ4T9086bdQJDRtCb0GqvJMVSgbwUyY++nY8dOC8pCAWcnmlTMOfI+tdoLIU+ATC
xzM7oQ7kAiWkksBR8royENPbjuUiCMzZexK15LvdRzn5PqsrJ+Z8/rz75w6PoZObNCSioKrZiTiJ
cjyQND9cnhhDsY79p38Yq2zOUzDTsYl2g3Xj+jWoAE2ouv6Q+W4ggOd3Uv8T9Ep3Qy83kD+G01N3
Qu0WgVYsTHpPvVzGkK+tClmO2pldPyunlxsXGNNTtCyGFNO4voXPyrkm+6z5SdTzupSBkN1GojEE
nt45xECTmrymjVbVOnsC0+wAelj2RsnGEHielsYAaq9KT0J6Zi2+xwk9VvJ+afOdtTzN3ZYKoikw
tAzWOMSmHUTJoqHuQ1Z8xWUmHKqt1phhdL2NqGyLtJDLXyORsXCAtMUyJOGcOxvTb1hfvZXYWCsO
eessfWXbO2cEC4k/9rTZt2zLr970AueleRd9UyYL6pK0hd0rVChGvyrvVZuuzwu+NjfSq+klzr+/
ewQdIFfjOGyN2m4NVbXuWkjmsPaHJ7v95Rg37FJ2frl3T0izzmdrldAT+qzwTLXlDQo+ny+Pbbia
6D2YMREkn3nnnFpy35afUs8+Sn8/nMGosF1X13nSU6Z3XNjqZX7SwbY07aobCM4paPU6v9qh/375
PUx5UHeqrLs4rukAmkRXkdt5Xo4r8T+z0guLpNsL0YdL7QZxR+5tNsNGj27BzQ2LoyuDcGA2J3QN
Ye2UCveY8bR98Gco4V5+LUMK0VsxggFnDnETEmUO2c0uXMSZM/DAYuRYg8Ab2Lna8hgzhIruZVlm
KY9rSckpK9Z7UqtdR5bH2PI3wsQ0T1oubxbe12rJCXRs6Wvb+X2QOtV12kLM1a6jPThy9rja5ORM
fsgVLFdJshvplk6O6b9riVyM8KBrFtc+5TjDnTF5YQVAfZdX2DTtWgIXtM0Z41MNT4nxJDsoLwEk
CkLb7vLw/+6QH9R/dMWQBVhKxW3JT7HXvKgMrU4Je6Z7u03oH2ER+bYS0T3acSzCZRTtfswtsvdE
K8KpwIc3WQdyaN16/ER86dsBvpHWW6sg3pPrrrMKBqt6syjZugkbZkOXLFiV6mS8du4J5mMC9BfX
uvekPxyGetjS2THka12mABoRUg3raJ+auvpBqFIBSumnJiW/a8/Z+Hg1ZFXdu1NV7TJ4jvJPgoNi
kx5l9z0mtwkTgWPFAP5Vh8ura3gX3cMzkZ7K2lrZJ8cBatb+1ZfQWodL6LpcJ4fLdEGVVi21LEru
nxYcnof/cXZly3XiWvSLqAIxiVeGM3qIYyeO/UI5nYRRAwiB4OvvOnnKJcanKo/t7oYjIW1t7b2G
BlYtcBPg9RcRGnHFHGYjxq07vX5f5oMeBALP0D5DZPCkaXCOJrpTpjjO4/Ll47naes1lc/9xitoV
JZHDi/zUR/dc0tirh72Bve0MJpetrlUUtt6yCnO5GQdrmmD85TW/uvLbFHyiwxOPHZSzPx7G1tJa
hbquyvuFMSQDoV/VWb5IKHouza8gt58sNZ6sES0Ge6LXypQboc9dhT67aHs6mQDZTd3va2c8NqS4
ciJsLd5V5BvCLoC6IJTNh7YPU0pC0Bu7yGS076ysckO2/3jGtgpkf8usaN3ayvVOF/OGFhqo2PHw
NDYm3EFJuojz0T1JZ5Rpx/UNXKmPH793Y3x/KT3Af8OPgMo62XK4aMbumPWTOgyA7DL7+A0b0XIt
9NAjsw0pQ2emnUD37z12lLK5K411BQC7gaDy11oOfTHqsCWwwfF89yhYsOfaSlgQvHB/uLE7mgR1
lNUAxlq8fpumZe+zYTdd097ZGt5lYv/YsZJHFtq50D4c8vF+pOqbC+gvMLjBleRq6/mXv//xfDLr
TiwSupBITgECAKFM/rzIOH78cTY26m/U0x9P74q2LXSn7JPU0cvAyV4IqJUvXXTyWDAksCzZ5cN8
jceyEXd+f8E/3laMUlncQhA1XhFDCCJx6m+qlkmpXym5dnRuvWQVexag1/LczPQUjY8CbYsiSP0A
dhsNgBrmWsTZ+iqriAOyFUi8kDA51UO17wsRE4ijU8v6tzvn7yDxx0RVAbNApc+hh+z1O9uRiAXQ
RQ9/5exaIr2x79d0+soWOZRbkUi3Holpf0cAqTYeBJi+fbywNiZoTaBv4UVtUV3aZzQPIU1/ICWP
7eDKYfw+Wslfc+X7yK3B7LPVGWxWACVt18Nd3LZtAj2CsN7NUGrdu1bEYMTsTgTqTsroK9tx46hZ
U+mjyAC+oACUYqXpXgc6kjstBuAW/m3aVrt9WcJGalI4p6phIo0qNmS+7JsstOhwJdl+/8sE66oY
QslSA+WVnyJt3VQzHLGLslBxW7pXjrL3l1bwF6Zek8HJw4me5pHFtLqtKGyRQjDpQRD4eJa23rDa
4mDOqy4anehE0YuOWtgr2EES2HfFNSvArTlabe+yWrggcKE9VaFdx9WF6RV1fsbra0pUWyNYpRUz
YT6xliA85dKScLIS3fiw1GX3JoUrYIPQl/xKKHk/wgfr6phF7LI0U8nOVddNqbRa+uAbIf9TGhUg
ZRNx746MFGnEhHtlhW298vL3P6MXu+DAwqE+R91BuGc4Zsm4yfcFEUluonNfmytj25jFNQRfWRDw
EzVO/t7uknr+GqlfEtTRdrkmnLE1ksuL/xjJoOBXHmrYBzctWV6CUVQP0Kq3U4v2YNNbir8Rbo2n
gCww9Pp4bZPfZZO/L8PBupIGYSoQyGk/Au5Z9qnvVjDTXGw+pzjWrJ+9CqxHu6tUkKKiV/DEtlBT
J4sD8xgolrxG3lKeIc6/mIXsmd++Liwityq03H3kkzZIcqr0ueKKODGuyKGJrQkai8hlJQzsglbh
Y6HlKO4CYZkbkdvFfiKSvkS2JimI681TE1TFDnJBxa6CE8Ounpoio9FI74Ogc/K486quiXtp47f4
OUtEW5in3LLkd8clLwuQ319d47kcDtg5LBfHcVp+dTyqbkxf2YDdAe/oUYiTzNpu4SPjyZ0qLBpD
Fqk5QEBc7BtgfV964coELkhlmmurPgRDDdu1uf/PYYruwqEhe5cs6tIf+9EsnohbR4l4RHJw1Nx6
1aFnHkZcD3dozziPC7GecwiVZIXV8F+C55CV7i0B/Z3I3GM/4p/ZvLBzPos8DjQmURWQnYYbsPXm
ti0MT8Nmzqpe9CmDU3u84KKTobc0p8yG26MebJq0Szk96pa8toGOjjMJ1a1Xgs5rWwG451zzYw9p
AAB8hioJK3tO5iWYE0eyH6XfFugv6iEuxrCOnWJpMuWCprTYuELHk7ho4fiEn9ouFMhEuALSLhoV
lBjYMkf35QxAQuwrwKClqqMdq10Xdz2PpwODT71n2jevCYbU9ZUH9+cJGUHiX8yJUFztwXTo5uca
mkiZO7r+MXBhR+hJ0u2sYXKtWPCS7RYgGj97HrOQA5Weum+soYq9HuasY2uc3dRrnS3Ap9zpQn8b
wmk+ohbJv1q5cHZiatTnbpimvexCCFdaTmu+N5NnVOxL6kLpx9MZIW6T5aZdXmtr+uW2gfgES5Qp
xaeByx30pNwsCP0xq+hME5RmTDbO+bLzPKjPdhSIs2S2TPipAOjjzpajfOy4j9QWeSH8LKfS/y49
ZUAsa3IG819/fGEVwM+iDqe4hPDeQdT9t9agbjtIkX/yJofw/eKWkOS15AzQ42XCDboObGzVzQST
350FWmtC7Rxpm27ol7Fa2mTMI3e4UAP75m6CGtWnkrL2ZSrodGz8CdTLXhOVhJ1hBykqmoEJ+xb4
3YucNE9qJvKED7AchHlsn1WN5+xB+ppoYuXKywRRZRdL7UUsjerIeRqwfnhc4v74GY7nwk4IMqEp
dRZgxDq/3wUF61ONDZrK8FFqx9pHfV5DIEuwFnYVItzZrZBfYbr6xKQN85yhLmQDGJYKT1iy0IMA
nzYpyj781IjpGQJsS5DSUhX3C5OQlAKYHB9zgRct9lLu+jde1JWpUh6D7E1T6GtN/t/XvHfC5bo5
kDMzoGoetmcGL85DE8KKigtUVw0BLyAENPWLQ3wQFotugaD0iEh4kC2cHePW6sOn1pbRW1EJ0sXt
yGvcE0wduQmZ0RJLxpna17q3Wxd8f5VT5KapZtsM6HBP+rmASCQmXr3NovreuHCtrIcnp+H3zgB1
AtiBXsF6byQya/oSmpPGt5XHz4rlsYXQLiKTav7t47Nq6+mrOtLkhaTD7dE5A97z1vByzyk0HGdc
Iz9+/vtXucBf5XkzzbvQv1h/de5D2weJ5EGWi9d+fhP2NROL9xP6YN3zccE8FyNdhnNRyTuAr5Hy
FVcmP/wN2XxvbV4G9kf+4KLaAW15Fp2gDujQ2NhD9CiabkJJGivukx589F1JIPb4L20nXsxsxQDE
aZyiMHc5s2ogLxTdTX3r1WMgYs+WjTqwSCoewy+Az/FMavbD9oMOZ3fgTPhfiH8nHNtvY9vn80lV
UzXGo+75oRH1cFZ+GSZhA4ZHyCGhxZbBfXSsCpJq0zQvp4BO1l5GUOrz2aKPtNP2nZt73nFiOSpf
Hle7Ge4LSe24+7br/QfW5FXCNDHPqK9HuxkiN3d9hMXcQKvrW94VCBLSl0AphayYkibwRdpDEPw5
rJspVbAVhZq0ew+T5M/jCEsHyCp+VgtFsKxcK1NhWWYYprUzMirjVkw07nIB9wenzw+YhTEWhvEk
KpnadQUsx+exhYZ/6S572hB7B7F6b7dYPkM3CvqAjLMo9QWlByuUOz63p1K37eeK6p++C3ljv5jv
BsudYntWY2ICyOctnD9PXv3VmgwEBau+SwC+UXvSlq9RQFA4j/S3ysnpsWG5SXCYsJhDMzl2ey1A
cQwenRYaX8ZDu7UU5qYn4a3fARtAG5hxhxrG0zJ3juPsCKgh9iwrB/sLwBivVo2fwWfN9mHYIAXz
ygR39gVXHRpmDL4mcRm09Y6o7qk2xQ8tm19RL26IHzzZEHTc09K+gdTJFzbNe+ZVFqjTEPBxPYPg
Roeb+sLnzbveTgeTk0TV+W4ZIMBTQ4FbxTqflidoFmFV+DkQxxAuugDzRMQyJBYmtiP9ROogo02f
RiWUc6roh0+qBwZhm7gyrYqLqrBSragExpvCGhfEq9GXBbLDcjfl8sCKME9K7p6GuZ7iPJo+DVDt
3E8tf+wWT9+RUeuYWZFJQBJ+iWpRH2gIjSBUKi27pjveFNA7Ctt5p4fg0BbR6xQ2t24jkCmq9lsE
NqgXBa/QNXgpWtnsugUFQOEWJg4HxVMtoYOVk/aOGee5oflXG9S6wZ8ymDmprI5gW+OpCTIutNz5
LV8SF2zMVNV9kMLQGKKKVberHAt2wpDYigOCEk0w1UiQR/etMdGvlvkv/oQ8i5fFd1hY3MsI5TsA
kG6HQdzkXXXbV+VF0D+IWWuOEjyQcXQ/qyoCDsP9CejFd0KLAvIfnYTi0vCZdvZN69X3xGt/mLZ/
ASv1BnN4EpEnk7D0/BQg7eWoc/0YNaMbmwJK4JBLvPGleAtAXHWXoEC+JP6rJ+ocQk/h69GIHxhE
JuOxzZ/FxR1eLIB92mQAtDzkAsKm3kvFyaluljF2W5fGsimgnSHDA6nsLNf+kFkF+W6z4LFvzL6M
ylulgzsSuTd5nfP/2DihUSdZkdru9F9fcdwXOhSxahvowsJCrlK6fUwMAFPSseEcs9Anxq0+5VX9
IlssJAFobbzkvZtWkP+FmnWYRqP7WsJ7KdJyj/xvl9f0XNkhTJ9h5JkhQZ2OrQcD30g3NVb2IFJX
S5MWzEeCOCWDqpMqpM/Ks6D2ZHE3jno/R6IZffGXaMHOzes3DcglcnZi78cROINAYHU3jWgyWNvR
2K2dKLFJkXmRA3u9qY2JUxOsCNXso7z4qj0Nwy8e/Bx78gkMX6Q8OSsy1SIv9ovgfg6Nl1oAVUum
YErOynghZZFIJCt+6f3HHM1TlkckcYsw3DkeA3cxjLx0GtsfuTsd/bIfsyVHRu8F/sFZ5NMAMeME
WlrRJwcpaTYV9j30XN5sCE2kEUCvcNSAbNAAefMUxZnT4LF7hMDHsK5hje7jbuRPuIwh3ONoKtqs
Yeg9WBOxk6aeb400MubKgtv3EuEuNQ7fLKv/atfd5ybQn2BBZsU8kj2SVLiTGwa/hLDungIN4oId
uv9JM38tUBDAqoQ6L6loavnDa83aVEC/LPV96cR9Tx8Ht99Bi7U/V6W6cT19a+bic8PFDbTn0AGZ
gjkNhPfiafPMZ6BSJwmJYJ/qJBqcl8Um0C7t8B9C1vJpzqNX3k2veTgcvRw6vSBPo1ZUkZcqt+Te
zNPrUjgyQzKtMjOo8eg2RTqr4OTwLimWMXMDhbqCancg4TLMHAYFgtY96jP3RSC6JCjnMra66B5Q
/wiHbXOUS08TmzYsnV14wM2oPIoxBJey4FNGjflJIykzWJgqXN3Mkvq0OM1yeA39boq1qX7hwIGf
hZ7OYyS9uI5GOzFRx4qY1tK/naXOUzV4RdpTsuw7o89zQxO/UmcLh20Cbfl7y2qCXUh9gEfgUL7k
zS+/rLNezyzlXXgQTFeQoIuSnCu4btpPwQyMw2LICQfDDe97L2au+DYvS7kLPN3gyhLyLOh9cbBn
q0184lkZPAy7fclAgrQsz44HgzNc9HxIFsv6Dn/AMVMK6T0DiT32OpTe5WKKJAfDdOf69gMwQnbK
RB/GEQ8ecl6TuLf7FAlRsWcDc7GuFayLWVS9esuEc6ufTOoO/mM7APpuAmbwuuayMNqluTPToD+5
0vbO1oDZx5W+ua+B88UxpQ51re5wGYS0UVeZJ4j53lrSgniWH/TposmvQeWfvUJDZLKSt/Yk7qFC
JmLUc48+pRUO2IEmKg++czcwRwJVv1v8e9hRLEjYBVJ4JESzyuCq3KS94+BsJkrvoskjD1LR+r6W
TpORyc4TGQjxrHv2+wAr0m48TQLtCK9NuVWxmxJkjnSYS4L98KUbfjHWZjDyAbB3WGKD03IM6gct
/NgGVj4u+tw6oeiy79SEw9wVr40eVRJ1+KQDSZdGPbRu/qRAvmxQpQCr/4fGRbpqzB2XHRSazZ70
gwN9gQ5GSqGbSD3cVU2VDkuJanP9VPQ3E1LU1p72UHgOkgXyB7iK77kjkk460Abih3Zx9mqoP7mq
OTWcZNKg3lvyc95bmUOmm3ZAJ9ZDVd7Nk6Wj37xB3kxz/9q44POgXo5uxpx0aKemENHGIIu5TPoA
l9Bwgeb7WNwSS8KPGa1Qq3/mE8TCRXFAgpJ2df4J2X/qVyYTInippuCB0f/gtBCHTvWphapTCBpb
jCrJ7Vjom4X4qFJABdzXwYOomySccSy7cPcC/fWLBh488+0gDSC/fGzbKpWFvG1klM6W++rU+FVW
pVxkmT/Loob4CUeKSoB0qnC5daMTrL6BjcfpVQ/2KzxLEoajSRHgQKE6ra3ukVTBrqjYwevyLvVC
ZEB+N54nOZ+s5mLamy9PpTLpBEdQTwMgieTKd92HGmbasU8FTiRPxbkFennj4fgdK3Hwxme/fyaj
feOhLg053ygb2taOGZlndDzytjsJ3xF7u/N3Xd21O9lFaF135Gi09OHHZ9O9VsrZR8q60bwpf+UF
bW9ZcKGujE0TRzW71XVY7HzglXZjPh4CAhkQwE8PfZuDcbaM6N8V49QkuWM5GVjRKuOy/dKH426s
CfYFUCtNNB1HBfXfqqa3EHnMJq8EHHrAzA0Ag2jEe1nYKPAY1EAgVJ3mjKCahqbgDDy9cDAjhed2
CDeYMOLBnnt2M4HqINo//dEPi+phsmcXiQVrk3LwQxzqCMKd6/UZURediXLw0C0VSKukV7xQMamn
zp3DJPALGrNeDm/c4s09+kYUd/BOHCXFkJbOKo6lZsu92/D6pgZw6KaCd+u+iKhCSF06N27Kwa0S
ZWTxEJXIaA0LUE2qS3zePpCFe3BA48jKoulxT5sinPou92V+1EbJt0aayIuhNF7fKWfmO92R1o9x
hFU3TQso06dmCMWYTXa/RIePL9LvN8yCdeOV2Eve4pSmJz8S3m6S1XSqFqWxAUs74eN8HxbyAsQ2
WOj831C/wRp0WESgwNX1nJ9qNS6pY5oimYPiJxgM3pVGw0b9YQ08dMdZy0ovCuX5HtvZjUvndZjs
f+surLGGszJY2ByK42Vv9o5YXmdmgoQ3+r+8vapDvDWEVQnF2CPzqzbowVGp9X6GKm1aeBb0XUJx
DdS40SVZ4w7FBKc/dA5w1WrHuEahV8mHmdYx7671YbYGsSptAas3BKzthnNvzF7MQ5Lbz014Dd+9
VaFZ98rghSDzKBBnb3KfvJA9LC25wnvYmJo17hBE0L4Ka6s/l6R7YVNJ93AauiVsHFMILsordaCN
6VkD7cKiVlWrwuVsKM1q1IX7usW96xrYaqNKtsbXMfC0oY+ixLmte5G2lSmeaL64d8AtV0cuHZXJ
xjdXSnJbY1l3xJZe+AN1IIwvxUmjrh+Nwa01qSuBauNbr2F2Awlsj40Cj7dQn/DC8UXp5spn2Jqn
yzv/KMaVjucEfu0i1xUofDFh71ydPyFdOw65eAjK9poA9NYcrfZ02C8hh/xYdy7n4THMixsotu6m
ormyaLcev6qKghpdWOHF150bH1Rsx3qssLkFDvqPD4ut5692s4SFCnykFOBmtPxaFKAtV5p/dadC
XwnbG11Vd7WhpwhyCQtzu/NQmsTHcd0GbSJkkdTWiIKJwd7zrsTwjbGsUXUF6jxjDRrWWYxvThDt
cd7jFude6dVuPf0ywD9WVFsPrhUsLvgCmh0Kmj/hMnMaXfnt4w+xsWDXIGBcs/JqBjzvVPrId2Er
Ak3OkA8pTtLYs1j2b29Z7WgYqnAiiUFfIpQnT/YolQK4GbEI1mElgPutbf9b7FirZOS5Qm8bCT4u
Ez8ADopnJWERPV/51FuztdreRARGaQOKC5sZNGbBMMK9gvXtqcPFCU4CH8/WRoBay2TgMiVmrVG3
VA1ukrM/HYclv0LF2mB6Iqn+//XE0W1CJQKob87Gz/DWfiKDyebAsQ7ahPVntxq7BI5yw64doZEe
VS755C4hTQXcTK8EyfeXtO+v9ibu+7kDnUFysgO7Oc5S8tu8H1Bh4UJdQW/9dnt6pyuy1uqooTaN
W2Bln/tv7rfubnlqTlOdNbh5fzNv6v4UvaAUZV/h3Gwti9WAmlqyzpVwdF5q3IDG2eJHWxT5c6Aq
sVMhXzLbkuTx49Wx8bI1mhZi0J0VmBZBIL+PpiWt+H2I6uHIIEPWXokKW7n8KujoztFwkB6iU/v7
ojXE4zwdIvdVhF9MV8XNUsaaT1eW+++l9863WoNrh9DPS18rcjIjEi8kS98YroZZVTY8sRwwQAgK
FUBWOLKCNHw/n3CbaHcaOq2ALi8Vaouz2Q84AGmsUUA+e0uL8pdbAOBQLt1wRLGcnlFIFG+6sLwb
4qB+9/G32MjtnFVcE6gZc4+j3zpVzwy1P0L9lFYakjnXEq+tN1z20B/h38nh8xa2gJ37pIO0NSpG
buM9os8L9iS9hnV7f0MGa4Ru49hE5VWtz9BfsWNvLr4NEDpUEbk2io2I9jsY/TGKepH50HkNDrHa
v/W4d5pz68fHn2Dr0atMohDQd5otMJ5GDQgNlf33LsqvRJGtZ6/2NYoYRU+kGjAv/IsdFucOGhL/
tnTW4Nim9gJbKCjUdRqNuqqfYqnIfReGKHuVzZXzamP1rBGyc+1WEKPCpQk+3Rl3rJvG04+1b73C
yevt4/nfWDtrnKxTaMe3gVc7kWIEgshk/ljtatFlHz9+awSrHeYDfWuFF/B4BandtIM6BWRD82G3
+HpISse+duZuvWe1z0Ia9oyryTn5vXqKFpNZZN5BefFmAIbt46H8PnveiXNr/YG8AO6NLlF3pmhJ
7+HnXZ+Eak2dEc7qW12Yuo2BpANABFJFbY8iujeeOzqg+hWKASi3vraadKmb8Kv0UIlO5zqAz3s/
Nu0ULwOpH4ahl2MKk5UCkBu9NBcwz3wlTP8Oan//fH+tqZgTNE5xMsxnqypYEIcW488Vocsbg8CU
nSpOu+8CFFD0xrXx2sRza4C1lnCRUPWA5sg9/BXJTxAUvcyHNeczhf0ZgK/QS7uS27x/Mvp0vV1h
twRJkc4AvXSxY2EAgwGwpQ6WylGyNvWS+d7cX7khvR8b/DXqhYcd+oUEFwzUH9GS1eg6X0mPNoax
Vuv1ueiqiOA+gZ47qsLoSDc1hxsiyPlNfTZ6+Kfo5q+RL/kYsUkN0KmJYFB411di2dcjwJQfr/Z3
4wIIZZfU4o+QTwNkk33eyTNAYOlApoM3A0JamN2/PX6VoQBAhUx2qfzTNJRPQzV+tqvyhzdek2AL
L8fHX4sdP//ycf74+XZvo2MPsv+pGak+GDhLpOOIuqZAk/VxnNzqVrmj3EdT2x4ayBslrQL9qJjc
7tUuK/cz6WHcl1uIi4HJYW7owHbGR4Z9MMzU94NBu8/VrbnzGyWTQc8msep8uRdWII99EwATEpby
QA0rPkestw95OIv7CQTEG8+grbU0sK21VJDfRgz7KepMczOasd+BxjPtaEWjL0FgWKJVBB0qyad9
VfS4ogD2mykYKsK3BAhTfHPCk2KsYFwEKGkWQpzylHPHe+zoAuRMNeuDFdAw9TrbB0p4qnbeMOlz
bQHpNQeRREGUDceo8JC8lxVK9VPHv/Bq6p/zyUErkNtlOkaBRJV/wZU7AtOEm4aiMVbonQdQ3ZVT
YmuxrZIAuzWi6k1vn4uWHXFqpwITHzn/VKXFYlgFFlZOXHuudk9lldt3SxF1qSN8D10Sy+xGr8/3
Hy/qdw8hvGd12NWUw1x9QI+tEoog6fDRqYCraPAlDLj4FaLveOVF7+b3eNHqtBuGFjJMNMQN0zdk
wcXLp4fJLnna9J7YA/rlZtXYelC0unTWmTVeee/Wd7oE0z92lQc0iJ61MyCSjSaBfwY/ijkc07zT
/pWotvUK9/9fISHGlVOUuM96maFmnbMjLPBgit7/W9KPyVvdoEE1Ya0tQFSHBh4S//yoZvqD+ObN
Yf7njxfCu4cLidbJ4TARPoE8gYjvAhdSv+bRw8cP3vjw64TQt7zBqylF2RA6JmP4La+/T/CW9TQc
dEkPnL2Tjs41yvTWKFYxVNEB5eERReNak8dAmNvGXJNMvzzinfC8pkgVM7ropX2hqwrroeubE0wi
E9bUb4bPX+2C/tshZq/2ycKKIUJrYDnngxtLcifbHO3Ra4oHW/Oz2g3TKOmwOIafgVk6h42zs+R4
+Pg7b+yCtUR1Y9g0FS10nHpfxUN5rnFc5M2VLbYRptYi1S6BdVcXmv6cV3yXV1rEVag/jZH5z4eG
/b8NYBXRg8gVQe275lwoSBEZb+9POtPBNQLn1tSvIroNqxl3RAg8ecNwA5nVTDFyJX17f3b+shWt
QUhsDPHpyW2tgwmmI3ru6PCH7BupgJj9eHre//1/OYsaBWxS4EFMqyTLcDNEVX3rAlicfvz093Hk
MI9c7VyIFrc2d0b7bJXVF+O21Y3q2p+D32VjMR5kxzJLtscI6UFVXQNiXzK3v7f0X1aipYbWMAEn
DjA7kva47igAKUFGj9tuAk3CjlVLr8ze+9HjL1PRyFY+krsZNVDjRSksxf0EhS5cuwIHcCoNAkcX
zNeEid/firBP+f8DqQQy01k4tqLTvjrLZ65Ai/v08XfaevTqrFP9XBlvuTQ5sMtnc5iBCGuGa2yC
rVlanXOmVC4MwSAhPgDpB5ysUUnd+I+9o24Ya2RWde33fxvHarPT3gDdPaGZBc3wX0Ew3kdVCdTQ
lZva+8ovWM2rza5tLSOL427vot8wW8+R08fSBwgGTCbNVNw1QcaQ29rQa5tHmFtNR+ZFMYvuCRqQ
VGOXySjBgi/N55ZdU+TaiBNrPeJoaIup7XDNm207nXoVR6GOx/wRltBXtvHWG1Z3pCIvfIDCFfSq
+4vqeRcE5GsQAs7H2EjjoMg9mf3TB1xbj4YYCY3KENWTAMhu5Zgz2sUP+VRWV3bs1lAuf/8jcZxC
X9i8MtCrBiTLX5ofnW7v4Qd+b+byWrqysZvWFqRkNr3lYT+dqdW7yVKBfMh4q9Pc7tnu3+ZpFQs0
L1AZtlvn1FvQw5kVFOjryCYx98vyiiDhRhilq5jAuyZqjLLICeROI735zePt+A1Ye3PuBFDpTltC
rWhuG/ZPJzVdSxPbmjIL0lz0FFrLvRcsdbzI4ZMM5JXmytZnWQWHxlXSZiFILMZYKXNR5B+4gexO
fiU8bD1/FR1cmOxFJS0Qn+Ee+Drb08jR0kPrYYYlyvPH3/392hmha/1jeCRUFhmNfQqjkR/8lgWp
C5Dprhh7LwvA3LgTPgpnpWWCY6m89khy1u4haNTFtrFk6rVWfQJ5jN1yoNu+KojRPH380zaGvxZN
7kZaEECCUT9fWoCnjAExZXS/Qesw+/gF7185aLjKJShplzovYNMTCWo/qlxx60I5DWA54jvTsbfp
/MgpuvVJZ6aliZUsr6labkSNtXSyXVrtWLChPw8E0nesPOcOWJkgCwCd/fHgtmbv8vc/4lIzGM/r
fOjmwtHgsw6ml4nJAzzKr1zXtgawihdzO7v91HD7DH7paWj4MSwaBZRtd5xc/8e/DWEVMKxmQClD
F87Jm/IfocPB5oAljITa2cfP30gjwnUaMZMSSncFur3EBd7Zm26hXvMA1fdd3yHZo97Lx+/Z+hSr
OMGrljcoP80ngFifyTBBRbrit27ofP2356/iBKTElQvBOHNq5QvUphIKC84GqiwfP33jS69lg2vP
pyD4wAIB0lJqV9rVcOicwM2KWuqkoV55pUa+MUtr01JeobU61545ha6TymaKe4p7FVTSPx7G1uNX
m91vQa13l0Kc7RZk7xouecuuMz8/fvjGSlrbkBaVD7Fw7ctzFz3CrAoOp1bcQ8K5sm/GNsw+fsnW
CC5//2NH/4+zM2mSE2e38C9SBEgMYgvkUJk1l12DN0TZLoOYEaCBX39Pfis311kZUZvuaEebZND4
6pznWFss7ojsnAPtqrTMr3uikrbuLlz91HH/scn5f2CUctI4uWlhByjN20zkzmH8Qj87M/GvkSg4
A53qVgPhi4V6GUPa3Q/JUqtNg7PofonzUl99/obOPcOqQwMdAYiTGRAV5uhbG7BDbS9tzM5detWH
HQ8iUm8AOyLL++cM0hOzXFp6ndvTBqv+SyevVZUj52OHRD1wEI7FJOCEAgSNc34zTPaB5dM32bqw
AcDE/Pm7OtOa1mSUEVDCmthpPs7TY2/ymHZvjff+tWuvlve2lGOzFGips6GPI5tfucyOWFn8+fzy
Z9rTGnwCl7XuisLtj27W7XXgxFF+r112n9l+g9jcWNtLXLozY59/+vO/utzc99BO5C1+aaj8d2TO
OHtf4DkiKkpQR5riaw3XX3VtDg5qw1BkP0ZVNScjKtypBTLh89d17iFOTfrvhwgiMOvnsD/2w7e6
fGvK2wJIEKdzL1z/XEtaTdOUOCGstro5Ksf7Ewxug2pF+FuH8+Pn93+m661PAwOi+cn5Ux8JzAd7
yQisM8K/VEs4d/erju1nwJlqgbPGrBQGg3arYxyENbFb+ZdSVM/9xKp/19QJqGnQv4sO2Z8uDqTh
StMIFfz8/ZxZxq4REHwova7JCgRyu4dBokrho3ZgYjbIWLvFNq9v+u4SDvzMt1jzAipTtxEH9ORY
5uPeb6M3fwTm6vPnOPOa1nhowsbZa4RFZ8thxZqxX8Suo3qkDkwrX/uFVXduh8CRnQraI3HhhA4P
fXvbIFzw84ufezWnx/qrm1HDe1jjUDN36uFuGJenfAJI4PNrn3s1p9/869ooYoBTmEFq6yz9Y9Sy
u2kpDxn3vtbDvFUPXiIiRznUw3FozQOqdteBtQ9fu3P63zvP/LFe/GJpj/7g7AkEYxtX4pRYUfiu
P/+Fc+991YFNPfWqUhje7JCBqgtn8nBpD3VmWeetOi5s0qzGvePErtLuAzVADynEvv9qm9E/oCiM
7WI7jBca55lheu3GKKVTcBxf60M9+/pOhUv+6FSVhXKJ8O848Kfp5+/rzOy59mOAQLNo5Y4Nikl9
zDuMRs2755GERdf+dBBYxH7+O5DU4Bv/Y0m5tmagUQ2V6lwJ5tncPEkWBLc6K2HpHzJrHxe441UM
LybbjVB1ApoFi9q2pTR6GwBleJpwMt9fl4FUh2mOnLvOY+JRR0PmpW5l2XsOlVqfzt6Sq7jAyQbi
lPJa7fUw0O+dXzltgqDPAaihYUHcgjRP/ejZCdbYHANjRPtpBBDKKYJkbtS8r/shgCGx8dUj85v8
oY9CUIdCHNXGSGSD6Z03UTCmU+GiUgvVl9hibVBsidf2CROe8wPNnP8Q0dw8q9YfX2o8+e8s6rtn
2czkWS6sxtGBgRpHNRGMdP2ptOpoA5scaQ7MJ8M1N2jEji39WwiTvGvR6YbHlM6lSRujQr6xAKbE
rUQOLkzjEfOSQTvOiLr6bH8NPqtwZt7VSWuRlaqa0JnjsoWSIxZRB5lsI9l3nhXOo5gL+60OKeIc
JBf7iEevLIS0uhaV+mjdor/pJi/aSWR63TfV8gSN54tmVmFflkWxkZGFSwGhXE7OCGQz85UTYR0/
L1AyZUErAKDCid681CQeZBHE8CuybRWJOomWVgG/1d3Wjv/a+aD6epo8LLSVgJnrR4ByC0y9jtzC
MsRuMP+iJBh1V+HQAvsrJTaFhodJoVyeOq7TQBiS/QiCmsIU64oN1HhwU1Z8QvGy6TZLgVI6sT1e
8MJewLHr4pxMN0WA6CiieJ1OHrtdPG53bSmyuGnkkOYssompSxuPGKMS/B3QNXM9p8TNNYyKOFxC
dfR3a3s/NjOMtXhA8rFMrYhdEnqJjsQBxx7hK0zXflyOwHJ2IWIUWuVLoKXkKGJd+eIWWS/sKhD8
vh7UBKQPAW+DE74phPsbNP/mRxkW+SGqRb3rGwNuzABmzJ0g7vJER3wa0wVgV6KZ3i6t1+1b4amd
4+QfZeM5u3wqb03m3TU96gxdRB6KqYIJ38urxLFeu6O5D7u5n1e7fEBWAcKVwt04AnzAW7QbjsD3
OnGB9gZu1w8AXQeHDpwHrCd01TyyMbjB50AWPLfdzSJPqBdc+uVkwwkqhnOehoz3IQrJcVTk3oF0
M7gIxsl+VTDyb5Hhg2MglCfelWNeR1L0V7bm9LtYmhIxh0jzbBsTbVy4UfHz4ewl5ez2EPAM8oH4
DAyYkxh/ChS486qu02GOln3hERLXkefGs+uNqfWm5Wo0xo9pEby0yF9PMwEkyKKWZ9blfmwZ3PO2
QaIci4blwALQAVjeVDsZdS6mqQViTr9+GRVYQLSFS7kQXf1UYggC4CzAP3gxJRCiOIDFiY9uyB5J
1I17UAJFMtelH4cWuNqozeHl9ftnmw1vQTUEe6D2ALQOSJNIOoJI5/fhjbVZC/QCAAGOHcwGBAJx
CIJwcHbT0gzIh4Ov1y/98doMrvfMhmXYBt0M37whzUOXAwLhS4gH2wxwtrCx0DC5Lkr2Nr+fgrEc
4qbHEFJ1njq1ftYdqkGJGw615iaAae6nLmA7sIOqEs9FNjn+D7nJF9vezEzo97bvl21bV8AEhSid
xCDjLTeubcqH0TMzRA1BjbDRKXdn9HkKgzzCCU6JDgPwQvpPccqgcZD5EJcnaAqG8TChYMdtuRr4
lVSS/LI8qu8gAas2FtCRg5blBLCa8WUFnKXwnzwta5SkM65uBciAIFAsfQ+p2VQ+GZf2Fc7Bqm4n
Jp6lrF+K5wnmsE3R1aAnKgx5GI2m3eThewJgQD5GReDgnxdd4Fytp863ZqEiRlQo2ys/JO9jUJgp
mS1l3xrp9wEUZAbYoRZikT3D8Wu/KfgIHazbkfa6GwNn60mwr5PI81z8I1f3bAryMmZhEOZJR0ug
f1WmLTo9qjYyCcuc3RVFE/0AdtL9+fkke2bxs2b/25bUuAms/dE2+BNqUKCAjHN36QTizJpkrcaa
RRNNQyGA2pBzuGs00d+gAO03bjUXe9HNw/YLj8HYev/rNflS14geOcwZXXD+5zj7HqaJ/deuvlo9
S8W8rK19HJjWPdtkHg7VvbJdvlK3xL2vFs/MGyufgWV04A7IlCK/Wlh5NbrVheXaP9eguPxqAe33
tFBOjkWQKtmDDcLvPfi1+1nWID9W9oenTHHhI/xzk4FfWi+kJ9gqmskZTk7pPA11yRPJDAO5K/rK
gRZ+YbWebiXgLwjmGw6FB404Uc5vyVxgCetLroJ/rm0ZW2+FbY2Z1a2ZPAwjP3Ix3mY6gjpdRVvh
FFdDZZ4mZK1+qVWtt8JgIpB2gWb+IOfiDTy3qxAm16/safAcq2K1q83QUebLQ7TM+3Lm4My4S3Dh
4v+uN+Lqp97+125ywKqBz3OPdXUFguqcYZKZcvP7ZKImnG2pGv29WQhWpfzXxNrnz9/Xmea1xhVY
UILrwJfzAZPVZsjyYZNh6TEA+HXhuc59/FU31/NQidE682FqMMGUTZ9AejvFYJ09Zr7z04DSuvD5
Qq8/0y3XW+aBetjDtF5/GHLH2+MwTOxaAHJ/9pioXpH3PW1BMXIuyNrOvbrVGCAiq1uJpe4BcEmJ
RbKmxZXXlfyWEzhovvZ5Vr2/KrDRdTpaH3IbiF04UXIsvGzeBTm9VH7552TF2HrnaUckBYaBag68
y9qNDkK5KUNyCfV9BoXK1ttNZStnafspvAJTbsL0rwIBx1VHUSKWwQM48uPDHNYNEqJ689Bgg1SC
vmLoMW88IHk7v3VACworSE1lvVOVDK7bCZinxvP1BQXEmUaznq0d1dc5qgjlAcLf69EtfhQg0Mdq
LB6NWKK4y/kljvaZFrMmCQy+m4M3AyryOE3FPTy7ON8vqXeFupT9Ss0aX3PV3exclhwpN+3BuA0Q
jqApQlcIrPLnzfGftQNcfTWr6pIpvyPzeOy9j3xsdrL0wYSz8QxQXIu9TACAhHW/f/5jp4Hv/xUq
8Fur/jUPxWQQs4eAOHnH/DtB/Zgg5ks2Xypt4gdWnWsUp3QbB/W7RTwO4b3O4fD9ktQO115Nqopl
xPqhGY+F/zFAMW2Loy6/ff5iznyFNUDgNF3z3OLaubbY9g8Z5PHymjrIyC6jA2BRHSzs2TbP/Quf
/cwYvg4XA6U/FJA+8oOCvFPnp35J70dIquKZ030HFKvX8K/1xjVgwGK/2gVdJo91CBJjdVdUS4o5
Khndn16YXXigMx2RruballdgHWs0LQmKlwYQaSko8nGePv8+565++vO/ZvJswUGUO7bDEdv4RGT+
zieAInL5xZv3/nt5NYPLSsIZl9dAYA+DnSHSOpkAm7rYff4EZ4bENVHAcxtBgHAfjlIl9kbSBAdr
i9mHl8K+zr2hVdfOXRVNIaymR0OvNXnus00/X5B/nVtHrZ38IfCUkTrFqYdNdJsVSJEKb0klwCs0
963+nUcWQdjquS0vrKBOr/0fw9T/VKR/fW07Tp3GOfRwHOWzL75p8+fzb3DmHa0NcW5ds2CZCLKP
vWtLHhvnluvfn1/6zC2v46+WBfUqQ6rskI3l9ZJNL9whr59f+sygvfbBLSgcg3eby6PSWExY0O0M
usAYe+LCquvcD5z+/K/X7UaQDo7QuR0lePmgbQK7xgFftgq8ShjpLq2Kzr39VR/Oq3aZ+NTh8MWI
rcjElSDBMdTdhWn63OVXfXgZVd5mAeJ1fVbeIrdiV43lt4Cb+8+/wrkPvJqnVVSbKBzy4Vjp8kkE
5Many4UPfO7OV123gwnFZoyccvqWcrMw7sLoIqs7GVQ0/trdr+ZlpqOikzNG57Zw7goqdw2tLqyn
zwxs/xs0/mo9DWIvSqBT8VmzpykvgcD96MrHE9ysJY+f3/2ZBrr2YqkKRse8znBgKsJtm0dphoms
woGmHV4+/4UzsBK2dmVF/jw3NKizK+u63h5gp6CKvbphj45b1LeABYInlSmSDEO7XJFu0OBDBmrb
1YN5ltJx5AaR8OpFOPPyPQNpNf38vs683LW1f0a8S7Gc1lNhd9cjQ5bk2/BAg3cPKs3Pf+FM41vb
uKpRqmJZoDHp+lsSMEgaaOypj88vfqbTrM1brVcgt2fBQF4U927werFBnLvpVV/nwOTboi4k1rE5
atGY7RCoAaTl53d97qWvujrCNPxZR8FwRCbw1A8Ihron4gVRBD5q75//xLkXQ/875HYddSZPgUNg
fXLAwunGi/rt55c+925WXT084TGheYkOUAdtRjLiIO2j6S9UA84sW53VGlwHQuR5B1YVA4W3GTyg
Hr20RqIQpX+U6+5hZ7/wGP/u83SNOvD9xre6Qrm/HE55HgLxK0PKQgdg9i+tKWl0esa/Bq7QGLBe
/SBCgqB4yYB8RbqK/8Zs/TVwBl1buHKFbMUJcNDjCVOPNgUOZ46T1yqFjuhL7YhGp7f31zPwJc8F
MK0nlypI5F2WQkx3Yej5dzui0enP/7p0IVHXHAuFcZ1GEA0X4xEZA9fIEf3ira/6cFUSUKw1Vh2+
W7uxyheN4Cb7pQIsXVswDECPpi/BM/IRpdS2DzP7qL9mGmV0bbcox2zS/SlGYxjlUzDQa7e/tEY6
0+r5qvMuoSC2QYDXwQF2aFsViGiNGqruXKX9TSMyHB9+ZZSga1BHSAnIuwOeocaGx0fgBNEAW4eX
SpRnGs/abFFFfEYgiUsPcL7gdFrETfCTIXL085s/85bWhgkzERZal9LDCJB6X76N4paHv2f2/vnl
/z0407VdIgeH1HocqZ9t9t5o6CY4uXDj56686q7lAhpwtQRoOUFzN4XTIyfV5vObPvfGV93Vd23X
wQ1KDxOFuk8HsYN/E6Skf+3yq94qtN82iAOjgH1MMXQeXv5uuktW2nPfczXh5hMNVSgLeNd4/ZtO
VR0HRfPbknBfRuUX3w/973A2z1aB9iApABL1LsfRMid3dKgubD7OfdhVv41MSBe3BRHOaqhmiIDh
+8Is9e/FCA1XM+7Y9HWV9Z5z0Mu0A78xziCxaBDa4fVlovqvNfm196EuQ57PkHQcJgcc/Wyo9uVk
3z5vOmeeYO13mCyOl5s8oweXT5vFA+7e+6FMn8r5l4VO6fMfOdOEgtOP/zVbOaDO5Z6DB4CqZPRy
1LY+bDTG2rtUInLd/y26/39ZAuEm//0NOQ+Aow42u6oIoa8InnU3lETkqjQq3+V9gb2znLpNCWDZ
1pnCyMTwPU9XXTs0W0eP9ijdyN6SyIMISSDl4KGSVsVameWo/Ki8b0bX2RK3Aro5AlNPBXn45lfh
fAtqTZMUDXFuio6Xj4ZWODtWDGSSiuoD9YW3lRPQ7aSt7yo2ualHlY393gInZLNiP1poXZD6HSI+
jwMJXWnIouJBee4HlAX214x5ZysjyHamZUKInpiGOwgq+rTlIJQkdbXMTortu/qmAkXviSurb5nD
BzcOvQ5Hs5kJEI/B5zDNYQG6yjQkp8IM9n2C6jTB+bbzs0WQDBaJndpmzIQfDl0QoWKDGoF1pu33
UTjl+yiQ7pbWFPwYdKUESQmnDJpxofFcdcutLqJ2gxgh+cSnaE4h8oG7Ygw7bMfkuJsDYm6B9w9/
etbKBJi4eTsg3GPDFzKnbUAGlCQVQzK9FeI3CaBMrgJd3YD1tbxBrimvOGllHo8tvCwYkDIXd4ow
vLiQtNt1sxzuiwHVUknbeU6B+81uCysivGC3fLQ1wi4QeieCWExheRd2ffhjHJrgJvRr+QNkSgmt
UQWAY4Q9ZOjr8efCC/WLRnWzowBrp8Ni6m82imzqAm6DjIZguDHd5N+fzqsSvP9mF0WafS9quWyk
M6kx9RvcmK+XHK3JGeElqno6o9weZhtDTlmWJV+SkSPThbvYXQwENwF6ofOdAVwQ60Fkt1mb54l0
SbDxw1PUjdO0r2UQiYRKEj4XaFSpsbO4NZyBOV1NjdqdzDOg+iO7iStmdqpnyODTobODboUep9a1
qZ91c8xh+NuPJkImFzAJiFDCbqF4nx0nSsBW5699wIpYjCPf+VGOitMo280gyucWZtxn0+Kv8Xb+
Zqho7r0M8C2L6TLmPpLTJBQ+N1XbgCU2mzslSwvg41QnRJ7ii4ifD9e9K4Hsl41JlwmRUR6/j6r5
J97CdNCNREqR9di+oYxs9dCQZx8A1rsOciaI+FoQa9CXv6MFFtctseCjqYo0HdI6tdOmtBmrRIxY
wHtB4z/1Rke3UF15xzGv8qOHCOHNJEUdZxT2dUjGo5RTicAPZ4bSmyLDrMRPPJfI4ziaILIDAlyI
/tHyGfEgEZ1fsiFCbGjecdRRRLnl4Ki9TP0Y3SqGiI2yEfndqNthE2gEZwX5jN3LHCClMuqKa6jv
vRTgvHJnKsA6xeJqVEja8K6uGPQ8xPTNswsZ5lNIvNpLHKRS1Fuf8eBOq9CLIUs3r8SZoOAJJbs1
0lUHO3VQn6F5AUWJOccgG2QLUk2RzB3SV/gIUj4xqkIchBg3tZrzPnazpUlQJBO7TvvTzg7cwt2m
6V1eNM0f1mYFFLiZf8hhvcawFfBUG95uaWWKTcn1eAf2IkoQA86/QHHtd0Hv2g2ibiSkZq7eIVK2
3jQRvIuOjwGtyriD2OyhT1oS+Fc29AEmNA5Pc5OTHcMxIAQeELiZZSj2y+TIn7SkIPjRxr6NqDO/
aV7Oj07uVWk4lu115Chz7+qqOgiNGKiidl8UAKb3YTSaXUaQMRR7rUWcGsvFsUdgROy5KksyigyZ
RSL8L6v5H1lZ/u4KSLPCHsYEiEDaOGR1hPm73OvIO3oISjtKJpc707BgF/ou2RQzwv0QaMV3BfYV
OwSZShzbVhYs//alOOVXFYgCTEGCQoduMjikMeL9ziELRvRGMSOclobXcwdsbMxQUPy+eLZ+J2Hh
IKbIQWjWMCCLqg+hPA56gRRaOVxhKhr3qLPnbWwQXDLAFRLwxyir+EfHfJ1wZNW8O11Fdm0NzK3P
iLfN2QIPbMsQAAep6q4a6iXJBHe+VbIb3MQbx3Lvkb5LiwjJcX7o+YmD/NG9bgjFiFp7r9Okyu3c
T/7bjLy7Ta8m9b0qsuy5VW53lRV4DaWs2BaAGFQv+rnDmANcmvKRhbwgpmvvCgZTEvjitwOF0m1Z
jLsziD9IC/hP45KOeao9gS1Na3VcVe115uDPIZS9K8um3efgIWHyQxA6Ml8xUJU48Sva/Bdl2Zw2
nu43dpQUg2wkjq6DNKxlnnXsYqFwj35jARZH5A6r++Ypn22Aftq8SF68UgKRsTeWza6dUJly8Slj
eHhc6NqX+re0jd5NTj7GZR3+HnSBtKe6Mwm4/c7pBH+4LiRusigpcNNO5cdIG8IQ3pkZImThPtLO
+4VIvntUQfaQIM+xv/RlikRI/B1Q5+AhtfSKY6e+I46vUrg/2iRAitvGgi+3odLtYq4l2UEAC2jn
3CFCca7lYymXYOvlCC5GOVOneWUWzAfRiI4EDjyCOHcmos5NIDEqCDbuAtuzI2KQnyJSLbdyjMim
bBCLSyvAyn3MEklHplfdIBhqMki+zU462A6p8IBRfMuzpt9EnL1HqnkuO7nzBu9na3IRYwzDzMty
jSXC8tGGwQDyOX8pLcLEUJ5E6t6kgrhYxgnI7zDaGkzVkJNOP6up+O0ruJg0VAZbV1C6yTP2p2L6
IYzCJ1pG4d6rw6tc0xvuUsxCVYae1+COsJ557mB93yNJB9G/Ed5QFIHFh6RImw4UMVi8yrETwcnj
9xrJ0QOpIbnOByRaQ/+CiEvY5RGR08XLgPqIWsYferKvmexZcnKYboIpCpMyEHc5CcAdCt6M4i+G
9q9ugF195itESTcWQ6BdRBe7g/MxBGORBiz4liF8YRth6L3tPRO9VwFF2lKHpKRQBfdC1+hc3vAY
BNlrVTCQCXKkuHlwviUlRqktcjzHRGr/Z+Q7AFeG/DdkEQLVob5BHM14F1FPxG2pkHsYRr8tQ1PE
iNMgfsjBgOVpPGULBMFUuRZwZyQoZdUQxnwUfuy3/r1oxIcqdYvNJUJKzWDcVC79bU/LOWWkVIkv
uUGkJaJ2BRTFV+gROHImvbtzKwFIoVv8qW32h5d5gDQ5F5PayR4xy+WUIhV+B+hvz/sA3role/FU
/RR4WDki4Hu48k/JVNSthg2a3Hs/11kahGo5pfM9Fu5YpxqZd0k0zlOMuM4PCEVZUuQWK10wHRPR
I0yTmQjGhF57qZEVFM+desbeSm/cGWmBpcCShRTVsMd4gbVwSf/4IloOGT4e5OnOtjL9glNn0+GA
IHtuHN7EIextG0Ly79bBb884DIkDxGInioNSA6a+TlWQlamLoMvExVIwmKlz0hcsiM4Lb/LazFDg
cMQARXOI2wHZGydu74Yh/aqBxF8u5slj4U8iQZr2gGDZzA4WydwidVRLTCumdu/dnM6HHiF2sDZE
UxyIMoBEH+Ro2xkSk2j5SZZm3rjahUgMaAEsr8UfiAdx0h3k7x0lPn4eGadULSX0y9Dm9HY0G4D7
unQJIgBSMtRFfTgRiMXUZzHebMyIHQTyy/1t5g7dRyGiHLxe37nGGKz3FBPHtndLhDiW9Gn01ZAi
wAdxN4ACfHTIwO7jEFjMFBmv/jZv6vGbBtq+63twu4HaTKFRWo6unF+4WG7LOp9iMYjqZpgZeWrC
onvSpCJPI0dDF7WXxbXLn0KPFrch0uOQGmvFthjJ1ZL79Do75WxVHXwsmufgs7cL0uCDeou8Jjz7
TPZiQVLYWI4/B5yRpci3eerLINh4bgnPBuXIBJ1uQNt10kGP9CoPEcKWKfU81JCgm1L9EMgniqHg
cfF3s+iI4m6Z+MhA415/qzvkPHXV3VIuiJPSE4Z/P39o23FO58g0V5XOfvIiROYxahPpkJeYD7FT
SqqRfOe0faJVgQlnRv+bAQbfmLn146DpAEhqxp9Y5tRXbmjCU5r7z74fb01DsKLMnAK0e9luxZR5
e0amPCW8exq76mgA7EkR99kmha8twuiQfmolTBYFzzakdH6AVk22vTR3doRBl2RujU6PjL1ocPPt
iKUeGPAocejWlIlETnHiT82NVAoC+sU9zowVVz5oGUnu5/PGG5vf0dIXsCX5UKdWJcWo6LZblWdB
iu1MG2vZwSXfV/CO4LgiVe3iYQjCtE+oc91HbbMxvDGbiC39VZhl1Q5ztEgLE2AggREnHgV7JQta
cq58PACNEEnZtgA2Dli+NHCMIve9wn7Yy95N1t4vU4csyPy03GT2rvQ0Tcg42cQjcPEEmoh7qnxE
FYeM7+EvwcSk/R9jA114GYwWkFhX7XqFG2pUER4KxpatP8K/UDcz39mwnGLXg/+JkPAtL3Bu4ZfN
69SZCGGDFMMB9qozMlx3xh9k2kikMbs9NmCw8fAEsTX5LmzdKTEDv0EuaRAvQY3zgiqCjqbAoFm1
bDuLvkY9UkO/jwijZATO9cHrxrdQyfGu7WbxVoum3PlZ6yXwPDT3qFmoJGMwdiAsfcb4B++g6pC8
igI52/SNXdLahQ7S9qF3hQwVvaspMH8ICjabmYPAFliJotD41FRwCkV+C/CGva8nvsTTrLCKwJrj
KnTUq166J24QUqeVdO6bHgy0kaFEJSUBe7quAT8fSwIrbQ/jGdwBcT8STJIcSXt1hiUfjnOn1BsX
srMdztyCftRv0Mg7204LzFtYzaOzofzt+KFz8kdMO+YCIGYzu52stkda5r/bWevNdPq8bTZVNyUi
MJ89qA6ueuy/YrcU/UaXBlnG9ZzHlZ2OkQecoV9Pz7rzKAwP+fBAdF8+OTrkyEt0nuyiYavpsfhm
FVyEQqIUjBK92UMVLWMBcGrMe0yMLZw9aeBWP0tTvgWMzfE4ueF3JfW9lMCk94a5G/S25wbeHSxy
UIzIYOWJ67LDBScvu9LWf1l4D2VWoQskQIpmCw8Wzha0EyJWbijSosvbPAHtNO/2NQdHNHbKU9Js
LzIFaPmIFMW85y72mp77JMzE7uFmW67r3tC70tHTTVB0mGSxg20H7E9DNDpn6oA1MQz5ZOlsiPku
VCheHTiF9mWr2m2zuOLWkZDitv1mKneCOC+h06N/Ve18bXjNktYE9Y4zbFtsRXQCRWp1F+W0v27N
mG2Jv3RHl071rsZssi1NFewE9wG4LTTi0B3qbxyA1lNVhvI2QqA49m3QVsa1hZ1p8QK+dRFTkwLr
g5EOi4gtl6eJTQPHeKKAhrse+vEHPTkM0Y4jsipkD5ckAn3LI9jo7G6csnErnZAfMgwQV7WTOQm2
yae5mEypaqZqH5IcW8tgwTZmtPB72756Iai5ou+DrRkUSHbMQk8ePbT5tPe7Yt80rN/59hSaCLrH
zgN2bROUYH0CY+GphOY1SzFBzWklnP6RFwhKj7uJt88mbAXqMGK55m7NbxcsjTY5TL3JUI7FAcqC
6JFPlh1I3Q3Y3ubdC+YfnfiaGowGsijeDa1dGESROppFg0a+LRUH1bYhEpv1GMQTGJr7gYnpKvAH
5NZW8DveLG3dPnht1KUt5cGji4XdtfBNFbtz4Gss7PzqlhLK8N/lhAwHbI+tn7sfOGPvHpDVRJKA
n4otBhnrPrrlRjhRiIFJELENppK/ZSKzOwzkDbKOUazyECiFVdjSHiwTNSLeS6/3YSmbstTrovLC
SfSZ845oVc+3nersWNDoANVPHeeIpgwNu6nZ8uvzgvL/WML/qvauSvozCSoiFTSBE1yTG72DWatI
m+/BG0wEMfPTwH6FVsqAGv5vWTl3GsoB6x+OddfeqwGZmZhgMLW+Yl/78PnDnCnBr0GHveuifRJB
D30E21T+zYz6/zi7riVHeW77RFRJCBDcGmd3zjM31ERJCIEIIj39Wf6u5ueM21Vz29VlGyRt7bDC
yQPTLc9RDPrXxP8vLEm8GKgH0TTyKuD+8dzTgEU0atRoh8T+Sov/0scvWvyw3iajLiABDt5XylmH
zuycWn1tZPl3aANOwv8uQ1bOpaBZBn3DxB0Ui+7gVPOCGvMGQQOW3dGtnMC//Hw9Lj3K+e9/TCuG
IvMKGsB+qVATqFTPgButIHJ85dMvDKPi89///PTOBq3nMHxtNNlBU/yHKti1ufHfZfSYv1SAmtoJ
/fN4jvGKdFmkUEsPt14hbGo4Wg6h7oDSMuX44caJzCtqMvcTDF7wD6dmgpuyrG5R3sfQvaJg5DSi
2rShp9LPX+ulIdDitda+b5PJj2ECIGDu3IQDSi0S0U2vxuwYT+E/DkOXElLzNCfWTcV8hN/qKs5s
OvTPzXBt0nRhcyxVpDQXrRflOVSkxBNaPqsBsun9+G9hM1qETVFWBUY4qj4N3nvuxnWQG6QxV2Lm
pV++CJm8DhpPJcAJU4NqutI7fvb59X792+ou4iTscqO2oUg3IYxIdkFUKYwHGgDhgH/xX6eJdR+f
f9F/eOC/hP6lZFRJMpR6cZ0doO/U5GunqdiPLKiaFYo2wMLREeYPIYm7GAUM6tJq9nuUcuD2T0hZ
ZpRVYPjPGNjBctybN3Hkyp9I76dVAwMBuH1DyUm2wzWjjAtvPVyEXU0EEsi2CiGljLYZhhjndCAs
rkFS/hMB+dvbWMTdlpUOEpktP1hPQ00mgOS7FNl4A4224gFzGP9RmnyMVy0GiPuyMsU68tV0A1MW
kKDhWhbcEz60q1F6dE+bih60KZMThmB6jZp2vAnLaHwuhRnuOqS4vwZbxHBvTAZzV4rzNCKzkb1l
1h+2fuzla9vbvkmRAaKHOVodgzedu43oQIBG7zfE8KNEh7x3ViBRUuzQlCCWbmnR60NSBMiX0bTM
ruyUCwFnKZsFvDHL6wleo3X2Hg9PPIfyLnlW+sq1fWllz3//I5A7reD4d8a5xBIkWIxEZ4AvRNtd
CZcXsoKlfw5LBNdT5gLYdISoMYv6K6RKXqoxOkG9RKANja775yfqwo20pA5zV5gQUxT/yCldOzib
oja85j526SUtIlpWej78xyCxPGC6vIEhy7cQfXIQ8Pju8x//n3323w7AIqwJUfB44tl0HKf8Tqh7
eBnNqxYaOWUWghsfbAJMjyk0A6AzkvoOalTJN2KvUX0vPd8i7PE5wayPABxj6i4EhBADeXSkHrPq
mtnRhS9YcolFby3qt4oc85idWDY8y0QcA9+8XHl95x/6l9e35A/3caCbFifzWKFv1cOC6ysGQuIG
2gkQ1ZgaUT4lodeuZ/gah5tEG/k0RBiWfP7t/7H0/vbti+gF6ZwKvoPZfGzmUqeYp3G0xWqGyRTP
5nUuPQRjv3Pj0wTaz/nr3Tpxvfcye63ZgoucoUDE7GIOcrKWcyCnlHcVcAnB3OzOhIM3HlcUSjIy
OFRNGEEXrtR7JVt66xkx3ZrGk8WKGa+77/Ii+h5lhL9S0He/QeSFjanO4RM0xLzfVb5KfoiZ+ddS
tQsJ7ZIaCQGL2qsIr49QW9SpUcDKRaG4ndvprZj5F+iE3Ji8ucIhuXDClyRJGLCGUevF9ZEJr8Fo
ORlgHuA/fL6IFwLVkiOZxabI0FtuMZMNzq1B774wuPc9Wt9AlvpOWXOFKfd3GqC/5EfGGjoWfczq
41Rj8jOjP6m6Yxu0P7FMD2HSgTLb/65F8Pb5c104eUu2ZCiw0xK0H450HA5oQW69+jfx/kmNlNEl
jDHW6FaVmPUcAXODKgpcHBqaquChmh8qmEJl6IZ9/hgX3EMpX5RO1RmPjyksOw7FhFEzyQIkIdSh
LY6DXu9j4HrTCnCGm+wsA2MAzLhVXIR7amT7qskQpl7ksE9J4R7GvoRNFRyWISEj+rSNOkyafPXd
dpneQjtSnqah+zfQJOXnhfnjgs1tbRJBlHdoVHjQc7MeRfKYqOSfUIGULwoxNMWCefaj7GCTee1r
epoi8/T5O//7kaCc/e8vV+DJh9BmQUsLakEO/cZx+BGWv4TG4Mx//fw7/p7d0KVs9IzhzBlXlB06
VFNxW3/A6SRISwUEWZD1/0ZNonxxuyZFTQCJ0JjWZP6O5JgH0eQK8vDvQYkusZPTHCnkjS3ePynv
JoiPx3l5ZWn/fnThKf6/7x8KZlU0lXg3fjUVL2PoAXHCGvOezXiSz1//3+M3XeImNVWz0gGPD1lz
01pxbgKvZQtJNzKmgfHWDea5n3/ThYVegidDASuYCfLXBztGR9+bdgM87zApegzbaxLklx5mkaXF
Ywa4T5ZJJBaQG1CABQRd/ZWK6keRiYeRyjtn/kmKkWGc/r9royzAR+hYymMERbmkcTvaA+hgr7Tr
Lq38Ih+D2XAFfFQljnn7URi6Mrq9KUb+/PlSXHhPy9IzY7QZ3DBjXyV9CL1f/kpY+M0N8vsMgjhC
DF3pxF65Vy88yrJy7AipKqBqskPflrexGmDeS/1HuM5dY1Jd2FhLAeO5DCHABjm9w1AMaQnor04n
WqfVMPxTYUGXBViuc1e7GV9QOv8Qun6j8uBKp+RChF1KNTG/KfNYiORgpOj2Js4xYYiAMC2eW+yp
VRn9mygDXZZhPdVjrhNsqDh+ltXHCOBqGT2zrNh8vqUurfLiqsgzFtuaIgpm0P3VWqUoZ1awuLmy
BJc+fnGyAzJzklAsAWTGUlLOq/kst4k49fmvvxDDl2JNKggKaFf62ELMf4KRxDEkxe7zj770yxcn
OQIyagQHJj5EPeQh23cYR6VRkaw///QLe39ZVlFnWM3nJoP5mLcDvHXlkHoVAwAc9MoFceH3Lwur
IuhnCCFa5ADGbwCcmed3EWKuBUVBlXz7t6c4n44/MiQ1dLPKMIU6oETx09zPX/LW2bXHxAHT0isP
cmGNlzpNU9Ml5axxAipfyjSM+/yHiIbo7fNHuPSazn//4xG6OCa1DwjywbjmuTDyLawRWptp/PH5
519a6PNT/fH5fSDnuAlAC6j6TsMZJwMkbJ6hyIWYPcsrX3IhGgWLQ1xUtIfwaZYdJOngU+tWYoBi
zzyCBlIBzHWtg37pXS0OM9djVFUYcmNxo6916FDtTjWG+BU0/v7tbS0u564AAm8OSHYQMbD/zbcE
Y3/t32Fjff75l/bS4lCLWozIJPro4JLk3k7qVNX1levynNv9/1YCXQoXh+BSlBFwxAhBIIwam2/a
eIA4o/JOgsVPwpbA5XEEv4BuPn+YC6u+LOFr7hXK73txxFQ8pX2/oeRbB9yh0eUm6forS3Ih51jW
7o2hGDqPkTq2DHN7ADjlCkjfABPnRq87AsgDkSAeQSA1/7c7Yym3U4JbM0qJ2bVszX4CcVtCZhMA
2ysPdOG1LcV1RqomJbtaHYewX4kOWJMBOqTQ1QzmcO3lyf7z1bmw1Za6OhyAazXFBSbw8Tg/u7kF
fhK4Y3IlKl7oO9KlpI7tZ8iKQrr4mEEuBtaFeeHfxEBlgQWwypj+aroXH9G+HGFfPbmNF7hTdFVh
8EIk8BdR03YdO5v4qmPZe3tazVsD/2kJwdV/e3fLoNk1GVSh0ZxoI3VqB7NFGX4lcbsgV0OXUjtN
iGFFEmI/S/9n7BOUAAx+e0NKGd1KYW6TwL1I4zCN/PL5w1x6V8uoSTsFkFwMZVfGGoAwBIZqGHKW
a6Zr9fH5d9BLu20ROGcZg0EzZ+ro/HZThXZtm+gnj8PsHqK7JzfUT8oHhpRYuKn60Qfrsi9jwH4G
WZOv6mR+//xnXHrURXilI6QtdYlfEVpAQhGUgHpx/Fq8u7R0S4UeL/dF6xNdHlWZf/cYuRtseA9l
8FUX1mbdsPhLlWRrfwJnAry2zx/pwotdSvdIPkEQPIcgYBiqagukZvZ1rmpzJYG6EIuW6j0lBlt6
kLKAzS3yJl7H9a4MpmQN4DR6cDxr1o1g0+7zR7mwOv8N7f9IRYCkAtEyHHN8md8/tj3/QmaPHXTF
gu3n34Czcd7Vf7sGF6kIxwxPt+HMjtQLky9AnE9PZBjUE4CD0ZySUJsfnEaiWfl1AHxJDKM8VLMV
hnY5slW39UpCwZRouvq1gl49UPQ0n9e4EObHQrBwXkmWhzfoHuuDcNpCLj6m7cpAzdatjODtswJN
xVsZzs0PyNh0m7GAdPtqFpG/H6s+24FEMX83nTX3BsSqHGaYAHJBYEO2aZfM1ZrVmRzWyXC2U+19
9tYBp7gxpS9eYZLW4w7v6y0GiWRbt5GflqXsdmAK9SlHMNlFBeMrTIGb7dz48U9eO7KJPVYCM+UB
x854BqdeeEGcEj4N264YBMD4EyKQBdvl4Adh/zJbY3a6hITyDFRvCrP08KhiVv5opDU3opnJ15Do
6EY1gj+5rI1+ZUEkTrXr898G0889j53/LVaWbuakh3htjgFoac1AU15X9YbJLAL0Immzex9nNU+B
dxZsBdCju23i2j5AeVvLtO6G5FcAkv5dLL3fVQ3oMAhdYtUEMfTu8wjouSlq0tn2MKus5wpQsYhH
71mcsx8upiNwpX4xPsQYfv8C7Cc+uiKZDg2rAVOVY9JDMVs2u8ZroeEZhPJOWzGsJ1IBCa8hCg4o
4zSZx4zHOvUxtntS4Ds+albar0FYwdWaCv4xDq4r1lCwBD2rLoFKzFr9PQFiGkWOCFBUKQ2dCvgk
YLihu5BsSGTBHGWDqaFoYM2jH5V9Cq5RuQbZs4QTQiNb/HGyakdJj0HzlM3u1UPT5bUqsSsa6H8c
sEtbt1K0YlAWhyDtBqYh0yM0MsFFDKT8qXREDgQjamSwWTWkyJiA/sZsGRr4M/b0hwJNNRWTHnTq
lTS6p0U2HjpatUcQ/ou7ELBw0FlciQ3DpcKaGxW3K9ZVpV0ZIHZQo3eV+9a2fbUDjyqpVzRqKYCN
U5vfV2JQLyCiaNAeB7T2Y4l3CpA4yMdpPHBIsvtFgP5EM9xmiQzBJ+ogxLNxXmYgCj3KYdpAyZKh
1xMHyOpazffoZrqXWRfjdzvCdTIUXfOrwf18dmHAa1slVSj2PK8Y4jCYT2jigIoGbE2fQcgLfFPh
quEk5zB/MUnMb4Qumoc8go8EsM1lo7bovdpvnYWQHNplnfsNdVwCL4GYk22oo+AYgDqwSajNnn0y
i4PORPlViaEHCpV+Aa6zvO960++1V4SPU+UFD43I5H0zeWTPGuCYx65lB9sW1RZErnxddmj8BZqF
+74CRzawrX+vYFYP4rYCPtN0clfQfgI1o4zuxj7cQQK/INvMlBgmkb75GetyAG8rzJ7BDpmQn/jZ
xo/neYffGX/BJVydcd/q1vj1tJrLuEoDJ9fIyNegQIGRGVRHWnVev4KxabfLWF+esgiiUqkEhD5Z
s35Ibkni7KYn9Lm2oBkVWa63seLDNkaqss6mLuCpzfwJdiGd9TYkByr7LPQ8KuV+VTQO9wDZ/q6T
s0EhjCCGfVaregPEMDvUYzDsB16GgHj2ZfwoXezfGeoFv+ts1DtvluOhbvzapVPLu5sBrM1fCfAY
b/HEYIsnc3NS3M6gJdb5pkuGGoDpSR8BSgWqlwz0trSswPYGedvSBJo2HUSj7stM262XR9UeDsTx
Ewsm8hKEjOwBMQJHsbOd+fAyOJl4mQPFYCjmDRGol7ZZlgBNSWDEIMGaWWEWjd4q84OTMq23cTYU
oIM23OTbcWhQh06I/l+oKshrMo76Vipf7sa4z94B9S9vJUqJ4yCq+s5OU3yca4IEJau9dewmse0E
sRsDP74765V1Wrcc03syqQ8b5+Q4RcxtM4yibuZQgIOmc/Bbu7hRawhrgHxobXEjulbBNoAg9pCM
ssfeT6Z9pGW9A6ccs2XLoQ/WaaCGKNAgk2DVN3wnr4F3T/RtKYvwayI9/RgGgmPbTOO0aWidvwRF
Cy4fINpt6vLaO8Zl7Z6rnNYHyRvYIGdEb0MoAqRV0CZvog/MU42w8eiBY73z8OFbHo3e7eQbcVLt
ALS8lDmA1Jx376DQ5Xk6KhBTaMDbHxP3vSMN8/i9N8KA0JuL92Eo8tUYkmAzijG/baMhO1HN4TtH
QLkcydy/JgUwOaKT0bGEAtov2DTB4iOo1Bf0IPTR6wcft6igAIKH9FAMkq3qoOv2ETxz75zMp29l
WI9bqNphjjGAJxmDqviV1Tk0pD07AbwUWpLddpDs/irBVt/FQ+6BgSQy/itXvNkrNiepKSh8P3QJ
TLq1UfVIxy65ayp4HlNbiTcSS+rtGxAUnsbRjidMusOvDp2yt8FohFHIEqRGRsmbr4JwXkMtfRjW
qub5UQBG8sG7mW6yUAJrBFD8BgSUdqN75YNP44UH5zG5y6QnYCExBmSbRFBSHWL/Z96rOm2MwCAx
hlB6NLfej6zBdTdwMAhWY6vg9BA5A8cXZdewa8Ab8IC/b6VF2LcVCDVz4T/PXsWgbzd2RzTD7BYN
BfkeFCw+GmK6gyzBRYC2dL0NORT8AqjvwhrG1Nu8gjWGRTZzP494l/HgmhTIqup2APDRgQkV6gcV
+nYNjY8KlG4JCqdsajQT+hmOIqxHilCDxDQDUg/oVCIzegNB1HYzAKdwwgqjxZQ52sIb/nzPIpuY
7mnrIUKyaEhHPoqnUcTdOnMJxYtpEvQ6ezrtrdPkdur08APOL/MJVOjm5AuG99EA0dUpAVorQQoZ
+n72AKOvBAThCByrH0a18y7O7biLWhvtJ1lH9wEBZ0p6cbsHFxWEzikoEF5Ev68iCgJBw3v608Ga
996QAmfTH4IEYKCpxGWu3EcdAnw0iFAXm7a3IAFQUogbSSK+RcKRP/FemmIzjk0VbGvN4a7iq2oD
RzaIRmS4eczIwgrMXzme0FMCuaaHCdoAe5nBfvQBCE+rDMELgPuwYg/thCQzDBsE2HnocGnCgnL+
mbla3BkJjgTvAHFbDUGOmxVV47gpCqXuEiW13cQZNTukWI1Z5VUEOmDnTUMCcWiZek6lNYAQ8Gaq
w7RoAX2DpwjcV3wqfQNmK/QYthmUesTWWmRVYHxCRBoMPuOnmebgTo29uhN1lHxTPsl+mglEUg4t
kzWUENwjmnJkH0903lYzisiVZZN/X4VU3TIQTDczz3t4+nYUy0fnCXICkSZ3ChsGSgKI+h9lPsTP
lDTJsfSL5kXkHTREwzCXO2Bu1LpzQf2AH81PDvPeEgoair8R35urjS179XFuM5N1FHoGIBzbgYAM
dnxczPZX4EgJFjG19BcoR9HdlPXV+fmdd0NZjgy9gSctkI9tG+IelSB45nyGMsZEwKnoPbZhQUl2
CZHliScTeDQIh+vOaHlELozmUCLAi/S1qu6jaByrNKeg767aYBgNPm5mvyxoIjdwjXpJmAjWlaD0
Hh5+IM1jsBIiZ3bBq5ADBDUJWnTIAAsXrAnzzT0QPt4OJjQEEgDUb0Cr5PkGqIzgtWtoWpfuKKeY
7OvOSz6AFoLRi63z+VGMln8UdTSmBIP/XdMXZWqrUj1xyF6f4EI1fglRMlUrbgxYiYEavwB1CtaM
Gqf5JzIj8MEJqoGvgR7KL6OX59GK4Ra+9wrGbkhHpycDEYmdDKn/hB4MOUoT5vVaR8C4Saiu4GWq
KIJ2iIbMaVbnd6yPsUzNuGeh3HHWVncezNpA2NHtznNBJlY4c+wp77hYY1jTPdWtV93yop/fsRmC
jcA52TIPjsozBHSAEeqjNXJqOJfZpt1CRGPctCjYbhw4Q+tgnPjb0DvQzGJNHjAB6g9FMoh14xTa
d6WuUpSa/tHjStxVPvCmhiSQMUE5kUIF34ITUEygLkE2c8WTKNgLBPnXBtaCd9rM5kmLIFn7YzCd
sgQkRQReuYVpNbr26Ey/AUzkn7DZs5OOXPKBFigcqqASuEZ2UR+TIG8eWdEPMIaPsmOeVBBV8EaX
FnU9wzZ+Fl+49FpYnJfAccERzOwh5QIZFkvHXRI29DuXVoCDlPgdT+O2al56VQ4n5kPkDdlQlKyY
jCDhEEAEOSUDKtEiYnXag6QZrwiQk/l6lDrSqbau30nVmPsyL+iNZzHlSPPZ0Pt4OOeLOD9v4SgD
YIqG9kdXMvHdgYYpV85N1Rs8nMSReDn4P0yO3G2wKeTNCNfIezXm5Z5JL0PmCX8ss8l6BRIS+a+8
pX0td6bFLlBJP05rMoouLWtV4n+Z+55DKP0NFGeLjC12SOZKqtB+clkpvQ10jIefpiDjU2DKIt+1
3MDmyWQVe8P+m8GOCiu4CiXNmKUYsEPdB3VultZeB8Z+78EkuJTNAYoyDtF3sFDIwD/6rhugEdDP
1TGyfDrUJXzMVrlJvJt2shAxjmEJmojMvhtb+iuf1w1bZQFpYDEBmw6QJPPqW3+m8sYI6aAzQGXW
51EIFaeuaVdd5OaHIpjpQ0ESBge9nG+dX0LDZ1L9/Zirs3o+K6sN7tP5G3Rv8lve5cGewFT9nlAa
f2sRPX9OyGnuiqHvbOqyodom8j/HODD//U1sPFSwhjIozfgip0j6CGbk2nHvO1N6rLbgpcoDmha4
kX01Y3jLwb6FUEEyzl+jIh4ncHKbfhuCc6XTHu0WsiJR39QrP6og3aN4OsxgCsMPEIapEIVAm1KS
XV/lZm91MH2rJIDsKNeMD88wuPEGPAfRri/M3pXt9APWOADswoyHn0RDCxDBtFiPc1xvG0eTHUMQ
2EreQvsAJM0D4iRagiKBLGLRYWNBth2sbn920Z6IGdaDOocGAZLWKpUR9dcc7YTUSa4fysiBOAZS
l+enrM3YN3l2GkNWW50FFQDGD3h9KLwa1NOcaHlTZHBBhKZAsS+I754YjMWObNDZC6xWoJ0xBFG5
IVX0EY+y2nHT5ls2cLrmCSy8MICA8gDxTHuQsoG6aKd1ALkIKJiUsA4Df1Q0D35ZqR1RhXrLQxOc
rNb5vhLCvaGBDG0OjihdTeg/dX3HN/0wTEdLRtgVBWGgYDap1I2wfrxFyV2vTQ7w7sA6+zvhvgKh
Q2Zqqx3wHit6VtEZRabRIejFiLR2YrdBq8jjaHt2pxyiYiqLqf6C9Lk/u3OyFRJciGM18E++tYXr
10b5ycahbD8kuByPqisFMG2tXqu4D9IK1dQW87DquwN3GPJxKucvdRayB3gvBq9QIijREggRQ9tK
QGgMFhRl4OZfcJMC+49Y09yY2BN7pFf+NnGe3uN0j2s7tv1JaebepVYRSEzMIEfKGV9j8A11oI5X
J9WN8i5vwXAHyog/g5UIiZdojt/BG6rvIi3EkbpGPUaUV189MdD3OeTRfjQ9vr6vQRRqAg9Wc7E/
b115zn0l2O3MQVIANfMk3jhsJ4/Wy82r1MAsN0Ngv8/cHw+8H/V+hgTFBr7B4cnNnD6FBQZAxRA3
h7IGx5XkICb20My5gVNXcNeUkVyzzsl7Kur55JsRQSupC6jEj8gbqkIUX3Gks7sJY5k1FAGgiFRH
DcrxhOuTYTPH+SnabSak3ejEjWjUzW7bW2SNcOX6FdkiW4Gt7t+JcmS7QHNo5/qq/pKglt56TdX+
1iHu3brx6u1ZQQlFO3x88nwq7lneQJXEKffdgwvaY9Hw+ESieNpLkiEZm6cAvZMwwQQK54XAOtfF
96zw1LGhE2+ha9XIbSEg6gX/FYzc+BQ91RATSM1gArvCULmUKzPOFUll7rLnCmXVbyVL8+SZunhA
yS3TQQf2jY9E7dGh9NPB0H6j0X/bZn3X7kydZ3RFkiA8BqrRkEaQNjsFRdVDzsqg/lFgzdxGguY7
Xkdq74caL26Mk+dyNHZtBM464Jio+oryLG4kugik2pC8Qt62oYiMaHKl3LD4gVFd3gPXTU+GUHYk
hA0pqjzvILEsW0ZtsrdjgyltAeNIQSes8Rw1JYwox/52yniEnGcESxhhnEAoh+AOsnW8oRLZTlPH
5tAPJF8NESNfqslmaajqYV0UwvysK5CfoZGng9e4juINVJBQA7Rd+VBOM6wIW0b0riBWHP2287bE
Rdnq3HCFItPooH6a+1BRImFO14PM+XvmKntLx9zbAWbReeBOi2B19oRe+34ip5smiiHGjS5IsZkA
YtiRWp3lBwZcvrUXTyCVA8KLkzivfAj4f2VRXr4PI9LiEULDXzMj3YsaYBmfR569dSAEYnuKbNPH
Eb21ee+ecbtJVPq8OAxoxdxwFMcN5HrqEkprciyRmJX+vgsrexgGgcrdR9c7gXjXNowpqr9RN99J
XyD5cdDpyUqjTt6gk6eMW/kc9SDir2Jfu+dyakZyxxpb77rEP3vfRVBADCJaYULFy5fRw7muutqA
Fl0K0JhC8gBpN/nidX5+b70gOYQcZOMxZP3GqBBt71KXWBII+87aDjuYoMm7ooDEjE0G+tSgifsG
kTmSxsZ378abseQeC+YdOIr6l+8hlUbNG+/Rq2lv2hL5FXeSvUIvYHpElxrgLh8NnDnT2S1qObXz
gWDeFtC8Awk487/rOJt3zjVouk6xPYxtk61RceVPeV+LG/BsxR2rvWSNy9t7y0HeflDKK7cj1lvu
WAw7yW0SQMk6drZCympR6N2GBDs2b6iKNkhw+Xc4R7kC4hoO0jOEc/IQQPLLpKUP4RkKATgIwgf6
Ax2YCbrPJeqQXYELMNoy3DMfIQT+LA5yD0AThbrMB8109AIaZgPnJ/i+fkfHMfyG5ROvMSmh/xPL
gt/7iXN77IvgNadBgGGAleyNBGN/snUDTYKSkbdshgu6hmdkFCHTY72Nq32b9xKuCGS+lbr0tsxq
/zBlvvkNL6DoVOqgUGsfhhWHdmaYweMcsz1UJ6OXKg7H5woS7kdsJe+9d8S8QpSYQ3k/ithjHEEw
EZxi/VOQ3gwrO8dwHvFaH9VNlbgC1PlGPSR2cF+Cytd7rQb6G5h6EOZZyK/Muy5M1JaMgBkJcF34
mPFDp+voxuGRqPZX1M9XZo8XpoNLBoBtXR/MMcapsIZJE/4DMQk6XTUGIhA54NdUwi99y2JoG8Ou
ooBdBZgADX/RZX5fZBo9mjm4tSF7BlTiiur2BSTU0kWTI1+IR8xqcGVh1I5OvkgTwrv7omLdodOw
/bgyhDz/8L+MIP+bkf8x5zRBNsRlnBfH0ilMsijS0h01PHuAKmS+jikrQMTS+XScGVffo4m4+wYp
+ZWR7sUp9WICCi9obEI0OI+oJNEUzH4SGpcQ1uA3NPbTMaiQF4T5nVEjCMhwY/v8qS9sxf/msX88
dGH5ELIIp2XI7kx1dq+BZuznH31p4RbYAitlKBrLYfKHRGqVD8iSugkKMGFkv2XxNULKpUH7YhtO
IYSHZpkZaFXF5Dbvz3Iw4qrA84VnWJqEGLSzEgQkcQzrQw3HieY976HDGX79/BVdePtLgxAbNRhO
OIwmKIZYWvIUFYki14DSl7A+S6MPxP1WWbjjHOED1n9UAiV9mJ/nZdD3B56280GDiUgfHdHmGu48
0pRrAkWSbTjH5WPs0ekZE5vhCoLm0qtcLJQL4YIe5q04OsyES4ighOA0BjdtdOXz/w6kAxkMx/qP
nUzJrNoMtufHMM/Epp8gpNyEjbcakLHhJuzqux7ga0wVOQAtQ5cn/wY7W3qdQKIopkjb0fgzrYJi
MMTjoHBn1TagY2T/DXy29DwJPGg58/bMmknoHZ9+Bh507kS/IYPCrfn789144SiR89//eIMk0XXc
l6w4Ykj+UPrzt172VxbnP7DIX4IrWUS3OQrQLhEwZrdMRL9iTLlvmiTG/CtvQPqZM8A5onBSaDzC
phDxPUlVCHUjT0FZrYSJpEoVinJ0cubJPSWy7Q89WDj/dsWQBdRqRKcZJG6HyE9EWazQuui3IorQ
YRnpTR4iu/z8BV86AouIqNo84qoZqqOqKeoOAidG4el+DVaMv5Jogn/+NX9fR7L0IGk6DujRgKR3
1MB8oJGDkfvnn/z3B4Aiz//uEM+Ww/9xdl67kSNJFP0iAiST9pXljbzvF0JqddN7z6/fU/Ok5opV
gB52FhBmyCKZGZkZEfdcAJ+ut6+kArVNNIzlCyhFfaNhmnCkLux3q/N3mulMk+3TT/gyGBul8DoK
z3hwmjVVU/Zt5t3YgzCGOAinWw4K5+RBuLKzpt94JPKdqqD0gNioWOrtybaz18dFa4fNjwaJPLUu
CUo5H0qDWG2bkHTGR6yjN8rw5F0yI/9+P8WZ9t8HzkPDSyu78PZG9kkuYynZ8Va2NoITexpdWJK/
X29ILv57Dyh7MVkHRoat/IndOzt7Vi4qW+Z+/2QSCcCJdMX6yb60KLUs3Nqia6TNU/3TCApImUlp
rQvZ9TYp5wS6/u0++k3CbCA3pATWVYBzyyaq6ODQMpFtT73CW7Cn5YtehpTe8rSMD5bEqdKLh3Zl
WkX8K4qN+FgTFTmnWZHyonU+aN5YcunaSa213StiVwhI3gJi7trk31sFKVy7nBaYh8yS/ZGpjjmw
kxmljlJQwt02qMSNZtTVh2lGEOPiUi535hCeEuSC4kjWlcmSVaVfxn0p/wLbJ5gGpMduzaax1212
zCLgCkByLLiCyqADuk6HfhFGlubUQ69uIiMg62xmIMGDTI+fa/Spiyxt20MrrNLh33YPTZqkN3nE
IbGp3JS0gR1KlHo77b60JXMTqon0SHP1sBjp5toJb2zAtYKOyiRYdjWR7CCnpfr7/Eyc+a5TnbTX
5EEE7ZEqtPrXa2HCxh+ljkwAIwTTVC9M95mBOT0RiYQMgCAfAXlyJ7BOh14IgaW9sERbDO//X3zk
6YEoDAIdRCB7q7oMr31R/o7i+oZupSshpRvV7V4iGMPn39ZchJyEeENSkh4BImbTNHi49qtMYow2
hSVsxwsxeG6fM9lH4SPTu3In6I1QyxfX03ZhLl9ZxfBKIfqZQ9lOSsbfViH7P3ui/8N8jbE0ZAPH
IlnLrkkoX6X28EJ1FK5kdeHrz7y0KeOLSlCUmKJDquP2T55aq9flgOZYjAGlDTZty/PfZmZdtCar
l4D5GGJ64e2h28CQVRZG8LP9mTzlfJFzA4Box+ToCIJLT+5emp5Z6JbbzPLXZNMv3Whmolinv39Z
FgUAak8qeIaK3GpXpUTLNz/9OP+CZg4M8hTyRTuGXPepxFzvRLPvqT9hJazGN2WW9jSuKvU6Tqx4
5Rq2BNgSh4kQ1CRVJD/fDiTOQUEkl3QQM+dh2RL/PmlO/6tMV0Wwz/3I3vsjclWawtt82cKYuXJl
WV/l/hBS6pD0sAW0WpSlY46hsTv/Mmbm2dQZGg+WPPOVkvxGZCcPdC2FOpmyuKp4/CG4HX2pV50y
jYsXW5jJHxHLySU6y7cDVTW1yVJKHmqUZZccma12j/jXHxFqPf7gqbj0JD5Rg7bpI5azgyrXz76w
Mdh0ryOF3DT9JK/+GD1R1P8kEXFJavntgOWGk3ClQpwPTasj3+eVd4pub+g/eqRIeiF0zFx+Kp9K
W9v3bE6vB40iV+vjmhY5evR5/mXNXfy0nnyZbH6QF5o9lnyHxnafwLiYhyGvpC29W/r6/C2+DX1g
dqYxKda9VNJY/cvol5o8B3CDA3PTXiI6fDuIufzptl+eoDv1ekKdrw9meFTDP3KmYtfw4IFpd2mU
UORXjFgurEvf7hO41eklfr2VqleKrlT1oYI7GEsfCaaBeQU1PfjQL6rK5m5ymjFfbtLEut16iqgP
JM+dMrtLseHJMC4K4kfY6BdWvLnPPok81KGCtqEt5lAafXDnZS01aqDdBzjJ1oUUrT733SdT3AIE
xxm+aA8SfSpAryNtNQaKTDVXZKjxfaFgxBUpYDjcOl3XY0YXqCqCj0BVvF0CzXeDQgsUyqjHD17u
2ohnTZwyU7ekZ6X17vpR757o56lXHUWTq6xJlAU045725ELsapNRTEU4v/blpryB/yqeKTD6PRRs
Jf2rQ7i9qVQj3OKZ3V4lo417Gpy0gNXYzJduaRhrJQuEo/s15jUvoWx39tKr22xnRmqxFqOojuoA
f6Z1Mz9w4pQUI53dIw4NofBvyHKmG/boeJEgjV4lwLAQImbVrYfV7Q2Z68L62aec5u+oB+s9ZZHm
0NNKLUv9lr6BZfIjFAguapP40MimLgIrt/dJeZtzMPAaa3U+LHx//OXSk7hQ4n1Mr5veHDzX6xeJ
1HRbCw7/MRVVtYPsSfqgCKmtB9TDStXMb2TRIJGw5YK24pjEkJXpj4VNAeD8D5pZkqZb6KAUZtrF
cn2g22CLwemr7ibjhcgxd+3JElGNygifsqwPlCrLVS0nyS3lM3EBrTETMqay0LBty9pNAmZzmV4r
SXXyOKDtaSwptBuKt0+MbHn+Hc3daTIcUKsAIxnC9mAl9Cf28mbMPEcKQswbHkf15fxNZoLTVB/K
BLFwIfKI6OWjj+NDhZya7dmFR5j5FFN1KH3AhZW3fo0uqAu3Puf1pUGN4ELUm7v6dIkQKBmL3G4P
nS8HRwzepG2vQ3E8/2bmXv/prl/WhswvB8EZniGaRf2VqaBatcegX5AOKxfRkGqrcKzi9/M3+357
qppTPWil9raMIUN90Ap0HHkwvuHTsSv9fO1zhlWaceVG3VJKQOxJ6QUe2ty3nywag4WHV5329t5S
72rxVJuvkng4/zwz65E62RfqPiZuGcq6Q9VYwUpLavdB93xl3Q3IImQscs7f5j+19P8dxXltk7ku
hqiohpbmu2o1rstdu0NLvxcHo7uK6c94spbF0nDaVbVrr4eH/ql90j5oP8n/eDfSzl09P5//GTMD
caoIzWjvgR/PUFG1twaCrzK6F+LkzIZrqvuMS5RdXRURbaIGn6m6vbfDYGegIhQYaFN7r0zHK2la
TgG//uxhTvPhy7gvcMvWDZlbmkOMzqMsk52nBpesQk/B65sPNlV/DinYxLJlo+LL8iFph00QFFtc
WzFha019GcrGvuj6C7F6ZoBPa730B+uxHftsuPO3ottlw7qyfp1/S3OXnkSHzh8lLH7T+pCq2RLh
Xd6bIC8+f3Zx8e8nUFV1gAp7Gk/WgyFdn2ySLnGnZibmtEBrYAw3uBiUsIOhXoY/hBb8LnRyF327
PP/j/1MNf/eJJ3NfNXDmUWmLPQitgZSiZdEyNBFYiqLANEJv8zXdhPKqtmvvke5LdzM2WnpLY4+6
EtjlbV2FLWzcqcliVLRx1TYoXQLJu5iVOIW3737fJGaYNPmlmmtXB71JUsc3x32WoPVFX+jURfjZ
B/Y6s+2FlCRrP9Y2rWmPNNBL1YUpPTNypgU+jyb8gQ6u+uDbbFFScz/SDeOGl7Tcc69/WtsLI68a
1JoNCuBfevz7sbkGkoeMD53tXh278ggbil44EwtEeaCbsFMNsQ5lTE5soWK/gmDmJbJG+dBzetjU
qFJuei8ZLizac48/mThNLfU+tmTeQfjlW+YN26hHOaHZxeP54TczwKeVQakfAstVOWRHtvya9fl9
PSZArVM7WdKF83r+JnMPMVk5VXbRNPMVNioqxH6Y26yyyPwYK+PCS/qeVsl+fTKHtHpQMBqR6kOz
qFb5Lrr3Du2jsqShbO2vyU4tu3W2s/fVo3a0DuUG7cWF2Xv6DN9MDnkyOQAbyGPZc2Mt3pfdkib+
n7wxY1pOH1KbHrLCbw6jUjphjhFsTFurdylb8P1XN6Y1SnMYVDLl2OYZoHI1zC6VUkDoNCkRNevz
T/D9ymVMi5WlhRuy1PBmWmyGVzGchCsMS+t0mV0iznz/7pEe/xv2zc4bKEXzECZCa7V6xeXr/E//
fitrTGuNRRZitRMScuRy/DBt67FBV7/QlOAdzcZdoEgXdrH/7Vb/f/QY06IjiC9E5D1xzT+KG2tT
7/R1vmYvhhbxOrjKD9WazcRtdwwP+D0e/L27sh+zw/mH/H5OGtNipO5RzaUYLvYFbo/Y60QfVYAz
WFCZFzK4M3t0TBX//T6t5yOUs/k+UuPgK+9FuKWtpH6VrQ1g9gh5Pn/2JJPJn8ZD3renkZaGOVJa
aeVJdLjHP4pdxtTKJY5AzftACQ8mSRbLqzedKFdu4V96SzPzZFrgYY57emkn4UEoosK5LenxrTVq
HSJrQE36oWILMNIx4wsdafmovyfC3tdlUTpjHbwkTUix1vQ+6FuCqGGnw2OFRGzbxGq1wJy9/9Eu
15jWiGorLDLvpNpB+3EdlCiYZXv1o883rQuFmUzVI4spMljmJx53d1orPw22/vGzy0+iRCaC1O1Q
su01O40PYarh2laN4SAcUxPJ5mc3OU2yL4cAabAM3TIY6pp9XTRLw1ulxo9WGGNaFAKWUxdtSmIX
mZ0zSHdJfyFAn17AN8FnWuHRQo2mboTJB0x3keEgV8YLKzoZXj6ffykz8dmazH+6bIfIN7hBG7gL
iNuOUC5MmrkrT2Z8iJ4xFwqjsfGUnVKPj1aL/ub8r557LZMVPUd5LOuqQjQp7izzVjY+MA2JxIVf
PhN1TfvfgeJpQaLarpofJAPfSCz4+L80uBAIZ366eQoxX0Zhr9gBNoBpsQ9szVsl2NUt7LZUHzXb
UJ/QyhQXGqns/7Yh34ydKYc8LGRTSZoOgA0e9xQG7SwdNjkd3giivMhv4CYmLcGpSWwnU0paxM3I
TV/F0NW3tMa3Vx6uiAeJ9pD7zFf1TZbUw07VR/l5bHT5b1Cx6OZ2Hj8DpAQlZ+AVmzq64tvPko4R
96Zu5Ogutexq0StKdJ2ZpEzw0kZ8oJp1s3LzTNsgTE6vGvdR0t51NTvmbbpqMzr4+19JomGrN+61
MdwpmJ+dCF8uXb5pTFIH9TwpybT903vFhn6j0lYWAifkkq58wsiVlXM7PCZ9lJDMyJSuEc+mlUYs
o+bVLPul1AeY5FBQOPn2qfUz+t+BFimNQkH2m05tlIwf+Kc5A4Zv4c5t3xDSOTlyPDOMDrqFXggV
Uww+QyDXLZSV32HDrP6W1WxljM1qqC1ceENzMyB5snscaLBmGREBciiprRu1e5OFdGhVBQGNvys9
e2X65VMFj8rsgicDlgj+BXszBF8idU7iDo9RIj9Y5ksayQ4KBr9/DeP8CpfxdZBY6xq6mpN2+YOG
7jTCujwSWbJuozfktHhhvlk2kK0B7+UmHn+Pmbgzxw5BQoeOXd+bQXyLavC+BkexDqiGpGO/btpn
jJmXUmM5UdDTc9N6tMGGGy19l2OVagVIBzdamBJC4LuCGjvN+qBG9IUFEiHrryLt3UPGLau0KOTb
Xj2oeMuj/E5jaTUKehfShdzfIut0SuNNhrODLgGmEI14PcaT6IUPvrXpC9uxCnM3xrITNdoiPr2i
aG0i1OkiBAzm0vVtwu14LMxiS5MkntjeEl/4RWa461z20Ks2C78LNgFcJqRJi7KhqGIGyMuGfSn+
BkL2Hfe5yN/z8Jj33qKmHhcd0gx+E5a2ytXw0cSO8tJ3tiPLTnAtAA3u1Stlm4tnCA06P9kZqfos
gJEulE+lC/8qZXNwx8dM3tSuhK4VIoEEA2pvB0dESqjipGIlixd4vaq+cJ/L4FoPV7m7LW4o+Cj5
kdQl2r/80Ui3yX0QHsoce/UFl+fxUBKZO6247sOl6S9y6aGGtV1sKO2DIBofJH/Vp3eDRsHJc3BF
hsWSqouiuyOPllfwteRVgzOrK8e70QaB8Gy+mLa0ZaIE6SmfYa21DfWvZ/QPnoanL864ymvDP339
xkeyuLXAd/TbYa9ry7AB5QoNQHsZ/kpe/ypX/a8aN5s4xr01KfqdCJB6mQrjMQFbcodebTEAs3Sx
9NRhJ1ogOQxHSZ9lfE/GK/dGoYNxTDHrjMJVGHcbo16mb5VBAXZYKL99+syifDv6/loY2QJB2IpJ
VI172CKJuaMt38Q0FqNQyV9inko40RpekyNb16l828Dd8R7k9Dhqa9vMkbE/uuJaLW+C7sGk+Si7
qcnoJjn5EaeKr6GEQIMx5E2cvPbxMQsLB6UkfKaEdgZGXCjdMJ58cgu2E3vLAbGqtB63mr3wW6dQ
6UdkOK/q+yZz4uxoI2LbpwrZiHVYNKinP9p2o/CQn2G+FA+6tqiirfzuj9tSWaXvfbb0AL8ajvZe
/nUJieVSClAeL3gU2/zkt0X9eqidRLqtm71svHrS9QmFZtxhWU99t332Eci1x7I51j023Gtaxaxq
JxkvxsmoHc22dm/IC1e7GlsLr42rstlm467zS8dobj1yU/lepoHPNx2TiW9gPm7xh2KlBYvOdNJH
1P0KTfEhB9I0xj0lcszgGkxqSNO8VR9P5iqtsRolCB7qMpJWZtLxrZCOLgIa6v3hJQ9/Fcadi28b
e5s91VC8gDNHN6KbXFZ3liy2foLUKK8Wqcv0Tg5D8kcqH7P8HWqQU7v3cS+49h85ufKbT7k/SR4h
dChiYQPorFofSkS4j80XWEebiH15Hx4U/0+XyfiXlstWfevF9qTIT9QX4VL9xcpQLnXAZpSJknpp
dbcI0tBmPdVo2JXxLQ6KpZVfpbhex8qTaT3XQFrbtDg22n2H77WrPZfpc1Dsannj6cYiLPqFngHH
wWC0dckO5PwyeBfDjVaaDqJYTnKQG7DuMtIIK1q6uaWP2MOJ5NP0D2wQFlQTFpSU0ih3cLhZeFhz
68EjOi2wJNYWCKXj8sM16ejqjD15MY4ItmksLst6aTRQVY6JHK1Iry9x8V2CXYkMDCf1epH1N6kc
LwdmoS29G1CyI9dfu+lGQFWJk3WB07sBIE8P70FPIb3d4iuHcbW3qnKfWna6SoNVawxO01aO1stX
Sp2dEAT3AtCRVd9COVt2gXZSs+YLY4hBadHMSmFe9/ajwWceB/hNWrGp7Afa2A+DCovJfCgsfVEW
8iGu1E3ttXf1SY3bI3nroqPZdlcZy54Kc8PWQQnSIKMlBVrskIoBn7Ed2gfDr+C7hN49LVZLqfpr
Dji2Jy1y6tcAcqtBEBGgimoBOa6yNkajrdj38Ep8p5RfR7nYDQzhWMsWmfzLknoG/d/AevVjbyPD
aijwTm7vdPsjzCWnGdh/6wDFpae6s4BneVAcQv7DiKBrrirzTmZp8uSjKydHkaUHkejb3uCsV7ri
r6zgPevSllA9x+lOB+5aWu3z2Et3rubGiz6/idOjjfudR3yj/lomtzQSxuweKGEv+pRGJ3dRKkvX
eqbRjbzQoC0iBTnqsMFJwqltITtjr+60kM0Vaqz2DXPz1gnLEkzI8ID0GgtvzfOd2lS1BcPpGAOS
G6tm40YqSmftzlT5yqV2laRI1qMkv9OVF4kp4CsC58i/TWTdNipEqzRfeNFV1d2pSrQqSb2b4wnG
1PzqFG9Zt/4e2sKt22e3Ua69ohorWaWC28BMjqhqVt5YH6hyfUZV/trU5dKwymvLjQ+l3J/QIJ+R
HG2NDOiC7hLwS1959YL2Kkwx6zaLZVq5f5setGVgwX0rXQket73V/eF3Eze8rfRWFMo17cy44AYh
gSQ+mJq1A+cklmFs1Y7uIb+O0FusY2t8s8ELLoFM//V0k9jStOra8nm7SjyixjXM3/yHwM5kSV+H
eVptLCQW16DjRse1mcJ5MRZObWUDgISCziSR7KMW84IIFbzT/RXNSs9kaTF4irxFzcTyoLh4kCvt
LVDLT4PUNcYuubcM0mCZxlQuTu0qC3y5PksUxntTSqRVhEn9IoIuxTcwujWVmr8a0TvSMY1Iq2wb
aH62iJLqSohc3nG7P33nYQwQoVL3Ah3oghflB5/t51LOdI2TRyWWVSQ9y0paEfqtO9Xlh0JCYRgD
5atLHHm0/CnqxqMJzcFn9zaWZrjsUjIXUfib3vBNkugPhpU9WnV70Acc5ROMOQe8iUnAA0LSQhZE
XJBjSAhU+XLFXFm2226EYYorxt9zpmXeCvV5v88U8cf3utzBbbl6KksPF+csbnA2ZgvpGbH7mrRC
dVrTB/kUtaYT9e1voXjXfV9hmRd1bCtKg8DVy8AmW7+CncdTWiFNPWPY0PEWVoc+UaBZsGUYzN53
ikE/0iZ6o8fBlgIB60GCfG1otfXAu0YlrATs6bNP1xpXEFQXkGaWtR0fPF2Qz0lw1SgUBRxIUa3h
QS6SlN6eUEnuBqJFq7rrRo+P2J5v+yaWtgAJzUNeYQuGGt0EUJURMCMVZhQArr0w/chRNSBwdnfa
N7ikx8EKLirQd8ug5PTm2ga7t0iN7jq01ou20MvbSE7vRemuPQkgcEA7/ZbCcbO1JZr8dCVn7Pl0
129LPbKWzehVO21MzBe9VpItdFDrWPZlvkGybtH0Db0u7HPOSbWB7wazySzvbEtUzaqB5XCQYkvb
55YNwBEn7je6Ir1HpMfiqbAkFuusizzFoXPYgLyqQUQqQVFSJqM6Tv+4caW5SV05wH2JWyBpPsin
5r8lmqavPEOrr/VaBobVhQ0LXwwIVtK796GuUohwgbowlVD/yAvwf0GhQm2Kq/7NL/X4hrVtvLXs
5GSCrVbXauNl1wUczIe4rUCjRb2bvNMylYccUnr4Kllu/KzFhOH67yleBYYCJYXWBgzMl9WwESWG
q/GFnMxcimCSk1ElY1QSi+a6fOCwswZA0fkrMIzncydzKV9zkpghryYV5BkopnV0Hy5xW6sfjGxd
oRNZZ/7RUy6UR2Yy9OYkSeMp5ejWEvfxbOsG5fsu4nTW9skNKztEskvOPTN5pqkjVN71ht9VIjx0
KPFXUTwKtqqtfiHxOfctTn//kq5hHquqolJ59GAdORjEPyqu95hX0brryC6c/yQz6eWpHVo3qiCK
NJJwohzyZVgN0crX1c/RV8XRaz39U2RMBogr4kJyaO7TnN7ll6cSVR1go0w/hCd15dqq7WbZ2GW+
B7WSYk1Mvjqkb2d5/ulmXuHUT8sNosLm2wQHiFwPcSX+apm19UsqJ5FyoRg0k7GbGmm1hJc+M8g1
quUaXZNjQDl27bvzv3/u4pMh4KGnl+nSqQ/srUBQN43EPk9vl1oevP/sDqc7f/kcmheDFi6oZXUh
CayEHO9YVAfDv9AycspbfpMInNpmq3pGEOwKNM4JMm1oNPmuDnTQfCn0ZLAz2kLzUrGQ2wyYFxKu
C6aOc+9tEiOzGFPH3PDp8wnybVDp65RjPdZUq5+9tEmU1Ns4BtBHy4M0FoehuPeU4lAXFwpv/0kY
vntnkyDpG7IovTL1DpbnavhyAIf6A0HEf3Q5Q+D8QnvFwUckt1ZCtHWSXGG1DqGWnV5SSXvE4eYm
KjgRmF6R/JZ7uMLLigryu2nI2dakRQ2/Jt0ilYKC56VG2/Ye50n+FqcsXU4hwTjWBbMykzL4NMJs
nyogfwFtM5R14PJccjeYCZ76ZGzDJJEAqaM4Z/NytA0X8hm5hfMfaCbI6JNRrRai0IUm4c7g6XAi
66LKd5rfFFgqo4zdRi0IZaXIxcv5282EmamdV4ZDeQlZyNxFen/vD/WrYgVrvz6dsEkMnb/Hf2K7
b4bF1FA51XHY9pWanGSbLG33g/2d40HO9g0DZ6ATwdaRgaHkyqLzpYVqvysAyTnjyWa6GcmXDdIh
KK+AL6nFJuGIXDTPLkfRdDeoPvyym5BOgiJ9zOMXE6pTY5qkCn5SIxXytNKjhRK98hWfOlHzdwuu
peN27lvZqcqFl/PtB+AGkykDUB1xbgwnw84FO9cnJOkb2D2kkX7UOcgdJjuK2MzCoRaYlwwgSpON
Z7woyWtVaI6UwiuQyD3FF55FOf3o//vQAjH9vyHZSFxXFqYe7G3101YigNEQb1M24yBZ+wIEqBms
Yvh1miR/iLG8IKD+NmRy10lxSFcMXQaRF+z9XltD8ed/+qIxLu0zvp3tXP40U7+sM2YimU0Q8v5A
cV5nYlhgufCTYM+lJ4FE4qgQmshx97l6e+Jd6wDyezlbn593M0NrukFKKpMj+dCfXGvKneH/6VOI
S+Q7BXC/n91hsiPKoTGPfoeULY9JlkTYi8sLKTCcLJd+eIfJcig3wgqZITyDVn+K8cOHAe6cAEfy
JajBtwGXb6D++3nxTJYSo8iDfWoJUIDtMasRIOQR0NQSCym5UX4WSqYniKDre1UqB3+v2rKTKMa1
Vb+GAMDOf4q5x5jM8ijqS9H0XrA3SDJuNGFbT1Uf9occCQ7+C2bfkTdNL91tZk5Mjw/A+o02s7Ai
biK93AX0kS5SM76Es5iZ0NO9b2dkSUf7kL/Pk19ekHJ4BQwrX9ikfLuvE/J01zvWjUhGBdl5pIid
4snSiSf4Qc2FNgrxBgF7Ww7dRgWKeP7DzL2qyRy3wzGyi1HBMTiF6kSyvw1vxKBcokvNTHJjsl+g
7dCzhwqxLLXn7t7QCpxu4M9T10l8dRnL5J3OP8fMAPu//XAa+l0Id3dfhVsVeGQzdktdeXKBixZk
OM7fZO5pJtPd7cDCZRCQ9/JIoSgQCynFcmh8kxBynb/D3GNMpns+kIjqukLaKaEdkihr8jspwi/C
kqzyoA1J8+ANhnzhnc2Ntcnibgc0PumN5O/Nsjrl00fjSA192A+VQiuqqpjBG1B44wmhFZ1qUhS4
l9og56bQJBx0VMZbtxkIlCYyIU3axgXknfzCc82M6anvb+e2SWECFd7L/XtdvnS4Vpz/OnMXtv4N
xmCbjTwM8cKLEhc4K1sinbB54dPPDK6pv68XB3EemkT6xs2PPnUEzELehU8Ssie7ef4BTj/0mx3Q
9GjgyWrbiBCvQKVrXKfRsqMw0l2VDPiDBfR04Ooh2eYPB/P0sJCSzy4GUTKYu0MU/QnYKxsCq5qI
Gi72Lucfae6bnP7+Zf+TFajyAjjtNMdrH15cg8mz09vz156ZjdOTQWCNng5BFzteDTNvvRPZHc4c
xdbLNG/bgX924qK91KH07bdR7SlLAcQJPkV1buxdLefwXiwG2rXTFk+cwF/wdXDB+xF2hFtNovKA
1JecgMdXMZvuMcYgpKEoHFCbS4O42Z1/eTNzXJ+EssrvjZJyFHbSGpxgSqqw6AF0iguxeO7yk+BV
2UbrsrXGsDeyiJZACEYfapJ9Sek2d/1JiDJbC7pvhnk4OLgCKP8Y73zp/vyrmZnq2uQgoipQ3tvE
cnemZ9GR1ay1aIxWUmY/kHi/5EQ68wBTR+POS8JRV7DSNfsHGxyWXXwGl6BNMyuHdpowXyZdkgmp
dC24Hzh739OtFJ+83+7kobyV1fAdZ4BbrEneIcFdClxzb+z09y83BHKhx2XG1+7L7eiyvOe/RPLC
nuJnwVc7vcQv1897F8MpQN/7ysV0ot7iuX19Sv80uXZhOszEKW0Sp3Q1wSxG7STSJdEfhe6aQEb6
d348zX3qyb4k9NMh6AICbezua+ovGu0TFylC/5EMvlk0pliOPsOlrOkFmJoyUfe2FfxVJT0H657n
e0qCeNVo5gaLP7pmVHw6WWHe8RUrVmWa4pHe5TckcPALte8Hnxa1ktZRRweZHVTlMQ/iVaaKfVXm
O78vNUczaQnUEv0+ssJXfWz32NP1iyLQjkUY/EmMfjkoKRI8erLtUUbvVOuXpN7/aRW/e85JRDHo
vFMA7oq9hXHezdAM0U6lqrouMEC9wbpb2lWQ7BdYNSRLui8Fy+WAKWSBIR3dMxiUKVIk6IsbSMFn
qrzrDLjiUY+DhhPavnEhnTCzJk3BInlCV4bisib50KB9jybBgZ0TDRr9hxyIvewW7fr8qJqZc1PG
iFfCTdMFZvRD+VHim+iq7AlvM3g056//7YInZDHZTZ2c7nErYYHACyCD3J88Yrtz1Y909rT+feoh
I82G1fl7zcyQKW9Eg2xrybpJMBThr9Bwf3cC5yu7uxDQ5y4/CU9Yn9QkxFXWuhjVa0wy2fBxLyl+
1KrPqzrd90t4omhuSVmP0XcrjfLCy6z2oQgz7UZuevfC1557hEl8ikAI4SkSwdECAbfMFD9f1rgw
O8oQmKvzH2Fm6E6RBKViykVdwruqMYJx2piuMnacR2ycrmB8V0sBGftCPJ+71WRs+WkZ2al52qnb
D4H+kGTZTjRYNX2Umdief5qZFzYlEvSFpJMJldydW3/EGCVlxY08/v7ZtSfjKW9oeNXott9ruUcP
26nb77GJhgsvZ+6Xn/7+ZTTRujzURmh7e7cDzd5abbnvMabYkGW4VIyciR3qdDQlCnR1NZR2SUuL
YeAu/fqjCDJHCi+8obkbiMkzQM3zPZ0buHngZEnsdO1DXj2l5aU1de4G6r83aOgOkfMCJ4RUTj4g
Blv44dZ0l7pG9MuFS7P82ZeeLDpWjmlVKFKOGNm1Hj/Gyp3ZvZ2/9NwTTHawtjUqhkXfCQTDP6Z5
r+q0Mnk36o9E60KewgSaXAEvMgLes1v7WpckWu1o8a4kWrLP//6ZYTplChRgtFXRtWBjA3cl5eWq
1TFTStQLb35m+flPl/xlFqilm4SdWaX7OCrceztpcHMIK+UQNb20obF+rKnZ9fZutLL2/fwTzXyR
KVQAF3gosiX1WlnH/ueottVioDicdc/nrz+DG5anIIFWbmpFk4p8T3NBfzNWTG1HDls8BvRW7Tex
cJOH2Fea667Qdaxr2uwqcH3vU/Iby1ygeJNHusWD+K6Wsu496DRIxR12nemFTzr3AiZhgdyWEbUS
4o7YJdmPK5Yv97tMuuEeFzYVM4H/P8Tfl686JHFETyzGeV7npodCtzaNliyxLEmdvJdJbZba6sLL
Ps2jb/aLU0SBpZuVlQyGhQuk2h51I5QwKPH7FTBudenjL/OgjQgurVaiYTqrBwyU0uLC4vN9ww+z
bxI3Khz90sHOVUxZ3cfa1tg1d8EqbarW6dzhOoncZwwwdwDcEtQJ1YUB9h8X5btnnsQU3agaJUmN
ApxEXP2PujNbjhxHs/SrtNU9swFwA9u6ymzc6bt2KRbFDU0hKQDuC7gAfPo5Hpk1LbFE9ynZ3ExZ
WllmKESQ2PHjP+dDmq5E6AiEr+JrkvXuAfINQNeswDjjcuQvoiX1sxzzsIgrdeHY4JUnCSdVWPX8
vuKs/uHGFbLXrQFqmIULlEnYgeAC7i/JcTNQqfXplpqZSKZuWDZpjZObihycHOFGruoV2C2PQEKc
aYxj7/2gUqZ+WC6DRahbZ+SAQxCIr96NWwZnTo1zr37s5m+6c2HB/1FnI93XEfQf5aDuRgrtEozE
zozIuQKOI/VNAYmsBmRjMrbPpFmpATDSAEm9vfTPPH9mPE5dHoLCCQSSugvwb4tUh7EFvmhHqnEl
eaFv6MDsFUv5cM4UZq646QQDLRLtKIwzCfKVtecvFAiHzPsFds/Coeck9nOVZr+vNKV8xWqMyX2F
7FmYcifJHW+HKDy6SH3G88gmU2/2GgTTXoxwbmAa7hgBhdwD6cpICR28c/azc3U1mULyBrJBeIiS
fZG7X5KsvB7BJUjH6ge1vcuxGl9Pj76PPSLwKdM5o+ZljTvv5iA60cuwLqGJyWkL3RVtU9AOcSUb
/So9zV+VxC18pWGmXSAT785FACED9GMY1pGy7J0TdHQ/lA55yIdxqBd6TIsfvt+l1yKIcBlqPMvZ
ND1Sopnu/V+nX//Dwc2CYFJLQZRQDefsAWrdg6qKsOv71eknfxhEw5Mn9RIzrEwWqeUhA6ova6M9
t9ObodWbsk5v4dm7KkSzqSPvzOZj5kOmevdWQwgq0nY4ZBBx2eQLTC3OfMjck487rDdzCNLQUgVf
TVhaRUdqlf/AnerM/PfxOodQ9WQCBMMtT33pDnuhERmykx4Zbvav0YcjDsKoVy2BYbKocGXt1nxt
SevMNeyHY4Px6YF7VHqMkxFaTRYAFFW2KySI3TZ29UBYewc+3PPpLvDhRIJiJtPVUHhVkKdVcRAt
8qYU2fra28nY/kwCBx4/madwNwJRh7Tzg+fYm66tV0nPvnC//cy6h8dPj0gZSGlNFoBwn2mAuIeV
Ts7lGX48Nrg9GXVpDIiIhLUwzEcHbw3kZhhVkOzoHtD40bqtex+u+ZEEKzRtzuW2zTXGZDziBJD3
uHsfDqP1AGbcYpS7lNln9qUzD5/GPiSyAZt0HFFX1bhk1RAa+zUT5ZkReBxp/7IDYfy37dybEQil
SwD6M+mQut6uqFdBKOEg3Rio+LTaQx7yrSuAjj3dZ2eGxjTukfpZbkO90h0K/1klUICyJIzcZA0L
yAXIsmf2DXNfNNmX8AKYF6cX2Ae6LwpwkqMSPO1+evzC6uk2ZeIze0PU3LG93tSclUg4Q+OIf+h8
E3oV3UOftyOeObOMfzw18mkchKUq0yCxDgfpaAhy6oUid6eb4VgRHzX5ZGzD2IlXRdLUB23bhxi+
kgyY3jqVa8uTZybBuZefjG8SOdiatXFxgPYG2l8o4lX57fTbzzXvZHyr0vXBnS0hqwZfGgYCoEZD
Bhg5w6OvvIObUn8Ra3pm5ZvrsZOBnSAPGzhJuztIQDo1hbYLl9+RdUyt6ZYwtDzTZWeG+DQgois3
N7hCyA/wKkZWSLRtInlZAT96usrmHn+syjc9FZmvtS5KOFOZ6mfmbRwBa7Rzs9PMdDuNhYjAidpx
iIdDrn5GuN/p7IcG0medmeum6kOADZEIPZ6ZrGa61TQKQrsoM6bGmEiGATIwkJrtL6eraO7Jxz9/
U0WBG4FTR6ELHEx7IaP2AaGbl889ejLcLNyu1To6PpqUmyFXZtkT+FaffvjMWJ5GEuRRaVWA13po
2fBsp87XoWr2IL5/H6U503tmxsA0XgACd0lHlQ6HAZBxX+ehhDi8oD/glL6onDOjeq6LTgaaLKM6
CHLkFQS6AU7cLswqJ9AdDiBPfG5CnZ7lK+Yb7I9g+KOMvRkqP+xj/bneMz3G+76datihdIfeJOu8
M5vClt9PN/DM+JraWvMysbAVs6EzbIPrwW0fM1v8aiSuV6CsC4VId6q2LkuwiU6XN7Nt5lPzxrYS
DMYqljogzareFcjTh22JNy6TBOmXdOysNTVHNi51yNXYjUEImYMdnil8ZhhOz/xJ1iCHyPXRRnZX
Q0fNyXctuvwKXsReaOHIuWpNgmxWkEVXSD4xYRlFVlh0EOh7ehi/aKQIbqgq009tg4G3fj8tqMxH
RqOBCVUcjGIrrZiGtSXJT0Qd6bld0dw3H//8zdRTNr0Vdx78qWv+3QgcaqNfp2tzZkz9i08k0LWg
B/r9YfReKPJ0IpmFbiTPtNXc0ydVEzRtoG3kaR00yeOl7sWwsKMRpgol9lyf+4DJUp9WoPEK5UBM
zGA90fANIxHSE/iZuXOu4idzjoXsqKzgEPOlJnoaaXztuOOZ/c/H07I/9YKMbaseGgFjc6lxDWd1
9g3kvNtceX1IxTnJ0++t4L9u5OBq+L7npBZi4sPYqEOVB+2lW1vmkjp9RpZ9HJTfdOwTOIPdAhVe
paHpvaJCNgFvrkXduikcNQKfIg1VQE+QAu+0AVZDLjROTQxR1iF9inVWXPcEaRKLnnilhKXHiJ2P
V3vx3slV7i947p5L6f+4LfzpYZ2nnqmgdoTxGLups3qlmm5zuhN9vF/0p8lxcUdVzBierKm6b2G7
AmTjnRLjZnTsK4v6e+6Kz3VYf5od52n4Suf52B+cVqyMytfCZ4vKds+Mh7lPmcwUbhSbzjNJtAde
d9NLYNtIo/a6ry/GAgqyQmtnMej08XTFzTXJZN9CiyGvnFgksOGIxi3w7mwPTN05GejH6xq8Kd73
XUBih1QK1sOLhUCxD5tsB6w9bOji68ap92UFDzFk6mm4KTTnskrnRuXxz9/MtMrAkNQgwf8Ag0FY
gCnn+zhET32vVlaTrz9Va1Mj0tgqkaVVg95DxwTOTvpQIqr/uUdPml9pijtNTCEHV1z5xV6e8+Ke
aehg0tBj7EFK4Rv4CcOsqWh/eda58N7Ha4Q/tRNlQBpWpnb7Q93ilitfRPrg2WeOZnNvPVkcklRn
ld2q/lCYehFE31rr6+eqebIs1I0wibY78JesywSmPRJOGp968jSOynvqipqioof6VbNH5Z/Rb8/0
66nTJ5JjGl60TQNmESth0goDdHhfRRV8iWIcivd5VTaf695Tp4PCpzHGcjEcSH2Vi182PycXnOkq
U7VSRYM6YRTGIaSDSRB89TT8KrLjXfMYdHDgO90CczU16TQGEY4WFoLRvoiLTQMbIEbJtUz8bRqc
6/P0Nxnsg2V5qkvM4aFBUydGhKJq4JVRiejCjhp532rhYsYR4wHm7PmudQXwVXD5+Fo0jfrJMx/J
LrCSrXAPm+RZuwhc0V1GNhfhILzoooaj8aqWWofwO0o3vlH80AUpCQcl4Uvkj7SHxi7iF33bmG6h
hapuvLjlq6St62coXHo4mpF+2OkI9mbEb/hiAODnAj5A1kVhGnst0lLcUN20t6bL/Zujr+OPAlcl
fVjHSO1aaGrx0EVq3aMsg+amrWJ3pWrkIEgoPqyFaUr+rUwIX1bjkeUyDk29sJRstmIQiVhomHOs
HMX0FfB31VbqUj/JiHT3KpHBocB9xo1JgMgb8lFjm+di5YlEcQ2xNF8UyDHHs0x0WSL9YinqXqsl
KaDAr7oUPmRFkm7yGtBjaZqnQlTqNi4GistzXj05fV2vosTu1gDnQKfJWrhQlWlww6vWOmhYa8BD
Szm7DoDkJeobvl6Epmvdjs43WUvxBFkAhy0jLuwaLZwFKatorXoYCdEhatamwbnetWUZUg4rHhHD
/cmzGnDo7BTmxs0YgCPloD0HBsr6wEazipByG8LAyV0lUZXdI4MqXxoXAErh+TkKtpIdsogQ1Sob
ZI3mLP4iI1querjX3wSxz9Z+pHmISx66yqyqwhVD/z0BU3VjgwQb6hxMFRCP1A3RebJPtEyuB5oH
Ky4y2JNFKfzLEvgy8aG9bnWkFrQu7RfelNn3No3ql4oM9arKTGcv8qD75OI7FW0WpmsiVmNv1Ct2
zwhke4kVXMLe56o3/MyaMDO8pzJdVpRwxGWwldYFx66CZ7pYlZXb7QX61X3eVe7t6XlkZvGZKnOD
BgbytofZyqmH+6bHcIJ94OcePdkY2ZLxhoD/djDts6a3XH89/dyPUZXMn2pye+MZL4Zx86EaSOou
HHj+rAZRVPtgHPwN4K4kbLpergXviiuf9skN6/1xE0SlddskLr/0svKcz/BcQ022MrSRDfwny+FQ
uLC/Qh8b4iuhZcjTT9biZKKPejmCOarLQ4vbUGxBtrkb3J+uyLl3n+wPOkt4LAqww1NjX8K+qd+Z
vj6wUT+Jrt+dLmOmf01lqE1LTO0p3LgSee+R10CyM1uQmZefKlCLoHUhPIY1tcth+pcF6l5V6qEd
6arX525e515+0oOjttHYUeLl8/rO6R4CrDufq5XjR73Zvzu+CBrbws4s1U9V/6LMOXXe70D7B0v2
VGwa20Hh9ej9B1gk+0dTtm4TY5FdjYS2CyizYc6Iy9BhFacU7qtZU68rA7m/6+TVjtLRgs8nLvhH
AatApyAGZgpVbi2ltvgS4njnSrXGfLJrTIZOEEdR1MWYHzp6XUGmCn3O6dqd6xr2+9rN7DqIVAJS
pJOyrxH1w0CTHaJ8G+Bcz4RFZjZ5HntfRGPZPBZwAT/UXhFyOF/CdxrVe65zHzvYR604GfTSrose
Fn0wzoHLqkh+tf2vobq1mYUzuDjTB+fKmIx+TwYKB1YcO8q4apZWbT3BBhO+oNEFlV6oS/r1dGvM
lDNVouZJ0Zo6wmwNnlS0qEdHXgaqsa5rt8jXnsj1gsn8nGH93NrgTiJJfmpbwWj3wR7pVPIFF6aA
zKev6jGGhe9V+miXyyhfxD9Pf9rM/DCVq5Ztd9SdoDAwq3Ry37rfTj93pgNPJapD5CCttQS6FUov
HsPKE5GrWn/LiFmdLmDuxY/d+s38wwVHzm0CslcPY5cI4bR4eD395JmBMXWr8bDP85EG0R14619x
abZu2fxIG7E9/fi5F58M7baSR6sPBFuyoQ5b+kiiM005996TAQ0HQ9pjq1sehtj+2ozWE4+773F+
Dn439/jJgCb2WA1BicEWWGm67RoE6piru11UN2cqfm6YTYZzZgKdjw4+IMl+dCZfplm+KCVZHp1d
nUCfmTRmeuZUtVkPWDEcydNDno373s1HWFNp9cvlWXfpYrcenm7mmeqa6jbNAGm8SNE/VXsBT07E
cpCIflZ0Nff0YxW+6f1RFWSFJ3mwb6okbLmFbOE+bKj65Msf6+7N4+0RFpp9XHWHJIgJUv3gSZtl
9hWJYu9MK8y09VSp6TBqvLIaM1DmC3jdEvdeILoZsfTeiuVVofpucbod5go6DsM3n1I40CUFGe0P
eaD2CuGjHpQeOTwpIAL6iJ8pZW7SdiajukycIrBHjI4mRRK0X/dHR+Pgm02ye6/CpNeX/iPFuBSB
vwWO+TLOJWBBMConpT7DCPx4YgF56v2XSg0BLym5OqSu6pde58EInaZnZq2Pq9GbLoGQhVI8lQa7
tBmKb00dWKEhMb9XPcfozA1Jj+FKv/iMPJIB/vL+WwizdcNZwvYJTj3eaK9HE2xU0e7KrFoYzz5T
zMdzgTdd/aANKmIY/3i7dDDb2O5+6rr9Gtj5vdOcSw/9fTX/rxshbyqgl9wrLaca/F1jcLJDnkRq
H5Ol201S3TTZcytuy76DaX/5XNfpp4KQnjuZq7vW7XHrYXx4x7e3DcjXtv5hAnqRqafTo+rjGwNY
X71vH8ZV2dcKWY7a9fjWGiAdDiLPCVspKZzYnXQH5Xj9HUIZB4aGVfd8uti5ypxO3knsmZjAi2vH
tA9sBaul92z3BEnI2AxoePJ57pJUA103Y9eGth3X98g1sOXCZxKojzNvceyFHzTpdG6PEZbCGTx1
dh6rahjnN1lprXnCE5iRdVAOrzKvoCB1yzbbubBLuim5pHQNfWmKEwyD3y2sxCIIKACAh2IWq4NA
7shCWEUGh/TGXXdGia+nX3ami0/luZFCznWDFKNdUsObfqDqGTFDihlQB7A5TG5PlzIzPUyFuR6Q
qgXsseF1VLI10fEyiB6hWtvU1rB0qy+nC5lrfXuyLNWIxfHaQgr50DAnW5lESdiZeW19jd6miwXt
CnEd5Mo94nIAALP8sgSUwi3uWQwBzem3+Hjp9aamCb6DfFUTywh8Vw8phkgGFL39WnF3c/r5M1Xp
TD4yQSiZuFzyXVLCFT2+Nz7Wx8oscvHV7c+p5Oc+4vjnb1ZFk/du3fbc3/UtOQRZkh4RCyA0OOLX
6a+Y6XZTnwTK00znnevvKk4vjkbhnQfiQSphncrPeKfOrHfTJTfiqos66dg7iPO/SsKxMLjd3enX
n2sE9r5+NO4EpOCA/TgtA6rG/u60GLVF4t5YSN5bNFSeuwWZ2Tl4v28u3jSF1xESswZO38mIzJol
HPAb4GhNsu0EXHCM54GzgDBGWDeErmkXe2siW3tdxxSmx5FKQ4d79svpz56r0sm0LoYM+hfw8CBS
Mdc97s1L9rlwgze1IUi6oo2GjmMeKpEBTrxF7l8iqTY8/eIz/Xma6I/s8Ua7KrB3gpOFzvtVHOFf
+Zmnz3TmaX4/rMIohAQR0E/avW0Cb5Mws45qf4MYx+r0B8wVMdk/OpZbOxb3nR3vfUDYIxzxa9M6
S8zcYwhv0DNjZq6eJv166O2Ci8RydrAhaO9TkVvrrk3g9gGo2plt6FwRk71HqWJPZVS6OxsUaTAm
xmUL93lIxvXN6aqaXQamvRS3Vo0DG5ZDVXXbPEFYRGHsIwDT2nRlJ/5VkgebzOwy8UuwcyqJuVKn
qf8Gbgey0UbicsxbsBFzv8WP6HV05GyPLrLkFegTgKwo/xrhtHMfOzMTTTUBpKtBlkgxcWq/CKwl
zSWNtuh/lISltOpvcefWuKXLSRym8dggKS/znEcR0OFFKPiVL4cAnuvbmFjDvmyp9Wgb0beruveG
Kx5r/efO7D+f9X+J1/Lmz92P+sd/47+fy8o0MSikk//8x0OZ45//Pv7O//k773/jH5vX8uopf1XT
v/Tud/Dcv8oNn9qnd/+xKoCUNrfda2PuXlWXtb+fjzc8/s3/2x/+x+vvpzyY6vXvf3suMQMdnybi
svjbXz/avfz9b+jX//n26X/96Pj6f//b/xpfm59PcfI0/ZXXJ9Xid8kfNq7gbcKY4xF4kONhw+vx
J47zh+8jBubbNlwynd8/KcqmlfgR/QOGkcwJoJMigesfcwVV2R1/ZPM/oC5yKfx1bWDZPYTV/vlq
75rmf5rqP4ouvynjolX47eNA+Z/9q89cl1CbOIS7LsXcMj0x4hZQ+0z1+YqnSA+PYr62bXPj1Dlb
NE7C1+h4YKH0ABSVJIr2APkcbDe5rpq62hncg4eWiTPYP+p8JS3cryZVDbw4wDpwX8KZ566uMRMX
tb9tXYC/M8OBrLCWyLFMbgggGvsoi8Vi8Nw9E/ocaZW+X8OOH8c4KopS36GBx6YDZ4SGFCMHd8zc
8uHhYq4k8r9I4F+13HtiTncf8ORrVOZywRr/mdf0wtYAI9ndYzAGr286xV81/66m30+Gvo0mC9AH
AtchHg+CqYAkIVlbBSlAzladfC999ah4eRv71YXq3G6ZONvMCzbs6NGi9CD3siqWZdJfekfuTQpl
jvSjnwQI84VU3gKWEEdQ2jFnIAELDPPtomqDfOGBsB7zFyr5N5vzZAWm4QI8OLeEK1lJGLiqTeKE
sdveWiOHm1FsbQYv+3b6U9+fifCljKBD41sJvpV502kSG0sbE6MgK9q70YENwtk45KtnLLXK45bC
fzKyD7gPPl3qv9TvsdTAxUhybNejU4B5YjJc0RcFWSnKbxMJiFPi5Wsz1s3ydEHvp+Hfn4dRi+AK
YUhfhNH1+42hX2YsdgFFWZm+31pwqFwNVqz3PeULhEiSw8h1tPq3i3Qx1glK86AQnm6lkcTotrQr
6aoeAcqxkOKwzFv/FkQ1jaw8d9joxC/P1Ock4/z3d7oBkiYdivkJlXrcp7zZldLKDiAkUXplO44L
n4d9ybwvvSkOQ5UdRltfl964EdTOw7Lz6Jl91gd9yLM9D/nuNkwCCJss8H4mogS+D3pFcg62pwbY
kIPtV6QA2ST2l9KzboVfrE9X80eFOgG8MajjUMqm17xWpCGi8BKzcjN1LdiD6+Jj+wEoU+cROKtk
OTre2Wo+7rfezMDH0eKhuwIt4DLU9TSSECCfxk4VkITw1P1hxeKqEeyqjKM0jEB7ClU+PDudvOA0
S0P4NHjWNi/S+Eyf/mDw+MQjHOsUVhyMn/dtjQBJhMy0DG0d622RZDBXyNC/yvj1dA2/Dxb97lM+
CuK2R/3AxvTwvhzOkPE7mnoAaapaIqdlBUnwwem3x95c9fCoSkA5Y2ciVO5vY7t3dezgf5iBGSYG
wKKmXVl0CcQmTp2sYsfv1ryUtwCc54eUXrdeBM831y0XPfV3VKbXqS5e0CMleMvgWpZx+9PKb1Hj
OgSiy97oIgF1L/qSN4laDMJe5X3x0lrZF5bLyyJNxx0naguY+oU0sDcsBVzvR4t88Z5gp3ejXOCb
jA5eaMVuIpy549Ta6PQBNhDPDcXNXpx/g7zn+5CLHzpJr7kbdn76IGpg7oBqxK13xZZtr0ONlBGV
cSBvGzD7sow++aV/6QA5W9jia6L0rzKGZUxT5sAlQveVPkusuxoGVLD9+86s7DpI41sIoa6qodkO
wdICdyrIWji8kjufug+4yN63NduWGoleIlkBaXXlxOMVGfk1Ut/j5cjUfYOoWxyRrVObdSYvOi52
lIFkC/KX04Aby/3msnJy6OLB6vWXXswehiaHWiUK/LWXN2KVOfVPh3fu3tHWA9hkQE22yY2uJX+B
4btYcwK7ZNRhujD0wHDiPcgIG25D3AAeib27rKsv4Ht1FwXPbrWXlweE5paMWBCjpSAqOxyx+FJ0
8UWNQ/amtN1fg32FYFW6za3qx6CEXuLyBJY5kdiVss/uKwfQByys7iCGi9azcQFiq0s05i+kuC44
QsNLPyiRXTZGKzvy5QLTItL7bJHjUpbqZWlG+9BYYetLB+TZAXgJ22kX5aWE3eUVRAgcrJEI5LYd
G0cVtkhVWiHx7x5hhuGijMow6eEJkiSVvbYcEu3dyvrui27jgm62J06cLYLA3kTlUB2GNBZrmQHs
HLtqkYom2orguheyPIypd+eT2FxYbTluGe6sgbDpF67bdzcjvJDwyTbUOgQpjJk+tBk4J3ZUfw88
cZvWbEU0EMydVKtRO+VOJSSMy/QObLN7m33R2mrvLa/dMvmCCEmxtAMCXyemH53RATSlsMmGBAVC
zjasVGQMyC6yyroSKXKBDcVO7/2qC39piIhAFNbJcxWAvsxrsrBk0F/HCJMSFm2Rsnll+cnXzupF
OAauF1LLrsM88jdMMLD44upLEZgXwNu+po2h2zxFCk3cpxio2AhhrGZxW4B1gSGnHGjlO1RUC2Dl
nnEYFkW2m20SQp+QgyPWpMyOEgTvWi/8KrFveesIkD1hBCQ9d1NXqlhn2Omsq1K2MJ4h47bMNECb
RNYrGjRDOJp8gy3O8c5HmJVjrrgdRAvMt+YyZuBfd7F+LCp2FwHXF9ZJOobIJoxDEvR8XReAFMN7
Bvu1HH3Ur0Hk8ZwOSLfEWxsT36aceociSm9M1TubngzO0gbfDT23Ki4ogrqFGdvLJm5TdNBaLoSg
jxVomb7asT7+TlQOgmfZsI3lNI+maJdZ6dxmPdikxB0B9bwc4Hq47/v+Vbp1FHpK/aDD4K40xfFa
MdmvxiSo1xrjA+xZehekGsRpbDQDXT4Vyr7OQfDEG4P62TbgWIvHK56xcaV663IUrVkKV7SwWC6A
DCXP0pKHOM8RWgqKO9XibgJeDFddguu4LJDjMu34so70LxaZfNUr9y7zGrlhFjR3mJZJmwWgdxdq
WVqgoiei3HhEh/mRb60QVF+6vfXDr7IbPqTRgiW6RKH5Jeavdhd4K9c433WeXZqiAu/4eyErvUgi
HywJ2uHIYr6XFQU2YWz5XqnAPJj4ulUORrJFoRTtOyS7sqpbtFrn68rhm5jWPwud/OpBsrtpJLjT
o/ohfziM3QpxhX7XL4K0emgTd2U0TljBgeV1s2o5MxviNRu/HMSy0Hgr6SSQa5k8gu0rj+68nBRr
gTlfFJla+qQCJtky47Kp2h94oWIHxxU/dLVXw/Dd7xaA6iAJpYZRL5Jf/ZXAMQGRRK+8NtJ1l1YE
bng/qOURNw/gq8e2cUQ3iCqAO25G6w62A9Y2gSuq6Cqy6dtYHJjBAc2QBa555HoAMjgCSC/0nbgK
+beilv2yqKhYdSzItokezAKpHRJ3W/wrE+164PRbRHkNfjBmHz8j49JvcKeWMv+1g9UEjYov0OSo
RWALuQJGEReWRQHLmgI9ACBn24B0OYBoCZ+CFSaqBAkAsX3AmXgIrbJwFmO1aJ+7WF1q9mLHdntV
jOWaVe6zb1cj2EL9VSfyGxG3LIzy8a5Nqm9DH22oJe/TzHqpEg1KqpVdFcN9nZpiNTZVulSmgloo
8UEY7R+MzOW2AqtYZc4Im3jvQKGXqM3ooE3Lb02RQm5Z52Ap5j7ZQSe1BMLZuWE+6Mr2fdxKfaFr
grwUG2dk5UcABsInF/KtHszUAYtC0l9Lhb8tHPXDUcGBtuqLTWmFbhIqx5P3Q+Ld9kV6yZoCJjuZ
eKn4xjJsY2qL3OURe/SHYgkQa3LtQKl560ZYZeukWXlZxpcFVslFIvlxQA/7uk1/xX6/dWx1wCnj
J1h8q/Eit3Ko0uLkpxfUw94WwQ7XocuB93WoMg9dhphXOeQdlGvwtlHuqGDjwx4sJtzt6a3h72uo
d5s0l+DASKnDjscNf3quCvwgxswhWyw+Xbnp0uA2Q0rveuwDCGujLENiap/vmwb7Cw2o+d6qsA+q
QWc1XWYuBkOeygKnoAx9DixkZwkjs3bbVp3Z+Qnw9REpLrgVwSdAfR+7Qt13ufwJUfMK13B3bVaE
tcyyq8SYVw9Ov/uuiC6E7z+NXW6vswwJWH5p6TBq613sN9ZV/f335/+/jppdxs9Nqcpf7TRs9i7S
9v9RbI0e3aXmo2v7p+p9YO333/8ztEZd+49/Bs7+DKnhh38E2OAjm/qvqNrf/uOfITX3D5fhsIXj
HW57/4y2/RVSY84fBPRlHEg8HOzx2+zfCalNHPUgLscFju9jJvBwEPH8aSACLva469WV8zAqP4wN
8LX0WeRdaLvx1ot97MEu3PpQOY/4/zh5aNsv+Je+/VHCIoVDMyK/Ml8tYaoGHeiZA+4kdHF8NdtD
PJFTHmAjPkVMiQbiPSkIPCGqfMs1PyBB864q6NYrAO/4Nzlsv2sCxQVQm3AkINDpVX0N979qkI39
AFdDvapGNz4UJcyq0gzZhm5bJ5dVp5IdL3McVWwm/OWItN/LtE0xt/c4oF+YoSD7su6tb7gUsa4F
iBo/8Vnxsgo6s2aj7HZc8XZHmqA9lHRwNqwugpWD0AScc6heG2uwwlSDQb+IK3e4q4sseAB71tup
rERwinbnjHJ/2+a8mceOlYxaZjaO0xTnzakmqzGBsFRl7IexZR2OYMTvQ4tya+tmZYyrEEbBl8dW
urhgsG64DFLHvoERtL+xzXDceUu2gogGuNHjrUwO67hFDo7Zr8INiLcWAxwZa1Ei5BMgpgfRplk0
Rewuym5oF7KGzacUZbovAdAwi6GKBnZmnj6GAiaf5wYeRpKDb3T/JWEmJQgXx33AcVr7keQmWtbF
2hlxgif5mRjQJChxrEgEoBDVQyEUi8Lx528CULzIBRXA0z5IjOwlkFrblLdAaWfnsGKTuA8KcjnF
oRYlHYvyJvdVaKXa1T2zHjSzK/iPHYxMMCQucefm6ks4zvx7VQj7rsABPi4IfA9nBjbNORr8ygKy
dKC3vXYuGwZZVuGJGw+6KhiLnknHmFTisSzuHyc3hGI5UhVwk/C2EisfQQtpsfGmQR6aA5Nfypof
Pk6Ib2blmz/b/214exJq/10M5y4+BmEk9Pxj4OdNW4F0ZLyaNuKWgr24hok+wTWcM6xOlzK5efN/
FxMQm5Lj1QgErJNitB7qOip9cUtAr4a9XvtydG5d5RDA3RSqaNYEkisQxqPntCPddozTfsnBOEj/
zeDony8C12WHw2kKWsNjl3rzvcFII6TuMXmbILsHqujIAsayhGK/CIJVrv83aee1IzeSheknIkBv
bsl05ZklVZWkG0JSq+m959PvR80Cq2QSSaj3pjEzNejICIY55jdgUjSl2MWBUTxbmdc/WmHVbjRw
f4vJ/HESr37DYjF8VHIaCe6iO+RJ+JZ0YvmgJ2hL4OyK1zx1JyGIEmzmBgEf9KluXJxiUkzPk/6+
GqFQ3P42i3th+Wt+P4t/rIiP/klTop1/7tTiiTdODH4kgrzHX21joPV5K1R4ZE6JSs3ycu0lA8yx
GirRq4ErMnJGEk2S+8BKkyMPhWC7mVHne6Pwyg89GjTbNyCJFEVgbfyORS3zfxNWfh8rS1XkJWpj
9EbkTdLIctM6OOpV/6hkxgNC05LTaaBRBhU+QuM9W365cQrWzhrH2RJFIg0ukfmV/2OlQz1qPXQx
TRfx/Zz0KX/qpK3zvLgS/zc53jFq8JI2l2svxygGLewRdBHPoDDtNEpobau2FpGNeoHDpTLf+rf3
z/qs/t+I8uWI0yhPVW/5llsV9Qcw8NdOl//Opez/Xh9/zGrxosgd38vow8ytwZZ348sQPSXGlmLt
6kGg1kxPlWdSNBfbk8S+FepaFM+e4d+Df7oPxKRHvlb8EQbTxh5cud3nK1dSUAo0uBYXn6lpW9K2
phbPSK2ijivs9Sl794ZpS0Hjaq+DgyWD5IE05m23dI8NMXUIcSVv3UrtRZvCvf6QZGVLK8986/FO
OOidfGa7YCEPT2sjDri+9Rmd5BBdSgPUED/kcmv0iiAlBrVBl/RQsZs+fTAjShqx5GhRczcJ1lmy
iu9Wnn3uRuuspOXWvrk6DRoJg2FoGIuYhD1X0w9SHOCLMjsLZuuW4fQ1E9JdmFBF9ENN3Efi+Hlq
ifZvn4jri45heV6ADfDAkLMsdlJCtB5pasWweNTEfolIRlO7cZ/tQx0xZK89+an2LOnhk6VHxyTP
vyeJt/EjrnbY/BsI8xRFmvfYEqUPibxNwqjMz21WgDZTENM35PjkE9Dfnu3KQHP3iyiWJi4dv/nv
f9xqRe0XvZm3wtksE1yows6zMxm0o1oBsvnrodhFjEWuR7C+HKonLm+UqvDcSVePWAE+ZOh11QZN
9P8yDstGBEuzeKnkkReqDCd+hnfDfHZ6QH4nPF8DxyNa21i9q9tTo3EJroAKCgmwuBSXSmojV3Mk
29zMyr9Qk3yWtWYDSb5IHpHOJdAhsbEklcYs8cvlB9KTNOiKiL6VRceo1BOQqcVD1ot3ceo/AYg9
3l68Zf/5f+Op8AwsoAq8Q4sNQRMxNWL6664WRk9SbQDoDp269fdmBdWyBaHSSvoZmuRO7s2N5Zz/
3Reh1TzXP8ae7/g/NmPZpJk0mpro9u0Y7JQ2KA86OcIOkLG+MdRvK4fFWDI5B7eKpersiMUd3k0A
TwQtE90m8uqHUpGHQ+2r1k9P8ssPeu1VSk8h0HZ9MwlHQ+kNLKIi/1kg99sPoNDuI9GIHilEiJ/B
i6qfb3+GlZWQASgBN6ITDwRh/vufK+HHQ9T0XXwuyCiPNDgHm7zWPKBgUG5cNSsbjPKMCLZCkWnT
LiNIK/JrbfR9z61CsXzsPCE+SYZHx13Rq+ZhispaQk+pVn/cnuH10eHMqAAdKPwwy+Xrkhpe2jfG
VLlBGHuAk/XYCZHZ+rg9ylVUoAG1IsfU5mII5Zd58n+uY5wZfSuJolviZ+qgkXryM0id3nhXafKW
ud7KSmoqDg3ksxYdyWWaJPQalfjcmPvN2U81U+Fmc1b1CV+GoC+lvZTh4HB7flcRAvP7Y8jfQLM/
5mfF+LSqWYivJm2M3SQOT1JU/qrl5Jj34UfVdCd47vvOCDZ4O2vjgvPSTJMSgQJp7HJddUspZTal
4lZ6+SwlOP0FyYBQUF86oY70XdYJXxHTpXNrTBv7dXVopPUVzqypm8uct5zq2gwEMT4j6POPJZpf
iKT3kxnQZYaHUplflK7Ad3fcIp2sHElwR9xO3IngyZYarwiBeWYQqvlZ75vHvE92Zqg9ZtGmMoXM
0i0uJoJLRVK4mHBHXZYpvCpVc9PKRXdCUMFHpTMSf1K6cAaveSnrT2OLa+rw2mTCUfcLBCy2/C5X
jgxXvyEpJPsayj+Lq0cUKz/lwYnPycw+TGv5qRajVz9vDnW6VbVbWVNSKgAw5POiRjnochtpPaI3
Zh/J55g72hHSAX0fmrLtWPxz+5xch5KaxS7lxmHnEE4uJkUFplLjyJfPgRjsVdX37bSvvimw52wx
aUMH8+5vWjt9uT2qvLaWKsruOvkcMJirYxKXZqbpQ30W76MuffeAECO4CuJGD4avRRl+xYihs9sq
aBycGA9TYPxIJxTzO89zcU2kzxoY3/J4+ledhHzXw1bYUVbbx7F4VFKcX9ooP+RJB95Tew7C4dkA
nL0RTa1OgaSf+g970VwSjHrOuWhS2zwHkvmYKNN7lgx2D1u3FYWNJ+H6ZM8xN0AhcFkKD/Mi1PE1
I4u9Zgheh8kdvHivhV+z8VQGH631UmPLWRsbt9j1hQ0EjAfWghJvwJebf9AftychcdeiW6Cc83h8
6OKy2cdKoILtq1W7CGrIo9mWIP/1jmcnUIikSE3kcSXxKOWR0UWtoLt+mv8cUmFX1BMAIzqAt7fe
wsKKD0URHITgbCuggVxefjcTJFkx9XJ9FkZFeIXcdt/2+vug9HtRSPe4+ezrPKg+NWLuCF38WE4T
mFXQo6ae7IGlRY5cdY+tFW2Uz1a+MVcbG0lGFU3SlsF5FSQQV4VUcGMrB3qMAJUAcD7KnSZP87sY
9vOhShPtg9M0nToxno4b67KAXs/rQmBFvdTkNuedWkQESWb1kqqRhbQRL3Ke8WglPzN9RBmWkhHC
GeIeWNwxVowjaf7f1msZfMbCmbIBNM5YBvNamrehUlumm4G0OGAjTesbGaWNoOD6yF6OModef2zr
oR61pE2U/mzV+UtgVc4Q5yex0w/6YG08xmtDWbqoEknjYGctj2zVDUHWYHF5VsTwNS28r1EwPfu6
/qhHWx2QlbycMoQhAtCHhUz1ZfnljBjFEamNz/VIr5nG17+iOFISE/z70aiPSIDdSWoJubuUD/JQ
nPwhfIuara7FyozplrNzTYsq09Xz2KlY2w2t55+HqDuLSvespNo/AqpzdRidNvbq/KEuQwFaB3Nf
i3kDEF0GlJKem2ZJLuKORnZSoxSlqsIxzM9p8KXqEjsRaFJ1z0n7fSoPgTYSQPs2hlT72z9j5chS
b1c5K4Tp1D8Xt+Ts6auZ/TC6TVXL35Gajp/Uqec+DsPArXNJ34mF2tz3Hjo/YzBuFduun25dNeeG
My1UXodl3ZU6iOxPkTS5qL+EuyhoTpM03uH//svqZJyPu59C3zm3p7w2piXNTWtWnSb1YspF1BsG
nbXWDRoxtE1Res1r2TEUY1eq6otRJq+TF21VtlcH1ZW5uk6Pj+leHtusFWli83S4uhj4e3kCPSZP
1nQ3hZK106VKP8q1YpGWAdy5Pd2VR4k8gta0ZPGhafFcjiwLuWdVZpWcQ9Ebd7HkebtWEdAHhLW8
MdTK8ZmDWoXrf17dZRcBkFnSFqSybqEF32FQKdjE1B+1CiRy6pst7YmViZncTRTQ+Mec3l5OTEnr
WFaVxnLFdtKPZulBgxARMsdRK7+7vYZr1xPlGXUO3Gm9Uw66HKuyEHnMMkVxBwnRQlmrjx3AXivM
76dJ+9yX/k9xqn9U5eAmGr9A7lF8RH3s9q+Yv9TixjCpFpigLWQLhsBiD/HsxC0KkJNrQWc1nbYW
zSOitsFjhmXIs0IJbpdA1Ns4LtelYo34HdQFqZFCTrjMWfQJ75zBHDqOSVoDUq0R6pSn/g5VSuWl
tkp1PyVF+hmDIBgzEb2MLs41uxmb/nh7/r8fgasF4IGHBSNTj1tqjqex2tZ+ELau1uHimHkHKxEc
FdnIFpcAWnPJTsdRJEcUts3DR8OPHqNC3ZV9ddS67jkeBd8OLVQhvOjj9i9bucuBY8y/inhTlpdx
x6Q1QtwLmuSWSjGe2lDMd4WmbNU+V76EburUiw0ZggPlo8UGUKUwTiNEO13VK8djHbfBFz0IzCdh
EsAMlD6OqYnafLZEf4S/3BV7saq1TyEQ7o09sXKbkURaAAiYNjf34jiExmiKhji2Z6vI7tqk/Bdt
W4RQMxOHujp8rNEo8LXx9a8XmaFm7gzJ83XpPvJCzBJiX3EVOVEeAi1QniTkTDbShrVF5kHmRaQx
w+WyfJJKkwxBNITGjdHkzYP6TtDfKmovUfu9EQ9VI9wXouHwnjodrOjbU1y5QAkF6MsYhCCUaOcr
74/gThLLPCmnRHTlpP2hhdUrcOUfnj4cu7b59R+GIn0V6ULQ913eaIZV5FkftKqbTtqLEtVQfpuc
FzA/RVH+H/aLNXc8VN4/3vllKX3qqNn7QhW9Mr/GbdvIP9Z+Ln6ZtJorTO+NTwrQlGOi0vPdWNIl
Y3HOCdilCm1d0CikTYsyhMB3xrS4U92xKrvnsh3DH3I+CrZJvH6M8gocsp+FT1MraW4tSz36uuV0
bNIw2Qshsdcw6sNL5HnVRnS9cpuD4zINrlZWRlrGf9koGJ5a94qLCagjVsqAAo9e2LJq4C1M9iRP
/kaCsjrizHeb0aAU9xan1gh6INjTOKGZLN83ifqEePOHn0sfqCu9BiM6pX+/xSzOEWeVhpC27HP1
tNqnqstlN+xbm47GXTHFP8SuOAaD93Z7qNWpWfN1RPCuUra8PDhzPzfux7JFO3hsHJ6IllTB6n5K
oIwPStq8i0qsuLfHvI4/qP8D2qL6rDK5pfaC4IWWmet9dG694c0SqxdTkF0xtQ63h5kv9ctHzyBE
JlI1Te6jq1zfahujzfS6Oo9J4IThXWKGdqLgx9ZQR/kUZe+dtLFPrm/3yxHnv/9xC0VR2wepzIhF
1tlpNdlN3NtDFdr95NZK4gTlxs2+spIXU1y8az0ie5iZJvqrUtavQWupnyS/Gnet1xQbU7t+qA1i
YcpdQAnIO5YNMBBVeSNIcXFWK03dV0Yn7HstEDeOtn69Hak40aOc6zMSSd7izskKLQ570y/PrRrH
D0Otfw0GrJ6DsW0eYL+EJ6kApjgCld9FI6LDyNT64ynp5fGtDwMKsgA3D0Ldxw8NYuV3nZ5M+JgM
oMUJL+2oaPPXngP+Xc/79kspidETVnTdayrBOuvVVKe0WID8NJvGsXycuLxIGO24EWvuumRWOYn4
B7LtTpKFwakf8+5uahXzoGe5ZTdtWoEIKP9R6qLdBWITv1tJmP0KAoCdXSl6L2LXhccYisRbKMSI
rUEo3ecphkVpZphP5jhAGghVxalkiQstK9VnX6s0uGCS/AUKSXhKFEEM4EM2xbkUpsZRI1+9Dyq/
fEhFZfyUtYWCQrmW7eU+bHdTC8Pw9qG6fmipd1JFoGJMsqIuH/kpzQHGx3VxDjvSsaoFPloqkZv0
xfdk3BLz/e31uTjCAH6InHH71gjbFrdT2fVFnxlxfg5G3FJ1uS6dZvSgW/nmLytp9aPRobMRp6h6
RpQzj9rkiS9yUzYoX+jqg15rxb7NKSNO6Fa4+ugbd4PRyN9LL5LnTyg7dREaL1lomHfJqKoovtfB
M4JeLXyxoHCytjXsym9alNyF+HOgmpPT1zJJU5/JR61PjQ0zqevlJWUAaopAgMp8l5ZeaeuXsWX5
SNR3am1HymuVHYQ2OmrW+PP2h7w+0LyhQMXmtIzIcFmEB64XTVJBlVyPSogok9Ef2rzbMkf/rUWz
/IJzVDh3xWCLXPUyjK7SPVXJzkAfZA1Coq87HHzoJhFVKkurc4enzjx4hZfuYqLiY4AUPOybZDh6
k9U/DbHRPJMaZ2/KYNWhLQxV/5bHGdyVvIZKifum4JZ5/NGLTbT3UkwuosjTPrd6Fv9IwSXurVjK
T32JSUBZ5+OvsaIdJ4XN9INAyrKprRUnxRTyDyHp+y2wzsoqQyye6weED7K8dG+EChmEqT5M50YS
v/pkHL655ZKzMsQMRiIaAuqvX7WMpbiWU3OUQOBBBAAUE+MsNG6I5/yOcC4/I1cy2hxzBCRdVxnb
KozHEZ/712B4iNPYRgIA0t14ysXkyaxeE/HdgBKeyAVY+ejEnXo/eVuVoOuzYXAsgLlChocesbx6
VFNJel0JtVc1B03ZN6dg+lYE/YEY4OP22biOHIjxYPNChiU+uRoJh6zRyONKPAtV6dua0OxzufnO
LfyeWy0emdXjGJl3aaqmG4Hf1bekSgHgSDcQ6DBRdVg8f0mhoyEcTMU5KVuN/GnKXiut2rLIvIoa
GIU3BjUF8JoIOMx//yNM0RK1U1FDSwnsvb0vi/sGFwizLTYSwrXJ6PJcE57hgNayMj0i5kJSEwVn
L8rFQ1iVkdvFWGvc/la/BSsvtuY8G1qzdI1ga111D/woQMNN6TJXVnK7kZNDXQd21FufQYV2TfBY
xyX8jbtGaJ4U410bzacUmGVCv07Rm4Psv+MCRnflQ/LhUSO/wo0r0sgDNayb+BxMH2V74n9L5BM5
zYwbMDUBS+Iz/wdBeaFxY6OI4phDcWi99LtqvOf6m4gHsxWFTksfaS4/Z0F24t8Uyyc9Vu6r5JX/
ko4nI9m41Ne+rIG2y5y0yXM77fLLtk1K7NSJltuNpbEPhxK2PdqDx6Bsi/3tdV/7ulRUqKdZc3Fv
CcrtvEbsIiuvXLmO/TuxLYNTIsdbNbTf2hrLrwvc8Dc1YW6ALiOAmjfci+vwNcevcF9Ng7CTsWux
BTn1d0OLGL16QArrOMeCgdnkd8oAszX0c9nJQI69hMLgf6kHIXwU9MKzq2lSHyZfNOyxkdS952/q
UV/dUmxHABhsenohKnf/5SeIMqHBqMw03KCTG7vJxFdv0k9BCWRZqHi/bn+F64bmPBzJG407hqWp
eTmchvDyyOvnuUk29+8hDgsnAcmd164P/lUbFUmA3BqeKr1K7jVISS9KkPSfgKaoO3issHJ4ge91
pYHbmwah95DXcfrl9m9c2ymsBv0w3ikVEtLlT4x0r4inehDPSZA9IynzuTaku9tDrC06yz3HTLQb
yB8uh7Bq38qqODJdWpfH0CqPppK7SUjYHnEObo+1Mh19RruDoaQpcFV+8GDcJkmuqG6eVv1JlevG
aXNV38i3Vk6yjtIMTCDiX6Bui5OMfUiUwyw2XSPWkHEtIWJ1fqk7hjQNG0OtTkhBD0WijUgDdjFU
IpfWZOB26UqlcFcBLOgq5e/vJT4/Tw6J+AwuXOzSvAysMFUH1TVqINuVqP3ypvSUhcPGPlhbtRlV
AkpHmqmFi30AVi+Z/ASQch3WMtpEIbL2rdU+ZX7e7W5vg5WhDIIh9gBYumvGhYr4/BAhAkH/b/jl
V/lAiUE8mPIWRmf+yYsLEPEwhfo1D7UOAOlyazeGXoixValuW/THwsNnWZvZdWnaHEZCYScoEpic
wh1U9v+wmMbMgJ7xtdzzi3PrZ0aTJWXuuaOpo8nWlV+a0sRXzDCrjZGu4bXwtAyZBvJcwqV8vBgq
EtU8HOnAuD4SMsFOGJLAFviE51qNeKsn0/+GI9hkV4oRvxX89dQIxVZjeR5ksdIwdWf+FKkIme3i
R3QJXsFeFumu2fWPMUoS2MsFCFlEJ6HCzalLz3+9g3QQHxaJLSDpq/5i2xSTbniV6apamJPXlO+o
Mr8gTfLP7XHW5gVCaeYik7hLy9p4OVmDkOdFcabdB/oxNrWfPs5ePaoVzCvR1C1O0MptTJQOeZmp
kfct36RRk1PB9CzLtSpqipkYhruiioyPTJiGfVdqWyHgVdmN3WMSTDJDIlpz2SLGXAWrWiPKzrL8
VW6LF05CmTUvQ44zcN02Np36jTdgdYa0FHlrkD8k2ro8lKkwEZanng5MNy9fhzQHVj+E1XmoKY5p
6bDV3li5bAgpqMVTeiDFW0bsnWDo3STF6VkhzJGkMranLroLlOrTf9gqsLgAIWEueNUnC5TAi4NY
7s+q1LxaUYdOiq7c92P3KBb+06Ql8kb8srY3Z+ocs6M6QGnpciHphRc418Bba9XiMWy959ZEf8dq
1cxRgza1a6PZgFqtfTp6TAbMHS4bAFOXIwatCWDdCkzXQx6oECX0NFp0PwTxLknajW2yeq9xcWpz
/Zk5LoNkgZqpJYSq6ba5S6z50Ok/CsPYJe19Kr2n/edmFMk5xg1js9UpAiKfy3MkAstaLdoQCSx2
qXOnfLqjfHLMJHVXDTgWiPnp9oZZ2ZhUA3nRJSQ74WMsVtMXPcGDUtq4SR05QTaFdqq1rqAYycZz
uzIn+qY08Od6N9XH5YmLoFYmXs4zmHSa71SJHtLtKTMcK3GtgPmUb327lVuFphvoWDASzG8J/0iM
Ju89s1ddUHPhU2n42tmKGoR25LqGP2P4j+okhpDqCv+xQCvbgduKDlpf5Q9DXByqOEOir0Mc0YsT
1Jw0/ZuoJP4uhTK1xfJbOUXEIvTRYYwDC1rCR6QpibsAWJTbmtoBQ7hjkRR3BkoDdjAoRzmq1I1j
u7axgVLQIlR5sgmAFp/DGPCTVud6UG0NxRsKvgo+Z4FSvnIPe4INoQnVBLHO6mNT+SQhMs3A96Kq
vI3YdW3/wb6d9SiJUa7wA2kS1lrtE4UhKPtdi6XveRx+V4otqcC13UcIhEoFbUfwbYsgLNb6Ppbq
Oj+nmFzHRnkUUmXXSZFiGxLMidtnanWwOVKeY0uajoszVfLd+jbSZTdtSw8thbY/1oU1OkEiNPaA
qNjGx1yJ/2fpX/B0NHeosy/u4EHPU1OtdMVt64zSelR7iFg17d9Xgy5GmY/bH0WnGLmjpq0F1a3y
zimq11R7v71sa4Hyn9OY//7HAEbnAXE04haKVv1iGGg0lRSEZQUDtgJkXGF9p2h/otCw8bnWUnAq
T+DTrFln5YqVGGqZ13ImJ7dtSgAjSSum+3jgqs3Fvvqpo99wzALPuqsxEqZZ0iE0mVvlKYGAY3ud
Oe6jTh/2VppVd5VFXq57QfX3jx6/a5aj/Z/+wmL/qrHhV36UVa5S+J8QB0PKY3gBVP7JULqNetza
Z0Bfhd4Q6f6M+7r8DIM/8qBlYurWpvcLJ4GDhhRbjvHPhJFA3Lb/Do0U2WO5pe++dgdqlDVpK7OT
EU6+HBfxaKHrEl10h2pADH8AYVOjy4Vvgj1N1msX91tqqasjEm0COSGzJd69HNHzlTEepAlUWWCm
IZoxQ/5DFRMFDoDh7WKzrvadNkQbj/va+kJ8NmZECDNdYtkQ5IMHUlrxWQ1rmNwq0goGqKWKJuSE
+/JoaHeeaqL1lW4MvHbVzn17GhkUCa6uiSJGIzoduWpNTym+Sc0QfRTBQLNUQFft9lFeuwF56Okx
kiBRlVjcgGmRDIMvtaB5IuPfntrRYxlNpoONtXSq0XnbmNnaBUjFHagAdkhAiBZbh0xelRuzRwQ1
573WgO3doXnab4RKq5MCsQJXCuUTau+X2wVHtEmhti9hZC3tzdx/i1KYSjFUbidupC0R3dU5URCc
GzYzR2WxOXspHKfJHFNX7b3vTah9isv+++2vhJAUP3mRMfMgzoRR+DUyBL/LKWEnJ3mJGSRuoQqR
k3aFZWslsq6a0opHYVC/Galp7aqCfnSKH6pDwQsb82n8gUzpMNtppw9yJ7kRWqc2BFf/gQJu7xR5
ZCEcl8k2hq641MX5VyoA7U5sFXlXDzIiawYtwk7NYycZhTco4D/9QYaPGxfxAXY+Inc+qgNqmSPZ
3MlvRIfZYSjagBZ/Pe1CE/HSeoTKCi+RL9Ckb5FArdaIzGKPf7r/iFCjaVtBVjiNjoJlXOj6zmei
TqEJqmP03uholVLtwSpkdpYGOroeUYouKLqEo5Botjgk2WxRVzp16H/pdYTxrKBDmrd9gA/pAUev
B3iJhQlaXW6cTk+/mwmVMfCIyFJ2/KdAN++jBHXDFHU9B6N1XM0y6zXSezccsi99Gb0WYaMj7xEa
jtpN95rV/RoJNe+MAr91QRn/0bv8WzLyIgEh/ifJJJzZJYieCFYNnWU5oVp9MVvA47lW8ckaDRnS
RPwYA9CQ9I6eqDk/mDqyAkXd01MdZdmJ8vLFLLD3G6ZBtwUTR9BSr8pjp4mfClSe7HHygkNFFmlP
AyRswZKHXez5KJeK2ee0npC+643ciSS1Q+ouk+8BryCKIs1e7TqfgH3xjKje96gPAAdFb2liaU+w
HkYkezXdGb3oMzSStzyzRExpKCOHWfUkw/k6xFBy75RqyHZV601Uq4b6rhyybxTl3ny85z5PYgnE
Yww/qdr4KNTNc4SHyqs2NuKdP4xPViEgJCg/9Hn6REuptusaZ1OlHvW3Ig2/Smla4x7ip0dJjNM9
asHJqxRYCPf2pttFUbQfEMVG+ja8T4L051Ab914vnOem1z7sUaIMeyZh0Ai78wIl21lWYzh9XknH
22dy5URSAgeeYcoS7MHlKxikoecDc1Bdf6Dxj3xsnN95RdHsgyineFxV9a7TpK225crTMLP5wI9Z
FGJo9l/eAx5C0lJuRZWrmR0wm9KXUt+OI0M7apERb0AkfuP7FrcOjRX4LlxIFmJci4tUMhs4SRP1
agUvkucgKgt3CuTmPc7r4CcmNdKznrfDXa4jczqTfiq7LivlMRvU/qk1hmYnIod8X3poNVVyDg9I
mOJdgfDyfa8XxSnJK8BbTRXsul6LnvBUFnZCJqfHqfJosOiN5/Ba6I8FNs8ooodIjWaadLj9Hdeu
7z9v1kW0nEaw8IJW7s5NZzpUzn/4YbWFMrwGeNIEZiWVuclAcWLZLZTppltG4WvuzIhqfONeGYzX
GqScnocfNMahgxbmrjfEPU2PaIfW5kvDHSSNwV4AJb2RhqxtIsqgdG+IpmeVkctNVGtdQh0t1dxQ
b7jd41g+WtosYxon3kZ8sbK6MFioFkJimbUAl/tVIRspozI5Rw1t4BoHRMBW8cYgq/OZK65zaXem
ZV/Oh2BjKDpEpl3EyQ9IfPDkWJ+nTP58e6dcw65nQPsf48yT/TPv8TwzboWIuCxOv+nIe8XCdI69
6F8kf34h0b6LS4S2UEy1OYsHQTL+fqvCvxGBZMyyBajfXY4/jTmleUGOz50S/OvX7Itw/A/HwaSF
yLaATUdrdbGWCJdrQSf4GWWm0aEZX7fC7j8sIyPMMn8o8MnL8ExvpREvC186GzlCYVF0BrY+8WTQ
95ead7FGQB5jbXSawFJt7JSVStPv/ijU11n1bwnF6mhZy54pCK4UZGeqC6U99gBjleaUV+kvWenf
a9iRG8dt7QwQ8VoaaHna6ssAUYhLq4xjfzoDY4/t3JL+kcJwf3tRV8egs0grAGFB+JCXW0PSxXJC
BC84V0EXHiJqRgiy+cPn/79R5MtRSnHoEyKDzFXwsASjMRL/3B5h5SjPYjazHCs9lOvQnUK53Bu+
fybiMhxkk/s9BXkAB8KkbZym1aFmTdS56UZ5erFkeqgYVA1iwdWjLDxTeDXvDai/d32mihtDrXwd
ji17Tp5TdTLny3UbM8DD1lBn7tA14FYnUkpl2IhHVrb2xRj65Rh9WcTRZIWei77me91mn2Te2rwf
P0pZQ7JbwKLA2uKvr82LqiQkFOoPGHws5lWK5iSia6C7ZVHJO6uYjJ2ESvLG6q2VQFEfUn4zMzSL
isfl1ICbVkXZ8pEKM370huAYqcNBqVo3xLDQM/3nshJeTMD1qKFr/97ekHQl+bcvgyAalQa5HVEX
iliXo/ulXOoWgAo3l8TmSW985T1C0t8hOIt2iIE9NaJTmY9xUz4jWdTuclWCx21OXxBt/YXZg+Ia
xGeHTCNd0xvsrbtRM+1Jnh6z/F+gSar1dSq63jb9l7x/n5A1sVFEf8gEImM/OfWZfopb6WEITLhT
KsiaBBGeHdBK1PnCeleEfmWrCr4Rel+Mx1grZVvoxnCXIiKC2p0QOJr8PEpt+ia3AKyGIP4uh/2z
P+rWA8iqoosqR5djdSdJBapORuof4VTXT20nhwgQyHaDhdRnT+rFxwbh7KN10kQ7H2lYqeKx7Kx/
ZHwAdnmRArUSJzKUL5mnlHbQwHUDKV079MtbHBRq2S7LXXwcTduYzobjT4JDSqLhQVjDvYgP1Feq
gzlioO3FYrk3i1bfR5beOyZgb24zewwfejP1dlQsalbxKUAVShzi3VR/V4WnaFYAtaRkh2SZQDet
1T+EQVDImxTUXYGH3ofWMOyK1NCccapx3WKCRxnBnH2RyXhSVEr+Ecq9tRfDMnYAJSbOKFujrYl5
6tATj3b5iCS+oJvoojQ42VSR6NlNUo0OuIJvIzX4Ry1G3EAkA9pNhSejvymGnyHYS/eConbHcvQG
Jy0t6bkUx/4uN8VuJzfZuEfVF/Z0Fel7ZpB+Bqze7Eox05/EJILrC49sj7RPcjDLyNtpRj8dqNn0
OwBYFs2AYYQGlLPQedO8SK2fHHqiAxuCVv04yb14qPss2sVkV5+akeqVofqSbTaJYBcK0sQ+WRmb
KtYcZQrC+z5FzH72OT6AIJIPuunldoZG23Oi+zKyqka58+sSLE5eq8kOzoD3fRbQ3Q2RVduNOVb3
QawUe3kcfEcqU5DzAXiyMquyO5rVMAwCy9sVOXi9pjCiA7dmcOe3qel0qYAaCnnCTh7E8oBoY4ls
dlyCC2z6cTeogrfvR338inxMis+w4O3kzKwcqwKAr8FBgQQy4KmGpPTeH+LslJcmNV4lCm1ZaBQn
iHlIUiIPJ9KTEHKKZ+zE3PDsCEvMXaulwQEdqvKupfWNqKvyiME5svRVHnyCKDwg+ierTpgI/rH3
tPa+DqUfnpWqb5KW/R/KzqM5bmTLwn9oEAFvtjDlWfRG2iBIUYL3Cfvr50v2W8xTd7RiFt0UpSqY
NDevOfcc++KQKvTpxaJ9IavZntpG+dgxEGAZJyNQSMzsM9piQrtQh4dszrqw0es5qOlVPrprjqwb
EbDf6mjrufSxBOO0rEFTKkukL2b9OZLCDqs6zSNNyTLfaUS5T9y6DODvm6LW2Ej+uE37rDbQI+b0
bkfaiDCEaanmfmtdmqrHobgZAaIdIK5NrzlmFoGiDuaijMUwJWbmw3ToQWA0JVEK70DYLdPGsgBA
Pq9OGoBRgVffUZEnHecmgsN62VdZah4SDSoJt3OLvQv7kR/P8RDmuW4eCQiTB3szh0NdZz8RpthC
e/UQa+mzEk+PyWh6yJu8qQ3UTYyBvRVdtKmrE5nCoCcW3GUEPQGSld3EwjBKPTLcRo2aBlHcvPDK
sK9d52AIQRep20ONiCRoYA1F7adFatz+D+kJSHELo76Df90Wv2r1D/7QP525AGuB3Foui+L36MYa
8mrLYHW+E015pL7gq/FlVX+CTg09d0b5tIj+/TT6O2scDDX/946/nfJNJQxtLrb1Hg2mR4UVA6zl
Lq7cO8uMg8Jdn5IkPVvevO/K/M6xRiw88bkkmIvdyMCE/fvzfDlJvx+OaG+YoLPw2uge+e/DEf6/
rDUzy7nLOpB5vqmSt9JJv96Z6OFRjPRMJSLxA1FEg7jW2VmcnqhiLMPEqrZjovbjDv2xPPCGDvow
zuXHrFkc2BU2xddWgegSkP6jUSprQZojEff//vz/kOL3vtAJ0uWk0/Q3B0Zy6tqtUuM0CdvyF3dF
sz6BYH6OKj35kZTKry6J9/3yJ7V0ed2/DRuuOvUTTmHqWf89bCgRbaPnTdad2KqfqVLfKkpztUr3
D+vznyJWiU6WhGEqqfDfIbK6LeiUq/uKsEDbdhCGjWi/txXwVVT+OnKFSJKMThX74zwt0QJq4cZY
ZrFL+3j7E3n2P74zrcNQosnw9ffSOYpUbq22aXyXDp7ii7E3DnHrUjhSa/cPHqMtA5HfxxfyQpot
XZgFud1/j++qxHOjE8XeI1ipqT5CVXclbMnXxiQxGC6l6KwbHRG2zx5RzDevUbrvWzqJp02xc7TN
srWh7yiHZ6pcMLZu7N56yzaHZS3qyIRGwW8rd4LiDmbkOh83sOkOgnJoMCWqv3U6/opudwcFCosF
QXQwhJ2opaRTkflqo9HiO6hbv0uzSYn9IY7NsJ0S5ZhX7VsJuTNly9QkyV122kHpmjrxlxx8YDhb
Vbv5NN4meYAhTjlKzWw3kN2+n1LUq+J2caBA2ZAirrTROnRjqvl1nShn25zbBwOOvruMxNBtVqX0
7gG22OVrM4dGvHp0iq/2vaIl0y8OY+61Jsofgu/fNxsys+ByINai8cID1fvbpDBTup7BP3U7993B
XOc7Z0LObhaInXdYtE7NX6mufIML4E88xr8vva87k0bTSHlBs/V7dAyMBDQu2JPbZRhPaZy+QkP1
CIXe8Ic3/Mf70FYG3ImQ6G/LrmizdLDWwoX0yKd4kjs+wq3/brH+lpP9ehdoDcjGgh77G6Nkv4l5
tgF23k7dYRSxckMjS3u2klHx876odvY4Z0GmxR7KRiZlFbpIr6KpwYSbhXrwKmd8sePR+2Axrm+d
6U3RjLbe6I9rv7wS7KSoBjrNaXUb51ovNrLSoqKA09mp4tMN6lwnY1KPgBzbI1hf0E5Tkrz8+zvK
Q+z/7t7fX/G3lKwdo9y39u58140ICiS0jQXT2OP3K+2MTp79h5L936ykvJ/s6iLpJfNCv/c+9pYw
RWJrLnX6LDLM/qWH9gsajx13va1afWfZ9d7NxCOFs2Mx/X/Rv1+3Zzp1YGSS3ui3w8CZkwQp9tj5
f6ya34sVX7cgycF74ihCTfHf9hBtwH4x886+zXTK9mA3fH2an1y3elWSwJwwkf8+g/+0EeDNlphN
vCPN/M0tMOukdhezE3fNlGpBVUzKgdZEA7ghpuvfb4VDK5/+9/UCXkinpx7W6r8BEsrJTQqTxPnd
NM8w3qD4KJsXR+2HMs4J0jooIl7Hri1DB2aYsB1a8em1cXsiS6LcqM3YBht55UtJpslHUF08Faut
n7sMXLK+KfrV7LIfU5K/NrE23Xjscb83V+/GUOupDqi8+ZPAS9aKpdsXecMNRbWEohWtrw2jBjWp
6Je3eHCU82hqfdQ3lh4maoJMV5OYP93O5CsVrIuKOWRRpzTam9qKvAtjPK7nHH7aC5Vy49CYa7+f
kHM/lKm3RuhQqKeJD/qGs9oR7DgomAx5htK0m+1aqqNXx8jEs1qsJYo6y7SPdQ2LXxbwodjLALFE
WoV1l8VR7SjostopspJ1t9ZAZ8pkb7ANw5QqwjVBGvFhGQRlWW9a0ZGz3SxqB+t9FX13dEqjveS5
CjeG1ee3SYtMbdPASL4ZeRIVik5drqtyOAbHThKna5HaZQT8Uy6CJFfV02qI+VbZtpCuzqhHy+iy
QmUQGpBc+O2Km2ggo3EUXgHt9GhF7hznD9XqVaExbD1B0ZTTW6ZnCO8Z5skZOu12Uxbr1M/W5BvQ
lUbTFrd7WzIFiAVJNoqwtp86uXWTqXN1yeNOQ23P6MM4KbLdlgzrAy5VfiTNuvLA3XIYKt3G007c
KJlXL4R81vHrbt4Osb1VgeUSe9dL3TzZ+bTuR6u2ImNNijJUKjAD4WbSrTbkSlBgQqt2DnoRUhlF
Y1HpC/rl6A02H/NcLDulHN80PdW/EckvQQ2tPbXxzkDMcnB3eV5NS5BvU3qsWhIOiNSubzA5xnjU
MCfv4xosTKxa5UfXWED7ewHPkVI7Biyd23o7lu26i/V+JglpzrtUWy3q1TRXPCGn5H5XR8V8RsOz
3aIM8ufpUR3y5DAWmslEsrkiw1pUEidjbDyUrcGxYCFFaucJKAIto32fVmqmwex2NY39ezuv7EM7
sS4R0TNznyITHB7V1r5uKkxmSac4gz/Wef5WoYR0GDsJXYRIWD3m85YhbK0rQQzLzT6e2rUJzWFt
nuqKzidf64YqrFSvgCYTkREDsOqp6dm5MFEOoaMm5bnPu31tU05nFOI5u4wlquATci3q4i8drYuQ
x1QQ81U9kobZsDPJF5EJq919urYUJO/JypULmYnyVCuoDWQuicXWX7QjZ66dOscpvi+KDxR3+X1B
inRxWCeOD84ZUU8tSrs5nOI8UtZ3rqQT4Esb0R0c5nNaSRqqyNOIXU67pAH8mn+pp6vQPqHVS5Qf
YKOtuN6REKsJm5zsji7HqvhAdCSiWYpQ2aQnstmN2nNlP1vwDGrTN7NzwN6pUdvWkQ2Akc8TX5+A
Ct94lXWZ3B8LWIPEhA9Z7Hgmz7jViybwsmfdvEcCeAPvYSUtXGgf8Wj45AYBa7wI730uct/DZlc1
G2AwQoHMrl1ByM3fj9q7MRHr2wdhegDByqCxSELRFR2f505r/L5NwpK+BDI1AZ1pUZ0r+80jaZgk
lILvtRh9HGfH62f5ir9U7vthOeMh+iusRdpS+XGzhlQVyRNo0daV/LezkLcvYp3xNZRLTRudbp9m
fQg0vm4nxN4FSs/0qAIlqa6xnu9ZBAdr7rqARPWjpgn1LsmzmzapG1+11jGK0eT0YyylD98t2qBg
QJc8ua0QzlR0xfQh21NxfPrLVLTXztBuBtvdl7H3qToEUHGZkygZWt/xlKvetAmMEci46uMNp9Kh
4YU1pX8G6hCls/ZaLuUl0wdHNs0+0CsfFW51bOnADmasdQekeNKsRyC4tQ+A6apMBppxEDnFaKUa
48VUutBuIdwwh7O3Oj+UGM0lawwRJbk2zLwcQsNRnpy5CnUj+WG05l7N1yNxrG/bHUAOkdz2Irm4
W31VOyyhlt3VPAL79ntc2I+FrQVU4qOVPt3O1Hdrt/N4Wsv4KOr2HE/F8wKJmeX2EdmywPGO5JNZ
UGraXAQ5RCudI9p1+RvmlFxkKBdw36mHTFN80rGDd1t1D3yNFoeI1tIdMnE7Vh8tuqP2GasXg6Zg
q0MFEgQKl6b8uKy3q7VEQAhC+pUOVNh8zE2AcKo/qfnRdt+tZb42bOx+K6O0ELumISkCTE+zjn1m
B6Lv7+ey2sM94m+utqvtz3l8GVhcRprs69VhLgEc5CIkjRok07Om3bAVexfkpiA/NxsnC6z9NlS7
igo2TyUXK7TAco3mxYdDdCeX/iLT2pO7H8Hw+KNqvUnDY8z2LaMBXefXvc28fdaUvQlYaYHz2alW
JI+nO6dy6C2bo0x7GJUkXPkn4GTfFWsOHADwmJkaZnGuU3Q1h8LV0L9xDIds47wWB82sfW+7V+ef
hdoHKVBI3o+283CFcWWTvdMMEoMh3PGQb40Ea22By6z2Bba61Gpg89CZrq7jcxrKj4SjQwEDuZEB
5QVpMyoi0CE/q7MR2egCAcgKh95AyFA9L3T+yI9NpKI6NC6SIYHk7kvt0BCfrRsfWAqqJfZ2nU9+
oscvGFYXgyLU66jCWlpAhMg817n3zWlnuZoGBzxI3R2GkqMl1Xd9NnuyPNAoZlhX4jjgbvCr7uWf
yqidBmbKbH8yZxyaO93FyaAvOMyN1ZdXgfcPCMW6W/PG8StXQ/Y9bnfSTqrK6l24dct1KVPcY3cV
S/cHVdyr6gBUGHD2ZJ2JJsNV0yP4LfZy6cnVoKwf8qUzDrZ1tB62zbk4cYM86460ALyowGIXFRhu
cgCwGjA7Cj84MUYxRKz3EXK2ivL6MH9QGzlZFblphrkZ34jrghpYmN/MXzum1uvQiiXzy3iQpEp8
ue4VmYI9zIh6ccl4dlmolh8rx8pKkBhgR7Ke5A/beYy1Tj5NTtWJkRVK8tw39t4gsUsbvgk8rucR
AJ4JJYYXJJVrKsuaYKHA5IGDM8xrq+J42s+D+9oOuV/ScTCvn404Lqbhc8oQ37Ke9pINdosvDpJj
YHcOTM/srAhImX4an/lNvi3Gmy5+foHbnZzKU8+OTHPrnkv02Yu33pvq2S6+F/OZLCrSO2clx+mR
WCFQ1FDuI/6o7PVR6jrjT7DuWNqcPXx4gZWWI46VhipWSKMJgyMPoo9mfkJ9OujsBWaq8VaeNhvr
XI4Kz8EY8UwMKX9eeWO+8DUkdf2WbqG0fZZ6kacpOxDdkJ1hHRF02TGQbP/FgRF/vd3AHGZ7BKzI
rd873SfcWL65vRL5t2CvubZSv03aOw/pUSypEjN09RMpzq9zkbvXWNlSe1HT7NB7esjn4Ek8rBtq
SwDIpP1sCliIip/SP6HOA2EkBAgDwK/XpHx1jVv5YGMP4RLvKddjlWShHFloRqNJW6XZAEscJt21
0F4wREdqKztbHdAlnY+KDtF0sXPY1GwET8l3E/2RLIKqfpEmkb8sTdfvp59wQQVqqtxOBZc1YlJL
h7J+4f/ES4FX/MwaEPaKdlSAMsl/l3aiWVXEe++x6xAtBisuhljst207g+O50XP7Hh8gdXDlD0qe
+HRfP/AsSaHeEMxded8i20hSwS+TNIcVngiSaPhiB8eqqZBy/RWQWFUbNw0+Gt9s8vsGfEViQsmM
48HYb+REOI8M9xCrjxpO35I9Sf/PKPtvVpOemvWYKrva2HlVEhj46w661uWW8vFL5YTTOtwq80q1
6CBfxQBdL80FNoC1ETNYduddRNPum9F4H1mQ7BO574orm4s/SBMxdO6DXK8as5paFGSM5cySkPu4
6UKvUjF1APY7Bn7y5XGYAf6M0WjWV+MeDtUQIQZkpbvdVhR3HKGpKf4yBLYXpsVnXPy0FWnmeX8s
KmTMwv5YjCKKFScSm76TBx1mhjFmEUtfl0st6k+zM27d+rzB3tNsScQ/Sz+BF/3ybK0d76lZ9/JZ
xqp4Yg1puBK4AZNuhKa3ShfSaWCIgq6psfLj0n+MC6lQtkWXB7UJydGLHFO5W7kUkCq/6Iur3I4Y
MTi6WL8Qey3R5uykIw7NxpdBlJ5lrdqXzABCFROVuYu0W8A7+f/Xljc+WipxXDPGPCGMGit66PAt
skW7rhyeleTxy6fCu85r6WRDXLGUmlzJGG2En3bbYDVy98udtHQ7gwnhN7UhWOSnHZc3ciyZDflb
C5UcPy1l+yXdvv+MEz8E4QudFb58QxleuBzIDF+Cb8C/UiSVLlC/tJwVg/XRmg2YhTEalMwXnbPT
FedRfpOJM8wCzrX8yaZGbmvx7UTNgznCQeQcj78elI0hZyEV4+Rrk7ib3YL03HLWpuHVc57j9KfG
Xubu0tfpGvWibOOVf5gEkUc2fLeXeEekjnTs6HMos3j5v5zFLkW8Ix3ALtNnRRXmJI22h7M+4Y1i
mv3BreVa12E3lzaZtccPuYTZnXJPM6qJJLWhliunxO5P0lXdSvMngwZrx8kemxcju5TJeM3t4kGq
QrK3KC7LcIjRX/sP1i97hc8zbnS3RRiFQraVtDv2zlG1pI834eB3IjsM2atcgRhMo1LJvGcfjtWz
jqrz2j7M5XbiGo3i/eCHk+kf+lJdUmHtGYveqp+wPpIKJqNpaErGR/44URQTyYQgfHr4z4mSlev7
thRfS2ytnlvRPXSoBkr7wyvypIyAPD+wkCLRQhY6x4Zcgdq0nb0hlPu+ueNDsjW6/87HOAtsUkGF
96m10vzieVlneaaZzguDy+txQtPlFnH9PFMuufZQx9rBU3+s5eZTPsXjcXnJna6eEf+VVCxsdbZn
3HzY6hsHLAaFbS9XEi7guQACIQdAjHt5MNjuk5kvER9As1QuzliFcoetzPqsd/z1moIB1Z75BVsp
3Sb+bsKq8ybxar6tOLYNuupEvwkkYfZgRaRRQy/9ybWK8SSPzJgwxzpi1NYKvFYhPdQJoyf0JORd
mVsuidvwV2Qtj/J4/WBvcgG5rNI1wkThtWbTGPCDRofQKb7zek3/sGEaBjgK5ll+vJm/NZshfSi+
4fbf3W0MMGfywCPB/xU3citpZHgX6a879ibDUW7Dt7klphU2OjknIHD9dHqGLlo6QLydMEPdLffT
uh2l94WPwzuC1QpKUglr/GhqrpxdeS85avh6mAH1auOik/aaCcmlE+fZIpDWQ65T5ohk/fu4tHDx
3maaTvYBM81msc58X9qNUQ4TVhT1JPm3aQE8DFSLDIAyPHFhLMFcpzu5XOT5DcFlSnzsVNLY8B5Y
RkmvxHh0AMuspt/jg7AipAGFrMavCZzzWYsmevSkzytXH4Mq34GnZxev+hPDI+OzJrdD+WwMknT9
rPYkD7zOTeT8yeWJVcJrqxkaVAeld0ChS9onQT5HHlBsmrlTyEBdsLSMp04D/djcqEhUGiQZ/loS
cvJHfAjunnh9KD0PYYHCKZ6EeJ4xUMok9jwXA92q2a4jLJcLmQOG5yoYQZtGa4TuCFrMoILviQfg
7eWM8xUeQ23UE99HYJzeh4cxyy5QbhE7aIj6kPDdIo77vyYux73gonAq3THyzExu4lt9nTbSneXb
5Fb3bAsDtis2zGLuRzMN5Otayk2x9XKlM8V8QgbJpWX4qfexWM0Zqj9nmo7Zov8opmuet18n+Gjh
zXWadmF+6k08D/H2MOYPLuckfHPh3BHK3a8xIKh5PLlTJe2BSeopsfLv+DZsAOn0AN3ey1HhvSWt
n4wlrUyv/WVsQ+h6b4hzdvKt1Y5wftlZsxXZmX3l9VgrxvZKDKD7vf2Kz4bDbrlPMzxeDJh0Ernh
YpGcSx/hPJBxw18Hr4r5ZzQYpCauEKT0bjJbwdUWvjRQfEmTgi4oQCC5gf/gwEwnDZj0SBkJ4FIY
C1eubi6sjMTSZetzZfakOf1YFvsq1xteE/YwtuIT4eOeM23mSTCt0iApctMuO7nD5X6JAYrJWNcq
vsNqL4eJvLyPCNghN9xfJtFUrI03MviQTgJDXE5Xad1tPiWvkbJs2AT2Un9OiJIUjXF0dOchz2g0
ju9ZalyRKuwW2G3+IhcshlefvNDhjNf1Hs98+crOsf3l03CPatxCIbzb3nxU448FlI7cqQDKdknf
3STE9jKzwRD9Z4mRLAyETgYTwy5TG67zLGPU3sUrEBcM32QMEkvSkk8jw/egkDxjAGTgVGc2+lEq
9vZr4Rm3JvEoxs5liNkBzOSUFkeZkZRfdsbUl3tjxJXg9osSf0gnrRn8Ausip5DThDXfk73JxaP8
MRc6WiKF/Wz0tx1e1bAc4cqTftSk39tUEAEK0BIC38cQxM0mswvr3O0tao1cSK4Iplm+7mJUD0Qh
JIIeWWxMw6Ivz/IkbNc6zIok4kkg36NjtQ7U2mFqY1JK7gmIJL9gFErSd758E+Kspn9PdfQEJuMg
8/hybY0YMe5Ybv2eUxYs2icInaCRdtAB4hUPgUmYozl4e+Qg16yS1tsmRWXFZUQb/1NGp4c/iuzD
UqwfzDz4o1BGbaw6p0YdQFS+tLt43S06njW9KgC9DrGnk3v9HBrlHMf201oQrNvPSqxdmAUn3nZd
0+7qRcPe9pdm0YMJr2zo16fafqabxder5gUxdrkDpuaGyE5thogKLI2Kyk/FjI+LW5PfESenTt+l
V15XOSICGyVQ9WYrYM5LP+TUxsl0R5h7qGlQnb88vTuB2eI0lPYqrt9aTEiT/JIDoLBjZCyJbebl
sEle/pV1y6bsiBWQI5kryW42sOEKlONsP1aztMFEJHJf1AAdY9U92irSBIz9XyEF5NIyOFot3J7C
0HwpgK5ZcUTlQfpHLh18A2efhlOQbun9EH+I7JXCF1ighRQoPOoxbTDq8jUzXjpfpH+4Lp2/kG0j
Ngm8fLmrdGWkUa8IRjoUV9KtlWJGkwmdYvqDRmvyrdn9Codv0r0ltGDExXY0hembuGQTJkQhI+By
aa8if7olN2S9pDEfcUgc81rD+Kjp9c2EkyPWeScwExuOuRTU3Swrkic4BkBsceiU8LhZ+l4Gekzl
1oLYZf8MZOw6UQRoWQUOEOwgJm2nls4t+YCEOL9ejwVsfb7ca7XQ9xU5V5/D0Om/p5q3n8mnYptT
z5FjmpAMazCIzpIeDVYprLKE3XRzyywECOyvpII0ZZxgiMvSRegGg64GrS6iSZ/22qR/fD2ftUXj
moSJ40gXe8MTcNbiJHeOR5Zn8jLpMLrqcCNjQehEu3q4StMobYU0pkOcy9LF5OlaYAiFWHt4n8Xs
0whIc0by9bZert7Ajc8wEApXihIuVhKJtvLZ7exLaRDQD3bi7IdcrtJwz/PdqnIGJr9InGKUQWqe
mmnZZcWyVzrtJH/KV2HtaOwUDKDc0WSNLaSHSyp3jKlOjlJozwCe5X1yV/0pDRqBvivumC0cjhWM
x2aq0gylMtHylaZQXXEETxtQxAzMMp0DYaXnYSDEBJCCyrngoBGAH9E17I5tPtw4oDatmFhj2cmr
mDgzVPTOLB3GJXaG0Byf5ma4d1hXzFxNHc/V12hLOQ6KXnu2m/Icd1ZIRm+XKqZGo8l4pymmtIV2
Yh0INCO30i/8upS53Gsw/ONC/2BDVV7ub94dx1DFihExij943TR2HL2moajRosL9wuc4M3OrORW4
Q5jnUYAuKruetkfH11sLqSKdZCdy9Ks2+9Ki1ckoU0bqSKaEBWT8kp8qbetUZKeJHSYz4FoWf4st
+yJIp882Iik8IMaE0ha5XXGI4Y5fCveXweFkcL4QCRlU+FenvqsNnTN0280gNQoxpX7rDZs/dBsv
s7gy6yAPRSd5rwACOHp9qKbmK00rzwR6098KTtFGs+5kuajEYZtwhC132dNQRXPvC5UquaHNIpVh
WNPGQFI5TPLbwln38jQtnN5P0caU7lE9aogHTyFtMfINpNFxK0iniWvkrMe6Hc4FoNuJFFLSndLJ
+cXT7XTjQy/zgPbDCLtYg5WGwAgdgj7UsCl6iYVgB+hterGwL/LEkspfjA9mtVZf4EDfd6m4Ygxv
qCOUWE1t0W/1Zbpb7OTkzN+bDKzoeINW/N7j8QbSbWZ2kaZ1gW28G4yTPPbZAyQyAFYQd1gBbBuc
4ELW5HjDohQn5j42q8c2NR6a1L1FmMLXc/eyTU7Qt21gNUognZzRNP289GCBzjADGUXuMoC5mM6F
FX6IeW/k063q9Xf9JO6TsTjlGvu0qkPhur+m+ju7wfU8+D/bc9bha6qUmhzOyKTk4KY2Ij0TGDNx
4ImPsdqJTR1gYvKLj1Zdn9AFCQGf+a0y7zns8nX43qRvckfbWBw6R/YyBWYK8URHlkcRZYz6Hj4P
Epdjc28Izv2kD5WYdvR5Bts+7KXvU4P6dtX1Wcu6Z/p3UqhIq2OON1g3YPGNiop4+Y1UgO+SZ6Gk
edel60fd2eAEXuT35TyYDGxNitCoaZ5dVyQL9GQvXa4y7665Yx50ddzbsGj4hTFeBwcPqygH2PE0
SpVkgOO0PcwGhT8Xp0aeTKt7Nax2lw9ZqCteiP7PPSzoSyi9jRj5b9fcqJGWz2LVbH9tx7vN7l5b
Du60w9lytfQ194BdG0v+MWpOWCTqEWBWuFTGdcbNsmngWfB0TT37Nec27Rk2nQXoFRefbldEalud
s9q6dkx9OVAO6FsyTUk4Ix+fZt6umIvbmCrwyNLVqGzUtAj4EHkehTGFHTstdMlDGsS+dWnebHlN
dXpJAWCj6xu01nbKGF5PX4/xVh7lfUFXR4mtXJJeP5Ztv9OEckU84FCPFqnjBs40w/smZTrddXuk
LbTB5VcPwySeW7v/LFYPfxpSd1kUyE3CuHQ8KsXK0vMia2neO6N3wiHtISbrnKdtEIBDimc4A/b0
2J8qOLGZs2jzem6O/Smr7QEasqN0ciCA5QgaKfYayeKXbfeZ5Jbum/Ar+d2s+ctss/Gs6WQXM9ne
DlQ5hW9OdoPDdUO8wjWVzyI33+UhWFqaQpeKd8nd9VWn3cgymhsNJRSEEELp6whLp7RZhszH19J1
VbEfHL40mzP4HLyjKnOvtU53fTzcqYMbMbtWkA8eF6d0t7hecq4W8R1YU7DAcL+1XYFdgtHA0nCg
24rlTgVVlqO7jbZIq3nInea5Gqdbb0iDwnmv57z3ZdYxUdicnBIzWD9/KbbPpRyOLc6tg9nTOC03
XaVvw+LIVgE4Y8Vd72sRyb0BveC+wRVq7WrFdUw+F2N8Muz4pBnpPulobGjnLsQO7y1XAoXEx1C9
TuPmOwuhDlbYKnSwTEngFjlmxq2PWp+CzdDyD5HOe7mmheq+WjQUmQRSQxXvM1f9hsrEY7pk14oS
h1pa3/S0eGtdcamkCcAnLTQbTIGtPsmFpwhzJz+IVSq1Ig7rCUGc+CI9QwRGHGUL5DnhkOKuNDLr
mLgRd7gwiUS0Fsb99CVH2xOTTp56ajCSclwIpGj93ttU6zxXnNV+u8o/g3Xfb3UrESkbVXO2PZ1T
Vxl3ypPBWw3fdTeK0eszRp/emCdp6W1idd72Z64sL0CRWN4TsHbryyVSZNOahl9uOlgaZdvPvZ74
iVj31jocM526FHkJO1GmqG5Ar6Vq0XyvzGk4ZZBchGZRG8FmJN6dqQw3A0HrkjbvMozT2vZXMnlv
hVOHCVtQBnqlCwJhTc4zCCd900MT109BW3RVlf1MAOHVOGkzQTiGeuVAjGPrNFT1IwpST3nZ3+Rp
sy/wl2psOcgVUEnNs11a55xnh2yJLIi1y73cpVc/+eRpj/KiTIWK4+wMyzdbqW7QiomkZbXEjNZr
8jhtqcaZpt+u0AYrnAHeWFIeMNChA+1sLujDzfT+1OdYFCcTbtJoVqrG76jwEgWIB0Bm7N4c+eER
uDBO44nd+gBeQQ9EbXRknux3ry5f4L69cG6e8IuihopuZ5hHd2v3Aw070lRrTbxLcqoINps/pleG
JG4EbJKM+jjRlWd4UwAK3gcMe6ZVuI+UGUtaaGN9mNqx3HemYGHpo3ZJNK0OIeYg393jF4wwVvhs
c5ZhPTbHdYmVwDGX7oYt0p60UnF+jJVinDV0NLBdC9hAuzNoGkvXJSgsu3gb29oOB9i26WeztL0O
V07omPNEqWy096MzLzT7FHToFfDdqelk0v2dUIC2y/ncGcINWaw9owHLiTI5HrVV6VJn9UebE5KM
ttHdVKAKA701n72kVqnRxT9hP3jf5mH8pvZ9eVNay3h2q3S+j4HGHMy66k8LQMYLun35vRBkomx7
LUIlz5eQDjRqtr1RB0kxxeAuDLHvoMG+zJvjAuvOZv6Bnp2cxpBoyip69Wa4sUBAZVUAELu5FtlQ
0UG2shtHAcGu4WT4+bSbHDtXfW1hGN7CeSnbvW5BcheISUpRaD2pA6TWt0uZsqHzIhlvjSR3Tt0y
56cUmO+xL4Y+rJe4ZM+Z7tkUMZ4zogrWwROT/W6zqmB9QeC5o3/ptV+6npqblcXPbr1ODyoIzHvX
Tgr8qFp5yJrUYUYMO9Qra7nQ7JQfXQhswzJb02dWQRut8Zr7mVYphxXvjLy+rUAt1uYgsImXZ13E
96nVdRcECuNIrVNnI2OuLg+j21jxblBAEQFTctsHW11GsnBG+myBf20IipC+gdW+uvZEp83RNjfy
EobI75iLNpwKQY+oFus7tf9fys5rOW4kWcNPhAh4c9vesNn0onSDEGXggYI3T3++5LnYGUohxWzE
DmdoGkChKisz6ze+x146lycr1urbJKcwhmQOHsRXxorqLtj4hhbBpXYceoLgIsICsYnR6/u1BwZh
pU+OtUa4yzzaaKw84MA5bELq2teUCbUGB8WBmoaxy1wZ5k2beMFWi+dxvcyJo4COjy/K8cYDWLyo
BB8WTPRKpgkN06i1G9ZLZqLjkwXjXVZHBFQzx/6nMNNNBxx6gxHWsmn0OL6nn9behR7gHtPul52q
MWSPet9/xkHSphlTJNUxgL9Sr1wzNH6M8MPv87JSdwatsXMe2+VWS43XpM3re0uFzlYt40tmdeAR
vVjbGtDrtpGBvlUZ04PqB+CGTTfUTB3F8Q7uN7ui7Ip8PUb2/Dk10oGSlMTAcmJOVGGJcMLvNrvU
S5qNPtnLio3febJmM77NS2JazgK5q1PTOBVOPG1QaM8fDVbveixKh1TMVhv4fjBAy1A/WfA06aTT
UU76BIjsXDU3UafPN0tQqy0n2d0lcPv00qFl8ApGedphgv5WdoiSu4okXvUq29i8QTSGJn0/+NQF
rV5PZ31hD1j0ati3aOHRbJnNBLpsNRaXZA66de0jkG9BOLlMbZ3vsYHKV8QfYJHaEG+WJbJObczx
mgLEDTTAz199tLCf26btd9HicO4cwzXLPUh4Y9S5q8ZTzr6BG7Zjb9ceJksLrvi4FqvBqGPJ9QN+
T6u3aWojolQMVGB1/lXZVn9MxPAj9oYFiyndox5uh92Y++m+q5Z6W9lwHv1+/tGb2ripIsu8hHbe
P/RoKWwaC3Qm0kPGt5Dt/AenF9FOBY066ainrWDsZBtjSJ71OHjOalaxW5SHMlXu1ovz/qJmpXYD
4jXUSDXrzvZnPO/jAezrUlOV0TupyyjjsLjkOMcpzUs8TskmbPVml7k9vOqIMVhMMrQuYoaPRI9V
1xT+jeH0+baGcnm28rDjhLez2XQGQaTbKU2WMRg3i5YEhwi++cFFBIuASEvV6SobD6yZxjAznKNc
y2XdEimcvOo2fkhXO2p7Vnrn0n8YNA3iJmUREHwIkUsgEKaw3Bh1Xf10dZoxRd6WkFgBd+tl4YOQ
jcEKFoVLNlPRzMpmDNa1ItvMVeuf6Qujc1w6CeXYUp879PV2sQ/62aV83BY1wSDzJ4JxakSbvpii
Y9RqHP/7QbLLc0Dw0Wh0m8hS8YOjl8t2snII7HTz1pFjKvyeJvDfBaa3QMR79K6icn4K0U4iFWG1
RlO6G1P/pYrc7tX03PSZYASsTI+B6TixuR5rFk1VMDH1YGgPeWtS6Ewwof2SUwu25QmFLOBtMIvh
ACNqs83AltEaxKfk2mO9uA5dCv0BnPypd3BtW5SHp43XDfiC+O216EoCh1qWg3Ip98FjfYXAOtyz
7sFW503wFOY50mBFpD9aCXbp7LvTfp7VsEkX9qAEx8JPCaH280IOBgzUjjZKAM1jMIByqePmLko0
/T5OUWYjb0FqB4Y0CUZT/Rjqptz4+fCIhlywSw36FWHngFvJmmCld1WCRzyoMcRWh23ew/V1mklb
z3mRR/CWreZT5aUg5G0z2zYc4681F9GUACX+Y1lFCXbc2QhAR8WwBGyOJIukoyc+A0YPndrYL/XQ
PqUTvaqsttx7VbRKFLe89aDy4CEySmqZnHdXkkeeEL7NgQv1J0vLf2rYcIMVMKtbz0vVpqo9+1hF
Q7+ZQjLufrSaXW+2/X4EEXUTLguYkansH7rU1bdmwY7T5WZ1o0fj9Bg7Jn1rd+a4UjNzCmbSjMgM
4mc/rbNTrQ9gr0en+xz3VbrR2w4oTlzqnK4r96j1S74uC8O+6/AP33XQnE/WsnCgusTaIYmHGWQR
bK91bifzFQA5jfx+rtaVN+QHvTc4rKsRY0lHK78vA7gbkULzOBiBM05KX1aIjjsoluXDxVmG7PHP
1JVfhC1sIR79g7jygehkRahleWXgXpfEhV/uNGdJi1WQX1y4oBVCu3ZcnCLLIIx2f7NVMH5Lm/EN
ghu6VK79UY3WyFPUVOHuYJDsxaRpWrrPEs4Tbd3/bjZ2cgpGr3gRadVjVJVqk9Os2OEbzOTOOvOi
Iazw/OcBMX/HU4LAg/wLObeF7ti/eUpQX/q+ygrvappTwFaQxjsoFD0VbTeCI29zupuhicjz5NGP
DJP0QfPn/DZKi3hrBXOza1nKNB5peKvEQmaAHJKW18TRcOm7+7n3UgSFC21rJoo+TpeolVUE+UvT
+sGR1srXMUnAjy4QVf/CiPodpw13EQuTJs9zzI8URI82i68NenzHwgKRYgY5j2OABG/9eT+m7X81
1pKp5QNQRP7SwcbrI/O3Mmprzma9v8ua2f+irKo6akVicX5fZ1dc/DiU7znFm4Zy/FwsZXz685v8
7Yv83+XfZ/4/pLLqIZ+HIe2DK8y6aJWP8xlKEyAhDlPt5MnK/iZV91GkRR4XnDwkJ2p2iG4fCGfG
hC6slVUxysB9djNaMYVL1Hh/eYmGzL+PTDMYgmjBQGoz8GP69/yEThYlVtSH11gHFUzvKGebVtlD
iWV3kN2OdEHDmgD7jin984j+/gn/d2n5+T9GtLTdbI5yq78rOGRctZ7/xaiN6S8P+LtZivmBB18c
snjgflh/UV+ZYxtyEZL1J63SIABlD5mlfYOt9heV6t9QBGHi0XlzXXRnrY/KAUtrooTFjnaNyQFr
T33Bq3u/JMvfyJ36r6+M64jRCOLBCN7Jffxj3KbKXULfgsGdAwjAgIUDLJu+WtCu9SgGlWs+sc2n
6GzWtw1Arz+/tN+MJ8R7ZM7wMEIt5eN4+k6YNvD8oru23FczWfOMEl49PVWcHvz3Kxl4A+gYjBNi
PvrxQB+jGs6W6C6fjTXQu3MDICRJ4UTQaPzzpX4XpfGYQzDYgWMPmf8DYbXs5kmNrRkhNaVi1Fyr
hcRxoYduqsBdmZzzr0s4YVsth2DVQPLaBqgUcZ7naVuLKg1FIKMF2eq3r0of+zXevT0nNoV16Auv
PFM3tdc8SettUC30FhvOGspJyyBowlNu6XKCZRihtenO3+zrf5mUEMz5HxY5RGofvuG/J8tAayxp
aFjfTUgzXxZ+6/toF+FTPATDf9TTJ2L9cxADmbf/mJck0fzYbLX/wPr93eyzWGO43riiJ/0hWi0Z
jq613sVwfDjKye2bBmNcWxuulln/ZU78Jt4TMf53qQ/RqYhCtxcHjisIl1XuTZswLLdOIEg90BF/
nn/GL2+JocNXBF9r1Lpc76OSRGUnsdcg6HQHmScp0IxJ6Y13uyVQGz0ZQfAIZI0zQgMAWwFkaQZT
6ISg7+K/mcbb5m+iyz9v5cNz2/TJar9d/KsfOvm9Oye50EE1FJpTQESQ1qHyLNHeb2g3RmHZAlMA
cxtoHPs3gV5eUrqKKxQttW0zuOHFBjkMcCaC+xtUBiRekzwePbo1YlIjKHROZfDkCNaek9anTCkK
TJiT5yjro4NTxs5OsxvzvrEn/y2sS5gvZhDtgKnMmyAdyc1RwNoFdVNvVEoLvZ7RvmqWqtoh5TSu
kX+GrJLDG/zz+/rNzoVfEPsyOyb+9h8j8Fzgc2COlndtVFOvSgBFbv03JbrfaEsg5RFA4eekBjL/
hyiPWlU3VwjUXetyPypaCapG96gEe3LQOUSYhwIvQn/z5wf7Xf7+r6t+yN9T9H9M+lbO1YQ3fewG
DmvgeJYg7sEq1XrYbJSnp5sYUv6xDGtqEaPgbPPPd/G7pYdBkmNjEIJU78dMT/WzGSotxvKzKs9I
8z9zjr51CvO1G9KYJrz+9ufr/S4JQhvUJEH3yBF+EcQrtB5BId9I7zQ7AuBe2A7C3b3y953RTJe2
MTMO0DmK6TJ/HTcjqOTSHTbugN33X+7kd3t7gBeJ2EEQCT76psWZjoB96zjXEPQ+gGalHtKRxkO/
qTmH4jSTY0vUX6ip/nzh3wUgFAEwUuLaOq2tf8fuJSgnk902uovKQKR0unCLxF/3nKYGvOQ/X+vX
mY1igw+x8V2GmcLg39fiEHbMyn6iRgTXoiULygENxwvOZbKsW6rcr5mTXLyl+a/OABj/cF1P5BbE
KD748Ix2mEaF3k/pnV/N13Esj6ZHeeXW58YOHv78iL8GCEMnd2E6GWIs+TGe20bVotpFVxsWVrdy
0JpbuUP5l0TQ+XUgTRH5cOkDBIhWfpwsKHAaCPG54dWqMn9bg1RYJ3GXn3yvh7cUhYjDjwRKt4x7
zg39xUQ/jlp3CoHk5rUAqAvfvS2L0d5HY+2vzepzOz65QL5omtnnTtnDzus5qndna9mi+NrQvGsC
zgqrMrkMfotshJ9ytmHaJcAIWDLN3NvrudXVfsSL/qDpKeggZWyKsW/W/timN97QXhrHD7/Ffvmt
CgFioXOu31C5BzQZ62zXF8Pa1l40P4LU2YPf0TWHvQ91wV1iDemW7SlYK7z8bgtvAY+L/d+68YLm
cxzVZQ5ZKnSBbaoKdUD4uv/1teIIbjgYqaEUj2Xqh5nLOTxty9hdrrYz2Rzu0cZBBfXbny8iIfZf
FZmHMCiB3QpM5PT4l38vj7zG5LDlwOealIY6JWVVfWpmcB7ouaDMGQzNfowbd1Wp7G8m2b9Gf7k0
drA2VpEIJX98virUs863GnUtkpyCady0mY8jCQf2wp46jfqyiTlFmqrqL6XTL+vFQ06b9BvUApKk
tvMhr6uaoE8r3DmujdVysqewU050TsX+PLK/xnkP1TDZtimKsMT72LIY85jZ0qT51YzUsZjD3YKZ
L5Q1Il6d7+xKu7ru8KRGNEuc7uBx5PiXG/glf/WwCvEQDvdEq5kv/363FrLsXafV5bVVqYHmaOBC
xZ8Ix8BJF3sbV130yuFVAIV+cU5Bk3n+fkAXkIXrFABDdWQ+OCgFua6ao9HP+LVMRvyX7ffXl4Hx
Ioo6WDo5LsdVH26SeyrwU4ia+yHM9n1i37eqfvnzQCBk4/6y1dE0EpsBHMAcNq33Zt4/yoXRXXIQ
VFZ1n8fRBmsekFb+uuIMM8AerQziYwabvKiCO8/rzhyRbkyj2jhq/N4s9tWp5rekKW5KzIHy4Lt4
BPXonbhpg0hLdBsX7U/69HuVhCAO0xfy62NrllcTKU44SyWN5ubGKJK7luP0VRBMwBDUjyCrH7Iu
WLXokmbNeAxL4F95dZMUPfIn5fb9hur6ZCT2LvT7T0vSr2fIzSvUqx4iAGJR6645s98yeoc5NQvk
O/0OedQa1Y38c9So7xWGA5YzPXpx+ZItJnQe0LxQ/bKLPuTe3m0alKHH+nHGLWKy58dWD3ZD7L+S
3D7b6LUp4Ig4TGyK1j6Wc7f1TY47aTdkKjy0Sl8jrvbABH/LQeg7cZyvNbDA1TB+GczmU27ER5Pc
EYe3awzEsC2M7ZhrwDz12wS23lLWahPn1dXLis92ktylPgSCwvZWHPRxBIu6p0GKgNnZOdCnRxUW
T2DUzo0J+opfZxvyHjhIPQ2LvbdBFLlj88kSlS30FAdG0llrKInpJb5OKrjNNVBBAAq2jts1eKcs
n4E83nRj9ehZOJnQ97jhJ5MU2bdzMz5GcXrjlMMhci3w++PzaOD66LWAkG3w8kl3iJbhSwr6YrWg
kL1vU2NtwkHyrfl2WoZtV7UvWQrQJeENR058C0p7NybNdulxKJmCTxmcw027DPdt4K7jIL43Q+dV
j42T6VbbBo5s61cXDVzAqEd7p5o+LV11TnIR91X2xgE1qXconLTgDbL5e6u0nQkqMB76Y5P2F0S6
znbR3k1ltCvgATVls02Bi2WK4+twvgf2spWXprn5TRR65yHuz0xsuzO3XjUhjJfPj4WLm0E/eme/
hr2GBEFVIbukYprJPlwzrwOiZlw8jhE9D7laP2hWfgmZrYit3egn13Huv822+t460RcXeE0dmq94
Pf00IOzGo/d9oXc1y8HeFJTHtAM90nTJcTDtC6ZKOwfUQJuGT4Ez0YJ1t4Y1PfdNJ039db6McqbM
VKhv8iraN6M6VogXeK3/WjOcVQfGbRgbMvlwOyVAeMGUEOezk7+Qb86aeR0QHNVGRrhx7wKEeTc4
IcGmGD9DfPJwh7HVzk19UhO/uiflggpe3FS1+1TYy+2QpPezQ12orH3q5sNm9FJwinWNjICmRcZj
lQKNNYAeWFXwBUmMqHJX3QAALQ/m9NEDRn7JKHXMOb7TZn046PiAr4qxOGEGgkoGYBKzushDNgUb
MVLZnEGdxvQijDALbHO8vI3adJwWVyGlwEFWZHLeWN/WUHu9nBv2Qggaztap0aON/U0Km2LMu60I
A2KcurLC8Vi3ApDztk7/GkfAll3rbDn3rTdyk9+Vj4aw+jFz0t9B7Ggg6yI9ceHYuc1gN0BQREPB
LPxb/lViqcUyR7UUsA/96aneTgj9KkRT5WYjb9jghM4R+QuFM6JAw7FjtsqM6NwIrdXPLZ6frpd+
4wmr0H6fP9DeLdPccys6UU9DFVifTY6Ud3RfAMSqbzgg3HTIAWM5vvW69EkvEw6qAJrqCLRVRnKp
3WxbuB7NV4wsUazIW3sXh6/goV6buDxQ1851esiq+R644qqPpl0LX5MLpRV5D2gBs/mOWcplmb8v
eXLygYuMFlZ4ozCl3gnQMqqmc6/lxxJYMWoqKFzBs6JLKTqx+QBFA5+ZAXhopf2MsUaX4eQZM4i/
SVtvXaNfW6wXmsbCPHJbDxZ0uXIRpJhmR16yrNJBG/Z6iSQK1GLPip67srsUbngG37nu+nhrGG9p
GIPsd4BQxruJazSQVlCsQ4rHeJU6jlGUL6JiO+fEPBNpxWjm/0QgF8Kk5g0PVZnuEzYhPJpACb7J
7eqtiJB/onpCv29EpuybwXdCxBNcdHNKE2tTM3tM4Wy6sIj4m+4T2h/Ie+qcDvKpKQegXoiAoocL
zQvZ+DryHmxNR9DpXt7qEBjy3JqGVsbsbhkZg6nUTe1Gj7R7RwtvJYbX2DE0Adpm8LXIWSIEByJn
vh9mL0UoxdirzgAQCFZDc2UCG3GGFdKPwkWQQEcqGdCmy0bW5g8dH+aQ6YX5t5zFp7Htu5bCqQ1k
gT8/RAj+8wfyOEii49sFl7LEsom9fePVzQsqzZtoedMSRXTI7G9jW4ofy7Rp2/EujeujnWZQEB5Z
BjAud2ZG8rq8pTEEv9k6Iyx6rjgJgDu4FB6kl3wdwTowO/WNRbkpHATdZDvvGmNljeaNW9efEMpC
lfs19vpmpWf+qWFtZnlx9Fv+ELDc4rHVOTe5NtznmnYyEBSh9NtUkwPotkKOB/RgOu7e16YEDu2F
G3qP8DyybEs9GVA/dxsJK7psCOahISogjGVmxUpG0qYByMNULVjSfniqOQC3FOifvsfl6j5isfLe
ZSW3lg0B3APuEp9ltqbMcfaBs4KQVJMo5ODYATE8aXV3Lnpjb0AHN6gYLXkOERFwjikczWzI34Ml
RIvNiEC8LABvSeXOdC/mTDJ7COJvyGmj8A9v3TzI6jaA8ECPoiUHhhQ+qoO8GedkgNL2DI/EvC7q
93QGdwYvFhTXN+5khz1KMAok4KvPEpB7ETVog/uRIbEy61vX6ieJnkXwvTAE0Zkfc/e75/pH+Xh3
qg8B/isDv01uvzaMCDGi9GRyN2EEAZcV5+Xqm8FoUHVtZEZiebM1kuYr1zaiF5dFJb9Vzu6NNf5o
03jvaj1eoMo9G7l/z813sFFUUIGW+Trbxj7q722Zwdj+gSwBX5fhXEsJHCnAM4N35QifdG2Bsl6y
l150JgiQwX1TjBse/1EeTi6KJOOVpTLCi8L/RkLS0s1HvHd3YNehl5bxcS6so5Vk/5/iyqM2rYcO
y3MNxNKMa1A690YNibKJrtMSvZk8DfeTGw8yQS33gg/bNu0+JaQccnXl5XfYKWwlxlmDOqU65KCu
PcvgsNDXtakdCl6lDIdrpJfGhqcy+SsNeB36d+9zWxZtW4kcjylqak8Mj1ZHxwV28mwOmO8FyTWu
aFo7wROuB9RXgOx1TSGOY6yStPqhL58ILAx5AWcnWRdzsbL9r7I8EnYAGTcx0AGETO8EDRqHBvOy
8RzSG4TdOshbutaDZnnI2/yQmQerGJ/leRyYVoA4f8pvKn/+CfL83FcWJCa4FH19UwMWrIVIgrfy
NBfnlH3dgfAb9cGlhiSYGNcYW2/sPyFHhXeO1yNhlfd3JtDKchmMTd6GlznoORKonNuoC36qgQZ5
PUSvqho/yT6udeOnfnGZGZX9KOsoCRFuslCJsHjtikElWd3pQD3XaTrezswJoI+3RWScdc/bG1Ax
NNfb9m11wBUk3bDBFWzO2L3iDYJc0rXXMKRLoEMMsHrb0nqow/5rEsAYqbGkWplorQXBeO2C9GXM
h7sqsLZDUZ/k6n4BjBOyEljDW6ddthV1ihXEJCQWFhsTYF4Se3gDIf4U6RR9D13tFmjcQx3H769T
X0grjIbteDzIkMne4/b9Wzw5n1F6RtyIP+yD6KkM5munTxfHo2TCNoIY1B96px4Fq3KvN0Lq0tqn
usrvmYIPZeMdO315bsd62A7udIfg9kECnU9UcFxrF1rZpk/zc6SmSzOEn0Yv3EfB8h062b4yRg+V
GQqjpUBQWp8/xyBT2SYObRBhUKJm9AnKqx51R7uP92UreguAEkNv15X5oz+qN6AhJ6BVu0LFt2FY
743WukcEdONa8WtLvAK7sRtrHOYZRHSfvGNmBt/GKrxGFJtzEoO5c48cpu9bO0TzCbZAYGTnOmP1
6/DlZUqRBuFwV9N/GAdAQtOPPCruK8vYc95bcevN2ojzxyGtJU8lHeiGF0P5SPGZ5m0xZmcJl5BF
P1ep/ehG9UNTZrfvo4OPCEwtFH9onDnD2Vwsba2H1i3AWgSZqtesgjSvW/vOQ/SmBcfcF+5NYHFa
zIMulrurluVWb5wTZFe0xWtIDPG69APE4uuzw3aNktLGjruHFLnxVWMgvmnhOkFH9bNMpXzWtzFT
ZYqqk1uk5wmZcmAEwKk3dqJ2C9G2RW+oRmgAWfy1X/lbWQN29oW2xlpS3IEXotz5EU8pQitdbzM2
NkN6KfpvNYxqVjeufBIkXE5m3dmFQeVsJeBY5LMWEqWLzd/nSJ/F0qyKuk+YQ+6awbipKKLzct2g
Sw7jjdR0N2bwoog15QwuituRQEkuBbFu7ZZnPlTisGy93UVCiewlIDTQcMi32ex/TS1j5/Fm9cG9
hAUKuP14G/TePh3RJCGD0mNvm/jRCoTepkVTS1Iv+Z2ZCjCBjdqxM5NFyOYI3z9gQoU6WS5nkWjd
AdpkVveLgaJgvA801FlodxJjVvIKZZQc70WCstalt/I1Q0QGnIbcoHw4ABkZljC5cymfwvibMVHj
S6sX6gh2WvAE32j1PpG4Y8v3KrFWskrZpfMHPXqR+aBV6SOPT3kgCU0dTRfkL+SJeAs2vQZJiRZT
29a5uZclx7fRpF15aI42wGPY4RnQieLIUBuJx01k0h1uLo49rPsIGdfp6FA04IxWuKimDJiZsOsw
2gjtArKGHcayLZJnboqW7ln202Ki4ZkxKRB6IX1YzM9c9D3lYrAjKG791yx+NZh+JLaaNeBx8l2N
T2nRrhEdp3r3jxrqToo3ziZoB59l5+X06r1O4lllkEN7fN/urCg5aXCZ7Z8yR1X4pW2FlEmfI2/Y
ow5W9kVvcFqdv76n9p2MTull60FnqeFq1Ko9NxcsyYohhQWAUgrGwIR+qQmLyF2bxA9JPnSyPIot
yfDAFIv8Hw7tHc2jF+5oMUJYaC9duNxgRcoUfpBlIoSbceRElvFbMgNKcg/PKICvifiiRzmOhHne
cwXGtP3RqAdZmWmk75n2zeyecvrttT3ds0R69E4iJ4GFNGwiuxO+7pzOB9svcVfVd3n8mnTDPmET
NrV9CrdGw/0I+XTQ1xGSGSZFH2yi/lVCZO7buy7VUJvRdo1eX0Y4RYbMW6Ty+E1epKxT13WE5fN+
87iGIWDgcpiNMAsPw+V4ROZOs2Rr32F9z+OJZMAmoZKYxOGJpm55Jv7ZUgtazALN9I++m14r8rE8
gxjfPzOJGDuXBFXWfGigkhCOC9Jx4Yb8ikmvqmlv1tNa4o7UdhnnI5w2iJfIDJ9b8g4k/VhQMjmk
5moBP1sRemt8lsU0HZq3eoj3smhMnlAqyJb/ZvTeS8XUO8gYSbCX/w6meiOPni6PkQ1J1rIOQ8IV
qQpIsOVDZE1KsGXKyOVUKbqxSlLAug7RIqCk8aN10n2SLIVcE2VrohXKh7F+GB3nTIyUj3BGfW3R
XMhAqXcwi02sdJf4kpMXSy1MnVd46tl1oK7x3hkIWVUyvxuejxJ+hzbPMeynkzWmd2H5Qv1zIRtf
13QCHNm0hgQytbPjNrGHOcil3ucSsj8izFnEF4s6FSOCtQQbrbtvungzKcyQJI93HxzIxtAtVopg
XmhvvU+z9dZC/aVlR5KkdJGoyehX0CZ9jjvlrkcXhyt+1lIWoZn5VYINtx5mwToLjH2KtCBtYXn9
FmXVHOT3Q+Cj1AJNk8SMNdzot6TW1GosSS4Ov2XH/JE1wZeUdyRxBV7r2ST/kAgpvyVvWb7KEq3R
tqYbb460uzh75+llH8sRe5CkRkfIzgoquSfXVTsmH8kok52n6z33oYnCNXFIolpFfVZC4h7dT0xq
KXMANK+JlkNl3PKplj7tKrYvvuOYhCKmzAAveYyJFhLz3BfmndKyfdg/E6Vl4HgCrkbVvZIlZtPw
cz2RAfsajQ+sgTR9jr1cFo3LHkbstMmoqIZZBnTK1lNE3GRXkTioIWyhv+pae9vbgDNoI3DXsgZd
vT2CQpH2iNmjUMjnx5ZzwLOOfJ3iSWkwpmlhmgcuQ/hpKoI790Tob39klB6Morx4hYU10VGmu2xZ
EkB6ZYHP/ap427Ui16Yvz57IfVv9q/wZQ6oFzTWhoxNTEcmmwiw06wiWIxsZn5R0MQPovUqcoYzm
D0y6BZnhrfsgP79fK0s2uvfKvVjFvHcZ8Jj0tHbOljcg4uRtTTazYnrgT7kwl5ArsfBsBJuiGls3
Eke5X5m3xGl6Guii5Dtp1NQJlQvVCt+CoXKxqIoJX0o3t1L05xokUYJA90lPzUdFfJfNfiqd+5xN
PMvcQ5B759AfDkn7s3c7qo7wcdDwsGIzb0ZUeCdgMECOJvUcIxJhUDg1RneUd4KW0Lr2Fvr21hpP
u0OC7QeDKBGOhsxsNkjpv0rIGe1xn9jB2iJj8UmFMF2rqm0oYlY6xhoGqrbltE2oDmcXGhX7A3rM
FgFGFrLkjUr0xOPuxi/oYfb9baUNalUViEK780kH42tz/pLyMJWt7rq4h9weFyulO+8rSwaO19IH
6WdZb/JzCIXozrLFuzxOh5zAcpW+HNEBIARykDqWajteT60nW56FW2pthmqhN8KLidovDZ0op/3B
CpPBdzt6kC3hbr6qMr8x3fdAyKAvEWyWNr6RlK8Ikf0XHH45bzwt3me0PWJ8rc24ww924PvFOglN
APHd+07I62ekamNZzZLXmofRfzVpaAcJPtE0stRwbkemfsHj5N8qdjDL0k/l9MCoS45Mx3nNpig5
n0QK2dpQyj3L1ISKexCikkL1RR7KI0uSyKY5C0LDwvkVX0MWv9GdR+KYGb7K9oHJyVFWHw26U0bW
CpF2AwROunMyq+TlF/NjYHmrIXRRK3U3OTnGhHqHhW2vQ/5lNsEpAsQmFyYxZHnKJO3QPvaTOz1x
d25bbkI06VvGl5RRKW8HmYqN8KcviyabTzLyiZ3dE1vo5bnmqWTsAoSiZR9t3K//H8lJ4vIHeQTZ
VSVtlz2rJePLqVx5o5LhlD0so6TcE2Jq9EsN7pHgoXV3LHyJ+UWa05sa6NEh3OS/OnSVMhup4fCm
cbwNlyp6rqhhl974G3kGXBhRd8RvAkcFPmkexwt9hcnu73W9l3yN7T1i/khYbyDuJx4KILwpKBpr
5psnnRkmiruoJ6utbiwdN4dCHfXupSVvrYhzWeRyuMimQC4UpIFkqor2QTCWh5AhALxNTYfOmwy9
9hZq5TM4hrvJiXcS1jUR+9deghqciXrQ6GUzVaysRUho3MvnkI3yHdP/Ku8ppOcU5N+kQiLoK1pI
kvbNKtmVLqpapBQGZxrsuXtJx4Albn1qBwnxPIt07mlKW4b7QDTSfWMrD9lB0cFho8y6bUXjU5qW
AIu4ZARrp4jbi3ScZei5S95fGr+WJEmSnJZUPmTWPC+pzgaLUgm07Nsl847VacbLRTI+ndkkU5Gi
i9lD4s8/qfL3bIOLq20Bn+KB8cYfjM1bMf7UO+PQ+axipjjzWvIRKbHyMHx8T8MjZK4hvFEDZkWx
t5FMlhpJkhzVPkpGr4vNBnvXe4hhE0efaNtTvHNzMuHA8krv7yDZgqyzOeowTtDmXWt+ldSB8ZYG
tCQFfhc/eCzJzAh26O+sbffFcS8Lx3YyYyRnJ6+L0auvcZaoeMQa9MPcI9eq39L2lMW12PfkW4Ww
U403XiKDILkgy1GyK8lpyWBNxrXy7/gx1UdbJZL8MTq2eUGNEJYrMg8gu6h9m54a+k0eH/OulcqL
VYqq6cBTyU1JxqXDRZK+qJaRNCOUzvsRJnGTknAyTFxQln9DitxaIcmI/57LSM81NV5YdIS0hDxu
yKo9W58UXjzIe7VPetIlkNyYZ0sujoVi70GZygmO8k6yxKRHPPfOPiP/YbskenS1fUhDbiOkuqKc
l+ux+mS6tNHPpvfPRmrfSBEhexf1DGi+PfMJhZ1N+54uRXKuQS4qlTLzVwpJVyX3Udyt6HCs+uTF
RjOkRE1KbjKYF8kFJAvlM1ncAwxHCRlMORKQFJsAef3sEBB81/poX3BYOvSMuGx6vT1KeWCEEIiV
S2T6Mlg+dpZivXo13H4TDU8uFF9CXIC0BS+ZN9b27g38w02FswTT9T0Z0P0t467N9ynbSTaADqji
p9Zy7kZOvv1WX8ttGVQwtWTXZIgRQdtBU7TUfko1KE9p4XfZZh6ute1K0tcctMOCjckweVuLlrVM
ZSkHnW5HzsZZAXel4Q4D73Gn1erkcRghGTnzCH+ajc5EMjxkxfOHLM4ulfpcWBW6keighcFe1frW
XUiZFcJD7Dn8lgABZKyqQTSVqLL+j6bz2o5aa7bwE2kM5XBru6OzDZifGw22AaVWznr6882Gc0Nj
uyUtrVBhVtUs6jE7o3tKL5YwEKZYSrZKvN3oWCcMyEvzcaEUc43ohUOfFeAfiSMOnYe75TqXe2oQ
zwWkL3j1u6tXgF1h0nhNB4dDp18HW3vSalNDugOJaHASDNitFUrU+QCEhuF611HtAtIcPphl9Xxx
idpiJiwkEyw+LL3MV2N8SqoYFfAIVMgXs4e14etKjFMoGJJGvjwfZCorlwz1zI5AhXP6rM47yvks
ZhxPAqDJTJgnsG8XVo6Mz72/Vd8mXriiKeoIbIU5i+XKcFP3j3a3Ro43Z+KTOr6atfw2fQiie/BC
VJlVYD+x3v+2rgPcyNYqB4AZ3FJIp/m7zCB0cDy8MC7+A9nYnUBu7srmrNb3Cxxo/I9jklnfhvyZ
9GKulv7it6g4BsR/RqiR1h5GNOjGfCyqtqZQm9AiJgs7yAOrazAqdI7i2dnLsLuiSBYMSFj2NERE
woGj2PRtNYL6KCvcHItd4WEQ58/aodyK7605bSeubnVL3EB6Qmqcg6EfdVspJE42vwlk6+NFyWHn
ElnqDBzFJFyLW9X9O0+EzRECmJmNDbCv6NB4M1j5Yby80VARZ4LspuFxIP8lcNGVeDJkV2DX/nv5
pqjuPQghAo6koe4mIKAYKSWRrrlTuuwFDGaY0R++QWLGF1adASDq0Gv8K9CEe3KcWFmpTEQ4FUHw
cpDhxiJo0zA/FiafTNtiRFYz8bhdWkQkvTG9uZW/N5kDGT2acpTZFZPhfUbOPQcSw0W3529lQDQ8
Osk8g9sb/1jWDpK4wzhEKcj8TqPudqufGTp+t08oZvzpIfmwLrCFmSA5GYpIM4bQx++BGwM7gp2d
kJPSIuiD9kvBHEUBBLHNhyCZ8efoRs8OBd1T9Z0o+njdMex+SU1+Voji6kPhXmF6YdmfZTi4HDM2
pDv9ryQvQDjGRidy755Jaar+kNQfA3qseCt9YnL1J4XGNzNSShMU8PLsS8AgfdCeSsslM1qGp5M8
JIl7G1oTBMLXkCDbQrvSDpYjUvb6XPtLkWSiZzxyg8yJjiPmrGT+Mto7OQKXOqS6d7stu3EnAy7h
b8z1YMcPwCOKa0qbhQIrcuPIe8iPRJJJ1Efr5ZGxy6YAZzEvu+oCaAC7CzK8jWDDiN5btiTCTDoK
J5z0TgknqWauYESxeIOy6sxKGcZB+1H7l1WuwhcMi2T7ESLYZZ4I0EzHV3nJ9vyoAyPJILgDedJG
JoRx7o1nKmLFppMeJ7WVH8xtOTBpsx8g+4yr+4AlwVekUHTm6qm9reY/vgcyPsOyAd+OlAO6IgF3
8YmJCdKAbZHrX5GuHQAd7YRkRXMS+WBOOAKcLnaexQ01QfykdWEP81d+/2/DabcrcMqP7MqAA+da
vcw/vu9enXs5pbKQLgH8NGwc1pGxun5zB0XT3xtpONxYgTye61FezfvJkMO41uC0BdwYliCYTZ3t
sKQEW9BqfvBtJotsLN5anIWchAF27oI7pkNjEs1vgCjYxZwVnjOmKXVv33zHf/h7xBlFhOlnRq99
SsKgeTTd6hARt8wrePsIo/6z4Z3OufEL7JXhGzVoO+1iQW7atAxTSqR4ImWQ87Ra2+1MJknDTmFe
dSCZLFkCmjomRUAXwlx2mbQMJjNICMdSTtWGVuJ+mJZIOFGoWeg/m/J8finjCrhRuxw1oVW8Chtw
t8n+wk7knpKpvGVKftu0nvMlo589sWaDZsLNbxQYd/EafHq2UUsJ3j8ZRgjnafI/HEJz+MVAJGzF
38WE9QCJGBPEEBmobC5Ktg5djbjk/ND4fFdVkNZxFFgwuYYx0EGerGf570N+j51zAIniPLREz3QC
efvJBxdCm3DWMhuCIsIv6G8aW7J5NIG+pPhkh3fSnTqXV70iu193JYP9xogcQoZ+/z9mXc4FLeJv
U+tbi8O6ITAECHDohG36zD1vRGnWnRY5DaG7wsGUby4RFA2sKbqNdCw0LE1ekGpaFalBDAEaMd9N
JBaFawoyMO55XEKc6rIBOOHBbXX5sEGtnWIfm3utUxB/MZtH1Tmi3lCPN3IP0TUIcRfpwatiePIv
csi0/jPhnODpgo5lz+Os2uRmSLpVpIDg/fA8piKJWMs03NnR8OLaxol8JX6LgNC92H1KkzHKd6lr
7sYekMMo44IB5eV8Ow8bpvR4LO0MKvVX7YCwfOCDBYDoUnCk5GM84mQwyQBxinZjbmMvc3yZftIW
NO18katYkcimgRCTrVvB3Svlr0siIlgcPaFJgjqxQ+gWg6NW/lPrMuyuuLihbbhcXnRIrkZolR1l
ApHMdSNzE8PuRpuMPdeRyAaKECDT/u5eXpHdeBVHTALnKXaetxV+blBHOaG8vO9z9phUqaxhoUkr
WL9NP43hQ9sOI7BpT5f00ENgJ8dHslJ/F/TcDf49L8xySgJRbNlYMPqatF2BsEdGKvIJOSLMRfI8
hrkZ4phnt41PCj1jJ/BmkgUYlAIjA9SLYjpxjRFjPiF/RwICTDjCvwIr0DDRMoBuQrnYJvU/K5zX
DFYQB058+zdYxDnCVWJYiIaKvEGeYlYu2QlX8cWH7gVd8175Q4s/PHALbU0+5uqBzc1yz9ZXeSHj
T14QU1RQozbrPxX/98XlPco+cTF1IAk8CnnmvZA7XKQZZg/R2PKg7/3dDp6DSrnY+6v/T7WTNA27
RAPGnAeI0wxLQ5AtwalqyN/IzE/5dAIX5KPJHVzAdHknQWDongXSfBYcJ43gMCRQSjRjAXUH+gCx
kUZ/FUhJqkqVbbA9IkF4GwbENCs3Jn9MKUnnhryVzIAqde94cVmhnBt5BYAMLCWj/Dd3iqUIO2p8
877Kv8tjiTZSmDnxErOyHmVycDVD4DL+5XHCbHhFFvxWsgojkA9CYKNf3UmDpDxJ1q8yH7+tl/R6
cBgTOgg6/CsyyZFFeHMvyfc1+JLDxsUv2P3ICS7UuqBsG+/WMqLXJCfD0v8WEkGuFQxfoR99NMkK
iZBSOvMV7Hq5ddFZFTIGCrJyEKCOux4IJobnJbbow+mHQ0QiaQ5jZEkyy2xkL/AVYOLCkin4z0eQ
5qaThMSaFlPnTgvFjpD0+jt6nUk9nxELP3B6zFX5hezqiaIbAzvHnZojeTJXpO7v5dJjkJwP9S8E
mqbTf+Rd+Y9OD2xpZyRQ7Me3fveT+HPnnbRttGCcAA4CuPvRhdiVmMQ1yQfsist18KGaoWUbf5ne
PHgauTtj52aYYLkSlThU82ZTu5fvg8i6H20HyXtw+vZZGVdmtr1cwxnB8FwNdFohRy9xpg+psIH2
dOy8vwJSw5Rm0YHCkSPuqCSjtaiPaH6JG4FRTIILqKwoGBtSCNKKQsY+vkpVirtzcP4YfI9rhhHi
KXx2whDcLB+8PTkxSMXf8p6LoIGJ8kOGK2da3vq4ON8wsaNLfuYpTAwCin9NfGnw2GSA0HD48JEk
iAEdG20S4FAoBbHnsKqLp3F9ZroZvw40h0c2vwaMJQxsjMSSYctB4UusM39BHCui1UJ9ii3Hwybb
fIbMSguvAEDE+/HfxFxOMt+dcMGMnZ7kJ/H2gtRk6zIeiXmJPcQaNqKsNXYD/3OgU3cwH5mCKE8f
xliEaUflSvB02rsegtB9rO0EggvjJKkngIEnXmNr3v1fneWRH4EKhYiKPFXQPRSdgP2O7hCgrtsE
uyOKSThkWmLFoRQi0kq3wxbXL5ekP2xbdONBxCfbQsdf+LHMKRsbCbNmp/PEUoDRapWFyHqv5Jzg
dTHhSOl8PGkX1LRAYEe6NEhUdbKGwB8JrOEQQfZyk6YTwe5nYQMetvDWARkRHWJ/VROkjfkR8VdY
tB0CXPl/B9IZ57P3LxNDJzB6ZjKl/uXf68gzW7Ic/x1fugm8tcQZ2G86s3w3RFjFmCR4460T3imo
J4VN2rEWdqwu91GYPwaX8pjUyc0GYDEEAzRnK/g9xLVsviw986ZwHN0nlXF/GT83yKh4LM/QLpMH
A8DAWZPjK7ftn1kbkvQxZsTyMIYv9fS8NcXDWHm/aSf9vbXJWFku5953DvIQmEFtyShYf1B/dSg6
ay+4yCPjwCdfUsEUF7g/DX7JOZCgYnvAiodc6J+UT6Srw9X4Hefmvc48rmu4Qe+OnUdsoDbTq9HR
wz4D+BAfBY9eLei9HB29Ji/EYkqayKymkY4De6TejeWxiQsoRDtQGUYXBSgjnzkrAXHdxvstieOB
DEqnWcDPYrGPbRqshl/wPbU8BEgEbBTGf/xELKNHuhv+IMuOJaVo66m2Kabp/stNenaYZEaT2Mbg
ZRRwDANSLvDsWUsukHDWhCLj0HAreksQuyC4682IIHOspbkTqmcYyo554rjokiuYaZ1k6fBlbowq
w4ORUG+d8ZcOgS5EdaWY6jJ3pHT4ap3/qsiL4yAzXAToe4Qxq5wrhkMgguuvDhKff+W69iNqmS9T
5kqumZzPn7S8PjHjDr6OY9MK1mX+MK31cAQZuFeONSF9Q9523IA1XydYwuWvp8t7aEjt/EURcOxs
9qSkE6/dObcjNnOSffI7wZl2O5+VySEMEwkh1UwGEgYy8oF9wsAoM75TXoQcBAX65YqzgwWast4W
1vxVzpju3dhHt7Q52hF5WXz327CSjOZ8OmRpaEMahb1HXc3xO+qb2Bdi/JrNprlAGcgTkqzp27uZ
qJvgPW0RoQttcDn2IFk6JT5hVIsU9ibC3/sc106gHib1Qtfj8dPkuHF3I7p6VImFowsbI+snUc/8
uF7+oEQhBn6V5yw1v+UO1A9QlXPF/RD80ikLlbwzVRDMoMKQi0FrALJ0ubuQOu0K+RJA+dy9MK9x
gap4q2vYBo1PXkChD+7NF7MB2uPmN0+RIaNHE5+WV6iYJHNuD8EDZ2SxP+wQjGX+LotNQLsQlHV4
0XKaLT2ZJThCaz4YHrbTRMEZlW7NWTY6dzGDk9mtjNWhZysWOc9uSFVyhkkpTSlbXLir5CP8Kjut
syZPO/Kv/cjStOX5XwBL+18eB1cKnoKPS/7odRKplVIkVzHUuJvvdN63CAb6qzfK2zLo4YqTCUzr
IMpd6NiNauFWxfKfkizY+Uk4vbsE1YS9aSrZy/SzxsBCTXO1TnPnj/s4epJVMJDro7AlJqa0ZmUA
dXP6OMmUXEdDdeAcsL+ngcQYMA1z8+8kbRG6XMHt5LaOdvxDOVq9AxyMHV4pS6IL4JPGMNisI36y
QVdw6d54eiOwxJ+xt3VJEQyHHAWgmdArc+oJljPlfKUGAFtqaAY2+VENQAt7RgpJsJ8uYF7kjOqN
pBpb80lClslUbmH3MygqqXwGcS1vQDpz9+hi3E6O+8ByK/KWLz/K7BCmvxYjOggxH2FcvCTvPJ77
lFT7ycaTmsSk5GYBwCofvuXdNAsUkf5/9aV68bAUoaCHMfoBhYZ4sdm/ugV78t+QdJu/t1DMFuIC
6JcutIvFqPW/1cy6LehNPXljCoROrs2LMx/QKZCEUkKOajwxZdwTqBbx0oMFRBTBIGgRI3qGzvlV
0NCWmmQWmbzaVjiDFHQQpslvZSpQCGE9Q0/7ui7Du0OZADwonHw5bba/fQ/K4aHroqfYpWdRkRA7
JF8xHC8vRP5ftgB+9MtqgOlRBDcN/o+i5+Q6Tf5uZ/FHALwlz2Rx50cpztqJTu66fSfZaS+Rl9O5
b5mpw6yp1vOimXZm2am+5Ny321/i+d0t1ue2XeebBoxL2QHtYr7ir9sYkt77gEsbltAsMWUu/fkg
PKaFruvf1dy/jMZD04f/XYLioy0u3xvy3YwJFj9r+V9sxV9sg6Z85QV16Jj9s1NtR3MynyZY8W8W
2qnQ+aj4QVYABQYd5I8dfJy7uUY6FmG6I9vohM0qoEoxM5agH8pXDpPV/VrM6cFdhwtVVt5932YH
nIJlRawN67inRSKsia2za8hQm6ZvcSbJlf/HZubqOLefpQ6vDFXL2+BbZKKGCBKcNgAkTi0lZIel
pL0JTAFycoyiMnEe0uNFzhuNIln10KQO1UyC02y6LxOEfFdljQssNFH4Tx7jsAH9bB8IDxPhvpXk
eNG6qLb/tEZzlnsYzlTNleDImRG+EQabvfk1bNb/RS6mh0na2kK/z6r7nlG10dnTO3FTrdtAQBsH
Z6buzC+znwD74ez9r6htYExKJkBvppHUhZVKSKQP89Z5dXCQXkLKKLTb0oxUL2ugUDmyWxtBE55+
SVJqKDnb09qd9Z6KCmaz9T+dkH42sB3/yIEvwZiS4mdPTVvZKxMb/Y7kZbnOWApe353pYEmc/l4Y
Lgn5X5wswuyiOhSvMKEMuHa+ltt0z/lTmhgJUuyF7bWlvFkWu2wJYVOSXO3iHWuVd3LWzHkSzJEW
217xzanL3kriojVmyRyal3vsns0KHmw7/+NX/Smwmp9KTN6gEAIlLHY51bQtlldYkgcV+J+JMgvh
n1B+bTxejC9IpoJFntL0q5H55LXRqxMppzDQkAdnUuDlmktQ+hcHJkWj2ZdkDSpPY2zIyGJwZbM+
MlSItU+Q2N/YIHH8qKQ2YWYC6ZV1wYvTPA4mAnDaZpcaeUohIiX85kRTY5oqgidJW2L3aM0K4iYq
WVOijNxRVDMjVcxdB1DlIdrNMxGReVnvaRz0NNABoLt4DMt9L9rlxQRbFYQns04+7EZcVOLOoCQE
wYSGhLH6OJAT0NKIVbgMwlYHISCjhaicOdNAALuTPaeIrIQd4fgBODTapjMvCN+jfE64ge6HC1kd
6GQfi3ju2w8znu+EMAVb+cu2YMreLtV/oR9PSr8hr+OcoJX/hVJqN9opHIgWwhi2OExaL8InQdB9
u8yUhI9ECPZwmdzk01tDcg+qdt/R/ZpTRihiIgkttYY3f5vvFK+NB/8u9qHGTWKM97XyM87Dtbs4
eoNA0F1LIpFgq2yLBWO62W08NXfKrNImXFUbS40+U8SIhqn5FISlidOnFhWCxmfp4dnN2KYgckP9
k5zMY9+l9zh67NhjB7M11hGenfIUwgGWhqDKBh2zsU+++kF4Hql1ZDLoS79z+/oLE2nS/jgcxj8G
Da4yFm5ppz0pX8Lgx5hTPkZvzPoGHzHJmdUFHyI+bojTOz4h+j0RP9Yc8AyPTA2BWX15FoqtZ9AV
/sOqq4ewi3+7bXkXlDRIILX6JINFmzLuPMoN4uPMFkv9o5INuJPyd/nQT3qKuZ340E+a6aIc3zZn
UUyYvanpkBLGAuEKrT4fZmeZd5XlHa6PKe3dOn9JPHYSA8XTvEQdRSfNeHZz93a0mhMvaJJ24JE9
wy1VDwr9x6mPaWJDrSqpbfd97u5r7wxVgHDrZqhesng80bfiTXBmHK73usIwqVWf/YnSzF9If3fw
D9qq8faYBP213lJXgQUdVIuQl2TPZateUf5Q0ZhkUNXflHykqZmgVzk7Sa9FSmP/6ICEIGKhpLr7
azrp5eg5cj0N5kCtagmQw1S4plLX08diphwU74LEGmqV/QTZqZlmisYMqyQdP9kJ/2bcp08pqIPm
1EHBNU/YETI9lJ2hNfVpaNHR8Don7Zr+QZmXwlW7De9I9r0EPUtATumdauWVqJI3/Vvf0uYj8OaX
mVQdOY/k6TBwYfEzkZqy3h61v3X0GLU1Ba9e3zxSevao6KV20GVpdm7R7w0awaNgbJwpf9w1nv9h
hID8zXRKaGS4r7viPp7gmSbAkjGXfX8akOke2THSRwSRkG5eAOM5RpCCT9Jn4XeGI8VjEm2X6Yi+
LeGPNarpw/OXA0mMO2fhaX20S7zxWc5K3ADfAzeHi0FWGzT3frrXIjB8dtDg0VGZWmDuTvKn9iTu
JMssT5JhIUqV9SKgj5+msdCe5jKkM7OidEQMX8KCtI4Bm1BmNnbQ1JbXtCyXXk09OBXcYO+y0mdc
0KuQMJ+q/g+mO3I1bIMfMsH+LiPejGMYwhNJ59oQcuBwpL0xegVo7TKjifkszIbhmnX+zGD4IS4g
0Ka56xW7tkzXxJE/Rax/sO3dgpzjicL6cSZ8kOyK3o9vzPxRARa2WOH3u74hqMI5Y0L0W60hhj6z
0fv1te51bttALjFD0asX/tXXyPJtFxEMz+jvyKSZfvyJ2mJEWbe+qWLS6qNT1pQLzS16svoq6gVJ
LAYS9SzZ6zOzVM+0T2Frd2gKUXZVeXjCV/gnUzwv+d9ifvBezIYL2Q6eA6ugcghg9Lb5nLg0bhwm
1nrt25gkcBrmRZ8VrSa6EfwQ8cTFrKFOpsLYrBlu2F/LBTA4xoED9sv98qfLkVEkVfMr0V6pUhi0
rqDbbpnDX2sfSZRtkoxWnd9JxGfjzU0NfLf159ZSxzmQuYbyFKIUffG+YDDpEGwNnpJNDmB+CV7J
VS6C9NtYBP05qsZ71IYPwsFbqWRT7qQSZ5UOnpWkY0QZsx5RNts0CdnlEX1XZuetSZoXFLBpTd+d
i0WxQoNrOFVfaOZAatFM+8SEBKos+9VATkGO14xHaGQ7SigZrEcDMUoYjFNQN+jEOWnwdYwL1iBa
r3Y99u9KB0qKPcFLoMZoHHcv791FIBitYRwvg0G3ang9dE7hZL9PSrpG9n/IwXpNL8GJdf/mI910
JGBrvx9YZEG11hw9KGLgloAu3VSfErc/j0FEHK52zgntMMLM+kxK3m2LIVdxXvoBAqVs8ADqkohQ
TB5a52r2HkPg9TVd6y+0uSH/LZv/02HuvIXUsSSfHjVkUe14uJgU1VFRzcasVgdayQSvsozpwnOx
2+xucLdHSHIoQwqjhXp452tbQ5adODNQC8nugzm+0jNk5650z52T9HcO6eBP4Ejv6MakAtPf5Y4w
ErkRsX/uiBR5vfXDR0vIcbbtzDjAsz3cWgvQzdYuj9D+PgvUmi/0JcwzNGjiR/Nt1KklwUaiKLbJ
ssXv9Br+M47BPoNUCkEMZeh6WBbj1xjVwU2AqNYVAWqSzhR7ghbExEoT4qLK++bZ/dtq0tRgoIjp
1opofkHnzbkMSXA2L18cIzzhipHoA0SVpwWN/GoipmZCJdUc/cnt5uGKk3OqwqXYF5VNVvpE1nt7
nClfhQCQzgZGGOE5pWdzo3FRRju+tqJN9Jq+JnTguG3S6T1KET2VZ+9x5g/wtJPrbScFcPn6CEMh
aRxW8bVCaK9euXfJuMsnl7OIofxIbelp6HLnNssCCumJuQLbI5OpkBcw0begLgEgFdIPHtObtpgi
8HES34kCw06B4UridgtLD/aASRETyPYVTZNhv6KsAaFlzPnTCGgdBQ/tQEC6cFUskHGbxrc/kF/K
n9IVHf0MsmndB5P9pOgeIcMxTvYbKSiSEiZl90ofV95ZgGEuUB/WXxg39wLGRhpw+NEpDMM7cYiM
bvvR5dABkRZjYK/zyLy36PbtI88nit2QPQVVv1QGSZpCoXcvd8d2lheCCl1cP2zK2GivYLqyjzd/
P1LFARJm0Rmh3yz6ck5Xw6/yvIMCm+YSPOTleLcBySnvv5+jq9UqfFzxdFpJsBYUB7IEJF9jHVcP
I34qNhBeDBNxhfp8Q1Mv4F4fGCZu87+OfM1iWYGHSLXHmQTyvHWb5AjotJCdr6AV7xDHmBLQlJPv
ztzSV4J3jjcaf002vXEb77XP72v+pGzZqPrm9taOFLmGVMIeQ4AhIHMrj3QXmAItHEzu7kYLrX+A
nRUEy/7LcGuEjGId5uTRZk3ygybGCmawQxr0GHOGyJdfLVBKXtBGgaXz1xiDEGkPzrpPQHrBbnna
Fc0mE2fMd3XrPOaiO8nJAvqbe6RMYYKMsdJ80leskxhX58JSW3hLyuPVHsJ9wOf9oxQe6VTtWkpT
s0+woZQmIJiYERiEz7sKRgn86VdKQoflmrzXYxBMvzGf7uU0StnD3nfrowD8eDlIKaEwBFpX2Gxb
UULcwrvLu5CTymnBvzWS8qUw6nO6dvQhQooU42dMNz2f6hXGIlHJF0la4gdmuLGghEgN/HqKMZDz
RH3ben6fyP/t/8i6lAssF1enTPgeI7jk8xUDwG9TPHfdtsfNJ+FhXXdN6j7zqyKqjullhG3Jb0F1
sVzG1biPkkTVuB80jjgXnn0Xdc4PMWLvw3G8X0v7W+eOdN+hX50P3YCZfMnN5D/E8jfhEEM/3tEx
ls4yNi2zMsNJ9h5V/HcO8m0y24/MXn94nJmezEVo+Dn95h/0GUnz/nXv9AJvZ8t+HxDUdIr5Gg/D
eUyyx7qkhlvjNvrL16yYX62AQl2rqp6SsRvfhj64JwPsG2cHPqK+/F9woRtk4MBsmf2SnTdlw0sQ
l1QaxfZhvmR7IwbQhws88fo/6VJD3jbNjBiB0QeZSeOO9uQ5tPWBQvFFCWB9SZm0b7ObGmgg7NpD
pYOK2NSLY7k+LmH8HQrz8iZrl6MMEsOGpqWx7P3i0EYwDaphIFfFfEaeh18LHUi8rbXu2QOhXxwm
AJM3WgV9yw24zSBPNW9oVxTsBoUQwu0NdxM+H9J4w8L6HfSQftWJR1Yr412N3L2hP8JDUAXlXVWw
DYawADcwUD8OXCQhOUmb/SS5u+bTXRN6Z7oN3Dpd+w5zxccVEqShl7P5FGWUJKav65fAz/qbwDBo
n7jZCHzxvOWIMOdhbutD6uV7iEvcm9RbF0hh3OUcz6V5nhG8AKqktxIBd+38NFGyduvQY6luEkZa
k+1txpxu+loOVULlRVjvQrCJ2iGyPYwJpErRwe+Ns13YD2FUP9b95buNe9wGPoXPHj3jLe8EzHUL
S/hLV4SAyOVCxmv/mI7uSZ9VPQBP4umG8UNYL/fOUEW39lxRqAQKPC0ku9rxeYnI3c+cU8Ex7iq4
LXw8XSzWCZaVBivXvxBrRGtsoB7jxb+H1PIYrC0x8nH6ug4rcE149ACcqNt+DMPkw59MiHO6ttw5
eXuIg/QXMdanzopPfTU8rMF2tByboFe024bunA4j85TQAGd7MoCdMVCeaSJ/7FN7Il/EIButQ+gG
MBQ7633pw1PkWe9JaN8HkL+lYdvu+hTSGneij1ZIyx5JZS1kGpFXbtJoCrmzgiIY/9VErtyOtM7R
XU5pv+0XMHqDY2URrKAF72MM39yAC1FSHk28jDIVYOh6pCcb5N8BZfa9m7xuU/y1uTyQx9mX4AYB
7qLTvYEoP7buSBxgOmWXmlgU9C80AhrPnu294W5bCW0PXdrmOO0jfQ0/LZO9Os3tPc0MqRNMxx99
2tKNiIJezCq3IUejSxsIIuOTlT9Pckja+Ngly+2WDN/JOKxvJlbDWsnXnC70Te7Xc0THHGO+PHl+
/gfFTlSVklgFZqyLeSgpczPr9SG2NnrJD9Xvbk62Q8xMBWUuaCD+Orp2e2e7VLU6Kf3pW/ouVdP4
uyinF23NZileo8ZPfigLWoGqhRjrbZG171aTIXTIuhzsT/izznmcH6Dxo5TTx1DF/dImuiyZdSx9
6rf6xHRR8NbvsTS/tih/Z7x82QhwDnX4pUdwZjGMGgMVqmq01DTgMnZZ3NNx70tCjxsBifLBLIds
HNJNZZrB5E0vaEK8a7ZbS/rdjwMxczq1G9ZID1Z66MniuRhOf9ck1ncB/7QqoGtg6k+3tnP5NZvO
Za9nl5OV3FaOrzejTa7Nq8UZyfUzaQV1cLFv+zGZPpqOqllnKKGXKPvjFHgPll+Tnxi43d6vIdEu
wIlbUKwI4wtIGX62zRkPadH0u9H37iVei81/UazpurjEZ2D6ur3MHZknOFVefDkvtH7ZdVmc7iMw
h9jtziPMdTsHV/9msWHyWYfj5gbe/TJBOxKs8ad8iXC5WLu4t8d9bU9fE7oWQ/NN2ltnABjOLEg9
u+gdIIN0pWvtnJwmPFN3g/JlmT+zMXypa3Juu6ICt6WRzq1USm2Gj1r2zvQouo8/smL7D/JXtvC0
HrOwIAdo9OfbbLKoBmvtgQSTePsVd3QKV4xytMuvOvVzUL3gO8H8MIXPUWBFu8gZ/+Rr3UIcYs8B
QX2aHGbQJv6WLefb4XIq6bQFCWV+72XtPhym0zQJuhxYQLpQk/m59Bw1OrcAhwN82AGBvuxrY9ZY
K+CAO/syAEn1XbSYt5ERr94xDCYLRsnObRWIpAkPvR/b5DnY4FC5oJDMzj8RRQfjYHb3ndHvIz8k
ETW0aP23DvZdkZdfhy4s73CwtBX2mcFNtnDM/vNsx/gfOKTZ7Wj/mkOLEFK8g/hqrZDUCnC4roWI
l+bULOhEpQTPZNsdKoSTySvPhISDNQ1v3BXFC7EU0FWbfVnSSFkFy02aOU+Xbnq1JhrIdc0LNT9f
jXi7WxJ4qtvpWzs6pK06u9SrjBsDIq7bZMp/JzkQucLhJYV43+v+D7nj0C7vBzKQiGevRGkRAjcW
5cpZX/z0AwiEsF6LOSQFlWoAo8gUTWJ3Vqo96YMcagFSz2wOfd47f6wGLY1JVpfQR4zpOykxeplL
9vWSAwqMVXqTLGAhs7wkd9yPHmGoqoaYyD5lZftoJPQ6SZ0z0a1nP4Y3C1omShPTmuwjC8Lv6GOe
6yeaDZKQTmKM5xy3sD7nHbnyhn8bc7TrGNgBy75mgxKXffUig3MPdSHDcDCHm84802/kNoXZpBrb
9HkwXOdr1TvkZGfLvr04FOJC6Rl1tUkd/r7vxj0f20xcRnNdEHjsqvq2DNtsP9UhbT4vVrKDv/VL
Rwfo9z4in74H7ehDoqRGs8L7MLs7K3fSnW88xt0F/wUrqXNPPayfF+e9cAqkKEHDFtf/AkXYMr/z
DVjBqb93yPKqXhbru7+Nn4yjpmUsh+jWzcZnn6mkiqd8tiyAKLOA5sShY0y8axp4833Sw1uc9sT5
DJyXOrVu16Z5KfvoUJEPzXpWdoG/iWic7MuDZ+D54JvY/culWQ9lhA9afZ94krd99PTjIn8B5puR
VQ4eN1hF/Y5OAHBQlq51rGb6g9KqkB1wqEf7sPUwWRkQDubQNG7lbdO9bWV+DOR/rI9thCUdwDG2
n5tPvTwfi/cU5ebzQDvgmAbQxQznCtDUgM9Zet8icz7m3uU+NCpqD0p6pXqmGr67v9cWG5LuyQky
kb6q9w4NGMc6uO2srwuSqve6hzVaEW7pPvGnnUE9a2JY8NxAtGtv95mz7Wl8Q1Oa9cZrBrpaigYW
dkHnWGSnZerORb+CkzSffZS5O9Ood4QzX6LePyCcr1PDCDvSncQT2lpI6gs5vMbXBqXuZS9xOb/n
/nGoH73O3Q2YglZBM7tE1VLrzQiAns6YR+A2aEEysvy7qLHYAXRiDul7HTfBV3MyCG/kv0Zy9iaz
em2sdj9C0Xdzcd7WeKG/4Bj8utTEPwPsORNKN0z8AC5zjz6pMe9rUoOFtr1p4+R2bWGjs3cuEt0m
HK19MmzrgUVpRDGfElqgo3k1cgCH8YOO6PvGzqGWpcfliP/u34ICYvNvFLYUkL2SjgxbOVyznfVp
T3JsfpQhRktUAuGk7qGZuq8Y3T/weqjK23YFDW2j+EuVB/AaVj+TKQFyFVlkd8ueNKJpv8UXzjxB
lRyaZRBvo4YvAm69JUDWvoeAmLTnmFpqhwhsMK1tkR6GARzHd54vzVKxkfrmGOdE8AfrlYjEj2Wd
Lzu6X3wfZKYFlXefGhTWbTGV0MnrUqQUeQdg4+gsuz65qfta5sX/6iDYFRD6ec58ptHHrq/cl22u
Ds1IL3v6ThZedJ7j4otNw/i1y26LtQFabnddgIFRm+/pYB6Spj9dLKVFTgdvHB8LM3mjn3FPYb9N
OHjKkn0ROmxykVK0eKJkKC6omB6UrYdtyTAtYkLrnZ3nBTlz5GsE3Wkzw/sytKA6o8iNsB7blgJx
/PjbJa1Ol3Z9cGK3xPvdKBWeP8I03NMW8eQVZCeJVQeaduPYgf+GuLG06gXGafv7hCqVIQq9Q2P5
H80K0Q2E+7toMh8Hwna7ZG4/y9av91ZFvwWneJoTGz+7OPRZQlbpWBMoBY60S9Lv8mmLbgJw8JFV
ouTrzvG77wuAGazbP9e2g8vAvIOh8yNpy9c+seZbb6IK1mV8Q3vMfe8TYuefLm9FaH6XW+05GrOd
yb4weusnDNk/INPfzWmyNzk7N2toPJa0CF9YhIhou1sYB7con/o8gJERHCoqOfZFQkQou92sej8O
9msYDhCOVtQWs/TZUnwtDet35/nnTLTorW+9AB1zqOJDF+dPRo948y7r96S1cxqQQuJa0kC+vlA5
WqZ/uuBnapmU6AQrLSHIiHWr+cEOk4ctRiku/0fSeSxFjmxh+IkUIW+25VQeCgq7UQA9yHuXyqe/
X3I309MNCJWUefKY3wwJlIm+w2gYkc72EQBJTW+LZpQHjjGqyMXMQBDQiil+GTXlpuX4WmgKFBYM
vJp9qi0AI9nGFP7d7kGcDHp/6gAieLZqlvAGbbME0Dq5sDhbvXgz8nymFkYf+MMfpYNdVJ8dB0dv
gS4Et6GtrlbS+WFhmVfTkl8yXtBRTjYskjS3Ge/vOYdkMNBYhSDdP5Sa9o7qObjJVzlpULV/mMPt
+G71IZL822Sg4RtPBlFG/YsULppGw3fOixMF6Uf+zTY1NKXHx7LuDLJewMwgqJqfzHsaPPr1nBSZ
9cS3qR+OKWg0cHEEnULR27yt1GnZ7RhzAHVlJIE6zZJ/qQXNcRqIXB3SGlpDVm+EA3oZ0LIPE4KB
XI9zZx6L3WDn+5LThB8rRaugkkiKXnTmWlEDE7DmEOUW3JFJG+I91tPUmvRxD6X+GnfAiEneMrEj
/HBej+hlBj79LO9Fw4xmrOn0u3sVchta3PBBeIrkeCkARMYWyOkwC3au3Oj/72bitHWpIXnEcNrX
xl+D6cij4MszucoMUjnKGPT5B11we/yWUrD4QZ9H55bBnsu0MOg2Uxs9pqLihGJ0JK3twoPjEkXv
rWWb0eyKsxcvsv9V1ASBph8Efq8DrrbjqB+XqLvZykM7NZ47p3roTOtA4/jVLXWuHy2fBiNC4bJd
GJmc1W9xY/0mG3mp8/4W2OWLNwIP4JgyKKixvTQfuonn2JOAaG32w8A2XftYr69dfawOieQZxZOE
ZFEMr0tKBzlok31SAQgzNOAVqGYOGBSuPEPcKyxj4ZCJZtNaGUxHjWTJr8RmwVkb2iQUIZ692tF8
gHMU9Z+tLPm0URrKDkkCbK/R2J4V1SD/1YzSPzWNhat7Gv2WCKvBGmNn5LV+dyzEk40ifYBGQMjq
2ichMUDWxDpLtGMQpR+GUGd9nN69uXjEM/6L6fSOUpT3hxtIrCSEtBpYgXPLamr1oO6Rj7eYBvVj
clUhzon7r7SvzhPYUZcazZLjfwX+ukuUMWAGtUyzXw6CqZYEZNjsxiQ6WY25Uee++vk0tVFJQ1d7
ltHW9QAQzowsUsAFyRC9oIxy65ZmGzj20dS7PV0FzKM9ROghSbplWHagaYIAYKtYNmlrgPLUflX0
jWg7DLZ79ZjiIJsZtlIceYYb9CU/5Vxa8KOBvrRMIRb66XZ8jjR3W2VKS9e7Yw63QbLzEJc0y7D+
QvBy/PCb8VY3yWliIkuxQteyNJ/aLnpUSwat0qOVKqmz4UAbY6O2YRr5YeM5pIQsZLy441hb2+Rt
RQnKycxe//8sq2pvpj14t4UUFqR1rJ9j2YWYmv1T4coDZCX1ZL1QROjkErTt7v44G6iQ5tkum6Fi
WP3NKBx/lWjjeyTTLzcZP3A4vLWDy8B+Pg9jtGJ9oMbQUliYu6yYEWmLwdfGxq7nZimjMNax2htu
47dmRGrEEsu+kinDYKskGjcUJmRPEvNZwxpQCnbBXDqRFbpZ85FjEm86WHTXmTh6rfHi1/rW0gnI
AUC1xTxpDUmJrt3mEmMOHjuWyv3NYze7PSqpUf0L5mkTNeXFS9Mjfu/0u8dzxAaoSUzUi+5ALFpS
Wzc9F7BGuqu8KLBOPeMjIF5phCzStI2q+plsC5QDpcZinxzij5mDKra085T3T3LWtukUHfIGpupk
/ov16EmHMQKTtbwygL8AXQLitLwveR9qnXvUYusxpeOQJI3q+amWAIRppzwbHNJNwwY1I9SWgM2Z
S4yEkn8pOAw6W7tFg/afZra30SruiWF9qquMnGAEhauFjMGC6usKDL9SHFD6Tn2CbN+0pxu8z5aA
CsF/AXEPnIB590qtjqViXCq996RAUMNtb81CsFHHnNYMx2IZD6BWAanD46tEjZUaomEGU5J0uE9j
9xpkEF4tGmm6dlEvqFl8hybYEHZJ/YWjXrOS2XQT0XzB3fwzSgYqLnmcImc1YzedBjh++MlaoxNF
hrbXBJxUIaFj+m8RiWpf+azgdj/ikJHlGAb66Zxs82J50il4C288lthoO13nrY2sveU6nXCC7RKh
hWoyoRw6tALAo7vePi61/5x4JqHxflIGtWvD1FlttTz+PSyb+kEtas+x6dKaLyaGHcbsvAy4aaO9
25zbVqkIMQWF9eB/TphMBKRI9SLCsdOV44UM1bMude3FKooZM/f2wwWbiddnmIuU9BZUFweyo13I
DzImEyOQP1xjYiLLQvnV2VQKPuQs1pZuvM9UZZQaDoh8qriNOrEc7qCTYsMpV+ivYnkIjCe51MeY
TI6kLd5yYS6IPq+qfvQC1Ep6UMkKvzZnnJNAEVh5kKsdSD58L7jyC1YLIEqirYwppR9aCm9KVskC
JCMIWPn19OT65S6NsmMgY6QBTYZK6J/pv2oXYWnMrTIOAMHig6K5c8j31LtYfhRkCbaWfusAUoRg
w3XIHXAA4f8yDc8ctGoPDXhRzIN15YOWRbTimJ8sIgTpkJuKDUUo7tPGWu0H9eP6K/9NqX/yb1Io
fobPhQnRekCnsaIGHqgH29zdcc5z/YHAw4fk25q6euAP/kIfaM3JrCnUFcpVJA2yry4COfBxfOXe
W/KYnvJDJboe1RB9CuuJ8n5f57+T/dA7H0I+ch2/xIFOlBtuYBwMLE3KA3Oyfzxuhx6feorqR5G3
o6vqEM478BYkP4FtbAZsERYD00fjaFN/qFtJJ3eTNQh0U+Hl1iknFV/IabkEN5i0w9ZCMsJfvhMA
CoPxko0oOPrg0SZjO5njge7cmuSuRNa7G8C0iF1kfBXGw1jQPZD/KOPVomh+qhyjDqt9brHN4/2J
EpwS9w9BP33js7Oq1Edv8t8WaDJfgXG5SRtz1fNQVHdixKYzTp75Bh7mxBSVP1xSSN7IRBE1Eu0b
zfqgzFgnfrROBnQJS5gQd7QCCGPIS2ifpQVAd2RDMJHvwkjwa3nhJa2KaXzlpbGosQUHMPmfPb3l
1SvTqvXIi3RpBOWtt62GG7kv38hLEBxprjJwuSMzt/EH5KTc/RI9E+lVCklk/Xv91brvPshImRBh
ENCDaIFUEf/0NI9JO/XoDLj3gL/upxaYKhHl4kUrVOobe/YzuIW1WoN/H1m/SIiwGgA0kk4DYEg7
KljuEHo5AkjGC0OEY+zVSBRfssU9Je38pAmA9dxHYzt3GiOMAOcPbfrJSfPVI5xRC+qe/r84eQfO
yAZ1jWOv/ZZ+SC48mLBX/RNvyE4StHACrJDSPd8p7B/+m1tQndWe5axS1UMPVLNxo02H7HWmNln6
1xILfPHaFYyyqbRTTtuAirypnH1fR+dA4VFYqb1Y+/BIcLPEZead5ZLb9Cp7+caq5P5UomRDinNm
ULbUAq05nlQsCtBzQQ0e9KO9MaW5GVslKFqjjKqgf7xJdlLj/uO94Y6BZ9nr5FmnaAyAfEAyyXWa
Zf1azt2hHXQV71TWrwIqnRn143yKkdMlCA5LfeFd9ZN3LQQleB9syrK58aITvTrxh60XyEJeeIF/
axabJC1of9o8uPkRgyc9+pooczWxnH1t3rpRvlcf0MS1XBvLm7pNtXUptbgJxoqgnkgkLVnSJqEi
sIP+VMX6C+LHdv8lIyRFH1nEApWwAFliG+R6YNL+oG5REYMl5Feh6hwB12R/qP/rFiC94ytfE+Rc
LCRWRU1k62BeqgDJv6jsjqv+PTO+oiLpX0MTCKTYQQTe/AWu5BdcFFPmv3pTo603UNFy12ovcnVV
K0FydGDnqG9Xyz2AqtiXbxLxcnal29QHLqu2FH/j0Xm49dFsUH2Xyokv7ZBfxiqH3tCR2HvSGxkT
2qOl03ycmbcy6/Fc+LRtQ8MyP0nE27UogCxlkhLH1UcxJ8tDXpf3Ikcqw/OuAck1SOLfJs4fU2Sf
QmTkzyqoN2XF6ik7woMzXzQ36xgfoTyVt8EQCk20h8Tl4fa2CYUJ8QUyzMfZCm5TjAghTYRV1aGv
bQIp8BO0GwyN74uL9Cw72DWFy8VNPf1xlxnXY6+GgjmpBiKC+oGFaVqZfXTD8MAoZYMQjGLewddH
5TUT+o1EZJ9PVYgqd6jZyy4blm1swicZYnlZoGSX4LPaGmfiCuBxGzGpn0+dRYYoYtqayRFzM86w
R1YK06ljI7TXqDCpQs8j8W4BhVYnArwSEJnojGtr2Pba12DR2reNIHSKdDOyLHjrZs2g0uVcMaKj
BqlwZjFaOk5oMtip0rejDWAnPk2/s4AgajHtR7KkvcrBpzXSnZscDg8Nvpy+BCefQwt71v/Tgb3W
bN74WYzM9wjuA0EehMWmGRsm9Q4iuz+VAcLfZhxo/xp1sNGi+GL0U2h4r0aiflMiv3zmufbkH/hb
YWXbCrjQkLnhwJbFug/sCDQ1u9varMcqyM4a5Juusa6GC2y/pVKmD7TEuAiwMAG/bUt+44DXDquz
p7XBOVjRWQXZvykCnfqMZDI6c/vFdE0WN1T7xJZvI6knNRGhByzM32Nw0vyC9bBKGshm2BqSDL/A
gRT9Cohk45HWPTP4s7ek5NMzK8y8DTWoI1oACXkBnqAABGHmt6qMAxQQHZwsXdfBmyCp4sPys339
qG63R7La8szzKIud9FUHGXuRAEZI/WhRIFT5b8IRSmw+shocOB9p0VA2eOGijd803NAmMMHABFSc
KTAxsA9BucdffW2XPg1azJpbjnNG0QwSKu3o8GrqUoQ47q5LzpCClJxjEg0GCAcM4UkbZsJmsHz3
KcreyY/Oo64L5pTBW4yJlrICJ6p4DB3E39HD8lNvit9i826DAVny5cLHUw+TZ+vP57TmcC/icQ7H
IeiBEMc2KiMRoq6jsTziOtasE8vOw4oe7T41k3E3NXmYiatd6Zu8qZ4AUG275SLINIu+2Xj5J6mG
sfjrKQdtSxN02dMmai0L9Of0HbTLb+IGWxYgn1llS3EHWHRMLmSyN7Yo+AGaZhojPG2eDziZkYUn
QC3rxQO0y3rx4v4fn0etWcO+43mxcu0WvS1jtlZJM6NZXFzU9dRR03cW08JgT6qrTvyGXrmbia0m
rKMlnY2NXphuN6HaVKw7rup5HB5xjIaH+RT03jPgy6PCbXYlMlP+1qvyM462gAWGLXlIDx2fvTzD
M2tZcrh9Mx7Nc2Yo3rl27HfOfgkuT1cKh/lHTFFgj/mxZwuY0XSEYEKi568LziMwLd5dxY6Bcqm0
9M1Sv/CauMAogTf4MsTsa506zDIYyiZddy7ItkGwHuUCL0+A/+fjmhbdXV6LerOpvikJ0BaMLXXN
bkY1z0JeGAcfte7SIedR/8S2p6JWB1ynhPeSDv65DOx7H0t/W87NOwuKt8mj09li1AIeB2VmpXdO
e+U0rQUnyVJVueZQxyfPAyFB8ckRBLsMgF1taUD1oy9BusDYZj82L1ODxBrPxXjnLJ/I41Xe4HCf
tAPNhRkMGYeFcA+Iy8NkDVdzwQ1Ht1TwQc/dQSu74vdaiOPNv0mnEiAPHwP9d4y6cFiafZIeGSuf
5ZCeC3bQAIHP4JFQ3CIUb7/WQ4sO6KRyQ3WoeIQoQKK7Do83AKcfJnzNrH0qKDkM+9gbKiPoXJUk
JRQBzTS9pcV8MMsf23rnSwLmsoqjKpqoiO5lw0G9Rd6LeheYB/K/CK+QVJMm8LFZYoRpP4+OjL6W
lK1aeocJemChl1sdbHXTzQ98N4/an0aEQfFjqb17PdA0cfCWMfBK6vHMspYNDMI/LQu+9Hdh56+l
oYKBzuFAEoKcnzgTOY+qgDILH5FF92DXb+rOEnFiUw4Is/0pcWrXaeE06wOMPmkX+Ip3XV+yerym
2AtHy/RZuNRDbTtDQHOid7P0vkey9ALrolw/JoQet5u/GVGm5nAam6xZlwG6M/RHgL4BW6sGlVUl
jAvqPjrbwxCy6mafApShqm3DBOWpJWzDgMmlgCYZGNbR7MhSEnkN5oV2LihoXQ/p5t9gem748aR1
Q/VZBtAHtn/PoZPYDNB1AoM3vOF9ZoOW6oClt/VhacEZWT5NoLz035apvfejf8vabGPxy/1I7nzp
hcRNcFBRsWHwcnFTCxrZj2XCR+7RBNKfNdJxmurh3EKwa8AyMhC0GfCpLCbGISnOxjM+XCsVVuAG
rAdaszpk60jkHCnuYzzltJafDbChaf/jS5CbzMmohEZSM2YWB8fLd+pBkOZlZnLNp2vj+mJNuQqk
ynikQtYZqbqxHW8h+m28uAv97lNtb3aR6Iy1iksmi48TNs4REHCuQ4JNQe791s302VFA51UGGkqK
U8XWDKh8GEiyKIule7LpIcXDcwt8fhL/AfkAHT9hrMForvtUZQjfZ5FYE9KIrCQmVF2pxF2w6UMV
9XTfPGYK4ZhEzyQVNhmqKlhA3lB3uOIjH49u5QKqjUBM5ngx4noJ0uTZjgBMULqog0rSwO34oZx2
QVG9plQ5MxGr6cBOaLrOi3FvNowYFcHt2fvtO3fXtd0/diRMQlXuJbiF60lwGVMw+J1+5kgpRB/O
TB75qmHGm6TC9SJ5xl10rVoRczTtqzqTZMvVVr3eBWMDVf2XyXShsPHYh9VymHoUg2dRhpYC2PHS
VHoQ1K9UQmjmm/tZpqHBACb1/p8HNjBMgRyBp6xG70djoKqqgckxXzhO95IUkYNR7VJSc2PJ7q72
32z8Cwr7LbWePEbMRCg1X1p4DyrTVps61gd4XERxTN6gS5FymNDGiqKkX42JRvuka6HDuJR40Fna
0R3Ix59wvH/QigCWRgdSpwaNnR+q+lc22toz45AuLrN91h9VPJ9Ws/uTl+PGikUIpQYvoAHTwx8B
cx+EAGdCfYRwp1H+qCPGSeatZb2TK5K0aUgmTxXasXxoVf1q0/DBp1BJVVK+Mybd1l686d1vFfzh
S47oCbuNahWi18WH5vTgbbnC2JPgwKlizN499URmzUYvrBy3bJ5SoyRkIeJttdI529SGiP13I8jX
pZbBb3XuLrlcBBHCocxnn/FpQpB4W94qu8TUwRSCsIey+9Dr4mGRZ1gMzwH9GRWG2E5G71zVoUtH
JtDiXdybdP9lOCJg58ZvkWZjYpyGMU0dQSc1Z8ivNiArgERNLWHV18GmRdOXnTqj8Zi99HCJZswA
8U8gVyTNJdBrwg3VKm5LL97azX+ppn1MSOEUhflvMqwXS1bHwZTPrVW+tBTxPAquLMG+lUMDmIgO
MaB3JoEjaiBa/CyVZkZEZzbNFcENdpKJMybz4XJ6GmJXrswZNwp6faUlP1L5Cax2O3L90ZiuY3q3
1Faf5BeY0mY1E2wtuld+iW5NTHRLOx3FSSaL1nLIIIqoZDtyzBXCpvc5m9904fwXgbskgD1zl175
NdTjcxynyA/U3ZtKeKWTPqiEZMnHu1r9c2GEAD+fASP0Wy0QWxaFSmGnBnmgEdcBhPJVcqXX5l2F
4TF+4JRH7HJdtHAcOD7pGjiafZ1nOkychz2neoUDQMBDVWmV6ZiPXl3faEmOmI8yG6PL3M0jo8Vm
IEg3/00pPonysU6rQ4Sfp8/R443vcqw/QQmh1I/9jgfNqp+Qwq6Bg/uBdfSDiv4S+J+YGZ2s1rVv
wxiBDjKbgnhSuid9Sa/kBWUoBx14nji05XjUa6WS5XwHNlTaZDp4dBNIR4B7UV7XCDxsJHjuge3Z
VvU5icEetTHbOpU3PZjfyBRwLcPr2Fq8cetXJXVASYzDZHalEioVnYckExsPze5jzfHFjL4pMGpl
4LY1DDZZlzJ+g7xBfgMwn0bjwsSHh+Gk1NFGaVxNXb5resovXsCfzzSj527+7HLUWGaHQWs2tGtV
nto5uKehZzGkAZQrSmhEyqMd8xBUpvFhCLopjFJ6N9Gso8NdKpo9HFc/b8nh3GWr1wXVZheDghvK
33nBhJycxRRQMmaxM+RobJKmvEdk/0Ymvme3eVGFVIO30BQA37eiEVIpHXpSxTlknIGyFMIMDjC4
NrNPZiNfas8EAw5mu0AqJG6CK9aM9QY8WXLRUilWKstX84ducvYqfZwHG6jrdPMccBTC5vCz+0+j
Et+YI/7UZv0Yd9EmrXmIeY6YxhSDbbeOeTTRBnWQdixGKkMburmqCXs6/EyV0G6warBYy5Ie5zZT
Is0FohYE06ELMLlz2Eai1T5abX7uuo5WQFCRhzr9FTNphGw1GYV257O/AamgqQ7Zyf8j80ChZn6L
KFG+rYFDz1ZVr5YURFhSdI9eIHaD1zyNOTYhnZDjydLSTdsLJBuqZ2nrGUi9JHiMWqXJISH+VkZv
r5cSyQRtaF96xrU06cxtaiUXPc5OLLGL1aG7JZPzkk6/nb58BulyUssVPM5unCNAXwkHyJz6UJBE
8GCI6DeJoBCCL/VWhW1tXDEB0cHSnlkY+ho4hetgqYcMh5UxQ2Eb4NzOSWu5QoGVIZBrAqJYqo9u
cpngLf4WPQZwSVL/bF0y/FmTX5ZeAKSwgRQVs+NvXJ8RdlslD54ffTUFPum69uRwkJjkNHWAOULj
BZel5Lj1cJ8PFvyKPXCJcAXDmYNhirjc4NuQXplFV7p1wkRn47MVdX0+jynsoZhesGHLYGtozNNj
v272tQPQIiHzYRL/rsKPJ7vnmiZJrE28VxPRS4Caq8IB1lUbPFL3IUaqGqg7mmwzO82dBxwFgVrF
7qPqLvhddzD7/Gxk2tnlNFR7Kq89QEvUsLGfvTj68uCUKLNYsUhPee32J2Da3iNC1qilUdnKzIxv
getAYQdBHs8LtOi2B0+QKexmoRIxMIU07BiUApKdUBdwxsWgFwkorYundTPRTZqYkI0SW07pR09U
BmfILRspR0zXjadYoRcHf0df5l338KBr0nu8pG+WXfzWRNpV0fTNP6lVAdrs3qOIbGPbeHxk9VSq
lFBHAmUdwY6eYXIDASo2gc3Ui8QCzNHdVidqkb0HM3sGj2q00Ia7NvU5gOmewS8xWBtcZEz6fwzj
jkYmv3NtfhWoBeyXWEcqK0cyoK5Bo4AJK+L26CnDDJdh10D912ejQq4UG30mSVdq/zovhPNZ2s2p
YBlrmALWzfAWCPe1cCm43ZQxe1IUW6ZZt74Cw+nnCMwP3mtmoT+uHmiZt+xq7VhFEaYKhXHWx/EN
/y73qi8VmHkDur/WvAtt+nQy5y3y26doxvsmqL8C0hqbJKqbKjaejv7c3BnXtp9+E9v04fpM1V/U
zfLpnQNnIWcj9LpOhG9FJ5qdQ7dy7QXLj5b3RaiaPz6gYwPDSctvIAR0u97FCaa0+n0SNGfXl9iv
t6FFiVJX8wMElBAhoYcl0M8jnQVhkCSq2U/hHDCB+hC0CoIsPsIuOINS2XQMH/UCTEZjmRw5A23l
Uj+5JsJO/nipA/PoDXjLDc2H42EV5JvzUUWLyncwEwPy3dKk93yw/mP7oiGPsBq5RCCH7z6T3rrE
5AJNg3LFVAW7uZmEZh7RiIXbp7rqgFdKwI4yTre9799dDJ+3FTIO4PoEemw1HCabOJjicd0aExU5
6kR9GaiZBChIdNd1oMLOQK8nxR1Iph2Ki0uOu7QarQQTqr86RDC/4ziK0+ytyPEekKRJOlXkSrac
ml0PlaWztuaorQ0weQyJnl0fnhfUVHoeN4HUVhFH+ziuHqvc8q4RneZvV2Sn2TZu0+x3ULyr6QBC
NVmboIwwvn7PSIXzNrsv05Lt4RWaJzyr+2PhQVjqhfegcoVFh4ZUTODpF2sBNz419z5jKuFXAOga
qz4tln7Shvg4As8/jZm4cG7uBoZJsZDMIaITTGfmjcW26MutLSsi0bRbCmOAc0CHklq0sKMzmE+S
7GJt6mxIoM60mNHQjWfzbIiO0YBpfMywhdH2B4BA4hmfLWd5ruArrtwETcc2SNJw6B1VbHfR/NBO
NrgUE2ZBNUNIbRM1ghK5fxtVI0wKcTVL0leRTP1bb/VdmIz+r1MXH1Vp0Srw0U5A/jB58Y0e5Iyh
A4UZ2ZgbB44N4GbIxb9LE2MWPk4iXCy3vriT3b8Af6aNz8G7DKLjCkG8A2aSYYipy/80MCxh4sXl
NV2i9KEz/I4s0xbGsPWKRV6jFEoDvDXCsw9ZqjIlimeNtmyMdl72U+QjCD9gzBCY2V14abZeBhus
fBIjzRZZ8Xack3HfFL53KnmjR4+GGEimvLkFNXwpuwE2bpfpv9TKzB+ibb1zM/j5ouvRfW8t7dGK
K3OnDZW/ibEyB69aFMe4uqat3a1S4OKbZGJObUDmccyRJl8MM7uC6LSuRQw2P0Dk0AbUUCTMVevc
wmOtdVZTaz6PwVwTu5YXzBxfZph4AB+MzzJnF3p+e5j77MB4w125dfU+1sMb6e7eQ/iD4Xu/Axz1
XjkZ2gtggHAYt92TFrB6Soi2R0AsT5kdkNlmmybAxqcjlY665pRM7s2j+y2SZguw7z6kQDcMKJ/I
XO27ogVcQY/fpRum58/N6G3+ysIE+rcKPKp3qU0Zdjxs5GLpb2UlUeJsNNUuGu7CsT5ZxScHIg2i
W75p3juzG7/nWRxqgfFHl1ibdszqilmsCH3wS3qvIe3YAG3vvfweWAzoDdUbyLNr7U4zosH4otTe
FXU+dBG9rBr2XmnvelGcjFKbgrXWwXmZkCUdOXTQT++Prjcm0BoDym+oy0Zbb4LIO3v8soUAMXr6
CFwVwWySgDTugSPCitmBAtYenUASiF0bRB1w3NALxrzaziUgNyOjYPIyA/Rskke7uYkTpq0zKkBl
H//HwoPgMPnyWJq1dzFKONN6RFdQJHYG27kpB++nTDyGBU1W6GhgNU0O5cZLncvsiwS0FaZfrp4l
QLe6hb2aK4iHNTvaKe+nlIcvgojVOOh7kaLGKifi9Ojv7KwHCw//zaeyNnyEZ7psO3kpyPji2yZK
+QkpYIZUWO5AFO8EVEPUw3vGLiQMgPm5hvrL1EBaFrOzqQKmyiMiV9mUcLR0m4XR2A+tg5mpvFbO
ND5EONTKylw756L4zMCWW2hiJHV683Tr5iBGEM3dKW21/sHS2nSfQIuupbYVDvbAAexKK6PKMsvy
Wi2GvlK+D3EeH6dAP83N8OFBbB7oOpPU0HYu6whR/dbd2BZYbd2rb37ukSIM1O1emb7msOACDt3W
Dy5tlP0n7e450m3gbeQSuuOu5qKF/91myV4OyfcUG/eZMITumoMJmNsfSrqrNvJ7mof4PhQ2a3KA
H5Z9OOrDI+oFD/MQvKZN9BTXGMnMMpyQNVqm7m0ZpEeW3wa0mssr/KP3TMAgaaZhnRYLMF+IRlH2
b5itNR9iU6CborXVq464DEBYoLSBVSIqCMRnTqOveY4fDQ3AZg33Jpu7n3ZwHkZHXH27RKCnvDiW
/UbDhYBTGtMxM4sXy0f1chRfNdpmTaa0gPNnl06dTicy0cJoKJF+4ZfyNMjBwyIyturPcsLmqlr0
F9cEIuXjSLZYwQVIKb6P1kxSaeYR80Aq20Gf4F2jxyjtld5CLhviamUn9XMZ2yH6MNtkbMJgNn56
K6tCF3fuExTbvSaJTXUK/9b191oewdfOD/acWUhyLiBXioA2SclkmcEm5qbMlHivIoUdgwtnjkw1
mm+rmuIR5amMYYXw5VpSEprOuElYbTKV66lr9p3Zb4CUgzNDHLPXyeynVdQjgcERZfTZV5FhkBMM
0cqHUxu7FLWjc+sol9M53gJiD018KFLbPNhe/mS0yzbRfw20CaoC1M8iIGVRivC2kWPGr2fpaaRD
sff0x066PFluxpjPDDKfyqp4LwvKqAVeEPqEQwyXCB2sJWu3ZYoRWMCMoisumim+Cwe8cmFNMF4K
SWYi5LaoASLOmr4VrYQr7ezoot9NvKJrQHSM9mnDdFe/5XAB+Kx8IWFNTbsosxmg2ePnpBnXWaRP
XbwcaAadiqnfu+VCahBNMLQjZrjqomVAe1Dtxqw+ZXpuQDtL35eKUZSIo5XJ0MmPM5gJBc2K1nh2
9AxN7ZaKVNMvjH7vTdq8N34C+MM/xqxvp0dyOXFCqoedegN2ZTx2ugOE377YuvlkcbLlMv9IErmX
wn/oUAHWfLEfA3dbFNkB60ccMhEHMOnR1caPxMcRhOfC8Cu3OLzTDsI58glFSlNqEY9+j4+SN/Vr
sK67YmKJTIPczVNytaPk32xFpIIMdja6JT6KLtt46YwYin5KYneTxvOeGQnaLvX8Stv+JHRZbqVE
1LhD0HBN+KEZWLbbiabjzcUO5JA42tkyIHiPzjWSxaOsxzNGZ2gq9SRW6VSEtmmijGLT1mhxS28c
ZnnVZgB8rjfz3iYEL2mNzoiR4i/Sg8/tR0jQsDgfnB49HyMgLriV9aIlHB26PRTbUYd0PozFl72I
m2E5b7HvbHQ9fmk972dx9DBATu9I7+Mpbqwnrcr9XZweFkep8hwsKkXkAzUg4BXJUPRW+UxtEOlV
rgI6RY3x6mTWxgQsDCwytFM8XNNl63TWJrfkf/2SyLVjP+Aob6zrtlmbmX0Q9XjIk+BQjsiYmc5X
HDw5fYKUi17cusFmHAY6ufpAR+FfPWgn7kJOWJu3Lto/LF/+XgIdFwb6MoyRpBg3mjEjMoydZ6Pv
TQFWmWIuz+jfJDluIn93qDaZH0M49ud7Uz/6pOZt262d0t5qaFdbToWt8b84o5xG8eJPuW0pOdnM
x0Er4bZOJSIB45asiUTVR7HF74GbxM2v9DAi19T+bHempp1aMRzs3PwfTefV1LjSreFfpCrlcIsT
ThiDCTM3KhhAWWrl8Ou/Z7HPudnUZrAtS92rV3jDc4YS3+y/zh2G6+lbl9IaN8svtRjHCmwOwil1
jt+OudM1EH/DXK75Xkk1Ml1wQcg2Rx819AjdV5qiRgpPtR+aDd+ld1LcH9JWnFB3EU6/CLBti9kG
EY+iKtaAgTGuzO67ZxUrVW7qguLeYR6dzRYqcHoMQQ26rdzMxALMlNZI9TRv/NBTaqOw2+VZCu+9
eDBGen5j2LHko3oVpXR0k2SGiS/cVbYeunSNvBtT3KVxge1VMEHQC3di7OEtbEy+Su2zCRnEjSGq
/bq1R3OoIpwm7T5xo52fqm5txXV9tjvYfcnynSzdMULgU55yt1jPVec9xUVtH+N0PqeM1bwqTFcF
y8hPqhenoa/XlfVjlvt0bKaUQVKW0rp2lI2p4vCcVNanDQ6xbF0M3Qu8EdU4eVcbo2WGxoAYzNpG
2G1Zo8C0HtAdNOt2x2R2PdrRV6uBBLVAvpAnDoo+cY3JXbhAaPfWduqfIiPlmDRmLJ2HIlgnqAI4
DPPtIaCJ1OlA9PODXxpPmoqZaDIirLv2qiZn3YzxS540r1Fqf9XaQBZqmNiTgJXWp/CxdfTLEAY5
z9s+DYN0dPuPxQdoQCcCghzUBY8jmAJhKhwGH8NEveufUzr3cejtuxC8VOto910ET1mraF7Yz7nn
wZO3SAvsYJjuphGSomNX7CYUvRKL9oSrQfQLbMh61otfq4e6KNcc1wX3utq4BS8qABtSGJKTuRqU
qRo+nOORAKVaAsW+szZNDHx3wENsATmpesqJnIFXotknMyuvJi68daMDT8cjW7NRP/Hzzdwi8VeU
2dZBQrTDzxruv2m80VaOb1HWVK9hUP/0WnerjBzwpMtlpISM1nXOcdT6W1QLz007GEyXRo7krjyM
qAeDYHmHq3P0o+UPYDf0gZPxi4JjXy3zNW+jcaX36ZudLt+Vx30OYv+x6StRpTfSW1YkOlhbo27/
aLYfviILcnMmfHZV/mxp+aNvJgDDml2GIM0ppfYylbOpdAbAsb8D0nNx+4UaZGkRimeYFyAUwqDH
W/pr47U9IN+W9tPksh1UuwAk9Hc9sCrG4FCYnKX7SYCw1MinoEaU2zGk8RbPiSrYtGn9Eza9tXPI
IfIQ4U+t0dZW7awyshIe9i7XPcgdow8nZbGPRZYedCe6dhTpi+3+87tibYUAOnXkdsdwHXlg5/xp
YqbQ5FsQH9CgGa2nNfd5Tq0NhNUXg8oNRecZcxZzbRvNcQiKa2YVWwcEumR9DpzN1M92QaafBVdj
BdPq9/C0wCQN8ZuhIepjwY5dFpSqxvRSLvWbaQJpm62O/CxEQh4zqzlneTB9Y54MLPat7NuDE4eP
Ngo9bVAhKp11P7Xf3/tT+1g54KJ9ehYrzteaVZnfx775R8w+KP448EZynjrdA9iovWfavUTllagl
xfUV0/PapJ6csrVAPRhLm1+AXoh8jnPirwvt0zdeF3S7iHSmW21iU7S80CfJIqIsY7DB2XBOX3iF
vL8/UtFkmEx9FTPUvmJfFADQkMKIXYvqC+H/eT/O/lrncNDd08RvgBbOxJd48TaJoSHGgnjaQ60/
yN3rHI+b9KkcDMMxOLV+37XOrhIMQQGM7Vn+iS8ROY/8t+j3sm18Q5SXf+QisqNdC1KlrRhTDOLD
xzXxVqNxLSC3lQA+vkzXP4bVp1GgnYlAtfXGrzMTjUcHNVPn5I7ReoK5NvIEMT/pHWi16pJwdzNf
4fOJRxFzat6WC2DcRN2L5li9r9wXK/zCVIvq7hmsF7/ixmocVJmNcdu8dxnUcOBk8Q9S+jwKGWLS
XxDHh2nj9O9ceBhlm057d8OHxK0O3YRxSbmtJhR4sm1ngnDsaOQiH44VMj2MVPBvsu/4o/8+bc5B
snK3Fb+Ux9LZZ0Te6uX8+ynnYcRcdFSvMsjl+oHKAFveVWQd0gjgkjgemPDKLZNHx5XytnIm8AMh
q7ucfy7b4cXJaDZW/0H2+GJTjnS9V39jHvcoB3YwzJ+dH2L5O2G1+8KL5YX8EPtDWT+yJLNkVYSX
KlgYcH1pdIQ64B8D6uQTuH6eAs2jY10GULn1gyxHMo6axFr2tetETCu3cQK5FkTPLA+Cd7fhbbE4
+KpjS/JlHnhjkXVO6eRJjpTU1HckQGlEaxFJa14S87+195+npLxP+S53QF6kDaBhpu+BQ9tZyC+R
EI/xOEp5HxadCuqDbAw+a6E64/MlCskPJ7mCQlZo9RVUHqx4w76ODDRZI3Xks4Yhsmdbm79OK2IA
OY3cG22mZQDahF/3zFXiRYCbX0M+A9bqV0b4KPeQS45SNlfoyw3hN6I2K9+RB83/AZCQtSDW7Jr9
6Pl/ix5x5w55GSsU0a6AbDDblv1euAs55xwJGbeMZw0zmVOq+H2/kdOgmZsVGe+DRfDhJQVbI8P8
IyS34slxn+z+PU9fB80C0E/j1MBcJHBosSVrL6BnLuMnQrwshYzLT5uUNohzUM5448VF7xz5AeP4
WsU6fFPMQrj0XsIJHEzZEFxLi9FhF35UhfnUau//PeAYGzoVk3Lz8oivJPgpWR68vLffdXM+NvPA
qOh1MjJs0onnSnXQnXgYLKhmhiHWYGCiGmBKQD2i+OaVPlLezYj8IttwlkDBTMpCQ804jz1wfr6+
xWntBh918jiE18xnejOb/3SbdMfQq8eO6BCNTxNgJJVbbynUVb0CwO5q835WPZ4iPN4BVFaJ+iWa
gQXCnSvLOCUBKpLmwEB3GP90oQFSiWBhfslTrocvGBifPsKEhRmT5I7exTB7/y7rgH7nbgX2BeY+
0+1aBz1EZzQemz92EgbroKUa7ZtppNBzgzs0FuFSMpVF2+afE/a3NFAPWgHptiAx8Zr0x2hbhvKG
/zfIF8S9FP3CoNE+JjtHpp+Tu5kqwALxd11Vz/TO6KwW86VWzGrL+mVsGbRPsVnt6ip/U5P1tyO1
bOP+4rnpccBji7EEgj6q2TuzuSpUgYNitJ/9Zi/3bjZmqD6B8V7XdLddcziaJDOuBjy0KJvHzEU4
I0GeSMbsmd+eUWtY++O4qwrvRTZ0b4Vn086QA1YozkbT/ZTq+2S0//Wh87ejkypIgHU61CfRHO+I
Rkmsj6tWja9RET3pU/q3bvK9D5eOlDXBMS3PJVo7K7206JtM4NkzazzGgfGQ6OaBNP45MN1btmgX
WUgGLY7eb3Ay0cIDfe691EZlOFwkfVbhsKaBvJZYGaX6oat91JHaI2OO515Ln2yF3AR/h4zSExpq
5yis79tR7b04vUXCrCpMNAxNJ76KVsyijy+u0m/tyMQsL8cz4hAHSbf9kDhaFq/KTS5U8R1D7va+
CKK3EuYAwBu3XSV9/ERL1ASZRunnW81nZ8dfdkwXjl4B7WG2ZocFSOWfs2B+qSO0/YvhFtLxMnKU
7hi2foyTQabMxXTVcNJaezMyyCmjGjch6+LY2pthLp9pkgPWgGrgcISinhaIut0Fzg86Qg1PzXya
VfYYE347PznnzNgQT4LsX+sfhrP8BE79MLo+iMaxvc4crFlr35vsvnnO3pGhWzkIvAVNdHI8tfG9
5rB4y8pHbK8qKXZn61y29qvE7XACSqXo7zQDVIssobnMXOrQp+NzrOx90wxX2FOAtRP70zLGgxvN
J0A230afv+qhARkAA+i+xvHOPkU1hdYU0x6NF/1i0lXSy/LUu+rgYu8Bc9y+VxExRQ8RjySBTLo9
EK/3MtavYamjQdYgnjEdKGDIHq1drrK3cFH/etVfwlaDlD0Sn80ahBF6wwOoZO5SZ6MZ6dBU9EeB
RDyNGFTgIXCsc5w1U7WRe6LXmLYv+dkZrbfRxFCu1u6rKTwEAzkeWcIQLW+LFuysILzmdn3R0u7Y
zjiUIZhVdCSbeYOqirHzw+E4cfI3s4bbHzdxsQJ4JkFEnRSHDDDi3cJH2ap/D5IaTnGyYMwe0Yvs
N/IccMqirbEi4q4nb8Imu0USlp96bQFxEF+55d51W5RhsoieFztKbpHhaB9MjHrMDYEMO13yVy3j
flL9W6cHiKR65QfjtdOsz3tJZlVhHFzwWQlbEzuOHQJ5G5u8G5cOqmBv2Yyls+8CGuot6IloUG8I
/N8MO94mTvUZzNpWso4mzreVS5dy4LbYxttMtIgC5h4SovWkgsiWnYUKOfbz0UXyE71Abc3g+uBn
7a2wp2ffcZ4a23xVU3CAKYaSGmaYqsZiTqvOrW1jrMWtSdyBrkCf3U8aTEzdsw9T5K1UZeFktVgg
clnWQd3tCc6INmnli4O6ypTGe1fPHr0xeQF8dU/w/2E6C58INTtvoVlQJtt4KI90GnZB3Gp3Vjzz
rzQIXGfa6Vl8AYCMcIFkE5CC1pppoZNVuPvI4jER9xB9QUEFhOpPlKE9kDV41dOet8Z+KwvKM5KD
GH8Xrf+QuzYaEsyAuIMhnwdTiJ3nIF0SwnANQiJHCljVVqexby5Bb/8A2t7ZQ362/eloRd02CHj8
Kt4oWsny9KqGTt0URFe3YvzhOCK1g7cON7qLA+rcaNplIsyea/qnzXQTET/t6E4WXvfKfNCDZFfb
CeE8BgNuArtsmvFAXfguCZEkuxmH+Mrp2z/tslwQu4QXoJqrr4Jt3pSXFqV3y+t3fq/fN9OEq3We
TLJoHlLPhhvJZnTKbuNmAHRCtAVHgg9CuvuaHnXqFIe0bp8rf9lCIPPufCd/RXzhHm7Gp6+HsNga
A321Xocez5WkXkwDvizeS837nGI6/coyCCv1X6Sx9qbhH4wx3aQmKH8SeTK9jWt5KFElSNoJBHGm
6pin9KMCjMZ1XDwdJTGDjjIHZ9joMs3bdgFeIWSkScXkMM5QEJHTw6gmxumKc31Cpcgw9gH6ZtDU
gdamaLTzWgDuYEz17rNLk78a26Kdwl04FFvD776A7e0tRWOelBxmOcSC+MX2BzgwmLvF4fsYogLp
QVrPAXx4Xv9dklfV9oAi4th9wg+ncsW7SA4CzzYZyqY7+cumyl9DjoJSsfSBUzyGPVbDFqi0uqF3
QmEHccoOP2jggJTSbxka87JiJLgsnKvirhfbqILQzaQ1tgPI89g23QabyydlEj2aLDv0EdIjKQjx
IroMY3wCcfQwj5RmmboLODV8H7ywjdZWRsvNSHDdicK/ZTNhaZ7uuyy7lxit2f2x1PptRKshpmZQ
PQl70aWvvpNelVk8elr7UfuW6JUihGStK2P88KLuxxgs1OidzyHGdA/+Z+x367Qgpw7aAuWaxbtP
s3yHUxYG8sN3mYXHwScEidgToQCQFfZi4Ubz9M88WLZJDxc0wZS0gu6Ylu1mIQK2tXbQ6IvHhfdn
COJ34Iq45pYYcM9PDQ8xsu3H2TNcst/kGaW2vQrVO1POF57qZhrnzdSqw0LAh0e4rGcsuGhHXuMZ
Nu80kAur4M1b/IShKBlBQpI7TkibJtqZDGDLACSAHzxsfNaQZqBvUHr7FqVNRenkzuneI5pNC6st
WYx/yoUSQB0AxbX5XDwkF91mV0fxHjPM7Zh2B09gabVTPdkSKDSabGwKBDyfZUWyXLaNouOoe5dO
U3s3m0+VsOUy1LcQWm54o4Bzvx/tfVh1eLzodFCwibkrg5HmdXEvh8TvE0rVn2UC6+Umyy5Ka+r9
ga6dMkjYC55ySkaj8mTvJ+6H1iOol3ffGBPQQlsQ3DJeVd9rd2FfgKmjN9guG5r9/0rNqBDNG7C8
RtrRakPqTcd7KmOpdOESpzMiHEbcvqJyfNT9AiyigUlLaTwb9XRcUh8PtAXTJaTq/Wl8dW363b6B
yXjjRTTLW7BPTLlir/6Xa86jiSsGN+fNTxGXUmOGVglqGLlvb2dT3/bSrSrciu3KlEPurGZRCmal
9g6A5+CG5bMjhkEaXMhwzI7Yy94HRBFNp3Zw5wJvRL2kQQFvYHLe4Kk86WP+Y5rDl2ZpFBHdp52K
OEchSxTrAV5eD8bRtuy/2ZRtWrTLGgfp5FQsi9iRivoA66g6Qsfd+6YP9Fqp9Kh72i6pulXfklKP
bfEku2QZ/aelzX+SYHoNx/ZG/QtkcL6WtXnQZ7QX6dy5tMas0LnIRcquMuCvWjSW21JtaYXT9iJh
piIA2L82CBR+xPXp6T+9Dj4GDERJHjD4tteR7WxGStWZjEQyZo4PFm8Dz2uEKsxWD/CmnfFsYCXa
fqnu8qJ8qEI8GxfjaW5q7GJcGuRw8bPyftYzunnhpaTvJTtgNvODq/Xo+7qcLvFT7dkbD3CxU4KH
1iyQdQ306/TYttnboE/MqNrbb+TGZ1KCwpT3HPnFJbCzP2M9g7hHzTCkfa8Lht7rGvihVKY55HIj
eqCtQLGZ70w2pRUnTykj4h7RcY/spqLW8OvyWQFRRMNy5xjTXnPVeTKGS8b6RNzB2xX1uJbSLMvL
ryJyV0QJGvbtUb5/NiKlQ7VjUvXXlnPuAottHN17bYfryRLjP4mPa+GfpmX4U9jWn8FGGwTqdpgM
58Grv1QKYzvX23e9QRPJCvry3ja1V5ssNmzrC8OWLwCPL9SvuzZiJIfm+gOjmGUdB/GGRXRD5e8L
YaabPJkYreLSS1/qnu4McYLgDHty3tmeem04EvS+fmuxKYO3Da2XNIe+3HXWxi+EpM8k1dsgM441
y6NKrPPQ6viZuG+VxdfRSKarHA47Yu3+eCjb9hhO8dllBWdmeq/39m6Ox4cRtd4og4fXgDLl9iCe
xuAZgHVsal9o2Fek7N0FUvYuaOqdXY1bZ1yOsVXuQShfi954byZOvJpk0+scVImK6ZgzAATKDdSI
tYrew6aLIP2F2snwyl1mZJsgmE8UkfuybA7ywai+bAbuhqhPK5xGU/pVnaxbwz7ZwPvhBpLSRfpe
1l+F3JuUylJVyjeSE3MK/YfESJy7KFdYvTm3rjW3+eJvOZrPPTF+soyzNaGk50LWzrVYKL/OvwyP
thTpHlkDKZLAIN69ixXlDcaZ4ccyez/LGO9LRslJ5P4Mwg1RAW5NuK+Q9tykGloy61HFqEcNJoJV
SXimJdrTkZLzfLbntZinDh3q5vmY/AxjUm0koipt2gRm8wVd8ybddTmHYzYtmi53tfY8AyMspHXH
OTm4LFRXSc3FKWAiJ6C6adeGohUXwfROGPEzXehg8s97sTEZyMJNQP2txXmE50m34PBg0kD+dOhU
xeV4rRLtLfWmi4STpY3RNPfu7S6EUd6eugXuH+tCanrZNv4oLMpma3A6dA7IruLbQkyc/vnCReJg
d+9k1ZciS/NNQMI1MH+a5dLInQlY8kBdqzpkeYbvRv8nQ0pVdcZ5trsrwHpcDGG30ofmBu60Qv+b
68sFQiSlUgN5Fb78TAe2jH/rLlXDwDE1yuFsw3x01bQByXq6ZQYE7d5A5NFDUPf2W+V4MPm4El2l
YMTwhMZ/pliyOzN67YHOSFgVsBXNZ5hpj4lQQiTmDDTYtFM9oFAupAhzLx+naP2Z3atc5eJRRLFc
5BTI4uShmNKdO47o816xC/OzDtucem2j31Vly2ri7Kp51v2ov0gbWLb1VIHSZDZH0nNA24uYQp8G
kSkMGJGipu+aT0wU4pWe6Gd6kNOo7qyMfUTMtmiwVP134X+5MGPQvwZnnN6pyVhF4bemrtl0A8e3
RtMRWPDCYLeHkgeB2AkfuCtyIsgNc2jMDpaJdc4/+SY2QgtEgxXwsbO0A0wSY7qS4h7xGwbzGFEt
ekWgBccM8Cc3bW5MvgoGWSyMKNa2RTPdLHIi+bum/tN39dGlIJ4VLgHRfGDWeScniBmF+GHTcgGV
zyPgL1sTqxsOclKhVQuLpMOlNs9RS8n20lYdCyDedrnGXHPVLs1vYuZEAW5myPBgppXbf2TX6P68
rujZN2F57BEFl1WC7XgYtccybfZ2gDAKqQl9T9lbWs5rGUMtz0idvmbLxzBYlyK1Vl7f7REVAgmM
rGEAJ3pIjt0YrVDKowP+LStFFX+UateygJp03lR0xgRBABrsTm4du09ksDPD4Luik8e1iehy1873
clcNliSK024EEw4bGWYdLCq5Z7KtiVh36Jt8y9ErSY5MVwIEZewZCakKxQlmViS4XYuZSfgln6ZK
9Y/vJDkb3VYzGu5rbrJ8eKQ+JWwgu7Ux2d9BOe6VbRKcQxQOEPdX3pkXFnOzMXDcrcitpvQcml9l
Y+BBF6+ZhoyRcT/0Grq3Izni1D1IppoHxb6jUDVD4OO0QYLu1rFyk7z7TWTD7iZboeew7PMJoAT+
02W47xcyQJYj34B1TyyI0QRpdiY9dGDjlsEsv2/g/DXY+VG9Ol15i7rnvqmgdI14Yz3LU6u4HQAo
tzLBoQmKpCw0AKCCsiyIRz07vEiHba61/L+vyVBpJY9JmoayRjhTF4ohD5fnpKP9iWgum1uiocUE
j3pQVoA1fMR2d/Yb49ICuHYwjQmLDQsmttEsBopQS3ruMXZsAfwVxVMMNrz704QT+Yi1yXREVjtt
DZD4QUKO33krnoysp8yw9rJ7JIQwDFM8SQW5B5PdlQSm3huAYnzIM2wogEdgtBCZz0QUKBa3tviW
5z2SkHklJ1X4wTCT//o+837UJfx31lFEr1H2qCi/83UirKVq7s1cfYgNTu0yvEjPQQMQc0FeIoHe
RI4ji1cnhMhBo9M1YCoUkp/yFGSDMnqZk47pOBNyNijTCo8KxE5aqNBfkNnuUmcCWkldSfjJI+3O
CG6pFgGzdYEfMDtl+iL3IEsOvo38qVhJUMVKoSSbngOpxlIqtz5QfTvKB1IjrC2WBT43suQr6mQJ
WstoSSSUQ0R2hRuhaKfr3oG4TTfqhscXPCP6O3xthwaDbLNOXUbOHqUv9+Mc7IkQ8B84gVt2G18y
jqKdRAkLJIaejw91ZZ+YQv2G74rJG4WfrMY8nUl72jMrN6lYAXoCIgHIXUiHmVCVLf6jlAqsP3nc
adtB94KCzeErx77cAsN4J3REJTB/vkSB6ukYg5ZEIdb6SLj5dYEng8QvthK7rqLCkUMq7md2P81G
D2HEgUGxRH5a9lsxm2trH/7vlv06QbeT2CFjRZ5cd5NoI3ssHiCLs075rcSDRcpeHAC7Z4k2Ju8V
w33gPWpyWZYP0L1DwNFVTJ+D6LrjQe7AgiA2DKxZWSg5B3AOOiYqoaVpFQPJDPPGdzhPl4zk2h6u
dsFf8ww7y977zPgEofJ/q0biH/vApZcuz89wkIgMHySYhCCkmzi+OAM8TTBNPq0GaSm4fnMHWfik
E46BOBzc1vqTMdNxlo+ml21h5O0rMauYvRPXH1pAbBcYbeUlLPwHf6y+fk8UQ8Gue9dcdxU4qG86
0OqgyPuxef4NCc4J9Oi9/V9wtbpYxBymdYbDHWLFK7o8tJbYbv70kGUXSeY4e43oNQAMhoLVUbZ6
PI9vXZgeje6V4M+FIaWycdHszuN+h/vl7wfL7pZjnH+WOyT7caiye1bVYqmdB4YXqYTfOEDeiQit
gTo8IuIaQEb+RhYjPzIIc5IaBHoM3h7EFe1oL00fGQsTyHjrOICkiBnD3OaXBiN7l3uJ+eBBtllK
U01dZYsKBMCMTwQbXsIGgo+CJDCujEQkuHyYKlt0g74HnAlcgNWSb85XXithRUIyu4Slmifl1S6B
TbCSSwInOgAbrUBYMVL3QUALic93eIbh4O6lWpMLcJZqxXagqwHVnEdHx2kYqh2/kpvCNzSN95Dv
qoiJYu8sAc2zfwIAMaTo7eI+yhkwETyIy7LCnODdhoPHe/2u6u5VbIDntjtKVI+m5qHn8K44rh1C
ChGP+jHYSBBu2ARa8K0NT3re3mzcXiB3PvgsEfmEUNdWnI4Sh+Q8lU+Sr6ix53X6bnni7Wpt3obB
2+wg9tMYwLNuKVglh9KUZS6OOYmPeRgR2JnHXwu2BHOpGTJBNEcP84y8ooNc6IQir0iNsRsJmstA
foWntxdsZ32QEqLQmMrOWvSQyhZm4xMgZqc5iG2RfDoif6w534z/oVzHpCpD8J73SvV/vE9mc6Mk
wkgSIq+wO+PU2vEFUCYGLkGJPg0Ws/SmKL2Ft7oBz7qZWNI+1J9mGsFSEqhYdAa8DtW1a2u2X1qS
gI7Tlgcm69ABJtC3xYOEUa1EF7P6ksPecyiD4mVXUcvLuk8i71KEKASz/sGHkXf2E2jEsiUvjhi/
63sry05eisQn+0FCadI7B04N2bV2HgHUIJPxg04AH3cSIwMHG2vM0HhTCXVgr+R0g4/4m8yMjX2R
A0Yvqm1HOI/JhyWipEZM+iKks7MsFYmDinRCzlYJF8Qk+UCJOTyf3+TVzhhWA5SVLJaoyNDyXqZR
MV3DvKdXU6bbGukOy23WspEU9igTPU5ZDRKN0wE0e7PubFjXmbOXlaYxjPMT87j00HWj4jcxQnF5
FbF7Aw6MTL/VEE188g4wPeSbkr1KbC2AMlX8izwW9rwEMPlYFDpgsaNuwJVLyGVFSGNlAmHPDdKb
5ZY71TbQ7W1doxXMopPeKqF/UOybQD94qcJcLQBBVJOlIJlV2ivVMzmrmkuRaCCjK3QHSG7S6W8b
Ak0KkfRkm2Th8kaFx9m3BOD1i285seX8WVSxVWTjhoeLCqem5BaEjN+1GH5P9BcEM1XST8Xy1cne
Pe9JrhaIy6ny/MeU7IxJ30HSFJ/mXIwphmd569q7ymK1STDrBZPHQoNy0V1rDXUfVkdsFC+8nwBD
JfXWsHiRxCYixMmCAoG2ldvExm6pTiQqSMpocbjLGmRNS1rqMQDp5uoqS6AmhHlWsZM8R049JpRr
LK4kNFAsXv97ZsPzomB2kKZxfNc+mGTIzF73IrGYHSxfUo9efy9mnJjRwkclukTxZ9db+99PMfuz
pC595OxJcfIq+1OQD7oDY3dW6v/HJsk5ndjeGZ13L8FoomLvWHA97mDyuEMN7/kpXMP6xWPDErF9
dPOcF1TdqdiG7qhr3EG5VTVinrHze9sqb95OugLiHJIBcjjKORCUy1o+oSEb5UMbob8W37+BkMYz
Z4EkdEttv4RRhfwk3n3oxeCRMIUvkqMEQXLIluA+MonZjUMWEr02lraXgG52KQ7b85FSFDjDE2SW
vWTOsrCjiW4K5y0quuwi3dyE6XjN2k6kNq8MXwT1+Ohl76bVbiSuFrp/lOwyr99CT/vxfR0ZYW24
b/moWTRa/ego6Ze0gqamY7egywWoGSIkY0FR03pOGuJIo+MBlCfI4viVdls0h6li0V/6IHpFL+sC
waRYLYBQVkgdQgaJoI82TqSASnSnsO3+oWFGDJk53/twdO56LIhgWWS8OSx/vTzVSb4g6Dcj8R1m
2ltg8JxGNSP3GnTuQ98sgPNLRV7tgYjOXbS7oxKduMUyCgpr/5P2k06l6hPDZihjZVRkJJLqbTSa
axFHp9yxaOqHCO+KpVCBXwMCZXGBpWj6ofDvQ5NyaR6SpmhPsQPZKvXVMfEnD+daJL7mnQPLj/Fi
mfCZusbTwwMxCMx7VS3OPpcNU05obbZeQPngtct1FoTZ0jrNSk9N1PdHorSJSj/1lVgBi1+N+lsU
Wg40v9ra/g+n+T0j8cI6FsSf0YR0PkSHLvwHDa1bkWboIPfqP5VWHicCTgWGS0MpYaXS5UlpaHSP
FZD4+qfBthroFym8ohOI9EKHVq1LATS71adlQ/nxtBmYqB277s5p8x1wbWycao33SrP5KW94tiDe
H4MQSHHvgAzM62sdAcuRjLX3MP5EEfAVa3BAl6b72hjg6OuRc6JyzR9nhNyiGlz66iJwd64xjdtg
0T5Shf6zNrYdUrWos9qQTYA7nxafLRfPn2NHW2lKJow43BTUXFLtXB8YBJOpCPUHlEZ8BuF1DpBt
0ZfpXtMR8Bk1Qnrb3QrVvPRB+bLg07FGzvE0hjxkp9EpxLvgKRLSU0ZHHcU55x2i0M3I3I+iqv6U
Y1isnab00HOlV1rNu6qL3xA7wt02mwy6Zam18yG2QRR7Sfpin1np39nyPxKRlM0DuiNukg6HBAE6
aklExHE6vEU9ml2RoT32JvqqWVJ025lDDK4r3UMTLoCNJM3aUOpPvWSvaOr8ZWTxgHcgHRVdfWh+
8apPkQmTaLpmdf5YZQwvivYjmBE6NHSamk6QvIw56h+xnlBFm2Z8jbWCMXTJk8wGu7vrwNJHwGDR
15zOWaFf84FTIzEUR+OIsDs6NfYU5KyzCb2xBm2uVn8aFtIEVeXPoQpOWGwhWKMXT3qHR17cKHUw
TePa2GlEjgiWZ+ir5tA5uCYWdXvJB+O5SqAPZ2ZGQYR899Jbq8W3M1I9/xwa5mOhFfFxsUDDpR3S
sujeLh0i6S6N+ibucEsEzf8216XxGk50aMeM3h6No8/Sd49m1OIWNqFvoCn7B2EPqi1z6GHodMwy
Q8c4JCXzsKx2QKL4SHil/hobN+aWi2URTFE+iHl+XqyHd+UCCmpAtZ6m+FOj0cn2tOk2Wf5Ilrdc
q355mwuN1jHMwjunpAZoO8w260hth2D+KgLvmMwlZJcA7HgMBMP3l1PQOwbULJ224IA2XBB/Rll3
NUf3WvcLOFNxT6usekDxBjj/YmA5PcUpmMAyj2gcFPqhVC6zsr4Pisto4/nmVdCDCptzGkcg2mgj
4s6qDjA+ghP9PMWVTiT3vUM/FxcN6A46tDNlCXCtRyzPm9WEEgRIEcNZQ2fBmVslzi5eoBqURZhv
c6BgQMVZt1mgw4BzvC/V4NugmXikBPMMrhTM5rqvw2SrK28S9Qz3aPUIE3FbkXVDNo1M7jurmdk2
KAh2kfNgaPo7TosZIloaSPvxyyyjF5jwh9iKUf5l8F7HOjW6jht8awV7hGsCVNHLQ1212Jx41rmN
ppJWOkU9Mg4I8/Tm38ZFYSSFRn4Hswa3mxxogxbTll3yhV46LnI6knzrpm6Ryw+MDHj/kh5m5djS
Rlig5hg9s3BUnOCBBHeWMff3Rao9ehNqcsATc6NiMU86vqA65yiniVbdod8C7T12jgJULWx8Jacq
5LCHh+96ZOqFPtKbtBaPo3QoLAtOc9C9Nx4GSWYy4K3+P5bObDtOJduiX8QYRAABvCr7lFKpVG+9
MCxbpu8Juq+/M07dl3IdW00CQTR7rzXXQHktzICpJNpdbiVd9j2TyfBtYXDe9jrnaFjXltjH/ji9
d2uo2XHZsO3S6VW2TnrwXSY8jhQAwCfgA4elV1XFhKHZURLCZT8sODjo9GLUGYPZuPrq5GRZc04z
yXeWzZI6+bXsa4It3EhFYF5weaPJd1haCbWbX1fyhIDFjtDaBEAfd201dg8ECdgEAm64lSFg6Dty
mVMnPXtVNh+V54XIX1OEMvD9SB3YhEFMa9pd+pKKXZtlDyEwcGgHuEq2jSu+8k6Ce0Z/euig/FLU
0ytFP8s+uzqdac/J5HWw6+GU2rZzEEm9wtPJvG1RkeyaUho9rY3ZqmdW+CC1nKKN11e8C2HJToqK
VvfgT1nToISYkvskyoldb8v6SCOS5lohK6ixqo5eE19krGuFxDJB0sO5y50WOUhrf5d+o54br48/
R1et36Fjq+1aAMqqpMepMB/To1xGtEVNpezvVOXx7wbYzVFhqiS7wKrkNwhv4EXZAoJaFRiPZmJw
4Ds5NhlIqIadXg4AG13SnaIVtdW+xbfNXikO86fSWwBuTKOx/XlFM5FGuDhIQKuyjiPyVAM67HEp
/9USnFmZle2T6008tTkih6dlSF/wULXP4+BiI3HDbL6N6EFRKKXqfdZW/7lQLb7WMqXiry3n9zCy
tLYOlvdgRjMiYmDmk0KlxU5o3IeyL2/Botc/9RAD14r6SLEr9eIToYDsLPWiWQJcWoLcMGR6UEWS
oyMgFqm5+tvOghbH4sBRKlAEu4sD2b0bs2fRQwuwYOts0gRF+jitj2TZ9P/I0srBeHtWrDfDZOFe
GxRObi8JJrmbU+mTaZov7Pg8wWAnSQuY7lTbx6oUekevGK2LGjn3K5TVkNHbBXV3q5m38tYigC2K
sLAPo86vyyx/JFGYG+IG0+exURhP5sr5IZZ0pu+mKUnPZbGVgfR3ckq/XOg4hkAGJCY3lBX0Euyq
bcIXgmLwqSeNmv1Bg7KRBm40kj5Nsk6RHLRPmCU3rbnz80xuZ7e2YJSGy+PU/5o69SGGfzwUXIjP
ekI600+GUOnhvWNZvm/7n6UAuzglz77u4qvk3EVSLgdKosipwc4zsehGU4TbkCREUr+wCVyyzLuB
6drOXTncSYtGNnu8RuQfQmlwqnNIde2T34vx/KMXVNBC96liYd8J1z4N9Eygb2cAtRiCf0vvpcW5
f1wSteWkPo9M8nxOhstdwJKfyeVkFdbeRTomgLLwU6kSwIV9i7sKCuBydulNd15zsgeC20b/oVl+
HGQUPdWKEATjyMtOifLT79b3WC+7wCVBAjxuWb2P7BvpXowGxEL4Tcvd8zzCgHvSUUAPxFAVKO/e
jSnOtpronjU32vI78iT+I4ABca05HGbvErh3ECEPcgEd+xvLpQxb0zTysRf+SvFrgl+dUyJvOHRr
SL+544DHpHas2t0CRZI9fLwvMwONr/23LL+KeHnnIflQjBBRBntbjjvp2ufZJyeZoUYe2MF8MuGk
LwlhDG78ZvAyfIbAIrHMzf1bDWnQswhbqYEYOMM/WdGeavzfxjrEofS9EsuOePWHVaUctqMNPwIF
Av2HcTfG6lOp7pnwI0ilzgPSuI2hYIpiQLyeQsma/vLpZsqF/NFJEpw8Zi7yVWBx3a1JsutVtjN3
0Pz3f/JrXA5wVTv+06FYZCff5mdGMCoqHFoecOmOLrY1fvR63euIAiegFo2UjMMuy62zK2Pns4KO
mXHnxuFtdrBfOvAlwmVvYW1xU4gZbNEnPlICY0iUWJJWGxxQeLPydkt68daN6XWUGPHs96KI78ME
VrLnEqSMUnM5g4+lIwsmkoOK8+qyQBbTQuAN+9GmPS5T+ipr71R6wWtpj68+WtGqCD+XmHIocHBM
D0EHcrhvQVvHL5kEF+KGDXVJl9e3m9pznED2auc/sl7f2AQU+7TLwg0sm4Mvon0I16LIzpBuCCgA
6aZHhHZYM/TVghYyjsEDfpYLYBSqv1RK4em5+r0iaL4eeKPBJLL2v+MCPgLs/HYT/TisC9EPY0vm
CDQKHUXbksdjvjrNrxNzIrP0PZG/O5fYnhxt+JzEu35q/9pBBjdrRgu9AhOQqFkG7twbu5hNwk54
VMGfQb0SYvzk6+KWefpVEuzDrZba3Qkvf23r8i8H3k0v1htbbSjUAoIa5GLzSGR9CFPTAGm/67RB
zbEgeoRoiKWvzM6V2zwTKXrwFFYiO0DXVB3mgHaROs2d88c8ooyXSVKWjFClT7Z/1A7a0JUz0HCj
osD6338idtyw57i4ZMPI/LNrAEvmDZkfkiYSO8SpJpqUnF3ui2HSGsYkI3XyhydGRkOoDKNzpVI2
mpJp6rxxfTU8OgF5PG6/Sw+OAvswTit3XgMkxRpo+4HE5DN3o3P0GDkht8P8t8mObYhNmgAhEMmL
WwUmDa9pqCFztjmPY0AJgMp5+Lad5heuu8FZHgH5f1r5AgEIL2F0ikX/yRLBm5YTwDDTaR72gHjv
uV9mBlA1WHEsB/+9T3X1kCfPFND3g3B28ZAf+PAKOTN/MDapEJ45jfaP7igu5kL462Xodvzhdz5x
gysjFd5jg7Z4IJ3cevHSjrJ6H0PfmFBxdc4buGWotd0VIBIwF+hbICx3vgYFE7rFhxP9MhftOBwD
fJ2aKB4CKOaJKEp+icWm8Maf02CZ39lHHpRWKr9+RrGbv3CRfHxUkf1ZOS1YAEnzSZSAUe8RcDdX
hQXgp4y7Pxl5I37xz13nAyOzy/oCJ9tbDu6Vb1n88r2wX411FeHHc5it5ym3jpnf/OZfcUSd+Fdj
2ypAxDoDoiE53njXLhSSwZ2zM7XLB77EmHhdMgKrDg6c91Q43rZnaTSvSdrPZ4XpzGbow/bmeyqP
TL083OTe8pUk/EzKrqtIl4dx7nf9Ah6D+CMk2fwxctLe1CNd2qyaH8C1Bvm88QE/mRxi87OG7JfH
MZUBtO6GcjhJ1l4M4PRio4tqvhNcwq5/Yax0domWsX/yAd1uo3p6whX0mI6ahKV2P8Xhm+c2sIZJ
jhw6OSMQ60wsgx2ZqZtz6VnO01uy5OeONgS17w/0MWHEF+YWod7GaGze6gWdQ5f9GssfE/YGnnYT
8LfdAuOpf5ty5s1yerO7z5T7zQ0xYWmzsIHKQEsCb2motYxd1b6mLbZJNAns1zPP3nUOYRF8MU+9
Y4TYJcdB/RPgGxlYI3gR8wUfX2QfwXW7HdGyI0tx8Y8J0TyU0W7Ms86k3ATFPxYW8zELSn9Yp3dE
NrEOiF0eM9dnZzO3RBrpPaWylWVDhg3+2h+n+A5hxUUsDl7Wb8zn6RfKnbBf+Uw6zvYj8pFq+KWV
b/ywsve3CRfptiVxGw+1AFFEIdYqb6r/AfXGAgkyxiVu0A0e/Xn6CiHVMb/QO33iBs58oCnITzms
3cjpt+aJazEQNot9gCvmhoHWuQv9z2TkFpLVgyyjnWgK9oiJmT4ZpV4HKMb7UfHb1CpCPFBL0dgQ
//hfG7WSCT6JcwsU59l8ZShXaGaActkuzKXYAfTGqSrXDx+cN80U87j+e8I8LvPOcqtmcTPLvCy+
+QB++ONm5BG1f6bcZKvnO76CzS8/xLxq5vGS0MQR/79IEY+n0tu8qzfWl5EFvFRvQWwfA/EsJW3m
ah9wxR14Ic8ZLqsieIH7xXYPAwOs709zxVHzhLH/XFB08SGu5SB/pRlqaW8Bt0KDsKxHZOZ30sbU
5gra0gSJYbgmAnRvJnudjRszDs1H4z6NCdkIebznI6QkXXGXuIASVkoB9NRcsbm1I6NagSxdEzre
QD9Tj01CJI4i/flvTHE7WOPpOFMVZujyMZ11pcuEaF+TLhgPW3Z4grh1Xi3uDLdgjVB9hgf+qNTb
4FlbRj2/ODQ7fSxP5ltUSIF7RMUTtv1OMIoSdrJII/iIPJT/PaiCSj+r1wxJFifYTme0jRMjhgWt
6EePpfOBqD0hybTGweoMwZmX3iP9OLLj09oiJA2QXbLq268lM6wuXmvh8U5CvpAm1x0HuiuTQyKC
Bzcfdyje3pmczCU7FjPncCvZnfd5+uohvsW3eo8wH2p0+mRD958cB/UpXVv2DmZ6imRJgB3V2VZd
0hWABzMKN5BlTdBnDN36v8mgmWzMcTx1Jj0zDUzDSmG6B/Bkyq4Enaz5U9wSSrnUOOdZUTXu/2y9
ZEy3dhZZ+4WtAPZDTRMTBxOBi2S4JNvW6e57q7s4Izw3YtoMSqNneA8pLawsejLgd+4qQ83OPey7
L5ycruZJcB7yeBWQqEFU5lwRDGaE80InPqLQ3H+IqOybGTkYnNvYTCxV+6Yt8U1GKBJsvmk/IThe
l+wpUWZMfNOzuge0saFqd+DVD5nZR25sKKJ6E5ZAcRwXEPL0xXQyqvUYRsoxM2UfxR/dsnC/PCJ2
m+Xa6DTc2pW1GYV/rhLcemDr3qORGMtmSur3oWnTR73M9e8VphkB5H5PTw0WBcX06GOieIQZ+xCv
yX3opM+RO/41E8KIOYQz2xuleORjyx7P1a8w9ik3dpLCfTmQeTUNJAgnZ5UnTCMurZRkfBhNEvA6
g7Lr3eYi8/7HDZ1uF9g1GZk0r6i7Sco7XrAL6gFNgg+orhx56Ja1gK9p0U+6bCOGOL8XyMULlQEC
7X06Cj6pGAg372QwnuhbvwPm/E25h0MSEjaqkxmlCRPZWn74KJqtJQVbDIdj45KK/pc9HM1xn8NS
QMGzAD5kVQ+UYj/Mhg9VxYdjOaeK5rH5/jnDhF9j6wP/ThHr2FGAP80OO3kR628pwrNQzsVO5FMd
DhcK8wcJ+lWwN8q75ErWXLQpspCsZRsvv+2Iu7kvAyAizokod6KFmWCRcAY0wLyrjP7qEAOa8p+X
xVTlaGihewMlvK1MaQAbmxPAXxJwrEpFei2oEQJFgupV1Om2qJMbP8HmV6eh5iFlW3OfBGG9I0it
YbqfAvtdk/7Ac0EsVewDdoHYGUCGQDWXM26+eDt2C07W1BgxOH2nlLae2xLwV2FZbxB7/rSlQHfQ
V/fUcrCXlik9/flIDetQaPIliqZ91Sr5UG0G3yC8p23/VVQtSCJ9SppRExpQvoUF/4c6w6/Kp4Ak
xu4S+QC5+v6JdLC31lmfMswozSiulYb5AMTe5wgPHmfTMekymK8Ue54U5aywdpOVAZWX21Y6V38u
tp12CcTxHACfq+KcRvj7aUHFf2cmeAKKyHpyiVQC/eHnFPAGdEQ1qt609rYN+qJiJKFpVrR5GfVA
GPTf2R8aZvzy16jDmz0kCGNANxqlLcBjPXnPsDQTTI1Z7gLSi5voHyar6AEQ/5sDGmUaFH2WkJS/
6Ibx75zbw2Uamp2HfS5wFpAI+hTidg98L7q3pfdqujhNxPRex8cmyhCNN+5zzd3K9Fhju+mvYceA
Qv1OyTMhKLF2KLX6vys/+gxU+XuxyydKfXsDUk0bbGiIzpjs7Ohj1svz0BsZTK4fo5qtUN2GJE4r
OSBfJxJH4vhvhbqNNrWYeB2Qprg9Z/7+as34anNhxayPCTs58FZDdRJVc1OcFEXfQs+peEWr4l4n
03wfWelz0fr/VD4eytBgDKKZSiucfzuN3lZPn9LCP2TEV9ESC8+ysN9iZyZh3P9awvIDsP2DP5SA
RJD4W8lx6nHIjq7NuTcp+WxWQDIPWqLOEnCicXPp8kyja6e64DEk/InlqZjuxOpeAtzZK61+XQMx
o5PAqeU9QqRGA2nvdenR/LsYg/u4JrjG8gUCejRNxVhlYK6Xk7D1fZ/Ib0z8P4HjdTfOiKdSojAN
O/3hlu5FCW5xbeMQmpF2tNCTbVjGPGTtiwO2pmuqvHPKK5w2kOcWOA9l7lzToefAQELO40zF49Hr
/IZdSDDiL0b25NjizSVV4G52JgvhGttMu1d/+pxAEz+Qf8KgfNKxTwrOKKjZd/o9QY0FwbI/+J77
6DsAsb0+tW8oVKZ7NAI+1SVxA1Xzu1+ap4gUQCtgiHpEthQ+PaY6vFDkujj+8h7U8TJQMaf0lTjB
v9J183lHkdL6mp3YJ2Q8yoOPBFKSJddNpNR9C9kqpW6SsWki6oVqEa9YPjK2qMep1Gf2RIczJ4eJ
sUzswNV3TVINL7JXvy9DuHPHdTvpViL+JDjI0AYrd4vT/RByN0sbbHKVEMAj0OA1+pQFK3JVNtuD
hAfZepJPN4QvlF/fhOsQWaLDT0cZyiMP2QAZ4rZ+WqW8UELf1/iaXJfwuEJCCQzYdtxD2SJaoTdq
5HkkZXtoe8xDffxW0QCC+6Ef5zYaCKcN8wJYWPI3dyqOFgvyA/pNdpDu52WQoNojUJNQ5FOEnB2R
hHESIoVd2NQSciIcNESc6Cqb+qTbBqj6OWM53A9aQ+MdLkEvQPbcY2BhXfseHJsay2zSIexKoKBG
LrYJLYfw34buCMEJ8CqgMCJNiKfhVC0+zsOoWQ5BPUZq066xvRmDMs8PRUdX/zXu2wU5bfOrszSw
bQ/ln7aWmU1BNq7ElpdWQ6PI93Fv9CpQt6go7AsGq3W+EFYPYdlaUbm2I4cCD0VIghnVZqtopV7b
7sImswVnfZgXJcbqZt+4ei73UZ4NCGq7/jjpyjn4cHE+UJA3v4Vp2WxTd2XXNCxiRwFjF7IKIjUQ
wB3A+b8pEWDB6R0XRTXpCbxtuBPRMOhm+UPxzn9IZDTte+SvJ2hs6108JOoik/6nL7xv7dJQ6xec
MaMFlwYGnWlFscmcagSeSszvTtmpSxMiBKJ/MG4nyH3QSIOaQZvkhCfucDx1Wxto5ikK4gnNwJrK
71CHogccqsI96png6gcOAlZbkMcUjBFGPj8dt2VHsg9vNIFvY8ceDV00tDdmxyTIMSnmWMuiMIjA
uankIePgtnOnutwqUKJbG3XobRkzAAF5TOOEdOf3ZdG8YXUmnypapSz4yQ/QftJRp6WFLhuXqG+S
atcBw4aHwH6MEixc3AnR9UyX3oojb7u2IRnIyVaUeMIGTybUbAhE8gPSZpY0Hbae5aAynWL32voQ
xNOIAoIIYip+WRr8WmaFZsCxsgcUM+jCQx2xqI0mxxdtdpQSgcvZhE19kFqMvTaWW/Cw7d3YJD+E
XtN1cQOslhPYnW6qxF85ls1LbcQ1MzXaeyu2cJygW3KwL5JMXKiBudInGlClvBpDqMJN4yXOj7sW
IeIe1kBY63Tl7bA7xW2A/A64xaaqoOmzZmkySwrhvvPxV9YXZvx6zcqnJiIYibyP4JV0tWA7tY4E
ijXhMLOG9LF2/YwyTpW0aFwk1Gdfhl9t3o4vjGhsrmvWH3VQ+Aym2icmzl97SptO+dcJ4Ut15Crf
UflE5EmXyU/2K0IH02waW8T17gD+MRm7T4le66lwO6kBuA/ri7OIeVeNj6t9o39HGcd3cxAJA8lG
yxR8WWDUJIBKvZkcMuALru/g2CV24rKWT1mj6IPUQHioA6iPIIp5d7y5j+gxdC1tgzFlRRIIA+7y
+C9yHs5+LRIQYumwLiGtbbc+d/VucYvsxVuX+UvCZv8TFgnva0JUH5SdAR+fRWyozGeMRbNIT/1Y
F6csTedj67nVTqQTmnAr6n/nLQXKzkFylE8c69MuTa9xT0ewY4mDH+MND+uS5GhE62xxX4SKB9iq
M7TqyRRd7DZLX2xLDPc1AxsKxLpemrRQbJbhOLVB/0eC2vXnsiGtbUzqCUubMr4h6qjsCeVz59FT
nz0/HB/DNEnGQ5GpptrETQ9Feu5smiFc8z+rFmm0jfyAXKUZmOW+T6bw2RJd8FP3WflmL8Mxkivl
8zWhQi+HXVQWUOcTK6u3djvaoC/aTAO/sSk8cKy/9DOSLfZMBmVIEgpuWt2Fbxrvh0TV2EvK0ZPW
RGawSP+xxmn50oOOgGILCTQvJw6RDsuuLscGMSEWTi8W3oFpa76S9+U8it6nHULmE6cKTSnHXaEz
qO6rS6LpuDirwLPW0JJMvfi+EMKmjiRm0oQweG2Kfh4fkqRCe7CEZlkYFzfaVS0yZVD5/pEGOFzw
JuDZljnd+yXDpq5i3+YsmCGjmHzO7olCC9+BvvHWcL5P6Dhd50nj++mqYTsAOzh4Ps05V7cNDgEM
sFrP3rWC/LAfqxnvkSdIhPUI1qpz3f0hLYR2c12gRC7JFEpJz6LoYjj6Y1gdpkFSs+Fktp0m5bI7
Vn/Ryg4Y1TsXm0frYmAp/9sCBrfCyun15JQchO1OdEpi1eI/bZr7/34HwfMotBv4wsoKq/s6K1OO
CYVD5buHeYHGbm8l/A4iMNKb4y7Z34znApG7GpvP1ivHo92l49kPzfxJyu+jPaW/B9ev6RMqvPRr
Ul8tZhJqZzLlvOkny4keQfrYDKt/SUW/PGedpP6zcrTdrVQvoAo0vXhHOkeDsazg6GhvegNend1D
eV3OgCATsNWzRfMUAbtyxvUqQy+h7lKyvwodmqeCFFQ6d664+CsYH2tw1CHPluAprK3sIuteHCRt
/q3k/doQuoSZd0UlGadsdpQdoykNCDAPNcLQ2JU9GcIo9dggRfRPy8I65YWDz7vFdzpaSIvmFY7d
f+Qggrlr6lVGtmuj7mF8Q5FxWZHzthlIiCnoz/7HDzJbJd/h/D+6hdqL1C33qmxAUqeJX0KUpUkf
AvigoUE/TSgPNUkOozARcUriGzl8oR0Hx46YRPp7y3rfa8Jv6h4BFsUCvR0migUI9yAQ9ZDpM454
x8TzIB67rKyr6xKUQUIDAiEPYsbsJLDfRXfsbUGOT6R+E7dOta+BiBBk8HIDCZOOHRBQ6WIsyWtD
1dCG+bhvHariHQ//fmr9+dLnsaAiGCzPbHzLvR+M8Z5odvTt5h8iI5lalV1/onb0jt7Y4STiRdpM
3io/eWXV1pZherLa2X6sp7TfJ+REbyfpBmRjIjlz6ppOhU8+HVKMESnPkhXdd5L3+Wsux/hX1JP/
5sXYnYMscZgyRHifdGn7rjzkjVYmYcdRsgMcI61jjvN3E9L6xSC8eCB9TEmL4Tm/2KM/3g9+F2Az
YrI6CrHA86ICSPtf5+lO+64FtzqoqxcEVqiEqpoda1OMh1SrXwY0jPTkENMkTck6dprgUfnD58I2
9m6FAVO7HV56F/zSXN/Cyj8qo+VzrN9jp6iZpSw09eymj2Gmk12Sub/sKP+qWzAzQlefgQDPh2Dt
1VqhL+UDxf6sgKJiP1DPfy68/GNo/S8I6eferS6DSK/kq79XnJM7/pwU67eXD1shpxeeKt9Uky9D
RpFOy3vfQSQYjflTJdWRSz1zfqcpm9C2SvvDOtqEHYTNYXbjpzJj5Q7cFuu6fuvDjBPbAm4oSaK3
fCEMo4M9n8Xzu1sn36oIXsU6fBtAtViTwzA6iDF9XGX6hITmqqbquaINDKAJTmT+ttrxgymURDGk
ddRmqBlu0Rp+Fv10gff9sLYRg3m+U7p9NGbx2q2MyF3vESORsjvGH3ncnU0GQQf7ArMu4QpQ2FTX
vVRZ+xhH9UPQBw9LFGGE7XH3kxAT1rCr0B3fSZ/NhUcG8ZCcFomonR+DJms7CBodpHhGY3JMY1x1
6DA2mU1V2FpeWq/5yb36lc0EBqVwfrAq5ya7hr5+dDF3aY7LJ8F8gVdZQ54Y7hV5FkvfXmhDHiPd
/e0DqH1j3pzTSELDxn0DobMkF1lT8J4zD+1noy+8lleES79nJqKksVlTkmcmrZh2b/KdjfW9bgLe
KZcFJFyPBqtfZPK56K2TGNyTJ1cUeeQRuNkLlJ/DPBHJqtWEyEe/2GAIBhcbukFmkisLlBI69wLm
oUeNaOnwWjb+mYiVW7RQjIHbhM+dFzuhsCUk5mtyzkEFzTc7i/940tgk28+hiU9hNhzFAPy7DrDn
VcD+Ot7ftOF06qnkaSCL0Ruia++pjdVmqGGCfdcm57kWNhxhGBap95bUDsDu8QO2DmnZ4wV4IXRj
da0d+YJqGroiNXJmnJzCfXELSHsx+Sdexe4TdahpAjuYMECZ2hufuCt6z09Okr0P1fSVmeixOr7N
ZfI1DcPVUf4vrELnrsNgWIu3Idd7S3pnIJlsFpvXrC0vDVHmrHrEUeqduRgmlYMmWAEB4Dca+V3c
ZYcgxo9tW5cBVf4UT7e1dnZO3R0C1Iizo4/RIB67zuPsMFJdLEH5bRapfs1t8czQ+8jZKMHv49Uk
rUOqw8pxKe68y5QWh2BZTskYXu2I1nE8PUVqeZpqIFN8vStLcm9QX0COt1CKuDNXSQwebGMW8d79
CWT2uoQkJk+J81Qgi2YlRSZQ8SEycvHcBVKTyWezW/fYVhaNeZTm5iYwvRTbtk5eBBpToJfOzmTv
ChvYXlL+tfE3+biIVP3Vjgn7ff2rq8U/ZBr/3HbgLi9XkowQq9XUlErQzTAynZeg4VhZmXjEzKYl
ZR21JJaOjNqqY9i27QeNu+uQNqw97k5W0zfemj1LSX/H7ZxeMt7xU1tW3ys3tM7tQ9r5/32qUZRE
zpOPphjy+LkQf+U+vn/qwX5tfWkLyx05pSOxPXTr94lajoPPQVhUZPgI+db5AmsG8O9q/U7RGt7h
vt0tgY0b2B9YJMQjnVX0f/kPI3BCLm1AGA7ZJ37xYpugy749KDURnMjD4HO51QxwXx1K2REOgg2k
1iRXOK4fwE2AQjzY+FxQcDWnsYO+pRDKEKER0I1hcGzXfnmPslTcRDcF+BmpPxigdtFcA8c/LM08
vkVF/ZFK8S4rG1cVdoQOuaJoeJWAQaglveVGwBC0qNSDIngYKhp0UU9hdir1Z4Bur/dl5Ryduqz/
umrxb2uAAoEDoSTqWLS3pLf7V2lRcNq5UaRmRBfp9FMS77XnV5boZ9BuJE6I9Vpx1qm6eHqt6b5A
VM4gf3atVA/l4Ne7qXbgTbT2uiOYsiGmaBFHP1jkySfjiTIIHcWwQ+eZukF7bFOnPdRuIw+qi6H2
9J5/opYSH0mhjo8LCoRDHPkK3aBHv9fOsxOxW+U+U8qs9lOO1rCmCYQO+z0O+ukwpGz3Z92WEGFm
UtZ7qXY+LeCXpAv7TRjmuelKlXuZDtFhyV0kN1nbmczwP4GiTeDmHn4oYC0HUxF8cUNr3GV6yJiL
07/sQ7HTJWP2KjxSEu5a3AFAwBw01x07tC+7o5hlea3e+r7D7lvRMU59wuY4246EhbhB6WxpGMRo
1qtYfvSqgAzFOnGQvrlxC0+rHXHN5WK04EZYyyYxare+IBcxbib/jBGdbMVYcpCZS6u7H0q4Apu8
i0DiR2FSeMfUCtzjUuBpHmTQn+ccN8MUrXKvA2k4ztZwXty8eIWX1KHC71A4+VMn3h0oVUSZY7Sj
V+dTbm3yt4zLs7EfJdF8Z+sPgpAl62nvtiY3Wzs5vslj07ibajlm9D15X9rlkkaaMmAI/5wydfMH
JcZKQhbdUhwD1RpgerCO4RD9J3oDY9Vnv/SEeCOjz9SeIpWfkR0i/CeWT4Fc7Z675COz1kdsVAyR
ryWYDx7Brmw0N81yQeh/Z0qFpU8pmTZ9/KKqeWth+uk0Gd0oRRLAbZbc8IH5L99BTzvvhvppHvDc
q2MAR6f03gX53TNV8aH8cFMCM+9JRMwiDnQuaYUEImcT+DRCn8s//fKyun8mrl2RH0ckxAauw87G
pzlhmLRIZeXXZOpYEhjR8hH4jIQlaeilA8GG3CWtvsPk1gpihC4c13Gbs+4T8E1esNX+VSkimf/+
wls/Om5Py+2VK9De5IO7XNjvFK2JezqH7afTJhSW/pjrXlbkX9T+uV2LgCT3X/56y7dX5YupD7vp
E51t8/O4sE6Kwzy4d+YiqrR4bKl8BzLcd3EOUsLbcxP5sQggzBXSWVXDk+jDEz7oEzHuyHPeS/sf
Ny1sGvDzz6ju7moMk3X/wHcCqNukk9pzjQFBhlywGQs2zH9UD8q6cBGlhfpwjLdCm0vilvNsOg4+
bT2aQZGmJ75OOVfuCveSfwyNNhEXAUz5BTkGl41lNKbQahOltLyYJ83w4tZ54MAsQXFWH+aWIoj4
ZMwZYQsj02gVkvybM8aWLyvZ6POHTbqR6Ya4TbdhCDEgQOnxbGD3b3hs/fyzJBga0L6bH8GtTfPv
jC2ILtgrs6uhYMOcQuJWhhzxaq18Rs2rw9epo/kwbNvE+mslotQOyH0BeCTeUFK4xFCS/mwTjUqE
oZzQK9nhkUdsHhkT9ME8wRLLmELMGjJHrHBQ+YYs5pWLIMuvAME59yTsNTgzd02IuYYfQubU/+6o
SpZP85jdBc6wD1LB/sd9rpIFZaDHduQxCpierXVmZEJPxHGU8oozRPjcXCWTlSk+b/83eKX/J2Ly
4p94mowwhpC5uzwb80u5WEYXX8m7xdDIheIxYCVVMygVgCB8Fy6OUb+vEhnEnl0mQkJEZvrdmssH
3rb//3FYGe46GVJFvmG+OJtxz6siun9ZlN8ccLh9fR3yknoKezlqS0u2M/OK1u7Z3I4OFKvXsMa0
hyYYL2ZWCtj8ELnI32Rz/gad+jC6HO+Wbz55PFLq4dv6Ljiq8YMGIMezZy9yDv8bdebWmveDi+by
K/nFF9lRsDMXHguB4BDbEOGEpLCKsd2Z8b/a97nlGyby3q3k37g7LlXX3ixqoUeXeXEZiWq1rGi7
iAgtNodDcvn0t15X3DLe8I+O5qnqw0Nh1Sczc9gNzieTzYhgR9AQhBrSnU1/yHyhnQ2/OSnvMcXu
+Medn4boN1YIsvqhSPFGt+2TLhLeZbqsuqaHXj00g/6IYnbWTGjhYJEehJQkIBoyi/tD21hffjrc
liZ8D/3+vvs/js5jOVpkDaJPRATebNXeG7XshpB+SXgoKKCAp5/D7G7cmZHUNBSfyTwZtiu7DV4m
uz6UoXbWCOVNJ/U3cA9MZYF3rQruvuQG161223C5p65bSpJUkCozr5L9WbYDQdDdV4e4h3U/ib+N
+ApL893R2Mj21Sv2nn8yCAh/tdrlfJsbk2LgORK9k22JZlw1kl6fT2w4LRa04hi55rW3xFnDCEFI
2smiWVNiujZ2cM1qcyV7G5K3fhmkuIX0p08kSx4IA12hUMYLxjL5/zuAzAHbUvv5+plEF1cEENVN
91LZLCvBCGygcHjz4BVTTFgtk8R1n6J+Klj1s8UjP4cVOKgNjYy7mkQ9ZhVffmJdotj7Tnz5iXlt
JTg/8Mudogj9sQ1a5UkW+P2Y0d1jO2YiK/YWmzcjT9HDFEczzwkbkWsdxwdPJ3uHKbRsNNN8Uwpo
sSPdDdmtGyeNN3pszSgXpHLSe3htRC4UN4tRiSP7rUuf+nvZOCsSldmk4YyyKnno6ooxSMCemW+/
UMEaqyTmZxC7wt9YBfZWwFkZ2QUMsl8Dae0Kn/VPG0SkOsOOCc1HGCCkqjOaEVRavDziq8gsNo6i
eYQNEEg7hzjquXlFbKzDhRyfA6n9ppiVloR3c17X89AyJnOaGjJJh4MYms2Yolcubf8rzMmDVar4
p+Ebmv+1kQwParBVotUMmYu1pP9rQY9EyjxD1tm2PoK/MddvKbUGowVt2YzaEUg9QVLWWwnBpNbs
RyrRTSsWaqwhdXxuaJN2Ro/SxxnfPWKb///kbr9MhX5FqL1p5+ezjo4ROaZYcPvl/OtDAzA5+Ks6
T1+8BEnoKB9GnEL65e5IXJa9aXoJEQd3tfZDTBbJDmhbO+vd6sN11ckd2DMMbwSg6o2LTQjXR80L
DiCvhOhoOcVj9LW3sChWsT//GcF+xLYFtCjeOGG9GSQFQcjjNn+gzNQudpueDS/aIHw7e2w5nQDG
p1dep7TaYpQ6Wb53npxh50B49Dv/SP90FX41A2k+ZaztdXi+HlmjMa23iJyVzjpnisW2E+U2d60v
O9deUBn81LqzZDE397J7tnRbN+tOtvs6wbuLsAiULts2aBtO766HPFmLIS+wo3UL0wLdXU074TV/
lLsrQbHYtIhTJeBsMUdVcK+HLXWaX57mzczi/y88VmAeknpbsQgHD+Z8q6Dcmz25S4LRs9MmH8pE
bgyzkImjvtSos3Ofd3gv8Uczxv92NY4LFIRGCt8vwL4IpdnWezZnytw4un4GFcOwLtQPQ+GyQYLw
HffiYAa0k96cmYY8cP7bferCUGmLrvTpQwh3A2p4BPfJnKRHGGVcKhQDT7qclrY93pwANVlUK4Qh
XgpXoRaPQmPyVtikLhMjydBw1Lpracdb0QRnMxMcLozOanTtkE567IwYCuKAWaMzBBdGWNuBwWRA
AgnxQOK9cgGI4sLbZHaLXAEiaswwty+iladZ10pDvMOd4ySI76TcMDsF3zecnTH9EGX+SAzGlTK7
OHlFvISVk+vqW//7zptFp1fbPJnYwnOdOsKTRvTGIkc/e8rLFo1//Tmk7EMmBx2hE3xgC2MKiZms
L+5Rd2sCg4kUTPJ0BOpf2Dvflrsc52TZ14tG3GUKVZNfb3XvhWYucyl2vv8gXxgn15Pk9KzG69hg
AkVz5+r1WcQpmlixme+SRndYc6QHEHIjlYQMPucvI4QuVuvyON8uGqE3LY+PBqbVxwmUVu7bVPBN
WNjj3Xil+/jIvO5IXDe2PhIFeNz6lt2DChAl/8lUu+SVepYj8WHuixeK9XwZK8ItuomuwW7xQmdY
Oh2H2M5oleM9r6acTTsRR+jNe1e/pLyphRHtbfdUVN1ZEOxQMxKyWmYlM+cnYCGQN6Qh8CfqafOG
Om/VVToUA7A5Bor3MM6Xpcv0p29PTMOPnlCHUJxxjx5Clp9Wo45zjhz17Ig4hrG5Tz/laHKlx+zX
2hMP3NkHrZl7yUobQB5wWCUTzC4yp550kyUWL4soaM8+R5yo4WlE6K4FkyvkC01+L2IfYEzxKUrE
vTNVM5yeZwhmwhlryupoGMWeZfiH2U9Xf1L3CB3NIGZaj/FdUCSFo7Nnq3XgvbbI0g69TAcvIyB7
J0Mvd5pTt0c9PxHee4ykeY5NfLOsUBKh8ZLiLTQvMIgXs8liE/Vz2g7vYDnf+lZ/ZwiEigFtiPY6
RmSuj2hrIM45HKgaOC+FrsoK2mvfFudwfhzYAa2qPLuVw93JWAXK+skS5CulDtwH/4mYEabYmFyK
eIWXHcXIb9rR02KZmjr/Ng5Yaer5du4L/0X2DJ4wWsaoXlHAMg4KsFjV7FdTUtScMFxFyFvtsUqQ
w0PTQLY4X/iG+oQBNcQfk1kLd1sWpmzcv9oYILUVA3u1z0FfrlwyuHsFRkbTn8nm3Ugxx25PVN54
SkO1b2L7tYIvOvY2dOC7Z5og56p1l98tOIABxBSTSX0BC5dcxwe03WuCsywwtXUVlGuUH0zCyUBN
PAgYc1eCW56vJ8Q7AcfzubdMpm4JbfQXd92ubJv4aX5sYhAHQzqeMwEji5dmWL4O5hsMMtqO3dSS
UDZOG3KqHl2rrfUB/WBhkMuIopDPPVcaGnVXx9uzIQhg+H8t630hQHoKB2sjWeLanAJFwKKuOPFO
XbbNt0/6BqQ4QFr46vkT4+lbFDhmeIxKSoPcDLbzJ9Gd8EmNr1HmbGpkP8gCqVPg/7nV1rQYtYTW
lvfI/+Q+UtjvzjDt075A523se0DU1OTqNIux5uusqGWMNlv13HYBgqInttfEVxVocvAwJd465+Nj
cWPWyU+sTIaU7CtqhBU4SAeqU+7Hks/M3Qs6eff/xe3jjQB1UiGxd2g3MCnqy2j6LurgE8yEjyqM
RTwO1cp+JJ6xTovqXaAE6JD6mJx26EMIRCNZQ8BvnZDL+l9jVlMnxhLdWPvGHS15DzOT3s/vY5P8
DDM2lvNhk3PmZrM1d6SoN6HJ+IxXjQoPlqtnFJkQjlFmGRyW8RDdLJQdlBDqhc3h7PB9mr8diwxW
U52i1H5ygYpXaLSS2r+6IUYO8rhzd5hD8wg0yDDFIvNH/Fyw9cf1AhVFR0GeT/o/r3TX2BZ8oE6s
/0rNJaZCzebHfI7GKDd0NuTpWmyltZBKlgChF5MlA6PZbaxpr9DAf+RQ/qV2mZD/4coN8PPVOOU8
Wgzb04BHN4Bs5+8U+Kzcyn+7FrSlnxewu9XVst1fkvpoKXUfDUW90krQq/Rpid9/8y3doxhSUF/Q
3EY2zrYhZ0JmGJIplFXtkBWe8COvfKx+cFY05HBAmWITAZYaJENFnBxB9BOVSCYSrhJYh12uFd+2
C6vCd8KtJ9l606+PG5BCCNbDS0C40dIMqu96wqNuE1YB9UJnnNze80BdQkjxq3peOdXOnQzzrZer
Q5aSX+5oSUgYOSqiPKLBkd4WV/ObE6XHDH8QKEIGlc4oNkzfP2D/vSq9sTm29JqXyfiT9eqmKQ+5
j3yQ+w4iBxQ1iy9vi9txWUn9pQ4RMTZ9flBaRvhFcnJt/TEfp2wWPsouWhm1vUZrycXoD1YWvWHq
2gsyiL2oOLUKIEzLptlISKaumg+rkR9s6jdJmm2l0bmLnNWicFuCKiiQqTXCw8xJ82iD7IaStipv
og4XZm1CrGQDXkmaqL61zjgioQxNBuSi4DAlHP74sZAvQ/QLtyKrd0y62WkY1BXJ2jUyYtL9be9H
Z7N0P/rZ5VMhhX2q4UIvdcfosWTAFslNAgFmlV5grXo/g2FHg2mGnY+Uq5ngPDgAVqPy7GK96MMe
npev3EVDZxTXwKk6vg/bgYhIPakV5keS6EjK3YB1uXSfJyjXmdFybBhk2AdOd6xjH6ZOACTRWuSj
9zBxVxvK/yuJhm2DjtRH55/opp02mmcHFVJqRO+Omd+zPCjBkFj/8hhyTqPXJyuMVw49na38JTD3
17iWlChDaUNny39gGcijkU3ffkibnTUBWsC0JrHXKw/UwAszKF4dXyPCFdJdnhEoiXSYJpvBV6L/
6TquSPQhfIjoVycHSQVdvQArcRfsr2QCMx1MQOByC5I680aG7MfkWMM2Lkm/S5TzbenDOo6YazIn
75e1AEBfUxizF5BLo8n8JyXtu49gZDkNHnu96MA9CoLNvLHNAbKciIPe1pwizMaPpQ4UqBftv8Ss
/U1Mgzt5jOFbNnEe3C9G5vWgrUHDrIKh7g+Tqy3nEQL7/oWamS9m65yDUu5VMZ26Zny2OdmdoL74
At1DT4OERHERN2hwA4gWSq+eVeTPr0XpYOLKCGd3ks8u6D7hz25tgCYaL1dYQfBp++zc2ebBgc3F
hJFkvkR+OhkWx478B0KgOsJYfdn+mC3xbrRYOe/6wPA2bZBuIwyeSVIAbgIX3UaWv7QMcAQTPCVf
e2nxKKCEiKtNO4vJB2IfnmTZAE/w5bGkeu4wIweVe9aZq6Ky3Wdhckg57yqfMNUgVG8h2a151x6a
pvirHEy4KWN2SmTjoiqWl1TTIhUvRcNTpXC7C3ZqY1VtQybNK5IkU5I6ByAsPFxjMhLrlDTXMncw
i2MOduOvTOS3hC+VgTctmIEDyVEtey19eLM9UL4RDykvWEouwtRdO4L6Qwzb1MRHxQ7iWJms9Kz4
R6OATfPsZA649WlG9Zz3G3KiPatMEotFR6lqS8DFhiRPwW0tNCfDszvktxCzop1JZA8mHGd7QotO
VON8dfsy/2nt6De23NeEkomKoeYtpRWc+kKLPToYlnJlezH69oE9GahchyFufJhZfkkq9xS5OCUp
fOvSIcbJfswM1CH1XudP4DDKNsCIWTXOdIh7MwYWLRcjcntDYsfBhfxFo7/EY0C9Fx4Sp/maS5jI
zfcCeGaBesAqXHRw2XYuLvnVOJ03eDtWRReuYmEu5uZ4fi7CebqDLjCu3C1xHysboLKRdIsBcyB/
T34gz+zQx/7JRmQ9634x72mgzfu+AESC/EIOxCPrpLJmbKD8NjYWmckZOvKYuyXcWA6CuKNfomeY
cDTglrprsQnbnX2xjN/nEtnSbGzTLq+6ESV6jnQB0xP04/nvMBUAuNZBq0c6p3DBZLF8m2t8mZ4t
7bWKiNvDP7gtQFrNjgq/LE419KSDqty7XuclzXENvHK4UL34SjE7QsVuWj8ptQUWowdwqCN1oxNV
q1BZa+juCxP0tFPY25JxjkkTO2W1+gnowhW0rFHxfvHrZNvFFP+iXenNT9zV0L869srBNkyCnWGr
NXCK3Ec+pyyMxi7thpA6/ae9qA2xH32Q5O3bXOFSvMPmmquqGH5edjNU9OGG1tri/y/hX1phu5ho
0JROz8qaxNXgTZVpxEmG72PuB6PcX9lpvytNfVWq+iMwMZrRqbTBeKk62B789MYpKdvRSE896hxr
YQTix06g2s19VONTl81ziIRiNcdlwO0e/Qx+cmuDz7nGNCnPagwGzN3BUbxhNOLf4JPQWw10qGxi
7x7+mahB11vVx2DQ//hnRAWY3Gx9LYAmW0BQdE6O3IXYFIJj4QEGOUXtZbbJSlTOsuAXzT+RQ2Y/
cqL3jARSnU2fQddScOr0ojhLPeC+6i+IcIpFIlGXzOSM0AxZZg+lh9vDfg1IOnvSZoaqPwELrSjv
fA3nryBeC7mesOx1ORnbVpPHMVLLLMIkT3dGr5Jsp0GwNZ6Nxn68G9rkxJzzgYcI3qH8vyufWzZM
4OeRdikSvMtFyn89WWdH74/EiixhQZwZ93+6Kb4AesXGeJvgXngeqFUjW8/3dTHcTW7tpvLR3+g7
OQ7Md5ybkYXXDsoIcy3dEEs3NjapOWRP8JDOEvuE1/dnpweNEKOCjZkTKZTd8x3FTv5JB3QJxILC
WOcgpzjpiJsywBAUAXsA9ggFBUxXfjupdRS+8+oMyQaj2S43vRtzUYrixL2nbXYCvfcCHGjl1MVr
C5iwiOVOAhCbz5E+zLdw8H6KSt70rHzmWeKlHhIDprR1qtf/4Ht9uybPBR8LvsuCF+2Sf7ZAbLEq
EZgDuEXo+KsSayWls0/ROtD3ei0mmpYPRKCKpLjoyO8hbnrPI8Fwv0UgFNkMpPGGz6dKj0B33Tn/
J6B298nnyWq4s1LdumAdZRjHAzhPZCZTbFpOhsjVjlVsX5irUAnIrV2oj7btP1TSHXmpvs8TGo0r
KG25yilubTfYW546oD/4i3PufEPLDqUDEwQk7XqSqUvQZ7ZoJmzzfPbOx59aeM5vMgh0jk3xLzbZ
gTsxWerh1AEmtc1kxX4Yd1x9C32Nhh6MaJ0kP13HBC3QOaIIfEHjRLYAp2JFxZLzTU4cvnpOZiQU
PmJeV7Lk1gGa9e1RF2Euxv9ZrYzOXjZG9YtFjWcS+G4vk6NvFUfkSSnlICs4uh36snAA++HJ39Sm
nLFnfSXIOWxMUdcvO8dl+ASitnyLdIE3l9UHY+Oeb8mTZNh4frAo5Wyq6Ul8TagpYq9fG3S8Pi86
J002YRHsGj6Vwangls3BMwD92D5g5hBAFnePklATS6s55Un6L3Yx5nu9+YOJZBNxNJod80cVfaMb
2KrMOlGUL/gKWLIQJcHRrdXiXcoOsSM2DirvfOgZcIdr127XDOR382ULUBk/laGx1g37ty8DCgLH
JnoJb6TdX1muXeYx1/zay2g+S07eRIarMEcd4LKYSnD06Pz183XQFWa61iHnxkbIKtyZsZKvg3q8
B3F1yIWDqZtZadRunCy4GrOH1E+gx1rdMbYkoOHRpWwsT0rv4Olpm9jqUdXYi8KowiVCVJrPdFqI
km2S6glngPILoDHUnTfNbr7mKX2WePS6xsIshpMfE5SrrPRfUydY8iAQcVBWYfPtFsWD4HnvaWpB
z5tqNRr+e8ZA0AqRvHnodFkxwNfib++1ftHW6b/5Lat1zgf3/RKZxdNU4ovkOZ3XB1Zvb7rOQ5DS
AxpqkcEFhP9a8wtmmA56r72nRIN5cXakfgTqCe7XiF2Gz1ADVQ24i4DDzZzDUQpElFSPOmO7nLZm
MMK9PaAI4PVqzH0A03W8Nh7+Afhu3xC0mS4ztJStufVGlxFBD6yuNRWGcwrupHQAYbMqqP1sZXX1
n4dAhrfkHVfPav7z7HBELqWh7QIMvaircteNyY9WodviNSnr7Ku3mIYZA1fFbPR3TbrnyJ8OeSOY
/SEjzfxzzdPPFIKFr2XaG4EFYp5wOEw3cgIMnqQyPnQ6/pRBEEKeAxlvrHzL2xAjWsF5sYwHcLoi
BigmgVObZOeuKx83lpHWBAYNa5mqZ0xjH/Mw0RKmNr8DWlvf65p+jUpvXTU1ZQa6HTlP61S2VHmw
CSx1N/DWp+345bfpv6Dqv+Z9G0SNmzuqve/1z2DVdile7irINzi/BgAfYov2epamA8IIMFr4q2qC
ihbzOg26g5VmB6nyNU6fBOYhvlt/1+jNG+KxLQF3GDVNkn+sRruVZXtNG+c+Hz4BrxWeiENvBau8
9SGV68Qc5fSJmT380ZE+vMKEGscikRNzfiZdDhcv0i+2Etj+S9AauekmS20a93X7NVmA9Ya7IhSX
i0t97Zovyud0Sr/SCLBDrNhHanWA6RK5Bieg4c61hgJXrENDhVQ8ipvhzVEmKkZuYQ1oFvHG4AM7
1Jp5m6+A2bY7JYfn+S6oZ/GdwNpCue+8ZMHd86JdynGSVn+ydx8kXK5Aw7EED8LVRLnghulONsXV
DvK3Wi+9ZesH93Hq920rLiMJkLRUimnqeBqSZjf0pkEXEiytkNqVHKTxiQzocyOrd8P458vpFKv8
Y2KmUYKVytiImz7Ic+NdTNgg3GhfVnRGofeBqxiUdEkJ5lo26g+DVNYONua8gaZWCbELu/mwxUDC
brg8Af9/6bN+O3bo9lgHhPV4U8I/hqK/oRKYCC6Qk9p1feAswYs9NR3lk1egNTKqczpmpzgCAtt8
m7ws6uYeRi5yul4/VURshH6yymvj4Hbh89g4m8ENaZjkqg+djdLVlU5ix8XEJNJdLXN4q5ts0wvS
wM18KzDfO4768J1phSv1aurDnzXqNxsTtZioX2wr+iMKrkQOQRKjHZwHxbatCcnZDJZR6h34axSh
2agdRm52pBF+wuwc0Yxs7U2P/SfiJAzK4Us36hI9e/VRs1ZsdfUmde03Gzjc+jw+tsh3BOaFp5F5
FnL6c2ly2jAVe9HT4pi28uKARcAYAicOZIVvGXudi1YKBGN9cs69+hRO1brJ/fsYWw/Edsgoxp+x
ym9RBCExrHdNGlDV2b947OEs2LROdmmsiHWkvHWsU9BWe3Slt8gZX1IL7xn1YtBBtbLE62jDlqPZ
R4tky3QgXiCJV7PgqkF7RHQTw1++BAtBTqZp+9Lsj04RMA2Q0X3ssjmrQxYXmbnmPu/ISZAo1BoK
S6dqHhItdRGSOu55/0d/nOqQ8EFUIJ2dvfqpBqFsGpeeFheLyh8O3kgO3FSg351/ACfroXKLmTRQ
HxnpjvxX9VaMCIN9B+HcPtHVtm4SkhvycJVqHdRPZANyuPhhCymmRR4HhrM24TJiW1ZY7YdkWTXW
7FEPXhxz+Mqi7jGN3dlrkteuk9fC8q/AooMnYY/HUjXnYXZzxHDH43yj4hpGIvPiMoPWqOJPvLYm
85WQ0yV585PhLlr/V4huGct5fJzhqjYjm6ko3+qyypDfD6QNiLZkpZfyhslT/7McxnWco5AFYi2L
5GDnE1NI/GxiuqQh0V1z5LvvfdpwpCxbrKnWNtUEYtzUtTkqodwS07EZWNku9GI6c3MRN4J4C3HQ
wO2W0i6V88DYtdEXRlttKA+GNu2NnAmC1sl1H6XWKh+DinDabkPzsfYGZ8XNo54q3TpKZUZHTrd3
zyixtg/0apq6RECNtag5YH5eGrW+b9CWpdrckIcZ5UgRnY2JJ2q+cFjiF/PThVtgBoq9St86FjF+
Tn64slFX9/K5cYOHX8qrJe19lHgv9GLR1S7SCTChWDuh+2zgKMSlfui76N/YtP8m5bgILfzn0sBi
Z1rf9kBuhav9sBs9pABmuTzJaYrDQ6Ec8KRAWOYjtUXhcK5DaLGJgTfcIZUNo3n90U7T3hqzbjm1
krAzX54hw6xN3diBbxCbqXS3Bi+mbkI13gNPygHuCI75zjr66GamKknWdTO+5UP6ouyMzM1x2tuh
tghBhz8Kpn6LqWXaD/DTgMVsbyJLBiw+gB1BFf4ZqJB511FXIQKMrelzLL3fNIekHNv6TwPywhHe
JdDsS8vJFmRQF8P0A2X3vSrQpAgEZ6AIsCL05PayC0PbEr7KSZ4CM9mnuUXUphLXoiZEudba1zTp
9g3apPlB7RznkGTOXytg0EdODMoy7TATOHs5IvTH8I47GAJ5wU1m93PXThxXkFBwzaKrqJvFjDac
Kb/Rti6ynrJxDqMbbEyJMKXRu4VRWdsSiI+hOHUAGGzTdqLcxpq9wPO27xg/lVH+6pXkGdoG6yFE
Z63bHtvem7O7uodIq9fcqqD1js+p1d/SID9CcGlRWWYBJjxD343AnrHu4qbW0Prl+XvuuetOykeY
ImBxu+eoHYvtLPgYzPwouS2fOtf9VdH0L2yLa+UbW8doH4qDwA3hXEp9hXH01e/UwQ20hyw88tHU
UToOYTPWl59maCUwHTcABCJvI92WGAX3RcflOZPHjoRFk1HEZqZFAR+J10H3XjXDA5Zc/ERxue3x
cdr9sOJwWUgenRHCI5Ng92/gtqnbeG9kZBECfVkWoh/R2LpQGG0Y5Mi6nEVVJ+iR0DwVMatdE5QS
qphoVqCX9CWK43qI9b/OjZal5pAEbcLzqDTQK4kGNaEW31bXOVBZjSv7XTgnub2wlWFTSdiP0qPd
CATRbdj5CjsxoOpaL6UbrLKMyQsWGTRAJjSe8pZUNgsgTqiY3Dh3BHUfG/I66r69CExrg69wN46z
OTfUaSSB5ZABeixj743dA/kqKY4jq32tW3dbRwxmw7hCjepfZaNMdKXOepQN7GAlWFG4z/0YMFOX
PYDIDiJ3ecQ/Oq0sRjFNNyDHMdaDoaOdHN7GPn9MZhA89ajBpUn8yHwzGLW208z0RtH42wb5fhDp
p2cAYNYDrGzGJS+SY18yGfPHiwzZXE31rdC8ld+o42A6H+Cdd42ob5ZL99I5gA2yLxVqHVN/6xk1
AzeD23+blfsX+cEZcSmZ81l68I18aeGW3jBbvomgPHcEjvIKKa/NLKPPTYY2eCp4TmA45MkpGTCJ
Uj1Rl49rT6FhFjJCryx6cGS+v46xDjNQ+FfgifAt6y5V7y2hi6+5Oe5NPWy8DM0DMXVRZnxC1TgA
95UgUcudFxS3zFdvBro/t093VoYcDmMWgJpxbwT1Wjg1ZPU6vidi4GMlKOZMFjXCpIwXe2XiP5qV
HFX70DLEsSM9Su+yxUwDemxPyjNIhGMc5DenqPZpl++SpNzPn2e+9BV6HmSdP7jEzkYWPYdN+0Ik
OwM3chH561DDbWPl/6CtMZADVCf8AX8epVailRcCgL/nH8DUZm+IYj908gcPIHEGDLuAalFNW3l5
ywJzMxblZZarsmJ/QQf7qMm0YClM1iwfu25r2npC89jNF8KH6FLO199kmCMhJ4x6y+Xm98zXsxYe
+TUDW7POzQNoQ7yKhnFrI8Wss/zYEzEBdOKapcUe49khMdzHRJtkFu7OD8TVybP3aGD0Zli+sURJ
AMpg6GyIt80smdprE8sxRvA8A+EUbgjs2BZYYdD/DgzhEg9HAUy+khlaIT8n+EAMV795HlYdtmdy
cCl7hmwTp9NRONZh/t+8Nn9HtyN2VayyXC4wh/2gWLsEiEL7oDlnqfUX5YS4WLqXvNRlLzcca3fo
deOyjYw3AXHww/CFQ+ib0y+jrH+fgmR2dFzINsEN64WSBGpEjUDb/FDbF8gWMr7eTMmTopzCFm//
5MT4zMOPJBFbLyOCGc+tpRWbQVAth80mi/kDRv2U9fTLEpaWnh3MBEK32Z/ssriaVo51vtrwg9dB
O2EJjzd+X1813djqM2wNf+Oy9XCyAu4HgjqgTk+yQ1+yhnci852i5o/AB+gQkF5r9wLegZSCAYsB
2lSmFeO3JSniOY2+zJI5GbksFlKA7KIZ/geKxz9b8NKN2OAU2rAwuVORuR4H5W+KOP6cNG1rMFYM
02jvZ/lpSKtDhA2TndF6/q0psnXDcVadROTul7s0Gs/+4J1SNXy3cA1gw6ar+QcUXnYVhmLbkf8z
uf2tOoEkWhAyXJo3trKzMZTtrV7gCypfho5nLSwb1AxIk5560mOesKI/OU2wHrrkNkr/kPM+SOxu
JvsyTPO7v0w58qM0uqvWmbuWSSpWaFBxJoJIGB0sPXL/n5GVeDTHvZbX3HoxyDfbTe+ZmoL1/OUV
2FE6ctD6LOOVH5vPFoOFIoZdXQ97ICjJRrnlr0iBqgCH7Yz81o6TvnWH9HvgMWNwvOD5X0+Zve6S
LjlprnQIKBNflLCEkrUADRqP5ZNZARBMP4cIFI+Xtju0Izsd8zJvmyq9j6g4+AaLJS7+Zeo5gKh4
FSDKuweJ8zVF9PuGZ/xUzbSN0OixY2E4OAm7wAMLhKtkseDjAAQuAWoCkaIqIYq1zACeSkR6ehRs
zRwiQhdp+4g1O4J6days6kEHaGzyKiV/ef78888R+NIXLA2vDAL5HZF8BLF3HFiIE+UcNCtVQ92R
gkzzZjq7mJEJPf+F5hVutJidEDPidG1DU13kBekypl79ywcLjnPTnJqELL7MWbQTY9wM0ApzPeRr
TeKFyH36mvgIWGShhll4mrfFRYC/i1oe1S/UDsyTiDRFMcp9VRI3llM78UJt4jUCO1hVGXPopOnZ
Z+t92pBtGAHhbwrKmbpNyc8eze/QI+8BIlD33IU2ieyVS29PgSjfkqye8e8pO8oG9ffS182BMCJe
rcjqpChu6HrzlRFY71h5aSS9yfqQjs7MxNRB0eljc5VMsTa+lSn84GmwItKJ11mYDhAx6uSZtJLm
UE4lbzEnCNZ2BHvMazuk6H1EGhmdyqbXsTN2uh4daPfVsZy0EPlUxezHwf5ZKabOcFXSba9K6xCD
EKQ4qsx1GNusrUrqMybSmW3fC+UVBaG2qn60ptcuQgP2dGZEn1WrmaumYvIS1NnZx4xwd4uYQXbp
uBlOfmRWyhmu3qB1G1014OINL1/TzQGNGCOEFwog48RuiVinUZKSrjsrN+uBQXBxkT/46ZIbgohv
lp6XJjJ56CjokP4ikyOpAlhA6Wcnt3bDRTmHSjP6s5ZJBJd5mrJumxCNtMzjAKy7jtUgiC02q4wL
brIsyUk0DJqAVKV3N4892INDtQfblkAlKNR2slsMrUZoPzctW+usSOo7SXsWpBVUEvqEY7YNWehb
k+qvbVb6C8YKYjHqQB547bDsNk2xToc2vHpW16xTYyyeW6MP7o5W/IF++Q1NLkNRBlzfSArSqBEa
RLCJ1l1lFvgRW+ARZhKyHSTACiouFoK2UKwS+rbfmkViH0zRRdspyNyD7M30qAo9wOXkpouoK41l
Qajkuh1Uckx8TIXVWP7H2ZktN64kW/ZXyur5whpTIIBrfftB4iRSA0lNKb3AJGUm5nnG1/cKZbV1
JlMmWVUdq6MjkmIgJg8P9+17hw8t5bybOpeUCzgdSOuSejN7wskd+7h7I+Y7Xca2MC9wYfEirQFa
OcMmO2SP8RLaBDhs3WjYSNCNZ+k01VdZ038TPnEPMID5BWkp7ullTqVhjo6IztmysPQKgDBFsheI
5cTraghayH4b6m9L9Elaq9Lh6ghSKuYafSc637z1xJw8cGujdIMsHwQVek9GJAfWbzSUrxQFIGqP
EmJ4IWtohbtQAKyfoRloyTSPmqbtiqDBD8zH+KalxvQsKNAc1yGrfoj9yrpPC72KQUl6MQx9mFPs
Rr6FHYsrSUdx7KEaUOM5twA4fmv0sDnnFnTWiBnMPWBq7hUVYmdj3jSbfpy2VBLehEUBxh/Fp8SG
kLGtVjaAyDSLwSuYnKSJDVMy8ZhH0xj3aVZRmx0TOjbm9YQorFaSmul1cR3AXgY7pnxzMrnWAsBe
KLMmODy9XSOOmONII4NsI088RPGGY+LQVt63uU2fqh5Wh7kgjtBK0DcgLSANrPM3ry1/Rs4M1BEB
5MQdKYEAv0X4ihwHx67mokhV6U9W6tMVgbjvTACgKfsrJI3WNjFjbmvHuJueJEWoDtbUC+qjaxRL
U6TbvqLsXzCQnfRXLRgoN6QYFKlJt+x+tlF4iOvkUh+Sewi6vrW+/AbBH5Ur0l9D10vZkn0wGiSJ
BztDIXFaQtF1aZbTAe6oe1sQzUqTVe1V21F37qax3ThZ8BiC+JdmtSiM7qEaof0eiATKXD+GJLsY
5lBbFoZK+kDL2QvzkDeSm/vIkZgTSTyj+BSdvIoavCiunqIJX0cH2eh12jITFQALGE5+wK0HmD+l
stdwDUSVEirHgi4EqAGPs9mAOhIkLvxKO7aVc+uVxYObersqp15S1/vnqaKWZgiee4PUpE2+faSq
G7FOpERzsZsDn7RiCsSwhjfobBwEPnhbnZtFDSm3wtt7j1HVH91Au29i434qehQR4yurrfdOC6Fa
VxLqhB+L4kM0RieDMgnKQ9GX8EjkgAepB9j+kIBBplNfuvOLlcwXTj1zspm3aWiuIDIBv8Nxk4VE
uZLsCnUtJD+BGQrPuqejbzhs97NKxoUatXFuuXcYMfJIxl1O4mgJK1MKt66/nTXKEGoVwKEuGTWm
FLlgHogra2QuCXYTMHTuUyK9jkQjQ2+4CFuv3H7MTdEad34nGuxOfJcnMHyPFCMv7HFcTHkeL4i3
QK1RWjclmduomIjzEVwiK0edbm8ec0pgYO7ya+RPYM0didJoMB4hNfaznrKV63O9NjIT8ByNp0Wk
nzUVlMDqCm4mLrEE4lsNbkU1jpeKRUExeqw7B0xyBmS1DKmiDO+LBLuj1Bg5r84rify5mVPlUtyH
UbGH1jM5M6Xx5NicRTBbUDlfB9ZCsZ2XJem+ZGS15VW5b93svg8hVk4dynCSAu5KXwrKJZwXQ88R
YKgoGNApC1N0KxK4AZDRZWSAfSbCQXDjepQal0uKQH3zYpDeOQvwmwqMh5N9LQYbb2gMdyZwizYC
h5uOc0+xF5w+mhWW60RogNwDLFiuI0wGuf7o0hXLpjI2M1/m5qWLp2GnD3bzmHCjtMSwVmxnKvSK
V3U96CM41Gw+pkESnU/U6S1DTGHkUGjcwngamQ6VpxpsZq2ZLrjrGYTFImeZjU0HO67J5S0Znhy3
oaIsAd83OO3z3MAkm9hUFvdKGiwhVlY33W2FJQdxyZXP5tv8o9sF+Ap+TYEeNsoEQAU8/dnQPBsM
GYk5KuiuzXAiqeSKbJmBM5njEQ5FsAcgsSH1Y4MGF7J3qStTy90e/CdiE3j27R7k4TYjcHERJHAf
qxG2jencInOR6/UO7qWbKm8ROU5WTTstR8O6lGn3BBoN4zFQ8eLXDjRI30OoXJoIsShreE3Cjmxj
tmNqHhstgD4dt8gEbt660CY2mcoTdE9+NP1EOC7kNHVvsJZ7MekbxI5/VgkENy01uGjOfM+BF+ed
BkVzN87krcCJxVxfKs17DLTgdQrLRaibt0k9oYui3ZC3uJVDu43NqSP6Hw2L0oZAhJjjws6sc48Q
bFGld3Y4HIlXgv0rHnxVrFGk11MT7ITrvELrtzABmwH/q745qb6L4X9xs4kIElxPs3sLx8BVQ85A
Jt4akuBj1yAITkxioc6Gnvo1M60Ja8is3lQtjqJfG0+doN4b//0CvwxwDtVmS6mAR+GsXwdlnaGM
zKfreFOGZbNQc4Rr/gDC+qhZ08Iw5geNZP/YwUM2WuImUjhqYTSXgZ/fBXN19GT4reutOzF2u1xm
lxlhNndOMO2U1WAvcsROKQ/d4BvvQ+HuzFY7n5OZkgeOw4paJHb10m99OqsO79bbq/2H0QOQwSE5
hd9I6RzrQCj2Yu8AKunRttBcJrALR5m+anvQUm2/p3jrR9VtEkd7rTh2ApGTWGVr5HDivEDtz3vo
LrmwKregnXjGXz9aD1Km4oEayWMxT8epJGs6+3V3njsxkAAufzsB0kDtN76hyJCg5racgzy23LcK
0rxUR7iWBNQExKhmK3UGqUROb9hgwlv1YhSXu147jCnS6vQMBd6xfkUEQ1LZjhhnJK5b6A2TH0qx
hCZc2Fr5AUWG+s0a2ku10kZg2i1oN56aItJVQnlUX78GWbdQNDZ2Huzs3DvLJtDVR8N7ibRk6U0H
ep77nHjuy7++nHEQRHW4mBBeBLn8+q/BIDsPdgCXMTnyHSgSaPkDlXmKOxuG6JXam2H7aKrcYUKI
4FDj3fCtCfF/foywHsb5d96yIRBryniZGsMt/ZuhGaDMoiZWx8dc7Do/CCizQFb4+OUExrvb8Cmm
xQI7wW6OmTBeU9+cE2jOcsgNX3lsfFFCuTy3n3pXPGZRTk+E6mF4vJ69vZWgSWRuWrcAtbhRgztC
RO7rl/ymN94P6QPhKjWIIfbShu2FjjAPmnXDSUV68TBM36ui+H/rghccSIB41twKFn79HLgtF2wo
NVyK3b7RkIMf9q+n5CuZlMa7QeI0MR5kiTysi4sOxcSvCaVsIHO+82n1+6+pZ+BDOa3VD9Y5zY2U
JLFisqk6m/Ij4zkP0JfGd2peaL+miNB46ET8TY0LHxyxxhZpC3pKzmMp+ntmSRIXZKQsOqeOfFXA
lKtRGQvKUDlK+ulG/TkTHFRqzf0aKbUXmIFfv7BOtfKa/+6caqdm3aAgpHZvW2GueVUjQG91L07X
K9j0JmlvxHyvmhVOvKWlwT8MUInwSb6ervIYarmpTahea+9pm7YYWP5N7zvnkY9MQB2YeQ2UJ58a
iCV1crzlE2S/EvKQdUFkPVk543hLh8LAWxvxoLoewUNfwH7Pq/nsXKjO8QXq9I+I6fLXJIpVx+Dw
WqtmMRuqkboxuequktRc9e2hhPHVQx6BUiC1b9Ww8WZvRQsHQVgmlYUvYxvKZiY+p/wRAFj6VmGV
WUFZNTwy+7TBWmuBudvaFU9Tdt8b2EBcaEuurOjS9BRtJWrEA3o/zDQzGvE1SKadN1gOIS5lcp2P
5Il5gLm4gex4kcw+JPdi/f4gQb8PKBUpoucmjrYGFjQaboMK4nDcQ0o//bdpWFnyQSJBx+CyCBhc
Ytu0DaU+NVLo9cgHk3hl0qhFEc31sldUh/I+ws6oGWQ46QV/yXqm/wRBt+r8AhfHYlEnKH/mucnG
YkFIgbOA2VHNK/vCH9IB/s1oDWwTa+DIb1e5SC5S73s/XmndPd+ppoFvMbJfc9ORUoOIg9Gvnwvn
pZ28TQ9OVz6EpFbUslHzGXJfjo1jADibAiYEvCMYGXlddUmr+wuVIP3XE2j+uZUnoLHRBEQGSkzn
hQ/XSH4LOnwM4Ek0HhwQKeobeR+Q08Kbop36uLJIsCmNuM4cd6xROGvV6gX3kuRg4Y88dTtYF53O
zp+J9lI81w3WjQQPZFUz8l0Qbq1ymwR7gefoUjmXXHOvGuLi3WB3D4QwzjisuctC8cEStMAVO+4d
mtlnSIxHPCtF54DqQUEochkSGewApqRLkawvWDn1LjJJ/xvZAvG8RRNvqD2EdTYmXv7a6tdxYSMC
TTSe7c8EqR9mvkn8bO2M9RlrhkdVe6PL3mfLIzPUjM37pv+1adSpw8xj3fhUMA2o07krZfaU4chQ
VHdxR9irSURiFXoUplPtZdibqhI2aeI8aYe4FxyLYaVc7nGdDJdqJJkctexd64Ydohwhn4s7/8kC
5TtEs2Xlhql3bus7PSYfPN1OXMN5CPaCWlIYDYQB1K5hm/A7p1qKY9ajiFlaoMisGzrr8W9ub9Ru
qq5rM0no6jqyYclkVdvNflQAreqa5+GFYbIeU2gkde5CMGmvXaW12CTnIn8R4kdSUnABIQC2j8+q
83sEycHxjMTpYnJs1W3TPkh53wyvNQydNKhXQPb1N56OhSJn6gzzFWdTQ+qK13KmU3JxxcT1KZkT
gKNsvR6woWpH/LJFEUyHoKCb9joyjq7s3ngPKecz3wJ4HjUIM6/0YcZ5gr8ZGElgbLiSbloKaixe
svUWCt9b1U2eYyaGxQhTAcNfZRxEWvFaVIBfEsASBMYQrAYZfzUaF6AeiajX1JvgxGb1MjWDraet
s9bYeN3dr++IjAqmdX0P79+lpxhP8bfUGvdYMeqEMNsHtRmNIkyWqou2hiRZd6u+uuziF69y7iqa
xKCFw7K2yc0NuXnNWlOPo8EXhDmgs5wehg/OEUWnJuVej7xo1ROPIbJjwWk4VO1DpIq2Y4gGNROR
COeCkYrzVo0b0zO6GJLwhzALUkU2gi7uPQQIi3xAFxoTN/jJdQw/4tw312UviQej4RvW0+59Otkx
aGNifegAC6wbcEWoAiLbMg1LptC2XlmYODRgvVaWmcJh89ilsLh6N1N8BW5wqdxI0VChmOWbzmuR
GVq5KBKlDUoDeFpJd4A3fsf3KJvAd49k7roGR4jFx6+0weYyZAPZLfkxpjWtKKBofvDexBKh9JpH
s/FyeKhG35Te1teeGvcRzwLr4xUmVTf3qKC82+WWAAQmTjlwagEn/jPiW2ccTXRWKaJkyauyaMZ3
ntKryJFdBClblBo5/HVnhk2ZY4LtBtxbrdHWUQc1lUhnQfnqCWyD+aLuiU0akhO/xWLzNmUGFJmA
bnReVRziX8OKVsimrxW3Lww/uDjejTJ5gkIVokXPc6GOBf6iTtt1ih8C3xucNwT63gtOZkoH4y39
Ms1o2ErCFxHKTQP8OdI6RCMJQIHNGAihoB7Us9+YA1pQTcOy5d0IB/1BdgHLomfDME5q+9RTRJVd
d1CHVG6Bjgc4Jhgexr+Eo4+Fp441ZfIYajWtPQ9Q6rDzrgMNzQdkYKC98no4wuoYEp3xSi2XKadk
FJzJWQFobWzmPaM7ZAAmuw21qsrt02HotBnbUM+WkVmvEgfO/LJun3t9xUPOvO3JewrAl5SzgO+0
YEon5Q1QRZkLVBbuZru7KIziZu7AvaoLyBBskQdTl6lf3hyASeQSmvMwgBtMPghuBDRMj/AwmU6L
mqqgfRxHgBUgJBgqC0/CdchbpNFaLWswyMikXKoxqEF34GQyBobrnk0toQ760eI6qWG2JgqpW1wy
7lEsKL5fkQOoEzGigKR+N4BQshqw3btddcUqVv5HdBg4oyrI3fApuGFUpHpG10BdICGY3N7CaKtM
FquJYeMh7BHlgR7Ia5k0uxZxdlaL6rRyACD1hW2PABSoWv5mhJlCvYwD64/NGWuSz0ot3yFYTcXy
jqXGkldXHAuYMEukDs2lpMQIBF8E1QJnsg4XGX/O3zEdrCB2V0Ou04Xi4T2yhq1TM2GYT0FkL9nU
KkCgymbgkCF1BZ24dcEo46qE8qj2hvLJxCGAO8IYGwqvUVV7t8qqBe1Qt+O9TmGo5FZEd3lRbcII
30c9HW7S+5yxUBln3reCB0VIiplEBQClDLk0KMRoxouShJReKkIOjrDkuUGqau4eTPPJatWNTPmP
atRZKMqP5gYjft1d+FrlKuDdvs9SC0pw3uRgaXgSrDMbakuzqI5vxNiujIgSHFy+anyfHJOLCkAq
XIPUufCNgtLWagdH9ms7tYvJanbjANmYOkQjE+oXK3Tfmrmk/NtV1XhE8ap4QiETfigiA3FVbds+
gegpbUnf1x48IvGwab1ip1f2wxDHd2Vr/XTn4TFoqUpVs1KiUaGC6Nz4LhOIi95PztCFSJrN6BHv
BV+MNr3sfgaNdUmWuWHyOMlcQyfFShE6vKZ4YObOnvJl64e4V8Md0WiK/iRl4IlV7rgzpmcmFqit
p3VJmSs4/kqJnqBGG1KwlCh92IWmJ3dGb27S0r4lqnyT92T+/f6JNM5F3Wnt+fsNisLTIqzvh7Lg
2jiuEMbaQ7hM2BwuXfiyHyFxxW2pL6y03mUaTwEC6EJtD7U6dKlvutjfOfZIXJkwsToyi+FuwqHv
7FvlGHLfBoQl951FtkhLMsoTLKTM2+xehWKyHhgX95saSDHJ2I2ja+QwUA8wYi4cgDWPvT6rkt4l
nOw3uSj7c2+ovsEzeyjR+/PUjbnmyp0FDI8h92oCAHcT3WzMhVOE24ZVMnjNpUbKjVJ6qnIQdXUm
/0xa8SXH9pmexs+tDTtsPlw0OcTrYEMwhSZSFnGGDWJJ980gyVBH58qhgW/uOEoHLhZnb6gkDTVl
mR881UpaFjpjVc4ScRHoAaBDKzlN6XdUjVCrKb/BQUrVpywfBs15qwsqN0ipHObGvfNGZ63Wmnp8
I6d+//1InoK3CP9z0kG2c/78hESC6jtn4XMy5zVUOGB0PCD7ogsewV/fK/+1qMAFUsQXV3UDZ6+z
65BtAP97aWtUNQo3hjgH5pkxv49m467wpn2rUheeR/2EApr1lAUFfbdHfIucQ2ODqfch8ChdCmwb
0nfh1HPsjxQJpksdHhu0g5C06q3LmZj0WZWiKqH34RWyduOenEa3rhxxq66ks5JUthKSxtlcKU3Z
FdQMUKgkXKuzG2EF+04V0WE3BXa0Td11CasFt6ngDpES7igWm9Sp5rUYw/K8JJgxhOJRetGbJK67
xJ05d916nRMkM5L21deCjOCkedZRTRShPG5ZBrZ0DhbjxI4j6AoqDBvT4DtosX9PSctz1sCClEzG
6v3eBq9j3o8rafYrdXoN7bDLcKw9G+pevez3BYp5G3/WoWnMw40r581sZc+2HzL75gBIbWgp9SIJ
s86zzl1UFjlO2RBQSGsf7mLrqQd+DDBqM84QFMStvZ1qZF6C8SUwPKqLPQ2K7KhCN9YqD5Dyfxd9
+1Swh/s+2QG03eBLEQHCIlXdDQwtYFiQo3aC9NqMXyDZ2bacI40j9upUdPWGGEJwpxLlhkbUtey3
ORx+Z6PuXXo+7iV1mU0AIwOo50gpd8LPdRbIgEM4WzaEokpsn982O2ULJHa6hqhERQ8qkI+xqd27
XfLToJDKgYwDabmbEBa2ISOn45YXoZRLlBpWoav/jAhXZoYHz1G69QM4K3T5nFjTMdWaZz+eCOvr
r4BSiMoh8FOOSIT6uxbEEPCAn2qFJElzZ+ntTZrbByungLIcL8nj3+gN1P4mkReAlYmW7RyKA10z
2oRJwGXEXevSfDA5VVJF8ipg1aUkGkKFPWfRrFfrgayZhaR3CPT1nGTvtV3nP0ZBxYBBZVUFrRTK
dUvt/S7abcfGvSjxn9Vy1alVQTBzN3hyI1mfY5G/n5fAYG+GOT50DTk3ByJ8nI+8poa7YmVJcF8z
/kWbx5Ahtxv1hXEZvDU9klxhcBUrIK1XKvAZ3CuaGkO44sth8s+nQSf7ZjzqHR5NSlmMxfJv2GFu
1l9m0bziKnih1rYZm5dRKo6xK+9yXieldaUiUBWWzClDzEb4lkfVt9Et16GIViSo1spZ5EqlnU82
UT6CL54xQ9lcc85rx5FiCilI95awRHsZTOwjUIJmrRaxTJFYdKx9MBSXQE12KeD7MyLj4I4seQDE
CJKb62fkUmQaVPqNmpYm9haa0FcisNY9qIAB7rxZLx5NSLhsC9rdlvB77a9QAaDYCJRpWi0tf3zP
VobZvA7r5kLNmVrcIyd76gz3/RCcS/ZiYYME7/OdxOLFIHmVF+4yO2gILjs2f9NpqvDrLKuHixHF
rDA3t+8DYydr5WAYlfsGr8lCi8NnZVtMsNNZYiwp81oYznyRhOLSQw8yZlW4ibUlOv8UYrqBoTgE
csSqbdN9lISQPnZXphS73KEGTIRXA4Vjk5bBiQwZMKsAb9x1hjvknYg75ysTeFdHfagPYw9b4EJa
JN9FuZAcgeo95fl2s3VtcSHT3QZ7rArB6i0aauzRxP+hOqoPwQ6Wh6tBtrdOEF0WDfqW3HE5Q+Wi
jKY7Fcn0EB3tg2LthPbl1CDCq7oiSsI5IibYkW+dcn7Nfe86CsKLdAr2KFie9Z55UYacfnP7YCUe
mrj+Ru34euLOoUM9DDiEhCk5YGfbh7grYwIBiAovwzAQnOFA7BBK2loUbSS6DcURv8RBtvKskYPT
XKhn0KOKPClCUEYCs1S/riGDABHyVEMYH+fV2gASPHbWC+II91mD5uAc/Eh77SaYgLw1dviI4sAG
BonbFlZO03Ezrkz9TdoH3xLALn2d3ME/v8VebGLXpswGoTG0BsY5v6MO+8qQ4qIgMaSsZ+mnr5kV
fROZuCzLaRtTnDJwQKpYlaNovCJupdVckyGEp6JkhRQqC9ntSLaDQfUWAHL33YzwV22uUysvUa+S
S7uETkStUXU8mUG3N0ZQGRhzLybDi8mKgGqGWXnlKFrsEpGkhjcli7yworcBQQuINxfQ4sM+Xe3g
1KLQg0w9GluyolQcvkUIZYAq1T9ULiTEdR+jcT1nCn4xXg7doC70ITB4N4VNsxm2KQdy42s3yozC
PUAMtBYPbe3v1Sx0RNvq3lsHyKK8T6TFTrSpWAPMc5SCLEghzW0/eNsMcoe6hSsOlr8IK50jea8s
fyl98DQEolIrvGxS/S1msopQrk2D3DFsD5lr3Rdh+C0mcBjYssdpCrcU+20sMbw5uTzqRo/89rhL
3XpnYWptzp+IfgWZtWsgAjJtYDrY9lGYRwrSxTJM/YsEgQFSZf61ioWGrUndfr4NMV+B3dyo00Hk
qMrbBu+/QLB578hw/V/NNGSy48S8jUoP6zxfUGoNu8Z0/l9hnJoJBTPzbTWV5FW/h+T///mP//V/
/vfb+N/Bj2JfsEmK/B95R9lDlLfN//zT+ec/8ArVqxff/+ef0rWlMLlnWJ6hW5ZuSY/3316OUR7w
YeO/INmIo5HKlT0TiVZOWmriuna6iYcwMTnCKM7/vQYtR/eEaVD1CuDHc3TzzwaBYGQ91O32XvSe
jS3RAdGg/fFUNl69daDKv/y8PXnSwdP27D/bG9qaKjgqEPZDMr8RLt61dk4ddGlY59PY/KiH+urz
BsUHDTq6heS4EFCEmer930bUQSYK8yKhruyI9cyt/ZAMUCFMfbn+TxqSlukK03Jd/aSh0Omh5mw0
dw8vymsZBzfDqBPXRxLh83aMj4bQ0f9/Q2oN/dajAY08KoFTdx+HitnUmKg89BIRbdzKNF5RUnJe
S80bfpQWMpZh1je7KDTl1eiDBgriKqWA25+vI+haF2NvAWzIUntLjGK6/vxB1VT+vpbVVFu2Y3i2
MEzTPR35NtR82yxKDWqUyCXeQVgbHKq7+ryVj0bDwp9AelmXjump938bDQ2eijwd5HDwCsQ+Jnh+
2gQHXJPaWtiwfmRztP+8xQ/7xfwKFpPuALb9s0WRZdlsZnF2qI0A0tr4qFyqz5tQX/HX0LmW5+mm
SfJN/tUpCpy80XT2KEkmYB7q73qt49qRqfGqfOkLd8MNFGIZrVh+3vKHw+lJCYOlATWrfbKK2w6s
MXCZ4pADhPEckeKkxteULqDWaWtvszNu/v0Gbd12dP6RQneNP0czMUwKBcNpQoWxuRtsZ1GauFAe
ATf0VM51zbz5vL2PhpaJM00DG4uxPZm9TA5D4cJWBMIn/e7X2dEJYHDEYmcTEZSmgyZIQvVsU+H4
ecMfjaxteybeLv93pfVnRwvKwEBJQxuOpphP/iSDVblAIsvt6vQyseoXH4j7F+tIzdbpOvq9zRNr
25rG3E1gWsHnFQ9hKSFQ1pH48refd81Qk/RXOw74PnYgnTtdNYZt9L1A4u4A1VMApywqzRrO4rqC
gu8qBIBMogIGRPgTEcxoR2gnNepNUxdI1hdPon/xJCfGEcVEKB31wt2bE7EXUTQ/gVRf1pX+aIzm
MfPKt5oKNK6dy9xHE+Dz1k9Pb2XxbFfncm57LK/TbTsMTu1pweTt82nmAsRt6NIYHO8HZDzhczc1
3heH6UfTKwxbCGlauuk6J3sHKCl4SV2T+z5q5LbPom994M3LzEjLL6ys+8GwOgLPxIXyxbbez6Tf
rGzCbdJs4II/9EZ3ObnFo+cMr1XZPpf1jASc8wDh9vPng/mRmYVDxrUtSdkO5cA80m9NVqL2Ed5F
H1KTzo3eUYmFKf8PJozdKFzpYHmc0z05IrtO1M6KDlUX3NdOuw1dNEFTQHSu8+3z7ny0NqRl6KYl
6Ixun3anqmGOgvrhYA+ad4PoDEJsOdHEcoJAK4Xm9/B5ex+ZG0yN6wlheo48tasZoqLD0FPNPAYv
Y+otoLAgvfPiU8uCYujnbX3YN9sggCZ0Sy3IP6fKzZpwglgSNHcbX0VcaYVuUywwuVs40R8/b+uj
lShx5aRA3dd1zJNxTHqHOy0e9cHX629u6MJJ0zcEr+Y7enuOqBK0WPKLM+qjpcjSB7IrLGFL5+TM
6HDsymlo8n1hN1ubKpDBAHb3eb++aEMqw/bbch8qrxjgeqgPlFcBxEOSQ+XJP2/jo3liQaC2YZmO
IU9d1LLtOt239AhOC6rEfAtp1rHwzjKzhY4opgT68+Y+Mk+ezqC5JoOG5fizS0HgTZRieMFBJ1O+
qgk7EMObxcZh6r4YvQ+b4iYvbd0j5XBqn9q5gWt1lMkBXj8KFxpAb1n57CXxw+dd+mhXeRgkZY9w
IU5XH5n60pFmQr6hpd5dyIPhwzWiW/GqrqlTyKr5C2fzo+XOfHF7oV9C/OXeTq0sg3gMD2le35sz
lPnEtB6h4j36CTEpKonDrCu/GM0Pe+nYjuNRb8YMnqz3wqyDuSAutpcUwVxGoqwQN4BR3avddk39
0Hyozai4+HxoP1qcHtbKs4QjMfrqoX7bAF1l5q26rO5dSpTD3H6AnuGikuhck+T+d5sydB0qME5r
Chv/GlS37smSiTrfE9jaomy/j9Ppts+AvWm+/MI3+ntl/tmWmuDfujUOXmRnBHQPmRVDqT9nxdF0
nJ6ojIi/MlMftmU6wqCe0PAc78Q25jBm2QOu+t6i/K6JHntYFQm6LcYkWHBAn01I92XlsAd0VpZH
8tCNaRybzl2ZAdhxEEIkURUAEaicgp5NgIsU6IXEMfBMUq8keLMeVewfWKaJcI4ePaVA/sTBJJvf
yJKCLkTawbCB01Tpd1K8fKvCksX3tQHvqm6vP5/Jv60mo2vjJuCS2FyXTnpsaiLORaPrByeF9xfu
ek8znj5vwvjbpaQNz3B1NBxsjgE16r/NYGlO7RRhlfduWrHHXdcEilHFVrGMp9x66FDP2Ws9qkOF
l4yvxPch4Knq6vHzx/h7T0JNJQGSwP+rQ0dw8hScQWme0cu9QZkpdVV9tDY0pHxnlE3gX5zhFtMD
Z/F5o3/vSRr1DK4l3K0NS5xY8LFq0glGbkoXM/0JOYh13/voRdroqQK9+7wtZVT+vEMo58jjfJW6
54rTw6nIbDKbwhwOCgsBVktfIdONfMJqJs6HRLHC/3zeov3RzOKvc4mH39Bm4/w5s6IfkRFwZnsf
ic65jjQSLWlDZO6smoD3610EKVkW14p+h4R9gb7kuZe5545101H6iHqJ18OS5yQgB4syIKmWRpSm
miLJr618GC9hfehIBDfTcmiQ6QM2q/9ousZ5avwC1aZIADV0DXOE1t4bbkm6ROvSTMDEinqA+6s1
H4iqQu9rceqc1aAPAzv6Sbq5P2Siy54rrdbPKT0O9qAc7JfPB+cjWyKF7WGJXWH95SvYI4IIdWD0
h8IzthEyLBDFf0/ggP4PmnEM1xDYLN0+dYsThCEZr0Tfm2P5A+KQ10gnl5BPXyzkD3pjCOHCn+84
CNycntsThFtGGNQ2wL54q9i+Sj/c5GP4hQX+oBkCXo4noWOFRd06OTg1aKSpz3DnvQqH7du6asHw
Uodbwxr8RY8+2Jrq3mdIwhi2cE4HLp2yLiJPkx2GpuiOrllEKK9ZwyObTIOqMA+/2Cwfdo2+Ealh
Rfzl+Ti6Pkx9ACNCESpOj9GGxmsKj47Mdp+viI/sLa4HoSB8LNo7jdCA8zQ49nPUVYrJXji1uesp
EQf7J7Ydcs4NhKJQWbwZyB1R7FOsPm/+g34KSye8KmE2sFmVf9oEjsnYqGYpDpAe3mtluDFLA/Ss
s/y8GeNvx86gHZujmlZMfMo/2wlHywvAJOaHAXTOmTkAuPNGN78SRQF6vLGCa+oDKel1quwyaXST
5G1krADtUEeQjQP16xOkPaluItbMGe346CQIO5zgEajnL3yYD05ZnpU7skdQ0LBOI551rAkoA+b8
gHkGoJ6UN5EbfXHd/+B8EwCAWMs4u1xYT8Yjd71uhuRMHkLwjLaSm/EKavP8MyUSIik1/Xz8P+wS
BxuYKsdxdftkmmeYI1KEpdqDKu1R7o9brT9v4aN1LCyH6LfDIjbo1J8zbIeF0YjRzw+e1x+TRFHb
Zs85xBdgxifiGYz2ApqnbWxlX6zhD45SYTOQnG3SJKej1vhvHkvvW0mPMUgOUXjew0qvwEfocJ/F
ZN6REO6+GMsPwn+G4HJM6A+HWv4V2gz7Ip+QvDOpV+mMzWga2V1s1tAcur288GFpIAwPhfJicsFn
p7odX+oB8IQkiswvrOKHgy6kRxkowV3zr1tEYEPNVUcmhGwThBWo/b0XFJFQo5gMStDZc0H+xF+0
+pHNUJdcV+oMN47on+MdATkK06iGrSPVIcMmiYkQTEBhfPmFbTw1Ggyy1ImWG2SZUEs53YhT0Fp9
lPrwHItmlZTzOokCyI3QK5mhXY67G4b9i315es78apIwnKdWknXqd1Z2lVFcHuo3k+mAKi2fHOSq
jCmCbD36/vmO+aop9f5vy9b24FeL61y/KeakuYzmoNylUY5gyIwOQjhH9hd361MbQLLV8Pifrs5r
oponNqAJRNTP5DhhmMxgakfaK/w3F4ZK5+Jecl6C0iDAeLIwQDKBBTDaCAk/lAOHFPIhE74hdtNX
x/Op+XxviZAOLg7pR2Lwf45dlcToShkSsqV6dJfw5BQQzGjZJrSDi9IRULZaQ338N+eL3tlEXCSb
3uTBTy5fvSxCJ6Hafg8ySfHnoGTSVah4usgV2/DKfd7aB7PFDuPK7hgmUQlxckD04HT9ooyKA0S2
lIDPa78WXzTx1/aiQ0Idy8KlpNk5baKI2mboCjsF+0ixXHQWRIqZ/bUFIW26G06nr+LPH83a7w2q
B/ptxae529dCE+meK3YEy7cC2EB6gvzmeQ/S7fMB/Gt7nfTuZDFywfq/pJ3XkuQ2Eq6fiBG0IHlb
tqtdVY3X3DDGSPTe8+nPh944R91sRjFGZ7UrxUobiwIIJBKZv8HDEhuri+2JS90XJ88MTz0OTxsE
DdZec/OQKPfjq5kJ+fR6NbMaoZbKbrziUlFs2eTVWO5VpcV/vAF+dXtems7/1+uX4//GovangYKg
yT/bh86g8SmbOrnEIkJZRAthE/SPhpF8lbAYgZychP1I+KImLSyxrexjZWVxl3+EJXgqcfXyXJod
QAUIrkewUi8iHpsPtVcMpyRG3dgVFKZ3Yabg3JRXz23b/BOFoFviSS/PGHlXKyFnYUuRvsr8GdUJ
WeadLXwTmFrm+unFr/tHM8HUpzOhV+X+L9XtfiIjs9JP1Ra2FRmhawIi0UhZ3NnEnSiZ4qyM4gsE
lvLBGyseyJhIHGC4kMA1evBD9UjftSlofgQZ6LHQmYB6Vd14ygGtAvUpmh+OC17K76LmL01t+z+P
82SWBrvAoBrN0rxdEuqIbWHqfnRxRHVQE/2TXU1/r+zBhf1uEJd4G9EjcM35HvRthSISYDo6oN8F
bfqO/EYBjdyY2gM1DMl7NotwCyLpAMNJBSbLke+rn5JPufJT5lUNjoMs/xlkP4YgPs+ma6HqjPyS
l1x8M3b3KbBzU8TiXkQuj4OpzWjDDsMh8l3uWfUYaJWzst7vECovv4AkXi65TS1ntiXQ8EEpXknT
izE6T25dXnxAYImCTWTlfOKB/l0Y7f1o+QcTzqtVwvypfPTRUBCwvCcbrZA2BWMZDqeVlZF7fxYo
DArMjqmRIPLHLAKaaQqeL/KQQoSsRkNs7yQI4aAZO4DQ0yt0Aadu+qsdwittLmTahtWEYOESo0ks
3zg82d136IMuwzyhbGz7EkGhU0Ai0w4Xxfb2PJdOJGvvujazFfo8rykkbMvR0+TiRdjYKQD2sVrl
0ZY3Q7ePqMRcb4/3LumW35vmKakLqSnna/a9Mx87AY0U+GLq5R04ijuJRkqRJxiASpo+opBe754c
RJnWP+rSwaMoamuC4A8QaJYWhGSItumHEEowP3Ca6Vst6u8j3M3bc1xIDThOlCNUdC8wbJkN09lD
P0ZpoJIajN8mZPec2v4d6Q2GPGg39uIe25CVz7gUyUkcCScEV96ps3NcIOCdlUFH50D0e3BkO9SP
n3PihT5kaBwgMHp7inL3z0+Hw9bUQf8YPB5np8NR2khg9pxc8qb66EzYssWw6nxRf6KV/EXx9atj
Fh8lBPv2uO+ej3L7uKphGhwIHo/vJpr5SmFXyHZ2evrFdsSpxiHTTaM9FiZnT5J7IBYaKMFqujiO
61e33J6ziZvMWuMXmJT352lfhLFy34ducJkqKE4j2TWq1Wn1NE6m/jEvjPLIpQqdyxTlszGhZdmq
qYD/4qg/Y7POIBk4ztqRWtjWJi9KnQYc/eZ3xQOspBCLgfp4gW66jTPrp4/ggwsFFSWdcwF7onFh
Lyjd58Ehv0pQr43U5j5Gv15x608TPoG3P9LC/jcdesdCFjYBU87SCm2KnZRrb7qoiGME5iaxvqBt
XESAChob8YiVPbEQJ02XJ7VM6ARuUrPh6jKN0bAv44vUi9P09nPtUPi6PaWlMbivkd+icWy8y/aL
JM4nz86tS6qXHwPP/eGldbhyhpc+I21iwTc0eLfPKzECd0knC5Xg0tXFEUn2p6GbtliqfLo9lYVQ
wSy4aSllEYbnGY4VJ1muATq64DScbQo7+8f3Yc/ZNv638Ig/V0McHW8PubQheIVppkpSxQzlJfQq
wa9chLlRE58ubYkwu608GTCrFQgeBgzBasp/hsPKFlyIT8CU/x1x9ljyOwsrKqwUaV9iAD/QiJzE
PWaNj1kcp2h9BA/1GO3Vvl8B7i1cp6bBwCqdRsB080otgopN7iFGeqmoPreuvpui+Dw47SmpgpWh
lkIhdQjKwYI2H1nc7CZ1GsfDuLcML14PE22E0pu1zTHnKpV0E5kyZQhYS7oL2NYtZI7/sMavx5dn
5tVXVdsmjJWhDi/5MD0hV4qXZH4iodkVDZERC8gkbPEAgrl1ezctfVvDILiQtejvgVijHVdOr7fh
ZXTCh2oY99zF2yzp7uu8QV8qAzZYWg+SZ3J73KVdTFvTsjTQcwZ1+LfzrdvU9xJk3i6S/WWXWEm1
UrANrUoSddHYZzHZKyCcxan+O6QxexlHZlB1LfKklyyAzmg7CVp5+RHdhy+SRoFTyUOWmQ+hrXz7
/5qqMQupusCwXvOYahBxq4X1FemOBw3OhCQ9uX5yF6Lsc3vIpalKSK+tAp6SPZW3qysKBb1ijYsV
AQz8i9JTi6On3EU2MHBB3p9xb9VR+uP2sEsHVrYUdQ3Iluxevh3WSOC/4b0UXLSCd1ZQkv9Gfake
+0ykQDzKAQre7RGXwrzgZUG2RpPRmSehGqaaSdoS5kshnqdR/+5iMsQVtkYPWcq0TSEhMvxBD3G+
onRhqgLpSfbr0P6Q5MlgcEp5/X804LZQ4viCy9i5tbULfiQrX3N5kv+OPYsNbtXmGH75xKbOP1lG
+g9aKT8lGeo/rCV3vm5R7XtfzSkL0xVDz1pCAn8yp/yDZINFfr3CTlg6+QCchKD9Rsidl2aTACq/
ZobhJamr+8qYLqFLS9Mrsq/jaHFpDrt8qldqJYsb0+Z9RC4gAWSzaNNTFvGHkq8HKf+AtDlOWPox
trsdyc7aTaKzyedJLWnH/x1rftzrCrfr2OBrqVVzsdBZDiPnYPCKkHQxSUBtEed04vqHlF710M6s
qnIl4izeZq9/g/yNr26TPhvMsDFYY9Smn/Rce0jTZjfZNiotIoBZinqFhBwVACScWvtatPpaGXKp
LEcM+HcZZpt2MIJJ2FWMAvzkoO4lZRZpCfFnH5EbYeQn+fcq8YgEPFDc/1KL4UlB9KNjw/Uyrzho
XZsJVoHNPOnObkqCaI+GOyp0OCehgFYXOwbNdqPZlqeuHJNrHw7lyp2+dG55IVPTJiDyW2aBP3NT
zatpJmO0gTq+G6LwhXE3LKi1hHppe9sSIQU6CdDnHJKgp/7QoCjPkVKy+7rRjmDNmG58HSJjJeAu
bq3XY822Fn7qY4BXE4lK5ewqy37KXO9BJmhZXj9Xfv1P33YHdUgwvB4euOFWosfCmkL/AW9GrkK+
PQ/4IqSMaPtQiwLk1jBp2alxfjLSaCUtWpomnQgoVMBwLK7RWcQQThlqaeJkV7/7jMAc0ixShAX8
HgopPKlxKRnRq8R4bo1IIc/FLHzQ7od/xLuItHdeRp4Mr1fSwsh5kyMAPpkFcsOKt0YcWXi3yLcD
Ob0hNJ4ScplfBYjKSPs+ttIYfBnAgjxLH1JyHy6Go2sWaD/VK1fYwg7lKU3Xn9YwDZ75Z0sUvcA1
aUAJJRBfbQfzDnaMEqZPrtKtIQwW5sZdSYkPFif0w3kWolcm0jb4+11iePtSF6FEpx/9HLFv4uIT
dYOVy+XlbTD7ZLyOJAMFrDAMxNk5x3+mtftaVa5t6QTfY3fEv3Fwc7TEM1v56ChR7yGEp/B2MdXx
ufYNBP076GRfp3awPneQy9C+CNt25SZa2EmSYco73gI9os6fNDQJiyieGtTICI8/lRBoRxaY1umP
s4Y3o8x20hB3mWiKRpHMCvVot5p4xlXdOUaJ5q804Rey2jdDyU32atMio5+hk6X6FzOFc9mVR0SM
v3ip3eHw7fwI8STALHw4IEb84fYcl7K/NyPLnObVyLmWVmnp6MEF38gNYkI41qlbZD53joKuWP65
T6Mr1axDWaRfbw+99BGFTp4E5Iy7ZF7H0HBu65xCdc4mzjl3uRrb6F260cpHXAp39K/B58EioWQy
T2/D2sxU30mcsx1HcB8rHEsd/ZAq9UH3nOcuKz8hYH8/DBhUauVuyMyVeLt0ZqlfSwA6MCeC7tsF
9tS4bEHsDJfREGhWJo9Jony04R8F0tyyLNai7NJ4wAQl9hEKF53nt+Ph+KIiRW8556Yr8Ls1q08m
ddatgqbChMxDUJkre3dtQPmdX+2gAefkwEOn9dKg7zpBwwa99JxBw46b+mA1k752T79vRslKhkov
iPKh7Hm8HTDKE79WkWS4eEaxRW3hCBQcLcPM0b8PjrgjOTy3yPlaYbWS9byf6ZuBrdkz2w3VzDXk
KUUwTQKB6L4dRXGP+/AGJPufng5AkRrvEtCRIL3mLdDAMjKlT1L/oha6gVqa0zxiiZVt/3wUAUAO
GA6P23eITw9/KjOLHeVshig7YXoU7lTpTnl7lIUzCBOXG1IyMVTeRbMgg4x7Ogizd86JijdvpBzC
LDz0HmaiTfmp9cqHrO52rMcHwIAHYU2fbo//PrN6PTyx5u2G8dH7qL2wCsBk589kgAgUI7EjKmuN
MvQ+jL9w/igUMFuO3+y67Pu+TgYrdM6Y5GzygnIPO+R/InhV+tUJpdrf7anJi+HtBS35oZCHuAqB
zMyzHQ+dtEnLi4EGi3+fG0iSoXulV/mhF9rx9lDz3U869QaRNzvnlTCb0DOL+Krl4zfH6NINgg6o
SzvJuYx90OnJyoDzz/YyIPV6CRfn3T6HiQVegjJXqNIfyzX8oN3QeeA2ip/NqFL3t+c2X8b5UPKf
v4phUAKtLLWq8BpYVrWzsanMxrsmrexDvUYUWlxGSIa2C0dUUPx9OxTShVGPLUvywdbK39IsTUvL
LxgsICY9/g2JfO3wrYw3D1pGZMGtbUP9irwDhasBjSDAzj2edEU87NSoWskZl5fStSX6/gVc9XZ+
kVVGauW1xdXvMdy10fsPEWrwtlId9PZHmycQLx+Nqhf3ukpveg7v7UNy4RjxxeuIJtzOCx0Qd2Lt
dlucDgkEdF5Y2JAX3k6n9KOoE20eQxmuaEK0wRndMA+lxfqYeMbpz2ckewI6rSNatPOUiOBiouqm
ALIlaTh1nVacRhcFyNujvAvHcuFeDzPb7fQm86ETuXqpkUYt0/uS1G9qmn2Z1I91029ap9nmLRUV
97tw19Qg5kWyl8FZR6ZHwfGdpok96KEaVnFyjfXSOfW1I506nYQqNbLNthlypVN9+Rlpfbyyukuf
klqq+VI0oSMw+5RWafZd4EbxlczrSfV9BGO7h7HQHoIJidbba7w4Fo8mOmj8C6TQbNvUBt0dx0+v
QZ098OjdONhv2ahoNU65cocvLSgyF1RHqHsDPJ9dOjFN4zZAIe0ytjsnOkoJxxd5+wbdI28l11sc
C6oL0gCAM971Hms7I+30Uv06NtodLpQ/jKL9kgoc6WyMVRGL0v01DZyllUSY9P8NOdusY922paEN
ybXQ4VLZauHyusZqK6o+57pYCV5LVw5UMS5waltkKvKfv7oHwsFwcoHH4dVQh6dOa+4TBeCdWf/5
ToT7RlDhBNgkX7NP5iuBXrttYUFHae+bJn12WgczjeSQO+bKYV8IkpQqyRGAGMjm92yo1ECUMTeC
8hLlQbkdofBvsty93N7tC3eMTdUbdCY6FcY7QDee2lnDNVNecZmq7vEbRtlLQzbMdZD3Nxpsv23N
8+5uD6otTQ1kpNSzAW9tzLOtqrRdJQ2dGmfl2vpS6umIjmTi7KzaKw9jrHOR28Z0LjvDOiDKqu55
GXhb10QyU22FjpeH6u3Tolhr7i6tBpU13lgmWDm69G83kWr3RuIGQX5t7RJFyPGDZ2gfWmGlm1gF
MIgU6O2FWFoHVyWXAI+IEsSc3FTpaa3ahZtfgZz8baLIV1f1t9tDLE3p1RDuLINujAHhuaHNr1HS
ZMAMeYiAOfO3mZ0VWOqVeLhwe64Em8VBuamoc8uK3vz7uknf4jKWNFehgjDE+cJU0PDT75Cx/eVT
cLs9RWPh7Eu1Mvmy1BcKh2S2qjuaWXM1m/ir7z2rLiYl3fSh68vfbpY+YnmBbOmhGQqA/WMk/0Tz
0Thj2unu6rHaDmiPK8ndVGTU4aMMG6D0BwbI52bIP0obxSb4QQb9aFjdfegxDax8rJQ1hICrojg4
+ojG6/YhrAS61UlTrESCdxBKbl4myJ8Bm5kuG/PtvizSrrJiMwHtTgryYEQRLi2eQJM6jsZjIDCR
8qr+azYqNFAVC53+fMj3bUIHo63raaO1o72NixEJUXNEVxzzNbyfg/9AfAGYRl5MyQaJrzlyqlGE
6ESUGlecixVMiVuepKlT0a7jxX37k78rb7IWMAI5qxBw0U+a1259nOrjOMzSq4naaWdlzwP6xBnm
a04S7ojHMAVHzCLM/slQ4kM8JfeT3TyFuELf/iFy5V+/4uTvgAqH0hFvZPbe7NpxQjUIQtFkVwlR
KLPgpDsInWpF2m91B0XI1sFTWfj0u90/P2NIgWnoW3APIasxi1VoN/oxHtrV1ek+C3yNPSwlMO2i
YeSM5d+3Z7lwnhkLNCD9DUoOc0GNFhGVrm7S7Oop6J5zuiuMNuz26KWJQb8lV3dmF64SyWRomq8t
kC+5nWywTPP6X65MvmVXRUMbrNNwR6lOlTpBXVPbRykJ2xlD9uwIv94k7WdlWImbCx8WXCej6hAJ
QGvPlteuRr1HFT26NsA5p1zd5ln2VzyN96Ud7EJT/StstZ7O8FrDe2GpST1ZY1oTsITmD4mODn6V
cgVeowAHhCYdUVIvPUX6Nvj4+o0mzo6IYq6cp4VUDUjaC+8JeT51/iDr8jSjejR5F6RgqjsjUIaN
Q0MfVg2O7hVKCCsX3+J4vP6k9gzg0vmxCUbS1HZU0NoQd82IzqzyhMmD2lQrx1Mev9kWkh0X+jua
fNXOCxGVqWPJN0kdHY1PKNAC/dZUo/rXkGKMe/uMLL3NgOZyPNBJgfc4L+jkKOLZeZ7GH3g6ldbW
xW5+bw2R+5TnrvLYpHjA4sQu/bG7afoUxHm6U7Oqfh5U7JhXHjHLPwaWLv+CAAbA/e2NoRsd9t+R
ml2SUu33LuaAG2usscgrHWOvmdm08dUYd4yysLHYqf0nrUmy7Vjix3F7WRbeHeBEeQUIGu82mK63
P8R0krgrEz3gUsit8+Rm2EPmz/Bwu53uJ8Uz5eD4MHVlttJoWvryYDkcoHrwL6Dcvh23rKfGk82Z
S1jrZ6dMTwgOnPzc/XJ7ekvHFQyOJh8D8lkwu5nBoRo2ISi7FAZGhXV0rQAniye7d3YDHgu3B7P0
he1s0WCGf0lw4mX1dlJpG7S6k1fJ1a48SrK6dN6pYsTDBs/xf5GQSR8paXJsWJC5CMxf7Koq9mxI
sXFaZdp2aiC+iTo39p7fATZL+9o7VLqN33GUxOoJlG2zy7up2SW5jelzCdxmb9plchCD3fwddL3x
MGDFuR3IWx9sFBpr6TyZ/6rrPsSuInHTY+erZQX3L+Um6q0QcxoPcX01aT8Kr6y32DtgitUPiEGP
eCFvBYql93EmoAuOanekwDCQodohHto9BvJuXx1Lyxcnq1G8nZHW9pEiTHPfhMI53l7epaD0eqvK
rfzqCenYShdMhuVf9QRNYxk2DrGlVx8Sp/5VZ2q+MtziyYCpwAeFfoLY0dvhUjuysqoPlMvoFV+n
3KP93DznxYEkd0Qe2/0BxWh/e4ZLh4LjYANBdyisvzsUcRloBn4UMFqqAsfXHhsaeIBHPcAA778M
RWqETg6HY54yeMNQJq5aTBd6+D9h2VhbrGAvUeH+/g/jUKcBT22CoZrHl0DXqS5k1LajQi/3NAus
7ahjaw4/rf8vER5dSxoiOkWGdymXLZowDfpSuxZNdrExOw+CdEBTVmDRPh58M8OdSju7aX3ChvDo
p/na91vSiUBOEklN6Ak0YOcPVAdmQugWlXtpBgPxC6sZz7mZqtt+LMZfVmc0d51ijc+BngnsjVP3
H5wn9KPLe2ZfqSVuJSM2CaGihF+QllGOeg38UvUVzcfSIGlWQrC5EK1khk6XGp6AM3+1eEOIyXNl
2JdJGdI73yvqB9HE9d3tDfA+AgOeA1shZbJJUOcxMTMSQyu9rro241jupGlZn3sPLuWLaUgfV4Uc
3ueFb4eTk34VJOyW/rPo1OqauLXyEPXNKRzNoxehRimG8Ufg2I9anv8lsLVfaUe/a/gbaJRJIS8X
qUNqBfP1tPvJCaYI5k2O1beArNbHv41E26rNdpx+R3iBCR8fuuiPPyMMa3YcLDfATZSK3s540LJC
0UCKXfO2lMX6HovogtFvf8b3wZdRECmzwCjSFpsX1iy/qUWBhvI1UbN9UdtPWq8cVZiKSiBWdszi
UIhTCKoTiEvNcyOSW6dsvS68Fq2jbrmdtqqPuaeJaS2uPiuDvQ+5pIRoSpEaSrDRPA76Sp71Wt5F
XCo6xpI25iUUDTREqW+v3/vDxjjoHRLeqSUhYvD2K+HTpkdRGE0XMyoCUGDiQdXDlRtrae+T7Ej0
IAnVO1UW9IPTrDAq9n6c/eib9G+sieqLqQ57KlntNtf8fmsawRFg2u3JLaSzsrGCoMaLzjaqYG9n
F5NiQo/P7YujKZ+yut8OMebXgRdt1L78VtZdvi/D6G4IxcEsm2+64a0cgoUoY8BFpdBAxZLixizP
m2zdI9rqziUbym3b/BJauYHT0ivXBH2D27NdWObXY81LdrRUcN/xUnHJM6wCvSnY4B+7E7GxBUN7
P2hQdZ3yQ+G4h9vjLpwLxqUKDPGNLTtvmLldisiq1vfXUIM5L7CWnYb+5HfN99FeK0subFdubCgW
7CXAfnPwc5zFfhjmqIG2Q4mUWVhl56hx293tGS2FTFNjBPkM0qXS9tt9k5vwEUbgC/KdmVbThr8k
wyGvPgRU6lIpgY8XXabHK4DQhS9I1UCWJFGBob0zC5kK4gqqXqnFtRVfrQmfTNADWGRKG2YzxQj3
gI/XSjlIX1pRCZ4kyoBDpVD4dqqJ72h1pkTuxWlt5+SFEUXrCdO2qrDMZ8+o6x0Cdv1Ohff8WVVH
9dQlJfI0dAe2Y5AEj3FRRfzIuNulZR7cWeD7Tx3X9T43bX+v64PAYjEy9kOGlKOhJdu+H9NN0jl/
jlYgLFPV40xD/+S0vZ2IpRVWr5i1hrahuCfC3OdR9NlP1L2oi30p/C8re2QeoSWLS6p7yTNHsjoH
t1oiLbUg1s3nzM+eGlmvM7Gfdv37Mf5o+d0m9f09cW6XgNOoqYNt2qHf1EILdqaGS10Tr2xac/4l
+UE2hh9gQwCm0kyeBbteoA+hdnn1lKY9dLbiPp+6f2qr3md5dIeK0t7MzE9m3xTocWIz7xe6tg2R
HXwuVTqkcTVuDc/LgZH7RzvyvpmBEfyICucLaM+P1Ih/Ixz4pLneMS1VXGpTAz0o7vRGL7SdrYz5
cXCMcud15dWt1PBQWDHWOjaS0db3MBy25Nv+plaGfV542yqsST6QkcbsPvgcRcAe60L7ESV2uhIU
51+J5Ec2wqTeEQ8Y9sXbXREmY59oY5peQVs/txjZDOOZF+rX25thIQTCAOX0GC/QrXkdTDGU1DOH
jjBPtvKI5FKxqwYjJr9Sxie06tdAQO/0MpgWCiFSwYb6PuSk2bcWYdcUus5mH02wumbmAhXlfftc
5phQWZEOtjty1J2WiOwTqPJrqlrZQ6WFP31T9Hd1QMU7nIL0Szrl+qMr9DWh0YUFsSTmQGplgFqe
L3s0qaOeZUl7qUT0XZTuSW2r31VaHFy3/nB77bWFT0zbXYpD60C5TH22Fn0elgrIAvXS9v1zatQf
rLr/O3fGQ1RbIScOflGP3TDSLq6q/NWX/rm28XwsxrPEEvd5t3YRv+OLyK8DDZ3MCjyMALn9dtNp
ZSeSsh/Si4fvq+0nf7lF+GXwpkfh9h+MgZoajLkcFdTWc/ZZPZziyV8hCL7U8d+WMPkNL1oDNFUs
ygVvf8PQRqgtJ6qGM93oXXlk1v9wP4u9WdbtoQ7raQ9VBI+9ACOrFnLT1tUy81D6o/PcW26406dg
2Pp6oXyzB3/8zDT7+9CO8V0MIOJs4oRm0Ji5ytfJHrqD3qfGucqt7H7M9WHbdJoYNryshq9qmFkH
D3F+qmhjir900ey60Cu/xWYznEFG5dtm0MprQcnjYI8JTqRDHe9AJrqHop2oPXa50l6dXsPyrZvs
6FBPWnis+jEGadRldHvV8QTVy30oJiP/PCT4wSp69GWcYvdxDLweI0tFO93edMuxVlBNo/9Njjkr
EzZ+rg4ibYYns/3ppR8m3K7+eAC0zunwogSMCs+8FdrpgZGn2Co9TWFX7f3SsPdlZ65p0i8eHRNQ
DkYtvLTnIh90x6cK7dr8EnjiIR406+Bqfb6rtDhd6RQsj8RkCH6gt+Z9EbSdXSX0O+PiKv2PKep+
t6gMWDjq3V62pcztTRYw+zBGYTu+XpfJtQto7mGgkVv5PcEh29Sq9lPRvC+am5xSN3yMpnwll3qH
TwDYARaCjepSYqFwMYtE2ZS72LIH3lnvjBOOSBvpzDe2KPbQ3EOP7kgKhxbnTjg/Mux+YI1FzVma
Ot9eBH1eIpS/gwvPkHJ7KGHMb4euQcrXUEy8yHF3wxc+bq+2O20yMkrGrIpsD31Nj509giSPbR3c
VaKQgGaFM5x+5X/N72y9XwiYAYoMY2z15N+fuuwz/6DI2zuM6Vd+8rxp9/KTSeilHD6FxnnGHYb+
5LeKCsGDovAgCXUjIgem5JjFB9wSnx18ghOqFvzMtioP/KXHjlP+pf1iJ78AaPejsjXMlZT8heL4
Oo6+/DA+KhklaTm/720cpbGmjmhueeea0lAGLcSI/J0UMy/x/Qs3A8+pbNS2I32irlE3WeZ+byQG
xv8yYY8gLU8TdIlYSpgzh7D8BDg4c3Ewl6ooiLXxX2P2QHzwKyzwxO9CUfZdvtZkkhvv3SSkuBYp
Irix+YVkFkPTNJnmnTXhP4STq20rtIxPYw4cEESNsdG8lftn/pR5WbZXI8oA+qrehdSPUZai984C
8MZm9KeDHlQvbnteVp+TxD5Cb/kR+9lKYF4cF6ythGWTD8yPIBX4vgjqzjsPTfAglOkxLi3wjXiG
S+KH1Y13Sj2eMxGtkUTnGY+csATIIbVClZXr8O2EtS4J/LzIlLNjASlwQnrdwhfkgYWTHE0rGPf/
4cTYoKEMSeuDij7bmMno4Os+9soZZmZ8dAzkrpn5355VfIH9PGz8ZGp+AQTw7hsva+9Mp6NpQuZL
EVqgg+wbhxp3wI9mk/Q/a7uFRevDdgwDSE9JiviYlTnVSlFr4eOQhNPjhMBFzfVdTmLkWpCrrXLm
Tr1mnvJUas4mrPJuk7f5d60Vn3s8SyOxxh5bGvfFp4uWriUViN9+m4JGUJGKUDmHle1eTCe1UAUy
o6NuY51ecGXtynLKcFMIMUT3UORYeZotXQwk68jGoSfL9pj3rTMzgd2vBrAuvPK73k4/u6F8HEbv
JA9DJ02q/eh3gnFpR2gLJnvfNtE+hSIRBcFKQHuXuSC0wbsB0jpphWRIvV2LQTh1rfaqh15p9BeC
uo9KYBz+fGtSTqSeSFYOEWtex4j6YeyRgPbOcYDqVB7q2q4ZHanGFpfHGunnne3AWCiocG6Fgoya
l0U0/DLN/eWkgX/Xur61oVBlYXSKhH+ld5QNWj260wePxLnA3Vj3J3PlRC2c4JdLk58OqhYdnLcr
Uzddlk+G43GClU1faRsTvBSXYWCuCZUshGNoqhRc9ZfDq8/eB22Y4+9VT3wDyzhWnn9QxvifGu96
Fyk7pW1XJvauDEpsYjyiBEgNMrB5jWfAKjwdRr6HWlS7IbV3wvd+ULH8mjX5YfKMo+5G+ynrPlq5
c1+G+sqxlws3u33IY4lV1Osgdswp3WpcZfRPXdIitKMx8v0+KAMPsyRa2XdLy8oE5b9B8r7DKkdp
q2t+3MLWspqT3jhfEyt8qpTmE571fzf9GoVkcThKu7gcgqR6lzwbTlOpEZUU6q3uxyLrKIqIi5M6
p05x/zb0NY3MlyLCfBm5YLBRAGpDNX0Wxdpy0rVKx0GZXL1R8tw65Fnjp6ewR/rA7iv1LtC0cWOj
TognNaz1GsWGTW0a/kMAsfWennhLbagzD2Avkx9+Sdk9wl/zXJpFdlegMfAlbmCj1/2kn1IehiDC
enPDEU72mJf0O8+ZCtjjobZXE8faWv4gkKcenN2LJ/FQGaj7oBd8JLOMjs1U6ggrxfoRCHL6kEOE
3AY9epFJxCvUNaf2VzsWKIkPpunt1RS8oapB2pzCND9lBOvvPuW1x8Jq7a2KBsw99arkkEQESbSF
4l3r1O7GNxvMgmvhbQRZzX7qPWPrGa2z62EhHvvCLD9ldjN+ze1ofGgVnrCppuh7o8aZw8hKbEtx
f95ablyc0sH0Nk1O4AmHQtllid7uC7PDHilJswNLFx3cxKh/3w6V7wCJHE2Hx4IBYM2mqjwPOraR
tJpD0+/cdsomLZtjUELU6Vp1X1NSVLDmDNPpY99YJ1Ptz1J1nPT941CEf9/+IQtPhje/QwbHV/la
GZReoTRsZmcU3mNTJeHWCIgMoWq1Oz9x8q0WCO0ptW3l1+2RF8IuI8u6GbcF/5mF3TbR4soNoAoW
llce885V9z088m0ZKHx59JL/ELrOisuGKExZojwVnlnwjXWaXEmh1xfgsVLEYtP4DrX8u8xsdx15
0+3ZLVy3fFdZzEcJgOfYLEsrkbnrY9tQznVua09h6cSnpB2S0+1RFiIsMY8uNnaraC7OIywdsNQu
ChDSnSOsPUol2qMRmvkuEOqfonVfNizaAJLLA4973nCtAE0EGE1DHxf+fVU1EDMCcWw7+/vtKS3k
bJAl/h1Hf7sh3dYP2HpSX5YYwfMJf0XeVPr0dWxU+Y42qETfHnHxCIDIfXk7I34w2xhYkrROXOGr
GJjlBYlbDN/1+s6ulG9pZX5w4/JR+tzfHnPxw0mMNggU6Ts32/xqgiynblfdJbFQsmp4u9xHWtrf
q1GyBnj4X3NsdoEgzQmqQoXpAtNYXmivzjioqzTUG/j3Ffn3ydbS9p6ol28sNVMf89RqPgdRPO6c
2O2ehSijHSAN51h2rb3vA0/bWmM2baOqaXeZr9lbPpF4mPJRe9Kdsdg2YCf2Krjbo+ENiMX6UfdP
IGHvWmhl+C8ZcLa1uE0xeveiz4D4UqRz4m7vlpKsblXuMYrdY1cFpz4FKGaaFZj6MNxqoXnQkzHe
2Ynq3zUJFHDHcPxtFUzNZlR1escg1jZJNGFSUXUYxDb1SGFgch69UYmPutOHpyzu0sfCD7NtabbT
Ka89czPFFiY0DSkyo7bGPdoVyRX0rv8Y1gp2Kn2rcMPgkncQaW/sy9Tt94EaT/ueuuAXv4FfH9lW
sG3xALnvxiHcK72XPYzK2D6kTZxeikBU915rppuq9qMHGiDhBe35ZIeO97TJ+1pBhbWvn0w4+3tT
BOR/U/ipdEHEqapiHJLUju+02tL2QTshJj9O0M4NYHtGG0673PbLR78BiJn4KqCeZFIA46nJLvcm
bxM3IwC+IeoOmq9nh9Dpk52Lb+Oujt32SXN85a7VjABAntYdJz7lwfTG+li2GKX0iuLgey+mnVrG
/4ez89qNm0nT8BURYA6nbHZSS+qW5CD7hHBkJos5XP0+9GJ3LHZDhOfI+IEZVVexwhfeYHtR26Ag
WBiO28ZCug+w3dqNmVnukt623KxIJDfKYn8ThKp11Pxp2meOEe5NrZ5MV5PjbjOKVNtEmjDdOEiG
FXzL1Q07t9apw0J6ovN1BVlVihL7WpwEEe3Igg+yX/SfO4dQfvP+Sb2qLNJg4IkydTDBUCmuIJts
9irVS7W/SLGf42vnCORbE0AMU5A0v4Ze1/aJhHNJV1n2C0htZLsjdFNWfsXVhfHnVzizTj29xytB
mDI1hazEdX3xsxeUXV3SI6j2m95+BbK8wbK4S+RNm4z3gX4etPGhcs6tvOuQ6nr/h1xdlvPvmAV3
wICiTLVsxAdNqExNFNe4O9rqo5rp+iOlfXvmfmHyDQHZSyctckVarNED6Uov84n5kqarB2iLKs8V
ZqVN8Jrvpt44O4MC63hiu5t0UTZ6Xbq9rktuqhjFh7BNLFfKuvRTJHUjINOyUS8j5GjCvC4AFNGl
xtEO5GYX+3XjJcEEJEpu0a/xZeen3BgpPUm6tGk5Fl6AX94pRJrqRHEjpCaZPRetPXpqV6fHwkKX
vwozvjgientEIhwMlPhDUSvqV3PMW8/0g+qiYGb7rS2M9Ml2wuxJgNffNJqNUWveoMUQJdZe6Urx
YAHV3RVjpXp6CK42jziEFsINQGJV5VmkWbfrJ9HqLm+1gDDT6IeRTsjGqCPtgRJ0sull2rpxIEHR
NOvunpa9/7Xpw8Yj8I82sFi/1g1d/LpLfiZpWbNLJKlx8yySTwSp5n2g1PFLNFn9E0uZ3+dxyd7K
M91L1BgOVNL3R+QlyMen8pPS+tE2C5r4nkXyARLSI6oBUT0NliE+ogHl3xXkwTDwcPAJJrV3BykI
j06rF9+lmOLgJNXNo+ih/VRkqntkYno3Jvp4wgyVqUQSWTjEym0APcYNDHvYjxA2T0Ou8L1NP0xe
gEWZO8Hdh0RjKx0GAM+byMlhWhET7SnIjS8BT3DrYiuceRN/7CM1cnnlIrqxLWdFBmrFdD5npNPb
51WlqOlPQ2s9+aFFpoK07UYzJPuHFNrGYwJCaSXou2ozciOp8OBnOg8coqsm6xgPKjx7LbyYtBoK
TDXDePL0OtziFUB5Om9fDftbpkReisVfuqqEf5X/MjyIA6BNKq1ocOxv55u1xjRMEYByIWN/hWMS
d7ySppugxGAWGTd/7+urUcz1bY+yzuyOAb+GXfOn0vZXDMNwuSTiOL40pmRDU8vjjV8WL+9fbjcu
WQZBRpxAAtbSshmBnGAi67TgLpKQ79RWvi+TmoxQ+/TPw8D6wK4S1fCZCLZI6DW1SYcuFOQGjRVQ
h4zGY+OY+rY0lHb3/lA3vhUmDvjRqfNDyX55+60Us0fIyqziS9AWG1n5MA71Q1IYKNUegmgt0ryx
fNT95l0xy/jTc3g7WK8MAd127LJSAwpsoIUg0ZzwIVfXauC3BgKPCUqSGi01kWVAa4WWloyVea7G
ajsM3VnKTDxkG+PH+6t3naVbwNp4cvlcEI8pX7+dUR6Olo/CS3xRLdxofYlFGw7VUHv0mPdK+rnC
lMDn/jsN3Qcnru8ccNzv/4Q/m+FN8P7nJ8yMbrYAnhyLRVUatUJnhp8w1kru5mo3bEORTEDE1Nit
kBLcxGoY7exBJXKNS9/zLT33YH3Un3qqzp5PwXFbxnl30WgR3FUZX8WOgPQkqFZu/RIZMr8cA6/J
hb3RQ8N0kc8C1KMq/WPeh8Uj4ppI6DRI1UuRbO5yxSrXeCqs4mKK9IXmqxP0/1yifrvKbV/aZW6O
4SVusS9MwnEfpca9nAXjShR14zT8PdDSJl1KQ2g3PBqXLlYf0zR9QA/iPnCChxCktKuYcbMy4K1b
66+ZWYv9EzWlInezgnvVlKew6J70QluVCZ2XZ7l81K6JUEnLZ7Tt2+UzcYx1CEjDC5vzUrUHOOKb
+R/Er8dvcirfQzDSsoNFotK322jWQ5O+piiB84/SfBLDVyyb39+1N38SnRcF/X0UnJd1CT0Kkk6D
Y3Sp0WIqtDH3dCc23GFMj1B+doPR7LsY7WGxKiV04zHWQZ1C7qYTD4VvcTWofdCRJCHfPMh2iUNi
oW3sLkZik1d56KRqJRy+8YEZDkIiLGZepmVtFh8FPwmx3r3EceYfZZHm91j5rRka3LzveJUg5qMn
dBVh+GndOFqiRhe1GJ+nLjxmyfgSKWuBxdowi9KLhPlUmw0ivpi905pYPYbixVG6+FKXuVgp89xY
OBRtsYNAzYFcYvkGSvQ3w9IowwvtftJeJ3nQsTLz/n0b8sISMVDbQaVhcTKcyrRTUEzRxcqK+CkR
8FZwCIxQJCWlZ4sOnqWOA4HEgJRCHazx8M1bk/w7MlwsKImS2etczxejtIr7bKTZlQ1YNBe93R0M
jU5WN+api3t98EDONxzLKQSumZXWsau7CTUljcu6yCy3Vu10M7RkI64hIR2gqlWmbhKo1V6RBea+
tJ38MTHTdp+mffRAIt/izFbLwhWKELtOOON9rZTYv5SZPmfjxUaLJLE1W3l4RBCg2puBMr6oeSRj
HBAXntPZ46ki5ALqINvxJq8L1OI4c9prbRTlD7+hseLK6VRtDLkNNupQZ/uqmnzPtnPIg5Nrqjwy
KmH8AR5Os5faRH2AGa59pJfx2CiATbCZ2v9xTekNcT/149aoCihmod5kW6vra37Tqk/NdU+MHJ5u
/awSCeL6Smc4TooiyJyW29JCNqcvt23t/0JX5KQqZPNcTMHMTMyScmOF8s9Kz1f6sDcOGSG/wg8A
rky9bfEkZB3kcKsOTbJ09VuIOtNWDlm/TtfSf4/9jFlTg9IINI8raniBOokTFB2qpnr527IEt/9w
wLQr8jUakCs3/o17FzEQEFA2mENEDLW3j5DIlTKahtQ4x1heuOgXZoAB81cnLb63DqjH9w/2rYM1
F6FhHXDLX5VsAz9WhNVl5jm122obx4rqWZVsryzgrfDvTdKxmFRQYSBTDg7+r2n/MsliA8p5O4Xl
FyVNHLczrMdQyQ9RCYsEO2lbjfdd2ZztUV0BmN16Tu2Z68SMke43FgGSY4xpX1t+dIGHtEOX+pI2
XtZ3d2Bagfpavy09Q/RUX8Oz3hiWsJdsE9FjhNyXiW1EbwGiWpteGjW5RzQY5FIWClfSox20tqcw
VB90LX6Ez7t9//NenxHSS0xqZz9SSnzL1pBu9X5cVFhpRv3odco3ua53RDTvD3I9OwYBsIfSBrwS
WJJvd2xfBJXcZeVw0cyyOJlKjWCe2mbf06SJPCeUbaDyqemfLCuGIR128cpFcGN8UHpz34Zsnsh3
8VERMUp07Ar7S92NX6q5PoJm36EoR3Cr3Z7sxjmMkXQ/cZWsBC03lpd0EN054AGIKy8DxirQu7bt
quGiJ/Tl4SOJ8RBra2f0+kYAdg/+AIApWSH/vF1fmIH41ndRf9EC7ZepBLvaTptNG1R0WgsjWZnT
zdFYChhX6FhDI3072gjNJamroL9EFnJMnI1USPigVsZd2KzFLjfWj6IL5iDQiAn5lmNlhZWBQja7
Sx3K/UlFpp9429TcCRmdlQjmOmOBigSgFMQOBiFXLsOiQ4FaAyJ5mUL7VWDx4mB+4qM9PhTDtgn9
lT15o7QETAv8KPWduda6JG9OzWTQDwAwSNY7vRiV5Wndl9LU43Mhyn4Pqj/16lRRaxcPp8cSPXRX
SBBKa3rxK1P/s0He5jXzb0HFD1QHbdRlwzYt9BiiETofGq6v6lQobmH4d74VbJzJPlSK9eA4vUty
2m5Sw4VtOLmNE55Lx0pc2kfT3sj/iz1tA6PhBobXyuW02GXmENKy6SP6reWB3mTVe6JHaPmfXzfm
PQ9AhY1m6/LeNRM0pGIAZedssj4qeEXJsb7CT7xxXODZE3tTTUe/drm2sYP3d9OhTZ0a006ptN+Z
nm7tId4ZY/H8/j17I+JiOn+NNT/mf5XuMkkEupRGzaV04u+KnBwTK8pcVcj3YaIRpU7WQynZd31S
/VQqSGS2tvaQXYcLfzYSEFjbmoWJF1etFbcwlnNa/zpORQNqOOmqH9yN25x9QWA5iwDN7Ym3k9Sq
KRONjoozQhkShlOD0Lciq3GwRHLdbVA0PNa46uzUwJqgMzTtShH6RnOEr0gOSh2FhOoKY+kEsROY
HcrnhRA415vjYVKjZymrvDKsDqAiHhxkssfA3gedeVdSzml8q3NHXXrslPZZiod8U7dr5LQb9xfe
Z7pN45kQ4grebUpa69ipb56LMSr2FSZVG1+idypbYbm1nRbYZT4lK/WkGzsOujElXL4GLzzyOouP
EdSGHwpjLrAig9s64+S2k9JthC3przRnpINl592uydLm3p70yBMVP0d0arryKl2/FFhX2cp8kokz
qCK+/SGEi4rqC1AgNM20w6hEwT4U5H4dmdu/D4WsN3UIrm3UoZclF4WkKRsaoCBRKz86lXRXBcVh
0KKVfXZjRqjK8SkBPc+P4GJpLYWcMs0YBnpBFsQzMWCs1lhkN3qufMC/RlkkzkjAKEqnghwc6hZ1
iuyLFEmfKUV46phsp1Y7Cl06Gb392TT7D+9fV9d3BUOjDzGrEM1nefHJetMfzbquQccZmLKWBh1x
q1+rC15fv/MgsDbhZ9GsW74jGuegtYvCRybdVMC/QQiIhnqPEN2nrhXayta4NRoaCZTDLAJ5Z5ly
6mWKdJYKJj8tw3u1rO9tMz4i9APAds169Nb2cJDzo+bHLXilrmG1Nr46oeqfM/iX7pi221aVv8vC
Oq58pSv+MvOZ7f5gNdCDAui0eIpHPeU4IT92VjH3w5uq7fe05jN3ap3QVQoQkOZAhjTKpyAYf0ah
SO9quYndTGp+ZXH9TcQN9u5t/hoL/4OJgYxTG92+6/vPSWA8VDR+wFf6tJTF3raQMGgdcPP6oRlA
0arOBrD2o+y3HxU2JLHJpqpF5JZTA9ShwWs2kakf1PFz3ZnnuA0Paaq9hDFk4Dw0jp0GmW0IPQS3
fnQKcMaK/xj8/tw10SctMNGklEsXRZ6N1YObkUfjl2V291lRnjvFeK2k+tQ4KrycAoMiCYpv/Qyy
cz+w2lJPY7W1BbSn2qRLIe7lYhphq2T2ph7HXaf2R6NOP6L4s7Uihzcpee6U6WlIpXtCygPSLo8A
ap4zP8PWL/qOthxmIWN2tv3804Tx2Kg0F+AldEGSXPdS4dDidjxsbyHgtVt7DHZC117qxt9OhjS6
YZDelxRFOx2VXTvT6IwKQWs97dwkmCE8jnnqLWOfGsk2dqyvxdhewly9GyPT00v8/qbqaz5Zx6xS
DhgnnzUw+llUHrogPbGclWvGALZL6MV9FG7lKTVdWTJ+20Z21xTVt1YytilObDYmS0VnvFjKFHla
2D6kZnJnN/q+GknzyrjcSD5sHVUVx0adNFfNZ/2h8nmemxo0Ryduto5T7BqszuSi2eboS+O8CMuq
0q3KzQc4ijlt/m0KWF2WdLS92uRoSsHnNuqfsqb9DrJRcUe1A5hbijF2hT5KW0NWc29SmsCrqxJQ
YlfG277KbSjVsb7LKx5vHxaz18rmnHtzmZMmqG5aS68iSuutMA1pY/uS/yXr56obQBXXKEb1ovud
/CuFhVy4VqZps/J85MW+5NBqn6batVMJbNRYjy4QCb1zwea3gzvVkXyvWnZIM6gXAJX4m2WU+htU
aiZIddXXKXLsx2j0w8xF+EpH72oGMMBm9CQnU++DqAtGb0Rd/AHFZvtZrqdsK6WoA0Jclz9oRqzt
8Ep6zekKqvp0qsP+k5lYR6zMvW6U9/6IDFI4fTJMcfDz9Nwo+UOvhoc2C/eqkDZjpZyGyNrFvDpR
1Z/9CF/ceLgTCTbCvhO8qoO0SSfFmzdDWJuXqlTvLQ0lhWB4CBv7HGnNR3Dw54inJRj7hwAYYzKW
d0Ud/5i/bdMqXkCM2Kn1pzzvvoVFckGNbl86ReHW1vQz4aYebTl0s8wpNnE53yEBULqyjIRbF1JM
UNPtFTs5x6N5svsBoJmuPkVpdml1GtfWQJytVyTbpgml1gm/BUMIbMP5RT9TATUVHIXRUfdoKg6t
cz8J5Q4NE4zXla+5PH0a/ZZDZTo7I2r3UaSeDKW4iwPFU3P90oey11jyh1BT9g0aqsaonUc9+dgU
yqPTIt+n6ljcIu3tgpT7opRT6laBeGjV8JOZQv8NYEtqcnavW+qDbdi/bWeiVZMcaH527tCod7oV
v/rhdK/7zY+xGRPXBHSAntPFF0HKUSy2g2rOStoXFQF038z3ihXZG7ML77NMpO78A4NSoZCtfMUa
+9Cn8sEJqq99bOymothqmT7sJCsGHjPK5geqtKCblF1fdt9DEDu7OjM3GEyf2tL8apQt4JisRJOw
/xiOsZeMs4yF2GtttetF9QOdu10b1R8Axz/JSfs5zJVj3ODzlpi/a6t/TH3nU6AGjy1rkfnDQ5Bn
zyIboo2a+3CTZdTkWtq5emo/DABqfPDwSB9OR8vvTuAp//x/WtEfQ838oKXpQZOVZ/omlPhr6+xr
1lHlK26qDpBODeK+C5EO0ZHN3rLxtpqeomIonVJ9OutSuA8EcKKsxX1r3Mimf8i7NOCiCj7bBD3z
slW9VXIRT0d8O1NX44A0SvjaSXnOunPMuxy3ZqcOn9paR2qmMeSNRHq98enjurlMLUTLZ+NNvJfe
f4lvvPig2GXSDuoG6DUu4qWmKSIbnw4bbl1z0pL8qyW1W+xzVkqgN4ehB4/gDGVmfRmWKSGlkLy2
rTOlh1ID9+WC8np/JjfCJOQz/n+IpY6OJcd0HqgvnQHTbgpJ3IOiPuq5fZDjNTjfNbuUhHQ2jmHl
/gAMFtFLkVR+3MGNOPts+Z8lcOAdYizGaRK6uekGeHto0UeHLizCnSrnHdbJyXA0EiP5khS40SqQ
+TZKW/EgV4WcurQQpp/IGBUvqV8nPzOqYKcxNvODbFIwQhq2eGiiVNq3Y1icwKI63lB20UEZ1eQS
IFW0gfoNhssc273IRbmSNFxJNRCs/Z0HLRvvaM4xO0gzlyiOmvMYRM0dsurZTq50gfOEXdEJNsXG
CZ123xdmvbdUqdioozR8t1GRgDhdtLsqUepTaMnNSrq42FqUC2cFI1rVqI4SuC6r6/wsgbzHKJ6k
pjj3iY59tf2tDkHpvr+/5pPwVz1rOc4ydRpZIugoqLfDsUE+5QxUYf4nsSpii19y+B3l0fdHXOZR
f4ak0AoDS4b9eNWV8ROR521gIxjfzsyoT7nxSucnz3+Z3Qv/qY+PSex4K4MuzhGDAsxFhRmRemqj
VC/fJr0djczUCeTgHHVdeymDDqEtfVC9gAU4NI1FjKXp2nbMe2OPx2HugXLmKbGzYkMSFG3Rzk+2
sh/rG6B9A2QkrVn5iddffFaS4idCB0G6f5kQ5ZnVTvLQT49WvW+Ea9f71ZLTsnrJKjAGpiAqrEug
w8uakw3Uu0AfL33CNK1F92g6Dj1RrxO3l6wQh2iqD5mTeMNg78rB3ArbPo16tNUm85Ns9t9DjH0t
nrg4HT69/31uTv4/P+zPnvmrHCcyBwhMlYyPbTIVT0aZVh78HLQ68PNZqTIucunlGvyp0/w1lG9M
jVFBVXvqlMKjofMUDOrT+7O5OQTFRfYapEkQ2ovNJlm4jCHGj00s3iTqWZT19v0Rro8tH5I2Bg0u
mghXZ0hNjDQ2BLjdGimE5jGTCZfVM9XfsE5daKqeob68P+KyfvW/6zarc/BC804sGzTJ0IDDsFGr
L4bwOVVSnyp3eYzH+Cy32IAaht+5vq89IDFzCAgGHWww3v8J12eYxcQFaUbZzas7w8DffDnY80Ba
2kciG/Fx7OV8X6O6fND6rNyOMjn+P1+ObwbUF74TvRqlXTCwVQK8SdHJEwTDWQ5bNPd/6wLLxiDc
ki9/cyhdvD/V69XmGAL2nKE1aEZd+RCMvW1PWaArYHiMTasIJIf3s64X/1ijRDoHWTmo6CnIeKAl
a/oB1xfFYvjFUtcRKF1lYoqW1reuJAfJzjIkQNF5Ln4kIh7g4+Die7Amy80RmADqsaHbPmziwZC8
2vfTy6jAlqu0GAbdiIWNwFvp9f1Fujpm/EjgeQgKcadxoS2OWeHkBVyzUn1QOyRvtHz6WMf2Gl4G
hvjyiQSVMTvQQouiLg6e+u22k5GATUMp7h4yzfrSpyqWDLFJllLV3wJf3SUhxupOvum1Ylu31lGy
m0OhDJ+FVRKWJ5e47O79QidHD8RO63DACZHocvnhZIRCwsFOHPRKPFST/Bv5m5euVXgADMSR/OFg
55BzeqSui1Z5HSiwu4na7Wyj+Fk3ybfctJ6rLn4OY/NoYbiktukOd61TIfTNNGjtrrH7TZROJ8mS
fyppgFpaSpWh9FCnA3+ut5+nSPvaj0rslnbUueksBQw15rPTOndmZGPoBB0x0+tnR/FLGDdIbKMV
+CMdKPJE9tO8IbMpfGmH/LnQ0V63O/sQ43I4heEub+uXxhEPU9OP7oTLwsYK6q9qb5auXuvPzJD/
vTDgMzV344jmi6TIr3IVf9b6Otrkvfkc4mfo4lGyCxT/w6jDADJ7cxPU0UuWtTA0w89TlcNPlbRP
dYJHLbA/2Rv9qNnJEjiaIYp/0v28GI18MeFYVDX+LWS6VpEeA1v8oMz02iXWZylPw+00NfsoL7Zj
qp8mOT7UEIZFg3q41khH6DSOF7fAzxCkNzeIqW1tPfkCAwip2qxDvQw1PRQ58gPlU6obUnQyK/k0
KeYMXKIQoXe6V9T6vgiH1nUo6bs2zDHLEbU7/zEtN2ZHm6nZJFF2XxjgnQqpf27qjZzqVOFs/ryP
0+jUxPp2aCvYEQ4UiSiQzwryKVL3qlKEk+DsZRGoJ1qp+0hTfDdUG98zoqY950ZcPiO2ZYduaRRI
6Bt5uI3imSOF4sVOt0Z7LxVyRX8mdzzJLEXi6r2p/rKjdDhbEnc/Cnvx4Kas4F0/5Hd+WTpoKIrJ
dapQ3k/QOgBxw1BJ4t84Xj4keuW7ODC1z0WqGysX8zJcINniY+KmRjFqjpK1t0dSUh0UolmVhykI
k7NjJOIrqL7pIXCGYeUmni+R/wTIRH84PzLOjGKFHa0vDQydIgjHJh+bh17JY2RJbBMYRBt+HCbb
ee3xgd4lWBH9ev9mW8yPN/ZtarK4cqzIKhO0xwNgChA/2yeYpmp2+C/GgLsFo4B740oNVollAdrQ
ks6WlQJBNNOvdSkdnVW/v7cLyETmRiuYV5AzqFBRdnv7rWwbfniCW8QZyk4CGSf3vUimyDc5DQBH
jaanbjfl/v3JKYsA6c8KUl+exUT5dlTy3o4KO28IQikLL6IOUaL3041mxZ+zyv+J+lC8B8+Ej1I8
b+Gu0zdJPAk3pyjmBgWWQsJE7SOMe8PTarNxMXXPN1GnWieAoyXKq/JKSrR4yP4skYGN2OwPDdVj
+WM1qR58RN8xZS5kt6PGg/fT++tx6yMQy4AspBGMA/K8XH+FTkGkT0MD8nWuVGC9mbngAyi5aSvn
8lpbhl9PpChjNQ007Kq3aDrRIGuNH1yIG6bHzhoMHqOaJCp39J2Ax7LNfd9yRaQnzyC9daM3j4ZT
OG4mLP/OmTTqZ7x5H/959mgB02vSULMFRjKvzl+zzxQUb+gQBhdhm5fIRjYLOuim0KNL0k7bIVJX
spkbq40bGkgMTYZIzXX7drwxCG25FCGOv2X4KnC7UuLmPha6F8LLVPN+ZdVvbJ+/h1teUZrAXyKp
oCqkkRF4Q2cEmwlnn7UjNR/U/9yEfw4ypJMZs4x6EGWBxSriogMroWFW8ajgmKFybOhDRUF0sMwi
dWVqpZXStmgWjWAnVICJav/t/Q95a6YoqwMUg4iJ5O3iJ8SDPWllAdRlrizPkNH1XvIy8p4PI7eV
OV9VuEtAKn378TKUSGrVCKyzLAfK1iyRCoqSpH6a2qj1/MIa963W9A8xKgO7NE0+aqNJk2EArf3+
XG9sImsGA1LUhsJ91Y7trUFuJt+UzqAVdoWq3JkdTaCkkj0zl56QkW1Wiqa3Di9oDQzAgJFxwy0R
jiVyA9lUjcp5yIAlQLXU6UTRwki+ylr4GUTFzygx5pAfUVcZHZTkSJvoXm59b66Tvz/7G1+acBuf
WPQjQJcuofhw83NEE9PwgphP6yqTiW4aOm3vD3L9zDrER5Ru2dzcv8v6bdQHqS6mCjByr7/ERbDv
QuWJPv/K5XtjGNITYE1gxvi5zuI6CHo/oAFmRpcxUeRHhYThGNSafudPpv3r/Rnp6tUhpZVO7/nP
7kUtfDFW3ya+n+SlgeSclnkpCrQbyWl8V0dpABs5bfAiCKm00NBeeJQT4Xzr5Ho4hamfHy2zomZf
g2lDLyuhZ+EoX7nvERZU5d4/KDKQA3ywB7ABza9Yz+OHqRribQk7w5vKEuC+P06PtTPBaskRmlPH
UCDgEGWHCDrxJsQF/r5NZRq8dhM/RFUsAVOrp52JlfI2CMzpd1KkMeTQKH5Esij6oAgn2pHglMf3
V+k6OgAwR/mL7seMjXKWF7TAjVQrUVy4dH547OnNJMMui186+p014lcWfXr1ywxCVarvhraDVegl
5QdrdiA0D1DPXNoLGzGuVKauK9KYP5ITcOzZ8vQTFlfP4Cd+3/UNcCmn+GK1pXGpnVA5Blpangan
g9UQIGFGQTy+L+xE+TUNRUZe6VvWfamQ7kVtoh8n36oQqWzVFTD9chejkQfVj4oWyClURZeHpcd3
N0cva3gEMcYowGbDFEUL4TdrerbXN99M5odYNCsGo1aziN3yVqH2J2XKOfRLZ9emff4wImMxBfYu
sKN9W/bFvxJ/qCLMLRyuGtRgKa0t7nxcH52y7NGDElp7GHK/3w1DsaL1M/+RN+/nPMgMXYcbQJb8
B9j/VxQSW0UU97Lwz3kQxq5k7Q3zwZkARUTiKwwIhPX/PcZnSA4oMSXgqFkg4e28JitSdMSLo0sE
a9U1RhSF0MI8sM1WSjFXnwwsHcw66vmQ/a7N0JsqS3MUG6OLHyeekGyvaChdtfo+bOIv/RSYKyHP
oiYzszKJtbmGCNSpCC4pxEEfzuVt2byITv8YW8/JzElC0jC3OaLDLg7XOopX79F8XRgztoeq6/xo
vF3JCodVrQ0MqN5pSoFLlGI/kOuvvBQ3R6G2CUaJXYIT1NtRnF6a8kZK44tm5FtJ9kPPStI1u89F
GXUWA4CY+Z9B5h/x1z5s1NbI8l7yL1WPNugIRBz3mEJ34NiuTOfmSBiezEBbZO+XaPvGLEY5h9l9
wV39A/aIIrU+NMZJFyutvOuTBV9AhkrOKDzmy7AQTlVT+ZY2Xsqq3UyZ/1J0OLlExRMSdF7j2Cxn
+NL77UqYf+trAeuHLTGLsJBdLBbS79o4bsYJdGvgVeFnK/vXcJcv9fcAiy/VtpHqpxIDBGlveTZ8
55Mwymqli319dhmF50Zh6egPLZtCuVL0yZCxtVV13Ikk9RAtpajbzh4fqwSXW1uCJgLxCSwMiyxx
sWaVXPmGNUyXsQKckWR7GTVcC8J4VCne+6/8rc8DRwHIH7wBroN53n/t8xaDGCFahrIy22389ns4
9sE/30MIRBOlmggnALReZu4dUid4DvoDD7VGFVfbIRy9T6yQ/BptjxGhtbUY4das4AkCNCQtmEG8
b2cF8z9Ti0YaLrZW/k7zJtnqDi6cVeqopzZJpRPpUzNL2Web3sFDzldG3+tgXB+KWTGsEZF9msJk
WokOlhcySwA9AGb1rPpGBWDxsybDQvVeVctHgbjTZlLLZ37kyVbVY5uiLh6YSEZF9e7fvvCfQTW6
pXSS6ewuD6BpIv8oW3n5OA7ImwzW6LaFtmbqdXNmEHaJynTO+ZJ9IufSpKWS1j9Wcr1PKa/jtJ0f
cWlyEOsTz8mA5IGqjcrKzrp1p81ttpk7RO1iCRcPcfDQ6ioaL22mfJUdAI6G5ik6BaIsnKBlBU3q
KqAk9pUcf39/WZcznh8IxkT9cGYpX/FtMknvR6IytpiMJEeTdLsKVUzi84tMPdqVw/jjGOYrmcsy
vPwzKJ15nifiyyv+kt4WKXLl/XhRuv5zGMYPqIzFbizkNbrMEn/w5/2bMQD/N9I8/b/uBXOyqxgB
mvFi2JPlOXrvPw3IthwaaoInp1QpZg++6sUDoNVQ36gCc4D3F/jmXDnAFF5Ng9rrIiyrMYkAyziO
l2Eqj0amP4wmRt9avabSeuNDEgQRKFGzMWcvnrczdaxSdEFYT5fYGXO304yPQqTeJPtfxtpGc85C
s01BsOufZ6fw5s8Xwky7XRZ8sylTeryjpksEqRq/ebt8CiwnvBsbS195um4cEuh1czrAfoVksIjK
AD12SueL8eKMg0kd2bq0hv6CcewPHacxA4yJZMZPYbfWfr9xCb8Zd37l/tpClRwCsa7a8YJO8c+q
Vg7NvFnfX8YbLyXCKpi3EHXO0fvi47Wm2RZA5DKiC2vayibXuDmptoePYeiKoJ3+8TLlAKLmizEj
9zciCMtNqcMzNcLZB3S0hLPx2+pZzsOVQ37r7L0ZRH27cBneQMAVE/EU2tqpnE1nEvEhMnrExbI7
UwQ/h6ia3XFOPSYH76/njW8GB8WhDQFa2CB/eDu0aCtRq74yAeUONmn3WKhrBbQbx/rvEZYglt4o
1RgSx4QEVojTReQqnbZr18K1m/OYa0lczOyKZSlfj6mHhL0WXyAdtm6sKsXszPbPa4XaqcMp5mwR
2yzOlUNJHB20fgAfnCgPhd8mFwXv63/f4XAWic6p8pFzL2cSN8IPI2xvLyp1MeovkYeII83pWDz2
lfn0/pSuWaQz/Yqsm47eLDm6DJyE8z+UnVdzpEi6hn8REXhzC5RXqVQlrxtCphtIbOLh15+H2Zuz
PRs7sVcdM91SUUlmfu416JozaHUuZZadCuvJ9Io3u+22jtFfTBMdiQFCyFhpZ1vGgYitp7g0wv/+
DP9hg6AEjuY4eAVW9s9s0YzHqklc2BfoegKPXKI3dezvmv6fLAP/w+eQMLgoIXKB8B7/SMawc5tX
/IxzGfM6Cdten3ethhgpLafxfw9ljkoRjpQvX4qJx7+fKkOmRuYyxr+YS+/+6ErG2LpJjdBNWdH/
efVIv1YvdNI9+kJ/XIia3sd5kk7jQ5+ac5C2zS6K1Q+3H/+pcPgPtxS3Lp0uXtSaY/8FlP1/1zuF
Ziojl41J/Fb93HLuQIieZXLMnXBYTBw0pkd9VIKs7et/CJ5/P918NIwoIJ8YavPHv6/nXENHrCfP
e5hzb9+IdKNVz/99Gf8eM/kEF4whbU/ApdYfZ9sdomqGmOU91DSDI2vwlxIIVUwzX+Kt81AaGCAo
//Ct/h7L+My/qpV/pdB/fKsi7ZhudmVE1UceUn4gn6Ck8DyS/xkujYIJdR3YWWhlMDvX5f1/by7t
bQWMSFI/2OpkBiua89k1R3UbzSOi2qK3/mEx/zxpawWy+vA4FJhQ7/8sDvB1iVwBjvU+dzCSnCBB
WROkFSO2/uFG/vtYim8Go8yFBv/XNfZH1rpY6aI21hRfq0bbiNY8DHG7HyrN8Ascf9R6vhZpeshy
G3V7CAILF8x/3zfrO/r39uX6AHi7gISiQf1nrlUpSisZ2eQPaK8n11GU86meEaJPcgeIypTLIB6g
jf33D6V6VP9+JEB5EbKxjluvsz/DBBw2CHyYpVxatBQQFMYqvJMlqspqF+/qzIzCRsQyXBbFOI+o
ZAcJ9sG7eoYuk7AdwlYxMNmC2uTX6mDuwM+81CVmkWql3Mskvcje3Rqx8+rYC6Qi866ym8EvMSv0
ndb9NTpNqHc1oFez+92gonO0lrbcjEbWbY2kSfZdNLSHZq4fS1SpNjg9S39ZQU4tEw3Id8iSUMkH
xaB1IR6YEkPT2fNpb++BEum3Oa4/iXqWHyNr6je0ywKEbPE4qJfnqYk/14frR+sGBArRx849a1n3
CP8lo7BvhwCU8t6o0qMZ6++VsM/dMPc4niKNrUT9gNRz5fiWzny9TzATyIe891vRZXc2LoiV0n3l
Tbs3ylr1m2RlKNpouBChTB/jsscuMm/S6XRyDA8BP3tnD/3rZCefrXQgAQzbumhuaY9d5tgP16Xs
L2MJ/6vzZm8Td9klnftjrPAUVMjPVmZ/REzD29baWm0UggU4gAsJIQgHWjbcg4C7IFW7y1dc3KB5
wDstJ9A6C7LmODZ+pZpffeFdGFwGhhI9mgv5VY+FFSivt17Vet/sqtcayp5vVlMKP8E+wYgXPgya
jW6OS2hMnbtRpfhMReb8JJoMzLq7RPSnW8P4SNTlgIP2zhnKbZa6cIzmCYpKOQUDvompv3SVeu+Y
bXaDxd5vRKYd56Y5lKoWBV2Ndu6cT88kn6cEccTABkdn2vVh6uc3J6a241cHIq1emL5+oqTwM6KG
jD8EyuDmCZVxHDtQe2mWQ+bluzLJhqDyRiewsR3AqXXGrHb0Hrsh25dJERR6xKCdfrfi3FUaPMfB
PMgaofDODITXBPmYbKu6uDR19tQMuJOp1WHQX/HBC/rS2ChVgx+yCHun2ALRDAs9eUWv/H5cso2n
1Se1Tk+ZWpziKAGh5gW1kh8kjDo7pkSFwCWqL+6hEJE+rRGb9cOUFEBZVwbqYABlGw8y0VAbPlSW
s1Fz/D7MtTHrbrLePsSi3Fijcu9guzOnBi6wBvlW/Q1o8B3l6k2Da2+SFCYqxDDPisbBYkL/vaTW
xpuMXZeZ4TJpm6au7pC480fHvmlNaTK0y0t/sZuTVkQbp7A/KlN5RrY3MFzMXXQbu99cjHuYUDdL
535OKsSwB6W9yTF9S+MC9XfeTBChV7BxmTcTRw5eskyMTJqfxIOub/bvs5K/2VmD1FD0MuXVY8O2
6ScDSi3us+YlgQQpDTeEzRpINR79MQIAJwRITId7YAjcsd/GZBBdUieQH+efPHkbYV0sUru5bf8C
zIgPbKavVDSY90bo4EDxPNhJrACwlb/a3Akq2zoIp8WDYzmuVhHAxMIJ5XQoqhsv0n1TWtdYkSAz
bVwr1UsPi3TmBlMLOxTSQIq9aY8qCSeKy1v4OkC2mxSaWxlkRbfXvSu9thNexXfgPVfNZjOI0mbn
DS1psjw0anaZ6TcFGGLHXAtLYGT5xRDwISBwT1PyKtiDkaO/ztoqtQUuWe9f1CyJEIiDnonbLsLv
KF1b0xxYeFD4gzhP0ffquynG0wiTDkWXTde6h8bsTkOG/Cxf0Ot+6gLHFxN2Id5AqugCBbyxRAx/
/ec6918ZIzDfum/2OLHe2mMKIsbPIozVnNm6E727R2varzTrputstMqfk/Eum7h/3O9G9EcnTzd1
C2N6mhb8N2w/n6FTO1oHZRmt/iRCE05srP4ND1AOMvw25WX9NVYLwc3jBpT2PnPZC6ySM6ZPudYF
E9M2dXnF/nD9mmZ6XW8Fg6m8HUsfcfSJd98jrdcBN63j8tnqjY3b56FaqRujf1mHdcDst0PaH4dy
Diph3YGm/qLdsRuWFHbw6Pp1pbo+E+4HcknYy1gda9BTPc862jyZ3f1wKPYlRMTe7kKTzy5Zz07m
q7HD+9T08DibU5cMXwZBSc/Nx6iwfkobRLMCo6+zi3Mk07sEoULXKU+p8HZyKMIsWYL1tArpAOGN
gxqxnUJVz6OrAkqtfc8aTqohrzVSzws4sMICJZrVL2X8WGNS5C95dFI6RfpRMW7j8VaAo52jb2nK
fURgXMR0RvnKRZxJNL66wl4iC3yvJSrDpxlywxLWn/LubU7rItS1+C5qHUwPTVgIcKR723nRC+3U
j7jYwPgPTBDJoBress7wm6Xe4UV7UAv3tTLwbFRL1LH1nYPkyCKbTd91+8IdLuuRSNJhZ7bWRc/Z
wNNYXIYqvTFH3pmQvY3UuBq6kvsF/j9E3QmwRYmBXNFsp+Re1T5nzsm6LZsW2JDMNyoxW+fLW+k1
rl5FlR3tyPjM0uGwdPrOGIBSLfNJoPk6eNrbILxtjGMCicj80GiQ4GdBHMuuBLXnfMTvoG83UZF+
FQoOJI3jJ9oUyhkBijynJVxv5hb+2gQ5GmQ8VME0anaVrUDPU49DZuxKtPCs2Q7WTZuyn9fLZOTG
HyRcWUSrwGh3HQrp7dEo5EPvlvcFljTobCBqlEhfOOWuV5SbqPCh7K/OIjYlfhF+BeCPnb4+/WRm
d17Zn4yagC7cnW0gttIrAFrtafputfridcrZxUdJV7oTyJEwSZKTQiN25J2tzyxUdCer+eIVw3s/
O5CWscBI663iavuZLQSzewdU66B4/UVM6lczRN1mYA8WTbwrpUka02SBUw6zX6TJAdKXr3efpRqd
XHKybQ7pF9r+a2RX08np0zTElvC41PIsmMUrVj3+dbw1nqQguXeS9tzmcqPghuu7kRZ60RxGahos
ref4EE61XT0BfWnL5Ti7QyA0eNbVpH/UgJkO3eCixU/MgsJy6QzikVJuO6Nu90k+HaN0nO7ywajv
jAoRP0GVNPL5Gx35gs7QQ5vvUfXX9Q+o3FdHyQMoTPdRoQQqEU9Vfs0xAHvLINXgZlqQ+EmTTPgT
JEpzSN6lhdk1BdEan5Sle8wkk3m7f5us4jan7ouR2NvFjM6LoQcjq2z01RZj0IuMhgdHZRStW1ye
i5/zc7YabyInDyGD3a3J1ahWW7O0SXpqVVfCzK4vhtY/aUSFQs+eKZAuk5NDnWl4COFxoq3R6Xyh
zD9tb6K4EH3m5OuZnr2OEiY75nDZhuUKOlsXT2kSH01cqoPRndmdOl0MDzOFC3nofrL7RPMdJDUM
v2oW7Da0O71Lvr3RuODPMvtxD2BOr2HLEH2j9NON3J9JVV9xGWVduI3bRoHdFrXM66Z0N7bAlTwr
DaKiN69M4O7TNr2nR3DKo/mo5+kdOJFAYz/3KPPgGH9fVugbdgk3GROEe63EMNIpi4ruXyPFM4rg
2IzhKGi6aOilyW5KkU+t1MswAlcAnI+H9LxaCjotc/hup6dah4y8LepAB8yw3lXQpAEWeln0RPTz
Va8pVqzyZ1qoLzK2D03V36ne+GhGxqbrp207tRtXOMq2yy17m+vyDmlPP6vK0EPhjp1R5PijOILY
/FtRZZBwcVQoC86leeq88pCaAxsKO7L+zSNsJVLzey1/MK1rpK9i1BQmEiJ80Rl3jfZq110QQTvp
EW7lErBaLazKfK+4ydlrlEMxG0dnkS9rdJeazW0kD5n6DffxI8EGjnLvFVjyUxINW0Uxs51SkI4s
nIEIgQsFLJQP1A0hcRSZF+8HxuQR5+S9EcV+m5j+AOdMt/tPN6aD5ihB3BXbBu9Rh/PRAkkE3L5N
p+S4qPaR8LsuX5FZCHBMJEZ9WHTxYX2L60bTC2NAptzaVKLdxrL7HgR6h54ernEGU7qrhlazNcj7
BTpfqVS7sYi2Expv6jLtcG8NYqsN1QRR56zcVd6COkeGUIIDaT/lwOb6o0PuTOc7BPsFY5iLKXLb
0G1RNCdIrCu6/vb10yytfMaC6OhY0grkHAV5f13X0tBeGTgEtfdjaFQ4oIbqzjusIaZVyxBbizBz
ra3CO+u5/6T3k8khnOGqoHUfaHZ9mgFN+XXSZYE2zOdERdfAZrWiRcUHeGI5Rf84Vt228z6yLH6e
CRNNa12TBhMMrpsnlp7vXpoHXOND1TT2Rlbdx2p0KwhxVmnH4RAZpU9r+muSNu2/eQ/T/NlOkR1B
sXLyRWbxBoplX7nRPQFwdYhZ17NFVzdz4fwuUFemODrKhUK4d4eTUE3CYH+bEZHvoiWUOqRQoWPX
x9sq7E1WmQD6x72eN34CsLso220x2AGyF8f1T6elSObi6jIDxYh474huVxrL1jDFa5qszHSXbAmM
H7saZOY2xfhuSc3bGjljM7nHdSsYrWseW4c1joD7oUCmTew0u9mov8p02CLTwIqRfbmIiY/eLhoh
ZDUWAnxT6LLjZqKvK54aZaXClL46d6EDbBZTgoekKl5HjXBigy3k+9eRtq0UpHby/KbDqimy9rLS
RxMslty4vPSJDUMh22mV9ZvzGNvZs0jmW9KR49CPGLSZT6qoU18iTd+Q829djnxUvjIzvgJ3B5Gg
7RE4Ddd4MuQ31Z0PtFnvcASEr2cf+CehpRivQilv5dRy1wh+xPH7qPs0e+fTU9tAgsBbSGNK5hox
umRNPeOG1R9EP97VaBClrn5tujO7VHPTeybjQWnL45Lo23gwvzLEobWIppXboY2Ido29vEfK6scQ
qX2AwAYuPfMx1lvKZV5J3ttbpYyOWj8dnDKlgx0fjDS7qZIOgPYaRcPdgjyLkO1DCVUyMPUKb6Gi
S45dIUngqT5bJbmXYJljlD3XdVwXqfNG9KctHQguBwfmu++lycPo9Ada1r/zSODzh+lo4nU4uaDP
DhoyCuoIujcSrNh0CTeYpvm2XmjoQrxOVpQCFiVNFzPyi26905gbBCKqt0SnvenmYV1oz5nI7C0a
nce1BphYcpbJK4v72BabQRnpO7WHOc/Cqm72nBZ8FaN2s/6SnO0VIrJynDF7aCz5Mpjzh/AUBMAA
tLTe3gNHQ7+OSlyLnt1Sku71pO4yT45uk34k0/TRSBsH2yR76Jf4mnMrp2291cuKu8r88VJ1s75n
Dv5cZ18qIkWjI55XH6eC18x1GnA5B45EC0Q3whiNIZs8dRmnvYbQisX3YTsqudzOotxWKp6XeU8j
udhZLXQiDdae1hzM0aXeb8+CUy+zr1orqTI9BLr7bb3Ih8oVxyGSN2euvjyQpQ004moJ67k9z0W8
qXGiG/r5y8uqkMhIsG5jjma8X99hYYyBYb9oYvUq77aj9bkeaK0dEU0xsr3nDJvFLbkEJ7SIUsGU
GIRTkyFC0R8WswrcJTtMfzX55k1GLp+O9BdJB32jae+6xN2Ydny1+uRQZy6SXfOzRaqeNOZmTU9h
mwQKee+o0FTBwiQzm4M7crKcjPoBNaW1XFJKyhtvOKqTdlxDFQuA3NItXYBNc8JH/krD+lGNOYHD
8M7lKItlF6U5vvfV/Whnm8yIEVxJ3qI58R1zel6/qJr2OKhPaOWO9yOmTCWyL/yoS4UcMxvpNXiW
uh2mxnRlkhyoWQeOPltVnqT7bk413no9BBhuN2VRAhi/G7X38CqlhMwFX0Q+aJHeYKznXmkm79sa
FkAVOJ2zbW0tHGwE/41pgxpGgFqSb6rZtqUX1ujVW6YzNEnf4rjYGXOyyWL7mDq7ZJZBr2AA3k3o
qk/7zuwewEZAhUzd39acjkHURsd0oP4y46elzV4YhjxiuHQPtfR1NooPjOE+zdiafXuWv/GcOpR5
aiNBVfzWugK4tiC/5MhoUt8aeN7RZOUezTvtLqltaLXDxenLkybbGxDLs86XLMxlbyu47zWteR5M
8dH3Osl5f1uj5xqg2CdvdundW+74ZZTqS+EpSShSkQe0ch84I/fmMn7OpXPIpumlzY1dv0zvYi72
82jcN/ymMXZPErnuYBaJ5bNX72JDv9G42icLggtTf1bG+aNainC9oCSyT2XnvCxi/tESSHJ5RmtR
T+uzgURpNU8P5ASFXzqUlMNCF7C+LDjUmpa8xEbGWhiC1oSlB/SLDq02HVF22q5HdLCV+5JyN5Pp
za5r3c+Q1vQtZzUM47eaK4HaROKCHyTFddHHJJKIQzHInWiGfaMY7EM8qzJQ+4FX5XczgmAK+0fy
N5rTUD7UzXUa0vahIH1AeJQcRyOLbJsKZ4FF7vhHDmVje7Rz56Wz5k01dh+6Uj+kKLK36Rxy9n7E
Yrzr3bxxx+zUe+Ihn7TzYqvXf6VIymddk2oPCVle0R6WHjW/CYaj3ys16nb9zirmg9JQPYwSAQ9Z
PucRiiYYSI5a9+jF/XtpRXvYZjdZROe8y797dixOHFtqvF2S5NDQZPzSmcodJpKHSk2SMLHS3Mfn
lzR/iM+FbO9dM/mgTx9Wtrov0vFsqzMKcEXv6/SeWjfVAGfoP703TL6S6Z/93L2ykd+Aqdh+kvDb
BjH+yiEeo+S0wJaK2i+rcSLaOc5tTR4L2e8BAD4uIx2zxUyuxZLfp5qklGnNvRtFu/WOFlrze3KH
p5ILV5LDSoVsp1TVrR17r12qb6eIoYfR3eSCKWDeAauaz3Zd7I1GkilUBh15/d2zynul9izSd/W8
zNOxXcxjjG0eDUUFlAnG6D6eiZ8JvPWA+Ij+mmoXxAooEE1S7posQqRXhk4bP1rCfLOm6k4jUiAJ
CnUZhBqqukjIuclm1AR3Rf5by3J4YQSRZLSNsIvsnZohdzYZl8SjYusV2h+Vts+TJqic4boCYIgv
0VMOs9fvO/2AAMTRlM0xT5tHaDVtYMTqkxpDEM/l80CXyocJXwZKZp8ccECp426Rof3RsxjBfLnt
bTPhpo2eJI0mmATnZvYedTkNfHTyKES6i6SehaY2bGOM4VwEIKj+l62gCPWRCH6skv5UI4iVmxRu
OHFOVb7lstm1LV9UaWFnKDSbzA1l8x46noeUcHvus+y2vph27QJMzWMOEdCfKSRj1yFW9/hS43eJ
atKrbrXPyH2ezKJItt6S01/qLCYziK7rwtkvk7dbClKzWpbHRiq23ztADxFMeXXJt+F0NhDpJ/3A
KaPJWGYfa/6jaN1TZaDJVpE6Ozn1hz66v+w2Nqlbly1aD6xta8YbpQer6ch53nhlUgaemauoiRSv
kqilFyg15RbwmUX1qcZ3goo2wnrVgSE3At4w0/lmlfnz2FeXSfN2rt1v4mHYOyohr3MfAOa8mZnz
jhLcfeU1QI2rEy3v8zRTzhil/VxrZpja/bNX1w+V2VEJMCBq1LGmTHHKcOy17ZpnQKN4VFV6tYtF
AwYnuZ79gE4hL0CkLleDe2ZU+TigT9315Zm6g5SlRYDMadOzFMW5n41D2xoosbPQOh4gvq6R4Kdc
+HrNQLwmatGjRLfO8I5RYZBXbByrNHyFC3LAMhXg3HvZaTtcHC18C2vf7ONDZic7oVA7LO0sQ/hP
tLSrKIiycT+oaewntef55WJ9rRNjf6lbl5EizdOUDH59SdKrNy53Ex34OxHjodoQXaN8Lx1DBErq
cPay4X0whzHARBX+lfZhZ/1xcYtDQtfTVemhpN1Vb2lVodE4TAo3h3c36Z2E+8zy1XILbm9b9O7b
FJcfohZ7DtBd6VWXoW0/+g6vlCJ/LEX3wlUIJQCzK3rLbiAU3hYSwddmrROm/JIM+rFR571W1D/r
jmQYh25Q/E6BTfvA/oRQcEZw+gl83gnZifd4UF+Upt20iGcyM36uRyZGnOi7zlZRExRXZNLv1Zi6
QJjL0XSLe1vpGgJ5TiXYNk8t91laKOe+KR+cllSp6uPNQh0wiuqu7acx1Gwdq7UoDWq9OnSz8XvW
lb0CVB7lRgJR+cvVm40RU6WJlj4cvV+LCcSUbN1M/lZk1OLBQ7O/zIo9fkyhzLNdmhXY2AwnGfGM
ir5XV0yz6n1WpUj2rmk9t1E+MkRCkaHUHwnxp3iNqbJevpB22Ud/vTHRf5GA0m7uGTWC+sSEhoxH
4kFsOMyjp4i5RPycS+fXpGcY0HiH2BwPYzkSHYryJ2sLLCknlDJ0/nk39dconS+OVf1aE8fOoU7L
R+1UO6Pw0b7qwsGQbUCG++1lSyjc4TA42rXs6ZIrnAIp2mOb9qU/286lbjsaUtE2IZKkXv+gLSP2
a+nJmnGVVYqNrSh3RZefUWO7X8ioGc5v132p0egoSmOv9US4uIhoKCkcgSLOQ9ASt7U46h0sf6b6
hz34UAvtLKf8dz2oJyGluiG3qYN24aqzm7XfXL6KOTmtS6HX2bGQBaHFkltqNaRTSeYXF8vehBlU
Gep6L0KlLWAMLl9Zg/xlbDePncOsrxbHaSq3U6GEossfkKg5xqp7KjVIc1DPVWc4q8i3wqfYuaI4
6fk6vSiflyHZa4YWrLVyA40xltVL33bfxZA8QebcT7J5bkV8EjW4QQzjA8TMP8e4huFoqCdV8X7X
2JuP9dT43ANTOMfRxVI0xVf06rEeyKCa+nchBann+NWpvM3OoX9GmJ91IqNC+1xHhNwvLWNt9dmP
SWr9bjz7O+mKz7pAHkarla00Y2RsW88K3a48FYv55Cqq4XtdvHUdhve9wLS6w1xUtD+ZV791oj1j
EHhdMibnsnN2zjQ+qqm664X2HLn219IWI1ZCwKiQA3tzijT/q8WcqdltPacLA4ZgEBbcmfrJpG2O
Gu/E2F3+TNE6v+rT7/VBZOaeYn1Zm/oi6PFwC9bki8rzJ411QAraow3qJqnGUMz6EFhjRxt2th5M
+yWRYCz41z9FpPpGUT8isRHUVfsYZfItpiTt5HjtTTroAz2SSmmOlayOczIcQadfOSMfdVTVd2vQ
NVMMvhOn3pKxhFqNqFeLIy623NXPODRfy2Teg0E8ud0UxGLGEbSq/WYk1Ij+21Mp+/PIpRGKbotJ
bA+TLj7GXMlr1pxY6ojkcVKEUlhskD4ix+qjr0zJkQWdf6F5+42ZNpZTJQnPvKR7t2mOhdAPlpXe
yra6DoQahWhSWdpT2hVPwo22pZ7kB90bnlLjWxvR5Rcifl0iw9rojXgZGf7jvH61a+2pVZflMysH
LLIbpt3tz/rsmSQvXDHPDaICVpodTVEdO2FdkrzerG1wkhk6+NZA9ogKDuDwXVkP88aM12R/KB5w
U/8wvAZZT31vuMWuVFFyVK0mKBN78OO4OQh3fMi04nt9YrWyT4qJn/Gc3Q2Kflyv3Waoz2o3/k6t
AkXYOs9fupLf60WvpOQ8vdzyPBu3Nn7cUmVqWDC9R621M8gpYo9hvFCZb6btvUbKPIrEOBQtyhCp
2ESx66+m0TRLYSHn6g3J3mOqDacK7WvRlbtiwFu4m5V7ux0+dNw/kNX/yPT85rgLPQKNZrrb+QZB
VyEdUrma/fWqxKEgjMvZDfWJwRf097t5QYaa9kOlpptSQfeWLmjLwMf9kZb3gFkfbc/scaT7kGZL
kFLrt9h4E0powhrc2sygh+ozrheakY54zHP1IcuZ7yweaX5kbNfbpDE4cqb3k8d2EboxiVoqzXcX
R3B/5HojH9ksesSEs9k1Ja8/UbY5Sm5rdYFv+5tLn9qgqxKUrm0EsZt8lwOL12Ktpoz6Xb9wDNlb
ZdI8KIV7yZL6BAkUvRghfDcuROhYxkUiC+QAiOk60AraSPmUtZ8UB/u0oYmbqu/5WK3ZLFkNUB8a
KZnj7kauTRBvBN8fvUfWWdvkqFZABluF5hC+CNeapM9v6zqve3JtwaqMsWgU0bekiVDsUpt2NxCp
ST6tjbP1GqcN7zJ7yJ14nyFsTqLETuifHe9di5DE1uZd0kKxAe6gu5+M4IYJ5VjkgvmgakSlkKnn
Mhph1XeoTYt7NfHe5UD/gKxsxltgqS5d2pxwKYEq3O9E92pwfyT474BOOa8dlrX5lut7BeimgU65
RhBg/JJG6T4vQIVkaBr5VrfVbCW0NfWQ59xoIBW82rtr6ht64sf1W8Vm/xJPLQ3EJIij8RjV94VU
TtNsnNetht0iu6AfgqFlgGif2erYo7u66486jWpFbnUDL1RtbamEE5MpPtEl3kYdlTIyWKwSyxGu
4pSFdusb52DSTxHJW0PksHJovDhnkg1kiXsxmc0Vpr5vtOVeX4Y7LaXHkN28MntiHnmLq6HyJ8fc
LOUdGHG4ueuHebXp96PNImsMZfsA1MfSOUxjmbDXDsMLQCE8y6g2Yc7UlFrH0M9d2YQ4OZd9SdxU
rrZIDouxkGVSK4ho38RIVgrmakEHEKjQ6fI/GKn5URoyVEmwSwMZnX6/9qsI3Y4DbuxTFkfkXTvK
qJ4gwY2N/2GNHnFJhyOl4VXXB/7GnObLmMhbmT6vMAGl94LC2ToJolrdNrapyfmvsdi1bJR2fOIK
u60L5aTm7NezuqlTa1e45X5mS7ByulXs+QmVDbc+F09aWr9WtAoftW4shwJ9LpzHMe/uwd8Fgo5B
3447V813Y6OLQ2lkoYPj2ppYrlu/G/OrUxsbiRJern6XOmckO3OOHGcKTRoSHQOZthzDRn7FuoOd
yV+rULW/EbIeEtdfT4enrMfqZWY+sPbhO3r9ht3veSYemR1Lys5S2V33gIn4D3TJDX/FvP2ZPxLz
oitaBuqgoHxZ2HqEAcM98tXWOXNWv667UrBxOQV8ek+vMOJC18vLevz5P1Cg/vWTygfjg4ztpN73
KsdAB4D0WNp5IImztmy2XPFbJLaDtchYF0Ar/voyJYCmfF0XS2zlCFiQvlC8HEtFeVrje1UC9S2j
UwZcpBRF6NF+5mPXuNjltwFkCs9Sed+xMP0isjdcGyzj2kZmZzG05PyjbJmudLDlcZ3YrKAGp/1V
F5bf0lXhDK/3+/qfdjufiuKgyPJgGL/ZhDPa/Ir7ZLRiO4I3G9x4R2lM5+w1Wb7W1DZv7Su9b57H
5QvG0xufzqquK7mWe6kHnpTNyWqa6XepfCqJGdhCDxP+wiOd6Fa5JqZQ64ho4Y6JgH7qtbNZsM1m
h/PyMkWGXqHd23WEhsmtrA9yHq9x+i09dePa9e+hPaXdK5DQDdTmM5oeIV+fMyLBSq7/dz015XRr
OJTMvw4cYQLLw7i6qnNfsEDSaeiaMCdV4heoz5uCW9F0/o+m81huXE2W8BMhAt5sSYKelCiJMr1B
yHTDe4+nn6907t1MT5+WSOA3ZTOzWBwWuXjjB/g/pdhTSJj5vJcqd7JQaK+3bQ0glBPJ287KH9q+
/IXPF8NpzOZa/ARvDvfZh6rhcwZ5UIfDWtBfs5w7dJiNN8YnblQ7h7819oY//zu03Gx5Pm2ydy5u
HQtmJ+kpLaOvbNnF/b2Qtrv5YPbviresaqaGyp+/Rpkc2xw+JHK07OnSs8du8cyjsdOD+xfXIK1n
Vds1urad23qloTdoup/0QTaNwvitxdxHEyMYWBeAJAxymNfL/JoxEAGjMdMp4CPkgXOnfPOqcC9m
eKCKa7WN2B7zVWr7aRGuFJs+DuvBpGLvEMfzjr/khCSspmHdCgrBetyDupzXjvOqAAbRov+ucIsN
khaahTWde2ebOtu66P3akOvMcg32vGKL5XikW7TpqXhumZmxsr0P7oQW39L+LmdQfkkMFbdSfK+K
CnzeUUobE/5EOq1/F2SXGKKxBf6J2ayTH/kFMQdyxJU/EeETayc2Xd4TK9B44lPpga6ULNwX3reR
XLgr4XDHzWEw/ts/ntUmEtcMJg9yVedlXOm8UdCqv0WQimB91jZWb67LgA1lvbPqrXT7nfyUyx2i
/8xWAFrlk8LRfBkCbm/PsdRp4YOK4vHqMvCNgUJgdI2WZS2NbdY64bOYB5VS81BAeOKm/zNdgVHv
JItT0If2umWlpgnq9e8ulfSwfrGy8GhPgDOyJ75Q8UB+swk6GEZ2m4W2+m4jy6mLKj3B+mO3gIpR
SbEwKSwQVo9bwR0YE2T+8xNTDPyc8tyMQa018ziH6iGKd8yIXJnKq64gAcV5wiFndLJSjgC3luOR
YKc6laoDh7m1jQvXaQrrP5Lzj3T6WNtufpDz999Ns24p4KKk/9QIxU1ll0RfmM9+UrYpqrY1CpFo
XIIqoYMJ6g6FkBIMgPLK+yTkcOmkHhnMBhz7GqetL71RWd1kpjDAT/THdEw3rEaAz88ZBNjpxqWd
SOCrD7H6cmLR88CKPqHvcm1nFbn+2G8795CHnx7Km1i5ltRMbhJPPi8e6B1Oauhu6mFBlr33LeVV
5kMSHEz5tLOaT8ugr1X9/W81/nvLruquHqEfNkC+Lh1PCABx94E6nJWI6X2WtxObI2GeJF6pnUp0
xEeQK1rt30ZCXgbAzHsnuFK6jJgEY3U/rPbvBQ2uSbLcMQ7yGToj41XMfWo/AZ5o6w/LuvXBuSpM
KOJ8RU7KSNgUc5yXZNgwAF0ioALzE4beRu5sav8kun1GOVDiA+6nJwW7+bWanoj1JK9YIPhFnXkK
5aCW7lGvqV8r7nO3eD5b6YLYkKsmh4vzmeIapf0vF5jDqarJCVLrTrHvSnWtWFl72RKuXXrgHEHn
gtCP0eKQccfOZSlu8tS9jsIaq1dy9+VLcQd6p/uB6REIYjbMYflwQ5YmOhmhvsNQZ5gCkyGXHD+t
T+kMq7/hirbYQLeDd01/T/rSt0CJymcaRvFstDVzh9RHg/2r8qOq6qccSIpWeqeMIkehhGeltr9o
ZIG+nCYM5YCwglIorwhTPKfKizM2K3g+D81o3zmo+YRrjl9VGra6F21nKomcSfGTEEzYpmUl7qGj
hm5KAYDMkRMmkUatXiUoEstCGCK2jZewmVE0tTVyOQj09AqMBajpImJeam+0p55G/TItwWogbmOm
3dYoHtj3gKJRm2vfHI0WvJCa5XI3u32CRzeXgL4zyTaC0piX32dRiThO4RB+UHGgjJ6+wcXZSuWs
cgq/r4H6q9tZfzMGZPaoFjMG8vcGcYfr+S0uDOCL5r518qOYvraeMN9iebgb3OnRZck/a+LjKDR3
+TiDHwWu57w63eKsK9ZCrm9gef8GJ37Q6bGSmwDNrPRpnZXVtk4oiVTochEGR/p4kxjYoVwdGtZe
7eR0dpZ5rVOQr3WyE2ficpgIK7W+PstndfMfq38XE6CG1i4ZGGz0LA7Fwpk2jAXiYfWOjJ4wmt+S
yENcR9Z/enQiq2KP4fzSx4vaFFegba8FNRTSGt+rg0MvkAYtus2q8ckacf54InxWLaBBosOuoU2V
APgTFx6a7S6oXgANSdTNt+JK2eHEe2rVrQNsxiDg+S2B93sxmcM43ZbyOLnvVR894Ofj8s3qmW/D
h/OJGUX/uNZPfJbqlLvACi88AiT7YqXB9yH8mYirrVA9mVj0aorOYz7QJjIdasfy9VR6L8yWWkli
P5fuOWU4Is8jUT4WRpvmg5hoPp6//ZoQDsevQWRbvWVdQ2GJmbokpqPrf+xJhdr51bsNibCmYsTa
VRBizeczKms4LYW6hS4RrhF337IiiYTlM/FJQPdzomXE99Cyo1Ia0tfrNnLGIAg800iXBVMYfsQf
OOyMrCqx608OreydTNL4DGxOaUcc+t8yiLmd2nIfhcV73dQb1l3QMNhULHVellt5EY4/8HuC69B8
kOwrdbodY8ACigyJWNoEz6/oRIh0Kqpsm3a3IPrGXUqewtlWyUYxcyQDhEVl+sVBD1kPomoUbNZV
Ie/KthfTH1p7j2Ne7XnfBGDzyp3LV4KhIv1ix4KK4lyTv8e8QUvcmO8VU78zv3JdAVGExrcOKmtf
wsrgZRN+SJ6LMwaI8Ket5nvulherKHwNiPHUc8C9q7yqxhDYuP3T2J4PhLCYGn/yME4YmIUyfa+m
55m8nNVg4L3UEvYV6QqWiGLJt1hkFvc3mMs4cNSzfx/UZESlvvXw8OymfGdrK/tJJbInf5VgKU9U
3K67kfg6plooZo2eR0SbWCVHAi0bw3OSwON3/dVrIfNSimezv/U21R/dPlT68BeEeEhlt/bTBcFu
b6pLkMf9o6snX2oOeD/LjwsFFmsGtNpBhonI8qpak1HgRw8FTmgZawjpQKzU2VwxWAg8p+AFABTU
MWU2lTKukKyuSefgwnUz3Ld2Q7dB7Z91xbkOEzxpo1DIBa3HxIQgsVTAzyuATRHwqpmRbiW3GH3V
nhUkRAGEaOXqV1HU96agCa+WLr0Zi4oQgQz0sxa7UAHMic3IB1y8B1V4m9Fs7+bybHTcu8hJkAss
5mmzxHl1mOvmsKTRX+RBFB/wmHlqVRrdnYepT1XvKxrzxyWeQA128HecyL3FFT25DLw3EE9Fg71F
5TQK1D9KwJGsqXn7HeiTZ0gpfwu3FCyb5/jMfh4edQqEa9A/DCmN2792Ajy35MWeq4wSu0UZh8Fy
8yqZaAwitxasQjeYTy5dpzXyxhSOAC6sGlMnvMkHByaJte+X4LbE7k9jjg81xAfQMfmH1S7TEZEq
Sk8MrCzi2HcW418B4XibF+FHFJYzbX84X9ZENKwi9gfgTLnpAXQRytxHQHcaRWDUfubi6MUBRKo+
+GPNOYBhs0eBH7Hbtd2olm/Oy58y0Eits2bd1yGgfhVajDIXFZ9k8+5jMp9HfX6OnelVrScSmiQ6
RhYDcCmvQ6krm48yoFI/GdZRdynyVWH9OMx1f8qDsIL+QndvHyud85hGxdGNw2Q3gdgHGbdAndDs
GAuYwI5SJ5eMAG4/Rft4NetVtVaV4C134TiFVfjPzjBexojaqLTDapOOXhpb9FW9cdc36TWOmT1Q
LenVHdXXjve2Ku9RNxlcV9Wl+8AsqxuDCaarYhYvlJAP/dwcRvCbW6sfj2ZuXE3aIhvXMg/MKLiq
ENWulFN1v+NV1qM9b80OW0JZwdlQJ3ysO1ui+TF8hha4HJdZm8+NRUlPK5lDB1+fCW9cTaic8AXa
uFnNU2mQiHZg0ufQ9r3IGc+9PhQnHVrkhsZHSJGlrk9q69Epa0dm3jqats3DwVvHff2pxNW3TKTd
VLpzj82BEkqK4Ta88kdb8P0rZiKFGy0Ygr8zBJCNGjtpt9JQMvxMzax851Gr7WAMhKVjk7e7oSnC
05zTRIL/aKLFD1B/p0cu3V3HNq5emaiHmP04BLZjbLmoplS5GYmTjfGz0mFFgGPSdtM2dQBCr7fP
mZfbjBxbjEPntfu6Q73U8fYqVd0yz65zQWAFFOio6uAXadVsjb7v1tSXvtDafKsBDtoMjFMTnI01
JS2HjiIw7ZP0plvgal2zsSjLutvJmPsNgBSYU87APbYwG0nhnVODXnRC26FLVUI3IBo+symTFx1I
7bbW8pcsHYAhF8XeVSGMZeGfsm6ZX5qmz3mKfw567H2qz8au5dY1Vv4xVAwXoCABRLMt1mZA4l/B
tc3d+bEfHCo9ALCjGkjvYhEiW/0jUxIebQUp+4SaZloGFJpJ/YNoOGeR/S+GUWnSFDCJyufJeV5s
xUfW/IJoL/hTQCLAMi0KgWV/pYSS0KCvCwOOYQNvENwXeD6KRxv68091bL8mYfdoxcPGajFX+nim
lEqoQa0S3rebJ37K3ISkdLmmqXqxZw2M9Txd8mkCYYD8Mk2z+SBP0tAQcYbgagKv57CsGRP+Wpoq
gNZkugnTNtTpm43WnsV6R6IDHBDWU51KZe149WcPFQBNr61W5g96vCjweFQQyWH42NntY5pmu8Uz
Uz8sKeoZsQt9LajQIxPUfeEdmiWCoK6fKLk+wITw3SV7TGzznzV4QhNT6WwX2aOOtOymTJlgkQ8J
yuAI0isqyut6qQPWZ9Cuo217+lgVKSLFlBBerfUBPP6qjyWM5jx6ixP3uakjGL7UYfbEv5fUdeqN
4Ti7YMq2zGT1NdbPLJqn2WV8jRYf28R5Vi1P4Qc8evh6+aWoeUZhgulf6F0xKs4g0aWlo2nBFme1
tZwKVCVFWiAFA3Arxljc8lj7QKDF2TiZg0+PLG/bGSA+YF9NfuOlOUMe8n/o7dx0td7FzaBC87Mp
yisMsVCqj7jQPgbV/spc8JSo4vxtaTBUY8tEweWjrpSHLtXejIaqplt0e0AlwGN7UqrSuWZjRwkK
lKZHaSzrQki/eg8BMt8i8Qv+Qfsa0g6XFIAlyO1zYnc++h1vejL5tpG9LUpBE08Jn4NhPjn1EEpC
T1PAnshHaprURmdc52A601p9xXF81Q6T/9Q5hd1kDd/AtLfBGHGalPuYJUDNiCIGFHXh1dYRISuQ
23ixX7RpPGsGHGw76J60SPtUl/pimOklYNDcaqhKxBqpMQyt++QU7tugTIzDYDIHK98O+2nxsg2D
43zNindZ7Hwkk7HQlIMGZKdqs+on849RtnvmW6xBNGorM09f0oo+etcU6r6dBD+YeJHfkyb0cfFp
B1pOujhtjLx9HCzCCDMze0Ds0z6bg+dpjikelK29yhWUf019hLJHn74FK6p4MswyfNLd4NHR51ec
9UudOqeCCSgr01oeLLUkb22SOx0sJnAwihbOEQuQc+UJc4opp8ji6YiamTvNWPxWowYNhzNTkyc3
YvCcBIhpiEgrNHYKFa39zCCOo+ssn2Db03U1te3KqUhDhkg9ulF2UzEwTZRtwcNepmQ51677PTFO
kax82oeacgAX056bMTp01ZT6mhLe+258nUst9xPUcYCAjRxM1VzVQ3KkB4tGhrIHaBDTKDU2jugz
OlMFPKQmhE99Gb6bwTFawRg9T5Zzq/MC3MIyjuuFKGyFGPBKnUlL9H5L3H5oAI8rQ/XRj5U/diQq
PYTuZlhocGntdrGdn3okAtVUOEZaFz/ldXWOVYPCZaFcSgMeeq0+uhpdlS4BZ+PMybK29HpjJc4r
CniroasPNeOjkRyIYS8SyQ18k1JoTymtIrPX1rB2KobXDAvExgCkHVauMZ50vsiH2MpeO4E/I3O3
igbnDh975xWTjLWFmQAHCwZw/gRC5VzZzSt2Yw9txAfZ+WhSPnYYgBlpyTGf9GLdpw2pW3kM0GNA
H4LWhFptSrhFUdpeC8v7Kpzpy6srAPVcUgBm1yV1702UUCihFpDZu6pyAP4VsFDcu1Lq66Wrn5QE
0pvShFQndb/QAFgpxp65IE/ZAEvcSohZK6Ygm9pJsZB1BIYNWf8pminviD0v4OC0EpDKHXU42XNG
6GfP6pubzj+MJX2KqpFx7NqjpVe7mgQ1bKxXrYgOqTswsmU8B8v00rr8PfXOpjdwvMex3ARLc4mn
Zt/RLd+YhUN/MZ5OMrubg/mdMzG5SMZr4+hHJRuea/BFaN1s6lEn/CIE3iYz4phhUNCRybeR6h6L
Iv6iXrHuHc7uoIa0trEsRO4og8HAVQQ0BEgGmB9CsjsQqRtQZQean9+yITrwRVeP9RUcZ+jEUwZo
fPzjGi2DDIctN/7s6UwqiwCALIpKJ6HzLa0GphGe6MYSw9OTiQ0HUJH7YMCaJJSmYaGdjChl9Ky7
i5LgOlDdVrXq2+mnS0EAPhWM2o1T5aPTnKNH7gNHPvGXITi2Y3TSRocSkXeQfxx6h1G8TrSrKFrA
ONsuVriV+WhNmAAVgtxQVmydcZRDpyXOYx3N23mJLrmr/9GgUzAM+UUWi3mclJm5gXVkg5kqpgMz
z86mOflZSlmDwgOTfg7g0SN4Vt47sv23hTpKgrAa9LOVmyJl5FApXrSjTpjh1NaRosCdUj4WSQOx
Ge3VqsLeWS+TpT8lAGZh6UCwo/M7SEWfkmCWNXcjy7cigNTZ2VYI5gXWdADoQC22SXuGz9m0BqHL
CrOdYoNFCIIqta93r05l7mId78tUm9WiQTckkeymDhwgWDsg3fuMUjP5yF48C8KTmyAAR6SOVGew
HXxHlqZ/nFo/6ETqDq5fR6Wuie1nCA4Dufb0EzvecXDsdjsNyx6N483URAS46TFT26cMpJU3lMLG
p5ag5VcEJmDZUT1txgPh82l2bV91OXdMSToZhbYjw93I92qa5NDRaSI7gxE5MKIbQoYdr43e2NV2
zYioEh6WF+/1Pnru6jCAdUZf1QgOVSIk+qxvmK48FqsiGQDpMBlPpzQFKvaSoKIwBMhJC/A1ysk3
3Q4ZQ0gtUxFuNXZkZmcc+CV6kb0UfXmAnn4XC1JzwXqDZi6rXM/h2WkXyMJMbnSTnUXhbsni55kK
pUECxTC9P9bCqqljcR1gdQfqsGtIEjW3WoveXlsBuKEk6zAD2CQ7zwrAARwTuS3jQLSl9zuvCbi7
Kk0Serhojq8QQ8LThuO5rVzYUkzFSx1KJDpf2IKXTQlVV3Vg3Sp7Psxd94rYhWVC7xU71xnL1caE
ykM4jfRCswNCOOeljF7jDnWcJLszj2zjAgpEwGo9OTElnOajrnE5LvO4k84yoJggIEGxmuKUAbcS
2vCEbgK7livZiIqcEa/cqqFhNc64AfafmYkkecbwMzWaC2YlvZpx34gjvNMO8mVZPObBZNHyQF5x
jMzCPqInCSoGT8FVfjXIw4cqu1dSoJ/Bs5KdRL36VoEpQnv/rjo0f3slfyCDfcsW1gezPJa8iGX9
RdB+pfbNKbMCFRuW7Bh9S8A03JpQCQEgsgwAopO6oRgDalyBOh2Zd8jOA7It5TZiGm+PSsQCB4Hd
UX34P2sxCQsmy4F3ngzNpS4VBrPFqFawTZAsiq2GIgU6DhYcIJstsrRzyAlsdeNUWzYJPA9smF4I
8AnZgHk8d6yk2hJVLffQi24DHMkxK88W/SeGULVkgwF6K27C4O9mHUJa7X643VAWdLfx4cJFiGCB
F0TaBjGrIy3qwZBUB/AB1fBuIti2rW3LUAPX6P9MbnxK4NyKboS73GwQKJ35N7DnozNmX0ZHG5PJ
cMfJ7N66bDmC7StBvtl3MZPl1EE+0cCmTGc9ZUYLs4UsvL5bW6eEEEiN6424kan6+J2dFwQre4wh
MAHVbHrHNzisUfSsTvrRIjtysSaATh47spheCoHd1gybY8ew7R7QtNnEz6OdP6Ygv+0coA3ABwws
710yiZ2c+nGq4G+W/cXmw0b7zcM6Vj0tLAJY2ToZ5t15KEhM9FzmY5MEq1YhkBiqo5QRWzIt+ZOs
59nR432c6Y9dzChe9Wp0P2Wpb+LK2zIOw4+AZy9J+lDEPLhRHjT9Q8IIGO0St8Liru5TrJ6RcloT
UNNW+Iwhlxj2ZZgfOrCk7FnLsjjj4MvWlMlIA7jf9H3zLgYUWv6GMX1iPuWfU7TEWrSyRhyUOPK0
vzFx8t2Ym39h90ZrgMh5nVJZ04R3SoBHRZt2kq6jFjWaJxlcaSGW12Xx54J+5NK6z0aUPMd5vpeV
Tpkt0lBurWEqwwoByDP4vERCaAUx7TIBEA1LyunYDZlZPnHhQaDupiQBK6OgPZLuFmW5YVtoaafA
Rzr7LWKauhZfxbdNan6AEbWtrfpeNcaH4UKuQC1HrWcfEYpN3oIgC8PNPCI64mq+qQDcuXRTdjJ7
Yx9MDGakwxwCAQv6/DY07ePCBU7mYYtE12nGmTdkV2FcPnsOf88ddNDy7ZSYR3u5j9on1b01f3hm
B2I997Nq3tPqaNkWPQSNUB4KPXj13AG+kzetvQDaop57wsg/2SHchmzZ0789zupAikOF2SE2nObo
qLnB2S3zYiUpqdZ4R9PrBxqSb3GAhBlytLYrhXkGC/bhW1oDjy8bhgfmNKwQUAlSX659ERsXA+qh
7H7lIFc0P2RLiA8k4oYmrAA+TIuA8ZbuISXkNHAINp5INtvUZgodPy0NUoYJr7lxGeWPjH8xyKIj
xCRCal/TIjfsmwmxVy1m7gwQT8O8daYDQrTc5KD5QuKFemHGY3RjXfAhONpgNyFcIV0ghqANNBjA
8uzFHbY84yzEehoCnL3YRTBoaF80zF/MoeUsmnx5wLT5oOeNgT8MqFUZXKiRYTPetJNHjYLRhx8o
5wRZGZJIiF0M//SzDn4vVPvOI5mqKZphPtkmg18x4lu9NA9touzEzHp8eEbMx4jLS4bynqxNT0GP
11vl3o/smzjdwpmfNM0FM2dt5ZW9nNdGfY2NlyjJozgVEY0hWQFMP1zx9PyLbB9/pG66R5RaE7AG
L62ieNCbf4deuHrZy8Ae2gtTG3oFZTV6CjrEYIY0o6K7zhOox/peNmbMGl7l0nKziIfQeHFw2Ych
CTZSfhQ33mPMa49J5/bfqpnXOJdjPXcrtzapc95nz/lt00CCwthVS7ye52ntkoElHVPkCLYBZhKi
V3Q4svE7A3YX/usGksX8rcO6VYT+csWBskzap+Rj7RCjMTn7OSajMUKK8ePKrswHmVps0ouImE86
VBuddkWA8INck4hC4NRnjCKPrggUg9kBqCeYIo4HB1Dit2g0yQC+zAmwBB+oePW2Z4XKxVjLSWGy
eEQvT0KcFnhfQVU7sFJUSuL1b/RVA+wpKUFA/VnebPezpLJJqRKqu7nBsfHq7iJMZyEffAQlGTt7
rlAvoqynzY9DgfAg991Nzb1pVZvM++kpN+rWrXe/27L8jaVMnOfgfuPhCj7dMgLfpBj6K5ZUzjct
TTY5umM60dhI5Do3X9SgtkYSbtCQ3Y4G/Z0qPTEVpAT6O23lm0MXCY/uIsttUFrn69qexGjwdsN8
5BwbprszMnruVrdTuChIRO4kwJcQVvOGQ4sxTRjmXRLIcL9WHf02LyKH44SCd8DlLNXwN0MlQg5o
UQOtrvdywvtpBp7AwF8GgE2JFBl/skF5WOReKjalPpQRqQiNRJVqpwDW73b8ZoSPZzG9NN41wZzQ
tEVCppqfFSX5lICzcWHslsUxNqk5KLRjQuOYEgTRB980aD6pIGlV3AfHMoSsgTDFGlNdIPEXFgNi
DPpJLBNzMmWOPIk3iaZfLZEvfkOi52WxAOV1r92o+iWptOxq4ezpeXbZfIqcezWhCpWr8H3GdRdT
sW+gciu7uglvLhzNME4OjFEQ/S/sVJ4P76bd7Sz3U3KVXLwn4xUI5zZVQ9uYro3kDJWdN+sOB+gW
DWAD+1KS9DkQaiNUaUZGMEIa+LUeBt3+UYeU5VR7aJ7PGRmJPHVHTOA6hOL1sq8JJSylZ2W8PZml
j77fm2I86HZzbhXa8LXhR0V1kl+THbORwlCjL3DxDy5RRZaSILMutrnImKEQeSExshkhUwNUUH5D
SjxF6G21gql2mFLr7I7tWo9G3yKiFn9B2nul29pjVAsoDzMU4V+L7U4PeDu5lQFIP4+wOKntvw0t
W3EEVjqf+2ArBwszUNg/cC3XCQrMrqSP1nyLXTQMiBwML3+QPe/Ncl0RuhcIC2rmLUY6TNLJUhih
kP0eI48ZLwp9TTmRCO6s2jH9Rq9ol2JGiyo/tOW0YxLFWswn1K2Yq5LDWRUTqSKYLWdMvqeZDjin
1Hb8Pj9i41sWYqm0TQgborTvBuFszBBcZJYAGv9IUYL7OxHLi6lGxbDUkoMNqEesCCcvZFPpamvh
Ky5sZbEPg/0VUYDh0X6/jxilIu4Sy8lwRuCIE2O9PwmbQgRuaCWsOE66BfUL4aGCFO0si5JFv9/O
OkB89CXELAIQ1L356KG4Je5Cvp4LX/bfEmDn0KNpC/weH5S7N/LCEw04u+43HkUus79KyBCWr1BV
CWyvFQm8+D4lhL4gq49Fl10lrJfEtEvLHcYFn8R/4EDp1KSIKAEKDviU/3d/YokViNQZUgC8OKre
6ximjK2PWzSFxQrq49+GE5xqT0HmPUhIx+dJDjsQV5YglfBUPFQJLHkGQyuuQPysPLbcFvwqPlyO
VMmgLFxNASUjTdVdxZXStTeGtG+x3eJY5XhyMYwF0hFWB6UaIEnjWgXiIhfTRbNQrObMf59y4H/c
jqBF2aRCSQXgG9VfjyArT7/ExWBvJMlvwQzIzYpKelbaEyL294XOvfg0zrQ4WwmKJBKmEuOb0Yd8
k5wNdnchmnAINXk8REzWWB6HvEhiZGIYjp3EKJwoXk+zow2YDt5VygE66Yl8Scgej2RUDteFNXPN
eWur5gVi+9uA7m409IeWsb0TchOa80726Kw4QuQlMfD/RfOndLkWg/ISjFCmgdcA5lspFCoRawTR
9RXWGdCSxS9p3Lc60XgKSZXzhHMZxXt66rphuVodVGvY/VBz9NZerd4dqz95rFtkq36M87aQD4Q1
BmceIsNSsO8eKp0FA3Oj3zyCnJou/Og7rL9H2I3OgAF0WvWnAaiv8WU4fAn5jkbrcyZqd+1hC1AJ
ezk8CGxX89JdMai+XJaMI5/o2ZvMRpZgbRJMVnpDJvWxV0ugp7lykqjQCF+XIb6EbYjLn/ZW4xwT
A/I3Gys3UMIZJ8AhAAnwahSniDnIp4G22QcdV24WD0TUtGkJb7rnsrJPckG4okXd/2YPktxoCvCp
uvYxRkaf7joslUOIxLEw4mgvT2oR0Y70QoPAXA+UwCkYQZ+kW2r9AE+UBEhMQpz/FDoofd3ZTex6
KZDQfN5iE1CQlFvdxsnOMcqNu1jPHCK5sxwpaCg7lCYukmiY3U61bk0DkIaulxrBxYnDBaoYsmuW
Wp+GsmImFt0aMDkN9xo5UDoWxMJFoT9E4ENHp9mXtXFGPwi0Qgv2oJi5gs1eHG1uxWj1JbtZQYKZ
6nDcUtpqjWmtOtLFgUGGf3Et+6nFEYSB80BNR6Bp1bofunOZZo91Gz9ITGd77qlXDUSQ7GuFfO3o
VR+T3jw1s0JpNX4g6/mIuA9uq53sWrnbQNwkAZZVcIzuMwjKXZsQ+dVzelUAVxnVt9c5b10FT94e
609qzQ5SPyn9ebux/KjSwk2BkkzT4NJNuwXk2D9YaXYC8LjSxpGapHEuxvbM4T0WyKBqpnpLqI4z
L+DspPERZ7gEyIf2lKnlDEgr0qPiLQdWR5ZH8jST4luWxG9pX5P8KWekslCNU/YwnY9qGf6m7xL4
ziSqEulzZ2Ky3DBSKSEh3A0BbuM48zWK3cfCtN772XspG9jsdLcQintlHPhG8vZ2Xg596X23GT7N
nNE1DRJ9ZQ8WUqsu1PCgUGVgdXAo3OIWqMu3QeyoF/FGJU0Ulwgh4qAN1lHigYSaWkstTuHAWISk
kNge0IrhkyZyQcpXSw3iAuYbJo6+jk+uc1TQlZEH7qL5n5bpL7zBRzarQEKb7LnTvCNKBuZvsClL
gKgCR/amefGOmQQUTGqL+GbeMm+e0icEBpqYEsD0NKzdHBmZqaUlhHeBLYacEt+LcwE7Bt6NXZAo
AuwzUlSbEZMPqPnB04sdbiUHDtZTr5gMF0Q4uo6QDQRxG73rEhqkgO8HaRa8KPPN+T8/1Wrec0k/
gSsNXk+yQyR0hBngxo9EACV5Mt8p/khiKJ5Dyn7ilRFA2AF74wFp60l2pEUMNgerKMlrpR0JB/gU
UD0ULUhuwRrKh/AQjkITT6UJ2d9GWDQUMAnmKip36VNLiYKvKJIfBYVEpSgoCLcbPlQMvwRXfGJp
QyThpqekIBhoQuBfwok8HDZNccJNX4ozgrNLW7Kgri4uk3fw6uJMQUuKFL/hNMYRxsRFX9AlB8sY
sJ6CzxtoW0dwCOmpWB3IUeWVV5RmA8jGP0Ch1mTkIzY7QKSjCgPE09p1VwffQemiXgIoZIfSfsrP
lfG97A4NxjAZz7JbUoLFxXvLu8Qw+Jegbd5Ydz5fXki2moykSn5AeMsqAwjM5GTgJstpXAvAgQWP
g1O3pLj36UXchmyF/DC/LZvHEVFD+psIMIgWFQlqpYFz+Mm8q0Z6UtXzhhx+IwvPD8RkzSPN517o
IoSkmvbCCmG3pSbRlTdOTsO3S1zD5+Or5X9B1Q/UBiXlz/tPPoX/yChs0+mPUpbiJLBLkqxIBjri
ksXbmjwbfhN+PshuwIssK5AddBUlyI7wZ8ijrCzqTBphuAQgOige/qmO77+tkJw35Tg0UlRPt6lB
0RYwsZY2R0CKNpEG/3VAPBek8UwLg6KUaYR/dPsSk26RQB+0oD9BLPogbsqIm8bZIgJgQUiSTPVE
1CBgDXGYUmwo5Z6QxZmoYKMqsjEBhXSFdZXF7F3mEPFzEtQhvaFZuj9a+YviMLyUy8Jz2GS6SVPv
xOCwZtB4gCYiXlHepZUcB+SnJuW5iuMe+5PuPoCsvIl1kbgx4bTHmAVGwjwn6JCwnBJAi5eEccDZ
t8JDEZSHZkKJHaEvTUomvLlZFCtFoRFZ3H6DTHQfx5NtL4c2DdaSRjCA7hKqJtWoyntjWaGpHbP+
Dt9wI13t3vbes8E75K4Gt0rK2Rwl+nwaY+upTWCicHSPPFzqZsJI5JyQB/G/uT1cYE40kSO0IH6V
5+ShpUADW4ifFDyJXphHE0eDxAhoeBt2Ywt30KXsubVJ8afRfQ5qKh804OMse2sT8lsLj87hlkaQ
PbkPkv+wChIUVFFx/q3CAdMp/sfTeW3FkTVN+4pqrfLmFLqBxhuBhE5qCTFT3vu6+u+Jnvf/j5iR
RHeZvXNnRkRG7u0LCfkxYKg8bz9zoJmY+sej8QHCvKW7z1zc2CCSwG+W7DoL0Bx4/mWZhpe6AtYD
85BoeCcjpJkmR/RjTaLn35Hk2n3y6tMVak74AodPvvvYFq98UO26gGXl1RL/nSDtcNw8+gS4xLcf
G8jfdDbuV5S22NZBCkcHP4u1LWYf9igYP5sFiJhgVmXtLVY/v/S9Pny6FJ7Gg1kkB1TT9EHTvwl1
yAsVZBYNgEqwDewJdqmKB9+139YAg5uhb3H52JiQUOz4rf/tuuUE0nbRumRq+08bL4nSdw+8c8Mi
nLC5OiqG3iK6Bq8jbqy0V78RdvsNm4g+Yp41hroIK2Yzus7aL658sk528y7sMZj2cywnaefdOza2
K0ZGVMOnmEyeN2ztP0cILUyBVCpiW3MpiIVMhliR0R6Ukgypw0Z1/0C5LbyUdUP79o0gdsXyAXGH
PpHXqV4XNrcRd3jSjgDw5P13Q/5aUNXgk6BjAe3E9Wyd9AuDmBUwe35RwWJeADncF6odEClXO0mr
erFV15X0gY1GcE5Bwth9zGKFy4cseE+G7VbF0kq66kfGv3Oc3Clxj5z5piPQBvZfGp/yLLo1K+cL
96ADeQegvEFPWXaY6O/g4yUa7IER3ZWGZ3z3RBMrcdlAHrM0PkknwhDx2zb3bx26MWcwQpzisfvy
r9wAWVDRXajgWSFsRMQoMAni7FaawfBUWvMI5P3FmUBo7T905hwAIrWNo8g5l3MJFv1a3ot8k+3H
HOPr3fqxuy8zlt4KEH7u/VshNV7HHoYRO2kahxNwxsh7c/MM4xoGdRQZOfx7wtZAeYwBFOJEaAPr
BwJnpONPCGMP2krEfyzKqGxUjoKbKFI5BiWw1hORc4rVehJM7kHn/GK9WxAjKY9YZaoYKP79RFAQ
GBJm9Lo+5NVwyGJacHlk/OV/4YZQp7vZQHuFfLBgBdJySqn6FxynPf9fusMVseJGVjr/RYzh32rx
1su9qr6578hE0X2Ql7AodL6oyNQzJvNIAaWL5ovikYOxZYAp67xjt5Jr0PR1RnwEMhAIuCwujupk
YTq5SZbKl/N9nndPXB2Sf8VgNkFysijk+VfDeupm3MPzV5NWgd6MFTbT5kP7KHuhpJ5ozoF5gXTU
lbPRc1YJEBdFxIX2JucyfyfVDd8cIwjokYMmFRM7aAbGEar4EqANUsGhk87YMQaRIqZqeA/Y2FkB
v9v+LjR/gToSJ8TC9/RmrCHe/BzsS3VoG1IPi8oVZ4r4rUlw7ONxK2VPds4VPVXV4qqP8zmkazy/
4ze1Lcqk1dNwccvlL7XfBKPz7//3gyPKom9us8prO2aqAIuKZ89DBUvkiQnL0GaZy1t6Hh0PcLY5
UnkqPPAh1CyD5Rz37fu/tWBaPxegN44jsZ3aaepK8V7O0YRlpIhpspX4VPa8trPPGnfj8ZIgyxWP
u619dOTxO4v+oFu+WoaaTtmH01J089f8oda5lF8+wN9MryngDNfCX5AXLaF/0zXDozYdf8KfR9kz
r3JoniNqNpuyHLPty6Y4v9agKA7g5Vw87Z9R82VReis1Fo1M1UtKSYKWgkjyTHiKGApQ1oBBGBhB
vHXQBMPO+gaiIKs+k42wNNtL5fy7Q4sAAWATbv1cY70irqFac52FAn6V6WP1abMEi8y6RmF4JW2V
FBN8MokLUi8w0AR1KMuEXycxWzEjFgCZeelRS0zpZTcVh8X+wYUKMOohbbWLdktPY1oD4DPOmuSD
jaa8kK2qZJFP5wdpLKlwv3zFWCgR3i3rISTd3UFWvIy2p+zFQbqT8I50ZdkSXylphPNdVP/wIhPP
vmCsz2sOpJaATymYgkvoRmkYTT6IUaXxNVOmpVZ2zQXp6NSWR4zDMm/D4CFkBoYw1zVkSge/rgQ5
ab/0RxXMoMq8HGbOAl4f0+F28s8cFR8lTQ5PJUeerITdvE/R2eg1I3rgxmjBODDi7mLhYeh6QME3
Qgn6TQQngDRaf8kHL3XArBD5H+GtAl3XUmNnsmhYwSsDExBQXSoKV9Y/1Qx5ShJH6NuHF4aHs/Tw
R2NVcMF001y2U3I5Af7zwTxXVhWXKdZ3sku61r8LEumd2Rv+d1l4B2t92ggD7ClwLr5MwVw7UpEc
xG3u6Z7Oe50ebMUFolHPjt7rIqfJA86kZJVFP6HLE0ioCUY0IJcRC8oWxZIYzRD/dT8SEL2iP2UJ
9ge0Qp3T6O6MibnejJhtuyxIiAWtK7WroNsTZDYosnSr+Vr8y38JPuScqEpcE6cPgFvF/dGDwa8K
5lVxGlOcE3Zty0WpTXVQf1i2cLrpXLex5l3sN2xsX0jePHAoQAYtXa0mQTC8gn0C6On9I4NObkr6
sTzQ4Qp6N6W1lZgvEUkx2od9hQeF+e39Pzr/ukdePWEkrv5EgSP0kmCDXzFwlH9z5ieFmgMJaekr
8Zg4PAXEK4ybI5ZCnCI8FptkiF8+H1dIRc7rgv3RAWbXQfaazNhjUL+wZvihshRu9LjyTgj87lR/
KkkAP9LtUZ+JREdoUPk7LmukSDtWpKAS7DPlIRo37SM6ixvzWnfJc9vSD6Nd8FjEXAQmTMeexxBV
TG9Oa/qhTcVCkq6yZEfUYE1soRScXLsANk9qt2KEJQTka5i6kbdU8cNBmY4JsMFTEuHZUW3oSOcg
ZeQJs8DOeJGZV4/Uxm3GltgD2kP65zObRcuZsGcVYs0y3QlaYlOJh2d3GMg+aaDFa+wioXkMO7di
h9TZacYFP+YHMUAPiscAy6XMSpUyuxBgfq/PtUPPmaEvUo1u+ptAYf0v75K1z1Gr+yFsa3+SOuoo
+f/57X+ct/bOspLVVkJeSGh7UleV1UH5NwDZ1953d8TqGVwb4amGwswxkQqaf0DP+R7tTRjuML4l
Xot+Vjmm31pNcF5UBsLA+HdEQdhtEoKQkodcAFhzI/8jKysZoTBNbzpn9A2sI7H62r+YugAydgR0
eQqPBwxPb9LuUYWSTs//ZUfn1JPMroOiJktg1Zz1KKwJtpcvhoDQTdQ/E9tF98oVK1citCowlQSW
ekjOJD8Pm/i1UjkLgM9K95pPEN3Ayyqz7pog4oMCaxVKXuXb/k0w/eqZyAB5p5XPu3E2W2elShNO
d2VFpCz6aiPwbjgwmJiBxFnCp71tkYpVAJJoUxJ8DGY/OhmucfLX/CrDhi+Oa4QwA6Z6vXcVZA+S
cPANnLp0B9BnN/1hm0pcxw8GjF8xnCk26UCarvelfkYI8mQXzbMdWNRvxkOAdLQIImgXq3xNemwv
We972V7UlvVrRVTdmvt72sx/U6wm89mG8/KGT3ejkI/2hCkVxnPp9k/9mqPFj69j/K/PKdKACC4H
xGqn9rWaOBtiAgRi9gck2W8i5fX408q5y8KYptTsqhiSv0Dj+KAi1B/67goEqTqMS/bkp8Ft3XdP
29zfMADhoWv9h37orySRKoeYynpNPqAwP5J0eBVBPtbr3TLRGcv3L4HzIS5iLHGliocfQRn9UQXC
HK47pl7dhdF2n8gRAOeUvicKxJ40ypNDy+Y0npqxesx7+57F/oYRMHOo5oS97RDHIuNPjvnXRT6Z
L3Ociuu7DvrxZh3Rs2VYJBYcZZ6ZkjunwA/hlMCB2cWt6sJxjv5w+lO9V0eBLi5cfw12Jq4gLHfY
vtI6Il5iAg5uVMxhYd70nTQQcde9F6QNqZshmqYIzozuOrISqkY2SeSHdOV0zQsTAG4cO7rjXJSK
1vENchOQpbBHRJV4rXcZsUptd7+rUf1E008mIb1h0340FvrZeM46htOMNsPZvaef5vkslu1gMHbX
/lexL3VClDt4IqBhG0bvZBbNycM8vS8j5gu2p2XJ79ZguvcRflx02OQCgdyW+/A+Wd5FN3xLQTlT
PJ5pFcQPAyqAST5SQs2s3H12IO1m/6dyXHrXpWy+pnilz/k31rFfm8usk8RhgmL9AsH9gQPnU5vg
W1pyfg2D/ZQtPjrO8taASazSlWkMoXWbogFWZjMSMFO0LT64Q77vouJohMG/gHNccK+4VUuGi4H/
TWNifp3uDZ2ozems+l3IeVwPkynG3xB+fJ6CRSPnHvZUIAB2+T7+GQyTIsgcftRjlR5AKD9EiLoF
XvDkkS0tmUO3nmO0h+4x8vYvj7xJlWWxr1fnY5ssLsiDI0iGagxxmSQnryMFqAT2s/tPB4Rd7u3I
HKJVc99+RrF7pPv0tO4looD5Y85wwwaLNVfjUlgjh6EVhcdqfS3QM2z2j2B47gmirBLFRmlQMr+5
5hxRDCbIKSmayvFeHGhIX4MgFQnvU5dDsyVXhOKkCBMuK7SeS8ugtByIBk5WmyKd2T0X+lkCNIv3
IoqPZM3EWqmphB9Skjn5/KrcjCBWFl86GFW2ef5HnLXXA0oixUqrSZ6brPhF+hBWhQrrcVguXQiY
nItJ6j+jFqGzvJFRcYDzWVy/dDGwz+R/Krm5PH6boyUounvBKwR2JQcbvAJ7cZuyf/kcZZ1pP5wU
qtFMpUP6gxDeJ80NkZWDBMEIRgs6pIUcN0BTpj1+KfWLGNZDCyTmO3QRBa4oI2p84hFs3GOPaUoA
JrZFL7pXWAvOFAAVFRAcsdQYFA/8KdfKG9/qP715r6FP4Ag8Lblp+DOsprFd9fBuoUz2eaY67ySG
wWVwOqlW4e4zNtxKVqDzMFZ+zQMlOzq/pPa1zEgzqw/0oH1NC6SN10Ic35pT9CgkyYvwHWBKKWwF
39AtP+jzN7C8EcTOzuP1KUpJdXSewNN8WsVyciHqqwKZ9fQyy4XTesiRq9bwzbyFgrNfoBhnJZ9q
kxhx0pGiYc+ojIS0sDzN0fqXLsMLk78ds+aV9QiEumn1TjWTDct7L8TMBfLLgz916M2qAdXEVxvX
vNEAW1fV1bpAEPsFhyZ193A5qi+h13Eu6ImOUmKVmDbRVvS8VtXtZH5ZXXiRYI8siL4DaqB98mOE
8mZlCEVSGhinKaoS2pjjRyWIrpy+SkgX4Pvgvah/CUgSMS1uxQJqIJagLknCHxRNJW+Tu2YlVv63
FhTCPtZf276iPjJ99O3keZQiWjF6OuCI5+xlwOUIX20rBlH5o5QWVKZHhEd25LbpXb/+FqdCMXAj
eapOU35b/BVXxUfqVAlZ3xsdrGQbfVicePx8q8AnQajaijvKEA8MmldLUiaWjMsEO5gC8iUCvPa6
zf2w+qhV2uz9vy0Vkuno6Ebl3Ge4uwFLT8D5C6ktlTG8F5pedNHg3JPznAUT9q3/8hHMVcprk9E4
X4gWjn7RHkXgyCWJvxxpg9vxqzWRtiF5qZ9sgLIIp0oKEdUS4EwDWVxL/7DKe3BtRTUKN66qtM/h
RBUsnlQ6LVg6EhKUcXxUVk8RYTbNMQneQfVDTj3Kcd5RTDijVQzsUywK74m9OIztA5iMeHxh4biz
39k2/UIZyiy4bv5otL4pvFXqIpjVtVCia+kDtzobjoVA/vxrXDQuc2+/EsTAqISLAFswoFrFoJEC
NmcNildwIQV4W7wzvX9Jc3T5CvQsaq6I9kA2+K1j/uhALdgASD2URWlDs9b1Is/CK9yHuvMuFWnI
B9bgl0GPOLN91S4lZnXu8krazwXzNFC/UtcJ78DxRPiaRDaBG94ylzvFXUb6aC0iM6a7w7z0t/0s
jc5eGozL6vU+nbHrRIEwcKj3iA7JmO3VulkIdmZYwFcgb9jwLsur/92d2IzFQ+jv/+SyF4TBrffP
PlhXvEFuM2cj84PL5M0MrKm+XEBL2bbjwfRx1zCWB9FKFrKMqZovlal5afXbLNvD4Fgn4Twjfd1M
0QnP8qUY+QjNGskPD0/JnukUuPYiCltfqwhrlCpAd0On0RIUpwnOdu/7N320nuwSTY9jByw4peNd
Z5mffRA+JTa9GyOWUBPeSqI6IuDXpYRzmgLzu/fQiQ7gKOLIBky21u3bLDoGgPZ1dlXt3t/NLbbD
0jQPGTq9sV9ek9CkUnDxlAw66F47wfu9H5gHk9V8XpEwQ3WAQ7axiO2Za1U/Re32q64gx91AJwrp
tluHmDrNJ4E4TTPjPDSwd5yXaUjwGcNRjYmpCMcf7GD6EOTbxhEwR9LF1wlqacsGYI0X53MvXOBH
tKH4iW6fWKe8TMH+7RrNj2b38QY1jRtF4JkxCkJ80PNcOTGdhLWVJ8CTKdZw2NNHfnNvtxjBd/HT
7JfflmvfFxiDlNt+WJzhL+4fuKfsBQIsAhN7372eMwZ6T1inMJj6s3ULEs/cowfDri4qJpyjGlMF
KbzEDHC2H1+cebvGVIj5oqp0W/QSafBqd1+ed6qIRrhpNs1fovYMQ80PYdpnBZEwQHN6Cus7ApxO
Q3CLqwQypyevkO6IlipFQmKWyA4J+RQUFUBi1LmEZ1Nco4DfYWlPtVFCHsMuby8YgzA0IOAY/orR
FFCObywcfQBRS5ehGlpwIkw3y1vbWjmSkNqW5uHdiP6fBlnYFOOk8doU/SjgmUGaFDFEIfSYeh6K
xVwIF7lQ4TWZfXvOkIrfyuokB2Zn87y48XPsDa701rgM4qNENhuueYLP29o/Q3BFg0uU0zMrvjlp
B7Er17T7VORqT5FCWoLcNUeZPL/mtIVw9C2gEa6NM9R+g65NuQRzI8h8PleDHQiGglqurz7Qk7xx
LR36d8IaF7Pxe+I4VFobSMYyxnxEomFIL/RIdmO6JaugExMmC7e8b53n0y/I/hjfNL1Gv73VuTus
xa1wOn1YNNDush44YLBQA5DjTsVU8IQIbxsqTTdDp8PcN/SF/KEzuIgPf3GXgimkdk/tlKZJdEtz
doeI+8GJ0c44QlXibmXwcmu9uzbNp0QmOhWBzPpnZjs8UsCTVKgtgAtdObfLabxWGOZrmTJ0HEOy
SOBdv6VbuYOUtPFhmQMGkHIg2LSybUF9Q3LK6lnQYelbPbCqzWrpvBmucH277cm046H4GAncKwZn
DMg82v136aF1HZPx32Tia7UUOCmUFiv38UElcCLCm2jObdk1MFbGvdQnEWDzNGFMN63A2PfAgd2p
/5xL4O2AXGVt3h55/HmEj02Fqo5qKUHL7TKMjjQgVl9UjvbIA3oIqV+MBF/xOMhwEfZL5lRENxVV
OjoefBIK4zSi0KaJihgNXyNWpw7HG0k4qFQOA+AqpU3GfMrWdr5Hyg+1ZepG1Ck6J+NNEPon6Qry
Dv7BMN5UI7jUqGI917Y9KH0hpRPtIhCQKp/ruZYwQ5EJk6NLfZmZxZ/eVH83e4nOvKaFefrtjQG9
JunRMWk6b5gMBK5HYtFRM8RleJI+ofP/cJJxCulKRCgFpN5MH7wErOERGSPOQDStME0TMe+wLD/d
DYuSobxJVZkS7hiWdp2NPEJuNHIAc0KjwBQYHAFRcbXRe9y7j/v6seAio+zOpYxfkcSx502GDTI2
+QIM+CgKCVvzC1USpb8dxZKrRBECRxyBF2sQErHJaJXCeOre6DvtNRJFbky0b3ZToL/lASmjUM2D
F5txLZAPJpMlLhrKK72/kDn6Hha1eHzGfl3GFDURqZmP9GNCMQPC7ZGS8oP/U4whHjZA+Pk8nfyU
7gToGkoW4YKy/ZAQqi84G0l50qB+K6oWeXmX3wScVEu030Uz0ju0e1XtP5vB8Iuf+tTIG1E5ARMF
4cErftuxS+vAF/XxRR58D6yPKCJS5Gl+G2Ngz1hjyrKcjhowtWex+hhdrtSCI1XGxsjcvoI/zu54
WYoVCCQpV58tfJ4KtJAEmXMKJuUqu3vLX7jIy4IWbiMNUdDT4oM0FjkG4fQMom9PPNym+emu6y8x
jQVYMct2Ks/UzkxDbYD7OEjwQx4bx8GjxxAgjrtaQHAWRpF6wKThTpyASFBHk3a24gI2N7RH5sJh
czxhKECS+s1ev8VjAucELqzsirCYvM9moA+7vvRUYoHqedj2Fcwlod2MnOduC5qHBf7dn/Gbozz7
3+ZDiC/32szCDd1bbhd61Sx8mcZvEezl+MTf2aRv9cBEyC5DQhUMOgZ5oSyhtn/2QrwJ9RykScsg
Sed5xuwRUT++q+2tDwRipF3G4wcR+59mT50hXhhiRenf1CzmnFqU6FylrQizlh0pGJVvoacdF6p3
+c3VuOoT7zOa8TuGCkl3JHA12b846UGAdKQGU3I9Mr8REYJN2VRE3DlQAgoBPYvBkeHrFePb/0jS
LI6qYOfgJZtl/+Qj7lnJWeQiaipvymsVC3WVPkk4Ra4J8wCPALDcA3kSWzuG7TGR/HewXy1p+UHC
X2tsAWp1ukVeLdgMNRMpSJVu8mCUpwy+QpJEZoUcO+Qlk0d9th6E4rAQuNueSVopbj4qMwWe6TTU
PXB8kVzwTOuGRhM2KtENDshjFF8S3/Hnk3qk/Q+toXPUq2rgPcy+PywetE7gmC6dPHjvR7yGME1H
ASN+eGY7BJC4jIvm/ZpX/I6KtZZCEAzI4VOM1rnmNXtFce/3HMMrYik6B/Ac1Umqg440Pp9Oa219
MOvs0gRYTAVH0I8ZvOo8mOGKdfJYJrpHjVhsnhAUQXT/0fEE9uKUJxnnSLfsIVqvpr9oaRZOwMHC
snsiife8WzrP7xFGPa8DIzgKGjgYgJq7/l1sfxXbb1kcSuitQ8LGNG0IavO4WA7R7qVPvPfBbyg0
APlZY3aP5lcRTPDKNgK/jDLFpsXBQ2O0tZvAUHwNAwKhfoXNzJtlVSJqflSisdbOE9zYuGI96L/X
oCv1llISgBAQ9Hkk47odtUmkjpN1ROelQG3yXGHDk9rF9XDL67/Cn+M1J83jGxQAJOfk/ei5Glhp
hoytCOg7DprujtctnaEudKHDsNrHp5COVpdTikh2sgfjo5/nrywL7/QpPoVHh6xYy8jfnJuK9EPL
Qjc5LvbJGJlShV+pTrB6WLFfw+GUmK1HWNf+yzDujztFjJxUEtO+R3XzqM8Z1+GgP1dgUPwX0KWD
D1AsXeanePVeObLBE4yzeWNIKjlAWyF5UqeHsl94ivU8SV7PYa/HxxYYssMxIFvucdMGyyEZsXEJ
5aSRv/NEN6BO/YRZ7TJyxHe54bRixWc9GYhFNTEjJLPy+M+UmXc7A79IV8rKuAVGpjfKOmsF1wgC
Da1jwNJPrOq922mEbdUxWZA8K77rvSa4orjsKAMzt6xI71Ri5vnyrz80hxnKX4bVO6vW/6klQY1B
caROVgFhpF23AU/dNpKnDHLEwxMonRjNTrtGwgR55Rg9DsxT6/3wmCmSAp/OHl42QxKcOUF1W7Ey
L3UkSwRgG/OTTXvE5K7KdpU8UhhB/IQ0Qgxo+BxM2icmYA2YNLgXrfW3sjtAJYBNmrRPOxUjbN50
6aNaAO8YmXZMDvJFbjuqFDa8O0lF4dMmRAihsT123K2a8sMZGtG77qKSKaSozuEPXLbbTG9HZ4Un
6ZXAYMTRIpIHEUKA1ZSMPGHZraZ5j0/i52zsTxaxQ7KFec6TU+Qk/5AcCPQTJNQZ7k3RpgwzHJPh
Bmr3r9q7JHvkvRpItekTRvsTvLsNdVNWFsalV7n0AKAtgX88iHcDLRJV5kWfiUGUIEJIYiX4Ee3o
T6dOP9Oqfp42TWSkP4ZdWFfOARdp8AaOSG6aCQgX1ey+CDIg23GX+Gvj/GXa0nI3sR2nCYI6/Ju2
xCs6qTndta+VKnhb9xDO+1nNoMUp5rCi1iJy4RV5pZNLax1BQUH3dGnHb3TFnIQsGpaN8yIzunCT
spsKNIvWxcnACLs5EyUFkIU6PmfipE4+5cYr42ccXGJtCpUUy4LVjR+zfqATCvR4uVeYCrP+qim3
0xiMiNOah4G512FjfleLRecvHIU0u/rMFueHIkdKjXKE/EG8sgt9on8i2N6n3j1fvXdvpsz4QgxD
Le0SxCkQzj1K4CDc7ckMFmmA8HT78AOgPz66bHBjQxinqhdxHI4mZFykjixePfFzKKLIbs3o58oR
2HKCh/Z8n1BFiu5VJeubxF5OAowsBXh1NNtwRNG3k06nPrTuAk4RLVPH854V+pih8lh6jRqQDezu
bPyd9VUy9OT0CnEI9zMUtiWcmzjoFpUBR6eCtNC6AIgPcIX5uzQOUUwUMSPrUPjnI5wXn0DxyYIL
cvM4lzUN9Tb8EW1hw3SrKUNuHB0A1HVAT0X0IAxad5+y19e6Q+T3PsU4RzbpzVJuP+xyAFAp763F
eTg3O9AM38fmCy5cADetdaza9NGzrech6t/8JnwZG+sxnzYCjpE7+AUkH3Zo0+JGuLLx3Sj24VQG
FYk/oXPN22vQpRzLPWO5NvrsvWb01BXTPfC2j70XJ64e2sb+ykv6XKitgaD7hITILaO7wqur3zlJ
bmU7xymukIxu67WZdr82H7P6iyyskYin4Qd72rjg6v4u/vqVbGR62C4g+jSxb53q1jltRTsdsdk6
VDbTNRNuzEiLH+7ofgaF/cOjb5dhjROr2g1u/DTK8d/eo8OKm8i1E7shGLTBSFwTD3SrOg9IqgvS
AQYQYgPfd+TEgdHbUK28xLrHLKmD8C147PjqDdulYxgmrR0snrYhBWYqKoBxRXKPZvYBojZH7ebf
u+FMIZIsJFYrnm1YCD91Nmf3tNpgwIAHWdG8jrjz4j1n3uTWdGe0dvpVuwwZ98cJBgeAlAJjeNtr
REFtHzNBdWh/9lGJXVCZxydwQB66My0Pxlh/lqSzVp3VB2ufH1uneuiX8dfUlKd83f5SyX9vcc7s
R/QD1zu4X0T/cVj5YFll97LivnXhGX7HaixQaOAtli+e9RgW9vrHxMqMUQ7ei0WS6JvVD2g5eRCQ
m7Kkbptgq45OUCHmMPvjUq9fPglb4czWpZ+WuPG28Z91J/sdTUoBd2mw7vJi5ujixkYM+JwcJier
h9Qg7aKbMi1JP7z3xhvZpItxwnxYM9DhPLpgeocAScnVrH/MGIVXgokELXvvjD9+Giszv/f86oWp
y+WT59KMNKS8nsFJbZxwPeriYHowlax6OMR5qenILexjX8b7LkK9PSSHqvdwA8Wtn3g3cJS1fwdz
pRUC5XlWOpRkVX9jjKiw2WJh6COJKaqfDm8VVq38p+va33u939tW/IXenU7IAQ+taXnBuPYTw9/j
PDaoCvbXvEoAGjEEHKrq2ticnx7TcGvX/82YoB9Oy3pvFye+97r2cQQd6fzivqF1xpvdHqWeVx6r
0MGVPMguK2v6TEoKREu4vTxm3ab7mrsVZiBa36y6QBXMXK8lXH9i7+wyPcH98BpmqGIdwyCilO4z
8w6baQx8hh1hwYQ2vyxf0qLxT7Ezu+/FHJ32Jr4vIDgmDvZmYaiDU2b2KRKilASzc2yGsULVPaJz
6A/mEDWnrsdzZrKXU8/4SsyZsGqMht8hmjEjJxOqmoQKWXitP1Wn1aKPLnGZN7qoqNtH59CZ9Fsb
fsb0ESP/0OmUZeL8iz+LFz0Upv/aR8Gzx2JCAfvDYqJOj2DbiBE7WXNxk4/rV2FJqQn7yITYy5wx
23UcMAmjf/Z56cmKYidwgDhJKVO06dhZIbNxzbeEsgEPu/iJ3OB1RTdgxHQs6p9tA6iVS/tmHlEa
eMxAt2ojvFgxuzquIfP9lhWRhlVxKpRFgiDLIo9y4hkVBJklUgt2DTAQBC6y593v0D4zQ4PGgJmx
jZjp3tdMsr/bxwY8XL+KcgBuzXXtyxp9+8DsQ6EuwYiuhXlJ1ZT+tBhr13dwuSBD18z4uvS4uqoJ
0Ys4/qc7l9FnsLj43u0pVi+b9541yXXuOPgM7Ol22Jyk+M0QwjtOfvCu3NwZILcBy/s169kvGCjZ
xnTjQQw02DpuxG+s0azn3kP3mHbP8UbULOzbMN8fvYoqoneYYJv5Yf447tuD2Xr4eufookJrtS+b
yN4Q81VP/rA/bZnZXdruEFBSpu8WKkknnTZkNgawMerZKEvR5M/sxirlkmqLOqWt6wWVFhZRw7Ib
SADc5DFfxtclsOk5KO87vzxOO5ADlqx3DGx/MKaEGgj75oMZI0fFP4dC/NC1jLmNF3+6hfKg/aBi
IFlg+c0haHKuowVQ7zYmunsGrot+gF1xgjrLjJCD8npHABnbiBlbkkJmW+XJrMi2+uBfi1MeKJih
RbAc7pDSQdA8gozMXUFnR4piuqR3NGDyunGyzOhG7xTFoDvBHYBAkSuTLkyglC1sSUj0AAxJGEOz
wxOX/vASRcVdDhEmJI4y7EJ4jzkjJAc445ylG3O6bpf9oc6RsKwmvlpMW1pWJrynZBUd0KHWU9ba
V0k8/iwq9/dKdimYdRQBlrfugcLsxjDJitP2uS0nrGZ6egQ3EHeWVoz6Yef7rPjsQmKz9AS/WPi3
Wg5uVPWTaSU3TT8/WWuhQQxn80nTTukNzM9FIljZTZFk+Mj87TR02vgQ5ZFgBmhg1cOjUnk3Vd6n
BGMj9fJKYkxNrScbxFAqvX0z1QYGvuWVw24VP6nYZtO8AqLh2hmaT1ZM4rnvKyDgQAFbWQzw5f2V
2DKVRsG8iIXsMIRwmTD2T58KCJiZuY7tGF0mhf/D0/zzppoYXtA9SxdQkOiLWaWA+WisFTF489F5
gEjAKSrh14TOUYDagBRND7rgizqG73RBdZri8SzXtukPIX1jeDuTe6eHzNneSDQFc64dzsgev5o4
3a2FJWgFZKsn7QNOgikWJCd2nJ60FgdJqThpAugI7sKo+sMOEzPt0VHLLQOrD3f6M9fsmGTrjV+3
12W6PpdEHS+ZsF1tTxihy6UkhEvyyuBQW93PYuuQtI6o4fcxOQ4uwvGQU5wWNrO7P/cFjM0xo1hd
W07oOr22QeUuFD7PMA65c1KlJ/iRacQCwGjvpzLHWJfaMg2umFP87eUNhxcisgGTs4GyeEEMNtDC
SMJ09oLgmkratCy+pyclSCloybGF6DbzfqduMrlCaz2M6ymanTuxBPUfa8EDV9qPFuBZWtXK9SHl
WTpLBgpCEF4alnEBDG0f7bW4xI6aib3Rm3q3XHzDSnz1Mm98rJr8VADp9GE6i8EW5mAHwQEdExDx
Q0rCO1X5y8Aw4bKAuCSUt6v5EldILor9j+WoO2w5imXVfXuTc8wsLMexcs4xUrXLEjfu5F6/n7Wk
tW79yDuoSO+HeXxI2QLQnNee/yuniSRGeGn001UJvzFRBfuwd02X/MIa/6oM1rs6m77F2POEoi3y
mMlDwDFT1CyorRBT32QTc9/QZBe4uvh78w/MHuwl1UbpA1dQ6k4uDooR4g1IiYUkRy2FDa8xYO6p
YG2N7xRwrTWGF1hywBcGoYCd34NCFM5w6pVY08Rs/HZBbDxuBdlWGYTPYwcmarXmBhFDutYHzXde
jl9Cv1HdvkUl07KJb0AoJ6cpfpGXPTp2ekWyd2psg5YlZP2GUWBayWNMEbqEpmp+roWxgsoPXkjN
f8FzjG761FBgz4WL62pw5j73gHnmjI7AncNv7jYz+mdYU6YNFT2et+nzsDS/5YIUp/uv/xQONFLu
2VXH4kkb63dvIlHq6mf9ZH3VgPKUyxd2592LncHX4iWhLMhWW1Jx3QZKMLgOqsfbbKuvFWPqJmK9
uWIAm04uMGwmweNSxeAi+wpNfjPjUSJ5hDQ5o2MSwPhHSi7iLtfCxk7wZKTZk4QyC3duuQQ0F1xn
dqyD5wEuBNt1zEAhv2LQsfGz6fqbhJDVgnikwQotwDy8BBCaN2mxiE3feYfBQ9UxXG5ecVPtGHKO
jg12tEznHpbU/S6s7D0N51tE6Lde9mL12Xe0bMZFEGLCGQSfyOJ9YpSwAgWtIvA+MhCkmrNXKljx
BYHAf9AkpFNda146nA5n6cj89xxOXLQG7no94hgN9/TVhTXdu9mzbUwfEZ4+2HNfdBw4rKlpHEH6
XkRdEYSyJWc6kX/n59k79bFCII+f3a8o0dB/q14RteGVc3jYI1S4cUek+yrAIjvpu8YnSbzhmyLk
F1a13/losUzzXVvFo6qyp/42MsyD6ZhPY1c+xll12oL4rHeMB7JRpunCmRuMnWKOURNuusPAIAza
n2np/rsNxpMzMKKs/CuXCV39nMpLs7oGxxcFjQvDA/OpGBBXHJzJJnxfzfPApFyamhjiujuwH7Vx
oXl9afcDC8E/4TIXBxFtfl89KKRkSfK2FuNjD3it0BgT3Prd+RpjXLjN7N5b109ohbOKjKujMQlT
d4Dx+k3hwfTWK6dMHjIShHCjsc9qz6IfGleBxSUZ5OiVoo/nTaV3OVoBLHhj/PRHxka05AgYpgBF
Cq/reOR1xjzxfLwOTeOl8cFzQSDayEdYOlT4MDCUNcaHWdrAzflnQfSphpPUjK8MkwGeuO75aXcI
qmpDzl5euhl2S9RRe3PmY3lhXMZeZUd03B+F8oKVGfDz/3F2HsuNK2mbvpWOXg9ikHCZmJh/FhIp
kiJFylWpVBuEysF7j6ufJ/XP4oilkKJn0X2ijCqBRJrPvMZYJ9G000p2vnJXGnCnj3ykEiB2pexV
CJY0bswWRxSUYpNenKASz3wJKFejCA946ejZZofFxvDiRc/6MDCNZCNaxH+lLwmsVf3gxv0GGA5E
J3ljd/b94ITZRTkgDez290M7/NJrvC/tizkKrly6ib6HGnCTneoyQj1ZPHuUdEldgFNPp8mtrpcU
Mr6bkI0F8VPflfeVoba6oapLSuVEJcwuwKrULmS5ZmfGPmczMzlRH7Gmvd2IjT2Fq2W81ldMw2Gl
i2uEjpRKgTci6qCWZ3aNBfxVr3k9xbLPLoMk4XB/kshzMcGvAoCBeRvJZyW7o9tCMMe8xEM5ya7C
O5Yy3tE3LeRRfRvp43FqsLgsouteujRfZfE7zQckj1mzNG310FPwurGjYtjqy3tOoxMnhy502Eax
CTERGyBhtNqFENRmNz4CavqW+PmtNd60IYI1xg8gJNu0drgMvxap82cxieCZRbODkpLBcNVv60YZ
8gw2KoIoMRN1H3QMOxnqBWvXh9bxvrXsRYAAdPv5/Nq7SK873f/0vITWvM65U9gmJkxX3jZ07f1o
4zjSjRNxulaey2FBLNWXSFgbqaJDE7frOCnvw65Zh1geA2w+pJl6lcqw84hEqBQ7usK2UuvehL9j
byysFdowBpqb7k3/zvbEfjTB+yTWpZMnP5xZa4wGGAFl38zJ1TZ61D21UTwGScZItdMsmQf0boHt
aXAvbqAmm8hT6QNnRQyiXYskm5UAVk1K4GR7MfWXaQj5ZyR1cs1fDgdQSNWo9bAWiAMMUieh7lBX
f+bjLzlwBW+8pcc8uVCjvLS+m1uk4jj9DEF0YaojKyAMyiv92fRtl2OLOEJ0h62X/MKjAgnYkudZ
Nq2JAzVlobhNMMMx8IduHnVTnC/ljeEhmhPzPrflGosNoIg2ommj3KsEfYXUq7o7mQC56iYLfaus
Z3Ely40d9o/ZDAC+yvMfnQEvpEKvw0nuhyZ9rotxv0hqhakZJBJxyuyPMwxPYhb3SWcfgDM9oYz1
pehp3UWGh4b5wOp0A+RidXwaUnKlfQMrjqZ888gxT32ftdt6aMwlpMWFpx76AcmSBU9BtL6DKy/t
2w0OmQcrrpd95wUvwKfv29S6IYXVPx1AY22yW3Nk3WeIwPtNeDtU9TfR+ThrhclvPercaUEaP8Dk
fvni9ep+6hTkpOzJn2V9lVb+S7ugH6D8pyrqT0XkA2qZLBAFdoqnZFP+sClrJQRAE5pI+h/Mu/Kr
29SkwIn75LXF7zxquL3NFhXcqr4b5vGnlyf0uERJEcOAYp+CSRjr+FsuK1TQFl3VAu+nI5Wpce/H
dPhqm5CsStwE4HbPz63stjDicCwoPB+Qicc69UMHnFP2EDpy15j9JjCIhoP0e4ZusD5DFryEi7jZ
mM14M1bEANMAnTn9PRQW8gb+PWrtu6ie6N1k077q1MNYxi+Jgd3Q2AabuFV3shm2Q0iSnrXhtulo
lepQH14Ob50hLmao71IYt8L2uJDjh2KKE+rxFpdpUd6WiPkHHJyj775I/G5W+mfjynvq2+QHrj53
yJ3fmdnIZcYfGArEkUb6lPEGAxMAlVgVDDMQkGVGzqipsDYBFRaX3t4AJ/yq8DB3cmc21RO6goin
VeMhav/EyXe7TpCsf+aqko3m1Fu3Aqhy1rvb1KEzBDCa8FhPucl5pIVLSl2h0UyEliIrJpB03vTf
anrALCGhBH8llNPVyAVr185O21BKBCx0dN4nOvs3V1Hx8kqPA8VRWZTizZkW4mLfRFay0p1PfZ2x
2UVLHtMM+HGCG6C3Rrbdmt1l63a7CakB/fKGtC8LDf+HBK2jrJh/AditjpYtXsPygZHoq5W7KUKU
JOJMIKByEkwlIthn/CTZy+tNlC9cypiFcyWO8C8V5FDT/k3zxsY5S8e0NEdLKpYtaIZ4Ca91k2Ux
5MrmKjND2q6gfBOeyOHXsX/rkpO9pnb7mQyhbREMgy8wEGprHKlLRcZvaKawDfX5pEm7FggynRFH
lb+GwUprJj2MSHxZhFkZLMyR1JKoEeQoPbZlj4XbfTaEDzq38t1opS+8pCZGbqZDWkNv6glPO9Lp
WcLs4MwtC/U8+HzIZBxu0We/d6nfeDVuL0KCYayHhzJFBkhPl54bH50QQPB6KxCNBb28jZ0a8XWg
bzVFq9wev+h+FynprLJjSAsMB/Tfr3A+NR/cIfqpgzGCW51ptAS1o1lcaUUTUK4vXGMnpxPfc+hN
CKggbF6QxKdGQ5UZRc1ErN0IRxSkDmDoaAT7FMANoW6TxM59T0gTc6domO0cGyvXQvWfCiOYHC/7
jTnHZUf2mnA20l3dutBjtMEXWl86enh9QOLCQA5/UO+40U9kcZgpfyJURpSUH0v7ZaNIIPWfzU0A
Tg5eNr92pl/6/pVJcg/Eaq2zcv3xDA6FpXvma9fQlvTO6YZh07py7Xg37UCxjLcf0H0MIUeEEMCI
LZy0PwCgGnx6Xgi9xD8CMFv6xzSMxTbqy9GBZZHcBJZLtwl/D++lbGER0m/PAB6SvBxaKmsy6LEl
3LjS/NIs033DQFAUNgxg2HD0WrSYZYfNGKYyBO8LhCF+2dZiW9pEggH9oFneoiOQdrdDMMEXGOBZ
ANyxUViRHhBcl2IDPV/fvMeN/pKOl8at6LlY0vRkCAqdS3jvTfQt4h84sawyC+hMD7YnFhZddOCm
zXhRUchBq6bnhLIvyS2EmH9PcoLuFZvyuGR6nbBIOj9bj2Zq7sZSIpZnpiedLiw8vGe3Vw2v27X+
TRAmWE3ah6nQ6hQEW8YjJELIp0Qm2atEl4NRE+3zbjYf2yCDr9LtucuwauisTaTLJqTCEZkf8UhX
O+tRckJ1dkHK10C+a/LgaumsA+E2cUlpXyctKjR6VkyvOib83JjFVwObCw8wIEw/e14SfwGQ2GuN
13GG5HLuqr2XVXdL6H8vutOgORSR+9UF+3Phx3i9J5wyGjuRNBjosC/bWP7BAumQ+zMaFdbDILrv
leV+zctFGxQ3dnft2NMh9Aw4ye4NJ7IZqzujcw76FHYM4Mv+8CXy6xP4r22M5ZbGojrJcG3MOE1X
7r6TzaZxcEkbClPAD0ofycfWURRtVbnsIy7ZXPinmnMdIyfrNaX+DqKmYtfgzgfqx4K7Nylk0lkx
HIU62NL034qYd6CMyflMDz+nNFSXT7E3UBusDlZYPylqPcsUPxU+t3C1dA8qsamhk+KMhOQ621fV
/BXqNS0X2ujG1154tKhwQ2in3603ISR1hyUn8grQ3Jb8az9NG9su4affUPih0D+64zY10vLKQzFt
HNF1dINV3eHl0+L2YHnrJA0xTrHWttVtl8IBfMKr5JlLf9/BlaeMrqo2/t24w29ds7HdFuUk8UgG
PwGK4FMPClVBt9tYja7AFpRkKOZz+WKgaLJnDbkLXKt4NBQ09BzzSqqqIFgs87ECWYaEFcJDGLjE
5q4ynZ3Xu89NpggcKRgUww83HQYcXpAGrNVBH//uMDwYLeo5jZPfAeRfJbp+1GFGE4pT64Z3DqdD
4yTX9RJeppa7V2LchVa3zwHNTfQLprJ/CoNpq08xiSOCQGtmyfG3cPJHjNBu0ONnqQNbqUL1PTC6
l5JQBzh6fl1S4LrAkuuhMChCT4Oz6zi1hl48FLACo8g86uNIC1AojfUVw6HWMj7VcFsn9vVcx9PG
SsJoVYdZs+mDoL1KYAMglLnPkjoBi5ats+SVr3DkECNN9ruvTgitoEMkH9YBbUJIQckfACsgR3tB
LVkczMzDEQyuogTkOvv3oWc+RTMmUHGLKUifLsg90Ckl0ugIjfUJk6f+lrzzxin97iIidiiykr9p
JtuIiktNwU9/1qQxXXjA4VVOjVvOHrDVGkDQEJtAe9qbsghvx45CKpYW+0ai9dkS4IiqvIYnvopq
Y28JoNL8IJDe6CdmHYcso1kzZdvOnm/ydth3kXVLk/iHNUabMKVPGE4IHzCz+vAJuF5ztGQt31rj
NwrneYq32GyuErugMlAAPR+QZU06a+ulYjNRirHs4AZusqaLqkNjRRt9EAkA7vVi7MMSYax23nah
QhNQHDKMF/uyvhmsAd3kGKPMtt1ZhDKwYNDNCgz0s1VKwp495oiAXuTIctoYdtsC/s6wSDRAoiy7
XIa8pT1BjykswJaFGbkSvCd/C2n8KxQECuzD8AffDxykCuPeq+NDjQpHVzSAdusKTuyoMho3wwMy
luS4Mda0plPtaxuWe9jnP5Ny/oY+MYHekg7bskR9D5Yw8tl50Kw6m+UihU1Fxq9x2/C/N37+JY4D
/pddkL7MNJB9pLCTmawCIa8J6peBhNtFE073WLx661ANO3rSESJU9mlsMph6/eOyVOG6KEA4JZOL
N2Xb/OEkVJe925I31hbuW3AkaZtrxdgiRxU565HGJVPdWPH4C9d33IAj9Jz6GaHKZaACGsXHyhi2
unAVLnudsyNRTQmjJP+gbU+dZuXTTubPdSUPs7jvg9Pe9TJ6iflakzEe9X+HwH0xWri80beoynJ9
RUXFfm77b4O7HLTKeF9HMFggSTGdOVlIx7ImtL4Ohwo0cXtb9QD3KXYzkOa8ZGN7rLtxnYWc7N1k
XHmYUoV4KUIXs7lkQelQSRg8auIyv8Jh8pLYQVesCZWgJGpHcSJugxtzwYcZsYN02ehjn3IKYB3C
Zar8HuGA5lloAPVYh9e6ukGFzQb7p5tTQ+5dag9jCjtUT6jysIYITajV47Gje38YDupCjL4SgLav
CtDYExKexo9JV7zoLuN2hy7+TifmtPfyot3GSNBh5oMiS3dZK6wVqDvzLn0PMe9eQ3v5xWLkuzJP
t6+3FBVwl1lp6PFWmixB6UABcsLTBrlG8s7khpuc/+dOumyJ62Z+swfppf9hyI7MA08Iv9CLAV+b
jwONyIGrRhd1CUTJyxtmtGZ1z0644Qa13Z2MniusJUVSU/p84V/IRkxm8AajRgPnCcE+7Wcn3bsS
0IX+S0iMkYca+AFNA3k5gnj8jgkz47sJ1Ynfp1cmyLD0NgeqpPWHHKN7DZ34aDRDKg4KXR/QR52B
PPIFPwPzdqMXHRhQTlpOiU07APabUi0flXv3PYF12BYvNZ85Jog2m2St0y/dDahh0VutFsjizV/R
ZkV40BYm/IM6jevM8ZvTAEhjx0s68E0H7DtlQk9lWu8ih37kFQAo/WWgWcPbECYByVKtppi08QXK
GnQZtKDR6tJYMPiJLTaHcDR0uqUXIK/QEwdTh9IpGhOUZ3+MIFqhPYlVOTL5QQHm+QvVnaz5ro/8
sEM+PbrmifFbcM19B+aauFynrroTlBO4mBE3BDTS4acbV1fd8Mgs63RMrzlKAAC1NamYdVsDR9KM
Ul0mJGxjCwjjOxKiFxJbUJAHOn7T/z7D6H5tfKfzEnRcdTfJetbthYSsLaLybZTfTbqhxPuwKnTk
TSDOU/He0dIDK8uICr4xp7ocmKMVUDIyl7ahqGLPkmDIuTELa6+7Ej4XsN2Ln3MbrJmPMQXx4+Sr
VqsEIU/NMtJPkcY3KYI5ArM/vdNZGirevubsCJdg/1DF7WXmoAgGoWz8YZlfYDrkvY3mr7PGtQpe
E7NH1qFdbWpEDUGnrqlx6pcDs0SobloOYBR62rTedIJP6V2LrPIOfOuEJddiCcqUaKAlk6FPCb1d
iNlKAPVAQ0MU+zLM44pFCyxBTr/I669Dhe6RhJFym7HkqILlJIegrPSP6/fIvX4d1sv9GNnXFSlK
3yuOFba13kxu+UWvlxFFLt3oLUnFdIyqUzCyWUZ+jSvZe6OAvg99k17kyDbWlcMMEqQXjrv8daVz
CB09f7zkbTzzNVujosAOY8MMzoMb5hf6tzsRIsOr7mME1/mbxBjYlWD8E0MrvbLLLywdYEdQVo+o
Maz1tuST5mCcGxojefENqv31iKsF0CqtFXxP8ChbWBhITcXVTnSEQ/kTC5kch4YP/ybLhYXeJtM1
5QUW7VCpPTUodIgJn/IQTQPVo/4A/yIomgmAeokoQrnrjAB/IwtjLHI75wRs5wLwHTf0U2i9MuJ1
aqNXq2hcZCbLluPjSodRDBGIeIXcdUxtPv1Vcpjp5Td58W9LLzTSHzu2ViCtAPChxMAH0wBWU1tN
Un/ju+SGWul9Z/c+0R9itHBKReHfdHm41k8sOL71ms36YltTWzFpNNkERJBRDRlBYIh27BNJ484y
6WsA0NI5gq4W0e+90XuxS15hrwX+7gBdqENyWFugsWrf33Ci68HZtczh3CPlpeJrL9LWCo+CkqcH
HK9rXGSmkNbKpt1IqdnRPRleEjahXr9MuwFWI8Qk0BG4w7Ow9P3o3yUGhTCNuqidx2RA4Tw2gbbH
d7PbniJffBWxez0o8DHSIZxSOKKajXkqPQmLsrjOxhDyWdT+cMcuu5SGE6/mFIuPubvF+W95QS78
KfLkJlSSg9wlB8aopMnhEZdozPlQGevlKZkrCr1UichOW5rWTZhRwR8973GOQqSqq8UZTmPaIIHt
RkOzIcIJDoODt1Y0BGqXWP6iQfo4vv37X//z//zvn9P/Cn/rOuQMyvdfRZ8jBVJ07X/92/33vwCG
6t/d/fqvf0vlKA/Iowl4Gf0Ky/Mlf/7z5T4uQv6y+B/m4ssQe3Zw7GVxX4bBbhjwXMzyYfsfj+OZ
jiddEF6OhcrS23GqJG9SLy2Wk53MkE+nkXJL5pBSJ6ePB1J/v5AiyDQ935TC9dyzF6J+Fqpe+s5p
yEIDNRJTnIwK/IPT059PiA8vu17RbaKa734yl97fQ/u2ZzmeEpYnLWG/fUczM8KoCELrlLoJKxKD
eaLz1NbEUcLo7OClavn68dv+/fmkaQvpeUoxs644e9uQpmHU9wOKYiEFU8Ou0RxKJ+9uqdi4Hw+l
v9DblSIt1zKFpUxlSccUb98OAJ5BxcwYT3SZrH2ritC+dAYcb525yNYD8ssouMfVyWkJX8bQIq7/
+AEc8+8noMJuO7blOLZJ9vv2CVTpVe0sIgsTnxTIuR82GyQQEQAY5gJxpcEdG0I+ZAgWJ5p39FW7
fSJzXDmWTqD8bDoody5RDTUCQcvlZwMO6boZMwf0kzAgvHWuWo9W/MWpy/wuVBx7MGJcKNQtcv2d
19/PY1STkhKqdksu9imK6Zg6uG2jqU2KtncA4+OydC0aE0MjThPmzY9ukHfXoZ8vV4swWBYtgQO1
ZDNBSdoB2/3xJL0usrPP5AC4ZfVLtpo4/0wA1sy4neVwys0s3FhiyPdNm/dXzejQwegaO7pzaxMB
ii4kZf8+eXX1zYrDYFMNbQ4IKHO8648fSa/Bfz4Rp4tyLUqGwpWeQmTr7WcbW6+roqRpjzOllS+q
bbJHGRv5MQAeCWI2Q8quRybk40H/mgfX9FHssh0pXUeafx04quvsuPGi7mZS9CyUllh1HJCJ460C
czH3Ej+moKbQ3ELtMvYqRGTJN/eG4a4+fpLzLeoKkx8E8KLwtpemp//8HyesFTRCumbv3uYqMjU2
VD1asQAOXHvL8T8bylHScTxHYTYrHds7P2QdEw2DLMGQLpRxu52HGnAIG2mb16I5fDzU32edBJ3N
B+UwFx7UybdvJSC9dN7Y9ieYaFyK+BhdoPgkH/NW23U6vVh/PJ77zvHj2cJT0hfSckznbMDU6tpG
hRJ/vHmGrFgVUfajklb1ENU1PIOAoLBWLf4f+S7XhPe8gSVj23b4B43aaC0l/Dy3yZpjTlvtxo0o
Ti1d5O2ikJpGsET9rzotkvVYimXFO6c9iVAzbUBTOZvFol8auJm9hTNlm6taxtEpdJEZDAdofoEq
XeKLqQfq2ecPgWenR/j31ioMxx5YjVO+yFqMN36eBfA/GgyeiqAuWQEjhJumG9UzYDcwOdMESGge
4ARYqvuOavMPM3Saw4x0XHfo5tnSvijp8+hmN9GMy2lIVLfh2nFxOEaF+VcrnPlHMarukyVsOX9t
YUeyUIQAjGxKbtW3X7vqU6Tc/QHpq3z2bws3bW9nt3D3QMAwyXJmfPbwxhvdWxx3f7pFT9uqzbrr
tOq0hpwXuo+1F5YPnZzc63CS2YFuEFI+ZkivwXCm+cYg34WZDhpnDtsF3oQZreEqeZ+8yNlRxGI3
bY8gx/EdnzUrz26QLjXsfJaRfKjn/FAW5bUagse2pYjpSXoI8/DJlaXn5Z9HHxuSiMBx+Y/n8t+z
69lPF6/iwpIncECrMWsFproLqDyzuPx4e7yzO3z6RuxJ23cJBc4GKkVjqcR0UdKK8HeXdqbSizQH
nG6lFtIE7lLvgywRd7YaUEhlsX1y8oi/wy5Wh/JN3zSRgeCwf7tCsBR066TnzktK4G0qqdpdb3EL
Vf3QQA6VGd5stifvF2pv22pwcMzB3wBlPYgkk1U0a/BpKNMPc5WAJOrQ3FuSgpaMVPvIj8SPj6fr
7/Xs2lAlmS+b24ET5expycRby5nau3Rymmu7plcNAjt7+XiUv+fEJ1SxCLGpCzvKPJuTaKib1IAk
f1KlL0ClxBVFLCN3RrCpyv5GgpOmF5GpFnRC6I18PPjZUld4kdk2Z7MvXZI14Z4Fo6nr+m3GbQC0
0KKbUqW00sKs/p2mS70qmyW/dmuj/OSqF3oD/XPBw1sn8FVSCeVwAftno+IE2A9BsNhHL0urrT8N
/q3T+Oaj4Al3SC3CBsz5zo6TBVD50drzomDewFAWfz5+fWG9fRK2uiAeNm22ucfOs862+thXeRnU
ufXAJK/iDgC6tSNBHKJHnfEPd4O1S40f7vCCHO/HQ58trv83sq3AxzqmxWX8dnEVgUe2VU4WUK+Z
wJCgD+qN+Uk0fnay+LawJHwT4Ce+suGNnk00ljmq537PUOrKbLo7YYK9WpduZW4Zn5wt7wyllEU8
5bkm0dtfWzvD7MyEAv0wDzNIMc8IKVcMqyA1rE9GOg8q9OqxWT4eIRP/s8+umcRNbHqaCz6Mxfg0
1tjrLLa8suVyTMC/rT/+TGevpV4Hs12yUt/lU5lnZwDewUsix9Q8OjkiW56Tfmnw0wxCeOofD3S+
E/97IN9kQ5BAKXn2qeghNjOOq+arTE/cP2dB+HOI8WWK1WMsw08C39ej/nwLEvdywJFtM+DZwjch
DJYo0ZlHO3Q1gL+KgKCZP/tu+sIGvI9Ve9VncDpL99FhEsA/AUAdxiCBqqyOIq+wUXYuC1NSt5H4
5Pkqv1i86VA4xoWlnc1ciWqfEMCSovCkxPxdZsm1WMpfpu3QCfBmwAGBHNdLOv+oFhcYsii+NciM
oBAyaEkjop948/Ecn293/TX1smHLkxxy9J19zZHWmAHRKDp1DgzcscQKbmgaf9OrQKGrYid69tFR
Nt1EHTx+DZ0ha1Cw8/2jPZb9fxpoIDjPBiUHEybVjtdz8h9BP1fL0sdzUN0DVbxechCWJhU203Vh
QEGlSapP0r6z+5/jwOaiIbtg+0jJ8789c0YgayKVXnFvthdKk8xRSifTvLDwkKPpEH2yUc/2zutw
tq8odZie5/5121OSbILEFvl9XwAcGTwFvDy7E9n4yVEq5NmL8V0BsbncnnxZgQLm2Yt5dRnT7OYa
q8KwWAeDe9/MrvkVToG4MBJn+BmkPT01nfADRe1WognKFzfzxDekuWZINo6zXYI4OE4mdgLwUMqr
sYXc73ke2tFpU63npbZOeegNKwDw4XRZzyN+iVBuNe3DeQoC04B138e05efkSzZHw3PYFxml8MmH
xIW9Fdo4UzppMoQxQGavp4cAVe7LylVYxgLXvA2xF74ZUngR/li5N8Vgj6tIAGXAsCXctxDkr0RT
or48gce7WJThXUVj7MG/6he1tsoAJHyXxsjul8tIijIu6OWSRlDSNZ1fdhJDX3KM4lC21GAJ04DR
2Ut5XbmioAJSdzuqADZa6Oayspx4gVNEYXb0x+QWpjwmN2mNZVY2NVcEdgiiJUF1B3YpQayoHb92
yD1fotvuP/STs+iOEILOYUDPuzaRsADu99uATBt16BuY00lY2DwHpoVLtJbtTJbbxceRoCsdWlsE
XTtvmZkW2wcS6OMEWYd9uq+p09yVw1g/ZPmonmipLN/sSmn3phjzudhGBULwCTKvl3+oLSX3XdYb
a7fLYzrAsl01aP5dpyD8IigmU3E7Dg0qeC0VRs+tmo3IaE4AYMUCPOuSq7nNQNo1Hbo3bkufpwTT
hmknIH/qJdsK4CYoxm46hUuXX5aOLTFzHSg3z6jJ+Y1dbh1o15BcnGW+Q2nDvI+EmL6puov3c1aG
N6qSatflkBOgjNO7o9K0DgDAXhR0pa9d5UT7SiXjqodUvJnr1MD4suwuYf50F0tda8l6JFDKhqMb
o0bUaefBuvacJnnyohSOO0qAp2LMh1UCxXmP27W59mWDpRlUptUIS+zSb7x85STUfSrqyZvaAczQ
lsa4S3uFKnTPU8HuBoheOgbCxFmz7oIFU0I/nwEqdGgMGxqv6S0CnK57+/FhLf++EdnUvmlJ37Ic
Ic4LeUtbzX020lccxbx8y8LGQKSNciy59nLjR5kFDLLKAGZ24UZNmfrF3drvx0Z0e1zEaVA0qzlv
IJ8Ix8RjY9Nl9aWJvhGsoGqdNiMY1nyb2zZyKp1dXY31ZP/0VEVjv85rREQqnHTDrjpUdSrXYiHX
nFNEDzz6EJeDv+Q3/mg8gMS1D1Wquk0aQTIdwiKkMRtO1+nkB6T2gFr6xgmu0HOwL5Mqh2kWwFSa
iTq3KMLOX9omkVf+jAzgXI3erm1Qrm8b5HOqrhtRbkC0PQgnb7VI4LEkazWS5UaxTVBHeB46h96B
DM0LgzNhJYyZUnKXCmCHGkcBYh2vPH+av82E5+tWldVXM+bUNwzLAMRLB9DxBZLTkVHtsh7F6diu
qi+tswSf3AR/h2xUZF1KW0oX2Yg33l48bmmGs2/BGksC7xalBaDBvv9Ya96U4X52G+jQ5W1oo28C
X1f19b1znlBltBTHYTbge9T+VQKvr62t4SLxgh8qrw5Tj7xgNCZfiooiLLixS7uPqk+CubOb7/U+
cm0TVg6tLc8/j66iJLGMthcRPT6xNbL5oZcNLErhfzKv7917hHAWFSre1DpPpBaVGVHZV9GpCXPA
p9JOb4iaAlTsx2AboPMEfcas0wtDNN1jO2MM8fEeFe+8qGcKcgtT2dKElPr2wyZ0thoBkvyOdoBW
MF+6o5NZ2hIaWC8OewMY63FllUfdtYuhyF1l3wVebx8/xrtPQd2Eiwfeq30+DUM8+aHPFB2D8YS3
8dycouaTIex3lrCuEduEFz6KBubZEq6A7o2g58u7AoSHzVESwU8eaTh32ctSVStXniaaDF5DGlJW
6zEG7TX+8BvjUFWbhZZuW90FS4JyKUafICMIClAbU89QhluEwJHD47EBMdgZfpg+hH/YhgGxmWtB
4Up2me3s49r75K3+PmKplrqOsigEULJ7PYL/EYCig5B5QAazuwopiTJwXiWKH4vIGtZTNd9Pc7z7
+EuJ8+4MZX6SUSmFRQ+M6PdswQRR5znVEDbHvkfeo48mnHSb4WGxE8xpWvRKZG9/oYdjX4VU4PHp
Cz/JAf5eK56tyLld37KlRafx7Yp1Kb7nhKzYD5WAV0Mb5ug4vwyL63wyt+8kG29H0hWAf0yuUGYJ
ACuajkaUoFPVddM6SmAhCxSYwGjk1pZWB6ahyyYDdnpXe04EDDCcsb+u8/+wEK+nnc1B3U+YutJ4
tnox8pjnQVX1cZAYu0H+679MCZYmPXSvT77we2uKEh/NTeXTWz2vOaQibQXYsOk4QgIj4Lz0xUMU
otdeGSte+MJuEI/xjxnCAY5ARwB7sjI/QV92ZH0IFqydmuGTY+q9b07J0bEdKk6ed/5IjuXVS9Go
+rgM/QLyhaNoGBD5wd7k45f/+5Bghk2bW46gxTXPDwnVe8TwcYEBeCy2SYEwtAmzNEpXngvM4P9j
LHp4kkY2fdbzsTyjmXFCm9ujKGt5H4Wec6nqct5XRpocTXDvn9SShF6vb+9VQABUlLjQ2MHUDd+u
59xNKmP27faYyhln+gHr3CUqQRj5JflQUYNk8hJYbBFuYQgNQa7L4B5kqEFdBv6EjoYV+9smUsX6
44l457mILmw2NCUzmwl5+1y0caqukm17DCuwq0ukmh0Z4GcVk/MyLTvIo03oCFf4bCRHX8X/2M1h
PoHoMYzlyGld0RqWWsQt3ifLdOPl0KNVRkl9sUiUPn67d7bTP8d19YH6j3GRlqMEPeXzcUF60APQ
mG2JKjE4bK+E99kt905l9s1bnp+OlZ8AdfWK+Zh5sbhznVgSCN9IMjUMT91yOcR+LL5Wdeme3Nxv
trMlPdgTA43xj1/7vel26d0gNGMqsBJnB1YAPFxkbrYcRyvMNpVSzlfZieJUhBpiZrrBjVlr/K00
3U+aFH/HVB73IdgQoVuXyrHeTvgUx0K1sh2PlkyfUMvV2t0ZujowDLRJTpMs66n+pBz3zgHlUWJE
8stCuM46n/aeAorI43Q5zhBhL8Ss4IaWR3+ib/bxtL43EK0fh6m12SrnA3l0FDq5LPOxIP2H6TzH
YLPHz8KKd3akNLlebUrBBBjnXVhPNkknrGI6hkl4AE/9vNjG9j9+EW5vSa9cmHqos03f0C9TSW71
x2TwkZCVsavv1Rbgrfz58UjvvYxF8VfqY89h2b1dDyxtZGf7tjsCftbOodqgCi+5549HeefmoKjN
CeZIAuq/kt28QsnYgGd7HJYqR9XpZ0an7HI06lvW3MdDvfdCVOhdGmmEfFzSb1+ocWdptWjmHmOj
r2FXO2sSsvSThfbO/gVZ4iP+RVuLhurZrCVJVRsm8ijHpFA736HRmIfwB3o651BA4nVnoyGjpuKT
OOfdd3NJNUkywTicL4uuQptNNXV77DIQlEAa50uoXu0nM/jex6I5TBuVjUSiefZydlR4RiG68RjQ
nL7uumhYW/aM82tj/uphGH5ywf3VNuXu0UV64gpLANw4r9vayyCdWjYYD/TW+KvHJe9n28zllbBS
FyM2ampGGzgvbhv1l0WJntEqNV1zZ7h1f2VMRfGMz0v+Dce24hIQb7BTmQLEY5CU4xsH4/+za+Rs
fv67ga4If7gu6WyfP6/RZH0NcFY+AGfu8upnNn614SNV0//l7Lx641aiLvuLCBRDMbx2DupWji+E
5cCcyWL49bPoGeC7bgnSzAAX0LVsic1U4Zy9186+eTcvtxPzkWyDx4y9H6OBe7kmkYGmklq19n3d
Q6nxQeafzC7fFIAbfYMqGUk71rUe3X79Bl3MyXPvTufes6N0GUjl5X7Tl0ngNTh+7ueiIlFSJxSt
XpAQubXHSfTN3f/skeaJthmCzHm8u3hdDQ8ndj/U3Tk1Y2JdiLrDJhytvj6jT+YFB5kOSyj2PsK8
HBPK2MJGXQXtuQ3qW/IErxvtzsrU3f/HUVzmBGp6LFsvBSJmYYDLaFN1rvAGsC1O86ck+GYg/fRM
eFHQdNG7R8Dx7+hmdH0IIjJozvgvRlhX47i24p6mwODY36wULh5zqjw2g7XgVGwL6dhly5NmuVWW
I4NN0+pAG3r5lgZgMw2MBm7kftf2/Ow5oLIsGXdctnHuxaCjDGOSOe72s+dFLakmEPx/66ooll/f
o09OikYUYzYqMUO6lwM3LcEWX2nVnzVmcYzJB2DQAQTWOWjt6yN9ckIcyXPZkVLl/aBG8e0whJ9h
KhJon3DaQqL9f38U/q7j5lYx0/dlcaqLokazEFedQ7N+nnd9jigBBzvfLEU+vWK8PGys8Uig4vn3
ieOG1VGI7P1M/YKeSg8201fN72l2hejQrb++ap8d7b/L04vHoAp6ereD259bWfiHEB6LhrgqasUB
/Ib9TQ1e/+xonBEtUx2ZyIe6gWM6OMJ61ZzdIDfPllMma9/ritupjXuUGn26Dr3flV6x72rBHoXY
Y09JOdXvKfS8jdYMcyikMNeEVWiLMOril//3q+GYrNelR4URQcm/136AEYt9n02wqiRaPN3ZuhWB
WzXJ1+F33eOLUZ/X3ZGsmuZiJ7IN6Rj/HivOHd9tiVk9z2F9YlBbP0Cj7vhb1vXPylXfLGU+DmQc
judXR1bBcubvouA/Gz8TiUZe+ZQTkVGAlnSC8oB6QF+HRvDdYvpyGv3fp/Y/x7oU3w5j07RWrQ2E
WUaPxHzQOJTm7QCcUVfBJraB1oqSTApHP0aj9s2s8Hcv929hwbEpK7BUQDSIdHDekf3nTMcoGKJ2
zLBGKx2gQF/c63YENxRJxMqvkBBQTyIuscaQMuU6/tAWlJ2bgMywrww7P9fzpqk2YrKvwy1eMggW
YfVLYfdca1yrIJINkYm0T0TTXKdtWaxxIZG94wCS1grnGgDSa6cPGGa77C5v5NbEN97kRNqrzH3N
pHN0APJGE2JZZDOt41+NFGhnmb6dZpT2qycByX6D0OE2be2VHGNQ+pr2oirraOTFgzO2YonKMSX+
BhRrwPoMLsaLaWvHGVBot8aj6NozPepd2pqYYp1hG6nspPXFiQSFR1sEuzG12Y5XJnD65sHm4bNC
a9vm4ui6IN+knR5YhiHToAG+/IthDNLbFIl95kLOI+LKiprfOL9PMylOH6zj16/hx2fVQ7RNOZe9
JUKGyzuYyBTTuSG7E2BfCvBc128L8MbHoYi1D2o8HlbTsD9MF5kczNys3A4i0xP3YMEiCM9af66F
woY9hqe/bkCglUzZ3Oliz8QV9u3KK9XRg1llucMhbuM9qFui4LZlfFYjPQsiDA2f2IHG3ImimkG/
m6+vzSerd+aeWX01l+kQvl083rJroxxUeXrrNOpmDNpd6Y/7qcKpG9h78AvrqFe0cbEX12PwJylp
CHTywR+Gq7IOb0E6oKzpygqCR0RgVvjNEvrjLDx/OmQxjOWSoW2+tf95+ZIqz1hjeyOUUeDxUXZD
F+/+6yvw8c79e4j57/9zCExLYYNWdzx37hw756g3FuZEK319lM9OBOcJLhd2SQZL9H+P0piUcyk9
DmdvzJdaly2k+c2d/PiU0yExBW0LVCafbDaGsJ7azlBny1ALod7n4slIy+Lr8/hkMPYkieNoEm1u
iX5Z+iJtri5xz+g30vzlSg04Fbzec0eOLQZIupXvfautlal/c9z5Mfx3FP73sBd3SU8UQB4APjda
kfQOKc1EXwJvkptcDMlp8lV37MrOfHHpNd8ADf/2DbfMj5+AGdykFcWSY9ZE/3sH09YCKEIN5GT5
w77UfwdxghRGW5JSZBZvoKwWBW7aIhi3OqAmCeijY33Ba+658fy2d159O4dJ5mTl1YrgYqLIB4wj
vO0JmvHKz2/iGR1RFkuTEBW3aZd9v7VJDOELRLtdpEVYyvOfLoQUFZiLXv4Q07TMRwIoCvzfgA0n
c/n17bY/dsSokvDUIslmbeGa83P9n7fDn+DvO0EynAwgF3ejbzJAj220QZir3ZBvCVlgHihGw6cQ
6RnwCiAXBOfedc2DHpfRisUfxFVPI9omNaS/70vYgAtVgzxobHOEV6JKE1dS9167bgsyWCtj0Ct6
ciS+SnvQ8nJYma0afrpwcl/MvM3fMc9Cos05EPI9R3sg32G6xr7RnSs99EiEq2FJl4hCopZatE5R
n+mHXq8/depds0o6S1afHka2XytnSGjmYRuFNZNjITb6Rr8zlKeuBzOsHmU7NQc+p3WNBQ51FXzT
DWBQjKpty7LOg/itdJ4MIOEWasEZCGb1VfXw9V2AEPrx4WPl4XoWCnwTC8nFODgw+RQUjuTJazzo
xYOO1Sn7naH+CTw+b+3d6l2Nzb0wtmbUEDpQ/LLrXlHMqsnqadZipmhEaLlirAVLW6kXklkDwLE1
GExHHYQz1uhSSmBlSkMNFxNUNuBqpep7Skt8pNZwJ8asRVPUeIvUat4yA16ro2iss4jYqhCcTofT
A19rRcBOEAHikOWxHIA5pbBIFmFarfQ++ZOnNNiNanzz1KRviPciZ8pPerAddra1TPj1Rs0kXbYO
sWuDAG9lY2V1q6VvZ3xeddv3eMDC0PQXsmrATAUtSLRYpxTfEdkB7kkHIufId9NP9b1FLsCq8axw
47hYzE3ygx2V/NJS8e4pCwzldBj9YeVHci2d+jHwVLhvG6VAORNI4PQdcy8PCPHGhAY0b+D6qEml
yUMj5jA7EU/zoileMnND4p88gu2LPYGsZ7c09r7RLV1JlDaYjtva6LVFFE9bMTXTttY8YOLpUdja
j9i1bvs2/+lUoIcr65QDWE1HItB60z0hrJ+d0xirPfc6Tcsbt3LOxLu84IOFfZEl944/3FQQuYbR
2VF6OxahtVJR9eDn6izd9K6QE/nJ+ZWQ6bbjkIEbwO+29a0rAOQQGoQt80GZ5t7sI6zm408P+zGy
3r3lkAmfeI+xNqm1rXsRUEHQmwodEajUHQHzZ9cetv3srFb2Q5na7QIoDQTSON67sJhaDZuPg0iA
B6xb+bHbbSuKYYT1EMNQRHCxZK+R4UqnF9pKssqsAmgq8TCRX2+/foE+mT2YEVFIoOhHJXFZC+FR
F1HgeHAW5cali71oxZVTkCMZg6cilcuevFfApt8Mnp/NlVSwkX5SA2QPcVmJJXYoyKsh6U9pZ5Qb
PZDAkbuAtKjK94/EIYDPJWWV7SeAx8GoQ+R34GC+PvWPpW62ac4sgKG37H2w7oVxko/sn/VTnXpQ
2Mc6PIXSjJ6KtlZXaqrlFbGlxaELpvzp6yPPU/LFlE0rhyoNtmx6ZZc9ydqu0yKK2uHEEmEu04Qr
FD7fzssf971MUP9zlMsOpMM2YsCV1J86p7jlf27zrrm3/O4qNd0tUIVvtvQfV1n0dOYj0t+h+3ep
FStrj/cz1XB7sRdU/1d7iY9LRbYrlk4Xm6od1c6LhYZIc8sIpjC6j9sU8hi8eDItGTm+vjufPRf/
ndgvZhRYVlNE2hlQg2Z8y9r4yopabVmZTrqErve7gW9Jmpv79vVRPzm3f5YT8938z3IicWM5FLar
TmVPq4C0YDmK4ZvX7tMnYtY5zDVwVsQXS+2CfBqnBY120mgeAco9Wk5Kss4JRRzGyfzH12f0ydBC
UhHdWBcGh/7B0+loqhmcLlT/Z3Ppo4ki3nKat5jkuRFe8/XhPnn+KEfOfhm2mXNt8t8LWJaijnSz
mm5EpYpVPw76pvTJHOkJ+Np/fahP7hUlG4duAl0kpK4Xh6okZD9LK9WpbnT3PtaiatckUJm/Pson
o4RHu8diOsFdTZvk3xOakwuKoNXVqRGmAlUCBKTKg+xXqufGwaPl//vr430clNlF0qiY1Xg2kIXL
9k+u16mwksw+KZSJKiBJK5pSxK9g0ozC8VbeUD3ko68WyqBeEJnV8E054sN15bYxBYF2QJE479X+
PeNuiMn0cQvjRAN9vJm0PNiUqRb//OY8DX7NP8PvfJhZK0AvnU7Q5UYNYfoYF20kTyQ5AkYJgj89
wB4laTwW+qY3QKra+gCiJUNR7WXo2TWCisp++K7Z+uF8gXKwZfTQJ+pIdC5b1DDxim5AVXbtjdGT
itrb2v3OuomJ4vJsmWU9fGqzTx4/xOXDWrcjqzHKPGc4CPdpo+2j2KPF1kX9Uhv7cU0/8OwR/xML
e0HncZFrFtqC2H+JuuZIa/K6niiGG3m3GW39Wu8Uec3scd0/ZtzsSt34AYCAhkNpYLltooUNDE/P
qXe1z7OACozjtimc14nNwxDXJysjeNNW52jy78bxqQnhShTjtdF3j2FY/7SccW0rboqLkyMxNhq6
ss4s70aZ3educdUIH7ej3An/qgE9Hnek0o05BCpxJYPHmlweu0L/MsabOEhu9To4Kp80g3it/Han
50CJOffEbpZ5UEHskLcx+uts4PPoA1C7X94QbbFujEvXZK2ehNsxgioqYAVCqUNujsEpgwLZhsvW
61jhEWfKIs3NyaLUftnTrfIJRm9DUjKtVSb6ndv5y7h5MnryXzP9yrP0Z3RBLyKO5sUF3FGdVo28
VUN39CNtR0cFWAVEsfooNbme/KtUjj/pYWTAjFBcIkK1bcLxulcHZiGtTKBUT3oPqE0D0l2pbG2T
BpC7wdaOxg0XdTGUNiX1ckmVgMZxQrhdeedN7aHL9I0qonVsyV2lQbYcn7ERP5VGuvMLYxmyX2m5
ZEJpBDMCKbXKdY1JhGCfFXrX3iRFVx+2ozO9WZYCbhzrz237u9TyPYsqJPvEApu/SqwwC05CGyiO
1uNz7r/1FWGdY6Yt8rB5qHGgTbazwi2xnG9KxGMouJuanqyDBiEuTjbPI27b8+1jZGV7wLcOpLG3
LsSUFCfQyRAm+ka98c1wJ2qw+5Wh31HnvM268hBk/ikgIGiSwzrPrrnwy84ngbR48yoHsKx4NIq0
Ie7Y+ZOMk7tI89eqbEiPlgurpJYOruQ8NNmNPrGbCWzrVzjYG5HH9y71i4VdSgwWOjBYZwMFYGEQ
Pmw39Zb2/EI2w3XrqoeJAoc5EFLtw6hL5WOY2mfh6TeeO91pLUo7pdauM0LV6h5lbV33lf+SOPWL
ZeUrISBmUjpIbAcHEvvolg1WWy6lNi11rz24UXWv+w7+agwOKKfnw/b1SsnyLNiLQ6tc2EV5LNjK
azXI6bj5Y5V/fyLGJBjEBpllxUam2h7eCmYVroSYE+pqw3nratDpXk6abcv+xIGkoWkg1MnVwYZ2
9glfXDlT8mrrEqQo2Vv91dS721RPcNEM0HyrkdAs4gN0/7o2rGtnZAaR4soe6ACAG9XWkyDRHMtG
Nk0s8q8HNyAcvrqe3PzB152rWAvPpT7ucvB/jgjJRhl5KgJ9WTckbDEcjSm/oxHLvrFvk56USKt5
KN0JIV+4bqL4uuAH4fgscHnsuxpCZKUWHVtlG3ej35IIxNXioq6C8h0I2x5Lz1WXBCsvJ9SMxyrB
yqjV4SFymnWVku1upU9RKEDbDWejC+US/sPL/NYLBFLOTGqGkDp2b9KgdW2f+jjaysK0txZVAPiK
wz2Gul2O8Stz7SfQ0mezqh471u6gg7KNpVxoWnVJWExNYkY2G07GdUGycBlBKPXmsQ16V9dJApSq
sth74Pog08SQeJOuXQW2jYsFTRBtsPci1zeDBs/LNslBUMuhq5aZQYkYve5kwwjVnCuYsM7CTk04
eEMMX61ezsOf3UbwttOZpxaXhPf6+o3fzqDpCUOAIX9MSoN677JrbdmDWw0LAcsrf9nEXq0wo5YH
MVYvoSMIYWCcypp4J4sY2mV1ZD5eaGm9QVq9Z0LHG4Zgvi3rfdM2JQTDnKUhFo+sVvvJ7IC+mxER
tV71A8w473ei/Q4S70dUVy9kYb1HU3FTd+KRtul1a4w7WkSgtqU2LmLNgk3U44l0w2l8CLKQrYgc
6eu2OlSYXiZHTxDw59H0OAxOj5UIcG1xVFLaW6MMeeMGO2sWeDvtRYvKft9Ky3wQsSlXooAfgtyC
3NFxastN5YTdSqPo2VjuPeBiMMOaO73Eeo0cHLktyim3IXqEzBA3+1MUVXqMjDZ6sCIdiy4V/YWA
FbTs0xl5Ddyh9Rc8GH+davEj81q3bntZbuPCd48JNZUrDqFWuHXqK1nb7gPR8D4E/EEMwVZvRfVk
pRUEUZSuq6lIwkNP+eXRTpr+FyZhS0f5miQHVqn+wjVmlt+UC/gmcOPCsQD6nRJP9wNJ57DToFtj
oe/GY+i33VaXPcxN0qhgPpKEOynIzTjFB1h3I/n2dcjQ3QBNqyPtjxgcg920TuSWFggq7KVm40YA
gnAcIxP3VSMIiFTBuJ4UZrBF1FXlMRwYNPuyqJ5x35R3xTom3G0bK5UvXUAGP9lrRuvB0bceD2Mf
yQ3q6WOsW1hTcItF1XjPKg9jBlbSRer12P/K82B4Nz3xN7xih7IyjkoncA9VyAqa5baVSKG95rfm
9DlJYKBK0FX8Kd3uiXxRh2gyw10LPTzUtvU+oUtboIt/pnX/J8fUN8+5kGTAO0KK1NHcEJy7SHUy
hiryjHA/+7n1g6LHNqIdowXBZvDJetIMg5zRDPxvVeK+0wHj1e06bNO7tCzcteZE7wjrUmql3as1
IN6NMhv7HuA28F/uouq8uygCuTUl9Rud57UQxXUBQWBRmH2wchB1LjraJ4uic69bGujTNGkQe+Kn
xLMPKXPlqPrlUFscQeh7vA1HSFir2hCwQsPgJgdYy9nuerQWmtHcBJP/qDuTfWxIzl2ZU7TTg0LD
8+k/1J3b7aM2Tdd6JrSVXoJITeayWb4e83KjddSo+0ZoV55Wwv7Xr6rIuIX0vkgYXJgT1kNALGrJ
AnSe54cML/qEPbGq1wi14T8j7a8Kh0aBtUWLukOOSLwoCNG+2EzmSPA25X3oOKs45VyS/Cb3zUVb
VNu4Kx5NsBcjc30Q8LqOHQA+79kD8hjQOYwoqOmNs06R/hA3rW2nrH6phX2VKH8rLGNdjBkrHbl1
PH8zf58N5rx0wZy5V0FLKs5rWeGLSKy17ns/rApOrgWP3b+a6CZlXbOKnCKCg6zeInvazLe3QKob
VM1OufBO1O/AEMdRkuYTPcyLsYbZSOugc7bDVpEWSoj8iWgaBOLRopgiflU/h8aRuBWbczDRVhSs
dXq3fgYIvUiM32Rt70B/HdjNkY9KOSft6j9+72GHjX87uf6YmeqGzzev63uDaIYSTm/7rPEvMg/0
c5D/neYK3VpkZb/yzFtFnXVejeTdb0EJPMHEm9v60iuZU0MPSDA7dyEqGgW4jx3vVil/A46TJcEK
F8HakNaTgQS61Ys/wBFvqMffzIuiSJuOGLxMt90b/VtnacS/CtgFyJQk4yMF4y3Vio3Jj6YD7CcT
9xvpmsCmo00YJHOYtH+sLFpogf0nz+XagSsEmGpRokaLs2pOEHiKB2szax46Ozp4hXeab0LStA91
2tNqb96rsX5tgnzX5MapLx5S+HKLvPG2dauOqXSPHtITghzmZX6pxe+JoIhsOhBfq4DsGiKXJDO0
BcLVXzaeSe5St24cc+31cjeU3b1UcsW19r1sL/V+O8jp3pD1teblBwD5+/miD3S1TB2inJ+vm+a2
DFlaoOCel45SFCvgVSvwS+DuJvd+0JrjNDKDdcHvoSAYPJ6ITUdKuem75BqoG140wRNnLYeerEMe
xr5tZyuot5AlcNGkNNY9AE/Qj6tIk2Ab7HMwETfR60vpk3DLkggJ/nZMfui+vXU0Hk3AtKW/Csl/
1nznTtTVTtMCFBcMMrYiHgk2vOavNbNb0TBg3ddC+g1e3SIm+AVQJxITQRN33voFrKLQQRA5Q9ck
5imyTWPHql1NPbEtzA3sMlu0imKsDxhtNrOlKK3aw7wLBc69HaoKC+5w7RXJeh5aS14Ji3G4YPOR
GwmQhejc5ukuVcYDyam3YUcGeD8N16Ot/fq6VnCpXvCoElC/YiHrUYKRqMn/LUk4GpgqcIvmPTkS
guVwEb17OqBPdh0QKRbc0OplIC5pH1SEq45Vf5NMkowWaQ2QKU2b60x4wpFVTXNVyz7ZZpOfhdzp
AEVJZUZXKb6fk7Kj+joOKnoOURvuTGqs7Pq6yMSIVejkjjfa9usTuygucV7YyXRwlggzUA1eauxC
y8pkFpTiwWn6aj/qhANKtom23dGApZNB2unXB/xQDUQpaJh4uLAQUs+6LEP0UW+YTW6Sr+nkzPxu
+24Td3TXDhNr0bCokceKNN1YFUNpB8109fXh5/v0T81nLngCbKUUCUYEC8W/99EgEEG3U3KmnDH8
4YzxQyDa3y2WNTrVKarzsfmmendxvryLpgt6CjMzl5juwsWDg+3X9IqqTx6isdgmjEyqHW+UOHRN
d2uJYZsZf5T7TQn+4zEtA4jG3/88yqAXJ6kFqKy0FBI9eJelqH+6RcIekK2qFAytm7KimtJr38BJ
Lr3EnOm/R53Lbf+tXJc2XGJWufcVzcwWn0BXXmfFrsyf5ugXxz9XbHLDPwp8jFXKjWzu9Mh4qPrh
m1t8Wb/88EHMfz9I5tR9mPi1e5+APTcCljMHs86XhnUnVXNo84Pmxauwe/36ybqoO88jBNU1VFRU
uLHzXRbVpyioSDmxRwZ8zPzEBLY+uOEk+J1Yev/w9bE+vrVgYFyDTjdDJrKD+QH4z6UmiDoUovHE
vRGYYodL11oMXmxvyJsjP6Kk0/z18eClXZQPOT2eZIqUyMvBjZqXxVIhgRX00jbv67raT45+9oh1
T1JsVgyCmVYnq4oF9ULo5bPdpc8mvHs/qQ5eAzhFk/EmUWTQ8Y2SSFE3oKmSdAB8HBbR/i9ZoObw
vH0CCUIEbNHLqd9rpbNtdf1KK+2jlxUHfYhWWiFRh/SHNMTPltvtehjC18D0rue/QBYHln7maMi1
j2OXPdLZk9Efipt/9/mhHZIqo6PA0/KX0Y2ueiiSrR+sg2l2iM21wXiZM8mCVbe78iEiDI5osYEA
pDzaYAw/WaW7qgrzIaNxu2jH+NYkCybTX0X2k+h6gh3UlYjLfRQJsUCuvwqdX1Qw/rhTeVVo5ibi
asECX8mZYDCAhhq8O7uzt16Z7AirBVTDRXRJALLMVePUS8N8a9LpFJrtOp7EIc1+BJQrfOIPy+FV
RwJgE88gqnSBRO4QFeGSqsJe6H9kQMLj6O30dtrnuIV7Yd0XDAE443ZmUD8ZmbFuyh8Z4pFOt3at
Gpej62zKpHlIzfwIgIL87Sy7Rq60Rku+dKbHINEeDTc46aWkNJBtmtBcoOObaBTngAWWSXyIjIL4
gU5RhwTt1d5PSbOk5rxqAxlsNdbAvHh1WJ9qo1hNjVFdiZz7xafXOwpatUZkpVrx6T3RBxBhXP8o
64M5kaMk7HCAOgMdp3sICLiQRKJl1CxdD3GPmVrEeXCx0bcrj7WkN7J5m7+Rj9ZxCFG9+ufGKTco
TSnZehqhF0h/I3UdR+DNRI3rFmRQqhGj5HgHyBNHr6pP09AePfZHjWvAsbbfHOEdTB2+FnKcHnWO
7qzDmnQO2CuiYK8y5/AazRp08rmEDrNsY4GmB8VIAtOlaR/boX6MpiEl3ZciT5zbFWt4g0xZth0V
r0QvxSoHTOIXZOjyLLQscBa6QYaAh+rQGO/mq+RkBEnk3jOx9aw4fqaF2uRl8NOKyHhPGvXS6uU6
dy1S0TNj6foQCdgQkt/7B4ZSuMLlSZxNVTo3Tlc1t1lgdRTDHLc+OZn53E9NtSnmS0tZcN2T11NM
+cHok0fX7K0bldbVFWmrHk36gqxTWb23Mjf2g8iTQ9chZZeNVM9haw1EnJr6EtaYeFIQkX3y+8SY
3Juiqo/F5Pp3mma5qx657bOlSmQlcRcT3Dya6872a1RgqIAJKJ3DCoT2kqSRvwlSiAZFZJrrsK/H
G+CuID8svHx36dANKxUisNHsgO0/HhjnJEZIvVu6qLlaxjw8c4Crox7sxiXtN0ZMubJE7LzkyqG4
XOdDyYyUZ492P1HuiQTXoDQnby8kOX6RVZtXrlNw04vUF2h4pOPck3/nPta2QRE7KpvkOCbwIuzS
2lXs0SFV+/dm0CymUq2bubdUi2rTZSRqZhIlVOtbRKR0en2ovfje8ALAQMG5gnC7Lp34p2OUxS62
xS+UMc+WlhHymRxIdFhX8LC1jm19YLSUuiXhg3Mdc6idOxItXwsgZ5OZyWXUGs/uYEOKKhIeQGGx
dSdf1SmM3cT7Rs8kIc3E9sVO+mcA39SExaLvU+KUHmwWfLUaNzKj1gtTYf4BncRDNFTxYP9w5vAo
/ypHqsCXFIPxggWFaJtZxodGdpkCqa9Inwa4GfR3ueY9d5F6KacYUruk7P476cwtfymsnDzMltpD
u8qhmFlcdGy5ORWkas6pCJ5qUEGa16+ok5PU1W0qIqjrg64511pcr2e5RGkdxKCv+N9w7H52xfDb
KExSh31bLitbu6lSDMYhejN6GyF7miAwlmO1IVXoEV9wIYkO5LJJu+XpfiBslZcDakV90+XDTxWX
Bkt2h1q4vmrL6/kUaVluOakMeLTplD9RiixZyAH1vNGqn0nl3HBeXI1OHHqIUrn9KPw7L8u387En
vd4aweCtEH1E85n6hLrIvAE8dUJLfFfn0UH2PktgmZH0M5KI4mdkOzJo8qlYwURj+RiAPnZoE+WN
EW8aGNNoHw5ZaahDGTgM8wd9TiFpmlXeVit3EqyznEWn0pVO2JKZTjvJM8ePuGasCPM7EHTGhkkc
5ir4/JtYqdVw7Mh9TPRXJ0v3/DHU8+iOf+M7gqTEbNzAF6M157EdlxQjU4dvdkik2JfVDJ+ps+OH
8iS9yk0bXRNcJf3VsOp7dv6JVnVI4A5Qu7Z8Mdp+02MY0Me7+d8C8p8/CxK7J/4yqMo9f+qa7M0w
2Q62RDUPRy4wKUcPsRsS/+Sgn0uWefxWVLAL+McIledPGkbimi8BBLEVn0UM8WtFYDvLb76YBMOm
gGjbkSV/J8qZajDXp560WK5BhK21pj5ogfvisoeuS+w5bIQrU1s7kgBIfnlTXPFFU/U7Or29NcXi
psTNXC30qPRvoBG6NEryvXTLbQYpLJIT+r/BOJa+egoy/YfsLHdhyOyqKwoyBilf+Yl60FlE6V1D
xtZEjEtMqkbXBz9SNLwk0U4mKfLIJlItOYgY4kc8zPq/iWigyG+JUDbjZSiIryYIyU6mV8VMDKCJ
ERRsKAWm6Z5drX+yKwmpdBynZjtk1XUVBexbVdMtZ1C8vhjiNONtxiy9nth4LWBZUxYMSFG2yLjy
0pHrUEkWbFqabJVR22SYgVo+0nXID5YGNnRhopSvlqlrDQZ3qy1WlSywOro+nYFotMAVZsScoFM+
x56o74ZIsx7sCVmBh1BlEfG9Zdw1xLUnnKOVni3ZvGdR9COngbU0cAMvhzb5kRnjKxoPZ9GXI+NW
5hOZERiPaS66VT/01zT687fIS57dURu22EUIGh3civUKyL8yMYptmDvJ2VZkdmNsJ7tNszuCRiN9
m3smZV7FqK7L3CdNcESPlaU8f+ko/XUSDvd6KCWRWXUSL4Oknx6qenh1I+sBXybhvp2uHT3WTME9
5sJ2aYXVG834X5qVv/c6iaKi9t8IC2ldxLNAqsGSueTlQBkieg1tNZzCWuYr04iIsky158RJ3FVu
T9oqJaSHNpmqX4rGeyW71n0hzW+OvQlYUdr0wLbj2J5cUEOCquG+kLRElunUmDdz8vNRj0R8sOrw
iV4/lRmtfMyizFhpzClXfeN5dOLmqrageGHFk/Na94FzVOSHaNsSMtp17Jb9kR19ush1gbo0EOZ+
NLXuSRflFaXt/gUJqfejkh2UQDuW9t6lEL9LNRMqu2GgRKcG3Bg+w4QpyYAfEDpBmJUxG+4Yuye6
YpEQ1wNh5wWuPPHIYY1L0nIoEyws2YUBJXo2N4MjKcMFOiUC3IdIIlsVbXKVJZSTOh29WRtEXrdM
DSe8YWQOGGANfyBRGhjDPmCW3uYiwE7TDMMpCFIbZasBNj+etAcHXAVttkSFT14c23SRItolLaq/
wKnL59Kt1UlVk1zVlah+dxnokHWWminx136XJ0ymCKBR8bLiSwjfyU+RGXfPBYQ5e2l4dfQzjMd0
p6kqPoZT+KPvwz965f4qDBp+1PmrZ3/K3HYRNTwBBuW7X1HasGA07cpn6oGYgXWr3iThVL6J3h+2
adY473yebJ0rsCVGMouzjVQsq8FkQs1aRAl5IjCdTA515YzUr9xpxW0UNjmdyrgl4LtxsoUfOsxD
MZE2esTchOXypwoi+iXsLC2DFlvZrqUf0E2onJYeh0cmsmKU8r2WuIW2unPo0x3duc6vjxt3Dl4w
Kms2XxHL5Lm1WDRkJg1jvckMVBA0Tmhrbwvxvzg7k91IlXVtXxESfTPNTMjWaafTbU1QuVymDSDo
Arj687DO5Nfa0j7SP9iDXfKySRIivnhbinVrvdpIXUOmTbmYRyhhXyNOZzgiq3d2ZsYBE3i/TUOr
Hg9osLYWrbPxNFyJ6jpTN3Ee63Yr2iVKC8n8Tg/jKLCL9lb6N5AguMPCDmATD1uw62u31BmZLtz+
MJUOBCGFnrqoBtxmScE5VJyV1d7K2Aj4IeOXW+dfMWWHm8FVu2bmTJgo5BLjVUmqFuvylDv13vMr
gugGUBzvamY2rLam7yutvi5++iUnANle5vcpQGje9sFXp7sR5TS/BlTo/H4MUK5Ng5AcGxYbrSEp
e7TsS+obH6TTQe0xuMLEQaqGuWMctWV5IdD3PcennvD/CSPfNjNtoNbyVnllSDLTGWn1riy1m1Lk
V5b+sVoTYMac/EzntRhgCtu6IT129uxdELOGVu24NUsFuOoB7I7dV9Na/sbo510v58/cholYPyfT
PH3qxZ9sHC5DkxyHJC+3Fvlie8/qxgtfB8yO46ttr4Kra6UxiYb9cb24IK1/ExNGKYesGwz+Q0O5
pE8/ZSDhGAtaEwR75sZr9fnsNtRK+qjrsSbQRat4CGY2y4UWKhLaWsz6VVKj1kfe3oH5F3pJpGtx
ml1rq5lihADwrNnbmik0VlUGW0s59l2bs3fHHZ8XuPNNYvU1UnPoyi8+tApF7O/rRbyMhkGqwnRZ
nSNBTrlERbwjcumt3mmvieC0OMqxqjbxiI7EC5xlYxXOdsz/zn3wrum0Bm70vhmdUBvFjHZ62UM1
oxO1TUonBXB5O16l4vXJKfAr/cn4k89VugkGEjqL7nulNC12P6+YD+T97bBynuIyuWrDuHepPyQB
7lVf1L5GuUFi341ckJcsgJamt2zsujCN2Ws77yceKb1AeGHHc9gEzbxZ2n9UNLT5LE+2IxnokkOR
J4+w1pcirRkUh4emhB5pmmul0+Nptd+L04PDN7QPT/OliNUxXcTRrmnRIcg1SAcO5TqcFQxAKHsf
Gmw8dGPwWHj1Lk79KDazX0gCp93Mq7alQZmmMADoSJcsbtPc7Bvf+k27aEoT5aI/LgvlzqVs06OZ
E8xULdAjMpdRsSREzaqp3CU62oi4IiZ1UXD4Rp+9D4n4GXpcP8SZerg6KzM0hqSIAtmwClVJH1qp
rx1zUURFTlPgPKkDdPajLez5oYuDnKVBjyxJK3GpshmxGmf3lGpSwRUVq4zNyRDyz4Udde3wAan0
UgmfcI5+otazSZtdU9lR0xK36qvnWNAK6FIbdlJat7On5j0rbeM5qwfzlSIi2vOW2CDQF2rMbGDb
+rG9oLsDdWir5uDqZRPRYoMmpOOIybBrlyQO8hQQV4hPLI3AMiNP+S+9ybZDVWMu8ghiDztqC2M/
SA5hspcQvsVVCbQMuUU7EtIRI2wonJta45C65g3wNyEtpLgkK4OcGPKok4CIMpHwYEg0OeQ7NxBX
K3X37F44QeRMA2nl1ZHu4Tlw9bqPpqWXYeuMT50xnvJqPS7D76+cyzZGWzLOku5N/TNAaJ726+7p
25fMm+5DXR7bLO42Iu0unsjsDQvI1k8xlnfVvszck9241yydv7Eqf3ga+hNLnZeiuTZd+lG3A9iP
qSK5vjOKSOTtMjh3u6e1qSvftLg5+73pb+LB/2O2FDzaGXcPA/A1GK1w7OPHuhLvfZ68qrT5GXIR
v8aVNLaVYgGcaW9dV0GqQqUWFrwDjQ9P40LuYXUOvX6KVMOOZMUHyyt+zbB5hWGHVY4jLe7VSRYt
w0pu7QMijUhQ8x9s1zkxdF4o16Y3UrsJhYFhZK4sCkjY4Zq18RfFjxc00x9zC+e1etzGxNkHXD/F
ZudgLXPtk03dd2dGgAeZrvh5R+SGETPZZDdtqSOiXl/We+5nE+2MbhQjUXI84PbReavHALWhhnSn
OhKnEgpe5jnV2D0RaWT5fRFyD1n1tVRiTfUkTZj099yjBlqfKVBy/ir++vofJHhx0APdZWa9LW58
WLwRdHKKxGBuh7ndVfzigSs3sdaJmTvPKHfmtDwl6pepSIiv+kuhv02uS3Dce9EYkNZrBWK2060i
VLCPSEWRN6VUFNcPCcrmKQFSJKYOQ5H5YIz9OTWaYWOniGVmyzsNgf0yWBXJltoRmPraoE3MPH3j
2+2ZLIyXjMSxLmH4WB9BuU5A7K+oKq+Tax+p7TuuQRUm1eW41qL1uxX1fPBZtfwZetdZcvR5ono3
2iE0WUNjNHeiXPZZWj8mtfUk9fEwaDqBhz3yM/221kjOFnDf+k2s3wrXdwhm/5wn2deQTfcKx/oM
i7cfed7jJv2Y7K+uT3krl7wO1YI5flbZwZ0RXVDGaw/kyNdULdOctbFMuZ0T47ZoChuOCHMlec9p
tgMYMdJ3b/Bwhxe/U9OEZeXsUi2M1dOiEzzveqGWIpkaZBm1U/GU8Z0R4n7PTfmHtANkPlr7W2+Z
Lg2tCN2qoUagKbfD5D+hOkHmVVNJ/r/P1kyBzsY3VKj5Hp8gDmNvOSLtIROxUy9OhVqFirZDQnTt
aDPr1QVlpzSfiL0vrJy6Ug6lxlyGixpQRhW7AQyzZtxHRAIfhbFpHg7WyM8M5skbjYch028arn7O
BtQodXpDl4j3J+srDa+Kv/HpnZ1QpJOKvHed/NILdTDHIpz7IuqKKsxzfcvw/lIj4KQuaq8V/tdg
0OOqAmoxE56luUK6tpplOeHGW2FRHm+MUc5rVWVyL83iVvNMGAFg9PTTJ8icA7lfWhM4zvhjaSOa
CaNy6UWO8xtGireeivvYl3uXVVshEtc8+xJzrzy/ZE0hNLTjzzjSDGlDeu0N5+osxmcLPdZp9Xkm
eipbr2XR4XixCFuAgLE/fTbazeHxzCh93NLsTs+l962G7FwKdtAxS5Y9XKk4FqjvdyCrzonqd23r
uVoXtiYSWrScnzyhH+hfli2vYGvL3cJDlBnarcnKbdFTVDnFHZ/D1V+Chg+k/ObF5sEXs7vr2B4V
SMsqL4gr5xojUpZThb0QoNL09k2rDi3zs1hd/PPo7jQcr+RO/zjEZEt33qn+l1zna3oZ2CbCnMry
PGuvnMhoEhYXIy/Ome+f6MC+GnRIDZp4NMrgko4U2IjqKwsM8HROlqX+u4CI2eiadlmw1Hf0qzvS
Jxsb82+TsYfY+27gWfIgcIgI6rceOHPkFt9pgOBYp+zWzoqTg38VzUpR8WA0RHp75W4S1bFAuLrC
UKb0PgWdRlvhlF9LOhxcZzwkrWAA0UgeEo8LcN1Glmt7NuRS8ZfagXs8FL8srjFw62Ocsbwk/lGU
xckKBiJ/1Tk2eGuceep2bJvbekqi2OaNW684px/YyYOdTewdGdZneMlIa72dQL5TWcPVR3XXc053
Uaa1SJ6Uk5I6gOeS4slN6gNIBJmifNrGWuhNTQs42hCPMRLXj3UCIduUhJkZrCvuweoZhMg1Aujf
q3YwV55l2s66A1+kvxnsN7VtQ3pBcAzovjrdiUB+3tYHEZMYK08MUaYeijg/Nip+GFoRGnn2g/Lp
pSQIgbqA3QCyvnHbetc17rMj5T5wjahu5EHo4tIkY5R12LYBN23asAdzOZKpvwvoZcwtluNOWA9Z
Ade0zKticrkX1VsNHZP2gJE62j7dad5shi6kLBoCV3GqUdqOUjwngb6dUueziZFcFVKEY5kxb7ho
D2F9u4Jm49LnZmvflpvv/NE8+Mp6sJbb3PX3vHBPQR9EKDB+hmL5cOb4zPJtouLXo6pfzgyZlwmY
YH3MqkL7XSvjz/pBaJtAnqH+CMawpWsvJruznr5n/gSpzDrgQdXl3XHKq8OkyRNnnF1uNDdmD7AP
oqVTCUyQG2kEUnsQ9AYxGKDGGZDSjJ9kce/ZI2m3BLFPWczob4qWsX9D1Y7EG5tAwvLtNvUvo+Ne
ymI4Fm3107TTTyvBhbRPL4PpL6V1ncYmSt2AbTZ5wuiyRckXpRYbTVK80OJX42XoHv1Ou0+qOrDZ
HPSZZpHWS2id0Nfm1v7XxC49r63K2CdxhgTx3xE9LbWDHNPWI61Xqo3PtUzKejVGYCq50v5xf+5Z
qtY1JIbVHRoFQqfloSQMGuMA2iQ80yIQb12j2OxxV8SUJm+4efdB5gcBraU6WYNUK4DW7AlOdg2c
t99irWVLNk+D0/OmOS+KTdXQsz+tb+QbzMWKWxi/L6vnf43FZqUx/tEdtaN/6tfDS59X23W1J+b3
d9IaR7XIBX80YFJvF4cRAGFX5PVdJlbGKGi8B7zB7B4VJBp9DaM0iW9oTnWZIMlf9DeysLeLR6X2
WACV+qLcBkNLaXp2FrN9k/VqnuBkg7vYvuhpcetijwyenAWeInmVgrEW/q2iRmBj9/lTU6bFZmqn
djtZMY6OJc3DOq+LQ9aVyWMsYNLMzj5OY2VtyhZ4WhuBd3O+YadEs+5lA2fNvtcibjzDjV1Cj48K
q3rAGb92+5PwmtdUr7PtvE4UBVOSSfzqri+CjO4sKXdO132sq16SIvPtxiQc6T0BHnE41fC8kP0I
OEgMjgaGwaiBEUGQpXdGnwx87PTMhq4/75OK1mp74HPSiVszO5UXry3OglA/FYyfedwlYVvj0Rik
dVilIcTR7qkwOAs7/euMGTWHo2+EZlsyweGxZKv61VXkT42lPHcma/1sTdaxztjunca6aV79qveB
HhKxeKSa95F+F7gsMzt7LoukITNgmziqfZ//9e6baVXNSTpqNylGnHLVjwUc74l2b6rzOKU+iJLV
snUjB9A0rdz1ovpUdKm0jbwFAsm9GsAadF+5TN9rgcXyXDg1tJf4EbVzL/z2zLEZGrDo/mQmTCxH
+KOdFo8owx/SRmO5Jzhvjq9aEl+BYs+uQtNgL8TKS46VC34ES9RP64ZQNUKFhqy46aa9CM5Mwhhe
5iaRL9KzkJgiKZ2bk8mW0wnn5M5QBarcBZp9NMeJ0DS7iDImPpRWKsWj4nYxfVDVp0U6PHuz2kqD
KRPZO8NAuQQPWq5XMItq4hvKXoJ2cnDMZE9xLY8kEJ2KakC0M5d7v4DFG830Sp/6sSH3YeJVzG1K
mMrxmXaxg20PewA6jBXQs5X9Sd5YiMLkkHOk7qknZ4Sm4jslRQH3ycNoDn8KCjrwG3wYufhAjPcQ
N0BzSOGoJ/cmOxzTzNx4Sf5iI2TbTwRkchJ0a7KAghK92tL5pMEn3Zel987zMCJ3J9CHLX/qP0u3
Qhu+KHrPtd/SzXjOB0o+0voVSd9wSovlVAkJx9EOdYQQ+k0zY5bLFYSHXb7p7j9PC0oElqU2hDa5
4tsim6MSYRljCRhKJE1lHPPmGUVOO/jo7ZYypV9IehUoAarOAWqqdmv/vcmoVdCXMntcQwnpffdz
PpKFGAxwPD6uB9EHuOXy2oxGdUrtAempCTYPnGpBLlzsqmHzoBqC4sXuaYpxg1kGvBFVXEsXjksn
1CZGCkyvAerhfVv2026BFPoIEgeXtFmIGycuN8JSZe+nwYfhcqfF/9tny+huXK+mWCNLmZsNizd0
VdLtMsfNI802mk/ufH0uDHc+gWzCh7WYP/LNxHH7TEehFVpBUT5LEER8IIm8Lx6sRBoE+qH3u/Zz
oLJ4p60VqHHbxq+upbX7PNE4VcSCfH09qKM6VTpp+uV0C/TK+gWwA1QZjLzx5ATssnToNtUQf40J
cpVWQ/6Uz/1xnDRaWkRb4+DzgU+CSRnEiI/ZS87DUEFpgU2zUnnEaixmCUEsbQ6GZrY8MiOpc0dq
0tkfrSe/EfZON73luTa75lIZ+bflcBeqNCP8iWr2sLMB0WcGX3DO8a1VGgB06e5AYH7yWitY5Jcc
DGf2jouLdDHp9PwlbhKNFyhYj7EiK1nuBosWoDpTUWLYJeJvc/6u8949WE3Z2BsyazOfSis13Xyw
9lOuW8l0x6nd91cAWiuOKkwaRAsbjNU5eNTABrtzEcCyH9c/8BHioU6M5e5D3eLTorDWqKfuuVtS
76cs2x6Pn9d9qWVIbcxWSxPZ3hI8ZoIdGV1DpwZcODpqSHNL3mhfhlhLxHmeEB6PfpqdXb1Vu5p4
q2+CVXUjKpdUS3dFkFhH6U7BGNnB/D5YVg5n7VPOvZimAM5JOERZbUE4DA9pwjBGyso4eh+zVbmb
WDOHh8lSoHSr08CPaVDgkU6q16nU46NjK9lsYFm0W98v0yZgPATw6N3x6FREAm14rueX2EMEBlHR
vwqZ2KENz/PsJHCXeWDEaltVmRv6RXcvWVzdbd4u0ylDRXUTWj1QIdQ4iJaJhd/mcnTulejNr8Vv
KkwOCeGgfLK7RWBgCixYxm15lsqZz+Mwfjo12iUCJpJhqxEmw0Q617K4Z2C4DS8tCh5vNVQBSmob
5Fb9HBaTZn7Vi9F9FTliWYIzYTakp1evBcF1hpfaEXSRwzxSuLuhD1CHp1mPMrYl5udjmdo/i035
jS0aSLC4d7FHAdPrmoJMFcumyUlZIg1M344GE4XQADCUoiupMMv6UbPXRIMxoSfQhPjYTHRNnSWe
gWVT6sI99HHs1FtupfdU6zDA48Ay2vR9tgPcTAm4A6OOjNgZb3lR2Nouowc0BZ6yCF5/4kHTDt1s
E7pjt81znC72fFaAEsGOMiPy/Aorrn80VY1PnNUAMBgyDOZBqta2fmU32y4brY8E8UvBqMx1kPsB
J1LBSZOootmbpijyowNEEeZWPf3RJWneWIjfnBHNZ9hPWdtBHmkcL/zER3YxBWT9OMMoQ8RcYyT6
Dg+R2S7HQWoiqiVmuFSXeFrtoOd76fWj3RTiq8Kz4e5NPbNCz2gnwMeuCGsvbo6Q34xmtq7vAhl7
t47I5s+5U9YXWTbBzMCfkwlUGD08NxtEZ+9nV/jxdsahuVF1FWPnoH9YTPWL5nfdW2KZw7vol/Ls
DkLebMkBVtiueNNgfhEkpHF6100iA6XtjuFsACGq2ESEkbNdPnOaJjXTrgidSfzik7eT47ygBD1w
5BpSwYFD9YG2gWb8XWEEZBE0UMQW9nOXlEM4+S2e0C5otkZjfXXYgm9dNUkdMGToGDI0hlnXt8Wf
KTYbuBOfjX9q8nJfA+5uZT5fMhdfcNn0LowR9twyX1AOxnkOJKC+kRt8FkHwQ2QABGiB/clNqvqB
alr7MlrtH93vZ3x2+URaUn4D5f8r7CzZL8TAbduJ453GUoyhdIkPLO7xI3qHVe6RWTut0Yuzri3B
GesGkpl0IgAJYQN8JwinZ2JUzvxW7LI2RYQVd8EvG37wme4aAnjQtu7YCuJI5aRUVb7RbjyNIEZY
eWB1FiqUjEzYtb2MqIV8GN1+RlKnoD2VBl+ZZH0eEgjooCWgDXxTaySk5+sJ1LL9VdRpuPTvIXK0
E9yb02J3m7znk+aN/BnK+HXiKfKbNDJ68z5lSN1cLdRMNFoovZy8eHCBYFrbgBztzqRwvTkdAZHI
9G8Qug1MRXvgCfXOOeXiG0OnCS8rdiBG7yBhO0k6E7NQ9jUN+aNBLKLmTMd5XO7oqlY+w796+iSZ
anSYWTe/FAJsijSpC/EEzx4mFacf3mD+X3LTqkFdOYBX7lnv8w+XAzQUjL7zq+pJNXm4/gMWx2ut
m39SZV3Syg+d0Tl7CiGfWP1IgHppuZz7vLxarfWmfF4h2X8M/XTgrYQjt4/jCOVpVzUjrnzxWncA
STP7k1Ut3cZjfkGU3/xzCcOAGGDJ1KnXmojGKkoPqBc3mue8yxClzi4m93SEdEQVSo/AP/Jz2VmP
k9Auwn1lrvjqa3ZgepR/tKFj5M1EHha86spAOWE796QikWCWuckkkVUh6iHoOdiyVYuT9PWzOzt/
UHxuJtx21hwQO5AdHIYJgdQJtPaJh+ZXHgNCmqZaNTfbXAOU62cC2fS3hWSQXltuOEtfS6lumawg
pY3QyMbfg91+D5n2nnQTTUJBGfqL2KpWnhhwqo056N8sModsEs+i0Q4yX9AYeuj3cT6vqvbUIacX
Q46Cisum6bz+GZr/OmzV8a6BLZrIxwnXCyoWUOEh+WDK+UvxC3Gkyj4Mk/dr/Sl/oWPPysodfQlI
u6z0hnkcWha8oqjGkOSI7VhpN/IFwqADehXBtXAq6tkApmQc2eX4QsU7+muj24oGEmSQJ7YPjc0t
fe1lf5mC9urONSfNLn5vxuRU4e+iA/NAtCXGyy6qE5/CrPZdVP0DxQD7SrC/+sEvCt8YPLyvDtxx
Y7eMIj6ZgklTn0x/PjXV9LaieWRwZthM/Qc5d9WhavWIBWHbdUTI1pzwYBxsJyZjTVk3Mk/O9Km9
E6f4kKUMjIWNyNlKvZ1RLsel6B/blhJPtjVz77XT07JiHwRWPpIRHZqT/GwDsRaL2HXKUbhp3nJH
NRANxUeX6YfCra/OkPB6G4+JVZ3kek0EmpFfcO4R+crAjYICkn+VcnfkL68wfe1GIwmyhhAUh9Xx
u64bdxQAH4ExaNspsYDYUlb6JnbLCNwgeOht9BpjOTyrIi7DsfLfE6xsZPr1b96MDz6wNfzgtvaI
C0luFm35Sq3syzPpL1W4rfp+PJZZu6MAhFQE/1F1I0t0mY9HpLy/0kFhak/NS266aD1dcnsH3nSn
9X6ShoG6F/GHac0JwuyapDNvJ2Nqf029MTeEzn2XyKEORqoOkL2HOovfEnR1m2mcoTdZyB/sMRV7
otfLQ2H3Ff4z97Hu3WvtBBeEf4HK2q1szWFVJPqpdq5kxsrT7HW4DDd+L4W1W4DcExYow/EjfjJ0
0BUGSEWrqt2R74lsCDP3+nJ43bQzCafYOC2rpY9RE42jjeVPsegmufVVD+tGbkIDZEf28xCR+H7K
yRYo7jjReF2WaNaRzabWaX28NcjcTDiXqZIcjgFHVU+pZLfrWphrzwlz45MAxF1eG5gISW6zrfPC
8owjcI0CmME3c6EwgS6cFDG8o8700ae61MgSD3kHjg3KlA3ruUaDgvR9DdgHWZz5xjTf2a53wpTJ
Q9cZm0q3XgJID/SpxZHyz7OhBZdqxMmInFI5j1ORvLd4Hp2g3DFQ0mAX7InfeJ4ssEXEIhzYAOqn
dyePI83qcSo+1qb16Cnna+DD2H0NrWISghO/Kx+xup4x2LfmsQd3TwDpMV1tHHjaXnXHinTe1fTo
lYCwrDV8NNFJdqi3hAEj8SsC/95WMTF5kTt9bPZO/zb5H22GS9oYDr3wI/xzm3h2duVal1nGikOW
jGbgLQsd8voL+VQF2n1/aGHoEEjNafWkm9bJyEjzq/30lPriyGktDIjvGTztjlFxB851JtVvjXo+
Tml1d8z8IvRH9pItCtwMFWlnf3Jtff2wXrw9EiFdtKFBDPx67+ZsOY7No4lbuU7rsxwNwiHRga+C
rFb71KYU6jqPpB38sjrzlaaM33PnXFFucrDlm+PB4Lbyl9YnbJVLs5VYizQYFBot8hGmH8qMxwOv
BbVqeozTI31e4LlXeybwf0muiPrU6/jH0/Wog80sQQ+36y0pxVDCa3btzhcm5uTpLrXlcxDWzZrF
XnGUR8kADNwOjzlyllp3l52NA3HbjdrDrBAbuK/a4O7qfCZb1b+0WhPaC+/sMuiHlB2qNPO9h1IA
Z3l8NBb3mRZJviFvRtGhQI7RFfOaKE0cNChiv3NCGSButfQNGoyEQIR8FxTdJ5XJR4mZZ8iKsB+D
h7hj8uCOkzBVh9ZcRSsmMDpiO0/s9lVb/9YD+i5hvY+Cl2ea/EgHQWJLvnHWfR4c14AWz8DUGuts
rtAVVzJm42Eag1uu+zi8FnpU+TeM7zP/pZOCx6U7Ax5KVm+C44lhLSelqlMFIWPw1WpuEcVSRIZ9
iwNcxk4jL2UQIEj2QGuxnk6jTrBQ7GdHsum5Ut7iBPuKStMoH7SIw92eB6iUSDjNyTuvfqiuTS8N
p2KGwTMnk+vI9DJ0Jh4AP+ot61C25YPi9xSSGBL+9npd679NifGrxuYMmA3BbKHYHB6tKj/G3F8r
pWN4XkAj8x3/7MRBCC0Pnqzv1ttucjODLIF2wQw9Nc+J7j25lVxCHf/GZv0OCrt4LFnvEEA85GZ+
HHigMj6AppfPiQ8xVbCS5/wmbqtA5L00RtQr4h+s5cPVxANRpvg+xHZJvxtKtNb7sN7pQCtPhv0M
Kk1w+KIeUZVhjoLARd3LcjeD1mfPriX3GiCsy5Uapn2ahzREM4eRtvg7kKBUIUIoCufN4wZzeoOA
ZoRPyYcIMqK2Vw2gIM0X7pvf68FW6RJnPA4jiMR2a6O0Yly7CFwJQqCDM8EBADwYdwvxbU317zKb
EHcvB0Z5EmxQcKU/hIKsvv64rE5Fr3BCs8f79bWYIk2lvwuVHrGpIIz4kJ4frj+8upN7fiqhMht9
PxNo8liyJLk0BrOrZKSxKr5eDvRhzJtlcCjr0z7Ui+wpMAghjhHxYezCDIQGw2btzTYOWu6kbMDJ
wd+uskTUb7K2C08Um6YViM/5SmyVEueRnjkqnryiF2Q8sWzb2UmLmfjjLiWLtHlpMozxTa2d28V8
Jyom9FjY9X4+IEoEKtQvZZWN3D6ycfgwvOblBZGGveG1xsUukeYsg8L6QSbGsKSvhVU+jRk6XQ2s
RjnGk8ZHUHPxQyDJPs+TU9knM6elYj7muOxrgIswBy3ZzsK61JNzhwiiKZ39as6r6+DUr5J4lk07
qU9CZ+OGddC/SQRognxXt2lvcowRVcIiJtxij09HAAzZAKN9zAcd0r6x91aZ+Ru6YW7WgruszUIL
b1jejnsmRrJaINTGSnzEnrQ3qaaei7G6OSq5Otx9kLGCJKWqew+8YTPQOp0GpgpjbDtb3ckg1Jjl
DmPdvVFj/iGwggwd4V/CMh+oM/iUBGQ0HAwbc3nPkooQSB/yxu3q+dPJu3vjoVTEHQrq2Lfn0WuI
WqauejJfOTyHVjyfmV3gWtrv1E8IYMiws0GUPApHnU2mFNRR39QPHVxbftiZfWXOfyJO3t3IFEtH
kbwmS7HLNesxqPpjnvd7Bs7QJkeJoN+DWxUQTBPmaT+W9D/424TG3qaFBUaBzTGKZsUIpK59bPFr
wL1/j3P5FlflQ29mj2QIRoabvJTacFQZ0hsRE3hFv/TDGoO05oDYDTuEYtX2B2rGB0NGXtACF9q8
AkSAGxedlwlK57iCiBq/TszDUz4P87HvVYWXrmx2vav2azqZKlitcwKryJ5xYLbBeTaF1slNXiYl
ek8kOCQCfTgVW7kNDNnjflTIkEYX5XWVvBBQdjcrhVi3IBtuMPpqz3lIbhdhEA9k+5esAfmppH4v
8f75imRwz62BW8ph1ZXE2zoojqnjveOuPCe9IKhmvjUTh01nPVsPsP+AvYaP1AatjerbR2+ZLn3W
bD2tR+AaoCYwe5d1Lm4lAb39Q0lM6aaezWALrxZmbfXQ6PqhczzOZMYD55+o1LUebdTwZNlEs8FY
XwZhPjXa+NQQQaEvAWimdRC5szM9mvC8kTxno47sVD9q0xpQBaBV+iFs+l4jz5IxYjQ9UlpWIDoX
tx45teFW9EKw7VBqzspYbjKvPFREwLCaDmQKcdFFEzZG+uMt+ka6r0FXvxedwfQ1nkRfvNlF+1qT
qAOdFE1F8ZBm07khH6nWyN9lN6r4ylHCoudqgh0HnDdI3Ms84J9oGQMN2zwqvqEqgI9b8U+Po3lN
KpoIuv3gUq1MVh5VyLsepf1GD6q7yt1vksB3mq6yLUD9MUUz7jbFvsqdQ+BqdZSaZEHZ2FXMBE1x
Z16yHFn4fzc1/4dLnnnfBKmzPB3syzP/ZRM3EuXKMQ3me55iI4x6+SdJUagu3X39VGmMCrBt/j/+
pqt7REn8b/jBv4zbEpYlxeei7hPCtVnw0CdY4PPPIXPPImVtwPyzDP+He/vfTcZ4t+nc8NGS+0SI
opL6V5LtpMZVe70Md5GfAuNZOh98XiBtpFv2z9SmEf+X4rpmN8RgyW///Tb/p1d9/eOwcjZpDxSh
/es2++RGlYmwhvvkJHcbp0lePKrKeRnyOfzvf8nG9f7/ZDv88zFtnRRpisPWDOJ//SUy1/3UCfrh
zgjSP3FCWM5d3/0fMQf/+dQQo6kT9+rYru741r/uZVcoJ3H+h7PzWnIbSdr2FSECtgCcks0m2U40
3WpJJwhZeO9x9f8D7R/figCDiN6djYmZOVCyCmWyMl9D+fIMLU9JyKohDI50vpK9O2Ro0eSghNuF
kY1/6GRkmibrQqiIdViKMQnqeCHd/LYpzonkS3daCjqeFytIxlIblhbLOEuTWAbKiKNNoYktqz4R
j6gkr45N0/k7QEPUEBLrN5z59O5ZFXtGWkkINco6p84+a/RVkfULv+DKYC9+wLig/hE3CECFN6Xn
sw1hE0E8y86hCM9txb/cXi9XPuVFoIk0hwYeooOQVYzbAtjidsD3R1YkSD1AbetnOdA3KXno7aBz
dQrLYNnICi44Ks5m2mSVxoWaREMljWa0JGO1AZgT8oTkxQgJyU99/pBAy674zyHE4duxrw5Yx2RK
wc0GHZTJgE0ZHTXDYsCevQWlRvmiPVRZ+BSnT+BDXjr+1QBw/z8ExXtLQfxEZ0FNxmvXPlyR9D9B
A8wDnDr6loBVVBugLxoYM/+bkpQLZjLzQ4cDVlHQ98WWw2Csl2sooYRrZlE+vGLW6/3oNQVGpty2
e8xZhIQtgpkuTO2VgJqq67aGYrgizOkRK+wB8yq1MV5z2gtu1X1G8ArhDp7gzufb8zk/5dD8+CfS
ZHuM1uxlLlrj1WvSfBfk8YsUKEt+81euDG5FTZcFhU0ds4PJRUVVcZDBdfSvENnIIU9yYjzGsn+f
G1YA1Ele+4wt7NeZKGniOOE7rP317YHOz4HRZVJVuS3xawMyePkNXc2KW6PzKB/L93w8HLvCT/lA
ong7zPzLWTbqjTjWGLJlcL5ehrE6SI8iz7NX3AfQh6ChCG3b0fp2Xer1wpAmkvLcUNj1sgVsIfBa
U6fiR06vcPlT4XiFIGvBfnfqfAe3kTf9Ny2IqJ0sWc/Od/wYEGcHFXqHbZiTfZDTnEezxitewZ9Y
VgYw8Rsw5lULFNByX3RI52m6uz2f8/VJSJtbmBxHN219clfhUVE7aEkUr6r3C6u0d6DiSxZL8xA2
mRviT1T4TCS5JiHyLhbAV5BoyczolzMKTKr96aOjwEuGMxqQkGVy7052ma4NSVnoWf6qdCCbKYO4
2wpM6u0g8xV+GWRcLv/cdFXf6HIu4vw1w0h5EIF+3+gRZDHVPN8OdG3CAGPQ0ZA1GYmiyTIwDcw9
kpBAbeBF3G9+BOqn/XU7yGw0uM8igYSeFdpECGxMNpKo00xDIzJ6k+PyF3Q8GAxWJ0MVDl8/Ggjm
HW66MgZQYm5PnlclYEgrKd7svNxKA86ZwfBOQfl2lNm5YHNp2SghWbiRafrUx0IoQ6Q0dasAd5XO
kv5A5+c+FWI1GAs2tPN5uww0WQUZKgyd2vTKa9/8RduE31PKElURLDkjjH/QRWZnG4xFhRaqKTx3
/loo/bPcEt10tFrPUGu13vGpOjfFGiW6exXMPDhXWh4fnsCLcOrl6g404Q5Nhh5nCofSg9O+wZdI
26hDRINHtoKFc3x21I2jA6+Kue541P2VJ/tndE4nXOCEXvaW4eTk9+WLCzGmqbQN4hzZ8NY4XCCI
CN4e4/yeJCpvfI01IgRllMmiT0qUTs2qSN70UcTHfPedP27eMaHRG8IuKwkzLinr0Jz605jvLm3I
2/HNK4sH/xyhY2HDsHVTu5zkFAX2XinM5C2PSpi8iDRA56ZEXtF00jbKSPhSJG/tRP4pkx1e978q
yU/Xutmg4KJbtLcghWRu1pLPIwmMgOm9aiM14ZU085DeVUT3S4IFhSB8vCpbMez9uEUYpNIh4rpU
ZBOYICKLaJI35q9Q/iW1nwv4HyO/spP7p1ZttyqCKYB9qJh6qN824otCF94ELLZWXJcOTgrnPXmE
ljpWGngTV6r7p1T7M5vvJ0ykUBe7kT00SiSN4O2x8xdE1IEp/UlR+eBY2tfGgewaQbJzsfJy6FLT
IEIXonKUr2Few1UptWgLOPMbXCwqwdnPPHOOPeoaSeh8cDtjac5SUPH0MdCBmz0QOx3Jp3gIzbMo
IzDvBRRMADyo5o4A6dtff3asc6BzEOK1QzqvkRNefvxCdQLJVSnXeqFbPdm4nN71WMgtGNleiyK4
zbHIQMN+lof5KSg5o7KCt6wJkmenl+Dph8mf20MZb6DLs0kouk4Kpv4V2LQmN9TgGOCw0ip/803t
vaDCrxVolJfU5PQHo0i/3o6mzo9CgR0GeZhqySrqjJOZa5W8sGUUVN7GxZQY1i5AFjH4kXWU40bU
k23eZSEoqZQTEooeLTyPurz8qUFXxgCRhhAMrQTbMV9cALekkHRMPgO4XIGvppTPVWG0SIDc3/7Z
883Or9Zo2OCNThVnmj7mWmfDOS7Tt94M9X3RG2NnNQi3UY8u1+1Q89vPJBCHmwoGgPfT9FxTB5jE
hbDPcubCNqy+ya0JvJyGRQS+4uOxLFsTpHOqpXDfXi5joFpS4tu9fa4drH9j71MZDE8abKzOyBfu
pPl3R4aTZBhVTKGM5enLUKquFBC6dfvcotcB7Q6RNOSjilHOCgE/CSG+Dw+NSgqJCgYzvAqnOxQ1
fpfWWeWc/bp5qXA2BgG3GYz6Tujhj9uh5ouDOGM+hJfMKAw5GVoaDp7B89s4GwUg4zyuPqFdMpoy
+gsX7bVApkLh1Br1Ym0xuXJsFLzMPle1M9jMAe3B8JOtymfoHUv1GWX8yZeHgkXdwNR1ndcEq3Ay
JEUNCynMDO3M93yIQcvzrbJCuoMc/+giwGNLJaIl1S8wgpColio1V8b5n6olDxkKYrMt4DZakiSa
dRawoLGEoFMjFbDmQAcuFd2mp994Z7BM6NWOC2U2UORnE2pFjmAH9FvkRMY1iZ9wTJIU6vpCzjId
199gvG2o7pEscXNc7oGo7AVKrgQbhvBno+4juXxqWnf7seX49xo07NHAyRQanPfLKGVhmnGWeEjl
SQ79b+mTk1rrQtGWVqMy/tx/FwnFEFU29NHQV+VJPX1vWnlngluromNbKdu0DB7rugCOLp97NSjx
s0QCQlI3RZjdN4P5wnLeiNB50KQlE/Zp/jkWZWT23bhicb77+zv/yT9Lnd0CCl8/tobUbm01+pzG
YbqJEEpxlfIlIGCXgMdOEM2+PdWzkuLf0HQztPGLmtSnL+cahLYxVKEqH2IQuBvL8t0738q6rYos
zh3VHQRVG6XYeXrev2WyDjQZhNrm9o+YrSqGTxuFNIHjx7anxffadC1HLwft2CXHUM+BKzibAn2u
j0dRFUMnzR+r/NNJ1vqwyIYqEUfDLmDkO88hrD9cYIIPXn/MqCFz8ek8jQWeWZPVG3loXjSFlB9x
HkGm3a68L4iY56g2ltp9IcylrsKV2buIN17H/yweR3f1MvJs8whkCWBavtF9KFlDjSza7QmcJnPj
wGzEry3ZwOUTk8bLQC3A71zvevkoMIwZBv3Q5t2Cg+GVsVD5UYFy6IgGzwrcmQEUK9YT46Bm2ktv
oEkJGE95vj2OK7uNhcarh4SRC2L67kG0q+c6TZMj8LtR0RLR51XeA5x1wxVOKmulo46P6frHo1I+
0cmJSB5mBXSoPIgcJRD/yzT+FIcQEoZC/5nh+RXmzRO8y2djGD6Z4ZIF4Ox+UHVhUj0fbTUVLvnJ
Bi8NJRvhr9bBTI0/nZ9tWbEYPGf1nzKXf6K1PSzkLbOrl3VCidJQqaCb8PWm80sJz1aKClwznsho
iCg4DLl33gCsOza3WKs8eFnr39kxvlNDcK9axeb2TE/zz7/x0dIeT3X6BtP622BBG+0d1TiEDjqC
YaJqO9RLqq1ZVj7dmbCtzrcDzl7y04iTnQE2N5djJzIOHUCm2vXvS3AhFUWYLHVWtTSskuAx995T
2lCN/j6A9rr9A65tG8rd/zfiyTeu0hZVW5ud2bnSvhLKneTTmQdZcDvMlQNgbE+wjLiPKNSNP+Of
k6YwRlF+pZGPYTQ4z5XnYvLDFb2/HWWaZ/9nMv8bZXqewcbJgpbBQDrfGeI5Unca9FbV+m42vKcK
d2FUV5eLrXL9cPJgGaldjgpWbg1bKeoO6I/1K7KAJ1kGIsIqflObdmFzXAuGWzDNbIxGxwfrZTC1
1eRYl2TrEGvDCyCN76gTYzgYotdQRm+3J/LKzjfJCylLyKZMw3myKnM9aQBZBsYB3jDYcD+sVght
/WyGHNQMHvB36bB0fo8/f5JQQedHwZ73xJh6T1YItWIjtivfYyGWuxRFPuhJnwNqrn9JXugdu5+G
qH2FjvXhi4NR2hjFIqyk8rqdjNWkiAPMrCiQqoJ5bUEVkP+kdApvz+h8eKZB74Br0DJMpPEnUYqQ
HI1pbU8lqgBhZz/ppozBkXMGmPnJT/S9FimPureUD88/5GXYccf8s++8JK+9GBenI6K/d5lsv40E
jiG/VwG1Wbl6/78M0hgf8NR6Z32fmMoFDNK4hdSjPTRRDy8schGF9x/wL7s3VZQS6vyUBvXC1rg+
SpsXDAkG2f9k33dZibKN1qvHMPe+tK34navqkwXqSvOMT6of/7w9zPlOZFJpZ3BV0WnC8fdyUsvS
t5sOU6+T2xTfAoQnNvaQ7WMkfJPU9RfOtPnJOXYdaNuZ/B031MlrNOlqKCSV3cCAR+Nbx3ZuJZCL
vT2iK7n8ZZTxV/yzTpqwCUngnOZUWtGXxkruU1v7CRhyp+Xw4W1R4NrX7nPfeDP64Xw7+PzUJjbv
UEMhcQNwMtn51MScsAUdf5T7CAoe0PYyvle7L2hGvnPO3Hc2TIDbIa/tRmJydNNoljlwLodrO3oc
0quIjqlh3DdS897r+q9UyM+O1JxI9e/xO3sMc/vr7bDKtZVjMFqOcApdVNUu45YSrGYAtPFRyl/l
nieRg6kG2l/FT7UW3sYY3g2jgPEsHwdLBqgrr6lE+9BjtfB7U+ff4q5dekFd+UljskWZlWoAioiT
2TdyJ+hT/GlPMYX3rxIVgRMCGi9i9F3UUi9Y356CK1uVhgWJIirmQrPVycx3RY3+l+LKRwl9Ol/6
3fIyvHNrGgEB4o0dMoy3440///JaMS/iTYYnt1XS9WYrH6nqBuYKiV93CTFwbQbFiPkYu1yymH5U
Rfc76tRdfbKisXumNOpdgZJKarvQanRp4QlybUCCWwq+GA1vMoHLJYQUqCVHQVafQlC3KIu6oKlj
X6yaIlIXdsnVUED3NG5Hg2U7ubPIxZvcxmvilMGd8lYQY4xHw3R00J1B0iw0MK6cAoAEKRCpnHOC
gsLluJIwzGod/hia9OjFqpINJD8Dkmrgz7lBZwXxg1oKjz1Kg38+vkRIq8YHHR+PE+EyMo4vqIq2
SnUKyvpFCcQuEzZSk+YChO/abDKHpMCyCSJjinBDKcMoFY9lglZ0LFYA/bInIDXJd9i/2vb2kK4t
SV5thKEGpijT0sygZTFuD1118lFNhVMItMxL4oMNYr0fsp+3g13b0n93NHgFE+TOZP7ULiBcoRSn
whI/5NSmG+StjVz/2naQ14Jo+B/W5ZiYEm6sxlDmvvxgvqO0Ebbw5cmoS2RxBIRVtKM+cz9aH94B
47Ob0poFNFyhAnQZKQtzzRi83juBCEIq3pfwKJCD+M7Em34h1Hz9X4YaP+k/NzB6njFUR1M9dqj7
oLC/08vn2P0+dDC4VPgUSwCk+VcDHQtaTYznsIV48GU8MNm5mSmtehAxcrQYszbBs2TjgVF/af16
oZl3LRjtgRFLyn1LDeMyGMqQCh64bnrCVvh72fk79GR+NJ2drNoaiQIXEeLba3K+2UizVdoE1GpG
BMpkTeZlLVWDzdFlVMbKyYPv6DvvSth1t8PMPxrXmE2tgJ6erVITuhwXioyuXtHQOhSZqb1qRii+
Utco7o0qCh91uYFzXnrenSf64vDhyNRXqUAbICvG2udl5EBUUG+FgVyG6Lx15Lg/U717gc77NTOQ
/DMwooEafjvmfFJHKA/rhdenMoc3irAXuq6p5Ulzmvqu6FV8Suyy23S65S5c2+PGury26XzICmF4
lfGQmExsXstGAl80P1Ry/LtP0xNCqefbo1GuxeC4p43MiUyxZzKFaABD38pk+RCoaOhkvysb1jky
Aj3ko1Dd4bqzBiG4cdXm5CnpFmeDN6tHuVapFmCjV38IHEJ291gAnqb4HR7IfZXW4THRQ+21Cdvi
KULA/vPt8Y7DmU4pxm0cl3QKaG9NHhJCbVu5w5vnmJdoUepJ/yUr0id0VABTZBvXRytNGbZQ3Ze8
F68smxGWoAIVAI074wHUHRJTkd4WJyOrnE2VOHAla/sQO7W9sB1n1x45NYk1jXX+gerdZNUgf60i
pzFIB3u4z5WSQaEpA5FxwB7+9mTOxkQASlakYWw9jprJ+TIEVdNmue0cBMpdpzrSgq2mhf5R8Vv1
46F0yiL0NuhyKDMLvLKMldhLNf2gYq5y1GoN2QGyiy+6K6ub26O6Mn/sNyAR4xuFBGSyI6zMymh5
ifAo+eI9ctSdyO17JBe31E/eb4eaFz55N4MR5fFFfkKtafKtcmFCbw+Ecg4VH6EHBY8jJF7sYZ9B
nOvM9tmR9Q2n63MaGO91KZ7dtFnIyGY7gp9gjW9OKjKWApLp8gyl+SGFNnWXM7IKyI+s7dh+KHVj
O0Zs1T3WbpkiL0zx3+LAxTYcj23SF0okqsngJysHkSksAIy8PaPArN9VpYxat45qkrDiZhNFYbJ2
NfhJaRbhViH17qEI/PwdrFe0s02nvXNNCOIfzT1GuCnoYN6l4xKbOneajqOm0MfLc9CW1X2EDfa9
iBAydW3L+erDgXvBIAXdxhyy/ELo2dk3Fopsnk28nmDITg9hJSwQlpX07FybzVkgvpDY8m5hqY1T
Opnyf2NokycT4oI25i8iO8dev3crPLTxUIp0bwNZYgdBEue65i4a9WxrlE+1ctc6+qYokh+3f8d8
d/GwoVfLxUYJfPbS9tUogrHuwtx01XtYfT/U1PEAZAfHHKu127Hm5xOxVOA6wuLsncHBQl12eipX
2RkZnjVOhp9M1d85Q7Zw4I6bdDqzfDn6v4SYd4g4Q1oMhPl6eS41d5I0ILOIP9/OjEZurN+PsjaR
t3AgXttC5KysFYpGtjrLJv1S5LGVqtlZhP5j0CSPUo33lkCFJ4EgvCHn/SQHyXtmVkg44RDvOFts
c1pkluuFO/Xa6h2zZ23sn8w3zuA5rdLlVnYO5B6quI2Gcp4vfMrrc/zfGOrlKdXUQjJCz85YNuXJ
lZJNDpG5NotDEw7f6UguHFBXV+k/Q5qcT14DmaBztOyMNsWjZfuvpYo4IpsjaoqFJ//V2WPVkFKC
+pKn143eBpURI+ByjkVTPSPagGJK1iSn21vh+nL5b5gpALlGI5BHpKKfvD5cFzIS38lr6b0n6m8d
0ZeWve939xaoUxMDMCnEkAJN6du/4ep2/OcnTHIvq+rgHpV5drbU5jE3tE96judT0C8slb/Fn8l+
5KVKz8agpwfKf3KBx1Cr4s708jP8Wrj1/uA92U6kPdYGpSioLeWd6XbBndMg9yskoWzLzMz2GARm
D31cVo+diUaANIoKOF1CS5tWz0quDazMgt7B+w+NTcuK3IWfPc/EOULI9y0LYhol/KmxMNY6HGR0
m89NnK2RPNadXwKPSLQfFf/oxXsl2qDCWmxE/NKwz/r8wyW8vz8AiN7IrhSUTC73GKl9iiR/yTnm
Ru9oiz0OlnJvFZWL2pH6enstXFn16HiMsKGx0UXecRkr6oye3ptWnR2sQ9eYpmwTF8z47SDzXUyL
kAOeNTD2XKclkiKpAzO10ursD6a1wiQX6kWK/6AlPUapfH872OwVPD6AVf4H4oqm/TSlkfNaRUYs
qFh1GjhoKS/ugtBCYEqE3YZHc4EkhfCeddVbQrDN9xXQK5DI2oir5L04SSJD0hqeuXF5RgeN/vib
IWsrI+oXxnflBBkRXoIHvsb/KfFefjLFoWrd+El1llED5hJfsRDb4BlM1Z3iftbYM6OTYlrvpfSH
pXxuEA+4PcN/B3K5sfkFbA54xrxu4Llc/oIiCSEAdnxP3H1Odece0Xbbd2qy6WNjK/xyjV3Exk+w
ksnT784wPEqoPVRVuEb5eBeV0S5FP8JQioX7/8r8K5ycPExGQMzsTRkrKFtTO2LfBNE3I60eDJRe
3B7Q/sL4xxRtMn5Ft02mH6r1/L3lpCLL/dpMz3rgVnd9573IzmFM2/MWX84eaQX7oVCNe1qbtyPP
dyvvPBo2vKhscpzpxEMisTDPKuBAJ7V58BvZeLUxbX2/HWW+g3i0AhAmKYTHxLvy8vOahac34HeK
s1qko1Cn6AdEMhBDEr0f7DynT/eNrCg4EiO7cTv0lcOX2Bx9ZDBUIGlMXcbGwTkSqcbzPNfLl8aX
39JO21mOe0e1/Hetqd8rJfhmZ+ohcjiaA0t7GbBGSztn26fO+faPmR9b428YIb42rMhZ2hq3+LPX
bRudVWU7lN6Dg5tB0nMn1P5CVjDLqqCZQl0AiQLsdP6qjpXCr9PCa09Yev5QNFwFWvuTIyEDG6Fz
ZWrH2wObbRSQ3xTreL1TsabrNcmq9KGLGsNrnVPgxj88DRC/avwOZWdhn8zmbwSYc1eCJzUAbkzr
kXrWVaiooKqJO8Ta1LzvbJG6AtNnYu50e0TzBzz7npPIoKbD56LUeLluBhVZYjMusnM1YFJd7w3j
SVJ/qXSHYuWMIC2FMgQToS24CkcTQ74df7ZlqMYTloISGOURD3MZPpWYAy3xo7MmN8gNF23zDHHX
RlAVrm5jSsq2GhDDa1NvEfur8kdfHEZIIXAkGBoTTAVoWkmzRU9Ny7eQdxd7UNqr3kewTWxQ3Mz7
EdjfxL8tez8o+dbQPlwYVbjpKJqAgafQNQO8NpldOoUpuWcEKg+mW6y6wlooLc/X6hgCnKbAWRXM
ynRmq05KBxStz4G91Yfyc5jvfdP8dvvzzREH40AomrNiKWOzXC+/34CmhJ7qgXOKesTM0WP09OdE
TxD70lujHqV4HVRf7zPbhqNavQZyerr9C+YLCLI+fTjyJGC98xTJVtoK4KN37uPfeL/wLfHDoaq9
98NPvbA+2gGhWsj3Ih3jdIcxNxlun5UZPgF9dMa8DDljdReJb0Mpsz5t0mx1f3ts2nyJmgbSJ9oI
3RzjTb6hkQlg15kTn2ikNu+qqxXbLOi1n6Av0P4dZLzLBlWsnQapxCHzi3OHQPAdl6v3MNQNTmJD
MKCwqOHHBD7jDVw9ldsg6TaubRenJjKTu64Puq0vsuCZPk64N6TMe0wd6ucVk40DuS4Qy7dw5O0M
bV2XVvhIRb1Dny2JeSqnbr9QzZst2xE1it4VexL8NDjSywXVCrNVBkn0RysULVJwxlNN62SlZcav
25N7NRCTSl0FzYUZXsVE4QUp+6I+RU7YreoCl4QiVfPRMdZeOOTmhyyPOdg1FrtQN8GfTwaVubHZ
IkBGB6JRnvLSfpJLbTPo9m/XM/dVOGAulty3hY5PWrtqus5d5Za/8Ewf18rlcUduopHdwS8Yr8tx
Pv7pTJpumlaWqqSnJKm+gBVdIZv31op39NsQUfR3Gtdah4zx7VmeXWUkvLCFR26eqWmwUyZRG1Rn
nRzghqFi4SzhYWEggYU6Q4z1u/hxO9jsLCCYBQJA0NaCLzUF3httKReSmWgndMPeNCu9U4vwoNbR
F5xR3npsHLN2WAh5ZXxkkyjekBQI2qKT8QWSl8hwo/myBhbY2GKLLYpJ9gYJUGSlZfwJbw9xXCkX
X5GSszGSmnTaoVzck6/YG1kBya1Qjsi3IeSKKkMV7PBCfNDq78JaeONe2SJg/QFxwg4ec8pJsBSO
Y+/LWn0SDeodRt7b+5ib+N7JMnPz0XHR5+FdN8pogOOcFpFSLZAcaOXpEYJ38tINMvZ0sPhQOGzw
Ss2q8pus+/ESI2T+9caorBVw+fCvp/mcoqWynwm1PCpIs96V/jvXvgyVApLY/e3xXY0EvAhEDFcy
CNnLfWDxuLOUotOPSo5JTx2/Zki9YBh8J0f1wsU/2+i84KlQ/1+o8S30z0YPUGvXUt3ODlXhb5H/
HjM3Uu+dIHkcAaNF+8PIpIUjbl6z+huVyaQrMiIAJ2sFHnWVl7j0Ht3S/WJW+W8j2TXeH5CGCKJL
WM3avYLJXlWgq+2NsvgrEPp7H9HwCDEYnwRTMR2xNmqExSIn8n4pZaYtbJ4rxIRxav77I8ev9M/U
xEDi9LAz42MS1uaTFkUYIOhJtKdNI2+D0Xe11KN+zyNZ3nSObK66IFPXsLDlu9vLYb6zLn/I5EKQ
zFKTXNLuY2uyi8N6iwTYWgqNhVWnzE9E4ljwYmlw6uhGTeLQM+k6T62SU1W3zZrLKbtTbAcJVD/g
wulI7SWsTnAOw4/+T9pLsBbCyEkawOhB+JIEWfdKpynZCl0SnyK3CR4TxS6OSawPz1WeJEtwlvm8
8IrjMcIWQaOF6+jyAyWB6fH+V/8/fMZqja/c098UtVlar9c2Ca8eHutUncZL4zKQ25ZlX/VGeUyh
mclY+ZrJM3vEsDEzdFBrDJGi3N3+5le+BQBNm2cOHAmIxJNvgRuSHqZenh0t/QtGvChgo3uQv6gu
OjoC75oPIwxVnsTy3xoyKjTTDTm4sicwxalGyKRiHIFMxsXp9ojmFTUEluAl/0esh97G5HOZUp8X
uVzKh1DKV1Ka3jv1m0fxN0ERPoJy2+H2RL9l7fo/hb2P8uZOxa7w9o8Yj7PLG5GqL4oJKhUlkHLT
lLzrVTWWVSs+FIq6t8P+OIwC/LdjzD/dWFke5R4B2NLuntzyEfZmbVN74bEeWue1wexsXUXNKLyt
5hKAfE9dFXmhnoraHhZO8/mFfxl6cmS5PpIlFn2io5ap1p3kJg0CA7hNdknUPKm1iFd85iU08XxO
KQeOtQeNv5C5m4zXqssYBDdMySCv/iDi+T1PFk6m+f6jqg1LZEyLR3DjOOP/nMRYZaiNm4blsend
XS+LcfOFuLABkvMUabyjPNvY3v6K81FdxFTVy5i166hSkUnu0aJbhHCD+y0THz/YL2NMZk7kBnLc
ET7Agx0+WEb0go7Hq2zVC9N3fSh0BsBV8aiYpROScByc28JjF3U7BFg2LoLtt2drfhSPI/lviMls
DSU6X6IeiqOoxLcqtx7KDu3GfOGbXNtZ4xuMtx49FBoPl98kVRWsmjOrOI4Oqp2v36dNjae3XGK4
XOKRqPijTlxjf/9fBvd/YY2xUP3P8kO6l3UJrflYy72/LkWUw7PO+3XvI4BzO9S1DTziMZCKBrc1
0xtr9KpB5icIj5qfPjgCt0uhOGe1bjed5L4Wkr0E1LqyNgCEUpzguCKlnoImyzZx2rJz0iMw7Gyb
kW/v3DLvP98e1pVcit4X1TkKItxcs8KLLPt60GitfbCa5rH2c3ybBvqPWvNSGt5LbodnL1ayNaod
G0+2v+fyknzSePJNDn6uH34CTWeq3tPXXpqXTZ0MtnloyuQUJu7nUPW4hehb0EMqlq6AK9sBkonN
ecX7BKDoZGPnmYY5R6CmR9vxq5VZIUge9P7OFfmSGuSVSKAiVNoVKm/YGRrVND2jSw3JPNRKDWkH
IxnF8XCfSZJftz/hlYWi8ZiUQTIxkTR+LjdBKGGyYGE3dpBqo9zVeCjusfCLPtpcUsdLEwwJtRZK
kdPaR2DK2JHlGAogPoPOgpLpL0Xru/uqxeB1Ya/Npw5cG1haSABcKrM16RupqLGSEMfQiBWsqd1o
b1uF2NSyU+1vT9684TKOixhUH8nlZiXcTtH7smkUcWip1qPFHFc/Iht9y9iyMJiTSwRY7QLUsIUM
7B4dqeYJ3aDgqJpluS+wy9rhDCmtNVz87hZ+2Zh1TTYGsgNcq4BRqbhMW0GdHIgkotd2UHJN/Rb6
uY4VtlqvLTMs72sUI4uup6zfZI90sdyDCD1zazvQJm//jitXPHX9USHJoLE4O4dyvC1y5MfaY9iR
AQ5Hvz37zpOooLuUYq2Y+4blfTvk/PtzHP0Tclzx/xzrMW8T08Ly8yDZsr8SWWvfFWX43uZoc9+O
NC988/k50VG0InvRZopxgxQ2ZUND+2Cn6SdTGj4VQ5SuRBPs5STZceJtI1l7ijOsuetcf7sd/cqd
MvJric7a46E/zsM/4zS1DPvcwR0OlEzIsvW82wSxXME0b46BlT7XeVMsrCp9vBInq4oHE09JGf2o
8VlxGRMGQlHAfDEOdmGYX4xY7nZm3vVPhkj1Tadk9trSSmNt5WjOGHGb26uo7SIQKH2OFa+delup
10DuqEq2TxtcgyK/CfEP0bCzyKNoH9ilvXHDzt/z8cR9ClluE9YNviWGNvy0dR+/gxzNRkMp9E+I
Lql3oLUwB/Q6qti5Vjl3WiWbTyH1F5zu2tjc6JGpbFoF+FookuQt4WBfR6Yrr900aD58yo0iMtQ4
qfICZ5vWr6oi74McNOBR7T35LQzM+kQHJHuULC9eeNjN7z2a2Lx2KGOgj8NOv/wQjQ3L2UcI+Rhk
/luS5vjwjH5Klb2VvfLL7YU2vyKIZVDfhNEleExObr1MmFESZ0N0lMv+c6V4z/Hg7m6HmO/ZMQTX
j8IRMQcflEbXxnFXRCcJx6CD6rjmDk3L7sGFqr5wZs+3DaFGBVO6C+PlOnmuAr6Vwja34qOjlpuy
tPeB/scPrN8UTqWl9ts8sSUWdW9Ki4BpZiIwSZ1pYVmC0+/tAqv49psql3dBlX/SO+2sUvkJy2JJ
BeJqzLGLynN4hOJOvlbFhdrLjHJ0JCjTgyqBweqek36HpFzjeJvbH25+vjNCm5XIqucFMs0zaWk4
slzx1AF0bHgr2VArfMcQBPV70e/tXMXtS6l7VC1144sVZOVCQ2O+D7Al4DFORjb+iCmcR7VsnJ5a
yzjISkl5UfO+itLeSZn8Bce+j+p5wSe0IVDy1Br7C0CVLjdd3oogyHVHO1pWc+7SHDehXqRrWQlO
t2d1/g25dEcUFvcLGu9Ttf7W1JwW5Qn96MSQxfL0YHs/u9iqH2wpzw91BcC9TVJ54a6+UskhLHM5
aiNBkZsm0+xP6t61EIeMiuyQNk8+0ANNRrIl/IZtMuY/D5Lx2sHRk0L/uba/Z/3CsTY/ajTSNs7g
URjD4p8uZzizHYEw3GAdoM8piFm3f/pwqXtypRGn8+fzagZ9xeqdNsVbCDmmn+fGoRqSfeXmX/Mk
/e4O+RH3nyc3x7tKl3Z9qG6bXPlMVkwzWSkWUgdbZSQXNymNMKqbJN704eakrwo776LFbOYUZr7y
hOaBvjFRwBqRpLq/gl/3yShdeZsrkf7H9QrJ3/utnIzeWSL9KtEvvndxlX0ZatP/2Q4IFrHL8YK5
DyOzvZcS/CILwdW4tTvhIxpo6gUOe5hi2rXSbH1viO5ID7W1YfV40A81ekcabKFWD5K1XvvtC69Y
XsJxnr5rQirDR5Q1Q3NTVQGlUgxBxTbLiua+owPxyYi0fNukarxVRJDelS6+26vC1JEhziX9V24X
oy9I3n9hHAjfual9H6lvZp9uCmwzsegZ1kMQNfiee1oIW92N175XinMOVu9z65XFyvC8ChwR7oVG
3Cv7Vq7LTa8iEoFrUfnLDAPvQVL87D0K6/ae1k231l2lOIMJgICvIHsiuTU+ognFOt+0/I0orWAX
56p4kpLWDFZCrdW7ptS8twz21jm25T4EYytJ971pV3syaWWdtaNnsRJo9mvhuMZxwI1nP0ge1lBG
0NxTOsQR14vDBXDF7GbkbcEjHjgmlEsAR9MdwcvdUzwnOjXyvajrZJVhxxzF7RJ2bHaQj28YagXU
J7iJ6YNNdl6cC+H1gzjlSBDbrbsy8iTAqLPfpBh7B7L1YMpltMrKZmkrzAGRNIe5QqA4Q+4UYN8u
Q4dmhClZYCZH36qMtVYKEr//x9l3NseNo+v+la35zj3M4dTZrbokOwd1K1iyv7AcZIIAAYIJDL/+
PuyZu+tmu9R3z9SUyrakBgPCG56gN+W6mrrGIe9672h4vbEtRtiV211nbEzawiHQV0Po0CKN6FgP
SweeJrHdVPAoc+1vCnpod5bsb97EZD+DdAoR19TLv75MT3bKgYqw9QjT4n3FxEkazjvP7hG35lsg
InoHEg7AM0z5EmA118N0jPvwUW3zU9qZCKxTiy0RdZZ3Ivn5zUyjIHF1J/I10uS5CY3SsAxqYean
1n2t27XXLJPh28eH2M0+exkD4GjwkQBwusFWsbxwYJCSFufS2QG8NnVW2jdm4JgWh9GBoWWTrh1g
zEzahZm6lwbenKFIfdFiRW4EUe9JDOD6Odo5GfS6qOpHbF+RU5w99ZZU3wxmwwquetHE68d3exNW
zoabXusv2dhYeKSGKWfyOOTB2UYqFFb6sc3hcRY0/q6t/DuH9c16nWobYNVCIB3AJxBBr8fzKrBq
a2Hnj6Pdx03FvxbBAxSzmy45NrQKYdn5n5frpyFxPuPQwoZ007tyc0P2crpF1xIxxHF8bkeeTzZw
+w3L4KsidE+07A4U6LbEOI0KUJkJLgFWxHx3aJhGLc0k2iPYWO1SFWqIQQtFzzZhB40UKGhMhpTZ
K8rKIBtS2KkWorD/w+UytSemQxqZFoIGVHqun/YAVp+nN7gI1BXaiLbtOkDM62XqHofutqQwjTSh
nkwoJ0+wi+uRgPfuAhxPyaNmVYvafgZNb+EH4z7ts6VFRtAoyhFJNgkT/Q6szf3dzgPaBsRyYFyB
uTWbUijIKTshTn4q87SNR85hk2eZ+YNVSxix957a1T5MAVNWZcsgyN0HqRRkWITzE3EOoG8dcnxZ
Wf1TUhr9SuWWs8D+Vux5UwaPgvSgYrN2nPxm89cMySuiHljGGfCw2I1iMJdGCmgZZJEgFhZ0LVlq
deXGA86kmKYaDxNlSHSCubuBsTd56Ly+iYLG60Ju+z/03FYnIjzU8VU/bIgO+I0OyeQF05og7uFW
jiY/3KQtE5KORGEH6mHFYIQm9HInWXk95l2QwKazb1YFZj+UcxsZW0H6Mg4wrITYrR3bGpyHwVJw
Y4/CKxN2lOm6k1Uaj52lge9aqP9wT8EGirWNHQz/4Zyfz4W2TWQl4LVxNpzaW5cDemIMVoFrG3FZ
nCZtinowcZcfb2S/mQUTYBu9CoxrAld5PQELImBCg/rFiTfyK7ACXqgZ/Z0bu6mb4s5QTJhMbCYc
PuBM14OgQeJabSDkOR80M0xQI41KlhnoGWM304aGb+p2tMcQPmxFCCNsfe04qcDC87Uoz2S7zure
iqBf4N1Z6L+7+18vbMo3f9nGQcMSE32WncYExwaDDH/MoY9/Z6ndnL4TwimAvxzSZiAz5tUbrjRZ
54PQzi7CqaXOemNv+ll2GKBJfed1Xk7yXxMN6H1i65skoVDzRp94dg7qVYtMs+PZyVawkQCUC2bO
ZVOCrZrX8KEE0XGnW418sNzhp0SRjdi6iJJWiAdTT6wlh3PcvnGM7JjVZbkkRQqS2WCq0IaEyovm
ed1aR0yMcs2oofNvWzjn2y+W8Oy48joAfVoePGtK8Qff64D9HY0U1ssVDYVh59jgchbL0uiWqGPn
Eeig/p37n17Y7PYdYB0ntXGgzNF6uH6hAAGKluhpeRJwsrDK+lGj/Ghw65Pi93wbboa6NAKgYhxg
F52Oq+uhkEOUjiMC98GWtnbUpD9+gYEJfa5zLg4IHOs75cb5XHUMsLSARMZxjJIEAI/X4w25MDqu
c++oDa31pczhnMm1gX76eD+YBzbTKJPQEXRCwA+6ieKc2ofDfNDXZziXRzkplwzNA+hkxZ4uEejA
lePj8eZr48/xPICVJo1hWIhd31WQSL0yMlWfBbJOv+PL3lEHWHzcKRxZ87d1GQf9NReoERDO5pUj
h0ovg7VyckS6KyH7W3oiCEcCjHpF8hrZ8SBEyGsCdRTNbt7MjLiPoocBOpRTVIwpnMEel+DQgW/q
ssxIsKg1PVmztgg20O52z8AZkH0HXNcYur4Itp0k/GFEw+8JviOwwUhZvZM8/2kC+3vSxxICpwZP
X600w8ZeuYn8hKzdfm2c0R0iiOXiNG5L5wA0eP/08SO/QYhhi0DYMdWRAdtDTXmKpX/Z9Xqvr8zc
YvKsEwJsN7OLJRuYWBRWA9dvU2+iPjW9Q8m4DYKvk8StWRtrcEubQ2Lr41aKBspvyje2tTuYB7AG
VVgqHeAHPJJ7bJHfTHuIo2O+Q157UoefTZCOqtroOkyQ2vMB7x9TBgl/5a/vPJPpY37dODA/oNSI
cwicAoxnT+vil2fi0gx+6p1XnavKWQnL5iEga49NB3w9TSOvtzaWZLHSaUwhme44FIU6LXscR+/O
Mv/d2wFxDTsKYB7o1M55a7Dg4W4XpO5xqFSJgsngJ0ZUuvDgDUXOnRr1GwPKuHYv1uCidgPkVs0U
S6fM9tRgeHcu/JzBCJOfIGkJ6KcDoAOs28WXMciLz0GZ9PLOGr59RRbkb4CFngSC0ZafvSK3dziV
LJBnV5G31GtPBnwaP34/8/wHUxYBEYi3DgoXUyZ0/XqoQVsDQC95Ti1qf0s6p1wEGeOxpJpYlsIb
v6clgIyGAyf1xoQ/+8fD3yS3l/E9c8K5gmR8Mwsdr2pLt2vkGbjr0LFWWrduGHzEKpij9WEf+Csz
OPvQ9/YQMlvePSOX393+VDYBZRbHO5bC9e274GRUXCCAavyGRHKErYrb9it9NI8GU1/AXwCeEw7Z
IrsHbvrtnaNkgBtHWw4g2NnQWur6kuqdPNd6VR9qm9FFURrpDhYyYq35DAwuE11QSIS0G2wJ2E81
b1i0lbBimHaNy8uL+K/v/X+n78XpzxVZ//N/8PfvhRyqDBbKs7/+c/VeHL/y9/p/pt/6109d/84/
nwuO/+c/cvUb+Ny/xo2/Nl+v/rIQTdYM5/a9Gh7fa+Ttl0/HFU4/+f/7zb+9Xz7leZDv//jje9GK
Zvo0KBeJP/761ubHP/64RMP/9evn//XN6R7/8cfT1/ZH9rf/U339ln29+bX3r3Xzjz8c5++gIUzV
bRjFTisEe1f3Pn3Hsv8Oy7vJ5Az0Z5C2JldOUVQNwbfMv6N9gz0GDe0pOrVwCNRFO33LcP8O0AsC
SHSZocGGJf3H/7u8qxf07xf2N9HyUwEadY0Pnp3wEwdkKqOh2QeNMeRSs9NmzFvGbGhSR2bgfHET
x9mpgrq7wWjGjTHCq8urA7LoHJhtwOuaHBy7kIALmM3Rr8xxg+z/R9rBDIM2Jl1Ix9wNo7by4Pd7
GuCPdqqKejmiefJVN0cX9udpveqzhuz1YIyCzuNxKQYRtpTpB5pDcN931Tfm9PYSYXi/aDHaIk/I
g1863R0Y5yV3+uVMudz5pEkAxt+Ey5oj9lBJzYtSSJTYobUSDq0/Rgib5WnwUrmswCpbBig1b0QG
R12OUnpCE3fhGaKKYKheLc30q6j1fCOHgq7Q+kd03alqb9W9H5VpMJwyF/7zznCPGj69kNllI4Gf
0jTgHBDkTtv9L0dhztJyZBmsrEp7OCBXMLYi45u+HYfYYomxcW2KEn4O5ObHm+ws9MTjsie9RpiP
u4jSsMlfj9tQrYDaGIS/xsGyof3CYoP53RLFxvZAsd9S586hMosJLwMiIYXTOOrQQJ/PBmQGKRRE
wHCjkoKmrcVmeSYTAEvaibh3rN/eHfIRBNWgSIPkC8H067tzep86NfVFlCU92ep8KA6iHs4JJN9C
gMTdkykCFSpW6C+2rS3gnxtajXL3SWe+tdTQHxiv1rUGDgHcDBpgj2R2Z77evne04iEGhDgIDVY0
lK+vEDWJxG2STkSNlHTjaqW7c3mxtZXqI25VbFkAul4kPr1X85udbngPE+MIwko+jtkJTHE9sJJ6
GwQl1olvTXHNa9AJ8dxYYMx4dhYRq7VPhv85hYD8E7Ls1wT49NAZW8RGdpE/loMJFpZTsuXlr63S
80c0Pp7T+l4QcPsKLz12sLNRygDOZ7YwUPYOCGDSPKpHBu/dEjbYWBnvACCpWA9gKGgMgX4GylNz
+SrLLXFuNX1cAELDdobogiUvEsSU79Ipnmva3Mt9L53Mq4WLEAE5L7h3qINPk/r6OTLb6KGFOoJm
Z7U7s9PUysxlsEGt2kTqDVWYAqtrlSZwDcUNvBeZSp8Tnb8IpJFLt4PpkD19AbfXg1JLxSN0wxgq
fm0PDpjVhLpk+aqpHGvraGShkKyVxjB894DlCVPIci9RNx3COm3LXS36+OPdYd6uBrMB4D6IdmKS
QIYNp8n13UHjW4K/bfNI1c6z0z91Wlr/YJOumoReINM3KTPq99YMTURDX+BJ8EmUifZMh/pOOecS
z86eM6SPLtU65OPmfN8wJTLIzPB5xHqcG0GwHRs92NJOf8a2SSKrBXsG/ak95J+aPQ3EF3j1PNhm
5e5HiqoJseUqYRY70QDWKJAteeuaLh78XB1teKPY7thtYMwJ8VH0dbcSGdCpT0S5rFEWXdigrnCr
XIPf1i8CRofIdLkBoyyWQhjNvPPQ5xSv6aFD4w3O6BD8DiB+PJvyQ61T09LgHQPdQah3YIJt7KBc
QwBn3Nl1AqPbuoP8ZmmvEc0tiwwRcOcZakPssdr7fZNEugW+a2XyB9vfDKaBBLxMNkNP7UfoE9y7
XtfEJJi9GhdHLWDKU8CB+OV6kmSJhRoeygiR6Mczmu50i/j40YBBYMgyCWMxBVuaknt0PfTNM7zo
kp3KIFlhinFEOP3WD4n7uWhVsISaSx9ZmfG1sjLyZCTOhKfxJ3l5b10Pllzlo6tF3CidmOe2PAD3
44a57SYP4PY/SI96O8SV3q6mPRwGGgYnGAu6pOA2oqPu6TxsmD/uaCfqhS9SZ1lVpFqSUnTPKVK7
MLV9uXeHIIl6q26ihhC6odkwomaa8CV0JasVMd1PaJDk+7ZW3+FnZIRws3XOTeD/kLqWPRG/0xeC
BRuBW3/yO/ic6N1TKsDs1q17xrIXu9yrJw8mJwLJySUD2Mib07sWTgEnEMIjH0yxDR+T2Na/ZAha
Cq6gGJxDBtyAw8QuVYaIEBUhKBqsB136C4Nn7znXnMdCs6zNf7ZrQJgQUDYgo5C3oa4F9OT1hBhq
t9V72yARG8sg6gsM3lr6uM5RhI982lUr0xB+WAzOehyHAwCVFYws31VWlCEaCt8+vpzZETtdDeIp
hByA0U+wotnVyIA2xGyLLOLS8JeDgAxvRvSQVks66puBad9b5cp7Il1THPPLq5nK+hCoBTFgEmeB
EtFsUTiQpSbAEZDITYz0nIyqX7hpTRYwHLZeLE19LToTWjUVV+giprtg+oGP73ve1vvzEqYLwHaC
rWkeW7g8xUxNZBZlXw2SHpDJ68+dV6K/BYOMfS/FwnCJEysvffZMtSZqaO+Fl7M8BJcA0h+Y+AA6
QS4e1fHrmVAjh+/oIFMId3U/Egs7Z1C0P3ITy/zjm52FM9NADrD1kG9AKQmp8yysJENmSLNC1Sj1
aDQw9glQ9EgMaD9VTRuVeoCwpv5uqXsF6d/cIHpYKA5AEQiq7hcM0i9xe6fDPwl7mRZCEAJKcdMd
AvxI42D608e3eOFKXk8pdA2Bc8QrncLoS9Xgl7HyBJY7teWiFmGlQwRsXH9yOodusvRV5+rN7kvz
UNbUXqd5JkJElv6xMJUdan4yfGlNrQktkn8jpuSbzrD686R+EOxd6Fkc7LpHxXnChJZF1y5YoYK9
ZvNVUGVBJI3MghNVw1a1TbeFrS9Tvxh2HULAIeUQX63WjSj9RVp11jYrU/9IOVtISwPmAVKCWG5B
2NVWHycAH32pej2SRWptWCNN6Hn27Y7x9sQQZ0R9ydpzaWErNs0xiYpCGxdJWuZvtWv3oU8ctTR9
9t1HJHV0chfGTjC1vlO1ngWcmEmTkyl4o6D26EjxZzNJNAq1lzojUTYGZqjX/dmr3NBS/iegA+ki
0Ct2Jwe7nUPo1U0yVqi04vCfz6FszAlMJxHEGKV68druRfH2RcefP54/t0tkqhRO0RxweQagL9dr
EW17G16fcPWCQhXyHMN+BqkG8hR+OsKDe2GnKtLq4mhnqCx9PPLNDoxHCoTKxHPE4sRSuR45awEv
VcxPI6n5iyoAsoBkY3L0HRgeZMCcbrvWDYfGX3w87Dx6nV7lhGuADDv4D0hZZ+OOg5sz4OBxx4Np
RwRAmdDNZb5mmuQ7t+ldWJkHKuIMO7EgIBhlVaCWTS/zFcJNY9GT+nTnkn7zKHAm4hCCBOzF3fX6
USjBtIRadRpVteBbKNnGZeVXW10b0Blx/ceBZjrMXsv8QAjAYYPnqHhMQeiVReGsskRzlumY7LLO
Ow+oOW0ZH8bQNzO1/vhCL84y15sNFFSAF0PtCHgUZOrXF8pNQH5LzYKko+OyXcuBSUv9rn8HSqAa
LP0I6W47lg1LI8L0OgQOqV9j+yuBM0y+LwhJgghORWYsknbnqaKIBs8s9tnoIUvTXHM9pmmIgL7F
j7rBIdfb9E4UcruO8Zh1NNkBRJ3MSmZRNOe5bAOv1MKyGl6MUW2y2oRtvdu84Nd4RO07+8btKp7w
OsiTQCVDyOPMJptBOz9VZAB+YOwvq9jHSv7frGLYeKBdONUKfKCxZ++lkUWPElSbRoWvwWQmbV+H
AWETQBLiUKeL1tMAHNIhH6R7AJd8PCl+c4sTHQZPFfd3G+h3TeOnloGyGk6Z7bRRcR1eZXc3qts3
hzkHJS2kmwiikAFdT73ccbK6KW0t9MbU2jbVWgtQkSgSWPnZYkdJ8+M/va1J/QnpFmY5oml/9kgd
IKoq2gRBWI9VDn9xvYtsp0N54e6dTeHO9aLCBozO9aQxOtkAz0ZqPD5kBfWTEHUK8SQq9Wc4iOL9
AyGdvfz4vn4zGpryU5Uacpyouc1CUEjIlEMChmpoOkN3avmiqFFiI1BgXkKVU92ZHBfjn9nNTU9x
6phMAs9zYDlSxCyzSZMAydqHOdR5Ig5v0AiSVzSshI0uH5yXlwm0VkNYK+THPsu/5a5+dCHRtq/N
AlUDTzx41MBh68nvqrP2esPXMIYiB0tCQSsfYHQmavexaNx7ZN7bwxFXjFr+1OSHjcYcw5AMtUi8
wcGzavJyoWuqwO40Que868eNTjIe62kPgLNlPeaudzdUt24nxkRgQaaCauVEfb2e8lY5DkAgY7NS
MMhbeYP+/RK0wTCli2jQrcCmT5Z6ZT7pTB83Nqmw4mFOL9vGOtm1uod8vJk5qAkbML1APUuHQ9G8
6MY4DYbOBQraKtojHkYWa6hzLQJv5xFF79Q7bo5EJCfQHwuwo02YHXs2TbWRVcrGaGFTjScUExoc
OZ8kT5cWewIdxAnl4N974PM2gYXCCuBeEGQE1hKkq7nSBIjiSnMrloRD7difi07WMe6a7oNi6BZc
7wgQkKjA+C0n381ahDVNcdL5wVvZVHJfqqLeZeJ5cNELMUcoHQCD2ibZUvbEPfAeJO1xlPd6BLcJ
HS4afaVJCHmaqvMkp2+t2nfTEk63BBA73+7OfcCbtQV5JcD0ShK7vfSWkrYOIh4ODgHcIip6pxJ3
cwjgIgBPA7UChyrSkdkeplPqI0ewENInnBxo0p99XZRTO5beiUHmXazpJWEwEGYwCadG6GxVJMjp
C1rC2XdsSbtpf/YNqqmpuxpN9GBG7mhxj03nsWHduyIQ9uEo4Gypp8guqJtD3agWZR6QW8yx6UOb
lw34omQClZu7FC/qhK3FCwveohhQ8JCpYPhiaLJdQrOmiNH5fXABzDgSmejbCiUqGxpkYdsw8URG
FKuQpxnbkbb30Olz5B5uG6ActGSQEaB9AQTG9WYwNGMlQcOc5mZjLxHLgzTCVdxjRjy4qbHpJYe2
LRNDnBgoSCLBJScBoVlR5+xsDtlJNsEd0hA6x/MdapJRRtoAVWF40+Dr9UXVadcJjWCDbKui2Qjp
R4nvfvFbGywYH1xjFPOOKH+nyy5zIaGdEmMvl4hh25PZOmdgFR+ctNXXWdvDZCYjkMdLvLcMAKRj
7mlLRZNX5VY87vuie4LAUhM71BIPqKRBQtoNvrEBVBRUU4iJuDEDG2TN65GEmt6t5ZAnb1mXmt8w
azt4GCgfgemTXQbtY69pX5uxE3GdJPaE6Y06iWBfploXV04J7WDES8ey7+rIV+hw4HCWcaYC+QC7
ph+iNPRdrkEnQw3BVhvhc+GAZBf6vLBWmUL6W0vx4mmH3AOcsgLEMu7Q30LNvv6cWCo/AvxkrqmX
HCRpDpx42qmnOkPhM1CxkKgsm1hCJhgYKKH4e0squm18/cHVZPUj7spuNwbuuA2qPNhxSVZ2DcNE
zdE/qU57aw2ovauyzM5jn/708r2ixbjNWdAuGYeiG2DW7KGoQTMZqd8vwQEyI8ei/kZ35GvHW3vL
+wKOYrZKt76i8BJN6iGGp0i1NwzIC+UorYME5ay1InfiemDDC6k9iZaqeW5E8172lfMkzaHbmlLD
8rI8EkJCMt0SR3O2NGBemFiGtqCoVpxMq8jCURQ/eNoUAEfWVaSjAHWsZbEHYnBnehVgHK5jH3Kn
YHtswnJh5eZB5Ln2zMWbW4184VLPOviSn3zhOUumqLdMrCTZB9I9joalHVByWLLU9KPaKPVVM6T+
gfrsmUIlet0y/71tqLuxFUXKgiJGjw5f2Ara7WnqLszRch661h5A5IJ1aDrETDXDTunVSQNYLaJZ
Z61k7rjrmiAX0pUiG9PqVVyg8oXacGKtOLG+a4CpPeukwEzts2Iny6SMoNehHqys3yTAnUWQtBh3
arT8SLS+8WB59LMVDP3SSyq6q/IhVpoOaFHLyk+ieiElzh1aZu7BrwYy4berdZkDtusbCVgeY84e
WF5/cbgoHgLm/nQdUpybGpY4onmop3aeFPpPj2fBwWfjq+3uvFYle9EY9YEY/ZNXQLYWvtzeBtaH
a6V7w9Poa8A7QR0GaVpySAafge9VfdFIkG+5LM0wLQ9WtkOzQZ0MlaoTTEv8sMxNEo5+QNYg8bOT
HnQ0rjvtXp3vJjIBGwPcYqDGUMvACTQ7fWoErj1tAYVPDGsDAhoQYaQ0FpkOoS9cxr0j6LaEgPGm
vMBD1gWu0LyAmXSj1F0TQS2E5HDGtTqqXAoRiuVW6wCMhQVAAWUkcPgf+6aPSMkwH53sk3IgICU0
AXzJv3Aopz+j6V+BHTepES4HMSoAIsCJovU5PZ5fSoC+l+DpYjMNmVOzcMjzYgfKGKTtKx6WMBHY
eEx/+3jIeXiGzRYFR2PSGZ+KR/MGZ1F1OeRsHS2UEkq0dmIHITWVtUXoYa8Sc9FKs1+MWf/y8bDz
F41hERWibY+uI2ARcwQL9bVsdBoMO4JR2HEfG/4Uj/uomj8K9fjxYHNKiIXRJl1uNJgnVjDw4tfP
Nckzs60JBMaVaItdYGBXyYyRhnrLh1j4ehmOfWOsCh9RsGmhNKkZNFt8fBHzdztdA7jIARJ7AFgQ
e19fg10xECUs/texz5hDFlbLIhs6XbFhIxJQrLpXvr4JKS+DYnKDJgDMEjgB14NmFN7xJsSjQ6Wh
uJpQvm8L2i38QnULHLkRcdhSTy0LxVdIsYtMbkVd5E8f3/m8j3V5/GjtTt4b8DO5yYv7AZB3x29x
6+5IF4MH4xT8jgnETYW2ecVWPNCqY1covs8FZK4p3MAOJGmBsLe6p0507XJsDScu/MQN/xfXhtcB
zg4mIgrCsx0nA43GHwr7r5y9kn57cju2KKv2ufD9gx6wcmcb/AeM54qXjMV+XW3gnrUlUtNeNQp7
Nk3TuvPHVzVPV6fXNiEiYGYJVudtzqRVBgUEOAlRZiAHUAlYODr68MJKi66ZV7Iwgz80QswHkA/u
yXtOE/HXRH8aHDE5qjMANE8NyOs5w6hss6JotbDt0HouOLIzEI7vcUFt94LVuh4IoFMU4lEtvfCl
ZiuirnwQgIsRAwkLWw+V28ILHl2PfTXZBqII7xYc7Be5GOghsMQ7yaEtnafmZ9THvjdEfA3gUIzc
0l16A6SfSfJmOWpc17q+qbokPZg8DUWirGOlbSsy/kzzQkw1+HIZlB6Krcg94xyU8KUkBcC/qfA2
qa8DJ+cU3QYU/5dAM9+RQiN8TaBlywKjWIs+AX3LXIFaIxcZt7vISUC/8bHogSEujwbStwNea6iK
9EfumfW65u/U1PnCyiYjZyP4DjwxXRmjETd24k9yVIek6X5q8IDdlp79loDWtbZbudPd4XOjjynA
9GqVADSS+kDeWW4qoO5XLgvUI/cuH3dFXm8VcFC7hiSfqwLAIlKaA/ZV99g61crnb1K3AcqUb44D
YH1FbcAptExboVF7xG65yOtSLqQPW3knf3Q7FJR0izJomybr0fDXCmyypWpRkmkU7UMLyLm17P1F
gzl0tAO60inEt1XnL4HFaqARUz71uv2cZa4erYPOBFRPM86ZHJ5FGyyb0d8bvVcsCmZbq8H3v7ll
+lhX1g93hElOGdRHs5YvPQ0WdjYEa5MfnUwCooEe46i8qNKhs14YUFmqe5QQR73n0G33jKihAcr/
I7yWWxgfw7FolQACyTl6d3lnbZwD6T6BmQedx0ldCpp4BChGxMau1GNQKbQoaJss5BZbjWNWhMSG
xbFXVuteRz2PEB+Bo5FmYVMnT7lEtJsQyALDIARpuD3EjuSwPGiS1agNPAJ6t1qMEmK8epPTVdPy
r6Bnv02V+KUQKSR7Ur6oTe+FGx3MNmivBfuSpD+RWIiQiuKzUpDTY5YqFlZafg6K5BX6unwFpGoE
glMVDpVLju24bsrus5nY9b6GmVBlDFU41nhFjnv2/K9iGNUagUQXIpZwjESGhp78rMGGbrDuYgiW
V1HZS8iWB5OJj4Okok5RshSlDc+PFKSxog0dBcs8nlf9OhOCx6Bvg8ZfOJEUD4xm9coDSCJuMuNV
p2jwFJ46mMrLl0TkWyDOnFCz6BGCA+sRrLjYsXowDRyZQ2ak35pOK0Nml0+Dq6+mQkEYeCFIadA/
QGIGs4ziOUeiCKWZZVboT1CKOlcFe3A7BPEFlm3WWF6UEC1ZWPYBihgL3EyGhxwnsDjcBEOzzZDM
NcyJxxGVoKaVK5fJF5kCLVIZ+dJxyAvQOejLZb0WfbM7s4w1kYjIzISzThrtyKjeLH1Hezc99qJV
dDzZWMl+xcjjIPqTJ+v3RLjdU57aXzrsYzky17dUdEvVdD80E9oRDjVx8WO1yKhTRYFq0CgpOxnn
fZmGLWj7q65A1N0CJUCs2JDNOy1zD1Al0scsMYe4JZ9VWZvwq6IyQgvVoHq7qitXW7ljj2a0Q/ip
hif3gmjBu0lggqpZSXX2hvatHOR30pJ0nSQMji7K4Ac7W3KmFyvlMH2da3b57Cm27g2UR9Di1UMQ
pZoI4Bo/dFirb432wUX/MBraytl0XdqFFE/UHvFxdscCJMpWulGKwq+z0N4qCeeKXlrJhpERMrkN
oldKPlGHUIhQ2mB6uGifqOLJaArs+S6UOKiwIkNBPhqlWTN0BhsgTCQzSz3ZFdhWlpWHDLNoobxb
9c913a5SMN0jVEXApml1nMNqCZLMK4iyWVz3rQNzDObsmxxkhUoP1Hbg9jrw6uZbl8pjkedrUIbd
bzjO9wQE4U8Otq2YU//V4do6QWimJ36CGkSXxMXgels2lM/gsMBMC451cVZZbaijpP2ZjeBFJJ0N
1FJednsr5VB1MIKdIqMTGWDOblIU7KOhSSq85EaL82YKq314x5YEQCqnHsqtNX0pbVluvTzIoAMy
yLC0PflYSWThVpY+X76klYNMIPWcXc+CY1UnLEO4ZP7MkzZ5SMwAJQeS7i5/48AEPIwobAE0WbGN
SzR5xi7bHbhKUVTG32xHj/yaaCAaVqa3A+3EX2cggmLFyfSV59gxbb3N175HySt4nCpsfT07ULBh
XgsxLkeRyqcR/YynFCBMk6sfdS1ACW7Mbm9MXy5/6ty62wcqyCBY5vY8zATYUP/+TkrSfn/5mcu/
/fmDOSw2VugxfPrl3/79M5fP1i6f2DTVcSgayLVef8zlh2f/VoxNCOxmvhVOEBejXWwQZDS7y5dA
DM3OUAVkBsbL139/6/In4YlTO1K5pqZGkOt1nKKc1FTGAqIPIwoEZiDjoTDt/eXLn9/3LfWTt02y
vPxb96/vGnmHzniqlytWsA3TpfhOdGxjLHOac8H+L2NftiQpDiX7RTJjX14jiH3PtTJfsKyubkCA
QEIg0NePo6iuqK65NnZfMIRWIAJJ57j7Gco9Zgu2tm0Wv9tFsKO2x/5C1CAoaGcA3dXA+uwVZuh1
lMXOu8unfT23kebdALN66t0ghBjtVEoRqjao1HtH2oNpIxpsuQimLoV+Vuvt3O4zirSXvihb+fuK
4w+LkNfhPhwr9i3s8N8OaPbGJ8wunrT7hbmeF66zmhor25qky8nNZZl3C8QY3HgGAMVcG+iQYquL
Gpv1WrNvREogr9NTzfn4RHXET13OnxR382cL3o5nCNTBAUjjYpdzkT8D0jKdEOP8Kqy6bJZpWhTL
iVbx1hSmfuufyqEHtA1VTSPAiEIErxpcrE+GG3N769X5J6Rj83cWBgpIGMGeg9pim5yE2d6e0aJt
H2SJCET7qYd6G9lZ+/dUZ68w8NTvwcgYAK8yOo4FllxDDTGhiozZm1/k302z+RQmceZPXz6v9bL3
w/JajE6zG6kTbRpI9TwVYRculNuwH4GzN81TbolFWGv/2R+6eM2dQe4bJ7LPmP9hgR4r68OLu71p
H5/YWweUzLuVWinm8kGcBER0Dlj15eu8aOQrwDr3O4wjtYReavtdx0O3FFNlX1MsU7Z2Sdi2LAV+
MBxBIYFT7l561p1IKsYFbbFWTAUE/CjEiYDLCIAohbD9a4roUAloKNbG5JLRomtaFBkiPqJwDd7A
xnNTGKPnZMg8awcUj4TKEuqOducdRoFXDa3B+lW5mO3TYvowmRL0mWtm13tTE4aW4RlTwsKkzEFE
r9M0ps+mtIYixBDG9GZa8lznrQ7IgFDL6IYP0OPQKTgdph5VVbMMNEnvN1CEdpd0dMq390Hw3lvl
EFham8JV0YlNhq3czxsQUbXrq9hemsLgKMLEkrrAec63h6Dl46ml4kcTMMgvgiWxCiuKpW8uM3ZM
Y6e+H+BBqY/AYPJFM0IX9bcyCE4blokpfr9KmhsVbYfgsf9WNs2YElhy1seIOujgnk0aslZl+fVb
g/fTR517mtcA3RH4aRKT440xev1fzc1dDmOw0rTzdib3cR8m+Vvlws3EljG8v7nWI/cxUJNhDo97
YVUfLENYzeflM2bV+THdB/Mo/chBSKJz31jNtpP5GSrAfJexzD2FLXdPigcIqj1EAKBAIqvYkDbM
0z11AU+T4tTF3SgQw2ycQBNENLUu5GpKHrWttGiXXVez1W85Jrt33E3MBXi1pgkOmZ0dtDOPIWRn
pySeuzblrA5/gw6ciiVV/bza/zUyU4bo7CMWAtPBVALgOiDmxdEBgueeJGmPQETcH5aDxc8A943H
2u/ErZ394lhQQ2rDxiJ94mAaalgYUs3ZsQI6+WaK0cy9sb7MjxDH76HjwIOnqKmiwz3ZpdkLJ7Fz
MBVMk5SKV+b14+HeZGo5b4hz2x1Ma+aQsfybHK36ZxuuGj60mvJ7ifuwyuAzg97B/t5LTMX3rG/d
/b1JUWc/0kZMP5N87P/G+kv+LAw3JeStEF1z/7jNuIWkigzh4/g5qFmPTMPGvHuMSsmqWkDNwt/d
y4w5drMg0lk7MyRTEFYBqI0FhYKw7fw0bERHgNG+Fj/rwJ7VLfw+qn9rl/hw3nNsSO7XzIMKuMbO
B/bv7aPtqoLgVaUjb3tve3AHLHrZYG3h5oWHsUdsBOwNsG+6j8+v4TTKbAWWkHl31IVHkU2kvrd5
f4PQZlmoaCh+tokdNFl0AMZvHvftYi+6DBQNNvd+Al+Uy0gre/MYWx869dJzJXRfzH2rCiv+uuzk
hpu+QfgTy8IX7W/tjlnZLxUEoTf38ZUOLBITyfIN9n0/f1xwjGK+msoYm/j5eQYkspeRbP2f6S4f
vWUwDjaWhPMz6GJss+NGQfvS9NtbNaCacpLrx1gzCxExayAp1z/HFrk0mXxWr809OzbIJNK69jLq
ljUm5w3CzDObH9xc5ruiFf1NC1+ebezyTWqYpNhMA5DtPfQETo5QmyAQUGiLUzc+ef9NYs+/iQvQ
ysux7m6TD2+oFU8buHGHfGmSc4l7ffVv7j1ZDn50gubuxlSt5/rmUoY38WjSXCpwCVzbcdXGlZ0E
1iBuMUy1J2xLN4gJjdR8YHVYnCHVsTZtpXuhfJgiQIhfY7cRnaTv3NsdySz/wIfoNLdrejf1zaW0
8H7r/VdFU8eUGrIwPM2lHpfquflfFe/XlZfDXQXhobKFkCBE+25RIUAy9ofobEuaPC7FIrXOI/2K
wwJeBqVu8OmoW5MRfR6JXDV+Yx/yir2a27ahS3huM7kmIHsulYqqDReWRLt48vMd+vi4LWpds50Z
bTRFwUla6W/3BP3S4NTw+N+3wpt7iZ8vaU5aKfntUUFaxIfnlPx8q2ouMSfNk0sz8U/q9dVp4Fi/
qo5+wmntrKdKRBub58Gtt5ovID3dqik/0hE6WzTXGtLOUfhBRQ3xXcc9N7S4SHxHj5FHrKUeA3eb
RjJe1WlULbzWuo0TqQ5jrBVoRiAH+qUkH6ODYK9Yx5MjWCzV8xQ1T7kdwebUaedU9XkKsaWS7lsn
KN5zN166ss0+nRIxzEagUDcmSfyN3y0dGMW+1d5Y76wOcaEFYml8ACJ2BGSheVGQGD/SwnOXjRNn
FxrCAesPiBLUjFpALqMZLlDz+zkmxOPgy0KO2YmBOf4Mw8STm/f+uqAjDEQjWOxDofy3yK6qBNGC
9HXIarYZZUl3fV3rZLLa8ViBO9UDt4VTk8ae8ucZ5KveZSCnzeOSOSsEn/ftcw1TDaLVYN3ksb24
twVv9Xj8rY7poKxKfgRA7HH93oxJP2qYJOeeWkCRExsK09Wjjunv3ovHYrahlfP5qPxn6UfbDmlh
7Byq/eMWTTUeU9z841bqkOELmdk0+e2x/NG9KU36sNuVYYTIK/8+hp83Pz++x5BMNhfhc6tJtPlt
gI8i93qh7sqV543h/QmZPu/FTRO/jUFP0UGp/W9Xfr27Pwfdjp4As9JLV6b0o89Hm/c+WGsD9jKN
P/7X7fx6l6YFVohg15RviAJ+rSBC+mELRM8MLS6vNa3r7TBN0y7g1XjWXo8VauCFby0j32U/Df/g
Bpug8/7OC1ouLGyRX4tGsRX2qNaJQSBp36aw8I6RJ4G6ssHSchr1qbvs0PFC/RPkdEPr1Pty1fy3
iz355EUA64BiQA8xVIOO2q28Vc+FfmEj1tVZ78ofEq6+Ye48z/O3KIeiRgwzdkKh+nOp7SzaQpwk
3MIMMFxMhimCTc/rzxHPLE+v++Ez6N+7fjq96GLyVlOReUfTsSqLeA0B7v7JDMsMUAY5DL/ok070
wGUwfBI4PJeelPJmbhHcab43tx1oCMUM5eC+1nBKLEIgj/620wQhVYZ/5ucWzQ9wYpabFKNSZ/BP
9G5UKcKYe4g6YR5+F5fNRzNm1/tT8mgSQA3sL5LDOVE74fAsXMnXBWfxocuC+BDCUbEeQqaeewGy
tOC6+MuOisSMeH6v8BnA64B5EdSOiu8FqHP3w9SOkElPpbuDIRMq/ZNYWZCFPzMbwSgghwJrq9u3
S4C2xrfI6qBbO3TbKLftSy1K0DsFvrGs1JhE0xTs1lDIJUkhr1tjjyTtptyXEOLw4+cRQQi+qgbC
MJ3wX3KNxVHpxdnJVgUHghSzKJTOpq2cVLcOEeF4H+CDvceE9QngPOA7UIw/Q7gWAi6MbDlCRmAN
NLAPHfKPgmLrL4W7DJVVbQBarHZl5dZw+jrdyY9K9VR47d4KgB/SNEMUitAbT77TdAgvHEfrtLNc
kOdT98R1452Kka8wJxZJFlNrW/el/VZ33n603dd8QDv4H5TPwDdVSa35BpRs/cQ4XBoUdLnTvinT
F2fUQCC6BeK0MmxH+0q8Wb6I8XBYh3h/wTZCeGUAmCCe68rydcho9irkzA+e2mcEuf6LDLWfpAiB
c2K51WGiddtVnzUD4vc2kPCd+AVEoWmduaTfePFGgD+dwScE6+tHMFTsnY3cTsAgUmdOm3LpO1CW
wMDIZuhkcB3L2oII2ZB9RiCg2tAhfmmY261tFQ57dz7AmGQnIvIPHjioJ1dU2WkKjrDHuidzBTiw
HyxETM9hvmQp9rdddGThNXV+YI7fbGM815PAymftkqG8VcNVxjVZ9h1WkrYAzTFM2fgNTqmChh9B
Noq/NOevEw+HV2e0gOnmLf7gjJ76dqQnPklnZxegH1WRBg0hLMp3C/HhYCCDGddpj3UvyNH3iTo1
QTtiPfASMVjjPGhIvJfgg6/asuMbguXQU8sWBbgZSw2n6TuvEUMblDt/i1gB8bsoi1uriHXLGTjo
EHo5+GkzLYVL6W7k+gQ3MRANDtRruFRkWgQwhJ4qAN4lI3TvWJP6C6bjaDEWNn3PHcCGmjL83tkZ
rBHcqVYwuwKLHzreNuimAn7J2r7gK0GSnqd2Eg5WfgV8KogHnS2hBV7eFMSNQyfdyjBIv3MaQhGQ
gxHml4C/BdK9RuPobVt/kjCeOuw2FHTrePkPPjEEKYxpkGi7rAG28cpNxiCZYR5R22bwJjpZs67n
hyUJFh5iSKtDNcAv3yCo1Br2/HXFpH4CF3LJId/6AZY4WQQczjKt03oFCi7eYQ9YSVvWt6yO2w89
eJCRLAsBC5rHjq7gaiG8Zk95QidXHGH3Xo3AdKwpUP27nFAfoQz0WTRQGstTIa8g7UU7pwmDhS+D
tVu31TvWUzpRk7fHtjZ8Cqf8vcSm9zOl0I6FDbw9uv+5Dkvot0o26c5CFFErYcNwzSbB9sxqQJnj
TZdYktRrFWFF2EFrIbHCSu4RaYbt03BGi2fiGvRQwM7c8ehYGbSGp8o99NOrg7/vJeYwqLYsDvdQ
Ry8u4LGvhOMi9pxa2X5df/AxjDe6adnanZOy1bdBw0QJJc9ma7tdByW0odrqKEtvBGbqRlvvZJzE
izlU00ugsSSE+nh4aAvqvgIvgc9uCSsbr/FMxvU48AaCQeGwlfClJiCsNietR2i9jnofqtY9wtkU
9QvdRJBASRcFYhe/46eTbabMfQPhBRMOwlMfAXCAva0NEYe8br111Wfe1e0BwbUDhlj2zXhwhKMO
7UjUocvLj6wJvrXwAPWBB2wlfHZPkPqjTxR2S/ycrzV4pDvdtvmeB3WwKG0SPMFvg9UAhMsBnRPh
E3PaZwdCrhc1wPQzkY8SjgFQKtwoa+GDI/Kpof5SB7RdQ2XJXmPRrjddnOl12VrWeXCxvVGu/u4C
YLj0PB1e4k6QRDAOVzVj3/yu7W747sO/+c7nZ9fOwFDLbvGoase5J4lj7wY4jLOZd8/aGN8+X1xF
HgHTCKfL1S2tCyCEUG5bySnPX+CVbm815Nn9zE6fMHM8S+2XiSpC64mkL1ZI5SWvnPHsZwR2Yn7B
WL0dwWfrYAtZrP3Kh/urB06HI2bxklTZHqbZcwVN1o+ixQ++FfzYpqwBgvVE4aoF8tEfXiDY+zL0
fCZuio/Jf5+o732CA2ivQLSRe4SF6wChdvERaqN6D2gnYpLDu7SgwOquKb7yKx6Q8GAOCFYIMljx
VuTOEopp4qI51DcQT8C5pt0FS7p600WNC3ArMFqALr74tVQfri2HlYLZYWeSWHx49dQnkDUhV+3a
696X7NvUYIvmZn654xvco97pKo1WME37CxY0sDBkzDmBXWOfgiYvYWCH08VD5LODLd0pieDo/Krg
8e75EK7CKM1WdARyjPDW348IA5r4cVes/CwNjjBTwBBlw8zIUiHwVlPolwGDtPdj6S6KytpJ3Uzr
DiIPp85t6ZM/dgAtQyztAgVRurB7hUibU/vJWmBrSgFfJUy9L3iY4MLmdb0DK7/cMEm8I3T+XFDO
EbWzp66987uuWmNChqMlK74A6E5fwqDdQM+BHGBgz88R/Kfw+EaQto6hXUpbmsIPPxXJVEJoaVQj
fEChaM6Ne0ZUVe9g4KtZ3x9E3OHeo/nzhkiurzC2nzPEITikbQXMs1MCKs/KGj44tbbcctr0kVN/
Bg3IajFbkppla50revAaBSSolGv1nY9enkNcQZytsM2/RvypsarLtp3K9bFg1rYLR4galBB6cjrf
OrfVgchOblmIVX4I5U9IGvtLEXIIhVAbZGzPYWuACPi+zJtyS335RDpQzyFsNpzTym5eCthKYbsK
x0sdeM2yboi1xzzKFk1TltsiyiGG4YzDgTgdmG8NHLkEHnveeucy5WtLaoD5MyiDUAplkI768UZx
TJWYBlt8sCIJDxmBrmIzAr4guwA0Ynw711x8ArCp38q+1WtYMJ0vrw6/V0V5ycp0eqb+l3JG9hSm
WClEuehWtpc1TzSE4z6AwWfhA/2+HTwG8x2p9h1kSFRUTgdfzWGY00AdKEzB6yYuvqJ2aE41LeOk
hrfXdjVLFBnIviUI0KaDFGKYQeb5cEZNwbIH2iRRMuwunWgRM7vPwyTvR7kCMZPCHOAOmyEDtiWI
0hzTbWz9iAZYuAMWXFMHVhtvlj6xIHi1qiSJrwgpTjs9PpcMADFbAzus2sldZp2A+CYYCZd8KL6a
zvV2g4ROhhcPatGwMFoOQribBmClZsr9Ywrg3SITXn/izSCWdTHqg0hTF5/myduq3JXXtCT+ssyz
ZhF2ExZX89eposRdSu4i8DQWoXEy5fBZaTsQz2ldnYliGcwq1YxehevMtrA9IKlzmbAIfE4rf6Ws
OnoJRncNW0OfOAoO7AkrlR00xMqVTXX8McXsxhxw1UMSTCdgNvjCEwiWQ+0ou4KxCR1t27l42oqW
FJMqKAf674DBhhOG03GwUryOTlcruc4aMZ7GFHwvt0n1pm6v4K7uoeK/HQAx/iYd+Kw1UJxrKJZC
O7WcnGTCwCdr/E7jRl6l1agTVIrOePNYjUNc7RMOIKgUFtNX7vVAeben0sroCeRa79Y7fbjURQSs
l6icAxEfLj69H86yiYN+2aSAFnPVTKs2dMpP2OIweMHPIGynKyd+S1XcfveLAkzFsJ/WVTApLONK
B+hkzNPlkHYJSNUI1lANcFD1iAoAWom7dwjgKT6MeidAHj+HPuZvWI2AH13E2ZVIxNOTtpYrfwRq
gbOoPvA9INfua1zYAjYLODhs8DTC0nsCDE5GSYm920L07m4c8spdQZAkAADBA37O6/egxfb7UeXY
A8xnDHJXWJJYc9PQvUoaxoe9nrNJPA37R7KEo2eDmX8di1LtESJ8+O3wuAZ58wb8kD5MSirVXsHj
Cl2ewFbwQwQArkixDsZUYQNSW1s3SIM99D5IQtlIrpPK9Kqo/PBC7cHGJHf18pTsICe1JQr8ah3I
MwPAP2ts+2ADRJVYbXONwAiEgWK0Vj3VfWJ3SmAH2wOPUlTQkM0mFIPq3DG2jlw43qby8r0Ax+3M
8F/ccWvAfrm7Ajk4nKoBe7SorvsN7bsUijYzoZeS4A16xGAjIZ5zyTQ9eS3Qa1Q2EHrgAETVUNo7
ZDwMli6bzZc+cPZVes7DKf202Y4MbnF0ZDgu0kpPq8obbz4b6ZZHUX8EHS6SUH3AqTnQgg9rH76x
2XlaHSFErty2P4LnhpVGC4n6o0lXAJdUrRtsORidyHBTb527w9+iEEg2Xo15WsGGhKgnHbhxVB67
+WCS5gCEfZsQy0OgqjHeIG53D2hO3QGNg0PWKZzlnZKLOqP9SluItGO0jBgE65ZhCchNGUy9vF9M
aw66qJxWNSiJpwICpTu3BPrRbSHhtqBq9E9hrdZ+r9MrYpwsWx97bMkt9wBBB/dgziRir68bSv8x
qTisvZ/X52J/lv11zcESiC9MdhlbhzTq223KbNB3/qiCSfX/aEbkGDy1Vbu4V/7/7d4M3zQdS/C/
ClLu/ujXJP+4Ziowf16CmByPB3FSZZO9+O1xzLf42939v9p5NFuKdjk6LrQH/s/b/K3PqIKMoFKg
37cTuxRe4H73CFULyJPzm99k2I/VwbTyy6n6tFMCJ6Fwv8sW8HOoHtIzkFoKe3ZBlqaqk/8AVp18
low1qxxoyAO2l9ZVlbBTmQK5jA9lJuO33guhWeLkHjRT4/IljdtPUwDrVMg/E109I45bh6eo9HqU
nLzD1L41JWzYBZYeZryLzkKCtS/A5boOy+9hkwRpBKpZAcYoC2z3WNImPbdAe95Hl+VzsCedf8BO
RNeRrfJ9miv2xEIXloL51nktX7TTlK9e7ZVbO8jcjV+30atd9FdTIOog1ZIXYrzJOB333lS7mPCD
8ENj4WmejdOPeknAAj6XTcdPOcEK0VSl5Qs+Pu1X5rNyJfnQH3oKE2BHKv/euV3G+8yCyR77K2zj
YBrdariznwtWfDctuBZHxJ1JPtuwRO28MHbXGqv997DEz21+L7XIgIMLQ3KZhYcOTHFAn7HH/Eqx
N5oLZBMQmhUR6dEvhXtGXHuEqptvHIIIyQjk6wfPMYHpzmb7EH+pG6AmWO/OVfs4fyYt617B1Mu2
eWOFG+lL/TqK9GbahkETpuqi9W8Obbo9GZtwVY56+kjTPDElVAhsn0Rkw3PmARcODbA6wUyfhE4x
fRtiZ8kg6fYtBZBmHTfC3uaYvl4nWZ6BFYy/wlnGDH0452oQOaAqfFhmiHb1RUJn7xbB8MYiwN+6
oGk3aizpN+D7V6YAR/CqxMOv5VgEeDZ5U7vAjU3RV+mzN6yr6Ivfw04RRyPQOkrbn4G8mHzAtHOE
FZf00HWUPtWphFfcVCzScgECZHRzc/zILVVjLzBnOO1r5fT9Z1h45dqPBrWrRsFfxip/NfkxYKZg
r8vgwgpNjtKGpQxqVPFXP0DFDKHD3hGXo9uI2skB2iX2WxqTnSkQBeMIFbcmOoGHEp6tggOOOz8X
vJhLler+FRY5fxvmLmIQiK7+qLHmNDXjTPZJPw7F0edjdIwi8tzW0Zm1on6uGameuWZQIoqhuGWS
YJumB+m0P0zqfgiwLaNcD4d7rTIv9lkMhUfLGfxmSVl6YylWV4iKVj8XiFyyLQsql71wf3YREUCo
SIvF3lwCNnoA/x1XJqZ1c81Ln/pGFE+mjtexYdWXnl6ZAiEYMLe++OsxZJ9tqwrAYGHz8YDPhXxv
BL4PI6ueFQAFT6AEwT5fy/dWTsWBMljvTRLC3PbK5gHwinNu2mA1WjV4qALO7/eePUUIxvVGwjy4
dAH5MC0PPZCy8CbrxNQBuKVNOsnUztQppf1aE95fOx/SQNhOz18v+Q5yc3tigikg+NARCBv1xude
tsYnQ75Xtlst28bCCn3uF4ETNhltGsR8m4anHhZoUykAg+CQ1V6Pzx0qhTLVK21bNn4eqJQNWGtz
CZyeyUVEWCxE2jcFse4LT/WnKTT2sKBDYtRKTDKHdm4im3y6jz0N2CuixKmrL6R4hXblwpRygoZh
osZOo/gqlKPh9/73AD6rddJ9p09+EbaruMZ9mFyT8ShnziaG/3uv3DB5ZFT2CBiHSfcToMsVLfPN
bxfvp5zAHtdWzu5RcdZhgPmrOJfQfDpm84jKKe5h3pyH1A1Ncaj7aVXWNtg1j2p53dVbuy0/HiO/
twRbqL8Cbw7LuT+q+L0HQWE6yXszYEvai6iEQY3Z0ErM4Eqo5y0qc9J1ajfdB0zDUPTSbeI5tXUM
4ik/wYQTYPHtpWeBGQk/AbbE7tf6hNpShkoi3dpjP717DU1gNw1fRyfbu03bLLpW5onVl3NYvUxe
zCFVQl6Ux/KN6IHK/yOjLB0bsYJ88mdGE4EtQzGmpakBw7u8mKa8riEAPDUwCc59mGvmzIY86ypl
Hpbp/83I4XlZQXEIukH/zYgpBU+D0hqM7f80xSfA2/Io7ZNH86YIE1YP8mkI1+J8W+aaOWhE+Ut8
wFxWf2TQAXGVm1aKPzOI4DYicLn26tGKOYPVDt8e6Oqt/8iwRhA8eBrxPzNsCdyPLTj2jvN9mIMZ
Bgi3UPC0bTz7OePxENMKPB3ZBvKe8agxWSF2dGKGC/23KQDQYC7pgD96FDZn3UzAdrWr/8xQQv0I
gyLf/VGhBGoC3pj+fr1goEkh+iwAcfgA3IDlrVYxGRFnvgAxuwokvanUZiv8jPNbTHWzirGBu7LG
aVdpJ+OrkgReMGxlrrDqiZVqagS4HjK5irG1vLK67FdVxO2ryothFXtMXyvsC1bK9tU1g00UvSEQ
iOL491WcdFcE7tMoF/FrxlwLvan2CiSsjfa8+qrszF2BCVZelYa3V2WkQG+lj9wGWglOG6xSGaYX
ksFYGHtlfAHbPVop6QUXuDniuTf/wmAuwr1lLnjhhKAcsS7ZUOVQz0mnS9aBLBHTVIFiN9J1BaLd
RQnMyPgXyUs8eBVyJ3FhNVwEaQU1CaW6Zq0owv5UmWzXqmIVerNANyMjvbAuFOuKz2G36qhbx95E
zhXn/VoFTXxGkWENs3F4VpVGAM7M9s+KIuZBnAGrktVUIzd3zpkU1jqNC5i3PW2vq9QfwZuMnLWK
K4Uz+OFdFRewzcBmA3v6G2QSAAPKR3h8WfPmcGadUx1+mbwQIOljFeGTPc1FIUuT7ysSjUuTa/cx
3cK85yWmKoTNurXqw3ptckfEeUL8SBltwGe393kl9BIqyN5sPR0O1hgHr9grgwDV1dCNn5NwFHEE
S7L0PYmt6kxpi6tT3PPwlfHqH9/S/smULXnxhV1pdzZ5NJRvsqX5xeS5pH3SeWtt7aYoN7IK2bpt
gcgHBirAlzzvoJKIMHTTIoX+2aLpg2KNsHtI/1bAZSIpG3c4AJXzb/GC5DiF4tYuItHZtGMO2aQF
hBNSuDhHPjhLU+7e1v0I0sFf8ApEG1O8MX1j2gWbiiC+sava/lRAyGJZq6L+Un701EKI86Up8nHf
VhZdlfN1rvMkKgP6rZuBULgp8OriOvyw+6c8t6ovx/bClYKszY5ACP01yCCrONcLXE3BWuoYaAhp
cLOgIgy2GipMbe2B9euKSwVGwllDMKYchipRnhUf/FD1Vw/LDlDDnPZ7RvWtjYLmtQnLYetLwMcs
lk/vcY61sCkw2GLZTno6N+BansCm8ZejYO13NkEljg3w9yh3hFZ1DOs4dPdflNV8MzUbkQlQy3t1
y1gFVYGS43sSVelXV9z7bqGWkagqVvD8YMJDUCDglXPZnuD34idzVsKsf3QB0vrv5Xvy17WcY08X
sBLMu/laRhy0MZ8Vv866TgOv08QwR+B6ZYt6XPxRzse9wApNNo/r935+jabjTr92J9hDCkXQwD3b
DMMc5oKpSEHNAv/pt8xfDZhrNtRcEuIO5H5Xf46l0e50CCCIci/81DHrMoVNc7PmQ2VruNeD+shY
+TectMWa+x4cW1zCTlR1u84FXiCLEIOpxK4kgSjkCnYtGAQtmT25PZGQ6p2wyyN59mSutZBISyjk
HeGfs14hlTIqbMNSUMTs7DTG7g8fe4grnIvOttelv/BDnT47Pt8RiF5uauApADAqBrJIS5W0IFEm
0JECOyAt12PB/orrONpbOh/PrHDcXaP0TQARYFX2EbgSmIPaAPg+v2gUGLKshpm/shKJ3crngCVR
KaDLqd1GbfuCHxSBbn9eDtMtk12SaWe8gu8F4WY/eMoK24HXK4+gyUEAbOPwLlZ9vSsKLld1yW18
TiFpQBGoY5OSnm7clDerwKnKVV8gMm5kkfFZDWQ6Q0rzRHoY1OU0qSfbvRVV/TH2Xn4hcdy+9XIE
IpgVTyZV5BvyTz4J79rZ03jT0VRdbf43hTrhSVT5i5p8sqtIl10Y4rz/D2Nnttw4km3ZX7mW76jG
PLR13gcAnElRU2iIF5hCocA8umP8+l5g5r2VWd3W1WZhNEmUFCIJuvs5Z++1wzz2tPd4mI7ltMrO
7Lg76AoaU7ONRejEaMxVHt6GJoCfqO50f7uRdDjucLXeJZNVvzu19YKIwG84o+uZsK6C0yRKW8c9
Kqo6bpiAzfslasw3zV62ADRf2gmFI13wNOIUGeU6ptO0PuTtaG/Ya48JU8QTlpK6xrQzuJsGO4o/
Kk3kE6udHelJmvvcZWtIOAtQtBNobEb4yYoWz5w03hOoQaFp0UBt2nWEjVwCvxtTnsYFHmVhCf1E
I38xtDT75vTPnmnnd1niyONU0R2qy/yOvXXn5kpy13hW9qgqzbfayIpzm17b6SlxhvQNFzGgVXGc
LIwBso5/gU0B771OZ7VxAfc8mu1ZdbdVnDVvpZ6ph2y4Mi6ML0XC4yKdJn3JqaZO7lJDfPU8vKWu
isWyI3vSmgiErHIhHkr6n/uO4Ej8//jW+n52yPNGQSvYk6MxVc9CGGOIZHB6jZn3QYoIPDOOv8yy
+NK8RQNKrtiBl4WAEIpzOTtRmDAkPwxtZAUtMrENHghnc4NPlfQbMOo8dusQuqR7X5p1/NBKuUmj
enhcv1L0vPVUq3/PaMpfFFpXfjr3ytbKre9jo6nnomlMvFy+kiAvacoG3GbMid1pLH5Lorisglrt
a7garwbDZTWd6x9uPNr+AGXg2LjixVPy+k5IRESijnAgd2UZjjqtG0Ohhp6G+FFznPLoJI7YmXac
nJlruYeokv0Ouqcv1ul3N7qsHnaXHZVxcU8R4qUgktC4OWX0+y7Ry32cthPYH9oeM2bcD7VoXxZ3
GnCxewaAmWq80xNvq7HA6cqyz8fCeXdS5U6k2UCe+xLts0E7Osw5n7n+66ACZsSgNi72qdGP50qt
in28foR5qWD2OxYHJS6PSsx8JEC7PJ6Vsblaai4PUd2PAM4MZz91FPOFEC1+92y8r+Ej4Tvoq2Aw
0+zKdAY0BpIIRFD8j+bCOVHNx+VYR7EXUPSDcGU8FWET2EkEcJwQ9Jz+Tz4HAvLAt4TS0OxFczJW
t18K3f886TSSHLdwjybMEjLeSrHPJvezHqqz5Jx8MdSuDeTKLark+5i0B61uAebJ71WOTnK2vOH6
xzm5v/ZsxvdxK7WwJLok9LrF2OTSE4dYbeS2EOk7Fu3xcWjOTW1n7wgBtb1uccK10EV8x+m1+glt
akXHpc2m64/E0NgBggi544T9qjEdeGwT560UWOo5q0jq/lLdzLkzg5uvreeoQHGuCfVVU2flNJo4
6PWSuAVjVF7sjot0yM0uQGv5qsyN9eKk+rvlIP5UvVVLohihha5nNxiJ9dSu4v3Iyy6Og0GLUepd
r5h301jqZ89WNuk8CGbAROPN6L7tRP8OBCvfln3UH6JxlAFPQ7lXxxzKb1Mle0dTUxwKg3HuCoub
MnsEt5ZcOgCLT6U4TY4YnrWuPsC4NwImPxiTF/N6u/HK9uxK3TtNNlnIWLih2i9pe69QQIQO/riD
41B/uvUvpc5+9kNKNEKk/wAVFz3YdxmTclOR1tPtJpXlK3kXZ50sD3yQqMBkJ5bvrVY+S7VPN1Oq
OwcQwXJjJGm80274+NJ9qPjoYMxtdXTVIXs0NSTgieEa7+mgflIKuD+6Mb+bXCNCtm/8ihOz3IIk
NcM1KOdxUsqfqo1WXaxqlmKsfooumXfl2D3Ts1VRWyUXFUv2gYNxcZzWniQbs3YAz4iLzhPfzC6x
tlbDeyPJ0QMZqqW/RLZxgXuh/FDIDfZl3KcoiVB3+nGTa0hgtPQeJIUkbBqlmFjC1hU6fk4iHPS5
Kz8FShAAZ95bk03WZnW5uh0Tx0nRmQOM1vQjnX52vSYPTp+1BzzReyPx8ldTb7BrALrYIPzcylWJ
MSRetkErBA2i14963hWXo2ULsdEZkSLEYitV8/iuq/LszLJx0HLNRYIbkbS8vpXG2Pwm5hEr3+rg
oIsIy43qoBHKtewT92jnWR/Gc9Q+5Va2L7pIf3CzSYQJkXzPHJXvU1yQx1nYghEf+iCErPllUKeg
p97A8nKnwEh/qw1jCOqiyh+HNAU6J+ONQ7tt3+PCCj1rDKbcfSoWq77zdG9z45C69ICftWpE2pZH
9wnS177v0k1fFMeU/nQ+G/G7pW1TZktvedc6x9iAwrXUdEmjQR1OnLwtv6gs47Gtp2IXt5M4ujIe
9yC/pV/Rc/T1NC1ftEFGR01tsmDMGuxQ1fgJE4ii3/vVawONxaLdCf7MjdWP8QGuA0M7V7ivTXdn
pHl9SXRjw+xuRIfXVv4Ue8t2dPQn6EPxCX9+tnNjoAGEEdNlNOfufiITJJwHBMhu2tOvHRp7X2S6
tqHBU4SGonh7QnGgdSOPQ6jlhOihq3tRukeZ9nS5xZDsFV0BJCKy4jCuFV6iqs+kkjInB7P4NPRH
y/GOpmvED9LumxdDJ5zCpZHBYjQriv1ems5jgqcvT747qAuDDi7FdpqbVdKr4wEmEytrOiRlboWg
R4xjiJU5v3jVR5dU7bfMGDpCreGy3W4SU2g/LWWfG4XP02MZnFjJTFzWNy8b3RRmJhKY23v59ulQ
d+YGzNwJtXLxLuwuZLxkPSWNc1w8+EJSaVK/VtKC1iAeEqWfyteBbu0wdtaXcNKwwIkUKoNoOECr
wCBnB3f4+NcP0PogNZp25BIIfFXcFKNCRDBNfQxr7rLuytbh9lEFP9SKaT9kTvJkrJpXJrdKiIIS
BU2rPdvjeKJ48a65mT5ymfUbSbz0QwUFctF7fLRZ5JwpEcxDr5RZSA9X7L2+bg8k+PxECJ0+OiYD
OFPXLV4WmT5S/bp3ogTqJsvQ8Va2SCqLrdQUFb8YzQun5LU2JLK4hrl7ihotckW7T5Ty/DFkm3RV
XiiC51V2uRbGCb7gplOPWdr1n/Opm83xEPXwD5fB0E45YIxd3EVP5irwHSEkn1DvB4Pe1+c5Wvyq
tq2ndFamq2nNh2YmEy0WCCLqIdYvwKA6IogU58BQRaZe9JHFerwx2HWB/XXavcVQ13fifvwhouxa
EB64a7iCgwKE1VW2zzYG/20TN2LbqyaC+NGqQhKjn5Nb+gbVihuCUl0pjXZ0wsmjhGPsqO/Mw2ho
efWL0bfFbsyVi9SXfFPhS3rPinpD5ToTxznq/hLP7YMeJRBoJivbkaBOVmbi5C9R309Hp+OYUrLx
6jrUTMkiW46O9aaPNPR61vMzwzX9Mk0DKh8U2AvykJdBziAAG0xKJUk8oVYa/SG3kb4BG3d4jeEN
JYP81ovxg0P1eAXs5oT0AdwdA62NLpX8EVSM95RHCd2MuCo/6QEad7cb+LH9Gag5QjU2A+BIzU5g
r0EsVCj7RZVIw2ITlzcqlQ3gwhGdNV+zjPF7zymapl4EEaxwXpTBVLZZL/M9A842Emhq15tIcUDj
Dqq1Sbypf+oJz+hQEtzR8FwPWdrFGbNXaXa0MWZNbpzGJNwvicgmqk3jxHHE8glSa09ekcUHxXGp
ZiZL4009WMyvvVamb1ndcUprJxkIQ5+3me5J0B0p2T9ufLndjEr1Jkjo2ehp18F/bObXWFmXCrO5
mN6UX62cFHBdxs7FlWxmHH6Ws9nIetNDB0IJ6E7hWEXJN6rKt1rq1SYqKysYu7Z5EYQdhh6brt9I
/X0RUXqNzCW92n087ce5+0hXrXSVJeLcGI3nxyOqm7jO1ssPGU8pCFWdqwVv2lTfke2Y7ZUMkUk8
wLNsE80O25F37yweDOupn7G36F5rPbDTF+HUp+YeMw1ZJzRBzaG6ZwQ0P9iCHBTXRlaW2849WJqw
6KXyWGnaRhFFfclYwjU1OXC6RCrHprMx3Uk/WQpsF/wnwU2qrDaFciABWwauxZkxs/XpYU3qma0Y
QlWHHDTRouQkVQOakVGy2ztLfu676iB73lALAs5tviKtonjaEjeJ2c2YUbyPH4baOE9dOZR+aYx4
gtnC3rE0JOio3tFkfcY5TkTNxO1R4R27VFBVQ8Xi/VZrCAGsZuo2tWd84wmd/LKtiVoaPlCxRFDe
Uue6WquOqHm+tZOx8IcS6Fg6FiNrwonuvBnzG2YB726ZasH+veJXZUPaVA67iTnxfI8A4VCv0V+9
XqICX1XRDMgCkWCbacxY+0FdxQ5W9++YQ37GErV0m3ccaU1qiDLrHltVjQ609u6mahyhwQCqVfBE
+CbHhlOJ4S/VBKqBeLqQYxI9Qvnezt6k/BxPfTLfWyxhL8Ct4aJl+cYY4vZZScbo3qiXJ8YX2Wag
N3yXzbupTkjQ9tLxgXR0611Z5obkSjS/uVp122ro+jOIYzucMgbl3jNRFt5VteLCLyKGBuw+QaRp
MaS0yp97Vp1RH9pQR1VAunXOl+GgPhoDM1ZVKUE9RzrSRmexntuGQ0m8eCzyymz4U2ZNIWoyY9er
fX3vRPrnVIzzW6anBzcvBpRm2fyWEqEIpTIBI2lTcdzUmYuJMhycJuQehppDm36liczfciWLtrhC
VaCHXh3UVidgxQ0Y+GgY4YKqrEc2jfge39DOrCg4Jq1/T6IBe9bwjtCcCqlWfphACkIviuqtpeN3
Sa3vhFQ6B81VLb8nB/6po1kDeGZaIXNdB8Swrb4rNe4nYkfkDpLqz87s0ldjpEfd9691v1LPMsT8
mUj6V1eb3F1VA9+pSyUPUDjbe6m4ZITg2tj1/J+PVfLAMsDY2RM7VauXq2jNZ8FBpeZl/k4b5jTW
TuhEdXtSLPpIWkpXcJzU1xvUu0tgKSyG+Iwmuz4paW2HhabEp2nRVd9U4mwrmP5fx1yCkx3adVl1
P1dEv9M03pdwHX8pPot2SlYIc/JUDizNXjdj5IjVk94/OU4N1HYeIHOvyyyFNQ2ltn8fG1Xex0b6
a9HtsJxeEof+YOkk8qGwsPj3C+5bKUETaUW/a8lM3bhMwjZNRD7y4pbuYzmXTdgNKJzqPq+2gCWY
1SgtjolluFpepu3tOZ8ovb1vdt8yS+itXa5O+rFZlle8s9i0AcicYqN9UdgVgtJFSVG7s3LNhGse
hastAfzoMM9tejvKYAW1MF/ytES8kdUtZcqLC0bnhyL1y9C593HT3s6j6XEytX3vTPHpdmM4HfIl
rzlXVmfeGXr6NY1tB3J8WkU2EzOaxjzVid3c3240urWGrjR3ToRkyYndLdS86NIparuLEkwKdmMq
9xFKnx2Dnx7EX6jLpH+Xsgi8rvel8uKos/3kpUv+XKVHI18+ZJwY7N0Gveg2vS/bpN5gKxH3uTO+
xb2RbqXS9wHipuXKWevUdp0TljifFsRB93NiTPdj9GOy+h4bC9uQZqArohIGSVzzLI9ts731W9Kq
Y9q3zv2UjKUT50waaDFwg87OykvSRwJ2VbacUtu+liA1sJ2UTJSL/nA7HXN5XHJpyFNlSDiM+KUo
ompa2SL9tCfb3tcrlG/GWGT0zY+SDnLYyVZjVVKaIIdu0y3pTsELwRHO2rUkM2PUGa1zZdCOtJ2y
2jqZPZ7NcdtYnDI6VQeSM2cbcumjgF6t8+glOboJxklI2elfqTMBygURhwRelZRElXpSsmo/2nir
LOMCQkgDTOdkJ5hp1HOT+64qPOJ8srcLovwtxXV+1mmEjzpvQgwL0SbmET/0jECDdLsYnct7XlrP
Y2e/TroHXqBgJykXbPoxGZ8QGt5jm7+koAg42BLkFifqLW7KaD9Y3R0+8eqpmEH16QPekaqef3A4
x5nhtZc8bblgCZVkxiOeRJ2YH4wgwMQgUID+kn7hvoiwyqgJHLBVM9RH3jM0MFxiHENaVS9/pLK7
wmhtfiXIjPUuih/QYGdhmTcbvVPkR0U7OaAUy+5F5BDn1br3evu0eBMmEeGYj63T/ICEuGsVK9rX
WvHhlnjEFCR1j/FTv2K9RZT05xa25AEBr7nFko/kTak5PPYm+BWEbkRRvIwV/q156FcNnlr5Xg4C
XHT5zyIxfqRGapyTFBS9I9i3nS5q966dLKHriXzraQw7OP2DBjLo9pjVt2EVEDmu0A4cueDbR/qx
Guf2k+TdnwYMpvfKaR0f+2kdFFHU7bJOpJdoyfHmYYkYzMTZlNBQYF71/jpQDkzV9hibjt7ZSgTS
EeT3wlMCNel0TIjdtAW6pZMeakzIF4HZET1i3SeD0u1Sujo+FYA0LfwErjsg6m47Aopl2tFQAXSt
9wqvF3WA28fi2NE18vsWRpEfnUSdesdayPh0u7HgheyY2SWXZqiYe8rZO81p45209SPRL2jiOq3a
spzrfjO9LmACjgMaPTZNI34uajTLakm0Jjr66RHyNT4Ps+M8k/fu3q3z+QSv2Ax1reTcrKCHMTOz
OEt3+owF7pnIM3HNMpBfJBdIgfKe4Y8nxYYMtAV/kA3fJzWvKGYSDBv5BgvHqfcmtPuldi8mLzvY
M4p1xGjJXW4pBd0dB42qNzNmtOvQNSZnS7J6vek4CARKx6Kp671xNDm9tgrv+krALogd02BCKb7r
fXnKhBE/WRkCtt4plM0sE0b+kTZvEYFbELXxmXKCBe1JUCMdHS3dZFUfWC4nQFYZ+ZhTSx2SIfqG
/Jsrs6kcvITqz2V0iBRjrGqpMEAWtQMdVbYMK7J62vGQvozOOTejZKuNtS8hgQRmRTXtVREwgeK6
SXUN7A6OK9V5z+NKOcG8Ogwxhoqp5W3N4GjYDGW8vhfXcjThxesBCrqdubVF8mWqEopZPaNGwCX0
b4If/k8MN9mZBrN2U7ctB9rl31m/szrDlbAqyMzrWjSKksZ1YgLB9kAvzPKPDKH/8Tn9z38G14tb
sP0n2bQdMRDyXz79z+e65N//Wn/mv7/n7z/xn5f0s6tF/Uv+P79r91XffZRf4l+/6W+/mf/9z78u
/JAff/sEHGsq54f+q5sfv0RfyNtfweNYv/P/987/+Lr9lue5+fr9t8+6r+T62+K0rn77867Dz99/
s7S/4J/XX//nfevf//tvdAFrllZQ8X/8sv/6ia8PIX//TbHtf9DDcnXcGqqlUrQS3TFyHXGXq/3D
sWxPNdeg9dt9v/1HVXcy+f03zfgH3WDT9Wy47oCc19gdwW7JXYr5Dx3IHAINk6RJ1TMd47f/eux/
Mur/eNH++Zr+lVl/yxn9J8bZsiwbIoHhqK5h8UdYKg/2r9B6DxPpWCp9sqWeW7a1IzZqJ8zXvrai
nTI19Q4vXfpeDQRr4Ar7UDRBQYP7jvpJ7a84IvprSsIoZvP5Ppet/aTDTJ7nzAzAUY0+RlM64Sq4
m+TUx6l5iUfHuXTTNC2+0XftlpNTFGR94v0bYPu/YMvXB+bxaGyeeAt6OfXM3x8YCRsQmqci23qj
eiwcoT4MifE1p7m9y11sIqyvMJaow7MUs2N+Bj3GtjJgnDGr6lSpmEiKYdH3f7k4/i8ZAbcc0L89
3w5KT4uWO+psUzPcf32+Z2QgakWAkjvMWlCu53DBYb614Tp0E11uJ/bGo9JaAqljPWZBOll0mHBk
tl08/ZsYPqRwf08MIpiVBcTmDyEinXBo+3b/X0ILWkgcM/QCWrw19jmri3bk5j5HwmgDJI/mJuvU
PVaW6qzrbRSCPS2CkUy7gz3Oj4xwaz2kx8g4OE2XcwczmajxsT5VEwkasZ2cb3cCuGZEXMyHhVbW
UV+ARM24P3wtMUz0diK6AKLQ8A+qNrkbpne5fcuCq3FvLc6npJu0wDOX90m8SDRv/MDt2wxL/vEr
aapElz++7XaHIMUndONKJV1oJVIx8fQpV6btpFn6ZakksDrULmevzMCG9y7ZKmS8G5dqkcoxXRpQ
qeu3wGrojunQHNr1zj9+thb6hiiAyI+oH7rd7YtmGksfGCIBav/84go+s6XVnG8/PMraOqSOcbYy
wpZ9K87ybYxJ1P/jc28olrVAI7iHevLirjdzMfkoesT59tnt6xr+xD/ulGS+hKYTfcRx/IHqH8Im
ECixa81yU0EYP92+hsAnXmjIq/NO783Yd9a66nbP7aaP5Z0JW4KhDV+vmejjhM0xZK+/71++t6NZ
dx6SH6hZOa2JJqdwm0UaYukni5tXuo80ZB/RYAc5ZjcYqxG0rnm9SbB2X7SIPpxs+93t64RLUum1
Ap3H+h15T6uo7Ji+2s4UYS7N3TCZfnWtitGOJGqe8ewjowdOPKoFIFd3qxcd7AlEa3IJlmGMQ6Vt
1zAXaGllkXl3sdjWeluEkWi+CrJrNg0LzWYaQclWXD8BzAs4nU0Gh6MS005TmaSOPHkBs91njwyt
HbuFjogC0nhEJ5sNtt5VpvNQVvN07rICwJpHxhHkXeyRqVLj5JQL9UkDsWkk8qu0iu7Ik3lHshqE
5abJz7OLP3NWqjFMegKQTRk/sAdHWxgfbxoHTJMhN0F0HbJr8rgxaB/xzGfOG32UxMcZJ8MKxzU9
LfzAGodXMbsYwYX2BQG78Z1UvndKT2bp0Lw5GfnumvJehLlWbrF0Hd1e3uMs3eK6VTYmtOKow/I9
WzVEFOOplCbsh7XnBVf8iASZUHAmBrR8yQhM8LQlFfFJsftUC2ukKIw+82R8so3oPLYqa5RYc9gt
rqaI2bK1wLdudY1pMnE+almdNP1bllabQoUaQXdrytQVj+CmPlld0BkUkB1puZ+K/uRU1cFY2cOS
V4jq/pzH9bc4+VrQkeiATJl9cB4tlZoxtXXxZrDrFjDuzrA+Y5UaNmXQKmM0vp437mJR7TUJ2r3f
eQNofc6Cb7WGkgBNADZfa1NV76wa5AmZnwsIUX8qFMPX8/Rye37ZOF6aiZRqve52wlHvJ2fYYF99
NJzoYektX8uiYHDaexstYpqV10onfMft0lCz6yup4s5mYWTp93Cvw3byPPbY5upEfRcuagR3hNQo
Z8R9rq7Tz8L66lZJhmIgb2l6BUEAro1CaQ60p74GzysOTM79FtCPz7ifA6mZVehe04uCHiMYW0Xd
aVMFkKeN97I20oPTlNfc6J6tllCoFUA2MU5cKxd0gJvWwQ6K2V2EaWnv55F08WGcGEFxeM04e4tl
hHU8x7sc9UOI9uK9G2ukNY4UMBnucinVJwRJ961O04BDzoROsKBgeZxnhtL9kFTkMehbEqXSnbBV
prt9fGxMXqYU8e1U69+TQsHurhRnLdb3SepARoeDukvwUmcayfSts3xPUjH4+lK/jp5h7NCVkXYD
46Tg1I/g2dsmUhsZmrrNxm7moxMzAQHypt3nKTWZZwM9Gji6O2r5jCnwyppev5dYPltQJcS3FVtT
izctp8K94yoPRKWBLB7HHSo2cbzdOJ03Yowb7SK0GSoHtlD608A1+OeHSa3zeUm/EnT5Dwpf7rh9
LUq1utrGsWHtW4s4q2pB+vTfN7Hn/PXT2x26xToE9f2QNzNN4uLFTuNrV0XfFb245rpBbUX0mD/n
peRN7wbWMtOUsrHV4e0yYWGlJtCaVr5pJFL59Np2GluYrjZHW1cHdmntIVI0O1g03GdZOm9baTBr
v4CHS4MiUzt/sh6jEf99TLvexxsB7ByGCDl8Pg7AVZkBznNKqHgZoIWY0BkSK6y5FaHuKdGsmjzN
O/wl5Kub6ArqPWHETMqLPP3mUP77TJP2ZNSh1rOyqzFo76lOnozSuZdhrq94358jdgBiYkjTRG52
zgcEFnnabXqj2g/qfO/Klmao+dpk9i9asHeqlj1ZRfTLKwK6TbCaC2drs+SAEeEqHiZYNI1RQa/n
MaEKeM3s/qHKxCtSHFrUFZikaXTwGw/YmCKEq1jxtyXuxU1ZRPdsmvyvQ0eSR+93Y39KMQNTS7uH
mZaBUedt0CXGZs76+yZ2Or+UecNioAXztI4nCjp7mdSf1Ig8DbS8peYEgGnesNoRHdBZ+jHr9J+N
YDYy3mcDz2qbdBpjV+vYhLcXzFOMdGO0ymGVv9kZaQ7RaJBx4WsM1E3Ebr7CuWo7pNWdbQPHYQdV
0o/Mk6dJZszoMsLAOq1fiI7rPjFu2SxXfiLkthvUh4wrwK7OXqHMgcSriKBO3xge0DzaHc22Rqam
xI0W6Eb/3udyoEEo+fXufdfRCh1ZMLGSW2SflKfIg+dfVO/ecNG0LN71Gc5EV3twVKruVtCdLAgH
QMW7bReAxrn7lhoDtrP8WBTT1RrdXc6qpsKAaseKASFwur7m7EmOBeQs0shZdLUie/Sc+YvmaeO7
1XLtRvNBm+W9jGckFlF7KTqGxIL9kML+aRD0rQc9zIcFimMl37IGMxNogzHiIKix/TDO2IjW/VUK
W9srRKXgOqWdU7CNKrMb4BkzQln1oRWPRZgxNPPAnB28BWvCKJMTbKlPXcJ7qBTvDp2g70J8CtNM
O0gv/lxgLgUNwoXArQmON/L46qDBPHZ2t4saKh0EsLlfqrPjt+jrwJQthDX36H0S3olJ+2Npc7mf
G2hyyzTQOi4c3zLYspNyPudIOEOzQfSURj5pAbwQxOGpQDUVP0Y/4Of98iWWxoA7gKeXC6jZWVN3
VZjOrUZy/pcC3cesZ8doaDJCV4a3Yh6/6Ur8OjTd0U04J6ZdOvippT/qCZxXHfwM/9FLUpBlK9sy
jGRn+2PGVWa78DKW4pxmy9lQarRATAjpbiIOK8T6jnoerfiRgHdGCqP4ZSCPNSeeriq5r+f+a5is
grDv6hFd7DkDneZLN7q6BZRL8JnKHLEtAy5qWlrHscJ0yc7DqteClOU1WBBSBXHtkLZntRtCIJuT
0+6SmVAdk+VKr2btTH+X7cMkWsLoQjo3ia8DY/F1uss+Md55MJuvdaSRYzWQcegtzl7DuOtbo0Xm
RhJzSmiT8yLqcm9V2NhNp8yCYfg2zoazU1mEtd4hH35ACQw/6N1K9JOMBaywbPQYDWOp9zZ9074t
sU5uLZO+Zkrf6lGizh0QEko6fPEUeHbtHKlwVK4kyG8VS20pk/2UoX3ueca8VH5DoUD2kAO7DTWg
o6DBNK8uPeNjssy+kuPF7bGchar3s5i9+zhzvzQXxRAqiq3BWejkxNaDoee/ymgZN1MmTg2Aq02k
prw3zSJseObcyLtrC8k7bpKCrOMYxZUqqZayeZPKirN9A6WKvhhU1QCYN0t7b0IAKKgU41KEkHY3
wuL1QE7L8d0cLt3gPLctoB8jr5yAq2fYp1Bmk2bj9PiREA5CIKGrazNeCyfbe1VQJWda+3NGT3lU
9QzgyII1+wiXxVk2nCDqo5uN+RLcPmwLajpfW7/h9l1//MDtZ42hdLFKrneJ23d59kuRoVdg99cQ
5hNKf7Aq58oYkGvbnIN68gKbFjAKX3MjPe8u0SaUruZ316BQTdK16lDEV68ZoBsIuGUo/F0T4ILd
3DljKEP/JJlMDNjapn6kildtht+LB1RHRYrRvhm94fiK0D4rTzl3dZUHmTZBksU+WSqndOAApbvy
bAxeaMO7x9nA6t9oSpBhleaIOFSs31AUyVPyU8TIvv6LMadRad/oIoVQbOAqVgG+68kXvYOTIEm3
I1mpQZf67gogU+uFfXpucXApEG1JQnWQge2b0QgRZProwBasQxXHFSCfKB0qv28ckkDbwq/a9qmE
wVu41bwbFu15oHAzoZpEJRJaT7mLDXC2Y8fO6yp3beO8gJ30TULWtjVJJT766QC22lnqTJX1pf8k
LYW52AqgW8rTzOGAhGRyOnUdB1LisFRMhp+vUAmnGcwgK50rD7smfWGqj71r5n4yevUGBT4K3Iwg
j0zA3oKuTTVXICBUJ/gNFLaJPywokCJDfVIxUG1TQ2+PYppgrajtyOUxbWMX+h3NF+yLOTNzXXRU
c91qv9LjUHMGTk92ux+0yWCkDMI7iRYGDcZD4xRPXL0a4yipy9bXsI6FsuftBErvMFYZoVwOA8Wq
xu8uXvq2qgK1KJ+5RhPsOeW1aTkRmgrnQI4y5oFQG/TF5rZHudUmGRmmefulj0Xqa50C4yWFEXa7
AYD2SL/ZDZJifC6Evmu6oQy1Ivkc8u7kGYxze/u5cyoj9PRYoLwejnmtqzvTSFFdRyWe+Swqj0IM
/5uj81qOFNmi6BcRgU94BcpLVfLuhRhJLSBxiTdffxf3cWKiu6UqyDxm77U/tiJMeTZFZeliDGNU
oAbjE3foTtTINV1jArXavccSg1ZvQ3zNB2iiyfYpmkjzCctBFjbV9XDanhJVb3x83Vkpgyi7soFc
Bvb9c1AZ00INLR9BZU4H1N/0fvw9qrP382S5YbvWf+QTkZDttiLw8dKOOGsKyiqCRJezcmAelbQG
IcwT81zSUJ9H/U3TdELcCvld8xgwpFwh+lG6VfrX6DpYA83hkzElNNLES/elfxq96cG3mjvh9kdZ
PCKN63ZjoREF5BhYG2YMWjCFZnQRWSe5Irr1p6vy/DA3nhHkfCbLtZXz8zCdc/REQZWyOx0L8xWz
wd7ETnHCsaYToBa/uQXIInc7WtMsX44o4nZ9VsYvxcPQQpzzhRlasbCCfiwPzTBpkV4s/2mOcRgQ
/JBq7nahYpVl+PYfGS804VkaoFKToZBEvtBWPo4jZ6bYm9XPsBnUmlqgxZcIGYg0svSLg+ItVHr2
OqpkDNIGftS8kXy1r943m12v93+Jm0P58VaU4Z56liWvwyZ5w2b3Td76m+W0Nywnm8TB/ZJgj8IS
aSf6CP+H4uXsNMMOkM+bwvkVCe4GOeiYnHUJa33G7OhhFeACwZ/l61e9BaA6kxRAnG3I9NMI9Ksz
VZw2A0yoerBPc+FBoJII8RjqzEENSRt+IfPabRtYishl33Iul/Q1x7YR0ikneP/f+qk9eXFR3NXz
ny2H8khInxE5uaiDWhg0gh7wC2RV40Y2yCOnmZklzdRUzqb0iWTSDs8K/ujAKD4gru3UGFN+z5YZ
MYMZqWyCB9VBDRJzfSKu/iLE6oVJb5IoaxF/lbokx41a9tLAbGLG1skgFghxLVOcW6DmMAF1GIqU
CBB37UZ+S/Dye2iXnE8djMfEiiHUZp48EKWWBrFWn2hCjIsql+tsl2OgYPIEc1zFeztB9J09dQQd
zDMZI9VoHnLtud2sVc38nzcwqy8R4QWwZbtdhyQg7EzGESy/0ArFLA3xq58tXoaaBLSyTq03fZbE
KW05Ngi2D36fhK05703LavYq5lHL0wYeJkMu2vWotrxo0F0yiXn+Bkf/wNFBdsE3seJLUI6GPGiM
E5jn0+T483yOPQfieGN5gTGE6bCgT+8mHRwd2Yua8+Rb5Yx0DDN06/a0ieuxygwEDAgIArXVUhYV
0q5djHi/zebQtIQCHEJoO6mxl+Ioy5ZmKjVRX44L4uM0Wogb2c9t8ktNxj1ZOS9+7LN8kIYZMadp
9L4JCwu7wwYE1mHMnee1uMWW+wHGpOZ+ZNbUiZiiVg+yFNO0r0SFHQ4Zjgt5nXFwd+4cFPlFLD2S
WizIvs6i74WYZWjU6m5tnXK3auZ85O1pD8DEItBIqMv79W76nmmunEKdO53LsByUux9gYCfkjOM0
7pckObmb+SIZe+PKjOu/zmzlbmjZ67Oa+W7RnZ5hTdLqbAlmqx1Ii9weNI8506HDqFffVbvezeuo
PXruCpxA0l7wj7ea+aNvg8Aq5wTR8T6EuqYTzYRLyIeUwlDT5aHzNRImmuYX+ZA/AvdsM6zGBYm2
mT4E/ozRSi/RFg6D/u4M8r+l0+5XVLxBU9qvCoNdMOJMAXmE613mHkyvRhzGtkD5SGV5EAMAkDYt
zsi4flHPuUdzcwdOBDbbBKw5S/JqtuNdLxT2tDy7xKP2Y7SvWWrRo6KL4zWe7yCnfPfm8ibEBEBt
K37wfp2HJL+iyfrRfRxdqJyePE/6oacGOzDN/mTPnnlzxmm/2i9KH7sHsp6iRsUvROS1O1FOR1Ib
x5ABBzPOmPEkTyyvkL7Ic4JG1lId10mKkhQbDkIYWHy09yORPTwkUz/NkQAdwrCGmK+cnUDX/FYG
wktlR4ULarfJqaurJJ1DB5kn02K1crY7KEANxh8u+k+SUJhqGRQWxtGSlEbWOH6qciS6MmnfKoMw
lsFP55uKE5CwONAjwGRP6Ip+jM3CN4XVSJZj7yzmXWl2CFqqa8kAYZ+6I1M4higtHVrbiRt+jjs4
0uwAsJIokGYWxqR+YSKYF8mjrRCaFcWNh3a5qz2dwqzLQyz87gGj/ZVnVgXSLNP9SM3Ia9eddNd5
0swdjuL8ootUkbnYhjgyjV3M9CZouQd2g3Dm02LNfsB4thcr6kKkZ77hX91y8ELPq2HmQv/G8xOa
LjPNNTbyw9YnGDaaZLteDu3CJqwoip1Rio+5MupQ9zYoQYPItp5Z0mNHDnjpbrYPTa9Ubs6P/p0y
D+MdNzlhXWYLTf+NVqHbtT2ZLTYtt8FekN6KG2UbVtdOhp9JlY+65hO1EFc32C5V6fjHfOYI0J3u
bTJNlxQDWthM734YW3OdW/p7mefZrqEPYDhKl5Ro25tDjR/nPez4iq3EoJ6H+RMHzBB4vhefXFVz
8TnWadE5dCrx5UmrYM4voUUW/QU006+cluTWieLG7QkZG3hbGLs+v2U7vUkTkK9flj36CtaysWrQ
vRiUBipBndSWB0WNFlbmcPYNpqbtROwE063GdQ7lOKwArDE8LHqfR3Iq782kvHPZFAW6j9wRpdze
1tpwjYn50K3iLOvzmPmfBdgrinaxS82RBnql8MgWhlzptG+MZYQSHtdBK7pkG56AW82OXJCfeczW
BEPVv2T44nRpGZsmTgS0/sd3qptUpESNDYGE3ZDs/RTdE5vNNNDWlaTc9dpQDtE84+ohcUpHuNFj
ftd2adK4VKEksa1qpEv0SVPFnxbA2LSDIfdP6E2aYx7TOhTTw/8/Oqey3/zY+XE2iVSqP/XtTKap
21PzKfqlPkV2itOQ4Tx3tljtz7QgI3fOXSIrPTqYeZCY0g0n8GXC3QBAPaJxSIPUYMnTaSGI3AUN
n91HpvTmIMsBpk5QvOWSubd6bg5jJXKsdx2jBRMydVWkQZ1mhP4yFwHCHrBRZ6lDGhy6dnkETdVC
UqIowusfdB1BnsQnF/tyGbmeFgNjGDSNdMLbUOYnYcReVLY1pSb7LFESH9u6AMzTgeLM0NmzyqtR
2eO+cwvgmtAy8jV+FbwZqNy75x5EfEAyLLOGHEB8adDvsc+cNA0DsBsT/th2n3CZ/ktUWYWgBZGU
6RfRYl1YGipUzx8fRG1/DiPq0FyGnlUAY8rkHVj0ItnXMWG4WJFA3ioGvBl3TA0FrGv4x6B5BBmJ
LSCGx1O1PaY5yao5ZaSrjefMbchsqS+OuR6tkQUg3PU4QIvOTTu/udT3s119kfV5I1oaywF4/IaZ
oTBACVX05Qz+DWUbEA0RLjYgTgg2ek/JaLARSoctSaGY14viSbbjpRWYdnDBOHbWYC2xMYfgMdL1
9l0nYblmZrpKJoVGrf3GbpsdJ8P/lzcQX+m8O/07k29r25b7xkt/LNP641a7VGMelpb807rlZMO2
LIcXWfU84htHJuXENdI4xDaugxgw6Q0zlHI2oniGXhw0O9zABwmdfNnOfNI8ut1UTjCjQFHo3jln
i0nTWXEksqCHRtV8Nr1+Vsb7YqChGkfroYEwd+gBuB+0Upz1js8aAw8BPf0TU7Eyqpg772aeehpx
72Lh8t/HffqQoPoASGocR38lw011IDn8oYBMaiFSBsb1MHv4f5JEvRVOW1/qxHnIjOYvyT33Oytt
DFt6mBnAS/JKYcvMbhrpm4aTnkqdnB9mnW/Cx6eXZvaBxOfxNFn9DywS491FmRZMubo0Rv3rtA4g
fVJadws/MDsjBmvAZBkFOlDvV3efa9h8eioA21Dv5ZrbdwYqgD1QdfNxzQFbOEv5z2nZjrIQQ3S9
yCc5Jb+k29gDBaNd80dlyvHcrM2f354WBvHFUB8nj3wCqyEuOUpyXgOuwF/LEf/h33Q/yMdMiuvo
43hw7fWfmVndqcqHS/VJm82UaKKzpqB81ukvdsJvp7Dz1N0w6eNBYMTxYGRYvupDLPkvpH4ugV94
AVoDJpvoNaOx33Wpqe+NmLJXkD5lVACOhZWkgdd7+zqb6sCfOOQZFpnAdYNJqeno+N1XbeG6qlwb
1CWbVawsbugM+U/NmRZ6kqt4yX66eWJLnNsv1tyrsGgYXiVbkDRCaRftfZJXMT6S/IFt/ANRQ9NJ
5tY5xvV0cOElh/Z2vNqV/oAZSkcyP0JFqIxrnXTZtazMcL8M+fwU4/sHvctdPSPPR0DoBm3cnzXi
THclJgHhijt4iSREmIB5EFC/1RXXYk97g3dVa9E+uOfYml1uZhuvanppvOl11XOWeFqMaZK/EE8U
94P3FdfZK4aCrXhRjGyQ2Z4sS7vULB84u20i1Iz5WyHlC3o/HS92k3GOceEVZb1XuTccEpL+Bgug
eav7uPN4AXyYMYzIdfGjZMXE3rb+pJuz7nJT/5CWq71f6B4RLo6Rm78xd/SRLDnO0TDnO8U4qRn6
l8WNmb8AwrstLFjYPrlHohMgrxJf39xXLiODGKTsFLv3LI7ckNnOrmf9e1l69zhm6U66bQms0RbM
u9FUC+e58L6KBZG7Na5Y2hlqtKzfrj0O83UpWPQLT5KvYlwmKl6ylgBn1PZ6h5yV265Qh6xNnnob
I8bM3B7wza/dTo9p17UBxg8zyIlLPnnJ+AxA2gCM6P3E8cgCbOJeqlz69eSBFy2LrERvAiEYprU2
G7m0trhjSPJJWuQ6C4vbS6xPf8RYzf10c7CjRTGxXrzq4IMGnESZHqm0esIE/CwQtyqDNbIamENN
9zhgNgUIL6qAz6thYgmUwHyVr8OHnN7o6h4n2huzWI7EA/LZtcMeTdXVks2nZPa2j2Mm/Y49sEnJ
34qGvKI8Jy8eouiDmtWnWVV+uJqWYq+QEQrB5DBbu4dJ84DvweMIADR9e+YZ57l/zHhRo3Sd0DYZ
7Rf6AzY23nymBqtDp1lgdIJr1uqY/4KqGHkuQasFuQfb/twZCvZ8pN1BsmQa0jm8iJk4S0wTfBBW
tUelAKtiWVWI8/oZX3xyhG5n3nnFZpdKhg+hVV9sIshu19p7VZPwjsPnTit8qj1j2cX8qW6t/432
KNmDbxJlZ9bozOlV2uHipgnq/kQMkV/qVFhZFxRm+yBAUjPX6e8WIqCHboz31CHvdtnw7+TVEzKm
ntr9jN2nCTqbfBtdh9KNNaUDFxIQi9ag71kgidMt9x2ZmYqnEwhsGs2FiBxcTLjXgJEb7DtCRywn
Ag4tBFXxPzWse1gGSzRJWgCz6R4n4oKPlVExI2NRtNdt54l78b2Apx/lvAhUVdV7Z6l/qH78A8/2
e2zltEK+zWQ+7s6m4bu4Jjv/4rZxEVa5QOGj3l0v0c+9V/SR8vyXsr5w7Iuo12VxVmXdRJ21mCfi
jyMg8zO+m4Gejn8D8xBBRvAhuoqs78bUC5Rk1UvF7i7Q2i55kOVwP9go7k0YGYQ7ZEcL3TLOlZ7J
VyZCYY8IoPGjjNkrahHc7ByiTKvkTRuN0HZpHhy4LgEiW0bd7chqSzNxYWAQ1YRxMvsCPWTYdBmn
iEN7nZUPrHAlQ3f1NHb04oLmKB8QhqhqOVZ6hjiFoNbWz7LIRYBPsjuFaJ1/mYQWBYpzu/HUnxKD
vrsnd47kRimtsFq1xwIvuO8yViHKjls9m0WQ0nL0aUGHxZjYsl0ajMmCkT8kNz8zPjFAVP4aNiuk
BJCTe6K75c6T1RbJM5k4GmMZID4xIXe/O434nWp1InrlWRYeQwm9f4tnvHf2WryUZozkM+5CQdZs
5Cj2l5Ik7oIZC3h7rCSMXEc4aKg2iif7zOSPCNuEhzDOnIdVyIAtfHN2+DXC0T/gr3JwJRXLvh7K
LyT9BAcTqiG0x7g0Wu7R/HkT3bMFaZLDGJOCMeGiaTd3PEShzGsf8pK9n250+xSbbVQDagqnLvtu
Lf8zH/v3yuMPuXPmkSyiSY8ApCG971hy+E3+5bias3eVRXqUp66WT/mseezSmj504vS9FeVBU1i+
nC45VurcaNN4INEzOdL1P7mI0ALi1a42utWw0EA9EF3eFnsHfRs6kWWMHEmditIxShetDXKb2YS/
s03OZM/ngGdqeWwmQdNUA0wanR9iqIHa8pIc3cQ/xtQCYb+QgGv1y3Ep0NdPE8lpdWax8nUbGY1G
RuVPuECdaUOQDTBTSAXJ7lK7Ry8DADCdvcAuWPzYokkPrl7++MM0HLMp/ak08y9XcKXQSvL1zbfS
KX28QoyyDWoFVknaf4pON8Lj61h2sRsBsOOE5QUbEExqvjvtXBb2YQ4rCYjGj1nMl3hw4y80Uzt9
XMKEAjmyoDLtzY7RjuZk9575hhX75klpBvhRj/R9VPRfBDMxw2qg3DOq9RTfztwgqjClr22KzZUW
qg6XifmrQUhEQCgIRlXRmeFWW7PluO9FP57ANbCx2D5oAM1Uk0wpllQxhp5ZRLCWgVnT9l9tIn9H
336sMligen4rjbW5oMcAY8CjrFICtdyU7MpJoYPhrWjWB09L8rO9TtBEWK0Rs2TfZngN2oFolyka
FKNW32Jkktd6sIpuO3w6nQ9f6kGPdbTOKlRTSXx1McOcuTDfWW7BxRDNvlCMKS2GGWE5skcdZvqH
zNJCqxYvPflil4J0jgTu3L6Np4dWToeKecurb5x7jYQzt/K7yC7be9+xwBVm04urEZVsb8+3TcNI
Qpt19vPiz57sJ+muYGNd90dkxlfRxczhYu0HDtnvWEmNDmdhjEgrqIOw6VIUsvGfaRCKgcNpwn1P
2pK7PqR2ThM4K/pRPNS5jRMQVoMXAEzJIoFXPEz/U8Zysd2ZUIkF+5CnWQOIq+pQe9sVZlAATtJ9
04l6Y+86sSpW84u2Bl05AT/mfx3QGAaCmQjusofGSCr2k/J5BY9xQDqjF1t7PJp1ZGvDVer4R8t4
/h0sh4zdFIBLMuM3ttqShaKxdwf73jXGJyIufQhzsz/27CiG59ZN0D5kL0ZsOrts4j1zKBIdozPZ
qbRIbVgwhqTggMTgAVLTMG1N+lk1lbPrjYadFNwuG1niwY750hGj8BGQ3bDv5fzgE8lCj5fBvqaW
Oraw0ysuMzx81DtZb5wbl2WCXt8MUve6SbNRp+noovH/dX3L9KddqSPtL8hIFbN4zIipdJ67rguH
qcDHwtGQ9TbzPSWv2vyWz2kKAqjcuS1dddy5f67AokZqPSVkryvOnUjT+MXJDeGgfzSX7JGT58lW
mO3RD9g9Z4eyhGDY8IFECUd+LkFZghggymEnk+IeRGp5Ym94rhuy+RKS5dd0eCHGDDmndAJ7Spmr
EW9WVO1OowMpASey5DKQklkLoPOWyZzhmm/aontR3VJT6dI72DU+OCBRE8eW9zAnJtwwPD8MdLlp
E2OIKFKSiCCEducZzLaLHAW9VFN5hazIPqQwQ8dsk7eOSAZTQblBwYXXVpqRxfbhNe20O4QBfOa2
0T1BJSsouNls61X8r2bDvs/SbJdXm1lbIAhDlGRHaZctu9Yip+Irr23n5nvOjzUiehzyXYGHbkcq
zYELXntHhrHL1rS8SzYhf9ZkToj+7K3F9nDwtPpFFzw4hRj5R1f9J8s8qj+MkA40rcgY7Jd5hipt
DYyOWtb0J75dlJYbx8wse+ccUwm0E84lY9HLxykfq0hp0H6myT/OfgJ5IaXe6hHmrG52NePk6vdD
/J+OG8yZ8pRqdL32HYSmacJlD6aq5h26z0q6euU/ioIJ/7zk19pnIAV4vQiGNHksNEji7Jyi2uf7
xMrJy7wCWIV8cSlYtF8RQN9MZX0b9ZENt9xZzqOPhe9IQh43p710N8kCgJ/yXmYlZTFV+oE2vkLY
OAOFgjtZZvqls+im3YX6melBZs33ZdqBJjP8P+eJpbONPQL1XiWW91zPh6ia2LjVhbnrS+9905Nb
bXZlx0Y6rhxDpGqMIS1tSxHFdzC1+4GgbDNH+ziW1XO7rBNbCTB8Nr6QbG7vUkTfQ19/acXEBozw
3Q75RCaIA48nnSW5863FBnuLFJ68NpQvqkCfJlx8zkuPasPuPX4NQ735berCgPhbPgFHvjFxfUJs
D7QK46nKmY/GZv03ekketKjWYqVuRYYVcEhOhZwaFkzyAueCiXPLNWf2IoLE8RUv6tiuSR/kvfyD
+HGmBydnUiu7MEF7jroe153NdC4uNG4c5vpEDL0IVtjFwk9p1ibbl57nCmP+GaNPxmJw2ImJnBop
2eSnlXPsMQUdVhM1eKzPP0MKJSwfUJuVCSp0J5Kz2UZlYjB/XWz8lWzvrWppdkuqvzG/Eltm5ScI
x5cUpvpRuzqAZoN4Na8ZSo5HJwZENJVP3jSxaOmJf2i9Mei3Y6Gq3IyKIM9gUTknzwRnUEjvU1Y6
C81W7ZMBUuVuvwDNpJrZmk357KJkC7oWLm1FmauRLENxYGi7TlRk/VCJp347sp7xrbPjA06q7WPv
5giok1ej0O8nkeHDJO6Og62/i82vHglPANQbbQfTI83ZwsFy46MU8UM2HLyGtsRwxRtXnBFhCtkr
n0YBwAGcLCASohTzcdYMjoqUW0TzkzBOxeOsYopo6zWXrBMatoZhUaTvyL3oyUEpsEqG4awIXKhR
wmahM+espPI6/dH6yd65XjWHiMCNSIrHYvqHnh5Bf58X7JGckXNlwbo9+Mioqme3JCeMiNMToguc
rS23g5vPL1mX0Qjq6U5YOsM9tqnD/3MNMpY1VERaX6w7q+roxnwZmq0wozZmPtc3YC9W33TvxJLw
OyGYNbvAcbYg+aHkR43JrbQmtJg6ArBSftks3gIpSbBJJAhTlVyIgBwLv4ftvH40I3oRmDijQdRJ
rEqWE/56ikeKsDgjP27pHboFMleRqDkL/ToZVGQtenvL8R4G3lWwfvMO4mUGW8L7mczkUxevTjnB
nIO9EClkUHhUuHthJDwQl6DtEuUdfJJ+w0GV/3KDxzXd5LQ2cI4wMdAr9/PEUJfKzFbDPjXxObHv
n9gvLUVQgi0OrLRjfpZLrtmMk9B3vmAAzBAF0eJ7GD75+gYUn82+ywyayHR9GWq0ikQuhVjwdJy7
xp3leVGVcurXr4ipSPuJ6cYUKzzE1xc79U6pXoDQGJpDH6w56b8OslDGPDdkBQnYrvGF8NmXLHNf
muQ/LV0+zYked+p1qjwTBxQsB5L3kCreVbRS/K75u9ktPDj/nFS8xqlG7EHpdeif6DrvGWhdZ0vc
L+nyYxomDHJtOTOEGYMZsRtyU+Mx9bQPQdCWOWYHU7d3kE+etMH5qEmN6GZx89CYsfMfv4wqNZB7
UJe3EFrZbIwfTYGgUHXfy5rcD0mCq219bVCTS3Q1lyImPqgm2zMqUhPrecxXKQ6mHPuosFhXZ8s1
nhFw9s3JbtJfb7I91ojDr+m6+v7dy9YTurgwBS/BtoQbeSL0XkvccdcC+QJa2Ez3vV6RXOW9ta5R
P6/udBZ+6UaWM88naeBAMR3NIvT8n2uhx7L08m9lJ3/u4fpEKmeUCUenPzGgaXh91uEmkzsf9dZL
D3Yt5uvAjL4OPAvSOg5qj5UzYaaEUcDIPJ6hlsXD0KDlTrNrQvQ0ybMmZqbi5BmqZf0p4LEX6k6a
jR0WLl+y0gBEDPGVoUiHUJlcFpHE7xJKWuKlN5Tad4kYH2w681CmKUMW/biu/sFO7CcuUyLVRLmp
0GfUZRWzuepCCqIXzlnxEmvtIzv/w5A7XrQY1oPAC5Aq++RP5szALHtf0u7dA7K6wLHSzYrTc9xC
EVkfbyiWdhZw+dYC8RuEwBJjB7Z0QJPlc7q5+gfgfhr2kcQxXvQU5fiQMXol9rTtzVeWsu/LSJys
iXkmxJOe7dRaj0CysrDn2YpLk3oTylk6WmFNS48Sc9EvOVhD0HdloY+7hbBjgzEaqVdrg2wUTUiN
WayhDDd/OE0weYG1AOK2l5Z84Uz3D3G1EPKSfgu4v2iPmRN0DJgqRm2TyTjGXux0p4yZvypPQgNS
4an0Y6KZ13SnLdtyzyVu3YLtiQ7MSqoLs49b7i3jYV3/GCBmhzSnIVFD7e/akUVNMn3nDkZzo5tY
CRQ3kY1k3zXZicneXzN966mNhrZZXmVfnw13/lc1LfDbeTtH/e5MACp6ZZXY5EBaGNgU/QTBVeXK
3g90+CYzL97K4gBaaM808Cj1bIoyq3/n8wB2PB7BBr5bkjOvcY2XWUho0/px3ESCNtEQU0zM0Zw4
yJ67Xab5NDnNB2EAoPeXJOisWdC9+AfXM15NjiEMH2FGtQ6w5hMeH9uI8Y2b/mTEDE/M0f+B+cE6
iq1xVknIQ+yHUq6RgX1tmY0s5MApWBb+h1IUV1tDIUNYqBuldz4BHmHRM02Ode8NgsNFKJR2gw0L
H39X6Gca7oe5OhgQetKBm9z3qyfc78S+pf1OgwYdGIyAUaYT1rdm1rJ3K/t39vIzuaZPNSIEnPpn
ap10Z6/rh+ENEyruy5jL91LpZBWACBvKfr3QMe97cCNuOU2M9eODhHHRlvKDwTgTdSQbpLwCLZ/Y
12pvlWR9jCOFC4/+MtHpkmaT/5X2OiqY4QuCnb9PYmZqnFSQfPP5fiOprOWEM0IHB0LSFR4XQUSn
PyIaZWSJThXN/pTuikF74JhAYBBrUdIy6U26pArrbdmX59Y+S9TzpJp9CsSFrnQ9aB3MDyefv0E3
FIh6OYdKL78Zfv2dgI0G4EYHqEuXIoxVa9FClp28uXns2uQD19Ujku4SztRYn1H+bDA/oN+PU+ox
Pk3tN7LwMvy9uP4oJFk0TaB1/Trm8vMteBwkaVuENznZxMFTIyRJLXGser29JPVSs+oTZ8Psz4Tl
bVKjitaLqZfr+F98Ak82qshFX/7m4TWzm+inmfVb0y9zaJTmcRXJHabIPlykLw7AFJmxrJRcKCXq
UJu1u6rxLbbkWrWFCapoHPo1qqER36RlWRclh+MA9vSO7MA9aT3iWpqtex3QIbE0gTVK4fXuUn6e
Wg7aK2F+4p5vTq6FdzNrwfVhM9zHsPyVX8C/ZzdFSjjakWuDcXATlHlH3QBLhnvDpCa1L/9PA+9n
3J6kt4QL1FvsW3MAC/iDnSse0+lotqw0uvYmq2afTPKbmHZ2MWVu8AzGn+yNufrM/oia7z5D/5jo
kuiYZpdj+6l/usxbwpE9GVlpOt5i+Wp1PM3CHN4sOaGna8958akh2KIAHr6IIaFm2eQXPqDM3lrO
fv87D/BN03L8nUvxgpNlhvqNdr53vINXjHdKXQrXSyOm7NPZY47U6gVSdxJbGtrCnfTMl4GhlNc0
aqc1Cz48XgzXkq+yJD+0Y8S52NZ/bDE/i5UfDb9O7k/ps5shZzcvI4gZe+3KXV3oD/WYK3Iqs7/W
9p6og4+9HHmWVnsM3X84VMyLxWpmSuwaBnNydPWRI6hgQJEvTR+4qXvCC3uyStQg+FPDKd3aHpNt
ie66f0nn3yc6RW61Pnlz99A0xsMY87IkIePACLg4NgrPQcY1P0+x/sFg/ETV0m1KFqxCzM7wAGg1
pswKzGvtz5cOn4Gy629hqH8Et3K1UceW2whZsHY0apeNx4AgvzOKhLer3G45FPutjh28uWmT888t
qgNFbxs21vDAEjTjbvN2vkFgJ2Hq97IsOPfa7r20m+6Sdm3Y41niu5K3tbDbUwpDNqRiPZqIqzLT
f6lK4Ghrn5G9iNkg6vynvBX/bZwPVfIjjBSBfdk4+3lmEjr11CWj4mqPE4dgAUiCS1ndDeTEC0Si
i8NmwZyNT8fqxEk61j0rwfumcO5sqS9nS9SvcE+fTK6szor/qwsATasF20XI9jq3oD2tOl4CuWWW
xqP8Nq3JDqxfz151ZskZV3/Z8CIkBmIcSrR6gBswieQMnu+SxzkCQUYGYPvq+ZV3N5r9E1qf7LHr
TBKPRdKDMP6GSTcc6mR9mUxOzJy48cCrPdh/s3evyey/QYvLpz6v7gdz1clWxxw3u+OJYgpzkTu8
D1b5UVQVuKc43quUQHir+ENHA7BRMowDs22yVQ0ldta9N3P7wnCKLM0R9/2qtFDU+oLQOjvgJ7fO
S5q86xaKhiGNSg1nFCHPHUOk7mq7vhXOMZf95HwM9HUeVFbcSZZ1nyJQTAvYVYDzwqYat36jWiFP
4Sdfkvek6fhlAdEg5yPMxECNOxKn7virouGm10gcrLgD6jzf+AOdQ7+q9wckoe0OPdlZL2R2N/YI
48Gj34SozM1JvJ88s7sThkWwIIwiw9TfgEldcQbVF9dMTnq7npeug92QIRlVhxiSFqzGgYFzUNYc
dPOI+m0Y6xf0VHpUesqmCqDZt3SAoohl/KAuHsyVK6aGRk1xaR31NCX1l1HpjlANSVmgUvB8+2qY
iVd9WG3bOGj5l3D+x9Z5NTeuc1n0F7EKIAmGV+XonF9YbXc3cwTzr59F3W/mTk3Ni0uy1W5ZooCD
c/Ze2/DQXdR6Pxbq1ci6RfpcA97w7Q8dpngDC/t93FhoOZiqJXjpcMKZJsC85RLp02Ddms5wttJP
08CNV6m5pjxmhOKgzz3apr0xsRQcguZP0eXQLQNnZ7jdo9E2r5YPntyEoNfFHo3kgt6aCBA42/Fl
rtAdkTA+s3hhE3eL4bWy/LsmQ7URMiLfDNQE2wyXBm5kn+cRdf6GzyDe12jfmxFZF6Pzh7nK3vOH
6jDFHI19gNRZjz/inPtOQiLAcHHa72juDvmiQsxib4ekiDdHz8ehXEjShvVlNSRIRBTReEpdJFly
pPBLqE8b/YKOzCZ62nuzI7/bpq365VYxUQPjxCBhKPYF0Ld12xGlPbbjvYBIubqBbwEydX6+MYFe
bpsOG2k9K9pS2YsT8DRd3Li0UdC4wYlc+1l3zTl57/juxkfLsW9m/Y7a6C9avAJppU87KEVMauBb
ipv5t9Xi6qLWR+4TYUjCLMMgHJ/AXkmaaQZLLwlH0Li6zCROon02wmkrKrzuYrIQf2poGo1Bl4y2
9KaUgCN84XDwDYdnuG4nko1+4R7V5J6oB2bZT7lbx4vANNlKloNwRp9q0DQuAg3cOmCG2TKtWngI
YLBmekQjiW6rAfZxUYvhsxt+aXLYuknd64k9LEs0XeRwjDeFJESnUzLdgcfEDY7q17e+QvRsmFCn
VznHr45hzBsfSj99PQT0+fhkhdn9KBhgQoYt7pBbrafQus4Gwi+hwg/JUr6dJ+QSgiwoHy+DDln1
i/4xS6KDGbfDSyuxCbtGu46M8N7KQ0HZhlOrldqGwBWs2jbYV9KvIf2zlDoI1vFqAlpJ++YyyJeI
JzOZmvCpsGkBKvOy2r3g8zrViIBY7vuqFZT+dswmijk7t4TFUsf0xyxwV4w8KplnZlPm/OA3yXtq
Dg9M3pJdnsutBzZ/U0I82MKxxoImeAYSD+BSFV5AYTqPUUbuHT6maoeGFP567mW7kEQsRPqeRe94
+iydEPI96QTrvhhQcfFhJviY7Cnaxk4zMPhjdYrmZ0OyB/SRyJ9k7rEv6W1nI+VrC+ep86fuxN9B
RkTvuMTh5PGplZnetTPCA0kceNN5w5tr0vMcGeD1CNGOLSwPUGnZscjzNaVf8oAi0t55M2/wpH9C
5OOvMTC5x8kB2akK55o0xV2RcVaKy7/JIL+zopRHz46fkTbqB0l9Gid3uSTyJNvV42ycPO1sTCXl
xQEGdg/oxLy0MM/NqvZpqpRy17vRsNKx4+8rL7bXI5YJ3I7YzEePC8SpGTxInGIUcvdFN/w2lEKv
a/TxI1jNVVSYxGp1znCIIDzAXyv5z/rugV0MzQtVFTC5S5Z7w7k04/m+arNwPebL6N6fn6EdjhgQ
RIiNkBFOvesrz0BNPZgPcC7y1YSuzqBBSxdHWulvDK0C/Dzvj2WOGOWUWIZVdwRChNtWhUswwEMP
JGzXWuXFbW2a5Xl1Low4fw0dPZ2AAKAOUAEq13B5b4WRMqUts9e+jNS212F7gSLqnXM3oXOjm4sR
p/bdzNnt7nYr03SqnRjpvDPLJTQLSZFXNNFVdTJeEcDu7dw2iq59rde9HtRaa09fJ3ztJ469ckkx
9x98dH9M8OfgAzRj69eXKEunD1C6yDczcjFudxsyzFeY2OS9JJH6eXmYgzlg1QbCfMq82GFaWdv9
YTCfDVfVG461/v2cdv797VY7GU8huvfT7VveHBjrcLQ6nLucvchYnL7+uZVXHpEOrr/gJoxDn/Qv
VYBX4vaF7DNXbKDr7fjrkvPte0kKmsJJYrE1ikIdmXgjqu5l9TiNxnvoodCcOWDsZuUMZGZ0xGnj
oykGiKno3lBegYekbWo9pLL70BlPQzXG4qvJm0swO9ZLP08HzST0003II2sb9qwAGsw51ZbYm0W7
lX5ovYZG3j8Rirf1RNgfcssuYDNlzwD27Ncgd/Gy6B+Z5fmTZfjZqo4b48SZTZxKu5TrMkVA0SE9
jTZVWM6HxOjXdeQgd1PZSNBUTbybQi2Rbgml3Xqp8DV1tFCMM3xFkcJeFyo2DOkENFmRQN3JtC5R
WvIJEaq/57rnYhwUia2Dp5/qumyf+im72kKV7NmlOGaFHT4Y5cRwsaumL+yxDo5UhemTymHPsLLp
UUVMIw2BvH+ZDLtE4mBwflvuBkkVbZvIs0F0Ot1L7kTNFinPKwiuan17RNI3kFyUcb3duz0q7qmC
TLN5mgSjENdrnO1oh/oc6vpaQ4ZJt7NqUaZl7KuswRFqm4ypUeDxWTUJ4Vq1ltv+GYJfGJLkzywm
5EXoDJ8c0YDe1GN7TEzXukeupCAOS3Wgc5MRY+z+uEwzfy03/P++4ZmW8VrbzZORe7vG7S24bZNH
LEG2EFG56/g+bOolVIBkwH3ryfLqBznc0rGzXhglcowq8uAntiOMA9W0UWVaXRxUuhuytvwzFp3q
2XWrF89vrOMUEf9G/J2zMRzWaaepsk8FcyauP+3eFsCECl7sRWjB4POa2n7Ixc+tLDCNpSCMEWhb
w7Uz6u8JLPJeh1OL8Wew0+scUGakiEoahv61ODBpP8o5UOg9pMLPGFinrvON9gh+Tl/IkBo2adE6
F5W35Z2UOTaYoc5/LH3WretfqdjKdGu2hdqkc6jva0+4G4BGlNrL3V4Y82kZKLWWMewjNwY3XVXT
x1SHP34PQsqNac3aXvvVxmn+k3riExYsOpPIL8p7DuzxKeoNoAIVKqmseWvAUDzpHil1VShqvqbt
723iZlZzCYgBAH0OZkYlPmomhyurbOiloqo3DoEb9c9UgflZjUG+Cjxgnrb1zEBaXEre5I2IRfS9
BGMPgZ18ziZhHXnYTuuuxK3sSVUBT+qsg531vHLj0JGkOwTJtBhP3c0Y1NUnIw/FtCoSO+pHQfBk
J3Yph4l/buGltgjuYq1Rgrc/tkmzrSvziHDG+d3a1RPlcEh47nNHtsylRWe7Hmj1fKmhfe0USIoi
to27iByntXAD8YZwxcBpxi2DeLp/vnf7qdfK8ehp394UdfTlxaHz2yjag6469UmpzSDG6uBxypJl
OWuzbdWYJmBYO/kQHpyL2py+PHIS12iIzw45j89RXfconnmaof02WaZ/Kj1p86d5H32v4u/lBoaY
/p50trdiMWR1sk/BYzTbqKGjPIz1Dvh28WBm9CtRv15Sm1+rklLd0+wAr0Q5ubb56V4J0KEcRoIV
75mxb+hQ7dB00F0bc/2Y2MDgbj+YRG9fWsUpdVms3Mh4akgvJN6Me8h9+qtFQNry7dwej6XCSJoZ
NTTCxKQyiGP7MNtOdTfZRvI0wZ26pK2Wzh7M6e62NNbM1u7+9yL50SRRdnV6St/KNKt7u0aGVIx6
vJp42Cm16AXkA/F6ocQdcTaIfDzj98oiZ/w9OhG+C6LknvvKxyLnsAwlZvcXgQXS1qJLweCZ1juw
tpMRAEXUqWMeQJg+aLeM7vUQMZWBHh6Ostm5zgDnyzRaJFFeQ40bArMbBpTtls7Dw+17TM7JFBKe
+Rrp9D8PKRkUXfocTkpFGMJjGgbNRXsDnXZs2mbKHoYpKEFkzGb4WZIl/bQAHdd2VqcU40o/WQGF
g+6nGkFyy+BM2PmmK3tkhWn9WcU2Upa487mYl042NGOTj4MtOL/XCEjnVvt7iUbuKYgzJMcM8b9j
/2eMnGXvz062BuG4sWu43ShpTh4heMnYO78VBpMmWdwflQGANu0cJMA6OAgVsEzXOnv891aJ0ff/
fu/fn/57a2F+ULKZ6y4LxFeHkMEjLOI3Gw+Njb7tn5xxnA6RKChrXAYGTpaD0yNZ6ra/242H353O
wWFe1uLcAovipsNTnKpXoGy8YmEzfVhOR9wQAPOTX3NiKBOOZpy6m0crK9U5Ev0zYLzmcZaJfuRM
OnEUJdHTEABB44wzVce06b7FXr1FiGoRKODTOrUxvEW+bZ48RpB2bJrfs2n+c0P+943lR33TfsqK
mAu25qeK0ee1lyFDchqNzPlDDtC5UuveC8pLMyt1DqSJcFv2+1sElk1e22nJweK8t79Fs2VV6zwu
9/raqZhBzEpjVS70PvifYA8JAAV0FAo3JGfh1WZJxPNioU8uSvCFW8rxYn2rKMKB9ac1pXO6fVSH
JJvufcITHSfk1xJQ45ysIR3eW3VNunj64HyCeDWmneptMHEn12GpzrokT88S0j3Oc/QeHXa/KEc9
YotLHcnkMGfO08jqS3CVLraxB6Qrygu6IybiETcxnruY/BM3A3rGYWlru51z1vJaggFirHaArGi9
VoEdLHeGphkALI7qmMo4uhauHV5nLx3Og2B35CRNCpz1qkdO3vn4WZIsEPtLYxjt3f97y2aeLZGZ
3CHJyfaVwHLhMnX4dEV/HJXq6Rn48ljPtGGqurqE1USEWM4bXKvwf9/NkBAvUyAEgkK3W4p951f8
iAwj+rZDr9i2gM9OINN5fuO8af3JvdIQd88QGTdNx8ypKJjTSf2KQTXcCKJGIfrv+74wD05cfdHm
QjQzyAP6MET0Wm/Y4aL94CPaniNaqn3dD29Ih1kFew+OAwdwu2F6gTeCDw6mS9IQXxXiQ9safrdk
iaDrvm/TfB84LQvCtIEHcCgKjny5PCgXn7YKv6bUwe2q902tvw3Dy9dJjFSpKMo/NCQ93/iFxbA7
2AZusYQLeJvM+DgpSWjDBCczEkD+yNymNxdvtBk/lQJDnIr/lgzzRTEQIoVbO4Uasre9mLau3FDS
VjujRuPVhEd4NO1WNBhG5or620dtlqdYjmXiQEza9IsUbGZ84OCNxWCEsdmhB4o21GVqDWmUugXp
Eba4vS7HO6Aqn8Yy6Xc9Lz5kwCdWToA3b+jzz1Yt/zfQzNUtIq6xJQi9EF0XVVu5lWgNjdKPz+4o
T03qQ0w1kFrj3d5VofdidiA2hEnb1KQDAKqn+aVy2ZFEyCw/g+kp8yG4kqH2QYZWUiOKjKYCbQxn
mj7W7bqJaU14gf4ArOLsiBSFByptuJkGcBEfHYZVFLu0lzy52ISEFTG9M2P66sKy3+IU1hlhsC6l
f0a0Oykky+y6rAXxMO2utoJ2lZHGue4M57uaB+ynVUfonXbXQ15kOyOev/kIHErvW6GZXnexJvw3
rR6zZvm/LIvhLYGdK+uNolbsTIpiOf8axDgcyz4nAk4TEceye9CD81g2pQE9H9vODJsV0T0DjVQ6
j1Xff6WRb2zqiT4Skb1czimgINV/2ZwXjJDg+zrFuGaBScpIitkwx8l2zcAQp3Xi34XXlxu3gVSj
8TjFNY+EqX6IXH/cj4s6nwbE1NMRDbphIyJNK9JSw6otmHHg04rkKa9ChUKTPynx/J9ybj+s+TFs
cBuyM0b7anrV2vK3THQBAbfNh7aLlzZQtGBm5GWTU+3RfW4lru2DqPNoXYX1U5nbet8F+ApF6yFi
+DPzaVybmqgcp8g5dhfTnWstDj5reEgEZhKVuTBg9I6D6sDlayVnrpqrcHqUTAXE+JgzogpEC3in
ucsK58yBG6+XJc3T9ErKnftkxT0Xt6ObY0sd4oaD+1h5wIKqNDkQARbfN443H3IiSVZFl1GZ5Nhb
8qjuDuTzGCO4Odwr17hH5EaIxH2eB3+7pVpxm2bfCAsRIFFzX01aj5slnJLyPbyGUYf5gRU6n6h4
nt20/JPTDX7wkG74DVGFrrqLfcvaFRFBAAVyxQfHc1moSTUIx47md9H9wjKR7N1MkcQQTMe+BdNk
gHGACErgq9U/EzcF1U/609Fl7NWUDgi8OWmOouJg7HBYm6oAxhczRmMO1QkyoXgcCRxPYy7KAXuK
7uSVHor1SCaT9Yj6DvsU10jeFNcCaf1jZ+fuFZPDjgbBu86SiWWVvE4kE49p7p4LWkfI1NGVwgX0
mJkgV8nDujwW1ELY/nxBXT61z0LoeD1yDPoCUveIZg5wDFKR7pYNZ0SPXtkUXxLcIXr434BQ2qfb
lxz9t2MS3Xa7N3READkgCY63+jruhXWadfcddDDtwlTA9W2oRams1R34exYdoVjO2yR6JTX9rwPc
53dki21ZJM6XyuPPtjTOt3wqlmfAzMZijls2TeEOJ1uVOSgEP7owpi2vHSRsomi69pVdYx2HSf4j
+m7tJFPD8/YuSuXJe9bonw7Tz0tuI4DMEusORpa+z+Mgu6dvn0TiC2wdeWmR/kw4qbz85xQmJhIw
VI/ELinsw5IczUktwj/mBkW6UqbbHZMMx2iQhf3+doQgB2na0jqy17dmT9Yl8BF79ImGQ9Xn9Mnr
TJW5ODl+CaO3DgnSjI2wBr2GE6/Ot44KrsCC0HrBb8LyZDB2lSt0+AUK8bZFXhEIMjPwF7XzmL8P
rQdlywOwb7Nj72JdVRc0cNvKAucBraK5EH6gL7dbty9OwfOPcE6BtnGOlt2Nr3xGYThZdbh1ckOe
k3RkojUEdGLClgGjmlj43bnhPtpV0qiIZqyQwa717NrPtqSRjOcIQ38w3w3okndEsN0O517h0jqa
td+C3Vo6S7CxGY6/j7AR7lvZ2A9RgYYpw3Ox8lhPD7e7jMrsB+rKcWuQt0ajZakI4+aEhsYZNnIw
X2wt2kOjnBq7wQzfpiqvbBCcgm43k2Aqr6YjfwW23eCNyjlFcDxaRWEkL8nyRQRhwgu0mG5AK5A3
V07n25fYHxGJ/nv/disw6WhjYoN9ENZXldbB3e2LZ4r/3FJVfzXEJE+372vPZ4+8PevRMslgtFqA
gH5L/w2TF1v5yGhy+YKCIgfIvlSwtEGgNoTpB+ng/vPC8jw6jpvugH4mXwuukN4iTqpG6QeyRd9k
WCWvCVQnaD1jcxjyKH5xZftjjrSMGBuYRBwZIEtMWxywjZuvt7sj6e8bPl7PE3saVgfRUD+TwYjM
rj4mY5QQpKzSQ62xqEZS5Q9uNJeHtsXdG5tp8QCtb1jnzeSf+tram2SbfpRtjh7TUv2JLEXjwU4M
E35apWlTY/IPJgRxyra/K4OM9DBsqidFY26PTdw94o0B9uucjYHR4+1WUU4WAWChc0arYh0MmtHr
3m0gRC39p3QqouvtFv94QTiu68FCqGSZJVaHmSkd8tn6nFotlB+knTX6BxfJ09KF9OIgPRLK/OJw
PWpTJWdmnhXKpDxyTng+9rmZZRtNOfLeGPZvRhTyT+N+FGXVoHEsjDtDG+6bkQ40b0rGByZd8tvr
+u/d24FYpTk7TjjzlnXdAT6E/PSsi0NCysdE++uogIduXWMWWNSaNwIy86cGvfaqdJr6MPnen8wc
LeR7mbUndsvaOkCs30PK4lgkmw5J1u7f5ilh7XsEY/6dcqiS6kTW53AM/npO3j1E6SgfYOP8uR2U
yUANNtoZGKZZtkSoKoh4npeoM78YL94SvmvFvrH1e+B5iEOssPaW1nr+kuQIJCtDjTTvrPzFBRW3
sWM8H0No3FsDkzwznPKfmlMu82b1mde+hkloQwAoscSnHB/wCvHmJZXvA1+vSF5b2ojL+tgPMGFw
n7LdHyazag40IfIDfp74WS514e3Y7A6krcxl8OnFk73xfD7EzfwYjPa89tO8/pjS+NeYS+uPW+M3
jjpEUK5NcmFcNq+jF54acmd2BhbSLX6d/iW2R3JJ2QdX5nLXMAzegCCnyDEmportZ0mX90KNy2y4
dIOveTG2L31DKbt2XXUkkf/7CJBSwdfIIyxJ5sI/H3hpRv0aEsi7D+byPqOF9gZcxO27/m0ebPPB
m4JHDizYFtwejUNGg6sYjlOGBSVezqO5p3iDFLTSf5YnEp2qT3CTcmOCAWL8vmjInUTfU+rpe7rh
itpqOdrqifM2Sl7W9qlDnplPs7dNyLwntg4K9zwQJLRyjTHas6SHm7Yqgosce950Kr7nxBjDtQYG
8jUV6hIom8s+nFB7wtti9Uh9SLzL1Y9l2Xx1jR4N7tStbz9jX0DmmxBknIYLM6AuzbPjpAWKovyF
Dm4BfojQaeC4a7AymC1hYK8WqsFT6+NyLyzzfsaJuSHkCu4XIA1MpIC5NLnXCKGHfh+YI4b6slOM
F1G+jpiEtqPbfZnwsQ5DhOtBi/Cv6jRdP36FP5HnA7BENSETiULFK6crKdt1TUjp4rfL+p+xt56n
qXIPGS76PrtL3dR4VP0E91SQRo1iJmpRy6UDjTJ77o8Yxe2jnMDBOFwHRFE9RyLtd3PJGkakFsX+
4moYtcbrpkFD1TXS1onEisGArhLQDlZptcHUDCrYjO/HnFNDlLnvDKU1bn+U7Oj5i5X7MvoGnmqd
X5JmSLZgLjPbNgE52SmWP5yufC62tlGGeyEEHhrAk6t8Co4he9x6mF3OolhRhiiOV01Orysc4j3y
+xqXl3wzPbPByxTt7NkU15BiN5uFt6Wx/qXtBY/Lq7AS3gImYxykwshbU6HPB9N9bGb8uSg5D2MK
dWlO+zsfgPDdIKNHAiTV0e5sBV7Q5WJz5YcYMOmjcso3lkBc7FccWAeDMCovF1dhmAz7nYqk6ryo
kEnOG6Zf20C6TyH72W/ERZm3xbpENmY0qKfSMZ09nqpuWxedJoNyOEUJClciRED1uBa85xA/9RK9
AGCNiVRNEq4ewa7XBLUHRXOf9iXie6+wjhacedxBEB8mmzNng09tg8KMJk+FgKiN5FlawQuAtCsy
/faYd295jdCpAfgVZxeaheVFiuI6lmqCklmfGsLwtlEe/nbQVdHvEITiGuW3oeozieaHFtgwmNjx
T29xaBCu2AUjM9CMQVVWyZ/QCnekGtwP8yT2BST/lGuAVD0PantkH/IUdYnsH33OifinsD/ZixdW
CbkvYRbs/IQUX67uhIcjg7/6zG0WbMDbaEW0QA2BH1lWwdZYajG6rxodw3Uau4MCERNHWFQqj4yK
oPiyu9KlUSEO0KC2wh5rjOWTRa+z3Jvm7G7NEaB3drWIo98YBhaZsPUWkSvfDYyg3ddjcICq9DLU
E91r1ZGzLPhZCeCJo2RwAmKxYuEp9nkHcAnymKaTE7FUyD9FEb+PYd0iKAM8EKlDHIPJAijRr93o
lE8GlDfTqXeIfAFv1eG3L3MSnkV20WSTBXOb3Q29Q/zmtBThXf2IkG2Rl09qjxOu56M0J7vOd61D
VCZ7lVfmzssY6g8zKWkhsPhdt3DCxlddkwvRWOBHR9FOu8heubyO25EAdLKfBZx0hM4ZLm4B+DJj
vrqq0PO46esYSfRP5iBA7Qta9iIip2bhaodquKvjEgc4SR2uaRylmL+W2AWncjxeXM4hJOUEGzEJ
FHS9cK5UV89KxsPBbXRydWWNsB/MpGn3tFN6zhslUSwYSyKICm0BXlb8tPZG8W4WCfDihl5Iy1w3
sI6u6z5gEwiuGVLpK6LZD9RP5V6gSBgcthpQ5HgThuSIlfJP1gRXb5ygRNnelbTSD2h2X60Xnb1g
AoCQbbxK/XQuWhT0SBdnhgCAy2XcUxSGoOB8w/ygipr2FioePifPoRU8DYA9D1UD/s4MySoo3Sfw
hl9thNvbr8r3pvD2roK27aUoVpyKVA/1N52JQmRMva9RtdJEKh+HYnIQjIERI8W7wMtzKCJtXczB
g8v0xhzdIoKl/4N6IEVb7yFsnvU2CuKX0va/QRIAzY23Ha2bVStSb8sQgWaTDdsz5uMq2NJMN3u3
0vhPiGo2sn3+8pgVukQFVXu2s5G9hF/ofeQUnnF9yZZrU7X5N9soVCfoCT1R5jvyRRHHUJ2t8nNV
ji+NRZiqqJ0PhhK7qMfrKPlwx0RBbxS1DnPF0F5lc/gwxPWGI+w9TcpT3bnXQHrYTQvAJXHBG+Gd
iWWkFHnNkPbvGtWRRXIjknUps/3qXGUu3LOmd3Z2sC5N54/n4RvvBPndiISeu/pnSCBtD5ozB3LJ
Y9F4zRNZIngFrCShljKTu/A7x+N8KLXzBCd+NQsSmil12JR4u02bXp2JFmStPXHRKHkyxoiQwiFk
8Y9A5xDcq3euC2CqA2UZ0xxe9wCP1wNq93LO3HWPkm81LWm0SdMwpwuj3ex3HUfl/gFxLJNtkxlO
54ujiUV0A8H5rhkX2K7XjDAJK+QEPZCWFm4WvZKY/6NMUwRIlzChguSF7jeGL38DvbHo/yBxlD8d
UVs4iBqY85EGNOoiQl1skKIFJ0KIbc0ENsLgsUYqqml0AAvXgzusw1y8W9GI9nvBozXy2KfylCye
mcwq9lzqfP4q7PIko0T7Irae8ypAfO/jXpDIienfAreC/9Iysh2Id9iTHIbavMo5ulm/Yz96UW3d
MNRsNyNng9zF9oGAErtjARq2oSiaG/uUm+n3qP3gLuiCo+mnmqSJ+rUlROh+yrpHlYljLOmjzgbd
gE6y4EbardZMdPezDT6sjxsYYN20LRz32W4gugUhAQTdRMj5kmtsmn74wN6/7DEFEHPQjxxXejrx
Giknid6BSVda1mrrDLZ7YNiOc6OnN1tb9bshq/lJTjVwUYCnq3G2eWwyPSRRmuyT1IzuIuVlK2bc
IG10+yfBn4socS5f6+wjGwznQoPCzo91AiF1nLEzN02DUcyeTqLzwBdOjdjQ7NFwJrlwVTdhEG/J
a0iiS2lyBseEYbDPrXNNyYTTJDOtmB4skrE01UfZ2WePOnDbm9O1rbFOlz4aeSz/hDyScWVohV3C
SXbLpkfPHQExvoSNnMffg0U7KlABkV2mty6nCe9z+pFo8HCFJz/DXnx70SeXJiZwB4aQWS8RA96c
7ws8MaavHqzQeZ2BGyNt7KJDIyQCzcg5W3X6gi2PSmS26JE3LdBstDlD6lCX+z/RDPxzapBbpcUd
a9sXKknEXv7vEG4i4fP0fGmMr2xFgDb5tCgJawM2kwtPruy3cyvf7Ipia9YetDuWFQKMtxaZoeRX
0ArC4L8GB2/m9MHF2DoPKA1eNQa3qE9gRsVwtvskfYoH7LwMFAvGMp6HHyiZdLFR6MIzpESG8ZKU
Mkf1g97Ga43XCW3c2ouGbEuKVWy2q9Bziat3qENHYm+rGHPm2BKU2hW7AbATnWTUYSMJebyP1don
6WojXWPAr0nSqyUb8y6Kxjc3ZDiiGjAqyOLxrISowaSLi9hJHwdtpCfhT/kWi+S8ysLxE5qqYMqZ
bMqatjMiMbHr6vjFsvV3kInlkK3vhQ5/ZdOdapA4zf2v1gXwJhnprAMWKoopSDsFwmkSlyQ9PmTJ
agWfDYS6a7xU+J6H1kEQF16DBvljN1uYrKn2sJa0P16Pn6duPALa5LB2m5c0z4joLT84QHD2wD7i
5M5VTRFnYBxQhokHsIZ31LCbpaHiw8gbt/HT/tlAJJJOpcPV7cf7HpwVi5wC9Zg4z81ovKTa5X0d
MDDr0cw3g8Q3jCQobdBaucJg2bE9Z9WZQH3JWpEGwmQMjhAp8/Vb4s0gtcowP+pl1bfSXVy4xMPi
TxgH1EgMLVfEuWBt6OXRPY5N/RwFefWSKHE/crl5fnYlbG4N7I4DNDVJwtg3yw/tpLGS1dScxgU/
wn505bVIrZ86yrGtxDSDCzN4Ne37bElsd60y3DTCeLb88eQJk0XZRjSskld8TQckD8fB8F8SpuGr
psi+iCfBvd3jaJM0FSJrZ6CEX7lHF9oy2T/tomLs78rUQSZd2mdXemtCz9Fi1Q15S+jNq/AIh84H
z1cfYane4cjTACGy5w6R5dr3nHNtm1xhKPIoT9pdWNbH0f50eFX9fKGcRNlXgOKQsHbgUL438hq3
aAxjDUzUbCCMzyj7O8fALQviCAqR3//RU/dDwNPtGmudivHnq5L3JIPwIBPaUttaRGVQhOYGbxx7
44quN8hSMW09abxY9Ic3Y4l4Icbl5QzT2QEy6AUxMxpmH9awXLHxQbaA/bPO5EN9MSPAk31fT8dw
Dg62V/0o6qbe9hcLPfb91q2f4TojAPUf2RPH/YAdzxvcH0/KZyvAqJ0K/dx5SYSoYHrEwHNRlvUr
Cst9UHNudQz9hXB5K7zmtz0NIHaUrval/dfESWTGnToW2fRmCe+TVRh9ob8hfGitGZ2Gdf1g1kn3
zfE4wiQCXQV1ZZQS5BDQh+UEeGggV4YpJ1qve+gNZvaQBQv+TPvBjHEHE5183wjmNHE7PZSRv6Fi
5HK3iz8TAKstSeoATwSamESwg850EjnsjWn2NbXDG2HUHKLrUK3psnNZIEcTHQqZjrHk9G6njDpF
47+ryf0FpOKv6wL24Pc1Y3Y0mvg3rBBn1aNWJkXuHZMruXDi3hFqXINDlBke1YKsRhcUPp7Blzrx
fwW+8rdZ856iq9+QC/AriUFTkk1xtEPzB/UsIAn/4k9tvib5b0YGwtCPU8g4VB8tfSY6FN6L17/Z
bk/OU68vLWMCI6A55hsMwBOLSsKqCBD3HcQajQ9Kq+eMiu2BkSTkiC4+sClLDuYMb/z/4uzMluPG
siz7K2F6bmQBF8AFbltlPvjsTjpnUi6+wCiSwjzP+PpeUGVXJ0kZ2VlmaWmhoIKY73DO3mvrxKDl
eLe6+taW+BvR5uazJGkz+Tj4GBhWUCRZeSrkwo6xRSCTXTi18z0sDr1lXOeDbuJRqM9YUV+Bh8NS
77uAfCTZiAreo8tC1/VZGRJAR3PawsdTs2bJn5Sr7eVAn8uAcra1Q3yDNhy5TSv9TeCPLzUFjMni
Y8oZglDPnWd4WYsCl7mvbhNdu07r4ap1GmNt+sRgtDXKFrs2X/0mOq/87iqGh6jZ8VmUeq9WeSDu
sKSGnb20Aat04FQ5hQp2eC+1T4Jk3sOhqb1DH/XVCovpCmQ5RnTdjiHzU95mBbxVzoDyQkuOKba6
eU6VbbaTuNiniXVCB7XBE+HZbNyNe2bFUaPFix3zMfPrh9HKLgNpH+Mq+RljLQhmdRc9Sp9BTB9q
TJazsbZH7gtyAYMIq4RKeeRn9cwDVgD1HLMGouBx6QojWZrWyxgOFnvmWi3qZpHWdGElqSy5xvTO
wuAok/JHda2NFp1bZlZ0puUWMuxNISjvjCIrqc1c0GAmA6ip+zXg5dveAamTBr/IHk2xEcK4EcbC
HVjR+bgEpokGKOoWjKxpiaIReEj0AAgTSzidjEXrRz900OZtiqSWeC0IldFlQd1t0ZnZz+a+F2sn
YMUxtSQM6F68s/qBecTjGy8qirNVcEt45bBAfPOQqOrcjdt7PVU52hTnyTbjEyQQtm+h8ZwUAK1E
Lq+ygQG+I65QhifE4IgrI0wpo9Hd8uFfJ1l9XxFpgsGWXcmcnDe2mBFkR/aATGaTuYawrPgxaBpE
2SgHe0R+jmBRjWgIdhjZ58x17lPb0pz12itZ5/iBgFuzSt5kMKqoq6Kil6Td5lATXTBbW30oHyIn
nFPwMK9jVt9XWQocJWs2o2tcWx1LwaHP9hRSAddYmbuY3D18q0fQ9tpEZHyg1aRVJPHPwhWrvHG8
lR3T/rfF+cRyk80S6BAnA+WU4ccKSqT9bsRANoTpOvG/t013jhflVpqzysCzH+dKoUtpe4H2GAWq
arqFtUHfG2XPuqHdeJ0Go8bvFQyXVUx8DxD+HqM+0oG6Kw4qSR5TqCAYZDE7j3QRMyDZBy0/76vG
QL8/Xo1ldtIhva5rfVrPGlviaVbU2858aT+nSblqTe/arZmm6nboqH3Bw5hgTXYjkU6obdHyFb9K
BDh9B+8jVEawkVoMp6I42amJSsNkC54STdo4+a7Won0s3O8WPSCbim3Uxpdx0z5Eo38TG/pxwuAy
T5ZdVZ1a1J2EhF0NJSOrE6XbgCpW6ckrA8/NmXK0EsrVUY/Z1zBvbXxLdsuBZI1q+kX1gRqwN9BM
hQlQNqTapq3drnFb3qezXLA0Knr2WX6fVdZ1o/NxjUy6jM7pJsQNSzd1702olHPrsm5kRO0cN74L
e2VkzwLj8/uoWDWUFaFsvhZ0a+roB0TxAmfI+NQaP6kJlXzNQJVC4W2nMDmRXJBSIXWPOXkYNUKk
86KNHguWfjKRR4fcurXoIxbHmgkOvOoZ1aPu4EsQ5rm3km5jHow428FVqJcRpnTyDOEmwWLKpAb2
KTyh2zr1hdy6o76vhPMcSW8fdeU19+Mc3dxlWjjTMgS5hsH1uwizWRfPCirC/+SNajVqzTllIbIU
2vEstGwFIcUkpM997UeiLwoJj6M5GzqmdZZ8920qngsLrUXhoeL3LVS2dBZ97U43+VAqPtDc4KdE
ld1ReXZHZaG7sV1WQD78eh1igI8CF+8B4z0onrHqbj2YNbDfjyYLJRW2+oUmee0RvWE6oBte0Y5c
ZRXHD8LpNg46ZO/2gXfhBb079gN8pbAgKAsy/2XG2DOS3/QxGudwoKk+egr+bgXwrJ/r05N8QN9E
Z0q0jI9oUzpDu0L7QsnPcy7m6xgGwmWBN7YplIhiYpbF5GMCr8GKRcpfDCwN3ylC+Pm78CnDBc6j
74W/tDGy1iYzUJYU4LS6tOHVI7uqYEXQ5yHuLgYni92KJoHk2qQPkK7khxnLVlzYuDLOlw7hTtBH
fPjScXmXxMSss4Z6Dqfm2OY0vNlXLSCjQ43FKzD5I6x5Vheepaia8GbQFkfDG++C6pcV9B1j0AxV
UlO1zt2BG7fCmAu22cRINCpWIlBzQGBgkW7c9HIyGoICLCxqBv4MjOOlSXhAhTZvSC9Z5M5+YCKX
zOue0ZCCkjrUFqhgpbPsKrL2mXXKROCcSXD4ItSqbRHZJ60Yz9y03uQ+8T863VJK4xGh6YnlwyJO
Q1pVqrqaivOy6J6J59iUs9zDzcpuq8iXjKZ4V2AThhCH4IV5xQ70E2WJc7sob5Vl72HoUckkSgqF
9WzxXcvCAGTRl3ADfetHGY5EXelXKjJ5ZgbbUeAybZPde7HHp0bRdiHzg5LBZSm0p6bEIw61S5TO
ffKSlLDGUxNdDVDyHUakfOUmGY7Lsv/uZg+d255GYThbdxDXbWCnG0wwMbbFey0Cd+Ca13VEZC3S
RrL0sJf3xnd/DmRNrPZMzwtY+miQzWTwaSKVN2njEsUW3lj5KVP5U9jY4SbSknMSgcFaIYBdmm3G
zp8yNwUa9xm/4FJEWrmoNP2V4ARu7Kg/DGjvPOiRy0yr76n5P/ZRcEM4Dnly+ZU/EptKVi9JZcxX
ekhoa2o8/r7mVL/Lu+7INh3H0UB5SbtwJqrPcmb+mDJ5mXiXD4ocbhRV9nWCfXz0KKikKrWp6zeP
Kg+yNZyMlNC5KxTODzh/8Hciza+77qwE2o81ONvhswckocobqdolDh5iuZgeRQ2ehqVRQIIB6Kfw
lFW4iHveOabBlt8Z25JteInDtOrOKxV8h5lwyhroXGHp/BphMtEwVbZxrEkg67SYaHlXnHdwdil7
IX3MdqkW/9Qnmt9muhMa5b/YjhHH4UVeYMa9L9vgkvYk0W0MCMZrkeaPVVq9+DpIN4etY0rpE/LD
EXl7tWhr+dpnSFjyipXP1ACel+Mlyj0CsBMU1yjN9BQg19B3N1RpsNXAOhzjdgPE4iaGRhfjfGeB
f403s9/Y4JAEjhADlYV1pUf4YWAWZjtKy3iIdBqBY/IwJtdSaichBko4lnEE7TJQt6YbT4+CqskF
mSlL4mTblZ8EN6p0z9mUg6X0jCNRybeWq28IGFhBYNB2s4Q0xjayihpqbL4bX2GcdlkbTnOLZNN7
w9Jxh0WJFmCli+5U8+9dr/lJLeqsx4ew9xztPnX1/fzhpvZ9bqDTJimL7RzrHElAsOJbXxALjw69
0x46cowXrkPryqnza2LeX2ACrHMLHpaVgxVnwzNnQhdJfonm5dnO2kOmw7GpCorPceRvpB+v3E6D
PNwjDez8B6g4d07ivxQGgEF/mhfeOYt91d2O5cTWJLrJBsSW6JAWvj7smeacRc7NVYxDRidOmJ/O
s/TcyUjk0JNgKVPFZ+O6W1RuYjviVK1tFlP5eJz5eQvbZH+pzPDaK6BPsLT0yuzWo7rJMtXbAE85
Jr69FZC+are5glj1YCThi47NcBLTc0ZM0tK063v6Yw+aZTzQozrrbPLuG7YGCo8vq4+VwyqPRbF7
K6zsZTDxSLs0b4Y5zCMK21uNBeFoOQ9VwpAk+grcbmfF24mmMXWxXYfsbEtCib7xCZOg0rfU+ql7
hEK7wCu9ymrDWis0ucQmjle1Xfxs3Ad4Vz9sVGXAlCjQaUl9CBgMyeO+7sat0uNZscikZCJcQPJN
iMlU78POw2gaHgzKHqtAgusnTmFdNPzr0T4leX5J5ir/Ul6nRXAfjOywe1nv5wBihfJUknCvyGzH
+xd35lqjTMDkz2QxTNTD0pQ0A2jzcsU4fRk72lo3CDFwfcqW5F6fDSCDivyZlKoqsh/QmG3MJqhA
jwdndtPeengY3Xi4qCNwia2azrNCu7S2pktIX5qMGrUiclrrDpViUj65WvNAdJB+Cc/gLC4c+8Lx
Oko+qfmQvNA25JrLC4YiwskN8VD75WU0gSJ1rjB1IdF18n3ZBaDACYbCJwOkSutXhLCi4iMYUBbp
3sybvUQo6o1XpiJexbd50lkHAcmmXeu2tG9guxdz/PQ0DvEKCAUFepDuPWtd3phwQo2DpayL8vtQ
9RJ7db7TWvjFBaO4js0H2y4iua5OvhsA9OIB0NEQM58m9kgyFl7nrhw24C5m9UV327DT2DbGmOxi
BlSmCOjZkboWLHg3cUo4Ufu9ZK1ZTXSC01ZuzFjTlmPaHFFtEhZNd4dp+zZ14NQ4NjKsqd3Pqc6g
QHbZwKoqDuWNY1C3y+WdjBnTSsY0LCJzGl9y8sM5rNHFy8sqeIX6Frm0OGdTc246RbWf+wMahMRV
blLlw2PBAiBhq1Ek3nKKyLDqfHImCkG1KqXPgxuzG/n0IRlDLhyOgxad6H07uy6Pb+siN1adW7GL
X3tyCpByP+LsoUA3ICRqCW4Bpk8mZlJvNVgxulUc/HSLJA5pu/6r6o7llD2WfVpsoj4HnGMaRIbF
bKCEC0ijLwecOP0RLgrMT7z8NErJfKAlUxn87RTnRNfHR9OZ6guL21JVSPxVRyJOQfGxNYtNWszZ
Kvpr68PQwCtx2lVmyYcn+bKd4CLq/Jcemc+x1etD9+w3wF5jY41DlyQWe3r2B7/ZUpo/+ZTsAj/9
0SU4tpwcPWZdijMiA8sN6OhbPU0FMIfsNelVOetFw1XFlmisCNBF5N/mc/5y8eyIgF0pZ0RNb5f3
9ASBEcEHonHK5jyMyhe9spN9WH83WhavAaCkFSv/QyeAlbHEUZ4Po0E7gKi6H8uo3sb2D6mxSKKU
iRhCNMCTtddRYf5gtR0tKQTbdrDKpulSQUFl2w2TsWtumzDDf09I/JoJZNUCV6Of86LId1mwIEQ/
i0txzO2Dm82KXPFgo5HihaLaVefPbd2CaJGsxueUbbcwz6FOQu63p1uk/w/Eyr8K09z2ifOAWv6B
eW9+ZjbBtUgtaNEorJA9C4zOh/ub7WG7BRdewYgJY8OIDNbskH6q3H3S7yEXPfZESyHXo2fgxahj
E8JIcSgtFEqjRXxttxONWyf9hbKsXWALZKT3XnKvNFZeTChR4L9EIfViqA1E+SXgt+akqr6pmKKT
9GAGv0TcIXjUYGla9M/8QhjLFGZzjsKxMotyqWc5DjmU+q6DOAcFfdS4aueblEfbDBkjcMQeWmXy
s/VNLNMBH1dqRbdmVb/EmrFz0DzDsm5poMprM0YNB/LDGOyctvue5jafI5/PIqmjezRPY0ulVRH0
xQQdXSDapTuVshExYs9E29GuvFp9T4f6dmgqJkOLoq+KmpvMxJZMfadexUWDCEuVd9S7LkRaci1k
Wvj961wSyGYAZ8R+08X5a4esTFKSi5ZJDeGxJHWtz8iOofy/7O3pjj2BtfhFvfNmwnCxaIaBYpZE
0i6rdVwD+BmBSeSTQABDfnnU9FfoooGgsxhpPHCDpf+rjNUZrcOzmquEbZBcxX55TXlyXqdMPpv0
KpnugjOg/DDzJvu6c8t0N+Xk0KlN1eSoREYqexFmMT4mIBz2MfMEDDG8Ik27IWNNwyxRvYbRd3/E
dwNxaIXC4YF4dfz1iBbc6XbCFImY606WDKIkGoLnmkHip7GOHmAeQgWKRqooebU3O9aCtBBDinPh
CwEqm0qjvuOCbQC5iJKlWVmAzhGjZyHVKIMF57LAosRiDFVdVpekf6bXGYmZoUsLzyhg7k/poK8V
5HqR1Sc+ol0cGiNrUHLaTP2hnXFudfZL9tTHSzldWNNRdBPliJIQjCCaq+rYsw5G9lPPMGyEdPub
oXud5ehLfOlr8lY9BuucqNEJMWHrUJbVtOFEeTJZ1FD+VlpT0HmE8M0CUwKwr4lc9Cn69B1rYmre
bP8L8J0aMSeWLOy1Jsj6GakPUyMmQCkFLxFML5Whfrf6FwFYc5MSmijp9ZUGv0hpbNmNra9atczM
4hDUN0WtpzQm5HVB0kpA5BQpm/TsmZmJFG9qzEXoRTgrGE7p98GlhN06J0K4UVXFxZolDXqypLwa
UItxSQ69OLPedIN5ORS414ClXLsNFWpAwT/0MNZ2SWffuWH6CK8JsNl0VdgdZL4QxYoYnnsYyQGC
yWWraF0XpCvRJen2YWGDoCOsBf43NCddjDT5aAm68un3v/CKDJgyyPOOnZzjwyOC5sxcqQfX8Vz5
mIxzFeAFB+lDm78mOziT9i4FQAGBjoUbFxWrH95oV7Bolirj2faTdTAh5HrTdC3hwK7hOdybciOS
jihVzy5pWija7RnVLXcfNsMjtY6RbmnyKIbxbKC23oXmiRdMUbSywS74c5wG3nnwefduKom9VtEN
EeBghUr3iDB1YPeLGMunm1DLaEdH4yRbbWnF1IbtBApt0l8ybq5aY7omAGghrBQ9MngslgdRSb6r
qVbOeD3gR08Fwq+CMm5detelTp0ONMCPgbVPGQAmEeZwMQ2lCVYzi/Hio/c1JFp/i7Zc1kfFA+gb
uaQErJ0ZCq4PUPCzUjjqh1TykEaUDWimQPbSpv7kJuxvzfAxaJpmToCJtjoxPY8tmOSwya7kYOBi
Ks2CmUMb1iYrkAeGvo3XTnstcPN7l8DBQ+DRuy2GIH80RHI3mmQOa5ZdnI34Kc79GE6VLliz06s9
qbRgd5x2YguKUxyngt2vyGAesO+2sbYm1UUWFPWeuhULrsF7slngPPYk060Q4JpnWpeWd/SVjm4v
k8dEFQfdccplx+yxT2RHUMUdvFT9II2+WVUhyl7VebgnfnWz7zptwc1iiz2v0eksa+L46gLXeIg3
OG6Lgxna9soam+BSTEzTcUKf1xXOTZU56bGoStiAYarRI0Toww49v2SmWLsjyzRUV4hL5htJZYzf
XGXt+Zjl+u18E0nw869y0yZYuNEreCM4+0Ub3ld2OfvecBmMOdmnIWpbuimEqFI2lz0yy7DHHU/z
QBnefTpVVDrUXe/L4JA05k9lsn9DtnKDY4zd1oTYFUqMgwWzBXWtw5zpm8fOY1LN0DeQawyYVga/
7BD+EkoG0v0wu6UGZmR155fONi7o/EfZXsvS8nzuU/ZuD1zbjR8NPFVrSLveAlogtkoJWr6OZnNA
vIU//gL8olk31CVFuZk8Pdg4JTcor8MVsjnWxl24huY67y0pzZjqGLmptXJSdO8uRbkg8B40R/8B
QQM4UZZ0a1CHtrsv6MytQpvUinDKf5oTmnWEFJRtZkOPab+EsgGjaoqrVDN/lLrJG9EfJYnYOzNs
80U0wiSlJTKM8o7wT+OqZ4HZZ+eF5YfXnSYlMZmbgPjyRe4gXUQ8Isg0pfhNJ3ncZTC1ZY5SVxtI
/8kOSZHfVwZI5eTAxtVdFpo5bcbIwNwYN8GmRwjs2qCTFcRSfRTk01vVEn4ePe8+LnF3pMAMiEhK
L/EimVtEEhV5g9NZYNrGxgtpQSqMCUQTFRs04RmFXuryoT1BYw80qgtJuTZNfcc2rQuJMA67ASiO
jVhac4gu+mEM2GN7VSNA7n41bdbxsbDBJWcEcSBF6QCs7k66FWt+jW6LFiUnjWz0gw8AvZk6HwOL
v8zSMVnZNbpih7DLtRG95DCo9oYX3ZeOCpff/vqPf/znfzwP/9t/za9IO/LzrP7Hf/Ln57wYITKh
M3/7x3/c5Sn/+/3f/PffefdXjuFzldf5r+bTv7V9zS+e0tf6/V+az+a/fzNH/+fZrZ6apzd/WGe4
/cbr9rUab17rNml+nwXXMf/N/98f/vX6+7fcjcXr3789523WzL/ND/Ps2z9/tH/5+zchft+n/7pN
86//58/m8//7t7vg9a/FU/CUPtXv/6PXp7r5+zfNEX+DTGsajm5IIqFsye/rX3//yNX/ZlFit6Ar
SZ0Xx5bf/sryqgk4qvM3IensKcNRkoLUt7/qvP39A/1vyjB0/r5pCtug9/Ht/177m2f4/57pX1mb
XhH309R//2Y43/4q/utRz9dm27qAreACjRLQFRzI6/z8+ekmpI/M3/5fVkGr3uJ73Qqze4yopx4C
GJNbuHf1RZzW08FHe0XBoNsErRssS79N6QHl2h5rgksfAenlSE8EuGy4xpIYbKqUOfRf7ug/T/rN
SXIbPpykZZgOoAxb2Y6rvz3JRiB4gDaab5nYm1kB7WySkl0AstnwQhrhWVNG3pqEP2gMTetiPZPD
hqXBusg6MFw+oShek9+kE50ewzfE/ovzMz+enw1pHfq+bdq2tHnC/3oTc6wuHNHItlrhUQSEHLmo
o3QtImX+0GJSplGc1zTk4Znp0L/BfhBj3AhrugjbCp0Qc8/nZ/SHp4ox1xW2dCX5Tq779oQyAqCw
fEXZNqgEerlo/AkB/QqjJUJ2UTL9W2rx+RH/8IikaZiu5QplmMJ99x6NPvMs6+10O+l0IRx7n1Bn
cutgLdzc/OJ+//FYNmYkXgbYo/L91SH+L6tMAsWoE5vI0/rCU/6lB0OPx+w5X1zZ/L2/e/vQ6Esu
yxbYeQEavL2ZvSjpRYks3bourlZQttoRVf69TsVuG3Wdvis6xDI0kDeBLpm8DcL8MHVQSqNsVCAw
oADGYnSonfZsmlhU685YrGOtbShhg961I2vHaJxduJ42Hj9/LIbxp5NXpmsq3TaFoc8//5fve3CS
oaVhkRJW6l7VjTbc5PQMwfRhixbNsKSTdhy1IL0WIUALcn1xQaXrz09ivkFvxhhTNyzbcIRl4Ld0
9Hc3kJuau5RheDeCsVjpPhqxMcUm2OxgV+wHAmsWDcrnL57bh7dkPqqjhGHQejM+fJSWVcRto+FT
VFmRr1o8hCtMIYcBZtXKSJrgi4v8w+FMISj3CClcXcl3H0DWUGGjeJ1sEfawEszv247NT+2BYnO+
eqgf3khTdwwH2Ze0pbSZIN4+VMJLVBYndYwOcPTWYTGQzeydTVF5BS0LJCxldl7ZV7uRF2lTP1Yq
ZJXpNebq8+dqzNf07sEyZUjlMhkZTErvHqwZNk3tWkm8JZ9vY8zmp0qtZfqEqXaD1/kB1MMuaWJW
TyF5dMELtcUrbNWXwgtPn5/Kx7vP5GoLi3dMdy3HejdDZC2d4Z5w5S3IJ9zFFYrBUjNTJBuRcxCJ
//r54dSHCxdSukJ3dZ3AI3AMbx9An7UWe++BbDiIR97BShEHm4gVqrMhjPD/qjug71+Meh+/Io6p
GNUdFH1M/+8eutVXlTKmBrE7oc5ViM1uKnZATp7j1v8RxvKnmZo///3LhPL8+yJ5ra1373Q7Dpms
6jLa9k72MJxNgaJoRSfUSW4MnfZ7QAfBn7QvnuWHycsU0uHjdU2JfpbH+fbmToHwaZuBmpwV2zgN
DAu+pT9ky1jUj6q8/7ev0UFNyEJL8TGZ798crTDtSKk8pM1UrCst4eWlxedH5j7rnGUwhq8USCmE
TVrzxQD1+4m9/XyoikqL4YJrZZR699IaUxREo+34WweJ69I0aWtkZxZ5A+ckBzZ9lh9lPmqgvn9G
vpusbQwf1271aIYxkmaqUhd1fKZqr4Xx04jT2LTrobvy2zO3SY846eoLB9vuKqW9D6ZTvngWPUhq
y+IySiRqRqhCmYD3yC3YKmAyj4CMLlpMYkacuucTLsQvLvjDV+MoVgdSObzGyuY9fvtgbYp30zBi
wffdAjn7GJEP2yeXehNpOGszmunDLtAobvE7vjj0h3fq7aHfryALPNZpoFGsJKFWmArHurZkC6qW
V7g4v1iufhiLOBaNGEZGV1jsG9+NimHdI1Ia3XJLSeAQI9SuxpGPtjuE3hcDsPlhdudQ0rZMYx6L
pPH+UFo40rLU+pLnq59ydzrNbvt5EbRMrZSISufQxsUt/Vcsg0596wKtWYbA/aIRwms/ZT9JXid0
7MT0jFqnrhaWFhN+lrAptsfmpSTLasHAujPQWlikxwVGr1ArdE8GaW20ZXIkEvBLVoY9XX/+WRp/
uotyXm85iv2RK97dxWhISVhp8nLrjxRI8xIdWjGoLQ7am6Epb6OcIlscANPsCg9Depes6fyQi/J7
l/9kwgFdWO4wATzls/r83D5Me9x1LHiOKcBnsCV5NxKPdTBpSawVW/Kn0AhF6Ybimfh31xMcZN4W
SleXJujkd6MgQRPjMHkzIMwrXhxvSMio8YifJG7Hwpb/+RUZH3YwjlKMQrZpWAi6DXv+fv5lmdhV
9ljrYcHR3Bp+TaUt1OBjpU+9defN/UrX8c9IrUl22jD8xBGHI9km1rEQMKq/WrT+YZxQwrJN3Wat
yIrx3aXbJhhHwxvKbe3YLdALHr1sKHXUxnTZ1s1jJui9TKHaY4C7/fxG/L6tb8ZkboRrsMNme80o
pb8bk1O7IGJXioL0K2aeDpRuLTFiYcmoVk3gbgCLHhsXxjXqlR+WkEgiioCMduuHbwJnncoywL1E
x6IB3UYlrX3IG39XxzOGcO4AwCmwdsAn9mZBVaoZvvhsxHx+b84fD4s771QEqyH1YWkIUyTDm+mA
KgDesHaoWANOQVwO/TdyNkZDqbHJ3XsJzYV4HePMNkOxQmCMCymeY78QffVYp+F549dDOXSWhwK4
mEgJ8SEA+vO7/WFUnk+WV5u9qrIMlMRv3zqYhzoIbzvb2sgyl2ZqXeQTvq2UJIbSPPeIkPniy/39
Hr+7PTp1FSFsHrH6sGJ1prZmtx2TjUFfq4zt5LrvzTs911Nk1uyA/Lm8GCfYRih4lwU93QDNolVg
wDQhtBD4UXwPjW5dppGP3JKQbvTjFN+e2NfvdHyJZDwOC9RGe6kRdU8RdyklvdT8zrGbC/QGG9vI
dqI3jgQFUEaWq7jqc6xndgOCEQermIMTBkDqGv6tVc0/zk0k0hotRFfIquICxG6rfXcJazcD75c5
Wmc9NRmYtLtW0++nSUd9V6bjWuu8Y9HqWJhm70lKjOznD+/j5MO6hdIR48VcU9edd08vrey+bmwr
BwQDFkCIc1WZ3aqImGwYMs6TJEwwmcVo0DuXu2rUq9QZmap6s1nH0XSKGoKTVaTuAzVeRCm9wrKT
lw6a/lVkY0m18U7n/ezIx8bfYrmO1lXXFXRyh1NY6KDb4vguBeq9CBMa1p9f3ceN8/xuOr9XvzYl
ut8f2r+MiOhII6Ixmmw7ethHi6NrYr6fYnOVdmy3XFLfqewQr+ZYu8h1VrHyiv/B16HEXMAhfMTm
A3n7ddiB8ILK4AxgbpjrouLT9XsN+B0x6sDfGJPJ9/3iqj/MA1w1Rh7+D6KCku+vetBr4MdUSrdB
ybDRxgSBjhpkPclDMk5THuyLJkU2WpMFYji01FhQQJF5yPEjf3Eq4uNIZrK3ZPyntqY4o7eX71BL
aIN2JCgtQ62Ee3obCGuvxbhWvF/j7PfJmyd0nBvYGYCrL63Gu/riFD5MRGxsdeZFqbPEYuv1blYE
ddEyX+LTBJe3sMruVZBUsxh9AqVEWxFP3GBhG87I/yTBBf/tSj0SM3oCjuksSmcCeeSP3UqpXypg
uWRmEfsIfAqfn+UfBtG5sGOxfyHNmnrY2/vU0WtqJugdW4HfEV8Gnv2ACk9gmxfzI9JyefH5Aefv
+t0Y+uaA797LsJuGqdQ5oFNcl0GDa8ncpcRnWOO0/Z8cyXRtGxymTqn87aUlVlTCJuNILRlGtPfT
sbiFOPQr+WIPaPzpXaMQzhRkGQZOxXfvGgGdlVMhUGIiIpi+Umc4npL1TRk2am2F+hZW05WO+mpV
ue7TVGaLIZdfncN8Me9vKxVk9qA8Qxa9754jc1bkVE1DpS6W4Tqw92W/7uatb+yAr9VdF4xWWefb
OcMWkjqWY7QOcYg/zSZJno2i8cX486cTYvstHCS+Jp/9uxV4gB8L+VqIzVxAFvbH+ikuGds/f8TG
HxYslItpjOhc8vz+vn3GvoMjzgLvs41BHyHQCuhn06L3xQUwNgKhxRlZh+HWIzq5Gl8+P7j5p4Oz
fWKZqRyXa3x38G708HIU1Mmb7js5ofE2Uk2xtJVCnpu/pFVAZurw0kJ0jsN5KPT0UxFeYglG0GUu
wK2YAzunoVHfSaSAiTAZ3nndE52urSZfu/eVc9/nWLwrYzpJfzqJAGG1744AlYLvWo/c8/MLsv/w
DuFrZLfhOqbzoQrf5IFBbVxxMwtN29kWGb7owm9VgRjp8yP98ZOxpcXqDZOgBZH37XOb3ILP03PS
bWcwU6TxERYqLsbe5w+d3exETUiqpe5b5E1baLgnUFTkNA3ZFyfyccXuMvYZDoOfpIgj3ncDKn0c
ak2CyC4BlC2a37Zi1GeEKuFNsp4r1xkXdtec0R1apCX2mdFzESFNL7bEGhGT7zkaCL9gGoAvFmhV
dC1NaHR7O6IHsRk07cFBS4tMckt/7Itlxh9mGMJa6MAxxrHTe99+i2zDqkZfS7a5hvCscESM1Qbk
rTkis98rQi010R0jI3K+WL396bujHA+7nDHPsdT7r1tD15ng+05YXbDvR/CwpI/dLPLM/InB+Upv
nFPafs+nmwm68BcjizEPHe/GOsvQofwKFlj08969PJ6NoMmnRbZl43wxZNpGM8Rl7gVngL9Y9E4v
Q3eSFnuX1j2kToDAfRQE/E3xclCBuZNmiRaXDCLVXZsTnpsv3u0/DAtvTu/dDOcF5qy145Vq7BtZ
Tcff4x7i7HpV9teFUOuZNy6OUf7VmvrjPpyXWYCanltb9twYfvtVVb7dsu53Eua7BmSBd+VZjUNS
pB0cRsKoVrwPIZ5Yu0vXXp8YG4hTm2rqUbVXXy0/zY+DiWFKRpN5R6zrVGPfnguyO0OP+yLBoZ6w
CydyKADt6g3dUzfWagl4ve2HYWmPs0ChN+wDW5yN0KB+5flVBgZieHJL5xn2KmHiN0HV38EDJ60D
D5GFVwDHIG77CIEgpsdigORZOv7SlT7cpq5+0qzyllAIb2mp4FqnKLvI0+C+7359/qzFx+UTV0mZ
ibfRsiihvbvjoAQ7ZG8evZSIE0schcU24NNLqrshFlde5azzmgDZLk5+6JP9yFNA3Wy4B1IVHVAT
pPwIjfhec9omLP5I3cLFo/vMyPgEGVCg8cX8x9ZFU4tiRfJcqXl4S93+9PmFfGzGuHxKtCN4UPwD
Faq3j0ty9KTNZbxVEcLNfEyr5aQ4BT8WqKPRMxYF6W/dZUv0dd7QEQcbOA3DXeRaTGVCRV985Jb8
+BnReZaWw7KKwdkR714glyAL1XdpsbWa8/mt36O5XEirWtUZWJLi/1B2Zr1tK1kX/UUEOBf5KnGQ
ZFu25cSx/UI41wnnmcXp13+Lt19u7MDG10D3RTc6oSiRVafO2XttTVxFLRJ4XAXRCXJklQCTXTr0
g5Nl+dWIyteqq6CI8+kQ1ciK6uyH5iTYZYnDDDFTDoGaDK2XOBEkjsG5aDCl96ptFYcIKeI3aNuo
q18HBv5XS3YyOlyatmw8UhrUO8Sw0BPkkcjscKiiiUAU8VwMpBxZRvctyUx5LR31pUSMGRgJsuZO
kguOlGlvjiJi4OX+M0YjTLpUMekKqNEt0k9CbWZ9wYPSIw9kknwcyeEz9a1zhlF94xn4y56QttjL
OXxymi2JzwG5EZlPq3FOIKKGOGB/1vH0W6uR3kdV4k265UCQmV0CvJxXFiWmp+TcDdAT3Hgegzrp
Si8rIEZaPUjBtUX1nyVKd26dKRwiTfPZdCFuldpCwTIMj5hC7oqJZIA2gdAkcou0odn5yXpMZA66
6ePkFCTVdql1L9zBul9rXA55wMYQtsTJv+K0KXocAfKbXiXVCSW1JDQpOq6INM6zMU8+QcOuPt0Q
VPdswoTyxDSMgSgJI4zS4QeovTvYYDl9ZOyGFaN3mOpEsovxVxQpP8bCsMMKCsOOLJnrqoB+k5DF
ZSfLWZjKpSd62Dd1ODq6M13EwEgDZzKJAV13LqUT0CA1bias/k2roRRWhMf7Oh0GW79KpnQ+9JC1
eMqwYsTawshOiN+lKrVACBAgC3w+b4gQnScrKdkpgmG3a7/ZZKvi4myi/TI+TwuRKQ0NPz+3GL6W
hC4nJTJOxICzBsjH1JrzWPfh6tbFvrSII1drAdv6sECgxSxRPaRxykStX2I4WfPzqDZU8O0L/swc
wInIjpl6kzSnsn7tBWSZLjOPaut0gOGfN/AWXdDk0LKEZIoGPma0HCK2dGJKdYKOsoDdfjxobd/4
Do5usGtIgwa5ESWISlDFLYg2UIiTwkZv8txBhi3oTKrpQcnTGzO38TXRCfYVqYSThZCDp/c8x4ri
Y84IlXQ4NLr5NriD56zrAzE6B8Ktf9k1zgKMptCCtZ9aoiGQTFH+VRVdE31n71KE/I9i1DTw0Enp
86IjoZ4hLvJdwrHTMJdJM8wxA31jejTjyWGpNPL5aTFEeXIZr+4zs6RD6CLKHyp9PiEA9jIbYWS9
5D096VKchlXHwAW/c35s1568XMcKJWoknkX7xREExHRyvq55doJ0moGJjKNXJeyudZS9LGMeI5Sc
8muAPCE/2hibxTdhawlxr+R9TKKI/LwpqRyhBBVkhqtbhkTltqpXJ5nr2XocH7MW8Xttx+IEK6GW
cr1TyCZYLbKsxhZLH1QVsY8yzArG0ADvT6YgosHmj02H0HK4pBEJOn2qaFscFiF9uqohqIxeokQy
GMzT9HbKQSOagnQAGIKt7RsM7sIomrvTaphPM6xuTdXrwJzHME0kC0CndYfZhUFSqzBIeq0azhN9
JSTMci8dod/C/aEfSXRmXwCxL4tdUSTLtT0SrzjSbSPRbiFRD1cl+PDRr+GlHrrSgMdS9eNeoqY4
kuDDM5JPDwmuQl9BcQYHQQbNEA1e3qdmqKJ6OU9Sg2ckXdfHsS+CKZdXiqp8n9I8DfPYsffdqpOn
4KiHkkEmDQ/ilfAH75sOvxpxLjdj9ws+lbfEr7XbwPnRDUCXa6rt06V70minw1yJb8htd4+j5M/N
hOU17T8RDD1pRjAxV3ylBN8SgYswCffL0NDZXl1KEBwWUH5/YmbIPWMUk9/nbRQUXXkxm97x2EHg
ssSoSGzl0aXchOLyuxMGq+Q6W2GS4ndvrMF4nhpULFRU8pzaJvkzqoXdz02bqx7WuC81MHZ5rN0W
zly+1bV6744DyCX4MJlFsF3LomaMxIyo2hTmSM32VWbyXvNydkOU+TM6Wqemx5yZ9fRSlJoniFhV
cmJXulWJvCwvn0Zbw6A0YpPJhKBVveaelNmVa1Q9eLf1gmY3ABpSX5SOqt4EWjYbfXvDiLoLMNbk
Xt2xWPWdOYYW8Vh7FGOKZ0ZmHBRV69vZCmetULLHFed8T0/iRpXYjrBlEpWT1oA9akcPFlPP/HJm
ndqQtv1EKt0wVmHhLN2NJNkRnyvxc/oivM9LoA+lnLuNChFkWAznEEq8q4AKdVXXDO5LkMEqM6ex
9fN6+cHrPXr4+ytd/vj8eh/PUFyQxjfdKfRhFk2MP0surUpg+jjlHEz80vDpHE9PF/xMqxEI8Cd7
Y0lZOMexxiUPpc4wL59/gA+nR66P4s7U0RAwLXxfu7aQxyKYjmgd4ZMezZGslyqh8x+B8+rTi54M
+VVao+huteWLQdOHE9x2abFNt/m2mXO9OyK1atvldS3nAJM4hJNkj+laOXL7P9j6VaJvbX9pjC9q
3A8dKS7qotbQ/r2u5m4PwH968nGsddZodnPgWl3l6V0OR9jGy/b5t/qxkv73Mhb/os/pWPZ2MPrP
ZVBgxBIrJoZVOPQeBXd7lB2B94NJ3nZGI/YItvKEvGsAtgdpr0ugg5R1oM6lfjsuUzC49lf9lr/c
uoUvUGfYgvoHOdufn6nXJe6kPpmD2YIBMM8wRlbRv31+5x+ljvT8WZWYBQtt64a++4IVbB5tSuQq
5ubp2uyif2yNBrupk5M9t1r/oLfncq0etDiyyIDNgKcPcagVxNXkJoDPqJniYEEzkJArO45RcqMR
vDVU8zfGjdpeNnHLwxm9fv6p//La2/xMjK81Winsb39+NSbxlDgWlSnoeMohMOGcRrjEQaB90yF4
78iXMr/oEPzlxUN2gfLO4oSMCuDd05+MOcfwbJ4CZd3CutIXs8QDaUv7IS0CtXpyMgbjFelTX1xX
F+9vVgOuzryUt86i2tHfLzk2VYBqTFR+M1TOrLd2ZaOonlE6Nc406tkV44HUF4xvxLjDNEleW0lC
fGu7TwXlx06MM7oFck9vMvI0A6w/bKWYZK+atXjs19kgKUidvi9FXTCapEyGFYu1Sprpsc/czp/7
+IpTZHTnrPgv8MtaiqY+8XDssYHxTqZb/LMBSyQixY7pgGByo5Ga2+LVTajUAdFjvSiiuX4u1gWT
eI5/RVtum0nXL8v3ZgEH3hPX63Eww42OSxWbcIYr0F7QRJmrhXsrscDQCBzFqqMEjlS7u2qA2FP3
s+Uni8n5O3J0eCI/jZgkpwKEXJBjmtjX5lRfKRUJn32vv1VS/dGS+UGyOarEGMe2jTZ819nGZUBv
da3CLro2ybHCfVYEWmcwxUHKPdRZfCYhaj2aVoJnNElDxWqnU2OySUZY2WJUBceZjDuK/bdGM0Gk
sGZ4uZzqvZpp62Ge6CBo8i7Fb3SphG752F8U4sq5NzgbVY9t0bXz7+ZY1kTT40bLrPE+d8fmqKrl
wc27heCEdG81zh1m/EMj0b3DSMBQkgz3bb5cZFtpZ9Wa7med3jZpQ77TNeq5mOaRMDn0PCb9UvKL
OeTYbf0MWHQlbm141p2y8txGtYKitx+hUe37RM5+51yBLdQ0uLiMome4br1+ApEOKdosmvESa6QA
9FPuZz3LkrCwf5NEcdFIzTg2jPeD3ObffQlBgxhzIt9tjnCrXQSwKRMGZXI+VMB20jZdD3CoEakt
4gjeBfV0Z4RQNAkEs3Ctwo7ZGxz2z2q+kK+sEFYnZH1kwSJVScXQ02TjvkdkYTkLo3I9qXk7Fvgg
Iymj05ifAFCW/Jkcs/2NGBKyp3Qbgm5y3edU2sniRkejmH4T2KNfOUQ03pFnQpxpBdQjL00jWKHp
YPgCmoEvZ+XAGHfJYzIU672i34w56DL80Rye0lb5ocO/bIiox4au5rkf98p6l2jR6E221vqRkOhZ
uvopK1olFBO6GnNajpB7AgJPMRs/gO2gdpjTMeS0ij2+Nq8pqXDb0rTWzYZUQG3+Z3YG0sxiLYVV
BT7Z1ub/YWuzsYLMhOkRMPPU+WAtebpxbQJkpkOeRM9J1x31yaUb5EY4TQvaBI7Ik4Djcb/HZG8F
+dRy6F+xQVZlz4y7jS+8wzRLqCf2c5HfkI/BMcVIrmhV3LnSru/gAsm6hUJJH/uAhxy+RhWF4zDT
gE9d6XVZxkaxoqbM42W9Lzt7I3isg0c7qNvj8HL5TOZ1gkn8hqQ1M7OSY7oJniJtMHbt4pph91VJ
8UGEiSReFc4mS3dNigvj3e6Bx3qc3Um0QQYYm1Ez8DsOOzH60wcJnVRaHQJJJ/knWoC0rGnmJxP2
QQZ5oar4adorD4tq4ZXRbJLWiqkOBMqTfZr/tKce8VBjcQieY/ihMaOHdR3XU1Q1TQA5bsc2Mjy2
9At1ho8YmGXnD8pgE133BPXybGZC9dO5e23j4eXzLfN99bbdNHJXlDCIbugbvrvp1MgJZ7EkdIZv
i2SzSMqZN4e5JOIXWmBAmRugH9hzP7+s9kEzwoUR5Vv8g57rZon6c6/OS6N3CGJp6TKMWy4Aizgd
PZab5UlzZswHpNC5s12FIw2ittfbsNgGa/U0onJdnQtRmA8xOxd+S7qval9RC5bpBclutNftoT0Q
s8HElGiHcGpVJxiA9xv2ixuJ7FQTx4hZcLk2pUGOYwYwFp246VcVZIjFiiEvkItyZWgdUMdJI4JF
EUVAgQmjbBDJdWN87yJIgW3d/CJf91duIHlJTfVxKsaTGO1XxyCXpMa9fG1NJkdv1g/ZOmEhGRzH
Il4CRcGw3c/upSlt40aM5UVG6nzAwxD2Wkw6mVaDTKwiQpObNVS7tttnk8LOG0UpMmhESE4z4XBM
ON5G7s9MXRzIyzWISHsddqo57F1CEHCa67Gf6uUdsTY/Rru+LKBJaYjpOI/y2u/4AS7mFkwyMhOH
pEIRwXN5HTlqShrdqaLXntJZO0pLkUHdgBozu1PNaV7gaADf1np6XtBkNOn+mcG8GnW4GCy9ltm0
e2RnRKFrRPyRWfODZgK+TZcuS2dOt0a5QGohhxCai8RStjq/l3KDSQKVYWqw3Bhjc0+uotx3hexu
rIoECgCGOlvdzXa8POZG33mjYn5n0Epi30DNOfUPa1Q5x8+f1PezD8uh+kUMju5D28rtrRz/zxGg
StCF0IFuAscmxmSViIzUdvzpyOQre9H7V/HfK2Fj0nVa9sxZ3l1p0NkFcnRiQVy0v6VDMLoBzWxn
Vwi9nlWIMVL5Ykj84XyzXXIrH01Obthy/pXe/ufmcuhCbcYjEWxpZRAPpgtwORCsWGgdeok7Km0P
WbHcm7PISdSC29EkVO4LDJ8R1haMtC8OHh/Vvo6O+9AWFnIbhDbvJbXQzjKjjecitGZL35kSaMus
G+3tAl+H4LBpvYbpc9bZWDxDDDZaxILGm4Qp2BEZA4JzQwpTj3ZNB19Zs79auLZf4c+Bpc5Z0MTI
uen0wSz9+TyQgGY5bYNAIEUFCYDhpI+IMnLRXxQ63as2x8wqGbK70/SkWPOTTZIBE+hfso+voW8n
X85WPn4ellHD3SyRODffa+8qMKeYUCxAW4r9KoZJubFUUiCqSBkPMeiUhvbXFhFl+3at3Y1m/yMR
5UG0+QDlzgLsT0pgnNUZWIf5sY/K+QAyjCB6MmZ1tVdJSh/IERkoVE1QEM3AGujkgvRrGVWegyNE
VDTczNIKs9n8aQEMhK2PslVzJ48spIdWz0+TDiTZmtDqupVTBSg4dCgoVCgFmPu+7pbTkLhvmd52
j2vefjW+/PCUo1xBE0C7wMEtpavquxOzno59o5JFHRLhhV9iEg7+7uZXZ1glKyT4pBUL1T7rGSMB
z+LYcDSiuPCMCm9matNBS5h3fnF+s96/7YxRsQvRV3UY0W3D9z+fI2bak+gXjTODQzxMEQ1+adow
UdSBOZhmk+IdIe9x0+jkkIjjT6SOIbMfYGhvuZJFQtjkYjCRJWp2ThVS4wjTHUpJo7WzaKr21ktW
CfWQwOqxisHea2ZihPwg7jd7GMAnz+PRkUt/Jr/Gz4EPPwogsDbwDGWhyy1iy73rNA52qLx/ZRnn
j8idgaXM66O0R/26G4HoOGufPbBY/B6ss1yL+WWx+jqo4a5T3oP/FQ6VkC63DvAUZjCuvTHF74EG
OkSQm130gf/SJk0I/K/44sX4ywAdFyoH481jgjwFd/QfCzckxYZeXURqocxQ6TnSPRS6vETk8h5d
JsiHqVp/N4lzN6xmEcjENnfdMith56qXqMGu9/k+8pchOpJ6jFuGbdsmetl3Cwf7VaN2koSUzE7r
C4c4QFQxyF/0bB0Tu1i76gtDvSLw5GAuzXAe24oJYdffy6ZQD9MoNvBiszAFn9IjdAbzmzDT3C+z
a2DEKswamI6rAu58ddzuULmZ88CEjAGBK6+KvHV23eSW3yLRp/dlre5na+mu9W2cxMn7pzt17TU8
TzMwJsQFn9/6x2aSw61vAlpEQuiE328zjh1lTNathHzL+mdrKVNYraB9Wrel4m2Ufd4POkNY0nP0
sr+yzaR5hARyz+jJuhlWcU1DnIa3o6Ss/UDbM5UJMERC3gztQhp6dTdGGsnaTvbt8w/+F2nT5qy3
HBNNgIr8bXuJ/7M/0mOxyl6T+BZb5lCVldzjRdnD/658SrxglkT8Rs38RNAB+WIoVErnO5PG759/
jPclCEsF3T4eYURxhk5j7s9PMeTWxgYt8zBCFqH1NDh6Nz86q/PFdf5t6v25t2Fk0TVUHlv54bzX
nJhrPOpRz17CJc+xRcWKj/nJqbXvijU9rVbB8ZsECySvzq5xasdbXNwunC1A08+Tl485OYTmkzA2
l5FFI7ylTqjglKhi/KYwdcJvguJD4qLANbmrMwLMNJe81pqALOYFO6mhXbS0+tL+O/jAXWTwDaPq
yuB8jYdWg37E6e/u///90lzZHDzYePT38payEMTbdiJDgzQisZnd7whQTqRyf+UH+4uUnC+Y958V
YPNtvscDsMjQnqrWLIybZXioZ2ybtY9g8NYis5v6fUcFHRgrNpcUOPd+juvui33nQ7+SZ4lGNuQQ
xFbUmu8GFcpoyVTT8Y66dfcKZ5aTLFh4HOHNGu1JjGd3z1xEYJgKPv+SP/IltivzTOloeCmf3jtl
yzbqJa3CLBw52cc1uphWoKS0CDDxcw4jVpZfd0xI/SpSQ82ghNL5RFn54E7RS9K7r5qCyjsm+8gW
8VeGRO0v7xhl3eYxU3nFOJH++Y7liZL3poq8tFe7hyLB/BHlHV5x8U1z0vtaX8LNNkefkiixFouM
OnoZsPhpXjrEAojCB6F88Vh+rDRxHlEJY4AFdYE79M+PxCheJmozkp05TK9S0a5L1p/Pf5T3PWRW
lj8u8W6PbNpqJZ6GeM7MDR2hIbzr32Jrk1ZzyP6qVb4tU+9Wlz8utt3vfxZTtA9LKiq5DXmbe6rV
OwrnkNIVW6vy6/P7+tulhLCZh/EfoCjeXWpm4J5YDUFG0OJucBCTiN08bjFlg9o+fH6pf/+u97e1
+fNsfKxMgN4b5pYeYXSkbbc1x7DKAA3Z6e/e6k0Sfer8LmZqrTr04gvWNQ8cf18Z0KLBG/YluhSl
O4zlnF03g/t7NH6KETMQZ2YTawMPVZuTz05bZDecB5IvdtB1jZ1sntmWKjhdPKlkfztk3lBXqIE9
EXacmu1NamRncyk4njSc003w51tIO3kN1TqyZtf7LHIEiF6NgJCM5ieW39H/4mvZXph3XwsLKgJG
nVXV5uj856/dFR2mqgF9i1uqfqZrXkYWXiLEQWGT3EWCla1XIK+Vhntr00TZqz3hmQZ5mnyPMAkV
+SpHzgK1I67Qf1+McmZtLjcdRJeGs0iRGpY6OoQeZ8MMjjkbCCoV7S1tAiQszurB+nrKxPCaddnD
PLcx8hsUhYaOZXTbzZe6eOiFQkRx8yBGVqKM7k0QYaf5/Jv426JPmwst/2bgofx59x5vTJiE8Cse
RomKoR5Garume67MAoJW14CVG+FEAdK9zRaDGzKHESXb+KXF7m8r8Oa5VjcYDKdXddsb/vMCtqSq
A+cpkxAChj8aiMP1MtOCai38QWQvIKt4YqIk8cGY/FzUbLpa+TncbtZuWp7icdGsSzLdlYaMTsLG
HS5wrWWN+22M7OkKfTQEEzOeDhD8Q5UW3K2mIv3m/7AZ+Ak8oAMNQToxr9QM1eFgXQtQV2HZnucM
WA7Acr/BAYLWDzV93dKJ40i/IdipDfsuiGdjOA7EeFirLnE1u9eSxmpIRkXXPUHjWchx5wb0XFs8
tZA2xMLpysid3O8F4RyapOOEwHEO6IKGZLraQdxGCdBD86mSKNSbnolFnJv7MqXHNlQVIScq5xdk
bCTnRvsBUog3Fd1LXq4/YwMm6kiO+JRtSSA9yC+U5z/NCJHboOkIWieG09H0qpmZCTBVJR2nRFa+
SnJvulK8EEFigsN2Gu9FakyUqf1SUqvTawwdI1DP4lgA2I5n9Oh1NoEcrGnY191+cVeNUpn/2e3I
niys+D6Z/1GNEQYkWc+BpRJWw5HLjzr5RsrivVMm9yKen4Zc/LKfUb4+E/Dq0fQF6jSJKzyKg0ZS
faWb1yIvGrLPgPXTEmuCrrCfzRS0TYlpAZEZ7RXyzODFzjbBCTn2cCdmUVlK/cR8g65Q04dNq1A9
Lls8XUpEpoOWdK0RA4IvU8z4n8FW0QWfHHMu9jrjN/IhxEZIh+4g65/uYvz4t5tCPvobTedstxlA
O3iHvDMoJ4hqBe3xpqT9ceqdC/AnjGDDYWZ+w/qmvGGbTJkLlK7/K5+JVOz5PnfaVs/mWXdaYLaQ
WNM/pFEGCjcfbgAMkOJXTytBLdkPrBEBBvpoX1AlBKTkaLTerBFjR4F3HIDjMFKpJIQu7CukqzuC
N7zN6xitPYloSu43TiSOw2KGK/XUnudKR/KDKqhXMIYVxK0UETgJS5zbfG7odus9EThT6q+F+jjk
hKIlfe9FWbt6FqRTH6/PCfs9iVItMi8i7cnxY9BiYy8tdPVKmAIBj+iBfGcO0rJ5/i3kQJPO4jEu
YwEwGjXvgFeocbKHZWgf8m54zem6HWe7vFgmeDzZii7IGuV6Lu6B1CRvipaeBV6O3eTY2WWq66tu
MeHS9jWPLroxBsp5cyMZ/RH/uG4NttoIZ5Nsir5UzbA1KWht9UxulOHPtbuEC33DMI3yMmjXJ81O
f5YdisL+nir8Z5sjhttCvWjqzQQahAnN0cOU9W984ymzD+49Mkjm1Gr53coajBtgpHbr2LXhYnXt
3mbV8me7+d7wbNGCggOmWqN9iJXptZNtH1gKHhREZu5OM+gfWxHI4unE6Vwcm5kAii14Q/umWBV+
UrSeRprlx3Sq9kznUFoZm+s01okpsJ1DRijctluLHeeHkzOQ01gsYZvUvBkR8gJbvVfxJ9yk9nqt
urlxGF0iqprhxu5Sv84rokw6B/Ss0knPdhVrpyNu+d/JphLo2+ct+AWfuBaPbM8rsjWdyODd7EAR
a5xndLx4YVUaFUOj7DLm07APNUaxrn52RvtKLYirXYtVBwotuj0d8j0hIPVhjGHq5m9Wa98pzgBV
9qlw3BO1KrGdOfmorUrvQXF5UKN8D1uV+mFjqmvMyLsMBbBmIGuwrPEubR+UeFwPgHb3Vplb/pqS
nccYPXtiTN16woWRrL5oY8VkhdXDwyRL/GcG2xnWZUPOdkHDSOPPDMhl+E7v42zZp3T3TzFh9Qfd
fRZGchicUpLLQf0T9UC6N7aNvmwg2UzeziCrDGN6IreVnCPBTwFy+kBSNdpPZzi0OX+XlilXsiSN
z0UK0OdQKKWCKb9uERsvIoTNvM+IU9hJBy2UwGKSahYbzZVZVsITm3LTUPPHhuiDfIh8uXQlFoT8
aEwqYXwTdjRdVn2oDxbx9ARUdsnFZWCBiCHZR4kid7jqadOohHMP8piZjL1b66gp/jhFb25q3FT1
8KvQ5wG9KP0DOMl3TpXshdycEHaBCalzSZcBS1laeetP5oCGrtyRB2jB8miKvSrh6tWAREbzKjIh
PLmsAyRRFcdlUPDJzytVoHNCPEFCMqscCkyVYIb9METnUe+xHRQo79uMcEMEnIx7aapblfHg4nvn
O10d3siKrCsTqxoFtM5MYDm1ZZ2dE43EhWJMrUBGvkUY7slY5b2R1OQmlbSIm1L/QT7Q86oheS4X
dvq1YYNK5RqMbX1e8171+Nr2ihjuhOYeej2S+21JUtBmoLx9U5fmJY7jexuw3qkHE55YRDLYmmcq
1rkv9es2U/n8Tjp5WkbyFXncS+GLNmsC0o46BlXzymlSfDf0XrAZmvKqcwUe8cLxpNo8dCg/iCcn
jChiI+BhZmhf81ZZSvsqIWLZqry3bf16Jj4xUImTyHtb9VCRr5it43vgQADgkc+qMfE2SGNSP051
ez8zF2IqiC9bkSRWFIrh3qmK+aOeBJhBBulN36JxBPYJted2FSS5F/bCw5e117aMiFSwc9hJAAL2
xdSRw6U2T1GN6F2U7t2iteC7CUWvrBqdMs6YWLkjngmBervFg28Bj41tfu8d3HQCNIenrAh1zVOU
JfIgjI1YO4BPhZBS2qILKw1MhRioHhb6N3RtbISzR6wK1OI0w50M1DysOnj5OUT7KEmhn6svhlvZ
+0Qh+QPlAM0njHWxER8mm7J1zsbGq1caOVEFl7c1Yk7O9c1YEnBcs/3v1oo1uNYH5qf0H/c28XI+
C4kWDFWihxAROizTai4QkMQ4AVTSY5d8+mUmPZEAnfo7qynlQHkhytBN9rL1rS9LDF88d7yG2C/U
+FooZymKh4EQgp1wyn2kohke2qLYS3NgCDwlq6dVpE2qqn7b9ewTCkUg0VzTnWrXPUh+3ueowsil
U/QqrK7+kFlXEYYGlkLEttBvxptyNec9BLEzVU/tpczu9wb6JrVD7zKWiBdokHtGTMtLJgo6YGb7
lrWOgbMAgTcc0N1xQfbAnIS1E92VpUgDp4Po3CYx5YC1ukRImBhETcl6w/EOwsNJadWgxxwQ0CEM
EzBYu9Gqn51m80E4E7VvzLpqT0RKkPTZ2XcmauVYao5PHHWMmtws90hECHBvUv1Q9tEBmEz6QNLV
RVuFgjsmf6u0gcrTYWpLrAzNlWib+5GDdTVYezETlGkkOnnjsc2AN0Fq1g+j6gM2wfuUNbtB8dmU
1hYwhUudvQXa5N7sKGOIHZPajmdolxX6cojJqLoqNE5Yua7t80q5See+Osh01b44cOlb1+LPo6e5
CSRNwHg0uD4oJPkbwTZPahToefYWAZLXodyHlgQILgcs03RtvWXRap8v5cjRXA/aqV359gc2wm07
IeNsP7qQlttFHw8LSjS6P6RcIRu4kATj7ooXYK2Dp/CwfXFu/jAWAvNqbNQZWD/Mnd8LWwXekIWs
piiQRmd6fMidqXXuTd/BXUox/O1k3ZCiAV7z81PqB/XLxpc1ORmiXgYYg6rwz8MhbGEjqtMhCkxt
TQNTrq9RMzj0Z4jDKLVu4+R3vd9n3XimvfvQuG1zC14MJYt7E9lze+jBg4SuVB6UaI2JcyA8hiU9
FKAjdmyE5P+QtHFYjOhBYWc+r4OIr4n8oLD7R1MWJFWSmA9mSx6KGiQMhaThzBrNCcen+MJLxLQk
zHSA+p/f+YceGDcO3YHbZnpKi/JDrwhdHdQZNyjK4ahW3ROyyoXUyeHaUrJf61DJL37iD309xn30
8nk84Z8ZH0C7KIllGksThHWispCTMeKlTvf0+V1tP9cf7wAHfB5/hPe0YBi8vLuruCM1etooM8Bf
HnQ8cMht5I64L+/z6/zlZjDM4zN0obBCnXjXT8bO0ObaUDhBNFvqDlAVuSmN/OJm/iV8/Hk3jG0R
9gIBwaH8QY2MRg6uMsfVoED/FcDtJMBgFOclx5gwCTYQN2dbEWrMdr5N0tz8Qhcku6lal3QYUgE7
ulSg0YhKLA0NfETKVpTH5T8UH3NIg6Z7dGe3RJyGzyLFNnlQh+SgEiFwKl0ErZC+TXWpb7vcnb56
8cSH5WrjiWhsPfxizJjeT4KpZsmrVXUzyDLZIypKHmyA/BDwI3nu8mfiwawjj9Pz0o8nNM3JbdaU
r1GxHBYx3qPTZg+HdxmQZ3DDK1scYrDsOzlDnqoV7gmx9J4jKpY1EkhJMFJfUZIZJO55alOZ5PWO
xU61MVa1hUPaKgFuOzI5jAtBwZY3jsXD3C9Im2sak1bMC4tq8pJlVk4fBVB6P02MwCp2HELepScK
TEy0O4sjVRw5OlFOCvoWlZVW469RNtYpzQjCJno4CcfYrZ9HyEoedTeHHp12cG7c5LSVQnxiuie7
7HGoC6aCq/UmM5o+ahEHs2avAJnqY2fGtV+VRkfqTcs5kMCTxFxOacoyVCjmU2s1B1N3L1Nm1Gcs
AmfUzfEB5bn0LbGae2FStAmiNNrVLoEjkpbUjFp0Svv+Hzs+oU2ovk2tdqW4lE9kkvHErBhz0q4T
D+WWdYp0kvhv0o91OV4LMoch5Q2h2blWYLrtT8dpk5C2U71NOxeqomS8E236Mpf907rm4opEgsR3
u97wjWoLIaJU2qcEZvlFK5QrCznAztjKT05y7YZjfBln9Y3DrXLlJJByDRaEY2r+yLquu8nM6kla
A8djt1YOZtZ55FTGNxLldhCTJoeoULh7Vu0a7fTGbOtlKKg8zqpInttuVRn+WAV66S0MtVszP5vQ
BdcJsrKBHrTuIHa1+p46JfpW5nguskqiFy9t5Ujd59xObXWm/XDFmSRCErAy8rPHqzjKiPCsLJ8M
uTKoMy1+7cRV4jg7DRD2vd2UP+2SJV9p5vHG0id5TeQGagisHUfd7hUk0GOEsoVssTWutUNejvV3
8GV3kZQR1jmbYBXDUr20Nh3SRkcc2wOJ0KI27uaK2nrs3P7btOavBs+/4S4lGT0WdVYcTgg8T2at
oDQkzkGmeevZlvB1V4wHPrrpSyx4oYjMzI9W9kHhRvU+ipu7Vi3HEyfSYRTxrWj+j7AzWY4buaLo
FyECQGLcFlBzkSwOIiltENTQmOchkfh6H8ibFtkhLmxHtG2VCpXIfPneveci0zZmqwilG2EEIbiV
xf7Y1e0UoPHaOfVQ35YOrbL+BX1E8jIx7D+RlXKkmUXruXKrA+aNcotl+I46rnyJO29L0yHfplXa
b7VSS0h4RYxp+OSpNdkhshpkxdZSbwg9Ks5TtZvIcX72cV153JyZwz5PabwdbfhUfkcnoGu5jPYG
oeeOvTdyqYKhMxW50BUOLPGVG7lB6IwtDrQ2s62uZQuYLdfbuXH8rcd3eBpJhZh18lix3pE5phM2
PVkuLvJMoA7RinpHqRSHY9vE+6xH44Nt1Al4C8S+lOkNBhDeApcYirTSza0zR004NPxJ2ZKVT02+
3BLrpA7aEsljAu1U9lFxaXCvb0Rp2gfZeF6QEdRG32Vax0UGnACH/csaZbubgISunjljm+XLqddp
TtSE1V+wJs4lQdJ9ZfIImo5gt1geW0MUF7+WPjAysXauAQmB8rGwTeq/nNnnml4vQKV8dqNuSa0D
LR4SWMb7ugB3kGCA3fhetPNF05DtqokNg+n+AHtLhGarfykbLzn47FtqgGhQq+FV9JGBOcBRzBYw
rtZmH8YmFyS78Kfr2N5k5v2STsjuucPnZcf1PrdIpGgNUiwMtgzHTt07Jav8VkzEz7L8LKD8Lo7P
NZW8qDczXupL7Sf7JkkyUsHZkCPIjUapTkzv77QhS27qoRW3utVeWuvoVxjwI4VmkxYQHj1Fb7oW
1dfZ3Dl6/01Mer5leMzicoby0U3+mQvyoHrXouWF84a3K0c5Mtdvni4PZufqQeO50H8rVnWcfQbk
/Y+BBdMjKAaIEVxGle9Ha2nn5EnBAG1HQ/ttaOtvayFTW36+aWB1HZlevs7yR5U7bojqdKbhJi2C
CTr+jn4xh046bL0CXCWYzHOe+J+5DD/WPjrWQoZ+QMnAkr6vHCM1cy1ce85+K+4IqUs2syD65u8F
lvgwsfd1qDZ0apCuMc18Lwtdja2j22AuAYClNhhEmseBSyhSpeYJeNtbbGCkNolt2rKE/JOmtABk
JoF/tcoOftmSQQfk4Q7qQhXMsCy3hE188yZpH0hEKxh0yAZ6wqjThy6qe9froKP7M/kkjUtEJwmm
YBQyXn6fiNlBcqhLQ9AE8Irh0Z/8C2TM9NmW6xld3AIR5qYX6W+mX4y3blJ/Ilj9eDsCigJoTad5
Tqn0vqpd3MKscq9nJN74CXGxKaJl9CjOmguaaSR8D/Frb0yfASz+42NRWOK1QsBlQjparxD/Gpz1
c+NOXqWS/VLUBM01IzrpwfH20mySfTJxsLZ1fCdS1/nkx/94lQXWb5H9AfVsvZaZ72QJs5st8xBR
R3C3Jq2hQzVVDcV8EZNCHmVlZxW17rZJkNWU3o+IsDZa52MQi4J4vLEyg85LeT8jReAYS9MhC46c
NY/AP3FfCpzlRDDZxw53GJfZz7QmH98PkkzonTAYR/HxQT3V8t9IYVO1j5NPv4LltuEd/+wZ/den
4KVZfxjdwlJt/vnjeDAJ7MkuXS6u8WtXZvAcSPz65If4+BKSEsws20WdjB/yPSMJRAOEi6zmq+gC
ZKXPW6AnHgkPxl2cD8So+SQ6z9ltocnnv7//H6+n3JuZKTChWOFWH7RzM0DnqGBaadXtBR0fkcDS
suitxf5+0HVy4NGq/P0jP6gnVpInSmJEOvZKgXz3RCF3JGocXGcnqTCkpXAlrbNRaeWkeHef3Ib9
D0IBljY/HNdh09bRo6+/779eLtNruabosEcECmQ8ffEZQax28JApbwsd1E7j08KbVLJVuXOyREzr
nV7l1DxhSc2Pri4ngq0JyusyzzkIOlQQSX6RgRwde8KsTj3hcHgIyPw183tIJMx8zJQE4egLUlCd
4Qa76mzMp2owKY21BAm8ZMaZkP+GN476JdvmVftNm7EYJFb31jtkU5Ka4YZJqb2NVFqXVmPaQ+oJ
WdPO4oJnJ5WqnNHT4oEpDvDmpoPTcDNmzjUep+x1iLtiDXx01zSojITP5CLMWruhqLibRkZWVPPn
2PW0/WKTAd2XUm5wRbIV0z3c0H/+kTKxDOrS/UlA3y3q4gnvH4mwjemU20Ufj020+unG9ocjWxSh
+fRaU+fu6S3tC2W+lIsPNspV02lxEa446bw3Uq09ZMVtnj5lOsxdjnPmn90cfrK2Pq5nBGBA0T2P
FhdRKu/20hn5nqG8xNnZs2gCpVQfxE7zzc+QoHCUPBV0BE+Gh/0lIZx0U/UziXSmph7odGwV89l9
VIxkiCsj36OLHlLrpGv11wG0xcaZniqdHrprg9KxM8R8dNjUAUDdptPnkJLKP4t5pvoxuM3NsxCX
iWYmKbPleWmNaTMZRM9NLbyeYvTUyTRitSfWm8lfzoTJreI4tHhW/aphqE2OOwGrPq+so2jno9PG
ZmC0oO8WjVpWMoi1CHhj1hS7W88jNE7a3wZIKVsxDv2hE5FNmYk9BoXkuEud+W3W+u4CLCGm8/bU
yqTYtJG7MqaG8SxlFO3+/lv8Jqe/a6tgYKCsoKajVfreyyCHhkmbxW/RairD2b6om55QyNAdCgOl
5zCcExU9llx1OOpadTK4qlWGtM9eV9nnZfSf15xiNoeDKjAtUaOi+4yweC7O7J7TxNyZk9Yfeyxg
B0QbxzkdkovPtS2cFrMlyi5zbpuep/337/Vxsyaigu3SwY+NvP592Tgga9SXpnV2yWBVtCyX78yq
0Q552LySJt/okw98WMfSIGOlB3//8I/rGxKCTV8PX92qCltriX9tZwL9djEvcE1UQQe0kPsx148y
JfXUmJvLemf/5I36zw+Eq+XT5XN1zsA/P5DUd5dBGB84Fm6106q0uWUuDrrSZhZI0+70GSP1Pz/Q
5VpNtg2wwvdZL3nlCWuQHOv4YI6eQCdTTpbaCOIk2qm1EEcyhv77Q+VP4Fv8uVShHXD04nFZ87Xe
H8B1aptDGREDWjhmgkQI3+3qcVZt7h36bHJugaTItcxY3OWOgeS0N1hiW6+JX3Q0o7h2vR+8bLCa
HEUCa1Ys54Jac5PoAHqAudHldrK8vdhL891oMDpJ3Wwu+SBsRB5VBSiqeRlM66ZgwnLNTb0+RcSf
RY2Bm66FoAWojGbZ5N96TLHKLp7Cw7SmkEmqoFA38f9r1YANAcZKII3qJ5tvvossbQo9N02Dgslq
wGCSgGN9ZhaFxVjk1LMmb+fGHKz7aqQPVntMppyy3Zpa+zjxwGkhjXoINnVkXj0eU6c08JhyJWzG
mkuwK69i/bc6wkBQNSaSVTw8bo3jmHMDCYNz7EzJXzzVIKVp5Gs3RXyn8hhfNOpyNyu7J4LQ35Az
08M3E3okfW/u7ZZSWLd+xpEwHiHgoFOcfO2QEb1o3vVGfWlMe9wXSU/GO82wGzX5EDEUSgQe3t08
N1SkuZFsVvjE+XchPWXWBELHcLmGUsrLRUTbpB479A9o/d1lqncD4rw8zhwciOXFm40hyFzqhb5u
LkpQVFYACoOhQcra4ISPZK3vvOTeHFGGaGKwggU1RtB38mqKkazZ5ozUTIW/y2riLr9qJkLeppcR
4YkKDRdRirinLvrsXrVekbVN7OopjfFJMXllM1GltkWQRtYc1KrtVOhPuh2/KqYaW7SZd5DWftTi
H9ed5ouRt06wlHgdoD7HrUB5aaHmSWOXDBezItDdWWvHNuH6bzzZFUpFCjtx8Ptsv2T8gUNFfHWL
C25vV84+WZz8APzh4nSRvtN6SrMElXAgXCLwPOtmXjrngD31Oo6WumkLlkePQJS5+bYf0ZDCMqRE
yn1jJyeh7ZK0kDsRWSCMSDnFGw9ytxheIxyoRya2T11WG8eo5PdpzX2ROy2OHRGf1fhldHvIEHkz
hYWb6pcu8p4VePwzNIMoNFPUM13LALhs5+SxUlLszZSA5iS/Gv0cPeVPDFF7GTiRtPdLi+rGo3Qz
WwJooXv451ZDTuEl1X0K1jooqqq8Yi3DcqelhXUkv3gmB9iWoRsnVqjj8p1qbjI1UdU3tuwuqQ+6
C0uuc8JHRa5vJk52In7xT6IbzZBsFiSBMiAh3aLwiYcHEVvD+Qibidtj2dTjzSCWsBDTl3RGDDRV
3q9xNN0HiIF7bdTPczvLQ1I9GdAJziVCot8vEqGo7pYEQoOerT/sarFo+zoTVHQQT4Koc59Ge3EO
Q63BP3IUuI60nqFVIdcpuIzTgqSpmlv0psoJKVeRnHM+6Nay2kOCYJM/hka7MrV6O69kpbrU72uq
jdC18+ImLfsTcwL9WXPcb+5CpFuNFywUc+xsRAcYzi8T40vi7JtVLVCp2iErjPOhLi2E9ikfL8g2
2g7tILbtEF8bfXK2cHAfyAuVR0+D5sITe01TsrpVmTQ75GihZyZZuBTaJacDs2/zrVuSG5QsVM2V
bRzTnq5IlMYkXy/5wRzXUHMDNJ1WBKlePNBS3qosqs7VRJ544mOqLuQybFUKRE9Yx4iY+zAu9Xpn
FD7vRzoDu5hLoGUZ45wYAhaRuaCu6E8pdBQY9VJ9K/IFJr1l3dSrhJOcAep8LAYAYPYNHuot0eGv
7jQR7coQaetPdEjG2HmwqxWKUmIaLxV7ttmKTYc4pNHBUs5M+KUCU2ENNEVMi1aT6dqhhGvxmtIM
N0AZIsgqQbwvBIY7fh5Cz3mClewFs9U/Nj3/NCYzsPIsLWAMXyJZOXZtWu3X94vUEIwXQ0YrzZpZ
QamtHcVsWHeET+2B+wE8zeerwnrcO+10xsI+830C+prWtW3r5F7V+a2dvxqZaR6XudzXs13SnfRp
UdYTLloyoNC2jjt9ZyicjehVGXc36mfUQDjAY5aFxcxA47HijvuMOq3d+h6azxJpRxI91lanvdnO
psf8i45vAtvZdLSs7fRZNzAKRAStxdJiAtW7W2atYZHq0zbB2sA/Fvz+dvxId5Wmc9H2oT62Pxfu
YtsWOfA2a7PLBGACvEFBZISm3jiZ9OciUkGRN/oOVKYKpLJcBGdztQ4+CHlYimRTdB2fkbYXscZN
J/xOO28xvjhF/7XP0dh2V2UubWhVGtld7bC3B5yHeTeVl35JLlNj3+PP9GBSsLkrr9pSi+rsVfF3
EryrnTnLOPSctgyS8VttifbQgZPcLDrYuWV49cqJcBK+UW60dK1Zlb/bK6rkIGq83NsoQol3DZBE
wxp+mq0NLaNkSTvuTLpYvMtzfwdmJd4hgGs3kQbhQEMOmmFtu7Hcyj/LjDDide8nojphrAptImto
2/QRgpClMB40SZpelFdF6EW6HUbk/TItYBL25HCQ71RCgVRACuOitAWuax8azVuCrNAfrbx4tBYC
6lIjI7kEKssmpcvE+c6GW5c0jpZ/il8SJtBt6zqvysm/K1SfPzhWnn1IRl9ItdogXoerkPkvWVob
e2ehvvHLDheiMsr7jnWM90lngTccG4gcQmcEM1KpqEN5/KNeCXkkEL8ipInumRiNtyBoCSvxdjEK
/3uVOCf0DlY41UW3LTDB0K5CRTziGfDYGfeev9hhSQ+fUQAKXT8pxysjL7AE2piyqWnTJWm7C2yR
MgTmHxYArffOBLyFzHP0KMs43CHC9s/ZjMxZs/tjQpOVsURL7tUra9o+9t2sMBk6j9IC65rUQl1l
d+8P341iiU6G696OSXyXlY3zdj9LlXyr0mvXMHwCwGCfdZX9nGz/tUWSUxtyQsTcMCcaDx284wvq
4SOia7hdFQJ23oec5NxIbpiqLPjZHW2Pxf3q6NK+DHHz4nmnDuNcyJod0OdXRTBPPG8wO+LctwSi
cysOEPDVO/CjD1mEl6R2rlU0XUyH4JW4srNvYKTHztp6kniUEo7rJm/bDOiuAYNU1eHAiAnLzIl9
zDzYLToee81a6qb8KlxJ1LU1w/4bmDXNeejf9TM+hRQl6VmlOdJDrn1aksCUISYhFKSzVPg0HzK6
0bXnzEgHKTirtjmwh5obzCLhKJ/GUcSPI4CN3/s5iuZq15CnWub+3m9GXnfKKW90H+gPPbm8dkxd
+wCbFjXCLAJXQAdhYLpHbjVtK93b4PJwQ+ifKYPPgjFcpDbIjFSZ3mgi+ypKilGWM1GJjJ5M3KcX
nWEdU+nQbTn5hkVyljgeQir2C0MWJqNX+KS9l18KlheALaBMs2M857Kbz45dsWn7K3u1cp1tkVWv
yGnRucU+nRriisJsFuQrRdFhTvvmtjen7pD39XerLJ447h+XqpJhl3MIdTnbF/rYL6pvDjHtGgDb
FdtoLh75TxVMvbWpnNHYFKS/h5pJqHHWSuAgQpx69bKW3FlFlVfL6Claxh5SEOrVIbF+1Y3/bMlm
Lw0yWhIMuNdyZJCdo+9qzCg7x7yuRdC0RbU3yvIMf+IGa973ymWtDaIFpcTEIbQEgKl8KVfpQD+F
vzfNRPBorPprKZNf82K7sEImtcsNP/DFGodu2pRl4skv+nMxslQLSS9FUqNSc5zpch4JZZqOzHIK
r98aZX90G58h5UiDPV5e7AyDDxJnRAdj/GrUj7KPCV4p0KsJQfiWAOO4W2KkAFpmoLGv8GmSxEG1
haGqG4wBDimK4SK5VQ3keFUohqQrmc+ya/e0JM5TPtrtvl6c5hJLtcJFvzpVn9w6eKFO0yi4BtWU
tnbf/hM7zlVFo70duHtv5iZ3KMt/rfrrveqhWxVjrHMjGaYjvElt8/t3TuVA6BO2j3wt6eKS//c4
nvoI/XrVMZvspgGWa38VEZTmqZWfePo++o1oO9h0QHBbe5ZOB/7PhoAzZdzgEnvt6qSPfiFenQ7y
lpX1Wy+S6ND9+BV9gR/C3ywTr2JE3HzS02V29OG6DoWPbgT1poed+P2gpi/NuEbepu+4XlPUWAmZ
oQsSa2kLuSUebToMJlKEySK72VhdvVLZ7WvE8mr1rT74xKcWBZ3RpBTojM3n0ixEGIkkPmQjIOEu
+UZqwQ1BO+l9V6j7pIFQhMgv2Y3ZbdvV3oMeEfcdEYeiGZm4J4btl+HGO6sl7WvjxOkmhW/bedL8
R4Gpiosye3bK+VmvRhwwppAPaZPWR/qI8Z6a/qgPxfhg99qPQvj9MZv61yaK8gdhjl+r+JJN3fRi
RlghChQiW7xLYmfpRb5rzWoJfXg+BwIL/C+ohPPwKU5aB3N1wREFl89vKn2zDLnFnd++6bxkOufS
Rp3tNYe+L/xQZrLHPhLPAVoabDUzPovYjiByRRCREStfkr51b01vdW6STOrWNYebPjfhJKU619aG
dpR2KapsAQXwxCy3PZcoiTG2R3vp5zx6J/tH9Kz/VFO3JgO20OypAobGeS76+gV4xG3PXfk+X9Rx
8bN73Vr661glR18kbB3e+GgmptoNkvuMqQ23hp2WR5RgMcOlPNsVbhTv+hlz2NSUy77vJiu0Odsp
DkDDAoCTDm0k3NnbanF3Gm3x57Kcb2UUb7tyqkLCteetYvzNUk52UaO9jlwRghmBJ0wz5wmmHhVe
138lqU4cIQF8JQAHqvSkrK2sGVWalQSQqzd4ydKDsIpob1vjENgt/ddsZILJBdKaIR7Ra1H3jllq
R6TI2+JLypv6ZCvXCMzvdRenLzOCxrtEm3+MUGTpVtGDWMiaRBRfB4ltvlTTWFwMU4odGvL27Kx+
HXuhlOs4GA5sKtV5MRx1hJic/H9PTU2bK1Ms79Xi3FU274ATsZ1KpLOL1ffcDjAm+ppm77GPEYDG
ehIDWgqtn6pbe7435E1XTXI/wafb+YOmDllcVoHj0QVvahFfKmVeiPU17lrPQBE1as9GNzcnTBBm
4FYoC/7eqPvYemUYDk2MwYburm//n3tP7VoVl/IEL960N7sZ19zSVKHbDRR+0d5B9m7ppOJVb3//
WGOVGf7ZHgTTgDDwd+cVFesqh/xX1zW2COKBX77sMk+PghR/O5SUN1sscKoJ6dChTilJlt9i3GU1
18O/f/zHgRm7LCQzk6MNf9P7+bCnU3GlBf3WWkeEI8vhZ07PPRhkXYHnUk9//7Tfm+efX5YYODqv
gtkwe+j7+Vyj91nvFCZCSG1mexSTt2uovFCw33ZajfVGIkLpxIMDPelsqOhl8OFsMV2bN7PdNNul
05NtLtNmg5Yp2zQG1pe6p+uk6QSXxZMelMqaEUxzfg8qvRN2Lk+FZ+yXOZm2joUmivYL02TsB7s5
jc85lEVcT8u9ReXiNNxlC7+BnT+P+EXHY7F0VAVaa9O/cN4I8WuwuLCueT4pi1t+/fvz+T/9990D
4tRZURY4+nHArKv0X6uhQP8QA0HBDTlH+tmb3aCqU6wgJDHeTqGRElFGkoAfpEJ7QxGD0QZFdSBH
Qh5hWjss1TGUypsDAOS/ZTt3bfkritM+kCVyxXFMYcl35arRDssmehhyvAWWMn9COPiHoGiUOzT9
MCovxoWb7lNnDPMTkNBu52HHDEfbvjFn2/raE9MUVM3EH59Bb2ywC1U4nTaotL/1dTa+9DduCtQ7
8e36GKFuCnvNPXft8gxEMrvOq7kBxSy991KLLgrxVigtXj5Q1NgB3KZ9MSUgU7IzCsL7zPkwW548
ddbbQoIEiPzceLVspludMY438dQ7VOkVBLqpvsrZz2/BtdNqadv0hJAoVGCe8S2xp42TMR7toXxQ
TdyFTW7F+0JaGCqKtttPFhM7u0OP5UYAHvuBKBjptdelHozAmPpvdgHbrazKR8uZx1ucB9GmBa2y
9+gYLm5C49g82y1ntCxcsh/TBTFfSY3MVe9imnFDCA5URWkHGBJfjdKSRx+j1FaApMTHEaaaHe/M
xOlOVmqfU7r/e9JD+C3H/IQ+xb5mjXHSxFwfJ8RqmRtVJ4H5F9WbzTTAm68u6cLY0k3/qMYItC5x
ZOHQlQKQPBrUWlhaSF1JrAI/XObl/dFJXG+bhxVjlwP9fi30h/otynxvU1S6PEEFNS5pXMGSLJLn
iT78OdGG6KQIkOAu2j6ylNUz1yv6C6X4URFkcCYtg0a10E/2kl8x8d3FQ+MdOCDLjbSNceub8G6n
QgVOXbsBvoBQOXb9tIjuTPVeD0N2cb3xFYIZLuTKHsJaTYzJxWAf5nbwyPzGwTvat5WT4pSxzznm
xV2b6qSUzJDVtEoi763sm1rLH+OiFlhGJoOA4/hR0vm1l9rfmE5yL2uFtq0UP1OQnIFbg0pUZ0Vm
PYEbNDA15jIlA8P9Jy/4R8kASWOwOoFX6Ey93o+8rD5O0qGJYcs06tJPQwNcoarOyL4SK70j4Q34
b43Ks4if9RxsvxtF5SdKJAQmH44cFDkesJzfgCnjPRsoszMHtHFJcIOVaASPmnGY+vN+XDP6PLPC
CFdaOCC7OiCEhybGwtCANVWJme4JxZBRUba2ewl0rLb/oVVhH0rybUh6nm/QbJoz9l8EtTmEAPxl
c47PtMdv4809mXFIFQrP3jga+Y4zXmciUup2W+vufCvoqwO4vOCliyFh0saLaAMEbXeNU+cuiw39
ONHF7XIJhcEjhShrG2TM1n3t2zRBiwd00wpv1OTiu/DuUH9bR0sTN9PiMo+KW4xa9tPsqhO4wgd2
fxrnkkZSNfyDWX05CWRpZUyAIpbVB1IuksNCltXG7OQv+rA71Sb0Lxa0h4uNQm/sO0ze4IRge2aA
hdvHaDLv/bgyL4XlvZDj1mEaHdURGcqFEvsugdi+m+PkXl+t4y4TyMTQVAgtp8PLa796s6Q1UpV2
4JgTAwaih2BcmI/S0PRtEuvYYiVO2gkshN4mJ8Idy12ifSqh+Q/VHnwFSDdwAvGUfGDOYWEZ9R7H
6q7McNKVUYS2mtEvrC2QynZ8KHJMbGPL3zMfsl9ahXw5XULaTFjWuF1PL22MB9ew6TfWoBnIdth0
sCkCh/1joyfa3p5waGXowv3yS4fVec7qcLRIlI6mX7qZ25s4ih897L95Y+7GvkeCP6b2Rp+177Jn
Sa5bsyi+4M2KP6mGTPvj+4n80tTJnYZwTWjrO1OIXk202UpzhhrcsHEPAm9ZFXELB4FtEtuGBwxn
vjtG7Va02OQrthKPluLOIl8nZNwKd9biQu/Qf2jnbnggXeRutIHgdnXJsefvPaPFiU0i9cHwp+kw
Za6k6qM/ODSIW2cMohuzn/e1ljz7ql4TAnSCK81lhZoPvICefRrlUB8XdH0bW0C3I9HikM/kCFiM
XaNqqG4dp94dheboQbUK3uuBtEaVz+WRAVq9dbvlC2fedLSKmp0uR3TdvaluPkRqfJ1nUACtVVxc
w2xuswiGRJZp7jEba9BOJqBfrcAv4Dl9DQkHbXDv1Eguuyzd2vCyfWO5n1p/WCeXVGQaenkAjmLX
lzDaXeSI+OI19wmG5qVrXEQnjmp2OSdagdTzjkyag26KE+obiYpjjXehO32s3OG+tv0e/2dVbn3W
ZkCPF9FNpjHiFuKuqBPaj3pFL83jzlLhay5JBo9OkL2hv2NMO2T40VojL08tPATs4vqNkCQjqcbe
x7ADuJdbDEqs7EgQLt3CpHub+ulnIooCsqt1o0XdcIgevGpAbmUmDTKrS6LH5VXA5bmd8imQq0LE
ZgIQGgkqn67lC3sj7X4jJlxdIOTxFeV7XIEnL+q2p6w3ZrJGnO9ZDmE6i+VFrkItP63N0EF81Vs4
/9qVBuIkDC/61y4HIYM8xdozCzWWKg2GjH8zY+DHWKmgbSTfksjDj6amXZZex6JNbn1bsesu/rCl
khgeiZ8/VSVYM8qF81AxwJnHPLnx6zd+CIv+wGwfsmo+IqhhlTbMOvgdrYsUS5BKxVypccft4shn
xw+jSFgns0HiT7PZAqSxM0Z/ChpLpReBzjTPSDHR3DxIJyc96pa2mxEahZrW5PSno6s0Aalrfssd
OMp0ol9gMaaj+ZyPZndUZJbB8hVHs3BuEhJC9lVkPdeRwbRpHKj4U2KUXC/dM6hGsu4xkGndqOAm
iSJcgckKGFKS+IJjiKKGBRA51spTMa61z2PpF8APtpseC1CUu17V3xlQFoEvffDLFQYrnIsN/EyS
1h0EqKj7yzL5R+r61ffm19heXpR0j3JUJKyXy0/EtRS8ZvzY+W/KTG8GI6m+2GJ8dDOzPFkF9vuy
68yTxOhtUElxrbnM2Bd6TYAAlEFvjpxKXDr+Xm581LugQ6A9yuVu3cvfK3oK3Z51sydHKplMyZWJ
075yIFu2IoEfWtCdZ57wiYroo+KY4wPDicuNFvLwe40Nzuq8A/4xw6jh9oI8a08BGbS+hk3qJpYu
FCR9vvz9ezr/8UVNoEjowBDTmh8IbZ1woqjzOwmNeTAPRQwE2IErHZ8xvxCqYOdfNOIhPFid297X
NwN2/k3iqmzT+UjV6HPs8Y6+8GcUbPe8s2rJmAmgxEQUZoW9H3/Ve6Yr2iGJnP3QD0CecXo25RCU
C4obFDG05h9Lp3zLNT9w4jKo5+qtLVydKJHoSstugTPC/xLNwxeb+Sxa9e6MTfptXtSuz12o1mAI
0PphtG4YxhJ1z22tiu/MLLoOyP32VZl7mJEsqKvSIBjEnKljgTyofBiYHpBr1dDB2LHUsZ/1ddiO
j9T/+i5OF7YGoS3kW37HeJ18InD6j0cPrRTUm7+afwGX/XljzWcCZZAOyl1W9ofFL26i2U93Brku
k5VVYTdPn/zYH/Coa7tCx1DAyhY6Au13Z3RLgnE2Yt7YFVmt8OZ2eAssywtjXcNUlmNCazIjcKg7
7Nak8TQEMk6WUxZnnKj64e9Lz35fTP/+26wKa94xWiO/lYr/urEnrd35lj21O3qf7WZKkbIu5i8/
Mn66WXrSKggjTgv7TDRGsmehxmDEvLt48kc0Cf3bxCYX4IjrtNc86n7kqBaHRiIUTuwHuBrbuOiS
PTv8tSqbF85mhquGRm+cYIMia395yfI6JCYCCLc+5wMaW1egG3ItyMZd/qqn9VueVCLQX5w2sdAt
Eqap9+mrza6JGxO9VotVrRxJPh+OpTn81D3rZ9JnT96S9AGBcqfcQFfw92f2vun0/pG9a3KUUzTQ
ooXcP680AGZiPZtTHl/RA3zWUHnfXfv9UZ7j6jZq8LWw+3N1Akxma62qdpfE7g9QMcEQuTye9VSY
HI/Dk2MEzIy2HSdYOxKp7N+/6vpV/t3PWT8fI9CKQaS8R3j45+f3EKL8JY3bHdNf0nQIolnzOt5K
TdyjdWG9MI4ZovjJAWP8909ev9m7T0bHgHWBd5Ny9ve6/de6JIS8JZKhq3dgEgk16vUjtkC0Q9hP
//5Bxn98Rwtjiy5wh3Ot9Naa+l+fhPevA2Xe1ruybO/aTn0x6+xrbeNq0lMHJ6MYgrZpxz1WAW3D
2GNYY3+ipcbB49+SvBO2Cpx3AfTnXPX21WU4tKYIqE8OJvM/ngiST/SmOldehDXv9K0NdiTWHUpT
x+2vJgl5FgqW0M+6g1fNxHtYencBvrgxUNpwTyfstGB0Y5eEvBCs/XXWPHUE5b7VaS3xVb4zLFjQ
VOQShxYWfGHedzEayT6L5yPMA8syPrmefHjS3Ed0/gWSj2Pd87x3q7mriiYefKo7gAbGdnCKn3G1
RhrUzmmO0zIEREtfJfkfZWe23DaWbdtfOZHvqIu+uXGqHtiTIimqsyS/IGRZxka7AWz0X38H6DyV
aWeF854IB0MkZZEEgd2sNeeYuX2ZoDlf/ESwyZpjf8XWdN7yFAtQlFfuzvSEeUuf04CDQJd16P72
nPh5Vpjf6RxHjNgGE5zxMzKVDN9KZ/jvsL1TCVKOXOijY28M9OfLmdmR9pchrfG0ts+UW/ZICtwt
LD50c+QtUXFFW54XrrEg9HBww8Ovz9ifFbnf3xzpegRtYf7/+aIsMT40Iak0YC5xdJMbA5du6J5/
/SJ/aWZevyh20nPyNKrfn78sBK9JCsKA9Ik5m8Mf2q9jCIxd5OFFpeKjcbRtSYk6Ip+it+cqYTX8
zfLvL72F+S0YDiO+6/pgAn5eixkxTBfGxHaDYYbaREuIVODDRypD3JK2ylh1eJe4oYBe+GTvDCHb
ib85Cj9Pj/NboKliU3AKvBmB8OPgkORuVNb91G680bqzR0VMs5ytmn10Uyua+BMdWrbzU7zKxsRb
0GNztk7+7Fnj37U6zP/4VgLDAsMAjlr/OXZM70kNNlGebYqYthqOd9I2U0SMrJLy7dBoX8wAhLEi
4lc3UFGI2KqP2Nvp90Z3ie3Ga6OUHzgIt4Ug3lVmiCbmYKuWcMxtXVXrZtI6glq8v425/09v/Jrh
gWTd4Wj+fAxDHMGVk3AmEau6F6xQSfLt1pVACFJM8lQZbLj7gPibVtwkdAMc66RFfwv+/w+XDd8k
VREHGGhg/jx+0trWoDHYzYaq2A4iA15ebfPr0+U/vwSkUcO9Lu/mlcOfppLWg8RQ6CTDJVn3JbXD
RaPs21+/xM/7E05ITkWaLDp7FNP5WY7fa17lGMqvN46dn/w4UahyzGMR5vt6UOvO7Y6OGP5mLp7f
9p/nYl4TayquA9yfjAY/z8Wp50VMPawC2hR2lZRfEyDMVswW2kOn9+vP9x8OIXMDjFRIQgHF5vlk
+tMhLGstpdEO5zIZim9aRanHy/+3NjtmeczNnATzisZlSfjjazi9JuKcNejGJRKcglqyyWFiLViJ
R4gkx+D064/016+Ml2M2MXzTdeC1/HRWCCNTwBQ0QnBT/00NtEZqRDeahTyQbFi4R4RUG+R0/PpV
icn8y9dmOOxiiZEEB0w5dJ7k/nQoKz0J8onItw0p2nCXwmQ89oVdrQZSXw03Q+8w9cc8ourQe7AN
u8BfW+goKKAgQiBUU+yS0dO3UxqdZm3xQaLfXXSthxK+6u+JWGXlH2fpTR2ZZxTpoAeQG68Vvadd
JKmW2Kb2aFBxKybdwzVfBCs9bPTbOsimfRfVX1Fv1LetFy5rjEO0/gJ5ToCM03Q/xVRztk7fRsuc
DtSdjAz4q9qTlobu3TRIFK9aeD8AaVpRVu1X0iWoLoqSh6GVAjtj+YBtcdy0RoN3m/7E0Cb+XtPr
halF5sqOtPAu9ER7aEZ05I7+mEXmWvINrrTeAjtRh+LYogcJcls/+TI2TkFLmOQkBvfL5GhfLRRb
GE9ZGIZ+tq0FDlQVemDpKs3adA2vExviBQkE29vev01zHe5+UKMyUz6ZC7qIUAMjo49oK0RRPyw1
3t+i7nU0Qg3IEzPTqlU2iZni5cASmDVTc86SmqXAJhKbvOsPSaAZWwKkCvIsVsGcd+vPPDAAGGeY
bVQU3jrbXrmsWdN8Thaq+W5cweyQKxjDFqrHjIi6TYl+kIQYavT1tBAKFMOchoIiE6TGIFvsG4A1
Vmz142VMosySpRumGVU1h6JPlphVOQBJhc7dFJ8GmzjCyQqAA6ad2NXmJi08ycEjL970mzv2Mpsa
580mlNQTNSS8C0xv6LpdjtvYd9ODNRtLZiYxMV39rtGDPRWFdDci+OgNvzgbZaXdtpqNVt81X6hu
cdh8pM1W0YFDQ6Y/tlsh0mxpfDJi0i6HFqmoNqPzgI2tPTOX58wPz2kEDls5mXUEQ5LrxRYvDBmL
ibnybOqreuNL0mj449T8L0MbNrsosGH34qM94b2pd5bf7SrlPE5To91buGSoxKTPiHyNJfxkc2U4
xZ0UjrUp2Y8WGIYuerapUMovcffqF4951+0hNQYU6dZFHxLqyaaSFmBSLbmae9R0ZrWPzLS9oMP9
nAZonWyR7wm/MyggzlFAUYNxENvS1MLG7yfzxovtj18PIX8d903gCmyNiA7AO/qzwRtrdFBh6c43
ho8UNxjDL6U6t9BM61Fe/tcvRRGCdRxrbWojP08xfZgXlgjJemOgefFG6MWdtbMBH3LSvfz6pcxr
heXH+YzdE+O6Aw1Mx1n+04Kk9NxSMSjFGzUbgGJZPiXRiH7TyaMZA0x11qgXReSVO93tV8Jp9E1f
9BQaQO/VofvFtgqShoGxkjWVoZ4qP0sEqjugYmCE+hFcU1fVN4Gdfnb6rDnAlO1X2ezsTPUZLBT7
m6yiHSDcYiKKfi6ox5g49a7SVoygn0vSMH1LgXwRkHAgHyhqLs03RIVfx5HE89SFNaWJC/6WWSkK
SSTiPSHQWRlYOtCfVK9mShx0L8pp1feU41ONHMtC0zdFYy/02vmSljLaoGW+AM3JEAbzllz9FTvy
15GFLoOF0W9yXR009BlYTsK70pMJlZdF5rrNphkSc5Ei00VnLj7axL2l72gBJi6D42Q5u4r+Yt+J
jdO5LvBJBCB+mrsbvYIVG4l2U4nEXosSv14g0no528GyVqX7xu/p8GflDlZleerjwtlXkXeEdAqL
l3362ul8EN2cjajJPpkpsAHdzYhnELnO0jv3VrnIXJq3/WtVuuZGUbS/IUnC3ec1YZwMRs/eUFFg
SyGe+9F6Fq0/lfQ/2WKWX0cjMneFCLOlm7CRzsHhSf0+6aNkh3DLWLQlmpQglcmBKZNyJTUYvHTF
TjPs94bB4GhXKPhejabSHj3J0GJ05tlxSxTYencqLJdLqLK0s2jHRz9Cix16rrkS3mo0nWiFhBY6
1j36drWPpfWV3kt7U7ogZwyC4XfWkN9nEeKSRA3+0axHBM2Gz9ViPpoleICopipreV61pfl8wFAG
a0kgGe/GxKYLL5FefgHu3Gy8vLxrmJBvTNXvlUZIa+WHMdNsSkK7vPVJGl0xq43kC1b2JjVpMFMM
re/icZPTSu3TaFWgjdpbhXYPSmoGjR0poopjb+MWUxOLtdSjfMAQCkyffQgH0AUWNnFpGG0OShG3
iTUFW4lncq23xWPcAGDHEsoMbbXVEs0gV2FnMCvF1TdC8mhnZQCocPJuIkDcKxEXe5b37VbV5m4y
ogphBcInTYNOA++ZiSXBE67VTHx8Naeqn76FrfEcyCo/y1pn3Q8EEKMTQFon+0jzalrHfsmU01u7
gqm8MHPnyPWpLRqUNktVDRWsVtzLtq8F23bU3tVYPWVQF2/pbJE/HmFZ/PUQ9b3A8MMQRVoAMZ3s
u1HXwT2xfly7hRbcE4TD6aZho7dMHa7kSreQ7E7uUo7xjcCttRtqvaUlHwGrsxX4HZhzhS65yZ17
JRwQyKnY61LlIEFJHmMw0zZGJQBS+/FirA3r5DoLiMWfucI5ykrbxJP/TrUWIp2qd7ZmkGrpe0c4
weUi0d1qX1ppstQ4ZKxFEEOaeXAaxq668WT84jX+N1IYvrlJtWadg+Ddwt5BKO1J6ja2IbPBbFNj
bkhGRaiU+ARr37uJKsbavozyU5nvO5z324Ge8s00oJjIu68OG9X9ZE2Pmo+dKvcLWs6KBlgUfNMb
tdSsTN4MoZQ7NcR3eeIZC2uc1C6w9sLSxFm2r2x/PzmqVHe9p+GZ1bpTrBJvSQI7pe5BR3OrRZt8
aFEXQ/odjDQ4DwOYYNdCjkOK+bi2NYVvNouL2zj4MgQvhVV/TlgmeEE57d3IvHd00Zz1xARLYrlI
zfLMvzNxT/k2LWxZ+sltyEpwMvOtzeZwZbfeOQtFeluMwYjyiH2bTGrFYoBeO26h7ehGbz09aOmB
B67zBm+kj9evRTzoqqzZANUAnR046oitK8BIJ3xkUx2AYj2dq7TdYSza6RRho9oWpr4dvbo65Lof
brWVkl61t3Nh/o3+1PnLxg0apcGsStCaR0TjX87YXBTO5NXkmU+VgslddWCgAAH3HR/NyusvdiOG
RYVeeGmXicPS0cU0BeMxzLUXi+trS/pQZqeIAwsFXBcv6qZAXg6lNwjWNfNZQ/+PGmB7yBCQABxq
YZ8N8p7EInUvVHHweuQOhj0EB1Ksg3MyS5eL+BFexYsIhgguXLyQmX07dQF+B9dXy6nN45WyiJfo
xqFd9qkNMUAr8AASyio821iQEEOkoxxuQyVcCFgTfp/y2NisWr0UsRA0O0aHkY3KdQT4P+/D/40+
5OX7pa7+9d/cf5flWMeRaH66+6/thzy/5R/qv+f/9e/f+vH//OtR5vz75a+c4vdaKvmt+fm3fvi7
vPrv72711rz9cGddNHEz3rUf9Xj/odqsub4HPsf8m/+/T/7Xx/WvPI7lxz9/e6cO0sx/LYpl8dvv
T+2//vM3ipV/Girnv//7k/OR+Odv++KrLD5U/PaX//Pxphr+u238gzYqSzpqTZyPcxG9/5ifCZx/
4MvA9mnRcaN0arFbLmTdiH/+5vzDhdVKnRMMLXtl4Ei//ZeS7fwU5ft/zCAo6qxojNG12u5v//Ph
f/gS//hS/6to84uMi0b98zeLsuUPm3J62EyOKJNocM79Bv3nsqoiibtpWy3aK1dz1sZQBY9FGPib
ltSetY7L4TH2VLCvESDhW+NZI6/GU5SHb9cnPcN376o2/f4/r7+gENFgrsg3yBPD1fWhCVTZWLnQ
5+Y/6AUF2w1bBYfrkyJLSYyDyru9PvvHq1+fbUoj2NsdYoLWB+Y39W2Ayz3t7zNvNw5G8XC9gQ/X
EgKMdPF6NxlMhcCt3GW6kN9/A7tUuixN9lnX3yjNkfzYOnz542/0HeKU2Kzzm9Bs5ANa/ORANvKI
6ZKXYct+qltZnL3WfYjNKj3hIBcPNjHl+wpqOVUFUchlW9oPYEndld/HKGByzdg5SeDd9KIwd9b8
0zA/Jtvcv9Ex8+3sLtm7jRG6oCSD7JLoJISL1jGWLaqCB6QvFEJCLCBGDZffr3QToo/eCThjQ77w
tNrcXysS1CzvMKy3+9Zth1PAe0OUnSSbfr4b6i3uMam92P2b45FF4yfKwg4IlZ9q8niQlfepCiN1
Q+lJ3c3wQLbGihH6NrKt8bM5AJfXEdDdCNPbVW5hwJCfjGel9U+UPMIP3YKID2XuS0zpYZlBm6SU
K6yl5rB1xEuuwK0UHSnTWo3UqQzkFm8FOMxGZdsoNBAsB+Y6zyP7G8r9Q6vpzme9o4fqkZNyHwFp
2dSjp9ETKgAz+gc4GSgManh4KxUKOBCe+lS4TOSF3q40Wjh//knr+r889qffI7mN7n7zOBLz80TL
R4t6GtyI4YeQKn98o1yVrqRtjy9Z5MwpG+iKZOUEZzVTsE6RLp11PQw7W6SxsTCSnlMZkTUwXfRd
OoP13dSL7pRNczJK1nEwAWvMu5YXCTJ8hQh/fEHASTGIDQoW3WoPPpntt2y1ZWhBtyoNpzpKq6qe
cUlSexhfdC16S4R8rEs/xuVEoFac6s19WcnmHp78C8c3vLk+xOwwasLYA3ymZ9iX1hOYGw2pG5FK
nTKtp2IokYOVmGhAXXyV8JvNW+yDCKrNPCRiIHZu//gpKplkmhmkBQ7AfMJBki5yfbQOlVcA/kWC
o42TfpSqokVGnjjauf95zBMKyZr+pjplbVnsB68scjuMY4s8CYJ9Ew3y3M03SeQ1S8lEGvlyvIGJ
P95cf/rjRq89FtN+8/03/njcXXKBaOxEBBpt5ail1whxut4QNa7DGUrwcePhOTdBiaOPBVjZj/Wd
6IS+iibi5euhKJ9JeNCK5ykW5W0j5TvbRPkctInAFww3qhozSR7b6HNS6yVyMl/B6xirV9/DTC/t
ITxMym+eU7P4/ngpQ3+NBX9lzIdMD5+xMKjH651seCaXPju3UXnRMJLdkas0sguBv/zHZWiRfvr9
sbQB7aWB5tpoTjqc+pyz3Oortb1e4UNVv3ZBjsAmMSADyhLMvYrd7BMokLvJKLPXElm2Awpo49Rc
jlNdjZcWUNmlFY1/rnF9f783P8QK3FlqQfTetZ0wcFGXxaaNcMd/P+dTx+62XjQa91rhfpusMf6S
jvAjKehqdxk11xt2vdnaNIPl93M50aZd1VVAab3OerY7oE9BNT6WbqwuRhg+QwZozw6Prdo836ag
7V7LpKm3VoI4HQ8jd6HP9kVSPA6EYpxS7aHPSRzQSjevl1r9KGQw3WuJ7jz0YG8XkF5WXDb6Xs2n
vBTY7a+XwfUKyAb3OW3BGTiUKhaOYKJIg/DsdZV7UFVNACfCukaW3omdZ0mSWCdWqR3//lHGgqyu
pj5gNJ8+a20XriaHrADHCAADZS6hTGnpENHkyXMEHXLlp5W3twHgsq3rvs0/YDf5/oMmfv/h+pSg
0mBSf6z7d7sL6qNd5MPJnW/SNvX2GCVMkHtkJnH4kITrXgKNtSVZ2zK7aOMg6VyJNu33DnX85yQX
t20t/LuQ2OP7po4PFZyIpnL9cxB79d2Y5uVhHARRSZ2nX2JJD8pCKcVyWZ5jMurOQRXWh+8nlB1L
qjKa/VAEhbcjzI/BfKidB2pm0UOu7epKc9lnDD3VvyQbcT67/n7oggOlGvZXzsXwcjA11/GxM8jY
MCpNUlphYjUshh/s2vEDk6UiP6t5RXTCJXZ9llKZtrZy166+aDaV9euQ5taZv6OQ7NHfZby73oQt
JTLY3sRNeMNbiV/j1kRFdIvc0rwBknT8fu/fjwe9ExDPgk7coiR8PWJ66gtQCXm9vd4NTICYKLWd
cxORlx6Atd22E9ScsnxOo8E+s2yPFqBcuCuhUUvIs6vrs7k/JcvRcLcOKrnt9bPBbcwuwyTWeJGm
TTA19r4z4bu7TiQ/PLWGHxN+9FMCPMlw1VNRWC8IHK2ZmMJmnzPStads380doTJwknv3bLUmFbD5
56KR9mEI0ODojpjrt03P3FGTnZuX00Fv2682+ru9JR3+DJEMS6Di4U1SLKQ+NlRp5n+1t4nZb/L2
Big6lr/AP0MDAb6kqkNwGU4MKUXo5lM7362SgKi8Dj5h0vm319+4PsTMaD15mfX7f3CJ+zmqHk4c
79FEJljO+rGwqs/wDqbdWEzYFVlnNONgAwFwm/V1DKxyXRxqiZQz0szpkUwXFl0EjdWB7ID/Wqa+
uy4dKtOqqXxjiEnyVdPZ5M+kUEb2ZdCUYI3B92RyrN4y9vk2Xq6i8mYTOzI+o6s6iIOG89QkmX2e
6P6CurKi29yIggcYRvscN+7G9GvnqAG6VyDAPjtpGiJpGNsDwhutXufOmIkVAtpnJeu9bfTVHQF7
1tN8j5A43D4WYU+1I5MT5Ypu6TQO5igLrUuQZoyoXWDUGzuAGFYkLrLrzNj79HIebGW/qH6Iv3RY
w2EMaN4lMoqe2Kh4nTYVcvZaD56reLiVXuZ99ZDAz+y5sxfW32rlVrga63rfyrx8HPzoU8M39wUr
GdAh2vQXKIftahJiToef/VdULXJDFZdrbnZT1NGmnBzeExCM65/v7WoReYn+BR0ZMmSWvBcAt89i
JH86Fqa+hGk3vqQJ8JNC2f1NGFA77JVkqkc2uHCl3n2lW7JUXqQwPnT2QfqTegtbpNBiqsyHss+g
sGmo8CknaYvrkGf0kpQQPSlB5g0m+AaNbDLSyN03r0XDrkz36/XxQUpxKETsMTFTAbYx9+yDIHfv
9Il0i4phplXD4/WjXW80VueXWASnTgPkL+zQRc+HGxq3DgFLOs7w0a9CVs+0hoZ6vNhB366JDZP0
zBsRHJyheircjLtoS6ZDSuIoxT2R3ncgMFZOYyT3vqpXLSVFSAkTfmbahCJN5K1eQFeap2z2gmQC
CJx63xfldmzsLUs56WkUnHqI5cNlHjcelRlmd5AUwakGPPrgWq14GBv8E3L0moM2GAwiGrY7GnEP
GsSBVUUVbMss6jyIsdRuRGnu0NffYvt1v2oob91M0z4rwwA45MiQqTa+TFU7rociiG642Jp9VOq/
/zQ5I/Li2qXQH5RIODitiyDLzhWIi1rTaCXGQXpbe9p0S6k/J6h7/sQlu4pTEjUotrnnxKV2ljpf
X5Qq3Bv+UALH/eGnOechd40QIVVj3bhhQa0Uwicy9wglZ1aaxtYmJ+62bsPkVNrJbRBan64nnI6j
b9PC3KEY3AVPMgoxLeiUmeP+2/yDBDHwLUrHufAcISn363VFmXZnWJAcrp8H3sjZN0lYwlnQ7u1W
Nfe0NOFDBKG6uKWbEW0UpgH7CsyCHRi+d/yKZWkks7kN+HqQyItZOxmjgT9uqsL0n0BqflI1K3ut
sf3u3kvScdXpmDfcon2shDW+MLUiPDX6cGlEttgVdV74exOJq1Xlj5MRj+cYK+z3m6m3xnNSNWSl
kVh8fTz695OjqfRDYbzVjQ3FihWsXVrN0VYdLLqoOltjnb9bzcAe3LT6+zaNaUm6NcLT+Yxs1Qgs
VZI+e10INJN/ihLeE/Hiw2lAiPP9RicLHJswkJAyVW9OoVtPeubL82i2b2ySUq1HduGPzaGaT1Bq
e/6N8Mz3LiiKhV1J/zTV3rQ3yTdadfMg4VSDtTBmGhAONRJU3MJ+YjexxIg0vrAr1PdVad3D43uP
dK7T642ocYJ4mbbI5kGqNxCIJx499QUMKn2Zemy2QyI7bzE0mDeawD0/aCHmTZohy3IS6QYRmbPr
QEUc6yzvFhgl1V6Ps3P8788Ks4cRq6Az7+oESxgELd4meq3fIDSDpJ6Pn4RO/sApYugz6oemr/J3
pzXpm2Vedw5yOW5IYmjXrfnQBIU693lpXFpCp+7GIDpdz9a8qvwtLm0YgTZO/IhcmaMcra9RyqHH
shKsoHKXdN5eBqM3byoM1ssObvpdkrl3nebiJerKbmtxlTyFeqitvh+DMOrI7ASidB0crjclIBot
AOUgXX9AuE1xws/ST8gYHAg3eDYDQdOUCC912w0BSnw9xA5WWkczB5vQp4C3JuJ0qkILdkPRMmux
oF0UvXtrp1+ClhACPGTmOg7ug26S936f7FyWApheHmIjODZyvMNojFPHJPRhUNP9QPyk28lgVefV
jZIkHNlRu+8NrN7YQce11TMntQNuyP5oawGdtlhzKb0bhwHdddaE7aJurWAT0jFyrBRoIl2WBY3U
jRHyjlMyH5dmw+Vth+1DU9OpHyyDZKPmdiK8Y+UldQrOnn1Vau5G0h03ZgDqoGlH+xB36a4d/GGl
8yrHIeV1/TxFzDc96HR0DFEFWBOj1RTq9i5DALZMG+3ZkMFdmtFT64YUd3tfugs9okCIymxDo39F
YXjHxgtvS02XKootajCY2/W5yanE+OAExIcE5DTEbm9u2GIcetsa9k4NoKUsxm1dWHRdA4t5g8iV
BrkGvLIxIsKAnTYX82M+xTQepfoi254Uls+t+Zkg4KKEMGYSeFHa3nFqofZWIbCLyId6bNgm50go
tZXhfR5ce+fl+vN8vMh0DheFCGDt6SP7LqotDgszljYskhR1jL0Hg3Rlp96dU2cnW2/RnjrjIwKc
ch3Iep543jGAkWfXHku3eHcLZvDJz1g2w8QbiDORfn0QZvzZr8GGwC5KOAOMPj86lpYf0HICnpv6
N8pmBIiQQKmILdqMzsRCbTQHZqqoPMSjd6Ea8N43xTO+/UulnGnhM1VZKArXqVn3y9zrZtCQfkFO
d8jQi5zKbtzjXSBAsTIgXo/dM2kQMP4m76CX+YdTcqn3loXkyP7SFuVDTKNgZbQGOKzwUZtA3dmo
9RcliFkROuYiGgptA+XsoShR/TDQa4YVLToZVxzoCtu/vCSOSQjFCRWKdZNMNGuGhEhWFprFEARL
LxwblLcZmKm5J6n59UOWDjFJhQ2GKPZNTU3B3/eJVdBCC6HkKVQjuyErJGHBfio6Qk4wuIAt8MmM
jqUCncXuYg7leXU026Y5vzRz1Dn6CMaSjjHXrhG/lxJWXZoPN2EZA1A3xMEU6sE34Z4xZ9trhuNn
pKSvOJczDBNz0io0GDsmKzWRuHF9/ibmovazlQXwdygRgDeJdlbd3RoOC4Gmie8LayxOvkpeZtSc
PvrIpeNqRHMyVxHfw64VyynGT0cmxjaZjJchto/tVH+wkiEX0IvubLfjg3jUvkxLvCsYVIvWt7RF
KBGD96VCEwVgWvfHEp9lc2hHio9mh+wX8t8aEFSwNN1j07OoGkbtw6imcska6OI0XXiO3fbsB1T4
hCPvKt2zVlRIq5kr+bVp9K9NxVfd+SDLfDXtUfa+EZm5ioa+uYzYrhCACX0jW3loCIJlYL41xnZc
euAx6fut/bZnBUMUE6lctOoyJ14QUDKH4WTRihDnBpREzFbEnRCQjpCMkueE6sUKYQILWgc4bX3r
edmdZpivmjuFbAfjT3gHPUCLLfHpWeNhAQJF243sq2SW3KRxsnVb4Iyt0siLn+kUbvGEHyndDe5K
SgwXs3FiO9Xlp6Jkb4K2bBlp0ddc9Akb2U3c+/s+t6kd2ae2dkAqmgVUP3lrt+gOXa6NziLZT6Tt
JjMxpKfhtC0bldJvfcHnsZ7oecLXksFSdizUAgpN3kzKmNzsRhY2k+GAfdqJeR/eUK9Bsd4GjXrJ
DARRyCjPgGfCZfpIY3568v1kIaoPq526GTgPPlaAgG3l8OFHVrya1EUI540jWyMN+TRN4bFy3KVn
I7rQNTQabvMQNukD32V7cAWmsjpCwOZ2+VtjmBwnCKQNtfUMMgEv0A4Gmr3AAP+U7XUrHNeqEa9F
qfeLQbdebWf0l0EYguP3ym0paoYmi3KfSjECOZ1O6H2wcm2M+34K0XqIWvRepRutTLY7WIipIhAA
Ga202OqXI/rObRw7u4nw31T6wFEnfeF3FRUFd8LF39LLDfqH1D7VPfwyrE2frNJsFzkrJZBmSMvo
6W90NwYbJdoO4U8b36aFuMl8JDgaRnDbnOiEVJfSDs31GCkP9abyaLkOnH71tylJ76aMQj5+aLQ5
RCYIuXJc9+QqEoxSHKkGrH1cDi+hg1MuT94MrSjW2KTkSjQxnRqb3W2vPZqJ+aJDpFsoyM5qNi4F
yMqWxII/GlMFd9sH7hoH/aHtWI2PbMI77MBHj+O2sNr+VYTlenR0AEQTXCRaK/FBhuUDKI3QH02a
+9a4KNP0EAZ2cHT77ANuwH2h2/2ajgS4Kh3NX4+YfVW5yDVgb96n6LTb1L347FcYgPi2UnWnNZhe
fPLhTtDG9uxfI3LKYVyTFAEdIdHeXWcigde89HqZLumRfWq1Ij+cKam+y8K6oBoeTyXfXx6ot8Iy
OHfscq3GG4AC0acYMqM54vODj9Kv3cnHdEMR8ZQ4rxHp63XVZmvXYa88mESxddXRFxiEDdhNYEAW
vaMzCQKX1PGR64T4ioQIVI4l4ysXEWTnoy+53sswVfjrIgHB138tEhCGeQobyrT8RzcN7zwyVM+G
pBlksRHsQvYhKrqkLX2wNDE2aU2BDJlMuO7YrLFEnrvL9Y7lk7eL4vqOa5DowxYME+uXb56KH0g1
K5aqIKS7n4gxDmIDF7gcLlH1WhW93OA7NQ7uoHeLsnZuvExMyLoMY11HSFMQkI3rKMkQiuXMrFmg
LQIbMW5iTqe8zF/zdgkbgipTrvw7pznWxmsU5vWqN1kkVrTB46Zfp92pN9Ea6z47+STBBKTV3S5p
cZZHOnEeYf+CpzxdOGnsndJBXaoB5GFgtp8oXnWraSAQD0unvxsVOVUBZtRzRIo8QhJiuKi5H7CB
jrTl4MfA4g/WlAMhDQGN3phzualHoemHBepKjwz1oMwzkqRpWFZo6fqQFrxZ5gAXg56ZwMi+NJTk
6HIgYXI1+TniABvwLexYKxnbsb/CQ4fcRhqrbjtsJS1BOoyAJjChYlad9RIr792G/rCwyCR4HJY9
WYoIvghHraPomJola4HS+oYO3Kfu5jDDUZEc6Cisehv+B5VK1uLU5a8SIMkhrCzshr0V3uHevJHM
wZw+SKh6gE5ecrEJjUO+Um5KTFksmlVzO9hgpecDXtrOi7A1MhpL1mpmEdOagt7Sh9OnoVLHyMuY
vEau9s50P3d+dNCouh+TIP5gWxMdxUTqmR1w5ILWfpAwQAIxYHj8MkjSctHOJis7IM48B/RGyY3Q
Dt05NbJgZoaCGPsu/uwJ2aDqTGSqkYZPULXPHatx2J8ZnqaM3A7/o2A+zIoYT7Hp4KWxK/YmDUkN
YsaGaCSw9XAOaFDu8WqfbJd+U8rWC6i5j9MMiVQDHnBplCY0LLeoCIZhSZx5j+h9exb7QHHr7fXC
VIkVL5Ny1qEjRYqzKn92M3IBvKcWQBVVOIk7ozvNVwuQzqIhiVZXxJ1p0VOUyxewbAD46LuYDX8v
NLae8DcVrQZ4VkO6NRpxsXy6Ho7JcmGiI6d3yAuBEp7ZPlSOdaN1sWS/hL168u2b9P8Rdh7LkSvJ
tv0imAUQkNPUmkktJjCKKmgV0Pj6u5Ds1933DN6dlCWyTvGQSSDCw33vtcvsx42ZUBkpGL8gcI+t
/LE0eEvgzfUVnTVI/2O/hIpxIeNULQKZUdIEytogu7v0uX7hUAy+XdQ6WN5gBUU2WrhtglCEwc9K
EVZDsYTb/ljjauBNTyPGOvyxvQw+qsNULhL3WtssGsC7Zy1rN5MAVz31/BKYwH+1DgbbDCLAwh9/
UBjuax6F1MM+bZEQJm3jzFzvEXgMWwHDAMpCD7T5oWOYLhDSLOEKP2JDPgYdgF7lIKIavf4lpXdR
FJvW3rWl/uUHNnR3muobNzKd8+Q9GfVkrCqDh5W5G/0McW0RLA41hQMkhsh5toXhL9F2wfFHy2fo
YE9QEK9Yv7gb5wdZuP3P2Ge7UueU1jfdJrMj4+S0TC1LGNhjNuXL9H60tg7oj49ahgcStwjjo+ZB
yE2qfB9cqqISV+RDR2HlgBSSERkQkURBQXxCwgn9wS6C9dgRcDxxsJpydpu60/SFMTrUsHnz3fhy
VdYQV3vOfKPy74qAKPpxYpxBbC2kF6zIlYdxQWNsOPaKlHQ18pSjD+VQ0hyJE38dmW4idqXtJwU0
NdOBmZllBWQHt3IOsi6yjR2F73ZPC8r2jKsXQMv3qXXXjX7IHLMA5p2HRAj6z57pvtd586bV7dIo
y2KbWdGzn2Jh7iQ/V24FH3bpPiAkqJY040jILHFvdIV5agT9slybzqUNEaTXZq1+7sQbL2fy2fis
/71P4nBDMzKpLxlRq+zmuwQ58LqRvcKODR62dHEseHRX1woM4ibxOYZnebsTqQ95RFT+2qPkyumy
8nuEItElVkuinYfWd5AcS1m8PACOm7Sp3uowrxaRQ2gPCp8GSv+AJsbHzj52w5tT/bCQsslmLFg1
JzPHHTSebBdGiB32i6CDTFqFzHI7IMb9oFjO3f6paZurhRd4x43wrjPsTjtihlJxBT4MM0f/UVPH
XN1ruoUWQBEVGQ9FnA2PcdM+jHmsDprN9tlGq0J3KuSm0XAW4Ys7IImcZMlg2G1XJmS5gxX5zsLv
kob+2HRskrF+AV+zBQhaRwm8yxAWqmka69blWMtOxdnS8R4rfUbFuBYK18z9HhJs7gR2NfcuSVKm
r70PAVIG0ywocptgnxEXqp+TCKEgfXPY3irDvcFdl3LWWOBqX7TzPp6N/juoOW5aPOArEbXHLM9p
bBMr77FeTGyDq9LI421KynPdNhlsbpTEqZbce/hhIQRurKzSl9KB5mYIKgtb6xayltXKS4t20QWt
t6cH0xwIAvurZ9ahJNIRXwRjU469YDQQc2qTvhEqt8n7RNA6ZxXuTbrdiDRjZ5Yl4G5Qf4GIf+vY
ZggiMq9CxemBscGpr2wGth1ZePC6EuTsmrnNMKQH9TQeygC7cuvVf3XryAHT3Yd+8xql8YPSwnod
m+U14Pu0w8G4RlVlLPTCgoqbwRFIOX0MugCCZ1sbWTUxBJn+C2vIsYPrxa0frnM6PrSL/+Z176wo
44OlPVXfwEHXTmjfBy070XwMtkgrXoNxfs0i+nFW4BPJkVon8CrPU+8sYune24GDlL+Gx5dm2pNK
2+chAu4mjPGNWAweCau+OFqRYggiUKSNp/scCW5nUdaVVvK3pMl6tDGFo0ojulehm2/9CK1PGAxr
b/QUy3RaIGHQLiBjBuBD4wcwLMICSBfD5nvKkfcAE4gXNgbGNUFs49Y3/CN5LfepFppoJMRTN7Ts
o9zpC0sbUFXSfquR5QKvsv5ofX5I2xfis72VOyRQAuBNuZpExxvYBAZLjtDoVvg8evGIfFZuIO2B
Z41XDZS8+atbg1VtJuvAcp/QhAK7nRB5jDeUHVhjbF+z2SLEDoaOhIqq+XDF34G4l2XWzzFbowv2
v6diTULlbWIq66od/hRdnS+1IsgPdYg+UoaO2tsTNOi5243qkiISvRH8vDqlQilAy8Cg5kjjjQ9J
bJWbeoISOMUA0EU7PGtG8h3RNE26uFnqTSl37BaoSk5+RgcSXvWBY5CzxssP2XIIPlMUeEsDoSyL
DKnVGmEIXn/Hk6LYPSEaRZb+1CAh6nNta+v1M0nY4RJkMQMnzXwOR5AXWSwegPd+hd1UL+0s2uZx
w1JtICVN5n5MYUH16jR+/yRhag4q8DHUwjUQXEGpBqZB2J8mfnemNRXiVDwtI0kTi8SzATnaw1NP
G5djyLfXlRDOPRjflnJR/NJK97xv4I4NB/B7+jtMscnx0DN72CliFmBQ6XzjduUwXuSG5L+gewUI
QmfLy3p6AkwnPIbzk7dI7BPH9wA8OOQkAaKAUTa51vOD4ffyJLp0OGZ6BcYvqE6mIOIv8J1iMdJ+
H4W5KuP4QtdiWsUThHxzxEnRWG/YCq9xEhCB6Mm7yqI1Nij0yYaAbOt7Ekdq+IAG4FhAsZNZb9M5
9D5tp32sneqaev6KZBgcY3EhlmYPlXaghAh11suuEN+tMZGGUJIJTueQsiQPPwaNOIZkois8FSjf
etDJ8LZWldbupgKQfeqE2lrvukeHmd6iqVq5SqmlUT6hv5aE+bhN/NbbeB0azSJz0G8/47plktNu
TdXVwNFnBzkZwUozwKy6zATsDH1C2sP+5O+XtkfXTKNK7KvyDvMPcQY0dU/03ze+ixY7U3a51BLv
HqW6DkTYj8it4xyfeD9hPK2Akq2pypIFfZXvzi07LAjPcTStoc+hSatD9Fd59JyNJTHG5OFUiqKL
OCIYPt4wrZwZQB0vlc1vJ/KiJx0GKENpWhliuGeOToWBM4GCoH3uSsmgAk8hGkPLQR2TiDUYoy4G
8x5kHLlnedLE3ullxrTlHIzJpnmeHLnFWVedAsJVaEHWd8WgviwNTu1Q2R5JPX65dNjCdQfMGPnH
H3gFPsXgPddpGS0MUkSA5Jc+Eijl8xPEP6NmRUc3k7tqiN+IyBk3hZa+uwnm+MlGva9zrtPLS2R0
7mIIQ6CuBIYvi/7QEZFFXHmcL6XBmbVjTr/UqUwXbo4vsmrytRw9amvdvMd6yI5hJWpD2vVHqvz3
CtBaDGK2jgrMfvHLmIBMhefEDT+FWPEwA3Z5dRr4RDQe3DU9lRxHz2owwAVXQk/OyF1xOUXPnuKm
di3OksC6+yXtlC2MHpzjbbXCfvQnm7JrWPbGPpKsfaCk964/0U+ew0gdUZubMhvClRhDCq7C/iN9
TE0q6t+sEB2LDMSsqc13IapwZr/138x1biE1uL5Xvd5oh9jHbjOqP9bQ0njw1Z0/jNVRT+Jk2Wsu
noV+q8U4AVD8tUR1OeORHay2cF72SU3AYphskc1RSxiv4KwweUTkdzHcW6ZhXu5kheZVBWtjtKke
wEksGsEPZppLlcqX2sv3cGxfIouTTE3GMbhqZvwkBi10z3/LJ/le8WEtupaQkyB8TuBhLkVILGbp
69ZONfq1n4ZLPthsaJ2lb9Pqj4iifd5XO6vFL+kT+rnNzXo9JT7ttpjfUZBhPYZNRxXwHoyDtcwC
5BfQPZAM8TvMJ3pdpbYKEouL2v7k2z0C7tsZivFQ6GlHtok5PgiQQBntsXx8NFPL6ctz/4qSUC40
nXlr/DSDu8M2dkgRy5rj0B8mBJi2MsqVG5vxxtBPIW4W7jVZ8yGhqejTb2V43Pwtj4HKWOdNrFEo
/71lEpWkWxkgopr2T0swXtptO8fyt24x8/g8+1Tkxal1+0+BpGvljemxzf13v/QD8Afw6AmPu5o6
0tDQLECFOsO6hAu5pLHxFdpGuUTZyEmvxITlDv6ZJFFWRLNBk6xFTHSvUGvRdpaBv55ABAcJ44wu
RNYxkbNlucEr23E4VH+7PMVgG9FCKHEbpgWehlgWdDn86aFK6GK0dWtDtqNKNyw0UyQoLarZ0aRU
Z16V7X/D9daQhBBJ5XCSJUKsXNQY9PYlUznUg0xHeimwrVI3UWiG324PACyIA41VDrBxbY4wnMpm
2/Bj9cSpSQQcToLnslQGPbRtJPp2i9DTQumJ4Hhgio3rc4aNRaco9p4dsBdoX5iaERizQ3bEJJYY
sY60jk15zFM62i2ixJgZ3VPGMGpRtNyznH23IftVW3MXty3sIDxQX8INOAt47ntbc6voRbCLui5Y
FrD0FpOfXB30WidaC5yOOqpvZy3tUvHIOZKIFf3MqkZqHCSLUU0lI8LwubEpUoIUjw1iLp5JrCpR
1N2jQwWpOGZyZY8xkQUmjnBZHzodlDcxAXtY/0f4gscRQYzYqjkqSrbwIkSRPNrgCIbkUeHpX2ps
g/ZEEBHgnJNdDeZ+6vsduTLulnY/zdUpyRdVX208x3ghM+E5FssYNP7WjOUfM2PHK8dd1wzmxu5D
JgC+gS5KxwKPJM00iGlEdP+QlwgPiJa7Gx0GSgA1dyXd8yV8S39FFu7SqiF2GNbor3zLdhZAlWkr
yOooMyPGFA/0Xue3IxvOHR192KHu653vdgxVBkSOxI9UB4nsKxpZ1Y3C3Zlu9TLq45/ytQo7f9fJ
mENWYgBsrDzSgqCQngNHHSYlSOCbS0KRn/SaDi7RIzmFLKKpyaJdVlaoUDn2lqO/bj0LVUI6tJvG
Oejl8AZRLlwYaKAxFn47zcVSUbuK3erTHIxvZCGbAkfCYijLrQvqYJcSzRe4g7W2nQwQUWBvDdt/
0mvAi40wgQEy6UuqM1E92YZYcHOhd/5eCeND8zj6u+5JkZ5Lo2pm21XWc5Kp6cg573tAoVlGqUPt
1Df72szgRPKtc27kk0nNcR3af43I+45bVjjToLwHT3uRFS3V3Mo/qibgWIH2eBOV7X5qL0Xx4CdI
g2FD0gLn0HM3tAJ4wThA8m2sVy0Y/7YVQ6vYawRo6u5kepQzVtnrC+LxFDrFZ+X54YrWykdVMChF
D02T1EomLBSfmmU82uNIvSdIsRtqZC1e/ah4kKgcgB5Am8xWQ/vHwsI8ueEz3pRlUyTBznPGV7NC
Zdl03JFyoF2h0//s8G6tAoiZK4ImnxMEKaEy3pgxfBaqUjROSL0j4JKQqAm+KGgfDixnlebPdo0u
2+vNNRpq5KnRR5FH3wmQc0oaaETFCNCzpf8/DAVWVUKXbEuuwuy+BwZHf4S8CoIij7IAHtiW6MOi
yT769KSWWcyQRrlbJO3ZNrPFtrNTNadrE4irM0nwWYZMBnaNNImpo/noeSmRFLSWo5CHwix46mKb
H8/LEKRL49g1NI+NlMW4YW4d0cKnsanKWeG/0bRouvMk1Iy4CY9RD1yhN6ZNVIQ/NVPihRfPS3zE
hzzRSg0SIs4F4hwJPuI4MOwAAMDJTTfOelq2y8yzD03R9WuSHj61BAxbX3KmmMw3TXE7QQ2TK5SH
pB8JCp6EdBXD+NY6HYxB6z4X8wwDbR1pTEYVE6bj74daBtscuYZJ3bgaeu9dH2kgZkZWXQkzhWY9
7zlRiWsYXr/hFJ+eIf/m5qdM6G8avUC2nqhHcs/glt+4TC1DcaGOikHOomH8s21t9eh7otpXECag
dnc7FRzbMk32aIRoc2rKooPvwtcS/k+UDMwJ6uCsxAVKbosjEPJ1wUzEV3wQlt3WmzFrnhqhmZtI
a3m0fFC59qfPE0lIufkwxWW1oKDZQ5YJlmHtPjnTV1G5X0yr7bNnfvqNGWDNaB/sWGabElW+HrLC
6NmiEjacye4u9TG9Yrvm/iQ21DU4LspiyQET+jN8sq0J6ssxhH9xy9pa4gn+k0xNuomt4kDj+b6C
RY+iQryIVvtTzpPSCmI+uzJNbqDl1RIlgbPSNO2kULqrsZG0u0zEW4P6gAXcnUjyqB6rC4Rg66gc
m0AwvbbXdkNfxWoCIPqmDw9xCPN3fNv3OaLDv0VsLuh5WBeGy3hZahakzXyUY7Prv5zKXZlY6Pfh
IPcJrdVzn1TBufSn4Oy5PEyyihmKOHaAnwZFIQVGkayS0X0zgqFCa8lJzWKw0cYos9VN4a8SAPBV
Y68RO6cPek30WFIVF2SjWJVHWa0zR8svsTKObZ22O3AP9UMboMfzNErG30uRoibP0ET3edKyAmhi
VxBDtq1LYZCi+/9euX76bosaLcRsz8q7CbMzvl5BR3mWnqKYCLwc9H5tjOc04PAR+mggHGfcDLmL
56WZHxdjkK/jkMeICarglM6XLigT23Ij5MezFaVkSlvhWKEaMoyzpqFkjHrgy9AOwVCMsThnqA5b
3jnnbhQdGJiZjAZRgOawsh8TImR0U6IvchhhQDTNt1XZ36nSGzh3oo10DBcItyR+LmWVWzkG4fJC
RP0d5/bibjQRgvXQ3D5uf2HYeP8SPAPXIRvRwftkASfWdEks5AnIksX69/+jYWk4axzF1r2u5N04
Ie8tZcBnwuSNqAOKu4pbFs9YFD1VAK9uV7S5+AHnfxkzsNFiN9oRttCvfVdLN84s6Ai8qb5L6+d/
fb5Ypvd5o/P4FNGfWT76jInt9+omQr9p0v0ufYmqSVFzWtl3HpNzV2fWRxlqL79fpm8y4zMjFsbQ
9ekLAzC4AraoxxapBW4Xtz5hwSalJ0zWI7bwlFMTo8cMyVlJqWXjsNvKtiYFWlizW3iV1AofjKPj
SQt756SMTN6hiubMq7k+aP0AYbYe/CivdO7zwYxZ0OsOq1M5fszvt4m81qN4xajpgSzq5LPVEQig
YelZM9U2nqWiBu5l8p63un6nmYSeRWVg3PHkxuzz07izki6Zte/JaSq7gWnyfE3ECifN2y+hs7pT
Q9vu0tWjujp+w5neiw5+R+8S4ECx5vAin5HAZ9tI6++ruD0Fg/EhsPp8TOaAMZok+2VbxcUSFLv1
iL0/W5edImq8wB4ymSLjvGq8lnb/Xt8k+WLImFF74YSrHsj4TQoqDb6SU5uHXOjxSeuQi+eJpa1/
Ff7K86brRCVBljTzGslUz5BO+qwQ6CLHjsRZElh0YAuMVonvHsbZsULwCmsFfjo++mpDLsL4NjkJ
ee/KsnfMFXHYxfE2zIp1rYWYKD1yEVTA6HsV27NWZKK00ArL3zQaUXo0T8UZsW64nqCZv7gGNVU2
jicZwfO5KVPdddz58TUeS9dFc6XNvX62QsJNx30cmKtiVuXSrDkK4TVHI+mJFc6L+QketGth8aRr
NepPhnLgvRhU0YTOGXULsVOgDrSBhK+hDvpw2VVosSiCy3Xs4KGQnZOv4NK5S7TDwcUKy/CM4qVe
WdXkgokgbLksy36XFOEni0VxcQybGAqMAQvCbLIrEbbL3gmzCym9wPPnP7JR/gEHBA2AftPKjTAH
tU30ohkS5xVepkOpUnuje1P3VAi0t5Zvt0/ezaHY9KHaVmgKmXYZ8hXPF7Tk0FfbaL5ETQ9UfXCS
bdITSnF7MAMZ3xmRiK+TW9RLvUJOF9pBfa+PJHqXNbqi3zVO/vsa1Qw/sYAqQZz0+rZ86bZR7G0H
01VZq+r0+9H3yhuORsG4bZboAljilMII/9wmKTt5ph7cm+8iadx8F/T139uK4pAODDOBpwwPtJgT
WoqNGZIns3ARtpybvmsPMA43YTJSjeitubMI9z3bU9s8+d0LsR393e9HMUZ8ya5l3hOwFmMT4FXs
eEsFFGnXsI7cqfmP0qRTJHs0O7/vYXRb8V2CHhmYeWS1p+7QbMm1U1T00QcKmGayURwnJC5G0fgh
xZvDib+JexjxVhP/eObPzTxkh9N3L43qJfHGfN3HUA4i1I3Lm3BbDta7QYDZ5fZ4t6H7bhlZvWwg
aSytscCOYvtRvNcs1pHbE6q5+f1Ql+lDRhF9daris/Fe6kDqV7o28hk19gpporb/XfR7oo/v6av3
mUSbuOoLw8a/2KAyUHp2GcPQXtJyzL7HlGBmMYtIyES82Zqa3LUPpT1dWcvZ2ULN1faNzakQp820
9wJgE6S4d4/cd7vbLebONsCiqMhTnG+xVKDFGn3O3RvNDb68VJ8+pSofDb+rn9A3WNhELWt9ez+6
xGVJ0gfGhLWWGuMeZomku9SpvTUf7T0zkAdo3oBAmPKk9In6k01c5JWy9V9/IImzF63se3oMJCP5
JlobPR5/10JOd+2DcN+lJa3HNBhLgHIjIR/9U94N8tOlI0EqECEH/czMaSiEdje/683MBDW+Q/9G
hGioh5tYJFgLEUk4SBfXv/YKt9El8vZYXTQ6y6GpmzQgum+iCrx9NZZii6DLvs9VldBGstKvIvQY
hHftfR9B9orNIFqW7CInYkjtF4x/i7hrh9ffbYHE6frspzGcOTBUW5VhthhC6y4ykvxK+za/1l33
TSIejrTbWyS9UqpMrXHnIXVZ1+Ca7zts6rqTW49Ew1iPPggLCoPcOdQds+eBfj90ouZBzGSM1otP
Tcz2fbsaOAOeYnpFefU0mfrJIw/ka5yhRy0i74tMO/3ckgSzpMfF/jrF21JG8lUwp9vWk5ntIk1L
XuZ/efsPbv8y95CChQ35q8MQPXSOdr4ZT7UamgZ0K7XSKk++KjQ6qw7fhYbrbtVwppUkyifmxWiR
XkYRhCVjbM2LDtN64VCz7abQOLezp0omnHOcaNY3jqo743e3loqwo5c85Tyhp6eCteMBz6V6KNPp
dFsQHZU6+15p2cqlHbCuWr532CPFPEPzL6zv2iOEhp1VliPnUdXvbFF162K2jngaq5ilVHB2TXfR
V4TNVw3zeRJV1UmRAviUjnW7zrlxN9IT2VPOJ3CMGAHEpvvBgNF6pMNpPZYj1f6UDPfdfBUKqrq5
J2pOXo3Sui3exuAshqh6zxPgV73qq3XY99W7LsQ7wbLpqqfZc9Fy73BzFlWm/2x0SrwMrSXXE4u0
b/mfYQVKT85+Q/IXaNyDHlCaVBuUReWdVaQtqS5F+eqZzmdG9+9v9ZKbVvfXkvmTwaz7NeNcv4KO
0Z8Lzt5HS2RyrSMkXv+6/H6LN3Khr4EmoouiVzrL0acnPybAHHhj95VZajvVIZ6zMS3XkRGqb8c1
NsK3mLMn5itWN3MzNeW0uS0j3QAmObQ1cWbGUjDfh3wAPLBdS0QCm5tn2JovK63S6G/T+0LpEBw8
Ohj4RMx+6ZnJ9JallrFMTIsBuhc75s4u9dNtGzFpeteJ+r24vZMnNBR/fw7D4XCQ2HF9ZwZdvA4K
P17dLm9/CEvTD3gF+11cBMMRr2yK9+5UBD0lngu1iHM02QDTrfqQoqcijdm3mHW+GaPrMowr07Mq
y/RE4+/dj+2P4d+2byIWEpI5QiJH5/f+8xe4EpOaOXfZDt8VRmJUI/Pq3A/EfXRNEK6H2r37XXWB
lKM0L6b4EtQgGoHp1a9VE74mjen/UXinrAHNPTQEi94yGZ+6X3h7U2XpS+vpWxZf6sr5fajXJAPi
o2HKYz2qLmaqF9B+u1WZt9rSNrfVxEx3gr8/slouTcOPrrC19L1OmN628FNS7NpZgTdZbbCV5Xi0
OVE+Edk1bXoQyXsvNbt7r7H/ttKmirexFaBgyvtjWg0h/1PNOriTz+xuvnTJflgg9+4x5dLTonPY
CQzXcvZjA+HMV//FjPkXluW/MSz6LdXgP3gtFx2OKy1TCgkBUEpL/IMA2LQ694/wukOoO3p2JIgV
qVOBsDMcomzHHocrKCJdi5FURERK7vaY4tJDr+nBoTZNopDH0VoRP/xi67I55r08orPrYuKdTHys
Xk44jfOKbFTd36rTsOAttImvt6I1T+kmBrmG/7Hzvm8ggNsNcbs1op66GZPVuTC7g95H0V1RA4nU
OhKMK2UUZzu27VUoLkaPd+NmeorzZFiaWieOXe3aqxgr17qw7YTpjEhf/vXqj3LTDCmCllSPiV9+
WGE9PNngfle+avd1XFkvwFzhXIG8iMtw2LfFJp90cZ4i+VfMvsRyvhq4urn6kpRdDpSpdTRC/XgD
PGC+sugculR0KBI3qqkIRnI8/QH67UOML3XZ2Chub8bTOi+HYgu6K4fHaqwsImwpkMljn01x/fyH
WfnRQXX2Q5wkyd4iOWgdj9TJbqCqtZsKgWNKI3VN7wfmBPl9xLH7gvRw2kNOBYoYkvnmVnV3SJDQ
rskgOZVD3hCZOXy2YmKOF/B7ZJXchYGH+d6eOS72qG8t8HXvSO+yTW6Xw5nua3ly8ZhEVTyubbuv
7jiNb7xqmu4mcpDPQTt8GHholnh9yuOtpHPeq6yutv//u9a48c7/110rSa2aaXCm4ejStf+RVKCM
XrZO4usHjh0xCgpChitj/NCjEsRDWYqDtFtMOzlJ5+BUMq1kSDaDX5TUSdEqaoKLCIRyzl1Zk7LZ
OD+DDQ6Puyd9KhBKRvnAcFf019sr2IYoMnDRLHXqGXymqbEyFDNHP+T0Q3vKO/sspwt8YfWjM7Ia
uoRfLusQIPGmDWmKQonwTonEpyDialeYMdLdboLlMRWyJ3mAxBqjmfvjEvimbzjR0sYXFiXAKZrc
vIwexv/bKzoTD7mumGr43bVBPzCapniQs0d+vmrcWjzc7sn5yjStrRtb24Ei8GjcMCANyy6CAEyM
/tEtWE5uzIUqNYoLYrdFNk3OJdGop2OtNU4mIRPJ2qVHshXzcXe0+jeee3OHhUh3zfI9UXi/Bp4x
WhrGMx8T05Uh2RkE5JyUWf7cvrHO7Gc/cflj6CEN2JtrFwBHuMWw5m49L4/2gR16V6frKAtCqlTT
rlqU28awAsEd725f5XaZECyKzTSaXoqqGjc9Gcuicepj76IQAudpjOUiTDg1YWUqsl0t9EsXu9mV
jaYh/9kHRjRfTtJwN7+LgNWwukuj7TnjU5xng6m/sOFsbj0oCyGSYsBy1FuXFW2gPbmoKGJf0yDH
0CnCL/SJHf6uPoXXXMldH+vOZpK9S78qRkjdOuEXGoi3uh4pgszMWXpx0GmPk0f4Ytvo6BSDZHtj
61SN/khX2N34NhW7V3Im1+LB3mk0BK6BB+nC9qX7XhZ0PJ19U5f+nzitD+XkZR+c2CSz0768ctu/
wQTLDj5Y/tuGQllWXyjqX/LMfEvdPjkWKmJm6+fuzsrSGOZuF+xvz2oxkagBfCHMGnm9nZubjGR5
JzbRsMzNrlQH+jF7ZBCA74y87U+BOc2jcvbTsvDeRssbHyaR9CdGeCbydvo3wtDeAGvZ11b/HJPW
u4vqrNqNtqxIiuEycVIdA0lLpW7mgD+pjX83aGGIHwLT4v9jx3NnXuQ/lg4o7nA0gNOzhOj/4EkK
UEGV1DpmYwhFuVvQETaB3axu6BSCEkM2LO8iIaCfGlJPGA+xsCRh8BxFfvZoze+rf7+f8T4Mqmhf
MmBDXO6YyGhJxpRelx1uJxLhxTCaMritfp0+mmXyCRY8XXaMXokmFPRxEjqTJx5q4CIe0tR0yh6Y
xKqFNY7xO978WWntV09yaDj4clUbyb/eT50SNaoJwLqJ8pdu0HFZNURfr+fL3NOyreEPl6jz5FXL
R3lFRYysJkTQdXsvmf+i0tLyotOJLUWj+YuOQgeDbsfk02eeNCazMS3mbIJagmMKT4Ok9EUBxCEo
Vc4Xsu8zpurpx9XZp/7XC3DMv+/ovHAkNqHRjbRV3/Kj5kFTnDSzUTstEP8X1F435viU//yOHdcV
huF4tk5qjkPZ8k+scd41etk2DeGPQUUIBIygrSBP8FwM0Il+X/GbW/i1Nh0JUsqvuGG1Q9NPD7cr
RpYS3syUrzTTx5NYYerVzGS84vUer5o32MdYChL5NLBHk/5ZMYllxDQi12sBVpi+rt7ww33FfNUf
QJRLr3ZhqGgBUrSgrn5ar/0rdWaUup981bm4T/Kxu5dJoG20Vg3HTkTT0Xegj9U4q+4NxmFLFKb2
mxWEL6nT0Bi+jTcMXwzH1GYVVLLWjyPk3Mcm6R6g2XPL4lhj4Kjrx6m3xSNgzgdrZMDjNy5AE2rz
11z2sG2aGIqP6NT9rQd3e68sjL8cN8TRG8NLOPu5R1mEj4GOJ/736I40OoSbwqgvT8xwbqDLrWaq
6PfVf977fRXQ4q5Kep2D1Y7oCbzxI4+/Y9Pw3iwY9rvb27URnH4PFAFDDo5L6ZkKHLzC/GrEFff7
6vbemCY6xqHWO6XW1Yu75LGWbfakfL2bJdW4sOZLuF9qEzVmsQaShOIw6F7yaGTOgtrh4/ZK623t
/b9eJcOL07xHmOvugvkP1Er1XVNpPWsZseK396AR/F85aLec3v99v4LUN8iw4MDBaOuf0fFCRapx
3KAnn8CMdhmMFrJygvcpceVayYHuDw/fkfzl50TgDrshPkShcNVkAx3lVmMLrAyS0udX5WSA2cJG
srz9BaGmo7e0Yqwft12sq7OvLInUW/mUzXS5YMBwKbrM30ZWop05ZxI8rhf6e6/sXZUi9AfQ50M9
7utF7dXRg99y8i1M7yFIOmM/kZxyCC3sb7dXt/fYaOUhnt8LBuaJEv3myibC+1K4lMX0itQrw8vX
3kr8D1I8TnvsYcl3mVsJypagPyP1GmkMocpt5zbkwz/+WnRNtoY1g0u/LK1d7rvYYL0ouPCbIryl
nPqnVIc9o+eVAiED+ar5H8rOa0dyJImyX0QstXgNLTNSVlXnC1GqqenU6uv3uEfvdFUOMIUFBgEy
sqc7M4Kkm5vde27yyNxi/qv3qIYWhp8us0PUx1bwXOjZsGshch160W8N2SdC9wHptIAcp07VCyxI
YAozCZADW4fMNfyLg2TqjQ5NMvGMZFkPjxWL/mmOiQOxvW+dwvRlPDa2orUr2gTvFnLbswbB5tFK
v5tpMv5MbONnX9J8mCaXu9iPi8cKye8eVw02I3gbh1bTmbnKG3rB0cP4Z6ieFNfIaa0feW97N1oz
f6v1u8G/tOPyApQi/bZiGI6zaYTEExARq9ktR2aCJtXp/JUvQLi4gfZFj7Lkm47BAGNzEjzSVR8O
ro8QYJmCq+pWJ3IIZkkkiu8L7STfV2fqfVEdSQTPN95Q8SyMmKcygZxeIRbOj6IuOqZE6I3p8R1w
yztb9XsSHZysEh9NC5bS5YDt4wkhifXZxC5ztPxS36hTP6KDRxt+3/TQogbGiPFW75Ph0NPIW6lf
LQ3acdtRqq7TzqPn67BZy0+CbvnalDQS1qxNNWf6K0IPsgV7P96OY+iuKFsaWbs0l7wCeeZMo3un
1v4Grf11Y23/npvFEmQYqHzJVsFZb9EW/bivZtJgGAPhy2NB2mQR+tmpKIKXcm7HMy3Nv30NgF5Y
uD+IavpGBqwOIVFjDj+O5Ie2lEE8cA0DIMZgxjf1DCZq4u9lkYCezC2fFKAHCV3x5DNBVRwOS7M3
Zp9C6Ur0HB0fJBL0+gDLzdF8FKj8HunGm49IqtvHTj+HfkHXs2I4RXgWmb6WjdzYk+TEvO/Pd4Be
17MzUKMn70dlu9rtfowQYPe/t3TeRxosTDWTT8o0WLh9Fu4PZRlIeTyY9GR3pIX5m6aBIyYvejRz
6HtG5tlIq+zP9QSARb5fps4/75cogreVcIa960Lv8s3IOhaylUKIp3lJrfhzayay7yJ/2ttJA96n
PTmWu3xhY7RX1JqRQThAZJYpQj3Cs9un+qoBL/gdeMhG4UGnEL6k3dfvdR+1a7Ck1j4PJvZPTno1
BjE8qoky4BICRX89m0JU/5MaFZSzrLZDMAJEmIpndcQ1KJ6TKTGk61k8R/Io6Zi/5IE3be7TzYVd
E9Zd56i6UklfBgc7Y6A2tdYBGEH92C1OcJtK6CVeO7yql6KZNiEpRk+DfIsLHZ4YGSFnRnX1nwjt
5u+Xuu86Bt8dgYGuShAy9A+b8QGjWj93brq/w0uDqRouhGW0T1mFfSPOxy+ljSZ/nA1sZ3lTnylN
d3UleWZxwPipy7UXO0K+KwZk4k516uXuBkcEzmfWsVtqO9/JtinWsxMGX6tu2Cr265hMz0kpxBep
YNwg13lizDPdonT+pr5U1pPPcWOHr70zQMXzHXHobb94jYfhm8AQL6GUdLjqIrgZUk8VRLBABjEF
Ny1p5Z5kRGLLUAkKuZQwF+iUryInMsW36ld81vl5yawBvEk0v6dxdBOJs50p9K6z/MwLBwC5Gycm
k2JOaTHZ25zx51adTpRjp4U2M82vAaG10m9o8YzBZawpjJOfSk0xSF1FvYhDHpOew6ZJ39aB5NF1
sZE+VIWPQdzCjNxB6t5BXMwOqkHXYOtBd9t5W3VKA+dY2lXzgijza6nn09f/HJSMNrR01ne6rds0
7R2Gck2STxiHs5cMs//KQwv2bSnGR8hL9ZtB4/qQu2xTp6RbvtQZ/JICBW/WzdnFpZ21XXoGkXYS
Bm8mYTFq4RrNEVm7E0gSPz4Ph+Z6FUcAP4B9vA0j7Croet1P1hOKNwv4Z8eQQzjN9ATeJT/0jUiO
bYEw4w+PnN9TobhuXcjYrq47BA0T92p9SIXqmqa1NF2n95ZO+qGSVEcEF0wS9dhDEMVpm5vOwZVd
sKA2aQ32TAAROve3Roj81PdmsMvG7IfV1PFWYa0SSufHxDgUgS5OZZshy9Om9qmdkTsFM2PsJc/K
q6tJE4JsDizBsK1J5PniLW6ERCy+xrRr8Z2CZ4rD1nyKJi/YpPJIJO2T2wg8wLrefk2nn/04u+/3
zoS5lO6rNxcUROhsersBHdJ3lygvxldjstvNZI3TEa6D/TnOpwfdZZqsCYbv1hx+NaOGwc9oN7uU
6fY+FokMqCDOQ82KEcQBEyr1faW3a/x17l0Uomn6JO12BFr4Tn2eAQhtRs+8JfDDn9quoF4kdE+9
+D3BiKLCoqdO+0TX/vBNmnIx/a1+dn1o4qSBBoheWL8+hLN6PAFqpDhwvF3swLYJHLMK229Z398P
5Dtoq4lOquvp4T8/b5L289S4jD8V3qvrs4E/lU77oliAeNQ9LGNtsOry8WcnB/yDkb+Zqd6+zUTL
NSMDimdjnjDK0QHJYJ2tbae1/9Dt/O9SwsXE4fum7lJSODxt+et/SS/rvKolQc9y9qJjMo1ltr9G
LTNea1qS7xE2ECqdqsQVYk/ZcoUG0MPdJr90ZqfKGMFEXHJVxWrciR/2HM/MiCRq7j5GhzN7KWua
zggAqmd1VM59/YyVjsmxPCr17ut9w+k1vQOovMSVsAwEAlnpz9gsJuwdlniy8vnEvtve5M5IHk6Z
pV8KtzoTSBU+58jaHoVpvTEZSr60cxTsE77RLYrd5EsyFvOKRLj0D5eFIsj/dll4puP6LoMNegCA
8D7UFKDHdNyBdNgSo60vRTlPF8Kop/tRWWCTJcp08+9buEubFQStYp1FUXMVcdWuFTp7saO/c99y
b274I5acOAeS32E0kxmIFadB2g/Hxh6+uhDuMOwj3cXlH8zeFdObd1XvLn7Z7E2w3auRluWNwi9w
sxtwJnjxcq/puE/YjJxjG1XdaXYB58PZ4BDKk4HZIqT3hh4wXxjqixBsWr4EP8KMSnrO8/k19hJi
z/isTyjHtYcA7uK61zT3PYnsbWemwY8lnn94Zu2tSmybG0Il3DOd22mPpP25KDT3jNzaPTd2RnvH
rZguVrFotx6OpQNdWGOlpjdqjuOjebm/p3d4f3galTBM+Af8+EuCjQ/TZSVeAG0yeIPzeEsEwMCi
Tpoz80v7tMwi+MMtooIzP3zTCAd1j0hLj4nKxw10WgQRzXasfJD0tL3SmzgDqWW2jtq7MNz5rJiO
1OTNRpeIE3WqLYh8NDYNW9FZ1WPVvqqHeF30Ew29haGXPTnerunZAA3Twt9AWRlq3rmH2LmbI11/
AyW9QXCF0Cuz/k4bfOQEdqPOkX39KZnbT7jB6DhE0/xDN6P1rKbDLsFE5lE9aRo5UFMv6ejiKMJU
XqQ9RLfeqzcj/tiHgOc8kOgQDLPQdbgIJZetmLMrOtpVMElyboBBjAkVEnZD4ZmBr/TgVprhXCzf
k3IM/jay8XE2reKrMCNMRjCjPomqSjZlVo1PtmMXOytth6vVRMHBy7rk8L+XWuf3/DQvMNl2Ojrr
rcXQwdODD0stcyq79AqzP5ED53UvKYlQL4rrT/Qy0QUwMTy4UFuk+lgTUJAhXJXng9aPq9ZyHwY1
OmXJ3JqpzBHEGdoYrX8O7lTbiKSmsPwWC+D05TS9q/pw1vBTVjA0EaMhUW38+ZEqZdsuvUWeXjW8
sDNjliUlQi0+ehjM70xnyo2LeOmM7d98mazsWUPT/eYO7UZbrOgK+UkwMfLFgG+uzvdKl4R0eQYR
oBlHZ0Il0VgBZj/mybGX++DbaOer07wCXVx//t+frPrkfrny+WRdMjwNtoJIrZH2f3jGOfTiA9se
zNN96po1qAFQuOafo3D4EohI+9nKCLnU7N/9rLHcfVYtZC94HhvEGXP4f47synmKw+TzPyEPOVBr
H1Ms0Pe//aHJTwpY3ss4+pjHxTbFaS/cgZYErul/jmLeY9CKD03BK/sJnT0EtGTrw3d8dyb0R3IR
xUJQr6Par2/dgMDVsJt1l/kBBndDL9eLWFC79w3NQov4M9u6qJfYju1LaEZ0tSBEbHKK1n004hzQ
3PwVHNl0qWXFZiGou5oum7LRb58b3d+IIsnpci8YtrpwOE9RXF281AMeRlDGmniH7ImOEW44s4wP
rZN2B8EDY6NEiuqlwlnvwFYlDwfRTFwWFWwrhBNTR2Anf/ynBmv3Jc4J60Lp1aM3H8j17gAURg4Y
Ci+rPumTGLcwnqxPAAEOAE3q51Gj2e96GRP+hqvGwfR70+jWXPoGJl+XxwHJL//nQwLLrx2J/xp8
UO6atMVNw9OpIYOPO+wG1bseQmTc3+efwo+WlYJyZvqinQSSHhApfnuNqmmg1zp2V+En/+9IjGgd
3v79+b9H6p+MJufZ8nOTIQSCZA2pn9EDiKz6PLyG/TTg/oud+1qah8YXgyJmg6u2ubRRcjZkC6qy
2dJq4TA9GOmgXYXwprUJYARojf486Ha0s8wovhhVKi5T2vvU2xqC08IqNmpQntO5vhqR7+9dLs/u
CLdzXnWzh/8pJ6jLAEjaDT3U5874OpVoWhmP+1f6hP5Rh/JAcnzYPJYByAACKMYrKtIviex8ZxmC
iH6p8wPIGbZfStAcE5m4Uj8WRXHMTTO6aYz+oEwJJnYsnNiyKuMJGX55Hqcs2rZSvGUzM2mQBGh2
Ob+xxzuWZJn+IdLRkU/Sf58HbGo8GzYCgy1yg4nI/vikLYo8dAldJ7vBZ+KSNQWcTfmIi5L+ubUx
k5WDTQdzmahN9A5gUJfWR2Myl2c3AJPpEn8blKl2dMyFeY9bV/aDN0bMyBLCPO0Idy6wseeakKAX
waUs97ZqR9tM+ZtXifRBnRXRKR0GpNyN7t1iy/sbLZT3XM7ua+m2zqmMCEUtpcWOyI9T6YPs/XCE
mF8/lkUwrGy/AUYm54+Sqrky3NICq1E8qGeqk4YJe4uy3ir9owvW6ACPB/8KkQ9ueQudof1D5rzl
/vdHLNv0DpQQGWasmx/6HU2tVxWWAm8Pdjx6mHQg/fh2fWIYsX4MeeVs6iHz6b7rZBpYe4GBbEVi
mY510OwNvDNTdVRN5S4v0ltEe2p6y0ZdO7Se5r8uguwBuSVrbEwZ5Rjv4gCmk0qUsLEt7ucRH6vw
e/z7sEsxTUtps3Mw7YhUBcrunVXyGK293vE2UVUfTL3q6Tozw4taSRKDOgJ/u2IlBr3G58YnO/HY
2JlRZVCQz2I7zEwV8nCB1y9f1NG/Lwhr6tVgAykY3RGLUMTqaipRWCn1Yb8cFhQy3Kp4R0AJPwHe
zraRo2/vEyhvtlHjQ1Vv++zBJ8zgy1R5JFGOEPmCQGA6F0m6GSM4sG0/FDhyeErYZfiTXBnnOcVn
cEqwvG0zURUrgmRAzM5tKg7DFC4op8GM1lI0rE61lNPUaEPY0VF9qKW2tM9nd80OMdiqmV/oVNnl
njtRQl3bh3m+3EI3f1Y6vLx151sVlM8RZDd4/ri75iLA3uWaDb9BHvwVJjz40ASC8WT/ZdQFCm8o
XtcET+NjUjJ2wo0xvzNoANuUdvsPP1TNzn//XyO2Gxen3lM+NZ9oZIUPIFfTM6tNg8E5NQ8iG0gM
/OUISNa9OXz/G/KlMrhnE+PCr6NfeJDT3EUzhaRRixz7YPQ5jeR0cB1EWuyQTFD7R7tro5elST/9
o7PX6xfVwKnG9CuCbTqVQ2BflgkCf1MG9e3+RcIpoM0Rz2ybyfcmM8afrsJt230E1e9+JPT8GEOu
QpHc7p0oRddkhu3ekkeTfK+1xsuMfHqnLke2pCZPqHo6t4QORo5RP0QZQIAoZocq5F41AgNOgGkZ
b1o9Cs6a7QGr6jtbR9HrjIckkrpG53UeFv25CPV0Z01jeY5I6ngYM58M6qLy9gRVBPtLnAXjO8WI
ubUamSjLyq5eUs99l0Nk6bjBF4MmoBXLJ1NKbbALASLxnVtRmf2TbuGYku4i8dtZiojlqck8Urgm
2PJj9GZ7fntOQl9fq3WpHXSiNt8BVpSHohyoeVO6qNBqOJ8lE3YsCkpQNOY9alWs57t4RKOT+6kA
rNvELyxbFurlcTmihOq29y8Nxo++pgdnXFr50qCq3ZWNDJuSp4Inzp7rkE1Rt7wNjp2+xDAmLnH8
d28y2lePk8ZBW3Pv/+vxsAkaYhmVNjxM430NU/WTlYX2Ub3fmVDKel0bd2p/qAewYRtS0NVZ1Pu4
uQJYUCW3Bt4eP72W9HE9peF2YLleBaBYOV9K5zDYMc3sV2YlfGOHQHc6pf207kEYrtvay17MZdku
kY+3WHVLuYKm09wxqpu1PDopoHsB7QcYwXC4tzbMAnYAuLwXHRTQZin8dKc+uCnwXu89eVxAEFej
BgoDHZOrhv8nnEV5E91Ur/261XdKea5eJkMD1N0Vu9Z15wsN0nqlroa7UsZOsKX5/c2R/SPVdq31
yN8ODfmJY9hX5BYxQP13E01T7FZPZXsZxiBiJFE3NAjNghg2ksZbmYmh6PNq3oLiHXJ3hZ2X5+Xb
IJx3yyy8H/TNWQzG8K8+/Guypd8u5gM/qrXSyTPcinDDj77PE0dPLBraqmeD7fYtqkGYpNBoL4X/
8i+BX9eNbJPYg7Np08q4oatWv5L6HdRLRifi/6sqZU7m6WxdDMs1zYARjPdhZ9hpc5IaRgadSk1W
uaQZTlIevlEQn9MAhXDlOP0bWZMvrPjFDXd58EStx6CwoC7IdfTZzjheY5egC3XUYKxZ0dlIT1P/
BXRP8zq0dJ786IsWafW+INtpHS0Cpi8ofOio+Rd9WcSxAG3yoLVFfrHM8TqE4Ua1fjJ3trbH2JvM
Owoftwv8kKF9mcK6+ktP43NvtzHln+Mepbdhb7eifo5IbWdttpfvLUEwpfTFuFU5bDC7dfd/77C4
0pYjocTdArEvNM+QL4MnYRLvCU8L9qojvYr19x6jOJynxWl3kAesHd9vvwcdiGFcTk2BL0KDT0fz
AhgclGOW1Udp4NilJuun2xgMAHPDxGMhcWEGOR5ezRRYKSS0yW9YSpn9Zh6Dkcho/zTW+y8ljmd5
pucEgWW7gWd//HqpOjTGEkO2FxWwhVpWK4iLxTHtva/pwmNavaj303arTZ98P3gmysL63BPne5z8
gZAe+WcK+nurGoKY+laSAQypa2mfgwgFQMT9vVNzGPn+UvkPJIVkJy9ujId6iYwHLzP1hwJ+NJqz
qNmpH6j31E+dcjKv+fzcsFocPb16baFfop4kz3R0UEd5QOEZJ4uTwzOH9cf8URp+/M1yfUTb02g8
9anxSphDuS1QpH4w74xLeQgrz3yFBxjsy2BBeSi7xY5xHu2erBl2f3tlSLE9R1v7aKF36pRhzHyE
q079XoITkRuIqmdWVJOr8lC3ZkXWcdutW/LR9v/7ngx+n8XKexJ/NihM5LWWJ9unvzecEdBzyQmD
gV5JbdZLv3HQRNYuZ3a0ujfGUj15j0pLWvCYxuIt/d4PryoUZJRSb6CP1prpmLWzugxBjW1fuUvG
U2gnOeGM0EHb0ATuawhisfGvPvktWTAhws1Rp4M8jYv4nAW0WvQSRxMfQPUZ/dD72LBLdqCFwYPs
Mb5j6XsOavxLGYKyozpVL3NHhSqK4dErclL9COndKpe3epml6Zvt0Xj2uyx5II4e85BRc3UC3afd
0edszttiT4S4uWf+kuMBbT+RUUWytukVNyJ1qx1ePB5ZcqBi5nC3elu0D0phrMxVtaU/NiVO83+t
Vjxtuf26vN+XLWpIl9B1tYNRM95RlO+MMovDKObA2LXkL7SZsTxnNYCfie9brTGVZX0NFkbzSM2/
6N/Y9tpfg4a0IHPRplNce9NzwPbtf18MH8V07Ch92+Z/toeUmHmZL3t7v4wfQsThdpc02j4vkpCE
sepr3449iZAh+YmMe7ZjVJnvy/SyRMLeGaRb0R+Z3Z2JQ3BfDZHx1xTruKiK4BPZQPR/nbHduGNv
/JXO9t/enJClHobNOZyd/uoDxggkU2DKpinYmOFITVYwAZ2n8EGb9e6guVZ4JiBAO49OTxDnbOf7
0urxaNgkwpDpnD/OvvZLPEkyAN2YhJ7tR615TEadzOnZdwFhTIzM2QTtbc1ja2JVS711swhjdjVh
uRyr+q8s+ln6ufHZh3BwKkqPQKW8vRephiP0fT04/kYJrt1If4qcqV1HScgOo66Nx1LpzNMUZD56
TuCV5EKesla7kqohHnoLwOSYac6DLpH0AxSbF7xYsj2U5ERCOtknIyyfzJyGBw0zFE+OKDZt2Yqb
o3G1t06fHsTkJ09zUbzfPRrqWjSW/ovyFwmD/G8/YSirTh18Xesq6fkK8/hzz/5Az5LuLc9d+9pc
EedhfKZZU247qZFWQumxFv0Jswvi5/sfs1QQHO4O5t7tjkWZvTP0L/aq99bqVMNT/XBvvaVaSyRl
tsD2wssQad6jeqwxZ3SPMFzhccaj+4c+s/1xpIsKQQ8MnSvVtYkUVxOhX67VHrphkbjzcHQG230w
0wIvc+PvrcKKH+3ebM2bbcgcIpUJmFhJxZIDli0mmoYbX99UGpDFnIoMyLXEB9RVSm9OeVWLaErP
d1Pkfd/jTFjde6P+bjhpdcDailLG1MBVO1KjwtLWYKg+zXPw6gywX+4lqQNkfDuyxGTp8qwePZNX
IC/smcql8klUNvjLR6/YTbnVbjOZAlpNETmH0GVPiTw1xvzZa9GYuyDpXv733W7Z5of+ETGHQYAp
SLdcV3cC1V/67RNsrAJ9oXXShGGjlipxpcxvXlulu0GFchru37lUExKzATcwzx9M0oPP8WyVtN0R
4iVo9B0ZHFYtbfokYmdlz8+O9+wZMfoKFIqHpZ2N7cBS+GpkxnWRD4G2ZthCCAjoFxeBiGMF7ZY4
n/BLYG/d1jjkZSy+4MUjVliU9Slrsk9l64ut2pz7VkY0RQ3kAlMkyjDg2ufBDbehvM3SiUo+Tt3u
utTFY5T14feJgzQIA3XA3rcHTgJll6itxDGZe/VQmPAQ+EizRzL0ggzYCn5Ge02x3Z5TpIObOcXf
Hjo5ChYoDtytrQDvjwZX1SpagIigjfzXGl0u+m68DnUSOKvIYJEc4vqh0912Nbu+dmv9vN5P0XBT
Cq7MNjGrCP3WRaC1cNT7azNdylsLZ0opaiZrKi8s2tDYpfrQZHO0Gtnanw1JUJhD4q01qyetpA/o
gVJLFltuZqBlnem9CLvR1tGpoeG+n4yB/qhfiGWjnBxL6OkHNtndTuiEkqqjKMuDjfBM+J9WIPdp
Y3d0tcx/7Gr/wXUKckUc75JMYC6ALKzEbLyJTGTvE3b7Fc8+LHcOtDMcuapIsLzoYrsCF02STBe6
lDp+pN6gmbc0j2FSQ0LV2vazabU/uoWg18gQ7WGMCGtxeT5yEDRa9TKadrDmxK9qj2Qe+Pe//iM5
Wh/pIIwh4MkvUIXvjUuFsKvlq73HJ9KCVXOIeuq+NnjfX73Y4SbL05ekG0kuSmb9YYSJ/Ii4CpLh
bJdbX6B4c+hmHqacJqSqcYqkjw8ekRewoBDrNWGmr5iuuUcHAv66sIHJqcGu2VKV46DDyC9dJOBF
h23uhw81TIAHoyEkyyd+1fAw2Cg3ToGbbIlQObVh9HNOmsfGI7zWZAJ4NBA4UdJjQy40nRAztgQA
CNO7zE9p/YZEa+EDEttZy/tTJO6ySjA0rNTGdwiZDo36ZO/VaSHs4sYc8DDIEg8Iy7ZNoR6p1WJh
mh8YmvPs6Hn0rOnNQ2/A5CNkD5yE3LF7mInX2Lpf69jTzmQraPAyfbKeSgBWw3Eo0/5ZPQfKIdbW
XrO4K+aMP4yU8cPGqNGM3h+xdLHBi6Ba2zlBE9+dmKE5Frc0p4mLgHw3s61YKyl2EIr+kFqSxCbi
+jKGc33gs68vsVHFWy9xdhibrIfIBX7q1W6z68AFSDdGD3ndAH8BbaGEd0ozDnpigd4yYGy6bVif
rzVTI4aNYroEs9S/6pGGuCNejMPUa0Sxp+4PVe8NsSmdPcN8VZ9T/DO0XOOQYlzn06D0ZbpvEs1n
Weugw8bkjtN7DiaD+ozIPmT7wauF/DNh03RsWxrX6TRHm3pG1VcQ03hmdAaRIAosukGuuS/lyHkw
FlxGQQs/txQ/FZRFcxP3Ks8qM6JkmAeL5JfsUsp0zrjPXuHeap8YCN1GAOHAxwzz/rUaVUaaHTGx
V11U0WvL9YC5DG+CUZg7Jf4MpAJUveTT9BlEsn3JhJeuOkh5V32oxo0Z2d5hXLhCl0GL7oSEYW6/
sSmxbxWy5GLyu6NyjFWhh1mk4TOOHf+7Tz74gWlQ9gdPj6Na7r9OPRDI0GZz6MZ7jimtrL/XqJ1V
Vy3pQ8spSkCu9vF4Fmzq18rEbjWUn3lmfQlJAdoag0unzsq8Ve83xRm0gXYBdMfT0kzK+FRJK9wk
FmlfhFkeGNnXphCASufiu2HRyc7s230dtN162bhtGhMEZkfXf1+6vvxkofm9G2qBpiGUkk0h5eEl
ZE1sXWsutsBTQ9y9aX8VSRK/Akg9D7NX/TU3Pd+EYUFrGoiDnRcZZh23Zz8dnE8LEZnKKB82hsCc
nUQ7HssD6Wb9snfbBBGl6vPhr+bRjTjddMx6jZ6hY4YGZ2oooEJGRTMeA1DUNz8cTsIgj0OHu/j8
71GUB3u/gdXsVEF4Jo0pPEMpIBpBnZcu95s0C+O6nf5DqajHXKBHtXtaEJAr1Da4l5XknJjPlVOj
HE/NYKtHibdvQV3BOiGiDdgMuNbqIV24uhQrIPKTDuJEHO2Icy9eKHzVvy/z7a8lxd9R/RdDPJSn
wbc/qT0XzdXTQMjSyQ3yZOP6YjnwaAh2Qx6KYxfozkWtcSRiLfslKgGm942PwQb/+N3GaORVCYAT
PTRthh5+HN5GEcxAe+UIIYFxvY+01gC0Tid+abkghLROSBExFWB+wHmlo1tIkZ7I/jCMV2ND9JW2
j1v3oc5TGJ2yBdVA4V3beomUF3HMk2izR4YiAAUmpFaWd0U4Kx5U1ULyIpdhbabruNHsrepNqR9I
gkaYejgW6CG4GpmDlOD0mBiGW1W+z6W3hreX2afFMxDtMniZe7CrsXzKi5lrtdGG70G+GkDwu1o/
3OpQp/NMNgoIg/TZgkR/VO3vItKatQ+6batYFKEzf3ZHvTyqQZJ6aR1Aswtq37+iZBBHtaLUHulK
nWlwRaXPeqkRySSRZ2T/tmfhud+JlWqfrSYziU6cnXWeTsE2H/Bo2UqEmA2XBDniCjeccw7toDp1
MhbeA2e7sgpt3PexPj3O2DkfkRi1JG1tFceKEJnppAfOtGlohqXT4P7wtZk0H8u1X/QeF58daeVn
E17GniBaba13S7dHhp09AOyTo8bOHsVe6+sY/rqwLk5l2p9oXK2EN37D2ZBd7bQfT/cV3KLXu2W6
ydhpjs2jWnc13emP9/IixtYha6LEttZePufvThA/EUADRG9CYyGkB8PTLJxGtXfyM9d+dQrtor7Q
Go007sqYOAyZ83z331Y8mlfKvquKPFX4NabebwYkC7DaCMZNi/Dc+SPrF7FC7fH+axqmGCkf5XLb
droMeC+aXSuXummgxWvZoKzRY2HbHjzWXrAezVhZb3Wl4el2mnmrhhpLWrg7T57KOQfbmuDKdig+
h7jjmc5BaivNmL4pyA5Bm2dNhV1RbPncQDPs7igLf4p+mmXlzfsmihAotvVp6W13q4WzhYQpR2lK
b7Kqu3mrKqC5bbqt2fnhMTkpdWNI13fD0hWvI2qlTQ6B48fSZeZ+UG7iIYlZ46blrD5EJNhvSTvT
Z6VdALK1ap9UY8rENrPOGrqttMDf1X9IGZ8JUdmRulc9FTXd2MUTN7WhL7PkVasJKZz0dqf+aVWi
lRDz7/0CtAYHFM/TXb5lxDfgM/TpCctw3YjKjLK1fO7JPsSUDfCbbWhaVsEOURBZVo7GJgLqKOMG
q7+pQjNNE56pE186THMeO3OddjtKjuqU5xDFDWckfM41eOgmwUzLqw/gharOBS08ojAnJmpjVRQn
f5hpLzjE1LgNEBujgsPYev1TGNfJRV2tc2cE15FMsFFPX/ugTK7q7jWJ290XhMepJ576JbzSSoEb
omjCyApivR83/hLpuwxS1jn3SoCFXa/vhqYCiEP/jGwHOINmA7qha4Px0pq9fSlZZbfVhEBGgj15
MV9F2wffBHoAkaH+B+MbnZYoCo/C10+RbOWbFkkJ7CHAYxpDfMnTJVkrXqExLdN2GnlmtMb09d6W
aHIuHOsfvfFdZRym/QEKwwNZG1iU5vTNpMr7NkWwNOTsRCmAWs02NySiR+DaGY75av2EeNFu72Kq
KEDhZekEF00zu6XKrZPtpPs1miJdP9cEXigNiJs07OYqf37Mxp+BXWnfzNjn4dk01q3rNoOUe6ZN
JO8eJqVl1ZxN1c0v2aStUJVe1AJ3NwPzffPQUY0jJidIvxusISlCpdBK8itealWgBBYMTgGa7oyf
YgsooHmtfdKiPIf7vA8hl+MJs+OpuFVwgTLDM2X+TnT1LmMw+BdqiukUjPppRo61Cnw487ljXMEr
uXivNbGOUa9WOik98GUs7LPMDcbPGtvJve9OeAIIqtnO/EFjQGoF3UFvUxOPp8YRbizE2WwkfKdm
xpI5TPj6BHf+HNb8FtxVa/oPcHIG6AO2vDn1BdTmErflqUNlRXKE+SchsOF87AsFhsNN4LqebThw
2lTH+5euBuIswYpr+6ehheLpkyaGYiMtvhfu8MKqTExJSc+1qRhFa3ZgHXRbDC91U+3iSD8eFHjN
p/V1DpJPXH7djSSlF5vWhlPozyGTjdc8nAD9aFN/Mu04vVWkKIW+GL/mTH/Anv5Ie8QH0wIjoO8t
bc1m8zUn8OqqLiAyv/UVpsNvArreRS+XbjfYBDSqPY9g0ASoJi3OYNOUlKfOSNNzsb7JTpy10VId
do2Q5IjSjHbq1KmNct0swau6tO5FWqNtBAbta61c58hlq11XxjMpLhRpqEXkiGoiRVnBUSbpsE3b
PHiluUusKi3i+1Es31uQ2a0j7qVhikKQD160u4+0g/nvJHdd5pnSJklVyoBCZm9lhO1ekQbSF+gD
d/fPSL8BloD9/v5fZO67Uo4DDDE1qKrYJzQV/WTcpF9tOpd+2pKNK4/GpHb/6sFkHxaCKS+zmxv/
l7DzWnIcSbLoF8EMWrxS60wyVWW+wEpCawTU1+9BoGd6tsds96FpAJldlUUSAQ/3e89dHgxFEAjv
U6W4qdnv29Fylr25kbwonaHye+nGGbslikSRt3ezDaJt6jctTROn2wyDy1UeohLcc5uLMUf8iw5o
MX9mMaKckvdhevepFSZvhtJmbzityF0UtsvhfP8MPcKww1tXkLs6+MSkOClxrPncXkCC/WZA3Fv7
KVaJMihveuu7n3Ge9+vccsiT1KaarTlTJBCs14mrTGs7cmUmuqYX+UD2uQpXX/+S3416jMR1JO03
qOeGNhCqJ/J4MCrP1cb/3Rm0/rsx6DiGZ5kelnpmQ/8cA2S+E/jFkCknzw2R/gDzarCF/JwPDF9f
Dqy4zj5MUX53Tahgodbd0MZNR4jBUGi0ML1YOfq6WSZVsQwe4xBPOLrhi2uy65IdsLEELSFs7/dS
AbFmb6U5nfFTcB3nnCfSBtZMhOsX+VEoADGQ2NQvtUNVMTuKVm05vvd6PPyo/3VAqPp7WKnkkcTo
VeU7J63cdKd3qdM3F/mUfJCLdcXzZsls3gXX8f+YEmhI/1eHFeqSA/bHcNivcvy/96rEQuKHBXtx
juthJwdEcdCg1MBzKBkUS7s5IA5w5QmrLCjRp2g3EP9wMStPP7fhm9zjjSGRUjXZFDgNcuUeOo17
rSPoiIXr342p9+/5JLSDO4tK5HPygWlOtBqK4lQDwkCxYxvnAYr2tsqKgbWtvtjxwLeuLZ9kb9UZ
49dpPisxarMMOB67oxkAZumxe/L1bJa2JBe3NaJLvFalb0ZudFHYfC67xKS01Hs2qgBpc8e6gxUT
B1IYqn2esjAUY3zOgqy6TUNZAkf1kq9EbXmtIwpYH0+KRTEgH+xwJMo7ik3isKDIJQHeO9UK/2LK
BV68cVZuqeXHKgRdhyl7i148eZtc71S1pKulU4VQuYLm4arl98bS8kfbwjAtlPbNmLFxeZskN4df
qrUVApyQ16xqjloj5ijRAygL89H8qpE5P9wirL/NTy8/MP+oaTbmJo6N6gkf2E7TMvG9dhqC0tO8
uKNVVPZO2x+Rf4rnqqvX8h3u/AyyN3vs57DKbnGXiV/zwRTG6V5RQTJPXcHn3JHdJBF9qIGeXAh7
vh+5YDUKh8yHUWzt/I9+UmreHSLNuzUqjmscNVQDZdce6hI/OIF1a9/FTjYkxtmaiIbrzFVNBDkt
SWIifLHRYuNM1vDvybeaTVYkf4YhPDq98jPXMb6lAYHwlvM1CeJ4jFy4K1vzyGI1tmmZfZ+iJOZS
3Sg6foei1t/1BkFEpeFGR+ppAU3JlJ+BhsIg71PI6nb4S8RklFSJv9K60Ttx6Src0KJoZUQ7YDoI
KQb+xNKjStGjfV2YwBBjs96a9Rz2pQbbzhd7x8xs3Bu2WAP9OqGgAGEyZMnGIY613ZVQdvnI07e+
9V4iBgeHhMTTCPG+1cTkIqbd3OinvUt8kYkbTqv2rdPdyiCAro6WSJn4+5KeLIlE3SSizi+iqfke
UHnHrs7+ExeVyQoEG2q8pF5As79pggd7axw6GbsZkt/GrHz4eRbsoNFemgqx4hAU+tGyjhpGmouD
nB2pI9xy4nxOodsNJ5Hkwwmfxyt6GW3mS3XsBPGrRmQGBIJYpjgfiA8HcJBxkyYN/Fg2zbeK2o+1
dbqUFczNhJZkZf6aTJq6k/plas/QvcnniVZsEPNL5jSrOBj7/cy+wlHMNz0W7cH1vXVc61D6nekl
9WLSYELlkHeaeSyCUScOBXY7MhOBStU6jXlFZWLrVy1XftWa9mzz5xBC6T6pvrhCoz87MSGTamJf
qo7ruaXMJ5GAnBistqdWtGdPiZC21DE7JkPskaqQS1y7B+67INsHAp/dwd1oCtctWqwrA5MXJBhb
kEf3Jv+j4hzxDdIIOv1zGhN7O5D7MiMqPTM314Ja7oBIOns12rkfJMKLq9YfkqcmteJSNU6yX2HU
ykErhbOTAvYmGW/0x35GYDWfExewZelODHontXuJ8/7UR/RFGDe3W0zDxY2uXIx/npLR6Vr44l6L
iaIo723fvnt5f0s1ZoB/aw8mzLznZgIOryIsCec1HpMPsc94wovslndZvmmnbM8rK+64+Da/MoNA
0ZToPXa0DsZGDa9LynXWmuvOJC2Hj2zg7cpAbMaIIOf/xu6FLewq7Ck5R/EoHO9GgvQaAmssoPiS
9pEFKdsKkwbPcxR9lThWNEMc4/bSOOU+LH/juoAEyPb2SbUPjXsI4EMArFpl6m4Yjh22izT4Ngn4
/8FV8V6AaaTRt164pFawIyTITPeuRDC5SbPF1StiEk2iEzbjrD5pxDIY4NE0VVnZ0zsuKLyw6kdV
hz9yFp4nN3m4RTKehci1NaTPnrJceXhuHpx9QSfPV5/ReAbw2gl/13J35wjjYqQnFS3TZioGTO4D
9VRvZr8DYXkbzzfDJ2bi7GG+jL6tsHmtABUfyRXsV6GFnFcJcwSsZtJ91EG7nhxEPsi/1qGbAeLQ
QSMm3adrkUokXP8VPkC2pdvzMZJtFzRFtUO49tb1RKKkgjjrynXOXH3qMQrVal/Pw41xKrhJqIa2
AetxQPcyz5FJR5lYRsaySY+DrQCdqohFJknercJoF4Q1eMPRfIIx4d/h2K1E8rPYeyOAEw8Hg2OO
7ZY9wrBKmcjsRPoM+fuIns08pri8Eu+j9SHpu2b7E4s9mV5d6i2IAoJm9q3LfTghlgct3dnUAf+5
pUrmWTUcYCWGF9V3APMwX6SfCv/VJXXIYIR6svHUHSZ0ObfKLBBU93r+yIoSBO3UqLQUNW9ti8DD
h2gmqG569KQ0jnZW4Rg3Iyb6rDFTc3lOvhoIpdgw77OSa2/Er3j8L4pHYeTBLrw59kyRhARAsd1E
5gr/c//RqD7Ns0oDl4j6bvlf8dWIg6ZVBAMHFncG9OC3kUwvr/GwdcyZ39PMbDRLMgOYZvoHdLgb
uywdgrCgKOuqCoUeccQV4Snxq/N0rW2UcedlLhIjxEkbPjKD8Qkj/RFi/pr91rSrZymbMnFz832i
wvPeB9NpD8ELOn9rbw0RjKuovS7C4JndKk+LpGGUhah3O1l2fzX70j/XaKAanUiJpZfxf5ftmvZP
twJWccz7WMPAamOE/ac1UqcKtlW+ZecWSvyKWg+Qo9vam4QO5roInPC8zOFk7U7m76FhuX+vW/Wz
pAfJe0foYo+X7tp7/YbQge6lU9sXoC/KwbLsihtoDu5cNh8JVvq0Gmsj4i5/H0rtumxXjeKXFj5k
8RL25FV5TV2cPXwT50qDvhdlpEb7yui/kKKU7MsSWuXQeHQzEnFiOsaeDNfseAhM5bUduIiwenwP
iXjCZDO6r0asTjsHhT+gDoEgL8BvUDZ0rOR+gq/ySHST97OfcGrSnJpeBpWohIK0ZgyAG8Oqqg/F
mWe6mZNcQ4HyEDFoWFWohKKuwTUJI2s20KRVHK+TzuX96fJ7MjgqA2Fhb/q5GO1h890MzNfVsHcq
E7ZuEIdQD6dxD+4f269XXWVbvU4rhN1E2cmZccldZec5/sQAJqzWNqjqqwgQrw2d29z9igzcMWIj
LPWGor6WTn7wUpVCinSrIvC+mJqHFynVIdIveXLEm4Oc/ra0RY00aK9JU+dPAyGtUmziMoB8ZFZ3
lHz3sWrIAIN5+EjTYruQvf6fr58zm2H+czJneXjNVG12nbF1VK1Za/gfnZcyJyfAy5LwENiVvitx
8D0Ntfcmx3D/PsNxabyp0KVOeGHI9IiJgXdS81h55vg6Fs9dlFGhpHZ3lT9ZZTFleIN8fjE7KJ3+
y6GZeM2tAlZOlhdrDeFzMuIObBzzFtHmek2H7CB9NbGPaGIR8hjMS/HMRCi0Alt5yCM0CX8dMQ/C
H0l6NGXl3tGGu51EP0H/NXepxVDzcpOj8wWhzQjd86xx65T5F7VNe5Md5MouvxqSSG+g1PS3+cxq
BmeXwzDaKM44bWu8C+/DAKBlbkmSOnROTYulIU8RGEocD7YD9cKKcocrVx76vsvgbdhwseRc257d
We3YQ6mstPCQzrPvfEL2YMT9HKIVdPpW/r6dS35GFL+585XnJ7mxOBAshSUAuZl+1isy/qxGE6SB
hUJZyYdmmPR3lcF8RqlWq1hYzDQzd06VhVfJk5YPCUXyKncbcyshsekg91sk4lhKf40ppVdsq34m
zPL2siFPdkl7NMSsxfJUo14NeFWTsQrf0s4090TzVbjKmObr0qGSG+QIyua0aQbxyUmBqxtmFx+6
yCyIl4oQaHSmeuPuUr9aprpPvCZ+aWQISNwpN3nRybYSELEz9wAWYkG6CfAt+BxIVJYjHwExwWHn
wGmmnSHGcc9KVX3qZAr6cT69oZbNL6XKxoq3rPqsiXW2GDrs2tQFTRUMdC9m/ZdReMSIyZnEAg1n
FtG/hKl69KcOA26eEDxRRN1zJjAv2gXjcNASzzCyiuPYJv4ORlB2U3qQwYHT73sp6v+/r0j9vxsQ
2GhVjNi6hdYTVob5D0HnhM3MNMLE3+v0EY4evcUVvudw5zFDPcsHym7GSn+fm2a/iZz2OwH1P+RY
ABVQesuG6EcU2s7TMkR1zeQA2+VHro/Bg4R25WIZ9HfYElMvyKaiWwEjBPKzaYWwoGC53YvAYyTV
QZXhsjDwrS2UCBNsHmhP1gwqk7YvI/KfpROM5Oq19OgHc0h7QV7MmMHNdSzT3iEzJ04hUN+U3H43
jbI4yGEseD/I7/OpFNEGNtZTt/GfEgU+nWGXfFMpFN7QC6RMqyz/9wgej99R1Rr9XsNz1Qy9/m61
YJ/M2Evvlo3sB6kK3YwRHx51111SEUzddLmYDLy/83PYcoiiV0zzUFPHl8jEH7IM+feZ/G3mM1tN
tIc0bfz7tb9+cdw9CSD01WDpK0iO0JPm5h5pc2ze3aZ9DP3YU6aa/i3smuA6YZCl8K5DcVxu6a1U
gckRrVnq9jd9ak+0G+xfImRyPsMiBDIUsPgpfdnCsH9VIoPeUXff+T+/9WD8kL2kNHiVFmFi3qWX
QBn+kFfj3m0wqHi+knXpWfFDPmQqrf5J6+hYNBgg1yoAcCDXAPK00LlaVmwdC5v87apomrszd1SX
LrHuCRDuad+c0NjQWJq1gxmRKqtF0yp8bRtkrUd4IEMxJ9CCcwiUP3Ks/rq0qIz45hoEpwV606N5
y6pXzDVbK1WMD2tsinNotGIN4enbMk9V2D1WGaWma94W1sBgm5+oyLXnkTjmrYDaecTjHr07aUi7
nrp1+R8DhGF7V65+k6IcBz04eD15LUH5Y7nmuQXRSvbabj90zvhGLMUrWDNlN8QEnCET98oVBVp3
rvVcy3dBGYxcCbNQz90TFtOwBVkVK5IjiKEtWFLzP42NAi8bC+b8MpaHCHV/j/NRWTmzr0O3P5a/
2OpzMq1DSvogK7lfNYH9YudlfEqBfa/qQmyaWuuBFzo95of8j5LnaKLHzNXWyx+gM6NdjWM6PCel
8i5FjICYh4MedRGTHvQP9P3TLRgKChquxI01fyVGX8R3Ja42ccHno6bYPAgiACFlTifsSMEtdhMs
am3lvxPlXh3zlIioIQr28hekz9yta3OYDsA1keAzkD6SPBfqKmz2rMqftX8/cHt7zYMiw3BV1MfO
VcezOhF3PHlh9Jp7LLrKqIn74gjsu8+iLrI7HGQELIkZ7fqyIVPJL+xdWELoQKadfRQCMTeJZd4Z
uNLnggMJW1CoRq+vLDnA1WKFJKQxI2F8BnD/TeGWKO5Sx4OUsYeKkTYECTOhQTTLg2t15w67D+Z1
xKxeFcLXal3tlqMgJ2HYKdJV6AW/JaYkLfCNa7Ax9l6FRIGoentr+VhPFr3OLNpR0wlNU0XMKN2n
9eBH7d420cXzfHMRWde9Aj/SN/gcs708dUrLOeSFQyKlVc4YUDPfy5Kl+lreInegFqjU7JKkfXSx
C1KwGNQZr5WT46ucSCYtFeEjIBVB/VZ/SFNmNjkvsEiCbRn05YfJRmfm42ujGq7l+l9TjsnLQWus
CYjYYG/laQnrbL+YRiA9G81uKGn4xDPkLnSF8Ub6KEFr+Bb8pA9f6xobkI2SH8Usl/sw0UBESSbO
YFfddZsNxhaOTkgl7AKG4LNUmQuItjwv/7BxNJ6aWfiIchP0hIZ0dj6D8gx5NwYbLqo9EHzz1FQh
seiGGTNZnWss+eDOR22mqae/CmhA7LI0i1/8FIKLaRDEZRuttw0L+sSfhKylmzoN60sRWzvAVv5s
GmEPImPBkoTcgUbRxQ4+5FbWgNJGRhPtd5rwtbf4Sh7RTGq3wgtNrnPRv3et/6cCTHEdg8xukFwj
BpzfZzRiOyz5zmswBgn4tBH8HxLhGfpyCAATfEu9fLFG2XX7exEgINtjNhCwuEtZEHfSF+ggT2kQ
mk927HVnRyTlNk2oDbtUxYABOZF/l/NLKdUPtajqd8t8Cp22WUvrsq/k71pdvdFSbNb5rH9K8uaj
86rkPsuhN0CWEBOGnG87kYGwJ+nxoNpFte+ANL8RGrAiKEx9xe9j3Wq7+1Cr5rM3cutSzCLHJBp/
EqbJ3ks395In75SOusbaMhx7fkVM4Plzq4b2mfS5rw4ewUM+sIc01qKw+MNYoFdpphXr3gitF72K
yheyKeRSpda1uy4LIYhuDsOr4dSkbdWJdW3guR/lF1WZ13KhBM1lyO6t3mRXsipispf5HlZ2lF0D
LvPVWNfk36QGHkJNI29wVsAwBV8rqa199LBbdxgEsYJrEQGJ88xdPnht8sMUeXMCxcT21GsHGm6g
ZuWDSyL1kIT7tLax7s4aUit3SvSv+VoKV6SERY/cabN87bqZlyWQIUjwEAa77ljgiYBpNFc6kVIe
JiVp9p5BpeMh4H/t4brc2kgDZoHNr+i4yOltoO/ldiC9VbVdlPSEI8J5nQBUmu/aKDyscofW9oLv
3nsO8FCtigAEpzwKevbOXskC6zcALdOSfQ1BABaYadD/htL9xvG7TQD5vmtmQ98gowmcZIJmXlp5
O/l+kzRSEdap1zt5T4WpsAk0wZAJm8FdRT2AtutfRyrBDYflVjWBdl4hanuN57f4b9kl0RXf1Dit
r0IdDyIM85+uNqkrYYvvZRrrZ4KB+z1KqejkcAnf4qybNqjOhxsi3AjFQ7jRQr9/lgN5U6AeJKiF
DR6pzsU6oAmE6KZ/lgEQw1gj4xmJm+hpejPD9I7qnCYj1Ud+ZuxRnU8bJF7dPrVUYp2ofciK1o2P
obGrPZuscNfPKuJ5j3AKg6zAJTJRazXCuAfhLy+oAUyKT7mJlCdR/WVN6q8C7SqZ3PDKe0/YF1sD
dpJW+nWp9ibtD6LAchUnFQVqiKWlYh+zrLywTui44pHeyvLKa5XqGhrazwpY789qepIZGFhbgf8P
6PIWAQrDmvLs9eglKjNCHcVFmoE/mMWpA7h8TkU3OIdlperN1d9tFFlA2P2x1TP33cBERNOPgDaX
rPkhhW9p1/bDMqsP+Y6NwuAeFbrlpTNi55G1xfK8BxeE35lIIQ1quHz/4Duve93O3wp8JU9Vnf8Y
rZw7h1M0zyLovtQmtt9dVQu2PtkPhOeK5BT1x2FwlJ3jO84DlCQ2jCwdfs50KIbH4hUhNSGEFgmk
YKeKtZWN7pdN25Pe1bbHIPFKTIH6bBTJu9ThY76jwLLNN58qblfbVD9y7B95mTgAQa3oCUCM0SIl
Oiy+ALYnSosEdiTbRR9SZOM0EkHEzRUtJkZ5Gnkxw7l2rKnRkHOjTfkI1Ujbo0Vx9kMaGO+irE9D
RyCFOrAblyou9k3utiC6iBjGueVUwyOCRUWWzpAAOiLvYkXZBfwR8dcZyxjrTKu38yucm6NyDTLx
QahjP2fWgEeaw03k1z/QCQEY0buchtnZoBvpcDbmH5GvlkEqnllFt0pWv2GYAiYcl95biVgcrMiH
3WrpbSyw5KRhmD1FlvVbZE66tzMCkeRo1nGDTz/MvWdk7vY9yfIX2RvkHvTPnzJH1b+i/KqhWNju
lu2Z8zT9+6jo1b+e+/soCEPuzrn46+cKPymvRsiHYhj53imBhnRJE94mjX1PiT7sw9K6DxERt6Ny
07i6VStOit2km6Bt8m+LaCRXyjvZgxdiRosP1eXLOHTsHYfxJ8+Kq/Rx1Ohjg95BaivNYin/GOLP
SSuXVpEopcZpQN+AfGZ5l6s6lkBtpZZvMY3rs5uU9cswwqyfdb2V39J09m0it8vSPOcOJmAJCAks
ka8TOqRc8lWwHTJ9ZnlBQ48heN+HDqufPJLPhfNz0/ycPCJgm7GCr62YHLExgkoEqsTNTvK01atT
FyfGhg52vYlnfwdzAyiFbIN2fhpiP0qGBlRXeMIIC3JOzdyNOzLDRktZ0Aj1WAxSVqdljR7h7ftO
2L1ks8DKqIavWoWZEGKbeFExxuyrwbZJiOJFQgtIwFFGg2k41RWT6PgXaGYIEx1MqNGBB6brt7bp
xBndPcrJwmMUXWK6EubUbIxabZ6zFBSbn48mX+TRPCV5ohCQM6RPiJ+DrcWk9hXXYM1tm1ErxMm7
4fT6GaqJsUGDBQE3/WamXvQJMEh2cwGBjrtg0vknJpb5QrSHd7ZTgqzNbttD6f2PgZ4edtpmEERa
TBb8rEpFozRwFEeJcSdD/k89A/7GGic0yznECLMyLlPHcC4y7e8VUWUSAo71nBFPpZp7tfHZpsRN
vE2rtt/I1V4+IAV56lOfVhJZNsu+VRrElnecaHBtlTvRl8vN7pTO94jlRoGXb8MUGBM9X7ywa1kx
nKneCNClAEfm8zgEEFG43KNkpA1QS/5+y/0Y6cvvSbOtDoCIqlOAIXkVBMGwmuKi/hb22KgCy3Xe
MLavUrDYG0MbCBBzx/CjR1lgRlb1abExOkxx5G5xteGqY+Ieo/ixoWUqzbNsSUvXYz35DxXvJak/
3xfTVBASxesFwSGc4ZjyudSsGZ4bev5kDHFJ5l3TzsuLvfvLmwoymTRd8HPgFqwzArLuBd3zS186
3XsaDOBqoofEhFhaUe61uOl31kwdHQD4nKwu3ViD4nzzQG/u+hyLizq64VuemXe/5dOZclB8+9Yw
b0WsUETNpQ2r9s7Xi+bkT3j5qMy5PSl8gSGJ6N0sKCY53k3ID+5plU2m4q1bJUbGObrNU+nWysqo
LWOTBBa12KTgOVKz5IkrM4JcRyu/L6tPuh7atunQjCsl2kmZcoZZdK+FGNdKu1U2ZFQBau2zV1kv
SAHzfNZaenBqGk/dWuPAh1a3wXcfhnCM7+KPiEhfFLYdrioUnIo++r88rfwkglB88hb6q6i3i+de
5Qs4LwNpiPaQtJh6O/j6YHGr6H50uaXuGIKxB8u88lOJ2G6OThVeEj123pSs3NIjio6C2cBO69jt
ZUTd3cm+DPZTasRnxRX0YBgx7VKD9EMX5dWejc+F4fL4BeQMjmzS6KfIwKXN9yxdxdpsMpyRaUHi
UqgYnfgA5T3noR4xaqoXZJrpBTozXZYZiVuZ1lWDU/deG6O5UyIFgHOIpaqqaJPBbTAuTTYcUGpv
mKQcYfXpv//3QRg6F78n71lR5t2klrVXL6f3EgRxdAKh+WXzV5xhJLQPv/XbGwxeqCRVt9exI239
yG5Opc6/zyiV5ttkpwdKi/Rn5lFJhwqLWkimYcwNZz+EAqRvr4r9NB+F83PySD6HzpL5kFJy0aKd
IqNuXqlG5+TM8CzLulaKzz+xbJ+JmK8f5A4/h42G+gdz32JURM53Q70NYclwp+fM+rDjoiPMJLBe
3AqNgIU78QvC5pPrpU6wqioYQ4NgiUqTF1oO/sZNPYUYwzrbdTHT73ou9PukcG90TmkhWLtBsLAz
G03PaJ679RiXGBYZUbAkALKJO+PhGVl0kS0HPnFvSyqa+9rbTrby9Qh9tqHZ69RtJhqZ/X/sjJpC
KXa2WXZro053VSman2Zrrkat8H9bwvxsUQq+h6XzW1jaCDtjGDdy6qcB932qNLp1abr8dNTlPwZb
DO8evoEt1424mgAiF/38iD07yYDQRcUwreVl1LokAdeo7ddG2b1aEF5f4BTFK4RD2YPNr33KXEhp
DYrbL936MIy3PtCTTyK3koODhHknt8w8XXpx+lmR+3Qo2IGsI2RbR/uX9BOkqQ5sxplOCtqcI5L5
7skghJROoZJ+ekp568tEXJtyakGSq3+6SOvvBJGDxgroT7PYiMNgJzRl56NJHgVRvV96F/PgBJti
C3WO2cyffGijc2EFxcPpbOUoG6f+1JRrbnX5yUnAfYM6oXEZFN7OxBW5bD3dVi8x6IpocbRrY+Ue
lxtOqLnEDyy6+CbUufUJ6g0G2aRpOixrL17U04xm8F54DRdiUv6WkoKmrf3DUIfBRuo3SUVp3Bpl
o480oqjch5TlhDpjI/Cp5bqI+pAUmUyc5RE4fnKtrQmtOUH1akhKFYB/FKXuuDYTh+5pXifosv9q
76RxewoaUs0rfTSPndpgKushBmZq761im4z4vg3dcxZFzoYkyPRHNGu5FO0HHL2OWyZUMq8Ziiev
R0WwvKA6fCHN6hw2QtskBsG1iVqX2zJq/ZXc1sY5M700nE4606krFRsJOw3Z30nxp7DLfxwMaX2I
PcW/mCIDMz6bncwaFFnm2snGA0zpI+wJkmtX23s7D9aajoC7naUHUn+g+UZ5rmPrHJhuvsaYMe3l
nmNywn6nd4j85GlquMFLQEptg2P9LKUTCwVyhIZN2zwH4Dd/Uri/mrM8Za+snbRejdbyuVjU6NPm
KSaQ1PZcmSGWXbBxw11F18ms+0vuYkoLvN0KZE9+bijX2QCv5GyaMTdDSSfiQ2f2/IhN3Gb1NCeJ
zQ8+FJVbUwr3zKZ/RxzYsDEIWF47CJ6WMqXjS3NaLlUjaY2V28KjmHsrf3dZLB/1l29q4ujETFbt
3lRoP9L7qCOzJ5G4LVdL84NyD+aHc1HwGPoeDDUteCUBe0Qi29L3Izb8NSrsYj/N3RP5KgPs6ClN
sIkabvcUhM299TXtWDWQfQp7ip6HBJKyWkAwJBP+PQwK5cZcflxnefqNCB/vZari6TiG4MMy9pFf
lpbAqivLfQFWdh+wqz9V9GFXf3eEKubdGzvBqusSA7bO3aT/MJySWKuweF/cXZWWkD5SFme5GLr5
eNLTJP2iJ2JyqwrHI9sCoqv4puAfs7YGuZzLNWzOnQEniNHkWToqL7ffUyoTwxOiGVyk+KVi3HSF
Ss2PnDk+ZtjBVRI7ef12BVKfWEdZ7ypi3AxtSy+lJgmFpaf8anUCXPSZniSNSYuGx+vodXg67eYm
y/qPqb9GBfKKpaAqEQkvuv+aKM+t6qEhLIlhjZ3wIOGDLpkl20EQ+06ZEr7Pz3dTs9YLxfkoIzff
Wl3LgqYry2uCkTD6cBs6D4sFb2xGODQS4txOQNM1PVvByHy2jd784wt0mrhNfo1p2zBVVpxZ3aVv
lt+aXjVaMMaQMolDG4l4s1ICPb1ypkqkymvkUlbg5sNImFIAmYO9i/qofNMqBTcWMwekSNaHEgfe
QwmGNwhh5o+8b/55UBV4lQknmmznd25ByyBcFbEDZVlM/fNLGfIfRV8Y35CNFYzXxvbF1AHVGB75
zrmPOjPLsn2QNPY1ShVQOPyrSWGboTjzUTA/F82v/vPnsl5KZN5iKq+d78T+cxn5zSat+vDNzhmT
GCG+tUItPxGy4el2tG1RD8hz/eZskXpMPpUZXOJM6XYW4L7D4Ols+ir2nA5pZgeqC+sQMpd67n0m
oXZP6haKQ/acsfhNFf5V1QTFBmU87KmV/ae+zr9BiKD5qBNVMY0ixxHLaVzBvIrKitRzZ3gQ7+6u
/GqIf0b4Vdo5J0ZRym/zCerN8tr2XvZa+YxFG6u0D7gA2FKDNj7YCSyNMJyFHpr+XQdYIEnsZZjc
Scy1PqsCJjXShfrRJna5S9nVYI+vNPEm3Hb6PsEaW0VFHj6N3NBvjgefukaCS5jjiB+8iNaLh5x9
/xIalysptBMj/Kn4NszJLL8snq+qAJFJpReeLaOON9LxrQwmPl0AxDe/cav7osPpguxFAnOYCnjX
MtLO8owma/ugDLymlXIWRd4nhNI2bzhlkotGsuGjQD38HGTWSjV15hJB+MdnOP5kJFGyXjKxrHiD
JVH5NNA+bZnftGfQVK+pGTFY9Sp1SXzJNe1NFSlsDAEfuMtHf0NL51b1Xcnmndt7HeX62Z3HtPLU
6Bporpa5ltFgner/FRkWNzrbmrzwtmMCiLIlCHUlf0S+kNCXZFaaotbvyHdvAAI1duFu2N4ZH2Bz
MRnR5zhr3RGovvdq9WwDHOEqFzk8J2c15bp50KkozzgqstdOYJtvTATk8jR1RXN2rBDcsZ1fYXEW
z8BbprONkYT8FdogBqAxpPPsp6z0LI2DcYEoF3V1GB+tURzZuNlnDfHmNs86+jFcoWf5kDq1vRzx
8RcrJc9U/Kw+saZTZ2jnqmv+dUhQHwFdyDmGzs8JAdO7q8MdbRtGvoLtv+G3w6f+C4faShfdr95x
zHdHBI/RCafPzCZPASNo9tAqElfSTotJYM865CJgRKQRAgS2dnZKnYH5LEUTpquvxopACvmFoZMN
XR3yvPzmhPmo7Euf+ZtiYyqe7+hRxg0SMCynMwo4ctIeR4ioVgEtReqY9sWOYv8I8svd4lEzvozi
0eNt/mgN5TPxMkjbDOzlg42Sbd3pubdfusxWFjzVXXqs02arBWRelVjAHo0XbOXfXM9npads5Kep
qH62q2FgrD2lu8t9ugGHbl/1PXMum4ojbxr1mkcak2ooDegT2NbmdlzCdWR6rfSRcdBSz9p6dIIN
Jez+xCNyfuo/JDnZI4JI8KkPTLOs/yHszLbbNrau+0QYAz0Kt+xbiWpsybrBsJ0Efd/j6b9ZRZ/j
E/v/kxsGoBhLJNHs2nutuTBYHc1h0cC6HFVIri37V6nvwt2Zjkq+oR50DQd1XoXxvmusw48Z5oLM
ZaBZeGxawhJca/Kv6aCb2zlPg2fH9eu103fOexTXH7M5hn92BnKqvpo/JnoEW6PpH7mQWfemMQCB
clOZVrfWJlpOg+ForMYQ3gYzk96oKp8KvpTLnNAVUAKA/+6ygAoOWY81j5wneAxDMW5qc9I+lcDL
xQTQY4qS11ZWyXJv9LvkVWTF8X5vKzLvy0Cn8ljGjU9q9ARteqEGErVrrIh39zeZXNWKbM7PUbP8
2ctpm5MmxJrkjN5HpAAld4BtfI9qKAN4rSw0MiLTduq16oEv4zg2SfXgNDQVC6QOdCLFdMN6c7Rp
NiJsYy91ivnWtm5DwpaUk6b1QyOv4npO+EVUj7fKWLx2PRbJrhSudeB++t2GKUa0uhzYNT0Nrg6n
D7aW+1+tfvfsLZ1ciCUscBoi6xXNK8ws4+YbRr7Gx9Sy4uLXhCaiMTQs5QZNREzGqQRbkDP2MSAb
V0eBUvcolks9XTDuHS2Z2RLLthQcI82km2/Spn9IUeooL+XQ6fl58Nwe/DqVoRlaxRcGfDQxZazZ
wOHjtfXVqqhv+dqSbeg1ZHhI+KtCvsaRwcppTJvNHXguK3NaCzQszQn+udxlGmkeKxjIRspKPqEm
o3Ptyx4dbybjnnzzFmJn+xYtnE9ImOd7ydYUWrVTuMFY12PAzMY77WDveP9sxsXU7nUYI7zoxAJ6
XhWlPdy0ZJyQJv9nC8b2eAtxYm/nKl37mBUfFB2XRNgH1EkwW7NypltaLysqHoFqk4Y2Dul65dp9
eWNlPjzQkgNvUdcRqYOxXu7qsVv2hRek8M46Y1Prff4RgpfxQ3ppmk3nlog573nJIes1Qs8P7dK+
QDoiw5yqc20Pc/cROvUly0OquhDseSe092y0vjt4mQ0nv6k/sZLYb+BuC4dKsiriMTiM5NMQigd7
cpZbms0dJUwRdqpd9QP1knnoOnD0eXQe5dbPn8q25v0fuL+uXz4bRMjRJ0AmGlhTtZqSKDqWNPXW
TsxXkYwDizrWq/3BCUpmgPQcDvQj/ZXi+tiAE0n/DZ+RPI8vPxqbEyNn37s509I//M8tlKe06tls
UrLTwpo6ph3f7cGtGfiA8Iok+04LanuXZ+X9+lyIxQFXvRBNX+/UWR+PZXg0fIjww1COBysdko3K
Ac4G/eXOQco7eh9j2P41ya6L3d8cRNR/GL4NRavrfvReuxle5zi3j6Xspw0MT96cDmi4wxdS1RDg
QmKRABHABHWs7ZiLHu1FXL2NNsd6TL/26shdOgEsK/IFDpUHz6bX20MjW3aDNZC7JfrPSrYcLeL7
OLrzdbBaeCGy1Z0Pza5nHrZuzIGlpnpSL4qt0RrjNZUv8elHc9rn8TWZh7MfxNhD8unMGZ7/2Qbd
OeVLu+vR0LhuGi+yj1xjqre6qT8TQ1PcbNo/n+v8Sf3dU0VS8NDkCEXCZ/XFiTzUH8cleGKKa25c
poOnpALKbvrcILqZzmQUO/nW8VPv3egQMck+ccapRqGWn7Ukql40UFjYBJixF2lG0FcI9ra4pnFY
bFqPMFf1m/WEFjVulEcgc9Nna6Z6TpNnuqx/6iNJsa7sGQcZC2Rqs+QaiqJ/rUfjaMCDx5lkvE7E
qJ4IJ2UFJe/+FW6TE6nwLYppLiyYt59GoE70f2UIj2EC3m+ykbAiqTdDj1rvwRAVm5eg9823yARC
BY68Wynrf96jZmyieAs3AJgcaoaX0pn+UlWnLDHzzps+oaEZ9jMTmpUTmIiv5Z030vrkDBUwXTFu
MTZOPBX7GbfWU2RnR3UPU3su96/eXMyrFwwgbjy4WY5DoZiK9JtEV/8lsmsfoC1b+Zp1a5JAPNh1
3qLI89uN41M2ik6PH6yReXMkCS2u2BEa134jEaG7v2AiporFO4Pn31/QWDED7ck+/vIizdilWdb9
//+V/7xA/R2tlYfXTkRnltvJZaRTvKr1Rvsy2eaIpCSScm99ebF71J7y+YTc021uFdYxqaDN9jj+
1Ou9hOkMhKRyz1C4W0+laRAtafhP05Lt1REZx0v748ZHUM9xRPbG0lGuE6fSpe/f1F8WXaNtilji
knqkzviza5ztOKbsDkR2oTGrvnbNgRCtaTKSQB4FZJ980xzRb9wawESaIQBr5HxjMhtS4j0LQLlN
09saLrMRBvfizhPGvC+q/MdunvnzvumIlYsDbMGhHqNREeHadKfhiy78N9B605+2Va7rgFbpipDm
TVpTTMXz9GH1mnVuPbMiD5SbZG2UgriWOGA1jC60cHL/bdCda1U7zR9G773pWeJ/wjQFkaVg0GJy
Mj6mMZPTFNMPJAbyKmuMz+u6h9cCEZMorclLLxFCxTMZjOQYBMK59Wl6AemLhknNFuAI1d7yYUTD
IfC7u4H8vubzXM5nD/O4DtbCqezus9VP1akGxLNhFdw+dPiQSWFnpGTVVvDE6iU8ozdMt72cRQoS
VmoCGhbbqIBketO1t/iHUp9M3iKG6I3UPkfLn0Wf1RZL/fDHFituqn/88A2rd43M168REt9FLXQX
IkQ6027/MAckuH5dFp+JEl4vc/VxN22juB6u5F4lWklOKUxnyOn7utUIA67FTT20vrhH0gqC4x9z
A9raVHSrdqI7pwp+Txs11kTimz4bmDPVT10WCzBuU7eDPOGn1v1YWWijap1mv8VLsJ01DhMWSAR6
iDx7tDG/rNMEikDeQTuUUw4sfPHKsxP9NSRMfOeiI8pFWBINgbIWTQnvJAPlv/ZZzu7A+NC9lqqt
jkibo9p1mAautd4iw22qXro4zb8TVQAXn4JjM4uQ9TcshVPgeM39Qui6VQykyPqx65DGdr87xLpG
fGqaPukOf7A2N8yvSkpncL4mFoKIFL+kvKpbB0kuwSlJin6trtwgb8JN6sT3XxD55nfB+O6qVl0B
oCFQnLCYsXpAEb/aM6Q3VTtVUHpXqFiJ7ygW51ixyDrGC8n2YBxbYu0kaCNAbJJOdEbVRVzPo+Ec
/303K2kwagT6hVUUfxQhggctWaIfW6V/5S40PDHhrDc5yWGPjp8Yh9GpimNXmDRqZV/MRkGQQNi9
pWal0StY3v3FbJ9VvV06ibvmTEMsjFfAGrx/wSZYvyTIwSQnOI4bIC4ifAu/JfyZoaGZDo7tvbU8
ZDiFPpaBTqGfNONDEhBL+znTWef4mB1vWknxaU92dbW1DHtbN1o76Ab1S4vpjFZAa22t2oAV5rkh
QRh6cdM1i4/YD69mKccWbWyW6Al6u92B8G1/FLhaUe8qHehla7jxpRPQtmzATRuFgew8JBsNcZsn
1buYu+Qc+1/+2bph6BK8/tNMJcHsOKh0IDauSTqm+yuY3QuY/OJkrveRPc5btdyfLHB8mOA/VC8g
aQJ9ldG8Wd0Rx3Wnc60ZzRkWktRroTPbNGJhOGCDOFamDF3Y48FxlwmJPo6dtpHxCFLtN0mfAQbH
7rksC2pmuaW8B+Fk5KuiY20ISN97GGOmyLK0RoPfPNZc2u+qSKv+7rTRuxo3aDY5YMtAdHmMJkaB
tOwE0DuEGX390x5N7s+4abp6WuulVqxQXFeyTVXtGQ/MmyJEkKdGBpwihFOhPXqqdf9hVFxiZwKV
pGG7Wy2+f2V+Yq+WDq/xMvnzrvJA1hbyYS6uRWp+TeoaI1NbAZaqQTmp5eEU9zA5Zcs876G6WsIN
d3rbR1vHyIy1cvkwR6ILLE85Syv7tYNNuFVQiDIJcM6H5oaVkU3EQbBeBOECKz8nhEvVUhG17oOf
4mePxEsCse6VLl26qUmXfAiSxjstOVf3xEbDiqQm3qhlp1qAQhXP/+V0cn+luQjP9NEdInPicHLv
rtH/seUZQ+tVJLwWJzcYywv3yvh1smNoVF17uzuv7ta6cjK8s5LM+lI3mzl9fgw861JkYb2dVRp9
D3R35cJm39xNCgRlz9xCOn3Tls7WyBm2uLJFNKUkIc6YFHbgpRGq8jVTAzBJGRoafWoApXY7uUvc
X7PWNafZ6rWwNhFX52e1FRp5/KyYQoYR3SrEaHd7mDCm9Ib6BuxSNiNTGMZg12ANW/dx1V7oFKDb
cEt+T0oGdTWhx0I9/wfIaf8l82DO5HVu7L1REuy4g286G6pdJF0Rap3kEonG25v/LYPaVOG9P09p
6C9cU03Ph5NvC9+0fw0Tw2I3Nvj04hPd9Gx6isuhggmnl4japeuaWY1PEeCsPPHY59OwQkwQ/1E5
sE16748hEpynde2ucqch4Fl60BzmDwdngg3fWFukiO2TInXrhpWTyq7f6qxFERdCcwq8B0WXN/zG
3QwJd8h7jxpLbE7jdQlucRevQ5mCVwk68PcDX3NZZs2ks1/yqqEmsnRZK9XUxgHW6jRi5mJPFeJ4
dZrMVswQsPbJxaINelX2Y7Lk0WFFOR6d1ikgjfDmdBL/2irddvWx6fDw7dyATmtXJi5dbsY9ysTk
BF6HmTNDiDYYn+83f2uhx9sFzY2SxbC1dcvI+pNHnX7lxo9ohuE3TL0B16D8LDHg46DACgxclPNc
PYiP+0fPv0nAEDRlZ47j96nMs33aae0B2Y37iTDYh2XAqiFxrh3YgBXtKYAILNybiyexOHfktsUs
Fx1Es86gTgLO+w8e0EexPG56XP4rjLJgSKJq84vxwJiskBZgz+jPHkog8E1FI1rrG8IT/QpAz3Sy
evFy5zzCGwivdVALmkTSyZBNgdjcY6ttM0PtKn+Jm56VpcEbDQ+jfbyvefpmas2fjUH+CKAYjCkW
TRrfQoCg7hDZpHPXlHEIkGo/qhRUFhF9zcO9+UnUDGYAK+rXQGCG3Z2xzYKyWd/7ijEUB4Ba/8mM
m+c6OLsSIaueY10H1aLJgn1qMY9tJ4NcEylLU6JI9Ryat/7Ydd5Hh2b9aEyG/Rh4BuXlvLwiBLIf
Kaod5F9sLaYDHx/cNznY8mUB9/A7NMqM4OX9/OiXeuj2TJD29+EmJ9ytTxx3j+GyBE5QYD3p4pC4
3kzLbxYQ6K1b5dlmkbsoBkDheR1yMUn7IPgrx1dcviaI01OruFjjDIBMUsjQ9xjY44geSpraPU8R
c4+J7OmbZlrGQz5Qkhs+OrP7adF2nFOgcolMAOqsLcd/rhQc8zfgneM4hLg4tu2Yjmv48uf/c32v
my7qAInW5zyi0uE9d2ctN8yc5q1X3N1j9EAogMuGjyBZo6QpgI4x9XGDfjs234VVd39JDrBvGozh
1VEZWDdskFT0Bm2yDlP19wElY2+HG4R7MgGtL4f5kzgpdUkYhfhHQBSy0PW2WWWWF3TJ4QV/NJGG
AQshvSeQx98yISqfYt2tVj8YbaPgQlDSET8qIK69FDWiMoLgSleA8ygjOL+O/hZHsBwpO7+YbYkr
rUs+Y++eVq1Ivceu7Z/cMmUxwG33uW3TB5IcjANthPquEKrL3YSNkGDytkWfbdYHlvDBFrc8pXO3
iCtn/bgZWrumH275B9NllWZOCIyUQtfQ0CW7JTHnqoaKi/GoZMBePTaHsBy/qTgIT16P1fNY1/+6
z+0xcP4iXSC5OD38UEaiEgGO0oUboJy4+2UAt1z/2BDDo10RVALV6vzjhGli96m1YXeXEL4uhO0N
26iu9JvaSuRWGVTvdahFx0RvjyqoPEexfPM9h9QGVpHw/gx0PrGxnbjORFssw3+hfOEkHR2PSyc8
ZL/Llp5LlpFsO+6O6ZU+0rxRrmrU05hM4hRneWhTZ0U6P+C+u1Ki2VQfMT7OAXEaMtaisTVn21sx
C63SRXgq4YuVO/M+l/58N5stAZJkZcQbyQE+aFqARlEFddiTUa3FGCBeCvlCaJZNl9ri75x1d7gm
aA5MyefOk9RB4xt9iCCeqO6kJj7J//JIhdjf4apNkQnMUIa7GyfKdy/H3b8X/Wsso9DuCI+gYll4
908xanUppsmVrZGZbjFpke5dZARomcM970N9wXFIldIE5rBWBnxlyp9Ih8b5gxVMevINF/6dL6Eb
6l8jcGtc17XvbLBTxXujMttNOpOoN3A1OUW5+WOrJcR9xzRz4+AjfKqmjBMi0dGESFXGWEW0AHP7
qEAiA9K2K4reL6TXXcbI62/NCN1cLMn7/XNQu1M07pc5pBWEaSl2umiD25GL85xXL/UwvtLRfAlB
pB4ijaDyJ/B+Xwaos4c41bdKQ9SLoXpusrciEC8KijFUUbgy6W28tIwpWyM4TX7Q3gapr1pi7PX3
mgG6B/NN48f9H5YM3vAWXcsf6ZS3T/YABboTdYypxOOEMWL+xCj9LCbzc9q2u1Tzuk/9S8bheiUK
RbDWHmFxy10nH95FNk4PwgO57ems96swKT8PExco6cds5IM6XJMykh5LUEmwJZlC+44LimU0WBJL
iSvxRGB+8XJ6qtwKCHlT+ZKja8QXX37i6oFs2WPel4x2uKw9Us6ku4xO48ZZcuvS+zaJa6Bf1AWw
QhJ3ujuHaX1juXKkOzgB1qnsryPzFu4p5pODpFUuZOuDx+G+oz2NIi2ouosee/a2shztGXVrvC7a
qXkFV+CQmot0WZgBudlt6W8il76GAs0McrerHQM+Jd4vmX8S5BkLxcU++7MT7YJmNPZxUbF6mhlN
RUYzXxTM26mch0hrWV+pBjo8LX2dW22+y/p+wZNvwi+JYkx+Nc1CcDbmzcgojr3KiL4NwXCh+0KL
cLK+FrnzoTa0Mvgo9MF6MlhhMzjHWukaEJrqZDphlAC1k2aJdgbYD74eY9OnGPjBpdA1AFJDglif
nIBPS4mp0evSlVGuErSyUOP5idr474/GbOVk7SuwPdnqxmoZtWN7RKQbvpUG+Qq8FSC/SXYCQKvt
RWEhgY8gBBYD7KbKh/0H2Vs5W/Kpc89zs2vsW6fRVPSI5IjmqMQuYlSb0Z6SjTpWoGjk2zoRl0Dj
dg9ZEsJMO18s8O4PgxHBmezqx4Gl6P6+NB2Nh6ql1fstEYV4UCkRVTI6t6zcsQazV4w6871KrmCu
LQ3TA9c2tCukUubO831x2s+huWN44uCzEP6qCVokaFKIMeV0dty6DfbO4sPyY9y1+emKswE8qfup
k6F8LgdWqfJoV5dZOjjtY59a1VY006fGBC9XJP6jegB/KUBHmsn/PJd4bXbVlQxek4CfECbdgA56
i0G3JPeZh1w5X3/+RNGKKR7Mc1jmV03Tkn0Bbu7HVqzfliR0T7ZsPMxuGV6ZJDsZBnKaq+lLKNeA
NmDHk2prdR2zdbUL1qvYZItj7HAc9I/1gKrXmW6Bnc43tWXBX165Yw11umw/RcNgPy/ci58bG2Nm
GREy7zTjrpumAUx/GLMfNKdAGwb0x7yWdv6ItQsR7xRi71ITTBE9VQYAutZdhvPP5yM/+Z/n686r
NpydqCab6cXFwbkLtJpsQjlbseWuP6epTHC0PgW6MW278SkQ8nvujPIj+VP9KpNuP+WmM+1LSDY8
i9sFCuWgWZcsRs6fTg2kU5Jp/rlmBFvxe3fJ5hLpGqYpXM8zfqkZE/AJ0xik5R7ROr6GGphwM3k0
VXAVPqsH4Ol/aYShyzSqeNVBYVcyZyZUaLQgL1wJBLKeFhzzYRidwrMHyuChkjnYOB0zLPi6czZb
9GYtvf+ljqqHNOsJQ0hrBMAM1WnQZ1xsuvrQVdyp71fgsptpGYykjQPuSoCwoVbo4WL8SCJsrGKt
SAEBUIWb2jKhwK0xrQAN62PcxQyxgBZYX9QWgDzrS1RDeCWV+qLqtMmYNTTJ8Xsih/qR39nXuhVH
sxibq7qu5h3EO40w23uZtkxRsIP69a5+mNZtjOB0cNfyKWPUrR1B59lO3esVbzA03JvwMi7hZlg8
2EOMu8uK9e19xVEU+WUKbHRtVgjb1GuH18bqiofAq1/VnnrQp4uh1ROxezAySKgO9qw1EC20ZfZS
jMh1IMxbONoL/aldnOEUuMwdY8kQNByRvuE0eg/1XpwWVqjbJZ4e/d4T72So5ht06eXjLER7HEyO
dy5J32LR4HfuKn2vtgpz1PdjeYiZwx7UrE9E+qu+WAKhQaC9zE27I4tEoi255VgLNo4YBxeaSoa6
QaEbuyS0pQ+eXWrRg8clwK9n71sLBj+py/Tyz8ey8yt1ik6Kb1mebwhfF8DPfmHscpQLg/FZe7IA
PqdRXsN0jcxPaktgWXxYSLtg0m04r9wuaW1nIC4sI3Jfsw4xGP23eUN/yX1FelWcISzNrJR6F+xl
hIG+y6/qf/WSiXTJ1OjMR65eQUN4UZjsdSyEYzFY73U/31SVoioXdZFDtZ3tRx81eTV2qLkE0o7Q
mM6L0wekWnn6F3qCJXHmsfOYjI1xa7SRJmJUGV+yGBFNrDNluAs2ApwmbyNSYkVu0TywhlYdty9W
Wcz/kq9j/caQM0EnsZLUYWTbtmn+8nGOERo6unrlqYqsWxJBAhU06d/CpgdMU1vJY7mASvDyBLBF
7rSHnygMq3RabGshw64QUmbj9Q+alOOqh1FVrVVPRlhPKmAz2s6Ki6y2S/phPrm5/cwqcGH4EG/v
VWzk5c2xpySyD8S9LTdyH8d9BIxl08h5z89dNQBFJVKu//nAMuzfjizXd3XX1R0aqL7jiF8+ioTM
09kuUQuGbV9/0h0tXzN6Dj+rrdKutftzaiv04ReI6Ksqb/o6orhshH2vdka5my+2vYpm8UMcOmSo
gfRwhOIZ1eQN/1dnRH5Pesqt+EVlsaiCzZ57+4F2eUAsJwwqCwPhPhMURcG86FSi9P1ROU5bTrUf
cU79qjRET4wXV4GIu/UOl0DzqZnF9xAfjiiJJohiwjrj2UUK6EWoUaP52ajaV/U8eVgFUqO4P6au
L5jjlzTz/f3cTtPLwDD5aWyj59obrDe0V8mxjw3GScHACLSa32O7sVZWG09XVX/dG273roIVv9oL
voiF2aG6/k7jSL8z0SQHrHhoyIi9MFfsPxcNSkRG4I1uuhf6pPaKxcPubmS4N35G4TR7NzX8U10n
D0rofqc2ZmW7N+o23eSmgZUoAimo58G0M9Lgcl+3y5X6UAzepqY5uPJbRCtB7VtvpR6L3Vz0w66R
b80OrXGVmfjt6qg5qIg1BRgZxPzmLHaxvi+SM9378DzkTqWYgP4WZJYoC2AMbiQn0vdFi7ubpY26
hPHjnbHa6JvexPvSiq23ypHIjMb9GGOfkF/g7nTVXvpE7699TI7ceoohEerzYFChD91twV97MAOP
JkVRiUfbtY21qaCa/3zsW/+PQ9+zLdb6QMt1LgPy5//TUxLg8RBpcuh3uZi+L7iy8KoydDPYsqOR
79sdkYCH1mdhiPRTEWXWnmYxGp4m9tb3b3ssDedS2TrmYTl/Ldiq2u7H1v05+dNCPff314VxKFaD
lhKzXLTDXS6VVFV6Sdvh8Z/fqv0bo51pI4HSuA0gtAsCyv/+ViN9IKkQu8eZRDvvmHszy62ekXbe
6j78TtKFsYwfSglByWVSYyqsVyfRx4teThrZKwKzgo9Sl5CWx1gW1SlqgVM/9i+0En48FYfljYY7
JyO4zOtsA3In+wikzqCNzNlbUM3IWAJDi7ctgJULZubxUo8gW2CQ6G9D4N0EA62RJKV3as4DLpHi
r1l0h8It4td//kAUpvFvYwqPHqPtONxXHdP1fr3sEa+RB1z4pnMFLG0FZIzem+y5BN50nMh3eWt8
8dFO44da+jIcPaRd9jxjsn1KnMY4eZX/lyfVI1bhxMcJuZaat/4c/amtvEjINzM6mFOu59ZYO6zw
YM3evGrGNj8EssrXZJUvzEHfd4vvrdRz0JGWc1PoznGqK/MTx+UAO0huHsKiYenol2AyOw9Rurym
hv18jNvYOisRZ1BhYIZ9sJzoel2U3kBHX2gShPOWe9O4jRG//fPHKST18peP0yNl1TXgfemm/usg
l7hjuuiWoZ3ujDO704ONhWhiW6SEXmryygOM/R1HR3mjf53hIpbVnWs72WEGVLNpibXZMeqqXiIw
NI9RWhJVMlcvQL2rF7S7XNDdN831q0tlpaeyaagvDYBWG9gImB1l2yWAGUaYZXENtb4/IajpYJlz
reb1wTLpb2lBulxvTifVb2oGx9nEXypNS/dN5U/vcdQ+T3ERPIFS/2OghttxO3D2YzEFFwz07n2r
kVuojgjITbGUjlwKpa8UvbEDytixPeNQBGCss6VotoHhf/bJg7r0EntFrEz44E0xWvogvI4T3TzP
AhmWJqJ884rO3SKJb/a53IVHDH3XAIKH9o3+diDmrQm0RW+IRQ2J3XmRewq4xVcSPiDdhrdrkSql
9N9Fb4jz/eL6z1+0Ycl64O/fNOsp3RCGRanp/YbfnaBKjjCgojMvKo9cCJfnAXaG7qX+brT6diek
wg6NbOOPn3TCXt/sONiGxTC/tWP3vSrnC30Y8rCltr8N03zrZ8DjNMH9fh7xp6oki9rUIwBSLNfv
YzQb/qm2uN1G5R24jvHI9Tl/pb9Ynr0hea704CWTggf1oBC+QZOJzY8hXIf+wUe3g4eQQfjPDBkA
HD/aCYzASdrNZpa6Ug9VQflGkNhcmkhi+uWJ3gsT9OfSch9d0p2Iqq/4mLNTQw/iHCw2MM7QPM5Z
Syk32caPRrpejPGT8iziyrlZwTjui8n5hus+2MaiCwD3a8hnY8udoM5nO3X297Z1613gAVMc/JHp
VcTAT+M9onZ4go2RmkEPjtpwT/dbkCmW9qQWZ5T52nmxUEg4FqoVgvBCmo1QnYrslEkMbFSycgCv
9VB25UBMrI9txySCNa6s4K2suNmJgG9Oh7MVmkjISGsk6sVjrB74ZUWmN4exegiKGO6x456LuqB2
sKq9Vlp7owtxEOsVrt75gUwu7fOS+4inIxPqlxmHb4amJ/uwJ2M96ProOfGrr+Uy7SLbmj8YTTab
jkCUGfDb5y4qdjGiWOouWSJofsBBJFezRSMciPkIKcKisg9cxd8W2Y1YksD5t+JY/02kI1gmCNOy
qJEdFlm/wH6xEBGmtjTJwUMLuum8pr2gV1mBDvWuFhk7V0M+qC313GT7yLdwDcvgHC1wvgxUNJiM
2GsH60tT1smZGIKDapiSRMd1sBmmveIF1oXRQpFeitVo04Grls61D5EQ5WYBasF6n4J2kniLHqfq
KqTFXLbhf7YENoaoGWIabMSETGX/Zehj+L3NEp/ntH1aHGFjl3aW61gAxcoqFjHS06S22ixcVqnI
nwpyDrb4LJ09yJjyrV9IyDT7YL7ih0Q5nOkrt4ty9JCec/YyMq/6TqznQIQPhV1FV9MjfWTJuuFg
W4yeQ5F/0knm+yY3xlT4hyWo0OBV42O79MNztYTVLamW73mXaRdCUigCuZ0dXCBTO2WV9PX3ch7j
L0lmZYfW6EmJzMctagL7BTkRkyWFGcZjOKDMR+8Bo5HGc35uNa/Yj9xi1+5UWedm9D6pRGBnJnvA
MdzuHu6Ib2Y1Eyr6xumLBA0xL+bJ+hQR2ch4YBL/0pD6PYrc113hW4yjkHx51J1/L8LMPBaYmUiC
bCY/e4X0uor7CnVvYtSkS9jmx9RxooAMS19KdIC7euL+TYgbdK1JeNs7irIbWik4wUklR19Y360K
F28g3RZqItamhPuaOmmLo12e1Dif8T4+T7SDWKWljKRAO1mk4asGCe272ii71wHt7XMoHMRSpZHc
LDNyUD805kG5PCy3f0dR0extmXBGcI31Lx+O+1sF4Rsmg0eXewr//U0KRonpEf3oaefS8A9F1b0X
Y4cZcFr0aGeMUi2l9os2R7vb69OR6nm8uH33ucuj/pzGdMfU/TCM7e4MotO67xIn0N93DbE3dNf4
oFOFwtD1/ZsOZeIy9bIcQYv51en9XUoiy1swFtpeS4IaNugYHwwtZIGuicJFm8L5SPMdLY7tRi/k
Ngw3+wZFB5SI64TBn7BLnjEWFu95mfWbJCIpAGapc0wakol7CGUD/pwnbchlxyTRvmZmTZLgGPyZ
8j9GVQCweDbSXaG9qHBA0VSEjQgYEa7Ev1odh8US5c3eJxjqn2/tpvl3NR7SHUbfOuRnJts+Rdyv
66GErKGya7TwMtv8eVkyEsnpoZtOZ33EFE5mB6hDEMlIgDVBuBFudVIJYkZJFMHdqbb1P9WeqsbC
rMK3XOlk51Gy2Lp7JAWjeGpc4Z4SqBGrcQg2ODlAOfjppTJrTEp2+bXSrrC6oXb0s3XRmDN9HQPX
YoLi9a8DK4ItQ1vtEgtoVEZlbavajL90frZTxfvia0QmaRVFtdZ7p9AysjWCeZROxox2WbZuVCdH
NXGkKmwbx90JOZNYMeHgxcEUk9nTjcYhsrhLkiJxVLxxmlZiBxVMX6tSYAF2mVt19ISCj7gEC5K6
05or2pEyD13phAgg4tMkbMXq7U/g3L7Cp3b/SBaTMjLIVqYwtV3tJDUDMdfMzgEg9IyV1DPmwGFr
eHG2jvoxk4BhYsi5lL9rTsd4KrWfzKHaDa1pfaJA2yOStUEzc3/JI5vOSYVYusdsZVXPng46yk/K
eivkUOtoWDF4SgU5mBNPHGjdtY93woHGPS31okQaHWAfpdPDwMjplLUkyd1n/sVs7cOaTgKiUZw9
knlhyO+1Ef1xwjwty850z6GLI2/uzX1iGsGzS4th1cHSWt2dN5pZJHv8hYKhlQiPNV6r2+wRraGP
XLiXxTdvYjqPOIxhx0fLSr0gFc+JQYG9GtJAyihLe9PH/nPGN3VWzRDVFvEjwoCW1u8OlaGHm8Uj
/jHIh51HrsdfjmuRUVWmX32EE+uIZdNz4xaHWEZqocu2D1nkdC8Vxia0HxLHIqsLyTFvHGR1k65R
/JE/vcedvxyNcNEerKKpN/0Q31xs+OsRz0/lU/L8vAoXM5UsSQX6VSdbBwhE3D/+3BKiefZxF7QF
fqrB09vndAz649A39g5bz2p0m20/F2Jv5qn1RlIcBLF0hg9oDJ8EkFjHyl6dxr6PkbSWy7JBADXe
Z8CbebHjNp6dWqlfAZlRwa0u8PXYg/mpcPxqDeKP8WXk7II2K/+PsPNabltJt/AToQqhkW6ZxEyJ
oiVLNyjJ9kbOGU9/PjQ9W549U3MujAJAKpgC0N3/v9a3TnLTKaq1rqxKxwv/r3NyT1RteaB7udOI
8zlFDvzFJkssYMUU2lf/+/lj/IfEx9XJu0YPzSBDPdudH09/lGMKx6qZ4U/ugYDabM1yG+aK5Rt7
I1W7hVwuyHN2o2Ee29VJG9/vZnlLN1h5trHK3Eve3IVp3rTSca29DVj8EPqBdkyQ9h0H85tTOPr9
TNHY31uvbvfWrOcsgf/4E42Kpk+U9Tjg73agT+2KEI2C1jv1tSzz5krCTQ/F1cfFlYpsi0eFYsL/
8yx253z3f1tluTpzBBf/p2XJ4v6/fxawSk3KwrZ3wHv3NGadtVKdAn7xXKDR7Im2tdZ881JF8LSk
MirPD3phrYpobHZpntlLt3E6uo8AbghwmbaUXIqNG6TT+4BTmhDu4rtd8RwjBZHioQUp0wnN4RKN
drghPWogEjSINvKcn2rhhvnhkiZbTVFap0iapc+Ol7rXOU6iboviFQmVdaD4h0QFPTKTu3n6Gqc5
Oq25Ph5MOii/RtlnVZqd9LmwPjh/SRaa7JRVEf4RkEH0UwlXIyDDis7oFpeUpYJHeUpuRJMXa0jp
s7uVt8mNfEsSarsomvKjPKUW6sKAKXrCWdFjKrWH9zhGWtpETXxp80RFXkeNTu05NXsnPNACMd3J
V7U2x03j+0e1Mgl7taLfYgsq5DO0LcWqNqg7mEDJjqP32KABSZLAr64GDu/xBIM4FKvOouiJxDHL
SjkpoOb+940iVP2fV4fKOaFRHaATZIp/ti/UKo+5cIxqr2ST8ZDrrVgT4CoOLNKmE+Eg2gprBaO1
34WEIKnuYpjc3911JzX8XTXCgE0RttbaffCghZec46L9lENJlwlyxJ3+M4u8G76x/I1A8YmACuDB
6g7w/PgD2vgrxtni0XdwJAAwntZqJkiJMbhULNQOQaI7z6bbk4xdDh8s7QDONr66l8BMeslZphCs
3vUO7Ml4nswRyD0v5EePHCPV6B9ki7nWbGVR1LW5hSpdXMZ0WuKqsNHE6ZTG5gpC01RMF92iXHrc
L/vB5O+XTt4sHc2fNDxlN1IzwqWOJ2sn9Ci70YiO8fQbzRMSRn9ddUCiohYAcaxl9cl07WYBPbg+
p42j3mAYrEzx4RmWer0TmiJnpRNqfkV4a0AUUPo74Fjvgh+Gg+yI8CViLzEEPMM+0jcVQd+HgthN
MneFduxMz9pnmv4s27r1aBinCYW2MzP4WRHPDowsV1j4RsRUzZdcZUcIHgJ69dHkrzMiDODlWlys
1PBAENYK8byGvqTvl975iOmApSsWaA3DMAhh3DXBMm+D/JSKkmg516XAa8aImWY6aGL61Qbrub5p
ibd4yhowwAZTaz2h9xd29rz8SwO4HF3rHRTL8A69RYZ8pvIpkPGRnmQf9b6nQhq7E3CYc8Rbt3Qp
ZQHeWvRNzAIydd5hzVUnUilq6BFFWM3sOY5d+pGpnhBgxSm50e9voadWVOIoTRzQ1x+GkijBKB3/
mtUGB6Du6pMFnEz+WbK8NTe5hS6HCTvY5cDQn3NsQ6vBMT9/d1RCVz/pdbtW26FDY0h2VNIK5ZdX
gDgCCPw2xXg4Y4TMO+wF6AK15sUWE8CaYo5kqzAt6TQyW+RQLO9RBetW98vTnSuAyPKjHGrknm7U
vVbA9ZaZCh0PiNf7GEfhwYzqeRXOnh5CksIiuJXq2i+xrZPb/upuji4LF+BeYr2ZoTVt6ewUuAVa
UzzcnfyZqTNlECXRlYTXrjFx4O/xNRPuJrHTDEk2K+UwAZ4wj//yEAt1hzF/8s+hKd6kQTVvHQBR
BDTuVJUVtVBBWAxAZ09hG52o+dVXuQFvrq0LNUQMbqbfpMZxbPZFNSSf9rR1PaiHzO5Q/mIPQijX
4jTSQ7oKeq2+24llrKRAQp31TkWWvpmG2hzb0gjorzdipXUk45pG9Vgq4Q/ZVcMVTFCQO51Vpcwf
KQ4ux0GB1e2Y6bEZ/Yp6LqXZzi6/eRiSN2ZEs4G+d0mroMdmy0zS79P+NKhp8TAAcl1GRUR6ceWT
w+RiQ07rdpd7fvTcV4m6vieLOHq+I1442kdNdZPlEM26AE62tlKZKjepErxVISqlPu5g0bBwUZtG
fZJ7futni1Zp7HNgNVdhGf1Fzow9p7v2OTMXYHz5IaVqxmIydvcBy8FjKmJnzU8OboU9p1MKht97
y09BDXOsWR5lpJV9hhVPPGsazQse1C2yt/iqMSVaeiNhBndLYM/tLw/7PtJX94kZhckCqBj+llCN
eagkk030itaS7wc4vM8hO2NpSI4QK3ekTRh7qfguyLg5ntVZ/K3hJPtXmomfYLGaVxhW3sH0asby
riGxU+KoWgLwSATN1vgLGX8C/5esP6t1jTJNBt6hvJw/ygRYdMR0DPTduk1y9xx75U0ubAoSNh4G
k4pCPZnmwan7d4JnmDvnP8EF+st0aKsnn/rINuLZcy8HGkzR3lBxBstxrLsVf5ZpIc0ichNY1GwL
YEJLOfzL8V6O/KzFMKQLNftujVC5Zo9XMD85C8tK9r5fvqEoaXaB4nzicMrP7byRosPWJbahMPR6
E3kFLm0fJEyUwodSREj4EjIwfO5jfPjfA71m/UfbTuiWwVpcE7YQ/PtHxcjoA0JjKXHuFWfsd+oQ
ikPip0vpOgmdgUG8hLgtK7KTAmHPQXFzP1TDUNnTO8kolizsqKm/yXU4Bym3w7eUOFulPt3T6Npx
aXYIawVhEtyYnkZ1m3FZNOXViHOUPqn6pBtV+tzmwY4LNGZqne9pCIqt4XbmmaqXs/K6gHo/BpRF
lXn9D7cnqbKwwmdgVZBfqFETbh4xnxXgCqd5fmmaQbjqs1p7Nua9QcnmtQlW2bK3Xoo5vadRy32d
FNkbs80ZgUhGhGjni9Nxd25mILoSKAPmjad6r+MsXqzmLJ54nJhBTj8TsGmXPszBbWjAiyodLwRM
YTh7bqttCrOMGEwpKSues09gUB7kTLSf22pyj4StvW6wMk/zMq/fQDWe9B6aX+Z7JDR0cM3o/xA/
KBGPsgAfe1WxMHt/H1vIVL8a9nKh6jMgr9AyP1Ho7+9fKb/o/uUyb1H3Ji5QOOObHmYJZLbqJEv/
sUMl39PaaXUv/psETi3yJJ3ALiQP+Gz6Z9uNEzI0kJyaTMW/k2uro0k/TAOortGHgNuljXlKs0ZF
NZjf6KSJN3+gF1uEsH9yH2mUHQ7DkuBm7yA3k+rlG0YezNp/n4NJ0S7vkskqBr0k/Xwj6/6NmBGH
orXMTaVjHZVclqE36XNp+lkKO2urQ+rbOQvWyzFSLpDXSm/FJ0WQXpiAQx2K+Bs8uF9SAJRVNllv
Rfv/rKxYUv57UZ9AaMcVqmZylaj8M5z/uKnKwO/xWZxA624YUSLWVmGxb/qq2HfzRh5+beQ5J7Ty
JQTpaumPPBLI7S7yvZb59qJrDevPk6L18/3EFhjEvPvH++Wx3JS5eWnNftzI7/N1ngd1tp+iIWfs
mn+CfGWq6n/9xPs3y1or2oU68UF6Ue55BGDHnzdNGMDMaQziVeVxNx/Lk/IQLC6xvjCJcA1k+3Cc
sn3y994AFW+plw0+wr/Pybf0IuKnf737H1/8j0P5Pnnu69v4VGkf6rHY9YpV7pVy/L0ZsNMuMl2E
axSH2Tx3T/dTVxEpJHfTkvDWRaKUQMbk7h9vADsNWtyLHlrE73xW85tMQq2nNTc/n6D2ys2zSwG4
u/ZYLb3A+cXlgLC6E+YKTT555ztRJRdzBvlgKrwkETLEhqTg0RHDsjDHh7SwIXfcTKdY5Vl4SXFr
L4ioQWPvh0c17n5h3t6GmSugiztHHsRrYXmHunHSzZgrBXr8siaFuoeFVdPaiMebZ8eIq2wg7w3Q
mMHOjijE1l1JoVid8ocyo2dio1qOxxzq6BS+gQVbxTl3FIropJheHLoZixz36rJItec8aV7dQKGL
gGFurZf6yvCD46CU9srJqRPnVXSstfGQ2J9kboO919N1Aug6a7L3iszxRZQ8+XGHLGly93rkPNVu
98TaF+8ReccqmMJy8N9BnIVr4QC8VLt44XWdtqC8dEsz7cmzDqI189VYeTz1d+6rZVIWC7zyVOfd
znONh9RZVqH5Ejf5L9uFfW0fbZv7Imz0W19HC+zft8qhTz8GWbbq+uhRy7UjwPdhxqIfIm0J5fqX
YMQzKFituhR8efKkz3V14LpmT1jUcyzyah834hlxF0VlX+0Xk/nLKscrRK+91vqPgiB3W4WcZVOn
g6b0UMJYI9o+XzeqvnA96nB8rArOGcCJyyiwMF/U/a5P0L32cxp96S9q0V1FMJWLfJreQ0TpxVsb
lsfMV5duBaSQItI2sodN6lXvDbG75AkQb9/iXak0tJqTtx3LPKB95pN9rqEgKhX72LlwJCr3kftS
5cq0NeS4/UalzIy6qhsWaqPhVovO+oed8QxlStzi94/9wVgMSfIpvMhiUmVvUvpluWVDcG5piASE
cZPWTXGj/DExGbe6+OpF4TNDyJoGzNPgdwNBkzeKBT9FoV1E9aHH7jaOwdUWAEQbEkdsfA9ZuWtF
by8T4scXk6692LkK0qwjPtMoXkSff3YTRQZhDEikzOfUuoU9zgelbJdVl2+gmYc4aEimDWtjGRgE
dVfwyZdRHO7CDmeDHf5K+5vJZW17w5tV6/q6HP3nyhyuUaZ9+KX+hkn5UaHFmPXqG/OGaGE0OmGg
LIqYbowvDuPyQq0n5j1wjkFXE+WOvBuS6FueoaKm+boa3eCcGNaePnS2KovwTI+FsmrzhiK2W7Qo
nCJ+RdzY5K+6vzKl+ilYyKzrdKyn5egW/TaD8msXPstbqJcFzk0v3zv+tFUGZXzo66Tco0Up9mMx
EIP2dex2NP6h6m/ks0lu5LNRPp/k3tcL8nkpD43cgcIMz3yBXgoD47zxNYdHonwOypNyI5+FdDKR
SsrjP3Yjkgi9VDW2oeWOI+VsApL2chPM4TdkVoOtMoWLCUVLsz1lJjbznnzPPw//fsv91b/fl96/
QzNSOGy8dCV//a//SAaOlVFyfi7LzX1c+DqZ1gGzefkSjj7+F/Jz+XqrPGyoSy3SwffXeYjAZGHM
Px0yTnofK+Te1zl5aPMrYKr5+z3y5ftXf729zcxPgd9nXdStXh+seZjuTUv9vSsHYQ8FCj0CvBS9
LvStWTX5fbQMprDziiV1U4/HPwR/SEJUM+fROiBcr+GZyLeTx34Tv6LMxzjrmixea9oQBhP9J00t
yNJL8avpiNBWUrEZ5zlkBZknUVmKs0BCQiTWdJJug9anLOWmIU+60efxVzXFltZ+SPauNTCdrifS
pEfSEkFIPHvwsa7ueBUm5hp5JgtSUueaJMaZwjmrfFdBW5xNFvahHk4nOduVtdgQdO0i8PJ2ncJ/
PI42Ziu1tneQWMcakbRjPShBBPaiZlXY+T4TUuCJe0PkAN/njmjYlDYGzrHcyZp62pGFjoPo2TIh
/E8zmEaCESjJh83wLSF58Bs48+A5ymggLfJvObWMs4cCaWE5yW9hjZTYyI085wKkW4Xzx1UaNQ+c
CeiJ7FJJ74Nv1eLo96/3bD4z25aFn+5kNAu6Am/vtgaVmgIp6tIBQlsGk30eIiOBUBP9JRS9xpcF
OYbhwd1HaliTi+vGH4yONliDT8WO6pUDWhIzm9teigmVFp7HhZHF7i1ta/VcCPdZHqlKGj73OOvk
0X2DCw8amfuk2tBfnTj6yOFXHSNs4OZo3hLXAXZUO+qOvHaE/D7gONwIc7uPQyxbxhaKIuF28yHt
aO0YtCTpoGzdUOqH5DZR1TT9aCO6Ju2WIWIHDHziKr+b5VRvGsHvJ/mjpsD6WQUBRrIxeFKEzh+X
GMSYAY1NroQtKKLExwPRvUN7Nz/mnSmxzY9hqN/BvlsfEzu4iYa3bCRuFwAGNrbQupQRqD58fga2
VHd8FwK3rXyhnl8QrbFtcmXfWDa2xYxoyCYMtfsaTq7tMP0eRspEj3n02GO2eQmLIH3UJ+1lgGz7
2o1ww0ZViVbY4RftNHSXwTaMR9sZpnUbY/bQw0g8ynOdXtj70PJe5FGbZitF8/MbnpmzRprVE9MN
+2oMzR5fbnYNy3qrUaM9w17R990AfPHudOWUnTnjtg+YQQxwnllUDq8hw/qqA9B3yZIaNpxN4LHN
CL+HjnQskzjCKQdI0dPFhIIDJlRiZe5zOl+qogR2x//t5hLdoK2aQLNgv/FXg54YnC2zTFWeJknA
bwLWwXcEEaLzISvt4Ny3xt6EnXcKvFZZlxpov3smQltor6Ju60XtucpDT47zY56lkArjrvqYjJD5
aC78pxZ+yhFbvEe6AC8UWnhIWzyDtsiybYWkBuu1tiIux7zpSusfxgg1mYJb+AY1g+s97c95X5u3
rLG120gICa/UqZvtunHGxzjDRWNKem5iq70Vrt4se8WOd9aUdjeyZTw86oOzGgcC3aieEJmABOeQ
JDNfYd54rhvuHIMBej5vxBO168x6golgnQbXTu4AqdwjeZGZEIbeqbJOlmGw8LW59e4ogsGpz1Lt
005uvOs9j+qlNQwblxglgj38/CQ3dNffKrt0H2qS+e6n5Pk6ypw5kIJYEJrbpF/Hhg0wp6gWYy+q
I7XUd5Xa8BYzsYJtRGk0Oi6vfgTzn4LJrq6d9hmSU7Ds0ZSduqGbrrXp3pTasN4SQM0rmsr+Xg2C
kZguseDxab81at08cD1Sufebaw7eb2EOTfEM4bTD5Jh1O6eyxf7u4vYp725JbkSIInyT4peNSLLJ
hoday8rT156htn+eI/ID6WAD6+nBREq1MorMP6RNN67yGeYLC/PUWPF0USloeZAksHCjVlzkFemE
M4Fj9Y8e9lc3O0fEuzJSotwqt8TpH6jDo9wQuNicHGPayByIzo+tbR9aBjPKlE9Ob7NbSMb1umo8
cYrtZNwxEKvbyTGUM8IQc4UjYJH3Ytrp3Bo3h0i9VU2RfiMPIULEoCucZonYlasrpg16r6C73kg3
Z/5czch5a+lLPhXkFJ7LDq+KPB+kWPZTFWFbaoT61Qtq5q68P7JKjQaTQsk1MI+jUvakdCT1JqhH
71ko8C1MLy0Ohou2dxqcw9ioDgUuXCBxq9NTGcLyzfJ1vINtCK66TJ71MUzJRozD71nVl4u+GMqz
1Y3+S8Map6Cg9x1VRnkADtIv1bYor4oyfUA8vGpaa/10PR293lR+nzpdWVkNS5u4ZhYf1Y626dzs
h7Dq/qGaE7kkHkQehmZ+D+mS5yfsmNs7hyKqMV3zi4Los/ZKniRAqTkwxqY/0mx4ki+51A1B+Dnj
g0q8Gx1Q/UfhgAXOiRYmI2dVqCkJVHMcaf8rEkRm2V7iHiOQUK+aW9Eb88ubiBuLlWUOtCrPr0Zq
ifLTcdpi54/t2bKE8Zc76Et82cMPhZUWgk+3Zh2YfzZKHyEyRYkf9r/QPyGtLvP2NhLuBtRD2AdS
JVnkAnxNers09ybpUr0SFbsyfQnUnFpS28/ZeMQdeguk4C3YpVlLOBOZQaDFFy1v1l3VoRu2izcn
VIy1qiXjVgZTxUSgu1FRvg5Dv63NiDVuQPfHjONHJy+Lx8p5dGZA853VDF3YesD+qba/Yi/2bv4U
wihMKVXLnoffGp9tTdCN7DuoJTHvFZOkvQySrKZgb3fTQ1yMwb7/W4Y5GFN4ibSFmQ4kU5sAFAPd
7m6jM+mrGhz/QwB76BbGA0bmqQEpNb/aV7VYI61l7oSua6lQFP5oqmklZmmk5YNjzfyBjFpys4FK
kOAUpGN88YFXL2zF2Vizg7FL2mbF9ZbtxHzoRumHh8LuEsetSlfDfYv0YC+MoDr5ll8zEUINPZ+y
tao6Ba3pb397NRV3XBpUCI7T3ETAM8oMpaa8gxLjAyf1ZugfrSAVj5NlGY9i3tP77E1romn/db40
3HaljDRu6Av1yrOXmeQdowlSSN/yyYp4s8sOn/PcaPV8tJxRBzhgTFTvc8z/aibT/s60fC1VB8bA
fQVSxlzJw4RRWhdBtpdHcpMySoA0Hsf12FerwkMzvaSeoT8MmIJYrHJdjz2Vn9SyzCPjdf6aMuaO
apXc8L7CWy0roBhpO65ZFxgQQhHiMlWoNr5NcSOywRzqA4h2vdCOtKkJUE+6bkkh3dnWM6670uhh
KobuIlVtNpWmpK9wWeHV0s28ql3Y73OaSGt3yJIXpVJ2EktjTpN/BK/UL+7SL9040g+FKCnxU3lR
uMQbAj0fNIhtUYqk2x8Qrwfz3jSf+9rz+xpFyN/vo8RB+THa/uMNuYVrcxiyvdsLDVYpaAtdTQlW
tBFCB/NG7qHXt0+58k7kgHoIsQUsS9VwWZ13zAL5K/MxFnmH8Gr8gJUfnmSCDV0hf01vV93Iw8FI
UsSObbkzo15c5IbnzYcqDPWPUxqFuwuRwcb8JntgvPWhyTwgSUmXnYa3RjOII6bu3Fwja29Fir8L
XPLqah/ZhA0TBttJpZ8t2kxrC80BPiY/IM2qt95KbbiVrq/+5QIAcpGKFFb81EVu9Zgr2kkuX/4+
MuhFf7Nr0oJ9ordXuk5OBeJeUpdsG1JMpI0b/pwzi18LsQ/ClZuVRnKlVAz673fIc/IdGelztQJt
y7ayeCfXDIXqH3XWwI9yzaAbYIWGovGP8kXSsxy0SDRj5asJwMZN6YPkYUlaPxDOoroUPydo4tbY
H/1K1ZjgIcuvC/KXCiGwXs2HaZJVNODrZKcWjXMyC8R3bRhsIRtkbyVMlDV/hvaYY8WkYd8zNehc
912QQJ1bocNSiMFajRPSC7BwX900pcysjNYDExztue1JcnBqL/zp1uFWjCHxmh5TAZJryUm3RuPK
nUZeOzkftFfA0Y+dp28jKkZnzuXrthD8f8LIhTOUKSc7Li+V35I/pBHD8+DS/1+FgaMQoMSrTfIX
5Iic/8I4nktShM6mB5wtyfJ8MyVhSb2vdYdzNrnVhnuTRUgD6a0vys3UFeOBTNjfG8PwsUxmkTEg
HjYvISK6g+8GznHq++PdvCsPs7g5Tsa46kpfW9bMnpf4ySCMiEa3T/ddJTmri2rRVmFzhAUZDAsj
ZHCUGyY7+ame6Nfbrakuw85fjoFQLlJpRmlLW5tTHKyl+sxoVGtpzYbbaqrEU5dpEDKAw/mpIZ7G
WXilfQjbxkMR22R/gPmQZKCGdNxNpwdXhTn2ReoAVRFd09oaLxNlw7OIvZdeVZ7k61I2MPBud353
FCi041rzZimnWijqi1Cm6czCFKoBgP0nU3TmmkXOa5uLfGvMdLjJSolT1fRO25NCxGxTb7JLQmCG
Ot+QMrQjH+gSIamg8TKf81wLtAvOkjbxfqaitU+VlRSLEAYzSaQd9Ay1NF7ustpQ8TciECdpjx6x
nbFQJFnUVral56pPmqYkOEvjnTkba8NsavaDpbz5k/5N0ahX5KxIKR9saBWkG/m7yN9A4xJJk6JB
zqkhLcmbX7rrKWu0edUddZEW4+/DoHqP1SJ7Qu00Pvn1QX693JRlXy4rsyYu3kndlV5Qytv4+WA8
NE5SLmSAteTzEd2r7oI6/058XQNi/aQySE1RmdHRG7SbU9j9k0KUDTwQWvalXSHg5RQJCNqtVtJs
QW2zpd6f0MLOVeWh6mvKg3FhkhOAlnBN7uAV3EmKrbJM0c+MzolEl3wOtEKoktG09kG1O35GmHht
5ls/DXWw96zIzRFO1Ve0gFWNj0gE/sgkT+fmKWKRbp1h1VxmZXPhSRP//LcdCgLJ/UyfOhtP9but
MnIh6aWhbKWsi9WVsgTrqGyjBIlanpV/WfMNKzet6uoHy2o2qrxf5bnGcMZzUdUl3BzlokFOXrdz
tpzVa+OjT9nj4Jk1oOH5VBdnO41pQL250x+T7L6+7ZZeootD4Ezxd5RqUojWBLRIWfATMcb8c9MF
SfkAF7ZjAYBSZ4gK4zWlp9T2Zo5pvBwpjSkm2UtBBxohtJZ3QvZkuiFpuPAfI+rOkKASDAW2CD9F
6i5zp/ffDH0kt1cKw90y3Ram1y5lP16NK2cnD0s0eedaZ2UwEwSn1KnWdgPHUnZYv87hyzu1Rvwk
nPwgfWyaRt4yDxdU1nYEsTmPDoAkKeLND4CK8FpuHxuSDTF0wQYPxo9QV3087+0w7grXjK7kw1pn
Wxk21pTExNdwasrIpNCCIVqS8RUgDbfUg6QiD8X46Shmfz+KcZFtUmZ5K6/A0S0yR93rBdITRNEp
UqqqI4PZSR89FtaHYCiuY5xlj7+LnEPJ9F6LLOVQOmi1Zyes3Eg7LLUBrObOhFiq296FMbATyRLL
3HxV1iSfhvPMLPb9t4RkpEuWusNLhwA9jIztCMxuIYf/oC1/0f7PDvKoSwjRVJRwo1y7OQOLPjV4
2zGg719F0bWD+7iQL+R13MAl7QTpSqR2CJRB669OvWz5y0N3MligsirfGHZRHlqz2vYW+WLo2lDv
28HnqKhgKon/OYZdlZxrBFJ8KDQSyA6/iU783vs61xeIm5vRgtFjB1fbIGG8mgoffUMTH1D15w91
4yuPKbrIJZKsaV+olbIStoLGj0W8TuoZ/rA42GmEqj4FidgCS4oXFYL/RyufgHPnOBQyqL/vaT5L
5MZs4QiRrKSKwpLzNDV1aaQQQw+yHYyN6mnfw5g8ycJL8xNLCzwAmGbXoNqI/3PD5kaUCSOlGXa/
cF8wEiM6Ng2MYJNnHtAp/958HZZ22+0ZOZQRiCnYIjTN5YcWRz/kjtP5f+yUGKViqkVa04YXT180
Q4sFEHKYSY3GQa8l0cWtC8OLCsCm72IVaqyZ7u73vhlm/pkCXb8eqrxfG7ZVnHHhnqQ6gTYS2KEU
xPOMnepZo61Mp39B2Dcs71kSve+uK8yu90Egmw8DIE4bKzmhQU7eNKPCx0qKyNj4W8Sp3rtjKRPJ
ykiEhGo/+go2g1g3s51OKuKlVRxUsHUSsiDH9e8rBkjouYQq9xRfDG8sSVHszHvZrGaca0jLONTC
LfxE9TDiAVnyvB2/W20BZmHqy4PE+UZPqHr6q9uN1trMVHIvgoKAyE7XjopQ41PlsXxU3fTaaiQs
oAr1vUVuFMk9LSqoQ5MGx/TcqhXWPI/kI83s6WfnIdOvyFGefH0pdV1xO1+QunZJcYzu7tyW++2Z
4vwIWmRYMgXVUDRxGBLceFPk4BZgzqQ2bncEqOK3C3mcNkqzThSWVoOf/X658O0bzlWSQWaDokST
gbXspuKiJDCYCcixdzGEHZqF1k+/JOY7mCYqlW1AbWxWH842+ans3U3Ss2iS0BQEzxiTZ1dNJbpl
GjIa6foEL84uC3FOSLte6YIFs8vsl9ienyCSxQVRIUqnXiOQdmIQbGpu1akEBG4q7bCWo2BEMuWp
Cjr/pJkm5ZEZ9tuaMLqZ13wYHhVWf2j8i5qIfu8qxjuzKH1Zq0Fy7kfH2/y3vZz83D9ezT8C0SoE
CjfJiPGsD/cBPVlpZcgxUeSrYUKQlCb2WS4K6WF+U40wuSRhxd1KEs461OhdEiKtX5rQCXcUwvHi
+4n2mPvtp1PpV98OY/wQGUkd814GRWxZ0OI+TV1zks6n3g75+NJxujufZAFAntMVWlAhodQ0fbBO
1eDhtWBhpB0Pnwju3uRaNaHP1YTs2k+IcBbtsi6ZlTSTEq9L26OMpCy7uZIklAbsWzK4vwt4aHoZ
AiUvvGIhuHWawmS+OcKMFGV3ulO0EmAsy8EM/+InDg/9TN5xdK3YqoWh7XpsExcRWgRjVbWKi4EH
JoGonFTRPYxev08bQAHyp1fVCOfT8BXmQNS4khYCR9FY9IL4reQmSBoy5lLAXkqjHJvSsbadjUWF
q7n8bt0t5yJ6bvwwxiuXBSdqHfXW9LHoJei9dmpfpA9KWFnPpQpWsCMxCRRdWm1bcgVh/UVzXK7d
vXRmv1BbSmde+g0lv3WJFb4aEmRKorawnmlDrLrCuDmhb/2cMK2xEMw+TU0QzZoECbGqEyk7AEn4
HI3yVe4hAK1e+47npQLsd8lQg2VvHmxdvvbcQSh1pANdQ2R/usMbuJocxHoESSSz3U9wUUeeq731
1lBBUcu7DeGhiNt4Li3KJrDWfWVcjYxOx1DWwVrRCZ0f51sS/fZPLTB+OGHpfwPZaG+cMlZ2rRVm
j+2cd9JCS/5ho18uSB41Zs8w/aJ+EWhJ813u9TpcjWbMznKqY8awaxoqRctxilEEWwjwbL4l+q0k
puoHPzMXfXBQ4+mqtjY6epG0L6VqXQqDwG9zwlMuTKidoxPQrREAGCAJ4E0po12CD3smojVLqm/V
WwtwVEIMhtTcoI33t/K0Zv7X03376FA0wj+d37qkCq+xumioT2HiU3UUBBZFJQuDyDApwZPbEapg
a6q5LM1Weak0kn1JRQwe5GGRMevq2rI7IDLddvjJH0khYmLipdZPQulWMeKwD5GYDrB+yp+dUzb7
rCYRIgI6fvt6r57iApnC/MNNSKtVqdUeBiMPnjPTqzfUlfRVxudBv5Gmj5sSwTAlBeDskDEOXVq3
/KKLBGM0IB0/THP/wwrC+ljeOyPTGO7IlT7LiSOcBANrQ0BcQV12KLGHsloPqaCPYogZ2uiOrBp7
2y1IJVMo0s66UAKmu4M/MmaW6HD2ciCujKrm8kNvAXyMuativcdmCTnLcb+Rm1I8JPi5t4nuF/TT
aH8O5oCRdBpwVo5a+0hpAzMek9j7TBYk5I7ET4rt8znz/wg7r+W4kWyLflFGJDzwWt7TiaLIF4Qs
vPf4+ruQpRn19NyYfkEDKFFNVaHSnLP32pYF2DcJ5C5USd/IuLItiSYFsjEjeA/D8kJBYnwpB1RB
GPNwXLZp+J7mernp2OCdPIThX5xHL7bSE5mSLuY6fXgG37gWtsj7tbckQ+KXxXBPQ9fUSbrx5tm5
NEvLFvYEWm1Kw2uniH8pcos6qLfa8vijkwxvv5NWXe+jMnTB8kE/TUmG0ePPrJXECJFtYkCtZpYH
hdOjuNzuWbYj7VmAe+QIa0SJub/UVTCa63o0x1uD+2dTa7azvX/rK6OqTnrWfMQ4yjdThiaqKgvn
sbKB8fhrB1n2Iyltzv3Q2tZr6dgYGv59K2vnc2IB+4Sa/6NmXF90u/mMGbYBEb1tx4DtUhQSxZRZ
5a7Vlm8CJES6RMbS117GeWFD0+ya7h3MMkVGsnqud++P6werMhX9PVGG5d7vV//8uWb5IyiEh/sf
US8EtgfIy6icm2tQl3H7jpTRJSsE5W7ylCOEUFdFOee7UHMIR6SBNu5j620s2pZuOrm58xTXv9De
P04lLe+4LNiaO7V8a1PEXLM22i/TmFqgZ8rm0c1j0ItlXlwJXjIPxACQJaJWA2MrwX4vJZZN6UzX
xrL70whIYmXYVXehDaih0MH5otaamZiwPuB0bqWVvdT+tFarl9Qa8xed7G3RWCwuB1bvbd5m6zp0
dJS7MOKoMxu/pfpLWptZEcynXtAdyz4RjBTc/yYHre39EgJT+4KhhVzSf91SP6D+xJ+fD8hWXRG0
SEL0EhJLhz/b87y8xkWGolrd0+2u2zcL4I9kjvCZNferiuGqaOFvhxZ4gEqSTmlsGuOwsZAtf4Xh
m6984gNeAn9uDq05BIeidowXiOqIfUi1/l729bkxg/DLONXmdjTi9IwBe9/bRHvbeglkdQJQonKr
XLlAITzxJQzog0Tp2O3sLBPtkempY3Zy85uShgR+54KhNd6LYWyeGns4qd+sauJ0EzSJfyJurH2L
yGhR9z00IHQo4/6QigVqkeJ7WCoK8QmBVv8SGJL1SWs++a1pvCHYS47aYC+bnxzEt41a4F7m6Eqw
rsxGB/URk/ZCwnlv7uFwsJJcCsEt4eO3JPRO6kodUPCTr1SK4nf5Ap9fv3JTrXxzrGlj0sghkmVm
gq6oBOSG9VO5TYwkNOhDu4TmhdPZMqZvqpT5/xY11StW6Ny02lnzpi/NZr7ixnIAU8vCrzX36taf
sYDNzcbutBLsPMODbP1kDQUH5d8Qu/so0OTRc9B3VDzam8Bohi/gbo7Z+Ms0BvEZnlt/MgtSrNRl
JbJy14Fd2alLFmzlGumGdUDLTbhd48CDJo1DqXlCO2SFpOFsyYBAPRdJ+QkO8YjVkqAmTa+1q1Pv
i5Z0H0fm4alednIirfRDMngtvpjQvwTO8FmlMpA5Na2aJLAPoYrZipZr0yD1U7q4wfJpOmN6ru+u
8j/W8swf/nLf1MXVsKIQgReajAKg/iFzzc9/FBp0FeCk3AUccCBLtBpK2KHukMSHfR3o46byeppH
SdTgcDWw+3hC02B1yVPUe8ajwG//2HZOvsNh+it1xg7eT1e8IjHt1iTK/z5T99q4OaIPLRFHVtSF
gJftZ/59J9ukoB40hMf0lqt9gkzSrhLMbN91LVkrX3znGA9OKcZ3VILzWiTOgCcpN9axKcYbKi+U
fZlevttl762jwarPmhysz81EsOTO0xd8nJmAsHGwedwzawyX7KmAYHmvn0OQACwTGSumWxfJUkdC
jrEgKuaTuqcOjZ/VNx/kjzDrnZFTAU81Gx5SwiLv5rcx8TrG+BgGOal+QTiejMn8PgE0fGmxgp/o
ehrbQGO/BR87hpiyikQo9obrWYwfBqFG2QygV1137ZDtAlEZ+5KNwy1LQFBhvarB9weEqC2Xf16I
LKpmfBDfw2ae1uQs549qAaoOZYcSWWdFlpb4PJblfuHPAYicrjyXmrEO0A0+DkbQXQaQ1urKI+Tj
kMYdmL1lxgsq/2hGHu1U9RyCgKIcTHiuaPMQGGKOS+XPFlOduV1O3UuHuq8uQ4Tmrcj8U424AstI
c1GF5Xt1ecAlEsGzXgUo0NZeUkXfaH9c8sTJP1PSw5cYD83eIidkPaiInpbMvxohInOPRrXP8MAV
k1Tn31J4OvdDkyUpPDZZrO51FWBGuyaMcLjRaNn8f2dFBeVCRKN2oJlK7osH6XnfVvkrhYqlzk3G
liseA89Fy8NJbLTwtzT52IwBjd/Ado7TwrxKx4FUzg6pxXLl5EhLIghJ6mp09J8eYNVdFFXmhZQM
ecdXTY7z0Th1+WzUgXmpaVug56fect+jV5nj77S27xFUlsI51ZqOGZaVbWqFR9IhxhdsZfHOKBrn
4GiJ+0Y221pRx7LlvrbcxyippZZ5U294b9jNpuwma6Pq+aENi/9356Oyq6N6EyvT/1aPwv79Pqt3
t+19Qthl3QLcGX8Frq4/DLEVH7E2u/cZ3ODjul9Wse1vjQGGqkYVbltMfno3SKvLdMScanmTsS5j
v/9iDj2FrJqFy8LpTNHMkpMknMemR85U0Xv52nfGD4up69lqDAMTOW+O+gEydNjFR69Zk0NLqNPd
4FXVkUjm+LUMx4e6d+evjtfRbS+9+FbSdn1w7ZnkUxK91pHTZ7ccZ8+Q2caP5USY1f1kWu4MZnSF
DWb+mDiBqGPRFE3ew05r1xps+7OltAdJeEUp6jzNdkcqzTRsaFAWb5XvO5ccIOVKIZf1LKMSWtLr
UD8UhWCL6xEqds9x3/GxHu3UDI+ta5ZXSAkVhcG+fLIBTW1wItqvfc7WEQmM/1EQWDBlo/zVsjsp
URih+hOYRxyEWiTknuNgnB478h9Xedb335K6fvBi3X0dBbE/ZlVZ+xTVuwVg8RWqxQPQneJJ72X2
mhAI0FPQASocBTcbluX9so9v/+AS/JuhCeOE4bCF0iwNXL50HHfBBfwFnDFM9qzBStBOBX3wh6S0
u13qlR70LwcvgJBGci0M8drSZLulJAjeH+ewxLga1518nBKgw4K+bDlk3WNnFPWaJVT43a+/Z5JY
C3wILuXNaMJU5xUQHLwPrW6nR2M5NK2pHe4lmVhHeN60F1aI+VvQt/Ou9ErtaGUd+qjePN0rWTUK
99qufyz5oZ5WlieSHYunxiVElAwocQhrbdjHCLFGG5soMMsZoLfxYlpZ/TwWwgGhiNg0yLzyPZmS
aIOObTj2S1JFWVXdfpRTuE6z9M1sy3xXzf6vXAO55Y2gzeQILEBzq2Zdui4ZY5Mgejs366dpmsrr
nHYPYdgcy9mWr+5k5SeZBMRFLV3D5f5EuBLcjO+Qo9Fh9u0Puhm3xmi9F9fhrWxqkg6I6AJ+M4Mi
R+sFmNLQgKNGJGURxBNRcitXlAXEu2NqGVO7HI6u6BtKutF8bmuQ2aDx3GtUzvPv4qoVJiWjUseU
QH4wQr+wzXZSfm+Vz7rS+x+o/8d/ILGgpuaJ+Q/8CDpwj1xaMvWkYcq/4zyHVksBtrmsS1WBfeyq
6ILF+YfjmjDvwtbbiETD+DRN9PG8ut6ruImQJUytGqCEC216HFj7Gp7DvSJdkaxzv1SNr4ke5u9O
kAzceTWaDtiyBeSXwug6mMJf97Ayn6o411dhPBNu3FMFD680WIqveUpAT+rb+kMjhHsphwUvgaX/
mcQLSoVpkBzrZJCfGnLhJIzxb7NN88DoivFh9j9NAux+m+n6a+EM9T73oqtvZ9W7oCVPZws/aZ2x
aYtKP7o7Tj1B7uKdhKxb6U41tVD9ZY+Ey/S7yY/JDxus9AD5YKYT0tRPGb6qU5aQOBXo1QPtG9o1
TvdSuyVUEa3AVbRc9lM0XfrM/rhf+Xn/YoTT545E4qVyWOzNGeGsmcHaoqBmAh/mMo614lBbGRLe
5VKXtb/W8zSGOUL4MT4Q+6ENDOdYEbCzD+vAPzQygWxk2D0oR4oGam/Seaj+mEfowS1vetkaB+K/
p5NaXxChhB7cGunuwe0+2ZnYqb2Ji43wOqAb4JGe95qCAGla8TxowfiK7/KoamZIyIOtbrjVyRH6
8X8PduZ/gXEsabgAeyHWSdM0rL+BjA07k1HsGMM5hAlU5P6ZBFGXnPWdAghIp28OyQQEyOHzp3iD
Bb4wT4mZNhfHYxkbJBrpL7ADcUC5ycsspwLzKZEDFOt/n6GeWBVunl8htnWrYQYKpy0N1JwWFf6e
eFj7C/KsrRYFXAfVWKUZ1YMLTWwGSItVuHmqKfmupiZ50StTHKTnB089226AyAnB0rHzXjmT9pIZ
tnkMmibYla//+30y/o7Tc11KWRDdIZMYBu/Y37DuDkUVVn1JcGIDtvQgQ5LEhfkhsygEQ5dlL5Lx
f8fC3LsYkcDzGlo+ks99zoj5RNDnvBOmVjCkQjxSh7Rrfma+2N+zrbQOZ9wgDagPVftxb8MJ0m/y
LHV/RLNGPRU9q0tVtu1jWBQo7FZ1mxIEL+WBHc+wAVRp/OO4pRB1fx24SJTVnWVGpNZPDoR6fP4y
FSaOWdnE58ljPPbRKUIu+zzO8dZGTIIPoy53C5r8rA76mDare8yBT4F6O3T5RJpERmbpwlvLdWTl
LEp1kIc1GVUWEUWpndXvxVhiAeVjtGmCbSiQ9Be/05NH3ohrzdBjf3Hpj4UOJLOZSaHKsf/4Lkd9
2ZeoA784oSSG/8NbniSJpbrszOxhFNQmMGwnhzu6ijERLtpvEKg9Ie8Ykdpi0P+JgP6o9fb8YfjY
1Hra/I8FDIFd6peP7ZzEIMlEH267wu936hpRvgnwq6H4NORFuPCjLIa6uAw3biIEckMmt6Xh0cQj
JTWXwAt1SeZTsJ9FM24QFUKXqk3sbkxJ5eiPn7Q5DK5zLZM1ZUj2iSwb13PrW5fcB5jvtwt/yvVx
xUmti76GfnmHLUFK6NaxTQqO4irSm5jvGubMYcRBczrS5//PnEkfNMtso/VQqV2Ien2IgHV8VGTd
OpTt1RHyKZ5K9qSVpf3Hq3XBkjK3MVcKJLy0eKaTIWx328RaeYZvpSdo+jRtmyEMPc5IpfcGVsDn
ijLzqqxa/fP9HxLP4wfrzOxAGkx3YRzJDkVimlvM2ctGfjg74Vyfh/Zf8ADlqVL3C5pj6kodfJLU
q7ISSArcRTFnTAR2GaRNsMCDctdCj944qOT27uz8qsvU/xRprDy01pxPCTSgW2+M1+6eX9hW+3gh
+rTO4gLllKAJHl1dTC/00t0jQkv+SqVVyFih3B92qQVr5lDrmYIA7jUndX5Y5gOanfE7YI58Jael
7l42xQnDWEBPROueqN53V9zj1VoRxNQLpESEJ4Ns1EeHjs/Fq4Zpb8TFwNOu025SsUw9ba4VjPmd
KszEne3uTJEBt13qNGOSBY+Rae3reLQ394chswwadXY8Q4dB6R6NPisp0xqsB+GsW4/ZPJRW/7x0
Gap5Az2aonDR4GEYkDR5QXeoy8OIq+UuUW9dq1o3rOoP6mHOIm/aYMw79wk74CbEjAQvhWnYMaBD
+ggWA6IKx9cm9Xe9PdEsoqb1hnbnCAk3+x4SIB/09bVMR/HDMw7qm9jXqEYMQeVTkr65leWEayoz
vyhuDN4Jwaq3/FBXMonQNVbkCxZGjbqiaglkpRT1GaPBU0DFjwy9bD7LLvGOU9hip4FN/jRF1n3+
UYo+lgiLAOtniQPl/suioHCPfs//exzt9r3Lq20yivoSgOIZX3U5yo2qfqlfIZLIRztNtkc9qcWa
Lnezsxaiq3rB6JoWwwwVirRpCRBfIjj+CCmTqW83WTTWGyWhbGcWLhvYPqwH7foUyIB9nDPjo+tJ
LfSpc14UwbStP9P0qz/bg23fOutnWRCNpeThy0HRZtSlgiHFEtsMJaGYf/8mHjBL45dE11ZlZX7m
m7PGfXsnG+mEfT0vV8y0xqu6kpPYKHkjuaRSvTYwFqzhYPn7fomdVQddbf0T6HhnxDKRDVjSBm6s
Ral1yAOo72m+b/TYOk+e+fFHravN4LOKblNkcftpFrAucKg3nwodfNe8nI3LPfVqUJa/EvrvD/2k
Vy+1XWJ1sPVXnwbSiz4ROxwMawEH41GNXp2Mw42UerGnzsYGQnHzgskx1r2bUqSQdgfeMY++ZCqf
d5BptyJ3tNor2GSpNxZAn+SKHD5/hCDdXcGQg39zh6s6iKFHNVOhZqTfGSH78p7/jEVySqtzMzl/
GZ6eTZtdTQdC+pZ6AXUiRwNv5OERj/Xm/jbe30H1ZipLlMNnNQuPrPjl0aqO6pvf1H18vg847UIm
qZ3eeEOU9DJEfvzUssp7kRYbguW2A+Z1lcS+uKS04S80T8i3mjEgTOlIO62GM+qk8qfeCuPqlfM1
TuP0qpWI8JqhMDad6ipVxltqsshnn1ddhlav3qgiqNHRgAu6GnyDaPPIDjdTOqCfadGJZz0CJ08G
BjOcba4ycgG2Po30oy4oQzR68w3dGLM36I9P9UDY2UDKwTmo6hFjbKjTQ0vmp9ghmW9FuOdj40Xi
NrRBt7P6VtyQmAFdyuVDtoQTRKCCz0EINA4d2/BYYOPYsmsfHoneGu5n6l4wdr9fHaHgboNEGjjo
//WH1dkY4UyIcjwQoLTWoyvDL+2I1CuK4c2q3SrQuTVBcs7uvmfJPFs81OVWDQFqMDAQlD/0Gtrw
7iD1inLWssKdl0OYIeG363BHcVI7FJ10Fz3h7zPUMNohLvpp71Rju9Xl2a0m+nXLD2p6I3COLZN+
GmbVQYF2mkUgQ1RBsVmQ9GtbtwmTzKKfvLHNc+SMwVMhfqCsnFN6HrkNJQQF9FzXcNxQrm2KROxb
EWzU2PfndwyYQ4eK4lZn9+IQlWx5yJryUM1783s9jvdFUhWQrmuTdUqXjNaLeED+9eB7PgY4W9g7
VeHHjlCQpVqyOpiD5kEdRgjr296ZoAFK1v9G+iV2Sd3yG3cJiJHdPplntK+LFBYCcnhtEY0fkQqf
1C3NLwC4Lwu3YgYjF9Sl2ErCKB4UiJ/GKBjF6N6UUu0peL0ocJs9na/o1g2kXTDhEDJNcAXLMLEz
lxlWJsZLaxui2Gqd+1nyNT+VcQu1WD18dwVWv6BG1DCgDpnHoKyP5eU+MqDFc21reCIJcK/CZXmn
ycwUaOsIjP6q3uDIHZKdIxp3RfM6vVnfdLPQz+W4BHWUfEJjmcmz7Kev6tNT3oq6CSnR8Y1lXu/a
q4zr7+rfOeiIjsyZwI0mr7T9/Tdkf51e1f/JzTAOVW58CocINlwkx4MZOw5ctJNQyyC3Cfe2QaZ4
hNv+C5P0KmxHD7WBQZFzUQIBUWaGsuv3vta2Ve7n2O1sb2e2w/Q5DeLFh2wf0iHQcJ+wxvYHjBkV
raWiHYxbLq0vimaXAWamkhedKt3QdpQEVtWCzYuLVnupuVIQXdrX2kvhUIYwZXhMvAyh/+yYL1OM
dj1s/OtMzN9LgJyM8YgUvEA3n41Ob/SHCLUwWKMIQbzdihe++dvcj4NPZVYhDAbLyPMkmuP9Sazs
ayw9Eoin6ANaxbpgTvhgfZpt51ybz8Joih0uc8hmy8HtJsluarkMUvnmQoVbGT7rmDviPRiTAYtn
Nq2JsgKkoWUPWY7xrkmJtZ1G43tYElPazxOQTBkj32zRorqoxPZz6+BfzLNpm/SWt65z8kNbMacX
X6vnQ1mGGAxIxVpbyxK9WuaZlP2V65rk0wPWsYuUBA+nvUAm5GqJoWJJBXDHJ5DCHy3AknRigq1L
yWZFZUbbFSJA1OvYZr1F3ARovRLlNxZ51sUzGQwUI44GcblxRZyDNUaJV4ba+d4nYcOHI8/wr0lG
SzIwTERMuXxU9gBH74NTZga7qmNlHhmoaJRaTZUyWDneJkXDj9m0LeVEWj6GT4JI25uCjpSl0S5L
A5hjTTDgFjU6sSMYA86iJt8ygWGGWmSyUU8IZXQdP8v8gXasW/s6VcZ2csYvmH7ZYnvzJ4OncR20
UbZ2xyzdu9Q1ribp0/ezIerk9i6mpJ5EXUdtxNgiXGuj+WwMGptpz5iuFdFUquZCiczEYhuhOBwK
E/ny1D1Qo3q6v+r3cXdyw0Z29+w0b0lMizvWzNTjMwDT3XTu3YTACKPv9/yij+rqz/0/ly4OV+iB
Mti22hIGUaujwoEFriGJKFq3E/msdcMqJ8ONV99ZYVbp+edxqn6TxKa+ynZIoOsVyNPp5tbrv7SW
7JlJMQyW5FlNhxOlruM2Pfr03a5tUb1UrbDOqnOmhIE4S1/sYLLPgr7CY1IcZFaax6mwGx5ZmANh
5O9KFHif1X0zdPJ1WVkfFZIXQIdi+uRk+rWW1nNNmsvxz3Os7CstTe0iI9w+L93kYYr6/jhVJhIF
d86eXIw3LHKH9ms9+NBO+VRPiH0fqYMCinB+wMiv/pLaGpAUvBoFtuZ+plYaFjcVH6vOlCbfjkkK
Uq8SpucfZdmE9pcCz9iozygoDfzHJKa6L/iZey+jL4q16SwN9HB+7iM1XLa7QuPRCxO7+laY0/hY
D5IYN76VE6vCaZUFOC2cqi4348hHvvr7S1k/lBt1U9Yz02XpddRdneIqGiqKiq2KNo8iIVC/e6Zw
mlhHk5nrZlY5Y12jefeeZK/6lnNFGzGaoDGEIJ7jcugvduqYLSykI/kD2RURrXPNhPUk6rh8itjU
jpjxXmkvv1RGALEVgUO6i0d04aC0orUSSEX60NyTrv688OdeUznPHabHYxh5VKe97jTb8M2ctMeH
1Sz/P8ssnKvuojQETPIcxG27+ZOti65IQklOTkoWmfo9XmE2oxcjbh8Mw9rb9lA9qDEDcqi+d8yO
Fb/y+E2hs+9Hp3pgAozW0rL0A1pSDbgrKidBHfm5qBLteRoEdqnY0k7qnm5W4U0SpqZetKLMO4P7
/q6bDrY/g2b+NBXapwFO9i6icr9Vl65Txyckq9jDlld16cQPrqaTk6VprE3p/2UDe83Rsn71BkK8
eHF2q0Pt/zTozz2Gyx13sIJrFI03Y3DteK0JYPJ6VsndxuolJbr7eF76hCcLCt1q5PBtGa/dJfJC
vQnoY80NqXlkTS8KlqR0+6dijFe/36G5ebx/L7IMp4A5B19bT1Y3VWQ2B+cDJ/4n0mRCZJ5+5lef
MTaTgqLLLw3Be/ef7OkvbBfI7+vCRaYzOXf3Zqe6ZDrv9hbK6PMcdwHYm/4cToG4Rols6fjq+cUe
p8+qZInkYdiBPe+wrv774dfCz/U015uwQpGk5oPKgooS5fWDsH3QrFH9cH+WVSlcHYRYIqXFF00z
+oP6GU0noG2eul8SMueeFMsF3pBXU7exEzM+lj5MUyyL1eeKEaGQrrH6Pfeljn1WgdRBgJidbIF3
iL2Ik9W9mkLQuhtApbO/ByQZ1uExvUj01E/10qaKZjt/Si/qXN0tsz5/mk4qli432q1vpNHFz9xX
9X7bWuueigaGF7R68Tka009U4sAKIAeIazm/mktUQskirZeOf8B+bry1lXFvDyayCHZzlcNeUqNL
DjtqrUTYKgJGnVWhgNkJdrgZ/eZmFlmyVqqsyItIVOnqU9/XfIDLSiF3M5f6ODgq9YyFnlOvHNYn
Z+k03R7qdr1TM/0y+ZdWNm26hrDsu3+p16P4ZAc4o9EC1mJ4IzkouwShh3p1qXf5db+NfNhc/UwT
kMjx258hVp2FDbHJeZNuNB83XWlOBVHF7AK75lyP0fyW1GNysQv35tvt012U0RPXvgNiykK/N4aj
zxZlFQ4iYu/PLLy0TADk0O5UKxriG8XJdcenGqnu5f4XUGJjTRt4n6gZm1f6Kz9NjJaHgDdpj1Db
ehqNN/UojdRfUeVX5ob/5n4FZX25YYIgwE97EEVt/wyDav0HRt9ZsMDvyxSRW+1BPaNqJZSYkLjG
BG2xnlhify8gs+HOTyiq4n9CaVp/b8ZQbaf8omts23SSe/Tl9b9U2wPPgg0xmMYRtKv3LXnuRfHR
TF17GyO+h703oup2aHzbk4QFDotnFfTF1mCpfw1YEi+LQxJV0aC1MQWpqrhFdc1AmtvTofB4bIGC
ZEcZlFe9L/pHdYtaYLnTrOodGdJ0EgOcm77H1owW3PtmLMyD5W+FEBVcHDIEhVV0Jydk4UW5XH+1
7V7b5RJRoS47qh5tBb8KZC0yChd7ceturCq0kDU55TbNWELXzkG1K2mIBmunlHKNSml+TPzya49v
7UmLDBJfhpTccDs8xnLhgc5TBnvHPMiui38xqXBijweq0u6WH0atLcS4F1il16q8FBbmu8hRiqj9
rVGgOXbpTCTlmLxY9HdWOuSFHamLS55tBkWyxnK1JLoIv6C0Y+Y2XzP49XoWRGvTCbDFlUm/gxep
AVwAmlTE0DCQ1ME8d4AcLTtvM+/LxwkdqagnccmH7JMRSv3V7JLnDojDAybFcFsldBRig0SYJSLt
RIXSBLePIa6Ypp/ulHyoX3gQpbMTaKMxjjgfk49QHK8WNH12xgZ17T0h4gQBLeb6nEa6MF1a6pnc
1o7ukpCwiPCdEsORk+xUFEOeyq/ohhzw0TljaGF22zkrso1qumY0Gta5epJo5dvPboiEodCKaynq
L/Zi6KmmxmPDFOZrd7l0KgOCDjaUlXpVMZ1Mn3QRXaQXPfYZ+oQ2rlUNdC4oT/shwvPGHN7tjlmC
HWYg2bB4zrbopXkvpWv7MNZ/ZoumuGCp/CQtgm7t8L23apOqMgWPegzzs5X63zHhLEZ9cQNHy9+W
WrlxcheISAELYvk1Ef7J+oh/Znhz4kHQ0oSY0oKi3fcz1v7C5YMVdds+Q7ohpnRpOwGbALiVSOek
J4m5orqRQmUJuo80nnYZBeyLJpEglYoQJKRAce62hM/wsZeDK6mlAgkY+kDfeW0j7zr/RLO1CzLF
rVpuQdRkumKNhngMMkcC5UUp86ck2eN2qw52I0hsxKD2KQnbZkUhXX905ylfNz2SbXArHwFws10X
p9qResGMJtBbx7QlKOUb86e61sutZlTRbZ7m6kgyLd+yavJ3LGZ+WqPFFK5H3pr8pHMUy+gl8CqQ
bSRQv+euhxFIkBTsoNoF7OgGL2FZuytiC1eBpTuvXj49B4yFtyQZkkNXO0dIBM4tGJxmhwJuWqvp
Rx0mKkFN/Q/MbuPv0gmXPg1NPE3ali5NhBz/OSZmKI0JBeqtY+5Y715JztHcR9FLN4cwDuFlWjAb
V6rAWFCZ2nixqx3YZ540Gdi3tEDnVcLVn/d47PUd//z56pnOLz0ufgl9/KZWWf2UuKflCu0mMSpW
9h3syzehh9g9HSYlw7XRRNi5QOpONvP/7ixr5n/l9DDa27Zneg4kTceTf2stG4EkPkP4zUljk3xM
emN6njrSh5YBlqrvcLAsivXKtSb16XPcEqBeJdlGaSyCMnoPkuZ9nIrg23ISlERa1qleb1SfCnE7
oLaMFmU2GtoeVSX+46U0VwwEYgqvehZ+1pzJD3cfdA2vDKwKse0r6eyNnOgk2XnBs+Ub5aHS5Hxo
u3FcRbkpEJbiuFxyJiOdOIJ8XNhW/L8QQurlW9lBYCXrzL6kS/pqaGlAvo3s0zyEu0mW3WH2LO9z
IX6q/trsWo8okVE/szN8oYfSY8TH99BYb0QpDmSxQNSuQXHvUIUbhwD8z5ckjdalKMsLLgDYTVPY
3box/iDgaTwaRuXu8jxDJFJU4GmXnrsiPnjjV9xdFpkFuBxHcQ4I9UUDpJ8Lmv5IOsQzoTVojTX5
RccHdJAUD7zp9Z6XVejE2sfWIPC+ds8iDrRnZOXjpqPZcOkaQgzubfvZbcQWfcz8KEXwFdHo9CWk
eLyycu250Kvgs1OCBh6q7Ps4fJJx+jP2Z/kYWTYVQoFgVWk+pt6ERl1oa6/EqLseU5E9qkOTx90Z
tvJFDXt3dlItw3lrFTYRq4YVP4rJehdLQnCPqfHgh22JUGvO9yN6/7VdtbAJpxRBeFbWyUVW37zG
t44qo0v0AwU11ClItJJbRBHhL2fD3Kfryak0PESUp6fl4EhT/tMqyF0kJ3/VHHiepcETN6BEeFLT
/h4l3Uck2NRTUl0CPzfvXAGYO78sq3AfKLSjgcg1slu8+s3B4nWJjcxb6XZlvpnEOpkplMYgKpoX
l9BGGA2cDRgm1gWp4Ynd1wjf/N/3//yJP2dJ8au0GXVVCFZhkDFTJPLSln6wTcxueKr/fWbO5u97
gVV+LRljTuMScDBTEf2t85Jt8T4TXr9P5167uo5domXjzKo+qcRVO33Kq8h/19P23Dal/zNOm1M5
e9kHC3sCtNFn6nz1zvQ0zl6OewhoPyFztQGb6N6yDhLLxbFDPHDv+xtr6JK3rIUM7ts9k7KinxbS
0zaB1RT7MMzJx4FstC98V78WOg7vTAoq8f6z0MF7rdpFrJUYmO9rf94NmOcowcbjezclW5gNfOqL
GnAqRbM3Ow/O+NIsnBOz2ad8F9Zt52EVwaoVAvtLXjolqpsyB5fA9CaGcnyo2H0+6VH1hQJhifQj
AYzZD+LANK1t7uW2YCaaIsu0XSrz6LlvSOZLMZhR500BhAkAKjlDJRueZ302/adi6m8KCmYDotje
hZPI7AkqXH43Sw+7bSUqAXqzMPj+SRD7vv3IG1BvCaP9fVY0Gh9ZYt5TKO04jGjAioFgGv0yluST
4Yzo/yLeiUbrK5uc+ZzabYd1XxZ7fuNq5RsdXUP2xjc1LdUd/+SmoB6qsJxtmDs0bnTw6pl2mVSB
h1ho6+A1Ij6YXkGUMmaLrb8EfM386zfuOFo7UtzyUzh2ED+W+Dp6/S0sQbSOXpmCuKWDfAxH5B95
gmFYiad0viFb2qbuWlt2AY3V8FG1/0fYeW25bXTd9okwBkIh3TLHzt3q1g2GWpaQc8bTn1lF/5at
7wz7BiYoyuomQdSuvdeaK2YYnBsfsx/oO9dMtFWHBellGYblEV3XxvR6t10bQDmDGphbZVRXXcv4
3Osw2aAS+Ja1BoNhylpnKrq11fXm0XG16iPWxbArYhZfbPjz82+PUDDBGZ70C+//w40jyQdwas3i
m7ZY4TURjrbyjLjYqoCVFOPnZoH2sQ7U4EJrm/mwuOabZQVPcM/tV6pbNIY54+U64s1k5GUUy0cR
EaGtZnGFzc5s1rTysBARdaJYB6Y5ttd4AN/qdt9VVVyZ7huRBcPTLf+kGJl7YTga5C4WNlh+Tqsa
iAkVUxgXVyMg4gM+xKua9PgN5bVJYpP88UsQ5Ff1k9dsYnfm7Cc0X0nHU4fkr0fOuCtTR6PrL1Up
i+2MV3Uo4QXvLbf64TBgQiINkmheTIDxutaV19vDsApOhUMgW+SmziZSvJHMfbApdWGmdtDP5UjO
KsljAlWhGnkq2tlJHrU6Tm/i9ygHShCW/HhVDogjr7yn/yhkPFmK/e3G7aLqIc+LRCtfCCmb/q2Q
IVi3iOteMynVh5yRIwirNbJzFCeZH3V3IqQLrFEPbPOOekSMGlsBqfq0Cvr6ac77MoRkdiNuYpRR
+7QQcOBAuF/g6P6fuLWf+vmurMV4xBam7U23LWHsx7T6Zls/uxjW1qq86eSNskOrtOmRDm4LUGqg
n6F7SjlGj+aQKGcIMrAryLp6ADw7f20Cu9l4+dgSwtTQJ2TkxOQ5GyBj2OHRlZQ+T00XAYWswqgE
yeia3yGH/nqAmaHZtSXbxSjxk5PfuebaHQz7Lam6aUfud7PD8GW/OXnqrkN4d8fZjJ23mgbeCqZP
sdbroNlbnWGf0sDrdvhm8lcCof9gcIAOt63zre7ing9Dd7iWtRNuhFZeHDuOt15mdSApaKR0iR9t
SRTt9kr/W1vWt8Yty0OX1z+o8Ai0yX02gBFRcGk1pmdhNs7l16HMRLyOEnJSfz2nHnXGfN8i/dxY
JibG0qONLWwNr6jmB3iFSZoBWCM2zqJ3X2rLI6UAZV0QgTAkUfDEjsE42AJEiUlXIVmietU6kf6c
5e0HBgN26Zptvls9PQJAVZ891ufN2Ar/UnplTq97cM6hDKNqI/xl9LpX44TdsTUS5tvyt25bwV1F
nt66Sa2QHjdM/23Q/8jLKfiRpa8GSoI/+gj+Q911H/RwxErVUeoQyI1kITB4oiVFoWswrm6IrTwa
0LqfyqZMn5iOrauqIVdBPtXbdMxqJdAOKuNbFnpAc5z+JwSf7GfmrGl4iJ8jiOMFduEBtgViBZlv
A0IHwmkWElHVzkcsVocC9QEqe9qeG9PxTFqE1dEOMf831M8b9QvFWmagcSy9jfp1vXSpt//+BXZ+
17jKHQhtcc+xDMdlU/Ob78EJ7L7C7jsxKRDzVjWQKh/msZH2xb7vGnsXkuK6pvR+nhe/fjDLmksZ
Pz4Q1TfMqObjVJFgP1j2G/oxWRR7+MTlqWnmM1P5xdhoeDvL1u+/jKMOLSAkrjg07iyyAz/c2R3X
SaasoHG3R0vMgCwIguMv2ylC2m4tPueaICIUube55F9nyuH71xnwhA+I6t1DnrTGwZkbFnyJerFM
fGPIDX+yIRnPxPlMu7KznAtN0eUY0RI6OnSjr6HPwCCoXevRnugcVG7ivOGzx7GVOuwb8+FkQLm8
/PtHoIwAf7uFOnwEwrNNQf8PB4pr/CbHJiib8VW+zDsivX4oubU6IHeNrurRbFpQpzxI+Y5Lghlt
08CY4YXqw9OQca8aNYR7KCoZQuXG19n1IHt2Tncthli/ZEzFNqER2OulZJEcCGrp8PvPzQWtW4i+
tmaFRNqdFlBcHFU6yfG9BNrN1uDeqeEsUvI3WjvuXVr6RJ7B+V8t4CJFNDt40AjSG52W9iHqbzms
qeXBNAcag4nQd2HG3A9P3ltn2/2jmt90TZ0AjyRVppU9vH9/Q7lw/7koObauWy4uHtcwLZwOv5t5
+spbnDysCX0p7wvPXIh4wYiv3CiFaTpEr5banmYn6EstbI8qe9Xyg4/Im6z7EtzGWw5h2yPAW5V0
wtcZi8rlItfDfdBl7dtgozr/9XzUabu5pyZrHP0ZzVmxC00rxYdajJsRkfSxtZ/n3qmeewxQL1YK
di4uyF5R+Nl0xJ5T53m9dzI8Ek5YF9eYzqnMXA0YfCwenX9sQRTNwcFne7KJRJLtG1t0G4UUZqDX
PZisM3z8DDO7hjGeBeZ2qB0iE9FQqH8V9HK6TkphHm+nDlsLA+v+pPfTk8uW5aZjbcQxqu3yPPo4
DgN5ZSCkbm4HT57mGNiJ+u78h8jk/l8SAfg0VRPiVZLGPMlK64TL7G4sF1JxgGtHAbYOJd+zPECT
dSVh9xnJIW6X2puCbSlNXMm4n8w0vlj2Wbk/EDiwPk4VomX1maX0uGMzgBAQfB/EYL4Omf8Q9FN7
zFv3ey2vWfXnf50lmfC2DuMoxuGheT874bjqq3j+GjSjSX7WHN9T6pv3duPTnfURR4Q4S3AnFCkr
2+i+alFM2G9lfDh2GuxEo7d7FFL6x0QE2dCH79owV6AHR5RGIczKm+k9wIIVtWZ9N8+0LcjLJTIH
woEV026nsEAayUJ2s/THhljHgMyfmsQ5UvnNpyBf3E0iLzQUDueprvJXz86fYFsOa2QH6Uc7vqlW
QenTegwmunPaoquniVGOj75ujehIyDioBd13NdgxBjqRembpdwk9kpfAQ0lkVsOX//jOub8lghE5
zwzDo5XCf2zf+L1n1/junBvC5zfBX7LWyUzPSXjEqqPRV2IekaTrxrejC2kV4i5GBbjT4FTInHAI
UmOa3pnGNbKq8SHMsi92pllfLCOZDq1TJtsYEusdNSj6AJkDgIfRfyaL01hlcxt8LjgObbmqoFj1
q9E+1y7swMWi2pasPHXQ9bFBBta9hVaWrdzJH7/n1YNCIo+WzG1GfEDHhX2DyfVwP3QHj3oD5o3p
36tnQn+KD7mMohgqLP7hcjfKfUOoQxiLsc/du/JtL0vUt8h2LfbwY7JXcSC3eDy+eNRb1pm7TvZe
jiUu+mD481HlIU8GjvBgoFTcsdy1JyuVECqbWK7Avyd5KLy3UphawiyOHV/7pF9ec7/rHpFg1o9e
WL7NzmScnJJOTUnGBjN7189XnWNk+76ZXBxfmXct6adt08BIl7c2b6r7ociDSxEnuEKxW7ELW7CG
ipioO0c2smHs9qa4d3OQIlpw1p3pqr5mfpf6d8swQwXiS5ej9QxcybMt2p5Foj0rbB9G3XKdVOSQ
ElSU7sRiX+x0oLw3s/SiRQYNKXVud/XLn8n2wqjvtHLOdwWNuPvZf5nrmgnQjERHETEiv/3shUFk
ga7FD2GHwshkkki/Jw63YFqjnV13w6WiMXwm7RDYRSbCp9ImqKqL3HAPmLI5xFgY02lw/hg146c2
BcGLq48vQV8E6DjL4kB52n4J0mK3jF37TbTauKF3tZxdY6qebDH9wFXXfBPoBlahmRn31hJ+j5f8
qks0m6KwwTeZjoEZoosH2XajtWWVkMw2+Zq+3bu21X7QAzoVgHxf3UaMpzjlIg4EwX63huK/fzuF
rOL+XmL4ukejWTccfIieYZjyy/u3ISOgOyxOTlCfIBt8mfl8WZb4qLn55rssI8x5bEPn2WG88JjJ
WB0pxtMS3X4ea/1b7D6aCXRmPZ10pDKBuMuHZAp2WPCT8y8Jp3qEFd3eLqKJoYnhJ2zTGPixTvwW
dP4fjp0c2j7yv4685QuG5atGwfsIEdg/pf70VZ1F/VdfDYRtooNcv4n26o4HcNYd0+I/3E7W75WC
L0wfU52r6zThbYxG/3xjZjJIeFYXp3rIL6r7bmP22mEthQ4rRdMs2typzPDP0zBNN6C11qPVuefS
9w43k9Bfp3VNr9oheafI6cb//9DebQ0ti7ZE5HYu7YDhZ+/51epP/BPaCSa7j7/YS2Ki9rMjND3q
Oa1KtOu/Xxve7zduNu6Y2yCQGZQOpuf8toPP8qZrTTPwT6i2vW0F0RaWT/mjIQRnVQet+4J0jtJC
8K0SMGOuJf3bTWl70zuSuTtfvtbp2iv+b/s9qsjCIO8punPdfECAXNYny+LyQmX9bHGjfUiQI6qi
1sGDA7mxCbahTk+Fpma+v/U3qxjAmwgR3R/x8qMdTDP+GJZi6dUGdlFcrVUerrymPpq9mxHf+X++
BPXIMBqxGXRvYpBbZ/clGtQ9dJkWZpyR3YctS9gqBJ1+xpN2Uc/NCCuITEGR3RB0eD9rxo8uQAs/
G0BcFqM3t4ZMPoYDpKFBavzNXGU+IW9wa7ygX8F6s17/+TeLOhf7wNbN7eLGxT6v5xQZtSXltkjR
pTsDDWi0ok3wJ2jLrMfpmBvMiX8RZCOQgZvCtrivOaM4/PvH7v+P7kBwm3F0ly++bbDxsP555TdG
VWqEZeTHm2RstAV2Vfp496HdtExS/u8RC2l0e64jY9EXS/MaocXywyR4JYGluAemCHUrsvPHOcyd
FufOtLJHLzgvbg2Mbplw7TkpUhX15BB6BpazcB/zCT1oQ/2gY4Y93+Imegj7Wx21NsoXpic67vrl
zUDfL6mDgzpk6XJkDPMZ1Ll/r55P59m6OtxV6BlMz25psNoMen0xS4R+jWN5u8Qo8ifDzEDfxG/C
9gOc6S5YQ/loDFPSyRgHX7vcyDYpliAqrRd1gHgYcqm4GIHkc2agkxUIjI3xLYGUshMYyUtXPTIj
461GJn4d9P5LCuPlThWpHWdjWuJkp5Bb57ARK2Oh5erpFMLC7jC5EmDQjYz2nfZL6ZO0YRituFvk
IchiAfVA5zd205e+N99vUCx29PpOb1wSDlQ0dbNkwX9cHvZvfT2H9cLyLAYxpmnapvn75UGJl2Pe
JOYhSQkYZTL1Npql+CnME0US/7LjlddeN9NvVYVVyfFIokbokm/boZ7uAuZehzJI1n7MFmuqvE3v
TfM7/rkF7nrlXefEz++dgA2n1DV5U/qVlYh2iRRdCvjjR6dyIJ+aDViXmYSfDnDPOzsCUqJ6chFd
056+yucBY8Mig9pxoPf1Q6FLA5eBB/jen6oz8NeZFtB9c6D5n5px8c7LgNxPDeTVYai7nZEDDPz3
Lxn17W8LrxT36K5cdD3T9f3/qYoTQ280HIHHqe3IhMDHZzvfCeicrqorVNE8WQ1Qnkm+SDKPvlD6
Mi+jND4wuhrL0X2240VbMx9BfdMZxa5oBooOoJtgDKz5HTuht51SjG60Sd7y0agPfW9/lrHREHkv
5bLqOT/2Pt1K+3mbttysk8WcE4KO2fAC1zYTqLbVQdF4WIBXbWmgCQ3qdzG5sluDGb+LOlq8spOl
RfaLpWnzQf0aWachUYs8a9sXcFmNqHL3nZl7e5RJPZli+qOySJJxcKcVWv5OhzMC3Zv6G61NCZWW
6Q55KpatYWc4YoRRPfnurmDsZoBXv/dpeF9HK3jztSo7LHkrTmZvbVL5M1eSGzRXfXG4mR9750AH
lrcyCLRPxyWPJA3mCyBg9BdxAcdJGcIibmMXdbDchNQw5biJgpjWADojkKNyTFr8dYjGestbG29v
l+VSa98wSDukx6CpDRmIXLIpvM3eY2UXJYN6XLeIGySqAq9lzUDuoRg+Qxe9kwJ9N0EKKwht4VBq
+V1at/4uqjDSxXT4zwVNiUa6urSsbU84X2QvitNGY//sdwBpZfTHo/S2rCPg/Rd7SV5vhpnb3Zwb
1xtyr2ZvGp5HUx5fmzpkRlvgsWrPYds+mw6mYX82QTDIF0zy9csc+isDZQup99Hf/pBR1Bk4VHJR
L7VBbPxH08b9vUT1PEP3LcNlMkkX7H9c56GVYEmGl3WsjPHqy/55Sc19ahAfrW/98wopVdjgqlLd
9Qxay8bW+wFIA911ffJIJm7IMotNusW+LbKjPZtfXYk5xgWDBC3zP/BJMz7pwRxPixRdy7dDeXu8
unDWeFKBU8v3IqudPy+KEGP/Fvz5l3QxIN+B/ZIn7TC0n/KBVdmPfbXEm7zzZanj5fcyDXEd8Ml9
s+2WYpGO7lik0S7wGABSZAAdbtCGrPqExJHxaBnsaAQbx1Xdz/mX3E/o8bGmRXug7IzqGjSUQ1hn
20iepn7sXEi3+97KOR5AoRlsPSpF4AwMYevglZaRdacOukziU49sz/uP5cH6Xb/iuWSA6xbbHEHt
YP+uXylSOqLWhAfW1yBCO26F9aWcfVQZSYHBxCi6Ozhwt2HE5C/+Y5WlexE5y+tysLolwiUcJi8h
0QE32Ucwt+xBsoU3EwMeVCFx7E3J2Wq87MGtjHAThHX7LurmVXlw9OS1D5b7mA27usspeYJ65IzL
dvZNNjipGR3ot1YfQfpYF/V/XLCG/z9XrG/4NoJNS5gS86I4Cn/bVNFXTNLZMP3jTZbJHuuZX6pc
UZ6MH34bQT/M5uDOIY7qprfCM8R91dDSeO9al0k3qsfKTJdrORWXZCjjfduFJhS40VzTiOzvhqaW
/SjeFa02nuO4i7/ohbQx6vMK4B+UtrkdDUibWXweWws1eW6RS+VVYlXKPyb7kUzmUDNOVtjM75hb
+gmhZpNpyeMSMXOFtIoAZWqd3RIMHzFBhBsl7+lsC29QGr/2klOV0rJaucjNL818bqhFX/TsS8nA
497DUYHBJ60/TL/uN+xo+pNdmxq3fKvaCgkgBwT8FNpjjOzZ9S7JhMZIPYr+elTSM14XqfWkvnnK
kdsmpFCmVVKva4Lv1URrdJv2MKMStL3+D74/wHwyfQKhL5aCLi6mK7IYxTb1f85Kpw5QJ0DH7LVr
JYmK1KIFJJr+v7vXU7u6QdYRtS8X3Qfwq//QpfiqcIms1rXlXu81ZxtGTXB7pEEjv58K29laZvWF
LUp+GuRZxIb4HpFIujYAK0Oym67qH8Q8G25wL9IJHqedMsqZeSUXoW3d6yzLrlbcJY15vqka7bzK
2IBpxSnQGTCR4rSxlgITrlSXeGn4ySzMfNA6LdvUTlZcA65IAy0TQ+Oo9/3XBEbGOmrg20+m630a
PXpOrALhMfZN5oQa+Ys3yWcicutqaejCuXzj73Py3fQKsRrr5Se7Hfs4daSzD6bPusatiMHdnD3e
fkQAwgY+XknWq9N62Cm1sDZi5C2CN0Ln8pdJkPw6FHO1nrHgHrSknO+xgG1/2djsiK85Msxz2nBT
w9IGmehbxQ7vxlUeY3HIrIwB3cLKBOX0Lltsfn8DImjY75Wn6tdBma1KE0gI6jHjZCp56DSU0tQ0
av9RypG8/HspB8nJNxz0iAYJw6xU/9ww9UMQaszCopM9u1BwbIcG/eKxM9czomS8XJu24VwMDy3D
h3XSt2t1O/LJQFqR+F3tgVJUu0V3l5XC3t/eySZy0jUNmG5j5exXVo7oi7M6H/gyr1XvEsWasXMR
6KzxDWHPtJdpbYgwfq4ZFK6XnOqA/NEvg551T+pgO59VNsaPdkuWKeFepI159USTPRXHybx0M246
HGfs2spQ+2HXV6CJFt2PTGDyQgbTZCGiEDlgtdwOEHDie6/p4GLDioAg2cPWkYuqC5XczfX21WGZ
LWxzOYm5F3daTIpnFYvmYLNf8AN/PfMFl0IoHDWFhyhb9DW4vm6CrTfs1JTWz4aHwtEK9xAGA7ut
wLeRbMVEFxpjds6XES2tqKJzF6V08xcG/Ooli0FYhlnRk62l7ieZ80OAXWPtDAkLkRQR5UV2cHzr
6OnB8KXs9B8lV+57IL9LlcsGQP61uWvMi5MyXXaJLdgzdIm3ioOuBt1V/jZjRHlQDlhPJ1JnsZnA
D062VnWc16TttasHNC0SeAnvjIHZXZHHsCPl5HE0xIf6piB1tdfO7By5Y7RXpnDtY910r5Xop/Nf
T5tJjk8yJZCozVakYQFFtW1np/vzBFG8OKopsirAi9qWLl4p4xV2GfzNSmrZ7f5GB09FxD9kWfvx
88+lBw//XM3PqrOlVGQkah6UJIrUnfXUIGJKBC0ubqEAcwkQvAvqljWL/AjSfgZTfu3jqoUsEG9U
XIDK/yvHzzJw3LVBVujJ6zJGOZQ5Bsm0UrAdBXyhFfwx8THTZZr/HEF8uKI8BdoS6xtR2wO9eT96
Xlo4LkH5CmPwRTXjPHid91mRvKDfRpMhHRJD6Vm4BaQEAvIY2qUElZY+CZkSn4G17FL302qK6bWg
0tr5ixaf8sTo98rCXvdtslliOLloWlaFZ69Ro5VPeUpGhJnr1ueIc8E3Z53A9UHbarMFJ7/XqmMC
9mB7I+rYen019Nr/NPzdsrTsimRihvz/CSOkKgxJmuVGtr0tznnqiJ3jLOB+OpoALtOXSLgbn93x
JZht/9Pz8/LYy/4YApn7PqLC9NIG5CV1nNLbh1jLvJa7Gh6w5qgx17ttk5UjKAPLABy53tVFetcT
onQaJT2HIkw7lxQkWeNgkmNIfBCsbOgtegKMOr8/oFA0jvDgt648+/UyDTH1yibi5qQ5ifVAysmF
htk6GYfoR9kWqykNx3jFeHU1tcwT1Wrjl4V3raVnyHGbh7Eizq1AmGoyIHlQVomUeL2Djg9gUzVT
9jl3JwEdjt1ekhz9sPf2eDIpGkSbHwfA9BujSL5XWJVfmsHlTJtRskGhVkSNPsRxgUPq7PZLTOzB
zD0kCsv1rCzGSdLAdeH2i6UpRKgCPyyI79Bav4YpcoTEcOpdWU/5cUyCP6mqIxfUvppte90mZXqh
4z8/uEY3rxT0zrcw0Ssbw1Bl5UH9HNkoRsAXE5MKeup30i2hJEYO2HK3I3F3rVu5tTHazH27/d0k
Cb4tzjjuW2lBI4i4PNV9/ZFWfndtM2h2NuMJpfEiwj0/koEQr7XE7t4K0X5qZX8Mi7x/m00skren
1QtGC2eTmzzdXj5O9XPV+hcnye9saStUB70oIZ0H9dprST7yms4+cA14K7cN926P3S0bmj/6pHO2
WS/JtMHwpIcfqimiAn64PxkrvhXWZugYJCpLIdQWgnPcstjfwi6Ui3rMSoR3DfiPaTGrJ7pETN99
BJRViKxTGj3CvNb3bGKOyiBRRq3DxM3tt611vxjSD5zYX425A8enAbQVDqxlz45X3tCB8hNQddsh
sXdjOjbbm81HK7gU2tjYknJ9AOoA2H3O5otlZjD8osVmZh+299HblNTaa0ICSJwRVRZ7OjsyBPBr
TKzNQ13MPaSzadwXESJLJYQMoz9uqio8OSuiM2ZyjAPy1FDU7mq9mfbCQEEy6yYVYmFNh1k6zu2q
746lTSyaAiWpfN9s14qIRFl8eAw+RXkmPRVm+7Srh7D7M1/QcaqNngzih2+W1tUYdwWJ7C6cp2Mg
K6CIZMwzndS3Xi8YeEpzthsz+nJEOB9U90MdHMTol9t7cJsgOTBvVr7KJQkqcQ4F4uo0pSm6csvw
4GCr6g0zPani2gY9z80Jfd7MDUqxIdRBSLC3ek6pLN0+vqMzglBSvq801/l6+VP1AR9xPo5uDjIN
yiWB0rZ4dogGPTbYM/Cz2AcikOMPkZBB1TTNT/mA4a4Hd2VkIppl+h6Nk8cVBmZOXyp30w81TlrK
qWhfJq8oCTWMoSYJ22SfrgJtOeR+qr/5zPZVjkvlVt9mRJ+IpvFlkk9WQGPQnXyjJVH1rB4Vdfhe
5voT9/XlLJjvbAvLK79q0bi2zZdqqeeQ6O1qlU3Ong7AcPBQeZ4MhEx7V0UG4OC+uHbkQ2OLqP0t
r713Sh8cyxAYZ8Dj9qaCq1F2rv0KsqC/DoKy2l3aHEiFzDUahFec24Yf/D82oqya/7sT9Sx25Mz3
TFuXXMd/lqbtUPbDVMTB8fZPpaV8l7A5PHZD3p1K6E070boJSrTMwhSTpw+W4xITKeZ3nST0nb6w
71SneabfjaJL7/xy1Le/mkOjm1TbcOmJ99Wnz1xUZOqqMCHDHfd5i4qRmba3MXsaVGPfRReHbZkj
bYQDoa2TM+TXFDPa42Jp68mYKO96n4iGdtuG5KQCDh2OqnTthqh5dNpbHWtYJkAOiF+n1hrzdWtF
3alDSrUdcO1tUuiNh2ISUEtDsycbC+og6lj6qdFEIKPCgpfD4JDWio2UcIx0owVkf6HHBvyXpSVD
PIKTKhXGnW4yQmfAIPXSPl8amOaJ83iBROtsEz+QVBL69Gbr4zzOQm7zXmTuSiMX61TVfXErviGE
fGdTZR5G2ew2AJQSDzQ/DaAZDAsarWmMxD31sA4o68ntRIrwHo3LGy075ynQovdfQptfuhvNDNot
GB+uoHJMBGkgwDM9Dcy8i/PV3RRaQFe5m4+qA7JAKmc0E9v7sKkKXLrBz6AwkKfXBu6BKs+PwBvy
B2q4ZusYMQuVzE4d3LE+tmZ2XaT+OECW1W9IlgRAWsfVulgGxsVNXA8X03yXXRm6lB2TMPax6LyH
KjW2ahojoj44Qe94VGe/Do41NCR+WHV57y3lOekNwmQto2g3nRAvtkxDzUbvajhB/LTYi/VkGhrK
fBQgrbkvO5t8TyyTK7Po04PSYihVRlEn+b1nnWZHJPeVuYxE/iQTeyTCcP00yB6tbDGeyR2kCSWH
d6gYdtViumjeB4YGSneCx63etJUxbbSYfZlTFN3uxs6h9G63wDdl0l9p6PcaVwe9WXd47jJ0QO1I
JhdwE2D4+Adk+7rQJDsscDCqiEtSi+Ihr+jX2QABbaIUbxeW5+UAQtuquzOL+msn6blEPt3OVH2q
/iwTr4Z1KTT/ZdCI7GYqfyb/1XsP0X5tcldnIXRz4y42oAlIxBGuGO/gBthmtaa/U7X97OtEtk+D
dRtiBw07SHU6xdZ7nvT2k+YRZOiW7isfS3sgaxoYOuj899Gx13F1p5QxaEN/QIBIXxNQzTta19yF
Z+Gv/UHyf3ot3ggvs756ROEkfgd+JaOoUD56al4a/eXKmufxoCJF1aGzwBynUjm4NDVI8ImQ7dse
OolMZooSsqIOrnyUe3nLfYSRq5wYB19Ci2DZyIWbI+y5uDo0Q26t7bo8ZROLpupuZ4MXbHQbLhcy
u3qbV3F/zmkK3GNcfJ375IEghObTQNdRSIFwW7QvWEe9LwF70LlE2ly5TX7qBqdcET8J+qhln6Lu
dboztw+3xRWgmRJRGHb3ARzAqj+BUrlZOOH6mepr2REgAeyyvvryudIL3LUIwJHoEHz24eTW118v
1og02vvG317/6wW2U4JIlVksU7/RchcLZ+XX9x1S8sfW997KtKk/Gngr0gfrHoB1DOuudP2T5dsQ
FZr8u0g08po9mRNg2cOpS0Jt20W1djFHUDgT28E1jOD5LhgztHVhNwNZjjHIxsXBXJBKphUZa2XX
vjOgJ6MRxmYPg/Y7r/FWecAYJ/XKYa9uPvFU/TGXxIazlLoEZv8w9U+atOkfQYSoILOi9hk1IvvI
SUbstMlH3n4hqWj+ajWdsWvCMjv0M+2Voep3t5QjnRlEroP6UO9/l8C3GYJsOlTC/O42g3X8tUDV
CQmqOk7fZNJAyKdlcmzqtj0kOpoBP+b36vqCtckS0caSBpmkyR5pDczHtswZM+Eqmy9sViBq1DYY
pmGFbZL2JSPsMHXQyjYWAWpZwtdI4FzUy+qOJiSpeICxlP/GdmvtijGDtOYGilolvqj/gRAm2Kw5
b81jbjpfMjPd3j5Qbx69dRLQMiCe6ewrPLmpwfso4sHZY8+uThHd5M2NzpB5WLxHYV6w99pvWZSs
st5KngvhPyGfCDaxUeiP6lFBXsfjTN2mZb0JZ3YhgruRkdz6QDj37TzPi2Tr2lVz+7//nEp7hABR
zmtbuTgimU8QFOi+lPZmGPwLwn4DGiK7F73NxpPlGn+E2VisHb+eMdsFzQ/fRuuezFlzd1uuxhA6
SjnG5TFnlrCJZDcEUIBcPMSfUoEl15j5LtOKskB/xnA37SbPL88MFulcEIi4pSb+6tVZDFGC0boj
yicb0NlTtljnOHLGV61g17gbQQxxjyQsQ1og3X86BLvZgpXvNn/SrgomGsdqbD4bXUQXERLTQGyH
t80X4b+EmZWvgiKr0KtCI1rofG9cK0tPCnVRg1BbKgI8NHDiL2OWf4lx8X1qY/kFsRRqMYuyVvuZ
crU+zzWUPwcC6b7zi9elAUxX1zOpL1WaH6F1FXeGHg8beq7xOyrJ7cxs+iVcNLgBcSRbsfH7XOBI
WCZ32lnyFN3Asdd6cz0u+QuzS1hqE7blge1zRXDse+QTgjeXZn+KwLU+MlD+SWrAysM/NG4I17pH
/NrcWxPoNcIXSNuLm+lQV/A0IACE55t4I7PcTd56Yuuj3F5ZriSAe0ZhgULQ+3Wuw36c9ITkFKer
nvE1voiqn744enDqkNKqzQSB2VQ4HhBc1R0VmlumW9+h48wAf+POjvEKVnEi/YMcsSqylo2At36z
HogZUn1lDwNdc2O7hP7PvDLcB8ePy4MWOTTAhN/fexm+syRGKws42j2F1sK9yBDJtZnN8m3iXQYX
t4ZCrDt7a2rYNbXd8EDq83iIcQKyAe7de2eafJItRbCOSzOnBoKXaZb6e2003cHR637XdKV2CA2m
iZbez/uyygMg4LIrKk8TnwGD2iXSRWripdq1QFx32WJaXxoh6Yu50K69WEiAr2jLlNZ3fZ69xyox
yfBAjIxnSSrKU/Hg1It+rqy0gdAw9PXp9v2hZensA3qSr3Ec7+jGVx90n+e9Jm2aVlDpD24CwkVa
A59mHWvf5MXG4cYokM+1hyELyif1RJmWzsGNJ2+lLY5/1YqWKtdMGXTKg6c5/rbo0DDHRW+v6jz4
f4yd147kWJZlf2VQ70RTi0F3PZjWZi7SPSJeiJDU8lJ//SxeRqdX5vQUBkgYSJqHpQvyinP2Xhv3
K7nwJ/CINKnnTmOdVOVz1BHJOJ8pFNuWbxKLxU6u521VpRBjVQoSmtR6qaMe1tLIJrkuzDVCqvYO
3DY9OQWAQcvV3ctY8OO5aeNsYIOmXxmFV1EHN2KKBuVe1jCPPeLoX3XUVVut6nPYM9zaEzEHRYZg
gaI4UrT5KEzE76NYo1dc5wC9yoLAwVIZl1TXJs0+B52B93tAnTcQERGDGHgZ0BKvYZJ5gOu5Fgzk
xS/2WRVczZpMGj4paPEGoWMjcagvwOWX8fgpjjBdDGIoN3YMgAEptgEN+4tSo/ufzLJArkN4ifDC
u5jTXuw52QWB+bANu6Fiqp/dgFFWqxuQOvh+Al95Q+6yHnpz5jpU4rnN1SPfofJmqyNkdJHqq66J
CGMXELNHErvXjP7pY0RWdqZ707M+cfvPRhhTdGTO/9tXmAY/WO6uQrXLvkTYR6sx0r41XW+tsb07
V/kCcpwwzfkN27JWvY0f2WRjvq1tyjptW/ZPbNGbVVq0l24BZxe4aSPi51izJz5Bt8OSEA7LDv4f
1KVVqfDoRVZo7+VdJu83foxiG/Ti0AMvP0RVIo69OpRA4sYUvOnof0pFfW+r+OtA1uKLpkQtn1Nq
r2XbjlttmvKrYBA8tSlVmN5/S5WbVCF3DWruSnOZsP0r4JVrOirJK41XqbbqIw9Dqp4559DrK75P
ykqVlypXiqJrAkDQSJDikfL5cz/HUKZhp1pDuPXmwlIyP9Gp0r9ljjM+Ov7UgGBsHXV91myD2jIe
uRDNNpqPgvmaPJLXgnrq72AkSYUkNugjkddDfnSU1+TCJqx6/nK6nx/CCD+wUo3dw+uqgCI0Jkmq
SeofbVR/SrQm/tGW6QOtHhJGvFdnyb5vFCxUCbshxKzpRoADOA2m+zxjQt5YV+c78ITqyah77W7R
3lszOjnf89emJQA9c/2JnB/CuZpsavBaU8Zemk7xe5iij3M0pgsqzF8ky4rkB//g+xEJiqHq7JDD
IGv2KBpetHszEACFFL2/+POLE+e8FxOHhbHQd3dOEtH/KX3Ki4b7RB3kBgEThUs8MeKoSGqh4Yqt
3bfaZ2o7zwmwpGfMfzZtTAb0sgs0CD9sxzqnrYHNI9LxEyr/Sm0ob1f5WhOj8TBS7bUnc+Zd9K0J
qhBMPo5pe997ZnZwU1QVbDp/ab6yE3Vh/Zo4SOcr81uJG9jrxpv6SzzHzYQ2C4TK77VHpWARKDQ3
/IZz7ClTXozeQYbut+5z643nxBbxp6JO0yNAMGsT50r0aWrxPEWOG0Dg7OkRQPFY1SFpxhMxZK+4
aknOzArjDANkvOjYKbaq8hjLKLq4imY81UH/xzQEL2y6YKrWVXEVrDmJjufo46Vu3fyYdubVjLLj
snSjupm9AXG5OzT+fwrT39mQe75S0BXI8e+O4ydbvciiC4v34kr+sLNRTU17lEV5IrmMMr0yQPug
70zIqB8eyoGKgtOFypc4hvxaavGPbmbeg3/Pn2MTXIrDQm9PF7K7KSWbptx3PylFli4ERcu27bMe
Tmj8aT98JGEYDSz6CYHV3ucOvClquJsk0BxZwWWcX9whZtT0K9C4on3OJt2/ZxB2zr5LEKvUHCBX
1rhZq/zW96zYWNnMHRvTfmrYGZmz4UbMOyMyDZ0Dz7X1EmXdATXrPkoS8YYjzjzGTUsJakYpVIRj
flzXQHT0qf1KDdHqN5PEQJIOqKZxeSXO4Wc+WCXuf9/ct7rz6aMK60bqyiq86p3y1gZ7QPKeZ1l5
1Fh7bBFI92uHMspOmZVAxKTRJ2uM7icejn7VOLTzFfMt+jO6UOYXDuV3KlLtvdYLc0k0DHqrWqEA
hXzVNu1RFvkFplZYW36xXaCKhP7VxTA+UyEKX2JILsubtHnbTRB4PTXdgmYlEBpzXw2Qppy5Uofd
USPE59DEbvZgCkquQ9Yj6OHMSRX/CCXmTbbApGhTGUR4TZzfTbFZuCkv22r2XUuKgBakjscjGzOE
dKiQ9pU2wek2kh16twzzi4Oq04qrrcwKsqOOX8YIlZ1QynNddP4ZqrS/HMlTA/P1WRvpJr4ECVWR
MUdM4Zip98xCzNgnFXKbZW/OiknfWhQi14oq/C+1jWN8dh9EXoV90e32fso6TepMAgcqLLu3aSeV
YCzX73bqKodBIR7IGjTaUVnb36WVoSLo5ylUvT0KCO8uXzwWNzvTMUguStrf10DVN+dlzTuNyo8w
rN6gJxoMpi49ioYNszwliaJd6+FIsT9UwE2g8khFCxtYaX3yAwyT/2ugIffKvG9DbiwH3X8fzG+F
FvuQ1LK//M9fF5K89FlrarD48Y3SD2HnNbw8UbbvZtXW2xoD70VJia4RLZyTws7yT1qb3vqQh8pE
/HPvGkA3dOiKUwbs4VOaHtJZ6aN5iQuqAzmbApfAbIv3OOvKTSPs5ti0ZYncOftcKh5pE50KqLh2
yn1vvkmMRdRH1kVmG8jTmGXdKmjBc5QeUvwk6M629pLNJ78Fml667/MgGYh2oM9FdMAQ9hHSf11f
IqKkcanVCZH0G5s5fd6fjhNRhzkOIwAcDsstwudeiMGqFqFZiYHWRZllCvch8WO4sPUdYLgHCy+i
4dnxneFJB7dmiloWaL35TMsVgGlNY95B6VIFA/GmM45+KHs2wipkLyfpjM8eIQHuzJQbOhxapE3m
F6+tiiOUJSp2dD+phrE4a4Bkh1HXX0bsBBuTcC3AItn32nF/GUnj7uCH5xtN9VPQmKLbNF3rrFqr
UDELhQFRlFMA8dLLnqE/kMFk3alOeNu/HYVN4C/XYnlEyXOD7lwceNjO8v4zO6FAjZhYmsx3J16c
A32uL3bllV/5X7CoptojbPMeId1nbrMPeZsa6zy0gkOc9PyVa9qFLDu96zSHCxqQR2liB695+1LY
hMhbNF+v05BaCJrQTATuM4YrjMhlf41H9pUIASb/LC0Bo5sqSDvItrMH5UQmBQx5M9irDUniMgfB
KJoRX78Xb6ekLo7Ybmr6ujNR+uM8BnazNvG4Eqn10nRR9ZB/o1BTy/2ytRUDsjq/OwW21f+cD0Rk
DfIAV6d/qcCDLfFCdZYzZ/0ZNDRNHuWAMiDQjOvoR470EsRVzmWJjwQstQx3I9Gp2RilW9+GQdQp
9CwB0bY/fZGsGJHE9wwX35oQV+epg7W6J4uvPBol+rIeFMZ6TLAW952m7lLSaicMzl/E4Pzqy+z3
QZQb3In1I5hmjkNBX0cWf+38Z281/lsXT9OlCXJIinNNGL6TsapzcMpuilxlFuY0sKWNlTx0h3vg
qbvSr1iGzliomujxi1nNmKgQQecmVkpoS3DZZ3EDksV515v+eeqPafc0tj5cCnhQ1uhO53xSt4vo
PGsNRBjthFSBRHfZL0aZLV7k2UySSXKPEU6mpmLxyV98Ag7hQGsQ+kujOpZU97dmBG0R0s/Zm1/k
UWN23DWxNvbHJRnU9bpfCA6fJteNwBDOwhmdDPVgI5PuIpvWo5lEwcPJEYhhu6fzCwhv3XdCMNsa
+W4h1CoRwce15WvHEkP6etQ994qQf7rR+ac2OtMC9aw5d1nJuiSgbz/PSwRA5huIYsSSgHJYvkH5
hlc8WZXPGm0Wt0mFW18Sw2gHcbgNbVSG+9iwaQOGY/uzjtViEygdRC3d2ZuJqZ0/XiarwWZdlSgN
CAJ215IXznbrNw1cniLOjQ++l95qbZgllDkIV70XC+VZ0mD0pv0jL9l5Lr8ymywrjOcKFr0wJCqS
/uoi+veMrlxHUoCQ1sZLnifWNquFza2e1K+50b60bjN9ZdMV02DRjJuPQvCm2HqO2xUWX9NVJLla
yTdbaePnCZn7pZhswPmw9/f07vqNOs+QZhmfiRN1caVzJnG9jRE4pyy0oYCi+Rxl/7bSg4kydmyf
Lce0tlrcZCuK3J7YlZ+WG0dLFZOdPqN9jDlgW1e09D8Qv0LT6JapLXOtxP5SY2gUfO3NkHTnVm+6
s5hf5JG8Rgou1yKX2nOQHSqnube1b55kz2KYOxWTF/YQZXVxkI0LfoOsFk29WrcTv0xWNS1xMXw3
mls2VyacvVyjq0lXgm/2x2UF/7Ful2t5fInJORvEWffto0EZ87pMMroV7xH4wprPv6ul/2OKXYcR
TXtfhrFmauxvBiqhYDK8721vNyujjQwUUqRUN8mUHnJYu97ks4NpbcIu1Hw7hmb96tt2Sqb65O0D
lP+vVm18kk8KLd+vphjRBfipemmreTWlqMY6kmj0Wo0PNYWxexj15j7WzHzr+f6LR7+HNJ6y3Q+e
rx0icqpfNC8OVr7eJl/YPOxGPLTy85ssAFdmVcOjVKnWeX5sbJXSiD7PX6GO04/cSdJnfk3eptDG
9qSHkfjDGIeTgdoPx4XQwQaFPsxZpPSrKOhfyiLQDpmp5p9sZlWZplWo7pzzHRxbtdd2I6D7Z8OJ
EDwB77v/LmrTpl6BBTzI7ypMMo0CajNear3Cnz4Xx3tixJTCK4+RlW7iuMZUFGLUDUaAn3QnTnZF
mTyml4zaIxkq5dtU9T87kYZvI0nUW1Gjt2unWZ6WNpjx59ZAPOg++291XKfp6G7jOGIcMhOt3piq
WoEpRJkT2IF40lswmlVWlTujR4onY59URa+2NOvYuBIchRlkM1Buk4lHc4zGi4thh0xv643knGE7
sLh7ZWr9KhSveUpb9ZM1r+qFlX5TQiIdNTK818B/qnOZeV+LGbYYg1xp0eq+9+gyu1mDhk5vOKLA
MFaTl9oHgyXuskIHD6NeLIKiLR06C6Eg4d6M637fEaO8kvlRVdWYSAD7J/m/lUKpoJ8fDE1N9pXZ
169Ra+OKA0fheMEaEyGurTnhoSy0PbtVcnXTCcCjBVoSDaX+B+b+5CpPR+JuzuSn1mtmiGBr+Wp1
mgZdhQKE/CTUi3hPXKe+IcDMX0tltZ1efi/Cw6S+Wlrh3SvTc+95VFRALn0LQVEPMtyAyCPUOTs+
9KHoYt+ttg74Zbrexo7gIOuFqVY8GTWFydkU7cVxcFo+eTDx8BWB9yWOXP3rfCDaZjnA/hd/stMC
7mux02dZ+dRm2fN8Zk0N2Sh1slKLMHz4TN3w/USwROjK5ay8VrdduYu7bCv/0H1T+A98LWvwV/5+
2SNQEnduRfdqT6BZofV4d7kJ8TVRH5IBAcxg+No97Zup/Wl6FX8uaT0plK7eZrbirWwtfwqmoDhG
M/Kf1opzbWbQvzzSCjPZxnh21hKqVQeacVgCaKx2V3kWg7yGWYZsDW1DYFnyLK+BcWhWdgIkLiB9
70Hd5TkzOntd+SrlBEwiwHVNUE6pNWzh7rb33gtBFrtRtxzV81Him0yYTWe+DfVwy+hY/8HQ1h4Q
rsb7OAdesPz+aeJ9BRMG9R3xs22VzhUXf0lLE1xzNsAJo9JSYSZD5OSPCnl9Vu7e6G+sBqyPD8g/
5kMexZPyHOakm8gzYzKLgzNkevVNJXtjZ9OjYE/6LJv8sVmeRQVlESQheRuzU0iZeLGKRrnWGooX
WyPjhzWnt05ZgCAdssRzk+bJqjCtOcqAVUOV999zDJVzEgiEGlZ66ypth03e+2ieUiYP/n17DmJ0
1D69JPSapKmGecnq7X35GxARaO4/qg6M1M5mHJti7amv8YSxOA7JgVqs6WE5CYQBdIvmYmScFPo2
TOP8IY+KDHbh4DaHuI+nlRQk0NYgg7A001mGSmoR9AbtKsccsKxUxyLtoo5QKOaygKwNNE6ERkFS
bL1pL9qU5dQMYjNN04KXpHx3ZrW4q5DjadU/WN4rqxI8CBapJAZYCBDb0GgOuXbnHKhZAsqxDB9M
1piGWKUrmiv5tNfVzL0g3YIrV7RkbTpkYLD3KppXY2z2chipdaTEstm0uGRr06hXBs0SlL0gFP3M
KHduOEVUowfjnbysfJVrVJdlYkav0MWRDMbABsRomG5/+P2Ya3wMzsXq6nq1s87nKmBi21vPjZDv
2DmUjz461CKa1kvOnsiV/Ih4/d0jPXltA8Peyk6wMGMe/wjG66IjnksmwtGCC8Zm6qSsmuuUGMyl
2AQT4TbWoXWUUU9tE9XHgeQqTLmfKop9jzJRYDQL/1aoorsy8gbsXWZdC48W0jc/vUqBi90YPkx2
Jtogzsc9CtZsLaWqukWvCDWTRr3YZa9IYshdHpGzMR5nKPMq96pfndnpf6hjol9neDLN0uiy/L5E
9UrRqTugvjaeRh8dPl0768fWFc2v5femgkHVCEow4QA0zMqUMSjJeIjpthCxskM0d57YjWSHwelY
lc6nOKN2SwtdbRnASjvayD+txSJ3rbW6uAxFMx/Nupx+Gl202i1NGuEpa1VMv5JKLa+E79WE10VU
K9sSsWQ5vXsDMuKkjttNksEZZOR2TvxOGwzh1XBHHr0NCSm9LR1DO8dGxIZooTkmWgUOtlOGc1x+
i33rOfeNjtAodr9KULSfKXLMNU+qVwtVsrEq77Qgen0oNyc0I/syF4O1yngul/YS4Z7rWFTFYTAK
cZFHQTmKSzhfm+ZrQTD+97uJB+9AdlzIDSJ2fv6ZvAQWXxfTKh01bqfCLA8tmtxbT8tym5aVwzwF
tc4Xiv05NYZXMx/UX7r32pSp8pIywK8bheZpq6fvRhYw/shnIAyGiyZvotYsiGlLbPYNvmvcXHX0
9yFe85U5w3sssjkv1CzXLZl4pH2lgiFF7h1OOSDnSzQa9aX886jodPXY+uhry+dyhlZOoT28QlIW
s/5JDI08ke+4HWQmeyqqg5Ln2d40ODVmFxn5Twh5i6BHqji3aGAKJk92quT7cKyGrVmp7VvVKcnW
At61J6epe4vUqluHDq5M+W4D4XNVBpO4TnnevsUmAQtp6D78praQEnr62qLjD6WV5YKSEkPR+Mkv
NYist0X+CbJmpzU6ez3YqVu1zzzyUdrXPB3ti8pcvjPTnYt8GuEyAYIqmLUVe6i+ijyahI13kCzq
XqdM6zTVXZ4JMCiHIsAlPWTfPoQkik/jIqrDb+lcZMJejwJF1UsqltG7wOf5HiQexEXNim61X5IP
kvY9eiqfdMlOPCcodXHGGe430jPX9dD7P8PE2w/EcE+z9A/GBN2uKasuhtGlOyMwfxS+RaBEUHfr
dq5DovCf1opRGdsyJoTaLLMf8l9KFDUS9K+LfiUaCzR5ZeFqOyXtok1gs/yTKAT5IvGoY0WAkT34
8amrI/2hW9ruN/4gm+52H+IWquw/WC+Mp2ZW25RY+erOv8nxMsoqcAt+S1xE5uvnNuN3K6XF6dxg
TgVFbbKT121C6nMxDMrG69kkSFKD3ybjyaFtuMKVi4pTbEZlSB62301rV8fDk9QJSVCVhvzHzKAZ
tDbDhY7zcrnhlxtb2ybqpN1GBvlVzI4IE1OSkb+cN8O1cdCuRnockfcwQUtE3PQDhcTKzYPg0iuV
s3FKwnW7JKNBM883IlEeVdR0T2TGYwBuwmKeLkpM1UGzkYGT1ejcs6xOXuX1dL6eKWN3hJXobFMv
mlj5d+ERQ535apTFi5iRmcCeiC8wnXODoll2QiO/oIdaaEtfNMuJzJOb6mUTVPDgXDTNaCEk5W8u
8VbnjxeiUv/1VL4xFkaysjJ0krmP71yCdGG1FyFK4pFAw/p31d3uiSfo4phaH7LBw5h70TpCHcnM
WFAI1bml5xF+GeYHa931iEXl4Cqhuf2LY00dUyFpDoYpwl2n+hQy5md/lk4eqDTlq1AnhTiNfTGz
s4w/CHQlzsHWu6scPD5O5bvoVH+/q495itszpL+rNVQ5ouC99cvsVpfExGh+F7yT7pIcgcqIjXy3
S/Nyq/TnRU2N/UI7NFUrxbaBiXV35FvxiDMLGutiFZa4w1L5NRkIZtqYiHAK2PFa1js+yhwWk8XK
EHp/cCvb2lEEIrwQx9FTq82bcspr8gxCzUGfi2TyjHLewaNxocXtRbohEZKHx6rO8Bgno3HWvS7d
yAnBtKivBsrwIq/TaiPOolCds44FnhpWXj2x+78bZlS+R2IYT304qmtrPo0FTf7YERuzsdE65bpK
dvRMWhn5hifDb248QfQ2grbddDCR96nnrTBkh99Q+gr0S4wkwPbrh2tqBLWlJmDnWqntZtuPac+o
wGoqMRJlV1VttlpyHK2WCaTMX0J8m8fBCYC3VzUEiLHNMVAYJFEkJHaXo39hfAtftNhS16aRP5um
F55cFOIneRT4K3x64x1xNI3mWUwDaQMmCCPgTSPN+96UTbtK+cFeTbs65/NjODTuZ1Gk8aMET4GK
KtgE3J/nMpyDA2KnvhhaZuN4JMAgqgZ3FxH8spNdDqXosnWQdXQxdegmeRyJvRuSI54gN1hptKZX
cq+G9Liji1bR4jaZWaQgsHWj5sju1ucPUmIkmek48lS++J69ct4SauOWdcVY//spsXqR7kAsFWR7
2V+LUlFZs5fmCWS4tVWawVgtM5OfuOkNK1t1TjAF8mSiXMxYHFtedFWj5mRb5vdsnkoM0UWrOhLl
xoyHTzKNgI3+V0uhRrfc6r+XMDUFQ3/e10jYAxSl/ECYb7dKWuv7vwek/A/OBc+0LAqcEGYstkB/
S/pAYaVQt6O2IvIXXC3F/qNFHIl5GnLihyytk+c47Uy0w2tfrSnCsKGVfQPZQfhbL8Hw8mm3xLrW
ocva0vRpr/UixOcG6n+2Xy9JSfN1eWQO8aWmeQOIv+A5n6bgLAYWch3F+FufsKrOkldowAQcg5s+
SbomPVRwWQ6DcztDPYkAG09W7LEvnNmbTVM9lME6SeB3pU/DiW0WSCgeBxfnCW1Xmd+WR7WyGVAd
ruUcIEzaBmXXrukwEBLsMbjXesQKl0gjDI3NzhEu6aYQ4vsNYt/bINM3K39Ch++zZATcaa8kRs2u
tfrJCbp+/+//YgQK/s0H7emOAfCBGrhLxQT6w1/NJralD17mogGNHCM6QQ3ZhdV4C6L+KRhxlFv2
KQjh0aK+i9jG59PDRv92zErV2uleC9CUPGIEV8ypSPg+y6MiUsflKPzzmnx3EAz7H18Hq+n7ZAnt
7HjFeBl0kunrWQHd9hT/aysvrvDFMZdHTBHsC7ZSQwUohA2dAmdGnnaFNx1szYcUPSusWqP3NmoU
/Wjq2FvLHXDTM7ART1QfpCa/k6cdrURt+pFS1fFRJDWM8FWcLxQribJKhIOTm83UqjcmlNXzGCo9
EJJbVQmgT0kSoZab3/AwdLHB0jUWB0mAYoS2mjScuGYfHOO6gLUf4z/JTfOzRvLzQGaEeJb+kA9r
iKSx1lDttpUS9QqVquGki7y9KsPv1gPLUZSXbUvgFpglTRE6mots2tCxTY6qxKrqgQaqPbO7lyqM
251ej84mCNvupQtE84RachWrNg0a3+hfbI+y8ySCePk8GQAEk6lY6w1/lZ2GFA2bFutfRBjJOWQn
g6wcrqrjpZj3c9K+RSb8bUue30YKn0xRiqfQS39foxPjrGCDiZ3DQvSK7u1fXxpW9o3fFCd5PWZ7
TwKNqx7DSTh7XKGIseZKUKqT3MYatjz1cyWICIRnNWv32JzWysAaxQ79+qzkhvXmWcTszrLKlHDy
A/5zLKhKiZS0wvoki0HgzOJz3LuvihKZzTae76GmT++qG+F1omG8UWzDP7ddS0toPtIzukH61Exn
1kqBxXixhFOYo8MqoUjfmk6lIzqRJamYyfjQSATcurZWgooAWqrrBV6a+d2pLZ0LUNKjIh18VZfo
F27hh43Ua5qGr6FTDlA23AbngzCeHb/+lSATvERNrm4G4T9Vdi8+FayfNpU7ObeMWjKR7Fgnw1F8
IsEYZ6IMEKhFhnoxTRlZkmHvhQbmlsItVhay5Zviqck7wDOp1DJZFqzYaeOILiLjmqKN25hGXH3u
yujUsU7foXUxEcsgA7Op4V/kkXxRtYFQZTvGlCYI3mn6GjoRARN9X30ebKqfxEtlu1AI7aQqpbpJ
QwdwftC818mAcqSf6n1K4++TKeZMxFj92rbqtGFzpZ7HxiC3xUh+9wjSnibh4gYa+yy76MzQyJey
id8F7eehgtxgpPlb4s2rdfVPtVHh5xu2y1BWemFvwOh6B9BXxrteTC9j6iJXlWy73ybTGMGBGwvk
yEl7kpVxqWLJckylOrSErbT5+kNCeaUWwxbxMyGUc7Xp442BDLFtT+zgnaCbFWaM5A5egHTfSS0/
R2OcbZy2dPFT1f27VrKbbHVv1dXWrIDy4iczSU8SWDJatT2LBtASqcKB6EzNZSuLMWSsgM/K1uyT
jXe3ziFS+CrtJhkoMvpIC/zqgqyhWJPkBEtp9vJACcXvgL5GWNolicWu1c2DbgbYrelF3ignsePH
MsxGnAyzRXCD5WE6u4aDKhyLQnItlCmjjtnaZ2RK+iFw6Hj22JoPHiFTc0HJc0Y2pIkF/K40/vBH
vDKJA3HWmk46LI1wrU4vSKLLjQErc1M7Nv6MTEWs3DomRheSKnUtVUkvBJIypzFZlWh3ZDJAVsob
Yubakb5kPWufmjAr72HFDYZsf00Bs3lllSqDppqaIABkP+rVE/Z2cfGFPcgT4jvAT4bZGY76uCAi
wAi7Z8MC2pu56NACQVpahXFOeq0CTyNOR9XfBNrKpQ+t4C8l0BZjHqwEMy3KF1TM+h/sbclFcIsX
ts1gI62WZr0UYoViRHvQhl8ktMIwm0+9zSNWKC9S2FjRC1D1vn4JAJu/kM2zbWeFo2fklP5aD3+H
2novdk/yxoz59ctiOAeOzvPlOEB/ZxxwgeL7XFchjh62de/pXNWi06tekGrxIIyKuw6s0tjQtMJj
Nru1Hb9rLsM4XGji3Apba3/EVbYcFHaxazx/kyZ6+pChh5Gwb+TWpw86xxFOmzkSCAWWjnzaCb8Z
NjK/XNPfu8Sv4HegxFTyIN47njmsU2KzNgn0h+tI0euSCsJ7MgR3OyXS28Ng6yzfSBwT6FR2NA4m
dIV8GeMmYmSPZhUWjGtvt8MVcltzthUTA+iftWkWc85ZA/HDmk+hpzMiSC5FtZaSvzDTNp2vAwWp
od46PGOO8kgDomkspBIvUzY+zzfb5yID91jluBOVikVoKWZRpzrG9AvfdUL2NnKDz7aMrLjGLC9L
fZmHXbFEt+46o77DNCxWbtbUn+WRljq/j+S1HnUJ0+wX5rTuqZu05qrbTrUO559bdcxfTjCwdUqD
+oje3L1Hlp7wYXr5WUq0MqMuTnofDLffuTaZAw0wpT0I8hIBu+vc2z5/ICQpjnI/VZpOdjV69sQG
LXu0o5jjpplhgyRce/TABLf9YFEdBwCykd6mTvf1h6Xvu3r0T6YV/JCdsUDV+m1MgvtWTI75QqE3
3i+l9yqmPRK14L2Xzk/TCXoh1BbXmA3FEyEK34M0w8mi+tNGgXu2EXPHwAp1ca+yTr1gKdSOC9wy
0BvMEfW0+qgIBE6+0139BNHC+UHJNIgC7zuddyKWJ6PdpBYJjWNIwNxYm59lvM80wZJiRtyPk9Ec
ysAa1/J7TlJi4kTAHeo4x9gvpw1WPeLdvbC6I/Ec8XTPedrDlH0JfQcRW0W7ZC6jyRehshPPVOwm
9kNlNqU6TTpECnNyqwgmD2wWD3a9zDpGdpUwTzRU5k0LWC4ghdghq/IuXt9vu2g0eeTJy0aj/qNH
cmFVXXVY5Oj1ZIHEd6Zv/mgmlwWa/SdJW15zjWG/FHm8avru++De5DhL/iAcH7k2K1rjQc1y+//8
DByi63a0xlsVCzAPs1It6MwLpIpnxcQ5mYv465hk+tf5gHqkth64s48yUV4UG0cPvAeVDRroQTkc
wS8pCg4kBpazUujiadmqJpafgeRnKB4Jf/9MXfyBilQENAjuk5mHv5rR/aYrVX/S67rEAELlQQ1C
Zeci91rL0zRzWT7Pb/QmYTTJvOA2gJnfHH/YT2nmXeXKUh1qBWmho21ZJ36VC8NuCLJj4Ip2Y8iA
VxJRNm1CbKYZYwdQLd+6mXX+ieDB6qHBcX+lk7UZZnWc7jMjzWVnLzGqc1DqwdEOp50kUUkIlTz6
eMmrXN/QTv7177de/1dqpONphqN7Kg4MkFumZRh/3XpVg9U07MQdiqGjvS9IN3X5DVN85Y6f0D7H
rGLbKLRWpFwlj9ByAubcGf3F4/W6KGc8Y/gZq2Z0YOEPBsKu1NeoQl9qATSGKjEKvCodyIlFEStb
nFGl4axPoi+A48CNzV1PKZd1CHa4zf8onLkAQk4unUuGPPSy7BXkJVhrt+3P0jIU93WwG0MxbWvo
hUUXOMeA9OcNjetg68qcO4iv5dYYvHxTl4XzqG3feaTNqrRZKMsr9jA5D22s+IPk3unjUhyp72Nm
D+sgh8afxaNd3kx9DjiC7AQ36yRAJ+VeUmw+eqbySGFPunSr4rEhZAvtVEAIwL0mAczBtqk6+rdl
TVNZ4ed/FaaCDyULvsCeBwasJbJji7oEVoafijvYd9o9htq/xDa3CtFIaK5EGawNiuCbxgoZnmub
RLw2+RSm/k9SapSv4xCtWDmjLh6mX3DG9sF8MHIFe2Fzy0ZnXEm3q0VCcSa08ibdzknBXmrZfql2
e09nuTVtkuSS4iI45VBPPy5ZU/4UGbbx1BVZvc6wlt1qXQtvua3Ty5ldv/7NnKrnXPPai8SN02p0
7zAG6Z2HEO7M2MAs6MBE0bWvC2ChnZLoYM9joBwJaLcg5MVkF68DTbe2dQwzXLPehqnrWTuk0AJn
Nw0Bet1CwfiP78P/Dn4WjwVmL/75n5x/L8qxhird/O30n69Fxn//Of+bP7/mr//in9foe12I4lfz
b79q/7O4fc1+ir9/0V8+mf/77+9u87X5+pcTzHI4ip+Q8I3PP+l4N/K74OeYv/L/983/9VN+yutY
/vyvf3wv2ryZP43wyvwfv986/vivfxiUX/7jXz/+/1D2JsuNI0nX9q381nu8hnlY9IakKIkSNWVm
5bCBZWZVYZ5nXP33wKESmOqqbvs3YRHuHgFIJIEY/Jzz6lvu/9//2n/Pv//+/X38H9+b9t//Qlrr
/2zdY/NNVZmIm7rGUMMf4hL5jrzgGOLf/3KN/9NMniSmsfAXm+oiEdUUcHj8+1+m9n82vG2GCoxj
cVj/+utOfvnAtg/w/8s7dLujvG2483cSIohQ8ZhisWvapm2wtaQvpKMXhJqzO0RxVzbOJ5tdbyuz
2v4W0Qnnriph6jjkczHsSo2UNiVhVlcPhbNoUvAw9FyjPV5Eojfit9Nwx2scDhxxII/hvLalowyx
+t0S8S2FTFayLZfriCuyyQu/3a6BTuSfk9tB4Fep+muMeOtJ/esaW7QaGkCvUWbMyx7G5K6Lotup
gFz4LddWdFgl6/adDfYNkGJ1AYnpm14rOk7Vce5VEt8RDr7z3wqdLG4OBpd2rwfRcVxiNrfUTAWR
DLKtSpTyyrqvAA2w7GYLf6mHpDWElu9fr0aPrat1eImHnCQ9mb4LBDoxzyk83syM4/5rzTHVXitq
KBpq1fjY6tHtyKHq1znmeQp/I0mBSzPOm6uBPOpPdagYd3kd3VcLl7s6Z3eZzU/e6IprDs+yu3Zi
taUMLLB2dpdSirWYBtPZI/hivhoufBLQLH2tUm93VuAoQHNr9LJlLLmGK0Nt7e1SUpMY8UrzYsQm
d/eWP+ckd3KBf4zbur27hjjEtv4JMoIYgxLATOo0f0pr9Up1/dMuDGuA48MZz+bSMSaPjuWN8z3u
y5JFS1bf67OlPplwrEHO5zrfoZf4rnMy8WHKcl54NpsLJH1n9xUUptccfv6wu8y93VKW0Mok8ws2
hPWFvjm6NP8RM9ldY+VF7zpkiaUq+QuCmtlmAMu4XmGxkpgg3eCkxXmeQJQ98+fcBotUhbTiuGyf
Kp9EO8tijp7Vbn/nRt4Xiecg3nn2vAg0Z243pMHTXRwlMk0H26iVq21co8/bXRfkw20PsdGjFud7
o2T957ZNegZjbFxH2vxNW0ybXYWv56JZqUa413LYcbY4CYafVgfsvgzFRt+eZ0x9J44tTpzFIozb
A0ocwgO7blGEZntvdVdTzwFu6DbuCyyDwU0EBHpPtgneKKifQC8MZ9cGlzm1nYVwBVyIEiyFpRoB
662uvpOmP48WFPXtT+mA2JP7ohsqm4mR2dxKhOfA3xIb/Xkbo5lJYmiTSLtWOCV4YUnRPLEps98i
zDxw0WRS4yPEStBFaPdZqLODyCkfYAh+uBCV/tWW2lb8jxhxS/Q6ztZ+N8TWlNo/xmlG+kWD7Ozq
78LKun29a9gdfyi1YwIqU8x7KRSttO5H4AUcUi/GUWk/d+FkXL8LCcgo7zlSJrqZleY27uPTFrIN
9c6mJlO1J21JPWwOueTW3Pqa1ZdBr807ucpmXi8tbX6/7lVYG683uwUmCgyyrloU17nSpFegmctr
ySSNzOm1WZkdlBw2jBqkvaaPdTenj6ahOPddTYbB0hJ7VQHCuZhEvL66L1/VmhzybIJCvKpteNod
lTWIygQA6rFfX9UWiiJVywL5U17EyBaYyWOdWfpXh7vZ91leLBxQ0MJkzXTqHCM+m6GqLj+a8aML
goa8pdH4GRrtvozB3poQz6rBzyw1yY02DlaT2ic/yrK7MOkhm4Npp9hJVYwS9q4JIQGvDTGKe+st
NthWZeSSLAqO1gL2IWyFecVSkKLhhQcnAZVQKszNj4GrzceqG3/AcTJAfL14tvA1ZjNO5vxcpL16
LSFzNgf7Vqs18sjrD6HVwiS07GwIYZ5kRS52vdazk5ikMJdtj7f4zSS1N/uah/s22K/j5FbKkmNq
W9CeXFN6yuWk12KfsjQ7RXE/7nVbQX2INNQ7KeDKe629s5Ec7kH+C19rAX9NSBAzxF0/IxO5GhMF
EZAdSSCv/f++vcbK2DKKxIPd8W5NZjqXw7/dkoSsl1xsXlaWVz7rwp0WFNHdECrhWnTsBBY7abMj
/1d18+de/p09reS4mVqyqO/eDSPed7ZuuUgcsY/8P345nv0rdT4/HUdjQsrMm4wIXWXi/etPJ6s1
s+NsLPhkZ3Y3+eh96Nke/Rs2JjaMd9/3ENxP5Y2i5TDnC3QkaSEQLWrvJ6SzsK1LsJ/E4ciUb/yk
lHV5IzaUhdyjGcP70zc+5HMp+bX7FFGNY43O00OWkDZaLrVSi9KbMCSvqilKAsUobofMmH72prO0
3g8jcWsXzxrTG7B7JNKYYwI4ynuMB9/g7E41zkBPgnmnGD+TRJugsXgzSQgc3/014nCAMubCPItt
6yu2oCHzOS55RG6OdVBpZ/nvhRtO96upAIszsRVnv47KHLQk/TYr70iw8K6hgJ5u2RALHwfFBK9a
pfMX5N+eqiVFThuqI+Lf0/dcDSsSwdr6mYxe/3qu9Ql6hOi1UxLN8xfdd58Acf5MOAG7NZZthgSt
J00t7oNOs9nCwzIYEGEepErKcc5Rs6LtpSkxA1w298o4IbUG9wRzPKhHDz3C78CFSAS9Ix1peq3q
S1uMCod5a22z+UVwZQdqfivOuXUaoGmErWNJ+z+q70JlbKerHhpjUq8vuohDLgU3Jsd3QV9dp2pa
PpQAPB9i9m2gi3F5Q/t9+cAUdDYOEIvpOzODCaZyTfLAJVz8/G3NjlTP6JqdH8S7IQcdhjZBJ43T
nQc9sOyDR/rtniQGmFgjV1Fv/aR6XJtBlIYPjZ1CozE5bM3QWjsr7X7iVAJy8YXjCMIHKEXR+gaL
VY7FdTSRuBICKwMykvXB7Sq47LVtfTXVEOyv7WDM66vYhrlvPbvZ2oOW1HxtGvUQ9OO3eEzrlwj+
pXu1YfdTiLGGtvnGYUn9AjfwQs3Fh6w6wfQt97uLeFYnF/HqXP0xBhDwt7DBNTe2UTE1sZyvqW5G
5wmK1bXI/aKCXnVpD8rgXEFShFjm0nwXuDV1py05b8zh2/k1Lik1wPISOEIhtNdK1NFX48VlxM++
KUSRfesft1vZrrDZONF/QLnzkz+rsCC7NbhURYdMF8DCrVeiHOdwArzaxBul6YPvReZdZ8+dt2vS
tD3WSTbuJU5RvdbbwW9Vuqb6uIa0XsIHPukTQkGM7PsUrVoht+XM14EWOzdWrmiwFpfWvuyWpOjG
+ALqUn0h07+/j4zE2gfLCcpiJytkfoGqt7/f4h3sIWdDa3zH73Qf6CdOOZuHXLF9uPVuvIVObE4G
vmFRqu7kGJxUiRIAN8dXul2Zn0tmOzuovNq3ThJlB/Zrp9xqDWD9entjwcA6gwJgGW9ajyDg3K+z
yg49fH3+c1LN8LyrKGx4WWBxcproR7IJM4A1KvqVbOp/9avxVqiFRfQ3KIJvA0+PezHBpbVktSKf
5iitBT+Jlz9WcQTfsK0c7LZ0ryGJrs+Z7lfnHtKJo8PW4m4g5ao/iBEqhnBnDJV2o/vhj9nt3Nts
KtlflsVfvCz+ZN23FcviT+K2RaHEVqN/GSveZVFpvi1A18WmYea3EisQml/HlcUqz0Cur7zF9apC
+208WaTK+vTdeBJRQ9a2b8ssv2Izmkf0UgQasLDEua2n4dVi2gXP4DmJeVo3UGrtFf5Xh61HXrr4
t/Y/jSAj2uiWX/OfZ6rFUjf7ScrMJ4BH452QJwuh8mbSbBBRSxOVvuEuFLbapTksHbam9FfM+DV4
He7Xvpo2oNORtsng7YoClXAoO8+DqrEIUuKXKFLjFy2byZQPPW0vTXFUSs+Orj0nN2KTAgmyYzaC
O1pNfw20dfrHgcYyBCoWG384IVxDBVpFDyTXsVEGnfy3KICFZclL8ECH5N0QfDI8RFEi+EbW0BBd
iS1Uick/WEIbK74MBQTmPDSxEhy6ano3qoT6kzEe5QZgTKuhrimG/bZQmLMw2mWNql3JEiHJyUuE
TZ2VwcXq4WKx8fdVGa+AGediqHVZIssUGS/bqk0TIcFR8qDj0BY8VzGfhS5NCublv3UciEIbSUZ7
5sInORtTeSVOyAaMByQlLuLnuP7NK6PmHN+6t6YcYtXxJ9VQ2ycdoa9PkflZX6y26SQPvgujmgS5
TZrdtA6APoHK1QMYeavr3VuBysHK/ClV2aGBUMT9NKdfpM88jK9DdIrW3TaaXwOx1El+Hsw/W6+9
YauRLCRIC/ZelJovTQE0VM9a464sa/dOQy/sCPW88qI0jQ/nkWN9B0V87f3V3Q/j6X13w50B+ZI7
sFPYv0BnwD9pWuW5u7xxC8j6KyAMi6DzanyL6ZbTfqGwkrim7sgGJosSdMKSV42QpfowOtoXaWWq
gXJzaX6RtAXxLa01MmtX30rypxflfaCHj6mtg4UOC3KKYTtYFc7HwM3uF4fY5sWxhejkjy8sThzC
65d2iRDngvkje9I8o4hmevVCb8u6VFcMI9jXA1xQmv7VHfvyt455pm0F/h9p/VMNvfj3tOA9VI59
/aFHlurIPyG860ylOCOCmF/Ns3vRp2x/pFWT/E56LZnpPTS/IFYWyuYhCuenGkEE1JPCHP4rvn2D
3WdnHv+fN4gFe6D3ath6D8NC2B3lfnpl58VrfOuna3zkWv5hACJ5xYnX9KRUyUdJvCPhJTh1VQmx
3pKW5+nAJlHOiW7Ea/G123mJqZzF2w2/WxyafnobQqwWS/UTMw1/L320moP1cGyiG75ZH/rRVW6H
zjLgw+qNc57r9mFI4nnfjR7rADGKWxtj89yA3XVyEIZiF5M4pcg030UAGIDPErrZt1hoFexDq+eo
nL1dcb2OtJfRrWX03pyQqCyn6qPawNnApk24W2pBnZCX/WtNUYENiQ2SkteaakAO1g3dN86Bmztt
KTjbaO6cvGVBIO21KtahV7BKVSnhsS9UDRlbwqXYhvj7LhIEkLW5S6O0JD8/q26ENEI4JCq7864L
LwFCuZxp9iwtVl6JzSFx0kNCxNFniERIcxsqb3LvWhxb8LtrbMHbUHLx7boQhsc7PTabu0m70heM
BOlgqB5eNnoyw5hufWqjSDwCrMjMLv5En1lQFkuDPptn6ZPFI0nzkpA9tYNx2qSnfDtDrraFq3qB
Rm12qY299zsHu/0tsD6yeAOvg8NrKWDTiGFd8U1IUUpEUzg+efW8j1nDf3VPXf1iFhpsbD8LkiZv
wSbOp/itmMZkPgEOOJVeA9+0PsCOIV6JW9s61D5rF4ne3O+Gkbi/H2KEoSrbbd0lVJpJj4hZmXbd
tWchxlJzCHWdOony3GSW/+zqpIsB8D1LKxy15qkh2VsCQKIqz1ZZkT80l+l3mFAfeHDAObOcvMvZ
ebzUilgPeEhB1ikOsYl3cxTAVMHwL19Nxwf8KtGjHLxvxtKHkVeaUsg4yAk8qZrOQ6+GCMC1W2DP
C+q9XgrQcNmtb8/PgoEXO3KhHczwCzq+VDnrV8ukupbgC3fj9Ws/sZXtn5abD980VTsiPu99ybQB
zQK1M06ZG+hPag1rRTtUGdv7Omghx72IsMiQ/e8RMoaRkui/EkeRB52Wc3iKvdwlOWtwT71uvdbm
zgf2uLXFLYHvbH4+gGoStxT6Mo7U4HLEI+21KlZAXuYejF+2v7hsGKG/dNF+u40Lm8TIEBeXvLjN
i8tJ1FbIHfvkRaFYX34We//uiqtxuezFiJCQKW1jkkDbkcDMdmB1bsuoHHeeYvenCqFZsflkjZyz
rqvO7AU4ux66+P3gTNrZ8lwNGopCwxsjgpV6d2LvFufAhgBkroMfnJhPnsIkNiag0ASv1SBDrsLS
yWt/N5Y0pciKgok7JxRXm01GkAsbubKvVAV6x7kDse6mnX2Sopun/mrMEGQD8mrzmWc99BtLdYtJ
zMTSbsRoLJ6LNnorJcOV4cDnuAy6jt9HrA2n2q/TZ6e2a2A5Zv0stGp+NqEERZ6umISpAqrM+w69
wHtpranNRDX/aZKOsxY3zyvFBVFbx7fhV1NcOrd9UbM1kujqQ+LrUNqHc39VzoH2oDoDxNfkU2sP
ZXxlqlb6MJupCh3c4nWTMTwGU4JovBiliwzj1tlLEFomiVt0XUeZtWy41bzmo/Rdh5FglYX3DpnO
4nhxuc70beicz6tJusjwHUwdV52Vq3sYDiHHLQzrxmDr8dQqy1yr7aeU81GnL0/qUqxtozf/qopL
2tJLmlKQK5EhmzFMe/nsHPn863gCEZPAUgGTNolF8tlOdYBxdV2GXdZlDClIxCJ67aPyG1i/L5tf
bBeXlPboadPBIC1k34Xq+CSFDUPRvWOU99IKlApkjGl3zyDrmIJUPmnteVwlV5luqSizqCBuNQTV
7j26kJRCczTG9L5Pma6pBUAI0v6Vp6zOgucuUaDeSIZ2LzYpzN6OTloV/ymtYglTeHie04V4emlt
obr5LXcq83GLbPPgxbAy/W6LROBE3/luXt5ImDhUfg8HuRcZXxxzmCn/eC911MNGMdXzeh+IqCzk
zMvfwT2gBzfe+5lr3KhxmwM/h1/21BUKjNhmADmGvRSkP+OSqgeLiblv0946XXQQ19rOoSQ7otz4
WWyTDLp63g+1+sS6FReXkuuvtyJ3JUEXF5WbqOsahTcn+dyg4HDQxqj62k4xWow8bB7B/fDGb71P
Yk8rUPHd7Bk3gl/I8z/HCuIFcJ32yQvy/DAvvfult2XXr701Xfkk4UOjzczpXrTJz/etrSzKj1Y7
3NVSVX192SGhXSZsjmRwSFe7aTFuHiRe9OtsUh8uurQRjIP7LeZ973UgxKX+4AWdHsUtl1kdW9ue
Iog+ZaDtsm9XvLjTigTHK7/TSk7FDM4durK6m3q+Yju9YjHPId212PImwPEWIs2t2ELKqqLv1n4X
U8UetMR2zFb2MqAUntoVZM5KKVfYXNs4VpxqV3EQNtd13XcmWT0cIoW5Xl1n6BYrS5okWBnDgEZW
/IamxY+Q8INeptcuhF9SOQxsfZ51JoB6WOMtg+SxiSEB2OX9dDPrzHjXzmmZskcQGbd52qJLBd6e
kzoTWSjorqzuAOxqOTNYjC60gwUnIiSvH0sJXruspQpsGJoFiWyHJrpTk+F3I9Pdq2Rkp1OKdYQ1
5j97rSOsdhmhtw9J72qny8tfdl5vYr0hueOE5cVhVhBcbDlB8jP0JRewluLk5wiQkhuNyxegSb72
sd+dxCmFj2rI1VjX8cEVPBcQ7vw8Og30FRM6E0sPB8oS/qcoj6tXatJwrtPGGVgcxJznBVIlhbvg
qgRcVdUulOJSXT1LNBxwYFqGCGzE1kdqWtv3yOlJ9yUybIj8+4GWGOmzDq566XoXhVYYyEIEvfIh
KkBdQerLd3pBBTlLIU0QJ0ebEwgS8+ZXk9h13ciO3RBDAvUWKw6Ja0r7yMrfvIPy6A/Pnf1ra5lv
hwsvldRIU9Z4eo7w57w5dJm76xVKZHoc3rJXyTy9WWbxa1X6TJB8H8UIX5BzHl3Y/QQr2YwxchFa
fKP1CzuXamvPeRBypKAan/ox1p6RvroReI8f9RpyNWw61DkqkjGtxbf1e4t86+dm1h16zleZgg7u
nuQ26ySF5XavtTHzICdfHGIrQzVBWnMxSrtz0NRqOKTag8Xtxp06GvU59wfrjvUDazJaYqrn9rW2
2XjmfXY1N75R+rA5S8S7MGixAL92KAKL4+ISc1l8qVFVbaBwas0XdPqCnVXV3scIDU42mzI0fmvT
exgNV+E9ZSjfDLVct3a32LTOZk4y4GeS2FwbDDjZ7rKoBw3RxsoJfR/1yvfz8qs7GFfCxudYgNv+
a0ThLizwqf3PY2wRUWszCRdZpiEuU5Ykis5/Dm5uYciQZsAadScoiS4tjffeVmXLbAuul+YWLN6t
KSMLlM1Wdf1u65v8PkPYdJQv+vZttxqz4dWfrb+Ydz8gKwJnH1VIa777BTUR4ndGljzEEKM/kHFp
L+R+QRb/MJKsvVFnNVGR9ot/ZE4LxaFQjVpT8ENbvEJEakPWYRyWkKrj4PGdTbqtaLQBaVO00JT2
KErDE7uTR8OfoUvUoto6dZMdHtVygD+8qMdznMaH0W28D+xHuodiTGwINCH2J3voI1By96mBMu9j
vChnLuY6DsM7A7nFvTT/qdOoBNYVG2HovZt9/sFhA122bGDpzT80wbQcnZSQHfTkcGmWEu4H2+aV
ZkbKOZtMJCASG0G3QhvbG00dvopNii0kXYJH5GOT3kru1g5bnFV6ZIFWgKU329YXoSn/Vh2d+7Ub
8kXpbQMmBVXL8D5CFeG+ixBBlOZqSznIhEKxAaBJyOaQ2hb8d33JJXkulBxp6n/qKr22MWU433Lc
69Honv52yGUkCfu7ronlsIXOk+dq8263qLR2cwDD01zHVWMeDDtGMXN5iprWaB66zkV5bGmKV5ra
8uTcmuLdgv9/9U3zyD5lSvpHbjhJ8wfQBf2UjTWM3gryjVYzIwm52RpQz6Q38iqYOYMojFPfm6Ar
ybahGwzpwX7yUeFKQYHNX2G6RH4rPiOkp4+H1mAalZGpfszVXj0DqBmmHZQm6lnaLsBfpPvCk5ic
wZlXuzQzL2WPARWVJbzz4vG1p7Tn1BlujcI+/11PGaiOIHoIq4WqF6WjfWi09sFBnuVOdXtYAwEq
WXdkUl8Wm61sJihi0LueoTeuoTj6K24LWYcJx1G/zWF5GvRxPsMRw/k7qcaHBHLix9gZX0jKDU/5
PGRsnSy2OUEdw7OD8qpWtPBRbFIUvbUo+YBwvIhWDP4lYc8OYurbwU1i9i9BV4enrZuM4jaOtRDh
lECme+CYbKSQ7Ax8qJycD5yFRQ/SAn7TH8KKVGZpAkA1b/nRBWiCIkdkjkb7DAfHQXM7aBbchgPw
X7uWU19fS2zfBZddIT7vpKs436481Ur44A55/pF9sO7wrrvKy269srF0h63q4spwvjvHRMm+bXiw
dxixQnfGu3c2aWqj/tNCQGhFlkn/d2GBXy5pXdDBkuLzVyExtR9V/yNXzVngZBdJnswSdFVXNcNT
HVW34Gj6NVMNmgZtMPMifFnfpTl9r0A7/1nWo/ltqbjQInyL4SsvAJ19TNQRvOhk5beNHhgv4QjV
oWxztnUNriocf4O6uDpCQnBdVSXCoo4ZnKWokdIbdk3Yv7btqOa4JUxLlLGjcI3ZojfbFueDHb7S
bLS0e4+HF+tS9ygUtKvShVQdM+p3pta/ekRNfHUsr1KIWDqgxuNBvmvyTUj63rq3R+snx9nZx/Wb
V32uPR3RicWiZ0il6EHlnKSZDR4w9NpJrwoN9GHRo7MsIK2qdBqACVO/jyWlQWh1wPVf6brZnivf
rc//PcvQtv7jk2PGZFlC0uLZhvsOSVNFThH3tdI/A7504SNLoxPvy5J9EsP5XGbKrRFM2U8jacYd
XwIECdTCTs68McKruHFe1vyD3F+YugvrhbQ28g90SPzvegvCjgS1BC9swiep6fU8oYygJkc/gtLW
XQpxgO4rzWh+9Ho3Jm8j5TqwM+QcydPfbqfEhfcp+mzNE0S50jTsUDlxjvQsIzld0+6KmTe8rKFU
aI2voYqEYErWUCUn/Y9xD9U1SzB/YdMIENZ6UgurhxEiam/WMOnWDHwgcbKoX7O8sR8dZe229dWX
blZetTfs0rE1BZOit/vvn4rmvP9YOIVXdVvlfMGGgY/f1q8/KG+EiQQ0e/iM9AtpVvAF27sGLeCT
pZqfyiQm90lsbP2F12NVwIZCym6MYGeiHpwYts5ciwYEtkOrio+Ric65hQD6U9aN9iNs10Hua/Bz
9yRMKpAPrU6JKBQjejL84W5yoa8XkxSGX/lQqlVwvC0DzWFUASlVSdZDy6C62QLrMjPufcO4ZluP
a9h8u3dFoiPmrCd7Py7y31BkowZ3yG/BCE08up31b+ScROwgjQ2qfMnvnoF89DDVz0JBOkKpf7CC
SUGM3aufxSE2MugQ8pGcF3OuYavSAYGs38GhDl/7SLi18MdstnfjBDWCiBIH7SmMc6hMc4ANEU6F
CN2+c/yKREF3QNXyrSiGcW1KSAjB0GEja5W+Kz1r22qvI3iSergNIR2HZeyLjr0Ks2+9DA7HSLBX
PC0DEF9ltfMAi4oK3pwkicEocvip/exRaeacYvRuzKb6XexSiD0si+kurVWYgxTX3Ll+HkHo5/0R
cl64a5UyvjGXffNer9WHogjVBxe2FjJKF/asX+zS9E3+RFep+4N0kKJdukot0LWrCnrsO3VwY3aa
4E51uhBG3SqclHNOwsgxdKuGJM6c5lJkjoa7WdyrVaoXrnpJBIWc1TmKcYg5PoFlCNUzZscvDbRY
qJ00I0udQXvp3T596Kfurm8S5LTqFpX1xqui49q202oP823/JH0HVExvqgl64apKtJc01ev/AXt4
D1BEVkYHfK0anmNyNOdaiw77BUCxqVRWX3lmPVnTNEKm1AcuEPmxhhfcb5sDYNr8WhiNi1q37gbI
gTlWxiu23gyOLKrQEiUrkc6I8txqY93cSg6bJK21hmHcJu34UzLatty2FlrJ3az64UFPZtsId9Ow
PEd7thfR1siPVTz8CLRl409sPZO0clcse4LuOFV3UpMCas+/PJtRYtgVy04cpx61SInROyBzJlIU
FppV8iQrr4CW+OSEXbHDR53UstW3tBronq9dhwQMJbE9nlHKcKM2qObaWR1f1bY5fsxzR9/xBGy/
F1Z1P3cpzJtW/ASiuf8T+P5nIze8L77Krn9bJd0LOxkJAOtSuWfdGd/894fxewTL8lnarmvbHDws
AFhhprv4LINmqtoCdZPnV8h8OPqPJNbAv+TG3dm0UgcJRq9GnzavH9kimA+alaWQRqE67XlN+TuT
zX0PrX2wM4b8VIwRCU1kZu70erQ/BJpGksGk/nAcq9urbtxfDR7ccGuqoaQL8vNpqkOSh3wr0BVZ
UxGZVtj3a1BK6iHMr8l9pQzw9UdQx0JX8TXoDPUqjVv/5OlK89R7pP2FaLYdymTsDyPCVMOuXmZS
bjWP91V4XE0QDQVnw/ntv/8XuWv716mGA4oBIIxmm5YBXTRA4l9/ExlQ7TI33eCzovTDLrL4bUbR
J9k60+uLxl8e2TijkYBK+CR7avX0GjYmMIQ5YbUDulk8tRk/diG/q/UWcUgzia+zhZmmbe1FrtBa
eWosqGM+sDd5GZE0/RohTuk0GAhMZrYerWPIFYrM4Ot4LG1gQGM/uXelT1rD0RUskFShDrqODCO7
zTJnrHeuOzr7XgnUWxQmzJvem13IZvQu3SOsAplPP6EZIe1eeYgrr3lOvQEUoVUYBwdual7QpEIN
pe9dT+yrXQkRRYS21V6DC+Ek3rSxXiYl0q7yuLb2eR+6H5zCy/ZuWACqzDTnQ1lBZOF1DaiRxTs4
kf+idGfxicUrOFEri3A4DWbrfnAjrgf3rrfPWid9XIh0gFVWp479m5MCixnamNLWnL+piqsGCXWS
2hRZNYIPS3utwltYnzwZRaoyauL6ICibyWNFp8DeCpvTrtGRsKuWAq2jARSBsY8XsTspMjg0AWCA
jk2L4r6MUu/WCtzwtkij4gzZH/Nnw4+ftUQrWGLk4yfOCyG3goH7G0pUH0voT/5wnWyftHUDthn5
KK3rEa8KoB5ZmBCbJmju1Xp8lBYUAZxEO3otpuAtyvDK5t6g4zvTW0dTb437ap5akgFR21GbKrtn
hh2fJ1PzDs089IioJWd7YbxPbOUlbseMnbC/QqslNE9hHFyW918CAyXghcOmXlYUuZs8GPr8xLFK
c7YHFgW6ldnXddp+l9Zmh7G0RdBL2Q32HK2h6lwOEL8vXSXOTMc/x9yrr8eBVNtdb03QTELlf+w5
ftxDce492OUQgYv14gNH6v2Ptip3TVS331gJoJ832WxwZFn04sUkdYRkt/3g6PyLkpOghogCPBBF
5xzNtvU+F6V2LQHb2H1ic2Pw6/73sclB5nWP1vxxhrTh2MYOUFozSx87N5nvWUkiV5gpSNIOe0Uz
0x+Zx7pwjgfvzs1s7zFJoCfsVD96yP1puqot8vezudTBv1FITWxS9FNlISP0NzFjmnS3cz08uvBM
o2lFMh86y+FDNVjPQxPYH8TUtNpz3WfRA1Lf1gcES/WrFgmgK2lWdh6Ch3BYG+EsymE+Dbb/4DYR
5FpMDlHWTXXgpYFXHCADIDfbqLV7R1QPF3eWQRiwNsWtpUZnH988Ylvd6xhDzg6uEins7xYcSHFv
3ywPOZK+1dqzp5KXAb+OB7mKNnwtteK6qZXod8UfMtQpx+5DnFr+daSG8w3Tju6lc+Hol5BfR1Mb
pT03gTrfB0mCdltn9V8br0RssR+QhAjL6xRdmZmBfpDnPe3Z+vNJaY2nB0hCSzJZIaiOSVAF4zX+
FpU1khyZBcngrN/braedG6Nt7ydDfaiylmlxX8/aOfGjG1BNxXPsqvlzO2fBo5lpe0erX02xAWsQ
i1Xxs8zjedYNN3FmsTWGArB1V3rItElNCoWFyH4MwvgwkbR04ZCm5Tk/ERwCcuS0zjnpshwyTiM7
aOxfnY2lKMOUgyVpn2c9ds4SKa4tSDr6yZTBKBS5r30k0MpzJEPaz5Nl7XKzR0MAGjkkaW33EUlI
63aYovxamVQT+ltgroGd27+nvb3GBvBzX8RGtgYhH7CoPCxOpCuOZynWbXgWWBPkmSOJSHjFJt5o
2aQPxdsjO36ahmztG4FTADosqiPi8cdy9VgRDMvqoF9bTJJOVehUJzjp/Xkv1VSBWP1KXFKoiVKl
uzXUhGxHgjb3RfgaGSheddV0nGuybG1fejVtX9QszncOskknaSZFB+2vre6lJQXaGPm1W7EF2dVT
tOfbp5AXE9mPesN7NYVMBAQVk09S39t7N8mjj33akjufJV8NjrVHtFF50rINkubNp9gp7wwNyW6T
pd/BD4fibtYi44PeVoiRYNdIQtqjdT0gqdfHL22l/rQWu1oq+R7ovX32XZKdi3E52i9HRDiHCOLf
Ocsfx9iNHzOesKRpOy9lXty6feWD0gnKW3XS72IjgNd6MTmF6t9vTamJDTwh+tvNGiW9JV6KLaqy
J5Lk1fpG7F5RG3d2Nl95CqR6cVNHP3ylv6nqDibrzp44R4FKE1T39Bu8TSfkx6+HwLi2jazLfsaf
/cqDxzS345G3TniV9ExfFQWm8sBzu296cRxhS/2uq2NyjCMzvmUWl/2WVPWtjnD7d9sNPyhtdXYS
pG2anBtpNfNlHIr03hv7r30dWi9oaVkvwcSSbSq78FiXyoFMUAgv9TcFPdH5C0IPo1RDpYmvUAFQ
2QD6f6x92ZKcOrDtFxGBQGJ4rXnqrp48bL8Q9h6YQWKGrz9LSduUyz57n7hxXxQolUpR3VUg5bDW
dxpAGrhRjEkdZeeACOXqzyRygBQHXsuDRxlGRcos/LY9B3tknZ8E8MACe+ZVp4PbW9JuS/e79tTl
1t5gobsqZSQBLHYVc14/bkJzZ2Ebt6T5z5UAYDb5ZYTqAagyAFw6MXaI1ZXmuggKm9h//mQLlNiA
t6QpssMejTRnIR779gqvb/8Y1M0O/DjZn6YRuysxjNNTB/agE+D97a0NVJg/8FTckbOVNAJXoHA+
KC8oTmxeZIdQGVIjwiOzjfrFFI3xjHIduxAmQHGDvj0A8jZe0+DvJox6QsLWeEWYDwPcEsDaai5F
7TaXabIR2PPtBEUa6NIANagEbOfuMpBpFZY5wIUuXBu78e9WaGDp9p5jNwi+YJgJsP6y2D8s9hY9
mtZYgCvsRvlQCfMJWD79ec4tQ8Qk2tplaG8oPc1zkS9sTnimVKg73jppkhx8QJF8EgFQuMqoe2JG
Hr+FXr8LmO9+Ak+VCa9k7axdreUpAd+V57MjjSIYew6ilL9UU2g9G/70xGvb/MiEB0San+MzQAD6
C3yEza7VhIYUj7mJ4xQFwDp2JKUQT8/VX5E7AM5oDF5zq1X7qJ2SFhEdxHGmSQb1zo/KdxVPh4Ns
2wENj5rO4ajriV37i4yRgBHpWuQIoHr+jqDQJmR5b4Ye2GOAwQMCQ+S135IYL3MaRSIeKuB6+aVE
+ck8dzY3j9KMtvSu4O1L9rwd+hOLAW2GJJ419ajpgeJyoqskd/r56neySI+SyoSzC7ig8QzaMKvp
VyQs8avPV2GsMDRfA6TvBM5i55B07nThCWgKPRZ9BLgaBwkdeoscrA/mrLHIqtBBaSPSOFAU/125
4+3tNFImmTNWwwqVmuAg/W/lMjWStWvZYkPKd4uPDSqxUZO5Q4U9+G7bLPkCF45CJdiUIZfYNF96
5n9AuCH9Miqn26QC9Ih5aPEnmU0oJHazo53xb6zG/gnb0veuJKiHSgFVwvou46oHWh3hSAg+zdN+
JyNcCIKESDOg0xg4uu8cpHtsASPXzL+TsQLdpbLwdzKj+DRncTa5MTzVsn9zgaVzpp8TNTQVMFLv
U0kWGOAJHLALoUklQEL2oA6Y1iUOpdsEOTt7qdMAJg68u1Jy79FDWtrHtv5cabFnwMsMjDqxcqrY
/rRMoi68c3eTMM/yFTvd+LU8VkTxsVP8r0EiUWF2i5Gz684XBjcjUqDAZb+5G1iU58mGTuMjx9rs
M+O+3DZ5AixfgVpryVNxKPtavBWMlTsfANzIaRHizY4BOIBws1xTV8aR/eCG3h+ky1BD/lJlAXyf
mDkrjGIb5IDRn431ZoSyA/w5qPv/Y6nWBhhsw2ZHLXlfZzcuOW+76LEEr9DxRvTDqWsbQDrvGFjl
adbSkLJIsd9EUQIwSr97gQU5iakfy2Q2vIzSFU39M4+Q2CGLvIVjHrF6MGSDqBgMx/7FrWI8qYX9
CN4f0JrRJcrbhnVfhu2W9OYpKcibLgbACEhGetQQf56DgN46zet2ezcAJNubNUg3iFGgebcODYRN
8wUotMkj/MLuqpZiACyq/rJa/wRmGn80gJx/dTs/nL+0gHoe9jwA7CZp4WXyu0khfLZHIDX+XYEA
fh3XYffGRs4fXD58QpZN94bswO7NtVetXSVzp+rrb21uZzpxsHvD5r3cJPDB7KlrwSl2IFvzKNI6
yRb1yCBsZQlP3mitPO2+daDRZpHl78FjrMSJ4bYB/92fZjQFsQGvl/EGyG08KKK+PoJMJf3Qt1G4
ZcaU7XM7Sj90HODjQqBmNYtY8gGgcsah62uOFGh0Ta/tzsg0Aauh7hoArX9si/YTTVXc6p7hVdxR
zwtR6jvsSI8WAo7pbpBVCYCj+DS5ffjE2xoINyZ7jrySPSeu4VxAhfIIPCv2THLQP0YnFMBmK5KR
Gh4G5t7jXrkmWSrK/qGYglMJ8o4NmBLdrdQ7JFPvi0Ykb0lwoz6QqG1Q/4n0gI80Rg1N8uLS3VIX
gZD6JQK8UwxKLcBP9/5DDKg/+GNBHzOtOyBen4BuAUrTOEFWoe7iTqLbrge07Dq3rA9Bwh7/3TUL
f/YvnlmXORaAFDlngqPc72fPbJU2wsmAu/oR+GPjliO+idd/+7ni8XAoi6Hagex1/CJx9ndtt/0c
GE5/EExVu8RMpy8O9Nsf+ov8Z32l7XRhOX5p8P6+0yf7P9Yl+z5IGWd9bd+VbrpBoHQ4ApG0uERI
1kOYLiw/S9B8bvrMH44pStc/A4p5n4DJ/C134uFa+UA5JHnA0nGX5ClQRfQsa5Jf3d5ST510yteo
AeeKFtsIxx34iC8udcGoAA7QXvo4JpbtJ7j4aXIUjQjZhEOF5wWWBEJVtRlRmYl8e+adsPEyHqhR
sgQLfI3Y9g+RYWqWSer3Y/ol6hOU2urRmwEL/4jtxBoJwjL73RTyB9haFDgThCYIrG0xycPU2fkn
AX65VRW0MTBT0+ITDrs4AU3DB6Q/Ok8dky8ktrqkPo1wVyDiMhafclSBbWMvnJD6Axtw//YrgFen
DzRapekm5X+lVQeWcQKdp9SHOUdi5Rpl/sgohxDZ4LrjUk6EnSt7A4IxVGU+guYV+YO/myB1PqGq
+D9F3TXGCi9EIPf1ZrONUbyLcJyN41gZcBAHsNh9Qtari416EAI+H6xIWpS0HvQQkgF+Xc6ALaO7
YD5CqXJl4sA9Ruj6jftE2mRfdqCYWmTLGmSe9MJgiB7iTh0XEU3Q68RTzx7n25vXAaDMfC+k7Lrt
uC6a6jGBEyqTfnUJEYq+FPqqRUlgs6J+5oxIwkZJTnyIoLjoLFNINiv/MNNGAM01TTlPuLG36BWI
NYHqqtnYUQn2d6sGGKKJmjuw9kp5Dk2eSgA0hfJMTcHH96uuyzFy09c6szrNJHVAQcnzUJg7QO7w
w52cNCYcQTb//jy6R6/mgHd18VMR2A57whGgVPz5eRSLqLFAXRR8qE0AMoHxtUy+ialysa1HGIAi
A/FomFsJ5IjNEhrwJfNP4O/7uIjoSlp/+/gGIQXkexABOXpIjyOLwocr6z02m0x1u+dlWoBhC2yz
yHz2nmIfvIxTn1VrcL/kK2QBdmdEuMTr75SRTLThpJz51a1yURx5i1A8HIgIX+jMBmpiBc5hvDPf
ZZSWUHFEfoEUHK0IDeRORl0aoLmkR6Z+J1vm0hp9GaktuI+iTYsaeEAvIOVc+ylB0QfHZaL9mtRH
UkmxdhAg2VJ3GjM+bQaQX9CUG+2MgzR6Reo+gp9beNMQ/Yy0oZ9XINvzxLsVZhMkBKrB+zyYWdOU
LjC/WEH7zQZbnrtpivrSdBG89rqgYMmTLifH2Lk+6ilJBiyF6L3ooB3UPMMZkeW64W0Z7hMH+Zn4
UcfeXhvMpbLAxqXtA6czBNXEdzuzsapvH0H3OTHUGWbKx6HMbqNXakpTXZCVXT1SjzQsg79rKM0q
0sGxcqeRt/Xrf/xeLK7z627y74AU5yBsxF0kHXABrLi7/LvIAV0L9rzNR9ah6rXvUu+Mo9EnYB2G
+ygDBnJgwV/xbWSDsw9jpF7VllijLKvaxpoeHmGt9NHthgfqgWsWd96AEUITDB1I5mkNoCXNGoyH
8avr41viImvjECAp7Pz+Ux3XQ5Z4j4Fy/6nh8/zU8AZ84DXSf6mLwg5QIfFWHXGCLwEh0X8BuBe7
gmtUfFTemqSO1YDT2GKzhRR5hwfXRcYwDZIFD7Skx0xiY1wDaGdOL+9Ah75RSe6u5+xz6uesc9fk
3W6tiK36NrSRYTAh709XVSdxds5to/9kxwrR3Kh1j3aSuM/Az3vXyBmwJW0rBiWeeWr16ZaDGOJo
SfWPJZOk3kpQQcoQW34j0F5DMUbgh/U1CrM+Hg+6kUVlH2XS3M+w8n73/lebwD66NwpmXDvfkBcz
zY+Aeg+u1JC8gUcK/mfD3JBslMqYR4NIoKylDC+L3EO5/Kkoms+m1mo7sKt4SZ4Dr1Jl+04kzrqw
XPVip6l6MVPRoMbKFEeUpqsXFY8roNWDy1RzVwBcDXTNQ9JqUhbAqWhSC/xKwdTgRBfSWORNOrir
0FbtntTAUw624Eg42wZoGJuktrBbLmV2KZqoQOzWdz5XeJF2vpf8NcLHuhqnJn5DeHHaN1yfDeLE
fwYdBqoptEoKoswwcOqvZM3Ka//BscbsgsdksS20NQlrKU6ef9m1j8dpGcVvmTDg8M/VX8yuv3RG
kV2HaWIfY3xF8jg3XsvaDt8mxtdlm7OPoX+xwMA0wXm6GeMR30Dd9LoB4TocpDGeh9QbQA9vTN67
RmqlCeLLbXaYR4HMZa/CEAUJMkZ0nQzQSGxEb6gd9070HrJQWGcOCAEtbyUZd0ipA6M0ohBOCHIZ
MwO+qEDuHotT3TdEeRnz4DJ3f5jxa+4+zLIgA+FQ6whQG/942VVFgBIVx9hbCI08hwFQwlDebX6N
QfbtGqHx9xQlz0WnRjA9Jmqjuia8Nr49HUFs7OvH5f2kvByCv50oe27AVnaUlcOcfTIW/9TSro4U
qgk7HNkM/2GJygwutnZDjYdK3KLuZe3iO7dKkQGKL2S284uMX/EP4leQzWbngE+P2Abzq6ode5aD
v63YNVbYgDjp+wCN4pyE6uEsMG6M0EDTiMOI/e1lMY6KfnFBoeSOFBZDvYK3yegGa7XokgorOYML
enC3dwMBa148nG7x0/t+N3ieDY/C+3pn24zw+ErAG7sKZYN4AQ1HVTtssFHXUILf59PHn5T3d2VX
2fFObibg1kJp5SKWRpydWJ1/XERkQWXgTQ9dz7/5Q9FA5wAVv+PK2S8z5g/pdZs469XD8hkRggX7
WgKMSP0/WeR2FYK8rQ2zG+NkAw7dTFP2TPf/hSk3z57M2XkxkiO78wEYc5vlL4W4QbJTmZeugaZq
PXiB/9Vs0/CQVxEH+rWWRT3DZfUZEDX9A0n6qLYeZg1RAdIUyKSfSYbaWgtHBi8fN5M0y40lQHwy
z6eJNP6/LrSYCD7QYiSY74FuRDe0IFKkPy8GB9n2mxS8eGvly/RBxdhkrgr2MQI13oVENrBe4v3Y
we8qneYhRdles0niMH3Iu2joAZ0RVFuGXO3VzRCNU+Pid76qUmFuBY6/7zOX4c4NzwDGGo7zyow3
ONbRMJhqbbzF6rmXBf4adWN/g/Mn29NDn14E0+BtGcrJrq1+DxRdWZ6RhFNN6iSV/CNJjeYp8cv3
xhTTU+HJBnWY3+VDZ6eAgnSxcyM1PZCBU+aaI+igJX0I9LFRN4FERpIfo3B/GaCVSlH9sSxCE/RK
bThhpR+Lh74PoF69Elmjgahy4T0vccbCXhYx0XJ6yWJ/fAHmwrC1gxAp/8J8l4XRcPQH0T+SRuGM
0wmkDiCi0xOoGUKRY3vUqgPNApNb/yyBNv9DAfXr4R7o/+FmkfHO+sRArHUhkVEB/zMv0zfq0Q1J
EKFvPMBP7ZZJiQeAhQIgACTqhLAOwGEBMIBeimb1oEzGYynKTyRLAze8Dla/X2wsn3H53G43HuMM
VCqkRp8xN4DSs8wKhJmvbZ+pA80ykPv2jIc2Kcy3y6xwDw6h6OYzDol58xmtiFsX1R2RwqHc9lyV
fwr31bFQYh3oKCwgHESFZGakkVPf8bIASuiCrHGKN3n5xpDHf0bqN+K4szYptrB3mCnHBJveahT4
jVUnn6IIbKMNfmfwAQMnh7q+M5nXzIgPuWYmDdyoe8XbEMUKtpAn6vqRK45Z4/AVimzBT2rm7pbJ
VD4ZIcyBna0FNCgYaGZlbc6T6YEGaQUy13bvN1T3KGGi6EjoIE7oRlm4pzjJDKwd/xD2Y9dFWxZ2
70pzNCZthVqVM7ga60bgfz/2Ho/2VLPiFr1/bMzmsNS3kHwpY1nUPIC03cmzH1UypKbg8DtiX3mj
hgwS5HzSNFoibVE1DWiwHu70uF0VnpecKA0ZpFbTgTuyW1O3Kzz2gi8knYpJAseGvQqQ5XyCCxRn
Yd/9RT8uXkiVmphLoEZr+7/TDxRSuKFP5+rZfoSMS7ofz4mSi5ckL23Cg5NQGRNrh0uAwgF81gUe
xs016rmDEzW9Vk5FC1rGuJ02t0q/XhcRiklo2u3YYmxeKDJdLJpQixPnN7wGATPogquUmco6ixQ4
BlYdWXNj/rgiGY2S3l3X9ku1SmwGbDE943d6NPDva4BZ5mVUabOnZWsxgvCMpv0fboP0JLi+60xa
x+Vj/G7F38loicYEzEKTnP4PH2JRqWSGX8P8kRN7OmR+efxfV6Bp1IRhubPMRh0nTdXDdFNrip9Q
H3RRXX1qAns8kIgG79RooB41Gc8yNw48tQdw8Ns8+sPcYoWuaIlFZTEfJH6zKiqr3s6jZP7fJ5Mt
bgLdwsyvy53c3e2yBF1xgMYhPa0G3zyL9qLxgM2uwxIATFZni8m/bmIQVgeoWrAb7RaZ3YT7NCyM
300qVW6sDZG4q8yRw0OhGy6M/qFs4PhmHJleugcgWGT+9BPvNzavD701fQA+e/KUmGXyBC4fmffq
GV5H9Zz6hfkUA9JGd0gsxz57VufqhwpJm37tl7b/RHq2nNROdHg3cSQ2btuITyvKSKcm1Y+40FJF
vfndsKLqQMppdxM72aGGAaE2J/Z2Xp0Pn6aoPjK3ZN+aZAxQATN512lMjHMdlWLT1IX81mQrUuhN
OKYL32uQYAxSTqAYAGDBEOa30ZH7kqn8s8T7EixKojkOeZC/AsjxH5oZp/m3zArEq4f40pHWLgze
09qObf+ydjHEYgP4z2Vt8Ea9r43AdnUFh2gGasY6vrouQJXCCrFZqeyvhmJAS6ia7pqhiuXEWQEk
7roo35wepJ/EzMt60KpqXWBM2/CNx++6hisqJMwFL1RfHXSgspri1D1QNwO+9aYMa6BmTw3CTXp0
6Y51FN8oL3ORNNE9NoMRIGGmLFF7U4RfBhMw+Z5twXvtZI81y7wVyW34fsFvbFaPnueBx9TI/1Ra
H49z5OYjCHvGuT//AMIAOCUgV37jbbskEoeMG+UfeQegDog58qb3KXcG5OUDMhR8EwqU11w8+kAZ
3/ASRywvbsVjXfSFjerFpHooUfgyd2kk09qoskM2uGEaKCzWijSC6jqEqX12IoOkN48GHCRTAbPZ
Hhk80kMqhOsd4Fv6OtuqCkQLR6d6U401HZ0Qx75BsvAs1x6Dy6UFG9wLa2Jx6Grpr6hLDVgBglUX
ptbBNxV4dROQ8jZ+ZB3rLhrX9I8pESQ7trpLdfBLl/5P1G3C/FZ5CBAFX+bS6KJMpmi00gv9H+bW
Ybbpu4g/W6WqDr3wkj1cSvXnbgg2OVLnviKpNN2IaDAvU1TCfYQQzYoGDCE/uYPjvw4i40cJSokt
GGfdL/EItA9MLHs73gZZH55dv8hfksHelnH4OPPaCmTrm2NtgyPKSp/dokZqh4ZxL4u0QCUF6I9p
wMq694EmDIt5hhfCC2UDbQ05hLa0IwQyTRuZmgGSJfQVNVZToSamKev1MpCZ6he9WTkd/okV82dL
pPY7m7Ouf479IbqQVlCXKBsm+dKAucDYIynujcd+g2QQVG9wVNu7QJrs4ZoO2KFogF+wMkF+eY3L
Md+KHnWOVSz8KzUpfujXybCf+0m6p0VeB4qdO7O7kIim01VWmPh2sQ5cyfAmNFWPB5urlLkyoqg8
Wg64L9eifVDg3oEXNClegEaLDHULwOFzV8scVBZtnGTyt4usxy7Q7VWraWeLFyHz+ApIrt2iEIKl
ee8mXbvuMyWOrajCNUoKhzPuPkACR2L90TgRcntD5OvXpdU+OXUDttWBsT9iyXLUgzbJOWFMfiwC
Y0Nyc+LJfoxksZd6foUDOIrc+o95XBinrLNBbqTlLvDnUF+O3DuEWfm1UiYqUhMUYNkV0gKyCRx1
ZT6WV9YW/jlkbriFG8b+IpCIbWl62/83DaZt2D/ZaIbnRo3NnFqeigqwCxkKm6I54ZyH0x+eK8TO
1Onnppf9Fyus4/4cJgArPKLmrgkuGRs8xSaFEW4q2WTObfBwiPS1re1dDliEtTUUw0fHCPkuyspo
J5g5fCxrOWwCxHwONNqB93RVZQybUz0aBOpzCRaSKw2WE/hrx7B/Lac+eHPycDWL+xrH9kQ+0ZQJ
r9NLYQwocEDW5QvI0hHM1sVYqeLwNA/sRIVX1CiuunUgRYpMU1Rw+Ty2AKY7zRo0yQV+w9rAk+Yw
hv6AbCOJ8oWfi/9bBqC8IS/G3TJABx44yst6swxXtGGg41I/hfl2CnGsMf1UnZuwVedON9SVvkQ5
ZDeKJ24zuV9U6GrRo2kk61snPhijdVp079QqsknD3mg/4UXybnjRe19W3wZ31c5zW/cAvi8AziwL
0T2nphPvpIUa+hQhuWvE8C5EAKrcOWbcJtvIKP9GCDPBoxcqi940AIudV+PFAhf1ugHL9hZFBxWO
ggbLLyOCDVPbi50CVcGFGh55Lzj46MBWKNaxBpLF2dk7Gb4w93ZaAAWgNTjy3QAKC49THiCyD52e
0GVJWjAEglb3CmOIErsDSWnCAO963eXOa2XX8UNiJl8LoBe9ccWzNx9pQoMZyhcSlS1+Yjb38lMH
LNK3UHnIhgNUv9170RPTDcr/G7iOq2bdD0P0RE3YF/GTEXvP5RSjPjJjhYeqgi46ubz6404NiCAG
YrHt9d/DdvY9v5NngibV9xzfNy3f+rUgcoqlJWIgBn6YVORvptG1j1EYIN7+vV6Dley9cmMu3ygQ
etIac0HGokc1HKEeBfzWeS7UuKvr6FxlHzW/zdSVPYDj2gjwIGThRj3WFSA+wEi3mp9jvZggRRol
mcKedGsncObfDcy2Fgv3H0DbpymkAnDBdwu/W4lUlkVoWkO0ASHwpsbSeu6aMQDIrP3gJ6b17OrG
NorgyFBks5Jt/RYrRyejpKBGESC4QAZhiQSmK/VKBu5iVGC8ojQP/BZtJBCNE1m+WSZkWA5lx6Ay
phk08L8YIQVVGd4BaEj9HlRM3X6o8cIXGu3Q0qiI1Kgw885ArNq7P8tJDVXNKHQEcc2iHwcqvRbI
bFtNCa8OywBNQPZksYm4dDeLORpY1rclEo8TXsodDZCey3BQ1jfRATKDo55LIzvmAKDL9OKktyy0
LI402NgAbhcqn2jNRYeuHD51eyB8t0jWwmdG7nxymoAuuUd5fI2jSthap74s3Xw14y7pPogRrBN1
ByZG/wz8Yus0eFNxRH7IqgFEBrKbqCWlRZ3Ba7uORpT7jaMKzjjSin1lsifq5cCaBDaxHogLbDRW
dEkNkjPsA4orjzcDCTAsz4tKUkTBmWQpTe7jwDqOKBHotcFFLwtCuC2pfz8laXt+SgDcQVNmM7Oi
Xirr8ZB5n/hj6aq33LN7s0YRFiOOWlY4bOJ6BL5vmiDxvhvhdBrsIgRWHOq/qUE4o/SRfDb2xzGZ
jpHRdMkr8s3bVdhE4a5LM6T2kyZVkyOVEWDGyKSzB8eWjwOKdD3PCM+TjdIDN0MyMUIHRr2Srldc
DBu1Xxu6nKXM6B7r1pEHp5oKBCM7HNluLnEwaHaAzP7JSKUtkRIZoqtFBsLlRxuJoYcb0WKW22EI
jMof90aTc0c9eZMTHv0IdTMrowZfXBGbwAQS5xtRTPxyOAA/IM6Y77JQslUxhNa4oRnU9JaTrUaV
ZftAKzKcJ7dhg2oit2ptFA+k9iUBzNd8hQLHlwBu9MMiSgOQmm1kUTQX5f3hefbWNFIPpcTCfe5H
ZKTmDFzm1J2m3oNnBDzM4wTqepJR4/dgpA/g4d4vMq+ov6g0qs7wz6JgfMTZxvTG+ok0nAx1ZRJu
7UW/bQScZxOiSItM9I0F/E7JN8s9dVym6yqNwgPphQ4Y4IOQXxQqbs75ZLSHxPEO1Cu1SAyDLYFb
kLaIBWLrSiPU2DRCl6OTcInIJvRJySttcHYAZ3xLE5eBpXtvgvrU3CyLb0Vz0Ej7N2u5soj+A76K
8TtoAg8M84B3cD3b93wXsDt3+TMIBiF131LWa4tqly3wH5+6bgz+AirhIVYhIDW6CUjMSEmLwYd5
DC1sSFZD+4gYVBmvUlVsAA8R/OMk5jH3KusvWVjPqNLuv9lV941xSz6i1uDvsm+KRxMlOkBkAoxJ
bXXhvgyQs+fpIxMYBuAwD+S08pVSR9PMyxcaaId9hDS957kDB8jJQhBptUxyPMCKxTIrd6lVOSvR
SvuQtlbwXHH1NROePFuok0rWiKeG2HM8z2OWU18SY3xheAag1jlGSSumsM7s92WZt2vpTG6yRuzE
WHdBY+0aoYJnoPMazyovvzpups59VRU7s5fVJtZzf7UPvO6XeW14w97tOtarsib3iaYs5ml1WkPf
ddF7MWKpDgN4UREkAnuXQGgYb8dGZZ7JO6T5udGHsuX1po6bYB+xElAS4VjsKhs4+tRNs6E99B6w
UEbF4g9IJkGBceBYQKeEctgCuM2cDDC+6d6Qdc/mCHwrPUaN99gAmumNrgP12vAyP7WDxOarH/Yo
UeSnRjdClahInTKUJYsK/8w2x7OfRspqCuw1kLwxnvZdZR5oDP41ZOwgb8gDWhMMzJfp1H0FcaG/
ne3Nmt9XW+bdLAnUqLgA6KpensRuq7L/+mVYvyC7WcgsY45gNqBPkF52hw82VSge7CfVv7rOBzfO
3GQTWPo9ARrVlUy9+EINXDtAU7i/dJAKdkHsqDyP/hOnzoD0EOBn/2aeHcrXsQQ0aWO0yWz1t3rz
UjxROEPC9pqUyHjvAOF6M49bBsqe4LJAOnjqDB/hBg8OPYPbh9IkjdasLo0Yr5Q5SVmS/nfRjGhG
3drrrwQcRWokAjzClUyQ6Gc7pOr5ajYtqpKj2oTwmwCC+9ik+A2Ducg7AaHwG/WcqR6fk7iIjmo0
QCheJShlGURa7/24gTeKZpRDeazqHsVvqckBC8MEktSM/NXhADzYl4i7tQlKGYcafHIglsnCDbA7
DGCRRsFjYtTj0XQSvKK90LxGdmVelY2stSIKw1m2DJTWkK+lnXU7ksXxOOBrPeqdG94R2ZjfNous
bLKvYYcdxiJadBcZCljSSw28r3rVWnigokyr3S2KKI7Iz/9+voLP9c7dwXCsEsLBl5YLzn95qqeI
gGKnoOSrJIRfbC7P0VjzC84O/EJXKDm/7dIAWNe/ti2qhOee1o2TCYCAy9zSQPUmvFg3ojtzCWqV
gZTAnHxr9g6yurQZM+wAhRqWHJvvLHiIVPG5qQ3x1hqW/yLifmUCE/ENW2jxBnronRPX5TOJfA7/
W8zUcKFuBv74dQV2ywN1Af3Z7JBd3G9ro3LezGLgx1DBlUiWOmHHuyYwByPfulaM4LUCmHSsG7qi
Bi4FfgJRqThVowaYpstlhK5IRorLPDKDB2NWrBYTy7w7M6hIVltgdcez/cWWRRZoHmtc1ETlQ/3g
61h+VgCvdcBeau6NnrlxotbaUbfp0/zRVvJKvZCyA3iTAOA1Gs6Zzgdo8EgHMTJwHWjUlwqJrQ4c
85qphXX21zoH9OIwGkgt8sIuGzfpJ6tA5Q8pUCPDwnrAZhwZSKwvD7w2PpN8bCpMMqnlfVFu4gLv
rGUeXdE8ugL87389m39x5+GZDMeGxYGRIQSfs4Jv3HlJ2qJU3rHr11FM7spJkHDXSBk8FH02nYvO
RuGJiTzJH3K6osYcLJyQPVHsF9mi58uo3ZsGItvLKBleum5kbqc8q853clpxgmdLh9zx2NFrL4bp
KrDaCQFbax5c5i83K4GftUqd8V/ubgCMyM0nXubSEvruHNlW52X95Sa6eJIbQ7Tvd0dTl7tA+vd0
nga2IdGgDOxtsOPLIv/rEVwI7lcXcdEtePIUDq9u+tqV3bcJiFBfzSyH2wwAUQBP5PHF44Ckcae6
2zhuNWxdN2yGHZjV+QbsP0jw4mUZ/+lPqFc3kLLV03vRt8b4Mmsq/YpsZbRVYegeHZOz7BPJjLju
V4DbrLdu76v4zzFG9YwL5uQVCEkq4xlQaNXWHKWDQ41Qhzqsvg26Sqcup/yx1Q11xwgHQOyKnhcR
yZvBzx+R9+me6locSARkY+Aq0KWf+cWFBd2aencm6xrnp7De0thidtEK+08R8CNRNOfyXVFV/S6s
+fjgq3Z8CPBjeoilAfyUTmU7VQLOcU8jQ9j8bQ5i2gdGr0YAD+XwTqfWePUa0MKSStbEE5idZTFs
snbcGj2Y25GdLr9rc8RsQf31gHTvCjUCVuFu/+tVc0fV7jH8EIFT7nIT5we8bu4qVgBMCt4+gAm9
yoS3F2SzgwTAro8+zgU4XpX9xQHUd7uivpsUuCw5qngjDqrKRYmu8J/pL7OOp2fO023ngKdpfaTe
Il/mzguQ1SbA2f9+VTK7qNPVj/uUPahnQgEuvMjz/nHLwH/LTDbucqGmE3BRvUcbGcgb1NoFX+oM
RSQatiqBKjcHYP4rb9zhCPGuaholNiF2GnxheQXIztz5Cz6oWOSmzlxwNwuLb9oFyZO/nVl5p6h4
oqtCJHzWXMANsw4pBu+aHbH7LlqB4T++pzF1wODZGkUiAfuCIgZqhBU9lCgYeKSeI6YOnCNOOWtE
uvxBGcblTqM0glJj8Obl+jejtAJS0NISJfq/WKe5JQfnCd78KUipP3BUpabrEDWIJ98OcZI3ovDF
NZvwJc1Dd5tU9rSKfLBy4kFyzqZeA+QWcPnpLmHMlUM4VXP/5hJhvTjeVE2yBqhAeSL1AdzC7Jku
5yYe6rWfgjGEuu3q37/5tuX+sssSPrIgLd+1cIpmKCH9uVirz7yyTnNfvnJWeqdAlBycdSPbpFFT
wDObWldqWlZOl8J3dhFeZ9dZjUkj2Jf51KzspCvT7eAm/aYT8GfSlCBo3yeDGaBY9W7dHhaDNKoX
gmfsl4XCFDkfP6bTJFoMlXHNirqV8y1pq+5CfmXyP+NxW55TvJhIRM2No50VvKDRxVcNuHYgKVH/
x+jNDHtKUDZl/w9j37Uct850+0SoYgZ5y8lJI1mSbfmG5bDNHMEEPv1ZaMrieP69vzo3KKC70RxJ
IxLssJYBuD9F32QC5Qbva2qK+LlzLNVAM9exweZEmlyT2k6L3BvtRORNoMJyji0xQtHGWUrbJfFC
LT7TqQT7CLD20e1SgqQUgxw91e9mtdtAi1gya3DgD9He7O3JpCPjkeNFhNaVFv4zWCWQgFi/G2I7
QzZsLB9aNcyMEKrvUynbJM6RL4McqMmoCmrB/DoUYHnigTftqO3HzJBTGkYhLrTM3WSF0i/vZWy9
8slE4RBae9ErhMTLMR8AOENW5IMNQpt9JCK99TFNKTD8TO+l4iBnCFnUoAVyBCRHY6LemgYAyqfn
KouaDUDnUDuuFCTLqyY9O3Ur0SeubGhNat0OrFUQCDDCAxR/I2s8MMbOwVsLqasP33fOaElbEnWp
O68WXYpsbobGAtAUGlyAKtkc6CeuZPAW95l5DW1mfMatkn4tINKxH8JGhACrRkfVpKEsQBOWvUaR
PiCA2wgwucz9Fk598WYHGaDuq6p90dBeiaKmIX2MEsa2Gk/EGXFS+xDpbnoYQC15yZAT3VZNGz6Z
fVmvs6loX62qM5AXSptvqc5fWiDR/BO26MDMUNnuj14AEtku/u0hVIbAwzkGt9eJOj7yJERBaoOQ
0dzf0efgd8I/WHKgHhCb1+5Tl29oQRviHohwKG5IbqC7Cu78RCWOCcy2kZe7vpRyTU3vkeXGSMII
uaYO+cpob5eF0fCt4cX5rg8G8RJUxfcWdVg/g8L9ihS/9WKXdbDTRzfd/20wVG8gSDZPjYv+bV9T
5Mw4nMUXM/lxIwLCX/kwStBzWx2Ct3byow9DBCqkVgDOUf4gfWLguOGawDii+wHuC56oyznZRYmz
GViN7ip/lLe4an92gVr+fRdJllsRapetA9iNj72Rsmkbo8IG9eVAI/BBRVycgcRWnh3QndUoIj6m
pEiVDWkLTQs3QORxcNhAIwZqdPJxXUyIF9G+qe1d7UJTtwUCQqBZW26hOzBijvZa4Ffr56Vb/N54
jsh/92OVoNGtmF6T3kQswczzS2ZXLjBgErbVcwtBRfzC/UmYIH9oRL01EZc8Gw1CnnZ/DicFNRR2
QB0ieYMb0rrRa3ulj6jqXPfVsNHzsDwgcwXANoOD2ngZJkVDTEvUyU1+LDJnXZvj9G74r3tu9DdT
cuJ0zW9h8sGvefYbycOp9GtmpSctE4CVMFmUnVjQg/RFCWkgmYjahq9oWtO0ldEV+LeASus8UJLV
3W/qAJfMi41tAYRjUGoBAeTcFitWijbHUUrJZqNIYCrGKkQAvvWRzlEa0s/7XTdmhxxvEdIB1tut
xisrVOcUoE1T6M0JYTZnNP7fuZhc1A2ECgraa8wj040Y0GccYVwCgXazDLiepM6SYieSuD+6wNPC
t7p0c1RY6OkakXDz4qpsCzqmOB59aq11QBnQ4gi1emJsdkVp9qcs7NbZ0LkSuUC8FczTqOImygHw
9jOvEzLAOzkSuEDL8wNHL3wUfUQAaImGa4eo15Vmmp1q/mSjvJmWHh5NDuINxe/QRViP7MDkwwCb
aMtHIOvqx9mErJGU2IJCeDwv/kjOAMrXSfmwiNscj7C6+hk7Rn9zdaPBSw/a13a1M4a+3qa1TyXq
SRZVD1ZcPlLVOpXGd1H+rCeNc5lr3gfd2RRaBLxRVSNfcnC8N1H9SKa06cOeRJnJnU0g+QgEDvPd
Xvmfu8/NrHyWLHz3nX74JlsUHpc4aVtO/cNgibGSOigkIo+NKC5D5puGIeyPE6qgLvOqaqoHp0Ey
VBlQapuVhbNj1VCjgenPpv9yVJe5d6FdCP/PjnCcddYmCj02XRDu9XG0kY4TzczjqkRBW9gXonAl
AlglqmrPujBp/cLNDp9O0b4mGtu5ypKMyMPf/kxZbzoT74yEep5VKc63GYpA6WWBBgDR5+ghq2cR
4aWTXFERrQRIA7asn7jr62WQX4ATvF3w08mOfNbKLpfoWUBiC/5QwrhtHZOVG1e5oUsu+8hEuSIH
8xvK8tHu7JSrKQhfh9J68JKqP/G029RdAWboUvYnNzPcyrf70gOjI9KNJzMJqgCnEkxnKW2itdo5
juCUnhU3m9696O5BQ3vMyY4MccVXE0XvQebuBqsfwODxsdaMAd0sAkHza6rjrIgOT76bhZHdncfc
mk5Blb5mht0dpWorzlsN/ckSICGDCxBZ1a0MTJ/3luXMxUEe/89s7lZeFIne7EOh9+dF5NpgfDQ7
/p18WBLFCQgRG+3KY269pcsYheIMqcC122l4grToYjnTrHPEgA8HREO311KfFLYx4PWa1PPUKnFj
sxKEQUkouuGSto4GvHa4WXzR7E4mrVZsA+U6Bj8oaheTARxhFkjGNiZyISe38PJHznV8MFDc/oyH
dJP9beGUQbufZB2dNTD0+qaR819V+BwkgQCrilmswiIxcSeqkOQMcwvMpC7/1CT24Jel6XyYIjNa
oJR323oongeMe1vztbC3iRTtj7HmYh20enjx4ix+8KrSXRFry18GNrDjL4ajX9+7jwBkZ+BukU5f
UWIP1JIm+lWikmRbmWw0v1RR+qvyYr51bdRyrk1uirUE3sGKjIPAArDJxz4ypFWukEsAv/NH2y9T
5THPuNwOyWZKuATbWD490iwPf4EuurrSggaU7YJxizcCJAmwmk29Pt0PUYJHgdo+deP0KB1PPNqf
FldkrsfdgD7ACYjDH5ZuzNNdgcgWXjwycGhocRGgkAHMWeoCddc3qL9GIMkHNEJ/6GPw9Zgo4dtw
hYBCA0Ir77PJc7PKXzR36n7SH9VJfXcnp+X93sXr4o9kgYdotJGW+ooV/IL7C1JpOJOBONnQtVU0
1OAybtFD6evjxHeeXTj+vEYmJHpAMxveppX5yE3zUUS47SsXtKJhcTO7BZPou5vOZA4gG0BLpily
hx4ceo0i0zPUqv1r5aKkylG0e2akGa8I2c6WtFL7eC+eR9H3+0hF+vD5wPSlZoGK+SVNVuGfC816
pCAZaWlgKiKYIpu3btu6Wy0O7uyKEIwt1siH9bJ3cdC71SObii9OKpCECQpjL+wy/2QPWv4Jfe4r
lAVkjyRKepA7Jh0I3CPbrxJnkxmWe21QRPmsGlN2+YSolqOwPxozjp5x3t04wMy/kmixoA0k+/Cx
WBRD++7jw4J8/NtVyOJ/XqXqUJ5mlEOFWjetfADfypuFjsw9rXqU94ObUylQJTYrGp3rB7cz3G05
ddoKwEv6+ua1ZH4dEW2mrdrA1tdzMZ+d9H7pxgnwzKcmcXdh1O4iA8VHgAYDajtKlYMNy+3wDfX9
2xQAs68gQcbjt7CY+ieL3gBkaa7GIhhPvXSKL2WS+EhcR29DmFQHloXJvF2fJuSFmsG7grLceeJu
90pu8yFLt3bWBTva9XEVbljZBWWbzCez3gRo4fTXVUhOV8HL88bwvAOaEt6mvEs/BX2cguXdA1sQ
XmHXtJwVU4SyKW3UDiQDxMSjNUTeuXV/GkDaeCTp2KXGSfmK0DqJuN6Hn3k9hlnnR3WlHZyhdTbM
Q4dICg6snHH9pWi7+Oi4wDHE3bX4nugjbiRB+CZHrUcBbTDtusC0vqJy1icDrR3qDciniiNAprsX
28uf7CTIv4MafFrlXVVdWKiP+I4D844UkvW1P7maBeQiMNdafQpsW0QZ6kkU3//+GGBxwLlDydXH
UDHucz4MwxYcHcckG6Yrx5/t2faGdl2ghHA3LwctAo6dDfIEpXX5FOBc+hzxxP5EkgbQgUBGq9sD
LQX6IvcI8QwrWlZpbD3hjXFekUgCRNXXNI4OIdu3hwHkBmqgGet+SQ8w2LTA+fZdjIRh+sBGkEnL
wToscjKjQfQaqL+dIdmR7d1+BgI9QCn23npRLHYsx5ldIse7WjyjQX9El4TeeTvuGL+XCy0mDP+P
RymA3UCfLnKkNv84LKujh3i3WMbgdLiI4DgfcWUhDuCnr30Q0XfRCrjT72vL+lkEZYsa4LJiOK2x
jOvbnnUNjluK09nux2il6421JiENViJcfevhnTstE8Adp+h1x7H1MwuDDVg35LeAW3iRVHL+lzx0
ISd7YSJcP0pEdtQmUADLb9yRI5IVYjy4RTs7I/my6eMiBd7dTpkt612sOvYtszoI29HPver8J9EY
iHqDN8Z2HSuQAJINUV0/jCHu88kEgl+SxZXU0aIB2Ml5qYx5PuCULOPUB5KiDnRu5VVdI0pH/bzY
ibioN+gnwzXUp6DBa7T6AczeKFuHyA6nCV8fdP5FyNB/NaP+H5Q9IgVh995T5zjPILFyvlYRn7Zm
xasdm2CVlx2AKCwdXQ5gIACnwMVLx/SB7t8iz8d9NxblSpc68gYohbzELU8f6E5+r42AQ32n7VEy
skI+RRVF//FcC+8MYsXs7A1du9EBG7/uEzcHMUoBdHI1i4u3NgijaxeP7+K6R0pwMSWrMJPhJps4
X3Veqw1+JuPsYgKbZPBxr3+ycKzaO63ILl6bT/Fu1BGMcC3EBJXdjTGPp7cW6O/bDOeFk84RmylD
PqI1AnEFELHoa7toZYVIWCtON9OeJb/6Ed9MBJT6c8QxaHWpbzWnC3HSRRyeFKNsAzD5qbUb5G2x
Th3rc5LXckdbxhiM4+Gh4h3AvHLrJ+qzQcqmsF8J0lXnUpyGLMPdwij9VHjuHmex4bFVw4hv2C7S
nHBFS1IglVXgcOkvEpp5iPj6ehoZu0UBt8Pe0/F0cHBz3aE2B5AiY7bWC84jv4gTH/9NIvGjdN3G
bpT6gHnQJ5FBgh5ntM+grrZB/NIth0xhUvJd47TGP01anUfPK39llfVU98z9AaaAr1ahjd/BD/mP
Bfaub46Ohom2B+MV8vKIb4dSrAKWBtvBa5MXF7W2FBSl1YROJ4GuzNcPHcVPl9WHTln+/+1rQObm
iAII1V1s1j+mCH0hAiEpFNvnP5GUlN8ivGit6twJL1NhBiRPe+9djmLw6D/lrmxme/JjW+zeD8n1
0Ot9kKbvmBVfqWXRluB9iOz4Sr2QXK3+1oVeeCU2YbJUq2VfqqdX6oM0JEjFlC4bB/MMWNtuNaGK
fCWZnn5p0qHwAW/W/MDt+gQY7BSIfNGmK8Bq7U8AUuvLXP+Ze8A9sqb6K5561Yoxe3hGih6hsUw8
mkP8ydRb92vajN6KAXbz0bSaYm8WUh7azO0eBqTW1kmbTJ/LoPjHwXPnNwCSgqj/bbf5b7ypd5/7
wONro8nyh/AJX3ccvkbbfNRQiLnKS8P5Ihz5Xd2sfwuJh0+ELAFIap4muzPf+GDXK87i+tPUN/02
sbz83KBhEOcP89aPbSX8i1cMH370foSfGtEYnaPYZorbaR91aI6eWs7fwmHI/FHNEiULx8p9W7TL
7H/b3Wn/0x/ZoTEWQGK9A4hBywXjdOll6EeqzNcw0G+Xi7bRXOO1aex3LS0XLaslsJ7APQV4zyRz
D4jbN8e6QaU7vf2ivXjjtCm+9kj77zKrBfaLGhDwf0WPMDvRSqYxf3JApzWmDDdktXCM7sLb6TSv
VA14XrP4IGKUCt3sAefbJmwYstxqFylKjWcrupyjtpGi77PXDgXmN+5ifqbL0Z7GCXu06KPWSX24
1nPsg44SSt8cdeuqvYX4nl1dvbauJHCdrD80g/2jAVEon426At8/JPPlOo8ESwEKW/4GL2J6GNsm
SDfvPviUgEviY/9sumwdGLpBnak94CdKTzRYKnDuUDg9ZAif03pRT6GDQHswlrhFluaeFItd0Qr3
KIDkrdzNpncWiyeaLd7JyZ2sH6wG4ZG2f3Siek0BGHypYz9pwvElHri99fqkPoaWW1yRWwGbyzS2
3yNWrykCk7c2Srz5NLyUaQyAp6RYUS0j0mNlis74P7WRdREicwiU61lNpY2kbTs7PdMMPMKK0vJj
HcX6sUCKAxhs+teiRv0QzUKzep/FajaUo/6VZotWKtmd3eKliKvj0Lu/OKi2V3luGDiOMzx7KToD
zgkEdKwQWOLdwIw5oDNHeZA8QWNsiIQr10vvKsER6pc52o5stSSZVVnOQxy/kqRGd9ss1uoGBaBT
Fq1IMSArX9u6uNAeD/yEYJFg735o1+jEXPmhRdwXL6gEGF/Yk2OHAToVeeaDqCB8jWvmbHp0IJzz
pGUnLdcjtHFY8qUqVDump+v/sKdqHG73NGPGN8AlFMdimMBzhDqQquknn8cOP9BywkP4PLm4Z0tV
4NH8rUXzAkpvQX9HdcFm3r/gea6fkK8CtXHX4jujllT/S0OhTTci2iRgpWuWdlqqh5VV3fa3or99
cZGi7inSddQwJQ/EijhlYf1YI5pDKxy45xXxIrpFM6/sQjNf/7b8WJHuwxIZH3edGGX4IJrqUZu6
+IW3dnOKAmBYelE+fVPytozjF6+IP0dulO1GdHI8gFvjfZAdktKIxoKJfQiZplg33jWO7QCI0TP6
1SJbNoMxGGiHdpLPWlIAycLDG1WFuGwmUs9frHFPePeKzsthK72/rlSmiTgA0vA5R9nbQ2HoYhWP
ib2Zl+0YPNDMigd7H4Ti552clhWexxHiXufQDisgNHjjXmGdPiZWizN8zFqflrgByUeaZTHIqQEN
RZJIsUdLE18HIREZWkwly8Y9muQQG1UmNwqcUMM022ieaQHPuGqz18QYxHUchhH4UHr1UNqFd4yU
bCKZDVnjBigEYRki8xYIV68fMqfJXSCKgsrNQH1lHI4n7tjiEw2t5wGtcOjRE/ghM63ys5sVJYLm
oND6exOJDB0kBLRJ4HtwEoWDkoV1iWT0qqhQJYA/DuqX5ylPGHBW8wJVgIsQbazmBqzmOPioCuv4
Y2BT+mSASWtPxjqP35V3S13v2SGsvC3Jaft8tTt3y8VjqrAmy5vPQRdAuubJw9viNqvsEb2uoea6
aCC37TUzHcVykxQvpa6VxwoUmoinYmnodvop9Vz8oAUXq1o0XzvmdRc9GYoXwK3ba8mn260yALAX
bU27bnpMO/Grt9BVILnoX0AhZKzTMct3tOy0HvWAFsDEaWkCL/ehjYwnWtGgFd8DFsTPKHHqX0yc
awHU+MdZAf6D2VmiuB/+zZkOKit9ZAyvdxMKctAjgCoFfDO0LkJlWa2qgGmdWchg2m6g7zyrRkT4
Q0GzknlsK2vc9G82T+gMwb0TLMQxD73T7JH0nY5im4G3+TbgTYgQT/XFklLoD5Udu6uMFTmK+Fxg
i6ExNL2YbomppaZWbH2KjXjYiwE1OCgUhqxVkIl4UFsgRaqBfoFVOOhmD2IlNBTyyKj9Cp3yFzKu
oryJd5ZmIKSbgONjvsx8BbSqTAMQ4a1tM4JudMpToz826A04dKF9WK41XxtHoXwTd3rgJ4onUW/s
q1GpdnigGXW+7mnybOvR+0AaTal5/qtDivvUNwUe0CQiJdkuS5RyRH7Y4DW3nlCO7C+uOj59Ckte
HoFRke+SAQydVsgRa1RDEg7ZY9C55woU06dFxJCL3A1ofPXJYtkQCPcT6t694yIq017bJyC28Pso
z2/8cjf8ViVZDAZnx3QBpALY3MGQvw115TBXskZ2kW/ZbnHoi8Fy/QxH3mMHOGFyT/7oA7hhCKLb
EfWUtCRFDmwBMMfLpylN4YpkbssRx0Geerc4yEPBTl5in0DRG6+AMN7vKNVbDQ3utGhFnmNhAZCM
rx0eyLjd4HZLWrUkW0oXo1dl3jBb0FJ61mxBZuRjcfnhwx7kS2oE2ufBROy0F1b0mfcpYNBA+PQo
ipFtEe4OzyWoCo6x1hd7G1CtD2h+KjaDcPkzcvGIJWjMerPBSMI0b/iW5mnpO64YwY2dWI+DSr1E
FYhX9FAiqUn5mK5ECh58pZumjswW3SHVhXOZn2et7hbTijygSRjZG1Zid8Uq4FIFeOsy5WhukXgV
15sBEO74wmcBGPgmpG/l+NVx6wGI5VGPCiGEUvBZujMtaUayxvEuJRrmALoGqh+U98BunpLhqDb3
ZRyBkbf4tGy7McnB83QqUR8ikKdFoAj1ZZrQykctbXUfUNrRD62xXxJ0hb90qZcfkqbttn1b9296
GK2AwbKu69h76uuoeAFZzJm7SD5b6Pp/iXPLQQhML/ekzCUgxGUL4KNkLIEBIaPo0czhkFZqw8d2
sjfbyVl5dVrtI4TeEYRHEW6d8JMLvIdPyBC4j0lifjYmHXRubaLvmi5hG1rGBmrp0qIuQGoP9gFQ
9/iWMitRxXEyOaLWdFwHiAhgFI0IVzCB4nLmlnPqcad97Ju6R91T6l5C5oRnkpVoTH5Evy0ikQJR
f1qSQjLcnwBK/i1XFiO4gQ4NiL+YKvSkYs6wAl+2b1PZqDFJ54jbf2OtqBKUrMIMLAY1QyysmCpQ
6ZCQ1PMmiVoQbzO7IY+LAc1oqMnpv1+lkCbiFiFwNi4jFTcxG//dakjCMT4NH8us50AnN4oetyYo
EhYnpzop69KfrWPnzzRF1HnXjNUX7ibuHoSKKBRWSPBG6HTrDgzTh1gtkcn53k6iu1alF34pPjNH
lF/CPgIKmp78QztArs1vHBQV69ZCOSCt1PjsILTAYxAAsXM1KVyXBF1H7oqNRrabPP4EDMf6JNRA
WhruZPMO0uALhNeOxXIWKl8NCroX+byFp9YRmAnuLjLRdLRycTMsfU+O0ck2EfWcqlHfzMK6RN4M
3XB99m5wu2Oe077Zwh0BmqqBDGCHvtjTu2xxTupb6ewdlZrRibzMa64+yPJpRGsiJqFsbvaTmtak
mTeSkHYHdNH5R+gcDQyIOQJhUYLoZ6+g8onmzZWgmpDB+DCTLZIssIFhCzzndwJGIQF/EgNrfk1U
cLT3v7YNhbBOZEG2I+Mu4rAOnznpyLvnMueEjpEHWtFAtuqqtB04L9opraL5nki3Pgo5052vBRCk
qTF0cqtb4iInJQWpaUYKu7Knrc3jaA5ZLwrauyyXvQmaCxEoTHdTUQAx8u4ai/sUd7IDyptRE/Xn
Lj7voOvebUudzkUWFMHJxcHywe9kFsD0Tp2zv/t0gQDB3c2PQZdoOOjcKmQI54dJUI1bgXKqc6sS
D1MIhiXX2c/5BdQLAUHHC7o1ioDTTTXhzA1kY3PA0xwU9CW0lLNYTGgfiL/Zyha2taKHVwQ4Kj93
03FHSxroSRdws/NTL0VIXj39Sm7zU1/UHBCew9XxwgkoIk5+XQaXJSjRiLRgt8hoJh0xonpLmptF
MfRZcdWnpNiMcRoAbAFL0pKiApHyzlOsIXc7MlStoJy6eL2TT5pln6dCrhcfbMDzHQ1rTxZodh7I
7RSfzGrIrlZYNRcQT62zoAuuOZixrzQLulZukChkK6kNU77JmfaMn3g6LnaVAJtnU3vnyPxiZe00
8mMtEAV0ojYa/QBo+5dl0DsbULV6xpClx+lsRxqA4Lj7EEUSQW6/G0elHSIpXfXva2D5v++jHe7U
/awG8IroOjrvfa00N1WEHjUAUFXnHrdx+2A5fXmmtQO67hX4cPQV6nvL86LodIbNy5rUnjDao2Vq
qyqc0J6HmqhibTsVGll7DzHEQEhkdVCMdeomoPfsaUqDF5vaIRFIByrDlgUwpOliQjPUp/1xYfZp
zVeLfjG3BgZNEmt4DWmsA5nM1jfbSTrhuQGIO/WJaPtsNarPQEI5aY8ycvCkIcPlEgzlpN6e1vNP
FeJIo6NebpdzHFSYVg94eR0d50QD0xL3mBlfSIm+6QatQPinBHicMhFG+Gc66zItKLehafwmtd3L
CRDeynJyrc1Q4A9kJimYa9SgXkzmocOR0Y2rAVw4f8lr1GTfmM0blGxEGa0fOm5HbzfnO5+Om126
LgBfMs+tkwDYIhgAdLzbRZMH1me0n46IiR5JQcNiR8sc9Wo1ChKx705tZSWamWRTr0hB/mbXd4bL
ZrJZlg2+zxmCJkAw/OtT3XihHaSnbTkKBtaTnp2tEMXWfTbIr7EBsIG4AHVc3MXyq1F/EazMviSg
djh7WZOhDwJihKferTj+bc8ToGBXwsV52W5E9BamFZjXTCCnBjlvnnmJnKySWx3AXAFvGe/ILM/B
IsQr+ZyGQ/2QISjlhwNqRjKZlesUJHRHHnXa19SYxYChio+9HYxrsgLwV+PHLthFx6CvV7pni7OU
w+sUFOis6RMA16iB5DRkUXu7JJkW4ESu3scXs/+0dWr0XzatwPszLkUDXYGu9W+yvhiTPciLn/7T
5d1HKkdN3yBo2IMu8s9n1aykWOcZjr/TMyjjnCNACZITDU0f4F7bDcmJZmguN/dOBsZXZQEuyHcz
WnZB3ZYog4fwbhvJ/m3LYgcWKfG+eQRy0N6u4vkid/6WZSJR2Mp6uQfppHcEK5l3pBloKt9nDe6K
4AhQ63l6p6c9vPZud2sII/mJDka+OwUZGyZO6uhc/3NBsrlbzpf6b/MbPR8BqquhTX6D+n6AJyEN
7BP9LcgScVoGkw1GwOvUJ5Iu9Liz/l/XhfLU1iaAd2j7zNob6h0uRRvIn1cCsGBw9hnjiGBzdDR3
AhDmjrCBD10FU3hp3QFvah+a2ZA0RukBcMEAXhbtIRkNGimyIkh3gMBI/KQFRmKIp6qPzktwhums
PNRoPT61Xm+imdUK/o+a19mnNgpQx5RK9GY2ot/G6tV8OdOgmiBeycQd53f2RVFoQ7hCm602K7JW
IPgbW26AO21tbsuwFGhqBydDEoVf0eAdPCHehXqVLMcDvWb6ipak4ChiAZKm427tlHmzHZ4A34J6
ak5kRnIxnoO2jp9okaTSOht1cB0bhs6sqUjYLqsmULuoq5CJppnt2gi8ZHYb91WJim5ZAGROuwZA
0QWYF7oX8EfoN0PquBvwxNvPACsBTK/pPbMSxHok+rAvlYEt2K09gtgAXJD8mZx92PM4aB5oRfaG
iT92NsyXKPlo0CVkWgHRlXvDNbGlQKS1C9BR0oKZb0xNVFkNk36iAYifxgmB2GHVshz07R+KG0PR
mEm4JtWNdNmkoS/8ZPYeupdiCTqQpgLnk46mq0vb9OalB92Wb2VgTx86G/BiHwpaIsvrnIPqmRZk
v1jRLIjGaIvvCQilzODn1ExsS+nDBThlhlRZ0pCEuMKD8Vh5zNovWcjZbtlXKogHLvm+M1o0INQM
OToHxUcohhnT/nQzHc2xXkepx3wcz/qTFsvMPtMurZrGFQL/KSKuwHTGcUrB2dmVF5wQAADDB031
6JGnIFojpZUxyBc7mqF3KZjVfzZUAr+2tkjzLSKsY7mrAaZ1SbXqIS8aAdz/HPDsiCmhP1O2m8E0
QStmOO2eld3tLG7jbpaFH7M7O/n33kHv8EpR9N/rSQNIRG4GOIFriDx6HVDetMH7a904KnCUFSja
I/u4N1fouCM0koojxNogi0grVo/IciVRvpmX3EZ0cAKFDxB7UTUSh6j2LLPuQCglBQiGjp0TgjpU
QZrQDlAFHTMTbwuBIi2JGc6d5I4sBq2b3RHmSTmNwCrk+O3UImEHFBV9bdDVzf2oSDyw+zTeKs9q
bSMVprSmBlKMtbZF34oDxHv7XfSxnwwW+eKDFO2Ek8c7rKg31v1xaafNinACLlSZf44Gu9lR8+td
bywtSbFsI5naJbVQ7O7kN+24ZMe5dulRZLUnJx6vPxuNQu9Rjb2zLU0XLwboXte5GBH0v2mYyzJD
1faEB2qBo+GmqY7W7n233Nw5t+hophwVRR0e5o662Yar/jyw4iLmHfbs+X834Xuad4905HqO5Wqa
5rncs23jrgffxes2KwEy8Fy0Sb+P1RsJ7xoMwgLZ3TxV60VjJ+pcmpYHUi5yWloeUKf8ZVsWOFiD
FQjjPF908yVKHe3YiamhoObj4re7yN5WH+HfvZiul8VbMqhQJ7uLWTP/BCijtg5uYx/zyQiuAvma
pzTuv6dZWr91w5BvjAbVn7SMkPkKwGI3mGFx1AYGMB9lBVy/FB17EbuGjZUtu5PaADiT2t1w1BYE
Hl5HkIHU/SkKvR1RS80MVG1YHJh0cRRQdaOLAlx7iGwU+nmRl6aF0tbWE2uS0cCaCUQHHZKKeo6K
VZLN1/FQTLzYZUg9HvIJN76FVIu0hSYOru1p50Veq+tUOdDvFlat3ghqug5wOXAd+pwj0ne+BDrX
fJ22fgY2av0Q6oicKDyI77HBn1XV+oubpuKQ491qq+lu/k0kP0nf2uiY0QP51Nn4XimwjFANosmN
leFq9o5kaWhkV2VBxKAkqpUFvrLvFkwLQXLSdvtxSic/tV3g1RDAoNn9g0vIxxleEHGFS+jJB4sA
C91Msh36D9DeqnAHCSLQykOwmhSs3M6Ygwp4sGXG70Qy80gWJP/jdpaYvQJ/GR8WN6h7ene94Bou
rhc/f7smOd4lEh3Adm7cT6gGpRHssbID1WQbndv40Maxfp5Fs7prLe1MA55r0XmoD7SobIBR4Oxq
bLgbZ+cBnRxRDBh/PPpTpEOUSM3sj9mdLMDrzskTwGv4Y7UYkMzqeu1dTWvZVO0xB7QcIHK8vZgG
7VsDyIU4kM23quvBRJ8z8zGr43wvGKhNXLT1XkPQpqxRrp19RXT4RZcVGgMLII6B4DPbDSjcRpe4
5rxOonS26K3QNrkb8VfJjG6LVp9g1gobdCwtk9WWBTBGYsLeNJWlbWlvwJBmlPYwrm2gYxhZmF/M
ysgubWJZ6JlTUxJOreWuBA67azOq81lG2rpJYUg2nRvswJGbHjXlZvE1z9S2gQNV1Mzt50VJ7tpp
MN+doHQY5GjNqvspgdy4afEyd9USEYBqttC/lFPBkFbqzSsNqTS6KxJ/swHZdijgPUzc+m4Kw3N8
MpsyK9sA3aJY/z/KvmtJbpxp9okYQQK0t+3N9DiNNCPdMOSWDiRIgv7p/0RRGvb2avc75wYBVBWA
1qibhMnKvDI2La5wjFhlB4rB6MFFcIC8s9zfyCIaTsIrio+8M06E3s/HyN8AajaAuMMsPubY9nEs
Qc9It5CbQKlpM/I8OMs4dB8Vrr5Xqh+Sb9EwvZlTiTvL1jSPSBJKd1PX5l+CDmhhHUA9J/yr557G
6HQr4N4SYAWHN/DL+XPPGOvXXcLwfNA9KYB6lm3a7myoUPgKoMpVrgwkSJTlsR3z+JEKXgI16YGW
vVZCFVsO6DkUWqDNt4RQDWspfSBi3ePBipGUiov9CHpjkKJOkI+ZY6T5rZ4EO3aazp1MohL9uXHD
C5nmTyFSx1mD7cADgOx3XBh5GYA8dh2xgysh4lJDOtpYu41vnmtLQPDew7Z5BYp6ZI+U2kBW8rtl
us1Y3x4X0xx92557k5WGEIV4brU4F5kmEBpvcfcOiTqNnue6qNzSX48QC14vNkB01ZmKP9lMTYOA
K/9zHXnhHnkOwNxTHPVYBp08HPkstv8ej7xL8M141MzS6S3DW+muLFM8/SZXWKBU8c27OPPSU54H
W2qRnfejOTvJZuowqrVWmp1AGbQNnWGVxDtfQLqyxNrrPGRZPNfI5moH1VgQJnJ14/5Tlxubhwwg
uSodv1ono2WtyU0j0liTZ6bYpYBRGJcyzZmKQNMcQ7HI0knDMFKbaI2X5hKN88AMF/ZptqE4ZLrw
UwkVjy8WD77zOO4/KB7il4D0Nkh2VfkbuJeBGLOxBQ9sUA0LARBNMrrPLmCr+3TKBKh/Q/5o+wCa
prLvvg/Go2W17g8KbXC5eRXqeaU9h2Yivg1lGRhLUlDQ5oyLFfYyCZ7qVgxOBUAmqFZCW29rDNJY
3zjAs2gf3cp7oVhoe+Sgidd9WfCKlMzwMpvGpL8HHeN0GiDwdDUDhS4z5C1uARYb1WgGMQYvi335
XJiFQQTlQj7PEQXo6f/+b8hVHK3DAvy/u6qE8CgIcC46P/BEZCzE5DJqOheqhcKbnYtpCQNn/+yk
0MVOsX8flpwl5OXvqfbunLlilq7vQy6mpavuNY1hdOpMIP5w75Hf4aWHzGIDEAGpdY1623tALk72
orykQhYOsrvJDh6Wh3JohgvuFII16YZEqb6QpuptmwRCriRGqO2Hnrm1IYqDxKnf0iaLkgjZZskR
322zo+2k2yjrmPmR+tXIAl5BqjNNjjaPv+E2fsiSdZNgN0XLmQHAmbvIMtYCaM/TvP6hpdDi9VRi
tis/COaYeQml3ldHNELmN8aed6UPWfJY7Ya05K8FUqJB0JlUl2Ri/HXCURGu614TX+H/AjCrFUXh
+iLa/6kTeXFk/KdOoe7E9EyTjXV76/c9oKRgC6RCAQl2ckO5HUg6k2yhpfXnyOMgUSDV2jMZiAij
vYcTStDWQKdMuVhoJWl7ohoVKjPwM1zaVEt1YG038ETptJdB6u2p32y7qlL4zZA5G5rT7bhzey7n
UZauSvlMgEn4D5+Ehs5iH+eScRFs8kyF9zVnj0bJIK2iQoevyAZFFaQMlDyfQ8g2O5BYfx7kcFpM
gzoZOYQ4cR/ahOvJY91ZlizEGRNYuZC9moImNIr6c0VG8g86SJShCtfksuLC2bAx7u553u+LWMbR
ilklNllGiFSXclrjlwJqKhtZryxkXgI076MfS6SUOlCOzjhYTMvIDY9hEuanyXGuiz/ZFFIHgRy3
fsVRc+lGjhtbgNUP7oyVWN84qNvNHEvIPIdkd6HhGDvoqNWnlKX1iePIBJIMuj1XVexVJ4kFhFhR
wBJKzcXmGU1mrsltxmb6qzoPQlG3g1xFsS7Y99JwcLfqRY/gmZPHBtq2q5bWTtpGjoyneBNUIImv
aW2nHb5RIq8ysVYurdka7ci5A2aoBlRTNACSZ1N/1U/TKYpBjhoJAzfMuAZ7AAL/ATt767NTsxEA
JiN/apqh29e5GE7mmIkL2BSnrQUmsJfUc/HsKArnO0QN8VJDApJt9h9YF/2lADY8IIUI8LfWw4k5
kja+T6JLj3OTPOAD/poWY3VtS6H2UzvFcEyDfsJBu8ZfB7569WtpIwcG45Epwc7uoRHq4+TUxq/+
ZAu69oNC3vyJYqmAKK2CIDF/qnOvme2yKk7/feJjs38QjgYut5jnBDY0mgOXmX9nXUzdvHegGVc/
e52tkRFGdj9gFXyvPAPamGDm2XS66QxlwzZOVYidN0B93gYCFmSu2kX+yknLg9FZ32gEu5It2wS5
ZZ8mF/gTJDqY89h9YeM+Lw+QU77te+enDYTtvcnsR0/V8YnplpFk9j3ZG5kPe+GPFWBAYcRX5KGY
krmPzE/i0+wgW9g1w96d8PuVXgss2/vQrfyEhMMgzS9WPW1618o+j0HpbmVdT6calARPMkOK9WTy
6HuUpCcvSRiy9nLwytqhdQQqr3qOIk/OEXKMHvFskZ9qlxfIxRYpNmOswfWGfRw97BeJV2IpiH/C
KLPxYrAEyMPBPZOT7GDSAt0bxPS6S7C17RpsamSniC4NcMHg7dzJUBcr4UOwcQcHzHmjanc4Jwfv
CKTq+cpLA2PfBRGYmLVxeWxSLUi+qE64F2rU7wE0UpFP7e4mvpqgv0CjzVOS2zU/L4NAufKjaYUv
flXa98IL+b0XP1T94F9cbVnMIFsFqEqCq+LKpuMpblRzJxqBCsDP7fsRzHGbVHcim82zt2YsxJGc
ZEJHCEb4F2qUUeOfskSeqUUzRjUYNii85aHBVuSp+e1s9JloNomk5nk2CiXH748Yx2GP9I88ywBB
iHAG+i4DlRX+t7ztJBbgYLkKorZ8yq25QRawB4H+YABnEDWpKBskYVrWhJOafxknAZr7oU6wCdep
4h4QoJBfv3cst73HyUp3X9Vmc2SN96GFqIS1Ii8VVl0W28wG7Jfi8AL+7bbMAM+72In3y1hxo3BC
6ftiC20U/5zN6VtNkNYbKwITFrHwzAQ8lO1FbatE6qpyBDiyNNXPTMojNVXPXCUrFa4oriOvBrLM
Dsn/ttovwTQBjd21gDwDcSLA3MW/0CoOWyowd9TzqRdZbpaCtCgkW43n9XsomZcVoQSRq9zkwYqL
n/GUWlhwDrIx7zwBWgtR/rpTpdtV6Kc5d0C2gweNIakmKOt25/M8A7ocDmRib7uqBOnVqCpkxk3m
mQBolVkUJ+l6b9SagWo8YJ8l8BzYhthVjbQ0YJ5exJrqTBsSGb9aYvQvlhv2L6ECA42jxHgoquxQ
Ysf5YFfAdJlp/sjA+gauC4h/Qtg2s3dODqVzlUJOfZQnDm2UJ7KMIGTfg8JgWlOz0gHCtj6zTiR3
ZGJWoe5YHr968cSh02C39rpjU7snL8DS1pZPkB/JfSPec9CUzPCvQMO4FizXDAxrTDw6jcI53EK9
COC1jLD0IwcV8wi2KZ6sJHIORZB85T7uqzIwBT57fT5urBL0ZtRMtK12xnWfZ+XjkA/jc9tBpgic
CXxFTrLlFTSem1QORzD1GMicHuKVaAUI1nXRJ+2vmqMGKbBZ/t1eYtL36KVLa0ESZx7nxr3ELCP4
jl+epiFl29EDrbgvQ2B6R7NZRzh/jtdxhVyeq7aqVb5vRd8g41P7l7bsx/rJVqV6WsZACnf9pHiV
7UyAL7eGAAN1604fwXyIw4LOn8CiYxdfkil/hr5h8yEXVn1n55rQRtvxsf4yoMn9FBVBel8HSAsg
e+PizFPg2OgBrM3Gg1e1AEwhy+vLiP8HwI2D/mIKF3o9LPpqx31x999rEAsH/zfXTgwXTiB/D3wo
i3LPvqV+tlydpOmK9nmoFc5zPc84lboYmB1CRILaLXIMgDLc5cFonMhkI8eoWN225z6zb66PTgZG
zPduVBOdj76zn6ZqLXtYxr/pMo9Gk1Lv2zZ5qM8/Z6fRIWj7Fey/zc4AmfMuCutoZfitBSo8kKf9
quZFGV3ISkUbSGMX2PanpGY4SrRBf3O2QJEVXajauBI94zwN9lOe3lMXUbZR/TT3LnEfMrrdbr65
7Kqjn/Ph3OT5mH//3aKLTuzkvzhtkj90Xm5tkfUnDzyqx7ehrU9lLc0P4KOQD12MHwHZKax+DxsN
dWIAgn7Acug6jLNsDSkVnFHQUzSzAfQMqvLO1g/bVKNYYl0YPZhetR0y5OrAACVDRii++TKL8xOH
euSqoXxZaoOcM1rNP5SlTeH0y7CggDT3oSY5yJbETrSi39IyNo1FTXJUOWSTx/4nY2MHhUMRf0jq
Vj5BTWnVcRfJvXHfmBsHVD870pPNtNfKe2AZEnhT7aW+kYdj36yC4Bmrog+cZ8lhHKBMT82QsQjX
ZOA6aVy81HXEMMbtwetZuSYn2bwuuc8dblzIBPCoc8DbC/TfNGRvrweAO63cKtalVwyviT2wbdQi
AyUqreHVEx3O0ETa3tuuqp/x5dnKKTpycB++IXNA7Fg6FKegTuoncLRM+F/FV+L/LUJEbnwYlWHe
Fbj9yyAn+JaC5GjLyg7Y4dRXd0Ak11vk8XSviTSfbM1S6As5hyaWirfFIK5D8cyeQ0vNUqhDW7Dz
jbx9BXDI2rlu3cfrpBht6NT8vR0PEjk2cXkysDhbgw6UPbExcvcR8yZkgPoZ8r3yfAMO2uwzTsgu
pevZPztw8lWsrb6w0bbXpSOTx9TgwaFVTnuwEk2IEfndWiGb7qvw/V1dN/nBBchzE9UAT8bMiUH7
Xljl0RX5gWyOBilTjesaNU2CNJORCreLvnFw8O4ohEwQvQMNhgNKO2jRAsEMYpsjCUJR4vcQmr9t
9PVf2uSmQLKB+CqD5LrvXxKvxa532zkmWGX6UH8FGvHgZxX/AD7YI9O/6Sj1qoM0ygl3ZsHwhtst
wGf75CrM1mEh9HWuwkARnYOJP9lGeHEeRhNZ2wn3vI+eLZ2Dy7A3n0zpf0x6U/9JhmGDlFj/Y2MI
a4+1YbipRsv/aDagi29LqbbU18wyc+eozt1S3yKqgV8EY/+OvLnEMkRVORSDdV/HxdI2AMJlT15A
393N2INmkJo1RK42rlk1SEHryi0voTTXpA3O/+1E36bpqwBmmb+rJeRmkB2jbwSkYW2UCI0DhVPg
3Oe2O7VTDUlPAUfFGTzoT0nZU5AOpy4SzosdDv7iWZCTHFwBjXvVJiMArWpF6hHEIcCLftcxx3qg
FuSQ230F7ud1Ngzgb9Le5t07aC+Ey4MrzQmZdLtqgDjC0p/riJmS4H10wf3og8r66/5/n58ULBI7
cXYlQPe+NPexitvXuCtwm4xEXRyiT81rJS5gVlCf8moaH/LB+ErWxkaOPEtde0NNpL2kYEBJ3ePc
J5meh64NH6dCuS826Bxp5Czw1nETKZkdc8iyVJoSvyhBqE+FVCmOgz2IHiwO7APBe0Fto2vAmkGR
A5O/InMvzu6WcGpSyGKLKgeaIgJLorG2PxO0Omcg/U3zsNhT0/fbZ9lqNiGndx51FMG0A5D5XUXF
rpqjxth3HsE3P49FUX6Kg4EkCMa396j3sQYN+aYZKYqa/4yizoUfPwxjv3c1Dm75opH+659sXR53
G15nkER4/1bSl3T+vpJR0Vd38fuB127CFu8WGnaOTAQXAAtm7qoHsu8DoFfPAITxi4zN6QPS7rD9
i3N3Q85m8pzHrpg2cYskEiRctCZI1/AeJm8fA3KC7Va07mN9K8mzCuAGAbVsPZQDrtbNBBDenoKr
zHHucrf/PA+lp1VlZl8ct/j3aWenjmhxmng1tVf4ELkZDWP+R9AMevpOgpvVKbP2RF3/9Bm6cvpM
8Z4e9/2f7/dlci8jdmw1sHFQXnummtLN/7b1MTKDscBEXpDu9v/V909zlAq/gzLLi+3N5C7hL6lL
5Q9AABkNEju8FMsmr0kecU4WP+MQ4ENu++7bZBYmzouncj9IH3nuVZFhaxtwaPziEWpic/pMRSiw
lmN2kh6aJMUtpariEwdj7qW0p/i5jqHqYxvJrtYtMuEUCHvCLLRB3IlBRNIZwMmXySaIDkXqgvbK
6ao9tOi872XX/JSx27yNuZI4t/XHD0aAz1GIonrgjQPNUqBVz72F/IhhAjSzwQXuve/ixdGKJn9W
DvbMbV57n9LBBM21FaXfpiG4q0FOHa3+13wylNOHJE+ybZNUUB91WlAa6uzOUE147FEVFNTfQWwl
doHrlWcqyE41XsS/4xY31bz36HksxZNhWyKZl0FicG3JWDy6LHYOkAK2DgCdlI9twdm6raT6Asmk
I952wU9ZTXdVbQ+fof1lrGNIDj/gX5gdzamHGKkZR/u6L3a4UQoeqIBgefDQOQbbQtLNw7rpb44p
S76AUceDZvVve92H4d3fxwj1IWQcNOWm1/rxAql3l1HXfAEVlrK1f+AKx+43ZKOQOLCmvSm8H6IP
U2iWvHdTkDM+OUojGNFVR5Cv7SqELaMHAPvQwDTXYk+GERkqy+j6k1BI4VnA7b5/HupR0NzLCO/d
srAGEQW2vSNAdphIf4xg7Evn9D7APF5m+sW6xpJiHfmQvjBd+7VswMhlpk746HV9+RB5IGnQLbLj
Wxs+Mqi9BxbY9EGg4hkr7FgSgE0YO1IcFS6ea2tuglu8UQViIEVY7bBh8NZLTNKP03GYjBREFBif
HGwADj0Ig93covGZV6ysdGgeaHL6GJWIX510is5zmK/Gg22CeT3rodOz6rxQ3Bf2s4VcAnxHouvC
GIpj60NE78buZ8BwlynH+kp3KJzWRMqhBxk+2QVIsH0fhQYF3MDd1VHirhYHmG/6fZOH9mWyAN+b
Cju9F6bdX2KZGeu0yfg30/4R2HX4pXYtufXqMD8jA5c9+lnKVmNvsW/Akt2lqnM+iYHn+xBkI4dW
FvLF5N3nWI8gjRpUiIMACfqQ9kckq4FxtunEGyhn9+VY/YVNyTMH5cBjUgHXnHYQx54Um3aRbpJt
GKxxLyYchHSDYz9SsGFV3aVKsz21uANEmdVz8LiJLjwBS/yrGAPuFBqRDBY87bHf3dRk9Rjtk9F+
vOkGJNq/jDIlSFUDxB9jXVXnwQrTBnPj37uSZ6BOVM2H6CkFvmtHcSaXP/1JDNsoHLsTJKu7k6cL
SEdha0BV8FKjSv6UqhRFbfJTbek+xyzuJfrKM495NdMyM/W8nWgZjmoun35CUM4NQWaXQEB9yaaZ
E3D6RtgrR7Jx9hQ6NecqCyezg+iyxMypOWSMrRJZOv/uXyaiGo3B3+dZvNYE+jMbzMTrqgEauBzx
7WN2HR+FtNI9T838EwQDwbyS5t//M2I0JjFHjGX90cYr6FBlAbLwRtV9sbzgmfld9yGNmvAcgFhy
gzvL7guf1Cdlm/5zVGGr7Tm1syZ7mYkvo0qrZ8gv+XfKNYY1jTO56od0PP6UheCQLaCiN9st6YCC
Mi/E02hNnw2R5CtQY9UnKrz32p9sXmG3+P7omCwrv/+Pk0DrVj+dmbbrMxu5LqBVxCe7kT9M1ZAE
4dgGT1gNNHfQgk4vIO9PL1QDI8SvWg7wkoDU24Hs/xrG5Hcx1uCH0UMIkytoI+csBdEiBpKiVqem
wn2Dbi32m9EsZC3tpbL+msOgctWvKGTpZkGvfVMUILK6cSxNqln625vHk7m9+ixQiyjWQGuUG39g
5Z4jV20zc/fKyNmmg36hs2Z4FhDEqiznTIUVGf0xN8qtBdr02SScukB6pg7JcidHZu+7SyZRc06s
DYc0Nk52y2g8iwbK6HdUpSKWbbwvLONl6srxvNir0N7HjpWcaqxLkFHPnerSGNA/toGGoxYVg4F0
gU2JVR2Sa+qfeMu3ewEBmwt5VWuC4YnaHMz9UCeEMsc84CCzep+myGgNx/L72OTlQydy+XrgXlS+
ZnjdPaQh+973k3y1myI6Qst4hIoEnBVnyL7oIHpNzZr/j2QI2/vHobRn4jDatR3PRUaEeZMLISt3
ikbAZ5/81BPTp67xjZPLoFVHqnW1gWUFtmFyv9iiPABXPsTufnlmebsJunlZ67OLkszCwTp4bnHY
2a8cO5weBjMXD39yQEC7PqR1XWLThJPfKMBpMRXU7On019GeGzeLsIMH09fbYodWVYQcnjI+9rjF
uW91UeIqBSkEg7mnJvhj691//5gd/s+/H3eYhQw7L7AdM7j5LTtl7ya9PdlPbhQ8ZfhOXGqQA57d
usUll86sFPpxTUVr4e8GxgSxrjOebCEOaX3qvRbk9JHxM8RqxLciGyq34NGJ7TL+YKjQ37HOdE+d
kwwXLwdTkG8jT+0KxzbjzwiKZnOQiq0In7bA1Qjn5nlxc0gKfriNm2wWAV/NnXXM5QD4GjAAYZQW
Zz8u8ewoDWiXMpF+KtrkZ9LY4U+j/BintvrRgGQaJGDZCHmHctr5KTYX//2HxYbg9i9rcc8K9Fcz
gHCf7+rrlCu9ZhEnxVADBPPkVp+6NM3usTyoTkkMdvGkxJFvVo/hyqtL/xsygkHciz+iiMJPqirb
V3/AmZ9nZkAsA3WwyobQv7MTE+fcYQF67MwRX8hGxVXMXK3Mz60zfQiReIH7NWgZIycS2wnD+oQ0
jfggXVftcZHkv7ZdDmi4ljNGBugay5LwrgC57IMPuYVVkfO/IGwi91kGPfN16njjyY+m8cRlNWL1
U7Lu4Oo2GanAxtWH4meDWwpe/OoCSqsqB5oPgW0e1nha6oE8hdzdddBHYouvH1/5bavORd3cV9w1
HizkTQH+3fAE+4ei2wJhG+bbOrdwRRa6Fw/nsGAGEkApBb08ABSpVnNIP1YQd4uQSELjUIxVhYei
MSZM33Dk0iPf7mKGXbct0zFZWz6HNrguyDHHSNB7rewqVLvFvcRQra4ifHJfnm/s1AyGJj/VvXuk
MclEhahjrSLuRua2rAZj9ae+ZMOiZloh9QaUufqj1V1vHZs+++F7pg2ljsZBskQdnfkEmWlc4suX
OArlKh3S9idILLwkb3+A3JKvHAhlniUYxQ2xnkzAF3GdaA4r0Nkhx1T2PpSqQ95BSwXYlbAqm4sm
i9siV1Gug3JqLlHGzXwf4C9xAJvgx7BvGnYyxo7fxdZpbk2Z/JEk8ecqSDJk8rAe157p+KBKUDGG
3ZA8JSbUiwJumM/xoDKcYznlC3ThurWAEsYn220hcFQH08VwOnc3GmGzbwvG72pujYcB17pniJa6
R9sbgmMpZH5O3VRvMsTPiHXtCoIU8rQUuN8HG26cDyawG789+Pqn8rC0qYYEFlzAU5U63bgXmw1K
Yyym9GiFHaZitbhuB7oKvape9Zqrt92WAa8++VxdXFefd/moV7NcVVP691LXqwmvAq6qNNYyS1ZP
ya8/1WK8mvqq59U/648faBkZ5Jz+8b8fr5w5t49XZns2x7sf5D8msl5uXvxBNEAkubaTJwU1ZFCB
gU6u9YbnUOaATzpR8xD07XBWYvo+us13x7X5X+CTlPZfMk+/N36UvpYhzidCW2UPfWUGBzc3w8Pg
q/TB9CE67kKH7rVHV8vHN9RzK34ITf+74bD2sxUH7qZp4uBY1R5764Jd68r2s+hlfAy6qt1SVCaG
j03PBFaFDNJvDKuJfHCH+8iOceEhzQno5aTcFEFZvOQQDrsvy/ZJ9UH+wtMhf6l8c9sMRvRELVeY
AqfhvD22OiIw1LT3cPy1oQ7GJEEvL9UTDUYdPEcDKcEMAdZ2LCU1oMt0ZH2fIwWCTfj9k4kAWFZc
Fpte+uYVvIocBvgxdAc/2Y9jBEptx8mexiTNnjJhbgYou0LFxR+idZVlj6kA1pOcom2zpzwC67bJ
cJCFvSxCjCANVwypL/tUuynG9TokBoVBtuNqGiMc6Uy4eQp9zYqMGJqO+UiD9wPerudxfCxMD2Es
wQaiY2jC0azDE7Kr3+ZPE09NeVF5jZShdnj8RZWaZf7BLivcCdWyC88tA4sp9H/vS90i01L8yTb3
fe+GpI7w7PoiPPPENHfSNbxVKljwMZHd2i5LcMQMPj+aYHfYNKM3vCUjkE8SOa8XCitj8BBoe5yb
/AiCbHwl8uG04KQIRTUDomwPb2Fm9F/JC/K+xt15YZIhT7V8lQn7gaUxfypaKLNatmzXlDum7Rww
xT/Z8yb6oz30wBltQSN3TRRqRKZm8gTs3FH2MDO6geMBmSpdqTHMIWSLxqwODlPsS2CYdZvI2owc
gCQbuguzzYtjibuFOtkgSe0HJC+Mt6Lnd1Bzkj8NY7oHrWT/lqcC5IBOA8Sg8mPshJxmVySV+RIN
LFuBMBG7asa+tEnvfQxEK1d12AXfez/ZDCrW+gUqhiJJEnyNArz4pnzMXgRObLd1KNmlMRUo3rpw
OASBnzykQOxufCzPj7lXv+UF0J6Q/XTPqeZNohrZ/Egi/a43Od6svx1uzkoc2+kuc5UiqX01zgit
XXd0y81VYF0BtQrAzzqlnV+sN4G1CrEfpCoVTQHZoUy6yBkz6yLeKNN+BTtdAwHgyTkNre+ckkq4
J2pmErIw2Ez+bqeGhXang+bI9z4xeci4uKnZOA3OKtVnZRXBwdI7tnByvmd1XjzQhu1HIsL8NcG5
4kMQ5N/JxnoO+ddEDRva8fHMHzdYbBjzdtBHf/AP5L/6j65d4ORzKB9CmeEi4WK7UHIA0y9LwMUe
IUOVCtt0LLxZq+hXO9O5DkUpYSR/eRO59LxxLw4agprLsJMMx/V/v4mwS7p9E3EfkCvH5IHlM5Pd
bqECUJQCIpB2T3ESVVgWVm6HE0JRfRMMxPiarn7gxUuTe8HrVGXjJp0cA3JMbI8XWISEWxS2X32R
YFY4eoL9MpHdUciHUKwvNjcO0ZbRCSdrzzd2H1T/DxBz2AwBiLlpjCYxtzxmB6CETKAtgPIPi7B8
g+pou+sBFNtTM/OG18BSwaPN0/a58Mz7OKirty4GtGIS+bSlZgXd9ZWPJcI9a6PuIx6d0J1FmIKe
wWlsM3AyjU71Vg3Ips3K0j2T10nXJQ+816aNW5DXxfsuxRe42CT+8JQmabof2AhKeCQim+c07+5B
qFk+5pA9nYsWMior12r7Q+VKEaxyqw+OIO37RiGzLfbsL35dJqe5mUEY64A0hGYl9FjLgMJpL14l
s4Plmy9J5wLLFhvPiWvXlyYrBSBCwvtsJDjeLj1kpuNCYHzKUucrZ7H/OULKxcZDnsepn/A48sFH
UE2T9xlUHc7OD5sdMDr9ejlpaCJIDNPxQiSwB3KtqdtTc3FQMHk7XJftyXEzAPaR+SpPE5zVY8d9
TNh03+gcKvyNrbtWJ59Tc651pQsIvym3i40cSsdRjYpBDMOBgSdebTNQGj736VQ9G30gj6E+HPHb
EZRmQ9t369rM2X5uO3m39gto71A0kMHdQeaP4B2CkgrAyyD88ziAN01cnK2odg5zs2tseVf7GTwU
RG2qBaHA7s+voP3hVZpcUI8xR8ZWOx2qMp5WAbeMbRiL/m1wvD2hoLLJYqsq7uKnqkq705Sa9aoL
QG2AxQX+B1PDuwfRroVjrYxBGjVLvvmD2McC+QK4HK73CoijQzAU4pOspzsKmLooR8ooVOmWnokZ
pR+QmZKuZAT+1o7Hf1lKvRWdCN9C0dVgdHL4c+2B9AjIju7CG78+mn4kjjh8tS92PvFtg0z6D50H
viSnr6rPyaA+VV3S/cWDl35i417GqX8EknPjtFPxVkdABU1lPe6R86TeMtzvOr7Zfu2w4duY0srP
ZlxbwIrhULrO26+DnPjKBKp2nZtRt8b7F+s0DW1r0jJmG98e0vugBskfQOenpBNBccbhQ1P3uCbU
vkRVEds09vDo+cB7OzESxiGUYgS46klyXPYZDxPkHL92kD1a95y194qB2lXlgCTjmIB99SCrXYTM
eBFI8zp2kyx2jhGYX7z0znAU+5r6wMmEzboAlhJcIvhdzWTBXpdG25oJtYqR0N8+kkd0kDb84oZ1
es5ihfiuKNwDnyxs1PH6XfdNeOohM7K3BuSD43TbU6cRmqjqhxmDr8sAB966tbIGOfStcD+Q3/Vx
vbJq3fxRTXm0ynF97A4JbtdTx3kxi+lHKXwB3RLhvgAdOazLyM+OsxPX4VtAcYItqOzdF4v7+bFQ
db8OdLCTGPIyDRbedGh5dp09u0gKpp5kAojmv2fyAzztaSzz32ai0RLwqf3bTHOAAK7q/d8EOYkf
DpJ3BHfNHSuhkGbrwgCec66FIP0CQZtuUzG3l6AJCU1X4XJct6NKrizU6yoK1GTr2JRuBoVX58UF
8HQrtYggtjZIxciiTxAvjk5/t4uEGx8HrNj+ZFdgPDvxMi62Vh19x1fUWMVuBb5rP8SoofEmG+zz
ApUMd6m2g48KOocq+QxGlfFP9njshmcFWNwc32L7YuFmGRhEM7ajdY41+SoxgcJtIXUHig4WiZ1l
Q51+blt92961fYGXG1Uj4ldvBoEMOFnuyMaLTPxyi8nFIE6dgAczue43OyicipqH9baChAJyQcHY
TrY5hgjY5xnzKf4KndBsP38WiqydCuSHFlJq9oUKn2c8Fd5MCqrO/0fZl3RHqitb/5c3Zy1Aohu8
Cdl3drove8Kq5hStANGLX/9tRfpUunzuPfW9CYsIhch0OhOkiB177xtCX5GPDoXGal3ND74i3cSj
0e4EKN/BMPXWVlmDvVrQfvEhwjBjk4jeIclvcOerQvLzTrCVb8tsK8ym+xI0HnbU6HDounaAMmH2
FWWF7ktlA5wSWTxa0yQ5zF+KSblQ3rPre0u5t3XfpmiS6Mp1lRXzgQ5QEFfbET8JshKJenfeC0Dc
J0g+Antdw0Fe8JPA9kf2PpGcpQzAGjMY+fIyiZw+a8GmS9fDU7zeOMgaQpSi9Is3a7bqW6cdLeRY
ociABl8WrwZw2y0KsxSQqcLw9YAtXIC9WluDxL/l8SquBmuZdfWARujWiVcjsrmLCix0y0gXb3NA
XTfSL48+wDx8FUBZbs/A985XNIyOPfSAGZ+9Q1HHjxRAE/zJMwAOnbtV1AXORlM83pke/wkO4umt
KOJmYSqjO1GneF821XIEfGjpJn5zqybvTTq98QyYY7r3WxB1k9mhh3YFTAYaRiDP9NwzNP9GFUc/
rg525uJ2CEpxp+Y0eILwnqOD6IJl7LyRRRd0zNJdkGkDBHG5IJlGDQomKGKGdFFy6YtWaCu6g2h9
8FTyG3rl39/lGGDVRhf99C7JhOhZ9uFdmgzdNsCGXi7IkS6Wdfzy+7tMkzla5KkYoM2A7XlWdt/H
vJjXtGOnPT756ewPvkl+nnqdj3su2Pkdx1gZQaXQ+Q34f29JwEH7Cd1LKuaHQk6ogvwaNYpRSw2J
zFgueDnUr6Pn8p1sI28p80ZCX6/+CcwQnsapUuesRrkCVIKvdV9AFRsa6ZBPhrnFrfF96hBl2J/q
qdgO/HT6YjqDRGbcgWCu3uIDsPbXwwxg9r6Wg+OuyImfJFh56TTpzKqBDMPf8ZYFHFXUTS/MHFKG
Nud2ERhgv4KuHeA4ZVhZBng6NKF83uJncMTdHwywIGmN13GBnh2pgnIzlV5zi7bLchtPCb4TCeQJ
L7pGtRRyOxboTE90A+40FxipJqfboqUgf3fSbK2CVGfo7MPNOAsvgSSNNI3ejAbgBFJtI5JbdW7f
FWUtX8Z+BFQYpbvUtdxVZvJiB2b5D/5sBiQNGJdi52r/jD0sNr3qrdB+iu/dVO6BF/LDXHf6dwCR
p7bBdpBFik/kKjVdgMLtDlCF30JogOWgqGVFh5UDCJsT8MsuQZdpbQC7d5d+ZvlLrIW6c5ew7oxe
0fakya2iIIUMLg34HeidUekwtwVrQeyVWkWz9FpIZ6VTfexEJfCE0qdD3YFVws1WFx9XJYYlPtbl
h8gkUkck8uctDVezixYOPflz9OAX/YK7VbmMS9TpQhr/cEqTaLpVoTSk7G/c6ByA8pRa8Fn1WzJn
T9XIxTtmSGZZuc5D7L+5ntPdf4rHatp5MAfvPR4J+3SBjgjZppsZIrG7IlDzbZxzAzyIyW3FgvmW
XHTwOZDIPppkwquPQmYbAvIpqHSWNHCdhrtjFOJrG6yvPqEvOpXWUz/42f56pW6qzFsbzefQBY1v
rhdqUtc/pvWwurroLPZYAX1P9uN6afJDbD5fz1bTLcicU8AhISOC27GaHHW5Co3QC7JB4zs63m/J
R9eid1irdOflNqRpfn0IvimMmwS7r18eiixcUIykXH34pOjSBpj8N6iczGinR2Or2cTBPhMFEFzo
wvjqztZuGFNIRYH3ZdG38fwjrY00ZAbqhZYHYUQPKKlz4qNrY2wNUFQNfDy2difXiZ0Dhe2PEurH
UAo2e3YvWzXGIfq00SaVgrHBRc0xq90vaONUKClZzt2QVfbaHT3o+9UDNCmmutsYwO6cpyZPlyW2
WlbNp40YwJzP7TGzQjptJ7FxIZZ8+ODLdYwC9aVZl/xAYY3mayE/0t712gQLNHaV8yLwk+nZdjoV
iro1Xq3CeYumzvo+Z+2+8tQch0hEIP8kOaQi458dCl9gnhiSfQT20e/RUL4F2Li9deDEQqtAYt80
aNA0dSe0Z5Q1oCdpH3bUx0zOnNLtlnlj5LPcexIN144+9JXp/IEcwLM+p5842vE4t/Azsm32j0KI
6yTxzL28u/Ol8UR0rkTX2mr6Vjor0jiDyr1yUE7QmGj0xR+ucf/Jd50b8Lw5RAIY/+oHqapOfhOd
flmDtoxc/CB5VhrTloD2MdS/OrxsDQJgG9DEpfIHtm40+W9Qmv0RUL7vM1H3omF3W/UWu+Wgx150
ljBXLhRE/GOspLdq9Zv/gIm5ol4uztSKzUVu1cYqi9wepOdGDs1uz7mbefUD/MrWHSTe8hCrnfqo
kGNZQVU3eRpsPH66Fo/Y5K3PDfOvWvR1mEnwTpi8SddtZkeHWAj/D8lC9zN1J4pWqFdBSsyxnMBy
/U9VK5A4pJnRDvVdi15LaAMC3G0+tIP1BiV08T3zzde5H61HB3/HZiyHbGuJZHz8twDsHbIbZTJ5
LEfAvlEz7/HDxIOVJAfpccl4h96r3O/WV59EKXlXy/4sXLQQlKJCh3yasacSW7lQgPoTXYi2fTGv
oyDfcUMUZnU6rjsbxnHiRnafpmZ27/t2tBOJU6PXFyYNRHx2l6bpsdXVZ4zVN9ZJeSBX1DUx4KQL
lAiQCA9KxzmMU+qChgtnkTnD2f+yr8NN290nZYK2CzDCH/49ocvZP5AbDiAbrut4YFsKoNz56Z+U
dDzLrFkO59xEltbWdBd1DzBAVElQ0/Vm7qNEnW6TjuGHJHvI0VyHo2JOWNilrXVE6mIJFTF/DVTP
uJwyc3hIRre4V9YrclbDQx+VA/o2LSBtmnzYkmlZk3Ow2wBULHrUBdXzA1g5wdKYBCealVe1v85a
8xmFpiwkV1UKcW87X8ig11EtxK2vV03waF0W0KZeJgW+KFXXyS5ssbE6ArLTHOks0yOByO8zJ482
ZF3iaArZFOeN9VuVDA3usoZa1wV4zGpkbl5txgEXK9oXVBP7fStMhbqXb73GhvruWE1xx2Qib9WM
5AQfe+s1m0a2aEDsfUATc/GUs3JL16HLmgCvb6LhySv3o50b8zqbQbWsMl4eDQO1MOiE71qQA1kn
8tGhxAYPTwLdJa2DL/NohCaXFTPaUM8u86CHCp6+bJ2V3nb2oNaniglKZcgVqqrrQ6TXjLPR9A70
7vFfpAFffItn4P7ttE3WrHTYLuAZe/gPE1uLOQdHdcj+12x8C8bvQRqEjpzTGwL1S825DKRDsB09
INGvQH8aAM0nSPwK/Fo/Dfx+ERp0gz76fJGGOfmh8vM3ho3ahP6+l35GawcW00ho6cWx9g/aP2q/
/5v/Gg9Q0od4e+TmSz2jyGN4hbEqtN77f7i+K3iCty1QV3ccCA/HvNzgngD98wR3xTWxUFzUh/VI
wke1I4aJvBvAi9kzpNLjI0/8+qWdErWeCmbvyqRO7kXM2jCdHPH9V0TgoceJIiIkcu5LC9zTFAHS
pSOyiv9yjYply3gqjhnU1nd0iwTQH3J0esMhpvIZ0HZvN1rGkKy0WeiwiYRaf4V88NFN9de0i4Kr
j534KsI6CmTpjpPky4tEEvT+6mUGRP4qJgmlwpDiVvJ7oqMgxaQ+ncQ50mGJDiu6yTmBoygGNUgW
KOCcOnWjqqAzHmTpxls0CAfYXc21sfd/P3DfOwEi1W6ufl4CAgRWqRiN+2jC3buyAB9gu08atB+H
xFdJ4MVIN727xI1JTrLpzK9OoxrcExQ8ImblN83ssJsMaz3Q/gQxX3p2ky/JSQcAvjACGQVnaPKb
OANlEPlRuwaDkJ5QsGE79Cle/VcZnvbklmIOCqPAWTTh5ZzcwjEEgAujt/r3PbyqwXLYDOj8TqxC
t6eopl/OzHRRuk6lA95A2NIYoNNmR0YIHDYYXv3mhM7pYQpn3/BXdl5BYYVsGhqUak50hnthf/CD
aZHSKA2Awvh9lEw0z9w3bgQcYg4K1VT/8PWhZINuf4tGc4HmiWhJTuZW6c1QBzhk4YhlIu7/ThGm
GZZeC6CqQMqH7BnJIFgzL9GyWXUbMs1WTgcbP9kwgXTAfcROUVR0DZiV0Hl+PSA5L5dl5OSL2Pg1
3BUdutOl1hWiSLIvZzM09EI8Ux6NIW42AVjX9grgFatCjt0Dc3/MjqbqbKw30gY0+foUybxqWUlr
XtiQ+ET/zXW8qZh9lABoh3U0mKsP40DA/T2/KtJ7L1Hl9sMwTfxgowoZjqA0PhQOtfjol0A/un15
M/SKkPDp93HAUXX9denLuxzAX7rxRvf10wwya/pDUNCMV3bZxAvVgnCfMdcOwTdt3dKBmX2EDDeH
YEJtX1zkzz073kmBvc51oNEhbtdWq7lCj61vztxFDwycXhkAQqsGYNz0ldFaI8N/X714/wBEuz50
pSGwarsuN63P4PypcHO7BZLoDPYHtHlBme2WOVW7HR1/xEbShaJGOQfLnLfZswgA7igAMf0rhg4V
EP8/1dC/YKsRf7GtuFiOPe6AMUvyRZGjNMRVV5wyTck4MfBJt8GzOfndTT95+FFqtzPyDP00qlqT
SZPSv96pI9udRDvBk/LkoUsL79wAB3C1aCwZQHOrxyof0u9YVAEOj0rFLR2gjPOKZcGwS1nl7qNO
TAekm0FKDR4D1Gx6UMW7oJ3LrS77UVV/oTGk/mZNPFh4Za1u0jlQaKFiatV7kfGC7/NxCPzshxE3
3xPTcB97ph6Vm5TTHTqcxp1jKbA+pn6/iHxhAfg+m8egDMzjJxNkZfP23/+F9udNAnc9H3sDn7nA
23Cb2OA+IIcja8JXHOuKxwmdwGBPto7JOILano3Tug9mdMdNqXw1O7aKS9N6cntVHCFKMi6MAWGe
hiIVwJydVGAykFtYR6eed94kbPnNjBusZSc0jXkTWw58sJ8EP4J6tH0FxmGPMkr9FEzpuC9KFxIq
s+X/4ftp2Z/3q9gBARMNzQtQyVgBMz9x2UFG1I2rqI8fvbpZMcjS9z5LwdJRdg+xybZIknovPdh8
9nbPgRiCetpLDC7SZQe1gz2Npn66SxslH6YW3TEmukMpqpm7easiUD899qCDOrdsFpB8L/ulmZrJ
N+bNYSU4f/WqWK7RV9LuphjQWSOVzxRQmUiRMAgFnUHbLpZdAYrzesqxgRHVPfPd8r4tknjrVWa1
uPqQWMgWrjlAHVaH0IAaskXAreJsF0mzSbzWgooYkLjgT/9OAVVRKtAuVFYYJGl7DHyZ2msAHqY1
iG+TEDeksQvBt/MCdliAqkrffQV12wrLXpTATLCuezb0Q5xG+c+uCZ4I7S8HPq/8oOt3k3CKvUwm
9G1P+1z/MNVcZfg6IJlCpmc15TpQdbEhrlQZt2Clc0F2Aj0Z9xlAVwcP6BcFKPbBxh8bTfk3dA/E
9SphPAkjTReZutH3MchLbMPac2qBCMwBTVFY17n52M6Gvxwq1dw2aBPbGIkX7Ps5nQ8x0gQbT6Ti
bOXGIbaBA4obmR1HtexNZzj2bjtCtR5naLh5PyMfWj2ROuc2OJ0D0aFFGTTY//6jg2DqpzwKBwWl
z3Rnk4kbp0fjH3517VR0qqpE8giYhziUhWOfIEO5rUkRhkyVgWQuiSAAE5UZO4m224pJtHc54OW3
cVwt4jgdzpXwp1VV8eEc5/if0Rn5Poy2LjSdmsFfdLYIHoqqW3GNvQKPuzrOEEAObW22IDLZtGmT
rWm0b1W9kB647GhUmf1BCC7u0fsEAIHiziYS1r5Nbeum4W7yUORjvq2rfli4rE8ekqZUR1f63yJZ
hsVgiqeob9y7woqPKKAYzxDcSY459IVDMgun7Tc2yLpWZDYoFwEnns47MpN0/EuWBgchNKbqK0KS
wd9fmnBGSLZPd1DojbpdFWkSubpf0RMB+Nd84Tuzf3DpGza2i9EtxdOoUu+2a9yvFOVOLXbXepJj
deEMuaJu13ojz08ArzyUHDSVcQTuUOhtyT32UVDHsezqi4WfP1MNaHJMGyAnZDOZ73v1l2oGKMuM
xnZt+gN6rhzsTQ7o7XEO1pAiwdDOVQ02FDC6RlYgkuV1vCqt73ZWZ1gbB0Nz6GJnw/XCL9f/9SD1
mjsv979awoNgyS9XNDlf0SmI5TXR4pSGfTFpEoX9cqmJo1+Ciueq9EGrWg9qV0P2Cx0feAUKnuMS
PdFKiwnrF6w4d9Y9mG+glVSBzt8ffgSGI0PV5vGTCbTTCpi55tTHSb9HBW3aQEChvGsirafNU/81
74sbX9TWT/SxAoCVlN9zEc2hJ4wIrP9Io3Hsc4AtmopDidv0egZw4t7xJOAx+P5+LaSzyzPuvSRu
ucd/mZ+SrnBOfe3hTJuTWXoh9tHBinxu3EpstUYLC2Z/5c7M+uJOmURePGOahnW8n37WEWrpEPlw
foDKbDGz0f3aSMcG8Q+fblki0j3eHHRMUWN/pNgyyWQoPRukTSNvjqY+1I3fd+Fg9Ehn4GbUZGa2
IesSMgPVMJZxPt1FPnTcwANpryfB+iX9Uuj3YXdiYTbSP4MUQN519H2DpMn8vlVDr/IqmovhdN2r
GSxo1ugKHRe0a5PqJhsdtuqBKnhJJFQt9JeR59hb2YFRQRWgnnZGW/tLG1/XcuPHsllfXsdxUnMH
PXoIvMTofu/A9beMZTHfC9T2uCEf6Uld8NfaF1cD9C7ykRZOCKMRKOm1R1cI/YNJA+8tMO5BwQPC
5DaBGsU0y5+cY4M9g9Mh8MpnR/T9V6cBUDvKs+K1iJ57+3gVVHcjsLtMoonWlkTM2Gfzc2Wl/bJy
LPt2nBXSk1AL30PlLT2hFuCv0iHqHvqqjULI7aRfW6TG9berHor8rtbpxaQQ4MD721Jmvq9EYEIy
Y8bTQWctbVCfrfwoTpapNpnekl8HZr9IlnieoGI46B37NZoCaUqBrss0k9NqRBVwX1YJGF/1WSyH
ZjlrckxKQwjNiHmlt7xkJXrz4OaQiSO/X9jlAn8gD40Rt/ShH+PdGHvm68/AH+fXyRzTnS3FuDKS
2nrNC3k3syp9aP3UPIF2FJwmOrho4mThqGo6ITFWPODGcA50PBQqp5Vf1Hno5bEDwDtKIImd1It5
RkdsOz0bTun+SFqoelgyjh8AwbY3w6CqnYu9VlmZ3cHIeAG9jNg7xRkQbnRGvlH7Uu2jM/KlvgNh
o7i6+/+I/fdrGqP8+Ip0PSMznoVIpmWtaVbdVI23KRTPLpYmUeWJtLd5CcE18tEBnE/J0tJcJlcf
8sZnpnUJ0UsxL60yrcGjiurLxKfHCNvELYDG8dbO2fwouuC1HaX4/seAAoBVEAWEbmlnP5Cx3SUS
NSkQawFjZHn50a5EdDJjWS5VlnVfDeg4DobIfngNapkzVll3ZTWCHWVE08UkqvQxEOjNblnCb7vI
dEKr6RxsPFCtTEVZPZVJzHC75DnU7WGakONdQsZ22KBYUT+JIspw8y7iNY1y4c4bxwnsJY26EZRU
BiRxF2UK+pBKuBGqqXgU1lhT4zc3KRTkp+obuJPDIRLuDwgeonUgyt2HCljdzQTyxh3FBjk4tj1g
dT/F1sCuP0gdO+jYIJDeH5pK3c97UKTPmQPZKcfyfTdwzE+tj31npWaQ9PbD5dmGavamznJvbTp9
8igBNwjB3Z7/pbLvMhub76Dixwde8upuygHRB1hk3JpykneZ7LKF13vdd795u0xBy0voO7nx4IgO
3aWT0+4ZHh03HCrXy7Rrsjd/aLcUa6jyVuFH+21KoV/jN37zYE2Ws0Vf6Da3LMgagF/WBBnxVwhx
PA6WVT5GNXp6AmwTV+S3IcpXWOXXsVcJnoTlsOsD7wiq3+QwRhNfgV8vOxu8eT9D1QqSy7GRnsuc
85XSZ3H0WtkMcIzOzlZEXYXvbh82aPxE6dDhj7ZoIW4F8eB0RHaVwubE7P+wvGWW3lZpSmTIiP34
3/9BNiAAka3NHeai2RfCcbqp/8Py1ozwFxly5seGjd6Oqn4X2UeqEaa5la8yP+uR8kDdkAqAF5lI
sj8IRFoWQNHraxGRZvpVifqnri5eIoMiglaEZZTLiMUmhG1wCDRmi0ynbsD/TafkpOHcLtKlW7ro
PNSBLkMjVUin14mfrnOdHOAZiYo1GADdQT1WJEc/ozviDEpxlJVSlFfInLRvyhUD8FA9QsYRsvVu
od7jRqwhthcnxVi2+ZhQnhaarEgVjmgLmyL1MzPz+W1iQH0hS9KBdrWY7sx8vPhVOr37Z/Df3Ol4
wkNanfXRr+PtznhLIgE1qLq0TkYzWSc6Q5bIPCX9KpiU+OC2Bm9WoZ0Gwy4RzQ2FxuiXPObMO8dO
c4cuoskLq7bzb0WsLGRjHb4kkw7A3YH6z1AHbmfl4+QO87Kq+mJjZSNMkItgQRahGVMydKBFkt11
mQM0O2JpAvp/nkRSuafr9Fz6AFbreFUkBrgO3PfpFoAnKx+r7V3fDOw0aTVU1Do0p1t7MNvJUktb
i6OmDWA/eMK+UNgwBZBTNXIo0IXMVlB1ZW2+osl0+BCU+e7lYuSja13j6Kq+tF/Ib5leiwcfP5pD
BZUfW2spXQ8sQ0bxaoIgH6Y5yV0d2curn84o9hKhL/JpKoV8fg2KQXuSv3JKrDyG0gb/1XViR3Zr
ZPDShWlIpUm1hb7NGU+//h6Na2xXFWgDR0dgf9/qA/RKkYPw5nxLJg2g8QuNliiE6EkCC9xtzcBD
P9vxcPHNUcLDggNkSfGGk7V3TnsZ8yUgIpnHblhrQjdgbtuvuc32kQPxrNA3oQpYBv2P2PRRSkeu
4zm2HUCn7HS4TWVQoQEsrTZ429vY7YIbiBmAB4tXxpupytWs5YyqOvoZ2JH/KBoxr0uQku4pdGQ+
BLmkG73Nc4WHMUL9FCw6QORQflDUhroxG/8LLYDd3JxvoMT25To2Bc4XWgIbdj1fI//DPB2JlWpw
BoxxE3t8OjEA7U4ZVunrPtLS7Np3HXD0KJmouagVIB0RWhSmCi3kOrCPUSSQTQMiVUv4a6SQvb0s
5Xiy8RBamVU0P7ed9ZVABkhnQZyEgxyBp6iUSKwSI+belsP4BAZ4INSV0QPMrg+Jxdp9Ok0KSf1P
pzRugCBlD9pJjF8mSbRMfZr+IYZO0y76QxbP+fw0QZ85d22Xu4FreUg0fyqRD8p1Gg+YtmMH1mxm
+8m+tPo0BL0K+LHJhjDt37YUZrKv9biy8J0z9YEV6bT1WjtsbBZvaQPmG8q7GRpvZ0Ewu1pwBSoo
IVEMNdIxYElogCJv0WH7m2HL+QDeVAfkhFkS5rlhHPzc4Q8iytINWKHGJY3GfK7O/sTXReeeGNDN
n4nNyYZShlorwerQA+fGyU+6ZLrQqZN9mZNyFJ7TdtdCx/oPeAPv93SvY3smOHQc5GFdDxlRj+h2
PjyZ7UJKq8+gDDWLBuTBmpjYDi/PMD/GT68MBHZgWCdDNXFGG48PAfkPj640dfbAU+0bfktJlchP
omOOB98lJx/beb5WdQsKFJ1yaQOWh0IlFoBTw/z8z0kCjaaaCLLaEoltZKfQlMS+YVcDnnlHPhTt
m4vP0dTnNBCz3+KI+/bq62q7WSGrWjUQO+QobXtoN/MghnHPAzu+KeUEpgp8Pq+izCMsrMGUy4JO
3o9yfiZ/LwoHFdFWM9WBeSbo68XYR+4rOnI0t8uInY42TXNe9JWTvgSJCa6NPmNLmq5fzhRWcT9g
y3F5OYpviur95UTkOn9YBgef/rFWgA51SMCZSOczE2lvnXH8+I8FdA9SWhVakNEwCZiku0fvsrun
MzzM38+uvg7LPtAOl9v/FHsNu87/P/nQ0AaoBoR2SLf4IoaMFYY8kE2SxX1WPKqyi9af/BRBvss0
si+Cx3R6HafLXESQ9cWG3IwgRfP3ixSkwHxRR+7jb06Qdbg1of4UL0sAEvf174ccD7H92PoALuuB
rp0d5Kl/xdAIA9HHbuqeru5Ps2iAfHSGTjIuwqv9X+ddQ3xwBYVZN6k1Fa9zP29XGTi5F9UUo7bt
SidMPBDnlI34A+m+bRNLzMdlu+lCSt31cHPwbcs1P7PI8Gm2/Yo33rm0GEro07IcHPEjK6MYedRY
gu6/cLYsMPPtFDnVve1aNrJgEfaF2FAKKX6oeQDLOT/RIjTuMmRqm948C4zdpFGSALuJbh1w+ADY
XWTvA4UBxS4aSGoMJHY0ngHPmFuA5ERu7kBy2YJ/U7QmIC6Vd3am2TvztvS3SQMylqtPNp1xStW8
Qsdhb4QUB+nXNbcLdiKLDh70DENbSQstnpF3pvkFGNtWc9L7Swph+iVYb3iXlyAfxQ3ecBdr9Ye5
sNa5YfkPcZwY56BJ0JY2sZcht7ztaICEhMzMSOZF6U3Rnsx/TgKjQBeWhf/9yjsPnWTl5c65wJPn
WHnDFyhaiXMLTlKUxFFyk8iHLSVH3xIaQ70vudQ3J/mqQFII3p0pXVHBDmvq78B5B+cqEuIMJBL4
EXQhj2ZrNsWQm4wvm0CqU+UYaA4q6+yJIckXChdtbiMkOEFqx3/6TXDndnn2OlsGKNeFxc/QtOab
QQqx7/34fTpqze/TZ6+5z3JxSkqgYsygubPMIL6bUq94ynILUvFwp92gTsD8NOGl2MBSZyNnkO/Q
aOPFHBIvdrOn0S7q7pi+xvD3NbD/DKPLc9pxQVrFenM5WAM2ZJqMC/kvtJUK6VU3o6zxpeEyXjpA
tG4uCunoTwfnMIR4ck88QlxUPE5ocgknxbpjy3rsR0B4gVbVolxTSAF4wkHgVgX1bASDJK97sJFQ
1gbFy7hCRd5uzF1EEuwt98d1n035pXbqDT1kJFr0q8nCO9pGWS7oX+E5cbGAXKtxHOdxfsRfsqN/
MLh8YqyPZb6hSqyezs2B3yTVtKee3QvbWKbRPYCtLq9dvkmUllCcfKGPodEBTPry8qmQ70JH5pf8
ferYgBjIndthZzj5BFYcHGyelHs5Yzfl9u8u8o/azJMUn7fbgTuLA0+BFvN5Qx+EVYoBwCt08tJH
0jRGcsfBnUsWRfAIG1d/6m7IoukiDdRluhj6YdcghRsG/rCa/WAv+mp4CPq2u80lFPdkwtSX2gC6
Ex14xdbRpBfQQD2Utd8/VGgFvk1kBA1Jns9fBJRS/2tYLJM8pOmNvhpSvIWKIqz4EhaLdQUahoPT
S+kvsqgG4ZI5xjWE6XH62W55mtQhTbicIp3zlPeKXS5y8dHMvB4gwkunHyaR7ZYg93TBy6sc9zS7
0DUDBZe/9jrgnhx9oDO7hlqX21X+frLyzdUPhRLIMncq7haijbIVxQEnCPwLzUNnLjYeGgSCq09e
Cj+FkM1BubbsgaMBHhZp+GWaJxVE5aZpE0Xix1WMSqYoy4HEH6z9Ot1KA2NvlqFs7XxPPjq004aJ
Yri7GFGUHf7bdfr4RzdHzYtnz/idG6Z1yP26eW6jZAnAp3zVsP5tHkxi7WgTtf1b3hnpA8iYypux
BGXeqLz69TrdR2buAWqCm7gv/xK5p9BdCd3yOh7RjqhEDsV0G3C2q01nFKNnQKt2XlMc+XPLdUMI
D6jlaAPRkRtR9EBnXd0Yl7Pm11md5MlujlwwNsd5CXq+Vm6wQmEv+OJsSADbRaZsgU5j8zTVs3/T
z3MBJm1gBBzJj6xvc/TO+eIyE8oo7CXJH6cJTKL63X/6O64mjdrKTbcT6KyKubb3aA+090EK0ugF
lr5YeBQ50FrzEKWoh2L84nQijiGKtXSb1sV+n/DrMj7LQN89dT+I6JRYVRsgJUM7m9r1lfyU6FM/
mX2SnbkHwXYDXcFTD6pDOrSgd7yckdnbbbXz1HD65P8Uy3UvdwIyiTW62z/O95uWbx05dOexVdUi
d0YGNas8emRttKHbaNdHYuM3fbSmu21Q2ujDcvtHqKVlJwGh2std+Do99cboEQ3mmyT6WvrWdE99
Bh7WBUZdPLUaQfS3Qd0JMHJA+5/+DgPy/ctU+yvAdUGfxP3nwlPizgIS+B6lFwWhZrChkUkHJBua
hd8VkcbXdffkw6TJRUkJrWzAQo08Wgx1CrRFljxX5pg8oBM8P6bk92zAEwrWLWOs4iF7AoTysREc
be4Bn1Bbj+J6GdtxvTC0aapUY/z925pCyEdxvC0w5WoL+yVC0eFAHrro5XL68p98l1cDVSyYZ8B/
Hs7gJdoiX6MOdGjyGdyiVxtb799sw1LvkQrtM+vUnf+i4Kv/coUgqhaAAnzNGg696bLv7ocu7e4V
umnDIHOqPZm96VVnDpoXsugABUe5+TSLue1bnqDv0QxHPMgBj83THJtVDyzvE6ocskxz58Zi4zo1
pnFvdE2n9kA9rkDoWt9lbuk/6EZhQFrY0y/LHlz7YkEOCX/xR+s69n+bV/XSBNLHCBa9aadfPIhp
J2x46TJLnIrEA1pQu1v0M67Qsym2rTadObiHvHJ/h53TcO/m3YmisGj1t6bTGQC+IAqkqSnQmUkD
9Mvl0tyshxduRO+XBoVE8WAbajooV3Q3oz70E0NGCljmdRFL08LKXD/JB7+9+X+kfdmWnDiw7Rex
FvPwmuRMZs122f3CarttBGIGAeLr71ZQXZSz3ef0vfdFSxEKSdhVBRp27F1B97ExsGdXSsrmIegB
KcJxzZUiluA4yUUkg2Bfzsjo2y59m9kDwMFIob/NdBM5YxNUgwzNDHMxG5hAjU3zl6P3NvUyw/uE
FFKMLXJIGks7YNl3SJLExaVokT42bHx2QL0Eohk/OAZG7Gyl0dmvozXoYQ0ZyjMkjq3XGoz51Kku
ZfpYDib0E7642Bccjd47ej6okfATlX40YOO9FPiLCYDum2cwgShnQlW3MS8AGVdvfdbw2zEWu4xZ
ENo4ewspksakmpUXSE1bu68t70+1TLiGUG0ZlqpLezt4fYTbEyfI74LY1g4r/W+q6KCIKPjGRw03
vvf+jWKtoggqkHL3lPgZRBg8y8LJV12HIK9LDmSaQBQ/VIlbAZCGfCDyUWFksrwGQXoEsgok6+RL
fPNkmoV/mTz8Em6CKn8bikZpDGTdSnCIOUFl7QUDkeKQsOxxaJoUjD5ED+Ujc8cwQM+niqBw7Qjo
zCWC/Epn7s7O8Z+tOlFB/jT93syJc7+6h1S72GMwXVZXrUOcHMkb1omGpwYpStwdZaw+rPPqdeNs
oVpc7UD71SShpZ7XmYFTXsei58VfXbdZfXzMnChL3cf1nzVUHugRelBWZP0rjovzr6YAHYLJLIDC
lOniTEpn4/zZqCs76oGpD33lr/ve3wCJM10d7DNeagxBfj73/IDjzXhP3Vk9QtCi9p6RvO1hI+ba
G/KDG8UN7cQeT/UQbzRrGu81XOHeg/+mDZnfFPt49OF7b+hN0CUZQ6MdqMFXrVSrR+uTU5bsvMaS
P3WBRYHS5eXGD1lfcGQGd6s7mVNxFbaSbsZjLPOqZ8ErJYmCpr8zJ1NcTQt8iaDzgihG97Egn+en
bz7f2opytKPfhVa/6elLoFiF3+zXYdcwsOMY3e2sIzAoh5bNX2+muDEl9aVRC8CQtlC9dpEBhGef
5s4/MyQ8TzbYBJFFlW2IE48KosibwRnV5ZW8W/16C9okkJvM+MPQpwcixOOA2t32L2yga3BjU0KV
x3AvDNh+pCdLnuxHIxebRMoaZyJm617s92JKimZAnqJxmsCHdaIG6r1EL/bQIOm+H7+RcpQ2B9YT
zinIYKCUfe5ap92ZyNLeka+bavspx22CVbFnKkox41LD1PQdxdt4Jz81oO9R4lS13rvYqPN+U/UT
VIz9mB/Tyc82tt7meJ8hcbgxOqx+AVuF6jCKQsU1cwvQ5KjVe/J1LvJGsE9D50R1hjwmbJymphAS
MbHL33TIeLFxNRqthfmrSQ1BPPCo6dwvQiTdfnWtvYw4QAqwClt9VPvX4ajHGkx9WQ+xVU8gV6fT
S6x41C0HmEOHg/BAh4hdAzChgwZ6L6h5lGHpdO1jV9rtI2iH33xkUgP5+nYP2tJjm3rXWZ/js6GK
Krag2kZVKqyJQ0kktZr4vFTXpiW09BIXmz7pvw3wIUrOoj2o4akP3uLmUejdvnBsEATgm4rfWse6
AFyPgzeq1mkKvsIm1R6xDq/BBYgrj863E8CPqKrCEwlSORfgtHMGNTdnyNGaYQ+yN0ccPxD/ARU9
86EQLfxja7qgSSAfcSUQi8KvIeQnlwdZy4ORuk+BxrAJkrMBBGNjQPAAJtUqZVLtd+Z/6GZNhVGA
/258FXH1PJSWceyxWbvz/VHbtoZef0JmBd4jkPX8blotvhoVfhGHrAAtl5y+aT5yiaQzGC+j4+G6
UkAxJRBFDQXZzj9KrdSXkUCAUX+CtHMHeb/KwX8UPi6Q4LMvdT+9FaAHM3dp58kN+ajVQ4JBvSW7
VIE9mAU3rcydva4Z+Dm5mWcDI9349XYSSm4MlLdkUQMNMXV1isBfB1+cmu61RyCwG0sHntXUt32d
6BdWJEOkdT/LElmZG3JRofdVBsUYtjc0vLDTuNYv5F/iuLLB24ouDKjFAFy8Z/I5EHNOzxTJcYwS
o/XEQ9duxTntGfa+IBMaz9iMg7fNKfv+2CXJeAYiOLagHShVgGr7h5ccYhaeEVHAOswaPw62MEKK
BI6Bh9IHilDYZQe+vKBdimE07/oZzBk3fjJzHEOV0Ku/rvHkd5ysv/i2CG/8ZKZBD1hQaj0tVgcl
8WqwId4WYolfXpk29xOIwIGeP2mVHCKwIdwj32Q8xFk9RL4qqGa14B7aA+gqPtrUDnm7+06AxMHR
0zoOKZwCacAEGLM4XAeiFohcBpDG+rtjkIPucUMxS5V6UqRveCBa9fJ++QLEPfasvoV1vvoezIK1
x9kdQXanTPoeOLYWdZYswjF2ul2ciOE5qQt+0GTTAJjPhuec1fOTxO9n4eK8kDw5loipDfwJmXEa
ZxdkIP5FFqDKCKsbQByxSFos5E0tA5KJs/8pAvnElyGGairuMRk4m/zx6pQFDtNUQSYVY4L7dF+F
TKBuGLdLSwXOO2qZONbDcqzwh7wOsXZcx15b1wnWEaZJvQqWsdWTUIxUU68jcN34MvWWcSCmRn9K
QS+NVdbKwnhDyti/szqyCZz1KnZ1US8yqUZDkvkeS34akuPP7vx2hOqKbDxVafeCUx/kjsw+A/g5
DqLJjutnz6tfSiJre/dXhqyfVTzAQ2Djmxg4OVyAIN25CvvaPrQdtjAYqgd3LWr2yAV+pQG+2Kw2
1RYnta99yJyl1YCGXwef1vtg1OBOE27hyVmrFqotztUmJ4VzazKOvmYuz7T6bx+HnnYZxpnwV6EH
lg3qhcxoDNShI0eyEiQ8QSYVyF0IY73RT6uLah+0K8juMquJFumK1V77rHIWasBOjG6o6V80vNg/
BzLYFXrpfPWG2No3WmEcyEwhNFtUtvXaaUVydnqwP5FfmvnnGevQp07Pkjv8//gb8pdlBRI7qKRe
fc8wn1iVvJhO5n71fIBSO/WtGA3jzgdz5F09J8Zd2ut/1U45HBO8Bz3kuJXGGWgMJIEgYvEJ1+7B
1lJK7P5d3YT67N8jZKERs/ktzAZ6aTe7Gs7MVF8cHeIOi6o9cjPbzJjOxYjzuA3NiwwHCZVe8X3G
tcyd0HuwrOOezLsMmpNGKZR6IsnNGryP7zY5y6zC6pOqVFDzEkk2dhRNmKVSQW7/6xjrQFaCkzVL
R8JimYNObQYAjeNUbIdkgyoEIjeG8s0YW1fXNb+OJZZscadbV84DS4LOielRCsVEimjmyr5SjUKo
NsjibSgyqSjrx9T8TOwX/dDd1UzmV2LLqDuT3SPfe0dtVDT4eh1LCfr01ddJ4YY9Y+yw+n4dCFJH
49Uo3QOyDMDqynF1haSxaBwCHrkD7m5CqgotltWGqtTui5ZHc4B0BUcWwVYWjo6DvPFj8X/lw4XE
W1/qBpiSjPHtfx/xPwxWQ9ezANQfD0Gj6QAauW05XHuvF/uKpUjT57H72MdCbFJFodJ0HByjzvha
AJK6d2PdBC+qgfMvs4TwXzGyc9olwwuP43KfCBzVASwIs0pS8L0004ZadVA+PgZBtpvAu/dCRdrb
J9w6ZA8Urxst4P0m9tLU6GCZsIzW8aA/JUUMtt+yB9GmBzKqaFZoQaqtJgAEAqLeabojn+mZAEaq
ohTgLW/Sayed/I4KFxrDuEN/qv0ed3PkarN8g12re1l8A29PSC+2zoFVY3Xnl0h+94w0Ij2fDwI+
k3ZQPINn8gOh9ibsQxGs9CEt0gVGmIKSPREe+9ZxyUKWdOW9n0/NtQRxQYj3ZfoN7KK7shvyL6Is
8Z12OZRgfBy/Mi7vKMBLsSGinjGyp9JAb661YmaqBkhpd2P+J9ai1R2TrLqTquZZlTy9XQUDce1o
m14ALsaJS1P9NC5Y+oP0kimmzCCXwWG2+TNZWgpXT8ydHwJH6ddhYs3D9kNT3E/NMauyp0pdRFOR
JUiOmTrHPdDl9NpAtcFof/h+y4+Lpeicl156XgMp6f3Za1wsjZlyOQ03oEGOq/vOlRIfzSw4l47X
vQyO5SmtFXcnm6F7QZpjjGshJjfUmkM96BGvmlCyfO5D5L3c+bWZ3cdl1b/YbjOF1uT5R4rVnXw4
NMjz2uJSEmcuDTsljQfU2NwxM7KV1tStzVovP+Hgf0+ta9zs9PgQk3MpghrMXC5nl7jSOb6r/VC9
mLxRWbolCxWNwHUtCpAGLqbAYWsEPvclYvXfxg5gEh64fShs/Dr8Luw/zGX3uJEEw6MeVrMzAaja
pLtVQ+u3+lurHtdNc6NGMNUI1KDV9N8IGk/kdEwQaU/19pXjOgNs7q4XXLpugDxS6eDGvyt2Uzva
w2aY8/iyVEFPGF/I5gZ0ebU0OAc+Vs5b6vwW7s8/bKT8HBaTRlyaVWeqGT6zwiZpqi0N6MVGfdHB
lxiYY7VBtjSPemy7KnDP4mVtCieLyAlwJcdxvgoiJzXnzvzDqLinsqzx+v/tEB9GW6oUmyZ4GYBD
Jt83pvhM6cUNMwPQ0jTFhfWl9lR33WeuWGCGYvqt/zfxNE71Pk5uze2pASs6dE2mrbpx+IT0bgd3
SeN2DhJrtQxlFXJe2kDj9mb92g/IiZtR1n6qLT9obTKvo64zqtY1Vs2/Wu9t9GwegCKDWZbJhtXN
1uKa2GRd48WgQ2iKSKjCcMos2/cSKmqTPhcR1XyRO0jXfA/yykmCvGq+utTgdaAr26zhOmgkQU0y
VVu/H7trZQ1iz4EpQCZd0V3JR7Wpc7sr1TqZtJHWYiOoOriqoJrX5HJauunNHFkQSTwtvnUUqrUJ
aPqLEqQVNw3rHPQYXhHg2l49xtpAPWjO98doAd/EXl4gXXzW7bPROY1+pKpF1UAE9hlsJfWbl5rc
QQP4mzmtffbyCVA1qjozAOC7CXRV4VT5U0hd/VZzoBmpRlkG1H2Db8Bi4oDqjpUPg8+LY9FKyMTI
Glke5ATTCuiSNbAOgvz0gVx4Hb/FkUkFtbIWVFi+yaLVT2MGvsCYQKIu/alVxRa4ZYviGVOTC/vD
v+dXsfEwez50rt7i1v5uHeRHwzGGDc26NrzHrv51TI4X9s5UmsXaxuTA1o7ETgTNFPwClF69Gxby
olidDHywpbo2mfJ4C9jIDv8c5IKkQkZUW8xphvbv2qIZYEI1mg6vI6UrwhslNqIKMn/no5DRlp8W
3ZL32JuuZFJ/Go4nrjiAtzYQ2YnXSb7RQO+KvZd79cuWAXLDPhYffGOQnJjlLxF2NkMWE0LOeDfj
r9OxnOeqqPQHqE3siDGHCt+s+KZNSzNafOMARU8sUcAaA3ZCjendiYELo/G1QnEGtVdcLJrQSEY6
HpJSiu/8GWDf+NvaXtfQBH8j9JOxZm9HVlb3JYS1D+7UiotvAnue8jY++YNmRUbW2wdpQOhigKrE
rgqq8dEcTGADysJ7YakPQnV/HL5UNgeCvsjENznwu16O5s9ew8/bm4Cs18bPrqbU0/WkOBujPn1v
tOmb7nvj1zTBYXoJLjHQOHtByPAMT6yW/W59LKD+FAWj1yyPBdUgsJXb+dtjQZQGqQ2libxx8GOe
Ct66T7ah+ItG8wItUPepTy33qVEqqEYNFom8wGvbyRLzscheqI2iMpyP7DiIgncUQA12M23B1J89
UESC7PSjZlddSJOQjznjJ7NDIjLFYy3rn2cPWAYagyIEWAk27gT9bjJ7UStiNfuyzuKUfrKNqxSi
sOpxpdGaj4H5jMtwiRRPKU89hBrYqylj7MMz/ZEpZjGdQethiHHRjm8+aNW0rji8R9hiyENk+wf7
0c8H5AXac4vjc+QQU62CDDhgHY0Wkon7+W5pWOMEqBD+FzpJA3hyYMh/wQd7SLQEY4Vlo9EFcOlX
jDl+6yARgQ3CQ+tkR6mD1Mf083EzsDz/E5KeD7MEYNRtIGIxZz4DTnDemkGR/og9/cvQ5PpX3Db6
myYQ1ovXIiNMzHb7UIAdEkmJIALgTOKuaYqrk+mHvMnYkQCQwKlusjpPX700K6KcucmW/G2LNCWD
u/adbNnwlKf5MyF9kA7j7QxkFR5THCYVbuGCW6aQXwOQZvQ4LvwmoDu31QCoxt+7rO6nzEnDVjUU
5hwBLjZ/LsHCjL2SfjZyECwCSOLiKrUv7z3Nus+00n3xp6Z/GYowVwZ5BptdcJwb31ed57wEafck
xnkzNqx8cfUkv8ur+pksoVymNLe4220f8S4oXkaeApHhMvPUWn35Mud5f9DBLbSlDh5v5T6TbRrl
s1Pd5bY1AlPsFDsXi39rG2i8uoN41BjmymkV85+VX/7suM0KsSlAmroZ5KBt9L7VjyZhk5xTA/qR
p1rhjmwkBx2zpvY3ukIqUUHxTjnrx15nwDI1UW0U1VMx41BF4grQKbwQTA/IPJo4juWU6AMVZCZc
iT4APYG9aGuiWg7yp6gE2B5U4KwaqPWm37+ay1DUjcYD/8zPQP8hDMXg23uh6VTe2Qg090Ox+nBn
7oJj+38Kob7/Ie4/hPhgyztgA3v5D7HrtN2Mz/ZmsX990pthmvFi9JN19gwwkUKeoo+oRgV3TWg6
q4Jq5KulHezzrvi0um66rg03XSkOn3sctq4jOwko9jzjryHNmBIgaCJFHAcGAxRU+//xtXWwtSDm
dWq8/h/DOUXuQiIlG3eGp49hK1jwxzBg1VNN8Q/hMui6tdVXH3w/22ES0709GcUJr9f6mOup+1BK
cVeM3YU7wx4qiqA8TWsgnxtNUWKyYzBrLviDGX7fhfKgbYmy4nFfN1DjsXI3AgdsCUU55ylP2PCt
ceSfEi+8P4KSQThMxPwJq5Zpv+Z9LRlflOfFk/Q6fV2bPOVdTaoJLdfCEa+x7ZIWRjEM8pLTxl/6
g4AW6WI2VAZC3neGi4uJkbk7kIWzLUiOdCQhIbd7KJ9cbBhewZ3dXHSsT0NyU5Rv+z+xwnWX/H/D
S/wwtpBJwRVZAAhi4u2An/jB6fr6kzaBuInbRbDDrWX1yfA84yCQWbb07Sr3jTuA+kKyJIsgxmpv
qK8R4FQptj2cd6i+IB9L8WJ0/yjnMvhuG849xO7TV+6wfD+DuOKM0y4fb1e7Bh+e7X83kCSXlPy7
GCY7rPvBuas7HSrkIMxH2nYf4sM54bMKBv9Ax3cHB6fBA+4Hizvms93qigP4lasteXFHUdQY64Kr
j+90Wn2aABwwyLGIyEsLeZtq3KLBVxmZiWVIcTSc0ieKgsp9Wbv6mVs/sOzgcB9inzjxNHHcgm3L
NF+HwLax4JvHbof1EaTJlJMKoZXjtO0bB6IHEIrbyqbAO8ofRiz4vVzsbyPBaf/C3MA4LoFIj9i2
yMmJKM6GRsHVrHX7ODiOq47W+7HaOmzLwI7zxc4G/PKavYBAVSu/FCY0rPNU8IhMt9gGbsW+6Bbz
IlnVAmjLGpprrQtmt3Tg524EKQu+5xU4MWIOmkpQhdh47KSX1p8ltEZC1wnE/Rrb1OItFkTLxmvH
DCQ460AxQKcu23b5CD4wRS9kAg1/ngBA5ldd1pfJH/9MORbDXBVe2b8VQ6J9NKmV4ijkdyY1UIir
ceeUgvdkEiB6AvFuzC+Di42yX34ulFpNjkNf3Jyramvp/EIReTlB7QYw4ckLBJgBND/IHlnsZdtg
9JMrFS4HP+/WsPR6b/sD8Ged7JND3fD4xIbOB6KqKhzAJkFT0Jv9ELVe28Sg4ELVbzRckK5Ni11X
vrnTPTwrtSxOiv9ggxBH4Gp1xiWZYbbI0kb+ykUw5IdZBTI9PjgDu/cu1KwNJoQOcUTiHnwvNk+G
GTwT2hhbkP6p8ZD51MbC2An61gOJfxVgPLlSSBKM8qI6WLRwWIOpVWpYoZatcV5x4CNvcNDLQWya
GVW8W7HhVKM4swLtHQB11bRpBuBJW9Ad4D6/imqVfLEW5DMpAeN3zcjve4uOPQHVTOQAb6nzGozb
jmjE8vpw478dtFCzf+iW6sU+H0f+UPbQLRqg41ujoo2Q9bVB9YSf/FJhEzzvMapp9FzjtQCXqdfs
fSSfbhZE5dD+zLgNpkqnBQfYiqG8gVTeIC/f+yZ6XO3JItDmh1FwuQ/4HbYcxp09a80ZBwNTREVt
8SnKM+vNlBVAYbxmuxs/mdSBYm/MdaQWOmzNhpodwNKnQYPGqZoMdxBvU5D5O98a4tYyTEy3Onfq
by0ToHnNPEDmySzVH6EcUrD6kr1Up8b4aTb9sCefPplHv0vHIxtq3KW6ECwDBwVeg2RTDcRiTfSv
PhM8gpH36XeRa8fWCsRucp0erw3kL6wpChzCXrt+8LzbBopbg0F+uOuyxMLJxS/9NaSQ49pHjdIg
/WgZZe2LK6MWqtBFDzlzf8yNEFC27uJxo7tIUETsrTj+Qa61ALVrd1lNqjmqQ1drbId0AWDa1SBr
w2re9J2B1gBJeoJkOTUATbsGk4/MtSHBTmoDSmCxK8tG22ZiRmY48kqRVM+HvcmaAYuQNnIGL//e
FtiNgNHafxQlJNZjPxB7bASHV9Oro04xK1EEgPXj8e0PyCihZfgOGCao8IIa/lfA8EAA4hvcMaGI
CYbccdbuQDHvR/GQBFGA87CITA9ClGCAfm+Jcf53AgPLfg2hHlQA0FweqsC2NjiudUHLAt2yPguw
7paGsUNOjvOKf8rVss30ry6YvvWQJnthSE452FY5niR20I+5nQOnqyJs7YcACPEbjh7i0O1xUJOO
XXwGkcawrUpWfJK1px3NwLBDMjNQYUdd5piQUNHzTyZPp6usk7+osZVj/tD5uMFSPYOkT5+F5YIu
uy8+kauCgkZugblJg24Nd+MXB+eV11SlMtr1hFXImBeHXiVB+kWgnZjBoQqkWscC9I3uPIT4DEIt
UyETa+xr9wOuqbcLRnEcxJtN0EOw7nW4fPb/eGMmD3yAvyh7DJeJ01HiIhBHAX9nlGkdUh00L/b2
5KPCnex7QEfiC1kpK5r7ytc+pKHdDERhECqOPww0YvXnLGJsYP4rAS4v501q8vIBwkwgOdDd+H4c
sjZaTJwixcBZNm8xrTngOFfFOEEB6aSaONbbYXiV+Si/jOBaAs40f6la3bmb+QQUlPJ3ld7tNNnN
kJ6CKf8OY17t3DEx/YHT7CGqhY5lFm+qu9SOsa8vMuucT86J/DbjKcT6ePDaQXM+Em7JQWxdgfJG
5c9mjmfui2HoF7JOXQmXcUi2RKai8mwzfqo9z34KJt48l0ZxoDzaASmCIPzsgiXplsZgqdnvp3Gu
Xq2AZ2EW2OxsIPkMq9yq2K60da7RjYeyFZ/j2MaBFFHWLTT7VDVqcAhK4OtZDrk9qDpPD1RMZQXZ
I4h32Fw+MAcFuW2ngbBUj9OED6HIpjwggSfFydbfcSbuoO9te+lEbseB3kAbjHdePYtLBzFYLZX9
GZzD4kIu/Ejw2+/jTyDzA7zAycaJxHzQ+/IzWTdxq48aaCiuDWlY9mA0olY7mSCzSM1Lde0TCL48
wj9i1mloei3LP9PYy3PRI67DMO+lzIKGxcA616W+N0DIk+oNv0L2vn/qM8mu0rEfBj1H+pMq4mRs
dlXadjsyXRfkOgWrHxw7eetkAu92Za65dGozqHK4wRBsRnUST4WjjuOpVuOcNzKgZWuNmnkgf6JZ
GSRhKWSyqmbpx8AY90v1vdM6Yux3bCPHGKs/NeyHLhSzBo40Lk3BuQuUUWEdPviWKoUjQRcPs/YU
uEjHjX+MS3ven7CdRzaWxa3QwOZzMWVXW1DrRKul7vrIXFsp+P+xr1lID7luIE0CVGc30V1Ipugj
kdoASnrlXGQZSL4h7zrkfyB1bbeqPqwNFM1UZ/L9a0OtMim6GUS0Ka7qWmSgjQBi7iiNtLiaSHYB
Warb7VqN62dHlMOThaNDJLGm6bfE17IN0M44nujwfXZa9t5xyg3vz7RK+qVjhWTxB6vzX3TtkFWd
uNoVUjDGzEvGLdmDZAfZF/I86wmus5GKK4AoV1WzY3+lbqIjx1D58kAbtkwNkU0FciHTAdRMFLg4
3wc3ZigTDJ3XhjTXOusaVwLNisx9/HOqWcdU6ozn4I7BDwEV3YgKK4iB9s/4UO94hhvDFtxNuFiC
rFvkUBNVTQa+w30PURZwFAXHxaT+SDiatXAdzx117Pr0qq53LuC4G2pZnGvQAAxt9GGQIE3RCWdS
hwqHQUcK/DAvhZNTh5D0fpzA6sZwO2gqTBjVRIoLwNUHLjRkE5n8RK7Vv5qD6r+avwsh33+Io6dQ
M1aO+MeMRZ1UuDBWs4GiKw2Fw7Id8kj1q1t8bZFNsQhtWEq7iEwDbCmhgLDQjsy1gToF9pfV45a6
ZkKxsQuhiotcTtaDySGzT0SZTAUxJHvvNMqr7yaETKS4bM3as5b+ArDyhXx5jeW1I7a5PQRHZHxD
ld2Yn1pcGFx1HR/G3NLMr1DvZSEYuuXVb2btqRPpE/nnwml2fGzbkywSDQJIB3L7zTgcvR4UmwWw
Al9BfBul2DG88MQbLvhNxLk8jdqKcYMTteTexxnR45xZQDZhNhyuIjPH9UZkYrfpK5Kelnh/ivtD
B33bfaWGBdnQDrdf2Wc+xzny5bt8O1f4c9acGpTbvC1Au5RqW1965XNst0CI24sxGWX1bPds3LZa
Y+8pgGGJCC615NiBtOqZXGBEBPmT0PwjmQZ4rS6e5X4li4pSSaz5SNeJaMh5tvxT5YDlnVqraWwe
6goryDz4WvqQ8ZiJhIV1EACCAl69X2wvRSJaYbZglDNL3Er0NVYtOHp6JI6VHpoXfPLYPZGtJEr4
AcT2K02LGtzV5XymdvJzDpFDBSTek29heFGTmED9hKuPJsLrcZvjsNSpkdHA4zmOQBcUR2T2xgz9
l5ZKalra3YDvtFafwRnxd5+bjmSaVi8PupO8DL3EbaIqoPnr4LAGMBbQaXQ7FyIRb77EzqBbsrRb
CrQttP6VOuossJGORe3QnJObQBPBtitG++zjy7IUM7L7zwX2IiX4YlGlFooJKlCVL84P7R+qKTQB
LZBL/j2UXyOnDww+r0y3/a3LAEtti3u7nXJgOr38OquCaqupY06QDAO7RHH14FrjhqoM7LK+Hhfn
pUGLj0MDobZ1uHUQqgHoB40nwe/1LC+WaVL/2UyC8nITeTMnxa/DUi2DqsFUttg6+W4/b7pAekCN
jPYR976fyHLsyruOjm7j5rGYfsYu1jpePoi3YGr2wXlOPZbglssrVoGgaeifACUBs566vM115yqa
3P9cMsfe60yIE0XUCYT9aC/7HmGX0t57lfkxgvbDWA5cs8z2bsfQNdyfOtOBzuxzz3S3XguQAJnQ
nt0a4Ev81CSZc3WVTAr5obnpIgffh8iE2m/oOVTEfg0blD+wcfD/b2G2Go2602i/TjpOSb9MCj7m
t0nXZ6PB1aQU1mq4VLB8aFHxLge5nVHJx0waDMSBNf5IncZ79Zzg1Ke8wGk5DgGnPJg+RLg5uJua
IvG3BFRuzRJMFC4O91YE8mTilLzqZ3BvK/k/KmKoy+ilNT9QLzlB2m7Usy9rQIH/qv9loMnMkRve
g27ZMf35VOi64kOG9qyrCsFDNnjdM3mGqShDTQMrNynPrvEkNkshRrXED70RsSSfj3wWvZKUs7Yd
/gV/DtWf9LviAkkSpjV0Pv8lQCs0CYrL9i3AxYa7Ag9M0IwADuBK4MlyQJzTgxL/e+XPZ7drtVc/
mbUddyrjrJdV+zAXEJ+nCMg9hVLw+KnS04fcyrJLbYH9iJ6Y/ilaVh0GLJAfyAUErtxmQPjsWQwZ
ywT3/zuPI5M29go7YgKSNuAU/9smJxWWM8ZQnRDGZvVRTetVF6r+rh+k2BysJiHmDUIBvSqAQDF/
BlPXHknmdNE6dWf7Lii07FS44xdyAe+rLuq92LrzDOcndgrtkcRRF53UpC45BZs55PewxEn29NaG
ZBje+eub/YNdtaxEVvYdfSCWV3xXeP/8QIwmJEqdMTjXhhVC7YXdrbAuV3KGJFTPAomD9jcuTMWB
IytBVoLytRXUo3Hl1uDrHwp8KfW7LoaWWOaO6d5oWQ3ZEk/waxlM+2QcuvPiy3pk3ndQwR45uBYW
H/DY+V7DVhiQMevhf5YswR2oItL+Bf0RWL6h65YXeKauB7daOjbrQWA19cn9MACYWHrasOEVMGGF
6Ra7Xp37F1aiaXsXDPL4cARm6GkSFFSQWMZx/2Rql6VK7Y5tAwbJnCFcnIGJZfuk+WVFackHggkQ
JGDFCvwrdECMTrrFXS4P1x43AyxQhJuxglbrTrbPrgly9/GlnouvNzXbGsqvrMPRdwm5ptvWrimf
p7TM96bGtEib7Rjwkbod9o0SmCNnrdWAH/BkQ62rn0wqbGO675rCfDAlVMFB9jw2ATvYvWsdHC3w
v3r2Dqc/zkayDtswu0Yus4KOEX6MlU8gdTGeyGO5WApCiAHHcyqg8MFry1lhbQibNiqxN1uIH45M
UlCV5zWkBibdCzVcAO/I2RRteg+e9fQe14fGgQEyixcxfEt03ubpVe9ESL4pCHAYlXPQAQFFc0cF
cqrtcIZ00g7wmNrc4Lj/rQWJlzgy9UQ0UwNF60EnT7xqnxcffnQSPNMocIYWh0gE87a3w/igRcg5
BxKGNVBv1+ruCAmL5G4I6reixcYuFh0uXuFJE2xJcQONqtqXbtTB3rau2YlxYOWxMP6U9c14BhuG
v8VduPzDnryz3unVJ/Cajed0BB9grnDHyj8EWCF3uP4/tOq/17eRbIwTVP2Mu1Cok+sVWBFHEFpR
a5208WNljhvdibUnEwkbejmap7j35NZL9DR0a2Qh7LMUhCEuFkB0O8aMGhdjVtlaIMzokZyrkiZ6
f8REdRo7Gy3RumM+iyLU8sI5scxxXiaRjuCF6Po9mdJI5iNIYL2wGjvnxdTleEEuMBBZygSdYvk4
afoSq6Xon0ux6f4PaV+25LitbPtFjCDB+ZUUNdfQY9l+Ydi9tznPI/j1dyGhLqjl8rn3xH1oBJAD
SKnUJJDIXAvnup/JYGH5b3Orx080GV2qakdwreruEzH2UsP9ZMt3Ew58HXtXoP42HIBg8IJMhfHF
YzhxAsbKmUQ6WzjuGyiBF5AeS5mdMlBtiKbJO37BUcOZRPWEJ9w6ZtUx9vWQKIqrAilWOi+NlzYx
OCoBtzoCar/zCSyuzt5xLT2Q8L1Iq3uLZ3O7OoJ8yK1BHLPVBrTIfGxCz1zvtLbQkq++guM7dKDF
171diZ1F+XoLW/DWtVigGXVZHFBlC+Cx2XcjO2Y4xRkFoBU1CPc2T03DG2QeI3pG2qS1skMG4GJ8
knQ7uHUGWCpAb3+PK/vsiroWHcV8Ycq65VmPV9TYZf0aUiUMH4yjs/L6bRqrClnw87aXe5NMbFjo
VUSNVWrIYxtAtReZo3h80tbFNPmz2wlwLByknZBm+KQKc7jDcGZNFTg6CDJPWMtKrSrPaZeiAKmt
5SdPnTih3VL8eKYJQAwDysJfTPHwoF7bZThKT+a9a5e1JbWkmFCBHHvI9FK2JI+NHkAwDuqOaaia
tKktALbhEiLqfEob4PjF2zyyJtQYwMsGoucSzdLoe+AWOacZRS3XmVi8hLw1+qUGwAe6lVvNkV1p
W6BsfCL0UmPkvW1Hi2ljWCMAtltBg/zFtDOEmpkOrAuMqLHs8a9h8LYrMoWxBIxtYIln/X/Sqfrm
ZjPess6Q6djgUUu1sJBpJs7j9KEAxttUx1dPwy8gN+v1m4EyLkQV9PUbzpVuvU3IRiStnseCeXtV
GKfq5Mpk3QCHIUrqlHo2J/CArBr+lkJxV1tnx0BDu5krTxS746dgMcCjZ2AnzEHrumXpHOU1KAfL
bQAEtBQKdbcVfwAL0zmSqLBMPMhRTV1e09jaKTPqxagSMHJcUPxeqBmq/ku7NP0xF6KJHl6kUL/C
dxP5W1O/PbJbUO/STzOYM2qXnUGTxs6V6E2T5lRgCkV3UF3Sj2lh4txx/EC/gaQAQHhilruunOtu
WjVNU9UvSeZo+8cr3bmTNfhUzjMmOsa/UjYSb6MgVbhOLv+G1H/noETUo4Y4HslVavnyaJtywIDY
KRDsWw1QxBpg656HtcbhT/HHAICgb2xZpld8Z19JigNVHxzrVQJ4Lad5A/lGGWVeVx5Jq7sMhKYo
UEc0F6nlvv+ZgQE4SLFcwP4W22LaIMvNMNhiXlc3B6uT2EKTVtkxe8POA0UpQY4ErSjNezyCKorN
xi8Skb37dQgKYBG5jV9YjorIUBiPrlMGYKy3i6c2R5a0E2eNdwK7iIWTJaeMbqzNoBZLN4HQFi7c
L/aE20GgHgTjwewFRQ5WOkQsb/BYI/UNAwSIilJFQmoU9IeS6WKKxaiHiIPhegFx1Zw8kaEco+T4
fh4pJD3WuShxs3Hyze0iQcYF186962pIwECPZH2evWmtNSLfEHKcx90sVpBf1AD2+KebxTutRuIh
LO+6am41xzz2Kf6Xl92QifcSKqfEghNJdFFu8OVU16OODGexHlWNFLLC+awnRX8w02kIzJS3kYLo
e8DfUwqFyfeRyTIgtapAbDGbAFg4aPZXzZjr61rwKhjFsMpT/7XN3EML5s05LOf/IoO+/aLbHJnS
VvI968GZRJYDtzKcc2vJmeYB2WEXAax4wzujd76aeTEcbStPdmW+8ZfCSU/ZyoGNgJS95SnTizVw
s6zd8xq4p4tokL2VcxxUoNsXeJ2RmqypcYY5R9m48S2xtPzi6gijAlzP+Ba75p/gCwBmhL0ctNXO
/2D50O6QaN8++w0CAZ03vnUeaK1RBOugegM91dzJTO6HS2EnoZ1Y9qPxnd37BMCTvZ/qo2twJ8Z/
P3W5j2zU1OAh/nErF+kb1Ovi+0gC2mfghL8N82VanipvrD5lZ8ln2CaAANjSP+KJtdEKhJfL3Iz2
i2XwIjTNHhWRWtGG4wSA1VJgq6JUhR35UIG9XsCtioZ61GxezodAjcmNGTbSGH96fOT2IGvz5LUA
3tRLUi31pRudKWROZ70B5yiJYrfWjxqIvd56Xn03l8JAWENrvoLVFrc/pC8TKJsOhQCw9EoXyJii
R80AZKXdarJZYmRKKEyCu1RIl8pPqiftwFYXOXzvU90hauqlkyEmgjqZdOGvXnYhZgKiLPgpoYEt
mAxGnMMKG5IQ1QG/edGAxH7lKptf5vFz75s/gzCFiV0H3uzF5L/gIeYjm2FrL9zlz4YQKXlh1mwX
1621m7DLRvVA4j81LBlBVbg5QLq3zJOP1TJSyAGoSIemNPRR4YAdJKogR67XUksHrqR1yuKmzVHn
1fqArakYwDDXtjw5RuqFcsOADJdTN3CA1OVuuX3XAOC9AyCE/cJWw5KNxdJPqDQGbcG73Afj85PV
piFZKfk61v6h4AUQy4S7UuRTaoc8G8xo8GrnyBrttzE2Wbp34z6/eFVjV99Wh/UhoBRxLzRuy7IO
uRvXRXEEOUCHYld9Oq+e5ZaBkQHUcCnjJloTB2ljdpwEgN8CaPGqpae4t5FwbANSLC7W9G0ZZ+1o
Jua888SQ4VETNTVDyZGbp295C/gir0mrJxpqKx7VSPf6YnYD6kJSwP2DNiwzvqYGav4BAzezXZMj
rRMMNno4z24KpioE7fvV8LfjKM4DREgcK5A+9yLq4sYcU1qRXpqSKqeoP3WtBOshz7KyiAv/CbEw
L6KpSZ0CrQYZXW0exc6ChV1X8+SSgpHDCR+7Hhn4pZtcZLdDYtfJxdn/x5bM0t58nrmN+VlL1hq4
DylSl+oEwc9Nn7UQS/Gm2I0uM0OUapqXVv/MB7AZBRvYaxywp/6xYEmN2GW3Ieihd3tw4I1X5ps4
FSnK7RBjP/qqV6BxrpJtedOK+YeOBK//Yh6n6pDi6u7GDHShGSicDZExIEYLkifViLMC5W+AKNFF
KUyGU5sj7hFAwWJI1TJgd7MC1KJlJ5JZyJ765IHgfGiNlw3xpxIrQpyOp3iPN4OpnamRY1LdjScL
GeiB1FnMYeFc4NdGViMiaBdlr2TkrhRNYtUnr0gBV7CvY6BelrqxHwQ/MwO7WmSmJjttmj1//0C+
xHP84iZFdygoKTUVmKB8i+0L0OHsCw3vNDTe6v1YAYKGzLK4/sKtBJVK7/Yk/9Dzp/uEwMjdBWxj
+TwYZeK4pzpN9QDI3841MRv6DwwqT1+3W+BSQGjb2wFMhf5J0GyBDbZwkrOh1Xuqgm7beTrwznx2
DO9WGA2gu+pCTbO1ThOQHalJSEPqkSxdQVuPvwV8qC6aetR4s52G7trV6a5fayAHB37P812+5tmF
mm4Zbr0HWbw66QV0vTg675oW7YM56UumI/vcjgGuLua5M5Sefp//1qAiVpAPcM8Hh0OFFT3K4+hR
Tw1qL/0Xo1jLfeqti1SoR//S5n9n+QoObfFuINuq2ownMUelTecx77ECEmgLiLb3T8MQ9ysiuhgD
CG9nDXih3cnIhrTm4jXhls1JNDZ8QDRk6eBI+lnzyqNrlm9kyFkCVJt++lOl166UtrtN9QpwkNfE
mBqcq4l8XmVC+bkeYu8yk5eGSiZd8P9lP45VdgI28UN+Eglk4lHfxt559R8zniiXiMXuXwDX+YGS
V+9CTemMt96jLNNsQDegYlzZ1b8a/7svTa/PZzzBUUAnRg+2NvfLKImbST416H+4fDLIpwT9v6/E
A8WgZwsZ9PtFm/2zehyQAZneP1tk/+GR4ibgAO1LnJMCARaxbyrCll3HYqhFrK0TyfyiylHhQIXb
9K16M9Jxaof9AB87P3gVGL8VoWqu611oIOhxcDbwsJIiLZ2jCQ7iZxKlm+M/1XF/RtRhLkKaBAT1
YWuC/9YU2YsogO6ipPDiwyLyEoE4L05dDZBqCS2wz0AdM87fPG2yXitT+5yIhEjDAhcBLzzUJXpd
HjW5mSTTi2aDGIQCkXO6/OhA1oVsMAQefVCy2EDfGe9kZEaBSCEfBwTPlIh673KyIhE1Ym5lr5xq
hgBZ1p9NZ7b3dJ79cKhNx9YNd7er7x4eTtpJp465O2dM99jbAUD+12N5ZUcKHzXOAV0wMbLsZA3u
d/wzvuZFY0VYSmR7RwwTlG4DInZpQ9IOqTU8Gxx4we5kfJ1BFf2Vg5pFWJJkdZzXBEi7z+RcTTwL
OajQT6k36q+DAQ6pLsUbaNKXiApYc6QHX708AY0z9qxDOA7AW4z1L1TOOkw5TtG6DhzZohIWwbF8
b1f9OXdaPZI5pZIz2QEufFClNgegIYrbcX/2k8pITa1FKigB1e/s9lTqpjjPj0GMm3ZaNJYLynK8
Md6RMNVd4JdSd8qtGKAPsOxAxit7G44MtUhp7iYiIdDh19PSe5KXQZEzKN6IB1nj+P2u9QBJT4pa
bIyoR41OGyM1JmYHJGHcu5DWnUpn5wHQYefmfe2drHhCqhuI1pD/bfXXWiT3txmr7Cec0rZ7LAaK
oCN+ctI7toPQyoxHrFTpADgD0oBwXRruG3vyajReBHLspNlwtRIcN/ACSb3Y5yQXl5Z6gGjDUk+N
mY+wTSB1JCaDFUTLF/0PpN0554QWjsrPEc7SjRxAo/tfJGFk+yTu8DCnB85MT5ks/2RUtnX2KfHz
TmHpcRv2rVvtc9+cL+mYAA54nfov1PhF9q205+qJRgP3vMPQx2ZIQybMZkSjDHNzP5HIdFAkMXSo
QtTGDAdRpue8gIBhT8rNcBDLRG5hMKWsPZGMLqojTMxmvk8QcUTEN7XWK499x9rbs4N6UwtRubHw
LISqoanTGsy0yZiD5kEHrJeQ3Sm6aUKxsJHya93GE4g70n5Hsr5McFqWe4GLtPXf8jZ/9VE39Xlc
+/lTZc1fUPvS/Ib3iXMYNeA9FdVWY6Vg4r9WPHfP2jrq35p0wdIF3k3n87OXA2yDhtjhYaOQbulF
DlOUJGVe+70ouf0Ur6jdotkSi+OsP0nqIw3FLSBTPkeAim/7xHJQZSiaul1QfDSj1B6cb45UaAge
4NwEXLXXwcFZnjDJHctkgbQ28xZ0sPGKrWgOoZpnG4zA1tf0ya1KJqcmZZXU8x40VG4wjW7ugukX
V5606gvfFgPPBzGiqexhqE9bk73RhUhBUzFwnXM2vTTWFHVxlj+ZLf7WhmhilJye11L7RKJlanvw
hntIcRzxLtkpO+pZU/PX3Bv8lAFp9WVCDPkFMN7zM0MOBRkouTb622FJB+TLCFs1UQ6y9NCLU2Ov
jEn7fnNpvD6vqAQ+mjHrL4BfvDWI4YsMo/cx9ZSNsSL454FYQImULclwOHU/34MdaR9kNEHSefjT
oQRwpyb4yM6y7fnU9GC0FsUf2mDbUTGLlEwK/aqxDBQDANGOUrOYdtiK9p/IBzxZ/5CR3YjV1k7L
5+ETGdNcype4Ph9k//N8OXIiQ5xgosxrZ+gOu6PRIkItxzbbS7LGeyLOIsA2SSxGitzS9tJMMI4p
Bq7ZQy3au5dypd6vSprS8JLj2vvtWZ0mNvUC4rBaR5j81xNGrJi6CXhk4GNrDXZUWnniSGMUhN87
s3ZG2RFphB/yj9gRx3r9tCOZk7h/m8BfBZ11lftPS+Z2ICibY+D4CICBXIAJUC9rdXAP4iEF0O97
OSmpqbwcSAEPbkpNU5EzyWIUMAVxPCK16P0aytgRF1dDk0AIaPyvl0eZkrbgKExZ3XmpqR5u46OL
j97qo3KaIdH819tQxu62GuAm/PXOH4bqTg2/eN2KZjqo+chWfRukIFlD3+K/qgvxZ7DwZyCPDQgY
2LoNgTUDfnEU+0czWwFfSmONjRagO4WUmruxQVbSVusnPay4OYTMwqEfCtTjm4McO2LuONcAlSrd
SOCuTpvuqasujmVdtwqiUeEiZ5cu3OqwL+WrG8UVfrxuvT13+TZ/NQ2PhwAadPGbxJAXKExjrAO7
oRgWJRuu4GjJAFalzV+tzM+/IBBPOmrEZP08gswK0E3A2F24gG2YGvMTNZsTv+lIOr4oUY4FTWIn
+YvGNfPT4nTda87+VnoX6yCsW8tXJepHrT9toz8C+0i/zcyAPbvHtgsFa2IeMgYW2LyrFs/H4SXu
gBSW5zkBoAfmI8lAftCB2pEijT4YSTlKZDrE/DJwzXl4VcvxVGfWxYwtBMCAsNYFakzCjM3mxU9X
UNBP5a5t2uFyJyITagwxA/WkMRltPLEOt3iR4ftmkDTf7X7zscBrsO5APgU4WFZ7RXJlsxiBA262
CNt372oVTtOePeBi7AGpkaCqihnVl9KQ3voG/EsNRBc7wNUBVJ6D5Oea4q169UbmRdUkMA007SZT
2nqp8jkgwyTZgOXgmkiJQdrUHJBRjtyGdmf5c3NF5jrNILU9yuID01qdaKI17Ozhs+jJXEWeWL3S
6hYACJ3IkXXMAIWKVWSMKJeTa2bSx2OWnrDSeG5By/tqjDh17NtKjqxpi1/5gEdwpzMU5AkLakzw
u4eGj3W2khU+Q51oZxkhuXmu57+62lqc2ZL/l0Rka8342dtMC+VIXIF6yVhEzlyxn79i8C55gXrP
VSvweKcRC1l67dF7zl2NJDQ0PAvUe9N+l2UchAtz4ds4VrVtEFcODgi5MtSd09jMDHRXW7v6tVhg
0JA0s6iW0HpmBj5yCPdOyevXGcytKKMa3T2OcJGtaLUzYPz3dc6M321z6UInM4bPzmIM+403w9W3
J/Pctq1+0PtBPyEDl4fOqh8oL0cm53SVHW6VqaMaFrk6YJwcXoxmu7PIEAEPV2FBDu8WyeAU4bgB
yVqlcjhsSZDXJTI/KB3E1+MMWT/FsiebW+aHSBS5s8zNGMCwFn9W82AXsx5uldcAjmChAWqqi7ds
t8ZeC8CXqjF32XRBojaZme+2d14mTttvXOIrsnWjSQCujxkotUcb5Jp6tZ5JRA2IDJAvIBrNcpGR
RXYtCAVPrTGf72SyCyzP6rC0SPj9hE3bn7QDrhqQnVUJP7n4HdtPJPtVkZRJNn5eBVqYMAaqBzgu
J/zNBh3FafaSRiARAEGr248n8pSbcQPZm7MPxpC7ek8k52AXmY3IAHXBByKrRScffJ915a+oN940
FIm6+nz1UeN4WQwQqt/Jkma5kjYe4xkPCTTU20BRieoia9nREHSP+OMqwy79xpu+ubar2047H6uj
IM/Aw6uBFOepxGYSFEcLiMiMRH+Ka1ssllp9D1Q1B1TURvbMXNPFu84rf7T9Af83+r9QBj2CA5Pb
h4aNGSYC3HaL5SYHHVIH5G2jPeTIpUImIFC5SZs0ALIOOEqCj+CZ+pzREN/gTU02qMs2gNCVWDtS
+CDAON4SGbBlQbqxgMFykWJxou7irQhxITC1BikDFrYck6pA0maFjfsIArhh2idznYNBG02Mnzyg
p62hCWg8TV3s4Gyk0k+T7gSkjuMSR1+9eKHLrvLkL7ENeBBKMKw7d7mWcXRLNBQ5h85g10ioEApe
4MHrVsN9MuJPBblLSI81LgfgF3bmIUWGiuOV8cUAgMqeJVUepKmPLGsS9iJP4XEcb0hUIE2RIBhE
PjRUCuX8IJNzLabFd6nN+nb7gpIrwSLTN1/8lO1tt6jOWcb9q22MXY8iAnRB/i4gdgXVQMtYdKcB
SQubg8lwtkjXRwYuRTMDt7twSkwstyYwwNOImgqB6MB1pyaiYL6M3svAPQX7ZfcfOs2I4wO+nfM/
jMRqzShXjtM20d168yzyiY8qi8MX35UaYitqAWAdIVtSYJGPb5oSj+22Q5csaSwzRIR3kzkWWOc2
Fj4olHHlAhnBviW4EdcDwCD/sgpsLjRmIOntPgGO9IWe/VgLoA3f60lTg9YXsSQcO9IT2nVxZGRy
4zf5QJZP7YcEPXqed/bwhh30clBPafWcf5D5hREu7ozDsBInyANbgM3QGe1u6ZO+DkhIzf92rAtU
OeX+f5vDEFhzZES3UCztEfE/bE1ibbooFpQHThXS/j/IpmrgYVvkhiRlIYIV5Ua9/5UM7+/bfJKb
RbDDVGWFuO9onyj8qYKlPAZcZevZY6QUQLb6GVD9MHhKsdVHjbV2oJ3qJ7736rk8+UXrXVzRdI7m
3jUfybIMuYGowgNu0L8Z/8/zzV62n3t3ABD0z4utICZZK9b9BQCzz50gQmpEQz2XAeeTeq3PQC5u
MTdUMpSUg/3owVAvkf05x8mJ5NTQfAZxKtEYNCfdCSyGZzUV9Upg0e/7qZxQYA6o9oHtMnEkW9sC
MugOGcjD+2fpizwqSUNGskvgQEWFYPq9vZgke3dSE91NLH2QIo/qyxS5XE62lXgtAod9AJzJL6xg
mSAIa0t/u3GH0ZhIwebmrV4rwEcIdjHpd9f90I/05GxvNbdDRS4GjKjpDIYlFLDzXeYji59Axwlu
XEKH975AJicBNQshjiNlcQbNBPVJTG6AbNOiZXV+kIhAx0kurZWdnBnlg2m2V9J/zOmU+bPX4MhZ
3RPNqVxW8dJ91cQJMLZoOPulbtKZ9a1LY2qQXwBCEtLEQK+90DhZdS2q1+zHg13dMCDOKGEFrNHD
DZXEMK1XFwghL9OYec8D2E/FoLN8AOtRz6vi/TJj60AKw3d0N8hLHP65JYiXSFjF4AIyxs0e8P/E
sVqgvjfA9UnaeUc3l7duku7lR/J7ZOEHdLvqhtRHot7dJ5YfkcyLamVIH8WkZFQhbfG29HYrBJC1
ubjM4FgAFXw2oGrZKvBORBW21OjrsI5XkpKlpaXlhWdAXQ1JCMIaJJKDXW7rUfAMeuTlUlkxB2sy
lnB+2uN/Dy3SnCSeDk0J4ncpVEs8Wvp11eoA/i73o0dHGnfen+PQbFetKbtwQ4njLkOd12UVZ7uF
Z8+IqL+PqUeNOfXg3vEBhCyUqiG3Tfg+yNSwdtY6AkEoyiXf7cDFjRMud0Rqr6PPc1TmulMhzbdD
0qlbem8AjKjnV1oAopBoRB5CK0h6sC+nsvy8sywQwoFbG2s24HqS0Mvi4lLkDAAyk404e1YAXhcH
F9IwJ0MSImwIJBZu3gwn0GpHMQdBoQeA2CMYlF/vylcWUR2mQOJ+NVFy8tAJHg41wMMhL3ZbN1a/
b/V8bhrT+Q9yM7+z2li+z0ZhR7PlsAtAzPWndOb6jvsAuEYtaS33Wg3OkBsUTHHEyPrqpPZfqzXp
VwOhFb2s+2uaMLazUDX3vUzLvxkSSP5uO2DTA9kN3+Mfg7bMb9VU97tiGueXca0NLPyBLdpvVQqi
o2aXrDNY9z4gBwMg9fLU4fw6nFNDEPNhM4zqnp8EYuTSMWeR6kfFO9FXW2lLSBehCT+8kriIug95
4fcJaEiz0H3QUJKSyVsQhrW4iFLLGQSPmZpL3QfdqvIlE5IpE6V9+Fx0oUx8ZUrxeLX370TNrOaT
xu8fmIZKS5PGqKs4bQ42iu+fSl1M/hk6+mzvF7r726i51K3efVtqIvVhgQwNGqNegJ2+I3IkyC1B
JRoyaIWoUAgaEkyD8DZkV+pkfwYe9Q1pg/wewEGA1IITPQcZcoBNedpmUJoi+xtFhwLEoJtZN+9p
bFNl0K82/1CTZeJ7T4aYR7qQDPWfKGGkOX+1QTZdfHFBaAQKE1+Wh8h6kAU1RyX/vDJsvFWFyCbE
Q9yyQ+VMKMJ4qDMp+woAeIWLyBH5m+CJ1nUODAuz81eABrQlljjA0Jb3c/fBqEsNGXUV0ljo3pI8
R0UUdUk9VcVnHfw1+9hAAZ8toJWZWNFT70Gm5faIpERhA2DZ6TDaI5LOMFJ2NESi2G0qGv7/yCxQ
cu56RJ6wzVxvOcmAptXOKf+LJDLlWBNKZdEDRGW480hKZM4UAygFkqSvkIj/nt+MM/b0ejeHmYOh
YmnxvZqC/KnP+u7gr+knb44FrYpgj5JdUt9JlxmFvHhPxlrkA6o4yObIQtr3S9oCqiNJqsoK3Kb9
vUW9+YlkpKUmjlmzc1BsuntQ5Nu4HivEpAJlTD3NFDVKtysYgDfOPadr009rlW0R4aFqCejcgrLx
f+iIZu1Jtg7udJkE2ir1HmQAeoaH9PNaUCGv3MKRhM8Rf+8XZBpxpIJHNHZtMz5swzyl0VaC6uhR
/zieh6nebwNLvsXbEEeuMXVHa2m734EgDAoRDpCIRm8vNQrDwno2u9/BELKgjsnUn3uQTH8GTOpn
HCx6z67XrQvfa0uDDGlEAd1DXVrVJbf9nY5A+YlGNbCDkGkjFLxCgfpiM7cJpEoIFyEkDclw2BFj
XeTo63FKpoMckkaru/qiseKnNzneza4BKtZFfRzm3KwWvOadC8Cnh9lLDSEeupqcmfQZXVOa0t1t
DR6P25BUkbyImPNueumq7pmM5J3Jjyguqj6h+D5yLK9PcorUzHC+PmCBos0j8ocliCiB/ZYCT9Qv
/Awp3WmzJw01pACxHXY6lZsCV0+AkSr1UDlZ0IIPay9tSNPn8W9db7p7FQOmHkV8kWSOx1Q84Nn1
HjFWoeC72HGTcfyklIrMlfeDQl3go2lj8JUFrZ6sO90Hr6QifwS2/38709Qikj9ySCo7Uj/4qiH1
iKySemLSTTwAHuSKyVLZkgyH2sBmVWrlRzJfz7/0S5NcvcK2voDhoENqQd8eFiq/rGzjYlY1oJD7
ouxFrkqE/6b+eY6NTwayxZ/0tItQIa810TABYclPUuxYCE/B2TqpTgUzDzWVIMVRdtqMbKoAucoz
KMX60ODpZvR/FsCf9AHSdZbPgtzbvtwNQST1BRwVOMzSsldCCp4tABYGCjRYYgqDkBjSR3xhOQa/
0Mmr/fqoII6pZ1XNHzMq3FCXh3rUCRUGP7dsgEmLd5mXL7uHvZxt6a8l27SzkgMNxLzEKdYBwr3L
un7PZmTTJBWOCA2KNpsi8MyqZT33+ReS60SogNJ1JwfcKbKrqwScFkssaqZYoe1KsPGEVCmVNv36
RD1ZUpX2AvBVqKnY6q7OShZf/epNBVjkTdrULavwtm3V+rndayb4RbttfQZAwfjqiIZpTbubWz5F
hoWihyBhoN4D0BUyJfLxlRoyjjNgAQ7GPJyUonBnC2nppSUOCeFLhknmAeJBB/KMg4AIRUVEs1oW
0NBzoPSRTFv5gB2w+ZefGd3ZA4L0Me2QK42kJI4EtRH8pG21BYh/AOLSGZvXDPQsAtjSs7U6BghL
rgczYLFAKQCLMp4BeTmt7JDlwGEl2ZoYSWTqSCI3kbj1lLmj++SBhyByBbYCBy7qBt4PG6hEPf58
Q5631zYtMdRHpwkX4IQ8aXkRcKCAZwEK8W89IVvAFfaKv3WOTSJgjkfi3EyWqsTGFGPV+KvTuwBx
hpDUG4pcApZ41U7JPrT2MjxOASnbn3nJtB2yQJcDA2bvNxpi9bYcjNkB3qLQomx1vRuS1uRb/639
oSYvRAUz3UTlxlW4DbUnbyzFV4m1sLhHsnm4s4rKm8nxw8+5jCBWBfXFKrdcallPO4bFwxsVAM+v
H+0fSFbHYIcC+/nrx+zLP/3lzsEFDtC2+KepGt3n2TTdZ4sw8kCtEI5iSDLS+l7ePyHfIiC5cqCh
D6QxEXXX9qRI7GE2AVdTGUfbzv7zYExzLgkOJYoFCLHi0rxB6McH1vdh5lmH5xCI36wKKZIIV6XP
ONst9SAWXd1HdXbbfE+zMn22Td9akICM7Mh2K04k81H3cHPAutgKrY7bOxK6/jYaOzV1heVZiNVN
HdJ3TBsk+a0sSQt0i9l/e/jy5XaKtB609HWrfZUyNoa0ARy2Ji3IrBWgwWnLrmAJci/gyAFVmw7I
5BQpeIloqDcbo76vWYb/rEJrjO3yrOx0IOaE5dj6yAmAgjyU1k+bs4kl55nkauKpGLa9kVczyqNM
FBeDDJEosYkcWx6RiPNbiQlA43e7O9ldV3r/nIumybcG1RjkPHS3izTFghMqzteBhWPtFse+1YDP
m3vV6yga6gGe6/c4ycszjVDZXb9ayLg+si4Dyf27GSmWtftd43jRTdlavZKo9TNATAvbzWi/xtxJ
TvIprkpo1x65l0PjmpF6E9ADnRp6vpOJMaaWYNBY5MuCFLV8oSwJqq+2+qa+CcUVyFxdgIZ0FbzV
X7bWeyk0DQss5gGEP178JpDjFHQYT0Vrsi1oNHBCtY1zyfUelihLBYSJUHusSwFTZ447GpJCupjT
UlzsetzfT0bXyUwcV/O03w53s3F3Rt2C/3fW/kErmbtlVUsrHVr+WKaJWpa79Q/Z0jhxY/yw5h93
JnaOIFSHPFDUJ5Wjjkju2jpB4SH229ATPxfvhlQ0ywoOjHxsDiDVA27cu5x6JNPN5EXHcbmO5FDv
6ucjCzMBLJuIZpqBM1NYfQXoawxNnNbeKXoX23OSUTODaumld5fmqBQ0C/kqRa0hX1j6PcxP1oBk
/G2JCxDIAhY+2Y1LbyETDQ246S3gspr1ZdD/oZwAz3cZREO22D0iO5nGpNFxFhAA7abYk1oZqqHb
uHBRY+pRo7n9FG1WMsgJlUIZS+fE5/8BF44dLW68nanBd78gtCrGAPyeK0DigHB6cRm6ZsY28cf5
aXBTwdTSuyGYexRz3qml0ySnFv40q3Ki6dTw7vKkke6Pl3+wn+jGyJUaN94D7bw9x4LD0pXMl0jE
OfuCL/NubLNyPYC+7yJl3oM5uZMP9UhNPaWwCpCk4TQa82JRA4wJ6kqpckKeOyoVLfZVJbXljZ+E
dYNsYE6Jcf+exib1lBi3bHZ/rrsFv2vkxZGLSpj7MIFuockb250ALlpeADzxxlu8MJGjMl91wf5M
TM/UEN0z9UgRA1bm3Hc8fJB/ZEvTzSnzdqDA0YJ/nfPB9/12QApRX1FFOmoTEPoKL7sisr2se+pa
a5lfh8q8gjVpPDpZvWSi1jUL9WHjuw3JkGBNFT7cWAYc5wlzF2cJ+W4xkhKAXX4OYCpz0z6p6Wwf
v2fwiARZZXTGyVpMI0CaawxslwXxNSTxmTu3ReGAHD88glLja8lM93r33KKnErmhTM0M1YOLeiDY
c59kL/1256rMyHXQKxNpCrCVl6WHobz27YrqRqQFTh4RqMCLQ8PDNOxSrj3Vbn3fLEtunZ2tPyq5
PaXxFtC4t5dP2CW0p49c+1Ezdn22OUjv+WVOMgaiiakmLt8teIY8hsB09U8aSnROylVedhSTZt10
P+m1R/0DApEMmDalw9gZFXfsvBooFETtILpSVSUTMHJsc3Ajjq3G0e2qiHn2YAI+DUakpt6dj7dO
un9RKmmPCtog6YbU78BAbZios0hAQJ5gw3Tp7DkCfEyD7EU03ejVzzR8V5KpklOPlED0ih7kNAcp
8SKRygd3DWxmwepNPbJM3aAw/ew1Hb3kcw1G+qtj8xc9a9LPUrQ144FrA3gHhAU1WrZu2EAAURGH
gje7zDFeeWqYYJOG2VAU7atvLIFyKgwen5a8wIbe7IsiBE5bG7GBVwCG+TkJm/C2RpmPfSI/Uhip
G7isyV/nedbxLCnqZQZtt0h6RArldRZkBBpiWcdarz/RiA9la+5JaxKrQGcNQ7ik/4eyL9mOW1e2
/JW77ri4CuzJWvVqkH2vlGRbsidccnPYE+xJ4OtrI2iL6Xw+p25NYEQDkFZmkgAiYu+kwbn1ryG2
1vfe2fTGjYlCxf3kOI1pvbhYidquNk0QgqUit92rjhr+K29RTgMKrWZNuslQDflOs7EOnnXcMhKA
KiT7WTX6rQt8DRuFnKO8kJ5UBiBaQT1n1vtQXcYF4pU+AGdPfTPYMGZ4KLTjNsxBnrKYSx0MZUGw
bNyS443ZFuy3MUyTIcp93rWtmviuqoKs82x0mWlKsug5tpg35RdqBvKZZ/3lzXGXdNe2zkawuv1e
t6EG3s5YtgtPCxtkKr0DnuGIBqTeeCYTdNlsAPK1eS4MnEL8jpBGIoqqn1F4FOxJ4nLAWTkg7JCH
CAT/NSlTrZC7ZsphN7LOBgxsiHWvxS9+63gHS1WsIoN+ANm0rCZdYYMoZIF8tsnPqhL/QKOo+YOe
VO/zkj+p5nlJN4l0RcAlAkXpiNMxfgTvInugxkc2+UO3ob4etD+1Jjiwjp4/XmZHMhp91G2Bt41j
jPcZpBrlDJ3E20Q3VneGBpVqeA4lYjvPTiM0HPqVAB49IsJdnevWWwmTR89SK5HvxrvhQGLDAPub
98P3yGLRM6mARok0OM249chy+Z2MIPwJnxsDCTM0B42Kam4f3z3IrebRtUW1aAkQkB4YcHs7w7OI
miowfvZmXdzXETA7kKJDuubd5c6ZV0GxKWMOBNr3+eZJZWspou4YiNYucjtp7DzV7DePRaj85vbk
OL78zPXP4rDbA2ge7wp6YagmUQ0YIQAtRkrwYONdE5RIcgSv/CSRwUYaG9767wPnebh6R5GBdDeT
NfO8iCNW5vLOlQbdOE0Xyt2HuAalHKh5zQNDGcUhKn/1Zp0OiJFVrXfg5VEus6F2Oj+flGS5M/9/
6eZZaVjah8F/NLUOJoFBi5BEXAKEI0Y+dBQHn6zcafe8Z2yd282lLavyBN6UE2HjuN4wXt8lgDlO
EsHoRCGe01mOPDkjHjjfT3WwwA06Or0R732QzJHqpny2bMy3FBSRVXqMsTNGkhmecyED+FSp8T1J
8xuZXsa61dtIRa+QsvbrzT6/6N+NpLob/rfTskDu8TvV2n0Q+s3WkgJVQarRe9QHSdWQmITjjzHK
9DVJDEcMk55EcqMBJP4HutDKKiCqqOl/XsiETAPneearGzaWJxLIQCB4GpG7A8oQP8sC4PpYerQS
StcyE/xIiFO4R2qE0/Gt3+QfZxXyGY1oNc1A3dmUFihIkmEnVrPuxn2ohd5u6DpIW19VpoezaQaI
9zRGYs4EW0IYJDN2yQ1OyR3UyewzD6Fe7we7wnT5jjxIdTeUdAR7Ut1BpcxD/ujzPjVZ7+6g7hxU
7JrWG8G3uGaPhSV1qSmAPeWK+EQCL72yR/Ws45ymbmfW9WosUB02j6De/TQxaCo59jmz272HPoKn
4E9T0eUqWz5zRbrX+GV6Fl2PoKsMP5co1om3piVTwB+iMSIRrYyehSuOA52zn+kjkH09LgAZqAbm
7vi5NpCKR97zODLOute4wNqLlDfzkBzIToDBCyuJJXet6jDUsea8ZKDT5akvT3GEZ4ew2+6jNBGc
RKA4+AHUP+xEsh9Z7DULO/KzD6X0+KYBgDMy7Fm7DcdYAjtRy1DCA3CodWiD1SFkuQHYoxZc48DA
fXO4BSgwpMuD0SGs3fUkK+/ATpCna/FkladNcEGefHChXqwlKLZCAtuGdA0vbbBvlliHFRyQgrPj
ZOkAdJXX3aVWE0wqmkFDPGYzyTStGLBipBkm5TxPLNZg1gN/s7oPulAsAJa+Kmt/67AmPoEqrQGF
OYrVdCCOnMb45X4bSjvIFKWFiDqNFhBwB2xp5y1oZ4gCe8ZILNw6RBmFWlnQWqDjzTbFIuaBVDjM
ktuUufZyXl5EQLfJigb0t2opQR7zHDRKzZEoD5JqrwAasLqKbip+QYkI2l0CXNLF+sEAignpKXWO
EuOomX1/d5s9sGNOAYaEAo7O74GtBVbnDVI3OlQ7x7ZEZe/obZhmVgCrssdhlwE3ZFuU9s4RUj9Q
04zSHyeZmSWyC9vG0wHAGsdAUnj3mv3JfOM5dclOptmTer45lN5xVpoV3ivASArdbWg4OxpiSstZ
OBVQfefYjycK0Z5meQ5sAdAI6Z9kmaJGjSjTdaYjvWMKE/U5eK77OlgBRBAnGm4eXOamRCjhnIhX
0oiiQP2vGJEHb7SVtiVl44DkaNEloKwEelywCML80gXFwVGgjtQgkOvciHe6NsMr9p9daIRIWiA7
zrPeTUOi9X7NPsjqvVa604C/nT4LUVhUjxwsQ+rED3wy1qFWN0SigZVZsZgt1CMzOZJITawGzyJZ
kdSCwbPj3TjW4yS7t9mX2eNuqlownBDOd2M3b7aJIzjK0J2rqhzdWGQC2RxT9dVUdNWMlbM13Oo7
5etOusne1EhyrmUHxiSq5WoBmwCKIMSTSwJG6bWuxlEfjwAzxHHEMKDwc0VKK8E3fYP4FFjEFXVq
omWuvnFVUenkRaOAU+cubvyn+bpKbFIDy+mhBO4DEKlzlIkh+pTxqr9EKjZFom4wUGdjjbgmHVln
P5O1T3FjSLCE/hpKPZED1KTTw2nK2UhzzBfsaidEJiLPt2ACdU59mhX+pk5cD4ysYivTpKtWqMRx
TlPXKVO5qERsrvXRMcvLoADWGMivg0iMyM/As2qht6ClpjE0ZR23KEEX/dPNR9clUvfW84d88526
Mdl+/NmREtlLFd5rS/rQp0nuvhQ3Y6YvGLcBQa2Hwl/VCi3FygrArjii/mF7jruZRLI4TjqeqBco
mBUSszDHy4xnICJ515FLnWP7Nc0YxoCSqeIv5KEDT7dDHTmuNI+oWtRZtQEbtRyvM1bsmULQifDU
aROtPUzfE/oeAA4bpZEJLA2S0A43XxOhhpCc4nbWEYi2A/A2opCRteESuTDxVoigWSIGDFlDOGEP
zCOwj5NsxLWuIvhPg+434bLXh+5SBPYqNM3k0ayb5HEIo+SxTvBfKvXrENddCDRItgUYOjuTjVyZ
N7wGIwsOk0fXM4F3NhM7moMaJLUj4Os342a6Vo09xLpGssR0MQ2fxCWI/IVRGmCIQq0DTk7dGuly
IbgIlc5tGxiUSD3SlRUOPoQpjnduZGRqVJtZ43ZI2de/nYMM6SCDRczYxU7yDn8HDZl75hjzlZaO
4BK8k0WWfvfiTp5Gp+qujSzPhsIylUoa6xpLO7BDNoE+2Zw6YqcUf1FQV+rdNs3wc+58fGG3ridr
/yFrdKSyhSAL0IRU5bzWCQnj3g7rXGC/Bwr1mxqk+bCTDJJsEwzgCQYlRL0wq9Lc+ZQlAmjobGsC
zmapkQzY7vYhN1/ceASctePg7LOPrA859+r1TIc7ViNqkMb+gVS2ETunDAebJBGvbmGM1sbsWuwl
FK8uNY5tu3giOMggMHQsOkRWbjrk1V1blTIVD6zFGhsi6ZAYFV7z3n3OowEvfKUnVWeB8zF09A/k
OqmUkSNfYWlqPV6LjZ96C+nZwUO6JId+HKOrpsXZOYnrdWsa/OB25ZmV+N6afnbbBElYb3qAwi7u
DLry030A9MbA8lrPVjKQCPqbF9M0gh1N7I1uezN7a51rm7HzvVrdDKhfzqYDCscMxecijV1wMrfu
I1CSNj1qfy8ksVzKhwC8tkClaZNlHISIwnbad/J3att97PQ+3GKjp+IiGE6GtgUpbJkO3abA0X+C
nzaYk0TGkgMNAV8C9g2Oa6+DpMf70zIr+0DN6EXAfpXSBv4seqSrS+8vZHmNa2N2Q50SsNuV3zyM
endj70RymaeZx/7tVB7LPOzh8xTguH4FqEUqsZmbYeiXIE3o9nHKUT9NBr+wLX9HZTkOTjb5grQW
dXmDZGyjKz6FA/KViyZGMZMq3p6qtalLTY0jxiRAfIuquEmFLSI/Y4NfrTpUoSwqFB/5YmuGKFzG
2yuuPrvdCCQoBhziRrLys5+XP4AIo18lnpTXIQ/+IrXObGcVdoOzt7mZfe7XvsfyPbJZkDsBUpkV
rwtF02KZLwCmP9u9TJ/8SuhPZsuPbVCZL2lax6BYBcys7fLqow9SROlk+klkHjuhopJNPdK5qTEc
mf9tthlBXa19X9dB0dQUV6N8QVo0+HZUrmIg0Rim3axHiccZ6ajB/uaHKQd7WwKMax+JHiwXVohd
JxoUkAC4fpbHYphcwEsEQ/ru+AeXWUW9RI+jcx0BAp9EmmlAmbksAWICgIVWNZ3CUrAJdYHkqesM
9V91reglqZK3U/Qc5DmPIV2BWKXifL5OY0MATyOlhK9Nowbuq7SwWml8lDcY+MUA41045SX1gVcA
BGZy0ZWfg/jLGjtFY62pnEWAZeT6c1G1rF/n/EALdsDCjDhUlfk2b8fbtX4EosGtHNi4mBb6N8t7
6pJ7XxYL5o+PGhAqwE0J7F/N9cFPbAxbAgEmVYyq8U2ZyGZFIhmaLP3W4eBrLRoRrXuTN5suLfQX
YNwdDFGDOHDoEV6TrvmYR0mw/397AGSGLy2my62VWvqRGtlExtT7Z10n42cE/auboXqgfbM0jwEO
N/5ZNfV7gRW28Z+Mvh8/iT6w1uCSNo+hp/+YSmT9wI4PQ6WqkA0AFWIv5ZzmBmVf+AyFwFHOiKqC
k2xAdQ7VnQeQs2915hAjXydsim0XsRF4I9p4FYBD2Tah7SxaJZIBdBvFFegUJIRaxQNkYCCqWkR+
sgPa+AdEBZ+NdzTx3uYOUj001Li/66gXDRYCf4ZmA8b9F/Q49bqiXXJQOZ1B7gRgaLfygSOZxdee
RBlEC7NG4nosI34aAUF8KuyWIyIQrVKlIj3SkIpsddPFNstdMJBSrvzWh4lckzLVANrk6DXYGnok
AkYAOuwUpPfUU4/+G1EZqiyIVm5jeZMzryVADcnbrniCLIHfp6iVSDqPGYCs7dSUvWP5IKJT3Rtt
RVPNA1gOVI2fIEVOAOxOOtubzh3/Fj55Pie8O1qczwQ1jgV0qgXV8k/OQ20svS6rXpsEkQm/0V/8
zHKGFY/jaJOHwQBkoVIc72go6lSierUAZTFqhmx/McnkKStUgm8Q+5Hg1mXiYDjZdz8XwTMS8Nsd
E5a+bbwo/9gH/FMSJvk31NV/j8fg7x1QYgC04czeFkG/7e0ONTiWnkSnpjdQZKN6YeilSC16l0nJ
avC5pq7Zre8MY9xGgIdFQ34jzUhyn2J/gczhbd803a6PvIM3MJzNVWBKnkL6k0yB/Sl6T9F8rWKt
uaQuggXAW6DulB0wdVUEqGUqp2Aa1rfI7xh0FmCJ8j5g6nZ6q++6PMDyJ+z6Z+AhApcDpPQglQf2
ZCN7kJyn1pqMzliZD75pb8kYRvAvUgvctfjOH0hX+Lq7541n4ugEVgdLLqOM1jd76iDBTlw6yDg5
4YGrg/jGiz5G/YaYB0jo+IZ4B35ZmMJw/yWQxZHAWihicC66RYuCJWT3oS1d3QRMOKIwoQ8wFSpz
ogKnDEfHyb7vm3TNpRksdNQAgQgOJL7lQrrPvUQczEbZzMJW+NwkCoUQ3okIcTZlpaZ9780G8vO7
DKDi/zyE5o+taF8XvEeGZyheEy/FgWzNLzFCr5fGQ+ICYEoK66gMAAlFyLwC3eVkHrCpPGYwpGB2
2JZ+mC5cIM0ezewHlbnOVa8TctCMNvTL7QZciIw0jPCHSMThQK9mM91liaXT+T5Zo5PirIn9n8JD
mrJV7k3QaR4cIj52dpMDxZxADvhNtgkAUxVOxgxpUSTt2mZmvp9VM8qFnxmqpIuLHrw3vw0jXe3b
bMl80wIwXDWMkUJUqB+lgqU0u/Jt6JDh6+KcO1o6YXMrJrJ704V0wDqF78Py3bkqAFEJwpF6Hl8a
afwYZKjyio197wNcWbQd/2KYP6LOjb4KCbZpI67cY4eEl2vHkDvMzSb6OgTh5wiYC88Wzur3/mNV
9x0ys8A7lrdJcjVwYJzhSfNMKk3qf9m8AdmKUrUoy9oMCBYgoRCiBjDl2Z884s668W80FmzsAFlh
HniUjkMlmrU7hi9D79anJtXZk3Sb4hTn6Su3fZEvO7O0lwGSUrZ6GOlPEfAXnhCTINtgxYCNUpX2
NJIaQKK/mI4/LrlX7VxV/QQiaf1IvVlkIkTVoKXb6zvDLM7OQ5zxQwQGJ8oExzmIQKT0Q2K4IMb4
JdVFOXKknqifRVguCUuTUjrmvI4ktBaOCXDtOaNkdgtrc9E3GVNkAwIkD0DwltJ/6FVjAEgB0Mfa
wVGwCaQfcf57DAztSKpZX4UsAAdbN6xI5wuHbSWIQsfHlPnGAfVi7jrWM3bwgMd2HY3AWrTSyb8F
TrStGW/OXodH9kSzAJ7jdhU4YIElsgTiUvgTtQJZZxdR6HLZpsgem1GBQoIBIrm18EnjcF3BLhma
u+oaA/y673SlMyrQrJuQg2bZS5yf42aAIOoBI1flEfZsb9d2cg39diMT1j/jaLx/loBjUsjMwX5U
OsdDxrmdOnIxWZUuHtutBSLZB1LlBhLdsR4a1yRmbW3jMVyXuzbCAXUTsCdqer9uN+CMG1ZtxFm+
LPTqUqLC8dzzSn/qLBMI01Yd34yofCNf6kC02tEE2EhFj2pOYUt92Xjsc+gNxsqNTO0YB0N6tcfc
WQwok/iqBRHCdVbzScsTLBhkGe8ASa9/THh7JQfQAMpFxCrrWlh+d2wyGa4L5kVfGxTaqhloajHG
/mpsOom/01cti+Pr9GwJ/be/lWL/rcra+Cq6CM8ojNPN9qsHtIZNU4JNExCuHCdRalFEMjWOCEbv
BFCVi8xtc0u6qmsphbNeN4FVvGTDB+L4Ds1IHiLHjAGu4otX13WzZVe4zWkEo/yL5d14xbYHry4W
r0aE6rDZqy0/khpZt+JQWlEyecki/emV+2Avclm+GXXZgwI5Rrl6NUbPgWEal7ITB+aGWbSqFLI9
tp7TrpO2rT3LxZZ12RvpqLnf6JKLDPmNC+1dQaaN9Z0WniJFeIH4DM4wsgcSSmLKKEHUihAr8OmU
w2xgZYMqM5x1bFM3091FkFSLBGWPgiN1Ru/Xc27wXfqvRB0vStzHz3cpxDQgRZUmLpWgeI1kN899
AFKOIdClgWi8uJvrxl2T0RKHbM6Bxs1zIxBTrFAMh+VoVg4LO+ziK8DEPISvu2opHCt5A93RSyPz
8jnIwbJV6I6OdAboU8G3Se/ZnzykWuwMYPJsMjBjv8lu6cmefQHynr1pmVvuQENkvuCUZEV2MALG
aw2HxIe+qNMPg9c+0XxWmAM8ts/zc1FbzlUbNKx31IUM1qDGObTjK4pnD0XeA+RJInBtl6V4zdvG
WQNxNN75Vipf3YodDRmUz1VrjQ+oi0Z8OzJ/uol6iHck/u7GMvvRqvMV1gAbHEraH7oxKi84MOgm
Dvs4QPw0HIpwT19RC26gFdWRhNvzlRWb2rNT1J+iQtpvpQtyZd/KzIehGfKz8PEoJYMdZbu2bpMX
r5L+Ngem+VYAaPYlHK01OSRlnKIGspQnAKs0V4sjgCxEar8hy/ctRoH1s2EmzaFxEE4nvYNSRCTn
vIW55qxLu3T3rVVpz/bYfgoQaI8KvM1HMNE9tZYcl6WHtPT4neBepOmRDeBAIFVbRN2lxAMpSQzw
aBQ1guE9Pt9lCvrjFIF7TJCDwPhmApyS/ScT0PRB2zaX2Mo2jcKgjlusq3NPHJGVzs+dUpGeRGqS
CuWgrTvy5ayj3uwnZFafRgbu3nrlBcFwmBeZoFp3+YrWm9S8u7jEreoQ2+q8On33wTneeOBW9FeY
Oji2fV+I05I8Jk4fWpPTGpzMs0i9yWdewYdZEC97d4xWsyONs5wAtFtT/MfQAGngFqgXDr2mWkeq
osZSFTWJ6tnK4GpgnCID6cg6GwZVYEO62YAkjp8jwthVqZ5Jil1ZY3Ek/lGBkGGm7jIB3eEh1Wrv
WjcpqlvVmZIx4oRn0PTXlEf++k8ekVNvSxTCvpqagwrmWKtXQWAZW3DA7IcmlSAZ7gNtlXqRu46A
o5ljTVyucteLrnWV6k89L+K9aCrkjZA3UiEr5PJ0/BB2FnsKtWS8qLlCUSCOVRbNxlOHtfNx7nSm
mxjmRh9xch28W92oBaLR7Cjs4uJ0yHcjlWcNybIYcSDqWAjRx4qslHoWvjwtIkazGsQNyOho8lys
Oqy2lyMqiCSiJb+GYQQq6BBjUpSmoFRGOS0Z+7H+OaJWFjKTwcnl68/tA9bt+gqfh3UhhCTk3Jir
yNbSFbbHv2CTCBIJ0Zc6BoYwuU2YSqly9uw0W5HyZgSchR1kk7M+xMnlZ0F0Xu3bxui22IFj4ZbI
q5db/l/t8OZ6oa2SjPs1qq3H70B7erM9XXutUfi8zNsh/BBimQd6cUc+2FmMTURX2qj3TpsDA5XD
TholyiDy2lv3Ke83dpUjeJrqoA9RHCIAsvL2pRasZxXpqRktd2wXN3LbS7xE8/OsIuRlGhsxlIUh
421ESTmy7MOMxRfcefax01KwRdnD66glzd61amfVjfXwyoD2DBjoRJ4ZeIc+eiNCrcotd22wECUe
aCK0fHzlno8SRM2qcX6HSrd94PBgyYG6cE44kmRZjIdd1+hApULur5cV6T5gNco6yIUaLQlx+F+l
5rJxGqvf0jjga6qHu8NW0WBcuOV/qiI8770Ob01D1TJnEs9WEnVV6TyLZOXKOVDOTDnfjSVrlKYr
YLYgklu6gH+Y2ghZL7/6g8Pf+znYOxxmIBfG7/QjNaY6+p3FWXc7jrTvg6dr/Dc7OSU1tjwiSo9R
EZpnfexxfsjCaOvrAEDBqghKajwFgZshObLVJ8WspZSLtASpSYbgPah8/zCyHVycfaLSHC/LX1NS
SkeOzbdAdj1f+jYgz+gyswuqieN1aKHsZ7ADvnSBnoeoApg7sjLqHxLVDB2i+X4IDGMyUIOKn/6h
SIEiHpVet7sbEYvkNcFrf383IERo3CuwMZ7noJ421JsgFsOJpCZBYHMRu+nCwZHAZfYtDB0ZQsjA
aWOFmq8anJEBohfr2UkkXZDlCqdXKcl8440FXOuCjv6dLStkfgECScQOiTyLDJ3hP3d9VJ9Iherr
ZOXHIfBpasddmxaCSQDl4WfERfAwpe7c6B3b6pnGD7OKeq56Bk+6hN3OQgZfWdNiF+MM58kPevz2
tRoRYbWxw/6l3+c51jKg0wQZj+/3Kx3lnFfa+zEc3q+dyAU7AEhcny09LB5y6e+jvgPb7N1UrKz6
fc8Nf9GO+HnkqeFs8ybYIQcoegbJYvRstQ6OccDXs60sB+n+TR4/ZJo3eYjwMyrhnAzYU0EAIL8S
nGEgvwmA28QcpM5zFpxILjJ8fp0f9msSDTCkahsyCyyCVzjarZYkekWEga4aOI92+fjNsrR6N6ck
UjKjbxj49FLOt3iZIjklb1myHVxU5QgeaVO6YhOCNYsP2WvcZnhX9JlpXbDnsy62n/+FhLJmR9Ks
z/sx3uPX8JnpjXUxVBOAF/YcVm7+ibvdpxRBL6QBLUbixuSe+bHGyuA1aDW5NIxYPAI4w8d/LpDH
LrEHcAUU2qbGyEeUGWO/K7j5WozNpzGKKjVPX4/OZ6kZz3SkgHyEl8oagg1JczMzO5Ku9Atnooi8
c6la/368g+zUDpCqtItzEHgaFtN2r060RVEjtYQs8xYQh3TuMgARjKLhaB4MC+mQNs7FZmY1FKfq
J1ATb3MDkBVanXvbiRZCoD4+BEvrChDr/QdHpPo5ycUr43HQLvEGyZziA7FJILsDiC+8PNM4X5p/
nqb3FJdU7Wd7N22GXaxHcovYU/3R6Grwh6aIG2jJDz21nOfJwenxGnFwxMfMZKv79TfieXcpPYRI
4YntnRqyvPuRqkFy2ErmtY23QcWrCJQbiXU1VVPo4ocFAJ794JrmlfRBx71VGUttNesExyvTN/HJ
4vBACxYsD9jVQx0zBg2uBY3V6jcTeTZwNkesIMAMbUh33crYPwyG7R2oV/9BnF3IDxCUP0fMw3jS
LOrIZPvZ1x3qF8Rtqw224wzJtr9fYvajK84i9e7ugsbe+Y0ggFuYfc2XjgJYbBtEsfLCczaWEsGb
NkwNWUk3u+AzA95NrRABZ8dYAC+TZqAhTSubPT5YkJGMntwJrRR7VtvIL/Hbft34DER2FlYxpplF
X93E2HVuCOpay0e+nafb30CdDN6m0TU/VrjTlZ/52oVmAnSo2Gd9AqoKv+jXBpLfLn6U5Tt68juB
nyD5W36kJz813BLlxuZBvZoYFF2VygyacqSk2dGQLsfIXJhazK/kbTZFOk+gJ4Bb04AzbGsAuHJa
0N/hPx0VYjivCF6DmhvAk7B0vxhd5l5SLdSfQN3eVWb0TE2JbeDaTixjnSCd6Rlr0OahLN54kTlY
jWLds2oDoMpPsrAByj4CrukA3lDYgZ24EKkTPHhxrD0KF3fhtRJ1/1XwmHRG8OhxcO8WJqIyJJLB
l7lcZY3tr2mUVbvJA2okGVLyEHeNToHvZkdsh08mt5uHZux+Ntyzs7Wfp5uw4/rJrTyx6v3EexuH
x2ao8m8+gN5xx0V38a0ANAwG7j2PkBuou1m1GV0Pj3nHxwY1cGtnOaevAV4MsWTKSaOmQGKGL0W9
r+Rg/jSA2zafMuGMQegbfByfWGVgHWG4R9R7qESvrHWPDm6q3xcOUKlJtsA9shKd3ix5g0zkvkdZ
pxt8Kc0UZx5S5RESTR/1atCs7oFjdg6z5DuIleuPVR/UG00KD8flJbD0hipbOW44fCmyfqMlgfNd
udqWU02ucc8lcsQS+4DIVn8ZEmASOAB+fSlHlm79VBSbTBrmi/RxgiIlT85kxaeZF77zaR6UMptf
pSwjFCIrwD3gzvnlojPa/ohzoFMORE1k7L/rWgXXN8m3/lN/BILBMcrBiWd6tX0a8BtbxonMv1Xp
R1d4xpshsWTncTGehkQfLxkwsZYVYOo3LI0AV6xiQr6CNLd7jpsgOVDRIuqBXhQE4KM+LmeDRxGl
Wabe/RRlFYqNLqtv+KtEKEoHjM7ckM5XILhhk3krvIN/WsmQsPgx6ttop3uJQNi/sxHUASLJqRMl
KKcqZB2QDuumnwbqSfKmLhd4q+R2CsbxPgZQWFUgfhn49SNiJPWjykSddJbil591WBon+1Z3EM6a
fcjMvVy72EWIrKZgfAZmk9iUQ4DAZpomZ63yKjA2afGnxEl+1KrmRDM+9JbWfC9Rg7ZALpZ4BiGP
2BhjURzTFHFl5PZ/NLShOQsE/uZby6JiUs13RqrS8fY+lm2Xf//rf/6f//1t/F/hD37lmQh58a+i
y6/4eNvmv/6tM+/f/yon/f77f/0bqYzg5bF818O/JijALWX/9vYUF6Fy/x9RVtdF0XLzkiPzdUtQ
OwSro5vZhumocZxVhLwzixP6TgyeFjzLN27axhMgD3ncgf30vg+AV90ykN0XpCfbAc5BjMjiEq/T
9IQzZnzM1AWJQ4q8MPiQSA2oLtJll7LHWFjWkiNe+QaO8iX+/M53Af6gRV5q5QcNMagNa+zsYOSi
fTCtFM8EA/BvRP2j2Tjdx14v3E2MeiRjZxnuMopezvLEwIeVTLAInTjaETmeCNbSX03vvyRMk02p
MQbOiBIJiSTXShZObg8rJEtrpxQPNxRdPhaeZzzGEajQa+E+kGTm8fjQt93SDREwWPaAdDuibPzD
7G8Oqb0DzyJKvsklb6J8kzsBX9EE1IBjKFkZ49hsmvfrMBCaL4zIDffT1HFhPQHkLDvR1Ey34svg
x0Co8qNnii/0Fb9kWMmeSUpKpoPtB6ELNxj48p+/aS77b180ZJd6yBdwfMvVDdP5/YtWZ3Yo0tCX
F+Ya4ZF4lJx6LKOJfGliV+Ko7otjHK9MZjDPHIGkW3STHPU6j1a/+zBZBs0GNZl4uhGEIcPrdd+K
NlwEwsivhGhIhrQdvwE6zNwjXAC6JhHra4Ev1UYLF3ki3K+FepEZrVWeI1DXn33dxL0g8RLpjfZm
wvi2oy6+ONWejyjJ2oYmkOnCxrNWLdDDNyZwjVDtVSXakqJNQAVFSjqFlmorA6OoyB+cDGGWSQKe
sNzWYVadQBxaXVoDyYK0mVO7N24W1RIko+20fXv3YELP+TKLGlit+Kc1tL/880eFn/79ZwWCHzwM
TCR8+EAedZX95qHQ99rIc8sbL0jLDJaj9E6ub2jPRtV4J+lZ5bLsQ/0zNqHmAqW75aUz0/LJMbSP
pA8iLVlLbso9TgmN10g7WEOnf0ZJ37ATsRGsycvB9tOpMncddk27s7KyeSiQd7JWgdYliYkvm4dI
NV1q3hpKVOadO4kIcq0ny0S9cQMw362LsAx3IinNlyEGLqGPZJuiccqPrANWo/IS9aiBKwaDgk6+
6mHTojQ4RfoUw3NnpZm1v6QlL/c9nMBGfr5qdO8U6Gz43HVasGzcwXyIvTrag3EOf37sZq+6XqF2
rJLyC4/ifake/rywT5Yo1okWwT54zZPvROmCe61+IFH3hfUw5j0ORpGPvqy9PNyimCUApVOp7bXE
xYl5bLyKMki+qg7weNOvMTqD0qgOad5NBZOzD0xbvciqI+0W54b2jTiJcFdg7uFLMph41Gz++dtj
udb9t8d0HGQogEbBNPBWoVfOzbdHGKmbhpGdXDRk3C0rx7POtiHwk/LBvdya+vdRFSSRioykJ7FI
WH40I7a+05NITTT07crtuDbN+ye/Vk/3I0NFCVdXnofSFcQIkiA31V/u9HQPbuH1h6QMt3aXeAdT
NSxHbAyVP457GLURXTL9X86+bMlRXdv2i4iQRCde3fdpO/t6Iaoqs0CAEL2Arz8DOddyVZ19dsS9
LwSSprDTaYM052hup6bXtM0ZNCb47t73d4y53H3YnIFsuInA7t1kOn7Ez4mtvl7v/7zUb2/ifq2/
Lv33K5tA8+5uVzfh9/ctITArp9e+9/8Wd3+V+2Xufb0lnr2uqVch/nW7IE1hCGdOzSGBd9IO2zuy
u/eZs7/6UF3voagwXcIcfmubS9zafimg0NQgDfWfrvGf+szLAAyIVfpfwzFE6malVeUrGgDfQFX4
CcwdypHB+NJkFfQonEIfvX70d4BjwtPPt8QjygDQSQRi4OdknZI1TvhJC/oduqnji8f1P5OmRUpZ
9N2qKfwj1vAZtEhpls/9vB7Bf0HCzsqt+JRq90jN/XyYRlWbfo3KrhBmFJXi+NFMGNv49/kmQmA+
QUFupXkqVj1gFQef2dlcdZDOrgSe4j1Lg4OgLXtqWxuQo6J8x/pQrFMbnG09+MU7y72N11P6ZKYP
HNgGdwq7Tw/wN5vpqGLFMFnGvu4GtKMWCRYwFcff+i/G7oa5MyOcslXp5+2ic1T2Ruru5NfM+0Ch
9UKtVL86EOZZ6txpoCmd84O07Xgpa5a9BX1zDy0TWFY0MX/mZeGcgtqHIE8D3c+plfmhDaGlEclC
b6BkDlB8uTRxZsQcQB8DJx0z/uof4TU+J0M1LpkGFt8aouZW5bpXzu4FLu25WJFKLEqmItmtfmbi
OhtIvDZMvuaaGX8Vx6a5eMLAgMOK18YqMJUWiJPmtEN5rZlRN1rWjUh2pk8VAahvZqDwR2uL54YH
b5YxKAC8mRjFpVvSnTlzp6Y5uw+0E/+4M/xjc2qiHUMbNkGgUoNBfJ/ZllkxG4IaAOtg7Fa+bH66
06qrpPrrMHYCrkqmTZDjq2btZH55H+9VBmSDBD4mnxgU5lBP1IjK8C1MuwdkbcZC4i3TCb5yDwSD
0NpGSLzf/mLzxwuOxY2HG8fNK1FOH8jtQ6PJ14j5pIBHofOkmVBhXav2eZN9HcowgLL0vW2GBzaB
VU2nacPchS2xEBSz28j/zzVuV/PqapVYxE6PXBYZ0sYQorWCIDgjV6p3FOvT5UAB5gBSY20A1Cai
xG/lzDjkeEwEgYDmrKhyuQAywD1AcnWrg67dmpY5BFP/vQkyYbsrowo4VzAFCydS4IeQfjnYbVnO
jNaJJ9phf2ub07h082JlTs1Bos5NSmWvIB7bqq3pM1czZyIsJsj4dHUX4r5Is3rNIa+xKU9qYGUu
ZuT+OmYO0tQVAH7aSuaVpmprYJYDJAS2pQ8PcYPSNH16VbsheTTnLsHuzoTzSeAcHKjfw6O6q+de
mBVzyEYHHpu1XfcxUhuvhPX62lAUxQj5MdOkE9LZrh25bKbRcWqaUZZkam0YjIMMJbTJ2X+Zew82
c7nLdirK+KwCzXefTt8zBxl5uEejig/Gz9RLijFHaQw8xLlpZ2BXgs81DZlDwmS31JGLIuEUafp0
LqJ0Zdrmovfo25RQd4v/vjSjPPhrbYZVPYVbFaGEYtcPGPI0/tvaDKzsjDHesVXfpi1WwV67pU0d
nbU7jnOP+ux7WlcLpEGyT89NPlOnaZ8TJ05XJZiXe8ymUIpl9sLig34bs/w0+M7HOOLhx0OgMgcg
mV4hkiGWxUDkxjQdH8qKcecjrzGN2rEzbWOtR5S86RUUn1tUXDvlwdGeM4PTPPyaezlu6+EbfCO9
Z8r77twK+8nmpHjtKxlukR215on01GtsFXJpZyTdmNGiE6/YqpjMq8m3UgteRDq+mp4G/hiAVgB8
GDsyRw6c3AZJX8pNHEGsJGBZigfpP4e+6F/LjuZrnnbpISo49CGnQbvhup7d22bYjMDKBsK2dgQa
gqtcUB+w5c2D2sFzM1bPepByLkeXv/RTetMdsvHNwXIcSLeo/mY1GvKUdf5DSfLYjnX6URSAo8Kq
95euixXId0kMChueZ5GTJ7MEjsM9kS8NyapZyEb9yv12X5ZZe418ZV1bO9ua7m5U8bburRfi1gco
8Gm1dr0ResKhpMiG14d87LALYsgCztxUpau2XVsFDX8CfiTmoIcllyxOg00yZNGGcNpeOawgZhT/
nA9K16CF/K9Q3sPP1KNOPzfxeFD/Fe8DE3u7NBOcbxjWErdL/xGa2JH7FLX8pxgr+CnLdliSFsUB
K7d/qaD0Pl39kpEu/1At4P5JRrJHC0BbIDDEMxL8AayyWbCtsH96QsEHuIfRrrAmybKnLivIyWLW
AzQPhhqrs3hTW1FxLtxWweK9lGuTGNeWPigRQYJ3SpP7NAZkoyi6gycbe+274XuWWeSF9v1314qs
Tw8ZVOwPnZ95pexZXbXi0UlKvgKm3d/FKumPrieSZT5Ngu7Yd3+a1FcgX/T6a5KOOqAJmw7Mu0le
Je34NSzsHFLoU0sE+RYuD7BlmJp/RrCU1UdhlefBRtkvY93xBp/9t+kbHH/cQBbca/sj9Jh6sPIK
BskFJWhxcZKmo+sWC2aAXkofvw3iPYB6P+47Xx5MV4baEfgnWT0sPVQYkMWzvIdoOpjg3Mc3NJNZ
vB10VgMHZVXRjrWwP56KFWI6aK52oI54R9NlWSF9AK0WF8KY6XKiWOxqDoGP+yQ6BM6yilob7mKI
Iw0oYr2NNGrdHokTuih+4mDOStZ4+O1B2rNFHXfTU93MzJ1ANBFdoLTUrqyiAvCFxeXFRnbY3BnM
ASVyuggC0q7MhAjLxgsY779FmGtIpeCpJr8x3G2feBTnu7L3YAtgmk0jHzpYddf4irYw5Fi2pZs+
mTHHSwHtCdTJtPxqLOfQj9g2IS3PbYKFAolKush1g+qUn0FYsbIKtr21m/zdHaFeOUyox6R1xn3S
ue+3sftcM5p1VXq9zzd91iiGByCzgDMhsE7g3g+t8JYTHVXXJgVboUmtYjeOdnrKoWK/yG3Wvo6l
+2K+oAMmkX8nwXC8vIZZsG5ZHz6UTMqTV1h7KL85V3OQPFGL0coD2FK11Ym2WfoS82QO2K33CDWS
+AWSNe2QvsjYIo+aNiCPICSPhuYyOvXOTCCkyh48PCdUwJLHEbixx5AXwwzpnmhnmoXL+b4q0g/T
6qcI7So5S+oyghuQWESdilcNT8JND5jXJenGZE780v/pJltz7+pzyPzbldtd85FZaxPqtV58C1XQ
2PoZjJu2SdOZE/qPNbwpnvMij7Hq4jC+kow9o9yMnUsCDQQjUmdG701p1X8ET3NtXhyhM+jtqy7y
ZtK22DvKdymyhp46clFUj0mOxOXUb0E+a4lFBIoSZVC/Q9E7xWe7JErlm7YFmK2E+vr3XlmbwnLY
r9Id1jVKS9/rtARioC/9ax9Uw8rtEwad6saC75NKliLKNiJ0s42bE/sZ8t2ApehYbow9BUiBegGs
39doJlO9yEHUWJCQpQuobPSLEjKHz30u043Vd783g6lZEc6eldt8jd6bZm7hZO2jKvBw1DHf27YE
rsqL9QLkrfBddOU6KvXw0Sn/E0a6/hOW8t5KKAXOeVXZD35rAaybBOxHoj9NJMvKYTYqC/9BFdpQ
nIPEbeUU5a5nAojQVjTzYmqaviiNv87+e18xQt8/6lFQQw12TqeSIWFYW67H6ZS7sHHQOdSx8GIo
JsaZOJozc5CiqZb+0LAF0aS+towBpJarN11axYaOUAhuCqrefAVvq6RU/ChlJV6Ql0YNEGERV84u
qzs+74b0fVBBYz3qsqArt8Ua3Gdu/60RMOWxLKJPrCDqbAZg5j58I1DWmnH4MN4GQK/GAr5kXwP3
GWYgcPksHR15iXnNr26ZbLE44yfTCu2AbcKoS+amaQ5W3bxg6fgy4DaPtbf8ZTbhf+2rNY/fy6AV
23t/LdIzsidqRSzHWlpI/j/lHJiDjHjeJ0q3U+oFtEHo7XcgUyBX0y9tsYLTj3cOugD4xjy23rQb
XGmr/V9B/1GWwvrwPJ7NKnxWz1bvR8uWt/lJ2W6/ZSyaI0Hd7lzUUI/AfnGsSYFQxb74oIFd/CC6
eLS4Sl9DgdsvFd7OjgtwAVWR/xw7tWkGSIvgCXYsHAjNAIWuz0ORhd86SuEIkkLIQDm8WwxYj5xl
rzOIX7HX2nfU2RyqriSwFC0r5Ir/6TNno4ZFp9TB8d4PJitd5tBfXZR/xjoCPq25flAdvuszOtJg
DgDaDKt9NqdWgWx2EGQ/JIGPkeMDdwYAXna0HHGB5t14NV2kJ+3CZVG3Mk0zUELeuO0GgGKmMNRJ
PGSwaTir7bgDshn3G9lmWNMm5Ex0MOyDEKZKifDzH/FT7ObdD9ELF1ly7u/jvizO2nGcmR5Z94No
79gDGAq5rLpcOUlYhHPDNbydpsRJNuB+7F0iMHKnJv5FV7wNG1bijbRoZxFgSla+bx2vXeZB7B8t
FO3mQwZ/7TEtIGhzbzua1kvXFyDB+TA0koFVH1rlJa9ZJTZ2ngXXPBjIY12yJZ59yavVxtHR74AE
NE0khd21rrN6mQ95+moDQLdIqxLA7ymY2fa3JhFATk6Dvjvr7N7C6iaJL7lOIfOHxNpzDlXdBb7m
6pxicbYekICDMAfNdjAuI5usA6q4TTx3ScnQXOUYowzvyP4VqBqww+CS/dNy8k3S+wO+gBn4wIWO
sMaWDwwJhO+ezGBpGwvnWdSWWmjV+efRDSh88DQkdEZib3XEY+QNhhY4XyziFfzZLknswb/IDlCO
hMOCSuL6AC4KUMzT2f2AalW5qgLcMWqYedkLB9YRC18k+QLAb4kEDda7t3bREnWCYB6CTGeZqUkc
Cp3YMTSHusqeIgI5Tx0S/0rAr7t2vf9dSI2NDFAyoFGCJ5u66S/TMoemBoPNdsNya+IT8PtOoZ3d
4i1L+VeNmusCZCAB4UO/mXNe9Ls6KYcFKYna5cTp3lyw1oCxfa9dprbIIsIEOBnK90SJ74Hq84uf
oHTW9O4Aj0v4pWHvoN5pj/Vei/Tyri/74A35ZX/qHluXbAdeACJumqT5FXVhB4kfy8ZdqfrgWBq8
w6pTLPs66bYRHI7fO3fZBzF5y+1K7VIH3wTTjToRjOI7nz6QlgwXmNS8pS2BlCEUyA/chmvXiLrm
BvAN7w1cj2UPwuYzfl7NUabBpOw3um/aB3iPAV2569LYexv0IuOReis7ovZ8gEKi6a7DFNQ0h0ME
E1Igsx6uI8sQDIkX2Ii4L0XZRhdvLB9MlxP7yYFhbzUzTQ4Fpk0eq+g2QdQiWnZ49G/MqInzxqJc
1z7YYGE5vok47vdJz/D9mg4p1GNzgIbOepIH8tomP8U0WN8Diqrxt35hq9m9D2DZajUgp7jIUlRt
52A8YMk+qQSZq5hAP5W/VDtC6mB6GdMfQ1AjB6pw0ThOtrBjD9KHYaT0wcMWGnJkdoDCbpbpmeMB
bbEImrA70BxZhxXPxIa6Y781fSNFzfB2auaECZhYZsRczZxpESDJgB2MgBfAOZIJWFtWrL/ZrhRz
/NHxKdI0BOTQgbnYNOALfMl8ag3HFknQCwygftlK629IDbZzFlrpseKFdakE+3G7UDutrOVjGy2z
mI+nLnfA+EqsKUcAhXmQJDo2M6dJ0bzkGnoHv/VFFpQGGY/2Zi4oIb23IIkdQ3CHOQszLbI7iFpW
IOzBFbC6UN+f01rGD8WEg/m3i7h+9OBOWBjTT6KvKNM1ulAZYKXfrZEZVliOw2yN1SPwKDwrHivi
ZnubQcme+zQp5pWrXqjlAk9sglH02LB2aOZ+3KbFvBnYAq/fnc2oBB5jZasyXcZQDYKWVpJdHed6
CwVP4weA5a/MS4vbK0sb6qiOQEZ9emFzhUoVX2/mdkEqUD+c3oxpmoNKqt/eUJVF9QYghWZuXtJc
6c831frtIWqi4xgH6TmMVXZOiIPFA9JZHRgt53t/W1M9b4DsXt0H4INXnuBNMjNhpj+DnhVwLpzN
xumWWDLWQBORZ9jEoAmnO3mEtPJV1aLL57TCshP5ILExo75Dwgdw3ZeO0+xVrqsdRChtmE+RdOmm
0F/eyrLql3ES++sW6exFiCL0ypDvzaHPwmxRliT5rS8LKMh4Ms5WKvbYAx+yZeX01aqBpN2L17BH
oGLEhyPoExT9c2RXonYFR9lqB0M2cRaxjXX1FKHxBxWK/KS1q+cua9oH0If9HeiKYiUABnhRiX2u
Ei0+qMtfXWQln7uMwNJBVnBcFPa5VE38wMF0hMzUdOMU7pnpOPysbIDy8qb/rr24nDMsKS40K8M1
ijDD1kxKwrZYwNZxfMswKVd9+Nk1xcqvy+G3SShKwLB2mpSj7PCgBSkWyTTp31dC6XUFevTgZO91
MNAls9Jg5zP81uERCQmZCbeso2D53yMGRFT/1zXASct+xinEt6aItLfgOhNlx7B8B8BHns2ByTI/
lyH8KlTKmqWkKed4ZrTxA8Igs4D1vomTsQRjroLTRNKcABXnC0c12YuVSTHLLUo/4Wtm/Nhdyl8b
QF9f3ZFki94ZvAc6WLBrtEAjMLOhAfY1O5hmE5Kxf2cD/PDqQkd4htsfuHytB4ovD4dveSEq3Izs
7EwjdzyZgWTUwzegH/GdpfjPFhlZW0DTL2MfjLQGtsD2gl1rAYhWylaxW6fAUzXpO+fPZstS9VjA
APmaYt3tp+/e791/RJt9jIlONAXpvC7f26gBhBv30/wAl+P84ChIhdaBjzVpraoNlQE2TBFuH1jf
pdkVghb22u1zd11OO9SRqp8+wR28czr27JTVby2GVgoWxKmadrpTpGnFVdv/zK3HAFuRB9umxTNg
qfMRe4jXKErZfoSf4K3Z6ixF1ScBlWwatZz0Oc20fw7a3H2Eqtu6Y4H3Cvs00MFZ6c3bLEHesvfo
XE/v17iC3W3GSAOoT0NtmNkZzcbC9upb2wQaszEGMuGhzLF6Bc05QfoQmhecBckFlDGwZFBYMV0e
SNoAcMtib1QxQNgb139NiFy5MJUaMNFQFmR1uiiVN2JFSMZDFMZwCcQjFokrfK8b+ajtzP0OaDFQ
zE05HvISpV58AfDEiOW7dge9MRLQSFsMi9oO+pVJWbJAJpcasLhkKPDEvI9OgktLT9hQ1QAyEDup
tl9D+aF4K1v9RAKngrs1sS4Q9wD/tyjeEuKBzmtZ7tJEgWZUAAQcwmADjOlZVnTVXg82GLO4hJe7
1pb4vFzUUzMF2WfutRayIlPTvwS42K6kUziyhLsCYva3Q4nFUz67t6kCHMQ0K+5gB1jaconNv7+7
z8vrGFQL0Z9Y3gJritzZFhzu6tphB3QJ5DXsdXU1PRm0K2GwpJK5aZqBMY7CWZELNhG/v+LgshwO
2Di7KUB+kkMFXUOBKpqPnOdbKOcWswjCJRdz0BwASp2XDwkHJApZolo/MIbFl2nSAApBWcrUnDjg
jtjC7eaUCaefJUXQHM2hBMr7OA4ErjVB8GG6wmJsjr/F+WEi9qqMgNhCrAnJkMvZJiTC/oMCU23z
ERzWNOQ7c+D/nv09YsJjbwD8AM/DuYk2febsFj2I1l5HPnA5kQI9DJrte3P2n5r/T31B0gFj77uw
mZ2ubA7QBizWGZQ0LAnIvzkgJaGPauJHFDb+ODAelvdBKGZ9hZm+AeSufWZ5cxNvZkZdBO6EOSW6
TA4SZiYm1kzVbsQgfprHIyQKI2ov71jbyB7DRVvF8dwAbm++mL4heltA98KMagpAfjC6BTil3SEV
bXPABvKwOWJjI6+CWOnFqa8wY+TpnDdQckQ5HkwW2M0dEjz3i0gFazHU9pJDkectsiA211aBPmok
Ul/DcF/jh/lWRTQ5KDYlK+NCvHUqgQqUzuOtacK+95BZ4Dm3ECjDYp0+urKRL7XzLbR7/SBz1GUA
+WRr03QLmnizsLXeBCd0a/p8zfVDMB2kXWwtlDn2pmX6eygBnWwQIq0ysF8BE433Yx/DY25qthUH
xYdwd4OFqo0SJHkKmA+zp3RDURhfUChLntpOaXsmwdqCilR9rZjCpKHtodqR5zvmQI7HwSYEj41J
nkd6Ntlf0qp7bTvLRSVdR9eRhPoyNgurhj1WLrLoqpI23iN/BZscjIPOEF3LNs1gN8Lx+U8RZiBO
TgG9FIn/jIxlcQZTInpR/WM6VTBZHeSnmiiYQU3NgTRqMxSoEpkmTDTEIk5td2ua0yV8j3Sr3NfB
UpQUKg2tQ9+g6XtbPY21XtnW0H3va7ucu2JUl7CPrDW2YP1WMFs8pP9OCrPuNkkNcNCaJtlI6+RY
eU0aS+aJITsYOgSxvJiWnWmxaKSgqIfimeJy+AwRgDVnZoLpy2E4cJ8wRNW58bWTHiGN+9xEyU9J
0vFblYbd3GNNcoyc1r0glfVRTJlKP7CaeWc1+bGrHXJpY/vTxLOGVvPIRnlrzKPuUvIEqN3pQrB7
ABq1r/sjFUUB5l4bz0bYZoKrw4MVRbr8YA55H50Cv0WdkXdfXabfNGtX6W7WDXmzoJAnmf8VIxjU
+Bah9sudJ/nSzJNpVW8h+ZXiB9tzCgmr5oX0jnyDFMiUN8JKuaRUbXinyRZCAvIU+TE2eTQJn2UL
MCgfef3ZAJ2eOM6vP2f7lRPfZsee8/vsromAv6npsDBJGJYCvi2cUJ3gj8LmVoDFZQf6K52ZdEzZ
xN4ScMufTdAG86EMYRqEjf7Gkb7eYMGEkrod4znN6uIp6N3TwPut8ctwx+qQxQF9r6aJYzOiEOj7
XxPjdujOQYJta88DtQfAqgZ+dZJeiycVtsofLxop6O1t7Ud8yLNNfe3Ud1sf4hO+Nc1ghjLRNnIS
vfTyZSm4f/a8SscQcPi91fKFBcrVOe1lfZHTAT3AtrzWWhQPyrKTB+wtYDAaVcMbUnPDsvY0NnpT
sw3JtkDm/dGEhQpVQ+U4w1vopO48KtXc+HC7Ep8tMDr6YMog9p9NM8qTQh8gyxBBYbjFE0A6LwMp
0mfUe7GydGokoPIkfipyGxpZ0K6S/fhil+wrgFmQlBihIG+5UX0pUcs6D82jV9Hqcu/p4se+jvDn
m3G0zFBN23ANxVxrxoWPcA+JIdHF+SabPgmXdF99hSjyjWmG/8aZPiYIslflCYaO/CrabKcLFL9N
q+eptal6gUdgY2tYU2v+PoZSHswo82uw8XIgky2vg8nMtHLuyEC3pmkW0qYJPOUwvzfNaO6tmF27
6RG8gLMhqKZ4mb1fwU8UaNQH02XO4qCy4LPYbJCphdBPrkvcqpN4U+AhsxFe2D8FVH1r4zj/qTL+
njfB+GQCiI7FpgO14gnbvFtARsP3kuuvAHOFWLN0FjZhfvjfUb1VxhvsOr8u4+N17GiA/uw/l7kH
mDdSy+obsyEYhJ2Vt6pqy62Qqx3Dve2l2JkxF3gND8uvvelMe7YqoMy8/avfDJq+2zTTDjmDtTgD
s7uVlF6obNwjSNbWzO5r/x3O0/5Msj49BR2Jr1havmmk5P87QIiRgLt/orcdH6LKPqSobTdwwP5m
fxGCBGj1nkcLd4tn3biJVReN84DKfFdj9zHcTjP8G1AzmXqROO22BTjllLXRylGoYtO+DJ7qOJxq
IyMQAsRzkNxDX9zk6lD3k2hwZgdPMqZ42qTurvUt0s0hIM9S/mQixSj2PoWQLZsCa/htQSTJkQcz
mFoMxjKcOxvTRO3EWiIpZS1NsIBD+YJH/B3sOGcOIpv35MJCBTkdZNlN03ZR9qosb1V2FUqMUwTF
m23ghfNoWiJPXzq3VyfTqsFmnQvmwG+8HcScIlW+g0Jmv+2R2FrECZBHrQZKKYCfwQIfkd70je89
ywrPbTUmwW2URQHYTqIttiZ4hA465TCxVpKhqxmb5y6XsLaELAoKzmgGBLhRvK9sjdVa8wx8RrSK
dStXZhT2h+EKhkwl9j0ItmwrXPdR2kNlCbJQI2xZNsj6JUd/OmCtnBxBAgx20GxamBaX7KvfhN37
sDkMZiTFdoL76rNVBDJG08ETqrid3fsoZede+P7m3oWEkwKNEwfTF9buuNK4ByGB8ceAGbWGUPR4
XFc7pDHc7a0vLPU8iKDoMrrpo4D29xGiWqGG9k0IiHoi85np/G3k3tYifgt8LwL/HPPuh9sVbFn5
G8tpz7RnX6OjgnUWNsDpio2SXId4npeOuppGipvdeoidYW6aEDQl18wrf9IO4AvTZepuyk0vbjeQ
26Q8wT9xjKei+9TXNDHE/zv4qeALhmzng9fI5BDFWl+Rjsq2o2ycmWmaQ+pAc7CofLGFzpy+wpZD
XKSMfouATIIEsR70NzMhmMKEKD7dfiz3poupHN6zbrczLXOdvlR66fuJWpo+1cCkyy3cYCXVCG3R
YTxKUbTXuHKhnGE7z6ZVcAKYV1o7IDyrCBlARJiDO+bbro66k2k1ZESlMK1+mHjTldMAokiV/2Kn
GkUjwutvnfNh6daGnk00blQsm5mMyxDfdtYs6pKT58zv7UVPYRDXcvnNrZQF1asyX8NBpp/nsi3m
XR23czrSs9BYKcDmHtmypiLvHRVHWEsEj8K3I7CTx++jJet15UAVG+4M49Krmm4Doly8Detc7rO+
2SGHcOybPtmQPPKO0EFI1j0W1cuEd/6pCuxnVfn1mjfYYgR4EwGts23t9e4y0HD61JVcl55Tw3X6
qCu4Dk7In24x1ZJUo70NzZIVCEspnLbcZF2qTL3zCN4hwyigORt7FxLGgCwSq9/B9BAVSU5fSsgG
fbck2Hm0cMipsEoXoJoI6yAOPorjV3TZ9JnzkMpxXgwsupqDa0E6YATIARf/pw9Iy3RZFW4FCOY/
fTpQxSy2YNnn5CK+zY1qGymGLDubMAIo2wHV7Yf7JFJaGvce8Irvk9IBvtaU+sna9A25m8D7JdgD
5Y/ti10P5Q4l0XJ3a6sJeWHa5uCBabiKoPtfdijQzG5HlufFjvpdAbWujpKlabPOKXbmDFtihI7T
eG1mmd6vqaSAiotE/cc8icxDKkpCuTMH03dv3vv+ikvMs8wM307v4/dL4McKURvTvp1K2VnbDgTN
MVS7vobAuTmICIYZ6XRIfAg5zUzbjJjOe8x9ihlIRSUyKJXgOv/xEvfZX5FdW61LuwIruxQzAIv5
xWJN8yiybivT9gPwwfGBdAyeGV0E71iAfFYdleHjmEloASOL8+k6nwVI8D9HLUAVEX58wX3Q2RRB
XWxATHcuHawgZko06UfON4lNk89S9t2MWKF8tJqiXiuaOVvbythDCkQ2YBd+/R1MysVIArWBiVGL
dE0FhZEhH/f2WGTPdiq2bmvx9zjrxIpHFVB/2tNLTEC9OEqiZ9ril9nWyY8GdcBnBoUcHwJHKHdm
zTski5Z961jPuh5LCO7A1hfEgr0Ht6V9PHbZvnKWTDbDNsjyqeSKjAcSlfnC9qpg47J8K8bE3rYR
jISAISv3hWe/TaAHc2NPprwjx0ZwET7j6Tmspdd4M9+i4j2pULDDB3pNBOQeB8c7IW2azHona3a4
+cESTidrDsWFwWrqZSmnwnjRyEULcBlsNyKCAhgQ0/jepNvBgkKsr1uAagnPtph5hVxQu3FAhYeO
JhL9wGB7PzpMShSK8XEfwx8iLf0HPFfm0tIAzAz+5xglFyewHNQQkrmjU0ht6fg7tljLBEp7M6Sl
s5MqIn2Cxw5KctgYflfc2ocChiJQ6VCbPIQYzwjVsMcOQLagQl2di/ZnAUwCtrNVd7EtFPiyIelX
SUitFyAOQEkKygPLUFOVYe7MBVZPe6ljsHuGJe6CdD5KfGGg+AqKftyNi5KpdV32OVS3Ucz2S/WA
vWIyq5oILAlIBy8oSkkPHXUg+erOUewuFrr27HUrnODkMfIG3F+DInrFZyXPvW2Cctk8jtiH7/Xp
DkKLKShYjxy3MT9V+a5LgKe2CjJh6qJiq2zQqh0i4ETeFmTjWXLn6BKyPl4Bq+CsWQQsh4lJlo8n
3xPZDsrMyFxCYq8pZwHxgBvrefjalkUCb4XAf4QNONaVdCTI81cBFieuRLpXAPpJuL0ekuEZzIv8
Md+6Wly6xgNhu8NC16BvYuSdVl5aYSk/WnxZSazCBvbwP5SdyXbbSLRlvyjWQt9MQbCV2Ki17AmW
7bTR9z2+vjaCfqnMrFeDmmARAZCSKBKIuPecfbK+F6dAh9885RPSvir/jpEm2yQwN04YQh77ZHrC
RdPsrCfRlVhV8jnmcp/2jxp+pyA5Br/6BFhGG1GakJvabTJ/hnMyQ2z3qrCCXFKNm77O3UOGcuVg
CtB7RqZZWyute3y81lfygDY2fghE8i/MhLpdrU3lSW40N67uj+SuqKzy5K4buRu6acJl/O+z/3M4
o0JHz3/0dNaUJ4mhYWlHfqTcb4vyR2T+sGG8qFFkb2SwsQw/XoyIMKmS+W0WvaUreB/B8jdlMbw0
4CqCKDirT+48uctGPkT1/GZpUbWL1gzkMbF0XFHG6BtuMaF/OwZopr0yGqiQkF8aJ6A1YpMWu4cD
e5OWTbVJkp67foOGuHa8tsTBPdtKtnGLfiE2y0NoxOVdT2hTT/mTNSp8vhVP0eb02DRWoW7IQHy3
c7u8/waOu7VcpTrO3VtdFdPJDcfpJNaNq/hZHTlHpxyKE9BjmP/rEko+AiAQ7eFbKFwCQqH64xgN
JyUZe+DDRn9/NJjDz6opX6O8sbxaIe8UARG3WKpy5n7mjuAKpeFjDpVqiVOIDpk4NbMT3DdBXMa+
yABlKmlrPrSw6GP+MPn/U4363UTNu+0os5zGeSlOTIB6kQ2nViuMo2Ei8LDIkPd6SKOIn/piayiA
iVUnm0+lm38jwsWE6JzMNDPWhKOkJrsIrtOJbymsQN5YA++1lcQIV2fAwa69l38YaGV1U1Q5+o+Y
FOa47paT2dWXmfL5zjad6kS9oj4xl3f2dhIzISmUUxoQKJs3FTD49W3680K8TfJRVtR/xlKH4MdO
Z90XYMFEjg/fOiwdNKRKs+xay3zSS1zYGUBubxFRe5IbR6nbU59G6n5uQBvTxGLuXsKlA/V6yuPg
21QGT6S8KXzB6m6TaKqPCu3BafD/B86Dak6nMM6fkxoVmo4O5DiEzakuKMurtvm1sURwTiYCR7uk
eCqTfHroDPUHrNzMU9vxIaddCwAphG5uFQ5uDwdEApKEVOme67QNfctiRtRUGaFkxKVtwpTgRavG
dJqgm0S8+D5rQb4bcLH6qkvaXGjWmi9i0Ar8DD8UFV84eLVF4HxPBQVw0+pe5rKa/KkKHZ7iBptG
0yLPWrpsF7GytxZjfIlsuqvTPKBCXwtga3M1NS2SdW2n8dDVbUVgd7tIS2xvRne/68yVUZ7muzZF
XumyrPL5Urm0oBrzgBYZPLdL/pppktwWuRE3ifwJ0Wfs6wpRWSKcyFk1k6sb+qIB4wZSXvXVgMTF
okcrm5qTto0s/p4kWqh3TqoXcsUnNkbjr+yZy1BlyoNbhhEdV4gr9mGc3abE7A7wTx+tQFgPaVQd
weTkJ2iE+z5POt7KwcZs5ma7zFrD6IIWX9lSLhCdRfVYiPCSxnm1SZtG2XJttbYgs5B52dm7GQbK
1kowFyWijjfzFFpQP7Lt6GrVxsrycJs64Xtu9O1upPET2t104WZ35TvUPBSkd/T28LjeVj27d78q
JML5MS2dTeHoaEeYdfuOYtOtVNVvg5MrXtc10QnhNrxza/ZBnWSHYYjTrd13ve/Ck2hgERSRTo/f
Na7w+zELla6ByyYjP6ZFSk4sy57vJykzbfmklRUOhabd8s/Chezk5j6zhu00ai0uGDiiNJH4UOfW
gxnF/F9FkjwvOh85TT8uFA93LCYu6+z/sY0piGfzVB5VfWBpMCj0KpmSp8uMdL/nRk9nA/Rts/bi
jfEB5OnvZO5ztPoBMUKDgSrGSH0UfcGWDlV+QqpLCFPKzc8dr2E6k9EnlsmrUL8/Zj05hTAelYq/
v5vTvwDyF1vVEfpZmGbtUYH57RqJ8zhlzRuLqYel1WbPNNtgOzrKNUni3KuIINWES2BaBBJa7dyT
qSJ5r7BsXtLE2aWuSC+de55CMkVJrIlf7GIKWP5k5sERg+1TQzKx/HS3xHAMHxruBgKKe1LjeNNE
ayHbDYIz8YOCqZ3WX+q6EdfFnCsPaa9W1vNJZD2hVaL6VpaktzpMi2/j+FZmWbapxqzaM+FTt8yj
RqyF5qOVRebBtAGRC7X5Oc1MV2JKIw/cjS5JZtaHebqmCZNjsxvrPcF7yYOVKbTHo7PtDi0tQdA6
Q+Vco0nh8gS1e9+NKJJ0avBeEqT2uV4UrvpLb/npaKjbrGRGNQ6544durm26Xq88FQHcbqpc0rTx
GOA4UlHJl8DCcnu9cZvQeux6Uw/Z7IV1Y24obfl2jmYP45XwtN5cf6nkEg3FjYYLcNcwaLeq1uq8
3XxOcovWpEhjEGy1bW37BTyXw59fAhWrnWjNb6C3H9Fc1hzKcqox+Evlvs+pxi1aQdIQLtVutNRv
GnYvPyBzlfsHqtCyirNrOaE1RA+9CZWp4+cVyPwLs9qQak3mBJNpcKoUs+fRnk5jrt60sG92Obfn
a+4WuCpMHEPcBKJbGJZvYUp2bDGTcdwFF7Kg54OASqdW4y5wBvfJMId9BorKq/Na31qKYntNHefX
Wcw6fDz46QvZBX5RW/OOlIsXhP/t1tHr3i8F2MUi73YWUtddnKO40MPW9tOoCTe6MaEKZOXEP4LF
frAo4DXjEhttBTOyHfEaps7bUhri1U3EDZ30g1Zl1pnSx7DTlIQFkNWOFzXqdk5aEYK+7vVdPF6s
XB8viggJa66W05gWnBFHqJ25QmwyHJ9LLjAoudoF1p52yXGv+a2iUORdd7lon6Y5aW/EsEzo1pf6
IzTQV3dV3X5U1Th6vd73H1PLb+la+vBBTXdAOBlOHyH3bA8fI25IViRe7PTKh1rMRAqlNDfdJQVX
Xwz6R9tb2O35QH8YOVUkzBb2B3IpyJnUmT6YfrD6qQh7nTp1OrJ2xAmI2v+D9Q6fqKZTvyTtguhV
N6IvQwxbTw/y4b2Komxjp6Pz1sQCYadyGJu+frOKeNp0Sme+Rn2hb8wprF7jnKvybNE3swETHaa2
LfwMl/8zFjhWgIYRosA4w5CKt2qDQttUkZUtja1dXWusd6GGGxQ3Yrif4mY+u0ls7JOsmx9LuxkP
RjnitEOkdezsFohsNOQnUQ3m0UE8gL/KCQ5izqLHzkqywzzW+qlDTLkFMbupE9M+4iME7qIb/EpQ
q/yxaLNtFyssY+P+KZuVfRm2+Q2FdnPoRjdY/R/mhWbra5NG0TZZqi9E6zY+IiGFhLfUywiNsUhu
HWCXsgpSfw6t/o5q9zf8PQovTP4VrT6mzB9Q5+b+VOOmmFiI98BfHpZo/LMZUnEq+F2gsDvAX9Pm
0XSjad/Y83sHU8U3A3zdDjBrUlZhRFZZXj+wOvGSAnuFaqvTodBcSSpfPEfXps08NMPGXpcSiamP
R2PMnw33q2MTUFuI+VcEGfAEpCiLxKEXYXJtsoLFhAv7FXuiV5lm/+YA2/YCpAP7oal3JOAsD6LR
kJ0LncV4212GeHR2oVtonm3Nlrc2CAbtMdfohoBNVZjHpB8q+nG/dvOj6VJb1wcuqHEekcOmlyT6
ufHzTLvdU7PovbJbjAeePi7obfpTFQv1EIn4iRuXPxrJtFFn4jE1pfldzhvVakq0Id1vCrIjd/MO
lZsSkwmxBpqT4D5sl6IvNlAbSKqx030ZqB+M3ibS8raCKpApxGNmZzuzQj8pmATeuzbjumrMyjcK
ACwp9e6RgqBDCbTYNUMW7zXjq1bm+o7r42s9FMVGy5Px3POBp+0IDCsf5r3dN+lDriNUHSvIy4k1
vk1Zbe3DIOhAug/flLakpIABn3Afrn1TMJxjSgNW0LabFtfrli7919zs8APp/VsYzDEKDy9b8Pn1
TUB9JObOJKpqW3aqvc1sbvx1/yulY75Fg0q3o7Si19bZ1Vkab0plcK+s/VmqGZel6unrWvEpARl1
K5lJW8nwU2g930QntY5h0HuqRWKv9mOyKZrRC2fGOfVfn2xQ/n+5eNISAZbf1DBOFCEYaDXF6DQl
G76V7pNV59ap0+ZfzVzo+3Rc3xBIUNfZPnPJaGOKnuo0X0l50nZjsbSnlpAORHNqwwKCWkFetyOl
IkoUeUMKkTU1V0VT+IDHLuuOambJUVRGCQCBkFgmwsN+loflkQbTk7at2oTz5cD9Bf5xTL6Klisn
IyYQxrJ/p3XQHIde0DdpnI2CDeWkA2L0kBogwa4U61Bb46bCnb4hKe2kRom11+dtShPrOQqsC4GM
/SbuemRcRdVuJtqPb1hXXdixeJaKdDt2WMNFWnCxRC1E/WYvCsv+GSb0/oOi4UZQkiuwlNTwg/5l
ieMc36IjvLTVTwgQx4cq6vx+6G+010iptTo8qCoCU4A3T/0C1dzSKgMjWbeNwmMUpg3LXKL+5tSo
PQWr6dbIU/JD0QQV8N2ey4z7VVZdxGwcCR/pDpVh6r5ikCgZBNFrnxM2odmnbhjUtz57VVDl+Clx
ype+HH8Z9Hz3w1Inh1qBXLuo3N8WpE3ACLdYNYn1mpA5CDFfAkCGSGnatzho6MwFv4OxKF6VYPjO
+q7fMxPfzSGEicjiu1hV6cVq9fbY0YDauJa1HQLlK+vwaOPk/bLt7YDFbut8U5ciOyxCjBs9GWgd
6cD4ieAKvSpK+Vw173CTQ9ZP7a9mLHvPTpZXs0p3afFRl5HxPai7s9XUCkj6dJPPX8I8Lz09MmMQ
FeVzr1X9zo7tZ33KvpRFvbfiFiGy+hb03a8CSPmmD78r8fzbiZuCGYXb0zkIQ/pysfLgqPrVNeNj
W/d7BSb19zr+GsDW2BhaNmwG/hdlRylFEC61U2u92yZmgQ8//qsbUB6yKOvOIxkMiHWyBLFgTQyV
O27VuG19MhrpI+RpgOLZJHR41WaZ0Aq9JMWBNvRU3vjkxpDeUNP6deJ0eJCZfQAt3LgLyHy9D74p
3aj7lTk7Xp8v3zLeGDUNWI/0t7LW3d2UV9EtmAzTs+NL6Vp+zML5w26no2mNIJ4xzu2NZXkTDrj0
1Ua6T8j3yNPOPVCOJsxgCL8LO/9aKnp4LIKgfA6b9OcU2JPnqOR0aURh/bC5QDB9sEn5oNXnhQQM
eos7ZGBTucAfmHWnx5RQjNFh5lVSUgP2hBugQs9/iBRQJunkbmq9KvxYjARwYXPaxehvdgslF1/R
DN0vSmO6yEd6R7nVxpGmjCW+kqAZsPA0a7pecQzbyj5YliU2ZVKJiw55ySaPd2dmvJHllOmXOp7N
M22pwmOCJN4hsLKYyNJlnS+Jd31RsKuHVnbQzDa6iaRMMJpG1lmEbqZekUW3VFhcytphsjRba+74
STn9tReUBBu6J/1jFwb0eNKlA21RIgqSkXKdmqdI24forAxchY0lyx7JSsPCg5V1U9pLAKTJ8rsV
1YsxOPmlYBRjth5R+1MhnO5cJzYwFK5ZttFMQ4r6hfA6NyGgbQ2aaMK8eQAuyaJndTRD76sfeo2w
IqnsURIK1Z8ny6NylwnlxkzKZZNRyF0bw4PFlxducKxE4y6fAvcqw+rkZgzgHaBa+RzWdDINlAXl
2GcinjwVhI2FsBnbilr1raf0Gq1CKoVcIPGj43eYP1pd/U1rzbnODb7EZgYLsQ7LsyyHKUSNFEme
5bDMui6t6Txr5nCWwxZzSNul85fikZN0U8ko7cc6PWdkHzH7ZN1pN0p6LtckI5UoR8To7ZMcWs+g
XERWmtxdX0NPtSOW/YhbtWnf5EbLf9Uk5FxTrLXCU/ifoBiIT58n5Lae+BCM3S1TLkQqRuZM+2hS
w5XrylNorJaPA5AJ+ZSiWirfSlIaSVbywaxqfqm6uQGvR3Iln63luxqcm2YevtnR3O5qfYmOgLHm
N8MazvJ4NCsjZSHFOBdq211tQjM8eQATyYdTted+QtAxuzV2sjalP4nAeS/c5MswuNF+SRSaRBOK
yQD017seNx9tIcy/khgV32IMX0uNqRYO4v4xC9CWKvhxoApsLKvHkZmswVGT0+2yzLAv8mhY9s3Z
zNrzPUUqwsC/V11F30wrn8FQo/SCiud1UCxfIM98rlflVKlin133pK9g3ZubVHuWDoS/z/yjsbJ8
A3Qw4ZX6VYZXyyzrsLYB3i9mh0Y119WHWVOLw5/BNeta/TvwWp6eTFZ8jBVzJ3GqqHWthztnddKL
dk8J/UUeuHNV5cNQKyhPlUuMHXyKF+ZY9ejYj46EZKp2sYnahnxHvIDmSf+f3Rl/xexZ9q5tDrbt
uLegGJGTaou6cddducGmlp7mMv/1ORSShbJi3DaQOAwBqYVzo44iVkM00OdpE4hvzyl680gnPbgp
VP5vi0OlLnbLaifPkwfSeXRYC1OG+Z7omECqKCddMo+187gAjcypoPpa1CRXVVWTq3w0xbqx15y5
9v5zYLaW4jE1s50cH5d0MO6ntKzB6wI5kXyRjjxSA8T0knuFEsaU13j5z42wlM6v8I94fT/9ElZb
fikIyNxWztDupZp3mrWJkNo8PsujdRRsLFsMr0DdlSenTy7xqghOqfefwqFBGINil1WcO29L/Pm7
eqyb3aCNyntHYLwfm4I537qr4LvzAsOMz3KX9+dR65X+Se7N3B6t8V0FUvVUIxuRg23XlOekBTIw
267yzoJoPBLBGhI8lCjv0QzhNsQ67RmO9VNzlfw1b4eafyj6FUBT+WsazTn6GcMjPMlqqaboH2WJ
XleeqzgL1aQ+dnbyXFPP/zx1qKPi/lSWln+eOgzm/akJENpXuzMtWsi2vbufS9UEI3xDE3JtGtd2
r74aQZheXWe6luueW8Xq60K0Sm7G9528UN64RGUXeYgNYGiMIUDJOF3rkVTNY6ds5dG4iNITnkbh
RT1OvJAS4dXW28tYj9lHnqsR8t/O4QsRdo/IGZvtDIntC2HwTw5Ij7/+farlaH9OHRQI4f8+dZz7
i1pd6vQQRxXyuT6sb+joLORC5V/KFNdU2mdCMsdsPo49RrD+d66O4ddqAH9VMKfx5UnyycHY1Dc8
rtbNNLJ/PBmfKekL62uR86ma8T+fLV9TwwHuyWebDRW7oYZTHEyI1FoBEESNA/fmRKKHtU1/uV60
vUWl+9ek6Rd3KeOvDXSH1VvTXhWd0EK37OijkBL4ogwjxZFl1DZyd4aN/mxa5f0g1xHzZUjHyWvD
BR93KGjhJna2vKfZFctZe7VcvT4YoZLhWtUmEoXWQWwmuLoClkD6CguWY3Nj6GvVgHs4Jkcv7Iv4
sRnd/FWMmbLtkk5s5W7RqviVQ1QwWjLlr8BonBcH+8O6I08wKqp09Pse56JtT6aisL5eMxe7kIl3
2xjaSd6gLSzObdd94U5SI8TrtJvC6p5gWXFBsK+/JUPyzt1M4Nxlbz1mFIG4xMhgjzX5Yn6YkliX
msEvgMFftUkNmNrrAdX9weAORv7t3C4RKVuO8WyS++Blom9/6lxk1KK9Ve2o1z/GZLoZth9y1U29
QiOMi9YkjWbKtfn9gYBMmXoQI//vc5TRBl7euelR2KNyGFpK7+3qcstBpR+Uusr92S2qh/uPMixr
4ILyu9EpEo3rd3Uxwh+45sKzHCocmkKUS9D4rQc1S1FP5AwtuLB5wmpgeobW41l55AkKd99idbXF
5+Qou2kX3to8s6mBR+2PqXcAqUTZOxH1Dlhn19xbnVu9F3lxpqbZ/mhtZACFIZxrmzX1Y8cC2a/X
JNliwAogkfNkWg2HVs2ehz6nQm5Xv0ezOJRaU/9WqJf9+8F6jhyZeDDa2MUFMSQ3O3BNP6/M7liu
EzBaf35dgcDrFHoKKRIxT34M5iGx/GSM+qPc/fdp2M/+nDa1H1rsfhk7c4y2ypSmlPkXqGDTSK1E
sAJeqQlSxS8f2V1o+4aqgJwB6eDTPWiOBjRLP80K7ek/j/j1/ozpxVg9OESh3EIR7hbWXc/tSiZa
91pdKZ+xlmjYyzWk2D0CGxDqutgni2G/MukxTxmiA79c3RdRMz/mEbobKdvunEAcMoSUN1Vruk0M
tnXHrQ6NSo/Z9kxJaBcqUXGLFVIYUknALJSo3MVzTt2/w1+2b2euO5AfcD4VFfkAloumD7lGpxzE
OLHUiRxa7BN6c7Kng8SjLW1V83zpsPkgf+OR3LCumXZWBW3E+Hvs8+hEUhONV3vay7HKoR4vX0Cf
Buusx4/toJMwnY1QIeIwfs6Xan7orMOf1IGRZjV654FQrTa4VJoWXOC5myfkNY9ySG6GNjDhelbJ
pTGW+fR5rnykLMtEcCx3e7mLlMk99HYZ4Tx1gqdCb3fqyAKQGCIYaHS8Lz2TSXlMbjCsVEeywcf7
+XIMbVUB1pCNfJYccyjZeEpB7uF9l6zwqz0UW2csqXEN+vUe2wxm69hVYEibaM19bvueNVczCgLE
avU5M8D8AOQ53FOhIxzi21wTynatPoP+5/VSjey4FPl2JmxQWL39iKb2KqAh41so7KdMFfiC0xgR
wrorD0xNUPHEAApy1nfJRkQBGa4Rbvuwy3qamEYArsSYHuXZ7vpaFgmnFlOQ9TXiItY3uCbSHRZR
UXb2ZTQGvjVm+v/eY+6DeIFairx3xGKOH8sSTuo+FXbkt0R2+C1zQpCqkBp8G0gNfcWyORMDU983
U95tuMsSuvL3+EgHYPCrimSGyNWJ3FpP7sqZhsbn8wIidfZQ6L99DslH95dJSOHcRU0T3jrt1+f6
TI5Y+a/78qxvw/CW57/v8RNLYaqUJEKT/vAYiG6rqbB+iCkSvsxph554pOYYHPJqWqjbw7I30q7e
tcYc7eVuGgekE8ZrxreqhV9mZzetIHwd18yjOdnNfu6Aekh0Fzfs1/uFAH0+PzEkVveSZ85bXmrW
o4yPM01zPg7ZpHv1Gi6H4oDvPtUqXzXCmMRyEftJOOb7GHrRS9wY8S2cym0szbzWymrBlfTnqF6T
SEaexFaem2VQbwZX7//hcERuNezUEJPGZ6SIfCQ38tre5F/zcLa3glr3aVJ17dxlDkGsDSDNPI++
Sd9Sh1aHedrwMx0HKgNxYD0n1M32IOIeujYJ/JCr+4sBKPI4hUjV0tUkPa1ONyDCBTLBFzlCHb/Y
WKx+j/kC+aMM9XcKemM4Tz8SfQKOyt93bgtgPg3Netpyq12EeaEdzv84YegWcTZCukVKM3fPLdyJ
TWEa1E3DcEiP+aXHjnwlTCHdRKgQfqYUlPF+RN+gKlZbak7DA2aKyBeT614CYEHMTtTmJWJSf3AX
i9burFpvc28+V8uUPjoda3AZoavZ/bCSxZT9Z3Du/3ZAjuUmlEU65NbOKVz4mrpCBLcyr8tkduWY
fCQ3Yl6Uxyw0FITmhZ6eaWa9J6se3bbM9lluUkXdiCqOb72Sdc8wirtTbKPmkgflmF3DqzFXWbmw
g6+hoc/fgoFw1zYaX0WYkwaJrMPHcIi3ry7u484qEElb8Wfc4fxuPd9ax/N1PIGeesztDpSFGyYe
IjD7UqWieTeyL5hm9C/RGJPJALfRszOBP1Qbwh1U6XZvrrvK5D4pVVgs79Q8LN9tqVFK8Lqr1eHL
Lw4DcSfhWvO7HofiETWNizBGTF1IV9exCCZCz1P2FcBaU/te2vAGmja3/zHe5cp9PFZ4/jigS7cK
6yo61930dqp8dUT/KGfXGrzkJAjHb7leA4fRyvFm9MpwmK1GHHSLuEnXNvnpOpSY1EraKwov65Q7
5sUwtJFA2QlQqQ74QI7ReGMCrbcVpAsljfGpVeIvnU9W92rrnfmsjUzS+r67u0sRZigPswLAWS5P
s5x8rGYhQV3u0vqDPFdkOUBulqV27uxUs3HPojNeVL6Lj23lJr7o7OgHSAdmTrRkybjXdwAUaTSR
3PKmlPaTk9bxD0WbLE+xJ/OqZmX8xymGw2s+hFqnb1kE2X5jDxRelMyoPJgw4qgqTvIsN437aCo6
8qmmTJ97N6geCJ7/IQ/JIRPeNK0OLCek4uY3YnChplLK5Aoz5Tc5NqfYizDV/CDAw8F7sqasp4B4
CY5eI5sKfTw7tCIqZQ4O97GlxCsQxfGpVPA9h6lqPn0+WvLK8aOpMp9CprD+Ak/5lMz5JVbNHGiK
O20rzU58zNnFLdHSPxsXS0AlQusix1ck7UZzGyJXkPR5cZKqT/MAtCDKCKAPDHzO7iqMX684n2dk
4fTnDL1sjC/EbN7P0GiyeGWrPAx5gdpaOsatf2xZSY87lbg3pMy98lht59ZWqFqtUc2LPofHsB++
NoupX2Rmc1JUHMjE8gt0TH+o404/UMj4BR9mOLdpu+0sXZTbTIhh47CKglbwP/k7nUocmprDPkwa
HGNrxKKxRjVq62YOpr1IKm7LMocRXhHCmV5rcGRwntzEXR3sCofsUfkMORaIycC5XpwyI0AGCY6C
5WVAqXfvrOkAVJ/4bYUtvHwmo1SOyUgAiS2s2qnbUpqeN3JMM5iq5JZR/0iH7rsTq+mbiHk/snH+
CGGHAfjKA1/uCjrWFKMMru1mBKB2Idut1SJuMoDhNhgcCnh67cg6NgjpOUwROLmhpilQD87hfriZ
Zi8GxZfjz8ZLrblbOUcQydA+fY59Vm3L9bx2WGWlsmy7TCvBYt3/nFvI5w1V4/idojo3ee1SXRLL
5sU+G2vmROmOBl7Kiu+TvJrNZnSVR+W5UVQZpLZ3cGeRKaBPoQG7gvfvpH0DQ/Cdw48CbwMIc/Q/
D0xW3t7PU4dp2Q49dIBRG3vQWPO2X6FTUSpoIdwvmVEd0ztumUvrS0jL061YU5a6RW5eYPv6uh6n
rVCf56b92q8L+Xbd5DWxe21bQfDj/EhVdeyA1j7ReoF7B91/BJiAPL3szyM5lqxj0zqWjGZJQkZt
/KxbNMGtO0Uncw3BYvlSPyJA/5rXU/Rim91lNBXym8aRa6bLdeCs0GgYRhHyUQtQgOIq3knOq2o7
FqiVaNpJKOznroTCYvG3t/NEX9Pt8FsMIvXoTgxP/RoKyWoK2BKQHV/uStIwyAA6HdmegCGs8jrL
puW9MVBduF229F6l86Uy0bz5NKrUR3kjlrdkS+al0vf/xdSTEGln+R6ri3OtRZS+IXC6wxFMq7IR
iKn0ySUrgcbf1hQq3c6VlUD21/1Jndr/fz1pDgv1YWjWP7AG+CLnliFSoqPcleBX0tn+7Mqj0fyv
3bR2KC+sz001gP51mLzn/NV+5cBMzFePtlW2XhY3y7siTBt/EroTMcX5zlCX8JgLVpdupTfP5USB
RnUhrxpLGP4oWWJyiyksliSsYQyweWb57M7MDNz1gIt5VTQCVQVF+QXe80WJ1A/5G5bDolzsBRM5
FoU3eOD/PYbT/SNqphxBqU0z02wbZg6YEo2qwKovs+TGKETkvgzKUTK45DlDlvzvY87ayJGnRIPV
7YcRnWPkL7EKjTmvr9Q4nKtJtN39URpTxC4StHn/OZCl2bkHTvLwOV6iNHsw5uSQw8yQtVRZQTX1
9gRxl7bCWrZNUpRlUL7HgyzUJkRSHNDx6Bv5hFn06jWf9dNSpNUJove4UbMUPLoVRkdTdOZLEWjq
kXULfDkazi9laZkvkE4rJa9BAzHCfftHgnAvhEvwI7Y2qBLznxE5VhslLtwzDe7snCVj7RMWk246
+fnvNN5jbaQOWNXxmc4m2C725HxWjnepch+XQ5P8uv57TJ4mn/X3a8hzR5RV9xcCo7NFh3NDXYty
Ny5+jizDvcnsGhqfY/jAZ3PZ5oagdsoZg6Nf7zWxRu22uNKms9zEZTOdw3Ujd6l97xMT+fmEBtQz
EJEDQTxVbY4iZSXuyaDHAJVcNM63z4hHRpzcnm/d3xGVjOi1swfOQJkYmxMzpB7l373+olSVfrCx
ZXqyPCOrMHIzmQFWnaQ/BbP7RR3niGQQCnpF7F4+7yeanfkBzfGLvH3ITYxNKjPbP0Py1L+feF+u
rrut1p46rUGYlovpNjX1fNPaEnsgmoqdHLNGdb5hO8B+k3Ys59bz7m1bG2WNrjC/0Jof00x2RBwx
Ya8V9Y0ODWG3UxNvZQ1qHVf74s94amfxFof18u3f58vxnFn+DY1c4qWR8thlkfEyhYN6FjO6eVn1
toQBoY+020cAcNqbwsTyXjRv6GEDu5l2sgq+1NS9BDk2XYGcsqshnvlDe0KsFV3ue2a31gUtmOKC
uNeLU2fP90t1q3RvUI+VJ5CZxEt/PqISDti8JvRSViTncbNMqvIRZ8VXNdGS39bwVemzVeKBTK7I
Ev37qKHgyCbTem37Uvjl4AYXIdDqTYubrEoDnX5qWKNNHxCSODhdf/PHpKzXSis9t8uCVG1QzffI
TYIdMRaY4uWukqa+2zvtUR41RhvWcu5o57r6P5yd13bcuLaun4hjMIfbylHBkizJNxx222bOmU+/
P4Bql9urz95rnBuKACZKqlKRBOb8Q2F9Ftj3Mqu9T70bYlna6is5CaRqdp8F1hc5B/7TfFLLvltb
8DZwXUar0cn8O7ay1aYfGlT1dR/AvOxUWxTc46S+ly15QMvPv5NnrjGeq7hXTrd+c8x0CtLgJGqw
8haw8V2Ux9zvIsu7l2cBRs3RxKbv1m+1hnPAXDBeyT7god69Jg7yRSq3ppYRRA+kp6eKZaDAnihp
epCaxFJ0OFPPyeSq59HVqj16/m917SLUNQnH4FhJoVT0SldfusBbhpOBouRG9pkxhN1dAJpjM019
iXzIZtBV89QpPonIuFeT83KaitOh95KzPJMHawDSvF7awThzBYugpRd3As2pzZM/2/y5s3eucrN+
lM8QYHBx40SP/9mzPHLKn300xY94dFHXJ1i25FPl/5iuUKw/REmLQUNTh/deiiBtPFO5lc1a0UKS
igxAoilPsQkux5yt4EBZZDVnCNnn85BBzJJzi6QBNKRja/lrmhzAxnzj22GGM1wwAkRXxwd5MEKy
zwMKUa24T9z6rS44UvxwLgEO8riwBihE3qbKYDnViZPPctYkbkXy7NdUhwoOEmoJOpFyqttq07Hg
imNZ5xmkxBU8hFGEOC5NRSvu/SKiJs6g1WrmJ/5yBKU8NaDIWpqfCnHANaErWaXLKBfoHA4Iob6W
YzIKBN8TFAH3IlsqGvRnVe+AMIrZclZiTT8zGJKkHszjIHJPQe3AzWuRMZLySaQk0yf0o+SY7MGs
AhrQ/0982uPeGQ3ReHAA7GztYbB2em9Dl/PdCVJL+XvzNiqD5agqgl0RfBu9zdUE9kZxdfBIlWHt
rLnVX/6Ye2vefm8YgJSudGcfNwisVanKHrDVVrhQkax2JifftS1Uy2Iwpwxovn9pvMa9ukJOwYwt
65QguL0yZLK69Kp4jfzOdBhQ3300nW+GkefYRlORkoqR2vQFjSPlrUuC37uj8GuX5crbLVqqUQbh
1z+iZffYf4V54S/RZugauGzBEwale4IhUrzC0flUlZ5QJ4qqlwB+gOy2u0S/IvtaYVZdlq9gw539
5HsN1kNd8apkob1eXiP74tRxeDQRtYqR0uDb3powLazWjO+w68AxYtCsF3Nm1YrYffHDSp+kymeu
6S99ENZvVZSQ7y6H5EEhA3uoSQgfnV+ztV+z7XLMf7jjU54W5k8xO0aM7C0OSDPOpZM8ZNDWDkPv
fMwONGiOfls+adaAX44fgmF0/PHd0TBhMnX1RwNrj1stevkjplGzVnvfuZN9UdANfWtHjI4GFaDP
YFHEaEh03WlmruxRQfdOrQkmy4mNGVM8o71X2WZtmjZJn5Pp1QNmtoq1Nv6OisAK0Kvy1YmUYCOy
nnd5r5tn1TW7bVKGxZvptme38YEbYlaFRtX4jKRNua8sCirphJ1IDJoAKGQS494XkycEFXKOE+xI
BNIp1SLnAUyw/jCeIi8FtTR5Ld16+Rw6c3Fe+pDl7ddzw8UiR5eZJromxYB4SCLnVSPsIjtAz1K5
ukpkfgk87ac8SQ1zOQGT8lNTVeOLOPmvY8T0Wcz6x+v85/RfMSpeaL0RBp8s3+lRVwvftHhgz4xG
5XPDLgsJ7/iTbNkJLKHYsfOTqcf5Mxlklg3QxTauP/ZXAOfJxkiwaJKQOrfvnnwHkqa4I8SU7Z5+
jVFsXsYkFk+OacyTreLvechvgE8Zo+JsZVWyz31SSKApzBd7bu7kpgyjvHBd4ixxn1BeuRbIlK0D
tAi/qaiPkJtpPiNZtpoF+zAtRvAWBcnXWJyBnv04k31yVMYhe/C/jN5ehaQO5KVwao8TpHE0ObT3
3nNImOpRfTCjQXtvjMcqVtu3MFTMoz/xm2VUNXWvFmVu8hJ6fxek0BBlP4WbBhXLWr/oGR9tCz9r
8LwIpaha++QNureyi655sPRaQXYwV7E2UMv3oNRQBcHfqSl6ZYtM77z1urI+yBoz9Y7jUJNo7XEV
uK/6ChtHARkMgdYtYbJiLcJYZhtPs419To3gyRI2e4hDJ262VpXQEDDMYl+g9fz/Pvvf49xUU8+m
76+dxij25DL++1dqVMPdhogUIRvY3Df4iqwb1NZ2RdtgrZXCUFw1E34WEmIRhFm/l+9TD9sHpVeq
T+mQdg+IK35zNbe9GBV1TkNttAtc3W+ywCOLOIFqH0PNgDIoaj6lYLYaIEx2styDeGO3CgFb4Tsp
oJqmmu9kmU2iVeUZ6OviDpqPjR9G9/toS6HrTsZpjbmdetSFhZWWp1lkjRUrGa+y7SjkAFR4YrvU
KUiI4l91SE0vuMpD4c/BlVTJWg08FGl+9Q8kuA+aUVPZiJrLLBajlVyXFvGhVzT7LLvkQWv7vl11
rRpsnKIdkfcBaopJW/1kanxmpDHQ26v08kHrwhZ6Se18UyC/9MIDpZ+e9Fz/JD9X2MPkxrx4Wj7m
yNLu2c51n4oeSBFkgb8qXZ9Xud0JGhh4aW93q8E3sS58iLSfsvAua+4qrH995at1sq7sAsxs+XcR
/xaTc5/Mp8K7yFI9Rn7NxlcTe2/5/YveOcbnua71LRhH5xyU3IqGqDEorOvKGzC0c59H2VfNRTq0
hLmDzGO2tgqruXeHyJme22erGlBFwVk5XJu2GuwbJEfXUjJQigfKvrTKx3U/hTto/t1FnebCuiZ9
BYlUlndQRYDyxo7gYMw4nsbUKx/kYfDr7n42UfaDo7/0o4v6OddHnJ/1wlyiVLHqNAogZbe+po3d
Q0Gxu6h+Ss07VR/4uhuJFR7CsClhUupUbcRBDsuBSMDJVThW6xKpzL309Wo6XTvoBvD3SSBNZV/p
9TweI40yjYSqgj9+yBwP21oREmHZdj84SIeIFo5CQM8lkAh1uvZ+2d5Pcw1kwxzi+XMVHes28Zpd
nyfTcW7yLS5DPZKNMxuVViMRXMMgRZwZU1y4pFrnPeOYNexhM47NSvbJEGxrIeNltR8dxs55mmSS
Rlcc/eQaE7IfCuYtnpUYJ8se7nuRlql0rHBiLUEmZj06XriWn4T4xHyEZhfRQNklPyvR71WIj926
fsX/2R+BXrRJB6/xxOBT9/tmvkt8QbXjj/jVEn/DOCrxCh+gATUooDjag8zYxBH12TF8aDW7F9KU
S4sqQLONCpGdZ8lyb9voEShdhi+UaGZZ2p4BlpyXd676E4SL0D9KzW7M0R4W2EKm91eZg+k0OAEh
qbBDLrOInm9SI2id/vABGBDjrQbGSeZn+Fchpd/XobAGQp4tbCFaytMxnpONa/Qg+cSIU/bFVZ7d
DrIP4LHqkUYTQSqc593HRd6E3rvsXF4TRRXUrV08DGTnHy8nm574FWpnrkMSpudb2NRV9TGC/hDt
NUVfTbGmngZbH/WjMKjY5oVOpfshR/uKfOyvnwMPAtGePn7+GnfRf0Mch79HP5Cqdhekep+Bkoyy
3NssQHSSAs6hD7SGLAdrPBmI7L539Vpzu8DZAzEQAMGZKHtcY7mC82ZTSClrGF+hrrvGBdPeAKnR
h6+2nn6JdGfYdXrbn9sx6c+wNSsfqbishB5U4hoj9IJVoR8sz24HxaewajvT4db1b2GyDwBQDy5s
ihckkkQS6YXPrR1s7Vo2b4c8n1qeDdH21iWhSyg3+HdpU0CFqWOkoIA0dYFpH5G0AOXg81+ITc9a
mxWEOnvyLWejt9TvWu8nLt7kWcK5DrdupqibrBsxKUK6TjVG+74X9fzZKNSTms/JSg7KPi8xIa+4
briXzWpS33C4cqlPz143LBhVPfC3lg/NxjLUHNMhdAtkGq4LAZNlqIRfcwNnwMAtL+EwVCTGFDDK
Bm52fjD5K8t2rL18IAcoQh+qOXm9Pahvz+N/Dt76q6He+RS+Tj3kzIUhYiDadtXxyvjgj5BSu8pR
VWxpSXP/PtqJ5m2uHEXD6GkOyvarjkUG9Ek453L5xeqbtFkwfRoVqstBFH+PJ4xq634Yz8HI1uHS
D3FyZ+EmuGalePQK7D/VxodYGo3vnYDfurpj4HsIASJo/Pagxu38YOXACww1VL+ISf7QnzWNDLTM
rw6+M1/HUIFlLLIgv1KzoZt+G32UkmSXPASxWEpnM6Y2RjncJd6wiUr8ValQftBSBsoqloXfiFwb
jLqCCUTjFneG0yxh8l0GQxwgFTz/R5hSjtpdJQCXPrqUzvgoHznxmAhDM/+7bMlDQsp125VCEVmY
Vco+TOfBBqp6dvpwvDS3pYl9jA9FfUklyzcRh/lrFmf6KZTZoQwDtO3sksC+vc84MpRLYaL6Jz4S
s568ja847kY+w2HA3QORwHyQS355YOce9CKX/OtORsindmFG4QEUjrE85mXfoLEorBF4vK0I9NYt
0UbUdKrPtZbM+x65kjvwGdSz0h5sSwwsK5l6b59W7g/5YOj66VBTZj/L1rIOaOPxtz65DID9Wa8H
k03FYw2xEALEyjBrF0+hwT5ONk80nrX9q1s0SNYDCPi3CDzs+leIK79FNI3QEbValLrEsiaKFfdS
aOrRiBKWNPJt5nN8aFI0uG9vs8zAKXkdkM5bH9yYcG85PnYwYumT8Kw7zm4Mb1hpvw1DXr/oExl2
mOaUQ7qmvqd2C8YP6weyaNMKftb4fWpcvmF2C7sJA1fSb6594CMdH1v+YUuIcMxUc+8v+dKDroui
gws3wbCDVZFEb5mOoCNedu2p5oI82VXQ7BwcRJHmy/rnPuzHc4Yn16qK5/65Rnv70xxggVpEfrv2
0/bSaO1031iJBzlfnTa2ybctiM30sYbjduo0wCl5rFYwLduDrBMhQ/8R0YqI5r+LSLqsQseg++01
vLlstypOcWswF8ne1eJ0ndtwXADL+vW9Er93kwMjLpmgxfphbB6W0Q429caskl2mF6TxWtN4VVAK
XceBHV10LzVfTYpP2VR0LxPQ9HuyaX/JqCIovb1ldEziLfDWpjMOiSzpigAfAXlq9wpfe2ye4LgI
bwG0M3Z9JLjpQmxcLRRv0wUlwi+iecMvSxXyVLM8BK4Sc30bqDsgzhZJs43veNnGG2AIp6lxdKzB
A9ANigSycx6wbsQMB5KyEATBDAfLxUNs5OaLoXX9EY0MVO6doHwdcpA3xZROhzDvylc1BhenRYZ6
J0dDC/rmPHyGt+je96b91rkRPjWYH6zUCp9QWwm9r5avn0wrw0s1G94nL01/Ntr8hsmc9Ta3UcfK
02w/hWxgdnOHaIqba/bRzVX1EPXDAIXESDcqLIMYn8uddMuSJll6mnNXFX1oH7BGzIPmoz2Imp4M
lH02dhPLPNnn2wN6Erre7SRUok3BpOitxULacf3LHM3+Zar0YAOdVlkjFGH37HYz5SKHMx01caRH
15PqfkEJzrm/HWqrTjb2gIWL7HM7dlbgF8ILxvDa+RaHivl8zuMWsTnmp6kdrgrfnRsdm0ZUSQK1
j6+dXW4rsjL3iB5Z9/JsGOpkzy7WFSJzH31eqfenOra+T5G11pGQfiGbgYvIHJnoVXnjWzchkWr2
lno0hTC7h4ogwl9PH+AdUSmW9WNZWDZifc+lEDzIlqVF6gavGG8ni8r1CGI8U+KfsiSNheNXqmPO
VRMHeaa26pufee0hJP/X7tmhhwe18b5FTvsR0arVtEOqi72n1wyHhC0kC8YBkoVdTFSzB20fgcm8
Lk205cnbFkW9kTE5eg4Pdt3irJNhnZ37Dk9gBOrG0M7e8ymzEDyYx3OdDPbnckRFM2myd0i002Ee
EPMxdQw1KD+NK+g6zWE2mDpJ2XdkSOulTaaSr5GvG0+mr71PpqV/HvP5xWl0LNf7+MwFGLwnia9v
EsAhV2tMnfPs5zrVG1S2VM8wPTxI7UoBSzZ21WYMsWQuWuPU5bUBCAta74XbRLINOoOyt4wx9dq+
wJwZ9twKZ2gCKnJIuhlB9C6eWTd+ZC9u+QpSzgn6foClL776PFkohznxFoWt/minXEf72VEjkBIJ
tjVm4VyXTugQmIoTs0ugCK3Kqhuu0sRj4BI1jfoV2EF0l3RkzmV3qUIc03qn38mmnBRqTb22+tFd
y81T7lSK661G/ic7sm3dcU61p5Rb/FNa88EUJnIoAqD7xa6Mpwl3yN/6G/Gc/mf8zE54k/be0j+h
VhTnez3xIffLXW4q9sD5rwPq32LrK48wNyC8YLaxg5+G3K7dv3RQVk4+mmMb+au01j8Ozjy8oFBZ
/dYv4kNqIgI73Vzzmk274ZuPluOGT6U5HeWdvTU9qHOdA2iUGv4r+tE9e052GXaZJo8fICu04kER
aVYKN8tUL20UgRkyHdR00oaC1gBYdsH8yWF5sNPcAiif6dU3v3T8Y4X2wcbJsmHvCYGDOcSnfKot
cKGJA3+qdNPHBH/J1uig/omuVKsokrH2kfEqWs16XZ5SEgWXP58xso0wm0YCqEZt01finao3ynqI
av0O/VAkF7WYtLRlADBRuuEAnRZb57G2nlKrHT/5LlcVjRni/ClR9b9yxwyuUVc066nGYVA2b4eE
4v9VNvG3RdMDbOMeZacBooDLJ2GxNd9VVJKO1GRenTFKuVCqeG8L2FyuwHBRPYeNjMAAF4r+rbM7
FV18IB8SJHo71GkLYqN2vt665BkGOeMV7Y3xahspKoamuUSgBPIUmjZ+bmV2bLVmeh9hxW2AFrvX
puvZZmqo6Ue5mn32TfUNEzn7OxUrChvhRVeaV81Qmk/VWLeUFoOfRRCnZ9lVYOl23475bhYBssu2
fHUXJ0q2ycPOQLJuaLbBWCa4SljBWuJhy1nFdS6e7CMeVc0lQuTAXRn5dwWxcK3WnEe2Hs6xipxu
N48NvoxpeZbI9c6HX2KL4gASbtxhg/AuyRtIooHxUqs6onm0DCr2Swt5p7+MEKme0Z8Q3JKAn4bd
7GpU43MY6vqnKQLm6+a6wBXj7IMa5rFGQAtgMc1o7KKNlrrRSV4AYpI1WahVmC56w0MIcG/27OLM
huqyOAST9eIvDcMLsjzZfSczfIO2QypS6Nrx6clPSHf8aW14yri/faxWOQJRducH2YXYT3AKEuQO
pyauSN2C0clxHgE5bVXbYXLKd6WZ3z3FaB/DWtPvHZ4EK9mPdiL64H7YntrYzt+a/uoMZfXuuM+9
jsd1mCbTW2rwpyuQRK7Qff0X5LGWfiupzCM1BjQaYmczFmp9l4/gYz/L20qAOIVEPyhR4bBNQ/4C
FITskciIWNO83TzF4fqPgbxEYamv1fogB3TPDw6+5ZsnHX21MaheZP3GStfhREPuixlB77J6QZJy
vtM04C4i822bj1rgqpeAS6/YDwYuJY1WaQ9NVaVCTTf7UWP1kAXmT1UZXmy+eW8jeivITurpg4dW
06E1TOOIR0B8N6TYvmDSodyPOZpUFsoYVwqrzaUcqhe2h4iyKmbob+amtrY9tnif5EEjq2AnsX3N
8g6RTNcPD25k6ckVJIe2NzP3EbqGei+/kXFqP/L1U8m18h0UY7IF5M37NGvzNhiyXW1x558cBcvh
kbWlluT2KUcdaqebYf4Caen74Gf2dxE6mE22LsLErr5h8JMce1Jhd4UWf7aqMlhauL5SMRD9ozhY
dfjZp154lP0JMGJtZSffa8N8rb3JIRXDweAZCotSnA6AFqdA5XPmASoH3bTvZgBOarXR8UzdFGjV
7BY40kLDc5L6M27q1SbyWALJf6TTTr83b6OyoGdgx7fux+Ci5wlv9x/fIFS6jQ3gXVSD/jmQ6+Vd
7wX1+dbf5G59Fq/hTXWxq2ZM7frOMq6jOGR1qaBsGlOwSOGQ/Na3xDROdggm5V0OyEMiZ8hTZCHy
dR475bar+48XjPaYk4MKCg1r/uZ0lnnwhcJR2DcoTIrLMQodzKE8FdZK44YvajjtZT/pe4pWeHjt
ZBOlrlOcJ/UzHgTpVU6vneDzIiDglcFVHfTQeZ9C78kDolTivXxO/LI4s0UPkC5yVYC+fQcUgZV6
BHqV8Zb0QbmSp7+1lwm/jXmuqq8MoywOSGq6947SPsjvZRJ27j2QtwcNE8bLGA8Z4n2I2WVZWV6b
MWcnVNdrt7KsZ5w1m8fSmVEIh5MxVYF6skmprQ1XLV99FIG3LRYPezmp+6l3gAvms8Qwx7pnPVQJ
ZEi/RzWlm6yHX2OBX9hLi1dgR6KFd0MJdbStleSEfLpB4kE7gQK30Lkdg09xlt2lohut8vlo+ECV
vW5uHtwKZQdzxtPuTUHztEFR8M6frfEhtrOeW3j4rpjJ9CC7lv6k2zdsCa8hBbWln7cab7jbkw9C
AOS61GjCIT9pvX/A2Et5s+Yk3cZ5XFw8BFGvKNSXG5Ni81fLRCA3zIAStPDmPIO/lN2Ie+BxqO0N
S8E1InNRVjP16LvrKgdWV/5xWQa1juFtWcz5pzYPn9oJ9b+t3qO+ZJhtefhtqxqRmx3N89yyMTqV
ow4T1MqtixEjRq2p8Z28RVGjiy9qMb3KW5TsKlQNEhS51uVOptlxdR265lLH+oEEm/HezlFH4qoJ
7tzCq8/MxmAHwuNnzA/f5UbgV2gFehYV9egjtPH9YDcaSfgZrflbqNdXzmU2kh9yRYRBdbAsixxT
uYOF7xxuKyW5XJpsDXrKlMCu/8VYKZXnKvCTe8lhkayV2jHqrTN5BShdeC1lrt0pSuseal8HMucE
FVLNGDJtw8YBN1cOSn9C+ujLNPBfDcOuf5p8PX5ygQ9mdg/IIOyfxLN1nc6Ru5dNL1FxFpyCr7Il
5zRF83mKp/gqJ3mZ3yI2l8Ubypkq9jGzuiUvHVzbGY4LWQvcO0XJVR7kgDwjbRde7CyD0TV5E57R
sf693wZinWXGFaJ/veE+liYcVtcDRDWrWNKlKcsic8jTbVKDUsdV6BmGUPDXP04w8whlDzuN5cQt
K+fVSrN92eHNzt3GekzcFnggXuvbwW/DbzU83q7FQcGi7m+xpDjpFuKqnTn+kONyoo0+1rps9PQe
od6jw9rwkxMM3ZMmpFPl9T/zLCyxhVkpQm6kmwXkq0OsQI4WKfKmdptxAxij6KVQzW2bg0eChIeu
Q7ivezxyjaH13vVw6VaRYd2rSfrRTfSs+Bi1+dqADNpLI+4c7BW6ZxpSAUE2IhMlzdh46WFoiBHJ
R/+7Efg10pR4FT0uPHOrKwDS2RBysEn94qYILiTscO4cnVsZAEBAumhtPrtN+xOB5OmrpflkYMbX
BjOlw0z18FogiVDsJ/o6HkcJyfPnCWwSjMmwuEqUmmyi21xcJUptrhEXk6PsTfVdFyfZxrSwbxp0
tTs7eMo+ZbHyUPE7leeo7pamljjjFxlWeN/UGQzMXKIxK5Kv/KveqfBqz1HUY7Wod/EhrFXEG/12
PNimNuK1zrZQ7CjkIfUSa6NXVrmrBb8W4eiJLO9HRG3abDxERG5PJUqNzAqd6hm95/zRMNEmaYyo
ubLeip9tF6lhIfCBw4q5a7q03TczWJLQtnYuq54Xzem7S5zVyNf1doPWkEgoF7p2B4YtfEpM9gC+
jzzXYsQ7NcomqDGFkaORGA0URqWHb2q4wdPcBNu5spOHyW7yY+KT8/5MpT45hCliMYaKW8ECSS0Q
+6NmQduRtCXZRj717/bcm5tuRqUZLrgLABIublAqaJ1mKDvJpoRAWtgd4TPwJHsyr0TQUsTHIt7S
sIW4xcsQt/3XeCPLk1UUYgdaCwvX3jH0jZI3MwkLb+p3C4a6SIaItKio8WqRcpnTfLrgFij3t7nq
pYeSytY6Ettdo3VyeBnORe6A5Z7XyWdcSar0QcZbmAWyYDHtg4207ZmC8jt29AJDrFbPcYWXrVeA
oEWiscGDcUrqba5q89puWMstf4Ke2TM0DFYpMsOIjhOMOQQAuONtArbwyHlp9aOLCMldnzoC2sbf
rfjR0pSDMkxGKJm1qWFK72ujhrsvFpZjjSGFl5nGNoo8cjO/1pfyjKsoP/ueCZeddeey5FymTc1R
T2abCl8TIT/Gp9lOAbThuRl3JorolLPp++1QDKiA5V6zhNwGphGFqxXff+NipuY3P6PWLWsihRW0
CwyiizTE+8WArPk7OYRROJx0On40LNGyWiKHPVE8lQOehsnWj8JNK5yOsby5RwHE3A8W1Af5D2uN
WruLi+gBvouDuqVT7lAStJZ/nQKyc52FU3kckjF4mEJMRIZp+h6qCjLrYg0foehvbPQ8Q6z5NYrB
Sn0DkzjBtGCTH/IF2cQqReQ/8gALi1QON9QUl+FbckBGV9msrl1kxpbtwRQq9bnnsSl/7W87BlxZ
WBFEiN/IP8U1V41txNjKIwrs5pWyM22E5dBVFVtsZ/wL3BOb3cH/oVlwlIPK/oziTLAd0yY+DogQ
bmMhsSMhWWnqBlcwt5uhKlFgkE1FqTcyIgXs77qZ0I6NzDt5GKr+Z0764nDrUsFG3QVTGB+hVr7J
/jzT4BDYtTD0Da5ulYVXeYa417w1M4Sjbn1ywNStaF0CcduleZCd9ah/u32nmwzZOoTg3iJxIUTo
lENSlZxsCDNcvUrvnlG2TKinFxSBfLR3R3bzP2zExYvR/xFZUPLUwU1eBiO3tnphNBdVAyramN6M
zTq4bM2YELRw7XjBjHnIRl3nuP4sAWUSRubjnpblqHlAlB1XaVfau/wJAfwQrG/R3WdD9M00I7FU
D9MjKhf9RjZbkDqbPCjdg2w6vvLdcafoXrbyp9mz8CKUaZG5RxiqtRHmyQwd8zOhmzQXhYG+3INh
DEm9roR2Uqb10UnqLFFGzNddqO9UAR2TbAXJaJBny6GycNFWomfZfwtTdL/eGnlVQ/Aqmjtc67dL
IeOPZhrUh8H0snWfNcETN5R4Tclg+oJ03nVqwgbS6xCuHGBTP2Zj/JlyabzilF5AdFUiCjyts0fc
tD0ZiWfin4ZTml4q2c4e6h9pl3vp0c5InSZW/bXXp3H4OgOMRyEKdqRAV7CM/DjcmkU0kSiW7dyf
cBVhh/FvcbJP77YoKARXeZ+yxc0KyrnODbB0V/LGdLuByVHZDLxA32IG8RFyG2gs1EM08z6opmLr
w5LdoESbP2QamjnyLI7ulcgp72/d3IZ+D1Vm4v8O7ay0+i20TaMHMKB3mKJOj0mvqLvBtfKLMg/T
KVRbn+c2lghdW+gbSrz9S98P3WpmRfat5Ra/kIt8S1sZdl6icDv+5eIv91oPlbnuahe3AJKCeDpU
9joEX/BNQZgjHUhC1oAPd37U+0e90M1PbIrZU4sI+Ex/oZI/PCVe2R09f0YAWu+Mt86kNiICJgyU
IHmM5R06ePrVsbmXASdXLi43zasigEa3Q9e+d82UXW498uy3UFhdG3zHxvWtjyzVxqEm+BDVTbnr
PMAqlp3PTz3ejg8eGp3AmeenQXWmp7Kxenae2niSTbtUwqPO2gZUYNhWa6P/rOlD/UkOmmIvMqZk
u2WTVRs3uNn6toT6LTqdCvwjOVg7rMnaLDgD6MW8koTXHRJeCDtHcYs+MP7VcFNJeovWrEUcREg8
D91hTpLvsn85yFkY5hTreU5MVlVqfirATK3sgi2gq3vdfccVuYFh078iZg0KKbB+psnaUtT8Jyrk
iMf482fPM3USQbV5B0wPX/dY7bdL+msmHZn7m0Q4WXlD5SLMDto29rzpjYI8ovE4c57jLpre3Hib
iajJwXJ9iRLdJpmSf0YpUaX8/lq/ouYeKW/5Wn//xjoKN34Gz1GZNm6GdO48xuanrojjPXrJUA5E
cwYs9KmHqY4j7HyN+p6WM2GsptnlCs8a2OIKHuZ44Or6MRDDYTD0d1rfnuT8ZUbRYOLTTcMu1YqQ
GdNm6PHAWXjUYwHqpewxzUnGkRx+TL5HSL8XWLrLJTDQffRpUOKWw6kYDv3wY5iMDyxKMdudMLqJ
9eqxx8pVQ+iuhVY5UJL8oxYA3vds2611/OPRfqsFYDNyLnPdOsr1ggyrYmU4jSjq/FvZItGMh7m3
1UONG9iwkiHAXnBRkBv2X8NyQI+LApsPURGRowhVLpMnEsJ/z8B3FSV2duZo1SbnOUCnezmV7VJ0
yrPuHddJ5STPTSVMl15byYm/RcnhP2JkM1B6yG1p8p5lXr28taHPfxgxquDUBz/SD//2lkWWQk37
fJkk38gtXyEnDFmODrQzoQRZBsKdSXVBJQTFsYv08Awg6uOAPQejyD4E4e7WW7uVhm+tCF0C5JBQ
jMkcDD+N0to3Agi17ub8s2oWNijt1nmckoiDj9o4i8WlEfG9jV3rtIT7Y5AfkalG017Ex+KgNgap
qzbSN3KGHAgCJV874tf0ldIf/FIRxjngFoTjgd6cnbzFIsbtfaShXaMF4yN6MzsJcGpRvO2fI5aM
h2RBDWjY+ElT3reJUYEJibO/akr/eVzqXwYgV9s5zlzoCJROPaDFx8LQV5XqxY9YmhqAjLCX2n2s
75XhK/IFyauf9OWxFxYmUuJGxWfeCcZsVVHm2OWD44OpqTPnoE/paS57aqGaa22nKMF9bsTWrKyx
tytsmy+sIxd+bcc3cXCRfeCBbqyEiYhIJLBwTTCJhJZN7iD2dVZn1VbmDuQIjdvI32F/z4EDSAok
yQ3KV73ghrbjSmJ3Je+6muCLDhFC5L4p4Bnjrxg5LJnYtp7/xzwkSLAON5onn5Tesx04b/pUZ395
U4Hee9U8Zz31CzBU3r5oimBlFSD2qHtFJzB62MG1k/s65RbPHXIEOfoYK9e2hsf/O6Kzspemjlss
LrvmftHwGeEv9T2oEFcLATFL6R/Rh6iucvkjThV9OUbt+1Bt2NyD3t/lWhlcQmUsLiyqnW2f1Mqz
YcAjwf7c/2Hh5K0ZP4zRRaVTq9TnVMyZwjm4oMVTXPzBdIBK+/4zbImPOd3ljzny93gDnpOxG33W
uMFfwahqW/Q7MPgURYBu9CgCoJtrkOukPf8Pa+e13LiutdsnYhVzuFWWJdmWs/uG1ZE5Zz79GYTc
ptur9/r3rjo3KgKYgNRuiQTm/EKX/vT7iLPZ1HIjxR0WYh6H+fQ4ZJjHvMeK/kuI7nbXqIDuHbvd
KUpj/ohU4zVDCAjNTcXfVIVcHBqt8/EGAKVBrVZ/nUKLdBwXbpz8ojLnVDgvW229Rdl1WPO0xm5C
QUmHu2J5H5bG11Sx/W857vKLrlfyM1a73cFDnXEl0nGBcktpwPgSVtprELY6uCVl2MkuwjLB9FDE
9SwnjYGTAhJN4UPqkD+UwmrvyZYOJZXyG08spOArxSpWpl+wFTUH/aluwEKD/AY6n3noKsZDgrgi
uMNoFalkzcdAQv+XgboxouPk2LYc7dw4+Ip+X2lucNdB97shjY97Cyr+r52PYU/hDs1eNM381VXJ
k3lFiiZ6jNQkdxT/1e9IatqGVp2C0NYe8MnZin406rgPRg6H6Gmx6U1sUFALRNPNXZm17kG8mHbs
IgqtvzWLIYTh06iYa72HlKA2gpXd94uOT74ecre5r7h1XNU9TnKiqY5qy0YOrxgvkq7BrLT3SpYn
WNBhpiMGsQsiKWeYSzEoJkWt6mEpJmV7V284wehFz1dpxCDPaq07qeiiPfQKf+sXUfVklhxBirR6
bG21u6om97pJezCfXmzTDa64YcQ8KmzzLAZSWQIj7qBnobhqFS79SaQQ0Rd/e2kntvIjyhrryhVy
htM8xJuXeh3KN2IVFM/U6y7MNp3UZJsWmuwVblI/6iBKvuM48OS7Wfqot4WyrU3uHGE4uvellv0t
oOiTZpe2ZCYVK9rEOraw0Px+Bq4LftIBC6m3Lkz+WPsWdGDfGy9QH7sKG1Yv4QsR8tza5nWqIv3R
h0fk1eGKaF11HiGbA1ZT1Wd0Un4gVtBd51PFR9yP/bZZa6HTXPREjaFDPaFrzmH/iKZ+gNWPmoGs
ju3n1jT34h8FE4WTcIwccpviLMLuLD3KEwrBhp2Uyb52K1ppYTh7OzARx58GAXPUdwg09Ms+9+Xt
3IdZ4OdZhqZWCzFBhBm9iR8Q+5f/OKtNKelACK4mOCkF5HnGpT29Rzk0B+4W7hFwpH/fZc64MRwY
M3IXs2HE84ofk8VXj/MAiJBQ3vjkUtjATpCQnlEyed65UtYdCclno+Xc4csdTkmNc/RtyV20k5LU
GMsUxbQ4wtGSG4RGmBb7/Ycw0S/CmgTJB6q3w0sBQFaEeUr0tlr/vpo1rSaaU1gO3nwxAi8+uTpn
+FhUIHlgPJsUjDa9hYgWeDyOApI/2fDa3o2CfcGjq8ZL0W9EbXUYdKzlIp9dfl0Pykod8mwvRnv+
MQVqlXfm0Otn0+2BxbCYGlJ3hfTlrUUzH6mHS3bpHkTTa3/hWVuAX+EDuZ6xQgTNXJQhasyjl4Qv
qKkh7aCXTwPCateIctdIBRbBS9kjXpu22bBFTiJ4Ue3oVZH09tZKbepFebQX3bVSDPukx8lFTCq8
Hi5h7vYHMfrn2nKYsWWf3rNKjI9rI7P/2lh1exvVWfe3tdXpE7TjxFN8X7tJX+SOHJumHUdL81Fo
4UWW67crLec+YmmSEDHzr5M+xbNRBCKb4a5iLULYb4pGYJURMbu342ofNM0Z5m1wrSt1o6zEFDhB
C6nz9WOnF8YOIdenANVPZD6lmPIhckmtXBp4C9V5upOynNO/WysrEWM4hn1Sjw1G7MlBU+xXPLOQ
e5imi5fo/UofzXhF5iVN9H6TTtJLvs3epbX8s6V3ylmPpXtOz+gi+RUyCTkuSQLSSW3tU5SYLKJk
1O3RQbX0Zcw968ouyh9pZ4Rfp4v894VOqkD0iIvRb36IC+X3xRT8P8X8X28hFgRdeuJvyhZRQgtL
6vJhxwagf8nSfhendfDQJFMFSgnyhegXYa6G0IDJ5umFh8vOd+PwAZzaP8KcaTURJrfNh7CilTg0
+chKz6u9v+kwoFbf/7ma7cj1WrypQZlrlUvYF/sBRmTRAL9BFLJE09Br6SjKXDG3l8uokFuYR4WQ
wyCZ/1/nio8h3kisTF1cOs7vO3/I+X3FaPf+MYagbrfwCq1lZNhgJhznZISdfiNLpn4jrsIKLxQ3
0nuMWqaBtgmsReGo8iId634rAlXRWZXFKjbL6jRP/m8Xnd7Ny2L9Zl64TiOMbMV7vi986ftfFhXz
Y4B1l0/7YVEFJLFs+R8/ra+hOOBp0uVPcIn9/M9//7uIRW1T7rfig8//5n9b+MP7p66ZrLVmJQTw
Wz96bvJQxrYQ+T3JxkOXbKe/FU3IcAA+khLnym6S48tr95wH1EcmJT4Rkan+h+nYff5jul2kH6dX
ZrYUi71Px4FkXORhJZ+8hiSmOYGcI+1rMg7Bd6qkHGNRpEYz0oZOiIHjNnfb6N6j7PyX0Mis3kJ7
Ez6OCB2U4mfUdUvdCuJHLdP1dTxC/cCL1T4A/AN+ilvdwzjl3spy6DiRLGpu9j8z9KDoSZJtzfZo
oUxljXF60fLWXaqdjrnYVAcxyhbuHGqAOk6v9yJM9Fuegc2OpFIybbFraVBlPYir+UXDA4Gao/0W
Mg98ChZN19byZWKBBaQK3J0it4Tx4DnfUBiuEEb53QyBc2fgVy38/lppXGdUFNAQiUEMBekw2UF2
V2wejXsXJTGgcjhw65OYGwKS8R1JecjIv9BIDB+gANcPpfQkjt2ikUtP4kCeoVL750g0fAj7PEeg
Afj+/XOO2GjqulY9yNWzWNpMPXvjSBa698PT/zLxr58JfzB16fc4ecpyky3F0wnDAmmJrL9+JZ5h
iHmyIWufgaElR8ce+HZObAU/1z9GKcoJTm37zPHlLUoey29xPaag4OQAActe2Tuya9yHnftCQcn/
1shAtkats1E6hcw+jIj3CfHbMPvZy3b2pZ8mwsdU9hXiB/e2b7+IcZAsHyeGXoEezrRim/4SEztQ
sJtAe6pGo72qIhczc7SVwM0oEKsMHpm9+yS+wVLg/KhzL3qiRFCsVbuLTpyWsOj8y5yifxLWFO9z
2mlO7afRqS+y5GDV2rhRs12lS+qGTUeBm5BtHNqk1Sf5BOTcS35jPlW111hGygUKirdwykWeZ+70
fXrJ0RN4wWZeX7Zyk5y1MYy2Y4QPspZM4qtgef17Qx6d9ahPvpB9H91UVq9QBO/C77m+F0guKYjD
ZRD2wy3bfmffoCu7SbB3ejRz50VEKIZ6k2kgNfPmq5QO2m00Md3GHEM2rAAo3tIS/ZmfYUww8ljN
5ZptuoTP5EaPFXcphsWLKWtU7xPpXIqQMHzuTYy9AUWEJ63KzH3RevKOUsdwbTh6vLatsHqoBmxx
fFB7XxEeOmXldD6LOMfruvwrz4Ynq43C12FQymUMsv/O0/jfrBMbs5KmLTfity1eUjPvEZrlp25l
34wgrY85Cmx7mQ3EwiMpUd8PA6r/zo3Uksr7hjxphkr9xOMVurZh2GwDxR4PlmD6ooaXb6wmlPDB
HPVrysoKSq2BdwhLwJFDU2OkBkQystR+F6Jodq/Zyk8EMrJbL4qGZaa2S6itlPf+vMr0AQUgL2rw
jJ2u/hxlu0gfh8i30T/jMrni9mTjlzrN+hzrMysU8/9c8/M7/qc4Lz8mlicX3wBYxxBddPmOpzki
e1XXo25M0zSS5qbP8LmPsQNdusXYrgP21OuuimjjlbatOATeiOCu8NDskkkslkWk3CHUlWw1hFbX
OTUWhBG/ktxz1lmktXs/8fNHdTROMGyqr4YdITCPbNXJhI94i99TsxADccLNdujN5pzii3rMTazP
xUqSle9BgVfokefGri70dlPFlvZF11d1AYgPzZhi25s8cyDxPZKBRUIhLn4ISHzqK9Y2S4xxLRgj
ZuX50/kuPgr8/DSpAjGV+VT1kI0a2Y1drry8hB8d0teLPg8s64fRyKqo29gKODu1X8ulXQH5AbeO
I8F+HF3z3jAoYsNGRnGmcot7vMkwxil+pmZkflc86VQUFXf4Qucn1mqgFAYgrmHssJXwZDylwkOv
5aBAXNNZ4gdZXhujB2afBNa6MbXiNdf9bZqE1vdRlaBMWPl4Z42oFnOOUrahUhYPeHn/NMbQvbX8
BJnjEFaHqhrfKq8k7+yU9oPrqfG6K6r8WpW9eK/akrfvzL7hZGoGayNVg0cj17CR5U/yXRpd7Do7
KtrTSlWcjm/i7wEGHKiqVdFS1VqTRFXvX2f+gA6m3ptfDY6+NrfMJ6rkzc4Ye+wQvcp68SlH6Tsn
OQnobdfn2oNjnoRasGgAYxMjI4Jq08iHsOQkALr928gfc1TImDDEuCNGPdooudGsKbWor6TVV4Kd
0ZWFvyyw8Lz9vyPGIEsPIOtLv0Y4aoE/LGYhKYbRHlaZHX8TBDE2Nku/DHAhNlEHr0lJ9RooY9Jf
IuKiO8iFnz8XmNlvSLE17Nh65U7SpPgtIjPPdZrbj9iPN9uoJmuqlLp7b3vp98ubNONr7Y/dg0Ix
d1cBUtwijG4tjYk9CMjvNtEs/86z4upca90Dtdv8RVaQEiM5wdN0airw9RZdGjnXie0bDyUJXtGf
qYW17ySlhkFi5C+oFlBCYo92FKPOS4ae30ujAAYpZFzifdvJXhpDyNXV/V7MgU62UTupeOCYmN9I
NprC2Fonj5nS65AmM2SzzzxF1xkelvifcjWqHVd+an7oC6MKO/Ycqbi5UIfvdb5KsoFbxXtpTBS+
RNPsM//YNA8K1KRjoY4k8dLkoelzCCtTF2DmmrrLdDmHzE1xZUs4WTfw2lafBmI569BWx2Qbo1t4
IWmR9wdErPtDFXn9wbBhG146gzJZFopq78XAHCJmXOLEiCWmzONzOMhRG0kHr1t9WFtcOnHkLFBc
HFZBoRgHbirGQVzNL3Nf5IePJG6pIxplWi7+FjL3VZX7O6Y2vMu8oe9/1PA3X0osuQp8Db9kcSLf
5Po5lHrwNbmm71OkMC8wrbFJMKCPEvzBgHjNpVxxJfqmCBPU1VHUc0W/eHnzDvg9Og98Lhs7t2+s
TcPV4j05Ie2ifo/LJZY8tS2v5r4G/hCkd+mrOknoz/2VsnF6Kboo64tu+EIRN+Sq3o/tJCBM5nZT
2ahYQ5Nq4y0lrWJxaQeDn10rVglP5X1E9MFG9xRcCtXsWswJdewnL50+LN912KCxjrvMjVs1/ott
deFarpG66Jumw40tgjwMhunZcI1bgVqH73uDgNJbaB11OHP4JLQtOKJ/CS0VyVxy1oU368YVwPOu
ujF8w1haIW7xs9DzRd+ZlBe5Agbm4E8DYoE4C8dl1Q4RIvqgFQXOpwMathw7cLdwA0Emis4Zrmio
Vb80vQIg5V8AjqJvXmFeVcCFOmvoD5wRV3oeN9u0B3iq2GZ6B88nvYug3eLfJpk8y5Lszo7a9K4c
v1Wm59yKRtE5xlWRYGlhGSry+irFdaDzvr3u8kaKllTy781E645iuQBw5zV0uI1oiQXmd42Bu6+L
FtL5rOAvpP3nppNNGD9HD5eztL8YrVChTBK3ufKd0oFtKxjrZWt8x3sj3teeZi6cNFY2Qtu3wd7l
ovlreJW+RVYpX8yiv+LqEtecDLmLLqFztw62dUF5SjzsekCqy2hQMNKejM1E0ynrai8ekno3vo3O
zWAKrlLZ2FvqtPVzSyxQ/P4nuKdvsVZHL0FiKcthTPSzo9QTbpV0gFva9ZXq4gXsYzWIJpWp44vW
5I+4HHaLceizb0OJwaYCk3iRl5QN4gA/HwFlb4EFWFX7EI95s1abBCmRymsBrVN8gKZPjWoaVeDB
3TZSyU+XwcsEkuKNWw2X6UrhdRQoYXImvp/cqhJcmiItUHI2e2h8Gc6WZeruwOWMS9EEHqecVEN5
Fa1GzZv72iaTQaQXKcpDprXoGcvqzSU6Aj6buu1wFUyDauMX67Lq9XVARUBIKBi4JCxzqy6vRBNL
iLMmO94Zo6DkMbRGnmPoLhRtOJ7wJSsXfTdiahoWxtYZ/Xbd8vw4al35K/WBUIkXLbPrfZ9wbGxR
GZj74/cI0SdGES7FVlN23XU5FtyX3meIgU/NeRogOpLzMPpXn+JEyPxGlgnyZpH0yqsLFWA7f5b5
zedFxVKXZgW6JK2Q6Z4+8r+/hTH9axuYbEiaNvjZgQappNJ8SIbUXDbaoOzaSjJIrMjlRsX+Zi3D
Xn3wAkndp9wLlqIJV98+Sar5Ilq4M5p3USsvxMx6mi57oOg9uziLAMl1QSzp5nAMRgP9wJy/RiEN
5QnI+hrDPowWh8S/baaXCMDVatR9ZSWaYkCEqGO70W2wevMEX4F6TakVctu0yOWlRwatrNMaE5Qw
3Yk+sVL2+w1Vy1+3FxeDPqqPiEwFy0u51LExY6Oq1K8v7dzhKcS+2tnN9dNKVo4gwhE0m6qpZBaS
MzICl/hUQm+uCNV7UZwVAV6Ffh5pemRKDVW6hmK05GxcHgWwFd3kSdKb7MdVXdgX8W4xqtYt2oni
8hIjLt8DBTS2FJMvAxOY1ovw17BGT1+1vR7mG1AHKDfU3pWmeZjmVrk3HBp9DPKNuAS6Oxx8SYFE
j/gYCTUESTdQPbeZbUPvGiTuCSiuGCYW8xlCJkW4yKDVBgiVAGFva/Qx574e4cZ5dL76b+Lav8yd
1us8EBjCItmLVNRWObZ5eaa8frrKqkh97WU9WYyF+o/Rfuobp9F/jxOjJCze4j69x/y+n+MCNNgy
hPinXKXQAemNeoWtQUCdnXwl3uvRClY32pVTs0or2D+Nhbm93yTlcgq2UtU/C1WROVgsB0X5LViM
qvUXNlzNba7oexVf76ew7PprmBvfc3uongK87w6yOaBJNA0GuODtZcWOIXsyGpuRRUlesdZiNHUM
bPsSEzGAKbjpxwkT4OdXbCnLpzSUQHjKvcdtexoN6zsdTd5b0eqqFIq30d/7jlU/gtcRvVlam2cX
1ZxmsB14tEjZSFoZbKQ0aI4UaJMDxmY4JFGovJODjDONVmtf0Nk5WFqn/9Kadp2iTfsNEj3WTuSd
7nWjCdaVdzeJ5WFh7qXHVEGDZGqpEiIq4AvgH4t2OKg1Fd0hXF+ak4KKuOp6ybqqAm17yS55Ujes
6qFDMK5TYO6hHY2nXnOtByMynSO6jsHS9rV7x4pMEGpK4W9IH7ANFXstVxp/JbLiXLHXqRecM6OD
cCAx5CzblN1YrkXTq6UWq9Du14jTBpQm46Akbn4vvEvG4caEoP3VdNg6BEVuPoaJ1q8qRzNu/LzW
4XsqxpWUNd7R8MHq16qeQcsq7GWdWf1zEbs/O+Rzf1RetrSdyZpBsbqtm9fmQ9expbbtAd7NkO1F
HsWJ1VsEbPszyqX5/ZiqO79BnmC07Q6aA7BZkYsRk1KciaMS2G259IsY5/a8guFdq9apGTz7NDcz
u1i4kVkfx0LSR3CNxBWh560jQ+uWpZ926yiT7QWGZeXR9eQfWuDh3NePmN67nIePprgcTDXHODku
1rHF5yh76wTAh3ebrrLSa8fpD8yzxvEq6NR0mnLMA8evoJU7fHERT7CWrm1+Meuiv/Kr0T1nVE6u
u0oHbVVIZ9Hlt461G6FOLHRPcs9iwIobZ6V6FeftqU+85IVZLCIXGFxPXSecDBNXSRGWNx7S28tE
5lteDiQyvfxnhUftojFb81GJsNouijq61tCK3IeVwQHOJz+78u2xeLFz69Gw7fRXWwJ+30shlE1U
Bkf0K+SefCpaYrmBXZ5ihP65ckMsqcgmID0FsBi02BxqxZ7EzzSUdknU+niR/g5lVU2y44dAH4dF
lLndJsjwY2r7MpGh2AVLlEjuTSzaMDCRy7VaKMOppsaC1FljbAHNajx1I2PpuqR6Ib2e4VHpvySE
h91Aqn/EEyUlSvNiWxVKs8KfrOAcX5s7q7RLSLBY3ov0TaKYd7LFv3aO8JBZ+RBh6PZdzX/WY9qp
bN3wBdl+4AlRFYDvwSkR3Ud8G0gLP6eKpSFBVEir2o/xhOoT46FpA35Xk8YjMqnaia/HMZn0H0VX
pUnKCgn1pa843hpKZH+nZeVw50sSaQfLOIku0JXNwdbqH3wRswRNK9SdTNuptiJWhKDCrtQ81kXD
C4dip6lo/IumeJHAraLQiLG8mOS0ZXhjYcswR6QlnFW9CP3L51Ab+zmcABLASlvQwGZ8bShScV3B
Tly2RhB881xpL6MN8QQNwtxmraFuefR5z7ENpHUKEDM7F3BwLfcLh1/8v6qmoltkLEfTLVYiTrx8
EF8lraod1Xzr1qa0AbeJM3EafHAazfGyQSgwa66ETHWFQNcOAqS8FIyiCj+duxC+ReJRAGqB8aHk
hIwK0i4A9HEm36pTM8eddO1yP+GWhqzKPCq0A8QoKjaka9+DRTNKqmxLMhRLXjs72fKo/pguUtC2
4sLzEu8+jUxyb4uAA4dprLJmtJ803aS2jjLmabSD8ghKJ1y3QRW+VuAhOgl2fR/inm4p1D5r1dW2
oFDMXV6m0Z3ZYnYnQjiV4tE+Wg+pyt5G01R7FVB7eNYcS1sNnjHsRHOoIfM0EDFPouno9Zr7rnyf
qWpx7+gV/0uK9DTi/XgK8X1fiKart9VOLFlq/HnfdGwDze6OJoQFsIByczbjpD4knY1zY4OqvKSC
hVWlLwYyI+uwkwIymUV6r2vOtxxBhpcYvwa0rZuXEFd7Sk1yfdtNL41RIsFo54e5X0/LlL1zqEKt
IFa8tH1g30TZZu4RV30cIpdYwPGcB2JKIlfqmL+kjTqs+GPXS9VTrDFdxKWC/UnpAefHox0rD18P
thlS3t2wAZdqLIQSMEIpw8GzskfRGpSwOv/ZVU42MlI3XqJE68+Jakiaffk+SZqcCIe8l6+T8M3R
Glm9u3RQ3b0QmZ01Z21ndFdFgkSQGKiyHGe/2AROF1v+5+A8MdXrZPwa+iTcNflwEQQQDzMAcmWy
YksaIVWziezuF55q5kG1HeNQTldVCWJ18eFSDAVdZx5cqoO7TK9OosuTgIwaHbsZP5Kx9w2aZI86
AMIxIU3P5FEjP5HVN+9Fx1g3HpqU2NJ1fcLGA++23l/pZZ4tdGxWDxGHd1Qh/rjC2vqtD4DNP0bn
GZ4bI9koD6Bz/xLX5bdtqQeUHgn491DxhnPcp48j3tDTjBeEDfqrzK2kk3gpHOSLFKkesF8FVjIP
XJp+z44xygBYvs/4FMfjFI9L9TR3YzRuLUuczrhDFGUoAS/ICwq1Q3EQV6E35ngeTu3L5TyOGUK9
1EJDu8wRA3ZMgnghLsXLoAb2LsiUXT2Ozk3e6uU1TIaFD0czWce4Hm6GoMObebLDEyHiyu8R+0SC
VdvNA1XUXOa200pzv1gkt8p0+WkgaUuwUdMiYkCsXrQxWQsUra1Rfi0srBLDpMp3Uenna2GkOEZS
tqzCQD4IYTrHSFa+FJsPmg6D/i+TRJRrAX/h1/sfJ3lGqZ9z0/5JHQWbAttBvYRqTo8F+ZcQdsXK
Ma3ipMq9dizRteGX5yuvWu9s5LEJf/glN442wAdAQRx8F8kWguLwOe5yLQJJqlgVOiHJuG86LFu6
6RZZVol+k6LjvujVcZIxak+NZ8ZPspq7wMAddWvU7fBkOOZBBNRe4i/jJGhuCn8wj7KaJWyyo+Ib
ckWLlDf9QpldWg9QXPZK13v33C5/ipnGRCU0ilG+q9sM59a+NtCvjtovOrI9IoJkV4nWJYMwvdEJ
yvyHsDcuDhipEvQ7RcX6pZhAdKOK25Zqw8EyO9l/aCJ9J/pF2KDhY2VMUD3ZVkDdNbjPuKblidU+
hQlJY2Va7c8wNU5e2JxiCs3p5SYaEJaTi75d4SQG/UIkledOkVQWueh5QAPQjpgfOes5Se2EmEgn
BWR4XUb1lp/KsM2MUtsWsW8+B422Jt0/fpVc1JsaCFtHWZLys+En2cKvBvkrVSAECTIUchtVR8MY
RNxKzBga3N35Tb5QnCxQt7kKLMNFwcRUHyFVOJemkPGamxdlKI1Tl2M47kULu6/C6qrt7ivcvRZN
aCe3Zjykt+Pklgym+zGKy+Fq7tdwSdyJWP5b0Y/r/4i79DWq9hbTJcUAhUwL1m5vgLuXoeJkPHuO
czPEdE80ncDiSTu9RH1SnflyL/W4TG4gUltnNuzGPh+gSBlxA0srJnO8MZy0WHl13ITLMQMyiPND
vr20pUL9KnX4YSIeYZ3ZcFnnBAvevvD9W7EgbPPiGtmkrRhTuBOtM69wt5lSb+UsH39NF31sXC7a
3xf/HBI9cqutx74LLk6T4ruR+H2251z3VXwhRuGG8N4nIjAUxb2b9/gQJ4K72uIr5GT/RT/QFCAf
jlVeihei9hCo7vQoVm5FTeJy/BaljRhixd5Vx1uzpcS9KCedhlHqu43XZsqy7ZJhIVsYGsWGHz/6
YY4yGzB2YYhcIhdzMUQ2VXnd++6VeSXOKwVWlavWtOST2yj1CUMSjqZB438v98jf1Yu3h0cGC2EX
AuDJFk6QJAegP1NlMqjRIZk6vahNDuIFS+e3K9H8MPxh+hxuKv640Ssgcf4gnVCo5iGGHaR0Gh3S
Ll6aSxsxYptYGqysSQTWS+AsiJhLuBjPXE05UTkXjUuPZi88BFFuXRSqkNSxrgUBwQeIejCN5vvM
SShRb17xt2o2ImL0+vzKbpJrNUcjCb18dCumMgYqaL+bE/ktCca3pkDbzU2BkPsQ/D43nQyn5FRP
UTsNYjKdUIfiAkZjno1DvFICN8MigN/gBi88dREVlH5qMGnmXh/S/EghOAISP3rOBgmLb5emOo2g
7xSbe3Tf0Bxw061lF9Ym8ALj0RpdKkBgMBK1eWxL23oMHd/cgCbS9nC/43PA/94inPAcKfxGBxTB
V6+u0MGpleSkQF9EkanvVx66xl/qvlrSY37PhxrXeldJz0WXqHtb663NmBv9vquhhBRN+sUkcfDD
rLNdZ7rmaykhTmFBdkJrVM4PVUMqDOFM5/E9FKDTJbTR9b+Ham5+WdU33kKrKbTp5LdVc7P/sGpM
qoozCEiHbOyPFmI+O3YAd4iqOukqmPrEgHjp5bw/otraHxNTWytVD1Nm6lK9CHrl58shmlwvg6Rf
icl/W+sy0ebUusMOZ4m6Hbbz7WKwvXgyGtQeY/xNODI20bGdXIvnUWFwLEbzRouOHCLegns3D1et
hdrd9EOTQD4CHIv15OBOv0bRmepdv7ByDoFzXyR+nGJYvIiRT/M+xICXbxf42fvN3s5VbZtPsKkI
As3WTko2j40u311edMB6Zj0eRQsvCOlQadGXCyhraIEANqoybMUoyvnZHSKTYjHRE6cJQqZFIi0R
78BD0O/ix/LP1QpWu0C65tXEAnkzQEwPl6HAf2UcrDe1fbajrtyWWVHfxiXaFUFg90+DBjfX8Qvt
e1jU61oUAU3fXJlG4f1QXIxYy1w1nmQ/ixFnl+XbNLWSrRHJ7SHXnPxAmaDc1pYJ86PPMDDkqHEj
Xop4sHCebdP13Oflln+TOZK9NUPEkz8N8G1Sub9yjH5fREwQTcWJ733TdPeiJfrrwd9lQGquksg8
+9BSqmVTeDs1ANzTF4iBjHWscwpyih1s5ODBUaVwP1pmvhSjjWsVZ3WsObCX4UMgDcGDO0gvSWBm
AEOJDwc+PEZn5UYMNobdH9Sczx01eoURmg9As2nvL4Ogl+H4uDJ8U6Y2uuptVZOKs2haLQrCKPSd
Rav0g9doEm4PqFht3DgezwN5hxXiuGiLkzJemIgkfGGv/IAGz/jTUpwlMCU4RYkfLJS4c3/FTXmT
54n6dSz0YpEhiPOEY5oK/twd7th79mtHLrVrLDhM5MxR2Svtcbzq2GfvOse1Tt70zqEGx6mNfM6H
EkVOrc2tayTT9W2h6Q2GdqR89RbQpF4b+inJ9HCD7Xt7bv0wXtlVozzWUYTevt0UX6xsfPSqsfnp
5ikyvB6fte5/RI4UeAtJ1q8HJTe/oo/KxkaN/OcQ3MMyDxX1TrxzloB4lZREXTXkxrRVzs4cCQ8e
kHLVHMra8W+NluKx1EUuBXPNe9WDzCQzA0c9zesW+P64M3BKfk2kTEYHJkNrZQpLkQaTZaO4a8u0
uYEezCZz6gejZa0SNZT31jSrN/hWK+ZzPZHaNMUHrxQ32lLw1oYMwatB6dRD5pvpi4nL8ERzs5w2
Oyhtri0FCU5EtRARoSOl2YuBge97FDUzbSnYbHOUWMtOLgw6sIUZ+Hmi0KOUt37Tx3wngYOkhWws
s9Dg/2babouXdto1mQPZunlABHvTjHlgEFsx0Zn/ZZkQdvABPv+tOE2YRmQtOgtvDKCE0VOGnIjo
dxvT2lem26EajmUIoo41hr1e+6A7nFcdLbmDUdw+dIkP2VWWlYMYtFTAo55tKBsBBUCprd2jdYlE
xTS11JP6RjfTkxj0MknaoZCjLNneWZe8V6q7zdYtrXEt0mB9zE09dpVhL5qlpP4s2si4Fi0tzhZS
5Sds5GTrPELYFQm2rmj8Y+7rSK5lJtX9wjLYfqW1Xzwq4aNL9c1bdP5wU6NY90XBO3pZV6Vyp0Ac
2FR63h0VpACvUOaVt/wD61utHsNVyfbgWWu9H1aSpC8W6S0ccsgkoeG+JJkzVu3CVuV61YYwokxv
CBZS5jSo4AXJhvJSdrQQADqQsLU2JV4UdyPuO1TQcglR3vzKUXX9l6WGSBra9TcWNRZOk0trazRl
uNG5vUly0trixEJRApuJPkt2RRXqR3E6EQMizkJx5xKXicPLMKY7XzXg9E2nGHHuKXuMv1Pf3tct
hiRCZcwSImQlD4XNXzubMrQXlyARP0d2JV8QR0rrqxRC4P+j7LyW3FaWNf1EiIA3t/Sm2VbqlnSD
0JK04L3H08+HZG+xt0YTc84NAlWVBbIlEKjK/M1Dh2bhf9te6AXiDYinkt1drDAMJOVOcTx8jbBP
Pbg9W7uuMpALrOPoZZ6nuz7yynvpqjXjPSI0F2GMqFLvGnN6HzVCLzj0um2enTCycG9KtNesK/pD
bRmk9ktDfc2nSt1GuNXsZbQLyac7htmfZDSLyn9Rh2jvZbDE8yaIjeDFSJDVjZRf1ysUTcYeo3i5
tjRe4mhJ8Gkq9TinxqIdOZD+pHhZupY09q0paWxH49NkVNLYH5qS5P7L3Czm9ydJ7g/BocrSerlU
sozKB+XYeO9DvoqThfY5VyhPSHUuw0VgC343OUhJT4uz70njeA+qWkWfnZpVx6Kx73olW78wDnaA
isy3PnbOAGIHii5j+ayOi3fTaLz5UYnLVuDmG4vaz5vjOgnC/KZ/bOvohK0pVEPVODq21TzDCm+f
0zyMd/6caHBX6ZODbQZf1Uj1ztJSLRuBZSalOT/CvOgeFdefvn1q9XT8FioDQoeGUe+nLD3PdoF/
Oo4hqFu11icbL6BVZY3eL95GqJ1N6ZCvrDJwPkVw7LZJPqd3qFsnd4uaoTvND1PqdNusBKIyiCWe
tMsQiaDrprSM/XSfpGG5tu38CSfy7l5EDocCI+Sp5VksTSv22mPuKelaRPZybD2ffFvfljFveJQW
y6fEW6jHJqab7m+Hy5vX5bwALTQBZwSzoW1dy0HR6tYpp+SxSBXLac7K8Bp0u4aj4iNgYqCNeGex
HePSeNN5MK79Qp3P0ozSYoOkkPVpKFEgV/vyqxUl5purGuXBC7zDNLkvVCVP8cITEWsjOYvmaR/G
XX259WcqwBPPqOsPrkilqfo7v1bgrC3z5QCjwrzr4+LkZlixhfGSwln0K6nomBsntI2diMqZHVKd
zeT9yFwXrhbac1iBQEuU0tAtVqaqMwW7JVYGpStEUS5wbePBM6rp8YrtSKbWu5Mkgpl59n6em2Z1
/S8Obe29LcOdAYQPVaafohoPzSzdUp2prprfqQOBd1Xb8UvN6//U6A7NMEujOw1bNZlRRZb3UBc1
hLvGrA/9l9rLFRg+g/9EgUU78+b5MhSu/wRqzH/qkdfcwX211tInsYCDUOMs7HwvfXJAb+9z4LUh
ggVcaApV48n/FgaI714l19GUSdZhV/GfUmsDCwLOiskd9vFyhjrN+5n03UbB8sSIUSbO2W/ZeDVz
3W7J+DuPNTYGjw4uEdS1e50FPX3U1Bmo1OgSVMVRuhABaRVeXHh0d7p6f41YYo0Spp1rzc3x1lea
9YhZOE9jjP1wVoUMHdeXzLAqTB7UGrmEpU3xTD/1bGQ/9ElMJTFVEH9ydRQvpa+uimZcXSODwjU3
t+taBq7bFVJIasfW2FRS5cEb2TG2Q5X98DHkSzrV+lrmGc5Tf4lQBuxEhsi+RjQqd0DIovOp6+Kv
XqQrr5WNZ5sX58hww2o6TXoAHF7vipfKgObqFRhGeMiLZJPzq6p09mnDcaWVpnu1JBCleKNm6anU
Ljwcua+k01NjbWVZ1gwhDPl5uadk4Dr7esvdZsq4RN5mN7rbIzzk1696kG0qZJXeUs2Njo2P4XDn
xYs8lMiWso0poeuFiNq0AFY3U2zmd+CryRijEblq8go5U+n8MC7x2E2RUqmCvWnrw1FCrtGNBSQ+
sULQlE57loM5wmdZzXZslivpyFRElW1jMbGWTlsCrmHX86CY2rM5JN3545hMjtiGlIUeHD/GR0WH
yhkokfY81Gx8F5WjjUC2E2A5KKQj7eWA5xZQt/QLiLvp1X0GpOX8R79EaCaaQctMGbxNb0esMRTL
+xl4nXY2Ekyk5OxvTelTSodSrpyWiedt4pAbROYp6YDD0OQ/8ubtzyNvk3MLJO96Jn3NMnAb/Vuf
pjtYbRTj7o9YFZ0TnRzWWNlkiNX2kMygqllb5g+dORgHnVXjneX27h3qhIW/K1sQSxkuX2urtUKU
L+1hOuK4aZEJyKfoV+aqMeJ7+hehU/KuW2Nll/2w5gULxo/pGUA3LEZzHk51PbsXuGjuBluLnN+R
mW9Kz4qf5xb7IX+u1N3csCJfl0XwrDTGzFdIMT/E4OShKuGaLrFy0ILBPoBXtlbSxIHZ3YQ94H4U
LnkGj/UDSAzjc2UNL2zO6wd9WfQsY9KSMRiWH1q/xyRymWdWzqXvxxQApjFcbpyFG78BUZhfwayO
8GqIkMNNr06aS0Rbw8MnqejvEt0NjqnT3PP40T/XqopxTlDf10vSKZrL/PH3WJk48R32ANAuSNJa
Oo7EneoUVPda1FelM3dy5aLXSbkfyVvCkqF5G7Akr6viwmY1ORr2DF675LSJAnbUR9FvGvRNGVnt
924ep21oO/XJw7rjWRnUXzLuZYvAc5DbTwHMzTOehNG2HCD74GJhrh1UCM+j66IpHjcPcsA6snmQ
frYn56sylwz87pOI24RKgZOFxAkGKQi25hiffqk0dHm8ym65QWk6jn1MIhUYW5BpjyW6G0OIsWGr
BvreiUcPZWiiUPtetk0dt5geQ4xWv5FJQ5gkb/WzXNpGnvvQjd28sZYCadEbZ0Ag5rkyPZwlli4P
/a6Tq/sI2dAlh26pj9aB2uN5pFDK/x1LBlldm2yzV6BYi20cKEAwo2ixJGutr3NmfMpSa/q3rl7Z
0FG+q2brwDrV+mcIM2q67dS+jkOwpMJc99EweU0MRZ/dFU1Yn0oH6A9FWO1erl32UbSe7DAfn0Yn
bB+Q2fQPAQYz24En4jcy5muqqtob94h/KBWHrZ5ujd8U+uOiTi5Is33pWoyumuUgZ3JwemXVpa5y
EgMs6RrNTkVxlMrYVKvpTv76ECFyj1XcRf54+bcr/Wo4RtHwQ7rwE1JRnbBSbV0mkbKVTjmY1jSu
7Cj7bAAFfKibYOM6aXqJFi1l6cIqASDa5B9QqDSdTW8NjxA/2RCw9XSABkfDXtFA/ZGyrXFX3EXj
YGFSrJKlydrhq0etCn/JL+iCRKfG9NGczpT+a2OEP7VxUB5VtUa1ou5Y3S/hKGWmG2cKojOK7Oar
bU9rtLOHr+RvzP2MftNOphdhc9JrtftkVopxB4mqWst0ZGx5pmH/dSk6JXrRfYxnl8vKl1Jyd0Y7
3da5xbAGW7SW17ii4c21KDjJAWbpjH3ks5gqjXGuHJIowUXhd8DfJs3OdZJE+bGCo4ebv0+SCznO
TLm5Z0Wve/GbgqPjuYn76plF3K+0yJrvXefgaN5p6gOOHe7F46ZfN+yMvsdJ/5yqTfUJjnhyKquo
38oEa/6h+ACXgYAF+6jXsgPg+eYt79KdzLPCaNyo6Eycwxau+YyG40FcKdGwtikRxBalr/+yq6xW
Drosj1PcVHfXkjF+nPg6Li9fdTnEjn/2AMKepBWornPXoIgV5jFrHS93ttMQ4AO1NGtZXWep/b3z
VO0ofTzCvAdX19OLmbZb6ZqWZRLbWTbZs4Gjl4IAlHxJOUj6wO6mZydRlJN82+tfEATFIUE00EAo
IA3Nz0KZKQI/ePjdqucifIgq+7OQbaSFt8C1NWRzKJEz6A/84qocjVe9Uaj8FvqEnkhhfpF0VVdX
INgpMN1JLsuPPW3jmch+yqhFDffQYmF+zXSV2Drc2yVw5IUkIwdyj23mJC9ZNwdnuwj7VQsqiNSb
wi6qL1DoK0kryYA0AUJUL4nTXUxj4iU+q/WLPdYhtVBYITIoYcm+RCgbETuuYAdFu5k9/LEk3Cni
6d5rxrvb9eQji5jynYLe7BCF2aORkOUecnNGLDvxPmmJlR/jGHc6aS5y3HfoWJOZX0bNsXIfG708
SEsOnrl3LDzzpEGt9B5Z6vlBWpbttBhm1ayulsmWPkUbv+0ASS5N+eBp3Fvml97Nkeme1UTd9wW+
GQvuHRBlHat7B2r51hzjeo31r8lyq7ARxGmUEz9tqhcQkwoE0DIcb7oG+YYWlphSNTBT+yrDGMQr
zsOCr+MF/uirjvvoaG3+WsP5TgvltZgs+JGj9UVafTYXJ8Pq9bU0uy5cHFPJvl1jlwtGY32HrF5/
34dzeZ8r2GIi7tVsWzsG4hjnWAqGxojAPgevDLudhZUVcmvR9Gi10XTRKfJRP2KlAwGA3AbgFR4C
NKH/vTclVdTVyv/VNCPtPfiPuRIso30eWxi6mfWWrW12QU83vTS+lV7cujbvJnUj3dJzG+uWAOnj
vk92GqbtKxn94xq3OABuGXrDvb77I25QG9D4yrDPQsXpWSvb8QyFb2r2rUaRRMr+1/zLrfMD+EQP
7WZPhX9eHqBdyJYY2QJhdJSd4+Mdsh0sP7wMc9ZiVPfeyke1llalegnCGuO2RLr1AqHL3TiONX8Z
8vnOWsqtaa69dFUTveWuN2zdWovvCiWbNo1r/uoX6zVXN4ct9uZwjJamGBvFcf3c5I51J10GVLdL
EBr3Mua5IXZA4rbTFN1bo4B17fBBmx1PfS2g8l8oOKerTh/U17LKyJwpmrmW0a4xrOW+Cnd2UGuv
lWpgaNo4ykFGy3DmLTy78924XGrWkofAy7xHGcySg5f27uffH9fDKuSRfspcL0AXcSjful+ePiiv
6eT3D2SUvpuLaP9sYcoYq223kaYymRqs6RLEe6sVb043/HIsxTlSzla25ZjaG6cYKD3OZo4gdKfZ
LPemsl+FyNuy6cSPEGdFsrFBYG/07miQ1wPqn0EkGjDBOFtRB10oiEf2Jsup47WYrrRk0jxPo0BW
6m9izno1bwXTWm9hu9skMZbPk6ERKXcWiEqJ/6q9qGN31t1ecgvuhNujXaTB+kP2QE7lMJE9OLPy
XknLUNG72MtpolT/TKALr1eRrg/ZCYpbwHiuusU2D59Ni4fukzq65lOXYYac6aq+K9MG3Ljd5OT5
vcQ5XtuZk566dtYuEt13ZQOjYB3UoJzXTjkhZlY4l2to3gKHKVvqyBIrBySvip1n5QWmnHyanbn/
oF7yffRaEjUhvugo91xiL+1Y/oW8FtUg0w9al7iPEhK4RrCN+Ip4+VrOY7AcFkLLYahNfFGXq8hA
587+YkG5vXVJvxayMN36VKbe2imudnAGQv6can7CoXNYaQFav2GeniQii6tqx+8xOAFwmJ8SFQMX
cuv5/yYizGAnRBkbbsvVuHdVZ5M6GsCW63Eyo+hoKdrLB7TL9ZRfwr7IjeB8RbsIjCW1eySkTPhk
SrHjsZ9+sg3QaBbST7/aiBR34f9qCwuF9CbvPrM2Bd7jk7tHrEw717VV7IIizj7xzH6fZCMO25r+
L6+GvVZmKqbj7K62QWXOd0OpvU/SFSs7WzBJrkx95LTKXUaC+sbR/5PHry30f+H746+Z1asEeX5+
gcodT7V644el9dr1UKJNQwl+6Ugl849MnhwAxV1V1u4311OU1eQF5Uve87YAhIM6Xeojse8OwQEb
VOdBrgQfCO+RoFVPMQDlUxlq38thqp+E3ZwuXQiqXLvEyluili5pSah06R3WVA23snRNWf5PPuI+
CUNkJ4mqXJJdvaXo25z7m7oTC7hr55xE3+K0dY633NdQ8pe2eboLvPpU2L4+AAC0IyCfV20OvNWS
A2bGey3t5++8dyOc1/v5LspM/dEZoLnKQJREIUR/P3l2m4jcUq0aSF8wI/VxOodY+iUbUDfLITIf
6smO3lp2ChoaVKu2KWLMz43+sZ77o7BO+4V6WuDMQxr7RXrsqnpJKeXdCw91StAJgU5dn2SwGhAC
qDLT2cnEqHOiA37rgEUXQixPX/dsZiiuyVzkOPKt48XYqsXujyZSouM1bf2b8p+21of+63uwMfRr
3xVPJzBLnhg/2mn+lCsQmZw2DC9yiCLlS1UV1v7WxTIqvEyJhuBJXoCcQQ8ATIVaeOiU3+ziCkPZ
WV2bnZLFUE76e6f4Zfs8zobZVbdzoXkbFFbiZzlkLQ+7JInjk7Nkd6QvNQ5WE7RP0pgCLT2Hg/Xj
Nmcyh88O9I7w3wSVhNUgJl1Kqb1pEA1fIj2lQgC9BkG0kgWcaZUAHjseU6YavsBDNTCzTToyf8to
OlWQSQwbNQnKnq3Y3bKWy4BcFi4qKyPqtE5v/UyNu2oxBBqrPli1Vmd+Vp1o2IIScO5UFy6PXgTd
LgtbwJaRf49mnL5J43ra6WMH/6irkwd7Bkq2tORQpImx6joqHNJ0jNg7wXAsV9KUWZqtPypN4lyk
q7fCbu9WLnj75SJKG9XYrh0nv5ufZ82uX1y1In1T6tsu0Ke9uE7mrvXoZ8rwlM5JRaVxPojrpN8m
40lrKVhJs0rh6tWLdO3/d5KbwtWbljLRbVJO1ZlXla6tK3T2cckF/yDu0yigRcdBT3NA8DXe1F7T
vEDatmeUcP6MHZo+Os6oJK4DnBJeutCS2Dg2SQN5Nk9CxFuVjQpqr8ofgSi62xj9xR1sip6HL14p
iYthyN5ZvFNSAy/xtLaPf/KNpE39Mdsp0DxXdthSafwziG99KhryoX5m/eeyt89Sa8w6DXdUlWxb
K8AEHPbphyve3cg+93NoP5YD8qS+keyk23KL+Jz54bgWGHw6xf7GbiA7/J6k1jpmojkGddoc/zlJ
otwU1SyZFJmVtk7VfjyHDgB6bUTwFdsTUvll8lIv/Lwsz4yDQan1qYdxzJqKEGQXVhqFzX88dTDW
DWbCD4Ue8fzWi3xnwLB67Xvv86AEzU/ezeTuuunNGzH4TepGP5eRgUkt+KdNjF/R9+WDqcp1B6fk
he5kCRwmr8y2lqaOr1OfYDxQAdTWxxyJPBuLl6xR+5OMzj0KQGYU+BcZrdTg1Hi6+ySD9r6cxhaZ
7zp5Zi1+lBCzapL7MEZry1kuP2eNdsp9tmwyRT487FR9XZn5wXRT41vpI6e+mFK6VvcrobD8uXBz
VFx8xzh1Cv5TMYTbze/QYWqdnz6hDlmTv4Y6ufrhqr9D46F7v6rSD4tOnv3hqjnav7qelM8YWRQ7
vc2VPVlJPKxBrephVL6CpTLO2KobGA0O1dcs6cjqhmF6jyZO9sJN/CDxt+nhQBhq9H+dXtvj+3TD
tFKZLpf1PQeuVQIlvCk2eTu+a4yIcIhndC5GnumLtBrdNw2QLIRElQFroxvOMtDaMySlsWjxoJ74
BfbSfg/EkQ/VhJcPk2XO7yv88ZE6rqSbADTc9buYGdS/mYr/Kh5nqumR2aKu9+dpMhbDCitacyPj
maYEZzmbdf397Nb3YbYMey6aAu/vK3Czm8rNp/vEDzxsmLWttG4HC4j8PWzccpvaxsQTiliwwvyG
5NSpYE9aU3jkfpruP0yLfYQ93IFMM1ApeQ/7Ixo1HkoTO2nKgKDWDYNs3W3g+l7OG/YmXgrD6MN+
VTrdyPR3t8vKJdzl2v+DAQmOeMqNXqacM92vLkrKCqkM9ZO05JCrBeXVZVAOzRT02KSp5uaPgdxU
q4v0JVz4gKTyCzJR1GPbAqbNSib3BVYrkxujtrhUvW6HW/1rsAvKXLf2LQbmKdLSYVxfJyt11exg
aiMds1jRymoC+aTFxGdZWGQ5/0u1EZLwkAWIdOaKk8HXqRtsr7XUv87s/SI5mUO/g2zbUKbDF0bM
Ya4WMD7UrFDNwpNT9Zl+J8NXM5nreF1G9x0Ua9zDUj0E6p/HbDwjTDMMMptngFqevfY7emWoQqKk
jHF76LrKBw6yhEugTq7yWIz1yhqH1t5Jdt1UGtQ+kTrYScYddPTUrZwmUoE9L4n3W1Da2wSFuVPg
2Ft/TyslQabGwKws9tgNz63++dYUaWtpZh4kRn3htNxGRdr61rz6u0YhqPWcPAqSmkXuPkNtTV/d
Z9semlctc7rnuK32pRk3r+ThY6yzvS/XMdVevoip8mcwOKOfcEypiZC4YmYTGKATxpFV0jJajmRc
FH3o9zJaJi7PPmdi6bCM5gYmQGHod3cyCpvkFfnEHoExBhcJevlisVF4x7lWhndRLqnBRl2D3Gbk
J9trcxHmetfoWkac0nwfKSMNFCh/6Xvnn0JetxEp/MrV/nohGZnJcq6vnllKDPMeV2tT/+6p7tNk
20BharfcGBO6ktKEk2Q+Zo3lHmKUaFbG0pQBNVU7uP0/pHELxQr1Ffiqc5KucbYwT7TxmLHI8B2A
9vpne3D9s26VCCga8QA8giQYxPQRI+SlD9XPo2qVP1F/WQuQR1Vy5czmDvGXBcCTzoh3Oj2bOyR6
jLfcHv8pLc14aNW2/LxMGqq2WdtjW75Ypbrx3bH4XoFVXmsIuy2LB2B5VIh3OnvST2rshitse9xF
gYOQye7ImeLmgv9v8wxTh10lopQRzPJtUQ39oZ8wnG8QSOrCMn2reyU+x7EdbqRfpicwaHIn1hFv
bhbF5XAMkKG2kFvD9hYxMyedX33Ptu/7Sj/FaqFxAtjPH7TkoEUJ9HZJ3/4e9UGVvaDVmxzmZVSC
A2tsWHqMtHghh3EMxelVqQf4/5xcexgKm6XnY8wAUHrbpwpOJJkyPpKsSSmB+BrwaMgj7OthfSVz
/KUL1fHRrfzMX9Wg02NDjy/SZ1WULoC/nHvyclvHN1QWMP+pMl6LZSYqnyxuj7f+mCfGBaIkRsCU
IW/9jt9tJrBEM5bsQYdcV5aYya4N2L2n+Vih/qLOq2aBtPwlYrFRfPLxsbhFaCZK4Hoaagj7ZtWl
r9E++E0MFcJn4hf+Fm0j/couvbFDrTj4oUbtdBQSqfRTuZ+AxeThfWwWP6Nen7+zcYVAVVbFoxH0
yl0QK86aOtb83R+G45iUI/rLGLwYRurtasupv7r6uJIAJcTOuozq8EyqRX3Wgvihkz0bSBsQ2lXV
vWh+9V2kCiCzNyzxleypjCmD+SZadO2iYTAoz4kT6t90M/C2ZT96R6TM91cf+9Sgfk7ZaVgjOZF+
zTog/KLMTLbQLE3vX6vOvvSZ2XxpWgQkMrI7T0hsJGDaLFjuemefYxW7mM7z7KvCczkmaLwWM9qL
lJxf8lGvN4qV2Ltw2Y+aSIs9VqqoNleXNB7abWdZBzjMXbj2Rn++OMiIQFGE+wfd5q9Nt9V3A6+Z
zwlgUQSJ/XkPACb5liMllWDCTXo0ZWmN5qd0czOG1H2+/RG93KNUWF8UCKjrIasfVCvE/3z0Ow9o
Bw/1a9s02YthhtUfbgCMOCi2Ok5wD9LVjFZwWS6QqbGyShRd3XuTnj0Gi9snkLVPbsdPNl1sP6Ur
0fv+4A4oxPljTkWSX2cCdAJVneVFH5MCxIlG2UrzNiDNCAU4NLI8bTeUTfgQs7hZYVsE9VinUGBk
QJmk6Va4ZCuJPt3hRWG8ZebPmWzDq5drW9sOrAYxoEhD7h365DglQE6w19lL01L797586fOXkKhR
tzq5vs2wON+2g+LDvUJfwE0s80X6kBWtlcZ9lp56cHmQFuwSrSJ81Po+vIMLVp9s4GZIRpTTN8uO
T208hPvGpMr32gwoSOgqvq+AGKY9QrYRGrC6up6NuP8a1sljmgXmv2McrfXQ83/4Y4c+VxOanyql
HLe+DdPEcMxonTctHp1meR+rNi5jlCaSVeAbzdlzwv4laE3rMFRqsfZLkNHrAfjoANr+Kc3s/gXq
p7HxLAfGXwgbZQjRCVku5eMlvhp8uJA38kBkB+4WN5phLcQAGbgyDSbb2QbOyK+Jd/gl88Y1Suq8
tpoM0iXEd//8oV2rPmUFO9lLnxys0sMrK+EG0Uv/wZstHqedVZ5Ca/4WWMn06PQlD1x30HYhaaeL
RFzDanYscZq7WM0SN9iRvo9NFc9iPejPTo9K9XI/ym0ot2dsso5J9MQhgf+fWxPMWXfOmvxBIm79
bqypqxhk7/XOloHBtJLzpB+8SDuRVw8ulb7YT2aLOu0IAo9yrN4NR/L8J+mTQ7KM/i1koFZ4ByKd
pWJMuV4t7q8cFg35qDtwequ+C/+BoKPtykgvF0Wc4DOy8x7+RiRoY8SaP/XTwg7K7ddwaVGNTJ9d
aEkyJvH6+MNEC/ulCQflkzOlDzm6/g8y5DRIHeQ66swSrprU2+0h9wD8cy1Vg8ZqL6J8MjrZWXhw
M6fcKCOZyHdBkXmqQ5STcgwbFLxYNrHaB5sKqvEFxX/jekAwBX87xc3u8aGYjjLgN6pxucW5IaBZ
o1JP19jb3KAt9m1unaWAqpYqaSDH58GzVGSdMd7XWQsqQ3UcHrkmsGu6x6jVL3PfFytpzmgzH6IO
mwFppiNgTWXMc0AamXZv2WBr/KotVrK+Z5mLPE1KHnCyIT5fm7cF/of2h/3B9RRuEK7BunXGMiq5
k4OZRlOzcseKQlDbIngmbRmaeSNR6exdc1vFjrn3tBSyHK5/Z7HbCiMYS6B94pU0BwceIKLlzrE/
ufM4Y+ydmPdxXgbGqsBRBaAS7xvpDGJGanbz90ArisvVNHsktcMeqPQdTNycp3CREp6WWoKcxVJL
kPb1VHpr0QcGtz/ulzk6pbrNO1M5DkMQFjzvckw+X2uUQ/aOX3rbdGniwpxu/CmrjhM/4lcM4vOl
TjVfpNk3eNGBlnouXUQhvAZP0GXSZNfVQxCF3yQImj1a6MsHhIjCHQuQzjsPOBC2I1V+0RuUY9dR
U1swAbo3QdYpg1Vu+sjvDj2sM1Rf/PfmbbSo9e4AODRY50nFy2DyavsgC7tIv0NTRX+4LuuGQQvW
/ADrvazh3hdyTn+w6q5byYR+WQ7KAFNjKzH4OS2rP3AAwbqckxoWWVUgU8Pq++CTyF05smJ0eSo9
TNM5t2seZH1DNRb3cpwCu42VTclezMxNfXDJj4BHMMTOnPoH/gtFsHXUNGBqHx0W/jIGoctHyLfI
/62h0D5eP8QoyJY7Fpbm8jXlC99mXb8oxqA8LH/wuyyvf4dEBb1tUYANzetfLtMpjUUHz2qeUrM7
xhCReGEvMniiiCeSd/gxrBIob3cFPPv/6OMtgWzulU2kuMPaAMtyiJzOIJtaKoiCRWkABc1QymOz
4CJvTfnvyjvHvI4KTvLWlNFbsM0r9M313W+dVzlodDQ73zKx1zCsZFcOs/8POEbWc8CIIJLDH6pt
s7lHmTY66pUbH4tuqO710MWrIDa9T0HrAJXGve6o+ylYaBvmuJm48UWgo76tJjzh0uQiaFEZlea8
YC8Ch9FbsBWoTxAnsf1urAcE2+sntonfZNfTkqkAtBFkR3soq6+DfaKOx7sNBdBhI10l3psrw47t
o66k7lbrnL7Yw+/CBDej7M2mfWKOD3dwqvGtkRtL7oJ02CBZG7/fBjjbuBSe8vnDbayAAmZTxjSt
DrahWsA9B32fhRurcpJDMoGF5zWuI6vF+gXpsHngoVnpoGlQS0IQr7urTf0C2qHdRSD0r7sZNUqB
ApJLh2LqV/7h2o7zLroHK05CF5TltU8mwk06R9P3bBGwECmLyejepg5QqbSAVDdPWVC95WNcna9y
GE4NEm1p+oqWHhGHUwHsIDQDuLt1N5lSqitBDPwJHgB5hB6P2xnz1h1QIY3q6tCGBahwv8aWJNMV
ddujYPecNL767EDY1dwe75ClNZQ8wRRDR8mvAC6ybsO6W/GkVo4BRZDnKDed++V6OVb0G2cYcPTY
4J0AwC1x1Ec2B3DGtP6THKDA7vpY9R6l5ZiWvlJiVz1JM5hUa2u2lb+VZl5X3Wk2Zn7DXjh80pum
2cVDY550TOEeWP8G6zEk0w00LAHjTJ8cACzq2yJSh7WmafFDE9u4rbDMHI591L1J3y04UJTuPqt5
m1s27/QheQBWPZ6uk8gPaHcJtneCKurH0TwVlhJcWWMCD5LmFWTU2B9Hm/9udkuzRDN5nRtOeZf4
WjK/Us/Utijc8a5XfHIr6O4saka+sysXzaXboVsEmhIwNjsAZT3vLkYVtabEL6fmoNoX6/5Dj3TL
LLmmOsHX0QaKG5CZwQNliX+JQtu7YFGl42BSUReXEelMFYWgOkEKA1LY2SjnVuXnRHgbhcMGCJEC
7Kb3LrfryKipsnTljYwOGbEfLiWnld9Wq9AhQyxNmTuVzcFWjGZvTh6MOqdBFpI6gm222bGxbH9T
L0ZL/gB+Z0Bh4aSbLXu2aYyuz/rrAzxtuzX/Ud29/PLloCbewM+iHHfX91jkBR2PV6q3UZi/vcvo
sw2yLqWpZWswufmhW0BKcoBUSfJnfkrzrn1OKqdAbF+Hn70EJFTs7qqudymJzuGxmizl2WrbZMkF
ZT8CRX+cwfe9WkUe7wuEs9Pcc/dK1DaXmH3wdkptExyGZS/KKf13u+lO1+e0HuOJnIXNzwYnFti7
XCNs1cWn3mgeupQf15Co1B5sBdt7B1WsKomxKlaxDk69Dnyo5UIhq1P3lFGQ2HeDrz7BxWvxbvWy
b4MRXWQH1aJhUZjkRSwdXBiYwa/q0DZbJQn425xsuri6NxwCc67vZuA5c1fvpjYzWBODFl8KJtcz
acrAH32lbytoX/EfdBuolNrnf365gsyjqEz7dtnbtYeSj/XN9HAblMto6qCenObfMsDYOFscj7vF
3XjuvXafTQM6uP/V3wcj60kJKfxskRvMPjlxEF3MPu2PMxlqloSUWKRPDgX7wYucpbFnYDk4fJXW
h7hbiDJQTU3UCm2UPy5zu5YVeM7G1vuCvB0ffBv4o6lNrbHuHKXc3AbUYIjWZpKZG6oSPkiACB11
fITQvNBRLdA98yQDclBhKSCEL0fpsJZAOeMJU5wr5LLdyV7D0+7XlsoGusB+HKDAoqJz0+iQs/+3
UIcMI/v3Lv1xm3ebQuo7WpchmFS7Ktdmwb0eNGiGLnS+gOTvk+kcYyVB83WGqhdZZn7WYv+7tKQ/
1FV1pyPvt5E+OcxZ2q6BiUwAWbmO9GXwBuXSWPIFK+f/kHZey3EjS7d+IkTAm9v2nlaUuUFopBG8
93j6/0OBEjjc0o45ZwcjEKjMrEKz2U2gMleuZQNSGHaG4donugjKs5tTClZHNgNs6/Sb0LlyAPMg
KRJ1O0N4SNsHl1GVAayeGwO5kyK86TkpgBlfnMo/+r7haXbqso9VtaMD2q1nZLLiWuMhURFhEV5K
udlNdaR5Zjj18AftVQkMbdPmmb1Br6u9mabR3mC77G56qP9t2UZ6ECZ9ss/OKSzOt7mpeHPkMrHl
Aecg9/knsYLi8rMSk1xKfxszGaPNsobUvCCdwhP9tIdaD1IOQYiGZHFqwBeSVu5BGRQwIJlckX7V
7LWmPYgHyTbT12yAoyexZXD5UIqR20r2Slc8nbe4V+ti7cE5TLNL1zvzKXV8OLaEdT6tQlXdyk4J
o/ESRZmxOvPoORy0VsvWCwy9SdV2lyKrsNYSQA6LQ00RV/Lz4lr7zVOr0G8nyopdbdFmM9CzKvvq
TJ222JVCcy5SoMx2UQwUhcRfdmGqyx6G1xxI21KqbXnutWjVQQ0scW+LfWippgDV6beLTYSocNQA
7pE+L3bHJkGEconC92rCx8Izr0KblkafTQed5KS0+2uuWPpZHyVt68b9CEtp/KKTRfw+hU5gnzeh
nRsZZyCar6FwkL3kmWaKUA9k9Y5vRt6+ILgXFkp2EVgzgUijn2bfW4V5/adJl3hEEMgzYTdkZ45a
TL8mLiC1ySQmjjFyKn7Z5tuhB466GqS+OPayfFskUAAa91fBICZsTmQWx8YY+DRTJ55niVNxKIqg
PPZudysnTrHFHiGPcaYPcCOVaiyv3Kz1byO7rk2t5c1boz15bEn3D0Ebf5+jIdqZVJQnYi63pp+b
CAcI0c0PYghFxYTpUDvxJ4XH4MNiD92k3eVTVqBvvOw61jnoJilbDxXp9Y2wOVE4iX4CVVhXRhHA
CkDgbExKbjirbIDUVGaSp6ZxtBd+ceg8kO403sCnTl/udXG8ztYL55B2Lq033joKvOhKvjm65q3f
U/n9NQ5tRMZokMhWtZNHV+HoDZ8OBXHaNulEp0WH1jyxnIKGNErrjTp9i6AuOLoxPUHzkrY4larp
9/zHZeF9KJOsPLUUos+DPCbnZvCTsxiKM2HjEQU+qN/FoJ1B/lyrwT2zQNBrxInTZQXVVmzo3fWU
YpcJYfnYKWe5rZpbFtPj2CVx9FcFvNSu3OC7kTomHD5y/kCdpDqSyE33ppqpz4EVfxcRZuqeczWJ
PkFFDhMNz0Ai59FPfFXQ4qDTxZ5a/edQnoagMF69jma/Bmtm2R5hClX5Dge2Gm4VUOcnGzKsfZ7m
HfC8mCpboHlf5M66GgYp6aCW1iZ8Y9/qSOnRD0/z5wLB8u3QxM5FHQqAAvN6lVbm61YGqGrH024q
hENXUO0KGxuqAh6HaafZTzFSwXjm5Z0CqxKUgLClIkbMIX2EVPpMtmpQnlzHTuVLG2qS6gpEoLRT
p91P4BbsjaazAf7DbeQG9mugBt3oQVaHbzzkv4aIODmr1GvQJsAAjVZfCZs4hOxWk7pNz2IUjCrt
p1VsbuuatroeTNWlCQKeN7L6iBwMoi6/TCJCOBEmSSiLPyY88+wSx9A3Y0+eYa03MH/qSv+QT103
fdVMgglgKmkd/0L7kboOLK+4L2q0NDsZ4gO3qZAtCQJr7cWB/ZkUKiR7nvs3aL2NFw2XdJRKlLpp
TPWzsr82bQGDoehiDeHqCvK0mr50P20iUBykTn0Rc5eO13nuvEwCEcq0sjzmfNroLlsLHIZAbHRR
8Yr/FDZ2DBZP7/TPgeZYIB3LUJzJb6PeIDuWMLjvlnXENYIImtSgU8etI4pmPXj+IzsWk90Gv3Aj
++uIJOBZjJbfA5TteKKn+VugXwJVzV6qog3u9bT6mIR29jEiX370AMxsQNhmH82ql0DipjRIT8PG
qMKVyr7kJoaWf+XhKKS8ZkkrOFmhwjMCYy+4mpTBQDKiNB/5Hy7duXnyQ5hbuhl3/a8oaIneRCld
+CbKrMkCB44zfOIGeAWT/LpWo3k/BP/TvJbay7tccxErKrTkOUOYdaMnfrivnSKBgcz1T0GS2QDK
8bZNYT04iDAKpzeZYrt+sS1yOHnxdw3MYp9Fabdv6AR/rvTRW7UTc/nQ+3DOhMonmtXz7TgW/iVT
vADIWM0bZfbDV9oW5lCoAmAMjVL9YWh1YKBN5fKgNj2M2WEbr4qp7kW3JmBqH/LcIUan1U5hCs5+
ePAsoqzaPmSR72/7znk9G3+dLd7lDIqi7qEH1b79F3HZAAqC2/DeTfRc/Wj34Zqq0ACWEey3DAXE
OoTP6HOrJI8zTt4p9qPVtz/SrvpSSoixqb5rg6vw7Pscvnd0s2kjRRoggLeQdTJJLlZ6Msn01ohz
rMoWGO9dYz7NReaWHbKhNzWsoVF1aZym+gC90I4ne4Q7O73Zt3qp7mzgcZ8n0FJdON5zADf11Sxd
il2TXY5H7upDUQCnzbqjhmzKwzikFzUrjBfNDuQLjOwTwbBG3n3IugO8pqCDpyEyn3S9SJm2F8FD
0VGlNVFsEV4v7x/T1m/uhVNXdw1/+JeqzZCrsv1naKXli94OdsaTQHvsW4sbUerIF1PTx4YSOWjf
sSylot5kNC8N372oL7eeLB+yMlV3tUY3X+wgqUUDmLIKIit5NhWjfyzSZCWcghqHNpivhkeGVZgU
B9xhOXrswHVv1+ZV8Slh62aX7fAFHC6PEq5qnMmNVHdVP7Ddsl1vp9Fosp0bcPqYJDPJ1KeFS0S0
5+RGS8n9F78IibFdChHi6S1hiAg02qRbR22sIZ9jgJSbDmKeG7s8w1BYNdilI2O6ybrKeNZMRTp3
RpwjSmEYz2lZjffQBR7ESAowIT6dBc34JCxyEj7LKIECGselKpClWKafncRaSks6skQ3cCeG4kq1
H9DuhJQdFcUwNeXtQLl4EWmK0PRM2HCBncuSeNzR7lZegFHZEKdN7EBo50714snf2yUs4ZNRBIUS
PTI7eRoLo9qErzHznCUyjU0SPWO0R1svOset2tZUvDkdPT6PgAKVo9rm4UGXUobCIw5OaujOQdFV
6yBTnPeLZjzT44HAuDilJZnOPqVFRztMyuN795vI+bQLLInb4zCs5rHbaeMZroZBWotTt0D+AhGv
Y2r8kr3UujTzN1lcAnarVBj1ppIXVdbcn4U0xVgc5khxWrY0runVGK5Eo42wwXlqVzuoC342RHh0
cc8YtEYKx4M9RF8EUuwdcYhayYNwztiyxfvLscDPFqef2MMhDtMvs5SkWFjEOZKKqEtS8zmAzQp8
EI/9cgP/J/kzKdraVcx3p2quWq/od3LtGXd0qqUkn/LbHKFakbdD8n1YLyG2Uuh3y1KwHayBWWyM
MWFL36vBSSfHsHIGqX22Oiu+D7PxKJzC1PTZ1nbM6qEIx/bZ8UxoYhwaq4Rz6JJ+m8FfsGt6ubu1
Ko1nujnRhzmRvxWlbvRTsxvQV5IJ05kRX7w+oO1n7fWpdSdUVloHWEyXDw5EYfCDCfkVz8nhWVQd
9TCHCMfKSZru9CoDMVi+cmwRMxasY2FEQj3zInsthpoZ9Zsw88rZK7fxvWt2ykMWSOqDnk+9N9ZP
fmfXh+RhomLUWx+ao4nfWQzbsR4Q4qMxtKPZH55tqKD9dCuooOfQgfYXgPjDJ9uHqlNTDJdcJGHv
VpzC0EAaPi3E0rkCCZAWmnzfYFlPOqm46oZmPCHrFdFkTfVItFm0DcSYsMTMTm/qpjDt7iVv8vIq
AkQ8GEAAtFNbBhQG+s0ZuyuUzMaTMCkDiRNH8VdVxtL+hLPguz3c00qow6kHi447ITHEQZcV69hE
wd+LSZzBd7Sp9Ma9ipFYI+dKa8Oaui+m1YQD9T3raFTSd2ESYb+mawOJ+fnCkCJnSl7OMGaIn0z4
C+kJFYDkGYe8oJnlPCoug/rxDTJ5AThHE9QZQhsY9N0y2c9zF6xzlFCAzflgAJEi6xull0AZlXOW
OzCSxFNaWHHO0WQSfqEF6mQjOHgxxinbxc4o/+KWoZznYplrl8/vho1GE+nsLbr0udGs6Bj3mvpQ
NXTh5BMYXtQW84JPV2UF/xiW9O2IUqMIFl5RaiynYDEXNkL3UVaQQAbcBsCCghqsDUHwZUqh0HkR
6le56pVhM5h1ytOxV7CDxyNBdj+s5jlJ5a5hwVVE2mWek/BktfaTEhLgYx5kTyKDFLUNDTpxFO7m
vuplLHJRIkacpeZQrtl1Ba+BYiwmCveSuaKNGsCbSB2ZMdnZ3KYYNNMPCToiVzbsi6vY6QmyqF0k
CIs6R36cWnoPmqAl0g3U1eZ5cLEdAe6dRGpHJHPiqtboj8ybw5LuKcL+1eYbIdtOxZw+XY3fHCR9
Gle//I1iMl7WeD+e+xwTSMRM39F2ucEDUl7bL26Dzqw4+GTDb5JkW7dB9e8qXSlPSNPBg5oAf7sN
CK1sbYX8tAgWNnFWZSRXg36/TBdn87oV5C1sFctdVJBUBLHCxcSlYSd7aZ3mLulkvfM3VZ5rCNUZ
Xk7CL87O/LWyszhbDoXr+K/udzGlWeLxWiU6tRPJ4rTCEqIFiKSpVXwR96blBtXU1pMse9nxjTKy
8E4OjSTO8RVkPQG3fzlQhvs5Y1lKAhQhZoj7IrwD2aFUAQ52meKiSh4F6C438YexgCOKPNrNauDi
H2NZfUSKbq20voIwXHqcMrTPIrKoyA9GY/IgRiBxPiZ9Xs7zEBSBJxwambNwIgDVwawDZ6NYtTF8
a2O3kAoIr1RAYO9MuCgxVHXYoSMdxt1MvKCggPBKLdkdTkPxcssR1mXfHuF8CtIL/U4gjaBjC8+N
q9FqkLjjT4Nd9X+5tBXu3gQprhye5/Ec6bjccddIoYXkuORibampfinqXr/oMcJ8AUWcbBopksKv
BX7656mIUcHfwxtdB1sxXCYPVR60q8XohMUasIF3FqbZu0RLMlA/yVH4+O+tgSSlg/zaxbfkFvI4
t53PFptelfQzWTFC0WGK1tsfA8VkvT1T4EPBaFqpg2jkOEjVAFt/A7GUYRx9kvwDtBARugyG2c2H
X15X4TZGjQpHKAJBgp7pSL/wD0KrdpCFVnS1ZP6Tbf6lZqHyIOC5udKkO5nOzY3wiYOTf5OnADGA
G/Y1QMR7SvvB9Mn21pupR3y1/NY1WiwbvUnQhZveDlC2kB4vb4UItKffTJyNqr1S4Tc4LfZ5xjJW
Om9Tekn02Jm2MhycoS2OdTo+tNLU+6ZVt3gok09xgjJgoHjOxbK8+mLXWbnNRrQsc4jIWrhx1hq6
49fcNozHdjCfIHC2PlNq9cDEjPaxo9//IwJVq2ocrc9J1vT7hEoJuAPCTHB1TorYTZMoyokeaUTq
p7AgU75kBuyT8N2SyFRhOhLxtHKGMC1G3RX5nM1ggAFv3eA8t9a8OW16x1/nEmQ5wjhD68A3h29D
ZysPQP026mTpoOkICXb0Iey0qWguyfUPW1bdO8UvrUdyRFfbacqHyoLt9OrZgUsnTWJexgR0A3Av
OuSHPnyqgtReaY6cbRFGHNOTjLbwbkYntO5A9avXPsrqaqCx8mNoRSFMRajZknDVPmp1Ye8akKqk
rhl6ndatTAV1oC40KKlxc98OoTb13ZPS9Rsb6akQIjDk5WyE3L1VlPN+DQ7pBQi9VlVRllxO97Zt
o4V3jhV7h5DSzUnxbeMMfi/au2DFpy6TcgP5pvUBgo4axmVTojcsNTY0Rhs8i7RkTwuF7BcULiiC
iVNxCCu1YI/kBpvFJuYElqOtisJu1i5C0fddpKi3lv9EC1pWnHWy6286NCTZ2/+E0bZKod46SKqF
aYHMSkMYvImFG1g/FuAPDoJ/zstQTHb84bIQ1g3BxGynN6jsDFDNo1rfmvJG+IPCBRLpWz/ecdyJ
YTyGyTYZShRYFziIAH84MOqtwXg3WzEUhzlmaPxsggZ+rc1Kb0nkACbxTXXtTvCNuAAsHbKHFgSl
4pB+jFNXvl8MBtCVoWglMhrQoQrGUwgexrXvysM8T584UQE6mjvVbxt6ahgKW6LHxTmypCdhElPp
N/yS6CG0RIkHaty3pZcOGvrdODTVTgwbFZx10cLAIIZ2pXzQEje4FyPnEcJl/SVyi+Y+UZqn0mik
l7DqnZNYD7IU2Mp8SPWj7mGsWvnbdJJl3nzS/4flv8R4XVV/CsihjbYHB39YvJgAALca7fKX2OjS
ix0F4MMAY32obP9b50Djr9G7DBN48VeTUhYfNddD1qilndAb1YNbNTAAZ1K11uFm/przyfaLqPk7
KN0vpZ02N60BdT3YbMJDW02+unR8I+6kGXeSyS5KDixAIwgBfpU984MLfh6GqxY+CnsS3ynj9OsQ
6JseKNlHk+riwQAjuy9ge/isG/diwVKSra0+pt0Rtu7+Q+jT3DZdKJc1D/aTskEDsegfTAdItgNF
1HPk9cfa1MyD75vVaoh7trJVA9qnkfSt+HOKz4T467Lp3qVho1/nv/X0WTGCroEor1cPi630I2+r
D1ThZbFc+Wt5Yxwp9LjBcdYfWmqNYUeXlz0qe1E5XOxzmXHydgOJVuH1Gv0O2FW2qTw5vw6x32/D
ONOfrQw5P1kNve8JGUb+Iek/xiq+93Kn+aypurxOeXh6oFYB8pmvyKkx9WgdaYp6pxtusvJb3X72
QPdsQ2dMLkmRBBfIbqStLVvqc2YXVIGLwvrb20BjlHyA7eTmTElDd8omjjW8VQHJxa1dx+QQXTtR
Zg+M6owtEdlMZChT0DKRPFFLL2Wh7ydan6U0NzhmdKx7ma4lym5LrS0fc0pZS5zwLDFiiADsz2Le
UuETnpSC3ArAw+eur721AF8IGEbCV2gz2KnPd9Sguy7NcvTCYZ47iRiB5igiGYymGd0LUx9U1XUg
KYdinoWYCvebA7cfDz2IPNpLulLc0kxO2+9SKKlftERtt0gq+nRjDdq9OOT0bV7VJN2XUMjNJmGP
reFU8IR3CSY2bWEydYSU0Z6AumyaLhyFE9V7sST/yhAPoQ/N613LXuV2tyUjXl8huEruh4nXvxvc
ateSa103QZ/cL45/xgqnrAEOdBFnWYswpU1pV5Si8QLJ4tQzYn7PJvacTtJzSOWkdp/6bXvUqr64
j2yS7jHMg4+ypTy1XemcSqdS05VVODQ1VL3lbuVa/nkqAmarCJhja5KhFEjDdiOMIqhw3dJYIwWe
HWNoX2o/Ar6nFIZ7ye0n+qqcK+pozrX30MrdaBO56qBw00+tHLWIsi+6w6gVn0SgQ3EaCMa0QF/a
Z6+sA4T3prh46IKtofEmiZiRRkruX2l/koxU3pW0tE4PKd3ntA3gBg2Tbz10WHCCp8m9BR8EeqSe
eIyZIwR4zrSUtxE5mOCVBgzet9rgU2DpzcSo7VyR7u1ebAdOBszc6OEOV+C3s2sn+OS2xrApnL45
Cq+hakc+W8VTEzfyfaOHn7IsCD6h0qXsc8umddtAiPGVkFEJzp1VeXdloUYXu+ztjc5O+GsL1k4Q
Mkm0urEr9unz5P/HVmjjlU0AXDe0bvzS6CqF3semAwurTB3IshG989VSbd3+2zy0ObqdwrM4CoBW
dvN17672Apv8XZ/dTDXJbsIuzv7p9BLHBxY0hUwOaHPsYz3NWqZ2VaIc+j7+bKUw0XRKDp076Ahn
wkT4Wois1XQGaSqdeZXvbN45RHDQZc0eKaRotcxYVpl+v0uU/L1Y+EC0Cknm+HEs6/wIg1q2yUs3
O6LcCElmFI13fpWq+7HKw3M+tPU5kvNm36MLDuchJLgyv8kHOURi2x7a7msepldkSCY62ZcCcQ1v
VRrRXZ7K3leE6dSVCQL+udXpbwGbzJ64XLWqq9zNh0pW79CVGzaS2uibd44IBDgtFeRTAsnRTJrL
pmg73God+L3Z5rWudrFhYYXhVL2z5BGZgkgqg4O4kjAOWvINPE6+BjwNBE0Koubm8rrqVL/Npti1
IeSo4nwTBt6IHAtDCOEHyKLhgePxOB6Ah01gGkV1vwEFV/lfP426jN3ccsNDSuKbFoFlEiYxYbkR
hnr80faiYi/S9r6m/ggUxIbFiAQgz8XidDm8J9cK0+q1cmfVj+VEA2QgPZnFgfk1MWWyHpLRPei2
bewH2FWP5thYNwCwFXtAu/zU1dID6lAuUtmufvQAQ6VV136T4M6eNkDFs+oggNgiQnWRnVY9IS9F
h0ns1g8k2WFjgDTxs5ek0ALq2o8QFQDItx/jslevnZCfaANl9W5YFX66d2Q1IaMAoXpIev5QT//S
xf/lcBKlrBT9g/gHv/xbX2KFY4mF7emDGC12ERsF6EjaAdpLV8WFPgl2AHRpEn9cWwVtVGJoKWNw
qSzvbzEa6AJ7onv9sQ7l4dq6afukGUm4t2gPh1keZ2um/WPozT6bXqj1CORzL8WaeYcw2Gbhx3Ur
g47JwXTW1PjlmL6QSdGvjORT0Zf149i+DIZf36LRg2xYd4MDaVt0in0V0NxkWxwmDzyrsihfbfV0
VqRacPBR/F4twdwsbDfqLwK61GSGiYqP92VGPL2DMwlgUzV6/OV8d8Y/DQI/RQJiy/NkuhJVd8mM
JLoxx2g1ZKkFE+9zDjDhyaCu9+x1yJg6YyifRWivRw7NCpIytfuoW6Rija34o5hy+2KZY3sSI3EA
AKMcXJPfavkTD9LOqQYPBgGDu8fxDSARHCpdtApgrhm16EcwZ620CaYosIyK1VvhkQylhRBHN54K
PZHXNmSQe3gh0A6yYBROlLK/p6O7fpRzPTjVlse3KpIZOoN+l7uwYQQ1gKsFGCe+qaP4Hht1Veyo
bnTIl/z6Xs+Pr8IlZhoKlNWRQavgVDSWx+ZHb9TdRVSIoa0tt6GtZ3OBuYyy6Ex7LU1ZU725zCC/
UtxzFpvRAyWgTYMaGqggK3Y3SeoDWfqFjV1QsvHw2GeqcRWQWRJL/r4VPGM8ymoKzVzxJEkimn2T
i+rW45MwSLEcrRu7guZ28rtBwPPNFK7C7kTL+1SInm5L1nQoajuF43IbR71x1YeMe5YwiUOMhvNk
FwMPHecZOlA6fJtybzgvh7HNaRwLtf6clU1W0DrI2OxKSLvz7CTihGmZIc6cXqaSlN+6SgvOjeUX
4EAhH29ATCEJk/qf/DT5Ajis431+bZ/SrfKx15Pus29PHXiuFz325TDsWsWHXL5ugnPttIe60PUV
IueQDU2HmKaZm9Ra7q4McmV2CJvwZoY93BqUhwI0mTfCVDsGmTEq8ftMd9IDrUFIbBlV+ZC5OkrH
HXXruXQixlGZ/xyHZZeexNgqQFCtkylejKupS6nQW5RGKq/YDTIlFN1o3c+VnUPmCR9jGLcnhwrC
l76aeEmgy77vs1FBxw5BZUkfg/t/Tuon5sdpUkJO78s4TXJ+M6mHnRuphLCGmZQMeKlK6o1M3brI
0T+R1ZS0fcgmEhIG70rjEnvC6dA4MYBt04sOi80DnghhUdlthE0sYNCidWwNurqLaT8pbEo6SYxa
FBEqJBRopOUgzsTBSzQkG82CO4YivzqU3pOBM/wcklOcmIe7SemFucIhQpZVciOJV7UOsHOxvVsl
rzqIRfKaPv+fCy+LWF5n00Z7WSxineW1FqUUHQNtvH9njzo2/2Mehsdi+ovq5gRKoddl/nvbbv92
qLGZ6bqyuYnYRv170Lr4AVBie8ppgF3NepmuCWddoLcWvZPobZpqX95rUr+e9S87egp3nV5Zm0VA
k1auE0SJ+Y3NtPzIXuaoZbFxnCESAjwxIzCKTQYV0YysKLuSVIGjHEYlgGMqcZRVqNQqUrL1cFsO
Y6cNt8zaFk4W3ESo8AnzCFZoHxY0iyzxAdKHKoBzlgucBHzMNH9xixV6fyeWW8ziLFPKt8u9u9iy
JKj8e74T4WmuLIW2Yx2lQHt8V50StSjAoI+xCJiqW0t5qol0aev5TrJeylmLd65WLWNRGgumaK1x
pa24kPBa5RrSb/deMt2/zLhTTnOtbaIfpQT+TZhESU8cJlNdIcA0V+gg0JiHC6CbtmHJUu4TL/Xu
RsnyP+gdu1Mq/dY5ULLgQ1Qi7KzRIXMUXisci60XlvpODFFmp/bTK8ZGBCsjhWzJKrO18HY0kAHB
4uPqTUu1ZSeBuzAoJzMq/Fh5yo0vwjUvhqKKM3LPEaNCrx7Fq4oV0OwkKD/2fLpo4in877rWyaA1
piEatsFlPkWeiVOYCy/iDC7K4AIZSE0eG8BkZvyl+Jp5op349aBNQ2NsihQALkbZkUyoXu38ddyV
XvmfpyJ0niUW+O14uZKIUYCmrKF9bklC/HwJlriwGFvWICMFWa5qyfUuUUXN2tF7/7IMg8mWj0NE
M6Da37dKZ+/fhVB0jKvVHCOWEHOsXgtRY0EaZFpaTBHOd0sL2+IQcWSK/oo0W9st9pxkbTW/yjxp
x52tJHCIgqQ5hQghnsTZ74b/i+3dyv99Kf9PLyOufDdaLS/wvy8TJR33k9/F/PHVOGpO1+kw3ItZ
8+XmZWgD+Mel3/p+t9z7l/o2/o1PTJ2v8MYqrj5fERUxOnuF4T9e07+/7turi2XE1Cpq0DNY1l48
i+39q3q70v9w/SQG9PD+D/Rm/Oayb07Fy/r9uFRH/l9ZbsGWNEhP+XQQZ51hJO+HvwsRcROe7CTO
/jh3CVni3l3tj0v9i7nvllpe6XK1Py7/bu6/uNr/+1J/fF8aSXqAoBvS8+mt/+OrXRz/86uVUFOJ
6FT4x1/6X/zSf3xPUfcjA/Zv35NlmeU9+d3c/8/3449L/fFqv30/lle5vPN/XPqPIYvj3du9LGXC
SRZEHqQuDbJ39mrgAeI2sHteG12F9ii4cgXYIUZ/Qse0De32UZY4WxEobIu3a0N6HSbv4phXAMmK
RzNA3E7LQNb8uqAYejD1rKHaQ01izFGsqMpNofXyVfLS/hJlngT9hDV8tilw12mgfnAQGAY+J2t3
7XRwAtO+hLEF8z0jcQhoY2fTnwz71AsnVqVKMucZ3gCYLdIbZY4WgWIKOQiqkll+WhYwpc67g8r5
3bqONsKgFqMD6vaO91JVirlKu7E5F53mv1ACLqgnp+Yl7Av/xbSHb7A1oyk0jdIQMgfaDu/ECBw8
zIE0FIlRro1koOAMEqt68ZPcOcEqg59gl5fFJDQFGdbpzanueqW67oEPvVrb5VTEkv6oIJMLIYwJ
wBUCDjfgaYZlYmObrrR3P3l2o70kiDlTF8qfWjnyPva1bZ98P0QHvtQgMnLZXmt9Uu+Et8r7dh1E
knISXrUPPvQU1O5N1wR/QVFTmcqhGRSvqwR0+1ca275BvqQ8+nIIi7ofTFoIaffVSvs1pYlgn5Ro
YLla391ZMNjeIcJwCtpUPztyrgZbTYJaAKqZ2xKRQwxzq5SvwmISYELn3DrnukYQdVonbyceYVLd
ByQ9nCuJyRcXGASqUnL37EIMJGXBs0XmAZG7C8kGa6cjen5nOjrYvRoevZGEjOVn5geEzlTIGrsE
gUCGpkk6GpooQEXTsPBtdw/sXN1ALW98MA1kMhFocV+98EruRy9KaQoiWOvh0U1A4W5FcDrQKwOF
kvHqHcZiF7Z9sBPB6Uj7gAJDy04E67qubWExUGcvMNRmqzitByWszMqyEm9jKED2IjjLCmejD7Ky
F7+CRlILPSXJO4iVY9WpNmybq4OYq2tgs7PW0A6mhGqXUfhk/Hm56Da16SUnn/DRMVFtsdlmjmkk
PTmSgUTiZPb1/BrqPTXbcQw/al0VHIyoiLfC68tIzUuwzx+FFwq973TbuDc9y7urU7s3ue3DjWUr
LgLgUvnc0Kx5sLUO4p1pmGm1cksT+17qh/JZa8rquR2StRdm0WNYSi86ULMzbWrjXs+ibN3Weo8S
XYcseZt2p8gxUyTHkm9wAUaPNTDxfTKB52M1p2svGLpwB8YfnhXHUD62EdxIo5qUFzFsNB3ZBm6J
+qSh4w7Zc0YvaW4B8M4rKXs25AjGUEgQTnFEZxbfF3dXZL0J9E+7DXGpw0Wk6g8aGN9ja0KuJGw+
LcYPluy1u8KDo1vYxCFL4KOqI4eE0DRXxKkFWXmK4zFEtiwlHGrp3FVtK18CJ/QnhbPHUeugtlDo
uoisk9oEfJxdsye57GQcLdj+z+IgXAFf3XlYy8nXoUKWzAeYFIyIJxph4T8B0Wb3Z1XNS9xnlD4Q
vfySNdlnaJYg6hkMFHiqrN7Wnj7sqCwUdM2cloMaVRX61ZOxdqtXj0ueehU18Mf1WlbevPZ747fR
FVX3z33pJHuzhDltDFwdBKi68aHhUWz1guDjeB8a/SZozPgQD1W5t7Lae2Drb6xVKdfvs1i+pfSd
bnxw2fs2Nk+lXtFmC05irUXVeGjs7BTrtfVglob1IEXAmdWRvK+wKZkOFSb/claVP4QPimLtQ3gG
rwlvcN/F7hEOSQk6PA6l7hV7yfKSFSwK0tUyzHbXh021AnVV1/Bt06Myn2YZVea8baNtDTPIpZm6
XcSZiLHJEW9rOY3WrU8+SQH0kHb6XZIG8r2wkGKYBE18CzQcAcJROnIPCSHs0sKmW0pEeS5FvGKq
iPf6txRZyNsie2/W6IoFYF42wiYOaeqk95r1AV316M6mjHWfausUkfBnO9KfQ+gQbkVclx+6CQZq
0JB2lSqv/ACXHp3e9ABBGcTm3M287MFRyuyBbcd+CCXzakNpABYAOkW+dI8TAeRjbo3qxsplaeNP
1cAx79Nj5IHB0P2gmeh+V0AJy61b2uba9rzubNfhKS56+6GxnZ5uCV/dulUQf26l6FNdSN2DP5S8
lRCXUgUtk5UiSVSMUm2AkXL4qnduszcAyzxSA/Z1edN6o/m3LZn3yPdAv5FMFcNSg8Ze1ftjbJOC
0OswfRI2sF3XVi1gQ8y5B8ZRlh60oBgv8iDpe8oioeOD5UgM7b4ps2wDN2LwYlVdtUKprgK5U11b
q9NWpa12FEIG6yIOcoVG4DIUZ3pmJQey0k9p0UCDLmz/x9h5NckJq+v6F1FFDrcNHSf1JI/tG8qR
nDO/fj8ILzNrtvepc0NJQtA0CCHpe0NvLIE/Uxu9VDOsw4QrmQuherqdbLy+A0fFEdJS0s94MrlO
IuUugrbWKalM5RXvsdgbNAQ1Al0yHv1UcjGJmi+9udyhGje4fSWl2U7q4tcpXFapCe+q9Tj+Nqb2
m2Z26lsROODt2jQ6IduSH0wAw+b4gBXq+BAy/jrrbTtiqB4qXlEmmmuiXn+nZbV/mRoE62f1FiFf
xFDs8jmS9X0vNeAWJvOr3mvprTGzUukH2A5ZRZnfjZAU90M/zG9Si52DcuRLokq7PNecq+Ulxmhe
RRpWrHOtDOVaSKMJjpZc4NfUiXVnB6JYP25lU22V+0BpFE8cJXYo8SyfRgV1y60MhbzSg/b4pZSZ
KZcAs179NP2VRp3yy3Dq3Vx0DeHPwdlBRcmfugiR09GR8XpXWYkregkKX+LgpJrnX3LMO0sn1q89
0ZCrnVq/JlvJv7SdEuxVvR/Oet0TPShbujO/gNDb50+tZegvdWeDrQL9ZvV2e98yrEB0GzSdMUTw
zZO28MTe3MfNPJwr9SgNbXqnVqOx64FuNjoSm2Z/UZS2uaYICL3MBaxNMzJGsEmWfQqHKtjbIEK8
UW7NhxEdyaM8xwUuxY6JSxsko3ZsTsrQFEerKrLHEGohYm558CMLzEuV991bktas5WX6cJbzbHqy
B7pHUUOOpkcjGJxXOWwxfYFUdIqUMnhBGvh76iCrZ2X9dI/lfLxPmy6+UYzGfGxti9EmInbfs2b4
5eiD9dTjCcNoEhHyWjarb3l5sHBI2yk4Gb5ow3QXOIPyWTFyxZtmzbij1Rc3SCflBzuPAM6HSOYF
BVZXZTG6WWMl33MoPYuyQnO1Y9Q4rLG+KdO2YDE/7g5lrzRPZqiViE211pcpNK9zE0IUyMw7xczi
37PRfIf5pb7Nlh14A6Gfa6ziP281knxEsQ0BjQidxpDgi9QlkNk1BfiZVt+jWl7+7rVFnl5GQm0y
UKkqs2dFrs1fRmLsLUtTvhXOULk4RmWPshnHJ9mwqnNZqOm+K7vEbX0aqtoZ+mlhIF2jutPcVskb
rKRGwBGA0xjyoVCb1l94lpEXBU6LB3Zdn7ues4E1hCRQGxUv/WOCxNgL7EcL+YMIQbiqLfYKWhAP
ajH5qPkX9m2Qw3PMeHKXHGI8HW4FynQIrmhXA1dXmC3FuFs/VIkxHZwI+fjAN+tj5dfBnaWW2QmD
d+fGKZL4bIahfanK6LdpIhsjj9LtgnVFTUFF+L2sziInysVmWGps1brQ/JYkWn/cirZqYdB3eycZ
+cg2lvGSqblbzdnwlC85vCe/aaE63Q1Gh5FVqNauBgzsLLL2JN8Qzvs+q3p2j7dbecUDJXC7osmO
IptKXXlNVfCtps4S+1JDFImdRPTBDEqdDyghrcAYI0iUR0HvVdPQ7pJGs2+HqB9ee/157OLmNwQ8
lw8SYJLoi1LYQoUL+QgieNc5br/ngwI2ytF+dqhnW1mL1nVsPGTNdC2G0LkEw70BMd+VY/OpsAPM
BYkL2m6PufwCewOvnC2la5JPxeRmwVwe8DrtzoYGvKAY7eqTajnoXmggc0XWGfN+PzbMmUPVGncW
o4pHFZLFow2xbtcrxnTeyoo5+d6NlnWZJ394FOWJHj4aZl3AzuAj7Q6jdUpRGLwTO/He/Ylcbwa0
Nkd4fmj6TynCIJcRpUMXh+OGGXz8OvQpLu3+9OpbRe7ZYfNVQCNROFMQa5KwkRB5sQGgRmEZBscy
1DClp4ooF1hLbBvts+J0d5XchTeaBFpb8ul7GdWMO0Pth3urzKUnfzIfeKezL0WH8i92N8BdlqzT
OXufUWmh30pmFjGaisfpPEfBE1YW+W3o/CqyOL7pYz2/HY36qsRlc5cHioXHqQJXXZFf5dpJH7qi
filNJEMGu7zOQ/m5tyblrjAK5Q7yq7GPJal2uyCMH/1EeyorWbkZlpzYxFPK/7P7i4Bb2diZYcW9
4LjKtLsYioohrVHAW0gtnieWxJbBG98mw7XGtv67UtrRLsD44yH3u89dpJmHKe9G2kCqv01pg5/i
5Nz4RpTvq8q/6HoynhJmDjeFYVjHpsVAbkxYC7CIH5WZbXlBn52c1nmMi8L5DcSnlw0oh8EA5wJy
5Y/R1phZAwN6M2ECuj0xpqPJ74AMQRNX8fXuu56bb1KNRBdS+7u8LJDKDfALUZVu/mb58kNDB/lk
Oz7SUgZf2B3qvkA8pypw+2KGu1uwqLgoTewl22yAaEw40WlyfRMUPmHRqHI+zxqOuOohL6L+t9QP
+5z5Z7CTim96+gBP27gRm2GMzBt8qumI4upxHJAwn9shdFXYJT+STPMSf1K/BGZ5Z6Izz9wLoXs4
//5xTm3zDRgMBOy+/maWFjN1Bcvcqpu0p6mqv0Mc9U+M5ZRTWDS71O+jnzhcDLs+KoNDpEbcz67q
n8ex/ppGNSBSkJbP/qxK6E9h/Utfc4YT45/wmiruMWIt9+BikBBr4qsmV+gDqOH0pmVAFB2tcb50
Vf2zBffzPYv7x2i24DFVmXovR9jXOFUk3fdmmyHFlv4sktb4okVRzWTbdy4JPgJXKwxfbDSJcehT
PtWhqTwA7/skctVQNQw+0nZXqsUSUawfNixRJCOGGjV5fJgyRs3yhDtVFsovpT7aOzly2psO8w6v
zX0Dl5rCP+QNFI4CIzsPxa/xsIRpz8US4nR+jlgnP6J66RuadV8EprNLWMs6OLnFoIWuunnYCo0l
64ed6REWLXcmkn7Yj6GiB3EK9+kO6d4e+JpcDV9BjprfwFysiaXk767Cmo3/riMno/nNojJ6NKOL
Z0N+P6pjuON9K8COmNY1q/QfQ+dXX2Q5DveB2oxnYWUFSd+sUTLb6X2oe/wFVng00FEYXff+OcSa
4KEeIQgh3hd+D5kVFlPlvJqOWUF717NjFdnOW+bAuG/q6DsLaLqLr1Z/V8PcqGtPKA4LGWKREirE
kjaYt3nx6UPxVpXBk4tGGhL3fbRzwsXPQw1YoumnZj8upuV2ZkU0zTQ9T4mcXdWsyq9JZOC2m1Tf
RA1muAv1PbRBK0JPzA+BFsDPwDjo6leqwuLlXB3D3Jme/arGun6RLRtxFVSzqfjOQBOSKKvnw1y8
TQ4LXI4Vse5mBeVbomax5welfhZ7dbn7JDUt088ojT+lw6Mo9dWquk9sNIb9rgD3geRGe3ZaUGuw
aHOvzzTIKYuGJjQM/QeoTgaCPNJJ4sMl+VJ65EKLJ7GpNf049bFyL3K5GjUHLKRPaYgdmGOYNEXM
976qwUmSwvbbbKjAzzRFORuh77yUSf+A2Hn7DfTa6EJuGe7sKbBu5ymLvMBuky9WERwEsFlV4Fgp
AIVw8dMs3i7kaf+7xmzQRIeoMC6QD19VKVJv4E5qXqE14fdUeoMQMHzV9EjaQ0A1z8g75vs66oxd
DX2SyVpuuD021s8FMoiPE7KwutQaz53VMqTXmm9aYQAIVOtqn0k5JGf+5W7SIPqUqVwyFrDR6xIk
3yZpDlUTXhQUEu5nx2k+lWZ4AyRlfGSq3n7K9Ic8yKtXi0XOZ94wSBWUmmriP8z+9Fzm3IXATHtP
DcYK03k5K3etIhXH3q6MG7yZc/ifWEDBRnkSG8VBqqKJkclibNgnrg1V0wuqMT2YM+aYok412OAa
ZXS+lsOGSemuy0nCHvt2PCyxYPjLxzJkAJGz3QXcIjhaYgOqLr74ifNlteTozAepiAvoyCG3XDKi
tyjxscpAsPVNlOUqntYfUmJvXpjv60kFPJ/CznfqJH2OhGujVus3kjPED8AxDdYuk3gfwqQ4aIto
wTzE4d1SF4RG7JbqkBwMwfbYxiyCHGKlDMCiRrddsUOSVZYKGMpJowc6r38SKYuV3TXl/E39ay+K
yXeWeEX6QGboaO1MtAl/ZjmLdrKfmM/odmfHqWQCV5o6jrczohjWHBXfl7owznXmhYtDhwQFRut0
MOaaBuK6M+cH5IcH+lVUjQYDGSt92VH/9w5xhBrJD3EffwqtFlBRFGuvEdphR5FtMlV9Zb6jHquC
aDp8QW/GvfoigaG9Sm1YukWpxD/TX0ap6T8M2BO4yTPtaOdIvUQg8w62pcmf/GR+kgLkmjR/eM1n
uoum1Xt0Xbpm72f2a1TJVglDMsTSXJK15C7P4/BeS8vmgWfTnaU6+NrLPjlRtGwCpgrnyI6+iqIs
rMpTqOMuQLvkxQzKH9gVRHeJEuk3al50rFVeB7Mb7yJBtYWSNt7heUMe9MgFIV8z42U7hhhnIeTG
WnoNo9ZVWiaIBzqP+TKBluwXwkikIgKtl071bClRf1QDHIIyyPvXeAHV2RP0okGackQL6LyhCaqv
pdpb3pDrylE4oU1IFnuyhS+38DoTe8elsrxUrpfKTQNEXk3G6MEp/ObaBOpptBqEThbF02z08YJN
08eoRs6UFrt4VlXWRewE9QwctyFyIPa2g5Nf5qZEZWs51OmJ4qBQ6zZ+r71mvZQe2rRJcezgqSO8
mB3moC73hZHucMmkv3I64wauJQ6ZS1b0YbIUHNDiHq6iKAv6xktCm0ZqLdozBdQgWYmbR7nXPT52
6v2mpLcUBUGq3ZeWM1yTIHFlE2YpSzX5y8hY7THWsL4VqGMt9T9JrS3f6QvuWKcBemWjhUeRHc0o
uYhDpRHluRx27S6EQcRq8ZzcypqOuvCWz7R29sDjIH+w7N52RFpWQhhBRlu28Opo4ni6MVhAezUU
OmE0kVm70DIMUAl4llYZ/pyD34pVSL9SyINaLmER17ZgYrWgvtOmKLhJLZBYRhOWz1mRECSdzeBn
M/xumxLdu/8co2dztsfTu76T60I7R8lj7zv1I9O60sUXpjmuPb3IKw6IuHbZ7ejWyLBkHj2tmTJP
1s3oIBCoYkPQDnmlRv5TJrClot4A6uowL49D1PMLppaq1hi8YMROXUkCC5r7bfES6OBPRSr6m9r2
SgNRCT2WWVqFS9cOnf1QGoXD6Cnov6e6xWJCo36KW/hTcxcVDKHN+rWrfZbcqTBaGOmhERg8jslQ
sDKEL95kRBqfvYOooPvqhDJcLl1062VabLVhgRPg0M54GWZrRhQTm4hPWqETZFpqbVVbXbd3cVSm
R7EDnXxc+1J8MUvNwjxEehLjVXGjeZz2jdZDS13uqygXRVFjPa23XmQNaoid+mIJ7vitdePDakg0
61aMhSJHDy++oziuyKpWU+wbhAxOYhCkjXhI6xMcULHX7n5neqC8KpUzX6fOeM5SqT/nTgTzOx1Q
HYNVULDajmew/zeVtTKBl1q7EeVis1UT2SxOEEBq8srddiAJmR61aE53Qgg36Pz+jgDnbjVEFWVC
E5dvZUT8G6ljUbbtsEMW20wQ8+5WxqKtfB7i+FuBrqfi7OTWftBbVlcEFF0g1AVgPYKod8Ev8l4U
iZ2iXKQGqBXI90ADeSf//PcIUSVTi1DbbbWrpbY4l9bnh3qhrwndxdFPq4uGXPQm6SjKE+HPhfYa
+G/YbOA+AcqyuPsTfYH5OOLReuz0YHzTu/m4LksCOXeDKDHu8q7W7y2tA9VeKvgYWcHtDIrskxzO
8cmZIQbqvXNggCTfRF1hn/JpkG+kPvhfKabQ9ulf9QIjuG3Ft3pCamp8ZPCNZk9xKxXoIYkBibXE
JXxj8s9iQGJGpX4KfKVxxd5BslCfc8YHzLdstMz4VjCchBS/ZMWnAwphxxyTrPiwjHncu02DzYKW
htFCQQH+L2G7jJZbfCt+wohk6ZA69C1ir+ZU6TWSs6NeBvqDQTBsVUCd9LuwbZTbPwKoZCUwDrdi
p5oiAT6hsXZkpaB56pwWclXqhKipkUXBqX0qkkcCe/WjKEnadvmeo24v9klZhlCtYyI1l+IKnOpf
GmL4xb5Xl0mInQVnQfrPzVk6KFHewUglQGIlPkrira69FVGIClrUv1SyBsHc6N9av9LerGERGEy1
eB901KrrtmNFcdCq7+snnaV1GYmDqPMf1+Jc0x6ySp2+VkxTPT9zqpu5w/46rOKrXBg31R8d13TR
LzBmJ79X/E46VtZkHmKCwF9tfCAHPKbNsdQO2XS7uhvGPe4wHcJmcZ0Ztw4MVa+IY+e10FE96rgA
HMJfhLASTlHEQvR4zS37RE41Wu31b00hsrTl/rNPVQwdixhEhIQDkzaZoztmGGlWuokBZVdY912N
qNWiNC42A6PVPzVgcGJRif5P1+hrDXHQdg5xgCUh3/P3HFOia9dRJXqoQBeAMJRcpFhRXuqomfe+
NOYHFkAU1CKm6gw0pHHFXrMck/u+91/DhLoy/ogvirUXu0T1ti4f5N5KH9baCto0GlrNF9l3g3DR
JcJvcddaY3qyxPpCZUCNVTq5ORgLAU9bNtWiZj2E9njDgMoVuWqRsF5Ty05RjXW88QYS/Z8aS3lS
Rd0uyrHCnaLSdquwQo1exmqvtwAMTHb9DVm5+c4Icvk0Dc5LN6XynSiyYCuMnhHGDlJ7sUF/M0Fd
qfplwaB8xB1mgqpYynJ2J16AeSqkW0ZYj6L9iyIU39AuVYn7bC/NPw4iLLK+Q6KWg+Xl3pfHdq/m
LM26/68DQn9unrZf2X7570FWUvSnpqID6rO8vOgwQS+N2ZcXkdVkFcvpPGpcwgk6Zs0jA8Rmyvcm
Lc8zcE/blyFKIizUugX0ymw/8AburEbrT+o4qhaLkdF8Lzm/1pymT9mtPfRnmUW4Q6BmXP7yRRdf
b/HxNyIl21VZzc3+u2Mchu6+p8MQNfQUAaXIdOJDR2zrOo5jcKCxKe4sE9Wopyy8ih2TZlxxaY1u
lMmJ7ouMuHs/RVe7iaWzIyOIGGkMj8elrCGarziZ4/Yo8LiV2hT2BW0FYm9Z0R4CGT1ZL9Z8+S5b
KCRREd9YDCKQctDynREwV/dSudJuGxnZX9hqfo8Z3/CloGu61SEfe2aQEj8uEfAhhmCxgptU92Ij
YUC5ptpWPVoBHEN1skcXJnZ9P+UGKyqhD0UmKhGKtJjOeZC36vs2wDMHMhIi1r00e+FYV89qU2Hz
7Mvlq6RqsRvoev1WGMwEGei2d0kahW7YYswQA3sD+tHRkPUJy3cbeU8Wjggm+V8nDIO8QVfKT1KJ
m0LV/PANf75qrS4fbYQyDkDa7J09691d4ljPiQmBuBnL8pizROTlTeKGQTHBmWSTZMp4kCNMz0UZ
xlPjU+aPL2kRy8SksFmtIOJGUgzWUG7r5oGxfRnEVr7H/qHbR7aUeJWkMdv0o3jdhLVzGK3ev518
vM8NB38uGRX1i9ikAIjR68yKuwDenyd32YgSj+F8qlgK2SlJnd2pQe5/ipXsiNBqALORLth3Qk/U
CnRWVnrYjjutwPwxUMbi3BdTse7VIezgwhSPDB84R50o9s4axmqXqanqWkqWXwLE6i/oTf1JbWVi
R1ws5Gyx21KB0oFhorrYiJrbgVvZVkWkkNbPgSRa075T+6+TNpostUWcpajM/04SheJS7Ah07byg
p0VeVBUpUSZNLUTfVyjH7VF1ovLiVGN/NtvyRfMd9bBdfpSEo1tP6FK1BSDEUbrR1cXiC/jCZViA
/toCBTdn42ehmCXgjdDYOUYguXQW7dJjtJeqsVnk2/JxYyJJkefZeQDqwDIvDoK1TAxb0APESYdZ
jZvPynJqInFEjVswKJdSme4bIvrAS6t9rYcdomtdfLJixnVxAfbDNeYczoAZlDB/sRbI1ycibp24
xWKzVvJblUeypkWxqL9VZV5onkYJ17Ckz7NTs+CUJ8XIspO4gQVdawutkgcwdAR9MTVdbjsaETmu
VrlWXSftbog6YgRL+Xb7xcMUZesj2nZve7Yykdo24rls2Q/1ukjmmbeh6Z90ZBnwsCCczwPeqkmi
VYh8B6poWi86Bfk5uUR2KlRp0h4MK1e8bbZrF2VB19l/DhR5cWe22iL14ZAP2Xd/fDtO6WsuHjtC
Zq7J+BLrmj3vRQtoLTWd3R5ev4esBqtQrTGme/G4WOzOL9uD3rKibHuiW1aSSgBp2wMXez4e59iO
l5dQpqJALcDVyKVMiLUtkP9gUxOjoz1nUjO7ooCeqP2T1DOgzTizvEw9y4JjcTHouy814Xsa55IU
G5xnq/f5LEISumuRIxXPZ7td717zNbne3bw2973j7y31x2Qz2O8DvtrLJl7uh7b8zr+y/yoTR4gd
4rAtK8pYEftzKnkgOCxLw+8+cW7XN1W8k2LTLR2BSFmCtCPy4kX+V51/lSElwWPZ9nz8BbFHnHb9
hSkDG1hXsQvSjlWg5W9vz1S8xOLBfijbsiL14bB/lf2fp9pO/+Gw0LEqlmyCfhctfWQk4zn5J7nk
+6UFiT7z3Z6SSXWKtgW7piwjKQ4V+fUk4kx/D5+AW+Dm9rdQpNS+mo9Nl57EySsUQ71Z20vIXa7v
s3hNRde1fRQ+lG1v8lbvX2WFsjA3RFMUFbfTiLItu51GNOktK1LrG78Vfvip7TT/+qVeUVEMDF5T
rUWNefmarr3fx6Q49l3h+iX+WCoqvKslklulMKr6ee3IB9HHvvstUevjWRl55efe/7F1GsYCCtuy
ydKxiN5FlImsSP3/1hPHisMSPfXmWG1Oa7e6XfrarYvr+19J8Twi0ZOLZADUCQDPt+1GiE+NaNud
gvOP1kN+l4OAxiy6sJSAWnsjOgmRz4AtLgDKv11chdNI175uXas41z+72+VDvb1oosqHets7JnbE
gSMR357k9SP/4T3+cKyfSaxiyZf14s38x1TKxXkZvM8u4iEo2g0ELtQ5PegstJDGxf4/g7V3w4NQ
DDDEhWwbcdVWEOMqru1NghsHcTO2nl9kP5Sp4i6CXhODsyYM5b14Z3ORtIFHn3RWv47SqH+dALbP
rhht4SIkQfdb3npR3Xe6lyFEVTVq7Hdj0PXqxXNsekX6M9RMxQB0faZiACqSa2PennSDLa/kd+ZJ
NBrE+lJPmvMJ8dC/d0T84/VRisJ3+b+PETyfVs/jeWtMaxv7O+YVpxc/u7VWkRJlYu+/sqLsX6dK
1UZHNsXTl7m9uDhRtU2KzwFoWOYMlbd2t1rFDA9hAQcUL1O4pJ92yKf86pbRneiJRArXiPfZIsyy
vZkpvwNNrS5JxyokyLzq4qOoefIjVhru+spGfSckBqNIM5oJfXV690ljVMzXbftKik/jWMTJ7A5F
AcmVOMIO9MGP7caIlNg0Buh/LW8PjfrQxbD3t2+0BJD5AFLxXlSURkPx8O1lHgSdmlMvX+UUVOGp
geqEIhdYY4wSosh8qhoHKvlYHUWfM9cpQ5kCBvm+55aJ1ivebMfo+BjNpsk8vwu+SKjWYcFZZruu
aQxPVFEatP2RQeQDvG70mt9vR8UTd1JsGAuhnWGdxVWKJ7N2VRMGuajm2c+irIojZ8cSy9U0pp8h
rJozx314MOkgZcTEf4pXPC3CvRL3LRfiuPKoXsRrUjvdKelYIprn8YaBUsaqnIr7ZvGdL0ayZ7kR
NfnlcW/XJ4F73iNy8Q0/pFfAHdK+wTJidltsKM6xzHIdnmDpDinbL6PjaHujmaoLAz19TwP4LC7+
3axuHVi/K11fNTHc3tr30NjVApVgZeHvmG27i4qVEBlp25N4vdZbtswtRdsWJ/nQB63vtyj8cEgp
EbYNS+QRmYtPmD1heSMGpn5+KHTUoXHHInaIuRSdPOyvXTbY3WEay0e911kHAiUKbf9kDNkjgbOd
gpZNFvi3Zpy42dw+mtm1iBxrL341QdJziTjukEs/BCXzbloQjWV5uZCV2hlGiXGfepKKhulJqp/1
sNbWSeo6i11HFuJFFO/5Njj4UKaJ2YKosyY/7BfZ/3uAsR4jmgHh24OcFP6xiYYDLDJrnS79n6MP
U6vR3c6b49rRatzG9HPdhsZxa6u5qbtghoaTKCKizvdE9ClrUpSKvEiJjRlIVApwsGD8OBx0dUZ8
Az8fvTH2W8exDoNF6/075FYLsz4n9VjgT8vqx991CNFMxtgMdh3W3rBm0ncv4NaLipdyHc84sxyf
6FNYXjRcJwvHk2iRAGAmqAaqi9CEf1SU9CBeP/HEibTt1D6yT6LptXO/VhC/nbLo5uVFPa9DRXFl
H373X2Vh5yyh2ei27fkyu+VoygdQXA9rd1YP/QHtyqu4bHE2swmKY9b+WU4RZ7TGRmYJKfyqhrky
7y1pJpqfHmd0ksX+d194cd3rh3J9e8RXbX2dxD80lCa6zM9mrXttLRWnbeUj6zXV62Yl370bEMsq
Dpilrudrs37XBN8lxcXrSV54Qat15q5BBe5UZBYfCTAHhzSmFYpvvJj/NiprahLR7KCMDvAu23Pc
P1dzZB7TRj9oucXYVLQmq0lDiDct0untd79ePEiqSkVtfplZizdC/DA2lTOBH8B4W/MTDetjE22G
7ikrfA972tNchwvz7j+rVu/u4HpHl4+/SIm7KAP03jVji3/u325L74rJK6qIbu/vSAE00qXXszd6
etaCUFhbhkRGbkanEUAB/pH0wmIOuibFQG/UQ5Nww3KOd8nZL1kkqPwII7/opKNo6YnaogWHQcWt
FfkWEfmF9bYOccTvvet0tre+ZrjnZWOgrjdJ3JomjFqvzFXkrcWs3mAhYaqScw9bbnb1WB0PKgFs
8bpqWfts6DFAmPXbP7CEgDfF13dDrgn42j7pUP9izXkyXYdAMEu9asPNMHEEW/7hn1vVfWvnGoVc
MQYVzVLcZq7qEqK9vzgKON1xu/+OQiApXr53W9k6lm2X/4U4orqugeRK9dNAz3ufss52zrMH0SRE
a5Ccaea1HtxhhiR0wr8FNBA9kvhlc7SifWih9PjurRHJdVMYu1StrFO2tBhW5Jx9hfvNuUS+eBnA
SrV81BTIQOPEsju28/o69zesDDZlKDMqWzo58ThESq1RZUSw/m9Pul6U2Lc2GiWR571IikKxEU9N
pDRi2a7/y24z67HsCo8I+BdcktR1UmdHeg5cTSoHQKG6j/vW8J81O6trpWNjlZ3qDkhRijuzjuxE
f6RXANdPIrkuVIqHvyZHuwkuhv699dPhvM31cDxgIKab1e7DJHBqfURZ5xQVTWV+hv+Z7YN02qVm
BuyOJaVQ/q2HLyMBz9N0NJbniLQPIALRTkS3tT5iCxzuLrnp9GX5QYwBl3XUdNnky2ZGBG8fBekn
USQ2enXT4wZwFtXz8Oo4XHK6jILH5Y002xqziexVnr/14e1YP6hQQL04P/Sl/tC3GsgWibCqZYGN
aJTRVUxoLgwWgrQ66eDBkd0Md3pN4zEJ9O2ZbHU7qVbwzgRN+KDZZvLQzZp2Rmf1GixOXFGcz0df
in4CZjO9XOolz6lQAw4AJrGYbzWE2oPiBe1Uw231+k+2LAlmoUWkuVFgePDy00vc2eFJ0zTpaPpR
Br2WQEUx29pjV9Yl38uIAOqSxWnnLVKN+qDO0Q6TUP86Ty+zhldeDu7vmqXAnWQns3DjIfzWSxMn
BJjnHCIoi8/J9LsBN30t+9K8Gi1tRUrrDup2hFKzHTmfGiisHqhbmR5O2q1+oFXg06QmeKhSABWz
nW7xqb7JmTw0MuIqKioAkSTr4BSMezueHS7Ui5wx3M+ddpKCOv5a6m+zFspHbH9NLxmkJyUJ0IiT
4M1ojZfnpfZmhl96mEPNMh7GQQmrgCWoia0tgf/fzZAdkb+E693XvzVs5SQ3VhjagrT0AHzOHpJm
gVulceXN00FJ1Pki2/GnqBshNWVYIqHnLu/quBgOpq7Ht72Cc/Xi6ZNLJu9qYd7nQbArJzrHzrQR
8zfi9qhgjeilcalhXBzk53xWXrge7TICK7g4PqFH3r/C72FgZmILFE6CF2Q4GKzV/J4gI4rNkAJM
rma1d83lDOI0lqhttz/nHKYClu3pq1N8G0uIOZMzWK9RU30y1Bb+aBtnD+0wgpAMZ/veHKbc1SOj
2W8f+HUahQh+4s2wH9wOcVWrK/N7tNzcIeAm4Px7oy6PVFsEKwIrTD3x3e5033EzU5tcs3PG+zRU
fNdHLtKzl6ysyVfYCSUQH/UsZXjB43pIuCtSpz0mP6rbJNCyoC50oIlL5aDmaEjO2DZUx9xJd6nd
KfhlJt0pK3sk6KMx8YIuMT1rrqGZytEOB9/gftt0cK8uTp4BUuPpVjoxM+anC+fsbvINBRsetNx6
qX7ECAIeXz1q2JS5qHdHruoY4a61zUeny+Mboiv+DlguSGqph49gNQlr249+q8SwO8YYOcT7dgBt
u24m3cQttrjGqWrgtBV9avsU4+y2NHaVnZ0TK8EEILDwRcWhBFi9FN7bZdA+znrdPjZxve97ROlE
TstH5TYbtHNW1sltsmxSC1n8errOBXQe3RnB4ga/wIbkj/OcnOrCGi9joux/GWiKAiizz7HaazcI
4lcnxPZ341gVLpTgEANmg28QkZvDZNOgbMQxPN0vx51Uzca9UfdH08qacz0UgMr48N2I1LYp/Qim
kJbszQ7v1GEcdzZilVefXOvLuldbRoEer/1SYBYEkiG9d4yidmsbdV1jTpyTUsmNhwQh1EYjCy6h
1rtBaUs/ksK52DiPTkh2tHLr/0DgPgGCUMOZKaZWP8ZxfNSKApau0dmf4yR6Vgo8NKU56HGtawjq
WWgNDFhYILBcyru2CpESX0Twpbw0TnjwEapCyc9tizwgWDchQBiVuFWaUnBJu8DN/4ex81qOHMnS
9KuM9fXCFg6NsZ29CK1JBskkM29gKaqgtcbT7weP7AxWTvfU3riFux+AQRLC/ZxfZNOXqhHeIkkg
FwQ90qWl8WyYVfECHxZSugsJteDfmLaWv7Y9T18Ubful83LcjJL4i1JFa9UaSiQ4QtICcRvya7un
Imq/GmEeopjh4SzjcS1ZFjX3MLP2Q4mwMJdovo9TrcamyL0GafMwtmOzayH5LXssDk6w3K5lRxFa
UdxFRJ3/YglVWaQtqFhYvbMsAM9psibq0sQItokVexlbDIc6hc8KRm7zRyPSpWDDBzsNuFjkOdtm
XgfUSAlTWpgpEoAgdk4JBc4F74IqHmaeRoMlZKzqq8IPFm6E5KdobUhD88UIDrRdaIj2LoHeu4up
9K+l1o5bN22qhZWDZdHwwo0z26Qozp9PZOkrmPoUaXmc78xVk8YNrlDDE6nWwbCtc214KBXWEHrQ
1A4XmmYOS9MAfFanZ1uPik+B0nwX0NmOHn3jleUv3xUPvpJft/R4mFWNgvZsrfSgxOFK+ZrvreNs
QVlgkSmGuZZe0JP+T4/oDqZiqw0oKFT1sosNdoFxsWr7joRpmvPIjnN72SrQvhUIAV1SagtDFeaj
8K031zXMg1KX5iNu4392alRvbMvA1zBe6mVo7KqUbEIU/uhRZMYeI32zyr7ameNjajhiY+BAsqT8
xW0K4nkB40g/FNqkLRv1MSmKZsnj0DklrfgWdiNqEG0EeM2rk3Ve5dGrNXnsNyj/k8cQFMSEXpyE
hX91Ipw9MFZyFvroH2zYWCdVKCUW8igdiw660gStJSUtpInrOMvZtG11GfJSXLPBrw5Ac/+MEYjI
zeUA/WrbWspFpF/LylJfEdYd90GalytLKP02FiQfzaazzvbcZEb7VLXlMfcCbV9XAayOWBvB9Knf
isK3ofEIfd1mFNsR7VyoVUyhHJDc0ayRgTCVCOhmFS5LPO+XiY5Qq55n7pJ7GUauaX0NTOtb7vnJ
JnYzsXaF02/0qNlNVpEvzc4I4OL1A2CPplw56eDu06rY1hWrsgoSHzuxnYKs+4nFqreMtPExsYYG
R+y4xS9cuGs1QiEFmnVzsrkTd6VivTZdWT5ZgUJaaNBWCTSbtdLj7jU12luMeStvthHspAHSTa/i
es11UB36xop3fqavNTKjim9qazfRnvOhm44aplCLxBzUp8Snzurl2imrMHgwJ6XnCsP0Lin64GBr
P5AjVi6NmXjsG1W0N2J14C3QvUGbhdMbOgeg5Xgg/Goip5gqlp4Mji6aSZwHUvn0koWfvH7sFnod
qZvU8/WTOeLKWo99unTisxrU7uPUPRUGmNwamgPgWrI2mE6supL/0DTo7YYlRZKNDYL2Oh5peAtv
oF5RszNxneoC59lh7ZorJETDGnkZTX9NOgzb26539rPt5Qo8gcJFnOxzXb0olV2tklIpFiZOOfx3
/F2oLoeK227CAG0lCv1oqoG5BtazhN+P7Wdlh9ucqldb5wPUBPFn7/bGJmlb5YA51LgSoYOUaD0/
ZiMtXaTuFwASy9rIqJTgd79KO/yD1ZIn4pBXe7xCYDfh0cXqaBfjJLZMzPxZ1NG4SsnM2m75LRIG
MkKQVBZu0Z0V/MIq3YMrbJVviaFShM6SU1XUzhnLOwdnq7jZBDXaOPh2AadU+wLc07r0gbmNfnp2
hgqCdWX0xWHs9VezCjq+iTFA9beKywTGeB+MNhB6M62fhbCq55h1r5pq0YMc6livIc+N/bGc7Iq4
v3omIj9Bh1KDGylLv3YGUlQcaabjdFZEdTWGtnoG+6Sv3dFnReVC0vBFFm/yQsHTBBuKcmi9PU80
fjBI+RmPrxzbflAvdeQB6ndK5Kn4961ksBzTxcoadBcwKCw0hJKf9Eap9o5ZUPVtEv7kZt0gwFFG
warxq2+DlaGvPbjpxSo7W10Mqo8VRh5dP4zJj3aSTAc9yA+yJw/jJsejyRpP2GpRuuj6bgvRQb1a
ajNc7ZX8LBvTr9HR7Und3cdKYb23vhedXDBc1zJUB+RH+9d7QN81/iqpEOC6j1nt5gdW6YDHOzDw
jqp6B82N/0CIwb8ChPKvLa7Ymxg+9uo+plcl5LUa4F6mJSFIsMrZ9p5TX+QRU65PF9ZaW9mTTVP3
ZJVHzeB6dfyr5Tgrzc7Cx65CjkOz9HivwXG55l6in1trfJA92dQm2rYlrIOd7KpZNF6GiS85x2ta
6T83LaQFHJjtrRyDTdA+QGHYsoqfIwgbS5yU4ODmt4hSpNVjbeBgdjsHEQCw25XR4/Utx5JMKVdZ
qnjrsv2zUFr7CiHUvrptN6ydNKwxe8dvBkT+gL+OEjzJkDBFmTfjhb1UGw2MOfjbU52xzLVAul21
uqeYg//ZQgbfmr6fRcQzb1f4cK7zVn/uNfyWWQR0S3vuDnYaPhfRVu0t/TlmPfOsTpW/xAqj3cuA
nk3UPpoUzLvneBmCekrsuWx4/cHYp5YWXpXCzQ5iRP4giavwGs1NMUNLKyPNyVTRlY0TsEMtgVUe
yIgVMbYySGlAuO9UI18CKDReCsxblqmusWKsMv2FxVy/NgUOoHKWP5C7m6n1y9yd9Bc/tvJzPhTf
ZSwWR8PVK4PbXNz/UPmzjFNQYultxaesif6MUWyAIF0Fh8qz6wdKXNrzEAXpOoDImmB8sozGon2u
zT5+UGw2/HNPNm4+u2Z6RX8b83xDh8DK3sPT8CNz5qbR8g3c7+jxdhTmSGse0ONaTqrY8j6W+Lzf
T9m6mbUATyr2cgxXr/EQzOr+8gA55nUQ/AMYXLcIh/JAhk3lWnYHIyyeBg+22/wtM6wzH1Il3Gmt
Gy0t5PP2rTDU56IBEq/qbMwqJxbPpLzE8+BybXV68ySHrNDCaH2y0q08wBus7tTpwzcWReJZDiWR
ezYKbgzZczTbAsCkdGvZDS3+WGrZrcs82pVaJc6uUfdXox9Q+ii0z7wc+6tsJifCGcZsxPzC/DlW
uM5yykX4eIsYc4e6Ajh7nVrANrIRoAtaLKqF8II/9O4sFVPyUf0GMVv/xB/AWSlGFl+M0kTiLxBi
Cw27eVIaXObyRnO/jGWwN6ap+BPn6sOQKeG5d6Pv3qzF7LLMPtlzY5W2tyhhFT/oOnWTsszr57aI
Po+Fwp/N1yeu8gwpjtJaKW4YrDKoyZd4IVMEQYWKxyDScqMqRrUwzFTZOdUyG7RL2QnE5KrQ3dnP
bZuuXeULOEXjAbvFigItRPPBEvmn2nD33Jv+xvaUcmEj7NBl4mo7CFQ03+sES6celS7EoW3SH4Hz
lHWIvxiuXiAN7bs79S2rAQ776mrENPmZX31TCSt8zHk+TrF2BeA5riDfumwd3eFsTqVYx6OJUsgU
LZ1Aj790cW9t+ioi3ZBnlF9Ne42rssDEkZxrMwTGUYcrqlfhH32rqQe/sL87dXyccjdca9MEg0Yr
kzff2qqOxtoOs6ycLPDSjUr1k5rYyiaIQpuabxo/NKHyA8YjajJliNKfDcYy+M69oX3KveHRaMtX
Q6TjS14nCl6K5bdiSNV9PJtAsJ/EZRMXyb2wGyTLkEZjMdpqiyiOo8cMyhiYbdX76vYHz7KQeuiS
9NYIjINLZUBXLCymhVxOJ3qVYY9BuTAcppfeQNfQxvw1HrLogudOxArRytaiEfVmh8ho+MNG3GOp
FqH1kCGSMReALZZtxQ99DIZP9WhfY9P0f4g0+pSZDvZSKfpfUEuoPBhlcBTl4B3srkp2lTEUF6Ta
cyooyHCyDvWfRWpmyxAA8GfXVl7trpj+FAjP2LPzUeYllJ3RJsDdfVz0UZG8OuVorKYwqHcoCYiF
ydYAQ9ayrg5ID7I081VMSeICT8HA6x7brm1eGs9qXsaZImal3VX2Ei1jSxqo01F2B00U60Ir2o3s
9piH7RMYAou2ydqX2JpfaPBH72crM2UTa7b5KONFaFtY1JoFWn38KNOI003QR8Nadl34o0f8Ndg7
zrNBxavfNEe0i+jJBp+xi2P0pNDmIeIbOAII1Muu1fRQ8sC0r2QXK5zp5JPB/3k2OzXmN5ick9/P
LOy3ycq0s/zuXm9Fq47i+y1iTCt24e5IlmL+UTnvi0tiZq+y13SjvwqMOFn4oxc8dDirPQBaiBdp
1GRkHRiTTdR5YiVGH8hHZSmrETY9voaq/4A5MJr7KKg+KKqSHezSePxtXHYDmKhmN42nriFJsJBj
ftewUgHYvpHH99R+wNi70brtSvcyDqW6rQbyjrVuc0HLQdngLbfoVG7s+xAJQveSA6hfNkNk304g
Z+WEDjF+nyTdO670F7UqOjZWWq5TQQ+sSxOML6OjTvsPYyMcpQ07WgQH5pBMq6yLqAMOsQE32Ky7
T7cuuxOcitI+2M2vH4pAtbkE1lGy+5qP0eu8u5DPlx3ZIP7DJJIkGMyNDQUX2ZdT2jimxxBGkpZq
1sWYm9upABeni14T9lYOtujzwU+vu01UJtMFpVvtAFsNi1N6ckirtJ3fmdPjEIx7KJYlOju98Qpl
n3VQq9562PltWfV5T03gGq+xGW3KycqvMrIS6XpKhunWC8dyVYeTe+sVIHFxq8qfZSRO4Itqqsbn
0CvM11Zj42i07m0uqX5oHpvTyTWdI3JAxWuRio0dDOIp6Z38VYGL3cZR/SDnkCBFowzv7HOVFOnG
iCk3GE51zfH67cxFqIFT1C0HbKcS15QBKFAnvr0Ku+I5mnC1q4NJv4JpZ8cQqXPqc6x2SFVkS/T+
uf659BI2dzutI68ydsJf6A5GR3qRl3u3HXkF6qr1CANJnMyhPuszfzoeHf/QD2h3yq7Icw1ZGYvF
mgnMI8JccECoZomyorMKgI5uY2TMtsr4pYqq8LvP+m+JTln96KIsuIDPHyNCaBdbbqBPTo2mYK5E
2boQU7vM0pnckmXHAr44aktog0TPpWjN71wfezZV5mtnkFPw4ccGSay8AfCH54dX6TS0WUhOeVxE
F0dzDH/R4RBZOZr6R6woZ9fTq++pG72XUoZsxDerTrHrI7Gq7zDG+o55ydX0tRDV4TIGIyDiB1/3
9LNbcGHPQ9HcyE+OGulbiCDRwoPphaqS9wyDa6EMtbvFzXp6GfLmsXPL/GtELRFGTCoWOuJKSztR
GtT0RHPStMpeTbqNaLFdjqAGlZDsfPVmW+5D6m2tNK5AxNCEmErBTVrlmaJguqVny6BLn5MRskte
YD+eGO2mFU6xTnn2Lf2u73dq5tvLwoo0hEPyalMNmNb2mRe8Zl0sdpYGfd8auxizjHKbpG24tvR9
UfTVC8JSvGNaRCuRWH2Svcb1PrXK0Fws20pexxBZKNhIELbnbqwE7dIQw7gfRjKQjc/Ts0/UNy/u
9G02pe2rhpjHutYtE2xkbz3HSOqS7Jh3zBUY9e4pDbXkRRv8cOvbXbK2knrzj//43//3/3wf/tP/
I0ebdfTz7D+ydsYGZU39X//QjX/8R3Eb3v/4r3+YrOINmKi2jrmkLVRbm+e/f72GmU+0+F/UmeFa
REG4a+3xLVGtg5QyLSfV4S+oDd6Cl0uOae7cH/wgO80xWph/9s2J91pRiiefB/8qTyf19kmO5Ubq
AaNgNsBvj/8krqMyDrFCNIHhOt/UdsZZY6dA/5atmZnupL6ObFg8sOhI66uMqB1r8T//4kIVf/3N
NUG209U0zbJsaOS69dtvTjVEsQwKQ2ff5x22dz6r0buORpTdTyhqzo3KGW6f/u3YbyFRXin7+SSB
Zk288JsF+VJYd0F+7lQ0jauRpHzs9k9pOzRXOQR5NV+bbd2uZVdO/IuDMm98kgGyqeeD7Pmg+4l+
HdQbXbkI8IJZoNPFX9ewzD2o1G+pqLPHdCz4T6ZTQJ1YCcq9HBSa3yyioevccZs6CgyhDkn0paM3
9bGnBov6ZHRmVa0dbj05kaHLF+3lR+SSyWIZUfEkEFB1sWn+YRTIKxb5iAJq6iy1ysifdGxBN7Hf
+qcaBOQhxIUL7W/UyztIiyvPEtarj/70Akkb51tr9WgdJKzrRYckcr91TUM7ok9Wtiuy0fnZnon8
yczQN2oY+kFuIhwtB+X0rd9oApIUB4ad+Js7x9X++/VjGZaDDoaAOK5pzl/vnMjLG97iXketnFIV
OyH+huVUjgc/T5a67tNVyjQ/lbaTncwky819mxbI/CdocslB2SiT66sbVUz405sl8iE56Wrb1HFU
lCxcfOHrh6i15xz2NC1lVyp/3fS+5uj7BH8ERN/mI+Rp5ISMk0fcTxUUcALVwsy+eKw8gJZEwXNP
EXxrOGilhpY1PCIRToKObOD3JH1v0YDfmbzzlvUQd8d2bobabm+f5JiqaPHWUvLn38b/VeyHkGQW
E+i7iRT6GFItSNUTQjzOp1r/wyqK8R3t0wrLXSddNaM9vMuoKujVkxOk7icz+8OYo8oxqkGlotIh
ozRVg0Mzn0tGcS45fI+SB8lzYZ4Wnv7m0WKYv18apmpZQkeKzXYQfBfzpfPhoao1jt+yWGrPxgRk
/K4QHURCWbPoNj+Mydl0pKqKUdslkKbMMg5m5Me4djbztCvUibw6urRO6O/7lnJaXiQpeheLdnbW
tHK/Jzee2stQi6ytHNMLUz3ZXfQlN0nSLCerQmVQV04yltLcsE34969kbJWRpc1gT8+RPRZcy7aq
9Nt5Wj0yTnXUfHZiDZgjGa13x66c23nUVpu2pdYoSJiQbM9Ho95TTivWmUquebSVGDlNfZvPCgA9
Sv0fxovEvI27RfZxfI6XzH8vGT8rZv3cmMalZ7NzTf3ee3RE/hb6fvlu1Xa+nT0+N4loynfdNxD5
UBDmXESIy3uF/yNPS+8sBR3m3uT73lkKBf2ak3IOv3pS6+FX79dx6V/OIs/56zhgVh7pg0Z7xf3i
9hPSOBgXvt85x/lU/+5gajL/49eTX/bXV5A/9NfXm3BkHLI2wFTcpnwB2riwj0ruKA9oO0ITLs3i
2R9FumJpUDxnqvVz7D57/yTjlK7W/+ZecNXfbgVNqJpjoqDNo1JXHfO3W6HtRVf7+DCcCxudAdGA
NMDyEyn3gtInt6sabzWjmfZyzArC+kQu6bUJEV1Wpoptbl+OSycfrRcFi8Yzd9YffmSaL8bosCOB
L452t/Xizo0OzieJxvQqA0D3fo9UqwSoS7g79FiUt02+l6Gu2c+ijMJHj5sjhRaPa83oP4cN+4ZC
hMCWslZ/qmrEbYcALQc5JpsGgSP2tnbLgpw42aBrGy/HwLa3pmn+HItE8YN8o3loddsNl3XFYhJt
v4s8IK2z9CnvWHbyU+TIVIny7AXieD+D3iX+4f6NSKMEKxMzQySvFe57mAFkBqf+hIBEtEK7Yfo6
tjVQVS95c6Mw3FVdyMqtULX3hLqWDND8VFsNptseB3sMrzqVgoWckKe0Z8WioBqKObdi7//mqaj/
/lTUhGapKutNwzBs21bnS+XDU7HsQoCAnaecAiooizLvvKPChv5oFtXJDLJ6J3v3cU0JlFvEb2Om
HTcrxwGn2EgrbsR7t52P44t0/JYm4LIb5GDwgQ6Nt9n7hIzTUsqHwXzsfUKnBioQamTGDJNmFVv1
Y1OV1ClzFe2gOAoGJHb4aOQZ3iGGPy7ktCIyrDHlR+A7ew/m0YHv1uGyx3ogzZXivdAqlAdD5CLz
trvkPLp/+Gb124d5aiCf9oO65G9TAyPTPPWXGN/kgiW5X+6qtQVy72Zx7Nz0O1Zy5Na5WR+vReYX
D38Z8dDUWNRqgyZyTm5JihdJZSLZZJM1qwhzo8I8BzCHE4e+iG3tW5krgE7t1Lvc4prBw+JW0dY4
w7bLCWzPQlSVQHfW1I/6uB/ne76bnRpurpn2fKvL/r3RCjB3fbHpSh3NlKJCTKVvTrMA0+XWG/yG
1OGE5ncLmFtznHBDHc879hHIHaAzfJRN9uuT40xILkattf59ohuf/+cL3NL/26PO5gFnWghECx0v
gd8edVY9kfRDqPeUocsAP2NwX/vceC8iDTle5LBE8oJlR/rSZkhvaGZkHsGkpy9xVFjrICrNteyq
Sm4deytPsQtlX9gA0m/2Hj6PqyhR3QVrLcRFZ3FH2eQh5Rs0dI5yHS/X+3JcxYWjz1DlfVKTyNua
8OMbqlKjvg6UHwN+uweefl99M+qCZVik1oeunKWE9FUKo+WzEG38z4ibgJeMQIzrKfQLCtAizZd9
WJFCVYCWSjkbmDbi1LvJ2wC1DcMYvUXiTe1+zkawlk443r6VruL/zQtH/L6j1TThck+7mhCuUF3+
G399zFQWplcs+atTDK5m0pe5IVhM+3FXB0gMqGVULnxz+F6OanSp6q5+1jBejju/eaRKUz8ryGWz
FWvnok3J0iWE15C7vnMFspcthszWD4pdO9e4UDrghNXbVFhdtpxcONKO7mo7GZypWCCTwMRNGGUj
qsmIyhUZ5jWTh4lGgRUFWYnGVr9OYaY+GVPXbFS9aDE/8ljNQg6iDDl+wXK22ejt0ILC7cf3mvGE
Pdpt/B6fBB/H/xovz5O18Y8eCuZRqtSpMbb14CZn/6HZNPnel9NZGgKv6TRv5YVDcfIjGnPMChw5
LZpI6fd5nmzlkJy8h1GQnjWR5zgtFPbeaZ34iAeWepGN7qE12+bqS0GJc9+DTd2amc421fcn/J8T
tT7hVcLHoUmibTtWX29d+BpPOSAvUMW1SrU/6cQhm1wVk4yUT4bLoOx/+Pgh9PbxQ8DtsPkE91Pd
DpUzZOiaTVy2n2LyF8cwbD93Y6BvUJ8kx0zZmlbODAGv6w/9W/h8jPxU6V296HlwrW9defjtJOac
XeA1+zcPoN9fsBbJHJM6kmaz5DJU7bcXrOHanTBRGztXNzGtyAlXgZ0US38Qxmv06xP6ST/H7p/+
bVxuIAfohl73lHkv7BuSz1Maxjs3REg8nvrxi1O+5taQfBbzcGgLbaMEennG5yNZYCXnARdz2G0U
RvPJ6NRFhEL5u9chmCbYJKwi1x3ftcr55oQIxZzR9xkfzInHJxo7Tr+A+FCd/RRNIpgW+qNHqfXS
aX64jOYf7aKEtEhyQ3tsc+/jhDzCa6OfR4wkiW9HeAmn8jsmJp/7X54K56TxSxJFnMqw/y5L4M6P
mw8JNv4bALlwWCRPYArLsX5LEzRoXPW6lY/nEQLAShs6zAKq0MmPshkRNj2qc5NQ0OBpOn+ck4JD
Zvl7GaKkbXG08orZ3/u36PkQOXPv1h7YbsNTgkWK/BL+cVa/zvEkeaBunT/IT40dK6s8wA/rt4nJ
T9tNULCDlhPxvGKQn3JwxDufrfjifkQyny8YvfBAIfL5fnYZAe86P2X6tPlwjvlLWGyeL226vYfL
08hjMHQHhIAKkw+m+Bhlw3ApizTc5HbOm8pKwXjPYxCRE2ywR+7FwrHK11R0+SJPR/3HYIYg5Q3j
z7DIMPTrrPfC9OylKMXwOPSTCzovatbC947Y3NX6qqryL1Hfj7vA4gm0/RddMKMjAJp5ZZha3lIh
NYk9QQGnxtVU1pezxirFaveBapzgwc1OuNU1mMxcafboPNwiaicQ27aY1AX6ssTKA34dhWbztG3U
okd1WjdcjDf073bYQd/wUGpZ2qPIVg3QopMGRNbawC4VJ9m/T8sxkUBz2yjsysAJtC1UnA6PqhwD
83zl1LgzkM/lLJ5jl8diUIbPdQqnVzMUcK1aHJ1LPatWHUZl31pqimGcfm/nAHUOSFPD24sIeU+p
9la3nr1xgU6B8HbiEfkyVN7uinBUWWyU0V2Myn5NfAi8T0vBOBmj9jnniYzEW5GSSJdZ4VYnOPxv
SjC120T2jImhuWmdhK3kLcTOzJ3mU9gedPs6g6yeingg+5nxYh7GpFwPZT+tMaJzrjJEm950Xt+o
f2BBOGtTe46hrOq8b2e6hvmMFr196ov6iz71CYCFzj6w3m+BClgWmZUeEa0EqHTPH/8AJORRDgVu
P2FLltpoLrniiUffFKxTG/mJqHWv96PkJ1Dq0QGDo5ffxtsadcpI618/nFLPRxPFKOeT/KGFkozo
nvPA2bdJ9i7HbieZv1ffg0lSY+OzGfhjsK5rq9wbovzaNWB67mGJC0nVMbxvbun62yRBLdLEPOtc
u6N9LucmVMD7FdBLfhuXEXIsDiFygAyv1nbStT9PEEBRPndC3I6VwR9mbwdbwLfkcTJYnkuH1r3U
tTwD3xEeLBLV33QfRrObtuprE3TDqjB85aEf2mE7dFF6HFFOPmZRX24jqywegVuh4d94/qfS6atF
nRXiW2JR3PT6MEAYH8sMGO1/uJn+To3FfR+zAex4nJYXbSgp7uPtlnsaxj+j/pbGLN1kI8flJ4T6
NyplgpPsdcg34EdWu9CPsqZaS+Ds/bDOaGEue+bbLe4+MZ8lw1vodhYz3hTwtGbNSJU30LKzbQpb
c9c2HfcyjciEzT1jbpQSMb57BGZ+3sWP2301C1DKsHuEHPvrOapZhRIMww8zRb/BbmMwIx5p+Lam
OKFzPaV2chuTUvl2N+isaBt7gS+Ck6+UcVJPvY5lnAfVS3FmL5km4eF0m/Yy9zadDgB+Etv4ivr2
WdRdG6zhFoRHPSL/YyaAwNMKTAC6ZKd+viChEOmLXgkjlqNJ/SAbOQGjEl9I3wm31MU4LJiv7ftg
Lu8BLRtXFXzdg4jyEn3meXMpm1713pBnrrZF5bQzpJ8JA/07sZG7UDdz3kJsaZCn+3UcAgQ20xwo
5gNv0YnGu24IvWBpdWFwbeJo2ZdB9tLOjV2KtyDS0MVk+fnSGCT1FbVXNpXeZC+VSNKDKhqMPedY
kKrBtaQuLSflAX89XAl1FQ2sCvpTj+KWAXapdYbxXYln0PGgvnjIcF54C6ABOY+LOYwarrvr525d
mRukE9SXqATCpyf9yUgBTweqMr6TA0jWnZ67O+rBtzNG8xkLy/t5Rjkuf7AMU1LtfUx6tNqF371E
YLqCrC3exOw/GJMtWAC2Kt7gN8zkgM5ay65dwqXxoslGYppZJ3bPqGJrT/Iceeqv5PBIpfGczufQ
fp0jzNn+Voq1KhN0O+/JhBZFyPmlfxu6j5N005fCS/FymLMPt7zEkNbN3jSTt1t3Ciw4/X19wik9
eSggM3lmd8kqG7/EyB8uTjwhYqG25IeVGRAFwKJdWLUxbLXanpRVkve4pWadv2ZdESy7oK03bWf7
D7LRbKiORa2g75AGsLaddOQvqe06B/NiGeHWaQzhJ7a+AvL097eunBE9XnpuHPOSnaO7MA1uh0QK
rN2Oh7wMu4/L7tT8GRvQ/UBE5ouqb6ZtbJgsR+DBxXuvVl46imEXT4nzy23CjcBpd5rD+3EmcM3N
2FrItpu+sfRatIM+jKUzpQZUwz9j5JQ88Fe07KF8eawceETuWh8ThC7me5Z3Vf0gb8+fo3IAJVHu
Wkyi8r548EObbJC8r6GY9oDbwtB8BRKsrKrG8s+J38fjLGeB0VyZDPrOEWF7xo2JbbhCsVImNLDh
gn1oB+zMZAUzAzUsY+6JD8OPpy0JGAyZvIlrdRar/k3AOndwwrS9ai8j7k3j9PgZWu5hKBGOdmtg
dik4lqhF+nHuda05voD8OntJjGfyPGQ1mo8YSuUf5KSn9d6apZq1lrNTVFGnbLIfBSxsYPZx97nu
Rtbapuof87x1P3UmsF5z7D5HueLCDgWJIMMixz/xTPZBlrXJGYAdXJI5THHrcDk0XcHuzgMqgN21
lXEBFyouY3EStVe/FK/dqFY816vmihmedrZV+4RdQ3PN5kYpS3WN+3AI9fCfY5pWXzXfNCGFMJQ4
iAlnNfBLqE69ppqvg602L474LDtdmXjPUKEAGTFl8j95rpHVr7jfXkGYelc7q1e3SKfurjyRuLM9
C09fsCFo1IczIkSWZpw861jEi34h95CxSqHW5xH20KAh8TCmYw8JRXde2VW8tvOKVTYo7PI2GoyW
140dw4jbNfNC2Bzgv2zYl+tbE38obCTAlsVB9inKRUR5oQr25WgqYJ3xc4x8nIpjz3rUIzX95FPD
vkUUY+I/l035/x0x/xTPVN2jFqvFGkN1sFxmqm7DqMaIsmu84BwMaBzHg5+vU17iKwpI47oLhugR
2YTosQ6c6LHdowykPMhR2eQZwjeqxqL754nm+DHqoG2W1ulDXOSZW8VK1EXL3ZOvx8j6DD4lOMjT
3uKsCO1QYb3dIgr0uhGdUaYtjkMU1eVX7Ktu83PaLH5+xVtfOeAZpTzcTwduQV9DDKYoKH+iYjXb
fP5SWjL4+J/Z2Pfm3RdgJvVFGl7MPbUsP/TiQKkv0vPEMIfbnHTKyI36Xx33a64JchQbAF62ps01
1/TfIrdjDzD3NApMOwddMGjDdAcz/4S7X3yuxnXmkagbI7X7f4ydV3fbONe2fxHXIgnWUzVLVrHc
Y59wJU6GvXf++u8ilIkSz7zzfCcMsQFQiiWRwN53eexA3a0ipDpuurlOOpojvyNXeXJlLbMKpm9x
nVaHZu6M/OTnBS+9vbHGjYALFUi9Z7qV3FjojO9jazy3gTqcm1ShXD6foXnMwrkID/g4/4yXAhKN
mqvB+jp2Qsdir1j9WQ67xn9NTzzF2hhp0W+coY+hkU3KmwRyybNr7NNZMQX++wSy+TLDAQYAn3bf
TIVx7IdRf0l0/HdtZXjIE/bM+fBqV4n+Mj/6z0WgPrbzmDazxD5RLGdhWVF2BBdZrw2s3x5Qqzpo
Lu54U5/Cqgt8dqSzFLwyOclK8woXSCpNWmgWDe1DWnV3uqHjFq+GhQfkuQAzwP/cewbPCbQAN/el
wxKLtIbI4u1oz65dSQEHQm2O1vzGetXdgcAPHiyjUJ6j9kZGo6Ayz1Wt3MlWnfTVIRAJxjzzlETt
1G3B3Xolm42forikBvllambCb8zCQr0FmulsFYtNplGi47zwxciCosaCd+gKCny1Og2HshhWl2Yl
BvcU6O6PMMY9mXteAexkxAnY9cd9X9X9HWjn/i7ya+wWVd9etHPs2jHywa0HVTOW15g8S8oeRrLv
O6tPHY7aV8vRaRLQ539cSmCBSwWGZIJ8SdkrX43K3Te46uVOxqHbTtDEpmltjm8erll8t+3sIM9q
J0ZMXJ76LT2QiwGrQIFFP2JyRzjuBGW3PESyW552qUliLkMlQqh5fNT79oy8lrmVLR8s/jGr5nu3
bIvBdvf+hKrX3CF7ExML9f/OeuK6+TnDJlx2u45qmq7pasZnII7tuAFEtzE8YvgyAPgFZ5X23oD7
FljJK2aqyZ2tVar9SUKmxqkX+0YV2B4x/j8nASWyNrCg6kXIHnCF7V+39n/Za5ErofIVfFwj8uw6
1OvwvsWIgGFu8GHXxTIy0xVmriCmG9t/KhwTBdEhz29ckQVP1KrgEVh458neyXC9R0Afc5cMhA01
SE+p0XCYY6pTJ9zTIOnK3ips3FPZWEfZkrNwpz52cKpBcQiIC37kP08kLRcmmMfbSuv8Zzx6ihUb
5BCpApp4Q5UbIOegIufBWuRYW5GN5qzE4D8PSMrvw3ktKQcXtV7eYWZ5voytwY+kPZlUxcITr014
ilFDfZAvM2nps6l4/UkO7TR+szz24728jhWgztQqKbAdDB51CE7PPFJ9iBt/NGUvODL90guz8/fB
VVP93vy3udhsLbq4Q9DaU1nax5366Pd4s7mhXd2TEKvv55CZBiaUhxRnmjleqPol5DbIfRQxUHMd
PCV2BqgQwVxbAhhmdT4L6U/zIQihGGmD85cccI2zV+uWeu7Be5cGPPIiv+ZfBwe1aq+HSW1XSZOY
j6YDzCbuo3eI0OajDOmsVZW6yu+c2DQe43r019Bhms11PHCJd9kqq0iDNlkvQMr2Rwu+OFu42cvB
mg9eB2MsGTEgn2T2TQ7KGs3ddOx9sPcNUnD+xfzFycf3OvRw64zb8a5zKygJCVSYbMb0NCRFLx1y
Rmjx4V5nhJ4xgkhLLXJwgYoOus+n2+1YbLlP6Kroz032W+PvHjmsVLZy2N9zhjp8AGPgAg9vEEsx
e/GqRWMOpZsEkNzjsyHItxcTJpzKv8jHv1wZ9LW7USzVu5OtLLVRmp0Psik75hFyCSAXCfAHoThh
NnArm/IM9zMQhXLR8Oty8hVg2P68nBwc8kW/czzuGya/ZCvo+FUGUOTbxkqWPDmcJzsqp2Mqhq+y
Jbo0PlPTQVShsGeO7Bg+dUqnssCaATxzE+JIcRewuMiKFpxgPIXHRNjhnaAe86T4erFC0ri/6Uol
fJoqNbqF/WMBgmeqiNPsMI7DanQtbI8DIEMlpO81xr+FbI6ezn4N9/X05r/vzpqsev9R/7CBFrtU
xQ0N4zP9c1FKFFGBkwu7ksBXiluhs3VxCuW76ykbpcfwbDEpt0ML7nDRIDlkVkbiLyYI5ykb4g9u
D18NxfXfDYPvF7Ut86VWcd3xMsV8HGdPhgyc1X2BdNmmcOr2FGG+iUadFfHwLtudX07+rYbgJ9Rl
L9p2g2qw+8yQXVSU/AwA1l+LKmiWetqBLGC5ubSroXt1HG5hmaMX38zEPwauNfoQKR7UpgjDRdn7
69JNwx/C6l8NMS+5NOQ49NCunyl557M9bn4/NjgqhWUBNTpX8LsdtJpyZT/t22mAiedHyok9J94i
MavupBH+zjJNfR+NtYsbMKQvA07W1haNwtqK5oCAERpmg3kjm1lORatjA76XTcQyXxAQ0O9kK3La
RZQ3xpNVdfFjFUQIJHEJX1Qz99sEUjs3+1y7NVLLKL+ZpoF2y6LB52RByZkFWRuXawlngzBpLnJr
KvcShFb/avYBaVeSjI+el963Qzq8JkNfrvt2akC8hs5Bz/1wDSIz/kJx4KRpLc5+Pj5skdm/euwK
1h1264cORt3BClHrEDP8s6/6G+m4KlHfQmTUGjS4QPA5gJ/P9qyKm1pYf8Q9sic05eBf4yJRYriL
kcUCY49hrWCzsdHNBnWAuWnUg72RXkDXXsC34tlRq45KYxgf5HMnMBQEr4vgUbZalqnXljX50DRJ
aToxilEoPS2ayWI/afC0YwPsnGqnx/MaSP9qGNLsq6r9f4+IChTmx7Rw/+0aEaL8/wMpIdRPgBXq
krbtOAY4VSARVMk/1YsVxREVbzLYsiLGahwsFQgfb63pSXHKEBB0VnCeoPR46Ale2gh2IbjRP0I4
NE8txVjoNDAalpbnVetL2w2V+uCq08oO27/HVHXjL4cIcRaRFfYpmAxrC3WImxW+pE+jG797Qpk+
uJM9Jb7rPo8FGkFCabsdVX/rPvWdgTJfq374DbIHelC/ofWB1AEF3r2Tu94pcdHVNVGx/HD6ZdOP
4YflWQhDVW120r2hPuQUzqFwmtV7KaKVb/BqsV9bgMN75QwEN0FysWy2hps8ihTYnRBJBOOVA7zK
CIs8qETtMDlrJ+KWK2Oyd9BD+CUtVm0VyEZjIYNBrojbtjGPl1g2hHwJOl3f+f3QoR8W4yOI2hli
1nqDD0rY1zgtlMAZ54Me2IvawlxHtibcT46WOWCKpnv38XzAVrzd1onhYmA1X2SgsLiqi9ZeXy9i
wr9YaGoVXS6clGVJBQkOOrY2yFBp/riZACqIVQZM8ZQmWbHoY724Sc0ShOIca9IIVg611R9BE0bb
y2jZYzTRq2e37vYyd54hp8mm1Rp3Sg/hQIYuF5GnWm7vNBTsblVLcGEZk1dxdfGSW+GN2UU4xk9e
MEsM/DzoVh6elB5j9xBa/+ZTh2wG/rwaL3UKffM0OeM6zrAUkr+9/jl+HdYqIVy9zDj82/TeIi9p
poN+IyfYgJxXQeBbyyQT/VEeVHhKjhKke58nYI8LKcXhXx0U4NP9NZT1Hmsv84i3z5Sp70qeDl/b
sDSRSS6GOw2d3mNVchOQHVM6narYyZ5teEg7Vn4wLPQi/ZoiKjRPdDRIo1oh0EZL2lOcwkGyB5sD
5Jq1YePTZM5NJ4ocXEFD31qoto/six/buPbMc9QyuxMahBXDcUi/yeFmqJan4EZeTgYufR46PDvD
as6XQfIamY+RIU70zkKO7uo0gSiWx8FznDTRY9FtbV29K4tWP9Rxbt7DvTPuY7EtDC28NKIsdY8C
kRbZ1c6DrBnzGttVupBzZMzowMHhXmmRd2KI7DACG8UTbLpJXv0d05OsXyhGn12uJy9aaD62cRQW
ri/R42VRIX5Wicm8L0IxHQu/u22s8DYee8B0iu5Z7N+DEZHLySELV4q7DhbcnTzDUH1aWChF3ISA
J1hfzd2umm9gOhuHS8zG5PaAFBupQDovMVaLBfw0/IQvLyC7anOgXlY75lo2f3uVpHtShri6HeYX
lvF06tE66LZ4i7kWKU7i0GvY7XfB90us9Jvjf6/edOfT3lro8LrYUwvbBMvgGJ/h29zvdRtSjbip
QTEAS0gsVIkHMvXFF+rUlNVvwU97rKQKsQCqnX4YqnqD5O34pTJ4lJT59PuIMdSGL0Ua1IusghYg
93H4uGGq6KCTrs6bviloYDnOvfLpK3unNkYGIFPF83Wwa1fVHT+tszMpKLaHfciTyDHDJeWB+R7r
uJBsB/0edr9+PwiU1VDqSLcyFoTVS9hX+n5wrG/se73b3Ej0+8tBRYW0hokhW3K4PJPX0eKGDkag
gmCdgQEVexTN7b1wg7ZaTJGF9KKizc9EFOzqUSV4OZ3bfmIT/Lee8c5yJ/33AfMoeeVpvrycJJvy
TMZks0Vmi5osokGyQ74CrEees7+92P91LVPv77ssVm+u17u8u89v8fr/wC603jZC21/f1mXKdYh8
X8hF7vTU124j1/KOQw8re9Ds9M3JcwvJs6ynIlzb2NQjKYesHjjlEbkhT432jldF+9AT8PTlqTyY
3K1QgZq7rocpIFmHVkO5TCggXzqulxhcWwSbTz1mh/Ixansoq5XpcLY68QGOwNuNehF5C1vXqk3s
6erSVhTak5GMJ7w3FlaHQ1njfEGIsNiy2Rs2ElRpdj/iVrEvYaePs5VVWt5NqvVIMk8UABFXGxT3
EPZljl9qhmP73Izmgzy7jCSX6B0aLcFkGunrvXx21Hb5naqXdnN5zlweG61O3TTU9R/eqMLZ+fUE
kmegrOtlhW7mksV3eyMa273pKLu/Wo4NkjI3vlou8H6R6v4RiIV/LiOHxzs4hq8oa7z1jtY9NuaA
PUjVDGsZ51fqt3311XQ8RC/KzNwlwoifYiV9jtPJX08VyjeJPjvKKjFSQkgt4U9te4K6zhx0+GXt
MU+6kTHVmoxTIzxFX4whOGZuhfVGBmV3Gblvooe/niyMyz8YP8QU8BVv7yAkdgtV1912nVoddTOr
NlQr43tu+MXKcLP6OW9TdmCtHr9bafkSI/L6oxgSlFlDjCpRsUboTNFOCB+oa3vIWcq5qn66xFLD
0MlQouTD3X/ftOXPDiTl9JOR5eqNOwGOd+Q4GZTzoPV/+CEqTBgA+acoOoyzCzRb6xvVM1mHRHD9
l8JEYH1uZllHsqnKwTNwvz5JA++AJ/XOi/xOebxkK9inNgs0vs4S24gKHhoKUVbvBVOe5nhbhOO7
jEd1fv7vW72m2p/SqCAUTZdUqmYKqFXC+ARUjLsSnV2zLw5u1UPFN1jkzG9aifTwbqAp3WjlO3f/
j5AXGsvLf1yOmK8h/yoXH1vhR3fzCNnqSxgLRZ3v2eihUu218UYHi/gl6kjSskP/gGTPc9bxy/to
qBiR1yCMquyLFaj36BbV930Rdo+hHmyTSRevqOmotzDkeUUUb1/bMdNWgCfinWxGkf7bJA1B2Vzw
5a1HgL4RHmH75M9DrcGSg9VOTz1M6dZs+uO/jbvGSjU7Ahs2rHfKo/0ipCJ3iixDbPEH+SJbJb+K
kzxDnDQ/BXOnZvZfprklQ9dhcuZE5yXuifsB+NLCaU9yt+kgTAxCW6lO1H3FQS0EEo1R4X+b4suA
GiD+MkDE5RRgEfqfAyyvLHaT665CSDtquv3vb9U/0K+20HQHBSUTnL4B0/wTGD8js9iMjhbsx1BQ
6UUFr7tN21h7aQx74URq+4Qx6vToRfoqKIT6gsOve9LL7Js3K+Q01eACo8nypZyDc+h4gyNWtZZj
xxKOOa8QbS9XRJhloZqYkci5c0pE9Wbhp79fTvXslRia6SABBfIQ5sO0cpXIX19jiatbrOiWMnJl
VCQqi//rUNkhh9b9UmIQOu7zoOigS/PzKTzwH0ZZrrpCrWGEg4mxSuOt6SrjLur5/1MyllEFddCT
31El6fspf4VkoG0nVD5Xsjf58xKFrV0u0WqDvIQ2Xzg01J+XkHPU2lYvl/Bn3M71XaAe+dekev5O
Qu4k+I7q21l3sLW4gPSu4L7A1REKjthFSjTgtUMP4v+RInQ+I6TRbAAXLSzhapauAmLnxvQbL8wq
A8Oaiqm+JRNareWisJ1TUbnrkHaaF4X1n02Q0j975aLwOriujG+uqjkwloxs3ahqsvE913x00ahF
4zV+jecE+qAN5NSpitgmAhcypEbez/GyMwZYfoya8FW2fo3PDMM6XS5YVv0yx50x93ILkejK8MKt
pFjpCfqE7SDeUaet76r5IOOoKtUyLlu9SYrF7RAqaZxsY/d6jM+E5y7iSIfFB5YIuLz3VzqWG7Tw
u29eZ6L/msb2I2Iszjq2OpJmra3e1o3SsuIYwvl2qC89a4zeRDo+ZGXu/VUn70gfpj8GbsIL1gfR
SwKze5W4LhKBce3vAstWzlllfGkK1jFq6WHQEqr2Td4N9pcErqSSDfGTH1nK//jIxafMk+5ocKMN
m/2Epbv/ZCrEQ29oU0bt1OkcEpSjcmw1+DNJgHzVmDnKUcauB68Ng61qIFM/j70eFLWwVzqUnlWf
jy/9MJk/WHEgRwYkBSHNGokXy/s+Vtq75zfBmz4grQKy3nicQide1+gr3lWKg8heOyT7oCmi/RiI
lLIUYN78f9wLSXh/esI6mi5Umy+ggBjuXlLlv33RY1N0pLjyam/AZz1AIrK3CJZUu8bP2aU6ZrVW
NK15UlxqDLGuR9/URtuW7KDJ2BboZbuT8pGlENr0GqSrLhQV+926vMusotqOo+PszMouj7A9DXA3
7YSYHf5bYaqTRJ/IpMorBW2PWnvu/5jyNFhYjem8jL6J5iZ/4rOq90g5dlF3S5pYh5WJto5VtyaK
Pl6y9IBqvzu2dmemZuMvdOXcOV7wl5uk3/BWM1/HCXi8vESYpWzP+CV2t7EyjDc5PHy8wA0keuaD
opf/EZND5GA5rghToOBmXd0jQIFxeBWA9Rn66gH0rDlV+j3SwdWDxa18F6vNLDNDXzCMzikZyM/y
USLfTA0O8P7YfeVvcFd2IBIXmvvsIc7F92QE4FE7HQK45lev5HtSeLAfHCqYp6lCMTBIw3ezRqKz
mMlwed0BjWGpKVstBtWfQlkMKjL3rPzGD6ol7tR8F/88i0QM8RbxY2hpGme/9a49jHrVtV719UNn
dPrz3MJN4reW7Kv6Qjxn+bQ25pEl8nJypOyr59bcJ+fJPpynL9f8n/N+vfqvefIqkGxc9I/EgFL+
OO5xX8PgPVOR620L/RLzoWnvrwc57tqUZzLWJS7UWdPb9r2Sl5BauF6eDKz8x05fX8aN5XdHtced
ag/Zgw0l8iYMAmTm5mY3udlDrMEHCZyp2cpYM8f4CSxcPS3OMhS5XrEPjfpDtlo/gqOiaupNhuPx
XvjTygK2TBGUg97ZE1W6+bSm+H3TsolCSyTTjkoyqUdVdst2qwUQKUZ8G36bc72QH8PbdOwElVcI
kTuKPuxeQKkfLeh3KGYE5i2aYBemat7F/rhr2kLdFKjVLWNX2AvPbordKPLgMfad5NhmxWNgqMEj
Isv+43WEjJEWT3i/xaMcLw/cd/71GpGdn8YkeG7NMPwm8Kywo8H44vm2uenJ+myLSoufCy+7lwMC
bJHYsFNOyiLbOZBgCVHVU4NvpdasIFAaX9Alwuiu1fIdiw+4un7rbWxVzVlF0tQMP0TNN1k5VQo5
Yg5xV/w5QnbK2J8j5DVGw8xRO4+rU6Vaj6CZ0X3Rwm4XUDs4YytQL41BON8KdLcDMHzfnRomPAwy
dNKH4efYYgzMw9Ck2xCDhSVZOevdSBqs0HzlB35RYJi98q1xm2A1ZOZ4V8Oa2lGfLre6WxjneJ7U
z5MaaJemnjYPFlB8PhhczHNM8dTMMr90VsK+1hyCTRXk1pdAmd7HSbHPIrSKe0cxXmUY0qYC2lYA
nEjVO5xeEBgv7Xs9Uqz7Jjft2yI3v1c9sC9kVcj1WYq28JzIQf8/id7is5PqxZtOwnGnkaZdJUlc
vqmV/p28kzgrRVefnQGneTnMGydzJcraQdJThEzOprh7/e/VPBqon59gyCWZ/DZd29QRTVI/7RFx
qS+GXNeifeN21EkWWj9GX6IgWatSqoeC6toJBufDirGBIgOov6gNUhS+FqOg5gbwPYVR772p45AK
FM6gcJwbI9nyO6MArKf1M+DO6LbWSOhDf6rRfJy6PcgIdRHPzdIml1uZOJm7md88N2o7nFh3v8qp
TtZk59zxj3ImqvsKjhku3F4mtiqq4Vn/vaHOiARcYK8KRLzgQHFoJ7/Yd6QQkQ391dbTEMbdta2Y
zUG14r5CaiXotGU367G04ZCeG0tPb4JuUBYydj3oJHBFExVUORkrD7+NNVvjVCbKm5/OzgpVCPks
bfRgE8Qkn6inqyPLyhEvFv73PU4XqtiX3G8BGvjH1Db8Y6SFoOnns+thslyxV2bX7F9xOeHTWDmM
UsBiZQ4Jdg5epTnnURPoHGj5wWHtoCz49SE0nQ0Oqj5z2wL8sua+Mf6cY3utgmJ9TF6r5X0u/LxA
39ZzN/JilzlsDpe+LcaTq/ruWXaUJTJ0apgJ4IIPRgPTRZW4mV4XJOH7h9hOQNbIWAbPa2Wm1DN+
C7Z9D1ndUsgczEibGUcDqeQy9xqS8dJDaNqIbH35P34H847kd0yDwzqOBSxlER1wwz+kw3q4mr5o
xmhvpyns/HIMeRYZKfvUoLwL3Cx8aGcJg1wJAwoXJrtLd6I0NNPxLTnjv9+P8XkHBedXs6mmuGAt
VOiBn3ZQUWiahdtNaGrZanIYAd/wVeUgz65NHBRALo1FvJEx7jTtxnUK3KGyUZx7zVZPlV3DaaJ1
PThWiw5dMO6vIUyjXITvARaEqfC8Ra9YxTaDDbcIO1ec49IFWpB0abUgm6hv3ZjEVgGFeCNpfuaM
O5JnV+qfYah/D8mpeMre3w5zrA/Ew3//3eY/zqdPcq6Aqxb1b80xWY5+/suhTTfAgGvK28xi/Wty
LzXXnqX2xzqMxDO7E38hm02q68+iQnZW4KaB3UzH6ksFSoGvSr+q0H5APTcIjnnUACER6d7JqgB/
CkJoGM2/37ltpcqDGg/OfVB47s2od9m6MlvlRVdHtEYGJdjJpmKr8SI2RvQJ5t4k15ZoQVdPZV2g
tJlaWytwlJeKUsuhz7kzyqYTfqj+YODIVyXLqIa6Y0WFepcDGBrtGiJPZXZP/MiWYdAq93KAj+z8
YszLbi87Iahn6yhpho3snbRYgzuYoniSKQuos/krjFFvUwE72VxIP56VLduIm7nsZe9wGxZJ9eDH
Gd41mb2WLB9uZy0pKBIiTUS9PoC6i0VTpBgf1J6+R7NQuHBxUBmlVET1GiWV9SApbQJ5m3XniY1W
tmJlNUkwI9xfqLTqoPSo/QR5z2JqFP5bnsFyGoFn7oDMBm8KwhR6l0avdRdq+6LStaWcTuYADfS0
ClmQoeUIOnqjgZpmY6j42673+Ln2QKWM3iCHo6Tetg37BJsf5DZSSTvR6vjNGQus9mRzaoNwEVl4
QVQK9T1oUyNwF+NeNZB1V0dfPyvN8C7DxjhgqBkmMBZnBnyXWvci9EMWrYwK2uG9nyej2Ntt5LXa
YLzxXJ/nBoSVG4uC/1Lx2+4xCDjozcow+DLJRjeGCQL6HXrgc59Sj9kRAPZzrFpusRxa5Wvfi+bg
2UGHZrm6Nq1QW09jxO541h8pixBTn0h70J2WX7/nKKvOKrJ7XLTSJ9XN5f5n2rl9BpGtLrqbsVez
ReiMJ8VUMm+hhINxm1v9izeZw1keFCPG3ya2tmlqOYfLsDQUUDcAlKzRiyXHIEITneIqLF9s9rub
zHOzFfYQ1luPmHbuRvF9ombKyYWVtTCG2n4z1Ij9koGWQCOS5tEJ63OgWfZb6KHPjKVJu0uHsPsy
Fs/yMmGUuzeKsIaNbPqCvz72Lc8NMMc9NfAMlWI4lQE3ygXJA1cjE1y6m97NPi5NvymCZYqZh4Ub
od9oO60N4IomwcgjWtOeRIvgfuh503Icc7zV6oCNRO6+yZYxuM1jUDwrESNlhJ/dIbMU/U5ONo0E
48asnG4vw1OssKqpWxpNpq8Rl64fqOk2Dxr0qKpS2ILMIdXyh0Om5k+kw9RkWcXI3csJLir1bWMb
L/5odguyBryKn4V3s6/PokpQEpEdqNyKuxEi+p1ai9879HmGoqT/mHHtqOZLxbP4SB0Va92tgnaX
Iz4dxLaDA3GUn/Jc/cdZ9Kt3sPBVCNTcio8jhIAlS3hy/F79AicGz+9SR6grrpD8NGbKI2lNPuBY
Y6dUBN9t5QcyA96PgLpA18U/54gcaQiRhD6LuMrAya5mjumoC682rnOQlf3oxtq7pYimLBrHaTbo
Pdg7xaks2IlWS+mUsnXjBEh5WMPrdYRRAD1SQ+/ziMqcujXMjb+qofRnZuqUfpiG3WxaUE4LWxsf
wZJqdzF0LPw0KgWXQ1N9q/2aO09b9MeRXdGj8Kazgpb9W+Zl49oahLINepruSs2K4U1XBNKaGtAW
OZnN172LkcZjD62k1xs0p2tMcmLgnI++xkde2qb4biVH+WdKaiCUrBXM59QNurXXD+zhAtwH6zRf
jcO4rfj2sL8jC9rNhxo3p8bATkqG3LbMVwDE6xuZ6RQk2/ajjUqL2WsftmsDLgHXurgw43OxHSzo
yZI1r2qkO2xyk9sLid5DAQbxi63pIkcJhQTNMph+h2RM48Ol3frDjCNvzRjIXALXTvTJpmmmmvfT
R9MLLOB6LwF8ivegeV7/pM9o4Uw86u34sxFWj15feQevU3VE8etelN9w/kwm7BPz4iVLZ2hLK4Ij
nE/xWuWIG/rGS5eZw8nqTCRK5rCNBhDybEiz9wKvEJDhwbIR3OKsYhxPaYajDwTMaCWbxhyTZ/LQ
GOO5j13wC0mITZeMBU7q3VZ+eHuJVRAwdybs9a3m4TZBkjX4Fgb6U0Ot4KkF4ESFwG03ahNBB7SQ
rpwH1FjGrmxo0occHte5g20+DBFPY6VsH3sk49cwKNkot96w1XQ7nHVH+wO0KHVj5U1+X9aKshwL
z3op0cnmOQ9OcZqpo1GdBYjcYdJgpNFffqK8KGVYvxk42C/TJGf1NQ7eZpgXDWFc9KwHFWUbzssH
tYaR3SuxuZK9KJlmB1+AbpO9sVK6D35HYmue2s2HwBbnzqfCgXpZv4TPHWxbblvHODH3SVfFD6Oh
RA+GAuW6rNG5kM1Lh6NjgzxPkDF50CeU3KgBnWRrSGrKshqSydQtsVWsG41kvl8+JZqBQhbUZ6+Y
9K0NcnEtKc6G1vzIzVcNI99HJ8MpN0W76kAiyrtl4xCjWK2Z9yCBq6WR5/V7lLUHV/TGX2hqrNoq
DT566CMAjHzjFje7DxMF7kf7W84S91Geu36fLCGjpDt77urCATfaJkfxdW4WvdouVbSi0Txi/dvb
uGkWBfvQ6yJYLniNqu23oZM4s4b3ioUMAgZZmf08C4n1gKGDBdDt1SjPruP+7A2NysBzs6tv7LI2
tk2i3IEahG/76xCPGUvWmSyrxpPYVba59VP80MMKR7RuqGAzxiL9o915tb2uBa/t2viDu0cHEvTR
7dl1IyTgH614yutViDbSrrLsY+y7H5oXVa+DOT2JRs0fc/7e+5iF2+oiZcW3RO253U+4H+5RAg9W
2KdEu960xdIOR9/la5AH70YLlft5KPWvk+01zaM9Tilb0hbB+zkDK3xcC6cC79NAapq1wmy24YhY
nUzQXlK115hmUdmWc+QYeQknLMYdovTGpowsSCIz38EtqUILE4qLcMxgayVkwiovNfZps0rn+1gx
39Ha+Qb2qSk7rrFiAGCdad2uHnF8tMdeeXahKVyAJLWXrrtQzBLy7m9xbzR+jztBtpV/MvPXeBe8
U15za0b99E5K/Poeki5O2e9kSAr+/ooPFGB3MqQj07VR55wSZgEYm1aNf64yPb7XTP1rF43lW1qZ
yRozCgzvZdap3gDznb6wJk5vHQV07zCPYpMcLQb4aFX1WLKE0QrS3Vp8bpPoK5kwJIYrNhfqjLFO
hkYstDTo9pLJIXtlkw9FPF+bslcOHue5Yr7fy2bvVc3S4/NYyoVpBEhrbccB1bB5nTpRb9nLhals
5iqcCGt3kd5D0jhZ5GAN94lPMq7KkeYJSyRK0Fw299N8kE15KLKyWDSjO60T4AZIlc8D5UEOlFMS
n0dulOYGK0NRqBV7LtUPXs2wd4+Kix2U22FVmLJklNgEuMdHI4wiCNq+eLAsiuEzRqELgbWkXhSu
5Ch0fcpVEZXnoQjS4f6yVIpVBz/gacqOBWnyNaxa/UlLnWahKp370QbJ0uJp9pcQ1p1aGMNbgy3n
cqjN6J6y+3ADoaq9HYf866TPLqSU5JZirNIPdzxY6hh+K8OxX1GtMA/2EBan64C6OIRRH32bjPqP
AXr8MEwWdxUX25IsyrOnIO7u5LdSFRk2Xv+Max3COXxv8j2cqVSOl996Dfc8nON50uSeM9U6ZEcn
PPRKvyf7HBxlwUdWguaQSHJSXRKP8qs5zYCb2KzdUyM1ElusEY6Dl7KFoZb6bcxYBM2sAyjzzcJR
2/wR4E6PP6zV7tzCz7YY5VnoOpiVpbAA0gzztnCy35/setJvslrV99eHvXz2x2yAEE7PX2Rc+OLv
xz4kb33JozxZyytldlJyAzbGhbz//D/Kzms5bmQJ00+ECHhz296xaUSRlG4Q0ugMvPd4+v2QrVFr
FLMRuzcIVFYBTdNAVWX+xp17lnfNVGzvlaM/YvIisn+Nk6YM/jPGEhPFI5j4+M0WoOSVbyxEm8eb
Wkq2xCbD/c/YsAiv3OVW4gqEk2986nO+Ob3rxd9bFqpOo9s/rGlEvGmcvU+B3SZ7M1kovrZuPvpg
c9aWWx6t3jKecLyEFDdV7RPsfGZRO0H8BxXmExAehS3phF9YCmemgLX0ijyVgyb+1H5t8cioo2UJ
rVk/1yR5E5w7s4+/dxO/WRgOzudxTt9G30Q2bky7vZA3wtYIt03tt3tZGUpTemVteG8KtaOJvZ+D
/7+uvd9ZPuh+bfjvH0M+lz+he70tPBuShlCaGnSkFhEloBUt1jD6mD/AYvwDSXGDXIyLy1c01uNG
UBke2JfzZLaHplGs11kjZVZ15fNsTdYrWk4xrCScgLulM54Ro+rbWT1IE5V5XtJjOQJbZrCHY9wR
c2WUKZemNgC1Tlve4EurjXP3JfXHlVwpH5WgfTXAHE8nNH6oCzuv3rKdx6N7epIzN7W/lb2ZYtZU
suu31FrZJpXirX3JAuAjOD3gsbZretU6gVuy8FhuYKUuojMZ/hPQyfPiQbGb6G3gp+pddGtIydnH
FEPt21+Pyf4Zl1AbdlrAy9BwHPsU4u/tY4gef8oLSCSD60TbonTxf5SRqfdg2gh+lMG4r7QheTL8
GgN55ITfqNIViwZL9Rc65LsBEAoUpy7aOOCkfxT4u/Ps6Ml7XCnBxvJy72l0+nC/FC3OAFajs9zT
7ZVi3Siec8mxsVnnNlmn0e30o1aRyaHSPn9KNPig9vLAaMbAfrAYnjMPu1erxTwCEZkrjqJwifSy
RB2R3BeYYup5y0Fb+CKNlTwoYVl99hL7WOPG/twsucZBRT4T7t+zaCAMmnnrQ9q92kUtbCM0VINt
alvZeQ5M/dm2jXwlRbrac3/ArPNfjCYoT44zUE122/Kbou2apfynNlDH0Ht6NopWuz1SaJ2wDl2a
8sWX5jSpNJfp996URwptTnejhm21K2JvJfqw/bIEqyL7GRpPcJGWxJmb4IZN4UVav0IanDfo6Fwj
Q5dRciEpw/Kx1qLPnQL11LZrIJR6U2C9DW/m93bEW2KFtZD1Q4n3eTORf8unnye/Ir+fKIXq4dca
I1Bhzix2R7zAdJBgihpc5WeQn0ZC5IGvgawhfY0RS/P+O6IyScLLDTzqfujjzVV9AXVmOhu/j+xt
G2CZgFFT5O71dN6QkrGG28Xmgh5oMFrHMHy4faLcdAnVqCXcRv0KyYX3P1AYVVsJhcu/qVLUw+BX
OONUnvHOFOFtluzgQZpgez+TxbOf/KSNoJanOwljhBKdN6kbd4+trS0/bfKC/wz7L96tB8BA7kpi
ckiZTtcdUqO7e8ytxqcozJ2LXJWHcfGojaRBeAyKNeL7CjSkst5ny9famywAdEqwpMm81W0h0xXp
M9x/vvBz2RyyhVkt9OrOGX/G7gRsI65JTt0kTBuWOoZi7pSZBC0ljvpLGz9JGgrmGl73Szgb0/rL
0N3CMppkHjwtUgAqRPtI0340CwO/KxuWBHVzVgIl+4Y0GJhlVkmI/zX879iFP0A7C09eEWUHM7Ln
x8pR+42JbvFbs0CoesWyr7qa/A1T0LxOyEWSEPOdvTR7TBqRkVAU9agP7idzoronHXKYfTPdpIn6
Clttfvbwh8ZbAdcnEyVzeNKVd7rtILUB2LaFAaE0EUQNNrdMCPuZnQBntcTxkDEASilNOdjp/DMm
cNsbujivf8akSc4b94WkCw+1auLFXVL0rzwrfpEDyPsNspWwdZaQryDn1oTms7ScOU1esJnTduOA
nuw9ZuQoG1U8BilV0V0Ut9NVDggr/DzrkYMIIushMkHuwJRhhA6dc+96waLmQlPGpl5Ed19SCMiX
W1lmDEx/SJeV7CK0B81tvMSTthE9vqkBJ77JmvJbbFbBUdT1mqJkXBbmwLsjkHkSTJLJ3vVWpR08
BwabWbJo0Wa1/uT2Rf1pjFCpKFF7StkufTIitmA+ybqtdOJ5ieaOqmylUy4CgBxhNmxERxmBnKiB
Sveyevl1y8z13/Qx9C/28gHK8qH8ey5FlcNW1yN15SBjsanCtsYznhT52WmCrr0YSpie3dwyPaqp
ROUgQbnIgNABisHPk+QAkkQ9pjgZZPBz02hXR1m7jcypxViP2mNi+f8rM+vdMlWQpNaIJWcZB6ji
q2jk9Q4ZLlfpX9wsBGjYks+wh3LdNaX/P3Ny3vU2L96rCuKqXJSbB5vk6GRYJnQWLX2KR2oRclA7
nrtCRUuWiPSZ7Cq3WYo2k0vS4Leh2lii41Rr1/stQhie29AZIHgsY/3AAiStZToyRmn8qeiRal3k
HcZ0/K31q0/goHgZ/2AZxKq+4/Fpkl5/hWU/I4A/xQ8jnKbTrBSI+JnK8GwVUbfGdDj/mmn6pVAD
7W8VlAKUYeu7GmKxByMeoFyUpru5iguMUvruDO/B2MUdQMqxdkOsePXhW2OVB9+x5894Jb07vdut
i5q1F7ln65NZxPEJPWlEIZemHNrk2fUU/UUa9/FBqZif9GV8BO3qNn42vE+NrmYPoKm3c5P4j+ai
+WgVACa0NAw3Ug0TWceK+s1Q9f6jhPwUkFkTZyG1jEWF/T96q6VXldLacvdm7qnkF823lLTtDv/4
+C2rpw8vm/UfuECdSrLZXwqALQAOMNY2WIocaqdHFTOvoX34xlOAP9lrHfjbcgljzBWfFb8f1nYd
Ge9uaPsbcn0W0wEsfGpNFUsVIMjvEAvIKmj1wJs2dw/D5JRfrPSjKAfnvVZy7cTDBIpzCVcDdNSs
dZtH3pbmMxjod9sqP4pwfvfMZP6ALfo44oTz0vnAKhAM+FGFBr8Dhs07JYD/3xdwV9LMaHdzf830
0H6R1ynFXtR/zFo/SDNzghArjdlcDUZofYKaZH1ifD7sqGlXDzh41tapwSp1kzRNvNJTMLjyS6ol
bAUFINhe/gQlCdFV1eXq1bIG9S2arxKmiumjjMVFuFXtHCbQYdp584Ud9VOl9/DZkUzMn0yzmlYO
26BDimKbu2ItU56XMQsnYo3Vj3WT9o+U2MZPSh32d0g6fwz33IU/Ae2BPpbHW2Gmtmu+EeAs0HqL
vs8xHNcpUIqX0qNUl5mUsSTDHKwUPw++pwpPL8r4+olUZv0iFwY69UYH/syxqfFWfCGjTzVqKUIB
pDEOCEeAspUqlFnB/WlZVx1sC0KlFe4sgUqaJck0v3+45eNKmoU5DQ+ym52hCW/KeZ42jp4VV1BW
BQKKHNgsJ+vIiIztPVYBkf6t13IKEj/L4HuHDJZrnaVXOuRAgeHnuHvv/c6qHS70yXQdFcOHq3c8
QX48zDhTAqOK6zj61PjVcElKc23WWrdSMrO+AdKz2TRXyIBSnVjw6U7toiS59Mq7S5r3Xhn8/3At
wrDgy+5V1JCXe5eCWHNlxxWiqbMegEnvpLwq4zrXVY5DO/4lrdLKk3NpNs9xvvh7lZhFoiLjjusC
B0F376ro3SSud6mx8oDgT9kn7RS8yprM+YftIsSXsaPE50IyBktr+eNxLJwa2k7Rk6UZ4+RNkExN
NrfwxcEsStPrCr69ZeueNZSPb4inRs/iNYCC6QC1DkX4tvxS6jmuRThvrWxXK1+kqIz5AbxJ32xO
krvDqcHeeQNLXenlsTlGDaUUEaF1DL3b5BgarUWFVmI+uM2LHNzlLLLN+NA4xvM0VT6pGw+l79J+
7PzMY8MGpecer3qcB3cS9NWxgP2nJfPbqBePXV4hhBBgnWEEvB9LX7vobAU+ufVkPmIoiB6IaU4f
iBKjbBn50YOwRfRyzvbOApYSRsidQVI21Wl5Pi+WU+UH0+2j1R8JYskhS6xw3Q+qW/H+nlu+jx1b
C0ghOckN2O7+cQidnwlvn+X4Y81/4/a8OSyRrJ0ddw45AWwnrBKXtLpUP09J2T23tVo+N0P7JuGS
hPYGLsQh7iaEHNXWyD41btA/eUW6s0UBOw5RVS8mx15qrcx3vBX3tR21G61jl4h8sWM5x4+ss9XP
dRGzxuF9HGXeeFTizEBlnmab8SocR3960Ch7oLmM0mSCyMRDqRbrUsNKG0O6LHj0dEe5lv702QXO
c7yHkOgMHn3H6Tc8qMNGhkmvdBjDzMJbGz6bQHZAmiyDZciA3pZ8jIwFuRGQKeXApsFadXZq7SR2
u6xZ2sXS81vw1w8pN8356nUA1OykdM+lrTjnOW2d87Oc3oPS/K/YH0NMy9Z5KKGy3jvcX7e+x/64
Hyv08cCu/hL1iz27i0ThLZ10yzilqpmdncrbSk7pFrv1y/gwMsxb1y0o7B65hnr99icxaMlc3TNW
988h1T3tkJaHc9yPGquYIdhDOLBfeEXCyinr7i/QamSWWFfaiOOo1Yybn4+qblvkxkPUaBnYSdaF
dVUG71DDDoo2W8D+yvQ10+ONQJ5mqP0PJq+glTTryfAOcUYuWppj1SbbqvfYzCz4qLzPJhI9sX1J
6tA5Bb09b4O+rM5ycFWk7gMH+2XpGOwAgRsJ3k5vg9KUtL+cOuNUnb3l8Ns93E7b6WMRbJh8Tf4s
/2ycnLZLNhCF5p1sk6Sj05sX2PLjRUJhEphAf+31/aJ2YAEkN5rN8DkCinKRWTGISWKg55etFXPx
5bm3O6lXSbtMCwpi2DBd2bxsJEEc1t20l/g9Xyxj0UXN1nLrP+4vNTG3jsmBU67fk5nV2D1U9S5U
IA5B57W046x4f491NT3dYo2DyGOopPg2gEGQw2TN1zDNlqmyVKZVKkfLGpN1knntdugs4+EW5OVm
PEhbz9p1SAr6LK3bhbeBehsees39Jq0gAhRiZH2wbnPSIw/N7PGFCRBKyGwnCrdRb4+2tTFVtLL/
DSwQMAHSFM1pUJEruGMNBHuQ60pxKCztb2DO0x7DPH9f89J+0zzvFHRO+B3n4sW8tRquqj8GV2Pq
x7WXVNF36uIHw1Xy9yIrYnI23pOt+SFrIARsMBjyngwlosIyeK8SmvpDW3jJq0ScJLsCEJgepQsw
eLfCoE89SycCGtEmS/DXlN7GsusdFhzzVnq1BiOnCoXOtfRWvKAumglp5XZj4whkovQd9DRGZTva
WXOB5YLmeWA+lX05npETQnlr8UsY3cUvQdp9xe3qpXDJdLhPFPy0nawEfyxtV2VXaxVGaSBUTe7O
MFplhRIJXFq3s95yVPNXCl9ygCw047475Lg7vyj8Yz7zz2IFS7iO4ukRqvUHyULrLfEa79TFoNGk
MwyzdF9WrbWVZtR1JQolanJ0w/A1SOKY7aKa7BJ8jbaCSWl1y7zGSgu+BbxKsFD6/HB6q9tuMYep
urMZNTiZ/uMKK2dyYJe4BkhZn9GwwL9tGWGHIqC4nFZZmEBjj2A2/bo2663yaKjjuQcJTvUm6qaf
p72bTFQCx/YAjOworRamcnG8jWGVer6lsY25G3eBHTTPvpvE+7bs2cA3AcnMext0hHH1PWOtLJVz
KZ/LIUNy6GRE4/5eVpd4l1r+uuwDrJRJODy2YJrNgb3XOsJP9xSYuHCIOJAcXN03tkVTmpu7alCY
koLvGwjrMkQ62io8xf1MlX7RFYrjwj50Gcz5CkWdzlRf5KAE7KzbkPxImLpztp4Ufz9StrtKr19Z
3tHRkh6tgH+uaFPAZUrjoLJdJdrLMEHCHYpuGwc62g6x9lnWZHfK9W9sawnyXro4Wdwc/hhndZa7
Be9RrdTCI32ju2O1qRWM1e963wDw6Ol05+MGtC6w4T1Wpuc+OovXSh2F7PNnc1hbS1Ni0uu64d9Q
BIvjPU7iDv5P7K1lAJMt5Q11vKKxp7FPzZHIUpr0NNRqyxa8TV7sBEHwsezm7+oUopc1+v/zsumz
p+XW49BPxlo2brIw1IGWbWKztzb3JaJ0HEPKs09T5V00ACckqDzrYLaDecUP0NtMbt5/Tik4r0YU
Bf/SUPADuFsHYByMPVX25nun6DM6CNn4qnRRDSoSYqEZWw02muGMuifLrhhNTUkHWCV/TZTabqkE
V5kwo0BQEI/0cKRCAMp8OOp+qaIJoRpItGgsvTpUwvMT5mrMtQOFcXX8kEbIDHUZmshZVRmpHHRV
9RaQOdoluciRpLnfrbM2BpC0BMcKhuVGvZ8ireGc5SBBeBYHv4qUg4Rud5PT24W304CEmB7NDzYS
qPXqt5tZGca53RjWG33JwiIt2K8DZrKtpGIlJmdRhqGtPo7rVnK3t5Rtnf6lxzoq5lY3oBXRTF/c
LkC7Ocz/Yn4I1mXqpotuc3L+jxGjkwZrPRnTp4V0efb12V7rVZtfRwQXnuo6VZjUjAD0FE05qGPX
sGMyXvQoNm8hic+9v9I1j3zzrzhJ93EFQ6I7yIiqSK56shj5LTYIY/JgqUNy/cO+0U0xaa+UWtvZ
fBe9TUnJYE/ppkSAKh+9TZuNX2+bnhj5elgxJSsskzMpgCjBf7TtfvK3twVJxxZuk7T+54np4Da1
+DARss1tlsk8NLfH7keopsW5R/BgpamsL4EaHXl0jRPro9rYyD6dd9pRXWKaMgcaUiz/ZAV0BvPm
Mk73zf4sQ5Yr5C6RkVXGLY/w6873bf+/73T7CEOBRarz0biHHWXW10HmoAEZpldjsOorItLNbdaH
43RSq956C3H+2at9p++9Po3eeyc5dpN7Vhu9ekasRr9GSfZxS072yI3FRvxbK2cenKjqHQwv6OH4
Vqjkx2bYbFVrcFe1bsMPSEqjukz54w33MDrW2o9mlpXi0Jfyvri1MUbDGq371X/DRFiW/nO8ICYg
PBVPvn51DXPG10KOsj+W7bIZ5t4ekflXCXVdPW8pj+T8SRAFjgCdolkBR1d+kHtMmgK5kBiOJu3h
9rMug60W6SOJyQ9wv9ZpOiynBJ8x4712avE23CdpNOxkjwgy/ms2uwDg+cVegtJ7zqYUjPINmVHo
bLNroAfCR6hIex4gAi6cPkBj2qzpV1DFz8PSktCk/AhcX3mRBi95sElzUd7oD2mYmJuwzpK90uSQ
MLX+4s4x6XsUXX+bIJD/tB5i3LhlHrhPHIGn5jt74C32R0fbvMSI/Q7MOy8IRdnPqJw9hU4ffdDC
t9GfSKW0XvRhFxYTcN64lxqN5vcME8Uo+qiURrsgbkedbLmmj1poDFGgHqSXkj4zJ3f2y9dbHa11
BjN5cJoPzI6VPZ7g2qtl9F+AsmV/8Zh8HQCKvM5QXA9Y7M14wXTf8mUFpvlpga0iu29ZkHVUYRJH
M18AgTmv3USif1m1WT6s7SRyv8g1Ee+Z0+DMzW3VpleI2xit595WbWTWEKYt9fLI6zdg+dfBtUKX
mi81CINuYF0wBqQw2wWrkEV5ckVZ/q1fWn6KLKmepPiXKPmyNqr2kVmEz9KZIlq8Koq6vkgzIR2+
HjAAPsiNDEcZFmM7mGh5gTF0CipEXoc6y+1VMDq4sv16uUJeU3eKSzXp/hY1qhALWv77ILLMp3vc
KVxqrI31ICF5Sze94WyY44uHcK6+ZXFu7MEdFA8sg5KEPS8uMKNuvssIX9aXuVV1m5GN4oZVlbMO
+/Sbz+Zg70uHDJRDn7DtDWLnHRFjdG1vd5AxQVh8C520ISWcAWcOUPvTdXPKj5UPWB2867Jp8838
eYAmiZHysk8czfS5BrnDcp6SuutRlPYq94z+fgBaeHEvvp0CGCi3yjhyRRcUD3LoxNz4PmbSMQl3
IuYut0/PtavOjzgYeXsvy7JD0aT1q+dM37ADyP4Kjfmjnlp8t0HdL8CB3waITA3y+R9+muYvg5cl
23whJOINFTzI2SSsxmShMMIojKesv0CuCvDF+EH9gEx0Pn5ouVJtXR+8qKnx/SmcMtkoWqp/82AG
lKUW/5iQlVl1Xqk9kxxIjnahYhKQKyWZBOVv3ev8p8gHhug5wVuAxu4nIMfpxWqxI1BjHX1sdq2L
21eDmOuiX2eNJwqBV4llU4gN2K+D0w2XqKswyv0VkmGtpzQbr0BuXjoMZHogU+xts6vWjZcnf6XR
tx4PlB9atTxlox9/UjRqFEFc1EeN8scTfigV2Uxw1pXdP+D/Vn6CcX/0lpdGjtbnUUdBYCNN0u71
2h18/SzNqv8Wx/30lqNx8OBzCgeNiyAZ4MWjZMxVS9Px/Xfb6LWnMLFZQDjzu79YMSi+0qGUwxkV
h/52hvDD+6C6xk7ilvg23Id4YtagFFN/zkK0sjr0RCEolYdKpNQV1bBWMMT/1c5JK2yiHuhxN5jQ
/HtPWwmmMzTC+WxZCxp+gYfemwIAlcHSW2WBwTon+iz89hjLjpjlGltaSOXJMPVHvyD3Lp1yCP8Z
IS1TQWMLKu3PEWHadodkjIEfBfN3N6mGs2NbzYsS9uZVjax9t5gBSAgoQL2rSrvd3GPLRWVnb/rm
XV+MMHqz+0IKJ32C2G+/Zk2+6RYHjFTJ1bOHVdNaaU3j3YQ5t9XDEYZkqDn7uBibndiTB34b7jS1
BUyFgxz+N9A1OC7RJTMBAvkfS3M5i+EZ2JjU7OsYn8Gx1ZQ35H/mPV7Tw1aaxfJKrjKrPUrTrsA7
ODiQX2+D3WkVkg1/hfUQvUydctL8PnivcTK48PrCrsmfD1rV/+UbCQqHC/+xmzx1oyCRtxfCY69E
qGpJc4EoSXOcEfebdRWPwnNZpS/3BZec9axFSHZY804WcKb8oveeiNQBtXFWe2kd5ruuyLUzVm7z
HAzf0BQet7xV2lMRo0DipdHfslgzDcS51Shwn7FRjs7Y1MXbvGehXuOF45J1UGP1rbMy7apgP0zN
zDPebUry+8HNqdsJaKZE6TidBv8iTS6y+9LdRX4DVWBxdsB53rjGqB9J675JEx9uVITn2zB/KazF
2ghrhAqij9D30Q4s5nIBdwzJxsRW5EYOsD0lX+t2EB676ltpeO2+xLjrQVFrf0aHj1Py5e26r/t0
2yWG8iAxvTDwMyqp+x3QGHj/2VxG38coTrK1s244o0ca7Fwn6KGrdVh1eSWZTjlVSWEBw+bQLz3/
FRs6Kg6pOb38MbaUu0jQzy5lVbtA83GyR7aQssikkl3P4uRi63hqxvoJ82wYkFalb7PesS6xnuRP
JbKsVT5MV2mlElIKfWtbZbCRWOtNSxapZyrsyNsWTVCdR0nU3tsSTIKZ30lOb4Oi2ljzdmmBwXNN
oEH5WYEs/HkPCVbJrsqm8RGFZGVVFk32WwVV15PqQknmJLtv2aCTSBuwCXC8lUz22NHmuJhe7pO3
hO/NLujyTYBW1frecZvvQ4SX/gE3e2YebbtKHf8ElEe/8OVydgOd31Dmgj9P6pIvxHIhWF8zp27W
h/E2ZYPtFCt81Sak+pJo+/uCVVatfQIOsk7daCvN+8FBg0Rxev+sojjgrLIkt05qGb+gp1k/YJXF
XhcnI3a445OntT+0yXGPd4ejVsGRJnViNtjLMDD601PSmA6GPT+vnAf0Mk1gXt5eK9zkS2AXJAzn
qNgmAcsYxw/f88zV9kAI7L0/QFpU/PQkyMWMBdga0AMWUfaYXKexw4BCIItJcmThO2+VME72bty3
586Y1XU7OeNH2LDQhZQ3nAdF7z+wEbGU4hW3mH2pR8OTN8J/Xai1iUJmFQnm9kbTnT3taSjy4mVx
jGOqTmfeh7rvvile+x1BsnaP6kG9FxOLi2l3w1d7CepVU+/F8uKLBLMRU6jKh1+rDVb7ACNagSkH
1gFppIbFLwCfcGzrz3ar7m6gB2wK9oMaGbdmlRdnp6vjT/BvbjUEJDpXaG6ZJ6kYxDaa4M71Xl5A
fBe1Yk2PwU0zC69hHuA0XLj1VsY3hjlef5qsRVSAsFmxTzMJ33uBVM7u+0EppEqzWlI8Ye0cBSN2
/0idr9wGcJEKqpnKh3Qs+DABikmINL/2aAXh5n6RQMzkRj2eHxtdgK6Jy56oCocmecP0PXiBAXKb
u8N52sXgBR9l2q4ro9s7QeCtb3P6MtnH/5cRshKoxiK9sGi43ODGOc7xpTc9dZOevkxJ9ixhmwrS
vsU+cTeg4bty+F9tRMBjSvL8CaqL0eG01MeASiQyL8ImSoMLi8QyJu/c1dSHJBjfgoWs6fpRtM2r
TD+qQDc/uv5h7qB61krYoXJdBztpFlZ/qZI8etUnbPY8lM/XcnUHGhhGjFpfO1ZRL8tdy/BLXrdZ
8mPgFb0rlbo8tIHD+hK2316cRDunV4/lgDyVNM2xKJ/1Fveo0oG7DczoxcVe5oqXX/7aWu15EDJJ
5tsGZkO469ieOx6LmE2ipTP1pvqUbquliT7HdNa7uF5Jr1ap8UvJ5kw65VDHyOqwc3+UFl8E8LQI
Z+mzoeHOl07ndNF+dauSlFtYwb4q4r8lZOkzaARbOqzsC7684XHCcQrnEeU1CKKi+gyPu1r7+7Ir
p6+Ar6v90Jmo2CZG99XfB8yiX6llVftZRe5OoiS0gv5/s9JQ4He8Zle0kfMMm3c9hH4dPMUpUr1W
VAArVPnzdyioXFB2Ygk/JsGuaVT4gktHbzfDRc4AHMA5kPbttLLrU+ro8dHWh6BbyS3u16BqYWSL
d8YQxs6z2hk/BFHjJH6+ct0AUTK3zs+8Z4OtYHAsd2e4Q/EN8LS2jS2jODUASE+9lZDlbbCEF8YF
fgarNqrq72OrjxCVUv9xMkfz6GNKs4c1Y3ySsWV39TvcTX3VwmcjydyLltmYx2bDGlOZ8WKhW3Ex
loM9q4W/a1y/XQHtA5rTWmGDWwK+hFrI8qa3+rFHwwJimurhpqjMqX5hzW4juaCABHCaMwt8LOSk
wyin5mwtB782ThH5yf1vUs2FMmvu4SbY7IdI5lp1Uh+aHoXWRaCZHDXiNnJqiZ6zM9ftkVLob9l7
nCq686Tpq1saP1mIiqFWktGX01/dfxp3SjuFs5gFMxJknhkegEN8ZIZVYbHzz4FdbjOupD15lG3T
noqN1f8+BNvx+nZF1U7Z2o1ZW/522f1ecLCyXUYdoXNS9NtiAMHowgEENyqscs2kOArIppPMcupl
+UEGStBf4MM3iM4yWlXd/GgsmWrplcMwdPmhRj5mJR16aB1rgN6nSVX767Ac3MCIyaiXyJwj4HG9
d8iZHxanpGG3Kp1hqGC2uQxrVcU+WwoaDEtL4jJemp3GHDUHiFBJUzrcKuSxDKH51SDeHuH4v+F8
gtJeU4ePcpB4bkGOLnG2Aiv37w5VLQ5WUmLAvXTIYDkz4jK7Wvk1x03QvHVK3JnyA3xPbDNT4/BH
Hle2EGmnfqRUJA7SksN9z9EF0wcGje5+LMkgvJpelK1vmRSci5/dxkk2wWzhKZGUwSVx/XJLSmz+
4DE/uY0f/dA6tkyARYtXiqhYbsZNfOzqSX/uvFFfyRBEQMnCaPM3uRuJ2Hrdzn6xLwJHQ8jcUD5r
c5yvxqaLf1ShtYYaTYWmBUaFE7PxzcwAwVe2oXxCc2ICZVVPJERU46iMHlNjaWSPqVrMC3zxGISs
9+Jcc89CCWkngQpGvzc7twaGsuzVZDA0vt+bc62Nqyq1+hPSWNo6sOCJYWi4FrYKwEP2N1YXvtp+
EO0DUDEnXg/RSQ+oLk5jRjmo686WjXWysRzkDKHw7JzObPLzZLhWXf8zLp11Z6S7WqV2Ic17r1wf
aOgGNNSid/fe+11+fWDNdhMl7+qTbWN+1Dhtd0wWiZe6RsUiGd4xJuEF1DU2Uv+ELd4VrCG8+gFG
sPUK3GRvLRIw3ohXEkBwUF3LMDeNXpVWDV+aCq0L08HZ11mGWQViCe4UPko+RJIb98zI/0NMhuT6
rByd0kbRmFTKLU8ydM/hHGtU0qCRWBhvJMV4oqLDmtuOWTOyBkh3fyST9cJdJ2mnPdzjeYrI3lKd
lBV8gKA4xbvqNCdxV23cpHYOReg+9EkKyBw+KryoemFQ5R16ilZajrvbSN2y0bAbkcBALXN6quz2
Ge3f9izULjnkeZ5sdVylN3fOFzXk7GL6aMcsF92IXgWXmsulErtfqjWuuokT3gHsz35eJr33ccun
tmp5KJGcOQunrvRDpGnjpHyQZv2rKcSjxEt+9krzt96FMyw+T/drZbCa2cWDsJTugxOt7LazOvHb
La7VLktipQ+33mJNbW1+a4R7HMWwrHdjSnQkHti+J6Z2vh/mJtR/b/JTgBD4NSYrSBlhKPDXLB3q
3EebvKkc6HQqNYrnUB/9kwmDeYMOyPQ1DoYHFSH6dRPX9V62qn/sXGXzGy5IJumVg43NyrZtPVTX
fnX0slW+t2WgXNzWBhIxoG0Rt0R0oF4cADFU9A9sIp6lJXGxA5TmfURvtM/TCOZhde+Qccqs+4fe
Qsqs/2UlKEOqCSvhMHWOZINeBa1uLzB2pjsejCZpScTRJGOLMbJTvUpLDkgzUhqZsXCXq9qiDR+W
e9xHyD3QBfl5Dxmx3OP+Kfd73D9luQfkFOc8leb/1FwLXr3U/WwDgnjArzB8jSoI9lM/VzvpjMDK
njV9MWtaeiWmgNQsqG28SMhjl7ue02g+9suIGvU7MmbAcqW3CovmqVrsOH9dDjdk31jQAxeWdlpt
fSsP/0YmgrqTFvRvaqyZFKlb9VooU8m2y5sAGZXzIw8jlVgv097jef7ikTI8mUiBVN+bAJJhSrXb
cN7dwiS95frT18qgij9PyWtcoXnazjFqYvOAVA9xR/GJp015VpEF4SuNZoBm+PlOMGFpDO/T0DQ8
nQVjRh7sX23pd+3BWwu2zMyDl9B0cNAaQgwD/SobT1MZPJt+wYPTRz2vuNJ/4ndQPw9Oyk65tg0c
burou+1ZvPd7+13B5HefDl1xyGIrfGMn+yADWsD9OPMsxnijNj2YenB0WhgqLv+mhy7EOg9xLGeb
ul795sbz+zC1zo/OsI+xWTRfHKWbNv4yVLOz+Tx1mFb8Gipaof8eypQZnTpyHwVfyotbtOVW9Uvt
Y4AEkWht/MN1jOD/UHZeTW4j2Z7/KhP9vJgLbzbu3AfaIossK6nUekHIwnuPT78/HFaLJc3szG5E
BxqZeQCRLJjMc/4G1nGXv0N8bti7/hwdYBmZjyB0UEJaQsrEXaWhM37OZytl+jOEd0wEQ3JFHxsz
z9fUcQDrWX3xSWlC77ZplfEpU93yHFbKvcWb/0m6FOwYNqVjR7u/Dsi3QPDUexkFuYi0TAH8vOjV
nBXcaGG70bXGjQybhp2z/vh8OVTxtBBklausZTBo0VRpqFHvUNmPbrpZz0AVaPF9U/c8E5K0V09t
g4L20of5Q29ehlUPh9LKyzHYbiKFZyGXcGj05r5HVPQ1JspUldlexSV1PVD+GaVHmkPxipsQYbqT
q6rQhckwHewpQbZ80FiXL9mlpDXLTZXbw1bxF9RhrjJfdYGX+1WQ3/slPmuxV7QPKD6F3C5ed5Dm
BJvpAZEcfY+qK+BraS5xMpAsbiRwafCYXcKW/kCN0KXNYJ7ErgshUeUCOuWOdZQDLnF9A7qxyV3A
9X3npbtqcv2jps7+sUMVChb80kY3/TykdcPs5GdfZFSvgRItcW+GKyqHylaGrpvCN1Rr7TVJvtxA
KZyciJl9mThYafW65R7tQO8xooJJ5nOR73nYj8YNKQwSEbzo15MeQy1XDOcse5Fm+6gwzc/X/tQc
QO+GPDHOLf7ZqyzNxr2d5Ma8iZdOTZsuh0jrzcCguBieef6wlxE549CxErIL6tgX/zLYZ8XYncXW
7NIjDjTSBuKRO90ZWRlc0MS25upT0wNhZEzirr3u3JW3lu9tWzdF8FSxKLL2k/rUKlWAMNDOKGAk
AZxDPtgPlAiW8tJW1P65rEf7JLEqCkO3xeh8bkKEP9YsNCZwo027j4eNZHIkf4OTrbs37ERdSdKn
nJEfXKEIcj+1XXsrIe2S+7G61t3jiqi+kXOVsyyxbZm+xkJiX6zdvPPYJs3K0O3kKB9GtwbtjkrO
IW589Um6BgvGGW8dE3YhX21AI+XJtMZNYpf+vXQFDoASF0jr6noUZdivjfktb2cKOHrqP9ZN+NFr
J/VPkhv+xhpsVMymrviYxe+LPtD+7BuNZ2oDOQk7VO1PkhyILabVu3ws55MWGe1ajvaNgjoJXLm7
PO3uRxc1hmF1QcuRq+XCDBz3yBJaWWkLtwUa5WtTHECvTRm9BotdqBPhzpnWM2TMcjb2WdqqlKY7
EN9wxz4rZrPlTeh/V+IJcfM5/1gGAaIhQ0r1Lemtw4hKyrqYAUrMrFWO/WjV5yiBZxz0lvPOTotm
lehe/A3JgJVjFuaPONYenAEDo1zztHXVBQqEKkfdOx7a+I7VwMd3gu7Im085BKnZ/r6XgNc79nWg
HP59HNOlYjcgM4WPvFY/ooIMu+/LKKDO1k+XRliWI5K8icGMP2gsA/EqlIrBfB0vRa/LtmndU4cZ
9xs805WPpCX+qVyOuC5oL3ioZSDljbPzUm/5a/ll+B7eIlaYgfUjDbH6pcL92UKbeN1bXfXUFpG9
U0OruYUsm5/ySsl2Grmt59l3rZVqkmFaDnfAPm+pOOUYMUH6+GbH+ZONH0Uxe9bBzv0JQh/NFIHL
VUoh4I7ZXY2s9oIv/ul/Lnt4ET4HrQP4fukvU9PfZZ7prp0AlIcFlO8yKb82ZbovzSoJIzydmNBf
m29GKUKfZfYvo32h/njlwjaOQr3byTx/m2NuenRSaCw3spsu7WEa0aCQXT+L3deoAN2cY1KyWIqN
+XHAjCSHtE3fYIX+EdCGvSuG4dkZZsQblo05JkzyZVc13dfO67D0DYrxp162OkYefx2GnSAsfTNI
x8eaWckRNgWOujhJ3Y5Ja99XSgoFfLSyr5HDIkGtzDvP0b8Aw9XuXVNBAtKFdGZDTsSKcOkcBpZu
QWK7u3os9Xvpk401B3euzZocH07um3pU9DvbfpSo9mcoSsQQh8350/VoGWwth/JiZT8VXU2C9C/Y
V9LioZIn7ekCN5PmEpFhON4WiN8guQQCdNnIavOy8PTTnEJaH++k7xqSl1TGVtc20tDwvWDybCWw
QgSbEvHkIQnmg4t008I86ipMQzcvsu2Q+DWy8km8vfqogx3x7vt5PuZlriy6QhByYo9liakFJjRL
Hr/fMxycBsFwh35ZVqthgW/L5k37za4MOYVeHMdF9mkEtuMNw6Yw/fjL4iPRK0BTLBc8JdYHFazU
pDlg1Z3vR03X3pl9/00iHEz+ZsTiP+YgUrZ5WehkPvPuztE0Za3pTPWRQwWY5qT5Go5beYLcXr/Y
yeLwBEPLGDDNwzpsI81/joqgEXxEKvU1KlqkZCWKulx1AnMs55Juf7C0I24jIYL6nPoaVXUPKTS2
Q4JT6JMCwAqrAy384uYAcGyq68xRo/mIgki77ZPW+ly/V4Mk+mJg3LeNdcM9mvOmjljtQ7+FFufE
HXy9hXknm0hpIWanire99pFjg6G3REsfEr3gEiUw7lN/6xeJsx8L//3/Vds871Wg3j78w6uuuewh
5BqcLwrpUYVmjMTEC6qoG4L61kA2HXGn1BiACZGfDnfO4iIIzJz8tClZaukIxXEwKsGxWzgTblQU
EW5byVgnS/L6coCja1BqY10HRl3l+gkRwb3Sd+qNVusTkNolXY5AFDnyDtQZWkk1Go21Zd/ALmN+
M04feRHFhxl1yW2gIlDoVQleYW2e3qEHO96NjUeOwuj34YD8vWiGiCTIte+qVdJa/muchEjwNU76
JFj6JhYJZP8WsNg15nr+67niwR7XZdbqFBPRLxJimHDI5kSLN20ORVuaMnAhj1W6qp6jL9dQs/Kz
1WgF2a6bWO5C+4rtWxcjjpWvWO3WBiJ8K32yJxsVv6xmJ7tGtDglXsMDPS/qlQxpXph2i6Tad6Yp
1S5cKueySaRSLruI0HH4tGi6gfh8x0uj2v8eUzc+MdfDZU8Okb2fx11OyyLg9Z9xsvFrMfLqYBXI
9SuXMqJYznHBH8glLl2XUeeCul0ufBgUzjGD+HS57i/j3FgNWXj8ahyjbW77ngTA293RNh7LyMv3
OppBtxJjhFmhn2RXC+3sGIzRzGRjcmqPXyXMmlXd6+FpiFrUdX7uucyDFah0h9/6YzniGnc9Nva4
bqthSSX+PMs1TgnIOaK78otYRT4jBbKIV6hp00W7WHG8nd4oT8VPQYs3WhfoRRHOQnBc9/KGDLkj
Nr8zdDoMom7JfV+4OULQSQR42Wn4ZQwAXrfS6WJHsX1Vb4e6Xq4bBZpBG/T5jRQqUSu09qGBN4k0
h2JKzyQiv1hz1r8LSj9+x5pQhmSjVNqLN8zmWVpyrshX3qmuZmy7PlZe7KpYxyDNP8GajnfjZA2b
FDwmRhT6HrKptYqWRWcYz2B6Y1ajPLTUO+nrlyWpAhJiEy6r0UhWo/OyGs1YjSYI9lbbYVnslp3W
AZ4lWo6bfp7a4w2OJYF10EfNvJcNX8BelX3PhbL0OVpl3s9tYN17vrk1vQoNgp+xKTIbt6053l67
ZM9ISYE5fVevpQlEpsQ4y+o3sPCASIL40tfowE0bNHnGs2zaOLBOean1rIj1aCVy8FSp+xsDYDIZ
AWzp+kzLNrE9Tgdpxqb3MnZZ8BA5cfNBKY7h4k5XuxlG1JFTRZ9sF3/TOkObeUoo5vZGD6bd65ip
ma3D+5bNVMc/hig1jtKS/nLy1knusopbDkIN0Lkj47BtLKvFT0yHvRJqBbJmy+FyADXjcRfpyC7K
EW7bU7RMQoulf9qH1aHO0QdbjTGsTNlc2gZ8ckuBQQ6kMk83MnLZTeawYIZdmTurCr8lGEuySFn6
IoJ2ZpnrvLXQlgAEsGRfRe010K1q08SIp137rm4Hog8rIdUSMtsZ15g7PoVkz46xCwtVJL3BJb4H
p5I+B8UcnjJMDJFyRJ/7Z3/qILP1L/pR2QpPYZvclWOAqpoDWbdz9a2IwV61YRt3gJYgbdPztZVX
8t5TQMAH+2ukHO0zCd9AHnDJBamspYWT6YGb1Nu1mXPfcCQYW9HogW1AxSI1v0if6PT0IvJT+2B7
zUk/2XWlb+JyMo/YCHwtAq/8HFrlZSf+a+fn0LKD31f1WXqwhv1kOZ9Kfzi3C0Ixrev2YWkJmjH/
pfVzLIOeufb5nQ4XoIKRjz8U1PHxIV2UvYoYNdopNj8KliFybTw28xtRW4x1JBeB1nQ1hHKRVBx+
iiv+1S0xEi0BpPslehwG8qf/fAKJbEbwCU6R/6iTmZmrCQXRNcv0Ru3L6VbRpulW9kwjYPQSg7tE
qqylu8kT86YYFOgqhOscTKYkxW0Vu73XE745UIKum+vZpQ+CHWKk2cfJb+tjhBroRoppbaQDMqyQ
0O7waHzW1fIs/eGYKWCEEgzkl5qbaTinxkcIn9V/f1fbI3X8pT8J+npjzFV7RChZ+fhNOo2QT0yR
e48yfAxxkYktc2msLCzWIQuo5aXQ30t3PkEJSaA/X76vfNDLF5Pdy89y/SKXn0ZDuH/tGHwhCepR
ZtpqVZOvsiEa2tU8mPXJiBtX2xle9V6ZanXvhlFzSktWJzbK+czzd6igWM+GZVjPquE5mB9P1kHh
Hfc81RDUc8cu1zLaRhAcunJLQn8xTUeQCgHw04TA+EmzfHPt+421rvEwPl0Hrs00D+ZmhbPKfOME
2jFQAlyzy3wKbv/drotoPmjmIS5W4Pzn49xtpcte+mVPTiF7lY7wKRqdSAPNSGy/8l+aaAeCTjlJ
pVEqkJHR2we0xD+Z5sASSwZ6w0V2MiiN7aWzSOIHs2wxtAWNW21Q6F3l8SbP8GmakcLA7x7h5vt4
Hr/w1YNDM6bpfbVsLG6le02t0VOwAncrTae1wGoX+JhsE8B8FCocasBTbOAKbPpffzuYsoINege9
xwQA/0pG5TTV6K3lE0gXKZsDehbqyfD08NYo7MXGQnvoxwJXeNc3N53ih3etNNN8TtdlUqb7IvPV
BxMRxAckpCywjKz8+uU4OTjNXf8OOZ3XLjm2LNvPqTOURwmTjUv+YwuPRNtc+6inXj6FBX8czpT3
YWxqtHo9I9+L83ONbkJafpJeDFd+9hq2XnxKVHR9pbdb3KDr77PeK4/4S2M1XyDw0oyD/qns63Pr
BGAZCoT7cZPNvvcRKARQqP6HvNPLTRy7yn1k9x5ed119DGvVOTl6De4C54FnOZPZMKNM+7RqIhCz
IKnDpWSSYFOzMxU3fcfyJl2sYaxvbTGv8262Pg8KMwUvi8f7ZhHdjeL+SzuyUKxtHUVU0wbFZ0Tl
Y1p0iB9FKFwtBUFcV5B2WyKk+TNCWnLQkBjqpsmjhwZTlMujoVT8D2Y7Z4/cfsNjlISXR4Pe4o1Q
R6q1k4XyWNofzKzKHyPgob9FoVxl4X6E+0IWp8zGlmd5mAVPWpI3aLXQki7DT3FwLaKnrvfrN/1Z
jwJWM2A2MCymgtMU2MNmsLvxjL7wePYyNFzzyCbhieLkFpehMcRgz3nsAqO4rE+uC5A3C5I4s3BN
ksXIZTdLFrMWytorL8GyeoL7/lC75O1UCHRbkRE1kx6uNu/aRWfUrLsEkYRw3uOUOm5zQ7NuhkWr
Ox4/a+NovETubBztXisAQOEnF9q8Q9ykLSkgas5jZALwWWzn2sQCJTAo7wwbfIVBnugx0RclH5cU
oJYF/qPKV77onqYoFPnzN0QXXiNjL32NRFkI+KpJ1lEwJzhUuK36rZk3OumG84X30C48h177MNhN
fsZLrbgLhAlx4T9oH0I/ynFBwSEP0b2zYApU81NcONW9y1rCX5VuxXuC+db+AlFQusACb7Xk7S5a
tXGs7JH7BIXh2elJ2Evg8XGnInnxFJmpdsjsYd7BKMteSNac7NJizSlOXagakBcsipcMQvEJQof6
xIVQnPrCeQmEEI8Zi7VGHqHZy6htqfPTN9mVDQnbCgRV4qz7JqF0kajVC2kamJC1copNABerZJjz
Na4989ZTEn4Kr3PWg9ovwhrUenMSOQ+wHcM7zTCjtcz9knZ+HdCpdtwNzJ3XZm1GmMIuerJFhfp+
7mvPVGrKFTLUzrd2IOlfpO0XBQbduo8yKpBBaB4KbS72EXO9DazMeaPlw3BrqmO5kceLmVSPemA4
z9Lfsr4h6UPB+Wc/GMszymL1V9dM85ey6JX80DoUqRy1zc+ApRFOW+T8yMTl57EGByZlg35aWQjH
3AEU8W8VpreC4/od7rUMBi6s8+UCuSK9osErjyhKZChcbYeFW6U2lGSN3CsxQs3jm7FM7ZvGaOAF
Iz2Hhgy1nufaL5H3GkbtznFt+1walEaVFskPjBj3Vld0L9hZ9PsaDaTl2mk+OAaQ1mLOH8AdDKt+
SosN3HYTqLqtvWjV12ZW0arzGusmC8aJKh5NA00lEsbuY7GISNV+X620MQIMvhzdRAgTWVBhXkm7
ESQUKCrdzSXLqlr5a/tC+uXx/dp+E68banejZ4OxHttyQhAyBosBJH3T62jPOV0R7BKntncThpsf
jFijDMGb+CCj5BgSlNtz6yyjTmzeGH1SPmWDYyO0fSNBkK6cB62q7qVl2NEEpjrEDmE5P94Y5FhT
tHdzeBGd5XTYNnjZs/oVgGr/3C8bM0feUkenai/NvnZnkNnFJ2nJIW4TvTimGuCiRjwQpn4fI7O4
iQrPuMH9iyroUoerjAL6RBJWa6nXSZ/U4QbPBrKARvy1X1FCbbekQC+2jBIro3kC8HaJla489cHc
VhOLf37zNcj591U+ThizgmfAYzi+NO0ITygqByOI/Ny/s8rmg5QgqFD6d65SfpByhRt6noxJtcJa
Ih0iBX30L45bziKRfgFx1aI+tovUbC/TR5k0+gqK9Y4dxieZZoZ+GOy9fBw3MsqsNH2YjZdBx1JY
bIiXTYms9dnXhv014Wejxyddl3wfXhAeVub93q89FGySIr1J9eLFX5hpaWgON307xqAg4a1ZIRDy
JtRqMp80IchuzSbq3+Vm1D9YWEpU0Z9Mfvzv7vA9AbrxLVNwWwpnq3zGDs/YReDYb1kAofQWWItz
Rdp88O3yqxdP88YN7GaNLHgBfBX31ljX7L0jojPgx39py3i6jHepzi1cQRf5i/46132xEkJeFXbN
Ex4qPH3K6SxdtVIgrxjrz0Lgk02wVF5JQ6ILu/D8Lpv/z4PKkGLjKGxcNbz3ipmPk8XONm469+CK
3oHeue3mlaHbA+LeObHH6q5oK4Ark/LegkMt+V/btc0DqjrTppmYs2DGEM0f6hB0YEpiaCPyJyJP
dxHe66cNNVrclm3D2sOkf7bNwjlHkQffZtmDN8Wm4uEflu20/W1AQgbqLPg3ORtp5RkudemISEg6
mfY2RJ5tKwQK8Rf2zB2CIw0IH/gWWqndNJQLjxqGadPqChEbc//gBWV0FNDXLKOyK1Ay0gCA+8df
Ri9nWEbkODnV4MTq1sT2ldm+w0tKVcDyO1Wf6Sej/zryckdEnswnMwsm84bsLonSViuQAmSR0QDa
1FZNAD086yd9c7mYpD16hr4pAHCr++v45WIakv7uIniRjR7cEw0hj6Bvldt41tRdl5jBk4r3KFxc
o/lzMNynWFSj+f2SwlJ/+E7/p4o08cc0zOF311HwmGKftx8HZ7gZLf3rPHbPrSCpGrvBXITm5T60
Yt267fThOSqV9dzqFx2BCx505Pda8bfk2SrrLFeJozucay8LrktfmmDZwmynRmDcAHwZNO+GcVRf
ug3PT+OFYp2OZ0beASnxjBdMcNVdZDTGTkZrF5stM7SAjVgdGG2zRFOh8yKU40zsBha7aVObwlu7
xTlW/vrS19dxvDJsYPLSNFTnNUSaspGz7IESDzfarCbqvg7tT7M3Fq+oV76JRv4rWVdJNm6qFCEr
NKrbYC8kcNlcR659sjcIRVx2tQ6DBMSOoTFF2lEfnEMcwsVyXOO7rqinpLKDb3kCBAYGJ0iz5Euf
Kvonu8rRGOjz5M86gAo/t6DGtAaoEYyx+EPgI+U3kth+N5S6t7a7FKqmznQjTVlRzSGPxawc7zTP
yu4ogFF+rQPzc9q7+zRb0HwQ8aOuVj/3HvNyPWvsJ4BL467iA98WE894u6YkLLJjrdIlB0Ufb0SP
TLpkky3uQbJ3HRABM2kOppEd+jS5uXZVyvQhHNwe6kzXP09QZbsE22lvsXaE8JRs/dAHJbA0YZTH
92nYH33KCAhvgZqmlIxRbprZ/TN6fvXB15ai8nKmkiwI60RjcfkA8qr9BLpeIa9B5ejVKgaDtzPd
/M8r7FX23sQlXFct4hvzBzImxrLC81CprHMlfJQlXdIjlwdfjcthWRFKn45wpe7O4aN0caEiMZjx
6pPBCUH1EwTbD0iq5u8iJ59JO8Gb7yPeV66Om+3EnEX4UDnOLGswEtXB8NTsXQT+dT/ORrZR1EHZ
6ZVdrAsl8Ap4X5F2QmJ3h/lVcLz0+Wn9nPeDce+sSsMsEP7JLCw0bMqByxzONrQfeVUMoBuN+WGw
rO/STbXM4ynt6AcjL8J3fVXtf7MhtiINpk0ww+Fd6tayQQ6nvxvDBFtc67VL+rMy0HddbaRr/vg9
ELXFosYhZ3QSGbCLu5ar1jjMkGZbi0pYYEU8xe08X3WIO1A/h1lfFvW5m53ggadg+FAvG7OIvLVp
AS6QAemT0QhsvbqgO5Z4OYUdqDwgDHD8v50jKdQvY+FpBzlQBg19eI8kn3Gj9eSLCxcHP6nLXDaZ
9Sq7Js3EbhyAJc7hTcRP5bVr32DpP2r/CcpwfnNZ4WlhMu/zYHRXF4S5Nk7RQ25ubIzGmi0aMQhA
LtG90+xfLTsNFjDgrnPreWgC+zkKP7aNPzxJT5oPI+iKZriRsaCc8qNSuiTCAxCWlzUU2Od5d4V8
5NHE5X9tC9TjDTikbfIPFJ2C/TVEH7FbxvomPYghHjqQFlD0Z8Rs0asJigBLvlA9yVjuO+NmKudm
L6ORi2p9FE7I7QIcf6dYanU3Rdrl0HrS6lXWLFjoMTDX6EjkFG8WTxabnMYhc5PvIboYzZZUDoD8
WDlffkOMM7fpjLZpXWg29WeAOimYx4cyKOu7GNa6dF37Vb4JHDRiPVRB3sSSCXkT6y/muNfYqRx/
APEGfozElFHcwcUe98qkFEwPSelqfva1CcbqoTbj7gkc5b10R3X8GiW4B30u30YZ+r10h1QpfETv
NmHVGMj6jN5R9/EgZXprgJ8omzUZ7/JT0JinLMG4r+2HjaEr8dewcGdujih8lyWdu8WLsFjXE+qS
qNm2TzaqjYew85rFaqJ5ks3Iy5VZR6/u4YzgtRq7ECNRvn6IFzR7Z9vmpd5mxyzEY3Oeb6ToJvUz
qcF1AFdH9Luu3bPpB/gj9y8SdO0vIifdaphXba4DPRbcfxU1q8aHEFcW7sYHVbFGAQkDxAGPhcue
Fk13OMQ+pRZyudd+GdRZh9z6XOahuTgwSJ9sYhfOaOfoP1jbdve5A1KxtGF1kWd6GdV+viU9k6zx
4ChfqhFdUFuJMNuwm+IFhpy7clIzO8loMJs7T5vixy5Fk9PapIWfbCVFMw/hNyus/IPwP4RTMsO+
3FmOZ60vV6QbKPYZ3sblAAlJR5yXFWSLMTvGTCq3fecse5FSuOch0NBvimf3PC17JB7ct6Ox+YF8
U7DGpN78iBLJRvxufOaqm6Ae3dOoVfq965O5F7r5qLCAqrXk/eDihuE3rbULgGiv7b51DuDozHWg
NP7eD3hB8lpoTwNWyvJulXdmFM3vUaLLz9IyFv9lbYRXKO9XY3Fn5hPImGxcDK+AZ+Uhd8aQkH6v
rXDf553x2C4b2/VyDLJV+xDMvEHXTWaeGuC+50vTUw6UAf0HibUKXh6+Nezk8AJo5+NchsGtpY1f
XsOjxc+atOVa61qWB+Skpq1WIxvtT8vZU8VX1/IJ5Gi76l8mQ8eAYilRZiTI1k5bBttrdVJqktfm
NcR1EhKfMgLUhkqA1DtdrdE201zpS5KtN6qXMB0emSOQka6nIyba5Y9Zaz+35YgGUmX6yPInJiJg
5YJVwI8zsquM8iuEkjw3yicovtW67BxQUl5x0uahxmmQNK/NpMraz5Pze0V7GopokwQ8BOWeum7g
rrxjmVgdpUvuVCfg1zT8b9JDgQcRw6DG1E+fvWIlnbWjbAbPRwzLGGFd5bPv3fRpfTYWHUTkXKt+
ddm9DBuYUvZcD6iCLOEwyKnSxShmB6UT3htzWK8UpdT3BgKO9wPyfeZqnlC0ig0F97il8xK47BlU
f4+Knj++CZbdxkLocU7a8zXWcRXrpnGd9wJpEghTnAXueqDmvM4F8oTAV3wrw7K5wJoE4XQ95g0s
6hp+6ZRzSnjWIN/NF/uMg/A3W9bxEVlfFHzHb+qyyo/RuESkiVzD3Yh9iAxc4pK/4txqjm4Mdfw2
/JQHbrlYzhqF87MSGd9MII17GYxFW1h2p0hPT22rrq6xvx3vhFheWWWOW9jPE09xeNDQ2Ts1Tq/c
42Aiz6grP60Lq3FVWn55cx1omF3sS3ALK+nrHG++r5KzXOsFbBLsvKYnnwqtdTRqhabWPdW4Nxd7
O8y10x9/+6//+e+v4/8OvhcPRcoLP/9b3mUPBeL1zT/+sK0//lZeug/f/vGHpXsuyxnH0nXUtFzT
1FXGv35+QiGHaO1/AYoeiyjI0yPY7mxrRQkUOpebfMmNSgZdMucGDF3S1frziNNLo6fjO5239wHX
MHeLzfr8WTaUK90tKQrtEOf19M6zauR1FkqrpqUo/JfTneaDD6+HEWlcM1Y/o376NI6dfqMnsw2f
bYDWcEQ/zzwiaHdbOuT1sC9fXAXwCV9hTe/v7FxVdKz+8uCEOuSOkjZlJNxxLxm6YPSxC6hggGt5
1IOVWJpRitySilOEU1jxmlREjGMFm2RCHx1YWboH7pBc+qIpOtsK179EFNVs3404H18PAkGa3ciJ
0hTn+X//13D1X/8ahqp6SLOTrbFcy9D4e/z610gTg7QLuItjmoDzmaygfkjduqZgqDUb3HbLrfTJ
Bv8I7Vw28aULHTlYWx3wa91s4g0VV/Rd0mq4h0/TXzYYcuRgRQveuwCrEXdJwwGUcqftp2hoom3b
VN/Q7d28ynyUbuPeKe0YrEOV7DKiWNAbr20KDVSw5qC5r5c9GdAr8gPS5+YOQISuxVtPOi9Hl1ar
oxiwTy3Dh4rMgvGyxMxRzJiL1wWn0vKuTzXjdcGJXGAM6qg+SqgcNJkNi86wM47yCoRT0Ryup7z0
ccq09uwHackpu2KMd9JEzy++R7HosmaV88opwUobl39GTunpio/GG4tenRvoRv7U//XLndfInfi1
KEm4BWH7W/N/9t+Lu8/Z9+a/l6N+Rv16zP+8KzL++7ch5+hrXTTFj/b3qF/Oy7/++uk2n9vPvzS2
eRu102P3HW7Y96ZL27+eIEvk/+vg377LWd5N5fd//PG16PJ2OVsQFfkfr0PLE0dT3Tf3xHL+18Hl
l/jHH8z8P7fR53864vvnpuVg7++mDqPP8zx8Uy3V4VzDdxkx/m66rqp7puN5Lr4A3h9/A8HZhv/4
w7T/bgEeYGXOjYVYnGb/8bem6GRI/7vhOp7rqaapudx6xh9/ffPXZ+flT/avn6XLid48S4Hpmp6l
mw7/mKk5OCz89iztyTjOvTP6K2rcWzTplvl9UcJ7iAr49vhreSXSsKj82OvRiguqe1T1Z7/HgauN
Pnql2q9rPVwU24fHIvT+07Ne49f59fNZBlgE3VEdT+cJo/MbvX3WQyfMp1xhJjt0CLsWLSTRMTxr
ajzvrNk5FB0kWwyP5zVf5Ms8A7lyFY1ifxKd0DeCzw6pAAha8ilFWrNp03LtB/39mz/364/69oX0
zz8iH9K2efQBqVBty3N+/ZB90YHjUTsY5dO2xn9rPzclcgVq8DXxEWJp4tzfJhqih36bo6Cchl9S
yBa2UR162xs2Jnq4RRw99vb6P3wwdfl5rq9K/rxAaDWLnLjJxUdteXl4v3lV+jrTXTW3g7VpBvNO
KTJ3PZMXW0ezMiYrQ/VyvIiU900XvA+t1Nsr9hhuWzNGnsIxn7pRCQ4VBKhV2yTfRtT7Xkgy30Ha
/xgHkMLRuq03LqJRG5ZB5UbtLHyMqaeujSgPj2OkkYsYB1CcplbfFC64NpagWH1TWFxHjaU+jpvv
80iaJ42og2fx8oA3cpAxCgBM1XEaFK17fL8KZzMbRvowjDklYtxcssoBXeAoD9wo9sFwEvfG6pBD
85V55ZEa3ueTg/pZPftkxDL8zd3o1rdG7ZZr7Cbou+QW73GDSh42r1HS2HsrUPxdt5BEphj4bjrv
4nIMN0aAxHqlFe02abobv8vyW0MpUAAvC8Smsb4Oe6W+g+4UHjsDMOyspzcVsrSHJpjRlam6ade2
GWsMAzRf325kall7MZxSc6B2mJT1TZ/xnkjUDxpiFxvQJMEmbJ2Yb63Xh9yeGuQRcGSwEg+zQDc+
6m75pcuM9KyZ03cgTP4+TWZE9k28paeq3Qapln8IreKULAY/Dmr5u/9wUf36wr9cUzomqqplqK5u
68st++aaqvFECjNb5R3brXXQNqfUas19ZzpH3inzHmkF8MZgYTd9MUYwWsdvEBUDDCIH7eO//yjG
v/oonu3oJhgzlf+0Xz+Ky0SRaT38vHBuDyqP4VUGMJXHANQlTUOGCdBxPhq7bphxQAv9D0pEqmzw
inCj2Qm64t4MwjIazI1BtuZuItPZO8ExSxtkfzrnhwIHGsZdu2U91iAtFr/DbrLfDkOwGpzK2qpT
1WyKIew3Vmw8R3as75Whvv3331JbZlC/3cSW6qkerwOd/5m//eA8IFmEjS4v9sBLz12XVbfKE/LG
xsYNzXEbGOs2PNjtbeI4VK6rdB/qabDLF1HSFjvT//BplofZ759GUzWd95Wl2lwEv/7mDhxwVIcj
ZYXkk4ahqBECCEbt5J7neLoJdLvZ+wXGQwomiKs+IhUl8hRzh+1n+b6pihBpxHwGVdGbPDz+w8fj
AfYvPh+JE0PjkcyTz/39jVGEaF0qpbIyhhe7IOttdIaLx9Z8dsY0Xs2xcRuXMzlsHEAdh1eEVhp4
SfRZuBVVuvj/cHZeu3kjQRZ+IgJkMzR5y/BH5WjphpATc858+v2o2QtbNizsYgwMxjZGDM3uqlMn
aOY3ErK6a0OZ3WVR1FMPonNYUfJes7YRkQ/tYSKVx5urieBzYX8bWqUjMZ3ExTGEJB52oZd15k3c
jYzPtiZaOTf4k718rwkfhaoZkZRkRk/zbN9uPXZWVfkXWxKAI5TcBUhpGUXkPyGaLe4y6DtFMNe1
1gNmm/1FHeeab7eZi6DS7XojO8hEagGuPMy7Zi9qlPDUpIMI0rV+qbDHwDa4cvbkGNic73NETOP4
FSYGCWDrPT8qO1VLkweYlpJulpgmmtV0cNOljk8Gvh2+iEgpE711QeSGuFSXdjmmtXWTjuO3VCuj
E+vNDCq2eh8AksLBJMVW1ZPD1Gwjy6F5kOg4H0KH8bR0DnVbXKplLA/CMuhyVniwSTSesJd7JnMC
kVYXjwT0tSuL+cbo05GPuSEvozbVJ6zemN3mxk2tTKb/zmrOKDt8qcN7t+whqIexC1pDLkwMFpW0
zbneFUmLOisfcJNpSoQyU/iST71vAlFVkIsOjlMFuubgvuV0QS/rnpHtdOyVewU/rOu+Xb+i4e13
uepcJ02peaVIDjS63+xhUh4tmZ7FqrHJQfJnvNyThTXMh1WrD+/jGnbBx75Ex6gSgD2ExmVW9/xc
YSQ7p99SQEZrX0sO4qJTO1CWutzjo6CtQZvqYcDeSqh0E1pHTkHfWdM3o0Ytgm6x8Keh0NzEbCTn
C2kmAIyOVXSPc6VjvQ7FrAzt6Eyj2RL4SV5xG42I9uf/8rTtxnw2tPE5Mrtshz++K1r5g/zu7hjV
feOSGt5falV3MzOs9uwMUhS5QDxS6EO90FSPW48Cmyy1YM3ID8ggxXi4Jiyuqk4/9AIAOVMwG9eJ
eRVofnRDhhQE8Ynv8twvjLPYndwxjiKkf9PPSMUgdVH5IcA/rhUlP/AREG4oV87H2W6YWirEupAO
UIUrzg+Wl0NCn6hMU/r9E3oykwF3sviOJkwfvSF+dnlBUqXCWE82CuDe2qveGrXtfcwN82i1u7Ft
MP6PYuuAlSMYrL6QEUd+cdM2P7MOxtic+9CHxzvNgZSr4PuZKQNWoGVouA4xfkehYKkfWsn4wzSu
YK9e4ynT0yL8C+f4W+1rsYMaQsfqwBIfO+uxdbSKb19xp07VCWNLqYJRyrqtFr+0YAV+W5NFp4fO
xBlVVp6Q9V6aVEwILm9g1ZA+Z0/7liGzp8dC9VT9NQRI/GTH1f5yCJs255NJ/6BSb21//ks9EFrh
XC6CZKQIxZwzhhg6wa1wCY++eXewxu/Ta6X1kKV9iI7GZryS9Ktnx4DR/35iYjvvP5xN9DG6tG2H
XuaP0sQEd0gmvcB4vCDSeuWbICBsjCm1pzQgicYCUuOQvbYLUGQ1XHDcrx+F0a5fikg8oISk5Gr7
H1U+1F5SasOLXVAl5IkxHkj3uU+nejl+csl/aXAsOjkhLbmdqPLD08NXXushyZOTWLTDMRm6xF1X
MfvtMHTEr1adTy4qGWkqCc5O9NYr9bloqEUMoivUqHoLkfK4it6Nh0KV1+8NmcVahO5qMeYYMXNX
imQn+Bx82SkEwYzxIzg1PgR2edkbOORTOv5/3oOlbvdkQk2xrQ8VC7MTc00MO/Iq1Z78eg7nA6ST
yzTMIXZOcsPA6DPwmsMh1mJsmduWXzbajxrjcFKMogAjGMjzUyf3Q6IPLqDdWwSI7zWhhiW7Mceb
D+3Xf7+Kvy1kylrdYqewte2f3xeyZcZtNzc6zVI9SY/5jTg4S39pNBeNkIsfL0wBMzPDiS2CMKPF
+pEvH0cUO8pv/n0p8i9FDC2vqgIbmJR82oeOcs5LZZH5ABI1EEaWzTABFXs/jktDnkKzBuNCkzv0
SY2Oe9Y8tZzqm6SNzQP9Lpyr2PRLJ+/v1c7+xrHZPyTO/LzmDFpLgcEuEq87Qpwvam0K91XCHmGK
PhB92h37ujqkSbgGtiT5OHPUxJ2a7FwV/eJFmXOoBq30yXjNDyVrtnam/m2OIwUv58ggBioTx8le
f+ZZpO0Wg5wQLW8ZJc9HFfXHFQKMoHT6my5Rt5QspXbnasBYZh4JoIF7H638zckYey+HZbaL+/yi
QoRQ9KTmREX9bWrY0zvoR7fdDNNFJXjaqTPcElB96vMDzH0mW06Mulxf3sjj+Kz21X9Hnt9bH6SI
Jk017b5mWx9WSDHVlS66VYFsxYGq5xvPQOvOBeJwVzYWgyW0HlFt9EEru5YtZPppYHlfOR0m62IN
iohBNFa41XnSRdBxwHPuYFoOR1CQyW6Exosc5mtsc+g48VgOelBs1556Vn5BXdCXJlAxk93dKM5r
PXsaMisf5mqJC3pYcxYon3zK+l+aD9sR/NKAqGxW5O8fRdjmOYF0CaPEkXSBKDU0V0TqjRp1ty2N
2XU8E1raj03sjo4qg9kgBrKKrewSESI+TWWFp2paBrPQwlMqqBTHV3LtILvGcIBgf7llpV8pRRMF
VRz3FNxFdUrniipwxB8WZQq2TX1uBBMC6mPXQAQATn9WRkyHm+mpi0Rz+e9vz/yzwTF0y1ZtyQ6p
0W59aCAcWStZimrMXRXA5j7Tu0NbtHcMSk/6WCc3bfGjxMbhmI7ESttriQaIUuRoKEv+FG2xncP6
0mixQ1wkyYaJIix/ylCJTdi9nZ04eVAisJh8xFJp6izSjFZzvsF7bXDlEol9NqjT3swrDegNVJnB
cfAuwFkoBy4FWgsxrXLfJSTLTVafeYLB7XVvMGKaGG8iIn2sOhGeFoe5anIf6XiybdKXqQ0nyDmi
DMgROIc4NbhQpCMP75+j0uYXjkqeYjZBnVhL55DFouPQHtXPetk/iwWkbqpmgFxyUmvvD/+XYoFY
wyxvkllx3z0BE41KMartxI1Ma3ANekdFIcEVxSKTAR1agoKxI3fc3esLS//fb1rbWtXfywUuRvCS
QTIk/eK29n+5mGJpVdE2vOmlipLbxsYTAb9P2BN4SisREAB8AU2Iq96k18ag0Y8pF/e58qNwouGT
qZb4c2/hYlh0NjuMCua7IbW/XAyeDCMSKHLV0HA6+6WDcFjype3ybR8o4w7tBaKSOI9JKBez5SXY
j9UjxD3TKtd7VdtaKQVZmaEMp2Km9zdj2LT46hERMWPNVTcqn5fVvZVdGEEdsGhb0sRLM7rDfz9X
8ZcvaMOmAWXk9qLfD9pfbsVRCVSpBozFHajsTnno+0G7iKyycQHJ4U/jCU+Go9qrxcGKVdtTNHmR
brhVZXE2hLu6SvsDBpR94LTb2tBN5UTkUujb6XIb6Z14GtmGlL4UhM+X9JtK+3PObf1Fjw6f3Mof
+LhpbAi5ZuuOwRrZJgG/vhVhzCQ6LtxK3g6Fv6jOtMtskuhzPXvh7M8SJ7puo+bJqScynXVoDsMw
PkxWCcJJEWkauLIwMX5Cceucao1w2DZO922NqX1apKqbIVDfUeU7u7xUfd0pp+tM5nRaYSw/2co1
8ZebAeEXtrQB+3X14/Fl1ZCcpwGcOpkN1RN5hQxEoh7r5tCXaXEj8iVB+iOVHUwcD8Rg2UFRbV2S
mWxXZTx5k83fsTxctaFBfb/sqzTSOKOgtWpqUbvUfQHxj2X2UMp+DDA8zigTOhQj2nDzA9YgPqxh
9yWvY1IxJ0y3DSuC15mp5p2wWLFOqkcktLSjW81mf1gWfD3AOtmDhfVoKpD2MOfLi9y6DxX2BlRM
o88OXvnWUOPS06wvY4bTVNjXl2snXu2xau9lrN0zcQ7ayWnuZYi6hwqnVY3yylrn8WJupYlVP03u
TDgqhnL0n2DR9tph/k1XOsSEK3S5+qJAjXLHMcHlheFqQ1yPT+A8LKksqFTUC80+vI/T+sZxptaz
FFX1pqqWnqHiKZOC6kQkGju2jvK2pz+3kB7uVpmtu05Z4Gc0aNYMQF2z6Svf2UAzg7Doq6TD/BzT
jNw3ZkpksQ7Fq0Iln5eGjRU6Dip98p2Bh+PnfTVdU4vvmAO4oWiMV0sWwEdZMe3KDpQziVs1wP2i
uSnDTA3KqMXxFa48IVHq87KZ9XfZjHVF3jwOam+eE2YqhQzTi65oHm0TnGw25+qT7sf+y6Zn4ULG
GF9HccCv3z8vWdjW1C1selKbV6xRh8RX2sE8SyPVIfRuXkYgLq5m3/bdeohrkT/Uq2KfQjNdQHQW
325s9cFYWcB5qCc7NVL/81iQxfh9suGXTEVSH4VOiFod94PvpF4/YQ2QEGEWa6q4izIV3KNagmhW
jX2Uj4WbqYVzTkDbvdIB0G5yh7N0nn9GZZ/eao02uSkqh3OhHFoZh0djZmWohb43xsn2sFKH1DQ3
F8DWJ9kbCsHPc34dGbhZkEe8yyK1/GrpLTi5phJ3M9Y3vY05tiD1jvg7Yj+UUVEO4dyfGBA9Dzjp
XpoWDCRNlmNQJ9EDoa36XTNsz4t4MMITlZd5k/maydTu24ktZmXOfhJJ6QRpgv/SEr+sYRy8y+Us
LUQLGFqWG/dt6oehk59nc8WkH0sinbHB/33/ROZH7WhrHPeq/HCqcWylZScEaGy9mK5OQJpPzoHD
BsM0aBi3hd3Jlwbv4wlK/Xs81tLVJMRWoRUUudkcNOh8u3apjjlJ156opHlD47S6qQ7ta0oUsh6w
dPUJBEt2ZnrOph9iNsNAGQhA+/fN/AVaNiybftbR0YoatvjYq+PVORaMztyuy5Mg7dPLxOqfy7T6
0huhw/afrttbwKyjaRPAPj42SIWT2+Xh66JvrG9M71ypQPPLcO4WjkQZ5+S3tiKOZBosryMK9UAx
87dIG53d0q84Nc81mqYh9hVYBV7eli9jr38VnKWl0BY4Ojjjh4P8okTleCxt9pYZ3DqcsvJOHwsC
XUmky8KuosdYzYc4IsqrFJlHOqp+AFy/AFMsbi2HyEIqk2MLlTSoOlTA/350+p/IjAkTdMPkeXim
anz40HtLlcto00aYjGCTZiIbwkQEYyXDDhsRlVo3I1yxi8nHWQ38L8oiv4YgeDcMFUB+XR+rLHvo
FzO/yiOD6CAQjGOTYZPiGClSN2LCj4P5SpKDP9q98QQ6G+6wMuk98gX3sQGDsXWWMchF2Fzq85eR
U/KTvUz7cy/DrF0CXEv4MNJ63+t+qXoS8t3KLmVUbQLbeNPUXaad+RIpa4YbSfagG+KkREyIRsW8
DM3ktg+SbnowBnJnFd5PoWF5/O+n/pcCl0tiaE7HKjfS1IdWJh5j2JojhJZZj5+g+T7FNbOQdprA
dRPFi+q4dhFewInD6AdftxjA1yGoAwYxFzZZnxTc+p8FCKtA2/gLoJqUuR/65xHbqyjJSAauNCBt
LpiQI6OcniLQYXziwgLGa9ioAXczeITO+IUNPt2lXDTBNM0Bd4JveUeX2cOItZSlcokMvJvBdG9b
zTpCF6XN5ojHSzYNorCgbW5tql5FBxpf3aRMVJ/gUSJTZvq3LRs8thU/NcvbXrS374tjWqb7T97C
ViP+3mZw1xYjeEhr6tZU/n7IMc4okypvIq8N5asqQdUXa7qeVxy0kw0qX1bzEm+9yTWbLetkrX84
OrOz9+8bxyGC8BqOrdYZhmC01qOSBoh0k0+4AuLPZojFK6UqBJNGnfne71fZtSiHnBHIiZCERxCI
PRSq/JiJdXHD3M0iScBSkoAwskxLgdxxWOaHKE+xrWaKTiuJgBNJYpYiKJgyo/fLKZ2DAa+hSsp9
bovhSLDMFw600yfP988rl3x02xR425kZlf5+5WokV6e2WOULaXlHmaylmyYkdXYLefZWO5XXRWxe
kthuuBsLhE/CCCzdgolRnfS41T9Z5X+hg3A9tmpt5APJS9/ao182giLJTaGaFKiD0xIrxgm+g4Of
+gxV/TWbUdvEUComRT5geIg/LzYViWQg9d6mvU/6nZUxncx37xjQJ09rO6R+X42SyxPYsqjCYCb+
gfGjKcZU4A3KNHkKtYuYODUnJ3KIOfpLCC6CZbsa+mPRtNSCTnXEA72JHhfVfPj3dbxTTz5chw1I
DwOK++ZfH9abtaipOVUcpvrQvIQrqWOI0Sb4/O16wF4KF68Op2+OL7J1Sd3aWQZZInFDFzatE8Mv
FTulzuzvsGNh5EPzRoygvRtWQuLMbC5Bb0xnnznN4EZkhuxV7UlS8GwygJkj1YWrhaKvMVuo8WoR
DM30rCgK4LI56/s21y9qO6rOaic7hgndulsLxzmWhXE/iux22Sr3TbWPqJquFJN3DwUVGG1ZP9ih
Cfmykn2QQqQnStK0/EapsZ7udOWEO4TY/ftJ/oUfIG1QYt2SG5vM/kjIgHYTJnHBnAjhU3m0n0Ip
5pMZ+m0HXArMWvkG2YAJcfUqimIvnYjEpuMImi4Ot+yK9pMP4H0w9eHVAu84tP9AK6y0jx8Anrv2
pEqOnXRk5phhVU3c0OoMOlfCtEEK0izyiKwnRd0O82ypNhY5HmmqThcphuQVKOiuTqzvUVNOR3q3
6FZftaDdTPTSNrd8SV/GUD8Pz3NZhOQLz+2BWLsbqLeX2ZCdtH4RB6vSy/+cBFvnriRh/HaJl8kz
UoVMKDb/RZG4pSh16el59WY4auG/W0EWcL08XSBhMnEX9FVU/5/04s6fXyHvSqC+lbrYqAofVj8W
HUhF2jr2ltLEvBpFDHpeLTmrptYt7wHyOw7irQ0p7tfFYqY3GZxhM66PTd+S/jfDe8LltpP1XVR2
zr5qE/LL1hatTklku3gjtdgg3Hyy/H6xfwK0aUc1t7/qpS1OTOnVWzWl2ooTDGXabHgZ6jklPEWm
l06jWQjXtn48mRn5I+jDasSNW6O/nPH1hPRVHOIMo90wKYrzqC5bGvOMU1VbiLvR4ie+u3mhMX1a
gZeIr8NTPraX7yTe4Bg/3HSdbu2iVvN1Y6mZ5y6hb2m95cV9/5L1QZ0zJ+ghcbukalbkUPRPtVn6
9RaeodqKm3qKM5/0xqpvZVL7wo6eVmGSEggEtOlKnuKkrALHyrBfjM15n1Nd6um96De7KWU4A0DB
k7GbQy3T9iSyL4TZpu2GVFdt9Yt/q+Pon7z2vyAwtgrbk2w5GJ9Uwduy+OVoqIw6xT1uirCNulNj
pjp2+V2v8B8atcYzS8cln1E5r1XstW1PiZKUF0m1JCdESiTqrK6ZoIGHOub1TRUM3XyP1YsbY398
W1Trnuzz+vgOH9pFMri26DronNknlYK2nae/f97bDERoHLnUM/BQf78JCDJkEuFgRUClA8MfIs+x
zbu9nEV5mRzU1T7J0L4bFiUI+3S+YiRc7iZBIWdeRokxX3CZDpIUE0rpWr3ASSwuytT+9u9d8c9a
U25TVarqDd7dSK6/X2XNIZz2rZV43MZNr7f2IdrIXuQJYkPawnNgRHyBuGs/lEm/62M8fnHo2/ZJ
vdwZanurTMl9NS4tBgGqwm5vA8XI7DCEWXEVAvhHCSyrdft+EP6x10wvU2k8rE44IvDDa5hRyH3j
JEGL8fi1pfe7Ue/4conBcY216K9VMe3ZWexP5hfaH7NDbtyWzDBVGm8Tk5Lfb9zqFiOlMkk8XQkp
kHGN3a/1dgymi35IVNhFK56cJGwYS1BPDlJBE2etT56+80fRK02dStIB/rUEU8wPjb/Adn6yogm+
VJs5gRYBS4SbHS4w6+OKlTnyxYs2Hy7k3KrP/Yj3g2AA1s/zD8vUnirs3V8KGX+bRW3tk/h5pZ9t
QNZQwldHnGMat18FDuwVOYEJFEtGVNiaKqXmr8rwlIjqzcJpIpMGY+8JjMBgsrwCvQV5vR5KIsUI
d0QtqnTOuTXK3iVaHcbuNDKPGn9OUd4GRhxRPYp6Xxoag0qH+KB06MhL69wOraOfT4m20+agWZbp
qIf6bh7UxFsNWftmw6TVJIDEJUQao+i83BE7Y3nqoj3mycuySfANBWZJltq5R9rLsx0z+CT30g1V
DCAEG2oPl9k1K+Vte4kV01VyF63IXQvGfFWkvmJb7TXIlKnM6xPDtLsI9hr8GarsVb0eJOJBsPWU
kD8QrdQ8tB0n36DtDBuH2bBSCdwElAtq8ahaC+GiHIcFlAd3KGIb+lDO12CRmTqS6Z4v5kbHfUPM
keLiTL8dO9OXwWRsC6aGgTnRe2piPWi4csL9ijED4PDoOhyeuiXa9UWh7aKovoia5EJ2yV1B6Mah
i6C2Dur6xbTTe9lQsBVW0sOuw1K075aDzbxwsJkhxmtL0vt6khn21dYMZp7aENFFgXGmeiMAOzJM
R1CApJJELzmzFHBk7BSyXkV5k7ZkfcNkOpir9YbDXuVHY309SajJbflkqM1LonDabZGao143p2iY
Ek9srDwhyLaOhvpajMG4yte6A21WR8zKqRzvu1mD8Cysrw02Sk1RzJjtxsUO1+x5kDxaa9mD79c7
Jyau2KY2mw3kQKPZLEG26Wsn5l13VZsbXlXE7X6QPQaP4LauIXr7ukofzbYu9gXWv4FCcnHRZ+uB
GpUBH7YrdzRB651t4Ny95Gl6otl6j10qgQEOdT31Xq2o4bkRvE8SL+odVLIK1n44szPjJdgn2X6N
RufsCKlcCRFfN8ZUHWvLKS6jcC2wCLpNayFPLHoVh2odKpamtyQuZyzPfsZgpUzgG+MPnXgKQq2j
qYnoyolZ9jhqfEk16oWJzt4fTG/bRp0I/7x0sXirOA2TqXgwagNMOqT0muP+WknnyX9X/f9nAjDK
+6prrWO44NYdz7Xuqpn19m5A5xgFbrzNUsJwwbEjiYyHdxWgiIuf44IhjZ0byUXUl9dYZPyv4cgi
rrIhrvepAiemN+Nyr2njECRLqh6h31C2Q3NgkrM3LYLf4xLmQ6Prl0uu0rlFVrOztckKbH3copBK
dyyprwH3BVS4H2MxisobDAA0oyOUwJ6jN61keoEWhKA5MS/juVwjT2vswW8Gpw+0JDVuQBHvOjte
d3NsXQjRhYEWS82zCvH6LtWL7OhRmXL7VCb5RO62xZccG+0xhexWz0d0HdtSYDbaj0t/sEHOcebJ
IujO5etstYz7um07EIwMizXEIaCF5BkmBNRaeIqbg+WPcEf3OLv97AY9OSa5Qr5U2N+kemtcxRq2
ejCMMXuO23O5VF0QTfP4kpKUUZduHo4LZrKW3GN+VFA89+kZ69DFzYZmvlXtCCalUt0bUFRQe15y
OjyuXdjddM16t0rbY0fscQtdQWnHrmHAYfIE7bC4TEbs9tAreDBRc1+q0X3bp694zsGC0l91pQ7q
yDJu0jmu/TK1eGFTSnhA0jJjHLU8kAtBwnVRn0SdzZd13cEWgTsxN9UYSIwv2Y+r577Rutuojs5L
y/ItsZnyU3xnfGZeOHnNZXZMkBdihD3TGitm4a8Vx4o6Gin6WhhJo6XVQSjT+DlBGCBNQAZ11p1D
V4+EjtQayI2VPpdWoQdKI6/rRGJAk9YDVCcRByXuYZDEIRKXjV08NBs7rQb1//f5u53xv5Vo2+mr
G1SYDigE8pTfa4Cptxf47WPqRYiQ6XBti5Y0n3aL3WoH9IO3VkIJ9O+f+Rf+FIwYC7IiOK8DU/0D
shB39J84QSmIPrLRt5T5MVrgXzeDbQbIbyd3SWDchWtZkBVmhhjf1HdzHWJRXkK6+vfFbNXdbw+A
W9pmnQibTMf8Q5VoNUa+OOR4AnQqHtZ0O1Swn93vn3Qgmjd1AzE2RoNuvDd5v1TzjZ1nVTZIzEdW
dYhdoPz+ALYzXzRJNbPWtCaguDQwWjUjzDotWiHGUuo4uk2SL4OvhflPZ8SYPMMq/KLNgLkLQUqO
0eS1G5e1OPS6RvbGlses0xxdRPsRYOnCWubvWJ7WO7Kxm3Pr1Ehf9FAwu52Wb3QEyRm9AtSRCdeN
rm4mt8wn56xymLmKVY97tYehlKSwPziAh6dl6XyALP0kxvsuzIaLZe5JYCvx+psm/XUyAEyJ3PHV
Mlk9JMtvls5E02m5gMToYy/MdlNOeW/knUa0GekIqvVEEgV5KtunuKIFaprQjwmPPi7N9FVvVI0a
7EaHyOgbJhLnmXJDh4e4o4UMAxNgVJ+L+AQwFZ31+CFm93jJoan7uSOeiK4lmz0spJ+gzTwOinpn
5syGixYfvRIIGUOkbP+fU4ez3jatcQkXNrpA30scF6TToc/yHcaQXpibIQx7iPRjRnJoOSm+vRhZ
0Gbwuaoxo2NOqvgusk6wvurjmJzH2kmuxgKuijKG98pMxpYxp9cjLPNjFXbKpczAaxs1pH7c7IMS
TEwCJjf9loQUSszNeueCj8IiN6C8hHD1vzE6EzEMliDNNFZq9SwaW7iGHmGjymjwpANTnfCsO0UE
4uxnYUa8x6n4pGHS/uzrNixC11WNdw3z0P7AdZjHuZwGGcUek5w3fYmSa2Mdv7RS6iR/UwNr38jy
WU5jmun7kILby2WpXORLR+WNz/vJSTfZ1hYVl6cEK1OPMp4R2LlgPZYHa9VdQMlLDxNs5xMLpvPY
piwPC6VvXc3WzLAGC3oFeIaQpalu5R6m9VWc1d1VO6Zna/3iKCNHXOVBnHjV+iI+YudZHIxeXJEd
pB7E3F69ZzMqjrnuqXhKYZLKoveX5eINqRGeVLOKTnHxA7JJtroWprjupKYwDWtTu8YqSdpEHxlT
NpzJSSx3ACEldm+KuE7TRr+eHWzs4/4qbdXFTZa4unp38VtF/TUqzauZuSy087k5ZiapOPr6pnbz
QmZ76qZpzqdtcqrkmtntwUHcZmqSXb0At4cOVW90TE16tHI20YNAOe8z2++4w3Bkpi+6bVDaEL2T
Q7b2M2cdkdjTnkzVZZYKBr4tGJtZDySWLQVzQ0gH0NnVYG0NcntqohiYExGXXcs7za7QwulzuSvA
mhjLTr5ZO8BorRUeJ8h772a8NXD9uYDyidDlnE9WAek2whCNPMJPxmY6yvmPe7XUtx2aQZXubJPi
D526JGVgyVLWE11q6KbtURtMH7ud504U5Kh20iPR81vcQWi31ZrWyYoyHP40CGOFfEJlt3p6lwAO
EYyoT1HMx9HsMJf4KiqGXHWifZO4e7q5Er3hyQKfqGaNVzH9XKesQVZBQmxjxXdEpXpp39yQMXYP
8Pe9DOfbOIwe6xIN4zrccJDtFca13TTOATEtGrOaFa+K+NlCSu2FL8zPsiPWmy4TOWZMDksfXhbN
JUmohJqYbjS3ircY1a7OtX43T8r3roOMYa1sGhY8fxySUFGUENJSIAck44dcZvFuiMfWrS3zFkTR
DROao664n2Q5YKrCxfcW9eWkZF4xPVSh80MsHbGcFFybNqB2U8v8Jhcc/nqKSHSm4K1G5GU6OESx
6l91DG5Zle6o8nhoupoGjiq0MeI7OlS+dXU/F2OgkCnmajKMaXmJhc0V9a3uaaeHTkSuEvdn+yGB
mL8rTQQGw5rdgTIvSC/00ZvrGOwuRDvc2qiFmSrGuvHSkazRac18NHmOvabP/lxhDCBm9XXJV3Mf
NaurNkoVNOZ9y+KgwcP7v2xtb3HiAMI8Sgy6uRKCYJCa5PiNubkf8O5qZHrCKkJgXUKspJpGr6hI
LrRYuVTshkOq5uHAVnZc+E9nmGOnYYKCNi6MPvMo9XQkrVNJz7xy5PtarXxhB3pZCno2Y2vX+hl+
q8V/ZYukk0olwR7WNZTLK8JXhyDEhApPk/wqTXLmvomOR6kSX8dCeYMmdg5L4RMdR6CZw//CrGe/
V6rQcyQCyREvPl8p3KUcjkUH2FkXODSNUf4S0Q+tdUZicvJVicUNDbnOppr8yJyfRpfdskheHHsL
0dR2rUMHnRaZ5vZSf8TxKPGKoigpspvvU+eMbsd2Z8WxT5hDxd06yKny561rT4vKApAf86CsauEN
1o3dp28Y4102E7dK14qJhTL+sNLxkM1gx1bE72j5pU64qAdnKXNLnQlsEmU/p7biARvlY6p5nYwu
RcqfDktje46+uVbF0XWkpW/OWt0nYbH4coTO0vHa9Y7lwJMfPVPezonBT6Fk8Wab7yWbw1M4Uy9q
+ILAU9W/i9qk4WrPQ78ZuScgSHISGCtX6TnuGsNT29d4LS+IoxKwRMKbTDfv8AwBbrbPuE9X8IUo
1xWMoncK02J3NQ5RKokNELARmmIlAdRSVo/Z1EFO5tcVNin16wCZSsKOcjCqqq9X9sSNhpT7q8OY
tgxf1gaZtUrX4DZlj1yngO1bJa+zxpR7SXCL53PlDcZBQy8k4xRduGVehEQYuqW9fcrJ+NMJB3eQ
LU+8txFxSWNLfroTTf/Ax4NDfxbR0NSgVcawUyI1chODl6Hk7XXU9G81YiG/nX8gXYZ+r1GtIfr+
tk5gR8jV6pvqf0g6r+XGkSsMP1FXITXCLRJJUVTONyhpNIPYyPnp/XF94/KuxxpJBLrP+ePo/spr
Fs5mZ06Ukuhlm2qi4EMjeYmDqJflp+hWPhb1ZOOTgUb3vgUvpcfPI5nUggxDsl8+ym3S/IZsSTfT
/pWtqDluq0+V8ddSyRRn5YglqNTDOvXyw0xzXVKXjyalalw8CJPxJ/npvpPvsKfhekTArFB7Nqe1
tPhhkvXbGPgtaqT0OrY6r6r/pgyq83PzXRfD9zS4hKF4BgPj/Ju2nFiDsd3VnFZVg1cEnBYis5kO
7mz9le1hlWIOgP44MNPyWWv1G6cmkbFKnzvXtKhm5pQnHTQoaH0KmMN+tWJ9Us7wVu8gQK5ATLAz
0+IkuzW0nA4bflrN4bde7CDzpNH7gy7eutaU+FVQG7SueDRa57hRfhiozVHhpW0ED67m7nwpsMVO
BwIpeMShq32y5OjHxBVZWzb3UFlXwQ6fSfyvr6OhFMiMAgxf9GuNYaMaykIVJ3zseCuCvyZFBjXx
8SZEsFpl+miXD6JZSHMQNXJBqnHaQTzsUs10HCYkMcl7Mcky7LXMItOh/smKrfZhab1w652ocdc/
bdkf8QPigZ2zMqCblne96B6E2/+jxxSg0lSRbgGYLulNbakiFCyXQeEsz0k5vvQc+P5MBbeVtIji
RoQNsHF/yOs9Y/GPV3smiUCKisD193byPILUcFNkk+iwtSAO2sznujY+SCAw6bIGGam75dyS749q
Pd48sD6C/an/IcYSqITK5NZc6ARGte6uXmTOcWuknS8Xfjz6TG1/Qz1cznxYaZcSKWa9C6oGwt4o
fwnXxLqYc5gm+zVrHt+6MbiYVtLl5r//4O8yhsqM9p0R5eoBMiiU4ojgnwpkPZr8Y7tdGdgMzEGq
b9GKm9VnSv8ztym5D0t1u2cmjUQCD1HbgPhg1ffR6Z+8UZ8iS2iAvY33b2iHm0VLXjIC+uBNNF8K
zoKKKm6/Ht07YvFul70PVzlgNszuCar77DVhcU4OwHOz/IT2hKsu4bgderysvn2HG/jQNwzr2HMp
nhbuFVs+TMX03dRZEawg7b63DUvI1RWgPGXKAbgrNRu1mQciCwp/L42O51lP68B1w7qHohqp0oZw
L56sik84fwdMD62ErgRA6ZWHUU+zhS9ifCa83e5GInvptt8WDJ5oenxn2GRnb/hoEiwLIOI0WK2t
39EHQI3YHrTkwvsToduj2r48Cg9CtaUfS5++bBuXv1VnV4w6oZcQYKNQKx8XpN2ia+2xtzPatosU
LhToaXfAi9kloB/VMak3Mgn6azfHP7vsSfMEjTValkabPODCLgDTbbIedqM7ryUFAaMkH2LIp3vR
krBcrPgRGIfw/fB2E3TIhMaIsJneb992n5q3jnGSPAwuDmz651ieZXpfTA3TnOda0Vg9XfPiI1aJ
30pD64hNdQ4soHkumbMzD/LAwPdcTib25f57X7gnq6r5EFbPszFo0jdy97UdiR3g9cMcvny7S6bC
Wco6NlH2LYhhy7IKc/t+ytPnYYRaoMHBzxb6M1MLdRk8WWyMzHCNXTzTXrAFavrbgtjTsZD9Gtut
Gnj/Et06aAanGY/Au510nG0So63gES7RWOqZ1oeJox/gCLDlVJXrbwrDAc9prnvvqSf8SV45gI3P
kHWW2NvtUlfe90RCKwZHzYWdYe7x2v40evieO6P6XqDIBOhoMKuCqQoJPQoUyYPDJWEUFZFjfG+s
6NS7QQqXBsADbTFgavjjIP73DnnwautBrqg97vPiNO097FZRPOlD9emY3KHuJl5qpUVZV1OgylTp
y9RJUYltC0l0v6lYsLuZ5ZM+GysJjH+srvtnNrkWmwoOabPxdcta8iqnJYJ0M6g1BCR7PQA9rmRN
MSvaWxt61ibDZcyYX1onPa2L2cc1AE7s0GtJWiur5EDRn9lYXwpDQ4Y858Zw+4Eg5z4PgD0DVadT
oG8eCID+WHYt6D3ilMiW8mYg8RsMtjJ9miUOs6W0k0TDkndHEw2DoWWHtDRpfrBlGw/rP13ryHtu
7bjHqB2yNI6RWr7adqoQIbNRCvIE1YzEG0tvgQ73T5dmsAAt2WiVu+xYfzC7rGUdduR+BSMO3i7r
j0jw5nNjGDfL5C6Xbf1BtZnGVg1tgVk51nWjOIrVCb3EgaQr08vMluobmwRI6jBM21b/kexVRX6o
2wTDvpGUbWb/d0clxiMyvXfPZptLqgLOKk3v9EJ7A1W7sXXlcCLvADnOGABKfxDifKMRoDhDNJKW
5mUHIy//qI6HHqWE7/Gb9iftz5I45I+ZtRUbjaT+O/8diwxyffduLUqTJbVWLXD5lQGgkcKuD8ve
/rIJ3belQV6X6vH1rSUjYj9+8AchqcoSJq56SapUo2bImwK744loiBLYku5jVYlgf5ePdpqlPll4
hQ8heBnTAb0+H7Wjeup/vWdBbDO0FAdEZ5+zjGigaRmYRzZ09wZI4qQmulCAhb10RAS1cWKxQ1+R
cmhMbfglziJhXWzyqAYx5DTLSrSB8EE1L/uLspw+SBvnayUhNcjpqFbQDtLILgkimqabrJAUS+4I
Oq1cBa21y3TmLWlPolu2Y2sRW10M37NHC3tZq69eK5mIritctq4H6FYtSD0VKKn/KzLQzKrMO1Au
jtt5OwFqxfQw6ABo3b9hzHLugjLExnXUeN70So93uoY4DdQ7DSshCRtjTA8Jt1yy0fXVncaO7J5k
pgHCaz+qPqOBVVaYSNz6ISUwK+YFUfFsWV+j8kb2SQaXXdd/JgeIytkSk1NjLEOL4AIEizDH1xxG
2tgYQnJ+sZCyc3cNaOAwwpNBMOOW/h3TjQD02T2qncL2SRWfXVkcbVleK+cIF++fVmnCm3tJMMmt
Q14D8bpoK7U1qYPJAt1J2pPdkWX9K8uknS84n8k8re1VHTUDrUCXs08348Wp9TLMneTSL1PYTty/
5TBeF7IQ+pESqbUk8G0asdL6+ib/9c5OP2tbqFAu5rmUGwJX3aVQpF0P27xAgONVk3v/WOp8H3MC
wCR4SssEe3XXtwtzplgPxaXaCy2YdY9WaiO13lrP+0tFBeea089coCY/l6qzI59dju5uAYjaIZB7
uhZajHDoPSFENa6DbsUkk5tVHuYE7bW6d7Gs2a97pYEcv5MhwqdtFs6d1AWfyn9wRdPcTasv12mN
SUBm+dc8RQtpMIqi9EdqB6IJFJt04qVkVRavqdGRb2N4LwR9rUEit5+iHB7SYX8z5qI6jLiNEDBg
BkyyXiEWc2ix6Vg9K2RR87bzwsnkMily7JULrdY7HieCevYGLWQsD+zr/7ivflX3ML72k1iYbvPi
HokWiej5oJ+7bbzzXnSTzchYMFgChNNf3g1x102vaQNbTA3QOd/2YK5GJ2h6YM6Ml7ZriRUi5pdo
SDWG2VSS7JUrrNP7s8KdF2769l1WnHtE6PtIZ8qg6tRPUYk8zPBNCx00UszmDW0rNYNL/tS1fOXZ
unZkXzPIp+WQeTiWzOLfZGVTaHe0jlEbGHpLo/zJai9LxyJubSTNMiClVx+1vrkYntL0z555FA0t
8loBlG5n0/kmIJwOM5F8DWyfpwTaxhKcsmvTgb720yMX5ldyhSRKWt9YNq49UFZ/ALZ8GWv3p62/
94Fhufb2r6VNHpnsRx9xzU2PFDOe8heUZQc7bxbf3GfkmhVB2wujlgtOnHzXZne2ZHlt1WxIV54G
5pzpYNU5iKRjB70wLyxVr7W2LdwvDfkWGb8zRh8jxxzGcglpnDleHu8GG6lpnJ1c5HEq4WKcQr8M
o/4IcPZmp/hieExwX2fODQckmT0paKCTc0OQqmqSAYbxCOoZ9zVtRnetJk5Wq+7bRP9RpMkQBvnr
NVAf1vhoaRXjF3HzGevV2AWLPdAXNvlztnw1hOAF/PMGVkBpWb5FLgYOvbQeTLE/gnlOsWrSb2JM
toNBa0hdi/tVOQ+tDg2ndFQgQm9uiertgWECYiauY3a413zU+xq5qeNGOu3rS97a4VCkl96BdoVe
4p5+GFfrrJbZusDMXXa2C5x75YlQ/JLCRBffanqpV8cLpj2UfdIfTC25qz2xh4OL0c2kvixrDJ95
qOL7pAzjeuoM971Wz0duSYRzjrticilOrrXlhyr94PmqkLvsOlt8R3pZN3Svtb5ekya6ggmw+nW9
7jeXOU+vzpmPBgIpc00CyEAJlus6T5xhP11FldT6AmFdcatqAL8zvXx7Pf1SQndxFEoG1X2BVBl3
llX+JOX8A36tHT0KPnwbtRAuuJIBuyYgdGX3lz3jY5toXcC0Xgcev/pd0VwQsIKI2N2nPyyeC1Gj
8xfKjp7km7Q9N6vZnCvGTawJxk3ZEho6m9dkOO1ff/3T2jj97Sa7iIfO5CPtkfJqbYAujpykMf8i
rdS5yAmNWGv2Dqb+2oeXWG/VLL7oIyJz3SGpiRr4DkszAqCiKd4kEn5HqT20Td5dwdBWYw47ELGC
MrF3Mbq8C/KaI5oO8qgaw3UVQzy13bdB10E47q4Rd7YJ4o1kwOvI2RImLyUJ/73RFYGR3xLtvbPb
Ta8jEbWcXrvEK+xohADdsWllmD/7hQ3TS0OKgJbIzMk3T6ZqjcgtX/x2NR7nyaEGpqmKoFm5zsxE
mjR7baW/FtOx7EGMi8yjRj2DW8Vf2XKCr6xR3ngxtoprNWPWpeMjtjpqtljqwH+1Z3DwTlzt7j0S
IKNoQ8t2Xi2RBlQ1Zos7Rza6dShRownz1sHNs4yHFBRMoFa/leNwm+N22xWHARpe4n4KpDh+tRaP
W40ZS0sF0j2opl59eXQM8k0I7lS3CytHfDrEEOI7K36YsrUbufSrYqfXxnBZedN0SROa1d1VWj0e
Cg1NaGOTHLcTMlFQcsJ1DlSO+OnCD+1SRCGcG8Pofle7qOJR0GZe4c0PoFyBUrIGoKOd7NiWxo+s
disYfFhzdfAM7Ymr4nbfIB/xCnau/ThZ+WOe4V92EYXXyFPB+UI01TVIB9zqSHdpr3uHIve2J+8a
BkzjT2iu9H13OkjZRmZTRHUzy10i7pwSuLpI77fJqmKhXWvh+wocsm6KL4tCr6B1qtfyKr8ey+FD
BIlQyjcF4dXX9JhQenHuygu+yJNcnT+TncSNp6iA2IsfnLBP62hN0RWe4hKhH5Y0AabnJ70h0HtN
zwY3Rz5azd9xXqBxorKav8jCUlG/wdhBNZq3nJCRK/s1mEgaEV9G2vwKZ79mfWNuBL22rj6+ngLq
4jyYLETTYltRNkaD0SGryyU5cnSMKqDOJrPgSkasCo6yb+w9u69Qbu1MIzAgioJot78xx/n6SwYh
k816V0n9r7lNn17OpNZVlh0IbTsCvb/lPDx3Rp+/U5T3xQVhh4nX3yuTq6IfeMXsfeb3A67rSmsK
sJqAfA0eTlrs2VkndDwn9ltezRdEvYSPzVYd9d0lH7JD0iH/a0rOAhvgZBIPXZ2+Vs6fxNJI6E1s
+HC8BUSe432WTBBkpoAX58RPJt6ttty7RUJTg6zFoSi0o5WSDFb3yOh7Rzy289AE88DfQPXTn2br
72azEwdXg8AghtqmUlgvyHuq4cIm9U+YmMw1UXynGgh3Tegkr8FDRUsVFjRricZFey+tbItt5f4M
ZP4xy7Dp7zl/y0rmJuUq5V8Y2xfbEMbZqz1uJio0BsfCYbx9dlvOsFdyy3bc47NXdmQi0us0aIC3
jQNeW52T3nuW43w7ujetNTMC83cbQq0M8g0joUVgDVneLtL1fnJeaaLhmbAQTJWvnT0+U7uFcCSR
RDjpZCMtS+5ycmJcgMGDCvWsrxQxe9QsTsx7etPLSbzh9iNxjGQYlH49fdwmVnZfJ/vAT0ftuGz4
hbRp6k6yRYLTzuzLeYW3XaIGjkZGTr+xCvBq8gcGy6jDzBRV2BridWNoT6kOJHyxqaKl1uG8ibT2
y72NrBW4hNMbEdKsaDVRHUgut9q82PSqJvtB55CZXKp6wAY2lxi9VUtDnTT4UF6TpsyxuNl6O8UI
QdDAOg1nD+1oQk1INC3zCP9K62W2JCdw8Xsr0y+aaXzktMefM4F4tJXOk+i7h2qw5rgRKArzttDi
Ytm52hwVL1orIs7g06xfipRTWU830tq4MXFKXYS3v6t+A7VfvqTwitt8kwdt81L6amFzikX76YEF
j/rqFoCT2JvJs77hiPtO0zI/DLm81Z0lXK9cRdJcTYXr+uVa88PUbd9JnXdEahKNi+aeQlErucOw
Cho1+H0zFvE8ee+rxgVgml/TIIQP0aqdYemPtqLCtCEtxun2Y0fG5802un+o53ox3Ivi39usq3kD
fJI5bFJGe8rpKsGAc8KA1kWILc7jiJegHA86nBMpZWDMoEYxZGwWWfR9gLEj9PQwVh+tncmzXt2z
bW/ZRSz7i7d0t6NyxGEx6T6WbK7scn8l5Wv4PJF/FrbDyLpTpZZ+rn0fNmw0pNfxyhIjkjIXuP+6
jMIvzeK7g7wDNzO4TlycSUdcJ//VhD0mdhZXq1higC4YBlszEQ4VLODbPesBkXdA1/TkiTIeaEuP
qmE66ERrEkXi7THKVzID5PTm4ax+cipx663baeg1eQcsepx0MBoU0+/01W5MhLY/mtzPw8b0jEbr
JhcrZom2em2bEkFfpb+Oe6efydb3RUNoOQmBv1ZpnvOmJUbvmtxQrl+7Zv54amJsJFeOLMzPrFrn
owXsROX1cLKnQsJ5td/lRn4Tg1YLp3dSRP5BoR0NJHG+lZJw39TLS+mKW1H0kbe6L7UHaeyOAmgL
7IFgX55pjzEICyW21S675f3iyCkg8ddr3RWq7FfyEHCL219oJAAhaBtfM1aVioeFXwyGaYYmvfnr
GuqNvEck1XljnsZyeuDyhFTOYNO7xL2zp5aoJtTqghlKFG4wTZJjwZ1ODUU5QWUCqRol9Kmd2aFc
qyhv/rloPA5ZL1PW2OmPXZTdbdJYRM6O/O6M4krpsHPur2s5WscijUwXgtuqiN4wTYHl1o1H2mN9
YiqeJkQ2qN/N+6kdv8h/eEADQ56Ihla93laoMNbkPnN/NaLIdeerckB8iSOIUWb+Qo/B5pKXpffm
h6chNAR+/JfJ7tbDIX1kBgJ5NIiUoNIN7Xp1clZTRu01rXWFGLbJwA1mq7WDegMLgG7lIu5istle
yUbwYi6QS5aqKiZUlHuvtB8YuM6rwZs7ugYJHRwgMBTwgGiQJ74IuK2js71gQWfYdPcWaj49Qp0R
RZpZxQspUSTHjPeYVUCB/gu+s6ntvlLSMJVRqihooQXgtWBgyC3yQPe8/mgtzHN6M61Ba4B89d5R
Y4j295k4A2sFjCKmggT+1jpV6OodaP8ABD9EvxK7s/mbF4IexNoI0M8/53B+BH90wd5cr7psDV2R
t4Fa6U7cTfGUD95Rd29yrn7i4kq/zOAc2fyOrpKfkhea+MkMfnw4uGBL2OuufobAdL9G6gNxORBv
aVYX4KxP/t/kR/fi37A3hZ9n9dFb96Dhbd90eXDmdII/z0EyEsTkFnsoDonIXBmrtx4pyFTxr2v7
lbfuMNFEHECA4R+nOsg0P4ZseNEmgOgCh45vXXudVOV8JhQNE8D1r2669ROTwIkUqJex26ybJDW+
xyG9GUtImqpZvzuTHG+nPK3dZQeuuQqGCvJQAYVgqoq0/qqKFZ+M3phBNlgnc3tSYnhHoPbb8M8B
NS4D7NTRLkjDs0wdKoqcAk42EMENTwGf+nxc2/azQghwMvO28RUj3PVrWLlHZ1EqDrYx3zq6QANr
/ejWciiA/YZejkhImjRMRv58VpS/nUXWw5Rk3K3Dc++ddf7b2JPJ1OCh1dC7e8N5oHu82PMHuWZa
KDSQ8szZcn92aJCbd3PyTb167EUaTqCcgTRlHTg7W0vmmkiK5uGXS+wH5ZiF0eqK4cE2yC9kQL4q
RDSS1B1JQxxy2Y/xsryv9kbGrc5mNu3VoR9/zIX3Wm+Hc27CZpJuk0Zg9s9Q+FgQ3VDr5+GWzNYm
L0hooPcVTbd3yr39hW7OP0l99bzqbpA7i/bkKXHmqGLey4u3YRcfhTv8IY6iPgzNhYTU99n1HssJ
uEhLsQCWhhnsqL2DzOQ3YV1fONUjmXenEoYdqAsioj8QLTWEmvkH/kkHdUmurAhrMirnIrArBboC
z0nuXRHCD5zYYll5+mtuTGJ7wbLhBM+yOsKMwXu0WGQa96dSq8DCYTbtQYsm1Iu+PbflQTODzgAJ
sbwU7n43Pwpa+PBQLn4jSghM2310FuZonKNglgvsoWcqlibAZmoNI74OHDdNuDzt64SzE7OAyqbD
LrY/yD1GWaJ3S8o2JnXQK+iMtgaFm3RD31u6AFL0qXhITdh1OV/ocolmZzM4roEe8ytGCMd9QxYF
tgzZkB/Tb93NpsqXSp8llEQNL5fYj+mqh3KaANBcc2CkMQ+7a98SVoNidmkDc1n5ALP9j62aGLUz
kAAKoNDURxl23s6fMhHtU5IWLBaRP/kwH/ggtHgoPNRgY/VJYLTL80WA+kiOp1lLXpmugpoduE41
NLUjZYDHwiV10kHnxgrNFG2sPDl0dEGFg2PpX+xHYsy5r2xewGWqbjykRRHV4sBttfam8qSLuf39
beWs7nqoGIJBFca38l5LzDfO38Ook6Fb1ttXa9LXNeg77a5h1vJ4cp4vEi2soQH2VrX7NJvNdkhQ
jLCZDhugL22Q1dQUEImAdNgP5dOUOey5O49W694xmo3wBZUXD956We2OlOaeiW3xXpGsE0iXd+E+
kpVkvnUDFS4ib/hWK3aia9LJeWgX96ZbPhR+7IDnijcZdMRvNfsikl2LUkfLolXo178McHz4NCsp
ohazW1PJFk2DCok+rpEkISicKQbjRd+CgboeDguYa7vnD7fvkKvpoe9hNjbY8ap7072miRnkiDyg
tY/YL+RUvV0e0aPy0BvoKWubu2QUAFAWSrgeK8oBf8Gdt1I+wJKlhythhkiyMYoYYxWkqwlSnHHZ
J4RqKHDCxEbyY0u2pITuOeLjCTme6r+mSN8X0/2rElYifYSe6ormZUAsE6L4/bThF+gVg4d2RWwX
5odVNXZUbn20EM0FA68lQeOiH1MkfkY5PDh3lpmSTNT4levqQXbtE0+thhjKDMtKicE0lvWMKtGu
WZPXJbnG+aN8QX4ruvyYG7yDicsxM9M6xEhPh+qkAvgwCZbQPlFoBd7DW5sRXIc+A1q1n5O7se4+
nBTFRloakAYtCjbWwALBB4/mCeZt8zsEsrEBK+nrZmdFpFrzXUsnx45oHqlagsKB900ghMP/jko3
X3jvvcKfW1pKskz+XYrhOJslzPowhGaz01i/68FUfzsVgNoy19dblgZfuy3bSJVOPPc6hjb8cHth
mzdXR1FjQt2Qt4u3LzdliFkOumi5N1i/KMs0gRvY+Dm6mfylQ4sq+gyWtCnIkwng8hq7k3HznnnM
GfQA530boRVq3rr15dg8qLy8HTO5nXuB4U6laBxMNFl1I0L6fzu/7GHG0LsInCsT4K5sUKMY+wHA
DelZPlanWm+u8yxK7PGAYj4LvB5tHJtHDPlf3KKNVl55RsyQHMlYerYnzyDTDYHMQvZxPWM8m4e8
v+eW130qb3Ny1XMyAitWaYmLrWSojmtzSmIDc6FmL2VItgDLuNm9C7Sr/P5BLxpj+MUN9EU+1ExD
x6aFKdo6iTernjgEVh/TnoYQ3MwDO20uVAXrvuoQKozGgMIEMUGkT8b9llyWhJzwPJuxaGsFNcHE
1cYOmg6UCsMR58QQ1linKkRYShDQoU/ssMBVH4ZJAWRVM6VVVyDFhZOighLSv+vDFJsRzjqA1lE3
YD2QqkWEHXFxNmSgI5MO3WHtb6TQHvuh7C+WR9x9lrIEGnD+SNM/DFLNGxe7p+4Ow4nsId5l+bU7
C7CtBjJtt+tLl7N0OAY/WeGsD9a8TuGK1Ing+5E1hLpXR38yDOQMORfpwR5KuvpWxnCyQclwXKfy
evS8K5fFcNPHZ29Jw7H3fq750lMZaQuCw1Uz6TCsJCkvexvOSRVrOUhFVvfgQc18I4Q3MyNPI6Um
HtOVDsq6znw9ksLYKZgW6MD2bivOf2MSLzvco5wWGAlizkpSHt1mPmoetlKCpCvWD3YSdLg2LLZf
lijQULq/lkP5PhJoRWuwoYUlpXHd6NZ3gnTjVHowGuDQDLrZQTgJlif3pKfTr9xaZFZXwFdWV+mR
3tCBtz+myUpyadlFS7OsmGJ3L1jxLvw33iQekXpk349BUXcvPI47SYFAOQ2tMFxXNqKK/scZtk83
uR9t9q5e4Rev9/u6Tz2QQHjdpqKOoE0xMmYv+Dv0Q9VBA1RsFlmmA6jkYiTYlF8rUdoslvxThY+j
2sbtUDeEAVaeBtKdr1lcOhMzTAIRrZKOOvJJnWkk/EwzhPs2aytgORMgFynUFIVwFnBNvbyKIT9a
TKDRviJ3SCprvGntLPF7aGwx9ygSPLMO8xN6Sgtvbfq8DSBBYn917KoIB2S1HRkF3OhGLEea/Ygx
3vxGN8fo2kgf2kSHoZhwHwcHOYcSkuQ/lTPpqkM103TdEepxNPuGd8dUfxFak1RX5n/A4V5cBPoT
Yr2LI9r7bnU+WPP+0fCAkgfiLzCmHQv22mpRXk4RACj2ANG9qkx/GTOEn5NFL0Gl5KObF9CsxXBB
LUZ1JiZIlh0gX2MFfJKAtVQDHzxk4tf+hingFzgfCiytObTQkQ6V78qTv45tBFktz125/NRVMYQG
FDULAvYc/Ish4uhvvvn+ZkWH7rPao4gwJKmr+r++nbLbKldfdgL86KBsQze27g+aV0X9GezDvW+r
/CGbQc7cnJB/zS0/kg0l8awU9VDi20xoFxk97rKiutK1Zf2QFVK+UEh4h0niX26AzkhCOL5nlytQ
EiZdI36OFrHc7KL1DqlEiTT2+V2Xq9d117rTxHC72OI3G3QVkJCE+c8qQATy9mvBL3oGjQZ+1dx7
AtbkuSa9EF+rfbSsEwH5M5pHqMrZmKksH+qDtmeEVgP34mAn8o8QVoJYnnJZomJq5uKAOoYThES5
uC3se2nT4fRf6sxMncG9OY33CwKkECfS64ipAcYfhRUt3B7RwUPEqVXEhB+8/PcFDDndgc17IXGE
2znr+TYgB2MnMZeTZiKQ2Uf6WDJcZ5FguN3dxL67xj411YBQznXz0JCwsyqn+3McQXnracbOxLfW
dNy2w2rdleVgPHqJcZrVVB4MSMh4NbYy3u13PPgkmOsCp7Ajrip/tBwuKFuCSsumECBfFXvsFQOi
sXqTjROh1gjnoQZNaakXS9mRalcbTsrkJFV9bdMvA0zkmO/pZsgISxIaOnY2WMQ+Qutf4JfY97DN
k8N/ueatUEXg8KUYo7nbVzIxg0QrrbDPmZsNPc+O4M0gYuWzVJoVVeTTBttsImcYm1tC929HcxUv
zbdAFByhAkpu/gv0Lru7Mqvc45YtzxkoysHYHSe2e0Lu8lwzTqhELwU9oYxhOylP3VgQBoSQhqx2
B3aXW8jreib5YUXIWK9MXlQlpRpOttLBnFSgEWtz7WRci6CImUB5NXLIJXWG9n/1PIL0uzCv4Pzw
L/hX6Zgv8fZQZb9qkTON3IlkICKDJC6+NRj+s72gdzKpwEosXcVd05MnWcy3jSYmWBbAvHawYRJa
cZSLzQnRLHtkGUX9knki8PSHflx4twfvKy91mjeK9M2re/PRyfXPeZu12O3at4n+oztyYUB/XOeh
BJ5HrnhZ8m19Jl4H8JSE2ZQR481y3Of/6pM66f4jq6MODFjeFESekkwDU6PhnubV5UxI+Vj1FEPN
2AMoFelvyf57tzeMBcbE4zL2rR0lC9L8jU5twhHs+oMKnlOl93cbTaEPCEwZoXd2jlK3oA+zvvjK
K3WpxXUi3zv37KbIRTyzPVambr8vQxYA2SV/rXL9EAWbpG0+WiayEm2gbGXrdePeM+q/6tqNAmqK
/H9V012PPSE3luEexF8eHSWfxpy6ug4EX2cyuHGu0kfuMP0ePZNEtZF5UTvut7TcqDe+M+0OrO9g
GGRO76770UPRMqn78H3wWshwzk3DEDiX5ls9OVawlkbKS8aHyLAz3jkD3gXjgZK14UFhSw2NKRmi
TLljZKsx8UEMm3OdpjEi1RZkcDHg860Xe7HmgKaDAZnYdCvMBZPEIuLazUD9JreIzOYJh8L8xgRJ
frHT4zaw69vFgJjuEIRbLaDQ9EqknHWvzYr6N7bFdKV0eoI5bck891vleCHrt3rbBxk4MmmeciRw
Q9Zqh87Iq0NXzOItU0boUb21F2gIEg3OET8MLB8AjjiSYuQ+7yVb/TReZ6D/MXZeS5IjZ5N9Fdrc
gxvQwG//8CK1FqWrbmDd1dXQMqACT78HvdxdzswauWa0NvaU6EwkRIR/7sddYvS4Y6yjjklBsRP8
BJKQL9woZ2okxaX18/galfhN+pKHwzCU4S4HdHvLOqAEAWOZdThpD1BJ+rNGfm8bjnG28otT6mIC
D3jGnlJIoxhG2QkPgd2vy7DA4a4Z+cow6wd3Ml4nmV70os42/ViDb52vUp/4801P8MENPzNE7NDv
9GOof3kwz48SN9/U4Xt0B1NfZTYJPG5dzT6GAIU0+W76pXlwTLHO+tZ7y3FlV0Q4md/m9SbIra+q
GOub25IxH1xLW48D1BKrt8eHLmEl3R8HH920ykRyQ4SBzZMu9CZIDqhR486mly4QTvKAEeSk++2w
YEMiwKX2T8q0jik7me3YMDGFxrs0Qk1/IenV7TKQUpZDXh2T9E78ItdRZ2gxVsHTkU/rQKlvNQb2
M0Sicif62F5HCYP8vhHvsQVkaVYTbbtP72npGgsjEvnJbamJD3qQO14apnsD4ijrIAA0bMBgpSRx
f/bZilWar20ZAbE5tRhcSdEfew9nacvORze03cC1sDMwyTfSWXmVnWwp4TLW5uxk59LbEG7ASBd6
1ekXP72xk27jOaT8G9guq1QPTNZUVXSCSLmHkPFe9C9Dr+JbmPeXTgcuihcGnyrLZynN/pWLIW0g
leVMZoZ4hi/PJ1cSS4xXZaA/plq0ATR4SNq6OnL17Zyma/bSYjZgB752G5kAUsumwqvfcQcprPHd
TPsrBQgH9kWUTLXU4mit7XERnfFJyV2JJHlEgP9IaIlmZ5pbWBPm6Fn60QSaybib84ncCvqvX353
hf4M/pfLNc/eGiXtA+VISHDO2dHr4YxrZARZMKtvLY5wbi3mTUuLd2HwJFdUxZwmntk7W8XhNmn7
C+pfeio8VW5i3zgoq3ZPRYkB3EVb7KK4OWoDWHnsm+US+hpFkk78mCaZ2tcDOI1wLIqr+O5MIELQ
8NQpHJkQIUkxZtNIcFRGHz02DRNmMx7ulqWlB7cGqZHbTLlMid5oFZmGMYDgVBLUCIl9zwqjO/UT
NoZoHMJzB0dr63ckXll8L0AHdpRHFcngb6IA2d4XH3WaM9Go0/GWBN6+IGb/UqTEKEkAzI89UjV9
lTznJiyTXwVxMmPeY844GWqdSDqpvj0jOUTLPKpOEbOAhYPgsSiIcqZyYIFQOsVuMqfqmOTe58ii
aUXxB6EWP/FXg08lIGUL1QqrPTVUDts4eiU+255UI+y9tRRd+m1IXsACBcSuYn1JmcR3aYLr6KLA
WitEWHwnEatzM7lTsUlMkb0dlxLIt1C2L6TOF90IlYYz/mb7crx0M3W2ikqceCzWXfa13aQShr/e
iAMF9dVTSPT0qfaH/LnLSu2r1OJD3CQ/fd/oWJBomEzzdnjXFKdZkB1SDzpdJ19lnY10UjLygNb3
JYhVMCVxWXaoPFxp5Pa4KlgKK4U1vXx0Nc2+x86IRmJwhJiRkkXqucS9D6Ol6kRPgZ5YHm5wv0GZ
i5Mn2xr7q8U7cOr+yqf3FDYIRXrbYXs0ga/r9qXhrr4A2/cdJ9xKEcj8sHhgy9D5zpRbf9aU/B7x
rCUb9hoRX3gdx/SpB0t0sDGgkS7omKO73hvD+pXK8RTRLDS9DfP/U5XO1iMIukOYBdRnOZMg6scP
YWnldqqxaBMEOX5o7G/6ifRuMXjpJZT99zibWBgrzV93yJ1Hq6S9BKTUSnNj4wMTzj7TysOYDeoN
Bu0aAXdCCkpSmA2PkeHjzLdTuS99xrdltQuDKj8JA1VedwHBxiEFCFVvn0uEy/vE+O0kgPk5CDUd
QmJYMDGchUaHJ24HaLQBVoVBnHXgNH5mWmpj2mR2qlWzXGj7h0qLo33eE1mJD1QS8JSUUH4nFneL
SKeOyWi7NzbjEa5YE96yqqs9OO+3oMjSA7mecltLWW5wvJ3Y5fOuZ6KTQX3WwnUr9HeGNFrxEttV
SLkqNxnmAyTBovY1CSf9pNPvErOyKbMyZydpsd2v6nQ90RwqkCY6zdsn9eAfTQpkCJVQZBiFD6W0
nacOWxNmLTBdRqEACPjTkWv1W6457iHBMg0xSuMQluc86B/bIIDLH3DFtt1AEZxVfEx64a3JxzaB
goaB4VY1uXbQ6CzFbeq6HAVZXTK1tViw3HOdj8O1YNIkVPYUyDK7uEBgDRNxHieGDnyU7spMG7xt
uv29MDosKgo1jpK5hdBL4uSxR2jXTZ+0Gs2cvSf+wOrNpwdzG/GwFjGdARrI+03uMeQioYtfMDoU
qfnJecE8F9k/MSy1amWxttPIXcru1bNIl4LKRGXglSzoAaF7r4t+eiwkRBPYF6f/YQCZWCZ6mu9A
XwFkjCnI9SUWZNPD9jKWTx1w5G3uqGe2a9rGJrS1GpigLOnaIedLxdBGDbPhRdbzYko/dWEE/ge/
OzwX3OHWxVQQuabS+KDhgviL4d94vCDDeE23DVtOt1EfXezxaX105btL4u7iGQphNleHGDvivApO
lrWtYWlgnQSYeyOEiHGXgHB2I/U+Q6I8Nbst2pEZGUJqbmHryENnbTp5dmh52IlmAqc60IDz65Ge
uQxEOwEOpQ12k/i1ZWJZiFPgxRs4iUK3SDjJGLgIB6Us0jldB+SRrcrl98EDL4G+efD08skM6NUV
PR0C6PEo6SJ8dTy2UxB08yePFQpK3sx3kcoIdnFuymNXSeNBlLg3upaEc4TfgS0196iSKUqspHVS
doJUSkBgZLewGhM4OMABfn1sTSeYnMBHqksuEy7dlJ0xJUFOonFJY586lsmwMak2elCCYydGijdi
jFFk35Zm0hXLhg9+2XhietRiRZ4w2iBD9ZgGL6NQ1imp8EdgTY0u+O4YVQhq8IYp0taR7l3p3Jxt
dG7zXNvmwk2D56hpLtyHfAvztozZ5EfsYpaVo2FotQMHsbjPMVQAx1wQeffZNvnmscqoAcO+moy4
p8ykXKvW1lYBRq6tPUnnJLN039OLqNW9eW9oUV1W6qCcxP3scYPZzQfTQfUjJ109kyoAYLLUZe3U
0nEWwA+Jovykp1q/qZvXuM7bc0B3326ogTTyMEXOM3FhlWnjPJRz4YUy2uZgECRThBgf3JRAKHWK
8QmGha+/9W1b3EQVpbts1JvZjnnrqOV6HFwY0NOIZ6lGpTw38dEzp3VNpdf3fF7HGM6BJjj9uzcw
fNL4B/H6afd2vn0kQq8vdTLIVxdzFARxZd/6iBNFayksMORDGoeMlkHALoMoD29amB+0JHsrhqz4
HgfGocmA4YgxvOsFokllg0hE/gjmjcq/ByH9ov/+gYSEnV13BSV8Bntm/VeH8r9AivCWxq5LgHPJ
JA/xh3l/WPgslqI1yNjywFY03dKmxY0Ag0NFfCMoCSU0ati1urOLKNpd9/6rmgSrSHyXleFtmw6y
dxgrndmbdXEp41gMc78Xz69Vy8r7VGHCWLdS8qSt8+E/vCPv/wW4FI7pGXBofF+4fwJc4sfx9aRE
llSieRwN96r5JEkYdFoAP5bp6CKe8vjea7T2Zlqx4VYdb3lrtW8nYElFffHpXQuKtTEm1llP8IQG
MSJD3KHhS0nLSTGZz3hYzANmOygj2qhtw9ywr2Hfz93e5StNK5IQBX9oFuN3M+cuoBKrONHMffD2
rW2Wd5lDZsxNzgMq+/Ijc7gPD3PlgZ0JE5ganErf+gi39P6Eyrk2OflhE8vZKnet8BxpI3R6AQ6m
zsX33spG/KpYRDOg2buYV3kwlHH89a2O+SEzT+7lTFFkOHpvUjVesDoztS595zaRN7Ex8Z/yEPeV
TskHzXPrlt3IMbdL/ezKyVtDmI2X1K2Jq818auNZBS3AnrGvFRxn1eEk/nVe/o/P8b/Cr/L2v85A
+Y//5u+fZaVQvaL2T3/9x1OZ87//nn/m/3zPH3/iH9uv8vIt/5L/9pvO8WdTyvJn++fv+sNv5l//
56tbfWu//eEv66KNW3Xvvhr1AGwga3+9Ct7H/J3/v1/829ev3/Kkqq/ff/ssu6Kdf1sYl8Vv//zS
/sfvv0Fl+5cLeP79//zi/DZ//+0JIJiMv/3lJ76+yfb333T973CZmOdbjmF7NtVUv/1t+Jq/4v4d
wi1XuEceU+g+V+VvfyvKpo1+/83ka2RuuAvgqIA9PPPxZdn9+pL4u2EJa673o7OCgab72/9+53/4
BP/vJ/q3ostvZVy0klfzF+iaaZKTNXTdtbHnsVL4I3WusTUv4m5dkBNA4R4sTx2F7rxF8ZyMV9q4
Luwr9JDwgEP7oVT46vLY9k6RZrzYcWruZaXK1b8cvX++xj+8pr/cLEzeMJxinqDCs5xf0Lp/uf0Z
Mp4Emd0K0nL7rGume9aMiAYFMWbbshaMNSriaaE3jvdppH6vc7TgP7Do/oLCtSyOh8dzRVgmge8/
HZYpSstAtC7iZxTDaWKZIGjLQXVB9O9xNS5lSqeFtNwf/+m9z7/5D/d+KOzg+GDZu6z+/1Ij6rii
qErPB8+Rmk9lVcp9kDQGppDAXAo37g/kmH5Cc8zPJbSYQ2FqKNM1kKHcF/pBMtF91krLx1/pImrV
ztloIibDINRVdw3TnJFtFZxHQ9JZmWYXGcDpR5++TQr/z+T64gUMCyizLPmAwlwfpPWDuKO1yzxG
b6RBMCZGyAeuV5k7hyTqNQ3JxEghbmmDjDbEnb+lUnNg2dfWO6eHppM0Tb5xe91+UWSXmJW4015/
wS0HzcjsKlb3fJzUj5XYWAiwFTEVXmK8Kb9L+FkWSQ4z3Ngqd/Rp7gojYoAafqCRLFETfuChSGC+
h0drQizjwYC6X1A6pF5iy3cPGM0fmF2zJSzNae9d+1ox6oOhBz66yzaIdxhc5fQpO10+Qkgtl/o8
sp5v5/SaQ8HRiNli7b61uB2XUVuu+5wJLupZdkSK9NY1DoQlNtToXpsIeNoES1rg03kamrQ7zESi
he/n4fXfnyeGYZt/OlEM1/XopGCR4JpA4Ow/0ZpLW6qxs5zPyDXuMT7jVUdUYOUMHheED19fdwgy
6DgAqTK+BvPjytq2AVHtuYuBk1if95gGlEKz/eAgbpxRoJa3HBQvIi4gub4oMbKvyWges8mj9C1J
7YVLrVHXdxOdsVWD6QIxyEf5MlmqGqbQjvGU3okws+HU2x8TKgI8AO29g7ucdsm0dkIlDuBggbtF
obFCg9S2jYqfRWgxpwCKtJJZjVFJAvXJdlXQ6q+6cMRKTaN9yLJnNBbz0aPbkbHne4wIeTUNwrj4
RoZzHIz7qcKbNpb+cNS74tUMu6M7zV6KKhnuuDNH3Zo7J9x0Y3Ss431DPfIMxRKg6dM3h7ImumWW
pOCjdzfMDAJBwUbr+Y112T0Rv3bWVvnSm/E9B914VC5bdZT1VaYyf08xrCIq3Y9X33UeS4GAkNZu
tbWZFezbSVlYmvMBr//IAtfAHuEApkOZWJAtjBeFUbQHarPY7w4wHuEMkBPNeZWjvo28gT5d8Q1A
E1sWwMEeqPM9hZRgDITorzRL/rQsi166ZvqG36Dc6FWy60bS6/oDpCsaLLgBNCkrohx5a2wK78Y0
VINruAmFPS+/5Dt85nOIg2k/0qoIXrxt95Xy1so/ObltX327FjcraOszCAKWQ8XeKlJ9ByE+WtoU
D9wtiSPGHbb5eB+qrjzZZNX1BO6VPowXU8TpThYWRpRG4GS0pqc+n9JLNUzPkqq7p5ZFGjuu+rsR
UJHpWzU2MjarjW+Hm5kLROA7JJ2T3ge8hcRpwmGXwna3iqreVxWuKzua+CiyYq+I30Wec7Qr7pl2
G92GHq8ElWYzAhp/VFecuRFczIDwgRxC4j9AgnS8rYTKlY5EP26hYkEAsweclsp7J6XDvJQ96anu
dXzn7OosIwULZYkjtTFqgS71vYr68hnbCvuHISObH2ZXTxj1Qtib0Jpd5WOiHUu9kSs422t2Z8Wu
cNLitaptYjhoNkxvRlbeWXqsNPxqMRxU2KQEc7P02vqTfiURmCErNlOpk/dc4m6qR5Fd+ilRq2lg
HJFPFnnBdoZudmxqGa5jufAgE8bNwowbsjXC203Wl16W1tXRcHgnSbev8a0sApa3K4UbbOMBk6r0
/qUnwbzsWnDWUBLvOLFz9CCJbGg+5cIg6q/IupR0QIxjh/MsTjlqWbIrzKo62K7zo7TeM7NhGZ6I
cVlW9rHT6wDHTLYxerPdRzBA8yg8ofCFdMl213QOjDVcJUu/NWnxTcXKwBK3j4Kv3q/ag6e825zT
A9c0e2cSCNgJW4agxRac6gCFIobarMDwmMjip6Y5Ae5VJiF9VEwHYhXi0ZLqxZzCTxO55saA5BTr
9rC0lfbqhLPoXNx9xAfaDTr7DqzxGzN0wmp+L+APuM6pGfTXKNDOodTSbdl3XF+Fj0Em9y+aEWib
0U4SOMz9i9M0j3kPL4MQTraGPGACBWDQTFfGY+VO9YkGTASn+jKYvB2G0u0Fj6OuWw2RQN5/BGUE
aDLIpyyHlFENF7uUSD+ev84y+6VQOMYUn86DHxv1VbOYzjca3mnsgJTtiE3LbP4GaCZnC+H2G0wq
7bLuIu3Smj9axwDOyWSscJ147wTOs9YPr7KngI3g76HowA55vtNutar9mVqWC8HoWirpHE0vJWaA
JXlMTMZ742uOkpbJfkTca9ylMDV9W1EcsQGLKA+a6EB56bAo20yvj7Vh52+t/TWVafw8yM8iLMUZ
NPvEuqUo3kbffqfhPDiRJ1wlSZXtMyd77gJIWhnpFpUCgm45949jBC/RCrhxlzyhFmZfdevaQR0o
S3KDUQ62jaKwYxJ6+s5MO4mvY+VU2YfbYLMEdoqXNtffuiJAuY9QbPEKBScbxbwpzGJtmgHOU7dy
dwWMFg6m8VJwJ986glrewrDOVHuYiuVURSDDs4aDX4T5woGLc+9EorAva/SET/jP8MukMcW9mmMF
e1xnxt5ISCMYdVPeipIE1URX2MovbWz72eRQGtOO7G0ZCOLDB2tJ0SMpyHGZGlp9NIH7gbrVGCga
3nsWiwznVUoKtOLxp/lvtOhtYrfUL1QIB0lQbSCKQFviRUKR0FCIMqZc0LsMYnpZdXSULfY0ABMg
pB8hqW5x5HVXZV4sN1QbXlODPiSKFyT2Z5tb0tUrLXejZwDpRbLNrST7CLghbkcLbjoUoQ9PNfW5
16XHJRC3q65uxNm3/EcFRu0MnfNnXZBKiRvLOHm4DsNIf0i1rroxga5uUS9+MO2PF2gxBuFKeO9V
3T91vvauOtc/M7wwVm4dfYWtVa/6bEZo6vL71AzTxp76eGvac08BloVl0xt7NtRAEyM/3rfAT8Oh
QufNeiSDYNWyTNsGKf4T09sGWlpeqFYsLyWsu2Ca/Eta0a7lJbrzXQ1i2ckq+AoH5wWE0s9y8PXd
5Lnq+OsPNckNkwV5qCInPjhdfdZVNx2swSF1KL19xoyBTKtzlT2oMCe2nrN6jB71BLBdbwIMyiK0
C+IoTDS88hlb7d6sDBoRppAEf91I8F1jdhaTsU0udpM2m6bRxPqXry9UF68bvA16nL9pWK+sReEb
K8tonFPF7SQxhThxEnyP+HQmVADGF8Gprunw8ZgUzEYm5Pbigr+139GyDXijCotjKitsvW3qs5sT
PWFPPwS6Bz7WsHdq+tBV7R6nOMC/YIlp34YeVMo4u+eFJg9mysfHU2zcefjAd26TvfgWi55vRJgk
016tOk20CwWazF6SWp7T2U09Ag/cE0zML13f7tnCsArQnFWDzYz5Z8kD3UgRszyzuzPdGM6CfDVP
85BaCF7aZOWUGTDh563CA3XjbuuaVX3B3e6supbJOulMB+eDhkGEfpA5dtMuSy7mI24vvHJ43dYI
VWBCcEk8GwGclYjQy8md3c8uAyn8c+oNw4a1SeOB8Wpk9fwT+bB1woPSy+BLQ+tnkRrpz3pQ0b6J
mGpDP716jS0WMN7TH9yw0a/FCLaN1tQCZiBXKImWwRqCXV2NV0v3imcrcvKHhulj4KckutIO+Fyg
ynMWVeW564yzG2lqZ7gQI/Oq+Zn2rTpaenUzM6ltdRC26FEtwACn+YyLPt0NUSg3QcQBh3CxEm3g
gzPoSt5j980uCTFnofaoUr+4W30DNjDUQWDJ6OpgMgtsVbwmUXnIWl2ejQCkY9nGB+HEDstvy9x6
bc1kxG4POekSeczGWmD6tuO5CWWRYPp7tgyHGWILC8vspmPJGb2y9ClfyUAk96iTK91HOqiSZKt5
IZAyX4/vaTxjX2PwS9NZluNdm7J+1xMaYj/hgR4Q1vcW/tUeK3KwoSM1fC7y5jMM8+rHqMZNBsRp
1ItHLvJxRZOcvmJmZp5wv21GHCg7R/fyI3rvcXyjK1E7E2NKHi3M76mVPcyJ2H1ArH/RBNI9FAB8
e8+Md7amzG07gqYzRSQ2JYUcO1GbxKsBsy3ToLMubBjo4IK7qLsOnj69rM4oPTezL4Kj1xCgzHJ/
6+gEQQr1aNDceiK6os/ZZFaFsHtJiMcme8kw5S246I0OSAcrH/V9NL06uFfxTgBwqLptogXAv9xQ
cI+L8q3WZd8D5hIHEYuTOSh7GQYGiDROaIwSLWSNDtMvrwV7UFN3D5HKHmXRbeyoHhhpwtA2XBtu
vM2Uvp0GLDS1r60qwLUn9KG1BSH1PeEq4kGE6Rm53FpqRmpcq2pu+3PzazTwGJ8kzsQIOFUv8e4C
1adEfQz3hRF+DiKN9pPuNfzm6MvslfNQue6WSRW8EAWW2kvTcFfFYHMqlTxAIPXBkSi1iSf3Iry2
ekIR1lB8KUWPznmWvuR9XSD6T9apAlccQGYkGe9QLGRrEAL74jEyzfPoUcnTa+apa0V1JNFH701u
pbu8ExB59fhiuxAJF2n9rA2lduwNguPtaCS3ke7apgwemQO82AzyafywCX7Gqb8d/eq97EexlYNw
FmMPEt6bepLPkUpvXsZ+0U6GtSxbmkZgEd5qAYtUN4mftEl+Tk0iNQbuykUky2HrJUl+clAYAE0u
OQDkow+9reQmzUFRDHpXrZPOtfdhCHwokoco8K2D1qodyfnwWk9GeMqLCacIhbqGnn8S3C12tesi
PltAJr3RdK8KvsoaxkQNqTT6NGSRf9cwjZC5j7ix5hY568S7h017wpCUnxqyuKz66lUhWc/M5P6K
zY6LWjhXiAPx8rIIs3lz+PVwynH7wJfKwsPURAc3NLIb8AR1Lw2N2afzI4OLewfn5mJK1OBza51a
d5Onb+sI/zr3VpRw1Lq25b/XeRCsusCwyQHZ9rZg9jCyIf2e8LRjug9qs38ySBcxoI1HIsQUwior
vmdt6C7D5KueKrnuaAem5AD4hN+CRDSMvYNSCVSuUuRHjHqly9TE21VF+9Az3zGhD4fCy7mq2QES
AtKrs5921RWqqFo7WIKWQhs4MEV0ESpqHwdr+tFHWowdyRSLyOqSs++Wb0A4grsMbLA0Zr5trT48
doVu7yo8qnS8UhXa1dohNLv3rAjHZRi6NLODwbPrZB9U+kcbDg+WjRPNibz3YsqbU0kBH+tHFa10
K+FkpcTm7Mjua7LGeOvQvKOSySHARj9kTzr71FKI2dE1sR/ml5LLkYbzHpMfy7hm6MhppJM4MKzV
l34g+wNUxOKVhpq7WfTkVwLEETMti2NjtT5ajrC/oXaBWTD2Os+dJ2In7pa5Rbx1A6t6I5G4oKq6
M8WnoQFKtPPevViFR+G7DZTD6+pdBqf/0qa9ve8HaklZDb+Xnlu9yCSHw5kN+pHZn8IwR8Gzeasi
39th4wNNgQgFfEmLLoUbbSfqbBdCdmRVemnxc7ZzstreOZXJT5KG4DSM6FKhDC8Ty9EoPEjqXwIW
IFFbkNfDIC9kS2kB5q0FSj/kh3alPE17qDIi/I42d/IRcti0RRicS0lAxIiGK3RAujd4lxvOmwpj
zOQfwVf7x5od+gZm8tnIDefiWK1YWeRO12Xc08QEoiwkF0UYMDcuUdm+B8LsrhO5n4FeIWhWXEgm
Ick3s2EwL3W4U4E14rPwo+km3aFfeiBhmVcq7dx0Rb/pJR4jqmE8jMPoSmSrUNwM9+QMfbz3aVtY
DllYXgu3Lq89kf4eY+MMtta2feucba/SzuRC91ViqRO1wBBXnOkWawa2/1rPSFtAlCCLKWQxW8bp
izU068Vzek6eMShv0/gRNslDn7BZd13nWbHBPidUXJ1FlB59UQswL4N1xGaGYXy+9OnLOvWFhy8R
+OljH6bXeADuNOHFenUKZCVFyGEloywjnYI6hMvklieYr9PKVk/NBO8J8LjMki92l9PCEvm1CXQa
JS3LeyUlDcMlWIOtA9CGzER8Jzi7LLs2UFfqx0YYkJo8SFWRi8U8zQb3taOmeuEyFiQBqIsTQqy3
J+Ia0gdlqqXj689ydigJPaUfAdLzIm1ScxNF5BMQfwFCGvNL7UYDn0+Vr9Mx/8h1jXF19JY7ZnAC
uv5C0I9ng/PQitI/hUmwFuSuTdVEr6FbPptTaS+TIVXrhLP5QCquJDXGPD41I2svgoeEAtV120X1
QydxZNITF+4coLhNXREk9Ju7zz+9JxNaHNVIQxt9a0Mh4xfRDj/7Sl1UNHcsnSvNjG8A1+LbGJef
vRnQOKNp0UnP9xNMknOMt50VHJ0YAMxB6nCN5qAqlrVRvZFDQEEjVrFzj62w7XMNcBdI5xfg80VJ
w9PB5jJfI40Cn/PlLRG1f6SVqGDVcJ7IupcN7eh9qZJdY2AF8KRv7BjfF6TWYpDQubmfZK4fckO+
1r1Fa+TIa+7TsnxxtXpbFRLbE1LykTvZ+FDazo2oS3xhKfrBiKM6dlbzYGRm+OAiW5dsFK6NOz5b
XdfejAnjoFtjexmL8tGe7E9rxPHZO7F/cieIJINeRmsKCnkEq0PXiIe0c70dqupPFuz+g+uOV5FO
+pOTRTXejDK94wvowJtsTQ0mYpd60zHyGR5AxNL7CelN68eTPlnyAhKLm8ysgFs483aJdGGJxnUN
WbGuH02DdXnlxw/UEB6gKcYX6M7RxVI3vHzgN0pStrndittArF7SCI4oZGgrSxvU2qaWhYVN2S27
WbkrXJRuS8ny2MJ+XeoDRUFJYDVn4bfJ2s86LA+dcO+yo5NJ6hA5etu0TuD/H9Midp7dus22glWo
GUwjD5TceiqUAmzngnnKafqBFasf2a1Ei1B3j02RWhvR1TYLuIQVdGuJUyw9uWY7kC8TG3vaILJn
va37fZxHL5mKmMthr19FbOlgpUyKzUuH5dY7Q6zaW4MXcHVha9OKodjAVd32Or7qpEsvJGL6GZ65
MrjNn8vJDbiL2Xs/Haj0MagWnoABc1MOCbelAkdoF+wt2Xck8TuWfO5zGPnI6DFAKpEGVHf2Kd4h
kpN4Z9pcFqdgstbkSOXSbKoHavOoa9LDD8/TIH9m3JDjYNhHdX7pNXFiwF435rUsVLIwWmg9rqDh
xg/XyC7kUqpwCzw83WCGjZYhMgK9QNEXxn3+NMLepN6AY5GdUiWzZVeVn1OoTr6EkADizE3xMHv+
1S6cFRXFn1kK90fLibKmJgKRPWDKoGzgUATRQ+UkdLRV8aYLH/rAny3tmHSqot2BrmdL4rM8yH8E
2cB6JwGqE3sHAmlEq7Jw65kFQijmnMY+Gn02kaYAMoiJl4UpjGWvsF+meZySGQSb4tK1lzYRbian
Mt8PRXlwxGB9VA6J4zCSO9O1AN0O+ZbBmbHUku4KnX44RuWNROA+Syu4Pdj761A9T01FbEsfmk2r
wpUog2odRxxgandchg/bkdNryTipMzi6QUnqzuxDvGG2vifa18CI8nG+Daz0GIxckTTEgjR+ziZa
3rkJFCvZayvazW1ycTA4cHtMyaBO0m8pl3T8dOMPhyzmY6/6mJ5XK3jVaoM2LvMHTMZxmde4BS2t
XiVZciFFj3WLpTv3kQs51+Co4NwPYs66Kpqq9VqtUnFqGpDXA15pChPWlqvpm8yZvcoxBo6QR76e
dpuYfSxsElntIoOOAT0Gmeyhr8N4EElprzgrh6OxyCot2qbcaBc2KclVZxDAirMMLR3xtJxxNdT3
EO5BbDca2iKztmUW5+o/a8YQEcEf4MOvOViciPNmUzUt8eipA3QJfIHFarbQHcHSoUoYjhR81iq4
5nC9cXkT/JDqOhDN9xqNAH9ePYXxxvqfzJ3XkuTImaWfCFxoB25Dq4yI1OIGVqkgHYBDOvD0+0Vx
Z43csbGxtb3ZC6ZVs5us6gjA/RfnfKfzHvFXPRQKYtYw3LKbIhMIsv/e1fEqqFDihxPz5axjoDYv
Kk+xFQzsFzfMGOZK8Tw4XI+yZF/EWoH/76lzNm1hlXyAI7pZjP5WE4qtIQNIFIN7Spofv4PJlyle
QSOsyPAdhmbp0cCe0HnLtgaMK82LZrOXzqm8qGR896C7lo5tbqw5fbeHGfpJG5+r3nB3uoLqJhJz
B46HgEIniDfDTeadqXpVmclqtkfyBzAGIqrD2ZymcPTS4BirWAJsxSnMZx5dQ0zDzOAgWLUVywDH
RoVuIZsD01utkPjCRJHroh7ufN3fOMCyAm0IfpauIFrr2mYG1pt7iwfiqOJs5VGW7Cpjekv628DN
0hviINBHNjBymYoTm8LQtm6aY1fKHhModtsEYqOnTQo76UMLlca8T3v3N5vacedURfwMiJ0RG7eD
NVnblKyKOPWOntnPzG/VuyGxm0x5FCwS/O0EuaoCT0F8JTDIlJDMPPlgOnNzttCM3ufljZhS76K8
7C6olk6Q6U0sEhy6Ndd5otG5OVmAfHdI7oB4kPecR6fB7s0VY7U17QDpSsWqrajtCQl0eSVzNLaz
NWx8C2acap6mTgA1oey3KmEdSfV57h3vCbmxs+c6u0GrbLzSqkHIN/X7YBxhC8TzfTsnRGQ3kkCn
GNNcO53J147uplakJMtsU3iiUDceiFSBdtWs0E3FLCDiVU2y6crSvJQwpOp9o6svMLkn19eE/mIH
fFDqPlQFRMYyeOxy+Sbd7pHL3VzUpHkYBS7qdCqcZS7H9ynr0UeSg7aMkYrxxg53hbcoUc+19QjJ
H+QCy9wU1bybEx+StPiy6WmzdarTX94+Z50baNx5L3hhb2avTl6zCWt2x42zYYUqVtaNzdMDzkQk
ylRg9M9VA9h+YOqOn6DJVrJKmOv2sQPvsIvXqdd5a+2PKQVL8uZ6uHpnnyh0VML0+UpdJ4tVBOm9
2M/J+8EncaiQDK00Nib0t42gRC4lEE0uRFCxIPd88yn0/RPABW7xkD7OdI37IOn5lGO+iibE2EiS
Ld1/ebATQQHkylVlhcOaA33cJKr7wpExIoBeZi8o7KcrxuPvsWCFkA3jJgiHW3UwcMC1LEKivZjK
egcId1lHfGou2UAcLnjEAgi9yWsUuS9j7MyHeFLvswjsR0m+Cvm52R/W4Uz2CFseTLFEDdIvZlnc
cYETR2x1H3zvRNIYcXfXxti2NLRWejIO9KhLzxY9Lh7nzF4DAwfMG+oz2VY5KQ450NYSXQToQUrt
dlZ37F7ZQ+JI0Oau6oZlHdfepcylS6Np70VevJaD6Vz9vrMO+OA+nYJh5xDBruXYWwoy53H3rD0n
7NdhZ78EILN4Mit2M2bxOUZGd8TTe0gLYumUto1TdfthopaAbIFLt0PyuTPY5xDrSfiB1uD1UOkj
u0+LE0KkaZ0gZ1qlun6M7ZqRh7Tne98hY3je9M4ws752EQhgzt0nUBKnyLp5V0PGs9iyTklvni3T
uld5JI6e8OwDELNv7uhirXB1LeCwP9tOYa16JGEL/Be3HTorz4ycNVYB2b2eMCsNoIqhZ5SbKpvH
NXTFb0wWEKJshjx5MV+J/VwNjQSAZWdPqQPIxZiB2KhHaUCIIITaO/VT/SVvAUPSaLJTQEqzpV8y
w1tGsXcXWKm5HoJJcwdC3morFixN4W6QKDyKyh1PIvSfbFaH0obPLSyz26DYx5Y9xOMqrxzYwLFz
GHLTYNrrRk9x1ezsVP5RQqp7HMP6oiqud7+OMA8l6dpubwmxk1de+7DNDlZe+cs4ja5+U5nPjejf
uiQvvkWhL0VFlSMxqy3CKmI2iRLh8PdXf38QWuseJoIIWJCP0l4LjZQCrVN39Aer2Vlkt94VCoao
6kLjPPk4ER0mAfSTpAYMtyDD2pIr8C/Jvq5kdBhSZCcR7th9L7v5mX+C3q+aLn//akyT56lz9zHj
0OOIm+OZ3+5VlI19jis3htxjw+mRo0AlBv5pAaGELIHOkjv2BtM2CuPhpciSO1P7+rOKfBej9IQT
MTSQ8mi5JE8oWLKVGj6r248URczKnbV9rG3YjzZGU0JnfBeOnsEayC4vcTuKZ00G3w4RhLX1hzx5
jCZ9rNu0PIwDCmW2IfwStTq/7JSE4ERrNSOxW+GsgOFGIiOMhEzcqByRfWd7lXMneigZ6EgO2klP
buiOV6xaAgx2U68Qf0WvPV0U6W2Fc0jahBqPhS/qBP8w4P0HD+54F2V6X1UB4DqrZ3SBoIQ3HTGY
bxwvrNl7i4kRxtKlW2XRYfI+gl4kb90IfTsKuB///mUq8HZio1N730Scnqc+AUi0YE2TPRJ85l4N
X786nZG9uSHuASYqxnok1PzNuP0eqcHlT/+0w3ZkPAsGV+aQybcoQ1tdBaRukexTvPlBBqvbwZoD
RNqB78t/Yy9HIcdnLcru3DWCngct0VsKRGyNXSwClIZDQWSTxpAW3Iem3bzleXTNAit5KJ2puCff
9YVW3T5kgDqBwNvd0RtHEhVyL0WjUQ3irZwwqeDhM0eiL6SfYBXXwl5XmuOMRbh3dYOgXhNRNq9g
dXnXxKg2ykOkrPrAY4FSuYukIyUrietpm2t9Dr3i6o6yxV5q3lkt5uA4xargwlBkX1ip5QBkJ4JZ
eha92VzD2w+ZuwPF/Cy5tNivDYwb0lFpNgqWvvBgsnafkX+3bDxLs01A5TjYK+LwgkPFPCaSFLrQ
NE4TWD8OVPMy2I0Gu1/3xh7BzKthN+al8WF64q9McGympyk1qP4G16RGYs6c2pAk/vmjFcFlgkvZ
NAJRkFmuEHIxiHUOCuH0jrUqSwsZXhIVpkenEifH5UYRD73hm0e8EdAFccRv3JHZgOOSNNKa83vg
s5ykscBTUjJ+rwomzw13cty0w0bEjnX5+8MWiX0xfPWIJLAH4CcXI3fBsqT32zbxNJ5VyH6wyVq0
NOwb89CpToWJviugYbJCKc9j5Xu7pFSQwW5yrGGLWXji5Uf6RZq1jTV1ohm36HGn6opW9KHLXOfy
98fc+89jZuJokNm2jF/5HIqzlwGICroZSlRtNatOGAAkch7L/ItTGlzFUyyi3zljsROYWQe2eX6A
KBZADvTMTSP9lV11vGE1yxGjiq0tRMj0v8kaDb3/U+bI1jbwkG0iYWNrZaOErv9FDFy4cVJNcGlo
wvxL3ZvVWRjBKSMmb6VKNCFmeeoGVIJG8+oE0XSfSt6M5tZopazLRVK1IJ2jhjLX4W+UwIcmaXwY
VpQeipZcEN9J2uPQcj3nNbi9Gl/Ash5AZJkx8CejK6pTIGdijNt+U+IAOcVp72/NrIXip/pFJQuG
rSJADYGTl03BPWnkX0Wm6ASGp6AYID1NCPzsKMyOorKTPQ7xLbz6Xz0b6KKIJTyww/gMzEmcRDl0
W1xm2aJrfcNYEGi0I152wyoS7XHMeHa6H52ZMQCuQ9/oWH6XMtiVQ3snrescGeq9QatKW1YVO+PW
TDtWtS9cRo3Ab8d7s8rfK6u+T5mhbXuaJ+Igoq1rYqWKudLzwgkwiN/S0DMvOtaleV8CJyAHoHOY
eOJiKtw6eAdDc5+2N41MzzgmcFg3+keQasxnYyKVqOsat/2nJvx/ifv/Tbj+9f9gPfgvXQX/Zlf4
rwwK/x9aDywTcfz/+A+B/3+yHmz7tPz586/Og7//g386DwzxDx98rw+qndou8E2Hd2v8az3A7fgP
k2ozoBHBuGqxmP/f3gPL/gevnG2FoWuSS3MzGPyH90D8wwodzw19Eqdt37Kd/xvrAbr2fzcfUIP6
/CYI3alYAxem2U3i/C/vNptHFM6zv87IMuWUDr9yd3QXYNvypbrRQAFHQXlrgmqRG4yJc/AEJYgd
YnK5/jGpGWxFSsDfRJ0hAxsj+yGWQcQFov5gdkAApjp2ahXw7uIXQzvjSm0/Wkn1Vg2E60WVfBCS
Ez5oGI2z3Q90/myEzTM7o6dq+FMHzrAaVQsKCD6i1biatTSTLL85uLWZnJijp331O9jxQxyYJ6uA
bTH15jEjZnI1RQ35q0FuknuSVewKI5LkqZjKgWbQTvEtTvWznJjodKQD1qMmq9tvtq1P2gPbT6YS
Iaa/Losf/UBdiqY29qPXUdU1905hONepS7HDp8hiJ8JU5vgxncILmdITOZHRi01Ue6KeDK/6jZ36
oMj02socLCZJd0QeOfZjQcCLE6d7UY+fvlBs+ikM79gZrVrGOQFHyofbWB+oPdyYf2la4GDllExm
U2cTEMCzjy2s9X0UbWrdQNAKidlkgHSMpf0yKVrcjCnC1RqrQwzB7UayWLlDkB9gFpAruLLyGgse
jkbZRgQMe986YVLq+vvGArmO8fFaBrvYkc1d4+g7R+TcnPSsWkVLp8+CA90xAxU14SqeHNrbYIAu
EhffMEUB6UkYsRKsxU4aBNWL3LtPyGRLMMYROulNR2AbT2R2fceu5OuK0vrNGvauCrK70SSCdiyY
EgwZ5VcejKROZJJRqy6su5zkjGVnBB+z6bvnGkci5KWBSyJLVoUmzI8JWmTAEdAFOvHR+3CF722D
yV+UnJ6MqsROVMLAe2hFsOqs05i2e8WlhymUXJu26Lj7TUhbuiIfsrTewjRlXJVACGyrKl6gaUuA
65jdteqL5zyhRDcnqHXa7X8JPEDJ2/YJQL8l+5inBp3eku3NUhh4+NM2OGh7ZGWqAReXVWBiBhiX
uYlu2prMvefzKLU5i+AgsZMnDMIv0KIY23pnc7QIPexAeUShWSDjI7gtsNhjwJRbWTVuXUh/KF4S
tMx17ferVljDytVKbctcfysTeUR2jas6xmOAkoaOP4UBQXFY29QbWP5lOl5T+hbLt79UC6Fiyr7S
UUr++Q4dZe9tDXwqB9ziy76LvpF9zzuohfluBgARmjHvfmMiswyJ9sn5HgnlrN5xyReL0gMaysJj
vFpmCHFwnvfa549o9fkRzq23QSdORgpDsTmrrCX7ZqwszB/gPJ+BHNT0b8Ci3Uzurdzb5HlN8LOt
HhMZEl1A2LTHa5Ea+gXILgGaglqz9BlMYt3J4hpoQsseczSOtm0/2SHYvd5qjk063ZGT9jhMrHHL
JDZowY21aFfVzAwKgI+9tJyo21t/EdKSkY4LAITELNbjzF4WNiKTVMiv2vCNTYqthmD0PFvIyjSR
MPLn6Ec6jkpDcGiD9w64IAR0xZghNt9h9NF0F2a6TxOaMLLrbsOhoEOmbPvicayto2DSXDvPbCse
mgICddKRRu3xwd6QQDWbtp7Y1i50OMLM8VkY9p3JsD6ZJU5vEwvGODc8dxobuGi+2i6GUABe+2D4
3gG3Gwlapb8MBePbIZ6ZwYn624/Hq6xDYx83H7mldySpqEMey2rtDxKjV8JczZDQDNjm0T614odx
d07RbCA8iUnLy+0/aQDZgqiIm+daX+22GJecGoecAmsdlOCileWtGfCSI9nw/RMeReqpUAdcxO9R
Rb4D+rnfqdf1TkoNdQpg5mSddQ1kb2h/7K564cChKWMMdV8DGSZA89Yr6O+JoVNRiGH9yYiW4SL6
mEVeQ7wxujXm24seexYI2Lh8DZSvaJe653mdUKAo330KUar2FlSgdEZWbEWbkPmlhO/kmNmd689n
htKIqVwMsemtvtywtYwOOMZ5aAccsR0BJD2fZT+mZ+XFH4hCjyU2OVYrjBpxmiGgmy5GUR9CxznJ
WbGCV88sEqAykVRsppcsYOmYgwcoelSS40iPgt8FjN9sGtcE58DCjO6VqJc8neU2R9bOHLsGdslA
cpIXJ4s+mHniMeAXGfaDkEnMUtgvrU2aRsums43Vc9zJlehbpFe9WEfkPTR2dl/7NnRCl22bFRdH
o0W42WeEMJfmfK0pxDXgeEd/27Xxo2tEsxx8uzSZp0UO29ftAN1hbPyZm2I/dvUdbKV43bvttbdH
Y9lH4WtexaCAzPSBQMntiKMuL+xpEZs39j2mgi1q00fNu96l8zouzX1lVX/0UG3ZTp9IscyQsM8v
dZvY2E8y8piuVlKWCGMB6BhutqMVfXLB8Mi+xdwmkvU42WBfIBhkElbrlM/pWoziT2raz65TTzs/
964mnW5PWYIYlDSKvuMYYbKbmTMPkUu0pONqRKvRjgxS2EL07O50sSBcMjYGa2LnbbNwQQgbEa9x
lUbgjdPhpUqmlsmWAjo+bGZV28+VU36Mld2f7GDABkTL2tqEBMTswZap17ec/eZDfUuZkOD3OciX
eRmdsvCPMXu/FQN4koHY/1d+8WYWACdqUXxaeM3wljhLEvR+2BB/FYT0EoqGdKgfxt0QwprEDu9W
9mYq7Hg9usFFTxYqG4+VVXCTQs6o3jUdMltr+KryJUWIphR/t/GQnlKMrhrNPW5qCg5hX1KNgn9u
q8cIPeZOOMELk4RtmBeEC1k91Mm8t1Zj3ewrLTjeOnXf4RzwVUHimBk8t3P4R8QpLg7vFlw91vdW
2GwZ9yNmgEK7RfjuEnbb5mwhiBltN7OVRwcddsSw9nQ9vULVT/afboIt2CkP3lRXfgcB48W+MH/N
XHDyaI7UAX4S21tEgrzT5ZkbdpW3BeipwP9S0UfBHUISNavtwB3URiDRWiWNe+o+FfaVzlYnW8zR
NtLx1s0Evj1YeB5hko0B2SLDxaliTRonI/FtBTF5xB9ZKsFI1A2v7k11FojZ4XcE9JuzNYOWJNet
7tKdCA4sh4FTKuJ9CvAYd/nkKvRP5vbG4+mSILuWItsgnUj5qiZewrT/cK27sKrRBsXuNmH4d4xv
aWS+jx7MMHo28y1vIEEsVOCDtbMC9LsszBYwi6OHnpFImFnDDoBnuhSoGrYoGd4dhUwBOEa+yj1Z
ruLKsKiBjbvZRk7hNr+1H/6Ek+TP310DjyRwPC2sOgG6t+qvx5W1GBbUcSK+HRD5xNcB6t+OR77W
gOyo9sewgenbA3oOWDYdO9wDIvZzkwrMcikPMq5azH98cyhs7+OfnKt3LX2C3jCsMJjmfPTVTQzt
V9MidMafPkfDG7jGiXBnE5vjPO7nYvxIepTDHTOCpeHm4aJNpi2KCXEhDIC6iKKtd/MHE4yYm9JT
k/G8SaziB9Eerllkm6VogQgJZg2lLZptSm/tutrFBoS51/e6YEmY+i9032/CuW4JJuWaTvzOm1OM
QRg2IZAHh6grvZ3LQk4b8WkqXgbmD1kSbNtb+FSowLNbswaUgm+ViT5XAUA+36t/8gaprrxx1MOs
uuUfV3wb3TNrmtMcjp/a8u9FazzGzKXGL8NoL737Xut5X5qwb9Jb6G+g+MDM6Ed66Y2KGN6gXe4j
1/2vAG4M4GSD5oTyw243RQi3FzbDR5B7+uQIHAwlOiqvgmfeNl21iw0i0FOP380e2+9cEq49wRxn
im/SbOCHULcpeWeNRAz3fAxslQsdHtOA0Wxl9BTpwlgzN7pkskd1bczgqPpF6JPZKm6MpD42nj3i
+1qVc9b636pS6/l2FVsD6n9a4j9u2FAgtV9NSEinYiqedt1OC0FRrN9Hn+iLKOs/c+yfa8ljRVBs
du7THcoMRrUjWxJsZ9pdmu28JDOPf2PzC5j+aS4mSDLRWxWwbG8JPbFbHqUa8U3esJrvGlQaOSCJ
CV/ogjt3U2NiW8feWQ9vFOFMfnjVjac24JPKatJoitEBrO6hX8VIWGAhbazy3In6PbwtL2siHJH6
T9G5ssdrRDFZe782w0WVzfXSLOI/dHh/suiJtV686WbYiBTDUWkfeTwPlvIPXhPU+9j2P4gaX+nZ
wy8mLAdXZ/k0utkrrKGHLhcsmUdSH0DqVmHD59SgVk+Zzks4lGvtuetRsM9HOAVwpkApBGJGTnNP
1UDYKQnuFp5ccEo7Ch57pXT0xLRqkTb+iy47pngxC2Vv2rjFeJL18KO9l6n61DehRq79MzP/DQ7P
5ykzX0bgHXCzqLkWDfRjNeVvGo33ArP2BRUf6VGdYmjG1lc0N1kYWwhIxIGsP2l5bew3GBMi7FER
lZfwTfIL1lo5P13u3o25sBjoIcv0GwqXFBOy/yViua9uJ3tivDSDk4Ax7L8j60mTR76Is/rZzjFz
EdW6Zfm1qz3aabMj1q/vj9hP003o3ERrrIkxAZA1UO191+OLLuYVcjjSLvKntLRfDej3ba9WiQlm
qxziP6jMNHTZ+8aqHstuvOi2ebbZCHBgyLcekcBSuMOLOdh3ox3vMSq+m4ksvih1/qiZjFXO/RUY
AHDx8w2J7wiHD6Z7MezMP2sRP44lQrJEE8NB8BiAOy1+7dHBLJXvoznudj42lCX/YYHh4W6ekujL
UUO6zBxOHstWZCQgEAiNy5jaR94a+5wXxLMQtEdPpwt+D19CFRzdTVVxV6Rhu2YLby+FiVeghAO6
aCaLKypTGwYc9ZLeNCYzilWRoOdlCmkCfxmKbVA3+hTA0kO7BW6oIM8ILQBcNj5Ar0jIQgIbs+qz
sNwmAvx64HXEUteYCwwxWOuUb7R1UhKoyTWpk3rj4aHB7q0/UkEMjhgnFsV6bYsKhDtFNBx3xkZp
dx+b5nS0sEEDigEPVHtrvJikDBjzL2EepMG6eUaHAfxP8UD33kAHy+rDh06BICHdu4gHAIp/ANEM
uW1LHtCEd7u/h2nxoMzG49ZlFRg5zzAgUA4VEbmNZng3KPWFqXDmdHEcJB0xuP6JK8gAbLwG/vla
QmAI3foOr+NpgE3OKrjfqPDmZrJG0AvkDaDz8WhTecEqYnx2fioeUikLZlwDrxjJd0td752cS5ug
mEtslLvekuV90fhqEXr5d97c4FEjjU0+EvTYD1gG5ITEz7o0LLTLanrkPtj4uCC2joUGsrm5hXKM
M47thZQbFEkyXVXkbKx98z3UdJLBvCl6XiNPDNNKOKDZZB+dLCSBGFnmpYxbMPguWrWhke891TF5
u/dI2MUZrSqDMMQptFv5JZzQEM5V4201oDiA83Gl2AitXZ8bvq+jD+FSoppBjKnBI65hhnBAHGL/
lvuK/XEMYAtjRL8njssERqT2QMuQEwrzSfewyuy+p1YVkSTRm8sSpaubaUK32PgwjcRwVyrjRkwl
OGgmwVoksOHRYP0Z4TK9aZiMrJxuPk8pIEy4HXoPH9dLFvU0y9DIZUL6akFgDxZme1NFiNeUGgH+
qfFT9t4/BaFxS55AEP32slXcMK5cNqbxoMDm6h50Y51baLejLTc5GU4FEAzu3BI2wHM0lU8pzw0B
oDeoUgtRM0SqClcjTvFCFjaR0tOP7DGIEoMYwTjZGU75aiFXb+sr9A/0l8zFGI/mSPxU9KuALa27
IXlhTxaP0apgPEsaICF2iZVtBP++S3qHU+44u3I2sk3luvdicN4krY8xoQ5hsfwmahumW4EZHN0F
mzE+ftWhdCK+KsShjslkZdjGpWuGfFNSSBDeFGCsTYbHJmdOavUWYUdZs0I4dTSbkegCVW5RV5In
ipxhYXXV09QCHXEliKxQeAOLLOsRhB1V1lT+RHb32TYpapE6eafjWYJ8WbZTm6xLH0prZ/L2M2dc
NjGtmkbPY1qUVvVtgTQm7saV49klWSUAwbe0TORighwwpjG3kMY8qtai00+JVf3KQW51fpM7ltmP
7dAXEDvQ9UyEiL9kWVNHJHAyT8rci0S/dImQrSOruoudsqI7QgkzxOHRJLyUy540REiqO1qLz3ZG
g51LlH4rLbtwl7gvYiJWKyG7S+DILvz+4OcA1fToMTuIALgKpYnzButWD0hjZpcYUxzlJGI+ICXb
5yhlcYqyQdLMHHs3rhcNVw60RJ2NZ+0RsxDZj/hedu40mMeiyd/BhFAQtK5JsHd873oks9fo+E0y
kgmvSSweaPSCoJL1W1D0D2Pm4lUDsOAn6RdBEsRkGEzBKoiHFBjTuGwjCX68khuJGxql01Eh7Dw3
LqPgubSgGMQbO2++7TJ8GLyOdiMrbJLSWHam1Pos5om0zesj1g2Me9DvQuTom8xq51WaX2Ozt9e+
Q6b20DLQiiC1E9ZGUsuwUiJYuk7uraMUc76uq/E4d5yXFWv7UoINmwrqhtlVEGXb9gCbjTjspI+3
KjXVLvezbxQ1ZErOvNLEtptszxadfsiiLjnNDuJ7f2Dc6kNPSUbxW8Stuo6BwdvO4AFEQRlT8bDo
l15+jIHYFqTPLIiRefOb0uJjBFFr1camhyPta/iHVZ7hW0hicXBkPuyDugrJBk+yksK9dVYB2vIz
BxPOuda2Ua+3Ls0sPxxPdKvI04QDqdyfVlwn9qYL4NgyJr12MjxSYIe4ysEqxzGb6swgqCiPHCQJ
1HaxP8o1059+SV29txvUN17OrQ22dgPZADBEn+IqzhhRzN1VK3+j0ppuSeZ3WA5ILhqu3hRe0fF4
o1hWrs9vENM+NnP3XAzpXdxbqBhRhkQ6MrezjdWSsMQFtowt6cGh824ExrxGuk9OVOFgbQkeYP4E
iIqJyh389qm3pmMFfZ97kFqtt6zdaBTGVqefpYt4chBMuE07wEr6zZ14mG6pqtorD01v36CSFA1G
ehlwriLUQwbeEfnSBOrBdnJ8SfWH5GVhFnYZVTdQHcCzb9vytYqf3ZF2pXGn40zrAzRgY4IQWA68
2WE1f0qLuOwa2PjNyhxTFq097G3GaO9jXf+2BgEsvXDSlctZVIVxyAvppCx8EMHRHVDs2f10yuRG
Y2RyR93c7MDuaeym9yh69NgfM0UcMkxz5m8eVn/Cklm1coxpqTFR9Zl4baiS+7R7VUh+fYjLW4+k
5CXDRcVgcmF24V0YcZHoqt6qIh8RmeIBwAuMA3FS4BAs5V4Ci46ccw1paMryyy8hCJLLqDQcWjpk
F2LBA/SZez99KWbcH0PfGZti5FqKu5gzQs3sozQTvTq6JCmxpt790NlA+hGaNozHgTbchSaO4jGr
/mC1fop6uzkEjb31M1iptXtT8xYovzSV2UDwotf99OOxwZkBf6Vc6yJ0N1aQv0b2dLbIakZ4gHo7
Fc9Ff6uJhn2CERiFb5uu87y8Q8F3DcXEKSpeyYfqzAeYRPHKt8t7PSCirmJREoUusMJa3JbAjaKQ
VszIX6WCrBJxizto1Ve2MlaenM1F71vn2dpi1Nxh038MHSYek+tu27o7O2lagteKrknQPqDwzJnA
dj9S1KzO6pHABuDYVUdd3YsnJl5b0XUXK6jWDrb3zmAyGJsuRvV0vCH3uz915+8K4rQ1sbWEtnFc
E8w6teSsxwzKhv6Gw6bOc5tdl471ruvDN9sTd+6E5p2tnjXhObYPKZyaJuXy0jWvAlQlciS7e6Ok
1Mqa+YWYbI7dCzKyR5IEAIu1X1XvpHed5X1UirZPe9MO8A9IGWPcsXhdG4MNz95oboup/Nyxkd0o
N33xrZey677STIHZMv13LThTWpqP9aAh2XMIkGJAVOgsjkZBlqrjSTgeGOplHvyYLeqJCXQFCaDg
KDj3w4JA1zZsHkz3pZwzjiF33suaigNzycy3lMojIzESqKbiqRHVnQ7nVzak7DqgLcR+xqJmVNZS
ZzxDSXSKsDnxZEtay+LDNthPleHZ7KZfN2bGF+ruIUgyAkq8H7BCYlK8poxY+xDXj12yAiFWVh4C
5DhIC3OeEhuqFMPxdEmAh0tCLd4n2irsrCX8focEaqMl64HbqVqQ9KnG71mM6zACSZth1lwgnGF8
zVbB4bVf4W+uVk4nOqbgC+vm4CqCclpOTXAaiBBcJrMvYZy9Rxi/1kGUkJrp5j+ew5x2CNLHORin
/YCT5yhJq9W9QnJrGI9VrTfKcrvFiJBFIXUuDUmlWg53JWiOevrE61hjFC7QVbXkz+Xa+ZBD9YT1
s9858kip8ljWSbrjUvJxF4TflRcdyMX4QnROXiLYXuoNB92t/VEaWbtVSXy1GCUnN8szTLktGxgE
t/NROz7DjCEFBVfKc9qg6uogrTmkZ2THAd/UymLv0HbttcAQUDJXhTR8CJjJdF3yPHCEgbWp6bbR
TNYleQaY6Dz90giGTOhbV6McaSPzcT/WpE5FK7eB5o8749wU5mc9VoJZRfzUGSVfkle8RHH3aj8Z
jmWuI4gYkzGdPE8SHFbOwGx51Odc3Hm+emjr6nmU7N08ezyITDwwA4eCoW7Reu5Ick3kfHKsq1H/
FH3/WZg2d/0RYPynAFiUYRUgwvqWbOrGh7p8iyMcK2iOtkE0PhQsnxe9mDhDk6UtPQDzzUCiQ/89
V9VdlrAOEn2/HzJiDbFJqIHVVZcMNJN4yUSME4fQSwSTE2BEAF1s7CnqGEkJzer7qg1ynIoSfVmd
D58+53jWM+/yRmrROjyD/bKZEA3M0Mf4Y/abx9sUvhvH+qyG7HxL0zYisgkFSB+K+ppRaLLJ/qqO
Ci4HuN0n1dT1mtgXGtvfdCScUFh8MZ6+5TSG+wZq7YJ+iUhpn4VYBE+gMOoHfOjNiibosfHJiZgE
6+w+YQvk+2pfyOkYmNWA8ncV/E/2zmO5dSbdsq/SUXNUwCTcoCYkQStKlDcTxJGD95kw+fS9eG7H
jeq+twc970Ep6vxGv0SCmZ/Ze20Vc3thOhmnjoiUbIZttrgbAq6urtGEapP85MGsdzj+H/sqUFER
hJciF90KD+Bedt+qG2E0uk+Ejl8odkyyV7wPy5sr1B79MRZBHC0uT/WYvAvcioChX6Me5NysrlGJ
rlVsjbjA0KkUxiymUz27bi8YX7Qd0jr3v2YNkKEO2geiObbwHIzVrMJPGgJQ9Pl7FXorEi/pMfz6
y4Z3vBZA6VZUKV9mTjoqBEmyLpvgJQxZBGrb/K4DEg/ZtEN/ym51TcFqKgOXWY3TpA0yGmnKN3Lm
7Zuirt+9DnugEjNnqhmTrUf7kAf4GGYzu20997MvkVA6PlkZ5d7kPeFzCiInAU/bUS01/oI4Fo/u
2myuFhLwQLQ7CWC3zoO+VbWwZV1ubkjf8BOG/HmciPJDpfbdat/YxgR0n9AP/mEQjgCAcacI8HH0
8sEwyMXNRRq1Bc9FliLmGSFYxAZsi7T56WLjcS69Zjup8AYfB0Zdezws7GNcXrSNb6X3fMQJYZss
AAp8DD2FOWEmUIBhKVnCZGzaw7J2+5bhCTofUN1havzkmAGirH5vatZ7nkH1YWh9JAoRe5iQW59I
F8xO9cbrqL2LkOzHEuBLwdhkNBW5xuWNO5VnFsifhTcvURJam7Hl+E3B3W1M370dxkzvNbKOgfwR
TtItGuA28oW+RZp04uji29r9J6PrgaDz6hkd8XcsxmeAVkR9eHa2Hdzlt4X3NKbOWc4Jnbr+JZhI
bnXTQls3ztXsvXbmyOq4CQ5TOTURHKVAu31kQ/bmGE+yiOg2HIrNTf1CXg3eTBMOBpMX6Ekj4C9S
suFkAzQnrxoMvY0TeR5A/qecObEdkojb0OD43jS8ZHJg104qCSjwtwSK05frHfPJDO99PKCrtE8P
LNF3lT9Dyvd5yiZrTo8ig7AlFPdJlZ+IyDhJ1yk2Sy6RYFgEiGPs1Htii0w4Sz2ybaxLq6S1kihV
NPVuxzwS1SAdTrvTrs2vnsjhkCfzFlDaZ5j3LPppyBEEsGDuO7l1QECzdeXOILXIVKK9mTvc7CkC
c11VP5JCajU6lbVmj+Osilow6fXzJ8bH6WoBcLU4zYtwKdmolr/rYnoOOkY+vUf/yV3n+7eDDb2v
aCivFkn/AZYw2PeDjLIq3mK2fS6Ii3JRVvchXT3QUgBKl3BiF9tm7rNVgPbJrso08gNKZlpBMD5a
bopJwt4liJAmERN63nbfs5mcrUZaK8kJhpr6Bq3r9RfypqsjkecD5OQo8lNCxkOQOUQMJhkua7Kq
azgkos4wpQc4aEvfJVAkfJNx6N8akhQYqcN2VzdyPRsh45hUG7ixzfn49wtm/GrHJOFO4zDdop6A
ZGfIbg3xz0MIwWCLASF+lQ/c0fWV8VY4ds90mQJR0ayN5gJxMVD3y9R8TCW6sjj1EhIqnWhYpuq8
+LiHcl2vFgV6zm8Z3xElIgHlyW9Go/We3+S+CvR96pmc51XCDgfVNb5naSMhab8V08CowDu3konI
DubEyGpypofm7Jou68yF1KdiyN8QTh1Er1CWaTItvUdfDui61NXzVUFv98slwUfLfQ/S/GRi1HL7
ZNjZTEBaDjZQJEzmfbu/i0eQ8LBxSzLwZpWKCC+HtdaxdcqFz+mdMMvkwW6ghHByVVZk43YQdvfu
mk7/BNgGdUn61uQK/1yKxMiXjns9ly5OF/z2mmqVnXdlQMNiEU3s7VQ8L4F+bnMz2Vp29j3Pubev
XPMpRfwVARFpIzM3x8d2EUTO5NAMZ5pZHEnsKJ3kc3Qb42z6yfvcBnz+ne4infBcImxaL7gddySi
3g70UR36GsxJrA9hgM3M2fY+Q2k0JN2lSQI8WaUHNJKWl7EOonSXWNdhZ6mehJtY3rgYOZAQGOF+
SpxvyEtcW7jY1mIIXwzsMtj5OW9lmewLLYdnjtQ9EFUV6HVe8M8aHnTFJDkiiSZB0DKYmprDTT9a
Jr3bTeIN1sEeJbr/WKEMa5KDLpghMZzu2xLYPMhqDhuIVa6dPIlEIBCyzCay+vLJ5l0nHSvdDgMJ
bLKy6NJ8BptQjFZ2j0Q+BZZxHQ0NTf0dM2Zqg/aZzs5atUb+MqFJQ6GVIcAhetNS29zXwaaYyM8y
meZQh418Isa3OucMqSYsodjp+jXsgna/kGtl6vjZLM3L7BOtMvi9t5Fd+6epxJtXMgKem/vSMt0d
NAZSQuo6oodGrKpADmOL2IdjPG3bQd4Im/WKEZhv2JY0MTneo16aqBuvewTBHZtZsXkMZEy69HI7
W0bJcpt5cgs8OcMTthGm463z8m0WJC2wZ39qJyiII7UB7Q8lfb82tTUDFyvfJ7d4Mv3gKzX7Z8Ns
+Guqj0o7A5hrjbuy6ilWbIY0g5EcmzI752HcEl/+EHcr5nOkRiAGL9ueXIgOYRcGnCxyNdXZcN0h
pHeELGyp8LleWz7yIe8e/vdyg3WXlWiNczxjGYQBg8kdelauGVPAkQOCrNxvg53YepREyy3VbJOf
jKtvMISH4s7fBw2JccOUontytsbCjD6Jh4cFAdoaRsMFw8hbks93AaS2lZ/kOQ0BxXcaxjdlyJA5
NVOIgT6oV7gSZHSpPSS6q4xo3neJ+6w6PO4tvdw4sivNKsRhcT0zMWJ/3E/wc30zjpiibrwF3NT1
gmYIxRQihSyYI8Bz4OKJtu1PZHLGa81tj45eqlPm2epE1fwmBhOHDIULa3G5ZsOqT3+/1IMA+DKO
4OkCsvq6ajjOPmfW6u///fulSEZv3wnMt6Z35xRVfnQt4wXfZr8zYQbBELAoZoe5WztOf8Yq8t07
kOSIH2Oll7eHWbS/KSyhrZ0k79z2ZEVnrc2+IP0Kw15E8dB9TvBLHtL54ElP7Cv8bSuHHB5GnQlg
JdFv3Yk6tSor+27iIo2qwQ5Wpk39nPbM262Z1sJ6yzyTqZmGvuZQBeIPJs67KF7xMhOzBDqMvMw3
HTzmZrAcxzi514WObBMHD5jUFblG37Hq3tUiFVuZgexONEqIt15nV73G+JU49jykG3351ZtOuTYQ
ZhO9nO99032cObz3CZIwFeeMsXpUUjVaoM2CpAZYWvbMqm2Tma61ifG3orQW78lg/o7XnZRhBxw1
iI6qXBI6Mz2gX3zzMNUmQv6JJ+eUST4PTFSLFTwNfYOtgrAZNBOTYa3CxO1R276y9qLXnghzyJFa
2goiji3QhKffvJZLAlYcct4BRVhL3trKHQCMyX5+GWfcTQDeSO0kQHvwk59pCLejtkYUagvyWzYL
K+58f5MmltrkGI1ke8WSItWo9dTsrCplwes2J6VQPqNYX4+8yoo9N8Td5E1p5gtlDn01ZHnAG4GR
rV7nBEBGteEyTwy5SfgPndK8uC1bz2MUjr8FTeZqAkJhtrZ5wzc2Jz5vORZ2tISOvNGEZ8x4PeuW
aXSVBnBdU+e3RpJk6wFTx7WMVggYfcB+21RMCMFLck0bC2mfZawhKgWHwf0A6THeNuN31qnqFqB8
fMocEgwbhWwiNIBFbp2gcm8XvLCBh92I2V6zLpcsx0nJvsykH4zYBmtATghaYj28On2ldzQd9dlI
2m2pQ31I/AD7pMoUCmXCaXlbkE147aMjqUlnBztkacRHh7CjvUca5TFAwd/lWJzz4Rr7QSPXg7m8
LdkMEiwefOBBTdZlAoW4lM1nZeP1HPQjlP4S4Y3H8GsxokqQvZZ7NyAyXp2p+qTgeAWudo7dFK3X
pA5qSm5ZjAXreWJm0KOD7Gv3OJfBuw1OgsycmyRERGv46o4TeZ/28VOPpZ8fDAFzo7+cSkQNsrNV
N8QfSzl+DEodh9mLNLOI3kkJ9Ugx402TOgoYYKve4sPCzOKONfZ37fiPSffdcaThAdvVLfVP/mzr
6jWdwUDPbvtQ9f29lVEEp0Z1N3r8y8msfm1QQF6hegyw1q9Fe7ZWVPkMzG3IO21zwH2MOhZxH/uV
b/Twxd5Z6scavNtmUiJi29I/aLPep6XuIzW1Ub+YFzfP9gtbFdcw4yNBr9vBG9ONCYNkVRfDicTp
5dLNJxHCdFMOsFKPoVURJz99On80BOlGJitOd66snVMzeMT11O3sFGMo684jcPX0SHnwoPt6uVEC
hySJaG5PNlOJrSCs4eYUKVhjeJggnZedDFkkFnTJU08+TmD9GG31gHiv2onGT3Yt4VPM14JyKxJU
5SkeDDzc1htBT2erUk++SNuX2mzSsx4CdAmOiRxYkwtjtUxz+ZzmD0QO7oEbAC2tiokljRlfSs87
G3Ww7fStTWjq2pTu3sTzuR20gkQ34LOSYxdlBkeIY1UwCbXch0t2a6OF25mKT44tz6xqfGBKbGdF
wv7Is8A8gkZuE3qPGG7NMbuOJ+dgqaMCUOB2gQEJgng4ugz6PwMEOcWo3PdEN+Q8tLV7qBa/eZS9
/4xJ0wvT6YkFpH1fNWoD/KWArseScR4a58HOG4yHVm5t//6RlFhzKUnHQmeyGlH5vJDHrU7pxNOV
N4l7FAL8ruQJ2pNpxmvQou5xAWpHtrTn3ZTF7gtTrHSNDj4m5RZzJUMQx2UWq+G44uarLBRCSDaT
4MVxs+QclgXKs5HLgSh7QyPrKfN2O9p83GTdXmzUmwfQEsURgTiz5pQ8sTBTuC1D/NkdSywrRyGU
uLW8ZwFcRlVg1I9LzcnRhl3CnZQzb12cPyQwgrfKf+vC8C5SJ5eqdpE80mA+TKQllPGNUi2ce2nZ
u8xpkWSV9qObtTk8e9d9SmKM7KYonnunjJ9mJi1DzPomoUbbaiDLOwKiU8R8k3s/BRLdcShfei12
Td8QoEcegD9CG+pLa5UYyvyBr9M8ooDgLo8Z+DeNW2yA41wKdI63nTEDr27Sp8mKGcD3zlVB36Cy
JOxs6yh0C+3MIAaq9WZ04CpW2fg8Upv3ZngKwd5VXklYaS2Bu8LOJ318vJjAz1Fzz99wJvo1P9yV
EWN7B7aX96GaFlSUpeR8M/xtPw5YQtqO3Lxh+k7Z954S+Gqtfda69C/tdKW75UAkmFFhvTTjvZoV
+Felqesy2Hlhm3l7g3+HbUZuumsV4llA5ivILgydgykHCh9XQ3WMKUd06G8ylwDEpXwOm4x8u5j0
cQaByUkJ+7tubTCaQvzUbhWT5M38q0PZs9aFPdz38o0ZFFZxryZ9YcgPPCLmpha4O1ksolC/Bn8k
HWo3X/ErWHKx99hpSfSWE7HdGJuQi0sJNgtPMMGF8Le6Yxj3zSNTTr9z6juT5IiDctgRVk1CrvJ0
XfqkPpTA2kRHBGV4LXnYDnn2Tcbkk4+4vmBPnKftY3bdk5kezot8JLtxNBmcoE9+S5S9KlLcVEl8
vYcrmNRsbZpzF9vljZ1R44Fbptv362cyYopdCeKIvS4RsfbA/LxLaSy15jQIZ3E7DQRvkvnncMoP
f7jkzG3SjcyBEL1tMsf4DvhGyNOuAS31CEgPUavnW6u+BejmWgjnagWvSc7Opr5+cHAfi0Mcsuuv
+8C45JJwA50N3sqhnNmY6QTnNkjvJcaNj66e3Ovafduaqt3a18IDHUG1Tq1CM+ODDYGL+aXJmvmu
opy4c+rwbWFu07R47c2+848MTXmMbLuPkskxmIxqhF/FlXdDtk3X2eo2962nosFpWjcuWRPWIG4t
mBqRoYqzapI4olJ9WlhdweTi6uW/X0cLz/oasRN8zt5x1h1qH47kjImASEGkAbJdTV5OqLzmLcmY
maxJov12bV8+VbnxxdJSfE1cjCjEwhdVMZ1jyYR8eIpfK8IussQMv80TOj2yAKb4wUgalq5gMUwH
hAoum/vETXd0lSKyysDaiax7SX2b8nIy7kmfA5B8bRkhXGRHCQyem4iSF4XpQ9qybKEdKQ65ddUS
sPVbC6zD5I10URpTQVeppc+G29153Z3qpLdLMtrTeeie8JUj6YCxQMyC/92psTv4wSzoMcvhMgzo
hB3DIT1XyKP25x57H1Wy3fLBhCLXpUOw91oyCniimTdPvgtIoIX62FHL5fqqzSIblKY3QVVClgcn
oU+6utfoPU0e7RcagD6z5gNhGuTucmH1GlS6OzDRItHpIj1wV1kXAOj02026iHInbdpNGczLmzKM
t8VjA0ZHml+qbJv1RfqSpultF9QTg7jceS4mvJhMaWtNIl/OumQ75Xb5NIUXjXfjxBGDLhiaBGsa
GUc+PqVtqyb/7E/T/ZzUCE6xGEaLTviFr8zRoujeHdRamyELxI0zMwFSSl6SqQi3aiFFoBkS52RX
PY0BqHG0yDe+aIazhy9DW0xDZ8Mtt0o48bGG6n1EQ/bXik1+Zb4bjU5t7Nah06t3Rg3BuWqek3Zk
JaEKBLFA9DeSiNVTA0MpLoe7wWXAy37ripCRyTnvf525RQSgix9GfWc4ftab3VvM81uPrr8qUcUg
YTOb5JVoD2tlV5HhJCXtLnc7I5galkMGNqJvzsp6z3EWuuGyrFnq3hqD/4jzUmxMs/RWoyHWA4Yk
rIzuM+G2X43F8jIUyMuAVK69iY+midXiWHfPsW7E81JD8AsN8SGamYcibUCLyQRr04IKFWDqvUjm
VahHB7ZkZx0qx/oQhJ2bbYP4ShO0gVL1A9USwIoe7XMSy0/YBLBpMg99lAjOOcBI7H0QwGLCKcg7
7gk0NjittSbc28mioHHFalJ8PymIganmaavc+I/RQ1+mrahu4A2nCDgGsNFI9ZbGbO5tMZ7Y5UHP
KcHvFODmApdh9rj0t34QxydNJjrZLGxy/XvCfB9jh1zX1gpzIAt2FFQ7LClnETLxo7dciHD3d0w2
19OiQ+oe/yGZcg/sy7sZ9x8+dtJNvvSsmh1SA1hIx3N4EIpdlgtBiNfMvtEatb3HPqIWa5Z765bB
8ehSWIkyBjM1D/dd6+NawMwlBazdsAbYXDlv5ZT9As3+zHPre6wa0HNXdVsd5k+h6t+NDIxTejVJ
+3WBBMy0qLhZTgyh+ZhoWWxs7BVOjDGNSUtAcA82SeLAxjaAi6ghfvnUk0W3K5TzMo/LmxDhW97N
j8rjn57b7qAREmJIojJMjX5fx3GCNyA4Y71WV1ll0Lb0EW9qASxrZPIuHSgS8tQNN3bhvRW63YpG
uSt/DpAlaSJROmCbsY22ugOZPW6Q47kMV5dP2aaoCjEeyOGp8YK72mE/B7q/dgPyn9IzyRrQ12za
SiTB/tYxQJ0FI3tJHWOOnP092iIbWXxwC9uG7lLKTaEgQc3BV5gtzkZmxQeylE+GyNg+AmAhc/UI
OvLSz879qOy/UWkZYSU2ZATCs4c7EGDYhPg+wkE1H7TiNUk6UCA+IRSYfcwxmrqKmo+rfS5oJ2NT
oHQFxUhfsw/dfgGhOG6b1ue5n5LTMA8fNhLfgkCk67eHZ3iDQ34EZ83nhzNnKayVsJy9xXJ3pbAW
2DAjyTYKUbg1d0PO0YhZm0Rkh/y+Q5iYnBagUzajld/6AlYDuRCbxa4QNoO0WJG3/ODY1jcqBrn2
YPALiDddWzywfbxMU893MN5LC2s4MijdJw9hv6eLn7FmECXqy+9agVQuFLoaArN6SQgLYlKiXGuM
vsbonPokitmZLCxLzuzEBgFtMkdgvHG84lE2urr9+0Vb5owrDfcNYA/A7k9t7wS3f78MKYK6HEMu
fRemIjVF6cTQl8N9lVnVExG7oPgtNZ2mfLimJlm8vnXTbPyxwtiVB6wujAmWFS08gj7UzQPpISGy
SGzTuzH0LpM/QnpL5G9G5hQBZ8s+ICGZXit1iTFjY40WzroM3nxH0IN7wpBiXbi6ZmLocqh+lf2H
IFBuP91Gs5+JdVzA413ibtcAnVtB5dDnhK0NH+GaFGd7PBkdLHCN5oDrkZWR1TN4/ftHZEv1scOD
sbJQo8wTO3ie1+44I8sKil4gNZqJdJjjifaOL2Hv8NIMPC+tbTlHsSQwOC3FFeM1xraakvvAk09+
s7BVH5zXQU7mUV2/EFOVbIx63vIJ/tILICaYjONRDD8uheihEzhwnZYxPbsQD1+iH8q1brtwz8Z4
OTrkUx2S64bWAFTvmd1wXKBbWo+IGbMoiwfBCJ2X2xIr2+CdcF0DdKCdFTxhi7fx0YUeSOLYJ+zF
1kACGU6D5GdvUmziwTIOxVAcOzAqbLS6s6d98bAE5f5xmYgvSoz2yUOay2ihLVjG+tn11xZMeDAF
hBnCdr9KN7ylI01U+113Cks1iwakve2D6s0YLJkGidv723woto1ZDsjWl4mqS3W7WWDiSlArzGZx
LnDgbTq8xuu8dVduzazXNWE+Sf86TZqJE6nms9BfaQwEYOquOGurs27mc1ulaSSN/qX2w20nlT6b
CcQlGz1xLWwAKTxW3QsFAfSveuEtQ6zncJXfGg0SWwi154E1kyvFGz/6HV65wW0ZI5aAv7ACBy6k
VT9L9lmMvTCYjqCaHxvO9lTAbwmD/HsIcf8Ki9hzHFIUPqY+pn3+G7BU2jvJjzuxxA2S6U/XcogJ
nO34H5tvj5xhHwVM11+Zf0nxa5IVs5IKcdi1fvAvAPI2VYvEcS5Rpw6UoJWJ+jaTye+kMjJpua6K
ZusBpeIKMyvQcMtZpsmRRh3O8iyP/cRwRPVYPeLKfptn31pfrxBAtlW7ZmsSz8FZ4s9fcZWPuA9E
EQXI4Xcd2vNAd1uYDsEmHcbfTNv33awGrnQUn61VN3uLUfYMhck1k2BvEwPvEKWy9drhCZUx5B9h
RRgjlY9cGsEO69L8PQYcumpNFweDNN+qsg+jsWCaysKZePfIaObpth4uPsl/VNLyvfcNeph2wWYi
cFrNzPbR9JWnqS/eOjrwtRHiLCorvrhLTtZOR5PeeYE4t0lMeOjQRjip7+0upL5dYmNT5+xGTR/o
oQ7h/jGaZL/lepP1AKuf2D5iQlAibOYM2IVjx3+s5A6ulopiL3/AaPtYtstKtifgl3xEvZhwhamp
I4FkGHyRiey2eggyyAqtbJ7rxgcKJrk1SOZ6GuDxbmScKIzvhIZURdhGFZxeaCUIV5cFAj0ExJ3V
WG9Wn2wYiEsCv0zGHoiayHui9l80FLPmAHgcGalt6xVzWvaCJCrhkln3VUurDS5w53f2vPcWBFzm
3M0R+He50cyIY54uEXQ3hNaBWLD98yRL9CSjTUzU8GpIEa/521ybLQQ3wgOqTVV3K8eaqL2SoF1r
xNaBN7z3YO0Lk3bArJziRqLU1hOLaA1Ss/fWdtwhx68+XWQ3eYb6KYbJ4oB+3lD3gmrwP/ulD3dt
hbEcX9KzT+qJXcMv8ahobFUREZjN7FLZarkZxv+lR3EK6TZK0ZQgUUFQbRk/NQESvbPNRP7AtYNw
mbXKB303qM9wnI590j7LtNyT3vaWZf2nO8gXkH9gBK5oAii66Y7dl7dq3D8i0bjUekiLSffMWu7O
xOffyOnZntRNaMkdqR67uc4/W789wpG1IseBwuTlt3nHi4ITEqc8ohY8Fyjs0l8BpnjtZkfXufI0
Ovc3HtNTDpJyDsc3THTZCI/Y6dBa9S22bFzoq84Y79zUc3ZQ04fVlEk28b0ROeip+6UTqznjN2fM
c+Pj6rv4XJVGSVJBrplINnwcJ3FdSTTVA08Q5Nz0dqIWW5leH4LBquN1pcTjpNIHL8ZKMiqayZjG
mVjtpl33iPHXiV5e1broWFcXFppX8EBHQlyZ/ZM9jN9RIMzNzkXimju7mWHmFcQpyGxlLsWni8ls
wQ6uME2ssqJGqBhb2cdY4TQo0o9BXufCuva3yVWvRuoZloC0HneeOz4y5j31ueWvg7gaEdoNKIlL
4DFI4lILB5vZVuYOkP4r7VfIVH5yIDrEp5pcvVUIAH3KLHMzzt64GQ3mQki6kForK+oTl+Arl9fS
hFBCLG28I/lnbdsYXYyZ8EYnXn5bhLNlyAvmVgtO/vgFNQSW/zJlW2tMd6XvEcsR96/wlruVZ2t/
tRScXCbKbAOZ5MaZvK9pZHrXDNOtIzNMHVa7d1LvDC0CnJlb3/EYne0B3ZU9XHB1X1iNrPyp7/aW
BceyQpc6TzVhGE4O8jxeDsjtDoPicfYrFm6hnA4zQ898WaKuXirwlRzrZVB+XwH+TsmO1bX1HfkC
6XUaRmVtsIH3JCSOJmDfpebvBvZHSZnLhNGhNnBhsnQT2U7YME1r0ZEhyrvYn2+EZsyA+Y0JpmK8
HIfNR9Pn97kjAsY6/D34LB9JUN6TVYC0SOcrPVX6YPvNC2FN8Yo9NJt3e/5pvQfLm7595ATs/ygF
vBz2NxAVlgGAKwv40UggjkFavvpWfoY0jj0Xtdbep2Bbxd1wjvHl2sDpN5YXHkc+FVsYvcRHeU4Z
LThooFC/5V4ZeXWOyM3BbEk2ZpTQhDKp+hWOUZ0VNMeG7+k5IVs41L0pmpqRGKl1vlBzYD5bD439
MCaQl9wW/mw7XSb8XD9uZn3l43DQCNtw5gMkzjZXuwbodq31W4C6zRkSSAZL/B1UjxWOYBwoyEpL
E5nCAKfmx2TM1FFvnQKRo65uCX4F3n5sCrtmI5WdhASpKxbPWnUmzVdlW+QaOGweZeA+GCFeKCAQ
z4lQd/kSrnTnX1HXgL+FALirqF2Cmndbka08DMjOCts9uL6C2oQzwjdhpA6DeTYYYq7Br0JqAITE
bgbdB53Weka6uakUq6xkyc8LQbarIuhuY59utKyKnzpPXrSPmjjpenKnBoaTxZZgSOY8fgsbuPnK
xmXg6GxeUMC/xqUDC8tp3hiV1wjirnI6eSOX+VNWBXv0WrOVxgTvMWbc9qFxscOx3aErafdZ398J
3Tj7PDXLk9PBSK74cAUteAsR7g0ft4lpMUcbm+uszfN4wrFjY/+7iUcDeIWZbHyjuUeuy9AdI82c
HO2iMA5937xgGIUeUEjm19mHo8cdyTHvlsFBV0kGLVfrp5zpK9LxPsZI7ZrWlb940yOl61npD819
W82HfDZgIfnkjrGaY2rsmf4qapMC4yd4dEAXkNs7Owe7P1wDMu7GFrEi6r2T47MkZtbEjqehNZ+3
VcGYnaIdDI64MHwGLz96TuT+1BnWBm/RD6Pe1cwTeTElV6PfRDkbjcjO4cQuDFUKd+8Sc53O+bOX
xe+DLLDUYMc3+NTFmdnu/JSCZG5PMvWf3DD9tnjr4+tkwbBM7F+kRyjctpGNtNF39GvmxjykBpor
oV+GJrgd5Z1mRcPkX12Wms2h2znUEc20Nw02kaTUnK//G0b8iIDUwMh0EODtHErMWBYc5iIlpnRA
QQGj9L32+0cPoE06geQxrmVFwrSl4eoFam990nGegPzUjAWhfvO67nSMl0V69m1Y4JgNbfBfljJY
d3PX2NZFuWdd5C9Lzi8kkxZJ8TxTyvBeJlUb70Em7oydENTtnoXzQ99YqHgRvkyX1gzTDcPZkz95
+35aeBsoeg6tc17aEhr01F8DX5yfOS3v6VAVAK3uWGcj7xDwzShxmj0cj/jY9xer8nJQ5hn1dBOe
vKy6ALAgtgt5jm/m5LBzG3cWDrnG6cLnNLPWBsAvQKEgn70Gx6myXqXkYXZbyccC9jWct8+5SXc5
reRhabrpck04My0CXovQ+uw8cGcEixOVKm8oUq7Wm+XFZmCxUVwW0JSUvjTZkhMg2ILLkpcxLX/r
mFgfyO6R2cyUEeayX0RXggwXfJh9rtqJREtSPKj9gziBQmtBtySDbstWiwOC0Ygnyucs5s2W2l93
IRhSV1V7TLa7IqYsvlL8HD9gTAXZurSSvbG8ehL3YpqSIJCrl9xlkjXnwxOGmIsO7K/BmXaElyH8
4oNS9sEPzMx1r5a3unPPi0bMI5X74DLUXQ9D/IC0Dx4SCUTkb4E56Yh/u1ZueW6/cEeA6wZMDqeX
QIA8e7UgC7LBmtD8IAmv/No4Z8A/yDeVe9a+LwHwIWAAYQH0HIXSoXn345yrKh5PCA78TUUeHICP
gY21emM+o46NlVEy2GDT6Q9WyrUZfGnwWIG+pqdIrIIFmPbSE9FStjsyW09tcJn0tOzm6zAaJt9d
N9fbJab+ZjDNpglxDAvAS+X2N0XmP5IfaYpu2gm5Ny3724GUs/rLpPz/8M6npf351z8wRNWyXx5+
kqyp/53FGcC7/L+zO7f9n/rr5//85/8D3Rn+E8pmCGhTuGHomUwt/5Pc6f7T4nG2CQIzXT/wLAdo
Zt30Mv3XP1zrnyYWJDdE8eRajufb/0nuFNY/HTfwaTU9xpBgB73/F3Sn9b9DeUGCooX2UR/anjD5
U8CP9+/gzqJz4z6GD0uvOy370UGjEkOYXZHCmwI1ZM1ZurRDjfLHxyYgVb3+cPKJhVEggQT6WqN3
5Ni+aXSb/MfDBsA1+Wn+Fyj2f9Sq4iip5fCvf/zXn80VDCwd17bBd/Aqgi/995/NxL4pwcqj6ayA
oyQK8KIby0uXLuZ9UxL+ly0I9nNMUbuaKvom7EZjjzbZWIdLgBeLvS4EIbcg3gsw+L+9w//ND+fy
DrQNEuSmPnzzBvHCc7A5whKAEEwSZ69E1H8jnoIOhnxHB7laRmZi6wmCPOvJ5py0/5Ow89qNHUmX
7hMRoEmavK1ieSNVyeuGkHZL9Dbpn/4s7vmBf+ZczAEGmu6ZNpKKTBNfxAoxX0pCbtvKZbnROT2T
P6OlOEPN7LHirWmxGhjGTBzUMrO8JjPO1pkIAYawbjoV6WQ/RXH+LRvnIRPjo2ji5oBvgiCTlj0y
OTXu0op24UDKJkqQLf9WOg7BSIKQfq4EJuA6MovwDPUxvf4drOlGwbgV0WDuaEcIKZk8G2O4DukQ
+K6hsaDL9g+M7jaebsXbwDJnv5J2cpcp1AERZs2qQt5QVpc/43+dH/77r9KAUPtvv0qmop7F/olh
ynBN23Ks5f//t19lYwxAnUA2r5oZFdjrsO1FqXA3nmVxljITqMwwYO+exHqupAsTbum24j7xZE72
dwgTxoyt29/vOI3H63//7pYX9N++Oz5oW9hMpWze4+U/7v9C27L8xyXXGkaPFVMrwZEas27fXAOa
E8FWDK0eXRNLUjNXjZMfVpp4olEEZsVLX/XltWu+qmwUW83LjXNjHwPbsV7gRaBqY248WKSvkUpV
yIWsMdYYaCkLgdjBQ6OrHczstasNztEao4aqXe3AhdfbAFMkBGCAcERDiR7+fiFMJbexpUMR4qX+
P552Y3nV/uNpt6VhYOEwbSEgzHjGf35ESwkMFiU8Kv/6VyNJUQzjj8NcvkVuSeIfS36WiWdThtYL
7dsnbOseUYBsXmhbXA2g913YZJtbupgJ7Mi4//ePyYal+h/fI4+RY5m6qXN7NkCL6Q685X9/jHIv
dsi4OulyoJ/9aXQsbo/yOo4IjCmXVIp+gcnST74rPUXuM5JYka5BaoG3ac9xCQlEMxzrPFHt6dGM
zME4v1T2n8YV8SWIchM4vstdHUNjEkv3kil6h/BLmoSMjO+GUsu1PU7CdyLzN1p+O7MZfIw0vNDs
isnYMDDf2ukOIYPhHYWAwHNkc8Yut7JgIa6DBDWAv+pcWg3D7qx7juipcSGGrOfSvnuJ99InMENT
7RMZ2NlXpen5Y5O8oHiSU0HlJztHM8DGtk3ouDaG7mpjU0vXRAmtVVFzd1HC44iiD0O4J6EgeGqY
3YW6U0DB67NkkmcQdg6tt4I0qJV631mSvKALPKVR+KbRy2xQOwqDcuVJ2gma0HhRafMEpGOuACU6
yCHrjGkSfiIGdSYdsk7/VU53lbe7Dtcbt0qKAvLolwSHeDUIGLqLU4yXjyC+8UjUNTmQKZdAtgrr
wMGXoE5pt5emaEfaIknCJaUqbkVxYU1J7nb6MGJxmB/ph+TAZdjUJ+W9U22Mgm+Cpc7wNY1Wrcbx
8J9ShrAxwqF8NHV8gp72NeS63JJGfEjTyXxAnv1/X2xTxzFjuw808RECZPb0bsrq6NZkykeBoVTM
IeVuoQAUGNEa3MmoenAJZO8s0KT4Y5Xc4055tG3D2w2dHe9scDaPnkdWGhOSejOi+TfKPMrXyWwb
2dbOuaAozMEPf7/INhC7kTMgk/NwbRk9ZU459xhSrQIUa6byNZeTkF/zsq+UEcL3mIofkb7hCkDB
NfPqkI5T+E8VZB+J7MrP2FYDyl4pXoM8HomA2sOT11McSs0gpstCXTEKkFBk9VUNqy+pJ6I9JIQz
4T7TFfwhumpc2F3mS45sl83WyZUYzlr8Jc8x3X2mU4u3tK62cdjOQCSseldrIZRQV74SMnJ3osFS
WtVR9DiziErZ2rfGbuelzoqL11he644xOTk06cPyQwg1vYPssavmHjaCDHsRfGaLPMBUmU9Ni9wb
8Qy9iCD8ogaj/Axq80YrNxkey0Z11Hp5LAv0OsA9v3//TCUeEfu/f4isEhSDOJLqhFxTKks7/uuL
qTGYDJk5TaMt/Gh5x+Fh0C7gFreujB/NNKdAxezqcy2Ij9dFJN9kcIUXLREUsaSEcj5iYWofWoVT
m/aagbQoqXpLkY6U+hhWxOCGZu0K3cNqsnyxHQ+taV2jsPekm9u6ay///4ui+nPfl2yNsubD6VXA
fScd3knvO/uEbwXNPzKPWl/D7hGRRfgCF4RrGuc0ivRbovMDmmHVHcyMBkZXitfYuDG2/3HzsNmO
cXorhql5gNXnnOxUUDgcGWcmX+aXwyT7b6NMzWDJbGdbbQUvwK6x9PRcVSR8BFPDv39WRLBxMKmP
jx0YZg2Z6+ZZtCcTSr6U/ONvbS1OCibfIU6Xzt90osjVxkjYdKW5x4Dxq6gIWnaNcu3V9lsZR2Sp
KIoqhJje6Qnm+h3Qjp4FDruerndqlzdte+y5mR4JIUx7HbRyQcoph5Ez3FUyen7IEWE30lmX0fxN
6eqP0ahvApjqIbI4khl2wZZs6tkR+xFz3io3byHlWX89lxTH1DsQ7hIz3j3VfF21kpR3RVmLwOUr
Sy7EC7q7megQogOHYghZyGMM431x85InTQzS9WWxnqf8T4nf6DwmgXkwaZ/Ty6M+GTkiWgc0kO6g
dyb+aC5kCEfh5qAEhjB6z3o5fW4bqy2e7b6Fo2iV2qZd/jTNEcPL2XPv+It/+o5PL59nYgYj1R6R
eNL7ajr9/dK5rsnUp85ekX5mn+q68jw25H2arlE+tcfwzeRUoHJbJfkU0XMTjiPoS17wxYmtvMzU
UlzAvQhW0UJsnKHQAQlxbpwa0d9NdyqPjYDRJtDn7hoTKkzx2VtvO90drmN3d3POQ0ArkBeYTJCS
iBDPAp0jXQo/p4atuwhxgplbP5LAYrtGLUhOuKgppQMVSRv48uXvH3kFhATPSDdj2YWPWGQADSw/
WqDSDLLnWwPS7stIyHx6hOwUH+kQNubZrnCnVNjDt3lv1X7gGebeqjlU83YsMDf0z8YYtW1lgTYa
2Yy2eUIJWZBNw7mZ0mYXOpP9rwP2TPjdW7DDvMeYOGbz4jpAmyD6vjJcdW/aOLs3mXn2stP98/fn
1MPq0CVe/uiykaxdRXRLxm5zm/s090Ud7QyzLTb1UFkvUYlLLysIQSxWMToxTcOut1RNDitQR/Dh
Jtjd1UzLUp2XZxOn764mvLkiwFI8B3VNx12MQSZsCfeE2KbX2gJipOy4fgLVNZmWcdfswvPpU2dt
JzvRxN9xHT3PTUm4jY8zwW26yz3IAmhhN8C34C30oThENRGSerY6uMukpCu9urUe5han685xjk8O
OvoHDZdHu99YZo93rPKOlPnSJ+rZsK7Kmp3Ys7KruwwCKq0qtlE7PWHRgVo+qPIeFj9tZThvqZgL
3xxH+qjNij6TXFdPGtw3YuPhP7pNQenfvzxvzPgYOsvpQw3fHQ2TcIfN+ilOjU+Stv1ZMi95YthH
NkVi+hAGsHGvvOk9olU3JD/eTPCyEw9JMtMwhtIXO1ww2VWqKVd/5gTdZMCVbdlDv4mEYHzS2Uc1
9demp9XcNSrv4mZpSUUpWxe3rCyM6m04uB9x0mJHN2HAtUX/WKAFnOYKtshcAjmzmrtgIz1yRBmu
psJm3vbpWZeVsbI9FMUqXkxFxCLjJ5BbSSQ+xZiEh8EkYOxCQFtVcxtve+/BInEPzYH75Lh4afI8
vuiSo2lGsoyM0MvU9oip5Q3zBS/LgIuzBPAHnqn0yzp9TYzQPiuuLHA4qEO1lfnkJNYroTh14nfX
zxnAoYDq66w91YKe9QWVSCK5rwiDT9OFMF258WwjX5FQ/Zb8c8Kw30icbh1wdz41LWeYoG1boA2L
1lkF2mVytI3Uufi6Xd6fncale7Elnj9X04PjcWAWM/NznVAtaRXI8G2xVza8jaHGs6jsoyUZDclO
jlfQzHGHk9GUGofYQuOYZmqnyvLGXVk+kPPEnqbCW+bmmAdqW3Heo+WjexrDvuTZ+tVI2gO+Ogb4
TA3LUGsKebkppLovZ9oiCJPS5jtNn3oKMt/Kd0svsijv3KywMevMAsySb6WLhls9K/BOFrp4Wm1b
M6DKN17ObPpORh3NtkPxwFWE3bAxR785QR2jcBjWD3ckvzD7gs7A4MkpiOtqs7ENq7L1Hdl92oVE
xs2zn24Kr8Ip4+vIwawZUVFNgTVdglSo8GzGLa7mMfuH2Dj+jojLsDU/RyGmkLrEwTJCiwtabE34
7SnxS/E28Fi6E0+7FzGaCZLh2egUGEr54bK3rJolcBi5xOYDo3xLsoicJ94wADAcY9LGBTf2iUFp
4GcIEvbDD+QDVslBo7hE5VtIuVCf8QsMRJJy3Xi1c+C7xOaaU6RVl073buZAz59pBQCkkvwSpvIS
NMYL0evQH4DR7GqVPDCvtTex6fx2LCKbyESAZaSJ48z4oE6WkQkh8njSoPCUdredqplYmBZsRQDX
EV4YzAsmlB3vKjDl4VGlfwanucYyyx+YJms67hTOdeNTXuif+gvzQ2svB9LnEQX2hVRAwLAEDwxv
z5egN/0xgGfYufgjROE8dIRwzt5UMR1I5m/Pm/bKIfxi1MrznZjMzEiwGekfHCYGf5Rc6EZ2uu0j
fBJRa92NiQtayixjymBO58R3WC7bw4CPfl1UCPNuVujXJPUuyqiYtIAXd2rralddfcyQ2zqsoxur
oTCi6uHN0W+6CYrpFIbteHZZ6nWIn6YYcL1P008SExQJ7fEgFusFs242EdmcFJFg6LeE7CzotWhk
L3EuHrFzzNu+s8hUlPInwT/VTbW91RVdKYQdaHAnSWF+hqVOXqqOHD9IWE7DCTEJ1V1Nhkc+eF6n
fe/u9XnAGeCEYNO4YmYzpcVkBfKASF5FuctZQr/jjgsDsrcTxVH/mOd9t8Ng8lJogXySfbxyEl3d
tRQuERgpiTH3e5gLeg9Dj2h8hBYyYmmhE7Q7LHeiRKuXCmiXDz/hJUm1NZKqth08esbmmUdYshxh
NSEkjd1+5YTBHXzRfHJw9DCiHfdNz/ofdTqlPlL7KkJAa8USP7JruEkKi2MusWyjPf7GaAs+HiNm
TCPwz9Q74wqc2Q2sUxCK4FZUDq21Ox2j3JcnvNvIDc4ss7e5dG84+8KVBWnYt92m2E0epxE6v/05
EcVFZciYucpQ8xlkb2ab3pzaQ2FpjXPU138ALrM1cqHimWQ604G5KoKmwmRb0mbgkpKgOWrYcAyy
StmCaOigUwbZuIc49qfWhcOCUDM1D5U/V7nwlUdhXC7gxBT/6IZ9J6aEb2zmiE2BOA6UMi9InJfZ
2sagyvGbGCaDF54QsGuEcwkQ02tSludSzSwRRZoAMKQJedEjAgeTZYp1IS5xZ3hgeRlg1hcjCfT9
nKYnzLDiMA18Zvhljb2FY2uFXrESTVgcrdb+QBSADTN/KmNcUjFZt21D7YApJV/XtiTKxIh1EETR
ijnfV3aQ3gvc+lX3llJ7s86HUm2BrdyY3KHqcI5bjyauDM8E7oQjn6tyjcM+oGklHUIG/JRsr9B4
s5U5GlBGdX4HuWKU3RqUdCwJjqxkLS0iejwyRl8EGCfmXOPe6ONsF+Vc0bk++403NesOpOmmmeL3
ZkFY99V3G0Cp6qDDOsSYMfCUcltxQh/HOT9oljp4cvjoNR/zy88U53Q8w9hmEu142aFsGFkFIDLm
iCvMkIxrozcOwsonv3LIIUawCDv7jTZ4HEFlzk/jqV2ic36lHXw91HQNeZMMtk4idibCwt2tSKwk
ZPq91Eh9Yh/Q2gHSk9djLRuI33fJJYSWCU2HklxvQLe0a7YiME4bYvvzugVijJmLvdvRWmyd3Fmq
UrCPCV3xYHcp/UHORidQtCaOGu3NgDJpZteOE2GGQqyPvTo44v1d4ZPNXgYKb3HvklLLrApLP37R
ISK4iMOcuTL8P8AfhqG2Q85vfcyJ2gqlTkhDzgXtu+lZSGPTLIFAI3kLvSJkQ0Wsa4xvk2SDBy32
5HYLBMHjihaXsT9VboxBD2vYYDrnWSSDr1tdu2ngVGAcN6eNzbF2wOeKIc3bGlljs56WFRtc34PL
5al0aKPaeKL/NPP+JMzss4hVC81V4zsgOEo5jrhEovRhzBvY2Z7aCYun8HRqlDxyEZBeTUJ3kb0s
aEwGBEHnwcJ42OQtnRdvjh196ySKffpkn4l2PrUdmSJM2auiL8ji9qNvT3zC9uwaROkZ05shW0Nw
EewPWy8Y9x7hWfoEsBHRksuk39a/TaQv8BKwexRYFUhDaPmhSJ/anrov3XAwx0ntkrbcHWbOQasi
86xV5aUb6C/g9mKQmWM8EYTjF1dTy3VuxhHpFEqUco3Qb8eiWeHlO1N19KJFtJhkFeyadHCLS65b
66krTJ9gDQNsl+w2Y2ScGHhISVV0GOQjbMSAwvkBEfUDiz01j8ONh5t3zXOq4wXk79H6Fxqx2mOE
DTKyZ2MzGCr1Vc5VF5sT51ln7fL372Go4BLDPDCYSX8sqZxfzRyrGaSXV6UvbCObPorY4t8+l2BJ
CbRucj28ctJHDhQs7QPlUV0LvSZn4YPGOqzI+VYWAk5VEdVxIiJycUtLLzYGUU0ftTc86hXqSriY
0+LCvqlpfIjoRottokoVfu8N503soTtAmC68Z3Fxgu4Ee85mSaO50YsXg6nAzOgg928NZxZXqsk2
XGefpQFpOw7ZS3iU6lrbMaFoAN+iknDfU0fNgv48N0nF8hM6x2LJexPZI+vTeMXJAO9BdzQEzS5k
AWwGuQ9nAJNDhyVaJPRmBS5XMTMYN0npgVTRG7nNyPXosNOOoq0/aj6fy0jBaWpHB8Bf5S7WIvMy
Yn/uJyAXjar80Kg/2rGZKL7UUkBkOS+9TluQZhy5Rk6vVkNDnFstJQRcL0n5E1TpQ+2R62W8T+0y
2gpFrrl3N64WGlezSCklmHr6AIjvMDB7HJ3HdB7p0lLtb+jAOW+d6Apkxu/s4VuzmyuXA1/HjIvV
RJJ49aO+/FK60W0az7py0MCSWW5le4k68a5Av7gpqKFx6wyBvZoV6CD3zzjxP1lZDsRgOuBhOHQT
K7VTPne1/YfT2D3l7snG3mfOT6D2EZOBj4oHXBH+8+hnJtgFDT10z3Vet5wU+CGZ0z/rGYEfF3+O
M1BOOgJ4YVN2P4h9UIhicD+2k58uT+5TbVJStHYC+mYCe9NPGbKyXCBqINQrtEnnTzWIb9UbzIJC
TG+Un6DXFvfpjzvyPuXZ+IYP2FlzZHhuFdcWezqYE20x3OIn8gPkcziXrf5ClrB//BOJET3ReEYC
47ljHe9zaiuGoFgPGtwJAi8fSTLhvFdsQm1NKfkEubt3oeMimtSp/tKWI/q+vrwY8YN47MuiotKN
flYcUGQQk+wZAuaDlt+SoOJkO0CLamVib2k1sg9BrT9lafGa0f4K8aK6Nimk/sbD9eQkXCs6rYFx
K5QAIIMfom5f3ThH/s1Bc1WOYF3pn4IibS62qe0jo3O2lmuT1wHdRc+TpbYdHtY1BvnjoIAGlL3x
KwnbL4ILkUbXdwcwuY7aq2bUN1mdMnQTVLTA52Pp6MNNK6mMjUfxzVmHtFj0zTiJBnBPPLh/FA5F
an0o9I6Q5f0ppgKJ8csa14tDTcGyv1Itwin2kAzKgpOFB2+UAat9xtE8k2NwjfPyp52DgzOqi6aP
22SwX1v0c76fCg8m3s8VxkKCCuTM1hGp5pFQ8jWIzHKjs4DdiNwDH3uc9LK7UGJrY7eq92Set/y0
OUR/AzZD/UmFPf4uTz3owEtxEWc/g46coKdfAddTDufje8X9FMqYg4rB8BPKjMhhR5HhB8hKBVM8
Xhq08HXocCkv8ZJsJnMCSxpobyTnMHspzmCBhh3ZGd4E2T3gvPhSSooyohQJuLba+2RCq9eMFly4
3cWrljnzWfUv7OXhHnPYFqNv6rbfrYpfnHHp2wFrgKCQvlIdOOxm87UAzv6gRxM9Tj2GqkTxO8ki
uH/DNMZEsjxEM6N7jWqur0E/PaBmx3ROfgmCD+uuwVE3RRSaMYVwi5o7UUAvBFNxHjJT1WdG0X5u
w2rrN07cDt96YgLKnvmgQkkEs6EZ3eTFURU8GX7f3pPrZv8oEJVznc3vCX5hJ509FNuTVx5NZMWV
3rrn0Uzex8lCDm6eWoKxvgmCsgQN+ChmGLKq4xgupuCuzK4/NWVxB8tEElN5Bb0yqwYU2nrq8+EY
jeNOGLQUNcpCIiiBrGsVpUZgZbgJph3G0Ql0FMRDfkCqBfjVH6WTo/oZw7V39aPTvWC9GrYktbHg
OviV21CiLHgclvrWb+Hkk/2Fx1gjqXgdo+yeAHrN8iuC6muZMwbi3cLKujeFHQDJIXEmtLfaHUnU
m5AEvMH0cb38tpEs9/mkvZiFe80AcZ5wFtBkUHBFKDLrodEuFv6nuiO33nuruhp1XzXupgq8bYHN
rWLmt3Jcrh65G8KRDt4zN1pOzMFviCwDlZGVsIV6prGy2JxUdeOW9/Y7ddnsRSmtD6ptfK2zKw4A
BP8z5DPgz9vJWJq6bkEJRSIhmkU+f75PJeIz59gPkpA0mpHrWffEF/L6XtL4t8IP8y4UuqVzMWLC
NU4NV621ULHmYu9BY/aHabCRJMA1td5bqrd/srp5Tb0Kz4RSO4V0RJzEVGAyqkcwF0Q+2tyPg4Sb
Rc/pZBzSU98nzw50LM6k62Axg9a6HWwBB2XbvtoUy/3JSp1oa5o9pziLSR9tfpsiKQqOIzjNZYPH
w7Tc3jcTAg45wdNNKTPcaS31AWGFFadLreEhrArUsWTm44JuAlwYPgCL7jhTtGup5FoWYHKoq16P
bk/WgPgn4Rz48UirBFqrcg3yeADlH7p9ts0IUk/yDWjtzQ0k7FEkCWQJimzMoeSQmTjDSg7BqTHM
J2lY4KA1JpUiC58llzHftgFHz1OzkYIhH4Y2cx2XySHOLGJauBt4fwVsJOX6/JiZr7PMXwyEPQ1Q
DvhAlMbBK8dH6GC7cMTL55Jos+p8m1RgMTPk6gVd+UZUTmGnQfOD8eeuuY7cleZ+Yuv/ZWnAo6ii
bN0jaa1kbrxn6Mpru6XqPUlOhstceVxY0Fj0av15co1dpCEFOLjucYx2H9ncn+2sDh4gmueYqM8I
oZTRiBlTONsVTY4xoKNj/A2fzdgBIft1+qXACnLOph7DW8eSqDLmq9KlSahtl6uLox/gM5EfJW+J
FczbOWnMupkfDW3eA7an9ZddGCw6pcgGaeSF+h1zFRsjmOJzRa7BHHn56xxAsDVXHbcOZinB42AG
333DvMxdfIzkGixWtZlsnxo+Ex0G38C0j/xZe8zm9KSmLCf3UpBP7MZjOQvzmIgYHm2A63Rydq4b
ckiZRu7+5lendbxoOsMXB9IVit8Qlr6Dub0GygFI8Q/+sR5dQlLTqXcvEW+GDSRh5ZqTeTGt7Bz5
ZWp/ZkymXyPohrXCFz4YutglCJebOiEY2YFTWYe6s0tHqNXSZaFJXfMalkQwLHL8llYc+segTZPd
hMa1GtvmmRO/YKMms1Eqp1k7eIMPlXAtBkwLxKXQgCXLB1rM1M6azy53yU2YwwAuo9+SyZIyaR0J
LeJwTSueClGfXDdhb+S/x5kyCB4dv2maN63OuImJCpQ14yOtz9ujPTXOThbZkx0lt5QKNI5MTEeZ
smwGrzI2hoStP59mJHkvJ8XKg4/XImGUDt7Cb+Ctcg8qHWjMcXpUMKmSrDh1Q3/MhT5ickd0mD0Q
NIN2KOv5yy77AcI8h3aqrYhohDlNUqliDpyaV270dQ9fksuj4YR/IjqCpkgbCZphP4jZ90jtGfGW
KXawkpGH3avCwCtzDirihyu3rwwUfKSQUrvVzntCuAbXHS4Pwo/2wxhmWLL5pesxDad097jSeYqo
Dls7blVuFnOUxPS618H4QYUO1srTnoFMZxtPlv0Gmmu05oZa+FXW/GCURkoj1hmHTBUlijR/+bvR
AtI3Um3edR5tulWJCSLBHO0x7z00zzDbq4tZyQOdF41P8Qb+79RmMfnqs+IRGsawLvqBy1bDXT7F
is5zl22kzZuSqgi3RjE6EKJqCgUM7Tx477Wqw7OZNmgfAXiFtIbpNeDjkM4/9Ku4R7eBuSKfolLB
82AbPdKupIM2zV/nhueSHNOAPyPqr0KGt6hB4VB6p78nZv6q2eY+q6pyJ1smvtWj4Ny1HkoaiDgt
/5MWflQ7b0rDktJy8hCefTSr+aSndnLuuKdH3Xdoh0sDOS6/mLysr4L4HzieiWwSGLtOxcW8P7H/
nKnibX0dG/U6Vs3ansRvE3nRAZJXSIBcx21drTU77q/wkPZjTWlQiImdDG2Ct44yA3fUjL1sglPV
kRQXxcgoEweAZT8U7aR9TSkSmbckFAg/hbdR7mjExFLSlvoxbeKeUCqYFgtmS9e6J9OlCLozVmVv
YowQ6s0p0I5nEsIaRIABbHQFLG1Lb5nlU++ko0mTJuoLFGHD49Krw1JE0dKLm4FFZ2U4BWgaZwDd
TxS60bh2pJkVEY6Ul9ZlKbe0kL6YPF8RXKGYudDiQ+F91IwYT+3kHiyb61UFa8on9L1xZu03S+JH
Y4p2+MDTLfGJfTIzZyuHmndjzjbIZxZtMNjHqbWsD8zr1/Mwj/wSvU02l5TvNRSPj58sVx4wFfNW
SGJ0eprSHVguxNvaMy9KpRSptXyr7bazk/1gx0vPHccAS0fudQK29oQzrWoBC05jSmGIOW5REgJf
vUyJ8zzJ7HsyQrVySClYKHn0Cnm4pdCI1/2iympgmhH3V6PrtYfInl70cjs1jObSkEynRgYo8DaK
/PwqS7TvwqBcuIocJrFc6SKCq6t08hR61HFMYxwRGdAWOxhvkdY+Mjc2d2adfMWz9yCRnZBoQtRa
k9lzV95L0ZFrTmPfAqWk9RnKqaN/j2PyOJWaTmQbhxsXoFWvW9UqSqaYlF93oT+Iw4lsrrqmn/Sk
O7oRwFxNgvOg6f6KU+oOGW9XpoQX4Re8E6jelpGur+S7u9xlYdLVGg56zXIvhUPQH9MGWLPlqtqq
9LVt52ud1X5ZokmZQ/OigbTtoleWCbWil2RDrcYIrI3Uqw1xfTPqLFYxfdFDcxFCHrORse2SbCIR
d2mN6iPWrHNMBHjDwO957pPiKOrm1E2JPDgp+B36xICqcdDN0cpXfU74C4OIwhnWvTnmxE21Zv9N
Yi9al0AnFuAlZhyrp4cTWTxOgcNGjtwBJ8GzqYm7bZ+zpfhumgPE36rblyrf6ylsyxTb1p777zrA
a7aKRkttBgdrjz5R78aUBPRrXD7aerb3GvnF4YzkplNJpiTUYbkcuohdsQ8Ys15tc0EIJNK2mtDh
zxUTSE5h/mROrBGdwl/YyI+hXrxni3KKb5oQMrenDlNegQ+GzYjkLkEu9ilXe2wcUkYjNshoXlqZ
2cewEBwtZCTkRu1EsByGhuShlXRT5a53mGYH+QQfTGxPGVag4BCHg1+ETNmmkPNZLtsIr6VN2nHv
ZVgVgRP9KSOX+KZZ7cbEPiHukArU2NFqPOkgFMsHA9kziAu57kq72iaIA6fYi1/58CmSC2H3m724
DzZJr2LU16jkFG5hfeD64QcBK29Sgoo1xizaMRyl2QZCLKRyyfic/kLSsad8uNgddgBn/slj48J6
PPk15kzegU8SWG+tPa8DWE+HqONu2RrJJlRwI6Mh5wQYPRExpwauKv54uf0YVxBvesXQCYwSyUoL
ElxCtQ7kFEnVEA5DVMhMm9MdEk+ua7+BKpxHFFmjdnc549JM4yANNW9j0Ay7IgSoAvvq6Tk0p5RZ
c87O0UYtUdIkaHYTMF1zxA9lBnRDcoQ6JzaA/tYJt9zgno3c+5q77IcRTLKiVaPDQQIZIDOO3KPE
uhygXelh8U/dOM/uWDFDtngAGXoSqf2SAitC3OlM8jMPLIMbdnuy1hvPQJab8+oBGbyf7BogXo63
Z+kps1JaoX86y9y6gHV3rWMwrfBgVHYeHTsmKiKzH8QIqdNKmsoCOh2vq6iByBB34s5UbfDYs4fS
gtO6fM8iVi+UzjcbN2L1rpmua0NwI/eE22o5nArvGybUOVquqzLFu0C0aV/qzSmds9+4tsBZDgDs
25OKgmtUAWLG4gIJhUhS339wMMOiNAx+L+gLDwuFmlbfxiT5DhetgO2I9lccTX7Q1Exe5NWMubdi
+2Huk4IokGOcoPxXb9Dk/uiBIKjZII+HYbfpLDkR3hF4FMwy34v+LWhIDA8pia60HNiDZLHPrPI0
xhxLcwZIrav3fhDWALE7uiMcAOu6222qtqEVGTDvJBlHVRPsPEu2Zw1DutLQPTVi6RC+X2uG5IzI
3tPo16S4YD+Q7UbI/iasVK5TF8e65QZ/eBHtXUDH50pmjbaqcLqstCn9BVVE1XXp7HLRP5Se5mO7
PcFEoeTK7u5sGSx0UNkSJQzfqaw/E1AG6L+80D1Y/VGMuD0OWr/Mnrv5JW8jemXqBf0RRe+ToJak
alpOZQYkde/WmtFPF2mnmQQIThT3t4DI2/AgdC3wL3LteBVMrvMjm4PP2JcCrkVE1os/org1r7n4
wcz00gz62RnQOIhlYzT2wi9GeoOM8NEm3efUSo6qY2bxdKW0bDX0KkB6Z6KRgC2WYHYSy8FTm56Q
oDZh4PHSNPaXjDhqEubZJ5MTQXSJ6XtAEKd4zNgObQevyh1/0z7CFRek714WOvutO/MN22MjuSh5
q1LW357QPyAMazuCixwvKlKwkBPhgjnfKcOjbe/Mb3ONT2BE5dJyHLDNSOa3L4yvbmwfAqyIZPma
g13hukIGqlDBotega7YGzidf4/1U/8PVeS23rUTb9otQhUZoAK/MWSQlUZJfUJYDcmhk4OvvAF3n
7lPnhSXJ3luySHavMOeYPuuXdhwebccaDb1+vb4jcf7MBW7o1HaSjRrQ7jkDY9dRtw7M4qNLFGt3
Y4hWNm/oxQRp7eO5D6+18VU0w4+0zRyIUk661tvqD9v/B7+1dNWgv1lKCmj+DAecrWNirSPiHJbD
ozS9Fy8WF7IenE0OdRGxA145U5Aty1JtYUJt2U6ShpYVb7ni2D1oAUsu6lbC56uCdYDOwTZ14d7A
qJknvCJCr+xWEN2I6KQy2UJTQZvYwOUc5aeXangNOf2KTn/Lq+J3xwVONJ57qwza9NbrH/NRuxjP
rpnMywhiLCZ2O6bTfBAFAsHHba6AlWu3uBsN87U2y7+0AuyR35HnU9F0TUZabBVHzbkgu2UiR2XR
a9YA2arlYsWC6xftgEf+ErvBXxlU30wL7z1gat73aIsrE7uflpmQy866OTsSU2DgJNhA25Dx2hmQ
JRE1xDVSWN+2eAPWyM3t1Dc2Wi3Ahf4euVvbksHJdeXGpydHik17l+De9vv83XGGK5SZcDvj6Ksq
OvYtius8CXmr6OkqdQjk0z6yPH91C+EwdYYXiboWcIE6xtOIRsZcWw7/ApVxrCp1ygP4IqIgojSp
m10VJEevoiguTWNnlKpHVkZPWXvKW3hk+iAluOoj0hrWzwed3/2UkQsrh2DjQbIn4Y6Zr6nUe12Z
36jAOFpDj7u/ytm/kt4TS3YRxGK06yjO4HqQJFrg/of5U2jLLFKnDrVc00XtXiPAg5c9K5hK3IYk
gUabhfFWpw8RcdQCTUQk3gbyHuYDcwufHgLD9xXE1F+LWPGV5el0FZ56ZwDPzHTibd3Jb9Uo+omh
QpanxBtOAaoMDKFVEt/xudwjXkXU7xVTxOnNN8x1V9oBFyzTE6xY554dMsRe6oupYNSgkuBTTaHc
kKp3icr4UQCzLqd038p6O7F1O1aucdBnVqXEp0CtwuUqXXXMmng1alO2iAdyJXGJwR9v8YAbTlqR
l4g8tgXsQXhJvUE0zvGnHWpF9WTr45vB86I7A2LegdA0MIHBZdZDk168MyvlvUyuRhHDPdjRQY0h
gn6ubVheLcR81kEGDSXU5W9hTnLbu9jBhxFZfEcVytWe6uiux0Bf4ir8oQJiXWLQU7Q+ZNRoDnKA
WLR7Qp1HrL362QoAn43s7hW5e5jsv6WJvKWcG6vKaK6NoOlyWU+CBjdyLEJsrZry5JC4ajhDv2sx
D3VBM+5zW30qP7vI1AvWUwsfhpSBZUt867m0unZDMCfurFis4zFNlkhFSL7Rqh/lrOxH47tswznu
0K7LDaEfS1KWVykYYoDa42HKHxbUU4zA/KKxGlxlJbtt4kBXNfPfNe6ehRyyd9udXuteIQB0+caT
DhKCJg5Bo7Pvxn5HB/3WWMbrBFYNaC2FTtE0H83obYeoeokUfg6uhLXfi0dodx+dwrhLaUdUiQah
S7Jf6ogydELnAdD2b2hNX8zIw2WUNJe06F9cH64LOmKwphoYMV6QsEZ4EhTKd1uIJSlo6VLvKWQV
9Mmq/bDJzj2jivCWU8Pcw3W6pbCKXZFN5trwrB5lVB0twzq6d2iH+fNx7aY6dSoOS5cSAjhZu5Kc
9IuS6oCSbPigktp7MRdZGXCbdjri7Rh34DYfRmSS4MbNmmMqShBqWR8DCCtNwh5xkv4uIoadjIvy
U2aSTuJdtIodl2yxGOrfYZrfZGKBZuiZMnYEMUMiAWLJynDtF4W2qFLtQ+Ju2lhO8U3YDSoqd6Z7
qL0qTOvkMUzZ2QOr/8kKFwOXMSMkIEOO8ijyrXPvI7NvqhaRYCaX0pNUGnLmjVLFOjFAxppWtbV5
g3WFFTEnlWQUO/gfG6RElKsTzEiEBIHWs31CY7JEBvPLbNxLDA25l9Y8ZSTvB1UoEkuEaEhPVw7Q
vRktKrfpfGtjnQQn0jrMIIBGphqYWe4eZu4TkeOR7K5sbwh2YnYHstnbeJphgGXKmL22vwaMgZtc
K7/NrOOS/ysdK1nqtQiJvwgtHImRBkAjBD+SUzrN5XMG4IJXB5uMNo4ObumxB0tH5r7WL2wsxFPV
w5kseCr1IANk5LFYctZEcSBOTK+AOS5hY1MF6ktAFRfMKektmaLbmMcWFLn4tdMuIInvTjuC+dbI
nU/GbDXm/paewdmXRfTZI27ZD0m1zqrkPCYTL9MqJNRqbTtHvYj97WjVRJHMkh7N/EiMMN9Sbm7L
vCG6GPMdO+W0puUt7QsBUkhUk/C9kwk0yTmh137A9Ay3acp57UXBEvZZgHNueIG3im6a3xQgAUgo
vB0lLEEfYaUt410UCHIiXYWWkzTQhRtlYN5tdsExVrbQ+RGn5s5KspFBEHIv0n7OQ292y3YYvgH/
+MTFzXjsQ88wfX7t3wkhjG5Mgnj/uft8OEWy3aZOXG18j4FNGz8GeMprl8www3KXQevO9Fmcv0C2
ug6ZDUvLdRh27cnN6q0WZ/EWYKaG0BRgUR3xgUiD1wA9+Ujor+6HK5dRP8P3MDuMxXs0tRqrPrmC
2KJOIyJA0YbmSqueducX8ifyrQVi2mr0I/oeiFYyBmwgk3VU+1SgQNrXQ5ntQyLl+Ts0kXFXLYo5
0taf1cVqUBZJeFz2seueFdX6LIuxDuW8Fii79paQQpSzTJ23pQq48EDCq4ZRglzWaMSLg7gCbsog
CKVufRIlESxamvzC9OIhGh+8v46dmY+G9ZoZO3CDRnubtsgHIihzWhtdM91iulNF+oK34csAT3Qg
0WnZuY2+8ZzgNUsTuTdL6pvC/Akrn3GD0LWNsOCojm20z/CKrmO1NgYS07cVNoM15BaSd8wWHhw9
RqJvsiA+aE10JYSCgHsnnveVPGFET5ARwcb1UpQ/9d7+nUJOQWdPao5vpUd+JrSVtpHv5JzgqhSG
FJdBAGFBtVF2R5Qn29zLfykswPuhMskoEc8J5i+cE/eGCm9Tc7XO3NKFrbU/S2c1dfNuvXJqZM2D
WHeehnZ4oEAWzEgWY/bGHg2X+7zLVGP1Tc4EYlAPbYkJvZ0mIV03UVwuxfjtGjRdEd4oMs4qgmj9
8csuQQfmaUXcCh4Nv4Xkxs28I1uHKwpnR8EQfF3bzwQw9oxxQXlmp5EPELHt8TkjAQ61VSHm5GiP
CSxiQnOb92KDXT+AlEW6UChIgtKKaTPV3Axlo7Ar1dCI4UMmy8Lhm5mUVAZ6U0MvfvLdLMKfiwCY
sh8MO92rceiMPd0i320hzOiMtyUt0TQaifFbCxTsjpm/PICymVnr5rVg2sd8qY1WaCjIZ2rD97aS
f8NEXRFg6AOp2pHWVZeJCLeSU0HrEZh6w1H19BBRhRGJcOqatYYM4VU6fXPWa+Or7J4Q3uE4xe1J
+O1p1MgaSzVQkUJSiiVN9UnOo7kGTUkut3DQTbUjdzrKxuFNUOstkfOHpESpu8G6YetbDsqLxHrD
nfcH3lW4t/BN0Qsb29FguM4wFfdh37svcWIePcb/OxwPXxrSMeRErhFfEsYgS3cUaq0nBPQGgpXt
kIRXoQW2tdNyrC3V7BqdLFcuPMlUJamr8CUHJ1Mmgbe1uwIivJfktx7yXNx04MlpNBkehQfUJuXS
an0EvJa69b7rUj0lN9ixcLJGdSz9pgYCXY5vraU0tvvMR1jVHrhi1U7ztRme5XyN0MbSNCwOHlA/
nfyVKceh13gBDWtmr/Mm/pMlTrQH0jrMHWWyM23kBQRe3+l6KmQBPTGgloh+qITEnKm3hhdYbM0l
acwfFmvxPD3xWk73blL9QhcY7MmkPtk+xCd2GN+lHLDUzJ91drccbcM7Fkmpn+vICzYdk22fxcoO
WM5JDT2iSRu+kKoY44QIbtdMQFAoksy+7iYtPzQF2bkoOQPgfkPpbdhijACuVHEx54fnR+ShBYeq
88//fb3SrGybSS/dxWe6rPpVAf26QDDn+kD4IhDh3K0BJVECFrfuLLT8DRgi5sn1IiT+ap82VbhV
HtUDKnQsqvjsV5kw2iuCQhfrK38P5xEbF0gztWcba0p+sdYYki6w27i4FCN/pzfU3IM77MFArHg/
Z9+o/mf2ZbVItFy+jdmEXt6c++/asd+M3PtBkMZc/xjTw0xZGOgiiS5WXk6PnNOtj7LmHvWOfDfc
7VPKx3ozupmwDp7/SeEK99SPpLOBuhjvIXQCo7Tzg2OjQgRXar7/r0+59i6ach5Va3S3rNqbgcjv
9vyAoKPYI/b51hFKmGNrXXydIE5z7LddMCBTE96x1WRwabPGuXSmCWlg8DdA++XRzz1rTzLEW0Zo
nlyEmXvowxwt/uSkZ6+xlpES9lFMvn3kHc8vltTtZZQ6zvG/h6FL3GMXk4InnIiwq4CTwgTGtseU
Z90BbMuLcOTOU5mxzLOq30UyT99L3O0JGP770OvpOziSi5X05ovnpuFFGt1DjTzxUm/Frmq04W7D
Mbnl/kcC9fxej5CjrWyoN4AtnLNmFFh6MXPUnXsvSb8oqfT934J3L6zW7GABZ9knE9Q/RxFqM0mn
WUtIsFC7kDI56EbWDdXJLk4T9VXGXIRulX1gMDsUM3M0wehBSm8kviLM4oCyYBXm2Ewh2wlvDmhj
dxXVt9R0fz1BIQj0Zpvve5RAVD8AKXAwEjP6h3YZkOFg5ztFLNLuyd94PjS8iE7/fQqlils8KneC
YdhO6z0PKRRKZC/r3j2I+2fXY9tlI31YtVZtI9/Tkw3WCB0xjewfhqrAKnNJ76XVrMO2bI+Zaavz
fw+Oz4s6h/+JgnAvXFOgEfmfh2CWp/aefq7QDe/zp0UeZWxNawTNQFpmuMRINdIKYLFM+6Y5oVla
t0hLLuRkz//c8igDVo4LHbzi0vZQjCONSsOTzCALm2SUWKayD1odCnf9/LCLAK7ip13WHsAI0RfJ
yCHIBWHDuKjL+jamyO/ycgRROMMvNOl/w+Apt1DwxdHtJzIrtU+jhJywhi7qv3OxEw49jc2Nhg0d
SzyjdpBUlSd7PBJomEOwZjirD4a+LOw8eXFMZmcTOwfBbfPcJKioOWS4lTd6Wp4Q1rd/DNM+O5kl
b4U+fRbGWC4Z6ejwVMYl8nR3nQ2TtjVsoOJ9+uAfBx/VHvqTzSw3i60PkbQ6ntUUu4TWojtWTE7d
3Ps59MAIbWzjLBdGVoW+senyiPxyLASUDSFtTEbqFC6WGQuJ3G4Q1ktZ5jB9MyrxDFvfEiAv+rv5
9/B8CHQkOK0iJNqCLqfPZmECbM4o6o29NXvAA58ZbRRhzxNiqoniCaxN0nz9OyxI1FtMA1Bbok8f
bGCYE8yoG4WiYKVPsOafz7w+AUvv4kjyFJoI/LESqSO7q6reGZV4JDiTWH6Z2ZVFo7XOeUtSERGv
Rqg6HnFSwmItDtfuEA5HHd/Nsp8nrjXrWaQm3hGtr38UxCIQipgPq9iAQdcCVUdAHiIys4M7irk9
0W9c4N6UnYtQE0tPc6Kjhqqib51oEVTbUl5kJarbv4e+KF8ih2g1sAVIANS1ZwZyjSuCVHov8rb1
NH3JUpq7xiby0qD0Y1LmXLOaKLleb8n78qfyNJF5wkkGfpCw5wdPVHgIDI0wcB3pc6rEoTdN/bGy
ssY+BhEZ1W7hx6ehqODVj9ZXUvYMCKXZs3eSb5UMuvfSqeKVnKgrG8v8EFGFV5Ar1crtbgtSoCBF
l7URm4Wo0doHzOmF2XcwLbGDfJqDKVfw5dO93cSPyJxAQIzGayX66JLyIgrgvXxPqUU6DZuDQLDd
cZM++bCosdbaCOMPmRx4WZjN5uSmNKJkz7VZL1Ga86mr3Cc8eGcN5rIAtrLvJ3og5O6c2gUemTbv
MFGNRJU5jn0twKQDdqmJCixUtW1Rgl9SRJ4XTCT8LK3+Gy7QtMaGgNCFFmHFyjw7VWGJLsmpjcWT
cZMA9Lsy1sNRyqCLaOTRfoM4LJeui20rG7PkpLTM21aRQ6mUkZkGvmrN25GlVtyMl8R9YF7sz7lu
a8u0RyaaJZo48S6svfDR6MTIUoh2bybZUktV3rrRJR3LwN4gJHz7jDzkZAdJG/T0k/CUTi3Ltean
rTX2qxX/7luKX5vBdIno4hpUeOUMhJCcEyE2uSym0S3is5oBD/hQjeO/wycBv9CiZb8zOHxj6Moo
0e9r1Dhh8WIJVOeFqS9QgI0/JJIPw/TSdTXRSgwtMKyJ0g4yvkwJUA5awT6m34dZol9zrfktUmRZ
ZWCKUxWRz4NIy341VAJTtZuFWWAbLKyrjiI1q/aG5AA2IL9OcZiuNRQ2KP0xGtii+euQKYFTg2XX
qOcwWiFG7KrMvHcGtqO6yvELFZ1PvJm5j2T6tCEzyOuAmUiI3fSQNmV87mGilRG0Raz/BRqTBRYy
Y/V8YoHC3029xwevsulIxKtJKIALxFo4RKA0mo+ByKMFDlvtFBKpNx8OjEH1ejwNFhVYLH0kE3X5
qza45AOagOcJ1XIWbqiA/xoi8lZh7IIrmRy8Bg1pvyLMtSWOIzLl+x4DxFhjxA6jrwDCxWsRMMCm
+HP2Dv3JUu9MAfOBBy0DloUacIZ3dYiSXtzao+Hi6NM8M8UpLmyEHkS9DCkT8hJU1RACrhCMBJ+H
/xgCVrVr3gduitSCvHVxfD4Mxkj/7WU5QxiPMjkREXv6SiM21+o/0XBgDqtCzhDPho4UwiFPXEMc
QlaJ61EO06mfH4bGrQ8No06bgBI867YzHuJ5pJeY8UUyu5MaNVHAZuiFix72qS6rQxlnnykgtjPu
kvyQo/UBawvas3XJuZKO6rhkUVDYuP22aV1PF9JguCj6gKCfwtsWAeTbZ+9TA6J6z4FfzKbGB3AD
+9wJWd/It6gk1d/zyBlC8lHaRoFcBmA8+s3eNmFb5WE1XPQ+Rk/MUbRtGtfdauheAZAzPWYcxirG
z5JVm4hx1wblCZw/ZvUGFh3EXPhMJjr0Ks/lNlckaIUUH3UXNycPBDG9WPqacfCsMDT1DwoatUlJ
emY6JWHpdOMJs4u2Lf3a3mAAce6dywExJXNPb0c0mzJcSbLpt0ZKvLHf7ayqC+85OE20fLTgxH5O
KqpONSGIG3OmX/z7yYeo/zHMJyDy3etkG9SYIw0O6IgQ0E5j6ScNebCKMbnlVTms9PktIzBy7NL5
UzDRsM61SC2RmvhHPlBo1pNVpfIY7AWqZmHXLRUfpNOk9tFuAqXPIt1AphFMW1ki+sb5nJxYe8b7
QOUfhcWgcoDcfIhBop74P9L+qtK66E7qr5y0GTADZQ8Xp9wOt2BK6w8Gxx1Rzpf+RKQSBC9Ppqeu
/+qn1nmxiTfd6kwqA4x6L8/3nGOUYhU7jXP2eys/hLrxXsXGodcG/aNHULVpIJpjooUhzKTakBLM
F1Xpgh9tuMo0S1dKFbOKF69IhgJZZMEPePMwnDyAnK6ueKfyhmUgGA+n50d1eBrk9+wFmmQQveD6
kldBWXqVZKvDEDoOqS+Q+fzPl5HHAWayC7BCGW38YK/jpMoObdolix6c82rUta0eSfMiGxZjdArm
Lu488ypqtRlpzs5M0ba1iksw7kH9ggXBPzpVu7NIv15bsC1WeVclMASD5KyhEeQ4W03mKN/0onOP
mH7kMmKO/TV2zoq7bp15ubyRXWJs2wazQCVL0jrGyD+NdquOxlR1Vzcusr1LLb8QXdBdnw9KmOdA
z/7o6XSzYPO7c3HpieGa+pN/BPYMh8pGaeMRbhvJ5ljEdg6yvfVutuw3z8ugn5Ra/XuttoX1Cdvs
xdB4OYgmSd6U7fBkBIa7QgtsbeuiTfamZ9swlaGXq2aETlS1cJ97+2i0KWSdgXf1hPfpWJSClblX
U/xNeAQgleX3uJi0L6af7CxsGWwlycxLP8NMpcDIoz6rgsvzQZoiuJBzPx6qpNqzdNVXRVlBd4l7
qJmROSDWMGLtxjuPWiLx755AoidatL6FMykWhnimYwX7WQs8ba11UXI3rbcUYBwKb8l9CC2oYUsK
D99lmFKqhBI6scSxFax8YsFdXTF0GuOw8DfhqEnyL8jWCufXNB5YwA0gMNaSsqMKqvowRUN6GuYH
En+/OBQGrpwoOYKCVhuvBLVL0kb4NlI1tHbLinRw603Zt94O281N1sI/tgYdoIX0+lDjPV1E83ci
Z845K0f9yAHNHW2zDV8j3OZLZWThrus6QDaIp7ZIhlDm6g4+dkZNG9JXFdJXM7320rp0QWqv7dAb
ieSq06sn5OUJgkq6od1EnT4eoxbRVhFZ4PITdgIyrWGsVflDtaoP9rZduugqCEfIGuK5EYkFq86b
+qVG77Qo26bblExOyUTNLllmdzdsT0DCQcMgHTLOfmTfGPHUr+bELIMIvT+Uvv1Xgjep19IUIJ7H
zQpNSRMjvZeRqoPovb/xaFanJlQOjgv2Vux3p33uozTLKhGuxOiqK1nizlbHn3moZAjsYgxMJu/a
Uovz7CX3bXelxQbArsolXGL+0VsG2owp03D1/BSDDSdaHjLnJTuPtpKeh+hTbdFKbE38TGc8x4zb
DeIkets6JsIp8E+bSGEl8TzCN4FROr554dgF/aDaAIEyNlu44/W1ayCKmQFOj7LxHqZFWdHQ7a3E
5KJOmBX1S9Oo5IlyTZ5s04/2Q5i9SlXsErLqr1MugjezD7mA6ljbihTJYEHE5FEPG1JdQpt9vAsU
XDeiT1SkgCkQaF7GQfsZy5rkZdvOr70Tbp8HqtaUm0TIngHErQwC/SidKTlpoTwjdZ/nqfO/MsJ0
YnOnrDSBMGRqzfrtSVdS6b6f0zEhJZHbZ8RwJhwrOFtGxG7fY1uMKrVR49WSifmSuF++rVG9VP3S
MTS5S6P2IkTGxKrhe2AgZOlC98JIxTRJjD6WWSxBR+otJoub3hLuacxTLbqWBRMT7SLa5tUjgYQD
0/6sIa3v7RDXMf/HjkX5nr7WX/1rtAyyWCcGBbhfPMJhXQKjGb9k/U6wtzwOhsulxjnNMBlcozn9
GCewGk8MVGt415J002NGMPVBppTqQS33RpD+IftxFdgxOmm4nPXaBpXOwrbwXgw/is9epAPgoPWt
jA4wgzXtiIcrfITxsK9pXQ5Pbps0nS81VWwKcWOva+U2pzKpHyEGyAvRwbSgtXwZrIocK3giZtBv
TSe1SQ8wexBD8yATH192ULVk5Kjk79oowC0kffg6frfYOTZpzt/U9HY6CtmunY47poTDOTZCeyiT
GRnMpznVWTz8JguuQJKij6XJvPmoKiPdGIgONoRx4neercj5mIfnlnMtzX860D0agbZyWYvIffnv
00xZZF+BZvpHPkuIXNmWrHFx8qT+NpTLvG3Kd2GgvbU1bVy3QFp4Qq16aUEL3hoel2+dIEsu5oKi
S1QAiiDG9RqV74RCH7QwRhWWvs6K1QsG/+j6fEhGCgKZlOYRT7L2jjhokelXrXHCby+eg0uC+o+R
4E3sNIj7ohgYs1nbsA+YH8G4giKA7W/l53gzpeapdaER+bhoSwbuz0gv/4/qi+5Qqab5ZEPNe9X9
dGqMpyWRA6+eW56kHtKHV/m08RPPQvmtqp2td9UtzVeEM819yqh/FbrJ8+VFdzdjye/U3VtCNmk+
acDsFJIAN7TrQ+vC6y+VPZ5pu4JNYIGH82VLCLsyMOM4UA1Nrfqsgrbb++irXiKa42WaetDTBms6
JpH/l0kVmnHPg7TGoclhjP5MdKGLdqjNL9pwsHtdgWWBXqtpKbshqmFtoVnGydJgemRC/swdNd3t
yLyAWbVeBMp+YSVY+efPUgyypkgLIPjR+Dnld0aozldu6wxTh7TfmEPtfLXMhmBP2u/M07CpWh9g
8Lp1MTrma0Yqy4KIp+gIxQAMLDvPNkq/TG1U+woTzyrnfM+h/Lxq+KBIzeWjKGZR+PyoZ+SHP7df
Ww0y5diOjNvzwYoqFIMOKqb5S+3gppd5L1tJlyWlao4Ui9m9ySb9GnFjt3EN0JQbnGq5GgEOdDo6
sflh8gAMMIsmZ1gUt15mRIkl7P/h2BVIdLDku2gGTkiMyOu2QDTIPvT2WTgJnDR0BE1vsv/VekIb
h5OYEHRaBuXQ0O5pTuOjNVcTpCxMGD6SNwnx6AsGyQc+Y41iAERFJNLmnIxU3z37+R2ZgWpjKxTs
JpQUrBDOH4XF5tpRSpfBb0aP0e35wNrW2oXzD+TkpnfV/w5EXG2g6nc328STGDKxv6FaprucqzJC
22PujoFwqzj7laCFZcZeJy8KM8GKvvZXX8jyrdPaNWo5CNvEZkIPk5LUCvNqozxz0q5F1FysJt37
MxCYcDKdoPxYWS3FFIJV9y4bfonlANKhmN8kRaJutFfBd9dRj1VwoNAn1FvHLrN3FbO5R3EgkFFH
iArBVehTsx7IgF0EteMK5owWBJiJNACQWxGea+QfaQdusEM5uIa8ap+GEv154qjPBHfb0gz/VKiZ
jxUVgl1XN9KkCyxE1MFdUV881CE5nEPPQrxVSi5KGi7d/YltGdmug+qU2Zu/7gY9PirCx1HTOwiN
CcQquzI7UnMcWQltYMR6+2f0sJhCQuHm4TbZgxg4qbzXqVYcurQn51PPm2Wdeaw7KC4STavv9aSP
3P3o9CaL9IMBY/kBC5bB9/9DHmy16AeverNRS0I2yY4GYcsAx9dSBf0i1dEDjGMh3kg9QPfb1GLz
/LQzchhqlXgFwwUP0WWbboeD+63K7iUyu+LR12W1rTUXGXbVxG+hO/40a2Ff6sTOFvjPrEs24m7K
0dTsignJHqkYQ7pORv3MLhhnyDwXVUVd32aQDH0jX9PsoL4NhiRUGg8XwSUOfyVotF2X8XRmWnsy
vGEELMgsNEsb+6cej9/Up+reoGr2pvqF447omAaCqJWW/AIdDhhtisptZjAbZxCFY3mOKLZqGjJg
yLgQRybP/eQ+Ys08t5PMftVQswLL2IAE0u/U7eKOmAKZv47y2vLYKDgwBm5VMcsglZf8FAWhlYqi
UTfZPrhVMp06y8F0NP9aM2c4di6QIRMJHXJYAktLU31jC8EZWAR7jh73ELLmXQWT073qzG0qTLwf
LHERsAgs8kEdG0dGLBlZxmZwHco/LiuwJZyQ/oMiADa14yhr6w48wcRlkr5qFNEZwFF0dv2CTel/
n5tt/FoxtNg9v/Tf158fFWHDTkUDq0SkSL8BZmPjbtKny38PTg1om1S73zEJG7vn10PZDXMyzR/d
aBJtNzKEPg6ol4+jrI2931riDoO0e29/VgYKQRwEODWrZrzym2Zb5xL7wqlWvfg5yCSv8aLPDjzS
KgitZC9mCHnV1DtMXzt9oLSAiGLffd8/czmMnx2LUOoMAXys8F6LGCmPYf4uTHwVgd5a70bMBR/1
9U4K0F/PfhVJvrVvB2dTsLfl7YZqrvYYGT6HEkqH+zHiibkrU2tuib8VD/jU7a9yFN3SiJkmCKI3
j0gp5hBBuJAds7rnQ68PcDYQ2PILf2cssPeK1js784PW6aW+GmrjL69Li2wBo9BX//4Eh/S27nWM
4P//b4P7msAFTJQhXV1eB2f6zcDD2D8/ez4okNE7rsOSm6YQJXYotFyVHI5SVKT2mbguO5y/yAcq
88DY/FYnvvXy/NLzIS1CwZsf3M7/+QPHb94FWeVVCXrbbcLwrE1mAHEl/XAn1R46vbPW/HaJcI2M
v308qi/cS0z/p0DulZ1lX+MqnfeXhSXF3qnKK8Uqk2HHsO612dF9T8J6oJjhFabp5Xvk5PepcjdF
W44/ekmaG1ZtFtvw+vaw6TYjjt7XqS+4o/3R3Dyr6zg/opJeFlFgHppUoXdsUm2RjpUvcIpypDOr
+m25IR2YkTe7YEQmAUfuLxyr2XhXFdBtzOpD1/W9NucE1aJ4hchSL0nHymBpViy9ATWxQp+wjBGL
a12TOCCv0/w7yA9G/7SmhhNv0wYXIPUl0mQrNhHMd/HBNJBOa3p1cGb3MSstDx1hOp+paFQdxghV
+EVbQf7sYDMOtloHVYCJEsRfZfDQMIJO1UaLv002wTszcgHdsRlHtLIKHUiqMsZ97lFuumjmWG5j
6CiBKYJmKY66WV/9vkHSVIflshjRVje8QYren4mBSIJtzVyMyhsWLJHNJWpJItDb2Z7GlA7Ze3OT
vmIZPv+HOchPRhTJ2tPcX/k8/bTI0UxZ8S9bUcHtoDFcq5qaLQzpkfvg98D826bOXOIPZksDpLjq
cnXBcQXTmPGe772MJpmGdua6e10m+8gCWcICtDyktrl1Yaos3UqBKBlOzDC7lwzzWhFbaqHKqcGY
6hjoCLNwPdm01i1yNE/UADExvMiYAoqb7GfgM7YJmMcihZitn9b45SN/W+S6KIlyQqocWE23a7Aj
pz22UAaQh6G2stvUcFxE7HNLi1HYbIH3rHjf+dmpbvOTCup+2VCnLybThIIRcUcyf1uN7Z/KJ8aB
mhrAbhFcW830TjqpDaXbAlTp6PKjEqc21QwTS30gLQ4bb+ggO2+LfSz0LZnsM1as1jaFrYP1iQbF
gY+py4ZGvySq+oeuA5BIOwXoxSj9tW8RLEAaUaOJCwGL5TIM0LBKVNKDNK0fmt4tfSLdlvUUAw8W
9f7/UXZey3UjW5p+lRN9PTgDbyK6zwW5vaURRYo3CEmU4L3H08+XSRW3yKqo6omoyEIagNTmBrBy
rd9kIDk2RQRDszduQmq3D25ow7uYOnJtQNcNB9Ci1fo3YIVJfgtF0dnHXk0deaOxCVqpyeBtq14/
k4NJ1xQjrxQk+bd+EUXbvlIW9cT21cVnAKIX8mtzigjI5LtfQmxHW9PAXm02nU1ULsLwB46B/Z2P
wuXQldF27tAKMF3+yS30wF3ewlEIYu0K82wngytjtdCnEKFd9LmTHAYUGeugJV0K6aiaOuReAmdE
uJXy83RVFzihtXZyh7oBlausf0HG7hkRjgkJRaNdldV4HktIchBEU6FjqYHMWkzO+MU1Q5QREwcX
NNvYuVbyAGDPXKJ4xrOoJ3AdrB9sopa6br3YYCIWno2xIR7N5pxoK6NvWlEkTRY2m2CcSUsTKlm2
Uo3e3/kVoMkUwTgqfcgtIkFIqW8miDOyh0ShdIwP6xcYqqQaix+YzpgrZ9C7swGO1DFRS5zL9geM
c+tzyYOy8Iz1PPuPcQZZtJ4oVFoQMXdjpH9RHGh0hW3dBJGGve8AARs3zh+R4/BJh8qzR6J0lY/d
xsHLrkRVmLA4XSU1PIud5njJ2WOHVM7eQWPb/2yE7TpuY2ep8exFKorvm1n9aNz+h59QhXQmuDE9
nmcg/ao10gJfQyf/NlqpEAIRwkgjNesQNNexELeCqxra0kJPFtBLX28RA36ceS33mEwsO+dTSf7g
bMQo8Ac6Uguo2K/0sDAPUYSPllaPCKhgy8MLgEeVXqJsY6D3VYHTticYEWqPVWpT4BkxmDgZ4Ptr
l9/wvzlFhl3eoKxOzjhG4IisBkKRdfLSCGEfmzoiWVytWmi1AwTb2raq0u26wT5PuXkoNWDw1Ihu
XB2dctObo22r25GAdwu+MiEHoqAgDfpjh7PTVRID/Vb77A6bIDjvfvncV+AwpgoSqD/31SLU9eVc
5+YO9UNAz/E+R3pcoHlOo5PfeF0bLUs72CeV9lMh9bPMh3KTDKmyqyfX39nceiR15nkBgX8gs1MT
dhQDwO8ONDLC6z8VxB+R/vL2VetGYNLVR75JjxXWcsCPvZVro4NiNprDrTbkyLPyiTVavSh0UHxm
ASJNsdAT6bIXNNfQKoyu8yqATK3pyO1+bkoEZdOsu08qxdu1/rmqYVrDEymvQZWCQrKoYHgJkoPj
4JzTCkWaKcA3t+K5szJulIZ3Bzmm4K72wErqFOSJ9/St0SjpFpIhLP6wPqhp7p1w0YmWvotZg3nX
BThAoKx+nHXuNa3GhlIZlZ9j2p5L2GfrEutZ0gHazzLPH8m8gIvyk59l1z/k9fxUz/oJa1oFaZhl
aQJ/JiIUSqcGujcem+wEJeO6+jK2SNN06vBUTbaz0xq4aQPjEGvRtU2JGPGcU57DYtph+ldQiG/V
fJM53B9Ou6HCvnQwlt1za90j6MMuI8VIdpwgFKAQB3h+HU/KsIuBhLlxbm+Rnz7YznCyQf/vwCmg
C+5Hu8wbcagIYJq0SpXvuijqVlnOdymBjTpO7DP8Kjslg72CyPAyB+pN25dnLSj0o9vgxl4HGzvK
tUdXwEOA6aTApaNnz4v4pfAAj5m7H/wgJ2nFYx3MnE4K96pQong1Gr560qeHSZsAl4YHy1EBJxY8
g3UDipJughdBP11R7+DhwV2HDb0Zo/ybh45PrHTO0mqza1XVyTbrRbt2dSKPShnUa38KwJe11rKD
3Xw0S/bvOXJQdq0DFwEy0hfZD1KEPXaSYFtNPBRIYF17go4PyHKBPuvtbGN/MTsxxp1r1R8Pc/st
LzGRyGxz1WD2W6bBs69iI2+NoJmQRSD1ji6EFp9y1Uw2FBSuEmWtKB0JXiVIl1hkdmsqLbe9on9G
pS52i296XD5HY/+9HC2QNVByViRrcQgMpuNQIxHrpOVPGHk/YyO/hQ0FE4GawMYdiQj71qO870Xl
ThvrckfMRAn5WMF/uSo9FH6MGn8BgIjWyqVW8akc9UcNdWGo3Hm9ILuc+ghv46uMy3s03wGuhUGd
5JskQpg07N3bOAUU7RUekkyIUSx1zOSz1AJBZpnddVuO26wnO+to+MP4BIJ3NXawaO6gZzkukhha
OaWr20hDDqEjfXptWcG+rRtzOyh4cOIHa9fufKgzXCj72rPPVkn2dj6HgGRf+kG5hQC+HLCjeWh5
ctVCgFK3P/G1bk4VMPs5FV7ovbsafraB1i51E1GHFhRJAVK47b1yW+qQVcwxPMRNQVPhNQ49doav
dfQIrq7apMffQpi9WhkCjYr61Q1K7VxmvnpGvrvFsHTjoSG50/JkBZqK0GeaP4czCqO1mTxD+VHu
Ta1ptwFgl6vRtx9bynaLxNfuSCDgN4912gakibWZGhc5BSxxHO6SDYVa1I1LlEl8YxzOGazWLGuN
Hdvl/xMOFIbMREiotPkKWcthW8FFjQNcfSaVLBgacxGkdoWEiDUAVMcmJgvKE1Q/4xPOtfveQQ1r
xL48/KwbwHlH7TzmYbzJI2fLXnpVpB7FFUqZmyDBRaGY7+zEZyNvknOcVv/gn/UnmzNbt0Bam7bp
6p5mGMJd6zcTNnMEb0jtmW9TWL+QhaTIbUUtRN4Awsik7abSuvFzLb+p6xDSdFIEZ6oFP9XKH84d
coq44pInzkh3r/3auyvZwh2BRT9zrr3upqk+Imz6rZjz5qiNaCPymkOUCb77FZbSyrFACGl888QD
Aq5DN0vRoa7G8H7kQQFFuzuYpkLudzgYYUTkUqPGQqHcGk3o3f4n6EPVl5lY4xoYFdWWEXGXga3O
yoX4swIvqhpkvRy7vu0xgzjXWXYfkTm8sseoPIVN/kJGDrOrUdsFFiWzv/989T+5k7mGpTq2pRkQ
Om2KyO8/X8Ru2L1NLVXpgDdfEo/4DQSpf9tZK+iRfBmwVl1ZmbrMEnO604z2eZyiR0uj8DGWyqop
0QUkf3iA/KAhLsOzMNfJjWfKBgMT9XGGiQSbuvyHX5svAL9X8eZzCMrOc1Xb1R3HNlTVIRH4/veu
GxvxorRDPFCWfBq1TU4w1kHQeZN9AGmW3fF4/QoZNt/MxIivqB4Uf1A4U0y8j+D/UXq3BjKJ9bRS
ptreDa7X7OqxX4KnSj6ZevIp8KZsFYB8puzWrXgPdSA2M/UOkqZ610FNUxpU9Gbo5vhwoO2gVi4y
kyRSVas/dHk8wIZudNQrrHBhtYiaQrdCztLEkKEoEEjw3egAZD3bB8U8Lip4IIR6xrLzq+Km7bTm
ng/ARHoMDwulRKqsiUuq+Ro51lTNo32EcuM1CEAL8ucQ8dIZuVHaOOK5jt7cpkFYDBU82FtV6br8
dS105SqI9OwW232fo62URHgTEwWYWzxx+VajCTzribcLoDSimYsoL9fQYWrpyjoujOY42xj4muEU
XIcp7uAwAqqdVSq4CIhGdhGC/xyDxFxdhtIwD1dk/z6jNkFlr01IBPKaw1FLnCXPl6c6oY0TA843
pj+HZ1s0VQ6JWde7w1yXkEgKNtcaQuMLd8op0FIo4ymmf6+Gxr2BsnBViXRoHQzuPfkt7Ek05Np1
9m9J307IvNOkDcoZnRXAKLLjk0zelZoxbbUeMExAKmY5KnnKJqLDTCXCxjcpYBfLxtbsBxDV5hq2
V7yEj1SgFVM5G69Rvjdxn8GkRqsEL8RiJ7tmEp0nCkpuo467OcvuutaqNmSbyQQrp7nF2Ws29GPv
AWZFA+1JI5rdTqGB5rxWxngyYBQwNpN9q9cl4BMXrwqEM/yDbPIqRWbDaRBmNUPlkKkFUb3a4n1D
pHhbD6XxECEJ6SnxfD/nuQ4kctYXAdGgFgbOc+DpA8wzRFyMAJchfaRY1lbDtR3hvZOSs6dKC0dh
4m+BUfSNXh4T13PPrV6YN810chJTWVld6+3cEUjEULdI7xr2SFLAMnb46aBTX9bT4WbkW3mAZV2D
07YCFBCaul1RxMHqeHYi89Cys1REuReyWrqTSFLCBXJI835UgvyEJVpFAbT+gWwqFpdOhosw8Zle
DdpuNDzYsPqk3JHvobBLPveaJKvwCMcQIq+08ToR90kr7o586QV2usGLsHjsyzy5CijQGXVW3pkI
I6L0MWMGIaQQqIl5BwsKx3JAihVPsAptf1zSkAZWn1wN6Q6z1yGYocR9kwbwHYq8cBahLXZhUYre
YOMAxZuz5tpxxnqnQxi+wjuiyRr0cWsXKngMQoSCcrSb3OClAVwMvmY6zLMJFhm1fV2vsPqwi23r
xvVW90o2F+TvMJ6OmlPkN7BhC7BwfuVR8xFjMc8bHNggz9SNy2aLTQAYVreq+Lsqxt5RvBNWeQm/
bRkeQIF8961kpBx/JOwxD75pAcBN8y8gCay94w8Bek01lMakyZa1CalzYvfsC6NQozTZYKl5s4zw
EVuPWQ6ERNF+gAeZnkIh+O4VmYk64kAJCpXjxhohS4NnzwCDgVR1vfAnvGN9Q+W13GboYC4GHjfX
zaSgSjqo5U1szMEG0u/eSb3mbES1RbhdJg9dyC2itLvCzNID8EhMshtXPSkOiRq39tKd4YBDNovh
aMBjX5igFYk7Y7R5pl3ixvGXTkhQT0nnYMSgkZcBsQGhHjSK7nffJJMJH9D5KlYeMUwYUdnauROw
JhRwre4zeOU9KUNv42Wjs47U9mcf9tltlI7VKddU56o1jO4EBtNcTq0RHawhmTa93n8penI3/QDd
eXTGRQa1dPLt5rHJnyIT0HFgsEuqh7QgwkLDM+1PrdWJ+pBSrCGc9GfX9nZ+qB0jTGDOvm8q2yl3
ayxRwivVN0DVovt1Ihqkpjizb9KGXIHBV/errOjEByqKrQbUOgU7CCoY9kuJOtIhHtC9aoNg2NWi
MckBXne9bi3RY+EN6lTahnJh9mlGX3zjsGXC3Yhg1/ARl0p1VJIQ99xGOHwsFBIe35R+g0hQvifb
VK0zy5+vgwm8FVUKsOJZdjT5FB6zwUeS1ffHHaVm/dUI9v++M2Vu/vPf9L8X5VRHpD4/dP/zqcj4
77/FOW9r3p/xn2P0vS6a4mf7t6vWP4rT1+xH83HRuyvz03/9douv7dd3HfiDUTvdkjLFsrvp0lb+
FphLi5X/28l//ZBX+fT3BuCACn6L98T1f50n/gH/818PMM5+vPzrvv3a/mh+NwKX5706gSu2/W/P
UQ0Pm0VP11wHK+7hR9NifO3o/zY9E6lMB4oieF3vzQjc0XD7hjhiG7qr6ZwBjlEYhGvuvz1DtzTP
03RH6J86/z8u4MaHKM+0Xa6uerZm6I7tGa7+wQY8RSk/14bE+lEZxdHKVZBOyI4synAGSSNwv7wc
dF4VNaxSMau6CsV/MSthUXKWGs6v2b8697L4r87VvK9YHYSLoC+rvWzcNK1QoXvrU8AVSqw0H8bi
YC7/WKg0Bxuv2I0EP12aVBjtXrqRSSW7SCDDeMZjUKYZSuBsRCE2GY/VlPM6GkJnjdSX+ag7LTqd
LVLK43zF5nlZwHmhpDRMz1aJX0+reY+Qj4D/4v7mIy8/mwtZMJwED0geSXR07geUCy59Np7Gru9j
NBjRmEHyjUp8zWNmIWlQI2IKFXT2Pzhiod2dFUyov6F1HG8mPIPA9hI4yOgh9EcKQipJ5A8Tsisb
GWokZaIgJimijnLjCZipnEtBOABeGNGsC6aeFM+MuEXDgy1AH49tEUfziIJO7YE9LrU13Pjms6dW
yg3IRdyMlbC4GoXRdS8aZCxonGrCWwkMAtWkALFgM8OEoKwgNRpte9LwiD1J8oFWoJKg937wivcN
g3I4BmXzUGWg59SQ2P4uIVe6QwuFnVVz14ltKf8OIEtRFL2OyQlxr1x5EY55smvPenD3dyfJC6VW
vzHqotgOo3DAtCLc11G8+b2RYyVqNL9NyLHeLB9+/c3xmZhiQPfakJ5rA+9S34cWAYxaI/Vgs3nF
IuuqHxpBBhta/BNaY6/B792VztBvXK2K2MHGNnCjGc2p0cUrQ0nCxwS5DoHA6PdlXgEyRmToOh4a
RITEEbnGX0cNDMHXscuRY+g6FMnQXuJjE8FtzS186XzKcbI/wBtYw7AJNr1GTaefQwo0OI/fOyMp
JQDd1SYYVagqDbIQPZySl3Aclm0VZs9oCmiLEOzf0cL17hCATAYzOpGr6FAef7UlZh+J06PnI/Oa
6sUJ4il+FU5dnCbRVA6xMsCSEvAyE7U7UUuR00qIBjZ4/+9ONx4rP30G04lccOlVyk5087wH8AeK
WtlRC3vm9uQf9NYlW17fNvMWdYVsP1stYYkEOsV5SvG1ZVsBJHnG+0Sgn17n40b7ZlMf3DiZFS1h
4tm8nJUYeS3lu9JmIxkLwpZsRDgC0bP5M0AaLEurKHBzxHCpsWlWCd/TSqYbb7bG1yZHxX4EKPvb
SEDWnCz2DA6LpSMUJEQAJgRDEBHBJFi/0qc6+x4RDo5xNz4CFTphV7BOBFBeNjz1/L0lWBayixk0
D5NLnz/g2Z8xm3JqLT60iMccwxqwEK+b+SnwkcETAUkYzfcosEaPSHQOeElA7ivmOjtGnvdraZ/P
B4qvxeNvr8Kb11zBv/IuuymivG14N2nGuxyCaXtsXU3Psk1ESXhhqSLH8FtuydEyqph26P5I7Cjd
Rl6Cijks2ZLti13s2gTABUVpDj/2Py79rf+nw4/nNhOYGKUdTXies/rQVcEdtWbsx6MofgDD6GfI
0/vF5C9RXTUQm6GhaA4FXYGpl6ft6zjiruS75CxiLUjyKYCy5LrLaW9nXMYtfcadTp7xzz+jyutj
lQ/5/QQKCChkMdxGel0fcFOjrGu35dcg6Xegd4LPsGajLRa9ZEtqt/za79soSL7icUR9NypcZEmA
8CpKts0Q1Bzm9n5k93WjAIRD8aYDi+50T5MFgWa2bXOpOW33lPcVpIW6Cc+ZBfgdWwgQpkJH2MPg
+Ln3m+k6U9Xx0OegIDNUNhwx3kByW6oZTiZVZOUU6JDSEOOdFzurqY31NXyo8Flrz8M0Ok/+lBNu
d7W5lMNBb27buIweAo+Iv6UuumA7FD0bENv+4dvnvs+88e1zHIMnHggWgwiHr+L7b98cG25jq3b0
EmuJgWEar65YTeZnU51tjKh0YobSN+662eVVDo9RTT2KoUHbHOZmMu7Q3X6cuGFX0LuRZUO34iDh
05ngLskjOabg85vk7Kk+jMsVY4dUCWkGzr1Mx3Z1UxuUY/7qcnJMhe9Qht2tY5nFkv39cFDbzBLE
gXiZQW56au34DP/UfrF866ayTfVRLtUh5b0u7Wf9t6WFkzovhWLcxGWmPbJjgywAxGFRhzBakC4x
lbnMb1wskLglV0Nssu8RR2pqwtILuvDX0fvZj+sURCvHpOCM9+sKt9F2eo3aK+xxsI7T/Hvjldo2
BoK1/TB+WZv4pXqQXdsiDzpm/iZK8Ca6uiy5nCvHrCI/6wNGiPJUOSnHP56WeSqOk5SlxiKhAJtO
n3h5UhtytfrJnpDEiVp3+BaU7RHvGExC4wT7OXKUkNgj9nfI59xp6O6gsJ4/aPEYn3VBLHvrgfsn
RRRVD3qfxWeJThNzsqfzprqs/F+dN4uf8HaVy8+DtP3609/mLj9PzF16b7+ZlafONimjDn0hCJ0u
5FRsEnVqo4JKIcfk0aVJ5ESQonymjb/W/dXicPT9zd/fyTJFfklFm+ydDLFNAjWh6h4Q5w83cono
mMO3132hPgcyCYBWpS/l/qPQEJDSlU+ykySbgUznpzKyi/to+ooy995v4uBo2zXxxFu39FXiiRjL
EjnrkSu89QL0tnhSYU+vHwzMSzZNqepIIXBkiDF5JMcuswUux+vLOnk0RMOdluNOPTge0auJtntb
1c1ZotFkIyfA76EMI/gfspFLgAwT14iJ0kqh/tbiPE0MystcFnrJ5F39/WfsOO9f1eIzNkySHYat
mZ7YWL5/WI5hpOhhbSgvUazet8Dsbl0HZUsgf/21fGoSdn3vcsO9JbyMjtXbuMt48zbezzDRikqf
RJj2fcRs47f1ctwInO+p/zWiVuS14FsRTiLv5b89GV6PxBiCDdUSvQb07kKI32TieHDIadnIO1oe
yYVEIIg9GiZXlIOvF3c1UM9wtQCWF7CeqzQpYc96Ocjq2rrHjUBdhyr6Z7KrgrYA0Y65kpgEJWTd
G2juYgqWFfvIep6RW4TSb+G80DbnQR/Ka9y0s+8Vf6LYt8fnjK3I8rLCtl6AVqPwYm8dA1jBL+bK
W780/iHisv/8V3TYHIpKnolSFHv693/FwOojvMVC4wXaGMlBKdLy1thNxKcIbkA7tILla5fB0mgj
iB9vQ1XO7ZVig7CcI8ukYpmYkMmQfDTC5mgKnR5dNHI8ik1wXBOipx8m5OyILnyLZ/uy7RA225Je
ddITTNN4EenZEzUSbWsVFohrhAvOhjgS4yBBJ9DfYm0C+OJsdpgmkQx+mPXCu3GcaC/T7gYOBjdi
DvTMb3ON6Jnm8Kko0mlZ6Eq1bYYy3sujeJh+HQEF/nV0mb0cBYMT7xO9qdd/f4e54rPn5wRFvn35
n//iKWbp1FgtC5qyzaPsY6G1tVEvQcrA/55M+QLZFgS/uxmz4ZmCF1hcalSyixEVIrR1DIhnJjS+
ktMfFsZoFzqUpDgb6BCLcBn8daHLcnlJ2ZWXdEvrnOpGtoqE5kRkGqV+1fopqhB7OTIPBlIUctgp
BSCQjDw4qabSry7z5LG6K9zQkvWsRUhlyOlfV9HYV1/VNfJfRbAsa7cDWql09UGLC5yZ5KFsgPMg
MxcsZUcdzPrw2+LLsknMhKrrITe+jEponQh1MPR6iKUkD1bH8FdQSItjkwtPQqKYK4dsxFGOycZi
rzVeyUN3cA6lOtVbO2zDX2OXhSE8qdcryDGvtLzd338BNONP3wDDRSIcrKqreuQDTfX93Rk6oZ/G
k1q/JG0+N+bSQW2shgh0TCGPlsrYb2XvdchBvAWqSjctAgPx2fS1L1bL+TiJJnQpqWblLjZrqFr2
68krfruMnJBrI1s3F22B0JoviM6S8iy4zyAhtOCKDNnUOvw/MG5GPRcegoA80jZX79VwBlVX4DVb
lWq81aO82rrgbY4JUdMS7Gl9b2Q5qAcMF5/FFcPEQVayPph+kIDjD+u1qZR4qgxV9t1U1TVybNNT
1Gf+clacYaeltn8jV6S1PZxSISN+UZYazQ6gvXxoDRXEbcsI0ld9AjlzWVjA814YuFpf54PR3Hoj
zicCPmBWXnivDx1mPR7sZjn2tqId8R7WcBTDvaq+teYQF3HfjxaN6Mox5MIyavQE//AlSDkEb33J
6pEL5ZjiIRWNuzmSEoLuc7kW6G0ijRyfDK2htIIT5RLgXX7qgpGEiDhyhIwLsFsEy8CNfhiXK+Sk
OFMuvZxkiTNrcebbZeUKOS6X6SAP5GXl0IfT31+2QazhH77t5ofNP887TzXZfrH/5wtquB++7YE3
x5ZXtsq3pEmWLbkLypC1SwkPmfSFfEdc3iVu740n91kORDnaMFfynTJl2KUnM5V7uV6OyaM5msdT
/50vkriqeEu9Xuv99V9/aBQ7PyH7nqCdNbeZaHrnLlTN6uY18hPhH1vwy0jgZslNGR/MDjFTHjm3
+PJZ956CfgnOqDAyfM+6z2c73tsVjj5ydtRG616cYPp8DeQQGVdOwPMJcRKhzgSLWMG9HkM8t9jI
bpBV3UJPtWKjitnQ/2NWZt4vszLzLmdVsfjDuRoV2AcwPNl2LkdgaHp2E6ph/trAwXuZy0TbyiE5
2eGYuo31+memNflNqiJ6PKLjwr8EhdFuJTBhiBNk3+MeO2a8P61zNand3mkseMqNHzw3mDYjQ2w8
ATFeBBCx1v7YQSEvMc7sKyO8R1CcUnCrnOUQIgQFQVYZLgaIy9u6w9LQaztMiJWov7YEebkyKXw7
4ghZdcRAbbTSLxMjxNZjReVZLruMy4t0LcTrywS5wvnKUBUCiMiHk0rdkeyGUKMG2HGjKvb3FiD3
04R17crRrAk5knJ68rvibHfucJeE4T/cBw41nHevfbJi0B9V09IcyjaG/SEH1iGxWavVPH4D68zm
HjQ4mGzbHK0jcdptIaX/gIf8NBDER4NU7e9J2zYbqoPDtezKpi8/IU1R3cmOHvG9MR3HX8luqKFo
E8TWrex1ft7f91Bxk7Tq9nqvlCdyq+ZrnmtC+A7pUWUvc1ivuaqUmvEq7FEiuKwzZBYLIwgYJNZC
SXcyCMs89jtJmaoLGXcV77se5PZF65Qryl4YV6XFvRTzkE2ZZDc4ueL5K4Jqnz/BMjUcfPiEFBE1
KPuyvtAAcvUEqFRNwcjJowx1ik+I4B6k3pQcRyLK3Hmt735q3fLjuDGovA1j2DlAHQP/HyI5zRJV
sd9DOQ1WsQkuCpk30zDJb75/kbs4HwBxtItvyHa5i9z3622bYfwwTugAAuUb0TKqx6M8ArHSbO26
ObHXaKydXCy6olw74Y5zl6qpc/SKKNugPBHuWmXIjk4820u0BMZ74ijvCsnO7Cvy9vukQ+QDbXSQ
Sj0quQ52gzBWrJNOThCHbnSyYtWdqCvxQqpmFZ0JO53yGzgReE9irIdhH6hRUFA/dCqbi3xCSgnx
1RqRuD8aO4yaA4IiZMHexnrMRlUNj2YHCCFGngjP3xW9jf5Fvcn00cC4MESgpjStrZUqxiOEpIMP
rOIOCfLhLm79PY/A5HPpnB0h9MCvkhzkkWxc8GH4w/RowTSptpFjtYcjpK4H6vp1S0fh6VNaNv76
sgmU+8ZLV2765J7wba0ckitsBRV+q2+3DTiQ/aWZhc5Hhg4e4E58EjC9hd/3tuS174R8RUFKba14
MM+zDbYpz7ARFD051PLW2avteJQ9njG/xvtCjVYTfPHry5hcQg3nWesmrGLJ8dbfYgNfzqEdkbbO
bbZf5RR8yYzcuCZ3Oe2LKcsfNZixcrzAQBAAUxwvycyFX4wCA63M1ryzmaHWo5ntgy3GLTbvqwTb
6XWuOIBbdAS+YAZXozbt+3Gw73OjiLDzhkBBwgrEv+zI/JGJf6CYkR2MiEjV9r8tC6JVFSPF9/fR
gqFS0v5wS/FsdHTbAXKoWrYtbrnfSgWjMeSll8/GtyzkfnFM1T3IBsIwRsUTNk6XMRPmKShbEuGv
a3KUzQ7cedbbWXLth65cb6mTIJXyT3Kq9j5UZoTIhIiSbCZLGFwQiVyG7KhRIcKhjFsJXJacCA07
WdkqXB05ZgyJtrAqr1oBqRxhnTfZVoPo+6myFXVpG3gYyG45m/UG9DdiMWI2ntCs1QrsRGW3w1P2
3KsmIFkm8ZMpPgXW64lyJLP7jR/Hzk3gRd9jNcv3mU3SuTMxZZYlsEnEnx/GAPATjLxfdxlToHJd
vdbaPpzXGe60twAOXc1K8KVLsuRz0+PJqekhr5Qp8I/2jClVaiXqF9S7t6if2y/vl0KG7/amWGpV
PbY94zis3Tp0qLz04ckVDSK2BRS48DqMhIAuKDCojmJC9gd3PJGlMLcKmiAqEnis8XorPNUKOHUj
RG7vt/NwZXPWqQsOoILZcDbm9nl2PPVzjMbYHn2f9Fp2QfmZawcZ+6XsNnoaLQ138Nevi7ETvkai
u97LbqBUT44VdmfMfDDwSBrQfNaPDrulK9MyrHsszqJjaWtP8i0mh6jN7dneRGen8JxDkJh3JtAu
BARFrK+hAHFVamQEL4H6JSqXszqUy9WHcF3x1WI7Iney82afp08LIgllFqzoR5jAsY6gfIlwjSGa
ICsbCoYczQX6UU2J2O/bkDySy+QK2ZWN2jrN3ve1Zk3VHQvJoEMRxUfjsIC49wQ2HNbZPM3HZAj8
z950Dp0+elJ99MWw18mvZVf3MkR0bBV3ATGLyDz4V82/i+v4i9/YX9HHcxaBDTrJCwvhQIGmftpP
z3IcOuW4gxzwl+MOj6gdnowzJBfKoaPt4WcgurImKquhcuJSNr2MdXO7KWe4u41qHH01LNBswIZB
di+NJ2Z/LUGMwKrMCG8TxgK2vtPr6rrS4yP0Lr+sjGPsxdUyGM18acyGe4QVglbEMFQQ9Ey0pkMb
oTPyyw9l53OzR9UXM1FwOdaxBEV8ofxS6eYx4s2O8wpepvL0WSz7cHrWKQs5TqhkLq0oPkSVq/wG
fzAKQKxx5hg7CX8gEtDODdJesjflDnyOmSjR7QIEg1F3Hn2oi1JOM6TYCINOqZc9BjM3cszC+eWs
Ow/4M79blltPCfJwMARKxbsFpD6T3EPtG+33RQIBaCVlwFSv8sVkJbAPgCvPf/+G0CyRgf496NJJ
WAGRslXNsGyLXeX7N4QDl7Hq876EqQnlJiP+2qu9kFcyIo329dj20d3onRKb9BCZDktOvS6QU69N
bZXreACfTvGzWvcZaGS5qSpFFyZ7upRbLh8dknUBGwsJG6BQdl/8mgWJXNwicrOS+AWJZ5BHXdM9
1Hhmbi/jFyjE8MekXC8xEZdlnjo8xHNzV+j51Qyd/AGiAMpJ2fykayn3VJQpZDjq6cnDkPbKI8eL
S8DwukxBCAI7OkW/lgEP0YW68i0NyUqRVJdjl0joQ7b9svhDOPWhe7ky7ylca96uLMMrfewPLbSo
sze2J1mXzKLhVlOS4dGsrWqJLjOSl0riHZRgQsYX55OnxqhPUUOZppMJ4jxogzufd+mVhpXE2bSI
fQdd3fHWnp6Mxso2cDuo+oiuXKYDZYJ/ie1L4U+4/5Kkv7l8l8FHPvTlqO5ev8xQPMeNkbHHlUtk
04ovfmgXD92Am/Fl/LJWXvP1plGs4vV6cQHrsZlDfMbnFAm/BFzMiPD+shTaq7LRs+h5zsxpL3uY
P7k3eALKjjwndHxYjcipApbhnL+6zpgn6j+EWOh2/ukGQlGArAwgI0MkoT/sWpIRuLEfFuVzG+Iz
TxY6PKamFxzHZgK+z+YDJrmFSYIc/KtpOdGW1pcGadm93Gi2HiSgoL+TnQR0NJrgbriWXWXstCOU
vLvXTW6SqD+qwkGTrnahW2lWdO2PozUsYq8LFkZVolEGsnpTxd1jxNZnWWB9vWjn2Ttb5gAntZuN
Rzc3450ck6pn8CapE/nVWvZm7KsE1g5s04AaImZtRQOj30d9yA1nSB/sjDOdzIOa2IgDiL22X3Th
LYXsa7sIhnu5ojaRqi9yDApkt4K4uxtEokd2NQONryqJhnVqzvmhxACwJVpCdW6aTnPVklXXQiSi
gg47FyzHcuxGxFSjqM9e6Zr44wXAd4Mg3BRTjpjbOGpYzDU9YkapdhckU78Ap6/dxWKs8F39qMiw
3Uk0j3dkRCk9DW+sUKdsIhpYvs1ZjrPpu5G9OVKX1LG9vYtf8c2s9F/ko6NBfnXVl0r2/yg7r+W4
eaxdXxGrmEGedo5SK0s+YVm2xJwzr/5/iPZYHn+zZ2ofmMUFgJTcaoLAWm/YalXvH9smsvdB5t01
yVCfJWSt0bN4H2AHvkBsKniQByX1sLYX9VlGXyMk5E1e9fsecgSe7uPC4IlffM2LcrLTtTo4N97P
v5plKDo9OJOqksHXlCnnR9nntT+/Jkt5VprnrnYq+2Z+WRXYyCICxfaZfSNgmMjqz6oGt953koF8
XxDyoVrRcxsgwpw2Zf69TJuLm5jep91gHTXaoCDQRslBEP6sG+1bhn3Smx/biBGS7z4UOhtqkP7i
LN0bpJBsaNX5PtPiO8zyjFlzoxFn2ZE5D3bAGrBTlXkDPmB7k3VYf3yl5oYs2eSQwvkW3DlI1/z4
fZL40bUFbayvrkYTt0rQxUcbNZSzEtTIX/UVqcXWUiq2IjS6GgjOVdl4xSbrRXgXRpZ1KJBJw12k
UZNljcEJ4lqxu5GLA2af6i4a8blx8CCZrNPX/Cf4NDas99Llderr6vsmcJS10IBZ9mGcPDL+VfPM
9r0NbZhQGrl+y3Trg8Acco3PSvlNpFh4zCPyVgtXTVXF57RtBdJAWL5C6NH3ioMXPa56FoqLmX2s
5oMMvw5VqYLRT3AAnYfJQ2vHqBECX5+etaput5R31iTfAgx4IxPxG8O4YAqI4fMwiW0n0JSDZRh1
m6C01aXsNueB4RBE7Dx8CplltHVCqN5GZ7jbCPnlA1KO2QlWo7ZpERW460zThGbhiZdSWD+Gyco+
itjAfBMY32Lyx51SVsN7rICl0NvaW2GqCv4LsbOHHHc4V9ftu6R2SuSG2hD/VLziZacRNuLWU1w4
NXTKJoxR8IAgIbmXoaIm/dFC122R9jGEnKlPnpLISM5TCV+lsMDjbspaTddhSvEvSCgGqqZNMVCe
ykZ5iOfu65mKvvACI4Zfw2WjDJlubYxHBuUQe3B7MSuqwkMQRq8Iz7m38MpdBIE4QwhQWWJNPqJR
RtjH+bDzMLRFD3nCXtwLmVZmpgoUBnYy4qXodO/oD3iQZ6R4ytSMpmesgtTZei+6lwdfeYKN512k
Im6DQdVRG6tvX/1GZTrrHl40lDKu0dX6u5MPEQsF0Y/DNhmR9IBt8b2xUhu9DT0/hb0q0PgckSuc
8ZX/YUThq9j2FuarwfbsHvfNjTHnQWQUWfDqfkdzHysN49qXY5r1Fc19o23HHylJ3GOSt9GlBTN3
fd7KhKT/QCb0ulyXwOOs7o6eCWDPK9KbETWLZ8up8WqdukdPqbt7Vcv2SZIrz4iEDKfSSBAHnEdF
RS+2UYmTpOxNogAno7oAXVwABJG3xok+uWhQxOTTLQ8dck8Q2aNfv0HkQ89p/BiP29gxTgNc8DYV
U8JfJkzWOA8PFPSc+l4eKJfdDKiJrBuvvrUkqKKCYscuvCF5Py/+ro3otObbDvF+PL0iXmG2wt5M
jzPkSzv0Kialv42CvWz5av4aGmhWepEdSaoN81AVKtW2K+BG7MJc1dfkyFF/su3kowZcpuXeh0id
kApB0zwhIwJkX2sn5Pc0DRLWYmiXLBLxLZsBKEYSYpY3deh3iurQ+ZhX/25H5io6ozL3jjLjbBgQ
YMxmuI8y05I7iFOHPVbLMk3jiVetQ0FMRjpJ0GXXlvlBhp3fuCvKzslWhqFhI4cSCn0l72aP1XhA
dBYLNcfDsVXLoezpLqVCr7JOqkllpRKajfxzE7zz7N11Wuw/mQYvsEJPUdMJ8xLPeSpc7Ka3daWE
P0VipMhBJu0DMqXKtg1GrAsRG7lP0C9ZyCERirBg1NRvCRT+FQbKgNfQuPkfOXDzPywmhSoEqokm
3yZD+2s3ZoDr9DW3SL6F+HPbXdletJllHTd6fCjqGCkm6h3QmWmDQqkx6eM8IEPZMRkonv77VQNs
2REJduUByYBFNi2dwU0xgUeX5V8nlNbTO4Rx8cLCd5Biv9HUR3nwUqucdZG+TygcHjPUfoqFLvT6
qM4HOUSGWJBxnTz9uviPa+R9hrF6+x+7V1nbz/9Af+iC9xDsH3DQIFP/8XnVlVoHfWr0b3qXpZvU
R1pDamlr86JCnhVBwmsd6ts9RiHRXrZJze2+tOigDoDUD3SwqxB3i/3hOdUNjJo6wRYo99mM2trt
X2d4YejXtuH32f//uF6vNo2FeL+sU1oAgheBSWJNbotl6JtRfJR7aBnG5hD9Ecrer8Ff1zZIz8Ou
/bfBX6FfV/ygBO9bddDEycnz/NYZ4106F/flgXy9sUxdw9iSgA0e8HTMbm14tiZE8fcqxtEWjHJz
B09D3xUITe4Cx4zZFxgGotid/TP2YMWO1U87brFQRZjzUGhMyXaBBx7yHdmrPzLlK8GgoZdImA3i
UclFdpfpFONAjt0YrpG+IsZR7wKlhWogw2iaFnbvoQ4SdeOzkX3gI5m99kmWHQ0T0zF5L5gGMFsd
tcb1gN7RRNgE0Q8Ao+rAdoLfQN5MTUN/I3+Da2i6j7nTZXetm5X3dWfdpD7i25YVhfsWeOSqGoRF
SaPwLmE0Y2TjMnzn4XgLndx4MNTI2NuhFmxqK6q+OeJdahX/daHXai///fuv23O1/8/vPykqW0f9
QLd0VYcc+td8MRnMmoprp8+oLqTTs6k5yLMgqjxufJR1uhYjCdvArKUr7wLfN7cyku1U1oS0FUaR
fh4Hm4bMO+zrHUZ+6X60I/Z4gZlj/qvjRCO8qd4bnTXclzjyXXK7XfpVMt7LpmxWYO6UrFnJUHaY
uvuAxgSwz/kiATnnVAfTk4zkYfC0AnIXWZUOyO8aCXd/I6ZabPPWm9ZDBIyPRSbWvGqTnCzACC9D
CCrBSccnkHT+vozwAA6Qnm1mNAy6OqZwVvLJvj7y8lEOm3xrmtXRb1XUungtbSMXfVKpSioPRWzq
CzOxkj86pISpvELMV8hxWWG/a8bsKOAW8OM6v6U45WJ11fw+q2SPjCn0Og5GReLHULgAvueBeGLc
NKp9+SsPIMOvtnCc3aTNk2yRqtlfKQOMDkuqbJ65CBw8J2GAKM+IPHwzmftvZdQ2t4mZO0+p7qV3
qghuKTspz3o7m2thArusYOk+Q1IKtzap1rrXeMdBwEEAkuQRJgtIxMWqhUozB8QK8oVbRCVmUIRp
gflLk45bL8KYFcvK9qjkI+7mie4Ui69Ynn2NcebRMmTbdxOQZNY7bdhdN3EByQtMbYonCaOQwAl5
ZgZtuRhyF6T5iAIExjn1H+OsHAZYjTwAywMNKevQstDTYQVlzKE8qI1v3WZmcTejTQ9jZaFg02Ck
dsZscvHXsKhsxsWVHadOHvL/s+mnPGRDFd8440UGZANJO5NZfs5bHQXiqUdmW/aIcC4+mRpp2/lS
ly/T0WmiMzNOdD/UYoHpeHKRUWHHKfWLcJ6Nont5SBNKXBP8qqsPm2xD0JK1PGT7NO4QLKnGn7XX
GU+xXTgyupoLKtMfETW3a3T1fIi9P/o6SFE4HqjouRb2dECQWz3Is6YfpuuZbIOHaSzUPgGg32LP
ICynOBi55lFuE22G3Zg8xw0i3qaIySzQstP3TjmO+yFtk5PuePDxlNG7aft0WiuUOu/ztMA/IAua
J1znxcLrqVsMXfgRsZ/8YWUaX+cB0b4ojBAnCNl01FW1ELGPF9WYtKcUNbN3O6g/PbtxXjM3dxdm
oaVPOSyxledARvrvE+o/mLuOAaKKzSOTKpMp3X/Bq2Ib74keJYSnoPHUhXz19kVbwhCMkoNMXw8K
TNVCRfRBvnplbxrWv3pVLfnV+3Wt7NWtYd/qeXH3n66Xt5MXBDoIY6uq9PGYlQO4FhSrFn8xAuwW
ODibYWTprkksJ3L7E04N9ZL9cv9UYNS99F27fzLZtLdgHRVFvzXNsHiZnHA6DAJ/MBmSKVTXjm+M
TJL02r4A5l025XlqtPzFsvAKGMtk21qNu/abwN7B/SnRKtPtp3ay7uVGcGymYOEAeH6IesuaxVvK
rY944ZPSGfchVKmdbwXmzhjKg1rn2ZulABsPWeaeTSPTj4ELf99FA+Q5re1nmeX+PTSts19DRedp
16GOO7zkfaGgS6OLs+nAQ15pCdwp/IOPjRuwpmtH3znrlGDPRtM773qK0hMP5btqlB+zvOabUSB7
iSTU9AJrDUqkbXdPg4CEkbp6+5BE2bgqW5IUqtJ0a6cMUPHNlG4DLjS48apC3Q6t2eC+Zoqdrgzu
wXVEekBUfdiLvldxy8PeY7QhA7oo6m3boRA3RWQpa9sZp4sOKpQSYN/eZ1GeIBDnNI91pbOX17P+
mYkLxcp00F5DgQBdXfTKNzFNr/xPqh8sAM643ogPq083ZptjOUjRBrE1/judmSW3Yz6Wd1lRvg+R
ob1pvonOtq+Vh7iGCKkl/UK2p0MjthXYts3gC/Ut8HEOTZzgsW/xp8jj/eSO0a6AOg1TChcDilrx
D7NsF9L9ciwd1BvsFj1ML/E3uoVQR1NmeJH6VrpO1NJ/QSzvuXen9kNBUL1tLXNj55G+G9nTLHMD
98Y094yN0ardUYDdZkLEXrPF/u+hTiOmy8BI361y2mhF1RzjPEyWIi6cI4V/cT3I0IbCzBoEhSLZ
oQmERRfyVE0jTuWg66k7X240U4aZwh+3kYOdcJYSV/Nkr2MFuhp6tcI1N9QPrZ0hPg5q8RHAY8YL
x8w+jAArrGD6kbFPXA5Vpt7p5ZTtcDVwdqbi6xclcHj0SlG+1z42pvM1eBx8trqaPxWpGW9avnpH
5Pv7MxquAsB6MJCOrlRei1F6YDZ8COcFCjBPEtFAc25le9VOD19NX+1UJR9k1Hs61JYkrK/3+H+2
yZvInzB0yWuKATHCOY61gsjiP7ZdWd80qXPRseR8lE221RxQyBpv1bnJcasUAmWobmVnZDlY6kYU
A2To6iP5OHtrCjWqlzV6VNDrbgxsRG/tRmkeGvxN/SQmjaV1qMNplrHu5qwW1Olo0enIppSokTzo
rf/HsHYEaZm6L0Ysxl1Bmi51ezDreulUp8ECuyYPMkzjkb+fZWUYRtrGBSVi/xKFB6i55CtlE9bl
3wzVbX61TTYPOjCAEk89LmCVURz/+/uEPMO/L9AdCCMOKE9Kqzycmqb+BcApDTwH8yjTn6h/UozZ
MNcWh35ytjZ5tzup+jS57hba5q9o7vuK5j45skl1/Wn4t5H/vE6OlML6v3/C7+vCWKm2PY4mC6/z
KKd42NTc2Igl1x2YydmhU7bIwwgoaovSNAyIf++o8YzaXxPFjpOqKxc3myC2ALLPJTcecOTjKm8n
I3kw69DaMlGgOWoFfQwCEUHYznXGbZDhfQFuCQ5g694KHNAOoRHdhVnk3someaaElGtaf1J4Y/yr
g+xWtcF6ebyJECs3UWW5+PMKdUxL5LljpQR2klkPOCurR9YP8WJM9feKPO9jqDkfqFcFT5XW9Zsx
87SD5sXWjWkaOIQkfr0v8t5dk42CWdRY96JIi4e4yLZSfAnVw+hkteQGZTiAV2TWsppNNWTFyzjp
IVZZBzsv2hslydIVOSkdtsnsuaD1COshsDfNhgzIPSl7lhLNukshwW7HafoOSRATMnS+1mSmnae2
0O8Niq0/0o4SypDDCAAahM2SQSX9P4wgu5njVajpW4g8uDoVDUUNHQkb9sDFOi3U9Jl32U94At6H
rr+1TVtfEpjF5s4TKJ/qJnJkOm5EFyR98FshU7IGc2+9qkjlBYOV/kA889cIfnv1MFMH18KmfFUX
+IzgQcoSfIb8klJvl0nFXlkvALmAOQ0Vpz9eIXJegA5gOA6nQfXxxKmpojQI0bHoiyyUO3r909fM
G9LM8XsFt3fRAYV9cYoyW7IojR/HLtRWHv+ZSxK6mCgCHccYOh13QwOUZQy74Iike77LndxBPshL
NlGFJAB/MUQZDArKo5/auLHZ8XQ2yhEmkJ4be19VxtdZ+EkUg0vO3KvOA2wb9ONoN716WhnBwLB5
4hpK7E5/D8OE2UI3mxlMGTPu1li/hsUxFO8Yb7PQiV9MPkJEFKo3H7mDdWI7wamJyuom0WIP7kOr
v2soj/iq/SNEvHs5NbELMsrVD3VThfyyevkS5ziu2bH9I02Sj0zpq0dRlsX/WvpafzELmKoQqjR1
jXSaapnQ3f4dCdIMsSaSNh+fVCt1UTR9doyWiRe5jIPVuTAGZlOBNIyKha007W3XlwYuIRrSGrRj
qr7uxn4VwDpCxX+I93IjIsMQyek/Qtlr580RFyh0fZ3k5GlhvwmqobhPsAFcDmQ73ox0ugslLtd1
9oUlys/aLr4bY+K8KNAPl2mvpXuKP59NU6tHRa0p3rQ4GCCFfV+jGPRQze0BYHy8u4zxW3cqIy+/
7VVS73JHn8eTuumnHEXA+WUr8wIUuIZzqBfW3k6E2WytXMVU0jKi7dUcB+I4tUonq34l00WvrUBL
dycRZT4LJBWfbxmjsN6f/MFqqUoM0d8dcoiN5DSr7Xlg4yKznTrDU2PaF4kklNhDWO7JaW5SIA3c
BYVIkJhw+hUUWvXsCPwXhTpvhlS1QAIkHH42IaxKnI4+hVPeR56jvCIoYKGOWWmXCbI6879GLu73
5QgB/rqcT+56uW355mcVdveTMfq3ren1OxEi71lDK1jkvp29VhUGW46w061SoQcWCPut9cz+gsd1
+OBC6ZTNo4sxOeIJSPzMF2Ujuz9Tr7yTGajNS5jvTMNLX928sLEoAfYhw0EZH2Cb3UazIFBWeTci
sspHv2+SY68Z3Uq2+xmKYrhzPhrNuMrcSVvgzL4xm4YlOCv5E+DxPw9fbapo8JjKK2Mhh3x1yBCk
aL+GoSdWWV+Pq0FPkzukf901yw2VF2XYbcMoLU9+Oeb7mGXhIQW5cDR4QHdG1LZohOCnp/qdA3x5
StdjGg33uHh5y8LJ6ifkXD0UabX2VQ2QFk6xffuue3MNuMg/qqLejLHnYVZjbR0LLOrCGL0Fes/I
xao5RRhPND9aP3wwEGmMPjvAFHtZMRuQoC68Nr5T52pa7oQHj/ntTvZR0bn2GTMp/nefrML98zo3
roJV12f6lT3gmqENqNQNdhKBCTcWld4igIo4Uw0aX6Cv2ON56C34RrYPrurvWcb7nxDV9gHOBBg/
VhoTxRDfJG5iHFSkbTa4z4kHp6KKHSLN8hHZS55+8bPSSnUx6Zly72hTvm1YDBwGH7kkv2S9WerJ
+JaX/jF08dGq1djAYYr8AIlP/xPIaZqZxqdSNG85xeUXxN2KVem0060hinGHTGWxNzx0/ZHzDo4o
pYSbJKi1o1Fp4VltymQN6Ct+MXCRQgeg/QDlgiGWGXwfcR5jZzgGF4gRzDRlFuz8qjPuRIBoP+bq
1rvov7Fkhm4gnflCSVOwh6I/zvXJfuYryA4QQb/OTG0c0DfIp4U6Wval65u3qnCH184ZRwSoTXKN
MxCrwWJZbRX3cUz68gSvKVyqjRm+tnkEXI2vB0qShO5Undva7+8rr2nu+jx+0GVzbiS7tBkRpZlD
kndkPpXgR2b17Q31BD4K9CJXXyCpKRwFleaQXP5vsNXsKIEYZn8rm0Qmwh2ORVtqBcYxwUX3QC3I
3ZpFzcygJsqq1tr2MbaxrlCrrv/W+AUS2gWZnUJZx3GM7F8WFcfR6Pz3ZtIgnfuh+YSp0XVhoMQ/
mKixLTSNF+wIpl2bZsFahq7btUtF4Um79vLf6jPfvvnv63T7H+8+G4lmtBBA8Guu+g+GN5J/UKTt
Unns3UwD22QYS+wDulu1T+ND3VfeBnJw/ujlLEtMPRU/C3CBfsND/DV2hMW7H+MblgUMD4vssUCQ
fFHg1fM1PFVRpJK3TuA3Hq5j51tbM5uk9hp9eSVqZ1MLpD5Jjg0Z34+qQTW0zeNvDVaRSxyMsgsi
+vouZ9+xw0s2uvhwpDH8zjFQhoftsyiXF3W9iMmCgtOYwE3o80xQWGn4iBDsQp/r8QGCV48xntyS
mSD7fkdjPP3dN18HykX8D1kZIHN/b5RgnBgoUai2wT8Q6P+++iB945nACcWjQWkXB/gxLl7wWl4A
MYu3AMXqo6P2MJHladVSjsRxqT5eezJzdJeysU9qKpHT6Cz91AJJak9nCXGRcBh59hcm5q+w7zHQ
KXGjMXeQpdAGaruOBXjnPAgN7evM6dqjppTi1MR2t66RfXhCqgQzvvkDT/HEE7n1U16UKiEXiajF
iYQ9v7yojn0ey8AxntC2Z6mf3Op6Efxs+37t6Ei1L0ofM50RMAzsvu+isadXV2vqJVwW614dY0jg
cWifMbBSdvAP1X2sxsHZAi6AF0qvHNzAfA48EmoJIBuceSz3CD402ijp1D/ioQrfCJr+BxrrUWPy
BQGPB96ji5762LXWoVv9uohEOO4v80VsW8vfF40SKVAh1VUleni9KJp/0rxtuv4kDy/QR9WzKZEA
ANp2ppuuM4Cd4fPU+N/hhGknnHWjw1RELotdsoy1x1q2HgZ/Z845yNJQ84VVju41B4m81GIGJj0V
ibXqVfCbiqLZr0X3Wc8496ZtBkTsjWKH+7WYm0sjyi++Gb+mIvWQR4OZXtf6CzKG3o1skgcZummy
IfEenf5qN2sdV/UUH4ZsvI9bYzyiy10hNeRCnZ/Pvg6yLfY7/EKyEzOU07FvUx+yeAYcJ5510mYK
qrDB0+pOZp/0GfEse8dWtU6V++BXQ73X09h4iSd3Q5HOflAHEdxVQf+QzCSw3KzdnZbG9kqZdGOt
tOgB5UWV7fD97VbyqdWcMdu5o9NeQ9mb2sXe08atVTSf1rw1GwDqb0jj2DQRKpF2RotY3Hv5T2MU
yql2R3GWC9xA24RCLc/XNa/u2M00Swd3+Kg0LGdi1N16NUI9rQ5AV7NUY5fpr2CrB6ciwt3YmqI/
2yd2fUNmpQ/zeKtN3Td8SZMRhH+Kn8dT3AZrU/5GYVrsWfqjrWt06s6eLP4A2HAu0qZxzk2MHYLS
4MU9jx2zFh1e8sNLPDXbh3EIim3hGNFGFgq9ODUw2DHdU8xH9pJFl0LVxmfQZ49XEAxYr9mlXVE3
rI3FIfVa5eygo73yoqZ8tZr44pdx+9FFxcFOM+utj4cIoLgb3pZe6O1dpa63oe+a90mGEbQDVuVn
o+MqWn9mnmq9Zfk9yeAcEuG/ThTl75Y/uzLQC9HizzFZ2Yg3FXKfLDmAfZlrRIJ06/x1ympKRnqo
+RvZ20GTLPPx3RGLbGSv7vHnXEIlaG4S/KlOrYWrSyJqHFzTal0njfYDkV0cI7R4uktYJAEEtJ1N
EvbuU9p0j3JElYZsWMPkqSmScts6WbjXkra8b+fkmxwh0B0orG48Y5oIe2bWG6nmQ69CplGDVFs5
WoAXdGxHNCKHv0xaET2lQ3hj6El5kS+fnIgLiov8Gs99X1Fj+H9Ev6/zPL6I//3t76rin+//GW5D
5UejUPdPnR7DUmrFV4fxcXIPlaL17T5MwSS5rtmtujyyj5IYIc98rNebjQnHaRXVngKWrPM2LT7k
gN37WUrbZWdrDg7Vc/UxFrhU4MwFb9Zsoo3t4V4twcQSZBzNSkU4ZyyyEsJaiODO0WZmfRam+5w5
sX4rI9UfFkYWPcYhWRvNzrwD83a18jNhvcG4/ikAyt0VaLnfxFOHtRwMs5vRVUpyEMNd0HQ15L/2
p4VS7VtFZg3sQje+RNjWL8MqucSj39/kESz00HHym8oV3i7S+nqPIfEiZQ+5HtuywzNCnU64fH/T
Jr17GEt02aOm8ze2S1Wh4F3307Xx2eaz28VapOxKr3nHDtC4T03cGLCLMla95lbfNZ72TC/Eizma
3hY6cLa1y6K9Q0D/nADlfcOaciXrSmqDutTY58FFROVdj1X0fhhC++hlcFHkgdcnCEWs31hnwhOa
eVXdZ6/zvqVCE5bua5B7CG0aanV0xNiQVLd5lbbhuDasodxUsyFjxey07PE63Dg9iIIFrG0UhdpY
3Dt4oRjA4L5rAGYWeZFnC08UBRuecZOrzktgZd274+BBW/ZVvY6mNtralaotmQH6F9fGr6oyg+6H
Dx2+8ss+WLTGY5eZ7qfVKXdsincN1XkM0GAsjLG+bBqtWfRp4Gxjs3GP+VAPO9tRDt6UZ2tthMWe
1Ajlg65+mbJ22HTg4ja517IDz5pbvQC/VwM6fG/j/uJQbP2g5ETORrhLH3vBDXJBzSEBFiPZfgz4
Fy0wGyfskMbkNPhBdCcPZalqRyUGwjc3xYpSLcPUsdaFlWvnXozwD/ridXCKS2lnxSOo3EcNLfNb
RJTUp1zRnnNfEzd6VNTn0aouEAGA9KdRxBbuI1Lx81ND/96F1733sZkzIWLjN6aQgHbXU2Cn+FmS
NS5atdrIUBntW6dge2jrXX/T2s2w8JUsezOVKFxVahscdbc9A9N0wD+jcCVpNIHLWYlmU1wE/jYd
+1/tsjMmiUm6Zh4iY5SwvmHhlq06b3yiMpLdlkn0xOqkvhmHiCdp6rVD39cdRqSz1Rf2qluSJD95
7/Z3qdMZ52EQOysxg3CJLBoJPRMI+typjrPn0SDEoZjid2qMjOhRSNi7IZpZ1zhEERdHQSwbvCHr
1gWZZQzdo3YN9J7X2hzahu0uVVdr9xn6zJvQLcZl39S4oLW2kR2vp8LEzdZjxeUs+7k19nlBOTpW
g/1N0QfuIavHSzlG1q2TNlt2nzgoYdTaa6zwoua9N63uMjUpJgW5U22q8G2qAPpG7HRG3LU/e/Oh
d0T/VMeBeyq9Ce5wmUCrQJse922mdCT8vJ3aY+NR8DhfMApGHH8+E6Z2SZn0j7JJdnZ5nW773vCX
MgTclN4oWvUeUxLOa2E9VrHa7fvarpYyFKE/kXmLv0dKZj+iLdzfp22OHyZRkcPYDP2uXQ/qoJym
+QCa7NdZEhvdtgvs719NX8O+xrowiilt8NN/Xyns+giK97P0CucwlHW0d1rPhRKKF0poav65D8N6
G1RGfEMpEW8WLIVvJ6cSazdF2qPv/YvLm3mXpzkG0w4emgGP/64Nc+dkoJS60Ud1uh3KJl974D6Q
zIyRnjZ79bFI7qrKAnXgTCn2OlG068yq2uOF1NyOYYtxuptUb7qXndWSJz1OwBZoWf0tqlpjCVIv
vRiUXXcAqdRdV7QxHho6dDuyqHvN5m69pcyvjL5cOsLQvttsLHS1sj+cIn3QWEMsa5KKl95Q1oiL
FJ8mpLKAufDN7/gN+yDOL1YWtrtqbG4cHqVtjEHWdrDAyqjCIbdgB/qLatXvup1Gn5l9BqWJwAIP
88Wm9vwmAgOnMvxe75F7aTdl0uQnZ6iObkRN0POV+gLDqF1mNZWAEmPFIK+SDzVgm+VmrElsx8Qg
Ks3y4zQZ1lkHR4LtdK+9mv14JgfiUKh0NabsTa3a5fcwsKZ176jlgTSluM/q/gNuBRMlVXt2xLV9
l9ZtdDRCvFGctBtvUnfevljWe6QVPrQMHKO0oGm3ts8SCYGuuxaU7g8XmNxCy9LxfkzNHoQ51hNV
hmMA6QkKJIwI54WzU+bpnd7XOTiAeqcKP9mLybX32hTlJ/6W8XZUG/vWNUt3FfazWtEQubtRD8dT
VgDHH0LXe7RMs76IajjEMFN7o18YJeVef2iSc4iM4pYKcrOW4C6fz3Jl92G5l9CvFmFzkCJOg6YR
0K+6dRYtmqaPqtpl96qXkzJtrKNVdcnSMDuswFrNX0+Olr1BxPig6jJcShdqR24EP8N5zrVid1F0
SrEMdfKwo6va+y7sxu3Qxdm9r/cYMeZt/cN2K8Q8W+1DoWRRqqF4KlVzWmta/OaMVYH1CI72uHC4
Fwj2/UKP+KJ6tqIrCxJB2mqqRLEOML66yIGua+O3G5nu4qsNYS/4LRYTy3wXOSyxBvviXO99vVli
a1sfVEPXTy8jNvNrJy+ys+KTAIQfyPq5M5KTG7nfRGy459Bgfx3UD5OB/Z4+6QjWurDcK+8gXEc7
FxBUlhP62kBPEMV3E5y1sy4Zb4v5EO6yMc02bI7DXcFOYWXarf6C3Ol3oxqGT+pzE0hlFirstisF
C7u6cfN1T+6b6TLxp4OSMFGbinU3MI/s1FGJVklpa0925IudFysZUpsZz6uWvIKZSVaTU7PgUgsM
WDzQI6lhiU1kGwN6QHG+cdRRnPKybTuUlNoHKxfpTrZ9HbTa+deQ2tHJqwngX6xGUCSsa/wM+3qR
CTN87hB1X3WpZVxiN2CLChYCPPcWxxMoAhASwPcg59njbLOYwubcVwZbQDJUDyl1pgWk7GEv27TU
sBfdhL0RDC4MU0LxQS0KF4Rl4/nOvW+wSg519buqKOMB5Ol0MLG3Shce2snhOKcmMDdkIRi/KnWY
vPVqAGAdONAMXHZIgAcHUOkdcn+GvYwHp1rbYOitAH/4xE/Dk1oM2T6cMp6HAkOiUuDmYQSudz+K
/t63/TPcaD9AHEghwRK3Ww8f7zvyaVCS/4+281qO3Gii9BMhAt7ctiWbbLoxlOYGMRpJ8N7j6fdD
NkVQLbP6Y2NvEKjMrALYbIPKzHMOwpDg2BC3n22emoDU1l/sYorPI3kNUiFt/SUpC/fBS8zPvH/s
zzPaYgtrzB8IcWdhi1mhYBW7uF3VUwAWgLg44qrxH9ryhwzsMFT3hYM6tOPU81MCNdbG0NoRZIIx
P11ssH0c9dSl92IJEQe7BThSFDhgsJRDvAir5jwAL3SBo+dU912Xvp2lRpnsoY20oPkampY6LDGX
U76JeF+lan+AMh9aPAvKSUUF2p1pnn+WA28D77YDaWXALXK2apsfgCx+bisl4ePP1yJPsM6zNo+Q
o/DK3Fq15TyLrXWLk540800Ruyg7mSC7utSmCj/CfajmcKpU0wNVJ+NJnSZra/hh8IzyeX2cnAkh
IbaWlR7MoNGmJYXwSAfrrrdUk59pOje9UgeLE5s/94D6zmH/K9LlFFq7qTx4LonbMkqcU+M3PIst
Z1oCfc7FKGM5tM4DVd7p0Heo9ZE2pURRgoQclPRnPwmTb4gJLIwoSvuV73tt28Z+8IlelGhvxrX/
aKu8KaLkO5srCvBdTfN+Z/HTsgzlMHg6XbWWR3YAXBsu9KvsUz4gGZzqT0bzEpkNwEbVhnrF5wWG
EgHmZNWr01vf1gfwGxraWuVMPsBMrHQXzYrxLIcqBBLI01Z3QDX8zVa3CM3Vo17djmltXuIGTXug
oGffJ4XlHcp46RN3NPPURmRaPDisP2uh3bwMzbBRIWj9bDr93ktU5Xl5UPe7Rns16FhFuxJ5YBla
ZZZt42mID5lexjU8sChglND/H6FgSqnFFj9cdOTv4nwYTnzWInbM5vhswaSxnbx0Plqe794ltfI1
jIvkZQAhaXZ18zlA5BDhHBfQU6s9lIFSf/aMwdr2cFTzDcsQFRb/qPWkZvzWf7AKmqqAbvkPeWz/
qs1z/Bpk6FAhQURFyAuSVxu0zN4cmuhGvCAioG4MzZLuFbzITMBVnCifVNdUX/j9oI0F8+j04BbD
wt7YbDTvHGWmYbC3jBvLaFC381UbxFTSQNhE9xg4cPtLRioB/QpX3ZHXxzup2rEs+HlXEscixRJC
30ib6F7m6l4fHEut7PaXuR1NZ/zak+dbgnnCaw7FTGe8eJOe3J85zdVlSJsWP1jTqB4kOB9S6puj
CXnncl01SPJ93ZEYu8wdR3/nUNA+SrDRt/quDl3/4k3tpoPfIqtuLnOjgcJbT0lI/oRkDpUtFdbk
iBjPjeV4/WMP9f0hi+by3k3u6D6JPivNttfU4bOiOf3nrB6/gqLyzoWZjzdVD3hTWRQ/uxYKuqj3
wA4pkX2xtdr3aoZP7WLqISt4MCk2oy4Lz23MjplG8/DkDu7wKGvkdZTCeZJHRzdHkNbJBx7xImdH
S3V6FwQAv0G9/chJTn0vyxA5CGSbHzPfim+i0T217Zw9dWiMd2oSvIJH1k9IWMDG7I3Ba5207YFc
+3QQL80DiIZXqXcSb2HWn7Km6BH5do2v3femyoIbtLLVXTkgRRZndr1rwK0em5giJ5oW0CAhgtZb
+9hy/jhNl1NTyyp9+yHgw6mZaeUhmUgfBNaLDwjzq82f98kzaeMdveCrwbvt2U9Rd1hGijWYj3Ew
vcgoRsLvocqHHzKq+aOBb6MXH41V+HWu4Q5yR2p0smrczsYBQeJ6F9uK8Tj56tsBsS5HGYLH1cwD
f3lK/eCLBK321Oy0fThRKb5yFEGsbioftMAaLCHkI9jrwGM2vF/O79kwWrWmfQEPf4iGdvrZnW1/
N7c0NU9arp5VnXQXvdM7F64X8O91uI0WsRM5oKv0dpYalsvHO+c33EEZRbza+1laZN5+7AGUXDkk
WLxDpwQfvIB9AkrYQ0NWgtzrZdWmcTdpM9O4h4SnTYJlmvMTdGFvh5hHhVO6HORsdaxxq+Mq7j+E
rMvPdktnm6y/zpPhGrNe6T+EXC21zv3Hu/zHq613sIZcLd8ES2PelfvqSusy681cLbOG/G+vxz8u
8+9Xkmlyl1o/VYcujF7WP0Hs6/AfL/GPIavj6oX435da/4yrpdYX7H+62tUd/E9z//11+cel/v1O
oXeoeTo0ii0sIDzaRcvHUA7/Mv7gohTFrDx132Zdxmh1F5dVLuPLhA/T/vYKYpSlPs765ztar7rG
qNSd5/3q+bjS/+v12cyw9R7MmKfz9YqXVS/XWa/70fr/et3LFT/+JXL1FgyEVQ39Yb3qeldXtnV4
faP/OEUcH259XUI86fIvv7KJ4z/Y/kPI/74UPfXdbkLhZ2PGU/PQjaGzr+mI38oQLXooAxb9dBnS
o4WWbOX6O8VtCv2YNoj6NbXHE+UyWQLHKaAnjuaVe0DqyLgWaDbtxB30e9NMvTM9vyDoxNTPXnpX
eTwFlnqpH/XJcHYmRaUtuL8tZQZaLxe5touYm+i6iaQbmD0oPeXUGudE2a5Cb7rzNnE1rVJwPtqf
sBw36Xc/apRbE8rnbZ5lyZGaFPkoNSte6Mq8Mau8fYBsKX9RyL7cW177JD6JqvjkHjy7HnfAwvMX
CdMTpMRCki0nCdF9lUeknEdTVpWAtCzo4TJjbbMu9B+vrrv9k2PpPknUv7myN8G8pPu/BLlBBi53
h/NMJ9a0seH+OMsYsclwO6bem3t1mO8htqkQUoyEFMPbNJkrB4nz3lexqiQ8FCbgXa0E0WLUMVUA
OZUDWUJIStfxh6DEdc90X07HD3PoPP0j/IMVcsXU3Y6GOkDTB4U7Km/2Q69FzoOcpWhX9H3ena/s
PBBFO55PeQ9dTRjb8L5PAtga/lhDIuRQsr2FBcruj6tNzsLU6W+AQf52ZZdFysa9q8vZPolTTE46
HDJ1Gm4r+u3pmaROiJCTxUvkbHO79i52cYpdztYD7XX2nQxnIcCTU5diil/Hb3NlWmNG/i4y6hbN
s2w80ALQb6MYzdkN/HrN06bSSJIgaqTwrqWFmrSdPR5ir2ifhkBtn2qtdE5O734W02qHfuuzlbUu
ew1C5ZDRjnywzaDfTstMsV2uISutRrmO6wTT5TriUMv5p6yom6PAdOUMHqjnN7zuFXQXEj6v3Fx8
l3PB7Ap6F1pYuh3anQcvZ0gN96SiGpzCa15lzUmpFJtzX1HrP523mlGrWwn327of71pNtzdB02e7
JjbesNOJ0nku2Q3Q0evBKBvIOsnmi+lDyDXyWvxB7ALH/hBqKP4g0wWIDX3BJkLVAuE0ctamAVC6
SV37LlyaIlCIVL9lCD2LkMIagSS2BmnwkG3126umnySj+fwgRmeRDAX/apEA2RXvvUFwGt3ldkDl
aMkA8kl5iaiiQlwJLZ4cIGTP0JVr+wtpXil80ktcSzXsEkerxbCH9aSBOq5snheGgkPU1vEuhOod
5QMnyWkHyeLd4Hv1czlM9bPYtMXWAeoOtw052oOMxX21zqjGj03nB7e93Qz3vWr1995AhXgj4xgW
+jtXfyi6Ysx3FwfJJ/oBRqf7JUTchsK93sO/HJS7dYUuj9/WurKFy3q+/nBlttVIOSr6+Ny9q4R+
+F15UxGtUWUmh6B9+IW5/OxQAry7xMj4w8zLj8zgR+o2oOlpC8IPflyFimmWRq8DuLBjvojNySF9
P5tEVG4di7sfksuMK7sM2UH3Rzr/f2qGzp03JD5BTXmAmDMzUs7rIfebt6EZtJuONpF7cYr9MrcH
jbMN5nrer9PIqvu7vqy07YXt1gRwCAxqgAzQNKKIJmCt2itO87MxdVlwanNnuM/jnI1p1FS38ZxW
t4mRuurLYJE7UEc330pMvQQmAlWYPDqjO6pu5CEfxOSGerHlYXSAHqTR1Gzr6TZ8xaMz3/Azpz0C
ZtUf5SxDB1Sfo+682nWk2+4z3YK7iFBPpal2o42ldXS4bSB+GNcDaT3+Erq+d5ECifXFHZkeVJXv
V5PoZrkkeuyUZLjaegNhnTf3fWNervbBnqcV3THo4g2zfjunUXUkT61+8roMokrFt3/VEa8Ju2z4
xW3zYVsD6n/y32Mjw5mvYgfnp5rLpBV8yoFGCaBrIEdD6J10Uh7cGPA1DRd3ZUdkJOl0eLMVAKuK
sUJgZZlxmSzrDOGS1KtCd9MsnhoeM20nK9pjeCMh11OWtYHWRrC+M0O8hVXtUt1xRvuRnvV87zYQ
DfOvs3+1Q3AiWlJ9D+0YXg+rSR+rOkH7FzHDgwXO5bPECl3Ln2PVfrYo09D6oOi1snE0fpIEM9Cg
egAYJmG4tBGrBrxq4hW0gXgdl0YH8crcoqMOqXqG6dVbn3W2JnXyTb3oSZGvJwNf0T+1DsVbQUFy
8WYFGkq1SUNTo8Hy63Ub008B6lBMfZSz1bHawsVLB4d2tGPQChInhwE25osD7MavMxW+eRgooq4T
5BJXK8klJthOYIRmYQler50uN0X3VXOuaGsyHLPc2xPteJE9xj+Dg0L8SP054AWgWBhBNTx02s+V
pdFkVU6fpmIAn6ckKZXwQPvZyVWH4qfqn4N0VhFA5A27TJdV8zavb0fyvf9tVX/U4cZQFNSseHi8
tQbXOmp+DzKb/qwN/GH9faRHwWtYzrdBRba/deP5c1EV23EhRgM/VzzoHapBwRIFaJFnZxuNGfF6
iV7xp7CkeGVJUHnDvXgjU/2wZD7lFIpZw22LXykppFQYvIIOeqd7USEcv+3c0D6gdWR/VeboQX6H
14iUxs/bMnKsQ9hYkC6bsFMNm3q2qqM8J89xZNyZTr69elYGVMkT+Kyqxp0Vv3nfbOKJmvqDZxr5
+dlcHtUp+NwYRfMpWeQbjTSFRcdsTq06KMPD+5CiaHCWw5wj96hN5dlWUCVkoeKm0dzoRQ4eDR5l
Qi+ejOC20M+V2d4ZvYkATDZl4zHrhp4vWSbMfP5fnCxtt4v80rGAig6RmFY9lW3nnCVk0v3hwXbn
4zpBt+fkhm9QUPUyASiztW2hT7/EXK47J49lUYSXRQzoHR/DicKn3IVDGz6y7b61kVg50DWd7uht
Gg7msvysuOV2RBXhk5Lu1Bhu16Jrhk9TUOvbaED4VmwjHbf3dEX96i18r2KqChOqoEw9O4tpoDv9
kNQ2T5HLsGTT92JYP4lPws0YHKmXAdlpVd88TZn/M9whw50XBMPd5I90ocupHPh6VxR0Ld4DrqOq
d4/EyNAv2qDayBiqs2ivW3N/WXONyYp48rfrbFnXqqe3+7gsIeMycz6rQx0cr0LsRuUXNfC+hFaN
kkrnmSe3VyJ6B2eVUzmsY/FLpLgdqLLeImVsr5EXl4RSkJi2WgDPiATJGnK2XhJtAsXY/u3VJJI9
agjrIJ2Jqt6Mjw4Eg7t41JK9DHsvxNYb42Pvzs5mgIPicOXwh/TXkHrL7bW9GE9hmWl3dV6nNnIq
LDK6n/SpHB4CPWhpTsqcg8fO8hlS+3rj1/NwK0M5JJ37opp9fC+jKo61584adzkCQo/FMvLMIHgG
mLlOqWDhOHeddeNPzRxtva6FZcDLvmvAv6MtHC8zHxEdsj+Zvlx4NMPh0EQZfUpVvaW9Z3iuHTX8
BBCAvkr/kxyM2G7pILL8U7rY3IZG1XlWEHdZhlTru8c80E+V6b1N0HtaGCx05MQEFC3bO3MPbewS
T+9tft8Xzu9rPNBA2rtsxM2WgKqvpm3Qh9ONDOe27GhGs6OtDBU3NV7y8muWpG9XgxWpIn1pO7dG
2iZ03RQGSRt3UemDSzTmL4uDHRTrxVlsUWHRRLyOzVsDoBzk/AT4yySJkqEcjMiO6aMpgt2VYx2i
3WIeQsumR/Crobno5ExGgFSKS7FphMfeovFx1w7NfKAKD3W9G4XPauRu4qnM/uKVuSaSPBKbGm7w
SeYD7r+eLxEh5LSXiPUK79cX57oGTcFw+dKE7kH1f7BCOLySGsHIjQ145+wq7R5kRgCRgDX8qNs4
OMVLj/VGojs7crZTaIxPcmhhTT2XfgOtfTs95TYgjyz2s6PcExTTSDJY9f1l5FJGaxRr3CTycrx7
5e6yv/GmpMQ+zO2WucPy0uVqYt1Qqw5AOKVAb5KyPtEuCLcUDbAvY7hNo6Xgv1gKNfZO9pj/Lq5L
UO13+7Ryo/06JxiKdDP1wds64oDM+P/jOuu1x//7/XT9rG4NC4ayKrWM+6LRj32sW7etb/C8lfa9
cT9VLMOjV2rcp7YRn0YgwKgCGvdiGsR7iZHwClDOXms9sCTLFImUtWWojKhH7KoAwqc2qaa9GMV9
uaKEj4CQ9oCv6k3kRsnbt3Q50eezKU1jukETY4/6XWRuSWqYp6jKLFq3+c5vA37ykJhg7Mn3u/jJ
5Uzuvqza9ubtucYfo1uyfMoDH5Dg0e1S9zAWrQHX8R82dXGgfwcyp9Yv9hzmHYR8lxAUzH/qdau8
lflikgkab58d7xRoUZb54hj6zL239Uk5xNkInmMo7+mVqO5nzSrv/24oDgmZYLW26xlo7f89VlZK
o+C7Y8OIVtufSsVQtnJm0rRyOcsXW5kqiP+9e/89DjlQha5gkpluur/ixpKhThuvkkc0zC7PcWKS
Qx32wQcZ7pTWgtQ3oG3LgrPmBIDPqC+bZkaP82gaNDDHn4zF7GddcprYS29laFVA7+FIUmhgnotX
XSMJTxYIwtElmCf6yxozzzRPsRN+CgArvXJI+NiaPMegcGFn6L0di9J5aXwb7dR1CO/8bR9AaHJU
Gu/iDSAre45t07qHInx8mqFJsSaju4MEbXryTQ5NpMCCXUX6zulLvrzG2E7uZ/dtgsySg2ukl6ky
kvmjlcR7h1aaXelWKbnObjoWWmQ8lwCt9l1Jnsy0LCT1FpuvmO22LOzmEiKOiQU2MLPlp1KffusC
SzuRGjaeITU9qXGonrWudaNt8TqBFXtuF9fUtcpZs8eb1nC8CJHnbDoliv77JdIErEV3ulls5Zrr
zaQBXN8xbTElPex3Yk9br91WSHwcL0utNyNuucHYSS83si5XvGpe4tzmsR5AmMDGzlh2lm6k9De0
+oPbUtjSb1ajNs303cp+UcLp+SYS0vpLzLrE6lht6zKo/cSbmc8pWvfjV1JorwAqlc9tMVnHojPL
mzar08/KDGcZjY8//hwwRghe1AFpGaECmlRwMgZEXkIGqIa2sbOr7OPQXIYSLF4JXofivZpb2LSn
t/RYb4fOMs5ZQj/Q6Ls/0d+q+adAgy4dEA8sX3WpTKRpYvNMbtc4S3QztrukNoa7ov09LSzzFELx
dAeSlH9VpaBTCTK0qCERw4oa/XhHSki80xIiZ3KoG0BSF8/12I5a42T3P5A0s8FFL3GynIxJInVA
oatTPAXQtQdJnwGD5mDMWqjcjBUJ+5nfkW1vVbn7e5qa2R3dwCWpzyjL7ho6oraJ42tbmdS4qbeP
ui7i2Sp3FPOMVC+o9WECAbjo3C9DWKOmRy/0EbFFFOvitdS+fp6RBjgDwHtl11n81GXxvNGKyH/t
OtqRtL6YXv0qsjZe2+SvvoPsYFEEHioKjbJRLDC7nQGiibKBd9LQYr7gtM049i9DTageoKH5MFy9
gqv7r3PTNIi2zsCWvF3Qn0ZHe4xRRxrPCp5zthe2E8pndLFP1AzvhqDai22k5XLeXdzLlKwvtH29
rGAC6Np7ml7v3Vopb6BPcfcJsN2f9ST+2gAxeFb7Sn8csirdiD3PenOXqbSRe0tTL/BnHs20n/y5
ak+8AA1KJVnyM+i2ZtMEnv9AL+D8Uirts9gDPasOqW9aJMa4SNS0h86knaiFZ/M1+maE8fjrMAfI
FfC19tyX7XyD+kl1o5pZ8MJ2kB56O7d/jb7pLfwnEgm92fRsx9DCvD1ZwzcJ8glNxx0UFikYqJSs
Uc3X9KMYgRqk+2ly0jPdeM5jXinKVgksfs3ez4KcVKnYovez1Xs5i8fi3OWQY0WB/Rzy9HrLe9F4
kAMgdvPBin1UG1EO3Fw5ZDjF/nNZZu6txK4R8LyTCbPoOe3T4AVyv/yTVqfx3ldp+y8agGOxUpZb
q3fSH+0Yb2dzGr8FqIvt5zr5GNEsWtP/GiE8UWkcbbMonL6ZgQLgI4dq8wi7TcanSFHDR19UxUPP
2VkqnGAXyfBQNifOqjAegG9QIuvOgzO023mLQ7xe6vKhSevzpJQ1oJBlT/Nh2rI2NeDxrqnP7SK1
q/ckfI3KK18mGhNvB1fRD+NcKl/JYF0iDEA/m2yCeMiOgUTl1Ie1hVsdEejvlJ61O5h12xd4FKcH
uM9vjJzb3qrFVBysSR92EisHQ02/Q2Gn3cmo6qIZTGV/A59788TmctvPNWVJHzE3EcptG/JwhUF2
ZG7a6Yuj5zuBQEOPynYYOZWdoJxd3dE2rm2rZwCK2zTUeuVT5E/THtb9wgYpAy2uHEJbVU+KtRzo
Nc/4FuGU3lpTB1LQ/ZLx3UilYPFI+IJp/6fTPEAEsgYOC+61msbnaPm+huzLooaTWmzrAS7kv81+
mx9WSc+ZvlvU/Sq0AifnRuzXqp8SksfGeJdOobmZYeHYSaA41qXkLEiaY/y+1FVY4j4qnpY10RHK
FT3etZm1a1s7f7LKlI2mmcTHWm/TXaNH7DTVFOB8p6Izata/DGXmHfRenZEiQJ9atKvF1nr9vB2V
sXkWxz/a1GUuCD+gqWuMTEnrZth206jtpPC4EkRfypYf6pgh6kUHfxi+SNXy4r5wR//1/FLeNA0k
6S6c013R2Ye+6L640Q7yy42lj+l5mPo+3CcKUE8n/8swWVDG+UCGLu3bo4zeQ9vle0y+zN7tsqKM
xC4R7/FiNxeBpPd4uaSEet/sCgKmEnJMdskcitK3901fz5vVJmcLf+ZZLzxobCXGcuElBK//Nq91
B0BBEjkkFVJaQ+Lsiyr5GLOu2EK8dqQa9SvKB/apqqyHy+shQ1ivgEXzAqx/EVW2S5iY3Nzh+/x9
6mUonisbGd/vflBXG00f1H3T8s0m7AJlY/xKQ33/GNBaTA+rthEOgiaosnvThCdUomSSE/SwLyxU
5n+d1DbJ+a1UokUaSt9mDtytTCY0pAKkIpPSHs8yDpDHOfQTpUSxKUvMx0BQ13u+rZzLbHGTE9ao
LJJ/o/fagHgo/s2k8nar5JPxJIe57Z2dMzTBfrXVwOsoIarBJstVk20xUu3DIhwmB7LV8K3W5Lzz
0YfBcdEZD+3EQIz6mwR8MHe9doDONtuKbV2DnBx9T43jXNYQh51r3lkPeNRcLtW9X48uoPQwz+Zw
7eCZ4wel1/52Xbzy+BiUZsebz9NvYFCCEmYRbYXUsH429AKctWM+Njkq9IhD1s9LgJgkQA6x89Ek
octEmpWty8Q/r7Uu/+e1pqL9yYti7eTq4caxreZFDrFWoHiv+d2brk1bQIqkz55526lp+9L3mffU
Z+GSo0JLZgjQV/VVoi9jElfU4nPtLdoBjvNUsJW5jl6vJzPUZX2xTeboPY2sL6Ou1F6jLHwdk8h5
Hgce96rECG9lKNAdb3buQKE1Z8HwZLEXPMfanQwkKISZHiyj+TlacD9iJ9o/Jj1dU7UFGGzbIZ23
0xo+OTJDYkAgv11qXWq5lEMSF9ltbkZri/DZr8H5LWuoIK/uBy6TeUtlS/XzQ6CGNFnQp/8UZv1D
PafTnZjkUMLqdEQUW4fMkTAyj3DJx8SpFs0DieJUp2o0YwclYWS3b2QrkchPnJzKAQ5Hf9dqmraR
bYrYZFsiZ6ttnXFlkwVMqn4b1S26fQgAlJYhY7hwg11IwwCLOre1mqLEsNCJAXd9IwwrpnpvWToU
mT3iggcF/OShXgqkc1JmB2AGyaFaqqmrdwr0H6NGBw0lvWgLTsnZX7XJy1C8JSXHi3dtk5d2eqq0
4WXuleOy1OJNZt7JaBuS3QJFhKbR17mEqcvXYPR3e8366nf6NwSZ8kdxdq2+gSRP/1xltfcy6eFR
zGGGEJ8xgMMd9cj+OhZqc5urZbITrxU0yj7wYupoywV8tI8vF7gsOTpXF6CY+OECkdu4B6hM6XoF
5tLeW2GyZUjaRYaZRUPfpOnbNOlPEHi6950/RbvGiqJfKoAcsw7/KUJw5mHQCxtSiyL5Mir1swTQ
QOlAdhEYj+tM5AHDXyqNTbDnmz+lc2YdEHfhbWXBWp+OGfwwS89KvzS7rAex5QivQG+bH1e7F9XD
oaJRkjwX4mBXU2WoSDPlMhecLnpR7wtPL3HEm8nqgrrcdIs+hRzsoiNRJad1TAtWuxxWt9imOQh3
80AiSBzXS1zWKWsKxWShd4Ze2/frYej65tSXtC692wO6ke6NEaK93R+nQA77ufkQU7TReExa75c+
GIsHuJL1c60cZAA1NDLPNo/jF3uVHcUuFjlrlzlD0uhnnm1Wc4CgJJx2FFn/tOiH9Vb7nxYNEMTq
8yZyna0OcmrZU8gGxPJd+ziOyTcxrYer/QdA4Z8Q/aKfdplJf5l+iOKRbPEyXGOdZbUqjL5ddkDi
vexn+mrY0dDk3sVGVpHSyetPTQqAT1VmwChZ5cAjXDmfJxtkOoQ1vyNh537R+P4kh6f593Nc13e6
QSMk+kXGJ17zYRMqrfqr0j6Kztcyx6r0tzm+pvj3TRAhzZ0U014bpu2UFeyKyWh/a/l+3vSQuDzW
TQ+dhxqw+wqz+VvjwP0AX+S0TRu4HJ1hKnZUVOJHWo/HW9udlKPuNMWzq3kVOx9wWIYH3fJCHjZF
w9PYN/pPV5O0tlZgWzWL57aG98CddOfWHLwpQ3WCB0jwQbVzSKzc+JrU40M6uemPxEhAUvL09gK/
Zg3GlIhQUY2v9dA/SP7s7yLe1/jHCEBs7jYHBbxzu+QLvBTZkzQ6dHuV6tZXa2pqAGDhZ2moKELV
Po1wbF3aHLLSoNUTNYyDMcJe1cG3eyyNvN8WhYna9tIJEefRZVGZ3+5k0YluSVlUeigAdjqXRTtt
6vYxoiW0FvOYojrDU6BW+T3aBuxAECe7DEWkXnhjNUzkTmBYWR53xL6Y6ljN72WJ93XEhKDn1okV
jZcZ+n6bpkeAV5B8BPezrSePzSKk14Vh/qML6ZhqPe/bNKv+LmWjdYmwWrXfhDTpeHTaHewmBkD1
nk+FDqB5LMpUw4GM3CT509VowYONzKXC1kVmU7SpNjqcD8sPcmDvinEmvTZl2WNWwiUquuZdFY80
VP3VUdsKe4nFEZBRu8xIeo938eII4tK81w14iM8jqaqsaNTm01t+ZzCc7DBSoBa9u53fT+r3NnlF
KTT7QaZP3UbeND9o9DfdA2CHIuwtIO+jfZ0q9PMpsXuc2u5gqa1zZ0++5exIlySHHCJFuozQmBd3
pOjOXcTfA/0QepUp0LvbVAfELn8ZbdZ7g+7/126E6WO1w42zN9MkfP2beHux65FX0NnYwEVWQO+R
JjWf0iUnKWPVDeoNZWMLQTtyF16pjRvTzlokYyvjtaHyUrckIUkOPIR1V26EZROeFSitFPgOZWja
5r9PqjST5rx8OpOkKqC/XQ4KPJW0F6Kf0c5/2BZHjEwZijADbU+qvZ9gNy41t7qPm2l6DpdDPlr7
pixgd19GcqDh34waHjoXi5d16mNHrVhGUDrCx0FnH5LIwd1qisc6uxt69WcxycHuvOLWVfX2MrOJ
6vA2r63fkOjp7uD+RMaoG5MecdCi20KEblFjGkry7YtRPBIpZ5dwGZtB9lueqir9Msl4z5ZJ21dz
P2yk11IbQN/wXI5HxhIjZ3KAJQ3eguR+NUPfG3ebsuveJtQNEtvVrD4muoOUkdJ6Dt/Jis4r19X+
fqoCdxcnxvS56UPyqJb3rKv0coVjCXuorSl34pwHVQVQidC6eF3on24Qrfa34nX5qTnbk/MdZPH0
2YIL+hNyAEVd1922qJXHaoBbTCILC3R2NeXqrayj13x0GmuY9uLVm244aeBdYcPkjujjiJ9ivTzJ
shJBJySEfUr1IqMoh4iSLWd1L6uRs+ogsa8maLRs9EZN9PAsrWcbNof6Fx8wKwWPCJoolEhvBt7I
twY0umdQ2Xw110H5uYIcY6MOKLMVvGg+CZ8AuaBmpwbxeNMFOQ0XS06V7bS2jaKwghWPYaYXobGh
myE586MEX0tpArZRTGcXt7G2Tf3sT4GhgwiAX2UHNa9QAV5KcMpSgvOX0lxKDsjrx/ZBTOK0Gwhs
VM8cDhIhDruDyEnmi21dRLM6enSz7kHsaqMMSNKgmQVeX7uvuyq/KUP/2Z8VE+ovobQKMh0iKw2O
1NmPf2T8lkOusnjCxuMULZjkYKMdvBEj3M2Ey+klFOrKfN91lKWQp9553mtYtNPjmgKYFBNYgB8p
N5I4EEfUmCNC2E294wvWeBJHqjfUvAvtFYKM9OQURc4Xn6cfzazzHsoWXYPMihBU8Od5q9ZO/NoO
brFx5sz/XrnVwzCQkN+M87eSDR+vatGCIOmr3xIz+2oNSf6tU/jXgl+evrAfyHZhnjbPXV+QEDAt
7eyG43wzBU53qlRvQJVX/8uVi9H8eGVrubISlg/lVJBnKdJvFO0/Xrnvkq9xmanbODf7xznKD5CY
wcY9m8rRLCbluzHwPve6RIcMu3b3UPx792D++xN1dO1oDLH6lEBotnWaqvzJarrXpWmb+b9DbUSl
c06+K5qivga9k+x0PvRPQeorR/Db8SlK4uY8tvG8t7y5+OyEPoTRoan9gpDG221o3IbiB8EvnUES
8Oo2ptn7y21Eplv86TZqHmzOBs/J227k81wNyFdQhMg+QwVbPBstXyvLyPRUDvTy5c6UP4iJp61m
5zVGd5ShTA9nepVk2BrjZTq4bqfZLlMBBoAxhxTZmc1o1xuhhUC8lj2z1aIxobU+oSdgfeqDJQmD
CNKd2OogWLp+F64rSI4/0WGUPdv+23QkwagnRhbZBLNT77vWfDs0y1lC+7ut9HSXLiM76mdyK6lB
4nTxQM6Dao+m3qqwVO5E18HUyC5QApnvYYNFU0/9IWbURZGKWaJEp0ai8nma7stKfea5xd9GZQkf
5jSY9X2/MKjIQW/7nudjyKAj6B9vVwfSCESr79HTWO+L1r9BrrPbGuTPbqV4lyZwX8Ew4UKGSp+1
eOG89m6l8JfpM3K8LvSytu/vL40D8/B/WLuuJbl1JflFjCAB2tf2frzRvDAkHYmg9wTIr99EcTQ9
0tHdGxuxLwyiUADHdBNAVVamEIswlP62jK2Gr0jv3dJGaCr4WxJ2J7F4uqNeBha3Rad76w7YmV52
UF0HSdjNJPgjI5Za3Rpd85EobKlPt6592tP88Px9HASGZ8+KNxyFZICFhdIZ12kHDiXaAs67QTKq
uIJOiN4sUqqcLrO33XFU+SI1f70EozGuxwq7XyncXWIbHCCFeHwDsGtVZUH6MsZNhVI/2ImbNo0D
MFnU2Wz3R80w5ofjm7Zf/S1m/8D2TeIdhtiL0oztdOlShmoR2ccIt8F27Y20X+51E8AOdFosslxc
IgsLV9dJVFqMnnoNgjBaKZ6zA2V3vPJ2msb25Q8v6SU6t3jIcIK/M/BP67mLxIUfe/bKLwQSnFqY
VfJW3dUj/qWU1hgYzmyUXlPc8O4y2+QPYNlZG1hvoJni9Ccjw3mNlGpYZmE7xwSKiHK3fIHsSwFo
umiP1NtlzmEEbcV9FAmb5iDzAGnRk8gxB03JEQcDHinNF7koUyhY9eKhGusa9DsAKtU8Fg8liPtB
1uIvJwX22WXNB2gahqG3qW33vTfFsZqGkulv47UHdXoosFs70KRB7UDjdZX+VdqZwNwr7fqEX6Wd
OctNRzQn6p10Zpx6kR2HswC/+bWXvk3UFB77PPZvzvRdw1stPcljEXtqWbiB8WhE47/uRsXebfLj
7g8/I4GWu2obtW2LlB+F8kG6oz+0wEHcj5UaH5yh48eqHzOoGuLD2YDum+P08slOH+bwl79MwAU6
DaV0zXXleggQgcTkOLWCHUfWuStIwvMF2a4df2silsDqBY27dvNicledgEL2Hx2Wnj/DirvqfA6J
L8MSN3TJy+wR9aseEI+/THQHXrdgCU75bF2SXiYZq6QFbYrrgwLtd+9YAOyeud+uZj5G8fUJuVe+
P8FzgN3SrHHBkkUiW9OIq7Nr5A+RzPeGAZZNVC8lizpXyaaDyie05Hy27yazvpg602uIPDiaPSAG
OtOLlba9bxFzgsxCDd1W7UEdeWvvLdSQzYNQXtyvWoibjdYUXiBH2i2MLKi+dBXSkQ7LxTEPh+oF
emSzvRmhUgRBIntdp039pcJe1bLK8p4XIdiK8hFIY20f9HBUQEXX4TUkVx8it3+GyEW5gvZe+iBN
hFvojmxS20Zto7v/Hz+jRHihMME1rZSwlgGfQLev32jOdhrG7tVmYjyOJjDLZE2z3FoqiTdKJTj0
K9b9BBLsACI8BgjyNk2bWFsSupg8fnGs0rxPc5Xexi37h8zk5ce+uS1se3zVXmbgbXkOPExp2A/Y
axZHy8FLAPl454FspRArhSLHO+5w5yGBUPPKA+p6Sx40wB4R7tQCsA9k0wMGF+ytcxzAZ1EMEF+6
Bmu3eAFcutmHQ8PWQoe+PNidzvlsL3EsetP+f7PLKYP6bB0uhBL9JS2kv0nZUK7LQuRPoDHkO+hS
BksRdvmTFA2Klr3IWxgBmskUIihRgR6TnC0OPp8hlxfqTKtkuk9BQhZh6yShs7XKo5I9sl7Gd9Lr
5G5IXd9EGM7tDhUWy2whrSjc23xrOW07/EMdRgm6q2POVHeY3SHbB70ZiFABPVWDhWWq1MWOy/6l
W7nKli+m0XYQnFLZgppR1WuGSQMysLoXqqQVxBVQykLNXEHBLHLkAzLTwZ3fu2cy468LhqIIIPcq
bTClDxW0HEIwO+r1rPEttMduk2Y4312XW0RHsnERI0ICLYBPyzCtttfFN1RrXdT7yYH6BCmwoHOC
zMu8VtNAhhh0DDKkkw12d5whLbkZdJYt71V3H0/hputFdEOm3vShdyyaf6iPTNdBV9vvgzo11Uer
l/+Q//91UNwDLQa2B/xofesjTuqpmyCJAPWoWsnrb2MTHY0Eu82HIuzKxyINf1p611V7TbzwsZk8
g06Qz0339yb1Xp0RsWrP16ZMUXFmZVG9Cox9aOvKYsX96RatiOqMh7+2uFcUC5m59T0gIWzp5ILd
+cwaN5CVbk4gghsOsoVYTuD57Q3iy3xlADDxNNUQ0hjLuvnm12LfWsDbLkrAucFPAKHQnH+D8o54
dZnHlinSbfOUg6FpH73ifUo5AbDUS+d9SpSUnyJ8duOula9GyQZQM+JuRA3eAjoH8rVo8Uy6k9r2
V7+ST6CJDUBYulRdLjakDRYirHJ2PVBc1CBOXlOz6RsIhUORk5TCRDABAJYz7/xhJ2kxFwEMLMZp
gr3g2S8gG7zAjR1i/VlAqmO++dz1v/iYAPwchinmm6jn/UpMXriPg2B89SBn3cuyem6tMjlnYIhe
KOh6vJJbHKfGHhzB0Nm0vUXFhmCXpCzcChQrrlCYbK9jWeF/XWVTv+JlBt0Pao+d3YNWxLbXCqJC
0AV1pzU3vS2wTP+EzhjtibceoKvuhu4+7FcT2SfHmv2J4p5MjgaMKNixqkZ7spOJOv+r/Y/58Rn/
9PP8Pj/9nAEhOj7mlszZBKhq21iGa+MD+esygMh2ZP1NX6Tgfa+lj9RFkXxruBema2DbEf9pepCM
6AGzD58SCL0kHlRhEryl/z3V1fIx3Tw8AaWvq3IohGs1BLt09KeorZaB5WcbspF2Qg/m04vMzAUf
GHixsZRyO7L2SI2aM25M+pm9cFq/P3tgmX+Ka/6+ACfVu9sMI9NuQVf2Z7CGuE/pL7epU/+a7Xc3
Gl6GEf7FLj79fMLBGApMN13lQJOe195d3Mb2HdCeEvXD+KCX5inrwGxBnq3Nu53rch9ciQyHEu3f
TDGoDkUDrlvyGQ3HXTQt0HQMOZbZRz8B7MvOpyeYq9k9k+F0Am3ELXnTtCrAe4vPySGzVQflAbVi
h0a+y6CD+WxWSEmEXhidqQmqv22Td/GDAUW6h3zkq1HXuKYZZ6h6assFNafJ4juQMZtzb6YEgDCq
KHbUS1MKCG6cqamnHDNw8tGUBeh1sj7qzk4UghbFCBCsEEtGcRN9aZscMHHIwZ0oltJH1QRNvDja
UNNKhTwyE5pFQy2Kxwh5owc7m0Mp5NDUoHy+Dm/b2lwGXr+2Og6VwigJ7lSNUjWm1UIrOYB2wusA
NO4HsD/820P63bFRWOr/8AByCmFxnfL4yxwezu8rFXPow2PPkrM1kDgIqbjcxnXStPtDYmyISH+2
zf0g1QfJft2ABdYpDGvr1DayEgyspsiD1SePmkiZzE1C2BCmRkhnNl0xNR+DCK1DXh8mapHrx0CG
coSTiFBKnbDyps/SI+QHvQdAg70Hj7FnlHE1Z5DEepAsr/014ttqTZ2dZwTnESGrTneSqSiyS+ll
DKy0GJ3GTrJGSX2zoeG+2Vo4iTbf5tF6EKQ0toD3x7dkMv0BmyoQP2/pJ1CD3x8F9IAX1EtzMOTg
CpMNd2SSlYEKIumlO/oRoK5dHxzmmgCA/PqJQPoD1S/jniydmUP1afoWJvGwpwBcC4Lc7VT31RzA
kzHvLlho76iTPmTIxkL0PRF39AETaYeyj9+Ht3lVrYTLQN9cpP4+xjoA7K6/74I6f3RYUjzm2Cdx
laqbqOb4jDvMXjpMtDvqBEJ62nEQJSxpwMdwvK9ykLiO3tp3y+TC+QOBJhgWoRUgvRPYd8B3n9ZI
KjdSxd9Ag/vV7aHvA6KRYJ8LqDF6WWa9YSD108CxMvyVkwA0U6wMM2F7R0PwLaMed0iLWxp60d4h
L+wswqrJNj5YCyRkkF77NOZgO82Qwci0kpSWctF2IGvZJ/vv/sgZnlnQiH6P0mUFCGsKpIKO/P0R
A6y8uFryGAmNa8enYGFDkUBPglWziPEOH4YSXBoyvIOKV3jnWsiyYHscbAfI2N6BIwAxfxelX9IP
TuTBwsS6Vf3XaXScZJkFwtX04T9CT7rJ0tHswI2eknxpDprSqRto9ukn1AND8LaHenc4oOhNn+zw
XnIh4xd1e2o2zFwJsMI+xTh5YNvybzdaKgYHCtpB3v3VrdazEZD5w02fY+bZyE4PNXq7vT6UZusH
MCoPqQRwAsJk225K0yN0wbJjbhn2dgQK4UbIEjD20vIf+hCh65o55RcWiy+xkNWPOoHeXeopseAK
EOhGlD/6oP4yGqL4ktdFAmmc1HsYGb7MlSGyGwhUvD+lttTnp7h2nKyRB2tAf/xWc/OdNQZK0/II
zBZxxHwyQxtyppX5m40GaQoOP7IgsRH46wyxtweIxJQHBykbCPM49gPZova1k/ZwLy0sB4ED2eFm
AhfW1R/SV4A0tiZ2qY3V3M2Xl6GbIFpa2rfOqNwD15tVF9iNjZWOCdLY2LEi2a6Adv3dOIvHk5Fr
z2RtH1Tr+/+UqXkywXJyvfFca7YEv25+8ymTYHyOu/qN9si0W6aN8jhAbL4NzT3ZZeDfCO4D+5BN
X/oIsgPX8C6FgbXdZhA7t91oQ5UHo3yuIihVQCrCWsXIM0JyLpkuPGzNJTk4wXPa1fZSFChWb9oo
W7aTGW2m2LEvBhC388UKmDgFrb0e8hDhLeogFwm5pWWBL9mGbAPq/1amE0cQpuvbm0GCLqRzUrUp
ixZ/v7o0EIBsxwM2jeMr2HM9SFQ6xqHXTcY2daC8lwrkNUfHh3qf0NrRVj55y74Fhf/kGQWYsKof
1ciNN33jp9X7jQV+3LSFIIhjIbtYWJn1XPtdtxJ9a99IC9oCaRPnByQMwOgQTsG6YlBFSKywWGYV
yHciLU9X6LveB9obQB60TQtJv0SZ1vo/+5AjXZIEbCdCe18nozuRfy2KLsBxi5/oyDmUYrplxnQi
GbI0YeOt7qMTJvU1DJ8WfTj96PvfxoEPBSz3yn5rIMuwAPGReBA89DejD4yNBI3hmSVBvO7r1nou
jf5rXiqomcfgwcOu7jvonvlC6UEG+zUI4Ft1RkFPAmZNw3yelJoHQVZ1HtSUCGgBbmKEQ3qMa8dY
ZpNMlog5pccoVCBpp54uTMb3W+qaUhMBFCefDlwhgVbossrSQCF4bEF4HVpg8SkIwaBh5G1zb9hJ
tSyrVryNubzxHNR6LQb5dWj97gdKpn4K3/GfvYyDh9lX9k3qmSl0n1pxwF+2OqcjZ+vW9r0HlrQv
cRhtJ50/oossxwDYGoG6cWpnHOni1FEHizJQn3w+uoUvxgO1OhOK890YTFuCBJUKOuVDg4jejBDS
8CFQsvzd1rpgoCBRanImP/UxllBHNB/5/cf5nAZ7dD/tTuDfQHmK6Rmra4RlsM1HsKQDc6ODNIUN
UGDpuKAq0+hofaFBIbSd1lfblAQXy3ircew+xH5Q4ZRsGgp/w2g1N5XM3ZtR5gkqd+MA4QIQJ8X6
Qh1gsgsX3CnE9pM3dsurZsyG89XZ8TSxd1o9fHKDkHu8Vk7egAv8BQQxwbktK4cvOsQD9gEPXyrG
wsvY4tyyAvx+43IwkM0uqLmaFkkcGni7jPkKeCKIGlzfT4plFcis1/Ri6shuj719KbIuX0ntTD1h
hgzcwmwBEEza2fmPlx/NnjNugWwRZema7dDV9IgRK1CXSbcmER9eu8gorcQGqg/YDD2ENPA++YnB
KsWKHJ3YQnkQrzy+Z7acbfMMfKx2DWTabLHIqxxyE5Zl38bpVO+cuMv2BXfGmwlCkNCIS+ovCnKP
nhEZP3xZ79ySeW+dl6slDcrdpN7JzALzSNCPNxxTzoNy0z3TG8Euuh1iRO48KASu7TZIxjWDQt8i
15UKrq5UoEul6iWCVsGZ29ICrkYf7cG1IUB/hdIDEDK+++HUBOaStqqBN0fIZ/Ex2CxjuYU+GuSN
kc65AWZY3eSprM/MhUJ9y3IX4jugQDHjZjyUgXlHLVeb6A68Jdmud3V5gh5Kk1BHYUTpxqwAv/PC
pnifJciybsV6RFJjyw/jdWHjoKlSBkLC66OQW8JPAwTNjmZTY7ILk6S9tCBVWPu+jNf0jSr118qM
iwcoubETtZow6M5F3YP3D310CWpTrl0gLtZJGbzbULl6F5aGP38XUVVbnKuJ35A/fRVBHt+uIyHr
9XUiGba3HLLFZ5oHwWHQb4xegiATKFUqzX9lpfHPViberTNAvLsNwVpP9tZ1vKXVWOzYRIV6YonY
dqNvfcmkBSXrohm35JYihZ5ZONg308AO/2naiRnVwpWg4aJp81AWB06wwMbo+Q5Vg+E6d6ZuQyxk
1EwQW//UFLpJlGVmU4fra28oEZQwi58RloWnAZpChzbFb0lNWyBaXro+ChF0b+JojkhRAZeom2YC
7GGrafqpiZRBfE6rLp2b0SjNc1QZP+aZkPG4JFHxlVpR6ziXoTOfvWmanrqi7W4M6IhRn7C4uG2y
4EJ9CsjF22bk4AzAE8GoUd9hg7ULQbDyFBuTAUzRuKG+fGDWvQvCQBrXO33zMHbxkvqqKYof3fxn
hU/eVibAuvdhMTzIvEhBy5UNR1eTOwE2zHcJsyto6YAvanZBNU3NHeeOWkmRMWAAY2tDzcEChrtI
gwu1aFCBDfoCAYLhSE2a0vP7Oy9NHkdNe5INTXpv6KhtUQl7iw3GALkbUe0Vavcv5IKkjLhAg2J/
HdDlrblFIQAQFHoSuvR53M6TRHk97DmgywswTARIZVfuIqkDoJkr2zYWzHAERLbaYGX3U3hbZWV4
i2rJbBdD3mhhkk/NUGZXVP2FeulCzuOhCCL3dnZKG7xcGnwG5nnTAExJppNGu+ug67MK/RgrAYVt
kBbOCgVXwJAEkcmODv44H3uBXMZAa1P70+qv4jFb9x6C4FVnbpM+G3YuqoUeIuH8I5Ip/16YATIH
XvmUgy7tbw5p4z0FY1nNDlh4h1014tClZ8hwWLr3wCOziF1o2hdWVJ29zOAvrN1MYR6/VLWqLyqO
gNPW5r6QYpsCOL5BMoq/XAe9N7FbTxDJmqbyOK+MigX4jsSiRHkf5JE+XfoQgDcxjFD5RUej11a6
g8y7d8GBJ+YqWJElYAz7nLQst2FWQA3PsQPIumbt2mlZ8tTm2ArGXdT9UyJWZTDb/tkijVV5Y/LF
6RDUyIDPxkm7x/EQ2++DVTUottPDQ4jdzMMn32yekPIY1kmG3X6jsRCuxke0jY3l0usv1PJMsClM
XdourdECvkP39r58740ilMvXTgnElB76MT7wVbExAzCYxqCwRiwAhfCDrlHJOGhV8AV5QN7eB1cU
zgKDx8y3Xj5SfwhutxXjwXSkgZke2FFxy6Qe6yweD54uq6g7v7g4+o6akRviexoOJ2uC1jZYOMDP
WJfyRG7kMRlRue16kMXuAT7ql76T18h4jsZcGxBmSbmILVPeWoNfXYB9MYBmRerUlVWJz2elxUl/
jeBRGtyBEBAc5pn93Wv99kiLU9/EwQUyaNtOYKVfNiwaNmDSa1bXrZ4e4MqsO5JJgqZvY/ocIGmE
R9vEVW9hVu1BvGP8sBzrBOHS6UsLZoGlh3r/G/BmGTunN4cdykuB2tSDPAd1i4lZ7yclypsptItF
OhbinOmq1DQGPFpCEmhufdid1inaVS7zQ8HBpXglmQEsFLo+Ru+BXdUsDtSR4eO1LjMbOX4WQsm1
N8dzDYa0l/5nJa3+JWIqAkcuWNGCOuAvLfi/Nokl1YacwNr6Poa5tf1ifbejbCfrIr7ray4eWM4B
jM9M0Fc1SfyQtWVzwhvnC3VOQlRnUFSfC+VmJz6m2QrKuBBY1M2gxwq4oFu6hEaCV5juGVWKHg/C
nVqox12TcXC+ARKX3dmjV18y4EcX3RCYr6JRxqqsWbGnZoqMBdQx5VNq6SMYcLYLAWaY1zCpFbAV
pr/3hJ8cUXXqLrEdWvRp2z5PeSTOpjEGINAFDABCst3KKP3oUOqmdmu1mxnV4ox4JTTRogbJMKCw
VqCyEQdqfrhZejaAxcCNRqCCqfmGyg4wbFXl18BFTF1HzBOzkUBa9f5FBUV5QkWcu/rwQEoCJQCJ
lEtXe4QdKOXJA5pE5deofp+DPAwozoGLCBzJeCGZ9x2SaeupRg2IKmvrHqX01n3WBpsGUcob8sjj
hANxEKgFolPg2fUSd1rgbTPuydnmKMxuxwaYKwylEY2eE+HIZm2XcsqXlWts1OB8YdDU2qegY1p0
mhnGmcLqSE2I1PAnp2/fm5Ea402MUuWVqlt3VxUQDKOzuovfeteWMl7RQZ56qUmn9auz3cnwiKBO
sqCsVmd3oApOimETN74BkHLeH1qb+0cTqK05O5aGoORSyLDSALJT6qwZVbwdgQGaZ7oO+HNORIqg
SrhKBbY9LAPQTeRDehukWNHU5N3VYQETMARHxfy3q2lIXEgi2LlcRl3WJ0tP5O0qMbp0M7eraNKc
5THfz20rxOJbl8WFpihzN70dVY/zoR4MvN08f4YSW5DUqUMWH/NIpifsdt4vk58A7PNnW5TVcMyb
I9lpRBcGHDSqJlHN8IunwebTEEIw2EMtJQ8NtiCbozvw7y+XBUBR6ysNCN0hjI40KpB2Is4fJmd0
HlULmMwY3/St4TyShRvTHvQR/W2rTQM360VS9d6RPApkJFZNCyW0xmhc7KhQKtnW4JCioQJSsgcU
YwULaqIk1rr8lyd5vO5vY0BcGmThgz5zUCk91fmx05dYcbT7UeTADE35ke6ou7R7BXJirsDb+DEm
InfqJ89qqsDn8+ct9RvNUK8hpRVv7SxKV6Qbvs91dViFz8mKNaY89wDgn50sS1eZyfhRueWPNkz7
kyX790uU2P2JbK4Pfj3Hzo7UOWmPHmwNiKN9uFCPQgUdKJ3Bq5Ybd9c01TR44miO9Zf2o7LcRpqB
TJSmoovRgaJSe1GLXGngJLp54JzR+jXXdfrf5yL7xxOvc7FfT6SZWVHwI2qx8frEy6hOUXlLCF7/
o4njDntKOrxWrr3YTnxuUi8S4iJjzdl2DHlWrA33WNoOHUuA2CHbfOsDoLJPLOtANroUboV6Zn1B
mQFISl9EhxMEeLtab3wyAL/3E+Ol6uryW8H9Fx8fhG+ggp5vgCedb37rMkPlPUMq46C7Cz3yv0zx
/+4DCTBUeYG/e+30jnOqlWsviOghF5nYNNCpndkhuAdll6oynUuHX/mZ+Y/xxPjL3waFPmtmdoh/
D1JJxV8ibscnWaD4ss8NdUuXLvYyaGUur5YJgbhbN9Yb8lRo0VdTs1kWlbW1YpxRXWmNn4Zm/dII
6zKcpxwscHWYSgcl9BN0TO+2DoW1TUMQwZLNRoZy0XReAWrQoloPqKnfh16bPY/GtC1qBlCrtps8
Da52GZXvdg+Mbfsa+Lpnp8QZ8sN+9f/dXtaoX6Ps1Zz40tkrUF5Ck3mck2U1aGtPfdA8XvNn2cDq
7eD4annNn0mkMBGFjf3NNSnW29GXLLLVkUyzXSzLEBVllHObjDA9CV49Xh/d44WzrWsxLq/TNOHw
eWrqGK1snpomMkHlfNu7bDlZqBBs3QmBwQyQlEtWue7SaNocdQAqvMw9eEONe9S1POXaRn4NC6Gg
CATJlmaYx9IEH7NIsPugoElP+nHB9nSe6Wq6zlnH6RbrjXekTuDA7hMn608DyvhXKvew49YbmXnn
gYWvGm2kZrXJB8/0rsxGUHXpJm1XnCJCrk2G6ZFsrg+CA4DCb6hzdtPzukiFb662gv28TmuM/udp
aVBgIJiVyDbFOQrbIJp2AKM1ddKl+5g2bHFUGCvsqlRnOPuqw86O9jN+BBwENWk/Q03XHyQKkZCa
uDapF7Vs+L6kJz/CqWdABfE2VNPXoMORKPLM4QRCcezxqO1pI93RJQ4LSMSmzZaGhmBZx7Khh1D7
OkNYguCfD839H/Z55k8PGbMgXnh+ITcIcQx75UUPzB7MNw9CrEHoxN/zPhmWjUr8CwR/uxNoPFBO
OJbBV6s+k4MDVeJl6YFTvlZVdS6gI7KiDnfLoTH1DcrO9cqtZXwORJRfxATsAVJb8XeXPQ6VNX3l
KEpfQce20NvmcIsUMWIPLYQ7seaOb7lpt4s45dFtUbj2hTpwBEBthe4wUGI3d1QG+JdDhjoKVR88
S4Ba0dEQKNXKe7LJzgHKbhzG+xqRwQ2PDHkTZoLdWI151+pNbYJUErVkZ4iNAcZ8KAJD5DHyPHZA
VGVPRS3XQhdqQt3ZOYD8fO4kf7LTZURq6eDE7u5Pu54W7NDGobS63Sd/bacHpJMhjijImTv/GI7q
XeSPTTn/eNd6G3IDJLI4TlW2vU7LgKk/J75c1karzq6LhI4CJv9mCLFco9Asvm/TALDfEooNqgmK
pWVb1YvXNijjk0325vtAAUhZfA9SkCcVbv+zt4tVmuYe9EPvkQxKcErJ2mUV8PAnUmeAcWfpNxX/
gxq9+snu+3Et8Go81WZRHi1kVzeTb2NTCfKBRZT73XfOoqUxZflPcHA/985ovwSGQnAfkfeLa5jm
vrRRuu/hTHaXFP6wlJ1pvY32sJeulf00venQj0H9BtAmBLrAfuj17ULIYXowWZFsQ7tOD7XXpje2
L6KVFQzyDUj67Vil2Q9zFK99lozPg1QjTp9WcQqs3j7hm12uvcErX7we4UDtyrtpH3u+ONZN7Cyr
KOlBge20x9i3poeutR7A0+G8QaMZak6h3Z2gH1bdg6btG9nxyyAqM9TyXIC27q5pBYDUsb8yAhTX
gQAzuhh5EZ9rS+Cwz/nwrXHWbhIX3wGugUyWdmCtO25RQynWCUuLWxS/FLdliAIvBBwqxOud/NaC
9pq/qHL8xFN2QybUcBnITMuAi4Uyyl1kdMlGatAH/tXGHfOzeIGwsTxwve7NHSGqBaawvKWWcMPy
nDNxvg7KSqz6o4hB4vkxUYGE8QpfpmRjEEQEG+r3icnHE1a7yP3mO5G9TZqPs0r78djli8LRlG8z
8dt8JR+6fGpXKpqOLbCuveUfIGGzcFyweJQZv8yYhQnSGAgOJBvCOEQFa88o0HimTjK5wjozPrz7
t0C4I00WOUej8Z0l0VHYZfNaxrZ1zxA0O/3FPtTFZ3vCulcna9/9awCAlsRegc/NaxAm7F5FqKaa
I1lFOLTv/K5Igpw8F9yghEmgUrUc/Atd04F7IrRv8YcpnwZIMu06lHBvupFbrxNevFHviW9YwkCf
0qbGaeyd6QYq1T6IMlCQrEcip1s+KT2yLREYitxqHkkOTogiMBrJgai46ROIjnu/RtIzTQ8QRRrp
CN98bQE+Igfs9FB7Ea3zqLHvgRBPNvhnBCeZxuAbhnj1jre8Ql5AcKiF9yb0qDnoVTlLv0O6aDNW
3hShJlGswdFlfU9sVBYCMZs8O5MpVwGT7KaUkbEdpqE7uHU3npBnh/i4V9b3NV7zKM8bii/YRjyG
KcC9C3E/9Q0Ywyqv0qoi9pfWMIvl3362qef/+tmiyvz0s8WGAZFdXftFpVtCtfmy5aI7zMVZugnU
fHegsq+WGfeoI2n3lUxTuUBkFRRyFK7zG69e8xiMAbPRRdp27SthLJDGLnBq7byNgpjZUqgQf3Uy
tmWMNTpyTpNW8VL6UvSmt2kjiJ17ldpy5RUHA5CQs3R7daY7uvRJCYay0HVX1466Dr/FrRku8sZT
G55EfO97lbj3R13SNoLqF8iTE0o8qxfyGG3OkN/kT6j+kUvosUcHhVcJv6b1P8X451tymuBEKQAv
iZ2NVALHfrDRjQjuOp6PGpQwW9caVtzytltYHZCBA2BBj64DiLSdTq/kFpqgOXWqChG4AWeNOO66
S6fdhgi1fHr439wUvvnbAlBEyFh5/VOT51uUciOvh2/ehjli2ua6KbNqmUA35CUtavOQMhey48Zk
fjEd9WNMAv8WiWZ1AzZtVKxrf24F7rLtPWSu9LR5X2zJf0y892lLxI13U47KdlBrg2F34wMztkR2
Md7T0ZaalZkk+/ngq3tRsRF/aiKWGe+T2kQmukZ1qU/A1Sh2hoVlDc46KALz5BDaFYvE4G5QnnH7
/kSo0xyjDnGabGLdCUUmoJfIQVR9gkBnyDZRhaLy0lNyQ/10Mbz4a+JWbKsK1qOGBZe4iIZz2dYl
SvkzBwwyvqsWZIzL9t2Hu32/rNoW2V/tTR29FynwX0JpIa2QvIXWen/uZQgwIfSlll0JiUaZAs2P
1D1usfPqNmB86xY+QpNqQcZG99CdD6TMvqy9m6u9shioP+benq+sCkBDhZ2Bg2X82NIXDV8hce5S
G985uhX+Q8WzBApniJvTBTmqTCKk+6vdgV+oAK8/WT6NpPaUxhY0y5c013UMhIQQitcXlnt8bavM
zS6gB+s2JrjAL5UV8rPZP1ka7kUXMtPdJCRfuslYrGPsVDycQUL/NEX5klxSso1B0UC/R9jr6wxN
bD7hdCJA0+f3xcKAKtkh0Be6i1KnK8Ck4MKI81ywJms3NTbgu9rL8WwonbfjjnzIZDvlr9E05bVN
PtQsy9yxl9ce1/LKleVCULKRSBjJIn6/JIhGNqiXRztTfg3CoejHbMuoh9ydxis3Q278pAjkpyBl
GsdQ+REgT++AZj/h7Pg5mvlHcJMG+070ZMTGM1DQ/MwM8ANKLkYoxY/JuR6zAtxLvXGHIjS2rDvB
EOPJogUYI4t/VJSuAVIsgP2IIVzjhOJHn9TfysjtXpsReXvDFeY9Njw+uCdbE//H8n8o+7LlunFl
y1+5cZ6b0eAEgjf69sOeZ2lrsCy/MGS7zAkkOIHT1/diUlVbdvnUia6oYBBAAqToTRDIXLlWusdH
qwULToVsfi9dc3xc8T64OZ5F0g2n+dSwtXEwK6yp8rREJtHUQgfeAZk1gBavx26wiS0k7YEO4xXA
yyvEOqtHMRb+CcmC1ZLqDQ3yRVVF5V0a2OO97/ZYv0wdInAFIGKk3KOD/OInoSCn27H8OVRjtejB
yHeiw9AZ2YlNh1sdFXWn66UrrY0aAQjv8vpc81A9+0DBPtQiWDKrioBrWVU8l89u36hneF4Bbyz0
AxmGSl6AkhJ3VKqS6nufl8M8CPTqQKsqI7yH05hq2tBiIur2VJSjO66ABXK2VGxEgfAgHNwbKg5x
UGM3VomVPV0UXKHxHtENe0mtiMQbh1KB3oJaBW/jc9NghUqtrLeqO7gMrtSIpWu8KNyB7TLDsEew
LacVEjKqQ4PFAVxJWRqc8dsKznRmdMVn8GV3O8tU7riwyqCFA34AE7yZYWOYQZl5OqNDCFWAQxDj
cCv+zu7WjXqQCXW7Ff//h7pd8pehfrmD2zV+saMGr+70vjUfgwgiywZUQtSCTm8HEH+4K2UX/QJC
CfJ4a/BiUNKXKvuzC5VvzWIa8Vaks18vIBtEJE0PLIf/PExU/nVjdBW6k7nydlWq5FXpqAV3zOuo
Y+zdppu4daHibEKn1KUokhcob5Z7w47VfQNpSBehoFM+MXbSoRhcoECMoFgOlv1e19FZkm4MiBqd
h+kNADZa15tKp8iV+Ksv9VAJ0HK9Z51v9SND7vYoMRPRVW8NA+h1Ot6ll1xEWJnrqOXrtIj95XzF
vwaGlwqJ2+Dw7ujaUufYJZdmspqHos6RfpVeF93NQ0ltFusoNsrZxDf8iw0Soi0YJvSBa6YP85kn
2/ez39SRSS8cT+LFRj865H+d3er4NMxtVGq41ZVgCV0mDt540Lv5D0XrgZsqApM6FQM39R+0BQnt
LrXuosmihLzaLmrcdkmNpSP8BwV/S1Z27Dx36jSUApHEA88XIKK5rvM7YdsX0KSU34vRvRicFd8d
7V0iDyc5akSQ1CcvluBm8lmw96r+mQDpBEMPJyw6PAFz/a2KLKg+K8c7ZJkv2IANgXSTexDoOdck
TrwLJqQ1lehgjGBzlnbzvR3CFJG+Boi8wi/rpeABWAy8LDxW0pn28yV/bf46SxPzvY7OWunw1yga
5IKpzHudW8MtM/3HVOv06rpuegXvNT/VzXikKohDpNcGQPy7AHMZVPP6cElmbXuNQMZ0T1Z0aKp6
l9qqO1Opj5P0WuXqRXk5mDSmkamqr8FZwQ0r3N/qWmVXS5GwdEsm1CB1hqQLhSQeqqMxoxJyomHj
pKvbVUNP29u0BwP1bbzQltbeM3vgtUyBG07UKI4Ob67Ujf4k4CJKKJUWH0Y3S9DwJvMt3P6EFDvK
Duxfl1tVHlT3ve9Fp9udaS+IFyZoEpGTigdGtjWvgoVhcO/DX1VaAWCkFuiqyIQO/ggOkNqszfmv
okG91ofoXpbp5e2yrMnFziiBW7/9pW3VGgcmus+3BwcHKXj/tdzf7q7PXf9Oha801vxv6PfF5HUd
7ubiWDgHMGx0UzJNt/csiCQYKuvfkrp5smSWPiWQbDx4jAGhO9VDz842VHMZsQ4H+FPUmwZURnuR
Fc6zBtEdGTFumcuGs+oc266xMlyVLTQE+B7b3vzUNUN+7qYSL/xxA6wImJNL33yseF/dC5BeNSI1
H6mqNUHtFWZhfKS6vg2LXRYrtpw7uFb42JubQGsTTJyA6GFd3SZ7GhycuOkBXhFzQUXq4OPHYnCz
v1JVO8KVKPu22tLgyDbJTomd/0GNdLtGbB4Rwg3v5qs3dge0WczXNJjw0u7CnOJC9nTwk+RNpZ55
olKP5eE28KwWdCL4g0ajD69AqqyokaoUJDIXThX0ByqmY2HvvBjOOjKhW+iQGcfGR6owPGi8+OXI
dnQDoPVgh1D32EpiT9XFLyy22+voePq+GLvvQef7nyHtPqyhCDjswh7FSBsrkG4Bo5n4/qmoMijw
IYP6M3gKHVDiZs2xaGNA16zrXN1CgU+XJfhC4KNZvu+4QaG2m3F6N2x+itDHsc2LxQegnp3UEBM3
7QcDt12EwQvFr0OWf9W1Vk8Fgmw7XUPiB15a/2kyoNA21oBfnfqLASfn18QFADLtnB+pLe8aOViv
OmkG6IFa+ZXbcbsVpdUfgpKn8FOkDKyBTv+UDlDGzSHQ+W3qDo1S50eM7l4GZzB+osEmsCV+GpIh
JWHKI4+FAWYLM0XymYz6T9CoAJcz6m9m3ZR9Ln0PYUQ41GYzjtx7MkN2xPtow2R2Gy1OvgVEdADJ
4wE030jvMBbZ8D3zIqBLfesFssMlQIlmtqv7Jv1Uts7JK8zoK/J55LIAPPqiPYudlTkgtGYP8de/
enYSYhTUU/EQsG3bZisjSRAgCnP5ic7ykKfzWfebut/ZhcxkmDcL+SHOZnB7OIIZbPchqjfH2Nzh
0XBHvqfw2tzqIUq2do0SaSZ/xejImEaRZb2j+j6Ri3xEYPdStEWx5aAfeLGyYuaz4lKY69QW1R4o
JIjzSjXzWWEtjfqkAYG25RufJnsBPxmy1ABTcAcFHmWr6Kz1hJ1fRtwHD3YZpf+m3C0TvQhiHRz9
FLIjgMqk6pKNLgIuZreiBsQJ1SWGhqC9SsZ+BQxVcLyZBYMbbYZQesveQTZnB6DGUWdt+xR1Vr4G
S1m/mYsjiNgcXuGWLK990p05gsBVnqiRDp0HwjAkdV2pRKP1qfk+mmN276OFthFuWp038HgJK10Q
Zxbkh06dMKsLlWom613iZ9WSinSAkxfEnGF9cUofgM3JogaB2NKZpESo7jdjzBZTh5/H+N1V7BLa
r0UL7slocIpHIzWPxM0QQJ10lyLXat1PLwU0+uLJF93dlRDtfnS68cgg/rrG5OgdozqMlo0YnVOd
KvsTA136TFunc3UAC2WxCoGa+0xmgSydk8nCrbBUi6R6/pXemLqGcEUJn8W1Yaw5NmErVixM4686
O6vS9r+0KWhXx2aMDyyT+ePUkdqrVEFDxwJcyI5Tvk8lxuG1xb+HcPhEUdN9RbS0W7aOH92nwjQh
5jqCZdRWI0SU03dbF4osGnKM+cpE8LQFQy+4Pxy26unMxla1y7WAuwBnc+t0ZkdvbtNDxV0gTWg6
gBRTh9sagN6t2zgIymrMRA2WEeD398atj3nmWnoIrU98afM/RtQMq5rD6Ur/ljJqkyuU5SYNrnvX
Z+4XCa5diCl2X6yxZ0udJh209MJu1/DW2DFEOu86pIQvEZcbX8u+PxGHtp+DvTNW3RdWSshBIv/C
6JLsKUfqPVK3cRZWBWRDMSU/GYl+r7u10lnOWL3u8grMQA4mSqRoZAe65YBLeeJl9Tbf8fSn8AJk
X2SRRXoHxYLk2c+Kk1KG/5SA8OmAGWV6C7vhy1QvGb4WVhQ5B+6BKuXn+hGBjIUy63KH6a8/Y8Hf
n0eXd9CHdtQ2tYp4UbIeIgTU4kXxuGhKN9qqboCumQEdBOFPTq2peKvzUjnsgG2rru10qEGsj+gF
6qhIDbc6VXv1pgysdkkoN8K7YQ989Rwe7Anfdqs3vGTcMmCHF5JoWm/KVr5dXRFbq9e5xuwRGqZ1
l6eusY6ns5AP72dU97tWAEtBnwOs5DbBr+cgEDrY1KNXPFdV/t2Gl/F7XNYbOOK6L2YWpCvgp4aL
FgKePVPVm1x6fGnlo7EIRGaeBDEikKOYyi48cljnhAeqooM3eZHpDGEKaLkWI4RoAV7dJJ5GtvKU
cEcgLqoDAQD0b2x+hiNHXfxp+s219WqNDdsljospuTD6dO8wA1+JMoUGeluHDsR0zOR7gLdCWNx9
K/woWZmum138lIljNKp63etcI9cb+eJQ8/zu1NmPQbXNk4jiZhsEKtuHmQultGkwshhtKK7HtfsG
136yCrwxX3lMDDtQCBJGnQ5+npfrwHOtNRU7JO898HcDx3a3PMsAFx+axzEPkNqfxtkeMQ0kGELh
4QplkPe60jsbQbLPI77+nWZFYONTOzWOUyjeyyO2AmSxMx7hXcNT6OKwWFHuf4rQ1Q6xXgufMKg8
gUixukZwxsx1VKQGoNubnb00PBAgtE5rPSMNvD04VjFxUwu4DytIQ9yKHASKeK72ObFDIKQF95fp
xDAOqdZPvK7CR89t5Kkd0mBJjN78z3qtbHlS9iTPBA/8Gly+EqKExQKvrfkVfBsamH9L3nuaD+B6
wT+EdOP2kYkKhEPTVDtE77ZtBEZj29LRQ2SCvFoHCGRhbzh+cRiUeXo9vEAu5r2egBjgyJzryX7M
k2AdGiNyDJom3TldHG0Q5EBcT4yYFxErB7sNkkJSKXdmmjWfySJqYmebQJxvgcVWtpyp5xuD9dvf
lol4HvEyZMm4wt9ZHNRwEa+hfkaPVFcfi9QKj3+3p+dfxt3fWn/pezNup6FKYejtGI6HbkDQFVLo
5bGHB2CTV6b9mAMSBpnjfPyugrui74I/7LH8YbtCPGtpYmcZ9sEJKPBq7qOzwljnAzKV6H1jg1Nt
EyNS8D1NayA9LXi66SD90V4y9nbLmb7lVRcgk9hnJcR9HGRedzyrIVA86PdM7JsdNBmwNm+zZ4fV
DL/TrgI3TWZvpAtwcZyWxRlJ8PkasKfyU+WZ3yi10eDfMG2l3299WDxGKyNwXzXHPyZlrQFhXG5u
Rb/uyw3kkaON9MLw5A5IvXL7F0K/K9VCmi4KhotwRHeyNDYycRmYb3U6G9j9I+vNBaIFJRAieCUU
VphwCzvFiWRosqnoTkVqtVvkdlIr9orWM7X+rm/KI0QushwEqkZ+wTIB60oI0FplL46lZlhqTvVd
xUEYMDSvpRbK/qFTTzxAj3YFhtswu0bhlMCg4xOYul3nW44c4hVoNZw7o4Dq32B46XMoVbWGktR4
RsqXPPAi5duxUPa9nRTusnV59Npa+UMmlfMDif3AN/r6e1T+2d2LNOAbbWqByB/fCvAj+HDF+NnJ
bdoA6IH+E73+VG85Od96RTWrD/mDld0jt/uY5xBGugkSZUXUbF0dgQx3hCDRrcEsHAh+GPdgsAET
VQHUPpwri9KNuyMVm0G9Fyn1EF+Hj63Dz0VqTRjSw/5tXzUCo1Pm2QrUtie39vK9Py2wgEaEIpso
s+hMZTpMJoEa832SevHJxOKT+AwS3f0RuCq6513vPLAxvRAZgp139haw0WRDVkM2/oEsvfAea9vZ
iqqtwYZVL2E1rVz/Ggv8FbNVXhd8o0Vtr+GhBEC4r9hLbIMbDu91cM2jGnzcmPzPyJFBDCpoIzhd
Ovs8AioOccTafmhU3SyVmfefE99+a30v/cMqG3Sf4lCuLLFVYul37kNotQ9dBkG2EO90WIMbpRsQ
JmnN+ByYxps0AmdeULapmZ1UEr3RMo02CAJZrgtht+mBFmu+g98gkuGLNbF5Ea+X7gN5Nip8Kibm
L6pveo3Ujqne6cTyZkr1kOmU+DD45QKEveMWSTPZiwd58dwU0dcsQBq0By62SyKj7iKQQA2oQRN9
TSAN4DJwb1heHGx/7pma8XifZ/ZLjpXNGRRM+Rmr3vyMHUiyc3vjk7Dj+Ggn8Sa0svJRyqS956kH
QEsHZdAePpdlFTC2o1ajdZtTGIovcysb+PcayR9HLI6wa+GOAclLeMjIlg4grtu4XW7cUSkufb76
13/97//7f771/x3+oe4BIw1V/l+5zu5VnDf1//yLs3/9VzFX77//z78cX9jCdR1wWLg+2Ec4F2j/
9vaAIDiszf8VNeAbgxqR9ejUqn5srBUECLLvSR6EyE0LS7hufWdn+xOrAjLpH5p0QBqu1t53hM4R
Ps+/tcZq3seGXZQekbGyTWmF1bluuwPUzJUXPkbZVhCvHORSnUU0lPF2VhlM4+anMvKILxGAMLdl
RpK6yQrRmAwCIWAmokOYBh/ryLjM5IrhN36APDHQs9PBzbP+bE+HPmmqjcKkB0amP1tlpT+DTD/b
uS3Dit3NeAU8kmhnE+pLxjQA1BTY4p8fvWP9/dFz7nD8slwXMWju/PzoQY+njK72+GPTxcMOQeAQ
qClzXGeOUb5WKYIm03KiG5EHXQqnuicLjpwnpGozwMR+b1XlgXHIIvFhnI5NNBt2ryFWbBxct45e
ZVxZq8ROu7MHScxjWYAnY0Bs6tMI0mc8Xv59MgX/NDDekykLoDQSyuFEr5lZDXc6SuyD41iYc5HS
4P2H36Vv//pwHAavL56OA2gId7n788PpRFoKQOfzx3mRzgsXefnK+YQIhbpCUba9IlX/mabDuM6N
DU15VJysANfKr0MBrWIr8t/gA9Zr7mY5WNMwMUV5DbEG120+W7o6e9MaER/Fhzxh6sU1CkgGFR1M
B+Uca+8+MlR1D6D9BgF791FNbPoluG1Bd5AGR6oDZVi6bQrwP1IrdajifuNOvPzwmkG1tood5O3Z
2RLOqWQ/ejlY+4McKY99AM4Mu0urZR0gizBqHqFd7z7+YuuY9zW39gLKHb8s7UlhztKuf5gaSX5u
bENkJ3VwemD5y06mE/9RdX721EwHeAqLyk1AAIZCFvN20SL18JD5Rf5kabPaGOao1tRKvbtOzr0V
yHvvZn+jU1hsbTlN+oFcvm28aVY2mw01lBaL/sMvwvF/+kW4jAkT/7tQzPaQhuzZ0+v0YabCzGIN
oJIJH118oiAfx/pLZ4JemfIM4/KT6dfWGy3CHKPtT6Eb9Bcj8rFEMypIQSbpmVRlZ5VYEo+d5WHp
tPKLolg0k9pbDBAgtHfKBOIyaXmkTtRAxX9bNw8WsjTY1rUAymawhdx53WgemSPMI505fWqXizwe
gLZCoIjtHJHsb81/s5krnEpv/8Pc8/O0Pz1MEEBxh3HhWyCi8/nPDzONKmbKjAUPXl8PCMVm/sJE
/sK9FRs+QN+ZuW6ln78q5q5prUsWVRUhS69zOjDcgngWYcRCIPe4LXY14gzTPFtNs+uHA5KMzq2G
eBsMqBoaH3A6mRHcaeGYL6vUBL2rxbKr6afxgpwt1MAy470B0ZkYXgLQuhuOzpdJUYDLJvDllQPn
8s9Pxff+9hOzHY+5nmmBcpc59i9PBSsqJ8wbyR8Y5HLP9iSYAWqTFBC2SeWWOFFDniSrvrjGfJSr
D9TLCoIGRJdMdeDPQ2KsAJU8USsH3gAcXM+bVV0lBri4s3pJUEDlgp4DUsjh0Z0Qg0m49XThvdys
ag50mscg3dhNrqEiSECKERvhjop6qusEMpSiwf5bHdkVk6tpNp7sqG6oBZbajvFaTfTeCy8cnUdM
w9AVscIETF283FNLXEJjK6ggw0WtH6x9p64hkOv4p0hb009g+IKfU7FJrHrc5S6AKlM9Uz3HHAGn
IlhTsOMHYb8AGN8Vi7b2+0drSiApkIiM0C12SlNpausGKCjJBm45SIRFYQ56584M9hD3Li66iUEz
PzbBUWTeZ5nr5oGqFD5dK4kYxoaK1GBKpFAx8+2ffyOW+7dXx4fehm9CXMB3HezCp/YP89DgM3zu
Brt8iCJz8jrnL0ldxV/zDqDDoOfsHpGfGPA8AIDBrxd9LcCIgfh+8FogrLSBbipYMjweP/3c069a
hg3McPIzI0aOK7hYeJdU8EmBrpaKIh7XUaHHxzbywCoS5pt4UsQrlKHOoIkF1HQqYofR7IQ3sdxM
xawC+Wgp3H5HRSQavQ9JRUghr2NAzdbCxq+cMoLiwKrX8cibD6nXyBbHyqiq5sQhOKrGvXSQ6jan
XrsZiCSgBGbOqddQm1N3ge1+SL0uwr5e6y7T8yXoOgMSc4D7tlLv1bI8feWWH96lLfJfeyTxvNra
glI4Y9kJCAXvyQzLfRAV5itYRZoN5tRgS2ZJAv7zArGurhHAO7XYQVA9d5q327B2OMIDPHWnYQut
Qrjii1OtnRG4UUg3DmUbPYFz3QE+B966yqv3Q42IANIKvCXYL+LvWD7li2wsg+e0Ha1VYPTyLgc2
dKdVa+1pJLdBBPA2Usey8MEveiQnQyerDfqlBdE4OKeRmyymA9W7VTOsa9fWS5OP73XUQHY9etmM
2fMYIt5CxKq+EyE8KLmjsy8ggD+QMmSTNEe3H/1XgBj5MvGGCPkTkE/1msrc9TEc9qZl27gDkX0R
cX2og/wZyQzpHcN0eB2wMYLmBQSuXdU+Ic4VQs4uVE8qG2vIBBTtloq8lHpftwCOUxEizPZ9XbNN
om11hYfdXCkmvQerVPKOld7WHHrvgar6OGhWgRWMG3uqs5yyhnLHbB50Mr9YRb4nZy1Eg8BuKPme
HEYRRcimuqb3gI1uGRLCsVgSoG57NXLzGlcunHqq3ttBVf5orfTNTkaBnNc6WGKb7tyXpl1vHVkb
wAONoGtAFuemiLV6+N04Mt33WVFu4bBo12ULSbw8Lh6KKRsFMEioJE+JKLmhINpYyxyvFOro4EI4
gGz5iFlKxCVi8v3wWSi1Ggc1PCcpEjREyU3EWrBjx+rWQYKGwod0Ijd0ZbFCYlF/6KqmQgSua7v0
XCeqXNYm86/gJ422tihiKM6o4ZRa8M4Dkug9cguBAq4i8RU5VWuZhc6PUPvHtkFEhroDDuBfnTCK
twA0jZt/ngntX7+WWDU4zGb4MHDTNDGn/DwRwg1VNlZvtBCMN+Fi7QKElyhlAHRT936kzR2owuAR
oboW2lFR0z6NDS8heAOWfO4V5jVpc6wHujL7pvCrBLjMeblZAMMfIlAdxDtvolghnhUNklXsf1p/
TaQqehKwpTNIOEIYdxnWdTavI2ygj5faGdKLjhrrnhoYIiD3//wYzF/XpdNjcBnWDdN/nNMO+8P3
wOt74LwF05d3TLvnT5mkeOUZlI9B4gU3gG2N4Mu8vfQytFdOb5e/TgbUo5AA+dPbHxXgs0OkLFn+
h1u2ESb4eanjMkt4WALaFvbEjhC/7vsZdFCVF0f1VurUOWgILC+BrQDmp3PDz3HmgzQMUF3hVcgt
c/oYOS6oB2bC24C9DiG7OI8+++CUhTyMyy8mvLTPGSJJZJYrNz+GETaqVFQuiHzrpGOgwYuxvuib
4oAYw1fAU5IfWXHBZxbvcB7a8OEH4nUiZ13Cl6IfnEA2m4yV5amRrXdA2K3bNpUz3iObNVzhx2+9
TOO0TRD/GMf3cSwD3Hgc4ZeiuJhhhFcOnHvtBdDkswhTdbAc7MWnDbUGZ0+oz6PxXIGp4EJWVE3F
QZfjDvmib1RPVdRIh6Etg5WJhdJyvgJV1tOQtdm3C53n4ZbqPlxMeM1WD0l9/FCXtXl2ali5crsS
Cn3UhS7lIl1ma8kq+1hHNoZbqUk1qsUW7+93DfFerKIF87f4NpX7kIE3TiLXBrp3JjLahMxXyI+y
3FNSWHBwpmYAYjFttEcqK6HCZROaMdYDw1oGNYcO1ZgOS1DO4h3kTfbo6cg7j05wx50IpalKy8Bc
1A1zoa7gZvB4h87RcLIfN4vOZT9AG+zhZXBSfGHRE6ELb994EKalMfxpIFBNI81bu2eycGSZ7uBN
hMtuaqQ6O3XW2OxH9/OVMn/YZMMwruYxYqwRkjG586ptXKfg1pr6WbXI16Zveut5BBWUVxuKgLdB
PXOMV0iNK7Y0qjMWwSWW4UG4zFVLJFCBw78Ihp1k83WaMHBOELt4IXMap0cgdNGAevBAxSASzpTn
ACTcdAt0KEMwEEhunahXKEJjVxX4N6G7ojrbAoAb0cEL2cdODDqDwIxW9GyGPvhiqzo+CbBp3VVl
u7Eix3kANZ7zYI8gDwIDv79uuBvlyx6a7dC4yK5kgqisjaQf6DfGlqXWVuI0W78F/yrU0WUn5aYf
nXjvGFbxSY4BpmxPvgEzVq94o6wjdBr7B6Ntv5plkL4BSYLJN2/Miwj99A7fc76ghpz3P9rSM65x
oNLTWDdyRReAL/EoJgCYaocLyM1A/N3jn4IuIoMnhbxa8FX2ciuLzt/WjlF8hljxcmBVsLFkjWQ8
H45vozl2SQlvrYb7ZInZJdmbIHpFVioeGXw1bFH0MSuXASaxwAzzK7WaPG5XHHulLRUjwwcCBFKV
81AVfsMldrUX4Wv2CAmBeBNYcH1QscwrdocksN1s2/TIaAW5utoEtf2NRvMKz9hCltRdYt9iPloG
vPiZfaS2uSYHdjwDRmi+VWE0+QGrPIhTTHduS6xIQbuARIsa2k/wYL3f8+RFShDe2NJ9aMWck+3k
7/fccXEHAGY+3/P0c9ggG1yt6arSBeZ39DzEHqcLTAe6b3jouvm+/umeqVNfG3+75zCtQHGOSMVd
k/ebzkjdra78fYFoBrJ2dIFQuNEqJPhMp4PUFYB+8CIXsefufGoRhkJ+Vy4hhDVbNoDBJ64IoXM1
RdKnjh0wqJsgFi+pHUF6l+oYCBmjE53OtUVrsQXASUFupKsoxgfATh+TugQCvgIvFvJz5SMy1eRj
mUHDr/OvZIAwq71mSD5ZU7FgqfWAzmRIXaCZJFZd1OUbqqsFwms6XkI8ctirVi7fu2HcOmqAZNBQ
vI+tVj5C0b25G0y+vVlk5aDxZ2q1o7H02PhnPBFImJdFcSQ76lqFPQSsWF/vqS7vWXcanOR1LEe9
F3YpV/CFJVun6d0DS/PsHPYV1jb9KsiLvUgVBIFYni1kVAx/RONG5l79Y5DjN+w5rE9CwR2bVEEO
FC2owsbawVLcasJrH4B5I2+t7ItlCkTX0AkQQ6wNG+stcW1Qlzdj9kBX7gflHpKk53uQqW0LwUHI
Yo3esUmiP+zOKhFYMkAHyIV7jvHV2DhFaCL/CCLDQ1r6SxYgSmzU69IBlYFEXPpNhOwC0uEpYIR9
rujxkBOEVqPYUt8NHX4roYX5mfcsXTrdEDzWYPRbgbieASg/vl8bec/F4ZfrxjoUVyDIkWgURd0n
4CqREmoiBvvT9SBqjAwoVRcbfyjA+Qy+6E0F1oRVICE6kremB4xfa74hlWkRtFb96tdITo7As7Vj
2P198h1+KLNp1Mo3l2KENIzdt+ZdHqfwflNPeG+CqBweA98sDh7kd9fUIcu3o5WILwDjS0iKdPUe
wGbxNPr8ntpHnsALZpbdJSrg0EQ+GBSipytlfghqJMd7wmvX7HsWpZvSqoIvQbWZO9qiXVt6VAeT
wScAWbTP840AZ7gwcjy4FFpSZwse76WaBgTU46BinX8aRTTsLCTPbrJG69e0GBZkYNjIaILaWXYE
XU354AvI9dClahfprjVWDfchosYnDs7AFTUYbr3xMWu+aGE7WwFyx22U9saLcvAvP10TpGDlaoyE
RNALGAmoypbz41KQol4AIRA+cAOaHsEku0o9qgQYCWy9X5uRh9t+LKoddBuGT6OCMsX0oNMMmeig
DMzOfDR8gJYSazHik/QM9/5zOUDzIEYEdqfCFEJLc6gQ8UIX2ebwAHAEeybqDGowQ+/R6CFnOH1N
KyNxH4rpICTWdqWdGGv6fMZ+iwbxLeJ9PX9QiywetwpMKUvqRFYt8I4DlpNnKvFe+9Ap6PAZVsra
YplrHpBzsvCAI3iWjmFc07A4mkEbvvSewsNBetzsvakqE8AQlvVrauVZKFcGgh17ctcAe/dDFoJd
qDSNaCHu/JxPI4LQC1TU8Pi4Ja77Z3qtjKDQBxj9CWg9cdJui9VpW/bWrvP0nTU1IDsIaTcfmo2+
2GHS5/uxSKD6BSSLOAWu9efpEHHokoz999D80jkh6JF1m8Ft4NvpMvKiZinwjdyWNnPSJQTstlYr
7EsNhP7DWLHobGfs7t04NxAi6XW2mssWPCzIaSsbaINMg9U5lBtZcpWxLx8QTISLNPL/0FyizdIi
W1tNjZ8ZXah21DddNOYa2F22BkLUBncRT15kaPB1ZvgKUiAolh1IrIMoLU5U7G1rB9QOVlEqcB/z
sVirIU9fwqiC73eSQcJCOn0Bv7zYVix4b01kn67AcTPsqbVl3pujouqOuhrherQZMN6yLO6xXX2m
62S5Ux7oprJpfCTZ/v6mqDWDv4ZuygAnIhYLabkNhpGdCBc3I+SmYo6Q4SLATmZOryaTOfH6A5Yu
NAK4JCcjj9KvbwPNRjRmPBm5WTauyiZcD2O/BJAjeUTkfHy2gQ9OG+RTUol1Cks08FdTSZj23h5Z
OpdkMZzsUHX31BY0/h0YjsQdlayQPZYg45tLwKG96N4zL9SWh9lXM3LjmWeZQZMb3mSnO8+XYJVc
4N0ITsSmDErKapH7A0Lo080FWiHL25TiSK05vvMLM3Pg2aZWKGbjnZLAJuqQPXPPl8uMnRtepXsE
E9TTyL1kmxrMXFExlKw5iyr47DEe41cMZcdwAD8TNbIGl1J27R/y2lBPfdqqTZ7AqUmtXWBnp3rA
jDb3bcAsIeQTmWY5yJ3h2sTCfbpopLt2DY58iXglBvKRs34AXlpWXX2RNsjYZZqZK0Qk64v7/yg7
rx25kSxMPxEBenPL9LayrKp0Q7S6JQa9t0+/HyM1nY3ewWD3hmA4piUj4pzfVDijAmPgNBZkpSc0
7rf3ykp4NGHkcIuz3jzoYT5horVcQyV1nhnZZz2IAwqPSIolQf6qeUN2rSJxVTFNL4DXzWzYNAMD
lqXVipr2FExgdIKsKl5lHdZA361MB7qyVEXegM32shGa5AUmDZy3XjQ8fRk/aoBNAoEdnizKEXq5
FUmvvsgaTbDWm6w02co2MSXDreune3fZYxixCO5KK9nLokugCKnz/mV2xu+Ii7RnWd0qAMH4g/ZH
WQybyoSbAcBaFuVhqPU3o03Ti3wlbwaQHjF7QfLgjcqDaq1xK1jzR0lvgzmqG0Pt+g1Pmmqbt4Wz
lgP7QlNehp/3T9tU3ryeoOcCZOIqc2zoT0ka73Qx5a+yu5WTytLVWf/99t3QZA9kffMSHHpWMOxg
MIcrvHDQQnYM45Y4C5ZVcY+PKnmWjM4W7NN4kaV7FRYFJFrGcQcF8fdwlNENwLZTv4IbfhDl6GxS
E2T4BG7w1sdudj8EjbtI1AdHrysQ5sgaBMLGMf/dz/C6Yds5WKF5oozWQxJqFzKA7QXsVLZOxlT8
GRxkYO7Rrpr9/2yX45maMzZ/abElL+CsK4Lqp66FzSz9pB9FKTvyKEK2QLBj6Qyxi84sv98frXJs
A5BtXXvqeHCJ+T81hvZLJtFsVyBqVdf2TibRWLVdJqTbX1pWobJXEDvv04DCa5gN3vbuOqNr730X
tc+e6VXPqZF+SOxAGYfu1ilLb9sxdZLE8icbIhq0zGL3UCZKlTo7C7YtSRKJEtzEf7pIVaJkFNUa
8ZBxMw1FMvmOl99QiosPElJyr5PAEntsm/XdDguXZFLq5YhmtK26fGlIz4rZBOSYQzVAKc14l62Y
MmEJixJ+mgzhdgyJ05XKgP6gphfqRSTeRiOfcDOWw4RewC3Myh+TXidHWZL1bqf/Hirr5EG1lXE9
sWl7sgzUYSPkfE+T0/RvVtI1m7YSzXZYiqaiOQc7DqOVbC3M2HuqavMoG2VV2fdrz1C1Z1nCYQRB
0ykrTrhW//NqqraNwtp+xlu4fVGSS6fnw7O2GEYPGUlHL2hVX7bJOjtUMP6JBgJCS39Z5yWXtu70
cx9n18dAexpVXxb/NdDILRKJDIJBMxCmmH+/khwQZ3mwL3TXTa856wRo6hohrNDZK0qun/JgsP+v
M1b4W80JwMu0RI+IpBGlWHDbJFSHqrfOstSNinXCSuAPWZIHQNLTKsYbemdkA9LGvRu+9MRTl8Hy
MkHUKsvdHa37JkGneLliKyzrPAyKeLEFsJI0xzVv/tDlR4oRAl6bwnYRjeTrk4e4rk+pYSgXWZoG
mIfjoH3IUu0M/bku3HmXkms4R6HAg285JH+fWZHX7dqk+pI9Uq363UMWpzRdWWYZY+Rmtoh2QpuY
Mfn0PfSFr0OVek/q0pAtDYUJ/A8JTYjNxeA9Qc/8PQJ+4K+51CE4WOmhX5K6hjabzyZ6gbPevGRL
Ytfh0b5vSsIosoOsGxb5FAX04H1QUyjms+Ntc+diW+PKTvQIeGluXuVh8EaMq3Ad3fZY0LChp0G4
CzR0WlpMGF+jQUhN9pOtwLHeenys9lKLKPdsTCRs9ySliDwNVXJfNsjy0qoE4Z+g5GAsC9xXcm/Q
Xx9noTKJdbnUKSGtZuL9s/XRbyysM/YgP8QwVF8EZ0d/4Oe/kqnSXyryN7K+xrWbsFlT7tUxqr4E
26RsLO2PvmPBg2ghW+6l/jE8x9fjVANmvbU6Gh8zzjff2EggGb2c1UudPJN1slX2G/pa/LvV9Ybf
Y4s6qFfeIPSdMhvQilqBrAza5UdS9htZ9aiXZ4XdhpfONZudZyXzm5kGFwVbg7+WE0BmgzzBRvte
49R4n97NmwN+iS7uxFGptVsasIeI5C8nTxtvxt7EnQYCJPym9nKQDcasi6P3nxEun/R6J084WF2Q
FTfmtV6M7W5wK+2Nn1LZDWmYr2UxbcBmWoRtfFlsxoRtGiuFsI70bmUo+nYY4hi0BUM9MGF+xZ13
UlpDe5MXruOKwOpSFDYX9nJi7QERXpRVJ/eGJNOmFPp49RY6RTJiqqha4bqHJ0LyL2hN4xsaS4jA
JVm50rzU/KbYOdFaJa9gBlXGt7psvibLSG8h8c+3/zJI0SZ1nRe6fckxIlaUOGGttA5DcGrcMetI
ngzzmhnL3tuGbW0zRc93E6hY4uNMvrJoNCY7q2XylcUWB8rVnInqeZpS86innrJCOGf6VJGZWfWd
lZ0JufTfQPFI73nZS5SmAkHHGz89F5lTJHKys9Erspcc/N96GQro+VyzBdGQpP9mKhd5hbLtfr+s
LP7rZenVpEOxrZRBW0+6nl0fh9hAQatUL4+aTGMe90GxrOraKs+yAT+G/ApduDurSKF+5hn3MvPM
O75K9j6bKmubmKr12dfNOl1QHrGD7HtYtu45Rjvzaewxib7DPxgZ1HHynlbt75FakN1Hyg7p3yMr
PTPuIyU+BFO+56lo9xHq/n80+W5E4udXjXefX5W9/W6ha7Ap+iG61JWSnGpl1LeeZRevRFrIbTm9
+Wc3d74clRTTVyfm6FtLMH4NDkdchRmUR80ifgdtMHmJm0CswiytfkSDCy+ezFkSMKMqZfM5R16F
ykUjnhDY6w9uXXyx6M/W1WgSi8KqBoWcyf3OghMUYhf9WqwhEnhCX3mmOaugsKKb1gb63nUTe18Y
GkkiEMsYmw7jl2kXGH8wt2Jp/oUU3LXTLO8aVFrx1gO6XpW4Kuw1ryjeVFJVEOS8eVWaonwbpkF9
avGX474r3mQPa3T34TylN1ll116zil1XHGT/OeytXZVp6Vq2EsRvrwhKPcuXklWuGNeYk3TPstQK
w4OhgfODvHYU1crWxoUWMU3ejB0aBbDB8rvsOxZZfc0iC45spBjYj0TZG6Gra5/mxXcjAlVqIoJy
rF0XNOIMDB6D8e9TMKF/2Jn8KXA/+CzVH7K7ooHmGF0W9rIIk90p2uGrMLpqjxdZs5XVOD+uWzPO
QJ9n+qHQRbWRF+0V61hwM77ZeQuJyTAPoG6Sl6QwcToxgcM2To+jT9EHTIUVczXR5JeyBZchph5a
TD4kKzusuz26RwoJ0qX8/zj4fqnl1f7rBbQQ38S4LdCrWDjuLVxoFADeYw35pk4rLV/W59o4r8tw
MO7d6nz8R7fWTf/ZzWaxdFBZJ1+mSJook0T8K0paz28cDYX5dja/qXiV5ijofqiqJ55suxL+vDxE
WR/0Ow80+0YW7cqy/IRAwVkWA+O9D+32Qxi1eR2zMCGNycV624J+2SEKF/e+nU3dn/B/16qeE5wA
CnKKNc/7bhr4b2E2p74gb9Fvx6RVToFXdSfosO7WiErlOZ6QyBKwYr9bfXfV5fg5QThniOq/yhxR
/9FpBzQtcWstAy+/OuXUHRD+nfZx0LRP2aSgw4p5wwcJop9Z3Itfobq3dIP3UWn6u5u6I/4d3HvK
QsuJ40rbgaXujq2Y8bfsc7zpUUt8U5cHBbv38YdiN6j/EhPDYa/fJ4Ya7CelDtdtoxvvedS6+7Ii
CCGLEyCcfaIk8b2ILaSx170muReHkLs0wyxqrRax+Z6qI9lyI8+ZXym2VjxStIt7Z4d09b7Ceu7e
atdhu3eICN3HisJhnZcKzNmWsaVN9qSZNAzzlncFISLDaEvp762ZBfWuc1V0+5ZWzyujfagp0701
9QJlF/Yafu9L65zGwY4UO/D15cq1QyIEE2Xj3mppeONaOhLNsrOIVGOntihPyiJzm7abuwai9zI2
H4d5p1sBNhPLlbVeH3cYXkFumZpD45btPpjyd9xaxtGHl9Zc5IGf9/dZbDw5zTye/91DdhOQBH0S
eelOFpsSW9ZcWNjMLIZ7mam7F29uVwBtgycmX8NBTsKOtlWIXKSslP3kISziH04EFk+WZKOtoNjX
ZcM2XsY/usYpsag0Jhf2qJNnra6+6TkmkI9rN3hZnlxhHZsoYMaT3YIYlmKFushaXljLePj4EXzb
DF7q6fFiQYFhQ6UUt4QN+T9eH9B7gyxMHm9k38eLOXpysNymPD/qu1DJjqj9fshXflw7ynV3RWBM
u1/DeQ0cDXLdYlAhD0qEN4Xw8BWeFh7Of6rTVFitL8s65gJ/n1qk0lC8gKRtKNlaBWBxvp/Krm2Z
Kr5ocTCTLf/jcm0a7fQgJLWwvOS0XMcOO3ZFsmxOiosog6dvtNhlbYZyqDdo3qEK+ZfLom0lDvsm
UVxUyws/alyvZL02usahqlWWscM0f2oN5Bm7ASAKLtR8z4gGyPok88bDLEboVPLiGJmQIwGJRQyE
Ba1GKkAeyjb2zvVykMW2taqtGkCtlXVDVZGkJsdf+qqumkSmYucSO61zSdJm3XnGfGISNomNLQ12
4PQbAl/MK0nOOlt2lC1ahNHd0lssYx/18swLtN/DZPE+tg6to1mgUvmjSpvdNOnKGUhD6prZRR4m
M0LiZznIM1kXkTBagxytV/9qQJwZytYyVnaOlX43qWVx/Fe97CGHkiYPtjXL5fsr/rcXk2O12vtB
AHGJzBH6TYdg2qqLodzDslxam5fSci4FiH+wQ3VTy+Kjz2CE6kr1lGGnN07sW5oVYcFbhwenzNLd
IML0IwqSZwnCn5sg5m/R/rOHB3z3f/cIlKpdT3OLoKaH5qLXtQSv2jA/66qzMQ3cSR9VThpDJ3+U
HyNqPen2RlFdIBRkZ1l/7+xMqrPuMzzArK5rb6hzwwUw8TgYiZ14pPtqZ4+RT+FXk9Xe7pVl3uwG
XV+kL6krlkNTp9GGPba6lpe5N2gOjhsJ+sOzuhjfLG44ozKpqzQNutWjLnaF49zLhXS7eTRpGgKU
vhwpK//RLstNg3rAvy73XzuOyzuQLfIgr2hr7u+6R5G7jold9nFznMcxgoCys/bIuIx+GU7lZcS/
jsxOUamnCjS/agiKsqULGr1bh20NG41feSsr7dpebBQmI14nNWqRxtC8VJHKs0SPnIPrJYRLhjp5
1t1P2SZrKiS69w6Rx9WjzrZwPohy+EdaYtUvAqzAS/Eiu8tDangs21XXub+GrDOFGiOzIJq9XrjD
XstUMDBZll4IxqWXhtjHXsCbr4JCG/jvuhxli+wTjWMLgrVH+XbpLRtgm2nbojcQWcpS/VhYSd+8
BRkWqVaFeZjnhq+ZFY1fWgbKt7ayljx0hY1XGgKQyPEMnypoyCwcwxvSg1jaKXDWErbO/pCZ019Q
k1fA9ofQT7sBrJHhgVkyoWCnUfemBCTxeqNG7MBBrFhNk/igLOsu2B7Fxhin8a1sgN9GNlrkmpsc
7lfCGpLgSoBEXsftl2b5NZgzZCfb8mRYOnlcZ0pLskP/KcszeWiiptibjYE8Thhe7L8PhNZgC488
1rLI1Xeq23zJxkf9v/rOYyUWbNt/vcZjqEjc/oiL2UZe+1Evzx51c+lG5wih4eUd/OuVHnXyzSQz
YrUuvm1/d3VzM9pVdo40UWg1F6Q0sfZ2QmM7ulmzqeMZxHP27DlQ35Sidd/KXL+VGNY8qSRS35pO
m/3ZadNTP2Te2xx0zZq4i8N3QKvZDPbWYPm/0Zeit7iPzgoQHHmluK81nDbEH7LRQlzlJeB2Yc19
rhOrxLgq5FbHrZpjsAiAkoECyyDL8hRh6eEIonVByo/eexbgjJyOw1WWIL+9Zrk6PN1LwiSw5Y63
e8l29tlcqM+y5CVESGyY1rnhfAOxC9FyaOcnedABwm7ywFCBKFCXV+bvhhpEJSYVrrtpVauz4UQv
LchQ+CFPqP3jChXM6qc4FLs8jbDv/vvK0Im9TW6AvvSwLYQgkpkb1JrsWwvo5mYWTryfTAcuTl8C
LVkOBlGRS4ZZtx6wG2FVSl1nhDujnkeWp5Rk3zgydb+2Iwi+GKLcOmxmYmU8q9E0rDMiWz/QLak0
+0eNNtlaTTL9bCilc5160mqyoYKfi9Oh+tUPFqy3GV/2THF3U9MWxwx5e2TTHqexBQSXtG4zr+JQ
L46tZuN2NCrBARF8Ys5Q0GyrLt9EnxZkzPL6QHCvfMtY4OxqzIPXsjWDjnWph+yDYHTarrph9t0u
al7KJamKLsfsWw6+d33oIaMOpwQjhi5Xj40WzPdDkg//LP5QZjtDGlUJT0SFQPIvZ8FciH8UZcO/
6tKlX+nmmHbKIdrcbni2WPsaONAoBBmPKRMbR6g1PMIoftasGu5A1VQ/mt5+80bVeEu60dwnjhls
07IPvikZYpVAaX5UMyKNeT+111jNjMtItnNV1WP+NEZCbXZhCHcnB+WFgsAQHLQmwV2v0YObvhzY
NVXXYaH+xIT7N2BgWaQ3Az4bNMpuTNE/CV/HR3kNeRB2BAg83ELkA5cmzBk3aMTfTGP6bpQl2oQk
0vHR6eJd1IMID3pLXGOY79eiEqhkNoFNJILio0EsxcxsgT4Z2NY8GhTbqi4KwE2nytEazRvn0wgD
1GlF7ZxsqJjfhu6HvVQHuOYcuiU4SJag8kEwh3sNdiCaQYOCn6StnKFbmpshzEj8LA2yTrZaGttc
5K3pAxy2WqHa5ivZ7Dx5LQhx1zGjH+qUvjRVpbyVQLv2zWzq27TKlc/cUlayw4Qn8bqrEvMsRwY5
UB1pVoExw0umqeR3f4vnt1bKbJcYT7Ft6U9EJIdtmCl4LvxdJ8/qWFSrJZyxnbyph3XFzqifRpc/
JmPlwapT/eoVb7JgFDwg/AzQ32EsnL+ceuqSDevudGPCeVo/RlXL+NAoe7+ZAmcnG+RbCcA+YHoS
Isu9+Ag7kJeVrhEfEy7ZT32phT4JfQLO9TztnKpxNrKbG5AisE2PeXdp/f8eZfVR9d5hV6MYen9D
zqW/wUZAHMHAWZZM0vlR30U5ieJ5dtkO0k02JKmqngmxHuQgWc/nhSbfDkuIyzGeyHYTYR9c+5tq
qZ9ShiT2djC1nZ9K2CB4rrnlh9Mo9rr3wNcZoWgPDR47e5BZxpNVNr9H841+gh7+ZYTdTy4XXu7K
aFIzzVnEPISF700UYIH4EFOTDW2P6XyaqGs91QADN+5l0tChkho+ca/vQjVyL7Ik65cq2cubRbC7
J371vADwZ9ritZz04FnJXgAJi1d5mDGxWcfVGG1lEbjoYjxbTbsqnpECdLtzo7XTkzVnSP+RdV9B
QpkPsjFyxmmLb22+ka04hI6nLMe5RLbWGRpIEzgu2SirYFoAtTWnJ1myAmIMQXMO2N7k+npx6E0X
A4IeQOk6BZC+ksWHw+/dGkSWx6VPUyntSroAq447wibVplfXRehQV7B+ZMk7vypqtmwmxvdpKckq
Vdc/ENZML7J/w192h7E2s87SwwVG9NwLkwA+F/MgUyBLAFJMx3hEj64YCrEEHHn6lOnzpNqsHs3o
Ql5KXfOGhmeEwHQWtj7Pzeex7kvAlXqymrIJhzKlR1e9+wxby7slR5uHzbMDGzadJrKtaebsTKLr
W9fx7K1ZpJ9lXCqA9G1lJUhP7knHHpBOjZ69gIe7Bqvru0ug22zRtNV000AVwByv8kyxgBtVJZJ3
us3PGitDhuF1ucjEeiviT8zShGKJnDElD2qAP2wTmGu30IniJguSfO+Mz5O3rIg8xFBDXh/RgKk4
Gno9r971CF4sggNH7v/RB8b2Z4Eo2UupGuEhdLMvrw//EHHo7YJI8/ZJoBDbYjvMLBnxL5rfrWhK
d/aCZnCb8RDXJZ8VxRE3wtjVtPwJAZ5bCXdrKyCKJwHo80p76wztu6fprq+CCFubXUC0U3H82iBB
pE4Af4awW/UDdw9RghyXnhajI1QW1JvnqQhGkyfEtFxAACIRsQH07EDVK8dmTaZjMwwd87KaxqcR
2KIvivbSEY4Pidj/lVg5opyV0W7CQqu2Zatk/mACMNXTfoUSH0Cn6Euzu/mPtup2OL4dmtl6Mspa
PXkN2FYmp37jRXXua9H0K+j+qHP0atn7/kQ8mO+i+UKXbRd7+bc+A0yilx3kxeJFB63mDzV23Lry
LcyTlVVXTCtVi2GTMP9I80+UkrYG30zuYTM2Os1PlWXC2jI/YANURyDH7E6wx/DNuCdkoCjDSp/z
FICV9V2P9BnAN2tKLyrEig5f0O82Zc4EO2XY81Rlco1skNVzSN7OSlB1H4tuB1r0D2XI87cu+FUh
Orqr6uZdITrKOmG+liMBpCxaJHrGlMljdtaqpl/BY/JJ5godG8ILQCSHn2kc1ldtMrCPSt+6vtfe
DefYg6BcKYF40+CFrAu44OuRZwART/OAIfPVnMdjIVS8i5LsOrS45GhQZDZzwo9BorffReBJj1F4
8Kp24+jYzQVFjamIOTx3WlSz+GyrXWQj09b33Q3ox9qspwEUsnnUClfx1SjKQNp1r85ckLCcinnd
BXl9FPFwqDuwuYjTkJoFvq506n4Y4JgVZg7wFVwXQt9k+yMH04mSNFHb4a/Vo2MfBfbVdYA54zMi
usretV2E2mCkrmwQkAKy+n6e4TGYmKb4WpBrR7bl7mroFJbuQX0ghu2b+DmB4lCPsSdg1FZVpG+q
qWqOXYLU9JM8reC9pf4/2mZdpSIv7H7XqN2hKAl0gY5klLyKJpvvFwhxVYkD3c/GedhB9sjhh5q1
jzn2iPLA3ByFF+lbq1OfVL2sjgDJZ+6wyMVggv3xupkAmXT69JO5yoYmM3vPjVj0t1kZ+Mx+4dHW
oaPn4SooHVx7UvevFxxwvmKXDRz25JGf6z9023kVQefr5PQOodGhqRr3f5YNP4/w5ltp2kielqjd
koEv8kVWuPee6jSJUFzFqtIWb3k0V5u0A4hcdz8zB5UHgLoOQpNluZmVyH3q6+CQza7yGiCJGkzR
STO699xqiy1aD19tniobJ2j48ZDCQy+lv6i26Enhk6jWmuK1ifrvYW22aL9F9i6xSaiUQ7cN+jpf
8X6TU5aNOy/iC8lKVC70zOovVcGXpaXiLRvI6+sVW5dA7JI4284ElPe2aM5ZViCGkhTvQ6muxOKm
gbMfxjq4TJHRTLZtEZzrEh5+ws2oav2tDLTPSHcI1TT1SWW/sermvt/AXLSOiq4IYvaJeUgFsgB1
W/0SWlH4uPgaav0LXZPYH80YM+cmxWIyfG5zQ9ujaVqHnbVGM7Zwmlc1FR+VqUa+Z4xsfd3sGjl2
uK2NAUXWEGxq7WUHXWORkLjJZ1t7s98l7rRymnPZpr5rT7YvvByL7Kx0twXpnmsHZLEOm/aaWx3R
XAQckJ+Ch9UKFRW/pnsnph/7orc+jSKEkUXI6Umo3n5IUYlwm2OhTD89B8Ugy/uyhgzDRGM45GSe
/EiQLmZyHleTBZyv0D13RRh63LPzSsmuof+RZtUpHlqewe5obrEb0P1u8UY0Uu0DCuwIdrU+m5Pr
reOyx20ggZwqhvgkD72w4hPZ0VOa1fCOoBMC4+1f3QSCBZElP7MVv2vrX7FhfVjD9Gett+TAIvMM
GPtUwkJ0JuKIpu1Wa5jj3xrsGTdOnr4hxGxdR6Z7v63Tel+GTXbLJnB4StQ9i272zS5LNxmLurUO
MQsZoRhPJG0AS5vZq07Di7bShYGEipvs68wNzxh5BOijGNFp9jLrELBSO4oo0Y7xYMDQjPL5VMTJ
sM+RjT0DDTd2mhDTpY+ykMUstFbgMdW2H7CSI9ekbco4cW5ZG0absL5UHbQeU9gkU7HMQ22AJXFe
4QwXIZe6WlCQqzZRyZubQOItIaw32/AwWJtF9d40+16xUWjPY/e9JWm/qh2rQ588QpW1AwZkTJjY
ICqufpsrdk5a1RefSkVO1Eva8VBaprWG8tr4LY/Lz9GC6YOFuf0JrbgFnAz2AZwqPmmdMD6ZwPCi
g6r1Odpdh+upUHEjtHAcIC7yGSIh4fNYHz6Jp7NhS6r+U/OC3s9ASX16FuIx1uzWn2HBIwLlt+oT
CtmIDDGiWKFiHLFo068o9nkEJJxgLYuxmPVrrsAiGqPPuU3KFbwkE0x32G4rc2SSNc1jZLMnDkKz
v2IqPlwbPutpdOstgDP2ykxA69LLoFqmjnVhrU1Eybspc628tQlf2WCuept3iShLgvjxOKAqi4xG
FxpLFBT9E6BRwH5DPMfs0dRWNpDxraoqDVYTzR9un5JiRk1hU6nFKzmdadujwLAGKWSv8A8y/F4z
0qfKGhx/EomxSQgB+4bV7/Qi8XBxjoftXF77pJr2XRMH15nPosT2GcziexoF4kYgtfNR8WHKqhX1
CfFoNNDy+WabExN2UU8rAgmg69A6JjHFTlbt424FmaHdGottZJfHKwQAkid76IqDN+NNiRgerhXl
/L3oCpwZinlX4WO2mUrvA3DwuquHGOIL938wg/idKlfwUWywIVi0tjNobcfeBEkU+kFKoLWpUQ4R
nG7jGMqQCFBF0ob0ZivJVV8e3WFK4MrOunrdobaooFzFxC0gPhAQQL0ysFadlzm+mhUkIpke2jiw
X4bSI6huZdumM0p/KAhqFF7orhMss/yGzPKmiUp7Pbl1f0TawL7EQsNkPJnBLTSEyzSTB2rOEvrJ
KeJzblSAdI3zhJjXprem+AS3o9qx8Ld4Z08oTVV7DY0BoTTBqeVWRU6n/NN05g7rKmHte8Q7oigm
hDw52qZtg2JXhCJdmfF7Y2vVLZxG3Sei9p2nNxnmQUzH3PL7qS/9qAmVJ7tsuutoj4qfk66/NGIQ
K1Ru+eCqd4wwK8gLwjxJW9+IdgNu6AD+FDWafbmF5bCjaWh5oxLoI+Ppqlpyhd645S8xXtuGbCPG
c94xDFw8JjP3gvT1rg+V1O9d9ckkoLMx7GnytVY5tl7xLoTtnPNW+VmP/FCjpRkXs6zyTTMlfzUG
+J0aGWa8Rm5FV8fntB9GX4knxx/RZW+Z9x2o576n2tkR6+NgMwX4rYgepnQXBNhUIXYgHOWnOZrD
yQyAb41ltIq60Vo1gv9JV+rZURE9FFCDwOg0Fgd36vFScIvqjErTVa3ZUhlARQxM5HRMCgDLsiIT
mX2qRw8PjJHFk1b3zQ6S7SYaFShrlZj3mZU2QCvLt7YpnhUVwBuSxM3OaZovTaT6yqg1kzss5ebz
zKe5G2HJzeHBDfF5WWKiXR8lGwR0WcGH2rRW2X2UXiSOcJRUslfz96YxwMqxLFhzU8ChwJl6NY8j
fi2d95UGuem3Tk+sA2GbMUVNt7GfSJWO1xGQISovzTZ1ww8HeY/N6On4P4p0M4+hzWa45wvqe7G1
w0DdCCf9wEJlXFeEzDaIVKqbNAJNWCgh0hR6ec5HFISagCkqs03DdxDR2iox7uttFrcrEUQ7YnDp
MUGs1FZ1+8Qa/4w9YIvwc3wzNE3ZldxIfjDdUgAcQxaL54b9bGiRaDZc8iYCXklbNexY1Vpnpc/O
rjTCcZeVtraOAdj4wkWAM34KxWixvGn6VQZCcm05yXPkiZNtufWmRVSUvHWmbnvoePvZUT0YvxUi
ekkJlaZPsm2HVPbc2QUCSDHq9ShQb4NJ3TSOW/vQldNt4Fk8SQIRbtDF+dJQKtlUXTO8ahlhoQz2
TaXrmCN5Hi6PBlJJVRCPa+zyXvmpXGIs7h+EP9OtUPAGmIy1k4KRCQnKgdZ3ajwgaiTA9CAD5jOK
j4j4DDzXlQI2EFB7W696lhRb5GchjaMEATq8aF+qFAqXQSLQI+dfjyDo09GcfJWVtNlhpsTz5wcy
C8NJxOmzElTzqle14CIa48s2ycPPfXmMu0Qc8onHtakA5yrIZpTOyWGXCfX0hFvpWsO3a1VVGhoy
RQB1LgCnlDTHVs8BeY0pKnhh5QdIUu5UhT1LX1n1/WDNoCDMIsNMxraeAy+Zt3A0sQ9IIKR2s8JO
fcxigABedcAksDuOg+iP8uxxCG2zO2Yx0Ck4NczUDuF28O27KU/dHT9ueTRStTzaxLu27VxcJ+RR
j4jIzMc4Y9PmwUtayau5LcmALh13FQlGxLhORC9cn1D/VWhefUyq/KN2MwIouTnU+znK2CJ7sJrd
dELItZuOg9Gh/uw0uIfaWpb5lpX7fAnmoVcWC7FyN05zfmQWydkEjcHG6ooPOwIV0PZhwfUJtTQ4
k2ZmsVKiImIv5QZHeWD5yjo0Sq4WYfdtoKj1ce5qFIYGa1fzODzWagJ2MWJZ6ld18RYn7Z9Nm3f3
70qeya8pmi3Uoqdgdv3/w9d5LbmNa2v4iVjFHG4lUbmDpO722Dcs222DOeenPx+h2SPXnH3ODYoA
QTWbAQTW+gOBx3AXLP59cp0ht9ylupiZcb83dZmPnDSFPQbD0RbvkJpKBjpfQxyd1QVZWc+JP4xc
5Nq6Uavk0LYzCfd5ow3JRVO8GP9v/jGSbxbCfShBMINvmiBYM0gtJ1C99EXznCgMF4iOrqNkCrJV
pAbBbk6r/dBUCCvk+MjF0WFo4SUqTNaAwY7GUZ4BYh7khZ35nbRdicK/4c5rudloUcnyNzBWUQuI
EqkQ6N9vRe6xtBpM4jVY+BwBOujHEI75unTgsVU/3Dn9QdzF5coGqG71uuWyOqaOaxDGkVF4kPeq
1MfiWC+FrMrCRMyDx3y5lf9td4B19x+9B8drttMQElzMd1qJjXxvf2Vx0q0bEx0t31ZMBEbyZN9X
mUdShw6ixDG5cGPkpadV7dXgM0OnAnJH0YP4206fISr8ZABHTWnPQdpFh1TJEMB+6TBW23ZRf8mD
8pwwDhzRFcZTqsy+I8AlCJQ30LQ6XDln/aVBTZtwuOL6TlIrK4DRpBNEPF+DKssZu+dsqw3i4pAV
C7IbTtXvteoau34JE6iWlR1HgbBeXeunScMMZAcRwbl1Ne+w17vgJbPizZM0SATbcwGRsh8OSmEn
vDru9BxOSFhZjtIwayLO6CHeUPXpMVBDlIxbhWkVZKwTl+aAFoxirWayzitlBKTlGvoq8YR5QzAx
L8vk6BXzJzcbRw9AqwdzyHEj1ON2E5Ei04fWex7C2dgRVC5hja1jlhAbq26KFzWD1NizjFqHaRmv
ulQUL1ZMxrkocmTO8x1E+3lDFsajFxK5xogWKK4gujsnf4H6r09BHptrTGTzTaPM1TlBOMPQCuWj
ZJjdOmPtHlKcXC64DZKTtub255iEO2ducetuzZvjhMWOVyDfB8TRP4o8QDEhVr53gVmuEfTsQYyG
6bOisu5pvN4v0yj8LsronUjSGs9i82svwgsSks6vLCSexndBzxX7JQ2YvuQirla1itGV2dg/iMy7
xAIYoxy17fYES66kBuG4dBVEK6Ilm0I0yUFHo3vjZOa8R/dx3s2kDjagNI3NrLSNz/RxU5RDvFOr
Jd7hEZHKibS2YWc/A/TH4C3srzl8EiMuoq+BUtowwUkm6LekVIuFvBL5qmHP12ZQv7aN9lc+tBV6
zhAmyfaTh8HdInZjDx2gId+gUptcwjjJILcmE4OU305ZeqqycjhZS/RuAuo7GHW19/paeccs2A89
g5AqjL1N0KX+KGLxDlLwR4g1z5NZ68qboVoKhgPq4LtdBrLRKqJtWo/u15r4de25YOubYDoR+BSb
1EROqSeDvEfDfOOiff298QZj7SSO9sIKwDjUZdTsGrhnt8hsYb2TCf9VI7hqefFnjYUr82nNuHhF
Wi5uDebeM/rwYlQBoQ0lzH+m5S9kBSJypFG5mmvbu4E2DrYiciAMVzOuRHMyvxBi+Jz09jBPYXsb
mta9dAhbRDl4Zqx56x3ayQxHMv+dcrJHmfNOyKWlq0f9vlv2lI2yLgvZ/XH0o+2//oTcbc+BHOcD
PVMOgsgn7I/FBva+WQwYxMq63JLfmz5S6STrf2w+9j+6yzZZ/KtN/o5sm7Q23xhqOa5Y26XpCkhw
yUd12VQdpjCEU//TavQmE4Jlf6oA2fVxsPq7fj/0XoYTaUDFUrYiCaujLMrlMzuYBeJjsm4203/q
6P0yi+zjczHp4mppKq+DmxlrQETiKtvKzGZ0j81hJ9tkocJNV6MhON+bMjt5FQxjj4NavO4OJvrn
9za5I2/mmvzOog67/Pi9LVaaxfRcPTzaWHGukf82Xgoz1fzILcXOKhFnLpTKelZLU30OMi/i0ze2
32tX+8DnfdEjUsbjHISZb2PZcimmmeWTmFZIuxdfIxAXuxjLvD2JEVjLsBOxJdtoutdv+jollhLk
T3bRN2czTncu39gT3odMkeYkPcAc2yUs+U85Ipc7xF3e8zp1nqEfqr7CsothRdhPQzvGzPDVp2Rs
j4ihZCf8TkNMSAByg6KafcPTbGwiMvTjivl76CDUx4X2bgT0n/K2Vr+it5ZvwsHOfXXWXkk3dywx
O4TtimRcN1GV78y6INOjIsik6RDlmHpvkr5X3ytnADDaJgubgkhSiqMOpj3C+CsuP42ma1gpA2js
hPUxD2a5yeDOXdMIkYJyLH4Qy59OsqkWevfspdlB1mQBUVhsG6jfG9lftrWd/u5ZfX2WtT4qZjJM
41PbTh44tTbcFFkyXPMwyKHBRoOviGG4yraoYLILOOpZ1jx8DE9Rlf1ChubvDvOIuC9RSTAoy2/I
ItN/R4MVXuTPeOUcHVTM3laPDn2HQL6p1OlBtlW8t+dWCZ69hhz+VGxG2Luv2pyp2B4m09ZxxRKe
YNiWbcKKLllOBlU2WUUP6jYtfspxXTZFwzyt1VLTd7IaT01xnYiK338hxzRYB6gkMa8S5Aoc9DUu
Y2cfN4yvSLb8B3R779LMzM+14Muj/d/9CPHnwCENfSt/79Gx16LbSDaOlU02rFFwKp6QDDQPxrjo
51TRuJJtsugLtXhql0LECnBOfZoXzSeoOf/seHTWktnZl7r6+miSW1MaFE+PNjfOfqlezeynjryV
WzfxU6GTMg6xN71vPdpspQVEUHtH2UMhw3Tvlosq3Ss6YJhWR6c5Lk3sI9SsfRcEgvyAOcNWVrWw
yNCP7+BdO1bzHgbBAvJZYoVL52gIs30choCql+oQdiUeq+BMkGpi7RXa74aXgm8rTCLMS9Ukqb7X
G5D77dDZ72NeD/tQYcYm96Zjk+zbupw2woQr37e2cwxqJiV2QnROVbQQkbTUfnP6nCWYF37ImpVp
yW3JE8ha5Ab2m2FaqCS12UU2FZ1gNpGV81lWQUyZa1zvvlboPGz0sfLerKhXkASLFN/yPPdNY2q0
V3MmdbJaIPWC/hqTHNnZYLh4hcFwkjsDEB1vX3Qe6349TAbvVVm+qsuPJi3T3dbz8rPsiJErc7qp
w0sGq7eVbBv48vhhgwqVx/rei8oeEg2fvFF+2OS3ydWdgHDnksZpe+gia8PW572TNtvQ6VOwnyLa
5aiFvInhUpZ1tvUUrHTTYdG9HDBoWOiSBpwUvwCV9a4kPdGpVP3SiYSv+5Rn75Y2TszzGeWw2UiZ
ixvOaY6gOztLtVdGki1e8IGALqYFI3K5XmfuZK0qh/rNMQ6MjpFv4/7ngAo6OrruQd9KEO/Ng/C9
GYlkpRUpKWg0+l7LhbMOyQksUT5n3YN08aPU7LaEsZbYmMt0PrtNnZGvTT0Te0/f2AsL1V4cNGSh
p3vDVF6MvP7S6QrmJW41vXDSyHAUI/HqlLWLYkCLjEker4VdQjXU0RBENav43ub9axBU6hvebxJx
s6pNL7hlxLWSirm6qlRcn0kDXbQUcitc5hh2YT6JXKT3Jm0MoiMm5de4SX+WtmvsG4T/n0MLfbiJ
Ke4pq7K/mHs3P10zfO7HTPuFMcE28RqLxdJLM80rJuQ5Oey2BS5hJSsPOdovYsFfh3m9ErgJvJtx
c4gA8v7UMoThlNcU44erbhenWlPzbaERp82VOPfdIS5JekdfmPRVu96FyBC2Xoiid9K+mn1REwiw
o591+F0Vs73zGm1B5+fuZlKJEeZxWGA17BK0VUHG2rN+meMhfxu6eGEXpuFRVtMKvVFAE2eY9/Zr
0E3kobqhgqthjK9RbS78srjZggqO902FRoil5HsMcpC9T+16T9Cv9s2FVs7K3Lgy9efPz+QgSVBs
AEH5sUKin6RWuor1NiJ4Y69M/YJP21XMjEAGQ+1WBHqBP3IO6kvRynfdaTHWyfKLxWrtvZ9d7dI2
+lbuQ/rUO3W4Dq9G+7NjcH43Q8e7ZSWC5pgKvPeWMeE7jG3tsm9ECI5YMz6QS01Fb/Fa9UTul1pP
svia410qa1OdldfGS7ZhUFrvbVFhT5pnO7mv8yz14gT1/l4rzerSDjNWfYmKrIW+T6p0fs6WolWH
0xy3OuEaamXX9NveVWy0jHT7edQ1hzXvlK2I6KAZIBuNZU9s8Y2ZpuyU6bX9rA4ae4OpnX0zinoE
a5e63CULEpgY4/TPsnL/qaxqLJKqBWHUbAj3Q58RlmxCLKZcqw4hDKEcJqvF8gdIAtgcvcCeyVoA
J6I6tjq9Z1edD104vd2rco9Wl/0xspLnLO3/Mou4OGREvJ77vvq7QAHT8XHiqtb/2jGo3vikcyqP
vq3haMYKU45qBYAcaZHlV6KWYNCoxwgGmIF4MRJ33IY9ZEotVcULbxIkAbufp/Pi+iLbZD8XM5UX
WXUr8xXGHVGG5fhH+1w1yBfVtoIuo6iZygXaJpyCEMYpRR63OQBjKJZDWpJEXtoik9ETISABnMNu
3zIrfy+DKnyWNc+bggVaiYfzsnNoY2WnDHbMQjrv3lQ7159snBJAjLSAXuhRAUtlcXyTlbAmx4TC
93yWVa0FygEZL93Jajnl8SEYPJDDy5HIeGYv8xDd/7Bssq1pHdWpuMqalQ2EWAc0UWQ1wi3bt80l
EL0cHtpWeYSLYa9kNdUd67WGgitr8vxaoe9TO6tf5blnC85rtGIFB8LlvBdg0aRrpS+rJXbcPJr4
ksuqZ2fIIMUIQS195a9FQf+aloR4SSyTWrO0XF0rVVMfbZIFBJKnirHaLJq9apMZEtglvjtjMa1i
IZzvAIhPNVu4ePE+Ndb8m7jFx0Qk9GvZQRchKR/ecEbmU8/UcIWrYfkMgiPdl4UdHFtjDk9BoER7
8pD5vkDE80XP4o8UebbPdnKu5oTDteOWn3lW2JjUJuNRK7GBdWPQN8R+os8DifiGCD4LA0248XM6
5jFIHCFOpEh38Ti/2XNurJDjBL5RpvZTO3fFvMoqjcebN7VPsxdZKLadvhANxYM4+O6g8LjuExjo
7lCRTxNVD+AK6DkcOhWNzQ4Wi9eOJ8Dy86Fuqh8YDSoHS8umN6ureOzGVw0H7Q+cqn7ms7smQf/U
T2WwDe3wV9VlyUsUR+jWpo6yhaavfpRWrDFpbbeaq9vvob0jJZZ+MeZ52BpKFPuukp6E4v1kuq4e
zTr6ZUbFj24MTdI7lbPXQIySZXOxGkJobKzjFAUmyA9eaCTfBpJE6WS5QJEqkpUOL3ZSjd5GD0kv
VQABrkWxIyIfk/LDJrrNY+wyUCcmS6B9qWbh7S2PzCfA99SvQuQxTQew0gAWvmn64Gx9c2F9Pw+5
djXU5ggRvVqRhRJbtSAiZiF3SeBlJN6rMjevHeNlHL/peEQYl6K13f2UdcgfjgCU6zVxRmWvKeTV
4DRVW7jzOvIggXH8CdRDfU6JgG3QV7I3uZ0vzpvzgc8jEpu2+Fplbn2bdT7aNOkvDol7wN1OSMSU
QjHH8Dx68c8px6ZuHNDOxZzu9wwNpmx1D/80XOytPmwvJG+1nYXH7lFYOVH5qHQ3IleND5CfPwYr
Ln+bqGCSC/oVdV0F+TskWF+UiEMMbbdSEak74HU24PiiRa8VKBVZk0VltdoW4jzBsaWHLIJSB+ky
eqcAssoVGRUN2F+8Bxvhx6jXv/Saqd4mUqu+p5PrllULIcXnLPaeZK0HXXgbDMjYo92fZZMB+2Dn
RHa1adxEu3m90YLyBEC01GSTZlgIvrU4wcsDlq/PweDLzNwl2hdasKh9lt1tCoC0mlF5kTVcfISf
ugGmI8vOkZUN+er2KGuernW3SElBCDj9dG/TcVU49F5uw6LhAFkwKdnyamDIuBwgXGXykypRQSPQ
g1l1/NrpZB+WncpSjAOBPwXSwEH2INQ9HIMCFajHTwo3PSK+mtzPOYuGYh15022KCXdMlqbfmgAz
qbwOj2kW8qUr2vi33droSjN3ujqhfU2HzxIX0TdimuvJsEbMHHLjrRzLn2GC0ITcR4hWXSNO6e1B
jJpvtoYDnNJ7gy/75oYujhXGHmu5d1DJ9GBYbe0C85XvfQkYpp6yoxcyg4CKFl1lgThK4VdJUPjJ
P236FGEoXnmId9t6dJ3ECMor8ND+NndpGBk3t+iMWzIrDPpgWg6yGited9Bm4CGyizbYxo0P2ORk
0b1/3pBGHlFp3dvL4ZWot8DdAwTR4bZVSudcZZHEDaNdM4wHR8TOtUUb/XmMFWjmOgC0whSwo/Hw
2MnORATDC1pyrGmCNl+D+m18LtDoA2z++/fq7neRKYEPsx9gFEYTV7h0OqZgTXevyrbWrDe1xvdM
1rB9LHZzBcDuXtUDjpqzXQBw40U2jcZMOq+LVYwQKnGTbdMcHLWcF0PW6lbp961VF/Tgj8qit6eX
EnDI070JFiQeQIO3Mpw8enVcXvMW7Sx70s0VuV0yxcYgrrLw1HCnFsb8LGtj4DbPUe3uCj2NkvXc
LFHgunJWcm8R8ZVPLZ3QWZPE20eb4SW/PFXlo9eXzUWLYJX9cnBjHBv1KgueIxQ8erLVj7bAHN7r
SB3PKPqoV8zY43Ot2X89OiSsU1DeaJrdo83F4Kkd7z/a9AOCFcgIra3Rns56FL+2o5c98w3Mnkmh
H3tIEEdZw1rQVldy00vDq9aa7eGPNnmY1RQ/6jYQG62sMkA+uXORhVsTJXQgBMBQp61UFUC65GLq
YZPAUb3VcVDegqQkvObF0U62ZVFOrDIGYh7mRbmeqkBd8ewHB9nZNHC1LFApNkzgP6WKgVDKMOuL
Lqpv9VxeWwKFT+i91rciQeTWDJVgrUIHxethODmd2XMB2BkCn9qQSAUppdn1TZ3q+KWJ3YPcKZtw
ZtII3jfeQZuG8nkyx5Ndhz33czDeG3Moj95Yd6CCJpE91aL089JX1KHcNI1TbzRLzACPAszJFcN5
6hMoGnEfJIthk4/z1ZfGCAr48P05KPsnqxcotofkpOAl/Ai6eGuFCB4kFiudghmAV2rVfozsz9nN
QbDVB7UXMCeUEEy32uubljnIumH2kXs4sujZagYlvB4jBSJpwNdcZvvAx8CuN8Ggq8pwBDHxrtVO
tBN8EAhwq0DSASn3vX5SZ7TmWk0xSC7ATnKVXTrqH6y7GGxAL2xKQ33OuvSAfa9yrroSemw/uIes
hwBnGO9xM8Qs/1zWyaA9sz50b3Nmaai2K0fiHS3BRKNYZfnUwplaqSPeo6gTk76dcAPwyj5ZtTPf
SBbDT2p/0cLGe11E+CZIDPZUmfAehXE2m1jdKph7roroY57nNzJCm6jVym1ht+6pz4wJB6pl81FM
AwrwtlGdEC37AsJixLer7belE+J8qevBc59/8jPhEbkVY4Xu87B2TIPMbaFo54y5amaN6sVI+eWh
yuaTheCsCAGJZAomdYkOJ29K9o021Me6C2ofw71h0ziOOKduPW/UVv8iRvwDQEx1vpihaKhzebGA
f1wq3XxX4qjaZ6g1npFJBFfCN8VPG6c9l0VBlEQf4G/NwVpUU38GSLDvagQZ2zpZ53W587LRO+TG
VG1S5g0srcxwZeA/tK77bm9VCyJQdJpvDnayBSD8A6mm74v94t4kS77mavVr4HDdGnU2Ing8N3aj
ANdL2vakUaKTAFwLLQlW7J3B196wYduoP6pEn+DVmfVpAGhwUJaAh9Fc5IxaW6bVTFF4jDryIGmI
MEueIBkRDa36rmffe1t5TlN4voijrNP4Anr59+wa1ZH8m8qXMKnRXFOPU1FpVxOGh8ljT7rXrocE
/I1TrY08jM5dXomjGJlhZBrv7xQWa+idJXJ7w/L0lhkhK6dHk8KJ3rE2ZYKZEEO1q7rehfb0wzVV
9zy6SbsmFNiGhELvYAfcqMgt2c5B9CGOEAIyjZZj81TUS6TkC0SAfD3E0WeTlfgKR+aeb3mfgFhB
3qreckF/1ykWMSNheLIPmHK0lfVKYERfxaDLNkHc3Dy3gWPmNvhlqUZxCGvGwVgx1/PQN+uyIyZQ
569omqrnPoq0c7sUjonFnwMJM81XoS4C3+xA6oWazgpFcTrGXqvxRZK4a0BZ26gQnwqZB5QYIhSF
CGX87K2h/GiRNeejve9yjL8cF06TLsiBqCP0VI/p8ZNoAPLMF1Yk7Zq8Z1WazxhBZyvcAN7TWA35
8461QKg3E+Til9EjwF7r3URWWFwRVuHz2VYglAK1A4dvxucR5OUKoyFmFSwKu0SFw2O2BK/nVGxt
b1GfrfpP4QYZAmUG8EZXTwExmDnAw2AXzpjb6RDmV50Glan9NUAajID9+o0HnK+2HaLOzsrMW3WN
0HThq0UHQrlTMGDRVAX5SPRihAhILJTubaqm6xjazZlQY7aeuwlRtKx9gb18JdLcrCz05A/epIMC
1QPr4NjuUQl676gkgXu0FpxOFXffG9c7lxHDrNkoDGNpVe1nFJYwnfw2AETdVV33De8DA06wLXyl
TKanAa+is0PwuFgIxCLVb6njnsA/TMyyx4ArOHwbWbUT3RDAl+LY140uWDUFJIosrghUtMIk61Za
+8qtipWV2O0O6HoBKM6zAN3wMdhCZj46OUkpvUBzC+nYW2l1LlGeQtskcbwrp9bc9XXl/ZV6b3CZ
OrUNfs52vYHzzrfUWyAyys/I6Ne5lYmjjoX6Wq/UZsNK3dv3AM92FjhQcCekpJSAxVsH4d6xCoIe
qrlhzvjkjdbwmg5oFDnUEJNJ/NYUb3mm2KdHUQ2Fc6/azPwPdg1FrJ6tZytg7ugNFjhGNwPoWXne
NhCBtw491Nc0hr41S+aVrgpexcA0TnMdkzZl9vGZ5rqfi2Q64nS+7xCKumix+GUtDlFQdc7oFsuH
kdUZH+KlWMRzzHzUzqpZt5ehb6fnNl5GbmpeKdpLHTHVrep0VwpHDdepw20EE3ZQWtYfXZ8y87Ci
jyTV0Tk0i1fLGO3tmEesv5cicJ9mr4OH1mqx33SX1GmSY8jy4JgGTrQxCggAsLGjk2WbF10YsDe8
kScKg7wBxBXxvdgflPoyY+lHYI/FWbcInGnZXmLA7CUjDVUYWKJpLV5XIDD/KZSOfFGPtmnhYZdh
hEhqBSVIjTHzWsIs+DU4yJ4viQBl1n09wAgTwy04EtgnenCsRQ8aaxLDxIoz4FhCI2cEpQ88qMWp
MadXNZxHqB2BvRlRpVlPSxWZgmndm9wsM3UBmjlhCq+kQ3py1kAXeWZxApGxHyYYKcCVnjuzuygt
/k+5GScbHdvBeS0xc+FC4LfAn/nOMOVwCmb3eUw1jalgl714pOaOcVN9zMCN3vHaAG1YfA+HKH1X
c1xivPbTLQIebhklcJZQQT3rrHRSHijHc7UnWUx8wgBYecomkL3RABdMKmWpAPYMQApMdW4e5c/g
8/cW1SI/ZHHJkD12zgaLY+AhpBQAwRXzukAxLXIKm/fCXpsMeU+DBqW3BiigdACrkoa/h+RI8BQT
YN0nc/gRIgWH+Oh2EkG5cZwRgvuCNwKgvUk07i76v6mC+lb9m3VNe2qHbFePNZ9JUIGJgwmwmkAS
auFx1vXBCb8WeWl8QUIeRc7xqifC2qeDcp0JAiz0VnVXmYvxQPxN7Yx97I0h2fqNF8/eIYys55hU
2jrVkVVq1RzhPwPEuH1yTX06a2n8NqqsUnFNR0YxhDK8mDRVAbo2ScPfAwr0cVeAEFndbW0S3mC5
SvsuHJFOv7vB0W7Adl2ksZWJhYDJOK0tuPo87ZtNkdreKywA50Wd3mYQfK8GYAQ7F822ipMvJRMD
5CsjoJUlyVRZnVM9Y86HZXucK8ou6dyQ+ZORAn+xNrnojHVVFv0edkTx1pl1sx9hi6xlVU+cBrxx
beGwqDRPTJf5f9rO3uil+JxsZdoVcTqfEP547WfA3qZrJy8CKZcX0Wg1mWGkMJ3eSX2rtqtdCQ3c
ELAzlASJuYzTW5ga7oBUsBOSZCzEypnHzGcV/WIQ52AU32QZ1uaAxb7n9humZe0hWzAz5YKrC0FY
HEznJVpwo7UxqQeAEeGCJJXFpEcfimIEfvxPk2yX3bPltauPpeC6ei10ulVWpJQS6NnoIKe1uhKb
YDupBhPD8C1uQAoEt7ER6VZA57VbA27RMN4QKkfdEM+7u66GxAhJ3FBmsmBwYwcl70VwQ+7oghSS
5PhjchtxBJdlzT6TVc5Ebso32qrgku3lZjITQYKFxb831AVoX7fVURAqld20QAqZy2bHogduLRq8
HoJVomhLHIFWARbLJ6vy1VHyTaIKPEU/zX4AxbxcuGb5Rbn1wCfaWqLOvoQqysZxzqZsL3tGTsuV
QRZR/H18u/yI7KWF6rSynSzdyLNM0JomAYvw2eLqtxONupMKI463huQ+HMBw/uyW+zeakbPPUaOW
OWBZJPL6y82YJTIpLYzvZDXLql1YKjr+M8s55eA+Bd4Ze/kn5WngVRtG1YA4SV/5WId/yuPSUcAx
X27j/Q7LRomXygOyLtZCGn20jaXe7ZBawZMJ0Mcd+yufBmi3ZKjHKR19Va+/SzywLAZg1F0Nv454
KpIjWTXYmBFVTsoY7za+THrfcV6hKr71MBd9rwm5ozYSots2aW7y3tuJ+zIQ99nOtcGwbg0RentM
3UlvFcfUYfnXhmi2PW4a2GEdCHUjNvJ2ybsht0pcQZOV3JRPgRXqAXnlbuUVfX7E19EDfSY3lwIi
As+Gsqtwx2ZsGZIZIAIwZ8xZzdn/Y1Me7eBIARLZNfLjfXNOe9BQdrSXf29sGmLUzSZuky/zqB/l
lbtfJailq8JKp4281vKqJG3B+r/VEF9ZMADynsgj5JZsuz8Osi4LI8UxpOlCIJqIPg7dVd74+6Mp
L83jaZB7aiKfqwoM+0ZeCnmSel9zfVpR6Gsi6MxyrepHu9iGIHd5v75m7vQzwCtjmzEb4Km7aVXe
wrQNt/kM0bnVp6u+DB3ys53FtrObxQwSGDu+lQqdEyXcBj0hK8mL//WH/zgHuYntFWR3PdTvPe93
DzWZHKSJoW/kECC/7x1y43sbQNZ4TeHy3i/uHU7xx1vzB6ji31fQII1XRLAm52ZrhLk2+7EbflO6
TPUfV5hB8Kg7LpTux+Ci9q8ZJpZbeS59UL2k9qxu0Wjs53WThed20BVgHss4tLzW8ki59X+2eV05
IxwQJhv5JPRxumUKw9JleRD0EWknE4714/FZOtjVTAdTx5pdTHv5BI+dNeyn3GJZUvm5M2B85C7g
yv/z79pFeghCsMJebgBXWAApj2dvjp9cfQEwGoVdL/I2DG/LsCyfJFl9tBVEf5YRydJnxw+cagCz
kr46QmGMlP1l8Xhb/3hE75ty/1x5w95rzLV8Eu6HYCuwUz7ahgSBHAtZsDc7FLoPjzf88SzLNlkV
y1Oo9v22AaS3C51oK/eZ8mGXPR7H//sRlHV51+TW/RhZv2/+a7+s/qvt/tiWlW3/PfRgK0eCPzUP
Aq7cKgUeU6SA3HobhPPy4dA9iKZCZ6E66Vt8KMjTMy+Qd3ywdYxBnZd8bi8OcwPWh2ediMWsFrgS
J5ccUMpQdydrwarOY3nJB7fbmubMVKLR1Y0qCmI3PQIzKxK8W8k7mPLFLtKch3ojovLFyao/brz8
q/I5uL9Oj7psfDwmj2dFdimGtN332A/Kh1EW9TJcyy09gb5kxnCe5NWXP1KAZ5zArPDY9QG0+rV8
S2C10yo3/2gdXOOv3EJESa5bJlyDfUh1X23JpQi5YF2spAfi4FBD4gXfMCb6e9QDd0fGxJfXWBby
tsfL9AShXNbIU/ojn/SjFxvZVp3HU2KWCJR53V4OMhqjdgtnt0Q9dxMW4v4FMNpPSPnZQf6gvPNy
i5G+XdgwdjR8zoP3ilmce8csB4l9C/A82+byiXgMBqqmOgeOe5yf3o7app8g3j+uYpk5jKTJ8pnJ
3MzaBBZ0IUkqgRfwF7hkg5m4h/yo7EJuDcqJgS7KqFn+XcdMTrbA61a7yXUOE8Ac8rk76JFoFEf2
OsMx7D67uq+iIk0U5Nx07T4Iw6V+ro3E2Mrfl+cV2NF4aPWX2cjbrWoaF3lXH7dWbuVd9zM2pmg1
FgVK/1DI/16gPQYORX77Zf0+sWN5WuJIw/IBjL+vZXYOO7/NhycE2c090LTqKFk7Q9RVR56F32WY
Zff7K+/EY4x53Bg+0L9S6Jnm5NUbC4I0shiOgcNJwUvgMoJvUAj0Sy6ZvDPysRYqsUcLeHBQ4Bvy
z2AuOzxG9MedvD/Qy3j/uAiPvXJLdvn/f4q52gh76Um+T3KmIE9GVu9z8Uddbt0b5wjbDya0CDPI
ia7S2XsVj0XZRf7Z+5RLbuKwyat23ySv/Tes/v6hlOf5xyzjfmyZu2tgAWcSgthj8KGX81eSI4Su
5WsyF8jBrMVkfkNrhXhy2Cf7oglD1Zfd75vB8gWNAIN0Ir3P4+STKmd0j+LRNs0ZKQcNpUgNmNgy
CZP/zqO4oyRl/Y+57P3sy3mEifM0Fui69Ww3wNO3NlmqeY1eb0ES6ocrT8Ssj7qrqwd5seWkTm49
rv2jjUQQmtcCAsijs/zrj+rjWLn1uI2PHY/f+9exUf7eIdTBGMaYKQfODiBAvpd1+eZxxROW8cv+
+8nPpVasImVQ/5hGylt4f/Lm7wKi/UE+rhFKuoCml3sQdh2SG/JJ+e+b8uj7UAUop9m7Zbr5NxVE
wBR5LOH+xQmRBA+597HjsQaUO2Tx6CerQ/Bz+B/Gzmu3dSRdo09EgDncKmdLzvYNsXsH5pz59Gex
1D30GD3AuSmwAimJYqj6w/qUMt3fv/10Jd+TPeZ75j6fuV/MotVR0wb/yX/uO7F1HyU2v9fFTvej
fhn1/QO+7yUpODZq81kZQc2K58o8exD7/lvbPET03ufZYnMuxP8xV8WW2O9/HvXLckaMFgO/fdS/
tX076rdP8qYHPkJzZeOT0Tfd4mg446soxvtaVdzwosCUQnImaUQs3icz21zMbWOCJijpd4wpao3N
+yDxuBUHn4d+6RGbru4RIYQL/n5Fi5tlvuO/3VTzDTTfaKJt3k3s8T/bvu32b4e/365jOiX3ZyHR
fv3KRqGNae00FxYvrrm4r2Tn+hdbxb8N/9Z2X09Mh71/gjjOtzH3T+gi56RI3R+5cfyleDSINajY
mt/R4hkyV8XWPCGbB39r+1YV49wWYED7UylBIkSZSSIfNye+d6a34hK+b4pWUR8xZbOsTopkozrZ
0/x4J5iKtPG5Lo1TGrmoiyc/cyEPi5KRGPbddOR6Rj0uxeMB6z9I1goy8N/paveHhiljQxBPlywf
ScIE/rYS/6Qo5setqIpLwRKL/nnMfBnMbd8uofkwvVfFmCxsMr06edRXjaXG41KsfyMCDDAXRf2z
V3fB5n7Hi5MyF/fH6lwXp+t/VkXHfOuKqoch5e/Ht6h/O4JoG5OI2Akl4jaaH/b3ifW9X/w/854V
WiUs3pK9gWFEmywkX1aO8zCxryjExGCuiq1v48RDdG778sNFz7ddOqeQ1qN2JirwWpJKgWqAGIGl
XFOI5JheXDmKePWTeHS5SZQkO3Fm8qhNk90oW4sqsYyd+Ifnf/R+738xZn6ZKsxDxZb484OsxaJ3
H3Q3cqUW0BMtDMCkqLCyu9HJccdAc1GGi7hF73ZKcQX0oxpW7+JG/tuqVcreGulsXCcVzsE0TfYR
iGCyxElaE0VZ4a1czHXX8CT4Z76xyCfusDUaCJDxQJ4tH4aqeFtddY8iZ9vAARDIsGvEWRX/S5mQ
yqQW2XMekmci8snV6Q8ea6A79d2e+e30i5P65S+6L13vZ12sWcTm/TYPcE6Ojj6sxVkWHzsX4gvM
VXFiv7XdV3Wi53sy5zxSdM8/SfV9dWkirbdAxhCpOC91X5ss7LcaIMC1SsYsVVLPAJBme3Qm6TVU
fGeaBaZn6nUcwjzVKEK7qfSeAiXZKtMx5KhMzrlX1gsxamySfieNub6S24Qgva7LFlXArS4KJ7H1
pekQ4KkQU3SKI3sjB76RrkEGIbjMyn6NVZKo4cHaV6pXPZCTha8ZaCyJ54mFelEon2K3f54i2h89
MLCP5N+UK6hxPVQOqqItAXiURLgnyh4KRGgW8WPoWJAF9eY8hLAQLMIWNiq+/a1juOM1Lqqf5Dvu
Wl3JX/tUR1Urdj/TnCl5iQ78wfVkIsWT6rl1RuOHg7Uez67r4XBQaug4XbfwqrJ8K0dielmS5y+q
HJtLiDqEVwVgu+RskgXQMSWPqVHAb5LlVQEiGDJUThw3QozFpZ96MCUhJtChKOBHyrbKzPwyDlFx
EVuiSLLMgnuWpoCFMcIbWeit8gL8kDt0HzrOs20tTyi/RC405EggcawmA/DCdlm5hVkI9Vom4VNz
ERKVIRiu6iQjJsipO9bDVWYfiNTAveZgbK+hfg3tEFy7qSDRJbi6cvQJVlPai6Y8QaQb7iJUrgzw
mWbgrbG8awUN+yrjCb3GkqIsh773WEHQEZoOoVWxyblMkRRFQ3YxdF1zUaLGeRinokwI2zO5tsiu
ZsTc4atJvFRyC1W0Du+MPiA21/cqXBj39xAF4+VeI5oD8q/FNTfvXwSG8wBlJlgWfr2Ae6qtLcXQ
V8NQpTDeCKbPNEU/mBahzoS1KivVVKN6gRQ8GAwUwHPHz08FqXanairmKtfnNsqwoXagjUxy03L1
kI56rC0VXVMOosgG75/GrC2k5eCQ5e74McZmoAbPrUvAqG327UfUpe8arnTiwkn3597SyWcmMpFo
hayAEtOOv3F3vvlppH4MVUS0AkCcZ69PCLuGg/UwKviSjSEyjoWdtge1DetdHIfZhb9AIeW/lh+r
XuLiSmL9LGvtcwk16GwH0UNnFhWpr1L5GLY4jixgj2tRFR24Ql/Ar6frsl+0CHcshml4qMSI8oXE
ck374cGmyZJIu+WZsfqys5F+WvGoH8WhykpXLpbj70gOQ6kzAYu24YVTrOZvUHvRH98fo/txS22s
H6qmXqcyWJuli8Ry6yVPCBWOGO2zirWyqR9JtKgeyT1vL5iO96KG0G79iGgdyVBJD6xpGiHaLC3/
vlNkP8s2PC5UAwnUJu0Hi8W0KZFBd4Kf1p7KDrNyHkM7ER0WJIs9GMyIaDZOhapL9RbYprIUVXF6
klieXlUWMWHT+TH7nkCXYprohVuz/3P/OXGUulszK8k5m84f1Gki8pLBQZ+ea6bvdMgpYlMUhTeS
4T7XxdXW1yAkvzSKbtHTkNyx6h4InCECz+sWxHUhqZAXPJTU8r0sPX/Xmp0H490vPvN8I/rDzi83
sQq1qRglC4O1ZKMWjj1wX3mBd2qmoovgntiau/3S0bYxcjKvnmuGa1IYwmPeJ2gYToXYEm06q2wk
G0yIaqESVOgN/o+BYpf76Hnvpkcc8P+zS2x3xFfIyvb7YeomA3J76y+5jDVw+e3bidHiQ4YsV6tT
XE95FLgddaMmAxYi5TmYihTAxFlUB9eFWBi4HcnrcohxferOZcjli3mQ2EJB78iLr8GPzM6hjVXF
zwsHTYxBkg7Wq0EoPmQp0fttV1EVH1xDHd1ZgMDvu4pP+7JHourrJidA43vH9K2GPCTZ8TZm5nuM
PCmRS6MdH+uhiI92HxBwokDebBL8jDLeinWU+cqTnPvdyVbLv1JfkZ86M5OfVL+8NDxgL/imyXQB
Osjbr9Xgf1llrR5NQkte7YRD4czJzzE0g9egkN7IR/YeRKeee2c3C82r6CNSeB2TUPeYTiP78jXq
FP1ZcYPsRYn2YgjvnORJrirSLy9+GQ+n1lPicz8VwP3UbqFHJZtmNS54ZhONN1XFGBJNceS49m85
6lAvtbFdkrkUvyZOCUdb0eqlqGpt1e00VFNXuW5AxF+YRtM+ImMFusjo1XVAQuVr1SKLIJOvt53y
K18JBctXZuLqux7JzGtu9s+E0DQfRv5jtCv7zZDs+pDkAegkU20+qpFACtky0isQHVi6fvvHs8z6
g5AtdTWGqIiblfusEHwGw7buiPdkK/Tr9Yg0LPnC/zSRFvl357c21bCIik3GU9455Rq9thzCnJU9
J5JhHqq4GWBut9mzSsb0I9LvC9EpEcb2TATGG5m88lk0mW6Ff8Hu8q2o9tAk9oozREtRLUNbv454
6URNHLHp5LMM600lI/roDSNxCZnha8cSVgxp0aULhc1Mzxjdw2ZFLB5YT9Cy68LtrIPoaWvXWetK
Z3DdoXYyujx5AMYEr61ctEtyfIKDqFqBbBKmELRHUTURIkIHUnVPojpKww+bd/5F1IY2ufK8Tq9a
SHyP23s7P+ikW5zU8jlwSSP2XeSqurS4EuizBjvR3nKnfonCWj4SrNDdVLXmVgmhyheRfRIDRDtc
xE0ulclFNIlCh3IUmCQwlI2K4GqGemxiejcxPCQd7Zrqt6rKNnZjFwgWlmsw5vnRHKzsGDQky02w
4PwoyRRVU9hgZuVhFTot0HEzqB58xUIKfDCeIYTFH7JROGu4mflOVMnRIaRezV5zvQdJqbXEEkzD
lHZwFzD9iKpJe9SV5ZpA8SL+IIo62ZKOb21UfB8fpqEdU1synnQ/sc55ZBBgMQ2rB/n3QLTknleb
cmZap6BGxJY9FaMSu0sseBXxu/+0zUPEliHVv4tWVbb/tr9aEwDTmOFD2Y/VpZcKwqUzG/QdUV06
b6Lfqey+6H1nvlZWDx8oVbNT4msmZOMiJiKuG9/awr6Job0Wn8pAc97LKpVXdhka5zh3EGApS2gp
cGFfSEf6KQG/WofZ0iZs6CTn3FR2H/5oFALEDM2uHhy98Q6SaUXbIPblJ6gq5UIc3hrf5dypfjb4
jQgj0kM4jIO2w2abQ93NjZtjwhzndrcAWyrpIkrKDDIujKpTzjP1ZOb+qnXV8FACJ/+74z5GdOdz
K3kkBD+D8V/JoyeHK9HvE/d4EkcLLZtGsyCdsLD0/b0qulVHifoNt3ZwH+kp6s3QI2Mrmx252/Mh
DEs/moSXHyzfkNaxkqnIUnXWziDed4/WTXVSNN3amFEyXAd0XFZtLVcv3I0yoT+29cnc+QabR/pT
Oc92FzEl7TNjc3sy60z/SU4isEid5zxXHzdtElkkqXjjuiyK8hKqdbnTtaI7BHZtoO7r5sgSNBZ8
LIJVefCRmanmYLHc1v0Ivf4lCnTpt0Sk5f2DklQBFZcZv4a4++FLkvWumFUC7VgZn3wTNjhTFO+B
FGp7m0xQcVly42Mbh8YWc0D8YJMKRIxzZWA/40FmuqP/wQP4k+RD6ZfqoYNMdBIzbCbhkWfrvxPI
yGrTPntIc1T1Y9sQswynuHp2ataETVsoD8RtNITnoLBE3pW1wrjmujtV1dCg6q0JaSDHqMUpTXIU
W5ZV4gIEgXBuIrAu6Nc8KlbnPKex864MoXTWW8fhHIDvLf24PIhqo0GeS62w2athC5hKYV62b3JC
3bLKdl48EtIXRefL57bI3ZegHD9Uw1MvojZOEeCWajyIoY5iHQPFcK+i5rfeto7z+FHPVPfFHfEl
Zkb1lGuW9eJuezexPkJeldu6l+utVXfeZ6Zuy640P3MispDMKcpd53XZOzJ3y9YI7EfWkSdEHrJL
6UrA8z2SN5rWVxb3tqkjyPA4o6w7ZbL0W2BHAzcR4DUt0H4LuUMDmJpvec3LPKDSSm1VmI2x6ZAU
vDRTwYUxrCq0kVeiKjpw2GaXakRtC8nqI8FOfLLXFEQ3IDi6wHaXXbSpMEHxHm1JO6dWMT5iBXhv
8mD4HIIp0KMmnwMOFMi9WH0Px2747MvAWPZTezC1//d4G+TSPN61XY5DeNqy8myAb/8cf27/X8f/
7/Hic9WiI3Pb0dd6aoTLjgX7Le+G8qZauro1pzZwGeVNdKQsfu9tYgigyOqWT23f9uXNCc5Kcrah
yjtRFMaUbekUlbzhykj+bpORj3ZSfTMPE5196DiLsiTfwMsfpKQ2SJgk56tXys5bW9zrqxaOzSrp
lexBFL3O/5W1r+pCqYq16kfyyStIxOMhJSoQ2uVTPRWiamoSSff3elKsWpZrsB7/6RXtc1XsIdpg
2x3TgIC2uel+pLke89Abe/sh53T9aJH/gEjmfETkM3FR5eneccklVXvrcTBb54cGgA5rodM9GLaN
4GgEbyWL5QDvK9nEJB7vq1zaaKozvkFk6LYNRxXA01fSsvbiM/yEcL62qI0zStjOxW0UHF3TsRGv
eFA5ay/EjRioDmjaRq3q/qCWPszuSXBHKOrcxXUMPyM5l8WX6BBFC6t7bRNkRSZ6a+31WM+B69Tu
LbEi6QYgulmpOwcZsWgcYbposGOAkFv6gikIeTFhX26lImm3LP7A4mt/Cr3+BDHSvQUhSvBRU7cP
QdUqOzmsk73bx/rF91Q0MaR8fI39+A9Bh8kfdvaRgz9Iug4dC+nfG3oyW61vvEuRVdUtmwpNZnro
Z+ASpwGaOqUiVYRsGHV+UWLy4kEmy+vOyZqLGC+GIfC0RjRyQAANOE00abITMo+WbBvdPGAd6KpV
8RXoEAIRBsJoWiP3G3TQyovhNdG2ILXmHCUkVWi9Pp4sm8hisuPNo5V0wT4DZXx09MDYY/bIDs4w
doek6Pu9JAf5MdEyhH3cNjhFlQviqbPsU5QPaL2WGEmCJnI3YV3LKDDI5cZ2sp5EV6DLAKDaK/6J
fB2HVnNzoT3BDSZ2kCcO0UBF2z6NDVI/iDv3z4EBHrnRF23jY5TyMvmlwge99HtZe+1tG5Y33NM3
tGfaRREM/dlFhwoEdRqvisEPIGHBj+PdRMKHG49/RZW9dtEje8d7XcG1CaZc+zF4Ipb0T2DK419S
pP2F4Zf0csPDUO7Z6iapeTm7nb5tpyPYIfodxIHlSDz0LKjMAUgnISZ/ZcQlqo3+wyHWgCVg0h1h
o/bXEiH1icY/Al0rz44xNKCQuQNYGeW7pFIAyQDv6y8htBYm5f0u1aXg2ZUc62IpZNMKIXhfb0m5
M9xu18bd8K6brJ0UxXu2M+4UZUgzsAFy/x4QALj28q7dib3UMNqXWqccUkvpVtgSswMZQSFL1Sky
2HAQ5HDrxb1JHwAiiiFi60ujOfWIxu898/A+EXxCPmA+jmgrCps8NBx4ywTFwIuR10g51lLz2iBg
eehdOQFfwSlJ4G1jt+zI9JiqEO2c9VBn6FxOVVUfSFrSjWwvqm5cKguyE8MFIg8kyZkWi4KpUFMf
vadcH/Jj70QFChZsiWIeI7ZEG0rjjK5UQpS6lGis/8d+I8ConAT1/zq2qH75aAsdgT0zocWXtnkX
8fl9kI+HJH6vBt9/5pnrLrLQMvaqS25Fm2pPsmO5W63zpeWY8jdbThZezSLbiZrYSdecp7pJnLNh
SDvQRePFaSpSCuu0fmt7q1honeX9qD3pmYQi55euKJvU5nEAB3zpKakaMAAob5OEfzBmPEAHCf8q
gjLktVPV75Pc/TIymvyMnfsoA3E/kyhQnFOl8DfgTMdFpMvFee4QvUyw/h6nI8mT1dZSbl4JkUG5
eTqC2EUMnKut2VsLqyvxWf7nQ74dWuoj8oVU9zUmRhVg5vQh8wFENe7kHc6v8LCyO8k6Nb2HABHS
oSi+SK1PColqXXVIjtfYnJ6+SkaEge7b9zYyfZFUiu2dhangbMkIl4QyqP97dWpDqbs7B1Mh2gjB
VNboouEFmXrnDjFOtBWlnGz0DlUAUa1NLV0HYGFWTThg3i/KvwISF5xMLj8UbyD9rc2HVytn0V4O
lfuUjmm7IlSsvalNCA3T6pMHWwOqEgJxOw9G2+0yomohOAbE7CNbtTdiBybI9BTvLDm4pLFcbBLW
ulcZ1i4WA6zXsVFKGNaz5IVv5y+xedtvkQkBxRh1/RNN0Xe3is2fueEeZAyZHiQc8pqiMmIq/ZLl
tQm+DyMDDo3mTz84JzdNs59aFf6QdKzUPC0JoCdqyDBa1LB0UAsGSM9kTLoXt+wqmOYsIERvb/n5
0U9IBRS9KRKeJ7cdq4XoDWM/QfMSppzoHWozvpSS/hlNR8LjkT7EZfEk+kLdxuYEaIk5efCQ17J0
CVESYtszxuBBbIlCTryPUZWL/dwktlBD9VchOj73veZe2UqsbYgjaiHarMoHN2lX5J0CB13O4+bP
kbvkXOmZeXBHlbFjiCoVmUhPfeTkuIhcnCdKrBwdu1GOMnlU5KwHyjYeQcWIDlH0NtSgpTSNKSVp
KDbzPoor/czHHLLdfw7zZYhhheSQiYPPR2uR6Vi21pCv7scV3W4c8hFfRo6mJC2Rw9JXmumQCDYd
XupKUgTJYP2yo+i4f6T4gn4iuxtH11/vbZr4BvOHD07EJehajbyv/Hr1r79pHv33cZVfiQe34f4d
prMgtr582enL3b+T6Ll/aJMnDyFgV1LFt0Zty8dsGiYGuHqJmUdsih5RDOL0i03dbkA3dH85eITO
UtNtmG0gp9ZX5yoKimWJgIUXkGrmVekPI6sGGHrENLby3vTdcWs5zW/CcodVDFhRDn62aoR0pG6i
R+HAB3O6Zu/H9a8ycZ0Nc6ajDcI0KNRgpZjDhLJ1fpoSEtlhs5BKHuSAZnVw+LaDjbFC3couo1fW
mTuS8F70qnUWLbcdXI/huXQLgoubF8XrORhpfhCxo0srVycrJP+yIOoJg846xrqV6eoPP+tOEl7P
IUMScQDBkE8Ov0zC6RCR77sjj5hlqhMdA0m5lXUkXeWQJW+OntG1cI86cxHk5aamrm9Jk4qj871N
QcRlMWZdsp/38rDkrZIS5BK6qdJVdJCD9qMeybgq6pZUzvGpKp6qWO+uHROh2iphoacsybuRkBHg
ZSFfxHuRckRWUMhB9qBoLMgOdb/oSTXVHeINjfjSKj0KYFMxxO6t7MjjT7Kj5XUGUf8UGdbiJTlm
/UbNYI2JthQCw3ZEZQ2D6T9tzchEAqSpui1Q0ctsw31IpgIchZNbxbU2wTXFNVycnjnMdZyKINby
nT1Yw0JUeYJo1xAaBQlD1b1pbq9M/S0wau0gmmypUOGS9SNyoVW2Fm2i0FRXxU0Es1EM+dIBMU8b
qvsHi2ZDzfDvDlm6Fx8s2ly/W5hOra3qocRjPX1J0RlEcno0TACEU5OBWf1iWdKq8/zwluXrjITg
a60owQ2f+Z8+KNx9p2hnQOTxqUes6ioKe4T1D9bK2Mxt8dCmiLhB5o9kKZRIaXQ1NK+bQ2RExhVj
v3HftwnM9Zi5qB/5dYWKls2izY3RGBqN3N7e6ygkFZsyi/Ulcb70+7mhHqfJc1jZD6PD7KAdC3xF
RaNfHSeSHozg6E0VLQj/Lnqj/GiwWh4GPZ6WheT7oP5HYMY8ro+gHMUjj15xIEvOTLQrgiuCd80l
z4bV/Yoa88Aj1rheQEWuHrIy8W46RrKbGmZPuev1RzFMFEzJ1AWyQPlOVMVYBcr6yiiIHBd7iTYy
KmJSEqIza7h+6ciec41TzbnC5R4PmtZ8em4JJWRqV62kRUkqXLihTea/GAYBc4/n3j+LEcz8rnKg
aMdg5PrLhqDeSZ5jXkkWta4oiBVrxbfRMuhH6yo6lBq4p5zjnBFV0QEwRb8UMRNGlDckyLF+jStZ
05ZtwPM3ao3TPNbHdoqYWWVtY7UIN/ZAxAQ4S/+Wkw2xQp4lWmsWZLSlVRfuRnM0yOHwW26gnoOb
XlfkhmoR9oMee6itxYgKTVomomDuMqKWhZqnOvbMNnIPOTwJsRB3IvW5gIf/3pqq8PXe0hotP7Q1
HOLvJmkVF3Hog9hCrjnBf32opyyhZgphFFui6ESg5FSwqCVwUjSCrm22jorHuw8BvmTDs38PvJri
vGWm3eW7rI6YWWpWsVPiw1wwRybVQdQTkfXQ6smbPiUeNVMmTTl9BbSJyDwyRf6RUQB2gwaJUQDu
7kEUalH3IwJH5cTf+M+mGjs/g0iFgVGlYB9Fd9uOZIiKzRDsDMj/KMTNATgfpx2UvfsZswckSCI4
I6Ft4kIUZ/HeDezlOFlltrBPkDsgw4z0BX0tDZpEil3ze2j0Xy60iDgrtj3yXytDefLQdTxkTftu
cVqPAXJgm1rRP/1Bd9b9FFUbcZjMOfLESdbi985nW2yJfwAflr/WPc6VhEraUW7UVRl5+q5GqO1g
alm+N1kkREVYLiS52Xa6+RLzqw2jJ0OfpA6Zf5hLQCmZk9sA6UfJWIUlScxTUlo6RVxb058lthKg
DesCLAjv3VY5VJAtvMLE0aXlkPiiuD99OTGkKHPeTKcCoWgpS0lKXOz9GNwK3/ipJ7601oxT1pX9
ofLN7l5oetAfXHU6c8nwmShqcSDltzg4aQF0XGymttMqa7EppFfFligiyy2IdnKgYUyx89kkx5Jr
BQk6TDr+9cLKHSvdBwkggClHdPqZohA/eK42iQZZRkE3051ymMYpRlGcjkzknIrNesTglSbWsJr/
GXGdzlWx5Sgd8lYk8PLwzuAEUmhT2N9cGI3ubxvdOEZT7L24DkQRTNUOF8dmDKqTaMpdA3EHz2Y2
ImQNWqFoYEot/2+bZY+xUpWoj2opOWBT1th902rUbh8B+SJJnnM68SEKHRkDUYhqGEAhVgLpT8mU
sjsiDFkvxspqUUWRwv5o2dlKQ6arzvph4SVI6/roU69ku2AVo8ruFtvPLyfun5V8AusyH0E3NkNw
jlT6Adf5Wk1a8kajc5IV/gJGGY7SMfdPJrEwZ89tlvjbq0U3JJdE4RWROoWxcqCsHuWiXvLIyHGh
Y1nMi2YPbmBa2o7yjex7dTd2KAiZNpq01ltd1ulGxwlDFHvTosVSeZugRohSTxdSm+AfIUxwxQuX
h0b4oKuKuRyUQVq7Uo0sTKtuYP+DpxtfND3ep3mO/Q5JoqDSP4quQLNwiDfgl4K1QaJfVjcn3yvl
BS9HMpP9LFtVJGT4zQnwK/EkIS5dScb16oUYVcilWgJlCzZdMWlE1xpRuJgocE4vx1zt0De2q1UO
oqKysTW2/Z/K4sTYrYNUCvuPrXPyhihcBghsuWkowzVFojRQMFe3MuBbLYSOj2hm0f4JXTKyZSKp
lv1o2FsX1o2U17ta9TkJcOgC3eRM6z654lWnExfTvTr2ZLpECJL5WPXL4tU9PVsUBXaMZe7TaKtJ
A4nAEvH+TSdtmVGMS/yPn0ye/bU9kL+fS2YEm4gwHXtk7qmTm2ODRyN8kx/upc6wi+xbDwJph8dT
PhFMi3qGjQKDnPJH52TpkjPfeACDbc+W0dpqdJhTZD350p/aRVum7M/TFaSGZn2O/fG3QecyrXhR
FiyyJcu9ZGrzs0igI6ncokulaxFrGjr8jb6FYo4c6isMoqcsqlDANckTI4N7FWNO0HSSwsdIjpdm
PSFFYC0verV+c3lfrKC8LtBlRh80wYVj81lm4QQwIcZ2SVTOANHLODeFtEm8yr0NENfHwv4rj1HV
82Tvx9BKm9pmIdgp7WqaALam5h+JldsYjv9LgsO6yHq0iZV+fHcKDBYYIBXpt4VEIlwjLdhrCpY8
J5RvEBfspTbEK9dvnwfF3iCES/iITyiWpMt4W1khSdHPqFCazVj0zWrw43wj2a++lKYLI0zcdRmn
2GfadGOYUnYafQ7Y1VgGA0V58PqwBk057Bv5Byt/f+kMVrtuyqcqQqq1RK8Le/7adPIPpW7BswBI
sjVEj+v2lYhcDdhR6C9R8UwWzAaV5Qh/deEgmLqohz5ZhJa/M3RJXrQgu8xQfwUkVugESYL5ipkf
FfIqDVFfsSGGykqzUzTPoG9485z2h+sVJVCn7Fc4vo9qBHwt9n8SnJusKvUFCcWXlnhJvC7QUruj
AzJ18m3UfWOvsLX1Q2NhMiMI2HTVP5hvQJiYH2FnXLIep33snHSVYYnSnTWZ2T/P9HDdojpc59XJ
HRsEZNNhizyvibps6u+Gv1DOxl79HKXNp9IgKC/Xw1UPmfk344TrzTAEIo2Oo0/nCZ0CmWyIGQZs
6HFNLMusAQgW/mg5SYsyRxRY0qR93jPJ8nWlWNZbzr28ii0M/kgKHLV8UyaGe0PbsF7j2gmXfWG9
mH2y0tKGB4EEhjaO39G4j1eKg8O7KutgUVXJG/GiJDnWrKH7KEAviehNs0RIeNKJJTK6X1dS/ArM
/wY6zV5Ub60Jga4IIvLuu70dqL8yKfqVBOrPqtAQCywh88usobBwb9OuGTZ2grMgUIhlt2PiiPzB
e1ewgvYJsL9uyJ7ksLgUk6EqHSZH7G+tspBe6PjCPqGyVasv4N6V614yp3Tn/KH1w0WQmVhLpkDd
wuv3mcJLISFGyATeB+uFp6bpLUNlXybBg0UgxiKPs0sSZX8SzdoXhfmjClh49frVt+NkpcvxjkAV
7EFujV5L55JXb3eHGjUzD1T1qiACfd1oIUSero1WpoQavSrVw0Iy0n7latJPG7KR77YEogfaWkdU
Sq0tczv05TMyb7ihE32LFWBrjFgy/fQl7eWNjqr3xvZN4oeJWQkMLjMpe3fkLDy0S8+3J4bYY6v5
0Mbj12Gs4xX8mWe/HH9mvfmmZsOtNZdqYhYb0+vPI2jOyIQ8V6E/qZjmOQNjbWcVnMFMxaOmV/vI
dQnTNrddIK3sAK37jyHIPx0vfjbz5tSbxDTK3atfx7uKGJyo55oI62oDkg00TXvyAQcS0AYYrYyN
VZSzApfKlVZyf0KVN+JdUWUdRtwBZhx8aKABaFd4xudQ959oUycLK5ZeKhuQTR2oH1US/ezA6WlF
/0F+2W/CdomL1bZjG+wbPXkeSCNfxnL2mDfAywM4TG1ERDXn40lHRGyb4QYg5k/DdlSNWxyQwNSq
vdc0NzSN0BC0sY93tfW70ivQFLxh0dhG6j3VQf4CUF5IeofkpZyCbYpPap3eItA8C2XsjLXuONve
dPYfSQWgD9rQPuuNGt5+RLD8QHiEj44mauxHRDGyC3nDhPBZYNNV7sjcxbKDVbg2fspJfYrk7r3h
S7H0ewsIwoD0Gb86pXTkyfdEcFm+aBqLU+9dFJTpM0Pd1mG36zN3U+2qLt1UnBYeEqz88R32C3x7
AfP/DhSwlV8CrFS7Gj01uUJYrHdOUQbrs9Ei/Cnppgu4ezvb/R3HSChHxKelfflmNvVJdeprY8dL
9Bxuee19GgnrRlLIkG7o4g+LnHr4pFm7xDWDyoOO9OfItYFHAGx8yrShVDpmNP3a1mQCjJutzjpj
77BazpIL0qMl84BAxlbF7dK8mTVG5TG2+wUcnoc47KtFYUEElHUCjrTEe87M+Hde9+UiqeNuVTgN
ipEkHZa+vG9l59HSmEQOPuTs1GuPWsUsO2/cz6bmvhsbdWMC87aq9qxhvYOcEq1A3JlSjDe0cEGJ
EjsFcvcNBiGBTh4mNA3bYdlqnGSL04jkycgDXUlWjWo5JPzb9qINu2SVPFUJjKg2kuSNqsFsqMrg
EQH42oVtzwuOmeTN+SX3TXNSAJGxGjN2tls/S/oAdtNpPvUa0vggBcS9NJ9l5Wy8FqRoFaBR7ETO
KsZEUOLgiAmMX6Xy/9F1ZsuNKlu3fiIi6BNuhVqrc29X3RB22aaHTHp4+v9DtfdacXbEuVFYCCHb
gmTOMUejcfFQhCk7DVQEItDpegFine2LufcOhEy+iQTzHu7gXS+/jJbaeBq4PCv8ddLkZGsVCXMD
Hoopp4tKHg2WnzXqJFhN5PfMiTpFSfVDyGi8so2OsZL1EjYeQSXlp4FznTfXqCQMEsHCxCOfszx3
kTq6FItRW156n6Eh+SJYXZ0REL1Sa796DC0CJ1qyIszxz+TQAWReP148n1uNO60zr1sSBrmbuwRI
pQ0+quotMxVXxxC49axfnb4YKcbzbGV71GBuDm8jSn568Oz26FSLQ5Yz4vc2Di9ONWwM0xkprAjN
SATeDm53rw2jPCRadm9FFORk0pamU+4skCml5oGCNu53iLStxi3WAEIvbhx94m+Fd2oGZy82FFcA
J432A+j3kVTZIXStkWTglmnlpZDYmGFxb69y2Lb72YnqdYMjpj+kQTo757rz4aZ23452R9TyKSGY
tQSExvAR7l0mN0gZ79Petrd6qX5hsnDXlTOOz9Vi0fxb2QRXj76BWL+KX6QtqITgQHmABCulR9Sd
VYLNJBT00ttBWnKIhhRDkLqIe9wJVYjzkXZYQPbDRGa7a25ta3o2dfekUq7AmP9wZhMqwVTy2xFh
v85bHIeLTWy4u8Qdf8/jHcyZlxxG6opcELUpDP5PRIlfUGJAG5np1120Su20QPDOm4Yz38JtC3AP
eTebo2ZsXQKPVr6jPdmVve0xuF0WqWqFDypSqAkC9W5xlyP9I2Nh06wj1oG/+tj6NF1t2oZmj1ky
ElIcDWlP8xx7OypCx+fsrzS0AxQmxCbG6Feo8dskxiMps34sty1X7gjc7+CaxLoJhOhgL2jqD4mn
m7jKiXVGyulK8zlLhGN+ALh8k6Esj33G1NpkcD8RVZSZxiOGfcUaqgwCSstY61nlLG/YJGDEa9Nk
sO9lO9vBl9YYx70weo86IJUBVnMN7inte2oo7Kjbo5ZwtlW1vWpy+ZLmJXIk9w5jzPVcUT8PrU+q
LyDFys3j3UDiOK6d88WFwi7tr8nw/8hiTtcQ2SSnafcgyuGXaIY/OInu52kKXNP4XY2Jg1vygEUv
4otwrB38SYYyYA6iS/upz8RD13jIMtLi3HsdAxSlM8j2f6VOS6J9YT2H7WNn61h14yFKghiJO7oI
12NcnnPHPtmGy6UbteQ5MceodXGVdB19VQ7rONHvCRx5MXtSMf2u3Ebx9BiHTg8XUDwwUCHAJQ3x
bJ7fPf/RczVIIubixVe0Y9C2KQU2BSb2ddE6Nav1hIstMeervu6YN8Q7TZbnMn/BNs9n2BnuOSeD
WsbWZkwNOrHeYFczKTea6VqBd9dEGHYC+sFdIBvc7+CclGIzKP1dy3NGLZ25C0c898aQMLwcGzQl
uiDq2z+xgnrvWAfqi6bMKTAGsXKoKum+hqueHaikHVyHc1KqEj8wqt7lY8hDyH0tCOHmlsoyAs9L
vyYRv8fMKaepKwKtxxsw9c3pIKa3yk7yTWjucpuBdIkOFQ1qtHHJgans7j0rowWhpvMPU741360D
bgjMSmoDpJW8Om2XIiKd3OxlHLl7O6R6b+VAydG7LWPChvFwTEi0L3w8lL9kSEZGFstLG8VbiyCR
rT+NR5mZn7mGYDdOcX5f/IZU+wdG0gsD8WqrwVFZKa74ja8JekOfS2kYmks5bX1cgKcJuB0+l1qH
WYQ7W4UsUKFEyJlqpQ3avzwEC0mSryrMT7rQMDVPJclCocPoKWn2MQYbK0hLYlVX5tdgYTuVvxiu
KHdRZfwWhrYX8wh+4sPmseRXVWF1il/3F34zH1TUw1aZ8WXGchhn3ywLSIPFhWC+1jERrvcjd1Mu
RQSH5QeUGKjf/Q/5lpfQJ2I5YY0yCDovevHqG+NxqjEjwWeOLHmrvva1/VHyZWGJ8pBkvrnTlsjl
WE6n3NFxfU/Kbpsk9Gk6tb+UwyvXKDQQSPXLcuhu6mja8T6m4F2E8W18IFboJTNMbU0C1u4VIWm4
GlQIe+jLH9+UZ72BbT+LoqPahJjqzDDOiK5GOnHMM582lSUqtCh4uTYh2YL1qhp6zS/dNX8rAy5V
AWcCwPax4p+3KgfrQcszIEPbeu+ZWxrR0K9J/1n8VPzoFDv2czS7eyOnQLcjQvlYnagAcNqjh/VM
vFtVZ0E0xkkYwOrej6MH+c3CGzL5GVBWjnH/kNt0am6NniYdiEWx9fe4JqhhMivyoIZnDEjzLRyu
+1T0J8YKCP20/GLnUbumCTwNi3PrZD0ZH1HpfYiueW10TszMeSX74sl0y7UdkVNIBDAu4ATJTndN
zdWCrAuG+L6x9PeudT410YMrw3RrLLLrUh0wJuX+L+bEQjHRH1R3yRQ+4CwA0OAW82bjV7g0r54W
nWacCrHUPmWmOwPcNX+kGrdKaK85kcQrEVtDMFQU3roDmyHkbKGK6crKRypu6yvHzu+qsP0sbSQU
cTdjSgn9qe6eRG4frcJtAlPrqKlK6Pc6BtVjqmlre8nn7XxjgxScKPq0+hMX8R7jirs6ibd65nzF
Xg1OVTMFJEmVKMVkZ07ykrkEitYqP8ieyNROlxtY4R+Z0UAXNUnodpJNmjF4Tlv4b2GJcbCz4Vc4
dvFVJCUk4eFUagb+Tq4RrxA9hoP1GLZIKMLwZy61Z5MoodGt4mct+41nYunMZqBFOmyswbxMeI+t
rdb4I7r2YPrJUzUwWUcB+NWGyz87zn9PRv+WleiqSVvA/arib06Gy5QN5yqFnhdGH5QQHwSrxitR
9VtHTr87uejydG7kWuHDCJwrvMdN2HbU5gtSOe6Y4sVrawKa1ROTAHgTNCH+7TskUmRNeSpy4pQq
57HwBpsJuvZrjoaTrrCQ9suzyRJuC2/XVpUXFAMmd2W7SYbkPclrO/hRjvzjWPlnKCVcS7N6KHBr
bEXB4uLWpC05LfZ4x7kcNiH58bCc0Gob8ojO6MnUesjpKH9RWeynAVvCmGzQNNUB9bqy52yEcz7b
1lpnpooHV4QWpBwCPWjnMSUpMcm2cySOKCg/XFv9zuf52uPzxVjNPXOFvLkZbm1at/bLCg6mF+3M
Og3E0EE41kiLSucL4qU7XGvnnXKsjYO9AfcfgzzKPPBMrq5+1vs9mQ646EMDH70Ok3X+KGn5j6MA
vBHgKSuLio6zuDxb+WtnZ2sCVO/ruH2Pe0bgyyk4T0RMQSzRt5HLiYJ+4jLn4Q5E/D0U7QXk9hpi
lE+XgA4tV8aGFKJjbhdPbWz+KkbXptGLKWvRU3k+Lk92y42xTJ5uVIFIB5QBPJZ7urEnQrXfZZv+
oft9RgXaHrDNJ1N5DtfoXt4deapl+IvyAD5GTIkSAtSfNAY5tUHYSjc52cYrzD0sI2C9dLIoGVRE
PqR2qoTULvSab2MBtjt3YktedrmuHHegpx/9bTFjRTPbebYv63NZaQwIOMDGy7Q/9L2rCS2EnYTe
fpw1dJMFlpWEZEWjF931yUDTiHMCs30tkKlDbPHk7KamMO60nAmWQonAJELQqHmxjjzD2E2Trw7I
45JVPZHBNBpW8ahNDabxImt2t6d/t2FDn3JdNnm4Fkg4MOKXJveqlrBxUVRkGSzpT+O7ZyeYcRNg
4YpxCpQ/HSqBJB2R028XHNmw4Z8Kq9P2/D3b2aBQ7ewQpA8Te1qb1zmvm11PhV4P3MP6GgAyaZ/I
F/7o2nxRdnH3mbXhYBu9vxPhjyCzM5hy4wMeGfeaBrpbqtsROcf5L63DULWyKO3dwfgOS4+Lhgq7
CMNPK7W7AIjIW2MbYPsWJs56yd/ksix56i4ZlpIt1o6xgMMXij+xb/7pG+jbE4tw2IUHnJgxSAex
an3zzc8w/Xa2ctLOavm4ZJnAWC70qQHne997xT8P28OSZIm5DPopPc26+1jIq0ztfpXmw1MZMX3O
Pe9QSxtIU1wzEzW58L7q0cHEP1L3k5M/pMvowNcKYMOxPtp6NARNbXFF+KTAoyq7Ix+jXKtIjczw
2zXF9cBlbR3K3iZQx6F721tRbGM2AbNDd3EkMITEEzWzBA6NUb1JHXmt0/59LJagxTHtd6FV/AzJ
3JxbnDYi4G3doVO2Ip8b7GQxH7CsjR/r78kkzn70YzYWM9maPDSPhlMmXsnymD4Vw2toJbgLefRo
cWRFKyTWq7HFy2GsxsDzU3pn4QwrZqq7NNGNt8xntcY7lu4WiGUsyIcykqPdgb64vX2hx3529eKt
Kbx8o9V2AtEiesdjBAm7Z+5QM+kBRA+WwYV0KIgdAjkEpOqCBfbc9CZidZPv2FymrbNGMKSTZTuC
THmXebSYhW11z/2YUfIXA1Bl2DNcwUIFiTsT96Ed6eE0cpe8MveCzHUNFE39s5FjCKhbWL70lYRW
BWDlyK8sVXi/lMM+n8CZjdzxD6Z9aIu2W00Rg6lmBnwSIvvoAPm421TaqoT00ORVfIjSfimgzV8O
EpcVaGWE3clY3+tFwWDFdD6rZfQU/lYgLIGRadSu7akBs4QmW99FSAM7ipGH0OWsLCvAzk5Hd9Jf
evR1ARwVufFLB5f0ibGHuyTWdArEL5m7gXkZJwzOCNmujnGpoLxbjXXWPSgy09cN8UaLIf8RXP4c
OSrIO3CbEUcNYwDWpJaSh7RXOH5wR4iVHQaqS/RzO+jbgppyNQmU08lMYrmtX31pWztb79QWh8jD
rFKxcrNyE5sEtswRN4cospvjAN6eeRDc02x8dUtIpnr7wtSM77+cof6AyIZJk97lFbA6fSs+talL
9Eq/xYsBFwlVJqdWMD9VNaC9tEYNUSx+kLlfbObW4mY8NO9Y9GxKZ6k/K6Rxc39wMlbSPKleS3e2
9sKsYDPb1XRnN8tMqIZOQ/wGHD6R1dS1OXniaDc2dsxpoQ02AuwGIJALjTbLdV6LvC4CYZRhgOVK
CZcT1atMAyLbSgyglkvymo98RDZxCVt57QS2bS95Curk2Olb6/K/DY3W3adJBoGJyx6Zz2vt8hcr
h49ETwQSE7ksa4xkXK9/c3wHYnFWnLD6HI9R9aADoXBGlauQb2UTZw12301Nu8dnG3LaEjTSM3Wm
yhLMejauJ6sgjfq9TeNOvHBBxGpnlzuGxRYeMVu/P1cx4S1oZT90124fCzPc9On0Zg2oLnvRvzQh
Wk9oQPWuJIiGJbq9jsnMTtqPTUoQsE70KS23Wwuvu4uYoQIc+ibGKNEEbO7KL/yb+RdN6X2vdxrh
0x4KmN4jdqNEmKAkfFoThM4kbKQjYbPkTHZC7Na4kFD9y7M9tSw3Y2keMCqpZsoKh3POlsbXGDkf
uvnTj/MX1jOEW2AU7qj7uXF1nHFCcOjwA/Mt3m2b7lbPUVAwMsS9pkFkAu6hDf1lYMbskuKTxv2m
ibVffm17m86oCVxLsurM5E9s8tkjHc9mpsPYK9ANKh36HMS9VKz0tTuMfewAT4xszW37kFrhdOeG
OrMNWh+7hJIjomrcanjBw0N+arVc39bePR4XFIb69NqPxn5udFDhsX5peyYi7tAGZlQ2wTj4BoVi
PvPbR+e4aX/lLiMy68fsk3uPbp8mmLti349QjWgHupEBdOxr1Oz7Gt34NSKPRKsIsybcaT002ldd
9b+siFyvPDxnHdxKu/saPAB9mQLBw658bgEFyHvz8f0tXcAP66UPaQ9T3Bs2CHQ+tEW9FovpOAqi
C4o0fdBsiXu+M3HKzbJaVVBR1kZPzycWT/xGlt+6NXy2vU7F4g57g7Vnt5huD1X+CXeD9ErcT5n3
0hmbon7kL0o5q+IU+MXJdzEWuJAN15mW7gudQOc6tO5V46d3VcO5bal1xD95NUkfeiBDcEP5ziZu
h+EivY0Fe3btjTZpG93HNFVX7rApVbC1siXyuboq4YHI7ZQugt2WvoPQNgjys/xKEVnRKqRPpu6H
QayAXuPKSfgJ4CSPqu5auihztT9g7cNvLdozfdWxdrIvfcOYbR7LP0Is3iw2rVHdQKzr+VYMfd5F
/txck+XBAX0rYNLe3Ta5uSLKCORBZi5/bbNE0ITjvoD+CCfXZC0lWN3TfFz8635aS8U6HErjOe2S
lPNAf2uwl1gbpimCyNp7ruus7dl/i5LYRuUGpl01xbCpQxqZYkAHka7qsVIHNTbPvZDzzkytZNPX
+WWEMsbsmOmcVedqx8VDsLHXZfgIj8xqmcRRwrHGotLHpgJ0eGPVTXfppfeYl/xDyzlfFdKoL63f
SjK8tx43fU/iydIy3sB17FqHEyA/MGMbj59DZ+AiLhjLp53xarkwC2XzWyqcXFB0UQoVG78W14KJ
2FrOdhNQtG5CpIM9I1Y8c5agjeE7rad16PYt8YV3Wd2NW4y/YS6GF3+OzpFLr0Jbts1MGQeDloHH
GMOdQf4ARc74zZKLeZTw7g2rflBdBgzjRq/5xPzT5r4U4SBda9PPSH5wGlrGJXGsft2WRbTVcpIR
lOH9CAeOZtG+jm0frmxskAMx6YFoJtZna/6yR29fW8Rkpz/C5QSdi/yPGtHW6qKl9tMIMSqn6DhY
8qXOIFO0nFxm84yO4+jXMHyiMN6ESY2LR2euhG//WRQnFOK4kzS+aQWhKU4mzOuc+cumj9yDD+Xn
DqHii7HEjEdSY9pe8Q8Q9leTI7ZER1QBvm7H0MPUJs2ffZc5tSnIKMIL5M6tpmtvMT1w7PBXfA8D
hVUlCId505lQ9/v6PHVZvoOWcZj68EpcCNIXsIjMGKHqCI4ZTdNbUTrf9Tyebbu7UqViWxwfs5A9
ODs1CEHNNrM7zu6lOmOOcnXT2KacbQqQE2uvnPZgjOSgF+OTNs3GuYMLZMID3lbJvqgpcVvf+jYz
q1uVbvOmVe0MzpVxM+D/ZqLMVJCeai8+tszSwNw+TLttTwZhsWnsTVutbf11M1eBb8ecLclDjjND
ELHWV/UOW6UDnElu5Zluou+Xv3OXOLFwtEic1r4jp/vI7OyzreOZs9/cDYrvxU4ILyRvfevOze/I
AoRM00VOnzJBs8h4MisvCmwsykAYmNg6/Jv7ut9CfGKFvUvb9IXv/1F81rL21xF4ATAtoH/j6ytt
oK1you+xGR8bU3zLvH3zpuaJKUQYmKmGT74gOMvHUUqFtAO2sbB3mKNqpAa7NpRsIg+8VVfMipZf
Z+osQuuIUdqnEQ5eoEp4Yss0q2yR59Op5Wtidw796GL+cDdZ005wBZVRtStYuENXe7e65AdzsxLk
WY27SofWhvw9rr9L0byRMwUaXVZXZW+NkDsnazruyv6+sHvcj8tPM/Pgpo+bzkug1Om2JJcB3alc
4me0CYJdaHwJ85uBpreJZ/88QklblwbWCFCvE6XD6fXju9GZjVWaxGdZaaRWWsXJRa2WlarYtZOj
b6DNOVQXQ9CV7s4Yxgi3MamIYFGPJgfGYY3LP7PvaprSCEUn6Y4xwmtftazwu0mm33GlFtOp9mCV
Gn83qZy2C4pDeUsTtmSgTcOrMcf+EWQjGBuyxz0nMTajKJ9jWd9bHUEQ2FTzayTroYDr6oGWo/d2
zm5GK6QYlwfJpBNcZWUnPPUeoH9j+jdKJlYjQ4yRcCeYUzvVanIzyGs768axLPrtUGrRWmUUZbLZ
V6VB3QomnJQJ395Ybrx4PicFC1AYq3Kjy/Yu8ghuj3RiF2AcGb7WbPxcQ67cv+djvan7hhKgje41
g6J/KKuviIGeSgmj9CMtWWuT+eG26mrr7b7w82nTGtS7eZu54EEWYqEcR5ZwuG8j61Pax8hi1SQn
UDAO+/HhOFS2g8y997/JSPkA/LKV98oEZTcSA4em5WjRlMYRZcQYmVcEK9d40K/J0MH2MA4yyout
ATzgFu79aPoLlYdyVCqCFCe4rrI235oxeYZhSTmKD5XT9gg1SvdSztZTaKWPNmvK1hPdLqvnnS+N
u5A7OWLRoKsYkBFNuUlT0EgSO9OkXplqtNbQKHnmRRQ7El5MU4Cao+VOqng39cZWtC1VCWCjT2bB
Smr5yR7rrzDtv7KGWUU6rwz1mKuu46JB8hdW72bsfiWj8931FX795trSc7nD/J552YSxgqJrd+NP
IFkG9rKsAc+0q1XNz7EjXlMx7nXTOqiYUlVrzRP2O8g9bDg6HTdEp/G61enHsLWN0iU3DKwhet/e
Ooo7rD581iW2gdmnbdnksGUHQN0HV4DE5W31Nof+up5mexe3xotPDqtS/q+4WxjxSXzSBogUEO1I
gSjGk1OQe1qZANyF96Lj4taF1RXDox7mVf+kerCYNkIMWwn3jHCMQLtQPhYIGVb+PJ3Kzl8ns0OK
ErswMTlZ+KQwZvW2jlc/Wk7xUTdklWm6wGsfQpreP/s28LLlIytwvKehNSjYnDVLLhNoPBKg4dov
GQGdyE2wF3Os+qPUu7UGS1WRGjom5tU1BJmh+AamYO6dDPfLLY+5wNtcZs7Kjku06Uh9QuU8KKu5
OPXoBcwaabsJrVtpyrrPO7fZlHB6Bg/m49gezY5pcMQ4pdb+4ORA1CPY6mqocZCEl2oKvtqBeXme
G/Sl4gAEz9qYGJL72rzrjO610IHAcEVaFOk7DWF347sUJRSKA2qVZQyIn1SC7YQeTYADVL9h81t5
xrar7VMnBH4okmTIjDUbQwtRAWh27XmQdns2qqQ7A0DMjPUGbQ99ZFg1mhwPRWPLx9TWskfa6uXn
24aqQf+ITxG3TTfECzKMIyOoHb3Z/edldtTGfkOsobreNkEHYA7h2L/+PUg6RCnruDdunLmRj+Aw
6hG62JPUMe+4bbKId70oX9//3WHZKyfAdMtvG6//PRBAOir9wdQOt/0gW48PoyK+fjnq7QFtyT5G
UMnYmt/stq1xmzaAYedg4/LfbXniBQamPtfbHnh3TbBdUgBtJxuu9tj/54He7sGzy+Huf7bb1AZY
6QwMtP67v6FcXCzsE3NS8/Lv5pxotUsEw+h20Nv2vJqInoqde3qRrTRVeJ+S6fmsQohTlRzau9tT
16+yJQNu3iRj2j37dZQfTQWWWEZDx52j9R7IQAhy5DdtUIrxPOgsvre3TrXfBBFkvcPtaZr76Q5h
g73+e+AoHE5kFQKaLR9b57jOZcbfXW8f5fnyjamLfb590pAQ2TiHXgQgwe5Dp4o97bQW3J4mKE/P
g2++FErj99D1q6WM5ul2HIN3AmXU6nQ7kFNC6lOlH25vr7apE0xwelHV5NXD7cHJVb3Nai4trLLi
OOjcCq+LoWiC28swmqsHPjDZ12Qws4ov+xTJHMO6Yqj173GyZhrpB8odIIW5bVsruQKxx9tqGPN7
RvALc0DKByzqxLqKkv4xw1Jz3eCq8DTVyg1C1DfP1F51EA1u/tqCvnHdOcNbPONnJ3JHvJejU65y
rat+27X8JlQWuWRdvnl9WvwZZYlsMLW+yhkie+5VP+1IRVEwU2HCUQW9Llk4Zv0+HKloVvUJtApK
boELje2m0A+IJqbc6dl7rnYxs5BvBhFHq53VV16LBwHD/zMZ0l9eGdcfOj0B1Vvj/zKZ3a6yNJ+2
iYyIRvEN9UCYPL6auWAJWgKXb9uiTCKpnDWKn16ph9sLRmQIFolQbm5Pby/UCeBQGuUa5Q6H+ruf
jMaNC8VsfXvaLgeohOlt+tHDUe+fzyDruYI+zRzNGVQVB3Mt9K1mGbgQL/vcju8zE9yNyun//qq3
F8om7HZlw0zrtsvt+KOmw/PvY+b9lYLPhiJ9P/cZcZGMQK+kBRX7TjkpkaAyPnOZaZtWG9MnTAyS
oDac9neRaxfTkUPEjPhh9sL4RxXOBwRv/21wTY8I5BbZ7CByUBVfHbWyso7CHLwtzWvP9V+YzMWt
/n0I+3enwsoldjaoB/iC5mx+KIV0f42uWQVRNMyPvpFUW98tsNspmv4Odr+3I7U5vBJr2qwtlemv
MApTDJPie6Vnj+VsmhdLFhgtWO7AaIJZYJfF6sKJw6AoqrJLRuu0s/BaOGeZne86hUtKXjLgKrJh
OmeO1e6sElZBaTP872yjOBvdZO5wtonOhm+6Oy4UccoyhAAVCy5X2V0J6WQnkfbvLSeNH6hGKOkM
4f6J8jt8Jdyvlj581bTR9HjbNXFmDVTmv7uOffM/u1rInB91Mr53feuw+nbZE+yp9ET22W4I8TbF
bRk447YNwHPXKznEm4G40LWsdaZ+4fBQmA3Jymk4b8xkHh5uD8TLisDCTmJ7e2os+xk9StzIks5O
srQR3J2CZePqEx3MRI1/3xengMqeGdZ3DMG/ZtL8MKoC6Yfrf99KH9sbdEp0g96+IkUFjuWAGBhd
woOFq/Aa0s64uW0bKi98oLqHo4/jJjMh9rttE4O1HibsmW7PhjgsLliU7W/PbgdCn+bvU9LzoDNz
jNuDYzshwc1cQ/9ug89ZM8p1zUP3z37MP9Ym1nbX2ybpeyWWbvW+qolQH/O8XevmALsCAKXdaqnN
d0ccZLxBjYgeU5szsCyzuQpuCxABlo1gk1nw93mjagz4wHH/7nl7inE+UNPy8O8hbi9UTtReXUbq
eE572MAMzdUIJ31/A+5LLeeX4MT8/2yMHFffawYQ/+2Ntx1vD7cX0KEyDl7ePM8S+njmu4doaUBV
XFuXHvznGhUKWguugb9BDRuGPE51b0qMKpwZPU7VMXC0RPldmpX/kEQIb3wFnn7bXgj/CbsP/clf
yl2lkMVoccf+ZXWsJK5QzkTadDiVanPb3sV0REMn35jiCMyJRuJVU0aXhUPkrBEP2rERnE2r24/t
RHJpOfZYmTva8bapTjNevT3/++Nt67+v9z7CtbzQfv5n++3p/2xzTM84FCrbDB4YKrlX0zE2p/88
6HrzkHT8rbMNX7yIhfNupIgPdJnJ3wztvhxbuh+aKF9bw2gPtmvZO89I441fWLh+4AH/alcG4zMU
HqXpsZ5GBr5MdZ68kXhJqDELJqwMbdNY09HDZSucUmsNK5z1rxwvk1LF9yQx9ewa8z1yGh0GaeXR
sQ/a3fC2N40eW1Gd0f1KH6xoHxYlrXWLtMsziw/pG7/IJ9ceMcyujqWJzWAiZggJY7dVhczfep0h
2qTlxlZDwvXbDQMOUGy6t76O5J2h6nyrIxA7VF1UvHrTdACMLD+MwapQPYXhsYj79DG0o5/bx82m
xzeoxuoqqqK/hBFThnF5w/J7wKBkppXCDSzdyN5hJ/mZYkl6vj1Y5didld1Br3U8LA40unQFQfJs
mYk9rm77oOVcfoSmjQbOPv7n6T+HuO1eSPlWFHm1//fQuQUt2Nb6dtMppAHjOB/wbfEvt2dlhgBN
9Nje356mNSwW6KmHwWsugoFge2hAQGCH6UlQKa1+m3rmqmlpq19iZm6djHnzUeXFGzSP4Q8RzeeO
evS76V0kWWVEgn01ryoPmcBKo5Ff4Gg/Qt9SjDBkvMhe5PYFOvEWnfJiLlcJhcOcachVQrT07vb0
3xeyXCvIQYZn2QN3X5NXrSdG3MKQ+uS5sfK3jYTiO4xuc4it7u727PZw28VZ9rs9VYu6yB4i8LJW
PCSjrh1KD11XgUqdLr3HRMFEfLVOlpdv+9RaqAd5DiZaOw77cFv9Q0uv3f19i2nkQW1GzvXvznxP
F4NkCad2xAOCIQ7yz2f8ff8QFjVnFp/RQCk4jrIdtkELD/sxyoryMVxajkSv4er8s81runadAYFB
3cESDuWKeV/rnndSZlqf0LK80RM7zzqyKvzG3HvZCCxlU/jkghPxdHvRwdV+DQ9E7nUJT7DtLbkr
BXzXvLWilySsxEb2mCOY6YiOCnkn4Tk9UrexcJ/nHJaNX0Xa95b5Wvhd9pSkVt06zwXH2kCQzU6j
Y8VrmeYIiGAKPIFmbkaOdW85lvM01yHAqTDpMBHZ0Ztj6m7Zbbq6vSosJp1TK8IT43kMRpMkv8jG
rS8Cxhoj9Dr5VKK4q8vUea0tKdBURNiBzEXyJjUAhGUH8f++k1lqA6juxZ/wRf6+02XFCuTUmPfM
lkDchcqfhxyFEgaeyUMahvhGGW3FiCQXu2FyzWPKPQI6TNEx0U6rE+tbu5sKXVxs/j8bkWXWQ5UT
f5fomngeF8si/HhXStnerunCeVoVSwZDJybjzKgzB7jEdWvZVMLgP8vl4e9+bf1/pJ3XbuRKtqZf
pbGvh33ogmZwui/SW3lTVTeESqWi955PPx+p6i0pJUhzZgAhkXQZCjIYsSLWb/QUbwvpzxXTkarv
cUhudQcLQsjt5LiXIBLrK0OrvevMQLPCR+htOW1OH5ygm0Z9RWQ/soAQHno5YdrHCYrOciArIO3W
sWsdZ9rG3RtJVBxbr42XYRxVd6ofPE6PWtF++6L1fgW0VRbTe4wuxmsspIr2+nhNZLKmUAR6eTdo
Y/qgdZ705PmaxI6UmWrFf67JDXApYZTsoVTZe6Xq7T0pT/JbrUpCIg8SdxUyNhS4YXMomQ6dfiUI
1hZS7a+iLo9rTAp0eHy46s5Kao/KMz7qvYsIw0zIFp/JuOPlo4p8DIBBvd4MEGmXdYfjeul32iFN
1HDpi0C6hyR/3tIKfwm/udDLVruHt5CQFi/fnerE9fkUuuped5HZ/p9TT35VH2Q81tM8ZBnxQS0S
7VZ2iuzGbV5t+M2D0hjq8xHFfnXk9JrMztp1WTiAUIa8wVm8lDvGWBj/JERlfTl9DRUEAfzxI7MD
FCatcxndrn0RjvO16WuCBq2Ep+rbvdM2yvDFbtBYsrZ7aZcIdw9lRF9HpIp3ZOWl3bQf4juLp9NO
Je4sdJHHs0n62clsOqs2lFpsphPKae/0dfrILUGuzKyDWYZyxp/zpyO94v6o7cLb9/TzFy6vxibq
WJhT4jy5cBIluZi+EYXeVSRTdy/7O8dVNpZG4n669O25oE3/nFuh3TtD46BGdthyj9OHQOiTdhTr
SzOP0S6parjf09eXc8qedMfpOdNhQxaItTQYy/jADN0bCfH3fZJUMuvT41dVAvE1fZs+SpexC3iS
N3vZ16hWnx9ftkNjCFdBjI7ZdDEUR5SaTn6H5UqSNGVp0F1Z5Mhe/QaBkzlP+k4GX5PB1UKur7H9
C4QMkgtX9pKLPOpNOOKOtrB7NX59YFM1CPi97M00zVyQadUW04XTB9LKyUW5KcYzpx1lCz7MIORY
w9OIcZq5H0g3HjFDyGfTJlSmdF1qKC1Nm6oOZVSCq3mYNn3DXzBAqjeZraoXYazfTLtbH+3WSsdD
LuiT/r5USPUyhTC301FJyOc4aQ6XGGXr12UyPP+0Hen1vg3qDD0lLiLj0S/RFWI+Ov5bSoSaYCok
7azFV+ledXAmef/f6uN/Sxjmrcgkdfcv/+30kyH/bVwi0JzD0l9PSugxw8WqSl1w0aNY+rM6+qin
/rKZlx5MNBsIzXR0OjB0ET37tB3JyfdIiZLNtNXH+Z6uEopPpCztgFgXWqDvX6Dt1i1K1rOXXWn2
QJm8eO4gVHCWEgphneQI0g8F8lnT2c8XmpoHdjq3Rl8P/0JIpX8B3sxlatFehvhfHBCQ39dSZ93L
KsX3dgfryLYv8ia8LcfdiQ3PpghJp1d1aN13lRbMWYj3D9PRygjwxOjDO1cBPV3pWOx0rWTdF5DG
VkkRdKvpKlVtWY6sg+DMliL7bggOU5GW1MgHlF7JAI5FOUFAIrdIpPW02Yf99wHfWTSsyuymdJ3l
VKRdkRtTBpyv6yZS73RYY6FvHatII+Mhy5CLMbI64pRtHttckHsJFMMBF6pf932kIzf09+FOAsPw
cskwDD2dKBL7gqFVE7BOvOba9ermGqMllg4jwKGOyyaSNxjItP3DyxlK7dy2gRYdp/NxPSnXWgPR
ctosxh8cs7jjb03XtEUs5miK2GtbE+uq7ovzLoFvTwAA1L6QeFtlRDJrzXB/eZe116S/8HCKwQm6
o9eADtt2qCyI/m1wK4zyp61Jya/QUYG/GPk3TRX5skKZ8MBqpHHMBiXHA8k2fwRSvphOzS3yfGor
W1dDhDdcL/uMJKJor4bMbmZTeQYkxagx8gcnA6oo5R3BmBSKfQmpcpn6hnUPcOA4nVoF6vfGkuEg
qobCP8WKzlSH1Gnzuck86j91CJlDPdchjYmppjoUsIZu/ST/CXy3WTl5qK8iORw2gAPihYqwx+20
2RRhslA9Wb3Vq/LP0cF2tVebcqjmG5JG8Qq2M3kSTQruZHzSF3IvF2eA4dttroTlBtlkdEQlP1qY
6OZ96/vmHgi0/tsq92UkDU9VTjeBCHkAoZyrB9spzkrWM9MawYVWSx7aOPfW6GXFyN9FbXZgZQ7L
qPHbyWaNyDM2w3o1Zx7A2Xne9rAjsIF2qtg4ixRt6XSSfyBtZM0j1l2X0/7cUsECQXRODppIl2nV
Yhnh1lyh2T7GL3ZnPf9Au9VMHVctZbTXM035oOtgQcetPHBB8aRF/3ywKTxlWRQNigTjgemU6ajd
qOmeBAIq+gEJKpTAVlHhiqPO+ubRGD+mTS9qjf2AueS0Ne2fzlBi8kckfUyUqZMA6vt4bZviceSJ
eOXhejOfBNhhut5mCP1f+y6AyVIBZzEJoZtDeWvYVnhNOt173p9F5rxW1PIHahuwzZtfqI0zhgF/
uXQz3dm4SAetLS9KrsOWJEclyc0vrZXnCEDXDzKqTQtkHJUzpFNxQKsjf9XlUnlXyMqtW4QtkjoY
ZfWJfS8CPFQCxQwPdZa3eIBoPar9vXvBHAMyduJeQitvD5paGZdi/NBVcIsivewD3xgVxeojEMw9
/D+wloUeFlt1IKx4Ob8uS38lV0zZpn3TZY0HCr/363g9bU4HZL94QrZe7F5OM0FSmWUan0PeNC6j
3CnPrUaav5yAsgyhWdA/vvxMqZn5uhog9U0XTQfq2u8WYeQ5UC74oWmfUiUdZtd+vJ02m9QxVomf
gYaQ8caxXXFvMaXbtzYggGmz7HtviVKNvJk2zTC9rUh3XUCmcq5hqK/Kqhb3We9CYLOvlC7Qj6Qu
kOB35d/AsOR1UGRMaaZ904fvJ+UBzhW0Zc6Vh1RbOUORbasm+Q4WGOq57agLRbaCq7ZPxIWu/qxZ
W4A4g13FFhkzKK/jwbRIwytZ9+WFTHZoOe17PuBk37VeVfbTFlKK4sJOfk6nT3t8ochbgtbXvxNE
qQwqopKWhdk0EEmr8rsLh+r5N5hcANfOh++QX6x5YZOZDkj9K2MH5KP3ev2y5TjPW1Nf1aFy8XKs
ebP193VTJ/f3mdN15Jzaa7UlVz12gH+f+VzeeGwU3PngOrtzQT+67dZt+/AIszE8itC5quO+2SDH
Eh5f9k/fnvflHQmzFmQDp7/sTgp6+tm0XQ7NY+QCzMef4ejEIj1O36aPMu/RVFGjGgOx/xxwFNnv
Xm3rpr9JZTfeBS0+lM8/8/ILTSn1SyUYtfvG358+pt8iKGhmf/3jv/7934/d/3af0os06t00+Qds
xYsUPa3yX38Zyl//yJ53b3/96y8TdKNt2LqlarIMiVQoBscfH678xOVs5X8lcuU5QZfZj3KgCuNH
53TwFcapV7Mo8kq+FeC6b3sIaHyfJmusi9nduWqEMMWBXnx3xpDZG8PoeAyooZnd2Cz97cIp1k7U
pmGAAV47nTJ9WHFuzZMCvG8+k/zWJlDBJCBauUGonxWD0J4/4kE50+lad+SGudeoJelnoPKztaS4
9ezlvOkAOTcMNFMfyeTMZ1FUJJs8sdqjSOLuOH3T/v42noFySkIYB+7UY2pydFRlW/l1epn5QGkd
vX+1ZSfyVnh2v/r8zgv79M6bumYYumULzTJVzbLe3nlf9OD4XN/8VWDjejTUOD1razk6w91i/A57
uyS/Me7Jl6LHmQzYRod0yPjxZ3dQ2MgG5qVzlEhuLmJdFgjedOWl7ZsFEgrs6xxDACeVGw9W33+2
s7p4zKOixn3Gu8uB65/7ZMPvZPUuCqv6VoM0dRWC5Z72WnUVHBUHiuG0GSkkVTpNQjx/vEbAPVi6
UVlA3q/FHViLaD6YSbSfjiZp+Or3u+zV70uavG3rAqKlo+B66jgVYh1lc2T1+fMbrb9t4kI2FUux
LCgz8L3ofw397Y3WKEBJGj84c4DYS9eDYxbzqnf9H4VCRGf3P0w5BtZmOzKAtOfdZdT0HJY/2u2i
pPF8tgy87ocOPejvs8sACQ3hs8LIk8hli6y8afu3qlimEf5yvVdKUKhJLSX4cVxJLrI707d+3Efu
w7tKXAWDzvHby3lJCpPg85uiqW9an6DZyQreRqam8frDSjppfQhrdtjniBCruEIGCABdvWsGb50B
Fd5C5zSv2qFFya8v4se2Di+aSC/uXs5wJH1YdrWKvIzrZLteJf3vd12UzjGx/InEjXvotdS7FnKM
1/V4dNqcPsCn/+yxxTt4uuxdv1yftCgXzkNF+Sm3+8+rq47P+KWbG6ury+NrZliofiHQctIGYkeN
+9o13E1VM17iRjBv+6bxlnWk2EdQ/Cikk5Mrxo9wcMvzaX8D5CsRERk8ViD6HVOdfpcCBZ5prqoB
MAPRwFI7w++r7ZfjU2IN+4rPa2Jrb2rC/24aikyvbeq0ak3WT2pSW4nF9MtNnljfa1E/ojeY+gs3
tukiBMIs0FTRfpx6jJfDbYrIb5kku+fzvLKG944q7s7Th+LAIiXs7pDuMzb6GgvYcWdjjWj46avj
6ONX7u/zWZkwnpqcWUTuZvYWBTZt2VjV8FDxnEuyOwN2Rys5VuttHevWjXCUi+l4zJyd/I+awUt2
jLMCse552VjDg1OGN7Se5IYR7eQHI8A0V7KtAZuddxEqvIPoLhrT9A51mx2nLVcghvxnf3OBazl6
kk2WOLNGQ8cU0Ja2cPSXU7i00pPnS1VJLxYD0fYmDcAseQjhYMjgd1eyk9/0naJgV9iwMmpVY11c
6ZtpLvtayN9lvCw2QN+M502j988SGNnXmoXllZ+KGPtfrv7oV8fLCw1lj6lp/NebwbycBvfHNOsL
3/Wqk81/r5/Ss4f4qfzv8aq/z3p7zb9v0pi/T085+o9FWoKLOT3rze9S+p//bvFQPbzZWCaVX/WX
9VPRXz2VdVT9JygZz/y/PfiPp+lXbvrs6V9/PaY1SX5+DdWh5K8/h8YgxjBfvULjz/85Nt6If/21
dPusOj396aGs/vWXZvwT+o1lwJJUbBvVRjrB9mk8our/BN8PSxxNZg0JRCH++keCiJ/HRco/DRMn
6HEoEbJmy0RMJXwzDqnKP9G5AgtpayaoPXLEf/2n1n9CsefH9XFoppwECCppCUF8oOsMYCxRmFTz
dWhmqOOyoQ08PFsE24HVB9Qifzs7f+PPzrvZE74GIAIfi9kum9vbV7fog7Bw/OmX7tJ8LlpwQzRF
mDLY37dFNw5SfIwcyBsiJmJ12iZmHSZDWBUQD+bM5frz4sY+67PiToLQLPYsJOrAXNeZSqI9gDPt
f9FvKm+jgD9VQphH4Y5qCrzgt1UCt1z3XYJGiZl990ps+FAQNrK9497mwAPxPQnLy0jCHww09ee1
U+SPqkdwTYpFMWxTHR/0qxg7RLwv6aXRNT05b6pLL9F2qYLIUYNmUOMc1IgJvPEjUofLzwsex/CT
2wojZ2SqIAsto8f4tly5a3Iz9VFJSgfy47NWUX+GTl2yxhJu27BdaPZOb03p8fNS3z1MS7MtXhmI
iKbBKHVSW2g2CHT3Lh5gOoJG0B6U9BF/KFf/IoB+10YtHcqvZmq6YfI4T++qMLUYvY0sAUMeIWxU
eh7yVRHQ5g6MfJNelTXIxFkq5wgffV7Dd/eVksf3m9tKp6FOAeer51mBZoZuTOKdhHNhon3pgMbr
0FBI1oUuwRNwc1Lvs07ofjYfQuKG5ef/wPg+vHmwlm5Tum1bQuiKop605aFoy67Ok2BeWc4sJlPX
qSE1hZgZh1803vdPcyzKBnUuELN79zQRnhhX81Jc+VxxzaO4cgAyfF6bDx4kDUY1kGRSBM9yPP7q
dipOaOlD3QcIL9UIHqwGCQcm+8phXlgl4otb974+gsBXIM5Dxl/TTlsNKPBCcyD7zAOVRH+U4m9V
xOUXhbx/PmMhtqyPU47xlX9boyFMYfQnQOTCNFcXnuaCEk4HY682qBxFcVF/cQc/LE8YmG0a4wB0
egelVqkzuaNSmttKxwrT93DTenX5MGjAUVZBisv6589sHADetkBB6DkOcbpJdK2c1LCWLT+SYfnP
h8iwVwAu8QI3wNSaaq9/8bZ99MQgnihC01UaiDjpxUa2GQZLajBX63om+w+e9/vzunxYAO+SymKX
JpPBe/u0AuT9lTo2g/m4Znfu1hjn2mpWfjGkfvCMSAzSJFTTYuiUT95ZxR4aG1Im6jFmhvJNGGhZ
upPSsnksTZyvQTCFnv9Fu/jgKTHUWeMig8Uyz+mYZ5I0cZpACefkY5e5ggyCn8tr1XIOn9/B9x2i
wNPQUklIaqwiaSePqJIzpSpBLM2zIrKNmVbBzaY9SPqDAmYC7Y+gE1uk4Oeepaf+4vPCx/HkpClq
qs7Kla6YKEgaJ+NNnJWq3NdlOJfQbERA4UGx7Gobk45S5iXyPixObAwzKP8fiiXMQ1NLYRgwT/tg
dN7rMEhkgJ4C8SFG+HYZY278u41D5cASqLoMmDNvG5ADiL/Wrv/F4H7aaseOkkm8ECbDEIHqOMF/
1WvGQifBKfksZcQs3A4hChtxfv35rT1ts6dlnDxXbLVBgyrDWEb1o03FZW14pGLDjuz7VwHaaVlY
fmmabfNyyDKD+WnH3EW9kqBND6wYqDVyo9JKiboIPRdIaoGd7j6v2endG0vTCfAFjhksCpz2XwHL
Gixh8jbClPpm9PYqh6b5eRGnLx9AB4IDOmUGakW2T6OvrM50v7bpVvrirLchrVv+zEbS5P+vlLGi
r5oBayml1jSU4oC8V/ZDfqd+1Qq+qsh4/FURsYRaOqa99PWooQmkpzWYUzrSMp/XZOxmX7/H0/3S
6D/McUHU0E/eY8N0EajTqcnQX0vhjWR8Qz3mstduPy/m9MlTjI7qML2FrasjjvdtbQY/BDGsFfTD
TqvMOg8fc9KC9hft67RHnEpRZNkcewjtXWUs0WpCTsibtEMB+M0JHHQisJW8T+q6XWZO1x0MpP+P
WdD3Pz6v4AePS9cJcej4bVmVT5s2poDMnnTSQ8KNzZ+eqmGA2yXxZojr+uHzoj6sJUtqrK7RC9IZ
vb2XyL8AkBtUauna1sHPckQpmvqyNLZVKNezLNF/SbEvzT8v9cMKvip17EletUcjd4zWaim1gOGI
2SHqn45U9oi5oa75eVFfVfAkNPAbYcUuoM95mfU/RaBpByX0bn25u4TuelvYun2FV9//NOaeGo/N
2hGDKhOb0yeIx2g5yDIU33BIkO3EhLBdxTATvojhTl841n6n6MAglCMeMcdp66v72EAYs+OkLeZK
e9+lMmq8kMUEdisDlM6Lz2/k6SA9Ds4qS87M1cYnZ548M7s3gAZDoJgLNcK7xE/vjRIJE0e3Nm7i
IdEV3uATvB7wUv284HeTb8Yw1ZANWUXp1DQt66SDJDtCEt6DSUaAfNs25r7v0tu0U5E4z29osrcl
EQk0KShQ0f3nZb9rqCdFn7welsbSel02xTy1722znEnJo4/DyeeFKO86tJNSTm4t/OtQB6rPAgbO
lYPjryQlwdDYerANJwd7GM6xFlnrGeIQhr+TSmfrhQrxpgjRqXbcs8//ndNGNd1uk6VpoeoWa2En
b4yB0aBaYbww1xpw2NhAlaOHiQ9yww93tRz+/Ly4j27x2PVYhJ0yq2UntzgvXbPWep6uZWQHP3dJ
zHSoq4ivbvLpEs5YLVOFrEAjJllqn7wrgIQQs/Z5lK4aPLUsQAehvUOcZo1ASr1QWvz7st5S0QjG
V4K1ls9r+dFNNXVZ5n8gYauexpqgAdu6rbDvAGqo1zeuXQKM1uIgHy5Qe9Gcq0gHULvqkN4VV58X
/UHr4qWBD02Uq9PNn4SAxqAEWVoBlBGddVDU+DfOLF88w3ed7EkkezIiIxMaY6sl4zzc2DeBDPUS
Y7oSOcuyUO7olC4rp/+iXz/tjsauj/ZpwOlCE9HWT94ZtcsrW28IbBN9lFToy2Au8uRHGIqbQWni
hYfcsxuXyOAWyIL8z+7oVDaUFdaNmG3KYrwdr7pdT1jkjEhqzP0sKtZq5YZnkqSXXwQgYw1eR1Nj
KYLAFu68Kfg4abBuJVUeKKViXqvBthSuC83dWqWunW5978so9LSVTKWN7+GIJyCuPnmEwGLlxGl5
PerUQ7sCLGJsfHHbPqoQr7gtWFI0x3W3t7et0eOE+JPbpvpbHVcEgZeUnY36iV8U9G6leKyMzYvO
m66Pc5KTESOLVPimkMVQBEU0GVEHF489WU7Xrm4i19AAm8OKnTxdeYmKCVrX/fLzFvJBVQUDP2+8
ojCxO53RwjTRVSuqirneyCsbuUKwr26pImpWfdGxfPAeCHpN3SC9oDM+ntxU2QxwelN49ZpvVgzP
IP2eR3shr6MOPSixNZT0i5v7QdUssgqs27IwRjQw/kOvGr8PYMGVYaTDmvcSDB8aE3WTEAyYigBL
0kj/03kez5K1D7InhtDHF+6kghkC0Q04VgbHOP89GASlPez1zx/XB42fMgyDdVL6EyGf1EkAK3CQ
USnQ2sWgiMwdqrSBZnzxqE5HOmpiyyZxDDNkY5xYvL1zNbKgPokN9LkgqzI/8tXfWMp8Ucj0Fp10
G5RCh6gxopJ6OhlPKxn+FHpUQG1t5N8i75vjifscR0ClbbZYxywGzVpKpbJUkipGNxLZIq/cSlq7
dioFLT9xFcTY5mBO68zqPDz//E5/0Hp4KVlfYtHDZHZ90s148LlRcKrzuVMoWMJBrl00PbD4JEMh
QUqb/Isn+y54JLkgqyzxmLRVFgjFSS/K0ngjj3luVCmsJfDgmRrbe1PB3K1XN43Tro1COg9MnN4F
KoOfV/Z9s8L5gsW7McHA+z7hh169KsPg6b1hFkRSwrrSzfoyjtQv6ve+TVEEa6sCJJJis8r/tk0V
bTrURk+b0sCcZ/VFyaNLsDv8vCLjO/a2TTEusBDCWIcOJk/ubSnALoasz+hPcyTqVOs68/tdFaeL
OuhwdQGKrX/VrU1rK2+KZEKj6VMQKohF7fFfenXvrNbQCslkfK8VHZieh6iolj+hDb+p7eYqF+Kx
TAE+B+4yHRUoBulbWNuPqY/c/Od1P43cTN2gZ9VUlpVVFkZP7zCWylXRtTQg3eznrvhO7mG0epkp
4pubDl88zne9+ViYoG8gVYOonHbSWkXkZDJeCtGcJMNFtR9m6DHO+/tq/XmdmLq9exEpieVeRVYN
lh/fNZw28vROZNg1dwoGrEauDsoi9/FnmQe63JjnHQa8FSJBRHOrqhsGeRllxuhrpLZ4KSD9Tk6u
KCtNgCxGCtJeIIbnuLMOza7hSuTSzzrXdzhl5UvVrNxfqYaElU+ov0HC2jwaaKctGm7DQk+CfKnb
rTGrdAOBKgsGnFtov2KpRwHB6B8SPbvFuvka3O2CYr8bjbXGRsUZMEhTMeVolz1IkKhH504nFZT5
cylTL0Ns13GhtH8aJX7toA21EsF5KVwCLsKeKJRnWbEWIlvkAi25tF6ahQ3ZZwP6NUcKTgAna6Ac
eGa6h5+Cwrh0G+vXSpNsWuQQdJzohAJ4w1yq0VZgF6bIyLpryqVXQAfVpZWFlqBhyMdQwpBJjReG
AVIJUYu0QxwKLMKIsmr3em6cpZa3ccw7jIIOvUgPbQ9IufXPjB5p+EjEMBRrhPwEmgdpo0H99AOs
XeJNpLET8zAZsZMSkWLGzrXLuNKXzVlSblD63wnnpjIefclDxSy4lSTT2KZl92h34lGQ6EGp9jK2
urWEm4evq6gGMbN1i+Jgerh5+uY6MIJrVMXvFQO+lYNB5miLgKypygIDOCOzwvmHuZqJgYSEmha2
BGtjNJwR/sJECsOQnZ2DI0mngznPfuOgsPTtjNxFEq10O75stQqxXx3BPMwUCoTeBnTtql2u1vMc
XUNH6ZHgqOZo/XXRFuwi1i2Zhf2iv6S3GexbT+CZcYV7ZwwRKT/axq7WNhp1CHrEh3ESJHPrzLQ6
BJl+FqPelz94+GRZ7dLrDwh7+7jG4P2Fsw+qHMGqlvRlqecLTMdnRbqGMj9rAF5W7n3i/+qiC2jS
yHUzB1dMBOiV4AbC7E7H+1VO8NY2w7UnENP176WwwQ5EmWc5OrE4Oluxh3D3oXDmiMJFwRofYijk
pr7t3N1Q3hTYjQWGM0OAM0nQI7hhZrHPDFyeym+pfNkJZcF9VfTfCKfMHMJlqdzptAULY9JDNCqs
B94t0snzThwH6UK3N1V25XgeHLdL0aQzUVyY9VU0nNe5gKghrSLcbjwsfRZ+A4SuO2qG2KmGtNXU
26AjwKqRoEUaTfk5ZNvIGRa9sla9Cq0b1Inbu0xchw2uJCthLLEgXXb+bdCYKz086uotMmFpuy27
7gZJXCj5rGQYJm6Ny6G/KbIQADGEN/UYu9uWlIBd3Jc1K0m4LKlOvVPc5lwxIx4wTHcLA4QgSLZN
vGoDZH36beR/d5jSyQMq7Vs52FnVhQ83q3BuO3nvWT9N9brVHiQFE6QAW7Ax7aDvgb2QUSrt+7Re
UT4yNZ11rgTarC4ORt0sPJAigi354GUoxvBkLKaw0CnFFrJHUK/jYBXoNwjUi5tIhc/y0IiFsI9x
ddapOxaEkaKZ4aRKULHoxEEvRw/hJxl9J9QhMZ9VbOcRV7jzXPRPSWbMTdm6g4qNWFxqrCK9HVZR
3bDO0iyFVTYXPevaywIh37UjY39XaVhN6jnCl7zQXVGfoZgB6dCY5Wq5iBDgBN43F1gQCh+XaZxm
u3Ue4/OIk2qNFUuNvajuOjvhobxmdc6lLaXncZSfqxFvHIJ8l4NarHLPxstQavCSReJ6/IcNz0AH
0dy1Sb/TBv0QesatgXqoJzubEg7CXO0U0iDuWq5okam0KpriQc86uDJiR4eCORtTKuVHDWYWKMe2
TJBwKc9SRz6Papi7w04LVipPPsWJvj7XUQDvxnCYlJ9ra7Tvm0K5YqZr1YfW25h+DMaZvDieE80q
sm8zSKntHnBiHK1wURGr4rLr/CVO0ogEJM6lGtNNh+hMPirom1YhbmrHJFwyTvji0iruihp93E34
kAarPoYRiMwtnqiMsqihmOqOxaCZx1gVIZPbbfRujj1V4p4N7Z6mZqUbZHAlc1+kqxpXvg5SUzmq
EbvrIO7XLna3lvXd8KOfrltdC3Sv3eap4t/IWK5r3H6mlvml0rdH1YnXrd2fa3gXzqFszUSrIpLa
CSybCDM8y/+WxSWKEPJ1pWPEAXHWR2RQwChg6PKa2zrEvbJf6kGzsWATy/kxbb9p4V0YfneUy1I/
Gt2vjPjfWNvNpvLXzdjZXQD09ukcpea8aW+7nkaes34Swlz2Z611X4oN0oJ29Av9YrCoc+xda/tS
bx4dr2OguSmQArWXvrsP/R++so+SHk9MFPD9764FRW8+qLM6cGdhW9A8f3vMCa3fBj6E+pIRbZY3
1Sp3kF67B/iCk9WVjF6FdiaV10gtzIRDcLVKM6RY51H7G9CaY6SLtMgvbPc+wzfVG2QsAO5aKAWj
6Lnq7klM4M5kHZIUUqnOICmVzU2SdNUcGcNg1pjhzwir47JNFgWi7Oguk99VM3RueWlz7dgi4as0
d9BIF7VffjfcK8F/79bmEfWILSy2tZV/14NoqbS4mYSXatBvTLkY223a5usoRTdyGwaoSiMJYKAf
i1dvlV6LOJjJpIjAJd4in3ynCves7ZQrQ9nL9oOsnGv6ETb+ourERrE9ppu3OZzmOskWktGf2623
K/PgFlzlRaDa+wD3rL6/rCr68WvF73kqt7ZZnUGLXWe9cq3LGIDUyo8Wnx+/GpY9pAC7MLbdYNLT
YgqVP2Cwgm/yrHMw/rrudHtuaucozM0xVcKBYWdjmwWLZR65PL/eWsTRr0Z0iwHPTTnHiik5lu53
yFLYaIpolTmrHNJlXBMVxde6pKJR46/M/Aci20p222pHI3lwYtQuMBDzEYTPWmshS/QjQXpWKP7G
wNe4Fz9NeVi2ks2D95eEQlX8zal/FqI5ACRcR/lhsFaBdN063zG9xqkMay0kilOUV3rUgntZP49H
l4+mQxEcpZ8+TC+Nvt8FCgrwJtFV3CJ5SCc0IJ3lHUMnW8gNmu5aeZ5G3QZE12iPvglQ8gakNe9x
tfD1dBlY4rounZWE8yOL/XgEViNjqHB+FEaLJGicLyw4sG2sbGvZWLRjrMIdSwkRSn1Xqdte2emV
vAjbB63tZpbv73tHrL08nouMDqJn2q3nO68Pr7WBaBdcWRFHMLeS78ZgZjMzbg5ko688/c7Kr6UB
I5g6XCltsJBr/+Cb7lVhtevW0J9q71tEO8z2A668vWSjlKavel89Ssxpa1xU3ZrZkLEVMEu6dlGl
qCGX5Y8gvXRb8z7y9vWQX8PS3sPUZRColmWBlo6CR5GHG8c3zcMYrw7nOEKiQm5kl11pLRXTp1+5
9TBZT6Xytne1lSrLD0n7hI7K3IrKWVWjyvigaivPzK88y136hKPMoPbApnaRjL7ITWTCSai9bdih
2yfbQz2L6UWxCF04NqkrzOd+WADRZ6yWXPXtQ1OA2tYPsrPUGO3w4VUWiQAzAaG2I6ZhQjFI/Gdq
Zq+yxkEwt/KMm7plVBfGgGEObraIX6c2j5mpodsV1jUIqwZp6yKBSebip44P9QzvZ/u8waBnp4RO
v44rE7UObS+nvrocbLvFG0JgZSzihcgLuibCCrtQr+VBPlpBZSx0z1/4vb70jTheM2tYYRl+l/XR
HEmWpRondyE3w/RkxICabVLg2RZKF2UVnWmKWi1TePR3lm+3G9zmQEmVMzlt54l66BQaiCmd0wx5
ESt1Z3bWscnUddC5M0/qLnI8fAorOBQWapXJjVv/wiUEaNKohr+q/Lu23CXdMehUJjkriJ2LasC5
MSSOPdoqcyQF5GFClj5I90inz8JMv3cU78YataGJ1grtoqud/aBi4OPdDqngCdTIHyuzIcOI002v
4PhfF+WDEE9YjjhRc3A7nJySTYlkNQbxGK5iXgv0uTFvOxzIEdhCjaqcG1W7kEvGDuvCkv4PYWey
3DiWZNEvghnmYYuB4CiRoihK2sA0hDCPD/PX92Eu29qsrXJRVZkZEaSA99yvX7/H9iOesgYglBY3
Xr/QfpC+X/I8Lc5WM0euHLrFhqismsyYePbKRX3llb3DCdkg8Rbu5DgXmCTPhaxTuzzClOvvDtSE
ydqNXEFfi8IBxRfCIt9aHHQ2qXAwSR7QCoLRKvg/IjvBQfPGPPIWHAxSDht+ONrTZ4kztZ6pVqSz
ZnW+5TQn0noyTtFxZPxGUK4Jz1mmMwFtQ0DftZaJwO+PpWluG2Jyy9aE8H5ccq69Z3LmocOctRIN
IcufacBdibmf1P10U3dwxLBLQUZNfRwkNb1LEu90GAFlmocolLQzWAJM8yqNaQVIAgLyWBBQkndf
bIt+K45yllqzQLUDk6G3Yc2vTsTmhsM8KHOegIg4yXk9Rw88ilmur121/MUy0JCb82CtHlSboAzy
l7kjDeNYZdAgxS9Z4TyR9KU1afLJsxKDokqcvQNHnaMiz7tNY52WmB4iDR/X/BJfq+Kl1mWSN1g1
0dyM1UG9Anxo+xP9qwmT/dmM33X1fZ22Znwe4wuwPYJUxxDe4k9E5mBK+VfGSVCA38XQnXQnIshJ
fpOBWYZWQ0R5tYvXkEy1JSu2jPtOOi1KZZMNPmCpJaXdmEhTS70yfmKNeYZKQsRmDMFvm/aeWdak
MmKKv5PTFrbJ0YYO23kCBEjqsshrKDuVBCUL0X6nUKBqrbdQ5BnDboyIelPge61hYc1f5coO+lpK
Dd2iCHIJ0GT5TtdQS77R70c9JIiyI1SOpOrqtFi/M0+W6+R+1F1GNphVm6/pr+lWTxGpq5kNX7ce
xBA2AVB6zjySBbpPhnMmBZm0G026MtpWIvNo/cyNgzRmHSIc05x19uSvsRcttzVSSNH4JZm3VTBC
PkXR+yr9KuMzeUJ2ElrLZiqeutJxy/rL4gAWMxm0v1LtWSmr+CDv1nsHvIn+06K0nQ95le5IgLe7
sxw99dngioV6fHzph7tEEYwB5iAX5YEp1kvWkKurehUda4XC0zde1b5NMGKkGTi0XvtS+k8qrxNi
TOEs+5wQDlghCDELi7aPVfDXTub8JCUaeLeIPhcTPHaHxx05DKu4m4jH/WigA4B6WuBOwYtIvAbe
0wN3ka43hBTWgLyGyOdUWjyk+FOldPte2qeQMtaWxA3OrYmIURKpr+QTrPkXy7GPMSGKkJtHmV9F
YiORI5vRITl05rrCZevH8caYLtlynnhPJvswmxgCZuJDqIeofvwloXY39nOp4nqmnidspyy1J5S8
QzVSjdYvtZ3J7ixkikJUgZyu9DYRv5PlxDbJ4FeNJTBSDlddclvttZH3Ri3D+iUlAPKhpbNwH5PG
ZRsIHYRJTK0L6XyO2aZSwlidg4ynOhu4jQWNjqYE7GDo9XPn7An4PKnKTx6dtFYEJhyXBLbryFgA
PNiwa2Y9yKvop5H6P8DUxFeUO0mGjTR0BGOuH7Nlu12ewhOrAgYnnNymj+D0JGFal+XBy+eccOIF
AQOwVEWrT/SRYxMl/JVDWY/E09CV+7G99+rF0Ra3jeNdwZQ7S0n7PYlOnCnX+IhLMK/gN/P42tVZ
sJrtATwk8hZ5CdrjbTE8YRekhEG0InZCopOLbAhlCvW/43TpJk3MdjPYZnbsZc3gQ0MKLlMxEBUu
rzCqyh5tbIowzzJpN74Hh9orUBdzEQTLxP2lIKP2w2iQ8OHhpavt1soYvSqMtrZZDOBiiuz2k/S6
BGOGDRNg/JrURPnuu3JN4TPPRFQsbSy/NJVkTO661GBNxQhofI1W6bNjzgJXK3/cS3zm6syG6sTt
PadSsPDfWHnQRnkntCQ/EGy2mlzkEvvVRat3m0hYNQod5gRrrpE7TIxgrtVBUNuKVEWJhMTwaTjZ
erBzyzqwCDWzxinH7VZTzOImpbNZ7USiN1ewjvUZdbau3alKu2cRmcN2ZIr6Qv55sx8mEB2A56BS
wmKYQinu2oBRzfIG7pZ89FbVbgKywutkK8NPWRIZOjiRMlwZm5UOcc/KYsPZrfJvO06bfZew/4pz
PYr8mFzML6Ua0mK7JgN1TUssywZGlXCVGl9Lz/jwwXinWvXHOVcCreWnSHidzQZG4XTth2mlIlwF
uuO0sLMh6r56N8dRfhLg3s5AWsdtxHb2tRt16h4DqZUcBRsNoDNg1xVGNHuVZvSX2kiBAEqSaDnd
UvMjQ0Q9JiZL8aiKZQXtXnQOil8LbmpJuLqY4kGbHKtsSlBgOZrkShpBFujTT9UtNMXToIFeKvsU
ZRz6dP2WjvqoBfJCYLPnZN2wlx/LhGNTaJeC2M+ndinnc6mp9adNoK/w7bTl/Crgq5SG5iCi9pMz
nEaxGtmG0SdrvaLKhfBJHByoO5N5CEqppjJSSRwtvSGrRhCvNgeb1ffKS5srpFVCK1QhJNmNr7Lv
GzTdkl9Maqf9YEpEPEha/ixLucWrv6yZW09KjNo4aR7M7p62j6SSuFfkK/m47ZctouSYdJmFzk8g
CXpBIU9vol27MEmNOvYIrZbDFQ0LmVXnaC4neXiNrLlg2tZ1n9aEUTObCk6MKbfnl0ZU/12CSfck
wQT5ndm1JoGRvBKtqpyHBbwmXKYZthmxoYoBCC3HPcw6OiB7AB6aP0DSlZ/aSm3TMHvEuzC2sFQV
fFJCoz+QuQ6TsG9WorZgAyR+lGZD6cJ0IfOxyMeBYDGwWs2uxRDuL6XV2R42ksfvaWXArijmyuaj
VMZaXI1RKlm3ndd0D9AIXwSKnXaqcxnlT061DABNY4iCFpaGbDa5JmjYy6M1WOPPOswyX2tRkbFA
hOo0bkZNTyChZ5Bi8zp9l3OY9VkFSauEL48ooelQVYknhZM2Spyz7Dp4xkATTd6FaXgN/fibPbVt
aC+NypSPm+8wmgonp9JVwkE+bluyRKqacqMpiCrGuCaLcJAjVCyHh+QypGX7G9GiXLtI0k5pnKHA
GKggPAFVzIoBYVIyT/u9HRdkN6A6IBTSeNauuVCsra5xsHqJg1iupNG6WbScAcQcpxqcvile/zpM
qq2nLhaxT6tuP5eQ44QvTInZrtUVzY+am2W6ESBiXABsRzIHXqCFjzelN9/VoVsebFUSDuWqO0ZF
UxCHMH4uII822Uy4bQyhmz2/5JFaM+TPEyHk5mlwSgEREBtk4QEXxdRuYn2gAYgbmh8SSIXcfLf2
3P7QYIMpGh7oP0Oev8mxAYPSa7Pi9WyMXPpVlU9GtmofqkBFB1k/gE2ZI7ctKzIVDanOXqnPmA60
KyHVKJxtk/hiUNAoDXN6tyd5ZFC5CPEm87PX3JJU2W3br70npYy9oS+1RAyTZ0M5xYbj0zrK3UfR
FVjYFzI8NsgvDBGSxSBtA2gvkTGMtFRr4fmm12ocACiebGSGRZnYNvuJfY3vZXWyJ6tNq0s8V9yJ
XT8qNw3AChheNoZMEOG2RzyItsdKBGzPlsr4kzndfE/qJKN6Th4i2zBLzzmG6lC1pOSlBeJCxnfW
nCt7IXEPYNY3zs8Ws9wqn8eWaDqEKuhKTiPsT6lz0i8lAmRbLw+yVaxIy+ekjTWialtntOxTLjv7
AabXg57VV8Eq4tLvNbNCFcQ6jX1q6bjYIgDJUhrbJ7kpHmA6p1mLTU6k078qlTrY1Rk/Ob/DMUCs
bk/aL6O3QXtRl7ZDBjXna6nr0dVYIZp2+tzAeLRsCqNScLc0bfxWWehOTTskMCtiTvnSUd+NPK23
uZHIzoGcvZdsehToesxKIFEv9TS1gU2prR5aSZ+77djGDnGf6HbEk6QFiJ80tcAPYlKz/GGYNeKw
sH90FGsJSkZam+RbqUZetAetSQa2feHJwREzBgN0LikLSLE9sLIngQu5PpeLFbVkVI561H7xrVtV
0I/YYlGlx6XwM3XJjCeSJCN5t5Qk4z0rOmj0nRHLkFm4EorilPM9INvOY9m/l7M88XqqRpFHnyr/
cqSDbjJWWqA5HZDSpb6hdF1mlB462bpnJYR2GS1eUySC8d0a2Nf4lvT1g94Ws7KmGtTdq/UJnlL7
GoVMQAzdlkJmgAJwYQKS0A5kiHl2HM/fo54QWMI3k/+ItlDetFodzoVwxDvGcuuUyaq6y8ryPJPK
tiPLi2M450B5ixRHnOc++ddboDw02Q7xAUi0wEnhkpo+u3mv61vyLrUnu9S7z1hrs4B+SYM3aopw
SehPuMvuSkcJZVUNx4ZsdiEhnk9CQ+1Arbll/fS3ZoLZ08QDS8GlWQxUTOtdlqtNKoxjp5cnZ+g3
aosGak7NVw3cJdDkCXbMQuPREE3AvWmH5F/7JdNy2FJwLinlSrWjLjTV0FhIxdS4h1wCeOfQkdHP
liqx94YubtAwPUeQOyD0fzXcSeZH/d4SUheo68SPjBLOAD+HWt6S5s+IZ1OsH1XLYeYYvtSVrB+E
c7qQgXCbDUDwYJhGAfkq1ph71M9V2QRRt7qdVLst8Qk1jom5F59Ce2U/LyyHY0+hrk4QvIlCtPL0
EtNL9AWAC+5EaUq5NLtznGyFQpTQ9Dek9kWGEj4srxDD31lIQ9aC9OWknjUSGcnsRn1bh+GgKlqY
6/KXkz0vgxxazFHJfAuaWgsY7/2K+ZFn6k0ycNdFepminCyLccsGjKv31EYa2WOlpwwHm6R5EWeh
3Mx7p++uadLtJ6oyq5X8Vuo3evqzyPEzm8+QSuHODlrQDEs4jdo2VYRvZBPCKY0bG0T00OS5rNCn
gEskCVWIZHyYph0Qk/NuR7nfDP+R+LYmsfX9DiIYQ970JxaozABIQBsCUdJtiHTpU5TiaAXLF/OT
S3J6ZdmPH9TR3ue1I6Ri75QDRL+Wjjfa49EKcvtURU92NGwUMH4UnUyIHfvKcbWVbOPSNRkCnl9y
VmJxDTqlPVnTeLLU/K6yjJanvxoUaoKtIwEfOtW+taoLFIY7Nr+tk20YDd1GcZ/hmckjDCk2iBPm
+lMeZDklrC29FqSyrv0NR49LUhKo3FPiGIcu7T8MCKaEBGzsRiOFriKxKN9ZVnMcBjj1BCWO/bBJ
HpGRjRIUXcoiQxMMUFIbnTCi5A6GQgNTHusygcSWKw33GAYSSMoTmkc45BDRZJP/fV2ZHOKnuw+L
HFQYrpkf9omD7wyAcDyERqcd0xWL5EuXPI+V38tvOSCDXH6lXvWr4VzTJuvypl95wQs2i0cjgPLE
S3lqoJbH+JHqPked/eoK2itIHjXkdtxubLF4pXnvobtC5fOn7md5QKdbelmgmzZSNbec7dT+Mr0a
YltG60mXEArTK0weN8bQ2A4TprEunIpxO6TUJsq0aQolXCTGvKutLwi09j0V6b02LF+OsqAQKw7P
e2rdh/VeV/eiuKzVtJnW4XNVYGm10Yc2kRuaGskfEfhuHzHxQseZl5TuF5jqh2O9TjRD/fLUF7tx
/Brt3NfWIpCHUxP1bq6qzwMPEaH5p3UmCAEolQ4cT+Y1E+exkv1Vr72UfyKfzsnwMeZvkrpibj8N
xT5nkKD9zXHPqDMKnP4IB+6S0K20BqNxjWjeSfHRWPLpkE1eg5eHwTY+GGe5r0wpV6Um3Pg68URG
uI+pSb0a59Bij5QqBertjdh9NyZ4mkE5kzCO1Np6HzX5rAzmpoUfay31W12JkETbnQUtGKk7JZsv
uVvxVZRPj4ZQ8MILkGsYzLxBP3X93ZqPMwSgvn+DHetSy5+EE13nPvvOTfWfmbI2r81ebh4aIi4f
/Z3Wn5LSX2UMJ+fHn7lONwp/y64wdtIyqLwJag53lEmjc7CKz0TaFvWf1v+rBcBKWF+Z+qEU4bie
pI5o03c2BCJnJ0971T6O5WFxgMCIMGYHZngEjccKQcLnab322R1n9W9KhK2UeLD3FhEkxmEgOGq8
ps0d7VZvT+PQPqwgY3xMaRyX+qTZH8J4Iscs0FK/sdCKp02vJZce7ZHTTonj08D2YV7AjKeomTEt
sgncyKuHoWcn5c8EfYRU1Vt1/F6mnTPBXzenDWy/rfmACytbbdqbdEl1jBh1n0paB/bnvwfK4Mic
GRNiejJ0xrJS4EDlYfMhqRWfCehJIfeppkSooMcRkVQigo8gfkeVkyd97se93BWhPY8utDKyenc9
p5Lc3qo5f0YojvQbsPvXERBkk3zLPCpqvCUoCLXVxOEUanApHnHnco/q6jiD384fhCeqk7ObIA+Y
AriWKRhNUSRlhW/X2m+fmR5pPaPMgevke81oNor5vCakPscHoAU7PDfPIBy+aH+o0yrqNg7sWPWs
mJ66qJDzuF2RG61po83rvrXSPaSAQJ90xqLMfi1ZeYhjG0tfflSj2xcgMdYhC1Q8LGmKZ7T8a4tz
rphuJG4kLmCXZWnO1P8kp448MM6mFq7yXU2XN9WqMdW2Lq0cij+2Eht6iNlDKY23raRtDJCFjl08
GUvvQ9NwG0bfJG778eMMW/kjq0mYTA93EgHnlq7fC6V7KahZBJD2SCS7xWLWxiCmSKx90eZgXzCB
UY5qWhNoLEOtVU2RWZ5a8l9zRHQwGH5VvgvthU2TQI3+LTPyGY8xaR++2StfGGMZkkmHqLRCICVr
d40sY6MPzB3okcoEkQtgQq9fcHK95fpXxuUl0kArZJx8iq/ZCTRlSkSdamUiOr/8GjPKQ2rpESKh
6Fs/zeSj5OhePOjMkeRwnFQaF6OkgkkY+6dgG/nhjq/agnGusS/mA3ujFLDhqzS/so7xpBtOUFBX
6tHCeFfbxkXkL20OvPkqD19Diq8gZVq+ulqVXoREa9yuG5T1A8Fo90xWNq0Sh7aabGEoZ125jVYO
tnnaOkq/Xw3W3xEaPBgYvjMn+1IuGd2xDWF8jwPele1oMYleF+SMm8ndbNBvqWxEEboJYkfjQ5qm
FI4DFyW1lnxeG7K2pH84k8G7fMU6zclZFkwQxOpnsuQ5KRmBseGxVkzM7nUxpkMq+k03YbXjG4/6
IhQqb6Z0sOXbOL2RHHrIFoipUgfyLebNI7csp2ORteXSjSuXq9gTZIdRi053WHrPUsp9Ykm3IlX3
cpKLM3ulJsDxnN6lS0nNarMeSZomF02hDQgVbj1b/04f7nHoaoL73Rvth+YdWii9u+pch+28mRJ/
uA5ACFyT3UbHVc4W1xSs2IvIT3C/B1AM+jamPhBXZaMRMnlktunJWWBLL/LEcx4YjNgk3tm9XG8U
9p4eJS2QzZAqdjlk1rG4MZzIpa10t+yb+hd9mIsv32WcYXe9c4GammTe+3HDheW3m972VHcJeOun
y+zjK7vxeZu9BJaz92s/Q9cFzNufSK7lLSbBL8VxNwr8DeMl0bcR5KQ9vh9lfFo31rE+dZsymM65
n3LIZ+66VfcMkY/RT9nuiteKnNLue8D8tdE48s/ru7HrvXEPd7nln8Sh0L4RlS+vPnum27r2BnTC
rXhibkBxdtRDaqaHbnyR3sWVqgZnVe6uG/utVA8lWOEDIU3tdnyu9F2cPaGOwTZmpBH3EEzgyGeZ
X2ffGTiIGzi4dJMcEu5F7c8qrzxLrJwi+MZ4D+Vj/Nqc03382I18sfbVfvieJB9NkjRszDBH9NqF
OSNn2aZSGRfzhXowDr8Ipd5lO4h3d6o4XokkFOzpBv29afz4xmPC0OtxKc6bRt6p6IJCyRjx4prs
/pz5qwZFHV2t5VNxrkK8O+up4rfAX1RsVGc3pD7Ueng4Q7dVFUwvG2t+YVjjQE0y9gICyx/dhdZt
KA6w864MG4e32fSRmAxBZCj1qNdwO2pIbRgnmQYmO1n3ENBmHDXrllmCTET7dMwGjKH1pgVMBMIs
MDeCQtB5rZBzrUBG9CBF2C0B4+Belz0lP2MCgKWFcRP3q6EeqNmtjFkjr0AYH7ogepWwTJJmvdFf
Sj6Jz1I0kSnjq/GiHYAbkPYNJeVx1rvxzfizAupWk1KAoGKo7GHqj5v5yKQnJYT9P7vZNcl3Oj+F
5rXCXL72j5+Jm8de3wU5C5C8O7hbcNHs52o7Xlvu+/LXEsf2cTd7be0WYATkLbjcvHkm31Tw9eTx
EjRPJhAh3H94gMcNf+TZI5fY6L4jK2QkP80hPG/8dOgncsPQZkuVfihx19JFU73GL9hx5DGYX4yt
tp47xR/TEKNvfNfTXZx6wxVg3H7eY/WmQhE869g6jVDlsuYvjXjoN/MWb6J3Hpj5oERuo3rKfbYp
fI9MJkwucKirdM/Ntcdk3u+yH7itE03cY5dVcbtXeMtsghe/cka2+V5XLp391UG5joMYXNk3Utzy
T0k32kdZvtcf9pVdHfkyZXzZJ208PcKiSW+qQiC2JIKpZWDP7srylwDMEmR8Tt3V/yVnjvmOQUiy
wWWOALN82rd49cD1RaemD9YYclzAv7ACTq19cTeeHc3VntXACNkOPXKOUHIjNEiBDo6hcPOFwaKb
XqKWkpa8eJ9PoZoHM79G4tvEvaNBrq0ZS27Qp10T5hHmA74ORmq/GYniszu8pC+0FBFPrfOktxtz
8qPoqOEvUl77bifLH0kcFiJoOQeZgUL5JvjeDp3eI0A2nam81drVzsu4SRRXf+PD4H9ucUYQ2cJz
1Z7RIYXYqCfrg8YBk3lv+PZ390QR9rKs+xiFkQK18mZMWxqYrHOBE5gnMjIDo0fXSH5ofElDGaYd
lCuYzcL4M9ZPZ/mELGTYT04LyO0jMXHYl191HDp+dlgxkS3uuK0Y3PxjeK/x1zOQ1S/MfnzqJij2
6/fak6fkMdyQtrLs5h/SRT7k5/INQhter3/RmXOo33c8XMv+oVjIrnpPkay4UPm3fADK3CWoxqws
suhJJxZ/W/TU/OKt24nt5Fyb5iLPQTpuqG0qz7gqbNtOro317KQeClpd/s/aix5wYY9RCKfSm3RY
46160D7qOGCyvTWtXcIwjuHL4I8YXefnvvyTNzqy3Eu/z9FC0fphkGWvfYNg9TJlAZ9R+qpPvBsf
qnlzDrrlT5wQHNHCww06LYEzc9nEVxRJ6dc6mtRXQGqO2C26ciPvOa7GS59dRqD0LN0XOEwJZ3r8
NBlgM4/bW6xtxKcVVdX0RbbT0/v0vBobzjG8SPpCT+5qT+JYbfj7zS4PTKbq+/g5jan2XPG93pev
XN4NEGM887dU/DnbzeW/hi9Q5Ymke3d4QqPh3nB+jHnlyfVN5sqvx2AZA8XxtXrf26o34bbIhr8E
yWlbyCfSsjKMHq/Srttovry3toNH8EiWhdH0i7FEI9Y88eI+NEJWZ4Ps6Hzg7aPTHH8bXAnqq34S
O/Ee/0ZfwN+Ho/TJYJ/4HVf/zAJ6FmLdpTdZoGm5HIIL+yv5AVsTuyE/08/k7A11l79me5V/1quC
+K69cbEP81NPcSt7WD4WN/10pH1L7fTDbFd8VD5Y7MJHWz3wdb6PKM0ewyy2RIL2UOfb+J6+WKEU
NGcT7eyZv1GwBkNjeSARHF9Isu5IrqZUgB3Okf2+hkvQlrv1h3TU3/RTHKXzI5neRdUbjw5XazZt
2m1y5l694Mp9oiPV7s5L+SbfzHfnKSs9fn3+k7rcxe/qB5LYKD9Tj5GwTA+FO8TYONHZ1l5MeQPL
1dJoq15pRFTnrZQPY3+rMHI64+do7I380rQEu0PqxNthXQe69qJHWqSvYAfRfkLo9c130HStEeLw
n+Fv655Q/RxRrILxFLTx4Fd66jUqNv08ZNJ4mdMjg2CS3bw6YV3jWaHAjYejBU/B2dbaZ5dgK00O
RsK3xmoMDcu/YRplf+p5WeLhuS5R803nTzzcdBZrDUnMBWRLmuP1VfRrq023TbUlxtSmnzV5fIdV
siul7OA4jGBNagI9U7AV1Nu4vWkPxCoI+lT6pyyrt9o8SQbx+465mZzozrjNFffq4RfBrgvADwvd
mDNDtQMW6v5ifkEdCaWOHM9cEgzLM1AJlvQD4ZyX7mBN15Qug8VdJyS72+UW6r4f9siVFoSHUQ8n
EnW6mzQ/sRHD/KfDGDHyjh5UImNGtot2lbFP6nN1T2VucNzifzEKgay67XSnt8hHiIEBJXYSAaw4
apCUeABUK/JaotWnbF8BXJ16iIWgeRnOcc1GzzBNY/spw0M57HMRrP1/P8zIV6/NL0iVYg6SKsTw
Q1s5DOFa0hA0Q5A0PmfLGgcj7XPma4Xw5YfJLH/RsJbTOSq3ns89epK96wdUB7e9NPqLRoQ5A/X3
7tIPey6ggfVR0jo8YsNhGodrdM6hcal8UbQ5ui9/i3dauKV7H1WY9fjGzk17Bgfbo1qIT4OAY+Vg
3kZsw+qpsXF7HJ1/i+aJO05PJukNBtuPjmmxrm1yiePZPLZIj42VHOzqYxqKnSI6Ny+0b1a4txqD
COWLo3VIPTn60zjjUbAfCwzViy49lam3YEkTzb3+0odgmqBE7mssaza+wKbEEpV2gEEaDxTFaN9W
eqm+vKX8OPKmoxlmuWnePGw2htc3Hy3mB/OS0xe37vJhOsHyj7deWthm8leWRPz1kysLQHVm70Bx
ME6p3CktdwkbD8IdnNvCZ21DLi2inZGAGOdzizqPKkByioCPoBf/hLaLu9BhhF7TbJrUDOgSHUDt
Nhu8efZ1cYAP99hgSjziFTW4KdK5SMNWCZ32BQvH5LzXa/iYHVenabnR4SN2yXg272vFkNOXGskr
9SpseaoJGGBm48cWTzaiswRbqLMRQdurVRfejGBqlCoTjDry26Z5nrX0kNcTm0GouI0GQteoLIYv
2jsDpEM3KhJLYUNzWJJU2SRUKmuSJ0fJHpx3QwLChXWQeRpDvD4CuaYhGPGbYB9KdYdCkhE9K2Y4
JgfLXg4qrvZxFtLBAhFJtkPRWt9dRhmQWelX3mf9xpFTxqWsvs2ZZl+ivk2NbV/g6/VZa0AWbG0F
EVOTJR5y0yCptZ379UOMcfQxZyrO8xjHJM99dBnHtIB+YwCfiYz+PSqTZl9EanGG+6L8Jo2tboa1
Tm/lOtJ0jNN4UZqpCNmvxNcpG+veWLCYFKlZnVYzmneKJl+yGLksN7LmXU/z6CjnTIAwc1vMOkk6
mpeDWSpED8SCQ6A0CEwjAU9Zno22RNqYBkk7SkbJ4L7vYiOMCF99TSYUBidhA0qwz0lDEU8LJRiM
gSCtMInA0CrYDWSXFdWB9UNhViOTZQXfIFkEPNPpmC4XNeY+Wccm9nO5sF5bSyrei1yN/TjN8Itm
ZjXUN6sDwxYkSPkmqz79lKy/Q25JRxln0s5kr8WXlFrCppsZlJiVwFSGz5Ml/vYPCIkSoaNWGFHz
5gHCauV230+yvs2gzZ9mi+UMRh1ZX2+VoYWqKQhZXV3TWj/yFCEZio52qHVJifDYxc0Wnzav1JKs
Ei0P52mtMOtT41jBSiqKEBS5QmMzjffBfGRJsY99QRKjGslQJU2jQ8GIkFrBZ+m3VTLXx6OeVJOf
innwO3ulk2sSK7D7gu2HoaAzFNXyL57Yjhzl2ASmSAsTN4rYq3PC0mWm9FC/NRQWsOQPWxberLTo
bczqi/wiJoPKKNXtllOn65xHwyEhY2pKs1CmpeYwvwscDf1zrGqtulnVMh9oUxphYZ7XGtfElONN
Iy1gYmriXo+KflMkA9PbWFszI6o0bv2ii/DNto0ZmqQiPIRtvfu1O7YLpUifvmulkjgK5oIUoVHU
T8No9MecBa83rc/AwM8aw+t1rHB5qv3aHKW0oUkd6pH3sbHs2PHVuChpj3WVnYtFN2m6k8iRvop5
ccRno85lfh5anhVGb0snH+K6HJxdBEHIOcydhQs2cQbFfDPR8aWXVjYqwx0dZMQ3ja+durFN4ESo
cFacfds6Q/pjLTPST+lYo0pVXERLS8JTxeA2sgtJph6uGnssOSkUVu3KxFSKzYpZLjlmjs29wY+4
494dSDk0fqKhZUEAdFE+fDB3Y6ru8kdzHrVromdsEuG3gopJOKHNmdTJxtMSjUwbpwIZdE8Oil7C
hgQw+ERymD6EYNwluNRZLIHVImoWOExpxNXBSaMFu46Kr6dhwFXV06DaQQytnFq+Jghb7j9sIMtG
+cPDtSaSX6sswraSDbZhDsw0Z6MafTOXSkwdmUIwkaSFKhY/rZQ3itUZ/0+izP+1ys5LaDzyRB3N
sf5X+EJlOmNuopF78vQ/zJ3Hlt1IlmX/pefIBRhgENOnlWtJTmw53Ukog9b4+tpgRHUGPaODVbMe
ZCwyF0l/wmBm995z9slTTJJ4Qjw13ZfSeGy1CS+H4u+fjebWYlj/ZOOHhvPvHyl+tfHnue1neIdR
V8dMJIsfXKh6jY+IhlZbPkD34cx7Ahv4G9P+558Lds0BrsnDDmtmwXp8wgcU8+xOwimgSrFBlQVu
H1ddW2mJ9P8qp6tcUN7Nwc6M/gQy/AnJv/3jvX1i9n/67f+Ezv//ovz/fwjnD2BK/N9Aov+A8++/
19lbPv0Vz7/8hT/w/Jb8F3x9ZtcLTN+Ho/h//qTzy3/5kPHhKfw3hZ+/8iedX/J3oILz5y2B1ekn
NaP5g87veP8iUMfzvSU8GdC0kP8bOr/4hEAwF/YB9GOH17VQRG1ew18RE7OnstJuacV2SAYDpUW0
613PWRkl1uBmhkmBGwphSDeVV3PQ4TfQvoMeMSd0lLgtO7N3VSKIRAu0i74aKo1DRjzp0viFzaAU
25+/9Rj0cecbPn6mksyVgwdnWAZBs338ywf/58r7axLUp0QYhlOgZUziEEDKYgMBtvzrG/KGJk2M
MKK3XHpvP8NXifVSZ1kGTLpROwi08vPkpedJYGMNWtVfVFgMFzVjKoVA2iN3IpugDS5JE/aPxOZO
N6pqLm1E4T1p5exLC3N/O/cedqLIv9hh7V9cx4QT956Vhwo1GRO5cLjK4gLEi8AK1efz7T+/TW95
G3/ZU3ibNpRiG4XQEgXke58gGQWLxelrGusEB8tzVRLhjv03+6ibPtnHcduvF/VjHXJ5jFFV7iXn
DFZs0A4dwUEMLjV1FqFS7RgdrDKYrmOHFBvSCC+JnG98LrfoYvBWJV5Wb9zS1Qqxdp4tbng+TEWp
WFX1sfOVsTFjM/pWyj29eleo8KbPpHGAHS7PwVRLOhTm97IPrS9MLruNXS74iDHcSDdHjXSdeK69
7ocASwwh7IfOs8ct6L2ezMb8XKKbPZDJBSGjc9zzqALG2zoMX4mhxzveJNbu52/HfGKDU1peR3Hu
n/0ho4+K34qTxjimtvvS4frCl9Aq+8jjSFIgGk6jJSpZTU5KLnn/538QzvyGMiI+YWN+flGuI8Ee
CSIMIKX9uh5b9GlN6Sa0Few229W2mV5QdfLj414ffPp9nUYHkCXiqnY9bLakpZ5xiqJzIMPrEE04
bCaOJdZtgXC6C3d+zxWLWBcbhbR7ZSQoBvxlDcSGEawZycfHXHTxdvJpDflxY5291Gaio329+ec1
+JPX92kNsq4dAWdpQe+IT49aOZTD3BtA57Rp1yhj0VLAPsmuh9hT2D0tefa4CO1Hx2Pw7Su8T8St
I2iObPdkNHhjyhINmOPEVUArq0DfzcMCSOg1myJ1beJfvIyi0ZfAmH5D+v4MR1u+FQ/4Gtw8vhrs
m5+Oxt4sdFVNoOZLpiakoLrHHpPz81AU9oIOOpdElTPzRNPHUDA8S9rFxHukv8GIsVf/x1OMLFsC
YAKSZoPY+XVxNOMwtp0JJ2SoK5orGgyEM+n2bA0OAr0wv6hAZJdo+dVk5hV3/PIlQgnLV+49BPIu
4oZ2KiAenn7+apSR+uNXoUt2p9W7PrN3OA9WHVebnmvPqmuGeZ+RUPO7t7Lcmz4tBihBAFjhV0Lv
tz8ht2g/eZMogbR3RokDdUz7c2vfNzq2Tj9/0y0P9c9fIaGvD8T2TId4WSP//g9xS/I8JUGzquLY
3/08K6Cebg1sgRBwfIqs9Df76N8tBJ54zj04dbzuz3eksmttaN02YjwC6HMjZPQgrXSDbDnd4r41
NzpMPrLaCo4ZYWF7ZA64Bn5zZn2+qC2rkdsBhC543sgYPm/m42x2rrbxR48laqi5Ct+ln1pkr7py
xT5vXgIcOCu8LtFKVfGtF1X9b76+z8Q0XgJgTgndyeeqaJL48OtKXLTu3Ygaf51qLc+RRUFnNLq4
inGMWtpUZ79Yhjg2IJnACJnR05mwhzunwrcM6fdhzKPxyqXfL6qwP5tDwTQoC7r06p/3nL/5qPDy
254pPZerD9T6X19nbjeC3uiIMdvoWOFL6nNtifkkmmWNICyqvD7YOC126QiJf2FFv6kffn4Svy50
1slC4pPwt5fssl9fgYddOK8EQsq5PlhOGD+MhIFFDpo9nWLTSbD/NRXutKJraHYtQv3JEEcpO1rN
mXXxmpQ5uk+TSuWBeWl9lPuQt6KtqcB3BOyyjOokZrzWvTeb2gPdGDhHIRFFSLlzy6B49XrGUmpC
jfvzQM96LMZGWryI1JlXpjs714i3me+POOF+bsPEHzW/i6Jb3uavH4PH5cM3hcXqBWT5aetKfTMs
IJoWDDZOUeWBvTCDwbyOGs+8tr32Kpii/iiR3HV908A4Mh9xaNhPljXh1q81HWjGByILe2AKc3hl
tvYpjUfv2FKFoYKJgt8cxJ+oYixwzwQmFrDjL6lzn1/vPJlONHI8/nFhaisaZ+4g6K/b1TKcCV6H
1l0HfIxESvc//nnVfqo5//jZ/EhMuEt0xmcGnpspFAtOV6wHUPo0jAacUrNthIwFugzdsMnDZKbD
757pv3nLxI0QJWFZLFSA8b+u1FZZ2H/zcPmxBs3lt7xL/F1Yxt5mDOIOsFhtXmrcKgzKUBR1JCWH
jpuciURBpY/UyQYde0plPENNgCpFPfLQnHtd1785jf/mIkEUGa+PaoLT2Fliyv5ahKBPDdux5POJ
PGF+G8oEOhSdd9G5T4kdZbtCRvfpmDWortpuPdgmYgyj33d9lUwrHKaS5pFsoTrN30q3Sq9GLJc3
XYrGpSGQE0DBOIPI17/5fP/mWyWPC1YaBwgpPJ+3IhKiQjdX6BvoVBD7GvfMZWJ9hchLbmo0U4dZ
Q/3455X0nzcG1+S2T67Esl2juV5e1F+QgJ2XzLgjHbIcKwSCqfWlqzqGr2K8C6IQd6znIXwq0Aaj
JfN1mG6cODspH5kDbYJplfsg9czkYWrCb0HatBwv0WbOFNicECRTZew71Bk1nlzErYgSDCl/8xy6
LPrPWwcKepIOuTSC2OW5XNbtX95DwtfT4uGgUelwb5x8564e03LvowzoZqZLhh8p5gLRXtuwPHoj
pf1mJPf9zhlDxIEz41XGVSbZRFtHznrjEhSE9hINQF9GWOEmxWBAumuwC/MuzvVt2RLxA2a42gx+
n++ssL6bES+vZB/s7ILoTO7Vx96CyUaj8jtAvD634q3hGg7BGuk5Ddr7nPbKfYMGnr0QP7Av+00O
Its4pVYsj/gDOwTLUCyEVi2t5efayLZVPrdoXyG0uCbNbQ6OFeH1YNji5mx1rz0eJBqaBJDHfcC4
uGSMXdnIBBzIHzoqV00wPOW1g5y3jL43pb0rGjT9OXfujRl6iEuM7oc7cCvxEqgPWNKbgIE66sWh
NC559eSrpnm4o5QDU4DcZMtT366HRrsbJpgb0rUzgGfwi3wq840O3kITcRbXDSyopitPpkoPkTPY
kF2Q2jUD9rRYG9umZfUl3jazYJNpfizh7OPZma1bgL/lA+3Qq8G2kztPJd46tG1YUaJ5YYRJLt7k
ggiojV00ZruuiG+LxBNoVbDjWgo0G9bveN9Y5akvMjz53V3jDnCtLchedHu7vcoX0YAwu22e9Kg9
SiZ6+AapGtt+awTjCwCqb2OEGnfImLYZeFb5atllvbd6srf1qMV2TGW+mRAK+hFqaFJR7V1zmoO0
OgthXI+MAdZhP64gy6Lrzgvoirnxng7jRbXFeBNaerryC4vx0PStyQW8VguFvNYeGi0UYC4Afqo7
JmgpQKXEgOSRv7WKi9tkzGpTZh0hZyqCDxffdD76Aj/lZs6dkGYL15rFG+2fyu4416azSys6lHMU
neFhJGuvfk0je9w1RvDRuVV2M5awa+2sTPes/w7FQV6CyUYlYp06wshWEYbaQPv32cREQadQbs5+
mzIcS6e7gkHVVRjwD5AbfydaPKZhX32LSrSroxpOs/ndlRN2e5HqtU6jdBeOLPFMOy9VSCO77hTa
tDxgSssqGKSETLwhOBdNUC6bHQ4rkmJsuRSrDWi2eB06PbGkNqV8lpfvYcJnH/Akr4TW/ToHS7wC
sok4n0/7FEt73XYhlraOfybWHWyi0YBZMObv2VQdgjBp0UBkGIwQEJeCp5wAERNgUTqvDN3PUHzh
vlV5E6+rOnW2bZsNh7i7G+r43DTsJ8FkZdtuy8hJHKoG/sVszWQGpw9dBuQziphpACQStKkM+tP7
bsyOdTq2SFj9HusYfkGzHIqNjux4Gw74iPquL9bg7OGADh+EcKGfIQorKnCqIIDFMLbtU1baKKJn
eIX+ynMLlKdSZic2e5RephzpAZQotgdI7nUPAs9FhjMF5oOdm5ILimHhPhAFfX/sF0Y2PEbOu2px
S9fuB71Ca024wCNmQ5xA0memnqXuwV8EDzFDpF7zzaiifkjZYPZJ6plHf/5iWkBB7CT/5vLWROmE
WxCp4yZrxTqpgdX7TqO2XDYfo3yKzmnCyDy2AJDVWMjUdCQYWV0So9oFtHJWo23D1TDRmAonKbex
w+w+MxXeY6v9ADawK7MMVVvu5ys3v62RrmOGfxQLxz38ktkKqEcPMihExeXnprnB8FagvtlE8SIw
ouTdJgH0qbheZFuOflZpC6GitF9rLIc8aJJyo79Ag17kpu17u+wURGIYc9iCWarjFQSodMMtRIJ/
K9+mEh1pXA7dxWndr7Lpsh0ZMF9JZYuStFqnKeaLqiElKM36+HZq0K/Ug79ijpevqyAxVt5ofPGD
6uAXpXPrltCcE80BQvDCdKkjcSzFnJwo7jGyyKTjXIjvG8u8qNwPtm4tX9uEvHK+X/ZBJGJjRFvS
k+krUwlrlwxfdNu4dyVp22iK4wAinrOqR0w5ne/jcevNlxmL8UpYmuqhn9dkaPUI0u4NFw1FEtFv
mY30wWzrfu2b+msW59POp51ZRTfRI7fR75nnN/Cs5KVV9aGRzKq9vhJb0aFqK+qZ5aRRY4ZZka2L
vK5XGAslFQUSL114JLjOIdkbo4PRscVc0zj6pZd3qKj3GVnZGweR3BB5zbEumEt1ZQMkNRo3cQqh
qZbpAxgHQJBVjJNUpQJBWfge2TUkpD6DHON9lfhgfcZjdAmR2TD1jASch6aQahsmN4zSbuDkCrqC
+sMJShtTt0lTEcP4NMVv5bI0oDasONFhf3amRDZowxQBuR9Y3aVLEmRZAOk4Ko+1chAhApCSQ/iK
AzPZEKY4bBmP3EiQupk7yAvA+TfKFYm/FUlQNQ4nXTcMRaV5zTaVMe/Eoyh4XTUxnpaoL2VmvES+
eqTYxo6hYv6YtwOFB0AvwLc5WoeU1HIsugPaYvTItj1CBMLgh7DMOeRlGR/pGF5ZoG+Bh+YQ5g33
knaq2Fs1PdQZ6p0dmuAXcJ0F3NdGG1RLFnvwYYrkpZ0qnNMgF/ArAJ0ozBthBchh+gY8KyaVOocn
PPXHtjBI48XIvSJUtS5bBtblNm2aYQvSAvV3ZuEKmeNkI0yPSdzY3IQYplnmE6CByui38Pjfpw6P
5TAGAh6V5x0Y3Lk8yOIJZUx/AO9UXWKNTM1b1qgJbbzoijdh/NBt76+zBgmnnnBfDYb2iR5FWdMD
BOKCejVbinO1bXEBQC8JllepO5nd/Qwrty9lLOwvnHh6m/cJ14iq3wxewrOARD7kKgjrjakkPGGm
XCjtS/w/oTYybBCOd34ckiz/VvfFQ041g0ewAyTbLRzmqkJhC1BOv8IxfkhTdPoFgQnhjutIONuH
ugcmR3TKT1SwNt7CBvKqDDEJHqZyWkS7vsUA19nCbkF8wq69EvI2jlH+RDW+jjSTG+zRwTYK2ebN
9Awo31z3ScF2B9Yl9NQ9aVwAT6H7TW6LWoMVPOVBdCuq9DFPWP+VhWoZWNe+bVBvdtxJgoi8+c4S
00HUyH0jK3xv0XVt7CQ7hGF1A6wCJDJpidzTviYDIeduU16RsfkFtZFFb0mjtkEB0xfcTWsEKGPP
d7pgA8zY5d7Zgu+aXzpnOgyla66ssf3ROfO3IIkQcXPblAManAHcIfzAMcV4OSLO4RhzkUkNt6BG
nItRRtux9G6CCturHKKHujMPfonDKTHVJpOlsTKqAMOyZz4K9IwpRvJzSXIzunRgrvM28fQXaJzc
rnLkB2jCruxR7DPT6668Rn2RyyOhhXXNZprv09iYV6UMBXVRe9uTdw7Yz73Pg9C/T/3iyYlFdcy5
dwhh3g7J7G86Cems9nNUlDP3JAzDXLSHEkPZ5BnbIrWne0vQqpjihXSETd1vEDEKm9rJkerk4T8M
imifgObIJrt9MEYkf7HR4M2RgtFaEmztxPiSpiPwO+vgdpnJLXPWFxfP/yplM8mWzMDEzH501Ouj
zng6yHKvrpNGg+iV/YRIxyserCbfFy3D91uavsgPY0Buk9XuBv5H9ky28Yz5cXCcb6Nl3NgJUgqr
PleEvisbK3gzgI6SbPNW0/4IK+jUyXd02o7ZXOeppKzhPig6Z69rZALCvKTWcKAquYWisiqrR8ig
OMEdvCtNvM9NFEXJdAYD+ZWe2HJDewssp1ulz3bv3cGi3EIKPwpBO6drS27wtnE/xRGsZaYZuOYA
upbzurDm61KKYB/kPcaONEVBAZQXt+Jdxb2qw92FI6J9oShJ+yLdGZRSKx12XDgGdertYD73mXXK
g4R6DR00F/oC2GXzlcQbm3U0ebvULta0wh8HedJS25i1ABfaTWI8Ipk5q0ayqpSPd0bhr11eKYDN
EOAXklIRbcilAhkhFa9XFS9xrXYM1e8jYcGG25t5fKsdAVOB6VrRmh9RYd+hl0JY5PtIyS0U1CQP
bzo6dpzRXxi2AibsEGP1MnpCQgQwDsBWWKpNR8g17KvvZiq/mSYOClDDGGMgwKwLY8SniZJNmPkK
IFC1hYt6l8n4kphxv4Uygv8Ep22qnngy0CK55hfocd+cTm5wy746fLIZN7EoM5o1hK8nN1TXyKMw
OcS3DVd/+t/FIcqdYQ/BNQxfqC2nuoIbOn2JEY6j/VhoWPXGb+F2AnEEM1dwmKYArOd4fibv8AW2
3lVVeqCFRI3yupLh1rFPXl1ZV5NCxjY71tEC/m2XADUzk5o4t3CjWOIGfsSCwwMshVKm3s/ge1Z1
XqK8EYBVCm2eDKFA+ViYJjrjuWESI3fxXIfHrjcfVe6QQj6gXA0RkZki+pGjSCFFY36eBKQKP0vw
ugX3CLj3kxVmAOBKsIS2f+LM3TmiEdcix7wAuMDd5Fz63AIHSA8ONSj1W9UYX6wZVzP0rO8IU7aZ
zdphn1OF85IG0btn8LlyXl9PHtAX7iNMSdHkV6DewDkHyFCxNHbQlrZTEO8z+0F4ojlQgj/YaXLs
MmSpboRGqyPsGIcmRhVTQ5rIZy46WWMeyUa5n5r2Le6vOLrdfijQ3KrwWBbjV5FYtIESBP9REZyg
819S8BMQcr4aMFoPkXAT1LjKoOBrkX839bEg+LoC0MbptJXlgZwsf0vVyYeXDgcvBCiNvbYMIzAm
rbeeMe2tdR7fI5LB5S68h4mZ8sGF1gQeUrNLNnAaUfeBJk/J3EvH6MVx6mifVVAUllbM1lU5Hi09
X/kdsbnVlOK9EjZUN/o2/Pv4BWMMWCAwNlGV8uCp/g5H83DAnOetIXTlXPxmziJ/xicsqWl1rtiK
1NIzN/pbpz9EgEs2IxHpZ3WMPfKn7B6pEwZDj0QdSmDE+Yboj03vnOCAecyL46+VaL+rmtuSA467
GxyWafRSj8iWufGXKyYk5SpwkBpL7X0v0mqLkIyu7r5UeEEquhqdL81VYIN9dn3IVYtHwB88xO+6
u0uLHq2z2+2rtjgOgEJTSRKzg1jrbFYw0NKSZWTkobsyElsd0FT+wNU6niIXxp5PuQDrB8xb5EBd
Xhj/0CcqrZ4rWvBroErOdkgL9PaamFQWihs6+YY73KE1oQB0ve52fg63XE3NzsuwEdvdcJV2zfsI
2iopEYLXI/5fuxPIg+Pm1lEjgYmwihRfDtYcbCXpYO6NEqxkNxjT1kVSh3qoGpxo16TYGJ0+aY91
Zuwmw4sujBRfjbEONqYTo1qW4b1fOf5jVUKylQzVsvrbhEQU7ypsZQWJZgsTdRP04NmLcaScqbGl
p8axWnpIeTtgW8dtj1oW1S1dlqH2KVD7i46TXe8Y9w3u/oqd/aQHh77EUnYG9QeaWhcOpPpq29G+
16Kh3nU/8gbNwpDztuBx3xGS8ozWDYW0s2xmIwdV5qXmFgHkV0N1bETwk91pP48G24B6jmackgXW
7t7D/0BXyWnDdVymz2VewWnWfDsdX6EdvaCwpdciq8vwlYEy5a/Mi31kFNuyTrE1ujCmdYV8cmST
8oIi3zQe0mi//EbP4Bi2OX0ULxuxWE0cogZq3Apn6xZyi1rbEDwjNXS7WDIh0B1CUggyq0mA91cF
bXI0DxR6ZZdxO0VOo9OnZs62dkolLAkUmqqldqhpkYoYm3hmeOt4mE+jK5v1PBBunc6N2FXUHKQp
7XOLDSsaS2MLKo+LrwICaNWbzKb7p6WRHczJrklDxQGvYGLNIWs/lSTfgPnCfovuObcedGCFpxjV
N9PTDpEdNC/ukyDLvehH6zov9Ef2rRRfAe92FIW4cOyexwfZ9JrhaMB5kn3osN/7Lo07b5iG9VDB
LGwG2qEiei865zt7KtbciS8NtY64MalY9WQGK1sKSp7quRuKO9iomWJ5kI5GcsKM1zrL5b2IeSdR
0xxz1e+ryLmPc/XdmIZihfvcW0kR7moDJmYk2lM+wfLQpHytTPoW2kYKWmcjupLawzDa0u1avo/K
6ZiTeu4WTsT9YFXRPrCqR9uIc8TdTngGWrStS7l004mnmJzuDLY2wXNMGKsF8hCHi3HjjlexAIvV
6yzbJngPBzjoDACNeSsnLjAQmQKWGguzHZpjYdCeHBrcIjVtHiO4H2FRVVNxb/heeRzjL3UeRZcw
b7ZuW+2RqSo2CNh9szWdAC6/BOmLWz2CIuHnzc6dZ+F+odMP17ggbnx8QeCTk0w1FccC9kI92sfY
1vw/YQ0qJk7Wbh8VTArqp6q2V/FAek4atVezMr4RLwNXAdvX3Jo4nQf8uUmjUO+HXr3Lx+KgPRvv
PskMknF2ZbdPFdVYKeEze0UPTLrvd16esuEJk/5JJdZB/xI4gXmqQcaGYbEBT0ezpzOPWRtQVAZq
D5oKIoSDnsFXCaAZAgyKiGdKe+K6LdsXu44+hBT92rUNXOaV7R5jYOFyHOKLDQVhtqJrI2seCkxB
5MgedTI/2bIADI09Tit7vp5hYqzDYox2w2Dt/Ma5bjxr3NrQUujWuTjoPBQLhVu+59MUHfxVuvPI
n12jmZKrCT91leK6wmoFyzK/wADbcKlNuf7g8YW9C6Ogj3fanJu91XcXV3wZncpcT9bcrnK+oJ3O
55s2XzqSgfHecleoMgR5GFr8VdZh9Sz75cJU4cjWgeYsrvAKXSmNWFeCS6YqoytggthPyxEkp0rO
Rp3eQGAL19HARkRRzoAfo66dOGBgm+7eSGn1oGnHjQ4iFaicwRCJ2WgKRczkprCKIj2utNM/0csa
VqBJp71pWiAO5uzdiPhRVd7ekQVpUESUVBILxNoFibQ24NXTKMOV49qL22lo/b3rYu12GitYQ3LL
5o+CbwC/5wQp1adTGzsxyAk5HoFC7YthfvQKSFhR3x4dBYtL96wKEapwM4uEEo66oG1Vsi/MN6Hy
mZ6gpXickjNtTO5IOQdwaSUbYwL1h9LcWY1lfx+WOKMGqzigOAdQBeuLDixxYioaeGTR16eabqI3
zPgPXagSBhN3BDjNFW2LYu+ZwzcjaMJ9vHhcFrLG5AFDHZHvw4v1Pyis2K0d+wppugGDa/xgTJ09
TKHchBFnVVMuNm8MEgxSpHiGJjD1OApb3a7DVI1burk+SP3yvqta/ozWpzpwH2TrvXOI0Enoo+ns
ifAjGOqn3vflMRbGCWXgil5axlTpu+t7tCWLF8fnXhyp56ZOPhrD+GpPoKgNBRDbbYgT9ro9iazL
B4nqyWlhTcOup3GX8I05PqU3NDaxKaQdgrul0RUuTrNyl/QMGbswT3cFzj8sJtnZmiNSwkeX/Izu
La+oEkR4NbqsuAF/D6nJDnQLxfM7AbyxkAH5JXEXzr1LLYKxHT9Y+zgnmHijNDixq+2NOPoRDtG9
rpYZek4ZCDjUYuLRfK8N66pRYbUbDPsprohOms1LmfMFaVENax8ZlMK5oadrr86AR2uYBTNky1UI
2CJ0yxceJO4D+nu4FGyjqLgXhBx8EbLDjeUvmpydliVsA4+RRR1gYLBq56kdO26ZOTsSR3Xbq6s8
yL/PTUJiR+d+THQjFPmDNEPtq7lLb0u7BuMbGft89tHTLBi62qbd1xbyUo7jzqzD4OL0eQCrg5ee
jy99WzFAbKMQ7jj6sIxHZW13zc7EuV9P7Yc2yudMlYc0SMJHlxgl+8YUxzH48Co8zKN6pLXzwMC/
2KnBuled89opduaSz4Bu42li3Uq+r2TCj5zkpsAjZl+b41fPK2CgWgYUiUBtCOUJtOSVj285g2Kr
hk4fGBDIu3YfW9O7M7XUw/TuS995boW8FgrKGIMMYo+IPkkKhI5pchi9BNYProHVtFxV6yXvwG3Z
MLLmJo2GH77NJlUYUMvU0N5D39VGrpiH9C84fwrAYsV2iKLHyAdbBcyxW+dW62OrBhAwYNUyvaSB
fc2umI0p6Uo2EBdGpfCpszrcBBCnR5dWpx/dBG4l13yrS7LWsLMcVPimbJxNlfgPpVvTaCHlIPKI
x0ksrTexgr7bRx62zdC+N6dWXAbOszLivKyG3NzKrHlRe9FEXxvLGPYOyXswF/sBunNEForKHqrR
njcO7a71QK1njaD1XVk+26mXwXuAvaDB6q0qgzyt9JuoAy5FJZuNMaG/0B2gArjMxN4A3agShvko
n1ifbrfDl2dh72Gl6qi+zQVwtNY21bp2M5zhhQPjKaQ5Kr10a1GAr1XxoekZHxqaxquBAm0lynI3
twxZ8EiLmJZ4UrD0WnJxPGClGyiQEAcRPVM2mCz/XMBK7zvw8TUHbsB1hc0Ni/7Uv8qBPb/3IM2Y
RvLhzkwPZDkMq6bMzvSCuCrC/tEexTFJm0Q6NLS3W3EuM+ZUGi8P0C1CB8IOLplJMpxO05BZNawg
q8LPYvvOiS/9fWr0ESU3mQwJpVCXbKIQV6AkQI3EQAi+M83idkB6ofNbptFAXDLJ9KkhNYws6i05
6fwt9yAKABzjUG/riK4V+M+GcrZbCMTilA0E+k09aBc1aIYYJPI4BlCAomGA00y7KjVOoQJZyzxs
M2kCuCyaWR4oYbaDTUroLwbxOeOzY1U2SAO8DiGGUxwSEiNlGOxrabw4Tfsu6TbTJAhmRpzGa0hZ
kvn+c2eoGz9XHRooc5cVTQFviXFZTYLhthqJsdFlx7woQO1QeO0l4riNjbI4UFee49y5ppk4weMc
AMHT5nfLhDSO7n1kmpzTwxqmD6tlF6kFhcM4AunOKW1r215m2VdCh8NqAGO/ruYK82T3DDD17Nfx
jyQQL97P7BlRPLtBRW5wkWJAJ6xkGBeOySxJqKmh50dYzGQMmrWAR9JjLmQayR3FOyLcvhodma8F
JHweunjd9gmPC8DOXZg0L7Sg7+xa3Iz0xmHJPysnHDeKzXht1ugI8Sz6+0wFW9qgwR4uIlPC4t2V
CXZgPPiF510S1D00nqZ957cPPRfPfElVnvs0gENUf3mDA7ieqPr2PjRV0gh6tPyEOcWFupvc6g1/
HfdKlfdY8AI8QFGHWs8Rd4zuCGCMfOqmfBz5VepsYJa+ygncd1T4731OMQ5W+Tj2wUeFqVhazUvd
EECgY+e1ZBfZipY9CezdTaXAAlBG4x7XuvY3PYV4YkEqhq3HvTiM9YtqsvLkFz9qav81sH6TfJ8l
WvHJ7CsEfb68YGV8tALjFZncqexFsKolG3Pe0GDvR5frZzbeTUVzJWrTPaQdrbpej1cZS6avHnvN
7YQZL9r5FLMCH+e6oJ2eOnc0uVx4JtAVppD4K7+vN0rgBa+meZX63XcSgJAyJMG9SOia2TojFALO
9ZC1+znkCR8INUhE/R3sqblhQrCtPWePwxDZWWNWuyxluRW0e9G7HYB+1vtwlC4NSSB7PubaYJ7v
vAljNyvV3QrgGCnsEVyrZ0tDLw8wjq6KKflSpO1drxYaCd/VDp/fYSh8ohoIPaK0CcExLLEJ9Fg9
G88jozhEA1P9YJlAwfVXmdeHtslBuEO8ZGrBdqzw6Ro96Aw+Px8PJKmHdHWWmdQKgnhwhIT57DET
oFWUYZrMB7ZDyoERySI2y/6IDyZ+LExzb4Jxiqr8TjWMnCyreiNngO52jkBNStAVMdltZHRNq0HM
7yL66Bl1HFLGnGHmEDJUPiREvJSwwryMQkBRARjWfa2A79Pr5abhcu0bGRf65qWnzJMTp0ZnxB9p
Lkh6KfCmoDihOTjp27m5KyHgwnK9knl2iw4OVQ9ee6eeVtQA+6jz9lhoq23XuofZZFYyceHKVfya
lA0VI32rwNH03zzou9o+5pX3tbOoz2owt9LbZap+9wM6VaXVJpsmnS7IY8YNVWe4thL62dqYnsJ6
MndAbv+Lq/PabV0Jtu0XEWAOr8pZsuX8Qjgt5tAM3SS//g564+IcnBdCslewJbG7umrOMekuBKc+
7GZ+FppXWysu2QCjP6ruacs8P6DpAAMyOzu0S3a2mxwKO+G4UFs5Me8Yai3osQTMpxY/WiVJkmgz
lD38f3UZHW0ZwVqlv+a04kUmbrOONbYzHVInG4SDlV1G0ju09U9CglxFhcXswnmhKozXpacTMjc6
eyJ5aDDUuMUzRCRZBozKCTFKAsjEISslSo622WbI+DdV2Dy49gB+JTQ32gyQcL1rW+HIJhzQW7fV
59ilBlMf1rGcTMreldqBPZgQIcwxBo00See7aQvrDEGT3YvOSJ376Pr9JzP5bjPj0VBVx9LS8ZGD
UhiTlbplevwLtRVamKveupL3GpPquuU8uXHL9POxKHxKNc96rAmAJVWWWPKyfZN6/ww8HxnEC/rS
qgg4REj8NtpGn/JkjcO3XPc1x+E+PJkhPTOL6RG0iR3BJNQ4FuBtgSE39keXzFKomkX/UVhQi0am
MwvRdV+RQo6ELIyP648naQk1nQfSm+NO0qYnN1YHCnGd/atz1nGevGSp/hkFoOwdzfiFiM1wXpkD
uIroX6fVE94XBHF2ULKIsZ2m4xgCxqreRiP91XtUMbiXF5Eo0SjmDexQOhH5oyAGMxuo/3Abcx+T
CVP5iBRAwNNgYfq50PvyvffKB9uQG1fCeScDdJNkObejY4draTxPvr9yhdUf3Ro/u0RRYUTAXxFt
cYtxUjcLleOgMH/1cOzegKK647oNbcBwmn1PRtafhFgd6fQvxCu9iYzygbnBU51NGhokFNIDNjj6
MXRsKS9i14u2TvpueWO+8d3swxuQlCR09OgxvBBbztCHxXuF958RfKMtSbOuQOYYDf8GbYWKSTzF
Vp4tazPfQc7+dsrbb4V6s0+FWHUOUrjeSl+llY+3HmytHI6Emg/ER3vpSgbiFeNtznoGSFxzwdOV
CAnMAlR7WlurmmPUfIv8q5P6DasoYvS0v0XEDWOZm7aZkPdBKDg5ZB2s0BFBJdTgMTotdKGaLMl5
AdOymVTZ/4Zk6i1cBD371re2etKyQiIlW5nj+B5MOpk53ml2AZ+HpDBXUeq995ZZb/saIJ7vbI3h
x69s54jK6EtMWJDLoBIQ5axLVIDfUNLzoQhQ18umeDTHhupv/A6w+9BT542TNCUHSMswFbqNRw2/
HGIyoVQdkqDngowaem3OcB6+jJggzWocP5UOmmtCXrmkrbZh34RySOTBDrvLWktbCVjqodIbaIEh
3CFcGN9GJ170/CtxB0h4hMmw4o1IGBR4WYO5VFGhsUuRDAATdRPAEsk8waMRlxwNL4Svim4I37q1
HR3e1NSpynmA7sIgrfdRYH5pRpcdWt2fbqVb6jdpxQ+VYbz4uh+fxlyVdxKhnvrCyRmB6TaqTXUo
2kbbGwHehFilV9LSiXJCisTLy5inKNqDaOjYDqF17WN1z/R0a5WT9k7+8EOVx9vJmcATTRmTLtxO
oROLy5Q1p8Rk/5ZO8O6Hbozhr0aWx6Fm0xhUeo2AYYs6tRCkQ5n0n+jroix2PHqkvtMzmZJiG+kl
XC1VuNcB0/IiMR5g5OdrOxojBu2ifal4Y7EdtqcpHS/olbOHFooxA+ujzlj5GAckryc6FMNmetUE
LTM9HgHFjUi0QLjOPN7p16MsH1LtHlfZSZImIDKfrq6fWAcdHDYrvncuJwWzLkGCkTnOYz6kwRIW
ymLs6ebLMWr2kwf+V0umYknjxmXzBjDp28N1gOaX98YZY7vF6WN6bVUgTj6j/KWK0n2XmF+NN63q
JjR3rq8dK0GH1SJdZYmF6dPRscl5CNuWQkWPPU3hOcKHDz5ywBK4S5UsWUDjo519S8kCL7z86uHT
YQ1O9QWlGIBUGr7mDeVnuKZBuJ+sLF4214GS+GD4SXdwakh5jJ2vWA3mnmtirVKHHqfDb5iykqrw
amgpOnDhA+vMgbpNeX8mKZRgyBi9i10sSi/YVvFIQrcDlmOwd20mz7pfZleCEneO8h4gm1D1ZVYG
97bZGN10bTTYB8lYAJSlI09dGR6KGg5hCOB5CSjRou1FQwGIC2rH4J6GH8MIy6zYFQ1EtyR6El3w
aLElwbAO6K8y9mj6aSemCLXA6NxKqwBr3O0N9FdjOl59W27CsB23ePLEPtDom3WZ80oOOoMkl3yX
TsuznQjmsQN7X+HDK6sT69kwQUoqr4z/ZfXGdvs32pbFIseScFQDpZpUxT8VAAYjCRFjCrqThV1o
8aLsxK0ZhLkztGRTeqhJEyjsq5HSimgOTnwxPdpacyLmZQiTAyf8Jin+0I9FfKviIeO2iN1dP249
Xtlfn1hfvyGgJ5zaR4Oh72MPjoIPmGkd/p5a7PHLoUAq7hArfDQjHbF3FfFWZ7hD6yLUb7bntuda
j7eqrY1bP1/++7rl3WqvH4+N5WPLsaGEj0Hdn9IKuvEE7KcQQ3x3RBDfgzkernBNkDme5+yooADm
eWZRXcAEwACNxwBKFE89Alw2mqT7xwKkmdxqI6tqkJ1Zt63L36XzaBb5dkTbm0HQqe6fSxVS9kZx
ex3A2aIVtOpHNOi1rfBKDD6htaE/vWBF+6xM0PB/z3LEezIsogfVAdycbTFZqK5s4PYloVfy5Csi
Rxmrutu/byZ2VO5T2HWlHVDUNs6d/LPq3tsMLHgS1WzNhcguWUpOHr7SR8sKjUdSNY525FQX3Yjz
fdhWwzIuWntbos9ArOoMt+ZeNExDFajzuPOorMe4fKcN/iSVALBUh8Gm15hbMm0lo5Llf8++T3v7
z+WOXC3dTA5wtFLUw7GdZ5p/l0yNTDdF7ezT1oSzhCNTV3ZzGufL39O/S9HbZ92bGHnpPb1BsGFu
4QTA//EyL/7MY0JojKE9wsrU2DyYMPyBm/Vh0Dw4fhBsU4Xty3wfTf06dbRS0fO/DbUNyS4V/UHF
WfKW6FSOfjen1LXxbaRyXPN7txvXUfnRIX4IvWn9pQhEvgicHc+t0Xz18zOPmJXVAD1jaU+KU7MX
vxRzZois/BA5ue8+oNeev/N3EW1rH/O8f0Wd+6OjYnsae5o0hu9aLyJPYNwz+rvltWq3bqs/h9EE
zdCfsbgNiXo2TYG5afFCqBMaM0x0UJ+kGBfNWk1TcCWRJrjSPbCv9tUzquCKWY4A0ZIxVSN064i7
yzq6cWORUtf/+LFFC9mhceGZ4ikhueNikMpwaXsIoAG0lqLZd22EOnOM443HcPTx79JmFbmhNT1q
Pe8ehzbE1eMn6yLsHDxcmv0OWgYnIJBX39I2JV7W/76cUd95KMYcTX9ojNy8JSPNqGCYyqVEEb2a
Au4p9Fkdyek2HxiMGNDSvebZrzziXzKne6mzGPEChGK24iXq8egkyiJ7C8KDj5Nsr1cifyEdpdmT
FVY/alNyxCSoaGxrDFS8gdB68OeCKNlHzQu9TdxbAyPCmuqRISl7AlIaNKFqmcXtq+GUwT/6tI3C
wKR0cGaUmPI4lwULzEMTbSJXXTPh/tKssFeB3bYLBVwHJQF3GvWWc6d5kttGf/fSor5WNbgwyDdH
DTkQcKf54d/FymzM6GOO6SHNgu0Qvmqxb9455cfP5uBj89bDawW3Z1N0Sq5zH/eyUo21t8trHKsf
W5B37UvSv7y2K0ji6b51Ege2WUt1CGbAMk9j/1QEbj97VCjlvQ4eZ1ONB1s56ckcum3h2TdypfVb
NkAp599rd3av+jvKQDJIYXbbQXT+u2TklPz3CKTNT6VjO3BbGL9eJpIvvFnoSllbHwtrpvB1Q0tx
bkW3nA4i0/FPhX7mRw9KllLaOncXWeLWNXS5xRGb7v7WYdPzi0OEa2zR6DkMfczfa6J/LlEjnUfc
ntENBf/vgHjlouIuWEcByXsI+I5eywqtB9LlPOFtqVSLrTZyfksGieK10gEzzYuDmleFCagsm168
MVDkODoNdtwZzYPnkEcmhwBSdkXHp0ybF5NA4csYUNBXVZK8hXqcgJ0Xaqu5MnnzEv/dyati47Qm
x7d6bI8RuKajNT+KRbIJ8QTcIo77zKrrd48MtS1ye3tDSHe/b0coIpnPHLGHgYVe0QK3Ol8sz37V
UMce/57hI+J2juJVytL33x/AxTBtfe27DUlORILek5e2VZ3XXiEPtlc30fxdmNm/tSgPWlF9F0QM
MbZOkueOaEEYCPKx0aJhYfJXjhoW/JXfEAogAhpDqtatL51kWbRMxo8D2GgmrCNiF/Zws7N6usiR
yYweVB9OPAJZzQe5Fqn9LzeDfBVLBopLZ0DdAaN8Ji837hIvWHxu6pAOO0O7Tcv+Ti/XutS61M/l
fDEzelWLv+e2KuMNFj1Cf+fvEJtSbphrwvSeovYqpzpmpF3mB+nMpiuvfsSUlqLBEeFWszjdlg3p
fn/UjgEnxt1ECL3wrYDx22xKlqOZHP/+iOy9HD4/KhU+DpX7Su/0tfLN9qvyq6fKOKYMAc4uadR3
yxYkJQBDWwZeSFAKQqP15NDV+Vvl0Eygp2g2hN7KjGBDYqxgDyKngU4WzLgGi3CX9qbifDzSKFcE
k7SqPf33UA1ykxmDhScyRn/WZ8ZL4Y0GYYgtnOeKmtwIIeeVBZriOneMlxw4ZRGybmYWJRYxzNug
9R4ZTMBQLZkdlgXt0jbwmBXljI4TJ11T77n3kTbNBfXfOQibest6DWnfzPqbM6QHpbMjyE7tculU
66zSYuKM3nVo4Jdbx41xcdlzQC82X2lnalttaoel8P3+FEPFWjnOTDPniOMFw4sViHKX5RisDTN/
RhCiKY2M2hFSPXmCtGJ71H4cONdWiU074Pa79b3xorUO/d2OCTbJBUhk2lhA2OcEZFASV8r8tTEv
gyO3dBBiuX7MGXe0hl1cpDaQRTdRmWRpszcH9HauBoq1iohE/7uYWnmUcTJsU5YYhjuEuI4yfTPy
hl0OLRzdW/r+1I/GsaxprOvMKrXYXudYn5YsTb8NzprtpJJr6mRsII5znSwY9b6pHWtJ3hPZWuG6
0VGnmxBJHka/3Fq6OlOvDuRYqHWKNvmceTZvHeuchTpX9Ub63JBxq5DFv+eRo5aa7qHDY8zrDWgR
VdKFayzg9RmPgL6vhtrZ+VPdXoRUNWOdMQP4N7fScsO5lD06W00bXktaI1+lbf73YP6KVtEETSKs
Ghj7jM2EBnCHuit4yuPhscd+hlgdrWQ3qRw4Cs48T4LTawvTfA5cfgeRhXdE8pvxrXHq+q0m2/vY
cppeunU9vg22vpfYRWNUSBOmTl+dm9R77SNaA5wCBvDD9bCdkoY8PJEBijDmm7jLnftgDOyQALyd
VnvMWu/FxjbGCdK7Wy7Zgn3KLKIwRH3DpvfepvQ+Exk9da7ZXes5sZdP4f3vglvlQWWafYTX5KMv
jBBk/5/i8a+C/Psakkmi2+xfIY36ATcnbsQkK74z6e/cbE5Eb1S3sQbOra6TvMC0K8+BwavMJhKe
ks7wSK43gU648wFAslxcMr37Mo2Kt3VGFvxdwpE5+xgAVpeWug5j425Sm0NQMArnpkHgWQeVeTQM
kKXN6JFv5abNsqSvx3yp6HbjvGQRsdafWf8cDAyHWO9OqpecQ5ijXeIoNs4BGp0QbsxHOrW7uOFt
IRHcb3c5cEJYnnr4IQxj7+ZZ8Fy06bQnXvWrdKqzmbIL61IaV9PXGF7HNDBS4oTwwAbbkbCXxVCa
+hq4N6xxH8Yw4t1o/1dZ1lo8XFOgBzOCkf+4pwfooo+/AXnoLr5qQ4iZVIIFsqN9p9NqNcmY4CCE
yWdsakqwGYaU8fmTRmzviCk1Fm2lV+euEXCwhdjothgPf88MyLWBnmfnUdxp0Xi3tDfDB83T7gPi
bTMJPGYAE4NEJzVuTRFH6yADhCvmp39fCyRbhpKzKXmceVukpBjHPu14yHHlszbHcmsz0Dr9XSrX
rQgQE8gqfHFqu6sWk9iBMNM+jn1noHpyDLSs/nAMagawRKbYK1K7rD2aIT77dTi0i7ofSyJETObh
1fiRpLHDXZqX+1BC6fVdhsnKnd1hbjUDfzvvKXXVCQogr2RrmugpJL2VHKkQ4K/onOhZCoMcAOvZ
g0BWtCp5LxvcFbpRItbUi21nKH/XmG57r3WTOzbrzZVTIxDSKr84JbVNMEC+YSbpn7rJzbwF7cGY
9LoBM02piuvUHkOcky+WwNpNKshHa2Huimp33MfOYD+4dfCcYFuFPDAFmJl79/JaBAGiCcNh8DiR
aXmmZ3wZuwS7eu+qfJeF3i+KxHLTW5F5xND2hhAJyUYu0w0iNo6rMqH51U76YiTEcN/2WMUbP8fJ
alimuylgbPfR9GvnDtNvgkMvvCod43Gh77DA3kqPWGhDhMR8hUa5rtBlbGI3944ChwmtGiixaJ7G
D6tjWh+MVn/NmEhdPZk+2qrvPysyRIwxq6EMSzZy37cfB5vQsCwfx1MZ0poIfcfcRiMClrir9W0E
t2RTqaC//j2CziOvcTA9YUNTh0rQ7vTcFCbAvO61k6lORfMWJpl9EbQAd44r/0Upz/56AX9fl0p3
ZigtnuexFMzkkDPpFXNpPkOQPlD5lC1Gvf//LU3JYK2DTMHZ7pkHGyHeHxlFm1eYv0dWYsktJIaX
to7G4/9cJln/76dt5nCI7KH3/PdHEtRRdSDmxAx6FX8/2t9P6s5jkjhGbPP3jT6hGDSMMT0qER5F
NckPw2KdyjBYMezJkm3kTvExbLrx1LsNI37cPCigxocpD4eHYhKrikTNa9jJOllOn5XoxENk8v3B
cngpCWv++4NOrMgswJG0cTwzO/hA6IAX3wSD+lM1X5LSQxT3P88LFICBm181zPCfhu/hXRBN+9AF
dDcHSeZLAYF7muKJ5LfyRzfspzjBfivZRjeJqfa+bb+jk8Gsb6NN8XUdvqaNNd6ao6tiVumAzDNh
JsmG5sFec617Ojw4UfTQm7F8arXhI2FE0TUhKkGxidjQzp4DWNnztG1M8nvt2Wdg5NEWqJG/tM1V
z7h6Wdsk1hT5YDyNpsT3xgBZFDbKuCGHRl5XJ843cymWcizLymlvKF55364+VDnAjeLcsYs6QPW6
2xjk6nZfVZirxzLtnSXelr1u5v56WWgIqlHuEBnHBOCoV1SLgY8YWk8mAiPgip2CoeG4XWSQ/3iG
kGqH4fYlJFtwCT/EWamEwlWp+pA10a1usYrXBnRSk75fLPrpWGOsI/p3A563XugDFIbGi9u1XftX
4U7QbiptEXjTq+8wDnSIfDTT5kCb7Z+lM9C2c6JEnS56qYvcYM0fVmPXo6H0OkKCooE8GzT/HCnc
TWcPAQYcz4I1Hy87+nFLjK/Ex6HFaTZUN0jRY7zlGgPtND/kcVLRAsPMFZfVjfj3Y9zSpSzMol3X
ptiVUfbl9e2twCWtpcE1ssRrgkP4QW+LcxfIs+8IbyldelZsYfghtGovaD4AEkCr1IeLZsSxjyxd
otrS1XM/j1DsFhmQSR21anNVn9LJOTA9nYhfitr5sL7UBQmCHBxvEWS9uXtGR11Xd7tijtIYCWYe
LdC73UD1EQ0nJ0XFhAXVPyYTO5ZDVJzZ5CSONAT3qT63zlny2lTFi5h8+hI66jShO4Q/6qeSgOlH
IRjslkxvaCcd6UNfezC3i8rw1cEv2M5xyUB3HO01S/f86bQWYUycVeh2xY5TjL4WlfErSIxzkJIN
bUdcX1HuJ1Ey0oZ3tfb0+tYS1TFpUXcO2+a7apNPDXvjso9UuXNiouJ0WgYIlodk2Tbu15ASuKJk
06zlqEhLjFPSA5INCmDBwab4jqbg2NcJin50kaghQ2wNxCoui4xP42T6O9//58rxlw2eloHp/Naf
ovDfBrpkeKHovTejeyZzPFllITIqzK/sRvaEWUukHIldfkr9PYqgZ+AUuBFRiQJCFR+gP0cUnmo9
GBNFftQMSwRFc1wuvQbR/4herx8YnvIPjuMR5ceSMsnHDCCYE4mpPcyfoFJLD5povH2fo94spXMk
9XxAbRs54BbUWMhF5cd4t3vGJYaApJkZI5pxRCGzU/nZV+bDkOklaRLiXZYjyUYG0BG7C/sVGt1q
RcpQafr+BXYis8fexdNlBhuz1r+DjpYGo2HOVwqEu5HJHdb7YjNF2bpvjEvMG7nWCtJAfKAiuC3g
KfRO+5kJcITI2NG8TK+NWW3bYvY+vsjSyXfoDANERrW9Dvry7iin3RdpdMmkgKgi62HV2ozIvYxR
IP3UFTF6rIvybpihRY6zu6rC4c3u+mNA6qtqqr1sYeiXXWGgAZHNYkgxpoZoCNIA9ZfuqxEegaY9
RHu7i4ttopEPLeQwAUuL/4XYpQ5IpshsbzEM+6okNEK39pmOvIND25oGnbWJFFGSfYetN7ee4mHS
mI+6G7NqUNDEZr92B4n5VeeQT+5ObQdnKbWtOxRM6jqV0BgKb6ImhgjXz5xbysSE0+pl9J+0kKr4
DmkDx3rQ4vwLXkZFUHxU4vXylbskl/gj0DmetcHRdu1uF7UYgCtm4NzZbOKJRpDRHGWYR9PBiOJ9
rpAWGAbcicGj/BiaUgcYAGG/HFF4O+Su+qH6RDSTod61H2qLVGUVBcyaCD3AdoE6ypfhIuz8a95o
Cak4LSdXbAE98qtxIN6HBS3d5aZFRB2JKrPKCwEgvuUU2QDLGCsG1aWbgKwt+EB4nEm4SUgeCcao
O3adcx6BuJ5Nwp/TkYg2s3+RgUU/UOO3tWswEaK6hJmyV4bnDBuzNImCLci8/Wvpy4rZUN5aOL0V
k1w37zghM7hbslzg8aCeQFuJV65HoeRG2SGWtTgxvHvrRnkcy1DbEDj9OQcviJK1bt4TVxktbg23
KXPshvz5WnF4fi+y9CGL8aH1k69RE3x1NkEKRe1XK6/uv0KF8roYyyNT8+2o2rvlJwdbI1NcOuQm
jd0BpymK0pHOM4yQ4Bg0/VNWeG/VGIMSlU91K2KkLg5KotxjTNTVD/40metJYxoli/pfHubrNCW5
KzOkyUK3EtqI27DBaEFLiKxBiAMMi6npxnk4wjGnSrxrpzyJe1IQqUsgBkJnF6iDaRg3B3nswsao
MiWKoWkK39wxcTHY6TaoDHywLMsc7jV2JZyeZPsUbSnWpgjzo5H8jBZKHA1Hhyw1/9HwTCbw2D6q
SeeZeytYeVeJMqxjAMUYicgc68JMf3RGhHAUzGXAGadB1Fp0jFRtFPXI8xtrXbvRax6joY3850Sj
Kh3onXGbEF9QRrwplGPtwLS0irWPJqecTAOcwXZm/SYOfadLHQ/hOT1S6rpLPY4Rf0O9Zft7bEXD
iZaYMwz/a+BhiMBgteo0ZBgEoDdPfCEQBMdE5hhiT5xExL1Ioqafg/DRFGG6onltzfIp7+173GuM
syWA31Kz8IxG17gwSHkLxyMBpnDEU2bo/tjB9C7qM/Wog48xaPcadioN2yJa3XlY+mWplJIDwg7g
jj6k5K++iFCtH4SBQa9LJcwP8g+wzNHIzEvia+bzsRV28BWIiu4M9PGOOXwFifGYdd1FOq2xj6zh
o4F13BNlsfNi48O9m2DRbt4QoHpwYRlxJmXnMR4m5OYrTzgPWmYuhmJyGMuCqEhOZj1lB0HQNtKF
ZG3ROlvmoTM76rFXxr1+g82yqz87t9GubMa4Lx1YADFhk6HBsaBu3C2qc5RvN5Cu5grZMitF+FJ3
6jgKzz7AiRbLwmi/uZV+ZPaW+aTL5USk7CIFQAHm9SVHxIlVbpmGsudmmBOMTZq9RUVcmUOwcuDl
KwNt88r2e527cCCUnWaoUsE/s9Reixbvf2O343Kwwxn7xDhIOrRo8ToGq97ssdO07SnpE8IW3F5i
lpP/JKvBMUfLVFsSgIDO9F1F6NnnYOWxtw5VZ26nUr8rh2XKDUN/hgGRwIopHj8/9ZrlN3hvjKWV
IStDmW1tAfR/B+6AIhnCGIq0clNlpX2s7fTT0Ng+wfZMI0cUW3/rTDAXqX0N0/gFR3S6cWY4j263
q7jNdiz9CMlchkI2ZjXNwehFwEsRgJOs/ANNTHJyODTZedRskpHo2kiLD2PAvtphjCCkcPquJx/p
RcOEOfHNT+SCxkKW/VUfYw8DFqxDFwJ4ruYoernQdLTBg3xUOXemW4wEuMaOD7sgCZ4Dh0Cip5ri
GFFg/ClzEqxUKl9UmO/Kohr2eSU//LZbNtB8I0Y6S45Xgh8EzXlY2HukPwWxvcDxkIm/1/07SMvZ
OMnv7E0hHRFpHssWPlFDrImjIe4EmzaxDlfWtpAk+spkuqN/QXSXBG+pr/3ryqnapIkPfgbqdZgi
+KhT/310M45cxaMbkj8+RgnmryzfN1Z+lUH7j+buc8zqiRkxDDfi2NSVdhIu6Im8fgeWvZPOtAsk
Qdi0mEmaJYKM8e2jrKdu0xbVIU8K0qDHZAtL2thgASCPDN7QIkMP5MXuZ4LKcJWHMY0P+dxP4Enr
yGrQJNDb6KPYOU2IWKO6wQLT5DCOx+oztzBwKuz+CgZKHUPQfp6Q5ZcjwsRRO/jlXiM+Zmt7lYlP
pHodPeNB4BmRaCuP3ZS9wd4zOHkwyAzGiagf4fBWGhUeObxzdOmnlfkxQe5jL0SU7Ge8R7F/bmV5
FXMcCOePZ2oYsns6Jm+ez23LO7cuh2fIWWrm9X2iEzAf7UR+RRoOXt1DRplYLOCskPtcuuTl2SEJ
TnNNbDq19eCV/rvfFigT22tSdLTvC4JKKs1jhpHrH+7wo9NXTg33NTWwv1qB/9VU9Qrs7h/b6kkJ
Isa4N558Q3V73IYMDxSWsMmdb4WWYCiOqFph7X19vANQWAC7vYXstUQbozpUnbVM3Oju4CBGzgVI
0MgQUXNSqTskimNYpCtlKQLPKZpzD+qJHaFzbWSz7XNuwGnE74D0FE9hipOkw7gkI4JRZef9Myb/
MPb5va9NrCytc+lRFxh0FbFAExOLZIt9Tron98jrtemZNi1SNjkQGJwONYcaP0Dpa1Y91vnK3kiD
Q0yfVWIdOfUaL/ld83HYYS9j+o6ir6E3S+WmwycwkDCZFtQSYoU4P4iTm0q18gsk/xh+iwDqiBZi
ZVXDEevKinf/PQngzwx9+qn1YhtG0AU9DGkMFp4ZCq69ggOdTFBQ19MXJ1wS9sKJv9/kB5dGL1lM
vCFLAu90Dfetk3yqDt9JlhzitvnoBOcVTyOah2XkG8KPv6ghztUivhDnzs299frq3exxbjFFvSV+
/hnkBmfFDrVsP22mBpE7s4qvYhCHKOtPrd13i6GVZygY1MimuE+avba1Cu24IV8j3CiLMQ3/JdOw
y2LWJp8QSBefMXTxhefVryqwz6FJwR4bxA6Nw6mXdrSxVTuvzd9enKxlfZq0u97QKjLNkqIeUfmQ
PdYqOOVWeJgksE6nr55ax3spWsQ+00DpOv/UIu+eXYAIBe2k5Jv2uIs0yYT6pFUv9cCxRtjPWt/h
Oaxol5i62hqBbJl0yC3oEEZGUVchgFl0A/MPopoe43FUBJ4kB8jha2HvA+qkiHd3pSNi2I3d9GIU
TbnR2Sfx7lnFw8i8jjt/XQuiZ8Z5AYEMQ9hkZC+sRi9h96FhqHHWw7SDwabnWOtK51mLcX7SQiM5
iRQ4wYp96sFaWiVcQ0+nShsFncli9oQRC6POttZ1JDtiGe+imsazV9+GAC2qEP1nHWuvdAXEJqwG
nZmr9eN6Tyj2AQ70vEsYL4z1vFqUsMdAh5NV1uOdm21UJSrd2G53tFOv6Il+Zr1NBFFiU1oOaDwN
iaMnozX1hol4AiNjM7gvU98/oe8AmOaVT55RnPI4vEaC/cjTv6z4nxe1xDs3NM/jIr5kjIGBkLwx
vVbLIr0osz/BsXi2dI041MFdmh63E4ajuT8TfGsNJs60we/W4C6GW2syoPShzzGT88hnWfpG8mDh
AaK3oLb+qH/Zbvc04HaYOJuk9Iw1u3qMI9gpWRyj2i0hbOhN8eVrbbBTpUPMgWN8aQmjmYy58soZ
+U0DZf/QhqkXoYWLKEybRV9wcPSY0/BRCngZyLiv8ZbQVnmMSzZBNDrV2uI4sDCMCZR3ghlRLotO
S9AIh2+mjkMhajDM1J6zDpFbX6kbD3kpz1LYO60g9SIP9r5H77xW70WjX01kkivkkhdwFjerH1d0
lp7sAGdcAkeE43K5rh2J1dHVqA0NOICmX7D2gQ5Zti5DSrdEqtVZ5ubHhMW49i2oMCJHudyPjthS
ZpoT8hPPaC6JC1KMvPvdmFO9U0MSCRzWwdIYP2bEjOXSm3YHlIwUj09TVP5gVKE5mkrMZ7lBgcN8
vwPQZcP6ohjLf53J+TTy7olDHSwGla7glp7ChujfQsPJ43L4w6vbQAjhU6/Rpl0UBbfZ/6PuTJYk
R87t/Cq03qOvA45RdslFRCDGjMiMnCorN7AcMc+DA3h6fShS1O2mjJIWWshItrG7qrJziHD8/p9z
viPALU1tYF0o3h5K9AsAa5Uu+e47GjszZ0c6zyPbcZcJ7Xsu7lMIlnRPYi52Vcw+lV4qrIXJNcFC
MLkdSwJ7WNUWDYNtIe+cqvhALKg21hA9hNgXQ8DkHEKx380RHYluKOkVI4XZOj+aPn2t8O9NCJqb
3DHO+oTY3OOyUeeYyK5SgITgK3l+U4K+cbEpiRE/cEwcG8QcRMipCph4osfWs8y1KHgjloPDNGPf
G4ZFN2IPpSFy4+c4KNJTV1rV1ovhgwrlsE2sb2OPjksZ5jQFz7wgM+o8VECig9I43HLaBwpoxYff
a5G1L7wuOtdWzo8k4HkcB2oDTQ/FZsrWpgr8ceY9x8BwmL0QPUlz0QzT/ofIy/AGNxUIK6YXSIP6
wvuxRsNc1UjljaPd2TgPjtisFzRlyynex95aes8xGykfnEmxKhdeT+39jBpst1wcWGWP1hcu/nnl
8HTd8G7f4jBai1lUW62qWuqSWXbOHsHyATUJ4ITOb228N1PgjojLO9jrNWFxHNPAbSFaEt/zOePh
5WA6zYI8hoPGs54c1t7Qh31NCmmdOlRLB+Jmdo37AmjCKrS9XYSngk/bUXiK5LDUEawK6AwQJBia
Mftw9NmuebZa9SOXDPJ9juedMAih7JRdwBSz2qpd7xPTE1iYujlxGy2OeTk9svir2IkaN6B3f1bF
hLzdHCp9Gu7KRjsq/Vzz3slalwLIWcC2W96ube+NR9FL39J7njd99ByKY2B2T2rk1d9k9fLqvURG
/mxFYNK61mmwI1MJr9LYPZPxGVY6ySSf4eu57JSAQzttLXt+CU2DzYIdbIfeunf0EG8f7RdDDgrU
FcNx1sSJ7rBLoQ3WyhPox8nElUuwpY4VkYyJEXsi2kxBT3SX2+I9GLhTc1wdeQvgBTX7s96X94Yw
ypt8CPfczXPaa91bvU7eLFmjjGndgsW5Ek+ols+2Y9F5TLEq+J0XCl6szqZEkLvAP44IN2vvTcFs
47k+ZiSPB268GhsdMBYsU2t6Uo7bHcgjBLjU1gk0mE1rLCVtWchBbSfmxuqts026ALhmyR7Zfmye
KIxd8jzuCLw6vxE9TiCtH3iphaPfeBbq7gjyPHQAn+Rptk+ybrv8r2nTS1K7xjklpL+Z0xTvMTYV
wu3GFXOYi9F9fKUmwUJ/3IIA84vIHBkleW8bFkLlyNKSlQnnaWplvuoaVi4a5K665XISpFvubjv8
tHfWrH0XSemXBkhPHjYJ+TtnERGiU+7+7AotPjQtyC9QPitDC6GDOjjsZeSdccNHCMv8pFmJbg2b
nISw6YsXueA754riOptDtBauOzPBkueuIpYRTlhz6e7xsxOokNuBfqVg7i4TOSmrEPS3m1QEwpb3
g3ixFmnHrnNOxjj6YcMXKQQRhETX5mPdSvylxs51uvDqulwX65gRK+FZ/2ZalHKHPZfc4QqOujlE
0j1py9QLGH3eDkTMV1qn7rwxzvy5NfdkkfpLzEsroZVeHzpI3qGIDrqpf08z9hrdGtajJjqeqtVN
KDqWRDY0YY9Ng9Gt0zL8tFs7gIEHMsXk/b4pu+YdOwjLuQQBaz6Zpmsde6LUbljc6Z78sQClKXgy
dZ460nRoxbxEVEzRQYsiNHf6fmjT59YNxQsTYEgGI7hrbKO/cI1XN4XHZJ416TOirjin7ugevQUg
ZKoHaVVvuSL+OTafkGosrAHtLQxh1A4B9jIOo/DG7F+MTNduzKg+A4y2d0kboSpUFYe3Qfd8yhHs
TaQwnJnIWBpjnUngrk8v5YB4E7XUMyU4ezd6hcpeyPJc3IuuSw9FOmw6NB1utmCHcM3Ou3EySl9Q
1MW5so5CinfaESgDFM9TmTVfshgKYiW0iMNSIjEJ0c93hfcYwzpp65xnkKk1e+GSnMBV4nuKyW4w
zYcqNnex6Xjbeox3HmvHaiqt2wxSxwPvLcCx7Uuj4WTOWJjqvoFT0iu/Ro59Q7C6sHQdJVBxP+i1
HmNkMXK+BsjIdUiJYQdqAOTue9rXz9XgneXw7lTi0hJ2Dqc6f7FBt3EdU9xfzXJA567nNxmyWTDj
LUilaW10w8g6ZDgaMIRPqfUcdXZytMKSxluwK+uOfNmYsBEB75qREAXkMcGImojGdKya3Er347bx
x4ljREyhs9Gj6GolyQMYcnvX2Bg9RwIRWcdC0wnJVtdN88NWbbTh28ncmVYnrV68rdWpTSLzQYVw
EZZkjSkSn5Kzb41ZzuZS5xvzTYs6tCsN57ZsvIsKWQjrwyRP8WDOB4Am7IdB20BdCEGVdc3j2JnM
n11KteStN8viMJTlT5UJX9eVcSHCbGzEL9SlxWw3gGchqLThuAIFS6ZpV7UkS8K8vku9vnyGUvka
bnQJOJNrEAZYlsxhNfNk6J8ixyNmyCuKe/a7HcKd6pbLdcRRGem06dhGdNYBnK87R62NI31YXC4m
EGE2IY4OjR8XXnwbWwwOVqOHax7eX6ntvAZ1cpfqZbGdECPgqNaPOps3TA7ZGu7BIRRobMwAXHuk
Ad7F8zUmdvYy4xGBxG4enWCBCkzEFCAAQJdpseRPG6ubTFLrgC00I92OZvNoZ19urcxb9mo9Nst4
zngOYgA8K+HeYZy9sWRcb9visxKetW37xUrDUZIz5hHk4zSzyhI1JavYAwd3iepex1B/KiybFSRX
3yx1bjTyaCFA07pFLx1DVtXMQyAi0Sg4GzdW+4plhYQ4bvyNUsNnD8zHN/LsGaPtCPaHt5cxpE8z
LVBQ8tZBRspzrLJ9XaqBLCsTczhl+67PbhPbFX5TLVYrbCUgnvuUA0W2fIdifCtMxxV1pslBgZfK
rTYgHWM/VqrfoO+/chH5CHtG2Lm1u60wpl3T1qBvRngTEt3C6awLTangJMYf5uJvbGvvI7DLL3Mx
Wzgm9NqGHYhoxMBqBzYF8893OTcPw1wQTGe9UmXwp+HhxBACv/HpExXs3Xml83R0hLYtURxt07yj
Mq0UdbyzTEZ0t3rN8VatITlVvGmmvHrDJ/+BZXXbTKBIBV+saHR3ZRQKj6TmPo6m/jMftE+9No+x
Z3XnYdwVVXjvOOOe332rcevYFEECA82IRx+f7rmC/86rxtLgRiBchLr2CHLGW8/auHUbQipqoMut
ohmV9ms8KASdEbjwuOeswiAyU/u+k13xnatl7dNhFXDldzDIz0E8NfDmBsSPrd2A9o5az9wUirB3
o+mfHi3NvnDx5tdyHjfZLNQhwQzgfSX5PbmE11RmLeudU6kQad1sSvY1QUG2SKDARi4HJjPeKOwz
4NsBs2vdzEdIFgKZhx6OIn0JMptVE0f2CkDO96hh4ZW5StdY2h+dWLyYSC8YHsxbO6M3flHJkwiU
KbGUiP6IaaSMluk8XOOfuY1kuq6r79LZw8WOt3qTftDXiKRc91gpZqfxvc6iIDjngu1C0Wc5Tqt9
K4Gip9yBe0Ahmm3iryimJ5GK04CHeWYxv4s8ImkGUJYQezemuvgT0etEPJSIvCa0tdLcj5p+KgCa
5MzCjn/CqAn25UGH01GN0Ieaflnpms42yRXzafSjsd176iG28+RGB6OrbgscJgO/b+0EqKQhwAK7
rHkHJtErz/2RF+GMPYQ7OjRAxWGQAEZzvWcgwu1NEHGC640ebAPPvNNrhgyjGU6GRwmDG9e3M1GR
bawwwnlE622t2ogh4vilkUZmzpuwqHMmI+qMP6YYO19J9GIVI62gm9cNiGy8H7vIqTdhmAAdtKFS
YKcGRplC+luEsN5ZsnG0JRpuciJy3BXJN8fpgBzsWx2vgaRXcheZRE2LGLhWS8dyIkk/99G8sRTk
6oCLEDT+xQc3vLeAa6kgNniMB690Ptd7B4+wQRXScQg3XP89v+v4FO2BKEwgvzMR0gVQT89azzex
xjoOYOjJ06nsDcumQAMq+YDutO9UeudkjI0DjpNRTVgSQ0RbHN2bkFjKzTRme6ffV7qXog3IVVul
4JXSXvjc9ELsEPpPPKRECOOu26QZjUkRVTynMjDvbJxCsSIV1En5GVRsuMjznqUeaHs1kz+TTi42
zlSoK2usrilPLh5COzE+U3TcPgz3bG3GlcMG8jBJyIXoO0cv1K21dCKLewHd25n+ECTZpacxuKj4
3At9wkzUy1dp1tepV4ZfkCm9m6n9g5lxiAo5H7PZEr45QZ0jfd3p4rEKwp5xPVLbaazf6rDN9zH2
Qrvmdc5Y/S4DegrE4tVvi1sk2/o4x+WbB8iYdHqxcyPvi9j8ywzuNEnkxyTktHcmWEo6rwO6uV0k
gHmj29O1MQbQYawIytpKT62VH4JLKzL3aqj5pBorPFtEu3yCrrTeV1l/qirrHj50e28ukJ/JaXgc
zgNrcmUvV2bMBQydN6XlwfrRTXPr6oXhC10Up6aka00jOFgUnCRkD/JdaZnWbmRMqXJtPYd4WGZw
cNsqWrLyDE+7sSbx7blq3qh2sDaVodF6D/HMMgpnN5Bi9jVe7iupLROTeVyQdvQ6GCdAvsAmCDuu
uxhPfieqHVB9b4XxuLiolhxge+T75q01zeDX2YWtGeqw2Mthn+fWA6c+Cjwah2U24lDgXl65tg49
D5xXGqBTlUV8rCVXMIHha2XCAO0j47Xhk/QHwRJX02P9pGv4rIw5tS4VXuYgrobNzNzIz+QSpW1w
okD7OWnHY5KnLJxykLCAHajWiB8zF+FwTPJ3SGbbcRh26ZTfx1jW3Ujbexm7iN4ay1u3hq7kRWtl
89aGMUWS2lPTFsgaWOCRHXZhwnexx+82M89JA2d7wDbYBEW8C4LsqkoQdoL3wUaP3S89rG6UGUmY
1NnBkuVbCR587bKpJp2H+O3gfjA6/cMJDAUyK2Ud0m1jvXKwhg+GP/YO+MYq/HbT4iGbUcmaRVSX
jDrW6D17UfweWFThSB13nTfyrihEQr9PH+N04byhvgFgWcJPE+I6mjhHY6rpBCi5q2j4awgS7iks
ADY1JBYHhTi3kqONYRukSyNYStuUOpHAvFHh9KDMmJRQ9OaFeHbnNIepGfkRhUk7hwGeljR7E+C6
7WwdM/7k2keVkhpv9fEsyvoEKRF3Dv7UHsn435eAmf9S7EZFo+O4tlyKCCkBW0qd/0uBFluZQfsl
lBdMU48er+PJ9Oa3Caf1ilj8qaTp6CIS2zuhVTW+PttvjAnDfuLNf+Ua8tBVevnSaTiVUsNFlF5s
VjTfnEz4MjxNCKNoHet7rRK8y+MHq9HEPVhamzO5Kc9SmACpqBIh7F9gI81ZG0+peVeE7GuLEmIQ
9JZnK5ElSg7W7AoD4yoqxlvN7It1KfR6j6LV3laO//du2LgjFBUalGOvzCkluoYjrvYm5xyQjfT/
/TdP/kttmyOYeR0Q39IwbfnngmjJCxs3joZ3zqztpVjH8YOy946ti1gP6gfcv4CYMzebqWqxPFTS
2xZYaRkwp2OTgiiRCHp44cJtqkXcxCj1Wxt1vG+alMKMEKKRiM1DUlHOkYwsTWWLUW3dl1W1qQEm
Xa2+JjCtjzsvN82TLDNKgJWDrpqH3qM7aRs8ve617sd66wLI/t/0r+nev1R+OyxQhJCGsRRZ2uaf
Xj14FkG0SKy6tHmRqClt/a4MolPSadEPC9mbfWGIrpejyVdEZl6aLPpS7Yg5KOa6LrK4ZnVVcE3S
ACP7uKknzqZiuqSgW0gBhaSqegtvKrvDXxXSM3wxnKrHiMqZPUH59hrZ/MVowb+ZJYiRlHabGyaL
N9kU722jXoAyL2DA1tiMjarJ7qLk9EbypDwdT19Hj1ve2RtPtP1unkr9sdN0e7vYE/0QD/vKlDxc
ZWWUD1kSPnBr5/LHkudGRgKgFEffKnaq8AjbKuMOA4xfg6h4sdXKqSnp0Jc/2CtYZlWSiQOm/6XB
hhBPlbYw78DT5B2QoynoxC375PkwDhbDSFmodc09ealmHlAfIAfOfciOumL4y13jHe6vd2thc/Xo
RDgH0XTMKX/Y1zrdzZYcPZzA4WtpRt/GMLjb0YWW1WaY7MKF8F4Y9Jf/KmTNUjOFuDyAetE0ndid
rl8awSzWQGiCr7Lklfa/eiZrCSB1cqggCPo+Bvjv3o0BMB+QB+UlshBwgLm+T1SCTVt7YdBHMHDI
G+g3v/4yFrZ+k3vifsqc6CefHIjynlNVqqegreyNymAB/SpYr8shOJXdG5U8FwMH1J7Sr3iHjOO9
AVtlJJ+wq1YNdoS53RoVb04/dAzx3oMuWZu1c5bUtF5QgfDDG+0tCrm7UZF1xE5nnfRqxpFtt8Vd
NBh4fHrz3SmVw2CPFjMtgh5r9U85jfquG8S4GaCTXefmA2LqDa/PnNKCYj4bRlj5Xo1ZAJwgqLey
jq75IH7EZZzCdgFvFC2mhWYZndH3oFtCyjy7Nr43MSJgtrJ5TOd6gU5WLXtI6ONgQ+qfgiMkTcZL
vWSh5wkrdKpRosjKZWVEwniyW5jzE57rzRzBXLTk3B4gmhV37QA0uiJRvGmcRHDJHSyc+wQGA1Mh
rYQqJQ9Qp9tfh99/fIz/Lfwq7/7ez9r+7T/5+4+ymhrmpO5Pf/u3xzLnv/+5/Jl//p4//om/neOP
Brzgd/dvf9fuq7y85V/tn3/THz4y//Z/fHabt+7tD3+ztFR007X/aqb7r7bPul+fBV/H8jv/T3/x
L1+/PsrjVH399bePsi+65aOFcVn89o9fOnz+9Tdd8gj9j//68f/xi8sX8Nffbr7e34r/xZ/4emu7
v/4m7d9tNr3sWC2Th60weaKor1+/Yv2uC9RC2PsGFiYKiX/7Cw+pLuIPmb/Tu8rFjP/YvBZNiorb
sv/1S/J3YZlYujxhObbu6N5v/+Mz+8NP8H/+RP9S9PkdVa1dy5eim3+q4sXFvTzODEtyqvOrfx4H
mMWcPsYusBYO0FWF1uT3pWV/6BgtvjrYjacm9+KzBdByY8k2v1GduS/s+V45Ke4ArZouYw0IJ6Dw
o0TlLtwTEMAroQq1GWJCMXaRctnHDb81ckKwuuJS7ZUAYOwQ0KVpwbgylBZddDiDvoUXmFUk8nFd
4t+CmfNZxhMybJWk20ZoSOng3kqz6lg6YmxOMgNUUjSP/uCJZg26SB4kAX7osc3jPEnqrQaHSTwH
Q+8tTRcdNie8uigbNp1fSD5ADi1BwFRnKcG0yghOB+BqdopvWGC3OMGAg2tI72mNatK2XLhDfHN9
3t0U1BiyojIwOqz1WKAmsm2BsK1X70VR0WwQdPcNXQ1banz4d6InHvrOcjaECx4St3af9aqOD26S
OM/TnGPZKgMPNwtJOoJE9Q0FXtgipvpZFBkZXghYgMYypKb+1Kji1URqK7SAGaM02XeAoLrNAWPt
06rboYLRhyG4WgdVDzfR1V8SLVWgf8Znd5qep2h8inlaoz+yj9Ateq9YdypKwmcMU4vUp8j6FLG6
bYrsJssNvyu5FGJSxbar9m7hwE9TMecylOhVZfNV56HxhJZCtXSBc1poeJjIRrl+HQYeXoJQO6Qq
eKVj9ETw7tPu0sy3Gve+hMYFAQ3zDREXIHNT8eAOKn4qSuuni42YbAPzt6Yo5OQygEd/dL+sOmFK
VB0OT1hwJHnKYB0lFtpbs2EUOveJo3zYwlgsmmYfStYTRfhaYPflxcayPRhMwOTTMTa1J1g1lg+S
ZxuTQl0Vkpmk8YwPqoTwwDFU9FVdERcHyziWxlYZoPWHOOi40phLd2lAXbdsXoeK5aw+941fpcbB
aSI8swFVQ3Ju6BNKW3nfYEncNDkV6RC3a/in8rMrzO/eMDFgJNmIht51N3KM+1su7RX9MbiSiQU0
1xbiOlmhxtcqxdXEFPiInVsdQQuEFBaOsV+AlckXD8ZrnTLseIlxpzyMFVGg2VsOHt59XngIG7o+
i6D+MebhWzFh54K3Et/0Tj76ca5epIFICFo0xQSgTddyZHSJw+LYArpZ6amSPv3Oj63pfdSh/cLc
ma5Ci/KDqGFhGY7JV+rZF17zD14Zg7gZMCpwR0Z0xtYNit8D9aD3rM063pyqDInQSwPQKXcVUMUu
5CRzDokwpx9UmUdweG3vMBoe/fARVR6JjvVcTbHpc0kmBDXhRugoQwFt4HQ7I7Sn0xiP4SaQ6hqg
3wIQro+16JWfZtg15nz8MaIp+bbrbjOdcSUJtLPQ4wdDJ5jjQFIhcmDo62DUX5uCUr3eqr7wa2EW
ozFkZc9yK2Xdst9l69ho2rQvRPtIRRCsZ9kyObLix8eqafvEzYOzO2QdGMzyFo8aJqdw+aY6ZuFP
uTXeW4qAgzFBJBImNn5eyMPe1cSGj1/vZtD2CSblKXtjjg8P7Fe20p1/9mPucddVF2Xz6VDxvF6u
KOvaTF/yZP6GcAKIXwwvUV5+Kxz4ZhG9z7N1S8arWHvl/DNOJYsFyiOcwE+oFy4btVXYx0JiQcFc
X9qc5aAUNDb2TUm1WkoaRStbjmvrZ2OyS9K4yxaJP8nc2VIQwH7OHRfsU/9kOfVuCGxCDxnAWwfD
1aoV9mPjxp9EbF5TQ9uXriB7YKH/C9qJjjklP4xfZbq3Df2dYaba0bUj9tSA+UlrNcgqqjrMsEUO
Jj+Ale6AalCFkV3aWb/DuoncgrshmRQWnzkYbvLJvm8Xy2STGXjBM+ueN+ILEOB0k7s0coYBQHx7
cj9yeizcDHUgNoxjGImHWQyv+gI0oyll8TkYgIyV+zizYt+mCqKR0zc/FQVQGIWGS9M2x2Sx0Kms
v5e814cqfQjH/KWIWyISOWuiOMV1EnQpAdG6v9F74itZ2WU7OFID8+VMDWPRApwqwPzJbLzM2ch6
0qFNYPDye2c0HmQgWPSQpVk1ZUBqNL0PM5PkKtKHM0pab0Eoo1oUj27Sm6egd+ZdrXcPZIAJVCSm
u0209mdVuj8B0cWQ9FBBqWeg8hUrgEGmhw8wj7RXTW9RSFKhg5KlZ8NDYwKYgyfwRDSZ7Y2GNcwb
R0QbY6EN1OJZo2IE2jbbWqN13o3W2tc1kFd7psUc5p5cObl9z+URXb7Rm5U7WoSBanjNdJlQfBeD
iSWysclBtcKSQ/bKnr28/OQRyblUbdoZbDHdiCGXNPu2RYFudXs/9D0CeveMfeO+olhY9g4OPSgq
+IGKA4yIHV1OOEoyaa5So7lOoT7R6+TcmiYu6DBU134cEQfRmVT/DhD1NejGR6axh06b3oPRBUk2
ym0inYNnLXKn1bLOU474UYRxdCiGyruLJREgzSWUlnVcFWttWyvOkmTCyK38tm93EDj3SWM+QP3C
sBxEzroNm0tWmfgc0R58Wlof7TC+4tR/IvK3z+2BciXCplpG6pH6LBPRHYIy/VFYO61UXLOGSLV0
qosVJp+eQmAdCnw8bsy3v2QVhfViIls5CqQKY37ucUKsY2fmWWClZ3dEMW7M/smu5I0Bl7bAS4Cx
8gadyrfSZs/RsEfGO4+Sa2kmi/d4wpBDEBfz6bpquoskGlXy6qdleiP69OLqlNoAdTRa82h21r3T
kmdroMs1xQ1A53NGyIG9IQWGLqjf2a73M8j6fdlChKwlVCGDx1lBaTrJ4wxlJ4i8S0CCI7C60+Dg
7+PZmVvpnvDuS4CsgdoXYz8eltdfZD9EgwsrOL4qO3+WFbol76WknZH2vLM2R7u2bLdN0aBuK/7H
mpVQvKSAKlQAYox6AqeCajbZD6CICQDo29SpdgEBZQq4t7SLEFDJ9hH9rNVQ7JVtwnglK2LoNaTd
qtxIqqu6mfKkJmivUEKPva3TUdUQS6yWSYtCzRjAxajEQ8vJsBpl8GiRp2X2vtMcYpieB4OJmqo1
wcjvGbifmdsIAjbaRsDFv9pyBbikPd9vU7st6UJuiuoRsgXASuAemdmhMkQW0RybmU7Sn2CYwzoh
NmfFzEJ4/TdSVfj5KDwnI1nvReDsS3v8mrP2LoUzVxSc1VULbrKx6EnoknMQ235n17s+HQ4VJ1Bh
1LfuOJ84d3CcDTPevpbDPGHmGrCIyEin0CYHRuI+T3lzjEbrfuHd5IRcszp4N0Gw8K+2v+looHBa
qUeZ4dvJ4TOsMwSrFd/sgYcO5ECrDJ84Yn2uxrtu1o+UNJ4lfP4tRMEfjpXdNQEJ3zrv9wBuPhR5
OaAo2m0noYwIGd3MdMwaxCViBpsFQMFcz4gYu86tCoCr4H0oGRsS+0qn3CaPb0L0K8I4q9ysn5Q9
b8ZJvwYF1QtNDBia2HdbBDyG44EipDzyFXBGfO8v9kgjO7Way4loF9Yz1Uy7AhncreP7UPzIl1Je
G7omzHbEeT43aUcPvF45a9NtO6KjoBctZ4YYPqdqWgWkhPGRfI9dup/04Epp0WYY78nn7oKa8gn1
befFGTmEZp14DZYPkbxci7bGzhytuul+4GHXQ4dYoghLdAI3pF1ey5LqnsD6sjmbcc9tBvY9c/FQ
euHJC54IBqxSULfQ8OEyol+D+gJRsUkwOUTutiPikrePEyTxKh1XdiMwzknI97+YT4/G5ODDpzgC
QZXnGGju8BS3pi+t+ETlLbfw4AZgwMrykLgw3tBgsSqR76xCbtNZPziy+0haWlKU2niVzTe69DUG
63A2DyWetwYsvAYlrMa1CNtg7UYDvL5gEyw5w8Z6DDqcSKzSclwH4dJXF3xGkOw9azgXre4PRL5o
O4WrRJq+pGDeCMvdkoVqqgvq8GHuScPjsFiVRAd7VfLiLXZh01294bu0m/eaIzOZpVy2kncwmGrQ
uYA3LC174SfiT0zgGY+GfPjhEeWyqTMREk4wDO6Ztt6GlwlYERJrZCHZwnqBd1X9y2g8qYGkNd7o
gS9Jdw3WctNaZdYh7wAvueXiqi7YAoUHV0bvDXvKcBQ/LUftiVTuZjPmoCpf4lIePMwdohL7gZPU
S8h4YifU0HByLAEWeqnrwBLNbf5JPcO2DXOdqoHMllsKIbfIV/cw+nf84MQ6GooHwRASa+nVNhbP
SV2x3uOStFKxuG/4snuFFcIsth01eH1R82gLN3SBHEsMmGPqXpFagSiLO659l2Qxs075Dt3kqLhf
TfZ4Z0SmRThBQrpjaTXqmB0DfGbIsLwwKGQEgYNBfnxh1t/TuIt2JAZrRxCLJR59gGl/KvSQ4ltN
f+/ixp/Mbp+5tHQLlJ+IiYt6AcqOYWhucrLseyvO4gNkL5q2EwcDqA45mHAGT6UxvToaHfC67r7n
oOL5yWDzKgftdgDqM1TvsFywNc97YXOyt/FpBG0Yxuq+JRiy7uEhAsZyX03d24Zpw9VeVAjYvbY3
BINGreaO+SPZeOAQzNDcjrassZjntk+Gz++j09DSFgHNNvLSawIyt3WCtRe50B7hP3XOxpFPo6u/
9m61CpP6YJvyVEQODqN+T3iG8c6iKqvm4IjjqT20GgvzeYjJqC7U/rK0tg1s3IYKEFWLs5MQyzdV
8thYPYpR9DhSYHo0+/rcu4O7SjpGG4uymvmJbcInmyAeVh+UhG5MyjkqIQ5jC0SsFafaG7e0pR1K
SHIHO4p+DrjKxhlsiKl2SZ0j+2Z7TzPfvSp0d1Ze080UXgHxHJMohjBmnEeH9sG4/RJFtOfdT0CI
TT2X2xaXQOxqn4hvOzUMcp1O1O022BzD4suYMn7GRsDUkROhy02W/XVHFsE1L12bLNWvsBadgr3M
NFk76XX7OXB3OERWRlbuWx0d2CoeE+H8jDP2y+MM6RcBiWIPr8Rz0oXt2zjz3JvAhazlyLjRmSSI
gElFvlnKbi87esSn2NqlMRVL5A1j2owITHoeczNBruJcom3f1mEX/DDSajhYmn3Rmya5BZYvtj21
jth1RQbelw2KRq0U3WMJOB8JnlvXS84BtrcJ+SUc74wb47bvyAHhPyAnZVsz+gF1AaHeWUTf8GBh
iaVJzRiTLcxDLC69RZ9ujQE3AaZ2/n+y0f3/aVe7CFL/blfbll1U/mG7u/yJv+9qDe93E7+e5Rnc
J03psJD9+6rWcH4XhgVCQpe2TpbJc/+5qtUM93fLRk9lUQHt2OX//HNXq0nxO/tdD9Q3aqspTPl/
t6t1/rirdXXX1G2A5QJaoAk3Xhp/lG7jpqP4jRs8RTn4xbguoHHNGgK7bWvQ6JmY6Y3l+RBwE7a7
8S60kp844O1DxZERsHmMuAvMtfM26xjgiKFp2yyC/ljz1svMkrZrSDdN3KfsHcRl9uqDa/BcLwIq
aUqo2CSRKNHSOvOm1Yb4MNjJbVt69lYSjFmSwcR02wNOP57NQv3A2AvlJIT2MwEgMUrOSZ2TYBs3
TrENh8iknx3ZRFB4jcmqvaOZtAGMyrARdASQIjczjwbjqTMUO6MZkeR/KgG7JkxoDpaFdxQYD1cE
3chNSu/eI0/YFawMY7IW27jHU5LWTzpbFAgTOoHGjvSHIIlJfXrQ0saobANGQwJgsLuvIxwAVOXJ
tIAJUXb0UhqScGhFWoGAFr6GGEQXuBIbetsrU79NOJBkc5NyZ3OkRqGHYRRbV8uPLByGG/zDLL2c
8Jhq3fvMImXH1EkKgnoF9lcR63O7KPNDwvVV9SkuGO2nosFvE2DX/O/cncl240iWRL8IdQA4xi0J
EpwkUaLmDY6GCMyTA47p6/sia1G96UUvetObPJWZUZEhEsNze2bXvMZ8sXtVXmStPZoUU6eeE2gS
UpC5kFNsjTdqOIqyQUtkkQpRwiCrtBAlXHkjfPYtf0oY8CPlvHnShDlDWQnmQh/Lo9RbBnDgI8cs
JSqgYmyoiQkeAbecRaqYpyG9oEXpw5IYyJWZzU/TDRF+xhLqcuB4Nx5tLPIHIj61llOgQzV5N5re
jgiFobOL6hIWe/7g7LSpdoK21xQBJ+xY9BQyK0cjz3Ihz6VtkxpLyYcMxf2kmGzpeQdCGMgEFXKO
rC8zNjXmDqg37ZB9+1h+J3vOX21y3ZDMVtQGUbZNKhqK2MWknxpXHrJyOmezd4nLZbw2mX2x9bq4
0PBAwVfMgXGJ+ju2Fkj4asnIyTTWNfFDKLq0MAkcvSzmPIox+rMjFFAxW9uzJ4g3BnWa8Ay6P0k/
d4SnVnO77VBBzJ4AaNYbNZ+xT9LaL4DudfjYgVhVp3Zw/uaFHx09NqR6p/+dXT8YJII9hlLCr4Wz
c82ePheDM1FRxFwIHqXRRvyjCURGRDUALpXGrL6Ca/VZsROducuH2Azr8pqq7iRmWBVWEhOznpFu
Kq/fYjXPdvG8RtTIMnCK8IMOt8fG7YuYukH7g5zlc6nomFMltsaUlhgma3JiU79lFw+aIFGkrH2s
IAYljnmPH8uF8JZnH13azuecyBFBIQcUR/9Qd6gYsDYnOf7iNOm24Ddf2GgBfjVH7GjWCFPLxNxo
edMHdUS8KAu8plFO7Jaj1mc1Lk+LxVmN4GgGIJhqbAIcmuni8e1Y1tsL8LDJ+qzMKDlpszoRxmjj
twUg6k6m9LeZYnRCXBo3jszPMUhh8mf3Dm/azehORDDt9zK1jMOqVZO6cQJvBpskLBoY22I4LwOt
zCg2P2Y88C5uj2j6/AyujVfLxGaZ8D7vaSvF10GvM3fAtOus5s1A8xa9i2PDP0nLO8AqsDfpXH/Q
UEwGujVvjn6X5OXrbN/MpbL33Liij0QIt4KVAO5ZzJxOQK4KSadudvHE07eP00sPn8WU/VvhjXcu
K/ydnyKFSm8sQihWF9jOLfKyuzEtWDnSXBscEhitY6mfbCf9tOqlOWr18MvWcK/XHZtphp1Y+3Gb
/OIM9VlfLPL57YnpON/w2vqTkdMDiiQtAoLUzueTHhopPC2P1XkQNWZJUi3+VI3Vh3NHQ0JDV5rO
dTRN5Av5iQCRezDsuvGNnWAVOHV5qE0DSbzN8+NEdsKLvW/fwvDCjn66+Jl61NMVqGVV5t5ewIoP
/Xp6ozIYjP9+NsWvJUQa+DYFNb3wr31hjddIjtg24yhADrCCNJ4PMva4ERpyZrxrrqoDCFElJHGZ
kNamKnNv2OtJCbqNO5XQU3r1mldOs+/A5xVpilo0Eeaq5z+m8h5nYJZR5T2KISvfWZBhnJj85BA3
I55q0ttprJqjy7eGafy+thySVDVWYrfVtF15p4/iV/pkOg0t6fbCFE+g9rGRduSMxnltOuhVKHu3
DIv6GJNbbf5Z/M9FAJF+3OFZH0hRPPR2/h1xUeRuVX5PuBBBJ1Ar962Nc0Twi8HWYY9C4vynSfBk
deTx1i/oA6yMCEiu0DPU+V8w+eJNlQBn7aNzU1c+9EsXupT2DkWwTDgVu9xDdGXhXteqIKXpdqhF
0DqdsfdL7U69iA6jqda2hFGdPCYKy+JrJCu9T4sfWxZ5YJTOyTS8B23SWjrP7HGzLJM61Em58zTB
V7+0xCON6dZjAK8zc9zTML5s7Y4DYA8roJtu+Gzf6SmTAbuk6MaduLXy2tkppd6FMaJcDLS8pc8I
ytZujS95uFM3okMgHWug1b1xwkcfW9kb9tEjD0/EX4Ps1iiscV98AzVhPIrcdqePxPG8ozZ55sW2
ySuXhP7I3rlbCMSviV48Ub6BjpJPZoBnCCKrZ/+p4fbvctC624b8NU5AtG96BARvx6M7uctOiIwt
Y1Ow3iljogCcIdmGsgvr49DAGbrpsvpcd8mFmAQolImfLmJ5OXgEDHgoscDMq725UDc1JfN6oj8b
OmupGa0toj9xIqaiPCgMJEpqO1dB22affT8/r7dSX49/GMN+a58jAiH+oz0C0i+wWrn8/hvLpZOg
Vd1Xk7dip0z3K9E/Gp9CtmRAtKEBz6WrJLSo6rI9eYSCFKTQkEZWVFOR/WqLw8m3QoRHJduz5OOU
TOl8b+THhqZo3S+sDU2j8jzSSyg6seO8zBbBN3aVbvz1bCPgqajzQRm/xhLibbK3mssw53jS34uq
v1gLOBFsJ0tAzQ0twWwNUuuB3Tj1YUA6yYcWX7reHDQWEKRg3Xvp9U8Rp8CNzHp0K9Xe7M7/sLP2
sUsQ9E2SgywxeVfZXnTBKEvTjP1jqtUqmq+bSbcE5OhRigq3nY93Wk3CLYgY/zMeVtwfGaVaf2Kh
1W905CW9rO4TuGGADGYSH0VLKqU2LrChXiI1THuZ1QERgIc66q2zq/rXzui3bSkOBRQXhIHnhBaE
w1qqlg32vPNsCFyD16mAc/bV6q0nn7y0AKe6tRyUNUdar3EKipG045ABUwjbNmVrhIpDkcVfMQ3n
hKTDqkzeF23+MmcNu6m1oU4BsAVP4+7rPba4dANh8DFrqCwEEMnqDaVN+flRl5LgiCwZyThlzko7
+ql4btroEmO63OJM9rNLFPfPzYzI2zvNCSzoHhSFfdD5WGD10aLbPBYqeU+9E9+isebo6NtiIcIt
TJMpiT06a3m1mkgQQ7+xFvOrnfMfq+1BFisU5zkLpkTvdnhddLyO+l1P63C/gjH1e8Iqdz4kCMQi
849ZAINWjF+8DFB4o0uGuxGhaq2aaN+0qob2Vn7admSGWklaE5bEVSH5xbL+60xvMoqmYMF6um/r
KcwlmLwOniLB7o4+FP7ONehiE6vBH4v1GndKE4OiO+9Vz6cfTze6kxHlfwd09r4ceM6zGw44DnLt
tPIXDy89P75DQpVD+5ShB8X7ETZI0pOugR3zswzzb1F/twTvt3Mh8nsiZGgJNbKaG+kHNfSfrss6
ZRk8Sm0p+K55a4VWW/6JupNySTb07jdM3lM6Tp8zuuaexczH5J0j5L++tL/Ytg2A6jPua0XpsuNk
1NCMJFstYGI0YcaQp56olKOab1g7ymArF9r4WHeEEId6/l2TxV0mKCGhQp5gMPXvjfZBTv0eVoYH
gXPLoSoACkHxpgcNoaIwqyNjRZFd5uFAxLtZTYxRoFE2vtUwN9XiI9ZbPnCLTiccISwaK0maUt2Z
+nKVLfGPtEbOqqvmZvfE8Zl/n3G8N8BeKeCy+vk6TIVNELg6uzWAmO7UxDRGLDSE0H64BA5L+SRm
MJ6zhNDMchOdfosxhcJkqLH6CJzTUcaAUdyZhmHsEGMfoml8Ts3oY7Rx+ni9CebLe5vNpISHyNzW
l0S6F8mLLSNRAPerhHKNa5ho2tDzaBS8fLbFq1fFP7h6GYQ8THoD8cXazT5dOwHWPvzVqROQEUC1
j87ndUrqmitXv+N2xk+T2S9xRNBviHkN+gM5ssq8V2hmm7VxxC/TT7Ibc1A8KJPkiMfYgp2ArX7d
3KwIfS9zz57+ZAzxeznX8dFWKiPqTCkwRzrFYVnTq+8sK6yrhm8sBEq17xeXryunW4Vs5qbxbZ4e
mv+nSnjFgGOvdlbyYdARtithv1HkCDLTN0+9VZt3GHgWhs9daqUxhTHFwuKwXKla4AnAIFxQcrVw
dtnBydQFNu8kmEThblHsquXPlVourqzUOdbaS9m13zRF16Qqy/mZODKyJ1Xcehb7gVtTOFYO1TVd
nH0zdmecV7C+BeK016NKCN94rajeBHPxp+Gi44JdLowqPSbGaTrOVjIfhwhgSzYT4Oh4kXHuPJRj
Wu8oy00fGgCvarjaksaHHF0iHO7Q8B9W3DN4B6oz+5Q8kw/9JpMUPZiZezfzCCHP+jUWXblB1aHf
YHrRKGheNPjC4AVgHx5rVuw4lw+dFn8D3sRHK/1jzHRCuBzXVIwDoM5+R3+Z0TWreyeZkCVMlxWc
VYQ5f34cDzEglT6/6JbD/ox35QqTcCHTue/+H9PNKChzUr5cOyxbuWMJ/RYXnr4JEv/CvPeVivg3
IQi4AX+HO6OyKIZ3Htt/sJ1OStSTBQl25ZX76bwVa2Fug3a1H4wipTK5YmuicAComBfRnBbEYwEA
c7EaTx5dGnr3q7ccS0a9xzLgyvseQmoUO+c+IRc/UZ4CdyCBGdzelN7jOABWxv3fsYQq/uS5V+AF
cTW8aHcGOaWkeoyF91LROENflHWmmIGAF5GCfLZ/esNquDS1n5blKQz3kjNq4l1KuyeVnGL0WfoH
gxasdXADJGKtdRPPowPPV5j6yR1BgSSp3FcR/jIsuP45oynvxsxcgXuC3n/JtIWEej2/TXH8yYT1
03uDc+LEGsxdjTxP6S/IPKiJhjbhgahv0sFpHmGoKtlJ4M3Aw+Tqs3sZ57o+CoSnEkDTnmP9jzQX
fv95fNHVaLD5qXadr0XBnR7zwBSx/SSlQ8I81oJUVDC9pvGsm013KTEbImuFTeUcl552zEncD25n
hKgzjIusUIgBAGmedWpehOKkILtQYMnhyprtQIMCqnWzPEYsqnWUoUEAYHRUy7pojcElfvnVNOVh
NCz+o6L5NUv6jXy2OrQgWEEtYmv7fyIW/7+z/66C7v+sKIfJV/X13/Xk9Zf/W042/mWCCrB93xWC
ZizHwcX7bz1ZE/8ybZsNku/4NpqxYf9HUDaMf1GSYfL/8nzL5N/9x/tr/cvlOcG/8nyHDg1TWP8b
PdlEhUYv/rfNe/U1s5QWyNoefxTDMNG7vVVv/m9RoLXKzRq0r2pq5TMy7IlSee9Cu0kVJhSSnaty
vsuUlx5jR00hjYSpNh+nWNRbw5yjkKuOrC+2dpWzRzbMCiCZ14SaLKl/BNO9dwtf2zRCzy+11z+M
HckBv7MZ/HejGc/X1ACX46GgXQbasyisNEPl+Xf/ZEIyExMa4XeoFyPSoux6Ks8jUnRgnMNG2RBK
qurq+ivEBKicWqm++cbQ2JMAYi93NIp1J4wfm7T7+edPZsZW/Dha7HQ8k0QuS9P0nOJD2zbewa0h
MlTMZ6dxac390CIDlRKMuj9xRpLJrN3x+MSkAJQX0ifxEM35Rvms9gC5yCRTK/KLs2jaZwbBJ6NN
4UT7S7pfQE3hnKooN1x/HMqthiPdFzbrHYN9EzNdoOh11VN+Rep0H92ChLOJaUzYOF2mnV1Pafyy
Oew4AO0kp4pHUqIYjAXp9kwfbgxh/Un4jN6SEpQ8i0oOMEEzZfJW4rzaFDazhZhFDgzGxGoRj2Vx
ngY/J69TfAgHkNRoR/cOnmNgwMlTDoqRZORMH97CR3WRRHS3KmvuFV6P9yoeHjEphiQNygeIs3B2
CeVwyOviUGWjtcfUCUDroGVD99gRICMWaXH0M3Vwrql81RqEWPqKo5MlsbDyiX3wVOe1w5p3HMSC
AYd8cCWQ8Kim2ERrnEJvYJrzwacPLIaTh0KUEBxzTrwxUyZmOxPCgemhJwPDF4aJIYgLpcmG5pUo
ZBEUx9Ln+/LjHZzD5eK5ql1bu6k67cfl2UhLHNCR2uHetAMgodNdA4yatLc+7B03BeY1lS+ayPxQ
Wy0A3Tw6l3/+UiT6rgV/eoogguURoSBFpzwrdqMBAEbYHEvCg26ssG23sB/4j5/HsmqPMTWKJHuq
Z/4M7ram0uXStz75wAGiGRMnxhZqxpTEXEKzGQYow3tjR0KixdK6X96/nomMmyzmI2ugdnWi3uV6
/lIaont3XAAOyHCVOak7Wqeb40QKagNZbrgTuY6jcPqy2kbdOS686K7QrYP/UE71r1Z5WfjPrV+R
Iw96hP8LWk668YHSugaVPHnXz8dopL2tcdLqToeJRFX53sqG6d8fisADflGEZl0SNGp71l0Tsyyr
1XM64VReUjoPBi+fOc+UyTEBTvTP39FKxPFEWB5R4PJAXQ7VUY0PZc9a5KWmGXTmPgbLs6TQ4+KJ
CnhOxeAr9PrFEnHTghg5oZ+NCCgdEm/Uy3Oj7f/5Ijn92OdmXfIaRfRol/IVPDIqbzq3z2xBjvnS
UH0Xed5hojSQlIA/Yz70scn0ogpiNu5so2eJbU5O5gOjN0wZmNPQiPKzYCSgq0hld1opf9wxnylV
G/Nd7kXxK6lO4AkFGYGB0MG5nFC6wOjx7mZ/SJsGPvlz3CTvdlsXd76VXyhZWR70KrWD1qVRGStk
frZmp7mVlTiCgHmEMjjvCDT/kTV21xwyalrFv1k3H13NJVdNIMKHHhVUPtSAsdM5c2Hq5n/1jDip
ZDzomAjaVmBFxgwWsi+SfIbda9ES9B1ysL8i36MCzlvgcEM/PIuF31u0jDqTxSdI1/l2lP2y66uE
ZX3PCNrhuEaFoDSu06dTajvtJmpLin8EDJqiwctbdOMff2LUzsrqG7WKbxr0cHVVswtfnAQlxgnI
tLYiKrk4UCCwWtgWeBlEoSls8/6PTuKiWubVRCobzr10UE8uDb9ejV/JH/JvlnPxdtA4h2styPxE
laENR7AD3HzFF3/k1HOmz5eIxbnVW7Hi5AAtzIziOCxhDpCyazDvAkejybyQy0KrlxNtcuiGG9pJ
ceSqHake3L7kFcKuaTGI8dSbV/daC2l0AkOE6AJOMH0ZsPbYbQ5lO6ioCXatwl7Dd2G7UAtuRopa
ZGID08hhqq3jx8wGON9wG1J1hk7KX7zKCapY54wS3ZIKHkHiUkTFpb/VPEqjo6l+MVP/rSjwfZmx
wCGZQ9jnkrQXle862Z0WqXB1UiRJ7afh0uNmu+XOYRKm2aCjZXsiOCLnZ61hH1SWOCZRzJ6MpHvv
h2VEmMakYPoaPMsyJOAL9AkKm3rSfAwR3XIrSrIhpvOEJzhkrRat+LmXFgch3bYqNHrvzm6Kb29e
29N4qdLvBcHvPJPD3JgsD9uIF77efGpmA25gfAf/rOgUjrG4JYLS1pZYq01pzbY1aUBxM+tTFc4f
bZov3HLY6tMhLEcXvsFM6KGmOFH0FgcsIGwV+SnkK78PyeMQWUwoSRe0PFVkC0Lp0ySRyU+rwOVR
xNWXEKiRdoIrGegtag98x11Hs9mucrtsl1iTh2XJ29M0+MAX8J3RaxeY4/TU9Xl0gehwm2ouDAPV
MkzNhsvGYr+tISFswENRWTKxteUd2mq43Gma3dR9UwZoWP4WjW850n0IGp5EO1+qv1eypZu6JSIv
bQ+GLOSeOl+zi4hwp8HKdoq2943CSY1pvZ1ZBRZo0i5ZwCnvzMPYLF+V09d7FY1/8fxmGK+J2JOd
4RPUR8LvLeeQae4DTwKlac7u6C13aih+BE59nsoSTxmB+FkS7VKDsesGFSi3vnSNyZM/BkIquXQ2
45KzIOeqSdPmK87MV54igsx7fI6Tms4xzqajF5p/dH0978UL+/go/3RHm78bPHI2LZchb17pcIth
TcVa7LbefRuD5QSKMjXji1DVBBDY8e4xU7BJVslpGLEBKuLYAUhtGZY2G8HKAVRVJN96uxVEt3Yx
IeUAvcrBILlc22YOoZ+iB6h4DmIXQFZpOhj2Gx2IYmWHHtt6qBflie4lLnZaqfkDpEyDKEX0191Z
LqkHEgpfdNw+z1n94nqLxWsg9wIX4s2mY1ZgiuE1RA4oczVwnUR3inTIAYqKH5/zMiUww3MM2Sau
2Z/Zov12zBpjnBsHVtxufWpyYLWzIsWmrB2Upt4LbnrPjMy7YZRfraBwURuN3RjNoBFQ/Fg2spOB
peDd553v383y2lNWBKo/JaaFEAHfJg7z0gkmgxoPwlAnt+6ebL/FZClreEsDiNvO3korplfO4QDK
Ho9vd/Wk8g4sxuUvJLzhYOsVyH8paImv1NZnowcYM7SmxHzUwQT12vA2VShQzvg81sXbaKDpjY0V
wQlh1IgqJrYOb4MG04iH8qOOb7fuY34nvCeagP9YZNOZXjemYcnuVltWc9mUnv2VJYQHirsqc/SA
OAx6uA4DXFaI9ZJKEOq2Nu5tyF3Yp7ldhg4PxTQtWqQh61GtvSl6TwB25FJlxwl7p1+uoyNPeFrf
PYrqeH6bvPqpm+UtuO4M7PRZGAB17Og1QRCYGpbBvoerRTTvM00YW8Pmod6yVQ86km3ArOk9by6q
G+6ckc4qNWevGhpX6cb9DqIIKobGPbQY0ZHycBzTFZUTw8wxnxqXhzTOvmYeTbYGfaIfh6CwqKGn
D6o9dUV9TylrsfOfBJARas/BxY82/t92YkxqPlxcpdFD17ACk6NYyzoJLlJtXdNyQZ/MA8G4rbvk
v37ds6spkq8JHighK5AILiCwTTW59JPJ9HPkuMLXBeYbz/UrNnN5IRB2nGv3YynLr56XyFbygexc
rT9kNXhEOrDMQ5qXtJBW5hErA/5ouF0wT+AKtYSebQ/ZMC/b94TXRetn3+zTi20gUnWO6u4UZQG/
6sGM1hegC15zkXyB+Fqf44zizhJBXosDqJb+dq6Z5drRvRQcp/RlInDWtpTUdrCI4ZswXOtbuWQ9
k8JwJsZz9bVHBkEuUFq5WpG/pVz5My9UnrTEZsBGXoATN2dujwVVzbsI9iFORK68HuYnF3QDlInq
Ro0oDayWES7wCJc52WUV7pdoKT8Nad4MM7+h7xrpS8wJdPGLV0ZZjLMFwSAd3hf2Pt+QQ2jZy51R
4hLsLrnT9RjIxW8xJqfGaT4UxTFXkjRfZPHI//kIRMXIe6tW/HgaGKVLNjowgDQ6bmw/2tazQIRe
d01L+jW06XLhuRDB8Q8zXhQpr8fCWLDovuqT81QlK5bGZKzTitS6Z4TcAgR6Ratrd6NmnB0iGVZ6
y5yO4Kk4DVXjMqRp98qwVJjGYMjSfJKXFVPcWTpCfuwePEybwQJgf+fELj+g1uEMG07txJ1dt+CY
cVzRTnqtEjXeVKF/2RKtMHEweBvQ26aZh2PksutZQGwJk2O9xzmez1AxxGwMap0ZwXnUg9kIdF0u
l34YQXnYzJ9A/hB5Rcjkxs6bHQQvkfeG4EreJnroFM3Fx9Sx7UvKEThzHsyJ+pK5cX9zers2pHkw
gDv5i+5Y74MybrXM7ypT8ktmL1QSKwo/vl9CnhIa/QC1OQVSPNQ5gRTn6ILTgcIqWaiMmIKz6OJg
1AFEwcTv2G9WeyhSCdpvwcmEC3g30msFc6k66Akj5dgzc9NBw9yjce9WkXPQqUxil9afhlTHv1v0
p6SlmhzXC4yTQu69xX8hzvdsAh0rOUbjRvJx9EXr20HW2Qsbmr3rMLvPeGtwSbCK8727qlBXVYvv
zKCBze7qAza9W+LZNz7XU6/V6Q6KZLzr2kXfO9ycrP/ZOYh3W3e+Z5OsLHfodeqJOxQLQmNZgTDS
2R9KXCXT6NwMWs6Ad2dXYXEjDrb1Mg8v2aCfBFwz1uzlZ5QPn7otrvRDjMGoqc8krYPJNK56JO1D
xoeiGAXKaHhMouh7MCk7KXw/DayWt7c+91ewqm+cwQ66Hr/gIsOd4fWfMzqzqeBQeZEe9qP1svKQ
uqUDwpsXe4PgzL7ucNQ3UY5ZPpI7PC/sfXwX8vsFk1uBPUuR9LHbs8b1mJLXTofpaqS8wxLTvlVp
+xOTfmQpHr3UffVhl+JhyT/cxXsnLwa9Ih7+ZD3BdB5GiycfgEQArU+gblvY/az0t4nEvvbmtU6n
3zV98mokRccNndEChfWILno6YMRBGGuB07C8Z2bylurYMCMvPjlo0MdCKw5qnH+NxrnSEH2zrPgZ
duB+xIxH8fBFJ28rpZFuDW91vMPOBAvGLeO/CJLx/Fc8becmXMOa4G6D5HtvVI9wyq91PzssRBbS
cE18qcBRXfTxexLMWtDbtNxutnO2fLdyHZVYgkUJwoKH+zxzsn3R4m9mgOHSQ5Zrkpb61bg50cMY
7XVCELbN8OEYRsT6j+eJFRG1iKglYl9nTPPGAwmVO/mbcvSbMZUc61lWcBrE3gMPcLNWZ8VJ+21S
Pjzn81OBsG3VMqyS6gm/hrc3W1Xs0hTc4Pq+pir3VyNvvI8XHEwCa4oz0ZSi5riESUA4BFn0IeeF
WhabBFodDjMx7KorYVrnWGvqreDWoljGAxGipxdt1WEMVk1eVo9b5SjYiJxb0BSgmQ6AWcygZa9J
ynT9mCpqAAZeoTO50BSo2FJUjw0qZyImk316+hO35DrdVhGhbV7oOYG8N65VU+ZTQWB48oF8DqkS
rIsGAHsJWzUO4czYD2JkotGFIFyQ15B38ZukIsPT8kgdbsIFjEKD9a3YqImkcyx3qB+Pemld11vD
apNmF/E00LT+nQny4OdakHt2CDOBjfvYHCxj/qSJ6cACoYVFx4kq8ZM3L2nZo5bLg7UCKqvYYwGb
sbBzk7deDOVlAARjSIX5brAulQsG2yvM7Ti6YN4VfWWt4oTVHvi91WpHzHsyLJX+oqTLoTURv1qp
fWk9BFWKqLhXtb9RlOw6rQsLQhaNldzbmQwBM6DRGNjY56x4qCLvoxwBjxrebcna71qnt8kw1pBP
j3Q1PTfKINQyptq2qcofyeq7Nq13vabG1yU9pVdsi8VdhlcARq3/mlXu+zKSipvkMoUSp+2OKsdp
5xSIqvndumY+DnZDNq17SXmy7CfaNbzR4cnC83oxEJeLmQ2UMzQPZMDWiSdrnzKGJQjerHAnNLkl
Y71uCobwmml3fSpXKzXex3RiykwLy2Q6tnb0nPosfCHNEjThdxwyQT2hNn3rYIWCKjP/aGxzqYSs
3g2QUYHggIqZwgFh7FrE7+A54raUW9zb+CexDNl7qjJvLIqMQKPO1K+mm65sDiA1ZhnfHk2++RS8
ckQYSUTjlsv8VE7Ge+ebL7POYdMS9jvK8VulT39ql6sZ1yqEfBTrhes0m8qDAYq1g1/grTBxMfAx
lnHzRK6f7JbTgsncUBc8IMq1T26lVVCaflwKMStoPUVEFUHFSLwlIb2ZkfNI3Ri0MpEQ3ntNXm70
HK8AiDD0Id98pQg62WNbv8WgTZ362vv+K+YKC2+Au3XodBuqYT4w7RAclNYpWv8i8VWzvaYosm4p
DDF4khsQWWsd61zq0Oek00S86Wiu65mLkCohKauRSlLaC925noNxAsXZieRVLsV4KvqUjA8PVvLk
MLaa7CkdefOZmEf3YJW2Mu/+YmPaRV726JZk4IypOc8xupSvOe+poF9IWPI3bQhIZQAvDdndPOFA
Wxgg3znKUgdNJzEkMCtgLnnGbpKEguPfRrAOYKLiuZtPTEltyfltfkLDT9B/DR6uFEdvRsqUNw3m
i7yZzvOIp7W+2Em/rWvvC638pluMLzbHJ9n92j1mRC3mR7QNDvBxIq+VM5yU6xsHmRs7iR/ZzdA6
ISc527KoNwOuLRYa4p3WL8B02zg3+91MdS7QA31vFeOxKpsXy+Ni6+wrIaGLXvZhEZdfXb1oYWw0
24pz8kazLIZHAuTzmK21qOuBpTZeE6k+AD+Um1aaoZ9El6Qt7o2ucPHAJTmWH/RU1XhbuGnFzlDG
Y84HNWCG32XtvOegS56zfncMTJ2xPPWxsccpF++TDDRcOiQ/LmmfsPdxIKCBcMik6XfI63JfINOB
scTN5nKWAMHfBgkXBmrJBxltggU48900wBNMWWJjfBoJDw8QIAc3n7CW9mJXmh5XLTHeVrZIZXBv
UGnrz6SejTBJ49fW/WsVsAHYoIBKj5GE7T4Zz5SV3mAm/Ag1l2doLhrQAwjiFCWFRJfvleYdrILq
R93b1UVzov8Xh7cFld3jUex1C7F15G0QtRzra3e3JP0xNaHFYWwHGIeGi3TLGW5HKPqTJsTnFgRy
W8w8d7rpE0DwUV8xFJSN7OrxrDxxXQQNY4k5wGPkUdy8Of6CcQ9TkN/2YltNbP0LurqAMEMQa6jd
JTXZb4aZD9Bo5MNQwbiX06kwD5ZmO+yE7Ld4RMapOxEaiWOFleow7CmA95LteihUc1q6jHTG+MRg
Zp50XTzWMvnDoFXhZd4ssC63pYXfYVlA/Dv0mE3S0Q8Qm3/IN+FaoAaJosxp12aOsbVV6R2I2gf4
7ViLj1lLnre18X6N8cFwPoRvqxC7/cllyXFWXfVHjaj+M4cHXsn1igYb52MlGb70vv7Lrg9zn+4e
G04gmzaxqQJ1n2eW9Uela0fN6i+mXQ671GVWKqvopbGqfk97rzopjrfkh3n4jE321+fPTNeQvMDF
mEObZFdfJAxoSRE4y2MKRd7RdukQ/zH1UQZVXvm7oRnai+bYA4+j6rMjTxSSbSSWz1YP7JiKeMS4
P90Ip9OP1wpt134zuOgCehfupNW0TIt4tGsIh9VK6onnLwNrnN7jdRP6DOhGfXe1IBZR+GaAq+YZ
4v4vFqcEj2yth/yaAC5iQpfnWAVytvsrVrqrZcTuRg1JvsdbFbrc+8ekaN6wPlJeaNv8cvqj27jp
gRQiuyQRElAzcyxWkt/Z1sr3oqtiUgNFe/JsrzmlMatO3TY8kikQdwUVFGyxzvRKLnQL8aRjeWER
gT5RzeOdTHv0ToJ6396JH1VCRjkpnLucSM6piyh9ssxSBVps1qf48s8/nRrcEoIy6YHKrktfXcGr
Zhuj8LEndXqI+Z0Zz4fjovy3Aa8W2zj5NSRwfNjbBiIvntNkYirGmij/i70z25EbSbP0E7FBGhcj
b33fPcLDY9MNEaGF+07j9vTzMbIxlanClKbvGyg4JFVmysOdNJqd/5zvlJi6OlpCDtS/PFggJjdm
F7Dbkl4Nv4AZrFMKjGuojZUFTrtmCrsypE5VTChfVFm9Jx3TAsbXxuHrxU63ZDppv6lhpUXFsfK1
15Yh+yYog63dNpc8Dttt6NNvQJxrWMc2W4eQtsMyFc+x35jMiAM33FZ2/RD4GcEAYVwLL8dTN6cI
m2AFJwO4eA6owYuaDVNe5uR0M+D+5FuarOo1CmMTZ0kUHgL9OAL0OxDWMcPqI6s8QD1j+DMs9FPj
66+tdMZF2MZPVBvTGDGYDn1kKP1NHj53WZqvrLh6z+rs3bI4QJdGqB8EMNWIwS+QrnZlGkm9pe5u
xSHgzvgQqdeIbx5y5oiEAC7XjFdzUL1Q+IWzgudjIeja6GFRFxRbb+L+lqqkJfqPdqQYzWwx7zG8
iMUvA0y0OZi0LtU4w/UsPcROku09I/mwCFrDx6h5Q4qHgK6dOIK8tjGH7SEYnl1Y1xjd3e9FRk9z
kaUAl0cGM0H55iYW9sjO4qwf+uteH86RjMMZZzSQstlpdUqsOHmZgiHFY4wsarM3t1TyVlsJ5/fE
x6IV0m3AjtrZDIIDWuDfGZ80h7GGuVeL90zVHoeGUjDByjDWMvRlRAPYLwXI4xHJi2j2zNnSbr5I
UxSipUvgiyDJtInhvNY9DHGBW6gjmhD2+rizzPKzHXWgh9K8c8guV57ITk4tfviZZ++smMmIQoGl
7oi4G01nytL2vmOcfUd8CgeHJxkRaE8o5SaRLBOQAbfYa2SN4aUPCQpmXTLSrvXkK+0p79qdTTPY
pgt4tpWwy/0WM55rujsiZcaaj/hnoCK2H6rvtlE5Ny3mEu8usTAGnaTyqhmdf270ma3mhkxHpHvr
uKqwzv2oYDmM0CUdJ3e3E8UHMIzlPigGbxuX40ZzFd5JQApkRt4j2aLZFs65QSRoe3xTNFRfmh4Z
y/brduGBLFsNpXYsGG7OrC2i2Cl7QRXS0q53kfFc0FRuJy8qcdI9A3cOkVNtXyJXbYzcv8E2K89B
53fMm6YzrIurNacmDae7hI75GflQZl2woR0eeAVrXY4HPP/ejuoed0MVpjfYwzbDJE3EEImgVp+J
TcZpYpgPKxjrFZARSEWmsRzskIvrlur6eOnKI15JH3SwU8MMiTa5GzV0xShE6nS2IJo2IpMR0RbJ
jtyXeGUcyRVUiOmokCrqIN+lddUd8evshtiwl9LMf1S6FWxF3nrAs8NnidD8kHXsFAqPKoIAv/Wy
aCFa+L2xKhtG4YaXyX1boxQp4+DUPPS9ITm6sEFJ2gQ0Zku2J5HLMZc0APGkJPo0rOYH0c9h0Rkz
4WCwYI9HPta17lzqDsDzFtcyEHbsCxPZBdxCpkp+anKuz9Ne6sz2H3XWSVyi0zHucRjEVQvrGAhI
SZc3l6rFfKfgh3AZe2QQU/zvWcIwd6iRF1seuBa3HD1ZkG4qILEk3I1n6gg38czXdDswFCVzKFrM
LBd7P5G0SXuTkAyEbPZJTv60ThlTR0aFNEN9GKv4smHuPW+L+HJeqrkRWIv1ftVUxrDtOuyTEw13
Aaf0Ze0xR3F83PejqS6ZxTVjQS5Ma2EyfEARHMthxwIan2d6LJM9wbQ/Mwy5dirxMKvmxkhjbMqB
CVWF/17foIBQisY3xvdLreHOC7UftXC3FpbZhZ3HJgMAlFaypdxX9s1qJKfvlqgU/xDXeYfxsis5
1bJcSK9aoi7+0B23XXuuxITAeRn8IQ+sCmhVqOHLMTZ2pX8bwvDANvS9E9Z3oisoMDGpmMJK3A0e
97cYZAwPkfIoqCaRXRsf9cgHW6iQNkzSm6CAFAZ3JyZH5puHISZqjBzLQy30FqPwd/aUPEQZ1WAI
Zje3577M0+FZZ0cEs793OcCC3yi0sy97iAF5+VMDnzhCvuH5laAKw2kf9aeeHD4eWN46IdjvUZDW
2zgMvnd6eG0HDNgVIhPdwd1KG0ltoDvm5abPuXny9BiRiZir4LAVu/q2aOyQ95qtCURhpXQQe0xS
yYvWqoOZc49XKEIknF/yspFngjkvOQfagJ0NFfHHGCs8MjB0IYdieL2SLT7Mg8EB9TxSzYKhLB9X
tRr2Exu28zBMwabtC4MEBmN5HRR/K6nSITC1nkiYnppUUxtFU6HplL/Cyp8OgMeWUax7VMoFcmkD
i6d0Qz06emKucNbf0jYojtGkHjRPYJhtmqNPqIc9FXYxI7/VkhZtTlJixo0UL0lxLU4OHeBLBLpo
rdnt1SpbCs0p03b4cI0aRA61LhPOvWWp2vQQlP13PXbJJ7o/iScSp1Cjs4rjH4jwIKUcxhN5my8o
KSjoqbG2gtJBa+AB5yYIxE119TMqSNuEeJIqEeaSb4M2PJNbBe+IsXmjxdpPe275jlN2h1NZbTAn
AaH+RWAQ7EfTX4I+P8YKr6ya58GRHk47WubVDcAHtBevRsyf/OoYKaAeNZ2CACFoCqr1b0xwCDaF
gvMIhUq501SbPiJWERIg0hrdY/2yjZlyXJwKYApriifpkarxKJsujcj4UlZxXf4k6XHPIxZwz2ci
IKPpwLGcOriCqXtmnbg3EvpP2ZsHbXitmaJN5WxijLjwulG9ek1iP1aqPvDzZ1BtSAVo5fCI150n
H8ZHtDiJBbCPTM4OU8pHFaEoeJ15HxJf7cyqBe5lf3Ruqh0bICTHr1/ZVsdwTrdo3pSWv8fKVSr2
aWJ8SqzU28r6V4fX4iA05gWDBBAI9ntkYMIBmoILl7qO8s1uunBRB220DbK4Ok2GXZ6SwSt3cT9d
dCUZ3bacU+aW3j7kK2FSdCmcHkQx3vR9QC/0IrCGn4Mvko+5yiMlUXFDGagXdh+QaJ0c66lr0geW
mOgwUZp5YK+3jic+tDCpmKqzIQdm5IEfboarR0Rda2laaSXzhJZGb0pVKIAv1avd6fVaK4wAo2US
7vTczTZ4+zZ28cvX5fepIDFnxeYDho3wOFLKsrDLyHxj0zmueTypHXwc8RZK4gJD0d3tpLFxiMnv
acjwtcwSgK9FufdHxiGVg3WqeMqUrT8l83TMmt/XQ6jPoMaoeNEGFITKKnZDI19kAW8mmoyTMJGo
tI0HxWGbKEIbIvXJYTwNFsKtHKLdIGk7ky24BEsfBQsc/HNKE09VEn5qonjo9ezcFM6jx9RoHbiC
vzh2rxylg6OSQ3CMsw5QOQZcIKFZtXVrQJhl5GfX0Cqya9RO2VW4SFmYnZ6S+Xdff2RMNPmp1uFk
Sahc6xy0f1Juy6Y0DzknQLoeCihFyQ/G0aht42zO0gk8TdXoHEKd/dDM/F1bgP2WHOrw0YP4YXnA
EWM6sNHAYGBkgJLQisd+NNRz3HKM6/rIoyoiDZluJs4LqM5rWkblgeOBQrjHetqjDZwdxsjwAenK
tSVZRgy9HMywJNlFZJwDP2l3ZP+ZpzQNRwAWF1/ncWhYLf3ro7NpbDWup04WcFLFBf7jr9Ea0i0W
yfgcu+0HRVzFnYbgb1FbQqXQqpz65l9ZLapjGJ/7AukR3/Vc7lMMR5E0mICiEF13QEfW4/pAl++N
Aj4kFdd8MauZYT4CyxT0s9nRtnYRawsxkrhghk7Kzwj2VlKnZzqvUsLvkKqwdLP6AQvTQL9J2XfU
tiVPbXIkTEwyjDKrpVkwxIjh4EmWus6jPMJJzPfUDnaaABw4VDBqsT8kjIMOeXluSvfV8KLXOOYI
O7fnDTlxNDb3+spfTpQZJMlwkCbtHDhYzE3Ztf4SmHcaDe9owcBoLX7Akfs05FGAFuPOVS8YJxON
rUtfHXIPAlJFajxItY+E0OfAcUSrakIy+tDsRm/4yCEg4ngsOR6Ep1oEbzoNj3ts6v2BZCRnc1ud
A9mpM5nZesPGkBbxhtFTg2kQjAfeLCmDdRQAekLYDHLxNphhsqXqyFszYfhVY3AZ8cEudBcQaNub
FwCwOGew8PpdchaINpx1dUyi3zSfDu6KiBIUBn5OOo8YVk3J2pEcjsORTWgAGx9nDmYfKERc7GP0
7OnkXRl7Hn0DeOqQs7NXfF+qYiNsW8kmpyY5auFmQFlyOopfrcQ8UoVFjmQQD37A9SAbi/q1qH8K
QhZn2BRYDsnGNNs48M+w4AfgY+IBtMU1ILnkmJy8E5tWs7k1T3XypVXpvu5abZ3U1AU0jKXPVqge
vTJ5dfFrrmouLu8W2egLMJAR5VR9JLh/LC1x+jpX4px7Ghj5mXp4i3vzbOUqZBOKfGZiWHHynTvm
Z+yVcBn68STD2sOPVjPWbA3ch2JFvyRUsSq8VQWDZR2fL6LnKirccyHcjxFFbqmRAFzk6mUI4jd7
uDbymbxnTeFyC83XST9lF63Z2tO4w2YNsjpVsDHKlTYHXnPuJZ2pBbcHAnT5s/V8xCqUAYfg8tJM
0xeGEsG2wjkRq05D5JpOnlc9pTFnPeW3R1n5BMPBNbHU0i4ocOra82C8eIX526zi1sauVmsmqDAH
wEWFO0dD72eD4jgLEnBgU4J4NwX9W1d1alPYqEM5IFERW+ro9RoBawPD9NRuKwVa2fauOFVZlCqD
ZzixQdQvG9aW35/ifOCBnQ3t5etF2n64L0zzxeaB+tcfZSqmZrudXFyehTzHlFAevUCsvn4Hqlqe
v35FQum/f2V5eOwwI6PpjAj2ELTbrR1rllxlSb5UwpUn2jjNS2oFOMk7rk9HTJcsdAaqGkNG4fNv
//USVe3FikRw8JJKX0yBGjfhGBYXy6WgW5Vlvu6VbZ6/Xjrc7zJF0m4dpC+aNuWjb0zxA33SjFCm
m8ai+MjTTewm4Wsk/zYhjx6WJEKfbPQr2sVtanZoDTnHbYcCGL8W/Vg/NmPAUT/M9rQsVQcv/O5P
Yf6AbXgdJeHajgL3PHlD+R6q5F7RUXCBwEZGRHPMfSfzC7zc5uoIa/e/WaP/n6oB8Z+rBu4feA/z
6B95o69/5a/AkaX/lzUT/F0TNdklYPR/uwYgW5E8pF/EMjAisukhVPTfXQOa/l8e7CpL13X8gYYj
PMf6F8GKNBLbU1yULjEhnVzS/yhyZJgEiv4VOHI5Ecs53ARGC8uJ4ZhzIOlvgSMq7Vyr6zEc6bgT
DE9Wzx3JQjTz4qL1DJCrpsU743AyIKr70RbeAKdDMOrwk6s//vxbUOvhr7/2H+UH/4w//fVuXOGa
SCnStAF0/fPdVAW+cauY0zYlsMPE1odl4HX2rdRi+yY8edcgXJwweSzYstJlW2MN6vLsNnQt4Ucq
FzjTEGxkj18ffZft0X9+f184r398Wp6w6HnQ3fkLtS3vN9wXBrKELE3I6M/FpawboVrI0RILxhpv
lSiYSMDGjKVJEyMWRL8AuswXyaKJ1l9bjXl1xqhCxbbnltZ0PLuJ99YFDDdjjckMml8Hy6SWJxp/
AZ446lqN4WNixtTkdf7Pou28bdfMTE5F6bRIMFzUZrAkwJr94ScVXEa/XRj8qExxoKhBNtOFNf//
f7swej2IrSykkzrGovLSioFVJ7OI0LDge+lIB1vQ9MvURlbWKzQRA1j6DibGsB6a6WWMenHtHOMz
F80Htcf9w9dLBox4TSe6tdADuY/IXxkUo7vVJajxTyVRJDcYKweQT0IClsk56w9NmS4GRSg+ahht
UyVxzppyrhCKfeMSxKa1tJp76+tMDCLDvk/EpIO+Kh8LBWTSrCxAmI3zk2j5oJS6WDz0TpPNQLAp
cOiqzDR32HvdI2m1Y2E24V8vYT3zyQY8cRbwW1CZznpURLYHiu+3IhxL3M66ToEj2zw5DbuRpp4l
k/TNGPrFD3ImnxH/zpvR9EdfYpaYcmfXippG844wlWk79BmWl5ASyxN9ycSaop/UjLarUKbuxh2A
7BS1EW4at6ejkyJgdgVucwUQPW0lwgjI6IL6aA59no3tK61bmsch8hx0CPRSuKv5kbbVQGtBux6X
merGR4LZ4QUse7Gwq2zVKWtrRxlM3LzcV4n8SDEkHACjPDjClhh6jfbEln8TKFjQHF9ebfBBG9pZ
rT2HZDbrgWc8jtSKtuj4R83hrBw4gEormNIXsYOq6HNuICZR6hzJG9+Kr6wy8bWcT/l6aUWHKLde
u0SLTqXTNTzETPfQVjXQ7RE/p29FZB54a/RP0GqWWOCNIGk9ltGLE8Rro4zbO5Z/c184qAUatrKn
MOs+6LszDxTkcWIOyCiYbgjew95qZE7OqTNj3dNmwymiY3utnOVL3DEUcOK6IWItdXTRiAYxsa24
5ndW04JYaBjoV7XpXrKGfwHEEiYdp35LMDtd2oD0euVVJdxhP4MYPedS8u6EKwNCitWy9ypOXq1l
j9QvghzFVI22hcf0XfXodPjl111deVtSietSWsaJkcM+xsVy9xJS4qYB9HWQ9pmQ+HAP46i6WCDN
rzlssEWr2uYQEvJYKiNvAf32wSmFG5fq6tlpDZjmIngm+wUwD8Rd00R0INXRPWzGbFPVnMHRR6db
67ifviHPDQllaFQxg46Q2i1yXyY/U04RSDATdlTFAEGfwsda6Nf/vKQa5Gr/8QASPOks2FYGYobr
AX34bZ3B/92nHUxhjyYvumXT6VAHeBMsgO2hcRvMHgpEwBuuwkHuNBdp1yqn8lvUyHW6SUOSYvDD
joS/7aNDCTnqdm+af2iZM35/MAkWSId9MaMTnVXR/u0xyTGgMNMiRwxuLaAWPNMZypnskXUSSl8S
Yj9+y+BfQIEgHTUwKEj8nT/iwWHeYuy7SLxT0eqfpiF+/sMnOG8V/vkRCtMg9ORYEOCkJIv8z48w
xl0JG0DR741T/kqeB0YWoLm3Ykxof8Pj+WJofbfUWVHuQi/WMenEg8KOumRaZ68d4aNSWpabnBCH
dxoMuCyEfu6Gbv08JludmtrT1CVvFHZYB2Kl496lRkSP+vSM2gXhj5uiqaCxQGmaTQxm9Cy96M33
O+guUIkPkGro7RjgOSdpE+/1oNtwqzfXEJY/E75I38VU25zy1uhPg6MxnM2Usc1L13ySWvWqyBx+
6JOkOEw12D5qS61iCqBvvQjTfdxqs6VAq28wJ4urzyA0jU3v+PWiVOAfGekWq2igjCaYm+oc+6l0
svIh5w90xu2PY2ngP2TlfQnJPS9Q7LBe2dHzZDv9efaxUm/EIibYAcHts5xv9mTsSGe5Z/h8+Tke
aZkvxK8B7ew2BEkMXmjk4KArCiUqx16PeRVdxjz6pD1CPEEuxLt27DGF//UC9w/aTxsCUJ9/KNFM
09oNjWitg99Ol3Gp3Se3oNezjbNrratlZajh6k8NeUhPdRsr8SaeYSUFwK2r73yyFpB9h7Pl9CCf
q3w8tl3kEGaBqhwn27jWm48K2r3KALSQ3PrkuCh/Onn/kaVtQ4sL577eG+igGOaJIpjtfZjwkXPe
ZMaceRme9fQCCtB+gVPGFMYeH234arSNNO9wM7MNN272yD991xlS1hlbFmho6WYIA/uCJIm9EBvy
SpYo9eg2O6zL5ctk0NCSM0X2/KB6AD7OOfAbquy4mQwngkzuZXeELYYzkzaSJ2vsg5nV7S736u4v
CC8Naf+PDq7fN8VCoFUJG0MKdgDgab9tQ/PYxmGI9X3R1TiQa6fx7m5bopiF4d7l6bEhB5Hvbbp5
tgAF8G7TrnFuzTC+J/2DnLy3P9zhgmPCb3e4Y8wHCd7P10o0L6J/24zFbdUwVxyYxlly62dDvTNH
D2WfMplvpWGs2pqezzovP1A4VrEOz2lhpxvCMDbJ19rYpjhY7rppPZkISWsPC/w6TavwPnk9kb1a
xNcAONRYJ/UlSJznYIjbZVyH7fOQQOCmThNMTDQFp2jESujF6XQfuVX4FjLmuWV1JFN5ymqEgSYT
4pnn1jffAt0sUWwbu3jPBrlobRx+YV7dg/nFJjcwDYn3+PU736e5Msn7N+n1xRo7NJp+lpafvq8s
5n7ReB4UPTTCoNZyfknnF7K19H2qLtsOGXpWa0CRzWmTuHtpt2qTge2JSVHhIC3ujmxC32XgiHwZ
PUdhLUCKtOW6zmEi2i3GOAOS1KNIUfejIjmWlb6hiKC5VnbLRpItBiqZj/b4Kht4BDGbnis1zdhR
R7qNRAh7OrO6GxuTcML2YdYEUxWJnUHj6qB+MT4EBrkCN2KyMwEgOiA6x7cwHZnrFj1RhdQOdzZL
67XOdNzneQc2UHHzxW54rLve2fTKy2+GgemnHZ7i+aUkMI2rFC9fYhPayj4N0s6XBJojalZwCwKW
xYls8jnok+i5yjb+mxxF/oQtgEC+oembP1ylwJj/7SJ1oSpbVE5I0/j9GalGS5m4KImnMKcazPjT
Bnu6wDQSnZyyqEGTOY+kfT6krX4mzJOOlUloX8jhW2T77lGY+ndqmf7wpv7t2Wia9GzpPL2+Ht6/
H2MqGde1PWtaErgy36IJWtVwyj0jMm1lVJn93ihTXAedDFUmTG0XRGmMjQJF6Q/v5N+2EKbp6a5p
S/JL/G8+0//9HkZHhaZlSmJVDqeApt9bE6ODhCnJOaqLYVOE1Mqi/OoXJHJn2ZHKWRSMTh8xnZVj
Iq+B1aBod96THxSrP7y5eYvw94OtMMn3eHOFroUR2fraYvxtgWHT7useFCPKB9x8A07pzseyppkO
JI9Xfuqq2jpY0V+L2A+25fzZuQJI+mwSc7LA2FW2LNcyt1DXyTGfXM4mz5QabXO7r//wQaJ2/342
NXm30rZNFBTeqyl/O4Y3dVXYBYmtBR6jfeZHw1Uvvcd6jDc127hLZLibsm7Sk4+XYYGhDNnM2VfQ
AtbZaFLPk26sxgg2ld5cJkVFg2zNq1FgminbEpHVOJP6SFmQeNTZgZ/vpVtH66zJogMLbrT2jTNc
n1dNlTE2HDLrA2hFxGhkAdFb31szo4yvnBQl2Xm8tXGZ269lvbP94jAGwdz4glEgi7sr9rdPMfQ2
Z57oYqvmVmmYLVjNaMAIrBeVstHHub9POZRQW0ChI5ZCsru2qw5cxf5uaoC/9d4df2GwCkv15jg6
JnV2c7oGW8Qq9wo3waBRASLT2atEuYpRWBbVkg1xQata6Pz1S9cmOZwHmn3wasZx8KvooJpO6FUT
bsH+mWBkQwpv4hzbtEuIeKsEsCR2m/B1JJTHrsJjfEExwspT753chkAEEMH5z1TtL3GxcNwAW+pT
SB8PLd83OISEFbJxoRi0YqTRq4gfsjqmHRdy3irpcgZePRmUvOAkpSpTHhI9SC89Krvlr3H+QySP
YZPEZNMK5JfI4fTvdOpINmPh4bPxh9MYmIKIZlpc03QSB9/RLrLVFxHZsEUR2Y+oDdGSPFfigQiJ
21FsMhbmztLoLsxptqA3+mPShwShQ/Kp9U7/ErUnaLH9q+vQ8JE6VADOveR9PEMeaT5cqB7W6hi8
K9XSqwe6dUtMBdBLh5OwbJ6F3969wVmDE/a3Q9svLAduX2jF6c1UjFjmWVLe1Z+6ZvVLyKvNnp0l
JRonftmcBnY7T24KWAdvjVo01HL20SiI3PZc5GG/7ALq6QRazEoIh9EUSYtVhfm91BqLeBlBpdEN
3to+iFbNrJD7KZlxoHAE703rlnlDdEY6f8K+2zCM/j5W6S+kn+8eLuI4LTBLpzCJ+TDshRIx3TZM
XM07f/GhN3TsEL4FMP2DR8wjAD7YF2ZOemmbB80OKNvdojZy3Y3yahGKBgQaniyV8kx2653sW7Us
Bi1bdhMIHQYix6QOH4CXQexLA8KoU3Q1qSI5VZxT0OMFeIvhmpEg9myrv+ehv3wrO0/s6HV4EoEU
m6QdcK1GyEK/+tKRKzdvX4Y6vhkVXhPkl41oMWVUdnnUHRw1Y9gOBw4eO5XbT2ry1KLzGSHaAa1s
IaWQdABVmwrgHPycRcZ+4JBJrPZWJ4J9K4KzcHAiE87qV7iZfwwahAXNBJAOeICOHAwIIJB0CDkB
rfOq/2bqA3SNKS0gj/VzxuVZs1X5XBYaQSJjJgcH0UWXM6UkiJdklUiGpZgN6ho2syq/eQUOE5vN
Nr2F00ZOzp2EqloSk3+h53oNT6GAdep/UmmXL6KUqzPUJ7wcKTGiBAElJodr+wFZK2o5uQlywwPW
UXU4LWqFM9/lA1UM1JuQRAsicLi0WJeWdBmxnn2D3lIvY4S4bTm+kmCacSYtniK9wtJBAiTXuNrs
pH2bOrVTJXYEqYInPUnLIzTOGLpCusXPGa+kIQp8ierHNFfRa5g1V7UVDWe3ISqBsZXJSlLS5miM
T8xki1Vjm6/kxtBKnO7FMPpp18My0EPr1TajV13dZNKqdR/Ag6kJ7Hr05xxanUmVX04tpyFSilVB
iJTppc5xcGRun9G+ZBT92is4M9cYAfIqw1fq9Bce1tGu0ctTUBTWvjNWBeGlHXtwKsdy6hac2jln
2DPxPWIcDlUWXEZX39SaDK5T9EKLmjpKD+Qe4HphG28q6B1qG+SKmu1+jzeqW5CtJETR+bhFpmUR
gZtpvPnTSr2LGFqb5RlfNYFptKR+Co+lDwiJC6X4hiv8sXZluQtJWO8GMApmO771nUw3AfVfK/oU
OuqaGn2he0WxqXmuE0mXhAS0cO0ZYUGvTJutyureTZX85HPVln6Amcg2iTTk7sjkuYmeaYH/NQzW
9KAT4URo/ulSzN124cWnmoaATGrtkqCh/Yzg2yqa7DcDCjfqtMZ9T4dM1IJ0tDMiwUTmre3gTzeE
GeJKMcokTksYH8UqzQFciOYGWkI7cwYmhR70z52KkJZHm8Kq3McgOqEMRTrlDrIv5KLqAn8Tj9lL
aNNXFztQe1Bt7nEk9qnJAzFuKVzSmT7DERoPXko7t05DQJIl9rKJWI9G8rz4+27mAG4+nGgptopi
yT4RVG8Dx1enty7mw+Ry4rGUk21zf6aa1KBHjhp7eiLpZVXlTxWlB01MDsMUXv5uzQF/dA6mpBO1
ApCGqnh49Ed6oFyzIMuhbOz5Ml7WfmA9hnq5ntxKrFF834eqMrZi4gszEgGhxCndQ5k14Esa9ZP1
5t7o9YbN9Mr37ep7lU2vrVbiyXCHcGF0eBI5j9zqitCylYwvjSr9dVtnJKW1YVhDe9vyIc1p6jhZ
Q/y49RI1POcysIPmWrrpRgbwpoBqkE+0OaakGMTMrks2bVp7a9mX2nLqh58t9WwMbyKSIDwxvRQO
GQG4tHGcTRGRqjGGY2bCVqrYHu7ZiC1FmGvY0LRyG1fkYLrRpqrAiDFnNcLeehrMpkh1DhCUasLo
aNZbV3GFjJkY3hqMI2QzcggrfG1xovp7M23w0pDSWY1MHT5iH4gmY+cbJKHvAZXIW33Ab0j6TjW7
qMERAOjlg9iEtjewcCHL6bA/VZttxkrD7euzOPp15e/T0DzWTThujV5kzwZlhyB7QRNXikOiJo4T
QdzdiH/yXLSkJ4VvGtvG6W5Z2kPiGeIp3MPg/x5Aygz03nnD0D2ss2LAStsFd7gQzsEEjaE/lwAb
ArMtriVImWNa+Phruj0BzuqhhTT92M0vk7QP7WB6J13zw8dRVgi+nJD6tj/b3gQmdiJgiID0VgCz
2mi20W+b3NMe0IghkzRPHlo5UUa1cv2EzVOnYdAo8fZ4Jg7NKJXySL7mfeIWPUytZW4AJhAwFTYh
ysESGFQKvua+sOWZnU4JZQqHtTFylsWb3lxjb2quthofuUSzhzHQzUdAPzUEzwhSsKyKYx6VNrAB
1PSa9umtyUnqatVDsY1YrYDJ1eFj5DJJKfTkAZsKvTBmVm2UPZrregB8XlKncQ5rkyFQq731pRdd
WM/8Q90yBQk1Mz/7qNnXiNEUe1okKMGNxz9Wrz324qvBSOiU6VJznxVdxp45NQ9yxGXt5ViMzDbB
5wAQHjq892GjRAnYQI9a6fk32enGBngPsZev3+oaHroiXMZ46tdgaIgZNa8kJ7THdhY5egPThW35
j4lv4RWj/sowrR+zqeBFh80u2ZU7QQAmipKrwm6uyZwYbOWLk5Qu0lvc7NIRkDoTnvReCEpbegJw
LyV3c6qF3sHKHAwTTjycvn71r5evP4N29w7sq9oKPf8+gc46kXw2rhHYwzqOWVG5kjelGY9HQeml
yHikNLnx5mX4gydNhs8xDYGLobSNA8zH6FlXHT67NN65jSbIO/FSKm2b517wLartOUvA41bWYza7
ySk29icSlbEJqSmMYIJpGQUb+LFWaeC6Ox0+1BYrnPcUEsdaRu3Ixgg0XzkGgnWDPHcVxjqp0iF7
CFsZ3HuD8jRr7LOd1vDb6dC8KF3ZN1nm1qoP3eaxrQyyxIMdPbCHTFbkychvCqtUm8yknlfQZRpE
xRmRjNxWlhKGl6k6Ty72YXbU9zSzxsM0P4omNZ61EBLSwqHXwjaoTfYdKd9bzG7DaLY/ih7NkuZs
C5e4P+0dkRUXmyH5QpSiwm77VIknvYTc/PXi13OqsBLEDkKzfRiIke3R8Qj2EZh4yMIsOJF7Y1bX
4TKq6H8MTKVwhpX53WfzukEX8ZhstPUpVmjhvUauaRqmnmYM47nuBZUImSkumgmBRbeT7l2vOgPm
HrPWou3wfjRlTGs0CWUTc+M1HRT3UvV/iDqP5ciVJYl+EcyAhN6W1oqi2NzA2ILQKhP66+eAd2xm
AyPv42MXq4DMjAj34/4uxAy2jEGlfM1q4ao0nb/ArhBWybRdZzYBTQ2tgKsaE/uqPjWVUzUjL7mm
PxdCNw42MK59bPhMWzaITs27mab1o0grc1/YX5DppiDWTtKt6h2tWcgjNogOU2mnvvmKc47uyImp
UmZI18/FnfJnNBr1ccrCi5HCdsrU5D8Svav2vU+jWmINUE4V/DInaiHPbsKrVyjGilIPDwqh8TJu
a2tLIZPc4zKI703gyZWFqHDdOP88u4cElTX9yiaSKlty8v5G6o/RvqQuT3OcMFPdvMYiKV7zhwEp
P8p7jkmZ/yrLyHhzzOTZNIH/h97CC60i+c4pr9vkfZ1jxbQY49rBoWtJGTaAfV46YlX201TUOCei
OTnZiQ6SAES0yg6e03nMgF292k12QnICGP+bh6/qZqYtUCX+1FllmZ5JDF8h88yPEwv+TEaoiSxi
a7DT4s1wWv3uaS+dzz/MTuueVM522YzHiD7O0Wjuo9BgapXu9JP58Mpk3N1ZdKyXnSe+eg6CL92Y
PJAXxF+RjoDD8u1/PHzjwcR0eml8B9KCNb52CedWH8DQKdNsospadHiWqtQ9Te+qMtQRRnf8go42
2HF8HJLEumWdZ6/VyPi5nDWzAsI9Du6+xUugbdQMZmoaqzzpflueKnaFTQ3ChLYLOSggl4qHH0yc
K8pko/kwfqSpO7dmvljJECBJ1uiRSVL6ijHinF06l4Y0DrInuFAuECXU+wWULLM/xmbwpqW9t/cL
xuCD3TLvjnTx1gmmiL0f3mfNrWEO2lKLEx89nI5nCYw9bv46xw3NnJcMLMc7AWqlb1oYl2zKvGuM
G+O/SwSljLj4cEk2bX8ouiK7+vjPZ3c6pB2QOKVS4q8HQJTq3f7kNNg8NId4WA7Y5VUA/W9DOvF2
VGbvY01vlhO2dYz9UyPSljAIw3tLkN4xbZB3CsGrYw3JJRuK5JLEcDv6pD/9fCcrBRs/D4Gw5e3N
DGvjtYbM03fsMFi33AdCo3ydasF49fB4b2vnRsRagS52rI/IN+sjVO7LpAZ9Z5On9rMj2fO2RM6K
unL+WkedMR10KRCfJKF3sguU89HQ7SyPgXBTu9OnU2m8fJn/yVGb4zwaZ5DG5Byn/jvytHsN76+D
53pikiS2kwv9t1PCxF/p0vLKBOPqUTkHm3w7JKOhcWRR0Y+NRBzscg4HXn+PE23EPGnZN1s2XChJ
0Zp8ulokD53ZyY8IwB2qn18jxuc9TtqK1WlAmoS9dZcSZHJUKe3TJrQ/U48EqdJnFhZDbTn7hZMt
7Wi0PlUkvseC6Cl+aY2Gpi4vpB7QTZ+fuwEXydgW5S7o4vRRYM84oppgz8zK7hrBc6bO0T9wlR3T
WFMvoTSbl0ruR49AMSuwr5peOdefrxq/+dAy+61x4nwniiF+C4YuwsUmNETXCtSZ1tSr3g2zlYjd
7CgFAr8wSRme9UG4k6UlN72eWXshBmPbpE2xtegLrKrCCyhQAQDETkMR4/s3I4yOdmycVTpZOwTr
K4iw1rkb6/ToSqfZVnk1rcxaEeMUu/JeqLOFe8kcrg4787WtRn9lVGiEB2AbV8EQYtMaib/AXI71
ZGrSFCVYvWgKkJyJUXRnARRnOQ4JKbuO7E/xfNFAFTS+0E8GM12qrLTf9o72qfVVsOk1bzgUPZHD
RsfTK1GkYAD0lsJHy25rX6VGO48YoPFmQ684RcJSq54ciK1di2gX+O8dbjoP2t2690hDrArDZAaV
sLQX+4lT3UZzxuCTvMW0tbvP3ER01TagWDiETvu6JdXBHSXJVOPwXVR29xUk9DjtPswIDPSQ9voC
xb3L+BP76ykhkOclskw8K3G97x3bX+foWr7q8quRRsvmFDTbMuPVRZwtf1UcSg0AcsbYuW8/KTRx
iVidvB5uLZ8cId6cteOVas6HvZG5Avgsdj4Hz6X3lVXT1dR06xIJsC2ON8kzqOJhqY/qLygHjWFy
RaFl1UzrApBlVrf2JfLrKIVWHMLBbgZ/b3Wl81ZZaj9YyvwcE5TWrA7jjnd1JehvvPsAu6zCHH55
jb6h+fd37Jin+cV4Gs3KuPs22ZBjcY2tiWhBrbo3nCnfkesiGI4xytbmqJF2xmqmtc6XO9QHAxza
hREhxMcyuJtB/UVRlZ7tdkivXgxGjXiHkvAs2niTLd5jRdawH1nv2ZSLvUHmwjKq1YsD+XKl5xOw
HYaUUdPoj8DtNLwMhnH1EogAegX3pgJe9ztrLyaTwS8rzuS6YQnaJFH2WwXfYZW+0msCEECuIko1
kX8NmtssJorpm8Zf5sz3QByQj1QHXbEOBeXAHrpX+1kb9XzUdvJtQJLLZwBqVKtf29QgeTpS4mVe
HcIqa+8/37UVxuxM6DS97MQ8dQi56a/iyNBj/CX9rmVuA5ZPO/m6P1sCy/BVESEIGlQ8cf3isiOB
bUXY7EuUgQtuoMBZTVhffe2UxoT/0hpGLd+vpnpGBPr1P8hAirbqIsFYT4NEfo5TXa4RgAU7E3im
O5r/ACu8ScIz1pb5pwim8Mxkw6Mb3tTOIS0a4K2MXa3UY+rvAQvTw4/RyJAVh+jbE63YG8lX5hm/
s6SycayCZ2oKB6+g2cerBPcZHww3A1kaVEB9epsagBA4rf9FSAEDjlgrxwwnHH6bqvXCc2MTO1F7
Rngc2G1zfx2iHD+FRbyuC4FLRyt+A5ABgphmrX42ElXRBDOuP98BuTIOQxM9rbboYIUPH6Pt5q+d
F/63QMRai7MlMG4hk9r9ww1G55hSe/gAwmheDnPqmkPvwsnlFaySdiPC/V9uauJXQM4wijOgXypE
wiSddyKoYO5xpkTdpv7SSY8uU54M2B1J5MzM6ZATLf/olBk/1Gif+6Qyn0aoET6Yx2rdeQlegdmZ
5Y8fncfNI/rkm8xDjpOwbp91Dgg5Hez8CFsmeg5VfGsrEd8ZCmarvnXUNm1Q1g+cGN20utlGdfEU
bL2cl4Fz8uFbbftsjZBl3yqyle6kn6CsjOtkMXEDqKB2QVF7W7QCMOLi8FX63qxYIxcvic4a3ckn
BiWLMwy9MT7K3O+vCetOGDnNrmHnwyZpv/lRQ2JK5dQrEnZWXT+VTyNFkeorlR07xyqeyupOoyaC
u1CwAHTc5iE7CVW29wfznXj3x2A4QLUhaXT+tu4GSIFJ1zH/ilAeEJTyK23qFwWhdu/49Fn8lMIz
zfRbICA4d2hLxuSiEJ9iRSJYCBlNeXPHDIxATmpUw2qdhma/c02mirYZ5B/NOI95RsPYg/rGhRcO
72EUbHCUyX0vSnpWwHnv+Bk/KvGmxqB6JbjgX9HSN/N63LqF8MdHa+vXkayTFR9vCOTJq9+LkhdG
xGBD1jkYJ0gG9NjHpNs1nvWcsCXyANb13tW7fu/OH+I0TcnTBwC5Zgfxt3GdJ8/cwe/iRTzlcQrs
r5xK74LJ7GsKf6Gw8fHd1M1RYyh/45/8SjPmqLXjO+gj6OP/fBvmiJsc6T7jiaTDJKjNC/PDN2Ye
6yG046cTWdXZ1Hmof26zspD20lTFJzoWc+NIQKJ20avDw+96Vi2WUaSUVfiMtf5RpXB486aKj1rJ
IIIQlk7j1We9UyNxGG6lA9XNiMV90kesY7FrUfnwicMjrHbu/C0aQG6cSqGbRU0LmK3VziaGfAHd
cAxR5MiK6jTBQX2PTPeEbSZ+IleYjhFdZE7KmXuMrS4E3hh0OJ+HbqWM9NGQqQ7DRb9rE3MHQKwL
Gg3DxW3/mVVNR5aMH6J654lC0V/TMHz1Sks7lz7CIKoZiNOaYbD1asBohyDajNikeUHNZsiz9p1w
BOhNo3M1OZXuY6Rnzyo1XrxCd281ncZDHvLzGdsee8YhNWV9jlHoyt4wTwIKOIIMr312TmZsSgMT
SNlxuqZFFXJfOm+ES1qEiB0Kyz1pIY1m5Fn61rtVua2eYx2a5EtZEXpYqZ5TjZsqiGzOJVaxQcv+
MtMkz0yal4WfhEw8eAE262LVB/eqGk4ZwIujB8aiNHTrDQNddK0gMPD0cNuoCmqmy5gRXAdAO4t7
nJYyordMx+zuF8aBhQKPEW9pnRX1W+JU9iUqaNvo3Ap9OyI+dtdeP8aHQc/qFYkm9WsP24+/ol8K
GbmHNsvLZ+OwMBXpxGFATK+KDDVBGbK3854sd0xPe3d2qQvJT2pT8/Sa0lhWMOYPHqY9aqLYOLas
IaJ1kodXyuGl5GH9WdwqXK/HQjE0TlXUPsNwDDcEIhTbslR/ysnsbvNnrdwuuJpQ3lzFq0wIt9pV
YNZaN/qw45aayJo0TK0Tjt9MRhsh011Qhc52TCy62UnjfXSF/uwq8yE7f9pouXvmz9npA0Suonvj
DO3j9BxXgAWsrZaAkUIGjshSIfFZgdr5HF2pATRYN7ijFqD/GZY54k9O/NOynb2PwzgVh3Qa0a0m
w8PS8mHvoLE68A7WhwZGzM4vg1XW6UwBMNiDX0/I5dAHd9Xl0NRLEWG1z0HTy2QEP+DV5leYQTpv
J/eWtAnIE4cYx85wThWpafvOIu0g1YON3byFSTnuJ420Yc0WALXl+NlZwtrSGviCV06ba8Be2UQ5
FoPgTpInbUeIq7S+7nrKs279NaBdHAIjLw6E0xYHf778fBXZ2DsyI2X8LyqExb08MI9U+rKDjHMY
CVQ9hI6iaaKTxB0bpqJ7yGWqw+a/r36+TbpJ2zN4KGTTMBtO//cikGyuK9v/W4SG2IWTwJcf9oca
6chCd2EL9Ck9/mCs4ZvYSHP4nSoEf/TzFYBPxBt69E1bfjyIPhoPZUSWTe+6oKt880/fQrCODOA+
o2rQWcyX/v++Ik/D3XpJvK3o8ewViPTwSgJUd+AW6Q5EOXcHNBnMLlneV5W0r+TnEF1SkHrrhaVN
sWvkh4gmwcGb37afb0Mqw9Vk32UR+4SRi6+Aw+wADAcwT4/udiad/XdPzAypEbMyAe/zPfJzGWkm
m1ZbbUhjxQXmmNNCqVGblvV8kLOKeJdop9GmXeTHYb7SdD5ZBygAXcB7r/p0RSK4jiMx4NAXQmky
iqI6eBMSk+kS5AQvW0n/u8/ALpvkgI7meKeEZzDuxcwP4p8rM+FH1DLH0Tx0aJGoAaVWRUO8Dvew
nF/0zyvNmVCtahcwJaTC6AgOifejxtuXK6c5/FyKGdT185VpVSAYlcU/ZBYH2YWE4MxfWUrBH2S2
kO7EWMIl4NU2bbUi4/dfEfrWmnbJ0q19Gt/ahOlIllvNGPbSMDGgDJUO0UHJgz9fUkHH4P8vP/+t
ZksAlmWAFmLL+Lm1cWDvwrQfdzKf9CMJpvrRtGA11rq3t6R4eqG9VR4IUDU18VpY+GPphs74kco5
/FwCMlQOpHPCfGj6OanmDINjIovVJFrRGv/ICEguwpFXvlgVUFwgCPWves7sUlnihmWp3mDuRV9t
T3BF0uqwDiqPBEGFiycn8DjSgGzDR+iWYYK8MZiGVT0IgY6KtEoAIG1Ugu4S/qfNbJORU3NGQMBt
Gfq/0qH6JN2h3GUp2S+9wp2DiBbtCaMf94Rmp752wlgPhjlehu4frD6KImTD3DF0+zRKV4JtS2YW
66mSwM0TgqhroeMWwLg+dpcxmx6GU74WHpYIc8z2Tit3nMZoJAQM5gdZki6tOOmHfvExVAXa4+ha
kki7LVk2aFDfaTG5my6NXwaTO9YARkiXRi2kVvyL+nxJeLe21t3DiFIZjUFBJ6gsJgRl8plbKt3o
k3+kMb9j/WGVJn4zEzw/hd4+ixERU9RWR0bTjJGcbh+YgEuoNbstEaAAvLxfBHQ+lN07CGNdwIGl
+6vwxKUo9ZZ7vz/ECfyS2JQKDa+Kd0hTcNI6CKuA0PGQBhWE9vhSOyiFwjbH79SLYZem9hPkc3PM
Ilb9LrD3E6rnaz+Fu9Ik5tkEfICsvVzrvo05fQaKKhark2m4fIqqmXaEZ+Vw+aVFlJBPXWi5uwr9
5hEjFTktAZJYJzTr86C7w42C5m+Xv8vW4ZSrFY/WG29FmIM/avaiD7z10PNro256EaXEgEKKO+2t
P7YWWGc/7O9K4+wSlulLpFvHUgB8hQuPeLlXtNFJVzQ6aIb9uGTaj4JJOMFapkTfxsh6V4qMKDAO
sKaqcitrVnnT/sPI9bfqgnXrze2XWmNGGBxSXyxgzxmLi64j7M9m1m1inika30ibEbDxoJRXX33U
nXwtFwuFvGsx1YhuNfLEqNhmdtGzTVG+YeVLdXPfZ+psVujSU5/UnpleNpUa2/PYfGrpe5hAQchS
l5rDjfNDjv9iGct02FpeU28mgf6wi1ULQwT0HBGGvXzSRwX6m6310uMZ9pNlmjolwVbU1nHQPXOd
pnSJaYeJ0jVI7OUoKmNPq7aFqek8Bzzk+HPsYx7HTBNB9zsJ3mtUlO66Z5+EGabh1vurIfZapXXb
LofG3xKdsIXR+xZLWJ905D5Q7d3AKION8OM1VmrIS3m5Nbw65Bgfg4NuQ8gDIdgcZWfvORDIyDnL
jolhYDN9z+fZMwkqC7/5hW/iRYeLRFYHzyHKEXpyO1QZn0LmbxWFaE6oy4vmmYwndKSDapZW2+lH
6w8EOZqEocAjtIf6u/K9aBXktD6L4IuaK0MGpRAPWB8eyeSLTmhiXSXmt+z+jXX+4nbcvKbbKBC8
kCACyzjWmTxAiv83uIiIOpUOV3wX7K5wmmjksrZH5opzyKc9QPCZo8SkMMOVW4201GEoF6Qpgril
lEkzsTFrLT84RRAt/WRItwwTsI8UrIHdJXDWxN1mHzx9TOZTSChBXJwkzSXaguIltpkF5s6MmHEa
7+RW2ROBN/tYQb+0JJR58F373gIjlo6X3krs5EiaCuH1+5KU4g2wIIIUbM3Y6YHfkkFg4i8Do9tK
D9WjM9arMkg+e3llwg4LomvBhSHUJyNhFehOweFIpwLg9FmhZSFx+Rgnbr8bLDAQ+ozWjSGcZwc5
wBEbB7wt3KFLpgZvIRK8ibI2tNkfbX8ZGG3IT9ivvg0wVCI67BSstsAlgYTfEesQUTFLQTdK/Ks7
5g+98baw0ggSsZHlN/M5r6Q/xQNNQy4AV/hNcrvYORBHtRxaTWZ53crThs+kI+MKzZeeA2AwWGKX
oxl814GLfI99OfYxGtTVe+wPH0l+QBL8FQBdxXUaXRu880snb7VLMYVwZ5kDCTadMSxolhp3YX72
EaqU3NbkwrC1J+sIY/sUk/3gHnpItXAhSMEp+0WikAtxIv8OVbVu+Oh2mixfczNhjAg8h3lsO5mk
qkflUhzNhsfPbJ2LgtG0jfMZ7mp9gT351etGs5GJd+9LM0YqZHhbebIHzFlNJeuXqG2+gXdtfCy4
r6Yor3KvuYTWDz5qM0/bEzf8EUkrOjuFs576CgYFpwB8BdWv3iujB6L6CeKWbS8ryf5ENp0D9Bz7
i1Q35hmnxko/8yB7+gVqAzsp/3kyo3kXbumo3XhFJIuFT/p3qxzm1NJ2qn5bj+YlLdID+ODiSrTj
Og40yEPeN7CUFsJheDaxK7Z003dYQzET4ZgcaTmsAmM86tCUqS4POiMn+u8FsS3t2rImVAYVWPTR
YI8tU575EhrEsuZkL4O4h+1QvNVE/q2tNokXjqFhiEJkTd/UdpbVQFxD0BdrM+MjdRwIdrE/3jrI
eb1zdlEivgH0OUKCW5cQWteW47cbn2deodXE+/yRCKazrkFd00ocPSaquP6CSTd4cYU80szFTTgT
vCN0VYktr70jtmbGo8MQgTy36UVJk5zsPHiHfwkOzUZSlXzHmkSrp+Kz5Y/7pHRWGb0isEwabtmm
fTONQzrov8AWH2lAxVsknVvyncWVPHuUzkS5QsOholN/YKXd3Tb/lO3MX4sgIZOuwA8IvETpM6FI
3ZguSFLEbg6scoJNKlQBAVq4zvSeDIXkeqT5tqwAbUIzS0kuMdBJZnmzKEhOXtPxbNiq+nbBFJU5
q1SfRQ7zL/UQpKgYjHrNCbbLsu845472/O6hqemcsxn/xWUNft1SF29y/vTMXOgUT/hawuTuKe+c
Ac/ECG4jtFgxHCUGORibLSjr28A/J4Lwt5f3xS6RJjM2+jcw74uVsPr3ANb4ckz+EJq7BiuEHNnx
z6ab4QtxfoWef7EU+1joBuW+q2gKIDZumAxJbxg3o58cLRW+dIkBJsONb0mfbqK4BumfPGrcUJvM
6D4wJB7CiRF6QBIY51EebYGDAft7uNDJLABo2tPZi37lXv4GGJTC2kf3HrTFlhuPdeEqhHyrAm/h
WTiH0jBKYNFg5JFes9UsBNqWPJnIi8ewzC5RX6mDbLPPdAqLVYCEY5H3AM0UnEICFi40DL4I43qz
EkJfgonQjl09+Qe9D/6lPrdWgvXaqLa63X7oWcrmnqBMB7u6Jhjt1gXWX1erXkmE2EKDXFYOghJ8
b9MyCx1Y7kj8oNHsGWcPpJT3F9IZKlJ5VpHiPzQAxVKGXfsQRXdYQjCEt3qI9RYCVq7tAHKB2Sw4
NGeDhBPjuxs8uMYiF1a0MgZAjh0ZbhnpJQWWtK3BVLn9a9gyWVZuHxGf13OsT0JzA+3vyMb35srQ
WvcVOKzc+aVpqtrWrvXt44W2CZJDtzHktBYMWjbMOR45hRpmOT6SoXgkZg1Y07OuKfPFjZmS1Wm6
mr6aPCRXoaY/cV0vdYIFohpCu4Kfp5eYmi1HICKTrNs6wnOjpvnswidbGdJaUfDxXgzxAk3BTrf1
d6ep/zZFgA03Joov7XeI1fRl6tfHVjdeSPe7EzxztKuJuRqCaa0YboTl+BwbdbieZrLFUvXaSnJq
zPF9SnJKUaPZCrsn38xts43es91k+OCRhWwqu+WhS5qjb4YW62O79UqjXFmbqcrSo55wVhjC8ar3
/WsXTwjSk8FaRiTkkJVmqQ1CmKMWsg6IMREo7mFo1y2R7NxTWUOiqifeUVePC0At21LvkGcybOI2
18zFlFdblad3lMb5UtRge+AQ5W72OyMtgSNSeA7KfgXS9Ldy52NMFmKTwAEh3fw0uFC9yI61kb+u
yBt4AB1bSDACb0RNPuS0FpPn77oqedGs8KNAFbzNZHVPSB5STu7zUYa/p+YLbQlsKXd4ys4sF3Xl
vONpi8nXncBYAl5c5ppGhQ2lwalLbv0qAgY2sd60nF5WsNx5tPx4OPx85UbEUxNBFi6HsJT4XOj9
xC6D/l1rkKpW1/gWgqhIjg334LGInp0Rj2dEkbTwQ3IC0hwUUiRcbs2ph/3q+i9pGmnbgTt+aXBg
fXHjLDpMrk9ozDSxX7bdrocEdchCKrTKzcBMTdZwCIT9NOFNbqwmqE614wFeJ69hLXI7PLSQgQjA
Ki6jPQZohpq+uAjuRNdDXwJiGK+A45joCjt+ziLlJoXBtsZ6Thbb1Jk3hgTlTkLRXOCB9tZ4aD9i
hK5MAFR6q/v6lpR5f6pcko+EtExqfRwnjUAwn8XjH1Rn0BwdJVky7RDgANYtSRLdCFKNkoeWbkv8
pKJ/co4j4zIoctDwSlpHQg+eoZHI08Ac8RBq2Hp4l8I1A9z33tHxavhGf6fHNdytTH+Vja5WQTf7
9wLgXMS1ERg5IUPQyeGw9OQ82S/6NBQ8naRm0LvS9YYxlmtGl4x4mB0csH8JkuYrQwCBuSYH9pm4
V6DD09Ege+L481UcQLAdxuyjR2+/0ibSp1wzLI6w8CQFPp20wZjKk6EcHo0oJOPU0JicjLDXx8y7
iPnSDCOiHz91UOnpnI4cY1z9sOGqEIn3Is97n21Qb1uOVvHfXMT4x/n9GwhNHz29jpMHGBC0lUeQ
mGuax0Ewv6KtjmYqiPcIpaK7Hrcz5iNZl02c7ii3Xgsr/u2U5CKJNCMTpxLli9FYZCtrQJPYgctr
znvjJ8WMiqWGnPx464fExQBXu/d1uk2pct8L3wLbX0t9jfFDfPYTk8fJ6ph9YRuiW+UsaGNVOwIO
PGbccjFVqAZKA3a+qw/2Tuji0w5JuIyT7h/muUvuunB3K36pzU6GPsIw7llAIMk0JnI/uDU8FKum
S18q8iD9+Bdqb6Z96R9VkrHCrFvQmtJgi3WDS2SHY62UlFfJwP3P5OOLVK733SS9duizQjtEg0HW
YlUaXw5sYG76j9Y0tP0YcVd5esqIsRffjpbdTYupiSToZUlH/N4A+/ye/ShVpWKq6eA2aTnSU6Ke
GOkQBJIKjhUOmyOHCBRu8FW7ZVSaWw/xOIu+riiNXEKKM4Q8ereFhxg8Oa4kk4dMLqUjUbS58a5U
q20C2BaoqK0vH5g+pzOSQ1TpdSfeBDDbdJXfW8vydwL9yMpslHdDenEkoL28JnHIOCS38ByU4xr9
wJ55n3nHeS22wF5x1E6eee+yy1ibsAp4nhdakBjHJjCCbUD3b4XsxV1pAhmqTOiikKgICHw8tGnS
7spQk6+81QAxupQcx6LYiS6x3zBH9Tu/IHDp51tsHdWuTbPfGtBDcsf8F4JTDHov6DCsCULSIyZ5
8OE4Tf6S4Kegm+IZawupzBGqd0hgYu3fdYv/Rxd4Z6cU/j0OB//qWyTkzv/bz0XTEHBhtK6XjMU/
C5VVdzVxVMG1cAENT7iSPr2haW1amX31hXOHyHmNyD9cVpqT7DQTf7yDVXodVSwcRSLxSUTI9FPA
oAZhypfeICEyNHqUiONZR71/KJvcWiMHspmn9ONF1O4Hhu1nzDyVuKBfXppFL5VCqpZ5yM1cE2qA
4wDgRny2MXQvefxciM4di/zLJznsHhams0UYw8X2yndiFs99LOVvcMeoGqvIX1dTST1OZnhWe6wF
jBa3k6N7R0IasJ0zrk582d4o5n0CkY8h5evNdA12inKEHA5aoG7BxIY5QcFZ3lL2hy1+HfJVFhoJ
ZH90NBJDUZNb7JVM3NWEmSFYhJM5zIs0FkZyi6tghOQSpS+uhxAEQ12+bYVB1R2ZxgqTh3OMOZ1q
QMvXOWNUQgrGU9CO5R1PCK1AYpVclF8VQfdNjKazQEZNoXUo6F2sshRAypA5F3RT6OsSUt8ckp95
4ja6EujXctC1LZRijDK+76Nmirv3jojBWhX52srjBndp9RggjoJQpwJi6WCCugxbmvUztbUsuaMA
WhNsAxJLSwnbRQaAuplgV93e6JhRcOc9XG26Tpl1NJNqlyY8sSGiOQo0iDYwU5HAwW/Qc/Jk1Pvk
Zgy0U38+wKml1Sf+si1Fsc6616EmsyXOjJegJ8REUBQvYDd2u9xNd3ifQqjayLj4aYcVS9VbqwN2
Xot/gUr0C6EmzArll6/DI2FrpXierFuVTDMHP7sntfrrQLQnPVnLlvnYMVCnt5pkGfIXYq03qt8I
uG33GceNEI/YxemP7Y6QjXSaksynyKkgrY8zAKDVDhx9bzymBH6iZTOE7sdSbmdfUcPvG0WIp8Au
uWErlOmxpMyjd75WHDbWAkYCvUKXjE3OfCD9kSCTmJqtePRuBa040oMJCQFPQYJxilKpGaKd6qyL
wuEQYss1xWmMqgsLyYJ0jTXStnFVEYbbgVvcWGEA1pux5iKXHZgONE5UKZq+ntJGW9C+ALykjy+S
zYbUqS/qM7lsdA43Ghv1sremCHUcPf8K4SB/a+2vsiiXmDGqct+iUn/Eor7leT6TSZ1ZXz2f7ysw
6MjyFUfX81yxSUUph8FqEcbuxGgUPTXPox8Magnknz0ER34r1oG1zwvJ+F043iaomb2Pwykwkqud
2a808wg0yji0+SYewcr7Ylzg7YPGvAhvEHur9K8a1rIq86Id3ST4Zbn+ezLlL95f8MmyjbcWaRtl
2EynyLqZwkOvNy8Jrdk9OSmiGMFEXfnjTqDL3RIIPay0fvjTmYnaKz0aQakxfmKizBPun3xKc7zR
xTrwDYOBNcd/ItCRobvaoRaJuWinyl9prnkniJRYbD8tdx34xKgrIfX4trUmdi1KuppKEGILVVkC
aW0iWWxbDsWuDVa4JwLZtfepHL/8Duqn5ub8weukesOwNINFDQCfdVujiSm93RhF3x7AqtCxnGtX
DNk+ZFpMXDfw48koMSsq8QoxxwWgs8xDlwO/Vm8J6B1W0ejQtK8+h0Jnoiaqv7qifauzSW0sGBH0
R/X6gnrR1t2byWx/qdC0LIfOp7JpKmOlXIFopJqOou2Hvecle/r0f8FWUVE7aNebaNw51tcQa8Wh
bbvTZLWLrJjdG3MXfkwOziwIsfUUJRXV9aoIKD/baY6tcaybjswpDsdkh8Sf4QEpzcCbdqIFiB9q
w0OTtdxYOeQbSVecdG66dL97nSZkW3rkffQ1rUZ/fP0fxs5sx3Ely7K/0sh3VhlnI1CZDyI1y+fZ
X4jwyTjP89fXouet7s5Co1EP13EVUrh7SKTZsXP2Xpsz2yv6g93SlflZllS+OIKfDWZu+yyke1To
YLUIv36p2OO3aWoyhE1xwyHaeUeu8UHmcwBT7IZKGGWVYVNji/he0gHi5rBuqaJvLVpymojtI6kP
ctOma/qHms+VYtqTRDqC4va1E/1rZNvekQnZVgj3nv8uksEtgd/fbQQ5gDW02yQ9hhgBdN0ANaWh
RvTS+Mvop/ehJaBuLUIn7kWvoI+Z0bznFs+PRs7czl5TR5k6XUcLZzlLDURLOv29BWmNnsaw5tNN
O8uNz+HUvU0ZfQ/MIHROon3WT9/OjKdKMJeduye6KV86fUQ9Xb7rHBCAO7eU6Yw/mH3iFOk28T0K
zo1RiK8ofR/Zr/0FwoE3rSrRBS5WdJ1Q86WT9upMX5DErqsK00fXUyiGVXMzlyl918pGtUHoruLO
T4iJQylJV6NPRjq/KW9Elr3ron2asAb7roPFivzLP1oiyYcyCYpKaEZ4y0hKkaJZaEQcILz+PCUk
LUZdfFEmRZiaU/Jjlnnrsgow9cFgY4rwUvb9biwhvEJ/rQ1c83HP8R+1LRe88cHy8dVny4swFf60
9h4G76IbDxldAczXxq0pFmererlsU4F7bpYHyyUMwGokIUsYM+PRe3B0CkinVWcnQa+U2EO3c/r6
MvThqctKEvCS9oe663Uu6BgP+mSz9bFV5PEjE5ObXhWEm01UThYYqF5zdxGJ1f4EtnI7uWR65rZD
y9YOUVS2x7FDFb/QpvKLOT2i6gv33Jc+oWSEJPfMqGyLcSgILU40NMYsgi2ORZmwGBkWOLmQGXvB
FLVG5gL1L8MP5nyz/AQ/8YgupMEIgMTeCsrIeK3CnCpOXTl6+06nhfBxHyN+F4xKfKBS2iHV4X5q
XMpHPgMqceuuasyHei594eXviUeyFOw4azM20+vIL6kJLuq4ODr8sxm+L8M9GSK5DOVHFGKOSonh
uxoVB/AknqsL3c5+GOYHLXLkg11YHm46hIpRzMMQtvMBjTCdo/UhwF8LXRfm2vURibzuvcIqCePI
r+yyfzK41h5lflUxmiB5eN73qWE+xvyoJ9Jr/aywk4ffR1hA9qNZRmw4FYcaIy1uf78oo0C/mYZn
5BvFrYVn87Z9mBoFn7mgtbvY5bWnpeX1WszqHGZ5Ylkk4cn8WVh3zNn7jDoqntyzaSby/Pt/Klk4
+dad457L9YvbLvRsiobjiZlRR/2+6PeZ39f8PnQxOjkAqs/LSkMTUSXOUYinJM+zq98/+v0/QrkY
iv8+lqPOWI1UadjM9l+v+efT/+fvCAlorrJ0e/f7mhqO6F9/W19/SldCXM+IIP2vn/H7KqfgcG2G
rOXrPzJRWAAi7ETrg36ludLWscmapJ/QabHLSZUZpTYiChZcDe6UTbcRGskHGCOHOomjV5PC8qj0
oWE75lWWUwpfW2SMq5lnXUilqeXyeanomiuiYT9xzFNUTZDw+2baTHHBNqSbewtly5RRSrXA+fza
Owv0DgXBBb5uQCefUos6v4vlN8GYzjav6vHYgwQJ56HYwHRIdpGqmmDwconEINJOQ2KFrNHRcEJp
gpkQ/7nnMiLF9hLYHp05I5y3WmRNF1Lv8fK1PMjJJYeMv2XYTEcG6A8x74N9ajQoZKS3gnugI3BE
WVPKNV5SNCeD7Qvf55vK6AQbEqsnA77T7xdzGkvIPEyDDrE9QjPlCbsjy4Yj3n4CDcKAPX4ftBpN
Ai6QvZWFx7wjkwMtbgbhg4X2tUueJVMuEDPZAfEQEoAGOJ4Zuh/WAs4Ldm12XdID3tfO8kZ2XbLO
nCKOD5ds0HAcmHAW8BVBrEytEGxGT13Pm9a5IOGbeBXTjT+2N36kKX2xhqwHj2R7ItjGhHU5QyXB
sueeCR4htLrmKkej91il6jSZHUbzoT4No/0zLeAqJweLZR4G7gr9bDHzqRHhISESH+mSP5LOlPt9
6p2ymtos76/4MC9GPnxpmh2EE3FfQBMW6ZxIJ4cbVIkfoCwYHCLjbu5/FgITNwbCh+0k1MdQQzQT
5nRvtA9aoxPAES9oe612G85/bHwDgTa5d73j/jBh3FjwGRjO8n5iYIW0bs7bMYEFbqTGzUhjIWiJ
p/MzrB7+Uo5POeKVOLqo5oIm+EkvwzWYniumH9SRWs3BOpgVKKmvhp73xZ3jozPd1LX10Q9xwNoz
HvWIxnJue0AnOErROn/WrfLG5F3bJIsJOH0KXxm9guQqw+OsCXIQU9GdgOve1hQSU6h155JpV1vH
9ikOWzTw7tZk3sjHC0i+AIELoyuXPRrANZR+4oBX1DSK+yV9UB57NuNvqGSVgfE+R4RntqQ7N/lE
qEqUDjv6x7d8NN1hdCg607QIdCSR2zjpQipw44RYRaPPPVkvjkurV+tMouxi62DyU+tU24GcDoph
RO3j6SX36W1WIhfqoCJgI9FZOye2D7MGHzutV19bk6AjyG5HneZjnmk3E/EwQdhP52puXpuRxKCU
cG9/IAhH6OKoeTS8SjaCkrdNMXhR3YT/SkzlDRu43ZYl3XWZ4Z3Uj/hh9vAVEfR1N9Jb5TMuUdlz
s3GmjLuqsJfdJNufmMEuMQwRyl8VPXn0/LyuCDzWoIBRGX29j5pDP30KxKL9qP80MHTPGex+Vi5Y
BfYm4WQHCHM9qYES6FCJuBXMxKwBbbXo9tEewsd5Gbyzsm4qLnu9hP9iznBRxxUbPxObmXqZ65vF
DArfOWp0pw7emGEB27tLdECRfxEL00/uecyNSxkk2E6CqckCTHvQUUg/UzigFhwyI3AB4hEJ7vtF
e/37v9AM23/8B48/S95a+jTdf3v4j8eS3MP8P9a/879f869/4x9X8WdTtuVP9/991f67vP6Tf7f/
/UX/8p356X/9dsGf7s+/PCBeC0/ZXf/dzPffLUkGv78FVMb1lf/TJ//X9/8E3K7bQBT//f/+/n/9
vfUf8Pe/Xf3J4r/99SfHr7//7fflf0Hb/w3rs+d4EmgcG7Nugxcbv9vu73/TdIPnDEd4nova39Ad
QIx/UdsNcHht2XcR30v8m257tvAcW7LFWa77t//6PW7/CV375wf0/6ZRUk3/K53Ndm0Y8NLgJ6Nk
daX13yHtZEwmUZm3tFQp9juQlLH0vKM2UJbichRVGb6l+L32gvF4BR7R6VFNKhdK6hJ9JEK/qiQC
LyP38Ms5tKB0sn5ov/vKGJy9g4Cxol7UDMikCZPYJBqNnUGSTSXyjyz30uMgw7dkEd1+EuZyxCQR
Zbm/JElz563RJ12k3zeaRV+vUH5Si27r6nMSAEDV/QaCksTTSjJstiWfGwhV9IKCmpaUDgiq1+PP
JbcHVvAu21UD8cuTmMDnWt7P1FlM6HS/s0h7EGBaHpwh3jCHxj63urIdC6YHkfU94IcNWWnorWlF
MxmIyFMGyBQt1bjFfVxv6z78kyJhqlL8gPINhX7nC6ef9lP/6lWKqXdj+MWoNL/V0R2BonVy61Su
Qc2jgt3LVK3T2RQzwkhFkZ/KRvwMrGVIqd5xAtDfwb6hJrl36NNx1ugeyOdm/p2dTcO6n8l/27BZ
BEwbdm2GAIV0BkZat5Am031ZPDRmw/tsL2TtEaSYj9OdXXNWGNCDs1z8sTymSssynfQqy7YpqFFw
ES+ENJFmV5ooKHHrr9MwLLbv0mvwgjF5RiNeR4UEEp4dJpjOm6rK31jH+bUMIOFJ21zqvH9c00eH
yHqfteljtoAblcxycNgGoUdDTtnudm6qYxURY0h8KnqHMYKa0mMgmXuI60vhHXlAvGG8bqYhJ39P
lOnFLuerthLFCV3zoz4kP1HKFLlD69Gssgxk8cEwtxCJBeKOHlgCiZfSjpMDEiVvZyCEQ6bH/qRf
gfoMXKe1SEZDhjxW2Yif1NZ8ByzJHObxboHztul/8E3yObAdPlaTx7utMXR0vUO0eNicqvxpkFfD
QrxSZjoJGTMdgzMvw21iMeyBZnGC1rlwyqANFmvRXhSwydir9f0AowQnvLar2+6k4SvxURHTU0WW
JmiQ+WJosQeH1jed+JQJyS6LU2+PKxC/e5HcLon66qKoxzwyvC1cawjBE4YHIYLUPzCC9ACGhQVk
jB0niRyACWV/wer4iC3bj4xihpGMos5+MabnJiJBkX7+Gdc3zpsU1k0rQ4rBGWBpmTGnH4cxSBib
Q4AGN94ROuB6DIUYE5fEO1Z9dl6YfZFrgq7YCMHEJAZZUj22zQj4uMzPuG7Rm5vPXq8PHIq1o439
ms4+AnQLFBZI2QHyftMTXqjsq7W2CNplALv0bcR1Q7QocKCsuTQJYp+q7TEXTy+l5v0pdcqkkXyo
jSvtXdkiKuC82e1MIZJ9XJQb/MM3rSa3jdFeG3Gnjh7P9nN07HRgajIWV1XrbUGS7/WmfhMYcBFi
lO8qo6hytVeYxQdzPUjUJCTNkfOJkZqzMDBwJDvTxpHybYrtvWPOAcE68c7rpkdjqe+HpfjoIkqP
jHw/IHr3piLSwTHhfVHm07Z0wE/li4Ogbom2MRAGGq+opmmGK/yCumImOCaFAOyCZDVyvJt6QIEf
ZT921EK6WO7p6T33uEP9lEDag1ZDQpb5sCmHGFde9NwNCxpFc9xjWcPEBenIJOrHQzXFhGIvWDk3
DDoRWrZnHamOV8bBgkR3Y9k1BWT4Ocn5ql7CA8OnJ05AOx0rzmbSk6fWSfKgHhGajPSPehCBHcqx
icRICwt3JFA1ZzHtRiRxz0364CVzxNLpUpHJfZTrfUCrbtx2tNApqW3ig+l8JEwRcZIgT1B/YrpJ
Rtn2MIjJrqmnZyDSfrXENOHIIhDdsQvb4lTRCQiQ+gbEWJqcTHXkCUApZ5fWSrnkRM/KYi87VFpK
NCWRkuQOaSbRgSxUdMXb/pDm7rVteEyjEMWx1en0jCyL0fBy7GiWB2XXGufWFq+qYzpST67c1BJJ
HKuByHX34HrINDK67A77WU1OVjt6n+bM4cxa9YJzCcnb6fClQf4tinvDRKNmRSRyLJNjIF/Ch9BH
275QTyyVWOsW4zAgdkur4RjHd3kovruWPcrRwALP8pZeKOFNDi4iEAc+hg0V9NqDpbdvph6xcwZV
ztyVtG5KS9dfJ+NIJ/UH8PDBkhh/XCszA0wvb2Vc27vKU5lPA+ZFiyTPN+UpBKs0DMmjE7rEKS9A
aMD9bJLGfpzyfNlVM/izafSYzTmCDNXktrAnhP8j7rUxekxbq6bfS591rD8LnS6eZ1+ITbq3zKr0
47kPd+YwtcyAtNUXRz6XOvNmXgNScjdtDItcVwpUOTJvThJ5dEDfzAXE8UUYI3Azffijd0x80ilj
xAUCQButrRiGMsAXzJQa1TEC/9cJ4pBfxFm+K8cGc3Niv0xuCEM6GO0BgUXaPQs5nDmU+KDESKo1
yX9jQLXGQ+9DhfLHHr86jxVzKppTa6P2U6j48cJuh8XsNuAA3qdZXGkJySE25vlQw6hRktUE8ahv
buroCnpb6HfoPEPko36XgiTNUrSwbTm/FGV/NZAJ5wuRb/WsfOwnhKp1Yr9jejV1hutgbg6tepnh
GMSCeZcLYWFTderNSajPml8u9a+S4vcLUcR7y+hfHNNbj9M1U9iYZhKQOFABsPIy+1LYFGz0IIA/
YPvAnPZRro4izCjewAlhaa8WAyKpk5rSh6y8ZVR7JcxsLzPVB1MyvumO/tItxoOeWNHeieMdOJAb
qRVXjCeTnVTVyojpSbRvT47UxVM25Ay+TIO4xhxyw7Qw+Cr114SICPw5zrWXPuJVAOU4dQd8HA+O
Bp95dt77xL1vG2udKQLL6qa+g7Uv37sx+yBcF8P/aPe+s5BzYvfOiz55AAGx2G8j42LDEWXts6gV
kmb0Q1dvbgTaJlqyyW1u4/ORRvdl5B0SvDINH9FqOIm317quwowUZtt4Ga8bZR6g/qA00tY49MXJ
8KMQMQs07ZphJjrsTGFFpi87UQCWXdTcorqTAdhAN+CtoOk0cvK0TG1fr81iXRf7dLRe5HqXTHp4
dJggnt28loeQEAlPKSx5sZVzNRN6HiV2MOBuo3XQjpsmw7dv4//lDDicmKitWrJCBdYcbxFxkLm2
+K4GOJiuZxMzSEpt69vy2DEQ191CA0igbEXMv7ie1H2VWFdzbr5MI3OMScZE02dfJaGQU5k2lxx3
pls3zY5m9rwJZfuM7iyAIQQMiEmPm8IG9PIrK6cg0vT61tXmY6sjLkpdso+H70aDp7POZHwLlo/k
gLCZq2nnJKF2tibxCOj5G/SLvq1jeTtVNh+woV24kA6hAvrqEFUGjnKicpOv9lIY13KoEeqPJTq2
lq3dS8qjJdH2J9RTnpO2gccoVB/dO/lD91/5TeMgLyqYWw96hDNQHKaJ6e387UoDxl+GXbfUrAtq
SLVYJAn31dWsYYWuPKihVn4z5NHZsBM0HcypF4gGWO9r4TyrASW5HeVXCAlqXwIScVXKXCTMt0nz
4kF0cLBNhCNpPiRgfUQ2U/ZOXCCaQSC9w9T8VJJ2DvHX7Z/dKLwb69LxRYiPY+85GKpy20b2qX17
aEE5gvBbpuq1jUn+UNVlUcOzM+t3XuF+zuWn1EuedwDLYlPCu54+tBNYIECZG2/2vs1SWRsavzQW
SbiXjf0dlR2psiIh3ZQ40VpnSJzwtq1NTIu46aQmXYpIcZSFO1fXH7sWjAib36fdAaCWqbuJSOlA
53x0c+S2RTTvp0ncNSWEzpKFvsIj6WQvE8o6g9urbfU/jZNRsyNxVoOR+/Nwo9XNIffKL2Tz29Au
9vCSSt8agKTDXlqsuNvkkQ7yNKupDOx2HQyFI0WodZvcNjbY1tJjYpbPUdCk5LBm5nw7dvo7XOkl
38wZp78+Sp9IuUYvFp+XxbE3tsngjODLIHXEraVNHjeKOs5e8dBl+r3thi+ip6Viz+WmyKMOZ3t4
biTvxZLTUo5hV3Lhpw/GnEKqrouXef6TDIR7U8ZmA7w9WT6JMb6HeXCqzczw27Bu/bRx7ktCZ3dW
o+P6wAHVciduqxjLWwnJKxbUgHr1XkO82yQcD03JshGPCO1KB2YpR58ap6jrKWSKHD+0NCS8HM4O
poRpPJmjAoBF5NII321jP7gNH3E7AQyOo/JrtpnRIxAMBo3zrVYJ9PHeucusElESBzfdzQ9jIQkW
ZjS/mLAOrQLs9aLINIvqG9QtHPobd88PDuTszgcLQK3eRPOuNk1KSI0AqKe5fSFWKQ2aPN804VXs
TMymXKB5AhuWHGgO4z3YurH+yVD3re3AvYLrQObgcDgMRWluKyc71XZiBT3gI9/9HPS22WsLhWbU
CGSNY7eFsYebvc+PZWFzMafzDcD6lUCl20hU6W02cuMm49di2CarBuwtTR3slI8SlEG2LUkMT1YI
lFF9jIgjoojdqRzkPvXIEHdn9TM05g81PKTVKg4GV2dkiSYQ8R0yPaX3d7XTR7uGT/SMrcsHa6Eo
OtMxiGyO+Tg37mn2ptukCA2cBjk90wUGtmRPIW3psxGdAtiB3YVMZHjpEeOepfN2jk4dU/Hv7NgN
SggWVcKdjmRG30YCfo/pRW4wMpizCzxXpU1aTB1D5xdVeF0193Ol6kNueNsaj5LAeb1CNyFpSFyJ
VqGSXYvhETdKMW6Np9CkPPbyHGIumPWLh4dMZeqZlGdW7YbeTQMPpC0YMRrJ8impCzKcZzd9u1Z+
BSi7WM773GygccNkxwHEdEW2jm9PLLoDmR0b1BPo4TzvweyRrVTSQ969gak3HIrOQ+OrUcFULZpT
Zhtkm3BIh2Z4Nm333QEPszfkNiEo3Uc5QtdfZs99WnFaVCMcI9Wh6i8Z93ejqqmPBi4La2bs2z5m
OH2dVejtnPCGUg2wdBiuMIIKkxjU0dfZeYxmw0X/iE62IcKshqZ2nuYJlSi2Cx2FF2Y3sVPEb2/7
ns0mSqsAAhnyFcN5UnqM6bIuqo2IHwkJhMazOLeyVW1AaM6udKPJt+pIwYtNRiZY0d7NwfOnSc2F
5XrkS0/jcbSsh5AMnq2Z0yiGkJH++mEY3TKuSLGbbuDdIZxRJFgwPlFbLKbu2mqgSS+4kPIYcKgG
/QGVI0ra8a3IY/xbOs2CuGjyQ5YU90Np0zbH4LyLa/Wq3vUmnO9nNKvBBGgVR8rw6Ub4nbvCRuPD
PF2roJ4WLt3fZFzDfSrD5mOrKWpTzt7l7J0Qaee+ep8N9h1kZ+lDkw03DWUFWaI5g3kEMnJApr7m
Acr0JaK2WtmeE03mGg5/TMViMhw/Zx7QxFyzILbxhguWVDGk1rbGzhwlpKWiSeasoAOmYilPOUH6
VTI61HrycZ66Pxy60TmHw6ODjiHKxB7XcvJoLnYWgF2rDnpWvFQIhw6VgHiZL/VWj7VDKFqa+pl6
ieAa7FH0CkToBvbMIHMN5Cea/DabAR1Y1v7xOBwZeWAPCED6wlC7ucaZDgawPaozB38HaPTkpwP8
sYr7uVZZdQDv89W6HWROkR1/+zomNjZhTUSd8yXNhmXLsPq5FYSwOGZ+aJyPceDgmkt2Lem8suVx
SCNd/ghLMaLvZF2HY1ofdya+N7ec4MaZsAVmM5k4H+TmJq3x73jSj7owukhaVbEHMs0wADxUIzIY
Ha91zwF9l6n5II38npUAQ4FnoH3R+cHAPSpy94znqLk3AbVurLY+wgnJD+yTCDhjuqVo1coFjeMc
Cy5URepVqxvk/1n71hlQC/VkWYysJNFgIL4qiEPOx/LGm/JyGyEwCspaDQcnT5kZjiUbtjcvnGi5
rM2kkFtpHNK2PtWiJTrTk0ewhvEuN1D7uUjydlzm9bbTavVW4rCxvb2Ox+5YqhYDG9QMbkhAKBxZ
sBM7O3NpChyPxkGPEeuGxWJxjubbkVI43mZq6QLTe9btOnxM8EfH2KUWoT8zXyemm5QNvLecP9Rw
ZbMU3LSL+URf+Q+qHOOgFWzKjDuXQ+rN7cExw49UD4mxTu1dBI2jc+oPJkUA8JMXCtQW7PhtW/Tj
drDRecfF2r7Baqk0Dn6EphGDCLfCT/qHAZX5VSqzo8i5fxorbw6NuXXWwCcMqjbgGCTDSXHdZXN0
Hpgxwf3rxGDvmiq6YCbotw65Z4hpIErOsmLchoo1Ia/83BS2gmOBKsrSIg3m4h4FOoqQsH5NSQvw
+7a7bbmpdgUCKN/B4Wxlrr7jfhablOw0XOq0P6km2E1JXuEOTConDWDEtHTEvqccDEUuWM6Tighs
Y414Bhiq8e2IDQAQYm4Lt9hVtjTJLaMh1Rd0Vga6OVaU3KAV3JWmOEorHs9O2x5dsJRBVVHsNg2a
X/LM95U+4zuaaUYSbrKzWgISjAW7dIFNNindwCbc/NhZMCMg0gUJKtpNEddv3QyLDZEerro63Yyt
S2+IOljhNvBLV9HXc8fncbY/krpYKw7zwcvaLTJBceRSL/1hgGWv67taYwd1KwB+EbYkbMVPrUkn
x9E9Yq3QcGdJPpKgmLwMnjZucqra1MjG6yVB+wsC9IPYuXxDo00igdUlLuMZUeYCOG7UX60c4UEi
w3oPvanaRDZN1FEbL7HJRSJC6WxqGNbQ8vw+Iz0OfUtjTIhCObITATJ2V1pXMoKBcBOogmWA4Bbi
e7gbFkR9lQKwijgMx1g/6D6wmOeSpZIGBnJvk+UUVVx61dWnJUmdLYX0Elheem8lGOY5W8qNjhLq
QHGzhyWktnoKSlYioExcYp0Z+hGu1gIVAaD/hopG7lY6yqDfdkJvnoqurR8WQKqLSVBVw36zaR0H
vERv7Dol90lvR7dZe1cymnC1KTDxVK5Qw2E7NFwfVgtMMsvsYttiHsG0yOXVuvHOnKHBro72bJbO
TeTOt5iHDp5jaUdPI9/a6ogNMNrc9fUVhi5dpjV4PwPga+ekNOqbrrTuw8mzrrLaJiq1ST5AR5jb
1qTwFtYOlaW+48Rs+hadlqMRSnzwlCVmjPtbG1zfIKfhXsTYDMySIrMTRPtYGpZnOOl3iKAk9tHx
s6RBv0Gf7t3ipDJ8CPk9ImK+NTnlk6+jzgD/37SnpFBfy5Qnh769GNWCAIsHe8zzqU/WXnRHg3u8
zrwhKKe0OLZNjqR2qMcD3IOHAeMhQmhh7/HoUYclK7efyYnSWXmdcin28dJemxoN9xTDIlTpKnCk
Lc/l3L1VqKoLze2fiMoxHwTVLAfaS5MTBDuy3PrR5DmHabCfF2qeMTOGnVqMe2Pm/AheSGNQhaXT
UsvjQCflTinUjcNc3S+EhyFgzno/XjEi1UQXdzG1GyYk4ynLxd6pZzIUgSdslQlHVKDwmUuSdxkf
N34uKGXasYIWbRAlTF/6oq+pMg6Ik21qulvXqUFyhCd3gsuguvzu9wuLTe13c6ztps8p55I33AQQ
a62N+w4PEtoHIBCNSK/iNkQaqA/XRmFkdznuSfaXTKwWl32Frx6NxUhFT1/cEnxWLvQd387Kcp/q
K0+ov2ZqTmxBj6UXOY4PKcil9JDdHT+bnoPRYjevyi+npe0qUvsMiMK6YPi4dOPEAcaUtxrIt80i
x+Th9wsg2EUX0a7UoFxowBB2Ye6+p1V8KFnltgiJNH8G4LwtRpeYiEztxlk+VNDrDi5KkS2Y57U2
MNxTUR85utkn5yoyZoNQ+2pjof1n1/PUFouGS9eYw3XWU6B5Rg/Fr5M4uTqE304pX8YlCy8k0MkL
doXcja5I0/icU69E7THt8FjDpZBGDTAdCHgeHybSHfdT9NSkA7LEivKpQ5AaNAKRoB3+glfKgqLB
Gm5GrI7Z4KpTNGqlr039waNE8Yec5NnCKttDZ9tvxcRSbqnupTAJmMOVnwYsgNGxnTB0G46Xvazu
2aUYO1woDgPUiTkTSY0LKwtxeloGLbLlcLAXQN1JAjuYNgIqy4buYRfFi4jVcIcMNFiM4qdvo+wm
xgoQRKWVMIkgfAtDUr/pW+/odTlZEYakoDezY2VGu64He5QTHXYKv5MWuJAj0P0wWK3OaKqrva0j
0aa83yW5VZzcSGw0NU4nDAGfDfmI27i7VmaooGIga28FjLG4zF+8qjSg+CJBqUOENdpiPhDs7GvO
4l3ziTONU0YAciHDhjZ45KNYV4Yus1dTccRXpJBcddU0H+iZLQHiSN9SDJPSlchRh/YlI5CjYCaK
xQ+h2OpcMkxYdsYY88HSQKpt5hpDPs33kO3jKxPr6diS0ORWsHgytk8jNUVgooaCz9WVc7jlBPKo
kHauDhVyhWc/JKjIjHdhMbzEwsRL6s6SnUO85ByhKEAFAWTmQBQyN96+lTtKfG3Drh5IjLsEK1Ey
DYX202Kw9TFkvMa2810OgDzSGeXsCvVCif6ReqvbQuE6WdyGKCY8vPT2mQin0r6bRwwKNckaqGs0
Qm6Ra3kGKUFZIQ86lCU/HzI6JCn20QWFGVFiK2ofGJWXyhubpNQdsTerNnVgfefXoFNPskieQBAU
mj37ZAc2m9Bi2gIPojTaFO/hODPFyNuLqMTXkpnxYdB/OGXVN3Mrg7BIkiOt88eR+E8OflQ9g+ba
Bw53SHei9zRn0i0Bqt+EDlE7mLm4dBcRB/qQs+F0peQ0h6xdWw+K9Wr80b443jQHc9DehNBve6B0
tH6x++ku8Vp5+jVntrZ36NvAfNn0MbYqRxkMD9bmuhxSwDKEYs9vTqd5p8Zp/uRVQ6CucDYGM4Kt
I+cvV2l3re2SX2IsDyTPckQMi0/OnpuK/OhDP0KQ0k0Ie1AdIcv8suPC9xB/BSxB/ESzox/KdtH3
mri0RodtmfSKYCSSjyGADkbUnhnO240ZtHaUQXvJ4meTtJzNQFzja7Ei8/s9fab2RjrItqUpaDkl
T5oms0eCK65N24yCHqbDuesMeQHHNW9TjTa2EbacjtIIWx5klS3d6OnSLjeV66pjnmbeDrhJGeCA
YX4ZGfkW69wdy3MCNsGsj0PiiJuxIh4nNyKy1Txg+l3/4sFdRUWf7nNpsmN1jrOHIx9oYeqcc/YY
3zLYoyqBGOW3to4XxN6t0x+bWjzb7WmK4GkOGZ1H5v8slKmOgkQN0dUQ0lMvK4lnWNQGLJoeBoZV
HzKmvuealmwSqf5I0hPmKYkcGiv7NioASv1mVI05GHDhnfLEnM5NhZGggVN+hBkSWNMMhVufntgg
35SWmrtfcjAw4B3ZWJw1kNvZjeBMgMf290thSUyQfV69GAttk8z8TJnSnpLoCa8K83IA/eud8KhS
N9xFtEk4V/NFZelTiuCG1s7CUX4WjxbSHyzo8dfI4XsbY7OtebPOZlUjvfWWslp7i7GfLtORYR1M
AXsZOebRIsrHBTOW5ewahyVhSnVQ6+3whPBB28WavFPNMuzrEjM9ucd0hhjeXOqq7PdR5z2m5Uip
OCpcNmNjnUNUrrQr5hOcbnUBpq9j+6vvhhzIDpOGN+JZiG0p9U+vs56QFHNbJe6XU7A3iIJ4i5yB
n//7nUBFaFt7JJUopmF+nuOqRHzkkZ40ZuZWmxN65nGen11IDH4ykPRq2zPIL+Kpenc4k1nA5HFJ
wGIoRurjTHfKHIzPKZoU9iLHJV4vuyF0AyYLI2ZKlujm9/tlfUysiQyPJcXsfhH9lZtUw3/ydV67
jQPbtv0iAlUMRfJVonJwji+E2+5mzplffwbVwO2LjbPPQwuWWrZliWStWmvOMTEKYGqg8l6cM3Z5
sus7NDAVuyHnkDWGdiyWmwbyX4QMd79UvkcGWR11KVkeOUpyWsEsuIq2ckqwCuiq6mj2ZsmzauIN
5wcbacYKTtFTZQ/TcpTKlU2n0rP4w7FET4C4FqSe74RswmXANj5ouy+dM6SuQthjjbkLjfwhz/tu
RzBtTtsZvne8oPX+3XQlBXDCeARyzocxNDBHSi5ec+cisqgaB7+8RXxw639nbb3jCV5rvUDx7XYI
rNLUjs5OkD6GgS+WuEAGqf6XytoPEmuK+5Q8Dja1UXggu8RhvZ+ves3qH+BTQ77NjmLi/aM34o64
m2aMIeiKIRYuSgIUZkL3q9/hGG/g4v7IitiyJmoML05oGchxeCRyDiE3SfUwPJCpKklnjl+hfPWS
ZW67l/2pXo5AxCSI9+lJYNxBwS1RRkPlhdYizXwNIZWcH5PuV1OpR9sc9a1pTTs1f2a4q/sxf+bj
n8AA2nBUBsNacWkbQ5Hum2xYAzEor+VkQsfXcoYC7XHUfJ+jEJVZZRbZBSe0QR8N+GCW8jrzjMac
W11Kg0D4RmabEfn2KQHRYsP2oq2htXvTzBN6a2PP2DHMsZDB3nGiiHDjxMS+bUd3QdzbF6K/WQKA
ymls2lFRFdYqifYyMe7mjA/RjPsnVWnP2qLdM5qmpuWXJh5140RdxUikdO9Hriuw3CJeeVQ9YlEb
cbmY04YjS1zcITmRyVA++AoESe82zLUi2+U6NRVnNoeP+SCXqauDpR7+AGpaOFez0PiYs5atfGAw
KyBIgGn8a9wSKjSnw4vRbhwyTOgjopgddCmWXivD6rh5CuORfnDMtgerKxDqdGtY43sm9eqYRO1L
2wwRo//0gYkrS2dGylvpih3EErMMLc8oGdbVE7olHl4ZEdVoWdAQKWd/lyEM90AIEedL0wsDGw0d
mkjayiS0DkgFAgtetVVhFgo7PkYC3n4ndrskT5KzV2vsNG7fB8T/ePsqomG5022DjjFc0RR/3dwx
9o9T53Emg2qZ3AHCIMYeBPkxiECikbhMzzZJUXDg353Z3gLWsHdD2NEXdvAPzMox96nt6nsoixOH
nVnv22UeYiVW9GwRX7RhBmKSnxO+2nccJv7eshvEIBoMA3qK7B8Nup2mZFBsI8Hu6JjZWnwcHt0Z
/SHekC+TGmrlMCylWGXVNGO17ezkvu19f4c3fhstdNowkC9ZxdpEaA2D+QXyFQK6re1pOvpaJTe1
DH8Zdcv1x01B0rONBEhAG9/q4g7PZ06wkaSJUrrMUabZpLLF1bRRax3YEJIvlElhrPYSShOX9PI4
OM6DsAWyLU0RDLN8vn4ksI3PxJ8kGLuNRQO2/J9ZxSknOjpWudBUb1/NVs0phKxm7YNjX2fgS9rZ
OsDkRyVG96lq5Z3bcs3LZz4QxYbEKzl0SPYpqwPVzqqO8NImdRV4WhBChtGjVyxr5IaQYZmZQt8b
pVYdh1Bumii1YLtuiTsD+R40P9O0wFWbXltj/KURRwUQoQOVldFxpoofZdkvYQ6NuHXIFxLFgtiy
Q+zAWs0IPXtOo7DdakYxA1Vu3jSN0jZF4noc+9pOVj7W9iWPnO5emFwtJMPbVnvo2D0fbp9TB6KX
tC1842G8ISPhJ80Mf1UXVDbtfV3aGVaEYm2ZkFoKu1tqzfCh5+0Sm5aJEmmXdC8Lzg0j9nFYaEh2
DHYMjtT2RZVVODAkCoMC86CZjchNbOuVrSD3lpuoi30Gz66BU4uF6PbxU5mAO2p68gzgJMGDUush
FLSilj/pdgPfGWJd6czbjE+FvmV7DJp4+e52xwiQF9+xEgaCGK7JdDwDszbtE72sjsLQGa8gx0QV
Px5FT2GMjPRDJ/C4RlE/cBTDsHgB2jICPBS2546zpKbU+mtcQruTZncgqAX5l6NdSN5DS9pSOUVu
V12paScuF6QE9iX9nhKSHXxHBnDJZcyEPJrkQ5aVXVy5xm1jJP8nkIAZbaL4V64FO8vR4ysdBOhU
CJRWMNjp9GSMgpZp/qKM3ue9hmtDpZ+Qzaq9mAP3ItNY7Sxt+slpNJyGodw0CfhXMZF/LCa5BsMQ
IX1GBjOLxN4srZxrGKPdztzs6tgB87MczzHTtfTE6wMGPAdQeE2I0rZ7RhuAtcBHNKbTUMhimHaZ
6Irt7CZwzqU1rVSUjueyapkuaAkJSdR7fkTCgF2nj3M77Wd6C9FiVH1E3pR6WBu/E4uUSFUjUgD7
u2fvTYs92AjZOczyUetVRc1pOmRPSXoqMRy5jkPlkkhGTw62dTeAREDmRTtp/jnGYu4BD6U8JJzK
7rtxb1rjr4I5fuXEC/wgILhT36YZjsneqe41q/wZ8kcHvyATC3kaATkfKmK+Lq7S73jKd6Rh9feL
LUDANfFpXnqv6JgF1I10D1YFF+BpYMYcgN+xFpXe7N8xvsWjwtWrc6Bm1RKugO0+JibrrFDZkSQ1
fFQz4vUqwN4HhRo9aFR5dhavrffap3sRyqnZxqWZeYVDEp/S7g2qZY/PM/Rc2I+dBhAu5xcyXNWr
TdNjLGk5dIFveZLOFZPDjDZFFZzxqpEOU+HJEZG/rk37zgq/IlmxaiHc8lwdXbh0XkJFkwklA63o
DLNol/1OSCoY+/GryqHXRvovXROHXAGRbxK2qX7kr5ixxCuT91PRZ2d6mK0ShtWrfmkl6+oaT6W+
RoQ77g5ofHKGGMn3EqnnAQJCw5ojFmAzwlIqf5IAhcKs/7Bszg12tRq9ZNTAYyXbYEOsA02B8kSc
WIz8XGjbPrboC4Z3/mj+LhTtLtw+xbpz2i8EQh7zdIsGhUO+aBq/B3jjY/laDRWxACxM67xgwA48
mst5ki85yDOEJKqxNJbPMu1OmpYBCrVeLOIe/MqiKEIB51eCWEXtYJCL7rFY+p6DX9A26u/M14Ac
IKV0Rk8HjuC5kw3FqNGsLQx1QueGx16cA3FUpvGLjPI3J6u+4Ik8lwhZS2nuFOwLHy85G34QmYb6
rXw2YvGA3KEB+lB01UKKRWzZXoQis4LiXtRY7rpSVF45fDPTA9KKrmvdVtVvh+p5p2v9vXItAifz
6AnCP5oFooAxPFXPOKPVVmMZ3yGVzjZ2xvlSOLhuSYoV7Aub85CiQpxQXoR2/BQyqtkk4HNDcjDb
5BhYwvTq0iRDfKyegmQnmcrhU5baejDQqlsNHuABiMVuHPJtFSXPgzU/6JyVa7vAzs7AON7mfmCc
Zyd8ljYQjzmcbPoaOUtSG/zpEgs36vhI9Ou0HiPwQ/X0q8gNGsTdB9P+xfLEhVMup3r6yvD2iFQx
wdmNop/kBdsfHyYano2ayanSaYHUgrm9j8gUXYPNaGnFkBUNVA1bUnbWqs4EIjHNbo69n1xIHPK3
tcm6YC5cdNnILY0QuQ6HibyXZvQwxWB2hAC1MuyhYCwBVjedd5FV/BFmiS58yIkIl8a6T+kkKYIT
PYsmLAINmrl2927ptNQ7169RJ7UAdsX0hRpV5zKytzrtfcQHZzrmOWUJKEvrvSW1GY7dyrcTLj4V
1yg0mJvB4C+oBnfjpxZC78xFAWMQ85JToDFjeIxlynqSacSvcYD3Vl1f/DHZK6c7Va296bGzrGCc
MPzFqbiuBmF4idFU62hcyDr+YBxiOTOZy0dQAhNGZbZJXp0uonLVEhvcQqyYTLbGQcIWJJJZdYr0
+trUCFByq9pwDtu71qjeEA4UEBpPs2XdA7Y0UCTx8QPbzeAAjL740qpF8ayqb9NXYHUSrjiBfhqq
tNkShuKNtovzwTjbVIhbM9LSTePWe9R+RwopZjI+6vvM/QrD8h6jxIVNRsuHwwfdZ4phOGISBpJA
hVptGxvZbo6CO9SDk8eFyILNtcVXCLQn1d+nuNk07LyT+GBmzqWA1LVuMRqI3ty4A0PtbHqtyU7G
6Hzvo5rXfcH+iEsIrsJpTSp7uRWDjbpuJ0cbPyadytG1vqZZHc2620/p1reyl6EfE8+my7O9Atah
q760EmyTgwniOMRSyZgAuEQOdoYqwndOCZSHFq0UmVsyo20jMnyOvt5dEGBBuNTDXwUth63cteRN
ACEB2TiBQQeI+ZjU7nuljSfiX8ptMCbjxrXuaGR5CW8qeAuGc0UV4g1Ng/cwJzdM+Q6KJiuat3yG
20Lir097DI55Pr/05AqfJEIvby7IBE/8R5i3JyxaPmr3aRfQ7jkMvp2fe8cqWN5SD0iOczbMxPA6
woyXEOglOSOnKUQHfq0E7qRG1dq6JlKYhPmp9bAXIRXu9qkGPbdQ9BtyIWoq2rReO6FNOG0cALpt
R3MbKCzNoOrnlWHh1VEGE5cYU8Zc1tkT5xn6s+Mg5Uc92Bj+Q/XQaYa5DiZSVOwECVWaJx/CMfhB
/cYaU8ANE3J0VSIkGELl5QZd8sGFTDy0bOsL7rm6S9p7I09N74AfY68ToffdzSHtS3Tfq7SboI76
BWqx2UdTwW4V/wzdaPmQ8xGyi6kOadv0cL30r5D3FSE+oiNkf9sObfp+kD+iH8x9sPjWSuAT/Jlc
J+z4D6CHaxkG7Pdk1NGqnLi8REfRLd5xFGmroGK84NJY3fBaLhp2aXyighY9PVgsvmZ1ZzkdL6nE
rDe00XAFvgCEJM/6zex+4wGbDzKpdrcEz5YUSKvNCxoxrdyzD/N6X9Ea7dW5KQcbfFd2SojoHH3p
zTnKRpXeZ6XrXvzkNJDUscJ3AD+ms6yVnvUXNPz7uLAW6wD4PPTt+W40K6yxo5ifVKCdAJsHH1IO
YDgynfMfVd/JNxTVfTAvV5PoKXZKC6Ya+A8Uc+FHX8DnBImeHtOBi/2cVeWhP8l45p3uFRCaPCiP
8E4azOGF+24wFEahBT+OEFuSbWPDf1YEYE7pML27rhHDmyKD1MEypOKCBGrxnZKbeu9qWntP7vea
Jj1hGuX4MTr64Lmo3Y5zF/bIsWcG7fG3y8btg0FQeqiWFCCfKtNJQ+dEjmVLCUYaeEBIzR3+loHk
ueYXosZH0AnG+zhljySsAjIy2oGdH7+CMb9nWoDAipDsmQohwmUqOCJrBpcrnU7yJcgc9nqErSye
3YGaZ7TfI1xjoco+6uWtYBOp+wgDZ0fmH7rppUL+RudkECwDs9vSGRQMX305nGKycnZsbYNdPobU
mVrLzph+49BF7TNElkOsZwSr5xTVhONtg7h9I9gaI3EIhHBcfp87a8CO8G6fBjn63iwVczAEdre/
jqwQ6yC0UcAeL6a7YaEF5DM0Ef9gV428EMKhX25fIQJ6zCQZIoEfbhqnQTUU2v210x4jhOCfZNBF
wAGqY2526T5hgdgESNFXtokrI5yGPYab5Kth6OTVDVqgfGCyQk+TDTORBqOr/RQj/vFRHW+HVc/1
92zVHA9BSXVYECYeaVyyQ86smd8y9yU2SIVECWsG1p5OoMIw80+jXCA/c3qmm0GHc/S3ONSoF3oB
GB1jIlr9u95Ovyo04Z4fJfi2xEL1Gjvk4kPa4CC/F+Bc40R8k94hT1HnYANDqtvTJ4ZmCBqtCTea
Yy9YecrOxOz+INHqD4bGFMrFiEVEOBfroiDLKI7vqKKhbIdZdGYNwN7dPMmZdIgQzFss8dnorQbH
Ptcn2INw6ALtWwd0vnbmfrog78/xVRX6Ba/KgoEd+mPnvmr8AC01gp3m68Eu7K6R3hHWynecbOuz
zjHFl218YjXYyvi5VV2zDd3mBIEQCRwkhu3cmzjeenBK9gCFTBvPCkG6GZf10+gg/TLja94rskcA
6N4bixC5o5JtBL9Fj5KFrEUElJ8RHVdPXfdJi5FmGiZ+tyrMkzM0xmlqbMJJ9PIiK8It9EklD0Gn
ngnzc47sE/+gIgivAmvygi90tnbmcDwKDi7t2ln07GxfaSe8yud4iq6DwIdYdPh+WKVYlRsxn9jP
UnjraQ2gHn6222R//JSUTZfyG5FiuKom3sVF+b2O5lnzgqRuMd8zIMWtcmmkaB4LVb43KVuBjjEX
EQ35HgMxElnCLTdyeXNCOAhPnZSvicjdTzTR41qFZX5JkJWBwXtg10xpXw/qI2wGbW21pcHG2nhp
JxZ4hdJzun32I1A0izRJxGH1Z4AAC6NRTg1phD22FOBJSTTeqX5DxN4a4nlM6HHSs3JghAPHtxZl
8CjzA3wEi8YDU1wTnmdKI5EIeHO9dGJzJ9DfNCNmRj34xWag+H3TdKRBhn3Sjc56kU2AknIp9Muw
2BBOBt3FJ53I0qwjx9/wHOsvldRoY4+c1oZBc4UB9EgBIwgKLScHS4GCglfNyxbfptTRyl9RIyGX
2OYOAhmWwCEl6KPHoRz9ul1qE8m3p3JeGpfZAfn4NVbjdNAjymBraK9EVvqfUFRjDy9Xt/IbkKSE
s2zcVrB3LWkbmG21qxkVHRKkhuj+mE+3gVHvMubhrNKJvxYGO5zOZL/vBOLJDMFyVM2LSmnRUB3p
nu6woYiXY4DPbml/aH9ANIKuDl+MqSAluUwwtwo2LAhjWXghz6AdFm+a6bNC5KhyCoVkVOYkK9W6
+6bM8c1Ku52muleqm+Rczu1xaoNHU42/QtNGo8HyOtaU6+1I4GOTQZcoqDuJ+DbX8WQ/WjofOtOl
npk3YHEjUHtEkREj0CVjtk1Ques6xmLrScf6OdrMbGtBHiQEUQp6hkNJkH9obvkgR4qmYXmP3dSN
r1XetI9xUr3AXrJPpsa1WI9CZ62iEuyI/xzNTr0Ri50P+xl2ivbOkAyJTNStDMMPtcRNSV4y2aP+
LydhRJ06uvNhk2hZN8J4dgvXOfU9RV1HEoS7LNijhtSrqs33wGWHM5hQ6NJ+YCltip5zKGpWTqoj
mIjp3lUiq+5A5kLJqtp6n0Si2w02EbBqlq8hILFp4jQQ40BPugZMXIK5sOJ1Y/nIhFsuZVz+aTIC
lYyjuXikj/MNyMfesyQ1q6o3qg8A5iktkdKLJUtCRJA2EyAIJ9NQsLPxcQ4SKBuwSAx9JVaUtMl5
jhmlR9NPk/IhTRou6Kjut7NfPmg1dQMTyV+28xymlfY299ZTFViUpFl2DYjO3DX4LT/QRwMlwGXV
9lgc+9x8nshcXt+eOXExEv3G72hI3Aor1Ai04kqtPg5YFUCcvFpAPV9Rem7jcf6oa97cIoE2YBlf
5rIS9lUz48duOL/pE3AEH33EtgwgjLVhA9Mze3LyuHSTE41dxxHifdJzdp4TRL4CpzYlji/fx7/L
fF0/ZaFpsifjUhhDXis5BUNsJR9m1NyjFsqfEviDl1bB3fKrnhcUcDnqmJNdNCNBIdj5d7fnRzLU
GbEW5B029iWfiidBiuO6s2xKfOJsRusiNWoagQdmX86ULI5JlmoHRxybtaawknXDQCsAVS9xAvNT
bo7FBxhBZJ6B5ODQteIDlCayATqPIWqmbV5CGnTGjuDAGdIZulNk5T3Lusjau8gIf0SnxvsoVuBv
RfdOJrX/rtFi3EzSRviRBNp7GZjbiW7uOiGKYadP5l3GbgyNEpkZJvmMNJjF+J50E25UWDik3xAS
yamuXURA69adPuFQ+OwMSXQmj3Fj8Jd9ZLmgX9XbLyaKnrM2peVapGH0AR//K3DzS5qPzpl+Xvck
w+7+dkb1QjLYGmEThW2Rvifan78PB6XYmSa91ZK8dJlQYbd+Eu6M2v2wo0DRsneb60BbChKsrz6U
CY1dzhDWElKVHmUV3aOjiBNwfAhxiG4wiZ2ccl4fp09Hg4Q42TSc1kyxrY9hbH5S0vWoTwVUYYI3
2Mp2D7WGKpkutoua5L0QFTMuLURrhPHvKYrnp9InHJ3Uoal4dMZ02pcpxW5jdE8tw2ZixRYcP2KW
OqcHkpNrtcpAwB0RUrnv7VtSqvoFNNSONxzhhIKsTQODHJBpYBGOnGA1o2q99vMjWuvgYVhCssgo
iq96SkjHwpQ3awYwscEU0CWEo6k7rs1YvfsafTBtqdcKSqHDFBxfUM8nHCM5m9SkkEg7DB4spiS3
m6FhZPW/PXb733//cXvev8f+3f2vj93+I/x/v+h293977N+P+q+/7fZt//fz/ref/F8fu/2of7/t
34//vx/79wpu33F78n88hlOI1iFJ4uCwU9Uinpu4LMfaUUkaGlpELko95yQdBvlwptfUsyrg5Ret
25/T0gwwkSxfZjFeZFx/w3DGPIXVJsz2JB4R1fnvOf/fl7f/gl8ObtInp+72faW0XS7au5GB9kkY
WI6nDChm0blUv5qBalIPXzqp04BZuh+M4MhqIxONxsKUn2+PYarPz7e7zlwGhxbeBsB6RLqzAAHo
LClb4yD8DS3R8Tyq8g+x9NPWMBpS6t3h27HU5HF+jOuptIsTveUVMB5a+4H+OxrqYjX4EPTZ79Em
1NIBAAlBxoP/JhOghVx4zyXafKu3OUG1Q29PZEmmbNcCUpKyakkMV9/NgoNiLgnEf0r0fedGj247
k0cB6JSlOfzyjV+kxWCgnkmQ0a2QTJ/51AI28BpJipvfqM3YjTWejA5RdkECChqQfPnlfF4Kr9Ai
LGDTRSWiIHe5HiZFsrqF1XgpeVizL8l81ljXmQmKDTvpD2KBKDRdfFQWwVQu6BCj0tputS6GfN6A
cjFXU9WdZDmSfuL7L/syQ27jA+yhh1Tthrm9mBHdWDlGP01hfvp08bPquxuxP9BPMo8VeHPi+QKI
NPHFNXnjpIKPXNdsKewu27exeOdyKM5OJbDlhxp13/xDCjN7i6ipvKQuKbj9Y0fEHhF5zg/Sq01s
ji5QN9qVJkxumzlFwgaxYlRKK3LeG6jru9JAe8PbKPiMVId1k+kkDfbehzaTVx4UygE/iGato1bd
24Z5QpNWb/KkjRHUoSvsiTE4NnTwRkbfTFJB9PRa9UTEYbT2XTq0VqQuVIA9qlV71w8YF4Qd7kIS
AFdpYD/PKQzuzkAbxLCUzi4bwaUHgcKnqv/gMiYUawr2oTL2UoyPgEzANHRIqMI0vI62tFaVE32S
QBCxfyVs9HbUtm07niOBYqjwM2TCwBq2Vt59cXAhzVZ8k2TAL9oKhHkUQzQi3XCVF+pgzSRvBQmQ
xS5D1umTGbT1mwU4xCu86FTt7HZ4g60I1YLRyNrDJrXVEXUc6t7TUO3jfMUmDMU2pFlpBedI9huD
2bPn0Gxjp4CfkGc/0T1BbcOkh/8cIyYJyW6Ogy/X10BwDDb9Anvhwk/icxRUcrKxj9FyBjsMStdl
tNBYHLky4/wk3MD14ow+cxBywt7+/rA22Wzc7qftoukdaOhBaGkUpiUn+MR8xntu2s2m1gEAQ5N4
0rp8pZv276pCSi6w0zew6tYQYjjjZj5KdhOWN1b03FqCUtgxCfM41SAheneflPIHt6DyeqLNDxwQ
h6ak5+OzV64NOnOG2WpwJce7sXAPvrKwwDQIA91UNFz68paoYqQ1nBmKQY9HjrdxJlaWE8nMRxqq
BH3okBbWFnLnMy/N2BbEtjlqaM9YR6qVBVFgO9BKQUqVbjJzfg2KKtrUojhZghQAuomGx/bBA23X
cqLVJVfJZXpnv9Hueyown9Na5PPQljm+QTiRNHvBhDVh5Z4ZE7LKMkVvh8aiD7jANEE61BFOIXR4
n4hri70ptDPdEL1sgJuD+Vpp4/hYhb7y8Aac6G1uTCfrUMbF49kgVAbSA1kspfs0zOgJ/ZnBixLR
36XhdtmfpDI8Mr7gYfc1uJ0OXNlJcsEJ2Mh4cUCgnasn8dlU0X1hzg7bGtymXcexYCB0DBzNQOZc
HR2DH13UMF18LUjOceY/tiUTcGrGaS3L6SQBpO3pc70PaXVNqbY3yvhlTTGyAotewiDQ0aUJs/TQ
jF+nCXNdRHaCrjixZ4dgE3oGmxxKzQpjAsEDRvs2lXKFXykh4HQRFX0iUgZpUHOVBdHyVmZds/S3
koPZtTC6WRZvN0luLGom/++iaasZFveyNP57xu0rghG/Cxl9mQVnss708exPGHE1G0TQ7S4AVf98
+yp1BvdcjKXaoQp/cc2W9C8TEugc6neDb32Iahj31rjXbdCnJJTgySp46xxgEruuxqvHyW69aGL6
VQ9gqyZb+w5DZ5PF5p1fgZvUwAORMvpWsLFyKldwDEVP6MBcXghXs5iZRGSyEIvA2Vsph3NtmQ/O
GL7OTcikyHCbc7fcTAIjOdh7Rx/5QQlmiJYcN4x9A3UqeRVhRbShYJUx9UGhWMufA0N7s7P2h47U
SymHDXPh4Og2vjo5yXru+j/LEGtn+cWbY6GEs5W9nYfpV7ZQQOraUBuSGFhrgxWqGoqLhJbtlI80
JjKWsci4t2KbMERdP+rLglOaPVvTGD5FEdVbadFrlOi0XTpTfkAscOcAvtcYdmJ8R06OUbehxbbt
0bEnUf7MjBpDu1Y2m1tYUVuMwJ/8xhM64MdpucmQZK56K4s3s97F6HmzYOu7n0Muyc+1G40tnmGv
llarYnO8lpLMrQoiulI+H5yfMsxsq+Ss7Dk5Z1oZH1RqHKuxvfRw6Bg/9TTdmP+dqeSRhEQ9iSvj
Zcrr39XiHr39FODwTK/d59sdEzHYuqei2jMtvcYNy49dk83EP1Cy9zD1bDpYi/E3bM7RZNTnxSV/
7kfLOFoKmsvyPutTPNHWF3iqyC61U+xrQvlAFJLyUNE9nUH2bjKpQfb7nrGPn3pXlOcaSQtzK+lp
EY2rcjmvBmk+ywZCCVFNJziarsmmYcoYstXoxM7x8quJS8fyNejPFZj1qSAEis2hRcW4fPpxTGYv
M++VO42PpC6aG90oYOvx4pcGbltE59ud200HGt6bSEwD46SN+6yOHggPhIUxuvY6bpCF3K7OPdOQ
SoCi0wmHWA7HkCs7pvc9r7JfNcv7in1suVoF01Hj074tXtOgZWdDK/KzmdgNOjcyWdy6fI4cQmvQ
QFYHsvb2yuUjr5U7ezSiNqk+hccqNrpzsdzoeXXC7i32FfMlvFE1CxDFC/aZn7pepxniO/pfyD4m
WGRubH4R3k3kWlbS3mpLD53qwG4fBSbJfTMLr7vEyY6zexjR5JNMDhtGIkVgJD96yTwkxy48E5DN
VI7oGy6kkHiQo2Nt+gyjdGtp4rciVh4dAvtZi6sfpfNwzzT+3PTtRR+pUyC7eOUCYUozyFco9boE
l0JQ3JlKK3dh1P6ElCNGwWzPccgNuW0F3CnAZUgMEu3+7DHTRxpmFn9IvOwqK7ErZ+014xee/924
sBzOOrUnyYf+oxGBhqaiwCLtJxQKbVdsND9VxK+ZuOnLSxlpxynp6BTj8cVEAHAm1l4a0qp916+O
Y0MMRDYPj3UWoYcrnXPYmveT4LTU4iVrYpe0XXxELMvkTt1lGKH3rMzi3C1FFXFCMRLVdQrhhE0D
C/7t6I5shzIFY/QeQe0ZAA2T+PSnFHiKIXw4lm8y7DO/rMFKd3Cvnb3bNQc3mr0AZe0aoQMFueUf
mFNIkIbuz+2HqiUC7fbVbWX/99jtrq6zlUhs9fe543KO3Z7x7xv+4/vL5fAstkviRu7K9D0fVLED
n0s+oYjke5WLNwPO6IPTp9XDXKrX28Nma4ptaYKGuN2dnPQBN2KBwCop77M2+bk9jNceMAe13A58
R713XN69dpmABqT8XdG1YxQ2MCRamTFcb//x739b5zQGjXm5PRXGBXseijxrH8rw89+zVBOTmWra
12gqdMKRIHS1Wk0Dfrkrxxb7laN6L499ea2yOr9K5+8d8CNkfy8P3240LFQxqslV6E47ZmoxC7iL
Njg3rjrZKn9vOgbnexUuyGMyquu+vd6ecLuhM2NcG2CSXkXWpZe3WHNCc0EX97a64nF4qZ3+PQ4G
5idfPQawY5TkJ61Ec2Yl+osrcICI2rxkFrsdHKSv//bwt+YDej5K2hbEpmLrBpAepXMeYdCIQB/q
rd2cMOkzo80A1LXLj/+X2Pf3K6NDCDmTgnP75TbzIOg/25zsTwuJpFaTkOI0YjzebgYWsbWhgGa6
leseFyUC+2Sxa7E0MROnupoRnwV5dEZECWLOCBu6Q7fbREdf24Z2dSTrcZMA9NuTfVf9fcjJGXd1
KLW1VlleaHwaix9Ct/vyCDuMjaxbP5Cr/kIBfQ4lAtysynCiLV/dbmoStY/jAPJzPpQdLeG8rGev
W0SoRJ4SK1fQo0RtwvIR6GQLA2OaAeT2r31j/WbXGGIwzn+Pkk0rORU99anZkVdeuJtI199vD9Ge
cnCQ8+FkqCh2aaAXx7HLbA/4ENyV5a5NXY0QljhjoNsoGqal+eSPEaGs7bizyGJVFcLgpoNRH9Lf
Q2wHRKGi1mBRASsVKu5TmhdHLg747fkg6oIk46S3vP/axJkrRda1S9zEouPWuyqfUY7QBAPhfyFY
mSkSuJVNHFXLSSU4QrroEMk/7AAROdkh+4N+Svm9iwPPyPPyGDn2L103xk2WV0zVl/fj7zugXsoW
8GlgzOmW4ddLT6DC8XZja/64g/CDwxH/WRYjFMVX+XL7AG43U4LqOcnEq2+FBwsOMDLkmv1tWHHg
7ZvZukDrjvdIWsngYdl8SCkCEYkab8HYv4JCbba3d5OCfwmB5Aaa57iyitRBLi39TaRZu8k13n0H
E+hISvWGQ9gydkXjc2nvcPQv78m/zhiZDhUYEPnmK/dPWtBVNF002TUQiqND3UH6iEMcqP8jk+z5
9quZQJsHQuL+vo6l8SfqtJnX0u27fYYM6z96ZU1LQ5vuOeAoWYQn8dPqRJsjpifrqrbAfGvaeS4i
8g3hd2ZkvyWLQYdyFLhWGL0xiS+Ot4fa5StQwaVmPBspNhQ/sT4gpqAdTOI83M5cFW7Xgg53C/67
5Q91SQzFqwoPgFMWqIYI1i60UXZ2DEYiB9LkEJRktI6S6Dh89VdDtjin58ze6HWE9K6yLgBRIqRS
+EW1n9ag/04I9BJbrSP9JzPMgJj8h70nHp/2bNcqeI8FiTSha39hxv+d9G1Ci4RCHCMnK4c+geia
4QTGLXsoDU3QNE7XvNgsG6s8cp2zqGL9mowU+NOypeC82rj2/zB2XjvSK1l2fpXGuRZ76IMUpvsi
DdNVZmV5c0OUpScj6Mmn18dzWiP0CBAEDH7M6XKZSTIi9t5rfQtomUFc31//9O30mTMJh5QEBXVo
PHBiUwR9QHM+oil89BwYI+E0xqdY5yMnTOFtoH+xSvQ2pKv31vide0DPuIvTMNnLMoI71rcDJS7L
6zHiJLNqSGLFt7xop2HSJ90vjRNGMuHSqHjEfevyfM+AOibAzswjIbJDOcoYNHGw3hsm7n560h/Q
8Kc9wQDY5kfwHjMUzbBosYBUk8LeQ0pIVuPUypNuFw3FcJjC+iq5BEGHY2YtdEA7fjQj2Z79IyEF
wPES7eQ7PpFrNN3XFbnS6yRrwX5Au+N8eayBWhyo/PnZZcNYfLqh5JeE+TltcmNnI4y91MLbuI5m
XuJMdBfWjGCwDdCffQcMDnHEgwTJR0dDeiv4FBbThxnbJwpy7zcv0Mr0xRcxv1B6Uot6VLJ9FX3C
awe0jXQ1owXo6Iyw3knaUUeOtGPJUNaW/dHSSH3rwm+bkfgWSZCLsaQ5aVbj7dBixscxex0K9Jhh
rMPla0eO/Y38iLxxx0T0jnAwbc/h6QUN4bibbNAf5eiPrLlncNYp0+PuVvc+sWhZOX7/QlswL3TO
Ngk089VQ6NsOX9/GoEmlGC3thuSdegYht6XKLU8LLjfweLKBjBJbw6a169feWIYjc0VIJxrutYup
JZ+ZNXQiHNhLg6HhyRoNeVs7+o66jvRfi8CpeGmOjNyeU/w72PVG9uodYB4rIvPOYY4DW2+JiRtk
dOMt3CUXo7Ep4kNpz0cZlQS30exdNYWGAr6mu5GkJ7qOrKVxd4/rMmH0D0C9xE1sd9YRf9MU5GDV
Co2CzXamW+DNZCcN1o1sRmRNhf8samM4aaQN5F0DfaSH+aF8ZOWuY6fbAUsLOfAMyYT1iDDolZb2
XaZcYwe6Vq0tC5ZfZDuQEmmsK69f5C48FBoQRjuMe+ws1XHS7Ge2AMTmOQ3UWYMAUnCioEHA4aG7
WmahbV0k1aFR+CdJwnzvMyEeMu9UN/FDR3eVuhmJX5RppyxjeaD8mM696CDHaDg9RJfSEgMTEXSJ
v2/M+q5t0aNpLWadgfAHdAywdaNjWS8Ernzq9rofn5gMNccsg82k2ZdcB13cIPr4qCL/w7Ls8ipr
yEBpg3yqIIuhscxVXLrRWSCf2BjIUfFSittQYq/wVPtTw4dZlSL0oMChvO+LPA6MhtiWuRPofx3i
hTLyP1tJB3SMaPXoxe+cSUED06RZvbyM5GYI468kZf+AmlNsYScAt5PRk4IKgaiRAO45Qg9SZdqm
sPqQST4IWx5zSd1qAedaUuMX6tEOUHmxHkIlgfQSHmS4KH5L1HSHDOUKbyIwKFB5x2pPGXUpGFPu
Ur/0jlOPf5bMaUSk4I1JF1mFVnlDrRnvncp4nwyWSDi90UZv9Kem6Y29V2RUkjOcLyrcAIaU47G5
lz3HzNLzKPoqmjewbdwiIcPNKyVxtM7eatz7oRs+ncyFRmkCaivobEwy3Uc9fOwMNRs62bLZEVqq
OvKuCAQOz/Fty8fultqdAPDMQ4tUCIEHrZgxDxpGHv1AI63vAr68tymrUVTPOv49r9mlaXz0bMxs
3vDpVaAomC/4iy34qOixrlrcE6hzM3yFBYnzoTprc2WCaunyrecPLwW0dwNOD2ohAxKtWQASc4fb
mkfxll0qs2wyqV1eXVNm5dpilBBkI+4OL9HeHN2d9pMx/3ItcO/V2PUNhtkrficL3sIDV6jxtnGd
GsHQ1UdR1Duf+dmBxh+jeqODA9Phd078hWUz7DWDHpqBe2mXFcbGxXuNbBsYbTwStdWiChAzAyjY
ZZLDkyDQdZUNOQNRJytgD4m7PJH3k+s9o+GuRzQBwNtJAS1TCNfIxOe0X40K3TQ2xWcMCOc2XSr/
66Aoomj+PvtR+YEEJ9toCwmT1riPg3yZX3+69UL5olGM6u3dbmVMSn3P3EhA7x0sPpc2UVAMlU+o
0aTOhV7se90Kys5BqFfmCsPLgpGy9LPVx4+aflu7mF+tDPbzFAEdmNF7s7IB8KOu4AoSx4CeHnxt
20gIzChmwUkz9FJIgK4huN9s8MtLXwwB7fiRlX7WyTd7jjCjsHt33zF6a9oZI7NwfIFq/koGMK5i
bslldOOLPagzZemrFjI+ci0LN61hnoBCIV6LoPD6WnuLyR/TN11pQKEc5AoL4E4cTWtb6570FvJu
CBwl1+xvuljXwTeRj5QQEjq5DnO7O5Ug919aNHkEYp6nZh5eBsN9bNVLjCJt3eP7xapWvfVonRhj
5/vIhKoX2kiPUWeW4EkQVzOAwVJZumc5DmnglfXBsKwz3ZAR+y7K26nSzqY3HKvC/SbqDpMRaD+U
Kf2e8LVbhfZjaH5nszW2RkvEKYiJZhGYDCMlh3S1G6BkXwgjy8OYdATo+c+2q15ERZjRYRqcxyLy
eCzyxMbobqKXKrDzJN2PK6LiGHneL63QqGte2cKRAAn04UWsUWQad8OQXgU39YokxY8UkOJKpv2m
c7NbygCB5qtFI6srFYDyvFW1DikZ3gbCbo1hFbp82Zv4y7Szr01Hm56obTUjaXhjvsWMnLnxtVDW
NcwRr2F16SA3YHw3ThmfP1lf2RY31QOCONwYPbej9WAowziL2oMeKZJp30bMQCXI524yX3tbL9Ym
praeYgcwZr8LpXubDPIDI99jyB1IO2Y8Elb4SxzZ0qk7jZm1g6667bNnMVHfYs68scVxLP29Gn/r
Ibu1KHFXoh0/G63auegTJp9QodYGdzThmJYSUlhbEBjJQM2HN4jMGHR2V/4kBU9o5y6yiU9aTV3e
XTPGs/bQfvu1qDa0Z9OVRD/Y+goiuEMSYyObuz//0durso10m3rePjZTm/hd65DEdKEmvM77sY39
e1e37tHQN1yY0Nz0FIf0gi/o5Z0b5Mk7ggtSnF/6aQ7r+aZus5+0nRFJMfFoPO4AFk6YoG76OZXs
arrl1Ce3pMrBhEvwRuUAPfKYsNWK/irZ4FsLGx6cQvpllXrmhkufLfzfiQdQOqUXNiNcXo9EO2JN
HE4x84fVKFC+ubb2WqI9hI6jp6gi2V5q0zFBk+tya2G3XRuhvmkHf9yKNn9h6jhsXRG/xADzevvN
tZIBEKowbi3RksDMUJe32sgdV4/GgAt/E+EqGlkLQGK9EaLfM58Pn2pbbDsXJl84iG/Ws2prGuBP
oK4hMQNAFozpBC1BkmEZjQ91zIS0au1w049WdlVN5B0Efmd9IDMDu/Y+8v0U/o/P0agE3WNJunst
c82NY+AcyWNkEq1j3jDrBXe1nHegY+nbGFgAUQIRcW7SjdJ10do0ceeNAVyKNgs5JhmRpcYikfS0
Lj655lPnO8bRjywL2Fl9tmOcC8SO9VvozzfdMF39EFczR01vrUMeKRl7B/0MdGHGfkhkHCEAHS3c
LM0eIGyltX8fmoepseDEhDgIG184G6VQpjMN710UmBwVNm3EIwXwUTNy8taXHc+AOU+IyU4V0U+h
j9Pa80QHxRtJpmGxjDULrrKMPzUbb7lo6N8mnEghGmZ76H4ESNzO5JMMrc7BRaXfOQa1o+fKDxcz
NcJDbiFxwwiUWWNXfQll4okXDYBo2y9QeAokYiCO2wFbmWf8OBZjFqMjZkPSEFhl0hcH0n8oU4r+
qrqPuoEI6HkcpIFTwj977Rxj3v71TIJCRrjhc0/TQilv3RYRRUEEc/vW2w5xnPifR3aTFaOWu8LO
jhAiXlCf20wHOafUg837BScZaerezTyAaDl956g6GIthlp8GOR+iXaS6qgV50QNIRwRnUIyhrO0x
yGw1OtalYkBs1jdj2GS3PbW/LYuN13G0kxwO3NRmrVpyQsu8uQGeJbn03a8FNglG8Fsah5QzE/G2
bkki40j4XVrr0a7X02cP4OQ2yu+63P0m5irjIlJ/KSbUkj4RFA9MonNvHmrQ3h1RByj9kjAA9/ij
bP+h6+YhCMOMQ0WA2Z5hFIKDDWqWm7YEe9am7rpF1hKIBs1u3dItSFy41WN9KPquX4/MuoAw8obn
6IWu/+J3j96wFaSMvZqnSR9vCifiysgOS2muODhNR5oX93EJoyyZxdYmgK3J+i9bJY+GMb5YUUO0
AtmN9vCbWqW2DZ91iqUO53bZ4fvxbJjgCbnw+SdMtGNId3c7c0yD4IFOP5lAY+Tot9l69E8sc+9N
Ivei+aQics4hnmxC335mg01VDjFCcP04VgPTDo5bZKcEsYF7RiBjdzxE5BhKgiIsfyPy7Ld+4tbr
cGKRp3PCFEbx9zEwjZkJCnmg4RNdtglyHpEaRyPiGFYylIL38oNb8BJF+cUiqRpflIbq3QIlq72A
ksYdMEf7ImPI5ToO+2L3UmTABxQiOuxSXgBb76EghnYDQIcuTE7fuqSzbCRHadRMlQdGv4tIuszb
nW8TR+pkuHgds/bXFag2to3yQGVtadkLBQ4krFw7mSa/bpIvQ2xSAeZsVHq0cBv6J1UjSEjjz3zg
JeLge2xZqYdUPI8D0mo9A7/vIgQlpWg31XF9wW5VkCObWZSHFkGAkPCQDkKookFtUGASjbSYZxVJ
2V5+VqN6cmIIEIUx7oq62bHgXyez6gK4rjccy8VqXCLeS2aDYnDefXjVAw4kJD3+DW2UT8dV7nYe
m/0+IRM6rDGsOqZ/SXNQmTKJ3+xoINi7/8Gd9SuT5C2R9T7WRm3V59eeet6aMUA4sgQxZIcflR9P
JJChIsgSjuUpfTYe19l4J6Pmd5qmht0RhlE/2RDzzECGgg1afVsaOb20t6G85eHRc35tGg0rR+ec
v9wDNhuuvrDjJr/doon/cvsK7uBkveYDTux+Rl6W5/0piaXamBzm7TLeM2DGPxrO+JKLYtvZKTNT
8JqNYKntXMQqMG1XCZ+CnO2NMyNDmPToPEr1PVgJ2BBIKXlu7tCLbTO7fchdOW2odCKPNGo5dR9s
S09Oi3J34HCGt0JbgkW6kaO1bn2j9XmKizAg4oqftj0OFtRNKdNs8Ml8srpGrvVWubhnPJxSayHa
J70ovlFyUSW2xfOE98FsmnhFyM1j4+s1x4cKrXXKvj6WRNRZXfqz0KX8eSQIFhDtjRXK1UQfptYV
pK+a2WEMdyDywbd4KbcaJKJP9uRgitrmMDlmG+hS7soEnYqNmz7qiKTUKhwHIAZQ0Gc14vUWsbmX
NfPeM7CijSlYN2vB5/ZNDQXsZHU2BhL0s4SfjvHR5WZFhVCzdPXDLqrjg9ulNBbxqtzZ7lGztPkr
TMdXzcne47bRDq47NM/QlJd8Jr/ZGPFSjYGU0dt2uUM9Uiq1Zm8NcUNp0emBMkPwVgRZB45U5OW9
VkLeEOtxREGNtMDyqHRGDVFNSMqyWW3R4B2mfqJe8b2XVCFcrnCiNlaLTMv8jZ3kaXbtMxIfhtCg
8FwzIfiDaruLp6ep7r7ntHgqOUUsa+2ndLhhrF6dtNm4CNKlQJMFnmsvoDCS2SsFVdkSlzyd0cG5
NTWQMDeeIEZ16uWnQSVZLZTSaHwxmLcGHIw87nDQOriCHIV4IfJRH/mkTrc0l8N5PjoUOcDxHc5i
xltiFiBSRfzbyrOlUi0wBhV0Ba1s9s+VO2bBnHmL8b2jpWaiEOrMzQByZuMa8Z0t8JSMI/u+2R8G
hj90CXyc8m7FM6g9GNZPkTXZupNAymI25yqjXGAgTi6tpn8h7bkfbbj4+oSREuqF6+Uffl7XpwqO
Dlcr++5IkEUNmT6NhKHvbd+5gy7kbaVrEc/QGThqwH2XwVypnAgNQO0DUjh6EPq+F8raxsjqspS2
Xxfu5iK6UTnRQRXxIoOeXEDKcRN5UBBZlkE/d9xljlqEUuXbWLsE4RAgVnkJnoNKJBvIbNYa3km4
iazkMg8GXQHSGSdT//Z8opOBETwrBQiDSl/tw1z7Ih4L+pXGFSEz+KtQLm8boWqv5W+NhHKXRl8M
0FgTUoJhwhrnEZgRUF2/fUFfrZyewchuzJzKOy1JDUch9GQsvRRjIXsCtt+f56p6sQoDt0LypnoB
RiDVtrRljro7oocxvPci58lGm3bVa/FoMol1nG+oKfxxNGtQlK4NQbZARVgNvGo3u/TJ2c+Q2puE
7AoQh1FN/IwQ9b61QftmkBUZpzZpi6ummE6JbA59bEKjFxy9Nc4fJGrHj9YIMZRgtXtahbSgONuk
o3CIV6jFShXHXKepqaX0Kyd7OaLEK1O5RCTXEixLGN44OYYjAizY3236trGPQmTg5Dy72hrx2EnJ
/DJiI724uGfgMj2YQ/ReM3UJBuWD7i9vjZipNowg1LkuD0jWf2aMq9dAjUwyMK46/gktBNUOX4zG
ym3VoKcYQli0vgfJA0pUE/f+buoUdEwdcCOxE63oFqQNUQ5VdW4Tmjx1vzMKfP0zOb+dSZpWRLlA
k/q+ntRO81l0qvI11O3omKLiSpZcBPpcV4S9n86p0E2CN5PxEzTWD70xf3I/sWjVW1LuaDr3GqEB
qbhHbnUckI+ualk90SEAACHOHRuhgjmww3fDwE2bbvy+D0LL0Lfukx+1L2gXnhsNhqrFwaAiU4lg
Ov3TAfx+sepsT0p0JcPNBINwQOUf9MTcKoFj3Un15zZojbBbD2TCEiUGx499d9W08ZMg2yDW9eQY
c8LO9E3d8kEO5i2SpWRTlOnJvPg6QDWl4eQsi0vSI1em1kVzpOYTGp1tRI9/l8aoQpmn496+Flra
7IbefNdDa9tGNal1EpqnnrhfpRMynva/dYlySzgVfN3KfYAoGDIY2ud99dgk7nuVeglHKFypcUEB
gJbwsxBnmjBnMA/Jh0T011vpBp4IytR+CoTGquTR4VjIpV1dZtAfh+lAgMsDbUhaGnb2I5iE0ATQ
rK0dv0Uz+UVdQhS2m4Q3dDkm+plZeA6R3bWiPTHyXXzHAoZrWz1bFY3cMuXwOwrOIxZFsh3P3wOd
y4IAF8uLAtvCYktX8AgOxQFFCejB9SqbuJ4eBW5jc14ogdk0VBkrv7MKKPL06UxMX9y9rOtRbJOT
ubEG7yfDt+Xo/X0kp4pGn/E7pNrF9HFky4q00+rHVAJwp6PdtP7iDQR3rjkpzI8xfogczlqDP7/0
xMbUdvkIdqDZhGFdnKThwM+1wOt0RgRPExu3l79kUXc/agQq02q5Z+x66yLnWMM8SLeANn6qhkbw
PJYcRT1CdyaxJAHlW9+FEI+RX5/CbjsIegBCx8KZKmw/yUBP/gVmynPTA73BW3xhk+3x6RN71PXG
tqqn/SBheEkCNfeR8q+d4bxjaknORdh8iXH+bULvgYjoWw91Yj0/p2bbc8Tq75KEBwNly7FJ6Oer
xjwZ2nGUzg0ovk+74YTv8Bh1/mtHt4lTFHXvQkvuO2PVc1mYJx4mJu0coTkIJi3nq2LLE7f3nPZD
UoDyIFDcxB6c5Rl0nuPLrde2tw3BTL14jEi8XLfE/NmSRkyJcGkzuO1PXqcZG05zX4/etY4ImWtl
Cz/b3kG2QR5olA9FJfaA003DwhvEXmmqiJ4EsMDQBdBmVBgCCVLCAHZRxFZT0djvhIeuy0iUeFot
tn2zvJuyPto0+j05F/UsXoiE/Zyz/sp+fo7w+G7JqYFY1/eHrJNn8EfiKSTy1qDH75vTJa7Kl1xL
nUANqLWgDN6Yzsluf7pxZncF9Zsv0FZbXxx9RBo2hrXzOxMsm6Ue+7T6AA6OnaGXZyVCTgzGumtN
yQd3B5SPwWV4O0JtXdlq3mkNqB8ItTPyE1AkGQIEatZnS6/vHPQDihQuObLCYwCM1j3rONTmfmOh
aSWQgu6DoezbdCIgkhlLE+gGfFGZZwMKWrnzQl0DrOWfJdHsKx3URFKSDzIS2EAefUD49Yvq3cAj
J4/eMCElGk2Tsu03qY+zOdR/h0qluC8ZFZnTQxX2b2mX2Td2zqQ+Z0puaXyMOQtvWKOucwVsJBO5
K2Rxn0U3WbfC4sjgcCdrg/wVsUH32N5oxEduCycTm7be5EihkDYZn7XUONlJubbIUdZMlGuNfnKG
qFgxo/Is+cIQuF/Z9sBm1bS3YUOG4VC8G1a2V566lwC7hc+t1eUO8GlQlQZWdqRFPOAObDtNcB8b
wzGcSXvy7oTpSKg1w0xD9oOziLYrOC45HhEXkcPj08XjaXCbR0ZZeCdmizGx4957jXFO0ThQ1Wvz
NvKtt3IbQyuFyG+uiB/e+XBrYCe4pIi2xjHrIWiL/gliWbqraOCtfBZ3z320J/D//dXPOtbDIkMB
S27kgHJgaq+AKIwVCpmQ3iu0b9qogU0Dh8arJIVW8w9YP9mYIviDUdTs09CCo0WAE4Qog2UmI9dK
I8mQGa5/6mv9ivScG2pszCCMCmeC10liUzqZLTOdBFXX8o9rEPkQiWYK9Cn30JOWsL9CHk0oW563
QQrbAS2MgMlniANoUWtcg2HDrhREnJTXTl0yuGoI22u5DFozbXMnO3HOYepilRFTcZPZlIdBfUws
dW1V+EtQor+hEFPrCTwjKukYm8M9fq2FHOYTS5Mgk/X8L67It2obtWf4HYGdYKjrN81xstW4Qq8D
866gwiEpEtcPbUkwzsMJU1G+ZaTiIJckk9rsN0nIibWXqF+75sGxaCpqM9D1OLsSa4UhpEdUqMKE
ZDLG07mtTn0JNTb2mh+uASzBFK9I57RYSlj3O9F+g8YItMK69iWnSYaI4jK0/cl0walGfUHkV/E2
zBSgpIJpxHF2gGdsGldOnHxp5VCuI+zFcB3up258NT2T6BFynkOkKThhtl4jPTj1D3x0d3aDnBHz
Et9eZ2/W1OunSEv2vvmA1GFYteF4YcQ2rfqgtSPINBYoboszo67o4bXpADlY3nMIUat2dq8VdUFr
kyyMQSvQwwRAugJAR13mcELtjjxN9a6deVxJJffVM5Nyf0+IL+2YoJ6bqwtLzizmve/0ZI8hvlqF
7uJ+m0oGduQiF6V9Duk3m8Zk3Tq5eQu/ap2wP24UrGdERxXEbIBeVf8GppkPl7K+7IsdqKlfVBeP
WcY03vNg8XmTASWPoFbqb1wFVUQ7u8GCablWwEZOsLlpbWjtWbg2xQcT8xpcBIIxQjiBggHMcNCV
6FkEOD98bSS5AkVaf1ZT+UMahlwTfvfgTHqPNxnD3Nx0/s5sq8dKx8EnPWcZjDBuTcndNvzppKJQ
bfSOoJQMqpET9w/EiBYsHVT1MqyyIHX8W5eYz1gT29pgCtQl9ZNZx1+OF40bvSckuSxhCw3O62zW
HsQ1iB6x8Vra9l0xaykEKmufZf6NlmLkGPUupUFZ7ZxG2jvRqHDDo9jHz0mDyo7Eh1+bVWWUxWuf
h0RG0gksr058npv8xY+Rr5Fdx+aLYkD2Pzhjv7RYBgnEHklEZdro7waqrzVaP6LwHPmYxgQwjyH1
y58pacwaDI1ZdmaAfGFbkgzzFPsIQ7SC/RwUmAh/h4HSfIipvzvMRkk4fXLyoIkpWBIqL0dblnND
t4zj+NybQ5bC4nfpnKQ9GPiRGbJfm9VV3/qSwLRoqF4jJ/tY/BUbCwZpC0dhLaigt+xbYktrlVIl
HXOK4JnRMDwoERaBOdC9M1yqX7CQj2FFJw6o+SETg742uoOIv1JuGygQaoOBocOtTjwkTyCaokih
aMcX3Mrw3SJTDpnAVmBVuh3fBgKnpqp2dh6rE+KLDEZS6KOdJSeNKChxKco7dCFQgL30zYQugwqo
IaYyIXHTcd1jVnThjWuxVAw0pqXbEMBiTgH43XvQOLYEId2grtsk4ksI3V/rKHe10awOAskbzNs6
27ks1nU6PChCTevGuNXyicGLd5ci29nGjkZWo453z3Oy72U9xXAvSFph4F344tbMEBYN8mDpsmFH
57iPSyinHoHSmRBIQRAMxTaDL/4yQdDG4O8kEajryAM3JVxoRT3eNlueCzJguV4vUOYqNPe1jh4u
Glf4pqytomO165T6MnT/TEII7SKf57UKraepjQ/QVxyyQdr7punuiGCOMjxKpTD9HQLDd+a5GxS8
ycHRYUsR8N46/XCVBfWIYDbMRIPgh1Lh0NDmX0PSJdep9bcmDt1iateDyxOZpv1dbZHM1xrJJqTk
3njatHUER7NYyP2gje82+j+oX9z6XN/aStwgRvAUCs7UheytowCfwqYHCavl6LQD6AuSiKEYVSKR
uV40n5ocnl4cDj53PMoJWQMv7fOdP+mSeSHzrZFMwvVA3Y0wRUlKVRWQYpPsCylsXGTs2pUdmQyb
6q0d0gSwLWkHvmUVaNvSS8dEcaX7OtKFZjQvVaefgJnfhrABk5oYKQUAmbZgxP/XgxmbY7Ke5p7F
rqeqaqL6tbMJsiEJHU5nk96KNN4bSx5L6X8AWq5vsghYZ+YQ1BZ1+Tn2D2nNBBX+e36qZ//RaFFh
TRQ0WZb/9k5Is9ZEumL3T1rUnWUujE0dxr8oY7NVilQgbW4T0rJm6Zdr7n1n5fWIJQDww0kMCc8e
oz2GL21btuOrUuavb7gssW25jieQxyp+o1vsErREIrz9zoGKLhHRlTVyo3xUp7Lt9trUHmoTGFqt
PaSqDTdunV1yosUQMW3JU99hVKU9Z34MYfQI//klEtFrWIY/pf2ho0rNtOEnsVAzTdFZdxwMCzI+
FSCPctO4VFFy7oeQISKC37xDymYkjn1R0r+laYRyhkiItsynbZp5NBZcDatGyOBhHk2OerhHuqJy
VvDf+yW8naNCV8cv1sIBm9QDAtQXbI2CO6L9ygamU4MHSa1IukcC2bCfa9Mbw5AnGVrzDSEFX/qu
t/kIFcegiz7Fr7pMv3m3SNvnSA/akFu3Jnc6sE3n2+T5YMrIJylAZhYFASr61Hr4x6qXYmZ03XU3
WesNlz//MSLnB53kEJiakhTU5b60RJBzMyKwTsKThtyrAYa0pm3krAsfJOzVUClo30xPtiS70NgC
Lry2tBrmF7jqc5YjBgPG+mCSod4YV2/KjiyAi65pPtSSR7JQ4Bx17TCqQgsKpX8nsfuhNLO72J3c
ZJr71Bt4210b7k0qSOup7jxEACfT0F5rFyVpN+hF4FpYv4iU+WSAnW0Tn1Js8t+mQnKrEBkaW0m7
HufhDe8MULjM/q2NCoSgndNB4CX1I3VrXmQQ/PXq4ovyyUF6fXT6g4JFc7YaZLiapvhm/d6iP7eB
KQKqF6fuehTWd6ZNRNElEbinltGhCoFymhIQ0R9/+49//ud/fI3/M/qprlWOX6hs/vmf/PdXJYk6
i2i2//t//vOxKvi/P3/mv77nv33LOfmqq6b6bf+f37X7qS4fxU/z379peTX/9Zv56/96dZuP9uPf
/oNnMWmnu+6nnu5/GnpZf74K3sfynf+/X/zbz5+/5XGSP//44wuNSLv8NhyG5R//+tLh+x9/mIbz
5wf11+e0/P5/fXF5A//44yEpow9Z1T//18/8fDTtP/4wdPvvum8Kz3Mp+T1fd//42/Dz11esvzts
LhhMF+aM8Iw//lZWdRvzQ3+3yeP2fN8FcmB7nm7/8TdGfX99yXBdy+BL/OviJTD++N/v/d+u4f+5
pn+jl3ytkrJt/vGH7fKb5F/XenlzvCzBEJg/7oNhcx3bMPn618c974pvN/5HkSWOSrDbgBeYL6GF
8h38gt/E00722rYSWb72a18Fbk342ZjbS1aKfPAqNhnPpioCZmw5e4W3f2xK1NXdpvPzm4ZadNWz
1pDgFXgh6L+odvd4NH6JuudXKFowvWK+jqLRHt0gJR2EHkEObMLezwZiJcZDTP6xwCrBpAoGoA82
yeoKUEf8qWW4ROu9qeG2Ddm90jI0wuJQ1A8ZigG0sO/eyAkd5sUaiq+CIuHs/cIjbg6pmYts30vW
UjdXRYSRKfpKXQ9xroM4lGJ7SqSLVIppkg9bxr6vPfNuKUzK0tmnuQhMuoXLS11ejKL0zdk6Zgen
KMkYjbcwmgnm4YNEDeMAYQ4TL5gKksNGewf46M5x5KubVw+lP0PAjYiMZKjbDuV1+V1aB666yd97
6XJ0/fBEsS0NbZv5xl0U9md3+mxVsaVoRlnYbcrk4tB9L8XTlGAtuQfvtvGKJa34ngaFgxF9NMVB
d4t1FTv70b636MqSq6IMGrpx+Mg4GSYjIG8CMWzi5ZBUO5DbfJ86QNn2frm6XndtlyZAaNN39oAE
gLaoO9QYE9q20mxfk3oRBZU3jEFqsNDyrek+K/0z45NC4YLXvseUdK+jvHXB1/Iql1euY+wzGGHg
sUEUaO+dtLqShHWdpvvlf1ouzfKDU2/vIt3eGZxTlxej0WHwGvfQqujbTZ07P2xel++nT3FWKJ8y
DYe/as8xFZ2WcrApuKYzHBIvNVdQFRlAGxwdwnzLi3RNez8NPZoiVEn6fd7dl9W9zr23XAhooNvl
htAJc3QEgQWPfuLsLN3cuSMm1iymRYFB1wZebohAdG5gczsMjdqBecOABFKbwputOKapyiGkJaOa
lSBQEnBjam5dqG2Of3Dr7+XPE2e6owxdG32OKg1FNfvwcr9HNfhjUt2YK8xOCSU/35oCGRkQkJnG
cQdyOCOLayyureHiuuvPqivf7bm4wci970bxCM7iNCkYnOLkpwTZcU/Azg0q1AyVGJ+Vh+SP+2Mq
8jOVtMEd37XMxbFk1zVRB15ERhJXnqCHSlBfoZrEIZEDlpvXZGcHDKVBXpfWympHkP1uQDzeUtpv
c4/3WooLGbLLAXW9vEsfO1GXeeQLNv+LvPPYktvYouwX4S2YQCAwTaTPLG/JCRaLRcF7j6/vjZIG
ZJLNWj3uidaTqKdCwUTce+OcfV6XJxq1/qYyLbRlUNFYPKoGDpXZXy1fzBKrtjwHF0mFk+oIxTaY
7BjFOIdUk4B8szPYzg2UPk6uxd4iQKgJ0D9w7eby/qiDr/KHHn96hzeg1rsrKbONIbTvGY5MjhjJ
9hWUfIQbF3za0FmXd4e/xVxHtM895QRU4JA8O6rv4JqZLK5XzmlrdeDobUvKHdhnIky8SKItLKZF
OpBMSH4WaFdCPgsq+K+cv3e7MbPPcUOUvHhv/D7csiCfpZudyR4iYBwbG4MtMprdTB5z/j/uB93M
IcA9xOxkmbQcGTou3lJ88yE0lxIndVqQzm6YxXU8EISCF9DkAApEch+U/AWUAeW055fljan8BTJr
781qeOtn6wBMGtzw8u/6BuA5I4geozy5DQUILd2tQ3rT6aox3fsc3DcyL6oOeyDgj2zwq8KoJYet
pmdPwK5b0tDwt9tIYmOEs464zVmbVkTh7fuGuE0MzCSsOQ49S9qBsCDns4oWdyq/5Md1tjYicx3X
AipuJ2XWZ9C4QZ3L/5HIZVepZl6lmHf2GgOCQPe/WCoD3RmifGvQI8e2zXbTdYvQrQSxITnBaXMY
8REknjrkPDXfxVoRMQen6cenjWfF1HYROEnM6BAO5fCWAuzbktVArhS015hBBbeGFVjr5u/G3NLE
o7Waeva0gNgFprHmJoJng46Snza6i7RrXYZiX1DhpjVZO0n6PauNQ8Yx9Zz7ryVYgSIbz8zoSUFI
uSUnH9ONxmHjTyXHf9v6z9v4xy792y5uKpsYGloJyoJfd3Etsl0RiKHAUMOZdsWSywriEJntsJpA
Fr9LSaxz+rdA9GsfQIbmGp9dwp8KCUdnhbCFQv1m679egs5RTYfPE9Fu4Vx3UXNawpYcJWhpk6+6
sO7EbLDJEurLR7F82vliCORjpQa4++R22H+6GAv9omUaJjzFpbT6uaoBjwK5tkuAsLliR6twLP2h
R8igtiHqoY/agL009b8l5fuyp48NeIsYDc9Um1eEiXwTtvEcZ+adVjKo08LxeUjvaOgZFttD6FnI
pyuXE7qdRrPMUYZForZJYk2wZQkB13iLHhdyImzSGR81wJPlh5ArwenjI0QJuuCa3X/Z5pYFOpg1
uLuMYibCBNlWlocmZm1jNGKnlwtvUD3a4o2WxtNf2lQdyJsGZJV7QshD7tT4AA5On38dWCFlw8fG
rEqw6JbA8ebWOeRGgH8oOMWDv6kRBkURR2EpnTF/7yTBSVdEZyBEYj2Ox3vI8ZxwEp8xoAmfnEOf
vg0zKOLuLbDYimmGCwpOiV5xMO6HpQBka3KInlv+G0LaaDTT84B0lJD2B1cl/2i4JT/KFg7xausY
jPLabYbrii8ISrmddOcATASaDeaslXudu2yIWJ8auvtB38yutW8nsWeaHRSLFVgeDEOfrlpiJbpF
fNOJeUmneBxaXnMV/xMFeYv3GAaT7+7EPD8vRV2Vwvrgto6wiDQkYIGNtZVfpaZSwczis5csd8qm
FnXEsVewtmX+1mTZuW3yL4TYbYR4A9x1rSl7G2Tqk6/H4X28/H6lIXUpDRYPXtxf31fmIk3KGQeu
IB+VO+HHq6IHrEEK3obLIQLi7e9fiL38By9/oKMrZTnCdE2h6Ep+/kDcJhCkmIElGHvmHEu5QSU6
ARoY0FhNXUDIBVuiokpAoRU9pKF2hIyiW+2zgHERmzYbmiJJ+K4JeB/UwS3eJ/Q79rAdCHj9eBPC
7zUmYjlw1FYmO+K2mMxcV1Jh/hPXPnRPZb20Blr7UR6qFpi2SZp6wJEbr7pmOltJUdWwN4Cg9Pow
21i8Wgy2MOlxYoevlGMCmQcnnotFaEfp0tpTMYFz6fkVlmr777fM+tMtc23ToWVzKGUM69dblhsm
RFrUI7ulrEt9PieMawODReGS/Fm+8CoN6duMDG15+f1dF7zqUCEFugt4215bv/Fx4UDbjNL/KOdG
jAbLutwFqH4ozgYTurfy+pgB/msloC1P9WYMiWtqBg8s53r5weTCX5soQDUldiie15/8kn96ETHD
0lzapFFZQv36Sw5ugIG2YyPhISwdB3YXXBhMJpCfVojrSvJP0hJgB61ZB5IqdLOTaQPCpUkJ3zj3
ym9jNO6Df4/DG0s7xRTWk6XN+XiE5f3yyJYOKk1Q4WcHGDPEd3GkY1+ZojkAUj4sfxpyyjNxhPD3
386kc//trXelpaNndS3DMZbf/qdm1yqJjxzskbc+Tt/I1rEncUBux9Sy48AvlIdC+Efq2ZVDo8Wa
w7vV2T+sxLgRGX1BzDIKK9VHT252RGhaKQwhlnAWymJcXkznhABx+/eL/tg4Lz9VHojNfiYdXVfL
L/XzRaeVJWGGctGstUuLNy7CQolYLoPrzlIxAYpPMpKgDQbKJJQ7ydmCnaq7zrXlsHCl4BKigwZx
aIxRTPABdvJK3dTjW/Tk+0tACpsfnVZMQIfR3HcJYgm+/qWXHxJys+vwuWCnQrALgoX9Ot9IWGwp
wU35bO2RoK+JuF7roQ2rydm2vKQEkq/zwt5ORfO6fI1/vyPmsnv/dkccS+hY2FlmPv78pzuSytlP
LKhyu+UuLO3AUpabPAXbIByb1aPF4r2KKOgHtB51DS4vzZHYsgXzK+rFlyEm+gxzbshBQS+9jp7t
k0tcFoPfL1EqYVmKskxdfEd2WTJsMrjEcpQf7Qh1k8cdX9rCpQeF5sP2nm6mMT2TIvVvnUbPadmn
cfwKOPz8MQ6wWQbZJVE3LE3S6NAeckL892v9eOt/vVahMwJyJLILS7f1i2Jp5s71/sxXYYWnubXu
i6bbZDxRp6bRYoOFV7fHm+NFzs5Q2sZqSUX1u6tliU1a/IAEm1f5Jxui8XsFx0XxdC3X4NpMYf76
1g+IerWJY9fdUufwi3vLncscbVMxPggCYHj027yty8J5nglOlVVw4vT3+u83R/z+rv16HRerfmUG
Y1YZbJTJzAw4azyh7F2AdlxT9zzPwTZWRfx9qdpySd1EibG8iEqT++Yu6ZsNgr1Vgrx+ed86jq3r
+WsBYqzhjBOv3HjFu3x0mjeQT+t2OpbybfmWFGE/VdnsKjLPpsa5Rte1WT7B5ZfteaV7SurO7p4/
ftf/Zqi3/z7yi5Huxd/+/znh5ZkyCf+/DHhX3/Ig/fb+owl/mfDy//l3wOua/5MO8S266SjL1K2l
N/t3wKvU/3RqFsumXviY/PIn/w14Tfm/ZYhL6JVjMP+1LOqv/wa8pv4/2xHM2JRt266uzP+X+a6x
dF0/fdsInGBRmFSUlCxKyI/G8aelMgvMSYaaG+0nGSt8VxF510w3+Y4sEheAXKDSwWc2bjrfATSt
GAH+dLP+e6d+aU0vVkLBlsWiImxHMeG2SM749UPOLQPwdp4H+4lEEeQixNHTn98RawHyyaLjwr3j
GRoLS+Pm+PUWFZdF2boCH4Zy1dDe/n5By8r78x1Zrod7bhio+5QrLss4s1FD13O6uTdVWQBrcsjq
ixBYJkZ1UI7zRuAZWiw+1c9uxEVptdwIgbbDNtm4eODyYkvI+3qC9WVGe1QAcbH1s3o4uLPQ1mBs
BXbx7JHUHM8fJDpWK9uX/UBoIvgFh7xgDlK1BzuMT1PX9U8Pf78jxsUtUdwNpZs2660yaODVshb/
9JLYCQqf1AZCbwz9kwqBFGgDzn25wBjrtCkPSZp/b4Z9QEaAR86se91aX0dXgcAIAuc6QR4ZkndF
FMVVKU4t2+EnNdBvtbcuOehguuEItin+ejFcSAaOeTtpVPtq6DFRdxXn8EunAKHmEJTmvvDniAPC
AfbQRDKCXVq3DiKhQ4N0M3uGk/+ScD64q4iDRsp2NwRaCyPQJfExBKSq9TPgPIY0ZhsB94vbcYND
EdiSbb8u5JBKT5g8Il6CwUMsBKl2LsaIc6ov2eRlX1zLcu+3vYmprarXBJDqD3Fr/3cA9++y86cv
6eJb5jGZFnB9lg3TZrChX9wEPMsciqWYPCsVwhWuSHSMIqY93+zKRkVFx6tS5qS+Kr+gBBDHT96S
y+LZFst3Q0WzNIwSneGvb0k2mnlAKna678kAOxnR1yh0b51B6jeVjdMBPCHp52m0C6WjSH3oYy/0
m6MLfGKbFk7LxKG/hwN28/fLkpdtGZdFQAIXxKdsGOJyfQEIXdRa5yf7mkNw4hwkdtUinje4y/sS
w21hnuDJtEfTZHg6umSP9v6EKxSe2n6Kg3xt0HHXOsmKDrV9noapV7jAFx2/uamMAL2PRWCU/QVv
7HqZnlmBfoqsCXpSids5mG5B6MESEbVDptNOdaT9idKdycItX1Oiv1wCOc6uk+GSMC0mvqp5KiH+
HMiF8LeK+FsOx2myid17G6cuRT6FpF/O8V6vnPSsCP8lVUjcAgAJUeBTFMDiBtU9QzvMcDiflMVJ
ma5DLJoHRuBpPGCTtK0bS3eMExUuwom0YjlBORxkffIlHFyAF33hX6UoIw5G1pqfFJTWxZK/vKh0
TcsUkF1MF/bFks/5u2r7tmv2YVmS44fc4qaVJkAIaI90MjuYHkTAE7mdT1S0eaDEvZydU9AgxkxC
BqqDTkzmPEhCNaOQXUqVR03vpkNvJU/lML2hl01J9H3NrRi5k6E1JIYB3aHTaIsq+GLrHNWIzt3D
9ALfVKxDRtP3JqztT9plZ/lNftpM1PLy8TXQ+n+s7JdrOkw3g5PXKNsnrvXSOw4xxzLTz6UvnqzI
aXnV2p7UMw43YYZ1mBlcsuh8vlQr8x/Dua42aY2ECT0qJmZtAhUYoRjD8WGhygUmFDUpRjIpCNvG
cLOuBA9Xzs1Vp7f5SYYPvjvmqLuxesUWluEGuC2CnQgxV77pAS3czu2YPkAxp3HQUp/IUI4sJhc/
RJIacm1zRkniZXQgthMdNgYwpyP6oigYR9bqbpBK34WtToIqaLVD0thANmH/PltlADzEgF1lgSzT
6+JsOYgDmzqtr528CjHZD+KaLnFfRmV/G/OuyrxIr7VIPdSapoE8GYg+n0qSOMyk8kblngk01kkM
W4FFabxP1og/PSUHDZtB0cVZ98XOq6GeSZQGoRs+CT8AJbAkDNzTlTNwSC33f/9pf1iQDJ3VGZW/
dJnALn/+026KuM3pRt6ifRXNJFd2Pb1CAk2LVNhk63PqyIk5gA6udDlzCD6rMy7KjOWVNJaJ97Kf
WygELro5ZwTJOJNqvreyAudq9TxM0HrhCHglqSmdqrpP7q55WT4sP9GQHGCxNbEtmRe/sEUOCSaX
PNsTuhafZ4FLLakHzl2n7gCgBi/0GEArh46FeRkaDeNMtS0E0mKJCeDe1Nz9vGZQaNTHMhm2pKi2
Z8Ar/komTJNKfHcm5Jn15I7ll8yI7XtIAKymJCXhgcf1V4jhk0e4SDwuv2vKDYPCnlmspCb69RnS
RzpxryflvitSD9tpsJatVXHoJARpbljgzbQ+4H5iUkRAxboIbISWHeP03CAyDe3+Nqit0nNzYo7/
/nYZlw3pcrd5laVw2e8YB10Ua2YmE2mGCohgaN1ZgBCdQTsL0nxWrltjAVTZacVYkUmsBs/xs59+
2ZYvP10iZaEvMXB8f8hJfnq5mRlXTZXhCGnJn8eCM3pWIawTT8HNw3aX0WQABORBu55mVuoYwK7H
qE6wBDTUZG1EeIX/fkN+G+otl+RwziMd16bqExc3hCPsdLYHSrA8B8JRWiQ/Uqzt0wBqh92/AphX
ZyJyu3p0rvhwP6YJULPiu6BNz04+lGsmbBheDdCmgw8GdIh21eBO56SjPgxK/dRa83QuseeJATBn
7X9Swvw26/j4DXiqjq0c23Auh65zQ047GbPlXoS6pE/SVzFRaVc5wt0oLa+KZa49CDj5cU0iD1Eq
K2lOwdmsiW7268RnvKXf/f2u/vGamEmZ7GyuZDh0sYdzcGCBQ+QLqImRRnjhGKuoaXEIg5PgwLPD
hR1wNp3qboR3wV5auKb3iNegvyF65K5Gy2zOmvpkx/3TWuMip9KpLKRDU/vrh1kaWMYSJIp7J0fQ
Ho8N+Vx5dkh7ip6sfsm79BUETfVJ//GHn2oubazhKF58ZV5U3plr1facMe5ny3oiRNw4c7iHZyjV
3HUi0ZdWI+RLIuQ/ebd/G83xZpg6C5FpCIHm6/IpoBrvtRIL0r4b3gC2WTiwAsJ40kpAvsBnArg9
2VI3QcYzSW5LJt0LOZssBD1KEIB/MvRW9wARkq4+Vz9qLf5sQfjDbscmT60nHBdYzmVnVhdD0o8j
UXWN1tzibZrXiQF5Q6ep5Sxfd/fQS6JH0TQn9MItZyespyYk3LHvTxjRrXMi7eukQL9RcJK5ckxI
00UWROtBk9/+/k4v78ZFsQap23Yp/wyG/+pin8IUJ6yWNmWfJlIj71c/hqWBZJ4gBXQln+yKH5OV
y5+2FME6pymmiWb41zcV32pIjkRQ72sVArSbpnqfDxrize4aB+5jlGg3qrgbFlvITFLuAfYmp5Rd
/8kDsv9QD1gMpQyTJomy5GP3/mnFLmwdfrGbLTG3jBlmoT9xwRuzGKablHeJA2/tdZpMqgNhvPbD
UO1Kv8aTKNrXairH57FI51VUv49phzsSnPB10lSML1QSvIVWWG05YkWkg09rb4nw6GO5P/eGcUQu
FAOzCzgSFwqM51A5O1tTbFMtojsmnKQqmol5XyQBuM7MfYsYrqrUQH/eS59/IaZvXBrdpImcg4XF
Op110iRQa5QMVLdirFovj6Ir0Awca3PYuaGhWZlLdtZuKityUB2EIbbLh1lgDMJq/EmV8Mc7qwQn
giayTufjzv90Z+dBVImZa/l+tHKx5X+Za8NgzDuBON3jGN7Fc5580oX/dvbBO2oJSAmSH4vL9XKv
KNCkk+ZcFnu0WaSKTAoQkO+XWC5Es60oaBP4UvSIIDHiUuvZBomWjzGZzqX90rXGdIhKhyTrJvBg
rqTPmohq7Mp9v2xuyGIqsziH6vz3L+9Pd4or5tTNZRGFp/Drt9Dp8AU0p8332ZJjlrW+hnqy9Mmu
EDg5CjzjcU3A5t9/6G9jreVWSRZORV3gLOOBX3+qlQi51MLZvkoYyXcMkNaEOhI+5E6vsf1jDioA
zqHKNrAdMJFLXv+2/GKnevQy6rJYW52fHvOSpr6Ym6NpEX+eZJnz2Rr/h5KKo+uPU2XX+b3WdDUa
/VF3sj2hnPaVk32VghSwhCx7XPzLrq9p6x4DBnrBMtlWAWavMh+JnugedYroKyNwD5/cuT9eEs0L
9bdBmXk5aZpFOIYT5ph93hovaUV8rQU3EmMmnOAJBq3CpOdZPRMxMftf2IRflVXEe2GXWxEh+rCs
279fkbM8q4vV1GIyaS0jc5Oz24vVNLClkaXkeu19S9jrujDazTxW+b2jgbxoDLe86oH5wJrD2SdS
6XxHIupRWO3JcqzfcxcoqP6QjHV7bi1GMZNjm8fS9a19D6DHi6P6uiVnZJ9a6bi2FUfDoeXANZ/9
1hM9NQXT7SejPCZFjk5NdwnICFtiaG2Ud7PhlOsiShA9tiJFFcjBcWoQSIZNvtnPqcEgLOyajYYD
eTuaDJaliR0li8KFohCR725mL4j5aNb9OPbomvsjDggGaslwZAUZjriUAY+RbIteTxknTuoaNds3
dm5r21FOPnZsG81MI1Aa25l5g7j/OBnjN5XL6Yaj4Bw/G7P3JB+v7VwMKHpMHXhgFe+nMHuJtE9b
wo9P6+JxIbvirHppEzjGWwqqn5ZGnGlNK3K94NMbTfJZ5FHYAvEPfFDV6qTdg8WFDiK+JEF/i0eC
dm60WsD0JB4GIQE9f399/lC/LcU1y4DJC81E6tfLcRj1q8lM0r2Zg28f+/m5GkaXJxcGa1dex4H7
3dWT5JOq8Q+lkc2rTpXKuQEd+cX6MxEMmk/mlO7JtmKEouY7OVlvkyghuLo3LYZ/bNEGvAzcWJ8s
Kvbvv7FgJMXQnIaCM1T94gFkUaAN+uhD5aqmzPOJyPIq0BLTFEKpTKcvfcqWFc3JN9F0C94WOb0d
W8cxxTNmLyrBsGySra67KDW2gR5mX1NXxxsvwTyY1DFsLnqzKyuw3QK4wbfAABgogjGHcFJg80sL
H4ll0z/P8jhY3/EYeLJklh4MTrDXGt/m67CIsDbqhHB4pETY4BElVP6LHdcZiSAaeBth3iZom+Ws
pcC6dQlBNVd3Ik43CaYdakW7OjcQIF4YJSyn0hl4ZrRHcbwfTPLTzBzkoBrWZWe9//19+nh/f32/
BTUv8wHd1KmL5MULVYmpsSem/Xutly8ku9dMWOJDGbranp5pXPVN3t3qBonS1Cd2n92h/C9w0gsB
EsoEbd84w6bOORvuSAo/hjo0n7hRp5RfN2fGApGatBABTYzhSYfnYGKAVOTQDOF5nZku0Y2p5iv0
zCsiDG6AmgmUDMBBMiTkKwxd9sLpZ1iNG6CgqMTCmh46HehXyHxtFUzQq4xwcve13e6CQPuC3F87
F/5w5atm3g3y0+MvmxnFb2u4Y6PAcDgM1C1Gh8uu89Oi4M4mmuEAehH+NVTdkVvewkZpC0D92ZA9
uASR3xckiN9EaLDrpiqPekcSVMvJ2ZPrf5lclwSFxnm2ens4tSGCirEgYTLoQn8vBqO5DoYbOyM/
KMHFupuG8UusjoQ+phzJMG50B/s5If/K1gICrqPXqu2t2+IH7tvyJq2IoJMBMdRBnb7HA2PRrIJ2
Ujp0sao+lWRKueiJNsyDYbIU4OYJUiM/PtyrviNKILxKo3E6dXr2FbYLeuKCWVvMEefY++vWja/K
sGJvSEW284GpAb99rN153nRG8kSQz+NYWLecRd27WKjx2FcbUVbmvVpgmKTe3cTYuXrb9Rp8Nlan
vfilCkAQD//A5CHgs3O3bT6InRKJjs6ZmZWR4IhMELQm1fyj1GyuhPBpwiLgbRRgejGjtm+zPiLf
9rHAyyraN+QccPgl7xsl8bF2vCDv9QJdDcb6nwkgll8jHLb9XRKm/5Qgx/oAmsbA3rQyqmad18CD
TM1M1gm403WqtRjokenjU8zW1bcyyYNNmqkf5AM9+PhaCIUfAOP4d8JHgU9v6EM14Ae3uvXQ2QK4
ZDrcZmXN1LyRT5YiKz0gB4DQs8SLW7fa9B1IdeeHJWjiODIs4EaeFPYiyN0NuvzWfnDC8eBn6lqo
7jnB0Lya3U4xLKFmVmKI+TJ8yEkGrlX0HT0rmDcAV2EuPLwGDsk0o/oRUnOco8J8otbftAa2D3/W
1o3CrO/rxCvKntk8us73qEcUWmgJBluMofrUROz1EC4GneFSrVWQW2mUyDPJB/AdS9Cmgn5hNCzL
MzorKH09niMCEiAex7N9lbRF7cGQWRta9R038nw0x4jUXtyiDg0ReUarxrEGb2jj6tiR+s1AGFdq
YG6KNBi2s2U0t0N669bEcI5B3x4CSKMDBBYP+VS0Jq0XLJBt3k62S0hilh+JqFNXWoYeMUdGAI+g
QzSA7LMorHKTk/YWhMY/hHi4ZxOW72a0KrJXtbg/jcwY9lZPpFE8WjuVVy+alssNLvR41RrtvG5w
MXh5bzxWLXRumilwA3m7Nsbhu1WUhJATXma3ZrGm5CQTZkJ1iswOoFjWuWtCUPdTCT5yIWETFgU3
0KAXzKp3UZvYM3JJ6sbdMOraPgvixkunfhFN4o+OqmtXfTUzkCoE0lzzdgeQfqjQNLOceM1A5lq9
s1Mp4Y4qfw8sar2YeJ50QD+MFXbycEasTKKmIOJG22BJN50AgxDnuZrEYwpVGJoxqqQijXeuhYGB
MYi9w1u8KadQXBdVcxvXDN+t2ryTQffDURX5geN11U5fjNC9BnsCDDQIim0wPFOnbtsqfnIs3Gdp
etaaJYxn6IIdyezQwQLs5lmDNiCDYWl+4zQwOgxki5vmaxJO1qEnwBsGKbETEFaZs4bfs6mbgVbB
FsGPaiaga2rl37jOzD8FoBxMMFwSAHBwuHU2bHUSTnkTqnxLbQmRs8L1pIviUHd+ezKwsVqIsEYn
b04GdZ0tyF1IUswks2Y/2Aj/rpjPnjmqjEAL8u24rXObAqTY6ll0g/tmhJdmhvOwNhr9sY1xsAtH
I9TLwlyOym/nN2Ap4fIeZtMprsiUvDXL5fWem7OU/XXU1K+gkPGgNVjJQ0zVuPObqvtuSBhnyANO
5agRgwktaJADE9HlKc39LbblV10huE/y+LvSGFQMIiYfWb8LI7wAgBRIB3IcFHhhDsavTI827AJD
vAHEKVas2W816bZe3GQh+Mo28mKGR2RNzARXps2XCdO2qXMYKfF+rHyBtbiG2hL4IB8aaqMe7sqI
qtJwYFo7JnVLcSXxXKKIDYJ10oj6iEb4dcoiL01MRLc8LZAiP1zb/j5CEHbm6Jat6VYoM/Po054k
roHgaYa+TrKfJ12TgDROTenRMqJR68e5Hk56QvHTz8l7bEWeSYzwirTd2DMwFJuocA9wyTGoVxCI
XfVlEOlDYslHOmlg58Yt2Pt92FG4TwBtaponGDI4ChlBhzomyYKxRkXapB5V3qD02QuL4pHWCdZ4
b/OFwsvwYs4N1vogYdmZ/b63Ey9VI3Eky5tXOvkRtME6zZrs3JPEkWaTe3A1kHYCskzf1cYS6WBD
Kq5xJVo/Jim+V8B6qWAftQrTAVUfJ0owrGDGbgadHUO3I/Aj2rSbCfqOrezUkBKBh/HVDYp7wWwN
qMld2PU6uxcMU0ULX0OBwz0UPk6EQWh405TPu7Dc6cLHYphZL8ijiXOeyedJq+Gx7LJnmhcyb5dc
mRJ7Ra49FSNdMOeH3yXkBBYBf+WM9aNt8wzJvvuKd2Jbl84VUyACfuNd7aJEybjyctJPigUfJmK0
hi8CLvdUTwO2v7H56ovmBXvqQWvIHGlc4AMJu0x8G9OUrqwyeRiHFCx6qR9sJ77GXy+xpVVMXDn3
Q5jLlJadYFw8jHsB+nGIzPfKkdt+gQaXBtXUkpeRGBbwlISpssG/5bOGD9f1PKuzhRmVt5dCAMw0
YHKKHUul4S4CVpUbRngWnGFKeMhEhHR70ZhXVTE+d8bwxHeI9HgKdz2wCY1Ui6zT7yCD7xswQGMc
4WULin/MfGKTpZArDXZKgCmNHndeO4vdSFIvMND6KhRWtzKDxMO0320dRPHe5Gs7YSbPYRGgF2Pf
9aohWZVCuwtku1Nt9jD24UvHqeDG53NaDTb0HUOv7kFGgAcwTRzExvBOYOipmt21PQZPMTraHfRr
Jl59F67jkOx6X06wemfa7NCJOTty2S9CXMRjQEYPRIbME0P0Dp89giDs0D1NxyFnzpYY7bArC9CT
ajhoqTyaLfZWdLHtqlQtxQCpeUmd7jozrCG8sWZWOUY4sFAr4BGoj8HyFSjyt5lSX4X7VGokfzlC
S1YU0+3On0PMfGJDSiP5jvXLrLrKwzwTetH0QpN9P8+j75HsWu36lnkpSXyBl/gswYY7kw2Z1duk
SW8aWWGGTgCkOsS0Beo2mVrMGiy9WYzaPS3TQ5gnoadKYHbgrOq1igsMjSYleMUesS3m9BCXzo+u
hsrStYAh7WH0hlyn2EocywsjsjihKa9z5cReYEOzW3BHI0qbbadYYRs3GtagII2rAFDSebKfGBFf
KzlA+JzFBqoogxLQ60rmw66HfYWTZzNLRFaKu3PQLYqDBLWAMY3dRjP01RSO4BYIivBGOWR8Cf7t
kAFMYn4UHeTCO10K38poStataW3q0IySEatfEMS3dV4WnpVBeAbPhraaOguvdn5VZjDGl+KqLcDS
GLgNkx4JDiUOxZgFLeWuNmXLQLriYdbmPUO0Yc0wM9iYJdm2Izkuklz7qqSkLvBDs2/qB9kseK46
5+gsdU4F7CC7TBD9xPq1hgzT6KFh+EAWaavRtgm6bRlAG5vlCqMZo/od+rf6BJzrXPHZ5kH/1Wbw
fJqL5di3ZZ/EUAXD1t8J2Y97qKDvxAgSqRiv1QBtdJTOyxL2ggWQRAArsDC0au8VevM5sN6C4mvR
F9ua7I9V2eYPTdoaK1PL72WcbZmoUVXbzzo9JtTap14Md20EBaqytUPXpl/c/lvcUShpdfkUmqO+
YW3dhvMxnrg2TnrgYvN56FF4E/vjwXGLTYMjpkFitqJa/iHSrQ4D6xQyNN8Et2b4bRS1e+JkpuNo
TX/kmYqQjSWY331yoOgBunWDEZNAp5ML5CkdKsrneGHUDNSu9Wxe9W6IjkipV74eHsipLsMj9IdT
29VQUYqY0iMAJ+eUaAF1VjANFFepPzK/prokg22JN7Sq4TVV/n1s2e8QQ3Kv1Mg9rdmYRmG/A5um
EiFRrstOutQISS42GWkMRVzdBIghVz4Q4kC5ldcIqJgSvpRIdvkcfYcS+cTtvB4+RiHNWiZFex3b
1X1fzKzlFVHzbOhkEXRw4aw0vopShbPE7xXkawN5l8XxkWXeKS3/0bYTjEHY6hvTZeDnB7d9w1rG
eGbGiL+pGv8Ho1lkX9J4Bkh6pwfQf6G3r6TWPegZzAfVN8MmiRJgYInOLE4dXcgvaD4TE3gs0DnJ
QIMgUaVpT5jTRt+5qcweM7sKOU+0TS8vb3oISZmY39XoH3U4BG7fWuu+IGGRVn9LUXDVBLAMDTD8
M2F/mlMU69pO3sLBfpgHk3YNs03tlu+Lx3omdtGTiq1Bc7/49gDUySfNLQldfc2V47vJ72EaOutO
ZdnSXQybPoFeI6lxcgKDynHuNhJak2SB5YNOJP/QcMP7DofSqg3pFshA+6EcAoFHJ7mG6AOE0CGz
orcjL6qk5q6Y7ZA4g5KZAZO6mWX+gJQNZnnzwzeQsKRGeGWV6p9OtNF6jJER37jSLZmiLG7gMT/W
ZeOf6wVVDUzbToj2JrPeS3q5N8tsPgvSoFzECduJVZmfHVBcuuLE0Bs/ZxwzycoIYZSjvbUa+4Wo
bQIUyFGhWigPObGTcHHQZRk7B/iTB3B/aH6ITnyzUtvalAAjUyN6VC7/6WIKXnI/EesBg/mKta5+
AM8DyN3PUejE8sXIo6PW2o/QvzFFMipbGT1MnLyW37XZfq+zUJBekBAk5Tg/4tJYF7EOPWiugAdH
HUVU437JQ5JZdDDNWrTSbbPZHjStBbmrVUzpS+0QTAGjvjTl7I8VHfgjxaADyZQcxGkPdfZlcNgU
6/QL2+V2nosHOyd5acTCHwnCe2IKEKPplrimbV/Oz8iX7DVTNJpXVpNVYUZn8n6e+gXO7EIJWrfE
2WNgW1yh0zfmutEu+D8cncdy60gSRb8IEYWC35IAPeX9BqHWk1DwvmC+fg5nMbPo6GhJJFCVefPm
PTnY5Yqk+3LMRUT+gUiHp5I139Kxp6iAVL3V+ToeWsd5CkoYdqCvQ054OGKUHaqZSXtwoioPvgFo
+WCkBzPkcHpsEmQED8mpmWnSljQ5YMazN4nhmSi6U2QmOJ0619+kifmeDtDl3EvVLwQ2pbTXXq5+
XNX+MjfpMEk11Hcd1/NARqAvXhYYJsQdsi+8LITGNnFFCGbwObXTZWromvRtlIt40+8QXUruwewo
Fz8IDRiyWzbjG7IUsue5VnPUq7nbVDN/k6NBJnVJ9uThtLqDfPKRlwR6w6hhBUw4Zy7ZmPOFKMq0
rI+iy3FWACjqRvm7WqT7s1RX4FW37rnnsI0WYeIX+W5gpnsr1KkIfMoCpdWehStuzQ4+UEUR0NNQ
hQymp5DxkbODGtaf/f4uTpzpzvE5exVp0Kwie+Txz8V7Go9/0uTjm6t5b6TSiJIUAlwwCSbFEwwr
rAI7G80tyVb7PKYJZaq3GvzQ9WHktKY9t8JlWK+a5PeM+BlkU94xs1H/TLKrmcLQDGYpYYAWxs19
Pl/ogtgPt9uHYiWlLunp18CEE7WtymdJ1tFTWv+QTUJQTRfPYVKl4eo4JUu506ESSpJfsvZbS+mH
siqqY6ybYFv17nM10fMIYwoVbnPy/Zx4wyFcnIuSPyKmIcw891khHaFAyT7sezy+jqWRYOgD8235
pLyKlc8GME2aN9kxThQKmeCZDbTvPy/DuBdydtkayrbTNCOqVfm2It/1OeUJyUyLMh87FiZsykes
n6WWp0ziiWJsl2zm0vyn0uS/djUfp6Isd6ZZZ/eiweoDXWk/+H27+SpSaEbO+t4ZB78+mXntvvrk
jBPfGme7Qo1bWrGV/B6CQfzMfFyK7svnLNoRhEEo8NAr0i9Jn+fgaiaQzp65nPqeqkd5nzEQGpW2
UVyR5WVMXhBmE3sgacIdDk/aI7/QciKmw9VKcoyeAYTr0r1jdx4hNO5+fQNkQ6WBaacL11RXHGKS
+i9F3fJZq0lFpNN2wL3sA0J0cpJUd5dZbrWGYd/GY7wV4DmRda0PQ0hSR4ryMnk9/pQx+wygq27r
law+aCFbXJ4vvHjz3VS86IDMX+JMY7CiwevqCQTl4FhmGYO6wX1Euy52zNtSmAAq3S9m/Kqm9s1j
4Ay0DMHRGBO97cwKU3T2VZsc9o5VwKABceDhGo2M+hZ21k1XTLHmoYmb9Nqkd7rKh72qshd8vHM0
d5QSfmPuZ0nHzvocOIw026kFMdbu6znsCbFsALQcA7t/LtIAd7gnNSkmFv1MRScc0GPXgL4dbS+Y
i3vIkkI9+MHCmHAmaJYIacJhGrWVghbBAiCOdtk8NYtPfotMZNgRLbgtZmCi8MPelYBOHdtkMM5b
OVLippZLsuXNXEBc+akbNBoGU4mEbQrYRtZFjZjwEKlvZnjTPQCYp1bt1+CJIzjKBEQXxp9ksh3R
jBwAJizXmvUr+Tj39UxIvK8/Y2rlZ/8GbSfU624exnNi5zSViLemNV5qzeKKIxf7qgpxDpI52RXt
cCS0qQ+nBXtxVhgcCUHhk1dzn5bpBy1Au5vx/5dJD22vab6NeeAwl/GCtyzgwSFLENhES+lYgk92
G2ztY7qZzOVtksWd6buUnAXRQFiZdmSnLidOjBNzNeDiufmyrusBU9aLGO5r1Z8ytKB9Qt9C5Cf9
GAS9xH2kKsOlYE/V2e+Kq0DSTVO6W17vIL8leVgtkNg+PVdYNtBoZx6iDsx8nan+MkC5FHm4NGhM
XU+F1eDfCTPpfpR1tjzLLEptGPKird6CjjTgnqVnEijeGqntiz1ixTFrk+xKDLa9v/GIvz55fvEh
oTYQiQnuFOxNk7qQ/tb9WozFgQS9mHqqYyHH9u5JGsLvY+xiIeKLb+yZVJmbkkZ5Y8MWT/FPbGVd
lAfCdZHKHKoZ21u+OlPdkG1tvYFBspES1d5JyymiEHwmx2gk4mJ40/XQRLNA6HSth9Y8413/mgtt
7LxC38efeWlnBPwufB/jmj2kRj4e3QLiFpsFzGhIuUxJ7jwRI7w18IETHRqV6FORsHiqJSiO/dI6
hwRBvdUqOXgj7zbE77emRv/odUPoTjsMh8bPD3qU/jUgM2M7uMvKid4mRxa1uNuYV9OJwQXPWB/P
JliGCT/CJ/HP7t30nJX+zlUZemTHyHdJ1n5XyvYuibu3ZYx6Jx0f09p7bxRfTDzV9xK+56kzCESb
vdelzGz88VYTqjpNj33bhjgPGoYw0oxatgPIuAZV0KojIDUReX0dVSOeWwuM+VHm5zH31i016+MY
r3JbG+NF2C0G+NLIiZue9kFhUPOUxbQht/qL+XkU1JT6WSyvifTQRhXFok9MKXnyXHxq3enKv6s1
A21ItCc2wqjDtYwPU1+/J6ZTnqsSNxnjSqPrmm2Vk1nsVyMr9km3c3oy0iYjProUTWES0OhQoIuH
Efack5FJvGJPgGU8mEcRG2gRWOd2zuy7mxkLDn7S2d3U6fwtivKX4ba/E91KHAgzZC8zAtLAY30p
mKKsHS7gVRffo7eYV+cWRd4S9UyKPDUbXhKxd5mDlYPZX1MwQteudO1tEyxRx7fDNGvnOka672YT
1S7tNlhbk6hLW3Q9GsrWb8izYtjFWOPRm1t4J81OoXR65pzAaL7NwlxkSUYv0ynlj9kr23lY3K7e
y54AbyAWGrEkIMascvtIp3YfWqTbzy6t2TCu1Z2hbisUIzcpRcwbObVKQ7ydsypyiIklJLq/LXJA
MXaqhzFuiL+d5y4aK+R0jYIIe3ub44oFcWW99CVcWg9SmS8nCqM4ox1mburr+6nz751xsCPHIMNX
uiRprdBmCxLoVbMcLSP5wIhU79IM5ZFk5G43KzGHHYbp1Kn+iAKuiCPNkJonZGAll8sKvAOfV8ye
B14Bw6/nSKhJs55NBca6wmU2lxQDpNqsQzs8+Ba36cQaNyNgk6Q9bRB4oizI0pRokOaQoSrPBd8z
zVfGd/OVBL5n0Xu0jfDtiegAFHP7v4WI0PtkPxSzilgCazneSUZfSadJfK+9b8f1g8lHeYUBTwaV
KiF3iqwndw8qTGeJfWqQ3+SajmKpEMccNiRGgwllPH0BY8bVfynGgTFP3QLK7YNQZIPBbMFcyDdg
Zk7f5IARP2WqZQA6GmR+cxnht/tpV2a+62xQEcUVtymP3c2SP1UeeStEsGw7iWho1aV5ZGRJvni5
D+rGOlJIbVtFFE1nAyWPRdfu+M6tDahssqmc15RpAGMq4zkZkl1Zk6nDjEi+dv/svqsj253J3jHh
srIF2Uv/VBcDY/B8hgW8nosAprqwFZlHyyofiHD9Ioh+S8lG4obXj3CseH/inrgW7zbInpw+FO47
zzp3k98d5AjTguQcnKOCaVs4WfXTLAi3NzvC6syaSzFmbR0jYc4nVRkAyIM/0Qdbyvy9rscrNk/n
QuQTsLaMSAvkXz+w03Ax4m5vWzmKV2vTOVXLF7XaZe0pl62u++EPIAjfyA7T0nTHKR/fMoT2U5ax
bF/hcNITXmJDUMwk9o19ZrfWCefxKW+au9SBAJ6VFuEQuiKTPrjBE3FM8cGeRwv4Rw/ZaluBqVBI
P6khLxkjgSZdH7Oy+pPcBZukVxKS+K2rLs5oak92C+Vx6MeLn5rk/Qv7iznBNhHZEjolDas/uW/u
TNgUQXZeNSTPiafIGOlquZsgM8JpJQO/HsBJ2Oyoem9peUMpapu8fVSdYbVIrc7Ml6mJZZTYwQfG
wahNINKkWW0gc/HHDFW27hyDShMSDmYEuUubAVg27iJoIgPr3syBjMKD0zZa96Vir8AcxgwhH+MR
gSY8g5BKgUH8S4iWxvvoAQ5ovbCs3Q8osaQ5UpNuPQWTnkZt01fluC3d9ChSyaS0bT4976VYbIoH
o1rZGjNOSgWP5G7N++xG1a7WOByD+Aqe7ibAi2Xb5TxcCVW7kVXPNY5dGA8nk7Q5DCfbmhDwu378
tergnx8zwv2EuIIg51/LhtKA2uHqpeWdqBUCSsWIouBkoWGIIJJdOmN958tbt9Y8fcg1fepyALkZ
kuFmacg0n6j8FJJMOa0nMbRPsGzrS8k8r7s5+rw2f+us8sSdEkB7z3a5VX/Q7r5kKei8xVZy03TZ
Fevtk3AT/Vg0jGUlmamsk24Mj0g61rerbZf5XsQcbNwkBd18VZu0g4MfBjNNR1EB6xG/2VyAqZA0
ZwBVcaKjdFt11BimGfYzv08Kax58sBeQvXrPb9+skhegOHheIk7p7YBmRnhhHqWi3gZHlqnu3Z1Y
evbt9KKY/jg9lWNr4OMiruq1SySBFL44awp0sg3vdOqcJVmdz9aQPsTTY9bBm0U/ZAe2WV91zohI
t8tjz7XVKQxfPbl1Dal12zq7VMxuSRsdDX7QdFkqfMTYeNGK+8h1+YHWMKGJF83n1Mj32M1Qqjz/
X7fEkZZyPAHDgo+FIEdG+nRaUvE2WdPtv+484AUlKs+Oz8lIPUFC3UuJz3vQsQdvE3ia6tJ9Yf39
/9fj3ScemoOJexmmUIW1Ym2K4IUpEsvpLtmaVBqB4Ux8dulzC7ZwN3iPhGDuDO3zBGeoBf6Ufa8Q
gjZJZZyFYa271vIZP9oNdIjc+2RSxoDJjQ9trNdN9pKwMEigumRWQsDdKt0IRwa9Mvu6SfEj5uw7
xln8IYoTRS9xmqzPs0rJW2XSNeNF8PHMrlDoNP6/QX5ytXvb3tN/cREMZ6KYKOD8x0Ug41nteZp4
ecpWD8Rede/z3NJ/Na+6xCZTCmiYMdGH+66RrzkjSgbzuimv1pB8xn7J9rfMTmoFtgueTQ0tmkjx
bYInJFvxV6a5c+4mRTZPm5yKogD43vjf6JjrQGpXZn9U2gh2fTkV3L/pE9pRj6TACwLm6R/gU7hn
SLJIAph87IpFDZ8FTsQukk1y5L8JBXF0EXoySbGbn7J07naVW/xant3tS2DQKBUEot/mi6v50/iM
7h3HfuAzJoq9fJ5ifW/rCtmGTZpiJeN3lN7ebcz3egbKmKRkEQ2/KkOB80Xxy0DrgdA05n0tylZd
UygXAKExlzwbmVzDxXGjsrZ+ZyNiu7WCArSzg5ZOodbHqhGPNzho4rsdl333goPulUVy1raJhQf2
jNRCcg/C63dZgLO2ZPWCsrkZJzJkYzmHUqK1BvTseLQ+0vJl5jVl6PbBifal8RRx37gr5EwNC0Pe
jQ3vK4nbf6b5JUza/Z5zmxAgbASiopbWhsBQbZ5sLE8LcUXYhev2muoFAkRv/x+z9GGARSscQmHi
4g+KADa/Bkx7XktAI8l75q81EZgupb1aVlBQuK1atrSgYYM+aAGM+Dke0Ipw99ZpeWcFE9rs0S/H
Zw/ukGt9t0wwzvNIQoKPAScIik0/DR/2RCkP3BOGX1ZhC9NISgzCqWBdz8NziGDMCJvuYc0PeTdr
zNh81lPfEFhjJvxq8K3BIqzZ+pl6Kowp8x4g4kSFQTYa5vOHNsvMO0eaR1XLw7zQg+vEMzYYXNqT
057ZXQi2fsuOe65HnM7ZJEB81yA/qvgZdBnDKPtDE4izq5+1IFmzwYxGdRZaFlaRaRH72kpa8Bn9
kyUZT2cFmToWG9PbUrXpxmBqPQ1BvFtT9jUhjB5yQzGW9nJGeLeAdWIc2LVLeclwopEvi3FGGFdH
xzvbyRTdl7RDa2C9gvjBDSsHl1L6mnHu+uS2BQ8H3yaN1Zu28RMR8qovTVP4DNWZuawDYCVH4ZhL
KgxB5AV7ikQSfC+RqoKtmzPDM1L4eRhyOUSq3A/7VaMestCzAe2Bs6D9REHYc61Cu9NM1GES9+G6
lt8x+b+ABHgAg7esOXmlg+3yZSnMPOwHwqkz9X8UYnpgp3Dde5l8rmpxRqHdajF/E0yJbanPv4YZ
A4SaKcVZpmB2oo3nZsW8HtyCV+viu57Buk5u+eq040vFYUJImsXvIu1fosKfnY4kXG9Ivywy4VIi
UfZmecu3TOXetknL9fvkUevirWtgrswJZKTcTbEA+uOFPPP9khgodxi8VAfLyV1egXjSirhrd7Sd
/qfPE2JrUPibEZds8ODEnLBBvMiz1JIPVA9h06Qvg+p3Mu+uqD888zqLLNIhas+3UfKcEWBjBwXd
z442txw7H/q+zYY7LvYzy1AINB6z4FXwUoCR3AZj+7vYcIJ6WV4HEzOMM8CNbVvwX2oeOHJySmI3
+GoVY7sU7AEmsvm1m2As+oRHEvK2x/rOOwF+bFP1YO4zjgkZ510k6J5BnoAr0YK6XhUggLrxRq3H
tDdkJdDeDpAPeDfn0LiYJJZxcCiyql1f2X9kf7I1qp/tgZtnXXImxsOrBebGKj18hGgEbDEiHd8M
hdb29j8mXN1GOoEmd5j2MjB/BPuzre5xB7p4bDKuBByU3jMIDEylbnZKWKXwBwCebuAc+hmoY3nx
KMe579oHTdpHKMjYyLDfPKeFecddGcIHC4WHhq3oqcoyu1qr/6Em893AF0IpWFAiNP/Jmb5yYOjY
gsnh+ncv6USeLtcf1eoVB0y9JRjh3I35fDLnEy+s3gbwgNB0WE5TmpMdsPWXjHE920cJHSOhO07j
R+kNGMI8BM/GMBA1vDfbaJgR9OqxcNCUF5lQa7407XrXZAYsaB02WXA3LtaTncX4N9p4Z6jbvTV6
F1XkxDWU3A7Mx4uerILR5m6UIscHksZb2VbYVLp/BXbCTcya9LapOEtGIhB2BjnBkRN4Q+S5QCms
5JdNRPberKEnK7t5BapbbAiFIMOlHpJ9ivIt+VS4zGD8rTCtyhi8TgyRQxbqB3u5Sy3ftjvfIGS2
Mvx/joF93jI8Ivn56bzU6VHKXy8HktVUo9x8p/lgHVu9DxLo6mn8U1Eo+11NuS8ASQVVBDtcbg3b
MaImK8NG96h82I0Fq9BAf1f4x2ikOkDaF4A3B6Pnnxgj06t2KBEC+I3soni2E5K1jYIATFHa4VJB
nKmM/iyGbopmnocctoetoJfcrtN4V8UTE2bRQ/NWN8fn/KWt5T6o7UPqkTRJzJzUZL17TEGTCe7r
lDAaSNGNWBP40p7+snuGOF75WlCe3D6SKcwLO+pX+2Xpa2xMXn7jB5bY6hLvoeuB4hUGwx/XHjkc
xdXO6MCrWBMEYeqdlQX/WmgaSUvkNS3WpYa7teltIgKZJzu986Ea9prbJt4vvTgVyS3S3wfzo6G5
Y+mmuI7moPly4LN5Fq1psQQ/2cTjL8p+jiTedgzV5GyVy30i11e8tWB/qvJlwdLZwp53PMhQzMss
Ept41iqk9aYIbXvej46E14ms6hltSLn8oSnGESEnvtP/x+6S3O5A5KmQzneOzllqq/YsbF9Mt7vW
M4mk3S2QlKiaxrD+mT2TPzNjRCmCxA8ZAoOfe7bGmctCj1sbj8Og9VcruG4a8+wawNAxCiPFkGPa
oZBrKJtSvsV2EwW0RZsuTx4LBaApqTs+UG31mxI31VIgGq7IORVRm1uxdOshc/mbPWydfZLfjxnC
yDAML0uO+OmwtnCr1gcfFKCsyZNs8DM5ifNqk8bvmnnUls6PzJg1jyMcmHJ5cCuubWdkYaDIBm7F
nBxie04ejQxrEB6ceyowUqft5q0dXRTlcX7vlPVjFcN7m7MEIY1m2qggoI3rq4Xz29LEByA1yvSa
5KpmSLXe9SrO6F0XbsG1/+uKlq2MeDqyy0JBQjDBzhPFxSlJ3JfYgTOGzZf4NnVjB6aBS8XAh/OC
++u4SPVeMVXdtN24m/GwtRamfLt2/+UB6pcx8I+MHDlBdeZdFmiWN2AS9etFVV6Ks254nFZTEi/j
cSqh3C2txU6P01yHuf8vZX9z2+1U6ljsLMTNViYeZ2+eh+yL75zFR8DjegXDZn+QdhWVXZ7txFg1
IfUgn4Qyd5Uv5t3QIPS5NkCQ9l13sgpLPFfqpr/l2l/2ZAZsIamLfHnj+/aIgpRuqD3FFlFS/cAG
svaWS4TaglV855vVpTHGs+3GLnVUdsJ7fjeneHJjm4aTNBYr9v0dPCEcdXu2hGjaBnEWwXKoLHzM
g14uTLgrHrju2TLlzSZrUjOv5cNY592WXTGNE6WPzK4wYRjZ/D4rP5yT0czH+TDzPUBM5GO13dUP
c95tmfik0fStjpZFe6Fy1p2q3n1oOvt6wVTimDFlI347kVdfsgq8sKZ45ZfFpWJqePLlzXmCr7D2
2DWIA/1qlH+Z38qd8MR7WdtRUTcBaLMs2SUApIYsN5B7jTvdW8+diF9LUiTxjLczNaX+W0b7rW5R
PYOu+2NRdlt5fD+01Vvo9SFFKVhOFIXDsrQHBHk+sBwrWYUkslnb5m9MsE7I7JzL1WZ4gOhjLo7J
zLmLCOB3j7HAltokN1jSpJZTsRb/ubp4LUv5USgxnbrX+sXQbGgYGTvV1U22SRoILUsXb+mNSeTx
MPqlicYerjG862l+knXXXLL5sxiXNUyY3G3a1fwcZLeGtHb51ln9/3SFbm6wJLbLnZi5TpyxgbJ2
2bbvQMSBnV4V33E72L+26Bnw4tLdWXNKH1ze4SgfSHOYiRKo12ecm7dA6RBR7TZBjzFdxBahy0yA
XITLNnX+VoOKNllySSVEXDs8tjwnnbYZ412vx7+SOc8hZwUaI8n7YFHREiNx0j0HpcmK9dYT2cli
iAP/Q/ywXJFsDIcFaywdpG71Bha6QqEMbjpW/KAlu+e1DD6NPP/J+UDG2SiPiWnxHyQzt5lG1juX
wTosCXdOJ5Jxt4zBKzOHk5ies2kCEF3QThjVRz3Y8OzE2oGoyQmOmR4GuVpkpWFyhhQx7GrW4qTj
VlE6JuyF9vXvuHhLmDU2yD3WqNIKCkehPc6W8ijWACV76l5TWFcTIkQ4uMz4WprM1PiCEJeKlYQy
r1v2RjGEBoALDItgsAYA91kiPrxcf9D74s+BILU1MBocVkXc1IQQWIr2GBcrezYY4UOq+i+VVZ/u
mt+QQFjDzax4H0Xjhm4JyjMh4olahstgstqjMY/vMq5wz1WARgxzT1wAlf+NaVFZjxC7bx+Y/VbM
y3+0jRhfe1L6+cgvBpLXWVj2H53czg3www0MpSb7oruy20OFxGDlRGCiLq5a/yaXrY3AKd+LCgmW
7aNX8njm7ToSG+aVNtqcSQ5V9jxol5kTtjdS6qiJb8zlIUFDITgsGm+oSVdUybZoqokjQ35UzEZt
i8Z3FB2c5fFjVeriOTOAPAltoZo+YrP+dEDTkplobBt8iBarptuVHceo6mHNpoaKlPUtZbkc1Cq/
ptF5muY5vzlA+fkmteXs3WhtywFy+VMKrePYzDM63nAhXd/bsOIiSJpToWj6e1EvxtZsmQ85K29Y
AqAJH1aenRoxv5gVNlIzNt880O39wJ8/u6xNMYF4QT3dNz1ja0O3gGq1c1QN9NIFxog/Y72xkg5Q
oFW/unl/IHMJ3k4RYDo4a0uCAvbaPS/HEq6Vy6TUyk+d2Ub9xCzDNUOZIhhkODrZQDg6zfqvKG5v
FZsgdZFSp8bjcBjk9FUkL8QV/Ng+rJdUD9mWhd2TLdDLFOahyyhI9OceSNgV6snZv1N4XmFyYk2d
u+UfG+gDhlzOqPHcWc5VZEbBKgxKkamIdshMumXyT9KotfjUmSG5YVDVv5qV6ZdqJZdxbVEFPFsz
0k09rKnTuofC3RHNQVU8d1/z2LPRWiMDjrEx3fIAlm3jmNx4Po8o4ZavlT9eg3AUlLBTPPpHm7S0
c8lcK4/X+GyN7HvGbU4Iodi0dlAczLkmL7gd1ouVJ2E9B3bEvvA/z5/8w0qytk6Y2Xd14EQjMjHJ
ZzOjJAMY9so2GZtH60Rn7P9MVmdFbi6uPrOTjSLlFZIxAkE7JVyqXL97J4F6Ho8lgZxDzOJZSdBq
612FUnU0ZILijeT6M86xg8ixBSxBeVwM59eMKZkKm/M5teikh2KDkUhFqKQdswl83XmZ2NugLUi6
YWNINdBVVUIMsgeiO5aWQbFhw62Og4fCcj6d9KbtlXdDg2/Za+wPTJR/CZNppk2c2rpk/Ylx6r4n
2gudGUdZ55m7JsGQgW4EdKUDZbTuSIxyLuxoPrW34hAXxxdEcNLa2IJnnAzg/mkc++RY3h4XJxfA
A7nwcpOi0J6MMioExCXCs0KwNQs7/uU1trluoJz6bQpJgH3dennPE6PfjpqAbrmkH3UBCGudZzxe
rbg2QgO8Tjy+teCRCoI9WiKuxo772JszdjtKdg3r/sAyFICPvDpSidMh9PN3ZWdbL8OKjv54invn
hY0nmwB2IKfe9DGUzLKQ0qqNYQ/cs2UXdtUt3RsLECQaqra+R0x5aZw7sjTfRqOhhfMTtrcZ81rV
HQS/gvkliHR4VxibSQHZcH58KAmGeWIMWWH/D4W/W/P0s59Y8plnnnHsH/F9PnSvqgkede464WiV
7JtdW8+/9vl/umGLxMHRMPTlfSPVHVu8LFf7QoStzoMTxgGOjuxY3ogbaeH9SFz+SAoLQ8xJddu6
sVF63WlDaaYRzHxqJUBQ8364AbbMW8AlMQRVQt+t1uC/3kQWJDQgRZSxN71SzxUvRFhlEmQKLsp+
qu0Qy2VJdXurJQSbGKn3tAzLR4ARdksSBshxWUXT0F6xlbPInAZU/sSYb1IZnzHgi6ivLMGwnNdf
eKyhNliUC/VfPBrcL7xOrGXz1WGQzUIQp/eUir+VpYojWPlRssc5Wygt9PS3SexnmbJ2rUhNzobx
R+OnzY2JCtn7LOb5J2ga8kNK87BUzY9I0aGxMzmUIMXvDGOHtW/mpnUFm9EguEHqvVzjaLAzEkbQ
fnteS1RB/dAfhDLKTdqOr0lbkmZJn2Xpe4PWzplB4yb9caJHvBnXH7m8HsvYZWda7dQw4ICnKqY1
doEmOS0xKo5M9lXFuvywfpJHx8PBH0cz8jI56V3RSBJcXePdlce6YS4b21heaqv8y9MVa8u4XHUf
dGfTmn+0mR97vFcozcMvzHJqIgvdaS2Am9dllNNAbquSIb5tlqfMGV2C/wIdjSOf7Xw1sK/zowPA
Xyk3Ee11VfoInkYZh5X3TOPhMuIkFsldb/yr5CFzTPg1N6k3uS0HcGSns3NwWiZQRVndx231UMyO
OHj9P7ZsY/7cbGITRIwfZEpghBHcfpz9mPP4l4TXXqZePRuCmrnjiPPyKQ2Tka0QC+FKL0m42CPS
gfFfsZQfRol8kKbzSxsQBSOcr9T2nio88gwU8deXy2850kI7xdmNT6VDT6RBaCEho0bcqKtCfdrM
FTdy7Ngxstn8U9Y5yZKInvcTMuTDCOFhIwMIw8m/daE9Rol1KuDfcZ6d3cDbdnP+ZNVqiGTr0nwX
ycadHly3PcXs92xujw6K2bQvAqxrUM1R4gtIEIMXzWyCbPpxvjWLMdjvfvlnt1LgzsJ9q9LzkDRd
yNA42brzfyjcm3bM33CUAccd079RVcw7VkzGjjp2CcbaJb1nt5WJN7JfEhPkV45cO3hsF4zotr8X
pfc04MzdWZII3PbmAMEAKpPV3EzLtJG6/DfFBZsJMNU56VSHr2DH1oc5fXBvbIZgQOdnT0HZU7sT
OOaR1f/Y3/4zjX1jCayw7s1C51xjDJCbZa6+2DN6nF108hhLzFS/tDG8NmXd5lIdOyut4eV4UtkN
DgysQrLuf+tuMkPMLQdBmRhK0mzIGe+rsMuWp/bIJp4mIHbFxBWYz1bSvBbf2m2SbV2jgDo9x5ju
HHaOkaSKxbszkwkynRU/wj37aNf4nqcIIFIDR6ihCR2DttoGknpXJy1bBlW/aSTz3Gkdjjlo7S3K
ZsZzgjVivlk/lFkfXeH95jNWx0ZzgroTnpTR391yQViqbWmeR4WbX32nw8o+k7/obTU9TkGnQqqR
u7Y2PufW/Q3SnICA2gRuDDRlkOKxc1eWeRvgea696xQfx8oqTtKCcO+mMZp6XOErIIGeN91+xBPw
CLU53mhe1UVxjJptfYRnfzezpMhXFVRXWkDN6MMzPFaA55GZNP2n7U3/YqeloRg7nz/7anTGy9zH
+U7NK+t/zYNwFDMaAzEoCz7StO7OM270rGcACZvSisX34Oa/ymfgNds7YRLKs34vbFiN8spZ7+00
mQR0ro5iL7njJuIZDFre8MKaAoI4fVxr7kKswE+GdLhZWvXGciv6JBP424/2XPnWVN5lcnovWjgN
tnMSPExkv2K9OnqKlkAF5IWZfXDmZlMsXan/LJ/1A+JFEgvjDyfCuc/LZucUTHPlNEROVx2GXtyN
rsWqW/Xqkc6Dfb1n5wURnBEhKnaPR9QTw38ZPSdbJq+eIHW1c+QbydWHXA5DWAz/Y+zMdiNH0iz9
KoW8ZzWNpJFGoLMufN/lklzrDaEtuO87n74/RlUPprKBmS4UhBSkUCjcSeO/nPMdIN28IRPOy03V
8K+kvSNZlJFJg21Hxt0ZjU35TyJKLXdVy/rfUjHcs/Kp6ERJGE9jU1cOL8CReS0UwS9EyKcltULX
N/eqLoK1NRND0nnGZGS0L6oJ9VVvI7+ILXx+Pg731F0jKGJpaNn3uTkQgh4U5qIWjU9B476mDNwW
SkY+noot6/twizYVXAc+U4RRxlIhvBxpxFMN5byRYerJIEHY+dkowl9xPv4g27+kFiYfP1miGK8v
Tdc+JOR9q8ym0MI153I/L0xDkBqInxu50ny7I1zuw03hJLSlZlOu+edhOpEI0sycnf14Lkf3oHTC
lRnoQHlaeGpae7n/M3rshR1/eLbCYJVX+BdTVAP9GBGqlVyTOe1RdRdU9Su0j3ehVr3E0tn6eZps
8aewjjP5/WsKWtqXcKubgHu6eGdqBdLzOpfr2sEqUsYZImH5wVanAddnsHzryfl2kCKFY9SsyjF3
d51B0QLpFx+Y8IAuhzhkbAkqL021lctOG+wKETCZCdHZkNE6KL87e/pQ7KyrLPoRplEtaHsQCEm4
lqrk3gCHSbFX4eUYnWBZ9U2whhriOrwZArnuiu59TlKkDSik9SOaGAlwZL/aI0ZalHfVVsfCeCFD
ZG0nTsfjVkXrEQh+qkEPM4lABCqJLGisJ29PcN6lxAK7Ymt2qjm6fKGl57wwEHHZKjj0ldU9BASp
4VMmp4Qqea2Ver2FHbIvStgFblG6q7GGcyRb7XnqU0abZfrSpN30ZCLs4chIQ5MyuDD6tcYYbWPU
zUsYRUSNpd6re1TwHbZx61mH8aCSVfxYmWb1kUTqGrZpdPQ+O2gXOJaxhiKXEftesm62tLsB2l+R
aoiJMuL0MPZsUGn5p7Z0lw0Ig4NVS4E8JBDrTEbk1qcJDAVWcgFeW3A0L0ELapAX3qRM1+5MyaRb
5Nmdb8I8VW0XzCywdMtIaYortl4hT6BkQiMRDDpKVtuEKO+jDhei2ONO/0Sz7/I7ySd6dYgyrJrj
ksDL0mytfSTvhZDFyccctmpJIIDSqaKjtJNbI2nRB3T7aR7fgVvjk2F4qLKsv0G0s5fw/xxWTzFS
/dCuj2SFnnU6nxPCq2Uufe2cuNQ8jE7NY0X061C0nyYwxcHDgqZSJvpVl+qXyqAARfDEQ9HHmI+H
IV4iM57Ohk5LoU3jU9vfzwibOLJeJrD2j4wIsCj37iktU652S9viMA1XFejFFZFLwzZgAz0YxrQc
m7Q55cL68ueMKs2MBRpPzzrlKIAWqbKuZgU15SWw/fqeZUqwLo2kW5MyAeOl1ZPHAMl8FktMCaGb
PQy0xWUC2kIK2z0aA7tUpxx4Ceo6OJIEy0na30K6mLtkcqwLJgai4NzbxG14nBi1JcLbJWyyoeSj
iW49dMa4K9srEegZ1jAWVxiTPqJouLNkN4BM7wn7TJH4zHRl6EPeyqkZmCD/ZtlimRc7MUvKEGZb
aIAuSCo8JlDel2rfZcnpoLnNIaePXOR14e51BUIL9aS/jvOEvbtN8mFmy1tYZd4pJYN16fjBWxWx
HgLqRs82gcUaHcXPrC2GajWSzboi+U4ymAjIvGALOb6CJ7m6YZsc3aZZmh6DHO3S4w7OY9FvhYf0
0kpIJUqn+zYtp1OUc843IfnL3miuQ6TU1QDmKVBckobmjHvfBsnI4hb42i8AWuXBzpjttlSKW0G8
MEr84bXKvehO4lfbDDKr4SLkiVqbKmt2uGfRPBtO+UDfytzVAvtb6xlxeNSDHtHjl82k6Z+Qc7Jj
BsmJFC5zCVGoJpqznQMSXMx9xivcqGfPQAXS6dap5724eqnHuCIQ2WrMZ/eD4oT1Qt9a++WJ217v
ae7icdCuboYhS6+rYxcHF6ow75J4pxCcwAlGWHwMKbZ5f+0dFtiV0IN3r08e/RZDEbENEC4kiMW0
M3/pCZ1IqLfPpl51x0C8NqNIYWr17UtsgleIdQ9rLxN5x6Mn0Y3m3JjlOsNvvETh1uxtN6I/y4sD
4WftuWus4V5mAfUMaK9goByvXLpMnLPs6oseQoPFijLTre7UFc6Ox6FxFr2qH7Cg79FOHQxmnOYk
8nc9GJfOm6O+8B5Zd7oGlQBynNh1fRTfMWAkBzhfy7By2XoP3KmZ/CYKoNy5ZrLG1Jg+eDLLTj2i
GxgS5TJltPnsksu5wT0/rZw8HreSAPU7pXNBwoARAGemYdVV9U9niRcW7movkypfCcWUPZSzMD5C
6DWhyC6QuKix8O+Qm303Xia2hh2fi2by75zxuzI0/V7LxSprA5PulzlDkLfiWGnk/KSUwIspnT1d
eX7PcPB7TM3kYdB8ujR37DAW9YibjY0W+/ilmuhWuFBaSrdGEK6BDeDZyRPnkMU/6RRHOwo/kpcd
LbvE09GfHa1KNghhqH8Xmen3FzcqjrHWPbPO6nYhEYp6lLoHY/YwukjE6diipZlMSA6gAzcUdSWX
3PZX3AyLrDKZAEbfRd33R1sPKYkb5RCMzmgvMLX+Li2DX7pdNedemvoNwgP+k8lkGu4bu5myuZeQ
jhaMLqkX7YoVo5mOe6HB7xr1SVx8uqVOJhgE2ZeubA+5rIUAhky9vlp1kWXe2cWqHbvgYXSyB/wx
CEdRM1OSx1sCfCiv/znUZNg3C1JF7WPTrbyFMNh5M5y6YD5MN0oBjAYu0BO7oT2F8yp1UmWFDo5n
WdNY+qlRd7UDygXSFOTc8L5xOvfu97UioITvfzs5ZStRYmlPRs1/gNT44Im0gZiilpmtmRvW35+G
yVklGtHujdDpD7qJjjIIeibzOcrSMUAea/IUcv1kj+g7oQqd5t3VMB4A8298tE7ofMznHPvTpM8C
FLDOjy2i6q4zH/zRMb4ojQqj6A5WASuTeDoDRBzX9mS50weI4xkc7Lfs9tOf2sWSX3UAhuxKVPfJ
GD2Xc4ztRLR6wmZ+aRftW2QOL1Hr4YTMncdeBfIwTUgT7P4LJeInOCid7Fseyijc43WUiHo/9dFu
Eqk84FcW26Y334aowtLn5AcqhmnlFfpj32LyE6XMT45i9Cp6o1kry38xBliuZs4AyUhZW6VYpRzQ
IVi9+npJtVkvmpgxypTa0TYKNAVnpbgFXYEiNfcaxlFphX5sdAns4wOm1HWfg/w3XN98qloGenHS
hafUyw9FYuAZ1NBhpJNXrbuBBBxdrwv+lsLexxr7OC+y0Jo2BtLGxh0OndgbqFN2nh2yvpt5KLqL
lzWHzIKGmAmtYSJRZ1L8ZCcRmswhvLZ1I2Dpkj7Jxvd1SHq1tdR3Y/NoQb0CNs9wr25fSUwF5F2V
zEHHjHztuMAsU/LndnEWPjaJVoCIjt/GqtWuZcHh6Q3eqe2yR9ubZmHuYIEzDRu2ZtcQdJofTPHR
aLIvpQZ9TjkGocLctau7Xe0CH4g6mHimz0Q+q1joEYG1dZkuX8baKFHlqeFoN6ywLKKR6wDtddmI
5NAZ5S/O7Dbp4ierzYNNNtCfNJZ7GHzxY7ko7VkxyaXnFs3aagbGrfll8FR3jdGH4szelm7EZnrE
swujEFELcn+fvJ1dUMp3r/FThtW6fg6QX5NHtREJvlclEZwg2A4SIl2waLkjZL+qnbVDGYGQK8Ub
fhfr7moYgvdGOC+awxIGqjceRZ+ivvFVeZd23QvAPjoEuSGHrft0XHQ4aFqSW4rVk8ZX+Adbz09R
SzPh16l9bzWkr1I8D1V0Stvuy+77jywBFMokub+i9h66prv11LNjWQ09pkpxa4vMJrhMmqe2745R
jW4e4GwPZKY1b0l3KBlTo1UgGd4V/XTnKZ652PbFWlohiEJRGSvHI8gAgyS6/EG37zK8VcsBt0nU
xSZjX0NDl2qrIw3ppwA10uetu8+Gkp78dwRuoAUftUIpg06N+z1wzjWyLBA770HqPWdNU22tVnX7
RLIKFI6N9l+RVpGYnDy2C/52cLYDOlC0VGWKhy9eNOa9Pk7kiUgG3aqy7W09ZutmbOSqY2B56WPz
mvah9UjmFevYfjrlPhHR9bRPS8dZuZMYro1U+cYAjIjAAQmXE7+b1AqXCVg5VR1pjRJ4Py4KuEQ1
D+EFgqe7Xke6m4/zOd51/UHhB6OW8g+uCDbAYa59HyAoicYLC2GmQhXOFs2zqxPLtUNla/aKsrc8
qBKaqCFTwnZ12ttwpFDFM1Ke2igk1VPw11qFYOpal8kJrIe/AOyUbqEnIKIZzOIKLK28DjHuWsc3
HkWLrMOKcD60oRceod/x9BxHEzVCrB/RNLbANcW16/L0YGb3cTbmR1+fbVxlOy/wm61upcNCm7Jm
Gfc3JyDjronRYTmJ/S7zCM9XVB/Adq9Ghu17Gw/ElEZzjnDE5aInL7oDI0DG8Y4cmQw5PEuBuXiw
p+xAK6/vISmbG/I/P1IhkxPJuWKv9WLb9Ww4QS6xgLQHUqYK/Gc4O4dFkqGQMd1T28KXk413CV1u
PEQexO3hjzvTUKlVRQI26wYxrQqTMEIaKZyCJc1F43y0ZvjIaKjdTEGzrFg/nbG03ktLz2+Ulbhp
xQlpDCKKIkN0lbXFbmiKp6wlYM4eXU484QXHIC++Q0zx0HggaHQDhorYdO4ZGPiH1Nbf2CIwSdWD
UzQm5Y0wUd9BFp+Per9LtPSQduCuB7+4jJ64qLqxv8b4RH56bsQTC2X/bKVNfeym5ooxGzpEb7ww
C9xlDLpiPJ7M/wH6VrbcD05/R5jZMS+j/TS65dan4l3iPXToII4m21AulNY46KLbRYZo71OK1MYR
j3XSyYMY473Z0sSI3sTwHvinNJbg+zqqjHRI63sb6QE+9haZhod5r3BhImjumixrSo3aHc+/P5hG
rK1o+pqdFe/sFGDbYEN7AmQcHGTqc6+mjF2ioL/ZXgXmot7nEchuvRLj2fb1CPdyWNILsjooS2RR
njmesI5vjRi5mrL98ZKYercXvMAWukV8S5Jb2cjD8+8PXlVtvcTu9xQixJlnE0qoCEs8HksCfiJn
n6b47dMxHZeq9QdG78kVe4N3bKP2Sbdr8+SF3XmEw76zGNXuiEz4pVu1s00GMlkmDUtno0flM4Nb
HoTOsfUL971tSzLs+ROhkx69ZhYWs4HdzHR6CMxQiwuiKIaSyrKfh80ACtZoQJnMW0qcakn24pgU
B6NIK0bD8FEt7OF4sgAiahSbeKSJ6GVvGFTjyUNq0fV+vkLnbMLJyd2tm8HQ8Xz3ZsFafYw1scYN
/opsAAQpzqtDpcCcOAtSlvSL0Jju9EoZi3Eivs9DEMrhQ99uz6b4zjp0iRc/iMH0QUl2NQMvwAcW
EMNR8u1U5D6TZpO0iVKLNngbgtUQWzc7t28jvuxlMFr+IZybf73Pj24lQsAEutikFt5pIy38lRqq
o2v3ub+AuBYGhyglrXSRQfZxEuh2oVPre8rWcjUrQWU2kadu3Sa3Hx/VSJ/MLtm+OjXme69q9x5K
5W2rhvG11uMbkRzi3jaOWHrqg1fCHmX6V+5imwMqKIZuaVWox3g2DUjQBHZm2w0ODId9rFbAul18
D6+6QNsy8NxED0PgIcOJK/noU7EqVHhJyyF4rPu2BwEH6rc2R5THLjJdpqXfdPxi5+pYemrZZiuj
jJ4Y/qO4S5P2uUBtdOZH7AyZ/8LhFm8Aus2Cg3y4JNkdA+ZyBZGbGynqpmrV2joSXHt2gcikXpg9
jAHkSIexDDFFWrMnAPP4Rh9Zz3ST99Inc+JrGZAmk+IkNWo+6I4zvNDo8gPzddBZzdaIhvRmsVLq
Ay6tXOfFjVu2PUnhoOD0I1g8rYDVOodc5DixfNXkZ2oAxOzbKm/QZABcQeDeTe/daGFZ626TIFEz
YL53asYZkTOiZYkQN3vssdcEpJEZOjbxKgukv2xhTh68xCe1YYCNgJX2MHkYD5GcE2HiVXhp3fsx
MMVbUWzqzq7e3amvcDDoBJeYef1eAdpSOO4dAZ0mAtq2DCKwRb45DPhahXzHxA4GsVP3+gSFyZjA
KA1tyJhK5gZJXnaAGKywX/GflXFVvgHCbffSgZsyEKpn0nLwqHUmmoESabliLdEKbr9GG6jKCu/H
IGfDgcvORGCw90ngoIpPkuuYpcUdOTH6ve9bG8YoG1d6xc3vG7ruWXdWoruNSid60LBMZIYXweRi
W9vcEPwZbxDsj6zcnZtItWer1V9cQ6uvSJigp+D5yWrD2Tc5ylLhudGxqIF3+pKAWTmU5ykxtadZ
BLdsLPVTjY5+dt2uXUWZJAxECOCEffuY4jGhHuWpN0baJQwDDok6Og19hNMUMfhF6TwWhapQ803Y
ySzc8tOXNAyxFDCT3voKv3XIcyiMczhLBLGuK3ADS4wWKC0ib3w2IIygiqo1Edz9/uCO7rMn0ASz
gdVXhk5SHg/XnYailUpGrUALstlCunCIWSDceaC9ScT19n1PTA7upgjFA2oIjTXwuujifk+8yF6x
gXrgrmBCQvPEuoiFe+4iIGSFv21MeIday/3R0Qnu7RH6jNH9oFCqH4sATh/7poNvhcbK6ovyjRQD
dnbKAUvXGFSI+JzKvlWHOpw0QNQ/rSOTzzAIyYyYUUdOa/Y7m4yhTZFHuDdrrVyHWvHNmKM+9LEq
1mj3uqsPpmgtMW1t0YFg+Y+N/InLHx6vvI1mqq0Hm5txaNuB+zyI98TIW/cCB9EiMix3i+DIOBvA
ljord4+6OpjWaJ7ZsxanyRh3biiRZSmeob5mngOz+ZCED93Yn+FuKcfTOGXuyhyFu6etxFY72J9j
5Jgb3e8fnJ6XzbBLhoUpxlqnaz/teaBTZQAgVEQsgBzBxjmwQJZNmQ7X2jmbRloeO1TSqFmpHAKm
bMh9niikv1KcNNsqpUqEuCDYxN6FpQXIDXTQyqj0O6tkLE3RwJaWFJ3mo/kJZY+gnGbv3mmHvc1y
+twBJlro9TUPDFhKmo32QsC7quvwHpLEuDOKDC0QbmAa1YsYfahgdUk3IklEFYCm8sD9kVZmP3Qc
wgjG2D4i6VnolQe6ibJzM+lNdwmNuj+KLrhmefSd+HDXR0tRodAxYxEcEQ5U+jpCDrqSZrhP84LJ
fVTzEEYVYJYWG9RBbdFL9qhJE5Jnp9Tf5GG7I4AUBZ4ZJePmN4cfP1d5amATsYfDyolm4VAo4oVH
jwYQv+RD1kZPUh/cm4s8lNF8ZVEu1y3bfENHQCEQr0G+RB8yMFlbYRib9WnYuJ0qMK4oYXacrsGq
5jMG4cUvsC/RsUGOsrBbI7gxSxJ468En6iK+KEd69F1BusHvvm7Zw/2ucZQBQICYWNZu+mQetapE
/TT/F/Del7avo91mcjjRewHcWtN4XukJSIwWS+RBp2ynaPDYEuFd7EL0LIZkLRF7oG5d2HWiys84
SuqDaxq8nfoeakL6YJg5sRxWc2eACMVgh691MsNdq5eX4ldXRJ/NAC/ZsQIERqI6at2ItZxf5ZDZ
3Ybp7c4vtPpVdkjptMmE+i85TQu/zQ5tmq2NvO2uQR9qePwjzOOocUITBqY2HSYDBo0b5M5SFJN3
yD3mubUFjob8yengtw4m14mpb6MiZpYV0+AIO51BjfCRVUhNmiH/YIWQnVColBuNwegp5LY5Rrou
N0ZXFQ9Y0PcqLT8b8CxfZXqOOfJvum7fg1wN7wbhvXsoQfcEXbxoedHgXGrqfQS6f9V1cBHCqnKY
ScBFkJVeX1rhlveOYX6jYBc33av3hIvkGzMr7XWYN+rW/YyTtHdOkIQLoWVPedZOT8gOcI7lzXnS
4nxj15P//wlYEf8z68SRNFo2GU8m2XzuX7JOePE0XVcq20kDe2BpzSy4guF9XBnlqmzGFzX50KMt
/wGnPlXjVL9G1MPLdi5SXYwAJ5pmtuBF4gANwwzYorrpBFwVzvbf4R3/8W9B2vU//pPPv/KCtsIP
mr98+o9z+FXldf6r+c/5j/2fb/v3P/SP7U9++WA8+P/8plue8v+/fsu//Vj+9n/9dquP5uPfPlln
TdiM9y2P3Yefuk2a37+C/5PP3/m//eLffn7/lNtY/Pz5xxco02b+aaSzZ3/860v77z//IJbo/0o5
mX/+v744/xv//GMHH+ajGv/Hn/j5qJs//zCMvyvXlg55J9JWihj2P/7W/8xfEfbfhRBq/p8kFEW3
+EqWV03w5x+W+js6HVtCUXV017XnX6DO299fkn93LNMWRHezDNd1R/3x3//y6z+DVv75lvFK/Ovz
v2VteiVMuan//IPs6r+Ei2BIJQ7Ndl0efnM8+l8ThziMI9ZKyDyY2w0z86E46ol8ZdEBPqK8w/TC
YjtAx62w8RjsCNcDKXZJCPAkjwfIGTM0z4up9JHD6XZK7HJL7Gup1FXP0SHHOmZqnW2f2EaDP6yB
Ci5GSZpyUjJemWyqJMv3OoSc5ZqsChDdo6yWut0gB24YI5V8A8P+Z2Fha6lxla4M/Ic9Z9tazooh
NwEGEiVs3csOP1WTjkD1JqPcs4dBmCTFDsweU+yRlCtzxNoqxYJljEeQ4rqc1+xFbR2yHmNQCB8D
PuQ7q52OuCweNV0fqlUqcK27HpSbLEZOFGrdYzg8eRaKUVj06850n3QfMzfKShF72LtQOQ8DVqfA
CYi5hTBr4bHjlUWmBYW5Ae4Cyzv0yYHvnVOcBf3R9AmXrj9dVFUH28Pc08BIHCg4DzkaBkRf/Rsh
SJXWeademWzsXeZFrJvX5IFIaCPZWzL1OxXEP0nT30xIL4w/2g8nwUoR2KNEHERRN/woGLIQQQMg
Gs1H6hWIKqT7CyH+hcuwQRQ/wr5jSxwbOgseKBYO+uhlPZB0VEj9bbK/EjPy5tSWrcli7JC7xRxj
gCIwO+oemik60oRpBu7cJDiIgqFcmUOFZPGCQRkkj16390USbogsI/hUUoTn0KDzqHH2VIv7sMex
W+aAluJZptSCYiI9lBxOk4UEe5p7s0Xt04/di2mTzz6V7sm3pb6cFNMh31fhysjBq7kKEUcsKdvH
/pP10y9LsmERVfDUJAaElrcW7RCt+hc6GQ1qmY78W6k1pUSzBHOvMzRy6eck1hq71Qgjd61lKeC+
RI1eclHYrAD7p1Bzr00R36KSQIFxKEFPtPnWGcx3pkbDMuhJfs30as1Sz1nEhglDtKmMdZtEJ7ft
cNsQbrawjPE4VCgSG0RJyGz2oBkvQxX8KMXqdbrrcjuk3cOc55kKTCBifd5RczXU8qkAxHSqOvIz
ok0dX432Mxqq76CGtmSHDNUsdK+pUxIs7JjWdrQ7Eh/fDJ0xMmZyfA/4BDUQD0jUBT1PD9B4Jl7H
drWZIK8mOWOlbKiRa6jGAZnngOdoyl04FwhD/6lUcmWxb69EBESowQCfGmCigtJnFfHteuXEiBt+
3VTpdNx++ZzJId0QswSTDE3kxmCzXpWDvgI6aCBY1eCHGWPGA5iSgrH7om4gKU4pLodiUj9JrOF6
InaGwRstuxsbK3JcWYs5otiMPs6YybU/pRs/ehE+GBvJwjYpZbdUGFH7WgGFI3SIqWLQHVgHGKb5
bGVZvGfDvOAkNpi7VCS4pPo9G5w3PYjW2QRr2lWOiXUOWIOsKfpdFTxbNuQe5pUf6M/feojsSxaI
v83+H3GRrtooeCnGLF+TPsxb7lh34JgjJEbpxo2xoAYZ4wtJwM+iCHiV58t7QIdmTEW5qZEw0lhc
nHrWqo6UZ2a0mmQVgL3cOgGKnq7L5ljoGJAh+gmE+PNpVqA+FDrEz8zl6gS13I393gor5ujCWprF
WFDQY8NCsUCzBEkO6RUm/hjQLGGxT5rZHOPWwEugRRic0eEpVayYIe3Yar+OGdEPEzrEhUwV5gUf
eQMHxdIznAVWoOKIQOQ0zIT4vIuddTdeG8cbTzE44dBuNyWgZNCTn1MsYRLVMwc8L79D3EHASq9S
T94IAt+7Ii5PqkRhh/hmGdYJr1Pn2ltpcuNalOnM/oKnlr5nAboC4FbDbuq+NaIJR4fL9YCNYZlj
++y64ea3nAGQ8VCKmdgFRuO+TLTLELnYUkLDXVRa+GSik/JxlKIurTA7ZdqLSLJtxk3q98gljNfO
OJkwWZYJ+k0u2C8PNj8G2z0Msp3W2CUSM/xdToroOsrVD7OURW+APNcg4zWsHGqnvkztQTMkxiYJ
KTjWEwPe76VAPwrHlpAizWAoOIYDqz91JCTL2FZysFaTHd4jmgjBP6Kg6F6V3U5rzeeuZj90zQ3O
BVP6OM/lnGWCn1h1Ewo9ePHgYGfZibofmnxPDgmtiYm+MNUDxqv24wjcFAiffxDlQGszvlrseBFA
fw8eU4RevSXa1K2VcLfMasAyRG21bGhIqtkdH3uDuxBDAMveCTG4EO0YiEcVtUCV+7ntyMh+bHHJ
cpyQDUX9boz4OYZ2ac63cEKrBsWc3WuFvFIM6bOym2+fxMil66Qdz8qvUeBy9Dw4Bi0+MN8j6g67
ykbry0WgIvK2GNEtXJ7pCbFMS7C/Eke2REPT73SrKZcWBKEls8mzQKWMJDT8FoCymsKuoNjorIRD
RCEEfi9t6b36U7geU4apRXxv8FYuirI7ZUhTuzByVzY314IIl0PVkHQJCUyCA2NHJaA9lqo78HQK
1n4+Awk4Y9s0ZFvAU1bauMIM4fkL5NApEv6pXqje2wBjPCk2IXRYPyjMroVnkiVWndGFvVqKCBKd
XnwBlOih1HjdkORLWbHiwlcddMnGDXBHNPDNlZvN2mhvmVhnW1ol8lwGV3FNaMag3isbpIOfMLN3
sWyEpnvn+JRMszuHRIhu38XjOkQYzkaUgBoLLyNDC3yIWfXGcbDsseiyTdnXbWkvBw8/nlE1D7XP
6N1C/WL4BXypbu/V84zUdJ6dkui8XLe3zBca5iKTXAGbImEd8UdbPzBEB53b41hKxbDPjWRcxm2J
qxKOTiO1q9ZgGaQvPET4GdD3WwdSFJBW2lw0WfhAuA1A7vpcZpQYrumRqxzAHB/KlSO7dZZzIDs2
hu8m8R7LCWx5YVokC7XW0aTvAUC+zxTYp/l1lH394mopcggARbXqWRwxIpxQaVoEU2A8PGne9DA6
iAOYFSzDVn7lw8j7jBDCi0i58BARKMC4bvpuJNGdqJOB0cVstcrhi2QuBu5u2CA94ECU2jbjTF+i
0T4oC/++R3CI5T1YPJYJJeqKLTKOZecb9VLLZ8Nsqp3dydiz2F030/gK9gEE8MiEwppfCQCRg8Uq
34FXsACxC4F3TPqVMpxlH5FOVe1zUuipliro/wieljWSV0vcSjtU58wj7HgM+rtJe7c4qZbK959V
m+6L0p4oONoU9bNaulN+YnofEI+HB2H8Zr3A9Vs/AEjOQK2tLOn9xCa7T8kZ4pa4ighP7dCM6PzO
Y0HQmRYWCDyRigyDY6xcUTx6WEaK6CNLc5C5Juq8uayJ7OiSBQnUHQcvLtEwcyIuI+6ZcMyWIOib
X65RITMFRq7NiQfFcESF9EkJRtUK/def1wJGLng1FVMUg9gs74aUIp1FnUico82gG7vaGV8YIuSI
i8SFQ9JcMArAaZKwb05kdss/3IR4pKCYGPk5DVRYnjhpCrVebiLPfnSKNsQ6prP2zdUujAMMcOnU
LJyRNttG2FhXTOr0/NWMUZyYKNm7gvvezyM0KcV6TIL3uKhBT9kVBXSSEWWI0AuT5A1g5RuzC2+p
ucmGfsfAUOasJb777WQC2kvtV70DOdLh1daLDqmR4XzF2fzMJCi39+tlV4sPK54eg4YND/rt7+hN
T1ggBoO31R3OxrKIcu6vWeqRQnoY9fpsDt6xrutkYdXpofOwcwPpUHC1wdV48mdI0+FkcgHt657H
Yo2gGXFADTBrUWDi6rX8S/n6t6T5XAeI7zZzktg8LbSJXVkLGE2rOmTIjRBlk/fZLtdNfdmnQbIW
9ieJFDovI+QiS8MzZGF5LlKk5yVIegCuOPfGoFw1U0JKDma+WDewefsMXN3ftKnVyNBuaWtpuBZO
cMpdp9+1E5sQNfAytQhpw7ZOUQgePadDJMco0pcjix9TDluLeVNv3KJcAscWmPHbusu3SebEK0uh
dBpzquuSehHL8jLSxars1YtJ5StD/9prcp0WINIM+14M8leaVo8aRrPEgHNokykGex7qSAqGv4rI
COJdgGfDhz5JiRLv+k2hcHpoYD7s1Dt7OlisvubFa0tn7+HARWjPwQp3EbGQtU4R7RJN5HHVNCdw
4UQJzLQI0OLr2MAExgZr3gPdR3ny2CWcBaRGY6psnEdlDVd0QU9x7zLinPq9mklPBcjYiaiDwUeA
1+FMTgBoIdQ+Gal/jCx5jgrtVjuAwafw3eDvWRCpDAUKS3CqbVLUUrgYohW+fxMTYXiSHRAr+U06
LgZVO/2uqSWWygEyALQqqp1NNIfhIvmi8eWcjvPbpEyxAT36WfXO56DgDxux89RzIhLQ2PwXc2ey
XLfSXtknwl8AEkggpzx9z76bIEhRQt8j0T29F3TDYbvKE4cnNeGVGNLV4TlA4mv2Xpu2bcE90XWP
inmADsJ0n9mRAa7p5NYt5hMr2isWZHcx096Dl0rOSxNTcDSDBZ3CRdyKLWQmG4BwmHqr+PnuKpeZ
ZmKHOZUuOPlmYf5MNiaS3OWpJ85+RSAspHdcjmO8Gqv+vguba9NUqItj6W6GGnXPlKvVQAxTYPjY
Cl3TBj/FEiHFk6jaBo5OvivA20L7x005FWjvdGHdIEl0cN7CT21DeS0GgH4U/esI+cXam/oPu1Df
4ZsQCOSLOsLfHdTvjqbCaeXwYDVFv/IatVb51MNup5kgicZcOSbZY/NonkLwzCtQfwUrDxdtU8EV
UST9A+iKjG3KY4wFD53gKuZZDWIRy/47Fzwez/DVEeMeA9Wtnfo91D4hBGLz7NKUeFG4PaJHO2Bj
jd2cETmfN6L3BqkRCaScf48LUAgFOTmwDi0GQmtT46fOCL/FXng5OCkEHzz24I+DQ2uhPDP6zaz7
ByxkQSufEBlcwHldQlf/kfD+4vAxS3EOEZ8e3kmSpmaMmOiZfJOBjiwJO4C0t5YSrDTb9jwZtmpk
Ii94ruZl9G6O5TeQRrxmZLXGgiEB0SuI7MnI9A31DbNPoOA+JPZ4GwraYZJ4zGxjosYxw2xTzx2x
R/Yn25cWZxWTRTGespBMqUT+UdS2zpxv6lGfRj9/KHR6NCokbUN/SHkcIgVbz6q7b0CvTcEjWrz3
WoubztrfVIFX1ytOoeffy4DZU5Pmr9iF4GNflIAkLkjoI9vDMA0U+yfBc9BT3pkzDldgtYT9mPPN
9ZD3d3XwCwnmfsRCBRvslCbhoebBv0YasQ2JKTb1qc/zx9qsTwhz+zvq4K8c/rnlRA/lZD031L9z
Muwrhw7TKXuse76BgYYeOYeWNA+nqghPMNeJCESjvfNskFRQmHe50A1BS5RHtgHvaHn+NVDj79gy
SKqOHGyuGWxLh+TrAC38xrU41Fvs2JpfUVInJytA0lmO6WN+4chvMAdPZ2d4xA3GBIIG3Cu7o5Le
SxLilQm6ksaAxxZIcix0acVl1OTGtxkbP/iTU0pI5gYdR94sfzSSkbAcz6xVtqSl4B7UJE4U9ro2
Q7Hy7fCjcuyjG9ifI28+G3T6XRsvJnujKCP/ue5+e71/mDOIDJ2zTfhX6wgfjMr/zCYDHBIeVqbB
S3bJ+8ZOdec+FhbcRd8OnijVThVQJd4W61WSNz8RlDda/kW2Bu8VFdSareour9SmN+KHLPV+5VNz
Jc3iQOO2DaQPE7Z0PkyrQMOsDtmMnCZ/GR2NRw58h2eIjVhwfdF8b/nWfmB/ylTAWCftW+gCOIqQ
MBk+/u+hT/aGIy6p8XvO3v3oMRVkCtjem6f8YYMne23MWERNG/IJaTUcQab/ZFdMJntBboUbXGp7
cYTpV9RC50ne42Y5hxElfyyz9Ji5xAhiNur8/HUOAOiLsiBciKYwKfJ1HhCGwvoJ+iP30lTtfAGQ
WRUPSJFeAXi5/a6eqns2p3BmSmHvOwZKsWP+UVpyFtfuW4OxBq4WE11m8PQoDIJwFivUKu+abpht
I115xvLIbIZiE06AbSJFG+UWSC4s1WzDmfqTPnGbJuCwUg621gJGDYgkKGs0h1xr0kenVOueRFEo
rvOIFpfi4A5Uwgp7CI8CUV+NyuINpp9bZfGbJL9gpCRYl+3wSGTutrQYF7WICj/T4KuUXQje13to
RWwSqgIwsKc/aTOqMcY6GRQOj3mkgkFs4+JbJ/1XOrojXKO05gAFDJHpbeyAKE0QyC1FDTmko/3S
5upaaJrPwP3DCOVkwva769ruF6pEQoYWzDMCPdokSfD2mGtCcIEt6UaPa4JaujVctWgbYCuh2Qm/
5dwyVo+XgAE+fkQSvLSSFJKiqH6stPlMGN3ueXJsdAODRHHE3+MeCddxkXwlor2Xkh4gFXD8XLpQ
/J9kDRFwXCfeW1hMA7AqGEUkxgEycm9tiaiQXs8hwZZxziqN4qtc4CFdCeZTV8MFIadPZjgvJcxt
8nYbUO18HNd8TK8uGdZYisAymRGZSuREr4YOXkThIsnqLWu6ofZW+9Ycf2JmcuFck0/R8iRu3O5b
DMxQgcQxSmqrXxmC2R35ems4nseWYvu+6rl5dWZ+2k38XeY9DraRIbANli6v3W2Np5gwW8hQnBmG
pKnzmRMNWdBcyQRZUSoPSASoa9uk/ZlM67ltObkwSx/Lwk/BuPcEyKUdxBRAGB3KBOaSNBgZ0veT
22LFyCRvqttoJM5L9nEBi6XD57ROC6Hu6iCwiOvYAHa+UKH9SfqlhU5nCb6UQV4QDPManZa3imFl
r0UW5AAPfT4j2tqUAcWuBh6OqGWgBIobGHYMTQaSZzYo1xg+2otVZZyxKPkUuaJ/IaLGeTC4wCGO
nrBCXA0PqBk/+0hwqGkAuCFeQjIYMpjK7AbBM6Ku+p3RGRlK7oJMV0BdhObJbRbKrxBPZw8cFB1T
9WUjZRIm/xZO/B7bv/MbwQjJujNYjTIm0mwsEcODY9q4AERLaPeL1IkgNEz3d7ZtbqDAw/CVJAa0
XJE60xsnDX/VSQQBRXZbVdPItoE3r+MES60/fsuUtAFSTTXpHIva0hEr1YOGrsnLvpMJRynU+5uf
YzytksUQoLg4p4UR0LSExxnTtKJtdmlGph9iDDyqN8RFdmDRiNMVpl56YLR8jVgAMPBoFowcaI4i
iYnpSlBl6B9LyktaRzdgybjXdHGQPH3Ps66ObTWkvIldvc4ELQ7ZxtfW6bmjGPFttPTPtYjOfmLe
0oDCr23Sa+6apCwgEgbOtRpgD6wZ/ex4g2wLDJm9x7gIsomG8M7oeAPw8wSEW2f3oh6uhF+uiIFj
QcEJTydL9G8fgdAh97IZqzcQGEf45OvJDM2l1lb7ynoIbmbs63u2Zhq1XkU8oKqeZe6LdVa5bEtm
rIVu+ivUvr8f1K6Is+lOqoe4btFemDGwLqoXgg3jAI2ih/gOr1N5JLzqCAGH9LNe4p7PLLTr0gRj
bIjwZs3y0QYqRHtG/AXDJOsAPPKhUw4qS0zCLR4rZPmfcVBcS2OYsDueUp9olBC6a6O49buJXQqD
hQZ0vb+Gs8oEiFgxQ7rdnSr7DKoEparvJ2tU1nIZuwosRdQQVlOTQwXgx4tpj7EPwfvRbI56CT45
eyLbm03YNB3HJVuTqSoG44vV5SSaOe4GO2wKCBSvuZnK08S9Vw+00XHN1Ntj+L+aKaNdo4H3jqa1
jdIz2taBv7b1w/WMdXBnImxAXYJIb2hrUP4GBIK65z7VkfHgCu5VQkTJJJYGbnvy/NyeZWqUul+6
hSWbzyjL4uArFEzhmRaN+9xsFkd0v8LSxJZv5CWJ/F2BkwBC5qz7+Q1BAWT+sLGZ2Hp7xxAsCriI
7+oxu+VVZ/OIQkUw2l/zEgVIa/A77eR4ZxoZgZ2j92WSrYJwVWPyJsk1wy6wInljWUikP8jBXqp4
OckpAsnCUauE5+/YIDEbVbNvEkpxt6s+OFEMRgah2shYEdtNSInXVux5SeIiAXDYdtCeLr3ONxYc
mzGDJTLiEMNA6aTOe9oI/OizpQAxZHeEzeKcSBo4pmwf4jb6SUVs7CCtPTR58ru2i+AYNAerhgyI
c4omz2H5QYgR2c2hccXbA1dlCqsdNqSX0CNu2u2Fv9UoPafJeZxk1/M4hoWVa8w70dKcJZ7P0tD/
TC1wfEPApVRO0CsCLz1HZlBtWUky820uBDN24D1zOlI69ru8iE7xvLAGfFYQBSkZIcDuyGL9jcw3
5n7mrRx8MBce36jeLcnTICKKpBQ0kbozybJqul9Fx9QE4ChMqqp9iQOTmYxFytPsYFjX/Yj4jkKL
jTF7yl7W+OzYUORttsEFBOHGx0UmIloBrtmVkS4Yf/CGFNmI7psHsI9MOuoPNWTda2PoZz8Kaelx
asUI7Ln40Umhf+HQ5u7dk+125KrrGEkWkqfrkonHaaArVhJm1u56YHMrlRukX0jD2rKTZndg0qum
YHtR7ERP0OuOsrQwVVfOb0JHi1XtCSB7UwjmqHjyQ4Svte1/Ao/C+EiiyGYJ/5V1g9uBsCyGSt5H
SwGLJfMZnfTNteiKBv8FbukGqd6LcjSu7vTRi0ivw1FtD/2Gt2Bj9oFiFcXBb5T40TM1X4MabYx8
DL3vyXdJ0HbpkI04fkwpOPOa8QmrFM6L4V7hSmmo9CIjd3EPA9EqbR7Onv5Vtt7BiMuX1PdfjYJB
ORvgl6rrTxrvlJV1j+QKXAgJ2yoV7eu2uNg2/Is4/4VD8k/ZNj+TVX8wnr7r5PxkM7UH6gFBHZwm
uh5Grn1oZZdQMBqsXGfdVSX574MOcXRbNG50GdQEIGdqTnOLFVoEbgysdWySC5O8Avh6SEnbGudq
H/npaWgmhHHtIFHGPyY1/Kc2HxFoT+q3x+dqT/SgcAMiJ6A3y2tz19dXxqpP2p7MPUJdJkWjYfN0
xtKDYXje9J0cWLQ0rOPzisZRpvvY02fDr/3DSqUFwUfpUELCld4hEggK7EzYoP97TB3oOp/b2iZU
ezCPIu/VRngsz3MmUzcy/tAKwztfxeMEJiTy76QZdVc8FoCYkMrvnapn3uWlxO9G3XuSJvIM0uLZ
LNN8n/PoW5HtY2y7KVbXEHoY31ob6GWucsCs0HUDyjbP34Fjes5mx71yQIBVTYqDDhfMkwqCbayW
DZyvR/hT8yIZq5CBmQ6DWkpxD3PpOYlhu7s42xZ2srx45ksP299CMTiNb95EndR6Afh6BHhsieYt
xuQ7N5jJTGSXQVHablVOcTFHzW7U/SmLcS2VnvmYRvTxg4deNI71unBxmRpxs5kTaQIRyyAR610b
sAhkfM+eCi7tZlJ9h3iFppzeYeRyirUwsMYZX4mHr3UQ0YdNceRpBRVLcPd07Akjaku/kqRUNA6Z
wiR387MVSBG4M9cZ9e9qROiysZ32rQkMciAcxntxGiIoIcJ4G/r6XaUUgctuyuri4p4UWSZIxZM2
40PdCp7MZpDtRsssTgrZMLyUOL/jpmANzpNk5WlXAd2GlknV3mRbGdvhcxh2b8oCsZWQ6bzG9/dQ
xnPIsGh8ZinDGIYFgl+ga43QJ4usdPcyi89DbRZ7v5DTya7BGUTgS/o2zF/hlhhynI8aHLwmL2pn
DQUd7uAgI6hAuCUtoca+AsrHfGBF2J5NP4vrBwsRUGlf13t/yg5jg3KaJ/bBD+2tF2hv7RoePu7O
3TZQ5MIxqEmnpWSFJfNYEVeWEW+OxX7JFvYINooRcDFOR1VEqEOwCVM2e81Y34IEXnTdTvNVYPyE
vxPYp27maZpoC+qptHYiGZkQjOHZD4cfQlxfPQOnZlTudGpDH17iD9hpM3VpGM6W+TCeRoysWNxa
9Iyje8wgKysZoqDC23KosDEYQ2QgkolIGJ0PqRDGoSpeMYK+DIF6gZxB8cShboVCPYaVxcPbDtzV
IDsmWh0GLukYF03tkCUtjYlHRAMhjhb2jvjKGBvQY1QQUzXTOyckOa6qJgLwA/gMbgk4UEi64GjC
S2567t5hy3pOem8+hz0KLYSPBpvHdD7CHFmHsTOeq1A6GxkQkBS1bMw98mAxXuWgu83hHWAtCURJ
tzBa78elnLXattkIMb0MDQuIoO6ebPFbNihmE0I3yXCHA9QGmmAAMK8Aa15TyFZ3umGuOAYTWYcZ
6vmAOJxkCF/BmCSMS2LznBGjKnMe+8xrSS/L4r2FP9R/bUOZ7Jn2AuVeJtTajg99mPkIoSxGGEx9
JnbPRuID5OX2p/CXuyoi5zKre2RGg3vvwseIXQXnI1xipBOE072NaU9jx8hvHBAJf4wXbgTwPs2a
8XQNTJW9TwHStkOt3Vknryb8b9bZ1SRduO7hlc2mPHSQ+Ih2UlQW/sRAmRCezCzvvdo8B0PxNVrt
RkzyMLJlgDOyn3yv3Zf+WVARIr5qv+Zq0RuAVQ0tnsx1jzGh9o8jCMFpqQwTI3nz3Dewakyp3PMY
khsgqsW6VKN1DqlAQXYR1uaSuuZ60bcd0UAWWQjbTL+gvIX5A1ajDO99Y5w3FoTw3MKs1PgbiUMq
rhZIGFmipEs7FjG402DX28ztSUjg4RwVlWAf2BRbKoSXNgF5NpOHI7XQTP1wPWZs8c3SUDu2U/se
nXvmvSecDHUc8hjhLeSqATqNa4oY2fyg6KBweLG7jl3kx33DctpHXO1F7yrn4WU7bCVcjMhrktAZ
Y3VyF03DLkDitnCn9VqW02ZomHM55SoEJ7DuDOuDqr9aYZuDeVH4u9BLb9HIgAfsR3hIjHra4L38
ZBRXWMk2cIh/lp29Q7EzbYOCK9SMGevNFdKwnnyW0SRpzHIZ4ZE9cqeTifVpmuhjmJ6HaXKfgnS6
NtOwp/WiiEluCG9CwKfmTcCzJbLVPaYiZ07dpZsmaO9ZE1EsVi6hQBgIjCVKzMU7AujjO2OBgfSH
F6CxMoAupW7z67VjFX864T72ZCBauNk3FcKJdTuFhDaobqu7dGdjdzuIDPWKw/EQyTe8o+1rZDIj
TUtuCnME5l/bRwlsxXMSCtEi89eRf22bLL5kbHrXvTlfRmJCKV07jPjxxoAIFfsYIh0oi5FWRJWU
HlnUjvemPK4CnKkXWSQGKS+Ru0+76EimC0uCwkeSUgHg5fi5N0M4FTO13+wjQMkoJ3Jp20cFNn5d
MkalPG1rBE8EYugYTgnT0ZXfF6e8Ko/8rbSkO7cE7rV2Mh7IEEU90o9HX6nXfKlb4fPRSab9l8I9
tcY5u8JPRKhNHr35HYt8s1Gs+wyALr7oaxRsW6u1YIp4/WFYoNyceqeaeQmFR3XVpM5ixgrGlKSr
NPnyMwBBQUKjK0oRsGNLXnOVxnuvG7nMOAIIgTC3YOiugULrYOWMW2yn4Ykuw2fq4mqVg0JELIAQ
AE4uyOXoRDjaj1l5MRrCchfbr5kXXCwine9YbAnUD/Xj1Ju3jBN1y276KBhLrVJltBvPPAZa2jgv
VQ80wqeqYu225tL66VIWuXT4X+A63psY/w3FIgkqPqVS3HrW2hEUeoayN8mMhEyxhVWNXW5mxUNc
ITLfZYEAj0tfjV7jWjEpRNDALBe+7B1UXsRsZvggcy/ZFQ1p3nEXv1g13m7COB5Nm00xiW8aePrW
7ES5U1JXDBj52OnEN+7I0eRHRXCaJVvPVkQj1c3wgfsM7kVmuis+fNJBIpBpExXhqifIjQRnI91F
4DZzFQLqLedzYHOuCFRw9JQnSpVuyfzWazX0K0LZ+lMbrPIKSVo1TZfOSfutYmPhTrAxI3CNjRXK
3TioTTuZyG1YE6S6wwDDvVZZrKnLICKQu5QsbFJyi8TMk2IAVZt7OoPkPScrU2SsMsac5PSoAnMH
xzNL3q1FaNwimZKu3s8kBxhoteF/hTeVV+NqkhSNRMARQp3AoLOc8qvA1rNKdmwXCCXf5I3Pqonj
b5DGo+PhMfJc8ZTOKMYcnEAMFMFaGXl5siBNFjknbVDJE1mqH1NQQwYJAE/PMQiUFJHpiOOxgZfK
YfDghFczZLVRjGBxJaVtNtio1Uyk2w3GVnBvydYIu10FUiDK67MXMyERfXZLdQkx2WK5xsQkTp37
qvO/y9S5sH1HGGC7/lo2aHAnQliJATN2rObTHeGqqMtqm/kDmdB2+dwwY0fFVDAi5Vq6y7B5MjMK
n/UEu2yyQgcpjGaLZDW7kpwsR4/sHMIpPjkEdz2GsnqoBOrhME53mYEts++MCsJbZ7NdYCwB3OrT
9SgkYqUQ/XjMDjB1WiFYouQwVdO7a+mvlmH/3YjnmhHaV1vj1yyb+Jn/YnGqx48i+qNqZAw4ZD9E
CRBGtD6XqiL6xS/084zq0ULy4KT2rjOhB+Cm3oEIR5/MG486k+ynygBFzSg4FTj88oSrj0+oR3B3
N1ruriB11h9BAkXFvpkXQVNj/LEFUI6cgsfOLsCnuUZnMJJ03BPU4FVQrj1r/Olky9U60IkCmaZ8
Jf0uQ0DHvNsVdH/RzD4MH1CrYNYaj9DlCQUQQbmqwRYV/cAuqiHVQmWskfLgqSg4vxMDMkUvfow+
3zohEy4Tvm26tPVW5RyavN6IUaEe7qGsMlPJ6QnUvrSxC2C7JfRVYL2Ni/cIlxJ0pnDjRvqFfCLk
avDx0Ubgy8ryRj5kbCINou9Yy3S32dsASEie2cFjks9C+uC5QuuAwkBa0CIhw8yc7FQZeae5oyLe
m9aHBjvYEplzkZ2CVN7HmqF0GObZNtD5xSk6hdTWgM9Sb7U0OAinfj0P6ECZfoD0J6uyVHa2Bv4A
11BhykImI+wKo6aPZNCvOcJDtz6XXvjHN4nXwuLxbhjm1ncoqKGa/xh5tyV6bFq1lvc544Gq3B/P
pA7LC3Y6JPXsxRAy+Y2a+1z2n2Xj3joPDbLXl4+ts3y+yt8mi0JkQiLQQFTZMN7syszZ6/ylW2Kq
EqiHXYhegXeWaBiUte2kf4UNYAYow4CtyRgj5MWN0G7zjbtokTc7M8M/VQ9UmBgy4S16JLLDdOJ4
Ar/0J5bBNZAVrsF5pD5I9b0Tl+Lgaw/pQVi9LhMfsPbrPEpXaT3vhwjda9CnT+1s4PsV4jPg/zgo
8TL4Nki9hMWHKsAtFRZPybRAZkCY7cYBOgGCyAX/iuYyJ1Gbc9F/JgRjA6T4EtLVDyWKfKuKqSfB
BmZ0QKYD4pKcvYSTYlXJ5gvmmbudx+4gLPT6rBv7fW6Fn6AuuHBHm0WX+A7S8bNHI5CUFb7cVJyS
uvkJyhZXMm8d6x/rBKuIoKHU2/lV9hIZZJG6xnhEAxBvW7HAyAMY/X42HR13fuusNNz2lrlvGtO9
4pknTd2guQvjRx+ECQTuEv61YlbQx4SQtxr+JUrFZiKAL03ZoqYGMRhaTTfSab+EIQUqRkbU6Qg0
GwwTQEb5YGelCR9F1XvcYd5dEIEMnB2Ui1WUj+uSG7pcUjjQmJrYGVnpqRITdZt8EE9OThc1uJPL
bwesAeK6+LcDhbIXMYw80F87f6jpIebn2PKjCxpRZo2Vc+m9/WAZz8RBgqg3H42hiTZCJ2RNU8BU
IaaalrZ1ZMjGivDUtFXNkpeZUG/uQrs6dKhApx7JOVQfcsOJasivY1k8j53/q7KlOkoulpLvw65w
96wbl3bbPHUtQ2VbfA74mfArqjfDhDSBH4iHGXsnl1QYPgEk6WLeUZ3XLEmmL8/pYeKOn4pRERoe
9KCuO65bV8KKRE4d5d6XPYG9Mjx4GKOf3NWGGvfxYH5XGIJppBW48sndOYbCcB982kvETaDmt3iK
GdUR5lNa4XTANgeo4jIzCSN309j4IqLbIx43AjyzLQw4DSlroG3Q1Pel6z3+z014/71z7r/48f53
Pr3/D014toU97v/8u9Xt/zHhPVWQY/+zBe/vn//914Ln/EvYlo/FzrbV4rOTuOn+seAZlv8vy2NL
Yjo43xg+WdZ/ePDEvzzPM11POst/FqPdv3vwbO9f0nRMic13MeK5lvyfePAc219Mnv+Y9RZ/oSvx
3wA2cBw0/jb5APb/ZQKtkGnGSPn/xHVBIJ8dwaUcMMH1JmPmQn3h9RyeyPeauqJ4sadVUzjNQxtj
jitFTMtGr32FJYOLZGb+3CJDOk46Z+TpWviQpqi8RqZ5g9DCsFoPYhs5T4JInmNtXljgsamLKXl1
M3rEc8b1C1QC6l5DvMGMshmIktmSyqVLjjPzazHUtqg0PrLeMLYtSV1hV4tNY/r2iwOXddMTYb3r
G7++YJ9AfFiz1wlHJ32eDHwzs/NrbOrpnowHi272qnNjvO+7/JUxe3vsiLi5MfEO1kNWDazv7fiY
Qe9phJmeJ9Ap57xq0rNvHn3C/jYtfof7ucER13nIIUdEzhg/gk4cO/3hBW5KaoOY4ayRh7Ipw+Cn
X/7/EqjLLYqHX6b2BuzwCkRh3NM8su+jEEJy0XGAHoiTwvnVIsYHwtjvSX5Odo5rorNe/r5flD9B
VOnD35dcJSmj7GbEGcIiFdleddBVl15NCAWb0IhvuHyna5QANFQTHnriY9QhjEeYLwlqrbvG84wj
ygvj+PdX1fLb0XYCRtI0zBAU2XXOhrHEPBomk59iuvIsnq6d8Ker2Un3NIb5ymkNW69qfc+SjxVP
PL0Pc5ztknwWOz0U5qMTEnecL0MU1vf3IVHuT1OsuxWbxW7vCh095cYwXnKXWJKks3atrrimHCts
9sZMxvTfLx30izUxX8dseIBxEt+5VPJvfjJ0u5JGemP7zwkAibPt284Oytb7EH84wdqemvxXZzHC
/edlCmhtNQp5NA0EipvOpLZR2sQbN8ClVShEPZOVtA82hQfdsa02YZ7aG2lgivn7KQpV+Ld/fhqg
x9EBrmBx3zXeuOGJApiwhc20kJT2qtZQ8pacmb9fqgRK4j8vwZkJ2asTgxSOcUk1qMFsD86hkCXt
S8hzFKHHtnAM63u00wNcq45Rj3MB62scmezAd0elehfaQ3uLly/eQjvXGdeg77D7HOOE0oCWY20j
wEKaNlj3bn3Jpsj5QdgCSgXZ8rBwbOoh2uVtK9YDKokomfNfTkGgDv4Ks/Gi05wWxT3+oGLd9Q7c
Sdexo40fsXy7s34QFMTnUOh81bRSH/95RwxGhyzFmoe5rD3YVRFaewFpxM3YZfXItIze/wVXxb/+
8zsnsfb+wDDXsEqcB4EML0WpiSKKrZcUeDtjn9pyTy2mjE3YJ2RxorNZm+5sPjE79VYOE+vlN8j3
ieo2rXhtkPpwjrG/1Mp6tkr3WVvpdIc4JELp5lQfvpafY1eUD36c/fFHbL/98js39dONwdZ4/8+P
6mcovZDO3/5+UZV37zXTkyWYWBQEFT0Emf5RCZVlXjnFIucHUlmRJjGvDcQIe1xexX3ZJs5m7rHC
GI1KELrh2vj7Jw3Gr+uYzhBed11ee6hbklH/5Hndb7/4E4UuorOUzE02rMPnNFAKt9IKHuOC+1Zm
ozjD93vjI8p2EGgDZEJV+c3R4hb9dxaVLrBl0rtKicrSbgrxQubET5Sgw4urqVxZvbRfiAD6kTkZ
v5UzjfeeA5nLcNQ1rq3yNDHAYEbhDm+6G67kWN3L2CovI3L0J1gIf6YkjBE/9P2pzCCJ9xYYWhdm
8CbU8Vrj1yHgIhpZxg4W+pvlwul6FZ9bng8rD4vpYWjIBjWj4h71KbY0DJsclK9GEiZPRigPRjla
x6Y1yzUJZhHC5UY+lQR1j+TobRh8G5ep8I0LrBGya83KzzFkyn3CHoonjV712TC9ayibyIQSBWHW
bm9zNU+nuSBRCeX1EUXVH3O5yRvX57z7e3oPRdjucXLtnSEnqrCOiuc4CZlnpjfyvePdpKd46zhx
9aYQ7zMBNVugT86aKXZz/vvFloG/U+ZbYa61I0FWhvS6ghy9IyvQHQfIgQFue0vU3N4alp6M792G
Zk8T01gFqENT5jN9CO0SrQ/NNq5glDqhfMqb6sXNu/5YjdAhPVQqq7+vPuxYXkBqcFZOlMYEVoqh
Pnjj/EAopEkqrWjXftFEl07ZqLOc8vb34vNRt5YcyVbYfqdav4W1XR0dRW7sjBL3XMxNy20dxSuF
aU8Ry/YoBvPko5fgZORoZHxZ5p9JVlykUzp/NHQWJX9RxwP6sHGtV9hgtlVjZVzBhOdiHja29VCJ
l8pv+IFYL8I4bO47QWqj6zPVKJ3pOYjniUgLPVyAfoz71EIdKbh5Hc/2EAc07c0V6XSgR/8Yq4fS
tDQjKz7Xsc8Y1cJX3BWBxztQjuMD1FyN87iBGrp8cWcjO09i2nVzJ17HKP4CfVG/m04PHUVBVzbG
5JhWHmIgQoQweGCYQAM4PQ0RSVVqmhcYDDHKJrV7VDIaBf+6a1OXOdqcHFsG9Z6I3hAgJqc8iMaV
sYjhjL7tz35WASKn9dyjR1vgrHn9wVbWPoeD/6uMq/zrv/wCTz86uc5udopIsYC9yNpuyEmGdcIS
YTnnQWu0t55L5Mw2c5tOTEjAmMtdIiJ9bsZE4K2yh69IfuoSwONQync1GpRCdiuQRvEn42xIDqLp
HfJ8euTrNuFRqTuyO2R0+eEq/iUDsK0p8LHVKOFerIzR77gEoRqIfQBDJI9/vyzfSiafsMCqeVBN
MTN/ke++Lu+rEtukiPtnnff9c+PLm1CBugYBCRRN5kHaNpOT16EBcLK5u4054/U5buKjF8HIMXFH
3U84y3soHI924Xxxbyl5DOcSoKBdoFV2G0XN45h7R3cVgO952rYBsYc9WczEaHreRcUAymC0PYd2
Ga3/nndRA7UkSsPd35PZWo7n7oA46cK+pqDJS1HNTPb8oOwp3iHWIb0jPeD08F4AQJ4cI2i+Al2g
7hSmfZ6DeWB22xJfSqgYRVOzHmcx38em8Tn35A73dOg/Tc1AS/jVHcZAIDJuIS9lZ1d3FDfVm28l
H73DDeEO2FXGZKo/EgwXMZrrk8xTxDx59btmtvVGfoLLjhklpy1r580SkOzIYM5OLfaiUrLhMolH
eDR8BBhVh9mHpPp7Qf4nFiUUYeM0UC1DClgjjI6eGClZF8ITDjqprl6auK9+SeBVrckfEE3QPZK0
mK4YD6ZfgSMOELb2A47iL+w1WxE6bFIGu9k69MIjw/mfnm+D6onAOeJ6DuYmPfYFcnjYOO1DHNTB
rgvBXcAMFLFiTssvCACbLk6AVZ7fuH+/2xv4pXiceNrONwmKUqix7C8sxJB3YfVvTJ3ZcpxKlEW/
iAhmktcaqLlUkixreCFkW2IeE0jg63tRutHdLxWWLMtSAZknz9l77dY5N+SNnbnxiaYpUUuNRTlc
AARUx6yS1m6seAsbQbypBwIIFEiWHMuoOt+3Cg0D0bkwWxcHuUbl1HfDA9tCs5ED4mk3bcxD7i/T
h5IeU4ENYlf6/ngb/cbbahSYV3vq7avnElBDDxKzLATT/eSL/tI5pCFVck4faZGhxBz76qXv2DKa
qO1PXaybRFjYzhFNxPFeNN9fMJB7OPraDiY/SLQORWCvHODdla8HcEVsnINWHXQG2vFVFRHtGyl5
ntkN/i1/QFYt31xHe25t63cIIO1gh7l8sNKU0DRwQxt8fx1FR5qdOw5aGQT2f7PsvrO47n657G1E
edP8SouR8HHAlLv8f/+0XFg1i/h0//z/fYUxnuxWiEOLLf0ptsfF7DDWV4o+VCA6uAEWS3ph0xIv
hmWR8VO/v+9Ppom2z0950zzizJbJWM0piQw8SoaBqR+6mUgm8uzEoIXvdUIzRNUHdcYKXsH0V0Lz
+Ckrndl3iANoX7R0YNdeTqHpWH4bsyAGKGYkufGkHzTpPPziLDP8MvVpp7u5ebNTZNOuqZ3vl7IU
qdgqhNUwIVdoLGPiOnnpBjNm0sDL//tc59ZYMIu3uDbaNcPK9Ki09uBBWrsw0Jpuie2eB2kAdKV7
AwuAC4o7r7reX0SUkvaiemZBZMrf96+fTWzZs5KCTrWWsoltWAChlo3I1JjrXkKpWxcUWowllg9j
HjAi3hm2mb6582ub+iT2o19J6P8tY2JPXP7XIGljOPucctu6W4qgLNnlelu8Qn06kklk/NGFxCGo
QoKX4uRh8IXcSgwqpEeWw/OUA/B1zBZG+bXvEuOXBtjvqUBF8FM4Lh95AKjAnADOr5GDOX3f3fox
Ss4teqV2km5DfLK5xdZ6aPOhPqWDhnZ+IBkSYO5jFg7JPhQOszTTkleGF9ufymu5hmXb/Xzq3k0o
YBPsNBcNbBflBuQYK3qiQf4xjN0HF06dtS5pn0PL7/aux7DGHvv2eTbc9lkgIyEZjSNMllRPus6Q
W8gGs7CfkVtr82N0SDaBvRq/aq83OBLom2Ic+vPg8o/cUckdoAYkVWkRrSdKUJAeY/3ugd94aOTs
BjTGtV3vaad8KMNAHxMgk5YFJdd0nzH0sFk7GdoDILr5NgVdg59kHlqAtsaa6Y7zN8zh0PiZ170A
HmNt175T35/eIKjsetOnL5LE40GE5W80BNGpN3pua9nF2QoJMlm0SVG+2Vp1tTEFlpblbewS0f69
grZyfBB+bcDYW2ruuMHhFvVSZ4sYmt2sufoRT/fXFEH41lE+BpMhOTT3i1NKpQ/p0IljC4YBNyNa
PRzTYxCNAGatVFG3y5hklEY1+a63mj4AfXhnwBoEMjxoKQDvAiUY2UwMKJ/gun26ZvqYYJQEH0Gh
6nvhWq/zci2QhWrVs4yMF50EulVHGb1yvr1oxE0ZvTJMeS7S9KV2wj+RMNHjy3wzz8258emrJwXH
fVs+IWBzJMg90/ZOaQwnROgZu3f7JGPkFq6aEFxtUy27dslsIVVH/oxGn7CJo+z03dSmtJcUkzsL
E3Uxiw/4qSxO4kWvnCcQmRp8JRNLRPtrwcKccOafQ49ct1YxvvUapqm139IAmuhro9DhDJ3uNGNk
L+adOeEM2HYQ499zl02lnL85Sdibykd3Cf/4T4g+YFNIE/ZJ4nuXWXGa7ZZJ/+L7t6IBtULz18AL
fkGxwoowfXiass6uzqRFpWdS7eAR1VffhGVeCrnJJ8fchQaUhzoD2qtG89EavWviIhOI8xAAcc9g
lXYU+EHST0f1wBgA9QvyIkIaErzSXXN1UwcjA+SwvdmQnJX0pDumofFEW4W7I3Rf4zzmzG/I7uCV
SntmCPSRzIxZ4mn+DfKIVQXRXOhp0bEXS1Atstsi1B98RF4Pg6Z/SqdQB9SwQZ8N0SFceMB6lfYX
8PK7DFpPJqv47LOhnBvabWMDs17xANZliyM909EJD/D6/5I/weBJJvyw7HbdJK+W+0u2ojz1JspR
Ty9fRijsc+8/+oX0/8mKVCHiUPsJTj1jIWRrgoQ701nbZr8btdQ+5CWNlHZhZxkwwjDTPOKogSbW
jRsOrcTxEYwMyutJGEyxETVMa9TIB9vhdEkRWGwsoY4DgiRSzHBlZTmRxskgHvMESytKwnIPpTTA
rPBUZfQpizCEEdaCpI3J1Ga+iEzefPWLwvmVidkJ7JaJKVOoat3GuPaxA/qXjmlUUh+jxq2Oc20Z
GG2Y+Dst7mR6V5QhYNy1afzmjPEN0DxB94A0w6wnYgttTMAha5Ch+sDX8H7GUXRqCH2EALC1Ijx0
lmEzpWtw4qkJBFfpHIcap1AecqatQyyj2WIqPMoSFLiu4wqDvVGtY1ogK7j6jMw6YhramjwPQoer
y2Sc9YHrgWJ3PgrU9tkMZDOEvbHPMc63JrqgrMf6LMFXrad0qg5D2O504X1bEZ3DJF0oQ4aOMHSM
32rRfZsv4VwR96RXTwL7Qu4UiDcZnFREjG1SGn2e9btXLQl0LWwVlvLj6LRbF978Vnq0+kzd2kvD
PuUK822nIeBqJlKXqPJZF+gnl8bziDIn9BP5XJrJB2Sy/ODjS6fzVBqvbRshw8uOZlSZl36oH9AC
3rA0oHJxAoLRrtPUqbWVoUkvy+IJW0wfoNMvj3OEEaDQJMg2ZdBC9mhlIUQ+ep66Rl0OPj50Dpov
UAab6uhH8W5OYSoiavjLFsV0WJkPziifhUqMU5mCq469bl96HwTScYKcK2P9lFTTUTdiIuKV5P0F
U83MllQoqdOtmFzYk0gZ6djnm1yU75ruNSeMnMYA+oGx5IJ6bGyKyirjmx/lbF6rdn4De/ASZsn3
8h5sfC97nczpu9HxdZArhxQi7x6iSfu2CpFeSgusVE1jizhs89Hh6EEfBMU6rIS89Bn3xe05y3AC
Sy0/0I09WLDWuPY2UgNmzE9RJ6In+zZJJgtJUsc7xESk+UzOAzbsdE0usraz0VmBJ6qwj82Tgy/k
QUgICGMsn9u6noPY/x0bJoFynBMK8vVGw/uV9cW/FH4XiAIymkxug1YaLYYjlDhClTuaA95KLPxX
TyaUi2hC3Nh8jefpte1AuHkluSwkx6Nhw6PbLymQFV3prmk5D5qz2vZZT/RSM2DwBpVAHzqHQaLq
/VwApMjU9F250Yl+ICZLj+RbC2MI6P/dCJH5JJKtTuF6TFizoB01S7h5HSAyFlszrD+sFgC9MRRP
qGBp5oamYFnhdIolYVVVzfQ2wRmIbUwYFtEPB4R/PRw3RvV5OiHgsM/A4R56XeuPhnMwW499sid3
0lvYYl2DWEVrMxQYiAYQJwJ8nwUlk+XWNyy8V2rdP7iA1lRo2KQINF1qqYQUtjV2rOikO6ig5nBA
rT6XG7Z1bCJ6Tr8bzIgVV/Z5SkgRNQtvg7FhWPl9oz0M3i811zlQJvOFb/da5iX2GcocjoYjFDMm
4aukdun5UzmvzQ7lyeTk/ibxyj8sKZ/N1Oyousi6nKweh8nc4xEevma7+VIeNzu5uxArUnJqYoB5
0qw+mtk/hxzaTM/PHh7yFlR6meVBnuFSQRT0OOeMGhDHc+uLD6ZsFToc+ysasR0Ss1Jsate5RaJC
35SY7y6bGL0dCTiLnCWcKeI1rXxr19QvTV05v9G/fVn0xnATNzvLbvuHqsakznv21cx0carwTVeG
f+AheXFJaD3Wc8Jhxm0IkWpLoiaZb2XwOY6gdAOrr22WCXS4MKlhhAwS6NucGQE6yNCdsQYYGegt
IF+ioUlumV+uY/ztzZEGBK2cbTYlL6FrHbsWKITMUFhy2d5j9AWbAhDT2lTtZeL41zQjCi6L/AL8
NcgTiTsphn/CixBoutmTrEYcAfjfYBTiVxyDduqtjZFAo5WIqsbafYRBxoGn0Oi4uiAywiHCRIQM
xyDIWLXbXuTi6AikTOwZdDD7OjnAKlppmOeekvgrJQ5rjMQ+dscO9wuMiVC8DwiqVvVIw49lOaeI
qxG+NCS4ozQ6zMQgHUq2/oF85R1nNJK/lX8Q0O1FG/c7ugqolwkmWiR/KuCnCm+2J5mkIzZi2LUB
/k9lBwXlRVk3oLX9saydch8TBtXNaRjImHx4z0MR7Fr2h+0WI3IC62/qIeuoM/2aFEGoCixjEvwk
gR4eQSxwg/DyfLgUnuvZQGTtJfzKcCoVxiipBfVIPi6JQUTaVIck9uBJ9TS9bX0EElo+TAyr1gXa
L9J6K0A2PAmDRtbJcoJwKgSEMhTaYe6/Mq91yXCqyu3QO+d4YuN1B3jVSVafUb+dR8Iw3WWUxGn6
krrhHyulgZlHXfGoJzlE5ZZUTHPiOSqGvYsiacX0pL6EDvMdFNHv87ygTg24T5FNNLzXRJ+40lhK
5oobVObnAWaC7iwJe3UBXKX16ODVc3ckVLqhK++/j1U4PHA1zz7SLJ/1kImZsxNzQRzhuEBGKsTQ
ekaGtoc8N6xuYQRWbNArkjrH5mp7+kYLkSB28GbWeV8FEXFtIpXNLRnroM4mQauA3M5CS2GeOBOZ
6GwdEFL+mpGebfuSFhvZYIzbmn49at0j0Zz0MgsXGT+u103Y4s2aEGOsTGcB5njgS2sY0Mw1prel
VipkDM1D4UtmcnYrRVSdPGSvOBbJUNcdEEBcy12Dx9A3acohfd9Qp9oHjzN1O0xiH2V/YndGxhhJ
OraYVolJveo2IyxtdGaqA3z4vZu+WzO+gKzjieWIWFiEAAvOlKtQ09ujbfp0+4v0aMYIsISZx2un
RW0/m6Ak54K0usl9bXXrO7+r2+wbKvWCUj29xonGDJ3+BMpkhiwEbLlO85wuWd5YTg5GW79qFEgr
i7ywzcE1tO+YdG5KBVJcHIG6DT39P2Nq5JYU1+Sot/bW8vXpzByZps2Id2S0hvGsTA2M67Ixzo7F
nssLZkeQR360J9G1OlRa8Xr/NPIq+4DS8yUZfOtmtVMXOKHgDFIy971/DuqHW7vYiWKHgkHTO+eU
LExWfTLWk5l6F2b91CtzzLmVj2o9Jggyw7ejyby63F/mrH/XqyXXHKHPrhINN3Bv60+Fa0tkPTih
7h96YGBuFiOuKlG3ORcm6TpeuaV/QQdLR1gYCVjhmYjdVQ5v/IAjkukzkBZCXfpjCGpuU9QDfTqN
FQd5OV9WqeI0k47LT6+L6FQsE56hHrPzXIb9oTZyjl/23J5rJzX4EAMohOMNuFl88ygsSfZGzYRd
Kzy11RCe6jra/nw7v0NVkI1YsqZ5HHB6rbooZeBsxDa6BlHc7Awkra9ZhAsrEV2MaCB/PsFbkYRf
OB3KW7zM02x7/jAx9K9835m2zP8cMmSb+p12t8ahx1IXSxbkCNrRe6kwJRb+cGoUCubGd9In2puP
bttaZ2/OsycxQ3DqPCxTF3tIp1ve9u81Ltxnf44b6D1fizzD7Tw0BmpqHyNt76bEwLOnhwGpBM17
O00Hp/L6XRTfBz/9TGlnyT3CzuhGUb2NEdMpIon9k4txdag5r91f4l6coipay6VHFJluRBahB+Vo
6t4iPSLZz0YTnJv2C/ahbT2KcNFwYCsu7cNP27Tsl+1KRluKZ++SLi9CG/JTE9VklNTeyZzhVYjM
sZ+1RauhknA/aH17npYJmI+ONzdwyqQqQcW/3IX3b2HmkR4YA2egiBvyCqYUm8wMG1ch59s68D6Y
RDkO+Q4DUX+TI8iqomYJA9NvjGMF0PB0f8miGT883at8I5vYpDFNK2Bj06I+jxaKCLSR5UIJLly6
LgzQycws9wUKk2vZjeF1akyX0ySe/HzRFkxTgz7C7f/hV1aBoD3RlWZ+RoJvXQ13tq/JuCsc2HCb
2Bk5SsgJrD8i+M39O95fNNqeG/KQKLQaIw8ZGvr6GXAhgIIyPRFnlBamc7E7E1KJixQ6quHBxsJo
n1PC7tc/373zObk60ggACRjPQDTpDejebG+oPEbAOn54uv+8vh6C6rx3l3LiLdf3911f3ncZ9JOF
sNiuT5Uuqc0XXchM39H19PFYeohIOOiwdeVhoKayeahlSqi6Vy6taaKVma0kW0wbyTSpZ6jfx9pX
GOJ8A+t1RoJLNwEVXsmhyDaFUn/9lCn3pLs8rRGJ8vZITxgtLUSBNodL0NaA8ennjsXSLm4mNygd
2T4CDNuHXelcJPaC1c+vjssS3w7n/lOtu2/3pyGDhLftmKavI5/oVCuzDVZL/lTH4xT0fg+AUXox
XOS/9//F5kR9ibxDuaiMmkV0xKEmO1dD+/SzWna6fibcKuOHVf+9QBlARGqkJ22a+csso1QhK4Oy
K6ousqVR/fOnNLKOvZdv79fgfrvcLwRyYmjnuJgMfA2c4yDprMpsuR1dOlP+gL3cLRMR3J/CzkGR
WDNNMB/auPh2m9q+iuVlaCiiXCJXmZhZj5rjK1y9WX9iOkZ327RehcL/N+ICvBTS/jJ1+HhMCAiK
SAuPgV6mXajXQUdaNJbmxCV4adEPlW0JuFSDOSeFC9CxctE9eEBwdOZnKGd295uDbh7T/WPK8QUi
lvuQdzQCOyY6vEc6Xjbd3Rt1MwYl0XmsVOVn6UEwGRFurVCm4DzLpyxA2gYJDOLxT+OWcvTcqQX6
siy7HOiy489fiHb8yojt2iEY7fBK5GiYbEnKaWXfJBuNk8rHYcAWjSjO59nM8nVUFf25xoG/Qm2j
742CGA/BDYlOtkACPXD71sjdDgOxfoemE+WV5LLqCn/FX0sHKlInwXbaiXhBdvGEPAKPNzkzP4sc
mvY3Zdgcwyx9PMj7/ORnM5F2s6B2/ZG8GdNmq8EL4juozVokav/S8DmWYbdXRiYDQzeqA44uZ93h
kqLYWjrPBIrV72RlTUS8uhC+Drj0+wtAE9bGJpl+dGx3LVRNNulmaIkNUajF3Jhhzl1EUHs6OvGM
5Zlp5FdkjdrrzyMvRnCCafqPDInpQ3fBz80hx5SfKY9vgte9q5qsZaY1WNYti4czuMpDCirl1bxL
yNy4/Kd5WECJbXm6p6cuH0WK0jwdHKQ3DN5ewqgNYhcXhaETiiy78eIgqg/yshQnxImbwR7MF+V6
D/fdEhlLcP9ndZGOOx12IYA9uun3HRNy4HhpCjqxGdxkvCcQRu3RMj/Aim2BDQKRWAoCZVHp3ZeI
+wNj4LtbCY14xVyPiQledpf7yxwBSB96tg03GeZ+1ehgKIzYeMEK+RRl9fA3cqqnaKQTZ84lszF8
XEaHObmDk3///jMsBM6cMTRjqbJdaFfqpzCbJE3wLnMnBNDqjy2ZauhIq4w8JQq9tdvfyot3Scaw
cOntm216AyjDPg5pnZxZ45n25c+vHEeu2pv99PmzlhnOdGCzJPxu2ZC7vO/2vc0o1oYaGYo6f6+S
4XGeevWXYzNkjH58uauKxm0n6mPHFO1vi5KZDZemEVdkmA4sZf5BSRcLbBV+GxGcCMfTKFQKhs5O
OyE9HDgFCH8APKsGAl8IatnOnUYB78tiYskZpqOBSQCGhJb8Siy16zg4bw1BpIL0zn1HOnKYt8+a
aSBXm3TermRg7e1g4+7UfEnZlFItDrzOao+agXvUwVW+Y/FnAXYUQqeoCQw/sl6SESlR6vkHvHBi
Taylf+xsVe3CDEVME5ErBTcWFaUjyodMafO6KsI5EI2u78i8o9Ne/bmPk3pE2+CnCItKKs5WIFDZ
QERa78WQec+tlf6RWts8Z3ldQjuxAvzpzjPpSp/gzC2Y4MOzSdJ54OhD+5hNcb5ObQ0Yhda9NV2u
9iW9ayZTb4Vaotu4Zfbl8mEeq2dwt+Xl/jNkrvu2IC9OpXDf74Nu2xD1xYLbfsYj/VnZ9vSm9yUk
4zT8vE/qXGr0zQAhcUVq0nhTrSI9lbBrADVecy0FFkVmFcwbIsO5DkgNEOsIeuYrwKl0rCvnPw0d
TGzwvmTFa8X0h5O4hQatxylhKdbJdrwAEx9QEep+QBqO4vqQZKVFMyFv9LsINMJ4jGmTl4glKoym
ikAPSoJE5GNgpypbd00sEYbUisnT9WexjJH4qvwXHQm6aEuVWkHGZnrP+iYgxQaqHqorTL5AGsdJ
xsPDXfFILAkqJyY9O2hC8cUHkQWyORy3mhdHD25l/wWLGb3SM8FjpITG3u8fe4wTh8TUfytbPBlz
n2K4iV7q0M1/FyU5pJ4gZEo3vPxsmf5eT8v6vyrINrv2pk+vgAyTN4c5EUT66moaJoGFE3zmwV4a
YMoO7mNvVhN/43lFvVUKAwvn/Ot98Hd/gZU/ku7lH9swCTdGld/crk+ONkFGz3EyvcRzMX/qaG9W
vaZDgEfkENB8LJ/cXv2Ss16/G3V+lSmFvVB043FEWy+klTMzX+hP0MCf7ZDMRPgY0Y5eJEELAj6q
8Lz61qr3+1ED8XN/K01bv4kIz2OMNuWckRJwLjT9r7pL7QhB3mGbExfkcN7F7Ezv0ngUkuRdEeLV
98NxxKG47UdihjkLWyEDdirlka7LoouM0gE/lfFABMnam8LvKLJQNWjCvPWkNCi9gMBUdUxGkN6E
enGPQ/ktbcMkSowWSuv3j9YyroI0sMVq36O9HL4Ys2vYja9DRFjIEDr6VmsOVuQRIho9uYDdn3Jm
O6FQNwN+0/OYB2RYoZLuJIGdmvcgc5ZWRDSBomG3xV5KL4P2C4Q8uZNTxlSGUaayHQ7ZTMuReoIj
yt0m2cBI+EQZPa5G3z0VRS72LiNRrb6UMW0B4kkmX5n0s7JLCQ7Qccc36g9CvoV/4U6z8IHjTSmQ
CBOj27IautXeLum/+PEtT1KISgIBF2fUzy5yw01sm1+yb7+bqvcJWgnP0RhtNJR26zhEV8TkALKf
thsGz9uncqBHG4v3nvL1MCbZycQLXKIXXSGWrcnaHLZxRDq43dVQ5+oe7oiLzoPB2cLHem5IYqF6
fphwvQxoEfU5GWnofUo8vpidi52RC7kL9RxBMp3nlZEV55zSDPHflx1icpGM3teNXxOXs+V3+xKG
2a8iw7h1/nT1FGd/x9aw1SV+so7QytnNRT7bpok9P6/eGwcEvD206UHU6kBehfZUE26BPvu1cFLt
7NTEepZd9ID0WUvbec1MBxp6/0m8HfRM18Bu0Kj20KK2p9UtlmWaLkg9f0V5O611s7BWtKv2zF7a
TdvQu67jJJgy3YAOAGutsJ6nPQv6sC5zGR40S/5thzTap5jTMWDTfxgIdKsUvH5rmenXSLeUpQeo
PakKsCkEo6fZW3REeYDUmufaXYMrJylJge8edOxCCEwG+jUniASfMzENCTi7pT8gAXd5aBDEdGpb
wwa/yQVOa9p+rKN0G5E1p7zvq1Hv+21o1TeySXMuDWYIfblpZ96iuIG2kDbnKfaf3dJu1mWvbTkV
oVmK54/OLS6jAjVlIEUyNXdnUfiOXnOb9B19LAjtq7pbYJ05WkyfKcaVM0e8L2Ai0mx8UZgf1oXk
/6pEi1LZYqQgOvfyVg/cQGnWfyBaCdcSUwLAJWeja644lEtE3doQTbiH8ccEzS4eOaZv7dJELkim
NRlKtKRVHmQqQzVD2gLCQud3MmHhgYvCQCVadVISFuieGVSEKM+xNepdo45JXtz8zt+OafRGBhF6
a2/4RhH92JUMDqOoZ9itsRawsVEFpX8ap3k7zYP7nvI38cLot7zU35plMp16+QjVrZPutK9BSqSW
syMRAxVxyNxI9S/DrBMKixTDmFnv/Ab+EGQwgFe286WomDDE5E+O50Q7BUQN62f/2jn2S582PGXL
tpEVSG0jt9mjMiXMirNbLwCwWz1xKbOF7NlxPwW+Xdo7TFsMtTIsiXNW4RYfqk8FYSjL6exCVDLI
YiGQpRTTlicg24fGtOH615g56QTTxBB5u4sibW2Xxq5rW+yylfM1z3NgVsyVWXQgDTGjn6eJE0ZC
QBTqBEbk+S+f3uDWrrPfPTfStlnEfU5ubbijf9uA2BHuFR5fqPM82N4O4dgVymWz1cDGBF6MkL7V
nc39I+TYD03DhN2sQJepzGaAadJzd/o9pcaB0N1PHVMdAhZoJbqFr2UFTerXLH+5EQOsshFAuhUU
/c4kLWl2D6Nr+0GLV+6PirpLiIjhZLjdxVftUzXo5ZEKd05ujLHJFw2pqZr4TDnTwmkO/+g93Ui4
sABEIFQha+hXCmP+phX22So5QQty1LfKNX/j59tAjFfo0ASzgX5g13zQZPbBaJqbvVDAE7URXFP+
gfCVpVPGzSqd+udkBnaRmf7Nbo2vuo0yOF/Jjfs723p19RbHqP2Qah0FPJy+5HT3rkYobknxzb0z
rbuWPmOKe8bpgTzCwTzyvN4qo3CDuXmocjlsGXBgXq+BAjuwqbU6A4qmMYJilMUn7fPcTtixQ8PF
Zaud7SRFsMDxZi1GYJsJvbypCrUtA793fq1iA8y0wJxcPsMlIKoQnYVUC3U3NccVzXvt5Ja/kWh6
26bgsTTTKHAbbd6UZG9tgdkNfB/ZI+DUsq01ZE9jTeqjhQVyL80yqEOoSUh+8DSETLe6a4p6FuYa
W1NjhYRlWM6+LiBJcVJ0SeMNyVsgE5pDMTADHqQXlAgppRAEcPYl9kh9JtAAMJSJobqRio7XrK29
1r55IwIJn3YdIjCCpmZ0KBJ2h4+Aj0Hmoxfln+Ogf1qqBTJun50m0mBlhMwCfO3YARh1/G5LPivN
VIMhhCaRuyYkOK7CooMdViUo46Z3JoPgqppiJwd2YZEE9dgMp1YopqTfncMsdCR5gC8VKNFFvHA7
jhwyJejh+Z9XR9kCw2UrhS5hTElz6nxQkX14reBcZU6TMVAXVx0Ssu58SxWr7WSrrQ99Ai2Y+SwH
77wI2vYFx8rUQkdSRgI37TBBlkE+bsE/3wpcsSsrG9ceJuJTPVMK2beZ/KdtlzJ1DYldYbHG0hBi
laVWtbhN+kWXBQELjagMvJ4ujXGLs7LD5oMzVbaH0h7Lg1TDXyL3ip1tb+3CDCwz/cqECcOX/vma
tf/q8RYRRraase1vJhJ4gjIhJAGe0oFjgEbxZJJ0+zTFxq9QV6+EAoL95Qne2OgVVp3iK+yZtkX6
q7Qk6cIeoNXefGbeY2ykpB5Eh7ZyFTw5E3SBNhVvmOH+FW1MqgviMMh08Zp2Ek4CTinwYFM0F6+5
QWbSvGi9CouZjuEBLodt14FYDLQESAQTPGMhcA7FsUOX0fWxBARU8jD6NHuidk42pgnJxCl+L7m8
W2hzoPL9nXBGcut7xMh+l6/1KsaVvgqlNR3QNsfB1Fzc0dlznRGQ1OEZrfBMDWvcZklETJ0M4D7L
+V+ISQsF6EvmWizS8lyl0KStylXo7LhN3MYIA23Rd5e/JcZt0JivUWs/iLBwNnTR967lvBDgrK1x
xX0Mfr2RWvxuCOfRiy1tXYPd7OFVDnne8bAQ50O6y7wXHrZHoSX73EdkN0dItimf4lT/ZGFv6QK9
+JaPOWCEj11xDuSuAfCaYQhUjB5XRlFYT3RNMgA4xhgyTg4fPQ8m6QDNremKrWXkTHzGF+lKmE6u
9dDLfTc68W9sNWuIf2INXxZdD1N/QtiYhsnqX2+eVWrM9F35a6i0CzaC9B8bzzRmOMGKRM6KOSYn
PZrP0jSDQtfBHqbjp2dWDAfBzySNhsyM2GN/es99+4HUDYniHYhFgSxw5yXNB6sdU1FN5cc20z+Y
XPQkagAcjRq6IaAfggpwDdiQlwIjLLDJ7pwDAVrT2bU36A2x2pMSBunYfcwHcmSYUZu6/W7pNUyn
eWZ+RXibg+SeRSnutq0vAeSZ7rau5CUU6DNcTX2CAjrRkjZWZi3EIgTdWvhZDhgaH6xIm47ZNDwq
nekq+mpKUdobq3BZigpba7YgVnq9udU5WA8nMwipSwZGF9G8NsbGJAycs+NkePq60uxrXRbq3DLx
ZVOa4zTbjF71TxNc75KgliCLaDpn0j0WQw+j3M7GjSE9gO119Ul8j+RtY5IY1dbTqMd/wxBrvJ51
8z7RbDKGqkNtI6mbyT1ZE0DHTwJIdlUN1YdvNGAKPVjfQMp2LFl4bm1chnah7UHvt1Dea6b8iy56
1q4lR5r9BIRPM1/HeuTWVmplS2BfMAvhshWJuQX4z9zU38cheSRz8xpmqbH1Bi/oI5uaeunxMLm7
WZM42UbvI3+xHsRYp4E7TIhQve/RH8in403DJ+WC7sbZtUpjIxhm5M6l3lBr+RUuVIcgBP9RQjel
r5qTzWHxgCyM8DFjpLFgUYiBDRrGnVHM429zYPNHIEra8qKok0iOwwl2SP4lc8e40hjbjdTdE3IR
O5h8Mg0QNZLO1CIRbFMFGdIlmbEIURUJ0LwMNTCIjZuOla8Bc1fZCD4S+PmVn1OI9Juc9hyioQPn
tQToCehx6FwrgIZKF+3BN3uWRHYHoljOcan+Gn66LDrHtIOtTxoRgUtaAl6CMxFngcHwSA0yxnxj
edo2bGwI75H/PY7+Vo08qWJSaxf2hm4RZQrg6xfhN79Cae9oMe6hqUPGpoYso0PT+6dROSlilVkF
sFYCCyVEosKHyCWzoY0+Zk7MfV0Q7MEXJNVidGlQLoVvbATZOq9bmg1afTQqez264XCbuppKeJQI
e9gCuZ93tK5IvzGFu29/95xxRAmAPM3CcJOXsCMbZMnbMjRYjehzMvbtXUwi6k/aM+w358ldWXW4
NRcBfVha5Bxpz56xACZGMhv/h7Mz641bybL1X2nUc7PAYDA4ALfuQ86DUvNkvRCyLHGeZ/76+zF1
Gm359LULDRRUlu0jZzLJiB17r/WtgWAxzphQ5Hz9YDVU1k1d+cgOuNmhwpQL+1VwPFtgSreObXtw
JAFVWWQ9V66g9VhizUalwHQGQqxLrqTECs/JwQffzkroh8k+tXyS3p3mJWuaBzu15/5eX2062T17
RfNshxacRQdwhyRqaaG9dobVogxjYAYocmQuGI0GK3iH67ugN7nJuhmYbCpnA8/e0Y2agb/zYVA4
kMpikm3EWnwc0oASs7gL5sN5gxG9JIbxWsghueh1bWeMrX5sEbF+fikG44jgCFlFahhLL331aryd
nB6PmQW/x8NIv+6CzNmBoL/G6/Hdn7mhiV9dVWBbFqmeWOuAHSCuhi30zntHOLeuOYG+6oO9avx4
JRITh64zwuzt0pFwbGOdLTsoILuui93VGFHE5Bl5wHYAwTKEJKoFNBgBsVB+Vg4lQo2mq6prup31
GzhZAIi09xa10e3Q7b/B+3KXADifPbfQjiGARfIm6C6ZLYlR0JaZ1xA7WNLzZN65FHVNyqA3euvG
0CgA6+nUOYxyJadSldePoUdstyvviI64qaPswYaKCEcrfbNjA07MODx0EcbPrtFHws7SGrZlshQN
4ZUGQawyC9M1LTEA7Lp3w6gqoZvq0ie15YnBC6zefuKfgOpUQzNO/Ky+ytzhe9wlgGPyGixL2b0x
Fx0I+d60baivTaHoIQgQwOAa9j6OJTAyU7kPwh8EHa+aINS3KcEuayvbxewM67xGVyO1OD5BrgzJ
J6AbldyEHQIw3SxRulf3dVM6V64c2IU40bhVt8bZeSsYoCMq2KQMdIH80CPkOaMlgGi8MYgu8Hzu
TZ4KbP9gaqYQyaMwOS8X9/EAoNxNLML6mBe69hAThzD40OPg00HjxIQbJ++tMdXbPIqmfae6jdWY
FySS31UFiKCyEPdBs8ma/kaLLhmWlxSq5a0bJw9RfV1gprwuWj5T7pK1JrL4WWm0lkyb6jrFieFC
48sCv0IUCKUz91hb2LrBYStwqubYP2kjgFeVJnwG2J6Y8Mw090yuYbzPFBfrQwV3TXgiy/fdNNQK
USr4p8ABKhtUD5Of6PNTyhYcWcmSYhC2DIWTVzvPWLLZUZCGLixv04q+OkT6tom0GieoaFEaZa8E
2lFZw00/FUa+rRH7LHwbEIY3tTecU8KSeL2a1AfgRpR/BCV/TAkO7ih0LowufwZ9gQDV11AJ8pcn
mqFua+7cJsc11/viseDguvFGRQaOmYPP8l40OfGAxvQuM3rn3l1HAM6hl4y+5bJU47gD+wqiqmS9
dNtbjxDNbaUy8qhBQW/YEXAnvYfWeqoERmyN1wTUgyRiE7lXh9e+D2AbtfvkMBYQsYrk0Zaq3MVu
9pK0AVFXEr9n7IczZdhnweqOOhDxLe3572HQ7lDDw1ucGLt6jOLGtMTpynq3nmMokIzEP6bKRwTa
49w1Wp4HJqLVLT5Qf8mZdjcN2fiQ5gP+O334sEJNnGIHeo7mAY1Tfm5S73CEG6LeXal4EjuQVa8D
szlKEzqqOlF5yRhi9TUq2IYHL+/sm24AcZCgAopaOpDt8K4V4hCQir3UtboFbvstHNq3Wr4AHSYu
p18NKW1+NtFtX7jfGrfAXPHQC2c8DA2+89S9GtgY4R2aCBceI8JCrIZYcYZvgv3LnsbLKZOvCRST
Bnz+smbIRS7aNh3w2OWDew2e5sQodGEh+YW8zlF5ojswpqgSISZXNIQQQ34fsjtRG9412sO54YvU
o8jm5E5dHefpNEPs4KownKOnzA/ux/I+yJtmqyRnr0hOJ8aqpI6uAlu9Vip+jCpSfqeBfCGZ7How
agmvBlNDm+2KnjznwjIARpf0DvWKMyWX9pHDm8BqTXxAiQ7YrBHGxSa1C9Pl68bAKwTG62Bl2bRv
B4DrBKDYTgGogRCX2t6WrX4/DcktazBJlyXEKlf6+pEx48eAYNSwkQtUjMA1g7U2IIx10deatY5k
yOk58y9aEy1w6s0b+tRtSTH1S2pZ0RImkxL8ID0/OJiddsHhd2tYZMIjs97l5QQ4MCSz11V2A76V
t0NRu29MapjE1depMUD+NewHvAAeIspV4OG0bvkDj6d2FoNeGrjnNv51oLnu3igsuRkTqO5lNe2j
oXbwsSxoNX2va07BDvOsRUUkbFbm7C2pzU3RGZvSxO5XQQ5TIzxUhRUCQipQPT8aoV6O9YI50Ei7
ho9TK5MnJJtbji8aHF90raZbU5prfc4oKVjpwKbJO222ukaPURuLmzBzT0lALdEmDwSD4iCY7sqo
25rTRsNGt5Tp8GCMeTIzC7DyA7jpITXTOedORLyLIad9QsU/K5fLl5DRB95P29wrq7wrtXvYDM+a
6T2ChsAJolgH8/guKUvBkkrCZOpiFsblCA9gssjrBP7oaa+Z1GqIMs6lIVOBrGOCY1nGzRJnG2b2
0mHfL+W2LsLXbo7PtWtU0Mk1nM61KINLp8lQ6HrTi70veueKkEkwwQkPs5P7NLUsk0iahLg/g2Rt
+rPbkkKKfI/utfUBnaq8x1Ij83zZSzIe4vGFCGtynwd+p+EoVmvOR/NeAb9cDtJ9Zg76DZd0Kqn9
s8l6QSO8BsNYLCp2210WXxKsTBTJfEwIyx+WC/VFwdnGTPvINIjWBS1bbsphyWFm69WjybnN4ZMr
kEuc7aFw4C+yyDX3Z8co25BGN6wdgh1M4ceaVgFtQC+Kd0FvHURj10e/8tLDJ5JIYw8m2S4mDYya
pnZHJnDnLxXTCBdb244tgdN5P1rHUrXaI+3zE6t8dIMsjpMBinG0JDp2YVCHZ8qCJOvrMOJDIAnB
vFMqYrsY4kuppGLT6PV1Z3mSG43+ad5TXviBGe+bjlBXY9ZrnL81GQjRF4m1Oz8igtnQsEzUWnoS
uT4c69SMN7YyfNZsbqUKvfeeiSSPHqryVBbmSz6Baw4N0Z2YAQN797DlTUZ9OzWs5fDxaSE5nrFS
OMLpvNjoLT0zmodMm6xqx5uhDr8jqwuv26iplm6W2oS86kzsCY9qqvHggHS4+hwdm0V06VFDHUPJ
thJN/Uj8YnNJJCuERVfcBiZuk3ndKs/D6kbxL8ZEmmy1asTZOI+f/bB7BMuEzHsKrmSATYX1qFiz
lsGD8WGBZmpTo+Mrk258yU3o+TKMmMOHMBbLKeVbGX/Q20vvz7VpXtQGEKuAjNxSdTt9zKIVgHET
QSBtIyt9MzzGATpxE56bncrWUfv5InF3V/szICk4iCiNF+NsL88IsWD/w20//0qDU2sPNc3eNPyG
Y7U/MHJCMBxPV+Q+jS8eAq+V1X8oK1UXChXqPmiHdF8Ovn2ybROnY02nCmogEZFOxJqUi7rdf0JX
qGf1lSUZBonADa/K2YDVRZxsJ83LgQbzUFQI0V4TnXrQjJzxevIP3Txpp1muuqg9CUdjyjfLTVvB
rWwXiF8/f7bGaZJe4kUojJe2I3nO1Tvr4AWNoLPLG/gJ+nb9iUz7j6xF8RVmTf2vfxjW/0BSU6ZS
4Op1Q9gW0Lji7RUkj8/fFv9Z5iYMCum+C9dkhRwJ8AoEY9tMHfvItPbdlHyLgHUVRiDvIyQ7a4Wc
CriIT1nyqbo5q41SvPBYD4eLyGF8Ztcy2pdlHtzwpC9GSCkrx7vB79CvHSuzV0RGp/s/vBHAc78g
4SzHNaSlXGHptgNi7ssbcayOzTmf0MqVFkCCSt8aaXkbNNq6AFm3poVV7me5vp77907ZguRtrI9B
UTaPIdAXCkIOmQgeMkV57HUU+RAK2NYs40oLteMQ+Nri9y/ZNn99yZZtSqU7umuiNbD1Xyh2PXZm
PyjJNlPJLL01U5NQ5TLNtnVCPz/GAvStaoy9M2oSR3ns77NJxKe8r+mTToWBx5Z2zTa3igHJZOId
fJt+R6bEXW1Hh3SWxCD5Qw3pGEd3Vl+fvxRFsLI8v1yljucRaIqPCtcAXVFBbkJs0xOALVGt4KsT
iWHHd4E+GWsXLjsOBJQoZsTsRXdBDTWmflHPX86/shr5IoFcwN4xaTqBDjvRim6XdZMPW4KPxUVG
4TzRn75mooorwrHNra8m9Aum7Txnbc+vtOCqtLXqaV6DgrrI75paO3pJiF7TijAV6QnUSYzgl3HQ
DztSOnhRBXowBDU8icYjXW3tiGAnuu0so7nOKYPIdaj+8My4f3tmHNshO94wJf9ngjv8eqtRMQZ0
vTSYImzxYV7uG/Lc7sgDqE5hMV5htFgYgWalWwNo6FJWHHEKnSHbGSAHJkLd+fBoEWPX+E4mwpdm
alOjMrRAjAT3529bq8AdWMwwB725Ldsk3muBhjGGfuhtSfQWqWiGszWdiq3BFP26c+n7ljX2unII
7kjevbNGOz5VoULZOnF+nSWa6YBZWboM8UI3UxeWRSYcVvar83I92gNpspNI4D533YJJZXhUpukT
vejS8XXq9IgoYxcnuv3oQM7bVQ6UYdDf+IKCRKOrm8BAgnHSBZ/fq1JeRGXLRADb211lheVu6pyn
IXVvzjrU8xfkxTfg11DtmJ699lJKTVJh24ec7L6FtPThoanEtVdKju1DimrDNOjJjB5ZFipj2EGq
D2SiaFKrIFPFC9OcVZG56s2ZVXpdC4PM6rChdZbGloAzHdNE4p6mMPtOSR3v/vq93LdOv3+6rb8t
SO5MwiR40KGUVnArvt4lWmBxIBJAavCmupsajTVERqveaIoub2cG+q4hXIKDsE6boa9d0m/j9k6O
LEYjd5hcIHED0dgVuG8dBH92KFZCkw9dGzY3rTYGV5N6trFG3pYRTTnfC6m+yLdPI3Gj100KOEdL
Poo++XCL6YQyUzuqlqPsUDERKaaeuBMSLddFgMb6DGOZapScvZDkY5IZ1/vJeOVgJQorJ787f8nb
FmQI6qd7o6BmGYfBQUUKNV6CLls381owyArd1BSl+16J9zAJ629aHqDQzpsnH8AfwdApyaCRnjyC
hRyXkDzN7e8vvGn8uqy6LP+urqTrsqVx7b9eeCnHVuGsggnuuLhNrKKIwRLl6c6Waz3tXyKoubD0
ApJ4s9y68AoPhEZWv1ZmTLq1jqIrQmCHgCtnbIPWgh6n7Z9qZV/78M5vo0jErNWca80Ks+dMDWRx
tQ+2N3w7i6/PX7yWpnoo/O/OaOAasjrXeIAEtGEAry/1Goy3Bx2SRkZaoUZCbNab/XQhOOVSB9OP
CfJLX4LH//21EfqvFwdMqWK+4ChUR6blOvOe9NN+X0OmKzyo25xAA0KWR1/fAaKh3A6K3Zk45eAX
tDhy0+qzCWrT5QOfbR2z53zWJ4Uolx6997tUhoCWE1Udp3bwLqTdPynLZ7gCAkocz4TAtrHeOUAJ
qKX1wUhF/aBlenMYMClBOiP+o/bGtSBXAphEn25ypIx0j8NnnE8BpCciBWgxpiejd+ifm3l6CluP
PudEP9wd3WBfB6RwkCqSrjXqk0fOHe4K4tBq0OP+1CWy4UzsWjfMHVHTcEVZRY0Lp+wXLfp/6rrO
mwjjJWPnTChLFHRKrALItjOwRHEh6Hx2BDbPRYIE33UVkhm8jJOy34j52/PvOcx9duCSQTxiu/DL
CBassqZ127gLpLDmd9201pxWCVgchFozefJRLAyCFBZLw2nnBP1hJP2ImsUy7ytZXYZFDUWztV/Q
onxkXlTc6BqnmjxGCnyGlGoY4Jlm0wa3pmuclPFtMfug0D7+AM4YHs/f+UUb/uHJEnLe2X7m7nLT
sJApyixD6aah61/vHligU+IGJYGtNOS3Z7xpOTvC0GxOpLES+pjpdn/MVctYw8yb7DXuzDc/D146
paobxj0ozuMGwlk6uSvZoJVk4xi2VUVW99B09mECvrkrGgwHojFveosM2bwqSVcpZcoEZlZTt07O
VO3b+XdsVvmjSqFRnb8dQ7IQtdzTv7txu+rjqNjUZtFfhIMQB4c7cStHVc+1C3MYganasSwXREOz
bwkGeKt769Ys7Et27Ol4Jgl1us2+Rvz5cSr7aed6BCMjJ0riOA/QSrQHhlDF99Ck0RXQRXvECZ0v
QhLK8Vl4F2bn3n/6YDQ0i583XS+Q0LlACYDwZfG46mlxH/SszO50S3wPWkKCJqg94ThsGRiOz4xq
srWshbVjxrciTovJa6D3xjrhD4iCaXRG8COAxaEGMN6UGFYTqGaMBTXn8nOHDnPUnKUtyisXpejs
D+lRhC3HEtzK+c4/L/993dZHDkwztmW4Zk5RL6ekNTfnb7sZO4xQ40Y66cVZ6Ut0Qn6pr3IYgSeZ
FS5X0MSmFrrNFWjWcYWlNX90lWCSB6kTJzHnemLAiT3h2FmX1nJMtBHsVbLqooEramjoDtjmnyKa
2it0id4WWiZLZxvp9Zb5G+T2up++JclwZcne/IC5tSRe+E9VuTDnm/jrTW7a7M2m7trUqpb6pbyb
/EGkdik4BURxDGuwTFYRj9TjAMiTnMvR/wG0BoNzaxPLAiqSWXqNV9sobwxLXA2GiB7a8aoB4ndV
6NEumwIgJAxpaT37ltyS9syUDfYCMGggJAx0EUcq6KxMLKZgbSc60WdRtCwnHXugTRj7JgqJbR0Z
VkRGra47ZbcPRU5+y0zkS4SrTk3PbSdRB0XZfcFo9tYexOcT0QRDc/15WqhcEjLCHse0Ls1DS9bu
nSWQfg5ZdRB9Q2yeFUbpRfbNboLgdP5y5nCqhiqJR0qna4aXQXcXQdYWTyM99U1qcw+Ztl88xY11
b7nYwQITXl83w/QB9AczfQ6B22wS4nUVKyU17CezUv78pfeVTQkUy8/f8wU5C4VEeqfg1x2Y2iQr
vZTuiRBcGokgAg90IYLF2UzgJjXKqqqDw0MCA3IvBlQNPvMx6+xLLRyZF4EPYx5789meEGN3SrVX
crqg55OJg6Lf8K6q1LKXJDsFEDDQQ+RCJFsHRCWcg2gGniI6tbO7sO118Esk6vRU29SyDDTqeeTN
glwdKNbNWyAlK4RpxoMhbf+yshDAxdWn8xPp3LMzDCRoeLDR9FH/FoKSu+xmvWc4CqinWe+2OyeN
OZtZ7FjoqZntKdJ5PWMSW4PmfYfCHY0d+YyGtvt9VWBAZv/pjrcN3TKYSVrmvLTrJsCar8t60AvS
XmMPZREOkMRQOztGdZBPtwF7TgGqdVfQG6a7iUV2cPbCzKNd419LyfTTCx4DlNMRPLVRZEe7b+W9
l2SXru+sP7dKgd5K1NAZBiymYArA4xXUnC093L3VZJvfvxn3KxueN8NTayn2J0nuBRdrfrM/VTgT
U1XaSDVpSqGGZBTtyZNZMBg720CMguXSt3woj7KcIFW0W7MvMbTMhya9KBE11v1BMPLFYcAJ209d
NAlnqCE+3XA/AbdFYjg+dTbsBIL8ilxaP3ArMH2OypfPv2l1jcaAj9RzBmCbRHgVBJLSgGzYTeuz
22AceHIIq6zCWe4UhoLAOTLAPm2NNmrHY6XEVunkKtQhBN7CQ8VlhDAkfaad93RU7HUzxOaFM9wl
I8OcKOPO0Rp1h52lP4kzVLtMPnBt4ufqU6JKhhIHBo86pcM4HVDREBDdb7uA0OM+h10hiLo13Pg0
1mgDOG8266xXJJSatMUb70cQewyGCYrcaa7aT6C/l0NUyCcXFN0SNXd2mLNezvVJ9OArr98NDpPV
MySdhOQ3sGvuEfNQCOU0vj4b5Yjk8EkX9tXu/G0BP+0PN7bz9aRu45GSUjiOYEAs0UHJuRr+6V4g
sQU2vtX8yGc25jjNhjfjfG0INEK/zfKyKHRfu45mOpTnGCcbm/WticyY+LuOInl+/LWRLu5MXcvs
ARl4i1FjkBp5bBbuBhnMMS1tsy3pB26ijFICk4K3TKKqQxNvEtgo6u56bGeRKlMpQXG1p9wDr+O1
8kCYk/l5SyAe+28bXjVHBHbjnGHmmMW3WainWOOMXu/XPGDTwXBTOtr8JiR/gK66bSGUMAgHZFW9
QEydcdSXq6wY6m0ypPVNNAFTjqcSzvHZMG0VVxajZfilpJKLsAe0E3k1KQI33jguc0/qi3OvBq3+
eBEa6X2P++WgdTkzz/lXfm+ZK6tt89vJYcvJLgyrdsA7+ZBf/OnYeNPSCWF9JOIjqFVLWRfRjEfl
5XqvYVLd//6ZlwRSfFnA+JwdnaLUBqwslOP8UpeCWrMTlSc/BuOxl3b3eZLh8F2s2FO7XZgE1VU6
cbBo4+DRNoIdyMfxRXRwFZro+vOW6Al53kZNR+040pYyLa5DJ8tvpUebIE0qPDKjXXxDGglb/qZK
7eQV/c3bZDnxnZZ08aEYlFzDyFj6LFLffb8flrHkZMTJriDJfKVN0j+dvzjzBgt0/PdXgQPY3y6D
AxpfSITFAmae/UsPlJZfyNGY/mVfpajmBJVj1BnTq0qgsXv+S5bp0yaNkqex4rPBDGZubAMHLJzo
YodaModdQOmiS1RhREmVr2W2BcV3kk5dfVMBu1NCWOiFFhTPRcCGPKbheH3+4qAEPZjBBJjLexak
PH+ff6HX1N+N5T/P30z/9btUezWW6ac+q2J0NWCucE+Wy3NBEs71iWVq9wzn8ktQJSkTugnRFv3C
zeT7W54ohxEeHOQMOSVqH2BaQdSiWIQqnL+OKQITPJDVybfchTmPcZoufG4HFWP8KN56QkKvbHK6
GNbHF9ngPXcTsSAJn+/JJMJymzTs7JhG68W5OxUSqXSsY/lDGhOQEwvjNmpKevFRvsN+az6VnoSU
Z+FYqqoKyr3XqocuMAH/RVDRcZjuDOuJhsOPajahFrIp2EMynNVhBVMJdeGhk5hDeMhdUs3mPlnX
SHN7fuzNsTF2ydyyY/D/+ZcUfvCD386msCi7bsa/8MjESyBcgtu5EwPikaH33ocm3dUJjtSqAreB
K7o+yvkLp/P6iANH9Xp8pPVq7D5PKIaX21uSzMeH0EpXXtRtPv22fhX3t2dP5zSoK3eQl14YZ6eu
8r0TKSL0IROG1J8/Ix7sKz2NKpj4TwVa9yf0MifkgtoGgWmxhqIRfId4Ubg1TeaxRBHlZxRg7b1B
v/YhDQKs9a2zK0y8yq7Muusit0Ygbol5KCyr3Rtmz5xl9rfrU7LN2sAn4du+z/Ixv5EyaTY58/ld
mht36ZhrN6oh84q0x9M8o4L+G7sHTepMbgbZXOY2ksRpaps1KFJzpUb4rFB+klVTtTba7zA/ECxD
QWjZPoxNDLya0vRTkZX6I3iKfqc6O3mzMiTk58mYp7+1wDVhJMbNLiWkyZBqPHnT6F36PfxPU/ly
m9XmdDB1bTH5Xf7WsGxhTBgfTerjyxq22Q65yzbzR8xHpSufEljm67IumWtaEDNGThVieBpHr4Kw
SP0hOy0CSUgHqpTVR2ZwObQMOIgvyc7LiKBuq+/+FF2CwW0uaqU32xjPLsltfr+rVdTsulFH91PW
JCzHw6kPYdM0IrmVEP7Ac9m3lWn3qzOwNVLpePikHZuOzsLg9KeMfCs/Ct2/aMeGSpbYSfP73IM3
Gfeku/fu9FjT2acdDddQcGDC0eIlA8wwAIR3emc2N+dFcA5Y8t/z689zWn2ONXrLi7EiPKr55dv/
++9lOd3nKf/7P1+im77+3H/zB23f88vX9L3+9Ud9+cm8xr/ewxzF9OWbdQYTfrxp36vxFhdj0vwc
2vTv/uF/vJ9/yv1YvP/rH295mzHbvX1Hkvsl5Gkuhv//mVD76j15zX78nAo1/wefoVCa9U9d1y2y
n+ZNlvQnwR/173Xzr39oQv+naUvXYY7F8cSUko0ny6smIKtJ/ZMZiYJszFTOJFaK/6rO2/MfiX/y
VwWBkIjkHFPSqP2vd/7lc/7vz/3nSab4WgMo06LdTsV//jeErc7H+p9qPTelfnNrhL60DbI7f3Su
h4BVYhpiRGiFVMfcrck3DksEkAb6Bccqwkvddd8JM0TVKNShx5a79TVCh32micuapNlZRtlvw+oP
nTT3l+EAL9a2qVdQLvLOacf+cuJicKIDLSEhDdMygqmpYiNMDnrtqGOnp+4W9zKtoQjfOszrBfNq
Z+WUSxQ3yfX5ANE1N54dmiua7i/n99VqpMnaOkhxMqh2GBuu/aIOGA5e+6p1VqQampzuBLF9Q4Cg
P00tNG1wZclr17NBHW3y80otFSsIm+62tXbgzLJ9YQhEkom+lENYbDwt/EBxSs6P0YjF5/Zg9Cgm
HU/f4dWUmHHSd8sA019hVgFpgVOytE7GkEd7gv/8Yxh45GiKivQOGBqiof/huoZ7qyrN3U10bZkX
QqiIx3ErA3lzHpn7/JC0tPPL0luXse9uodpw+B5760IRzbtI5qp2ZHiW0JvZjC29ZamIIwDsRSZB
Sfu4olXqQXJYAkVkMIFKPC8OkzfsNKI+Husxe9GxK3WNq9ZRO9mHklAJLlbwp/rs68l0vkNtx9Qt
KjQlhWQy8fU0Ug2BrbkxH7qAwI57yaURXebeijjues7kro/GvEPDpj14pVUc26696jPSjsveVUuA
X9h6PGh8GX0FnbQdYP0I3qcSSB8dxxBA1cWUWIvAtr0LBSjip7XgrwfuywPGk/pTkf3Xy8czbthC
GLZu/jJXKZ0giCe8tcsQY+Y+T7Lp0lZReIknbdFEaplxQ27HKG4WY3dT1xiFAvzWyCmtyzwtEBdi
g6YBb3EE0xII8QmIM86a/4tXyXXmNGDrHP/PA5CflgEyQ6rRyP2SA+90Ddt2ziGUaHFJ2pAE4uwH
/XUKpXGAqRuWQ7vPRKWOBPkml00ZXwY18SWgCO/Z+C6pO9Kj9Mxm94fX+LeliqMoK+X84Os67KBf
jqW2jhgh0ZIcnwFODKduX1VLb+Wc2sZ5LlqSA0ukKY+khih0EyOCW8b2BRlj8fp8KbFrL3wn4Awa
Jc3Wp/OIsN/K/jjqVn+7ZR16KKbhEPVnM+3W53vip6uJ3d+XrhhgoTPVL/tCPnjBSRFjI5J+BUls
lY3dc2dGyWMjCh7DOv7IRwSWfk/vxB+7TYhEcwmuwmBZtt7FVH0o2U0st3QNcCY07ZWJWfj8IfTG
vA51brsMiFBYRI0HwNkuTTpFeQhdCFBp4Pj3xMhvdU/SE7ZyumQFEiHUoQ6CR+A7aZBeJ3E7MkDp
H6bBMW/cuFfXaXUMVS53Av+bcD6Ub7fw1wmcVmakjoxSskUCiJGx2B8+6a8NCJ6Z+frxtHMqJP/C
nDMZf75+ed7gHUNXsjTRAm4TZCsQdRkWnNdsfBBsSG360Loz2TIpdynDwSK2nAMypnSnK0S0kDrd
tbmB+DBe/uHF/Q+3oSnmHdNQgC3wVX19ca6rmXWWhDlKcb3ZyczAespOjdkjv8AxzpYzDG9W4CCS
re6CIoU1Ui4nC/nq4AXmvvP7rVkjpAwZf618WQIIsmIYulGSb37/Uo1fevLzdeTiIe3h/1wmmL88
MQyvR3Dn3uxd8H8wqUgfss5EfGBkGb55bXhu6hRyM6P9zyN87XGEh2WPyXvehPKSMwjeRPyhDm42
VPJpBmUeszZNkeTJb93kDzu8mF/RT1OE8ydvC6ZklD6mSVf168WVWkVamjnnH2ddsGUPTvbE0DSL
Gsh8Jhpooqq7MHSAsKONVZeT2MGw4uY0Mmr908Yzr8xfX4sjTKgaJHcaUgh9vhF+eootPMK+5+to
JFvNXpRpFV5NxpxLNbqP5++alqEDgVKcBUdSEg0RLDWlP6oYGdT56UtV8tGPERBzTpk7CHiQ22fv
mE7nYON6Wnv0nZ6ExgozqiVsANEaPA8Y2b+/D1hy/v5EuSYEU2XQ6WAFlfOK9dN7Ub4LWg2u1rIt
cn/TVAHEtQQNp6nvmQE3y1Bp7iakK8MCArgbDfPRUAUJ1ODgh3mFkc30TApysw7ylnT5XsXLUm+L
TQf4fVXBt2LSfEjG6pi1bXmIfJIqdVFc90W6L1BwOoVrHLu8s/YFJHrw6dRdScM+F8J93Wix3+zr
ufKQYfignLhhR2QCmkYXUU+2eZ90czGVrUvrtQZ3w0o2ustg8L8bowyXApae6Xa3LoDGK7OZBBr1
6LUwg7dugkpvEGS5QRxzgYmFFkJOlkcYN+GMvnFWtdfqjP76bqncyAD3PmL/a2zcl6Ca54fAmklV
GN6/RV0erEumDYu4hncyYNpMUkWqplp7NtlsbtGr46i14SVm/S4OjZMWE0OZeCefZ3Pjaw0JOiHA
ANHLfgWo9e5coPajH17SRbyyeZq3Ig+fAprJhAyKJ90vtI2CUkE9DRn5fIFCzN2V0+Wn2BU7Q8vS
pa6bFzpk403HTH9xTqSB4PMajiC8tUK7MvFY2Rk+RaUFlIGpzTQSXIHtlm+8B6jL00CQ3eAXSy8O
HtIme04F7aTEjFOQYnzEjpVrVLoOFnGWOQjFdKn4qPreOjFMOKZ8xJgevHWbuOOmxGJgmow9c83D
0NJDzMCrxL9r2fRaJ4V9yQAYOOhrS/Vra0ZopiEz3/lSDwZlROyV9/LMfivcpts0uTC2mmvj5ZtI
qoBWCZDTqPBvcUC2FdnhjuDHB8HEeLDv6s15I6VPcseZvIPclz6GRjity7AkY5RAmnPDcvRseQew
4cJOyGYdvHHDm20hCCxSUt/Xbkd7b2w6ECGVa+1irqRPep/thOGl5/fFJq5n7tAcTugjGcH2aYfL
Esv5EoP/nuxVsNCz/1gAkmklGHcIcHwYpHEPA3GCGrTS5/6jxOG/1Hkytv18eOnwnwRmkOJLJ3jO
7r2jWUJTrKwJG75Dpg7gjmKbViRamAmtnsCD3OiXb/aZGTWb4a2Qk4ASb+cqMupSMqNtuSpqskF9
WuyLflOmOaEwWsGLmZzvoiaq+3yTk4SS31m6swlKAjingmp+/uTH2DoUHsHdtC0mSHWA8Q1BX5hE
SGLa1FHZPFDW1AQbJ5fp7nyERG+3M3xSzHpnfDLKTocQLK6qZDa/e+6PDicfnusW5gd5Vus44Iw2
0rQiGvG5MdOHvMC2IGuoWtFoX8VMChnzRFOVbc9X//+xdGbbcSJZFP0i1mIeXjMhR6VSsmxJ9gtL
LlkMAQQEM1/fG9RP3V1V7pIyIeIO5+xT22W41CUzKEepY0uI2YvfyA8gxI/SJTSm9ohnCyRuiqBW
yCEUm2ZvdE7J4lmXvGYY2Vu88JXSQrMqf1q18WqwJ/6+7+ql+hmsKKx4tsh6kOzyi6ptj1YCJwIz
9oK/+jL68uoaRn2fEjzm/VsjvC96h4ecOATSdIhs0fwIbMOq5Xfc0KmTNag7dS/fn87kDocaIQOA
Ww4+YZuvpGCk9+LswKg8ENr0uL2mB8spUI0xRcRPAhcnFQFDvNFZrsF/DWioDlUYALLFjpJ4xOgI
T30tfvEDOVf83jDLU1bdBIASwexHTVVaP+bWf0y0YXoqWrjncU/AhhnzLIM0EkdW0DtVlH+3j387
yZbYPQxMBn8AI9B50+KnvsSrOMHc2RWxK/kZYnQGppsjGsqwS+y3woy5ZrQ9RG4QY9NjlP39MiMy
Lh/xaoSZywPsJFhSIfPJ0jltTxro7uAH8JrtdG547wNGABHjYEQPIOZyrtZu7Y3apHzs9dkGoJVh
b2ERdG7QAOtkulktdKr1xsU3QNdkwiOmvw09l8ubJrI/S68jXXoVWiMWdONMndlwVJcGt9Je2GiH
wfCzxJv6e8AlyHbbKg6LVmnh9ooQIzeflOMCqcrA2g30+9uL5FgpWjAb86bNkJt0a9a0kHOGPWNk
aNcEg4SuQeKwEmqOtj9G84GEbWBw3K6rTT+BtNvCNUB2I/rChndfkLpqRDZkoyO91Hb/bjcmmmWS
D51k57NOCm1MbZcMSPlIoEamQQYrUvAnLb9dPAFqHX28U1BHXgIFw+f7a+inHwHEn+sUEwqQ8Jjv
6aiirE2Gn36nSibA/xG6R9LNnL9mzvITt79/cfBnMXGDrp6sMStJDVrI1R76Mvfgn5Z0pZlPZyWw
EMdjyl7N98ZdbT+ppRjOiy8fZtEH9zx7NRlt3oapt7ETxuaz9w4OD9P8OmEyhlHfGUkJJJUh8kEj
L81TGnd7LIFvCAygXqVNsFQbvr+im57azP5I0gJbSuOytc6X6ZatUGhDMqQBR/FfRiTtweW1MTN1
cNOFNBxr9lZkXHBMbCAEGO5hj/gSwtScsNsCRtTN+ohWc9WVb1/VYE1hmRryIJoqPuZFE/oGZ2Iy
VPapDDjYwWLBoKnHMrJb4riL9RXyShOn5OQfGi/I2Ajxm7qQU6ea7We7LJQzoqYM6o8a2O83h8AV
lunZvtBVcsv1NAsJFd1BzSsC80PLdefFVcWXVZb7mYQmUelDRKYyM7a1Q9+eCEgwaMGK4oFPiGIm
aM+5q4sLawIWLhaNikvQSld6zs62+vnco2vYV5n6L5NwqfrBW1CHgfrI6/m9ILdqv/jLnZQPF3Y7
z9s2BGBXAPUEdAARR5SG9SSP+migE/BJQYZjG+na7EUZ867IW/TfEgHOyY7FyVomc1f2U/cDcITO
c8vPXAfA1XG/RTan89Hxz2OGcMdIOa+3e7IuMOsNUAyLyTk3VWs+2E4bpX4+nmtkPy8L1k9CmCRo
BPihAloA4XtA/4V46zF4HYqW6lq4kGRSk1lk2i3PTmykB8RlAXnBoEYaGbKGl2G5OAsqfUkmCTFV
nInqPHa5dQDJ7WNJqsQdJe+YvHizY5359Ikicd3X7crWjA8zGANyc/3DwnSBCxWL9NjE5b5Pluxg
zJXHuorl6Pb6CviIkZ3NJzOfJnJcjR/fLb7VjqHDWmZXO0H66GBPiDwrCw1Cl49W2RkhnhIuW5e3
fKgc/aB5Gjguy2jOUhvVvSiTq4vt3GKSJRcutrT0Jeqydd+2FitpPDoHn1DOXWwF2u373G6W9It4
kxoeBOEqVecRVD3PItoOYlwX8TEY+0fVclpue/f1TN02vE4afFnpoN1kQX5ong/R94g1yKcIiU4J
/KEeoBZmz0T0eRVd5VaMoRp7CwhPSqqgvzooocEYVA8TSRftkEGWBZS6FPH4tNWAFq7vXVFaIIbW
y8mZB6Lee+O4tN4ZzkhwQOTo2kpdZfYUFzp+sVUaMMBxpb1CGKzP93XgSmzx1STSbR9g+Qrrrm3O
03jY3n2yPYJDkBsS+JJ9plTufo7zs8k89NFfhd4CksQ3XZ7RzPa4S9WveK8EsSp+43JMH0YP0EJK
GVWKWD0ST3+L1yuj65M7i0Lvpv/aChtCD8QlNuWnHizwgkX2hDGQe4nAaayErMqNlED6pIRVVsjE
ivpW3YZ6edX8ojkvJQZWa7gksRYSBl+sGW8GXm32Y7WfISY1Kmrzdca9qnKbAUYPgU9WWBqrygqu
JL7s+rQ9gqNquK1mTOSxjg6yahhUM3zuNoy04RJ7xhyal4Dg9j3GtwxYL0vpxrJuHuOfeM1iMJr0
P3KE0PXKJKsOAyMjEBIFUYWLc2cK+3Me1NVOmvjXhFrFmO2f9oSjPPFSImP3bARxIA67ZBjsHyoY
2O+2PWC0QFchI7pYt+qbV6p758y8SQlf2cigHqtXAPHPBx3WESfnuX/Mhoq1r6uECHISboCU0Hjg
02Up2TXNlyPSJKzYx+DvXE66hTjPkbRmaZv2e+y5e0NX/8kWLf3i1me6H3A/2OgOFWuPuVy8g9UP
6qAy4kBaH0ZfqBwko7k+wbgxfqPLZtBPXESI+8K4apXaO3kNC6AxUeSg5gwT9LuCznG//ZECadsk
3OWlAAm24OE+6zFeFF+f3ljltaHtm+9yMWwspnYerR4gE/VXO/ShpQ//MJ/RTbIatfIXFqCglDOY
BLrzF88fkQAxhJIB9HhmYqsWbqOTl4dtbrKatzSu2I/XUOdLvCFJ7VlHqj3SWnx18Vts03n+YGb/
pHUtKmQrrckfRnTY7FGwFbl/8GkTkwxIyWQCggXJybwC2EkJYSzCB/YHERmJh0N7zXridIR0DrwT
4Dgys9gpY72fEcydeAxOJDiD0erxOaMYvaKOxsHUOjtXQbRdAR+pnZDWq1mrxYPZKG16bcRiL52Z
pUiDuX9ZTEBFpIR1qLVl8pVLib1lbgfMrysEx83CmmYKZTDBfi7I06A0Pnx/7o9BT2WFkZs8veB3
Cg1lX2TZjNzAOY0WFEoBW4I4RWsnRgpWa+whl/hgP8TO7WnUKx9UjZ23v4WOb3+qNHh4wKGsIMPn
q79662qH1iqmaGHmT5pI6R1Nm8mOTK1THQtMYXwuSecFoVp8G/V9+taU81E3i/mEe/+QFOPfLHuy
1WBRZGKE9myeUaCj08kCArX+7arK4xO5ZVc39YyQ8JqGjJVs2k/yi25XIIt0Dyqv7m7RIWjSs39p
owE+LgLWyMT8TDryB1xDoDkKxhuxitAo8nUY8x+NeDgKXdCuTkqynZsnoU/sWnnkBw6Hzr9WRnor
gLcwtzlOSV6dGcfSzCdvI7/LDK35LG2MRv3qwutoNOwfC2GxuPhxTtWXbPyK4Sm7Sj0POTAtCocd
PEZsrLG4prckzh8MQ9MfmC2/uEH1Yw7O6cIp0ZfLlzeth3YfT8hDnBcviC84vIpzD5HabUR/zpsu
wm/32TXw/h2GRKahsGs7DroVqQ87pQd/EZv+alodPgC+qdrQjljkI6f47Tg1w7wq+MD295pYuElc
Pz7H5VJCvfDO1Eq/3I5juFumn7pvPgVcSnGJDdrNb5lM/s6BPR79Mbg0yBc6HWR+Y2DXbwtngtKs
H4hThocZV/YOPQY/VIX62cjFgQJ/8GibJlHc4ct+cXXfRbnCI0rHXalMQA+97J8NG25XopoCzgnh
UD6nS4qBQQ+0A0gbatwhDl2hO2/KbF9Jkzooh98RfA85RHBmeElgbiYJQ/lsbEC5UdxXZvNhOtKN
WBmQrEAvUFZ1txdq1CKiOCcOc6qy1PZfEf2e4toLhQa3F0XzPo/9I/reBxWLLztAlrPkKHjz9MAZ
fO4ad7jJ2f/sXSsg+ITOzB+qr0RAMZ4tMYTgcdSeDJF+x9NMgE4MjYjA9Be2bZe8WNQ1sWEVdHXr
EpGmHkfLPENLgRI1Us3UXu1ETmWMR629FgtRc53dwu0V71ZjKmA7NeV6gI2GcDvulfltnuz5ahOx
Ui+2e6pR+Ffof3asPjTxpdajjERArgGSooKul49824xkaV4pUYw1ytwpDjkGsmlrFWsRZZDuL+V4
yZlE7Mh1IbSgXMK4jX+xkYd032QMjBAlyzXnJx3mK4YTi6K05gtc6ne3t3tYeeaXab4gL8w5IF0z
It9JeuqPHM1LkLn1fhHNWW9j9jj0yvtqlvOhs6cjjk9URMnKVyyTuzA9UgQ5Z3v8ntmQ6ixbs6iu
ln2gjHNLagL1BjRCRYoMheQl8NIi9Gbrxpw5ssxKpyiZx4jNOGysgh23BLTfc+J3pa/23iwy9FRc
+Krz9nbLFMCzqi976O6Vf+hqZjUxLKN9b4QYrvDTZ2WvIa7CXuKQu1J4JEwGPnqqmqlhaw1nenAE
5BtnhS6Kj6bmeOtUQgOFlFl3nOPg9ByDwXJG1Kjvl2H4m+tY+xJvuAwjm5uy+8Ec+xHN18lpsSAS
Ee3uBagaOxnsfZapd5N3lQwTefE6wm0RcZ60+hlYxHJCuvflDUYogQDPef1TddlXHkA+zFOzu5ia
gyMp4CRpTB0gm052qVs4daRskEB+9iw9zFvwxj2XWVl2wvh/6cWFWR+7OAtUoMjdDxj+GdJf8wcA
kHJPeCnqgj8dOk8Az/A80YzvK3tpozJwOX1jrUM11kB4qX4FYImvcXrXgxjNmsb9NLVpRGrmn6Ur
gdB01oLFeOr37tQdKwOeK6+ARwVBZqrjxhwfpslNPF8FTqIZFQDOqJFm2xmfuSvJs7Wd1xZFL0yO
gUKqdC6NH0QUwytSlX35nHQPtU9UBzlJX5rjM0UfaZDRnQp//jcu7yDR/TPGa9CuKE8XXsERTmRX
U7p3JeFIZlpce4YDI0IBfNY4GOurN7vDQ1mTpsMY46bZlDUuPPhdrq0UBueVlceKDGk4QLvlwSZH
s9GqLsSuN++XxBZRbBNdisAy8tyi5gMz94amjN041pyiMz4mFSyHyXKfB/vuDidVDX9F2v1LTPsZ
x4K5b6T/BmIROqY9fKD3qlzON5n17k4fS+tkzpHMEjOEKacf/BpeMdp3Noe6ThrDTtyltEha1kai
u0lNitw2riCGZv3e/CEN5Lg2W4xQ0/Au4m7OotyA7eLcU25/9scI6ZiNBbcUtMjspCmOEzR6ooLX
OTVkcdep+uwHIJEMip/Kpp6uARpYj4Rv6HTFL+IjfgCKcHZ1Y3/1aJN2sUiuokJeLb3lg7LpHudm
EU1+80YERbUv884N50H+U147UbLrejSOiDhsMqv7keJFK5xjPuC9AsLtnovUM0OMkx95D6lJ85ob
KT8kI4eq4LDLJeORUjQftX+OjX6M4g7dHyydUE+It7Y+kppUx84HHbToQ8ZkGACv6Pz2xPLyZFjj
f4jzX+y0o5yJqYcShgBt4nBYcV57Sfs6tIz50pd8apC40qGgbA7p/xUOmxjjWYrf26ozTi05tCDV
LZwSJKPsbSARgm3CLChZ41IM+ETK+0RWGzDDPXq6/HeaZucaPnaTpsmzGzyxk/llpFN9kRh+hrpw
9565qJ3fQ+K3mpbZqB5D7mhcdTT80QqbAfnjUjsOfsCMDNT1f7Io1R5Tv3ne/iar5eClyx+stsHC
Sej02VvByts/qSThKF2BDb00l2nfUNg8EUnKuEsMgLGlrU75locXLPbTmLNuawySAKdxOptFge4S
UG/YysOYZZSKOcIqOVfcQ1sfi88iW0PDA886NEGzVz4hlhzOI6rqxT+4YtWJQN46tcwL98sUR+NS
lEfcTlme2NA96veUZNsDR1VPE5iAySQ0mPtXJ9WkdvdbV9/P/lGU9XhHdutBOCf317cQFOdTVZ4N
8a7IFMF2Wj0FA4QYo5jHw+Z1qywy7jZVARv6o6lfvZgjaSZi6VzmoPRyIZujwIEeirZBWEy42MS1
JBbkR3MDA1Tik4yGtRkVC/xknb/0rXYqPzKIJ0dKXEELA5gJdwl2UXJgB1DSAWGZh8IFa8mHmLL1
BSzFvq/baYRynJbyX6c69YuLadOere0/Mn5KmbhoDkGNggn+anUcjQWnMb81ozm6tA/aKLgzjM2Y
PkAD9uV0FcPkHKw5mY5+AhsAtfglaD8TlZnUTl73uEwJFXw6n5cOkimwcZyo8ZA9nMwMxoo7wkrO
h/jfYpLcV/eqjZKOQpz0BSKvIOw9pFj2d54GmafF7YIdGpZrps/Nk6ngIugphKF5/qEKBzpsgAqv
6LpfFG/Z0GiRNWKxrYz8XgEie/WnNxoCNmB2trDIIqZZyk9V0PQHhXrX/H58tjqe7W2sVNPbo+5+
JVoGvfZsWqGemZdkMX/VoiPCuUmboxvk/7pZTCHmQfopr8dUOr35RJ5/b6f81gG1mSYEI9lsaCDL
JPC8+9s2h5+BrzN4RYi8zSO2qU+VoUbxYiKWbLsBLFNCy8g1/VG2Fu2lk50TwDnRNmE0ypZH2IyN
eytKGvW53duNUZ5qI5n4Kcb6+7FNkP8noy1Oxqjlh6oGrQy/NO8D9bMT3iN9pHdbuMQpRjPqaYxk
JzmXVlgESXvUGpZti1VzJcRfAaN1Arf3fsKeG5xiqpL5NjQ+T4G2Rpa6XXdIUfE9FCb9fzLOD5Tk
6aVOJmLOeJhZzOHrNLv3TICmdom66ZcZzq3tfzH6PixqEtdtUVeD5ySUeD43ZpUfqJC4J9cRqD/w
eloz5Q06vU9UTRYAPsY5m/Qr7ySLA4JAGVR55yJjSl1gMwihPPIUpy++8Mj/tNI+NPqW60hnjLH9
1tTNu8ZnKzjOM1mvtZtHXQBH3anBwzLfCmsHsbQxwjBcJWYOREX+AaLLmqzAH2sxzcDcTxQEDJ+H
b6GiZPR69NJg19ixf9rmZ5CEXmOI0RfFprTL+h8UkcGpWzf6mJSMi1YlQE8MlllTbuMAb80Ds1hy
uRZKAeJwjcjnwCUOQCHDl3ARQRFRz/dMLzWn4iuYFWLngsqG3CCMfux5LV2ttzf7dcQFKCdqWvYc
a0ksvH+doT+lnj48EBvP8NStbGZ+6yPecw2tchw7AL2XCFIA4vkBAN108PXura0gvlEs01uk+rPN
rvmMIh9+dN08wbQk2FHZjzaKa38Zg3MXaOmeWRj7giGrFAEU7o91LGqmJI6kgmF3j8PumLXWl+p8
Qk+nfj5lxPPFaZwfalWnD8hVf8Pw8x4NcDqp8Z4tpnmfTeyDbe+M3/ob5lAN4cqqottnhh0n5OsG
snZ23mxnx0oaJ3eYxUVqTokWvjjFs6wPJGJl3OZj8eRk7kAge8gmmdM3EPkhtzG1cNyy0a0JcedC
XwqUaLH97BGZvmvXGa/3J2VVe5WmxOTmew+qQWkmkFR1uJU4zqvLZoPwoBNROYQIEEmmmAk577Kz
5vvlldaexyPw7zHqf5BV5b3HtoD0vY8GqyR2sXVfzJFhqd+oz9Z1k13janffUp/bQ9NPGH1V0vxi
dv+WDOVrMA4eiZM8obkK/GNcg7FWKrH2dVpf7N4jCFchoSOOCmJLEYD8KOI3Wzn1pV/PEC0h+cNC
cHuaGALsG8t+s4j63TnaTMbXCuHsVgyHjyuNser/Z+JBS0Ga1VMKvZnL1sUThMqN7aX0Sz/snL8m
e+1r4JIkFJftuWA5iY8loHWj56b5do5A6bC5ld7NIep+p+r4rxS8cttQuxKIH6BSJnerXp5T1/ww
qH0fPeK2LwSdECuxfkkMTXHaj4OxN1iFVOu20l7yn0Y3VDe3Up9Wm50IwPo9SlbfdmC8uFlPbBEE
zwOEGtKaC3C0rU3eatbJT9+4bFKFmSj0nULo8+CnaqeGZTx5U0ceVKL9yw3iVRbffEZnMvsW80ng
FBoJC7sEWOc+AbF6KDquyZm0o9v2qyS2T9gRFUyiC3oyPyDRvmlMuK+5e2oYBgPq7N4L3rVnLGfR
3FQqwh1Fl5xpZ99imT/M9m0ScFU8zf+Qlfu8PQXot5xrLsp3Uzo/1+y0lXb4GIvyb4LhNxLdBTzC
yNyz+Q9/IDzNvIJ+GrDEnlBP6pb+s+Mb4tMcKqS8WNjGPo36GAHGSDjpPkt1rGRo5iXhEbDz8D2K
X90QP1QWIqDG7yLDxNlDmtZ2BmEujZFGLnPoeHIJRUpjambTv2UUX7Wb4klHyUbRzdoZ2GsasaQi
KmCt4LYLraw7FbEdOhdlc9+KEtlq6uzUeb7rpT9CBUdcXeLfIRuk6oCyshXzOTf0VXilsvimB/NX
gvnst86rtOk8t0JpO+a366Lumy/D94enETwyZdV+kMDCShvSpjXx1mj5ELZ971yFEi1DL2azZYvr
3meuYCxxFjpxTnlfJE7k92ZJQoh8n1qMYw3qaMezAwBg6e/eBRbO55t3pM2CIQ6376r0feuU9snZ
rom9TdryeTuullXKkkIcqjqwRqw+eoYfbPUrsGWY+8hFdEhmG838bbtHvgX0KKO0P0ZG2oMmlt8L
AgUKOm2NjWb16Dl+zYx9tO9VYP7GYMiIA8f3WBLGNahMOxH5/cBsH4CXRuSgVkn9GA/pZ9brO5WR
EMAh8xiTZvfYu8E/38VfnNs/NXNEvWCb6CJFTRxy0BB2pCfEcG7+sa0+9bqYNZTixB3tnh0zlZkd
D/NrBofgsCl3N9Weo2s/0gCs+sRU5jgW83SHJkqNzLi+b3mwhooSlN45ZxwRxvGfQov/bfvJfl3a
16P6nDJnP44+cw9NPaz4kUPmuU+DwWfwrRqioJBks11dYgZ2GDkn0jsVyT0VRnCpJ1jG0/ZQaNqw
p7tH0LsqqbhjkqNXB3c5vplza6EdM/EDrNmdFrtKO2D7X3WFvCLTZgW4irm7Hih+PxDA0pHTEG1f
Qk9OZjQG9q8xQQCZjyoaa6JUErclqZwfcL0C5X9tnTAA6/HSbd+rS2lyUB7Bv6g/xlCzivTRHK8i
v+aJudom5GkoYbjQsa3chg5BSk+Zk2fu3Z68S5egerYWJXF/5/ft/zFBDHWsTB6sPmY6k7Hkkc2a
x4zz5OQSdX8oia4A+XKYJLm4TZBqYWpAUcypqi2GYKxFeSKZNxWP2jQTCNloF1Qcj+jMf1kJOQGJ
1J7svjTDxBGUd6ji7JGMt+2Ldqe8g4nIasZaD7oprU9mM0PRMC2PQZY6C2kOEbmVGkUmGkgehK3L
2kpvvhvBYSo/HF9Cj+0wFYq0QWHpUEBCZuRfmGHAa4N3KcuXHs/FY+UhQ2vaqbgKr4M2ioedrxmT
BcdBWDgN+LMpV4fakY9djAcPD360WTcWCDtQjBlxFI131TiLH4ucJ5G2rD6MZQAMWiSkq3Chbd+e
tDr+JvGVO6b7Rbipk+3lZWa68VTxg/a+ymBVa1kYT/idPUfk4VZGJqR5MTEZ5ll7FEN6yQbjrGcd
a5r1Gqs0qM7KQbVYL+xy5PK5ie9JAkGGb2cPLUcmd7uPYUi3+/iwfarGGrinTcPdQ10qNAI/PBR2
/mLjEBUlEguA4RfHJj11imEi19pzy+15Mev6LR/sNfLgT5pNN8MeSIdZ3wBeb3y3SGAihGDlngQK
0ITztq7600DLOW7/VECvqDXT/5UzecEQ18E+CvCD4sAdXwJha98tTrkKI3LNMlD2jvetC056qLGO
WAn7wQNznODu58+OcOTe62oGtkEbhC2z0e2NnGXHm+TtJUkSt+3GLM+LlpMpuhb/Sa56+vOgvUCU
zY7xVF7tJmUSSNDS1p1OXGBMGGN0QiMUPKsg2kvj1/wW0hLqbInuup1c2z0CYds56pItNTUt/+LF
O7s6dPc4XYKoqD6YG1vnvhln7ghm7FaWEECbZIiE+vGwHQebOJfj66g3G0p+ItYLPBxJEATbnps8
8/ZTR7Bwb88sFuRo75iH26g02nFXpeP7sgDVM5bKp2k+TvMkzxZWNjw5LMLTEu1TnlCEVJIwsizx
Vy4uOcs0qW9OQLANyUpppFzEuDzr1pFM2Mfcap63J1mv5cmU/FSMsX5gkG2+W62ErB/dU/JxVNfv
xbbGDL43+9vmh9q+BJtlK3NrIpI884qGKiafpKFn5xVDRUicB9FsO+g/7lGzmLR5cX0Gy/fDa4bH
EnBtFLfsIv1s+mMYqXXYVLBIsc0fSexHXgexxbRS1HFFcEUG+1h30Nq/P0xd06KuNp+34yX3gBjj
zNb2sPKpVvKCd75CSqrkH72FnE2alHUrizwkxM86O4X83ChZdjbwePamH1UJ4FDdYi9UWeMtmM/W
wKh6ncwUa8XsrV379qa6Ajt9D8vp4HmkaboCL6ljo02El0ltu4rZVJNBjiInYcqm1yBBel+QFXLK
u0mgHKEcmavxs5ANgkmHOZ8yGMYl+IsLMZVfzOXBhq//rZqDJ/aQHJIB5W/cVv+cQpCTzG6PZdi8
082/cv1tWr/+lebd/OgitsNdjC8dy2zYd+3H9oq5a9G93isAuvbZaH3UnEA3JVkLbxY+H43bVX+i
JkY43EiCKXOcFkMutVB5C/AwX8zXOTb2pHUMFwbH76pMd62T/EOfy+6XXJbMLuVDiXSZBCwzTCXN
mQa6Qhvwv2eBf6il8V+ikSOserY7242/ME/YTT5Gv4xck502ajSrWnWbYk9drakjftEYiEWpnWfk
tj/FaLHCnSD1lchgkOsi8OlU8bSI/D+WMMWjbBSJFWWxY7nCiRnUvxRv7GFUMmAVb4TCtS52p9WR
8I38pNOi7hLL+C93STHN0EFT8XkC/71f0APjTHS13HkEqof4ysbKKdwv0Fhhm+Ambt2C21xC0h9X
+feqyPw+NKABncp2Uns3Nt7tAjQ+4zw3ND1WXm2fGiH0NYw262wsndhLlboR7JOlY8fI44/MJ15l
cdNuZNgaDkpwTAQklKIS3uRp22DIn9ShHVhDpAKO6ZCGonFlCBXCPicdyUpjDL8F1lk5xcGdwG2G
MYh+ut6AQYkQrp5K/8jc1iWPkv7su12UZNJ9DyKC7NNpiCuT+R8kIOQBpASVOtVnA2SKug1eaisT
RillHwZL2z3P3fJbszQu64CJlOmZe8fq05fODm0pV0oYPbdmtgeLIKhdtioIArdim2SQB5t2+r63
OvvQ2MWfYMSxsejxi03+Xacaeet7og1Eya/Vw2weUYEySa+PXekqQn3GB2ua/cvSzO9kxaake9KS
oNSDwf9iX/DT+OfSABpEuYqObcwPLRLyazm7e7mMXWiZTFst7qZmor9SsE+bWTzPJI1nhfc8G06M
PH8Yjos5/jA5kB/bkl/CgLuzfnlankx0lAhnmD6uORodXTPSVDNu6KTZq85i6fYW1eIlv9R9m4cB
dkAOIQ5WTteHuo16KAI9iRdPeD1d51bVxIiAnF12fq4FOwOCf+l46d3QnIBQZwJuvzX/yKkQHg6T
HpzJvMkusMDPmo18MbM+mTyakeIKpWNlxcLOCjngHKyHDJXaJAC1t16HpMicLzof4zGXpH3HqGsu
bubuNTyQl8bzQagEEkcOFU5nTS963Ol3Ps6azRxYFxMZx46lPb6Owf+TBVZxTieuWB6/sBeZf+sl
l7Y/JRfoureuJShEa7skytzqHNc53C4EdHgOVn/UWkSpSrUXh15873Yajqi1W06dj4mhxq1hGE2y
tBsR4Ysquypzok35MwFTi7NKEAhvT83Un4hpd65N6f35HpC18acf18cModJ1K4c7f7ggz9RCX6Gr
2PA7rtsgZUpZ1sZ18hnETwgFyXVYXYKVn4zXAj75QzPFz0KHgFfr7nQCoPRemDgEcgRCgRn/NfQa
F91snGbP+cr9zLpu3ea0mHdVS++p1JoDQEE8FjkCaiiK9+7VrqzmaXuKwHajrNQldXuHftOLq/xS
eDUmHoaV1Svm2j9IJbyXQTA5mYbyzAilPWUtU4Wp/qfJ61gNGRp4UZ4lY0bbRxbv2TbyTHRpB5WB
E7GXwAn59lUFxGxCziw1aDypDbdwe15VyUbYym9jGzNBTcxPsAnMTYk6KQerITarISq3z48QavOr
FOYz5h+6CARP21mUdXEIPtM+WEHd7AfT9o8F1RdlK0FlpJ+uroitUu1xAp+KPPnV2s1j6Zjicfug
076P8YoMvwNBvF7pZM3DCNk1X3X3TZoFV8CweDvIQpaNe3eZkvo26xTwF9hvmENmk6OObIxeNmtv
hnMo6Ghm0e0ft9G1TgZxI0iRkx3zXFeb9ls9Ry4Q8hQL7en3PClAqsAy6ZjBeGCOXCxXuFEX9ED1
t+Oza4iktkhrYfZIhhoZByiUWnYJBQA97HNY3e0cE4cxn9dNiVWjjnBwcZ9jB+XZdsRuv67odAKd
SWmdLU0/AY6NkHsR72A50ykJhvLG2O+10YI9X9J4Q/05okggCHsprZyMtvrXUrCXj/uTzY97QSn0
lk5rSU8PFXWkbNxN69MtB/OSyeK/sSCPdsSHJmLjL2q25vsrL708P6jRYimU29UDEVg7OCYi1JjG
RX1PMh5y+a28E72BIsIgCggN5Yx5KUhuTiIv8xhUAJvpTYlcfcBeCC4MND/x8/o9bn84ks/O3IJ5
FuNPZmCGY4w9yM46Db6CLbh2fHgV99J3tGu6Cq6EYiG1jqJjdJH7AmHbCeSV5F7ZY4L4vR0u3fq8
Mvrt+esJQui1IZHifePT8p/YOH6W4yI51HlZWvh1h82Ob2aec4aRSXRMbJHC9+3GaNEJ7nRVBSHL
yirUC2eOAlhDkatZrPDjh+0DQFCQPW7/TQ26dS4F/c6A6h7QmP+ETv4l6D1x6ef0wYPhf3WTmWSy
dWZPRyCB+DH98Dx6tlGSa4li9yqEQBi+PQ/NQJbv/9g7kyW5kTNbv8vdowwOB+DANgIxR86ZTJIb
GJkkMU+OGU/fH4Jq3VKpWzKt793QSErMIjMAH/5zzndWTiuWx4Ba7pn9t1/oKXOr62JTX0/W62CQ
iUF35h3x1fICDaa6F+VZwNm6qJSq0ptmcttiQ9Mc7icy+YgpqbPVU/eDV3Lg5SvGE82u18rDShTz
XeUOh4u+40jj13h+apUEt/GAn7OKtBRfMnJr8Oyh7jmupsd+fc/K2Ml/HwOxPlz9pA0P02JeZZet
AFpGdC3OH2f5SmVOoMgAfqlGGhhSc94in6XH0afIEME37cR6L0uQThgDbKde5OCSpp8eOKXb7Kf0
TTogp0U91au1XbBHpkDIL2XFNhKOy3yZbAm+DMwlHcpTEPq2vmJ5D27H+ySs46NUaHWJWo63WcEA
ve6B+Nsjqj9l8OuHM4QW0ukQb3qgdlu4Ncl+gH2/aYZZ7Ce7ry64EpL7hWsblhEcZVMp7VM4yp+3
M5bRmOWhn0K9rU3AScwTqIyNKRBdNbLYHxMwUfX8wMu9iZjQ/b7RNF3/CRGxBXOTfcVQQkXoGvfL
yNPT34OEkIYTfteVx2nBUd3HsUM3tMZ3RXGqsrBmDvx7qKO75TrcKvq4cYpoKmNSDGBQLfhp5EAL
mDaXmfk77Y3W0p6bcG3kRHlJjPTxNqAYaGh9nKLhoZ46K1g6KkLoZRVbz7D7i1o4iN+yfzRklaSv
Kd5qfOeCozEJlrj7cttLC+Zi9BLRSREC+KI1YNxVFs3tXc3cijbse49T1I0/uVbUF1RyKDYsilq+
sITJ3e1/UcUvX7ObmzmE4YoAWtKmxtmDRBbFehvRpMg4+EmmHQUf61Ssmhp+Az3E8qNjG2aIQ2Ii
B7Ju1kmkLnQtpc92NHr7dtVf2kJ/8g3W5b4dv0fCIEfXsdrfiFPk2Wmnj4w8sEfXRPRC49etYCDJ
UYvixPw1bssfSJLOBubzUTnmqRv5YKppLDlq4XhPq3cC4tCWSsO/lvF3mI4HrXhr2HfNl0oX5kvE
3Q/y09asW3/T+xGHrpbCotD1X8FFjues43BWmRgVUFWAoviMi0dJTI4jur5OZfrtlhyoWz6BlS/S
UOcc3H4LPhLdbEVjXrRpRfcxo3TEVJbg9Vw6NNFzR9wbMxsR4rn27mNfcbGjcZJmL884p07DHayF
ezsur0mY33Wu/5VWWYRzLxnA7eWfJw/i+GwMDgfI/usYVd0pGuJx79CbzYD1vPCN2LiUKdKXyc3P
miQDQcOAkGC6+aGrJ5eHhnzZuNAbYLoIiNCDvWu1/r2dQoKx8qA/egdUk5S7E9hdqDfjJekE9bUy
fYpp6ngovoPZqzYZvasgje8mabf7vnfDS/Ja6Lk/1UbCi5Fhi7BzCzl4LD4D/a32pGV+QaGadlVu
YpTiI7K9i5UOoLb8qPxF8sU5Mi/2roSGgjGqX3Q5jhCJ7a1rKfUC57w5Ibzf3fbVpq3VJTe9R1Sp
6I4xApQGpTvefh/RzLWO7WKeW5E4z7eHrhzncsen8F6g2V61iq0zFSF14NatoORKJFziyoBFXBIQ
ohtoNb3HOfOFPA8PuZoBImPsEIV5lrNL5TYnuZ0dUcdLJZL9RKnY4nJWmLJ3jJsfGEDahwGPfh1R
dqaKutouPW3CQ8ztMzZ2ONMI5Yi6BSvZM8QdWflu61qb87WpL8Vjvx6lRYPLV5bLt2XNyt2up46L
xDdVKH5gNRpOIOQF7LQ+e7h+nRXDDpXyaz7XLynpCfr1ZLJjbOUDKR6rQyRzgVnYIkja5p/EZF2F
0yA6NdaHGdvpsbO6ia8Cjc9w+0d0aetJDxYaJWWJ9ghp3PDON35GWlN6qRmFLKywOKzxMwJ71YTa
5HChEuRctVivorksWVSJuhvg3rZiNtXWwqHAm4ALf31ziJCh2qQoUmArllhGD+kiPkQ34mTMMDfo
mQc5cliPXMZWMSr37SRSQsnbqP5YmVxwLNP/yJwZI689vnjzVtq4tW8HUB23716jAO/aA8Y/bB43
ul4mq/Fqo+GCDdsnc5FzfLJCICk9+9utS4oL0tMwt7TPlkXB2A2yGk1XDAAJShzVgqlcEPbeEdLP
Ls7YdVQLux2tyIW+pnP4nJzs9dylVdGc2a1IlcdZRWZhxJ5seU+qp+krrg7kVuQuNcTF9dAqM0B8
t/vJDcRU5vVbHRI/Tdlcgzq2Wi6pLE1hqpj2rHxp/t2IjJjHitfc9yaqluAs2FgJlDcmuzl1SF0N
LZ/bQHt77o36aETZWupGUwcuX4IONZP6vLaHB2Oow2B01LebFChl+lNh9jxnzvB2EwSMkdewF219
ZdUMqo4X71b4J40Sk4BrnXJVhPctEJiN3xr9TjR89iFJXjJ6Fe9h9N1WbXVcpB7IijG0K2kt2tDj
/WvM+WuhJoAVNSg9KKUgB7ynhs4++wsmndpZ4CBIlv6mKR5K21IHWZfPtxS9ICZ+u3C6Tfhww9un
aPnrdqYlZSmrOigThNNizuWeLMmV4SyZopX6xUqJ3wGVVbCRHOusqDitjuW5w7mNYL32E6af/TTP
DymFNhgVP25/rLDm91CM5rnieFtkbXhPDTt3jMgSe7cZaOZaiZ5AI+JN16E/NyVPCjn7KXa5ztu6
/zSSfNgmefkSzqi1eJhZOHJvb+dmTiiQ7NztHzRZaPZuaDfbzleBWUvMsj2x7GxuX3Lp2Pdun1m7
kearLU7QS4WH/y6MGT+Pk5i4vQaHEE3/jngrH0hTO5e29a4ZYsidtkd7G/focwWQ/ENsTuQ1192Z
kFv/JIqDV/bnNuEDpg9OXpANLzfYZGMY11Ayw9EFAzm777tHAPncXEMFzsN5Dlu4JdrSMujSAXXG
nVoGadg0NTT6GX9K+v33PofDmtB/Mw5oA9grIL793o/KpR0O0/ol2bt79PwexgCy14j1ZzeFi/+w
UCktV8eTzVsrs0gjjRbp0YD4EkBEWnY3EIRnPt3IG8BS3BOGVaZWc0dpzJjSGDbh2ISYm2NG3KiG
IBrFW5wCfJ2dzIx4V+yTyfCHFOLkLivc6p0WHXBV4Av52H47PoYpPYOKp4jZ6F714BHnYNMikyzP
uYdcNX/WXkchiqmfbyflkLk9h1qfMKAR1YcsHNW+B8tHqTyupSz+BcBtwCYuabQkMbEHBGxPxlfb
SoBgEWtC4kS9+j//l9b3PxG6/pk5g5vTItABV48n8sZO+RMbBaDFONGOQRt1S6SjLWzO442Wd0VJ
Z3llc3qhOoXptsWscuxczB2zSTv8uIhL9Ztx9R9xGP9fJCxaKwjof0csvuTV8LNMvv2ZsXj7I78h
i8L9w+We7WI78ByTAgJ4Ub8Zi0LCUZTA4+DhmTCbwN78jbBou3/QHuYL6iGYL0pwQ38nLNrOH+AQ
2WVsx7SlD+72PyIsOuofiVHKxO5p8up6/OWc9VH5C3zHnxwBFpDwQaZExoQLe7wpQErMkWatQ53O
wQXMQz6y7nPrBf/CUkIv4YM2MkgN3UwqwoEBnyVym5TtS6oxAOd+dsm6ezXG6dXu4KFxLyANCCdE
qx7LXvlNW/Uuybm24hDotpz/l8OUGNwzhp5ZjkGOQxMozwuQqLjh6IhKgzKamLsaDOoZ9yLqczZ0
u+qxCKnOVj3i1yCppS1R7tcbs32hEnIN8PJ7LsZNpBsKqB3VnMqSZsrVB++VWO770sfdatBAoUx6
46QTJGtGFQKG2ghmeWWY2GflSOhlPSJb4+1VzTjLVjjhh4GoCyYra0MtCrAwhB1TvMctVe9kYnfR
0B0psf051i0LowMJoPX7PfVIoJgGRrCS7rN2nJjQjfJYQILZUaBZoNMBSJOkLTY6cxpQFC4MDZx8
VutR4VSVG1EjWTA9paJI8PdvPrdDeL/UvcE9awLY2oYcGPoGDqN+NnDobekXLrbWso5S2Qxl51LD
y2exIN/4KiREFI3brhPhdsw0lOR4QWAGsr23cKBwzUBr6OLBgycQW1uTilqCTOh1DltWURI8qAjh
bUbX4c9LlyEQCRM0YHfnTs7nJo0PvsBc2UwFR079pTOThQtV8zp5CbDEzMN1Mxo/LSN6N7ryJwZ0
PB+kmgLHQQYp8SSPlRtvnax9RYDizshhVRHu5fSHPknyd+e1tcDMzcS/rob7oXXKgySC3BpIP4D3
19gZg/K8JD9V5sWRf2KO1MOxoOu4iNTdUO1r+YlZKF3KTH/NOeKvPOt3d9rVAIE3psvolG1jO4qE
UZlM9SnWHfFDBl6MpuptU1YHO3eMnTu2MJ8Dn0kOt1w33uEbMXei8+6U4Ps3d6v62Fu8KOHnjuLX
c5RO6rLkquWV0kR/bHMJEtpxgbtMbPwY2HA6OMabmYVMMQd/m1nLXY4WwFMxdQyevHvaJCzEJYUD
c3GecbMRnCCdwcdGjKxlwyJNvDf4ZKr5MKU4Q5HSeQ9ItwwmhDqeRfjIYqGfRfqodiUFomKqzjE4
Hx7/T0aRPfSkVXiH7GizTHiNBgInPTofNSPWpy6CGzqBbNtFBp2uEvpOOnGBSIwdyMyvU9nwaHnF
W9IQsuCYCA2G4fJAO3gddWjlAs98l673pCY/WCUriehQHVun3zYGDzx8rC/eEOFjWCbGOZw8IArx
6NZcgEP046SzR0y6dMUZ1rR2VlDntALM8CJ96Bkyi+Wb9ZaRAbYd75qTQTE92QZCzd3WHoigRP4T
ycgBPuOwpkyz14xQ3BmNB6hBumBDJaab0NKxa9bcjoCquJsqfNcOE8UQaM2AGY+aSlI8Fs+jresU
zk86HOn7ptEOI3NDkxvo/1KIj7Gt+kPn6mNekJuy4P9v+7kn207XFCQ2h1k3jBesE0E327zfo+o3
s+vhgIQuJXLk+1JQJx27n+0YgZqMEXczDyV6zKgVqQiB+bMJ6oqIw5pQIsbWeor3mW8MZ7NyN8xo
TIxOtrWm3wPlSm0mZcHg5iZbpmrj5ADE6pRAn5oxJmV2aJGAoYjIK35MZkEqXM360JR8lAV5jVyj
LkiPet9IjrgG2pmEGk93S2/Dpq1YZnRoPKkoee+qO8ezyrW646NbDNrA0k8DHlL6R4xL7lhAp0tB
u225YLAzP1J/ea0i/3RbKjFaUy8n+LfZ7XVIyBoQccm84YW+HdQwQQwVgzT2TB90kve9Hxie2G6H
LW5OjlH47uq52+dxfKzjQdNGCGEOAbx1vjrpTqXMx0JwPmxuyXc5kKfw5IS50myZcfrlllvQmgqL
OP3mT/0i+w2XFupGFI4+HFtYeabYpFkzedTCPHjtJTP5TvCmvnK1kwGZ8sa/QBd56aDk1rYz7qM0
++GzTtMXVEXcupxuk8DfNUnvuuUHtAa8vdZwNZhay8TPDrnRvhMj3eiVG5VZdnnCrfylzxndr5AG
ldHr2OXseWPvEkGMeQG1GdbYJg42nUpocuaP9WtY83PU2idfUM0GG9Laj0j494WR0jaeZAfKGEnC
uvUTzmiuGBGdYw7mZ7614lEJfVCyJ2WLM5hIbAZPaI5e6XWkFxz1fdMJ7IRt6BP9s6rXrCClXKJN
LDgLjLrMyPMYhwb3BmAjVq3GcmBXEHCEi2nfNZ333Uwy+zEOUkGiMe8rkzczf/ASDytdXDTXhkB0
zIBE+YRVR/jAKTSyYrQS1DQcgumC4Wow0HX1PTffp0UzOyY1B5mMUKEokm03LF/hj9XY0dIvRu1e
qsJigB/rfVRWlyYbSGtP2AbyhWGd58gXAjFDQB/os+fDnyi1d1+4AyJ6kB2QE+YtmcVveToxSQyd
lBXWNUmD1dM6Qn2I4rTdlHV0P+fj0RUStGY2v8R5+rkgFmnHMRvEVNwLmUsu5BIvlsc1MMrVvTKJ
f9Z93PLSuQPX3IroPOhbnke4pty1uoAhBhigIkA62rUicg9JztI8E1YNvWjT29mwb+YZERwaUBdy
NgGnFBKwJ43YB6kFrNKc1aVd+u7SEyb1JmIHtJ9sc9Xv7NTOwAix1jdezZMllzFwydMh5BOnzDVc
kMIdv+CgnALTxZsK/ZBa8Wje2S7lChPL8WasIV+mblE8IhcRH8cjyL60S2sPEGUPDN/nZW4T+REP
pDEnevqsSDDCtLqnBTtvpdpXUaxtUIpjZj0RERp5hjpcNJoLJ14x4NDm5CPC19G+TjW2B0AoqsaP
ZAGJ6Dy/3E8MGIDbEg+WWWU8d6mNGmS0W2iN/pewQiRaogDSVsiQMG+wUi3TsB2wOZ9nFQ1rJdnW
oOTzNE86ZozdNsG01Fxhl5Iy0+sQJmKXqHbehgtm4b4Tb2XurJ4p/6uT5XQqWiT7hIToYtv6cVhA
LSzQGTc1Ovt+wuyzTbmqAv1iSODRX0kFWbODvj2ffDf7WUsPTn/BbZL2sdVq4xP7IdSx8uY3tZTR
0V7Cs28Ro6N2/UmWkGd9S/RBvdo97IieWn3sbKI05og0FecbLyY9DUjnmc7XZ8rGX+d4me61kzDJ
6S3wLSuPAZasjekVw37KMW0xeIywChrhWj/vHVWbGcd0duZDO2I2dxIHdwqjGKpsIJmYNo3YRclf
wZ3eVN4vJ52SVLUxMxjtsmth6W0HDJYcMZtpa2DeWbLVgJCk7taMyo+qSxm4xyEuvsTAgn8rUMoy
J7AmAJ9L4k8bHA2/oKNCgYQwtzgimKP5is+G5LcanwxychsTw+LWxvWwmtXp/yuja2+tiTAUvyAd
MyIOBLIL/p9kz1Bbhpj7M19FR6INuC9T6Dm6yJh0v6KnEQyoo6pC1+FU2dY9owlUfDEApzJFTzXO
4AdlGDJAIj02ZuWhM5mDi+ol8TG5x46z5zgO/lKxnOdlCGjDmrZjiHacRp+dlHOgs8SfLTuBZzRk
n1i27wtzvqN1+BnCZ3PnNLsw5rRE1yWHDhNLrZ4fopywlTEmz23QRG+R6DEoCJ6FHIlXdfFxscGh
YA3hW5DjhfAz+lLwt528yKZoSPvmveY1cPx7udjtqR1w7zSD/yuDVc9RRr837rJPzZrKefnaGoZ9
6JIVyqrpoUsrh6+AIgE+1nk8MABNt75RL3DBs69yLF3WY7LNSzR+y5P+GnmTt52XeQ1+Z0+OjJ7w
J3DrMVKs92unBx+sD3ZoV1tM2U0gHcQEXzGzf+r7hEHGaNNC4T1oCHpxDmpIOBwTS4Yx0DdSIjVe
ea74egv3sgPz+6+9TzPSiEeB5bU5JL1zLGJealFBwDVw2NGAdBKTiU34PZ+S3Wj7I/yaAivDwAkP
XNCeswTrHtHQ7WBWx762OcpEDRVg1TwEs/bR5ycQbyxyBdYQdM88vIQAywLLe15a9xAm9HpU0rbw
9hd3OUfwR1fhA2gU7xOTx22DBLWNNQeFyX/r++XOb8w7a2B5K/Ky2gxIt4Aw8+FuDMHAmF1DxYdL
gWrDnjCDqtlNEqUMy1W6pRfT5R4y/QjjNL6DVAkGPfyI+9Q7ktVsCZtlx5o/O7CMHDPquleLoQVi
IAU5FzUXatyNnaH7GZ4PyCR/wvWKDw6LczVfGQpyvE9HgwllWh51vPDMTjVhOZ+5eOhk1wxvv5Fh
e5NY2WXqPLX6BFjEepXiC4ZNpH3p50fiJ49DBh/M7xuAO3D/vGwoGV6WgoEc1oLK+IHm4J8Lxwj6
ecL1UU3wnxY0Tz15/iVphi9hQx9f5xkZHjmMBp6JRErEi4RqpglzV3uKW+mubSqxM0zzmua+f0Aj
AAeTJEcBeAB3+hhvppoepGpKn/3EqjfkKSHFNu158GHH1/U1zv0X7AWYzUzrWzxm2WmCmcN2ue5/
5Z0wIZtjmovjcA5SH2oFi3pGiqtLDqaYLoBGG7j4OQOMKb8yx36J4JPsvWIGTk0KKBgUl1zLX+Bq
GuZr1nGg7jVioMX0lFg26S+TfD7cJvqNDzNJImJaYDXzRtgUvwIJ6KfhxOl6605kQ6x1BW6Hn+FC
45iRj1cYvXQo8a7nVkzsmXJj4XGPFf2zg3/6OM7DmzEu2akc6W6cHf+ymmSw+J4NbMOBr6LskNiE
Pdu0C0aSOkccayl2P5OLXYG1ZmjnH0tf37BEu0WuppO6tQNskd/CYqagxix3oTa+oZ+vK+kzF6GN
Hit1YXMDiRji7gY95TI7H3KYERnrCQDQZJfLkYm/QVwEbfFjpGwnsTEhyfiJMgU/cOQzxnHrlOjN
MuI0cFZBtJFcBSliDncWpJMR3vCcaHJLPhFyUaueQqksZm4ScveYe/ciwnFXZBz+GC2l2MmvJdYp
SAXjxrSsCu+37186wu5wnFKuTx6wM8RrtWvlRM1RqJ+dMo5wnLKtMOlggykdDpwFHUlaI+nNKVd3
hzOGNqeLFZF6R+RjTmJxu/KG+iLz8ddElmVH6Na5GDF3rBZJYZ36hFAqPhcrmr3KyvtGN+d6jo/O
gqYYz7t69n6uSs0+BkBC6DivTlbPh+qYGFsN/eCV5LT5OwfNzPmE0FARWJ3+KPzpSYc/w2748Aru
1DplwCX8cEdgrplKVmr7c6/126glM72VIDSqgA1n52UViwvAuJ0AVER+UVCMm8/bSHxkoIgBbxtU
1kaGHzDSf3N8fAtlTqZbU4OWpOt5pNo1sjvDqm53s9kTeGYes2Q2nFjfCBbH2ovM7wLK4BOIyfic
Id2SEMrkUQm8HZ3xuS2oQlAnHiB/YKcfnVhTl5FSQmx9K2PrizCLOJgGlR1EpngSXM0cKXSeorp2
DrWffCuM/HEyLWiicT5u4QBHx5ETGTmrgkg4J7SihqVr1SVn+Gnm5s3KQA6Os7lNyMLzDWx2S7Lr
HQA/uTZGto9RHasWqA8eDq6UwRRlBEvyx8j1m73R9Ol+WsVMYZZbv5rth/fMC98XXLYBWSCK+0wk
WlzkvOCsWcYc4mmuC0yXGJ105z5QOJycnTG5zzLxzHWVtFnzHaAgeSsjPKVTdJqs+pzRD0Ua2cEE
MJJD4SD/jXOUvy0iTA65XV0Sf7zjgPNoE4Th3WiDHvqBkZifalce+5JToFt19hbBbN+ts86k/KoE
4DnOQRA7E7QU73PdgOdqiN8Hvg6PU8QjGA8DL+qoHmLDdOFFMYF1GDMtdQTCFGmlnKZP5pRC4fOI
NcTmVtSfbLU8NgYbyI04aLRE0lsOPiY70SahRmtTqDHj1Zuel7jHoes9Rfb4gAB0nL232FrbVk8L
I6MT343tkugjvNhrkRppYOjoc1bzVmVn1TPpEN761VYY1UrIrNKc+GhvjRuiKBeDcSqGo91kc/KX
47Or5WdvTu+tQv7yQIxQWLsrMVu0TnJvN9GLtQY1s/hJ55GAuZp9VgkWetK+NYHi5BHAiPfQXBaf
glM1Uc8NrmjrhKXYTnP1tWTBujqF/YtLv0MgdeRgY2Ee9119bur+m2knAZkKnlpeOPZ61ki+z9/F
ypyDx5P5zg9ah7/F08IO6PbPPq/QIY4o4/TMVKxnB+gbmb21rSk8KSjEZuQ2B95N7riquwNTwYym
VE9USPa7Og6xO1fydSy7t7gmkxpn/c6banNXzDhjBk0+uqp6i3Rf9UtP6rNn1A8Dq/sdro6TnpPX
Kks+xkSSfBhqYBGt5kGbDTDjdEFkJj4k0I+vuQGoRUHagUtAqqiGWTExbS2FpGOU53tjd7yUsWXt
6xjEj+7Sb67LHS1c3vACMmdXycvQtPZ2Pse0wgXhoA32SqaDxKURzCM8to2poBAyeFtkekz9N6aq
EaF5Rip52OxxZ3C9dOqaBqD5EILBn/viwv8CFCgEPJOqnglYMlG14uPMLKqI08vczYe6SZ9rI+23
I/y+HYHDTTzyqy7kq0/S29UovdtGGOJQV+SbB75hdn81GlC1C+EZ0GMP0uFWVpdMEL36sfQgyub9
975jIiZrK6Zwkcuwid1k6NpXbkDdtpiIit3GXH4SHwfO6dvIYSTpY/Zler7skko8Da3+gQ8Wh3te
Ygx3+W5gXv1Bo6eCvr3NcQEdsrzfRwoygjaKx98iqh/xDPHmtInbbdM2e6+F+9bysW6cEOfJmI20
88g3BoOYeHxu7aoajimcKAe2ysHuKVcWXSB64zWL890w+VfZq+4VtuVkHA2CgzQ9K+Y1jDm544EB
MvzhiUH7OSrZ6ryC0A7C+x7XWx3Q7MKtAHDTMqqKqCaglv5LHEUfThsHUNleQuUYm7wS7wXML8x2
FE4WU01zYcvgInaBxQiL9zo25HNeo/ZzscYtSdEvXGb2qYl/M+8EVJIZbsT0GprMRYy1UL6unK/z
YjPcbdtT6eUaYwNNzrUJxTmfduzM3Dz64jw0vb7L6aGiekmfNcoVz7FG7mAHKKxsIQ9hYbfmfhCg
XfFsVG1gOH0CkEk6B2pcgozJeyAktp9U259N7Cp7QnL2LmM3KaboGyNs1J+qPbrzrLciYYbQmOlt
cWVaaLCKu5Ss9xbpUSvdtVabbjnERiRy+JfhCr6b7IUPJyHSwWPbM8CPHE00IbngNTID3ysGMi4W
6077A053dmWei5EetKbH6WVzUzL/v+T7+q9L9YRLR8n/Lvne/ZySj+rPgu/tD/wWfA3P/QN1Qa6S
L+Iqai2S63+36gnvD5KE1Cm6DhQSx0YM/pvmK60/lHAJjSvLMy0lbfrjkAPWVj1h/+FIyQneMlGD
Mc6o/0Tzdf5SvGMqaUnpmozoBJUI5l+L6rQcRIIG2tytgQIAMjZMjrx7voGwM2jnUiugJfZ0Z6tk
/v2D+/efSWqvtxxnUJQgIc3ZfUq64yM22K8t1+8fllyaZ19Gzd7szPzTaIdvETRt2FxcW1qL4hFH
qBgsR8L8sNDdi+eU42NhO8FUK6RkfFo7uf7Xwlrr45I3DOT6DChia/9M8+k0lHP9VSXt2S2bi6li
XQRcluJDj9ZMLmRpAbGZZCWmhOrq9ZcxVPk/fdb/kyfD/EvVn8knyAekaCd0EMzdv5oykhE2f9bV
wzVxkwVcB1mph9LQqzA9eTjz2uKuCWv4vRLjr0RneQyzbLkHhOnhQEp7iG9JnJ2hjTjt3vuBk/x7
bGJ9DtmjH327GM6ZDQUrisW1dpM5oAEFBXL9ZYKtetWXystsD+qSJazqfdjId5PZ2bZTy6bTVY5v
++HWbEwuPTk1i6d3BYi3FXtC8zxByI3KLHacwRiP5CK5izM2uXRNWl/bilsrebRjbznGlb1+frxl
rk0/YZtmk99ZnIzTmei2IbPsKerI9HB7GM4xbq87yZ/fJaN/iTiEgtyDJ172eny+/SypOYyV82Gg
13ELpRP1kCKXDeFe/2OknlT5ObuJTLDxWQv+OcOjryBPnQdlFvslNZZLSWR5Hw0Lao8qXm8/jL3A
RIbTtbLZUrpBtQeYmjUzbq6zfZ3MX4cogsz6ZsBa+MlgdEv9BVO5GIYCB0ZBlrPFPml03zi7keXG
vP5pSOAeTO40/hs3zz+/egCOUDdMR2H7+OcHB3+P04kxpxt+ISSFQyvsNn0jaQh2u/ShW0hMdsxe
Njjrk4tRheZ3pk4UfURFf/ZdoDB9MQyvQkbicUitw+1XwFYa7BHwL6K4RJ5lYOu+5cN6YVKQ7Uy4
D0zM1taAClDiZWDKmro/h7om066F9dotD2YyJFs91vJNuno4ydAnQI86+pY23nAamxU0T1Cb7WXg
xiJE44OHcBVucYf+ZSWF2jIyBqbrqSpw7ZLZ+EyqAdi0uAr16V+/fuqvb5/vQ8yly4Ud1xV4YVgo
/1wXlcmcS5x06r+9fSJ00b3FGCHGhPbdkpv1nUWKO+gq22I61iXToQOXAtNOmc+9wdWJ2paCIHLB
rWv9PfV9apPumWDM1kqX8sFsIj4hS90pLfSTA5HjUWSSV3X24m+Ma4uTNbjWW8Z1iIlz1QTAkAdW
s8551bb5OZFzziLgJ7vYNvxHNDgvUfopXH+AhAozulv4YjTmMLJBnEqy4mNZMlZUkT4PMjFX3JGN
AXpIH00U083QuNPjNC0ahB5CsFRR/d6nuRPEYK2xsrio+9L8pMsFs0CSfDdshvGLExVXS9nHzIyG
O+rU5xNa389oXWf8dZ25/azyhp+VFc2naqzv/vXndKtDYwiPA+X0g5ZYYVo+TA92Ll8Ilx/X2q8/
WddERVu7MVniEgrdXGY9f7HHrvhFkmfjGW32Ix1jhGSvcF6MziVaGsF4xCCOZO5Y9XsuauhbdHxy
7vGqd8z4pzVOMzjDw9hG7gvZQxF0baX2jl09EB00wSl18aVQRnnfefaLI2R1QoOiRC380kQVYjMm
hHsJvOUcE3nc1hCrPCe8d4GOPdx+iL0qvfqmOCp6Jx7crHf/TU2kvZYr/sP3RHrCoc3eI+2g1p/8
4/ekpC11yvlvXZL8R9nL5M6NzGGb0yEN56cCgdg50X6UsfNC1gk7ONzW/WhjLaGipjqwesg3p4rf
Y90Wj7yBIB0BU93liyXfXbXL0vJHh8GYfCxU/KRyIkicNDXegdyzT4vlLm+5y63NH5z2LKqieax4
5rYFGNuP2f+ioib/7hDXJgWURAdDo+8mJtOFnDjSVtLJ/b3g6jgh5X6ta6DBWo/DWTqV/2RQILYZ
W2f6bhXLmzTUv1k5b22Af/nGKR4hGoepALU86y/FhuVSGW6Zzt1F2FX+AIqVxRAMSYlw2onvc96Q
C5eGAXtlil/QDQDOYBfn+my0z0AFQ4b2VXRoJt09+8p+H/2sDKTUzT2QYXhMavTfChB5EPCQ/xbH
pVMql9XRbijZZdRAgbwnCcY18FxiGuGuNA/GzIWcdJ9PJvUUmFkAGXXT1S9M9kmdXilWle8Dw5y4
i4Y3l7vnJrJbuVtsZJHecsPv//p9s/5S7ClMiVHBp4eU052kn/kv62JR2iUm8rHBo15m+xrR9NlT
7rWqUuPdYnR06rrcCqyR4SdmrIImKraWbOnDj+QsbTP7oacehU2byX8Rdh7brSPZtv0ijAEfQJck
AIKelDmSOhjHwnuPr78TzHqVldWo12EqJR1KAomIHXuvNdfNDCNksxAOXVJU30y19awGFs2m0VNs
i1QjC3DuRHb/91+wKh7/6+5gxTAUlnVb1RXCp/95d2hzhU6jrvKjJVP35UQryNNQP7pcVd/QFTuY
Q+sHZ8KDqdvdBSn9a7qM85eFHxj+qjbvGpO3c5NMy72WmawoWI+/6yFnUQVu3d2GXnsSlqh2S53S
H+eUnWv1RSVuJ1bT4vb3AyWLBRq+wkijGDmr/05rZOnyV0Ep2jeltbESzlENLBhlQool8hKJjEA8
SHobo670S9j1b//78mj/lGpyXTgDsOFZZMxSgXIc+OflqYPQZJSnTgesNnBmGE3fOYdGHuJf+ALI
eloWjZ2ymODuDWk8twzHd1HIeMYiAQe5WyPemxS/D/qw7lUqgmIHrQ/Z9djm19RI9kSnaL9U1Xwh
TGj+LhE/slFhi3wUMYnVsU0ubWFoo6MQ+lHiU/9YBLGs/KScMUqZ3xU79npVnBQ71N6KnE1r/T+G
Erx6FuL8/3051P+KwFQMXSdCU9V5q6/h5fp/hRdLpp5pNu3vgykpyeSxtaK5YC6B/exRoZUiJSNS
NiZ0BxesmbVRBACWhbhaVSjWZkS9Q+zC1Hg9s/VHRm/jkbfYsAYJf49VfQMwYf7KF8IZwD38TPCA
EbsjzW9Dphf/nzf+MzP2P1c3/hRTcLQzVWb1Jrnq/3xlJTSHbUNIxwG1qnKv4u+jrC2fU9FcNWYP
XjM1xksYT9JRL7pok9YdHYsQ2UaFla4nEkmtfGSozPlA/KEGMWCWIHDd/u8LrkCVW/fs//xFOdMq
CiI3Q+UWk5XnH/Ifezp2gykopWrwaC5tMhzwiWG/0WGipr6p2PejDmzBCzRlt46VfUM0RLMUW+LM
NnqaXQbVRFg4HWoFkyO55mFXnRMR7jVkjsnSvTQaPLl1H1GP/NNTpyqXaOovcYPEq+2/iK94u0ZK
+z3V66saBkhiOzrf1jlXWFG7k0rYgllvzM8RBmeZmpeMxIygDt2ksMjvI58mRjKUhx5sPSYCG7UD
sVcrxMdcDbaTRtKwE44uEWkwm0qH4ewhEm9aSrgVzL5FGV4XNBnYErnY3BpzFe85iSH/WXA1iGsG
kCjVNIfQJ7wQv+3kM7E+8/mNyCRYOz2JJoFvVHuMDcggcNqn2+Qn9qDc3Mn5JWhn6rxrdiv5YyPM
evJrY/wZrXETUahHhNizy0TtvZGuk/4uAWS0vcb+QWpBsM6/rCNhPEmX79poTxmBeCLT9+QXAHYT
hmcRmRmQsyRC29Wsbtdu43LeJxMvVsShalLdaZG+DTXeCrr8cir7FSNupSVGedzni3yHz+RVcUa6
gfYIzPJ1MDRidHKvWmON4IqkYh/PvbN6WTdseft4SDxZtPc2Ww7qgiou1v0yFq86iuwBqcWCGqRC
Up61rYtCqUUCbqyWNekWqYUr8o8q0BC8Lh6e7XuY67sq0Z1WsKT3mfWCeK4apr2hqfsm1ZiJgWq2
JPXSx5qLDn1DUDDFHS3C8gNA6XaCiDltQuWL7Q1ceLSR1NsEjYdAN0x/t7Z5T4k7j0hQ6ZC4Cswl
KJM/QkKniBrLkmgPCOwU3QIgxeGincIIdDFt1T9ZT6fDNn/E4eCHFhLCEHyVhZqTQAPa8Hop+Glg
8xuyBvP+OCNHFOExeG/DbxZ0Hc04TPqbQVYj8a6Jq74xK9N0pljRLtaYqs6/eiZHuSlcG0BoCjU1
jcmjUz76gsSe/gWsxNbOUBWDX+Z8r792zWc6vSX2vgq/WvM2dK9Y4633McyYr7Ez3WMpcuf40HU0
ApwImqRNDAb8O/UY1m/6wskiyHejDc9FHOtM3ya2vwRuHx8EFxNBWRF8mp9leNC1W6Z8sl8w1i2/
hhSSjTe2Lpq/TQaGx2gb6iYUT7oxr78LBqddJyIkwbGvMfwsuT/iCAEw2Ns+xmFoMLuRK0dGe252
7U2KVa8a39E8XwRZJtZvVeu8KZX3OAfdRJW2z6MYPKGkI29Vi/dpZxz4L39iTxAZfh0GcFwGtIhe
QVw0PS2nXfiu2FE1eStLOrpMUuIHbgM4ejjovY5CcpQnn6wjyNy0q5J7WdeHoh48HZ1iYhbOhEbY
hO9b2r0vZcB8UQBJIZ6xJoEhIBN6QCjN4rdJdbEK5WYGJlzlfhM1w6nt1MMQyq7eIQ0gnG7OdTTx
9W7M2bszJk3c2qEEAjQJtyYd7WU8KbrbKwalNpNZP5MIQb83PXFJ26qEC7+vkb30HqCbBNghOMnw
VAFhig4qd8VyiuyvsZm22fyupj9jRTmYXY+IsXLsKPMYfu0GHdQYRrRprklqrRvAWeluzgfhVNx0
xymzuNhN8p4LC8unEgSfYDI9DJXqThvnFkx39zubJumVMlZxWWay0dAw0OdU3pF5z2P4VCoweLYo
0jvzIXWX6ppYZBg2GfXKKEHGqAdEa8bS/EhLJqqxYo4v9jQCb+MIlkQkOFeDHvgKEDyGfvkByrL+
II4Z5W4g+1O8CF8qrNLRkkjG5hnRw7Tjt0zo/bUWtq/ZwlMGuf7IrXpy2yAhhBDosF81KFWhLH3S
ilLo2YEXkHucXKTjxpbkRbXhqYPdfHTUymhlY4Rb0AY+ZHOAM4uW5yznhfqekXL5/LbKGsRhlhKL
soF/FaKX2OYxcKKhk2j1iYkNZj4matR9G/HgnnLyHrYiGd+1yczvePEJASbnhTmvPnzoVNVjO5pv
k7UsZ6h1yiZDTvwx2nhuJ7UvSTIWFyZL06NtcWBGXbNb+mFytZh3RTtAFHk+aAnEfTT45+fny8WW
GLlidOSN1WLKJF+ZeqidPDypvj7oFYHYCXzhNYDE+PczNcaaRKJyxdr0K5CRlVtSoOyCdcbQ9AkJ
yWH6vVRxCjx/5vMfPh+en/v7f59f/ftzqNm9POQG76BaZSiPCQkycrPahlIgLdhGUHaFxnrIyHPO
GyMaWOweDZCV3AS//fxSvH79+RABMpKd54dFt55Pyhbj7gRnZ5tYWkEHMZM8NdYupgQNEVRq1ncY
2gNQj5qfNHeTJ8+j8UBgKO0+hHYGblBlcqmxOX2EzhKA/cMDP1SJY2IqKMPuMqoaGysjnqLe9jC5
C1zoejn6cqH6kvqJLxkd83kUwusl5ZIHVCC9QdyD18+qF0RfiUojAlQXWY+uCizBqHVXj+bXstb8
Ea0yuSqbpUG/HdqPtlxwZ0co7iNPG1gwbHQlKPDLFs62vvZoG3Af2OdraoHWW5erUhdkJao7DMsb
s0LEFqdntYFSpB8zKzrNKpAODaVaQvovyAip0z0hEW4AIC6k/14ky1mmK8yQA0AlZIXI9MBWusQs
oKqB0F0YnoJMOE/QHgW6V1W2w6ReT32CV79g+R/zEbh9X++qAR18kpyXRfIB9LGvwj2NzVulJ1cS
R6+ziTDaRg8qz1cgGYehq9GLFmdd1l6Gpflec+xqmm9Zzz4VLO+hWH4Y2RujSY/q/CSw2A4Wv4eq
oE/ozmVc3Zie+2F5WY0kncieL14PEkJi4RtIPcW2fBpbdo2W7Ua1mUELV51fhykD6YdlG9eSkWOe
Af01Dyp24wAyFRr1StoGQ7pvrOXAvY+8G99NlGI5nl9K8MhK0XqyzMQeGjqZGDYThzF3s9+p3K1K
BT+ddG+1rcSBTIKudhKN6kb4QRj/Rha5P9g446w6CBY0BukOkHWKSYs87uIwRpDSqSsM28uKyskl
2ensFX5wWgBctBqyYfWzrHGmQdnmXI8bqdmVlrKBOO30MNf6Elj2DPQeJwJK3xm6hSX7OGcPKh4n
Mxg8kcvuqnw2Stbmj1GxbrWJDYpXOJRLsDkgtrXJlcfkBYuQP8rcQl2L0T3nLvPIZnKlJCVnxzop
UuaKiFEFUgNTKcG9mZv1z+6nxSmsd5kKQykTBxqKI3STvV5hJEH6cCdtUAnuML27CvYJU5vwSEu7
Iq23uZgg798gN7uQLHakBTga9bfR9js1IwYLM1qw6G7FmW+UOPdynLVDyQ3IWZdQhgewRHJiMZeR
q5f6IB94SeGOhgeUl56kzid7qqk15Uetxkc4eSiPMwKCWNpJby4p7qlQff0rBUNuLhUZ4wRZslAK
Q3njZOSbOURAWXF7HHCs086C2XyZJteEWD43h7FCoKaCCu+/8IQiQSx3sxm5diAusxy9cKL4kMvu
WpXE2iNOHKurGRSYm1Z/TflWRs2OZtMet905HPiVB9UTI/CumMz2YrdOyqHHeOCUnHANbtVLSnjF
nTt6+auhw9iMTUBclECruDBzuksyy1Rr+Pm6x0ayV2bZwQBWWBOus2L7LS18QAs4Gd03adFPyXhp
1dxd5z060ZM5WS2qZlD4WAelTw4LqWIC3akt63s2e29O5hOtp1cY616xVIehfDenAqD18giX6Wdm
Nr7dx0fy/m68QoPI3T4wdmWh+ZURIDqfPF7NY9SIexM5gTemyi1KQ09NGbXzOupaeo7BP+bEnA5K
4sg2nYvix1rnq2q1p+O7U/XeC1CpL7TX5ditWX9DsukkixWmGhwp1hEjZF5OgZRP7lAVTmOBymcJ
TMSdUQB6ARSMdrAn2uRoIr9SAaUQwEXBxevI2jxnkJfcDtVSlqGmzvQDvpeg/s7Y5LNu9ENJvmAf
qP4MuXsyD5mJMxTnw5RvW3M+WtLIikhaRSNvoARvpOxD4w0C0LRtBXpnSGJihkGoXYv5iv/y9zi+
6MWKGgo3els85sjwY8ufTM1rkVjp6amaZR9EgLvExk7IP+TG3M/tBN8K6oOWOzQQHKMzPNSFDqII
YpsJ0m0fpiC1DW4AATs+c+YdKCQ8ARW+nRMRXU60j0mRzXQmB27AyCRoRmpit9EHciNBS+W8gRmQ
WHr1BSM0iVVAGkjtzIrjNsynsdw1WGYH8ihMpEIFhgmtNLYi6M61DWZAxhzX19nZnqJTJ8sHTO+n
yY62OsMP2t/f4Nm+pZOGII9iJdCqPd4+NblATN2R8bMxE2lf58kr9eBdr/VHqtOkz+CY2Q9m3ldD
Rks9XcLgYI3sh67afckEJprVyYSqK235jaf0ajVv9o9gvCccQxXDa5LXQD2WmWfJ7VmOTTc145Mc
l2+SyB+tAq9U4C0AZMeC7MeyBfk0/0DG+msQ4ac+sbHKySFC5AEj+rTuf1PdH9ZeQwZgFV/aXpj8
MpFOFLDAnTkep/alYuVAgRYWTlVKWwW3yjAQrZQZ+/ZFl1q/NI3dIs2evnQ+/peHaDr6GqPfR8KR
rOjVbD+VZNlJw+yrXenLGAdypXPjNt3BeHFg5ZGK0fngUOSAsyW5j3MQX7uoeJ/V4UJvHeIk8wbV
8ppgOUz5PWxRJsIa02zAG+VeCrK9oYZ7Rc7cSJhOmmX7mmJTaO/Za7OwtxvgzNRjka2lC4aRMCzf
8ARfJ4I3KiMGSt0jmEEvM6Z7/DLnRLEuKT+6wXhCevQ2zmNnMPYUk/g+2D4zOiSFuqdNc4mL8MEI
1m+iAZnWdKu66GDJ0V48lgD1bXqWAhEhA5ZdmRwuGr+HQqZgm2PeeTbirvxMDBXHc+kVB905kpR9
tXR70sb3BrjNMQheJcV6V23txozn0U3mNa7Tiw7fIsPeSX4KlJfunuf2GYoMGBSiHSoT/k+4t5IE
M55yq9bzciO7gbGAXej2NcChUCne5mC5p8ly0sgrAA0mgPmjAUCMTw2Xab4+cgqqucFoVFkwmGzT
H0X46Mf5HJNCjy7RX5oT2TuHCUyXUioQZuo3O+/ereBnFhJCiP8vh1WkmLsBxGKO4jgrYHiJ6Vjz
LhixN+hYWJUBL2g5f9OWYJ+SrhHkxWeVGN+aaL7ncvDWKuWjtai91pUyls85Z8a5lD9ZKd8JnvaA
oe5yBPcmgwRoc5/mEtzCsPcV3Loc9dWyPaR1eZc75WhFf7Ji/B6jAlmq/oZP3yME0jOj6qygbapq
PEjFDvPuPrSjl57xZ13qhzQESFzpB6UWD3QyPEvz3gHkAw7rMIvfZInfEZQ51rLbJ+F9ZWqkc4Z1
xYZ2otxXSXMwQZzHq8C4DjtYgXk0+ioicTAp9de3uJyEX5k5+GkP4GYUj77Wj5PmSwOTg2U6mrg/
YEXdLDSYLYfCaXqT2Rpx0rvQXy90CX8uRXioanoRagBDcmtgvVO4vewa6I0I3FhtTn2i+sy7sv69
UsmW0sPHaLT7PhBHOsjtGJ/YAqjS65FlRkV9JgFEEp+NpbndXBEITk9AV489llxLxqIxJ5shi74N
bfyhp9qLCIUnjXgL9flaidcMCI7o43NpqX6rZSdGPOfBECdZDw6BTdbE7M3A9cUkYSckJU/xBs0k
m8N07HryxE8sy8DZ8WWKNZ0kcZp0gRMv3xJu45C7dNHQR2hndL90KXF9lpWXma3PvOqll8UxLAzX
sIJzKqlOTBJyaH7DX36oosmzkbba3xR9OQZT7clU8KqVHTLSPiW1ujQI0nsOspzxSHamX2cmR3ue
LprFqp14sUzRutD9iJcj07h3aZWQo1qV6pD7ihJQUqlzOt/sMqYKyiE9wQZzcRbu6eEUGWkiTh4b
rjISydfV3DWRz9lXEspNdCPJUZjIrf5MWtw1T3kLt+FxRgxSatqvoeiOjG4ea2ZdmwoslirJjPKt
teWr0LS3LFNYp8ffwyRYYEHom1haUseY3jNZJzpluTIxO/fxQB8uINkqqvd2njljXt6lxXoTQjwY
Cd6UkfAaJX1kTPcHIA/ZZYJPOHTpQUpGDu50m3MF7la3djJPOvaWFOe2yKm1W/1gGtNxyJeHYidX
zuKXLIxOej/5cvMd5j5WRP1zzudXsOs/RafuTX3ej8TGpIW+14b+UNKWHeL+OM7GIVG+Sf2wtXIW
Mf6ASmPu0SPgSlpWqu7oVzZ5mXp+FCqKfqIfhFQjDhVsawW2GvYEmbn09GHYxn3Ckg+x7yPuw5uE
BZve6kykS+fQ7pom6i24CX96mFbQG0lBdTQ8JDXFRM2yFxO9LPTE61STs1t/sU11h05th2533w7E
sWu/pfwPbNsdIM4r7lUKDANgE2hIzkG0OiThTWHtTYQNAPvcCytwAtnyWopgRVKP6b3Gmkv4pW9J
xF3IRP+m8q6M37kHjyxQN7VvMRopjxiVtUitizwXHB4vyLzoR0quEhiOKJQ9gZF7daKHVLAVEYdW
LsMpsZW9oXyfQFiJND8HXXuCpf4SzQtnMg71WCrxRPVuLk0woMOI38zQd30Is4sc4mdL5O9uiG30
9Cuen3x2R/6ri/Js3Ty/+nzo2yoDANBN0HoRSP2j3VP/u/HzfI7U3gUVTgMh0zUe1YhWQBvRhRAz
bkngYOCz2hj73PpQBWULeBtFaSLV//rc86MiZ0D+1zdizaYPSQwCLXXiQrfpvAC3hi6HS4xIW07h
04EivD50cVQTPk0/SW4btmZF8EZFjHNQpuZfD1Ui8F/+9f/0DNbC6v99PWBEjyhx2j8/RSwagVnY
ev/zW56ffP7jfz3P30+xtNNKY8za3fMaPJs/z8uUjzPEkyJhRV4vEzbJb1phx64sacrh+ZCUWrDR
2SGB8uc0nxKMNVgJ878+ylD4cenmGlW/+a1fL1q3XqrnR/16KSDzV34WUGquHba/X2XgDLXDZO4X
EdgkmjbZRAdlUDFyPK/t8wkKdb2ifz3X+tSWkfwMBP35KKx5yepqi0DO9pv1Jy6Gkf/1Y58fPT9X
Kxb5mcHCKCyBJ78+xfPJ/v7e5+cSxBP4XdYvP7+StIng6Ja+tCmXvxt5eQJ9vdZdUzWuNCPXG0Cn
Lwkkxar1KqLJCMlyBX0jorK9sdPoOMSb8U/HOSmfa8cehq3UG5wPFE9vayc3ctJoJ68nvh4PzDad
5lcYXj+k6hwozopCCa9NMoNoiHf58Ael100DbT9UAFDpiUM6Ixt7vsx/uoAJ4LL4ct8e8wTte9wR
ekUHKD0osMHEkDgzzDRGYNBNxV1pyivTWU/zYwahcavwwgCUXdRjBb/cKItz1gAq7QoiNLakKgwt
RfVs+lEPUEUq9yFhTWEbkGLNFpSmF8DgkH0ziXelvW6K8q4nm4PYyEsq6lfaKX8MyR2D8og8vcDT
h/1XhWOMKaHrKxeW0L7xyA7adZDm05hkvaHHzE5nPi49BvHHpllOJcXDCkdTW/ugS5/BYN61iAp2
+LVehiUAowNUmnckagZ6dLgxA3izqWy5iPO80eopjH+3cuNFyZH+2j7RMUBBxen7kzFQNUL2hNO5
pojvNCXEikOyR5tz7AJZTIJyRemRIsKs6nTXkTVv1s4vBdh6CiHbKJdTr6V4MrHkhlRys+XViuC+
TzwddT/6KKCGa2AkBB1amZ2YvXCMQMO/Bpyu0qQF1wBCjh8xSIY/W+Y10ZjNVw9NEGKfL3s9jV87
faBVn2HD52wbKfekjk/ryZHAeC4Sl5xk7bQlqlWVu0cYEdyC+09MawHJ6GRhpKV34BPHvV5ik8ek
0xaKh6ndqciKiEC3J1RAKYNWGW/IIgo85zoxIpjri8KN+POGck05Z/YUmHtT+tbK0qbQ6JjBT0+j
V8V6KJxRBhDXo0ZWxDTs8nPi00XeyFhvMkvdEmjJKrqPpQfIPvKKul2c/4qNDzP7o3UkH+P+zKdm
FxCAlxauCTBwkNV9BVFcyrA1oHMLaprP1UCxXjvymDuxBpbCHEk0UjFV3EucoaENt5PxqbmEnJth
PmOCWnAf1jMB8vxlcp/uyrA6qkCkxWQ6NZnwEmTUwjCdMbgwJYwIdQnS7lYE9We8Mnb4YUkwODF+
Rz01vkMq8BBWOqGFxRHyiwhSWE7pLmZLCWnp9ct3gm1CsQZZIkJQcOx0FmraCqbJKz0EiVCMFDuK
tGaih9iJR50mAhmgWbMLMfH3OnNxCab2iBFpTXrrV2fMhGAV7mokfnB4Q4q2kkKqdxELp7fCgzEw
JahU9J3Z1u6krcRiraADlPpplcrSPYYnQpJ0Eho74BW/5gTKZXNWCcTKggU/VM+Q8mxFqZPIvFhG
Q08O9Y+BDKA8xWG6G8mNJzTJIyLGXczgxjzO0TpuH4vCZuSPIGc5lveWFMKkpk+JMDNF/dpxQuqH
nxpPOjdktNIB1armoNn2AcfmNrVwiXetZzNmETBF5p7GVQAg4KSkK3WG3LUGU/QcbfO62RkrKQaZ
RLogyWVC0Y6krcwBVkPenHlNh+C33P/AS4NJkakSl63P/Fw/hFO8U+aEAchKK9fdLqz2MdZUkfZ7
yCh+gyNJEj18zz9zQwaSItM5MzZxwWuKjhPBwwKqMd+XRP4EAKEEE2UwKCc7xRlOr1g3KKNYj0l5
hpvwpw+qx8Tw0aq7fcR5og+wULcU3NpRzRCg0MaM8uxQFfYlFB/aRCisLnFXVfsgeDfyigG+cCuG
ehGK3IwtwxhMWOTMPCXdtdCslKLwdCHtJJbK1iYfWKgbm0QUaAMrNtypibrghH0I59Kzqp9Q6kma
hQrdt6u2Z4PGtCcRYKRxQu6nIb9GMl4/VT7UQNswRzo9WRpK21Hrkl1u3LHg3aq6esFMTrhc3R5H
wm9JmnTYa+hepYvthUHtpAtSwvi9lLFnkgtd4cVaF09oN3sFC/AALDmsMV/CMc9b3LDkec3zVrEz
0FOjQ5OGNbfcWvzu5kKRkoMJM6zjbA7bhpOlQkNQkHySs/DiS+I9YHkLatiYkc844pQDElSIK+Gh
2zrEYBYn95qVPjYj2gbyDiDFpU7wWS+kk+g6x4Bqn6H8sVsBw6ncmguacWijUL/oYCp3idDWqFcx
uAd/otaP5hetGhaITesAyjj0kfZu4OHLB/ITudIx3ikLI0OunkMt9BVWEPzaH1Ufv2GRv2l6+RGW
0ZfWNYdEFH6RWh+MZzESsyLKnD7WE7GZhnTrNFT/MJz4w3T1UkbM0tjSzc44DoidKuW2TJKvFP05
zl9UezgnMbZce/hUY+PX0nAKKo23hqgYo4ppoC7GCbPoA/IxPouczKRp23C60+6pkl30PqGwodQZ
yMyOJDK1Aqx8yjm045dAMa4NwZWlJL1aCntL0b+2RXLqY0FMdu8GvBECw83FvBNdT4MK+zJr6IwA
AeXly+IagXobp/hYQwunAeSUBRFqceoG9eRw5NxBY3NKeMIj2DsrOFUWW7dO+lNJc1exj3MiH9bL
oM5+JNOvAEuyxt7EasLYGb14c7cWzR8EST1UCCH0BmTu0cxmMSRnW9fPLIfrbe/mBGEO840+2FZj
pBJO817qxRUSrB9CczICyScC+lCXNE3MM73Ot0ZVT4UtjkWl4NKON9AiLkkUHBuZcdjqOuwDr16+
yDo6zGXix2rvWxbNxZDdDltkQzuc1EE2dZtK8pRIX6Mmb8hO22RdtAtMqgtOPX0K+kj/iRsICES7
CaufvfUylzehvOP4A7+HRM2RdZRIzYepvCrLDUoP4gR0N/Oyy2iwJMdA3Mvhz6Lf6r0U3fr+d875
i7PmRh8SvvdVG71W3dsq7/t7Id4JGtMsf35XVoDLrnlVY5yWvvw73wbX8iOe0BrtWiTP8tb+oX+3
v7GmrLHxm+xSXYh88/XN9IomgCKDQFzI79MLxtFchzrhgkQijRqn6B8YWxr985T9iUO0mTTsd2N3
S8WAY5BUmeNiWeGllPBAIopXXvt0fIlH+PuwEVhjyu5Bq7g+GBP0YsVU2k0cqiaTHOR2/CAVghOU
gXgWPWYL3CBQDYt9F2X99mkOyeJk3jcFvxTw4VPY9+JXW8ov8BeniySG+ieZUlRegSZGB2gRXnWl
lA6TaQ3cDJ0zGpV0rMfwnNsjBk76l91Oxzq77YpYuHDTwKk1KfgvestQCQacrtPq+1ljFkt9nm6G
0CVnKLLaS8K0YNWTknd7UU+ZTM9tXCKL0Gy85DZr2ls6z4vDAq2c7AirUinn+SZZnUvRvx+k2dyr
ucKZhYjoc2zaRG0bi6DYqsrz83Npkbf7oF8aTzGX+gQyiJCTWp2/1LQiLTTnjTQpr2XZpPenrka1
ldfnp1Io8XNXBNxGDKplcwUtQSm7xOhi2Qmlo0rv8vJ8gKAX05dCKqScTFg/J3x686VJwuWiKgqE
c/BKe63Wv56fYirMOTaPL0M5a9dFooG7vlDPV4vzJGdXENpBuMxuvdpoZGrTHTYwYp47aXpJZgVp
JvO0GOzr7vkvnw9V8h26tnYPUoOU9lm2ochbzSkQWXt6fmQQu2pO2aU2yS5/PjMiFLoMSt84pkx0
USIbL31XMw0so46sZ60862SVJqt9TzLS6YyLP96qvLgD0IyDbi/iOGJCIEi5TO6VLAXbamTMLrQK
H69FBTfYOd9NziCGIbmLmeIu+fI9jb7r5ix91mCOXLmw9X1SjcEbaodjNuVOlOfVQ9aaAGo1wLNM
nbRvec6AfIx/o2bZhGkKpGjho3JsznTkTZ1OlX2XJ8XYc3yAlS2BsCPzPf85WsEDlhVFHJx8AriG
g9Tk2ikZ6NnXGGNuqcadJbVMeNr1f+258KtB1m+BAI1jdO0lo/ezoSpMd7muzx+RNtK3HuvxJPoo
+SYRkdak6rlowCnJYWb6eQ8vIhzD0QkJHzliKVSU3vzV12A86yRA+vnMuWoa4HupEhPGZd7nBRJO
KEs3uWurjQqW/aiIJLmUwQjXrAUy1I0y6pl4uiHM1/5gqob4HsS/pmimx006BpBa6aDIZZXvRGsm
hNNJfxiknEOj1n6VY3ouZaSwQA2Oab4H7xSdraKJzkstb6o8Y+CP8whITZ9epcY2vLiLx6Nh1mKN
iot/VNV14azHkF9NnefbpDZdsA3Zi05mgptONlGmcxGdn2lEqawabvyg5186NsLtU0M3/pRGDamo
dfRl6k3vkweTAjcYR8RoNNHSMuPHW3bCYF5JbubEShYM2ttI0PDLOvFutbz3Jr1ioEs7ytRL/U+k
qB6tJPHd7Ah2Akqr7RZ6B7vnOzvElW4hr25xq9MjH/PxEYLazpdMfSnpE09xYLw3GNQuoQ3GApq5
8Q5hAPHUMDCJ1mvFWxTNYrMuGHPrDb6WXhlewyIwrmpJd9OOxteOCdBGmQugrckyvFJh3tAYGRd7
loZXok3GrVaKkIZAOuzMeAqO4SNlAYHelhRnEUbj90lRMdXlff2mFUzRmmJiA8pAs/Y6Jn875B3c
ysSo9cmvcn1Htr083swWgZlRwVgJ1CJBXJCGr7qMdjidBvOXzmmBznf0o4HRtc3bIqA0TC2md2NM
I1fJDlJYxOdiIldpaeV2JV+iXkag0QkDz2VptFdsHMYZtyymmL69lmHaXfscwh05yosPn28ilgnD
lGk2IxDmUqCWWa2rPTG5G0pYDmcFs5NsxQooocXkbpY3yWqKeD7IIbTT1uxmMHcIw9ZwgOfrlNhJ
+RKud89CYnQyZ4KBYRZSM6Nutuo8IudqNR4Sf3wPUbqEVZ+dkudPFuqg70pZLb9yG1GFOv4fXefR
3DawbttfhCqkBrqnYBSjcvAEpWTknPHr3wJ93j11B3fCEmlZtiSw8YW91xa4cCr2FYMMzok1Bedh
APRnzDjgNdUUlwYGsQdE1Hpuwc/5JBydbg+2Di5BQ5S+zYCveURsR4cpbuOHYTbfiFgJ9nPcNNBu
2YXqHcu7aMQXaDZUFDc/B0baZF23tNWc5u/VIOw32w2KdRm5xlUEzbAnyPLfCWC2Pj7JWWD2AB93
ZNiDdqGzL/FMhBJEfXZFi/EqNYKZpiNbUsmL8+2l20MvDcivcKpc4SeH3O6+myqk2mZBS6VJAB34
bLpW/2ih44dCMFU+lDKaQEBj3aqXad/CTBiLNRsWqhJICYhZo+oQOn56rOcCu0yct29kO6BSyuKf
uLM/+s4BvRHgN8xALK9q2wmfpOaMZ0uIe2dJmLw9cJAHK0yO2r5FbrgnBCFfTWlyD9wPzWksWQg4
onlkWLXLpsS+kJuNkjA2AHKa5BtiLVWM7J3Z3jgROBHPnxy1V3Z8wgTPAaecgaXZzYppgFtcVzKf
LrcHY7AYAwl8Z+X0n5dIs8JQNVCHU/Ft3HSq/wi7JMYTHto5RQJ64t911nhkFEtY39ijI4VN/seo
y27HHqfaDUEBxnhtVohHO1vXNlxiZn4QPlQbg9yZGEWNqMf0rLPdPwegjM63p7eP2J5oKC3N/X9f
gqwKU5eCYHEQGCeyrfRT15IacXvQLPh1Y+jmQDDcqfPcZtG/jkY1HRpSqeslCLJcHgyAxjuhyYfb
S/CL/vP67aP/vGbupEqyQ2rE3CcJQEAUI9eZJaozCqUG4bvoK1bTPG+1AndL6iMMq4F9VnVzvWXZ
3B6U4mjvC5hdS7zN7eH2Ge7yesHn316y6ry5G4oAUb6f908l5v8kEsPD7ZmJ3WxdkHSwHbo0epTO
V5aZFVhWsbvlTNweuPuB/KihpdyeJstn+HxGj618jS+r2KclJUdpZtR38EI/gLaxAcBle+/0uXOt
1JJiu/xB0PXGKuuzX6eGPNiFenXqpxpN3him18CtTwhz3H1tMu4yKCUfG7BLj8NSUEsQ3od5eY2k
lnxxugcJq8mA8RnCONqkmfmnIyrYbMlwDoHU3NuNIe+QS4IM6JGZByNA52b2H1oouA+djPs7Qoc6
Vu68BtmtPIFhO98q2MSojFNSW7yJ9ekHq/UCAB8DU9vmTjmeYzN+xUmwJLH6G+p7ZiLI3tfDaIOa
t+3Xfhyb52FuA/ZSrYE3NUk2itnI0Y1q7V7o/Qh03u6+onh+qAO9fVGzne3tbzMR9d7pU/NaT27O
4Lu23/RYvpOdMx9kAx/Kbst8O3X0oiiS4L340f88JdupgDjrkmnbZiDSbz43ZaiNMALrn2EWKNRv
DAKdg87HShVmz1AlKVRkMpGtLKFVx3PHEU8jjZpaJsjhTdOjnWZ0QrHzCsaJfkk3w12PDo8KNvPv
Jq6LRa/TnN0UVB8js4ZJJgVDSkzSC9lhJi4+D5qz+m4JkKM5tP9Gwrom9jB+oJ8mM7GYKVKHji0z
tNpDWnb52bcV/ySM4lvqR2ExhpQQNgnSJQSEnJddHkTIh32YlreANHO+z0syum6WbZ6Etvlquan/
kGY+Csc8K/YV+p3XaIrP6TIJ8ovOhfhN0ArSR0g+Fh05q2u0D/KJFbSbW9O/L0bS6VQackdnt/CI
crEBV19etKpO90Pk+Ng7MhbOup7s8cqXxFO5qDaVih7nnMEpACzm04XSzrIsn8iANe8tTQwvJSD4
2/eWFPLcmpN513XUs/WYl29tlWu7eQAYq0HmfUuSPwtdcZtMjF1dXadwd/LEvBrzGQ1WtKoU+xx3
CUeEspxfbh8FwcwKRyFxjNsevoDZof4063xPajrQt1aNR/R0IOWJrDpWZW6uK9jcnq4SCBHLa7Uq
y9KLewxHdfxUNAAl//sgsRT8e2pUHU6bLEPCunxK2dWRR5NhbwciqIpdGRvWRidr3csHH0xBEZlb
GcrheLsrBIU2HKqmXtIWp4tetaXpaZNxHcaAnFVfiGNlLCmXBZPPxsZj6y6vGeWSrqnbybPrP91s
9W1eQ+mSxnDxs9E4JtphohLbm8Tk7jqRyLfOndk5N+GXtDcEEvprZrLFzqhz66U0+2xDKnDOaMYx
X1LWwCtQaOyrwaEhPGV0UvT/eXAkOFBRZxubrYHWrtwGjV9TBhOqhqCssLx0jOtFq3Lm8gzWXlXR
avFzuQTlitnOcT9F8aUnTynHPfMwE8nxUEEOu7T/66VZ1XduyRXRwxCy58F/iLWE6CR3Bgs8Elp7
e+32wA/+2ZypvbScJIpoaZ6S5cENq54EHdQmWj5Z98Kf9WOl9PMtrD2a0AECux5YxJ5pDsZ/L08J
mvGuQ2sYM9+ZnMKvN4FejjtsyNzrixnjaxcJPJVDPuyh3vUbDCXVE5u7RylZLBmS0U6xnI+1YoI9
kDpwHhv3Nw2r9I0tFGSxIsruNWuxX7h+xHAw+p3Rqext14weYGPgqiIW6rNUz3qCAWlUybUZVPbs
ax0dLLdZBGpW/mAuSkdjsM9Nme//0RtKt0HyrVmAVrJUHZHuFWy6Eqv0RsEiKFy0svpiWKU5rI+k
7bLXppZxG9P5IR0cE8ecf82tOhqYSJlmz9WB7U307vaMRvNqfuY8HhCR6X+bPInf+XtYi8lBs/dO
GsbrMbQe+QrOXncywR3JQWq4BNCH6AUr2FYEwjuO9dC3CCNuzyh+st2cOp83GEyGduXewlWzixo7
WoULveH2WuXim8vr6NEIPvQ6yB7DsOuf4i4c1vo4S4IveTqrXCITCh/oBhRkkreyCqYdC2yYVZMV
fJAx+WC3bvfohLK6xsLKvdSV7RG/RcOWBI6OHTPGv/0gbw/T1OdrZcvJSxoG0LcW0IcHgglNk2xB
Wohj/0plZTFqMsfRfRNw64IxLPfTrYtmggQdJizwFiT+TPorH8VVqd+PYcRrVfAeOoWzd+muDmQV
G9siTO2zrKNf5OTPTdpPf6rECSEzG7zl/Iw2BT7CWhZ5f3GlrrybJZybAEGkJVkKm6J8dFoDZU8U
053qDaExPBuFgdatC8hC7wdjA50IfojV5/eA/nvcM/i/q7mr93Lq6xVaKm7kwg9OZtLWJwGRDPy8
ey/sUN6Ptbuzp7I53166PcAhQSteQtHx/Vyc6mp+YbqMBSmcklM4F+Eh6Ae5H+NqOLuyzrahrg8M
yRPu1EkWv5JJs4wm/HVASXuti6Z5sDMWBXlmKAzNk7+ugya8FHbmb4ReiodUkTvWVL72Yi3cc0MN
AMIYDcWT4/4OZr+KR1g6xlSGjyJGG15myd+gX7QrxfBn6E3SUp28e3GAvK990mTuafMGbArmPqD9
PcQd0Myx7W1q5QF8JubAfx/Ny2vh8qcBkSLn//PzimLVaAAOsZtYb0Y9PzJxyx+mmmVbUGL1Dwjm
psEvZ5znM9GlpTE/FaBC/30U/s9rtz/97+cVTiMOBbFe3u1T5uUL/Pto6uNHuyfCIw//Nm7PzVs3
9X4z1UzZy7pIHgfL56iIqnYLIfMzqmxxvAFh2BqIE+vDp8EoWYejWVp3AOuAx5nT/nbklBaC0s6X
Fooup3zCEzYXdX1WghEoaB3r5fbUXZ62C7gAuQMlaxKN697HNxHSwbxrHd9lTMTsYeCO+R4IMoml
uKsWo55GEZEAOi0G4NWB3pHJVCFvu5GYbg8j0+ya0V4RaemBwIi/t1kiFuHKTRq0jswlE2dabEAi
3QAS2P4b6aUmO0Arb89kQco/EGgUctfYespGIO2hzKyzlnUdIBigpyqT3SUtBhy/3aA/l1Wnezop
fZ810lzfD59Y2RQvrYGvtoyE/1QbNXVnwbK0kwkZdnqBPItz8SkcQxMfaNu/mpPzml61TAQf5PwU
hxmU1fr2dKj4riFTGpcRH+YTsShn5tfhlnSAZN9O8bztjR5wY1JXH4bpb7inTy/D5OSnWjGVDzJV
kmwdKjiEYLUr4EXrSg8xuabCOY0QO7ezQWSN3fbOieADZiTE7KBSCsqt1UL5EctDBTCMbJoEi0DZ
uOe01Lptl5pluLXTsrkGychWUBR3VedwsHFSI0cv9YKqH8fGv4FmDZU2MBkqW32KlmMZSts+npe8
1rivLxNrMQV0q4pox5pYrd1gsFH4z2TPhvo0Wmz5IqE4cZdx3zBb/gb4Msrqldk25roY2uoI6wUW
aQfmBSQkH9aFHe5Mwo6AvzpESN3mxnREzQnNzks+dPru9tLt4b+TZailHQTiNvAI4Vgypq1EP8aD
ix3cb/Vj/2OpuDsyPOpvcUz68fYJtweUxZNnzglrwjmzT8S5kyWeWZHBjbgFEpZmWuc52WKVzpYP
FdFop9vzIaCvyFBzz7ITxLarS0vVz7t0SM0zp5z0GNKLTZBY0WL6sAH0uPVT0rwuceXhKoiN/J5n
/4ZYIqxuz5Ixax4mmZH4UkQ24aQ9gxcIbf8m8eABsm0dy2TbLG1RFzKFv/1pTebey+1P/z012TEo
UlV2auE04bciZaotr9ny1W8vNVq5stO4vN6e3egby2fF5oiytp4fCjuJL6HBVmwIuvCDrOx0zeqV
8LBcde8ZmRlV39yPiUlogClQB+s9a2tNZzXeJnfUvvl6MifCdqseR5oaDN5By58y+PZcDAUYQodD
nGvRuz879GSafAbbV1x1Rjrev9cd/hKKPgbXwebfD0kjvwMIPc9v/2E5GS7SfuYIlY6dPw60//+J
t+eNHm1A/WmUrjqBr8uDCPz/fPTf12orJKiekO8Z0RuyAht9T21TOBrYm5o/wP23RjCRYDWazGMa
3i5EajEisj3dhY8aOww/VQ47nXlyrhOobHSvKpl3MiLZTOvU7OXz3VhTfi/BBV07INEgbdKG7w+3
DkgU819ib7+pL9l+trBf/PpY2PE2a+YdoqRmM9fGPQHyEXlM2KDUSEiSI6tLV1oPKVEknghzMKcB
uUJx9QbHDumZv18G6khsaPHQOCnNunLrx3FK9c4hbKTlJ9aq5qTDDV/VlfnSxcDbtLJjiVgwKEG+
q3yf5XX4IG2OG7hObKiw0OiIcJfUdTdPPnHKPLJI3pr+XLCELHEDAhmNBpTvaG5HNZwyE19kJvNH
oZC6BJE4CzSF/LrYz0RFS79FtpTvMIcJmdJn8kUH38W7TT6F2XgKY6YW/qBImkMfHHHUeHW1hJ7U
d8RCvyxnyU4njSJrizdnhOXUJ/mD4PITlr3Kkq8mD8g0776WX2lsWVSRxKbXOqoiNoCB9946vJ8H
h1nGNLuXeNDwfnTmiewTlqwYYBMseyr2X+feeE5zdWXHhm0kGSkQnfDLrPp3zjNS27TxAW80sbqW
se7YX1e2+WuFzo9WvJPJMXlZ1eFRrB5rP8Zv1awY7/0MRfdTaemprGksFUkTnmxbolXIcyX1nowA
Ei3Ife7TYJswefJqSm3PFOQQW6y4beSNyULD0HCyNbVzGNJ4tVieffbhaT3v9GRA8FwzJ3XSx2K2
nvzcuTAzi1cOs6uqwvjVjtFzVZtvJJIEG8OeDr2LjLpdLm43c+7NHMprkGZbCyRhPHTbaNCvMh6v
SlnXtIDnGxNWIJnVTrgLEOvgtZCvbODk1H42vfotbSEQ4uA0x/VluCQwhxbrU8wLXWB9SQ0vZJBv
K2vScCcnDjo8wMumX08Uge2+GosrI6NPEaKqRF3Jbc5YsLLpT2CCO6ra4J75WIfqpiKrvX8vhXwz
lcaETaRHVslgd2V8Z5QtuQAVNphsQsdEyzYuerTSV17ZdQHYY2qhEg21LHdB5UBkDrhRzjpxo/q1
InZoY0/pTo0EvJDTg72FSOUQob3Xi+KBeuMU+cz56rbFrJDMjdfU4ownMmDl3CHjImfLaxftCtFs
bVXet0b6rASJO1MDXYIR20oUtjwG8wDJiOR01yEHbTD4reUmuioH6p/gWi8q5Hxj8FuKrY9ses3d
o2RClnGysROB6XXgvVxyeNC0NNWjLqNqWyYF9b3Crav61ZBh2kYZg+09jUEfuKDSo/TEf43jZ9kA
JggyS6jujqjDA171h7h2v9OoiQgDU2dj5CvnjNTy+UehYUNhgSM5hIbQMFDfdmiFPafeWAkt5YST
0cTCPBr7SWA2A3xtrCak7qQo+2VAzrvbvGlh/StZuC6YhwE9Y94XOfmN2q/maO85IhT41jvp1IeJ
YVlXH7qRkCuR34FLSddFG7DRzTQyEXL7QySchqk5fQXStzAm6sLDY1BtjJDW3LVJN/N1jW+OyOZA
BbuI2RXVL4PJOel3FtnPnu0QLQV56alK2zeKp1+Mh49u6P9Q+e4kERVKYoy3R7OlCarV2vnCH/WY
tPGLhpur7v8yvqTH0oSB1ARjSRyurQKpjUnwxCoIsP4mMTtlq1jWHYS71F2yHUp+KXplEq9i8A2G
My7F5MvOms9JQQjBVC0Iu+BmVP7BjMu10KeoRWzjDqjnrqh/hJsZqzyLHnw73BK9RvQWis4klNPW
dKq1ZbftidXVZ+eCqZXhMa+mdDslSA37/Lmfk5+gJAqIhuPNSpYUOGX9AoYQJH7tu3HCLanqfTDP
xrnPxqcQBLSTQ4UZrL1KmsybfAdetBvDCFpw+G7NHRvrKbw7DZo5MWuRHx5VggwQfoXlwGvMxS8h
BW8o2ZmXGnyGBG5XNaH05t6/QuK+mzuK1YB1eo+eg4CPjc/gKbHX6UUV8qOzoKqw7LtSch4sV6Ay
hNgAlj56JtYxXhfKADaa+isdNIGMzR/DQJQVYnY3l3F5FY8vPtk3hyFgP57HuDgCFJ7gvFpFwp+0
DLQTfU2tO7vfwhkR1dTti6bCjaxb6aV2e5xk99w5qyZhkzha5QuxgQHWqHhnuO20caTSPQvMsnSU
2JDRAxmmX9m+2rud+SMb9LqSAwiL8ria4DV53L9fNdlea0P+DTLfJuqbKD9mFj3EFsvAJNrfk1L7
d2BQTvgXqQZp9k6p8crV021Nq36Y0PsZsw5Du+x+TaaYq9IYcNslJaj9FClmipKPbdMBQf15iEgM
R3uZ1ihNjeKgOT2cN7JKMIX/mgTqrQeiWrVSA1vebNIc85VvLamWnbgOxBKOQIqqKqcpa/7YbOW9
pDNeIQ9mq4I3hje23ZfekJxINNGpHuJr0GEYduUSvoQ8INp2CqAiWq36YuTE6GU5Q//UeXS1sLvk
pO2QF9lbHlg3vMhYZiFAjejhJSJgAbqLuge1DrIPECIBTN05zS+mg1E9TsaZsV333COIuEOsNcyk
evsqP5dNhhO8ZkwQRojLxKzeuDxhjFp70zTdVVsyWooj/S3pIkD+w7KGLQf6Bp0EjCmckVeDiWhN
4vJyGXqt648o5xv5zLRmPQgzvLhp9R0uSGbSftG+NfOFnEdwCcsDy5x5hyCj9WLyWS/QlCQ170Uf
8++hGevnQFxAUxH7hyaubRlaxJn2DegqC4qO4RuBbtAuo1VUWfS4uqKNasOYziHZGnP5k6u4vDdb
gyQZyOwnA6JAU+REahQRO2R+eH2EJBb8lhN2n2okbMGuHZaUm6gdhotZcYVazsSBW6ojoiMwGByq
SUod2Kj40PjWfeZyHssy3ScIvSMr2zalSHeOIPosQn2MqrB9rFG3YMAqki3WX98bi/SL5Ke1KcAn
5c6wF7ar7/R6/mrC6lcSHgpjBudvqYyFkbSkP4akF8UhkYfQX7mcgWo1oTsdA27OYTt80s5h/PYh
xLWNeLFl62xKk4zhjvn6EGjPVSwJMpIVNUD3kyJx8EL9XKch0DXRfIyN9lMjGg9KK1+RF3203Di6
9neR0rh7j5K+pmWePPTjWxxJbgDKnNZWH923jfUXmhphgB+JWqaCzbxVSWSiE6y5y5OHyc/XYd7O
AWFDwnGVuc/pbPwpc7aNpFBP9S3ZLE9Bpe1kAImiGMcaApq7inS8gz0py4cJMTiqIkCMhW6vjIot
CFmA4cy1DrCO7xhlO3nwMzvEWX6D9pKbmfRBaHSIaEvdl5tmDP9o0bCor9ek1Hsu4QaXLJ4vU1k2
G01DgECxUdqmsy1LvjYQ50/J3+sJnj2kbnE/Eh/T59XDXJg/OhVaO7ufojR+HFu/lniRsERvy5Eq
WEy01bV2QjK3TIwDRBk5Obudf2CRsw8ZX6yLmOAJPBX9JiN6i6wd+UoGnbaiXLu3WkpTUnt/wokB
t6lq2CTMOcKtlN1BdWCTjMz/FBkBO4P2d4pmf6M37RVwd7EYF6hI/bhYVb3bv9jYUId4essZmwBS
hnHcVZ9lGPYkbpztUBCW2HoW2o+doSFMFiPD8CRAraNzcVsmmwOTQb9nV8zozHLaao5/tZuahQJv
LU9blpzOEkgtANyFxYMq2/GoJ9nJCANuwbJ/g5ewnQJiE6wEsFUtUgkOAT1nPr4OKif5KalmxggG
YkjHICTKjt9CUZ3gJVobO62JnZyqEfcERl+Df7toqHiFdecMJZzPEty5rlb52PirjnZxVaXyNdrk
LfMInBEBOo+jCPkny46VRGenGNlcAMq9wYzUrfF5iEZXG9PmPgfXCI+uMy9B3MArkgZHRX8nChTK
heCQ5YjEDwAJqrVM1kD4xPuetgw89+LiQU7rTkA+qjw6FbpVrxqrJ57SOWJwzQ4ZEdqeFjXxYVFD
BsXMnIjjeiODF7aJoGUTXKWyKPdjKLwwsJsjsjTaPZPu103yjV7FLj00NGO9q7Z+aVtgfvRrPEfn
2TXdfe5mJGkP+rbuMHQzy0SO2NMJ95T9rl6VdyZ+Nq8VDOvQJpwGpOpMuc/OUCCTbzjFMhWtJ861
B+7VKHRhjxDkDAKmYXjI3nfw+gpTsMvM+k5OXMmiRTuuQphtKEPdFSmXOkRCut2CvSTNHpde98CJ
gzylOcjaRHBrUl1l7R6OBZjmzv8DAHA0xZfBhGilt2N9PxOHuyNVFGxRYX7QoABzT/HzFpW/RSWk
eV1X0+4TtN7o87iZEgr/LmNyaNl3ZioURjRYUo1iA5XGFfP98sceAEiVytPDEfdLxmaHUPPn1HGM
DShYLguNqfnYkirfaksSNCAGbanP8qFN1zpcRkM6nzYH2LYP7GOyZI6LOtnpmnOxSq06WAh5B5O/
BVHJ4X9EZg/bOy9x9X2Enpc62yE03tVX0EJ2RoZxYDCC94BFzrrNJLNZPXsDEf3s9vZFdDRDcGiY
84qdw7SR+EaQwqkqcI7pxluajngjxJIuFI/0DEtVBL2KkAS0xGQZDRJhvLbknufDK7vFpyqS+QY+
Cw6DGfVyY6GsDv7Gk3v2IbqGrbJoUGwGR9R1kGeJCqUv6xJIe9HcnDUr+yvHGINwRpHLzOEdJfoV
VVa9oUx1PdPlzOQdiaEhCTEmBaT2GXtf54IpevsX7sbdVLNCKKeWXQVv4b6H2dLDRCp425Nqa5Fa
pBM7r48s3Rg8s7YxAZSJ9EHgpmhGgYDQlT+pyY0ycK9NaYNykyR2qiVTGIXh6GKXmq9Exz26eXrC
q0YIV47myCXvT8lXTnvbYTMVNx3rSIur0rDV2Uea4SeXTplvctAdFqbRiRXiXTJVGBobG0mY+S19
9ztyoViG2jFyCVhtZYWMPr+oHncNgxneTAjWsXHA3be71RIE6qJJA0gHZ3owfsvlnwtwdXskaH4k
OmRHveEI7VjfUzsYn9Kd8GL7fwWhUVxPw13s0Jf2LThH2ngiNNunoZ52DYo4lqoU6fQaO7txXpvM
oIbobN4T4AEVjmVpddretJdgnwyPoHT/lG5GPJ2a7lyXmDMzw5Ks7Ajhy/iehUyZ3Kxgy9rCz85L
8yzTiOVIk/qU0X8DjSQuw8oebw8x+4RdgOKQiCBea+i08OpIhLyTqu4oLneZBCUUJpjqwIIE2yDr
jcPM//FQTaBnYkEQ1MRJinl+4eyM8AXS8BASKV/pWXvX9uG1CDO1h2L3XC7i0kT7RutOq8Q9ghk5
Gwk/3pN8NK/adlQ0gdaApkBlax1rOoi4ea0s/a10S+2ST9xwIz046RPmPU3HmK6gfvWTSDaNgScr
UKz4jaA+4VPWPUi+3V0v3A+nPIGkebfz2V/LMvNGpkp3bFKe0yj7HhlI9e34BHu73MMxrqn0h9Ab
8uhJMYXdKJhU81DuoJRwLxspRhgwf2R29pRa1VE0Jp54cNtdyFagcLMriV0XOczvvSt35GFdbAUA
Jq7xTloSM2GSI5Oh/uWcqt6jtLgHxLW201cDjeN5xvpuaRYRjigsufMoJFn1IW2AyUbsLtIRNJjr
QnKRvUvAfYhdocdr1LnWqobOOMucCpsIJOQHFyKFaYb1YOPzyye3Mdz5+QKaYlZnurBy0jeHJXrs
Y/wIzfFaFcWf0kw+tVocNeRR22YegfjzP0EwG5TBjl2ZD8HXttb64CITifuV5ZJl3xbyrTIxN5oW
mN8CUSjsRWZx2VOGVP/oji4YDS5vuAdudXTrud0u31TnZmJrMjDzjewhM2OfhX38VRM2gUg9rSGT
DtE7uYobds/UsuAXbbz6Fla3iE6GeAqWO8NJ6thp49bmtCQgAild2qBMEnnEBjz8E1jmhiPgEGfZ
AqorwnWgwUTsTM4kE5NIW5KZR6OO71AHKt6XDByV3f/psSEnZYNyzHA+O5/Apzh6iprunBTdpRny
VWHVOA2Js/dmo3+TYfqnIwDBIwf9h249uDNF8ET49V1sT98zETzrajAvATdTjtLeXLkwycju6GXw
bIGH1HPtORPcTbTF/ThYj3FyJUCAjEufFjlR3ckqACuHVxysxyYSm8jPWfdbXyjuIVswO9v0rOAS
8lInw/zkqgcDqvpDU6V3yJ3GFdD1yxTtArcLtkzLy3UkcXQ2rflTReEWtuKBNQST0fS7LmYagcoy
NhDJfqeYgYRe0xEE/KK7jBAtO3MajG72Ebn4k4pJR19C/gq7fxiq+gsN5QE5qe71eaH2JnO/3G/O
ho6TfPGySmT6KLY5hqtBvbIa2AZD892UVOpRXZ24fpjJByetZq/atMZHOPspbjnlSa7UursYZn8n
5wgHX8xPuzYGxMIYUPUhAs7LnblvxZdeTu+VHPeDRRZdW79l0yEF9Mk0eUKTHZx9ThYndJ6EMF9b
HZBr17wGjv9Z/kyT9TT6zppy6mT74B95j/DuteC/uv1pDqP7KbZTksDa50pmEKsbrAPV9A51FYoY
vk4oCsx0g/bBno1Txw+rsjfVrx8GD6Dd7ruC8yBf2kObpYXkljPW3J18CA5swNZhiVJxsc0Ewn4u
xMyPoZXzRiwXSIxRcqyM95iGe+12xgPQF9cjFRWkeaXxg7BeIY7/sT/q2tlGY4g6lvLNM4v+Q1Qg
1Qgg9Ixj63P/UYxvF14cTSp29jzonqPBeBuTty78gXrxIEyyZe/j2t41wQjNUY0v4JHv8pm5MDYi
r0FcYpcTXSfnAQLYmKZQa1+Fzl0sjKavEE3ZVrA/3RjTcJonuKSTwBLA3A1hINVRbX+WVk3+iluu
ZtypvL/HY5eI1xJ3JArOMz1n73V1fvG15i+ipm08JZ+OCSpAdX/kfROqfWuNV52BfyXJA+8Deu9J
anBzCnArU/fZT9EP00ySGq3yZ1YZ1wy+NZwm+8Ca/pDTl+9mfsYmPfE4/7AjdukjGETmVrXvraX/
bljfJhmUxdxPT2H0k5DttNY0SM+2X7PMsUETOQwzcwa8xKISETD5mlfqRJnXW0bxXDZt7onUogBN
3WjjF4ofnTUU2ykfwDNV30ZJpRpyzoST2qfD/BVqPc4lEW2bgC4wIy6WiTnKye+xlAcjR/TKZAC2
NWjKgt8uIyQIkhPdMsay6IXZwqVxd3ByEzUg3JdQ1ZrJZNLEXEBJZic6Ejl8ex3J5DAFgSbWDeHu
I1xHRhA7G9bHpk/hAnbTnd93FncMrNqqYXfYaW/Esv5knAqkhqt3t7Cp5xsAjwXm3qCP1Apv4Aq6
UsmkcW+13dXoMbozL3NpwYJ0Z2yqysS8WWM3rr6DRWqaM8fD74W6u+BEDnMTY0d8sOX4npqAAZgN
2AtjZig5BYMSod1dHDKUxIOXYR+YIio96ueqDK0NJEaOc0q51lQHfrFYFM7NEhdWdzsRRgxmrUMu
8nWkSY2r4Ha2xEduCeOqQLPsuY5mea56BO38ThitD1CCRcggHpROTG7g9496V+TbLlMvvj28IBvF
T5IPSInCo2WKa2SwEdDRy1G6tF4i7BOxNmfD9de4RHG2z5TuPsqaXRY9VoRDWxYBgWWsPoKeIgW6
w3mOs3PEBNFzI/HQJOaT7LymafJVhmd/S2QLvjtiC4pQ2WAh5z8kba1gq3Kxtt9MtT8wOjwMIZNG
I8PrNmnOtyp+kJy95wzgaIV5zde2djMvFSuwE70gPKjGyKhCcSC6+Nyo7KUu0I6Qrn21sElrWXlH
n/OuqyVAnRJp1Yuatjwd9pZg8K/0eMfsAEGpaNdSmMA+E5YpSDUNKsJVhERpHZvGI0BctTIhzA9t
fufEYDQUwVR5rn9CtILz7C5KcY4oJ2Vg6hvzQ0Tk0IpSF4KMBFko6l82EXA5EutvF4W4sEC9hPCc
2pqdcKlNauNgQaC+Agowucgj0YzFqKB8wlDbJ95QEEhC68sOmw+TXvBYgfzIZ8Q2UtviO+PgQken
VRzCNmZWFk/YDf4fV2e23KiybdEvIiKBpHtVL0uyJff2C1HlqqLvu4SvvwN8zq59zwshkGSrQWTm
WnOOqT05xJ+g89iZzYks+/cipsMcKH/dJtabVXWXWgUMQjjVVqHKLtYg7zsdkbJPxO42c1il+VXz
ItRdbKtPOl/7vqEdR8k8xUHojdGfVEYUtsJyIMgku6chdQ7U8DxAMWFiMNOVYvh3BJXXFDG0Ft9v
5EBJxOu+rnK84zI+0cmKVjVTYbfN6T2U/ksl5xh6UKN6TXe1lhog/b78FGZxR3HtcaxjLiPVByh0
uON9cJ1JtBMePFp9RJ4reBs48Dzjzs+a31rmELtiXXyS6NvEXQsrgFWa0f/wQ6qvecmas8ITEwI5
tE21iovk2CnrBy00t/YukV6lazupKsAXfbV2woDI4/yFxQ1jLxHMU9jvEcwNayfzHmLwTHt3GH46
VNDtIL4GSpVHp7vSS5nW09zSsjAbUjIYtoYaXnwLnqxdzNOttDnVW4pavx0ohayyieqyUy6I9Ge4
8Ew0KwFXGhWnj129BWFMzJYlbwMlFwzvPwxXbTyvW6dur+4nK29XhBZ/2YE+kczKYtm381emZa8J
0xjbY0XgYf9F/G0POCiRO/tOfslce1chIENNgSgjdCYqL/lPSuL3qfmCbSZYu3TpV6zx/vSyPhtZ
tm+7Avys0TqbsELamaBQmOLuwdKKfRFHZzvGx5qPfN1tcqH+9KtkDFpR1scb8ZZPvXvsMoiLQmRI
SQIiAyk/15Si1oXQDiUJ55vG5cIR0gL3gHoMULOoedmnnmx2Y+g+GZIjVMr1ymA4nQakP42sn6m3
WwfLapDwJd3Z/+VPg3vLKGfa7TNraxu74SOZRDN0EQZMxhiYPw0xieRolNDPGnTUcp0aNri9id/h
EMFiMsG1gCbwAgfYSgLHv2/epIauKMXQT2k2jc78rDqMchvJSeM2/cXJyNyeOmPHgmwzl5BkQ9uo
CPrTFKLldE1FlVt4j00ojrHVpYfa614Mo+JXZTAfYA36Gz3+szshQLC7APZIzCjRBihoUpdzoqUA
07+BrGY6YPMzDSG/4ysjmgO9CKinYz22e5abZ4qc25oJJhPZ8I14LHslbCa/Es1nCzdwlUdJz+rK
BoQaxh+9F+ZICPJg7sB/uh3uGqrwptdebb70KS3fWPkS2DP1d0Ps/g5G0opbQjAyyDtE5RZPo3fW
m9Em4AQhs+ulhx4vQTTyMSrHjT7jXlME5lLUTyqmle2Q7yizFT65GuogIwnSpaNWEdz3nXPmWsWF
MyGIt9ZO+pi+xmVCYaR8Y2bWHVMxvIuhPpc4yp3kVJcU/Sy/o7CHW9cHZFinHXxtMGtRFO0cSJIr
fUjmFBrmHJFLCW7KWf+s2ko7Wp63N6aBJPVgxrJ25a3zs3OdCxK7qGLBk2FFjNShbxPeCHmkNGub
iWqc87twyVAqczvehl13a92GP8YyC21PqpvdppzQCVsU9/fkpD2BCoYmE2nIJJAdZaJ4nJAtrnuZ
PZPbfRwCkzooOJVq+i0rEKdx+tJmyVcXGR+ty4/NTbWXsKEsO7XqUwbWp2cAbo0HG9rBiHKsKYaV
aaWHL1lrgLa1epOWBmRy0veykXon1XeW18zoWZJ5+tTsBMtT1vEfVIkOiRheKROtnJLfTZA+R1P9
Of4Q9UCRTdvE9l4Ujk7PvSHvHGO4R9Y8kp8WmbeLQbFCzAZvghbz1gkw7IEI2Q0gQIrxhoboTQ+M
r2LsnqeJaiWx2K+1Fz+3TYNr1l2xZsjIaB8Ypkfh3E9V+iFSREiWngLZU6DIy/IFowBNALl320zu
LdJWJjptnR05e2scTjIytzoWmD3Qy7Nmal+BnSuyE8gxowvJdWLANzlXPrGToqAeWC9vOmK8HReg
/uCDjvVbSEg6k3/IvAhG0mxD6/PaRuW2ruwfuekcDa/6U6XFvds4atVktJu8o86iel1WMfy5xIai
RZu1JLqnCtQRX+aVyTW8bxJyhCgfmM7Ag2qpy6BapnjHqDwQaiYbMHleZtLlnc5RBug0ru4Ja38a
MZhRZY1gLQTvHrLiVaxTc/fA9DNzJswKNPW+Z0SjnQ22rMVr75vyq9SSX4ktf40g7aIWd49Nqbl9
GxSeByc2bq1GjWYOCmjQca9I3KAvr0+bTCHotttxk/a2uW6b7I2ZCRwrZIYUNTtg4ylRrfn8gklx
chS+88l7gcDBnCWc4ABlln9DLhI1BS4txz3XMoRZso+kXq0rRVhBgFWRuFuda2+vo2uJf5huQ15N
JCFd1cPGyLtt3efEu01YHTQw14BjMCvSlWGqv9Hb8Wp0OcQuc/ickuI5IlfkJ+a88EAQG1Ubwlq5
5JJRCsh2Duu2HHBDUvCVELh5wTYUrIfUOxepejOFed8Jmyx0sXF8409S0Lscx85ZN8G6Qw+z0e3e
++GDiZ7nTTqEoyY/eVX40qKRjkLGhzT8EkYysKp/Rxr+yzApLiDG+ZGl45samEM2IcOGqwfEF5TA
8oCDZSmr7loiCkTcAHL3daj0R1tqgnV5CK2RVZcfFKC6dCW4WFX6Gj4NPwNKXuvCt8w1+aCvYoQ9
J2nNGy0eAtTEPl2htuYy0ibVS19jZNEZ5yo6H734kdfjMZi8Zmub04NqaRuKkDxbpBwFxLV81xAl
trFjpPkRUm64Xa9TmJY7URFhLjyn2+Ht/kp7RiRN0vfUWGlFAEYnHXBp2D8jn9qIlj/ox+ImeQMw
f8zo6HqUjg1mM/LgV6PAWjG9lwquVWBQN2cK8gusE5cH1h1KNxET9ZsOych66lEoiOBHlVLsF5X7
c9JZzAK5u/UVs9zOuvQK/lbRTj2lJ/pAOEHk50Qp2c8jOC025fYoMZhPtG92ZtSMkzTCiYjCbCQT
DQxxtrOaRm0am4VR0gDOo6hniViS8cMyfhwJ1TWGGaBCbXpdgxtel0b31WmOf1/Lz6Khim4bTsq0
ZPrN1aS90LvaNQqYOuXdSPvTcSffc4fPNKAJ3Qc6Oeqhw8Ky3Ok5AgUX2Mk4dw+8RhfnMWImmrq3
MPfGgylzVsPjUG6tNgVdrg97bGn1rtLshONudmgZn7eun3z2RkAYSOZTYwXMKWE4PRbJHsS2ioxp
5fuAFt3omrXNr7YSBYZtsNOjM756CmK6ktTYYglELsDi2xnhrNcp2wMtWkAR4JwFk7AE9fUa9dNU
h2+Zid7b7EVIWIg4s3hXWBFjqpEpV/8xiWk+emdNi/WV13sfrQPELO3Vn9YdKcZyUmn4EkRJrRL6
6BpuC1Dw1jyoSlasCWS00xH6c27r80CLzyEGn5fXSUGJoDuz2tLDokD8NMsmAnwlZdudbShRBo36
bUkez64eqru4kR8pYA8K8fVFyvRITuqLFtOqMcwdgZ9zgROsnGXo9jrU44eyBaBtUAwJUM/tJ2gZ
K3xbXJCCnZqbMOhM6TDVLb5U503azLDFwLLRtY0DNXFxGwUtVISWRytp/ZuB9wUxO2QyOwfQ7lXW
JtfREaqR8hqWPTLRuGbGfDDFVIZnPNd0v4FVrMKEoZJTaNJ93ozIrVU20AlzqDoYpQeqKVXPuS5+
FYbw97pLfAYwtJHxks+uK5hETmR4gT4iQVeLaWc3Tk9wCSuARmP2djI4JZMozreyGau7WkI+XTbL
rl3W5ZyL9+hSR4Y3bdL0tuaIne+bOLdqVOoFMp4eAwE2O1SpdT+ynQIXv6ZvsXhv2gJ5YnNGIKft
4sDAzTofWjZIx1mySetkd8j+5RyX83cTzsE48ZKOQ/7yAdvrupvRoTigAYMut2YG6N/dYgZdmXCa
GQFVdlfyC02+b4qZNjrOGz/z6X5jvGSVChp12WjRf28tu+4MTiVGtAVid9QKxpsyAx7I5Jmby4Yw
CPI9ZHGVM7s2mbN5Yga3FUVLMn3nXuqyaf28/r6VuV6vb5eDmOwahLzzg1LdqHhB42c2/+jq0B5g
kav/bKSMWFQPZzMLNYw+xpeXAjh0eIUsM/S1Q1GMCYIHNNLXRM2LsHu+qlSRNkVnRGYF1dYG0aM/
0MSqbZBUxjARHDB/MssbXm4x1eFDaOMHoVlgDbCETkEKFO4uwbZ9h6J1ZwNtzuZvt5cvdYNoLAxQ
4o322jGLEoZ/YoIFCCRtGsIRoeOfBo1PXUQkX/z9ZpZva9k08/fmt0Q6ID4iwudzOQ+iUXrbTpef
cYMOPz9pv2VALULxIdn604iUdZMVFf051uKm/ouC6G+y6zS85hhdW/7KpHXNHfgpfF3VTH2O/+dz
kbTPSNU9LJ/V9930txm0LI9JYNUqevEzpLcWFvy45eaQGIBuq2xoiE60v76P9eh0vu/ulptBZRd3
y2bIZvZzZSMsWGjCkdO6CT+y+YSdT1PLmBwi3pI3o2Hh+X0y/e95tZxcfpL5Owh2Z8ZIv3pfTsm2
10HeFhBfdBXHCK7CY4DAYb98pO5C4F0+bPXPT+P79/HPbt5kSFURYdh8rRmogLvlVhFMlO1q+owI
IyiJVk19970R3n9uLZ8Y3QTavTUd/LBqp7uUidPdqBJ0TPMmsbQWiSBTkhxdDCtuoIR9VUW3dt7Q
VujWLoScnXR81o2jJIqwyhknwTWFN2+M+XKNKqaRTVk3qiiNSDU5WCk9+0oPyToP0XjXZqa57ryw
Rc0E7qVeNtT3Q9rR938fr6NTWxlt3ByXpy93GKFLPEROmWB51nJHOUbtIZ5InNYj3TxZpnf1ReBd
K8egTUthOMs5RBIaqhoH6KvpZP3D8ojQr72rNLtPZOBzhNJ/n5l1sMKDkqv1aKSbkrLzzdLc4GZX
g9hSEmq/jw26Cm6amxPzUhUGWm92lw1xuOpkwp9ZnrU8H+tR8zAySHT/POr7oXiM8jLr7sMsurqi
sE9x1ckryZYYE7BFs06O5TWcj405AbcZTe/NJNMQNg4zcS6E9cfykL+Ps6MTBEjtYflDw8TimBNg
2qL5QL+rrlFpGd//ZHkALhxJSuLEAg6fJFdB/p2wSnevpQHhqQgm0QWEaOJF4VNrj+xtKsirWqVW
Yl2l1t1Vk2+ex/m5XN+tq0YGwDrDjLtfji0bhl+LKQ6FgL/H9DFOz/N8cIwq/6gq9YdaZHQrnWS8
luVWUfe6uRA3beR39+Bsjattj09xIvJT24bmdTnUjXQFHVKiNhpSj+XQcmeMcv1oGywGlmPLxjPH
hi/730e0ijVfwJJKGsTj/H1oPjTQnUpFD39+yHJHbJFF1dry7e9/X47DNFoltUOIyT+vymPyRUma
vvzyiHF+8Vnb1rvO1sADlU51hbqcu5b/UM6b2oVXK0me6ycMQG4wWFe9cKyr4Iq8LuyxQnrIMfBP
1hXGuZpJpXTC5mPLxoMUcZqzwUFH/D29Ys1K723p0XA7DRSmVknVOVttAlJa9aRDIpd/UXYcnxTq
ebrCiAc6h/6wYiYK23u4ttWTDKenumW+Pjlqg+nvR9Mm2rWaN3mtwl1o+OFcOvevyx2iIG/ZcJDt
WOhocTSoNLko1R+Xh3wfq/1TxZr/+r0Xa/qNnIvTYEhjT1x6eCg1gjawG0/3yAJWU0H8zNzpiorh
HNTWD0as16YhYstnmRWrCOV9Qzs9ubfQYqyUpkcbrxmIea+3U6Q/x73hrYqKXqzS3ZfS8A8NwNTG
5wVz1VhZtb2yHZQkjXcZ8CeNON1aFfwqPViNUelEm6awVxUZO03me7sobX/5Q3eMdQxjVeTXq85I
6pVXpF8qIWQUV29uqN92lQpA4McgN6l62T3p6n75Q3q6eTCDiOgPxNv8oi9cqq27icl6yZ+5ZGr6
GWjkkfLbP41oOCpMutxcNnbrCuZ3g6Otl5ty3l/usdICtBDk5zZ5mBrFZWN5gJfG/n8eu+yXeqoD
NeVZ9T+3/Hwa76bsF/kkxI0td/7PY7/vWZ7hxg3h8Zk4VpoGdf3vo7//aQeFGjXN/Ld5N69p2fq7
5Xn/+uPLvd8vbALc4LQxccXzS6Kwaa7q0ZCb0fX/+7KXR//rz34/MTbbclOXEd6n+Zl/X6/+971/
/8u/79gL4xrLrvf199C/3tj/flKWGN2DJC0MrTbfwd/nKOhga8x3gDRH9VRZVrwH5W6VUt2Ksuwf
tUh5h2D0nRVpBDNjVyJZhecWH81Y7x+lGMpbTzVm3lmOxE6t9qUbkicfYaSkV3100h5dQsMV5DL2
3Xgqi+FqjvuOsI5XZWv1PWJ6AoFj5TzKtKcIMftkT9ZUj3SBktGiGRpRNTVZho+1h/SIx280OfWP
y60gR79L9zk+oW+vqbJ73U6YWvNos8KjvAV4hoWGzrIrt/snDxXpHO9dpzo2rJIoY90dvPWElHS/
PGvZaFm+SRp5dCsIqTbxd2dD0p3xHOvOSvrkbPFbXlW6SxKMZVHfztGDhZJAod5T07ECOrHskZ4w
0UBAa5I3GNUC4AMPEYzuXT7mmJznW1oRxMeBfpFPb8/1aC91jylhXU/gPXUin2Zcoegw5WHBYOgc
P0t/+Agz3rybs8AXArloaTX+CUkIUYBG7bxmubPHvUpaXaQIdxrMCy3XYA1dx/lwTfrE9IGze5nY
2k3LvfeBzsJHVbr3mZG++q4/fsoYGRDtjSePZcEptYySSmPp3aN/wKhUaK+UdJ1bNY3VA0/Gp5JS
xGE9QJnNmt6NIMMG5Ffmm8MVaNRk9OhpOYnYeTdDbXXQDu7st9Zoxl6KlKg7AmQqyidtAryyO1nL
OZBGtO45DSkmYnl/sJiVHkrKekB9wt3yKiHirCfDIBqnmw6a0qjjU/JCLdtg6ciF/1yCKpibdMMl
IJj0zh5FsJaZ/iux8vFKzVd9b6qEyhyR6ftBNX+gYdUmenXlHBxBCSYnNNufxg5wOe4LRxv3lVD0
8R0nBt/btPgTEAJp6O09oqXu/260ebcemmtWpOtuxpi1AEtwo0S0FubduhWSM8pTVyCYFBXKlzQL
5B/cTi8wKZp3mqDw2/Oy3fkRiQiFvYfS4DTrULmYyAmjPRvY91ftSJuW4B5s9zorsZNvm/6p7Tv/
+1Yif8b5oJ3DZCzNTYWMjYgjvXy0ZhQdMu+X2te8W0WPhZ8Qkj6tsyF7VkrH5hAzt/R914Jag6C2
j93szsj84UIBosFL5+/QDLRHlELlGx8Y3GuCFA3JuFkmEuYa8u9BS6tbY5Zf7piEb1AV1QZZdPzQ
+QjtrJI2mFmqrwiNA5EEAFZC29jJoawongNcHUIqiUZDf0DqmGGihjrImHTew2Cyzkompm1i3l2O
gT2588qKqIxpGD8jxg3ZtB+DB+A+ZYK3S5hRcU0JQ6pmNUFJmNAGgoeu/9qk9UPglu5JetQmMyUh
2s6XkSriF5ZP4pracXnpq+CRCAGCIQVtrtNoAhU3SYN9IBjZuaNJHO16qE6vWlTckggxMrRHH9RQ
965L3X7rZJlvysowH+rWInwgSGA7GIBoS78717FiFUwLaEesM7HRZmg9uWERXHDs4LkZj7kXfph+
Olt60pFmTiXVcqwT5kVvYUzsmHO6t0BDbGxhQFZ4G86eSd1KWq5xF7jEgqcz4ib0f9N3ce9byRQF
RFLITMhxWvhjFOul1lpPvlXXWxcp/o61nXMuw+gLrXdxhwkPNIsW8oMGjfjDVT5yTEofN7NGccui
PvgUA0CHwjcpVNrZKSwZFYUtfpDgi/NLC9tbL5/KyeW0lWmC2MRpBlZ3fGtYRjD96vYxNpN2vigy
r237Fz3xRyb+7tdIugaRpnqHuIZfr12QKM+QlRyXX/TYG/UB81m/UjNX08jgFWTwaAt69Zsxmidw
oq9v7swbKLKeMmnvo0ead3F+WPesCh681CfIRAvKFy7TjDE9k1gnEEdA0LzO3HpqJkc+mX71h6Ci
XCb6uZm5BpYFK1sv+/xSzbvOvBuKSK0xWBBLVNjRPZgkTF1Rkn1Z+T5px/rnOKNRQ/R2lW57H6i/
7xdyLaTqtSa94Enjw6dEJbikdXnxB/3KLP5DiL+KrJgaApa1s+910S7sG/3JmxKTuOCgW/uNInzM
LMKnUpkRhXqv4DRlN0JzeBJksVWYyE6Bpq91Ua9dy5qJkcKJ9r5Qv0zXxnhZN/R5pT2nwDJqQ+RI
iZQfZHKxPxjSqnoreAlr3amLeyATaudECI7h16uhf4pakC6l8ICBsxc2tD+1AP/zwGkU1cnT9/U9
BsZ+hLEWAPK024/KKi+OTKDQJ/R/87znXXPmr/k9orVdrsDZsvUGoicGKqPfV0NMG6i1U/M2jfQ/
TELVtg1Wx1tgOucKi+orOWVYqzIcucsuzh5thboSKlbML3e5DFYSSGfqGcc4Ktx7EnWzQziGGd6K
/owXTXyAy/D4L9J+mFKLXoDZWAlqysl6zvE80LOey72z+8E2/nNLC0a1xvwHgnVGSLkwkw61TXsi
Hkua9MtB0qreIhHuE9L1BqvpdroImfUqpa/DAIt1mDv5tjG77DlHJgwd2P41uOQC6UGpb1FUtNcS
vRJKFONl2ROVRw95pyldvAxZnZ1ti4pkMWNcWg0fz2Dgfh6QAj5M9rhG8zW+tzVKTUTS5TGSInyK
hUMA6xjvYiX2sm+QgS8jqsaStS+oTyzHZFMCFhzG+tYnoberRzJBNDCFQ5V96b39XMghvZNEU+xy
gZGmqm0IlrZtXpcN5BiiRCg2oZriWKgwMrhkNS+TMiFN52DoYb0e4w6nvE4uXtinRGZgzN6q+SUP
doHEMGUihb9Rv5oBpnvOGfuXPYKi7IOvNnlJO8AEhe6GPzuTCFR9iopHY1LWHcQXvIHLiOnTdyDR
zatv0Eu93fLOll1dwBBtHQ9EKaJSwRryyQzNN0vi7slhL+81ILU3R3cpOKFXXkf8VJ7JAm7bwX6K
aqt/5p/+MtraPw8aUctRErn945BEZKIEbnMpPVxoeak5z55B1EMb5dUDYbZoep3uMc+94cFgVf6i
y+axt0b1sHzBrT88FvpUn6q0uoKsja5dkDDV6Z30yw+pjMpc/zDsEH+bF+WnQPCIWgNAS9g4yKeO
RoLG1YxsvL47BWaq/2wd1u6h5vZIOuz83S/hyCu3SA5a3eTvDaO+I5kZJF4mbk6qP0rTz94ZRLx9
VqU700YVFiFxJNCu2RaSy2yUl6fJKnaD5hO8WPRfvY0uqO3hXOX5QEpaFch7gf2Rmgw+xKhqHkeR
f3oeBT7EDNAg/SK5h2H8SulDfwZcGT6DXtLmHRvv1QNEI/jA6Qm1YfvUV3n3gMYnRodwHeo6/V2l
Nx/T0W+DP8N023BfoJhubDnMlqWofAsiQbhI5tFxmncbZgHgI1p6XhU2WKutQIVVXnK2nYnYwxSf
5/dlJ5KeTe8GVn6pk89dxqxFlt1ls/Dzyb/EfOnWNqhPsNBtrZyLVnru3cQsMUCsDstiPkY2KKML
A+2lrw28SkmiQU2qyY/Eg75xR0i4K017gsviPOB/Zc/sxpdUOunJobRw7XB+3On69JNSJl6asoZP
PQ91y3hHMzCDJFjiQGHgK+u4OZlV8CJE3p2zYVbozkOT8f93/96rhRfmOH96FavHZnLroz7R4SnR
1FFNh663nIaOEjT6Y51w3yhyzrY2kWQWGfdGSduqWIb0JiwZKu2x2JqSGlhWj/GrH5MODfMjbh0k
oaIJqcMhgeituLg3p9Jg/toZzEmpe6+SAqzTN7pOFEjua1f0VA64Tuk02t6Tfuw3KG3F0Zx3+8A6
kN09PebJA/FCzkNusQphfTi+Z0NyZegr6c0q60ka5ptCjIaDL/iNQr9CEAqWrInqAkky1JN6oZa1
CRyKhl5hPzrlRyQS+CZm/2ZZhnuXhTTNM5VXW+W0PZPfQrtQPt8DeahvdkzgfZPvAhLc7qPKgUBl
Tw1zChaG6FHRrUvAn3oR6BdH0FHX8iB+DrlMEcjj7kCMirVqCPOiHcJ+E5dibUP5umkZ593ywRZd
iEiW1Im1jUV2ExS1ujga0SVUmH4iHEBP7Hxqsf/7nxuapn5WViXPy18adfGWC1WclutXg/oK228q
LkkiAxz3eKYI1mhhE5TDJzplrsKPCVjHDUpsAF5uzXU9rp/rMnlmoU6E73xocCiVVZaJ12S+UzVl
B48GG+lyb+y6P0hSSHdlgEw1mQmImUBsMeiec55gkryQ5rVdjlvzRR6Stfe9GwTWm6BsQOW5I0MS
wenyKHeSxbYAlElZs612dWQR69zL9wDI6q9sYtmvzwMwyV11biHXwNx9iOzM+iq65CvO9OSDjjW1
w6EON2k8yqOKa/QjgYcLvevvU4OPgs7QTpI7j6sNgLqnOu9nT15pLJ2nxA3dr37wtpnm5EjhQCP7
Rtz99jQgGHFrvZPkUBIYhqCVsgYT4iHYt7YWY2XshvMMf4IWReM6RZsAOqgi7gPeDcg0QItsnA0Q
2YB1pF8+D29GZFJ4c9zmwdM6tPC1dKk4Fs2lKMFthHrlkkDrGLuZKJfCngwTXX/27OGDDHn9MpII
8jxCPFizZvcPwil3E+c2NF/cVrbi9EwaZb+KRGMZLuMnP8FglE0JentLsry1TOKXloeQQ35PizNA
09gYd2mlwifcxkxB7fG27IEdwb/iUs3syapZDsnKC5+k+hPMD3ITMV2byUAQ/d/lKW8BdKuuA/+d
V6sT8uddaaEoTpOSXCrTZpJV+PYPCqh0JWbGn3Bce6vVNg7HeXes0AO5sFCTLE8+Qqd47siBCFYB
cBomeH+8InjHH3KefE+ds6RIXtRSYUmNpma+1dl4+IH6fv+w0t69qIpAOa7C/nvT/QyjTn9jKsjC
m6/YS6roZ9tpD32Wty++YYpDVXbPQ2/jqKtyNItTKh7yLBTrVpmbpE2tJwgBFt8ILycQSmMVkxnr
ify7K94piP+cduBYdm7Q4ggDs/DDrr7iikUAQDB9VzLk4VBPolcZDmut1S8TM3dUgsTaIPw3L65J
b4IgXfKLkCXAWgtnpAIZJhORZ1Ef5IiWAxhaIogOfYYoHE6oQ5ROqS5+QeZV25XeLlWac19qLrUc
w3gpaxsbgORarzmz5imruyvuJwSHTkD7F2c//QCUTkll7Jn3qqvGXP2qvD45qJzUHlGacusHLpMN
q+sZ3rUDzreZ5Df1rTioqf8qbZuFdDAZIKOX/0Se3Fb6AakWUeuHB5PTDVwUXnnlhwRHm3nxDv+k
6E2E0k27y7gUcIpaxb3eDiYd4/ZJ6GV7hAJm7dwitu+oDEnEcU1z68XMuLBmG+j0hK+12UIh02DQ
WM3j9wbgO6ZaAxzQIKt6V8QbGRE70bdR+7hsVFoSIJm00z7M059BktWPQZJCXTLL32Civm/MR4IE
YulkRD5y+mLcsUgsDgIn6VsxHArXY/3lwucISpoTes0txTlVVO1DUzvFQ59kLRQuX/wceB8HslIJ
VYuD8wKeJUADuphtTBAOuugedMiFvL5wTtqjIKXxUYH0rvWHCHmZ3fva/Xf1tC1FuoHjghaih0bG
ujUcdqjl9kRCzWBrs6GuqAo8GkNw/P4q8D6P2yiAPdImTF3cTD9z3qbHgdkI1ENmv0F3pVYw3pos
Lx7nd4bzIhiE/TXfKNzR+QqSgXoapELV9c+2Leb6Yyv3Zul4r6E5HkWT/+qn2LzqepvtGw8SUNpk
7vqblqkFjD9OXj5UDUqGBdpplh7UsMw6hV+IK9U9SkCU/rNf/Pv0yUV6qSJNI1WgvO9CPSHns0tO
UIC9UxTgMlzSaEofnGOXeuEJcjw6jhz9TTL0AEH0gixNVSeEbPrjeBW/04oZAe0q8mkroR+W02Ac
gSkgMAq3iGyoe1AZWTY63Bu03Di7zByeMP2dXWCq5NGc5+5+UOMTbhnbDMsgQGrcBDM008hqdx9B
VdqlhJ5cQPUhzUbb7aVVyP/lo1GIUuiC3MLE8n+3wx+MWeGvXEOGVTbIsL4zRGJ0uzWO4GzTJXFx
IPXopnTu/fvizIziPQGv35cByIFCrIeImlPS9M0JxCTreiuKfrr6ydRQ5tUJHNBWRI94cPVHeuQb
zxqye9dVz13W98+hGfXPCdFD8JeffM+s74qC1RAhFCkzUNNonmvByKfbGFSisEMjOf+MaJfrdMSA
N8lmFobLu75QRAFWGA26JuNSIZD3Bm4n7r/fmNmZ4R53o4Pay1P7CpnLPvUQ/MUJpo0itd29nKfu
VEMqEsAzeWkJ8EFuV9jJRQyH2oGKCvLPOhippb11CtMUS5fjWM304y4FBPP/7kwK74c5Cfd+wcjW
TD8uFYrhBXCZDlRRUSSdnb6t1wVYL5BIKVrOUaTkEQTGdfmmYxCsrUhCmm61MZ7Cohru9JjFqYqG
38svJzfpMcVxfmwC17tUMnYh0LgJgqzuvc0K7UDkFl5zX7t2oAE+Ui5KuGpD74oHy9hLzbyWXTht
zHmZXwmiPj2fNrAxE7Qriq4LVJ5JLOSV5dIFyZREA8e7azQqxp6y8ELl3VQdKY/nTTczGahY9MOM
E+FIkNzCzOGMxVi+0Rw5nlQQ4DxMcJ1TkJ9+uFSqVt2Eal1zU4zHraGdZFtOW9czqitQS75C/BYR
lhyAxEWhcz10k99/byTb0DfoNCble+wnwbaUE8ZxT/xSeTRuY2QCR+r3FZe4rDtQImoel9V7PIcq
TUYDgaijjgbRErkWkPVVikHjpxFEO88c5B/OsTvPTou9DSRva3nZeMF3FawaPXV/MNkm8gbf0Sl0
S3lgRlHQjfZoMTLi6RJdptd2++/rDyhAgg0yq3t1SPaMRTJ9+jaRCFIlVFV95dO0F/jxpfV/jJ3Z
cuNYlmV/JS2eG9nAxdxWWQ/iPIqkJpe/wCR3BeZ5xtf3uqBnRkZ0dXWbhcEIkq6QSAznnrP32jpN
QJe4iExgcNLdp6bCPNHLRgL91xY15bgrZHOEhIxlVYKBiKsJ8KTgOLbD9Dpf7MvQv+a1Zp4J7ZKW
4Cr9EQ1fqqrWHwU68iVc6EU3eCPEQiqpXuP4LYiHAZFUL+dzCyBZc+sTUlI1O2wR3qDDk6Bjlhti
mfTRRN6hQnAkQeiGGdJNGNWA4Tp8LNvU1vOVwpbXsn6aMLgjv72HxUzD8LvKdfFqqMOPMoH9DRSw
X3jBuAHzT72j5Mlb6752qTNt4WVA/hTesM8FtrYmG8UJ4AHuQ6V/Sa1Je0NspC0Nxy/PEDZbaFbl
qUWzhG8EfB6O9bICfuV7i6G3Juxt+bMFIv73SvukX2eu4ZnmqwEE7omm+tKUqUtDMaYnvUNj2pNa
NG/q0XYPdH7J9DUXIArCx9pMf9w/5aAUp7keqHX0q30DIIIO0E/qcmWRt4NkkXfacbQS0vN8Akfg
ou9DwT1I1pgdc/dTjSxeVQHIFIWiXjryFPZxZxyssaN7nRdh/wQH30SpmlanFHvpAxE648VWQQGm
BG7ndmL/dAIdcVYxQEZPPQgWfvHkkXKIOwqk5IiWCkUXTF6t6ha4r30idyDdCGw1myHD5Dr1CcGG
GQ5hB8N8OzbqvgkGGL2gmrDaDVwxy2YzX1UjH1KYMKeTG9YaeBwb8bevw9lxJvdpIlwFTXr/pFhu
uJmPospoh31s98ghmQCf7/fVnCvlaYgZQgCWcs+TUvx0qcsplntwkVlN+z419zYBWk9xLp7m7B8z
x+uYuPG1cpNrpDOsCezavdx/YBXSHfHDaq0RTboMLbpnNDf0lWlVNGWbiAFO8T0K/YPja+0usw3/
ROdKR6VLsYJJ7CG2ovqxdazhoWk9TELkAdmPjjtNNEtfi7YkkWDKLXsJwoM5miymnJ7rFxUMqYBW
CpTECwqNLq6NLbgs34IuJ8AmDMclqBP1nbXqj8hglponkKKw+t0cr3ZZtEEiTtpwP2hmj9gLr11e
hi3eNR5FevfrUfCvRxNik0HNjZf/+3t7UPR4x3BpVVyQhimHFiDDDZgiKViD6TfPoQa0kmEiOk91
pm+GNhU7vPz5Whhq/B4SIoaPt/vMWoG4vjOUU+no5I/UINjoy+ieFn9vkngXDaxM0Y1fMz3xv1k2
et4Af+CJPDxvTaPw5GFc3yGeY3aattPZbKCPx3XUPBtBLoUg4KxGhahTGgjrTGql5rp/3gBeZFxC
dxQayw+vzPlmE5J+zAj2g6GAHEa3wuK2xu8yGiqpXlKHE6hJv6KnWq1isoMIg2ZTTkW/s0rdKTdB
ZJbAneG0p3KNmbbwoZpqwnWfFvBgQxoso6BJxBxYPASsJYGk4hrSQNbukzTD0YUV5bUbUT9jXfE3
8y4MKIRMfO8hq1dCtDyI0TZjY1Ufw8/Yp/x1lJ/32AJMUNXWzkVP2x8P4YhR6WD2jncoPDn0R6M+
881UR89P86N549EkJdyczLCgNMKV0IHi6ZOh7gWW2PlPnDdj+srYLP8WadPBlvctHUFzBsf40wAj
NfqAHNaZ6I2l2uncQb1kpxJchrfeF4dObubn6/RXilwW6NaaiOKJhiuDW46ggcUHh9Uc0DaX717R
fhtqgp9NOBpmbCQX3FsmOOMW91rs40AQcCMCpmi556LPya18m9EsPg4lOvJYwWoAZovcBXmjmS8W
Q+C+3n9TvSLmiZxAB2ID4ty2ig6jmXK/HOiCV4mA0MUGd512qItCXSVg9IHuxuZVwYLHfF15DXzC
QYF3QyCXu3gpvSXjbHM1eGLAwBXq2OImlGnb+9QHSP4uRFcOYKWGBWTPMyuCq0LiklOASQ2sz5zu
wB8KDoNbAr/o91mIIMBnYygBmhUMRXodjBgZxUjZSXZ2FNvps+KYwTIYExTqDQlvoWvUy6x2rkqf
DD/+/MCndJqUwDsaZFow8MV4OTenhMB9IBXdZ9tiEuCr6aGrLKng12CZmSrOEmWeq7dBHW50vxq/
VXgLDveLZCmS+2Flqzr6r0jl+Mi8YLgfddnUD4umwp41pMlhKIv0JeODYsVr2EQXOFciPGT/gmm1
XZbR1i+wTASBweKDqNCHEA/mOnOG4nHuUSp5qJ21nKFdXO8MNB2rWVhCkbfSK0d59VhC7yLA7gvQ
eTmkKo02O/1AbwdeiXVUmVnLyLbftImafp7i6BTjl7C2YL25/bAy5W4cqHu1zs19Mun1yvmR2dCE
dVk+2a4ibhFxeGWm7yaFp8dAq54YF26HqNDf3Dob9wGdRdRTPwgt8Q6ilgF9ZB3xEL8hOOaQrgZJ
knSQkpxMiRa136z0KKVZgtObWHoHJFGmOv7aysLm5BX0qWv6Sb6sk0AftjulZJTIIgRIiZBoVRHg
+geptWf6l5/VEP8GE96edm4oiMFVxjU9Rhr0mbNSeka0mE5pld3zz/SQy6DCPKeYMv1R4Emi3pLX
ETl3vq/LgyK1cW9E2bPfxsO6aVWWQKWeErGT+UvU9XxHTc1Yf1T1YDtY7tEsa+oRQiELmZRicmyd
uGgcsjrKITTroYf/GH6NDr4LIkU3rgm9FS/zbhXYYpWAMfCqsvAWgD2OGXP5LcrCcpPVtXqiO/jr
EQf5r0fZadChUbpKzFxXRXWCVeLdMBV8i3KTuSWEqURKtMIyOxJrUjwmZfysqrFEszUj7vfA61e9
vGNiywUbp5KOe/+ESt60sDX0EUBXlKXhBsEx632D1UgeVvyeUXwyZJE33+6TgN57UWDvbQGkxIbW
PuEAzqVyK+K0uJmas6HHFstP5/4RZYFxNLr+0BXJtzEalcfEUerX2NzN4x7UY+1ZHCav/qm1oYdt
ACERE/xcW+BVXZJkCeFDyVUYE2n44aTxk9Wt7UILPs2KxT/i8fTQD7F+xZG8QT/ONIqiXdWNcwG2
l+VHOOk0t+L4WRFM18y0wf/W2l2+sTXd2JGn7eHNDK1FI1cKZZs529pL8VzOFR/j/hMUinLTmILi
oouUl7ZoFtgt6e5OFQMn1+KT5r5oDYGxRxmBXGygswKbrC9xo8bqpyRbBf7Kt4X6GbXZ+6ziaPRe
fyJawTGV030xmLs9DXkvU44utlgXp2wN6cjtAv3mulazpRaPtqzrMho/DIA6hWBLrx2WWraYp9Yk
O6aX+VEGIc/RVs1kUW/H3FeKiiU27T/z7IfFC45681WoBvii1ECf5dIVB2nQchlfd2RNvfiO9oVO
defr3AuS6gJRlB6ennF0zava1gmbvZ9E9aqh6thhjCmxG8abWSqi0XVd0MfeUF8kN43IgUVoJeN7
NMW3xvbpBUcjNUXcrhi9uztUDPFmEBhxI5cZp9vL9QBNnvV8nsynzbzrODTXRyNbm0OmPOLbDB7b
PkCKArUISintSLm0q+TI28m9ZHOfj1cjZkHfePSyUmzn1ntvD8YaE1O8mnedoLT3DRAO4s25N7Tj
T/KbiMiWujk3ilB0+6HxGHmivqqq+14kCHXTSvngDnDoK4aa8sE4OeOFkIV4MamGJ2fghJvIRf+8
iZcgcbcROuxPv3JerGzUXofKEivy+6xDrBf9qckmgfUUMrpeMKpSNNtdKkIJT57ZZ0dgTrdUxR0e
04V+VkgGpKmRkR3sFbuhDmR3HRVEheaHsIkKjVdPIzOObZLNoq6+CtEh1BA0K8F30YHlp2xABKf7
pjGu8004zlHq1HqjsUDFjpnleQdEnxO6VuoD2uzk0WDEBn3bdJdC5oaHxLmcUWLCr5/KYMWZme2M
oELipXLaqvCtH7WaPDJ1UJu3MaOjKdRj2SnOzjRymxREKTtF/0FTSG1JlTKCg6OXwXm+T04p0ijM
Km/1AJV1PqHMEsJjjb3h1bd1UoawugYTMM14Pj3liVrJdsr9Akj7P7yZotU2LCeHxfwdOINwl5mU
9E1AAVdEA2aIjCzxgojdPFKQP2oNac2DM+in3qRExragvjLSdDnCXANxttydWPv6GsIr/qyQIOem
XZIpN9E5tOlSy1W74LK/qfQWp7fsszWG/jaqRrBLpMZPq6p07+htvYwFl8zSVqZH0liTx0jl+JtP
nvkFoNowQUcIkoLhyalRoEVMhkvLh4Oh6yP7pVG4YaQpfBGn4pe1fYNuv9RgEBB30FqIhoHTYty3
kdHp0mJRIFZsMVieWspihmPpziWX9MHRqpK4bQYGyP7Gi9nCoJnshGQLAcYOqQGvSpWMN7EZM0bk
efvuu7EKGbxXLo1tSg0H4tVBedWU/DZ/BllumU8tgPnIi8rdaHnQwfG47jzVcI++jbK2ibT61ha0
R0J6qt/qyHwjPEHqtFobTLhFM9kYS+eErMeqSlAk8qJaDZgLKFOTC+ZAfduFo75VtSo4D0G+6qNW
fTADSiSd+L2N7AdCUyr8N1136yW37XCnRp2xJEMmWlXkWJ8VH9+Y6/S7e8UKzxKTWBL/HFu9wQ6O
41bX+uDxj41bMNEelfbnH09hslqXYVcenQR06lyq5T1jTDWBgupTziwzJ+w24ezllY/8+dGYMUmJ
IrxsHB59XoGUaGvIeX17LehIY5g2umeNdrqrCftWO3W8CzunWioWPt7eQT5NAPjJNqELyz0yyAjw
6DDbtdUJcN70UZuYsm1Qc/ssrsiez5Q3k3jck4e1aGH2dsFfOoglcgosCzgtD31LQYR3XXs2eteB
LFARY6Y4DwWr38VAkOPDvX6xafxD0/r9rrMaey1cxdo/Y2B7MTi7Tq+3upwuZRT+W+DWOTx7djWT
yWFJ24eFVDGyamIz/uvRZExc+Vt1GzUuCiNb+0YFSDYPUSFgW/Uo2kRIoL+NiYXNQg0+a7orKPSc
pd647Ztmaa8NfLwvxFiLIRnJMdUy9NoOszEdf/SJHk3x5tB8nGh+vVg2jXXTdEvsEcrmLuJpfHH1
K3+bcrSekoZrj1TXlXLjjbpFLkq3mS9dsSnUpfAIyomCCvlGhWHEcWV7wMfzzHAP7Rc6R2YvxrmT
eyEBl5dEgHwgf4tRjtydX/Aj94G8334VxMSOzb+Gw6h6Pe9qsossiR50SaPHtJKQDLkaglyVnNJG
fJ/3TK6vLKDRL2W0r9eKP3WPfzxSItlXJxt3WdQRhMDC9vBMTd9y+oE3vwvexqaJFpx3JVI8HtF7
5jYuH4XyOaUffr0advxpWV/c3zs/P79jfm8WQqmOB/urpnWxNZ0pXmluYrzpkUEPMYEy2+fWZVY2
RL2J+HN87XWw9BrR3+u5cCrJq12rTCOS2JlkRhSgXNng9NzxsVUIfLTtMN/Nb23qtqRp3sacUwQW
eqILDuFYxAdbgL9IFFZDIwuAl67JlWWKV/gMxIP7XgpXJlDrTzOs67dB5wIs9fpjJ4PCCyPeESAa
kgo8PbkNwMu0C5JLUI3d0Skz4nxUO32tcm2voDs21aa8FUZUvzKishNXeUlC3X9yaIfMz/odKF5n
bF8sTVSvSR9PRyQv3cNIFvjLZJx9WhDrfJLqbKuzb5rDFZQ4OecT5sNLHYXJC/AaZQPVSdnMu0MT
vcxvaFwpqTJtm0we/vn8g/qynxDZSxhb53wODn4z36n8tesEyAU1zTsqQ4EshbyVj9B1L8MUNs9Z
kNf7oUFGWQAv/UBbAMDFD765WBC3toLbkky/8tUM6EZFaJaa/l2Hbr8jtpSxsNxV4uaZKJXmljVD
e25JkYR4yfOBV4/QGsr0ONJffdFSmmRId2m8+qdSTn/bSSi7Pa5bKuKCqZdArbFrs7DdVgDJjoaV
bpJc8NmgxFvOl8ehpR6sFBITDeRFrO2a25iYQIY0Nf7ZEREi1OaLz1aSALrm2QoH0oaCvFkMkQqq
qqG/kbSut3b3CD8Zq7R+1TwBJFSPWUqpdt9XfDwPHhzxoh1elLKglU/1f1GD0WaloVTHLPaUHX+s
uSUJwDqNE8VYOfiHubZI8iq6+DRe5j0cZLi/ms4+kF+KboQivRd4Fax8rG61XWlbjnxn009cwQrW
jRvKMXtTO52zE4aRnYcc5lXSK9prpg8/Wogcv0dEurB4/xrRtDzAIAmSPnjpjQ6RfcnNR/A9Hyp7
ICojS0hkzrkXTUarfrnvg2pMqy4ulSNVALVsq1bXlsvxMSM9a1npevWRatquJwLkNcSAtqWPCiMa
ygWSVJ/FPYeFRlqwFAiFjoksRxTcRJskeGc4TzIW26MaRozKTHLEagwgiBmjZ3yMMpTKCH7CZYW3
HtakkegvvknD0yyxlIA3HR6MhglfyFyjQS/Wwok5MNmvYY+wSytgWHqI3HYkdTVoNwi2bT34bph6
hq0lay3NpMdVWsh25rJjfq4cXx0XokOQm8laU53o1g/qtDPwnhI9zBB5fq4qy+9FmKDzy/DDdwxS
ghX0DY2hF/twRqWkTWr226z4NruKWtEEO6dXtkqg4X2qUikHEzIxhyKmBeSWL5oiOZSlNZ4JIlKY
TrnlHmwPhrs2fS06FRJ6VOprG5L8uw40KK+L4TGPXClapjiLS8fYzIpgOHArsDXei2XJ7AWb6a4P
uD6vs2tqx8rVKkV7RFpyqyQUZ960RoV3PPHOA9ipVw6gU8Zw+DNzWLKGflJgszXsQ2AqoEgyNz0q
6UjkS5+7DwJhlMwiVW96EOW4LGHnlbF2Y4is3eIY1RGiXjx4bvk9fporVOpnMqtPyW0q/Gkt0lh/
y3RIjF7sqCRkNc2mGQJmH1g1xw3hkIGGDKdwjmQUowBKM6KTo1AqBrekI5ZHDiXmIU2l1HvE2i/U
IMgVx2I8xw01nz849tbAS3GJYgH60OfW2uci2ZNVn5/9Qv8WdKH30Omx/Tr/A/SH9isrMe+BEZzz
oBeDQawKFCE/Sn/o9LAWdqc3j07c0GOtg3U1+dYRSLO6Ym6WLizXfWntaDgR7dw9N8pTBa3yJaLy
2+dh1h0T37jqhVMd+HVwwMBI6pYVqoplOkd3MxldUI3211J8pLoH72rwlf1c/xjAOhoTZXIouCHF
5J8t7SQw4G84G9HraENttd5ovncLK6pz4ZCUGOUIhqZOZnHrPQhKFI5LbQjL97YApOB1In1M5J3U
j7VTkSKzuJZhIvUnSdfj5kJbafbFRxxa+tGsyfsgiDHYdr0FdTO3X2Jq6W1ek0o2PwrpgeBmsMtN
h6ttE+B6+Y6gJW/7hTsZAfRN9ddLrcLVokLgR5U4X98A5sWQvvT20uV+sFeEJsCFjfEzRLgg3pvZ
LRXT+JgoSYaqYgDbPKnfbfTEJwOJ5HZyzRvBmenWQT/8gIxGe8mt8ssv4/bLFEyozFr/nDLGlwSz
F9cYPuPWphqpidTacE4XVzVHca2Svv1TTMs8162fg4KsTfijg8AWPXoMYSuHx7xSwZd+VF9AoooP
IgX9tZj6fidaiV7uvGwf6nAx7SLNPloDirIcCOSRsUaN+Z0h83hLjY6oNXA0hMG447cAlWRe98qz
MBFTWuP0ir62Pka1hvBethCKitqZW1V7ciGlkeZlsha00Vza2AbXYQ/OeEHkzIuj9Vv6bOpZFa5z
KkaQDRiQws8yQb2aq9dGtPpTVrbhCrufsW3laEp0zdng4nUzHJTgaWpduW0GC6yP+X5evScKvUrM
ZLFBwdvp+Ilis4+xhdDIlO6sFAkGLgBYWBlh08Bxp1fF730yBiv1NfNRFir5B585WmFrIp1ERwXe
aXisC9eMbpopu1riak0Jl1W98vbJQKOgDCkkM4cWayIW9MUlt9BKvrGO8w+xV7y6amIeEQZQD8s5
YVYTtBwhpiBFxH8p6bKdKo8ka6APS0O1j3NHwIV4RrOxOhdD1dyKicuaNYl+SbVOTT+4XH3pPoCP
MEeaOcWkbrPUQ+o6aK68lXr3z6viVFcQA95c3yquWqE/5YqrXqM+vlmi5upLaMQ6bEOcDIn9pQ6p
f6mczLx5nnfCB/nup7IqLjFxsfx4j0vaAnFs6peWOf9DKRCTpEiLcPKx7CxC0kog8rqwdeWiFI4E
ruxMOdTJte0r/bFpHbRHfKsvSOrA3DuG8dkmNu3KKvs+dwrBVl61oCZ7g5SnR6/y9E0XpsEhTZBd
92NSb1pvDC6GALg/dCQTlUDU1iIa0mfqChqTPh7IeZeWGr+qDjXGAuQ3r+SEznv/2FXlrlHVKZQd
w920U6MAmveIisXkt5oPppAuMe1VFxxWo+3uH7omqPemfFQ2s1GnnvCt+UQ+zt6dintJ4edQ6GWq
VyFzXOxOJTpaMVucJfJJFVc8o4SCDEm5KxQreqQ1fKr0wvvVKYLiSba62M9LMaPo42NNgltBWMJF
KaMXPljllfQbse88cvFKE1+R35I46STdJ90ubCKTWj01Ra2emyk5GlShxaITZJLVlprtaQNXTz61
1F5U0CFVkuUFyulzSZ/AhjgVprDW43F73ycjDGEMUVWLwiTWJ2qRowtgHsa6yuDtACnR9x43WQP3
FVKOIlkpuWI8icJRzj4hWi5Q0XkBeN/ECktBO323FFsOtlgYzutHJx+8deridJwGOAqELiXrEFtY
2DawxlrXtVFc0dyLbQJl9TB03hkMbu0whMIvVYTC5qx2OxvjY7cKMqb4XEHpHNhEgdZJbe2CRK2W
8yXEz+kyJEFYHGp5RdE6letvlN2QeNLr9Uo0TZHVbh2j9pZzs36wGar1JFHvOtceLnaj/8yDcdFa
tfnGxNbZRii41/dOCHeOoAycg1dPGYoFNMVkABnbWfIeps8jh/QSIov5WhqkhWSWq+3m3ZpJDBg/
2dkRofVaBeaqUttDYQ7hXqNMPwkuigMi1FVRcT8IG4KojJBLhcMBjpJWMXLsGVWW7Of+lzuiXoEW
epj3NNkNc+AbLz1cqsAUjf1c/swboLb7riiq87xHcFyzn1gVgaFPGu6elEqRpuc0alX1MU+9gUz4
qtyVtabsqkp/MlQ58JTyvT6rObsc7y326hShQAmgSs5mykiB+Mx8+GpBWdszmcB3JnfnDfIsgzhA
gHHGSGCwK5jzzadSUo+niPzv8/00613+z5aV3V+c39Ey0LeZjZznPT9mcTG2JCqEEzNZVWRY64aA
2I2eRVHFbLJdIbE7eANjClH+OvjmIzDH5sQ8dspQYPyze0EWLkYSgjtiFZObmWbuImgc/5aQLXK0
C+CTCHRv81N+V7cbxlN89fId8wuGkqkonKZ8Mz83b1BHXAyMs1BuiwT4p2jcbQoMbygFE0zgZMsJ
b6ZOlFrqnckEyw4cfnsF4xRLNof4kI60mZ4BzwugcYxywN1eMhUryjxA60bjNPe6pcJMjFF1MOEJ
4xgsP0xXALeVFhLUV8kyrCJv3w1B+5Zx/2hL8hLCzLnNwv806w9exfCAU6l7diuTMlLXmxVMxSe7
AzhMzYskEDpNDm0G5TV45n3qWdO2tCok87SxoVXKTdS1vx7VQNN2APkxTnqbyhM9cnHuxLNZ2iWy
Yz+Z/WtYp+XWIV3kocz74XSfnkqz/PxIlOlN9ZlSmRSE96fChJDZicXaqjFKcZa/FVRc75LNJCKz
8S5q0a0a4Ybn+fl5oyhayAqUCrbQPIAgISMIVQtdmvviNYhzZcegUv1U8qHbEJ6OzDAakvf5EXEV
6f3R/TnBlZdGzYOaVfXVDOly1xR7a5xb4TesyLtS16otIx4VrWO3UcasfZ9C15NS6PGYiao76bbT
LmOjVpdmXKJc8KbveobDYr6gdxEaGNjdrOmSa1gg4eztfap5zr5vTf3Uys38CBNPerKKzX1niIwT
eCCCiEIkbmJ2z4ZG4RLGgcty7uZVY/zdrvr8ZDp5s4HN3a1IA2Q8M2nmksZfwbxeV19Hy7UfvLwx
D9HgKMe0qDRaC4RIjEn7OkW9vtPDmiuEbCoFmUl/R0dln9Po91AlbjuL6VZQBx4ugs+qc2jkY6HB
T+O7OyN85MJcvJkI3l2mJ3ebvpVY12lK/FtftWvi8LRDT6lWrsXIXaFWP1gJEBXiskCKoQc8aI2N
eFhuDBbQh3kXmClH2WDDvJDz2iGLv/uREa9dt0S1LrCHgp0ltFj+cJVp4aHt2n7XMeH54yndJZRx
XgirpYXBTpZ9yMz1XR/SEZwLv/m5PnbISAVcgRiHvDEMQ62f67s0LKJzlxCZSudIBexnGXvPxCw/
kKb9cB/QzftcuOjUqnxVWRCYW83Vp6Np+xHNXGYadsI9Jx37em/kSX82IWVXq9pr4oVvoj4sm/4C
Ayw5IXS+OGOin4zOWPxbgcuUMVpPl2ogaS0IXRgqcgY1N3jnR5mjj9gkUN0IuRlJrl6aqiu1X4VU
/6SlzyLGC+0nPLTixbGlO9F0n8xM1V+m4tdeLkdKhtoNRyv/yeQK8oJt+2fNnzLAROxSpTymo2bf
VLmES3PzgBvAe9Lz0t/HGcLCzJPAyDJyNuhSqkVc9WLlJRMWkk7IADQ1NNdaomCksHKNQi/Fk2a0
1q99h7plbRZmt9Da2Lk4KQu+VPHa5UBP8zI/B++z36m0UogFk8/l/kBNDzxSjXI069wy+UhvxlRi
aTZUfxsr7q9Hfa98OQwotkyD6iUtQfc9YBitZQQYUDh0j35UHIreyD/G1Ha4X4bTU+hM8GHGtlsr
SGXpQ3TqI4JXpAKlQL1qwHtOXOsSpzFqTLTehChZkUloUIkqu43WyAfh23QFaUjISw6u3My782YK
a+j4k3cBatsf3cbr4ErziNRMyE2FPhy8DLsqTwfq0B8Vz0ZUMrMzFEIw4pogbbVE0597NZko/9o0
sa6cQsBox4ZpE2GS0CIl/i4rBsDzyJkBfmvL+5XXCvLjRK/tXnBhDeIeq2ITm0uuhvzc7SgFhdT3
2gIFmbWfJTSlRkGgsZozCPa71uTTzU/HXcZqjVWG244fY8m6RLFz7VpwfC1yx8FEaA7qdX7BkqQ8
o2zs3R/PDdZ0MRy/pVNJkBsCI7HIB7t61CHTPYSR5u1RQNSLOCdSkXw5/S3wmDDHaf/Mzai5WClp
tvLpijRkXD44whFWr3Xupm8QeHcCRMBnY9IwGnXHv1BD2ch9MnuJ+if+rGvUQ9xCgwgF1AAXxpFw
EYfV7abMW2dfWfIy78gGJemvT4pecjW1RufDaHwidXGFWQwrnZRopKAfGG6bBqPnmODwoWQJ6Bu4
wPUyvmi2HATpmQKGh8q+xgH7M4+fg6YRXwwY0XimQYU6uLBWVkMTGnJOcSxZoq1I+OpfmG5KD6Er
vqbuHXiK/1NoDraVov7mpay6EyaZ2Jzi6aoTWrwKDJazA9OVDWeRe/QmS2wbSIx7prPDHjiLsiVM
dECkbJWbyCPogaWYw/BjSK52x+ouqEd5N9OuTK8BfAa1+l7pgql23Hy5EdmZIHKCBwNQPHo68ZUm
5StxAM67Gnp0xJgEP4dOI5aZ5wYXumeoJChejzYEvT2Ga7G1u1OWK95BiZAEjmNhHOdHlOH60Sc0
aDM/+uO58M/P+bFp7WlmkoM7ZLuODtbWjKzhPA42cTaTlr4ETLgRA3jxD+DrDEoGKJATcBk/HrRP
Fr3Dg1CG/LHUrccIP94STVn3qEcMxHUbNwsnjbunX+5vwYs4ZEgDiR8DN3gsMRyPJo54p26GPa0u
AMM2dWqPuIXjX8UthNOoKVz/ppYcutAZ0vvcj1VPr4TK9be//c///I8fw//yv/JLnoysMv+WtemF
Hl1T/+M3U//tb8X96d1Pdk04ktiEHdswDUEQimHw+o+PWwj9+R+/af/DBJBcWR0+LMNuwAIoyXCF
4El0ATHj33XLOLm05n8XgnygVtQ/LIegDdf0i2ezZ3HiFIRPBWXfLNMuYze0s+euCiARmWn9g6HA
sh3KZBm0fnGyGEATZtXS5UhU+zFXJgnjbuqPusS6WeclN1gDMxQdqX6hywUexJ7mI88FNFXf+0KW
eBnCKGI07NcTwjMw2w7++buFPEK+h1b7n7sA6vXDgETn/qpp15g3Z8dymvdw6KVCa5ZpdSHIfpR2
D/Pn+j//9MHW8wf9g/gT1OK0Kv68+5+nkDS0Ov+9+Q/5z/71tr+8a/OVnz/Sr/q/fdNznvLfX9/y
px/L//3Xb7f8aD7+tEPYbdiM1/arGm9fdZs0/zxA5Dv/f1/829f8U57H4usfv+FNzhr50/wwz377
9ZI8oJCS/tsBKH/+rxfl3/iP3y5fVft/vP0LluE/fkPA/HfLtoVtWfjChKMJ87e/9V/zS472d11z
DCoPYds6uA1eykDHB/wz9e+qRmMQG4qqIcLRoWhzDNd5O7+qOX/XDdcWromZwgITY//2zz/+19lx
/9b+67PF4I/5t7PF0g1Hni+2ME1TM0wh1D+fLQ4URqVr9XIFnlRbBmZDR4AKVmkswFtZ+VZPqvpQ
KSGJViU4eh2MXRkX1aoqSJAqccxZkTGsCVDJCrAnSf1D8Ylwy6r2pir63p4aOmo/RJV+DrBlY799
ykT7exfI3ly0Qiy6oWvxbSKT+wEACYmFLbx1LF9Mozx7yRhywRr2tSuBFUS2dWjEK9PNagV3awVI
cq2538yacPmMYvZh+W/f439xIRF//Wgslv4634TLNUXVUNf8+aPJOCsHBTDfipvAtHCHNRFBh9Ds
DsgidpHjk9cYFMbBZF46wdeuuFORAPDlo8Bd+HhHCe3yKIz7UxeTX2/05lFL2h8VjdA9GHK/LvR1
I1gp5SzZ9lHUPAhRbUC4Kf+PP0QTf/mOLYfjxDEdl/9c07D+8h2bLBVzoPXqys+0ZKkV1oWE1HRZ
hbjGLYh1HfT6Bz2O/H39DKycGUJEY1xF9/bff6KucP/6q9imrhlMy01hcbxpjvbnzzTUocXifuxW
AE/26c1Szf7N7/WVFQfc+mt7G9DOAIpJvGXhqUCrok5/iFForBDqni0UCSiflPX/Juo8liPXtSX6
RYygJzgli+XlS3bCkKUD6P3Xv1V9bsSbKLp1+kgqFQhs7J25UsUYV+apZFSFiHeAyQ8aJGn9Vw8h
1E4Yl8GW1uO4nabRg0bdmNylo06bEdqU7Zc/p2rfNZa9gabfvuSkYjY+c+GFofFKPtvQCrTSNHBC
v/M3Njb0Q8y77CiLtzq7xoTButrKpCQzPZhwTn2CL49mS72Mq34EUxG/3ZRmn316eEd0wrW403G+
IHPM0ZCmAXEzxrMv229mHmicRZcfiEgBE1VIrrMxLTqAP4ireCja0cM1cCCF1trGrNKQ4N72MIjW
3BYM87YK1giNrpQOYJMgKHZgoOFOB6FGM2ihJY8sCCRgn39iOCD0zHlivj9dyrs01uAyyuETeSsJ
TILSgQEVWO31vXX6cm85iJ5UXp0GP7NCRrdvmHLCXeLC2e2u8FIX+7lo57t4xvuBMdmnLqsbCEUj
k329uDhZYW1EbDEV8An6YHG+YWUkRc0tT8oePltlV8AOJgJvLeeHEo+Al0nsKDNaqjDVkQUp42hE
ZULxMDOlcAGfOnoalTrZrpQv29krDhW6+gj0pNhwV1yiZhEnsSTMOBPjs508QS070dayC+qTwWYO
Y2YnqwHNiTKCKPG6mbclihP8icjEk4suG+Q+BL2RMLOZu7GGL2f00Vr6yHIdl2qpxUc+gbn2hic2
uBIztcvopB0LRsbXMhAoAM6zU8K6mRx6qUpw2auZW17r3tRhwyRrkyB1p0zv12QcD0iL6gGrMefB
zmtG/05bu6dlci+CZlnTULNnyMI0QQOpj5N6Ry4f8sJ0rCPbBEBh6Ygav/sl/kqxwAbIpckqnfI8
6EaX672Xb7HD9VuCmf7mSgTwSeOzJBQOCDC5v7h2GOKaJXQoXRl/PD0fac4L5v7VohjRyCjNuo3s
CPZrzHnaeUCr5rxl/J4noLrKpd9eH5iWwE/MSa2gvr2zlJL3ydBLhngN8umqk1B2zI2Gx5msyBIg
oJG9gTlL9qQ07tZiFpG1guRF6IH127RvIFwY5zqzPoWbLLf1T9X7+gb1MjG7jvYzpkCXVx92uG/f
zaX5VkMcTKckDbq6SCO9wyhIjYkcpLPehCEvnUPvcTJzIqJq/8sHFDJ31rFyUiIJUwOzlGvEYa5P
+E2G/GKV+RteYrXVZfoACYPkAJsXhDxzw6Vd/Pqxf1krJAMF8/n7rnFOI4FirdMul4LilYVFMLE2
OA9oshcSpnOUP3ABx9lElbqcl6VQUVNTT46utS187y+f3opmQX2WS4bqPeEImIG2yUKLlsCfZ2u2
CKSj+gzwUjgB7UQzqJA3bBNg1jHxZXmmmVsuau1z0l0f1aVTB2Veel0Rymrd6E1sBqI2AxdLRJBD
7JkZbQaxvQxRZpUb01oDswDKnXbqs+u8SBboDYd1eDUt8S3XNnke0rI4MkF6xUF250lu863xCcoE
D5bfoZ1of6Xp+Nfd50vXYQmtxDiiVH9iqG0cxdKktH7ksuOeDCfLxuxrIVpMrWR9yFnfLEX1JvJJ
HXFa9IEfY1qrob9MlOLbWo06DfRlj8h4b8x9fbVXvHo5UdC1q8W73P5B5qq/uHGF4GEWj25KD2cu
4I/kuksI5WJ5xwFJQJjb+OhI30BYRse2J5XIYSK8SfvTiN/pKHUuYXXRn9ac5Nvr9DZI64pIc59x
gAZISMZyH88IvfWaYz3vnhSyjTctJ1FVPBDA5H8T0V6QTLGQvrNqNuC7Dva2iBFmIeyt3Y1Yqrsk
FSLMmhoOsH9Xzt9OjYsSu2Zd6f6DhLQpNP82odJfnQeyQe5SUzD91/x1hyPzZZU+L6lbPqqxj0F2
8yAk3LA6bbwCPKf0SMjhznAr75be1hGz0gukdWwIWGxDwHvJzmROarUM5nVSDhuzm19Xy5gjbFCY
2G8FZNTtWKlPDJ01m5W0QtaWQX4KPFT6Ft8EFV1fF2wTszPfF5sJsqCvbi343gqj1w8Fo24kJWGj
8l3qF6TcTxSffM0FuCiE686tpzuB5wTmkVrPdlI/GrYGzuH6YZC3qdXHUerG4JCu+p5/n8bvolMS
1vLw73/UR6zwXsUPqLERtp6oEbrwb9dyJBmym18W+s4EQ770cydv/cXPnlsia4G/T28U2u1BL0d3
U/Wc2B69kX1pOBgdy6LZrotTAX6kxRFn15jEtAv0mTizIn1wpuzZ6wgtm7puOjSz9xK7xl2ToB5a
0rHf1fn6NuvZM1MwdzunLn4EDVNx37/GJvsB1J93ov2YEyBYNqf2wySIvaIltLEKwhtLNT26idqk
xVDBpGwfzaFa9r39U8ftq2i8mAzakvoiecq7HowEeoSaRBEiKLi5ukAnaD5wUpIkNYiKrk2pB/gK
yigXzX1fFshhVo9OR9U/gWW8SwdfCwYn/x0z+sNQSolV/h08yFh+DregdPUvztKAFL6/8Tr6tMYX
VlMeVSWOPAIr6Y9ICL/soX86JcHYYlp2bBg2lp7LTcyn6G4z0mLaOrXSOibtBxOTjHvA/OWPnbpP
vfYvmTsVErv5MzBOMyByhQshyxmcDb8VDEJb5NMmzI6iIIVzaTX9zKDmri3Bpl4DOHblyos0Vce6
k/WZe+/wOAr5nLQkWdZt9+d0yEG8r7YmLrJHLReCU37C8Wrwur7H0eMApPl6w+jwi+gwJqOL/F1d
QCEaluyg1nHLQ4FSAQRKF3k3zWZPb1Hfu+RWMdDZ9OOtW2mPU1p/+ek4bZimgGs15c9Ai/jWnOpX
r+jzGxyQBzm5GTao6ifXZX1rce8m7In/BUoBpYFoDkmi07iyqHGhXe9wt6OTr/0dAu4nuo1mJKYe
ycjcowgnf5oFukZai8K3yMVxtDaEIhrhWt8pqHw7qeP1dGeloIwBdTBpGecAMbmGZAIwAP3yiSiD
XevKr44k5kw696Nr85yXOC748pAEJxLS1sSjYHLGcgM25DOtaPRCFeKlIxhwqvY40Q3uTKN8NHv9
V8MEwIYL3dmty9sqmY4t6Zw3wsVRptXl60pjbKgGgDeYdWrbj6G7JtgKXUTYZbyNa4J6HLPyICRW
dki4BmGA5jQFOfENoSjaTeYwGc5RdwY1aUb7RDox4q6m2GR2ds6bnIGsW0VMF1z0/+mZ37N8bOs8
pOuGnntWx8Ft1B08qjTwCh/sm6icrZvEbzIZzGPhmuZxnQtI0YkMtSU944bINkJTYQ4IHzRswejT
3aUkMNu+au49nJ+xgZduoiyMVqxUR1h934YP4K2naUbZeSc8bCttk7Yk3Sa3aadts7rXDpVVjKij
y9/UW/rbuYB0Z83Ye66CXyPrT/zoLzVuvQi4mBMasnws0Nwb9oTlqJ+eIZd7G9fyjLC5GvxKHw+r
HA6irMz7tYxfaDeQAeElFklm2qk2HGtTKfLs/UoJLHAMiJ2mNHY6NTtlKsCoJqFrLpjdcjzoZWiL
k2/KNRh7j7YfUIvhWUsA8DBP6WiDYnTAtkjm+YCpDYUMTqgPsTDeHSqX+UJJpxD/StrVuwrESeDV
cmRaggYb48RbnfreI43i/VLKh4lwnYREs6Do+a2m3fSdUxJQoHPZsw4t99SN47qEZJXksQ0p/W4s
XqVpkRDSf0joJsBbLdNbtvaA1mjKb4VHgnpl5qFFLG6m+DoEuGw4TjbsYQ29A+Qp8wFsOWPf2frt
Ru2jA+5rrvK2G7H/LhCMQ7MSTZRP8V9sPbAoEb0qi4yra+pog24jJH927bvskPO1MAUkL/O1LUEd
c9PpzieU+bui5kAZB9yqRfVrdE8yvsxOwQlqZpEBtWt1nYNOlFDQe8anz42bjRoxq7GCgtMmwmcB
nw8W8t1SC53axIY1o7NQbHprXQT0CF4IH0zuBI9XCVDRMV9pMUUOHADGSuz4dqaFJqrXaTFOhpVR
hjGsGTRzs4JJwZ643Eo1vmcmhq2VjX7bNAiJNe8hnZwnvyO8skvujMZ7sgoQxKa8oM+9ix0fNT0H
YdocBmk+Olo3hKbxLoukDgB/37ZgdhaBdXe2nnqo2sGg1yFoWAqdfDnASuZyCrvM08oLPa18o/lq
pyn7ohnkNS8Gry5zzRsu7dY17TrDvlXZ8hJ3yYNp6TDoSQz3M276FVQg6d6Sh7Gfq+wzdpqnTGsB
UHTNHV68IZjd/kHxMjYWVal1fcD64tDLBi6Nu+sc+W0iEjC6MdI1kA0OBqQ8f5hjUiULRr4h4np0
JLRw5/pRMYEBaNFLg4NuuNcApx5yRKsq688oyQ+5S0ZzX/flpqGUDAZjD3aT/djKvT7qvQHFoXNI
/GVblxVxOAWvQSsJE56dYU/v3Qtn1Gwx7GTCfzZ5qd1M3NeRW6oGvHSFEiUg7aOMYMPgciJcFmBL
GbRGhfu/JkaUJHoxuXujJ33dEDo6J0EC6Lq+F0VF+x770oRCFDoagQs1ryJ/cFh0uu/SjvhGLjuH
se9RtdoEZvZoeXDp+nBSHWZbM15/A7xCzeQfiYTLPQbP94LQKgWIZPU8iFLTUL9AI+yzbzXA351X
L+iy+vb6zurCJqSXEZAsGq712g62/24aWgpHuw7dOt/pahQbgCNMB41japklJuW6Cx2kbwXUksh0
OrKHuTq2RbJrh/l7Wpu3mMrN68ka9+lcBGZuN2EbH8qm/JyqqQmmlFQ8y2Y0Ny4Utv4P/hf0Ccg6
xEA2xFSXZohIj7gIYfP7IEmW8T4TNPeNSHIyNDzzueubva9Xf/rYvI7FgoNdeS+6Z/wh7n+tUEUk
3MmAgGvfIk8f0tk4D1L/6gD3oa4phjBHw5M0FZn3q3itlPPQGAmkCU//KGvvs6lLn/K3QAYCP8Eh
IiNcaEebDsC6eYUuswA0MOaPkTznmFRYEgzM53nEmyd0rHkYulb7W6qqh83XL6E7F0sEEm3b2tWT
2/xArK6g9azAGKpsP1lusdWL5SYBJAZtEGmB8x7HhrjL/T3a3vKxmQCYZ+Mm66v3HGw12w9mtTKR
xwQJflIZybZVirCNvis38pAvzvvidRZIQZJjzXwzdhAZ5wpWDKEFhNYm6tC6COVNIs2qIjaCCqFd
uLKgYMGTzGL8ZW0Dtj3LNrF08iem8N5zzNQY+QZWc9bZs9G9umgVN+2i9TskHN2zzffm1ESoW4j2
Wbe9Y+G1xv2Kw596rk6P0vLfFVPOm9wv0mfePEg/a+8c//3VID5lMzgi2//7K0lqCuVddchmz4dg
JNbnxsOVaXWDCUbH48Cwps/KSkJzUWFvmkMEIBMSVev4j9zYzlbl85wh5t+vBjo/g41OVH7xGtdG
fcoXTLuV3av3Gbi+5pE+tixmTWPDK4l69L3nIctObWrSU0CM4Nlxd9vndLgHWb0XuhHvmkVT23Gy
yve6cO+VSt3HufJQD7T9aSpxu8zX7+rVYKusjGjQItPWV9/4Sta6fC/RUQZaX5tXo/oM5lxM7yLP
nsze1R9XrShv7YbMBht//8VWHSmF/hC249ifs9ERl2m19mpO6nPawyJBKNTtIS0+XkXnmhgoOxb7
Lc6So2ERVjK5esLgfNlPA0e700IM1NzuCeFcHzrTkkZGjaWHNn9yNk3KABc6EPq+4npfLPd9yw1v
oGB/n/TueVwM/4HNnSLYFF9ZwWn075/GHcQHklFuyVJaj6mWzs99USI9qrqPvANwENf6fVqW8NmH
JSpWX48m4tkOTaMFynfNF8NaXZAf4M+xT2fvooa7uyqNmx4zzL1subY32NcD6nAULoiZ6XWyv5JA
tJLDHWDsaDZp/T01LPjFiqtw9asX1MQDz4b3Ccg+5+ZlXtxBIttoHQT1WG3yuTh62PPOnbaKLYJE
uso0aVITQT3CIsbtwxyhWT8CD30S4+CzwzV/RrxEJN6MmxUsDz+fejIJYd3B5meMkvyVkKG2iF+3
SGXquwzK6Vw+2HnlhDC+mDLaiRckyHjOOaUELULs4bFYrB1EETAmIrUjWjEXur/tzYym7slI/B11
ZHWSXXe7lNMXhA0v6t6qysNECmWAfq27F/VwdGaK5iRpH+1K7DXbdALDHz9GzJuhl4/ZzTwMYe94
5dZY5BL2RG+hHLUPfqr9Eo/gZ8aVG6vojwChIo+lDwvdt1HgwuFm4APCyLOiZSACLUHqvvca8ToD
M9jZeb4ppK4/G8tyGBd1sdEjbNrVLaCkZnOgPGNA9UrL1ML6wA0aV23rvjDXu9WsidwqnsJImfXd
kMARp/EZ7+SSfVAHv4N0nC4jCX6m0j/Qz4jDgMEYLxFaApSlNOAZI+RIRHri2XnLn+S1akpqG7yP
kW3pHE1b8rmmQ2Xg95qN+C7BLhOUM6OEJCEi1cSoguKxJlLNG0M3N/29AL6MqbtykZ/SiXNaTx2c
lrREh+XJyUf3vKbUzCZOmEI6Bp5HVZLm7cvk0NU0RGmUc1lx3jwfkhbeGg7qhHTBMs53FUuXJFby
GI96ji7K9oeL5v0N9qnMXH//79tUsFWPkv50MpQOFFmRkVuvGdWxB91MUug1cHUyAG1MFr/6+KrQ
tsB2oXaXQPPnUBmZpK9TOAwA4yPA1yWiA8y8CFUTjbHmQCVkHpm/WUft+qEv2WatASmlwUjLuv5s
nU2Aa3X9nv/9VWN+IF1pb0ZktfuBBaH1Tbpzp+XO68dzP8HSSdp8DkfiTxiL8LjsBdX6jFm/1av6
ljJxYET0oMr8R024cwqIK41Z4Kfobqvc2IFW6Pe6rqdB/lOUXDEETM3bOG557Zj8qaGHr1Guzmbs
nZdYTU/jWmcBGdKMkixC1nWHPoKvq2q3DN17+TRiC9x6zHqRYhI/7jn1VuHpFDS3j3kPOItoCjJ/
wa8y2yGnsVteE7DcgUpQb8ODvcs69Cnus0NbEmhQmLK12e3cRtTBz35R/mI2oBBfl8/eR5SaG83D
IDKbpPIrd5E0FmNWFNsVsIip9FApZZ4MeLZlFA8tW+xM2TppSKfALmJnWFayRVScI/dR8OxM4w97
EeyyzArcRP7aRb+HZsbtK6kcrJbci+MRu+941RaOePm4ZfkbKxYXiaMjKBdxUwzmGM2teWAyY4Vd
muR7PwXlUoFExfi7oLmj6xtNacejt8CdBbu+6nZ+XhdY+4uYaYX2RqBQqAaNNf8OGEROnEZwe/1d
A7/igfDGz2rJL5DzT/ZqmieH318+WPmd1W4Tnw5or5OHOvcaNUPsB6PjMj9KaieUhbK2Vj9e219o
3vXRjoxBQ7vRKKKPl8YNbsHGxA8zc8bV8P1w7LMsbK/Vsd25lM2FZoXAEzy6ncAh4okVDtA+YOp4
EDn6MlGTmqwMtTXRYDy6nHNMArirD1gFhI2fU7m/5fiYTZraZVXbbrsxYK5P0F3TPqfsLlvcLL5n
ofTZKkxHp3ghErZP1uNEiUVoYXNZs/RB7yRGhpTxJ5G0exj+nKkD3PdqdQJSD9lEJBhceR3Tm8hB
reKp0Jt3ZD6PfpG4IBflg82o3vmw45sx1WAdVfQ/lsUNY8Czr6x9X6k3o8GCRrtOhlek4K0lbp06
RHoEUhbbWyBhze2cdvqTie7jNZ6iZIWxlBS1cwQMyhbVaJEaLRyTBaE2flpGuPVJchm0j7hlM4d+
4kQOgmrcc428tASe5pown97zsgY+VjBQsZk5y3zdlrBEvKI8g4TFrclOuEEL2VxjeHlMs/w55uYb
diC/w7jnQ2uOlJtq+iOl/uxmJC7rRbwzIQ3vlnJmL/v3uX5MiGLu1vnQmnf1iuGDcAw+1V4//PtT
1kk6X1N8/y+w+d/n/wXu/v9fOdSYqNKDCeJrBjRAKSRM//747x82htbQQbenjctk8H//5b8/lnI8
uSLLdkUleY//hfb+l618TZlmu/60u/zOqRKoLeZ6k0K5Qlgo5mAse3XTAxDw5p79h0bP1rUdnkeK
h1o1xlabSOn0l4JcDpJgXfILdmWrfbkTznzLXhgK9fJhdBXUPdd5xDuylXV8r1AbbtuE4oTG5G9N
gHkz9Fh/dPjfSS+cwCkBLaEOIAvTW4jEuBeOAQLeIu4uA2vFCoMDY9JWAmOo8GY6wx0RldlhaIw3
EhGmsxnrvzUFYJD0bhZpvvELMM+KVOvmXPm7AxFqGQvw3pq87jzhohww+AZzM87b0bjaERsNhqfn
hdIiB43HFZ/p/NyNY+BORJY0imocuyjkW2x9Q2z9uiUsGqR7PtJV6SPwqrNnk6AKLW4+fc/ec9WL
NysNJhJPphMn+r05pA3n0gojQ7/abdqTn1qMopv4zC1aUHqYTsiypXcCVikY0XxtqdqY6lE7BqUT
kwbX9f0mdtIfX9fbbb2cK8qm09LP3+iHriVg+eWXLFsUMXg+CTxdFYCStn4tCgMTm8VXHeMhSoTC
RNarC+w1xC7ZKjY4UfApYHvbp0ZYZMiAqymyBzFH8ZTSKLou29qc/7d2+X/dA1Chf4Hj/y11Qf/x
/1c4Fpdp6+q0LK4p5VAcWf//Fva/D5o1xuFEI41SbfURQRjLgxL63sj1OupquafPAUsHAFxkAvVl
BJJtICT1m27h2SOe0kMlODU3iWUdUkx851GWt3off3aarh29gVNpjElN1Wx9hX6FqNhj83KriaeC
xs4tVl0aWDQoItJhkRZry4+hnPEG2AHDobH565ofHClgD9s8QC9R0irnVr+4W8tiU0XPy702szj7
auvFWYmErEpTbGVpfDddqUc4Xr/nFKymiUgAuUa8nxbWIsHRNwODprBV3WM/2OjV5UC1pmr0zO30
gqMVm7/k170ge94Uhk7PtO7oFGhw+WSz3mMZ9NDqr2rTZf2jM5Iw8EWzD4ueNtiMtvb2ZNgMMsbh
xm6Hg2Qz3sSYi4PkI/VLiJu176E3lOdBFVNodBPRw7eLRzh6ksr5ONt7T1H18EQ9TWLWiHvhlY7D
CCJcpi+ehbkmn1Dm2O14VcYwrvV961krSSasQfhF+pXEOiR5dUB/FfaacjeJYZD1sR7/CT4YfLWR
gwl326TTuV6M+EUlB7UzXVJsK3/2wFRTYDMHzDrgurqBzIJ+pM5vJOWSTE+QK5pfwm7XweovZM3o
Shy7a3KMN3MmjpL4zJlEctq9yHuxTo0lQdlVVQZLhUxiXWct1NPqKzcbj+lNhhb9mpmbmEzHKsLb
DY5LlXruYcYuzRhOAGy2xxpqszMetJWmBCa+GX+rQ0sbCgZj4jEiK5v1aauJWwAS2oyo+3kpz+yq
P/0UM9lN8rdMIyR3dT+497W8DRsxOT6zi/iF1kaDkYNeEMzQPKxYCFurTp8h7F6bBJMTSTgFWwsv
6h6siMXlluww9WYWyQVvxLSLEadrQ+0e/aqkLott3syqrKBas4NXFqEQ5ZpG4JthIQniq7PlJ5aD
8esRLjiAjGp10R7yMv1buRtkRs7WFBcv2D3L08LdMzbgDWcxPoLRxrqBPjrdtS2za/g678wy5D1o
r43C9HPUU4Jlnbo/1X06HSR9DDXGvxAVeCuNR7s2L+BomV7RqeldAySbsTIY5P0VDn1HnreL59GL
lSqFjxJvVCwfTSAoO9RvErMGBwQMQ3Y+j7sk01WZJdZODW5Bf95QeGlMWrjUbID94gd5Xau6S8+7
Xp84FLkoEbcYAdLwmKfcTZoJGcQRB0NBXzOXjBmR778IFBHWxDPZeutD166E15abqSRAJvavBP4k
J9W1LzZmQk5dL83IQzSDAXIuuOgakVBPuW3IbZfFV843DX8yBjajaf1SGJw07lXBBJFMY4YbZNmK
pKBPfSb555VDDb9JtRljSbaaX4D2BptFEAT2DUxOmG4qZ6/xvWa9nx9Xgw2uQya+2PZNqnsou1aX
B7IzUc3H4q/S3/JcSx6ogaPZtEhasanMDJ/ngbwEAgf7oYvgpUhSNZGUI6UQLY9I2wCp8GyIuWZB
9GuWaQXNJ30JNGdcTo6/EtCXze++jae4bfGdejMmffyk5CmtncuogAQLu4ZkQIJui6AUoTFxsQ3S
pN5svtD3Z43+qcs1Wor6Gcc07X8R55uKTkqqGtraKcEya7o8LU5yIKQEq2Lmtns2Qgs0UsXZgPap
L7ImnDFKwE2PHOF0m8zD97UsBHMwfBYH3xIpjNHspMcgXuYr1GfxS3STSODhzahgjvs3MRHpy/ie
sOy1hnvYwl4Tzk9hRMzPboQXf+ctgXyg5J5K4f+iotYj3USaFWP86yxWqNOCKnSaE+EN2zpFgre0
vh+NY6Ezn2JGV3MZ6mfkYpnORVbS3EzFdMKNjhgJPLtnZ3DRiuIR4SstGcOls0K7Ym3fbRQ5JkFE
ieJClBFFyZjIQPImpyC93iVirLWT0OFFjk+ziwqKd7BhkGK+JV5+1a6m9Azietf1OqnGDIwam5id
Tjc1oImuxzh8ODSTRyd9cj/bYjZPJs+J5gg6FOyOFuc6LbWzsmSHIzfddc1q0BUivMOtIYIWiGJc
cHTba3omb/zMPs4R3zPMM7guBymODgYZ3LeoGeOafAdCPtncsoKhRz4eeoHs/VqPgDFVNuf8aAAW
nmjrME7e2dd/zzo8LjE07wLSRzKNH4ad3Y+mtvHc7LnnaQvE2AFcAqMQ2eS/B7mOesJgNBsaQKvC
ZMFHgNQixpFnPNUm/TIW4NaS68Pao+5qrbLfj21JwgTCLDWPJ8OpJDNte4I5cUrb7A+3OKPfkicO
PVQamtf0BVGMORAbP2Pwl0ccKBer8bXdNbiSuQDVQMNB5c7p4zWcsljjOVrnkg23gtMyZuW2EQoR
nmO8pKbxCq1RBamei/Pskha8TPTPEvU2kAl0RpB2N8Dt2PKFyECW8XM7lUhUFPFIa3Km9Y4LfMiQ
TSCiHFwm1VNHPIEHRJRxPVPphDwU2aq9M2Svc10hHRTaDc2s0zqVuyHLi42eAM0dufFu9KXc6F2b
XIeK6J175QcM4KN0yqeHflR7A+ZcsAK8wSV+lf2cm6XwNrnDAaLJKLfU81wDHjHkl2PTFdKair5W
8jqYA5uBB4FvsG32Jlf+UMzkj2PRm6GZgx1pQVQFJl77zhi9sPR8I1LelG2s5bXwtFOLtygmhdCs
swu0WDxeQh2MNL9MAyVtySbxPNpCQgzPJWsHqHipN0RewXHgCO1Km2OVB66Y8eB7lEqpbz8rI9lQ
gIGQT9RWDk5/C2aHTgrxi3RUyyfL698q99KN8ZcqBghSlrZJcGJM9IR62lXHq1Otof2SGhHDkdWW
UDf18WSZ8WGBj2AC8OG+ucCud1AQyZWRbVUg13W6vWn106HsMvRuTooPrFm2Q8Vojp7Lj24PQCUa
4D2TaW59NQkalLg93Konvxpf0irqkyXJim3d/rZeKcgamuELk6Mwb8x7NU56mAm0RNgLbopI+LaB
eqIQXEfqnYnNeIvIlEdtFDiu2QxReslzNhvThh2RW7TmPXGD3TI+eKiVSG6bmUmkzlhKV79xSdgy
ysHrSYgyoisEmgZsfDSqSVbw8sYLU78/tk3Me5dxES0vrlnlkefXKR+0O+xPxI354JcNu90b6foQ
y56puPYwDh4qR0joI3nrbjHDNqx3BlRGDnebyBkPqW6qUEYbKai7q/rVOhYTsW3GNAAWXdOt8JEn
GxXhO+zhwdobdiATE8509TTP2bMEzkIv4GHMh6dk8F74ijbZlLQeZjowJFZwLUmUOswzV9chXy+t
0nAZXocMW4iv5Y7cOoag12bMRCcb8WPUt50ZdnUvwoasmKWRYMNFmGj2G6wG/Hj+n58UH30KV91F
VOHOH55f3OGi7DY0gS/9kPwUhUsLBdGMnkxvTeor8mp0GiDy3GjqXGMdbRd2UtEzgUQSs20L3MpV
TvgNVBDf9QBtzjdm3uzn5bRKXBO6y82G8nRfj8pAY/int9c3STowV0vJckfDsk2bmmKRaDI7PjDu
qhE+oSq3kO74zV/rTxwdU/NlpPOXS44Uvvzh6Onp+4w8jyfdDWcNvUFLnxSKO4BWvtze9eSldBfj
FnHciRnjuDNSdtUsZqBDCldPnZP4FqC//Lp/Q5uMp6eUTIAVhaIdf/bzlTmEfD9yu/QyZpCByXIj
L8FHhWYP+Y1mdp80okNmTn/uEhuHTtDnuTDV23K4f4t42oh2uHCTmzklqxC82dHktnmNMPhA68oL
zPAh5XWrtuz5UaynP8y0bqeCvCR9pBOKG9uKP4kfSMHppUnodg3H11Khyhb82tpX7vtNoGpO7ZUy
NMRyKReBbr1hYpFfQ4j2FoHefKsqIGlDC8e4PzaOUYcOpvGsavZFnX2wWvRDWeNR9DVEHfGCtqkw
n64LRcuW+1RIJ7RS+momPbzZ2HjL+AwsG7Eb8/11jV9chSqUBGl98G6bqUEZW8iLXjPbaElVwKmg
S/ojaJbpqRLIcrZSPjHXWGKEyZBSMeJo/k1H8o+UETAI/Smn0t3NGUVY7/HzIDj7jdez1c/vlc7k
zKq5agkdT0DggrucroUHNSXH8R94N0kgH2MfFHpnNO57HUDaZrXkEcHbobfXmmGY2DTt/5F0Hstt
K1sU/aKuQmwAU2ZSTAqkKE5QlmQj59j4+rdw3/CGsiUS6D5nx/JNee1ONeF+/o8Ejm5qcaPoBUDU
z9610PlnKvGakOG5AsSe+/NI506smUTullbVqG09cjFaBtnsXI5ej+/fg/H0NWJQRQU41v/FVY10
KayuFD+xZ1vXOKAJmNwbvvYYcXiqNsFsvGstnUxk2E2HTvfEepC2srH9kT5F/4cUJHfusgoXVA/d
ctRR3pg8crrc+bcJVWr0Fxt1slRT/3cqp0dGHtm6ouNpy5SH0hHokox58Jc2XLvGi4KC3Rp99nTH
5uDMDSINscoZLigEThWTzoTCoXTurtlPVKDKv9Honwkxp+k1uk1ZfUBNuM1i1NIinN5NDDEVxcb1
jCapTvyN2xEdNQFOUFrLVBg7n9i5IMi92chzHhyasyo7uclhYIgvft1Gi5fWAJCUddTEKMr58nRt
dCNVcuJs9G9sAXy5tW4Bq1s/gVtea93FDh9k506vl5bO5JWFE9KJUPsx50HYNZhRag5GRZORZa6J
VHhvPRwpUY3rL+ZCplxiIUsP6t4DnkhZrYfiU5+mZGd07kff2dSQeSy082gp+mvuj+eQxT0OWVph
FGr+AKviKCdsLxo2ut9s0b+0vnWplZ2viJpFK0Aa7jL3n6FRPMFx0EuWs/SiHDaGxACh6u5OPcpG
6zKYaD2kPuE3F0a7KBpu+7JPrQvwy8qJ6x9PU48kTHhGpP8+PydWB3POdrMawshG5kH+bugiA9fN
ywDdGFJ2smi7iMz4nJHJHIKVmwzZml88YUfJxdYxJUy4tZ5fkEnG1bKx9FcVZbyUwL6LLuJ58n/p
wWA36zAJDPx1MMELy5037DO7wTEKqdOr7C2aAnupuVSx1S6pWpNYdWjEInfTJXQYp4ozc64a931r
lbQjRSy1O5db0PlggSRZTr6LHPM97rwXkSFAFuFHjtKwIUIDUQIINz+3G1KVoYkTlGa+iIg90TNw
HOI2t0GAbI4gz/ndBxfMit+QKM0sHfAXx0CzzrszVicibS+cKmsgyoUt50YPneQTkbZ7PeIl62Gn
7Wi6mmaIDLZm/U8RMtusz2afvGVQ0sXUHEKbbm9/rPdmnu91nMfOlL2gPTxHCgC60elrjPRp7SXM
U3HebOfDUzeyz/8+xFqrzWVRTMeptNaxPxAcwNSbUxbhJCMWJH/n0kuVVNM9d8xXPx7ehxxxEcUM
rqBNiyI81tCQv0Ymz9wrnnz4GLMlhOnAD1XYqIQD/8dIk4Nr1avJTQ8Sh9SGeq1TwElHxt+4DZ1d
Y9nLKVdPdPQzn3bNnPaIsG85FIiQCjoX3TPush/hnLLUPCPpJEgkK3dpWh/ITZ2WkSJLh5AcAPPy
Zf5GDCtDVNZyrc6kSzSQT4R6bOF17SYo0pVshrun8l9euz1lmmtMXncvU39jnydWJ2opT22KnuWX
WdGopvr0HsQxyujKPxMBtTBH8aWkOYtKCB9yvUuscNYkiXnszOytTMe7afNVV4R0Jg6E3NT4Yun6
3rV151aMXD/gft55VIR1xT9aGC4O6yC4CHcKiwvvyYikDS6cFB36nbisJK7XJWAthcPlO5Twd57G
68jhN5kAZexqbrjWb7j2QnzPA7UPXrKU6PCRYyS7AYxgOZgc0tPk/DE7xkLDeOpJpy8Qdz3o/cwX
0FrPCKmKV8kjq+CnnuuPuPprCSFJykIJHENVU9R2topyZy4VRhbaoPUioZaqpf21ndwlCa2Ut4/Y
NixqPtaa4+TMtc410pGHOM6eEAJ+CQMZavtZTIpUt2o7a655R0F7eS0SC51h4duvHQ6arKG2rR2M
d8lEFw3qBRvaPg3kqvLMj9wbybo42FqFDUpjuoWrmcp/aEhu0urtpWERJpCOIxRuK/72lnit8vYX
ZS3tl0KurLL4YxsIORQ3mh4+a9O31tXSbbKn0qsKCdSpVeWFFL5krzSHR6t0T5qkc5a5q2nUS2zr
uCQKfyV90tnyybsTOmYsxgh0wYl2kZtStPAYA52rOQ33Cf5S8sOvYRv8Zk6wV8hwvTl4WUviixrA
dYpxMWCwWTV+zpotNeaU8NuK7X054j+ctAQFGcFL3QDm5CsC4dzgMAeBwhAfGn+uptEebQwBaank
DtqBcDbhWDB6PGKt5zbrQZ5JdzjnMcCaPzDQG1DO2oHBgUoS1Fg71TcLx6luddXXRM8kXJTdvhvy
p6Uj5h4SuAHbMe7CHYNlpsHgks2DgaOTt37OXAo0nlKFWlHXuiPFj5tUggwABX1KehlTTcSbIY8v
kSNurgf8SLcrKN4/J+ZV1vMJaMc+9aV1zeQMRgT8VHnqQlSkH2iSrrkMGQF9VK4RVc7dVxgcLVyx
53QO2ebKTbH2ll5AB7X8aE39PiXZYW52JWpK30rix+AqWuSLjXmO8WR5kfHSKtdeOiPMWgTAg3Ow
2Eh0m0UF3pvqBLaMDuEHOKeS5EWrnLXZnUOir90aYLIC46gVcKebO/WyZL/yjLpdsym+BQ6fD5jm
U2tJUZjs7sG2swtlFC6jjkVkqrDMIQdnwx5lvm8hJxL9mcHk0MvYkqPbrlWfrKeeXbh3DKyB8o46
Y2+0dbUOp+FZqKJ4SdolTY6PgH2YS2kd9MYbXVmvDo5QJHQWVLi6mXn21RXWu9lRwxFGd+aBAtKw
u2c8LIswfKc/49LKlDRV7egjxh75IDXLPOZW87DJ4IfWgp+tflNpPOYJpo5aNHNj32wsu/+cvRz+
/BlbKJdQEFpfem7f5RA+qVMk05sMGnsS62DM9l3cHst++Iyo8SMSU+dPLu0dxcN/XPsEscShgsXH
0fNvugIfBFKrTQUSRGKRBRVtb4XlXED7WMO9CuZXfw/cYqUL1k+7Ll5IQ0FdjXvvlCHWzEJ1wbiI
ur8XDf19GnEgCS9suPJQ+CzNMiXlZ7jovY8qBITTsQdQ0SBGhu7szXGYi0SeWUZAlzjV8INODOma
Pus5d9/Q3+ykH7Y1jTT+lO64AuQ66tpf4k7vxKZcXdles7R+un17dQpWb+m4a0RaCHoNtfMTfPke
Yx4yjKC65WmAnUWncQaUIQbRWmnghFuIYmzTwA2pm/PuEjjJnYCJwK2+wR4Ppq3dgV8z6iL4Nuau
0kWLF2v59AZVrSiO+CocITd+EV9wggLweNYnWEaOyQi4WUNuXjoZZYHgAzlASZW+J8wtkY+kN03A
YPirRAwiY49MpJiyrsysXJf6wx80tZKODbZEPlJTUcNkI07DdLbQ7ZM5FTd7QgAn6+gmWjaLqiZ+
PALbzHg8bDFthJF6qLGxHtGIy/uYXKEFfhvgHZRWmBRC7300sH8j5WNJSbuz9joqEndImMJUi76v
SoJb5PpvsiFZQwOYXIg+XPEpnUPAx7JqEVAJLGPMYqQ6eETJzUD6vbOdp4VlZVGR1rBI8uzYh7aJ
ZqIC6ZizyhXaAz9lToik2teT/jFG+Wsa+oeQuFVgrC4lxQCHZ1HRcApFN984Mc1nVFHdTXMydtZc
6xvNuZKFVy4soo5wYPuD+ZEhicSZWz8rNtiYjpW91/bbdDA+Ha29SNM+Wy5rWtjgGIx70ybELvWB
9ZOjZSTw6sUqnsqd3rXPpOyQZ0peyrDNuH/dAsahHf+4cKxB4pVLq62OUs/+cfVu/UE/1dDoJyKX
r6Cw56TnLMJm+Kwn9NNmI/YkOC37CVxNk4qdLVsZUY10d3zAHeObm9R90Le65iEBqxok6FV/ndyJ
8YBdEVQAudbC6Fa+i2lKO6iy2uWm+OKN5lhGGV/WxjECSo3z3lv6Cjt6MR6kiDZNbb9PSr9lSbiK
kmm2rLjoHxocnTG1iImMok0mvRsKG/qq67chQdxqLeclunfFZ99CVNrzfYS8HYTSoPlBBlDNlvky
JPkGG8CFOZW769PrzHEXiWyfA0HxIqxSK7k0oXnnbGcR65IFGqYXp4v2jQjBa5ujKSKI3IQqLenc
K0PAcih1HCf0NDy9lI2svQ6uBf1ZtSjN4dISG5fnUbU3qnHlErST59bBcoKJQwaLXl0Ovyrvf0Ns
MjZs9MJtpDgUknoJHWWz2xvOglg42tPj7kAq7LpAslyXQO6ULvD2h4pnShlfvKV/p7giw9hKD05m
YzGcor9ehn8/MGsB+mdD3OU/dcO3OGG3LTvRv4gW9lAYJqbXobrJarh3VUghLHnsEPPQLA0WAwb0
+kbAGz1lOsxK5Fc18q8/aRVcTUICVjIWJzehcDjTQlLYML2mVDOVfxpZHQXtzai6LkRXSr43FGRB
gOU50GB3QBzvvlO+SD29GSM3tA+MUAzRlkhuVPj6mnjsm2NNp5q8SBoeRLTOdLQnGbZDbmmSutq1
hsIJTuhScHahVGcfjodbmXQvQqgr/UnsIO13W+Y7Uc4Vbqn5mcT1EVxtUTnTbQLTY6GDyHGQ4MnK
nbNh3bMv+wf9BDtbs8+qjH+9OdLaQRC99Gx/1w8i3VVTti/bV8ctdmgMtppTIjK1YBxG/7PIa+xk
Ygv/vjCztOArbT/T2fDYwsugdZguSPBplk6QXLqA/iKM/vV1+2wsDXwLt5dnjXQNaYLZ2kSQ4Fc6
Y458Jwxr1XjhiXorVtZp2GSOQwVnctHTfiN9/MCuwXublocSM4DSBYagRqB3xekyu4gFs2WtWFBQ
9IDx0MqUOzQMFMjMBnbf3u1BuaIdK9BRtrxZVY+9K+hXPHLe0uQso/xvdjunewqRSCLFWI3Rx/ad
a5d4XzGj3CLGpa+Qv6t02hF0hd2GqM+RdOjeaspVruRVS4ovY+qNJXwsUI0sGopCyXHHEjGjGfp3
SgbWqnBmnJB1deNq4ZuVavlWH4t00wNOpzg+dqiTNuXUHdJfXjSqtnhCarSzS8OPb+Av2t6If120
TUCfNt9xplJ+DYLJpz7Yh2VAsXbHWJukD8Qm3sJx657tIabpgRozPS2CBUTWsOg6Si2m/t/oIUQ2
ULqhnPsKQ+Ecc3sf92O/Gyh3W2GctkwNEXC1rkPusdiGy8VdAYbtgB1QTlVu5s4eEfGERSal0aKn
OUGRxk41On6Li4Zloh4oczMG7ty0oKXHR82x1JXxsMjmXtFFDdc8325tSB6/7oGVm5w3ksOV2V6P
0faXxa0c8gN9pE5B7wd1BUgYiREWkvS5gfx7XNsE+EZkoS+Ei+GcAvTKCiKMYTkn2E/YGvoVJeEH
Iq+QHk6sul3BZ2MbNP0Mp5onJhfmlzC1ayxbcoCI9IgCOLy09saFIxs40/RbWkib0spxVljF7eLF
yzkTWfy9LariuZL9rpGk32tsizi4QFV852QMOgZFNkTaYbB4Uo9WDOGqd4d+kSNM3PiwN5uRWqMI
35UR/YYBdTIkLpDqKMdlabobUwOhMkbk9JqbPEcX2QNexFVQZNUxpTA+LeuPEFFK7314me6sB4u8
3yleStylSx0xu0bRxRLmZz0x5KOtqZ7wXcdUB9OjU2tmYiEHKvydy14f33wTAiJrze8xkOFh9D7y
qY42vu4Tz0BRA4vBi0LZBmbGyqbVHjs109eMWfek5hCwVK87I7lpNHazJ/BPGO/Jbcjj8Krq8lp1
mvauUa9EQEatLcsujZ+WOSHdgb4/4XJel6ZZ0AVp9QuRaeKrnTCVk+OWn2onct/cKvxgSOC0zazw
QuaivbIso0Qx2Ru3RLskJt11YYTDIkr6Y2YU21p5MDc892EcfueD0WFr0NvVZDvaYbhTvdR91YMo
90kW0BHUgaGaRUbga3dyPFV9YPWwXoIBOSoFAumTZNlvwkAJLs7HZq/SoT6HHTdQVo/uF3tRsKw7
yzj10HFbJBe4lKT90EQ4PAcvxlFYiPw4OVH1Io0+Xthu/pFaffFETdKv3FYXZO4W5c33tH07VZu4
M4p7iz0B2wU/okpDshr4FDOkRC4SnafjuPEWDgUL//xJJtqT3L/xoRO3ss+0TC2jwaWWpPS/Mrp2
x1YOH6iNxUtGhirL31DeA7taUw9XLdB0TWclGyjesTJXpjmeKw9qFX0E4krxVWuS9vbKf1UlGJ+X
sT+rce+qV/IUyGmN8mqBDA+AXkB3dUjbDEN/tTSKmocLFWj6wk46bK0d6hGLhpWGyM5xCgaQF4qE
vGExjfJE+injvBO+NWqsDgB8AIoVtSFFs+wjqJEaoRu1htrDq9kIPVQRdfzsg0xBP49PZql9jaQg
5vWgSazCTMuiN4VbKzRvyjN7bln9NU6yhc1QdfDz6Qw0LxQZ7j3HPKE8mwqPKLMNfKC1q/EO8XvC
B4Q88YvRnXhp5lbB8JUqZ31BDzmwwlBcPSMmHqbE3yOQfXryTx/Ld4YzyUnGv8AVn2KqsGevWb8n
Csxhj0NHg6YCEUxer6nWGSPd5WPoyQCdpuvUMIIqGBeUArjk/R1Q5aOx++rguv5V7zLUdPRlu9bQ
bHqkp0o3iYtJq2teITQjErIEmY0WM0naRiQ9aZ+xz1ldcqWFIP8GDhHL05gioDgBI1Mdy1wiXz0p
s41nvtG4duCd9FhVt2Ms1pHgWzFq9HW2yYMXJf9sIKEGWRD9LMNvhD+eCkcyMFWfrQIT4FaWNsUU
XO40Lqwxo0iuYUJbRmMAYPAyayXp+6sbuh+mLolXbuRVK6nAJ+m5evSgWAu67mlXCaCp4XdYpkZC
wl2Mg3YJSBkxgep5vDPyb5mP/QFp5khAPG2R8CKgb+WpEuMZ3g+23PzbSR97a37XBVtjGulqIztz
R5zow2+YNrJRWxulhkCPpFWCSi300q8IxqyV0dkGoaEawTvkuEGM0xmCPocINQTB2MeddqMZZDkM
Pm+IXW3aIPoFc4046xFM2UVNtQqWD+olkA418R2w5OFXispbF6KbN7gdPkwbsM4c3wVBuJOW7zLX
uo+oGFfBmK+lfndE8Xeaehrb227D71b4Bm4Nwz4Z9YjfNHlBaBjDytHF7ngbrWi/azxHu1J3XtGJ
m3v9mDf6R59wqKMGuiO/S4PqNSfv4Zr01Z4LC70ECH8V/Ot848f9L0izbzDZDlfi+dcBczQBnLBN
FSldCUCagXooJE0CyGM2XmjBGz9VhaxztKcPs0UE5gy5ZG2iqaNpdrnH+igpmsFhiw+DDZRwYpIQ
mHR4+//mAN0m8Cxs0Jne4I8U7heuitarwrQQzsftG+JFvoG29lFnNu+i8cjPQQXQ/peKlGA5iGW0
aEno90Pa66dOjAumxqyJb0nv4tQhI21fU1o02jSwBUsr8ecyA/lKlUm3dMPmKxX6jr6J39yK323k
3rNoF9ChjL9J3jn20843fwdHC0h71zzEdParH1gOafEFV3v61WPRXjYF5x9RJGFJZtqstKQ6hryn
pHcwwf8bUuC4tiZ4u8Oh5aPgthTjUxKxFvW199Nh/gjGVF9FrvNregQPEym90CCvrQ6lXfzqcj9Q
HzgbgZxm1lmygqUCOiwOtrHhP6dbr9t/GrN6KRFBUMqFqkiU64hw67PI92Ef+IT7UacCf+uRp4Zq
tqrsJZKafJkb5d2S1j3rDMz7wV/grrvUxneQVBxwk37Ue5w5aIw52qtu0ZgY0cE5U8D0RVNrkJH/
lEEgVeRjbYHWKkm0gybLf1vwFduOV11bjesmyvVN174T78DcaAKhxMZ4kVjjCExHTxqjPZvZ2sKF
hEBCYgukt0iJiJ7+ijK33rqx/+F73mEc/IdyzdeBTFp7Gg5RM468qjyAcfOp1zZu37j6hZNlfWzy
clGuB1WAwEAd7WqDfUkE8HDlT1/wePVqPdXhshlxYbqEo2aDVy1xmv1F5seJYE3vsULZmxjai0li
DHoggYmNOJwiw2BXZ49wDCBZ7OnH6juJ/p2QQun8cZ5dzBnaFTYFEN6PG54zCT/J9zMseB6qRx9U
0apUHE5atcuEh0XSA2boR0bpnroO4sYtZ2rOw0CXN2nusFgYjyq0d1OHIxcKC+iZkNvhNFazo9Yl
m2pMMCCYs3oyGfi/6wHpRj3lz6Y/4d//J6zxKxAbwjYO/KdD6FVbw65J0rI1YxkP42sUoZ1WwdOT
7I7xmpA+/g4ypIjHSN4tnUI22mYf3GEnhp1dHOcDFlwUpDUbj2H+GQKCjbQYd5dbohzxcvSxMUla
pYlIkDJurI5etCCKtt6Tx3aEWzzi4F4T7bHClxgSy4FIgM6oB2IIfcUP7HBx7l1UVYKfS/PNtwKY
colQaQdY+xdw3rVNxTuXRLvEfBcEMwJ3x3hZs/ZkJdSe5bj4qYFBwlDQt1t8Jl2+zEQ+bKzQeTVb
iD8yNIAf6nQ3wuNtB5s2vv+MSgkehMZeZTazj0oiOvBGyEebQi7SUj6bsq4P+F+5OZGGBz3LeW8B
CzEgroe4uCUUj8dT9gG7sjSHjAJyo4Xif+SK4ao1uExdv0Y/bv4lUQ0vXEE2BL2iy0mEhAaIAUEC
bvR6H7nEP/TZ1tXghJtwWGm+xMVBQgC5N9oemfaeYQQlyzWZWFHcmPhj3keyqmfGkLbJsV+Of5Sj
3fuowa1Aot+5Vs2L3ZP+jmHs7k/5H82pvxODA97XS7Hn6herYVPX3sXP1LHlTsTONZ75dHey7d4j
PXxBe4z1jp3ZtIx7Q9OUlv549cbGU0bULdJcnU8ldgSAdnkpwlyuUordVsOEvX2sHdbZhg+maYDt
m/3op08HsbI/NLsggWiSzT5SY4roJbxRivLKSDN7SMkUenhx6ZO0OTZrncCl0dfNVadHh7gnTHVq
9jXwi+XiW51KFlyUHi2ijG1GvFlkD+wLzaHS3WAlAzSYFdRm595bu/xmF7uWIaa72fKy1qJhVYLG
xkXaP4lSAlDuGFLktHHSPN7autrlQ7Sue5TbmYtbFgtpvmCcudcVF4dX4y9HZxJD6XHTJkvdyn/1
wn3PPfBFhTlDMUMtUVW1jAxLXMAvAbrOsrXuSP1uzozH5I3xoyOTNdLot2EEaN32arrxBUE2qe8Z
QzICT6jlI/6h9wILYueGe9sMXqWJxEozuOqjQp1I4jtPKYqmJDa2vqLNSWcE9RSxgVhH1477QkPp
UeuNh5vxf/XWFWmfQ/EuxQsGpmJ0pitsa2/KGL4rq30vACiGBjzDS3nzTQLjgtH/ILWMeYWno0Ho
pJjlGuGvBSV7lHHbEFlGc4h8+UOCzyVJ0am7CgEHmQ+l1XPXl+tpqtCZFK+egz1qMJi15jGlN4Fn
Kdhj97bjC7m/RyLFsIroLi+8fdO8+pq1095Q3i3IRYFnu3xJ6vqb8XiRlO2jjukgcbGljejpw36T
GxN3k+m5S1izaz8oF8gO/1uYRfj7fbGbBrzMBuGsFh+pr5+QShlLe5LU8YnXYa7sGPx0GQbO2QxS
zoSsiDiJNgOSD9OAV3CkeExErav0XkVojKqCwmTkFTiTGAUH62prB0P752Hrg0PlBcO95zARa4PD
TJ6+VaLZNA1aKJkES1Jf36C/CTwJ2SdzCmCxo62igu4Xko7QFJAKELTlwphIAlJMYn7jnkh3K5YZ
io9CJ5atL349PX16uv5XX3RIbrg84kuKCnrAOrZwgbCXpqDB0o2KnY4UOxfJdwCaiKaBWFocECh1
BqpV962HRAS1AkkDZBFuZW/9o7upIVq2flCl8Dnq7bFIu/fG4tGtCzNbjv/kBG5Zp6sWNgtXqVgR
jKiWBSYDWmR/kzI8O8i0Jq96C2v0BkWc72TK9A/T/ELV1bEEdIamAU8RKAP4I0OaqRBw1M/MDOy1
9EkKDanwkgmauN7FKkDH9AGx42/Uw76LAHWUMMXZxYNtOOLLMtqTQXpPgQnV19UTweFHxpyGF8Da
FDjal4N3MZUWbYZQvEZx+sRPesscnnOyZsgjMO5G6Az8meZfM8Y8OVUVs4P7g8doWlgdU0YTRljU
6wBZqEiPcWtHm8KDZC8eoRlRTeueS7cC7huD7Sho9CxwURMj+1JQMA56On0KVNbbTjFWa+mXZL4J
5iSd6uaKPFlD2LCZjcbrZOjOdnC7hytvoWg/NYNYsx5VxaoNA1ptdKJHUg6k8Y8R2rciYwvhd64N
8ceX4cUpDm7AWShQBC47vbyNsTr19FQxZ5trI9SuNRW1ZPV84QUssEcMbDrW2jBgD60x+LbqCQkd
yUDwdO/4Y44y1B5yao+dQzBWhW8hQaflE4OLZ4xGDJsfANpsU5f9D2aV+bWNMm7TzCLiKzGbn95d
6AT7lLzpS49TKKjUSxXbj1jUW6viqkinWK0byL+B2H9uwQScHqRCHHoyWVaebb5aKBJsVUEGFRc9
mDl8Qkjgrjttjb0RUNpR9YpqlctAD2U9oJ2XxJIupCutdZBSk5JQax1q77W06/VASCttFnq/8uS/
jrmAIXPXORAMWJhoEaz4sCMQQdXLQ22UL+kIDtADhMVTS2lv8hPqY4XbrPnAPUu2IBvxemMX+jGu
uZLCKN8H46AWib0KnO7hgY4A14Huo6aPBlhSn0or9GLtkj0YaofOntpCl1SY6T9beU8kwNi9oZXZ
RBhsiflf9/0y1jmUnfbV69CB9VnhrTu/36gx/yoC8YF5hTML/GLQxRUNxoHGVnQv2MGXtEjc55Gq
qXEkIjcXa6ksjD9zi48w3gpd0WqoOJLxW+aCotQ04OMxzOw3tuxDGvY/eJHe/0ufaIjvh7OEHaEE
HqtTwaEUIU3G8YNQ7CSoPeXvbN+9EVghA2+ECEa1NIBJ2w3Sep8Yi4bs3I1Rnaiq/LBSjr8qx/3f
qGYz/x5Sq/czF06/xt7LgWjYlH/qMLspysuQ9FElMlgnKywOtm3/9XkyKqxiCymHFwKEUFeJ9gip
PnNzxSyPgf/K0os/2DSFyG1KIc5SN8tLXE9IkKvXSPr7PrB/XNrlLGFtxyx6eFWEyF9AMAckqMIv
JTwZyg9oCUbR4LitecAiThcNK17cH9waCRhlkj5DYMzT4wi1Vg39DTPY7gfPBOvnccAD4jTyVJc+
hAXTbxQZPtc8fJGGuLXXvztH/bFcz1i1qpqjZKhErv+fIAxO64hP37GMhabfu3J2TpJ7vyot+GLm
QqPfx1NHq9eQbSYdN0OnQfcWtfXKEnBTTp8tDZh7xEvRrWvBshUpstAv0VoFPAcdHvhFkhr/PG/L
LQvG0ZDETPEyqubzmGGfDw1SEKDOrwTSXGns2XrUfy+EMK5+Vl4dq30EJYpM+g1TXTtRMUVXSncX
Y3ThxwG4H1+0Un62FJjOcAB5krSeNYheJbLjSKsfKs+wx7nhJmibhpmNdV0icuorZGK9mtYuYhIO
lCXAYk88Or9Kb/qvAGF8CfYPaZwvQ0Z6m0vepTatdSHT9VTlDwfl9FhThENiUBGmMcEm2s9osT3l
hHbPVPhTo37VIJmXEA2vJ+VSnEl/rQJ2ZzHbBXRdvPlx/hOvgl1Tj8QEJjPXEvHYe9gD6sF9EuLF
PJiodywrR2wtaowQYXIjLaIq/0pzirndfLwPIck+msUDWjDlyCT6HWBhVqljrlI7+27J81wFGnqL
kRKdJAa6J7o/dhchaPxCj1CA9CR0T67+GqBZJGyAXaIZ976lkVHvRPGKA+nu+g25NCk0Z+stUwkr
WBRguDZ9Xhl8iKLKZR0G7dUo23cp3D8JNLs3MP2aE7lns3rfjmkxV0KglVXll/LFl4OkUdW8oKrx
w2UGhLxQNh9Y0+lfWd7cXCt/lUP7TrTsrJOBOsBf/xjcdTFydpmFvGbob1ZTpP94NI8uKBJ62BEY
RgDZhrMUrqvCCevc5wYUvGHizTIZfCK2ZAoQiW6Y4h3dPTEITsARaqy7G+FT32TbznxZfHErZ+U3
urVxK5vg4+Ar1Oaz2rZzQjHuEgQfvrVaZw23CjVCSOi6qzeSIBIRDLrIW1OtMlwLGeCNVTK55++y
bYZ1M6QGc+55Mij+5ShFgyEEmRpkePqzlmKy8M+9Omn1laKgLIVZYh3s1CZvslXbLkC34Lcq6gHq
8hfggsDOiYyaCQSrQgu6qFPcFI3nvxgNsB6MN4bFmZ9iRNGwE7NHg2maBlIwZ+vK5AbO8x1Jdl4r
vxRBc/fi8KkStGJayaUgpEaSY/iCqy1ZEZmxqxryN+Nsp1roUbh5EgxPPjQAGqZ4KyL0CBjikv1Q
4X2QWIvGeKiZfMWhLmZ5IttT69W/geW9GgVNYKH+0/n5L5RFRTLnIcn8v4FELRYqJCbt1TLDI1PN
3yyBXnD8MsNSnuPVavtrqbxXa3hP+S/0awWHxLOOJXZUzUI73UJgRYH6ZZbbSBthlsQEjT47V1tn
xK7qu2Kvij/G2CTfvXXqAkTQXgABabkdvxYSuVAGPNCYlgHs6qWvy2vVAo2NBNWOFhRAeXAb55Oi
w/xMGulWesObGoIKzLHBWjOnYkbWps2aAhEp95/Tz/lg8XuoE98fcMtKYYIGY+Pwe5QfsROBOLYn
tuaYLilzibwyYL4h7cYnyBiLD5Rf18ekQjRUyfV8ff3dQc1e5gk5UkP5iEOGsn5AHECypa9anM3e
sZl1U4Nh/Xh+yF3EyUoBzJ8456ZN6k+aMrx1+T+Szms5UmSLol9EROLhtbw3KvkXQqYHbxMS8/V3
ofuikLpn1FIVkMfsvXbif0Ve9KKYXDRd9G1krBo8ZzNm9D2Nds1FQaFnVm8J46oG28QCxjrXXbaX
KReSQhxmqf98zfrSCZ+wiT9bTlDsMD3r9F5VC1/dYUSZRthMyFGjbjDH1zGd62OKoIkQBwEQw2Y0
Gki+32iZ0Bet4p9Ek0h9whqmHW9aiCjPrsW101xvYdEMFTlKXnZuvGy+vEUpowRM0I2E/Oe7MEMi
Br6G5FiP02ZD2pBZJ913VNe3VuFXwAev5f6KUu0F9M0Hko/XnN3jPrdIFJr3295UbdH08Syaut9I
Q1mnyU+NFmsZh+XWMc0v7qUT2X93BQpx3iQ/rIBCnm7pQWrBT2+XWwJ8hy1X5L3JrXXn1o8RWy8I
SJ+oQah6tlf94BzY9aoe92YUimUHDtcxFhUs0xUIQ6uvZqsGb6cP2XE2WDooHuM2WmVGxPHl2c5K
dv4zGpu1K9mgCCqloOS09Mpk27UmUGrZGIj7c/Yw4a186eZ3opvFPa76bMfux/XVPw37OrGGjgYV
qCm3ZoPsN5HQTKh9PW4U7qaoBpsJcgDLZJRBDWPu7HA76TnrpXqPo3/jt5giiCogIpkgwDxFJmho
2UODYUjhml80yKmJofnPdci2GUh2V7Pa8IFte7qHRN06gvyjzTTVJUvakPA0nvAevAWDn0NF5gYd
8IrzqKzA6cmCJWqI3zMswhdmXyTWIiS0kxfbMs+yg5Zi+cNBCu3hmWWIl18VgDGvpRG8RDFDcEq+
eFem5s/o6ucCVNMQBadBleeqbTatk0La4iZLzoNWJWhWLdrw7IybYpva4hpTlzyPTf1gUah00F9G
s2z9GDFyYjHlZ+Jb8BCCEpxuWn3tkOCJjgWH9o0HQ74s+v5aRR39ED6jHH4qmGlGPimbW8FQzwak
kckB1zL2MaMXDnFCLg6eQXtuWQgiCiHQBb0gk1k/hunGOCy0zUeQKkLRYbdmoV2uZcpSUvpHmHI4
cXMSehti1MeWspEdKd5a+MUDeQMgUZX2mJCCLeM482ABGBsrbX509u5cdwwFDAjoACOCEypq4nuH
11jwDlYZy1kDa4qNu0DLugqRPtbeElXVfMEmk7n8u8awin4RyQ3l7QLe/Isg7Csdary2LPmt6vh5
nDSxqWozOZZM+HF7i0ceDh84tFDF+2O+HiC3HNz0brgeO9FwNIgNoMpxmiYjJMxq13E0vFoMjy92
zHOWNp2Z3cgJE6YRtQKCoSKI5OzI5hzsCpSHKDOrKvZIa1ua7Pb2eP5blggtGQKQXnpqu4oFnkj9
F7/XGcl2Kl9Ly+cpu9axnytVFCtpzL3SkH/qhH3Xwr80UfwkmIfhu9V0Ts1yQ62NQS6mPoHYsWRA
67glVD4fUUWgjO0ISomk1hiH+5LcXPDfzUeLMXgAE2twGtVKP5hMXBagA25JzdZQt/x93o3vhclD
uc6LrcdUIOSHUar6qSpQpYBFULa3fC9mM+5mPtQjRmojD9GwCD7sgdFbMZfrmj15u1Kn72QVNKrg
I6Mchxj4Xdi8IGFii4Vs04uuudFWJXheonxrlunBsqkmnLR8mdpOsUoUPwaa1aIyMVEVAVIULhel
oj0FLB2uoc6JRGZjznaqosyYQaBGnx+olFAg1aPgIqpgOwS8rs5XoKg5o4q6ZkwAcJEU+j3zNaxJ
aEvZ148ucf5T+fTUURh2bbHNnGesM6d0LNotCbH/9CCd1pGkNjfnFXMLjfeQJsGLI0cWL13w7JQF
dZ8lnjDUz5HjBRkvCOatYi8FRDvDg20ivWS8CES8AfacxZRYGQvAOj6QGPbWm7FAmap+Mx1gFEyO
uZzrnlK0rVgQtgELrX0VHKpu8MgAac/4Yy5Owg09JzfnMmQK4RBXIUbnHbDzsh5pcSb5qhVxfrLE
j0vMXhVY8Io7/dGF6dUGojWrnczV0KldSxNZCTLOvVL/UAyJmMh8kpsS8Zu23WHIQENN5TPRju84
l3+BfZIyLdYeaw5R+XedOUogmmVYRCbAKOtnQALezbIfhUUA293HwDxirgMmBnBguMTNYjtIIqvL
nVQN6wESqJlu1YBUnjH/GtrylfBRIAgoZUzcrIMDHtjO2UMYy9aEAzHh/VmPTngConBqU++/hBco
dFlLOAxfONn75dxdgpg5UR/eLCsD/qPbmzTrPVyCL8hrIsbtk0+cESsdAYBtQVrnmzRAJc8ti5tP
61q4/9qh5GHfaXP80r+mgc5Q6u7ZBaYdpf2ut0jSZlVbEQK/apHT22nIKcdCoonrUzFRh+sjmCCO
vqYI3kvf+Bbe/LSqKB4i+TpV0efQaKQkA32yUoTDEamGLJM3tpZjlGSFHjmz7C1eqeHOAwpqgIcl
EVACYz86/MCb6fs9DH9BeV6GVE8ZgatMxFDqYWA3TPeHWQm9mJES48ACoZW3yqeQUD2x0XbIJqg9
DhU35TD4Z4TiaD785LNTzpseF4dBIHYfkv/s1FjJmvunFRwysqm2Ws110gr/DFiU0884C5uUjM4r
rp3tg+SZQTz3jCSglV2a7j6QuKLLKtiR/v0+2iYPQQ07u862qWheXd1yD24s4DvCgGJpyzLdrQis
YKkKS0tdsxpvZVW8IzOymDlZtAjSfIowRSV+95js/tS11SNlaVlUDrq9bEd1/KhQPQZjfm86D2t/
xQjUXZpufwHbfuXohZDnN+/BLPryRxQZPEopsKl8w/Q1EeGnnYGHEWx/sbSuR0sfWRj20ybSvwe7
P09xVfyIgSQ096ic9m65GmcscVkzrCMhVzdJ1lk1kCmUT5/GYKCQ070cfNuIKx2dBxl/BuGhebYa
bLBd3O6XmqPwaJhItdKBRbXVhIhfUs+9tUk3Yf3gIG1k7m8MpwCm9JtXLpVp3ssb4hSGumOQ7512
HUVZfPN7a7zZA+r0LPHatdOxpTYwnBOnTnMXecmtZssNhRArva877qlPsr3udtMNWvR00ylLDwDQ
3hH1f9qo0dro8PcvsQQkFQYsB/eXu8MYTEzBSxbNRIakeWCQsBZjk63bLHsO44Rdqj8eJj/x17ze
CyzBBBqqfh8K69zbOpcmKHdVQqBRIJEmuIWsQnWE9fk/MjvtV7ux75M7Hj0tea+S0r95qUGyaTY0
J5o9eS7SDst78yOyPvxsuWXN/5KEDZmH/uWYqZDiPbwX4zg8sGg7G4CYBdgv/MeppDekfhhBClXJ
TxudQVYbTw4hUZjDPXeRpojL8zTw1gSGr43e0fc9GVXb2Lar5xQLDOMiT/0iLFyzQw7gaR3q3jNX
VbpnOtCvgpw+jDG3hmpJVOdIspM3JiP/DFpjXc2XPaEEzXr0/H5pzz9ogoNgyXoPfSkJwKJ0iy2q
7nNnGPA+hry70VpnUA8Q2+nxcEO+ReeBJMmy4oFshGhm6gOvyTUDx2Y85Lv5Bl0lY/mLiQLBWmw7
e8NxoYGHrLOA6XBaZvW3n7JeqjGi5l3qXE5dVyIG0vtfodn2GsUwLjDfAqoXNncry8UvspabIaPx
zaeb5HWJ8F+lLRlwZRcfLUH4SANGpCU96qY1JUd4fdTruPn1ne7LBEH7MmRzrp7rP+eiizdIkdQ1
qcLNJCJ4tx3a07R1/LvNGBInsFX7CZE9ZXnxi4RkM8KEntLKSHaUG9Nuwlp6Lu36olc46Er++56s
+O+g2YcORCJkgtOqUUGz4fLMEIr1HvZ5IdZTaH+5A8M9TVdnWvV5JAR7Rdu5otPvvkT2ZPNAKyTL
egkOJnAmJGEVNXSDkXpRJ4l+NxUpnQX36/bvS6CCzNR9nZwOc/bkOBBEEWRCkSUNfY+oYIYThoI1
HVQuYovOf19Fpc3y1wd9nQRvjKHLteEk44rhorTyu6dP7N0IyavNlDEHjTcjMK8fsbeTAHy3QzJy
PdOGDuUT6ZI31ZXnwZLd2XTLEYxcC2jRPbZzI26Ti9/CjsGr9up1quS7aMG15R0p8NCl0p5Wud+D
lSWeCTO8ZqJjBS+E1KVpDHUHFtrf8SnIC7/gBlsl8yKSwdloJjhzG0mIBzDxsz+EB+OK1otxG9aL
CZ3mHayMRDGv7f++0jmgIQ7GJ3t0ATxL+zIBQ+4IGlzRVAdr/GPxvfAt++ISGFEh8T7Z/bCcZk6d
W6t7a2ctskdYG4DVQsSNK6NQYhf6JW9g4NNeVcbJjsfkDupMaRMjhIIhus+WL87zpwHaBWEB3bRE
qvxMNJm8CD8kbQ0nFHIJYt7q7NYMERMVnXVJmTOnreTR7Hl0WVKq3zHbzO+HWY3ikvYMyFDIvHSk
QtFAJekJZiqhpJo6dbzJPcZawzKCD1XiZh/rs1Gp5jxGOK4AAC1dnp6VNQ+YJ208kwgKFGag3Gdm
lk1IbSzdEStJtN7Bxvzn/E5eypNlKvGjGMMN++Q6gIgSM/tbWSC7F57v/BhkyKcgx4atjwrnmDts
nGSM3VQAecpNfkxw7vBsXKTFfukD3GTWUReIJ/XYftIroEmB4271EEVZPMbeCbMrujqDs9Fl3eJD
HkYP1AwAmr1dEsZPadN9BkHxGXT5pYGctMi5+Fe5y7JZm1KAd9izUIBNCQDuYTYlGPa2MHBFE0yn
nzUXHRNkRdAsgvTvRHb7XoHXd2twuhzdl0ElDFJddB85Ed/LEFta0aF3HbtgmwY2UCd8hjj5McX7
dOEa+HP0ac3OYuDtRUcNNdaid7obUkdwrzxihfXA+8Mi18ZSoY0hWh4tQ27T4dvota+wib9tdHEL
nrSASfk/sEz36yQcv1IzOzOjQg9YhubOyGNcVu2w6viZJcEdS9gYy9oDX9A3WbiR5cmCjLUaDb5z
XRjrKOHBVhU0xoyFgbMQBtU47Ov9jod82u9FzjIlYURYQkkkNmVayjrn70Nbnv8+1ET9uVE0S8ib
NfBUfNr0xmOBNsqWLWDaZrrhlWfp5rGagfx6xkpx0I1+RlOb+rKL4KF4k30iPANlNUUpw05yQKr+
GzlqvLTCflyp8asmWfdMEiqePLfdD6X5GhqQoQBGs/xFn4OhyWpVPGPIv0s703FQ/ucCC5dIchxP
C88GgQxane/L2cnEU4S8HGRRiyHnTJXRWoqcfaGEgD9OALkoje4h8MbN0GKXiFvHhtzHTsIhphAZ
IAWiBmtjXSAxx0WSeoh9/EecI0GuQt3fWcz26BIUP952jLpPUOck1EwlXX9fmS9B+hL5tIWmaU+7
LmaoNOdY1S7/Cx3Ynh0qDX9LbQeSf5knwt0nlLzx4O1Z6vAW6R6tRG+cY3xl85G1dEh6PZnOQ9Gi
75ooBd/f/ZZkxC5ZWr0Fif9Z8braFdO1CnSdy3hhMQqLGGU6VpJZNwRA8Ru1FFSJg4N9/lD1vEdN
r8E+Z6mz7LoeavB8GVTuBt3vbBUmY4j117XmjOfuwb/gQeVryQUVxURfHDlbzFiY7BNtJcqGIheb
8VZkCGSI2NBpJFnWZaWFwiH81YSzclQJwdgTrISQVS9BkoPBzyhaMklMmOvBxemb4gt3IzjJyYOY
N6KHLA2KECZrLijG7AZUn2WBxfsbVTmBKbNiCARDx8AQY7zWr1Jhym0lgnfX5eRJI0IaC/US0EKE
/oQ2B5jOsq3sfxBCirULkcIpVHGf0Y2gEzd+yQ62nG5hxO0XvpgyLg+uLLdW23zHgulK3kHWHfAq
jT69nq7nByf+8mV180A2or2SxiYyo/6iGck2x+GRj6on/wgnpt2Ik45ohWMhv5Y6D5xx7I1FawYI
VSAp1M6E6R2biFeqcNOZ7F56jWdBSdG78qUYls7s6AgHXBrJoDswlkxITDyHkK5RWG8bhT4ssCnp
4egv/Ypj2FM9GjVj+tWy6UDvVq5Kfm3mckiNhxx93cCSSE8PeFkrHigRGg8cBeC61zZGnTydTkY/
EFaWM6ntWAiXzwxBbjAmyMxz4K5IlyGrnXAl6wHLRMQQc87C3mgcLtrKwetD3OcyHcn6NtrqHRPj
XFeiXDD5Daf+ZVKttclj8SqIh4EEjgTUJdEO8HW0y0x37ThEBU7+sywTEEZ6d9PBoXmR6+/TyUfn
3IufXNhgqnLW8W2Oxljh8AMzgPUcmdIWvxddHcnHPYJj4Ws3kRicg3Z09fUv4v+yDajdV5PyKTEQ
IRQebknYTtK1pzXjcuojdrl4kmtipAKM6713JfgyXuHU3GaRveCRuZnh/jxUf/SumydMJVV7Ii9m
E9/9xqrP2vxBdsaZAF5EsFl5gRYzrTR2T0sM993BYNYT+7pNJh5BBF34Bk/JOLAlM5ZhGaLy0oku
5LTz1rlzU6AfloNpQ2XLyEPwXfKjLNF8jlqNWjc4k1CzzhrzDj8M30LMkPA56aeUsOH2yqnO3GbS
3pvK+mgVyCGmu/U+zcCl9N4KFjTSgyLfwxVgm1Yk1pxBu4M+q5vquy1xuJU+Ur4EXYhKwpk5Yext
spRss1kRfz0nRUvMUgh3CC+CLuKIX4zT8MynSM0KyhdbY2ke+MkLL5mkz4A991nK9DPX7JWIDDJE
KoovIofx0IORMDHHdXS1YduvmLP+R+jNd2+0D5mQ1Et/z36BA4jclr0FpKELODudDPiCpcP+ybQb
CCBeK8QTUYgJQRuHcgXFlKeUc0p0pbNjDdkCmilti/FriP4XO8eo96jIdCbtkcuqzCbcoqq2Jpcd
tvGhZpcapTtTY9ueDmik7dbBO+LU237KmVBSvaVT+Y/1M3BoHWtGQxj70g+0aTFqzUcJv6eK++lt
IvkitnVS9KZ5m+L1LB5XUMmstd/ie6OKwh0KW59gRRbnAR0cuzNf3RxtwDRo4ILoY7UEDo4tPUwO
ZaC9kdisDej5KAf1nnBXzMDYLLp/dhitetBCJ1IaMZmAXqIRRmbd8nOzFZR47Fi7EfXX/Gvbr8rc
O7+tqJOFLzF7+DZR1KKrgb5Sh0Vx9EIh/t2q/uHkwqA25nFPFb2Y4mSnbLkn+Lr50nh3Uc4dBQ61
eWF4B7qLwT2j4YdUvG9b81mg9cIEmlBUVhCIRnBldl1TweHh5HIZ3/MyfOpYe0530TCViIaVmSXo
g+46zJEiMF7ZdCcgNHFDxC/UL5+BXhxLFmd/sQP2fl71RFaw4xS+GWI4dBbP0MlNgl0zZcB9c66b
8tnMgz3GrXWC0R1ftvscZ66xiDVk9wlpfCmHUsoDYzEZEE/I6FrP1Q6gq1evxO+qkyHraIqcAFTx
OXM83nFWICQrYCs+TvEEjSLeh514rUrVrycHR8isTpAaEzMvzn/NjHdWTfit7SlH7z39J0QiNmPb
PrSBuhJ1GxIThuVlhzbgFObFT8pAeFWBcara9NDn3HNk0K3Mxv1X2/nOc/NXUYbnLkrvLfoa3Jib
pib62JQ3NHiQcihvThOxcsQOZUgrD72kFp366MVyE/x/2g/DDxTF2UPXKE36VoiFgREE9NouzxO8
uWEsj04HrEnXJcpC/KtOeA+H6btkF+uOnEKZW/zXCs9asBoy3Uh78mm1oSdoR9Txr1KHA89Se+2L
8mq1TrfMgaVOu4yTChUndESHrc7oqW06Aa921baoBxI5u2HbDsTvEHi9rHCTDeD/6doXpcIxq5Y4
Yd9D9Evken/XngN6bsCMZC58t3odTV7vtGTLHwXJ689IZ3yVlNkePgqYRJlBegVTch11AG+RYCMu
PkYMo62dxyeddZNZb1OWekESPhEgyaCgHk9NMN/FAyD2LKHsxVozQ+cHKwZqbYbrNAECz4nBYY6G
VCuHNyfBst4XWCxCXFGI+lmJ8YgWmF/A2AEFWjNLSvYx/yqSNv/kZfq7MjkDWuh1Dot4Qj2rhZhn
0EyzWIFNJE5q3r+JggOiyCmKFNp/m1+tYDFRCSh8bLMGIPYxdQB8mHilZVcy4wGKufI/qPBb/9q4
+rcDwXtpNJG+tFDTcxp6+H+2gYXFKk8ghOauXp4g9PzaY3St8ZxpnfsWNnnPtDzE6VYGCKpaOvCh
XWlDcwBxM0MQGQ+oRN373DDX4VOlIRPLe5p7w2tImTfxiA6QSdnhOQslo6NnqEeRY8pFjwUPsi5z
RubtyRkjyIy5uZuS6T/kXSywFfD1Tvev2kgjA4M9js4jMylZVt9dAfqmIN7DV/1XXGOkDm1KGS+u
IpYXBpOFgmdBWMQXY2Q56/ug0ER6yLoaW8KsrkZrG/p8wj6bHzRvlrbUaf3QqUyCjJlmsiiwST/K
WerXwlvZ0n8OAhtFdPTUuszmhpm7pmpKiIDLAK5leIHU+d5oyZNpgHRKjU/wcDmbcKfg/qX6a4JX
ESHWN5r2ngToNYNQMTiquKPDeWMznRAYm3sr/6HdR2fO0RDl09YpS1hkifUKOYHldVKC4WhLlyFJ
ctGqKww0qLb25K6qgv48oYzw6l4s7ezqel27It7+kxnQfa4IedADFAUWEbkA/oZalzuttRAXGoLJ
1KAQ6wy7PhlY2Il1KWB6kme0DuriV7aStGqgd4glLK6djkg/J/im1XoJalNbxJN2y9n0jbMpQmdM
O1Q5cCFO2FBgNKKVgWFJSgrfJC7iFSF+CIwy8cq8JDy3Nc+b0bDcLebWfG3zKD8jf90XrP7vWT6G
ByKfWPxHDRWo6MZDiCzp0KPwHLTQYNCdRk9x0YsbJMi/LyInP00svR8MulKz+4TP2G0BdHJ98LgJ
mRoew6Z5JbLHOQfyUBpjtYY/hEPGLKNHBJqPjWnlr1EZvBVYPC5G7WoEFrPfDIvGu9sGq0y6n5Uy
rf6sdNc+ZmbF1a/3ySnnh8blZFGxgQsgtQojXKB9ks0ZHHRkoU+1DwDHQ0uf4wDZcHEZL5X3zuIC
uyc991sGBxbsMRTzvy+VrBBsGZrHOr/aNynDawUYaGmMjEjHFDZ+W6O4pBpZKtPoL8y8tjg2kyfH
HDrsYnqyEd02jErmsXzSxxqGJNE1dz/GP64xHuy8wDoGQDxyMmHXDrSyE3EHI8xpJlEyjbtjF6JJ
LfSmPmrFiEtuDKnum+xCSaAjDShRPGvMCVTUIedlvq311biamqA6NxNcnx7w4dIxbKioGkx82XRy
6aYry9ZomCoLibJkd5CnuWIDE5nM+bufgKAELOKF/XDS4OBjYGEs3aiKgWESIA8eo8/SF+1pTNKr
EyjtrKUlLlUp7yEqcdbOQ/XRwlRAiTXALUXR5FAQL6O63wJJHXaiRePtxW6DULL6LmUZXUkbTM61
1wKPnnTxkkTBStPYRYXjxBpct5I9aD8SpH1Zn0dLPmjREeuTBPilBPnOaRGXrGjGmdZDGdxNUu6l
KcTelxbPt8YMt0r2AQK1wF15LKBWSgRcQ5zjVwnsaCFaHOEJKKENnQ60+KTdR3RyzCOB1kE0xDth
uL8ewfD/GvfdQ1W51TuPlVLaSp1o3ElXOy8qDFavcq0RM3VMKuGRVuPTOAM84GJsvJuGR3ddONhm
C48ANM8AfNVx4XyBed8MlLL/0tC4EcPDcECgYJjogs5kQqHaQxfzChPZ4xk9Mjpq1DpkaH6lp5BH
VA30BlU8fuKIu2mM355r8hGW7ZRi8SNFdjlBdHqf9BHZZdHKvaUm8suqOYodPdMJ1Jx+pDD6+6Ix
an0tpecix8eXsuiq7tyGXnv7u1sc2qy/r4wcVXgYBc2yoKncaxX0877VtddctAIVd/lJjN1/TdEf
ldTsZ2GP9vOAKVybimcmddohxESyGHwLz5UVkUTQy71ojEfYW8mP21uPqGfBEYauOs9/7OnDWfdt
AbBaG/eqQ7ptAYKgso3dTZ+MtPFj179msZwOHaEuF6cydk1uB/e/D4b2EXeoSfu8s57n3G6EjU51
R5VNIiZO0hEF2UffKm9JzY+4wbDzYzYZLG/mQs0kXWz++dlR3QSqVGbrqO/TmsG8qT7AlIX/0kxy
4U9WvhEhfEDsEORPVCkAs2kAM8kCrYXkCaksHt+dHPG0GhvrykbQ2jPYw6Ue/Zot+6f574mL8Ldd
GJGUkzhrV5U80hPbRhQev6fSqx9/f6Rr5X9Gg6S6IdVl3bDCew4GV26Q68HZKPTweapT61y5p6g2
H6mrO+8tAumNVStz20Tk9rJzOYghdR5aZQ+XwIj5XvOfs1slfEGqFQ5GUvriMn3x7MEglGHGCEoX
CEwNv6qpcd///W1jgMaRLDdgDDRIuALHexcd/XTWFt6poft7Mcpp9ffnhIi8MRQCzMYBvm2swoB8
lt31NtK/oxwdR5fk6u4gaVo09jCtRoaIMHCT6jNLiF+tev07cQpnOUyRczammhICOApSozbAMu/k
+4C0QkSzvPOszqq1snqo9bUFc8CLzG1WD9FDl+IzgxK1bnS0x2Zs1x84VzHZDQqbYVFfx5oXvxd+
/fgPymOyVKyrP/IQkVADGeakl0BJYhnu/v4csxWl/pQxTOvHz17qD71tukcgyE/VcqbHCVLWxoWk
hEjaOEH10zkCC7xd41/cBRVyiqk50ArrJUZLJKpevePDrHfZAd6QvPpKqqPtugdu3dFmztogtyim
dBOPZnNyU9JlClwwAffmQqH+2/o8jy8dKJAl9mF9V/M3xAFloE8cyz36OTT7LuqGDbhcZ6sxwh/N
GfnAS/Oisx6JVaPeLJWYJ8Kull6LNDBj8fFah5q5ZVsi136j62cOlpSztJJbK0yGczho1z7wm2dE
e8+h5hEzRhdR63MvTATyItea/Dy1OpZv+MUbakQ4eBz8WOT5ktRuYmxkeuvs0nqpIkopctWarxLb
kufW1gdN8skxI/SFpnpzZyyCn3nw0aJ2eJuEu7G9xv4qyJVbdln0wolc7Rrb0C+2hYrt7+pygmCF
Ez/+iFi2oDJIz3qv3KPZ1ozZKj36lk51Rr2vvVh5BVtdEWUpGYr2JcC71GJIELST+DYSezVWk/yP
WTt6UpIewkaZB1wy7TYcRoxHzdS/5Xq3SUDxG4MXXOuaEOlE858YHhvncv7Kc0nvC6LcRndRITnK
HGcf0ez/nboB4sFRE9NxApy4wj1bv+ARcGlgw+rDTIufPJzGn27SZ/IOfSbtOrIf9cQ0vfxKJSr7
SnrpmzPx9hlhJx/9QJpVex/Coj9N84e/z0Trq1PlqHgmPGZrWcjotcWiXpXMrHsBvQQMN1pyEObv
EkeAZbu8xOD3yJ3RmlNrRQZtv7WM2uDz79rnEcu+tQv8i86G+NpW4BFbrwmerbA+ejnKpQaw8mns
GhrDQHhX0RFDZNbWTVfjIbaLERCnMvBgDRSruOQ3GgtdNoixjakhMD7bTN4yP6YvAOsMPlq9sdZn
ndnod1w28VaPawhH9BeJ4l0vmAuBZ0StZNWEFujKMdDlNR7jkkijt49SiDu+SSBDCcPNrbALu+7z
3zFntVXBrptMGci93loxLWG+5XmoB/SDDar6PiBBRJFj29vSwq4yRDmGQ0U4WG3GezqjceNOOJ3B
BtMdTMP43g7C20xpqK3FWO5kbhgvloW/HTixOKYY8qxM5c0it93qEAlvuPkWxArgKdqW5DjqGh4u
Y99cTb4RtOq6WrdFbDCCJA2K9dYrLIl6C2v1KY4A41L6j+8wUiGU6a51YIgzvk/9ufahfg6ZpQPR
I8TupFdBu+nisk/Igg8JxynhWgz22LAKyEmizwzzSCpTN5dLl7/9iM3tclKKxi5JWh5s2djo65DE
m10g5ykcmtonEpu+ZW6y8pG5h336BWYvFEY+6ZkF/H2iAbj4iEz5gl72SfnOcGlzpZ4txUDEELEg
6a2755NibeGW3xFm5kXs++O78gmBydOH4UnCiP9+Aj/w9nHM5sbUzfceARKOmWxVmaq4sQaNj6HQ
/42dtUd8aT08r3sKhybdaH1c7eNEy45/n2kKM2TMWhoZQXgebWhnkJ+jXVS04hzn/n/aFEa7rmb/
mHERtiRfh4uou3JziEPnVGKre8abNLGD2lPZXTPI0GBGGk6WOATjp5HPyX0EoaZLkt00cYr4zDQ0
XGMI7BbYmmZSGMYjFmf1oZOEw8CZrrZ/T0hVfOvZEICwlT9s7LkMx9SRx8Yx3gr8Q6Xp/CqMD0PR
gswCGoB8tTz/fcg1D96CD5JOR2h0ryptO/mquAR975JdYCQ3D/Oj3iK3J0po05HF1SBMCoLd/69G
wA/9zhMVsvbGGdZ2y765I6G6Jr/7ofvFPCsa4o0N2Rr74uTenPGpTJ4zFp4PBIbqoSaWY1aYyl08
dC/R5HZPws/uxHiPz1Y5Bfus4BxOKz+5DDQoC9WKTeAVxTM8D+fqyRTruhm+iqrBUmgrUM5cyDA4
yPAQYbxvu0CurJkVx9nk4Kcxm8PfhQQwUDFTaHmfHfgVXqtvi2AMV1pJSayVmoBoq1zyXnqz3yHr
OxCpaT+aVEfmPaR4ps2Xycb3QquJzrM1ss3fly4A6tIBvUia/d971/sWA5kw1HZFqpHiA4CvSOWl
t1pYxn2DlKJrLM7RyDr9fYbKv14NYR+/TU2SXG3NBnAzpCD/ieDrjNbfuQgjmGAsWh3ymuMyQ5u7
saZr/pUaNmyIejAxUARdGrZzEE8hVbEhVkPbb3WjAhnETu9SagyNBryheC6l/cjKZSX0cVcGU70K
BmKmCpnemSOHS96gTRFXX7hySWTFDOmEVfT0P8bOrLd1JcvSf+XiPjezOAWHRmU+aKBGS7Isjy+E
R85zcPz1/dE3qxJZDTQ6kfA9OraPLYmM2LH3Wt/SbRIS5JgHn6K1TlqHz2OK7HOCOPUChOG1xfX7
gnR2WqtMng1kqqyqnRMcAKvyO/piw/TffkhNZol+3b+LqdYupak9UvLgP3dR//9e2WZqWB7VtrWe
x5TP1lhCuTJgczhxSsdNWNE+1PHMF8nQbsNE024q7n6PiF+GpfRWgRFBDbAn1/V6EqGgrentHnEm
XiNhHn7rIDKqixP9ZyzgCgMmBbypqCKkEWnpfg0ZkV3zwvP7gbzeQ49pblO6A9TZMQVn2rTV1aeb
syzwZlwgoj1wOGE2P7jBpTHz4hDKpF1j7wGWHp98sn9OkRG7S7PDboUTxz9MzkV1nOQwpBUKRIOz
p45onTOqmzy0dvsa5KzXsNfBZlXuUu+YtgTwvQGEeXUQlvtqniAUmUBTFqjFxmkcXhn2/UPrT7cO
V6QX9r2xU9qCTrOqiX1g3Umc7tecJ/e7z5TZ+EwWiL5RZhWwMpTqWxCGay236q8QIybDgLq8uuGX
P8DtkkVbPubWDJysA2LrU3L+tFkIHhLI/dBGVGscvI09d25ykIMVLyM20b60C1xeskJqz526bjWm
3wOgsMNI9/Wg49k9/D4EIo32bWxuUzgZx0J96PGz3cUtXoqqVMGp/D6uvvKqR+wIk2bZRlgLFlll
qbtIzZ/Jrii2QY5K4LfV0qqI0ESL5tqggHq0yBxfDoppbsdYD/fq3MUYov61t3Vnp4yTegwleuLG
B15R6bS1w3Frm5lKk6OMvcZGgmxk3S6aRcE1K9IxsSDfDnamosTVrFVI6vCgL2l7AFvvNBensfjC
DNIxZ3NeHEQmNKrRtDRPTRTApY8QbWWsPFfHrY4CzeUzOv5dXjRgybiVVxMun4bK0oyI4Jg31MLM
NE8WspibZYmndfm4Goa+3RQGi7ftR095mFPyNOqxahLrWOgUan1gq68DAjDgGTcZdcnDlPEsBgXt
UEDjlXGhONRztR1p2COsPHC8TjcZFTfDva9L6gGE6LeA696LOC29OuItlnr9TiOrX7cMoD1FCc+K
MoxHpYCbl5v+8NefsE6Mxx7fdV7Bx/r9itEY4y2npX9+bcQTdMpeHEIUhxDxONL8fkAp0JzV1EHr
7IMQhe61l3Q0nw04LWtI6GLpFvDSDNIGXutw24yyWPuBUA99zy+l+anjzQbKxzk1r5LJ2h0aexOU
hvqkZJgNepUc9N+HDllUeeyf2qloTpobGI9VM7z9PsLDhhpUU4cjWe1l2o1vhWx1r2W4swXLkb46
DsN4i4wf9pEDRkWyMtIMJCY/67UKxSotMZHQJ37Qhe/AHo4gwtRNikAiQaiadN1GJF1yDCrTpayj
GZTn7ZONBGTBKkAva344adYp5mh3+X3kYIyM2JUxAhlvakCuZROq4Lp8Y+1WgXHt9epYg1R5Ufs8
3GHytcFB+Y8lptxHU9xFiu98OCU0plbEE1KUyr/IiMI0ctznPgnPzAirM2kAwc4QzDJj29n97t85
Fc4p1AOMClmy+atIrGzDpuUC3TT37WxPrk22z9V0Z+dGsaqGWjzkPggVPwkf7bKQq3p+BadQ3Q0Y
fFzVKO9UQ2muRhQWjC9zdZULWtLNMPX3pTNsZWOZyN9wwP2+Ky2CmO1Y2TudJQNK6VjfK6V8D1U/
OtWg5C0U0x9Y3GCA6pN9wkDMwDAg0xdd67j8vV5T3TyT2mNj8BDmrq2Mq54P/Cp1k7+4g4VNhP8R
plIFTzbpxMr89wL7CNrSyd5IGPTpOJzbyQ4uvx/IuTe83jGzpUyMB14+9fj7YvG6UAlNabCn3g8f
fLj6Mxz9Fbg6+dO4ELSoe6F/bb61DMiqgg5gNhQW5J5O2UZSj9fM1ijJzeDUO76GVXKw90Gt0UBs
4/Zec/tXmw4p49fQOWhEgh2A7b/aCCEwwNDRnaRznoBQrfoYTd44FtpNi0j1bmJKLSVmo2yamIyC
9Pu3CNVVQsiCoj4HnNmxQqHIDSGj+IkGoQg/yint+uIO3SjT05nAcK9lwhvznZBp+KpMqrWz7cIA
W2sEr3HPsSpVpjdTMzlMNHbxFLmvQ1waz61oOVPkCbDFqP8eif95gkmnF9pMGHHVMzJK5VEn7Wci
U+dOxf4Sg/J0aOQq3Ra7RkE9VmTZ1rKgPxPCQkcUL59QctiSShTvuU8/fHhIl75KiOQUrrWpA6Yj
DQjcQ8BS+lwV4S5LJ+WaBI12IkiClU2Xk2g8DvvBXaCG+SV7RoK3N5wGyoej0Qs50EIOtiUhAFdr
SjmP8DKbsvq2rDLawyTRH6kdHyiS67MupPGoVu5BTPHKBzm9SzHLnH4/YK+0PYhTkIHtFqCc1Z2C
sO0eMmannt+kJUMCn5ZO23wq3a6sRP2Va/j5oyakeY3Xfpclw0udoIQNM22R+Xr4OEaYbux8MM64
5SaGNMlj1QEwxpQZ3sXGGPCmcWAphvF+UKMRbC5xXP/6lQow3rhGyuO//l5UubupexBNeqcRyhXJ
Dj/0f32X2VfPkc3YVxAr/fvU7YLdpBrMv27RNG/QfRXjV9pFlqewx20Hs5Gvgzj9nlCbihXejey1
OY0ESM4HILcYUEAmRxv/ygmNb8Vl8Fm4dQAIuESQHUOukFEA1nCstEstgVlYfVN9NEBI4sYhG0kT
I4hb2jSEqminbG7ThfShyOjZD5Ut0fxzSSA61u+636NszsyIUaV1n1mJ9dnK6M1q8D6rCB82dPKA
NfnGpXGa9JCCq17lREG/qA6NT6FEEKbQVHYM7AdFe3Uhx7tRQLDhfHHoxLBjxxqOiRCXUk30I3Rc
/74J+2Q7Dg48JuFMEFDffi8zM82KQydm5aaeXVKtyS+/f2/lSMKQ1ZGzIyoA3nbT3XoOOTuhclZC
hzVs4Q+7mwhGiyNS61MJ0ZTUemPdByC9d/iYK68Zv373fBngmAsEtXg07kiEAHWIq6RPSljPWfA2
cco/pYZDFUBBvRlpy9FZ4oM6f0C3fDEB4M/T651fha99m+jQ/6Lkim51wJ0k4KsaRrD9vY7hI9fH
plY/opQDJYuPckR1Ne3itAA+S7Qv5Q8mGNRlGZKGc27QEoknjitJ59IYlXm/WJnAvU6TEoNdm6NM
3BmC7aat+yGhr8UloyCiGN6SluQrrdLGTYh9+zT2xnjCyUUBh/q9d/AtCzF8pGZxFTobjspNSX4p
LvTBZHxXQoP/HQ251Haa7ltPhugD1F+voPGt65SOe9VynHts69AfJbpQqJKr3yMN7JJxmQqXIF03
2kOfDI7EZVfrSEr38vunHAXNURXWS5/ByzUz2cNcnu2iXWAfxzypb6k091qmdK9hCkItGIhjU3yT
8XGeuDf4a+R6qfaw/n3YD+B+s2JuszKPWjSVGpFHyXaUKJp653ZacoldXtCuTvN3v2CTSQOMq1Om
R5uwC2EjjXryplbKkRb86c8//uMf//kfn8P/Dr6LS5GOQZE3//hPHn8WCLujIJT/4+E/bkXG/3+/
57+/5t+/4x930WfNiO5H/j+/avNdnN6z7+Z/ftH82/z3v8xP/+dvt3qX7//2YJ3LSI737Xc9Xr9h
+Mnf34LnMX/l/+8n/2Aey79yG8vvv//5WbQ5tILrd0Bw15///NTu6+9/akL/faH+ep3mf/+fn5yf
wN//vCvSr6J7/7++4/u9kX//01D/pqETMTlnOaqjqUL8+Uf/PX9Gt/5maY6NUp+ThtCExU/JyT8I
//6n6fwN2LFmQWEUGpxTx/zzj6Zofz8l/mZajm65BCxqpikM7c//eub/9g7+6x39I2+zSxExC+Cp
8Lu4f/4BNW9+r+cnZ6tCc/gHVX3GS2EKd+bPf74zpA/mb/hfUz8EpVWZ5N32fXBIYmKCdUn3C/AM
GiFREmRrxCwwGikSkMmZshqWvRogIngIR5uVIV0dfW5I0mfNlQn8mMjvjNaMHk1yT6Cq1/go83lG
mafZ/ZXQe9ImevQehtLeWagEl7bTUDwKHfceqN1Bty+ctLYSKM6GxBGGSK68g7Vo2xa8faJvHFK+
fHM+qgM2huXOstgri6YbiAimW4bAyNMVP6AWIDm0sJ1nbOlk7YD7JivHwB+xrjoAuchGsJuWWCdJ
pFvyPhEFowzbIal2UgMO1U3tyXfktylyjjt+v0fu9lWkyA2doYQinN4ltgVYb+hfy2pCk8CvNsmb
Jd17S5NPEQkPGgnB2yL2NTJeyToeX3g9iWZUalKOMJOQ/Wd5LVwDSfrDkLrBWjGdbaCXHuZYtjcd
GWFa+yEnkhFvogJ/zazNS9oGZxqeENEtFHlK3JIO2G1g1tGWL14h6RGPCRwJ5wemlKlJ160Kw5oW
gZczYK4DVMmGa3khI6m1GKpxqWGiK1p9n9vfJkPqiWaAGRDu1A5b0jOfshg5PyeBxeTSEc11CCz0
R29tWaXbkqZZ1lX6irIHV2lef2m+/zAo+Y/BdBGHw4g0TL6PbFCE+qBExkPk01aqfcrwUWUnqhsi
oIkLAEDT7QuyYZiEIUCvixEIQoRUOCHRUx2QFWEVW8Bhy1ct4FFnLp+g1WC4aZjUZUDis0NYCcNT
kSbwikXFImUwsmmi3aRi2S9y6y41kMlnTSMXqQrGFEsmSViTsQs5S0ItMynDkyze0nDh9/IbsUac
lCx6G+eOaun6duT0gu5nCk5MiNCUO1spM33VFyXsJJybpLqkQBiS186Ypn1qcyI1CZ4QwCuQdxBU
IafcixTneRwnHPINrAcN+XNMQbfCCoG4U0etEcUC1gZjqXUtcM1JYc7Hsnqbpap8rI+BGR3KLJ92
iQXLnSSv534aPmO1h66SAcrNTLpVw6THBxW58hUK0JsZnxBaxGCUyAxlpsP14eLby9HChXpuexHi
s9pt65dMZugCqmWlakRpQ+pb4ip9rjOf/mSN0m+scGOp4T67r4JO3ZuhD6IgqadryRAjcOjjmT3n
hKxT45PR6feF2q9tP7tChXjSCfKJu8hAxoBoOJV24SW+Cjdx6IKVVTBHLbtjXTHG7tsHIWSC4wdq
jmEl3ABWf7RDlXG25ewxeMS0JQS+FCffqXN2zmTvlN6MTo5EjzKIGwhdrJo+gfZo0dspIZK7b+Qq
p4u0cOy025ep2/71QUrsY4gowXuatbNobReKe/Eo85AoSGTEEBy00fhps/JRC6Lv1E+yTdzRHU0A
MiGcdvDXwRWFO+Mvsho7SwZAVhbBvq9Da6E3wqaxg3jONgjwZIyN6sXnmkeKB67ERL+XWsZ5Kq0H
1+lR4rVBvorzmXCOKSFDngwS1HprBgbEDt1oN3hXiN9u6FBMGrl4Yaq+txWEWcUs19VXjKV90RdE
VoEJXYgQERKDadzQ4slv6w+giE9tRPb62ILCcBAQ2qbYgc+F2ZK/GFL7IMbHKFDqMuUd9mWYnvGJ
eWUgymUhbAeBl7/N2JqWjoOozGd2vfQbgDWpQbDXLAMPEQoABKS8d7odlxzqvLwl57VA1+y2574R
7x1uH9SSQkNJWkbhQQwdWkmR3UI9ekO7taTb9dMTX8YKluzqeqX1goZNBP0Jt+MhLUFnBsE9jJEn
NqQ5HIrzZ8q9pPH74+DA3hV/TjjFVxkHZXgV6DI0U/3RKYfp3XdHFBEc9VdDygTOiJRDQF7mJmvd
V2eGvNoJVr84A2o+9opcmF1w0adkXDLMqcAb4QMxAx8MRtRN+9wkf6W24pcGrpU/4VI0MogyOV4N
kic/5azCUIpH1yWiFpkh3wo1N+2VbgGecU5TAqJqTISMKZaz1mX2M0T6zTe2Fu7Kq2NqG9/wP0wV
xVTd6TDbWDNllh4wykYrs6zMbWODqsla/JpBfFPa9JjNSs7SpNmM7nPaI9R5LrpQWYP2E15T2k9l
B3ipkSMusKq412Z1vGXjEjcpp6uiuLTfQc8hCPG6vVZazGSwmYGNoEQg51e+Kh10iK5KbtUkPu2y
hlBVNG8DOZMLG8+uFUVyVVbDrSwrr8h6BpipXW5Cw3gZNYHhR4/hSpb3sq1pzbIoz9WCL8/VQDcp
okvnmMjgO1YJJDAkjhh83uy5BR0kTTJ0n1MNnaS89Dxh7s0O5536ybFya/Hkt3Y+T3NE4bVu/UEW
wAHSmI0vhMSgdytogHVm6nNDO7OUdIU79woAktOu68r1VzwzvKJOfDg1YcUx+kIntHoUE35J4Aj7
bngRxOGcM/eBpT87DxVcIBUtfV80q8xCEF6RG4zqG5A9UXnVoifZwNbDh3EgWjQM7ftQn87C8J/d
vLG3w0z9oRmhzT+pda2YGV6fbFyJZ8wYBqjJNpMB0kf8ZadgpanNjGhbkHZG1t/Qu4p9JSMvqi7o
scOdFVmrJAA5GDKYTpTponTlCZDWQzSdxEyh7nskjdacYBlqgPd11l4DnMU8BcDv0sfr0vSX5EMV
u2ZsUa7V91LOO2wQPhdV9CFd/AAah/4AP04kawXJWLfIQnfbBwzMSEXGxafj7rMmIH8aftVYF6hS
jMxlV9cXpqhP2qhpIBXohjUMsXRHuym1djMbmDihtHmqJb5A9UOLlK96qo6J0104YH9h6dkHJq3C
CkQ3yGp0z+W1wM67yiWGkElFJp4z44SIsgMvcqGVTtSK3GoSA2pKSrPetfpW2GA3usBc8tKSAAH2
hqCndWUS7w0qq10amkV5WzO8621WYcPK2dBhJjUxwkfm1XgpOif8caHOeZNVtB4trNfS71aZGn9P
NsWlA7WAtZ1x8ojxE6MDqsticqCpanjx0qIC26DMpLieYWoMizcwvNFp1gZytl3vCkLFKq5WQSWo
9PHtLBpED4NmktpHwFgfnNn0SFX1EbnZwWhuWnLNyLCMv5I0bBe45KK9qHFTScwxIch2HHbI1/UC
zlDVv+ZgPhYVoVWGhkWabeA3t3gD2R/0TKx8FUx8x8Z+bEfHi2s8BBmwAIkd1EETSCDswkDntSIm
pa2wv8QmIJFhTtTr7R8rV68TDG+PzgUCBZsGXT7zIpJi6edcJaVBdgyckMc2Km+NKF6b5JlRpLES
Q/mAM/PsV/prwU2yjNP+e8r3oSXhmrTYkmI3+hL2EG6L1IWOGHODVDHclCAeX8rEqIHDfw6DmR5q
Dde3yvXLIK45pnTL8pIipmnRexfjQcfOuUatS9peEHpmB/+kUVHZKTbDjrpcxWrKPqXh0Sj9Z7xy
/Dci1KqbSP+YjTUqbdoNcCXAW8vQorfccT6YoOus3KG3Fm7ebuLA2rcGmXYdkCFjbN/VOF5WJaab
jp1hZudYAz4wHwsgFgSfljANn4ApjDNF3pC0MWQRN12qKvmctY1/MBjwcDEYXlet/6npjMuAXaPH
TQrs80P4YkbxAzIGBu4sCmNrKF4N15NVBLPAGFSgPJqEeXGMCdOCLIfialDVz9G8YPYsCP1kCBM0
/XPMKY311rTWSU/rwaqfg4Ck00RJzrZr7ETMAC+0hidFPmrCBygdd3d1w/5JCgv6vjj2FKtzdkUb
XOVA2YKRh/IyirC1+tGc61GuMn38jEzcykzsvL7SEqZsvN6IwxjyZGY/O052apMLVqnxFhpM2Juo
P/aGm5zx+K2rWbohSsRISjuQRqXtcNI7nj3HeMe5tddpG+J159uccDAXGEuxYEWDZ3XJT+teTHf8
GLneSWO4tXVcLBoblV+QFk8qPaIljmNlVbWE/FIIA1yJmeOl5S0uQaa5JWw7lGSPYYNMmjKrJi7w
bBhjvqT7ewwC4yFv2BySKcD0jCR8GIn3C9o7JWjpyiBhRejCKK0Ncy8peFUwYBU11U43uQiVX+IE
Fz2pDxjVyCX1InqYqszwxwlOerronmglXfC0j4SszJcDbmrZ99kim4wDZqntlDUo+zXq3wLrCl+h
1f236kJ/6jfCrK6TMz75AaBOV3/BuDEuJkztPAL5hLR5ZRttsHKqQNu0zG68TFn7JhGJJGYQi6gm
/kqM363L24lKKFvSGgCzCwAPeYPFDCo5GHikNhne/kCHR8beahC+3VhQl5Ozq8yJmlaH9my0yDSy
WAUNcS56LJdGwcFd5u5n52jXqjbwyvGGMjKmXlfqHaie2eMpUcHaLmE6k9imhUNMOAKnhSy6x1GY
VM5OfSdtAhzHvMWrBjepD0cibeTehDG4mGqvSUbkD1RsCzec9nFHok3spzBgsuBdHQ1o7zMOoChI
juSPyzKhCIJSi/LFfGzb+AVcmkm3Q9mHMkjZKnkqpGAfrfgHg+u3I6oHHLagDjII9Ul4k5Z9Dylo
O/YtmIx+66b+16Df7LE5JfirUZYcE1d3WXNxzNEx5tjn7EfSAzcUaXAQElboWInPMF7VSseSIpLn
1FSWdRsJr0LKRp02BrtKxt80JFhciidMKrBYKk47OAviRhUrUb9yGJ1jWNIrjfr3xCQCRVgbfaq5
7cLO9Jo02/hZ8Dg4yKDCwVpC8GN+VJDv6Rafia2vWu3O8bNo1ZiEPjld/WI1Qc4kKbspKvS/1HY3
/hRToSTKrZTTo2VZ2FjKVy2L0Uyp/rZM1H7ndNamcFBRIWaFDpraa4T4uOv6VdbKSxXn/b6PZ55P
pICGDG8hV4BLgBKCZi44kzejJ8p+icMZSw18FUwlHGpYo6oGq5NMWOsQ2TkLS5p8qZ/uiX6oWMiX
wMbCXeD4npP4n4TOV6SXBriWkakxxvPiW8ZMyWNzhIRhQhON6xcZUEgi2GI/1e4Vw5x52iD1y41E
Gkhjheg4P8OP34LOWMU2TWlbqEtr8J8MjJULMVCO20N1yZQSJEsH5hHBv5LpM3+qzlaKnqyEvo5t
NTxiH39QDI5MepmGa+PAgb1cVGP8A+ADIGO3jpIeXxJEIKAMgG/iGARZfrVntKU97do5wtRv8WGF
IKmsxRTchQC3ewVFXrPPhXuXtSMQrhH2ewOsaQAeDQkdr468hR15dVN0F9ahwIxenZEbciJPNWTo
A/4i54wcE6KfmtPpaWxWk5zUbYc8k5QkGN3OtjZZe0YTjJtOaRwviAgobw5hWFqEdXBLU/N/t4gU
EbA8gk8NvDRRtWXsGNT/N5lTOvYu4PYSWEPS7xnSMJXpcSLWzQOdGkEWKK9j7zOE7mlkERnS4uhK
xs8gyfejeWrx7oK6ISYsM1+ItikA1dbQQHgxs0F8hU1k7F2maqSpPFhTQqRwKCBSB/AhBGfpcSz1
lchR5KvqgKUKKYGFC7shh03GhroxzZHeCYd4dxTkL9kQOSqMR6iR/Y0D2w4ADTRwUkEuFPoWITtY
3mOGkgk60h2T67tszH+GbqzWej3eGfXwE6ZE6XUV86HR0pZD7f7k2qdfFu+uob7j0//UylhZZpJE
ZROB8VTLta0iMipU7pg24TYYA3SpJu0xy1jbhcBhCTlAIUke2MDKSoD16epFZsjuKBCDsstwNLiC
1xB+V9Kg1SXoJPKpTkdO0O2UM0Uveh2wkb/iDlrEdnBte/Mm7IzRpxpvNNaGyD8EsX+Qlf0UCoBB
VYUatHDMje+DVBUEBc2i1Ps8odLPOi5LWRN5MGyLkRNijalBQuJkPsUwkUPaT6Yr/XLijELyXAOf
Evl+kAT3jEzcnVUoG6V29zLRvoxouJGtmyLp61+ioToDkgPonGhPFjv9wmqhXGZJ95NEMRQV67FX
24c6t0JvpLMJf3B6ofE0w/mnDpyfuVTnroKbueUi0O1zTm5h289EEpCK8VANS3+YMwRMVn+R5oAO
QarRkEZAUPme3VICqzXoy8GFh6NJ5cyQVS4gY+yyYcQrP+Yl0VrhpkHI6XXYhe2CSXpRV1S+dQbH
hgwS4GaYJAw6goR+vpuDhSzY5MjSuL3BlkPbMLGIv6EvuwLeS4mdF1vLV68t7EYcl3CXUr0leoiq
FVKBJ+aKeKhZkglKvVY2u/8wj/TjO9Jq2n0i9Hs1lBnFcZKvBU2c5dgUB2vIBA7k4NL5NDtVne4Z
jfSlCmcBa3ZZweMXZ2KSD2lcaQs947jpcBJzR7KoqMf9g0j8s9UqrxkCaUzRBZxYbboSu7OQQ6ve
1zz59ZipIEbsAIUxJieUwtN6Z2SMJeiL7xjabwPVCJc2nkXORKaxmhjo0LYx8gNBw/Secgb3k22k
O5pvs3mCL6EzvHEbboZE6V9JgcRZFlrIAG3naNYjWdNVwGTOJJ2kG5CDy8HcKA17Qkbe5No0OQkA
2o6QMoLe90sWGQGBlJNTWW8CrfO3KS6N+T4NoJgckDLh0UUd5/bQg6WGR2WMd0ocXnRXkufGDVSV
o3LnV3IXZ2A+HQeREfcTc87yuZEcDrKqOhVujgglpfXisrFornJutfBWjgSpNqI+hFl6VdIN7lvk
IF1NEy+YfnQkJF49k67SsgLQkJFwF2Bl2MCe9ipl7HcRAz68tNVGG3SUXe28PWjZfWQIbTO6PeVv
8VJbXqXGNxf/4aprkY/kisLJh/kxXSqio/jJBK41+5FwRVoV9sZEdMDau/Rd1Hx6SqcZceoVA8i1
E/pB7aYXlqN85efq09EBXchmKkBIaxRTIWTARQ7Y0kMtFu4mUjpgt7A7quZnZ6r5DoXrj2YU49aC
YTBpcYo3FKNr00LFT2wUY6NsD52fP3RhzBnPcYZlkbkhyUhjtGOAxbQ0vGp0x9cOlhWKqMpkPlSQ
y+6apCCOobszAhWuXgClKgGtqNdc53k+bBvmYIugo9RUlO69DeFNq8FrNdLCKVVWcLPGTQpFfuEb
9qa1irNVusEhi4Cal3BBXThVi9Q0sBla1qUu/CPRbiYVDNS+1NYOg37v5i7RyIYGdgWsAkOcepVE
Mtonyq7U7eFgxWQSSlX3qsn9NiIEV22rxAQi4sTy6dsiqNG9WuLzgMidIZ9jTRFzEWIiOYpcjhIu
qSPOeOqNlqJtdHZ5SeOnsYcNxrFL2bJIG0AWDabloGjjtV7Q+HQ14lIcSR2qZoSYuyHA3grlTuPD
BNUg1OUDW5/Rrvy2usTThqAne9WAJTgIWewcxULaj9hhFZlxswLcX0A7Ji5KtZFdae1gbFX0gb5a
GRyb0tQLHMhEZ+KyfwTIqjXwQg4FA2CuKM9nqCjDm7z9VrV6WMMyNT1qg1U1RwC0jLMiTw84A0jN
ZzilA5nm1cA7FC1F5Fpr0yWBlhQxChtCrVw6zm3g1Ithfr/7rCfQq22eoL4ym4rUizpLDyXOGSap
VIpz9ehyBkfJZAhweYNVfsvJ+By4viHQMiLx3zPdfCwb+zrGa1+D1lDMER80nklZmKz9pImXSuoe
hp6LYnOYdDScGpnxBFkOIxvQbEILgAKOU/kQhrUGQndylmn2PoSf2PIqEH7y7Kgfk3OMu3OSnEHR
0gWgD+O8upgZ24jYwEug36xkjweVPOg+Q33mFfahVbeKdfWrU0K27r63HnLtClaTEUQvHgztaodH
YGYz+KHXN3wvd0HHVEkTV8d5GJGQuO1zWGDYonBkUkHGUgaCp4yiJZMSTrK4xAdmXxWd0g9irgrr
jkQro7jPbQjoAxun+uqEiKPgFiSkhuPGnjMvx2ht+I/o8vsZVdDRafBPeXRtaIL2DyNakoqw43iR
jZ+5qQHjejH6W46tYjy25qM//fjmk7BfovpWJOHWnd6snmGehTPpkEwHwM/J4E3u0ZJ4nnEbRnIT
OpiR9hUy6YhjygFia21e1TlZq8J8W7pekq1HwDIoRnAcW/FzCIrRNb7L5BHB48JOjpJ+T3lRrYNe
farFk6195zSPiipZW9lpbH5a+Vio95N5DcofrPy5sGYQAxmBJwnHOfhAfMpthDKcCKcEghQiv8UI
Wafnkg5eSUBR/Zuuf/i0gHzzUdeuhl94Os3KGNGI+dhFcC+YamkwdA2xjFikomzaJg6XGU7iIacN
r/HCMiVw0QNzwFXAWFdkMKXlG+ALLD6PGQhCO+EuoxwfrK9ceSxS4t13kCChLOEzOSQZnqaNKa8V
/in34qOETe4cvJNcbuYxRyVH2OSe0EhezM54lv2dxaqdILlxQ9JGPDvaDtEWkRHmeL4zEXvbPk/O
uaNDRCMAtke/cqd6G1UVzrdyRRrOEqX2su/fWk6iWMzgNpC0TkQa7mSaKG9kdEHdAzXokmLDBm3S
vubst9AD6yAJzNEdfwVHZTmlbAX0nGzOHnq8TQnZowJeSOsdtQQVKZc0JpkOGRwUOI1SKrQBzJIc
OzfbXcVGe03NSfDpTHaouPm4CZxRbqoJ5ZaziadLaMZ01qjlGdtP2ovUX0KKjbOanNOEXKBZjbUZ
bNh4O9hhVbSWVGhEcsbtOY4PXYSyaNdrtzS4ZoKbFIe+8onyZuVjqi+O4XAvhhvvs6gYaj9sCYKE
+P6i1kC+6EqEgBp0/Rq4iwrCZO3zib2fnPP7ANlPb7KuZR/cIlp8yKoHrXxz4odB/cnSH03/Shjn
2fFbPdJlo9mQGj8qk0mSN0bjfuzfB3zJqslrwoYe0YTN2Iu16JGNU3P31fjhwPEgS4FmlL9OkVdY
Fv6wi0NDPaBvE4KnfNTHn4FaGl7LyuS8ol/Z33D2febMsAsCT1nNVm4+LCOMlShXOP/IJZJJhumP
NmScW6S/9/+HpPPabRxbougXEWAOryJFKkfLsvxCOLSZc+bX38W5wLxMA+22KJ46Vbt2qNo1j5E9
scOjwKmmMHbkX+IT8K50BBIIuIjjWgTdEz7JOhp/zZ5kqtHfwUiDnaS5geoub3nJl7Scy4aa818C
jUUGrsS+1D+gQV7JLUFVPabSR6N+GNWfBpdefBbNMa3ey+lcSm9xfgrGp+p/kUawCkGoR+tZDvIe
4zqnI6q4QR5BK1WIsNuvvO6AdQTMfQuvBilLjv8BdPNV+TDYOeFyCwS6mO4YG5l5PbdCTOipR8iP
B+ZavY9XY89b/DW0X+zg12BbK1oC9QZ7EOltgK8lYdcYyXb5j5mxKqg9USD/tLbMt0rZN1Apwvlp
IkRGh02ijp2wiaTZWhkw5JTsK2r/UnYiKS7lcvXd1/AfYwxZMXSl9phaxzKIVKPR8tAqABbc4CWT
1cpkj7Mev2tOcZ9iLLj4UrRYdaQQkxSMh5i4sY/6V8EHYb1cKOv+1APRZwooZIkPWcFyg6s5aLON
1ijrgtOk0iUJpO+lmHrG0GxpL3jxcRZlGdR1GNwyNYb4dCHVwkeYbonHVzV2QS9EtCR+p5sMbzIy
Ll1eO1giAmIBPHnibBstBgQGxk2QFwciHshr1MK1KD4medqZKExRwBJMFKzVFkG/AG1eL91WeSZF
a4cq5xy0gWXRWsdgRudW9Yt6HfpA8SaIbqauwCcc1FbwSh4qAR1mX9lFsNYgWkMZ3NbMPILIBSEY
5TVDv7Ui8s2GSodiGUaplngRBvK58gownQqNCRPHaVUAQqTJuzYwOt8IbElMsu5gguoS1i0a1Jf7
QN+lY4qw/HIQMpGdHybU1AM7wKz7RWxoGAcxPg/ap8I5xvB/YoPApIbdAEZCdEyT2rrT/JrUvYh1
VaVsiUnbgOYhYvtdEpVbQg+sGdmY9VJUDXY7H5iLVqSAQo6kLwJvar7l0Nax+hABWjPkl1YAzQnX
OUmh96I8pgSkWCk0Wszpo9KyW6yZShzPBjO2FRCaHhSwjjgoxqnhiYzWbfl3zPRDgcTBSVkeb4vP
iJWpmxbdc9YDzdIYY7DF+BqSzIfa+6LW9yVyLKaVsn7r7mUO1GmI8gWrcbknqcaEH5TwaiUEtvJK
aawDe+W3LBE5Gm+++C2qX012CEveHz3glfD/MuhNCqXZB0buuB2A52hDEXPxgkdMMemMxDVHVc4K
PYgyt6rBwZWAekWIpt9dxUWNHc1XgauCFQmgTmrPbPHRTizt7AFC1X0IxlOyRJ9lHzLGkBE3DsMI
IPG7Fu3ERjhq3KnYi9hpX9oD3to6oeh5oDpqYO2CmFwfdLSdrl06ElvA8c1HXCTcQcuZk93WIB+w
BACTYb8RsDMKHGCp2y2xOiLMXHrLVYKHPdrHTdFHR8HIEQYi5sNhRMx80pzYrkofjfw94/3XgrrJ
xHlZY7THMOstwSezGHiLptGDS8BnHfCMGW3icXaljPFQeVvkB6I42wZKvqj0sIjfhtrs9WqCjFj3
gpRGR1aPZmZdTYTneT38Dt20FwgDRYjgdK2O0hH7EUy/2+zOpH4yo+FswvEqTMPz2U/iQ+YZPRTh
voQhLByKILpUPurWnuVwL27Vxr/pluQZWnNq5ea0lkvpOIDTZSrGGNjukEPldKz/tNmwIx+SlYiN
bENycj4dpNh0x3GB1GKIdku8BDyDqHiU/nBrxZSuHR+jOZMeodh9VLLBtpQ44qZBYBPsjcpYK2rr
mSF4r6k8KzzGxISElUa9w4s8qTlq7fQTa6hvLGMtozlV+HFaBvbgwl4iq08OAd5pTFMRNSZuc++y
al3SXPwbE7YiDAFHVZAuAmtR6NybdIfh1yeuU3+VZp7yIXhLcV8t61ulG/+IA9lnwQAKFh8Df9pK
EhSRSq++UgsUmfKRAgPCUiO6mtcc/Zz5IpiF6e0LKQybdgk/SL7nbZUUm6L6FtmjJ71qp+hkMUcr
+n91vPebvb94e7uEFc4WgKW5yzHDDq+TtW1Cj2TMCJt/00vbWyy/ITmSmkOd3CP1BydSRCmLOh7z
l4+a40IgKptxoANtPxepDexjlp/kLLIu+AzUU4PsjPy1iKVwKgDaAqghLV+FoCojzQL/U8tn3TxK
uxWmDPILfMbJsB/yw1uf/8MizY5ZuGc+BPfJWj3oVsaL2KMlOsfKld0qQbhelp0jl30DCQ/AEuFf
OV7LgVuK8JC1qDzi5pNTTSE+4jjnGKKLapBLW2oBuZUTocr6GmTKC5oTR8mb6Zqw/uB9qdkJBYSm
wWjCpqSnVTDhLSmL5C14NPJGNd5SCnAmkceJUUm9kwBIk62Ue4juoMbxX6QcdI309fGzlEg9dxlH
ij8ledYR3M51YW6gHczxNqzeuSsRwiUrtMvVEWtZJ6xtgqhhdu/IruFuP1JdTMujpuGF6NYw66Sf
FOgEMmzvVekBxEnJ1/G6cMZhizf1ynCIKEy+ubwcITy1AHi4ZKblUYHaKfX30trpbKxlOB/RdNBC
PH1t4Bpj3aNL/pXBvAmex31Zn76V/opPGImdnwnlIroukEHHWyGam3F8DPOewFFLOodrWIr6hY7f
1N/qcZeFr1G+q/17NTMHvmVY6ejvzEf1vG7FDfnXuCTS5xzr0eEDMs5s2OyTKHvjN8fb85IlRzTB
Xbwb3c6O9L1ZnFr1VpZ4EaszQoazaLf4tmNk7CK9qkqvR+HXv/PXEmU7aefcvJiig4JHm85Yr4sO
ZFAOAn16tsNB1yYDDuMcN8u3UXgY2VKWKdDqTzb/E7R7Nbip/ZggYf0L/fdGuoXRH836YHlKeE1a
Yr9uHb3UI1B/sWworAd9OOmIL1066bonjG8UY9G8Gg6BmMIveSNr0TjFW3Tl+dmojgG/iw3olt75
mXZLSmnxL+L+k4qXDjA+uq3DohjvuIJ9Dr6Lq678GdSPqf1XC57ROpJ60sadEO/nys1tYjiVR5cd
OxRJmNPbj0xLbaUb1m3zWWp0V1v0SG3309OoGe0N35xVDhfO7O+xepSrTWJ98fzXxAnWwXWUtstX
4SXuAHE5fgsnL02W7dDeXKeekLvaagmcwCo2SbiOnr2L3CS/zDSsxop6RAwp+ZXy8ukWi1X9X45b
ZHkJaBY76yl1ld3314YpVx6hY0JJWrKWPB0r5R6hq8VCGWcnurzyvfXXGX0iyUoLSGF55Z8v4Y/K
4igEH8F1zW+8DFQC5vIKVwJE86l4llJk+cSThZ6e9XRl+mqU8XUF/Zvrd785juEzb76WNy1HDGri
CAmaQOfOgsvmT2lKyupTrveRsgUbW2mrX1jlDCYfuXrBoDpKj4N6LslrzaerNZyb4BLKeHoL67Xs
YxV/ZCRibkKQNjlNtS2bU9iekARrA5Ll/WTdWgxZW8bdGlLjWGyyYTsJfwZcjFoAbY9+B+Ff5CX4
dL4mOsxOubTFz/IBXxdRfq8reLZQLMfmVuYXJCAG23ZP0jwyF/t5X9dvTXWpaZs+YGP3FuVl2wjv
JNWsGOv6I/Min/iE266ddFcMEJxZehX+Ua4/oNzA91u18PbpXChFpzDddFjPmQ9/BbyF43tzjEEP
eF62iJGNU94mXDdXXEiMxRWZZsKJpxBiir/sp9npyV7lf5nygTQJlof3QPnzJ7e/dbUHIzT9KMBa
wazafWS5IjmtmFy5JGHTIl98bRctSxlmarpkEqPZK003P3qT+mtIfdG59zoIbDTcNHuFvsO+ZSai
As41tsjg0wqzIIzSQt+23beMFqnbWcG1m/fT6kus1lAbGE52ZrPPWLxN2UefeP6a0grd3G1YUDlF
tk6YLJPmDzN8h9wtW4WxIWisXfHvmOXTDG0XmbJ20okUzxh5dhVT5KD+MiuJ4Q2HY57lzQy8UoQH
y/Jwb6R7yT/gxqYkAFybcTFYPmnhM5R2uD+s+vXgzsU+Ljw4/1J/xhYKHOiZ4Nk0hrt8PFo8+ELY
i81eYG6O459g/snJshTU58IcZ0CxCb5gFn9SnZOr4m86LLGho/IBRkf1aO9s7UAMIYRmgr2xvDXV
dd5wg5OCgpzAXp6m8qBBD4j2Ls8K291+fEx4eFrelw4mTtfmWdvS0yfs1d8y3ft98N2VwbaH/lze
iBnXsMIZHtiqroIBSrXXlxfsCA1pFwTe6cKnDmwudBzqUzeHhVmy+94he8y56LB+iGrPXAtOAWNZ
2PSkNSR2NL9X2taqTxmQsrWiz1mFVwA+HBE0krk+WdCwLS4dw5FyxHA7Dm7LKkjb4dI0Rp6Cjf0P
RKoVEgh3JuJr9W06KkvXM210k4YrzTiP3aZXgNG3gvWeWG6aXmKuHHKwM7c5oL5aiS6sDp91kANY
x2yFFhvY6CIZB4tCDAOLJ1EUGHUD1p5HAxSkqFaK9mzTS9efFBoe46krdEiW07dYCr3alnYWrN2D
cPJ/NKShSzT7904DhGWiwghm1S6jrJAzpyHoOysY0CIceTPoqDaBq6DmaJieN6VmqyxLIVG5ZFpz
+VINkr3e4tyxZmBniIHOfUrHq1E+FjMtCFWMEt8+j7xRNoX8heX9yQSF67SdGL2Z040CT+YDsW2i
gk/zOwzGkYqRH9rowsmEXZ8pAzP7u3zTwr2PucHM3cbxyHAkpNXoDGS/+2JdZNvZwP3yVPKrkbyS
1PuRi8KnYOHwnh4jjq/J3hbCJ5q1fBVp53l8M8KdkG7D9Nm+08dgTrfmlcb3/YBgXWAzLCKvvbOY
BgVU7GyinwG9ECHU4aongZ/v8nCTUJ0QKZD9yYHROCAs4hVaX0Hch/I9o9+R882gYN4AbOpYMmZF
YMX4vTh9sTfH02DtZjsBBPAgBfByRjxZjPOgdVa4+/8a484yDkGOq7TvDGrgslPBh4D/1ReeHiKh
ilYJIvJMoapUxtn0WDyhoFv6ocGqmJWoslH4If5GLz1x/MlT0ZHZ74j+PutdE7qEY8SdXbV7pT13
PdsZWBgNI1a19u3a/Kf4P6P8bDHKxxl1BxeQddQtG8+tS/RJVqO7glklZ3voIzWfIX1lAkYd5FCx
5FqHayH45SrXNa8Z3ByHq2jd4BJNcFjYf5nDU6RdXYzLQzYnqnrjyOAR4Zn1do7YriQbQzyOfyPV
PPxqxrswH434OTmdo2X3pYmbP4PmaoasYNzEAc9bT9VOzo6yhHJ1OOv5B+VSU3fLgdf9l9gBf+if
y4HqWvQHtgbNFunuarl5dZ3D4gN29U+LMGZhK043Vfvsk6WHrERiFC65TFTdUTfPiKeUaZPm+9lm
v+wfGRNWTckyH2eB5IlZDdfeKgs8EE+0l6t8Psc15ZUwJ9IIKpvoJGeqPbpBJwXmpowo21h5Ynlp
ayxxuui8zFYG8DtDQoxDjmg+hwkb1PvIlz32R3M8mN2FRNFO3YBQdfBPMrflZLUDnKWKJRbMNj6b
xQDt/039leB3RtiNXG21ay1cEvFUppvlAaq+i9AiQLPc9y+rv2pbTqOc74yeY96RXNT9W6BToXsl
80+nsg0eXyyYbL07Mfao2NIKN+gKaJR4Kx3ScPls8ma5HBTlNqo3Xdsn+ocqv8n0aX3+auuPaviM
SWLqKJiI+uNzM5wouPS4CiOK7IRs5ie7my5+cAst3JnsdrLJGGAiuvRM8dKBYbDxdyPsRCN8iixM
HRBcgPb8PO9M08P+umi2YNB2oaCmyBwujaUATdF5SP/rkOXO5QUNUtj+PIHuL6bf27BLldllE/ok
vEvBtk33oo6n9okQglUnvAUuQWrxSacn7YQPBl5m5clmywqfQtiZ1ilF11ddS+VXZQeQsieYJCA+
iM+ydVeLk4xZbjzs/fK7VC8kgklco/Do8QdJ11oOrLeNzO9a5NV9H+Nd9UNmLqqdLWkweNk3Gq0S
qgRR+QeUOIgj7V5HNFS4sop/mfavCE7WjI+0zbCGEoir3Ar+GeGvrm5GdGf9Li0B8q9RfcUU7bFs
SY9Bu6mVq4aiJknPE/1QN2HcecJcByaA+K1yQ8ySa+VsZAAzuCTUhknC6czXrGh0kgdWiU0KzeKs
N95ISzqnTzXYy8I3wvulirbFjfYBIzdwFAgOxUGu74r4wRWV67Sj40ZtvFR/xiyHiYVfbhk4A022
1ZjoWR48ehUVDpxwEShbGE+CeBiq70V7F4MMjix1SvWmjnhhp/8q65IMP3V2003ahKNvuZHuAS5T
yr+UDBb1Gvd6Bh+nt9n0IkRKv+bMUxV+yWTnN066ioh+cCga8uwa4RGB17qAuRbex2BLWJSgXwg1
ZX/CRocXCXE2jXLERuJRGkgWXD2G87YHrWq7Y7YY58BTh8+rY/gLq3OVqD3QyWt2IJMoCWvTa7SG
24lZePqdVI+u/TQxt9PdONgryt+Q/8FV6lku0sdqyu8ysGXpDssxJ/e9tDkO2U71T/V0T5pvrfpo
uvdBevCFKMFuTjyk75KCR+HCKQlthnt2B6p4ieAmVO95h2hpekTtlREoKIBNBjz6sves3M7lYTB2
vvylrAja6GGNHghihY/70615j+OHbI/cFtQM5SqHxExJOHqvGCprnAiaf3J/QOvJwv9vyPYMxh0W
JsOUOMTirKvhN6rNtYKEPhl+ma5wBeGJrH4F/X10YbnL7yMoSLDRPcvayhEeE+xFgztCUwLh/7E9
ckT+wmhhSEaOw7nnxHKfsBZLvkaQ2OXX4Osg6TCdQeuM77l4BcJlkK6adKgmahZtPnLcVQ9mLM1e
hkLGX0g36YXEbYnoOeVbNwnPcDBRyDBu4Tw85xGEKinWYXFL4PAsw5oiU1lDHLZa3OtXf9KwS6gr
PkcME9N3k7ej0AkZH95NH7ZH/hBYW6QHhgJocFzL10k/M+bTJDuTz2DET6zYBlbRW6YeLUwFjgbg
Im0whAuMSagXeQysVR3pYAp/n4y/nMt8fBMA6JivNeMyKY7wZ85u8soibyo3jbZd7H0XFKI7VPKp
NZ35LzM3bCJq5chJkORdLW5x+qQGUBUIq2Id/N/0VWq8s9WPPOwNvLPCm1keB31Tl17KlWioHzVQ
K/G4yygnZMyy2gfRFehLz/6454cRURTom4lZrqIFDf46cOmoN9e6Ba3MOALYVO5s7CeG/vLUAUlK
2zK4QniGJisBnr7K5qIrKIFWBh5JR+sqGGQTecIEts/Ka13Xh/9+OIKv8T3I3uLpGGY/1XBammQt
iOBUD/Ayl3CehzZ4CSvgML9ZXDBaHNlLl8+WvKNZN7xh2rT0NjVFZgXqgeM50et26FNneUzCjtyD
yDzhyJ6SSFx/yhF0lqcqr0kXbqzHFzlI1ZmKEq6JXjCvTJFOGWyG5GNmKZdTK430e9jo2pktZqGv
4SUr2He+kS20PHMWFpF5Q8xih2JP016tJtJL73r/r+V35d4gGIkpYfUb6lyiJdr3p8UfB2jP9OFB
rCtOgWzo9c/OsM0WysyHLH7Tsvfqqug23KEEf7KZQ7O9Xd5mQd7Xu/5d+KSaa+mmlc5KQ5OpeLCn
Kcke5l2NclhgTUOGvOiazXZO76H0olfAhk+O9lNxyAn9dARWt4/eZlSsvzvtx1QAStiVLAsM2Iuj
sG6V6/IPi+wP4vnFNyMUd8M6sC8mBHpUcH05wzHniQC5LFW2dWEsQ7v6NCD0tO0n1+Bo7DNrGxBt
y/7nK0WKtS3gGdCqOj3rOjx47IiLJRNvqkpa5wNAuTBglo4XxIaRcJ4m8DhvwgTFg07lO4V5XSCk
KvkArNOVY2kdCZaW8pd/LEAOyA0IDVeCGdnMnzH7WKl+w41WsM5G68nTse73IkoOOuQBjk802hl2
2AAVKYY25e+kkgFUvCtAJWnzvVhsW6C1Vn0gwcLG4XH85JaCqfjka9eD/TLjpadhE7lT9Vwm5xG8
jd4gBGuES4aYUN7CK6Os7mouvWz8bOJNBpQgpF8xlhoy7BmEOR1zsLEje5ATt+nHK9c1P2y5OWsX
b0LjwbCD/ldddT2TT4H/rHheyqPWbsICKyssLAPXsPAdPsP3aSUnkTc6MuvenSK3hCKZ/JuSbNV3
hwV10cJdtywD/GMWvQhzYmkm0usIXzV/nFQvM/uEnMw6cl9U5yz81mFYjfExB6AxgrcGhrtq/Aji
thDOOqu9kD0KnYrYHEX5FjlfIytL9HV2Uz0bf9/ZRJwG5z5xlztBnwmCh5XQaWxGv2fln699RP5T
7x6WjpfYpk2/sZQRjd1Yfs/dpyBA/uUiD//DskeaNfFT8+8hgvMFHUik5zLKK+o9qHZ1cAdqJjV1
z3y4Nhea6hcUsJWZNDSU9BUiFw+3bYZT/DjeweWLbN+BQVSeHxQrDV86QvEkjFf9UyXhPcWjzqjU
aV3YBsrqnk7XB/cwsoVy8bfsFLqRdtB6iNNTF2tifw41ZBvKXPU9hO0qKh9bq7u0JR5OsG3SN4Hj
CmnXRv7YCV5bw878l5jLRlfGbZpzg6uE78/2f0Ee/HgCDwdyyDMX+08s4CKEzu89HPzKRRzFyLG8
b5P6KZf3rDkV+e8S9doxueFPK4ovDT2fr1150ZZ8dDngF85vbXJJ7vF8NUaucHDOzTgVqHeccJl5
oDDAcQtA83m2pcw2BJgE2jp1b/yBzcxaFXgT4mIZe3hpdgtQJMKZ7p8wu2gLzgZhHCJKwi0aiHWa
X0PnO/URiJBvDuDRU+LTdS2eDBhP45iuVSVAzWvZmoqBqLpOCLYwSI+6AAwx5erWPmXernXa8QFB
IcYc01FSqDV8rnEfFK/lJBbiSbSA8Jg1GyDTZHoSmmY3wUn1t8vIvQwJXBO8iNz5ADkN10m0QWxE
VtnLqraz4Ma+ZS8fQAYV1Vk3DwspfHrEFv7qd6jKmC4TN0vRgOK7ZS7AmDiP15KxLs1DtrQEcBPK
7qxzVRXyt5L8ANsb8r7Kj5m2CRE6inLvLHdDL5M4EG4n6TaCN5jr3GM6zCU31Q/iZ7PubEwzoe6u
LZraEkUO+VgAdA9D3+jTttQffc3+iMefZFelfVd0RJJuWp5M+W95EobypgyPPPiovyK9WaUDV7Rw
ZCSkUgnSlr2P/EyEPeDk+98YIfO6Tn6xEobelgwGj+A3UDY1mtck/ZjzA8+NkEi7k9kAYElV5wdj
+KhUwjdcOguC/wTdk4aTWZ/QPcLiM1bo3tjuw1VMTjUi39Ydhd20mwTYDGVtm4jRE4RCanTl6yUE
dtUwPrCLnyFf5uJHYF39+s6SwdFhLvebHteCo3m0mnXTHVrjN4s+xrequiDEN6eNtkKgyN+WQDSu
6n585DZAmAgACxGn8eiULJmOTESW9Zm1d8x+fVq4eIRzQPOaMzt71WagsC/fO+TCBdsrDBG257dh
IM1sr4b2Lpp7Nfor7O+cZHRzAl4YUSkfK3GrLXq9Y8ggX5u5LTFIp4w7RnD2dc/c91PB+/Nez4Sk
vTr9D1a+3+9k/1spUYWsQP+0pzzf9P592ef4/gfwsKKzeYOSsi7uUb+LR6etfks0RlDcuUExd0fK
dGwtqPWUKnVZ5j06s3a4m32M/yK3o4H39358hXG37HyMhGio3bTWPfhuIpYq6tuYParoT2E1DPff
4g3BwRIImpJUc8wZvutQxqJDu0Exs2vp0CHblq5TSlO6Tl2VO++twLTCUOa1DmwmzjWt1Wdevpbi
qrdfEhfMcJVbTlYO2QDxcNfI9I0BetWbqYFEi6s2hjfb0SxBgSbdgQomOIb/iyUVZnZ/BhLWmXwv
M2BK1jfmeA7l38pYyR1rH9yoWBx8zWTEpJSuiez5nhy5wH9J+CdoJbbbYWpbAJbKhNL7EfhXWgbM
b2soDxpy3HYrsZku+pVQ/tXhmzUc+b1Z8QEsgyfeR7d2xiTaLYqXHpFoxuHocGoJdklLPAhbcvNI
TRTRtU+DxsLgR4beU+iUrvLUGA3AGzlDW4GVpOK0EDyRXLP5zFHc83Uoz45NBJHqKxwHV5Au+I+l
mBED2gGbigpkk/mGP4bPNqvXnHrcprh95BgG7STpqjJ2qv6nUH3XM9fkYXAGN+4OIrMv93fkcqFo
/80y4F8a5jF5fEr6y0LQ9tvWFsttpb/jtgduG9rq+Ez959Qzw/9ZwoeQfmAwpkXQLjaj6CazR8u8
QfjaQF6atgQKuQL0c8gYyDc4As8viq72DxYgO/N0pSL26hYZ1YT6C+e3DZQktX6qYuvA3tOmj2Uu
RJlo1edl7qzq7+YvoYJoQFozXKG6OCs1MyQvy14obnjppvU/zT+BRRW4AuVndbm6l7vWHLjcGqcy
bqzfpOpmQuJdI2IFfgCoMnAsF4IfuYpsKehdaaygpaPxXOR8kJZaBYZk/+OLX6a1DxUJkdt3rp94
MswwEbUWBbCz0H9A/eJ5LVuPEUZayG2wOBrIO0xOHBQs8jOLXFU5l90Ru3oOHuzi4hmhoc97sn/Y
jGsit1hIBygBQRZIZ6eDqu8UeW/WQOqY6CIWOeQo3UESleyuRw9lYLTTf9hQYRvx7wEf1fiw+q9I
+x0qaH/ab0ePhRuMPfncX2zuNcLZzrE3bYi1ngVPTVm3rkEoaa6wDeqhsGvi6vjedpVTgrEZ7HQW
t+CiuiNnao3DhGMzDT9SPfhn3XzSwxvfqTmzkqM1iq3cadpjOmEb+iLYks6PGLS+d6vpnw4jJgVl
rboLmZ1ASywuTBax6Vednf3sApjZ0+ThlQgCA1NshL+W9/aSp8guLH5rhT+l+pqDbcyFKK1QjhFI
JSS0G8TOx6CsscQtTfZpzssXVBxVbbQDCZB034in4o0+KIFUIt6bnsVKuRmElxSyQWZ+yHHwWC6q
uKAwvvTC6UqEA7kE5j6tYyp1WtGBpB3spzXONWGwAVfHiyuUNvRTy7dRKtc+JN2yDBg/mJ0WLqwJ
p5KFc9we+EFe5Hu56ZBDmVJIVj7aNAUbL3vSNs3byEirugDclrZvab6ji4Feb9aOBA3bFVpxfdgJ
84rmzDaqPeCKzu+CKsaGf0pjpy5eJkwY/nSSisvyvi+JY1n1VvHlFwM+NxyC0udd8vjyg/tyLy98
E3ZX8rRdvvzOfza4oEUFk2yI5z28+hxkx9rLIiN7yNdoAOrQ7XBV69ZLnA9KeauEtwK7mW7n5y+K
gqJ4cvQ+s9to6LwI2hAtIExy9QrktG1Ji+sXyGlfeCMw7EEABcxcVC8oaJXyghzP0dL90nWFnWbj
dQvCwBqL0znjKbaQsId6kSbxwQuMbgaW9PAuUftpeUKsur4WIwt4XNiU6uxhY++pDRlU2rLUg9DK
DijHy0dBWJ84cisTFsT6lilL7yw7PyBMAhgrBX3vg6Fa9Ewj8ZMOBR74my0IOzPWkIIEM/omu4Yn
B/uSXKgY3sNXVXs+zU4LAooei8xrmIRJa7cE647LawOiKBjbTxM1kFz86tK1mo9YNqmEjcV96iyk
1FTmO4IFXWHVnnrAdj3J0NlRxbimYmm85Z9AEV1nl1rdzWC6lsjtp/8wOsBWMji4vXlvk7+Aa4HV
gXYJ0kurgrnCUUXLFBqfFRJ9BUGKNX0vtChShajOzM9uIex8Wl7eyTI4z9kmmu6jdZ+gJYY9qzTm
gUtCCUCuCjHvb7YtKgK5pu91Xdt1/VO8lOqhlVBDQNL0kSYfeqA2p1t81Z0cWEw08YRIOOVx7oyX
OmQ75O97MLMehDg3DIgpHVjZJfU/NWDHQQO/BzU1dqkGKXWX8y0jLM7/+Skh1UQb+PelmC6/qPMl
NjULHdEWJcKQLAvIEGYU7CoiG5dayslWC1yNvmQQeaE4fyOCxlLaxg4a9yansc34MiXvqnQmKgA3
BvoY86/FG0EIL1w4czgSn/0pkWls1Z+N7yqL1dW9geERYYAjDvdo0ROw7jfhSIBs2RqU+AUAq6N6
1dqyW6YeTfp60o4hm/1afnKIN5V16vSPGnLGRIpeHMAe54hMxEHW8cSJI8+GV35o/wSdHv47JOu8
8hp1Q/cg+KyUKC6puG3GfcMvIdkdPfFXtUB2hAEFDF01oXkDU0gDHftD1a/V8MNJJlMEWTURyOl/
q7VHZ1w1n2RerFlKhHW1SjM6p8DAg4OaEBMfhF3s6giLZXRvDOxcYKvA0cUowAnXfb+Go1U7AJ2t
N1jPmshaocGomtuu2RgaTzL5pImM5s0cXgrtGGQso3g7FDoaa+4co2x+AgjZJt9gEpdYFP7668CN
8q3/pS1cyn0LtszjXEIrob2IBhk3wUuAX2wEfELf2SBPsDsh25Yw/030KJjOOr3CDcOGYFgzBmXF
CpASauIHNXAlzO9YscgA5he86WZndHsckTjkrPRnjL3B3PbJxHzPiCzhdB7THY60hkJ3NLv3lo86
izrVKJUkRmhrrU3CWgIAbCrBtjjFcXnIZ7gmP3K4hk8u1KcYRYjAzZmON5zz7bKoVz//6ubCYpaf
9UpRgPTF+2QdE5RpyT2EeGXC3tC73VKt5djlOlqpZLoiKkGhbv0pWA1hdUmzHky5a/m/hfhY0CGp
nuisanLp5XWnchPw24mYknMpxEiUioPRAwJeh1xkrelOMkg05pD/cuOV9evGDTwlvyylIAyP+DnW
NlQby+2nnYyJRXiVI3K3TwvEhsZi4cfAjNxIyop+bB1lHrhjyB8RUjztK+MDV2qTTAUrSHcWHG0z
f7dyGAl8+VCa/FsIE3lRfeRH2bziBlykN7nO7U66JYbB4hr+CaT5QSn3GHraDELhWfVqOOcbuT3w
kZhU1p18zCiBDf2knP4p6ZePrcZvxZW2fA804TZitqn8kCQeZobxiiPRohfnpW60xZ0gg+XBloln
vHjflisgJaxHvLbyqawJ7DHnLQk0W2MW18lsYR1Sc/YKlxRU4P05MdZ+jglApdI0wQhcSKfq77Qe
3RgOKArS+V8Ni8zQtk3wEShvNYTnpO2gI79E5RPS2X+PDlwJxithD3gUbpnb/sfSeey2rmRr+IkI
MIepApWzLEueEI7MOfPp+6t9enbRONfblsiqtf6o5Z8l5hQSLCSQ6dCDxgNbGqz3sbkQaI3v726Z
82zFq1e8td2vhEBo1BiXGjcvHnQcLGPAN7wkZGdBl56KQp4N5pV45FnhnHqAjPI98v+ylnMfHQln
dDo8Ml72hCzMocIkOiF1V9ZVtiztt7zeKtEl6P40XPG535ApQXKP0iyadcSq0c1FrjJNEXP+SToR
SnlgqUKc3+zLHu3KhKcjgy3LV1m77y457724HyWbFL0FdA2QeL0k/EOZtX9l7ZrymkQzm2WupZr8
jc5YM7j7yXPEqTCBH3X9PRqI9RkvjA/OryJ/yCP1MTsSDskHQi24tgl3/dPJSH629uUHS492860L
ST2YPY41nT7xhWBKvR0WLWxoiL68q2W3NMEUZj8G052JIyV7cAEo0ha4j8PChYzDlruzF/SIIYRJ
WDfjaUugRi5/OPbJi24JRRAQ79iWMbuwnckIsW6ehzNeXRnRRq02GpQ/KnmEqrG+sfjTW2ywzvA0
VBwJUGDi8RptY6uTbWbaPv8tigux8TbMpJmQQhpoJmiQH2XE1ORZncDgeu9ewUIXL106CMzKMdFB
iW3hjIttVkwnr14ixRRyIYkysoBMGFJDL+IEs7wPmSY1UKxY2D0QabBmWAxXJp70iiMwiX4qGjW4
uocUALHqgB5iXMAvuFjnt5i/TSbZOMuCiWlCyXB0kD6YRNfzQes/5XS2skeG+bGk4oxM+1nHCUjV
AkoE0mwhK/y5TYgqKVoHFTeTje6Cr0ViXcXp6K3UFChph3KyUrcW7iiYhfbHrl+Q/g7G9xlTHvB/
XXTzT5sz50BQ1awp9+MXmK1FX5JXvVdYE3RtNiJXMwP4wTJdUNkjTu25Wf8F/MVTDQckOXN/2pBB
hQUObQyXazucsYUmV63F0YG6E20gabcMnOQxWBDCxquCvhWHYFdiLkOMbW65Z/xo46iPaTG5ann2
MB2JSLOx/C6LbzVdB9rN5jcpgG/xN3oV9XwHrIHcbrwrSEER/qjFhkUwStdN/T1ho+wgb8kC1L4d
3Mhm9dHnVz9cG/naXvg0C7MFzTJEu268yQaERSNAz7/TbAAVGXK6WzHrhVuouHhAbdkyDCn30j6F
+tlfqgPQiCtXnwoBL0n9j0g18q25oHQQpmCpLwqSiCpwan7skhwy8AM6TOck5mHWoZrFQXrDkIM7
GVx1YCbZGMiq0nxLonseH+qa/rttTz0fA3CTvZGMc/DCy8CxWhZzi4XFZkB3cBEyyucKctcWQxgk
ugLevZ9qd+jfsPHTyca43uDFhYZwQ8T5+txK3cSlT9r/dZaBG/gvsQixBdGVp62MpS65XrSvJVcj
JNdmmyauxA0A8ICMIETlFuaRYwu2LLeXefB6qMDP7Cdse034KIv3NHmCG2bSWiy7ypKLz8TvCyqj
VPwpJVyTyexC0l4HISr0yz3DRVJ9v5n4PjNKAO89e9gnjeKp9ucQ6TYu1RN9XWW7ltrfGhIvMj74
S5aESy320OI3278CviwC66naaxpByCRdyu+gGIa0roI/sm7mvRrPylvA91GGKzkgR/kv6n5kxPRg
QKl2K81zy+DNJ7JItM1wTfUlhxqgkTvI67xZy9WF2DjSNe8j4IeYFR31QD7vPK5viEa4Gyk7ELm5
8puhnQH/ImYgNLnk8hKeTNUEy9nnZ8YOvtTNb7ZXkKlgWCbAZeHR/2ugaCdp4EvBSIamIRmfaet2
ziOIHkHw15g3qb9m3n6UGQ1P40pyS2NXqPs2xX7J+EUGUgX0brJxtnA6EvyOviyUfYg1lXutp1Bh
VcRnUz+p8rWvSQ06F8EfrfeAW3m5FUHHX2W5IrYLY92aMXYBR6tGGzvl5C42ln1tphpXuTH3kuPY
XUkXse13CmU1Uv4gPKGVsFhOj8K801mAus0w7gYgl1HsjP5zBLgv1TOtMeIPZx7rs4uQ8pHgW+jH
SgNUuCocz0Pwo0KldqjFnKVXkJMALzHHGW6jcm0fdnaXms9uWS1TINO4G1FSYhJj09Z5TkMCW+OJ
WDj9MA2Eji+Ih2l4tv1Z26+c+ABHvcCLiA5pIF17ISbGmMUMuKUvAClOQ7JGI8VTboRngcZPhAMw
/GnBUW1HbFfVMsQmr+9U9eSEOAK2GhExIJzNlfhYQN5bBDoxqXc+h4UEH82E/zs1tP/9qMQ8ddKf
060RSgtNdAZgY/c/XgrCbHwMwP1oAfWBtBkuCs/4cLqXcjB02hBoOiRe8CCT1oqkRfqIM/GWzCfe
aqbNBbAcUoZFkC8Fdd/i6UJCFUl/CdMB2Ozccn7yZZ1X81YnnflQyJKYXVCUqhwYIhbPHYPPHJoV
ZfvCJyStj980+wlEEirv4Wsc3V5y/fwtIg09+u6J/3G0Ne7EJSY5Ekh/UWnUbkGX3HYwnmBX6MJq
h9k0OGRwY4w76Mbr6oAQlRdmIHxDRxLFDW7KR/4vMjX6kolsEzkvr/iMpp9o+uX9Wzj1zgf6VNs1
UO+cpq3RLbCBMQLgIxWh7claYJ68QsmHbBw6rOVsxfB1MSG9q1JL5gHTtS/EpAo9OKAWqblRk3tZ
cWTm6J6TU9hucmNfEsDieMdJu/DrKQcLiTyag9C5yDDqSu/sBfNbQNCARJjlToWZ4EILBA5UPnSY
KiP6dOyvvmNsxjyTL8nEpRHKIauxOyDF7IxX1nBVyw/SomaRsqYgSNxdirrqqwMhAkgVd9kK+Tw9
iutoBc3eHCytOtfKG48LzH6kbYWI33COZ6U4FzIlWR+QSIjPJY5sK97RXYmk4m+UmX4krJFcLAo6
49K+W9KGbE8c0ZiNd71mo4zuEBh/68a2jy8DBcZ0v2sInzFaDflnckiYm715Q6xDchVHwBi9d96h
Np9OtTEczJALXVkSYAMmzt+WVefybus/ABwxR0/LU4S6BUXp3Ei2rArCgbaC4nZe/OerkJTADh1v
nhxKlZ7VbhPjN8h5jAAEyOmWErDKibReI11ZGxb93EV0nP7p+Vn98zhqnR1SyTG8gODNNIU9ybnE
4W+d7LRw6ecrGBY/f6QI/KeBA71kOgbxRZpKv4APom19e9ANWYWtGWevbpxI8glW0WrCQ98gfUOc
jshkAcUQqZDcauf6FaClfM0Y+rQBpVnvEgipgMHxifrs9lepeyCs4Ca8o41caNqH03IvqFyTs9r4
6kO+4BS0WHLFhDHGewinRfsjIw0UMMb4bfE1tR52bdhLxtmYjxxsf4EnPXaZgVaN/tsAAwjMk+sD
B3oNIU6YKCwmCvRAXdveW9V9OtlPDC5vgI8uk5F2GNATCJaCzdMvNmP/1+rko6MCIOMlvhDPFTBR
MFh0qBloJxaeJZ1QfLkBi/SrVa9uQuIt7Uusfin22UzxFROnb1cgwF7H1AF6rRx9+d2p/lp7RknX
uh/2hOvE8qqfDt2ig724yuKrZabrCDSQs7WMATmjgwE/+QJgP1BWxkrV/sIfSDVB3ejeaWJYTG4j
tgwfWMF27W6ZNO/C5+KnKPx98IHDwG8NMjRJCOGO/QLKqN5Q25yUuzK6Rv6z6+EIzKVGxBiftefv
mx5xSrAE/8bmsmTwZ/qIiGHkpOp3lfnPFuJxMEGAAd/fMthmZFNcA3zmaEcOzqZfI9RLoqXEp+ed
Y551+RD17yyBdr6UTAI4QAXBXPKRTYMyNNNFTYWoGtRCU4gl5yqU2gfI+tws182yxNK4g+frMCbH
rENEDTeIHfyKEyxXFsEFYXzb7BLYUeMVcyME8m4Yz0LiGHHHBY20iKnvQkzVbMm9J/ECXJW6DxWB
c0uCC7tuSF/tSCRmhhQdNU1l7WRrXQ/uEGVCn0yoWjNtantl+p8jkopQOnClJOm7Gl4B4JHFs13i
VkyZd2ZhebMbBIRkLNca3/2aBTsZnml4KqRrG7y65BjxbtTTHoSjXvfrWl+J/SBPFii9uvKgztG0
Z6tM+7VZZfLms+nhI6tdQh4RU3y9Njt1adYHq+WPK11P2nF2Q5HzbNJdLrtPQo9nEqA8zyQ4+yzw
NwGh+8qy7x89cFffIdfwTyLLQjOPjkks3DYmL48gzdFLF5b6SuAQDU7AgeyBnIu6mL0344daP3XX
WSGUEqIVsvkBOtFYAZFHym40tl2FftFMKVdGo+vgruS16S8VW/ZU+pgv136/Bf6wpCNeY0AuHjmS
KqKaKHHkVM2+euDBIuiwalATu7F2rFsisTi4VtODu0gMPyboNJ1mS7kKIAV+GbxwKefv0Yb/r2oR
/BSZMTc8GFcEZFhqHKQ/zSI1hMnxR5iYiPxPD2N3Dtv3pPsmMxDzgA+EyHuGrrKWvZnUUNz4Nkwa
n/jBa7bM8dWFvOyey66HTWFsKCD/49lfoKHG41hcqSsf9HZgB/PTd5/zhsENiTspFW/RAu4BaWR3
zkx8q1TX1bMcBIydKLoxNJJzGuFftB8Ne3p/Fxtw350164whUJS8BCvd+G2SbQK2orBRiL06xQIF
mUbUiDdC4CJrybxHoHBCTNuAMw5vUfNRYsPVVgMGee5e/owAeDJdj91yUPnjWLhyIurPQbGchqUv
WO4Zb+ByGOBiYT/0G/UeQuPRJd9lyVBOsaGy7hWm2W6YDfUwd5oPH32MTIDsj2ys2Z3Gik2NDl5n
zZgw1G84JzmeeQEQkZFfR3vsPCjgyfkasVEWbblK7D0/Ee2QQiAlQJb9aTcHRxcyJm8xamc2HBkG
Ec8Vs4YABf1g7/AQiNGQVMdFVXFJED9CnRZJM1dyBEkgOabtbfhokhV/vh5dGRrUesP7XOYvieWy
q77KaC/4KRthAQn6MwaDNNjxfIndWm2PsUlRPRyh5v2GX3SbCAmWNHJ9FJdBj2g5CeYSgvD2bPd/
WBQkRBoRPVvx6s23VsJPOdUfKjlCBJG2zPc2em+Gptr867RsllhEHrALCRcAw24UI0y5qjYHEBHC
dfgSAq5PM0zn5GqnzimIt3b6Gpi66yJC24AXMHkXqEMGWcwnYUSYUf2FVhKJ17dwiN8yjwMXV3kD
PMbJn4Tv1OvMeofyW6o0Ou6aELeV8qq4veqMNcS/6AZhTiRV+ZjLxcgpKDAkkHqxjbAFqx2wyjUq
31T1TSr3ir2b0Fxq6oKxKk0+Mibuiac/Na4FJFCeveCbTXMtOwzO8iLhdmIQRWRQfMDwG5t2rbTr
3NkBi2VIpMBSux+tBDowKBKCG5sUkBQxZgfFMSxYARQdM3CFNZa1vH2Yi7ZO5zbPTElrMCUgs8l8
pfZnMXxkEGczuIga/Hik8s9CEwJLrPGdcHqmB9PEi9QfxCnPkSfMwjnX0Dju4beYYYhJotdHdaOB
M2XLmVPrv5g2hWdmUPVFdQmH3xaZJK8rkUdhceOMnmu1hZfNYa66YtPA+JdOf+ItQUUa278GvcMS
kTIND7dN6g966YqJvcdlPo/7XVDtmBPGBplSB3gHniXCXkeRq7f0FhKzG8B4olzElh5TmUzswjwE
jfcRERRjvPRFLDJqDvwfc/5ngZCIL7V78CsyMXpf3MrwNGOz/azxHq4GRCfAKl4LgLKOzJ3MAzFy
pSGp0HA5aQ7kX3XhTQ7PBiJwZcO83GMcRB1FvDxFuSGcz1XMORGIzl0IPfX3gey8Olvb+lZnf0XF
j6iTgL1ogZzFWAEelYg8GVYGf9XmZ8LkG8Wdwm/qgWcNB015RIdCAfEcoXaWryZ7B63Zd9sAk5sQ
F0m0/KzFUsbsBYKAGZHVeJdFJMSegP5hubIVVEErL5R28aqfOYEkGnJydR44T6nCOEEsg4zK0RgQ
Qw4BzwV1ATKP/zmy7i0Jc+FPoHx5NunpLvXFBNXD9i8EoqGGx3Z4Sj4oLTMIsuYeXvzFUSpkyTyp
WCPFESdZy4dJx0DD/yRC68JHREWECeoWGDfTPOnvMu4ARdulhEhFpAEVxTXg2YwOOLlLCRvLpql2
TmkSJtUu03Fl64syOpvhDjyR7ORZ71pz4CV+L9jX25DdIv5qNZDnNHL1VrrQIxFcugn9owlgNv9k
eDSQb1hua90jQnSACUwQSPIdGD9IxWlc1bxK6d9ksHmnS1JeCKWYaRzdQ76C8hTxBeE/b/KEd3Xf
jxtn0hA9ETNyaWHcWC5AsZddu41E/YLJGX22pbNsPj2If+cEKUBhijNse46zUZ5D0Tfp0ZTh5Kcd
55tvIHajfZzEPzbvf1yEtbCsT4deLb8H5yaGplh59VHnZmVpE6mGC6U4ShEwhZIuU52gIqA8LMwo
Q3g03ipHWic9RUHTPkLEHXLBEe0WzNiT/eDa1FijaTJQ1b2en1i1iLXjIlXR8J5k1EHZhmAC8Yjp
cPtQlUXHAWu088paRuA0XuBKET5CSICtvqJsPtoY36PhuQXpHBFYSES8WgIxkV5lAfRy/vbVTQbi
CxBWXon58iVmmPiHx10uTr5zir23OvjKu5piNveod3gFAKiMcwbKEheUIfC70IyLOPe7xuym7gzU
qDUdADU7a4kCnO0ee1+p7Q2+NNy0xQov0bhCtt0OX+Jgbah1CMpTJuH6KERUgYf1sSH7NtjjuTVJ
FSjKn1h7lNiPH2b/Xlrotgnd0KaXB2VmZD+aBTetTouj2igza6SEF32JZbiVenHkLfiGtYo38B3N
XHcLx54zlxrDZhheIrYtidkRkZTbLjsAoideuEefPTw8lqnJ6qbwz2qJG5CUIDHrquugX2aEeZv+
vGR2y5oP1bIIFuNP9Dh83V5e4AocmILY7QczRVZCsHezzVhMqPzgh3J3v/G4wS+JOC+tfxnKk3Ae
3jqPJRMtClK09gpyPWPJ44AwSPHiT6mZMBrwVYtXwSakZvj4h4imt0iijOsrJQJ8PJjWVhtfqExL
e4PT37BufprORh/YT+yE6acffmsC2fUfARLItnbw5EN/p6e0vbTFrKZPICfBQvxofC5YDvT6Ho+o
x5gFx4awlhD1ytPRbxaLk2ndhc7XSU+6/OrJP7JWZUlyKTHDiqt1B2roJGUFbxSa3wln2hjq8Mtv
BOmiZUk3WsfoXb6bPxjqddL665CGIHbr3pd5aOoFBWZzgSWBoEiMa4r85D0UMxkABroP7ieCwagd
KzChqhY0DNquKfoo1D/SRTzaS+uaK209ZZ8phJNB76aQU7VAh0jaKau5gpExLLbCR7rp6A3M6d75
UJEahMa3GX145WUcUfEyXrXMyfKqc4BT6GTDf/Mesi+WPUnDM4jPdkF0KOzNxJGgB8fS5Ksv3sf8
s6D1LUKHqDbFSekeveBH1uJ0VOB3gh45rPUHjEIrI2qQcFZ/xfj6PeJiPbp8R5ViAtxIHSfrruvR
8zNrHd8tL1loCD34r7hREMNelGJXyfMCLMby19KPVzLB0Evm0Uu+GFZ5tckkY1b631nkMBMjkkLQ
367rhQMwehA0mENOQlOcc/1XGWhUo1NM76gcJRZ2gnUs77G9Us96d2n0U55Js++cMKp2I3xMKtne
zjug3azOT7zllnoxq47IPDCUm1lsBwnd16Kpt2n7WYpebOqsw57wcHSTlMrlwky+lIUkdme0bxg+
hId5+w63Ljz8Op7mYYYEECrZ1z9gJojbdYT5agvpqvP9F8N3iSLYk76VbC0AYMD/IL6NrrbymbDu
1HgJ+joKfsP+nDi7btVH+DvNEoMNm9Css5bgQ3W8HjhlI5NRn9rli+pQlXtk5dGQtyBgJmIB1YfO
4xvaHpc2SBdSRwTzUEFkVNtkBHLoepOIA2PiDk8qwV60Z8boPPBFIaOJP7oZ8SNfQHpeuShHFz8P
mUBnzWRxrX4z7Zk34Lty645SuAxx+CFoIyKC4YyBg++9xXlWiejw4iaxdcjyTlMVHPsT1tiH3JDu
v5O+QOEJkQnrq59/007JP8VHOLdwpZH5CarWHGGJ+JmPIv1BAIfEgNYliSypk4+SgYeJ2be+sYIL
AtprzoI/9QFOhnDvJN/FdP8/3hdguw4i+vFEiboUf5naxqc/quBSUF6MytFmXFnjEcTUgfyZVoG5
qpNzpjtzzdiTLddOYFyMVquA7VSpG9fp+oWZkGWhnrG3AXqnAGJCGySYoy7lMz+jtc8lj7kR/VW4
tQX0y83c9jXf3l2y91JyJO0C1lOYnfFe67tSuamITyegwqpolhGCIJUnxF9GpAfx7LKCtbwD/xjC
3hX1UfaiILhKQoxa4M5sSrEgzVmimYGgDSIhPZe+CctFEM8GBBucItOzbKb9+JhcCOBPyAiJITr7
m9DxgeeoMaklrBycx8KAVcNhMQGjptC4AKNLOrswQmi034TfpMRwhXexhZwTdTpJUHy+Yq4Ea6F2
bUFtMePqMs93ApempRJ4KfG+1JIX/neY3knHhRUiSSPhFynTp1K+Kex1NQUCk7CEcXEnRG3BuGa4
B/cqP9g+NiRWa/lHjjmz2MPoDvmvUWPkXMGa1N7keulHLONlZOmDpbN4o7VJZGdSFmZiLSYMqhsI
PERNqhCG1eTcvCYLK/IVlYvnnwATNDN4ZwnnLOeUIJFrsOS5qjOL0bQTw+n4zmeRf4cMkfWuMQ/p
igCvbEM9nttZBPGtBBcHFKMAvopdL2UpGAnvyXhCkQoqrnDmGNIq1TZTc8D1jk8Yfq04EJ+FB8TM
l5mIeiYSYS+ZSG3ctiTEYJvg95CNa4ADiLRTBKXOvBscFt1rSWoGhClQWm1tyKHClL+sx117wzdq
s4Yl1pnY9pnX7kCXDExINmfNOkK2Jf3WNFsHRTynZwxcB0U5Hg2sDvmVg6VV76H5zBJ7o/IFRhDl
PJzAhau22OsyMIGx0nkCLNRPqv0Isao4EM9Xzu44TGeaxXmyfpvmQ3cNAqKYv2zStLNaXVDptSxV
TjvqDmSTA+Y51mtwp9A+aVxuMVkGVf4t2ye5X0kKMu9FbD8rhuG25RnT9qTPuSXYHeOhm1HWuuS9
dJ32ERU3KilIwmvmBYmeUwQPQ9bNusgOvSOhHwXlJJyr5GgkznnjyG/TPxWXuFF05wRVNHrIiDhU
BTOOsNQSyanqzscRO43AwPklJCLVrnDjYp3GCSIfqmityRYP2E/MCiiROlOdzOFZZyTLPeG1pQhB
tv6XaVTbAEACT4X+sy+O6mdQrInbIL6da4BdJCcaz62lACBsj5Fn5nW7FzKBr3A6QxmOEOc1R6MT
wtbVl7E42fFbb/9E3XcvT2vKARjWigSZl3U1fM4BhVimo9yu2LJTj8Gc+hAdRwCSlf8umI7vz+N2
lBY8ECQMRLUmUjUXTaQs6SrHWXRpXaY974wSPNGArJnpIR7U7jcl3iXIvvLwJRECV30CkZIcZ1Bf
XIAmXKzZz2gfSVQLlD+DDlfnFsnTIhw+DLLPm4Pk/BntQTW3Kp4A7+FoN03640GdsmsUI/rZ2Lhu
T6q6xEio4Q9XF1bvb7SEIQAVImW6CwJHwuykWS9f4Q1HRSSPW2kZuWW0YpEUF6rY6vjN0YMtJe82
IdyoOzxZ6PUNQbc3T1lyhUlClbZw+ypIjRIT3nuSLph9C2WAQn+m6l62EPoQqbErhp7jF1oIgRJN
E7C8G+R04Tx/qVCSbUA16MyGMakIZPiQw73erzSiIdPwR9EwoitXs2ohzHBBjfcBlmhaDetyhTij
WPMgmpseXj+M3gRwNjKMhtCeFuu1PCGj1Ukpa9wCaTBRvk0C2BEyXJoNyPsbGc/zUDn2MiAUIKMz
kHBws7gJch6VBO8ctyRiGsZyxi2wHmczrjmjxQ6kZS7OaBGsWYOUML0WW+6ELlwD0sfTe10TJnnI
tEuS3lqyBMI97hupdA0ed+icpbNiKxerEWH2TBJ1cUvZmCn3wTj3qWcxWr11wbqt8FDCAS0IoUCu
PpC/yVJXR2+Euwz53wAqYrFnCKdKo4L2pQub/hyF989A66dt6l06riv62Ij9aWzObngTr/lK6+/O
vAZzfz1MP0FAhwrug3jpGJ8pKtrq/i/nboc+sBUXEGOnvfISZo8dIgaKHwAifwN2NZuuy/ZYs1TZ
+jounsFwVaacN29b8vBF3V7xn1NwsJ+6s5GnYG+q1dIZqcR6r8m4FQQ1TDIHrYhLlGvUlOZRchDW
iiQ3PuReBD8JASecFg1SjJEkc/qfKe1lVcp805pM53w7VOhFEBSBC1trUKcJlh0zWhC1R6oA7n+8
MN147lDx5zBiRbUGMTJUV4ffSduKzuycYkWQz3r9Ri5ou+QrK8qzgUGLtHRr36I/V/lEU5Z4ubvL
xCKEKPzG5oDedd6xjnpnsb2QjizkzXa3EmxLRSlkZfAccv9XSgFM1M9iRPg1Sl0HTjaWeDGJewIO
nFw+KrII9HqjU1GY/1Q6sRkSwiuur4lHQrN4LwOdlnRp/Q3CDcy8JALyv5gc3foSOrqGAg70JODQ
cXOLGZZ8Q5ux5ROxOq81DMI+JiJyQdoBAQZrCGUJTffSUAwNF43AcJ9ij354VMT3FziCN9ojJ3gs
uhkqONx4VouLwg5eMCrEHxORgWh8mTvRcFePiZ4d5hxwao0z3YnWerUcmrMuiAgxINqvM/+YRqLi
roPEVV8OLxmOOWUtiIOYC4z4R9t4UAgJ37yDz2OvOpQ2dfOLkrxQgVx4OlstS5023hN9B/kg02xx
94vXv8NHHlF77n2eJEckPLA+800RL5jorhoBghKw2G+8a4Uj383kHarbVr5k7Wa0XK8hW3Jdevy4
BXkAoExasvWseGUUx4JdZNBk1M8u8OtEXla27/g8A7yA2ENYupWF/J2QKkiGFwnfByHZUERAfWCg
5fPuTnK0hsNW7l2Cd0XcC+JMFBpBQU/ku88E412qkZrVdYoUpVxPb+Az9CcNC9B3ziMWuSg4tbx6
dfxl9d9htOgwbtXADvcqOMjmtS5eWYleaiVCDnuXaa2Feyrrnig+IsnKVW675FWVBaJz1/MOgCF9
/KEJr3UI04z5VpM55P6M4Tr1xG1IkHpfGuSHgjF0E1sbwWm7RKAmw6JWK0YGwOvgMNZ3G7MGWeo0
nno8JgQzJKRIbH0eRP1Qcw0uyekMPgGHEogAKjiwDCHT59DToXNFxE2xxSQTNvdaOY76wyKtAm8f
6tDYW/m8sB1Q3iYvttOwzcKHPiZrU//I1TeeTlXBXoWSU2ywE1KhkrvdwpVCSs0wrYm9Ja7kBPfE
bSpWrgkvTD+nNWQ2ql+Vgq/LbYuLQ2tzqN4G5VNFa1LzboftYjLDuWO/RgbBmNKktedtm+Cg6S/F
vxD/KnvbQj8k5jZKDmb4cKw7AraWjIrXpGwQIwfBLQbHV6yzzxugbXmsC+cWAKv4gKLGN1zRWB2k
Zm8wOpMnIXsbzMzlRIfWqLiZj/RIH4FEUV1KT5vq1AF3ogvQpZN5VFF2u9BZiBLkMrr2GKTzNG0k
/akihklArmQJlDZ5DfmjYNvKd4Smxa2YL7rAX0I/z6u3Abmw3P/wgUotLRK7DDmSTHh9RReEHZIE
lt8D+Y++biIca3PbBWuvXOb6nKTqLbGQCeq+HAWnKZ89Qm6bjRB+eeYp7I8TQhNjleWfo7Ic7Xuu
M4kvuGRhuOxmayt7+UYQplq/tPCu5m8TUVwQLNIq1JcJ2cPoZZf8Awy7rU9I+Qscakoo8Gu9Vc53
nYIkj8jzne7LC3gTllNCQcfLJpbAXMip25uYEvg9yw5vH1EOIFxRfw2q84B3CqVmh5KGNZKwYXPc
D5RWV0SOAKxKLUZ6DFfRmXgDvx3w0i4d66kkjFyHIMaxhUciJ0PDxrrof+rqX8Tv2mPAk60voBYq
clzxzhcWGX7nBIUSYOPS1jap/EZR5NicCX6ujQMw1mSe6VAEgcVLRdb9P+F28Jf0vMwTYbCf+fiT
sPCZKVUZ8hX5LFqa9pB5zXxRS0+CknCJZPlVJuckfbTWz8RTIDHBp0LC2L+hTwhDJh1lS1FyrD6E
pM4mWvWNf5IeTjKWIeXgBCDpCWEpuiUR6wuvPwnaItXSeaT+ip6QSHmMwR0tteYjzyUF4NAppyoB
FjnozVZqmLQFVpf/pJhbGPRNa83hICitNiSw880hE5WPWpmeaTNz6p6iIAgazu8g4DJwgHbtvdfs
6KHh29LblVjq1fsxSMkIIO2fnxhre94cIlE8shpPIueKSKxGMA1JOasByJLamDdcK5FxBOEZCD1S
+lcaGbNEBGP4f1x/5PwMEd0k6YPoT38K6Wg4msklkZ/6RMjXcI+2En9cv81psIXErihp3zNeBeV5
BMtqWHJz88dhuOr9478HB+iv2Sk+QD6vPHWX9wQp+uD9ZvxZPRH2guBupAfEfYlm2i6RtrCRg7N2
6mxQOoAGwituqVsNhzKjTcpli+O4ahmt/sF87aIF90gJwyMIl7CdXQy7AVfvFRtID7pRp+Jc9ej5
uQnRXsfJB96vNEGMvaJzx9PFl1X6e50MiBDvtzjvfKgkPj3VPCnKWmVjwyeN6aQi04CD46DKvwII
Jhiuip6afeRsqwkRJePX+VCxUtb5M5CA3wlpH74THaMhwW/BugKudnZ697T5zZSnoCYtcXYap8Ca
G+zV5i5lWsP+XG97lfNOOC6PPCZTvIFd4mAjRISJhrZcwJyRKE36bBApkjH8wNBG2KdCopPNkeOA
VmdbRd7xgefDg/40pEABn/ozQgvPdH/Q+89p2CkVdY1LBkBbBoij7gGqr+r52f1f2ZNmugLk8UrU
ixBk25iBYdgZhGrvpwGdAuMz0CZAiYPIcG1tAl657pYnv4ZyG7oluSfOL8irlf+W+SkOr4O5G9tV
0+xR2vdoBms0YNJh0O8OMCgFcfVd57XAkxv9KTIAYA7sVD+m7OZ9G/3CDmHa93ZwBjHpsnXCTNMC
moQ0BeXf1NhCUyfsUfBAuo4kkVxpiI2OHCuUjcQOpJuI0sEkcNUUTeY2or1EuTQjcJE7ZStMB62E
BIfkQCRT2luGOLy+dfE5jF4j0pE6BnCYulllHBsJUdA9Q/ZAoF8OQXkTXS/APFJzLcedCGtn6Bko
KNrC+lnWwq5gxU+hf/XkR1N+1do1VH+kkKx0hPbFLmb7cvkng+gs4deruuXUrX19XVq8tjFp8Qcv
I7blLSlRTGLTBLPuNryQZIbBgBNZTHztWD8HBvqKUJZ2hTsDe7w/b8QvYnbBtiLGwpavHTE5HEYj
6MzRK0hE3ph0dfP9DLMGz4Qrmn0bb1hnFDsCEUFBAsJg3lX3Hi0P8iEM0Y5SU2KtLfUeSe8Oxz9R
s0JuuFFA9eqBl6ZfjZRp1H96VLgVfIk5ruE5UlyHPeFAa9W7D/mylencWcW9RFjPwQp/J/RwXeEO
I4/BvCjmzH94iYpkw+lrOl8ezGT0P8bOZLdyJcuyv/LwxsVI9kYWMmLgt++kq16uCaGWfWOkkUby
62vxRVQUMgso1ERwh66k25Bmds7Ze+2noNgS1OLLI7H1W8VenEIRgMOI3BYxGNEbafouod1g3Nfy
kvY716daPGNG9cv7sStxaS1SvW2VbBuqc8E5eXpS5ae22YiFR9W0oKGY9XPayoggp/taX8Tw4ONg
79oPw9kE46LTROzSwrzwh6tvo6TJbqTLpRXg98QYdbaAA+QQl/E+Yq0GPcVNF6GFH5DUuwc4mpQP
LrkOAwJJrCBgXZapY3lrGBkZjOeRCUmPVzgdnhRPf/bwca7hVg1PWU4QKq3ADkTfLHYDBG25G8Yj
MK442+bivg85+XC+sHCW4AIcYIgliDExtXgX8L2l2DmQH4bhbDiPTf9RegBDn3R3NKaC6vyVgWGG
O4b9qbhBCKuci4e+RtwTQ8CARLN2Qh4vUy41ziQnglzc6bNtzgEd5pY3a6fHkzNfmvF2Mj6NJdX7
owi29O/JoJ/NvZu9o9URJmATbNwwXG/DaVezPlaYDBwM3OGz7B6mU1q9apoW9KhNuu9cUL76gQnp
A9ZsN2yg6DfoGBWQ5KcX/iidD0C4qUnpqH+C+hU7aU8HLPmIQi70YwEgw0XptW18fhMcDQ6W2Q35
mYJpR6ZvxXg3yqdaP1fcMV0DeGv6MAQURvz3RfpZNhuItYLPLDlGam/YtGbEZ+Dfe7QV0ZFTMiCf
IV62oZBd28n93L97gFss65HEAyVO9XwKnaNbdSt0sma3XiEeIkrGRHy/tHwBzHvBLeAaroYKyQVB
LwqRxE0DqDemXddQ4PnuszYf5uqTuL3llKOdvcHmtGAFM2w5zK9bxqK8JMbvVfw45U+++FhuWXqx
2cvioyb+cSWpVxgW0Wv32vvWO1n2HcFf87JG4JER9TZNf/dIrUp2+J7qv0joi6a/l1MorgOKXxhn
cY/i4ieizIZyYd0M8Us5fRd+ttYpTZYxIHTv1uMmrjcjQK2iBAJ+bTwQxUH7ME33JLuWBHjkH3wC
8LQJctDMaUYKK1xxqEJghqLc9HcFoG1+ihsbuT7jWjgNTUCY7kETa8yBNI8/QqR4nEaRu3O5UhDx
obQ2fBgR0fZ84E0n1I3TM1OOktfUe8ydvSVS4r2L7iDzlh2r3SEPnySkLSgy9ldbPTeMKQRyWvOR
urEBAslkvT5wgTfuC8++SE+koHOfyvEWjrTCeBj/LokAi6AoM8V+DGOc77gE7hzc5sBvlylK9tnp
b97GXl9FcErLJzPc0RTltBmk96V95a0KjAsN0iQG7HGpQqjWF+yYxraWd5Jeb6RPvXFLV2+i+xS0
m2qItkZ3D+K3p7aqb1iKCcamD4xYuO2WcQtm5+XCibEFsgY4XyyDVNgxManpuvOApspfvd2chvJ9
piWJJSnezxq8wjn1ni3aKT0DBg2cB0+cYAeDmnaT5CAFXg3/WMY1zRAKGKC+DpMGBkMbXhGMVkM9
6eE07+bsyJ8uxqfl9MULhEGxsE4Y6UlA+wfbvbaEJQ/f1nSOjOdG3E7huWvO/nDHEAEoaj5dU/vb
yxV34F3b3WfdvW0+N9W10OucPlWFpHHNPRKPZET8WNGzXz5qtrtkZ8x7IPNt81LnA2UXY60YeC8m
EsUM0HkK6vspuDZ0/LPyzqYHiY7X/UhgP814qGnLw9l/G+ZDPiNa2lP94NupzYdM3iyZvB5JczN9
NU5VqJmhLFuolwd4o/tePHnoeHmXWU6L8miOV9u6IeAnzp7caN6FTbO184ww3VuNdN2hg5ZxUuBv
8JgEopiWdB9ttqL0WHvvRSlWkQ5u7G6kMjxawLGdgyffHBD2oWscRE9nXtxJZt8NZjl2PyovtC5E
9bKSMOXVP4NxD7jLTW4nZCbYfDeyfWh0sTZUwOC7P9Bm9Ycv4H2Ir/Jh29MbV8C/djnAJaNVSJi+
xuarceBCbJVzKnDQTRNWrB8XIUAVf6PKNyKs929D87tX9IF56bRkbzm4e0y1UMrluzB5NeHz2XSH
OUxu5mrbZmcFcSvg1gYzKnwK67uYqnRaMaAY4SS7B9OiuMjpxkZ3MDWd/AYbQNeeC/HhekSloGMs
znNz0P6NpBVt2q85+BDYexA7nU3hfVQdUyy6i4ihQhi3HOfz32PxbAko6njdXE75E9l3jE2sjJYs
MnrrPtG/tb0PR2qhp/y9DhBpKVadBFhU9+n1HFqM9xnTsYumRCxAIH0ilxgxU9Ai3tmmPGWvZZ9v
Ef58dnBXM8xDZxagpkH1h+aSRaabb2J5VwNJMjxKIuOtzN9QmlGoNHQskOzRhQlJHmA2h8EOVYLM
NibzI1MWLF1HTaqX3itnO/XHRr/LpXej0OL190AOnXCgyXxm74toXBec33rnPaINNtO3WSnNAJ4y
KsmfJzwZ0Sko922/J12FTZFNlf0rqRBoOCg8bC5D68WbOCjm9z3EGfYtRsuxebOYFCukIsxqucls
WuxEom8XQDf75rK+xmj2F5196R0Skik4QDhHauR77T8vrghzDysMzg3zUF5ZPN7547GRLzUHE2NA
5DN+LNKarNsSpkj3n60hQteuaeL7CMSHZDH6vhgLJsP4zKIfQTurRn90qYfXGZOUQTe1ZzmKxgfX
fhbioTbpZvDeWXRkWABJHpUI5RgpuTdkFS+YgIg/K0KFOAcR8kJJIhSgeO0McuEOWflSzi8Mq2/m
ch97DaXob+XecaZCNd2x987z1mW1T6BX0P5JQoJC3+f2NvWPXEyL2NyKcXH7bLukngUGmePIT1vy
xbloHbWANCQttx8dv7UprVsE+iV95XAbEgBAptMTmrVseh3HI4Vb4N4a+k5PX618D9PviBpE+mQX
iGPVYO94qPk++SFDCODZ5JNDuLrsYj4BFTuVnmJ1Y1rvtMGWnhjR07+sQ718P3LWoRsTc5Yjcnsx
WgvZD7VmAqTDoFnETISJVfb65x//8Y///I/P8X/G3/W1Lqa4rrp//Cf//6ybiSefqP/23388AhKo
y79+5t+P+a8/8Y9L+tnWXf2j/p+P2n3XN+/ld/ffH7Q8m3//Zv76v57d+l29/5f/bCqVqumu/26n
+++uL9Rfz4LXsTzy//ebf3z/9Vsep+b7739+1n2llt8Wp3X157++dfj6+5+W8P56o/75Pi2//1/f
XF7A3/+8SePvNn3/v37i+71T/LD7Nz8wTT9EHeyaZiDCP//Q38t37L/5fuDaYeBZnmOFge3++UdV
tyrhh5y/BaFtmqFwPMsUrm3/+UdX98u33L/ZvjAdQu29wA2cIBB//u9X/l8+wf/zif5R9UTTgwPo
/v6n53j+n380//yol9cmHNP2g9APgtBzAsszXZ5F8/l+n1Yxj7f+B3HdTpu3ID1K59xGOUCGWgiy
5vZp2TorO88rRJggLqra7a5Ilnp1ndKyvAZPk1m0wcoUE3zhMWFiNeaR+Ut2jbkOxqTlRNsBHHdr
1MY1oQ/m3ETdlkRrf6MGl9Ugq6uXNNYSr4pMP6zIvnrFwE7kSOgdzNHoHqUKievyRQ12cs4VjWny
sQ99mlpnv4Lok/AFe5ytd1mp2i0IyJjc5tQ1Nt6AyDccJ3n660uwnAJiO60ep/ktz0X3hK6dEJl4
/hqrZLzMwezr9eC3uGFzPzmbhqovFnGTJFIZ2NCjcm+ImqOmDE2IuMM17h1sMoGDWiKP4outbdxU
LKl2CzI5rRp0VGq0o4OjFluChvhi+M7j2NHnV3nYbWuIldMAETC2uSogiPspx1UGLj056lfPMDhU
kR9p4s8MIZw1RR3984vnpHdmygnPH2/9zEDJHyHnV00TXf76b95ubWBYGDKL+SDEeFMoq7tU//4S
Om4K1Jiaz+gutfCfHKfz8stQ1K+plxkw5fwiEJsp8x2iu/QXFyb6SMcDJUFiFIJAIwIRIIyVmdTW
PrbLHNGrwfjU1cc+7Ry08r1xkDobrkZLcNUQOh6NJIY9c9efQt9fjRyCdk5a/PbsVv7KPaH2gTPH
11gJ5olhiX8+TkRNu9cMtgb77s1f/5omzssIFYCqT+531YfDqUZqGSrXvPeTEqachOWJZG3QebBp
e09tZzEvn7p+b7tuhCblPCiDzB/D1k9Gm/WU+PIcz1OCtsHlshwz89mzwYAobpd1lHDwGiLngmCs
PHSOeze0WqNrDdPDbDMKqKbwxuoV3sfFYzODX685mUDRhic2mwh+p4hVnMZIIi2J/6fJQZ8H6ENK
LpPZg14SoiYDv1ahbi5W1WiGp+wv8JMmty4MB3cdexnjNtZp9FTOe5rl7M1WbP76aOuKbrfJXMVR
DTBgxm+mxi8V0tOc/AANfENzgooi3ubhUjQyMB8yE6WGR8t+9M+KWAqPgM0EqoLuUMI0AmY5suM2
HLFmDjxHTczayPAtRGiVOxGJg5n54PR0TP36zR2y28gkSKU5VLKG2TyYSH/r+aw4GhkxzV2w5Xip
neZsV19DPV8H7pFfHpV2QO+eiXN0mR3EhZEnqeQpSx3ia/y5yA+yyJc5wKrtbGLeWYFWVqjQSMT9
a1nTMW4XQG17RDYx1+DMYh+3vA4Qbqji2mUW11aA2iM1HBo9zUvQTfc8J4/5WvSjAqQKgyaG3tHL
Y0IKkRzPnU9HnrU2xUBcLP4N2lgZQulRdAiGfActvpcOJNl3j2YS5tewwaE3Gk92WUDr0ihz684m
Im147WfxLCI5blphfFbx5zQxL/U87OeAOm+L3IBhEDNDuU3k4jBKoA6AG3nGqdMxuBNJtjPLl9QB
YND2OHZsS/orlU8bJZqeeVTMS3Vsd2/a4JyK+c50uAPUEOdEz49Pg4iBSBTIBCw0CagmYwZj/GuO
KiQJpthyqyx4RbBjRhxC+lx6KGn00NoVzB/FyxwCnxG6Rb9g1hwIe7c41FHiE/aq1lMtfieK02AU
Ois3iz5xo6NK1jlwBBrrIqey9t9CK+mfcr/FtzVSQetG4jNk6iQQ/UxJylVVRN+Wmz6lPi2z4CmN
0Lz5SQWUgsO1GU8UcpN8cqb0vvjoIvzdLgckXxPqO9Nk3JUZJW5JrEcXMO70OQiGUa7XdgPGp1Du
0RgTnAk2V3TdSpYPP0KUH49rU0f1LnVmCBwdyWJJSLy9l2+FbyffdRu9S9rnDUCa28ohHV15Nuxt
7nEwgvYmmKvwajvIkE0PJI+ouNPMDPeNOedPhsqzqz2QE9/RKR8dh8aLtzhKDMU0x+6OsvUoqj1E
d41vBSQzQ0HOEgt1QYFcIMij5JJW0KlD9JW7NN7GsRoXdZi9UsK59Sb90Todelc9YCMKRLTNY/to
WndjwhOthY09p7NwXIGBS2rbpeYDQCnT9DFGGUQseIDuWi7x0SVIW6deGVnRPhsdqCa0BajUcUF3
5ZNovec8RrsVE/panK0Z35QJrLgNq0Pci+cWUDAiUMrBMHmpld6xZF+mJlh0es1vz30v8nOxoCRN
C/l7Xtf70IdrUqCFkMO86VOxUzENEXtm3DxZ6A+NqLuVRkT2KAlGZmNnG7sBzNha3V0eplurCFGz
ixmhwYhueEhD/Mp9TPplIXfSaV8zSAf6XXfiuSpNSDPU4mFkql1VhN8Bxq4+cL5UTKOviwukD+rg
lhyVo24jC2Ap/N7JmfA891a4Crp8upjQBWtSoewB85AOELqGouvOrnAr1EgB+DyLSmCAcpy7/k8w
1E9Bkn65tdC/Uh2Auaz2/mTMa5Os8E1Gcl4JBTckxm72aF2OrKpdgmQjZ+o3UtxhcHfbiZTRHp/o
NKNHVyWRmHDktHXTWcF6DNWroXBTqjl/nGzEcX4g9KqN0l08fbIemcx1kmo1TIuge1415ZIHw58x
tX6wNFq7wsHTZmVY13FSQtLcFN2wHRNQznHQsED3w37KFdSgEflgtlKjoqaIjBFuquDWXSreKkCJ
EGPI90ZmSuPkvxD/lvz1W+22/mgYfkpseTnhHCp/tdwO0oJL5PBkglDtOoPWQIEc1jPotzrj+fFS
xaQXBC797Tllx3ACplqYBuoVWMzlxkmfOqM/OSXVsIxNLqeOuUBnwWOGeXMdOZRwJ6O1ILRqFYbJ
hxGDe52OqeltjRwdp9vs+8raVPaI+TVb+2K8ToT2JSa6/HZ8VCNvoz1GhyK01abg3lxNpXE2awzE
o0ekYBuQJ+WF6a8qbCHbtWzf84D1PRmMGhpadbVS5zUejXxXhm63dTTtkM7N0e066ONy4WyVF4Df
HtsHWixKV/OX4XIjVDRfU5IA8Nt12UGGAZPOqdpEbmA/zH6HJFHGNJPrwIAhYSwtRvshYU9IzPHd
qJgiKJt5Wy7z/NSmTFfN0Qm2c85lPIDXmh2+uSyvXD3lh1HxC2avZ3Yz11/NwGCi9EG1IQI9Vpb3
jszuqm1EeLU4mrV/y8taI7/DQo8fcDHARrhBqDZ9w3nKjGeG9MfABNmhZ/3g4P2zaAbUYfCsx+rq
hrrelF4L+QOYvBLzJRT1xjKt/Le0HFoidRw/OHqZo4Y4DXuUzaHln7TbyYxgTwY2pov7Dq/XHFfY
YcvbOlX2zqchjQXn2LFxD5lLP3Oo4u08Vj91/Wmb0j65nV741daEQz9bPBbI//OWwW4J5Ys1FukX
c5Y0Sd6SkOl4kKC/zmIfspd1O1iBs64UJ542ploxPHrTIyKlPH+zxlM9eCBAiZnnwOPfCiedgPBy
8m3cgSzMFkE3kJVFI4+2w3Uxa7dpgCWYK34kTNWV5rkNUBj5NvLcIij2MDyx29YB4UPQ+pJC7g09
vUYRVZecuTH0yDwuN388OwvWcA87wSab1w7qwDjYZh5Dr5ATS1f5/nXRzrbNbO2bEMnTPKl3Sq1D
pABxufFwMiz6/Xmw7Ud7QUTWUN3z+exW7nNTxD8axEBq2z7mNSjMCcuuBE5npWJpNGPtQem3sQMP
Ho7Cky8mJBhp+hGmyO4dcAQ6l/TTFDnetCGx6ObEbXUBpoQmPHbG/ODmGCi9Xv14mLeX1WG5+ZIc
JxYJYKH30RfiomcU6jNITgyD9FufkAYyduA+LhRMghAcGRt4g/6rYACqZkQpNrG07ZDSAhVPtqUF
M//pdirgDDbRQDxCS8emogbJ83g19czDFMFdkQsPbKDfNQ5vputjm1m0AMmABB3F+SbIi3spkUHq
vKAffEZ61CEOH+Vtndt3RtdiDZ6D4cFsjh5VB1O7Y2mbZzvgqKrOQ1LdicZ/tvSBkloycWXijEgY
HGWP/LMgSnwHQMneGkwSvcnZK2nTtrKke6NlgFkjHbGta0ZARhGt/bBBCqLFMyfFfTb6z5mh8LFV
19gwGd/3r7bCiOoxzhYJ3rwWbR6uCtid6CvslXDhJhW9/8wZDkyCj+rM1fFP2SLojgKmuuQRTXX9
wN7l7YuAxTEo9NYYLqJ2UGEUcjtpyAhclaepQI4xFhP6YUNWx6pLq2Nq0cesnKxbyWQiI5YIWt4y
otYrWlDppL7CCnCmT/mhZ8AxbtXucOPvDDkOK7vvLOgk9Kss3HZ5m0BpaJsTbNYZSPTUlhc++3kt
LSiX9ajWVR/h7A8ECvYek5Av53QduCUlUfaUdSyFGlqEOzFJkYQjBnV1DCeUTxJm4Ojm6zGeH0Sv
5KZQA0VClnIJx+FXlFdvYdUhbg9ibAEx5+0YmXrTQ1ssj4MZXJIeibRsnRwqZXucFk1KEZ2UVYIW
oheaUZ4Zfg6tDG1Bqlx60aM6Kss7lAptKOei55lxw1AzyXSDUybH8izn+KmO/BAMFN19YrRJ9UMX
YbGfxab6srL4q/WZzTuigtoZ2MgVaU5x+mYZ5bTbTMTHiJEPNG2QBbsKLssIDbqO58cCyP4v01s8
Ur0vVtJFrJNBgWDoixaEc3VgFCblyoeSkvkx0Cd3aF8nu0Qg5Hg3lk07QjjEUs1x80pHhoCyVmAM
aW6i0kMb3zmr2MECH0Y0lt2+qMn5ZCUMk/pVGvkjO519KuJsE9RngNS/qZDe8oVMP9QMfaesv5de
/TXOfnaKFH/Ty8KzzqJD7BvBpolI7wtfEBbgPsmNS4gvKeAKVz5NoSg1jk2Ehn6YqYRmme/iAkHU
pOnlaPYY1xHPPS+2oXuy6RIPGlocDJumZTYb5hDt8hlQSt+csinYWzUqniZbmEKcKsai93C9UTBS
B952BbKO0GJLSxPwvhJDUQ7PjXFjWscwis6EP3ibuncwQzfzOhsURyX4uz31W2BeCsVt1cJvaRQn
wYGz05Rj9nCdN0g/Gnlp/aWL4HdTNSTWBY2gnFFsjj5Ipr5AT1cNJtm/0vqRTfvWOR49bm9C9O08
Tp7c5J77MSyqqmFaFtuhemU2lTTHumU5SmRmrA3f7jcLuo4GobmbNQ9LVS1PbWQBmkfsJ9sk+jWk
xcecsO/F9DNYlxzUzVn46RcJamslrqq1+hNFHEcOrqADjmYcCHJ6pqGFvAJ9cbrEvBGSnSNSQMuW
zLAMOrmMtV0D7YKVVJux4khYN3O4RQJQw8Km89Ty6vO4WvnwXmVjN0cacsNRewjWELERWBUtBWvx
Nrm04mTjEZEkf7SRPnQqAi0tA1bXuQA1QDdcq4ZA+tl5rlKOlHKamXDEATQQg0mGKfDKJY29DTLv
27A8Itr1SAyNLE9/falF2xDnpetVTu/em9xz0aVHwZjIV/D7s75EjmVAbxwleDTbGtam2RMMPso1
gUH4Gz36gW3rABMLUO8PDrO/eW52w9Tj8ItvadlHm5ZwiZFTwy/aOussZQyjDZts6AiTQqszDHat
vu0n0ew6v7L3gmqcxtoItBBW5zz1+mKWGRsaSHDLcHf1KFjgG/sQOQQwsI2cbOaBk0s4ZWO02znx
Vn5O9diZ8kculWjjhM+ljt6rxe9PH5vzo/7Nq2LhiThXzzVDMt9kr7ATpMCjKdfCK+8H2KOC65Qo
qvSVDGBH4P/L2AKxFBQvY+39mKqhyIAc0RsMgHuxcK8dkpg94sG9aITlnLCg1hhuQaiy2kDWPzXN
786OaWoWRYayX5g7Ka3N4AT7shTcrAPTCVNOCDt7+ztMWmdrsbJffElKhjJNGGpzf9OmI3anmO6i
qLM9aN1eTrdjWbA6MJU0MjrDwkoONKuMQ8npd+PODGqq3tHbKbdPlk/ZbrQHt6PqNTMH42mHOdnh
DtBTuLaKCgprfdcW77rvo23R0z6YfDpUZvZNLEy6SifBQMsyOg6dzOLM9ixq+yF1e0z+ghZhanVH
OuaYHzABFsOE224YLlPOpSmT9tWMauI8EkRUDp25mDV0w5bMUigRbuYQZnrP2/j9VK2D3MQq207M
4Nr7OMrJkHai17Q03y1bO6utYyPsanIkIgOQfis5pzlisjBRy7FuPGcxEbCu/qjCGYLHQ5G7972k
kM3SBEaRlsmNYutKSJPWkfMY68UINwDhTpuFbdvV+7bsaAl0qEfdeP7oeCe7tli4EtgsZtv6jBhY
XF0iS1aqszetthdJJ4d36uC1PVk+fsas/JUI6AkVqiUrqt9Y4SEw2d56UnSYXCqIX6ojbrohS0Fz
50QDQD+dsMLbKUz+hugY0TGX12Wp6OLi52tldaOhYovE+NUtYN5kGp4CkOFGi4nEsOrFwkUuGHEB
2YRtejQabAmeyWQxqVBNeuPaKwlLtPJh6TpuwspYj048IrGQ6zAL6kvWW+96dI++lRD/PNW4ol2J
f7R5awWtuJlPp6LUtGfzbWjjaJEp3+jCibdtLT4q5UPJA1zaKGrB1Fn4TEF7P4RFj8FpsVJnAciM
EmVFY+WHtrcPcwJgfHbCjanZyAPZzDdL6Vib/Usnrw0VyK+APgynZtBIbfRtk6KQBpoIpF822cd8
KOiiBApEM7MgCfo3fQlnJu8pn+2Ovd1pcEBGQLETsr19L3qn5/ZOU/IwuA1yUmGfO9tqVrIPIGIs
UacS5odmFbLt+eK7zrxTZXGrQUr2885AcNwqlG5jMKlV6cOKSsnBspsk2I0PDLBA+OnmJyVHYpyR
o3rB7zKWiHoFOuxisBnKe/681oJ06xqJdSLlk3KSXTUxVBwSD24Ch0s/w/gzTnD3CvWVqVSuzDh4
gNV10FEWbkqGstiNGBon5Pq5ox2s/DTV8FKCa5omgmeZ/oT1ImXHcm+2DYQpbvBt333MkUWOVMrt
KVzuIddR3jroObv0dBZj5PStYlcxo3BjmOGjU9TwlNBO0Q1nhlT41kEK4ySYU1EaatKU6wzFte4O
y7Q5iRlpN0bdwOcGfxBjv3UMRAowmZfuLstV21BIYmfWmhPBPJzMlBvAlgSIzt6r0DVCfe8owxrM
NiEVc9l+xVN5tGv/Pqzg63hO9tZlNWpBnZPMVLgs7tGDp8aRS6p5mF3wb2H0OmuCW2oqxhUJJvve
zz7COOf8PEfzYkwG4tzcTiIXK9ukb8Lbc9TBxiKM0xoxFE6mfnM9H7L78GHW+mpUcGm6CeBuaqJL
zEAQVNabwbFqNqp7uq+w8YpbmXEmb8IOqoAD17IBPOpIhwiZgQXFxkVWcLXhTMK8UrBFRUPMRmTV
wItxrah22Zawnq7LivdTlSX3dt2chX+hJ3g/evAuhn7JuYNBunEgVIi+RIjNDH6CSUJXy0Eh4eHh
DTrAFL4ov+bTWHovDZ8v1qXxyYPcpNPuKrJHJpPM8CQZeICwFfcGK0D5q9rWTGhXzSOg1ctcLbbu
PDrJlLy4PGacOTWQzd2mw4xBFJVlE6wtMr1pWZR9o1er1vGeu8F4juKM7FN1qZ8KHapDWJv1biB4
x6zry1Sr+7BHot827R2tldGCVt+1Q3YF6sH5wMDdSOcg3ocVR0KLuhqEMToCyVglLALrLgyXXLfE
Id8cZPxoHYIySX9ZrQaCkxQ3hZY31hhON771u+yz4lAFCfOA4HsYltDDmq6A7PRprGFslT1oY5Q6
UxrTK7fzhWcUYOTiejdJWObySeEpFhRtTIpOaVtTftgTfgWSPe10QNKUW6+Ind6ZaqdofXgffcct
zzgbFxgagdb3c2fxsC4nOhc5FQOOadobEpkaOZf7zkRYHkt6/vz4mCFhDiPGLin+r7ocr9IMkPao
5qh02GxGyRageqmRAaaQ1LS3KE+5XIwYPFU3XkddwQUESgLbOEBAH4l54wiZbJhnr4bUQrZp4eCU
NOp6L6Itox1/GzTTizYRhlUGpJiaWKUqWnf0sXeO372KbMvUQUMBRJXlkL5aWz3ASAdL55jXjyG9
0wsgsjIMrrXtvTpB/BG72Xc3YM0tzeI+kt2pDVmrmx6kc4E6QLoJsAuhxo3RGFdp4A6jWdKBTcjC
5WQQ83MBFCIPnQeNov2kxFPFkK+yaVgzmb8kFZKlojU2DE9fUskt2Y81UTdNozG8jAiyxKdfx0xJ
0pCIWkZlKmQewHwhBgkC3aBmDuaA5w2yS+r9RivS/4qe+TYc9io4SRkuUTiptxlJW63nEARLoTdx
a71FQVHtBEAziDTy6LTqIBqAsLl2bsqBqVowZNbZVlyWUwVKyrqfpvnYxwiEhWj3fblWUQEaBMnM
CIVgClDIuBUZlqW5F0vDnBXU5KGz98sMst8F3Rm7IjAq082DqSykt7nLmY4HxpN6Cj1kkrNfPg9D
/JssDeJ8vei1kOOJMygA3vi1JygV2SK6n4RLWQ4RQw1xtVV7qCfLpWHQrMvaf3WL/gsW6KvRoYqP
Av+47KR02JkGDEDJJ9d7H6Pk3MQ00Wb90Sh9O4YYZ71xuLqCwjru5o/RcN5ai61mmPRXnZYVlDaG
/+2ecmbYMNTV6zRxD6GLZaHpkeKin0Dlt2mjwqASWPqTIU2HwfikmSTuE5QS+P9pxVuyJ529WhVu
euz7lnlGGIOFqGrOTk21A4+c/0pb3DjLVaPD+DmT9DmzGXGcyDEtKunx0sFblq3gnqaGbIPphzhA
BpV0UZmUVxdXNg6KZYe2Q8awXvq7LHDeRo/ckCYpgk3ZWqj4WQmasRp3okIDRisfI+eYPbqQYdaF
ppE7hv05nFD05mzy5z7rxda1kK31/Klq5IgcUZcf++rURXi/09xixEu2jBFIJOI6RRY3T1sRzj49
tLmBEfPqmiZIm2JcZPPuKjfZ7sdpEgc/gyqVM2ebJFpqtuGtl3IRm53+6Tym5lMpqnVlzCzMBS2Q
TNOGEj5JXyXaz9ljHQg8FCG0YMmJyHIg8CaTRaG8cGupCD9/hjqF9n61HKkJ9bRbqKntfZ4/xK1O
97lEt9+U4sML2CjtynptYxybwrpxclmf8VYhxOuuAP5RpKpbg77DgsIdGVF1b1YGJDNH1rJysCv5
yU/qYSP0XZiGpj2tqTc6K/vxgvDFqAAvjRDdrEnta18/Za2DjV8iWIiwx/kuirnId7DHm8jiQoMK
gH+gDMuQNc5tdaotA/iGBiwEipnTEsYrkdVnxIfeJJYpX3oz+/+LozNbihvZougXZURKmZpeqXmk
qgCDeVEYbDTPs76+l/qF6Nvua6BKlXmGvddmEUItfSligHyJaezk3N7mJdkJGKSzcXN16NjQbcym
/CoYQY6We24srJcOsU+RG24rLA8dyiVuZvg0+hVu5eec0ogkZlxB2miPjfZJdoU9oU1arU7hz7OT
rR0MP3EaYhc9NW6+HsqelKcZEaWa3iqmsMwagr3jhdOKHTIt8jlyGwIw232UYq51pr9VniD1E8TS
xKm7MrBLM0LBEVB6f62YsVDuYc30iK7T0FCWwt8VzF7dgolgAFGmBfKY68Va1K1yL1KbeOY54yZd
tUFyNVrLPtqBeAvBtE+a8OlgQrjdk1/5mKQtAD+Zcj1Y97YiT8Ut36lm4g+nuk82xgj14Rq4ETXj
ZjXN+ilmJd7XsIs04zdW7F2zyRiiVPiVjKzd9w5gK8FWnmcpPffUGplvbnzL+VBceJnGJc5NNNYu
OLOKoKuKZEFveCTecAgjXqpZEFhggsCS0zY0289kck8e4oS9pWjZEbfshu67NOqj08biiSU9pCYc
N+gB3njS76kAAirSnEsuHd60AfK/7N4h/mGTgyKcsIRt+b64GgJ4Pa35USv/bi5hZaMcnnsVXZOg
JK20edBWPqImx9BiUwLX+fyGAAx1UxfiKx0LcFFNfmgSBmYwHaVgstKDeopRzXYMGoE7lzyrOsKF
Dot608B7mXP3KsL+OawTNtoB6mtTmBvu4vGp8XCnGZvS4LdjWIkHPs+su+2ikIq94ZII6ycwDPZg
YQQ5Pb9ko7+rsB0vGxvfrE/BoqaUAk56HfR/s/61dWlTpxRutRljW4Xwcx/shtQlFAeVR72G8/jv
tExWluc+7AySUlvja1Dx/SE6W13swfsVkOXUuWzWo5xTxidOJt0NaX8sTLpIxA8ATPP3OGsO6Qz3
FK40K3e7TU/aEwev8/dd4b9ZZmqTE8f6Oid4L+C2n2smJsxO1/WIm8/ypr8Rv56reaDVYmEDI6aQ
vbSM8FfhMHvwf01wPSkYVpe8bn8QP2RQUVeb8EzLDidW/a0tbI5mNhztwvtiPkOYhfsho+S7xeE8
ZwtMuT3FOcuvpr2A0gAcVZAf3q+NSNzSwPlwzWvstGe/Hl1Qm6j0TGEzERGLBiHYKsk1Pmi0xHS4
nxzG6d5xs3s0tNjtVnXeNSsx12+hqB7K5wiYkfQ1P5SSWKIi4qNmhg5ZjwikLznHAwKvI5cc50hI
/AiEU7QIdqh5s/tcz96lyErvEoeCnGZM70FP6pCu3hLP/U7LFjTCkPKmk+AJHKIa/X2Vgkkxnm3H
XyLzZrROLrTLsHWDi61OjtsY2O4QnfeluW5UuksSLlBpuPXWFfF7lAUHxDbHuMJw0zh80pNO3+YJ
6VeG+/5a2laGb76/uK792jfTrSRWkfGyy2x0+RLESACsoMY3CI+U3pAgP8k8RRdrXkyaVJdVQ2YM
67zMkRoBUSPDNrcBvyuCHN2uOOgoeY+RJDwZbah2aAn/mkK81Lb8ctKU9GBd/q6TxNzFY+hTdxS7
IOKnlFL/q+QyEA10vcpExnFusGSqxql+buoJ6sbRtsXeZ2HH/bjVIsnXlaOfh6DBey7d4RhVUYCr
y12EQswJBH2HHRntlxjlt3CWgOu4qDYoq3LMShGWt/ThePGzl0fRJRbMvNNerGYO9cIw39GSuKvE
r/XGdjHvRIDpomodts64LdqofA9ksGM4OP4hHHFVDjn0Tr6fDwV25cwJb0hVokRIiCqbfC4sCC9X
GRIRWQgHbKj34TbRuWrsX/ZiV7IxyxXzVID3qZ2zP9m0DbPM7ogOviJaAJt4oEHMNzOywBJ0ltok
uM7GmgzYJDKDTWE3X+VArOqUYU9Q4lRKTBkeaO8Av2nheHAZqq8qcIk9o+y3tU9ebLfEq6hPgnde
kyb8nkUNpw+OXN6W4A/n9y6U67acwc4N5rN/ztOZitR5Vi7+9ECyoIsD2PaxlRQ0cIRrK51+ak+f
e5/1UMHgI8jiK/qnl8bLzwxiK+QY7Zu2PXx60SIVbar3JgVkkIQJQQYTq5/6ESXDq788VVmz7SYi
nMuCHVtcnDKX7U5Q+z89WJ8+hEJYBMzAbUjbGn1TiT00D6ZHqGd+6rg8hOmLKnbV3PwDDvalZjAc
fkNGr/bQJLj9dpjlhQ4AGwLqEFvav1naFyxrwqgBYwO9W8qc8McTYMagld+SAXrdO6+2EqvB6BHF
QrpeGdWtT8hsG0s2HxNY40ExcGWA4odYR3zAee1rsqDUU5ydTapgg070b3mNIYXbZg67B8OFY6+G
XVkmAaez+eaAwWzMCMYo/2Ut3uwUWYccTtVgnSe7hV2Dmyd19U3G1muskQM7AcgPo+Xgcnjwsh59
kWH0uHb/Tm1P7xYufkjs5FZu3eKpfVYGXrWJUQhNh8K7ksIyaOZg17fIYMyouKYxkSskPMtmuR9y
XEScXwNZCD7+C/EvLvTNNVm6BzuX8nakFLUrNEpV/K+r7HOh02rj6uAj9ti8odRbz76DlEBuY49Z
P08CSMsA4Q9DO6nf68y6KfQkugo1ith25xvtwQjbR6E9KK7lvW8S/0nqyDz68WK2j2wyTdQka6wd
2ac9uWcdEvmusI6NY/aqEtwMpoT9JmGKNK4ipQqunqv8lclcC3usaFjDLfWi45FFV9vP/vJieBZA
84bcOL8YDn2JdxN3Q9zh6AlA2RYR/0P4EEPwOxT9+8RkcIecZlDiUhmlwgGBcQHwaLc2Am79Prn4
Blhv0/xtIxWNNTyRnC1W6iGaq6abSF9dS9wsl5UYhablLDSpZBhRUuA893iLnlSIkzALmj9azI9o
cKiDXG9vJcx1m05ftEd0GsmKCCHhe9Sl+8oe/Xefw9GLkbVpRiWe8vYlSVD5nB1EpW8qLMCflD9B
Jy5Sx9caVpSOQU9a9NDM+oJVFM6fBi6nPJo3FeBOj4d5YK7rRM4GxVHWgAiKIC+lFAmyFA4Opfqn
N7JtS15VyOFUhOamp6jThWYk3wHni7+rmmK4UNGdVvIvlaZilA6RyRj37ABPJC4i3Rpn4zMueyY4
7cYYUe1H4zag4cXsJIjXKfhL4dMXrA0agpZC3EZKGs+FTK6JtE7pbxYxDxnl13IipaHxTwxe30XX
PbsuolNF6/nUNejThvHF55HFhoZvaxG087waYjqlbGQI6+Ac8SSUAuzGYL5Yi8PYzujk8xmAjTX+
r+nfkrlrkFCOTxdjxHmsykOcAxlk4f/kM4csDLo6b0B7V/isDFLHJ16Ng9pm+JItyPO03TVu/W7J
8RAbvH0lisZVZyTEFADCIjq+coeveZjGZSrA32JVF8eurbPf1EeEJacyRu2LqrJjlNcVE1Tn0Xwm
Z+De8hHVcXJJYpyh2L6yBU4SSvZy6rMLzMPkKbxy03M/B/M2z4jGQLG/MVpGKmVJgS/m8oJnkwNO
lfiSGJnPiD2tanyM9Rs9xyvrqFvro/dW3rCJwYPlfsOSoLXArKeYixNIGGl/q7IRm7h3YjDJ5p/t
jokyHQ9U0ZnuWgxEzHmBpddYNlBjiBcj6HYYkFdz2d2svGhXc5SfkcD+aVJiNqZo3fWywwGvvlCQ
HA2E3GWoH4yXrVVIPF85UIqrEDZRP4uj2TREgbaM6OiDOQeoYHuHgXHD7Lvp1UmavDtduJnZ26+S
CVfVIhAfyFyCMzJXX6hbgBomfwxiKXuecuxgUb22QmQPtUWEt1JkNjKQGCoUFIn/6WSs32YISnDn
nhNPILXjrEbIfE8TVF8KDIwMxq2jrTeZMdDNICVHBCLShB/a7kvioFiOZNH719Yk8zqCrbLJp/Ld
rsLvKk2Qews+KwrMo0q5+bJy+jRY+SE5L1aozTC9QWXO7Pq3YCPeJzRsTUKn0GLFdGYYFCHJA5j/
Y1rKJyI3U6/d2zL9GWgqjWJ+y5vpMHbGJphBdnDbo3T1Lbzv0e9Yt4oro3vuM3au0ttXkzrV84x7
+CslZi3GD1/lLt56Y2/VLbyuGZ0+woDSB4021MZb091Z5jLbwcodEMk8wBaP8yyjFWDuV7XyJAD+
6wmKX/+nJmtnubp8x2M2PL00vrj1AdPL0It+ILNY6NyRghdUZ870T/nqlw5D4plMb4+dIrUrCB3D
fESVkPDxSmC4Rn+cerxaAlJ85X7VvVvBe0sculZLpveiG2lA2CMMVnscArK5WdJtOeB4wxbw5ggn
iEIqGoNHN+Lm6Zg5JkUME0cgjN4UKKyLkNFN2n26zWZK+21T5/S/udz2Dq+c6uxPXxjvvi34Xq9+
NNOTiBcRMjAdfDAGyJBq6aKSwqdpIn5jT12HW4oclzC3c0z1YPjyhWCsAL+yzpJtnQ/pJrR9mpY+
9BAcdj+uh2wUhcUxqfltJpXIDSxunvS56L/zotvZjCdvjqh/pCZy1DTHNeYMh05NsxMO5jfeqsPU
/PHHRq7yahfUgMXMcujosvmyKOtESnxETfuwnth6bcQygPUIcElcrvH4V75UcI0twM4b4obHGcdn
qH7aUvwRg/c+KT84JLYb7rMwpDaR0wxuH4ytr+4xJ027aClz31jyJliE9g2mv6GDqiGTZJvPVKBu
57/NPaMBsIKp7kl2kM4mmtz+FCnwK+gIXEaE7rMxTOU2YgdtdPes94+RF5tn9Mx/WSV/zJ69IODf
2ciyhafQdJt+06hxH0cziBqJcmtmJX2pFV1pGoQJk3mIKXrq8N+GicLEkINeZBa0kr5DgOjAj710
LRo2PzKzwKIUZJr0/5fcafA5iHtU5j+qX3tjUBxp3nb58n9yhCSt2c5vkiYZblx+5hMN6cc1oo0v
nf74/5e6K19tygMxMq52rebHzy1wuoa86UG/8Xezj1v40nzLzrzKpGbd5i24Ob8sTsLUpJwMYjfV
TBTLcBaLvXWHYtyl4CI1rqhC1NPiUwzJu5m1EjKZzcQtDWlDZzHtqxjNN38dDrKQ/ZwDEg4b14+a
0OMYffmKVZcgV9RDYSzAsXAAAwQlgG9qSrJL1UiXpLxrkzUwbGL7fXbkLZkn4sODgWVY6z4KiklM
8sWFKFeICH6TbsZo/srSbWK1PRmr5E44ttWwoJB649b8etRgN1UIPHOCJIQq4BSvpEStHIOo7ZtH
HkJCdtCx9Wx+UGwX0LTNIKMEmpC2jDo9NQH5Sh67k6eKCkvT2R0Ga0RIVoF2nov7wB+YI/GxEXp9
NyUYOzJQDgkWzXZvRCcXpw38Z3axNunAY2/aL0aESGacq027/ApSs/SrKxxthe1DH52e84gNohS5
C8MbED0Orf5g9RmmO3A3RdseWhZkuzBExxPO7S4wtL2iVCIiD+uxTJ5bt/YwFwEDXFgsKt56oLie
LBvbkcjl2XJHIlnsEY2V80P16LB80J08pRFpifwhGhaPOYRKG+NX0uTv0NcASxsRRLzB2dVt9Tx1
0yqKCqzVs9r1TvePZhsXjZm/oJL/1wjGyk3D3CcZCmapPOVDbfdrSlDc+eQATCFb8chnaVfl7Okc
VE5u/xjLtrksoOlJM66yUnme6iFYM0n31uaIItCGJ/zi6RC64Ih6Cm/YPq8Q92DE7vejES1743AX
SOdvGWXjK8QMOiU4Yx3N/IZp06Vloo21k0TBwauoFxt7WDktHPDJA4wFp9fi1WODNZzdNq+eSkAH
+Oyte+W7SIo71sfoRZu+/JQl2TeRBcKwsZuLUcPupxcD8M9QW9TomvuKwVSnPJiqJgN+QZAe+pO9
VtUN++NPwG6BH7trsBQ64ANGjAoot4ZV0FnhGjkgOyIBUStLVxXXOzDhaN5WOWKuuHyvPES2yIks
9Jr2incVN0Px47L3Wxvx0B0tuuW2mEgXslEWsfmxh2e0GnyGHRT8NoDhIDkgqUdfo9U+nZfKP5k/
UMA91Kz3KbLidSxwhUUtNFMFyiKKOWO5RQSZ9U21VVb5VkTXtrO4m3mVV+GY75sISXmBgXCuWiIS
42HZYKJ/d2GkENI4nv2MgxyFIWmmA3HeXVlzRrcmRlU7OtKlcRg4HNfx8vKxdELoOOZbJ2uYZ2IT
xa5v7Meu/2AKi1Kbeygem+5SEx1CCyS4Uhi3Mu75U0N3UMj6aGW7Axtd85pF1lZXIMGnsf8FCa/n
w4lyZS7vYYD/Uk0P0ZfdpuIYq4XDN1eNsbZM+4PhUIQ8N7ipxPkAncWqKeMCjYz6xOIDY2o8Qmjz
DGPjTjQG0VTH287w852UycNp59OUgTpmms+/gH5dulxLWeG1a84/Rj4ax1hhpGfNSjtebtd+5I5u
Ews2AtuBrRHa90R7IBaM4R6ZCPO8NCM6aKybY1u3v0zJKKBW1WfwyTOdMTqXFWJ26HquBifl/DEK
3kBRF/ZTPAk6RKZGEyCuErHiVaELZqRcIpHFdNUBT049uHSdD37St1aEPvBTlORC0DUzdrmFmazB
BqglFYkXzQlaxiU6IFOgY4LG55yk3wzOzVwdp1i4+6oE9Bv/H3rhRODSGRPUcMUEPb+cWG8ID+zO
pKlcPOIK0wHWCfv+3Yh0iYASfUIDR/sEI2fVl5s2JkQbo9zNQ0dC8xaswkyQ+FHM/GoZP4QeMbMC
Bzwuu9bJyob9QOpqIcgdosP2h7eq4s43pujalM3eNaRB+iMOLwtaQ4x6FYuwvYoLHqi858mTCSHR
nayNLUff37bcxXH5O9OSgVns7j1zwhPA+6+8FPmcZw+7IW/eKkvddM23MfNzqBcbH142XXC2OtxY
8YBzM4GOPZut9QgGFFMun5x5WLe0C+dxckAKpoygw2O2DCgH8I5OzOKLngksaoqTSmLeKMiWMSm+
1gOqvm0S5eKj7b1njfo2jpFJ9UG5GzXZqao/TuUlzLADk6GbbOxv12nZS3QmyXkYlaHIlSNVew4B
hBjpvUvzRaaFdyiFm62JELgHDeapqvPu1YgeBEMJe72mfh5yMVzNQmJ/R7rdluNaaKCUdkgLU83X
LJyttdPDrxv89iIH+YuOh6y2tPznu8kLnV7lmOyMUpZURnJ0kFRCD4leis5HXm/v4S8Sxmh2KSsu
dKBRU8PBYcOQd9Yi1UdJrKag2baCKFDZ3Q277U6pZf8bB8hqs/8x+FPFMThBdsEyElOdmmoT5u6x
F/1x8bxuFeZcrEcoqb1MXEeiuhLuJdYJLghAjtiNa2X1KW7Dj6FAyTgxoR1F9Lei9l33FZomL5jS
C+HjZzZ7HLlLokbFdK+KyWSKSl2uzMnZDQYL2TxhHQxu4Vh7vTjY7mVQIS4czTyKRWJ9tM3W3mEz
ORoJl64bmiA9p8jAJS2YtVf93hFNxZwej4lAr8Gu2T9S+tGo1hHMlCA4hvXg/aiu39ihYX91iEmf
pt6KXwEzz/wyu3Fw/tciv9eVgk1o6lNn1pfaeMSIxm51POu7w7KiMyf2qcp4TemlPYMI+8LwGLJH
I58REsN2pRB/xypF9C3BtmHg/2kYyq2dSnQH6PJGPSLxkvU9a/1PvydFvkmjFx11JVMKpbb1lCJF
G3nwFT99loTmrUiuzN6tjV+J5tZOgIRL0K13r3OCjVPwU0/JkkDPedL4BWbGwaCkzroUGi/CLzFl
zWnotHuIMQodWlUjoqjQ72SO0+xN0XnnmWXLDi3uvHWHmNxTM5H8E3CovilJ1bI/Jyf8rZEd0Du0
rxaDjEtrVDAS8Q/98hVxowJ/2KqaR5ytVS/25hwiQ5tfA8FanRINhQv739LBnZQVWJ3Q/jZm9xmw
j5lMVx/mtFxUEMWLV1B99c1gbgzmJTDQ8K11Ndb5P4UO1HHW/VPrmq9d5iJLht/ngnAO2zBcl44D
Rjr2x3MBiD305urNC6COZQ7Z5sya4eJUFkglHLGhc5xkiJpW9WqbD22w9tQzckF0lPRS6LMDzMW6
bu//f+EjBSVCYbqT1UAr2iX3us6PHOGX0FPqAMm5avPs/sCDWd5N2udbnNyb6Jfvt/5NVmPywL51
s6cEF8kkrZWHFpTAQudWlo13izwGJbp1ya+z3ZcwQB5ZuLI9yCUSE63uJUi8C26jeN9YkUOWj7/z
2MO+2E073GYI5a6nq02QDUykmS+sArxKBBvTj9Ss3sbS6fdp7uMCUPw+yv7utlkLO6kMZXiMHaiW
NklGRbz8Kx34LoICmndPx8coHtpbka16IyHMxgqS304kr01ulSuGYfnD52gYlHu24wiZDq/NzoWw
AUNV/vbdBaItKhTwIGoxqE9HC9drVDLICYvv2Ax+9QE5Pb2BpjgevisrsLdONQI+CO3miZ12yFmS
E7TE1G+TjdA5gtEcuOOIk9Io0M/Zh7/gOpK8BPGsqqOJbbbTgqXtnKpN1F1sx+nWZt0tHuRMnyhj
qcfrk3YC1uQ5AN5FWir4ACun/Vb1vB/absNhBBZaUhjnXUz8DoYWcCaMt6I0vIK/CK6MuffIsMBv
VNmv2h3Ng5npBwyRS54jVfmeu2mfosQgDQMwrw8ytPeJg5QWSXWCyQ8Aq4rAUkYNLJ/ytecEr7nP
UMAGU2kmOYB+4FPbEcc15pl63ZTYdTW9jT15RDMqB5hgmFzbkumAzALS2w1nI42YGGJozLh4iCni
r+4mg2jOZNFP2N2/YGx4qzFI4jtE36eNjnTvkpbG9+VrSnH8E2OmqgjK/erRNNZOBoG+ysxfoQUM
YijHI/4Ne4pNwCBf3pykB74P1S2Xhe8O6rnE+rJuCLy4Vqb7rykYJcmmh7LXYt4SNCWSWC17/lN5
l5R599ahXkJDa/DuViE9GA15LHdFI/cRlclgF+YuA6mcWZAsip5uEWP/eJxRtR7DtF5E5ixy3Shu
Ge263PkSJSrVP2fFxDaX/fEja8ZiG054fEoz8rdZWF9IarL2dkFwEOUjS2Qt1+x4cMpar36WO/RS
JsFcGVMFuyxqIlZxiRdB/M6DjQ7QmDmcshpTDuR7XeJGddHNb5a/dMsv8TqTC/6aO1W3Fg5VW2RG
9UYoz93NzcIRHaeNtv6286A5x5FAOsb8V9uowM25/goEt3BSRwjAhO+AlQPaWoqr5pz6PZkFSgLy
AjET6I0x5x2CpqDdMzh69YymfmAJ2qJU7bbGMnLrxho0pWevVFQk28bUzsdUmxtvgHUAVh19RfHb
LRDK2Uy54kTXt6Ya24NNDCLK942ZICDUkaqevdDfOLlh/jOJNGHGhWCIWc2l6Jbs2hh7S1tRCsW9
fuH6ibdZXK4GGstNgaDFt0R0xNV0qGP3t295LQPO8iYLO77xxyzRQtZbWF5Tm4c4hF601T1uQDsN
NiHjgydDShM5MH4wJvrECRYkGeQdoHYDAx02z40M+eSX4bA1KTzwmXhXncl4X0axtUfpdQKBYxzF
8iV1363IIgTdZvkE6zY/+YocnohWrGt8VpPmeKiy+CMeRsycbsVenFZWUcGy9hrIo0BQwN2A3ydq
iFyRo6hvFFhAZaSsdhKgVvOW1Za8ml6U7HubIbldlMF9KsKfmi0JFiEXXQxUg6Twvi3cEJDAPYu1
eDeQdHWs8KCiP4+wmyuHO4ecxhNO33k/R/GBEDlaIG9gAo8IOroHgEc2WeJERyNGsMZacfbr6+QL
ICnN/Bh3SSCeB8sUyH0JYWiT7NFa8T8r5Xf3qrG81osLyC5+56wwb4Fyxaop7PdCpdOB9QQ9WTis
wyzc1V2Ht7o4o83pj3WryMA2HGPtegaD90Y+GocoZduL7gpIzsLaNPdsUEbsQ15HLZUV9XQ1E2iX
0TjwQS099mx+jteoMNUqp2p88qeuc9ee9Kns1bKFRQWfG5hlvVFf51rPu8pH9AK1if0xVxDXTfPJ
tQlxM+jqN9dcsNf2SIY4wq8sFs2qnWQD4JIL2pXseOtC8kmM+pfIYwwcmyL+bhd2p3VrLDH9dREm
tawfX+AQ7ANkxOuwkcbFyx8YtIptOc837rIzMgeN7BIsEBkfWSzLjWUSREztiVKgSICMlA8jEJqx
kR+vnLH+cAIoEY43UArF04U9+bvMOuC90HzIaGcJMn6jK4VkWCYHJlIz4XfOwfCxUg9hNuEXZx0U
zTNaHpyqRudN66InpamyltCQdDoiZwZZmB7HpPyaLIsNZBLhJuoxMMioPtaDvhlp9y8brWatdEgJ
OjcrwG+mb7UYngf34OX5N71vCnCCV3nMrtEYETztEi3q9AiSWBYhAbAV6X5cuDEExY2D1XSjEv4w
AGRq1g5t0jwzEkqyM13VqZ34FAyQANyOyWgdF+qI7SpQiGhtv/7yZ0CjyrTR0Th/x2ymDCG8N7Xl
3fXf2sDxqDbSiUOgODaxNO+0m2xyDpn9U3fhRSeMMiOmh8iYNvS561D5ZyZVOCNwJD2Bybfv8B+K
de3NWOTj9hVaGtEkdPWi/t//oxmCB8MKUJ+P3x4BjN9S6wScgOj16c4qUnwEzJAsulU6a++V7t8C
ogMPmqYMwSbqXkFYrFWKjdmySUpP0L+jPVSAM0qBLRVuRdChLPnJRrSsiMMwtVzKAZOFH2pxU3Sn
uAQCMzEfAFrMB4OBr5nADiNozF1hs5g0TAL/wno+Y1SmKWGWdlCS/LLSRdUStO41RwX9mpkEFfaI
cBHAM+j1cSVbRbDzNGZ4xpUvUyKPKs5beMnq2lNodn3gQuZAau/O1TqV2Wc0DAaY6c1gMk5LmdLQ
VH/Sdku07+KX8Id75VZ3Z2E8UTXtozY5tQP3fIPeaKs91gizEezwjBwjszBxLIMkTglxQ3s2bDSb
9aLogh0r2a8s4B+GsHsxuumXahFJa6sF4yiyOzeFsQb8EW+DxPo9ZIaPab98mwhts4MeIO4IMidv
6OKRheqMjCCLntMY0lchY8BSBhY/oa2VayC4tNhfZhbWqKjPik1SIkxCILzrxdxvc4OpeR1OMTK+
CRpCYJ1l/pyIOgWWjHqR2RcRDHaJ3QP5SpcCHxkkr4XlQ8uNB6IcCgIj+OC515KBp1sG0bZKaijI
mpPQGspdlWm4d2Z0i+N/c9RVG5R55Spr+IjQUfFFd++GbQ+bppZvXWE4W88U09ZM61s5F2/wXabt
ZMZ3ZYJJ6krk9mPFqCJwE5IuFn6Av7CRmIwRQzgMG5h2ZyaJfyZxcVJuM9EFVByYL9SUnW2FSXYO
7EPlG9+mFsQN/eksEw96aI6PkA+hn6lo0/EDR/5PUCLJ9DEwRnWJh4mMKwNZJCLgZJ+o8Kx8ov8U
Kq4dyC3sDgXJicF3Ws/uPUr1JkrmBJpvRd/HxGTN0P3qqSJgbfncORGo1CD7JVtWAxyrDrIb6FoR
Ss+gwaEkFqWwgR5WA+LXFaorWHisiRMFuKqGJJS7GFD6nHVROxLlWMd/MSPwwLQ72zKT90ExoSZ/
pF9Zc/fq1E3DCYWNVI0lk1WLYbzd5Q8VxgReO9alLYydY/UXw0Ouohrex7pWZ0+m/c43sa2X5ffc
4xhvR2PNTP8vxLBnJNDjE25pGOSZ2I5DERwq3Oi69nwclQzbXcaslK/UTKnRPsy2pUmOylOa9eTI
5bemRYToqBE/fAMRJ/DN7SDibZxhANLdyBe4I4tzRa8ltsLRprXp3WFdQwJiA5a/jV2wmZjorxz0
asJEMIbEe9/WYNA8w99YvDkVZVzscDnETneyRJXyDZNHH6K7nWUJoRSRb4wHWMB8sOzgkWNagp8W
PZoFWzqOfxCoCbwvgMO6CGGC7S7BqTW5NKFBpmWUbXudHc+ePb/AIIMb4Tq/NN01Cmxq/5YYnYJt
xFJx5wpUnj3Mh8HC483SfT1Vtc+Bm61HuHumO/68WMVw72I9Hfwg2ee5SxUPuHaNLH2V40trW9w6
s43L09NkLPlYCmsZfvYGGi6Yh1sKGcZmhL8+MUxkLJYQVhVm47MmtyspgmqVaIjXXhh9tBki95gh
d2ei7waCRlWlZ3SfONJkwMuFppsduPQ2VpLjjuumq8LwuNQKZkg0TXvpirrAvJa9DBW6UxA56ROJ
k+wGbMkuIcmCr7TjmY8TbG0mgiY2YrsZOR5Tsfk2g4FNsfZtDLf8CKzMeIqGHPOkf2/z8sCQMt6P
rTwXU4IkZyIblAXbRhYyQyKOmo+dANtpkPfBRHw4E63lCsBiCkHAHTxi4Dyc313hfFjaJ52KB3Id
G/aPzDxvPxvJBu870iuHAZmVoUVIa5/1TRnLDQy3A9SZfK8yzvyw4740nGLnjIzL8jj2yOwqnvBz
Ivwtwx7DFz1SnGEGFW21NRaLyRzzHX06gSbOFx9T9hkbOEt7bTw8M/+NARMn/gIHjar+JpFvP7VI
UZ8EIT6QhXD4sRtlciCylYkabd1UOaS2kSVqzcy4U5SvU3o069+l9FcwUMxtjcOonNNXA3xdAxns
P/bOYztuZMuiv9I/AC1EAAEzTW/pkk6cYImkCO89vr43KL1XKnV1Vff8TbJIqSimASLi3nvOPp2N
K5Zjklgh/G+vfVtps+Jx2d11ZA2fwCXg4Er5tPKyQgpFWmFXkhMJaHRYUgEtarKjFloZWByio9so
itSqqGZFEipBBuv4d7EVn1pB942T8rQViqkF4911OZj3ii70UuiJxygleS4L89GUAe7iCWwQab8+
7OVJlcDKPLKlTWW9o+7uSY50KxYu7LZF5gAnMVATSwfTsT1KlKlDpR+YCbGGquBcDkgu2SZWpg5i
ZIh8/YjBoCr1ch/kcwpvVj6khUmthcDSDowHkGhcnePK1QCuI8tcJpGBtMsOFDcJulhYMqUF8z8f
WufQxsYHbNRDnhfAMYgQCSyTC2G22HdxT1yWVU1oc6A4+a9mBe4gmNw3KhNvo5fZY8LeyKigpiTT
spBZBnJUBNEt6gGy0II+OlLU8WD7zz3r7Ea1b4l0KCt84owTP702MFEu6+OQ6WhS5nGIwEjLOMj9
OvWdOn8+iE5tCjVou6pLiFLAoZ94UMrG3qK9VOME4a+ZZV3P++mCkxjMY+77sDoPSXCGA2Rsy5Cb
dPTLTeuLS0AEeWBkaN+cWza7cJsN8Vk15U5pqCt0D3SjrChJJ/u9dOK9m9DXyBjtL52uv5/ojtOb
aQ8ugmt6Ddyf9iypNGiMD6JNj3WSbNUEok5NMeqBxt7bA8GNE7p0vfSxuw34zr2JHlQVu+ma8Rx0
K4/yfAwIB42ytyGjY5WxKkal9YGj7i2DKlkpyiQxlte8egJmAg1SjXtKrMBaZY4ZbfKRpKky+mgZ
CfNJcU27lFSoxV5dQ+eQbQBMrRwPWFwWIBLo3krsads8XHGULQ9gkr4rW7mXOtm0wDQHz/Opu5J6
I6yWAVOuIdQcvXv+53kKGQT7ybWfQKq5BxRz4NfIxymNotk03amoc3AFGcnoUyfvung6xFiV4Oxi
xjTTTbTDIDkeJlzMltmHh0C+pBNY+rjKk3VHriwT0uFWBh4G89aG219YJIjnOW9lPZlrPxxTFN4F
GIvQM4+fDxzm1LHURk6ABnb1voO39PkXxXhj1X5/tIOXzCFtcW3Qazxg7iiM3eeX0uqqnT+pDVIC
nqfSX1pl1agzAnH8fFD99PMr/Cc/v6oiGtzk0Wf6VnfmQSDOCAY1orHr4zQ/mMVYHz+/1ZN6JHB+
/v7zb7xIaaSnYEqGeCUOeZrIQzPQJcfRypeff8g6JQ/SMMadW9Gklso5fD6AMmF8bEWpZFTLNHmW
dG9cXb6NKTZ9rFeowXpisXgYBmSXiAL40mj3pd87JyNLB5SJI3MvoZ/aKmY3+3woTL4a3W2Wx9Wh
QddyZlpFdYPVdlXX0N7++GerdHoG05zu1PyP/fHnsn3MqyS5ZWJQGc0dS8DIoMUHdispsU1tDE7K
SMlWmcRjUcAbizHMDJhlrrshntKDiuPgLEv/aLuahs9QOS/6MJwa26fYkKg6wGD437FpYO7sAtZX
LapX4DLta16hv6OlCWYqKYNT115jXItBUobEapn6dC0zXF4Al9XXpsqP8FyN71bMyKlOx6/IIwKc
26QmxAK5vg8EFmOCGRwzR6/3YRSER1/WP7/6/DN//rPPrxBk3dS5wiaMsvMR3skmV7wSs07LFQQv
7dBZqLXpOxkPn98acGqZkEj5oDKcKp9/+/ktyQnk7ia3k20E69zszJshMs218lD+oeEdNkWnxoMv
IFTI2uTdTEN9I3hjbyIW+Xbw8XoZ2XNrjDEhUA4ltQrwwtrD0nN096lyW7L2kvi9Ufr6SAuC9xzM
yS2rEUQZDQFLjr6sEKLaOz0Ol6bV7vNQ1VuV0Br3Xcc4UnssXT2GSFJaJQWuuIP+I260qhY3P74C
dVhZZbWqJMkdbjiad144jMehGd8/v5smHLUcWyxcI86jIETjqvI87V6UObdNZDoHJyj1rSoVpBsc
R+eKvcv3qubm88HA6A3I26oPE+GTYEtSfFduep84zbfMqEP+d77jYOCvzU7pG5BrW8+dint3HICj
GVp1VcZpeZmUOlexjL9qjuAM4YrHPs6IU8ba8LWZuUWcT58UVfSBzoGzGiFtf3Wj/CFGXXMXNpM8
Q4dK0ML29uS99J2/48AuqZSIwXCmGFqD370yJ4H+awwOpXKvb41R2tydINvAFjSrGof4c6jxcTco
uvMRnu44MdtwVOVvpNYQo8zkkhEWdWcybv2BVkSaWiR+ysk+B/g8nUK5RELgWQ7Z12NQzps+z9wr
A4Y1kgtCOdh9J3IBxzteD+aDcVWbdrn7D8P//8Lwl/JvGf73tOLD92/v//Ute/+v+/z1m5//yvP/
/OkfPH/N0r+YTGAM27CUDStRAdT/AfTXLPGFPVkYOp4rx5FcjH8Q/cUXQ7nKdJWUhuuyuv+b6C/0
LyjcXMeFxe8YpmuJ/w/RnziBX3D+SrkSgZ/t4lAgdkAqi5f9K85f+L6JLRbIj+UgY4KnteQSBd8Q
PiZp+qLnNCxxP++krerFL6kHP7MFfs0SEPZf/GqL6ai0HAGJVp+f2i9JApUV1oNmGjhV6l2FPj20
bdLWwA6aQ3lhfn+fTShnknh8TMy8g8hEJEdnJfid6a8yver2KZ50Iqlv/v6J2WLOMPgj40BZumEI
MhMpdx1Dt6X+25tSATBJMHtyXG2JQI608dYvYSm4Cj6Jm+prEWIsypVaxoVZM5CgFmvlNwB5FxGg
2HBngWIRUhszwIsWSQ17xug++hh3RGNFaHBIR27w1S52iGCYPMscHBdw2EASE4rujgk9Mp27SjTH
BjBlQCVAapqH06xJGFIj4FHtvs7fGoXICTLxjc2KnmP6g85dM7wIr1rXlwtO0vDWyp40WwSdcVyt
VeOebbdiEVH0dr2DV0avws0vQ4XzpnSu4gCL8aA/2q68JXukoH3gbjGXCIg1iLReOxstMS2LB5nY
2totJOTC8dopYbLEtj/NFsiVpWVvEzMrEBrNuSysW6Zc73HKSKya5Si2f0BTj9xcK52VoXuPHo4B
xpsDPQ5SE2vj1A8aHuyGWijtKVaVdwAhjHdMJC8ozd4KkKWAJngzDHkbROYtjpVd6vmgsOk22wwN
lq5oiV7GUkYUbVpwEuuIz4MmPS71ZKYDd8GVS9JRg6gDIwc5r1ZZLyNCm3wjZLDj07hIVcuPNlCT
/I+cwepCvpZJ+Z6m5bVX4YOeJkNbeAUv3PIarCEVyrzAd7VZRi53aePgoGLmUentOXb5cSIr1rai
G8axDjCQ5d7bHl0ZPnkIbuQVRRbDIHakpuXSYluPSRc4KqR1W7OoEMYijah8us91FV/5j3RH8fH6
8LFqqIXMO8oYHljhbVsdKJmuaw8RtqQ+CBCwQoqkPzJBEAM+oGYWcqmZt00DpzNuvtVB8uGG+SUt
827V+p+aXu6wjuFJV1vGPm/rQ1tzeOacd5ZdLYke8s5p3DvbmDUPSB+QOFaYcKWA5hN4ZPC5W4ty
VM1FNfkhjWy5jPE9CFIJrWNBECKN2McaBwMah+BD8em3VXJtDDOANGf05iVhuS40yJXQmcqqNFex
OSLhpsDa9vN4LYu1lT2P2CyXA1QRcMhWRRoRkltfRWyfsATrFZ8orAm7GInCzFAyUtr6yUX1cuun
vCtJ2IPHspOXGS7fDG+wnE9jP94VjD3QujBUmIDcgv4pEBG2FyYmcJsYY2288WthEb5c1ZNY6JZf
X43zQyOdK8uAk2fAW3TqhW8y2HRGYC56aJwxRl9nCnmDTN6a6SpC4MJTxjCVaIRf0k5HnsoPySB9
mS9on6xvDzRu7kVcdOqW8yedet/4HgoLoSLur2Ey975H7xQoT4HnhAAJDNmkMKiHOq2eOXPgAEls
GF7+sUNA2RS4bzRBBwZCW4bZ3H7Gm8Y/WsKu8KMOfCRAH5KpipsqZiK+cvJ3OTNjUnmb0+vhLeXW
jRs478HX1EImZgB1BvzPkpyj2PGpLaqpqVeZNzxibsdFoj17FbdDYfDckXQTS9kcp6k7p7OTSg95
xjaYWbKAtwGlC/JRB7daUC8Tp13pHeYnXb/xOw20e4pbCUWI3qaYaeOtkzJB1Jr7ShlXzCRvdUzI
C934KOl9NyZe8bLjRmc8so4sDLQafhsjc7ArIumc6KzblbFgWbrXaLHJnv/Fma/NIOuvyinayNq4
9TrQWj1rZ0/eqJV5xx5lDEyQdRd2zRqdD9A3Vo408W8Af2+6rGLSFiQFGJEMwk7+XJArzCn4Crka
QL6RhYG9Igmj91AvjIVLxFeE/W5U7HeD/TXTi2Ne8yLyxn+NTHlIeuexMWkDaYHz0CC3WqQBs9K6
VXdT4R91QudjNkSr4XWG+psAqJKJ6tmL+ZDnqEp0HmQts6TljUF+53hib0EPg7QWlQzHXjofCGnD
pyydDSY9W7xvWFdjal0N8tZ0+LgZem5b3DsLu6meHWfCYJVdh3GGom9SNzaZlraL+ajW7XuNSo7l
lt+jk7PMtVDEwYsto9cxKVcsV2tb4zOB7pmVzkPc4IShXUxO6TtcBAtJT/Ba0Ahb2M5pnPuz1dSB
7QAWkDB8zWI2Stvx1MIsoxffO0Btefn8zVaetZu69LgdUtDQaL/CwSCiIMUVblYdtqjohfIS0khe
X7s+wn9HPipUXAjjeb72cDcmS6ty1VLP5m55a6BsBKqWqwPbFYwY7lbdS28GqJ5MfO/ZVeil+5ix
nS58GGy29K7B9lwKGiYlpT8In9ewzjdOawE5m2uDqUxfPnf7AvOYO7awaAJM1bxd6JbvpWTMKzHn
GWD+TPfB6doz7BGK2fw+RuYAprCUSxN/EQpneGNj5kDGWMZMQiLePPrMDtmP2sbM0F1EMnwt2+yl
DBWTNedqhFvOLQFNOvSbYzmb1crziJSmCq/8Ibq2GrhReX6TBkQ6wp/7AOWLcROCy6IatPvODt5j
N7/p8mwVuuU3xKhiXUlWAKITyR4w4UWrjnlsdFUjt1/18w/2qNUjkd8g93c3DHcOHJIZvd+CVwFS
XjgsBY6+pbydlggDjXXuuGTbMx4RNMj8pCMytlh5RQsvAVBWQCNgiXvzVLekBRj5jYbwO5xQg9pZ
dMnTeShAu3FpV7iVw/ZYsEKvx7h3l1/zBDY3qmQa1/W8v7OLAFLGQ66lp54RZQOTCohl8F43wUdh
tee0q9YmMNzY0N6kM9/Yfk0wR+W84p9ZpHIdW4Syz0ejvsFoySrIWhqO94NvkU7QnUPI54izWONs
OFYa7kwuP94Ru05evBY7jcIWMp8ByuzWRBOXiWvfwm3MyLPz6m2VF1cSel5hseNMNsJAclK2Vtht
h7Fl9cj0NcJIZoQESiLgw3lJW7uNTlNN8Kko6ZX2M6kfimAQswYhyEGdMFuhO1QTUXFwG+09Gmbx
wYRlGG/+MrR1urieVDBv4puowUvfJ3d+kqGqMHkreno0Gc26O6Cw3BsTEYFZ1C/J7oZpTCs0R5BU
z0RFJ6jvmR7tS4D2+x4SBTGC45aVgcGBh8nc2KDzOXACBSwmd2GpY6adfGMRqAa4YoossdDDNyOa
zgm5F2vhdVd+WtRHzopwHDMMJVzc7YBMTWjut9Z3r9y64qOpw8uhHpNXNYrbREqMORzGEuW904lK
khbyn5VtJ4ixEKGdWZbPTsfat2gUZ8E2TVkfblwaMsuo4W5kDJ+GCecdYM9L5EYr9Da4KTqwK0D2
GFBwVEor+8Uyyvu/rzR+L4Es3IBKKsO2peFYhm7+VmjQRrGF21YaufX4oCdWYPoTJB8Y3Gt0cOQU
Awph3sQSRcDhDYhv1I0VGfZ4KW9t0n8WlJ73sDy7fyjOpPN7CfT5zKh9HMPShSmMPxdnxG5VjcqB
xETdE8C/p2ry3y17dNdZBpUP5TZCxYH8ivs2iD6imGbH3EnuLf/biLlc5qSkm31MoA3LeGHjh3Ta
ejc17OMhp4i2jV6UWRqLej6Y1DlTJtfRl9BCo5XABfv3b/NfvhhTF0q40hLSsX6rNLVWd5RIKF0k
FgN0sQRq6g7sgzRYocVczSq8yVMXK1TXwkxvshS5UxUcWDqOGNePujeCWEfoUrJVxgO7lKpJocH2
jEKSF+SQQu1dIT1FU+K2N61u7BkKnTrDL/7hlQj9Lz4W01CO7dAUsOgP/Plj6bsx1LsJPps9GDpI
P+xDgo2+s8DzWUjTydITE08X/xqiNe3r37+R/6Mu5qKgIDeESfOBrsZ80fxSsTth3ZRuGxDSokED
ojArNOPq73/FfMX/qfTmV9gGRxZpz60Nd24a/PIrxrYYm970NcB6aptUJiKWOSyaNfXvf480fms/
zPcev8LUpW1I3k5H/PabUpGyGEbeMqiomekg0rB8yMfhawyhGdHqIQOTZ7bs0zb+zEUvTfSKZQ3g
MARQVrpkDiZcD+Ddl1YA6q+28ZvYpXi0Au9CttyWO4jjbBW8a4l5W8z+9zxXR9hcy/k3WJx+kQYS
1OalB9sK0CUwOW/t+COpr1td3QStdWU3OjigPrrOLO+Y8wvAD9MGsCprM7XUNWxIz6ENNS9ELU8C
BypJG4zCUJV73YUCNetdYwAEBdXVyjPEhwaWYRbLWIiXo1dQ34+CuUaTX6xZ7EHHGmSPnxfLvEuv
69aheMhOhl5eSB788P3gIxuzvQkABODKc+w5+/h773Tnz0aNoaZHhiKgzSbv3jYKrkoj4VA3PjD3
E2H7HJABUriUt5h3Ng6bRBlER0jZF9+jLIi1g2UYqH7BxCCX+rASJuBAiFAhBpS+SD3aMgWLXL4g
w7xhvLNP3fQE5eCqMHlrmyC/1C1F5VykqARjOSLpm8mziFxhONqICaBGADViKvEXTDDMnAoJJuRa
o20O8YB+P1n12Kq0OF/3hpku4s65j6F3zhvGzH6BjjQ8u63lLRGRIIToI9INuAcacmpwGo9XoRMf
EXZSxqa8yCzMLiDvTDv4HpXZaSr5gLwUAl0vSBEhvDly4QrnJmC5ZK1S/8PLU4YMoOFcr3z2y/Yc
FNr3DNH/ovHHB9NkLibaMzCNYxfDnTStPdGWj8UUvgca5JDGXiWhcwWj69XjGN+FFlGS7Au4Izqg
Dh8U8t/Qd5reU4pSjTFme/ZqjQPfJ9S+PvlFdhOHlABRdPIV1Ug8uXgoOugiDV2IoLXvCS94niJx
a3TRaxZyEhQlR4NgLqjCfFxPATjQkh078zFmadFHXHv3mWPtiGpBT+izgait1AWhs5Z9Hwl+LEi4
s2Q66zIUFSSlKyEsHQZmTktVGb6D9Pad7KXVmxfiRR8rnSOSAf5Slfk+RilK08q+Gv3oVQ5YDwYS
fZw8fq/0gqZBcKXFxkNiuosSuteP5eM/2bb/kG1rS1rFOocBgoDfPnOA/0e+7X2Iulc7kVn7/dee
+L9/8mfOrbS/GKYQ9FkpwxzLlv9qiwtpftHpbzP51A1Jx5yG+c+cW835Ykj2hLkrzhlVt+dFu/4R
dKu59Nl1nYayQyIpTWUOW/96jj+70T/Cif866Zbf+qediEMC1FYMXoq2DXG3wuAJ/roTDbbHIleU
ydFv4OO5GOq2kaVh0w+1uwwprUjG7slGEIgQXkfynoZcjkO6R6KOTay8maJvqsZPMEbhdU9mI6tL
8X1CaUwlbGXY3ANSHNoDANDT0CK+iYFvAh7Cq+nJGy+xOTb1/jFrggtg8QFwVw2+t2vGo97fUSRb
1yPtoT54LkOOxBilNjqjvEOLgpcGZ9cv5hYwC0x2sNo9wNJgX+TwWJilz5mpTNA9HZpjlRkPxB6V
XRRuDenPIGxnSUd5heQCLS4cMLqJnKFpCsw+jOlca+LSYPMO9SSZgYecp4MRcIuJ+EwjiLXkxL/p
W4AITRvSNRydGx2gznqCXE2vNXxsw+lDFA6IBFcd0UsUi8EfMGnEFcBm3pmFmsGqevdUJPE3AhxM
uBvVnqTOuEqDTWtGyNRMelVOI745o1auM+x1bwDQF0KX3i3BHde+p+dnXWa0ZvATD10HK6oLoMDp
yd4h0GQh4Q15MoyPpmHtat0QwAWIsCxdFpAgQNafxzBrCyL84hY/UUuQ1RkHJhmwebkZoHqxiT6V
tZdSTLLX0cdZR90/nLXsv7oAudkszFKCI58w57PgL0ehXHjx1DlFcdS8CD1LPJW7opuAq0wVccBJ
NzFSJOiHYISlZxDmo5zyUYMpuzVCbLPB2DOlB8tZhkBxqzJHwAtTQUy+f2d3/pto+vusBXs/QgSB
xeyRuIEV1XH0267NPsKCo3oRIUKthcsBAglM46Mzn/IqeNLYCq3VFHXifhTNiP8p2HIO0laY7Vyh
6ZcxaXZjku653PVbXbMAoOtyqw05CumooKc6pXAJoxy+WBut28QxnoMM8JZr4JG0AtKCGKOv7IkW
CENR4LYTep+8iYJdhuebNnA+7cYA5h6s7x501Qspa7TCo1n9TasJsHq6dSQuvXmC5GoNgNcmOmu6
nPaZxWu2POMJwAViEi/RIaUVwRrNDHOZErcFyKQmYdeyQWk4fq7vSIJYiBHsiqE3y1bDEhzpAVGB
zGYBu9LeBJXCUSyAzhQBYMBXlGzoB5BZMYSIfPJ4p0MiufYH/1TX+O39WEIs9vDHmpqIj1qgHvGn
3k06+/YENk+wjOxS2q7HWFntZlScQY2hpydkCv3eT5B/45RAQYZfYB/33bTP84+p9iSQPbOHcURO
p0DdYrM/3xhJV+1bUGNBPXwfqgADVl3C4Uqmo58R+RsjQd9EXgG+an4oc/E9p+7c1H13LlryLO1u
1O9aK7xEVQxlxYBc7Gb2bOcPYKnpPT0HdzbmIQAO91WiXjwjBPHQDkfHmi56xdUTF5k8TJW2c2Zb
hGWm+Z4Zj7UkxNPcodudOQ64YpD9vcYI0AYScp8lYjt3wiTdB0K7rYJBW2XRqUp9qGzWfMVmOd2E
KE1PYlNh48PI89hQttCO03H7RCeHnz74FtceFfwJRt7AqZafmTRr0/ljdG8UVrzSLWDvfnnxIhI1
+thUWzHAiWlxj93qleatoEBcW37lrDshi02Ru2DO3Dakc8nEBgrYuImGEqWAC6C3djwE585J0zrj
uodXMkVSrrFePoyNEZ56n9gxhV4cSpPokBKwFBFmna4CDatB7NUc7LNyP8XWcGKAwJkpxOqquWV2
STsqhIj8nZOH/m0RJ/qw8hp6xcJO08ewR5SuYEI3dVvsexn463qkbhKO80Kx1ayzWoPgX0OBtgYy
jOoYXTp8/xVhC91WxoZ5cosUzlWrAFeTcFjM6nNnpLAIPGvT8OR3SjTTdqSvdeqVeWAsozghyuYk
uFORKdgRhIjI27SVTWA1ANtFRRP5jmvK2CS4QBf4CfSt71Oc0M+9tJ7z0hAdRyONEIo0s9D0D57a
m1a6i2YBVjI/uKC28l5a6JZoRMWVcw2IND0iNn7I7Kw7KQ/ZkkpmiXaQH0Mri45MozSLZrOqq1tF
sCGJadWet/utjOuB0Grd3nVxMeIlYYHBmchgtYWNo8hMWMPWzfehUZvLDk9W58X+zjFZRjulGl6s
AtdQk28VQGt2wMjReh23TTB84Aa/Mqehh0hoEvyCq7oqGrHMJiDxSpRrl7hKGAl2sMdN5a4JBROr
Fj7tJhLFIYldLCMNH03oOs6ad5jb2G0hg3bneCpIhuh5Fxx9pgioO3sWxpfmk3Ki5OwFSboxW/+V
PieZDXV2EgQ7cT4wvo1W2lwZd06bxSdPKze24XMjo3Equs5fC2XE+yy6L6KnsoTw47mNurUnraGN
Cd6ynqh6GEFeWG7GoxPaGysHdW/X6UuBDmcf6uVt4/YGfTpAkWzO1VQ/JaZ5k9rRtJoEjJ5OA/IY
BOMDGlBWHpO0XHiicIE5h7ROdY9XTgfVPJJGOzHADEmWIf0iOnu28QIh/rqLhoGZQP+sy8cyVlvS
SPWlFoDzAJqzH6Ts1hFFAi1PDSgOrBEEzWwRkxy4MmBLiY4h5DiibzKCgB6a5p87DC4tN6CjTI1W
4wSUpKPHqFfdtmtksmKM7FHqu5dY+i49YFvfBAwuWbGhUepfmxTSoKYIBvLCNKWpzl4Q5lq9Kcmi
A8TkrC2X+XPvoluPqRJXFdZyaPbivZWlvWRUYqxaGNcb+KOE1+V42/pq7JAQkYIk6+cib05xPuzH
1iZWO9fYIZi70uDGWUYeqNbbd33Y68cWWySg1sBhpuJdMz2OIy7sQtnLIhbNRqvbbW8isW34jFda
HtJ2RuGFnJLceT9rQWIQkV0VSI4RuRMZXU1fOcDQ3+A4y/PoV2Ynn9gQUUmmPSosm6OklqYhBHp6
uGb91SE9kqLXuA+kQg9mE4pYOfYiM6tnC3jNAlE8muBxZBmPtmSBQy3uE6B/RrjM+xHNIpb+kIWO
2AjtgSi8Caox0E6nya+9KE/ORYbfJcoCc62FYt1lZIYY3lVW9zuUvD0pPvFGAtivHa3c20wsF3KW
dLqYyVe0leiYR0V7nKJSQ97OOS/G6sXYv7Z2mufW29qnFT7g3j6SVV7gVkzxb0SMlnxDSc6yrXb0
2qHd6oMjl6QLM4UVo7cldQTpr9ByMrZzzAN52Z0MIXQQO/IYA1Ygv9TimEmY9yorhv4OjG0uUasO
lXHVsxosiLsxz3Ci0y1ZndXe6nAYW6F7lwPf2El545YyRp+BedKwzUuhmCkSuphx2lzlAece4W2s
ILgu0/HMwOzBA4mn01DRje808W8T0IJMhy/6WJ5VTcRaPdorGFqo0c2qRWxh7WZH6MLS+3YLDWM9
EP+HvIXpEHgOcEKMbDNJwl0HYI8NCEd/g5wjtY6A6s9D1zrXCht6KQS6fu1dm8wzyLsSfLyFnKNt
KQoRFvQSfkdluybFOV6DgJPe5MtL5qmJ4f/svRQNmQ3kFoeJ955lGCfStqH3KrITLe7GKoEZB7da
+A3mfb/uAvtd9HLXBNFSEEtbKH3OIKufmz7f62ks6N+wg0bZgL8GpkeA9KW3GPQjY1gpSwo6McyE
42w4+A72cQm2Kiajg3UAlk0Rh+4Jk2Hv42KrSoyl3VSf3CwlNCUt7oJpPKT1mmEzfgdHcmpGDk/V
NFTjycSiA3gT10tXbzMYnm2X4nH36HUbQM5XdfRgS3hoEygltO4+YVTdlSnoWwBKs4sNsoJsLTI4
7QyCIjhiHQr5E3jT8jA07oWi80HIMVoWa620F9VAJi4LybyljodcIy89I35ybQsYvgD0/Yg+sxXN
wek5wtGhlyGiEfeA0Qn3cWlsJacDn7FvmNeM1Yn/ZiQD6reJgFBawXsKenij6YKlLNXemASeuN5C
wpgXorb2MJQfPbyqC9zyHVni+OvSb7Bl13Tb1zJrSVNtS+TLyn6JmdmlsmTe1mtv/RDskzz+gI7E
dFyfvhOvd3RJG/IR6BBDzvBJdKjUyf+K+QvHdlmBzfYfGuZyrtL/6CdTxTvCplGAnsulghL6b0UU
6vMqqVTZHf0ougAjskvFqJj+nyqSU1W1L3Fn1AuyM7V17V8CToW+qW+GLmmWECKWXU1IqXDiVTqm
9MqWuCuGMKAWHiiP/ILt5LNV8p++0j/0laSkk/O/95Qu/ff379mv7aTPH/jRSqJfJCyd3o8QirkU
8/9/t5LEF91B3qczxWJ74vz071aS5X7RrVnk+bN9pNQXw1AmpHv+GZv/qP9P9+izOfTHZWfTh7KE
hejTUgISmfW7grCuoZWbQqtXemWN2z7UuRNFVjG0rY1zU7nlqqKI2hgBwYCUtfYeYZaNe8dRj75d
lJtQG8YNMJj0ZnI8bw8BtSUYseNEqgr7Ko7Dg8Kq9CCrKrn1Y23vjTXYh7HxiJNELjFYWX3pzTzb
iNgtgVbJ4QBHRTu06JZWuDTcf7rPaMr9cp/NL3ieYRqWq9CU8up/u8/mg3VhEBKxUmjTVpFKjJNt
JBSvDnkaINZL1tniIWTi8VLbA/uD4zywxFBcx+Fdgj77RzWRBU1zqtEKnSo0luC25u8/H0KUbTuk
Zc4TbZrvWTCKuzCs5UEjt2gtCwzuv1xgPxuCv8pTP5/xnz9Cm/4k2a0Wwyj6fzQ9f22/cAoBZ6nM
aqWH0Djsxr0amxC/c17Y29GQxspj9LlMM2SippmOuwFmf9flMF1M7/jHQ9E5LxE4qGPpQM4szLJd
qFnfWIcASv1AHdn/g3Mw1N0d5MaV7H3/Bm6FvxQucWSfR2dyEKazopdT2RNI8Km9MwGbbBNv4hd5
WbZFHvgcizA4Z7bpgzAgbdqZ4Dw2ZHIVbE+lFTkvjOU9ZleN2vV5foAKhoxPzRU9roo9OJb8sYb8
izEUHWBeivMYqhCxHzE18VBqT0Uoz5Nm1O+GOzyBK/ghNP/RI/6Lt1t+DmH//H47NtM4w2Dk7XIH
/jZc1LBX2/hO01WpIVXKE5tpz0Ck73LqaH2AS+z3OiCQu3AgnszujKckB1jHBBbWDeTI+9YUybpB
/bGNScI85V5lEE8+6MPeT9snqOv6SZh+eCGY0Nw3sGeoOvTg4miSMU7/UDixfbSgtrDfVurS+2pt
Vj59Pde4IYGo57Ru9TugmT758kGI942twYTwQZeNJqobS6oR8nWWqeMQ4YWOGTFw1O9rnboBhyA6
I2ltSxK7lwNpNGs3tKvbPBmAEFnuPlSJzciuDnfp6JQ3fdQuoUc3R6ZZ6pL19bCu8/doquO9j7r4
QAAJ0CmVvHVjMqEZcv2zAC+0dIxuR4SchuIld68/H7ppcq+5iKtiM5pZ+0JbEUxO65KF1/uvmkrd
Swndc9nqpJw7ccF1o1N0MHal0kwT89mo03M5+1t6L5crKyrcrab/N2Hntdw4k3XZJ0IETCIB3Ipe
dBLl6wZRRgXvbeLpZwH8+v+neyJ6bhgkVSVDAImT5+y9dgU+MJLTtp36atcayFX1+VPILBO4sYcL
tW3JCC09gRe6HOu/WtO8hNmgE+HgV+VXZPvhLq7tty522sMwIz9Y+2ZFjnYQWp1dvApGtAw//bLx
NybptWz+cvVotRnfgmYvqhtkOyfyyLdu9kLXo/wwQT9eQNEysOt6ddUVWaMYMuUXc8oCdz/JEMRl
wtYPB3aFgiTmoC2RTpsEjyRcePQMfZrmXsOWfKKg9j063uTN0wWpb4UsP8GbYHidynyN9rw5BokU
r3VJYMT8fi6dctNLNWzHgF3JjqwiPB4431fcALpHFJDluxCBUzHpArOL+JsxoDuqT2l/jJJMFNHI
bq9ZVXOD9ra2Blz5KiwuWSURyN8vZ4OCxEYe41e+/mOKnGIVWRYy8eKot7Ru676aPuwwfDZSfrYs
ZYq/r4zWNBLR3MSDZT6CiBP1dkj6J7PqBbxnOlC1n8WvUdjgWfXIUEus8kAnIrhUnp2uSdMbfloO
m009bkHedRFAHWzzU4JyzOyl+ba8NKcnTN3jepkn5P/zD7rc6q62rl4nB7l4QHrwrpyv3C6n4k4n
Okwq/8EEhi4kpTIqZ8Ely8Q8AeoVpo9tTNhVnVQHCfVix80C+n4yXAYBDJ6BbJR+pgI8VxlZ8bUV
Gl37wd8UEU0yV2/abYO8QwENPZaOoj9bWKAr6PABLcQuZ1jqBfrzZKytPG8ePWVmT5Fm6uumF1jM
Rz3+Xcg2OGuTFZzllquzDR1nv1xqIyF9KzTXMA7mFQTfKVZjNcKLmXsznnvt5mtuMvDU1qyY2yJj
grL8i7BMTXA40Oy+NXLB2SM36ZqVzr9kuAMvy7MOPQk7Q3R1Zm0c/vtNzTT+8z6NEwXxhmkJvA3i
/72rge6qEqxK6Ct8r3xUWrrTVeOjskjbGzy85ljnzGnxBOymUcEG0Krp7MQGyPsQqUsDfGPv6cB4
sZY7V6+E4pEDrH1LFcHNAqD6Tzepd7p47egrvSwPlg0VsjaldiC+O3pRWtKcGgVw8n/+BYF1SLiM
OngcWFwIPu9PDHfNk+MgcG18Uf4YycB8kGZ5U2NsXDyBUTtL9AtQXuSR6WQfS/sbUF715Sd0lGuf
tlkfq+qL7uh7zf79ubMQsJoNtdA4v+/6ZANOkwS/pDUAUwx7bd4QgaWXnObWxSpBH/a0aCUt+Uuq
jcgOfYfuodnTmOQhEXiUaTZsI0L8jhZ95MCOjmXR568iqdztMJrl45BE6Nql8BAiZsFPDyJAkVXa
H3ec/gxMPN9sj6mdaXfREUV1TtycyzodJuKLDtSBqSR6tqH7sMdweA+iiiyiyRn27Zhu/dQ2n0oH
NyCWyEfhzbJOYKuhN1YXJHjXMoISJYLie6Sd1oEYaoUknNlpnbOlWfjLuMV0ARVl3zA3UzQLv23v
1RZ2sQfuNO0dh4YNrYxx2xfprWkFtALhDEd9/OjlsdX77Kcve38DUbM5eHKeIYYlf4Sf/cRUHK1E
95JHWXrsQ50ZW+j987C8Jz36cY6cogu9xFvcBP1rDybotXUMfjKLginTiJB66GkBUtwz6X3ZkXAS
tQ0irtk+hCFrd0H7Z7ReUagBrVHBnwGWBVNj9x2kvVyXkG0vNHvCRzuKjV0dV90zjpR6NXlg7cyc
6JQuMtd9r2iq96A4IESzCjvZqrF89SvxkHGXaZc9ayKAfkt62h7uFQ3mYpwHgto2hzizH4Xev06m
8x4nsvs1OuiWKy2Tzwqd4+OI5RKlOKdCg+RlnVFYnJzENk6Rj04UBv4lmQCGEIdHqMPYRxfl+Mam
aKR9swqLPuxUiI0nK/jOKRkeNBBCbdfgRBC0WFaZxcS1HfuraZfmvmy+BxHjZrWa8FjOD5pMaQ8t
r3VBbjURbHydYMfwSKLI3/++poh/32JT+mNqE8B3JYN8NgDevOT8X3NKUmTI5HHNcNMGen7qMm18
8sa0O/HXn3P9qQvD/DcuHHQ/ptVeeMfwIJQvlz9ZfvltUsdpbi4ZLtS/ie74yY1hSChmtiuBR//a
N8o/aJyJuT8F57Cxpy3OgGgNxsPYB60HpKiM6C7NiATM/towWAf6luVOyIS4KES8MbnhSEkcMH5q
ilcNX3xHWR0mACDwL9v7MKz6l//+uSwbhH8vaCHrmMIw532l7on/KGjHwIydxONQ1QRB0pHmZtma
kOlbCTl7KZeklxb7ysKRsg5Ftu5AcfLFqAHFz+Cp0B+aobTeOs8hzJtykQTLeBDXxLYIPsqoZ0zm
FA5tcr9b30uE0CMZsHbSI6zi/t3u0mDv62JgQf4ziN44603W7dHzAlvlhnN2I6Zq//2vntUZ/74R
tFF06MysXWvekv+noZDV2xvHthrXTc6OBMmbVpJsR6wK2R+MSUJXe5+bw9lIYjkDrHxnWFpzKxGO
bYlsDgi1nzvaXEaogZjdVzbmWBFuC4isNFym8UecQCcbGx2/lUGPFhBzePYHZj6UBVQgoqh38eST
koza6qFVOe06B9pX3hhgSO3WYjQ+/vMyph+X+86H3smjaE3nbM4PzP4rlFgIyA1Do8FI0XQrvKp6
tXXbPLLNw6PUmtNrTRb3c0j9uLzy+15/1TIHgmJaPXt+pL/2DelrWVsbR2d+GSrfIn9gbJiXzkLS
ybQ+BhOzQjhZE7MeXs5jlKr9/2ytbMP+d9koLQ3pWrblmTbyV/ph/ykl6Py2AxNkGitI05RYYSKt
k4lIfaczAF/P85NXRB/kHz1oqn9jaK6eXF1HzhGwc/FH22fE1n7qaNE4islfzwKZoqqNOc1SySTP
n8q0BF47QpzUEamTj8HWFDirz83Cs45I+qbIFhctSsTFsH3YET4Xnu/Vz8ZAbJtVikfFab0vRIT0
ttW4oYv8Df0kINTATFctwTfXafi4/ypJFVDcoU2eRtd5SSswOUNPSlFteNWWOOLh4KMA3Jp5Lz8h
TmyGyex/hXh5Kq/9kzM2PSk7KW9mq/1wSwp2JybrNR64d/vgqgFyJSdakdjLoQKbXmC9mazJ6wo0
Po44Rin1oD6biYQs35O73sv4nHzUgwtFWFpd+JLFExFpQEjQ+LXkCufp/r75wS3nUmtqxaGN5gQX
BZOt0hACllXR3rIqk1vuVvFapMOqjrLolrjKJPMy6zZ62l0xBXSn5fP2dYeRy0QAat+kfxQb1PN9
b+QwUiuzCOW/nkw/CMFAIl4jb5hKRPuLDKTo+vCZcEz/AUyShP8IebOwg/Yq0ORSC8XvZjBmV1fz
f1uQcj/wD2r7MXefyU+B0uy6xXMFMnS/7MFjgkwT8IzroeQYxuzW8MWY5qW2BBMHWTPowBwRe3q0
r5Auvih3/B1KyO+NnP5YleEesq4BMMuWgWa05lnr+1lkBNbnUlz3acOUprEvPfWk8seBuSynTbs8
mJCa7382NCB8j+agSEfRkw9EttU+m5shAfKVlRYXjFyJOaZ8m/fKUL7R3QautzHanh9c1+pHWsfi
kJNVyhcKtQrz2KOOsr1rLMv+mBvGDODjjiRTwHDJ4uu1wp+FnaKEEDEjK8UUfp/wzeetP3L5aR/V
PYUjoCCICjzUlUF8/bJ5USU5jqlJF2G+UJYHfGbO9v5VhksF41lJvgL9CHKrwJv5ZmzQx+vCfYA2
SosR3xPhlX/mGTFEWq+7CPXrao+FDWlUE9EFInCG0b66Gsq1IA+24Ze06m1IANvvjLZPDStkqfrv
Dya0la4ot13UzZsRqwICNRICbMLi0ksglaIQfwMsd0hcyvepIjbPqZMB1ukOyvLFkYN7XE7ikT7X
qT1odoFnF2rsLbRN5y0JbWNDj5bImrA96I3TPjUtKBxbfOtGm/+sqj/N5MhzaTjgFNtfqe02P4Iw
Crfwf9KNMyK9pzdWQ9XRsAfFsm9+WVg1tEGQIq6ybJM4vnXxCqKTTMiNK4Q4iBcoebasuA+UdeJc
clwvrp96xNs1nCgAvVe+zNgNePW85VuOzEBFa9pcb3Wmxn3STDXAFENtae+8e/HQ721Vvqa5NZwz
R6K+wrtYZPvEK+nmeUbtrHObXA8tiwifrVpnTzCB9Var6C1W9R/4klQCwp+8dZnifmvGrrlmYUv8
QpTbG2+00DKN1o1eDJHzDbltuesVe5xg2mbZ3qS9A0Akv3VZvw+dQr33iffY4xv+pWndb/aw3CS7
BLCTO/zS+r5eF07zq9ZZZcr8x5g15mERrhOQWmNItbVD1rbMXNCs8AGIhhyBVT6U6rkw6n6jyvbZ
cEmRvV9idtyoJ3tubeRp+jNnKv8QN5/LvWNqHG9fN4IkveVWwhxwGzsByX38QjDK9O5lWUdJaugh
zlvhdiBPelkqjf4d3dN4GEGLPTfwxh6KIbQuVccZOCaNfBxa2JMTsKqle9TpTnDSyFHeaTLgIGnk
a41R9aWgZ2klyrPJQ6sSl+I17ntjM7sM3lGR055zdrjYzMswLxxd/1qo4qcwM6I78Xli9Ei3mfKm
YxPgTuw4Za6NVTHFdXE7isL79IoWBRWdYKi00v1UgUnQc7yqM4kohAi0gzVWztawneraFxa/BXcN
P7D1owodASN+aq5RgTssrkX8Ojr6xLWcmqfK7kBu6voetme9Yz8KKbAuQIrJ+svzimGbeEpuE9/a
1CAhdsgkDFoy1DBZ1Xs7NbGLIbTpxsfanVrzu2toHith7aQ//gb9PWy0VlgfRUh1lM6Jf0jK0V91
ubzdP87BISmmRb11y9oS78v0SqflpRnz8oNtOmZWjx6kQ7LVuYN4RdJOplU7d6LzVGRWcSgb299k
LACu/9tNG4QPmYnjNCRdOCfoPABfwS/ea3AkTtINzGcadXRcnFi++1OYP3lgah4ZTb56jfvQugIe
IvQYC5cjKaqFoFKKLA18mwVh1qtl9m5pyWbqbP0LvSY8xKrHFpEROLP0J63Auqqi+7TZXOMHbaZm
w14TLYE5NFfh+d4+iNvvGidXY5Bi545x9IRPxwbO/a9nkNgk2y7nm37fiNY+QFtGnPYxDKO/wL7z
V01yeQYYOnURa69ma3Vng+H6w3KSQAiM1omFGcc0IuMzeYNrZL8UDT4ECnnwsY0PvihiRqMg7TmE
+R7tDvnXfQegxZWJz02Ka2gVc2+scVelZscke6ss30xB9ptKyz3CVJSrTKenmXcd7ea5cVT8T/fI
yOJq1YRduL3fDYN30DsBjovZbZ98LM8mVChjDQLC7Utql4i4LPzcwTEZ+Tn3O9q8aFalSqLnkmT4
w1AhtAomkXtbFTfew5i6cuMmYf3m2uEfdrEduzdWCiIJn1tSgfFV+aO/KQeNpE272WieTSZiyYi6
qSD4JW4vLvHExRtnFeBaf0ASGr1bdChe9WIqdmELzFDNbWHdx+0stHbfau5JuJb6FLJHIwy02gyA
EIcyfdQjYkEnW5uDq9YZCqlj6HePeoDVvg3t5kXnQiVmfF3qNohAAyMgJlnjuDwA1a7t3j5CWjdO
6GCszX21a4BUMzz3kpMkZvpEgqWJBnO8uUm2lehnHzJHy1mm9OLCVkESM6LdMnal58RihBHhA/tZ
MA4f2sS/ZWr2PFQE+RGapr27MbIp6UOAkjF+9jqh2MP24lz6KhnWRBzXj6Kq65sh/SeCc1HypW90
BsKLz9ZAkL1COewGByb7wJA0AP9ln/3ydbIYK7b5j+gOnU/Ic2YTGyc18XZbi/oodXRGJL/k72Vz
XVqgCVzGYyXt7VjYJKinMdqduWjsTYi3ONXVvhX9lxsl8Rn2JiHJqUP/NqU7yZ3C2Zd2nWHiFBrY
t+TaoDA+00cZD/0AEaoLCJ2bH0r3YvVEg7VDuw76THLxVNPKoCta2zbxs3MD1fHN9iIFKXZqViEG
XcaRKAA1FvAya6RiZP7MTVllB+VGlkpdYlv+qseB39ByFZ4eL7tMOvElAVOyc1Hk0zoFqP3Qd+Ra
6Er9nsBknqDIFrPWB13DUvVlpDiv5VD1m3YY5gfbo0KmmVWV/qk2UCrl7pv0qQOrsrDfq/Jt4DR+
Qwqf3jrPPiB839Z1ElwCCBDPPvhHMQWnSuNWA9bRfqG7Hhy7nqADrdAEnZuwOt8vdZRa3c1PZf5a
dysCUYxXgRH0dYjKJ73VHl38FU9RUhZbChXghTCGCOEOqY3detizMYtOhaF15MTbzjXS4TtQWbG7
Sl0808Ry4XlypHwIvVacFUEvyz3PlfZbi6D8uLwSowfGlcDEqCxR4OSu0nd1Dc0k5rufS2l8LlOw
oOQXJxAYWfAYXoPIIct2QBx4nzgVXkRKHt/kPoXyqneIGvFL0sx7C082t2aAQNs2KH1lWGnb5ewK
m33nlidl0nXGoj69lAHd/HychoPmtdPL0KaUxejDkZ7yMi3w+HdTG24NBgA56O1sH2gnKb+CssFp
EGrhMaayo8c1P02Xp6Ps8VmFWbHvJFyZyrM+ojDNDyFpNuNYgYGZD7Ogttp5qEeNwpTz2IY+dZmG
wIM1BKk7dAbEytgxNb9KCNPxSudn6zjZARbAYSiUZ+DZcNFwL2VT3cH3ZvsYPJoSzIDlN+wE5lEX
9KR3abd9vLJa+2MwRv3oDekW+SSGtJbAHL1ihwKgZSQguWr2TTwSuDZyDEPfu7mFm5H3ApTNN2KS
hkdaHGGdKsRItLYmztC96O3xpjtj8JxEqGvZvWQrNDrdSoTtLqnC6lI0cbRROFjeWnx5MGCs2VlV
w9ceAAuFeUd0LbbXqup/uF6SHtsIbN9A1O8LBdKKEO9gff8cypTvTfbXIc8phyS7+Q+MA296M6SH
cvBedM2Ccg+ysIoa+5yycO5Gh2C8KjWLC2K0b0FX/uleBFiVGJ+SzDt7jSSBuFc/MA2zMjR0KQyB
sMYqO/fF08szhArjq/Uzb9Ml5rjnFpk8AKeyzm6QQHIGX3UuEDRf6lD7FXjhtQm0El9Cnh39YLwq
ySR4k2ad89AZkoMJ7QaohOG9UGiWhHw42avE5kgTGFc8xO9g67pJvGH8Fd9EgSythm/EV3lZETpn
yKletZpODWBHrrPkS62GlJaAM7I01pNVwKSsYIabEIJF0JPYRy9/21LSONYg/iraXXxH/ZrElrOK
w4zayqcdQxjOphx9tXYnf7hYtFecSnQhEBsSvjqFW6AmbCtbNqHLP5lfJuQ309GO/I0/yw4IQ/CP
FhXqgRiNQ9to/SFy/GA71Frxk1TU3m2nn2RBvQIc+xkw1nPL1J8bo/AbUBO+O0meHDKSpDZ4SZvV
2NnW2RxjAUKyt85R7hg7Iy9/VjOH0/Zt/BPzM6iSMJQmHcQtEIDn5QNuU2B5cd+6Gxtu18onxuG0
PBSOu/ejCsVmFT4CdE8L5GLFyE5wl8swZ+jFpVm7WrZXokTGl+vWG1K+4p8NRS5ARrQOFtdEnTHV
t9OD4WgPlgXWHDoRvRrFSbZKm5EVo33S0aQ8jX4zrszRY7Yc088rEXhevGgqyIhpYHlU8ddSvKjJ
GT9hRqwj2wrfE0a7J7JgilXj6done7CNlNWa3Af/Ae97DcE6paz28+g0mVV2HrUCVyvI1LNDFNX9
ITHsI0LNAHRK/0OLbf+bW+4DSZ8TKspZDuCPQbQaoLoDGdR/j2kKFce16nfUILSN7fkiQ0+MGHkq
cH3anELLU3Nob2TqWgpZaYgLzHHafUexSV907NetR0LfBN32ODbxzOclZLOc5GyCnVUhCPwTeqrP
hUvIAKXhc2zScqKkeyZzL3zUbTD0HBsCih06eEdvflD3MhAMhukQyaRNODxNKOjHxq4hasTQhScO
HAOQJH70G9u6Lx92vWMUnRDibTNsWkZPwXv+AbpyfOombVNCej2TMKSe9CH8c9+SBIb17i1ni5tR
kZkdoJuBoXyraMH1AzsUMswfC8N4d/Jh2i4rh2P+9IpA+5TJlMPX4O3Er9F/+/3gby1le0eLEWtE
6OE3yQHH0HCGr3SQ2bqWKK5FOpLVoYGC4U53sUQnjo1ip+/SjDxkgWHskiGqbmnN3Q8FavDH0G4R
AadGh+H1fxs4Y+jqm6wyklU4OA5UEMgCIQPT9fLSUMUp7vIW+s9sk+uxoUFKUwCI8Zwxyq6PA3Zz
4isBuZXy5d5VHIipIdgoJoSgIgJm3scoTphxYICdm747c9DqrUOjloi6B2cuVBFGEZaX4fmN5uLV
DRyUeRDTtFjTH5YGDTqP9Bx34LkGH561ExaoOKZ/1CJZHxPpvUhnEM5bDzKtNLzZ9mw5YbzauLSD
aja7Q/Mc1H1I9l/Q35+1CbEXFnqdE/EB1P3iLUszHAhRuIO5M763da5fWl/+Hn2awPQAjf2iVloe
5ASJRxo2LJ/Is3a5WSQPS3vAqrB5YI779Eyl3QDZ6XV27k02l4qR40eZVW/xfFhjjkc0yHa/3HPR
W9OVn++aqjqVbZ28EHD2RQVFiTrW3S0E4BaUpvFaiOLfno2jy4y7TtZ+o1tnQydsDPrGDNHiU1re
04Cij/OmEu/cE9AyGpx1fS3IQb6a/WWOG3nuLEL+7m1MWznwgLn5EZT1UCiM4BuivppNqhj1TJZf
7qHmYTWfNx/R/JBr+m/Hm52e832pymG3TfVgHkM9JiPJ6bSNEKI91AFClhrJ/XOGgWl11664OC9t
RR6wRbF2IGWroXjOtWdsR2oVhLLcWdPgP6Omi8/37kxpJqdo3vQZlNbrpqqb6/Kgw/TfM9Kncq3n
3p6XPxnz+Epkw0WGhn/Nhql5iyPzOXF9/br0duZXCpMiAT5zQ9wVL/jjyKUO6TWE5R5y6wyLZjFn
OpShzo6el7dQ7nozF7gjV5k5gpfClFV1+ui05zizs5oVTeas7AzxRuVHh8zWjrpt7cADhk9LqzXx
/GkdiMQDF+DZL55iOFG34RGre3Gpav9f8pml9lB1WNNPqI2T2RD5bXWkcgf4NEg5e6Tild8ieSUq
jZWUI3F1U8ve9JNBt2meXDSmDHF75ckq6+JvQwv6i0TqfMjHwF2XfWB8FWXxVbq5daTj8kkQNqAE
D8vFYHj1z1YYpx4t+luQWtUhRUOGt8lZhTLbTVFdHqrUSz4o+tamSTY1kVT63snKVN/53ritzXp/
12gkYXGefEa/7Cfh9jBExmZHLKQVNyc7a/C2LZ9/1OCnnVx6xw/u5KX/3D3vK2IOLn6nUj851Zae
nIKWfGv2nrRW5kPghCLfoCvAfzDprvsgNBJT5ptVrAlOXKy7nJLuNZNa8+IO9Ee55rN979NUUC7D
1Tixw1NB6vqD7wz2uy1luLc7I9yYmZW8GJNLHynyLvDsPiM30o5ZN7a3Qu8ppxlpkzIE7Y7aqPCf
y1lUI8fgZ9SO7s6eJyu0qcMrDZ0HCdLYAly+Dui59LZG9zWme6lMMV59TQna08wuGheBRVZML1Ng
oydadpH3Ux80PSl+c5uOyp2IgqF9zEUWr3TK7OdMpdbWnvUPUagfED2pTz1okAK4RBGGI3dWzcHb
4HRNdKD3xnTS88YnTUTtlqC09Mx+T99psbRPU0a0uV0ZoLGQZ+JX6w9OBAIrdWHjSK2lxNbUuAPi
SB2j2m8N1N0fbcQkJsZX2IztUSLkGxCFIILKkIOJkKU4KardMmevhvhbD0rnUHczEgR352FApbuC
06lOtj6Wayjc05Yl5wvplLNKZIs7b9YGLrJAUhW3eel6J5QtP/3BZA3LOSVroxqOieb6z4wnt2IC
s5GL4Ht+Mjat8REExQtB7AUACR6csv/n2fhlVJCf4uixxqXxrNzkFsomT3CvQZ3iiJoH2UFtrSXR
Tka/X86+rIq/B6eetssrr/T+aYeh+Ru3pmYZFPePy6kf+sXAXmgwDnTT7K3ddPnaGWr/6Pflb7TO
nzZKEMtrhxcf9SaKtYKpX65t0AGe7gddhaF5V0v6FnhILZDlFhnu7A8bnW1W+dVmOU5dH5ERqkof
R7rhn8WQx7v/fSbihhZlYqEbKd+X3fvyEGUolVHZXTNDyE3iAvIKm5jUPEumL9bAldn6/ZtNBvMm
rWpxi6f2b04p+ApLDaqFQ6Xc6uN9TfPanfLIQRddBCZlbsemQ3WmmWSQUyXOQRvKlRiNCWC+5n7Y
JSMX8L7BQRt46z5yIEjuLcqaaBdIAh3tWn+H5evQQqbholIzvg6R2Od0Yekjxg2b01lZOfUZK6Ch
b4vKVD9YzJxahl+BWYqH1BZ/Y9PtuOllzJEzt37p4mBbzJKMntnzyjRsJBkQ0QekNo+Ep1SE/ao+
I8uaBlAfjMDAJ9vCa0xMaUdw4VqvmESWIYrEKG2bs6Mah8qhyx5DfPnHjpy3dd2Zu6U6Wc7XMCEm
sa1Qm3pM1IkSjvRz6T3LAjE4rl+8bY3zkrtat3fnk1KbT0+XuMadMAZjO5pG+gjKjSirwQ9eyr56
s+crkP52dS1G43EgEUZOWNT8WQ2YGU3+ZPog/2Lf9PfKrovdyIIHrBYofqkZ+G1c4jB4yzjaY0Jb
sfKaby8nGrspPFKnsn685U1objEGqWMUB+wHl2ZBMbTfRWSClhjh1y/PwDjNz9poP4bWJ0SbhKke
GM8VVLWwSJsNgc/GIRj0eh17pv7Y1sMpmFlpbdFXhB+jJS9F9VUo8U0gmc2t6g8ioBkRSJSzaXGL
X3pe97ZYQxRK7pPVMFVEQ45xZYFRo7j1qvJqEi07u7v7UoVHP1P6OtEDB/b+mNNEB85ZulW880aP
1rMR12e0SO1u6Oxvkk3rc1MVuBGrKWSjODeEU59MykV2Td5PtXKG3NotA1z6TLgW5wV+CGct8qw/
FFOpbbUB233S2Z9Ly7NLua0JSfzjXDEsvWg9MdVZi3WGrIN3kfZElbpoXZeOQitBKBNpUqzsvLG2
rs9MG/9+BdliTC+aEwwzdEZ99iMBKIoR2UMA5qjWRUTaJs3Cefk3QrA+AUPUh2WOUwx/BrfLXo35
bsELr4+yV3OewvBCMJzfDy2btKULOLJMbIsJQSinwCM5h+bDcpMZrGk8Li9LQizwi03kl8w73YQ/
m9DYIB/sP27rn1AWFifbzYpjFWSbaWint2lCuYJnKV2lRHR+mZaJWtiaOsBjEVHRIWh6pyG7L5qo
RttU5Os67IMzTGDkTstlXfWN+0g6YEmsjmkOB3zwm2hRBTNaaR7vopClPiLd6zP2/5Zzt0NOaXKr
JzEe2jzsH7Ba2uxU2hZ8aKmd26z3VmGAATnwkjd74JRyhHA2cUiup94H9r41mOyjQLSeRBSLJ1EP
MBDaJjiZpZmyQW7S8/IMCsC/nnkY+8M07LcJPk0GOeGayBP9Z9fp09p3RmfT2EQMiaTu1zHNZIJO
ja/MMYJHf94sorLb5I6qgLXM3QY16ScHeTJHcSy/hhmbb+ItfhBuHGxIiQjuytuiL89DRWhLrAV/
w4RNejE+Z7Ua0dvP4WaTMl6QcYzbZESlYqn1/RwhMhrt0VRvQuXE16VbatpqZRRz+61yxscQQQAc
YEv9yJtx78uw+0jlhLe89/dhlKhHo4Iu6IGDCpI4pUC3zJeCTCNlx6fl1LD1/O8/dXrvhs80w3+x
cSY1i4gEAlD0+rn0MmvH/9sk2ZQ9N/kkXlBmPCwnah9TBxQZI+XEeld+OkdH6Aa5fJA7kqjKTqXC
AqGEFt/GjtrPQNmzWV6WLvxjDFf1mZ15t1YkRx+EGElnMsqO+RBmYQbdDR2PySXjiqvcOy6bTdlW
lJRpnt/sMgQMNeXykUJkPBMsSOgc8W4PkSZLIpe9W2XH8TFKtJbw66LF8ZI3ZLmOAG2Xl3StS92J
3yB/M8hoa3zkGuCcucwaI6XtjPmMGuZzK4yUATpCZRtFgtgGGBqSbtuykWWPh9JUw6OWJec2Nbkd
OZpBaCenzeC4n7ipKHXyUT1FUaexZiBclmQ7P+VRE+w0pM3/anNzpJc7HNVxttK7lB/FHOchUXq0
IZ1vOtqG4wAR17GNayXzTXTUD8RaFyw6LCdu2FbrwgWtX+gV4Iiwr34EA05pworL+7PlvftXB+rM
ohTNOu7A2XQt44MgMYyDG0Xac2NX/rN03TXOTtKEqrHoPga7Y85bxMUl7xStvqkyrgzpgm3eGcYV
S5azloABv+4T3NnJ2c734gyfNZtRZ1xrQac9o81c8Xf3rxHjsFdtgtzm/1MUpOafzvbStbXcQYYY
dhDiFHmx7fYlxHD8yuLd4SRVFFKTQ5pMgeZ5n4i3RfJ+7/bWpc81V6B95WCme1kb09GQIMLG6CkC
f3RFnJDD+WNPFmReaDzIyC2JPX9Z6gbZmODFigd3tKNdajOOzgXmBBAi+8hIja2H+odMlbh+FVFv
7QItnjmVfnsrO4oaRZYAZi2aINXwy7Ak9vPOY42Csg9mHHyA2bfEH3kf7UAaWyNxEEcmB1RgJdE5
cVioe5QgvoEk08BEYo7MV9C26GW5IjnyuWR0tdZaiSOr2Ks4Q4HiC+bZWfEi/g9dZ7bcKLBt2y8i
IunhVUJ94759IWxXFUnfk8DXn4Fq31s7TsR5ISQky7YkINdac445+/TD46Kmp1w/+cSzrTCYRGR1
FRGGehmg0SUiNCdbGnvbt0zNoFOEUrpklbf4eC42Uyxa+iFe+GTf+iiXw1p/1Mh8OvL/yKKegXFS
SnDxl9uo4bMG56LRaCYORPq5h1u1O9hVXTAOrjAEjQ4J4jWENQIKWp8Bf4ubHRfcj5Hl3naQ5KGB
NFobVZMEvmigOaDUvvAccBQsMSLf3JZNDfHPuphJz//W9n9ISyOvfhmRefZNfjNtpUb1ie92eB4n
GrERlUs3RDj43RgyjatDGo/PtmaRnoRIa8uonibwPNw5ffzBNTNoqkKdTFnD30c7s1Gx/eXN1Zcl
aURFrraDdPsrHOYr0WtiM+KU4MR1why6SkUS7Sybd6QR7mEiTRsKeNdfRPS7tckDH0aqVATC66h4
o8bNt26O0byv0cD11rC4r+iDxBjlsJUhvzXMHYSqcZtbqA0tU/w25+YVTuwqmzznONrGb6ZM+T3d
fzu4bbSO8ZEJ3GZvzESBjcRojiKFbi/mTRjN38wL46s32XfNtIWU7KLDHUAeGSBpi36AcFyqY29p
LB4j1W4tE6tx3HxBqL/WJWsMe2p/DyG9n87s/qglejn2wK2OFp08ofvjhiC3R+Dwm3QieBzafbLu
ElZqs835IB7sz5GoSTdNnY1IGCdp7dsYRejHSuPLbLiokCiwR9SYb+wWvG+rvfWjvh+KNt5IYgi2
yJzvZSemvTBJGucVnicH2SWMSlmF3hZJOslZqVhPZZzTKlDDtZIfqkCcNoZ69liOWYAV0mUiN7CY
Ed5rA6Z9XXdLEHQ+WxTE3q8on93rqG/Qk7Q71UbWaZtW2rPEg0HsuR/oYvjxFRz+HM+ZW0AbplsW
Zrq+mVT67KNo2B1I5FGHpmufEDC4DwmVmAJUAoRoO9poOjlfVeupYvLXJ7ENJX1JmEvFlkZZtzGg
w9ZNet918yvfkGkfI25aGyaq3yLyIG74Gs/sDWLfBId8OujdISw1c8MVrd/Uwn2KKPypkWMTr4b2
FdJH5USdjBtRzBDfcgBwiCDMVdN59q5yJZqIZGJcaRjlQTmcd1QfxMNQ8V101a4wHepdY0teo0He
pFuCcE53Uy6+aAT+KKvc0WPM6Bs2z5FgiDvW5qfQ0wc1dkkwhxIWby2iAOylv2sL+QhOGqBE2phB
pfnr2K7bQxmNn4Zbedu6yf7kiliATo3HIS+JWsxVybXG7fD1p3/0OOKC5/a70Sehy+v4n/SK9QaD
iHxTVCmjRahXgUv3mUM+/uX1fBcym9zwTEcLG3n5Ws46CegDgQOmZOmmAf9poxoBtrDAXMCT0Aa5
6kMJLTrK0qMv3UsWcqVTFlNFm6MnaASfd5ybxH8PP0jDjROjcf5VW9fXCI6Ng1GcUVse6X6EV4Nw
W1w1RGbU4S4b0Cp6jgd3piAbHqUxIcTO2myMVe4Y87WUzDJ6v+/XA8KemzB2I1V1aa0W+ZnP8KOB
G7bTUQ3oyAb3bSmu6AP1tcSBg5oNnrbplFh7kyXoj6gPxpUnzTSdeyKngKacLOOZa0EYYKEmHDRM
zXUVi/XMrIqr514fXIRDYfipd72+Z6lqbAeIZoGy+t+knnLcLkkXHjkNQMHfsgRwGrFjCHnArCAf
3HoEmyq9Jt9efRAnQIu9HYNe6jXeknOcf4Ph0w5m3+bB4LTpNp4MsSYr+J5JEWG+5QC5ozTOI38p
v6T8SUv93msRYHQ1lmWv9+N9lYJVRQE2bvtwJKKCRLYkfOwNAO848yXOyveyb8ZrayW72YUFn1XF
m5ZBY7Iq+dIl5u+yDn9FlDPB6HlXr/b9I0dSUFbk7ZZSuCtI+rCVtPEDlqEXOKwHVkvUbCmLDQK1
7gCRZptZ6P/barL3ou1XljH3O2wwKd4IguCrdjrYSRTjWWNjxe3LLOLPzp6Gj4xWaC+iXWO34jEV
UGJVkR9ItfRPZVPItd0mUGhQIpP5YjqPi56GrM4MnEpK4R8b79KNvjwZ5xBqFKDwonuD3eRdYhbS
AfYpN6wOToUAs9CFeqhfqo7oWLv2P6ay/Sma8MGIKaZjGOOcMrBD5GgKotmzN1iU72GpIJJpGx3T
kKvOnQOmTe+bU6kr3qyWRA09kfcRcv29PhscRxQlg/TC+9YghmD2mDenTaHdN7ScNiZr4lWIRMhT
WbhPATttO/zxUdtNEIV5l2gUVlDolmBMwmHLPrIh8PtqF9X2fJ41Mrw7lIxHLx2uI5NieANQM1zH
iTax6TPaYgqPMzg/ZWMmieHelVYrQGWwyG8zBSJnSr8LB6OPW7iXubvHJGzuRoPaR3BGDbqmfint
FL2rZDFrFMUlbkkwE67ELZWHoBsPhI3Wx6bDqjoIbUvMOa0wlRFv7dX7wSVgue+pRFjhrVMXB0xt
QWDUGf0sV4Srpooja2esCDFiTifyDubUozfLoLrr9B22TQWUirZcyvJubO4HK7U2uDvh/TilffUS
Vuq67snN4OoJ+WpJHGiide8c2ocriHQYVBawczhjvRPGPdwJFkMeRTwBKgFUF2sDd4+kFS5eqDlV
RR88nfZMyl+azCTbF0LhtlAD5r2sOTvxPOx7MzzNZKQeU203xMJNVwr1WWSP065Q5oVU63klR9cJ
lOtvdXPpVyf4orsZmjl/HopOoa3N2SC4R/Nsog57rL7mo6sI7i3p8696k0WtbaQ/vqXNa21KrRWj
BT/AsFXSmqu/KTgOkdHbL7L03PWINGun8kdSkBFRK3QkM5ZddOW2t0M/c/R0b03VnzK4McSVKD5w
xo2uBZYitpVIhEXpoA+bnISSE8uWNcGF1pEAq5Y4+rEPepo368TzeaNYYaJqezOZsUBjG1tc5c0f
l1IvhAnsJJtM6fZrjr2jQPg0WDle8Bx1bSKOVeXBBmxbOritt/NFnq2HhETPHutijiP94BpMRU2z
PMnqSaOaPTZucqgmZOPetC8jmG98CU803Y1zZjAhSR3ZrPw6D/56Euv0l5LkTJtmqD96izobTVIw
G+R16QQAsjacvtzBz/YxTTOpHLFXw5tXt9VZpAWMGZdsY7hY2JNpKWyydLACO77jAp7uo7r7TQ7T
Hdoja12aLFglIM/QVh+d4RBKGCKZYYgdre3OaHYtDa8V5Wt00ixFcnIO9SlrqJQruIabXlu8q0ZD
A88fj02isVrSs30tCvB304BeIPOOzLP2TpulF3/kzDPUlExja+3CIiWRUZd3czdVW9dO+Ko6CF8K
cpqkgRlLwErCP5FvGW1/yrH77pfrW+FWYjdpv1Vy38Y1ltIsWWJk0u4chS6FLuIGzhmqmF6rrABi
NDWQxwYYlmLuWbgt6LEBOda6aR3ybwRBmuRsFJumkQeXr+cqHoxsH/GRb6rUcwJG3FPgZhjxdaOj
tuvgQvj2Oe+X0N1kAJQQpwaKhTIBSW+/dGXe3dHN70t7HdWuOLRyHDF29lDWxqY63ja62W3nuaoP
aZYzPOxQLYU9pZpL8O7G0kyfVK+x3OZD/2SnEUd1Prwx7CFRyuD6CdG4OsZaxTF1u2lmojomyynr
393brRyFHYkxy9P/635520vlXW28UP3+e5f2RnrsYk8802TXnomK29QkaT/I5V5eF+8ciwnxVtxL
MsobTZTW0aur6CXtaRaQfuvvbo+CzaX/Ow1gzcxpeMwIntYto986QHjNqiZcYuxCDkEPzF9Ubvtu
mILEk1cdqculg1FVmul8AKPdHeFyrWLbuxbmMwYB8TbKFuMe6R+vvcO6MmqfHSAIV0JIjNUg83pt
x92DBbnjMiQuym8cDjJePNA5AxMx4OgtPQJ2ckhKXMwDBYH94NFh34T5nARoYfBG0Vx9b5wTavV8
axZQvW2vczhK9YyLR3nnT4N+nxCsu9el/Kz67qfJ2ovtJggi4qpfRBqvNcuFc+2J/hFrMLxNm/V2
X59Nr7jOWigfbpt+EsYd4V9IdKYNg0o6d3Ye7wZB0NcU6vznpj7GR9oQ17ofBhhuwC3jzB6oE2N/
iV7Q3gzN+fbD+8iKjBfmZvozbRXNKV/7aKLiTMTwVMwVxX7vr2iIlTtKYPEQyik94huQq0KMmK9p
nB7mhWI7KsZG1pgn+8KgfT2jUOawzK9vXWWoY5VrV0mPZaeqyLrofeYTiO5T+mn54lgqDGSvExk/
znzQzZlcaRcy1uX2QBv24mQSjXO792/jgt4kDZCnaSPzLtSXJNgs+/495Xbrti8c8FplE5i5f4/e
HhCTZuFERfTR0ec8/q8XuN3VG53ztaXv/r7c8hv/60e73DI3Y4aq/N/P/vvjb/sKzcTDo8/N9vYK
LJ3GvTHVD30kSDNrvMg5yirmZkSI9PF2HyBQZ3EC5qEQ0OvRkj3NjHBCiL3suz3x9sAoYrmpOqjB
zK5LSUwuHdqGXo4bInknAJP7wvujpyo/3aSWeCAkrbb5RFqCffL9/KkDoczf5wScbryzMJYebGUT
ufT3Zm5ZBlLN1IUQ2dUZc/RpM9jqM2RZxwj1/22GShWXXPnh3rbai9fPJCj6brHWZTUhCqijZjN2
BOeGSKNDWpy2dyghqZZNrxM0dqwKhPUoyOrvqSI0eUDCwOVDvmh2/7vy9OxaJs1PZsY2/MoyeWgm
30D20dZ38FXNrRgH/UJWi7drejC79pCmh7p0xVF5DlJ6A6xs2sU+yOBG7i3YFZdEN71tr5Il5qdx
Dt3SmaxIGPdGpJ/+0qx0Ct3EPdevDToKx6nR/nS5N9w1y2YeBlxdJWX5bZ+zmNljvsp3DLiTFcHS
b5zZm0AiCeCQYhNSbV5vdyEBPzreqAcJLXhSgqf2OlpFe7X+/y0lf1SnCKqg8TsQF32NsxYCa9sK
eXWa/j3LWAFIEzYN2jhs+qrcAXkJn5cWWGLQzxkhp2hV5G6lQloBA8m957C9ZnOFsKfSsXaN2JCg
/T7FaXmkJvBp8rKxSckLJkNX23/72tb6o+RgHBOj81HIJJ+elRen2r8DJuo/prbyHzVZHYTthpsY
mx2+i3hCcs5m1uBZMoHVd07ZsPLLQXvlo17e3Ta4qqs7e0ncdLunOKzaD8tA+mhH6Lu0rs6fWf8e
b/vRNs9ben/TLvey7sOas40j0vAF8KBzwmxorsIJm+xU+j+aCyPKpk0+JPm2TLptP4H34AjeRS7S
uRrO2C7HmSI9FHux3xKfN/nhS2pkdO3onq30vMYSF7r5VgtTRqnVc+WW0Vm5VrW26eHppp88eejo
ZymqvZmwWMwUVFxJWCMQ0SkptpljdHiGNasCXBl/ZJhWtlOodafbRisY4FIZv0AfAUqbzOVDLs1u
76je3Bd+59yLeK7X8cKyqSn/pyL66Uy5J9ekfO+bCdYh0p1jH2beQ9yA8QPWEf24KJFHhrqvaH6i
3eho8iDhZD0hrpN/X8PL5xeRxNnLSLefWYhKwea7xnPnVu+3X2L63i9h1d4pkQKJC+HRpwpKKQvU
5WZqGnJLZMkhq8Z+3bqAJfU41rdw5YuHVsvKB9J18pXXlHeWlc1b17Hbx1r27aMeiq3AC3l320Wr
sDqJXv263dNAyjI3GWAzOrjqNSbbR4ee4jPx19NGJ8cWQ/E8cP3OOhYiWbTmalZS/Lj2Z2V8wFCK
US4V9p1XisdQRvpT2Ixfs8bEvkgj+97xTe08RCWlW2yVX3nfX6ORYr7BMk/INT6Y0SCgTFp6+uWr
fOUAm/2o8JgvU/95pxEn8R7rBC+2yQeTvAFcELEfyvDjR6N16n1KkbyPta7cN7rLWhGA1SoM7fin
bMUpntxf/ZRqZwajuw6ufEAeub2P7e7U227/RFkPQYeSb0vk4yMtmfopFkTplt7Yr253q9qon0In
20JqYL2fmdc8zcInKwwdSOaIfOjd+09hKKiER5Zqjq5/WyTvrRukUPvEm74YnZpXUk1/dfhOAvKV
4L7x1l6bama81mHwMH3S+/iUzZ7Mg9St3/tx+JXFEV3JaHjBEsMYObfVIcNbNJUN7gJEjPeAwNYZ
TfWAT+dJ1XN5Xy/1yZjoyapf7t72uSUpfdIpX2qOwCNqkfL+tsvJ3WjPx85lfnnGvx8YIec5Y05k
5fIat/1o8flCR1zd+m6JCro9ElVy6zaMWG4/z5CU1LtySDdDp8TxthG5LY7Tsvl393arQhTJWv7/
etivQsyFBuiY5aWgCfHk28vcfuK287axcvdrHrriBBLnIrJYnmMYaiEfwZgEQxLaG20Jnr9t/Clr
Dy2rdHJ2Uq3dOPVGG4iEmHXGtvSnrGMkxulI/DmuaGRqDy6HmDJG8w5EBJOaNNQ/msZx17bQDA7P
qCCZOfG2E6ykdaQ5/Yvp1yzSxo5wXLt2KXJzNGaRIVLQuN4ycM4ut81IVujfW7e7ejsOpxJ5F+bY
+IRu/j+bZuBjWd3ujyBWT26l1wfwCJ8daaorMeblc25iE2dgfLtDFjB7LNwYfWz3Z/Vej/O4n9vS
fMSHZd6FboNYwTMebxuvb3gDWB1vZgd4eO1a09ZMOPd2oUIt7bXNvWtO2SWbcDhPZdV9zVWGMS3q
X/oaavLYudgDl/06GMm2+EpnSJENUm3SBHrrxSWmCiWR/5pYxd7x84VLn4q7MCpDdJmQrin2jbeo
nc40QpwfP+VXk8qqwdIz3Z2AKrLHqOE/+haC9dtTlhfqY+W/Nx4T84aTNMNPOsFTOjQXDfLe4pto
36esuLIaiX670XSnEVryHrmIhaRtJpfYgaHoCgsktAnbpPHMt9tTG166U3706TN4DtAFjVdou8aR
y8e0rQWXpT7pPOpT1gFFR9pXxMG6yT3MPUnspri73freQV51D/FZnkr6JpNP2w5bLw/kBu2IDgnE
7Rm350a92sOcdFlDftapNM+4750LgtwGx9pyE6ZdtZlGRkD0Dk6i88FdFKRBxIQOUOpmEXkcy05Z
OkMR3G7y/nfnYXe7beOVCgovJXxCGwOH+ihIpqG5tn72q6HI/JaMUijmjV92XpFnYmV4eHDoVzKG
UZ0Um7QW9NcL9dXLdia+fcA9TG7669DlJ3qN2rl0i/9s5uXubR9l207ptHTg5PqYBHr3v5/398cM
+yXCibVXUz5Q53u04eA8I83pEOXeNpETR2dO39F5nkx7X5o20wVGfWU6v0dznOzGJQdBE3QuH24P
KOXpgZUPGgY3nlfY1UvBmX6HX2fJeXfSLRpFd7oWuO6nyCs5+YeV3FWb0iBiwXFfFOfy+7QlnKOK
a+0+r8ddYmvj5d/+vFwYGLxJYpq7XTMlR9wY7YMhZP7gPaFRmbeWLRiZGY15mWv0j6Zb6t/oaihI
mu7TXSJgNU/ZR4RX9YOnugG1Hs9ws4rjLPZe8klZu0SO98Vk2YHCWfsyODoi6bb7TgbSRidVqvtI
luaCCnOXzmD3Dd5VY+ZsZCUi0xL7+aB7O2H2PvFABOfoHpo7hVTzlSsUE6NcX8xQdR/4uMofrAbb
bE2QhV/F+jNql5w8Nyk25eIlHK0qPWp8sljWeNSMcY0a7Se1/VPRVeV7MRCnrTIEh+h1indM/7i9
pN9fO6cx7vQK3nVZj/GDpI7Z0tJjelAJBRuDrxvlN2vqNm22HaPBHaWJZMKo98GSLPLUo/FZy2Rs
XnNnifn0aXbXUTed88m+mkah/fE6m+l2Uv+KZF6tRN21Z2IdENGXcUpEcaLuXRYpW2ocFMJartEQ
zrtLPFpc7jQGVkyoTdYxXDv55h1TD5tGy+d2neMypb3hdc/aCFWaOPj0S87TJZamT4CmTyxDFEew
oJpnVcUzurQ2x3lJq0QKSOtSwetLqvxZi8vsFIY9WQ7TID6NVL+07aA/6yp2eE8Zm9329wlxO1FZ
rLtQKBiB2Y7IUfMeIkb3jDzQW4V1VhyFo7pnd+6qLd6ObmNROdAkHMaACxXZbyyUd/1gzW8eHbsV
CKthgfdmkFbXmp+JN6Ot7EsZDeCptXDeYSrpd4Vv70Ijcj+xGs90U0V77xtMGrMaiIBuptqlzemn
oOhZFyIpv4VWnXIVzq8kR1m7uetYuVp5/8r64Xx7wpigsOkRNt/ZWRtfGGxJ/jxRfKcMttDI5Wca
nYoLp9ts9TnrDsRYl3t0B6x+jP4jLGlW61Fanlz+BTOaH7pcnx7SxHWutfCDf7tw//A9cMq72xNu
+5PIVkdENNSF/Mxt47ajvvJQzKy7kXmN5GNFZqWl6RlJ352aMvnQLxvYG/ZdoX/+25OUTvRQCFKD
kNpcb/sdN5an1sgTkvHMfhvN1fCmo2hdTa4znBGgD29Nu3SHOuuZQbR7TzLOU7Hs7nBhH0yvqYLb
DyV+rpAFVMXh9kMMTV/zfm7vVeNUL2ZrrWKn9AhbSCacByUWy3GpVgDF9MQ7hNY6SogkSJeqBrni
b9tlMdpgZN1yWR0/p/6+Hh37C9k9X+GUdi3GmekRDvuf234l7QYNv5APcZrH5xqZU9AuP1CTG4sa
2nzH+hXvQgL19po/1K98iY6219hfmuvgq2tN85hKFjWUgvYLiCTChLQ4unTSt15IAkvAiJX1xYaW
/UJn4Y/e5PrfB6thYUqXm2bCGOf2lrFl6B7vuuUuOq5nR4/bC8u6GCCeDRXVl+PGb7t9VEI/cUSP
f3zaQ+7zMWI3n8oF8VnpHcLWUlK469lPBuNj8Z+7Sb4ZoezIPPnOlfkpy54RV0fLmCSi3XLaDTp9
+rbCJcLanAUA1mST2MJEB9xe5lwWJzq+EcXZqY8o/LGT0NNrEGul0l33hNNPbWfsDeZhEOVAzgtc
xCHf0f3s2sNhGOjuW7WPiUo7jfYsj7d7g1lHgTATFYTo16+RzkZwIVib/pRsFmzqcZgL73HB8Bgp
awoj7oPM0rX1UOngZfLigyst9TSacnCEz1UhfQ7NpDx7+fieT3CWKxT6XWgxUUrHp6jrNm4/fbMU
to2JCZMRXrF9ghUMEyPITLXxbRMyjpZv7bL+9JwEKifNnnWsueeGU+SbnkYPkdSSrZzoki9si0/b
GTCPYBrTvbA4FilpHU7kBK6RaC+QK06xyowvo8cS6yjLPNhhdIGumDEMyh/dGF1ia8mdmcXFLmuN
Z7cYH8E0r61OvjjJeLG0/ITs4BxP7bNGLmyWhd+zI/7g6sTHL+ZTOItvjBkXt02ri4/8K3N460nP
affLNNtGyHNqDAGbJS4PmoBFQ0zGXvUV0rwBgUYu+Mi7ErmWlySMsxWdCf5d8Bv5vi4Zc6qE0ZIA
ir5qPbNco8MMJsSn2EnJoyg1FJSldgUi4m8m3B0M/grIDYQ1dFQITZ8iC2mxfRv+BDUDG+06B5To
LfGXQqMVA2+a7DvNJ511TOl9sxKEPWTuRIPXBEkIkalc31YTUqlj6ZCu1kuH8WtFaEtuB1Iv43Xb
d8naAzMQpJP63fhqulAs/5A9ezA6e9gpODoVlz/yzC2xiW31nIAYfknn5Ll4DJkDHEONS4YrgC+M
XVmgR/FIrGmjN6Z4xiVyaRok/DMAiGG5jlwoGoNuZxYQESH3bmKCREvN5xLN4yrhgFwT9GqvDE8w
5jPn5FCD4FjJr750wqM+segxBCRKu/5RRa+tIjNW63IqULfkL13oOSjeOCrA5G0aC3udU1RoKA1v
bQ7qTNHkrUUpydwzx4OfAaOgfwqU4VEWJiKqyE4Y0FKb62ouj4ZKHk0f5wHxyoexIMytipgjgeUK
uNb0g2SeIMRZSDWcUbzCyED8hxrmOPrds2cQwm5LY97RAH9KgXXtIrPnipUS+eL6zh8WW8WqcIbf
+fIvo1QPTJlCzWzWcmRU6Ej/va2TP5at7clye8V1mrLeZNJWxdqWaaeD7I5ArSx7coklX+WiePZE
LfeyxnZGFPCmciv0FlW+9erkzazTb/o6SI2HhPbYJo0jSLJrqtWfqKpPLTKwQk+NjSVGEoNndR5U
kE0Qxk0Y97hjCoyWIAtiP3/lWtetWtcp1pqmDqIKD4IrlgT/2XXxbzErFCODehFq1lZ0GZc0slFs
Qf42xyEcTznV/3pO3TUz53jrVW24LtLuyuQmGDX55OsR5tPavPgaUVyqEx9c2DmDGffTpAgytpBj
VA5Kwbxi1Jj0EVmW4ZUQrJU1rElcO6JfwOcQCpx9Iuhi67ujVFlnefcSx8macJ0R5UEm1+REapzo
T3NfkdATAS01puhHS6uH5Z+csvjLCS8QrqmCppU+q4bFtlHsy376JKpz2uFDPFd9UnHSTsjFKUgd
nw1o6ZYdGzDAzklLcA/q/Vk5tPkJ8AZXRCJzT25HqDl8wZMwXMmes9VReMSXq/lX2M+saSs4m1jy
HOX/IbcvJN4HakZkhP2qtThIXb7d6ax/cWJFCWhY8qART7kbSCMzsqwJsg7mQIzB/+JaV2Xn02pv
lvwdk/Sfu1KdHQzhaA+Lp+6aWYAES6bshpc1S+fipzZpBqUOVLiBczBF37JcOACC2puobTFIbTKY
W1Gbf3kuYuKxs+BNFRm2EZl/VQionmOzu9qe8RaW00PrVuRU98yAak2uxsLlLUZbiqKfg8pK95VO
WmU5yFdLcWaht5+QtuY+OqL+NWr+WUmBACp7cwgcG7qWdKwaRwdaahniTaiKFOCLFmIGDleV+WEC
FQQ4SOp1PrXIICyELqZD7Fbt/NbmWq61mPERTuF1qsITYcpjgOHsQ0MkYXTpQaYTyK3+7GCDHgde
qlJegHHlQNPwnM353cy4uGO+a3X9/URXcA3KZU13hagoIoKrSMPEBghcYtwmKmd0y4tMxwfH6oZH
jjko0L4gJSP/Beky2fEFilCXkJk6PSUINRDXErysLRl6rBWiwHLMo0vQIJ1r0oG1cNzOBZy3Ks62
bQ15nax4XP8hlsVWoGBrfqHCoB/qo7uc2moXq/6qcvvV7amzUQRzkIKYNRfZQxd+sdwm+XCHGJIP
5hGCFgHj0zE0Zh1WBa7fcSBaAb1nH48ZLblpbZDE1vfEspoltYql1d/KaPGdOvJZNsMpTKC/+Olh
FJRbwHai9L5exkKV+u3m2qXR6i99foxq687GCGHHap/Hxk6zo/um+ZqN9gJy7Ldd5XcksH1lqHiz
wZfbNiXpIPqNCN7HrVFzfFvhq0aLDDHzgT9NIe1twOmXp0bn3AscItohzY/LQEwAdDQTOXI7UWvz
OaARIViRKkW6QO9QcvgRQmczzPLVbKJfz1QTb+c85O3T0f42PhIkeywwitPpiMU445bpN3OTcr3p
hbFquQquGmxbQlQrPP2/wVaAZnHEtMr8hORC8CRCaz6GlKW9r1V/KisL3GEe18ITzdoXu7KuEV7Q
V9pUZHcP9NQOMNmDijXZvnWZJmWc5S1P+27nATUbIedpHqGVpu2TJSSv0Qs+QXxjIT/k09qCtHTn
iKIJ/KL330Irf5Vt0/5JVQ2Kuuw//xpLe3e6Z1Qj8RRn64mArTUf4Z73QtvytxGG6iG20XKoZubi
ILPyvAocLL44XikzB2hGkecxP1rcKoWiKI8tFGma5bkv0XKrMDRxvHlZcs38jHVj5ziW+WcuyNRC
APXFGmsl2yUCSoToayftpCWj86EM9EJ0YCc+zey3sfiWzBorZ5Hz3dOU913EZgPPj5a5xzjC1tRl
qgxxaFu4FUZa3N82KiIdTn/8D0Kisvu7ziGNqppmctZGt93rKFZeIw9gE6EJX+UwQKR88dsoC+Rk
u9/jnyRK8p9Q8xkjg+X7rKzwfdI9M0hMByvZQtMaovzxLyDJiCuUhilhEmk+lPxX8NJuboK/9mHY
DcXZ14rXZFbTZ2Lbl7/U/oao4LNNCOLOGpfEKmceL+Aly23blB5fGy2/JxGP3JOF9ZmLcYPCZXr3
OEevMhwJYEhV4gcFiL+d07hkVbR0j3W9d35VFkWeP7x6tctiBiTUv00zPMwm6Bgnc8tT4cCNG6YP
ybRpme1jpKtGwUc5pYq51oRFwkPKqWnFqdcMZoc3GkTVgfWZaFl3ob2N+3b6KFh8epk+f0Ud8NaB
yWRQ9XP0QMgsAhmt1y6A3r78pZgdk8p8w/bExQNAGbbQ+C6vmvRMIWVs28r/uRlrrfzXiHdRa6n3
AI9OZ0bCzvPYzw6ncGJ4StXazwiSSI0tBrJddYT1iRtb/Llu82AbKK9skQeTV8RQkVjm3pv2EmBL
SOGWdR1cnbZ0L003PkOAzl8ae/4f1s5sN3Ily7K/kqh3JjgPQFUBTfrsrlnyUOiFkEIS55lmJO3r
e1G30J1ZhWp0A/1wdUMRCg8fSLNj5+y99uuU1Mv93ClcIoM4ZtYyXHFCQMn0acxOmTrpcd+eLWfS
whLPypi4QC1XCEKpBzcO4XCn0Qe/OpZMPlClHUVePxa8mMvPD/XoSUN8UZtmZc7YlW+eWl3udK+9
7VeaEOWEjjDeHfbLkiNB5TrtHM+7H9JcfxA2yRSRtJAd/nCX5w4dkbQDphGABhTKmDXmuT7ofbHg
FsEzaDU9W7eOYI/0mrehxtj7l20O9FDoyxQ3z/o8ZDY7e9oOUPWmfroBW3wd9IaoyzWPNPUxXv9w
ZuPJfMNiK+6NoO2hw4KdcG9AceoX8JtMn3LBP+twyswW+xFOs4OBodejKR7TDzUYe4/BphM//nDF
hjSznjD2Ucxz49NYYhJAP84yB5LhZIbjl2fIYaZmUUnXS++7UfR3ep6y3WjqM9Efl9y+1mKcPhjn
XzVpv+LN6x/BLbgguknV+evuqot2hnTk64exa6cHk/ZVPkixLZoKqdXPNVAkhKexIxHuVs7jXczw
/8eMFsRftdWWz3/5KeUX/Qt0AJzduxWUJjpWt6ROj+XoajeJu6oTK0FuKD5KQ/fzx58vjIHJDjW8
r5IgGH3SpqdlcE3Ayu1IWyxrbhskc1Qn40kuXvtbpYGL1rLsMKJqQFd/jLdVEWg3duK8I5Yj7pnY
9407fpvN4iOhcFpEFHqxFZN28TrPuQgi4HFHVR2fymEC4f/81xuRTET4gmF1nqqSaoKZZ7YnwTda
RnyjP6EoKPF/e+U439ukbm3/gmf1yKvhFVYMRxYP4GI+gbTDhpqcWnhGDDaWJ2UwHLU4HZ9zH76H
J61fhBVVh1EFW32alyenh3wRd4w+TPe9am3mcCs9vesV7bZGQRCVsNTivH1YxinlUxevhGvOj8gh
0pDSZblasOeHdoVzujXRxQWUESBB1gnr3i30Kf95brMJAq9fHF1UUNs4SwIaqzq8o5WK8UO+lQ2W
GCFguY4Zph7hSu2QLo1x+Wt3WDAkxk1tEzNsjdtunOFtD3Q3CVet7Yv+88vZ9Sa66B05aOvNCsGS
Lteb0WnEEQdeVCdzcqgTkZ817QDgJbhvyb6K8NpUu7r8Q4iJzyEzd+d9IrgGFJBMONHuezuIOAqc
3rwdfPQ6E8TNbTdN7lUTzqNsYLWmXGFizMZHn2UTt+xtIIPVXIcO4OethJwn8N6zBetGVjIkbvqn
aZW2+ejMtdT2T6IZjMNCVRoJTOa35Nr/+gsdnFRV8YjHNkeRCsNyKQt7wwvXI29F1I8qcw+mUUPa
mlQLRHWClKQ3466yDjpOpCaS/lJsG5i6f5l2fXhg1tylD9qwuGAifFruwsNgWkGO0CE60g5jlgbX
zNRt71UZKPeG9GOiHxn5vsRiVS5HhurJVeozku8yalWs/QK5ZuNGxWRNVwlqLBSW59agGEwricI6
Ldj02V4SGi+wgG3669LmQnWZfe1X//4t6gok/q84KV5y39j78DFPzuzOu5a5xgGQIRP8RYhnuIvG
VsvzluCOFQxPuPL6SwRIvdFwXZTZQHCa1WxFMuPv9kktDbXYuUqTzQT6A3aAn03WT+xn6+hzHR1+
iN7/+ws4G2ev5+57mqNsry0rjTi2ZDvwAdA6yVCowv9zuIH9X8MNyDYAxaDbLhIJ7yf27x+iLtI5
R9FbOmLj9juzVZ/SNPj0pYsmBpLKrmpy7ZczMiCqAkThae/mv0R+1MwuvZZIsYxlOdsWHQFK7nY5
D2uzgnps3MSXH529EJ35l+JerrJ7qxnZtJJ6Ve5pPq7QAa0MEkoG03F8k7bj+CtRt4bmtddCd827
2ML7s5juNSFPArP6ja6su8VqCOIxy9/pPHyoCs1/63pzGNBtfCk8J7kR3f7nXfr/nWG5/2pu36uv
4V/XB/7TIAOGcDT++7/+03c32R9YIc33+J9/6p/+0vDvP3+cfDWb9/H9n77Z1tzMy4P46pfHr4Hj
/88/8B8/+X/7h3/7+nmU56X9+rd/+QPwflwfLYHY/I+RlA5pkv99hGXEY/Tv5d/+x3ef/Xmv//b4
1YqPMvvznx/hPzItvb9zCLUNPyA70jNMP/hfmZb2321T1wPCHHzbNH2HOBbCgsb03/7FMP6u64wj
A8uwdJuvXL5DI9Y/Mv9umiAJdR18m6MH2Ff/X+ItkS2u6Yf/EG5iGaQ98xR0g0gJ4iUsMjf/MfRl
ArHpWogZa5bfXNV4e2V2XwSKoHTTm7ZmMRAhzgZcZdO1B1r3INKK4grct2kU/g0czTyMM06jQ2yp
PZvz1bPpp9E8OGaT5awe5V/lnHwSo4bOEQ0JmtZXVq1pA4M1jzqrTK5aMlpHVwNJhnn0g4iO+baa
yUNplEFnTX0Okgfyrba5Yp6rtoJNf//z7bR0AaOITBx/vtVTNuCymOaocYuWJq730DWlulNL/2IC
45sm5zaZ2uLXG2LRCW9McTfq1XKUC5t+p+efvL4Al4d7nNugvKf5d9X6nugqvGQhhtC9X6gMljao
TPAURgQu3aHTIzFwFTYhezZjJrh5bIcpeQ4M4MQw53uSQUvIoPOoe3vPGBdwJzsHgsAJoF12/vmi
uWrYwTgy1jBjVIkt+slGUVDonr5HaxpAeeCMKg1y7TmN35EdhFTFrR6rfFbX2ju1KVkGjioerX6f
GLLf+ahNw9hYZQMpgw9l24+xrjh3q9y/9DkddjZicXJx1xTot089tRNYhQWQYKwfl0wCTaboZLtk
GOBZ+dY2Oxobdu7SIJqtLa6PJSqRMG5wdmI9Sgo/bKuYHHJEgBvyMI4O2ZDHooUt7C+N2I5+OW1W
uRqKo2ai0dggi7VKG+iPAW2vTI6ysTmAG3ROsoCG6Tj+7qzincSFMJb0JxsclV5W9rd6sUaEYECJ
xDfg3H4jzeKp7ym30W4Ym8WDSaxoaSHPGR9JbBPnxhEY64ME2g1QbdS+G0II4aHAR8B3ocPTs/CN
VTXeqspcjk0TTzeWiX+wRWGyLMQTEHugAYMu+FjJjs48HXTC+mEIzaU7iaXV6lGFtUNyG2OBoJHU
YHwJ7m4w3CU5BWXAY3jGk2NbGCxFDlfWDdptUEsYqTSVsZrFTTSldjR5D/3QnwtugVkj3Ws0gy9/
4jJpoH3E5rVeIbvZAqZdDq9xN3MrmaHdQlzPQFA+5hMzJXAxeeBcly59VONrCS7xQqIsgfTYGSkU
9U0gGXS7E7kOOT6iY2te05xUN2JuEOpWB+V+YKfdiyQnL8RvqVKIhtuUrbvC1JD8lsV9A46hqWCH
93pyZzecRT1bukfX1a5uFSzHYg6OTUAfFDRvGsaJ9dwnJcN0B81/Decltz+D3IpwakdZbVIiF5zD
bEUSn+v0A3QOgw6LYdPKsOI/3aBIdUg7iBm0262ydx9E1aCb16o3Uzp3ldk+D0315sVTex6GLDsQ
KoMTLqD2hqLQEKdNO7RBycGDdsJDKOOnJ1BCHn7j8pux47mqUFIVjs8EpbDBq8YLYw5HhC2f8gWJ
0bOojp5RiLP0r+gCtKgN0iLqg77cWRgCkGPWvIU36Z7CIkeIDKa9XTjb4S158RWDtw47Ill4uJMA
AJwn5A847dW8QZVdk5GzcVFbhLnN5VkABMKBR2lhKhJhVfDBCIljJe1yxuyvlu9/TshUarD9mtHS
zBm8N6OqysOQqXpTBgJyHkwZxYQtkJOKeuYV4STAuzFqCOvW24KIu89Z7y8Zz1uzk3rnQhinhD0v
/FdbCjd9n/1mccS+rUhOYmgb9FuZyVcUC7eymXdprNHRS/MGP4K5DoKZPZmJ48I02ge4tmDzNLj/
XFpt2CnbjT7sxnG2oryDqDHXCoe4+c2a4WyqANxokpdbE3RYvUzBxrU776RDExgBgUNuKfjtstoY
94MqXubCuCZz5R1sfWRckWW/OFAfIBtjeZi8ZUeAAgMiYlC1ok62OAiPsO/qCAK1ubVwiDElaPf0
FPtJDGd/8Z/joWWOZdIiNTyeBL3l0GrjN4msLaJbWe5G3Y7DaZCPgeZ4Oy/ob5UYOSnoDbN/vPdF
JX7i3+9nYBgXgfnHQnXiFgwoSUK5ptJ+bCryCkU5PY22/1VOXOomkZIiLzMw4Qa5TaSLsmC7uFaT
lyTjBIAn7nt0mzfVCMam5SpdtoM3VD9it2YV1aV6DVT56RFCgA3hBDiUdtdR2twxKXZEhBGCpWyl
lOapjOwMaGwXtPdWPZY3KRo3XBLAAn/ZEpM8gqPbLK7uuqZ71nGsFU5+bQULKQVqTTRAWApMzkTp
1Utah1QyekjH49pl5qEHbRV6AyVAaVvnCVJOKOm/IQSQW1+5R/IfNmxLDBslWXogysKFo2tqj08w
eO41O37W9YLfNDijZOwvbLsDPLOWQWjcbEk3VMcAgUUUDJZJbIF2gRZTbuKyw6lvcmSR6qX2An2b
TGQ0+eidktm7qeMijrzBlkeL0eeZxL8LnqsNOYAFd4WdbmFZcjOm7kPewkzOlMVQ3gGgmshQlstG
YH1Evyol9uS6HfVDHMeozgtJb93TO0w+xR0es+dRb4qNI837uOUeVkaA0bFSQPJcJS+yhK4+QQnJ
KntXkmxOPHNXbwaR1WE56vExUJ9zsCAFQAFPRPBg7tFWbJ0UfvNpdmMW1gx8AbYBn1UjLOPxe2YC
TPeD44bpDlyuJoYkG5psxgo9xFp3YIB5lw4a86bF6rYdR/doJGWHo0Z50YBKhfwOMXXSOCjT3nWZ
4R443yFW08crArnfnLKDfd0rDId0WYdUikMtX41s8Y8BENYoqTQ/+gnKDJwXYGmgXCqctCZn8ihx
TTSR03wNCNs4LS+IwWaa6Iyclq8iTkZikudy2xvTuhYJji3qoWMr2BQCk1/dDY+tg1/VEh4pxJPi
WeRB1EAQQe8lLhhKwGL0Wr8xR0EEWfkslDRe6JG9c7hjpV6GB5tWXdIiCG7I17vwjV4NbWS6lXPU
TQxZWjcdp9SQEWwikiq4GRLwjW7Onl9DfAt0pIs42hlGm9OdlZfjhlFahsYASm7pfSZ2M0MGOXnE
QJ/GNLvYwZLszdx5wEU57QPS/nb0GG+DQH+uYMiQxNUkO+KF7xRXl3Agu/j2p0+hcZcopDOG/ZWv
C0FM5+0o83dRLNYF7d0XyWG4WtwbasiD10FasPMWlbM5rKM21BFkKdSw+sUrSEJ5Si1wXTmKKpCA
3SFuby2qhjuNGj10/OzBylD5UcC3OJ+O5b00oMSJnhgNLxHnyvKuWqqT0I3hyOJaw3zoMh5Lhvfk
HbbsdPAIF4uggCqK3yKsndE4oSAh3p6QqJ3hDOI2NVpjJyn4YeJPm4nc2B1dDYuygwItYeMX416m
e2dlMevDcoUMtzEYG0asWMBrJo1on3nx19GZsdNb/UkboAhK3tKtS4ZcqFQzHvJPAfWCppHLDAIo
Y1j0qBVBLZmrlgUhW/3iAXZIymLrDlMdmb1749hEUeiA+oqRpTZzIEPHwIGmMUMyDPqsT/KX3usT
llK5y62Ln3ZEaUFN3mcaWetAd+8n7bbLbrI4RVZYTDp6Dc77LTM0zGdEYmcYm8Fx6ZH9ELc5/NCe
ekLXbzAtMDB3JNdN0NO6y4eawBLrpKsU6OxCfEwQdM8jCQZlujxV4I3AXXjVTeIDi2mdo3C5fq2h
SWGcPBaSgHGJ9onOLkbS6mtcBGPp1Xdd2AZZH++1aZt7b0g/TXZEYH+8QJjBWc6o1jE+6NYpbgLM
T0WpWI1sxhMtVinPt2sUErdOvQCvcGdA/GStksHGjKYep72uoMMWsBYBS3rcCagBQEfNm3YZDIbP
trhYzAfR02ev3QrgsKToDgIn2cEIGBvW9kh3jKgZoYp07xq5RliWLA6oTQNr3lt++VQxtthITXJx
zv2tUEQeTPi8Hqu0f54nuF3BfGD9RriaLi0ZlMtwMhFQx/m3AVJujZoZObKh1kpAyTEKRQ5RcTzZ
D3lpcRC4czQYS4CEA2BOVP9LzA7oAs0pq2ED1R+Xd5B9rlTXZbKqXTeUPhND28ZWYxXIVrHgizOo
xPSIyuqk2bSqIYKdR57SXvDp7MQgn0djbg5BvIasmChiivhhwMe4SRlo8ME94itGqKL1dyCvXxEd
krPoimXvoC8LS6MhVWMVZOYAMFqglTE8syLTjTdLmz+aHCaKkdbRvEYYMFbkw+JNsRJ64X3bA8bp
7Ft8Lx8BxyaUhnUGbIkpdNfOZzvPHpkE61uCLVJCmaKgoPs3dvkYOTL7SlFpeVmm711CW7eLVb/l
Le8LcDZ9oxm0XWmbSTROFlVNk6H9c8W3V7sBw6tS7btgBaoHJgGSk6ftXN29G6DebYyCHr+p+y+s
Cjg55iySlVgJMMRJ5x2x0LNTUoG17a1biQoYnwsBW/aHJvBspOWIFsxGrJybgwhI1m45BQ/LrJg7
G/klde5x8uHK8SeyhXTkDWeVzQGHJeSuVqM/LIfKp0k7odONkgSWFkCVFyPvniZPf/dsWvUIppKH
YKAuzxJm1UYGaJXPi97briawMhIYe6NOIsEqdD4UP/e3Q0dhJYvvIl/x+pN8jQOzuqQXwwi7CuM6
SkbFKsuBFZlrDitQi2otXseByUZ56VdPL/qw+N0e7RuVCTtVaGVJzxvXrN1hSusZv7U/gP0PtOm0
RsADyXYOZsDhZ24o5bxkBkEqkUsz2twtXYm4zy/IurLvDdumSEP4QdZ32Ae8pZXdcaWY8UdObns4
w1QO86zmwhEZGYl1mm5mmX6SY/6QVX21UWUz7GpUgqhi0pNXNgRCkpRK6iekWwRao4EMWjEcWvkC
qnvszn3Tn/N+mJBy29d4QmnIttKGNpeA3vg01TWABrqP6cor3UuqQ1YqE5t9xugutlLM8Jpx3zQI
mIZCPY75MCI9++U32h+91j5NMKh6hXimtghEgz+cL+4VlB+KKncGo0BTjvrFYJFJk+2AeGJrZcWb
qkpzN3HcDu35RWMSF6JnbTZOSF/K5gTYHJFZJlHWG09kb97Pqku2dDMIRXT5bWt4Q9tCFoNNOIhL
q4Y1mpt5rWnzQh3ijlMFZtOPCRbWafH81W1fXfJg2MdJkl70WH/3h9vMgE1T3hFW9lG0A20lU90V
SU4LiLYG+4/O+aioQjl148GFKpwYhNcYzJItHPoHdH/zLXkcRqiT2x31nbmH+4WLa6ycPeERVZKs
A04fQFmcAxhxdrLDh66IjzppDbkG8p3blxj7OkCN1kjgGdVHp9pfjKC8ULnzh0xQJZkXk0JxD8zl
1VfaiyT2L8zcjCiGWnubaIRwLYxBmCfmsdYJSU1H29sENKsCchSixsluVdu9GTpvUhfIfQvt7AAn
G01gOYS5GJq9XjabwIUdosA8iGTAeR0oi5oQtV5Dvm/lWwcfUiI7TboVYGGxsCWjlyBMGrQbc3Jf
id+Ld9Ifvtw4BjzsTi/KkPeLm32SBllupArQ8fkViiBEThUNmo3OkEXUQ7PGj23nTDYnMQLCMSUM
KYPqmHtNQOz77Zct0peeQNt1K+oFrAhlKsmEdW5PyIbCLgswZG/BPlUvdJzY8UFFLnAh4qCcQC54
tLPQqWgGFvv1Y+xZmoRTccontW5rx1SQSg4ftWSQURTBmTm/xhZp9eBRNJ/Q1rfUstSZYNQzwOQM
u6x7C2qNW0inRvBNePRDM0m2hbji07LOhLUQuTO/LmhFtoVQ20kSNkSICPkL/LXZS5G4VvahJFBJ
R+w5x++5zknc6Ink9rO82+hQRqL24klgLO24ni36+VDHDQ+vv9QpesdFesyqu40xAorXnQfHO5DC
QeyoS3tLLW68iSf74LJFHIeJPceH5pEiU1ujRipkm+7sQKEoxRW/xx/Uld81eqioFinnRb7C1Ohi
Il8fDILQSlnEWzsPWAaYUE1YNKuURlmBhLLNKxdivTntGg23akWsU/M4ZpPPnlAb26k4VzbrjGcM
Cib9uG1r2CJpz2SO9uhXMDKhz/LQ56QbzmreceIyN4lVIrHTvqBkYU7z25SZZRpvJ5ROi8O5qFH5
hwPRKuTZ6EAXwkXpr6KM33HlnkU7PMlcUcODleS2fMAw/RuUp8O6DxhlbmsuGFFe/Wn+HoTdh6jK
V29xIaIZWylJcVCeFdl5dcKEaRGJiuQkaZxa840mdIjkKSsi6R2bbuhYAKAjORS0fgeEaTE4Q3ue
Z29EdcA7Bdy8CjQ+oooZ5ixuMwueBkD08UDjhD5f4tzkRf3S15O+qTneHFCTnyziCaIy9SQbOjek
4T4aBVZwlZNBKlX1UtGeNEFSexk3AjwbOu/r5dxH/YTofTYBVHcj4PjqlYMXBV5DU4rwtiZxCOpD
7QhPSwIcgZxqLJ9WjABvyP3paPwpulwCX6r6sK2Xp3Lp83DsTS8crXepO4guSyONGshAViD0besk
XEQAplEbhl5r2lFmyNeRH45d/QkIBX2o2biFJh5hZtZvjGTsoyYY4FmtU3y8uQ1FX3Ocvaw55O1l
0EdS/3oneKQFA4jQIDdSNHiNbFBFLMfN3GEVRJtsz8RSpan7jBjuu/XyX4NpoCxxIGMAag8iocnp
mGafTkI/oxI9eQits+9gAZr9loZuzozV2Wsx4g6ZCfMQc5wKG/NhaocCGRTC5wROt4cFv+tGRsGE
F6Q5FVTmYCkhKBiY0qg2iL+akLPwK+B/51AG86fJ9seLbkunO5sCgdxUsI5pnPrcoi5Die+Aa43F
Tt7ocfE7dQd7Z8XZV4Y6mAoFFwYGYPC57Y1U5PnaU4PokZXRWCX9S2IDAhjcR93NAbXPSx8BUD7S
lfA23BIboM/rhixpQ5N7a3v3FcfQiOf/zX6A9Rkh9qbNtW2SL7/1FVw70y1vFt4Qf6bsT4aLlzOP
NGpwg7leqaOcf+Uz0bFUd3iAB8oqtgaMX4VFrACdpLRp7pjt9jvUnPR3xC0uasCzBRrg0rPnbcw6
ORTlN0YrC5Co1Pb2wFGULFK0lewjmk6ARz3g1nRtSVi2QyqgZT/OI+5A3WiD9dCsPUrT21fIobYZ
2a2R5xT7IlW/Mi3T7w3/xZoazq+dgP9QR14Pp/Fn2ozCn+c9aQUS4/Ix8QxqhIIbes6AscEQK44m
qu0iUZykLPfku4ARhEvDwxFPzOAvSC3zA+2dyFuW+1ykF3smg6pZB+U60cdjVomDMYL9MUmLyLGN
xN7voJrLo2NZ5U4O04am4ZQzn1GHYkI23XI2hI25cSUkKy1GGiO0autp2c2ckjhEjq+jyqdhHdbV
g806Sbwupgdqm75si22N1jmxpqe8WYMpNQXatHBgSBDf4Y5UAwnsHm1BUbKQYOiAPyxp3BIUlJ6G
qQC0XSS/BoTgSJXARmUFnHdQFTAWqfDMnG6jyqzLmAN3GMDvxZa3kSCrIsyNq3WYxn7ApZkO5rYp
Ofna7bZOLe2u64xsB+AWeaQP/Sh2D3Lxjd8LxHNspRHsdy3KctpZPMQlGfw05K55HuZH26XlG9jB
tdMXOGEELVkYl3uac1GS+fhHqweGCCguIQxHNvd3qDrtIXa4gLCY35PndI6ZIR1aKPKEMrkwxAWv
jeVkN9jZXfDki+ZKO8gyuJ5jW7umXs+dqtLbIen3hmizg0eyC/G1NanoAxtQeewDZiHoy9uejLoc
DaYQLKV9Dl9zBjTMvrxLPDGeY8rqXsqNwcE4bIbgvV25rYHyXycVv1oLznG9c/e9X35AWb13rJ5A
FNzIOwMxn1aM/b4B+1fTT9J7+WR7xRdwFwiLIn1JE6t4oY+BUSPlzZrct7mF1eEqEEU+tzpQHLSn
Rh6fWQlGuJ31+iStg0Uw4xADpLFzq9yMZbxvW1ZwAGzgedHe5eOqNzDNe73zaOPngJSTkZ24xdBd
5CGkRE73dYudO/tye1d7CC7kKdk3WP5OlkFhRNAtI+SZcq/5YxYPS1wBrs+YgXWmsS1s6xEaRHA7
Bv6fuZvuM9Hdq87rD07vEOudG2h30V61AmRsOV1i07/VaobDkJtTvkSd2SLa7pk/BrQ8cc44V1hw
TMFYBcb6Tc7mH9MyHSYSEr5SKZlPaHfnjHWeJVszqVfRRpb28zCcJ9XzdAOKjVzj0DQMgDAaD5l0
WyD0CtLheamA7bogchPg2YnRAD+pD1aG0TOxLqqYUEZ3w8nq7a/OOesVXTPT8pn/rWG5mcZIwIym
wQaVGwCK8tLsOyjF61zq3caOO9RyLKHn5VH43dtSLjF7Bbo7Qvb27ehc7cKC5yPKDWRb7EjS3HAy
MrHXgXVpGKtk5qm3aLWPjF+mAlkW5N0f/jt22Yp/esI6PRmZd0vH1GJ8uisMF4kSh0UK3p3mTFnk
tXjCCvD5nKLeOF8x92CvHmIG8406BOzEkNWb+KCm4paVM6os0NGmzwDYscm86rQnQGKRlebiuMTe
VSeHiQanhf6o1IkKOTq2Rvsb5bDyx+lEKvxvtInGvtfpfiuHgCeTigCo73FK1E0DHjPI1WVJ0u+s
op3O2bdAD+kWkSGf+64nE3WmyT6mj6U2MvUyn5J24biov7byabLV1zz5AdCWN3JuPuFGYYSnbPcs
ThCK1KTQFQhrq8z7juPqicNccyTj5p1Xm+0M4DQgKWWUBkt1Ni242ZzxQzshC85EH+At3IEDWMCd
3VMUcXO+oEln9ARQGfOcIUPYoWe8aTvVGCsSUN4zSX+s9fGWQpd8uM6ECj0yGzXK5b5GdzQzvQx9
b5XxSuYpWiMfdiLNbmQHKtKuaEQGJlFarpZFOdPRDel/1xL/yj5hNqtm45J2phn5if7UzaBH3KDk
+huOxBN9UTveyVr7MzYxBizxVcXLZQxmrohxemUoeVfTJM80/Z6RGkRc5vdd192tYH9KDto5Qas9
YbllxQkHTXs2NY5YAcVJXg6bRvcwtc/On0p2bLEW6fHNnQblJoT3HaCcek78ZUMr3j+tpTX/3049
zhrerZcRpSbiW4NjijODP6eIppILW0bK9H8+Vl9/7ZlkzSmODs3wWrlZFJNqczN7xMUMHly/oX/L
RXVfSAM7JCxUZzBfvZaol6y7tjJ4QYPwVBjeo8zJZi45UmR59qYJAClGq+OdUL99ThM0khCCkq6y
7bzscZwVOGj9JaYV30mJ/RcqfgXFNYRCEcFj2hmCj7Bk5Ep4LOtH8OzoZP6ZUHbDRitIvvAYFBd6
vLPN5YQ+Nw2tF/p3feR7/pWo82fDKT/ShEMhEIJIZcM+tS+U6SNHqmxn2fUzU4FiWyRcGrb1lDTI
IA3yLJNJ22v1c8odhwZBPZUG/aFExR8FQZnrilU1bb3Nu+LZZGuOx3LnB9ZLX8WcDdaRtIM0Huvs
ybGKx7zEriE4BBh5gWPOJshRcgxPKCuyHWEvuMSLzwxOYKLDackWAU6RFzK70yfF8t4gpijSnn5K
eCfvjsbg3QQNYb91obB8i12ZDvtmbn9JOFvHeqTCsiZ2RUWoCEfFMVorkaqMT0vn/qorAFAFoVsN
h6NZd+9td5O2Q3lM0SvhUVm3w23F1A+7TRbG4dwnoJ7HbUbFv0e6cYvw59wHiRdiwkmNdVpJL5Qe
5Sgr9Pw6004QOQfNd/EYZx9Lw4HPHLjAxvs0RWjUYGqyh5egXJ4GdrpTy+jNUDiOKAIAnXw/JT3W
bdGRHa/yWwXZCuzHQ0wUoK0j20Qw9IUGBC8+zhhKmy3NHV5lnzP9MvmVmC51UlDWlcwvlHPVKUXD
dJzO7jDQr9SKR8/RHjoaDb3H7dZ1DokVJuNnnW5P5zQvS8/MNfGJmSPqYI4hoRfqPhETZ8ZEnsc6
uQ1Epg4V4M+ogDuAzCqafJppCNE5kAT6twrSTx/lqMWkMrNXJ6Wz83PmP9OwuvKxRwKUtDuWYNOB
l8oozjOT22z6rEyi9OAWYcgAi5c/kxR0Ui5Fm0lAdOPL16Jk7tQFV8q+p66AEU0S/dvat6EN+ulJ
1on0vlkxPn7S3RkKZ03Cp9+2WpjLlqQv+ubJa4UZgToJhRCJJgekkVgTSFcZsHIjTjtYbruvRpO/
1uxavb4yoaCxIIxrk+lPaqF0H6fuJmMl45i0Us/rI1VAPQAkLtghvK4/WUI8STGg/21ucG67SOqX
e3LIrhM0jP3Px4QR48poeW0F3JfFZcWOTfAhV+rI0mGMm+Z6Y1cAAnsIbR4GJN/AJBvSGLI2daMu
iTMgnvjuHAzGWUCGASr9X7FevMRx8EDqU8sjm1uvr7AKB1djHg69HVRRBRAQrd30y8rajT91J5zs
F5+QPOqZ7INYdnozufY+lgunCLpcExB8RApeZ+0h8vdhbjmvtIa/FiOGI74yaaiESv9PBscQ6poX
aUbz5kpGw+snxPah69WzrPMrzj6JojmEXgN+igtpvYtgKbsrzhvb2cEoghvoai+ZZx6cCqv/aii1
uFc3RSPPquKSKXLtTwEAxMvwdRJD0dt+NDi4Acfx6NW/dWLK/X44tV7yaS8tp5bmWAUxKxG2+AYH
BVVosR1jlgutfl1c+0yaFc2p5XWWxRTJ2fhFr3qJVExnr8iGHbjfr9bnSUyffUnXk/avwvLzhkUd
qCIXERTg19nFfueqmrlLDoMNbyhaHNYSNlhoq3d9Erx04n9ydB7LjSNbEP0iRMAU3Jbek6IcpQ1C
aknwtuAKXz8Hs3gxb0zPqEmg6prMk8FGg5GKDhHJvip3bsMJBXNUq41N7CQ3J9BPVlsRL9DAemmj
JUo8Dh6ta/FjkXAj5Oc8DwfMQqcC5JsUwpXWl3vK639l1AGAZh9hjiBxX1SjPssHM5eD2fSUVORn
cj++CnThfH7G2ipUtygsDcxLi1IvZJyilfJgAi5krDcH1QAFn481SANA/homJLscxYijm2erPzYy
vAOC8+U/3yZEmSzaCEEJZy0Z0CuUTl/Ek4brqPcvMhiyRZkPjwnC5yIxm3NbsIpwjOfSJCzWak4T
92lhp3cZ6SeD1XCcUdr1kbwHsfaLG5tLEtn0omt4y4ISSJFtsqnwV7l7bSqFSMlLv6t4G2mzzI/8
qkQvd5qrn3qulqj19mC65p0QH5PGQeeUpEMwuuHcIkRCMsrAIRlTvKAMJU0sOFNfZAWoeoeemmVG
hgTPmMCFU/5oIVU6cTU7h7mCMsi90eutKMaTnzMMDEAr9PA6VG3cML9SU7r62u6yXwS4bz37BzQ/
A855NFZMZHR7ekbrqTA+0nCqGwaXH0SGkrssGxe6haqqCH9iM7q3NiotK+6ONVrtRWCWO33wyGDt
Hgp/loMPjXoL2r+8lmP4WldcDrMJP0VvaLdM2GhQUZnWObecgxFysO9lo78j8PiQZgnybB9ZDX5x
MeLMZFFYn8NSfdiSiGRpn0XHnLcry1Uqul0wWE+DXR9QzhyJ+d1yHjlLPemueTCs2zr49d1J56NW
mMSX8fhP1qlcwmt7BFpGRYBuqZ9ZIE75hXz2ZOH70KJ1Iws+YhZSZqTdRxtOC3CBCANZY3QPgwXy
qu31JbK850G2lI+d2PZG+TLm+s3Tyr1AW4eSUZvTsj7qRpGdxG1BFNBrLLP7kGIOMMZjZlkJDln1
zFJ/RvQzBWbIfdQV8QuUMIM3PRN8evHLgVUKcOZF5fvJKgm/41lTbFOcIbnik+j7RZIpZuMlWoCa
G13rxnMUzVBP0X4qe/4+jD+eH5ZH6I9xB5MF36udFWq7yU6NVdGY/gJ68Gs4KvuM7hA9IhAkjxjb
UhqnUFhb18r645BP5x6UBjAfmPyEvIl9bMbEmOWCyApgRDk5WEwDSVUc5cmcI+Or5Gb1OpWLF16n
im9TDQb2cdLldm0SEkmRafPmJ5uw5gFXbjqFVG0bl0N+ZROoAfqFUZT/awjlCQbeuqDV/2UJfbbL
ICeZx55ZR+xpUk2PSjI+SiZ574xmVobO/XIS4XZstXivxZpaWhYMaZH7bLBamEs69W7TjNce3iUe
vsd8LRSobBaSBooX5kPaFv2sbb6zMFlKF6UigxpMoBQsjODdVVZPV1wdT3oyeFs6H0JQJfAwcMj/
okzXFmA43xFBhKTGkx8ik/Ej6YzgzSVCQPMsQLk0U65zLdLOWiTkKxIWJHeGW0b3ELcsvaK2CfVH
luONrvwmWHMLb6uS1o+tFrVddVABa82JcNXz4M5+bdbY3TwV9LMXX6f0tKlFByjws7jyGZ4fZ5GT
jQeHjSDjJn9bt1Da406IdagYYhSh+6UnDXPyLWvFeJ/Y3pkgaITclR1tazcT6IbBik12ecG89ZZG
pr1R5dZQmXeRl8Zox/UwP4AlZz/2kXEuqQHQRu3GYjizComMW4eC0AKAO6t07ItNT+eOge8aWb21
8rvQ5IbDYTphoUBmg6vo2kTBR8DeHEHhdxayvdKs4ZaxTFqn/mtizJ6aZCSZ2OJaQJzeV6azZG2A
VVCyQKgaDa2Bn3L30/aF+ZdhujYTcednAgiwqgd0Dy56O5zkLvrv7JNN5H0o3XLbUJ4tDTPkc+WC
lMkp9Qx9GXg+luSoO1WO1W8p8xbKwdyDToyJultc9VA/TYRxMS5uFyVcTvbnqNdoNwBw7IxkLKkQ
0h/+uMXbX2CehqMQoFkGmrxM2Z6sgjI6D85Fs6hKQhPhlRVg7JPwrNYROzwXsQ8ExCedWBvGHprY
xoa7qXyjW4dxdcVIjgzbY9wIe94v00/spSguQ3lItI6nQ06PrJsw3qScKam/djN2gwXj5IVS3rBq
XHKzZCa2YWyvc3Q6+JeMZhW3/qb2anUrexcNX8Ne22ZQX6L1QD36ExM1XVOihSbwSsNrXotSwAiI
CJ2oBSd1e1UQ2jl8DbFsJ6gGpLMZY7uNDPgYTXtxOV3XpuIlu5vdB3QMPGHCK1c9W60g878jaDIH
u4u+2jAb2cGXjKQJmEXPanPUyg/TgSQ0NrjjEJbnHKOw1nfoRXm8FPkCFrHSkoHqyi/f3YzJHj/8
P/SJAXct77RCDxfibrSY+1PYacQnGeEyrXKbkGCPcwL1XGQrtie2iZhTIIgzTPuXQQ6kYGAXfs5e
p8HYtGnt9qSSjlWndH+nibqnFsaCI+HmRA7LMbZdGOX5ZAKct3h/v9sMvhId1JftJO0K1fALihl/
qQASsKXgq6/7nzmAWLXdIklc/qLPf7RF2lmHocTWMSD17/0zbeM3eV2C70GyNMTJV5zY0i2DAYgZ
dMsuoumLMzZvNRJEeoSeiLZ6eoBqZmCIEjGID3ZbDJvCiiiDG4UqdKgntlTIzM3iqBRdb+kz+SBr
l7NjpmgIdXUjJB8NQKSlP3X21lL0z2EBvMSvLzn71Ctw/qXXIabA4CNgU4irGcd0ExSQqK7/Bkvb
9ymQ3F7MG5vUeFqDFL5YEQP2EBTvoshMNBqgWmys03EUWcsWJ7zBsRSmU7PrzUKu8ro6tEpp6+A2
+QHKoYSJgza3f+y3mOW0yzhGKSLsV/K9y11qk4JQW88+8vjl4Hg/hCboN3y2nPTOqC9RpHb4RCuP
5mbasPJEuaivcJnVswPgwsKWzze2kCrm8cvocSUl8gPrJ5bpIdeXTRA/Oc3kMTSWGPzN9HXQPDJ9
+iE6aOMpcGqME2ql2hKJL/WEaCqqnWbr5Gy0cifdFzCFFl0FgwsGxcbuszfHR56aUUnlXnSvFf8R
KKzHzLDkAVky5O0Fz9OrREXRMLR1EvNDZeErxkik7xMNPJx3tagj3QElFP+p0adaRXtbZBV3jXFS
Vf9wDQ+pl+F9+Bl13kRoUpj6H2XjfjZJdVWl9pvBwWJqbV77Ot53AcM5QYQfhEto24IMC+6fdaIH
W/ja6aoCmIGh73cK65+mYGAQF+i2zdZhRmN1x3Dd+mSWBS5yLY22KS7tTdab/gY0OQ0Rqn+rLuig
2uwVY4CzEsmMzqJQValxtGuDQWvXQxWIrGfM6aj3BKi6KXdoPoOOW4gYAxQaoJ6owqa543pFg6It
nZYFWd05F1H6D90fjz34TTB04AcsA/V3ylDM0qqSc62UJ12JR0OP5nJJKUVlpQA1c7Uz+ozQZfZe
tQzSgtUINxLZ6O6+FQPCOpKdEd7xMw/o9yde0IWPVuJo4OOeclZGWaHbYHKUvZGmnszf+M2EoI/t
3/4t4Xnx3LMopA6/uXIaNlMfzoDVfm0b4z4WIGMwRi8wIiDRmtqNcDG2hI6NZaCCwoy+opNRdciT
kpA9nNjj0Rpj++Q6KJGq4tduqXh6AqnWdt3MoeuOuyYZuaECTsy1PoTEjFc7ZsRPfde/cOUwL48M
jCZNslN4F2C+dgs71r9xh1krlRcIh6bMOdjSI00MdD0l2u9QQvWUDyJn0p2eyR+QYSZdPcKDYJ5r
Ej1FXQ/UJwBoIx0DPVOCtMAjsqxquUS1ur4n/LoF0WlBiaKd1d1nMDycWW7cs0cL3eLV83AuWeW7
0FjXexk6AkcdncD+FWFJom8TqrXpP9yWeUYJNzLSF9CQ2fnmYArHPKSR1ddub2JOKDtYhvLKquAo
vCM2EpRC8I0yBcmkz2icWWkwmf4leyMGHs+0RYyq3zjVybQRLvc8foJsNvbB3kfheTdh9Cz5SXXk
RjAASCTeqo4KdEspc8hJ1ge9FZsQ6eWyC5kp5EO+KszhnDrgcejjRwA2GIp/ILd+Vs6+76M/Oddv
lpZ9egnCZK37rjmBlTkgZgeJ0gKkEJnuULtUOD2QR050WCAumrdsQjEWcC50AqZMjMTDzPRp62nR
jw3Mpsi6rRuhKtMq7VcoUrtioIQ10K2GHXpQ5N/YwtGlCJ6IbniiD0YU/Rb0iH2ZXJoWcpM6nhAd
pU8JjewiN4rXcaS+0Tniy5rO1qfPsKvs28vZBnUNgRckvrLkLKeHnYid8pHrizT4rRl2LvJJU3jB
hu0kzGuUeuKOUfxuH7QZVzOK7NNHOBfbEn+B5IGltCNPjvNErxjXaU6+ot5kNWnVW6brj5JFzloL
ik/He1gjyTyeayHKitE9RJgUFgA3yR3AOBQGcisMpgUIlrAramCszjEn9CKSwT1uSHQwik+NVhOO
zU9gN4TSuYj7asdmyPsuBwz4k+g2qmOtNff4eeVgPFHYywPOoBZX1aI2k7vw3VUcFj9BDSVt9qDI
cXxG9cqnX8pPXqR068Umib3iOsrwDxLId0PWc5mHj0kpWLLjmxu7D9HEAEpUIBHkMOK19fgQ1qc2
tZpny3V3xMDM4zBvTWgDAXzCPechhCdAOBdU82voM/ceOuIqHE30YzJbo1UGrUMO24K3amUI+w0m
Ie9oUCDH1hAkQ89bWxnzD4clocdRtgQ0TFJUC1Y8RJg1WIVL/yLfi46kGRsTYY1hUE67ocZ1mRas
3UZ8F43U8yVtM6RCGsTECI4tNlVsU47LbI/FgiP3QcRYdZyfBIfDYSRYEvbqIwG8vpKUVFWeA/SG
YLvyA3H2opww1uGKtwnlkhMXgLEIhef+49L6EFbjLTup712hlctcOHfGsN+OH+0AnkFgnV8FEXxU
DQuxJvtBCHMn2HAVjRegszHnLa95R2wXy88g25FNZCwM4viIl/tXUqqeqJD5BoQLRhBfEYNKMFsX
SxHlmOgtBNzGejYkc6fAM8C5sR1luO35ylp71StkZHLNO/ZisWkz+lNWtGqIfxYhNs6yYr4mRbUV
HTgt6kp7mReMmZqEQCu+UqdETcp1gmZeMZNZKnIvlrlbOUerlj6YqH5fV6AyssL4skrRM9m2EZmL
rZnSeoOsTi454i3fg65qm9wvufR36CIW5VgSPjxP6lApviS9rR2sygUUPD2iIR+2baSeXM07WDYY
wRSYIKPGGDshD0uqWcEJuDXuwF596/hkcoxIK69izW2TtbATQ/uOjp2KETsrcTeMiit/QZzHIaMF
WxZJdcThQOQdeo0rKTTr0SIyVkCZYIN0QuzB3884dSp/dhzk7E1ZoPC7drjxVFGtBjdkCiBoi7Ug
hnnd0i2z9l/pIcPTmtjLaDB+R6d0lxPzE4bXctfLgCfFZkeq+Y5EhSZ+yVrSNloM+U+QWIYnyHzW
0AB4ac78I0ovHO5btglPfsqRr6rcWrsJS8lU2DQj3DR4mWgDyqJmW5qReyyMYxZY/8hbO/Q9b0A2
pk9RAYCNTfZq0LR9pLfJRmjRL8kH5BS6XE1k+57xoP2YFTrsSG+e4zC8GI2fPOue+rNiK1826JMJ
iscyPQYxH6I/rBVnGMg3+gtdsMSU0MaqHIcRdrVJ2PBWcZPV9nCxE2abtPnajl32UWILICi0NIn9
4wUrx31hc1Ez8X0q0iBfO6lDaR17jEkna10OHuB2vvclvVu8acvSQapxr/vB2hBVHSADZpVdNNYm
bjGxVsbFBdt1tcMjxCV9g1DmPZnA/UAvQk5TqV1lTs2hnVi/7ofK7344zdri2ZKoigY/fe2YeYZp
fWB+XJXUywYBpCxhQjCe2fRUUGfsGbR7W3ZU5AUyRbTUsO9ttTeRhBKIQUcTQlABcc9miAtniXny
BaIS2gU/5hsGrV2Y074bW2SWUHVrqV4zyfgCs0x4xYjTLT6L2PuqBtVtoYcQcGl+hjbjWQu+Ee2I
RRcQ8fpaciSO2WEkiTfeMVaymvaFH5DI6/LPZfNHypd51rwyXuWQQNfS1+8+yLXMdNHuBRGLJ5Ps
mVhPl5Pe/JXpqF2ydNqUsZVsJld/9suM/Z4GlDpPvwkwqm9+vpddZG+zwNsqYheXWUU6i1GtW6se
n0YJtAz8VUBPF5R8JDrUHbpJI19r7ZidGNSz7XSelMJXjSiySbRP0mY4hdyYtK4o/natFgF1jKPE
1It2VberzsRJ6aKp2pZciZYXnPsAp4RMlY2iPDZxNA3f7jDpW/iT/xCvbjzWV4c490+N/hUUqj2i
bA+XRqMFG6tNOWIihzkyaB96uIkDqUBSxrG6LPyQlBTKZtvI+cTQgmw1gcoqFcWW30cLCqfGBlsj
36xbwJ6WAQ0r0Q2MuZ25obERG703jokVT1vFjgEi/d1qKO4C9DtBXz11g3kgAf2blaaP3mommKL7
HIfcX1SJ+cyHnbICsVC4V8aTn5fBEbT2uSPWpgkJOBj6GwTBZNt11gdv55tO4ta+a6Z5+EKt6tBz
yon3MY2Il29Gb197lb6DgXyrRS6WfWfb28jaFxKWq2/l5hvCwYuXeqzSI5GcjT/0euuqdsdtB0nI
H/t6QQjUntjr92oEkx2GeHBHN3v1B6PdZBidJrO4jr5AEQ0HlJk3Ce9RW2LydpnWsPQdep3CyZsQ
8HdmuclgO6OuYTWg42db811R0tojmhx9XzNQOVbwwUBivTVM8rY92WHM8Pxziy6hEWwZPGAABmCw
FbZMLNqubq6GnpJeoOLyCx8o4uCAXmvvEkMG32KJM8OE468D8zFyFE4wMxeom5BdxU1wjabk0+3R
iYJmujNcx62oc+hIgj6QIzfGSnN3ra5I78j1t5CAEwk8HsvsEkrfA6bfR2sh0Wmazf+/zCa1IkzH
u1Xx1EryRUomxil6jNasb4LJ865pPrre1A4lcwbR1jvTdsnZNecwMCnPGQ5v2Tmk8nbqlUiA+Tkm
GJQUjQoBSP7HxJKHg8m5j2EdBRRFVqY/c8js+/oARjW4WdOvXsZHt2m1w2AAMBUpjLmKn6PJaZx1
aB9NOo4b0zwAs/7OkHksq46f1ZCjjmRkpTdesEHe0MEUYlSDUIHrprC5hfKdqefINlTMurQncDBQ
zj1s1Gv1QjdKkEVDHysFnNiYo9sb/FOHAPv0//+L+5EGNdP3//+ZTrQJiQ+6459I/Iabmg/c4NRp
oYrQHqKq+cAhDJxXvFEFwRqwM5gJA1y0LDM/uIyf8MtX96Q+pHVfXGIEj3Mn2z0lUfPOy94h/Y3z
g4l17tGj02u89KGNbnpU8JaXk1uLpZUqDy+MfUd+tEn76dnESblrfM+9m8XwRCpn9+E6KBILOxhh
PrN47UyXwzTTzijkb4kh65fIL40Dun+y5Dz2x1HYjbjH5XddqZ++Fy/VaBpPMeKmW2yUX41Dqx7H
aly64PiXfqst3YiJuV2N6U4SS01BCxwcgfUJSX/ipOqSRASdKq/YWmx9r0lO3KMGTc8IGHx2EZ12
a8KUbWSycn1j3VIzH7qABFYTw18p2EOVWbUC65BQpCgD0L08YRl64CH1F2w19asTBZKJ7528mYpQ
qgG1pfqp0IjjN+OlTb1Dh3bz5GHV5WqGaToWrbcZ04kJaQTDz8ORwTwTSiLtCBVnSCDjPjETSUM6
aXeyE+ExsiNA5AeifSKYxK+bFSuqDbOG8Gh09avp1/QvrXh02shFS3e5RK8UXwvNCIBhinij/KY7
9RRWNDasN8Im/vZnXaVroQ0mV4znLtZR/LvkTulEmDrSy1YOUzUls4kIPl4Nlzs8QxFKs4zdp/MF
gnzfW3mZ/6CGybZNyrpcz4gpxoGRXGqzXgSyZEZE7PDCVXRskRWeRKB7PCz23ZKOXEd1sGd07sxa
sTl+2KFWcdiRtiFtgDCgPhLCKIE5qlYPFyGpeftA1yCswDNknAZOfFj0ALAvRk0MsdG8GHwLh6H1
7ihhaQhNtcElcQLweB6RvnW+v7ID7dI2ucMvZaA0NbkPyCRe0mWZyyrocb0m9r4JGemNlJjb2keu
BxKFCM92nUc5Os1uI+KRTUiT3LzcBLUiqKAt7M8mM6hFr7EYTRhIFehfaRlMufWSzxKpFguC9EYj
FrIx4wAHYjSb00jp1sgOMCNuL0dl7Q5a1z6sz1ppMpdOqht7dmOJG/sjpfZfceo3uFqNtVl51p6l
5YDn32QBrsOsyjjE0Tu89WtH+dPWl5hwQPJEy3REDh2X7pM3pgyYbGPVOVN60A3nJnWHrPOYSFxT
PnoM5K3HxWnIe4T+cpcU2lepyrupjxFIk/JvLKGnY66l+jYh/45kSs5/1oDQtHqMw014ruAtLhk+
GEu2tvs8BH+ZsAsPRawvRKY9MfRWRrkbpfin4a+fP6i713Kg5kN9YZIkFm7rsD+X3GjwoVngVPeu
zYmbCK09UaibNPBb6gq5df0OnZ5JNY00Y7DLv/l5c7qBSHWMAsIjH0CULSNkc0iXZl9vDGSlZl28
yGGOWmhIJXKGYwB9sejsafcVefzeJ5Bp5J0iF8Ssvs5DnJCh91bOq00se+XKTTUsuKCX0w55BcyX
wqP37Ft/JXMYCYBBma74+oOokg9ZfhKWh22md9RKlNYNlT3UgQG0q1GWrzDfEV6S3U1u9Q5zFjGJ
tXjvLe+5x0mAB+hsdbTXZq3+kM9Ao3R/BRGbKMHKZqkP7r+yR1aRkiKJ4Pyf8HiY0A7hkS29N+2e
+3PynzdsuYXOYOguBSkQu6AL3kpO9U0pvhMPG7XT6dUqKtufbnR426JU56lcmY5Btylr3roILzcH
98rtu28RSmfbVeEla0tzZ5jJl+smq0Lo/jMK8DK8Olj9dhVjwpVdux9jdgkK85+Wqm2HJHw5WNZT
TgCLPn8eCe5mvPvkizSBuxnjZN+5BHdWgOAP6CsOAQFrO2HgIxlr68w3hn+QrNTlKIdd5Ml+Gefu
Rsv/Z/+Z2yZTm8jlwxV00RDHqcX76cezYwqRjHY/PJONwtDAVn9J2/Y79N//lHyEBk/D/O6j9WUQ
4FRvaoq+GLE8o0k8kgJuUF0bN2W+cSR8+Uy2lp2ijqqTn3SK3smAXbUiPGOl7FBj4ebBrDb/TUDL
D2JM9r3vmBstsQdcR9Ned3O+hYDdsZSL+VtSGr69os8P/qS2kDNRmXDw4qVrFwHv7WAydI8D+y0c
MDcK0kIqFyBhzvTJHrxL2nMX+/34KQzIvMpWeBpdIjaKmORZpAc5GKH6N9XlVaux+zPSwoMNVxhn
TLyp6vZG0NVZhrgntQmfvoHSn5HAU9f190gxwqkid+dOJQ5k18NDh5NXBi6SNFv8iysJOjPzzzgN
jnZ24TJhjBv2/Roy2HK28XcWqYLqx7P619oiOsd2GRmk/iFxtUPTdoQzG/bXGFIYpy7EaiIF5s8s
xX63durzNBeklMu3yRowp5A0Z/X20YGiEIXo/REmmgSg5CiyC7lMByAMI6RU22rvONquJaNNthv5
T23aJS9IdsKX8jNoHu3rQN3k9tmrRLVlk5aF68b/ruvq2kIBjygKxyTkBC8E0tTwS3jmuFUSf5eu
/bZW+ES7+E2Y/GsfHANxq8L6ZrXWOC8L2GrxUlDTJRBEmvw7nFC59v1Jn72vEj2sb7QnM4Vcj2gb
hKonlxU/r4n/clG39lszOaQsZh6sduIt8AMTqcShmn82DQy0mOJx7Ci0x6ceFWHRoagviRDB1Bnt
26Bmlxrrl9FzccEP36gu8rtecWFo5keGO+JaBSj5jGn6aWjK58MXR3HuHnXh5Av2ENQ5ZLZgcK/J
stGYHcc+VkOyH8PyQ00MHRx4YZavXUia2icqfWr5YPlKD41RiW0nu0eizSuc6a78XF8NcFjxr0y3
TiWXTKm3zJ2YUEbGJagcSM1+dHJVt8+K7Cm0UPkyXWQNQx8+Bv8CP/ZwbjQ86/V9dIW1F8qcYK78
VVi70MtCYRVSPVmlyRQ5GR5RRzRDTCaPOxA6noLskXV/k775aZrpd+LCHckdAEkR4okp/BOpxzLN
R3YcMGY4eP+EKq+90i455u8q9nce/LOlWco/FU2ftOF+6nw6cY2tauLFh8mjvDc80S+eUS/9xn01
KKTDyHxQXFIq5sGewxEAWlcejCS5JmlHuhdrIS8G1uonD2cMf5spu7NAPNTdIFYxeVhb8D3/Y/bP
TANo2MYIs1zG3i3Iig9p+b8m2hLbiVHbW/Y7o5cTe7tpJUz/Mo7xhxQ18So4gOIBA1ydXbp89vtS
gy7iprvUs13EK4dtPrlXIyahCQaGp98Hkf508DvTODvp9Zl/G/YdkodndkG5YDDyWjvFX9bzynA2
M5cI9qHVvPM/m1dZghuIu3uJHncRVRGZhlawa4l3XdgCtKCpOWR32E67m1oDQEhYYAsyvtu81lc8
LHMPGvQUNGgk2Cp2pZljge6ahd+wNk9fpiL/HDseWpRSL01hPLvQ8UsGPRZC4KU0+7sdWiSVsi/R
R+8rUjBFknw8KRFBjZg3z7brrwuCwDEMFX8TKYXbwa0YfyNWX0BSRJpnKUbqgffbldBR2ZQ7swhw
6Yr0vQxeh2B4z7TyPvrFK86tS57Jzy5GkYkoioonf3WzPjhoqf3IGbKwPDEr/JRw0kxMBDEDhHhs
N5ORvRIWt+kdCXMjODP9RxOQsEoTwNS88TEhVt3VefwXzgc7z24VsVo36/ojlCxyU3Oa1g1jXtz6
25FVGDNjfCON9qnVWAALhQU81qsHnxaVMt9cjOqtK/BBV9a4i+Pgg+AbNUzei+nn1moefaFNoPKs
+5iCN2yCLcooRRlIpoTwMFaPGjGK6Ni1uv3QoKutO0BktlkzAw1XZdG4u5DptuWpg2E63cbBTqlS
ZvrAxP0DgpjfyVmZspSUTsmLJuZNV4mag3agGGu5iYNd1Iz5oVH7PBLYMYHMWwmiD7dmJxfR32Qo
xjALWQzs0L2Qu5KuBsEW2jKKBcv3+OQkp0FCuDNSBt6Wid+Z2oLVhXFrULHz81R/rkHCBX6BduFO
5rV2UJjrGre/hxyGfQfXgFH/RpsKz2hvR9k68BiZJFO8xvrL85ShTCqwmzXdZCDMqTYjqtMqmt4m
OCua99zYXUK6jf9vxHBD6JrHPp9Fvqa9ATg4suq61cFGJ6GIeUoLzC3oD6YxEPpuEwcTRa06WKg+
8pYU8opPZ2y8aJu23ie0UHvBenwXBe23DwKTdj57llpYLGrXO1mR8SDsYbwMeH1sp6825QTCRiGx
VyY6Tr2Hi0lHkOQ0CYYzM0y4IDKsxitvdqxJe1zr3MB+gVIGqntGjFXsEecHwnpTRsN1qnHV9T2L
IgHQ2mfCCPiIchIdXmLGz1mO9zfEpkaO24tP0lJkMkvgmUJogfW+iKZdTIjLAu836cF6BppF3SEk
pDQJDRPoJD4lnUmuDImIcWwt8oKVBme0mGVTHFnEcydOMC5Z/lLt+2MIxb08OslQHn2my4jpYE0Y
v3dm4y/FUP6ogqQBCIpnJxTsLEEc2pMl1zLgnidhkQuImajorC9dT++cxUCRgqcQgcUcM5JGxjur
+MOQkNBjhXOonPsmQkDo87GlRUzI+ZJ8myWAxGllq/rhWVPPBtgBrTbHwCH0//V88akLUg67SzK8
ykk3lwLKWuKrux4pgmxhpw8NljjbvHY55DZnoJPJYMdzst9TkVbbbkbJkb83PDPrE3s96ck0HLsD
MAYX71u/YLR49pzo15qmQ14zCsDQtxlLupM21t8neXQ5dJfu0FynEVGeUcQXFup/fAMUYEPSYLEk
tjIBSut8EOq+4OWZUxnUJrOQ2ZMPd0HKTJnkR6TFNS9up4WrAQnf0vAh+SCrh+tzSAwcbLGdnny7
OgnOAnSqOr1Tf2vS+G7hB6bLedFdey9HxkzAuRbEbG8mROo7kEu/YTi+TEYFecPZRI46UJBhRXfp
/Ut3h/UlXBL1G21DR/25iC4g2wwfwRxByfANPo/i5an9Fe/pI0w4uMbpK3GQyychqkmtn7ux6Nh5
Xb5yO/qhrjG/mZXwWvRU0i4ZAlr01q7B6XIWwThvZP4yNNZPV/l3Rg8HS+N3V7bAFVke/CDbs0wA
KqqfCB6SNSth8OF1c3R7Nqqm98bn9TOlcj9y2rPROIHSfS07emG6ayUR9AEcAohKJyhd8yY6/eDm
3Q/U2xc96t+SRvG7FeEe5CTfPji3qN915Dtx9aUXthClvCSNvilExEMw+990dp564b2rwlvzXT9F
U62jxepf/KjBTG2Q2Bw4uHMr4VxYJT1LwwOZOOL41v13pIsGc/wcCm26rjNgZ0FyjNr0bAN68Wx/
2hGYBqchtWauxM5sYRt0U5Hs0/7XcpthY9TjYTQjTEMcsQASXkpKL27KyD3NVW2rYGuMJNgzjmeC
59hbQp26Na09FvbkO2QvBpxhKna4AS6BQRRvGT8ga92ShP2rT+QKnzyyZ+YEaDYWRLheXYTgtu7/
s0R0xtPIsRBlf5mBBDj4N9Y3iK933EWoOFvKnWpI3xOTpzUZ/soG7hJL9V2n2r/JyE+lw+DaZntk
4GhZuAX+cFsPWKMkPPAJdqlM8O8xLIWiWRTMao0Kygny1o7OcQpw9mR6+qsGua3jkM5XfUUsM9lZ
oObznZ3n8a15ZXmIgCfHgXv6j7kz2Y0cSbP1q1z0+rJAGmmkcdG9kM/ucrnkGkMbIqSQOM+DkXz6
/hhdKGRldWfj7i4yS8ioTEEud9L4D+d8J29+W2PmHxFse1gK00NYkd9BHhBbOPmEVWGyG3ZAGVo1
p8NIx9LINepfUjwI1Mm3rqfep8a5TimnGZwv7AJs8/wQijVBmmX1WVJUQ3U74b/96DPaLCd+nSNx
4hJd2VqvI4axcU8oUYnooh3xLtooK80RG7LD0WB+ReYPsyAuDUrjo0VFTsMSOTd9xCSzYFxEPz0F
/KimPsoJh7pZPIQS8dJY7yOGn6usrA5FwfVCGsJ9qN1XJ/450YNhGjwUPD3qPL2tWcFGvFabze9W
Vt2d5mybarRC+TWkegfAEXNr4tRTiE1gnNxy8qHtLhfvbTtdXcHrAYDXtzjdO2FwYAfNiiiaAQWb
TtE3/v4A+p47TXViM5tEXvU0VoaoOFxzAAlD8DplwBu0xWq8Eb25UtGz7xNqlmdXYWcMqyV51isD
4DVtPyLojoisFa5gwK0tC1oUx3QJBQGyTmo8mGEMw4fZfk8rCnShx/Ra2BQK0Ad4W649SZocaO5u
5NGFZoq0O119ubL7Dn5LxlBKGMIuMJrDTwH1iwYuMvZoh36koBGZih2ygQ4dyezixECyTuVdjo8c
dwgXC+dzMpg6avz0De86schkNDkB0CI4HF5cxzsryZ7GFqemvwA9mJax4tPvjjFHG4BTX3jpGFqK
+UhdEFTTrQBVzYwPqpqPabIW6SUZgFCAA/cqZBcB4Ix+MqnFvbR5dA3onMFoPqG8AHC0BBrmBpH0
eaVBaMEicSPvU5D5ioTUeTUkUsAg9OzNYDgs7wTpAoVJr+WbDjRZAujjkiegESYfdh+nJ9E1V6sk
4wk/B1yqXJrH3mmbDex7xJcpxNgc7N8aChCttXiYzWk/eKkFlIpXznvZ2dWbU7NLqRwDGHidwzKY
cauW0bPnePi4ls2MmkBVgJBwDaz04j3x/IDHql7ZCcALKkMYohWmKkykdggyhVU5DY+C9enjf/Tn
28501l0RnK0mfO0H5+xrJMDtGN8GfYFql76rGeznTiMfYd56ybUETQO33Ah/DFPOBKB4ziP0XlLC
X0SW3K3ZMD2bJuP/UUJa8wQAevzDQ9Sjp1IHBlLxCikrLHLXwHoV8SBRX8pR5E1jEvcjZwdYL925
46NJNGgzsD5huTZLzXCUZ0E739YBNU5lQs/T5DJO9j1impcZsOUq7YxXP6K0pkrEBCib24lPpUC/
7Qt3H4TxxvL6F4+hVNsZh2b2rTtzImSYMZEbIduw4AeSdcfiYGrtxzRBWGnK4rm36ocKhMvQJKCw
uUdtZTy5I0ZzIpf4krB3SFNxGxF11Zjnfg2H+8JTlkwdvH98mAXXk7C4wyuePf5sfMVyvK3iCnD8
/JYbyRX/ZY0KD9ij0AeM69safkflROvBbt5NL363x+xMSXHj+Se3gSU0gDPLm5XhYR7ObOe+KZBP
OHgPKwtqqQz8D9VcGAQym5VIdOKkbndJAzIHHbd1h7zlCtvlEFt0QGw821L+wIOEdAArAATw5wbF
Aj7y+Ltk3sWzZSn1UOPW1uekeJAlXDBqWfoPqY1F9iMmn3Ku8gMDrKsD1iQTJO9m2ngC1fOrMIjC
7KAL6Ibbs24/qrkd17PiiRKUT20zoQCxjCe1rF5rRLoKPNjgt3eziWEiFRzznWippZLhWdjlxa07
ZsiOg3x5utem+EoYah274LVry3oH44BDIs73cG7dzUgeXBpGyAqr4AUv/1cDzk/MEYuJzQSGYm8I
4ykrj8iSAbKk5sJHJZDV8cW5XyDSsvqoc4/niNE9TIY4zBP70Cg6hKl1XgC3Rn7x+vpNlHkEVZZn
NrsVFx47sA2bDUBBKHGE9NUiIoxMYvQLOEiG3j0PZnQNguSMCcViyxNdaTUnOCwGT6ayA0vfYWDy
wRwNvr/JY3mAzSFvLDQZzajT/eiRXu/+qIah3AWKGKeyvqC5gqTiGSdwooCysUFAMlbr5UcTOv9c
tTz12iG8oxq8kGFx6jr/Z9vl96XjjDcRgs7IzWFulAimrTU1652B0cyrypMxkOYUROMj3vJ7UmAv
mX0sLdx8xJl/aX47L24Q2XU4FCvvEU/z2Wg+nGZxRxo6BCeXXuzYe66DMxsXWKDEAvp58DNDfD4S
IcO1Mh19AzlbPTDZjCtIO7335fZztUJ8CCzh1l+Up0Koi2AjS3pot52q+U6OLgMedMxdZHS7nsEd
09vS3eax8dIQ1s61yQiCR7KdeG8sskhY8KsPHdfvEyG5CEzBRrd28g1+7rkjknSIQhxeIgE9jrk4
jDFYokOnRCZAtjR9eLxEYTBE7yJGV1W8VS0zOio8KJTSPNVjdWBYVG/50QdToo6VuuakGS7hpJo9
w0uC6JxcbnU2Hgxkxjdmt7D9wztXy2Gd+9GzbdPhEzR0Zxc0cnlrY45OIa6ReX0jU5v4JXnnmTCH
koKaMoa3/tubHsMj1W763AbVV4JnGP21fqVKhQ7kxa/SNV8ma3xBpvGWhsWabALwFXbjbvscma9I
zFNbZ8diDNbdpBipLawvtCS0Vx1a0dSO4ZH0iAWIEsYp/5EwwsI51BBaxFZzBJoVVawqKl3fpNX8
4HIPrn0PAMSsjC81IVqDQ+pO8beqKDUYf6yEG9YnHgunMnEwPhs/M/ZtNz2CLpV0Oz+esVbZ6E8s
fMi+S7k68GSPYTk94XHf1JIgqpbpbtpEp1B4B2A2+TwVK12I+7BM7bWADmBWyXvgFIe85vmF7VnL
kV+ItO7NGJqbkfwNweDupojFRQU9rozC6Nkkhp8g0h8AYyJU+chIcTAUY7ymjMebKf7I6uoX9iHe
kEn/8lN9mrtyZywGkV5Gv3Se7wGFqJUH6D37VqkhDypXckdmCRGg3I4D3vabgOvFRvLDU5KAiAAe
LrMj+VYxnt5IDeBdj8fU6octHApv17LqTEMW+a3u90SbXzFvpUvHgap4dDdxlbE8n8l7gEUwbWmM
KlZ5A4rujYrafMMBp2PGJG3l+CtZ6f2Qa+eYx0Cm/CLeZ466r+MUeWZPN9HKm6H53R2gd/ETo2EB
5SKiriRoPH3pUkkMGBvWsXurgcFCfGXeZpdMQAqTHRzkTA5igLRsCvalBHKvoPLAUjh3EP14IGPv
SeFyw9UDK/aK2s0nd5Bpo7bU7lYwr8bHRaxDJa2Lh3QsiNPmDpVSXphqB+ryTD0Cunc86cT+aqS+
BxrzInr/aYA4HAmc5FHMuMA38jUG8njVNSNGDA81ygLsAfy7xfgyk29P4KLDLD34bdH8DJL63UAE
1mcoriMsrdCMDmZmCoIc4o2O8V4C/h1XQ80GkzFE4LYL8DGYj91S1JHn+NNnRLMWtXdEB/1keFgw
VYc0fUj2+HN8quqjAmV+mlwz2SPqPhLnla4GFQB8lt59gGXuMWo4Zey0+mqENWznHhyxxvykVHcS
LsZLiw3k8gaGqmQQ8qNP63XVY3H39WIiV/2tuXidlWJeYGx64RZEqbgwYuLqIQzI5fSfvQZ/cWth
70+9lJEZdzmXVQ8BGeHFvZ9W9wu/6CZRJLIShs1UrXe+wUbdOqWusM+64LJezNIqtp7LHMqDwqTo
/YNlLMCqo9qjtT6kyDCr8gvNxGfmxGC51QeyWG9dVoK6OQYzZSt1qLKJTU6R3KM+2AsbvogLKwjV
KWHAI6EcDE80cfX0QeZpyMSJApeeZa7PwZych1q/NdN823jWxRorcGBtRVKFV9xLErxFiXh6qFKk
JdmFXhyTi2JhFeN8goVSW3m2G9lL905AoAWBL4s2JdjTPiMov7E9wmV6J50uoA1J/55mpvZabBDL
uvu88+8SoXYh6yRf5hfBCVMqntDmiOoUke9+onvN2zLbjDLZyVS9BOyWSAT54XHcs4lD6xTABO8a
VOfKrp8tUd5XmuAkyODnzNLRbUlSBt8cnkazvthLVDxvUNwZQHNjgpcseMu+5M1vXDAsAIZekxyF
HddPvQzLidJekiDcknbdn9IXP80eEkXTxULZXtXEQsFAvE6m3Z4no7g6yZW6cW25WcTzihQWiVHH
wKm97bA3rUHX5qVxaQTCOfJdofFalO0OD6apTd7nbsDfX477spQZhsSI8ZUVPvJbzyy5+yfC1Q42
ZRnrc3adOUzLVKgG9dh0izSTKCOXKKhwpokdISltbUOjnSaRxBbZM9iihXkWPuo+yZ81s2EK7dtg
yvwjsqz+MTSFsRkqcBs8qtxNZSMbNPLkEapEDy6Rh2geshZjewbGaD4NM/h11vpbVuR41iwjfOmL
xTjdgrmII8bspEEhNUgWDIxG6BnMgpqiSwkfkFAR2P7yrVvZ528I3NCbpGBMmPJf5qa6d8qg3taN
Uewn2UbvdGpwMe65TeA3MDiokY+uB58+0vdM68jdyrywQzUvqnRHOl9xdeWYXzHIHcrY2Cz+gn1X
QAVcbprW78ytZ8nuPk5uaWrAf7Klyez6jUgZZEQ1c+S09igdm41byNvJrrpVVPFbV9rdJSj+vWxr
WDjf6ki/1I772Kn2obMjsEyk5iV3SQ8PTSwNTJTm70HKTa/BlmNnwJCa0MSEAqWQgqWkVL/NR0Iw
rNbFN06IBYpx2e+6K6yVu7yi/WmpDvdLJU8y6GkMV6pi/IFOUVCRl7DxZdGvDfPNGtEA0C20O92P
2MkW3xFTxVsnB4yCzJ+qiKevYTrg1AAhjUxokZPg0FXxWpRYsejTrxbJ99zyEZPRMDzh2MpOqNiQ
KUvGQU7nX5b/DSX7XtoOONFOSxUF1bBqadbHYoReE9oXmK73MQbjIznjzc2y70EUGxPeJJ+YYY3b
YF7ySLtL65mfyEexZTLBOFrUsswRsVMnpsOMGMxJqhO49DEbXsWRjNyk2hV1g762pv42qVZtj91W
pwhJnjGseBZo0BgStjaB6o9wudgeZAdzbi9xsfiQLc6wGHNQQYIlR7T5kNTjcz6rnC4G7F3xEYk0
2QWIAXbpkPMmtGB0Yi+4rdmdh4usdfHh9JX9ZpjJrviOFMelw4q/Qv7r4FrBcfCQmSrb5TL/4Mwg
BQ6rq1/gRnTMr9E0YJnQ6Y1NzFuKF7fBcLogmg4MdW6qXN3ToMMsAuqPjo/yt/draiI5nHy7SMlc
pxFXWQyRClF8zWwjCMpLbTEn4h6G6TE9IjGKuXjTU5iR9DRxPFZK37cxhDFRsDl2mTEO7JnrhLEj
JeJ97lUSzSPIQ+K8r3WOQW+G2moQlcZDMqhX4gwvq9gmJrP5Jirv0fd9IAml3iKt0pTZq1ZPU09s
7qwxYDiF/mlw0083c0XKaZ27CrkUpgGbMEtw8p9maH0YDkwmJVuSpjWariL2puNsQl6vvQ9a3+dw
6PMtE2vUfExnovhtYECdqPekYGqQhfllsqLtFKLhNzvJZ49ged2zF8dAhIDDn0GljW9x+2C5VOUO
coKw3tEQ4ddMnXfdAzqTIyj98HWWkDooFLG+uuweoTQfTOX+BFwhDkBK+whCWw33SDiMWQDZniYz
fhv78jVMSFxtEDHlyAxzQ493DjcWT6Jo36qa01S/GQ31W6Tsna6DZBURr8AgAzMMp74NjuaCDSFk
gvBzrO+8NPgYZ/ne9e1mZOl5Y4X8V66/rDCS/hxX4z6PAh+0RfvmOVpukjn4iqIjvmiuhxigsOe3
LyKkXLapodDtPXtVe8xqbp+ozvZT6FI0Faaxqx5MGRm7PHU/e+tqhrwe7iD2SxkA5Tl/t2GDJfa0
4Ec+461jpfC88U60xCJuS5/wrLTllRljstig9LlFDwtmgz8xa8ghs7grC409Um7wrFi51gxh8EAH
1SeOKNTQnHMjatwbs5SEpQNe8TEUiahDtg8lq5+KS13JixDsUCN5CeuetbivH1mqQtxJ4P/C2zty
lJM9ojSQ8w5pUq/C79hFBsHI4ybUHZdRhls1rCnZWuKi6wUVpaJyyb0d7se0/RwCTDJO/+a4NAQ6
YVTqn7H7Ln7x8Z64WWod883JBYkhJDO7kb+Fg/eBPnE4RiFyF2v6SOgcOOPM+ZAsbnNXsZ+i4vTb
4GxK72wHpKIVgdjyPZyI2SfNHgJ4KEV2NLKq9dYKNlNVxJAi+aE3Lr1Khvs2yNExJlVnbYPB+CiJ
/b6xjILNqQc4sedoTiV3bb8G6zxLPK5+eawAHlMSAM8gRltOm8ZgjZGW10gcAoyaRvzWRu6PVn1C
s0poP7zI/dbueEs3jFfbjp5bIsCX4jVbqFMoUM3R+OSw2QpSWJuu2LcWHEgzSa9ZPDzWM1rPRAv4
LXlx4NddDfTuBCbd+mGOonOpk6U0vvIhOsh8fC5mA+QMU7iic7+5M6OdXVlXz/jGggzDOLF+5TDd
UTZdDcz6eHQkak/hbl2hmceA78LCSkls+FujQeHpLMsYVFtuBnUnztct2kYQF7i12heGvjlr3WdC
hGbDfg1LGDsIhPHFVuJaMsiFVf9kWDvbzJqliMSBGeX1cbaHM5kFjCUdLsF4htQgx0sfXqnUnQ29
1YxqPFxNRUmRkmGlj5FUdnO4gSEX4td+EExMgHkW3W5sXbXGff8yW8UvDy7JJVdzvK6GJdKjL5HZ
OEyFUi+LtmKu1FqazUlODONno3rPPPcFktJzo1HiQ6eAgb1LE/8lIcHnHvFJfoPdyr3YWZY+1FX9
Yc6YcfGwVXce+8BBc6I6UWKtsUI+h2mZ/vCTz2D6JJXYvKPfvk0GYWHgo9OYOvs9qhoOz6DoCJPP
LpkHX4YzGfqpz0SMzdRCbvOx4bSPqDCHhyJfkBqp05/dwvH32rSYxHRYiCMjA7NOrA2T8PKAlhqL
ToldfrajaQFyXR3Li1mWQ2QyJuWeeHqfkvHYpGa9nVOjuUsq56FJ0fh5CllZH5UbAeFhBXdWLo8D
2nf8W992hKs3pay/bR19rA2j+2navUeR0ghu0MnZFOZoE/bphZshJ/KoJ/FxTQ43u0Q2EjsDV98m
bfJzlvFQl6wWFSZHRIik7E3DOhBT/12WwyUVPnjN0Dt7VQOgHHyphfNtevVV25MMFOtj72bOJjNt
dbQqSapRgC1Ip5+NMGBpJr3J4Jzvbst7T/+ggvioEWXurWF5bpUrWQyQclE6oblhBcpQZKhHzck2
tzcZ1x+gYvllstmUgUNPgrg9tAVy0uiIBQBt+Bhycj/pkltuIS9aacouPBfYkNJ2rdmMtYK3Lc5t
F0BAtnfZ9l2JenqIy4Hvgouj/Z3dGeSpRjmuFUyZ3cCfeo5SN4EvqFmprYmp0D4iwxzssmKcrz38
hq4Y0BlcGpRMN6M0cXX7OB0qx94wbzsAOYByfS8CQVxkAdxJWuEl5nl5M43GvnCS5zo3PjL8H6zt
8a7HHVD3Bg/6FtbXfnSB6RQG++nJ6g5lK/Dq9JCeG8vZSbvAfjjxYcZkkVthcMFHlRz4sQ6eeN+v
SHgh1GAKYOP22VYQernBHUdn2UKqIFvpcbRx3bMC6z283NEi2yiAE8NDK2372tq4fAHylVAAZF59
xDOyp3B26H+qZ02SiBMw6WrURhIZGRon+ooDSu+faQ51xM+v7NlSzU3kRblex7W1mqb01zR4Z+Ss
3toOHnvYCuvQa25zwFk3op/UJq/ig0d2AqkOQFU9LzsUNURznsti25NafzJjFBVmcScCw0PLi1sy
UlACUR5WCQ8p4MPRLsuz11QahJGtorSiuyLeZCVGfC4T9Bb0CsjOqzWhcN/u4puy5I9pnMB2zlR+
mQAE43ivYM8/2jhXaH7iH8QhpCUHKNFBa9Jf7NvMDy3KL+NnQIivMUFK0s7wy+0YTxkqWWeOaB9g
ujwoYnd7wKP3nASQ4lLwDLRLa2IMPi3T3KaiQHolhqdyhI8RteYW3Qvc4Wwk+9WcXz2AS6XNQtqa
JXSr3oafkpg3WjsY6CzO3FGffkdVLyHaRGHf/1ewMynaf8ze/tMf/+OpzPn7zzncf/yO//gf07r/
6b/6n4K/l1fzjxzw/z8ivX31+33ihf09MfzvSeBLcPm//9uu+fr6/PpjgPfy3/89wNv/m+t4Cl4n
6zElpUNAtv5qO1K6/b/ZnjBtUxDyxAltWf8I8Hasv3nSc0xlEfGt0MU6/wjwtp2/eb6Unml7trSl
Jd3/lwBvwc/4Y3y3sBQvynMF8hnbtDyX6PI/xnc79mDlTkj3vKgoYSwQbCPt5upoHsY+zIKiY5Ye
BWwrLbxP7MAc+BxT8dRIaHxElxEWOeK0pRailXLHdQM+ElzLWO2jSqzN6tWbJ+/uD2/u36/B/1OA
XcYD07W8USSb/8uL5s10KSpcubwR//yiC2CPDWN4lji2jSIr1xe7AFkbUkU74VdLRtWmCimSbbq3
UPkao75b7iF47/+XF/LfvXsYVHwcnrx/Qi4v9PPnNS7C5WX/X9usGVhjbyL1i1oF3jLJYxQm27kz
ib52nL1Xu9++7ibYf2RYFgUmJtQ/33/9Mkhz/5e3wzdRTwjHcVxP/OkzDKJAt2EQhziaJ7TkNYDX
wDg3cvZXTo4x6K9/muVx8f3TzxPC9G3+sqTHlWPKP739Q2AzvBUgCVrL7u+qDjho4Pw0hubSGOid
rEVdWADYeUqWcNY+nD6A9gTAQbv8NFlcAK55zLV+JRmQmiU5BZE4a8dC+pABp3UtS21YlpgkV4Aa
qJP2V0nCUtVa1sECK7gnJDXYcFndNGN8xYpGeELKI4js1xezH41jUdfoXUDorbokiR9NMLO2yN1T
TNQk7NW7ELmOHrDv9RFttdWy8C3Sc4Pt91Sida7wcMzTk+68jSqggLUqCm5l5r90i3A8s/L7Zf8G
xtZfFbE2gYBhuY5ct103LENRQg7fPUKSo2ivhJzre0y7O42v4RwkibXDprmbRmazZmy1Cx3xsUsM
WEnGjJoqCtKjQY9QzfqcOEKeIXeQ1y5w+8txbxik+Wgv13sKsZqtdbtzg2mGTcGCPK1TkgpN+67T
o95KKz5T1ALKusGfGJ3aBkdPgW7NkkW4VcIkhcgNn9KhfIJap5UT7aRTv8+NyHepJ18DMa59UCfv
1TA2K1e74doPmb5OIctJP+zFpggNFgK1Yr3W1+nBFLVzdrzp1Nl+cfTCcF57bVJc2G/dGyonDq50
2qNf9WwcUafURjEfbK97Hl0S74A03gUl8k8Lz+GxkchpcZ7kdy4ey1VqKnFsX61q6l+qXjFWwGFo
V/702DEXJwRmICzap8pQXfNUaokhA5jhqTQEduIp2dFJ6F3a+lAJ+wA4ummEe+kBZnSSMF+J2NDb
oajUzgjBSIsB3rqU35Qnw1H5gG08VQ57zaQU34+1HgK/eeiWL4423hyrZ4fJxMK0abotgpZuTG9Y
klCgkP31TSf8/+aew7looexVgjCEP500JYvJPK6SkCxmRvMZxi3RDSeHcncahp0nXedko4TfAh9j
hmfcmHjw79hSPGiofD328ifNaDsZ/Pg+eKpiSDaTCbSZLxBkgQDHGWu5J7NtySBQhg3hYzb34Vyd
FaFcqDy3f/37WMsZ8V/VxeHXv/+bJ4SggHE923Vd/DyWMvn3fzg5TUBhkSaGjwXWooiJmCIYV29C
5NbXUCG6dvDWgnaKNe1NoYZbjSlqZ/gB9LQqPf71i3H+9cUIC5uWJU2p+MtdDrw/vJiM7UhsjTXv
miQi0fNwdo2dynFvh3DcQCThR7ccjER8iRysLKlrYlw2ZO9Ad9um5qrS7PGsvDqqoonOIBGA4drc
15oJHPTSz8qmcg/72L8PSfUxiN0gGs3blEwTb+fEBADSOCfs6xOLJLd6hCJg3HY59XYTJzae+nFm
ZG5+e3bLStrWwasIQYoaReTusioIXguQ4vlcNveO4i3867fHsv/14uPjwovNAlII3/7zh8X1PMJO
i3jMWawcEuZ7UOjaW4NuCEwPjUlH37dFlGE+N0p+xoSOfvmJJLavZKA5dKjXOuldgrqeDjN1QwaG
f1fVRXbBChWsrUSJp3jyXg1rKu5gAIzXShU5ftT5MQSTWKSu3FcdoS2mNxbXOuAnKtmpXWZZ06MK
cDxtuumrsqUL/lZ7D01WaHiIzD2WP6VB91P6+XRuOpBEePU5f5Z3FWcPhCIm7kWUDLeyR54i7A7m
Qkg0ilaByoGQuXAKRmYlCWw0HSRci436SUf9QLDC/AUzjYEOMCvhxQ8j9N2GimVvjoS8VsLDBV3q
+MAQQq/qRjn72u0rbrWJJbVJEIipJSO/0ajOuWnxRUGb4mimyh+c7zJZSOyGhy9ACNhHaStYq0Lp
jPsZ3RSE9gdyynE7aNQjmEyjse/uK/qb+5DEIqA9E5Pztjm7VdycDZ6PRpBbpKE79VlwOK5ba+EV
u7O3r+m+u4XjjuUQNTowddJP7Wf8UAxXiOolr1OI5653HoyCbY0/s9KzIU7Vizah7pGOqNp6ejQW
AxA8BJjUaeNePdjgEEogNkkms6RKJVejixtYebPaD6rASqen5sFV9sSIJdvEkWQihJj0LBylHpB3
nUo7tJ6j+GR6gg26jUBZLP8U69Y7/PUlrpbj85+PI8dyqcJdyxemi+bzTyeAi2e9NlA+JFI+RehD
27ogqzX1q32JWXMdRg7Tz4KJYiUhxqFN3Qi/9c+zL760SSJVifuObCN5mzQz5KUISu6UwyYzXVnZ
N0OfAohzwsc5GOZXW+HgQuz5ICm8H/K4vRfEtr1Blijggbc8b1njxzEKOi/VCwUzgDcjkWlNLLuu
v7/kTC9Uk7cXDwTo2FZ04GpQt1lfVIgpGLlRXHCgzb/saUQ/EWfFdYhkuy7yLty20w+gJqh2O6K1
kbBGWw0n/L2lZffSuHqBDDPf4J8j0EmAYhkNwM2N0Cc/US/My9AGZ357KBhKQ+AjFM7RORejYotR
TpmEArgM2UedHZiQO5t66vv3gakCGiD7JbALNsYmrqff/78E3Ry3lvsc5m6FBXno/7dq9c/FseBy
sZf2BlaqZ6GQ++dPNmUb4gk+dkjh9lbHZf/qInQLGGUDesoBSxEjec0BuSEvCMV9M6EOLzUjJA/s
QtNIoPAIT8UEp7vyhXj86wuP/m+5tP7p0rMdU/iMNICG/DeHqz02foTYgv2liDfd4KjbwhAon1Jz
ywIX94s1s3/Sdh7sQFFBNHDC1y5hMGB08zOJWvuwKO3j7y9NNNrHgiflmmSzS0ruzQmFR3BKEIcr
eBkSFdRmBKf17AlO4JjAlduZldCZxf1WUUmztKIu9qs6fRapO+5yEkqj8sKGqjrFQhqssEX9MnnQ
asOy3CUTzP+g81OG6bHcOsUM0qAp7OcaE2vQNadAlHgYEOk6J4GXPIla5/D7T7+/NDLMWWBTwAWc
pqsyVBZI8sx8ChZFvZM6wbr0U29bzzBz4nokOle6+W0feAtbKc+vUDghpuLbwYst1rJYmHdu8Wqk
9Xs3LdE2yACPveVBIEKfth3lYD+gqObc803/tRgJucAL+SsmQNDNGHtHthwh+eBHyMRov7rkHFBW
MqefmNc0EgwG2LpppbWZPRds2waJ+KndAEIH6pVwrae+D12D0OqTa4jkGNcl0Eh26kYZWHuH5ek6
i9jwVAHfwMSd6MqYMtrNqxouB2od1purZEKtEiSdvEzYfGPXRm0Clv70+5/M8tWM+uZUVdDWSlU7
O0fYuA9Fr0A3w1MrSNtCy7HoOSW5m67dR4+B259LmidM6isOgARARDscGMsOa7Y9YmVEcXyudZSj
Re8wwo3592IFtwhWp9oPxBEwBrmrHSgaVM0zUsFZ7L00qc9tpdFxaM87Z7kVnawCZFRtjojXSAVL
x+RnWxpEvGKkfU0r2BNB/1Aa1UsEIWqDNathywKNUicKOF+DpOb3P1VOxk4ACcmrcecHY3jhI2AC
HuL4E137GiUjogIKFjKVanF1PEAG5ejD240vLTi0U8I2dyrT6tQaCz1z8sfujFlKE33UfCHv7c66
7YNjW1QZWHV2SailP6MlS7a2oRrW7+HJ7sJhN/UjYdv+6NyVdSR2sZEP8FlAB/I0NtV4T5VDd4fn
3d6ETGweqf+LC1XEmkCOB7udyg8vwLRjtnNzX4F1uo2A065//wvh3jvET43kEz1YDWh/o0NzQsAy
SPk87PbNQRUoSEe8nxejDP1tFnSksgxMfgNUBseswMJLcuVEvE/m7cNmHlYEFFiPVhBh86hhz1n2
EGxqBVxM50S+onllSV1kKr2ZcPbuslAm26EpAraojL0d/FEXg+auw4AFgRivgYkHOBhMBNQCD4Lb
G8g5yqrnFlCo7uw7xknW3e8/QCGGwgcKkLW85d3BQJMHHSXk2RXFvaZIvktHAhBF43tgGp1wrVDO
782hmk6mwfa670BymCVipkWxEQXjALKWuJi5m/AfCRchgKnKfRUBoDDGMLsbkdWtg4ArE8ixS83S
PTA4T/cRajuO7H5vVjXwYwYN9OlFva1gwdxo18q+pz0djkIK5TuHKp/eojH1EK37iB7CnYzzdlfB
r/qx5ddNb9NCPA9dbp/Gf3zJNNOkLushTuHkihn+XG1krxfHLl5CBv4/Xc6XGyODyOW1A3S4xK5P
LZZXyCDGmaukfHQsxsUU6Ry07GsnxJACoFTW+bdp6b1jqRQUzhNyJ6TLh9iTlzm1YMyEQ3HOXNZ3
KNPmsysgB3ouheWsWnmq8DTA2aAw8frj6NWnqLbjvUq979+fQSWZTvh8xuuqycOHnozolLZl9NSb
WZHwAPoHBaoW36pMp1P7n0Sd127jyBZFv4gAi5mvylmy5PxC2G2bObOK4evvkubhAgPC6p52uyWG
E/ZeOwwXWmu8KuaWmNA4AFz3QTpI6Gc92JS4GEmzHSI0Er1rwd3Lf8bMcU+elyZbrlOxhFkEY76S
PV22O1w9TEwFy4jX3oe37oq83rJqbt99Hsnx6F1B9KKJQRXw5hXlLWsl9wXLfDMTPmZTxxGRsm0N
WSYCH9Zfi9o9OYBBz63txlTcw6VrNfs5NMNTWGGMU62oXyJ/2vksrpdli8RyIoDzJO4HOwVE2VRv
eqCMt2BqjncElaaJaZ9neKxL3ZlgJVn/gNgUX3opzy5P5HP/aPkTYLjYf9jS++oADrVeaiztl12R
wN7GkG94VfrEswAuj3CwywcDuJyclMuWCb7Tk8ONCQICo8MsqVVLUYrmZoXimGhp8IRcijQBpmZo
q6pqz2Oj2g9Za68mv8vXEbC00bb9y+hER+Bq0WJCsH7I8XrOFW38uqkIp2mjQ2aVUPVQHC2Iour2
EqOeodXIMZwhSw7hOMbbDqWsE0//zFiZ7zH6VkHK8cpudKiitR09BWEVUBZVAbgYvLXo6oKNJP+M
KVoYbnK7FMdulKjjJGKEmPmdl9ckZvtAikG3ZWRmeTuqrp4AJ5cbVBWwffXir8Aeu53hOcW1SLqz
3iTuydBVvlTDGCwFueGrzq55LFWvVWxXn7FWPw0NUUWFP2o7t9O8uSrB6rYajquhR3TS+Q5wvNh8
yhy8XC2g2KphAU26LVPrur6N98e0Y2vsTN+wUHtfqdm9EK9S0R+2TLW4XjLbbfejbNqjKbhTp+W4
amNQYX7TAG7Oof9FyKxOVuAx3WruAOVhvExWHiztOlwUWeGt6jordl0u7DlpjESCRpG8dKVLAhbL
ej4JtjON1bya1VfsJeatVdjYtRKftx4jT3JcuZQd3H1hpf0hbibvFNnYDQauy+9GEQEQttwq+6ln
noATFXlq9OIE4tKB/yNmF40KzL+EdwSHR+ZMGsPF2jp4wd3tPXJLoQfBdmWXMMpIK1wMAH9N7tz/
sG4VMxd/5uC0/U5nt7d32nEl07Y+hHUSXlRjaefWeuIcNN4Z1lSLDBe6A7npAsNBO1vV1TWLXVX4
+vruCgZVdA9ZzVHE6t68JCD+k+ZwK7qYregYOKsQ58SOte1PZk7RHtBFvmkkHZc+kbJVJr6NoqFx
j4QjDDfX64+159AzlFW2oHNJ9npjB3NQOcQbo8NCNNJ5J2vkE9INj6zkIhqOefHTk8FQdjk58JbU
k7kuJmcGCUPjUccqXU3lcAYjZ84TkEVIdLORToA+1Y7y7MSYYXhzPurJrd48Ri6nCZcDMnxMBpqK
llpLdAm4wWFm+s4vkVLlKSt9TofmGvpS7P9/cEFRbDpuUIkXcX8XTNIqXb6gCi0OJWaaecmSeBOg
c0jFQEpVXmTEpNSfuQIvEUeaOpmd+nBspsG1he2vKzMy31zTvDwOHkRhK848+rHUONfDJyBk4xQV
iX8mKvrfAEZv5fZpQO0oNrhCLFa2yI2rSp40gRs25zJ+SnXX28aB/CZKpd3YrfZHMuZ4Qe7+g9lM
W+Q4X3Zl2TQbWQByfQBC/LHKn/WmgX0JM/lQV6hQskE667z28oMXh9ZRE0h0osGfTp0NmZyAP+vY
EQKPoWNEJNwicCidg4vVGSiVsUiaX09EIxJ3hPY87EI2obZBCK9ytDWPX3OfKB3DqSo+I0EbTojN
Y75RLxjDIJAevXADOqRaJH16Ge8qF+w78uhOXXdVpGw83sweUcjOdrWLwE5z5nnGPrhP5p1v5/+i
GlNxTJzPkI9cvF7TXGQz2PsIwsGIGHA0LfHuDaJbDp1Qu1R15ioxQjTwGuaElTsx2ohZP1yGMjEY
gJNulZCNMcarwm/ruS4toou7HIJbNUUfct8g7j6B4Cvm01Aq5lC8De6fMdaIQ332y2k5DQfb9YaD
eQ+FcUiWc8zOQfpkOxtD/XTAH0+ixZ0dkiCdGODk6X55lriR85Uoil0kViyJPmKsUAsTHfeize4q
fYTyl8fhvnwJRN4drLbEs2ebh3aQ7bmyLIg8W4i7wYou7Sbranq1p+2YGfWyryllajs0dkIzxa69
f9VWWYoTzx3Iws2xOWX1pYqc6r9DVCf7pIu6c60atKYV3vRG4ASdFKmbmbpUyBYApldyaw7OV9y6
6bvfv05hQTAk6uZViPloKaFlLgfLDHZh2qSb2ucvhHCJks8Jih/Twr5Vhy9NDSTRANb+FEM7vvPT
1KJQEyZdpFfbpPPufHSR0ZsU6PhrPV8Nrbil9xnMpFsfUZmRSga3buV2UXQE9cG5ytOhTgYT4WrS
LaU1qVcK8U/NohlcNFPhvKENqFbdoKfrx8veBnTi2oF96lTt7YGyPSNb4IkQinIOLB60gkM+R0nM
ul9WczzZzUuVqoSNZUXAS9U1q1LLuAwM2O9wA8JrYvTtGb9Sdh7PRBl6+zhzSXYG9eImmDdbrf6X
Z/FfGwX0KWka7ZXvyrt8AWYZimMCBfpjyWQB55hOfWiV1o6r2qCQ0c0znk4cFRX9Kv2bT2RmZF57
ZiGLqSrsZ2FoXzrC09EBzSDBIKxJKguXCO6rxaOE8jpY21EC05UYuEU4WsXKnmA61oyu+qlqXpFs
Dhc+2LMrjOY1Z+90rNFXzx6/yXLHdxMTbKitv1ljfctqJ34Dq7nR0sTbJcAqd23q58seBPfMcWx1
skdQ4LKN/qk21U/EUNMkJ/k9nNY4NJMmzmzQoh3yjm6Bdnx8NwVN0BT39q6rwA/MEkBvd+wUf2Vz
gPBJ+HPhcPtvfHNtBVl7zqKp3SSOzOcBo+l9bBKyQWJ0+t61wJms6EpoeXtg+B1tfHdwf2o7TuCk
YG0CnfZs9WN1xAyHRLfwtHmSo2VUpvIuoLOSnVPx/2sjSbCqaOqzVWI59mBeYusLti7n1VGr/xJC
1SPMnivX7+ynQMWgCyA4rlSUmrvHoe0CtXHxVPalFzxNdbEv7n+Gpf6OT/g9Ypu4mQYGALbS4cpK
fNXQjwdMQgqKQAUiFBwtgXyMCx9LLMYsAMebJD0YMuBurzG3yPAoTQlzOyR9EA3vBqAwkurW5AMx
Q3JbsHd6NRppkv+GTknYhrPIpJs/15qzwKDUvlVJIA+1TtosTYDqG/s3SZdeKuNfpsmP+HTnhkEe
ulGY0tF3igdJt6/LXKDRz5+GKvjFY6WdlWXn15HoyDgfyBEmVsiXyAgcC7urF95JTpyvT13RR4tC
8o0JOCAjDwvhXr8fPJNQmRAO4BayNMohI2jfi5Aoecv7ZKkQnUHWJuuWPLhlG+OHUNIFSqNNw8qr
jfhJz8S1JxD3DbAi9XdTQ/7ScdCVQEHWjY1I1oE7cG7xd7InyqNNoo0vYmpIM2QtGJKpEfMEkba1
920FE1dD0K1D0V8EBZla2b3GjlR30wwYkaD4D/b9MKREL8sus14E7uh37A0ZA46puAwFDUVZG+Nn
nCQ/Nux/k28x84mRPDSR1hyzGI6gPgU7dP0c9PJPF025Nn2eik25smRXA6Kelgz41LxqI7F2Axuw
n0J8VMXjT844CteH3j8FGkZ04LtbA8jACWmIPDmuJk8MJiacX1Z2HPyE5jXshufRL6+asp6bsbcu
hC3JZyJXsMRr01uN6B58cTWfOjM+8FRPDkmn04MUkjN6OJEUou/ziCcy9dhnryn3YGtAFGNP/+Ad
EAioQb76/RFIcTyzRB+dMXNG6ErjeV3o+bH2c7jGRf9q9c0eO4P8S+8DeViiyKuNl2H4YdL57WqD
sxbahBTLNvLyxAa1PDGz573yabcYjPUFxRjrrGaduPDREyGMtW5r3SLlDrCrI3N8r2IySzs/eI7G
E1L3EkpMpo6h+dX2dY5GlAzWTp/iiy6e0i6zb+iAcDHqzl2AtTYDFaLZZXPdoItBwca2hfhW9wz+
0j13hkp2Hu3x/YRuuPzfOzsHpBe0tEnwHRunZ59Yp1+6SNqnOsQJQhJ3yvWA1r20XwYyoaNaAPkG
xh3xxkL5Z4iJQuS5ynr3kqD3IZ2L9wQyf42nAQADA7ZumQ79tIyLzFlmSWZvqxEarR96TCQBaU4l
MrH7q7LP/rVF2y7umqblaE/eW8T/SkDs0FBfWngi07Kbaa0mjr7mDm98qxTIiKdPEC/qoF1FMdMn
q2FskBoyRm8cijXvrn0bCqPYNwWwSom0F2URdDnsFNM2cPrkQI4Kp46AcwvCzh6b/J+jNG0uCss+
4sd5x1RZbfyplXSftZWTsMtABWyIPJJho44leK9dLMdNrKRHMTqRFd6OzbJno0sYQGkCYrLD7f3d
q/zCYVTCW4jH+EsD7/CsoUh8C1zrqSsTpriPC+V+iAlLQ/kAUIwaBktuWf4aHtlNZlPmL4Y3ZKvI
iv75bCQ3eBNA7fbev1zgnuwj6b17NZpCj6SQndua7cxz4pNN2sgJXBFxKRZ+/ABOw8odLFQxNWBG
n8fDEYj18GZiquKJu2zCz0D246lFj4PRebD2aND/eUlPRAUrjmVgLNgjSKA+jhfucpKLjp7VrzJ3
pF6M6Y3VmytYA7JM6vaPr5KhSPYyhxsFn3IemYhTc5VeJphqTz3symM9RifNdO9UvUajQiSogQYf
rnNcNAfGG6u8EOZrlzfPnh7rV2eInSNLaFJgwpgoDEat69yggjVIgVoIETnPJmsXVqvTRbdH+xmT
E0X+I1OY1Rgf4KtQlv6qAmrDGA6bX9o/BYxrKuzIPBEwtRtTP0CE4pWvJHQxrAyxSfGAbcm/SoN9
SbisDLwfSjoID6iQVqHXFrsyKbh7uQUTC8PMVwa9ImeEi9BjkIiWQWaA8hoRtTZ6T7Gf596qcUxO
sd5u3+BgkBZC/pTKjiZxjE81zqlL3KCEhUr85Ifht5HjJkFHHRDDYr3mVk+1nzAPm1UwKWa4+456
IULKBODXpu8GODij6NnH9WeF/HMiX/XbcZL8Uq/eNEPih0z0Q8R45jlO02U4qGYOk2N6b9zCPxFQ
oT9nRP/wSKyH/eMlan5n0TR5uo7d4ikyYv1oawQ7NGE0rrl9AhFjLvs4ZFawIYjPWfLB4HMb29wi
ahHRbMbZsPEmot1l3XwiN24AOZOIFwZMfqRZ8hiv6zWkmZZO5T5z9lt3Jj1sWE5YqkuPyP3AAo4C
Wfc8Ijv7ckXqJ4R4e7z2MK5QzVjLDgfEx6QUO7hRLAJlpbs0Vv06SoAzZRjZYAbq9lbhElollh8e
+TnWcFURZ09lfu1JB5mnmu5vso4hFIudZaiqet9RowRwqMmUv4vcKT8gFhk43GMoi8xEZ4YYn8lm
NW5UN0ubUnTqreaQNWO1xj50ty/gsoDT1R1abvxmP20dvIinHFf7YbCN97x1uwOBgAyL+s/HC7/u
36ZBbSZliv3joFkd4rFar3espo6lF2cfkBhfibu7yCzYV+A3nwQuv9dhXJJ75r2gDQZN1Ucmp1sT
ketkGQqK3UTGQwWtTGiav8vGNt4E1DBl4eR3JLEJvhBvYk+NQN6p9l4E+jkuzfgHmgh5oe2nbUYm
WUz2X8lQ4kCnZMEICoNX0/sDe8Bpow0y3g4O2imRxZg5hOVckTtBHTANQm4HpEydrKdtbbnBrB4a
+0Yv5CxaNfYrv3zxvTK76oSu3KbG9ii/pnqVYtu66amFYlknMCjsC8DyvTqY9+IaEnh7Du+HmF8P
Qy9eB3cpQuvU4bofEqgwd4mCVzJUddxr6iTteQwVSY81/38JVxiNvxfAfajCTdcF9m4Ym2kfmQXU
oNzXZx1vPIUMkgW3gXyQgIQmH4PFgcuDJ/HKNzJF/WVscqLgLBWHDpgpASuuvSmqGn1EBzuclAgZ
NLvAoeNqSag/mfWnSqb84Ej3E49qdLPvBUPjeJSs0kh3dp/6i7xihlh7obN7HGyyLBZkZzeLx5/A
UXxoy25OnjGpvTz607wMD22Y+wsePO+1GOs10TK0eJlv72R4r7bTN2aK2cnNEPzQKtq41qLyJEvX
OGruf2PszBdAqDKCkHEjPBm6jsmxTpwtHm+QCneoF/1/NafMqJ7i1NyyFpq+tSKlD3ItYpNNOz6Q
EU9sGov6GU36wGjO0q/I6chroydaufKXqT28wL4ipJfcobVdFFuJ+x/VFmkrmgvMThsvZkuaupS6
s9FyT35InWzmPqbCMcNF3PjZRi8ojxIkPBe2/vCRcoAMEUy3PEAy3AZCXiIv3zw20GqIk50gwMWt
3ZuZK33d5GCcJvrigxYSZi4MBKJWWXIH7AT0dagZnw1+Uj81nnPsxOAO3H3QEokzq+SC6qz+yCUi
qoKrsuHEIHQCRNeGorabTzkJl447+ku9L8APYIdjzt9Q5xI26jCAXJV0HrtKVS27BdT7g6hAuRRk
6bXM0mFO0OdpKaONVooLKtB4peldsFGpDaGWGizyQYfoY+3teI9+uxLYyyCsc6hXGywY79iy+o1R
ImHlSuC2qY/EYgaF4iFelicnUEc9wZqbj+7t8ejw6L3J6bAXBI7KnVkYjPtqPAtE9fkb+M3RImcE
exot8Qx4VG4fr4LGeEu41R/C3mISV4dgHB9fjc6zGBrj4ntoFUcc5espdIOr19drFflQiswq+pGE
mgkiAnZsZci4g4F54Z4NDm5k7222xVred1RRceiFmyNV47OScaC2LtAHyd78VQgzOvipqc80l9Vj
nZts813khcBInI2fcE2kKeBQMxXLngk+o6jqu5Fjv8O/U15qbOn38abp2qS3dRYb79J+BQ72mgrT
3rQGGqCa93UqDi7u8JMaSv1cUB+fq9R19pkd79yEK1F2hb7Pstgmz0HPXjO71mdTAqPX6GOUkjEB
8MNEXgT9z3rgn7nynWk6FxbWykSJa9FbxiWrm+Alqa7URPayqiKEGGYSnyjpu3XbDxgr7y/LEGFT
p3vWWoyTuHF7+hsKRHq+iKaF9Cxt6clEfQR8WmOQTd/1BC6ayqs4mS3RLlbQQrAz8IZJyFAbODnF
JeDpgDOG0J027PAPKXXqk5oNmtNdXHcc1ng4q0VaGuGyGYxgQVyceXgcbKOwDjFRQOtirL/SQQab
oTJpXOmY1moQyZsdEnojYwaBj5ckfW18EiUSXD9dnOb/PF289T44JahvI/kwlOMx0PLPHrZiqZp0
qwDwX9xg+GD5HgBJLQvyBcXemdrxqUut8cliEFs5FO4+0KwhQ4qRZW6+zpAsLbhJQohwJ9im9wOo
TH0ZNFqH1mMKjl11dBLWvH1IqLDv8upxqKB9lU3CBdu5NWyQ9w5QZDwvI9WfgsxdYpfr195oypUx
2qQX1cIgKAeqceDSK5aFD0m20MWnHpYv9eTLM0EH/5wiH44Jeo/FPXTJyGT1DIrkEGD4Pz9eyapA
TKERk9BbEJgnA9hZZ0hW4paJEA+d28qaRmf3OGRh996EpBarPkbwZowTGXURela7xU1OYgGUP3I3
1qVjxFcrl8k16KZ9b1Z7t8cuXSjmtczQzwowzBxTELlfbDF3PfhIJkJ6D5IRIFVbjbfCn7zbxHJ0
ZtFzb5ExeDc2eyZgjkFyXlWbBP/0QUyGupl3ogXBOr/wMcRGxRqh22nGnSslXAMzY/aqZXg8EbfI
b7ZMd0cX6N8hY5tIDZaORXR8fPU4lMEUHulUoHpaPphqGKI9KLQ0Ay+W6lcAfMw8irBcd0kU/so0
vZmSEsMTULgDDJ6sLSq1LxCOkLhECsP91ePXs4Cw+zJVBEqgb7pG9Jh3JqY7U3ZxDA0gi71W6Fd4
uywCpF09EwMFniOx5LooDJ+xottfA96VODfEIYz6/qq4/EhdORZ1oW3ZhPGEUeyxVPXrunf0uTYs
KOq8A/M5RHp6aD2lzhRsJo9BwNSx/Jb9KQq7fq1M/HiQ5MJzGSPtI+FRoXn3yICSydFwnHjXYmtl
fztqhwLd5apyMjkPgwoyQs7SYsVSjBjTUZEM70WbDJTXnpF+DMqVrE1lJ8NKul0/Q18iD9b90IaG
vjQH5JNBY4FVK2PyTL2O94DZlmhyMFGTWTbcGeCkMZmzAX8F9SkTwTM6hOpswiJGwMYUpY+G9wbM
w+5xZrGfhwLODzxChTsWjgnx/PEl7RrcMN31wRW0Jqd3Fb87nKybMU8DLN6asS5KPuPHd2FYLtf2
rd6XVswERDBMgrk0mJvH68lnI95bbNp7HfCPZ1Xja9pZzx6Wkl2oRlZa4x2GazBebRVi6JrqIC8c
0m08cHKtYql3F2KLmVN4u972NzXLf5gcS4W2ZlbZ6urzREQMPAexxhKCEUK6TYvomgJACTFceCGb
2Y7r1gfxhFKtHsVan9IlEVCnFDdDCepHNW/twCDhwFr+Al3iO0ddAbqG1k7ZBwGXjIXMCFA8Grrt
nVrumztHEUuOVmV2NzJX5bjE+v6ONmfXdEsFg04oxFjjp8WAt6jsbWZpc0/tPW/ZOzAVaPYRcXtC
LNN0V0n/1E1yAy6Vz7375Z+4wBZ98oJ9OG2j7r0Un2ZnXFgBcsOJloL55ViEe7/8sAhwqUjMwPcA
AQ/ATg88C3ttkjKZ+CbrpNmkxLALwd0mA7FQoM9iKNwErzZqWjaRI+9EJJZ1eCvXLjXaRPtxz4xC
WkXn3c8V8381ube2/n5E7jWkxBferPDlulX/7GbcuTAaAX8A3yFtd5XgFAdXOtN97I6Gf/F+etub
pxNTspcJ6qb4wL2wabOd8EmTCuZ6rq2Ryc3j/ome3ZXTzrP+FV85XuSyIt+5wIVJgsS487rP1OwO
vtPNWz5+HtPLJmn/6c1BRwvgXGGwL1yrW8SyW/jVbTJG0G30qohUoZtw262OIdiQQpvWXa9RsRJa
SdUwOHLnCsI402Q+oBGb9HEedWy24at4EtWbXpXLsSYbWNQrHhzzmNs/AYx7G4J/KmY4nFdZVMyh
OwbCYBN0p8/QxO/veOmOf7pZQgKJ4m0GKA3V47zJcxZ1jDWDNFkmNqPZ6jkGrl8SYkyTEmwpdTzR
HifmzOA0YFckZTJPIiafDlq7IduiYCJ19ZNN9QHf78JUJJUwF/vSlbesJ4s2JFj4hNGR/jZ36FNm
GhHmRWz+hkEezjDmiWFVcJVq5gayILgD5b0YQ7kdq/RCiN3SS2J8flxhII/S9DflYkEKdWLytjJi
g7YMto5NzIK5leP3GCNd9MPzVIRHUbdfPUCXNA5fRp1NS3gMp26d4VCBSRfYKfjfRMxr+spQtdtU
ojiPw1XIO1qOyYfDM22YflGJPetetM+keW3ksEDf80W4NJvL4Rk3rXHi01hOxnfUz1ij8A9ySbPp
JXk8hHkM1sXrMlL+2nRpDyuHa1amBIISE7gC6SkKrdxWjba8B8hbyAJ6M1nUUBqQshBLZ2dPHqkS
kYs7K2Ac599HupiExogUVUFw8j2igAata+djUN4Gp9rGMM1z9DoJELOUAV0aHuuIcHm0bU4EXTpL
diDD5goS7cwv/R3qwhzi5hyR+A53xFpnAcHEk8hRdumsV/Y5IP8ZFfhfXALUTHzzs6g0Po/hGMfh
IdGmXRv5G1dnNG1PTxZqctfBNC25RUKqXrPJ3FR5tC15wFj9hq3eDp/JSjSkcSXjK0tjzIGdvXEA
JyTajv8056vKnpXfwwQyLiTckVAcB/l8AGrShsCC7eivbEn3C+3LQOgTkmbeMsmd2j6iMWxmCB1v
zCtCDRxITG0vBuZNXbsKbXeXmflzBT+LmQRKFm7kBYt5DZfoPfk45LtSj73FYC3lhJi8pdgAOD1N
nFyZxQqGAWeLf3LSs1uQiXcVhuuYVZYO0FsndQyA1E+ma8DiPgb7q2yK737Ktn7OZWkQeIV24C8M
xpXCVS41bc8leGbFCdrol2ERqjSx9muQz/EbYZjWzI/USjYlkJHPVMUzQ93jRqtzHHsahZa/R4G6
sozwk+nGPDRh4qR2p+DQtCuV1OWikwHLLuZ1RO9FnLZxsRI+o2/lL1yjWVZF8+0zpL2ziQ89UgkX
JEJWGkx5Wb60aHDqUZt5Brl8UXE0S9Q5mrd0oYEXdrHsW2NhGvl3zx0I7fe6DaO5MvHXWtoqYorD
vTgV9fsY0LnRKVhVctDcZuOzptYq8jfK+kAE8EtTqAvYzvvlf4iFfTEjfdHc6WSDAN8yMNNyT7mr
/xJ9DjXjFt6TP4OIcY0Bjp2cz8Dfp2rcSNN4TdNm7bgIooczKkSv9v563V+7hEMnrbceANELBf4X
nys8G7ZK6VChSxQXi4uoFqBIy+Kv4SdG7j8r7PAW5v1fNVhL7kJ4d2XyjVu5XGDUYaxYGDsz9Akh
R7gaxTn72kVg1lzE7myygm3DCNCwnAUoAkR+Hdto7UO6GXdF1gPSphAGXOA1ajf+hnnOBOa7fkqC
7BV+IuUU9y8Rr4XZgQrMqUQZAOQpbLkIiTTxTJGGdsstt3UV/7MioCh1O4+iUx46cy/qUV5nz75J
7I9Mt0VarxNdO5SkpiXQ2oCHgcJuuD+ZKQkK6C1dglFSWrzQSImdVr/0grtR6KtK816V3nyhFUxL
9hbklwTAXUR7qKoGakK4AnDy1AHZsadhAxIQ+7+9HKPq1HoQaydP3/kQv4rxxza6hRX8jRCmPZWt
49w/pnG3jjt71bv1GQrPrUrKVYlesiOIZgjyheZdRWVsoMplQJxylAsNpkFCamr3RR8xcZen3GHo
ATictAYu3+RgYCDpYQXh6L4OWoi0b1hKn4vGl7liITDeCBv66C3Lw9tjnWuiQPj9iEoiWCYQb7IS
SKhXGdAV2fGsRbsPZeUsVUxBm7NpW4jwFDGhbLWJHzefg4NfBFW/LlPWG4A/rDRGhoP0tvru0EMy
SVvaeA2wWBk2IT52B9KL8Fm717e2DdYXLdAcm/gxTIhHy74duneZBouq8neV8UIc+izAdNqExRKY
8ltE/VlwBTU8USr5WoADL0N92xD8EdbRCrjOqiUB3IDUo2LYl0V4HVDQgMbYpJr7hGAYkXSMkhco
X93Pyc7ZG9DEtbT47GyyPgwt+WusgAetv+mJ556lRx1ib5ky0YrKXaeumRdf70B5CDQFo3k6n2FA
YhXhh1RdfNRleLMsdC08z2XbWdhwvN8soQwRTMlmuZ8yxUSzYSX63+BWL+Fkx9AlqnFL7lq1mJr+
q1d8yhP7L/ZrLroyCPfpNfaK3SgNhlnFPIyokIKuytZdCBdNsxc6ywUEhASUEfuaEexBrFTvRkfY
E/t8qk95UP+k2ABgp5fnVIufAOzZOLnN1xA1ArFI6aw2kFuNjH0LQZZWS+6Ip9Mv93yBsuentMpb
jmp71rPRCwdt60XwLcy6oh1pocb6/CBjRi8Rs/a23Pbu6P5zGu8Es/UP7VWJfVQALxgy7l6Q2HVj
D0drm8Khkn74EjTFuz54N5BuhVAItzhfBo0bVIcdfzGMyLRK+5xkgOunMhnwZBcHD9ki6Wx1jDqe
OX0HG6tJf9CSh/PXlvHXXfP1I5zUhWi086mEQHbg1BlbNo/5yPy3geSo2zkALUnjGRFZylVrj1k3
d4iRnXkt1p3MXRcYjdjywxYaR22JRNqaCdHjVSIz10FvapQmgKic0PC64Veb5tvN0bhrUbowTDCh
ek5DmYXO0vb9beh0fxXqBmYkFEDWECY7VnGD0a8qEdhokhWFbt+8O9kLoSqopAisBYUIojiC0Oj2
ujnXFHk+o/fmh6mGYLAhvq45jJWAIGOa7byj+gozB3yoF7CH09lnJeOwxMOZzJa1bqz9IqecH33y
5lh1LNKAVJcsfb2vks2JuHE2wh8DU/A14vj3jL+suv8MRjhd7J5O2e6T3zgieSmdFAHyBxbq2qwt
kk8ANwCswAm6VLrjZH/pwOZMHdrzfREXI7KrJhvkMFsjEX+2plUskDLTQfTidWzGY97AIo6dmErD
SSJyyxeNIusAELo5n7Tuu0SbH1g/zrD3uvglBTD3+BNsjCEhantiDXelk3/JsL/W43iAEE1nyKgu
DqE+C+0udYBpy1nhvWtgYlu2Z+RwcwvU7b9Kph/c5jYSwDbCDUqswN7jeHGZyap1Y/bvgxGOzGzF
s4vZh98ePRZW1oscXCRkBtClSFiUbhoJ4eUwDyiSoP0PYq6n4l9hhM/3ed3MEcJaxSxrZdf81L1d
zQYE4NsMxVRsm3tPjE9G8awPHZCymFyQ0vunk+Y4y/wL+KW3zB0wG2O7mGsM2FSX71yJdQe3PFFN
rEUdNAa9rrpZXLnnUWF1V/JaqwoigQ9qFY8fO9ZjIrFCxg0XdsW8pGbO2yX5FhoppcH4phX/I+y8
ditH0i77RARIRtDdHu+NvHRDSMoUvQl68ulnUYWZ6akB+r9otZSVSEnnkIzP7L127yzTAXpnpYdn
yy/mSiSF0Ap9G4DIAm7P3270a5rw4aewv0oTvmNvWYR6i+aPQ1g7s7eS9UedxM9pxH6Xpc5HgtgZ
pQCiXl1oiMhCTgFHfI2pw1y2ucQFmgToy8EhvTo2S802jbnTSHJKgkNUIABBIOItUtIBVIA4S++S
SyHyO8sntYiE/AhiroGyBogEc3RhaRJOarLqZhqhzwMgY46/1CANrUXffsbFXz0t+wUnMAZXXMFk
AFJB5UTFqfFAHA28ZRYWLmTZpUZ4+VILitVoGBiRW6jsAIB6brGO50BSinTD1IVG3OJYBz2+iE31
WnoUb8JvMO/7QPbT8TOzrGf25riHum/qkGE5fVXsgul6VLXEV/+l63+JQGJbrk9i42tWttCVu+tT
UuosyHILRYh0oopPN7dfGrzLsDsgbY1UFsg+YyKIxbWVqLWyJ4eUl/QeWdjvFJEQ0iByIqieijh8
76L2xZP3rubEtLM3YI3oQ8gBWHhWTDmVZxA+agRJDSV2pN8czWImUivSEeNXEl8PWsScnbkynnHW
85WjnxplOswRxbWc/9cJ4oSHzFrkOONBS6I9zT9hSdMki7BeezHP5JGERSZbSC4hbbaglPFPXQ0G
uklMR1PK5I5rOQz7S+86JN2nx2lA4IoIQLOGjwFvZe+1Z3hRB19Xe8tFVeDIm9UEayNId5GWv3q6
AmTs9HtjwPEBkCDuP80GL0xXzJ7tc9jO5hLb4rYVzWoyXG+eLCwUEV9wC9uPKIvOuckypOo+eEr2
66xNHnLfRucoESl5tLAd6YEeiDUEKYCmHBKRPCiRZejubCVvST5yg2vyreLZ14zfvau9W+2477t7
mWnnATpWE9uPIcCwBE2ZZj13JgMIYXz7mAR6u9s4Put4H/X1MDDxVBWb2Qp/AzWEGJ4jQ38ioBjq
+fSAn+oUYkxcDDrXiBvzVpdTs6s9AZcSRbEW06jmpdz1zsBX3O41h/pA293DGenxELVjqXMaM1W3
I/mAq+UrSa2HxEVhix2/J6MNehcorFWEYhEQ9LcdsZkPprZflUPzYhf1VfdI03Tt4s0optcuPDeZ
/ZBRJeK70ATXipMN3AfjA8FAePQjQIxGjn03NLCRARsGCIRlydAejZQFMoAYRqb1G20PqjIh4Ke2
wUr3031TkBsPxIa1UnXRM+M5qtu3+f+pcF801TJTYnpm2Y+2V2za1njBrrUmLPhrEN1HnsfI6kSy
cUimgL2lrcwYYGjRn7ws/SH87VJlBY88v10NIH0Xv79DkGHVLJp7gJgyrRemHM6QNgOwsLzONEmP
QaXtZdNd3V4/NyLeA2yl88i+KgoGaH03n/yJqmnWVUilkhhA6LLCnRZo5ldCcXYyJCui/knLim/B
O4u33vIhuzcJhnIOrUfI3VchEkA28zXtWiB/7bw9NHrOfqCQS8ukwRH6zlX3qNH8pcj0vywgDh7M
OQ3pjRvED3akvqk3GCNNP/NNXlN4pfqbqCiQxg7XNKHIfpl+9V1w7l3jm7DyZFU0Cv1US5+IUIDw
l4GWi8KpX0OhYWCdNdeS6y1S+ZfRUnL56R1OzKZtGGYZ06nwyRhMi2NRvUVE1i0xQKGzicMnRSK8
Rrz5/DPqufnHi/zP3I/3EIW+HXB/9kAzMpiVthgzA6vMFDGXhwUakr2UASHtyhDx6wyHnr8tkb6R
BROCt0v6w1st7QNv6AXX7V50AejmOfmq7YdNJwiLYuiFovswTQA9gnksJ2sDlJ/YTMy5IEPyxodz
QF4gP2rZLAVRsovObAlhcbyzNV/SjkfyVmWiEE/OgwusnBF4kDX5NtcwIQgyqReNZdG7WdchqX4M
3GS4ak0Ab+zOYIhtK0dsao0gqUiKYQkx4g31AoPAvH0TTvozWJgeDPzBxA90K0ze4wY51bCk1jt2
iGfZ0Z1MeziZMVFquKDvxF52y07vbfQMvD+pCcaws5tryoy9w11TtmjftBzCifJ55UtXP+mQimlY
ZlhK6Z78DlxOQtqSQcSQovBis43Ex9G9hQeYfJH3oLLI+lxHJnhauAYaWYa0HEPvf1VyyNbMAiIQ
xOsilwP0+cxaT3DKlxLMHQNTdG6SHntpBFWNFd0J9smeBsdbe6XXb0RxJBoVRId5DurkZoXVpxl0
/jJFxbcKPnCRE44lrUWlWQgIenQPPUF8daaDW6FEcZ30K8i0e9HyKMqZMiNpy8pGMra+OlHZrZqa
3LoKHrrGa4wX95K58a1vZ7qrRahDKp+S1AUNGfXuptanGa1BezUO3XPrEFvUF4ZaO6yYj2J2QVia
vS9I3Ti0GZESQdZdwqm0tqHiMHEM2ANK+puSed/Sy/ZYG2iQUtItHdaByA+baGshJNb1tiAx5WNM
ZmdCR33glXwnLdP2Qx0dA8CAVHZBz+jkYyr0L4KdyNvS+DvGuAOXYq5VQ1EnQ+fuGr6+1CczXyax
cSzlALSB/HV2UajLGXYOJjEq0KL/xixYF26B4zpgrqd7w8XyWGYLthwefzex608fIvNCIbSlxMp8
56/hvrHi54d7gQ+jLXW9g3ifyW0m8hpvZUYmosw+7Np/QYeLhTeYthEN+nZM+3mU4KJyKyvUe+FV
eOgP2obOqnTRTLC9Kx+YXJnrth7/NtAUcaPM3wCscwYqvoN5TNqJOllKI+LXjn/Quh1IFNhFiRIk
6UCYzW3O3XpYj0OPgh5QyMIsox+yMHlQ5c+kjB2otunFpSrW/nSJfZM0Bm081IWOcCsZXwKoK4sh
OXQthU8e0nRB839AV4qsDZeZ4kIEMdQ/VzihOCE6ypYZsEBdjbfR3iZmsg9MGi/N8ni5aUVzPDkh
NJeQVSricEqqPNfXbYHrqMv9nSdNVPjpa49gH++I8WqzP5bwDbwg0lZiBDRTwA5gPYjKRQ50KbLt
F6ZPU0Rcj4UXwBnsfV76J6ZCZwOddjk5wfJmdxGR81ny2fjjwdTDoy3CTaazzxf1vcDT5gv3pGbr
D9/c6OYpAnM3q53lrnYTcpwwVNKrZkOmK1MwHpXEWaaME7pr2NX1wkpg/6FAY01yGHqnQguGrSdM
jFVs2G/Y6r/cqPmhPHz3ovgLP8HSwqQYRawtItZjHZFKALn/OPxuSz9ID22L2C+fSsz1jNp0E49R
hmrRaaHaWJg+e+QfkAFuCtUp+OHlLDhb/f7XyDC+GaqBr3cvQcMGrCJMkNE+v0Qd2Csbttak9wc7
iHBjIcic5sMpB5Rb5MYz2tEvvTDjVRCJvV3Fn26gkznevackqRsqP/natNa16glB2VZSJ3ZDfVZC
rKZkeiWj/FVW8ELpHvGy0pvTbqNjHh6rFHtvTqoSXrJDxhCR26D/cIJw6+MaMCVDpbbHdluQIemy
pV92GeGIET6jBW2DF2DWtR8JyrUXlrPCE6ovaoU7ueBWMerq0Zx6fFQTcCLXypma9Le63gKaJG8X
nGrRJY9Jnj1LE3GiNr+AvUDRzvkLoyDn0Rt9ptMcsoqmE6dlfJ/Ik28a88WX08611G0yCPBszVOZ
6FzAJuBWBkU0AUSq9vyTht68jPa32bUkGDfOU032NhMp9i3S06BUiKPPPecDF/SZqbZ1e+ry6FoW
A8dqMJ6bYaXX6SPkvpBfLX0gf+igGv/IsAjlAtkiIeUBXhsrcl6s/qOcoquwyQqT6qnM85MZYOEu
243WT7wYPfQmx+k+pWg/YPvQ+8WMYirNW4/uHADgRuSAx82t1gcW5RS1cD2ceZumKfdGFcE93oT4
eNMVUSfXSZrNMoj1lwodrWcZKyxuM1Cf6pgIedcezsQUtQvtQ6YUegXeEkbkizQckPZzZ9ulRR02
+O9E3fAy3UWfcuROXk7dmo0L9z2XzOLjCApW0HG3RSNzcC7uecWmIlKYi4zdHtO52n+ISYsFeHxS
sDIOhCLdser8GKo8N+74DY4Gn7fzFNes51jnoI5txc4J0VnLMY4wqTifELae467jcTi/mxZZzYtK
JS8A29ip8ABYuDzhGHL3uHic8gl39kfbBs2ecCgEylD6AMtN69hfQ0Z11xg8gexm7q4u4/McF70x
XHdbjOHRFEyUpoYeKUOlqk4pt38MomoBBG9YgaNgBrJxA/8yaBos5YTZs2O8VQUeaJPVZPiR1PWV
MjhZICjjYo7cg9mzwuPk5mi0t6aVPdsxusA+vgGVWSGMuL3muQac1yjxxpUe2gmCLsjcAWzRdG+J
Lqu12YhkEVcq2wTj9IHi+SmD4c0i3/zOXFaIIFF51w1emL6gqHDtbVcCa+pluCaB7AUQDLo2XHtH
0ucIpGWiyX23nXLFPRDEDXlv44gJjPnwBL1e2N/YVIng4wnj5TsPy1EBdryZxk/lMqS1CULpZgtt
I8qbiKaVSggkCEPzOZYEevOivDGs+uSG3WqDVCTXo1HlexbCUXtpdK+tHce7IaxwBthqhcrmGPRu
xT4QkX7TsWQxCObtE8aJWNYXYyLwcefm++S7r0qe7JCNtEEM1TJT2qPbphjtYsqH8lCP480tU0Jk
PNB8XXjHsDdPkP0ncji9yfgh2QvHhcW7lk3lttKqo9O6r2Z+DWouob5g+lTp3BsoXQ5F555Tx11k
HcB8KsF4kSkeEZrV8YyLWPqK9Kyl0WYs8vUEKYnetb47I7ZrAtYnZzUieF/owtn27nMaJHNyB7KK
ptQ/TQRNUVJSWQT9j2pJD5gxSoHeP7tme+77eul0fBfLC9KF4egJkSsnnqqMvSrRLWwXj0tlqDec
J9T9ZnfvMnsJXLFYl37wOrTpA8GhR8RYxymm6gpboo1Ngs4qqFzA77mHasWQMTiPpUkTGTNCycz0
u+sENmg8AKy27QAtJjAAsxkfnckmoFldqjK8926GK7B+UXi9lpimuK6LZDEhhsDn23zArvnQxrVC
/rzAS2X3MMf1igdj4+j4/hz03i+xkRIO6J2owk9BnOymhrxgMnLwkwKWMjUm5fiL/APIXE5sn7ri
958x0tcxMZ5wJVCz28V5Csyflp3FMhyzD2YbgJj6y1gJAh1LPDZRr158VxxR5dk5Ll1zMHgVMuPB
CQxErww8+uQIHw5mHMNsKs7mFDIQXESEAATsPB1rPOIjj0gaxVSQGhryvBiqT/AaFrW76OCopz1+
J/XKQvA6VtoXmje6ElRJ3msXRABAvQdkVp997XyX6IkmT/4J3iOTZlobmbspCOe9MCHmDVu7S96A
vyfgGLkOHBOM8FB/RRzwCMajo532hMlFkb+E10R0sVbEVFLIVoJVHL8miiszMr2nwC4pqZqtVXO+
liarJ0O2f7rcfVE26VttZOrUkvYm7dCDJtgz2rr+Io93p7VyVUt1b7vhLwuRsw4gBpDPTjPAsSME
ZDmtdpY5PMQJEQHa3ATI0TnqigKyBTeMl214YKGm0YXhEkOzoxC4pFZC9FbxnlP9D57ibB1xg2vb
PGRA7tqwyRnrcsho5TYlgbsMmSPJxj3Xqb7FbBsvABem68Joo0PFMruno9rpQfloq1RQlxOuzHRC
rvqI09od45XZmfVC6YwHERiu+Nkf8rxAKViVDyItLn7gs0YGtBN3TkGaoEZeSVSvjCSvlv6X56DM
ikuAyIBJQ4rg4lwmHnCKgFAAQVxNkfBU4SouKcJyPKZjRdZVcbK88mMoeyyFOtX6ZBR75qPsa0kt
W3pshrO6MtdjwkM1IVHebtFn+7D5Fl52a5VNvxmgLcR7z1racjHF1ZTxafKgay7ADSVmq7y2GB64
xnhYmHQw3HfRsk6bj67jiCX/hntUUs4WhCqzHnK+lCPPkW1dKsWvGWi22pqd/o1xen7KdGQOBRBI
gO3mQ7RqOiaKgM0oEA150KPoxQL7yFbZ5NdMud409NgLX5DjVnq7TO//8uSHqBHcDcMDNZSxs6Bd
DKY0OQQaO+2AiRcumnii+eonbn4ARGiAW+PMVmbHQ6LA+LEQAdtrdDYlpbCvrkNeaxs7cLLFzBzc
6LVdnxvYwQsisdqNEbfbInIDcnHbZJUNEMwCdekz760hKGeFJryOLG9tEAYLM9CdVhXwuBTL4L4W
y4ykstnm9RR5MlnHOSlrFq+6r+mocBKF0to1PEblRHpWxB2uC4ZohDuh1koLDYKHwzyRqReqn+op
peM/crhsQit91CAgbw2CodCItNq9tnzYdUbEtAmrliyfBAOtY6R0TN+5ma4TVeOCi+1+1zpcC5FT
VHR98ivp+m7tClnSDCbhWoaspnU/PrH4K9z+TgHvrUVg/anyKV/nXYA/JDQezFDO6WjcBhhToBq3
LXJ4WaKwSyf6GzeAKEfOrFGyHe6ZLvgUd6zmDqWbaRcO93I5eiPMtLm388erzFkvk+orDtQD5dpq
wAubiNCcLHrqJAMMZPDWCpCNsQqawFlkRsdq1QBVZmp7SqvFAIVn4dRN/opUsWW0CiWqCyXCP8JX
9W6c1n34PiA1PxDXuY+pt5exUwYkLkzTEf01U4yEfPbJE5+hKIylJcf3KC0yEtXcYR3qI9aWsTja
2qoxqnCbpy2XcGD5axB9MVysMH3GIceGQyTBFkV8expcEBVIE30yEksYSgA96CMajD0saKubnVnT
ojRMsVVYnMmYhfiqWBY+u2radI550aY0++HJtIGrIz/joYKUm6v+7OfJd1S1jI5C/rZpFgy0TWKr
WLeKf75E7pPhC4IwCJzqnBla8pCqmwyq8S1Q7psn3uvhRwEhJdN6Jpom6g2/vobP90kaOlpxTuNT
p8JsD/eVkXJSuOvSaaKjZNyK5CCChu0X6sV0snsQdsRu8G8tjVJp198P6OjTfZhAH8N+u0Aebj+z
OirX8LGqM+tvhnTK4lIopkMOr/fUTdK6mfiQgU0lb3o8fWj1ZJ+cOEVOmBrDEsevOP1+mGInRipb
EIQkH8c6JVxmpnwHanqt57TnPnfyJ41xg03M5qd3Q6hdfddzwWj5DbZfdxoBQyVgunr/b08opY9v
4t723h607nipfLBXef1GQYZAv7PNZ61y/N3vl4kw1RZ0L8/DdpJ73eCQMQWAdir1xtnEVq12o50a
jEetsz4mal/Y5XAmGCpe5k1bnvKR3A5fentUQ+hWsbe8N8nRg+nozG0Bu+p4YUndPRUu+E+H44CR
IVV4b4h8F8PUWVhKdEe0xxZPt/y9VqBrAJK0F2OSd09a2jnIMcEVw5CcjbqfYYyBwc7B1c9e4YNH
EP5b6ENBSZJUJwuuI82DFMZFHbrBU+kPJDHV+eeoI5TvXExJZlVMFx0a9YGpacf+K3SPuCUQvMaS
UhFjx6fQnJuMM3VPy+nJsG2oBS2nNR4Gg4OrIh/Ugsy5KUxkN4MWIrUbYIcUJmOIltghZt/OBlFV
cY29mDhrLYZ85jIi91TmXduZX8jKBPtqgbLJaxyiZgzmjrKp0cu5KDLLQa2SSqAzQ76+xjlQsBAf
Egj/gfxutSK7CNNPL/3/+SzIam9P0fHPnwuRTvvc5hHpFEN6TDMs3WQ51a89M82EELI/HtthAlKQ
FbjHBCTMmsf6DJep2t1kIy8Bg5s+FIgf1r1qYHP7UwR8I5Rbz263o10xLARLM8bhsKf14W5kMMDJ
j4ht5o32wHSejZBjbWBNnoXmq+sjKI3YXtN9RsuqzpobppVyz11Panr3pPymuMm6ZOA0c4KD+GkI
HIfvFAE3LvhlSq+46xWwUWkNaE2Lkr9To4sASbvW6KLOWcOU1huYtUrhs8/u/UM626SG6BInNf+9
CIHFt1G69Idh3Dg1PSVpzZzj8SHmoDla3qcKBwDdjRU9+UwJJRIUtlV9vvLJ+hJ43i2j4JluD/7G
g7bEvMjIrxDA12Glt5tBT50zHuBoKYwJn1uSwXaFAaEYAPFpYtt/wyA94kAcd47I+hd3gEpVjnIE
eTz1L5alvYOGhXE3dhE5RXW1cukHnsdinAlzzavXG6RzImreuomfvSKgtBOJnFEf5FJYlbVQMWyW
RHo4TExvV3ribs12FzMt8m3Q0X3UXjcuK5YRWBJGGBl9sI75o2NXgziMR/iNcaeNJ8dni0Py5Yqd
UHAwFev1Pm32jVDx5vftSYbvTAzhzYyyW1349cVMNeINAlt/FDw0VlqVFLewPwcOkjQQaArfBzwn
0mHVjs19MJ1GSW5kr5lIxYcXD+PTY96yRgnwJu8GySTF0ZJhxQAf02DvX+sh6TZ+rnno71zQDX1a
r9uAhMeq1bK7WfXHAcUz7UjOTtB3zpLjaIieA/hxDyNaJbDK5id1kfZsRPx8jlHtCSnXtoNMXd4e
2hl//FDlCkymwYb8fxtAdZvLzHLdYx3O3szSfNQd5CxTTS7wFOIdbW17OzCk3wsP5SHaMWP0e3y/
6I08INKkCU7PHp7zrW4PzpG5QbepEurvEltG6grisMmdmGQdnW2Zv/ldIh6tkYinWMPp6ntmdlJu
mZ+GYTOV4drqAPA2V/OZtrBOT5Mthm2gdd4hd6WHCz1vIDH0w83ySzwVtg2rjxYZUeSq8mueLXMb
WyHIuveYN5B/jDkbqnxlkmOklUiBwoFzzfLMtaUzavDZUiOpGYtLosxH9PUJyaE4n8octY70mFnN
ft+uceprCIqrMMm8nM1MoRirbUcwBkZbY3aVsspsJgclvuQSKFJCHbyg3Fr4mdmq2reZ7LmxjY4X
t2EGQFCVBm4rjDl6yoNJzNcJropDc63YRc9uJLtNrnkRO7thZCI+kZVMRALZtY5XASGtGGCgRNZ3
jj1P0zLUQp3qLHbaSbEm3Xl4NWnGlrZjeIffL1Ex7St4k3fLKoeTk6nuTNB3eGIAuUTk6Qd68zp2
1ngOSjW/ar5+wp6TbpRZoH5weyJhGyQwWs7yRo5hj6OYdxinb7dNw7Y74pJYA/UJX4oCgkwWwMxp
IxG8mIP2w4XIDzrLJIIg7U9gufTNyGzv7iN5BG80Gi910e7VqM9Jq+lTlTrJ4xBde70A+Z06yDOZ
YqpTZnf5FhIoXUMNBg7EPgRPsIgPhp8GZ3bXj3XAZWUmw3hiptLvUwodxIqCOcbMm6Lh2biW4EnU
g3mdpAg2XpsmywYlL7jmNnvRWwsZdE+MbGUxVjKq4YA1XNuwsb76s6mLUZ3YsC79+WUstareVQyi
dCtMXl1SHbRhGs9OsWqJPsYXMoQbHm6nqJyx02rg56NLKlr/Gcy88wCv2CoD77HXOcKIKTYfOnu8
lsDoOKKYZrcFVDLX2+ikjqw6Hdulqrkm4gJwXtV8mpVTXDXR7KaQl6ubvgIdpKDt4svvRmHvozbY
VvNNHs6BvoopxE5CDL5l7h7gK8GlendRcHNpRTV5ACf2kJbUQ1pPa2l1jMPTpOmfck+AToo+p1qv
XxFUovNsAbBlDk6fwkYpFg3HAtsxgpe02XYNIwU5bPi9xPmXTYOP2OfYRYmfOxLfnRGF59/PIsmb
x5iDnLnouZFRftQZhqyQlGQf1P+vDJROI5u+ZpRw+CyF4K1jUsujNkggGyxcbUoOAxSPxzavHa70
lKEseusmh97K4Oai0qrieBg9WDeQn4NBNpe2dM3LIEF6+95sVCOn4DHkoT61FRsICxxVw5B2YRMp
8mDXI46VvAUhVGctTHEDI0TsZ59kWBAv/tkz6S68BnqJE+Sk+MzqmChEidsfY83iG9DluvMHpL8p
lIjOxgDCl2BFiFOZJrlF/QIFNC0+/3mezg/VJiiGfc4TeaEieG8W7sh167j2I+4NKBEieskszWI5
IXaSJR5JeDI4jF4cAz90L61IilNBTOGqRIjClFYB1pmlLF7x1088ayumzl25XQ1ElYz2IMrUU860
HtK/oPSFaoA8uE9Ovx8M6WPeJrJ41dt5dyr9kVEZS8/3qWRnVbWGuBgl8ihcNe9ja+nvIzK6pYOG
N61KuL7x74EYW9seYd8tDR2yhdy+fgMv+BKNcfwp3XBrV8l2Vjw9uPAMSM5BFg719fH3q2l2Rw5R
8fT7FQxqoPH1c1lV/aKqakUrnWfsKUu2jWGunoiD5WHs4BcLmcncncZmSTgjpjRvrpmC1DhnMow2
VFAJajqildOiPHayM58rpsuSySnR3/Z07uNEP6vUdpeoKZoVY6WEZX6aPFmhfmsjV/4l4GdFI4v5
8+7Z2vgZt4xXGetsEN3gx1WDz162qngR5g85kojjgHAfS1WFPNysjr+fgbukSIgG4LX8OXEghXi3
odr9oNzTpPmDeeebBah/49jyD37o+ufcaF4B6BHoaub+eejDhsVuYa3BosVXYAbOfurrp3H+ykUI
sPBk3W31GbWkJ9MfxoDFi2WOs1OCTNHYiZLXtARlBOhEXWQTPgO5pPnUILYPmnTe3DF5pqzGzoUs
JZK6dh8NArUZNttIs+WcK3vMfQhrmVb7RzdM24ew776sWdQcycpCy5jox98PyfyZJmeJENLptfAa
mMsTqwrHrK2dleviuUq1aDVOurX75e1rcUmaMgL3XRoTyzQOak+48Mjm0OMGyjJrh0/EOP02EEbD
fikhcRT+/1TZHNNOumhGPT6JzhoeRvAheoOjsc7AUulRc0/SJtnFbhxvdd9AcjgUn7mFSHSE2HF3
I+u1Zxm4MAZLvg9jukqaCOqJXxgHZYpuRaaR9T4YOYK0vr0bo2FdOq4DVhpuNw/c2g1mjuDq1WNw
ju1uqbMLvP5+yFz6fzv2GHl22t/E8YgFy432DrVOrRrXuHIFnihUx4uuEqZ7JMh86Sy69ZQ5XZJA
f/wtTfPGAf5A5Io2wbLSdHPOu89m+j+T/mx8d9rqf0gTsYj0+38iHRCPObZukOhgWXx05ryh/8gT
svu8S9ukomb1jWY3lll38+bLoB2ah05Pmwet9clVjdx9kJof8Nl3Tp12+yjPkyPr9Hs6N3pREBos
xHjb/u+XhV50NPDln7w8OMqTn2WvvJVlj/ZRVolHZC67T7jF1n7I2e43XplgBAmS8+9neutRfEcW
t6hQ3UGbYtqLPD559H4PFJjfFYfqNipabwXhAoih0T756OuBX+XuzXdgioVQFpeZ9pygp8x4emt5
3ftLVx6bJhLPHRq0tck2z+AJcc7jUqzSIXZX/z0z49+JHlJIYTiGpNqUUD/0OZTvP17dvpr8MLaA
GUAbdHeWbA+eZ/wwENCwfeBo/O/fzfx3OBTfzhE6UYPUx7br6v8Kh2qxDtNAEIOW4yf5hl+/sNyk
+S5IZ19EkO8fxt4Lt6FsPsoGAbIlYF6O3bpSZfDKViJwbxNr3UOpDLGPZPpdJikahSD19rFFwo7p
KeteTkMyVxr/Q7CV/e98Qikcx7UcGwqMKRzd/lfKVh9nvcNqoFt6jXHqeXEOdM4hUWw3imLAO6kn
6O55v4S24bUTUF3L17Eo2vPIDm+KOeSyQVbLDHIBjoJK20jbMtZ05T4il9uY6ta7byu1Kgk0Wqs0
xAUnu2QvQfIF4RBtnVD96DW7EAuR8LJvNAJyfY0Jas3ZU9hyYpBAIlms6qM2lR7xdrWHIkucpOn4
L7ao1mlhb6KM2a9gQLOmitx4vd8zcMVn2aq5Ti6hOJdYXukRdGuT1SSkaio+S8PamGGonyNCpjd9
DOe1KvBr6l5KWILqMOYbWOf/+9WCMvv/u/cZIbMRdy0pdN34d6BmYoA6MgRGD2EbF8EHRk+Bx6ik
jTYDLj2cqZSoLSy8qwkkbqc3I/UJ1qQsd2uUgMQii1I9OKRpbf1SsWtMWQ12ip60Vjz4ymHsbg1o
c9QgCC6DdHqtnJh8Y2IEVm3OggVsrn2gtG3OTNrcp8CImTCjJrUBDmOeLq5t0+R7q6qiLcpC77mu
y0dwVe13in7SZDiWXOopNt5QQUcYLlX6ZSKiM0GrdNY8RfBr7TyOjBnc0DzWXcaueg7I83CarQ24
wzcsgFezCcSCsQttde3rD7FhGdcBzUVZrUK3hjVY6EfAy5BczUA7uFOpHToxBlBxGCf2vcvqS3O9
g621+j7rox43QTYvyMjrWke1mFYQH6oHvHfVasIgIXzdAGWeNZe0MVHBRAaqBkytaXEz9foUulH5
bLS+8dBU9pJxn7vvBHohTBdXdnbRs1Ca2ptmmDLBOzDPGbZk5lD/hKLfQQqR6z5gPeFpesm5jwkw
4JnxGIkBKYUeSrIH+Ax5UnvlJHYXNBE7zXXzIzi15p8E3n+SZW9FOgZF/p/hp/LfUVXSFkIahs2D
T/cs+ZsU+B+Pv1IIo0VwDkE6059gExu/Dd+6hutFg4Fjt+2rnQCEizGQwMMEpO2ioUVbx63yl60I
nEuhWecIZl00Zm/BhBDcnT5BaYxzVlDkZLsB+/ppbLQVzBz2EATD5I3uXweSSTJdtictehWG791w
2ItWebxg+myVh6QVysj8qGOAFc4BKs6bZkHz7v4XZ2e2GzeyZdEvIsAhyCBfM5M5j5os+YWwXVWc
55lf34vpQndZMiygcc9NSC6jKicGI87Ze23bofkCKZ7xsR+4f77izHkN+/k2/UwS5P2YQ3KJOFQB
r9vqu/RTlbwe6MOoFZ0SCKgvnHGv9B0eJSGVZe/3r46GTMUL2h7LKng7Ay3hGanswYLdfJS81dtS
a3v65t2XIPFHNHaqOCPhjVYqAVZgCPW/G/wDkCgBYwwrM+BjNuuxeOqsvWpYLxg6FCzz3HlCVXuO
VrQytTUYMAXU69WbwCpFSXGLVC52RcOtVgYy+YZJEapUTLxCGcsHP3zDKGftPIfc+Akq5DkWwX5Q
RfZPpLX2SmHk9UmI7n3tf/++GYbOWqU6krft3SaFg2qkeV6cY0FhJs/6VONg9vOvZT0nYM1HALNP
vV2iqQeddf7EQWuff+sBvMeoZyJ7aUEtoQ9pZ89csH/n0VvEJlYPzBfkFPqy79ZZm0FRaDR7Qc8U
T6z0nGUhbX1lkxa0t3qcNLU6Trxhpod4BFuz076ZVY0OOye3aezIMtN4gmykv4bWHEWBcSwJOUpU
DcscyCN31Dps/B1gKo/OAdM5I904oaNvPM2eh1DW9zwy2qOmJytDMBFUVSt74chxVWKtuHqGBlst
O2Icqh/aLjwXHN2Xf/5+au/zvdinsMzrmqOirAJwMm8W/3O9xggdVdH7xVKoYXccOhnuqhi/dBM7
h6wMsc+JIGV2DVoUEO8h98f+2DbyW5JHsNxDWd20pAqXXh4zb8QuAbm7t7aohz/NefzdMyUgbd6w
Aollc/XrM2VGwLgDqygugWAAfhPQlgqWqRNpT54svvXMRo5tGUmX3obh4sbdVcTQXJxJfbQyq3Xz
vkto50RfMZ4yzWlTJsWlZ3yy/fuwueb9tHWd9c82TFVYc1jlf95PL8Wq5jV1vgwnkEqqSShQLHWW
qZoszQAnxLJI8XF98inOu7xfrxY6baZus9/k/5r+bpUpskZUI7wM/lvlxpvygHMpzQ9IKK0gPAeG
rFjrXVLAYgEEl02jvhOD+QbNCtxrrej0LjBtfvKkPi59AqaV45g8I6FK8W5710V5VekjYI3Ianat
LNtTDDR/59McckdiRbaB1g67Ioka5K9i14/t8yfP4MPm2GL5dSzNNHXDtol0/fXDaBoVRib9yWUS
YXl0IF9ja/MgevCfEkiqNrkwaX3G3Y4GCrfNYPjCeXPbWcS9kC5mfHKxmfPH8O5jcvheqLYlpaPZ
8t3FZrcoYvQkJE8laE+B1ZWbLG4jfFqJfEsqwPhIYXZqFqYn2qBPsAu1L2BgoZdHwjzFyiT3gFy/
WGmX7DjDaLQi4mBtkSpjMSw/wGYImOc5EIDNWmvdRgu969C9aGbQx5y1DWPHhg/WHYNQ03tozEz5
xy5PTS2CF+LbXid9AF8xJ9hwAFNgKkfJcejb12Jucd4fHAn2JbVMUq7hGT5Udu240RRcEzoHZ4MY
rUWmDuHrZCB5VOq2P9xb7vcHJWz+FnbqbXuj9o+ffM4fLzpLY0vDfZbjEKegd19/MzZCnE0IFfys
z+asSdcYjPrFRhS0A+g+rXBgdwu9LJxjTtq5Nw7poz6Ple0go0nyyhkiEF4JyM3WTnYbf//z8zM+
Xp6WZtm6DXPLsCW3tV+/h0pWQLKaOBKUuAtOtsxvk1q3bjCU8GOHloFEk/mrKrT/omvVru052Luv
KyQic/DQUJida7XsTey08y65P5vu2b7fH6BRo/gd1Xx7/7XJX0KQiYaOfJ/obv/Bt9+q1OB+NECf
g73m7MKCTl0qpvAsVXlgc2Kf6R5+8lXXPhyDLcvQNZuAVI1jnv1+H2hxXFLpQ4QMs9I9C0R0sbzS
OfWQnKPriC9r6/k5yea1d4aGtSNGqT4Y818btOkbBt5XLC2caYfk9sln8XGDyo5MlZaFWlLg5H+X
pQqCAWoB7vNlyzThpCi1AzQdHbJBug1Xp+4qgRiOXJLTzgFotSppeTbZm5rCCiK8pDgG0zgd2141
zqhpMqCYoVhWli1OoIzM0zy2pxMmvXXGTj/NOqBG0/A1arvJtbCA0kYJzYehllhXgRKvwIHAjpFk
fzVM3P78Wn9zc7dM02AHZZgGmXHv00XLSoiaKUu4lLq1JAKPRnWjo0vTpXJB5r0e2sp5CEpon+gc
D0OgBABlXuPUWLVhUR+JWTPO/dDgjUgRuiBgIZ1VC+3Ln5+m/vEjkTo9ADZjkmfLbu/XyyMNECzx
rZzj4zGSsHdgP16NzcvkMadKydPwx1y/MWDRbkmUcvDP45VkUVpUsffI5ogeUZ5D8bdjk54WjBsx
TrsWEi1oYx5MDmQ0cQXqDYf4lT8/+Xu0+a9rOhc0px2DdV1nN/Vu7VFChSDwekT8Ttca1CyS8LYd
nhpHiiMGp78wHIF3QdCYVETnceLXTllYEtId4er883MxPl50HAiY73K3Eyr39PdvZCxiRxMN8Kbq
lCKVXuSJM770PvoHxzR7IN9YHJU82de2llw635YHuK0vqufQY41C/RiXtnlzWg2IiPT/Apij7Kys
mvOmg8nVtQSYXNke73lz6sQ1lOvWGwzbY9pxoAtkF74mrUrGnQFFJC7N4Zim1hsQWXlqiwrmLDrB
tUoO4tpPakZE/4+Xz52V77w9WxjUd3svfGdxUlZpsqx0++9pMuWJqGJvy4FZg+4iFHiITrGuAEDc
nFwXJIsO3RfNYqritWa4yYuAiX5VzEng6Cm7wH5UzJGBvPlGnFNyimmNLGslBCk1/9qHudyHsdE+
WBryxklN5TG1zWpbJagh/VovpAt73eVoHwjtmyTzoh/Vo0BLniPWFZ90AuXH/TFb4/m0ed/Os+35
9SoaeToBTPhs6bWAI6fiEpfSf8VGlRyNFIS+zd1t45mQsvjohqVe5K9gmJqTOuVoTOqEhKuAPIVm
iMJXp6vRA5nJKZjbZcno4CEA1W0q2BRjgiCxgoRbXuxwEI03wUQM2+c+RyxWF0Sc6UsWWZcUEgD+
nqGjjvWJ1ko155bhRFiZspDnWvGLPeEZPtioVn0UKa5c4K3D2u9NFt3Gzs6+aOhxgApQSd9Qat94
wd/0RtT4U2d4JMbgU1uUeV2jjdSqWyiLYmujtuvbena/1U+GGstdDNlsrbexuR8hJsg8MN4Kw7M2
VtyS3TKmKWexgGEkk0E3CuJ6Z6YzBtclsn5yeQMDMB9Oh4ult16c0O6gP2jTo6YUYoWX39r8+Sv8
u6XQkty86RwbNN3FvJP4z/GhHWMCGHUV1i4RlWbhWbesq/5SMwx9GYKbTWxe00kvNnU0xNhCiTAQ
g36DpGY82wzo2qzaY1n1HgbY+RCanWtCUNEht5Hr9Tiw7r/RcJwWf37ev9nhSLyhjo1D1tDlh50t
mE3M+C1URAPwcYUPwRjKZTvWvhurBVhGPoptBrhyp+XmLgigPNQ105waGO1SVSznMP8q588x7ry/
PbtHytGMJHpVOhnnmP2W0dgiaNLJY+jURm48A58Yowz2fHzbG8ysB8234ysz4H6OmB2wB+hfjTCZ
mFLU5r4SOFf+/KLND83UeRuvCpW7q86R797f/s+HxehoTEUI5tNRCcfuYTccQhKBF93ot25NVOCO
8Vl0sj1aJ3Yf3IZOYNGt5AOTHXV1j5gp5sRTSD0h7Hh46sSlRku7J7U55Mx2yBw0CnmDrXkJ7jl0
LTWPT5OJhbPBpyhdPa6iXT9o30Wg1/SP/JoIpSUUAPLeg209pIxAwOHt+S6Xu7LrSpSmst6Mo0fe
QqXq7Egg6DgBO0pLDYjqsrubYy4LUhFfjW6LTEb9otBLotuGfwtRZ/vJ9/1+d3x397R1WJa2MHX2
x8a7E5HZ1RBr7CxbWlFocAchWUHVUri5QR1cw4ymYU8rAGh7D39HidtHRD8ROfBd9jC1k74Y/WLc
OkoX3nod25KGOpizSYx1rookTSDyF9Yjuctrkff5QddjpAJdFz3bVRWtVduZDl0HlMQptVyDX6YF
69xn+Hw/xmDkdNzey3RYwY690jwM3vf2clWKfIta8tv9tz7SHQJOvXKZyjlzo1K1LQEP+LfmxpEP
leuzi+03+yVH0l8VjmUApdXfLRKRg86RmTgEA4J30OQ+t3mDM0NHnHD/NcuLrRn67bV0elZ1xTZd
BXzuzipSy7VoxW+zDlxbAmf/KzZlUal4s3PgH8kukb119s24v/jTgY4xZAIm8PRy82sfjj5eksrN
I0BpCPyHnT+R2xKpEomP8cmL1D6e3dmc6zbTIVMKW7w/03WeZWVFbKDvKMS0CeKk31mh9Tqa+Rtf
jp/XhxTjQ5h3w0oACzr4ljfsPQmBBj/39Mle+uOgzYIB7WBmYKeKLfB9Q3JQ8jJkfeIMoCQbdlP5
oxYF4UVM2OPrAKFVZFRbMYzqIUjLt8I0Th2rwqvSDkdval/bdjxW1iC4KztiZXYlka26QPBA45Cx
5Uh+LoHndf83RCH76ycL1fyF+PUqszWLjQFvpGlx7Hm3R7UIssMzOeKxb2F2o8yy14DhH8ayB4wb
JMF5JDn5nJHY/PPB9Kse7GlRLgewUDgTiDYNQCrIi24Y1RdeabcvEYXBNOLX0DAxG04OoMhD4wvg
+8R0r60ok08TeNgCON6jmpByM3hKebYU7a3yGvOhIVBmUTpVcnFuJlLkL+zk87Wl6xoOlqlZ1Q2X
O6Jm0lr9FC+L80QGQX8O82zcJMqXMunynQ/lfRkbtcXeqmiXRWY3IEUV6xaTquuHDeH0jNs/WbSs
j9tshmhyfjf5PkjcoL/epAfTqooB2Ri6YJDDIDhmtKmyp/+hXAUYC1cNpFhGmQDKXuGQYlmrD/es
khpS6MYb8eS2UuAEVctgO0ag3udmhDI14dWYrokCTlrRupC1yPo3FzNMrPSYmt2BTKz6Z1QmsmG2
WgpJgzl76cP/PYxG1hMDemsZBSyMNO3fmohJXSnxpDR9aD83EWdRLDxvMoTSRMbcN0Yt9B+MLnko
ezDT5G9gbEc0FIHkO8AUL5cJMqSNYjgAsTrfoQ9snwZ0+1EsG1etWsONdRvLdRFka46R+gnSN6sC
u7c6ZKo4lo8T+Fkib4E5fLJSGL9ZKRgk6xbiKYNO3/sRi61kHloOlkN7NlWORoRDrdW7sxEOndvJ
Ub+hPYJE4LYWrjlQMEXblwelIORB4eMC1aRNW2/EbTLFwJGbnug0qbm6GEBxki+L59hRj/x301VQ
FfU6H/XgJqGEmNUUXWqdpRBls/9I0AMUSVTRdS5hRkxQUcGkftbr+thDnHtIJv+zTRbI9zvEuCEM
McXXgOLYSW6WXX+PUlu+lbN+JIgduU+LcHZ7xju+ZpAtkXrvK7ut99JYDHWLxtpoA9JxWun+eZWx
Pt6WuIs7PDnuSlBTzXcHEPr2cIzInVqWfbQJOpxedaMMDyYRygelg7EH+e/h/ke+LKCKhhb5RknN
ziL0T0phaWR7J8ZF9fXLAA6BmJXwqtninwJpFezjxFrHDPAWGrPtRcXNa18WEhJt5J3KuNEWxqQ4
l07V8tOAUX8ZTOn0jabqnsS65EXvFXXbEOi38Oz0G2G9w82YH2RsfYX2GRCx0b/EavADTWp2MUkD
IPKQ0VDirUjwIhWpqNFSZvZzRYrDnvyDyg0sLd9mfVehKbX9Ux423iKp1U1S5PP5uW2/MgkNz1DG
dkVkIWHzL4rmf3Lkp83wYW13NEuagncCUY/1/tvPRdhzjwbcU49Vt8UBxXmsCkblVMGT8kP9ZMdO
dkwxAtiEkLhiUsadHHKw6iLszYXKYVYX17brATqXpbEdphUmMah0WWetNaL8/jJK7RsL9sAuHnPI
VPhoNO1Kh5HUFo99vHImMEOD2hrPmYXjKWgd9S+jJ7sbyP/SaVUaBhYiJ40JwNKajQQpSLWN3YjU
TXTcAUVXapu6TLGeD0PxUPP20Q/E3eTDESF/Y6tNHuPieCKiMRMQohro8kfG7nNuTH+rkbnif5A4
N1SvXhmt86N02M1FRSVuvcdMuDSOqg/Gb9F28xURQhSKA6AoU6iOnEaRPXld7p1ysoYQzn630tgC
eW2aDw4WRSbHE6zvcZubrUrnlQhixrjwalr0Jadk9nMADpQLsr1p7baRs8mZ0yL6NGfTjL4M7Uhg
o1XhecGWwmVYhW4N5/HKGKhfp8RM7WMYuilqOYilPFiBCvpXZR6t1Q0zKizuL3abvY6Np50w7IYM
L+t2k7KKLy36iBfyXtFo5jr/skrfm7D0WbyaCFh5lMw2JeQtgHrgOE7xKky0bN9OMbTMWi3XXTGa
mwELxEakWnjWs3LLl805GvNDOEe0D4KvgpFk4z6szO4pU7aWiq9gAJH5xITku2zpeYl227bsePr/
fahV7fXPy8tvNmCOzv/M+a6roup/t+tV40qP6s7iWJkaJ9LHYYU0iSSGZSA5tSYMy4za4QWx3RNZ
skCTRzQ8Sln+k7PPugmCZlZTDWXLNLPn0Df2iDKK7wBciOLFQmt6L40Ov30+dYlCfLJjuM/fft2A
MQ9hGEhzTnA+lu+ee+QNs02gqJcpM9i1rfClKapZJMNOYdVGLN0aW4k5qLh7iLphZNNeB9jaMgc9
lIWThBtQS/7hKiOQhZm/TDA8IrsP558Uv1dYebRkqxd6ciqzAZZ5J5E5DSMj7PThzx+E9putuSNp
KbM15/j7cayG6tbU6MbySQTheLKNUdt5AUNgvAXBcnDsbFdlorrRbFGhgcAhxBy761CsnNNR27dO
LG9GV0bngbnhkpiQiVlTHNjsVQhenVlBlfOtjZuHIOimM5rw6clKOF7ZFnHQ/JsvahQYB7JXjEMM
A2rRIPLDwsOvllf8DdYkO1hpabmBErabKcj/kViwr5V6rlSIi2WRYY4a/KM36uk1mipWeERRSGEx
Bdia/p0D83pSFOvNHF76Nhu2Zlnba0OxIsgQ3SZTo3ob6jFJfn3tNgIQDlPN9EIcpIHpTUITxY0H
h6qnxQq9qdwCuWld3a5RgiNc3NWBjgcR7UGOHJSEqLC7ZpNtwLb3FXaOWroySkd7lCu17cZHbf65
7LIGBUh+LNIp4S6JDISAznhP9En2OJTAAYi7Qk+mpHOAhXCJJ+m+ZLOhiQHEIUZH7joVFKBcEZxl
878CBtFnQrbGY4Jnf5mG2Qwodyp3IpZvRWtRP9D4u0540DfIiAaMEBqpSMY0fIMWv+h6E3HAGChk
YPRMNJSgBRMoo2dRA/X887fto1pVok3gDChVnSOvbb+/dMIyT0odOpTQq27XZ/ApBuNLCRN9lcSZ
X26wJ/ab0SmTrSbjkfFNl7xqM+qq0TFP5gMd4BhEwiI3AUT3WZ9+i9E+qqiXfviVeUgQHv6j2JB7
ogL0FW4pFsVDXfgjIcADsljW2RVggXZb5+GziYH9DXHXsGA0Z57J89ZvZlxcZXqGLzLtVUbHKEHm
H4OymfYi8Sy4LiotKjMiuaumKe/Qf92Agio2WWoRvG2VAytvol7qsp4I6fGcr4Y5OzMnE8Q9WSAT
X/q93XvGPsfGlS1U0po+2bw5H3pZvM00FZjaITKZB6m/nmkC8GdRK7lh523+TL84XSuyq12TrhdN
lqw/ag0JiHnevbZq1TGpHqbj/SHIAyxZwa3Tr4N+rav5sa2unX9VtQvlEFSlXfpzKfa1f5Ha2dHO
PqbLa23BjGARCyASmHDUyhkfsHc2VvBNCRT4TUBwXLOpqn8wGB681MHGE8QW7XVFXPnb37qyRTqd
Ff0qKplizWVpD0bwKJq59HtJ8zFOn6hufArTJ1/5t6bq2fOeavE8VM+leM6SFyoXz+n4QkXJS6Xg
bYBE9iVTXiiIGgulSrueiCQYhg6kh5sT5BuirJyvaYq6EWPbqyWSYI01p3lqP2376OqHc6fkkIFg
FrWsrqOreNcs00ydJkSMtl2zEEjuSQXHSwdRsk8Pg7M3eJPEgccGNHV49DCXkTNVH2vlSDqXeSBu
sCpO9TTX4Jys7EyPnRL22cvOXYbU8GLbGIku1IRR1LkUzqXMrxXb6uk63GuarrY3V1HePI+PAR7f
reFn7eYzl3AT3pMnC44LVLf0qW5SsdNj/6jgrYK8bJU7v5DBxc9jNPCmtsn1nUJDbq/OsLu90u0l
qfMerES+83MFhJM4ey85UHZyiFFyExIhDlZJuPjR946FOpdBOEV20rITKKwRkhWGyuRMAdPVk3Nr
netNbxyc+FJa57G7yPhSWJe+u2QETlqXOLlSYXKN+msu5wr6ayqvsbw26Y2yhluV3sQwF/l2je7q
wy1xbupws/KHyLk1WqcfHOI64tagxzpLUFltCMezwe7HStQRi2SyIEnV30B0iW+6giLDb6t+g8OC
vNIHM3sw7qVlD5QnIZc92PLGtwylH2ZSIW8iviX9XGr8b2Xm9Wcl5tUJSZm5yvtj0FyM8KrUF2GQ
CHbB8ZiGl7g5x+ElbM6U33A6Prfi1LQnHov2VMdzYchBQGX1R3GvBCaZc6A9SMXVIawOQXhgSJz1
+z7bJ/3eIRoo+kQW/lElgx4K1YBG84+jpPPen5D6sMOqQCDr1IP8Mchj2+0atXcHTByP49hWZ692
eDmJ+cgEnRiyWfNX9W1L8IQgGJ6eiobi4nD/o/sDAUDGSRiHcDQdUuAlcnGoFyTYddMtcOz6rLTt
utQQaQcjbMQEcgwAkXz8GtTV0tJi+0tUMcDgygzXdyPS/OcyBUU/Nra15dAb/vz7KhvrwKr3PsrL
dQy4eCFk0V3uDxk2vUvYCX/T6LW1GPPXiZ3muTLK5IoBDA9M/MMSZfKlHepqV6efCB8+7p/nITsa
MctAzWwwp3m3wtdk/iL2zpfmZD5FceQgGJrWYsahhT1HV3UECzNVJf6n7BxkXc0ZnpyTkRSuIR0e
dct8tk0zvmF3C00OuEbcuqJoTVjHcL0GAMUXdHmkFuef3Ju0eV37ZffMM0cMrqEiYeDx4Yhr0wnO
23SA8tMG7aaZKu6Slf6cYF9xhcDGEaeFdSWjBXiy47+YqNHBcNDblF3a0OjpCPydY7Wljo+riat9
OScJ/Hmfon+8gTICoi0D4AGXgf1+GBTJaeREAeyoGUEI5xYGF9O3/W2rws2BSyPPY0sXjj2y26tZ
BLokH5fxzJaGTaKQVPhqlmm16bVWQJvpyFvo02PkoE7XR+8NcM2lyafP5i8fZTq8tTTO0A0ySUAH
/U4xwGzJn+rKSJeRWnl40cAH2ia5CLWREL8Hb3PJ4LXfmc0hq6G5WeW4MUuBDjSV4zGzlW2FiB/L
TUvMcs998c9v6kcBC0+PjYlAQo2C+sMQYMIOTcAk3Lag9Ypn4N9Ea/VVRMvA611RG8iROfqdPItI
Q0xiZ71jshjVOuNFe/yqhi2wR4+eXi4sxrugMraOadPtHPRPTngfm5A8U2dWXXDbvosw311dKalX
QwXfMxjnJbZEgezUKPNkbFY400SVLGw5petKa3TkaARI4anCw9/BIp30ef1GpjAPn7RVU3T43gIi
WStnlCdN6PMYxgYh0nYoFIJUU90UWc7ZTwncjlVzhL6jLDhk2S+0cBhRa572aInIWHUjYy5dCR2i
MMxsLQOOKJ98RL/53htI/pEbMrAWnAp/feFqWtA5RUe3pI/dHdo8som6bGi8qos0NH5EiIXX2JLx
93Su6fFq7QR81p+fhPWbFcJgUWMHhIroo9ApQcZlJ1o6AzWCtaoTWgOhftuY1ZyaUvh72J60pDli
0jck2w9L6BolTfRMFsSPgLjhvyBN7GviR461Cney54RLRxjqqd6I7zmZKzdEfeVlbpwsuJDUw+Aj
VxqrtH8Eq43Cu1mxfhZuIWh7BfV4xM1cnB2/JUgxxds+zu2SpmjJlICSHCc4H4IS3wa85p1tN+rV
SAznSSmLaGEgfMclHXlPUjJ4qQ0n393/qVCbyG29RdRkiLakR3oixvAta2O09ckTWXmDIS9ToBx9
tShfJHYZLQ3UOWGGHl2oPaCNOfUqpMVRTcstQhLnwSqtEXkuiXV//kAwfHxcs01mNTAh6HxI8b5N
DY22bWk4FaDPEKNMvnOyBfq/+0+FaG+WwbZ1rqRDHrgjY5AamrnaZDc1u87ZDs6W706z1okUb+bq
jY3jbUZjLvZOMFPJa+DYgp2mIG1PQ8UBd0G7jTScyXp7G4rDz1L9g2HszXvFhNx1e1SJVOjtDG0u
U9sRyjM22Ny2s7pW21Jes/Xbre3RHCYUfjMYm8kghGlj1RtRbwhtzOWGBMUJKQwH+XCL39UctuGP
rAP4SIrSjmqCnWfupmFXhXvbBEG6t8q9KPfdtOd4mNpzxVR7CJJDSLpSe+j9Y2IcKISyP6ucjkYx
Vz4d0+koobOQCwqVJD1R4EkiaHiffIT3/cC7u66NQpM7LwvbPD/89cLO6qgoRii0KDbr4eIAfzmX
2j5AdYY1DEdVxCjlRqcc81pu/1N3xjpuwZ0HXhgf8Z3m+8hKyOnym/Ax8v4SQZme6Kemp/tPSpKM
B1+X3Mi9eG/l4ZuCd+fRIgdsFchGfZhG01iVZLJsS3YUt+KIezFbIF/8gleuvOa5LK9j7ZTbIKQj
LJO+vPq+uKkjKG/hzImhdmsR3Fb/iKJiujShol4RQAQL6RTiDSNbsiqyBLVQynlqCqfBXtH7EIuG
FwtqC0JhLLYya551sLUnfNjyFMlGgogR1jqtHDgOCBDh7ZnfIguTqY7FYGWQRr64Kzc0bL0LjuzN
jUjyfwjUdq5RWqFYnJvVOZY7rKeZicgcWHTd6dlW3BKVvGusl5myISq3XlpNLGESOjWIBngLdagb
a0yQcMs6vLux0eVXLVVemslKf4R28QO1L/Qw3eMt+WzrqH4YMuAxZezNrca0sTXcRZD/UboA0FJE
mmpE75DBp278iPi6rcYiUm4RXNThriFBCAhQuLPHubxxV8gdJnY72mO1Hur9VO8zb19re4DsZXbo
+kOdcWrFC7lKouPUH3D6UgUJZ9Gx0492PVfpnyb9SBXlqfXnqhCs36srWczmGu9lzJD5k/RO+v3R
8YhMOqXFGeiW4iw08CfFOVJOVF2cQw094rkvzoVyoqp7NcqJ6ji6WQQLuTV/5169dqJG4vyCE+JN
EZys4GRU82Mijt79kRkH5WhwZarCuklyut9GGanL0qnzW0rwF+HTY/RIxKe+AMSnXyez+FIYcLwO
Gb3M4tj6R6c4Sn6YjiYiY+fIRa/YR+deenpS7zX08xXf9XM1Pee1uWrrNMRnrq85HMg6pdapic9R
D7aSNOFTFp9D6+RbYFXmuiFdtM2TdS8lOs95l/1S6066eZq603Cv0TwZklv2qU3+rUEeqTI5kcPQ
yCMSaR2VdD5XkB9H70D13iHR5vKqg10dZEggLTSEvcGhkbPivdJ8PwH9V3YxfmNjZ7Y7Ao/CL+hU
qPsWdDux5uLya7cFhFDu1sZGGBtkS5/douYDz68LnKFq3OYkrgf27O8l6oM6dWakt5zkLKmssG3v
aGyqx4hYqnsFcA0IasOoNXvw5iJhxk/nGrzN5BELsMmNTdDPhclawWcdbmJIaupcVrOusvVYrg2S
b1eWsRbGGhLXz6oTkENkPsMn25DCLq1NGW5NZDvFlijiDLijiX5rGwaIMucKin8LCR2Fjrwxd1aw
x4eXichZ95MCRFYvYVNk2o4qtB3E67jZhc3Od7YBEb28HFS5YF+abaFtR+6oybb3NtTobRLubMbG
54Xkc3nBBiQcVatrs1mTcQIFLyQYek2ZvBBelrHGNvez2npDTdwLeUWTxkzC7p0nGNSB/emZhQ3d
bz449pqm4LQlUUm+01+UmtUJhQA6YmDoQC9HWCVkaYMF9VcQHiijXPloOrVV2DPMXBE74LOU+vAz
3TZ1e8DStTumLv1NShPuULuGmMu8l2RjJtxYcdN75UTzAjK7F6lXLWuD4kqI2gp8JpdkPKoy3cZk
G+525lwDvzbkD9C4cHvGG4inAUNzWs3cABkf2DmSbkk0NlYU+3RqqP+tLlxRUNwcsdSdZakywwEC
vdRgR93Lh+juz8U8SClWdrxq1LmqexUKqYArL3YzMmhjLG5zTaXb00DhmE4CRe+SZ0MTixptFyht
wR9CFbbd+l4a848QAYk76x9sl6IDQ4X38m0Xjz1l3Iu0cNSDDcQpF34pyYiUHrkdIpjIHSPXIWnW
WeVInsZVKlZQWIwRac8qyVchuX3RKvLYMpDDu0wh7cypLktA9cmIPXiJzdrb2oRIEGTI5+qvpmQl
yhWYcBS7Eax3bQXACMisDhdOroTvksxCTfdiOjPWbvYSozuv6RO4xNgydzNGlwNTwic48ha5vkmW
zlx43GebOx8ZH7c5V3mvbHJrE2y525pu3czVTGSGulBYtXuNTNtw9oZuY6/C0AXL4xtzaaQLDqu+
ZmS1arJVl2GqWCEKgTJrC5SJy0qdH2f91zg/ZhIdBInGK4fteky06Crq5qrVVUmomjlXrvCP+Fqu
ZOxSIx9oPz/2lO5WvdveHwc+R51nAuGRZzVXdS/aVyEfOk0s2wWyREX8TVBahK2Ha0tzheY60tU6
V4J561xVYweFi9Xti7nae02RazsrkJJIoDOxSsRKjCuSzZtmVREAzf6Nz5VP18NlttR2dD8wE7fq
0uk+6Q7cJYDvFnDhIP2xTLzVdLT0X3eoxVgkKfhcVGqejotXqMEj3vDg0asMt+v7dEvGQYDgzFb/
h7Hz2pEby7btrzTqnX3oDXC6H8KQDJveSC+ETBa937RffwcpVZ+SsiFdYBWRRpkVGcEg915rzjH3
GE9YnrSK9ipZdyEyjCBg9ZVp8x3DwdKz5ewwIJ3z0j5kmQpJDGl6dPN/hww/xNayXh3rNe1e845f
8zqHr3X3qoSv2lpkgIE/XQmoL1L2YurP3fyiNc+2vlSgP1t8HDxR0fTkHLPoLpme2uwpm56A2Fr6
I9W2DA4eo/AxCR/t+QEToFE8WGvZ1n00LJUM95p+16b3hn5XaqTjADquypzM5di0H9JJIiqjDN4S
My6eyD30G/R7t0hUkEZ1Itlm+Jjvf30r/S8dW4RXjNEdzK86va+fukhy3wLWDJaOV2Hd6BVWrvUw
ZeTNlBlSn3JA4DxO6rNcmSRqCkM51XXyoXG4QBPyou0GVkiyAlqyJbWJZJk0eZ0Av+xsEsoOWYxO
BZp5o2qKawQwzpNySQ8sc/muy2aWYk56yo1Rvlu/1PLpxoI5Sapr5DBMsMk1kVB0WXZsP0zjaGwE
u+AsSJ5JWDdOhIb9/RAru2IJc59rZdOrA+tQEm4xSoTHRkj2o92Rm5r1DdcQqGk7sLK+0Vb5U4O6
+zcnuPW+rcHMBDcvI3hUA4zlfjzBR1MNUrmZOcFrm/vcItIsrXY6EPhJjc4hVw6zw/pkKdYt3yqE
+uvgdVqKpQvFuiXIliPrFkq3d92VxYvUf1+5oAKMLZeVC6WTi7OuXFi8JOmyfmHdEo3f1y194LJu
EWt9W7ewdCnZAMd+N/patSxaqMzwE6o6hOvSJQi/L1oW/xsE1riYXFiD0Jqs6LweSgkBbLCvO+R1
9iTddIDALr8+S633LQmNXuIiEsQg5WCT+fHZTInWFqAhKzKxQJBktFTPLdLd82Tf9igCQd1V02vc
zAh3rd4LCWOB3GzPp/XQNRljkCQdtjV8Nr+x4wGfEDqzNlP1T0JVthXQz50+l51nMeJh6ImZkffD
1yhbsFj/+dL69aZpgm0JOHm/foOgwj9HdSJMJInd1ilg7nfke9gEVp8KXja8yRNK/VcHIPM2T8Zn
J0y+lK2R7OdkCh66QSVBI56ZNhiDfQyhvDCCNm97FQlMmsjFk1pI+qnrlzzepiieZKSgF/uL2dIf
K2sn/Uhm8aegm/IvowjOPX34pwZlwUrcqAo0XZIzW74Tq8h8hfqktGp957RF86ch1/Im1VEIpAas
cgR27b4SefX465cOetL7JR+SEzS3Mq8gW9CfXjuZJqNEmH21HRS1oh2t0yiz1PIGU0RX7mdGAM6u
Nln77VnKNyTbr5WPZKnuMSlTDWP5S1zjHnTnwR2RXmlL9YPrOK6dYgjyLMcl0UtPUeh6WuPZ01KZ
6SVrDZHfrSUZrJB9ikET8drD4Bulr63VDj6iQAyVc+mXgz+Wfk/+9rAc48EXpR8Ovh76FcLBEtOl
n5W8VTzAMsNakeGpo6dUEwxLaE5w0tG5t9mNwcNrPA2gaeM5k6c2Xm56xuSlphev1Ue+WKuJfLtc
qor8fvBxgYiBfgCePLX0MRRXgz+VS9FYyfAXl0sl/BP+iNCXel8Lfaf3ldAH+zUifgv9Plw+CA2P
CvSlZqSAtQeFxgAavytxsSdelnjg7qnUJtB5qYkgo8IdOneI3C5iL/GbsdB7RAhtRZN7v2w6lqI6
P5O2sszKir5WATULZNhynhIikOTiQWF+VUCl9UkHsB9MK5EQ3szxAzMGkiSGOPcNpKXHpEZ+k6pE
1zT0bz9CCDy1JiCTSJB6NlmzchOFHxwyhcBCTtdq6sWZ9k54iWZuR1XpRK/yMPACRYRS1kIR20AB
c9fLEB+gXpo3NtLrY90K+mJOnz6FdvZl+a+nk7ZlimTdIDYm7qlgx9zJDqjYXj+qRkV0Lo2lKpfb
k2x+UhbgdSZsYjJCLgRzNBEbM4Xah9CQvmI2EJ+ZlN4OufQlSoz5vkz5Wb2r0lvAq9LvfLrvW/1w
FBxuR8xnkeSsM5C/dYEs4lEyu5N5OlOz9ztjio4CnRUowPjBgD4rR5NbN878UoZxRZcHsANRyj3S
8DglvwhpUa2Zmo9KaHouoxYGrwEhqzcCVvJRfzFSiXQ5oQW/aV+9t+iCztV0nFrs96Hcr3q2vz3u
iBezwiGCQE23QOtNob4dc6adklbXRzCBsF3G5JDEZn+PlMvxlPKJfqB+Rwqk9BuuzXuDH7JtB/G2
ipmI2/rPAC4lHWc9HVIJxiF+jCyqyotZxV/QA9iukWkFIdlQamNH1H6SkWQKADz34gk/RgaAeplJ
J9qS5d2lBK5Y8wZiqwoTrTUPiWnEbL1m54PI9Du7carfWGBYzr27CkOY4yos68Bx1XctYREWWVuM
Wrgd5kCutyF8TYSj0rSz5VrBp9kB3ywXKcSgq7R8OHQa+87IJG55/UZpoNyLc3ASRAu6Sm+Zx7nX
anBapbNLiryA3BrSYFjsbNpyQFDW3nTx/JUcE8OtW0uctIFm+fpRpwyv5dAKzxRkPpVm8oJEdjp0
JYHjVYUwFXbjqS774CT0HgBIkAyuSe40rf7MAe1Kv26zfljIeXuULRfJdG4/lKUzll5YSfKeGYZB
BlJlnAksLhiNpvRCWhDP69emKal22IWi3bxgiMfSxGXBLGxvR41yTewAMOtkknYUadFtDXJ7GzY9
SRyoq2/Xr3Vq6dxgz5Xav76Q0DNAgmARiGELcmTZ6wY2V1qFv3PX0a6HDMvBrNINS1pSXeZxnyRW
dSfnJDLLMgGKSdlyZ+vaa4Oj+xRpSn0Lt5zou5Eg88yRXCGUzteDUjwqGmmAfWnjrjHe4oJeSjaD
fG/idPQHR7Y2ODi1XTH1tLAMpYf/CUNf0xYEr/BCTZRkP8CPtzISTrmIHUfEOkY46w95oLEfTxhz
ZSYi/lQi6m+hRpJ2R1Jep6qwNR3WJmabvJrDYO1GlSZyx1QfbCi3ydSSH1u7CW8LTVKfdeeTbpj5
Uw6POowDzU/1NjoOIK+O60d04r9/VOW1w9W3r795YqwcqEMtKvtQVfOwL1osgkIV/Qn+QnfqAL+c
cqDkZMPMjkeUyAbuX/Ixw0vi9o6YDnPK6goC3Atuu0seJXhqg15jktgGYIb0KT2SEiJDW4Z+TBhz
81l2GHy2k32d4gSRTl6Iq82CZP2snvJ5Z9dgpcxMEgzpFB3viSEUFI16v4kahNwSXBIRTo+WjJIC
f9mtcHCymuZMIJDZlky12T6VbD97rRyOYPqGIzve7x+p3TgcC4eTmL0rN1z+2rteVPOd3SlfJL3V
j0irp7tvX89azPGlc14/W78+0W+yY0GMiT6jw2K/K5xsuo2xwxwVlfv4ZGKE4M5251gWyHOFoXuo
1cExDXuiGmd5JsEgg9C7iZevxutXI4J6MgXF1urotkhF8CZ0r0xhIK18O7T97BZSCMKsNFqEWQzh
sKuhqtWkAFQRDWOZSxtz0ZEo6Kq3Rg9K3k3d5+3FkdkGlYPsO2Lg71Ff5kDniTNVsWDCrWNdH9ZP
OvlP4BXGQZ46XfFDfVn+DwrR49n0oZ6i/EkqQpcbuf3aYIurq3g45BIza3aUSVg7J0xRSb9ZvzQD
Djivhy7+WA82hOZa76PdShEfFrh8ywywWJK8BoJqnK76frCXT22HhJs61QevG+f6JOrya7cQVzkz
i31LKOXeXNw5Q2MTR5PXNyv1m7mO6vVxrSMtIWs7lKBWm8ivN8KsFLQ4QNXtSAsPAoHBhjlUdSsT
GR1nTX9lJf1mAQ+8rzXixYFctueUTLAjhIMHhhQtYC8LM2wBsitpJYC8GhvjPDILz+F/6M8quWs6
aW4Xp0hiGnPKcp7L2rRBmhUyuFLoUmohlse6m08pQWPHmfQ/YCQT+sOEScby0XpAYs2qdtJmOmXW
iy3FhU+QqHGxpca46IWqHYuyf7IVMZ8kw8JoyyZui89oPllrAKU9l2SIm+pzlecvtYn4PBJqSvs0
YAtW6chJx+iklW1zlEVfbnUANzsYcoSQioCel7BJTiEdgrVLKYOCiuUCB4pWI82q630nMlLUOyxd
lRFi6gA2JwDio/eGYUS3wtqV43TUcsLaAmJ4rn3Vl1dJT8OrxcBZ2RJy3s1StY/oOrmB0yI1Hfrq
kFjMQ3HPWH4ETHLT64pD6Grz/dCR87VBrgHg3pi3ox02y50iEn6Z51/05b2QEES/EWVV+CQCtzeh
kZMrzcqCCUqEviNMPluj/oaPQ//Q62ZHSsMUPdfxIah4NSbbmhiqZfO3g5QHjbQ1cntr8R44hGGV
ECtbLenPKTy8uWxOkCqD2ciu6MI7Y6drBSfF1tgk6fjJiaOIiMo2ug1poDuxZBwrYwjuEWSclRas
riL1hgtpabyOC4h+muZxZ3dkLtuzfAisGs66PQ5bKdULF8xUvZuscqKHG2iXNMkPSt5NNDf7N0di
M6ZXCfjcRWGBeORe0ULmjokeHMsQMxLQnf2Y4O9JO4LQFD2MH2C+M0xa3A5F1AYPyG4+y2lifTbC
AmhwSHRx75Drt6Sa6HZvn1XIn7t6JG5tjOSPlXDKr22jk95uRa9Z0Hf7wMQpmRnaVkXhwQtM8EWe
S5iC/nOoyKA7JZUh06hPzL0Ral9mU68e9FHXDopGCldJqIiHo9U+dbFkcVKr96OCHLaMLRS2OHt8
1pvhJm2Tyf/Nbvn9tJYAUtkCw6CyX36nvSCFyrRFRypThFTrGjWqz1Mq72TYk3ZcMhjpThrkvi0/
S3Kqg30AKE9BnCsgA2W61EnykVDUblv3zkPZqh9l/OC/WQev6oEfe7cOC2E4eaam0ZP5WS43A04J
LORnW1bJNPil7GoaBSdbgDCbvdvTqCfRaYDF5Zuc9f1JVYmBRETjGGN7AwRvP9Eu2Go9e/kZA+4+
ope7SzOS82LSgwA5RvmuUu7D0SMyRYZFz6I/z0vij+JR552SfIWBBltBGzbAJOO9LPSvthOAae2X
Pn6dMMZQVYTeA9yPzDxHqYIhx8G7XVsRjfpq2qL8nv0ZBwRNhrj04Noknm3i8Zpa1cNoMO2VylNj
BmBWVLxGTsbs2OAMBLoNN2tvtvWTEoxfsmqSfaQC2lEPYJoPUwHFdgBygFHt4ddnhvp+Ac8jNLng
aiaiOtbwP7bASmUWNneNnH0ZFLjAyj5CtY1xBoa7ghGBoTWo+LX6peuLigvD3F55zzlepBVMibIs
fM1HR9m4+8ZM0EfDrT1EZmR5MjDI29yZnhQdk6wRKmTV4y+Lrl1WR9cqq63fiFPMd7Nbm0YQ5mvc
7CYtUv2nEaBSZPDdU6vYVqOiP5K+OWt/xo6RPyQasVVWEaeXKpZuu/ILy870vB5UhW00ceKKbw52
f1uLP9OxwIXUGpdxVMhPwhMa0KpvJiM7OIO6s5a8JDA/WN/wK1hlLO8yTRCVNINsBum6OohCVflA
jJr8SJ+Z7QRW489TdxvZXEaUjEykGbr8Q5KT6ELnD2VEJv7ECTK4bV8p+2qK1GveEr+jyd/YElpt
s6AeuLvnVhw/Qjr1ynJ6aPP0LKS+PEZqPD4T/L3H9WI95UP6QTKk27gN+8fVk9cHf5J12f6m16Io
xs9bP1vGdGBZOlBLdM7vZi12qIcSUYhbpdnDvba0pZy1YljczIWbpfLGnXS3l1xZd0fJnXJvllyN
IFJBJuJSFhuH1M8h9aNo2M+2l6Y+zKQ89fHyUioSzcan20hgd9Ri6fE1y7dntNe+mRwsyw9Z7Vl+
kBwky6ci24/TQ2L73NDHXWazqvAL269sv5Xp0vqd7LM+5B1GWS2EVd9pfbxCUutbjtdlvuN40lqq
6kWB1/dL4Xvq1uojj3JmVzVd1NJUK1wgVlPoCga5gN/2fT2RFzrKDiRU8RSFaX6e22pX9l69VlF6
FLzsmt9luu16NKGlzm6VduMmig2iZW29/Tr5FpFxv3nLG+/uBigzIVaY3BLofCv6T1SsUgsnKZwc
oJP1RZcvGphDeSmrviCOcepLIC+yGJBhoXJBGZOuVfWbtnVzYGUNueeXqrnUiGCyI6K26CKaS99c
JvQw0WVsFmGMBBM9ukT6uevOCWJPPL/deeLjbKkMkCSLESKgphPMsan6XnIFtOeEFJBK+kUKSE35
8ZsakGWKyXxjFQQOzOeyA0JAhZT0RRDY5kt1uY8gUAoWNaAYIHh5lUXorVdYXHh9Ofaz2rdH3xz9
2VhqiA5jxUjyoI4HeS2nPlrGweJYH436WNm4Y1GCHlPUeGsl3YlicJGhLzhL4tSHZxGezWqpJjxD
BKzmc7GWbZ/hDZnLMmOpMb+o9rlHl5NfRH5p8kuNKCe/lMOlyC/psI9Jghku8XDJctIlLhFaPoIl
+4vdX6Ts4rA6BhbMmyHWzy3LkXOZDY+2dlYiHBvnpjuH+nIUpNDzcbaUYvGwz5p1GqaTwTM9nXBn
IRrt/1JCIoOk0EMihkQGSXgxesgwOKCE/CaGHNh+kZ32lxhy/ksJ+Xcx5H+UkO3gadl3MSRKyBwe
1aqETOms1v9RQn4TQ6KEVIjCq76LIc3/JoZs5iOeZZSQlEQiibboIVFCoo5KVj0k0qg6/EEMOaOa
ss/GWvEM4u2i2Geq42mfPPlzy7POUw5hKV/N42qEm/PX77GVUvTDYoa3mEVn0aHPiOD1Z/AcmPNc
wISrtnUepUQJWepDkTvRJhor60SES3JFfV3v2zSquPaMJCyqmJa7JeQd+JV+gxRcIyCyIshIo5dH
ftoI62nMbgoHIQGkk9ClQ2pwxpWZ2xqmczNF5GGJMmywu3BFDh3yrXE96ydLGhFUkHF5cei4V2mA
EG4Oe1eWgALJfVnuzFyKnmfLgUiIF/Q36zomau9uFKQKLPwyQsEx8NjL9//WbEWg2NSJaAk66Xff
amIuY+6KcD+zRXkN2T80+2DcS82+xUo/oWleykpdZy2ayAMs84l9gBvoLqNCS3JpW1EBTACiAQt6
NV5ceEXnwRajJsVrmAAonrpW4nhj52VYCRWvcDybm81ajeMZnReymXY8UFap6uWqx1530c/v7QK/
iwfggApLL4o81nRJ5GG/ziKvNt2Zaz9EhNmNxVJo+ZW16tBlBxDK+wzLMfMAeV/i7V0rYD5sQ0Nc
KieesF2KPQNF5rYh0QVj57QcAW1TxLpSpbOHTQ17qk9cQdG0JH22cqvEfQQZQPqcxiZJdRXHnVKg
Xd6Qel3qjY3XryUaOiRe03jDtFQ3ee16xLuhGF7SeLPh5ZM3Gl46LR/Ef1U4Ye4guM3T6qWU2psS
b649cB4UoOLedilhE7bmToo7MI3v3LJ0tc7VoqXgZ9XWnkqUfURV+6DbS+VSyQsJscJBCLdUQxax
2BGoDbGhrXdKv2PsTs3mUhDHqaDZJ4D/iP2d9kSmUX2wH9cSDQRJF/TG2LiO7pIGIuluZCyFlyYM
md56UeHFoZdwsqxVd15ReIATurWawsN/OLA2V7yp8xzFGwtPUryZ00D19M4jN9Rea1IZmm6swqOc
tSQyuvlfcIasVZjI79zKJAnPRXZ+TUJ3YIWQu4lw6StV0C7NfWzuU86Sbql4LYxAlr3jKDGORwLG
dngienipsd/p8lIZ8eLmroE4uRb5XnGzj7W9NOxJmsicfZe4VJswvF6qHlxJJfPSdVRXdVxLdWXH
HTlJHLfnPOGUaLyOc4OzhYw1Lg8ekHzSh7hSlo2nG14zfa9q8ihQS4PhZZw+nDjTUtFaEtuq2nNG
TyVTvPZkpoGJN9VezzmSYDH3OpsADpcrrY2xznbNDqOZW5SQGEk9WUqOXPiYlNTtkVuE1d5h381p
kixFzAryb0pql6JV8Jsr9jsJIYJ2jHC6xUVKYwvxk7IimfJRaiZcfCBhjxaQkXMVheSsyyNhCebO
FHV6Xr8cMx7/9hFS0rHd4He5n9Wy29otK3pjCJ/rtg4uvUp+ZEaq7Ku+mNCFGTNKMCR9G0kW4hK7
aA4jL/WkWRBGs+k+afTTPIbRdU21MqIupLuxK2AxHdsworncCntjmNIHO1W7285JigctW2ju8+9G
6+8BMrZiLfBsBntMdlgl/njBdpogzBLJIsdbjWIA8gq3WC0YPNMwn+Lls/VLKqxLKFNUqh+j6NT3
x1I/2vlSxNfG6qFfooEPljiY2VKW4xedH6o+g5gURp+xlEXycHSwmOBXh8o8uBorsZi0+aXs+WjO
x9k+0n4eshPVZae+O8naUk54ruuzFZ7LeqnOOef1uXWWyopLPF6S4tJCUq7ccLwEw0Uyl0qza7xW
SFurvwbp1U6biHBzS4I9NqogYWnu7GDdSdUpCE9htFSmH7v+OPRHKz86OVuuQ4cnGT5pvNOygy0O
7A9Nh7iMpUrYJ/VS9HFsYymTPy86SONSpXlQ4mNuHnImFGuN2YnQ7Z4/0D4O3UlhcdPReluqwjtc
09o96/NZro8JsJ5zXgDyOVPReKHi4iItObW/2SX8F4GFDccMchJ3bCZW77DYylQMQZWRPk+PCxVi
L6UsUnL9JgoGadeXlfYwtlKJuRW6AkugZxPd9GzH820AkvO+JEJECwk2z9Sq9egcChCUcDkHSPv7
EWfpTReqx8Kw2kf6l+Kxlbh0aa24mnPBFStGUIyV1C+tuXyx68xNOv1NNPFzaTrhI2zGhuyRpVcU
CNom8VuZ9/3nAr3iZELuGLFILXAGerthrXxOs/Zg6FzUxKDWtxUQvu3cNxI+njrfxNJY7FJDbx55
m5qsu4fn0hJPBEgwXlPpEdP6xOcY1SZwNk1cZ6OotnExG5/soLxG2jPoDGdJ9OyOdRbeqfZgeZbK
nrArNON2yqVh1yjxS1o01gUPJdLrBodvJaG3sMrTBL0Bc8MgPzeRegT9bZIPmANlmkqMfVVkflQl
3ELhpN1Mcq+cukgeb9dDUhNUWNHp2tt6QKBFCnqwa4pTNE3yQ1srLzw/w3HqcwaesYGWvlXOqCce
RnOSoUa0YGNNW98oXLqQ0zWLlLbLj9oAyCLs4uah+bOfgP/aYIBu14M0hcFR2yZDPW+7QJ9PNMj0
l8o8sQLWX0sRVMfJGG2EnWH8kZHOi1zl2VVE4w1IzopL6iDvVVoipMBDkZD75s6m5XgXBnTQgrQG
SBIFXbTlLqmS+aQOZXHNA7PEwYGVsdJL85X+1ZsiacWXsZyOhPaEYJqNi2Pjqvj1zeC/7JBpvSwM
Vxl8nIp98McroLB6ycyNltiEcFLvYoFOJpgxltsAPF8LWfkyz3C9KikxMBpJ8kPC4jEDg7wn3ELC
H+F4sR2FAMvuKCVHlUkIek8j5fR/B7F8ikmaqT3Od08L4oesVKyPSoopuJRIsRZD59wxDnkbKvsS
Gk9O9hxMz1b2nIQv0Vq1eNFMgNVLtQPR2V5evqblq5x8mJIPmvLajx/EWs34gbtZxkVyaMur1ZfN
Q2s4t79+3oCcv1vrs8xH8onnGSAi1O0fn7ihJi7XmLBd9rJ005hR707ybHq9oQwfbNitZGLDV057
BcbomAFosOiBKv2xS26byobH0xAhrujlHpIyVDKhwAuagLhHcfRZs9vwtkpCdRsiMrtpO4sUxwLG
cyPDUDQM62yq2vjBGDQT6o66qWqej8hCK054pLgPLemjAzqGFQc710TNBeGqxluAS3Y7m7BNJcKT
UqW96qbgNqVVrCvLRvONIFfumzx4mEWivXTq5OdSIX9R7M+2bIEptueJjGsOoqync56ZFtnqan5I
FPK6pjR+Qk8cPTnhnYjzjB0WOd5qmmzNsSlunA4xdEHA6rY3OzAVhjlc5HjMz0zZt7qavxHtOT62
eVx7RsqtkXlR6eu2FN4qvA83UBbRhelYtMHLnrSumr+UevmxFxAnaesLVnkRnbaubb1m8Rbvor7a
dhJ61W2SFcS7wYPvqumjGQ8l5gUaaSOqboS06xpkPZiKmmzSAY3k706Vn88UMA6Yx/DaMJcgfXJp
L/5tV8gv76rBabqtbo61PwXSs94Pf0YzEExC7bsLioiSiD0vdcxhW3UIM379AN7TDxiJsNbjIXCy
cq/7aVsakjPZKmAetloc4E0IjaOwaoyDog0AcWA5KAya+UnFsrTmymVbwy7u2CNDRKp3gxruesK0
0ZjYe7v7kAt8jhlqE51l9hB+gYuZw8Wcqvtuzv1fP/J37TseNJcki+UZiivrZ5VbhCKzV3D+b1mk
IlUzgQjFebDpbNlgi619Ra0wXaQOY/X6//2fH6Lc2n//L59/KaupicNI/PTpvx9LzIj5/y4/859/
8+NP/PsSf2nKtvxT/PJfeW/l9VP+1v78j374zfzfvz+63Sfx6YdP9oWIxXTXvUGIfGu7TKyPInwr
l3/5//vNf7ytv+Vxqt7+9ccXENhi+W0hwNg/vn9riWxTl1Pnf/7++79/c/kD/vXHwxCL+a3JPhVf
3/3U26dW/OsPRf4nnGBgbyRCIJfDD/rHP4a35TvGP2H2gMhk7MU7QCUt4o9/FGUjon/9oVv/5AVb
RmEMZYg9W3Rjbdmt3zL+yWkLnN820Nw50Jn++OvR3X5rQn172Xg2vn/+94A+VVeWBf3fulVAImFo
QNDjoSl41X/e+2gMC2olVmFLkUNnhDGWfFFGOwMQ3iaDojJLn4UgrUHYgXLMbC4buR6Z2zlQycWV
r7H+GIblfK0D8rXjomF8N+Jq5I1LTvh9ImDvGQXB7niA97UecT2R7a82ouXZgvCkxw9TbwZIY79E
M+80SNRAaoX6igykPDQ0c7ATJ8SvT82mrQhNyOSZqLtsKDjlww42nOkgYGeRxszYN/RuxhU6u4D3
0p2R6ZYHC9+Tmnzc9pgtt3khGXRW1BEKgsoYebm6FNJtFQf0g5UO5UQ9+bUZixMASsYB8aUOlZQB
RirhWEIwVdaC979URhtFzZ+gokA+bmEcFFM2M2VsMbDCn44i9CvMKFOxjRNBaDDEYpU23RDSTQlN
1pzI/u6xqbxVdZDRJuqQeemPnZkjckj7jVnJ8k4dTbExs+SNJOsveTqIY6x/kNKzYgpmj60lY5yw
j71pxg+DYkv7qh/w3oQzSd0DIZOwO46VlH7uatx9dj+8jqZUeQ1WXDssoSy1zQ155zy2DFeZ0eCI
7drnMak/RCGCDpMnva0nUAmp2E2DGW1FxbaMuJJdqQbXMU2avawP3OrFfBiNtHWjfqOFnXU2rE+x
2mssbuOHsFaD3Zg6F9kiRN2OYyxO5ImCwitcU4JLCEDX3Dv28NShoN/qUNM38iBxmdWIKxvS9p43
1hYT8mZAFHGTqshMzfIU5vm0IbbD3k/RZ73Jp32q6Pe1kY3bOgpOeaIykyF5k4YUcIxol4UFnoVq
Ea9wMw4UvJWs9HnBY+UqhHhsMFPvi63uGqD09th4DMPYsB859GS5urDh2RwW5YPdjh/tvJ13TtRb
e11Nj1JWormbSHCHwdveMpBDQKicZFVytlIZG14/6qNHbAQu39w5VWMx7LNgumpy5Nd6EG+qgS5Z
OnKXLRtC07WhoKs1vFQLw0AOjGgvlMTaGvZUH51WfVC0qriiuLm2Ea3HRMeXRg94ExLEvtHTAJEP
Ukc5ZWOKwj9AfNu/xJOWbWPLAS2uh9fWeLX08WFmAXcSpfOU5tl4Z4TWl3yWNmLB6Uw6BjQtV3a1
QOsIcrIhyrxI6emx6B8t7U6Woo+1dKfO2OYY6j6rbDLORCY+SFC+26oYTtEskKc25nUocJUaoket
3ELsM1/BPbfbfkDqV1jYlIxOwtXXC9sfDuM8EBmTK8hBW2AoPeAOYLPFRbV0X8lT12JBsQeEXBKO
GXrEXE13edE6/FUwyw2VTK/mHuwH2SMQCZexNImPaIFkdm6FZC+mlPlDIGuJJ1X1h34mgjpte18X
1Z2VtG9jLop9WI/auTLmCs5tGu6EHuGSk3gpm+msSHpxy5mG3a8NT3NblJcMQmU6of1G29KpZsiS
QcNe2i1xjp6m2SF+X3Y3iva1qlSSfEkIOLWtOZDtHZubOuMaIpBBbUbZ5qIYNgagZCnd2213GK3g
s2ZmO6fXxQG5xFOil1f6R5MvlPmKtQLhjygPjNRznrO9QSB8bOzGWh4/VfhRVbvGnaYOAYSVjpdP
4LZCq0jk0b5pRL2xK2HBOdVoIyvdS55UnyN+5BCR/leGN5HU17ztSYcxjfxmJqQHQI34CHycYYHA
4oJPZRuhYd8ZdmDgYsSw2Nwbbc3VP9W2hESi3+0TX+7U5xoo5QgYTCL0YpeEdrB3prF1zXGyN50q
b0YzMfZKTitYW64NAy+bItTEtzrtq6VAY4WbtMvteW8FQ3TkDIs2WbFXy9LYTXomYxYrX/SOWIUU
07pqtRelHo9xHuJc4o8BRtSwF1Nu4//H3nk0V8ps6foPNScSD1NgW3lpl9yEkEoS3iWQmF/fD/pO
d3TfiDu48zv5zqkqGTaQmWu96zVZhQ95A1me0YrEodgOCEC7l1JHo+1/tzlfN+t2Fxju+gHRVYGl
SqAsyOpaYuH+oOaXOj6mCwbmXRuvMDi9c+262Z1ytHuXiohYAuwk12E8O1O2BWxl2d4ti3hnwZFL
tUEdbI7HuGyvbP7C52WAFgLdJsf7Hi7ninw2g/8+rzR/WCCYWPS4Qw6DUrsaagFiW89YDQLMBY1Q
WJC7Fo7TcczLnZU4EbpD5DtlaNpoXewSR2atkvZB9ESNVi7JckmbBYU7a0EOV+7N6f4u2nJeEnVT
+bX2GNfTuwSYDFtzzIJMmsNTgX98UOM2sBn5+/xb5OU9UFwM1o0OBpemcIqB7OdWBzTth1fCf05s
i30kYs7fvtQelT59bevd4HA5qkGFsYmMvCiySMsExk0QNSqvL5mdZzeuVkzoRsHuc4XTbaIRT2tl
Klh63Q3ixnxuYlLABHGf+0Sf8h04URn1pnfCHwQWJBPVvoxKSKXBWFmQeptFD3qd1dwsCIgLLzJy
3HYtJ1OvpkRfL4l7c18MuZJrS7YpLg0y7KQJUVdPApvoYMTXwg9JvKhJDCSDvqztj1VO+9qqSZ+Y
xHdRVpg5OSQFeVPUFBjwovcgbN0zDgLdbrzqKsiM6TltPOO8GFjSeYb8tjt3OsIeDeLM/snl8AC3
8aj4s495TbT9AxqINQKoXsNhxocLW/WcPPRhCNNkbLEOzT/JijrKZtWOhjTj28ZLrgRFf6CbHUDd
XD/Mei4jE618oA8DMEU9XhYLm2Cxat3eXUo4g7yv43we2gp/DCoyWAI4UU8w40a/OmJGqPbsNX3g
6PapgoZ3mLL1aUnmN9TYc4fZqLnQqHESX/ObUS1MBg8v7uxwnrahW0pNVAyQt9yPib0nMqkOsCQG
K8HdZsJV1hN/euWOIekDZ5yYGAnlTcm555jkvkzpoSp1DDFuhJZvB3t33UE2D70WjVrl3ftLagc6
bnW95x2mHmPXHJNdtigLle/iHscVXydnOyAr7LIzdiZy5a86P/vQNaI/+bxp5BpofsQn/vRzKHET
J4ytoUJwP+waS7EJ67jt/L/NZnjXhrcALczz0VuYmKZLdzKnitUMScM19wYA5xX8ahkRgEJiQKXh
8o/+zdGa6047rgq+f0zeezAD7wcTYF/A5Bh/+WpQbANTHkC9VMF8zW++Zy2yxbYqR946WXfrgLCq
QkOdkXK7GD7oYNVUQWm4JwzUs0ckiBfiaj7B46bTsGor8FkZI7otkVeo/r5dTZ8Nj3GU1v1gi+Q9
uq3mMZZKDEj8+OKotHygxiOh2Fz6vUxZSmlxw4AjRbVwypqGUtycvpASoh/Sv9DN9AgJvZcxZoYm
6nFftNNTn7X9yWjigLnBi9Wu9UumqSdiP8z0AC+LaWaqnQUTJSd2NJ7n8Fe3+6ADS299+60jpCFQ
+B1UpnGbZ3iz9Z7GAe6Y6IRqE29rXEsdt9strIYgN2oZOTG8DpQiTQOF30rw4K2baHL4LhMG5S6r
zWNbZnogOSqt+N2xBIewQRY2rc8OQKoMi7mDuJwaeYSI0Awni79Tq8WkZymugDtH6jbY4UkCXbfl
ieJb0NpMwyhGq0MDMTlIYu+jb1JINLqor3wdPlwD83Lf2jBLW3rraytrVlJxYFI7wMiry4TT9tGC
rOysUMrtx74txyvyJMrIUSjSZ2knN+aEvFSU3oN2O9jVacOwrqxFp2RCRjrb0wPBpVFSui4+VgOH
LFhxbK7LscjNv4JCUbn1q+do39iAH+xKtmxFzYeukDXJvr7rBSZLVgxgldafbsdEMxf+vUwgzqxz
94FBktrD2IMTOS6XwdaKiLlWOq1iNyAcP3cZsDX2VGuVJPdd1xk7qpIH3Jrf1wJrNEAFziUcg+M2
h+OnPyk8HSw3xcYh0em80GecV0pwL9f7k49XcNAiWDhyomWu9bW1i6Nsrjor8pg9PKDMIkRgHelo
9Fg7bjxUrR16VqX51dUbPVSnBoqNexjiMG/LzGV0iuUAwa+URHDwKl5zgHsiDjyluWHlGUGnIwT3
Rj5seUy11kVz0UduYmITggUP31/svRIB6zgV97IRx8aXfZA2EmafTgxCW65/JK9RooRD4yueU70k
/qROggyDuGCkacYMjlE9LomG70KmSaawWLoOjkf8Lm2cNXo1BLWtPoFf4I+1kh6nVrR/KVxVEw5r
X/JzVMxrb6FbGSfzoKs1jTClsHt0hGOd/6QDvyTH17e4Vi4KiHL2hmBQhFQZ5DrlDirlNKGty1xs
MZYF7E9O55FK7ry8JnmVBhBeoXq488soprO7Phgl2560IoEnfcASbembGb0nbmA2OgGfVXNXOW51
is0BCpHgKrjr9jjG+9HIBiJNHXmNpO654U3Opn5iJWld2BYglLnNe2Gs8VtnJR28JAfAgI1i7AD+
1phdfGjvzFlAwsJ9wTScR0+kL1mFpJHOfd9KsuSbeTgLyMgmzWSZ6gfbYyJblvnZYdQSKM37O2tC
4yQp14AxHhzs8ktLlEKb1eXhIGEvSV50CQ3Qs/QrTu4/CTFRAShpqGTfkoFixsE0LWlYcHNaL0P1
MthdlLNkoW2wTXZawuEpi7+9xAe2yVGmM4jIw9wY7moYW/iQAYVsGPSURqaGWRgV0MxxR9yhtO6a
zrYCLxOvshovMiMFXE9daqrR+dE8thLYxB1ckfSVUU8o6wanIHtm4pncLzWntHCwZvbTaOzm0FK6
TakSocPJ4QQLk1caOlTZ4yfsvhfVY+9/15jWyp5wrH5kx8voNNoBi466Wb/yvmTa45mYrwBCMXiw
PZp+dRrFHx/ksPfMn4qNnTFNGkhR/BCvbh5yk+M5HauwpzRiN5jDVk7XXiv2ZJ2sex+TXKHN+3hx
/HAa/Au3G5dYB68f3ev6SG0QPxzVXRPnqLWwJIx0UnI8dz5ixPg4zYfct4cbAztwTE6/Fkt/I7f6
MtrrEuiSxJUJvCfoF9jeGdyJavi7iOrDB5GWLKV8IBfQa99L27pv9Dw7eGRF2sZ9g+tNm2rMkuTV
MnpckCYAp/wfOuksGIbECeuYkfyK6w/y2CfW5c/Qk8lC6D0mOh5EjaohWMF1KkLtATKF83fKCBes
i5dS8oTVYt66tBl1YnR7NPTUphzWJnJ4uB/xjx4vf/sqRxA0Rl7jXGq7j+lAjVPBuJs6sUVnLhcy
wqiWNBPr5yTWd+tt3/JZC4fTYBzLu3Qpj2XGFpw5PZWwlhLoMKXXhRWqcqbprbM/vgdZ32WISVZC
+axSP8UARn05Cc44iB3xCe3fzd6cotLooB8ivloSey/7sQjACbVdrl13o+Pg3bVvgBz5V/2P0rp3
aXn3yVDf+BrKi9x0c7Q+roE3T48XB4sGFZW9L6y/mI20qObHa0tgL9CI5map2RMS35B73K9Vad11
xle5tJdZM+AEp83OGRbremmXCG8AgJbE3zlsCaSB1mGWjpd+J6r1LEu6ItQ5uymxiCcEf8FIneN0
izecRBkaUKtXr7usZdUHBel/+6ot7xm+vHPsfpdyJoGpt/pwspO7djCQxaYMghwJ89HuyqA64RJI
JctoqdO0a8ougUUNErMEPyds7k9z0pBgE2pOrOOEWz6PlqTJGtcPOybuoDL1a/Ao1BxFYLbQhhtb
GWdiQc+LYA5a2Fq5Q1Fw5dodhvSTpQXI1nbMld9TC0KNm6GsqU2ev2sWtMBG/Lmm8T28LGttxydJ
nHtozpvftU0+0VCUzrHIcHZVOZVSrE/YE7qBZlhM35PkZ+b4Z7R0dovsMe1H7zBbVlB6tAeWXE8p
Zz4xUBk7kNpsMYV87Ob4PtY3hh1+EEFnNz8mp/WBgK/SWM/AfoggIlGMcVTAAsBDDFVgwjZVE6dU
reraL8c3d7GKPTIW9lz4Uk59yVHUnxkeG25do+C5coa62KVFPIV49byuc81cBwVVyGHqhss0/Qya
+77WziMiOwC+8akGb43AdfRsfaniFDk00YwWphfCbUsuyXv04+5gmf50v2FDgZyxPzI8lLCVUDdF
zeEziR4NN64r6YxqbTFWFg3LrWX8g1/U4kc1hldsdDJofQ1TMNx0So0pLxB8cq4n8ZR6HqglFXrs
ZXEUZ01OsyntQMshGA+a9ZBNL6kJlXtoyz0QuArf6PqbkAD36fe90vuii4YCZ2T8vsMEe+3QXdJb
vXQwM+xcUOKcYBFgrbAxc15Kr7kafUbkSUGzDUWBTKAUWTGxP81Oz5FcQDNVkR23IixdrcIYeKyP
gzDwctoAQsOadnJKcOXC/DzAjalv43LfCoQs/ow2FpIrKSH949qmF93ProxuQIyJ9UeoJ00V5W0W
JUV9j+q3Z+NEYuJDBuynglInafEm6v4i/XtZdewxFqKh+pQefWmwS/B92OKA90Sds9iVddNU+0x6
r8A/jAy6xxGjc4a7mJV1eFd4ffqGeWUSGGp9zHRJ57gVO94dtUpGQQdTb9LfHQKZwrU2WuaNXeSu
60z1jASpSs3Xonugw72pV7O4uLYCDKbcmZTJcen+zDNcdiPxXkci5pbeNaNSmzP0p0jZYm8vJbSy
dhaRhrN5O4r96mM9qd8kvWPcrQxbkybj6akquap6+xYN7J92wLRjyN2fYtEj0bGhoZ+K6cm0ly25
OLZ1XHenFAaxfK1W793q6w/8IAKlOhkJTb11ow/drsqxFfE4jvVuoDt0z3PtfDeDDetVIv9QIp32
GQPidqU+G0m/yRugjvQM4lmhdyTZlgTAHLNc3DL1rt9hFLDg6JJWe1OAbE9TW5JQT9aJxc6jdG/e
DNLg7CDHTn0DN/vysZ9LdZUo75GMZhlNI6XKZJHTMM5cm7UKHmf7pEPF0dv0VcfH0eysOfCbs4kr
J8HUQT15V9piLq/CGXaqzL866blPwtUIz6qnKZCgR0WymeirFfgrN0I7G6ZPALTRwnuFMwNDpO5a
WchDkTqCBdR4BLiT+5wpGM81OdSJx5ZWr+/5LDOwpeku6VojLPTx2RGe4KTFdq5gSXMekFve5CBK
QkObTbO43qn2uSvb6TAZ6XOf4xeQuZsTVpH8wY7mc/4hT2kv2zKB+/+n9c3qunbxc16JK6JX9hr4
CfIRY57+QfpOuoeX0nJ4Dch0xxc5mNkZm1OyevCIqZxJe1my+Qqpu72zkgYmspamoUnsD2oIdjbT
VhGx0BWiDUT7iCjBXzQgdCsZ59fKdhh1ZR8NgVmTVX6vxARiXe71dyrGazLr3qtGj4C+quu21/eZ
ao+tqOxDB8XpprzV6T6jouvVQ1xNza5MYu2mhNFhNtySvCD9ujAnEmaBsaANrR2exeazxMtmsTvy
PeJTWjXfhT/HNGa8V5MPDbmS0Cso2M0dSS7Zyc1vY5dMT62bnHMtB5AeXDrKtIuB6Uvr1NfVGtYf
KNGtuxbqorl8zE0MF9nTP+3cZOtSWqTnKFT7zhzDoiv0UMpZ0JL0CKz6fUGHZYHWtPBKokZffsBu
tGCyG9THqREaObiwEN2CfQAYc6aPzt4xtCPgSXczquGpTIH5XAoHc0nnELz82Wrk34Ic8mhsGjOw
cwAW1FIrdiTUKcWMnWvMnjs7xXNcLk+mqonQzoEYnYk9iLG/y9TmobXUndvWF5xJpsCPG1rMpm7P
5j1BGZaAbd4aOiUYNkc4yEil4gjdvh7arcvj4gyuMXOI/DZ+UxpIPIHoddioqtvZzJNqFtNMlZbp
fdAL6yvbVrCZozEcTZTSHklCsDF0NvcThvbVocvNi1EtTljNWMW5bRd2PxA/HlO7u61RK7I12kmo
F+7n1H7lG/AHbbFPsyJyRf3oKoSnRLeInNLGuDaa8rGdq2+FLr8eyGjnV7zpjaUzDWL0aWZeIJyJ
NB+zvYw+SZkoEwfsub1rbwA98RP13DtYHrr1jfNGA2Kgn4q9b1QKB0GjvNSPqrP/dk5DsR7DK55P
/kbacQqsh+I5qKX116wgJ6PVH3bmSnHQW9VHNlqvvNLL0nBjJfCSfTsIHQK0aj5iz8czsPFuCfqx
8Ehlvd+Ow/qpL2nUivy2qfUxIL/0p1zxbFscMmjq+540LQ50tl+zLk6QY/TbCQv2nulMX6h0X6o2
O2K6r93H24ccIHGbGlJe6flYKBJp8OzG51m1CQNknFRTxdR7bsWCbdbwplpS4nKVn0m1DxegypuR
Cz0gljwxQDwtlZveWF7/JoitPae0GHj5+nvNSf1oYDZEZ59BrUlVlFiTxPIk6Y/KjynjewTVLndJ
gJddSenVV32BItUd4ibUTPwIsHNuI7fvdVoXtz87uYOIHZ4i7PhOA/16SpPmA17Luu/M7pK76U44
q3VrL6LfW1ZG+wksFxRGgassCtATg6CrpiDaxQVGzHNTO6zotimIUluMQeIVZ7nA1SvNB0tQGwtq
8VPnj/eTo95WD3G9kwd2Sk5J085UQCYLAxszhdw1KG0y14YmC5vJjSlqrCKCCM2gPrm1ZsxOIfLg
bKoz6bNNtZeC1lNWzW2NI851k+M1nyTueF60HkMVSNSk3WrHthFOKEgdCXrnsdFxrB90nDGShKG3
nw/n3Bz+iDQ+U0wJtCx1Efazp0WxnI+VchG2J6VBjZgWoVrGK4gPC5sR64lgueSKYpA8ti3JtRQb
pZE3vGiZf8Zp7AZubvwZZ6LVmkIGFLD4bxo0kN08E99DzFtiKOYLBdpCwdC1mwYmNviq4oREUV81
gvn1muM+2yS3/siuD6kYC7vqKRO4i0uHHr+VWM/qjhdHmS0+Z5voN7NmRsrY3j3yUhzNUuPI0+Kb
WDOSM/6HFlX20Voqfb+RC1zczHd608VBP3bP5eI+pdlwWTV3jGw7/cxeiM5kymp6sFdnbGQTQc9d
Fp+WwXDIbbMq8FPjzSZUZmWfigUkDAPPhDO0COdL136KRiBSkRmKm+ULO/gX5gUFM6D1fey9BJ2n
MwZLe4CjzkgnXfep3kR2oewHax4O5jjLiLRJjbcBdUKWdO9OTjk4lqbOOHP6WqofQqu+nXL+o3Oo
r5YqsGT4aKkv1oJRo9M5NLibiCEt5KFU/SNpGbwGep6fmAE9V077Ya9YaZl99e040M4xngoMmHlR
qmEnQd6dQQ518yc2FPB1DgqbdS/AMnS5ZvIsBQ6wtnvRCpctpNCdIJ7nk4vRBTVkjos9yFMAVSU5
iVzjQJdeNGxxfrUx8Mw4vmLd/Bw991wUzrdvrfgCD1akISI7QtsC+ulBGC08dze4f+G+1XO5E3aL
pmLmnCjsnEbIEogPBcNWdLJ5o9FaAnYOUPuDTuGB767OxS5wmTRXN9/pWkbiWoJ8URY7K52Zi3SV
wVC7p2nLD7gGZmFnY/NFLHYgiBQEtYpPlM3ekZv+rkyWqJbrTGd9xqIWQ/ipz1GmwVUwja+Jkf45
r5DizMuP5nefDYgt1EIqX5UIrM4nsn2y8btqjPcuprYkLv4eEmjNcDDoTFxAwF8+iRF/ACi60eKi
OixtD1bH4L+NAdWMkcyNkQySMju6ImFA58f7hCYp4K2CDerkX1PVzpjaZ38TtxTMYZGG5Rj6YaRW
Xv/+h7qrvO4VYesztFmgJDiPLuECV/mQfhskDASrxGvNxu1lN2Tju2EnJ5iL5jVyycjI9G/fwPFd
xBgKwDvMI0sx8tMmvbguBqayYgJHZ062eTMzrlkL4xS/ZxTL111VMzKPP6hmgsXDOCpp7A8B79Lt
YpKorIZjbqYySW5b3GmQHUSTXTzng8H+sYxvHWzQVYEvqeV5dCvslrzpqTas/KHngdP93A+5vj5O
bXMbE7q4t8pO25em92iphjPH6IygXNiNTTf59BwcGJZJJuCvHQ5THUm73bSqaB4ZYo61e2srlWC1
xTcVQABNgdOSkYBOKxujRt8iVjPzoDwQlXdlaMULrKL8PHf9uGsdNFYM0ZhLr0UR5EhWogXftkhI
EnXou48kqD4MZHUwITG/ptEBMa2SESlavmdGDcA+3zSEizPbZ6PrCELPXMUmz11TI+2Qs7zoHEXY
iRQElCwhBP953+kjm7JvvxRuxWFiiafSFEzgqbFOHdKNwVZ7ZJJLVDJPCivDwXZSlwbwSXL8KOs8
v5PVizY/NODFKhYSldjyFQtwpLJnlK5Tu4wkd+eLdovjzY2QiPGUnqKta9Z7VWd6mLg1PTUz13EB
3tFHiMbQ6Fnk5bsszKAn2nffluKhM+shaE1SdqSmTo0Ci+EdZUWLyTrGY/KRZ3ipWMZjV0E+tq2M
nGJNYfDdWnEYl/LoiE692NsovyCW2Cd8mCp4Lq6Wrt0lC6KEWfx0DWbxfmbF+E+kQFSVZrA/pC9e
Pxj7qV6vqnn0YJMheTAga7nIqmr2NJ7fM4pzEY2Q7IhFmj8rk6ZxwsoBDpwJcb35M8y3lb7Ih6Ib
s8NoCcwYvPpjJCCJxnL5WL0BVTZePGErcJJro7bTRhQ8+eZADmAMbZu2Xl+6o6umd0YqxX4cajA7
f70xOFOFMa+B2zIy3Sj8QYwjQt7ChM0G8Twu3vcsB+uMrMbYYe6b+3w2DU5WpY9MojFAsWWe3vTN
+mZVNnBA7E5nNWntsakzlCbqYm0IclZfaxBHwlgujKcGdpCiqxmVYjqHpcpxlEzLYmAGF3waL7dG
T7N3mjQAXvs9xyMMZgaaM20JOlHC50nJaffpPQdl/9iGjrp6gGUkEaS7NT2aLa5UdmvlZUsN4nkR
YaJRpw8PpALxfMvlCIcc7tY2Rv+Pxq66dYC0GwwdtBzN8r9Ih+YcnJ4Y78Jzcl7SwjuUjQK9m5DM
mAJNpHnJSeFekxX0XPGyz9sAtZBvWgfd4j9GN19z/GPwmnNgccwlbTD9LK85xkKUf/kElq6J5G0E
wrEnhkqOln32In+qvPIesvIS+B7P0syqs1smEHXoEEem6kGORJdDm6xUIgsNrKbORf0mirn8h+D9
bz7u/+KZ/jcT+P+zhaH0ohX5v5OFw4WZVf8/ecLb1/9DEzatfznC1QUEXF4WCyHFf9GETeNfcEN1
HZow/2ubm5/lv2nCpv0vvDdsFOa6zgFgmNZ/04T5eTaKRhKZdQdjSQOG+/8DTRjBNr/lf9KEDRsR
mOfwc2AyY1j5f1qsKPzQVJ0QMk7P4MiLGOBkrPTw4cy8pjCYRDvTnzrO7zLq37SVAMnZCLElrkz8
tfPXuTde6zzBQsqnHRajdms0xWc85Z/WNlXMBvOaaQOn+KdbtzsnW/CKyjcKXYC35JORJw/Qio9e
PtxPmjQpHPucXWdj3Lb9HckMXodBoVFzVa5B1WabfZANNNeA4n7oN+KKg2fOazoaV9utKdhsDOlH
m8WwYyTbR1bKt0Is9ogPdAidrvklRL+ffacHHFhUOIBHEosIa22Q/qWaO9hpBpSGTqIHxjpfTvyQ
mF9LQB3CafWWq/jidDa03W7n8TmNgR8ZiwXPf53CLidDykr5K55iH7SJesg8hgII1LhHFlNn218f
fy9tmSzuWEyMXYawcPtR/ST7KGcEHqfMnjzFDYTV6oadteDIiIC7nn6wG0sOgqDk7YPlFXdBJdoL
qL/PqSwHnP2nK6f0qqhxrSfRG+fZZn/BhzviNG0hnXIX0fi1gcVgNBH+HQTbIewMfrOtJ9/2DAz6
e/0eA8G5pX3L2IV+74ugRWhbtwomfEyCSg0PE/4bc8wjw2drgDncnuk26Llf7Ym5nkhxSh7dV4c7
qeXWzgKo9lRnIror5r3N6JuJWVefdDLsw1Zxz72YNt2ud+2KGrPkR85t60UO46IRHkpUpIsXcUcm
4k8op8Zkp2S7EstRroDZt25n6PvfJyE6LtD1liIqHPkqUgpDnL5lYBjTvsC7gBg9E/oUA9tZuVe9
NOqDKuVJajOxTMg0AntpHktdMTYdsGCd68d1c1LPufbWJbKPlOX3RIN97tnw0HHMpWWUZuTpKU4v
Vn78fZeF794y9goLC0RRK7a3t4P74lTEQxDZ9y1HvkNzCC86lZaFOdyqGWHJOKjRS2rRbREMsQCa
LI+51ZqcJjarwGEJmpKJsaVdSZ1rKXz7wbXWB0LjvahsewPhYr0X+dhH6/bonXJKGQi9U8/ufWi1
UujPE3ZPFfj1tla7zr6FmHOvtQx6+DM4EhwxtV7raOjThRcMwQwWB5V2aYbss8g4OYeJqGbnVJNf
11fOJSnWJ9jK53lyUdBygWKpwtKC+50yhgh1B9JGhs0Tp2LDcQl+Bk5nBmXKJhKfcHj+4ODnz1rx
KeiS6oXvxC0JcUeDJn4Edh7kacEVOcL3FxyHy0mEczuulx63f1amn4WMgXKqy4OJKiMst7W+efGZ
RqBK/+IJf1v7jzNPgN3AwReOv4A/TrfmM9iRFFNOX06kOdIGbO8peMSPtGkPu678EQam61U13+kO
nffvbtQDVVSKyabI85De+rsaUkzskEgYPjtllaGzhAlaRlv/YbwN+CGGcZd/6qnHm2nClHSn7iod
6zBvHKKb2FNFIr5xRXwlcTYLW93KwhxCQDeOTP8HPwRKeqmT+ub3xRgL1uv28hCcAQopWSrbs2sS
7Emg5gZlAaVMZf6jwn8O50LtZdLJHjXL4WCA5J4XCSLlsbUhiIpQjuuAVMTGa3r1PDfZofcHg7IV
9rSe9C/mCBiqLXS0vp28OclIJcqBRkJJF7g2boCFjK/N/rXpvBGphUbcnu2f5Qwb3f7ndceOzA8c
SXvmgg53VXtPsD2CSm2potlxzobBBge38p9djVWlICYw1DLMaDEvGYK1wElmwiAEpvlu+pkksOka
j3swy8usnJeyIr2Aj9M7WGxpLhoPQ4VGl/wxcuvAMyKCzOCfcX8moDX/apESjq51b47j8fdxtgmy
NNUkoWxRvvfoA4T0rox0bY/bsbDWPLWuJT7O00mtIdDghJz+859NfVvUMAVEquEvx2dA+MB1bbsi
e8qt0T8zu73dNgNv5qrRoyuwJS4doY2JuWBoVkZHdhkoqEx48kLTnyZN/V2Xks3Oa2H9ZYCeFQpo
ZKUAAOyQ47ADkHvqXPQCMt5pJq87fBq6Gy7W81mzsGx7w/2A+bubcl4lchdYU4C2HAd0+P7FrL2L
GQNlFNjDTJLDG/OZT73B6dduiA/28s/tSyaVfv4uLSueXpwUUDFL74S437447/m11nbM1co59Yl9
YVyRhXrGhNLkbTRL+i0b3U3obJsZcz4z0OpvE1vlwFfu5ffnjiMoP4KFJzHiMCce9W3r1g2+adku
qgQ+UUUHJpdjJSTgGMa2cwvC/bcjtGY2+OLtMl2wE2fN7wsecD1XV7Rsbw704ahii/KFeSux61y2
Op0v3j7+ijLV190LsPvJ0clPh+u52XOB7LCP1AmfrONEoqiDJjY+bR93HgjuVKQqhDbhQS5zNA0W
b59nfxwY0kznOdB+L0h6486WPNKK4EqXi/j9jNM2zvBgQMQlrFPiSKD8cSakqxHp2tZKbx9l+89Q
THuk0U8OfPHQNZe/DdPqCqoEgO5Himb50DGo2g3EYm4fFzMi/8DJd13JCI3jxzC3Pg3KYvJAxQUD
UD9ctldDV8afyU0/SpMPCMeZZ5QbZ+YR0BIQG2yPabsh0GSGALLvLbRs9iRNUPlsq60YzrFD+ljP
8qMOIdhowrOkib/WmtuS+RLnVgcCSmY+VHPzalV8d7sdZGZe3qTOdP/78PDwJIQ6TqIW/6B/7nVp
qzqY6aC3R7MgpNsJAUcLi+qwUhxFnUdFkjkDYxGuZV230kpYn/7mUM8TgiWrmEjbt7/XAQ46ADGh
PvD4PL9LQon2vPrypKR+tGGW7gZcckOMvu9mx/zn6+aSv9GcaSA1iYfECPF6MS1MJgd+NqrLZ9Fg
o5bFOFRNUJQsHxIRfXzL1RUpX/L70X4/MZoHilib8FEU5Sw2fq6VJV8umXu/ixs6HLgeIwWM/b4I
jUUT41CE5j/O9nxnW8eAZnsS//w/4BpYFAJxskS2Pg89I/wbdt67359VbL+r1+oeYQE3s+v7ZyvF
sGL7HF6aX/x4uPs9zDM3vuhyxBqX8qSb3Op3FfTahEKsBdwaGHgpm6cot72ppQiC0BsDpjY0u+51
PGo/v7/QwobDs9379XeJOqAC6YSsqGs+ySEh5XaLiejvCuF/F3J8hR9OBpbCR14v1n3Vc7FVAffP
ln/BruDgbrvD71ufGAajTW8/NdwKtWmW6HJ/v4GCmRuYjydtsT9NkOjd74X8fuHvTXe3W9SmNjY5
421jkdmznfy8n1RuCzZUho1pUrvuhxRh70JprhWkbLgqOThbIeWzl1ggjWE/VB9m8uIJ/nLbQ7dt
r221K2Flj0RIcPou5Wc+ckpbWK25pvGf7J3ZkttIkkV/ZX4AbQggEABeua9JMlelXmDaEvu+4+vn
gOruKal6qmzep82KTZYyVSQBBDzc7z03B2ZPyV+OqNycBbu4cOG5JphsXSSL2OUscl0azypsNBq2
tCCq0sIE5WG4u3dHpqVVIX02uyld1elUHQKJZUBHnuY48O3mq5bJFluPsDr47rAm9oJe79h0qBJj
zorxoZmNkv40n6HzEb9vy9RUI3GCfzkvYkBv0KH3TIYx1uiLBFOFSHSINfNREEX3DOV3M1/O9bwP
ohedUZj3O79o96FVYq7oGn4f+eH8x/frFZ8IvYjsqqux2hf5nkwI2neF/Yyz/2FeIgPNOYjqOD9F
zsTsKOWo5+oa1d1XD5HBapz3d/NEbl65RJS8uXmDUyJZzzbO+7nsIN9KjHitobC1Qu+7CDgx5eBT
ePIbjfM8V37z3WWc77DDrIZxeducL6v06nh8Hfdr+L4aNA7ysir3X2SGXn+C/1XZUbOegaDLxOrt
ZWAxZa1z/5xUGKPY0zI9NWc5RUTuT85moSwBUuRQaleeCWey6NRq9tSW2DDXzsSqP/hMOaKGNamP
xCIRBsSQvF7FuvUxuc6hwfoT9nzfocFD1V7pepIK+89Cd/5IdjW9eBlzrRiuNVq8eUloBf8lDob2
sy4ORs7p+9GscLct2zE7JoO/tgJ26K370AbuOmCPViUc73kJt6kLLXyAy/lJZIVf5//3bSrxXl9k
cA0WSc6Z7I323hLquRXOgxqJlphP7yCgJtbwfFSuoJo629J7uV8qXsul0Tnxq+b6+zEKvnpz0TH/
zS471/nAyLkQCubCPgaINV9alNY0TStxFGm206KWkYgvr/++yJL6NR+yLzW5PHnin+eSIHIHd6li
Rf6DvkCgai+hKcDPMlhLMN4uQoeuZCNxZhbU/PddqeGp/VyjsWWhF8e0fr5+Ge9/78N9w1WrHx3D
wrFr2I99PF7vN/D5RzSfNyfo7AOiZM8xdzX6YuDBvdm19pxM4VegH/eVoCzYu5s4KlTGAHoa3sKg
vv837x/w56/SLmloknN5MjGUT5kyHuZ3ZQw5ooxAboSNqjiY91aFw3Xleglji+ih62/uvCWef5Z7
8gR6zd5rJhVc1fNjWY6q2eFdBTidVtZcZ8yFJ0SMqf18//s9FkAsHAua0hC3Q2ZFfFU/9xOBsRtD
21/r6G82Goo0KbcO5tF8Pl+DnlWtKh2qZGRw41TtDaTyC1Ma64CrWSW8bzpGp5yo8Tw/NIRxrisT
FyazNLm877IhQLxY5UXMhcL8TU8xgwXT6B+nud64705y/FFUsLVLgCF3xfsGuDbJRHHz271OVjWL
eqJIzVRUnKFmfuvCU1Gw885cDuP8j2CKQZOp4sy4737LcdzB9QDqxQWjCa4rU1PFIqBVwSTZX4bz
NTTGmDqzCD5mNlwsO9NXXe+X8GHnU1zGh/nEhR5PHfBYEuLpRHyzjlM+2EyXF0wC95VZPTqMPueP
MW/cUjXXngUtmfvmfm6K4D5a8/G+Y3lnXjqf+PfGyX3r9oeG4n/w8/+Oh7AU4Bql0y3UIUeTikoX
7w9gjT7EBzUELkryXJw7KT8MZ4lLYEjltzjHG2RbP1HA/9/p/TsuhKRB+r+3el/QOf/4/l/HMPO/
5+kfW770dv/V8xX/sKGPgMcyHGkqg0Szf/V8Necf7D+hOwhlG6a6t2//1fRV+j8cSZ9eF1JwpC0A
EP9mQ7j/cIUxxxvRI7k3i/9PTd9f8wbRlFmGknB8BO/NkZxWv55M4ERCpYoAM3ebfxDVw6BhaG7S
jNfGbLpGL2g84Yb1z/eHQY9QrTGJeWBY3i+DLugPRZFbr1oUfjU9uOd/+EL/w6kO9OKXlvT8/mhJ
m3MQnC0Mk0zEX98fI3gnyZBs0W7u4Mx1XbZMTR39j2lex0LJBd1YAo3nl/eHnBU3wT30qezZQ4dM
7a5YDLQlCR8WUy+ac0aVmS+AOvSF2xQFMTQTsatgeD6nbnwryGZLta46cdzS52oEBRYkbrZvOpsw
huGb39f6Ple1RdS9rqO5Q3gPH1xHmqTF4aZEFNNaIYMaLxJoNeucga/8mlt+gx9i2XcGLXEfZWhq
DED5ZUbrQGrRtp6a9NVwtauqaNklTS3U1h5HhkYtTSb8IDHp6ml8zKde2zsxIi4rCOJLGZqUiJ34
HBP9+ZXGHDtWBk9Hu+d9u771KuasBAZGrIySLB9cJqTwTigsXOSzRkAKT4E0a2OW3FRyuw9PdU9Y
fT+G1tJqTUR8Pz9bRRvXtnrXYb1vP88C0qtSn0akHwfZIncvWuVy56I6Gjp34+Ii+6pJkgMxAf2Q
SnzosmlfHAFwaeqbfWCb4abAsu3byHrnKd8iKM30OdX9+HlEvu1xbxxjubBMLVh1Kg/3k6rSjd/7
j3mZ9RwE/zFwm3EnAiPYqUY9gyyZbiXyiGUmQCIbBGiAxMycuXe17lw/2N6Rak2qDddBU9lKL7E8
wcxfukUonk0NbRccO5AZ88tYoQZZaI17MTplvKio9C6q0n6+anXAXYHO1A1yRjQWab6ES9+Tj9Rq
25IcUWFxZMMiOMZGRpxQvFLONL1E9QRtU2blKu+PLhmTDzFC48v9IZu6nhtJeB5qvw+WBSvJoWiA
96atjc20Dc3FmPSQ9qbGWGmo5peWhRMd8NWzpM91oywYrnHE6NMi4SOfBud8z6YZ695nQqNZe80v
fjQoyTpsVxnxFjHNCKf2wu+iYKja6M4nHNIpMgi8nKNrPwlDPsWRjC9IhkazOo0UEicOz3TQenMH
ri1LS/KoeNJnNk/CeKmxX1l0ok05ZIbFHNwzn1vkj7vKJjpm05fqRmz5+G3kiRb107s2tqg0yDtL
60Z/rCRLSSitDoX7mNJYGphBRzZStyEO7VvRrZVCI44a3b6plC5CYWVnv9Saq4Hk4PwTp9fBU0Dq
/IjHvj7ej11C6oMKX1CKeyd9PpiMt75HbpztXeKyHAYYR9CF57qR+qmdH9wMB31re3JlilQ7egGR
pyFZPUxQ7AKTJJigCMZW31Xlsz5ERySamPA0XX8ZkNdQ50TRlzwvrzgDgq9/vRiK+/ztfzA+82KI
YtGW3DRmgKdxT737w51/ClXc9voIhrFy023aIu4wAUaYoWByDPlii9VjOlVWJK5mZGEKtkvCsDrd
P08qdx/8oGXNVl304mOCgyZC4DfpKdeYRAhQ5Saz9wYFHtIfCt8mIR+PoTeC2BzHLmJt3JOZ+Xh/
BpcEowMKyBaQfpMaxgs1iVilsS+QLYx0k73xM12VZWXo4VMNt0ysKudzwsJlV6K63R90TWHxLj0A
HwDQzrIDhtdr47eUDdCniiVIh3KXBaF4F0VNXccWfG8R+fZpCL9ULS10pvH9pYvZY7tB5r628CeX
pmjkIkjY4k0sP0unmtrXvmBCkobQQ3U7+dpFTnqlBkz3aHv5FsRrZZNaZyjrLekhv+jO6JzDdqky
HX0G/WQM5SnC78hAPNI3OZZZLziEjmeTk4n4blE5oDbgHsB9kWgFmbxp9dmLiR2NPBJ4UaQ6LQuK
w86mKgy510LPODVpMm7csU1vkwnLRYUdcyCb1Fept+MBxoBY6DaUXHyw8EdmSAX5yVlrfB1DnJWR
rZHEnRP9jWPPXGfAL679/ExjbeRW6SfnUnbTynccf5dHJAmVPZrNQECYkEqLr7j97IOdOfbGr7Li
Qa8FzzLkYqXLDtzFiaR79cVkgnSJk4vOwOq1sd39qELt0bSZafS4d+nEpXKjNaZ4jszAWTqe3+96
pxTPReJhj9DAXbttftQ8uuuOJYtdn5EGP0XO6q+vDPkrlXC+MCgQTHJBJbHJBB/8VsW0JZ5Ws2Ym
0MAiDTwLhfqoOfRZumpPlCA8ll5WcPtpole5s9eh96wQ9XY7u0bAFmU4x1i/4k+Bab1TfbNx8qp3
FcbyDQvCImr94QVT9XDBcYYCql3A0jrYhjV8NrKZb00w7rpL5ZPVoWfsC4Xxt84R7av2ayu4ehyg
IgBig5th+NPJNw2U4Z3CWaQuVucEu4w0ucNffyWzluAPs3y+EltnbqkTCMQb1nXrt8IpZOsSSEXu
i5V6EOwmR77EJIZh8/nWVROfUKjqxQnMb+hpPvd6QG4fjuBVYXfmm5fRR/KCVU42FkyRtnsamXbu
LFvVhCw0fxMyaf3p6NlsZBjbKNclqdkWcw34h2XNU+VUZFzGuGarq+ixW91rNB8Px+H+krC6fNu3
fbWswxDKqe1+t2pSq/FyjMf7Q4NEf6Fn9gvDJg3qRVgep7jEt4ap+jKByhk7i4Y/YWHRte/QxSPQ
pC+eaWcoo/Z2muKP+ytHg/WqwTTC/EUWJWMi98E2E3HrfbHvp1yjHGRQHvQXKwLfoOAnHMJA0eXD
cHCuBgYmsaDtVM1fY5FzmiVJJrgH8rJX8iW0lH7W6arvNc34m8QW40+1sq1bIDB0OPzQDp3fA1sg
SwRpX6bJsjR9bsN9w1A4S9bQMqgcucsv4yzpSBnK430ST/R1p378zBfDhPQWhEnIlj7wKDYn7YBl
23pn9HN0dBz3lt0G6/v9FNp66ydPVtKlSJ2th0p601s9yfe/Pnv/00eR0O9MQ9iOLgFV/3pKGETl
mIYmk+WYwE5dJJP0ac0VK4I4g3ObGymbfmaZXYVZc+iH4jGyPWPn6mSB0AN/zltPwznmwKdzS1JD
pLaPpeufI+so72+dpsSC/HX5SB6ZvY+iJgxoR7FMZSiXl1k+mn/DdBS6+jVPx5LQdpWc8XuuxWdy
f9/K6GJQtdZKmAau/5lefArJbEQnOj842Gb2PTIw+BdpdDNrN7pVY4gWXYjL/Sfu/6roZv5uNGNC
SJRcDGaEWneIgNZnIrs6tjBJMbK/3V+NwjuNWEq2LiHanOGV+VDKp3ba+9B0rmb1qc8dD1NUpt1G
N3cO1sWqLngVzrEWYmwlzO9ozQ/3Z/cH1oaQGCkYGFJ3qufQt1Y2lHPf0Bjett3Rbkc6gnGQcrOd
9SgE3+7MISYrFivoq2vY3xHiVx+Rt2hCT6MH7YK4HGxrAxNBvTKYfMi61lnzM/XOUJm5tXIHGn57
rXqA3IU5feHKNK/cKs1rWgOngBoV7jO0edR2MPvGCXxOyP395nNPk0aUPbu4YBembbj7SUwTlOGW
udhkl1ct7JxbFJqrEG3qMyNL7cgfIgH2/HnKI719lYR7tmnmWxyXz5kRfYRtePUr1/uW1fE1I6Ys
vp82PnbztI69R1PPza1r6WstqYONlrjFu4d3iySw9hiICvBg71CJTUGz1ogVgb0PTytyu/FrEUEd
ZB3/FDnCWmUgeBjp+89GpeEZRQC4TuFX7w3k8mu94D5utvYs/nDfQSD2135sLlrfxuuqqU4aM/oL
G5+UU/GYxLo6TszSnwLd/qF38kZRv2Q/HD7GSiXb0EVID4FDgL2C0N4UVrwvyTqnbsRf2oYYEtXk
vvW2hgyoI4Cx66zmIJoovUQBLih9YCLAZjha+vlQQDiH5qxFGDwynAovYHMYSSUOjAYV3ApS0/Z9
jUK6l3r8otzIPxkpJm/UqvGL4/1oDFBEwhBRulCD1x8aJf75YOqtzoSBASQm4CuWH2xKNqKl+8tx
/neeEREJn6IQKEGaUJxXF18ziZ7CRr/yNEueuqKXJz+86eGE0SGT1QMmwOrBGcP657MMgw83oLhb
3//Unn+kUlkGoo5CqoTREHtSfopy7BmdbsYPILuhwbtjeOwaK9/Ueop7WCMP2DOC+K1KuVEYTPRf
J+FeHQ1paGYZ+lZC1SDvB/JOXL/aUXtyzbb4Og+hoKq57QVbxJw8R5Rdw+T0KxsTkvpYolDb5yTy
BtMRR26wVIGjvRJsdsNSiSI6Xbcq9p99LYgfa4lWoe+rY+orHE20xh/oGjy2RblVFYM1zwMZJOCu
r/s4PzVdZT9XpRc9q8JBtIKNinDbPNoNGHgY1vHSc2dII666xQSOhAEWVYI/PbZOLJ7uD1GVvLJn
Lc73Vy578Y3QlLUKy/Kp9aaE7KF0WIa6KFF9Ff1DBH7u58NYUmlMhdEe3EKS7BXWJApFsnzuhvIQ
aiB6i9QHmmUSfvTzaWtQUNp4qe2gKPZ5qe0jE0s3682LXln6vuxgsFRN/2Hp+bCKtUI/ysbRjw2O
6xnOOILG0ywePaAUq3iCiBZMpAIWtQbrXdc3eZnWS/aczvn+4A0PADOxBTrJF3dGJrZR+WFG7VXP
Sv8dHRRbDh3ZezgQTWbIVVr04mFSiUCQNEwPapH2egRs0AAPDpOHuQhIrcqYRdQdRtZlTKZJU4xP
cu43qR6KVNHK4pgnbniCl54sqoQiogJZvQ0J+3wxs6pmgQHNAtRsfJlajKiR1DtyFeyPcrK/yJKp
n9vGjAsaDGl4VNhTcEkaJBMdYi14GcdraQrtKhitisnfk3sRvVv0iyJ2/6kXX9oer9YQQ81GSL3G
2rVqQ5dqyZj0OdIbrUoRhpxBhCr6pZczn2X3iRdtZQYROh2OnOt4jxVOPb9+5XZmr9BRHSJfwXIa
LJuVrmLCqz8VYftNd6Nd1Dj1zjUhx5h5EZIggvBaI/F4UZtfJj9el5U9rVKpFgaR2Gt32qdj9sWc
QsYYkU8bBNgJgzA7Ks4ZiZBb2nRfrFEYBMVmCvGRSR+TkOBtZlV4To1pXObVyiG7mqkiKrehgyYR
NWolizhbsnt5cyODoqkOLjIfvugJZkENR1kHXHhBhPBHQieRJ9rjUCUvJn6Wrefat4y/6xiO2rXr
mNsIUn6bYdAPuiXbBZ75ej22NgFyJpQFWbp0LpA+uWaJH+BsTgAcHMYlsDpGsqS0VqwKgRvRfKQl
xy2ynr32YxKsPQwtyyI3iwdyopxF56LzV7p80V327q5uTZteV2Jl1PPI3tj5OWRMNqANzanjILsv
ack+VtnWmxpL3ONC3qKg+cE1+NWCuiovvalumIk2Em4GLvJEIvmoxKL3jCW3C8RkOo5CCYdhhJi4
BhBLaC+empXpeIegmU6tX0ZnIEHJYhyxf2u08LDCLCpuiKva6s5tOo/NRtWdcnhO0Kw7kwSbJqvX
mDaORUV3rC40EK69pSHbtSDmZsdGeU/wNJx9N3F/HH8wJDrGVYdH3wm3TVB9CL/3lmNZnbw4gukw
UxSUdNYFuQNoPWi8Bqa56BrztW9Sf6XL9sYXz61NNPoitrireP2RTuLCBdyH2AiIvUtM/crmiK5K
9pPh0AAxbwgbNXtk9XEXfQYQui5d7DbCRWOnBRcv9KLjmL1gUh9/plG3lhEtcznx2ZSx7EXVLFua
q0viED67zYdjw53JE/0xczBYJZH60rROycAZnzTLvVlEhy7cKQUjpaIbxgbVaYbwZuY/QnZLa22i
pYH2FRwdCfXQLASix6ppDlodUEHo2o8hKoiSzL5kcBGKNv6oXBPauXd1WhJLmjmL2TeAAMyKJz3/
ZIJ4WEbKIGGAO5isaVvmZrNrlMlE+TGaSnchi5Yfb/rF2HVfafDoy4lrsbWAmkwWWUEl88axqYg+
onbfNJTZ2KyHfFHZcPKS2sRWA7nMGfNVbLNiZtbYP8UwE4O01Xa+Z6w4pAqoYpbhVAT+i+zO7BrM
8/FH7xYYgKrGXooh3ENwYyxO6bC0W1BeI922PDF2VECcZe3Yk+Ka8eZKsDNgIx07SFZSJ2CmQiOV
10BEK4YFTiX2SQCWv4U0OZD80NjOp8AYZuYTKeKpfzF8OS2qvujA6PfbdMxHCAGut5xqD5NpXIJE
FjQCPf0gy+LzFG2zVBlrYZQs98ZT7BofVivbXTIVnwp9rvQEc9AkQsOrz7VLUYn1gAcyVgg63Np7
MciKd7lVrUKwhywwh3JMykNXdPF6bGb8NII/D2Uj3VHDtklcwU0S29TWbf4At3VJ038GKFDv2vpH
pG0mKQl05dvMJ6l2ZkuY4SDHY5KPb04EkKh0Z2VZ4e8M9N5rL/5Uy5p97MR67dVHmQnCFe0CzEGP
Kcx0a7XrTGMvqgqGUa2wMHvjMkym6ghYDWO09pRUdkNn0vMWQ0SPJI/pxxDPQrBVgOCzLsoPUqHd
LQoDFFej830o+w6Yq9pjqtmMkXjyvZSZs5l9xD4wldzbhkjqdGa9RAg6q7b3dr50Xom34D4U0HKP
gxLJ1wTmq2FPantY3AQNwjUSyi858tZlHMKqk0OGOrQEP1inQDcS6bEW6eWydSnaEGSGAgKKBdlg
6EckLmPsb5MhAf8R5LcWC97CcLZ+qlBl2uGPaQDeMlR4SqOUNIlM6y9uUHw0eXSJ6rrHgE9KWhRv
Etd4zVrEFQ3xDRw6agotMDZx77GmpGa5GTTir6s2Jm3YPVC7AcnK/a/hmJxpf94Cb7zGjrxSQzxD
bJjTv6wXizWwbQCGqhpmdwY9pe19ejXuFwEkCVv/J+HPXlJ/1zneW1HzGfvQftFy/1tucuMRTCm5
JLtpwcDxm5U5hH3bwfeQZBarjNu9AWGmKWvijlzvkCkL/3k46w1sQrl9g2WWZRC3EYf0UeXmkyE0
/RR40YnWrRfTQM1pSYpKopdh4l43t5bg16j/AB55ULIdz6z31qNqwGmnOqoagzabKq12D1ZjOdjh
m04A3ehHtOaLbdoFUK/q6FwhtOvp/opmS6lmqGjuA5DQXSawlQRs5DQVnwNGZ5h8CeJjIt90PnJL
k7DjtK8bAEOop8KSpr4e/qC+tNamRvoMhXAz8bYb+WHbVKdtW5fXsQObOTriWKUVJ5s1fjWww7dE
tu6UDPBmaqVgPe7giLIV5I9HgosmA7cYC9a2xMpX0mdbarXtrqLc2uRe7BInEZg7IbkCMsIyuV1T
cXHnMQY2n8WqVMZrVSfv9qxB74cMtqjOSDGq39FWNXhZm2IlYu6jjrn0TdKjor5luZhmXU3AjRqd
p+lBwxxcYDoRsbQU/O+27LSD04JUdgi6c1LxRUuEt3J8Z0mhi15GhdwTUm9tjDUI25w2eJ77H1hm
HyFLwEeall1ZSUwzOAZz4cVUgtAAhkQ9UI2ahJD6xG9iTgUUhgFcYZx1k2UPSMZAu75pM4vBkMft
Cwn8rhRlCSKDtIos7X9+L3gYI4SmHVhVS/+Ycv8zl2ywri20reHs02R2uZARDWZGw9uupE2NCzNU
JfMEVvw4G8clQaEi/GFaxzq0y6VyqoPbUrL63mTiOFbrFvQkDM8sOPSkW1sKu0qk+OXAwLbZ4roo
4NktwMOqlT4HE1TwFNiGLezuKdQQhtBzPhp696Pq4LsZPhx6ZmmdF4EQx70uS+uTO1HWAEt5mzwN
LbNhh/uC3JekSvUni4FH5wiawJ6TLrU5hgoQxSooYcII7KVrhn9LGbNHR0Ta4ozWBMbJz/dfwUZp
rNs1kIFFHYqcDgCph1M62SRkelefcQyDnbqGjlHssxpP5qDl3zwbGlXNOYrKlk5oNGEYTMVuqi3F
rpa6J4ibj1YTGcpobcsgXCwkIqUi8y8swfZCqc/ztNBklgFAFcBmGSfNU6NX+h6lOizz+SUM5ObJ
K1nCMkLt9eAG88Z4JsOgoLehLn/dA7R/bwsr14ZzRVtfgm1EW/pbW1irOhdxMJK+WW4Ukmc7I3Aw
SLVNnx1GxuaPgL7jx3aGo+ckG9ZNdIqjjEw2B+2CFGRLhCo83NuAmq1WmiseDJp0G9bA/CmpG7Fo
NWbS3uCaGyew6kMF9ndpuL5JY5yXJfSOyPb9WQZ28pIYcL02PBe55j4EEwK/3BXhAi69j7patQgt
e1twbaAFLie0A7AnIMQ/WQM5gY1exKg69eBpdNpbPlUMHBKdROuiUdeYm4/TpvAWqhKw25DWtwcG
4ABj56nvWMn36j5Bi4qCdIc2kPuhiaytjCtjV1jaOzbr4aFti/eAVINTKftPdtHlZw8W5M8HOxvP
mO/U3/Q0/9yltUCJoGExBTkmtmH8NnYh5mlUo01bvhFedxqjPj/5FNKmZtpnOVxiO4wunmFYL373
iKFPey2d4q0Ic4JGb+00YTeTrnMBhMpUKs0MWAdFAAVxSr6Ntv8UN7n14iQeTDg73nsDZN0S4sTZ
Jm7kr081+ScVzGy+NLmkJTki/O+3U63XemCxNetcP0xfIGlraLn7ct3pm4Yp5SEYddD7YYBvkHTd
W5YxcmzQzO1kmPBZwhoyMlaAHZ2pZmM3QXAe6/KZe4115Pq3NkiQ9UPiWzpKcJ4ZmSRS000Gb38f
sg9jN15guz/KeqTEr2iiAixZVQCu3xyID3FRXYPaLV7RLAN2ufequTPrE3RDHFRkLYdu+mHUEwyL
4dOInmdtoC08EshRH/X5Gca1fvPX35n5p2kD35mJ69SwhIFx9PcWfSf7UI1GnCzRAvgxUxBvOphS
f4s1EDg6NJtVTqjW7f7Md01rE6WGt8Exs8b/bb3ibogfbC5vBCz9B4Cw96wBXpUyVnwYi8ZYuwXd
3KRJrCcC2DaSWIVnZVbRKhy7ZqOlI3pNsyKcFwdPWVsgmU2ElUagFFdryxxJpdW5yLNNT7fGpa9r
xqe//gYMpFu/jtj4Bmjn09ingaxQx/46pCC92fYhMsTLXLGc5jGZ8B37L9QsICVzOtlTZsabobXM
MxsLecYomGxdePgLd4jc0xhGn+4T1i6w5bnJwawGfdxukSGT//BL5/3ektdG7/WvP4H6VUr4c0ho
EgLqSC40FxXur58gcmTXpLJPlv8c6ITOpyFgm0lQwrsjxGeEt0x0Kckf66zLH6NCXxTgeq9VF+WP
ucQJl2Nu25mkTqgmS08OFNWtZXMbpbsVPyKmIVh17OTaw6GxGwNGe3eVRQ/7cRsJj31kKk4Uivkh
YW8SWW70NJTeF4t2KZAQ8zEYzPpkZ8EWcm266vtakM2p6sfR1Z9rTCGKjazh1vY7RFUo1C2JN1hR
0WvJ4nEwdH0bphNVg5MwrqqB5PhosZ8a9k6w4cpi9bOD30zqW0UX73R/sBOKyaHGelIL4GT3q3h0
h+Kd0ItP6JZ7NnopaaioLphOOfppioe/vbj+dGBQ/REkxcU1x9Uy2P71wAy6Ks2h9Gm5QFnJDfCK
WV9uRoDAp2nyzC2wMp3KjIZ2JOIVwDcSUynCQAhPhBKLLDrpbVluTJ0A1tBw9j2ThWNsJeae+6x7
0/qYJglUdfCu/bYM8mK+istTkuhkEudyNwxWdQ7joVt7HRHYjI9plvL1nIwMbZLVgElxtXZv+6D2
chEL1ijNPDSBcv7uIlN/GmQr3aQ8tuieSqDCzm9fRde5Vq+iLF+iCtIAVJfR1D2XKYAktG4dPpHY
egArTmxu4ywbQiIuzMXBQbvjdQhhO91nyVlHOO39pWOU4zE0tWHlMlujbsnIpZ3jA4fKPxs+7Oah
Edqr8pJmUeVafr6/9OD5Smm8qpFZQp+HQOGmwl15cIuwGNF7pMJNqa5VFWyAo/yPYpJZ8Ze00VEL
2N7GLiUBmCqVj36syQfTaswXhPKLtGo26EeZF4kR+prqmBHaZCtXZAcX02xqb8HNjyP2N50EugdH
294FXk2lfTdbb9zd9TTlCK146F0aLJ33owTxUdF7KsK9pkzveH/ItAFROQo4QNrtsHGyXs3E3vwt
dtaGFzylqS8/5n42JgPxvSjULQceE2VR8j7QFMSEO4rTFNDVGRxQbC2lOTOhMDumOuSJjEy8xxSD
Yun07uMkDoRBRY8F5di66emoDXPNFkUtLW+NStyH4HHsSgpXNHUBPdy5yhv91j8xKsRX3gcS9BWD
bEjmyS1N2D/L1M6WxUTTPLRNjCR+9zzadffcagF+mLS+6B3JjnUEVVkJc203ekccFkg1wM6o+eAb
bF2dyu3+EuA7ThpdXPR81LZNhX3S7MuTOyPubA0WQfORa5G+/lnhpYFAVXJ/j3YKDLJwuuKaY9Rf
jK2lv48BIxu/N6KjnoK0TvP++33iTDHjnX6KZRTiQOmf7w+Uct+8oGkX5Ag2VNhp9yAopdAlOgzY
Ms9ez5Kma9d6WKfGV92KqlfdDy4p8ZjvVqw9dFZ30mCrV2WTP4cWh4Bpjr8o6vqbZln9J6hcN91P
1FOb1Z+hkWc4RFIPxNp8ct1fd7VzQUmDv+9ewRLugpV9PglFIR/TApe8qnL7Zo8YWGigH8P54f4M
JRO0nonOMHhHe+M4drl3Y5pzY9uvNVXnb9YA/Mms/PFs4aPdJEM5m4ZI4PJpcO3uo1ENt1Djw9Iq
y7h6s/ydqWv+D5DsB6P0bu5Y6BdNs+NLlVPMtwNNpbviqOU83gP1wgjqQ7nNhzpZawh1aFOG/Vol
s3pvtDJOp5wkC93nZiubJt6Fca5hKS32sMMvKbXHJgcYcf15ZOKwhFM4dzEiHzZYUlRsnxsfG6Do
zaVmlMU1MDSIXmH4Otrlo5Yj0/QdvX+FaQwTlZNLHUhs7I+Vl9m3MOZyykaPBs/8UpUObfW4LZda
SAeKvkm4EnmETCWOxamOTBqVmYg2OpXN2rPi4SwabFtKexHvXjfBt8wyeqvRT37LL2GP/5W1KRTL
rKnJG/x9f4XUZNaWoyRER27pvxdwvh90/EPAxdSJ4VFj9ZQAdB8mtmKr/ybsvJbkRpIs+kUwgxav
qbUqRfIFRrJIaBlQga/fA2Tv9Cxnbfph0hKV7JqqykREuPu959YI5WJ0RdhhC4/uNkcxHVnvWiMs
Y+0g2Fwnwke1WZnFw/ThHjLm+bQQDS60OrsUQwaTlO/soL95+AZO0cGvyq8cI/eRUNs7kMvdrCeJ
Kh/csdJUyzSyYbxH4V4kqgnxIO033Uj3JT3Yk2IwHqKJG6Gla8ssnDOZMM5Z+lryT3+U/zzVMiFB
eYnuxHYcx/7DXCHIKfb1mnYqoPaBoCpHHMfpIRqZJlB+z3Xn4IfdnqRW4kj0iUsIbG8PjCq8p2I4
VHFjvtS4OnH6RXcTfJ2Vq8bb/Dp/Q6KB6NI3BtFbCQEPMPXvjiVufVIFZ/yq2ULbJordbU3hMH8R
Tq1c2lXS4KoRvhHealX1z+VYrAkphONF3MPPyLdvVqxm7waRLqvYMC5NZpVHe9Cyow4qditUN9n/
95Oj8f/syhBiEO1RSXBK+VPMQuSeqhvT3wkXk/pDhri4ZctoHcVy9EgBHi1BA7z33mBeMqmV7L0t
KuY+HW5lVK49hQwDT8uKo8H3eYtszr5QBNx9pUOOrGpx7Trt9+DGNil+Y41rXXgbNuJgY2IwPqZK
i1WzQlnXmtyqASleu6JZ9EYm3sapfIdO4HJEWKcZdk9kr91Lmgwu2xcaBDrv/1A+/j+FgErGr46q
h08Ntow/PjRQZ+NEc5iXW51tbIoGtqTfSDbRVOMN5oHSczWCdfro3PJTdX3k0YZLL15jcvg8nLre
1nfhb7oBYYntAIXC82lZ21ZzDozoHPalv+/tTJwAsTX/IJ/UrP+sf1XPo9c2yZIwlzh/yK20VDd5
Dya9bs2ILx7i6Dg/VL3469nfX7M6uDWMeCxzF3poUxtrWOEWRAuGZOIutMDc1B3IjyxWoJVBCFvb
OixQnXf10AHnGcgOfSHixbar+jFfdLQqCXrxxW6+ZEBYH4w6VLEn08R5itloQByDCPYnXQ3t6qZ9
sar10r2OHBlPZThcHMKjTxlwC6QqvhLCLPjaIQ/azYeEPGxw+5J2ylBYCR9DwpJ8SGISq0qnfU+V
HjYskEARIiwg4PlNMBf70pLZtjT0SN7pGHsbki9ACNYVLPbSQ0xKAEEf6Mahk9qXceynZuWAdVlp
61MzXKs2kMec7W6reOb3+eRDM1K5R/v5UGRUBC5ohtKuNQjRD7PP6CVjULN7VE011jvMlfI4P0Dx
KJErAPOqBlUl3ttrNwXr81oYbfaq6cEFwONWQRbi7dqEiIOunNA+Kn12NloNs2AjL7GiADpp0G8q
qCqe6no3hKOvM3NVRzVRt9kExsmZGi2IuNDfsr6O9oGK93DWzXcDUqvawsI+r9vMDMV2YmXqQhEb
xVSVe8GngSSNisgHW34zsJPs9DblzxKHkTxkWlyf54e+h+02ZIzVRVXARZMhoRyFz2KqtRzNxxSo
cNGPGaSZuFvmMVA3HFhkIadAdboutPkUZXtOnsM+s5iKr0ynHE4ZeS5IcNUj537nHBlVuCEho1vV
MUItvNPc/I6B+dKlGY2rVzyIB1/7/dBeM1IP/2FBMP6U+tFOngxalmU6Dl2SPxeEkU9l66hs9nP1
WJZIE82WeNnKC1+sMuXBu9eDuzYVxJhrOMD5UU+qAophnRzGAc3qvLKb03KCMWISgJD81lWluqoA
+wEL147Itt4wwLowmu33pPPktxKqK8kIgnErlW9ZxumjUP2N3kTrp4xSM0H5ahrcvmKMjlpnyX+Q
8urTQvF/HAq2jciQTcHRDcv6j56tD6Y3ET2YwmdlLXINYeVzhQt+eX2OIg8h2JVw6yP6nIFJtc8t
4FObZnbxIeM8PwYjAeeEB9+qXNUfLSJDwiOdBZHr5Xbe+8PIc86trf/+71ua9ueb5rDvc8BFRm67
Ou66PxZBGTQ1N5FqLkrW3NI32MmBPzXqlEbQWO4WxwntAKO+KDrZEn1giamtw/s1Eos3dkrKQNne
cWz/hxJY+7PPhIQb2TLTByKl6E3+KeVO7BKkotsiq0uidgcJ/Zij+/uwHBjnnSqLQzBMFHQ7aw9m
Hm2fvZyYlHOrU1HkAIQt/2nH+PN95kciXB2SHfIZ+n9zc/DfJduVYTshpzjkqikTCtmal47wbRIS
6UY4Y/+q9uKnqsHQTevb4GrG2VAjYzlO7LX//raZuvpnswQiEa4Yj+6AqdmOqU+v/9sP0/nQDuWA
bzphx0nUerh0vA99W2yaZvL11GN3qIPgEnSqOMo6MY8BeR0bLw3Nu0t2AcJxOo30pldZpPrrKQT+
XOXOTgytuOowJPa6qX2zmj4F0wOG2yoscZ1fNExOf1SoeNwhVEXsUcLvjDdnZPI7X6aK9u46/ZRT
QR3E/UK1OU7HGL90N51hf/x125NNZdn0Qg0/xavRYedV8iLZCfrFCzcJkIe6lLJqGvLR1ACdCAf9
8vRvUUX0jJZzdy36rlzXILbXZuYRcO+EP7y2w9DFsWg7pl62KSwlX8dWO7W3CFQuiepeVRJx39Pl
x+brniUQgSvRMATBtCS9kkb4YVnV3cqIAyZkkYxon7+rNnLkWgW6+2IzRJwMlZShMSrOdVGD73+W
apGe0H7mqH2UbhruVEEGaD+iSqVitUajgQWoaa+u3T5Ms9Yu8OK1Vwa5yNdldsRABJoO6P4qJCJi
A/c32Wa+B1ijJ5RYUZspSIM8v9n7Nmp5BUuptl4iTiVNSiRXBtygDeo3raBsRxrineIkhqSg1j76
jyZ/dSzlTGxJeK3RpG6eI6bRJaq5TxXnFnoeeLHIONahaWw7Zq650/xK69jc+7rm3vD6RgeakHzm
GB0uE0/irRMNkjrT6MV5DLBKNkF+Em6Zn4gj/etZeGqU8DRCDCkXo5+FEyg2OPl2OZ6Hgs5xZESo
sFuCCVE5PMxAyx+b+RH9e/HwEqx8fcxwoiFlZueEQ7Ytveab5Eh9NTuprNrQArzG8OpQ5WFFJW3s
wSNY9jicMdoDcw+tnBXNs5CoQAyeC2cFRuLG9XJ3b0iXslaY6VaRfUOgmQWlWXdpoaiu/lY3I/SA
ksx0WqNJmlRf+7h9YDUaH3ZV1OiwaT9G2DOeN930TDHlXVYqSSvTfagpDWGMTv8+ePGXsSReo/Q6
/H5TplRTV8XZI1EI7REVfRqh7rYqNadN6wMzVDg9kB01criWVnOrpoeenMKnU9b3wSkGfdKfBzI3
72lqvUfVi5XIgEF6RePSi0qd4sOQl1E6w4oI9mSZlN6R1oOGpZQHqZjGqrCrBDuTqVIM89BCyhqy
Xt7mK9Vilu1XCJNCnJjTlAJRu3+Zn7Fz2PvCV4kPt/GE+NAbpuSdwWpDKOD2V30ucmqia1AzdE7m
rFU1U05qUhnHPrfTI70M/6wYwlzqTqH94PwErbCT/RJMVHLLcE09hJErzPvN8eoKeNvQxKK9f0Y7
LY70WDzo3k2H9ZJ0N/6EWbRHhLytprOQ7tqY0jKJoLBAvbMyqykoOo6DbjOSmQkQ2hpult6puJDZ
7zjJBle/++YEozxEliMPyKOYX8/X7NbFopft51zVZF6pwl9PrHNdEHiRmp11YX+lr5iiZ7Gd2l4L
U71xbJeH2QLdKZunF9CqfJIsYdM+pIVqpU7vuWG+PV8LkuhbgPHmmhORsbJrqO8EMSBZ1iNr0wNi
mv+7ejCz+yBv6WTrcNDMbCJqJX4GLhOZh+daS9JVTbzPOslUAlbQclJSa68dgMiXKv8lLYLICZoz
783wWfuRBFRfiE0rhPKT6PHfjey8a4lb5EJhUm18oFTrePIK1NEgT0Zp/tLcFgEvt7zi7zThoELr
ITAXTlpeFZdPrnz8/VXF1cNzyVJc/UAMZS7snG5jLLR9PtcSCdHGvhnC+uHUuDOKARqH33/1eOe/
MDpbOINqfWvrlxAD6EtiZdEKI/7wUAnOWUda006gy3hdJyOVwuyHEk2x1vNM2eZmD596DAFRtYNL
B6Pr/Y3te+3zvvNJ5CHgbEBJOd2B5AHRoytQ+wWZF8KsQuNwQGp+yiqH02kFSbT3i5z5P9Yas5cc
MVzSJA3eqjM+wqHYahZ/yEG233LO60sv9yZLLQ/Ov555pmGyynR4pYNcP8epF2wxjuQLC5USRXNT
QzkhmEYnQu7F9/VgNyjxLeP+PhXTQ6JzNNQJpYtrAEgeOzlkEAWHducibhsRlNOIt2NcEqidf1Mb
gUJx3ZtU7N9ew5jaD4r+hJ+lXacGoNf5cn5B+M2ry8xnRxCuj40zBB7vMneoQ6mcG6hh5LBzxIEG
yl+m70n4VcjmSCUhdGMZtm/Cd8Wy1Axxfe5/THnV3b//UlVShYsuh5IAH1g7Dyw6cjE/1dt35CHr
dIyNk5pawXtUeJ9uFxj7p/6gYSIKV0p5C9pSgxOvvKkAu6++bxWr3MWzFdjtW1O347Wxym2rSERO
zOD7ymrHhYGmc6n0NiezPBjxq2YMztSy+EERAJJFVVESxnFdXovftfkZ9n31tYk6bRfX3Dzd6KEu
Qq+wpoF47gCCvzpmaKKIi8tkY1bpeKYLpAM71IO1aMl4lGqNCGta8MM2HlZDLJABOnRgiRT+0H20
zom03GNmtlBbC0mIQ7VqwaYebO5yGkh/P5Ue+j6Qv1+gSkFFDLxWO/aZaR0Cn5iIjSJEu7Pm1Ywg
7xBhpuutA8WqtxLG8aKNhuw2m32FYsirWX6v4kx7R30+7mXDjj4cRaCIm6XRgce4Ga+JmES2o4F6
YulWzXGVE5YUqx0unPQyySbJjxImQmNtOh/NM4SE8eKmS6IIbI1sm4Vq0bmtQgsLdFmHLww8ALSG
hney56M4B3ntmNGdsEvPP+pCXbhl0B/SqbVO7qbOmgj4P6Foeo4J/h4YNM5X3/2QXeIeTaJclpXK
Uj5fpnaD7iox6f2NKZmcCQNmgpgRg+ep5qzi1MoPgZb8mpsJZtT+1VYodGc4qlFK6QguUHNQ0pge
Y6jpMCekkTxsroRHYIzEP+7YHf0H0fr7UlC5z5dR7Qx3Txu7XYmhkqDc7Eulqb+jgeDb58cDFR5a
IysFNVmneD4mtlRtvyD6dvxjlRB9OHJQ16LaOtQl8r7OVc5+RCQ42SryW5MSDVV5Gsfb3t3M/eYi
FRjzgRw+L3uzr3eRbiLDGoPyRRbdD2+o3Q8NU2/GOe4wPyTTMxl1H21NvhSm3Pjm+cGvKiTzLGAD
5VPc6lurLOUXByR1rEY69ij+FXOAH4V+DuMiOlcaATBzu6HLk/gbVQOtaZ+NCxGQufdQNGxUzXXf
Atm8hSNCWKyUOKLsoLrGVb8HIT/BWLPkXTjZ0tRb797QutyNhKptS3IBXn08wCwG9qlmIn8JNC88
B0l4r9K03NeyXmdmrJ1Lu9HOKXKM83wZ57wXfVp915nAX0FP5SBBiG21DIQi8+X8giLuz2kg+RY7
2dv+0ghk9pPIDqFl+o9xGH7VNA1mq31dRO8updMjhqd14YBmLLB7kAEx66CwelfrStgGfbei3sFf
KRaNtFVGyMLgJ5fjukp6AxsXjmmFNCc733CKw2VRQ5HInXAhxkI/cKM+6ydOBaSBmsRf+wAGYfZp
5tZ3dE75ouj2QT/FcAdBfy7astkWgdqfOVc121AZnE2iDT9H7jLCzIlFTxq9/l544VXjjnoj4UlD
n60j9iQovQI88RqWSrbK4LzsnmPXzM5Wba5yOR3O5letRow7SCPKpsWVukaE0E0ne7gUlq+9K5H9
SRKYetH8Wn9H+L8yM5JB6mJod3WCRG6aKhzdqcLpcVgpRIce5qv5686QGBUzJv4Jw7H/fUqUWRKs
5n/VqN8D21MPtoTc3OHRJDXYIexjenCmh4LsO5vkNJ5GKhlK//f7z9+j8sQvpe+Z6E9NIlzrxaUk
ZGg1FKS6wJvN9hVhURB1/KM/mj65uWTw2K59zZzEvWmMj2cbUjOicVYaoHaRU9/96cHKBiKyqfeJ
KKsecRgjKRZg3wqLpNjWWAMdI31lGpQEWfnXw3zJ0bFfNoVOmJLjQ17VSRnJVGUPhYBYuwaqIj1w
8HVa1W3ZnY23pGAjMbNi7SheduZYVlxi0+6XjMmydT5CtQvj1gIQBrwzMA35LXHsPfeOfLOycoff
ucW2rhmIlzMwYIlvf7oAzoTTNB8WA6wgI+RiMF2y76Y+tKVmb4laeUeUundsEuFp7mJzF2zxHPDZ
1zR5qeNgvIDrlxcza9BgV95t+l+e2jc7MYYDoGXlvdXEuxl5ytWlOXuug+y7jxUUs479aZrgo5Mk
fEsCu980la0dSMnyHGd4c7obUV7lR46S4kIw2St/WhBtlfOrFJQLUz96dPWrbSXqxi+VYO9YVbuk
XSsQcvTeq9WmPcFUCf4vGMqvhualO6mBy1ZJXy6nijisSgqmAAVpUmYAMSabRq+XX0yYP9tmaiGn
goBAJwnd9dygG+loHmWPRBt7QfZqZMMAHFsiLcgwI0WDlf1segoIhk1vjWL9LMP6I0wTiiJPmhSS
fUAHKqteAigLDzaEZIvQX926rht9A0cydyrnL7ujQZfSY6znW92bkQRf+qFXrghlzbdnh1rzKWAF
W/HeLaJHztDv6ilbJBX5rYjZqVNf3BycrgcUlABQAuY8KD79B+FsxfvQRx17LXw6PcrDr9wWPmmb
TsF63ngLu0CjXfdDQq+0zNGGJuI7THHI+5X6rja0CnSOH8ugLH8HlqJeUT7gbJmeId0INqOvqleK
bb5WqlThCbwHppGsrGjhvgvFgxeTOp/IzHHwepWO4jZpdgRBnTWjCK9GPOD2czoKAUmOl9dywBRp
e0havpmbBQqumSrYWZbCitcwya9ZkdPACLe0XsHoW1q8TWp8VtZEKWi0VduZ8alJ03SLpeM7n1Xk
mFrY0WpINzH56hMN4j3JEnsBhLI7sjyH77qDbjcykOzMr5aN+qMvrPwUoE53p+M61gL1FAwaKXUq
TgVApmJDlm2zTfjWdBUibT27pxX5wLAQvcgxQz1kF9k+I9WLhnQO2X1LnG63dfuEP3Le+GtZyngr
Xavd5XSi3wa6dRol3w/4G6CPcpkBlJbnAXP5BufyuC+K3j4EJYe2wtU3uXRa0svN8lw6gwny2VJf
fC8k9tVSvsRJWF7c6fOQTp8HZfo8hNPwD+EPeDziEFyTSnBCCOmJo9ya4ZTLqImp4cQAtor/xvay
3d+nu/mIR17tsZu5RiLBrlzFDBLRFUX5Um8JMG4CNB9R15kP3Z/Ceork1XE1JhpQkLdQsKi107zQ
maxZxa4amu+18OpXz2vTncmatqXK34Vo/a+tl3Ee0vLyV8hbFre/CCHvFnrmB1uT5IXNUIRTCEyc
fmbWys2mdFTCFgUu0pXnedlpZCx1SZClLC0vyT7+2rBV94yRW7naMqe4ryrq/SixX8jZ9V8CT3vN
2K7PbaB056Igxdp1T8hXhw8lr7OTbTPCr/xafQdIjnSkfZ8xVIKA0pVNtJ40Mu1Fhs2jFRbU7bg7
RZmTvvtCYwUQ2iOs2rs1jTzSbGiWviHXVRM1r53TLl2vK44d9S0sgBqlZNEoKExyPT0Gpk+KghVb
Z80OIXUmavOY9Vmq4u2KmhxYFOoVrSL6XJBmGiuSoB3zcjNfkvsIc4ZUgdWPwi6Hs6cnAWg7w8b7
Dcjchf7CZ3X01uhaq/NQNe2KtZVBG/kSC96TfqvULbiYnE4Yge5YuSZFTJckPx3oMFaMeCaWBncm
EJeFCoLBHVv5pG1lqfGZuV1H82xUT6XWdPsxql+H9hKXuIYXgXWhiSv2waBWBy7C+atjewmS0n6j
IQBWu4R8HXhmeAYvVb6PLL9Kyrphl5Dbk5JMKUMK60PzkJWalUvmJOnYyJ3GU9WRNtbqibZKzcTb
5Hi4LLwQE1521I0PI2vIp8gdZRPbsD2bjt9W6zH/x3r0iZkTq3ZyDlqaXvMDdwFhyqZZbPxWdg/v
ghvXv2mxvZ63hM4u87uoVRhxxOBFJju5HJhXMkzlu/eV+FlLBqaitpudrjnD+6B1e8E09rsaEaTX
GYhEORmiveOsND8UnUFEoGxtQlT4GhHhh0EwIW2NXq4lJdjLMOjBLUv1TQuM5EWz4No4SvlVqHiE
/En/U6hxfWHEkOZGfx5rppyyIqMTU9xwjuzMOjQz/8zqu+TMlK1CeRX6+8qz4kfQ5+nh+WPhxjO5
xQsmjW5NYoU51qeSj+XKrUtwIzPviYotobU53dmZzJKTgPKkEngxjgBmOJpCRXXa5Px8asKYPqca
8mu/Z7mtIsxAQZTph3HiFrDUtqtSlq65v2v09QgbHmv6KXqtrBvfq++qJdozKuJ9O6Hr5gcv1pS1
xQ+//PtrDaPYc1qGm1qlhUpznSFAh1RsZUWDudIzWW8s9tUVC3rDwSauiBrTa2IP6x9lY4SnmRPY
mSREMnUAmzgZFUhi7VeEMlfbwsVIOFVLRmzg/4riamUYYX6qoVrTdqTSH4yaKbwZ/mYO4nOqINWS
pcx/NYWiExQsASrOv++ou7jXyTVdzZeNNiY7iHn+wg79emO0fbcunRYCX13WB3xvrOuyy+9lTwRd
EesEB9dB94OqmiBJ3f5C+K/YNNMYLA/JMLSm4rafBud/Pwi9u2UanqVRqD+JAPN/qfHPPhoegh3q
0NbJqmRRPkakZ0qEX4Tdm+iItSHzNuMg2Z9JwNipKtoeEbVPOboLjOOlERBkUuz3e/zAHMgUFaua
jRuRZur8gJLyropJIZ3Kt0TwIz/bm3ZiRrf5kNlaXyziTm6NVTfXHmMLu19wdOcDv92TFD5fO8+n
JdrPBPXpOXAL4p6lemkLrV0kUniHqCXgM2obNV0OAeKylpIMAsMEAqnEVkNYfkA9T69uKnErSV5Q
3yvJiWHXS1hLjxv71BbMnKEHAbIcO/M34wd8vnkbnoa2ik5Eevxw85qKtBVyXTuauUh2oAP1X5Xn
vjiKOr4huN4WavtrfvuIo1YfLs5ve+q4Tp/ru1eyyoYrg3imcFEq9tHxRPNDg5y1EAHob7RSJIJL
Jzn0IBVXMRTLeeqQwAS86Zl+7IROcYCrdwkxBWm925CIHrlbxijUVQT5HefeLxhDBjEKv20KReQk
8imhIQnCr6OH2zerDPPoo418aTzqSzsQd5UIy1PWBR8av8c7x3WGumZ6n69UcniGIntPfbVFfYK+
y01/hq4Xf/opUmiZKB+REY9rc7AbfPtWdanhxtkiep1Fyn1lEqAzSBhruDYTaFrHsUKP5WqNf8l9
t1ubcJAfeVpasNPG7j1W6Wg2OUDyIDXSNZ7j6ug48Jemc+C8n9XWW9Vo/Zumqj+VzJtODREa4u5c
uncwl/ITZ9DA0l7pL/Ap6MRXwO+FmW/rBseBmTbMwRxv4kBiZF12I7EN8xfnlwPNck+ESrYLc2xA
dP4L+zo/K/AbOm6LSKeylPQTg3qmlMqh19mwqSimx9yT9Fymr9p96G5G0b4nul+dc1OtzgRHqrTz
Bda96XJ+Qap6RaKyXSEXrCzvULjpen7173+S9Axz60F566dUe4mwbq/kWN5zPJ3IN/maawztmbdx
C/ULgqraopVUg3LrlGN76id0yPwsa74y/WkgNnoMCgrXbU+CqC8SA0vMhljeMKLiMA8Yxr+lKOj3
IqQNXw7KJ/MVvMjRFFtClYJz3Q6Piqdnp78fjBjyG//ic244Bpk6CWFR5lf9URaGfuwd21ha0m6T
Dz002mvPsWHVuGjC59XEKgTugwKChzq0+06QiED2u38Jw/gzTQtQLyI29lGCnB2pDVI7q6238z6E
8Co59akONaA9A3pK17bRhi/0yPY5Iv/TLKYLZTNsVWDc2LtZFTwsj+KjCQd31+mHxsz0pcWi/nVQ
zFsx5CO/xAdryiFwYJlI6pWXiNTQXS/prQ9q+z0orGYHalrfO2237y3dgU9eWAeRoGcKPUYUqmzS
pSGa+qsbpB8c7e3VaJdYPpSxvLutveonFko6QEqLe9TazhCfe82rv+Pk416otOAcs/feLIKxscIb
hAjB0l3PVr6R6mdh2Eww/ur9UsOvW4M5H05Uh84RlP3Sr0iO9dCetX6PV0EglSyN/qpJQCCeg2pt
3jvnBrjeu7CDjOKn0inesbTdY4ucbUEH1ToyXf6RikoyMeGqhKYL+saEch599xGj3WTikQahxgd1
apvW0i/XIKsYG7YMBTTUKj+Ugl+x6otfdLd/t2FbvbE2xpvKCvsj7X/ydM11FZCrpiO8e/IjR5sm
L2oATj/TPiqbkHlw+LOU18Gr908PgVALHGUIe4y0v/RTJ2N2SvXYS1sDO0xg5e2qg2VzqhWKD02a
A0k+0dsw9O32Oexu0y46FsahzWr7vZERRmywouCR9WNI9bXHH88MnO7YkZWN7nqGqFno+CGm/ze/
YIOWGQ3sZHJozV+LrZ/sk8NStbLwItClLHvZoaUrQkK2nWpd8203QWxZr1O3eY+RUWJZ5jKSfnK2
Ys58htjIBtHDsmfyT8mGC5uOp/noyaC5Tq+6ZF0eDcEZhdm79kLwzs5rvOiLJyp9Hw94dRlB6IfI
x2dvYWJKbCd58/o+25oETe0ZTtp3MLjjIvcD/50suR2QOW2Zdr27jmpXSdZkal/7TrHWfWt8KFOX
zJse5meda8QgHIgIZ4j3jnRjvAvHTm4VeQCEmvvBVyUP83WeWiefxtE513xku0hDv3q+6S17gKLH
pvOiNxUepOb72mGWOQDSx/mgOrrcsa0ZHN1ieetC5ca0R3nXa/l1yBL/rfZjxhFBu9BtmGGezc2T
lvlfhV7kwWb7+0A99xyVPBq20H3ehCsZWXVC6fe5PdxldHFrlURl2tbY0wIOFNPwb37W2dW31mVw
NbfrRkcLLrZ6HGzlMiu4maws4jEcFxwLrFOZDHtINfVqZl6HhCCFjpbfG03V9s00e6Y/jEx7zN9a
G4YPMoFvfQVLuva1cSv12DnHToNaTxtJV8xzsdEHFY6bGQ8k99ZRMQFlCZeqR24C1stAqYhQdYOx
OpGoc3QrH3WhhfpvV8ce63JZJ6e84UNdNvqOwCf/ICjEq8nZNb+WIVk6lZW4lH5ttNRD/siKoKKQ
QtRycAVmlsZtw22q4Mtm43wlbAgrx9z1j1xjXDrPWZnTkPfjEPqhuN2XONRYEd0fikwfkJNQzBsE
mmQRXDyBhSfTg19GJCnJKm9YWKWUF7VqkCPECVEm/hCY+5mnLXXeICULD16eHDRMTXJRK5q+T1Ss
ZnN16rhjv31+VJ42FBw8Eb0Fyh2ZDmJjjEawauLSWZrMhhiT6tyhLYNz6Dub2dQcAON7TFcGvpzb
8/dq6V/c7UC9iwEnjEUw+LNOogk/bGeTUW8HkKF18nzDaSpv0Nc7kX/irMxBpkvf53zCID86hR7p
yuk0N/HLV/Jw8o/EEwKRQ5SxPZTGOhwDZe+38Wva87G2RE9GuGYc56G6G9CGCbJo3Jdl8pqn9TcZ
uOZVS2NaIKVa3BTGhZSOQuzArGRHu7RBdNTGXcn18IuwFUp7qoUxZag4UVFmGRZpGNGybBoQPmH1
o9Rpn5pUgq/Mj15SLSz2HmeqrZH5qKJojm5n3auawnKfb8hmV04D/XIc1Ss/xwqOWPulj/rH8+XR
t/mkuECtSkdZkOMu9ko8Pjn5jaO8Ax/xtyH4BjPI97bQ7U9wUSh19gFxH9tKw9YVlEDPUMxXwIrF
uFacxnvvB9xtEKndRgf/oYlboZ7MScBjFPNCCrfzqTZGluA963G7t8JtxV9iNcINXMWJGuy0PHlP
w0i50O6xlkoxEgxH2HDUd4yZ+niaHwAm6XRkWC5iJ4JY23c1FdmtdJWbm/fyQFMHsUhfVl91pPaL
+SEsWmf99BCBlZO0xZ6iBzRZgHE5+yzCye0uK0vbz96PnlDyhc9sEsatT/+idgvtbCpbdoDiImx9
b9EA3D/J2wlA0aDYKn5rws1SD/P0wVK7+s54NQk8buVprNFl3QDI0ZXbBGHGOmqqalUPA1DKAkWQ
EYXrPvCxLDJQf7ZiKiRE+7B2Lg3iny++I9N1GXZ/+c26YBfHZghNrTQ+woKObKm49iaxdPmCx2Fr
1iO+xhQe0jyKUMGjREUQgm2healk1kevZPFnmKJE6WCpOyVzwtnL4SM3JWmKsEt3smFjnxdHYZXW
Kqg4RVjCbk7zQ6iq33RGIhzJbWq8eEyafUQ4HsklgCmKHrt7xxBfZpDsZ/mkGtuSFJSapU+jQKla
tbhYstwwfUu52zLz6nnqjb3Tvs+3li9Mdsa8vwp/5Vhq+HBaf6rMpg/kL7eN+88gx8BuaUp/B4o5
AoUBLv38jAWqQkKTAfCE3dMglp6WRKBn6U6k8CsqlutFA1bhOBqlsYtqT6wx0MMooCbbow4WdyVE
vTJfaiU4sNlCGgahdoqa7O5jy12Iurff0QbsacbTBa7kajbbCuqQtcJ48E7/Sl/Of5uy5ndKsnbL
n4bQnqujZQzRZ1VianePtvK8f7vkDVC28/fqsyKlScRZt09BmxedHR+J4Po9f0KL/yHszJYbRdqu
e0VEAAkknGqeLMtzuU6Impp5hmS4+m+B+v/77eqI7hOFpHKUbVkiM/ez99pYr5hq9EhjeUwWqg56
Em2ueNCKp4ryvjlW0vrHeNS3FMPV8B2QhNC8ukMWPbMAAJfnOszEWiD0ufD0XJPMmDeE3g2kwA9E
mX0f4GuRXijPcdl9Nx2/2d13awHrV5oS9Qc1X1xilQbPDFd3WiV+tjZEntgS/8+4liTWpYsYaOa1
yag5HUaHn5qcRkR1fYEWDGacVlIA/bVBNZNKX8scQRYwtn0cnFztMpoLPxTlfowck1f6cdIXMLEg
gXE/UOqO+DFbp+KkC8735SWbKRZdD0VWuMQrw3ml/nODWqA3VKkmjqKngMKYneu1EYJboTIJrT59
6f02/K4FM81CiRnB5FKCJ2wwj5P5Lms2ZxT6UMUgxQCZme3uXzeLnWF5mPfWmzaD7o2gguIYlTN0
0A1eOygJ+6hSrPhW5+xCk2VWxgBVFzrsRBtb08BbXzCxXosnpHa5YhD5BbOe5uZ1rEFE9ngQWxSG
Q9wV0U6Z5KrnS5IXZvY6j+JwGwLlhupSl0QPgNTi+yyrDZj2iaPBPFTmWnEuE7/YN2WafSbVa+0X
xa4ohpRhS/RiyEL7JQC2Npy0V0ZuYazAaIWWP4tUmi9ijQlkjInAghujqYA6tEDwqZk1mpCsgFsa
LBsltNEACPWBjB8tdqmlvRGIfopby8A7kRcc8EOP3HETALyWubXnGPFILBfbt6LLDmwgFCA7VMXe
c0LrtfI/y0bpvwJH+znwR79qWIfZuTbVOqfP5G25R5dLjZqB4fpom1W/WvJTncM1qLbGJzr11Its
uUTYaXLjraphiGRIGwzOl7r0zEM7j51DM3vC5DAe7z6yCpcFn/jgDIbYXhWVOX6dEiym+qB58Gc6
ee2cnHrYcG02rmQ9CPUjIWBtkxTxZ0gxQLn23eqLK2v3IkE21c4IbdApi23MfmS3iE6WnOSh12Ev
OAEfSMtGeMHAXt7IoOG35twgVU1DYWmku3x2aQXkZQNFBdzi2dIoWt4t9wIh013P8HQdVNNX5XTD
Q+Wm0d4PEwixcchIVNUvfonfbGwMruVaKk+kjM39mAoYDjmDCs0vjKcii42nxASJzMVO+LToNiD7
1g2rxTHyaHdZLkDRIL91tVNvmYY4z5lnPcip+KGD1n+MiZ5i+E34uOSYvhNL+oe2s17aKdbOaagy
eJX8h3rq0bGZ1D8Ki3E3maN1mMjwOQL6tGdATwhQ6gdSmhUnvOhm0rFJl0r6s55scVWO9U2PG/sw
cIzFBEgrgca+GEJzkv1IlHuAIpR88f0Oy81QF6eSzpxVY9sB0x+EgdaevnU6nYmZG4+bZBggPFSh
tTITkEPLxXd0CYbmcX0jJkNblTLfKLyLN43Q5JHheUbgJ7PWA9hcWia6klE4BpDNJDz74HT1+IIC
vUsSXFVmUZCkttP2FpVgskjkOVucKeJNiyjeycIvoIuoYunL63K25wLPIap/oWO2n91EmTH/aDJD
p+0kkrLQaPMKXoK0SV7TVOeD2QAEul/6nM58WyTxKo1Jxfo4KhZJnLqZNQzSvaFX3bGLWvfdScYt
DvHxqxNgscTcph21ThDBzl0mwLp1cwK33pi0D5zZRIWvFi8E9Q83PTCTjyyN3sssHj6nto5hzsbT
i+WmzVaN0c5X3Ukq24JwIb7aOFMQodvwyhUzvHa+0XKAdYp9rhc0iIImu2p+pl7DBIMDkO4vQ4fp
S2ex2+jedGWdeK6GCimB2N5TFri4g6VU+07Y0UsKB5WTw4NJ0G09ekSmglz7XGz1d51gLEsdgJrC
Gtxl2c4dhyuCYrbDAU7xS+cSJ4gb4n/TUK0Hr5U3h3aydToSGa4ykHE0WKcPNOxYT2k9/Vz+FsX/
f75nVAfgK2ICENBetKSe8COeo7ivPpTRX4Tjf6OC27qmviuuugklSTeailMZJsbcUSh8vDtoWJ59
rSS5FPIufhWo9IJZYYRH90tMT9E6zmA+QXLxt0NEU5sVmh9aSFkdvDEnvMAHdofxi01kXKmiP6i2
jfelacKjwXd27VCC4jK7VkNEgbfVsGjNi4XIkErxZZMNjEzzOCjzW5jSMmBWfDxxBuZfqE2cYJZ8
GHZrXSTGcFKubf4eeBPZTuQrkjt58UwhIuDF1BxOqshxjpV5c4n97Cn2m/o2NnA5ZEejpYYRd6NV
qUvL+2CfBAfv9RD59jvA1WhfS0tuS6/B3+A4H0bl1hfEkuYymGW6YzpP6Y/3a0muiDm+kg1NtOLt
45/B8Pkgy/aQImjetMV4q2Lxjge2fNJTcvGm6f2waeg6+AG+w0UH+UsWUaa2K3XtMtkl+uQg9qlR
GeiRCEaaytUj8MV5jpHiVJdB+eHBZIsRukgkizdOrfKQuBantZHi4azIpsMiyQcxpttYvRcBx4Fo
3i2mRW0dR3/o127hDLtiUlxGCZQ+mqHTrU23ILUTpTctlOEneHWrT4hQas2fd5J8qxtJ8B5rbfcY
thQKj3rH6Q/TGy1EKwMB6Ske20/6nVFBPCybgR+7l/uuHLfrTHySxSqqLLGudbvfOYwxdkNYpC8N
u1RPBNdyLkED5lJe6mkyV8tDgxzwYWK6vZFHoO1VXrxbc6HK4JsYIgFedXvQMfUrc3yGn5lV/BLa
88hiv77nce7XIiviOhcLX7+oNMs25RTrc1X3q0wYNWAt+Spdai6Z6evEGTBNqKR8WV4aLHBbDHlH
rp3Nk0KTI4WcvjO9E2+TmMGTquMNp0Wzj6bt9lys8DwDuXpt+OtsqUR0dxBvoBXSenGJaC+zQFLc
lsgERxL/kEzADRMR4S2Oc4V8ldsvWmsf00YNj3Az7BeygpL5s45JugER3RJeuBW5hccGdVhnnn8c
s2i8sa2Xm1bZHlGlFoI2691eSpdJvwOdtO678ek+OvOhDG6Coh4e2hTxC9dDvWfv4ezYd4/bJWQB
/PrPh107dW/TbQEFGCnOuXhi/rBkB+MgT2ZOJlmhDB8EGTZ0DcraLq5jZedF9AjKgHMk/7DOFl8v
1qZq7UYRm9FZ6cVsJVYRQbtzLMB7Qj6D40rLToMceO0XUIVu9vzePjwY35S4cVIGYE0gKeGw4q/C
DSFjjOIni+4DEDEyrIW4LOQ3v4JpU0/uVdRkDvN8BAFrZIcRJMmOMh33WdM5vpU2V8cuOGb3U3WA
88gVjs03LE5WH8ZPOvkbDPa62uaZhfGJ4dP7/V6MfWm5vBtmnazKoMA8mdbOc8KGf7Mct5efI6Xx
ZIPGNYF3wfVi9PaZ2Vp9bIPqtSj0bY9XlbC0M2242kU/y4lacKtS/UmCgUP09LhgqOKLWXjuNmsZ
7C4qNTvIzf316VyLMPK88hhxgG2I1eQ0GP6uNqrmfcIIenTroWEbbpuU5lLxEJvV1rED/1ddmc+l
Ll+DcqxeLS/9SVw5+UYk6mc/VLukN/pPzclOrG7WRzxCQWLUyEx+CON1KOMNHNn0SYkQEXv0COm0
g77PC8eGZQ/IYAY9+cmQPircgLADoe0arFk7QFV/9HMnkhfW1sGbO0y9OLuZw4SRnxP2XTXTg7zj
zR5ZK6n76iPgNI498vmO73O7WyncdBU6U/rOcZpXLs/rx64y6oMZt2dQyvVGY+P9Unk+Rc+A8FbV
bOFbngvUL1mQlW1s+a5XqQUOIX4PiJyRyKvEh2dSv6abWnwxltB1lWTYQCNIzBG2vY09D4Uc3R0P
92sL5Vbxg8KN8+xy/t7DIj0HhTus5sX6R99/+l3Axm6kjh4yBztrQK4l3pfMVCi1RmK+DBL1Pklp
EExaRPiIuoOd7ZEx0Im1wA9Dqp7m15LihEcXr8pZlU241Yve/Kpiueq6tNhzGsZpPxs0pAMNe/CF
OohlmSBOJopAPI9Zoa+Fr5JjUL9ABRVvfhDZTLGUtSGCJPd1QG19H43JxXL5XY1cdk9W3TNDssqH
Kc21jV/2pJcMNx1P97s+w+Itcl27xuNj1VH9EzcaMPYq37dhakHQZFY7XzN1c+yIjVxlV+rXilH+
vqfL53J/AXuJqV/GGC8LfML3ZJBNSV7tCGtbzjd1qsavPTRuXRw8lJjjbwb8xNTz7d3nOIXjNdMS
bPOeOW7/miW1TDwImTPJmaNSWTdAqWKTitmfwV3XPGci5uRUut0qBSt3vv9kHuZjf7YgLbmbJpxy
AMy62riLeJ3qcMjhQBz6MJWroB7ExbLS4JAwy7zfWw5CpF0adsRl8xS6oXE22VzSN9T9CeHxcixa
YTjOsmV5YkVSL74ObD8I6ASIjQy3RaWQch26B6bQDz5gB2X05Sr7u4+Rz2M1fVNl/4VykAaHTiC3
f113lG82m2qQ3yebqIiyO/tZFGm6dpOCtc4S1yjW9bXuMEEqBKEFA5sQnelVu/am8llkgpoPYwbt
+qNGHaQnflLT156yIGk3cdZE+1TU1C5bSXNJgU1xzgZgEJmGv+Y/164N0WD21pzyERfOWuFkv+Y7
eWMTGUvaM2tSvjzz93/S6NtYvmb5YuQvxr440QqDhtJ4yp1bEKYomkzFt9g4qcrWAXiKQhsuZFuw
ZiFCffKWIvZLpcSj58byEU2sZKYhtU8oC2zG/sJ5LvdkCeIzllu3eHQ1CAExMuOjPXuicOo3F2G4
+RtuwBAMjQofyEr55zYvvvqcl8/LTRyZ8CfxA4HRsY4qLAlvVb51JAmDFtmyc6+xLLwlEiB+63Ct
10BWPiwPE6l/8QcYhdvaYfsGrCn/tGIffxb2yVHX/GM620ZIaHarEfzEm9X34lKamD3i2ur3aQfY
25sd/02m3tMu857rPqo3md64B6m6j3gqh1NiuDFyia4/0zsCtwDR3By2Cw0IBTY98YZMaKCowxfN
xn+BULvt2tg5L2qylJQbdmTGeT9S8eJgWQItKXgDl2s4SwzjTWVl6NH+11EoSAx4lsW6QtzYq7r8
wyMh93XUeiLbEK7uMdPOMQKGvQhquNXkBhR99Ynv6g8/5Wfp0/5Zr8t0HfaEPIhhpuuC+FgVZW/D
/EBTPL18QdDb8f3eX1+ql93wKJp82BC3qj4IE2/iuZzLa01nm9ZDeuzKtEa+6zeBgY5LUqCHJw1v
xRBMViMHinGWA8eAKfLb484qty9NZppvXfKodV63kaIVt1qOMAvC6Ucx6lwvSk2/yaRoThp8+V1s
YNLxGQwfBr1PV1AVIy7AHbxDA1m6Kx9SPZxmLlOwLTo2uVQrxR96JStwIGp8iKos/ggjGFyCUZBr
thXe2OJUeUHyUQJBob4BHPbyVX6Vf+98N9+XPdx5ywMtY8wLyHLT+sFryTvnHCTqz6dK0T63ISP9
1Js4ZYZW8EQSI7ksX59IxgP3bFgb8naEK9G9wJRa46vZmL5JNWae9FfHsRVGHaWumctUkn1PsrHm
59gQfu3rFDBzTR9uTrSX+TiyXYLow4gT32Ff1f1aOaSO4Lqrl6LBw2PaDR+Vod4t1o/lpp0rJl1B
YjDOknGXd9/uE8eewuTVWLbuT7j6FkryryrG58VL1b9WeHBXvW5GB23AX+LNN5Stwg2yA+QYklNJ
zpahHI3HKBPyaKJJwpTFy9F3Sn5NJjCcgJ7fa3MYEHSVsc1IY5/0yid0E3WzR07GEt+f45wBlKEa
tb23Xh4S3Wtqln4TKLxX74o4nc5DiiiI+7hgiOE0n1rZTfwZ4g174KfCjfubF+dMuSOUGID6EOm4
EtVmTiiTsr1le9lYZriNw2C4WK3ZX5Z74fLQYWkwVfaEem4/G4721QrSfes9N5UuOMRwo0Q5nZ3q
5DLsWVei4GyzVNqRmH5KyLvu6zDosX4VxueobubkuF9je2Ly4jy14NkfJNN9AjQEf1Z9nYS75Ukt
rMP9qGHqTcoKmh6m86qOp5XupfnOFOkA5qMpTpk1EklOPU771kNUKmODf5+pjiVmTPqcFOsHRkXN
ysQE9plorjwUsBPXUekkez/trGmriPJXFpfMNsuc5wIo3S6sK3FqfH98cMyatGAspne6Er6Zlqb9
aiz+RhLh127iHyYq6FjkRItJ3H94BcCJPvMeh86Zu0bnYXbgwf4Y5LElrrsy5lbbQRoURM81wHFL
L/w8SRnrktMyY/6rJhzWFRX5V1PC7xF93JxGSWUQUtG4dlSbnqJG6iutT7cJQsWLsJp8H5Ses+a0
9t2IEvIIHQJbm43iNJVWc7srQ6XprNSMcc7gghN/m0HQ80Noyt5GpoXYtwGUP9NU1Zl0M68eRVkH
IqT6oWxg+jaFAdwxQqv2HSu/USwVQfGGTW8lqv4W5fbR7sn7dUyw9gVtsvuxD4Yj3iznpo9NtFaG
U/2kidauc5xlXupdINnT0jJExZHsnrvX89E+G+3zHJD/Vo+6v5nwDJxpMYchaE7HRmLN0hPGc3V8
i7qyZ0Ed2hczCB5FLoZPVqmxdvE1z4dmjIX1iSwhWXo3AF0tTH7x+V4rrR+Z2ufp5FzmIOC7WYTn
sAtdql1N+w2JKihILJEkq9HkfHOdAot6yjuV7wLDiR4SwxyPJlwO2pXGcW90qrgjmPBHiUuPkWZl
zn/kgLNkPwTF47BOiwiKlQVOkzkZu29fbTQ7gs8ZqeB1udExzJK8fFkeSJJwZHgMaxdU83Qxow1D
FsrYBYk5ru7dyUjfjBRwkW7/N21rcl7rOFSv6lh8OnUkPurSKA4ac21WYh4KRPh1Ynv6Oa78C13q
Emct1lnWRkjn1THQRmQZ6/uyKC81y5U+5kC+x+5uMOzUHCkkrrxy5kzsEoUdx8o/51wCdM/NT5RU
vSeVZz0OaqoOSrYQHwPpr5fpvZZI+yxjHCnL9N50kuhsNeHGs4bnxbZISr261OPjgt0ivyMeiqE6
L484GFE3tSA974ltKWqLpkza7keYdQT6kmK3BNcdReqO/s7PTDO/LlPJcPaOphrhCzqoCEqWwtp3
eYcaO6/KKbFCJ81eanoYmkmHHUyp3M7PvGs3Wt5lVHF8GF23OeaGVm0qUzGqRkWqqjL4UI4OaN6i
dEXmmvsMymm7JJ4iEew61ZYPTRrdtGmQh1jT4dz5TbuxFoRnaDgsAk7xx/0hjJd54N77dKl4V2pr
sLd2Altm2Nn7+5amMNTLInTT+uKuY69Rd6EbgBW/yBShsqPq9AKmI5OgPRWNTyU5Gc7F/JLIhHDJ
80uMw+ui0XGAfjvfddF/L/58w2Td3Yu0eVeez+RCxiSHPSugMwIYZGP0nDvz5LE1G84aaR2ckdnI
Y4lJ20BnWKcutZ3DfMzIUsuE/JEJ1CQ0bZcCuUdarqvD2GrdvpEFvV5JfotaK1+VcrQOBIfeHHce
TGtt+OrTxhgbGJFrwmh5xHh27NLSWokWogTugHlC3U3+BpJRWTP1yhr3424GG6Mw3YbV4KyCPjgu
MwCjxVVIcgsDkTEVxvZe0NxbD/MRQCv08kfkas+B0/rfDP+dg8wDtp74p22238gHx2+pjII9g6Vo
c1/SvIlKRNWwzWo4qP7gQ3ULSWm+8/+e2qkv1qqS9Vs69nAa9Nr5ZZGYlOTpJuabm5y1kAxXO9bn
5UbRnXm/Rx3qCxLjtC84J9gPLtV6F6+wEc69yNsSTiEBUvbqveMNcliOu3ZSWsCAKaviZfmDzIFx
s4ouJvvlyvPoiI/YDOyLZYIcsCYTtvTU/1kfGsNZyCVb0PvLgssBOd+AG7rcYPTx94QF+1U2+H8+
t/zDKFNCsxgz1l3Yf+XKg39dVvk5yYfguhx2C4mD1bAJ2VKRvcyOBjOxn6KUwPGMpKnS/r0JDQsf
tYes6DnivNzTO/t1hMNSb8MC1EBSUBZOrtb4MNPwV0shzi9Or2sSJZvcngbSi0STYhtHI879nnqq
ufLBj+xkvXxP0VGA06RggPju204xPsnzSOItoIPtLu10I7TCMM2+FnMqlrMA8Zq8Mc9VNsC2CDNA
I1N2Jl8Ep365y5WMyZd+op1LPChYMWgxzWWxh1VuPnIusoYtxc3U+sjEoRAmHOcGMEm4qxm2A0cZ
i4aLno66+aYxw3NDlv/MgBE8+r5t8x0xIPTBTmj8pVLw/0Qex0zuel1XVxl27YlWPXT1Sl3H+alw
7mQMuGpu2knA8asBiWj1pYrUeGnmG9Wl840NsLfQne1gjzWrHQOG3LK/WYZWrAqd1TaIaKPRw4CJ
STOx6Gh8qBa2W6Rj+OVYdzMzS50ZwTHrnQWdKOn8tV7jzUqQM15g5qyi+SpCICy4YJP4FoT4cZZH
fz2vGQMNroZcYdEhDVe683FrFNSClYmL35ehg4Zu/mMAI0d7gvyhuBPGPEOi3GYpy6Q+3Fozy541
GTwtxqAa0jlMenYyeBOyFyOvv+hYj5CNfwyAStYuKvlVzyegNnzahbIKc4XFr9wOXoANZ/6rtfHo
rWLaAkG4ZPYjnXkMTeeRqIlLct0omIlLB4gWwywH9kNZmb7q854TZSXCl1CKEceG8VHgEVqVTknI
l/wXrYmVy5Aae0HQceBwJtSYinndufc4BnpGvhkyUTwsJMnYYLDJ+/+IbDvX5xmM/2ecY+FxrfOj
EpdZxwUP4ot2zaV6YIzgvw+cfXd65g9Y9qPd4hF3x/o5SBFZFoOh0+fHnBLM0hu+0Cjjb+jZ+hm4
WnVKZtcIKFokvTEHXuW6tE8aWvbgaNqlZEDxUsnwW2UY7v2RoWPIcImmI5Lxj0kYDQ9Yu96XR8uN
wiJnT5RrL49kZlB/ls+0+giuVpoOT+VQ/WEgXccxnHJkkI9FtNUp55wp7w+hhiGsYsf/lf3wupzL
bjOt5yaOQ+wImrGqfLzoayo/uo2Zo1taic/gl7pfy5io85Z2tzOhnZnTnl1Zyvvats6V/OwFYZhN
7PGNWrt30CVn/lrM/IELFpO9LMfRpdtP0+TqR8vyPoiWpsTj6DRl69k/tG72Bd+6eyJ/le1msOhq
GFSwd+biEXC19W1qh/rWKd38ryqdf6ANLdcE8GpJy9JNj3Xm74S8aDBMhAzeLMDvyU6H5bGBU/ZQ
49u8pfItmmcqUNXrs6nSdZwnXyJaFM/u6DoPeeaLVWZ4h36ui14u+iXlhQfCemK1PNdp6T6w62vh
U8wR2Cimy73CGpiv4IO9h7EGUVT3hBYmoglUH/bebpAZISpTfFi9Fu9NTd3uOnrq95vSAn9cmeV3
VWRMpseBeW9edGj4GJHi+WacHcTSTeQJQNb/+Il9BxXHjkH5E8lhlOXGMWs39qcO5gNybckOcc6l
tQFjLFQ3cctawFWNxNcfWzcaCJMtBwnrji9KBt9Z0X6Zb0s8YA30iE/TqUqa1PzxFXfEpu0zsW3C
Ut+3kGL+nW74T6CmNHSHv5ohPIFbxfmt/SCsJ8+PTH4Vs40/2VMBCVIYTwKHYlrdzuTaSwL63fK9
Uj1ifUKB7MLJuW/i8d0f++FsdhHTn0DUGzkW8tEvHd75GuWnHPkuIvByat6N+L9YoNb8s/0NBorF
EaqwMNkU6PY/6oFsgOiBrLXZ2Ot2O0ZoyWVhXjvvwK3SDzXm526oDlqbhfts8CgpiywqwHMkDVIc
azW7DXsZv1AJsIoQVthvp+kNxH2x8tBjzwzynd0yxChzK+DsDXbHn4vQ/dQYNkZoOetlGjHK8VQm
In9w4oOoshzqLd5dKljo6GpVdITD3awb0QE76Nr+NrDZnGnaY5NdFL2i+wEDsFljyuWaYD8MJp5R
L2t9+IVT88DJmwpKAKX4jZw5uZq9oi1tsGNc8SaRMAcNQkB5mtZLFBUexqWPDHHF7JM8dYG/U41m
v7bzjUcqlfnsuxbX32kRbJ4aJ8UkXIfF3i3A+9CMbO7G+dRnh+RLBpdcaoqZ36pwdfLJTPcZtlUu
+udFkh9mXd6eSy4zDgXrqZfTYbFwL/PO3PTdTYjE4c4b4GVizAZb2+VYl9a9IG8Rg1ysfyq8YlgX
ck42UsC2V9XBL7TkgYuWuS37vHjN+mKi+DDSvrtwyeOeysSprS4a6eOTH+Z/3uCS0w7amF1E7hSb
trLqW1n2zV5aEWWw4BSobx/Lx2kUUDb90juGajpYlZU+RnHw3no5x+iDsCnoagDwfBnhhGwim4xh
mKQsokW8qYIw/9QxpYNuoGvX9rr8kxa758idHimqjEg0Q3RIavfXItIVI/TUWtHrYdTVgTwW0YLp
Psa1i9h7WcZXrm867x1jXIBZY3Htd+2cw23zEe+32/PNTcM8LMmIsLIoVrXipzTpwnM/FZtBVQlx
VqZjhpPapKDad90hnDYglKJUE5t1bY7Xrp/AyPW0IN3WsyMrsNCwo1qtQk8URyOajTy0zHimu8kr
56rP8OLlhsRoHxNWwSj/zOhNXVsUoFUUDV/oM04vLUCJc+wYr0XKmqzFLg4z8keHfHCQlubhVDFX
iwRgOI5oYYSW6qA9Wnb7HbW1eCwyDJ0FE0pqAxtIpLPbostp2mVDR+FYvltOQ1oQ9U+CEt3e65/y
gu3XtiX1NOQ0VzdijF+1DoSJQuNbdjgdiwBYo+bZ5tXYNnj9xDZyo/w+d4aFWZ3KguLU2fTtSoO8
nT7Ya5x5UHNojjhPHkKlGwbWicIoGkdDjJGeN34pEI3+/cJrW/+4eIHSYK0U0qHkybLmf/8fqGzu
mVruGBxJAmX3q07L+42anOhS9O2vgCTTgd4Zk7oz7gUB5dd11THLcvBFarDiPnHS7SRjVbapKePz
aYLB6tfjZkGsdHb40hUc8zGDHueChktA9eSD8tL9Au1ZfO5m5VYbw4wJEBijCfd7Kle2BijWgwd8
UqL+FKR2NybNhRuIJs4V+ka7wSMUHIFNv4AQsr+EWeiSx2qO0nNxnxjrrozGr1ZtJHvbud0PoCVm
4l3WpnwKFd3qyz0s58WZnPZ/vKjmPyonoPN6tk3ZGsMZA3Xt7y8qrUYUMelFytHZBSC7wBV0X7fP
vpy7AxzreyV17xJWInvNa+1D2CMYXs1HAsMNIE42aFClJ2dOIC6FIoN4sDqgNOOoitsC088BIayi
MvivHdRSZff3tUx63uz7lh5Lmf478LjU6G4WJYGXJGcMWs6me+XvBWrPtRNkZTuaMEuE23lLQkWm
fAB67qG+zMVTedOqQ+PZn8TVxZFKSqySXkMqBLvgbtF2huy/Ku0M4x9MfxhVFi+yZNOAcUX/7Q1c
t4IayybjYKSk9eaZ7AwsgtRPyz0zoHuGuM21rWqd8WyvbycenrWkbK6NZGZQxyhpTSmaazXfjILQ
09BKc/2MtQdvlhFkz1iGD/CUr+xnaX9x6fUdZ9dlpacMDMzyFOgprZQcxuiFtZnLQQslPJff7CHL
8eDy3NQaipmV626sETE7Cttx3bfJKz9CfbkfZsO5eaWk+2/o/V+tUwHOIOw890+7wTA9g5g5aVbY
cgqogw1uk/xUzrOdIALdaYqado2MC9z8aHleSRHvU1kDm0mJSmMMc0/Lh1Kq/iD0il7oSNlUtxQR
DsS6XvfIYtuurEJ2DNC7StuqkJOKdIOBqFjzufFuvlnGm3sxXxQ8C9wu0D6YM1ij5m68LO0vzeA8
DgHlNjRfUME5j2lTLIsrL4tvtK/YLw0zzk07gO9eTjPmdUFsJpphEy2AgLu4qjnVJNf+5OIGWN0/
QbZD8/vSr3A3WjtdX+9GwIIHXcWz54khoszTL4z8XX6lmN6cbGbYRgHmPJupaEJ10rMeFeFzGo+n
f7+Git8/7g4dcbiODJ3TDtwE77d6OZAmOQDdAT9F2j1qCrAkfTOYCCZmEdJ8L41gONVAUg9J4nAx
DOybWSp0UsfBOiVM+SYJaY5x4x4dkxrshfOh16aDR+uEDXO3yOJhGiTP86PUJn6k8vJzquqdNUfm
k0TD/ICtZiucZFa9gAH8+68IIv63dYLfUUDRM7myOZYjfz9a6TIdfT45oBeKkjC9wGMW2Kx5dpvx
a6nsO59OGAdLgafW5dt+zO7sj2LS3bmSJAzWtRlCTLKpoL1Te/RehYceiw6N33h7YHbR2qWjZ8tu
nxuuhJupkXaId/ZM18mqgUKBhkkc9pV6P0/F7U7oxiZMK3yhlNbeaW+TZfcHCxXMj5lTdwbCcG2U
+iuGkYMiiswnjOJZq+p7WiXtsyODwxj27XE54gPEIKJqGe1h4WoacRfuxBKTK/kUmdPUPWSdiZdu
BkPbVoe7piwaxk7FtyjUc0IMfFlFTP7qtPI7k43oGjlOfWXi9bNtusexyPrnhPnBliJN+0RUdHps
OzZ2sBhcbXqBd5iAliE1XvCyMWzBeD+xQcXGGr3YnWLsE4r2gOvhVXZR9RiCe8AB6pAysjxIHcxk
xEpE0DpZrHG8QiTdRQB9vpREduKidr+lBjCAoMGA620Go/B/qUJDea7zr+5YvfnWm5jNm2wqV0YX
8ivPI5kIyvpRL+dsL+raHUmTddVz7fGHdmem0Ih/ffvv7zn3946i+S3n0A7I4UrytjN+W0Vxs7td
IamZ6730tbOLz4q487EZoNULSkbWrhIRr2Cw86jU+yMfhpMOAOjsVUbBdoE4YEdh1GOhgvykgsHd
ySZpXu0seIBbeJwMo/woaoZ/XGyMJ63BHpMiwdErS6WnkvKbM2QAR2M93xtWFN5qHHebEFsaOnuB
r7WuENXpnDhAc8wOlVGfSbmO5+VdpJV9varBRJxglKyTzMheiY1i7cqN7eB2NqQgdta1afyRVrSR
LOiDiZTTccIsvelbQ3v/P8bObDduZMuiv9Kod97mPAB970POs6TMlGzphZBtmfMYHOPre5Gurir7
NroaKCREJq1KMUlGxDl7r20OlCp03E6exEJfUtS59jXeQDfV5HumtlxzffJcW5G6kHgSSAltxxp2
WIWjC77SXrPo7JCh7D9RqPOf2ppyvqppl1pEePzw4T0j9Y4WXj2ArJgUbLyIA0FGvGiFTUu36+4p
Je/H4VGVvnWsmfQv07AExzptxr45/k3Y0r8VAfjCWQoArQULbBvOr0GjXt0HaBPUZBkrdXOu9EhA
fVLjdTI05lPbim+NjQZtJgBOa0gQo8reMCWXqsQ0AfmhV1cFeo59YPAJsRm+ZTJNtrOVTSr5O8pP
55HZcLLElJ5v58v1P38KGhP/+i+2vxblWCPIbn7Z/Ne9yPjvv6Z/88cxP/+Lf52jr3Uhiu/N/3nU
9qO4vGcf4teDfvrN/N9//3Sr9+b9p401/u9mfAKeNl4/RJs286cIPorpyP/vm//xMf+W+1h+/PO3
rwV3y/TbAIjlv/3+1v7bP3/TprTV//zr7//9zekP+Odv54LL8UtUtR//9o8+3kVDXpv6D2abFhNl
7nWNph+Pgf5jesdQ/zFNnjXPdF06t7z723+A9GvCf/6maOo/TKbImmdP1SIU64xXosAwxXu6/Q8X
miczWKIyDNW1vN/+5+M9/pjr/vjeOB2/b/81P+6XCaar6YbjsDaxLR4jrJCcaQL6lxVSYEaBEHnZ
L3ja4ZSD8aQXsXww4/IjIyliq6HNxokY6pcGw+CS6rcPwoiF3SQGb9uqBLkXW6uwr1e92kcHSoCX
v5zR/+Uj/rLemD+iy9TD4oSwjNN+zbetdK+lTC97eh9Tx0NY3kaX1BZVI5S3GKt088ksHeqEakrO
XxjZB2QLXwkVxDeR2PKGDldbpyDVID9RIAtg+ywqB+IcK+dkFXe2PMhevv3Np/45W+3Hp8bdBlWK
tYbzb586xGgWuL3bLxzoW0vMhh6Qd7d4EzA5jZHldWYbFcLlw4TG3AodCV7MNOxJ1bJhGTSO9kQv
1tuAstxUiZ5iS0IiF1j9RRvr9KiN1s3pkG5b/lrFY7mSQrM2jl5819E2LrswNHem0emcM0RD//ef
9utfZlguxFQK0aS48If9+n2onM6B1dkUjdapNDeyzTia2iXrSRlNmJMfrLaP90ED0Fe1fjyHfnoM
/XS9/hyjw5hpcfWrFueXBZzFNfHz9Vo2ToqzscSKK4yjZbqIBy39GRCtCeK+NTY0lIp1JNCFIHs3
HHVd+apypcuwVKuq+Zsz8cszff40VJZdljbcQbpl/vppAkcH/mSN4K/KYSN6+U7eaXzmOWBMekNl
4VhdQ6wVojoP9NRKzSlDUISxT1RJ73jA3U+W7X2JekhruvEt8kfzKdJLorFRF1DnVVWqBZEg1Cz5
20nvNMH4czE8f3buecvg0WNOc95fPjvREmnpW1TxlYiJq8N0yo6xGtqkYGNWBSGV4jXT2wFiRKaD
BMhzZBuQLgCD5H9zHufwo58+i0d6JR+DAD5mvkQm//ytQjzwSU9wHJRIDWqvyCSfN/GylUElplVh
1CtT3Vnx6Lw2DqFxzORXsUr220IlOHERlvawRiVQnOcXbqxdbwAenwOTqb21XU+fbVr4UdHRj44d
5WsUUa0LsRrriFo+A7jXPwtXWyLl6FdUbepT5vX4xknbOFCwlg9SZJBkIz2Fw+5DzEo8Y2Filbm5
VXIrxh7PRNPhMqtj69R4xjLsAIatrKJceUrYP7sIcgEVApbxTLQvoxuU4N5IYl3beJX+pmpPk+3n
OCWmGlS9VIu1u6karm3ZvxQOcsS0g4XDk1JH/GGFQbtvcAFHqT1p/We1jw3wmnJ6IbODN4ZfOh2C
HupVJlbN9GMwz7GqsWiOum2T2Dz99Os7wdgPIK5TfzW/TerMWVWAFvOgZbkcKL+/UGqMMdlN2/Qn
vTVnCiLUdAz4O94BXfrXw+d3LFkMp1Zrl34hDChJ//ML5/3zr/rzsHmzNyLQKU5DR9Z2LlLFVzdF
Lf6w/ogq2CY2zvrMaiinx/a5cNtXr7HLY6CX41OZeLdcP2vB3lCoCCL2gOSnp83Kj4370KPoGhzh
bKd6j2dTWBl7Bfpj5NlAbZjPlmVOG9OXW2fUjacci/9OibqKi6DRbvH0Ut1xoLAgVkZcTPT3mfyF
NeHKsbNsJslIEhC04QdrEqa0kx8OL2IMxw0iFucZm/mnxpbJtzgckcck1rEagle3C7wj3nNj4SKP
2BvCAZfjucbSR3660KwWwsLYhztQv+mCAJwCYb/ZQBKq03sSwgLoMJR/w6O/q9J8F5ZZ+gILBwPK
UjihuEnX3WhebMAPUxbzHFPtZb3pfYM6ClJLaM/Zsx4G6TkbVqM6mMuxVLs78+pxaWSteCYng19V
efqjIIHIGLXgRAg51EIrHzeySdttikd4nzpfPXKfkO/iB4gV+8UvIizfZltTVGNKruj5qVLMak9z
8WL4gTy7DncoMTk0PlJomLpw5AZYeLoiRUffmD1JjK4InkszH7ZaOpA+WJjKG2rbFyTjxS0wVXHs
aLStSvC3W5bmYk3jolzyN4hL42rdBbMaYqRcWu9U3i+ysttni2y2nZdncqMYrvaqi4b4aQ4w+8Za
2Y3ZHE1g1E+I7l3V+5LHrvXikIdyqFtVX7LSo3Pne1Ro6Qpt5s1QIJlB1uzu500gHNCGXXzP86YP
FIxqvryJ0CBRIdCbXWAy6pfeeJlL9gzyPI4L/C+5DIk3iXg3cOES/fkuYx6k7wkCOr+EaXJU6bRE
TuLQhwhwKcrU2Bkdrb3KUP2rZRQ+dnN5cwBBneddvle5e3yBI4t+jpj/VZTJbzwm0PhOu5ReJEcv
G+MfR/CFpBvRkhE15EMN+oT2Uiw05RGSMKC/AaqtpnNPU5ZTHhMkmk+25aaHNvS/zUfM+yOBSxf1
IO1bjpr3z7/DrglUbYBC/Lm/C/NPvYFklbQw4geY1T3Fekb7xujUBW6qdleFY/xjX1Hq7lIfED3N
hzCqxU9mTtg1arRxFapQSZc6AMetWmOR/bGdtRhiEkHVhASsZKMSNL+ae3c4yZxNXiAISTv8K/O+
oiVyx9bMcTdvzm9gL8cbo9e0HpmXFC3nQ4y6Rv2F4oqXFAbqwqimTbWoGBVv857cp7ZO5SBhvGBf
Ygpvj3fHWszvzvvG7HuRafl13hic4MM2qEmXdXJWgSE8DjWgB29aS+NX/5r5qX0NY907KIISrNMY
9tFujAZSZ/yaY6R6UewoXnNFNmdXH+NjiyEN6kJm3RRFwUODXPmDtrOrq+aHRKuD0q6x7nalYdlX
2neMef66bDXnqXGJslCjznmnRZksqhHKBYv4isEkc1eyCZx3HV6DD3vxTekmhpWEoVbDhL8X+YDd
cfqXmCGXo2nED4iFo3NPLODadP3smtSBvgpCyawgQhu5Qxmpr1MyzE5p5+51C5ZMPcl5y+mlCICk
YLeg71LwHAZoBdMytfRNV7nKzqt9edezlU3eVdOgyUtL0uJKYiHQ7MBAamV044G7t8uKgjteJfLo
E79HoMgFNWnW7Gwcnpqq+csWLMAdanu5AvnIIIG6bu/bDejmqZaGbPmjCVr5qGVSvSAwHLfQwkdi
1/GunnjEMuTogb5zhXpxwGydvOklck2NILzsFcQJymHSow3ChW6t0up0MnEB4G+bVX+VzI0HB+u9
N9nmPfkp6a3sMR/CPZWv8WyAsFhxM4Atykrtog8GIXNt4i47HMmX+WWYfoK1rG+Rc7eLNx+XE2gf
XiaK9lPTKLs01srzMG3N++EDf4/U8VXrwYJnNLFVmRIEa3Ro2xbCtZjYCEmStetmz8gBHkPsCg/z
lmwozRRtp5zmTew+AAs1Sz+Q+c6tZFhr1ba9hRe71blPVfteBt0Wl1f4KqCSr4vK7E9BrxpM6UC0
GIp7nF+MP36yLTi20gif5/1qREjcn4fBvj8Q/hVBwqzSozKE6bFOcok8u0aDyzRUEHqs7Vuq1gdo
DZOozuwu809+UMYn3dZpGrDrz/3zm/g24q1nlbcsbbYsUQsUW7e+d8StYsoDvtZZjUWAddv9bkBO
hMiiYpvFfxEdwzQFg0kROB+wtkorRgMwlYPbOFiHblW+K12blKvQjgZI7ioGoXwglNEil7rRynfT
w76fua861h+WPGQv1qYd3jwqzuC8Aha7FR3IFc7QCDxREZ1k6USnpJcXz05ZPjMHWDhNr5znF1EY
JfCtDOKiMlaPyZhZLANChMouTbrOkZIOt3RPlVO6k0/ePYF6kIcBWrlS7nQsZ1y8bnC2Qkini/lH
J0sk0284c+XUPHJy/BnT36dl+J9UrEqGlfgbp+qM16Rt11PU/AvTmwS/QZ+t5v0aUxl8SYV8TIxa
f+CQEq2WkEcZTBzQUYsevTJ8EXQ/D95kG1jYCPcOJVZP+q4LNdPBbxFq4pxpgTnnQPGwvemZi2mq
YkZPg83PgYOK2gItkWuf2qBBu+w55WORHJH2J89G1tPXVvUtUc79d7fStrnLxCBzmpc6JzUcoHd5
mG/UqmPmo3FjeXIdGkHOGSY3h2XPZ1eK5gkzSL+sM5tKbVfReHQ1OvRE5oSlqy9/tAGmcGHXL3f2
6GUP85XRJNo3pa1ygBM0SBLI6IzaRQ3rYSQydTSD64DA4XF+ybN75PkviVfKOyLk5onLHeMCW0qj
y3s65oS8ZBulCOWxtn1YH4N0Hguv+F6ii4AU5DNrBCS1C0prPMbTT2Qv8FNjwBWZ5kfYe6+Flzn7
OlUF8j020YO0F7sX63TCsy6NrncPwDPcg8Agt+jbytzCj/Ef5xckp8naNlNuCT2OaX2RfZ0ZlfPU
JkYC3wz/tdk11WPtvUF9hjP2x0s81CUmJwJeRx9hIIDDcGXLmgpx6JjtaoxHgD/TjRXZeryllP1d
s5JspRkh+l+nstWN68NjVkK0Ee7YUT2tul1M5InW29Giwr97yuKiPaMLIQjTYWzoQyx0YAoKQAo2
bqeRjFgmB9u+oPHmlVzzGBdGci2R3rYTI7JEY5HDOV/oeZK/aXr24ilN/RGSaYPjT8O3BFtS99Au
j3XsntFxWajwmWtqbvKWVwCuGpnJYzKxlERn9GSx9ai+2+KtHdGitMTk7XOZmy9+n63n/UZUQD1S
ArlD9AE7Q33sm2sge+WjEOlj3DnaWxS39iKSZXPPSb1Yu5mpXEYULbshdNpDKN30RMN34nDp712F
gXOa8uMd9r0j2Lz0IFlk7my378653hWbwaqrSTGSrWI91CGhnvoKmJXbauF90FjkRuSgXUTbix0B
0TRzlaw9ofaZ7EIpQLmow7WmeBDDTVTaadC/BPrg3yMzOiaiJW6FmWGnRsQaFm20As1gf/RCv1p+
mL3j4BELqwv9l8KcuCEIMCuD8GwJTxryiPm1EfpaUxVkfLgLSSwqxm+OZn5HcD7gCKAnIjhr59ho
qJyRZFSrOh0eZVR2Gu2Yp/mFEGkMMY1ebVsKSsGyTQHhKKPhrNGzhUtRU+3BDFJfYLKIC9WFfi89
eXWnrXnXny+ZWxjrBFlfUnEjzEb5+QWlcnocKrmXdZPvo5r8x7oxu9fBQBySVNGXWkE6Emi6OGF+
Lx9BlmjM6dTFYEm4RU3UX+ZhKLZFf2FJ/6JjcFx4dim281MomnoLxdRlEMwlmD2w+aPpkEF068Jg
uESVuwmHmgLv0HzWa8jV9hBe6T6rb6ULN415VnBFAcbHx7CR5ONwM3vMBPNP8z7Tsfrb/BNS5IiF
tyJ2ttHJtYaB/OIWpdxlGkwIKOb1yVQMa1MOnfPotSJfSU2JXhIoQgvYB9EXq1WPuDow3ZXQQu0p
r08Su6Fk6c0wguZTBWHa7fQ6XNjKY9nguSJ2j4VJUzCjHCFgj8MGtFH8wRByrxhtPg0VPWOfCsWJ
SMD+ZLu1WGe6jD6ZhkPIklscmnoYMDuq19TSjOcK2c6WaWy/8xnM761mfhF0SL+WjvVq6k1/V4lk
2OHHsLbMF8pnU0+e5wPMklqORdvz1pUi2Fs2aDvNbpJjZQN3VdzWp7RrYF+vbPEc2eIws9OIEPFX
BRWCH/vTuv2xPynJS/7z+D/202P76/7p9yCETrZNR/QxttL+0IPfpeTa+c8VtO59SFV2yXLVfy4N
2GCj8JmkTe9iJFa2RaMbOHTYlDQAts1E5pjfHXyt33gZkKV5s/F96DgjPsjU1hELp728M5P1dpJp
8tJQY0k5wVOIJtZffmwRuXTPJ6MLb82HFzouWxQ3F6JZ5F0MJGwmDol48xF11HabJA68pTKU664O
rSvoX+saBeeU5ecTMyTrOuC83hLloCz/PCArnEvAn3ieD28iYFljxKNh3symX1HqZrtQK+ktTdxr
QKKM5gaiBdNzJVm/T5vzy2RNJZzYvmhd3N7ywuk2HXXd1fymSEKErZ7iQvIeoXF31SWioPs4U7Lq
AssEtuFkrzGf/rHPs5khWlzh62jmagVJ2+zmA/v8kmlxfS5BhZ1HhnBwtK1lbHnKvs9vzC+R2T92
ihudhB0gjYrikzlFSOPwKq6WQ+CzOvTmGt9+fERfEx8RYcdHLc/6nW7xCDR7bdfT33uTRCRsmiBU
d74v1VdKp0qmKq+sFPOdbhjVBjqd8hqk2gbotU8oKXOgntzv+eLUyCPtQjX5XNU62kjVIXh8Av4V
wC7/3I9EF585cXxvPx/fqBa064KyeCObZ9cLAJ10mB4aNWOzzKytZZJyM2RB+zyigdmhPPCW87sx
f86hMqlQzv9W7/SOrBF3MvMSkMWDkTDHA4+66t0ikoIkOBy5Tj8garcBE8wHtK3y5rNiulmh7PaW
gZBEqaF2SXOk/hha76ROgCIThnhpemtnGWl0DSo9fTB9gdbV/GR7Ssk/Btocjr61MlqFHLiMyZxP
UnxTes5OiwFLm056xc6Lgh1tS5InEmKmV27UIQnXQ9PLW44knyc415rByD+1cvRTlOTVvgkDe18V
dnwSGrjS0gAcCNfh+7x86y3zZpEgxWwC1QTq/a9hFr2PCuNj+2KrWf4U9i6goDh8GJRBPEG3qS/e
MGz7lzDrkte6qIMDiUkgoeCMvWpJky/USWOK5sNbp4XpLCgreIxkERN4BWFB5wmi3bRMf6wB8mEb
cuvP0Nw/GSYlVcqgi0E31e/wpd9NqzykLkKDDvD7igVHdfCMJvjMY3BjJ8g2UlDUj5bIvsy7VQTU
2zArAcwORryM2yo4WDCbqTUppBPCmv4SlvqNE1Y9hx7jrDYO7xTF0puLGGthx1H+VcnlE6N9s4zN
JtgS+lLfYp9vs2px1lh+Ut9KL97JnAkaKWftyp/MuyOq7nVB83MNc30tWA69xRRQOp9wUdOvJARI
g+oqYZQUn8dU2fJsRdHVR82xy2NvWVkRYnz4IlyjacnjQ3Y7y1Sio9cY0OyST0Sa4qWbavgFgYpE
AIHvYrkboYRyX7KQ6Dj/MH+bhjEg78xJ8ZmLqFOjY9lWSXLUYUTg9217eKz2QkmkPIVxhbS5Z8Qn
vb5eWFVpXvR47DcOE9mV3Y3hjgnQyUtSQPCUN0iumgHvSWiB+8evs65RL4etetZi01qLiNA/Ltnx
0YjKdgd47azWwd6ew3a7YDUQv3CQsJATN1nrYUqCGgFHEzMjFOi3iybFnYC6p+0jZ8Ey1LyQHqat
vZS6hZfEu472wSv3C5jVPnqsonotbLTPi5zcbD+HYyX9IMPN7MQLTRPmDpWV9dAbrXmJOvohjX3M
s/KmRVI/dXXG06FVxLEYbX9bKyETSljLrOGMfQBbxYysIlllYZSe+sZ46aPW2/Jsie/6SBSEYzxF
QXwcWuKeF1LCQGybNl0Ti0fxbaKfTV0fcBDOnifkCplHcZ5ffAvWT4/3DDBSifyaPG/EItfcEvVT
DVLqMP1vFwYD+D6LsFs0sd0/W235nFXdAj6MdU4mYJjV6Zw8nHY/hOfTmxWpp2cZ72uf2l+UACpt
NW9cMLX9AiqJp3QJW7JEKLbSWelOw6qebH7oxtIusJZq7+HSb/uHGfbXCvUknLw9llkF86EVJH6O
sfUgKeosFUcJdv0wEOkTIFkDpsSk1XpU0/GFQE9xzEIE+oXLUwi07rgr3MhcJ37rbAQjEF00xj1D
NHtYAs+WkeSTrYaPH8o1YEHyvxLVbrBlv7Rdi7EbL/TKRoazSNqCXpxb6oc5wSRVq3sYZ9WF5NgH
q4b3UyeDBnXLPxWKY9xBQrOY4Q5aoPVqruOHz1PzGmixf5qlw0UPtFtKv/sSuzih+9zZq6O9i8I6
IQSYaLOpjm2pZUN4VFOwzsmA/6bxqZfkGRGgjpmr4Wx7fkjwALNg9JA8Wp3HqmzvTlAQHKY2Ldm/
MGhNF89+nldED2ThWff0blGOcJlqkgboF9W525Pq7eFp6NOXH4wEAMbA2IOLqwfjxe2uIfmpSz6t
zYojLIf96Ngv1h/xPkjHuT15KpNvRRlaUV2iUeGbHv3xKTEtLtEOOy9C1vouC2kuil51TgEmp21B
aNmqqpOPsHec81Tno0qk018v800H5/M+Z3iHxnebhPatpXgVAkKeHnSU9S2My5DJZqadWD2ky1T2
S1rH2CutkrLp1NZr5LCd7TleoX3Dm6qSrquMcMdH0vUC8zHSYK9qPo5XJXWPQpOLWY7mTbgEFnQk
yUv1k5DMTNBR3wP6Ijs9AThAOrV9IlDqvQxzse1SQ9kniu5wngZqL1GZlMsgUVkZEzgAYMn4TK19
PKqBZa3M3CRCHpEBwR1ZxN3avjgk2S8Mh7ufNRwPBCd/LKlCHeZExwyH7wYGp7tVNC2jvZ5Yk+EC
o2qWjis9qyg01o/m7GSNRP8D3sZJeMgCyEIaZvwdFETEZzBzWpuJnRUk+xifFVDW/iOxampfndUs
BNLnYyBTTghZ0FHvhVvdw1scpv54IX+9XgGMhBXravXWmpAHAzHZaxFPrswW8grW3je/sph0Jipr
8ZFkKtstLyi2l5i9IffkLh1IRVu5imif0warS5qVSwFZ4iY507LvIvqLMluHGV4LM1qhas63akiL
ekyhk8i0ANYCFHWDjzxcUEbud0WvkcJObvS61jrykwR2m65OD2h2G/Qjbbkt8Y67A6IUI6txQRrC
2PRwghCRE1gRMsCuOr+6Y6Ncwf9ydookEQD6YXmwqd83RdjvnTp67HDcDaPRrszasjZGHVwiIHIL
zy/HZYYpBbSbcU2b/EOBbUCtoQqXrubcTZAZ62iEMmVE2mJAoDrW0K2LArSnAlmsCJMzuVwtuk5b
YjcDB4kmXFkFsaMtkL26hyD0dM4RZyOc/gjbToITtOG74hbVrpL12zzk1rUdrwMjPjB6FPvc0/St
SbQ1o8fYbDonJaZKGXLqfG/2F98d5FNOWzgNXGItcpXoIae6SlW/PHVZX987hEKLfioNe4pZbE3D
C9/UQShre+D66zNFPbWJSYpUDtKg4+v3VQGol0zMtRfYXwUm+0ugmgfgLluVTs2qIAWbq6Ixj4kR
AbwCDXEca/WlagEUJA7DcdmW5jYDRruVsefdCgSuyHtkswT0SmldU3GSs6jeZkyZtnrI1yc0UqCk
L94yomsWJEtSunH8Z9UMAhJqnHdXqdprItxXZepgWCIlnr6iFDVaKl99RMLB0Gwh4TSwP+CaadhM
4ZpR2qtrZn9+ndZA+bJl2TsWOpXOfYbKioRCKh2t5tEnlE6Mn5UheqCwzEXMfGSnablyiTGPzxX2
LqbH2/QJOnn3SznSmPRLCapMhl+TVHtHpPadAdG4q6TbQEJwUvQERH4Kzb5EHh+BtsnWTFLqir3n
LKBUmECJXB5wWc5NkIJjHuNg65rk2rUe82tp4LXEir4piIQAkmQsyK0eNy3/el05UoOtTVxTZYLs
iWqrfIImReA7Khgv2fnMMpDyHAd9sg3bcfkZdjqhro7+gAw4OFVuX6wKXYhV3B6HeoIu8Tceqrbd
i6a0n3MSw0o9QLaV+wSTMp4VC3Qa9sKyMrEmb6i4RHXfrLOogOdXJ81dKilCu7JkNMnL5ykeZ6jb
7jpfa63Slxvyrl3kzLqy1jpXv4Z6ol+bJliaEgqyXYhnfwpRDk1tLdyKIk3yhVWK2I/cWpeQCJMV
gs/olRDLk9skU9gH0K3K9Pd+An4yyr3tUMcrw4vDR8bK6DqgjdnQlVnnhcvTkSF9FQye9zmTIDib
1mguYxQnYAo8ggYDVdsQD85jl0dOiCusrXDBk44ANSO8jCL3l41CFHBdHMNGV25VQ4A34KhhbRFM
q/loc5hecF2BwF169Aq5INx1WCbRLrDs5EKOeblTU2oANf1C9BPX1gyGJ6EGVxwYIwmg2DbaUi/W
QZz779QkMgi6b31BtiKWRi5Z8RyafnCuapYU1tDWgKX0L2Sp2V2sbcJcXXb4go+yt+4+6sEdMbif
2t5eq43qHSibZutEkD89Jm7PVZm2ez+r3U9OqpzUThW0JfFt6t3exzB10UMK01Bf9pxr7anrETN1
plZ8A49IuoOR8KBMikXAg/CBFYR2VJNwD2+cW6ZezPm4DkLtBvblyuptynTG4H1Cg/BeIgE4jy4M
WArk/g7fN3DMdKi5UGIKtAO/GGwl8X0GAV0h3WxFi9cO8KeVVZsAMiBn3sfIXqjSYv5uwktj11KQ
sk3C1bCnil7yhbfFF0PXihNGR1Sd6nDi4fLs6rG/pMLz1g55TQj9sW+pnA2DtDc+bQvCq5dR0ZQH
V9GjNQHVW+CJH3SMlaXlYteQDP8bmINHNHAg6nKQWwrTvu2Ufktn9AEL2WZwfLnMjeHK6BqvCUpi
7ALdLfx6WIcpT+4kjf11b3cveU8PP+/oZ1uQUaXSUi1sHfFe2f2nzKuqr2QxrkRXbfRQ3Hu1/kir
1NtAN3APYYY31Kf1ihIPnVsj4tfOpB3vjcVaqTXjCcVcvLRM/OoQMA8tio8l4IynuNaTo+RxhfuS
NgPoidjqsKimNDFtnh9e7me3NGYl2HmNsiwrXWFO/5GDARRNHD8aTOyzKsZ7aufuUuGMMbvFlI5o
oR7IpQjCazXhDVRh1sxrFXOp8rmWQ06maC/GgyBoLqfyuAm7krzbUd0r2ninYkMirU5KXVckL0SK
ehtDg98Aogg84hBGSwVSHOXmQdvXitctW7xJz2UTrAkJU85+cA2hwa0S1uErGSSroovlNoCL1jjD
NZe6uYUeqDBOUShoJPMUAedyHY7sSg1g7LWyUgeSBPvUM3bE6hGDkKXhRbW+GvmHqufl0gN89uhF
6XeCO59jXMInre8w3MP1IpqFSh6yZPsL41sIZoNltpNvaibHgKvsbUfld5m0HJmYfGGOMXmxFBtr
Zki+Qxz0nz0PSrmqOjsjV+mTKXDWZVC8pagFlt1QhaxiWAdoHZCZdlo855VzEaHvAiByzVVBfqWF
9Z8mvA/AFptuVub9vvCdVRdw6xuW9tls1xSuuoViNe1RjV4EjJEHeGOMhK5ydnst3LZDqi3QvkIN
is1T2LQt6ziSZmMidwni3qt+zj1phjtp95cCOS8LjGpLPykgB6FfN5kvlvFAx4rMdRVjF6WB3jOp
WVdlc7Z6rMEsSeODUfYbPPjxUUlzPlR01UTwSWgQRjwb0Wshd6BqXpTJqJxgDOrUDqcwlbxbSZ49
9GKiHmhQ8qA0ySHSqfqyNgfzY7ffUNkWq0iEMYrHdGu3drQXESGsSuVf28ZzsciRn8U08bNMzCXB
RlFvDwGjWUVszdSd8ZJPOVfplh4WmEQjeGvSVe9mMX+HB2Zz8PqlzrmWhFMtu5i2aNdVHpUcm3EX
vFCs9evAnWIo+hxVpgKSm3mWU/e7ccolIE4kX3iW/8WsvWI9+PC+c/mCoKNdutK+D6gnN3YqXn1q
2RRbyzetrnm0sRDAtV0ifQ7iJRlVK0ME0YX4ZqA3CtNJmwW8P8SoEnoWcSCMTXUYlln0Vgx2CuCk
y5dOg96WbjMLF5NshVER+qJTlW9grZl82ZZYtDot7k4P9rmDhBakRXIgeR2/ZbVgOKk2ntComMkB
xRztqI5i+aKDwjXayk6GzXDQbIfosynXIxibJZTCDXCg8tqU4dX1qpfeUB2Yed8RO99TIu4NlMYb
Frs3T2r67uSkHiO46O8Zw0lE2CG5VvqBie9CZkZ2Go2A8YVSHsi6imA85QG7/bFui+7WV062JCOp
JfwKlawHmMtLg1PvDPrCUa2J/dKsHQDyjlrtGntDk3yd9qq3skf9CaAfcNnXDpMVmPf2wAo26JYN
6U3EA5ARVXSoL3k0jcdS9b+5Qfa1GqLvgffF1wKxJ/zhpkdFdM5V/Vo7ID29tALGryB9F3QlV4Mb
fA7pCi887p7lKAKAKmq5QtAYQpeywakGarAXhHFGXVMveqMkWs+n8KHl1PnVLN6lkSJuJcvek3EY
jWzKQS7E3u1Uvmmn+FKZE9CaCL80NJNrb6fB0rM6ul/kzsIoXmdmfaes+Gy3IEyJeNy0hki2XdsA
SQ5eWUZVC9XW0EMyJ1okpBVmtlOvkzHpVp7uwbCJgcc0/03UeS23jWxr+IlQhdBItwCYSVESlewb
1EiykFMjNICnPx9Vu+pcDLfl2SObIoBe64/qjRBs8ocRbUcYnf5jjljD1aPNeDT0o4b3EQ6YE3P6
KRIiJ0ViPeVq0AOPfzQ6GivCVI5kiTXXNaGgHmBiPtOslbbgGtN46qC2SRMiuKjYkUHUEDjoknop
NqrRnojvLIjdGl0iHlGtjTp8WTlRbpGmVR7VMu8jbGcoxAYTd2zviRDnBInxzozgpnosl74MqT1h
3XyQw49BSQup2+sITLSLxz99T9BdUfjpmasQI9OUvrO66jzw5uiubaBYYt1nfdfzw1GvTSPX49it
53tkMFlUS0BNl330bULiDNY/mg+6wHB7PTIbBizWkqC+59EYYAVh1VNXTuPgocniI+lZgevoN2DM
j0WwRM2t+1I7/EAQG0BLj0ce99BX3P7MkjNYh98lh6lEzWAk4q0eRyuSWgeiPPbPGmEb1n37tFWM
UnO69vaQ8vkmVegQcGvk+3q13stA1CBpgKXjpjUIVvBR9iOlw8+G+C3q1gpCYbp34Cz1eywvMZnm
G9P102NdVdkGD1h96HOnCrRVK7ig1wtZd+05ZXSZlHGdDEWaGV3TCWGPW0wcMT2TtPEgoBiWA9AL
B6HHfAeyU55RBjD5js5DTdShV7tPROmpa4PAfW68Bs/qsO71wg1TW/tvWgm95d7E0l2y5AEI2Dkx
Fi6dQcYqLFYJ5+yt6R7BCfEt12RUDbv8IeeJcGJxc4lU5gnP4+AhR5wamo0FGugD8Yrruk7+yZni
F92wD21T8N6MXofnQ8+ubD4v0wwsm5gW4EHi5udTVUnqwoEgR3P5WeuV4aGe+Hzlp+HRMeyij4/9
oY44Jq0kfe26lA40o6QUIutoL194umcZfgky8WtBsYSkvTMbrl1REiVjlrvUMQ42Sm3ClwAjvRlC
cW7oBqHDJi2BAEjKujb1zZ0J6HJ1QydA4eC1hE723CqBoQ0fMW75xUNkRFkiEpKMa8DX89PQ+Tw+
PHyQHamrMSH9ACaGx60o7agiLTnIlkdcMA22fJVRFu5HstC2gkSoOMvEPhmtvesmrKvLLN51u9ZY
/swj5vKYNbtNNhAA5H05BbFj6bBHwfxYpKTQ99U8R4LX7VT1UyAnB4uvft9SCAii6BujAXJlIvjA
CqcVjrX2iFKS/LGZf5EDbmHaZqghcDf8L4FeeHAFdzzE7XByWB4M4T9qAFLHVdPZupr4wBnZhl7m
fdQd5BA3NHyPV11Z45u3pEz3FVIQcojJQUm96TAi6MtM4zOrr5XTZQc1uic/vyCfqkM77R12Wm1f
IeyM0gLUcS2XV607mxwn53lXQ/alC1k4qPUz8oYXrB21fk0wFYeKxJdN5lcXQIg0oD0lDcRA1mBi
/9AD8OTXSD/H4j8hFu6PdaaV1cBT1d90fXqW9JuBYLD6tcTtEVsLejb+GKn5lFomgrlW/5F5nVBQ
ZB/vbwkibZMkTsTx8N0k5RnH7aXq/PNU+Edgd2Rfa/VSmfIz5XRkovLOjHddUFYxySAjh7CsItzV
P+nUcZEMEntWcvQbiSB2JWxwwV2mDDKasQ4HMzKIqI+zF5TUx07SMJDliIbGT6wlP3y6u3kcBqgD
HsaUiZP8JGJGalyv5v3qq9BmB8I423GWBolLQAu63j+tLfOd5pUPO9zWRiRi91OMXbeJ4yOTnpfv
ffwvwZi/cc9/FGWDYCJW13r4Z5dEug/+sFN4XIJ8zP5CLsI+mv7O9/EloZ2xKfij0H7WKDF24nvI
wf33fl9Gg5gLDZvf4qV/rI5wJE6yY+shwlqfcsRXh9Zyx4CoGJvnTmUfiSkXR63AK1zEcty4fgbl
p1I0GERqjCPmDo8geJ/MWNPgislTSwvjciEq+t74KGjOoqDmyGQdH2VKKWmW4M5VvplvR8j1APz6
zgepgxwkSYat/c+YsSIHKaQEp+1CoQBPEumfhmEowExHThh6DnuQ8qHi27l+zekw0p2dtYSSkMok
YeEmpqSclmtIaiB8Spd6W6nL6FpEvVr47SzNSKJVx8khMCuQL8cL8scChrW++2ho2zZHJok5q4ZH
yPIQ0c8nvY79Q9KAj5ipluEOYgclzfxpak8WR/qzbmgEENqLuzGtvrv5Cf8ts94vIbYTpL9E2qiD
GefiPZX6TTaUaEEV+JeCRccpgQmKZbz9viQdUkQ9cf5IOhBoku2mm4duE50fBhVs2XgOUGNsPYKe
rjQpn001lrAAxEAuhU5tcE6Zp1Lx++plJHJkmY9Ak/oBazFfGoh6Pkvx6VGneBhL1h5T6tffF0/c
j3LCmiLwnnefoNKn3JmnY+2JD5obKrxR6hELXRFpsci3SxnjMiCZfbrMTuc9SCv1g3L2MX5Q4nZd
quRWoNamWLtqH+mFQghYPGsTmbC6gNBR5qhF7VM8w3hWWLJADEEKCt8x2MjBfkUDIrkucj8t9n9E
iVnXyX3Aocv9o6/LtvObq4vIjaWzeJfmOj4MdqlvR6TAge7JnaHM9ebkQxYW9JltR9F/uKvX74by
O4U/3FeiuS1Zlj0U8bReyLyi2EPb0eVxVT4oLd8V7fOUoC3Vp3zXTUd+OCHvi84MAKuTj2oDoK+c
QxkXD7GknDacyH87JsTmx6I/Z1X9Nmum2K/Gvd3Dc5OdADS7Jl+Y6NSpXLxg8Aum+FHjjrE8PRBe
+ZrNPy3hKnf5y8Naa/JhHumhmQ+TqtuXumheW1Ryl8S8l1/d48yNc14UOZl/2d6cRHuUVl6VQdlr
fwpneUemRVujkOJYx5k4MjJWh5jgHOLUjGMBrUMby8yD2763vyTvq0/tUEKMekTw4w/FXAMxNXiG
l2pJt65Tr4/an9LIvSguzfXZBtyLeo2W4yyu7vM1yFpPo91jqcHuwLui6bmrugokjKGFdumopK0d
dQ1+YmngEDNXLUeTNEu7LeHpHtSQiIeUiBJv8PqtI7k8moy8OQv13BMx7HrgYHP+irtxF8+u/WFb
jNAqMXm8FBys7JHGdlxGK2z7vPkvvzOFmUPzQLJurLJqtqi4nbA29HFHEpvPzJo4u2JYBFO6q52o
v3JBO/3yaZr6ryTXvtbSQziatMWhatZnRN3vZDewbttuoD4TsOG/bju/KqSLMBpRamTm397v/cBb
TJdC146nJanUDyAn6SF3TURw1D1Zg1gvsbQtOotafEyxjz1qmbgxx+5VDOQA5jGYZJb8w6bZPo8L
PyiaVA45nTF71yFVbOmle7Za6wvmIBripXj2m7aFOCwJzJxRlSJwP3JgpICIjXrrlf5FWkP1I8YH
usb879ZtCcx3aSJK6GfarZSjbObaqc9G1jknpdtIMEizh9Ln0TqPWfVN7oekq8Ip0LYM/kcJB/Ze
540T0uOEjohWwwzVbjF34OulL/c2tDJ/ggdv31fDxQF83OTVJN7cNPmr0c3yj08zpO7LPtLlowe1
1t2GYip3kmH5ZGcG4QoM8yl26kg3KlLXXKs+zs30v5f//5KdqN7Y04qsK9M/8fkk2znGJmGDpxAY
MhsvSVkHUz5pzwZWyxeCFz6bEUfC71dGlVuhUjNkeB7TpNWZL+BtKwUECpfP/cuYeJEjM70Dv8WX
dalC2n/7SyrjCxrqBMW95uwcFCY659r1/1+4Zg02WgZUDebp9/dna/3f/6NJhu5h1F68zN923Ywb
rf302/uxm+b8juJiru2lPsDi/NFEjydx9a1NaSbN2ays+lzff9VKLLRWaVNbvDYqMiYAjJYIYx7u
ueWfrIxEm8WeUazevxyIN8TclvKvIQj9E3Ipzp253v/+W3n/t9ndejJNOG6EndOxV485dR0ECgQL
uOrq3tnaZPyah9E/eov/lxEyPeEDDFFqIGafbbHXDu16X2S39G3cBAqWCUoyMGL9J3bqk6+vXyX3
N7nXw2bqlDxDld03RJj9MlorguMLOsijZlbs7/HRYDk2emQYiEja7TTnV39RN01MGTVfVrAWy5vn
SUTOSYMU0WvOWjpOoavl6Aut4tPStAdRN/oRGTpO1ZAkaRonxXLk+a7CIafMQb8DEDHpNEl5B7rK
7NXQ9PviwlObEIgQOc3p7pcwdApvyTjsgTKb+gkBQhGpwgp8X8OVObsYUJJXReZh0KXa47Be+pxv
nFvUP1crZ+o6LKTkIR0nNLQDPvfPtn+CNcV1a3UvUmXrwasg4cq6+25M9iJ98eQ+H5h1bJL/Cu3Z
mk06JuJHG5abIN0ayfaSfdurQXjvZFz1eIA3d3TA7oattB3OBvV2VGJxC07gB76IQF/Zf2R/Ucqq
Ip3HisTQIp1u+uNP2WZU0Hk4npdNX2hcWKK5AGwXdE4ZV6QZW8/oDstMlrHb/DET/JhWh0wFgqoI
S4H7NvEjqLYmtJo2C03TnHfINnU64ywwUKxBLfFUB+4RirL42Y0t6jvePlJhi9K08uwQQcc1/2Yr
KnPjVjzfn+NUMm6cWLtkZbbsSagC7YIEQIrhX81Of5ZkQYd6bON5R1B2QIG0QU/uQDzPlOH4wJSF
RDQ6D/WGQLOLr5CxeRzoA/UKGyEdO4CzKXBXR6qNT7kidGZcWeK5ndeA904RiGG/KilWnGdlGUkP
8XUKYaAN4ms1FzoA4yUCd6YtmTim0PC5GfQ4D9zRK85qlPumdPvAqeLbDK0YG6x6mkDHVyzlcSnr
OKhqg+B4thKeM3vTuV9MRflmxowKDsvXopMsUc9bTR8fqY3fWJN+HOzloW6Ivyyvpl2wSeclxYDM
ZllxxVT938K+mhnZt8jiq6U1YA85heIklnCMEN1s6OJjbgkbz9zNIIVi5I6R2vOZSG69jaSbFOI2
KGgsj7LG3aUGIX5M3Sz9qamI/bJCUra8AC8SDNOIAxF+WW+0z17EGxKyUi5d84CahQ0Z6kSryw0q
JEIbu71hDZj/aR2kbBuUR5wnRL1RhgyxWp2ZZxwjkDLTHQj8YTIIu5z7pN8Y96OCEAY8DnN/sh0r
DllaK2S8xu/lRwghUJ53n1UQYuww5kVOL8vAkcWmZJwscGF2heVs2fVWgj3PdWt8ZLr1RKfiGLY4
SoK5WA5Gi+RtLAszAv4wlftUyOYuLqaAtC87IvV98MX+7GQLlSxAQVahveaq/AvnlB1GZNW/s7Mo
kmqzkKFZFOm/pgW5nPPpvSDXlqdzzIeZX2erUcdpSnG5YKQIkJY/VdiDt0XvICG/v/TIRyKrzUjW
nSke8hL/tVe055mZZOMwMRiQNjbYvNc8d3ngFE+1q2HQdL9NDIlzDWPSNtO6Y2qAv1lVToSvS5+X
iSHdQh+ikbC70B0aVhXLhGHIreNjSfOSlF3VTNRGONNOLuYH/YMU2esArUynA1nnLQBIob5GI5uO
GGl/yDGKRNmNpyVb37t4+IRwjehamnco0/KI27wsgT9Q5piflFJsSUbi5ivIpK0HnvqxR4x0Xn7X
pt2fvGGlOSquI04deC75qClom9odoE/cfK+q1AnFK5sINXH6OoXV8jRg2KHFkIeZlMMG6kIvpPmA
1W6f8BPHithvyLz/p0/LsMsblAhT8gHG/CJ94mb4UZCUqmZW6MmjPPVO4+OFS6Gp2oPLX2mjW75J
bzaiGxYkSLhUwPl2hr73iMo+Ka/ZV7p8r3Q7D5mlGBZB3dr8gOYViQiFr7l0X1DmRxMOszD3YPVm
gyf6LEXoxtlFm1H9UQljRwvSCK4jooE9hpMEsYuO1nguh03K1R/R7wWdgeNsANWRBR0Tmt7ROcXP
xOyQEcISgtI0S6nv7Sp2A8ecwkQzN6tPEFU9mG/4LWEf7K82Q5tETpZFq/WzQCBKeIIMx5GQYTY0
yKz5Ge3PaSwR4hH6SKul+8Vdxumod4C2PcJ4dSMuTgtXbgGezjwjDNP82yAKgHOnXEDyl6fdbqNi
ZHiV33M78lla7UQvOuIwkmHd1syDga7BbTUO60ateihzk5rgTDLZjgnAFMcecyCFV572HhPovUPu
ddYLVT+vKKUDmA1av3u6ZQU9exzR7U/GX/kIsQ8EUd1IvgtF5e4TSOJtYyxH3aeXYx5WnCaFyg5u
Wh/ExLCFooIy7azbZyVi0ZiTFOtpRB2IfaDAqt91Wv3kesT8+fOE3idaa+OfpEF4MMnIjSF++7TX
jplP9ZbtoK+ZbWokCH+Am2gPXirxGDoWkMKBKhgeGF2/7uuUj4Wu0TS9ODPvM2vzhduZEEvX/KvQ
82EbLXueZsnOmJEBOtVzzbC7JxIh4mHJ5+rEQ4TWD7VHMCr93FZK7T3l0Uq2KsLhvjjFn5OkYP9C
9xLRXLV1Ev9m6X350JfqI/P68ujK9j4hnQdPHS0HPN2061dZTM/FspRsZT31dAHuWRt+u7M5XKjE
JpK7OXKebqrZPOvUql76yQ5V1z+lVc2AO9aU2dg4SbT7EuCkJPQqvYqqdf1b8yNlFudhQ03u1vFK
VCl1hzibgE0stFnIn/gO1tmzg8cVqTQJ2AZLFBNBg1wsqEaqT0e22l7cFpdbqLGNv3E8bE1HtJwf
DzPyTgpjuhAv4C6u772SV8PoahTj7NeGN32TqYxvQKPcwlsifZF3wd5j1eZq55GHsWHteqRPFpW/
daTqtNvF2rRX6xwfASOB/0wsXCUlLFENDH6zqBtRTIkCfdVmoFet0Q61I+AehfRgAGYBhC63MivL
/WjUtzaz/rMGm3FGmPm+IBMCGFiimtua0pv2dM99oaverENMV+99knadnd3H+aFVCber+ul0bDWW
atnVWtym1ltOq1KAAWQLR6wOlL76YW93HLeWAiX2+y3a2C8FGsI85ILPLsUjejOLmxrMO+FHQ6U9
hq3c7g65SMO17f+rrfKmO9m45c2GjTk/MYB/m5PW7Tmst6Pv+jt2M/Ca7L+q6S85fsdAuLRjdfdS
YJ3yjsWzKrS/DQhCu4Ds47Imd/EDwvFP0/83jx2hp0v/0rbuaWhaaGaOyXGl+kcmTkf76fDoKhqM
y+ITdnurmR5a+1T8cXuslHLFjU3zYB1QT/dcF3jdqtoy9p6D0m+ZuO1sDbM+WxvKu1uW5c0BXcCm
Iw6FHvumDO6W0LvSHmlYrXayW9+qOf/R5wOj/AcrNiqAUY/avlhBhvnI27XnvUxFVDj+hA1Iu0hT
QZqRs4YwgWPMZlA75qCY2I8O1hqzhTncNbn5Cj9PFrmd/GfNKMDTuYfR6RmH8TkfzH5rswYejey+
JSSIaPy/ldEinPD9F9cB/jV8CPO8ezYm82PlrQXMk0wJvH0NWb+zpO0Nn50MTXC0rYNtVV8ogqIl
0KOyYZ02De0kSr+IKX9LS41g3WGzks8bCHF3/BksU0NGtmmih80wPJWy6vfCZroDEUXAMK0WAiYE
ocX7ojDmEl/ByZLrWjR1LheAzugu9D357M5jlRbEOpJ/gT6PgpFHAtGdY9/EVYjgl3ExWRz0+0xV
dcaJl5N1ydtwgqqhKLykSWQYJxxjrfE46fzRxl3ri7XvWAqqQIF4AkJWweHak91aPjcxrq2Fa9YS
ML1+xikI5t7wCOiCVD2aM7TI4hKrLvEO0omkX23N+GcqhAKNZfubpbK3c66hvEmK60o3MpOk3YUa
XQOuEe+0YpzDprXdCNrMCqlTz4KJzylfte/M8u/ytQLxKsB0SOPKsHPTHI1eb9Eo8GTgRdw3mvW4
ZNqpLokat+xvBlrGYuDnjZ7Op0ErIFUtHfrTT/CBrMaPthjNNm7qInIsIyLnlYtIWyPvLpHKDPG3
1JJ3OTdoqYsWBMxy9gOb6dZQ/pepdw/roCHeGLt8uxY01bp6Um69Zb2i1SJ+Qhuri+3PiIlKswss
E/W9moo1IoaBep/1p/Co+fWFdXCdj7bXgbN8DxTDrfyQZ+pE5TIftjl6e5vWa0H3W+do7slSIPB+
7JSbR34T3i7B+UipNy7djLSFcZWBtTIxxpb11/YpjfFJGvKA7OHPGKoNPb8Jx1IbwIVnKNcT53+7
q/UO8gOFMmEhsngp+/7SaCYTla9pe93mWdHl9cPaUlmfjOccieVn0qJrW4c+HNWYHGdyRjy3hBUb
+3bn6OthKkiEEPyBBJvQeahFmpN2Uez4ocukH5ozhd2p7byg4KHouow3Wt1Swyu1vajBSEpcXHat
CF2gNeppAudF4VJ5W1XyXdrM+YRCvHqTYrHLhYtSzGMIo0tY9a0IHcX55BdmjcrnLiqC8dZ5BrmF
Z7/G2jN/ARmtpGZB+bTRQHq9QdiDRsf4bqq7p2mZ3tNJv/g0Zu6t4USdarqlooljwIHrMfysAS6m
xjht679ZNQ0XVY0dDqyMtG+TASypZ+vApzS0A3I4zV+3NbnDG/cOMbnY/ut0YCFGypck5XKjZ/q5
1/KfFVn8RGdhIHD3he2obVfPXxBWOh6x8LiPigaYs6qsoyDmJ+iI6Q9bWOFAkAHWdDhP1z0aYoj3
ktFIToDTKetW/27bEBW+eyb67aJsA1mdxoA/q60B1mlapk4nNCFUabZqLB0YxMaMtr9FRXdUIK8I
R3Db8rMfumqXGcUb/R/VPuXSzaQ7bMq6vJns/RDL7cXzZmBUsgo3gPgS+VuRAGFMLwVm71CgQqJ3
Fja90XwRFGQFVGAuhPctj0Kv26BbGDMcbcxDy+yPXiXj0BjZJ6Q0UQ4uydEYygwMGRFyajHp8vOl
ShZvgReicYdwMgtxyIGk7LvFU1ILN9xNn79frb42X6rMPiPjbp7dpZYb6uZVlKNR7kDGico+oan8
yr3bwBT4OPpD+gwTkh84zliIl4VNqaANgky89MlsdSQFonmjGlcnMH22nlWvUZNmVFfRI0EiEHje
seLFT8aMiVqzmIIG9Wm0BntuP4pt7awPVjeoJ7oBcPWk9YMZD2zwmf8kMRTehgqFi+7EYrekVRfk
c5aTU8LTxvMzKJ7Bv8amPrxkxjC+gHjj2iflyFj1029/mWdliKbyVUexIT2CTTDlT4srMHsgqyt6
N3Ig1qKedqulx6/fMdTIpB8efl900hu2UHA0q60XGrG8x0qRXKQ6di1UhUQEJEV5SKtoSKyXwl6f
cH9qWzBdg49Ec17VV5lU1WXtpp6/II1zPnlaAO7o4nIUiZipf6vB0pzoJpnq/3xlLI/1ejDq+OwK
Ot9l1vFpzn7ytgr2EUnkzvn3SwKaQborpHesp9XOc3ICFYd7DDcRGUGH44irTDgPOnXsD8J/HRtt
X9uxTzIhfdkwnf6DrsSFOI0Fn+uIHG7Rb/awpgckz8y5bGrCV8mbxrjPQsrz1C5Q1429dv0NXlZO
8gkKWl3rsQOPyUpxaHSS4lIw3tzEk5oRq4CvCQECm6j5HPtxd0gtKo4BbLTJTh9MuPldUZG06eST
9TB7D26TedTw8MWgFxapbDnBXImebXNPVJdRolyrZ+/I5ysWWLF7xd51zBf3Sk7jM7NfEbZ5TJu2
MR2TmXEQcIWq2mLqn9yxujpqAYT8bc4xSyQgjPzwXcM2d3w/Wvm8ZkK4su7iYQUC93TExsUt5knG
B3teLw5z7rUqyT0XGU6L318h+8P3Ypc0CdNCXx09i/QKjCo7lLz3i0um1+z+0i5gnsgXCMWxUTdO
bpHffl9qIHLq6f8o3FhH3+uS598XBSWvxf5FKn7kNQEu29/qBMy725bWxT2afg5/jM4dJ/As3TqC
CHLWZ+t+AaQrAR/uwJOOQ76n+SLFtunFWxp0JRFUbthbQ/3iz2J6rnI9tGYgWoz6qu/loyEq8bIa
9V5vXG2PwRx8rver2zCx13Dww4fIgyGsTez0/8ymIg2VfP4sIaCwAlpOWotGlLi5WJ2xnCuJX7ml
N69VEmRaWOZxjLMpojGJYXket7mPkXIk4AByIQFrjskyyo2/RTbDtM/UBeIl4PbctLgA97UYaMlB
OcAtdh0KIvWInOm0hWyc5jDwT44WP5YTlMgyYSrPuBW68rOOrekwLWWEyWRD7gwNjjaKv9Qww+Yb
Dg69nX3tnEntdVns8nkyXudiZ/bECFZ+9ocqRyNcR3g5WSXkuPHcTsaeoKTqc4iL9lK165s7E21a
YDgDmPMxRcmYamKP2HvQ1bISj1aKcG2c0B9XE8jnknnG3k4OmB6ykz4dFYfqvqwbtL/OdHRinXkC
La3rtk9W1byiCDMCvENu5KU+oPg0RxPpuXwHil6WzKRWORmIG66m6H7yBzhSzdx+F3hqP1z1ZPna
Hi/QY8xq9EhZ2D+b2xQGtDtmaFW3onW+Jf0c7TIx0FDvsqUYdTjG9kJWFICqy2B8pBk6C7DF95u6
+Ke1LTaKBuhnzFKSi0Y4Xq0nnw/FPL/8fWHCldu4rN/cWqcFEwYnwtNDlzA6uN+X/P7fS2gYIN/l
NBVtg/WMCIThlPbWd2+IPqIjESOr56OrZeu5M4tujwHBuRuik0xStfNm6nLYpZLGr9bxlrBx+mRT
JuaXiilVSHTcKGTflyEJuUdAMaLn6PGmmJtxQE2gW8REDOGEkHWycAJLtxencV1eunKMt35ToYY7
ET6kSP1dlqe6rf55uaIDajY+crKZMZyPUTY63401/5UNroOh/qRPdw6VeUWmyCCM2xJLvA6oNJhh
W7D0xPHJJX7TjdVPbadgVJI4/IVY/XaBb6keUJH/zApQQ1bphMvVZG3V6Jpz79m4DWqV3QTBmS2W
w51MAXUBKRBkTTFTQ9bp+D9HQk/cGb2HZR5AJt8wwOc4XRCZuNWOWTFqhunbIxsj1BwPPs+g1BFI
XjS9BrF812wln2y0XMojqi+W8mOsWG9TsNmhraOhWoPYd9zt0CcYDlyrOer3dLuGFWm4y9V6u4Qn
UEVHWabBrkhk/qWR9rIxVG8ETOQiImefWuma8IfUDvvKmsKyml8kjgqOYPNLR4FCdygbbar1/qYZ
6r9JR0jCPNikKGR9xbJVo/o28KLil0Xx1dGC9EvSiyYs5yS/GY75RUrukRikvVGLKKXPAXkCDeDU
5UEPoxLQ/Sdkcs/sCtJiBUUXCXOacYl63B3AMRZvZ3qAZnhMzMUITL18qYBgxt7LQKkXPXSS6ocr
hZqyhop5jg+d8q5RgNLO/lsp1R1qoM+82mL/yjdVDynhK3nKF/HPxn5313B84Uy8OZSeBLm3iENa
StafzgaDc9NrbLtpSPAAzsK+UCRpzisJiwj+kO344HDqmQWZDyVGoMVdFnZTDOIm/+WjX27yu07q
9yVWStwre8vQ6XzEhzuvKs2jVg464tDmhsnJOQqMH5vY7B/ryuPHRACtw+a6ozZ073VACGhgH6qp
52oHdA9yJfv9+sed/XpXGAoPGsy00X61dj4fMZtAAuj6maUNIZCttok3xw/46uZgWMYTyZDuFk8o
Wr3RRUd3E/HQb7rZ/spd+8dN2CRDshdO4Lr5VTp0blQmFRnL1POhzu+1UZ57IIItdYUjJaLtW4ME
akdkd7pZZbK+FkLYeNKBPJl5/+huZ+zTHMqax+5kY6WJJxjicnidPOSOWeKODDrjZTIF6rFEeAEy
2y4d9/2aqJDwDPBQrc+B0fg+PheV6dTiZAmoApB4NBh3QilpIjS54mDnjEileXNgvIPFkmg4G7FH
ju/RlYEIfumxmDb7PJ1IFW3gsArCvzf38LdCc6ZzahvIuGQoUoOo3ZgomxkFLxK75Gn1Yf9wNR/d
pv+yiPQKavrh73s457xV78a7o0urB5qq297bjCZSeNOAZ7czSoz9mlV3SKflgLxpP1jilsUAXbRC
sRO4b76Jqt6MSdXMO4TSmf9MG2lY+Ayh5WhML6SIzluiXfeqMT8bx/h0iRRTLQldmBqiUbIRiA5g
V+bxR17hO1p0rFLl2GzS2aDWx1GUbic05br/WcuKidTusEI7LMv6/FZhCD/N1XQEVEdbB4NQeuNH
MtEFoAxn+LDddu8XXr8vlOtty8bCmclsAAFe7bWi2wweQsaJQf7Ydno0TMM7QqbhpcHv/0ThYwTI
rB00pGHAX5zjTlNle86/MSh1F5eobhybOrW3Hn5o4t5d/eTZatkxlN0y+HmEwcj1lVsKwj5TxvDM
ffap6gnpyCWJAVNEYbyOY/Jfjjj/abbnOGoLbedkWCTjeXEPzfqO6DKL7BquRY/NDGdWSbeRrt+Q
tkZjslhRng1H1+40qDX0cy79dtgeQmLDqoAUiykqIalnkX+qgqJntvU3IMHiMMC6hJNWPuPBYIhO
vb3qSTMQOKZYBTUrqupWD5Oy+i/FwEcKGZITo0mwD7HwGF36HbfZSPIAapBppnKcXpZxszjlK0GH
cC9qRGSWjA/AQQkKZFJbfYe076l9BNyx9kk+f1dVysoi9WGr98QSWASUuW4Rh1joa7ZtyPzE0W4y
w4Oy+g/+6vxzVv/v0vVs+qMVNJapoOdXM6BXq87fVjQ+w6IeFUtS1doE1be49Txbf/8/9s5jSVJl
3dIv1BwDHBxnGlplRGpREywrBVpL5+n7Y3cf63sGd3DnPUmrql2VOzICHPf1r/UtG+rJXsDAEMzt
0GAJD7cWRYJNyxC8bL/tPPlDgtC+uHzHLuF85SjxWJsddZkFB8mydfdBiVhIBhP/fp7j88YB7rJF
soIbT8Jj26YfkwFMBos4HglXfUSNfs3i6s4trfvKzoJDXrLCVrQ7c0q/M4l+ryK7+3JwQ2/n+l5M
Zb8VTs7BMHEDOhQ1wwu9sqvZ2SqINoz94yfbZDiVpcpeEWIThhOumX7lO3vhc7aFPCmivyxJic/n
c5WR5W8NzyPcyz5WT1wN8M127RDj+Y/xKEOSXcJKNoqy9ZGSmIMm2/51CtLy5KpWZhTEe5C9JGF6
2oeUpFAZJ+7gIpKJOtg7ih6oVGxmoSLOt0GydrjUTc33UYNyGXmGhKs4Ry9RCxk64S4xengW6pLJ
uNtlAZErLra/GU6tuVNfARCdTWkUt7nEfjHj9iRStbUdpIJJBi1BMQGwmTWRQZxD/1Ikbzaxti0Z
7Gc5iQlJtyk2Vrbl0yRrVLvVthdeuvUQ7LyB6XbSJ+k5R1ioZuseLEx/8GhpbvCx1cR07Xfy5fZd
h8th7VdfdPU9JMlCoiL1WAfWk433dfge5urbhZY8pA6xv8r7LFFagtqk6ZNrE7PHUxwKcTHK+aqd
gVfDYAzgNlDNa+99izov9kEjv93YeYimh8FdJNm0AlrR23xm9aOMo88slTV29yczLsihFMMXuAz9
J62YrOZ4P4v4YshUUmHNIrT0KnWGf6wHqrGGCmsBRQQpWeeZvmjcHUOdwUNxR7GNYmMdh3SiRHCp
1mlN46hHm4AtjEuDTy+hmatKIhu1ZzWSk4xihq5l5HDaRGbw62VGmbLLs2CNrgLy447etcmUbrBp
7YKmgzmTztl2YBUmsIiuUBRyYsvod1yr7ZksDONG8KjYrjZZVX6r0m3v7ZhEK1DBBTFD5pm8ASPN
6I4QavoYQrFlYph7c3eYO+/DCf3sKjC2kyvWtyAdxLaw589k6UaHcfgxfaoWTqy50H8i4D8KIiXZ
NyLAdLy/Q02v8SZ+W116UMFC09aWXJq69v54sjjT7KKsv9otjQjsw3y8d4R7mN/TmHFyVXpqA04R
s8vKUSYHasXerXkEOmlUd1WXkuSHPtF65RPbOpg3UFClt9j7J+9n0ACKdBCC7fhbT9gS2tK+H/Kh
3upmvInJMrGXEuI0Z6RvbzbWdTd1G3tU6cZKmegXVgKkZ9D5oQ850WtY9SsRKNKXlcHTKuR3Xc8i
B/rWyyFWmG4qtlNYs2FbRJ9IvEPZPTYyO0OEufQt/lGpM4yVdbgG+n8fQxH6UFDPUi9/oebnN83Z
w5QisbBgsT3vI0zD5U/jJCV9E080srHKIFcbJLYzc853mV/yYJAOSH7HuyYkLGGuGOXWmlkpLShl
A+CifLLWLoO/KB+sUxQwXqERcDUnwljBA2LT0uffVW8vS5UzMHskJNBFU8Aj1/FxGRNcnNruhgTh
r7O4PAx2W1+Srroy3fjtgU7iPcAJAaP7ldE2Xeei33k9EygWbaDiy6+I/FZ79OknM5/6la7Gnwlq
1EaNJHGNmoe4rWB9Tq+tY9i8r+qSp7STTvUoNil1hm3A9RuGXrQry/s6JD0HSe+u7zNGDknxmYzj
R91w61Q2Nmc/YLdAAr7asuXeZXX00M2DfGm4+ZzJ3lfwv8Iu/uzwyzIWBnqF3Meata3RFPctXdEH
rehObiqmwJVzJthQcc+MOKABrB4ro1DbMP6ITSshEWQRyGH/W4x60wKfv4cjgyU/LTeFIUBk+S/m
xc+CfBO6UNGMuC9vve0vmwR5wgw0HqKI4W+Vp1hyMGrlSbEpJsQx10UWrqV/JexTHvqORiVa6qg1
oEYgyfPjwLAra0d+GPcBB3K2D1AYAshdrhc8VsShuJPLvTnbB+j0zqri42Q4h5UvIDjI/MWVKw7w
D3HMkJ6uTi/HjEIMzlylthWzr2O3nc+lA9WAYmj07F/C3LwB2iQpW3B2G12TS/beiNOnOWl+yBDs
4sH+EuF4WqASbUtgPh2Tu6mbWkCyU3KfNgFnxiq9pZpzbNHRDYTx/TnU/gkyAPbo8zAfJzGme64j
vRJtvKvkQPG0T+ATBMuzTJtH6IgJ45+Nxja8Lzks+o795tGZhBQ/4ensDDZvIqhWVE3nJFTiei8k
SXjqcy8aGpJgkb84Xg3YIZ2/xji6KQmzIlLes2FU+FdMa0no/OXx8lcM1VU3eptUJEsHxVwKaPxJ
zslVlp6Ao1ztk6w6w+0VH63zi4SPc6iSYu0aqIRsRgQqskMgKEhvXmXGb35j5OeU+dBAMnXlhbo4
NS701LpvThR+haC1YPNjZ+53tRO/aj4olXefnSjrnU4Mj2mXf09OuUc3lPTtkUcg/TPsB7N61Dn/
NMH2TSODy6zHny9Y4wVrO+Hv365g2B+GWq0jqcBZiMtI/TPlk4BCXAZU68CrnuAtu5corU+2TQNJ
zDTSjbDhx5WJcoL8kHX1wQ8LzoU8mrKAm4crCGdZ5iRsTZx0VQXQOfIheKszPuQJyGtsnuJ5Jnvr
pc+TtjgmErBet5o3ZabQPS9Iz2VGXm78wPrDEPch5m59lgFkuTI37vuouVaj4d2KmcKfoWKxplOT
VGsbeSu0ee8+sNiqBO4um+tg5VG9emgL+xtOAJev6xWvGS08azMXP11auugwKbG6RV8OerZWrAei
5tzVDzngaLcsL4U28QsRL6AchIs109O+mrKjUszrekQnEqQMnAjF/9GaeG49warNmurawSHagPo+
FY3p7GPiU9kYdlvIAtsez+jGWpLihmjOKnuw8c2vrYEdROvMFFmEpPmmMM6ZGBrWk4yBNIIftDL2
cyY5hdFo3zIfF13c+iZ+luJ9ZKSZNhioaw4ChnL9lQnNKh2Dj7rkDNjTpMm+xN6qQpR74h4TJjtu
KKnofcSC/XdI8AyMShIM6GgBKWPxbOYSm0VgnGUrHVhqdbYRIUmbYElW9wIvc9ObyXEYiHPS8Wce
seH8iBZYGp053Gd4y/ZSjc5etfGLy+4WAJHTHoJeZRdrCpaGElXi305+ssibTrU9/aQJV2Pg5fGd
jDqTAM28Dej1PFt20OzypnR2LnhmBiDgwH2nSh7BMnJXWTRPWOBAHXONK6Q/mggMsG6oFg5ya3Gk
Ny17CzypzqyLP7VwfsdAinMu3QlMVvrCpKM/jEbVHBwOoIwShtOU4C3EIln4JhNId4xX8AHcNPmj
Zu8zFT/F+EkG56WIk+kDaQXVjo8b9jf1MoUJMz7MCExkZ2DGrEbwjamcsK59QifpiP0cX/q8y+n5
2HeGXR3t3nzphvIr4RgHYbZ4y3tDoqyx9jUNneolSwx7qIudifIWemzfprk3Lh0TNJ7B7NekVPFL
Un/j7BnQF0pzG0+53NoZ0Hb+pARPjT8jTY6mQ2upW1gPZl1ld21MHrBpdPyo8HLXLQ66MD76PiuV
ByOPmht4NMC33oxusW26LAx4nJ7C1EIE/U1rBNpJJvVhdqq3AJbpquvbHHUIDofpR/UtoMN9pzjR
3ALoIdvFP81smCloVySH1sZuQP1ttoIFO21qLA9npfbpxIVVWDK6wpbuj2NVhPgjwZFwFQ9oUbvg
ry3m1yiGyu66xIIz3w/QHptmLeh43ad9u/OgzHaogSi80JbsMJ6B34dsE26+h8mZcy9B/5TcJ2pI
SLgsQ4R0JnJ5abfiqVTRo9JOD8vj8WFI9Fc01c4J1oNxYo77VRaqYsyXRztfNHcS4s7ZhyNFaMC6
Yt4WD1FUPUJbNDbFQIcAAqHBOGqoD71v/6nZY501yD1unT8j1T17Maj+AROPdZrn4pv04IFUsWL+
MDxa/thzFfwVUn15iTPviBmHmDzFsfFSag+CZVfVyrPRMCYXboQIrIV1D05KI2jdpyHhS9NyzE0P
b6Z1CUsuVzdOn0g/N0Vqnd1s2kyTJAzeeDvCBdhOCzNAvj7zHVFhoMGjtzHfP1l9r09wxRj8D3G/
tUs9bOHFsAVUUb+bPf2hgJueDTffVibpc9S3i9cl0TXFll31pT6bDjDNMbFPuifwGuBEXnfjpFCo
BePTJnxvTIziAzTfq0dj+gHe0IyDuHpPMmZ5bTfBdUhwCtNpQIbIdjezurBpG9ZDLF+SOM5JyrDH
X5jmnaGcU1N80YSc05XBF8tL7ZM/E2QFbpTEHBsot6AGHLv2pnU4hNO4LR+jEhdJM3i3rtWconPY
lqyk+VPUi/4YytucsJ9K3cq/DqWmes6zPuiArnYgN9UeDEW4VcvSbNtHE+Xwg990ZpvjeC2ds/cB
21aeKh+bfDn7R7/T+34I7scALgKwbCxkGf7XlkEalDPsQdJlVQnDFyzIwW4kzeC1tjrnpoMzLUFE
YDtUXIz5lJbOYnDiFD6Fz23gUqgGVP9Cj8S6Bxlyk5IjYwwur/JK831uUSm1Tedt5NylDcHgnN3n
ta3yN5QJijjSCvdv9ctZ9tRBesL5IixQSyZTEIfKB6/elV7gXNwocrFQLpNZrzlPZqOIsii5qgT7
46QtX/w8XHaajDmU7x7FeHMTx4F9soucut6blH46EUKbZ1ugq4SCwYRmm07UqjgcZOY22SoaVZCf
8menF6RKi4yPJEu6o8E7UC981nCBvqZOQiWVvtEZFu4Al26RY0EMQNtd565zhIYLvEPz9jAZWi3N
3AcfdBX4weBsZXWyRrwrACIk0OIMeZSBtcsFtkZk1b+WFE+xQbd205PTJt9JhgadRQfWUU4eW8C8
ejRKTrq+WVAqEY/hxabBo+54dpfkHjfoQU2P4G5E876rHLZNOXGgFtJAhEeePUK9HUTwQ1DkYPTN
vJuwhlW8hM3I6Wk1sBPCM1dW3juRxgumrsX+gKBYhOUhDDxeRTYuOWaqzi5Ghc0fDKLEmFO8xrEZ
78e0XNQfzg6K1N46LP1XswZsZC6+gOk4gaE5WuEOunJ8siK5LuvAO1B0t3Mh44KD5GAoOUXaaXQp
MvNda7dd4zz/HSf/mlCmcZJx8Azvhx8rVLfELD8S316afIgopDjaqXZ+zyiFwky7tiLwTWU67nsA
00mHbdGCforTNdzKxIShoCrI84QEV0MIMaMUjHMSl5+msT0OsjiCL1H01orQ5vSf9gdX6ru55y6n
+RFiSN/swyl7apPc4mAYepuJLFAKH+SB59YyCJp2mggDSR25xarYnxwz+LUt6o1690JmLdiFCW83
wNyd10V/Qh2/VowQI7+rb2nPKasMGvtoWZG3G51REg7t6VdFxMY/DxHR7JqYYQtaWkSLEmP1VdCD
0NAVN7Srus8QiwQaEd1xFOTdNdDiPdBUPtndh8UpuPGMo05VvJeGaVJLUpLyZ16yKr3nFHPIqmi6
n6nABIVhmCZvNpzjmD7lC5Q4Xb60NVwImBHsfiur3i8QSmAr9bF1oxOSonXB3w8Gt2JPiDXi0oSe
dzU4tnEZ4XCPTqToILtYNyu00yNDhorcjWTzgPB5gypA1VCWGWt7YPDQkc5HeGu9k2nV1cGOA0ZF
rDbpV2WyZHLA2KY5n2c/Ma4glPaQWo8xgxOUe579k9TDpTPYLBd5xwrPG0T0CK8iDDnca9E4HM0c
Jm1axAR/05g8RhD3p6wx+1MjE2/PXuDI3wpo6JtGWpfmYG/6yRkei97M7HwZWXWk2YcBBzSicSSq
H6MEbAedWp9A5EMuX76gz6db7OtMtifnMzTMU2CO72rkTXE1w56Qp1iXVCdRlpja4/h5cjWibsC+
GEgOSZ6FkTOGCnETzpACj6+qH7uHFsgpgqfrTNahcCfzITQRW7Qdvqpu2tatY51cmeZ7h6QMz700
200mdkIPpxt90OIYDrY6YBXccJJZUBHIhWZIyKpvl0pSPReYXonbWx0dcWIKfPziuh9O/+eXfSiw
bxUJ4iA33a4Cu0Is8SH3UfIbAY0rifDKmqk/nRrdsxWeYDQxhOtOQAebDST/GTExUCe3Nq3t/wo1
eXsC2rBC2/Sq+tnA/z6mx8HIp3dMqejbrXwu8fleGfZ0qx4D/XtXB+jDlEkd/vntUM8cqMqrITrS
C0YhDkZhX5tBz4dQZRKEQmwAM//3l8Q1GpA0stjCOfuv/+Gfv2KjMG40YY15BBvPhPosrX646QWs
D2ePT5xo2+Gf/+hzhF//U2H8fwvD/6MH+6v8/3XmxdKXvtSZK+q9//s28/3n3/9sP1/++s/n0lZu
Of9ysV3QM0twlM2T7f67x1z9S/oSF79r2x6ro6f+X4+5/S9h29L0EVQcWxHd5Nv9u8Zc/Mv3Hcvy
lbJdJSR9tf+TGnPM2uZ/1hmbnsPWRwm2Yo4vXU/yAv9rkbmeoeuMNderJjBcueVmlta6scVwnY7d
NMBw7J5t5tWXNrZxNEbZzY1zNhPUOK1VFYl1mYbzpjJB3OaQHwAtnlicy6c+8o4VZcw66sjPuqHN
0fOjr4R1bsEV7mpBPCXoq2HrB/jR7MbCfdx+5WP+7iXtuA79wYMPaHD8oN+Fftb3jELwRXnFi0zS
EZU/WlxEtXcuCQ8dLDF+W7mIt0nCkNujQLDXzXQnskZtbGcq1njZTgGtAXGa0+ZAp6hPMGLDVB1t
rx7Rq3UJ2cOxd6TyptvQmS91HDbkxSa2v9DhNrWk7HTsGV8jjKT8I6SEzKH8y+jWoWdetamMKx5C
xt9jQvtlxF3p50db9PZlcjBD12Q1sKEtcietjE77RJUSCDwzJRMeCHMzYr7iDK8Pbg8fsIqq51HH
9641uQc7dF6F+0bEIz2Ogz1tO6Q0HcEFiQxFibDsDrJTCSfrdN+LTNxVdRk9OH2m2Elhbsnw/vhV
+EitoXgmjRuTTpTTzu0E/84e6eEcl/eDrkpa+FjLzXdKJuLFnMAwOlUvYAP5vkm9qZXNIBND1rOF
OgdHIAwvFRHTxy5/hk90Cnl0ZwRn1j7H6E3TJ9mdq8NP8iNfXuqaZ6cKrkxFvLUKLILxtQP3sM/e
oDGal8XlrAaXh1l6xJLFmcyB9OBHlMfGlCEQZgSta4FFnOij3eLE6Xa56kgf+xRTjLLhTIoP5W/X
ckjhKozqadgSA07AEFKlhP2AT7d6o5tpM+IMIKNqmVt6pL3Gb46wqD9DfGIzutHrwN26g6wlUb+S
Vy7PHDM2IlQf9tWKDU6Fb73095p4xk4PhKp6H3y+sky0l9zaAdPiyhjtrZnm3doZbJifff/jcCI8
UTB5W5qjCw8OJnsYTTyzxWOZhMnBZUfDjIGkS13sJgDkF59s1bp2cDpYVDLVgob2wIovHcOzfDEv
ZOkcPlnsFOE9zE++K86wIneOBTcvy8StMfP7NHX/+BUpF4w9CRVCe68ciFTjwKFbgzGJthHOnOrc
iDh64pEVPRmRC2zdZX+VeQ3AYyKGzwsK72BNF9Uw0W5b3V511HNekNQ9YfojwszDzpnzGPHNOTmc
Wc8MQrdY1qN9k5hfhC3VfVUE5v0Mxq2HhlC+SZr8+rbXO3DFMOuKge7HYiz2ZYL71HCPbUaEBPwO
HQVAIHMSXGxuvssq/pZ0AB1GcWql6tF8LASJuXnRg+udUhofgBARAWyLhzlDuYuy8RYHCmVVsH1x
3IfSb/ujUbvYhanZSOKWyAVoArbc1KKHoU0Y0p5fZ5NUpSmzRYhH5rMNLrvUnE+KWPG26rq7tiKk
M+K3nKLZvyMUXFKiTcqyHeD/6zQcGGEkvLyQEa8BNLEX4Z0Ow0PcO4xIkPVWrjl7R8Y+L3ilevRX
OIBtFfwYZv47en1xH2eclslqHpLUxOTU4xqBMJhSbdm+i9IRtEpYtHNVJ90YPx4GzRUgrU0nOyYf
NvH2KhofLFx3Z12m69KPEECG7BUa/3ws26rjOlmbSVw+p2zlCQzvcKQ7r0OMEl1FTDwwJWlOBnJn
I/+e6daDyoANn+6r+RJ27R0H2PRBudUn9yyWrJBO6VGjLQ9+AkPNzyRnrbNXldFOY8WEhG3dEkta
RAzNYy2DnwKKpPIAPPeN3ezZ0rxp1YabvC6/i5LxvTZ4VLSdc9JRjQUrH+ODp6ttSbfIg/Z4mrTx
Oa9ozMNb46ZpyzdtNnWcv5nKTf5kMQFiiEEbCyzilpXW23CKUzEl4XYlSdqGJKbaLN0wsAmg4+Db
HfVlplIOxvaqmcHzREl5UUWTnaZc4bgOu0OymJ3Zs18dkkZ7gyWXZDV48tM/X6K+4AeKfXCGxRNv
Dv3hqm6bk+Aczzlp+eU/v497yiWIxzawFaW1j6PuQ+f7JIbZ1gwPlq6iYxN2ESNQ/yu0gWla1p/O
bL77gh7zCEVxZWL2W3c1uVtoSyfpMNejjve5nwJ7s/SsEXiS5XE+JzgMV6HmpJC1WFx5bmInCtUn
T1t+IFZMNG3ozqWfnOi5XDzZksNQJ6rNoIxvc+SKZP3wdgoY1Arz15ewtLhpqygZY7c/kV13W2rf
23XRPc1B7n6gmz5NrTGvCei6l66kIdUM098hhe8dMicxjEEtodaJzPQIqMuNfqrSmHfMBDXzToOP
yzaD49Bi+5zDqX9wm0Yc2lK8hrIvQdklR9lG82aYYAqJdKA6sZvPEpbOAUeKcyl877g48eHUM/4v
A+zikkfXZPGmZSKQpxFXTcp5ZN3W1q/q5bHo6p4iZGjiYBZd0ZjH0KDcoeiGrZg93OuNNHZRW/xq
1PO7qh3IVrbn2RXWHviDQcNhPWxR1gJcZVk7g60pnIsmBoAPVz/ZdFc4dowG2oXIrMqWm9TIx6c0
qIAeZdaTM/dsipjJ1VM6reFiUQ/E4bVyucmiwTpnGTahEUUSJBi5gtARe9n3sCBR1OlhYlysxsLY
BgmGRYZ6tmnFBz02S661wKhalyR+DcQ3/q8u7m49bpVBnMlV0wjlamz2tuoOHazxQyH74B5w3kiK
zrzGurJuM6icvWEyMsu8aq39eTWbdBvFzHd2tlNPeINWckThxViEG78FhpWk1DeH3rzpx5Fi8T4E
vlJ2/qqw07uga6wVwzR8fAnjeym7i2+Or149lcfAqciNKr2gsseVIsoI6rR/Ir/yqFybZ18N26iD
RnOiq2TNSj/h5xPfYw99JK8Mkl8OJAZ03SwCFze0yroPJ9Ku0EIJKDLxbpFjQip3MDtGC79gT0aa
ga+H2XKcQamaFFfK5Nmzh2LfdP0SJevIXS9ffGxoU4RpvLAfqqo/urh+iiCZ7rWcnz2NCRTgcb9q
YmRck2RNjjS8PMFGtNPsOtWu/wBd0JjFHz810UNc64H59w+IvwU0i+80aYitqjk8xwGPBZDFiFBk
VKJS3VkKmCp2yp0xy+4P3lQbRN64CbrU57Hg2Hd5QmtaM5QMBEaudCn0wRlt7tYYFkxbZXrHO36S
TTF+ODNI+AklY8PgAUKLwm9s1u5u3BZGgbjqieyhJga8pvHzkphW8dKyzjq4PEU2Ol8Li0q58dUM
PKpnNQS3Wr8UtBfcl/Bfdmbik+20lj7o8BjEVCAZgRGsCFuMR5fVNIDqup2HvL7HfZ2obD70Nouu
6Q3ixcLTn8YzsUSeNCpHJtJ+/0rTRf3SqmJpO4/vrNSuT5TUav9MbasPD4SRqGrMr8XMoQB9gQXi
nRta4vxeBwQz8Sk+cKnhXKXciKOY36Y2+I5hTyX14OyWF0buunkBMXUH+KUFocoGvDTGJyTq8hQz
sZY5o0SSlek5jrx90EEsUMoi4JllX0Pjzhvmfv6QU4+AteNeGfpvQ0OZJz260Gsr2QQiRiZyFVZf
MAbevZjZPk1VeQP0AZOPLuQGN/yqjtOXog55s3JoKEwX1ja02g0hC9Cr+bAuDL+7SxMSBgthYtM5
HXVlJh4yLMcRlWEVRn705FfbYL2zSsu5IyTVHdiEtFtJW3nncqsKoEWJBwqia/tXaZBqTcTdMNhP
w8Qb2Fmd2KL1KYwCVmvod7PJ5r3Fm7AnkGi9Z4CGgi6Apt+aJdjy+DoTJWdumja7eHZvLO6Y2Bjk
usLXd31YHTV77GMZBn9LXX4UPgxh6eaXrG452bAn90vOUEEB0qnllsd1zQrNNkwferHD7pgxlaBq
bi1B4qwJSu1GZKlTZpO4IWlyNEr3tZbVY6Im8RUP0X2IpXPPbLbcyNS8qoJavgAso6w/cKCVR79o
6gdyUx9NU2UfoqiILboKyVoRGvXVbK6nKX4Jm+iB9HzGmWkQZNDlGj+a2M9z82pXrnHF9b7J2Ovg
FU+PwKbrc92AyCoCeZgM1kJFn/yWJEeOyWU6IVLDGqyQvJju9YBMLqKUEB6iBUPKcNQvzDdYNoD4
wByhZdJ7zBaYkk94OhkFcSWUGEmzTx6BbuewPPFB0zkA4CJXepdNzHbp8G6YRxbzNRu9W5VK/MFq
ppneJGe/2BqyWl8g0xgHJnmUgT1mYqYcOaw/274ZNrFMn8eBwu4wKl+trmFcqip1bVPx5mQxEPsC
g1HNbaKiCFB41t+sJu9OOCXnNcxYmMnmuYF2tJZOV25cHh0GKey7pJznI5mSO/pWqu1MlSsYoAAw
kNqCPmxOg0NjX2zuGNm+snHvV9Yg+4sKOaQneNpoDMHGpwJJwLydPaj+UHjmJOz3fRrj6q8+DB//
cyvOtp1PV5PbZex0eAf0pN3AbtWsjopY/dRain7HllSvjo7TUPvXf/4IkG+wxFzhkRZpQwMoX+ax
W9uz394VOzqkg11n5QbkA1TnKoCe488008L8YNvQDBksaHjocHL+KtHZ6G+G/dCEeb9xQ70p4sBc
O9ht77KQhxTxqmE/+mTH6IOlsIg+GtXDua5yGPF2P1kPoFo6IqLIzyDSBqh7idnd2UALjnn0BJTe
vji1fpvc4Rm7Pzir2A2xm9T+g+kPF3MEXZZn5tGxCv1Cle+fsIMxls5mc2zcIGPKU19Ng21whO0S
RC72INwbjO/ShHRVqh6W8gRyk4gSZfHcJn19Elff4+KgrtLl7czBrLpOewLqyg5K/TppW6+nuoX1
xLqAV5lzrosjYd9hcQVBHu4YODhMLTwoPj+ygd5jJt6zv6Su/vliMe2rxvxBxNRTAg5EIyGdObDx
HO1dX9TRQ0W5iFMgqnQqvtH+MWxB1zMqaYjSpJODaTOJpksaIXqA+8s39tB6+wy9Fevw/GJzIUNt
h4CS0jWwcu7dVpeP9FoSLsvltLaqmuJgD/dquahFg7W3NdZGpyGGBjgEPL4dYBx2sk97YmMrG/8R
l+IvuKoFXMcONZt4rVHJZANn+KoyKe9SyTIa9pix++aP9NNPxqfVpk1mahFCE6kap1sC5tAq+Dti
Yd+6k/va4vU9OlwGfHKhrs6FXVebxk6R7nWcHQN4GgEz8oOuFuc8gUNTPGiithjdSJiYDnWgY8Ds
YlrZOVxmt+FOozP0haHVrmwgJxSAp0CFOtSwjD+89mIft/LYpKhv4IeO7ZIMqrScmJih403hxbet
7KmxQMYmksSN+uoG/wPXR7EieL+hNjw/uzXNe6JMZoSZsDi4cYWlYghvNtw+eCRrRm5stYG/iYAj
TONHn4bjv1bTcgxkmLadjJvS5ZWN2d4G7rKe7MLfqiy/6ci6kWEwoN6U9cw777HPnwXrTTy/85oJ
eXTTkwPUcjuP2Rf1GX+h1AQ128FEp+8ebrD93Dx7CqxF7/A52sz8VnODSUdLiuAjTMXQ8BRgMJ8n
bePdUnCYK/TKFOMGwGJhkDJMvWKf93JfZytaQ96KEGQG7cjR2pr46KTw+7Or3wBAZAwx10RvwSRP
Tw2ZiHWFDwmM57Uc28PYAJDvovxFpSrZeY3wT1Rmn+Jm/KWHKP0N7T29YMMwyuMQ0BLYDITJoBni
d2e8OcQ6PkUCQ1rX8Nw3aQrK5V1FnfmOWfXaohoNIJW7zpeWD0rgIuMnbjqFMEPbMriM+9Zw3Yfa
g3gal8alMH+9Tv/yVMWnknF4KNplvV3s3XJ+6cqZCPyMBcsZcRFwuOMZt3XBqUncD3cmZqjVsOS/
WmD+qSyxZEwxZV/yj+NzcbIvLgHcvHmg6xLzMfa9+djHHRYaK0rOc0wldK7dtfAWeH8zfUKLMfVL
rGraAbJ57Yg8PEP32oihfsDW9gJ/rKEWdkHQxYtzPZnOSZ8YF7zAp8nunqIlWFLZxoOguIHpFMs2
XQtMNEeYHBznOX4PciDutJAnsoSJJuAp6HgpshrwEZqJMHX0ID8W235Z9LeGrvveMSWKJdjCrLfJ
pDu3Qi0FEvYGKSHcF1H2bZBshnjBqgYTi0ChQdLRMORaVjDVNNOxLeVBJJeWke3kw4sp18wDnmYs
bKB2eEfb6ThNjn9wIkbl6LS/HmGtrYm1xsVT5w7tTmtpPqrGOs+9vkcFgCYlzLdwwneHPe2FhOF7
Mtc/xOFe5hKNXtrtn5ymXe3sJyHC3yBZQocBcKXGWxWTRE5amtTGmhADtoOdTRr8lFn9B4LBKq7F
PhVDcsz9cKkZtD6C0DrX5Huy2H7Pnf/N3nksV45sWfZX2nrcKAPcHarMenK1JC/VpZjASAYDWmt8
fS8wX78UUZ1pNe8JjWSQwSsA9+Pn7L02wu18itE1VBWFLZq3iM0wQskLKyt9IH3nTgvsW524PhXx
bk91hXjIOk7omIBqOQ6dqCBopu2gs0C0HVgYGLUInWjs5BlblDvistZSnHIhADzddd5T0YKKKN7y
r7ShW+P69YvDhs2Q4Nwwn1t7EO/XU4uLUndfG48RmJHWL5aymam78Z1vCsQyerR0RhqxRe/8rOui
XFsx0/8EqUrZfk0jwJdW08MF52hgKeJJ83Vt34wfpg7Xn7MgcvjUfaGRc0hTnEF61+1tMCmEdVmH
2EcHokdRvSjd5LYfM7EoOFcBx4R4r17bVKeMdl4JQOcxuJh2UvXpxQFLVsbvFeMJUGkVgbUwUd9Q
DoANayvuL3IhCKDZTLSVLB23U9UFZz8Z2hvH9a5cHIKV2bvzKv2VNHVuztQ8CqtDdYjfCtbi1swR
CSM+pvE2XkOdWtaLvaMFeSKcJU3wsqFdRMtgIiUHzCrCu0WgoWipIRLNyoastc+h2V6IraD2Snsy
+rL3PoISLfHlsWb/zHp+rHatmcMZz3BawF/he9giy9Oip1rlLwy+zoXDv3ncRIvUoFXJjf2GsnMi
9IWDwpjT3TbA3RCusCRz1FjYdnjrka61CABvBRFj+754jwrvjvZ5vwjaaYXx0ebU3plgwTV7riK9
N7NAWVtXDxC6ae12J3owDZUOzdTCf1LJ8OUzO4FUxPZPE2kfNc1lDBygBTMRTTJt8HprqSleHMMQ
MLFI/ynrhoOVUu+kWxya8l66Jbj1OHvJFbE9XAJrimWSoVyDiXn27A7AlEdX4SaHYUaVvTYdbymV
WplD8lNFCXL9uLqZ/LNvoXif/zCaL5o4sw+l1IHywRZRtMWSQ/sp+nRHuuPOirQzfCvIwcmiG5Id
PkxAV1WFMKi5hNQTcfyWuc4hNcRmzDgpct1epD5zkxJcxx59C0CPKA551jQfAFkjnwKg5E/dKQvH
az5MpyiJb9lOr4E94t3yOPtn+9QaH3RN3imsKBMBHThexp9G8oUlhkLFSA9WYoTbgjJbxM2zTj5T
XvCW4bDol2Gd8b7htPHwOxdGRcAd17jygckQxcstRgcuHNQ5dVLmV/ldMTU3NDjAwSUonjxHATdG
SEamAsqydI/4lQ5a8lIM0FCtMntyBPsb8fIHfMXR2oZzAghn6VBeYRwniKs0010kkidyyVIKgLiQ
NFyaZM/M9HMkP5FrCDYSeNpV2BlX7CZqkfU0UukYja4OL6LrqD5DCFsEMvDWGNo6FERMk16Lw68y
P0jcfTIiAPqwdpcN49MlastDLOn1YNlCQE7k1JgugxZ69NjrD5YLFANJ3DqhjolCsaYomwZ1tYoK
/1D8ZCn6VKKsHhy9fmlk++DbKIAwsNGQxNdF6tcSMx52tPYD+dgRDeuHmxAwoHUPuYNqBW3YtK4z
/B2GpTa6XlKwOc0N6+skcG0Y7cka1doq8tMY2XcjRvo+yX7Yz2GjXb3KuKB3g7EWs6sGSF1KZglI
BI9ccsdAZQcKDx1qW2oTjNn+oJl0MhICcr1dN4yXtPmcir6GxAavI0w+cK1jI7LvvDx5Kxv11WXG
KWypEytzbxcSqUnEriIBsFmQp7OMmtFkWKHUuEuJ8vV6RIGpGT+NLbIs3XvMxIDzgD08FfNEFNbB
vORA9/t0EvGe5HiGuvhg5lR0ZVA+JHhoDAzPECVBVWBTaSBRGb1k69UMbtWxedFb59NnQugkFzy6
YjF1nA/64pQWgsBZbj7UMg/oz1c2tHPNJQJQH10Sl+KLRLy6FBWjvsoOYIrFsyqvu8rW/kqz7gHt
3BMJ29RFOJuI32jGE4c6rcHQz+yXKKbCAtrrHzLJJmyiyHONa570D1J6j8KokWrFK+EHT41Id7pb
vAwGpmlOE1hYnMP8w0XofnmO9ijtCdeCLRcptGatgi9UFDuY1dBg/A86LA+e4wMi7ZOvwue9ZlaO
k9LV6kU2ObswNQEWmlsZuienhuipdk2A8RaFFNZJ9qz6hWEyR0OSKmytrReDiTY6sK1PBP976VJu
yxY9lkvHaDDsreHTeCKGp1/UPcrlIZku8fQYyvhS2BN7SMUfnwq6vXoS3Y4Wm2RIbVwqZpz61lDO
p4aHY0kPJ0E5Ol5hyEXIGunP700ln3zLfu4KCDtzDzuJn/LIwilu5PtUJmzAWKInfWBel72lHrVL
kHNuapJqycn3EpXjw9SANOPcVOsCwXvnMiJTO/bfYmFGXKlN2RwZ110ITMS1rt1ArVrqdn0Je/Oz
0upZSGucjQ7aYN0uBIZmz3FgE+AdVK8Wqq+FPaQza0NcIxfjnuGeWwtHylyc9AWRX8otNzBd9igH
sNIVGMxMkTfA/Yzt3OOwnIwRo89KFQ1sG030OHkxYkI83g5AkHlGkYCFa5qXrKtfKJ6bbUjE0Igh
kfzMbTBpd0aJjjWseeVLtIp0T9eyEPYqDlkMmIy9+G9yChAoN8WOI9OqyLm/PGsWHyQ/9aD9yEFf
N5MDguW1z6xTI8d2UVppxovsHBSKMZeGGueyPQrsiCY2/NuouqF5cPZz85wZnxEOqtiEV563x0zK
4xjBwlT5PmYxxGZwO4aQeMhBYN3TF3kTHYpsfIhajI3B+GVP9xBQjngiNmZXLkfbXfu0mDM/weDf
d3fI4CDqyQnnoxH80IYKtoN2W7Bg63X1RnuNxSLwn2qalkVXbNvCUKvJw4080uulM0La+5NHlK7D
OHaRJRS+bdM+6G7VLzMP9MNcPPvZ3kte+0i/qj78sI3wJzysByhAUN7IYcW3os+oXAD+OuQckwif
JCkpZWZDjfHp9kwLudNRZR6qmjq8JZbTxvejyksP2CwbvjpvH7fmZYgoTlL/KS6Amkr/3mEOSGOT
znzn0VsiBnUif5lJyA1yto8oNT9H33npg/ZcZFl3GgRQ31zVF0WjdWt6MN6cSZ0Nq/kSoTxWunVG
b53C7ubvY8+l/cGc6cTb8ADvFeVd0r+JJD8xtVvRpyAkwHpmFvfowyGYtHdau8ggALDCpbu0dLnz
rnjJ5kVGWuN27OO3MtHvK2AAhT9dxRTfMsa56qx30+gQiASlByXGG9bZBQfwA7zOOYfce7VdwenY
2/WochbuaJ0HkBdN7ybLsD+GYSy3ZVWCzk5fqRLzlS3x8xUF5YrmaLAms3aiibSpadD6mbsax5D+
GrlOvkShILsXSvVy7/CUCAp/V3OUl+p3eGjtxSRZD0P/pG1Dq/pRjMZda8a3qeO8G4n3TmAb7VmU
zTnLYlT0O5BqiO59ilwazludYsSCj6OXCEOrFs6/Di8Ut9kZkswXCQ0/EzNdaiblepk4s8kwfOp0
95zO/YPopE9cmDkwn43obPpCshh2ljKfffOD1tiVoRq5OBMRf1n7I66bTcY1bBP2nUSq29ojU8EQ
2iB5O5yGugS/w3BR7bjEcIUdWQ07zaKf6LZQf0N7PhqFrsuQhlLGuRNVsscmxXEFvgMw6oe64/Hp
sr9B/LAO2jYGKwRtncyubmGKIIe7ZG3SdJjVtRyGTFOeR42QHOywnFmzkKVO53SWwIzDB0InrOK0
oPUCFDTrYm7SbbBlAQaTRWkww1WmEvqGdYZcbMq7be4FEBzG4Vb8GEQN7dyCQDoFzsEbXUzOBk3Q
AiBFYb6nzTqlKa0YYC1J+MR92UNP19MDffrPoiWXPKpswGCm3I1d9DQUaFdK9yeds3jRpwhrDK0v
Frpuza3Zb9mEA3E48b0VbhI3dm/LFq0WnYB2YWcR3iaN9o9stq5XfJgejRyz7B57q72kSAWW+DfY
1oqGs98QLPNk9BkEaktmxmtzjG6pC4m4ZbDIKpLZyYtlmNuwQ3wFkMZCpVQ1xhpZ8iWQ1lceDUhM
EMfXOsIdqWFAos4eovkiT9hyiYzKjtnIGUloNDcA8fthdClxd5dGvPUb0BK9vtU0BtS47aYFiSjb
rqBQFKO7eDXuK58eE0aXdDqpWkF37J8TbNT0GziboTuJdPIQrUcPvc+U0VFgTHenW9G9y3BfpU21
eAZSAYvOKGq29svgRPuEM1SHmZG0DeZOTpivoprI40n3Tj46/kUdoSn5LmpI1n0pnQ5SUvM65VRz
Q8vC39dkV4hxWV3lAJnVmB5AwwwDMSg6Ta0ViblOQBlHXbjPOvWpQVuC0IcXIkcHbncXXTOslWj1
VwFDIGtGcs4SRnbJdBvK5stL5RVA98ni2QpX8HDEsxFOm0Q05qYbWhLVuHLamyEWTNvzVG0tbnfd
TuYwxK3dwEB0R+0xk+QUpOZb6Ixym4JvQqzXE6XLT2kA18QVgyyWiDy+p3O8NGq5QUfibr7XPw19
XgJrq/OaS+OnGIuGYuS8RYaN6glw8GIHx/+yVcPZNMufijKU8rg+0iziDZiaB/Qs9tQdRtobfgdb
Cu8ecHco9B3Oe4hZ7ximOTOY9R3czLcuTAzCL5n5RHBoM9q3KKmpdySV0OSYXxXxwrH8tCmPMDwB
6UjcbEcixpwi8BPkK7FtWPpB2qoZVM0+JhEd0Ly6lkmH/FDkSOPj4qCLfhsW02vitmxw+O01FAcE
nkLM1doHjAV7UqoaoNxtknubEC4E6CyHEztauXrk1E3fX5YVmFd+L2PwsRBoJCsgG70fD4vAIaJ4
Pt70VLa0E9e5wEpJVOxnUJVvuQnomZ7rKremdscD3EJ2MrdV4hzdzDSP+CNZuwhEWC51fB+HJiDR
lRFdWx++v9YMsmLpno0ZZ2rl1i9UxOqAgoIomFwE/b7nLGeG9nBMUgHeHAjSQoqxWVRafypBa9Hp
j6dDgvntQLJxiBjykNIJpm7zkMnM3858Xe278KXCtE1SLTMKt5qMg6wpSNj0AyQcJWcG3WFJClWE
UiXA5I6s7F3zXUI+oPrqSGOzlsjWFBGlJV9GtxqXRj8n5wnzSHhqsu05Pn0/o+8PURf3uL6iL6NI
9V1tiLU9P+XfP2Bp+9eXSATpDOeWswiyXqctZero+YdgH8xPbkbQWf/m0MmKVanPa4KCqhtzjivz
IqB2wu6Kw+9f4t/fBXVUQL1vycbsncciiOKlsAbqhJgiWuXTCoo/pnO9vdp1tDXlSB+DEJOF1/Qc
ejgyExSf0jycRomuavj08B3iaIydOebQmyjWmUZCOdq2Y70RuOkPkWSg//3h9y+VrkN/tElrJbYV
sSR4Hb1uJ3SVNPEcDqnNXDn4TfHWc7BYf38vMmPqmO9/+P50uhkmmzVv/nkUsvnh+7u/fxnaJrdP
3zyM+fju1umxiZOe2BW3Yi7EFffbZ84cnTFgO104iUsH0/jBMQgZ1+DnTDDnD2p+EsGY0MdvBsHt
JZODgya2RkUnU8JZxtQB/ZsXmzFQXyaR6cvciG9NAs9AMQz5oZo/WCSGHkRwk0EfNBPmXQLl6hBy
sTiH0saRWin8RiaSJmAYu2EKP7xE/5wsBhz5MLw0IPa5b0hdht8BE0WsA3vihAQAG9gOAUe+EVz9
rrqPA6ADepJ+eFOF96Vacygi/aQ+wb76Mjpc9kbjrJM+7m+83t74X25O8dWI2uUP0xDzQ959Uw1M
mCzGF1AOwnKIaPmnANGa7DIA6xeqQj6nGrykuNd0GiSk2ZsNsO2MmRXunKJBA+JEx87V5SMj0265
HzRb22g+zXWnpmsEBhrAl1efkEpMK0sZxCs7wZyoLc5O0RNJjQ2J+Xt9y+ByQbbnxHBrjTJDuxWO
Kl5zV8PmkUPvQrOyyJ2+3NK2jS+ibw+DOW60qnb2zuxIIs6VBnTgrz2XuNKWQc8St7HcGxo7SVoU
YCUnpvB1mtBOcXgLEAxabm6hxhmfW1mlp9qk1rJDwlOUVEt4NDqN6hcvCRXpxEzFyxgCUIrx/sbX
PiJolISac5pci0bYZ+JVHxHVUrnKu74KwIPlWjIfkAElfnJfQFg7dSoB8w3cal2xVHMYzz5oDjIa
m5jg4tIsjlB4NmWiyX2c+caJ7MO9PQwp5+Cm3xSxc/JjG5nSpNc/UnBv5Lvl6cbwCOr0a/21kiPz
gKJ9NfREcG4cbu28oZ1JecEeYt/VTqxugKpwZFB2/whQBsN1ZR6KYgbDdIrva7X5o6sGGsgF82+8
xeMWN+wbN8S2HJqrdKARYzBS+zKbdqZsgweEmLCkzKVqBwEfEv11bu7hjzsPUKYWtjdYkMhVsbOn
ilxnxoZ7yLM1NEcGLrMNx0/r8A76I4dygehgrCL/ppr8re9S/nRkHJkEP/VoIC8IVmcQptbu7RjZ
3WBtnWa06Ib4MF1IzTtlKNMYhNOTwmYdLApNfMJ4ti8xXn3Sp6NjPjHHIeixpWHuCwIaphWZ6zH8
5NHfVIC8jxaD10Xej9WdXql9XdvZ7SDwrGlM4zh3x4eWUdxj5qZQmSTOTUObuY9jkBPg1zYLI9CD
jQfi52gR3wsvRN1kUXRp4wCQAdfEOOFeMDjM7ohqu8uAx4GHztNHI42vPnHaCN1JgKUvlC2kFn4a
Q1i+hll+KOO0vAXBJg9WYWGtimPI35GAOuojbNhYKdwbrW94J0X4pvXqg4EddAw1EfnRwnTQRLJj
4UCs3Mt89X2Bdbl7LOYnGuAOYMBaoYBGuMmGII8cwKyDBgUOI4Jv3BKvSc9HR2ZXMKzPK7KfWzvP
zmaLVENDXWkGAvlClF+1pt0A2kzhJqThVoSIpFpGqacs/U7m8O9JrB5YQ8JuJ0zPWY4ALjcJ/sZt
ppFAUoaRfGpq8gZtmCw7PDMGdFPuBm/WZ3gtiMoOW8X8SnogZeKSoxr5mM6+QfKzd3On/gFXmqra
dvJzl5uKBgo2PDMjkC/Je6K2gDb1mXpyUgug0vxVlMbmfobB5TU5p81EZLQZ0ogvPNc52bXtLiyR
xKd66C54b492yHd8gzyzYKYJfP/JXrbohUpRzwUP7MGQY3sdwKRo45buQFMQpFS5txVwGEQVnBfo
TubH7w8G0qnf/pOJfvw6SSYPyw7sCRGZKyOtUgpvozwZHo5b/PSPmEz8/eg1MLJs6k5G3Nc+j/KN
o507GCM48AeuhpnFBZcGHeJoBIexBCrB/G8pM7e4F134DkAmH2S+JLIhv4laexm1BI+wQdX3RfAy
FGF4Qs5OIKBaCuXi3/NKZIMDmfKFI0+yH/UTDpxNYDfylBP+BpxDumcYhiRn9opacr4Z64n+IFvK
gcBsDlU1sQ5V6lqrMdPJA0bu3VisZKzUmPEUCZ8gZGv8f4A/Nnia6nuG9Ne6hDtCpkkAlc7/ZNw4
nXiHuiVlfLSd6ALvJaTfLRljzao3Bs5N34uY66tzgGTgOb6zBSFzDDZaODVRslUZCrywog85jF9B
3oxrK8ViSfwE+NiALoH8jETvckRsGO4DOwFm4hhH1RhAkaqIFcEYBl7gjkPHEGy+vxXEtXtxpuwq
g/TshW6wa0PKdFPmEjCAG25JI4P4Fpf5Tctm0CY8Yp7YV1N1t6Rn1ne+T5fx+8lnZrc3BFtqV0z3
iO/CG6k35PIgNIn08qnti58tun5R4eb0Bl/tZeZjHzAM7uuYeA7o8wuwJQFKDI5D+P+xvNrK2ccj
Vg9S4IjcNk243qZ61U0Jb8urbwwEZos+H9zbrpefrqG6vVum7q3oOnq8JlrPWUaFz2sVJrd+7jSf
tQtqYZRJ+RDUabodxuYrQECIAE9Ym6IkW1YULXVIQBuymO9oaCoLq2GEGDR5cCnBiu8rD0K16sb6
PIzygQS9Lz+JxxdZj+FGamBl0N1S+Sj/qgXYofy4vyST9WiHudhkfdKcnDJ3d9+vvzW4xAYoTjdD
aB3dkRv+e+t1iPHddGqwd6pBrdi65gOMxek2M3LnRNgihO+GvzbGprUL5VwIIV6+I2EvOniSmEol
p3UQsY8h+rwhcsn+rG3tR7HFGReD/HQCyCOp/dhVEaHwkxPfdsiZDG9OFdOschNN8xkYzbBmMAci
JA4XPuCTUzFnE/cmR1bd4wpheeyOIxrORWuOe8vq4zsUNAhlkp6cLATUtHyDgyJwZdUkdrCyE7e7
0SnXTizg8SEsnffvrypgGZvQ8bNzbzeHVhbhujQme4Vtyb5EtV6z0wFyhoL/nildvINmeO/j9LdP
fC21AQBpOpXLtEHU3rzQOGg2fY2QnR0yA+7jcULq8uTw+2eaSk5c1t22LP1+p0H5OnsQGTeBk8Jb
7wV8hdqrtkmkUarZ9nAmaJERVun4y9wGiGhJFW5iZHe7YXgUKBAOXskAJpSB3Ppp9ZxZ+bvNMbVq
TOPRIu10LozNY1/rFapgXAzQl1Oun+JntAbi491XkBFogJtQbsD8hr2dXoGAtzhrSTrRRfgygc47
8LhQ3rqbKodh7GW+tgFQijy81MWalk57M3ncw0aDISHTh8BbIqEf1kiUv+BcU9pErY7Qjs98vXvO
TXoX01A0W5MF7aT5zTYre9iMYsQkOe8hEXcbt28zLpE20Rp3mnhbEwR8tPNNhqroxnPwu1T9EH5o
QXEC5JNdDdXa65IRT6gP9gY+//gm5wyQpn8N4Ktta/j8Syi7bw4H/CuziXutH6w3i3MN7ubnKu7L
Kz0tZ6208t2O8TwRkufcDkmBbGAw008tRJimbErtSHuqElo+qJ67G4E/wrLi9pCaJaTzhv+z7+mv
++k1T5tzrmMBVFFRnBy4ppcYyyizLMe4x3ees+qP67ZtjM9Rm83cAyUcqsaXdq7jEDHcMR14wykT
rPxqNB6QLEGI89FejxTNR3/+h3BwUbPpuK5tkIubydQ52aL+WMAjy3Y8wIfAoStAj0FhDvNuVU0r
zNOQkoxhYXOsMeSR4j9b0cWPtmNuvFtw43RhPHbIbd3WTDbf9wot1obiLNxYWkvPXYYDzjcqDEz0
z2E81HdmLV8RGAZv2VLLo+6lIQ8L20278ac8eakGZeNjU/YOinhBmEd4RmT8ZtUC1qbk0qkS9zXw
h9dJ1B9Tlfe3zKf0XTYN2V7qurYxW6YGdDOKtan32UPnoUskIEdjlyS3lNRGhuhRiUmh1E5TRi4T
OYH9o828ip505uyTRH9zOEpsS+Jij7BcwxUBhUiXyJ+gDeOXm2rwgp0Iqmd0SXKlpR46PPawZRbi
R2B3ffCd8Byqetr+toWxexwt89zqY/0Tqs07LUFBFloz7lqTfFXhVNbZotGzLZETc4lla4NUrldG
CHex3Q+8aX24nHwwX0bPO2cmvXb4/0b1bzf641h8/e//+Zm3WVON919++GfnubCwkf+/neqvX+lX
hjf938b275//zapuYlWXFkZw4TBKUcJw/69VXYn/MKSr6zRGHLK7pI1HPMurJsDf7v6Hjr+dX7GR
luuWpf5tVTf4LfSupmu7GN8VrvX/jlPd+LNP3ZZc6njlTUdI21B4460/+9QdgpJlZvVoQ0Z6G1qO
btxmAEPH3AjPfggyAQoFo2ICVOmI4jgHdvOHl+pf7IP/kbXpJQ+zpua5zX9i7vnn2cwA+O0hWELo
EjmaYUpd/vkheHX/r4fg1OGuKzVrZfhBuy6JOrmXRrUNJWgJ9ONIVhMYKlNY3CBtZEDsgZsU9HPX
kefsXb1rNqFh7/7+0Tn/8OB4I/7o4y+zHL9z1JHIkAHfmGokDui44b/S8yRooqO7a5stsPX+9u//
sDE/7T+/LFxF0pTCEAoygc5188e/7OPG95UL8z+c101Re+EtVUoMKDwGnt70F0J6XbpV441VuuU5
dH6Mmhk+c8hjpFNP3m+Mis/hP/2v/L94m2akwi+PRwolwCAz70eX8+fHg9HSCVJUvqQ4leUxA4+H
77YC98YQH4Jqw7EwHo+T7x/jcqrOZSqqQ2zTbSj1n+iZy2eASExxdEquwRREqSBlabt2OwkVrAMT
sVll28jzbQTDKKGHNc4peVGJOv3DC8ut+8sTwccjwTxIomKs+S3/fL8PM3++Ov+XYRdOl4x4nfib
j+A+QEnGYbevphKu9tj5O9eoe7phVruPHA5DGCgYUqjFPzwM8V89DEuXhgG63TbNv9x5Gi8A5atL
J85rjiTRyIvA40BaGJwkad40dHPsIUKwDrxnU6cQl1MfVQ59/P/+A2GVMVmGLImowpmXiD+8HuTE
9bAYaQk2hfVQu2ScUZB0zO+CesP52DvjJzhxaHqeOKEyt4/GbR+hvxVG7j78/WMRvy5HYGYNm3XN
MpVp/3U5aukU1D2uepiw3PMlhGQ0WsyjhqG8ReXvL92+eyaIUW6yWmvxGEb6XL99xZI033pq+0U/
GITl0AXd9hZTkjLmP7PpQH4gaIbx9g93hfnrXQHoQyid3hhLqXDnu/gPL15bWFlE1Dth7DgRFj7L
3FFJ87af8P2qsh9OZdm9FJL8R2WK4thd3GYaHqdS28845zt/8LtNGw7phdm4O5evxOKmTPc61d3T
0KkR8AfczzkcrASoWxQF5Gr1RsgALHFmLPENWm7Yzioe1wWgq/PA7J45c6sYnUDxGJrmNDKRPznY
aMmXh+FbNEA0maB/tZxWTjUD3oEScBGpFsy7cJjhi+5QmuKiqjzclaZ1dMr+ixTZDDuzE90mMVzx
3J/bhy2yz2BOTvv7y0D98qoa82ZgczE6ICN/vQwSw4H31hJXA1HeNWJ5UjTVNlnMIMXoSXas0iLB
Sj+iAheddkJfe9IrYZ863K6nTARPmSsOugJ14Fi2RRMcqkAwZ03hHx7uxvGmhKu8DaPJ3qP74gyu
H7M013428tEz6G6hdwXTNmrXxq1e0VmbLBTRURfpc6oFA2NMn+hZhlrCRIw3Gekq/GFWTv5EKva0
8TXQLU6Q+AfVl0h+6uvfvzzGvOn8aWswpCEcSwmH0oHD17y0/OGi04JGkCNeklwL9yLokDjXDS9F
m1FcuoSUPI7V9OnWTIqtHGg3SXzJ2pCqOarSvssLZcNdoyf/949K/rJVGmwPzOolQTm6a1l/2SCA
I2Bw6gWtDYWf3+5cOgZTu24BVJwMl9nbkIbxZipeY5yw71WHLyAc5MaHb362KpDkhAoeOoML2oxv
NHR7yxhy97LkU6QafbfWNeB7qEppCaqow5Wtcwwdjk5BlpvoEbmY6K8Sz8Fq5XGaqDNbrFIfWBi5
uLwu1XRX9tUThiTTJ9LINavj378Cc1H4x/dFSV2A+tEtxUuA+lj9ZSWN6ijv6U+yKUrRnnSRYKaH
IBhZBfo++tdZo/+gc+4eEy3Z1o0Md33fP4d2gFR03024s3+bC4QtTukokv5OlWq45GRinr0Yopxp
y3NTgoIEEaJ2doiXx8AstzGN4iZIvVsPoOxpCpDtzb83quzNSJVzoPPwZmXhpYlC4yh64ws9qLHt
WxHsQXRQ1uj1FTqODiaAlgYgmXhVu5N3qDinOJkEk02aEEZyrDktfMS+bMsj1sF7Anq6Q8KlsCjU
ONBTQudSl0V7TBEdkHeq75j3gwAxE2eTdtrL37/cxl9ebim54CyX7cJ2ENRxrv7zbaDX2E/bQZqs
EumPKHRzWhf4lmToVHAfsI+mzDxuQwsQbj8WtH17ogDS2Jl2//BAfr0f2QLmPjiwbiFs8ZciMeRy
RPSI7K4Ljvqg4qPrjS+h6bYgCxwwyomT7MMMxnpbooVLsEZZgfw5maP5+M1GsAPxDyvoX6u1+VJ0
gVyZBv0babh/vRRD+tToolHgDXOfvsvFe8oGsvTI5bl0bZQuCanStyiHaTlpDnK4hmAsuCAw6EEQ
HRFF3VR5hdzdBB3XUcCAJMgi9AYo6dTc7tXo4C+IXbYZSXl3UTr5qzG+q3O/D/6hUhJK/XJEoEZy
OKRwcwle4e/94g8LHtzRTq/KdJaYW9mdQ1xBWNQjEwMxHQbCnVFGTcOqSkhNGrGgbku7KraMgszV
WEuao03PBWh3L9DF5TlncLWR/TGxT3aVqGVB/+Ge48OmI8Rg7hLYd0o1eKP6YgU7HJUMORHJhEo4
6khSDLQ7C7HGguHhnR2acJDyuLgPocOOEHePdZsTHK/lwdMUaZDw3eyUSUusSFRu6GNrm9ArfkgP
jrxjBwM2kdzE1xN1p8jv6hvHZI83iXwjed56mXoFQ6qNfkZiVQTvY43i15oNY1w1Gvk/2rktg+xx
FAy528wjEio+A6G2Dlxm5iJBLL5O9bw6uw4WEQrAveZq+Arn5wvhggtnTxOy3AUx3Y0wHXF2dTkO
xUrWcCRfRNX5G7+skPF4yU0fEaRTugzrLLylFzo12Ksctaw1I7gtS71dFQ0cDlPW0bGXt2WRfLVB
WpJhjXDMMvQrS+OCfsx947gdXiBSr1R44w8FAjGLNFS6adeiz9EB+Xm8hyL14Ln12oW8ItLqjJTe
X7hMwldV4RGClaO5iDBdj4ipHi0rJzfNeAR5GV1sO6+gbsCloptlMTyiVxWGwKCkC6d56Eawr4xX
HcRdq3ldwSTofBTeoI5ejl3Oxjc8psElMrR6naTJsIf6uGp47B6TjiXuOjQ2wy4nmB7Ib70lhYCp
FmK7dmZE5WMW3iXuGIKm0Ak9C7qtRFu9c2SRXwEnIo3zBhPaNuMcK0sv7JZMLwe93+ddVTMCEcaG
kVGwCfVeP3eW/9VE5Dm79AAXkB67+zQs2vuobl2GnGSpo0xYhIEGVA5XzU1E5aPC8/cHezLTReu4
P6DQaNjCcOt7dKfWYZNcKkP5X6QcnW3uRFLF6uwW3Myut0X9mir72tJvlknoXeMMLBagMOQiBphp
ww5eQec/0TyJyLX7P+ydyXLjyLZl/6XmuAY4+kENin2vPqTQBBYhKdB3Dji6r68FRL4b+dLqvbKa
l6UZUxRBiGSAwPFz9l679Tl8jr7JXJe1hTr1elBc3Lg1d5VpF6QOeKSMmPNz3einMmY+2IWomg6K
cYfHCukaIW2wjIDgXryRSKSqii/IqUY6kumwaeXRTFryiHXUT3ovvO3k+OhdkKE8gEsjFNFDfeVA
nvYn3ToFk/Y8JlF/psXiIiOUgPtlYZ1cMT1orDjPkRxOto4lrJk72aHu2Gc91LxLLfNt2FX1mTiv
bte3EXP50lCIfyiRsOY9tyEDulD2LL0tCDScJfBB9qCWHX9icjEYgDLqSOP9I+Dz4PRW5uBswYYl
ONx5ZWaKGnRKZb8dgQudJCF8jVtHm1yDkSlC+HIW3qRYEqnrY3Nb6RVhiIPykAT4n6LlW5qRgYYP
00hv8TT/ocjb+V3on4VSAOYIs5tV6O+9FWsHlgbujawIY+vCeaOXwwuwmO7AKZ95vqZrrvXeZshb
eP3VlzQj6z5+GGMlHqP6YYqd16TVxgtHSPzkzkeNIQ+y9hAs2rJ67gPSvJO4uAZD+6JH1fRBCNl3
B5XAy+yDN4Lyvufk3LTawBwAYYOREuMckrt39auaG5awejSBL8IrguWKiamkyr5mtRcxXs/uLb1F
y6TIsYPOP+0wKNOxNzpxW250s2Sen0AGMaIO2wwgFgzTLTFsaprcg8/86DKgXawM1gky5hwZW3r0
lLrlDckWyysX+WwZkfTSgWayVHyzza+KCL5TSmNjmzdT/p0Z3jZtTe+nAAW91huimhJXHtoxEAeh
ZD2z4PRjmjRo4sQDEuLoUgc4YjqiDR9HEmRWpSJ6yS66nwZJ3Z7/5Mm6+5V4B0Y7SCqnLtjXWLr3
LZnCEGSie7DT/pMTKedsz9TxVP6UqjQf0PCRBCYvQ1H5RBmGpEw34A98JP6T+AIPFxxL02dglofj
Y1fLnyIqkkuvc9FTof4jzg3rW4MUBMFoYCLEx+HeUohcJtsAo14g8UkG5a8Lb7wH3h/fXBR8x1AO
GG4sVZxjYfdbs5+F3U1WXgNrbPCbOYTf+tN5YBq/8iPmN3j2yFd29OxR+PGW6yzA/czSrmXlJdcx
CK59lw5XQ0t3NhqCVcEhtwqIyEAyZG1Z+tlnb2YOw020j4lhvmOOKp/0hl5kF3sDjo8BtVeAKm8q
IkzimrMDeuLtmsq4r5oSmcv89UP/664L1XyMXvg+ZR35z/25cZ8Zl2iw2J+qChnVMJ9H+s7YeWH5
5A1gGIpaO3iKaI4p/uHU8XQUJFesk8J78Mxk3I7FpD+l053SLfsAXgZUIrFEW6V71g7UMY7bPkue
I1MeEHdulG67R5sjfaXZTr4bGEgDesTrAN6wPoc9isGiKyasoBHnxsEYIP1O6DRE3Dx6iXWomMw7
ZvGZQVnLk36NVap8bEyVIJ32XpMm9s+GZXxwyvoi4DhGPF2ne9Aor6qNgp0L1HgXaHj5BpmwLs+C
51bTn/PgSdqJ+7TIP1q/JKmR4IXSwddlxt20d2ry3z0mISjjkXRUE/GvA+pavghUjn2EA5FpCMLt
gYQh+Jq/FAngezIBL67XlYc5h2zNETcwXq3Es8Sihaz/osL8OZas3slMDSDLUXVzjRm2ehWQWECm
C0G3RruptAAkk9KQ5XdJ/epG/rsUrYQS51Y3W4eAnAcOC74OrWlYIsaJx94iIMbNmXKRGTj5rbvu
u+KE8dM+WGbH8Bt5LWecateC60FT98Uhbu+beIwOlpvInYhw9mSptoXMML5JyeJ4iIr6Ku1mlzlC
Pua6fwz7Nn+wclAKqcHXx4fkQIZu+JykpbdOGCft0xTL4dTmyQGLlbgHCR7jDX0OwXW1YxY/xunB
qsLqrgQEtC4QUq9BZJDcRzfwe1KTZNGTa9NSux2W85PWU540uPdoNRIjkjaB/rjcuF2x7XXPWbeU
rGuD/AMymGdTqavJYYt4P7u6KLQ3hmZ96zMODNFETIAUp21pfiK1zHCu+MMT9KUBBXKE6UmG90lC
9NcUexRVjXd1Jbnvab0i4NF0xZVp9JH5l7uXc18E5YF30pjvRpNlnvRBUgaJCkFS1lx1zl8PXuo/
lErIjelybRaumh79QQWcaaCettWQXJGnkfNSEp2e08U6eQG2PqMF/tqRAu+k5NTrs74qQ9WY6H2z
ERQPO0tT8YsctWRdVgaeuSHMkKoI72E8MYpAieSG/gVRAQt975384Q4u7uhuIzLo991kg7LhXwGn
56OC7PNmoPKKHTFu7anooD8I7QnjSYkpfRTH0SlfNM0KTkmMh47z0Gy6hYhrufbeKp1rok3DMRO2
fjWGDjG8sj4NzXSv5nzTMxSYpQhvmI2xJelEVIRnyycrd5gocFYG5QlI1QrE5ATct5MehsgKF5be
RNFOi4l+alDNxBVU2/TfN8TzjhsDrD79SuD5Mrn72w0c6n1S5rPpeQ7Gw3i7Wxh6BcTTK7yR0eSf
xdGcF5AE3tlom/Q8BvX72GTifv7BG8mtL6oUOoxZRM8gyqqjr81rxMknms0zHS421Xj2BjIYCtdS
oCBbCLUytS5tjKQKXIozVvqmWMhDM4aNrtI3iyvodkpSTEEDeYDFFBUlgZ600gLXybdIIalBpo5L
dRo77zW0c4oaF/RD8ta1o7jUibDhm5Hi40E6IcyZU1L86SdB9A2OZEtaWLFK61FdusyhOyo9uFKJ
s6Lmam4KJf+q07P2sR5RgnvxIx8+YR2e7u05iKp7iyBtLtTpbbk36Db+ga4P+SdzEO2ULCha5uBO
DYQVdBr8loMXHnTPxDg/VCvCLkBLBXW9HUggMAmhOWKItp+aSXC28eJ64wTeeM5dihM95OOxjfDJ
CTAjtkPxy7NtRExzFriucoLpbOum2mp6yDSVrEOrGmgX+tsCF0kJIRifiNMC4i+87q7NwvwOKSjr
cuX1x8hx95jObdAaZHdIU3fuMafSwCUDqnX94i7gCFaOra6anXTXyh/FuZMKiEEZ75KwLQ6T53UX
WRvXCacs6x5pXMk9kWa/0wYyOELFVdRtB0oqXxHSxZUELV0a7FFXfMtxvfVu0m7DENlTGSSwvag3
Nn5KL74jl5mGQPyjUnp5k5a11QFA3lPknWwJxoxCuXzorYCpmf9Bqae/sKDaJI4dHPtBT4io8rBH
GjQZhnGyNw7YgL0rbR9yXQl8g2HNOkekt6F8DC84lMVK1tZ0kjHlX+5SubUQ8C6cJDzIw5iZJRen
nSlk/VRMpM5pyi5/ahT3AtLIDu6+eS7jYMuqwPyA6EpUdRiEr2P5VXY9CGfXDS+B0sp7SjVU934S
nWiZyk1nFdnO0MdsO6bO9JQJ1NGRVe3H/JfeeSgTzd55wKE6HtsYh3OSZs5DRr5Sp1n63eC1glxs
+gY1bP4HPWezyZsk3BOqgK5FkcrbBmE5I/s79lwPNuN9y4G1xYInovV8Qi9yGBzz3XDD9ojOjbT7
jrUfzr0dqU32Q+aAKq6M5M3TdDLES/o9hAWwyJd4CZy2mK5egEts5TQ50sWK1AZN6cg98/xR1mVw
rw1feqmc53G+8dtzGBo+cn7uYNV/1Bmu3ohjcJ5R/ZCqUDnjabnrtgJzoT4m++WuMsb5+hI0m2Vn
jm6rc1KSWrLsqXId787zyehyHed5eQKwD8lY8Pcd0QY3BJHMPZZX4jKYmNIGTeXyMhQQFE7SClkJ
r2r5CWetsVl29nu7+RlhDXNiyghpsIR0LpyQoqMjxYVILAFwMyUSBNMGdIGW5HKL5rEu3PeR/K0N
/SETkRpQUA9Tu5HhF69wO7UxjKCo7h+WXw2B9qNKu+m63KOPgtWrwqqx3HU1EqQhisr9cpdIbljN
YqQTM+8t9lCgsbwocBeyXyWK9MqX6dfyoA5v8T4e08Py2PIrX5+7HtPzcmcg4odxSX3/e2sinVcj
1Infr9ONGIsIF0LZ8mje+XILxszYLTsDVUIdFJUdfj5eRpUEXKKqHlXu/DKagIBpJx9flzdrKMDK
GQaDziBZam0lCb0P+ArLMwOEo9CNi7vlnsP6Zw7KnM7LfoJ2ngyZxXBYHk2ZWMIYb+HkzH+lL00e
EFbAl5nXIJpBP4dzrPbyKIug4s6scRDOD9p51zyh6P792O/tgUIjW0sel81jTbzqrZ/elsciXeOt
uI5xWh5skOdt6m52HMw7c6Vu7IjCk79fhyqy5si/X/f7dWQEqF2MEsPR8twQJ8c9PfLf/5p5HejP
LksvAR0qgW22LVMhrn9uMCWbV8RHc9XaXv7x++XuYGIBIj7iLZqXwcv2/9gMxbeA3G6zRqkdqB//
2CbQikutOue4/H7Zy58dAFg0Tjg+939+5c0r7T93mzEstnAby3W37P3PDpb9SUEjr5L1+HsPf9sm
MxN57YBGzO/4z2tKe+XhwFQepHWL6Nc/f+nPNuAp6iPoX7RMhNf3znDzfZFftKK3WU+qNr94yw2B
QJjk54eiMOXx2CFJhDE0iNv/2Gb5ablZNlk2/nN3+QlJDdHXNo3MeSfLr/7555zlL5km4mGpbGL/
/mP33vLAn13/7SUmTo3cNoen/fuX/6c//ee1L7u0xugHpANt97e392ffyyZ//nSHIOE8+ffLb/5s
9bdX8Ld30dcZq6t8htr/45P7vT04UYWIOyENqSk/KdZ6ZKBO/gKgwaD/ST+ODN78JR/Ak2uljqxg
frSkWtpEQUqq53wXa7LchRmZX8vG6cQKpZ6Lcl8WxYuDn+9YlBHI0nljs7eTS52HcrU8KloDSFur
f1uemvRj8qDF7WF5bCyz4KnrILLzvOVmgG7RpWX3tNzr0+wU9Z1x/3tPU/fd6trktuyp9auZnZqQ
tDC/iNHkumX6nf7XG2jscSNyWpCoqHhNpqttZabA9s53uQTr+1xBR1+eWxtjd9QCzmnLo13so1eZ
2/V5V18Hp2+eAyJKkRFoI1HdBO+IqfEOaCRhXAyEPFJ8lT8H1ubYAssve9S+ssptXvDyU8sjBwfh
kIGewnm5oakBIaAyH5ZNLRjlCajc7w69h01fjMaNL2V7MpDo7zoI309dOGDVwoXyRSRRqez809Hw
lfZpmz76FPJ7h7nCEWZgeu9b8P0qVY8/yBbZLPs3OiyvYRZ+c0M4fhnRh5ewSbyLY0Z0p5XMX2PN
f152TzMSDaRfvvs9HVnchNld1k3hyUlbCM1akD+VFISrZbfBRzLXalPVPpgV+TopbBlMUPmMBBmb
O6oUC14/WQlx5nuHwMMmQEsDN8qET6hMse8alRY+wb6PEb8HsxmUjZkoRE9eUDwWxlhfyW7tH6V+
dTX+mZ0hK94KfC60KJAeoN7J32pNPYwWpRTMS/PBLf2H5dcOHowDEYZiu9zt0YWuatlHt9AT2ktn
QlOcny3gy5yqMSSAzClsauEeXozVvE8+XBR3bIIHn6vcKjWs4qPVKiDDWf86BInaeT4aTyVJ0dIi
ipdCr4oPq6ZFG/ridfDQlhdOHp5w0kwPYRoOv/chYucojMIH6mQXeMXA62Sx3T7EujUy+GMfGdON
JtTr/eBXHmZP3G4bNeTBLg2aX66RifCp0Wn3iiozmN7YJZMrVN2H0i3ubTz15z83XFjas+hKOmDL
LzWWM3/9SOewPJZU0GLKsxOMKBRjor8EnY/taqjq+dZpenLPwuEC7Gs4qFbelm2WGxbbPTQBbpbN
BISsYuPq5rd8Sqb98qzlgd+7+nN/eQr+9nIXOdjg//73/uyybYrqYObdZ6QDDNZcYFkF4J2qmHYp
S5NXhMbxNSiQ58LJiV5tXXHMEkiLubIKXxN8sBvfNL1DI9xzaoxEqNMwmNalPlUP8DiZtrT9tZ7v
AcZNj3pRgJCDRQjXIYnCsyb8+zxQwR0akV82dOp475fuLTYZEoQ1JL147hAsN8TZrhytA9rQAonB
shrvpAXpdHRbUJYyQjOeej3hbq3lgwej2wgjCtZpNIEedxiYJbWy11nU+GeJRY1LcX/BGIbCa4LF
YWSO/j2RJpb/oUBwRYzMKhvrZ+Ch7ikmVnxj8KVaz1YYK9cOgpjjLK37jZ90wTcEOJecnJafvZMc
yry4RXHQ/KTNccAG2p1U1vbrqsOivhpYo27qZHzVHaibodKP1YyCwoq1bhtsInJ4xikC2rDTiNdM
XKyMZwuAwQ7uFVxGaCkr0WXgHlVsrjsHNFdL6Ci90cRBpGU2VkpNHiWbNPpWtFl5ziK86Abc+2M3
8MVzS+2t71gv+rkZ4sVJEd6xPp8bWauhD/sVaxTwVgWGBKHoCCHsT4cKDJSrQ5wpyAcfjTJfeR2z
e82qn3s7RcYN8n1vo4vrjPyqoVNfxQpjnRyrD29Ub6EVyAeTRdOWE99XSyG5hdyU37vTMEKJcbS9
SHAW1GSuhRrnK72cl/7fs0CMG3OMBvjMmXsUVfsl5zikSnVHTMWdm6X7fKhDlGnMhu2iAm5v4oOI
ZSu3SDjJWJc+gsb2s486Uh5l8kY634rEgXcFxwsvZvU1lt19I6zwMdSz7ZRb430wxS++rX2Zfk70
zkj+Ou/zIBkQrs1e1JsXHbr62vBYZtD7ezFtwlPQUa4cL39RQb7H4cmplX52xCfqYT4lMdI/uuaG
5kX8ZtoYKqyrH2nBNmpN+uS9vrN7Tkd1md4lKeemZHyy+GdP6clqVvlMh0BfS6xpG7pVyI+ATzj6
PrHqJ8MG3zXk/Um3kV855gCsBA7dBu/0gU7NrVeJTQMmwXlNNK8VqyuWC29bCVYWIU1CIHES8PmN
HjdWVdIqI/qdG9EkA6dy0obgLmIKlSHHG+ECOg472y75OvkeVSI+DgLuIXODYg036ZTsKsf9ZeHK
W+Fw9iokyhNfuYOlvWeW9TA2LLWNkeF1Mm7ytmsuldt+FxJ+O1eJ0aRucXmfplXke68MXkVYf8eh
VW6TEQIkDIbvUwXtru2crw6/9KX99w3zwxesVnM4i7ZD9+2izkzeGpX/mNoMx0Nl0+oTmdwWtsrX
BGdhvgmJhmymcZOQ2RvEnHEgN9FMa4InCyoYjFpKajq9wYqFFkgxvnL4esDhmukefR0oK8vRWDLq
m6rowpPEjLcJ0eJho8XlEfbfjLtBw0eT2WRFc6IcPWNvsYxld/G60qD4o1oxAJGBL8Y4wRzGAKdZ
68mwd/Hmrk09XFsxTJj8ZsYjlq7Q24qUki+Wt65g2Jrr+qddh49QSH4WKXEZA+rPbeU5F1l4uzru
n23NeMBuVKyPSezoTAWsZwropzZicGVPlbdLdftYClx3vqXfSlRZUxSR04x8caUUywDgkhnNGfeg
G97B7khDKMc2WCXOAyEV9YrSl4xnS2zTHuZC7wZ7jLvR2oHTeWxGOCq69eXnb50t90SL3zILTIxG
NieTr+A7x2VzZtl3svPp3JrUR3w3IOwTZFQHIbpQ+k/o4/ZRCf2vkeC83OIspFCHyrXeIMR3p1xv
f2Vddh1oYKwirNpRlid7oTkf0uSgRG+Tbz3xGXdFQz5h+OnEbOZq/hXMw23Ia2xAgSYgL3LYC5PE
HUvtsXiTm47V4zBJDx6e22u7qtC/imF84ZvYHzUX+imQLffY9vTpsZPqkEMCoJjBZO/5ctS7ED7t
uiv6X504uTD2bkLwox5em2w6JmFJIMTkvnU6JzZ9wBk4NrehS38gWv/IQ/E9zpJxFZgFEL4xubp4
pLfKG74ErLs6/hFq2mNMMmTGRJriNN02Rjs85368jtvc3ytm4rY2JLgT02dCfFo0J1G9KYhRX7n5
ZF6UKT4d0+7PwiubF0JnmCMnzs8p1D0IldU5LcDViQJEuYs14xz8hIGGUk5ck5HAzzxvBOPiWsE9
iZJnCALkdubxLRjym1EKh771PCdU9shF4Zfb7MzshkI0PgtSRrWJZCij6oEHdyi4nVzcvDRiMGk3
AVcMEVxJkUim2NoOdTVdqxzagz0l/TaltJ168xJSRtzclNwCHJXXqq1LZtIBURVqqDdh43ZbFQHB
AWT4Roq191T61i8PsBxGXxPivz2HyVqck1tyKXwur4ivr3VYNkdYGz5rMNM+k/5cU5C+bs2EhekS
syAN+UCK5ntUIo+3rdg8aAnGTeGOyBUa7akygo1WZPa6tmgZTsJ97f2eiW/b3oj8bJ86VZAV4ox3
nSXae20aWYtklOkGltOphYJd0hy5lLNcD45YfGNAaUVl9q2Ilb8Fp/ldknW4ioRhr5OOmJs6h9zA
SJMzZmJegMZ8TUZi7jgbV2RnTWv4LtUGWoO7R7D0rkJIoUWp61uhgxGwyDe/t+WQkMXhWScvKUvG
9Wof1N5R91lltSEcXgU/92hh22T2G59j8H9VyjLOCqJiY7m5XGlcQE6N3zHlN/p7x0PCVvTRVzIN
wOLDmtq20O9UjFBZRjjw7TR8MSPxS/TJsy0E3Jo5yWmwqjs3JYl+In97NcSDfCp1r9sxmdjKsgvO
OiYMAnEgjJt85EctU+PWa9uauo78Zl2r91pefOivJiXQrcSPgRGiNVBDAB4J6XcDimFWLep4vMoZ
WJL01TYHeL1ndE8Ix6y3QKKcXaW1ycJx5wp/vBtMFTA4b4K9l+W/3M67o7dbvaY5y4up8cFXeAUK
pdFNETJhGzQnTqLWMDG25lziK/S+k5tfKvrHRK2D2GqRBUCG079X6ddA3Afwm49GH6YPy8rPPsB7
Dabod9yPmCeNS+/VxnPv1/017ZBMm2er9omrkxpsrTQ8lxZ5HY0ZzlEGmX8wJwHCPk4fUe9ARAlT
go3tobjDozQynu+jc43uplAbt2WWbnrPJSyGQcun02S5n1PXF5cwIZTXNueSokk+MtV5tx5QumVY
28QT5CeQPLnpu4ERSRtcpMvQoelwWRrEvL2mFnVlhdyDzYgJAOCXr+LA1PfKHtRBWqByZwN1bnxI
maeETPcWnzKoMSMAp2LU47hxCQc9TkWcbGwtrJkvZyV4vp5Ry4gjfdQuvaU1t9C9Wk1TPZYOWE1Z
EeSBvX5HGwE/SOncR9VITcoE45iG8OWhLjf7hoiGNTZzn7+TtjvDtc3TaIWHavRgfQz5M0HEKC3z
+K5HOL3N2nigJMdu73YuWUolYBGa8cmZqT7CNU2ZoHE6mOl90t13gm62WSM6spsnSeXyzoDSgaEO
q6Hxuuepi6JjK8sHX/XjDVMUJyU0fIfISNZ5kDh33dDeeYZqnkaSeLAKV1fT0L5peWmepmEYGGsh
XownIS9F396VkU4IuO8DXMawjZc5vgRG3x8H4Q9bfOzmyeK6DV6h3RBLxRjIGySEB6bvecVXBjnd
Rz3o8SHs1NyYJ7sdeVy81ZzgRNbHKegc+9CY9sdUY9Jufb15REaI36bL13hc1Z4shUmm2lOrh/7W
9vFDqt7YTiOKhAlu8qXVp4+QspvJKMOX3AWIIeNGPeUVxy4U3LSwSLiabxwHP2q6q8jF3iZ53Zyy
lhOvo4mL0VS3rrTEoTL3AeIt+By9ifkhum/RcK9SJ71DeSRoKaMjV5ZV3y83TgNzu+3BNJg8slbj
vLA2FRCM3Ew3ZEfKXTbKbkvKV7HutbLCimvweZnmA3GwzDUx5RrrYQ15wT6w7mgZw5MWP+w74Pfn
dr4Z09xcx6kXbvFRBw+1A/lkzmq0QMj3o6FeArsuyFCLoq2NZpG0rvDF0q1hxXpOf5Fu+dgmOU7c
ySBzMJ6TdBqg/FO0b3IhXpa7ZLVzQhYEozkg079TCa1zWb+w6LCvrak590WSrXXy0hHqMHkp0q58
1nAT7zqbTD81fCt6GX7GULXzfleXSXAmu+0NLwbEJr85dDpuWJ8wc0Ma921pR3dJuEpsRukx7dFb
PzYRvC8wfFpifus0SAZTH+9bhkYxPc6THf9s+4CPb0CK02dIJ0bapC16ABfVDItLxwWD6agNXTFt
Y4rO3BblOBwa2HkbqGYITmttr2tc+Bs3FvsJUQv5kz5aATW6ZNVgFTYQDmJu2XGA/EyyyDwM1qDt
tYJ1FOeyEK1uYBz9CfvTZAVn36ZCoqFCyLpHElanxNHxq/xSSMROfhiLA4GHOK9ZbN/7sVbuaqMA
nj9QwbQkY+yaQTsOaYxIJEutlTJVBZct88/YmP9vqm/Mn/90IDguKw7h6hhnLIDV/1kSX4S1SSYe
4TeLyDEt2m+5jdIus/zwKnIL3CXX/+3ytrwxO5MCXp6R6xg3Yb3Vczc/H9pg50+qOgtfocGsy+ty
Q05rTQrQ1WDaeBnjYRXkIrhrPcnHPOspZVD7B3S4DmhitGEUve7VyOkKjBFtBUP57WOHY6ghq3es
xgHiUjdy3cbuHQMQLPpqjviz9QfUSrseoGWvhcMbq5iBLMigiYBG5qTUr7GixYRRjP19KOMNvKt3
fxLB0VfUhnFs6LssFGpdcXCvxoFkPf6Fu5nu4F+y+ftsJUR5FzbxDgHuC1STk8+EHeKfFZgk3cvm
Lv81Geuwt97K0EG/aaoYKlv6SrsBWvOshe9bOOac1uCI1MOzHC04MR0IBZHR8HOzdrgPK2qOMNXf
y7KzfpTM3A2vEiTBJI14q4JZdQy8vpUk+XhW9b2pNPhPVvxIA0Hu+hFUE9ov96TV8WYB+BD6c3ER
eB0V/YeV0qkIFADmd2ejcFyy2Gg+6S17kObzc+1wWWrbvliPI7JrX2+3ie9MZHr4Ag1j+7Oy8+RU
NOVe0RG7ZJZxTk0DRqZIDgI5/cobKLjUlNm7NMTIEmH/QHnw3uWcy+e3n5lMjPl6nAgTFZuEkfTK
xfm0wh9h0tec7gvL/8kbrDbWWEdM3Dt7W3sz3tTKA4yN5jeKvC+aSvJUiWLc1Q1g76rWP7qYE7nV
pPoOrDdCGmSiFHfZG1/i4TEuzX2n58+ja/dvjZRHTlGwAOoomL+1axHymgAURdVWFNl49mkmypal
Jrkxbp7WT2HnR+BNLRucsqKTL1MiGudXnKPbv3hJspYcS3NLgqAE8pMusWY/+VqKbtQkoi3q6nzv
RMPnUjfXWVtsWg1tRvcCL7OBYYFRIqJsJsdGX5MxObAn43upDwonK26AmUEWN2hBSStjgEK1q9Ou
lNHrApXoEo6XYBiPcnCs04LIELU2y7guWiTVfUM6MaFfGvR36xk5VfQEjWxm2SJW7DUMg6AC4ZQm
1UO2J0vKBmDomi+cjz/088I/6Xqu7wujJ5VN9X1kygYy1Y9vAzL8uDAfPc0scFzZEZ2cDF6/4c9c
Y6b4ASQkkWk/Ap+UvMU08/8z75//e5QAZ+T/GiTwv7LwS8Y//o4SYPu/Mu+Nf+GEtKmmdf7n+R6P
9F9N+z//h0bovWvSD9U9h+rR5/r1b5KA6f5LhzsgdB2LvW17Ng/9FXpveP/yndmzOptqbMK3/59I
Ag5Lp/988RHzy8Kko+sWgCLbW+xxf3Pp1BX/TVV0MsPw0yQ8vlDFI/Ici4E2/eUhq7MbWTmUHmq4
MCMZwRLKdhckRklxjTzM92guTyP9Okh8sGAzgLnpkyPy8vZbg1+ZOxXZGdLeKdgwFdDXyixvxpAF
Ry8ZOYTd2t0S3sgMDynCzaN9kAIs2+hT3oPOqllk2GiahPEZjTXgOpY7Vz0I5SGS5XuiqvaayMMk
mErkjCTXZH1mN0NgftFMSE4IpIu9kSIjI5F7T2LhT3JFqYpoMpxzf060zqpbOHKODAk1CZM6vSr/
NUvkyQ2mBl7myHyjSXEnF3Z9iyRjYmr8dhWpPLzpZFZVZHqaAtEaduEePx+j2rJyqBtKOVxr9RLO
dnCIlDdMAYSwIv+TeS3oo03DbbnxlD/cHLKx6c16xi5gbk/Gsna0ajSaG1XSp+rRr25zp/sVhW54
YOxY3ohtK2/LT6GoG/gK6KcxWESraOJDSlph6HTX+SiiYg7UAWqH2I7OXFSV2jblLHmT7ksQdvHV
nC09y0dPBM1MmM6BbKaN2mampLtCL/XKWOuvm+VuRYgttVF6YaroXszoJXcL7VoLCxxWZIzJprJB
8S2/JENMu1pEJVg1cdPka+U3UNBYn/OuhBfeWHhH02Pstn9pM5efFqlmFSpWx4jFfZ2e6mI4+GM9
WO7iXJlWnk3xWDUhqFnCuFddVQVXX2WfCcTwg6kreay3qRE+LG/QTfnkOehiMNx+cE3mm+WngWMj
LUwoCPPrneYDZ6pp4was/REzs+xkMpQ229/3Q97fQWpo/Mys+KGkn71psmDMEg/YlDUCdXw7K9dj
YBJ8JrnsUggH+9I05xUdSn89iwwk26UkMSumcaK18Y+EMqbLPZMoBdh4pIUQLpJiMWXys9UTWHTw
RsxVR0nwNLdettiP8qsTh8Up9qpgb0ZdD/nXeqmJydvkhZW/tqn55VRO96VZn0loN1io4DUWKO0M
GqU/oyVtNYj7rQ/yZu+UPhcmAgQe9SEg96SorWvh4GDKUcOtMyvpjwb5q1cSYdytReTDEwPXAi5u
MHwvYloM6hZRZjJlASadze+D2cV9kkNaMnI8iHHuVzsvSF3oqSlraWWk15G83tM0Ksz0/5up82pu
W+mi7C9CVSMDr8xJDAoUrReU7SsDaMRGbvz6WdRXUzMvKFHX15ZIoLvPOXuvPcRrZ+j1JZ1Uv2oJ
z7iNhkVqUAFuHmX03xDtLJro3i2pS/qoAwxhyHflt2irZo/6OPIvdms4eHeDRUWXY+eFhQc7vUAZ
K0W6bxnWgD8ilSHFC/InFPR5eqKsSVe7BmX8mbgYIi1vJoWP9u0NarDato6ol+Pze4HZBiehLOSs
RvavttHk29Pgn6LZJPPBzPwdwLhqY9XlWxy6IQ09j4bH/EUeafCvjPUb9WD0HrY4AOJqWPq2ZSC0
FCRvEz6sSJM+pw6VkN2Of1Mr0nud+AlhNlG+zqqq/LANzncBbpa31uUEnDBUCn2v+WflyfsAb+EB
D71YZVr+Qf4z7kssNUR/eQixHpjqpm1fuEy0vXhVF6Fem3n6L2G0lxJcwaio+5sSY3cYoujahH6y
L5Mm2aEwPvaGnh9dT6pTHfjeCehqhim86ZEH99rSXwBmVuAD8/sgW7RfJLQwXPJuZthVe7pnVzmj
myjrcvrwRXEvZRSvExVDNvCGN7vSBfoM/0LGhLvL3edyY9IbTUh/2Bv1ezdHv8KyaI5R0l2xviY3
Oicv2hdLvxDjr1ndyjETSPyzbF9PufuQ8mP2/6SGcD9aWGgnIAICKyEYYDwDQgqmzxxz9dDsg4DK
qelZEFfjU2hePSuQTldfuFK403louqJ+m2dikVuI+FgC5JE4Co0VkFdEFK6hAqV71vUEtZQkcTqP
+8cIc5A7dPRegrRsPkhl4tNs872qLWMlUjrIHNKApj9/nBBow7P7iPfUDl4mHIPbIC1g1nGeB1LX
ruscSiZjF7LCQIZRABWY6RF2rpNEBA8zb/4rRiZvWOvVxgqD6FYU5dvPL4NoNuE9l1ckwMFGIgx+
AJm422NY3VIDP1NDa46ORvXBuNZ8CL8m81oNCPBr23wMmXgN8/I6uljsqqIxLl5cJ2A9eAw5zden
Jo1f2P0K2n1ev7QHUkUK7EqfHiP3OgVT4Qw5261uccZSJi17YGcfiKk3Zgb3nDcmPM6I5T5FeKbE
qrZqCM3NGDJ1LqWHl6XlYB776biNG7D/fkLgymx51gWLxKtoWC89MTIRwH8A+mzaZwk/nTEF325d
6weRswT1SSODVdm0iwQxzjvG4N1APOqjYUxnubax6RpzJoU46x5OyGZMM3E+l8InmTYgayK19FaF
wniExcxQWFTj2hs+fownYTX+pfVaX1VXPx0AqLvjZn6p0ni4tdJ+95qetjFfrWGXYX0nvqsvvu0G
B9Sgp5cgtpzXVLgXnHjGA+o4SHpRvk92ZGzs548/2cVHSSPqxhOzS5AAv1A+fiBa6B/22Jbb2q1I
4REKI0oOfIHW+e+ILsyV8JH61Yz0VYWg4FPWokwmXyHdHpEi/U5qkKbC6r910Y83Z95ZrfHV+YSt
GZbRLzLSF27IKo852JafnxqkWgfW198Amh9ZrXPr0UTJbzyz9hURwwZhQngO0+bqtXHzmI0x2pqF
S4ttJhRvDBluEGhuL2rVxC8qLx5MDd1LVP0nOn5YjnlfCRGRC9MlaygmJj0KcT3b9GgfHZzcNVWX
vYlIHqifTw/50c6qJvs9K9CZi5JfztcN0exjd6+8o0hD9Wk1c/N83xVIlqLa+W7ck/BNRG9dNJwE
J/bTgviRfRgdNP/CY8Zyd8I1Kpdo7FOkSsogN7K4T0ik1n6BXUgH3CeyDT/scJHZZUXDK/LWngal
XZYWIYbj07iWYRINjIgnR5vrn785GfCAW4n8D6wo2s6oNj4sbtpI0hWBHxDup3ree3PtLBxPOZ/F
yBkIgh49RNc9lIY1PFexUgz5ZzoYh9nr1b7qKdNVn+SPSELPMPk5RSugbsLPO1UYo5a+DpD71OVr
w6EZ7iynDyI6/s2j25/wDvOUBj4tN8QbO5UUWwYf8t3rCV6L7eEWGoW1tQe2i6LsTt1g9p+jEAIp
NEPWoBSIdxGBL82YQVaEfW/hekl4LFpQxhBxPu1g2zmJezcw8M6dfGntEQSGwG6ZmcVxwkW+EM8Z
aSHSY+4kxUZhpkXvR96Hb299Tqpvhpe211FisaIbsneLSq2ExwKQYWLYmLUqHuiwOSom7JFsiuGR
/Klh4WDaMpKBd8XriYsOi2g5kfS5HOoWNTF+nlVkFOogaKQjGuG4xN64dbMoeiMUrUdN4cNIFN2X
FA5WltRuGeWAAx9RXidenL6Lp7DNbXkGiTPpPn1o5JmFmFFzrKNjk76EGs9gz9LzqdjF1nPmi60O
cb8n+p6wPjuTnC+yEeVHiHuJHuzdLyL7OnJoPNoubBT7+WmZaZyuUU8RhVDUcmWmdnGwhpaZQ5Dq
00Amkcy1/co+zbo8iEOcsugok2Ol6yCM4waZl54VDp888bydlB60S/Pd/z4bw/p2vCa7TJsis9S9
td7LaRKfrJJrK8UGDuQOq+xzCwkTPIM653RTyKnZiCgLN5bQ72WtwyscOqZpDl5TRpRGoD61XsdY
W06tasWiY9M8E1dI0ulg5ucwZyGAgFgDoa2JOW8G2nElSUkFJ8hVQVcL02GzJg/NAeXCoSZMZcbI
yLIXCTsmbrrPzK6dF0jH30bMEMeabgoeuZpRIyNg+osantgApf6YPaFXlZP1L7oHw+zziC9M4Wbr
IfLatTkXza7XdFCkhUqhiJmTamvAONZWBkk/wSpmYVGWlX0kcLKkCwNkdJxvULP2zjXsaJWCpdpq
m+hJJ2EAiwHy2VRB9158Tb0Ncblmnk4zLFxngj/Zvijfrl8TXZ5Ab44v3VCsemX/DdquhO6miGSN
SP6dU1D4hIEmLdTaDLnttq5J3qgmgkPsQNk7MXv3qvb1fgrhE+F7ZAwK3I+CeB1WRIlrX1IVtV+F
gR+CGAEbptv0SIEkjN9xUxhvP5fEn0DHRMap6GGGSzsQO92VNk5LXD61qY03ALrByZzN35YRGW8V
9deWydcfyzdoiiEKABVl1ms8A9yagDJDI0X0R/pRLu2nbRBIUU+A0EHW/ln0zj9pMJGi8ohIEOUP
tda8RQ5BPkrHTuiMW7tqjxaI1tqx82VdFelvtq8vaQrrNSU89phnwwUdULMoW5AZpTkexlA4H8Ku
820mBDRBe1yP6Ge/3HrmcCqacxZkX1h/BSV6aq06prpLu2sf2SBmDJpkl63ILn2bskldpBNujbpV
22rIn2ZAY7zZmYIpREQbfgrEHgV3Mg5cJ26OCnkGeFuPhlxFmlJULiCNImZISHUMKwzANM5hRBBR
7qc78mm8GaRnMjonPxbzfqTv2SWEK7uGfpVueC0NH5x+MbwDf/KwKHAZCqY0LnRsJGhEhKWlDC/j
FDxFxY5inm7FW7ckTjmc8+xVqCl7dZ0ZcD1YAz7GOlvNgV1gxTaDa8OzLj/4dSOpnRN9ff9WG+aO
nvx/kxtKRiHhNvLxcgYebWLSQ1h4VDbdnGDoiAIkS0fBGVs3/ioJyBlvR/tYqMm6NThtaDjQKsCh
MXfWB8Fz0NJGYm7dPvgci64mSxXpmTX7NDWbNj/Z5GwFKoIjYJLfRENs3cRlsq/HlHGyAbpLVuDS
1B24bgjB3uWBfH6efeWvhfanO1oTRcJypZdYdoxlo9FFkId6FE/zU9cQrqbMvN+SwTVdw6H+taFf
PtysVKGXMmLQ7hNZg4PHhiRJ03py6JOkwM6qlXH8f5faGYgqMsctSvOZwPPowm8BRICHYmeR4ky/
HGnWPDRbxx/1O7KBadO428hJwg2RYotsQHBjj+I/cludhUJOgsb4OO0aM+7A0RDEPAhCcKpUbqnv
CnxkKRkzqod88nNpn19lMUw8q2hNIP5tvyeosPaRzqZvA43+FUlWyFq57bp3/xleY/UdSbgFXKCD
Lkoii0ayLCflrVuadJHfrqYIXr1hjOPCmz116NJngZkTkOeCY0zju5r8cG2m0yFo5SlqALrLgQKo
TZZWpYJfKZAop0wpCuqHPbGqzkU0rqWP1loOabednsGLImTN1DJ9C0T3DWIYlHBgwrL3QTVhpqF7
Nin2yKzZpynYgM63Mna3GrXCPGxx6+X/zV2ZI42DX6xKxob44zW9rpZAZns1D6b9zrFgzRok/hYt
XXn2j/E2Bea3N2Fw9OLpA6s4tStW5Fc37299ynxPWS9Jqdv7jOSdAJTKfjd0I6Cgj/pQB6xNhAIs
uq5kNu5bXyU6p/e89I59VFUPIJPtupceXC8zTs+xOcKDQ6hH/SvCtd9gWGDcRGRUcrI6Vx2dQH4G
EvcWnbXmhWFKc5r9CAoJyMxHTs6BJSYeEZxTN12V5FObzofRDw2cIDzJDlFNDdlz68Ypx0WM9GrN
h+AY7kdmBga8wO9BdS9R3/R/qY9+h2E7vRNsHWyaEfJKhqosK1WDWhfdClFbDGOzp5w3LvOz7uYz
nDLkxj2DbeAaZJ7QlFwOWjz1BqWixWLioMQcjS+yGXchyRSUpNZRjdLcVGHyOnIs7qUIl6gWDwHn
gi0rfLDITcME0zp+1jWZWULYpxzH/BZnpHh1FRFBIt7XPdHGAYLBwxB4f1FUz9uBEyFQ/+AN94S/
tUlNXvlEE0wYT51nQ4fYhWhH4vIumQcbARRhEG7DSHJ2vb8/jufKfdJvphTDJUrIAWstp4Pg27DB
JcIzmD+yDH9peRwk3Z26JBSIAHtm6MT6hWyiL7KCMaeRuAa1aSPh1PVLS0YTwztO0CXNSNd77fLM
eq09Yina4s8gATnoFuWsRfbYMUny0zBa/8WJP7zmgbgzLvZ3XeejH0yIZjBzepwR+WCoaj/9aF9H
/rSheO8Q25M+N8eADRrmz0GRogYNO6JR8aNiVK9oyoaZ9PcYDa4aKs81i7KPuCLkANcqygV07BNF
mQuM9TK67DbmOKysqdhohOUXjq3fHEPlhnrBAITRHaei9BDEVOGWUXW2pBhzT4ntTx9JWa+RO+xS
Q5cX1DfA73HE48jYmqlVnEvLfa8a1LBjXf7KURgmSd0ApjQQkLmTZEYZ752uLc7dgALemnwTDSIW
mhAZw9iw9ig/e3UaOz96Xr6faz9Yk6VhoKsz7mym6PKb8c3KKkRVCKp6DcJdtvR/ze7FavNPZ0ZR
S9zDayQtglUi58Hqfa8QSsEFxUFvdua4jOP+zh4c7efUB4ZX29dajug14vLY0ymnJzeRNpFkS6fF
hiPy8I027YsfcDuwY//1p2FaooU3yD0dSJeo/yvx2y6aKjdXKsm6tSjiEpBOPGxF91fOeIjoExsr
CV9PGMRVZq595Tt02kVxzKNrqiqSAFJSRpEQoi1A4AdEAxq5U63i35MKaPPTlyqc/KiUpd5S6aEz
ydhVzdQ4hFik8e7LnWufDE73u7ZBB5ZZHh1B56v3O+QkIGP7PHDoUE+EhqCY22lr/vY4ZkAiOaPu
3+S2/51mKt4UadBvMuCkNDtlDCKIH4lMgAk1aVwvTRxjWFUifTZaC3nyQLBti47Mj5LP0AOkEmBA
hdzicv5kIVnZZW/d2mkfElO14zsccNxSX5P8AkpCn2or+BB4NtY5EpVVDEzmUtt/Oj/qLpiD+lVD
ZsJSqfmMwDx5I/zLvgRVtbbxi236rCOuixX5kkdiJMyQr5y6tlZGll1CfBnE+vka6dZERE5LUlT1
VDHNoPoPWMPNReEF81qdEXr7lynEqFpOqFUCsmjNqRqODkDZ/10gb+YInzI2vwgjd1RIvAa9uoJJ
e6QBESQWmhXRbZAcG0erbWJCKNFy+IqJvcUbeWwqUICRIj3cGv+JLA4uliRFJlVjvqHPkiIpce8x
7+U26ytrp+N3/tdjwe1mhi4eCbZEtkXiKe68pe46mMHfNIwkPNKNiaApb2mqo2Xjk4QW0os5EI71
VhQUo3Zl7YsmxlgWV7uccRqZjQSEGf4wHfqsnA5J8H+/opOgt4XhvjDbDZAEq/BcVkRiITc//Xwr
JyQy7Wp9qNoG6rbn34Zc7c2BAtyr7b3F3O5cdz3TKBWmLKLo2cvnyyDhwDTPOWpt3+Hl8/LzHxIJ
3MrOA8J5jGWQ9fW5VrFe0pAmqDCTgvMvPtouEfIejWlwlPpOnwCkTZJkd8cgh23G/t0k4TMKD+Gl
VoeRT7mmAn+f2wypjy8QoUVpcTW98tI4c7ejL7A2+uddKOP0HtOE28EU6FbwXNK75Y3NthtJ9QRB
lLBcSgsHoKxRBXzPBseOLPOtu83zua0MV60bdrIr7lTSvaa3bnaDZZR8t0Re9L39p52c+NO28K/l
yO19I950OaRYwhfQaYDRgPkTrqVh0vN3gRiYnE6VKqkoumPbGnc3G2lEmuX7DNpxhfhJX6EFjZvO
TcHTRPUzhYLTpcfSQApmcbTNYWUOjncaJ0CgTo1X0OvqjdT/Rk4+y/apII8wRUtp/mF8mO47j5ze
iA2So9uvWEhktWYCPwfDCF4z93v0XSxMTfnPrAjTpAdjLFroNsspLihzlVPsklysEVuvmA9F2z5C
XQOSCem8/wup+Dnp6D6C6aMY9as/7R2LS73WYs73VZnQ466fmZS18BZ2hV23JfXTtV2xcSoNn3kG
GyNkd8CQEO+xU8YL527xC18mP/tbZ8veNzQ4H5N5VjdXF09GgBr9ID9X8Wdcyu1EYN5B9N5HLx37
8nMxSflLdXVlG94XM9pPc7KtS1U586alxFmM28ZV4pqW5ONMFZpECzzfOTRo8QkxXPLQrk7KGbat
bKdtgxCIt0OP56qCfTmRN7bMUUsN09DvY1+92X5iXeiDmf+7JPTGN/gHSNPNFaAjlyIQCp7FXO4Z
oOKVG09av+RTqumOxEEz1Sg3Y5TQ3zE8UMSh/4pWy6d1nvJwHcGahhdIPsxIAmvnJ0gKI+vccfBZ
IYbxyb5eyNYPLtLKyuvPBWVMxAcF1Ak6aHCk6HkGl6AC9JChIuwRlyrPPmNFGP3Pq59LPVniMpM+
iYMM/CXUeRKL8Ogn4YXlPMNg1yabqZ1pSPIvdtkT8lqb00WOaroEg/ReqtJfUP4VazwiwyrqRXMN
nhdD1MZ5RACJq0ERxOvYmyRl2E+o8ZNyLl7csWi3tVNe82k6p3Gtt/SVwDuOdCqaPnCpnMCZPMV1
wtDu1VacQ9yAoMChjNxrPT3pc5NvrUsvac7mGAtsSOtKZxoPnP/QZKUem6z7/y8/38vKVC3i1LQO
Vic5Nej8lgVm8ppn0TUSnMb7MQDlqBHrVr1cdHEbrZiEBBSkXvnoG5/gFL/snnkE4wfCvKUjyupB
cFBBLB0xozLGQ2XSvg9ihwQbMzqYnDQfQetApyT0JRW92kmj/hOHFrehN2EYsx14CWEFnLUzeOlP
n44nHWT0jXyj8/Ocvh3BPHivnk4V/F4bd3PvJw8jKNWyZzk4/ryc3S+X0/FBdcjIFcEu5yDg3+ht
HT8ITSs2WT2rLR39+NEI92+RPKnlMeWSMgfvwJ2xTnHOfPYTcXeDMbjgtvroU4WkcSEhBHUWOuNV
2+kpdsvsEPTDwYfKg6YDxclLYEXWi6APTcxMjocj9JjH6ZZcZTocVZtCEmf+w2Dq+WX+zH2NMOb4
jFfemsE0kQjGCdmpo/9hWOWlLgzAK5bn7G01Pi00znBFZGUdJcdlXG7J8Iec6eGPomewLCZgtqFh
kz+q1bWOqK1N3tg/hUxejDAe7iSDArDvzGKHMjJfTy6nL1MSZBnDvTsU/tQRA+vEm6BssIxMT7Nv
IT6YlnXHGRzllCYfQ9HNHxENhssondvPK9EOyT5ofIxqilNHXepkbzo5h+UhYppOApUzOj0KZpoU
TRcanAUBg1jay178AcaiRCF5JMGyXuEURlxfi3BmmOk4hwk77SFig1wUFcVbkE+Xnyq49fsHMkR+
tDRilQPcOoStPAzaLa82kYlEZ6Zrv47UvanI/QtqMV04MqibnRa/EyCpA+LWd0afBKYP5qHOYrDq
ZMasqMMI96WRtykttkWbiWEQeu+4raaTdFykdTkAvKr959WIRNhApqVwKkGTxwM95NF5Ge6Z3pYG
Ye4cKWhc4Mqs8KadGLQbi2Fu3xr88DbG5yjI3xlLpgtifmhRmleqUmNdpTA4Cdz8r0a+xgfE0tjK
eKuf+ca2JeUzxGjR8tcvaYuPO4qEYAHDwFxh6/9oBiIVLCRxUHq6/0Ia4TS3y+CYWPYtr63znMWY
KRp2Zc8NmEw1xp6USJPQryDj5rFnjOxiA3xc4x+9OUkH/MNs3sIot1YTA/X1MDT5abJIs0pTBxd4
PppMyIsF4qtgRxlcL4OEOT8CBrDmz4tWRbMXfYEkCDR2X1V/5m6AJ+OxKE2Oc2fQPqxHJp6GMP/4
AUuZ5SekP+cAAmT+R1WWSaitYWN6KT9JTNvP3gCLKwCsNKJryuCQ7/DZ/yUN038mgVQeEOyAmOuV
GWYzNc+IlcqZz50DHzD0asJs65R64inW6WsvXRY5OQWZT+J9ROegQQy9DPLxa8h9BLdRgbhlAhdc
uf4yQo/EmG3d4+D8jWtsVcrafouT7lflGtDwa/8ef/rC2AdsfiscUe6qM8hzriTTBY3rG7jVAZ0V
C/uwaj12EUxpG6iq5j7GNVtaCEiHh4+9czRG/tfhr6PHcVPxfMLPKVf9GGG4aMuD39CQK+ykxZuR
Mc4rxjfhMdgNM7qMVPiLhFnWmNjvk3Kn1RhR33VRW6xiMfor5hNszLhTVr6jswP1whpb/Dp1EfY3
inO+mZU7gJQTzRYA9kmRPToEujtlzO46j3S8RslN3aZKsYZ/RY0bSqqnBI6lNXpnX9K0zfo2fUWm
vaZ9yRoVB/Em03nMEbm4pgxDlgOOg4Xw/LMvEnutVP4vIwccV4+I+a1or9MeyqFRERINdXsMSDlm
VseDmUwvcRkArchR3KcdBWtr6l9S5zYxJcwXFMe/fKBR5SaIRabqwbkteJvSYumZN7DZ8WsVY2rr
zISxUPO3S2O1RzfECEkWMHOdhN6rFx8xqIy9STTcAOa97zcMg2j8swUNsfHilYJG0bygRZ8sBb3n
U5CYtxYr6SIYyU1p6+7qDgGdKam9RT61z3rBf/exlKIVso4YgenuldHNs9H0MrvERco4WKlqrTCU
P+d2xjmy8hV5WSugFKxjeF+rLjh1AK83UxzRQdekpbA+LxXz11D4+LHcRqDPRjaL8P3i2fUuZ0u0
lG3dTHtuzq5bvDIdW+MYFnV8VYnKDylV1gqaZLCIS/wwdql+5Yz1N0HduLgnlpPhYqUt7Zle2WIO
J0C3uh13Zhr9q8dS7Okmh3S3gmLvJditigHgZwmgSjUITgy1gb4RLM0GutAwRIRkoqHZmEn7pzb0
I6/6GZ83sZQpbiuBxm4fkm6a1XZEL4riew6bakUIa7dy+dTpm+brPn7znumxABmQNBLIsKjbSt9H
bE7MYXKeGRldC4X7GIFMwViAQqogZE1PGPAR1G0E6XrkXHLTlgOiG48QnlQmG9+Gy+yZtdjlLd47
VXIgxmpps0kcrDn91RAPsMnHFruU/pVWXXHJXXPVSgQVgj5XLX+bjpOcGP8jGm9RG0ZePKx0CvnE
9L4hpzgn7tqVhS5oq9qWOk+iaWoxXYpG2BsizTnQGV64CVKk8lHhf8Rz2x6a0r2jlqREofwlEXsb
6ZDxFd0Gm3bMoIxfQZCiFQXHXfAMQRydX93OfUv4jb2ifmd5fykmveoL6wLZuXptWAl0fY3x1C4L
7oLNZNvJwpkyQEaC27fqx7NqOrDaWWJuyiF76+PPtLZMhoNglk3nX62s8FD0PnJC1IRmDkqvAjOx
rGaaNKDVtqha7AXC24acOBxwCTOqLYpUVRJVMaPZ66oXL0gpZ8202qdWe0f0zsqofLkB0rshNWZL
LQJdveyhpPuGuYH13K1bqyMG0v0N/9dSeqU1atFJtHI5s7tbUREdh3g8gxNJlw17YdkkZyIAcOMi
cYmtZwPQd/9rhDglbfCZaz+i80OYfDQeUnyfG5S5rKNy1CeZ4M9jGM5QVH01g7EyoL+svLi9daku
1kXg0FPXDsd+E9BuFha7COcSrl/8cSRMoIOZm/VgaUkVeQ6THpO2WcttZNGy4Y0VGRDduk9WsrQb
KH29pg/UafBC8ORH0Oo2vE22gQhZrRdOF9WBnQDGWGzl5C7GFqaQ6aHliw3nq2IEUhmieB61ILzb
Gfo9i/3AZoflZ/Tvnc80giCQpQoMyo2EKTdHVlOm+dFH896gZUTHIJdQ1YIDxLxdBKe2HoiTCP0T
SeWHUOMBRyu5krFEDdm+GvOQbpQnkdEXr22mDt7oGEwjOOfEJUfJgvvmxQ3FX49+ahaEF9tT0K1I
U3bzZyrlCSUts9wKpKEmAz242/FgY2OX3/PmecU2N9AfMpOlEfvZJq/jrbQMsSCsM1nb4aHvi2nt
PKNsvMq9GIDnDXGKVQEtCSI1LL5F4FBoubn88iLr2VFrXufZRh1juWvXNMsTDUk4+zT5DZGthWCE
PNPfjKcUOWnFcF9A/Tfh+bsS3hP8s2VfS/W0FKYL8pHBN2fP7FTD3ddMLdjA2/5lKrnZWxuoR48a
mEoQATHSYdohGzD/AYfE3Dj6Rc7pNcKHNNI6htsUGy0GKmei76yxZ8giuePIxZI/BxvTZuY7VQjS
tFWBOUodc92HpXFrn5epBweMHCk9hKkJLhk+hZk5QYJ+V20KVtpLaCb9biY5aFm2+L/3EXXIiXg7
XHStMWxJcOeNehJf0FoT1pPD0cDHUr83YTDt50LQcyid+t2s2/lqMtKyG3sRd4rSU5ju9ecrMqw2
lVvrl59XUJ38i3RZxgNnV1rzGcGsd0rkxJ0oc4Q63uSaGzkSw+KMPu8w+1TyfFWk96mpEsyREwTF
sUk3xJd/w8M1tgSZx4u27ZqT1Ve/MsvVu1wjB82T0FmQxuXubH8ctxgZnVts09GcB7Ftpwmjoabh
GUjYrl2d7vBSqWVcUsEOKBDe68A6QGLVvONmfbCixtu5bXHyMP3ERra0wtj+EOPUvTF/W86cFQqf
bsXgA3qpAixd1ZQxp540VUBiWfBIFXawNit2uig4tUkG8/7gwuIcKYeaejIWUeA0aySw1QG1IfLC
4FIDk7oyGnOWI/HSwCqKfN1QcqPIzTDRsjwKbzxOFDlHtGs4ySexahDFLrspzy+6M+/gx6ZNEDS4
V8pyMfu3IijDLWU6Y19O5xdNEM2GlrFGPZ2Mt9mkeZCROLwFSap/TfKYes2qklo+xsh8dMo/Sa8Z
Tw1tvDFdIw+u3ktT5SspU45ArB+rSiMpYoSZHWj3roYgRS1DOMWpn0omXAWRdlP54o8nJ8qodTq8
bfAYNiMtU9BURnRpn5ex1QasDfRpyuiYvbcsV/7T4qC6oDybXf8NBiQG7e4ZF3jxNxinAx4usyVd
WnBQHLLx7j1Ph2XC6AhtUDlup7oPt+AK2iN6ivZImEqLta/9HPss2/RxxFDAqLAv6oO0fPlS1k28
oRV5yzMvPKVM/xqG78BEc2ARdWRv2qr60Ejhl7nixpHaVDtb0tUvg5OL5I2ZeBsdaaLJ4IBM1d66
rYNfNRpAyqfof+OA27bMxi9ls6AYbWQd0ajMLpnUwNd+RZ336RVt+E7Y/GO0MDelOn1tyghZOeR6
3saqJ90h+kSTEuPD7ft3q7Dgczf2MpnBDlKKxZfgeaEMC1aVjZ9P1kif4pE9yNLO+A7Fcedx81x/
XvEokyFHwnRlJ9XGteMeXxeXn69+LmMtz5mXgspq0J2RxofiyC9QKjP7RSNGmhPGBXDUZjZv5qwP
L2ar8bgDLl+QCVS8dza+gQi9N/4IqoDQjD6hw68tl21pqgGamYFtvth6F+Lw/mXqeG9PifPhP3XA
ZjktLIIkyxbL1RPIMyBTsEnF+Kxol5FdZqx8beU3k5b0ezEitUq8vN7bz5cYSbEm81yBdLt2pT/u
o2pIzokxoVYz2kfu+vqQ0C07aHpkhyYjRiNxopQD8Mib8Ey2qcNSLy0UYkgd/XYfB8HvcCzLd/6h
fBXmvrONqHvORafegJxiA504eLReQz6J00UX0ZXoiDe6mBFhujEw/m6KzmMgu1OSz6sBxvran4W9
4AmqV4i205fEl6TMCMg7Cy2PXRl6b3S4b/vOssbftYtC5onML/uQEwhxEO1TrOE5s7h6cXdBERxt
hULy7JhjcglVkezchsUsoeJ+E+gqKkx/ejzFRSOOjYcW5f9wdR7LrePsFn0iVDGHqXJ2tuwzYZ3I
HAGC4envovof3YnKVru7bUkkgP3tvbaYcgBC/STgtEYLbjiCbFyI9H9f+TgMjmM1IkDE4/nxgJ9q
PCepLDZVCgxvhlLB4D56MUs2JENIi8QCP69cCayjz35kHVcIrOz4Gq5LdIlzm3ZEY5ieciCEw7V0
bLAf7+ezToS7rSN6zDxamp/jAJhaMItjW5YU67jU6YnWKhYD0KUzpLyaYvpWaGjnbnl4fPV44Pyp
l/kTLyHn6g8W0vpKE7l7CettFQ9YCFAtJfvaZlrp1bYvMfx6QSY4LhjxcA5S9zIUw282wO0FoNb4
Zqmc20yqNx5HKrq4J/WpYvVCs0exHnH7HGXldC80IAWrMQuzQ1lpTTZ7+T4WfMhzSVNHAxebvFbX
35SLQ2v5DkzoZ9FOkLKKeyXlTDwomQHNISMaitWiWJ57/AMdxtOmMudgE452voMAX2zk2M5nKxcv
WtWg6CBMegsgxbEdtlImAUVuYC9VW/82jKJ/Nsye8O1on7gJ2Se3dvtdb83ZCjaj/Wp6IIPaGA2O
t3oCrWJyVtRYAJkyuJVxzUI0BMEtZz1aNtZx0O5XlzYMWDEJHtI4BqEx59eEk9FKSDxsgb+Hqxk/
hcZTqvV49hzcxLhki9WI7xlYnE2ZxxRb+6RwWKjS1jyamDtXPsjrk9vD5g98f3hdPnNDgaHTh9my
LCkY0SHKluPBMu0nO5/DT81x+8BGx9yoBCM9Zthb47f1U9lmt6gMvNN/3w0yvNlypdVgnPw0BL8n
pR1uRrxfa8Y13Qtst5KN0bqlIboZQ+eVGY1NEQ8vkUx0fM3NNLk289zt2BOxZlF59vR4MPPO3jwe
etTvtYuPdsvGMLwOXd7svYFsT6WW3ZddqsMo2Vu6xtTtBce/G1hDSVk1k0jqYq+dJ0cc7+ohMqTH
x+9qlK5xolwt3bpTBgPEY/M05w6WwGS49Rpy3WqoOP9Oy4MCLbbys7fQIAJooSyCBKkYQTaseCqv
Jw7Xwc4bu/KIVu6ey17IY07VSEuMgtVRPXHcZOwaNKC3hzCkJLDBsVND3ajH/i0cdbqZyc9vUtY0
pMqWSHU7Is0F6H1z1zR/3KFjOFEXwCQG7KR6+Ihh5DIqM66G8ByiQ6214/MerrjINIPHYDYgKbab
kVn1l9sk6cFXRH3svr42JU0B1fLw+KqZDlRzjS+hVY2vlMrgeIbKHS2fEhLmnG8mEe4yTr87vJ2/
awFfI4+6dssnl5CxQfrNLPxhBY0zhrDh1yfhfvmA1d5NImUfc3Qf5Db3/ORUigZTeAW1io7lDyRy
qGg+XFVRErBUpDNWSRrM64yj62ayMv/Ku+5fLQseihbTb1+CVaWcIftR4LOr3eEtwLENdSZ79UhR
TW370mL6OkRNgnXOo8xAzaZ90Kolv1Bh/fb8rEZjoNKxLPOB7rQ4x/DdxrdgypkqMqs9gp8YXo1B
Ua8G1ASLkLgC6boFsBRXJOSqD1KkTLhqr9n7Y/OzcSDw95ExvyScnLPIsK9GP+7zjnyXm1D/iBNR
+9707fvJtUjbMQYv99Mb6ydSS+Z9LH2DJhC0tMpHFVHt8Ab2ysKELORe50Gyi6vOv0cToLzueYjr
6UeD2LYe+oRWqsm6WemQPo+9uLn5QYhy+DZ8wQklroZvbQXVamw/6c1t3oyE4FvGCCgb6/L9sXUA
qbIyGwBpPcIOM6BSXpbB1SGGJRt6/RNCIsnDsYtvUyTi2xypYcUObt63EwcKLa2Gs5v2D7UWxhp3
szooYWU0Q1CAiHfR2/v9OGyL4Q/8BmdfsxPcJYpTJZasnya3CSphMkaMAVRXQvBspCv3jaPCpSm3
UZokzygmIT5RqtfSciieQMhbO6vEqiV5dzN8c4ORyh21HrdsDpgEDd0JSzm2KG3C+sPJzM6R12JW
r8rQ5U9sMiGBJLWtKF3bAqPmP2kk0VrZQ3XuPhPHM+9zUH+oXrlr6ZLwr5b2kjYb0JRGL9x4DmgJ
4rv4ofwwO9lFBNdzqJGcs/kSJp15QxA3OfCleIRDGGue+9PuOKJ42B/PKbOdLaQDbNdDpzYxk7kT
p2ELeU4GazzO/9uI43YhAmANr2U3o4Dg9j1wGGCDkdsvoZqM765G7tEmBTV+aswbppkZmaKuvvb8
fvicaOdNoBFh9IW1EGPZkZpsZunPuE1r8Ukjn3PAMryJLfTkdoY1VnT9336hMiQZuCrYPI93wjb8
M6mqv0OI0NQrqzgFqd+9uIbuXv7fc1yuw9XR4qV0qY2JAgQ9o72S0dOvE9HHVefkL4a90A1yt9gM
mUpOOWoMU39Ubpm5CcweGVyF82VOiXdCXYTSlbdsO9iO9bpXO9cZ0Ylzq4YROpMAS7iJZkV1H5GP
694enhIA1FmZgoKZGh/fV1QdoqihZUcmr45s/PtsE9ILXK5dHLkwZJKmOlmkQVdN6IQ3MQ7jz7yq
bnLIs+fa4r2izVSfenI7ARf7pXKVt+r8AHifXdvrxybO6cc7BiX/DEeIA3KcQ0oErmGrlB2jO5bL
MvedK+mc+SiXr1D4vtQ0JvtlIsYaqZ3sYDjznqnXcG7LJcxdkCqCNhPsH6ewjCZTum/8nyZ4w0MR
zBzjobkwLIF9AdXwMDMILwuaddLezA7OMFpMfbNd2TMNd3yMHjDPiOSVEIZMzOexaY4XWFG0LFU7
lix4gIywtkVSbkfKhtaVZxxqsBZo/1zHNJ1MLOSud+rTmbHxrhn9+cVxXBgjNh4Vzsu/gi4G+Dkb
2aksbI/t8x/RVOaG0SPdTRNxPaowWakUmlL6I6tISEbexrAOXu8fWM/OUVFWp65J0ZBR8Tb89NbW
bsmYY2HmZxPUZ9/ci3BKn7Nu8N6sqPnMjOQskNFwx1zDti6fcBtgGKB/1zS3crGVxyjGPdW3FHYZ
W1JoV5HAcLPRUrFOMmN21JKx9WmQwkdXReOfMYlTTDG5+Vr7c8K+ruKYwqydJpPNLP1tGnAJEJgO
kMObo6FttM8ioJHLb7Idw/aWv9z7myfWuJ8Ct3vBNUxSsPTUjzCneptw4j8Ws51Fg44hqiere+Xu
STNe2GCrBcQ0Bd7WZkr/ZQIVAz/Q/O4iYCt5Tf1mO1ug5WLgXPiX14n4R6RdHWgQgWcGFWQVdf7V
wEF8od4kOucFQ+LsmZ3kDp4/MMEgDp14FXE5gqqibcxIKXRUZcupJJRYmfgrDNQN9j35g1+8ZkWA
48bcbWIEUFXYVss5+YGpI+L8QyBa/Eui0NhGLR0OLUcPwCwp2TVOaBugsTNcdXbNLRYVPrR0lZiG
f/JySttTFYgVE2p5bBlfrIq6ZcJceOPe4KO56RcLFGb+9kRujdw1JaJpszOXWUznn9G6MUFb9oyA
IT5ixQwvT1KHPVkarwnVAsGx6UZeaS/6o2vXOIjGC28cqJu1hw1qO3bKuLhZymG9UZuani6y5618
VnQJn2t3/MuY7wtIIwdJmZQfnqBLzps2Kc1th15SzDG6JazuGKJCL/uLD5pmQnA8iUlf6OSIbyRd
8pOTey/ZXL+2bJbPnAQg8U1YZ0Q1/y1pQ33NUXabSC+evXaL8PyTaWu3NpiY+FP20RURONc43Pj5
YKzjQoQrkVIvxA2M9lDY94b2fxWx523asrgEBZ6GuZ2AjDVdyLXG0gyy5Vh4rPlIlusRSuagDTzf
c/cRtdFbYnUD4qkVrXkRsDwPN9F0YudGRKwXemFLzxxalfejn4m6d/ART9HkeTtPiB4j8yaKw0uf
gkkbopTxspaklBiLT7belJ3/jE3wudIMVDo4w7vKLutNajJfl+3Cshta0EV6/spyZjwoV+8ippLD
7OSwtcLhzdcY5hLaUEGDQXeCQevHt9bEtULY54mALRyysdefthtHK/B6w1nzU1RJDlAYeN9WhpF5
P3Kl/3QO2ObCQ7nC0/2rAgya42ikTFaGaxKo65DNdSlEtCOH1xzYGJFslNkWhRHxLh8uZoJttWkT
gMR62BUyDQ5aY4nW7DhqXJtDX5xktHRl9lzF0/LQ/au89C2TVNlaRSMvarjajSBqNpnJpkYE/gF8
fj8bX11b1N9D34tNG6TqpHPdfGg/wh/p7HBkDZ+4Zp4tC7igBKlySwxYYEVfRvsi7bOXmK3r2ppe
e4sqT896COCYtDFrM+uY02PaFRNDRrCttueZOzSrEZ/edA0ovcxJg72ZIE9wGRjPE3F3qmPiM0rc
RAWhcO4cXtHCSYIdrGl07p2f0Jrg5QRxOkXswgi2ynX3tGS492xMBu72AQ16c+XdGWarzeQ1t3kc
uq2Xl81Tz0nPJryxmzTns3Qsfg+oV6+lGoB6Y4EUk22+Gloswfq5uM4O8/eu/jPBgHgCBMDAlnDr
MCfpJgqv+BTSfdwspsAhZBKz0LN6VMc1EOp8w/5gM5CKhjjXbZy4h0QsPLj/MaHPpH+L0Ui24Eow
uoLg9aBWrdiLPonRQRWcBsyjKnsrgoBhBZVIyCCWv8VWCD7NqFzA23WGYYPbJ7ZAdllwlTU+UWMK
v+dpfJcsLzcthX2hI36f5ty2SJYd4dsxvEmsz7T3W2IcKciGUYen2NgFmDApu320fYUG3hbSrVk5
3sfph2vWv4Z6IMATB6u+lD6/jA+si+n/upqbPw4FC+vAKUys4k72wgTHvRi9sdL0wZ5mXpQLzWsr
BPD63KgMaLSPIFXpZNiZU97exhkEtOqA7ztUQlXdXHBn/pn5rHMJjNCuDtNViWGC7tKgoXPvGqc0
mtpmMl0Cj1bRASfJCu6HOidzCh5ithC4J7i/YxngX6yRg/O4XZml3rL5qU7Oo/1IJB6NoZ6JV07M
7LPaA/Ocaa9cTrScbc6PB1ZJvmqRJ/BenQuVO1vcicwB/5hFFd5ywqNbsyfNVxoA4MyCM2JvlcHW
Vq7AjFqKs9G/ZIbRn9K6heTrtNGpWPjUyZb+LnVyTTvb81b9ZikOzpOegjOeos7yhqOwd17suCdV
aPdklQDTI7DvJHn43ewYV45XLkc9lPHKLNy9IsN09Ez9WbL9fCn9cHjmTgT3oXuxnEocZZD8yzxL
P/kz9+28HXe6JpcNwMwbiu6S0qL930PFWQPJkkLSbpDpua/UjwQv3i6BxotY5v9ODIdx19DTmVt2
TYu0x7E5HShnaBvaPTNBQx4WQAzoaOBMATF9UOCpfJ9Xaor/jG15LLANoz5md5/BYxKEe8qHANo1
BfwiAeZFZzgm2JcxAaKtLY6XQYpLH8+I2FpH3vOg/SMwmngVOyAGa8oXVgLf0r4xzA/8E/6m8FR/
atmDryyUIxPveS/OGkDqJbZ9zNWcntd+/pf8CFmFaTo6pYzX7M2Hdes6xxAzNJXQQbkubQxwSYNX
gVp5aNbwDGT7YmpqD+qcA83cY0jNufMzALGpwpyHVeemwboVLzOJgfWo62tIZBelrLdOYblAKKcO
cgm1mhgys5NfNcnZ5Kh4y4L16LikqVwCXWmVWlefRt85aZ8YCuxgA3CQcmCoz8slI50MSPHvvuet
k1FwS2tN+9dYm/u6ya65DwaeZjeg6vX7CKNybZh+vh1gj4Q1FmcuFWfrZ5iGOFYmiMgjTl2yGp6j
h5Xy7GipUZUrN1XTExnFZAuIHbC9CVd0SqIb5wXK3Ez54oGT2yWgcKlBli756P7nZIJu0nnzW3mS
csoFC2XKLr89vjLa7MfUzvqQdgeviJwzRTsrAlfRhbpdm5YLwt8ZLX5zwT3N52XF20djuetLucnZ
RDjoRCdlkU2yE+fiYQ12KE2dBRyOLLjzd26bOPNPfGg+ByPG6zFilk05O560ZUDU2hVj/QgzqHMV
FcdcSswiIZTehTvTVXF6IPR2yYFLYahAFk+pW8FXNX1Zqbi7RZ4d494kJqkh6EwKMWGwKCwu2n8h
c1RK+tRvL+9oQ+cQojkprHB8YBB1g6cq1m+xCPr1gGdzH5jVnoT1a+4yYF6scFnQHwGPuNsR56Db
phmb4GIJtaME17w7K1b3l96KqltEczw13LugnS4gz6IVdmW/YIu/qEPbPvgjqBLeTonIdlkh9lVN
HDkV0jgk22zojoChJj4LdM64ebe6hdgraeVjoNBav0F05WsGcFjCHSzvAzN0MC/jIcpxqLuJ3NvN
omVXVNE6BtqHGK1nNcUcbaRNC3odvBSpswELgdXdKMn1FSE+kHR+d6lLP9qN/E76+NV2kz99Jo2N
F3kNuWENsT+ibrICSB/TneOnyM6cpT06S5iTmLzUNZNFQSnxr44sP2XUB7PpzJeY7VpsHQFw7Exq
JwE9wZW1zHw6RYaklCR9pfbJ+2kKJFk4UjnzgdVy1GZW2z3Xg0ENwoiEMWEvX3Xnvh/102RwcBfC
VVvBzH4WvfWUo64P3ZpkZUBuSdusCha+YU0hPRFg5sluz4XUx0+Rn4H8zEG2qfTeWZGzq/xvxW5v
VidrSLB8olY/G75RnPM0eJkqOkTCjiq+WcgLbA0mtISlcfoxr0UYiNJ+frOGu1kk6mmw1Xbgk3uC
hv03cT37VHfLRsSxz9rgKtOMYbcRQ7xN6njsuadpV6Rl9iZSMnVG9p2qitIRnVHw1M1EBFt0OkTb
XetPWKOZLF2qyCb16DA096Ka1OBBR3n2hsOEqagv3okrwMKZTbi2Tvtbhu2wyxnisBJybOyHP/Q+
FvveourWnwyGdU3ybAr5PHVYBVUqkWY0thlsyfEmFKRjLYoJqSZdZOQqWwxLE/28QB9dNgte7rAk
8GQDQZnp/BNZIKaxXhFvzIZyhdlezJ0OinrvqK3TyW7txJSQhnkwIuM51qqJ7fAWLXdZqsRqqATJ
r0iPxBNqzCET2wjM9AKbkYrXMCKybdH5+uiH8UtE5/KU2eV7jVGBFL/6bvvSZMypiEEvD4Fg3E1p
I4iRwF1XAeYY1wOjM8YdvpCa7V5QVS+xlVuvsjRQfYwvxnvFVoXx0QSIfalDsPCV1bJpYMgPiNRj
7AUW76UqSCgORd1tJimOtZM07+TJdrzFwYXXbg3xuuV8xGFnCu6kGYtVX4Tms+WDCM+7EiFgwhs7
mZE+mQ61OnYTvuU0lHmsWMdUsHZEYuqP2cIkRSS5KdLKa2YazNit5uQXTvc+lPolzQuC/EOgOaOW
PwLT6kkSEoB2schh0WWsRshxLZ2eeYppsJ0EoLhFsPjX17l3Jtkt3/glL1XOnMRMcSx6b4re4qwA
/JYtuL4INV1F4ckQ4xdG1z1sMgLvID1cCWQsM2W/CyOuuwiG9hOprH82SglzcCKSEdlES/E3EcGE
kZvaL9SAKrRUE2xtRTFrCYpDhJ1exw2uTEsByepHPh7YLFfSUMazizZPd5DBCTDQJyzNTt17a0fr
emvB1j5KNPo1dlnqSrIjTJnfYwMIBEsbiRbNOp+kot/0ARxEWUv44Kyn69jjttKY9yq625Hn7+jy
jq/Si8sVvERKxwx9UE5c72uiBXVjuMTum36jRd9dEgHsgspo+lwJmJ9yr6ZOncn5UI6A+brhqqpK
Hi3DeJ85r29mY6AsFCfPUtDp7i2S49yl+fm8wPGR0Yikot4EDmabaEuddY6Gagv4fp1MOv1IRPo2
2mBf2IKAc2bLvS6bLjqw51Fr7dnWju6beWUu63DqrvWSQDBwhp4cs7qhlxZErsbnSBfl0+Ja2vF3
I2FJJnoMbGnolqV5queQiVWZqF2TJF+jtlmR5pz0N/dBGlK4axnODp/cmtYOc7uQuVdlqJgoO9Y7
eat1xwRyF2HCvFJFjC/Tw8XAmR5+LDV3/XSO9DQdeJGv85DQ1dm+Mjx8dwq29f0YcIMLnZ0rRLv2
wyTh5N0aa0O480aQkeVT62F2qOgPvzmgnkcfV2nt/nI5hk1Gf5yh/pkxnStDhp0hcil3GKfe27r2
wGm8tD4ee+Gi5PcORlUviE52pzpCL2hbaqAVFKtFEcd9l3+OxPcK1PO1p7ew0Y2DUXPwbSNM3i46
dl/bBcZS+/4bX3JzK8qkPpECOfVDx585eKeaD/E+JOG4/B7Q1P767QTKU1uA6GtYbmWD/kTJS1Md
ZRyAhGKgyAEJVJgOhk00z/OHzrGe4N4j6ur13i4tA6KXZjyfYidgxEDuyXeGDYen5DkY1FtSsb5P
rfFZl+GyBc69W2O/zxPbWaeF8RSnfsFlEd8nVpAlEuycOmc8El5zD8SQOJwSgbJR8d9EztYt1rix
hoRJEXqJvXJ42d/twWVnNAanxOE2C6VKARSCYAOZOt9ibZmOQAfPPmWlT10mJOOD4sBleoVQ0P5o
PYuezn5h6gTTb9ia3k5htyMoo95A+MP5Dyf/SqRnK6u+OxaOSFhdR2ufGrW5HRvfp9YJdkrPC6Lo
Qz4npa8PfdyimgdwjoRzGiAb7c22xzso4l99892J/m8zO/m7U9Mpo615RfzozOEuOUjIByv4R/O5
LVJyPMjyzwYK84RScFZOGq5mJuFJUdo/qD1r2WFCNU6wueJxKpvgUBQthL+aW7OCXsXm0ns3yAgx
/g8+cZmGWG3JFbrNqYNQ8KMirpbW6am1BnoQE32hNnoPqEk/KyKcT9xsf7mzfctK172JHraUzCkg
88jJmz33YSHbf7OgD1yr4h1CoDO57muPqC1Hj6As7MjN45RIC8FezGlwdcu/7lD7H0oU5PCqEUqP
w72m673ymjfswZAD+nsHGRHNKTl5BTTDwXiuR98kMho1l5hamx3Ai5ozSA0+yMf3lCxUAVl1OIkA
IEEqaCGb4K0mQOruRDAW724dQ1i3PoJJsAOwcnoMm1Y8MfQ6+1n2G01Rv6iAH+pjdiksN0PIeDVI
kr/MxD59jBEfDBbNg5sxv6YJg9xvFstD04/qtUAqp3TQekK37V8LzFq7gTmlyfpR1a3BYQS5QDuD
2kZGzzkTIeA0l3lTwteZEGkqipCMqpSnx0MsXRS3x5c1frJT0DnNjsbGN5MyaWsdE6TA7VwiY+LD
FXLxwLaebk6P72vGpgfiMDu7mSO8tUa81TUn8sf/U9JbfHp8NUWY4GUNHo5MKqYNDOOPr8gV4Q59
fD+4Koervfyj/57tmgHfVYyVP7NigamNBzdKosNIqHx0LO+USKQl1t6jQ0XeqUs0McN4jAF/Gzge
Yx/3hRw6PnfL94+vms5y9tJlZtyOwwm5azw9vno8AO3MylUPcH/j+Q6QN0h0KKDHtjOiz1Co6pZi
QVg5k3TvDkn8XRpjRbDzJCA9iQ0farKk/xrzKxT08o4u6hLMvifVEF+F3yzLdurfLe2QYVbppsOr
tffLLrh7NRCTqLWf5KDiSztChaH8D7G9Ne55wHih7byfVUI1jCpn8264FqMWJ0UlWb5tneCfj/L3
1Ka6fPctrEzVz5HIzt1FmLwQgOdmuXxbIq/tuiTquI/41h1NJ1thXT3KcSjPdhLJzyz7fGiShXYs
4M3EbB6KZTdT0pFwe1zVDcXxjxcgyux/tGE1T4B9s4vts4GW+u8Uu+md9cy8zRU5mILcUNfb+tnJ
HDYkCvkyacvs7oK/2bapSyWWLz3yZqNBFD9BvA5ttRzYgNSQtfvMhvfH/yzNianPPsGYx7c2AaUt
viJjT2YgNRp9R5L+YxX1+KQLo/5oFmrWIpiKEV4SQLJwC/5MrQOPEwrdUWCXlN1vpqq0jiQMsi+n
i4Hd4VAb2jp9Zuv4K+x1dJWCs+TSy7PXATZTdwl5Oi78G9+j46Vuu+DdD/HtLc9biACDOzKUQinY
OHZUfs32SGguKeX58W2KlGnM9mciVUtrnI4pVeEv0o3wvwjkQAhRmXtiPul8Fcx4eDaVFiYfHe+l
T7pi6GrW6KE4IkIlN0KFZIexZn1z9j/NbQpBMUm/VWAC6TC8aR0rUBIjifN1n6gzWS7jrbeziUID
6FRepoKvfObgago7AEjiBV9k/yvpGHcvKYdzOvgWe4w6/BL4FNZtldoXF7Qh/QapxdanPuQ0yZH3
C1b0SFjHxB/cw5jHaovEEa45j3Pf6ZuZznr3SOebeot9r3m2nOKntYRjh8DnpNOlPwLtAc4Nq/hH
GlYIL1b6VVK2QUjymV3TtMU3w7ue6PQ7RRJf9yViOD0eMz7tMzC4Yh0Qk4UO4z3hOAWg0JGvCKfq
gNCAuKLgJdT6rxSZ3NT1TEkRfBvMU5F3Q7wm1Da0dNVU9ldbBshEGROTzHatL7MNfqt6ItPM7/ia
efI17gfxARVr0xcZuz0TadSyCswEdh4CL0gNDtSYkhlTb/nEvEkGqrcuFAxsIwMkEh6rfIL1nG8f
r3U8O3Izk/4hNcpLX0abTjXFqxyqJ/bS3SVQRoiI6zrvkaE2HdNEyEyhd2w9Llwfq7Ev8vCbmIRc
T+m4YF/pA6Sz8jWoRgae7nI9tcVwI7JSvRIZ+iCKMH0nM5dDi0MQe5rGnCqU+GI1W9PXMX0WKcgh
7gSM/pfn21bABbFGeTHquPyMRjqnl+epzzH23dKQY3NTyHPZfs1p+pj1+DA/PrEwlRdX1HL9+MvM
ji175jTJxXRs/xNZG3MRdu5yTO6NeE0NGW2p3pUHu+7U94DH0Ota/xSEJXKbE74pPychO1GOOvSR
920ZEpT4xLWZGm3zGhnB5+N5ulypBqnN6pTYXXUvSYTFeAG/DSoYdMKIJnYamrPnSYMGKzvOOdOw
02V/TN0m/ujRrc9uMYbrdPmXGAYwTpSNd9Yyv2a2rl6tKLr68PXXcesaZ0tz/BmCWB+ISo7fNUlw
YW+JzEcfsnSdg0AOJX+WzN92nT9zjVQYjVygJY39mk76z8xp22LbPTk1Uw2auVcBrREv/fw6SeBM
zAViKj6H5gvDcg9gEgca9x97LfoWNcLrPuS9g/j/VeDwwGuPcNxW3Dypr9m55C6gNhv9vrP7t7pg
jOwjzTO6murXCsaocUuy+c30cOh7EDE3ldGqU+BxuzKzWyvocVR21r/kiht9kFgvecdNW4/yD8Rh
95u+pLUtee+ERJEeq8pgJe4nYtScD1JSktzBd0aLg0Dq6BWhRQHLA7nTL2+eXsbG/RzKm5fG3gsp
sW8JmmpvLGup3fAZt53FnQOJg1Uv+M7Ev1jVxVfJgn/sDbPaPp42kv65Ktqe+qcxgI1TwfOvfyKy
pt/RVDRrCkvxBWfa/yj49axmTr7DxN1CYwm3cTCSiNIhilF8cIpeXCcGOtw2fGoU+4n6E6hcXzi+
SXIsr71lYc4wlxhUy7I5UmUDb8YBUhOLrxF17xCpSWzhp0Tk6/uvJEPom3tvfE7s5M9c0rOlGV3T
vefBWgMSQcwPdkuTp4AMemsXGtC6oAisCf/U321MRHzOGQCWzlh/CzG9labbvqphSE6RB1uGk8wB
pzGbE4tPXQI6yg66gyHM6ntwidyIC3wb5Pi2dQge1W+thBM31R4tYUuXmwzn74lK5MjO6ezsO01V
IVS3sNXzN/IFdENdYb4kvvJmQ1l9/Hw9qJtIh2TDzWxTJAiwLTlp7n9fwwqp24SDQL6smHKDhrEK
/SEwjC9i4O06YqilU/Ns+bQ41xWf3zAMju5IjRYSUGpzJfetnDf2OEDGdO2fFZExIMDLGJMrRyRE
hvv6sx0+tQ/OoGY+esI4N3Kdu+o77HFzssUCSUMruottwCicJc7zLnXJ+SjzaCmDb4BEaH2LKmWX
Dfnj8ZOTdt/iooVCHbyX2viVUSN2nvCm12mnd6PIz5wGMAOk058pSzaz7+UXrZl1C8UmOynOtRVh
+B/qu+2W4y7JpKJNhcm4hxzGdg1ipbbb72CiyQ5KiX8AkfA7TXErxIX5xhydK1mq7Ny5LA1Otu4Z
2W9GaJeMdb3DOAm9jVnL3NnkL8+IZqRczkWrugN2MnvbQDlDUWIb7heMSJOQ43Ioa2JZmH/WKVzU
NVupatV0BC9EQMfysowr0oS95sUN6jA4g2K13z17Pj2uKD8njxUE0a9GU45olvQfR1V2FNKZ0aC3
Jt5pkg+32R0JOs5BBw47endTuFtpEqxZRlJUb9s/p3n70VRSvdKhzY3N5JRujKb5HYXNSxZXfMZC
fxW6uGYXRNbA4fhgSu/T6/EiMoRnx1IQPKD4x2F3i68h9g4FvxFlTHrtWIneppP/Ok3OuuoGfIwo
DZz6UrkdunFcuVF+jh2fCTAciFERgEarDtSYX2D+fnKt7/G13Yl13kFWzPivMGGF1SxvEZiVlerZ
+ZQdhVKCaX9l0IqUNjkS/MQtmmnPR1QLuj/EP7Z4kIkCSqXNANV9cIGJkn4DXdHKDztpNjKIjTdF
NzomOAYIfR6tC8KpgGXsbj8ZRr7PWkNuMeawAqt2zwl6YDpoGMdyAtoq2Rlz1CaK7wwZIJw8+sFB
7kaUjn4Oj/4gyfzfyd3ymJuYd5fXOJBp8d0V6a+EuADZ9+KE6efqKEIdXNWnbCaI7Oc4I9xggwBJ
vgtgNSxADw/+8q87l+7/2DuT5ciR7Ir+iqz3KGF0ADK1zBTzSEaQDE4bGMkkMbtjnr5eB9mDWlpI
+gBtqphVJDMCAbg/f+/ec0l7joNu7t8xM4zNm9FolN6acwgDdOWp19rnvoBGiAM7BdXLYdZqnZvL
Zx7MrQy/Hl6KPlDrwCJUMwdd/hK5sLD5qIgRDnaRTXhz3HcvYMTRNUsIcCF+RR7YeciiNJK9MRQk
p5rVyJkdCsN9NPEY2MRU0HSTGlsqy6LJHPfddgw8OLNpe2TxnISWML2CglAbNwb01iasoYHSPRJv
ngZOw3OvSaclF8Rk8hwJKvKE4Oz3xjCewzSVpFJwciGEGliZHZOMZmW7xio7lgBvWElRvFaGXrOT
WdnZ5PPREkSH0URvzGkplTAAkw2i2WQL+gpPA4uRV+c/TqNxMCEdepclXYVfWMfgYKfpSrYKQKFO
XUgX+I7P+sTgCN6oM2GGuvM5HyJ+8EjPiRpvM2kSRzFw3TsCeX5yYMoHrRFPIX7la8FFXriBPJcG
a5Hb19bRK5V9hPleQ0fvDiWY43c/95J1pY/xwYjTes8WRaaV5L4vonIR50N5yTvhrUfnTBOm24Gm
qh5nnz9Lt+ij4s7sNJ4IAFS7ys5LanlTkEhdHzFA1Bs9ecolQlcRHQvfhdfkvNMDGWFw8LeE7V0Q
AKYN6JVvyT4nE+i5yfqOW7PCJKuUeVazyczlJ85Gzw7Qh9qXH0SrTJrjlvtvXFCM6csiIlZS5xeg
zX+EtbcLojw+jRbGO+JRpKrYPOsIHEdQyDVVILlmXtvtE7v9YeTaw/lwBYCCmqmv2vlU8csezMMi
aon9KAODNUv/YotYag5jtKxGSdxGu2lOpfQZHyyKLo/omWcfOEabe/SGcIw7/WkWpMVzLdEi1mum
DOMY58spsOX7RDqYdJn/54ItYeyAeg1RfSh0n8XZpPsEG0lT9DntioNY27FAgRYV5IYcaE5xHXzt
V8JRfcPUHpxFi5hykP6yKiUwDc1LPwBU7RhtQ8YGAgz6TabUC222Yxc5GCQigT0LIPZrD2C2u7vK
q9uFxukArCYqhHF6EGVtnMsuNFGW8VVvB6CzVgR2ko7NQeB+0nBhWjJ2mK6zzTM2ZxIj5K4zhmBl
IFmi86fhxo9E/uZFKGGwlKqdFjcvdWb6hLHygmImycqu97Zm1E/k2jSrWGuuFP31pqfphqcGRmyL
CreO+w/CsmdZxEEjjA4W2PitghXZ5vLNCADs0qyJmDIQccLfx22LDYKTcWn0rGCJWmkZTWKDmem5
xK+ImRiZZgH66iyjXm4tp5NrELTI1yjUNQYuW/yNSIr79OH3u/PRCs4LpCW7/qilBN36pAlCMNIb
6MYl+pXMeCj8FNZmEeJsnpda2nfAgKslGVTd0eskN7VHY+H3X4ET6tpY1tLTtOaSTqO4jIX+VYlE
vVkEb9BYWni+leyHrCeAgrJU4b/mkKdRVM4HcxNw9uL3ufs/j4gp6rCjnkzBkjIlL4s93JR47ScU
/60iC9OFQfc2kEjLvlQ4d1U1k4FDlGrzbaUbCCT7nApbN/psO5hF+OaE2hHm1/TYMzzFWRPIrYyx
Sv8urCCe73INiXnrOKg/yJKHz+ovQu/Acx2cnewySrzswxAYq6Rb6Vp+pFPnrv1OnKjyUVeTCY0h
ztjZjVTbonJPDcvncfD4Ay9r37VfsWTKwarZLsLI5h61NNxICCdhv7cIRBR54ThL0bRkOm+qaUmE
AjOiWv675uYxRsqqZVRxCOXIDWHQ7lERstcgKu8aN/mB0sc8vKAPoYXGA5nENj6L74Dmw45cos04
Ns2yMWFbt2RiOClDrdCvgGx1NIjZl+IqWGK9J/q1QgnrB+onbTk40qRYjAiUtlGkyS1DNVzMYb+s
oBR6syxL0hLoGi5V53voNC3+SIuLTxxxMLTtfG0P2QSncD15lr1JZfom0hjTEWO5RUP2GFWbuJa9
Gy6BY73hKNcOASKeKn+cyJRcOAy16GRxybQCfZAjWPOagV+UUNS5kVvvKi2rUG7RDpECo2eqGc0m
5iLvACkkxshDgMsNGEiFdF53BaMutluBN2oFKJfXQEYqZ+7UQgY9eacKMAvDEEXQjys5Zk1qL5tx
q5qYVSDxIK0FD0Nhr4YW9E2b9f6R3eAG7xp7jTFSzEqSYpyYIymopXVIl+rNAkMmSxZrMxtRcICZ
XoLyWXnOvdanwzopw2JTaAM2FfGKjONhUHKlp1A3HLNPV9E+TAVCEAbgUxoxUjLb8zRPgnSCbbk/
iwLBcLNM3r0mAIcibTkfZZHGmqiiknlihiQvos5YZsT4LN479I04AE3mrVFxw93SWx2tc+/Q+85H
B3KO4tXdMfSfevfRDicUBvMUTFlqNpg6C7+od0OeXLp0uuLGe6bwXulgg51Gvds2NmYVBuduTPdV
e6aztC4JRvEMOJR2xtlmSL+wQkL4iEOIGfnWaxttU5oJuaTQHdqcJ1cHD+ojx1yYWYZHtLwE1Sdp
BXLb6gMtScKnPdXs0M7la2twxk0dMZzwOU/3AUJNknF8HTaxU5I3mmGX65ovT6I9lIP1gRb818Du
W1gJOiXskExRSAQ+guVX+yhpXiyk+Fs+QniY7NfomUnrysujlkwdui4fUUxDI64WzXAoOWbzYEAB
NvJxPEk57GODq+UEPWGdA13rBLscBE/dWiFQI+fMpFznPQyLonHXjtceFZzbyTKqcyJjtPwapgQj
yzZ21j3kBuMm8seWRRwDeaaNuSh6f91Z0fyy9HVWdkgJJ4hVcFqc0p/7F+7rYGef9iROGJtpyWmv
VJBtp0w4FuMHC2W9aNA4rSAqDAtmp6820kakU+Ea4NzEzaxitktr6fY0C3XsOMx7FOFZ09as7a1J
rDEiaG4mWHsUmPWwCgltXigRGAzPcEmjriXvayqCTWXm544so4MFz5PlEjEz6ysadF69KAokovOH
HKITrzhMtEKgBhfTfiAPkKC0a8g6rw3JT+4Ay0cJeUB4/GzFRkBTjlFMyK7evuEbqJbl+NnHGkDu
tOYWJVMgdcx13YQ/TUxW+xiN7hJ4EiWeFz3lQYi4EzXMRijZLFCGj4izpmsRp099LzcdaOitXdM+
7ixkYTQGtaXeaCXF7xZw7GPhD/HGpsG6UkTMexNlXHIOO4MGG57NQWSHLiMurPeaE2cxMKOeTlsP
4dkqbqA8BaXLGmoigw9wLfqjpzMMdmC9K/YtosD3htZdXHoE27osvytXq5ZpCJKGOKWm0JGMVswt
EqrYSfiIdpszAJEVQV0MFIRcSGF/EdBVLZLqm5kmOCcDFJI3lM9+4GwtYS2pQJ88XX7ULuEmtvUJ
0qzVT4KCoLTQQ9qDs3F0naoVbuFKr8kua6K9WaGPj4svF+0J4lJcqcGIxSHQ9n6pX5UPPCRkwG5T
cbq5davAyDAEPxbe+JTiEHC4i7iD2VO6HIhwUuc+gyM9geOVgy60x2dAbl6WvBYOlaHRG2DaYoT4
XvOR97XitCoLZA72t6NFkE+dRWHo2saki7AEw38srWkfTtE65pfTQEXFxcZeLCExetOvLHQes2H8
hXuyWmSk8VporbGZwq+ntf9lkS+12BWuR2kKgYBZpbhrAW96Mou4iJhLSmhDCxT3Y0JflM4XxQCJ
eSweEcb3ibng9Dlazlvmtx8pyDs7CL+1Luc3GeiPY4u30t2cAa8EOg7iiiVGoGZ6twTLvj0PN+FP
MPNRW5th+8kXLiFAiGUbrS4A7KtwrYefqEVKAAM4auFu2Qunjd6BurGZJQZ3N9PalkBoJtj5im5I
vbF6D77AM+2nZWz7BZpgHKdG5HMblvVWN9tkO4n8UJgCiprrP5AUscyJCly20Jcco3JW4xTch87c
c/X8Bz2n/ewxeWeX7K1y2SChyS9minW9EzOZaUN24SHqvC8mTPeFJ+szLbtxn+XGkYcOyTxNeKf4
xXfAnYNBH5mbqcYGVXgJBHMqTFa6z0GZw64GX9eZol3EPJUcbLXgFKVrL0TwPnoh2ckpOCbPo2Wg
eu2UZBieckTETFskua0rrhAeNI0EOYw0ueaNO0uQTJBAMW5C+ZWmVra6Rh6xi/+f8ysbBMH/S86v
6er/U9IvKNzmWxKko/4x7Pf3D/0l7tfU/7A8Q/d1Q5CVZjvu39J+ie21HVOw0Lg6keC29fesX9v6
w7F14foonwRfmM7fs35t4w/PdnXbdw3LsGxXiD/9279+Df8SfqsL850QA8x/+/M/yTa/qFg29Z//
ZJDR8N+yfnHuWsT8ur7NK3FNQaxw8Q9Zv0HDuJGdmP49+kmtVicYvEedg2ihv3SDszBdQWHi7mhi
PNNE3XlRcWWL5kncxLMhuhPFuaSVTHdHvy+AyWIl1hXP5LhMdXnTi3KL/pMNMFHUMZEGWermpcAz
4o6oSXyfL97cALLppoQqwS3MNobBkfMZOcCTht6lnOzH1oDH55fkdJk+GjSDdDGVF7cys/a5KEE2
crSJ8uSVmEbGC6RRwsK4CDlcuzr/9n1y2vtgIrFL90/ppIIFKQwg/NRHFnKKz6TN85Yf6NzTm/IL
gg099SbrtyFOH5KMFdGsS3sh4+DA89kvytR7C4L2w67qY9pVr6KTj3W2S+L8LYzGJ2XSBhj6riQh
YOYGzwPciLbWYqQ/G5ZdDJ9IpYvayaIjqteXELHrs14GVF2yHe6xTDmbMm/qcxP89t7Lx9FAdlTU
T1GcvuOZv5FGCLW5egv9kHEporwVjUSqDVvbTiXjdDwyrUOulj/rVerEuEKivY0Dhn3M5LCj6jq5
z/D06DBIg5Ylc+IYDh5zIGZCA8KI3mviAOa9jQ0Jra0fPBjFhI7ferbEpyuSYeXaGWcIp1gOiuIV
1RZ8qaj26BY/aHyXAU0kHpyaKQoIoHiCx5cR77kg39wYPCRFY/DgTO5H3KQr3anPkQfqCmcEMkcU
4n4+DEj6JBZJ7HlNkH1F04uIkb+E5SVG47LyZitikw6/ELsdmacRV4OhpBaAQkxgrrxDwwfqQ9oa
CZKZDQTeyNdk2LwMdUPXYMAZ2MLaY9m1rekVjDcqsyZbjtkLaWcLfqnas/2F+8j+cYzUP+Cplzus
N8uoYcaiZ82mdf0PF3nRKEDLhMHzUKd4D0XzqwD24Tc1okid9HgfA6XA65PQWVjqaXMrBxgCeB8W
HUC4VWnJ16meO/zDk0rZb7FZpkP5UtVyR1TQLhqnM6ChD9xfd9gQbsIuoEfi6uTQQ4EEL5YmGIYX
8F71SJJZYx0Lu9qbU3hvZdAs0Kl/ddQLA50WTQC5zshmWBeQWMMahkfjHIsye/XMePYt5B+2OJc+
RPS8tnHU16690Bk1zS8GotQjbbqDzQcEdrEkiVi6ZGmIdz0yL1XK1YwZfe6awvvsuf/XTWu+IEDg
h7N14fdHI930Y/BrMHzOq0O8SGPCh6UavoEQLt3oNpXeKShL0uoi9xjNnod4aVTT1WxjkpOrxZCb
LxaBoYs0eKtMpobzL4mxfAwRSoq6vyUuyYh6AOwOxh9TCpzIQlwMoZr1ZHJj16n4lY5ftc3cOG7q
R8wmUCq6xxTqMZEaH0bHpRqHRzoaJBm2zYHUctwFL1y8JjeWDQqhpcq6vTG4nyDu15mUHyStTIRu
mR84AUAsFR0ts1ke17tPBSQEo+euTunvryK0psQ/8+7q+25wUQMddV+d8/bkG+VSN1E9gc/1SPNo
XJi4TrB2FfavHn2tAAjmh4wDMECC+ab4zDIGdGG4wYk629NJpAuR/9trp6tXfHwLDUZSTfnSEB+e
+jOXYNcjy8CAC3z5FveMl+LuVEM6trVgaaKt6gK575AGm8+Bx+x0aE481rvI0g8DvIP5J40eXaaT
L8HBEcwTMTNJtv0UH4WBRVeiSI4p5u6N9CasNxvzfiorcBV4YJAKg09MitcBG9sY6ZcyxuSBGLhV
Fcj8+K4N7VUEaF3G/kEF2EN1817vkHvh44Bz1kt1TDo6W5nc2QXrmwRWl0br+ZrgW6S5JFauSRN3
aO5aDKlBS56GUdHs8g+ubxFLSFWNyu0wWb9DraBw4J3QnFM2jYzUUdzn+dnvfgJYTyJZhekFYjmK
w/CBx3yVOP2uNdV+JLqEhF9kmpxUWczc7hA5kntA31UQjauUDQQE6RRlv69WAHowL43t/O9Oiz5a
1d9pxJHXr4wYjyFjdz0MiU9hguv1ayaX20EQQ4mckwPGFpNZL5NTimdhvq7JnBA9h+VwnUcfjDbJ
DUbtrOZQG582FhaQtRndI2bcBdBDMJXci4YhXGqYx5LemjcWX5FCqeWm6pJgBI6kgVoJoEZSrg3t
1zRsexGcSxSUTMayc5i+6vDjoqo6l6xEJhuk59COUqq9oQN+tfr+ZmXN+/znKlWvmRgvmm7dB8J6
IUj+kU8FbIOF2iU/N0N+Acl6SfXwgeigS5WVR7+GGuKflCfuwjZ6mgDX0nbb6cV4czEoFqZ18PFn
jUV2qTr9kIuc1DZ5GYbuRnn8lLKIZnhxVdNs/TJ4M2O+b+pummtejCk6hTDEa6HOdI5ZZZJ839Li
jI0XPERnc/isBLdYoxOuXL83Y/bpBw00cI73RnjFYGgmrxIsJYchl5ynVhhHTY8giA8PHMlfNBST
VkmWVgof5iuG9zG1SHChUBkGoYN4vgoAghYOh9a+zrYmQtSWbU1/guwKHyRvSRAImhoIjf15RKnu
JbQb2ofOiktaSSj3yGO0sVt5+hac0TUpMKMm3cMU2iyi4bMfyrVAuO2HySYw8DGk6phX/XrknNFF
GyIt7vVJfutvXpE+ZIl3J2F3iHL8sO3+IWvu4qL5QO78YtrirapnS2SsX3L9lZEmYYnHUoN6WDZ4
PVfqjCXhwFb9AEf/ZfSS6/zMCAN/hrK/g7l7GqpjpBsXsk53UzUdcXfG1mPDzKYWxtlzzU/OfD9I
IFYBOJeimJ7dKnpJfdQsdvue2cYFZocfaqfekudYITCwHAtQTQ35jIYFN3fUj1u3HndVgQQY42fV
YTmc9FeFdM3/MJttM50DuPbQEJbCjxZIfVTZr0suCoqNB4xj50onCbb0thmnWUob3Dm5OpauPDPu
QeJHXw5py7ObptEy64afNAvey+zTY8ZawYI3jgNaGB1WxGi3jwjMrqE+vSKC3fdmApZ7cveam+36
aFdlNJor69Mewm2amE/EPfKeeOYC5qYo8RjYsTlOdvsQRyYFMrPZIWRCHdoWCjmqAQsPAn3v9LMs
bn3GQVbJgxD9Pcv4xEnRpNMTkooRB+krKR67sC7ufQ89UlFjpnyw8w/M+MaKsdzNQMwWtylWJrFL
OGcjW12TVLina3WkC3hM/epOM7y7cUovvRJ7rXlkGzvlMQFhpXfnMUAfNXwSziMb4A2G9E2J7oYc
jwzqhtXlp460xx6E2ZhpcGPck5+4NxaQR+L+IDMNe1GES2EGj0CEHpHpvQCwu7Qmnb5o2gcmJVuS
X4aetWNicjyGd8xpEpCJsloXxReHFX0fl+ZHH1NCOmT0LKcyo+RIt0yZQI/D5aW3BYcecUAYnUAT
8P+8a2WTPiNb95QTv1m3177dpSr6FY2Ek6nRFUuG4vjhIAMQoWAsayTczWBCwBvGYwMd10BFU/Xw
eHmRTibOwdxhD52rHvBdSglo7AHASK94GJwKnm1kEhNu0M+LCGxMUF1Tc8PXrZjm+jEscFmah9Gn
1tGG+CCQ1Kehu8xGJAW08dNFiNpvpVWetsBNski08jTQT8M/UpGXFlXuphrpKDglwTUInYi1j1B+
0ba0CkJCdG6lSqZQjZjiBs7JUND+VN8BM3Tu4QC+tUw46pxGhpM0QBSq2zAiHeMI6i/i0Fq7oR/Q
rWJQ4vS3WshzXvCINJIIOKiw7DPC2zhRslOwzoscvpKiTaFrQXVqAONHVoz9PS82uOfzjW1UR2nQ
uuXgte5cNuRG42wTQQLjUNF9BKLcxBY1ui6ocxqaEgYeyybCWFqkYq3o7uqy/qqhIVizaBrNyx30
N9T3XftWTehfJ7K8tz4fc4K+beeBRkcPXkK2zCgr/Ow8tMhfUO2hwbXWA5t6hlBup7tqM7gdcapt
2S1nv1v2CSzKXE+jDmurLXgYl51ZPieB9WNAZdLhSa5coS1MMAIsfD3HIQcMB1yghdKmbKP5Zn7C
kylPSYWnpqcvT9jFNAHRLbpl0/yQIZEtK8DUcCWBWvJOkI50rrEtCDbZuG6oZn/Q2maQv08GMTB2
kMSCEnO1AwcQbEyDTOusiNhuA865eWmLTe2Q1W2xhlZDYd7bmMSKCpwPGZPUMy4OnonJjq0Q0CQz
+wtA/lPGJJEGn4X4XMGiKbv+FBsPoijTmyJLDSrf0O2cqbYZSxrVxslhnowaUmn3t4uXYTS53xD5
WbWbZe5/agjfAHKL76Buj5kHyt2rRb6AMOdxqycFp07uRU32WI8oB2B5JdxD4XhVLt740IroLodk
EICAg5eS7vkQgo3eQyqJeWwweWenIiZcFBnlr7D3STdGSOMZU7NPgens2tSbERBYWYyrn+vDiuYp
nArf57xkcNBLw9vU0U2wOo2xcc50y/c5PJq+huAm4GnUm60uQia92MwuSRQtIxgSu8Zhch1U+9TE
eiRYgMhlSocwZ8HFn+YJWRP2upW5VyNHTojJ7eUH04WDO6X9wmU75bMHFFx2xZm68scXzIsMZoMz
97Fq3WeC1b7xr0YfpDBkXuDvkeQPII/b+j4JOKCWBru9OyjonWk8bjM//mZNxbs+ppKjj78p271o
wfJWo8AeXtV//aoArrGH/U0F6MV8/Dout0B2jyMEjqbtTRwkKjghhqFbkmjjMR/JkLEii5uEOB1r
7qsEYdQ9O7Ii4pvIvYpQZwzxafeYZBd0KfiTbUjLg6U+iyx3Hl3/ztGDZenn7GMi/ULWoJ7DGkSv
Wd1H3JuHbgAXhSXNeYgx+S68PNTvU38WrPr02hE4Jw90tKadR4BEPFq4/yOVrMZW/wonwsO0hOJD
mfkuV7LCqJX4x3HCapXa9mZSEDSFAVmQE9dhrPJgr5nltPFl+Qr2Mt8lYXnT4ra4eub35E7alV+N
B4M1Y9cMPf7TgJONoJ3LZX2IopfeLMQ2c6Mv6Wf+m+MYz1YzDN+lOS3rbgLHnOzHKV4KETGh9WmO
O31wkGW60y1CqyLfoxIAJ6Pqd8HmoGKNKn1b6tl7VOTf1Dow8fP3Os+eCztGOptuVD1tldkQI4Jl
trftbVNhrKuzc9p15zFCTGtVzs6VGsEYLphXZLpgD32YyrU2+ssyJ9bRBVxsOR4MiL4uFyZ+OhQx
ZyYLW6c5hJwYECWO+PML7Stw4VqI4sFP6m9jyhgw2qi00xY4cd72rILMkYOKgQ+phphyyB6nmKXk
bNddPp4cn6dmYknBTuBt+snfifey9zbMyn40X717g/VST2esOWXW/fKz+FdVVK9sHLP1Yo8wDxtN
xhxi143B+xiUyGppJhk5fQdtJAWjNcOnYBrutUCeIgQ1YdIWmJD7J6h8E946nQHRCIPFGM+EP33m
jrk1nWkdIyZkVdkiII7PNKPWgQxweuov9PlBOf9UnnVnYzWwegPXffurtbFjJnJP4ALgiADBvEE+
eJK945bUwXIQuRLSE/Gr6KfP4KyyqV5jN3ia/22hE2wRFmbZ1Vbxp7Ao36h7CO5DvwZPi0kXz/gy
jTEXuNmpdmqqpe1EHCJGUOgm7Kv0OovPouC7XFlhdFh5RnWDwXxqWveJRsyjr7mwxO1t1fhn5uJ5
z1OD0gNDZBX+BB6nZtQnqre3mWA2aU/TszM2PNkxd4/K3jMGwmZOwmTk0ExNxmYdVtGnOTl7vCRk
FwTpezhAYfDAdUy8CqLcsmVE3lEV5Xu4WfXK129IY6cFJjEU7fP0LkdTXcnuSdNn25iJWoGQgmgF
VW0RDmO6tibMo3FZbiuX7CAdzBHHlMcJFgMpkmR0uLcRLEKJp1yr+DD6WMw4wU+Qjuv5nbq+vKRx
9Ygs/xV0Cxh7/5cxirecD3+ZSu3QomOUMY1O03saKu3QcanakqfDU2Lj4mZE+/ppRABRcmCLRnft
5GYyued8cydKEsl7OlJ1np9oEXz5irc0FtFn35PyY44/Lt/R9Vwb6WDoqqO9MqCu8/VsskU+t3Tv
xyHc4KCTlbjqXs7CAzgwauYkdofg3lxykvM+Vl7dn6c50Bl7IGTdvdMmDz20P8dP1+jlzgigr4Ej
7hpcgylTmiq08S4BfB14rZAS7hKNGIsyJZvO2hmNAPj6ZPE8e96EJ00tPV6otINDZ/E3g+6+NA6v
OqDfsSgKHO5Z+JTMsSP9ufRQwarc2aOjRINiRLtIVt3CpR/s5wLGM3cqmTkc1l3kFS+YZB4DfDnU
6PdTVb6GOneZ1PJHpaxrqmyK2Wbu9Xv+YxtycQJDI1hId5+qhMPJkAE28kuxG5GyeBKKyOy5AnG1
TwVnMIVl0Bs+3RgKSKMZvFR+hpxvMA/2Vzg7zCcuO1mo5ehtNFvCQYLZAu+W6CKulSgJhUDYxG26
G1EhLJwBgVPRvI51+iO0LlxblnxG+n1PP20LUdMzDwCwfky3XfUa+nYufB1lP1YDXM+CK6oHCS5V
XvLYss5ozq7UK5sIrW8LEvUSdNrF9aLP+hMnI5MNaBs0eDGbf4YDVBorgw4wPRuk6IbtoqvMN2DL
G8XmQNbbgcEome3yPQ7Nq+VpQIeCdelwn44i/axrVlfUrOcjvCVSXwksy5JqWQD0SOT8gTrjA+2G
pWZnaM2ZwAbysSLwgf3w0Q+9fUs4E9lsKzmxpumoTNG+VtzTOIvkImnKV5ye8VZv088fpbGXTxwK
bO0wpuY152ZGuYzqUnLtw9q8erYYoNGSFDG1b673XL4Y0t/niiNHn/cKqIBBCk4a/8raAZ2JhlHN
2WdBeKzG4pW0tme7cu+GDExYwDl98FDQJpa6WJwkRdw/48V+KHENzxejoRE6gPhDrM08IKlImVbO
umqmx6mWj3Zr7WLlsonwiMtgrZT21TXcveOQnSxCNOGYLEs3xpOQH+JZjMpU/JMub25xXnEtrAHR
l2irdOPWLMZWL54CzGuBUe87iy1NQEPxtLJEPMW+5hjdSXtCP36nevWILWhT4vfKYrH9CImZg+C9
K2lFEFL0rFS2BoCwn29ZZYaf4wTj2We7HBzQYMA8i9LFUw5hO/Se4sreztt3HDRnXJm7XppX1njq
AY8VU+v2uQ9PI1QXI6dxC3iEk5a8jJEFwLI5iz4nmqhincdo/0I5zDMpauxO9etQWr8k/iwtL7l7
S3w40n2IzekCnxlIc+5BbUdlRe4uIzS4udwBsnR2v91Xjjcv1HYcr1P6iAub/g6dLA5Yxppb/14L
4Ql2XXqqEvEkyIvGmBMQlCcjhG6ZXIYTtjYbDsKuTtKto4L60gE6CtEipEVBsveEt6ZFK1b7dHUg
npjrJMMlAjzVXFOVff//fPn/Ml9m4PrPfxvZrj6aj3/6/v1Tdx/595//9O/wXrKPf5ws8+1/nSvb
f+ieaRieTzvQcpkw/32wbPxB+qvO+Nh0nL/+H1TSTfTnP2n2H5aLhFDX57mzaduG/ffRMl2fP3Tb
/C8/97cX9n+YLdvufx0tezqjG/4O19Nt23Ydy2fy/Y+jZYhBdku0yMZ1hoz5lF1vRg7RzHxVT2oC
6UdsqvqSo5LG/6CwsWxnLcG9yMIajw5ioiXqDELzxig/1jN6p2gbwooqcj3m//T7H0hc86NbT+Rr
sBhCcMtm8HgKA73u6/SgrDo65mH5PZBDuPY0m0BwAXn7EMYx0N8aw1PJwwG86PCf/yBPnlXY9In1
8+LiYBcSlXjoELEKOGX+uutxnP/ly7IvqhncgN5FWuOh7FpmFg7BnyB1v8gwdmjyts4h8t2zotnq
aIRz9VG5pjB2mW2bWYuWGycV4EoUnN0M6tMjZx59bSOvwlcwWdMmnvui2pKJcMd4sk/ze6EGY0M8
5mjlSx/xKcffhAC2HCIUhojA8i8jPk+EjBg+7Mz+JJjuuQlTta6korubDBcv0j/6Nr8ve+Gskpbs
I/O5oqFBgkDZr2Ir32swURa+od5Tx2PQEvg0bxDG44wmg9gZ+pkY8u4nFi3t9gCLFt3R0lKaS1cz
u+tI1Ax7Yo0T/dXqRmDJHobvEJCi+1AXAIE/RzeHfORHtyoOHxj5gvlBAkfGA8ww2MCLdBgytPVy
2haj+ASs0S31WBEzx6l3oZXhkiKG2Rw5p5pnxRBQXHpKZKMvidD8zJkwc1SKiEhwmM3YSLPwuQJF
D7L5VClXnVFeg1Aoxst1gucWTVUyrfW4a9YpaAomDjdNlAeFXn1pjNjQbGPjGvFPZxsuhAOPgDlo
XbRqMM1OXv5s1/oHFrqnSctvpdO9tmForEOfT8cazkLT9/6IjHQYmcOhKg4zSHe9lXMr1dl9Tt8h
yNPvZJAfbumdg0E/DcJ+RjdC1cC7FP50GgNJhd2iOCaYp4tqzAtm9Q3e6eQOtXbUMoVlu4Jp6dPx
TNFZl2CM0qw+o7uLED3N4rvU3FTVCgbeEvX80mOsGXDmbuZedg3VLHfvzKoFvUfjOg/j9yagfYh+
nPas7r0L3ZVXpt2FMtfwtD4B0V5HOfnrDDLravKZFoPnPeq9v5z6rPgPxs5kuW1my9bvcueIABJN
AoM7IcGeainJkiYIS7LQ90Ciefr6QJ8q+/xxbsUdWEGxNwUid+691rd2gKyiWfBhzXO5IakrSWCV
pe78SkMX2xB3KMLXHsP2Lip0uWNfmx1T0DJ+ZB2qGE8enapnpbvuDQeeUwQpewud6k+xqrVE7DxV
AjMA8cKgEeeHIEF6qtq1nUjrFA2M2HD+oynIpfmRUAcmujPQ3LaXRmpfnEIKl1PjZAnjvP4hIEyH
9U07RhlVq0Xwlx+q8MNB+7GVVRwewqm+mN5Tj2z2O860lwCTMn1UbP/4jivTy3DwkrMwYoESKamz
aAG1dYAbiH2hWR5wi4HqAb009elmct/t2BKXqyx6ymwflhL9hWjgW0heEJDhH45FOWLWsU8cH2IU
XFU7i1b1kVzOHYEj0Qb3D7PdhsyO0XQG/IHVD5Hxt1E2RPfciYPd8t7BVFsz7KVe3wwelFRdH04E
KKm1J8TNlNXZLUOxC5uY7CDcO9tWFyOYeIAb0oFLm+aODLP0nIt5qwdFvBdD9tbVVkdOevZFZXmg
I8usrpHlepbQOQuzoxE06uK18CZEesANVU8E9KAGXxSJ+xbXGoPhIX2eyUo/mQWgTTvqql1nAVhx
+WZibOQEzndu5SbRHtDXsyQc95Uwep+cor0yUVDayOVXAdj3ExCS7zhFrEwf/hvZAD1Li11wRNP/
Hv092yI8Ul1/TxHYR5rYjxXiXVezg1sSSKfMvcXRqt3q3WTeat84catb6cCZRoLP9gfeErOzTgGK
BvOm30Eufp2yEhh8MIzbUNbN0zTnpCFkQf3LE0/IksnengTCybDSHmSBnCex00eDHcZaNgnrVhU+
qUaOcOtPiC3an147m5tO53A3Rg/z/LL3iWyBqr5t3lvL1vyU/NNjI/TsJUY5Tk4UPLRaB2g7OAMx
YQtIFIX6LQHW9brpa+dnl6ibdAJlONNc3gA1R1JijeB1oTSqqGq3AH4Oc2kWD03awdg1xZ3UGJ+J
ko5Z2nfJBYZpfJuJ9BZhAsG8hhX4ikXmBl0kYpeeNdGd6SUY/UAXpe6000Ahmw7KvBEws6waTIyI
2eRizWHuPpTGCdkm+ZWy3suq21W1HaxnOjvbvpUZCScdGyQWTvr0cGiU6gWZZItB3IYrHszBloBE
Vk49fic9TTCXn9/sNDtBMJl+xuk6snnzpYi73V9F1r9qmb91cdZSmvyWzx2+/u//cXWPqsowHQtl
nO4ZnhT/XroI1uSECKE7Qo6ww1VjeNA7toLEkveCyFVJstumcD9JNr/reXWrIWwt9lqiMuGWUCfr
5CVWxQuIvwQov+I0jrp4S4jRp4v0mb6koAbH6ThCLk1V8qIc+emBpFvOu7+sbupvkLeGUMkwhE0h
XnOScPhkemQ3xDyTvOGHU5gQQMz0nm0QNF9XVgeV0P3s5Dw9EiI4PQZWr68GadCxsOtxR0opfzgD
Jfn//mE5uuH++8dloEcUlmE7Bh+VZdnGPyo9LYC0Z7kgVUJzmYsWB8DrD7CAcmy2lHhBj2rO4bNe
CdRcLGCwZsvyKcyze03Lf7JNZAjPHNRnp7+u4ZFOICtF3UF+7I0OrDUKba8FJGpE1jZK1VZN2zCH
IiON9M6ISdIY8JPlNYonl422JgtzBzjw0yOKHdItg7AlCCLEK75WeInNTFxUlzxO5UCQmf6Tk81I
f6N5hj+os0mKL6gKryFgciAd2pw+S7OJd3Lsb4cwuh9TFqmuHz96sPIVA5AabaItwYwNkbZFs3An
BUQ5vI837mDezk5tHrAwmrpotqIDuiW18atne3vs6/qZZMx4pWp8d7klEcw1J3CD1F1u/RAm6kel
qCEACf6a4JLgU0ppKun3kcp2cwrpHq8TLvw+uhF95qwYCiwR3dVb2X/rZt/4fNK1r9L7AgE0Ym8M
Mhp+4vGTRKUvu28k7HrjeRy84NiK/DHpY5TI5qcoX0vPn+wh2hRIt6754uUCx016l9j0oBCYbdCU
E+5RkA7REqSVYwLR6RV0XLn8GHoxHKUWHKSCHPb7ht/3qRgr8RTZ+foMU1kxSu6gAq8abeqwvYhs
3I1jMvkiJQhTgniDd7w8pQN+b4+z4uP6Atc39ftNLDdmQsCIKO7+eh+/LzohZjZUBIfro36/HOwM
pDSaoTgSrJiMueU1cAvj/mlIB73e889TX+8DWQIpioYs8Pofvb6h3xe9cYnAc8Lf/5/rY53MEL7y
YJUlCy7PDOoXOl3avqxleauWZJrr9b9/hQeXgV1HusCN1+uv97j+mgvrPvYoHv/c/8/dYMfdTjIM
j9errj9mzBl8xwztRNYqjC0p3oSRWwxejWLV1mO5JkFwjdT9JtC0cD/2/ZIaFv9qDeVtSwMkU2aT
4Sh3+iW0W7IOyTVxAigmzJgoxUkbw5pEVpWG5CNTG93L0DHm9tHtm9hXoQXbnwOYijmsjEetKxtk
NoSENPOUYDAXr/lgoWVIQbd7ytfalCKHFnReMZUi9eJJoW1d9cbJtkKLNiZ5mFSge8AtIMpnO6GT
Nma7cgmmzsLmZ6ox/6lh7LRaYDEKHqVvlDxBYR3KaulwZW25DYYW8U2c+HbzA5/2s23lGSSX4mFu
a9KX+++8cYx184MmULfNLGaAtIvcNhzXLnmdN1VnvWTg8oi4uO+1OtsxJUaeDAs+yxpkqJrYYKHo
79sZywh7GBitst2T9vGBAblcJfirsuA+oluIWJ9itbZjcidwsyLV/Xbyx8nLle8VLlWpWZp+RqDM
RsQ5Bpu88nHbE043jCPhHKg9GxtXIswHKF752a2W00KurWItf5OoASgvmGibHacQGaQoslSLPhQt
ol29xhGIjrkk6xoGBMvoq10UN11ldhwTMRTpAfEUkxUCD31Lt14Xh8lGaja0CQ+VjNbi48zL8J2E
ET5iwaggJU/VB2eSo28xP4zZw0WOHhGb8XYeowAG5YceGXdIkurGI0PHkqMPNuWjTitv1QmgrFVS
PLDQX5wmMC5x/RyINn9rkxHxIA1Z4uU5PGxK2QBXrmwYXZVyBFQeuu62pazBCaE9OmFVvKHvnHBG
IYBqegW9NUSJmoKAWdm5GUJeaiYfGdq8nCWDDoxfgKhTNZ2Bw8dgih30FUA+vibYc9IWBVzi5d+z
6Jpj0wcH8uOJmMIs3nVNeDI5a5sxyp3GKZ8qdqLxyGh7kM+GlU+oLrv9kLfdG91y2Onak0TAvnYy
J/LzbjTWljH9qtpR5wtnYrifwVoZc0zT0L6pWnI60im27xxtYGBD8Am83uC5BpNQtijxC6AfoCAa
H+zOG0sdwa5j+EhqmL2NB+91JpE71NEcEGhakVFJQIcxteNaQdJaAwv0uzhMNqbBSDPXn2Mv2vZI
xkOwVsdgZCmNy+HeNIp3aB7FnRs7xNTId4nLpQYh24oEdyL9aPo2oAfuCtoqB/JFqT3TcJM6AdQt
RYdShAdLMAGYG2IphtbK18VQPIyhK/aM/kqNTWafdR9sk9C5R+Ww0wPElDNDsFUaWSCQ2JzoIKTL
rPiKejxkzAMLv8l7EruFWdJ/mVk5R4VIwKQkK0mqQdDcIMWMj9PMl7QKeij2SfVtNXw2yGT7abyp
Bs1ZwzH/GUziLEZLYecE1ENySMHRrc5OAq4LS//oVy05B2CcjkROlb8vXX9tbWEeGCIYwyL6jIEx
Yy5/zWrnzYnM8kS7Kdjh3zpiqFsYx8ZYHsXSNdJKpzx68wwIOKq4+Pv268XrTdd7Xi9d7/77ntff
/9zn95XX2//cPb2+0J/n+P3wcPhAKtBv0BIVx+uP3jWiGd4oWNzfF9OJGPS/brpeNBM3hDGyPOr3
vf6XawvCMVDaL/f962H/f4/96wF5aGYHfMkrwyCtyo0Rs+gcQkdMmJQv19+rueCVrrcP12uvF//c
//ft/7zrn6f6f9/9esv15f75bP/x979e/frs/+nhf64bW7kdK7eGbWyCKVt+xBnRBqDO+f/9ddFo
W40p23It+FGG3xaiq0NTU4UMEJCgpR2vl3qGS0fEavyw41JfdGsNVSM/rjcbGWkIm388hkKce/65
0/UxGAP/++F/nvh66Z83//Wcf73Gf3zh65VyIhybMYIBs+XP271e+ueVv596JHWq8bbjZBww+l16
ettro5Svciqu2G4cvGmDzK7CGG5lTNZLoBqjOPfQyVZF6Jo3mcoATWmnLKrIEgM9vpYYGEoiJhsd
DH77mVU0Y2SJrGfI5SZq9A9UHpvSoctnzGyHEjll27B/B635LAWl5dAQDNkxgSlzzBg1AW+zDEhV
STQ/ooRGP3qflll9pBXwNrjNuO2ECao3nZ/cxNoBb1s7WKDWWcdQTWuR+41B9220oj32cBwjbUDd
MLE38IytDr50ndXDvI5d0iwMBmGeXZ3MANgzWnhQDEtD0gjK90CWKxiTcOxryRYmFtHWmRK0rmbK
yH+kQifbEMgrzRbmn5hjws7vOsWYOxweQbsHm8T9tPSaE6ysd5GCfGTV8lsp85WxL9M/G9D68NN0
RLyeoOXtqkBix+m8mC4xFnpQCmRqgABzc5/pUYGxOPsxG8WJpy2IqQJt4A/hA+OwL7BU7xnLt98O
Jv958wX8kkGHtCk3IemQQLMjSPNdf5eLbNp63jL8YpwK2gJRlDR+lfp8ThvtFDn6Z9mimww8xrVe
/9lFwT0BDFh1wjOR30SGRgDodcxNa0BAq87C5038QQ7ulIF3gEgpMbQKm3CCAD5S744XaWuBvAAP
M0uYjbPA0FN8Ex2Swd7As26Xhk+bHKEY2Wtgr+87yqZdXiCzM5dQMHI64qOLZm5Ax7OkN0OuY6PB
qNw+FbNun6aCiRjpnFSUt9zX3MnMZJ/SJmtrWPJUIKgdQ9kHSLlCjLbZovGWMAtRkjnrplq4QmaY
7QyFj22MELr1ebUjlI5FtxT7lgybVa6gaHk91L9z3OfnvChCcppHZLGkEW9wmbqQ2EgboQVIOmYu
EpbM9EufanclGMTTnqOVQzlJdidXpD/6vkTSlerTNjWRI8mseUrj7nkslXlsyU2rshaA/zzCSwf+
JbPpISXki6CpydlMcfSeWMPHHPWgArR7iUD8XOiaTwpjuwb2tkgsuodZlKzzbNpXFdwcSmZunLte
7UqO+oSYpgerT9tVqN9kX6kGXdLUGPcaOObQaH+Vpf2rahxzH7XhXejYj2BHFbiPgel1acWrIKeH
jZf4NnMC3BAIPm17qn1nEftFEqu9bGiipt26xG3geXdCWtVGimozTJAUBHxnJiasQJCk417DoZ/J
tTnNO8is5b2Yurs+SMTe0Jy7LNCHu9qeKIFv3HgGyOGk5OHpBJRwQJAJa+2M3jmVIR0Lvp0NyU0F
Bxsl90qvIkLdeqgfibd4qan28OjAabc7An+7CFmdjT9G1XRpKEGEb2Xuh5Mx1h/UfMF7ebAIGiGS
ZTB8zyxfI/yCsfnWszvx2dCX68A1ODTYUswyoxQLh+1sxd3BAB1X26AaoJ8MtjevgZgpGAdut2sh
ovAhc1b1FqID3oeqxAcU8BVVXrJ3zDzedHXAeQeR+wR+ThF8vxIVqCJNp5KC+P9kAs5tQKMtz5IH
M7EJEUduOyaHiBMowz2Izjqehx6+UhPpSK8b60fW2EtU90MeJMEtjDky1AqvRlU8oM7NhDpn/KE6
0imIjZog59bTxiHNb9MkwNmrqjsPQ2huBepnSOS4G+s43xKEkm0o2pkbzY4/mBZe7dJCyITmx2dR
3SUSxfDkRPS/HJhlaTQ8zAAqVyrUii3GOcsH+MrDvZYT8WyNa+Oo60rfs5NlAUVj4ATJrtIcTsxF
/EMz6YAgLkVTBox8THbU2MoPiIJbmR2IsNGh+RZMnYTgwN4sgmtUh4FN2BQUSvt9nML+3s3it7Fg
51h1mBHGKcuXZhCCWy276Cljl9LqamL0kM6h48p3MkQPUcAi9PWCnZBpIwX06uSjI4YdZGsERCQq
7ygI1dFOq/sgnflDElF50YX91ur3CF7abWoP+c7pzONsvc6zdTF05xBTRfqDDrZAVHX+KsuvBLui
aQ/ZUyeCx9ohIM4Oa21bpJhJDYewa9WlyQ28ejscqi3i2xulF1hQVqAwezK3kXqFsBOtbG4OQZ6v
gMd9mJLMHuCi2jrrMYhhQp1DkqmDsQ1h4s3VTsFLG2qOAUIfmQQTfoT3ENqRqNNtyLDGH2SbnHLH
/QpiA/W329orQhN9NF/tAa40+ukyw6FqFTvyVdBYZEO4x1kVltYRs/Q5EF6xI3WyIY/efQJ97IDV
giARZtiNdY/hF5mfic8CvhconRgdkjNn07EcS8Q+HmuY0BiqAUkhsNWwHrU4P6UJmSfRgoOXU4yM
0KpQ4XUD5atFVROZj7NeofZivmAQO+/3i0EnxhutNQaCmPFsgI3fsfF/izJweLNc5ZoxHoU+hX6e
Q4xSP7SGdazN2+BCY+WGMWy1M4bgQxfioKwsPKmYRMeQuIQayRKhYHmAg4o3bWvpAzEFd6n9i9hF
iD3pgBfKsH+UBqAcvUDsElX1JpA08Is8+EzBk5qVne/7mqFmaWE2KTSOsNotTNJ/DLHKD3ThahgO
6ggRivyVBtU9Ddj8ZGV4IUcaqsQ62Ns8NrG2Rbugt89m7yRHDdM71KYCy6QGJYrx3TYVzZlXc0+Z
517ygVcsMBbmnAtXOU2iNmAWu0BUJw83kVN7X4hwF9tned+YRrRRmm6ta1BVzmSDGJ3c5zBmfaNh
yP5/dDO/sdEAGgNUGlWmO0cDHKoCCMBGrXYM3yAxwGNYp01s+r3zNjDOPpdt/TSnKvQ1O/2kmfmm
GObg3SB6tQ7u9cqAfFkSGudCeSD3rGRJb4N8nTUeSqWO/Iks0zf9+EBa37wWLrBAz4Zl05rdVkvq
rzQj0ArAn2+ha1ojiCKahazZoSudA4xEaQTwJj31gn6z9c04GC9hKR7lDGeqr1FezmNyKlsoG0ET
kVdVZXexEgj1B2RZUEORGckXGfDtsbvBOXA0P6MAZ+qiDaE/GNktaZpypSvymyxiImF54KRDm8lb
0p+8bFrYnma9b+HAg3MPz4b8QinLsqJUsbaNsT/ZKQk2piPtlSHcV6Jnqcb7flr1aTZiLQD/mAyY
gOrp3qIvRA+c9hWUKgahI/6cMafbAZVmb3o5+/cU5WaUXRodma+jv7s2/4NiRsMby20fJpDGPeJ3
8OvEmUkKiWOHG1a/JEzCrakbzEKD+Ieu3RIjoQGb1D4zCURRBWxrliYJu/LJ3enDCF2v4I8NMq4i
Xu7BIhBt3VYYh3XHsH3TCzsU0IVfdMZF12SPSphIITQQJANGZJlvx2GbZ+q9NDHeaK7AHBw2PiTA
nGoiooGHNQpQ2BCGpFp65g1IeVZJmLCU8JFA++BYIEpLfCS9Oja0lsDYTPecjgneXnQEBcwgZIVT
tLBn9XX+zuGHjtFIOJMMixx8HPEZeQPVbD1+AdKDjDOF7C+gVq9aZm8bPcuPHij1Ul3MDFqaPrvH
eM6QvJIY5/QtRlXzGUY4iohxF7Lp3JKhyLJhdSva935RAlfBB5Ex+ze0bWxUdyw65S6aKQSKilKD
zQQ+FJJuh1qtylrhDy/vR6OjKbicQIeuurMTqNEpgzhLlxfNa8/FRKS3hZQ/GoddPxs2vc55xeC0
8IUqlk6ofA7D+DvQgXWFBkQqJ54oVTUiZ4jNNjSWTr2zF+0nOznADHEPnMGF8jvhW9o4/N+W4I/H
xorvJtE8tovppvfK7IjjLxfE2DY5Jp0sRGRipsZSIH5XrfVSSuZN4sWxFZ7MriQhsgHDaMofICY/
sFbsMA9cGm+2N1qV/Qxded9L+tfIN2lILmPmt3D0Qh87za9yVrcm6CCk0VOyVcBmnbCdNxDYkUh/
1YJxty2119QxXoJFFj6sCkHdOEr4+bpbDxjkOQCtYZ2MfUovmx43fPUXuEJEQYTyMhMGpFztAaMR
xh8kS43xg6GEpKGnTJ92/E28SD6nfsRa0ZngUM8JJRDHDjKXccIjj3m3jObwIQYPrEBJbMksF2B7
1dahOX0cpo7Urv61x1KKpbdGb5x9jZ752Dc08RoD8AZBJD88RgRFMdjfqJqIi8M1UrENKjrr3bSG
H9LpNjUe7lVz32UWoQtw/jgtzyhpBepcpe6IMYxXQ21WRyzRbD2VvXIe0j6wqdMQsvY2EqxSh/Mt
c2QB10fvh8aVmHaSQ2+1bJlAB+6NCXlKqoE4c5ASgB7cKdAVZBZMe6MCuxNtvMAbjoGbHWBtAAuw
hmzjlMND0Yn+rH0YAsBhkm4xJc3g3nDQ1m3/yWb1E2GuthMpoCEymO+TJGNusAATEv3YReibwBWq
bZ0dyqz/1Y5NvW0QZ66A3I+bYmbpiZLoNBILb+dLLro3AE4ieYLzS/vc9TRL80geRjch61F/baOR
sR32KmaDDjQEDfVV0LU35IuxFbMfphwwkmYRuauTMQ/tlgwY3a32QuXwUOgJ7yPDhkLWG5Ky9BQG
PYwkRPGIcQPJXo6xZwG6j4mD7efUw3h3G/h6AWgEa9p0mk4YHCvYanAcgV1kX+C8Wmdtmvt2ZDx1
kGZ2oYJ1EsHBkvZeU9qNFcZfyIM+bAmIUGnFY7X0MJWCT+BsDS0pQXhUM+oXqqde9/BGYcODvMfc
d54OsTN/RRFxDziGAILqBEIzkFwBsulWY4Xwz+hQ7cxmsHEqyewUiGHtJuhQvf4H7WuObGhU/Y3Q
lia3jKJNL2xt00fGuJ0667VMaDHTOvjOZxOgleZwQu0sQFpkqI06O+suYAfNytLP+LgYHR3LCruV
Fmb9Gm3L2Z6jQzL1mg8Z8JQKD1OitGgIFQSQM9PAMcAgp8ywOS7O4m7R+ZmlC7ClB0Peeoz3Sz3d
9CHD1qVfUbjzGyE35n60jTUjGc7fQj3PaXFflPO7cKhrasyTdfhNI7g5Tym9KsteRtSGt456jlgx
pcmurZgMY7jYl5Cd8QeYB5txvm/rudxlNjOtdhiCvZkR7JSd+pkOuikbD0LBa1g+NomGlIMmDnWb
+SVRcLG1p5UIzR53ofqMczYxRAo+cM5sN6PW31IIuOzsxvemhxXljSTQhNXPMX1En3YbT+XnLHpE
HUqmFNH6i+GodKvl8tLUjmDwpRBLxaq8DdEmuahHNirNZ1LQVmVATM/LWKWvbaBIWJvoeZIMi8Gt
Y/ofk4ZRM9RuftrGIHyzUfPaYP+CYqJ7yJmDUfFyHJnBT+Y9OE8rcZFovEf5kA/VYcxxE876LWaI
Rf0J+lvEW9dGFQHWDvVLnt41BdHocVBDvphoSU51ygoiFVbS17lz+MzmboJG4fLnWIr3hG9g4XQk
5Znyi24G6DudXaGwj7LR9mM53+dD95no/V4DLUJKLDrPWB6jMgcHRlzScha3ey/e5XmzNY3gznUc
wFyZ+GSOX62n8ht6zbxVqjwHE99moDLpNsnqG4L4jNDBJ2FVL00bo+2QNxEbXlcFC/RW0c1kMNd1
i7Tb3ehuA/CbwUb5IIP5hwjZZDf0dIZB649z5c+jIu1J7BrDfhosFBdWH9MQFeUezRAhq/MAHxa6
XzzMFx34JtU1MqNa5Dzy25qnmCyrYpXPWrkNx/aTONkfJjxs0tmo6AhqBQRUOCgA6UKVyMDxG8Xk
+BjP1+i86w8U5P9K0qN9px+j3rsYrlkuoAOb5sNkDFh2KDxGzV1XbYRKE3bRnibAPkyj+hhFTPZX
Y8EmF28AG9/lSj4buq3OQNpykguPEA576VemhL4kw8HlS4EiLncxh12b7GFNwAZBj6guankh68DF
le3dMiHETKdFxrGPC4ZytbPjX3k0PQY0jW5zBFbDxERPQ12beMsA53qTw2RueUsQUAMZ7Upb6+d1
IxjtBMsoJ9fmTZPiNsG/afiBk3Jij1L+ruW4d5YpuxMF1bZtYcLy2e6Lmhl00pD6BJ2yiHmPinF8
HBPxRpTyHn2vrTKxjTpyAhhkkqk+iJIMGVASGcUuVYKz1uI6hr/c56hNCnpCRcGGrnHag95Pz6HT
z/cONIGpO3dT5fhBPEX7yQqP+iiWJhxNUVCBWo08SRSaWjcTXWICmRg2a1a7iRzTZcUGqQQee9x6
MoMtDurviBKYnCz6iERD9mdKW4Z+EKSQ6ND70eDyEZlZvYVi5GthuDgUJrsr6C9JwCJgqdA0ENWR
MjcHjz7Vx6xzlij4BKUyZp7Y9dbsRJ8yV73GCctMSNal22DDJiEXSNWE2Zd+7Ia4TOhAwpeFZKJp
vLokKWhC+B1/gp09iuP1ua8/XE7Y/3qt6+9UFM1RG4ZdOBD23C+zleuPMKgb2nbVcQyRSTi/Jxiu
QYuitL7Ykd1er7/etV0eJLw43jkVk1ohR8IfccQMpuFt4CItMzWUAcVx/J9L1+tyg0ykUcida1V0
NmL8FjQ4eTc14WeBpv/r0vU6u+pMoghsuYrNeEe0tsURjkUqGc1Die7XJ03yZxvrjyPfCgz0ZBz2
si79Oa49jHgDKKz+oy6j0ndDSbO5Myy4Anawc4dhoEdn36pqKMgl9Dg1ZkiDk1bH2EvnN/TQbSQL
ashuTqwpnPXHPF2LuN72Q/6hN+KXPVYwGKsTPVrktKpeUCHgWcLonQ/wuY2mSxg1yxgipA8if9kh
shryB19CWV5ANmsXa77NG/N+IB1OJNGLmMs7w1OXrnHOpl58oeDjwWQrUQijs2XvUSyRVRiR+7ba
45qf6bGNl1QUp6gZ0Lty1OHwe/NmB0Ss3vZUcMZdXffnLCa6swkYOmvw0KXXgPKJb1UasXNFfzb3
hAiG8VPUZf4oNX+mMb3p6CbsDGbxjCQ2dgG1gCbmY6ur+8Rm3Nuq0xDUAnt/Vm9CgpfX0W0zCMxG
aYWtsai/jd68hRh+JLqm8r08ukkNQA6kB2OBIzp+gD4TqaLYzEbzCqX4dtSSo15pe2+smfZ7aEtm
h8q93lKLvbU9nMkgbPXj9UekEuNgWsZjmxHNu8+bRV0aOJ+lrsLzJIZfaeWKdVSKp0iLPgeTiA30
H+su6bB0y/vQTr9mxmubyjT3Ws4+NSxeDXLFmZ1JsTJQoBGh5t5ESR2xnJAqOTQ+2X+QnOpLZ+GF
TyMyEDJU23a7YPzxpzVOSJt6tNemm9/ZQl20Qdws/2YzfW4s8TJZ3zlz531VRLsKzTWNZlhyqmbb
LaaIusViQ+OanJb64aHVOGYHE9cxSeS7zCVvCx6hnyZtQfPKvuHDoghDR8BJnDi8ilZQxO7MAuMx
FWSDaaO3ryb5RncraCoEyU2h3ZMlaeyojJm7FyDZ8nkaUsKGFBLT+E7pI4QSQaeVjgf2uhQMgsXR
kkuBLXE6e2A8O0hYmSBRuqLPlrYwxhQhYODzDsSGJFSDWcMLNjBlNkISkmgqQhPNoiCPcPn193Uo
7PTN9co4o49p1M6vsHbDtWgvepB5OBWoI2Wtvi2d5GZyCI4F0qLd2JvnpM530EaI25RJfNb3pPyE
Bw1lA04PLGxksmLRvi+xSG66iGKatL2fcxNzwYVnUaFFSdvZ3bqZcbSa+NIY9WOOVNh2WkzuUYvn
JPqMoiVjLWxoHY1+ZNM/STP9PpbRTaWM1TBRREWF+qrQ8aMzJWms0oljq2EAS+/b9hqMZVZ8kSyg
KtG+0OXz5mzrhwtLd3BUCSeMCtnppe/NaEjmOYz3pB6f7WzCPE18lz+7lnHykpEyqKT8R00lz71V
I3B1Zcz3GtNBXPLNEAWooVLqOAhmzy/U9KZlEtpTiF6SRvomy5liTRPNlj/Lltvl8a6rBXUzjsZN
YfKx9ezBsFAzI5vJcrUj8aAknubcs59pHPaMUDq1HhSxMlFQbIOo8I5JdIfck3kJWtFtVdZ4LyF1
mWl26+STOkxiop1QhFul075jAGtwcuCs6WGmoPokZnuT4FJc20F3H1mJdhhM7WAjO74RJFEVCC75
PpI9VDCQPfeSsdnsOsdkik82HX6NWudgpEc2PfpBVCSw0Hua/azycEuaNWBlXND0773dbBi/Jjfo
jzJxqw3CPlYBm9Fo0QOUMTTGsTopMnXDnkwHWJN1wCPnikqimyAyZrb7CyMjk8+eUMGUASGJweAw
ZvPNkWpbOvhyoiF3H6IZx7q5OFwxWx6Swf6ADfmsuRbZVExIQtNeu8OBWu0c4dnXWy/zp6l6NuBB
E1ikf402WgeWr+7SpOIe/c1xrNgTznzpXRJnkDn3r3A7PW2JqaHE1m/5ZsD/7tODIxd2AE0FaCuR
nH8V9nBpHE7YNSlXtHy/cvUW5sEvZ9BeInOi2Q+QXBX5V2CHBy83vU0w5+/5Zpr1hyz0XvKaUajH
ZMQqfoo8Zf470LMhlxUq4S/HlEcdn3DnNTQIgtupKbWd2xCqBwM7WDxH4E/2Kh/PtUWDpGBCtWpK
8xwT3l04uAUgD5aIAgSjj7zVU3bkyUehFXecGkpi2bRE3jAsARi0bH3kh4UATg+1XRI5p8DrTzBv
zgmJJJhJQroOALfQ4OObib6s0Pwoc91XEGnXmposuGYtoBCyLPpYkhUSbasahlaPx7R1+MYEwyXx
hteycegyKfiLHVt474F5TOn38XAhY+tOoZQw+W75MvNePGu8d7x2y4q68crgQYeYzQaqob9Ccwkc
hpDlcZSi46AGRD7l4WPDXIW4HIz458Z9D+rxYYGrC942vpIVvSmce2IJ67FbSFoPA1O0jczt1lcd
+9omJIA6t44duUIWyXfmXAO2CfEHDcVH4mTPTu2diYW6MBriY72hPr2bMxsickL9D5GBiJR84WaH
EtGFlc8XomupZtz/ouy8llvl1iz6RFSRw60klG3LcvYN5e1AhgULWMDT98DndO3uv7q7qm9U8nbY
tkT4wpxjwrMd5Kkae4zn1keZU7v0fdeFgx/wjSy1NVQD/ELUyg0tdylQwS0urGZkadmxa2a5kerb
vCa/2XC3eWd066DHFOwRI+q7IGFte2BD0JHkAcxnnTuEeCHG54B1qlflPMh5eG9SflpdpyunTFiI
Ze0faEIQ9eFdl7r2PVikD9cFRxRmo0vl53/qXbT8xN6mE4DgZ01geZzKXYQcit1AfTcV84VTjrmL
Yr7bOrzzffeeqoz7adzvbLN/7XL3sxorN7Sw24cNNHaOpDTFo8hUC/TJcZoski1IpXKkoJTKMRWo
5FrFOvc16JzR5H+KnAWxwteARPCdJHccRhG9ZM4Yi6Q5hKuCxOSs2+bQ9Zd941owvQitDNFN7P1A
vET232+DbrgDA8zczTLI0A62xFgW1G59tNPskcgrXR0x+u1r4mbIoTVWWJ6yvRWjNY7G8RMbwV2k
DjC/Hiav+gIhxjKjK1+7kWUQZ/eqNXsckAm+SYk1jTLrEvQzuY/5Jm39eWNo5FxloD8MqthkFnx3
xr1c15INuNIZE9QT8RKMlQZ3HzNvA1iLVpP7yUI8fUt12B28SXWrqjWA1A28mbCcnJpoD/OMLCgy
3hzIs+hDnINmYIg3PhUrWpVi6qMhG1fYPoDSFyer1BA2QKMhuSdiZ8Blpc3Y/RP79cIUEGSG3vyJ
K+d7Nj8zLf7h3v3hOucsYIJsTNkdR/U5KTm5i3wgde3imqhbp1wSSmviwXHjoxubP7pzD38drXUL
aCy6BLN3zdjxoonR7vUaxkVQjdsob/aamV1KOd3ZJnwqC7O+YroD+Q/VQczcCxVLFoqB9C/T2HZa
+egLbQcF7sMjCmkFyXXj9e51JCU2MP3VFIF3Qji1E/n4Ws/5+xQkX+zUGREEZylwHf3Bn9ut3edh
aTjstXRvJ/J4lkaCQj+jeikoPol9b6g8WcJq+8ho4nDUJ3tLxsVt5nC0lDZbLQxHuGGZRW8HUkyY
Rzfrqo1AGHbWfPbjparT93qZPWuWsE85sXs4+3h7Gi48Xh095El516Voydg+6EupVECZQk8yGzYg
fEJr2HlkxsY0nBtQww7QC+A+lsNA8q4DhbK0N+6IFU08ajji1gC0QDx0025kU+ISx7TShB9v0zZ5
zEydOOr21umGe6wZu5bQgBg2zcg5Erd4dSD3xftBlY+z4vbsDeUPc4RnBcqGkudbJCaHiT1+TJoX
qpLXMKU0cwuLPUnOEmhMYGPPXBnKiV8z8Kno2pxAlel9ytz31G1eVdm+D0pCPSPxEGAudpLE8vZZ
G903TPmSzPsukiTbdmzMmVe9WyhLVlNXP0FHBugdEKpeF1umPvvE5acjYriO6jbxmhcPgHOvscHK
GJ8GfncERoMiXe+p8b7SgbAsr2xPos2uXVsc7TGGY8uKaoi5t/ZCXBuGcoz4DFqFauspAh0ANP2x
q25HiSdJhzEvTU/1hNvukZDhdeN49gI9fFJatTeK6Z1TdNjjpJom/Z4MpIa6LvgMUtZlXo/TZb4t
LH5jiD0RkJluu6i5vQSxHzkYtriryDWsNbG2SSJwOxsbzRaj0t6QCgWDwQTFiaJPg4uf1P1PgoGw
rOHCk4yFzDrGzZGNP2mfPRU5r5c0xd1Upn/YO1zKol9yil6xNYZMGRkdeenTwIWOzba61RnYLK9V
nFhnFCHfVeAi7j8lGE431G32ijBGIjLUyowpJcbmycxxbTf9tOsXOK4zF18my2l0AmJvYWu2ZfBq
Rck7LPI/jmHcKUHdleByJqsVPQT9m5vslpfSaKeHKZYyXABko+g3nb0sIqb4yQ64eVKE1kG0axv+
GgbdJwsRFxO3Z7btEg0fcuy4fpoV4SU9ajzeua1k0lmj2IN4tTJiyhXc59bg3QvXOnYWGQTBQs0w
gfUOhwiKcMb8eW37zcPvWTjMHO1mxtRfN186BJd5L0+q7sPOMV6boNDuWkSTjaa40rn3c5I8ySy4
0Qv2fy1QO9If65PNSg7dbJfj4mZQJquCPBeWDJMz/WD+OE3ZNLCmhXUxdyOyLIzmQNVxjjfvrXQs
9r8kB+rO7TwiM5Gj9uaCp117DrHIca5jGvMmBv6QgFBFT0eZ+RItpPEzV+2SaJSY61lY4vT7kFY9
U5GeKRYqooQRQcW222QR0Y0+KvzaJ/lwMnGBNgJAcmveIgGtdp2SUJMHIz2JIYLYV9b4WonHtlut
OVJzcfD8Pv2dQOG+WlFI4wZzbWfdyexIMC+Nrd5Vh8Js9H3kpPHZ6RztFJO3ex4yKhEjFgeKSG3n
TOPBqnSuU0ETBEcKThg8A1MTIspLstZirE4eWpbfKVnH6c36i4ffD83YZ+ejIhhz/X9S6DDccI8G
NL+ZJBL5zMl5GKIRtR3MNIKqUb63Bdv/36e/X2NnlgdEmYKOGmStj9VyYPVlqC3K598HUWJXgTeE
Evz349QhcBG4Q5FZ48lflC5JRxMlvTGchiAHwpZx+/h92pXFldszbkAHFT/aH8T7v1O4OIJXXpaX
LMJo5Jv+DfVkO9qbyfQsbG0DfDSzXmljAnWtiz9Kr4xufx9EN0aQC5xmF03qWSzJX6POS4WgDEO0
fbUADXNSEpJV1JD/e4rb1q9Ovx9ST54TWZgH2Snt1Grxxor97DZowTAQDJ0R5hY459Fw0R827dmb
1UV03Z+J1bzp9/UR71L2kIhi25gJ3gQ51VvUzClai/ar7PVnIG3s5j9QcUqkiqyPAAPs9E4Hc728
u9B/HidSXkqlYwuzv/qqX47yaTu3ZvWWkT6F9MZ7X5h/a7/zPy2I+6gjidkz7RIff71thmYTCQxa
gm3bZkxIdswS79kwZh2VIF28RwAsrVxHdEMF396T3q3fWOsmzv1wauFy9wTDrsxx2ZkVujiqmYTv
1e9TF1TN0RZF2OtRuf/7JcbydR76npWiIOfsnD/JUFzIiO9xVOIjk76BcEXtu14YN7VEw5DA2Q1/
32YSodj31Fw0YUeCCuLgJ5k8PkwjG9/MRRwmIpQsFpKVlSMuZTy3TE6YHDMLcxEqhlrDa+Bh7dkq
2aDcT9ulfsqPrZUmDyY8CFzSr87Qqz1Uzs84ZtY2tQMESrQfWGOW1iPnHgvhntWaugXfaBVQAqJ2
QM3gZcExprxMVUTjnKVXPJ6kvgbTzk1zYu+qal0k+OdGhsSwi2in9Cr7mf10b6VNtc89/4a3XN9X
nDgJOJ6NZRI7YI6O2gTUuUdcoGR68KKAwV15yBHxP52YlSmkOzR6SifduRBEy5RudFbxzKnv9e0t
xFWOKb+0N4PJTM3gCi6iOb6ZWYedPJimTTPLo4ync0vTfNBiczWVbFHmmbwqaJsvUMSjFzXVr7rJ
Iivupg5rkzbvWY03CGHwT8akLuyUv4uL2noA2d/elBQAK4SUe49X+94pUQvoTXPRovFNADsvm/qo
Gie4x5L2FUiRHzUqmVrQbCLoFcNY3xsxs4BGb+Md2k396DBt0F0Gs+UogtDRGPSxim23epBj3LPk
HeNi2HpcEKgM960CzenZOkIxPBk7y0xfxrS6z0f3fTFppwD+6c5GZO+FeaUkJ5/CTcmwJZ9vp8TC
0UJQHsQHUpP/9PTmm9FdAry7xXUvHHGTakSDEaEKVBYqJqNIWrlmTt+tcrzOkWPf9J3yD4bNN01l
6Z1szyg3/fTlJXbz0qf6fJANgcs52iWsa90TvYp5Mn2kJszguqeAGzS4hsfJN9/bBXyBeLG7lgFf
bdvzY7k8oMs7mG4dMSwcSUxO9OwZvdmZDNZX7DbNjeWrhRSGn6EgWBlLXZDeMfK5QG+JroF7sdGP
n0YNV3pBHMzWgeCBJBaR89S52o7VDJcaa/qTz+hRRRm5O2njrlRifPWBT15JbljyCsV+xD8cc3wt
XH1dfEIXBBWzgwxm/NhSvsZpzXdoZL4WDAHOTBHC0ZTdXpvRY7oCyY3iwH0sLfsWCIl/oGk9+mQy
Ct2yP7vM+pxYI+EzGC9ZPcszmY0PTZEHp56OHTWteyhy85k+JF7LylQ7O8jg0NrJS5MPQEUmsGRm
4zLCmuI8dBRGDAPg4TWgRPolFHCvfA1KvKm5S5foSQtcpXZfN2yK4ynvuDyy9Ik6+6wnSAGgdOqP
7BO/TKS+HCd4KQG3Dmms3vQ0OWOPkzfQn0G6Wgw+tfYEaA5DmxPdR5oxE7DLVWIeHjt/nF5nGdwo
URIYDrV+Ab6FgQt/YdQbeTFceganJZadpAB2t3qrP9c6KGOhg8guZqpTAykZ/QdTmhmlH2VjeosY
AFKeZZ2LepEQJcmRMPgrKq7vXmYt+H3ccVo15Sv9hLk92wzk1IR+5cPPsWWFG3jSHtJqvosga1aT
kVzprQ34OTYuUx3nOffSetWPfnqwF5uE3xACqktOiTqnyWpqjnM1uJ8OZLybAYclgMx8XWA5vvhy
oG3qcKW30bsmzPwyx4gpQfHCOdUZESQBepCGYaY2Lb75EpknWgP26/VwnjLrriWXZ12ZerMLRLBn
S58/m673nrU0ymPq3ih2l/zOPSu3wc73VfqVxXBABvlJtxFDayxJ84pfspoQsKxLWd4UZf7YzNkJ
JzgTCtD/tw1vz57+UN+x6Zi5++PuyJ3D7NfRM8Ei3GNjhL82gPKXumdJ3lhg09DIYnro8/Fqp3Eb
0gBnGw0xGMlq2svUM6FCz8x2zCIOpytSLMrI9BP+nI3obWRpoid4I1lXgES3oJ0wzdJS3QU1ePYE
+6ZmgoDv2Sqe/RYvf+djXfET/PKdA2hStCjvyfD0b5wlEKOT/OmYDKDiFF+p4+kn07Gtbav6LxBg
6W3bjemtw0AkUS01ajzdonAEtklruWUsciw5zZGXWx7TgJEVCIAKtOBdCB6ce4p+k9dafIydOFgJ
oy73uaNBvAB0MWidf3aRLK6GSpWh0MuzxB/D+NoCuyyyIPSWyV2LfmidZ5TGlspCos/7UA7KuBDo
qxlVu/l9aCeyQPQ62eoorhUBOVxVNv5nL3rjxY0rGiUI0Z7Tf8psOhYzq8JOdkk4VTe4I+rDbPTu
10AWRNRmG+wR5fn3/TV14uIw6sOwDmzmtYo5F6l4fFufkTxocCo5z4h6nlpidEFFhiWejnWZaS9l
FWm7SKa7tLZQncdLTESkD1tkbCSu58SNwLz+08jHGEjNHtExfxQ8n01j2D86c5yjZTbFBhGuNb2L
0dpi9LuRg5OczWaSYdkLTkO92vcz+LK2R/kpi5y6UQSbxmHxihZYQ8FHEEpuQtUSLFBahgHKMr0H
7C8PBHtABXJUsKu8LOPCi3ejN4eXyqjNJ49hOf4QW0Ej2vzeRmwIyivL1mA/Okve12iJKwIo1IVt
7hz1Hu0m5DkzVA3IdLLVrV2dEtoH2t1ba4Vyt3M6ocSt1GMeYRZvLeW8BllxX3qZs81UZYV1Uzf7
tGUzCko+zxz3gx1mH7apv3EhUQjL1Eih7nYTNtyNV6ftnrySvgqqB7PAhNJnrvvYc+Yyw0dZWhpT
mM7soIIeAd1ozTuNioAVrnEXQE47ajnxhsvbZ2YSDkE/sQuks+3BTkMs+WBb9FDB8ornD5tNS9gE
WUd+MWwsVyTXPOqmlc2mYYOb2zraINzWnIHymFd9cHG4GPS+K0m8GN4hdt8PnS/hObTlee6wmmkM
Z3G0aOhCpU3SBEvWrRW9dBlwzVSnw8ym4KJP0YHtNaxVpAR7O9JZ1Cmj3RMvXWMuR8sK6ATbC4Yk
EgUZjOXLj1Lo8cFvHtkIyp30zVPX+wK5aXmd1Zjh7UHmESkbxXfb0ihjJwf6H1/HWSBWy6I1flQG
HUwn9gFmfgLNqT2jJibAzGQdaK7MYJrgazF49zpG2p4MABNl4pAwV6O61vcGw9aNCdCDoyZH4AQY
amNHRbshNXw8sLPW7nMbUo8GikIaf2qhix/TFG951Lwg+CYsorEfE4Ri35Yqt6XddZuScf6NrXLC
4DP3mXBmphzl1N8WGfmvDi/aCv+4sTOY6VwTf6ZYl3X65Rb3cZP338OMc18t92Qpg6smqVdU0/on
PRPutmVEtea7fzhpW1LXAaHjZsdePuIVn+ssOeRVdsEttrV6z7tYnf/mMmTCXulYcEfI/3HYC2fF
FIFGr80TJYRzA1JKbUrUAFTHyr5Y7iXjpvQGSjZn08yEkuqVhURgo7SlehyMQLCRRVSb5UBwefG3
g+JdoAq0Lw5LX/ZI0uB4Mb9dln+bbkB4QedsrYEKr2PTmI+1lrzMA+iwuu2CvezKr5IJOXwJDfi2
VcbrtCmDNVqKkSKqh0uhIudVN7jfxIHNSNmrp1Pri588l+SPA3OGXaxzEXbMS+J3Wx1v11ZOrRn+
3nXFmIeab/y4WcfVxz8ypHhDyZPjFk9RsXQAmeMEYoBZvZQx2hyBtWxVNaUeVpO6tFPlHQ0rAfQb
sDwep/GaYUna/F6Q3Vq/8zEvb2cFjWKAhQhOlBonrbi0ifp7LlptU0PHSrngDt04HGcdR45o+rso
4uIjYm4WyZw90xAN5zbAdlVhGoUCYm3GuXs0BcQ/1HJMc3JEOowNULw6SH/NkbwkpgUYWoctYzPM
r1WK8s5GlqVHnnFwdOtMS+U/R8F73tNUUNsmB5T6jMk4VqTsMrai3CZSSOc78DrVTXKFyash+FPt
oQ6epAOQnimC2uhzbVyjxElP0yLtNwyzvlliXQFgRFmwdhwL5D96Wt4A9ShLh8JTq9unWiQnX689
ZLBohoEo20yrjOoSr0sMo8jnuSvZwc7NlXeJ6vlOm1ih1ahJsrYvHtJp8Nl+Jtc0aLsb0EVP1TgA
uzT7K7srhTcCqUyca/MOF9gLmYvVhVdmHXsLKnLqoEV7BR+arCdYJxx66bjh6B/QgNf49AS2rw5p
UYQ7b3lFyVl3nVsjJoyVu3Z29g32UJ0rllmFaz+4Si6WrnSXGfgZhBOMQOQj95jXOSkQtasdTOaU
q2GEr6Zk/DZpU4TlejzByB0vJPo+5Jg+ERolxiGutcNsT30YCFO+Nc41gkV0n1asN+TYfnmqik+y
ojljOJA03JeFaaJO8FuxNyq1NQudQrLPP9s8i05RCvZ8yiicqxLZoUT2RxqABr2mLxWeUP2nyXT9
mpNOgRL6zrM1/1wSGbNy8f3CkCgx/9bXuW++s44jAg9H+V2R9VXkZOO69mRxsDMcKfMZ+bluIFzH
67hF/nvULbPemTpZSV19KzR7utrwmUIzG/cZw0nIm+C32avFXpueqxwRgWOIq28uGvOOsEPJph57
Mlstmd9WlvHTN7MbRtYwbFh84DCpOI/EiJ5rSEb94GT6N3ZBgsgDda9QnkWSdGqrnIgBWhKdAm7D
whu9vY4YmARho73vfPTItdFU6zmexboxaSCVjrkeVRPk8lFSbmblvNHgc9HpHnWyK64QwB6Ebvuk
T6HEnAdwMPmobWFF7mRnQx6rqGkj1o4KjwRUIOIayVDWSXwgRYfOLuKbmNeXXlpxiSC0J87uWDPg
OUWcjuY5PdXcU4kRus8bYew4PVBX1A1nyiy/CU1UG9syujDKz0OckueT5nnYmPZNnTmAiuISRwk7
swYtIbrUdaIrXOpcaOuu3ls5r5WFzwVnFoiV3vwMxlGglJyfLa1AcE788qbXUATgagDKr2xSggca
xjwxIf9VsPclpxyJ0G5dXvRSOsytvJ0wDh3cJVjrIow1pMf1fO7L2SZ8tN0SYUzv700b2HykkznR
A8FDzSHoi9sxh2KqZoz/decnB+YtOB5wmK/6qYnuZhGTXEZg96btkXlRmK1rP/kheJR4eXJ2kKG4
trERWs82LNfPTA7MsPMNd2Wn41EMPfHsFRuwyfXNrWER11KIHAeaxhzE9o0lV6bcJu073UwTBuNe
qemsBD7UsmU01SDspwEoKROO49LHcdtWMirOUNb0sEMBafTSwEtovTejVp+ikffSAuh7sI3qw3bq
4QZvdn+Ti5o4bg22G5Po4ZwiwTmPeXprje20//0oqHcVwrdT5NHww4zD5cRAS7Kx7tEAj508qDnz
ebfwpAcymoj/a9rlW6PQI459FYMO3EzCZsIaJPBKQbeeSz+9mACotrY/s34Hh3prpXG8SeKp3YN9
u0tM/yUN/OKmN4Nb7EqCcPBiCfAku810bbqvprgxkw/FyXLfKfsBvc7dOE5PANey2xp8WdRly8Tk
WZRz/ljlWnLRqjF0ics7i0Q+zEVBHNZyN82TU04MFZbCDCSaS387TkEoq8C+2oM6+SSNKWK3D00F
WiBipbwHjEsjkqShJbll5riwtK7Fl6Ka91oLvJPbesRzYlzg6hfk5zzz8Ks3xiHLxbCdjQS0MNmF
s+Xn+9xC49N3WjhNdCem4X62OrNvPFzZ1uIGvY5YP24LC41n4E7WyZ0MkkVG/2T15yox4IAhpUmI
76mMREeE5tKUFwl+wEHShZLQs/VF+83+E2RwLb3QGFJCDDOLrWfkbANVYx4l+MZlUyk6wVSL/n9o
QFMIgeE7Vb5xn2gsmHk3SWEUW7z9IEHba1GoXR5JC0NbWFqV2LkTzVTloRbqDCh+fTGdS41NnVCu
2I6OuHaNMramSzxIz6UYHSg5YgGjtxTy59Rl8ybzi6tXz2EyYP1zsuhPMuvy1mp7KAfFcJMN9GNZ
Gt+kVv0aM63g/03bcLAyBXPVxJcKzip1TLXNZ4OwHawaiLm99ELEin6jeaxFZrIdG1Y9DhC+Lim2
kKCID4rUdKJLb2hsbPRNA1vdgnUm4ZHemb2zvtNy7NJeRT5Pg075vtBxfI6RYpsEWgxiIstkQGXg
lT8SMiWtsmtOlksBljuutrEDCqHat0Bi4ZYLO3aiq9rqxImR+y1cAH1naFhxk4i41cjHcg8LHxE2
DcqpnsCxDo1zbBXKPXeGDjqlGQIkF+d82x9aoFjnJh2m80z1x25rWcCbqJfN0l1PLTEZ3Nzs1+ya
tn0VajaNVtkFNgBU6sp6oplNmBYhl2JjAHO+O05MQvJa5Ys2nz4aLSm1FV5AaWDUlBAm1wa3JQLX
nSeRE0ABQSvYptnT6HfyThrtSjgxiOChZ3EOvZvhKAOPNn+qGlSEbofvHO30ph0tJORVIcPZ8RRO
4UrfzVPx3Ef2J3g8drE4dHyD9UrpsLbWSVioOq52SWtYhx4BMsqhtLjv9fZ5Nrq3wqLpYTviE08w
ZkRr+Cp6C5Tjs3Bo09uAEKtAxMadiRIM0Z1jv7slPmOv5hPgU0rWQJO1AKZJS+r7OxtVv5967b3p
RxA9yyYNK3vquNkY3Xzyloc8bbKDY/qYvuVbzk1878+5fgvDcr71WFCZQxztUlRSBAnN3AzGeeZC
nmrJ2S3LpwH/HkjROj1bgUV2vHPPVhFM7/LAPsT+1zN2ojH6hYVVoXSv37hUjKigIrgHfr/3iR1H
T4M+uHTRKieN1+/TorkPypi/rBM/ekzcS82IFaAFINjE0fBMSkgokZOPNxibN2xt60ddsEKpi58y
mCfIuq2PG6bkMKN+5ARqAG7BYUUPpZEe3FKnju14CHJpXEwPIt7yo6Jyy9i3OHHff3fT5rOd0mjb
tAYlaRT5obN2TE27IS4mhR1qNTu69c0QafJYzqBZcunHO8eYX0CkxOdyrm5Lxo37WWLGMJYHD+nz
hs1TvZaJk51+Hzw9+FJNrLPbiNSRBT1xfrxCsT+MR36NQzXNm9imqEtKVAO5eCG+DNyjlu6AOtlb
MaYeWBP2YIrI8KqMkcC213y688eAHU/EjCmSICziHl8aImciwPGfGa7cuX39J9Ozd1QhzD4Y5g2p
M27GOlIrX/mb2WXymbLDSqqmWbsjERuE8Rad1W61GcAL7OgsxbvZxBq2XZQPq6WIc237IwG5qQpC
qZRNOoqPWtNWGNMblE66i2d37Bzmd1x+IOlbGCA7pZqtY4dq7j8z2WJfqndNjF/U6ctnhu+oRmpk
AERlo+AjbW3SZ4Q62jkqPDAY4APXIt6JEUwKvcXeNDxWjrF7lAlFvsh5dWr9s4jozjK10lkJ0U/2
5yUXcSPwwcysPxMdhWQ0eu+tDcHOIaTFTt+0XC93vU6kh+W3XEMQtaUWaYLjbN6KdLiRkQUpuHi2
rZbz2lRvjY87VpD97iFToYjNJDlS8s/kI3PPC+YI/E8qtt8atOMrNG9iNQfGQ4tGBoqrd+wm442j
yAn59XZO7n+nsmUB6jbv0YB4l+sAXGlxQuIjwsL+dOL0iczVMfQOtcvQvBx4QxL30VbE/JU2cCai
gSg+on1de+9RYONSFsmj5umPzJ2wSEvoGTFKlL7xrhp8Tu7iEd6eEZD13YzIiHYF7Mmi/3TChJkG
EqXbajEXdV4La4JsxalVVJhc4tICYJDd+zQxFQtdLTmmKYYygFFr0hF3fuSgV4KREfnsHctYnbrk
koNX7YOXKcDAFGMjXvUuVeeoXTNo6FebvnY92/+KDQEb5D0HswYYIn1Grj6v7Mm+ADK7YCHZAbt5
DabqJHOksWSlPzXCewdJv246zV/7Hotqy6cv69HfGlgh5RJynGJ0BkHCmg7HMcrqD0PruQzMaqPy
ZkYEg38+NQhgbVHyAK8afR3FYZCEmfmFYQw1YAoJiE3EmevTXVFEHBK6WlcGseyu3e1s23xqS6rM
6jSbqY09z+IOvwDc43bXTOLecRBW1KU4aD1KKngEBK8iY0tnwmhnJs+mRGFPnfNYuXuIGx8jQeCr
tGNS7ZO4WRuoihDBW70i4qZFr6abxWOnRS9uIV7MKH1rq+wa6dj0seWxlYxBAXRsVDOn2BTAKOhL
AB1or6owfxY1ilF8ekWnb5Xy1iKLbyaAk/sOSbo12gBnZRzW0r0x3bzeZzU53Sr+LHLrQ5aYg/I4
O2tddksm4wOGWBQppXpBNLNnYfw8xNNDDp/Wx/Pv59RTnvBoqRq4Hn7y5I/ARFSL0c9cdqcuVKHs
bez8bCMl/uSRtrOtIp0cG3bCNNsvsvNiAAzGscn9J8J1MVHiFzFmuaba8dYJgvftODdvbM+vbT3u
8jzATOgjyos9h7AACll7kacHmC4kQCQW2GhMm59W1B+kXe/cho5gMvQXjwkL2jJ97vZQpaJ9zGWx
SNCOJEa87mbYSCVkHjv48bqMAZ4Bir8f0UGNrAnSTBI1lGwdB1RNbPsXbG7x2ihhYndwU6KkjdG0
5E95K30iPNmezIU8Tw5dTmCZOhLfuyozb5KUxX2emns/A39Wx4jrkGjYYRDjJ0kxGiEmFO8d0Z6N
JIinLtq7EiBcUKfsXRiQhdE1drtpX4r0sYLtROePkjBoJt4IWErY8Rwm6iRiknXUqnanOegdSubO
YefUH17iMElbkz4gPI+9RQbnanZo/rx7v0RUWvRYn0tAJnSUdGdOFlYC5V9schXVpm81EhPi9ltI
eMOmDGS585tyM6TI7gafpTVDAurSIBzrzLvHkhuOnUkMxEA+px0tWLq5fpQFd4kx+ZaTNh5tyY1f
T/AG4qvFSs+LEQcdf2hxF0cttpWBazMxBFuEsKEoywfT8pt7qafMQtou9BOW5lr10TkXvdbUC8FJ
p8Jh3ojd8LuHPZcpJhW9tZQU38SmM+MFA2uRopqy6wskS2Ggnw1X3J00iH/SGxfVpNWfrJgQVCO4
QgvjDWE0CDrNOUe69LeGmIoNL8wIY1gfazKR2VcahvGcSaKrOnbYLAxMA+So2xmkbUTGN1B3ttD1
tKyEV4xeZ1Ld+vxR6WinVes/CefiC/uNcV0UljOvZWxS/c8EFRhTfjd6WJInDX/8bMCczhgk0rbK
mSM+rxDy6FxiDfsWCXPTjyORb/ln3vA+MS+7zauc9L++ysAZh4NLwcU84kkPKPCzMnquyfZAWNne
+5F5xTmDuNuFx+KoO9aRb3lLIjXFJenJ8dcQM3D0Jw7WDk9C03/PwaptIDJpUp9Dhy0owRKCIHkU
1mIo/yBF4qQYjfuMEJd6EId4xuHEuMw+yuXh99mM4gdHp/aW2Z4TeoujMVvsltS87bFucoRsv08B
AfL076d+n/m/LsjfB6qwUSy6jgwOaLTAQH+fVcr497Pff/vHh//Tl/z9t98vRmNRHf9+2z/+jfQf
GDpzZaydOcLTsIjX/j4Q7/ZfP/z9xO+/5f/9E3+/jnTDxTG8/Jjy9+nfT/3fP/Yf//0/vu3/+WN/
f73/8j1/f/HMc5J//35//8d//eM//su/3/P3j/1fv+RfP+H3C//Xr/nH3//3p/5+wk8dGRaJ/MKe
9j0GYxROThoqJKH7thzZBpaw2UkBWWdW++IXbb3tp6ldd6ZrbiY9/D3Efh+cFjjBvAz8p/KLmdi4
70q5V1atjl3xwelVY88EtWLmwXiMerzHjdGEzWg9F3Sox0om1lb1xMaXzbfw52Qra4qkfmZqNLIP
X6cSGWLQVlz8Ajh+qaiPfx/SYlDr2U8wHOj5TqDZ2kvGM1S7NcJbyCd9UOwKq9j6OvQW8IcRJZZ3
25r5gzZa09ZRLfeasnJ3fdsS/Pk62p69dxJ9kwxmsUO7fzOQZH1UKr8PcKOD4EBlZy82dv0/ODuv
JclxNEu/y1wve0lQj83shSu6CK0jb2gRkRHUWvPp92NtT1ckO919Lc3a2rqqM0knQIDAj3O+kybp
NkgABfTKC5+AZJOGBAHalQfA8q+5zpiKqSBAyoQDDYyYew3r0Y46EBtX3OzS9F+67zYcUhoJFVq3
3rvjrSf5KiA39Hnyj78Gz6jr/xygcJqoucgSvqUSuBRLBbyP4+R9RNlBSNZf/1NVoBjouKCtpn4P
cheLsCmjGiQSnq+CaMkywuY4kFbEcf4Tx8EUOyNkF+BY7JwtlpWjKZOh1HcJMJf+NVBrJE5RuHFT
vVwEVK9yZe0X0tOIMWRJsf6maWBv1TnuiDZ04NrQe00yUZlYygJn4ZPYXiRKt/eZddkfEL4ijeFb
gbJm2oVcBOzl1ooUQUS/7Jqmcdq4TjD27CLZ3bpEG5H7OWoX3cHIAywhtsf+KDl0AFf30bT0M0Gu
rFABc2yisD/jG5yStsq6oOb41O8f6iRDOyiJbkkkxaXy6rbem44PGXm+9WF68TLW8gr6J29w7urW
KhckiwZpe83L2K40cLlR2ekXmtI8ef1k8qROvbPU/qvHTUXjfFmIlDlGDPeuHrJ5kPz3uNUelT78
Qcn3Bz4WNt2cNERdTTEemuhikAtmXLgzHDAES69GMVQpyo1KdoliBNtcbu8MZXgejf6nL2fPIVjP
sOXjOi1LQIQ+FVC6RTxuE81C1Jm2z1ESXoRRepWNxQN1d/UCiMGl17QrVFfhKhGc7hPMi0oJTTEA
GSAjFK7CXXWIU89fG7hVlykZPaFuc8CZ6h+iA87VWmyN2cEdzHSDqmsAD9BzNqV31r6LIvZY3pCt
Vcu+cgFlLoqMrVcong3JjVcRkpClpPZouNtbNhZYVUS+kyPx2BH62EpVeqPjiyx889Ol+Bjl8bDI
8Uetg67bjiF0WOSW4FsS/b4kz8EhXnGLuncdG8lt2bF2bRu8ThzBb3G74eZ067VUqm8ScD0qbndG
WJJZ2vr34SdBOs9CCnEDttW9pYE6dSO0NJjWIpYArfWoD0FN59ufmQrlqnhEzLOPZOU5E6x/cZ28
gWMlAaFoX8Mp59NA8AnuAVG6jRmQGBjE+JC/TBBJVJmuQpYt0/mQsTbAVixly3siQlheV7LvVDrK
WJBEBqtHfyOqikO0mB/sudqeQg4Z99lPldWGT4VX11aCtQiemX0t61QpGyZnjK+OntPj2FRHaPPL
gLC4rA0AuHk3RlQDmhkOXv6RMAGRPjfkBw7X9kmPyt0L+isjoCRvsaZaU8dYaWXvUyTvAwomKskL
YMKG8TLMWVGboIrynl/iqdkyxgUCFSV6HeiSZYzcwlLkKyW3L/Iy2WRknQw2OxQGhecIqULzGV1X
xmAs2eNc2XoqAVFotaWL6I4Tmo5jl/ZdtrR4p7TmczT4t77/ZhjBNQWYRTVZtKAgdyT8KH4KXKff
ZY22cwNxG7q+ysLBuo5T0gb8Ulv2VX7NamtPRDnLJyl9LIb+Rw8HF123to8Q4UPWIrJQCZ49yV1q
NQVguaqu6jJcZ3L9UfqcnNS8IKz6AElXSgxtxqov1KF/rorE2Nc2OBPOeGOAiVRewRdh2UzE2zi6
6TZBHbgQk/tbi5VPOYWazXp7vM0S+3WclrstW/kVMUQXto+CIwbCKlsXpfjpavZzDsruWsj5ZYR4
ZCH7imOTFkeXx0vsJ1tYqNFuHPynOgCY1eevlo7rqiOXiy8HIcl69ANdowToZ7hkxk4aFqyYkg6N
rb4G4zguQd1W7WvuEUTIZxwJkvfRCBBz7K6em8BAEOK0NbEGGhTthZWOnOpcDRESYjB9fBS1G9Ov
36qpnl4OyQdHKe9Wpn7JRo59d6pf+pG5xwC59VPjuWiHJ7vSL4xJWZ1XGAcykX+MIwE4Jb4BPApb
JUubTTsUkDhiZREb03SZEbiQUjkIvYBwC8MkgxY/PgIINnlFetsTqIDO/JDo6rPhItRTtIKT/OJZ
yWoyJuQCpI3rHnTrqQm1B3XQfKCDzZ3OYSzwbOOnrU2wYAy8dhexe1HCN/CiyZYTPc78iR/2tVVf
oMhWRk3F/8jiIPf2yEEuoorBxGfzNijtw7Zq8/TWt9hj1T0V43bk9CaNSTIZw2scuB5mBnOvtt5V
bUWO1wSrOudUv7TBohrDdSL7hEEUWoCM5yvyfXxevHJ96kJQmIKKKJMViQsASU/jSWZ15+m1AB7H
tkSU/r5AJ4y1OnbKygXL2kB1xFwPM7IzF5pnfmY+gRACq8oQlINTFR9VwOaIj+VVZpkxHmB/4yf9
IwZ8cKsxiI7Q/Wp6Td9yPLktyuCgtdYXVFlr2yjtrnT9zcB5EOdFf1Wj1WTxV1zV//7o/9P7zH4J
Kv3I8oH0SL+u/sox/dc//p+HLOE//zX9nb//5X/98k+XwUeZVdlXffJPOZ/ZFNRazf/QL1fm7v/8
dVO+6y//sP4r6/W2+SyHu8+qiev/CVyd/uT/7//5z8TYhyEnMfYja9J6uhpa6vR7cCwv77dcr39L
mr18i9+GKvgla/avv/L/0mYVxf6HMBVVM2UwfbalkRvbfVb1f/+Hbf/D0GTDZI1kqIapWISD/TNt
1iRsVtEVWRaWpdpspEmIrbJmCqKV/2HpulBAvctCEfxlXfzH/zz7L334d59+D2zTfwkgk4TCehgN
qyn/mtOWpEmQ2KpO0bFQb8d8XGlK8mTb+u5bU/wmD+7XOLh/Xd4gYvd7gm2VW/WYZn7t9ByaZVCb
SlK7FPtBlsONzVb19F1owm+hc3/fZUpX+3i7C1Kv+u//UP5XJvs+0L22dsZAZ6ljbrCJ3Jy+9K8B
bX9fehbMFmGy17qumcjfD26jrKvoM2Y05/1hNK9kDo9O3+ZINxjGr09A0darfIODJ4M24lCL5E+E
B2m5Pn356TJ/p/L9/RTTbb81EOEBauirXN4FjG1B64nlS7ur8f3wOv8rXPk3/Xzs90898/0GRqxp
Gnwzxx4nuBSKepZHOPNXpy9/7PdPQcnfLj/4mmtadc5b2ob9psrVkErl5BammLM0zUjanr6POPYm
zWIL29HURG5Tg++WcA5xOsHC+Jm+Rutgjf5tRQVg2Vy4QN44L6VCvbA2yQqJ7MJcGWe66lhLKr8+
KkeIpACVVcWiWnsOperVBFZp2r1z+gmPteRsvPt2gCohBxrMHqRkn+ddF8DPcHKy942aM4PmyE30
2aj3O9QFWYYlQQa2MhW6J8q9J54sN/qzx9BnI77yfK8j7LJyWl9eD4CzK4ONLjj1RPLOdcTUJL8Z
NPps6EsJe8M0o6nyGuMAKyjP2+ooaRBa9aZ7aAtFsBgItWsFy/+2KkbWitP5uQFDe8/CEBhnqnj6
C4tz6xXZX8OaOYIdRXrePqwSzDNRkJtvQzfY9zZyiI3UG+EjJVVIGQEnbahuVj2kr92Io2oFkkbf
lEUUO4EnBfuAk9lq2Ur4JZuqLRyOsMc1OMd6FzX1lHs7TgiYVL8N/LK99jjo2Xtd3/8M4NVwaGdV
wEXCXJgPki5lFyqRKZe4eQt8eb5RPRFhMN4UiZY+/dFbp08vyrfxK7fRUNqsypza05d+/9nXn6p2
Gxv6menz2As3DaZv189ikKB+xaAp3XdJT5zUvfIpyOJCOxPVeWRe0GfzG0K4pFRd3rfctu6MIL1s
wvDMe3bst8/mtqLSRTr2feUI5HeRZS3r7jFE0lpUh9ONf+y3z+a0Rh3MCENL5TTUpZdKRWpINCRX
py8+DenfDZLZdAUHya2IU6kcVWWxHviffjpiqQw+I8l8a6vqEYITwu788fTtpg793e1m01dljBbO
ez4EY6OSxakAaNrGubw6ffUjXaHN560R91bjM+ItBfCCCdFicu2iD62k5ExvH+kMbTZx9RUR8U0b
MjUWbkHqiQs+dECfcfoBlKnZf9M+2mzOElKaN3Hh0R34TddZakDJR+S3atg6Lromy4iwk4e9URbB
QWlL1YEqa96BDzHOfEGPdJA2G+nRYJR96GaV4yfI/s16iytsPWb2n60ztOm23wZ60HSRnib0Py7A
TTVmz6Xvfsi+fHm6/Y71zvTvv10+rPJUI60HBR7wsSmWq7HiMzPI1AO/65nZMLdMZRxrHZG3Ro65
ay5xeOoaDoQKqq/ZnZkHj/3+2VBPUHcrqH4qp28LCmMXZXimYY6NjNkwp4wdNfhrKSSmGGii16Tv
OXAieks9894ca57ZwMY7pSUkZFcOx10X0MCph00eHOlHE6cXmm+eGSBHGkidjXD05dTsCl7PAhku
h/DlA0mK2ZnWP/Luq7OxrXhAqWE+48REWSCP6X1fAlsGoXFm7jjSCepscMdeIUKKsPx4r7gwRXMg
1gJOWzKQMx/dnx4Bx55hNn4JaI8bEhkqx83ei2hcjP0rO4czDXTsAeajV8WGn8l8LBTbWoceAXB+
ejOwTkKzdnH69x/r4NkIzkGFulXDMGNBY8gt+pXhTOsfa5nZAB6sUBRmwseBADAc+wf6mtOt8EzT
HPvds5GrkaClWgZNUw4xW7Q6dYzK+Hm6TcR0kd/MPeps9MKJKVFL8dPrjujthawPAyIoFLq1r5dL
qYdtTjZT/O4Ctt9GZSIjlAGYINmyvdXGsb23FEV+GxDbHmqsgfitUKONkLNWnJsljgdK8TBqnrio
9HDcBzYZe6d/+bEXZjYrEJWGpVZnuq9SZc0SbE0u/Fs7IIsSdf1nU5uYTQkNQhEB2b520uFZMt58
Ims7jheS2jrz4hx5CDGbFiLRi9G0MMlyogJHBag2eSjwTKxwONNMR15NMZsY0h5fXAg3CRdbYL2k
NWqi2kjtu75Iva/TPXHk/RTTw337MvaNkBWiFGuHhIfR59NV2G+wgJLV6csfa6Ppyb5dPsVJoClR
VDudeWg5hSwaji4oUKQEUJy+w7EHmP79tztURFQqcR/Wjimq+ySnYI3v+PSlj/342cxQhkMW+SNF
LkOitp1cGUgzR4XBMWh/2MHz2QGStieIp3QkbI+D7674shAbF5xp/SMfXzGbH6w0S7sWsLpTlO8K
cuShhjaQgL576cyH02107BWdjeQq1hJq8Dl1tF5eTSE7SZjdjFpxf/ry01j6zQynzAbxKAWtiskT
4XbUDc8uTNKtW0b2k1yk4TavQ2CtsqtceDYEhNN3PNLpymxUcwAftLAMWGl7/rvhgb8jSRFjFObw
olDOfTGP9IwyG9lK4yPhN9E2p7AjAhkOj/FmYGcPESQRhXb6UY4MDWV6xG9DgyAvaxyEzbpClIic
6vQH0KX0zIftWDvNRnaeBnECRJOUquypRT1Zudu++TF65Zmhcez6s3HdZ6qq6THXlyaVNgASR5TV
tRvjuyU34XQDHeuF2QAv2Ddpbjr1Qv0i+DwPHFQ2MqH1X6nwzjzHsU6YDXEj9twa3jc7W3L9cFM3
7z7ZMqd//5HB99du8VsHqwjijW76/SEmCsMm52AgrvXl9MWPNc5sZPuIZBONVDCnMuVdTmprpzxZ
AXYmneBw9fGPbiLPxnccthzTTsYM3cydyc4EU+S97MsWV1H61o2gVE7f6EhTybNh7atRT1CxIJqO
ZCiLENISGYQgaeL05Y/0sjwbz2ad9kCBOG4JM5QodrcjmvLMS3rsl89GMeVQf8hAvTmIpuGeJiAv
SmSj2ur0Lz9WWpCn+357iaTWbguVFFrHi+rwpW3jYhXGpbmKpULcax660HKELej3oX0Dwh8HSUj3
qLJbnBkhU1//Zo6XZyOdYEUb4RBdo0K3ecMQGnnrMXG0bCVVSMDP3OVYD83G+uAjbCxDViJkf1l7
0bT2CgeaONOKxzppNsr1zmhiCVy803fpIQmNL5gX97iD7k530rEfP/uQ26J30UfDudA9cdWxaV8V
+WCc+e1HBro8G+hB0ukDHkeqY6GyGdQXvhuLDIMdEGDQmdWZEfLb+dyw7dlIV+Bk2ENuFQ7xJGRc
sZUGUY+WD9lQ/bPwWunM00xHqP/+OnGj2UgH0CVwjQYEexPjnWlQBCUQH4N8GDxpE+IOIjXt2SyR
hHPa00Yh+Rfli108nu4p9bddxe1nM0FE2tooorFwZOy44zZDmacu5LIllg0ZEMgGLdPIak08/VLV
chuLshiTdQEi6ID8yXqJLT16jWTJ+nKnjLkE8/JNA1foOikGSO2yXO95ldlKTrlPfeShBNXaH62m
wp4PAulrCEuygoJQ2Kj4yv5JA6oLpKiVQW14xpMnUAlZnT0+wSP1HXlI3OJMD08N/G/jmCefTVRp
qQewSfvC4WCYXwDGYUiHvUv2DzStG6Asl7mf/cnmjnvNJq1cT6bQHhwq2HcMjMnSl0JoXGwqX3Xl
/Tjdlb8dF9xj6uFvE6Mr6nEoar90ej3oFkXObETyLmrUWGxjSeZ4UIEjffpefy38ftd4s+nJ5r3R
rEAG8uS9h+iIXIu4LZWsUxnxGXt7gS8G2MNySgHu2xEUmIkHiYKFB0kr1jeVTtCEVp0ZRL+dznh0
8eujq5zLpnkAcgp2BJE2ah2tUmkgm17EZ787x5p3Nqc1ISF2TaykUEOwYUNAV7aDjT/ItAz1puq7
YNM3EyuslLQVWYSwIC15yh6JzXUJOWijdqnuwCsgIUGzxLPAYI4RwDCdMz1ybB6ZTYu+VuZqEhac
y40hWL+oNX+6fVeiyHX7lZv64TaT+xyrdoCVhT9Z7mIMto6RoToVDHXwzyGG29O/5sjsac1mz1Er
ya4wyg5APCHvWbFWTUxxbKgj8Xb6DsrUt795Aye1yvfXPZDVNsrHMnZkHYYVsLsAYKIEl/kDZJVx
TZgpWaSFIis/JVqG/aSioN4CxZ9uZYCcONzxmJ3+LUdeDWv6999GHiA/FKitpXDYANq/U7YpOYRd
Pvl4lYeUKe/PbjObsNyycw0jHwWVP1OldkmSPZGB+XVn1eaSJ5XlyXws1n92t9mUlQDkqYZQFk6Y
q/1lo0r+Vdt3OcproPZkeAHFlzqzP3N+d+QzZM0mL90eMnQblnB6lnZb2UxerSC3zsy+yrGrz2ar
Mq7hrECCc1pIuVsfScC28aQkhSoPjk+TZG/bUHy4LwojIJkKy5wvNRmLo0kj7KbuWuQ4+yilI8s9
3bpHPj7WbMaqoVqnQ9WoDjyYpe1dyEL6wk68MIimIMbqhUO5P7vRbNpSKwK9OrKbOIkLr4zsXh1J
O9T8ldGC/qWyipI9Wp6+1bFhMJuBdGVIVaC/qgNqfBNgJkoyfaOwb7Hs+qrP/mywmbOppUrcEjY8
KahEFlBX13o44KOBe7gOX1W/ee+U2j0zBI68NuZsilHFqEPz0oSj5TCCAlv2FjUMltOtdezis0mj
Diht+7UvHHgiwV3sQa1E9ir+sJVmc4VvKRWhDxxtmAHG7hGp0o1f2eXOKFz7tu0L8xEmXvp8+lGO
dLw5myooOBVJGwwx59UCNlTs5naxMAc1eFR0o92Sqlt2wEzJWDx9v9/LowxARb9OuPGgKBIYJMCw
Xv3qifyuIcrbUB+o8eyMFoFrkV6r3bAzSZlIM22doxgf8SkL0/tiMCzhFSLZJr62wCIgyww7k9Vo
tGzAm0hd7BBQeWbqUaeX/zefKXM29cSQmZJQ1ltHs2iHRVjm+Bu7DIZaA95v26owd5ASrEa7IQF4
dDpbnXDBBTKiQmpfMq3+WQcqhA3MpqCJDC1aEQUD+CsBxotsNyxIOg+qrcvSh+RfOyJOAuuyKxmJ
U7sivCjsvHiqpd697/xRv1Zz2CiYp+iiM72hHHvE2VzWVUMywiXhSyyr8KMiMbDEtcOOXM3Ewwqi
VzYs00br7mUrS9u1z5bnA7fOeK4sfez9m89xukGOr5LFTqvo8irsquzQywDjyTpyf44pyZqyDRHg
zNR9ZG0zl6q6WofGyuxTx6/7PVSaDcvCRwnum1an16df8GNNOterhloQ9KoONFtNQVe31aMS5xBU
SmtJuO5KFjAfG6J7F3I03CRS8/P0bY98lIzZfFdIQjPKGhw9pB53hd0520njAKG7lSXH7H35qpG9
+E4ugEefvuM0YH8zOiZl8/eVU9zqchq5fkOmq/6mmoP5UgXduWLdNP387uKzOVCSKjWHeg15HCrt
Ii/MvATGKctXHnCdu9MPcORlMGZTX9xlaR9J7l/nUeVlzb75MtAzsCETzP9ST/qoPNNUx+40m/O8
Is+MzJZSXnIZxWRe3Bo4bkrNJqch9s/M5MeabDZbpZIeGEbaUrw2Deizo2yvBs0gySqk7v9nLSZ+
7fKMyKQu8NmrNWyDHHWoho0Gs+VVp7Jyp3uDcmY1oujqsSabzQum1NUgztmyIY8sPr3aGPHxY0Ja
ZIEybHy3gCUuhuyxASu09Vi876EYDfsAmfwiD2NvqdtVUC2Vru6e7YF3SBhrSVHue0CgvYshvvsA
UbXJU28lhE8EEbvtNrYPiQKXOGqcKrtETg94FcZ3j9QmFiubXBEs1fisy5WI81u+DNuyrC4t13oy
+DNabK9Qfe0HCSCjlXr7kPTPZUshRrFvzKBbq7hQ49on3o6dVZ67S5eddE18XomTHv7SJs/xuPbj
PlcCx/TTSz4MOKVewh4JrAGONlRwl2di57lkbYT6q5+xh9Xx0QTVowFQGWj9lFMByBDRSA7WcCJ5
dygYJfh2vStttEH+DI1HifSzTJX25kCcRdxu40kyOFUU42St13fxOGASrJR6Edbg/IrsIMbxweq6
TTKKayT4G2xqQJYTVbmx9e5Vq/KPPruGuk6KbAlRG7bDl+b+DEaIKkbULxJ2sA2Jhjb8KKFCuoCp
5rGVFZG2hbV34ZnNZyphwCcXaJTsve5uDYzBQndqAanKfqgwSLpWsUqi2yh4kVoXcMR1XIcPUaY5
1Uh4iXhQQS94ECeyvFlCjQnQ3uVhhQYSWE2R7tSAj2yQgtgw9R0qiYXLugOo08qLP7u0WA3RbQLZ
k2OmDa7YRZ7B7mkA0BrgUsi47M0bSxP7Lo52075Yavp3VZnyraqdq/a70CoB0suL0tuL6iUb2rUR
w6WdErux1XX2e5P+dOV6VaTjXUHsJ7yipU/9s/pUyBKfBFEi2OfdtQuujYodTroQTIR86OsnQyQH
HeuuGH/EIrpR/c+k+5HgXrbiaz/AHqsF0irxnKHW7C1f6sva4EhDB3OMdTuAUohFFo5XzVzT3JZx
ClLhk3rTsnb1iwRGoFOrHeZk/IwyL4pnbC03DJaZ+6A1d+Sh3rpMvezNuQVAFV/bSnazTcz+xhD1
7Rj016WdXUD5WbJVNxZZQ8EI7slGl7NVWxU7yX7H27Ts4Q5qnX9jW1+1icO2E44PeNoyFF5qMs6B
gGuY0iCJMcyClRQC3dAaaJgO1ahNBYgrbyhgGvawH3X3FekxBQNck1IlMKd+liy8SFGUQDE3DwqK
mir0Vh4Rp6mpQ2qUfo65tWEBth6J2+rIwDJ1mB/yFvq8Rl1jYi6AnlKgQY+FCVzSd3yb7C4VanNj
k8SQYhV/qE1FWqh6epFCfwE2/UkdaSENPxrTupbz2yy6qa2UJfRwnZsEMHbjguO4Q28BCULM5UJT
anyypHlZaxPmEfS56rXutQs4pcB8mm1cB+uxw5aQ92jLnku1vAYr9qp0Fwrk1BY92HBjFFd1FC37
iADx+iW14zdXSg+11K3RZ+9NEe7DMllIrbVJR31dZMq6FCbQ4ApPubfXDf1dyVnFEZPgllem/h7b
IZYzlOLtuz/g4ZTUTRABuAsTBmvyYPrdrYA6LcHSKCJ/1WGmhue/1k39Y0z1YJGALZEpY8SEoqdi
UauPuestZbhrjf5uBD978eqLGqh3tjJy/nLh6oCXIRFHIJX03r3VJdg1/VBscIWCA8g2rf3aQvAn
E+K59S6JE1BJN+qJd2+n2K2WIArDNra+0LfQfVaRXGz17MUiy6n3LEdPXmMBYFwpP5sx2RpDsO8I
OsYOo4Dqd8FJvRRF48S+U9fZweuvZcIfyuIyLSWy4whRdn+0MkfAPt8ZXexTk5DgLL2UYecLonDI
LLtGOgQyTl+k3RRU6C0jY1j5otyo7JsCGHnwgUmFuLIttizaa0/6TgYkxNU+cw/oMUtBKfvZxzdV
3q8UM32C06R5yhI0KvlkOtvvAe+ov4BTtx0CCIJ1g1de3bTEr3bkLfZ6vB78T4vcTsN6y8L0CQLL
ZY+HGSgraH26pDDrfU5Oatw06ygGj9aIhVrKK6YGp2CqSNWYjM3yTUmjjfB5uxuwu51BEkXMNCGs
g9FFO5eyihqZIyHMJO7AEzB7EhonDqXtknH3kFTGUg4MYr7GTV70MIbYeZn1pxZrO0T/S4wVDhLA
pVGy+gyIuwJUE6rPcuftfJXkU5HdtDKno161Jp4RuwH5aLgNlIukoXMgyiwLVThx8SaatyQONz7B
FUVUQV/lzU2IApYDJrhLL+HWUfARgcMM5QeR63KywBiGRUnG3vwc2E3QMLGl3UGxVFK4OkyhzNLg
2Q8mMi1rgYsZTJWWiKs8tQhZGqdAAbnVgcOnfvIpd618T8hOsnJFmt9FcgZ1uOQJkEwStdmQYQZ2
tSMzQpqizfTc7e4S3wsvG9A6uwkPwJfdDkp85FZGznYlwIApMAIXA7gBgtmGwDuMpQ58PKhaG1W1
oqz7xjJXNkkPW85izZ4EvlL7CoPQ3sW1SBiZVLh0XPygO5eFoRg7W9afvNrEU+yP1XXu9vh99NjM
Hvw+fYO+uQ0L+cLok13pSWA5iecdlxW28ZshS6ZM8FB2WtZIaw9l/FozLbIZaz7vef9IluT0+cyg
B3nlrojV95bK88FQ6YdMMDNlMAu9EaVzFX7JtnGlgVo2lWw7mtUhq8hCiMnHbaUsewxJN231ZF1y
xox00CBGxOvWYxq8eG7MJrkCikDc0ripgy65KvvuGgBsvu4xS1+FY3jfT5IYXCYXImo2kWjCQ2a2
hGcXZGAqo6hxciHoDlX5FX3hOouLZgX47DayrWShZYa2wCyIxd8yyDbvukNkGZcxmd8YbJjgYoCU
UGufcfrKO/DfEgg/0h0J1llwkMvoCqK7MW+fFaHsgri+byztQreNnZqZ0gaR60tgZet+zEy+nkZE
/DsHfkXfG1iWCs5ZoCAp8MIBqFC5CPPwriOdN6rrbaZoN2aWXhFLsw1UiQwS+bkt0mA5+OVeQb6x
VKzhALqRAAlORgLfeqnN1t75vnxvWsUOJxZRSLwzhcW6RdEXKnSOwK8P8N4P6egSfkoiX1FNYYHF
8IO0gH6FiW/v17AxSMzcV2CLiWmcsC3NozsCfYh1/Sc2H3dFodNmnsprZZG2GWK0Vu51FrZluDHH
TPvIgmEk6akO8H635hS84/nROlTdiM8juDLM93bOukJyx55YKoC0/lpvmgDWreSL9I6QSTNZEqXL
/qRSEItJGYke5NUD9lP9aniwVS99jkebXETFbQfALANoNP62Fn6SfEPyWGxn6Sa2JeVWtiDnalbe
DCs1L8uCdTe0+0XD8urddNUIOXtGPLDhjTGBlWNrkEMYS9YmjBL5wspjtsV2SCy0QajBpYUVfAuH
TNzVNVqXVuj2UuECEOuSSN2YrtXl264cuzdFTJXfNhzAbyVlZ6yEVUgbI4rGR4QNwLalrrOBYYyj
7VRlxdxCPLscbGxfjvaKhsOxU4P6EAnX4PQrUCKTadYrywP+tzhfF5FUUu+l1doPUN8h2EBJQ68A
vC/axNaorGuViCm9iGW+onpdwo/0IUlLikeNX2+B6aKDDOBSQZxcBhFhMFHS+5dhExMG7zfNXSdV
tKMJwdfYa6lJuqBkoyKGwGVAEuj0GOC7rbFGzW3wLaotwVWVYTlnOy2x4e80qojqXdtjeiASzy9c
pmo/zzaBB/vfMUMY8WvflT+h4Gb3OdOPvrJBAQebXLCHQ9whQZkYPT1MVimb12A7kGZI1Guom9ds
YbGBBqxgWGgkanEBzL8Hwm1AmcvIEGHHxoG7siAYCJKKOYFovDQXV4DEitu21pS3uilQEQ0SauJK
kROYAFO6dZJMMRxQOWny2NfqGxDWxJDwPjs2e7QD4SqAQIiSkPetqU3wQaWxDz5HtFtVL8NHK3et
6yxvqzWk8/4upyNI5NK0/hbZZiNBWnaz6ywz7GtIMopTG7K8ziHIb61aYfmjD+qVVpnFJRZNeBKw
4O5JvfOXnUY2egcDYVzCX9M3CWEszgAte88BZnBIDIFqVi5iaWNZpfHZhUp4l6aqeYX7PnnvJVgf
GUdpPJMw0qWYlpNqq5U+CU2+5RiajosyFXW1MTkScRLX05n1g+GKdLTyMPpqvTGsMt+Uskmw1qBr
RF1wJn2wWfubepGNhDJF+UUHJsKI0zVg/50VWl4IYFWx1iPxXvvML9L7JmrdCy/tvE2YGPGhIovr
wfMrd1NOy1RdjiJGeienX6xv4lWTAAONm3zhdvVNb5G0y4fUWMJXag4DkaYEzDJR1KCQcB8Zfi+W
seoOgN1MDnXy4EsZIGfoo/8D6trbaLrsTWVORvzSvROCnBe5Kl5RfXkkIYxkDBr1oxz5GUSSuLoi
viPf1C35q7VRt4t81GQSCXwCi/PyOZSIaFDS9EnC3r6t3EbnsIkQqEZWdmAfVShRhBIKfwxWViEi
yPTjpavqhAC7jbssLNm7nDI/iHUaVUyswWfhMiuFhv8sSgODdhdml3pgtwhKg46IiiS5jgIluLBq
d1KM5eO6tYW9qjq4d4k09KvWa6SVUrISr/PhvrP18qdtJtajNBGl+0GzrhiEkHkk+InkqwBkhE96
T/RMsLNTtoYQ/S0yBkxrk1WqsQYE5d65yK8OWgVAMOxoFTVOY5aiU5wWHPTaT11weXnx6nrEx3u6
GDdkPwcbkeKRT9kKRuicltlgaSuLlXajsfEUumQt5EAH+OpiFTSBsTy0vu9egmoXDv6WlEU8SEQ7
0dt90CbRoiM7BfaK7V70Ig72Iq+6uyADRdV4U8gjhGi2c55OWaYbP4ccwB6enuf6/3J2HsttK+0W
fSJUAY08JQkGUTnamqAcdIBu5AbQCE9/F8/olurIrvrntiWTQPcX9t6LJC9W46p/athqnipRrQeI
ycAL3N7isMe7GviyurGGoNsC5DTYek15miL9DEqRr0Xlj6qS0KqKSibtIInFLOX47hGS/a2c7RCL
UnenLufH2FwQHEFgyJoJzbYq22+rRd6V8DGqd3mX3aQrtMWyqGPENXzItGHurTu16gZMHKkztesD
ny6rO1vH+fVQzO61m41kmhFeuPH505vV94KdnbdZs9FOZe3U3ENzDaa3EjIocbFmhh0ec6sjcN90
YiKMtaPTr7PqH2Dpz6M7PsyOP2zZ2N3LcfxlG+km1PUPuI8DNDH5us2dmiyg3JMvuR0zTEXfTAaY
+1JGYf1EgnmY9E5IouZYPgyaW7QS8Ep9E1qHPu6fC45EAm+YqfAfQbO1RF2ytNWVhoR0mnI7TazZ
/Jjk6uw8L+XVZQ0MsUH/tLtxvVsd7xinKdvFSjSvDlSipCeAkWW+7Rwnk33IAFCc2+T6bhkc+9Eo
CMpSIYVXTnSSSGOSCpdeYkMsQxOYq8Ru/NchKMeb3JubYz0Q/VrNnXcMnRZGuD296grgrZgVpWYA
ol2Z9Uwo/+0McIBbLBiPxEZx+aZWfFtmOgOWt548grbPMp5Kcr/whKbNRxbxPUSVqQD8Ks2Cp+uO
uPsIZmmc6FDXKoIye7m4I4es0ZU0aScb7qjDTrw217PiLHGJlt9oEf2WvaXv+eXvm3C4qZ2+Ko6G
WJcX8EslSVx9Xd0x9BEQeYp5zbZRCrsAx82Wzqt9cKFB/qaZgBtAYgphzhBezI8MVfECbUH2p5A5
Q0KGbromc0BOOmyP6sFuwmXr1ov10XciJCOq9B5XWaW7dc4swkoJTaYPJTQGTNwlYTPeuVVORXzJ
RRY5hvW0c/J7wp6Cc8Z78URa9fJCi0iesW9G5EH14Dq/gzbM9pQEML9LWdznzUfhux3Zo7SNBRE0
h3khVLgiXWm7LOLbLIpyB8mA3jmmeDpXdRnBVuzs+HXmbni2KOJewB/qvXImb4tVPd7IrpweFjGX
e6HyLE1YAvT/DAVh532d5vMO4CbprZOaCIPTPd1VXAv+fbtS6ruXGUIWeqLctpwN3Ca5a29Sk1sE
WxcVk7vGYQ6UOo85AakvAxTaxwEmM/F+IjjpnuyiubbEOc+DCxx35DSa5GKzcGQO/Er1FXtJpCNQ
aQzclneTm6Uhw3oO2dUvAeMbx6SYpGZagLpQLBBlTz+3WWtP33iLmdD2mNHn9PCbo7NC97Vnz74h
0CV4cCCGWUlcL/GBPAkyVAeyE3OHz/zSjY0HsS7ZFTgZkYS14ikMOErOreWELys8BMYRNqnogJaG
7ptrN97vYPUDGAIVTi6qG8ZfBHUVxDfG9rXFXP+l8nC8GdmkP5Tog3o/TlXVHOxKMtPr8plby2uj
6tWRsmu3bdRSQ/Ma58UWV9sYgNPFpZRgFMOLurbx3D0QSSD1TVM21pkILKKKoqHMpo3MGSUiL0WR
0RpLHWAv4DSeojWsboIideaDsPl0t1YdgoLuwvLK6QzsMUWfsYmyRp0r42W/pDGExKqi+V7U+A0B
HuFS31hWam4IvjNX3DPEcPuNRUi565J9LfFz7IzAncB0YAmcpGBjWwPgthpe61664R3mXWLaVgJf
B8LgfkGQcF5IXvV/z8YNdxYcRIJis2af5d0EkW7snkoluOfK2KWtIHtvZ0ji2gykyFx8PGsKKxfg
dR6VWJjLILgdAPo8B5ZXvmrfJlTYBPW1sBz3rRrq9FsQ+O6HCau8BltGuuKWrNt13FS9DK4DqyFq
m1TC6JdwuvDQ2yH4zhXku09IQSKL9NpX9fpzim1wonY8Xq8pkfw+uZaJkZLDvIvn+JgNffmrlmP5
nVjoS6xxRsT8nszzldJ6tDJ9PyjPrgCKDxaAMZ7Zw9QpKk8zZz9lWMldBwJ1T0SOuJ7jbkpsUA3c
3+YfyZiCG4OsG6jlFydc5TNW4yB+jBZOFeOvwEvqfDf4VbcF+qOZ9am3Jl14ZsAZY+ppEPwfTcPf
yEHwJXU47yp68MSCoLjJSoK7+S5BX2UG8TAagcgO+QEmug668b4eizM5mu3GNFO/WQu9nxYJ38hM
3C0N3ciuarihhzQyZ7XajPWL7qUGHBeNFsAoCPerCR/Crntkeesg1Cq9ZPRW7rk5ZjpK3ZXL7n2Y
VPFwMRk3Yr6md0gGMGhUc+1vzyzfhec8wa2CC9VRSDcg9aLiGjLgtW2Zgy6J2wiXAIQTjXAhP0JH
AR7UjIIYFaMIMCut1JS1BAaAHz2bSt0z+T6KUJXXS1xA20gLaljQH8y9ee2WtGPVURvvprTeO3M2
jfVa5fmOCc3WUwB4sWXKQ5y276FKk6z3ruXInHF2gvg82NWV28UHlgMHUNSHwCwHjqSIjLnohXEh
2Z6S9rPiGnbvrLIHUFlTpbOxCXiL18Oy5GgjVXXTj8M5s0TsH5ilmm++D8Zw/+d141cbzU+ipLYB
Qta0y3iYPW0dQ2509hv/VuUMrP78I/7bkhDE/mdJkpPBARzJfdKmbwQfG1P5cbowXOZzW+VsFBbG
jSjM4Ljqq6h9y9fO/4v64osN+ucEmtSPnTQOdXWw5YUdtg5eYqt5/d8+Pf/Tfj4CvsmEwisPqrfG
bWuBp+n6mQMwXt2/7GnFF9/Q51AWxj4EJxape4LzROteLyFkTcuqHsNlnM4Di1ci9j1hvXG8eEcE
xu6j33YEGmZAhyjjmys3HPS1pdzoVE4AHFlTVHO6KVwF7s+zm+9iEcVDuqow2LnBuCROR/aBxTNW
ANBg9nSaQu7/Pz8M7mW5/B+qA/+TIiCu+tj3PFImo7hKp+0oXEIj3amIqPqrNfttTRcUGNGHQ7Vb
pkwd3bidIRgwXkS0DSB31UbGpLOP7UcjZfS6VpxMG3DBCr7IhQlKbSVKiCq++D5ZUXRbpLJ8CoeG
AN/QKQ+5dOtg67Zz9SNaV9nvGlKU72pwxj/ZPFcPo2HuyI0b/iX17Kvv75MwAebs0E0Rpa/rrtY9
Aw/newff6xsqM/Aof/5Uv9jk+590CanVzuRKTytfujv/Ct2l/im1xfhy8RkuNKix//I0fvWDPqkT
0JXx/dTecHIBaiVDEFk7f+nB8oTufNe6Zfa/6fP8T9IENyNEeLYQ5IG/Lg8dw7dH2y2bR4jCU+KZ
IIMuLfTTnz+9y9v6X4/kpzOQdKcp6vxlPDXc4zjKL6Ecy0j6R7yrCCqALEeH+ecf9cXD4H06CjOy
gZtYqP6U60azgsrM+BCOq/0aebJ8+fPP+OLI+5xdg6nB7/y5NaeyzNtn4wtAkCbQxz//6/96df/j
0/qcXUOUdaW8JhpPXTxSlpdEE5vR+r5Edrx3Fo/JbFfSqxQFFdLsOQxg0jxpGjvYeTgeTr7jlQ8G
xhHIsXlAGmGDYJJOntRpoI5gz/8qcPnipPmccUNuMbH/viLYmsqVCM9oHX4Jj7DqrbZqIB6pWnZx
1EQvc9AT5Kn8Prqv/Sa+Agr616iXLz+uT+ddrUJXksjrnqLGKs2hZ/lWb7W4oAvV6FY7GmnrwbJ9
97WoLlW0rzP7hXGT/eKYMfpJrLI5Rt0FwhkhPlBb3QqkE5bdL4nn2cObsTIGPOjOluc/f8FfPaKf
ziu1Eq8Nq5v7ph4AaF66hCcPfw4lap/+5TX41379Xw/RpwNrnOI8WnTenEgLBJ5KHudFLFNfiUqr
6wokxLeYYQqU76GN31h4pnelwWdrZfWadDRFz1jEGQ9lyl/784wKNFlTfyq3XiW7owpq2I//26fx
6cBTbYN1IeBsCNA0XmHRvRmk5uRb2Bn++Sd8caR6n446EFAN3gjD+zQJ51opEd5krje8t95FWC+K
v1VCX32vn045hitNP87leGJmONDN1+tb6q7QHHy9qL+Uel/8Xz7n9tBoNVlOcPPJxNkxpN9FrOWy
wjX9PhLmb9mLX+gwPwf4TKIQcTP2nNeOJRaUH2wvh1YXD/lCg1U27mVNGMMFydlu/uWJvRzQ//HA
fg71IeTC7bJ6HE/Kma3nUHvM6nNXadL74FVlyhHvvmM8dBGwzm8j4Er/oxXiX/Xe/3PPxFXFkhMw
4Qm9XsOoyVP6HAH/gSOwFJybKKS9Z9Yl7MgKxeAl+fNj+ZWByP10cMX0cG6G0OE0oQKHqlmcx2qx
AnQFWXuR04GuCbTU59QoGOlTXzMWbloQlzWVlumGvzl9vxL7/mvN/H8fAADiyYepNpwi0iPOQa9A
glE0OmoTyLDc5ktd7YoSrkMtaFupJemJWYhK+29Fz1f+GPfTaTX0AzrIWpoTc3TxFqW9GHZl7TOE
ciyNNAXP/jnWnvc7ylwWKwPEpdfAjE6ZqLhxdqmazNF2UNazqu7pD/7yTH5Rt7ifziYPm3ds8H6e
Sq7ON7AAxW5lZr2VjbFB10P1jCmh/vJqf/UCfDqm7EbmLbi1Ffqq5Z3bWEBPZtACHCS75GKG62lI
82Jfd6SpgKpSfzkd/33B/uvF+3RsqbFnzGIC/nkWk0kLrvyGFgLKksxd2Fqdb7ZNgKK/ak14dOWI
Kqtdo3efweV136KjTRWYRi7V+spe8uCxZCGS2IzDvmdTDZxez+VVNaDjXJlhhwl01/J1lvn8uqSx
eL3U1QAxQr+5q61mvZ/XsElYpKYHHFPFzTJkqBxXncI5WYIJoSm6iwDVx5U7jf6NKtN4/+fX8YvT
+9/u8P+9BNka5kEb9c5RFMuwj0K72zPuY1w+Dmb3v/2ITxc/hwfCWZBIx6YY5wPSXpPgB4z3Oqv+
FqL51b3/OcWpsdhTe8ZAATZp/SvNuuFU2UIQOG2tvr3xmAa8+8GkYBFW9mGSo/jw3EIiGViHJwGD
DSSO60eQYozY4uDxiXcPiBCNW9v+PjrAm//8WXxxkX0Og0orwWqCKuJkN+ChGNcghNu3LuATiIp/
eX0d919Dzn883J8ToaJ5EN0YBvkxzrpC7ULXG98ysmSScNLpCwn6xS1qdlamxKuPj10eBdVGZlL/
alSzQnDsrWMcsoe75Di7DhTr3j0UXT0DNW9zQTHJBvO6nHJL7MZiCfXeYat2U7qx7e0j6uMaDawF
7hadRX8mknKwNowBx39S1YCU8Gq3RYuI+vze72v7ow21czKpgiGG2IitdN57iKTb1czvzdyIJ9HU
xStB5UFEwsgcs8Ho1+nk1eOc8HbgbCbC/DGtPPuBcTWzUwusgGqL/B8JpS8ZnHniUgsz627k8OSb
7tNu2I29273PYqgKNlK2BVhQOcz9fdt+7tphAT66jqTiOpF5aVudXhDF7nMf+ev1Mkp91xa2YSoD
AqPcytW1YGN02pzbMOjYaOr8hl9ivM9atGwkAtni1BWXP9rgcfrWBa17mWtW8z+Lz2xqA8m8DSEq
LOaogDn1bAfT9MaRvfuxLkDKUDUO402AUupudhr3DThSdsw6xBJsgmKNUpR76ZdVKedcYz76Fuus
fQuXunlwB9c9xEHbh9tRzz5EksXazLp33oW54Gc91zukVRbdekXnasaPbn+duiHSYZyS/5Acjmav
jK68rMk+Cs4mFMIciPf5Mgwvg+8ur/bivbIezE7QpIFsZ2FR/GoFYXCwRZdHMUzudVg1DPO7DJqw
E/V5MlOHvjcYHBqgwW36PC0BcHYAwN5TXFbRfdwBy2UKPECy6DA1Xul+QpqYwePlT9kL191c9Dfl
sjQnWhj3LvVdlvhQSOYk9x3lk/zrWGrHuwxac7Dacr+mGbROsYRJ6pFtdYwmmz1skA74H3L1NsRu
zCBcYIbdeFS0F4lE3L9yKw8/8qVPFVSyFgI87Sny+tAafChNuQtRZ2ltpr+Km2I3DXGUH1Xm+deu
qwkoGUcApMGE2mSfOgC6hVsiVHcVTWDgL3m/tZahH3fCm1G4pfXi5ujBBfuApqz01eA4wbxxTTTc
0MlHpEmKyt5QHCzRjucpeo36C5x94DLyAZYu7TGTfQsXUs3pWfYgM8Mi8E9rN6WabSp0dl2wstpo
OLrXmRzSJ4PW8OKbzs4dyuJz3vnFSajahVTvDYO3tSoNzHjM06naECVX3oYB8zWVju0P36xoMWlo
rT0keX35Rtzlt2AJ+0pISEt6bnCxxc16lw+N+I18BC6Mmt3C3RZd5b5gbOh/VPjxsp1jZe0D3gv1
y3fc9MxjJ9UuuFz8xeCFN/BGUBSubYmoi40o11T0i0AW70crJUrKrFrXg2Z7dvRReVng3vvorqIf
eQYYs756EEY3IdO4b3OMy4kxVv8q1nrIUSQQN7GpAYXGyKZUnW9KjWCCdbDwdwZR+9FapSOSEa1R
jA64zn9W9tjtF8fv9kOVOdOuLBybi0KL9U1M+fgxxqtod74punLTj3r6x1JRfmJLu7IOkc03epge
rufC+L5aPfOzCbvlzecVeZN2at1VeTveWLkXv5GiP39EaCb32ow2oKElc27DKILqPC0r99fYZh9j
JuCbWigy3/u5gWEyDIWXALiOX+qwhOAj7eo+HofybJVN9LYaWd1NTeA/AVtT3S5sx/gpMrEPjKYR
w3vtoXq+7DppnWsbQaZEUR/NCgLJmmeW5k+lJZ+3H8tzYxdOeUKFQPSyEJmB5W0v8zmuaI7QWK/9
ZiGVGbH8shaHBkjqi1/1C175jGO00OWLAvKMEWcZ5GsarUhhgcDUx8laVpCmbt5thYhXH1zTRWFW
5hoxpm2NvbUJ4WbN+9yLMJVMXWW7G/QevYYO5AEzN13VvPVpZrJjOboXeE/ZBS8glsVxzcPmI/Lj
IfH5rFClDDDkN+HS9CCXquJNMAz/FadwKLdRzVnQlvn0vW/i+Fe+OgumESedX3Li5W/6pW9+r0jM
H4Uc65u4RGiHBnLUTJ4ipW/TtpLXYgpYNiNgnKDiRFM17bQfG+TQM51E6rb8+nxOY70jEYpvdeCr
bDastC9IWrPuZZOnV2Tt1D/DEUUm7Eub5mzIFuzQAzfyLkVDd6gFv+WmcjSmiHTUSVRbw1MV6ObC
9uwRzATxDB91bdz7wkOcyx3h3dUIBVE49ASTFMy5JfYBCFOsSasHHPf2D9K8vSPFSLNb1yLCDqHX
2yjqiBfJKue+po7d9pZdnYpqqRGd5fI6cJR9WhuEHkFdgOjD4nqePUvcqdoUt9qgE8mHlt6Oe7na
osixvpXARcGzL5FkKRCagyNIndliYvaaTaWm4hqd18CGORKoEcem2jERrhMZ9DyMnoi2k+XpXRr4
AQR0wa0SVO1LHMzDsu+xtjDSCvHzj3SUzV2aezzigU7hxXa2CV5aVs/pDm8TJ2KgkRw7DjflBlXm
+i7kRQzg5zN+lRXVSIdKFVH0HKfqrpU0qeWKXrrNWgQKrdO63+qoBdeWWrilqFYWpD2h720bVCro
xWwrf6zYhNzxZckf7pBhfAnKob8FEg60PBJ1fGIlEn2r/JgzvCmj/jYCBDZtxhQmzLZMdfAoB0h5
NsTThx5Vx8lzW0mBJPxObw1gpJcsWurniZwEXMl+JLHbqfpFt06dOIuled3a/tF0k7xXVjRdLUGJ
Ht7J+uVuZOb+ChcqxjjUW+e5spfEtGn4o4eTOmxgtziHjjdwD0scHX7E5yfKSKKBJBZWpx7/gcXJ
9nNHqjg3AFSotbW3LctWLEHhcKmnp/24dBLWRBm/jcXkPekm6p9iUaebUNjiW936xd7uRXsI5r5I
ogJnQzT679MiUKLl6HB2pMrBilf4sx4Db8lvs8Xrtv2YOccssAuAe7GgROlKb2x2CiH8hp8f362+
Y90DtOyyA5Ibf95Ib64oWwO+GaRCg7jj2amqnWrccb1uwsK8yEAN4/NiUAYmXmqvIbKlSn1vwsx9
TzsRPFutn4tNbg+Zt+F29RpEZDa7IR+l+7SDveCE7H7H+SRFjYXPxHNFxts06B9N6FntUziH8pCP
uvpVoSRH1tKkstlymxIYVNX5fMl8uqCozGKspzGzBxwTGdKPF6td5+hogN6BuFqYVqLhGJPeH8Yk
clLvqclzvatyMyKDjCf7pojiem8i7BMb5NdQBda1pzKaF4zscbXkb4ZyeZ8KY2HRsVib45bdLmhC
kz7q5mQIhXu0y6xyNzJw/X/GMMNWxW8FJZNZEOJk/6TmASIW3u4fSuKIy+u6emwWOb1oTuBD2Pfi
xnW7MEpG2yu+la6s71CZd6+pbtc3UD35ac6c4soPtTyVTYF6UdXOxTrpMPrgbrny5s786Dq3fMhU
+NrhH3vjiKxOCMssJnFcSo3f1O9QSdfbupuWPdd2+twNmX1lD7I5T31QHO0VC1wooxVzUx/Fx3Q0
4uRpkb3gColfHC46zovF5QPV5T6fRwa9i49sK/NFdsr4gJJl7NBzBCTdSrSP1fKQeVIhjaqa9dGP
OGoxzOWri+NjDj+WkRNBzVnzMY0Kx9O8jD5oxdFBWBf403m0yyIpOoGiPqw0VscmdTgt8kgPLAja
lGZDSz9phrh9WPQQRRdFZnel7ToHgnZBRadciDu6ISmvVkuIK3hp423XrUDMZ4Mdjo6idjc6Ivdg
NeX8bOJI3aFcT88Vo/GMeFInemzmiZfAN+2OoPX1Zc394puVz/YzRND4gA5/qLc+mKrHQZIiltqj
e91YursaLccgQQ+G7dT23lVkIV7jtE6xA3I1nOJJDw/oNoEXlav6nfWaOy6frO1wIcIZy8XYnBIQ
Mc8LQkj0+tWN4/nWAd3bnJQm5b7kdBiu22qIcQYtcXvrz2W5l6m3klc9atKBB9Jh8iECGIgGF4p6
0Adn0FkT9tSmtW56y8kfg8H1zu6EtL5EJn32y1zcIS4Ci8oZ2ujInCLinp+kL2vE8zli9w3pmNN9
thr7oOoRO4tHp3Oqwrz9yCcP3F67qN9W1RZv3NhtRvJqTAi247lHMdGCTCKLriKVza/DGE7HKRb5
WVWTepwxocbItgtFJAIWmWJrI7oLUZFZIT4F3MqIa+vvk7Sio8Xcj1oZWwbM7WBuEUfVrY0szkDa
XDMRv7uzFdxk4druBjP3xzqdL8ulqWvgq/f2gggilc+zdrv96Gv3VQcQ52j/l4Sp4npEvdP9WEjZ
p5bNW1IUeUAR8g+VNvzzXXjH5Wqu8SzEP7vMco8x7jDrCqvDrFErqfx3HuYGk1ThZVdhORfXClTS
KZpH+SsOpfUzztSSoCtuth7LMXNFfVVDG0GaczO1hcCXo+Nj6LaCDR6tRyTy5qWjsONmwTmIua8l
LsTC/OP2q9pxf8mjx9Pyzknv/J6t1v2tFD32agpvi1InC+E+NeneI/3uGXdFfZc2OaPxVCN935Ks
6GzrCyiSqQJwvVboG6FD+4qHIcLDGOlNFjHzjkCKbnmmhtNMxicyWCyLURZ1WLZR4ZGiVsbzSwfT
9r5D67OTRdDd4FQgpBXN854wL+dqpLM8h1nAu9h78Xso5qHdwTeV8Sbocmyxo2LSsul7BzZgw0UP
a7B1sBxKd7rVk8gzNhhtc22KlQ10lVW8Q9oxG1PPeZJTbT/mxTrs26DK7tO+Xs8ldeMN/MPpurNp
7yYvlt/kCq28KSD2rq5QWx90xUHnubMtLT9N4pz1Ae6OBfF4ux4E6oeDi4QPZd208GjWAdMyXaBs
Z8KcFZhqbdHjVgljcK6TNamDDbz9ZLoM+3Iw0YOSRwhlXLU75cj5sYox5+UzPrMsRe7o1pAIg0LO
N0s44eiHhCQPdWfi89jnOUrKIOQvzjo/k7FOxxuk6WFpUv/eGuUimDjhfKLJK29rVr0P2ZA6V53l
srEvZnlR6Ys731f6t48IvboBfSju4iUYSIh0dfBajNXw3XMc8XPSqt9PMq7PnN64vj1naodNbhCq
76G8rHKrOVJ/VUtvM9v3O3UGNeof4Cl2p8Lj1pzdXnwvg0todUY2Ax7y0uKL8xnZf5ilN7fOKOsT
UkneoBJxUrABfBY9Qsdt4OzOcX0kknjdSVWZR7oPvDh+kc1JQXLEnp5ywim/hlcsfKwkrZb4ygur
6Xu7WtkD1c6wX1Vs7Yap9G7WQeffUFx4+VY7sU5k6hfcsTkLZj8lvrGv5YcuBrFsPdf3br24KkdW
Y9o7k0HVvHmuqY/ugN46cyqBrRDR1KZRvkCJu7b3zhTUSyK1Fre1M3FphsK6NnnYHYLAHk8DVRcA
XR0Pd8Q/rXcEVMC7zab5RZKME2+XqIqv0QiPGw5fLynCJmK321ohwT9NcddYazYmkqw+pt1wEdGe
zsyDURQ35B/M9mDYuWAd2E7hWuNadJs3zkD7bmKCdurHOrr3qSC+K0cPW42t+yGKjZN4Kg2fYDFb
087pIndLaRC8xI1C35ZVQXFuumJidyTREQyND6S41y6OkdZOinX1H7hh/Mde/WvJKbPlDZGTM+5W
2rktJlGlMIhnzn4sUBJObuUeC2uuz6W2qwc5ShfbHF49hZfuXM61s/U5JC/6VQ6RtXQesfKUjwiC
5e+srrxz18n1V4GzHuP8vPpPSBBT7OtmSVKo4Ju8W9ZfVJMXiWY8Jcg/vcRj3LqTtpXuwqCJkIr0
ZB7zDF+ZHPU6onmxnTA4gP/FumzrXhQktrvrbUFuxavFOZhvl7FRB+nOZm9pPd6RzzTfE2O9JlrN
8JCjrqXuKpgHB7mJEstGncyvMspDEUJljouqvNVWkHHIR8XjDP1KbbLAU69DNCNVzAeUkjgUhp2V
Bgs1WSSfZVVNt2guemZTBgtv7dE/s/lgFFRna5LPRRUdVcNwjkSJsniOM2v8JYhpuU6x7eY7e+KJ
vUEpmVJ1VlO4HVqXUeFUeONdl1J1byvuDd7fUO4HBwHlNPdkNiChqc6hisfobLkCZHzbeA52BI/D
zOiovHdHxPMDPO6XvMgw5bI+A06MpYmopmHau2ltHSt7mI79ZOEjHJnnXSvGntZ2auL5dSps1Mll
wwbd0aF/y4w3faIkch5LQZwIqfPUQOyRnCSTWQZ5rOixpbaBLN4ZNOY8r1qhdJ4CFR9swT29w29R
Oox+pm7bsiE/MPwz1hm8WBwmdRmEP+eLUBmzXnYSo3Yfgqld4rvBsuydY0icenZNYMX73JE2rkBX
uMM12teVGZ/jiiB7MoSS/JBynQ900DTdYvZIxAE6Gw0M9/ryzbECb95geGiyFzKdg3ZnCstnmluk
5gYvOxNCz7qQU3g10XNDQpSCAjomJndmD3BuTXnp0n2fQBSBkcXSfr4lGCLwEzuzU3Md2OlSHTPN
5UkLEws4uCcvxcFjkZ6AXMf2LWZDE4vUpCi6COI29/lN52MAe3Rc2bykHXONXajzGCn1gmVsmzeK
GWM85t3vSvWjvatzvWg+IMYKV92MmHbjLtYyJthcXP64nnLkVXmwWNsir9AbuvE6gchmwfbC3E9O
2y6kIj8E9lxPV+xIMO9k01RZ703Vku4jyFPgKja/CSfwwu+1witAlmprkY1QSV8d3EDnhL06pl1P
xkzOk6QSs/eEuIMp5gYoV2YamvtY56O3k6sWd2vWB/mGkausmYQZ8Tj7RfBD+FQG6KsXeecFDl/8
usTw+eqafBCp9rrnoe0RP7/inCl2LkPOXTiNy5VIU3obNML7CDCdu8Xsw8x89nqfOYBSZMd4pWiO
lWelSUgtRihDUNIgkiiAw2Itin2v1+wRs4DqNpoH7QrLYnaY8Rk8abjX+9HxAV8jZxxuuzDvgyPD
lIysAMzNSeWZ7nsfLsMHg9YeBnrqgSVktGgyNj7szwrJkEgUeGOFWjYBSHJErP6602MGObkMGJnd
lnKe/+m8i6x9zCaYyH4tb9eGKkjaK6v+XmQ5yGQBqhTYwsGo1XvPJ0UaDdrw9zq/sOtddqk3Km3H
d3bpxZ3L6/mYR6pn8Bd1H2uBRaUZ5brHTCT/j7wz2Y1cW7Pzqxie84A9N42yB2yiVajvJ4RSmWLf
bnKzeXp/ce8to+oWXIABTwwPz0kpU4pg7OZfa31rh61C+2AR7LKQTsY5Bg9QnrJBzFzHkGU+7QJg
6jaP3R9zS9ENjJzsAskTOIEcldzCvLF7bf1jMeFxQmtYuheysNlO9QtICkLjj4PNANdLG3FieqO+
2Q1m5qPWwLrCm1SelOb2X8ovs3PpjkSc5tptzcDOjPkdI5mdsRPCa7/aaYi7DCtjvAki3Z+OO+Bm
OoFjAxoYggzgPnMmozszVvBPxJOmetfUg/40NhOLVSI6FTlJLlOGFRnZjC3pYvJTHrNhd3uUeHVv
VnxX307ipfyQNS7XWWmjCPrclKdmXCygLUPHKCZBPGu06ZxxA/0xOXbFjHivW+HKSHxMhZhCW1Tt
t6YG88st2uzUaW3zRctx+Q2EUh56teBQSBJXi6bqSoL5z1XU/51ofVVX/41oLVUiF+4yZH+Wyjts
ozRumWrWR+/6CP/tn/i/3Xb9/1KPNc6L/9Xp+x9qrAMgrPNX8/Xvmq/5jr+3WJv+X5Zr2IZPRATR
mEf9X1usqbcGYo4C63owhV396r/+R4s1oaW/PE+YpvAcykoc92oy+EeNtWa6f/m6pzMQtU3LsijG
/j+psbb+yQ4pDMfxPFDllml7lg4S95/sJNysmb1MdReUkjhcqIHyYQ5WwKD7gFxszfDc1951Bche
4Yl7NSqgrJWwMk615kB8cBonvby1LLEYR2cyKNtpi8QQZ9vlg3e254RBNUcpo3wRjW7jWNESSx28
vhjMc8Nm87NWasjeSKABKMm88VmXFYn0wmJXAB4IVyPUOqme/W5yPCwnYhhCzGy5CNUEj557fUPE
ZhYw7M4mFz6HNLiHwm4LZbe7Wc2MCMnKpU7gj5knWZHz9mHlNYcSMbVeE9PERaRd+FdS0URIuYxd
E3DATsd+0QZe2qvfCqvn99QL7X3QbV8ycsMRgb1Hz4p3S3B45DZNCi3ehtFO4g7N2NjnzVBioicX
dymAUpUgsCrGX4aA3xKVWcM5iC3W32Kt50MZUi0MFWIqygJHjaPle9vUHQ8EAotM0Mgr6YhXWrzO
6DnzW6v78sYxSzJgDZdC7s7St9Su7LoVsthaNh++ynsmzoVWbBFO/laeC7aB7lOQiq6+QGnJ6mZ2
VNp9UW5byRPXXdH8cfB0zktoialH2+fv79fX0p9XptX+VqzVcyPsUh2XDA4st+HESo41Ccpu3VlT
X6idDl3Dvu8MezY+ajvzcP4bi+9c1dA+2zWzY2SHGlvOcljnovHuEi6qRRGUKIzjawUQ81sXSc5b
NbkmQhZhe+YWTp+9YkweD8mCo5m4HeMNRk4oHiED0XmK/Jp2gsBoSdheyrEp0z0M137nYE8nO25P
EOoyL30jFOT+1ryt/sMAhzgSb0Rex/zCLZAgule1wNXMXDEpNb1b0y4LUPBIrkbg2SRkGH4U3OwG
2SOqdLbXPdtOWsuLu4DIv4KIUpAERj+KW70y7Im7iD2KnWDlf9ZTtfrvMF2U/YSGAV7V97V2fatt
Do4ArmCgIvZtBglQt7GEEc7Fsg6gCzKh9mwGWQ16wnXEK47XBFxU31T1GRJl9t4wvPW+LYlP+NSm
dVO8VI6xLcd66KcGiSJd/0yzi0zM6QCjaRJQ1lAmh6aeh+6nAP9T3Erbap3I9Mk9Ha2yq1umnKvz
QsMR+2m72P2XtrbyA/uoLuNtWsEAh844jvpvRr9dRThqkcUNk6hhgMbIMnYAcQApqJ6lrPfUI1aI
HMPUij7EJjKD0CQJZO1XV9l0RvTpqO4gnzbzk7tx0aX/1Hbzs+QO1x6EV3jAggy5IrEXSdJZcVY7
YjtOfpKpT7ti4TrqVqetfP6rzYkqzgK/fdVl1XftjLV+jyytd6itQ1MXUDLSHpvkqlRxavjbtg9t
qNH4aA9ifMLElMMS9mWmY0dS/5b4wMwNcyYogBx18LhSrdYeuNtlxYmsT/5gG3UzHYi9dJ9YCuYa
BmKDSjgib5jXW51sIz739SFZyxyHGx41gXucSJuojpRpeDJaWyDeO49UuAvVvqD50oeqlpx0mScW
otb1hgW/p+ti4KMwRYCCZtzprEE9+Q0+9ntVtuDHvHFROUwh9Iadm+gE/3JX2G8MezOxWzM6c/az
NFvtZpgyOlRpv+tWWEMkR6g1alcsHONaZ5AR14QJkSeGio6LFkFgcvN22k3cFrcvycgxYQjjtapP
vj3E/8KLBhjk0J4Oy9ZpYn1yZrXaNA/6DIwB1GGqICpr+4SzHg3ohdML7VbacDOM8wzCKG0SfgNj
GN4TjRN/iO/aqmNDttwINw35i1HBdVqbdymxck+vphTfDjpqUJtCe6yguj/BxwGD2GQr4Md0zcss
rFaLkqnZcLv6ksmBOpcex/iHosB0CHNNz8cbjNfOmy4N+1m38VJoQwJxrDLT3j8ZBhdQHCYNzoY1
19QGF6kuW4SEknm7XWkmvIuSpfXA+2h7O093coZlsmd1p9oMc3o8zR4Lt0xWPI8zNr7sMm9V68Zu
jzfn727M/49PW1cn4n9y2vpTfQ2T/LeHres3/P2wZZkcm3S0Us/0bd9EcfnXw5Zp/WV4sO98+x/n
MP7kH4ctx+WPDM4+um04HKt0zsb/OGs5xl+mw6DNu56NDNsmzfU//uV7+W/pn/b+76ZB+U///V+a
qb5v82aU//2/esY/Re0QXj3HEo5JSY/BHxr2P1loe+7UWc6/EwFENusF29ITOXzvkkzrHdNj7uQz
NjXqOKoQdsgD7IXvLZ+53oKgCgunBJzZGfA+fMppDI5P1daHjMI+EwvjV+0sjL2p3hHLkzYI7+zM
2kEI7WlMxvsKxxh4+0fTIt6XWGhtKKhBsuXnVVJ640ogCJuj/ZqsYYzT5pc5GadlU1HTgiX218SL
XIlsrS/ek9yobuhbEjMcK0bAaGwufoeiZFtToEHNDYF4EkVvzFibBdq2Id+gbGe7KsHgYnivrfBM
rnJjH499MwbDuiaMEe07K/1sep+RR6riylO/+4fNzoZQyvbYm7l5aK9jBDEDsMHlXsSGJ3eEeICZ
uhQdOcXLOsj7ufk1u5MR2FZsGc7InNqUcLzbGOPRdeGEIUWuyLqe3iTAqHCarcM2SSSdGr3LJFiC
7aNQNbwNl0mBRMnrvXjU7X2a6cxfyamH/rydpG50TFXXU8qWj7D7XeLNK3zxJ0dxjFQvUSmv9OPI
GHMoCAx05q59u74jVZX8wJ4iq7WA7hzt/DSkU4INcP60xdkyTT3W1GtjbD/vujbaOx26WAgKAHh5
jBXkx1icOlymASaTvB8EjrfOvJ8zRnNuX6NdsLxyEPXGpN8jp/QBRwVWp245v9ZqlDFTKhmuXhUR
3H7eFjBtfTB12Og9jkzhOsMk8kCxJG73uLTJOSNMHSFQqVDI5bmpt0ORu6Sq+cKg0SzksyYUOCCz
eoUm5HwR2p4ONtpnzuEgmPB3+mJWzLDB7XuFdm8tvBc+8NW4W0DFs077iXNKrQJJoBaXJJHIigx1
tNzfL3ct2M1AG4jBL4CxgnyGeinz4hskFW8omLck335pIr2rVx334Ox4N2Nb/+oclzBNdt/MLWpV
T7A+7eereKvA0AxgBTzbu1ky/nXTQCNFoOu9NA+nuvVDbCFcQ+wqlBaVjrMGizOdXkXS6HGW87mr
MufDSsS7wdO2z3vdY6eqAmFw+9cbeCXF92QcV+TPZUghKNvpyyBKZMcmf+YE6wcC8B3Pi7jJfeZK
IPfaOJ0dP86UvUDSA8y8TvnOcKrr47RNeFhGpE7QcaaY27BbXw1nZrKfL/Z+EyBZs3mf2XzqKxMY
imx1CLEZc6NZz797nJoAL3NJG5du7rTV/UZaEmcf193Z/Vy93L7hzLOcmqmJqSQ2b3tpMfMDSrxr
V50Jc2/d6e2pLTp9b5nGNcdjRbXu9Q92ths5GtwPDF1IgeIobhnsW+Ni3GxG86CsRsZOVzQQlao2
JDCwhnJ0Huy5BwbCMpBpbbHrV+tZp0dkrzUZzCBXPOnhDGwK0/EW5GXvn10txjfWECn4KWWa3DWr
AWemcG/NUgY4At+4PuuxktNZ09b03AoK1lEFn11ShevY15HdOr9yFIwT5V+xZWtcvMz5vfMb96yT
Uzuz5MvIoww4NBDez6M1iQMP7HFQxXjTz/5yWgsj4iRJeZ6FgwpnNhE/X5qRk+YnrdQeuisXblMQ
mv2h32VmWuzNeqXyLR2ipuQH8r2FUd32wwBqO3ZMI2sXLAQFLdOuny9DyyTWaXuS+GNZhFo2phFq
M6PuqXzrr48u9JdXZ9W+0rTbcFg3ZwmY1xVQOMn7dIHhuWEzbNMBAT3W3WrY9Q628JLi3twYnjN7
J3VX7bW2vmmnBwcNfMcbAiEFzTf5M/ueEarKcoOOI33g+AwjRZbsDL4iGr3u1gTLeGhTcZYrUCpk
9oY5wAJaC+MGzNGKBx7sx044bnpOi/pZt7h3GcPJ81m5gSv2COBuKLbse0hNPdCX7W0uBhZArhki
5/MGI7VdriNYkdtxNhDOtlsqqYzBCWBZSChd7bozh8+8QGRuU4v5v5jetnZ5W3tbxpND5mCWFV5t
ES1mb/KR9sHKyLTajesAg7XjNfD7XV+kE3UVBYN8VtjOsF5TOnTOCaYhiDzOhc3vtlVm97hWvxox
12HmVfOtMI1H3AanmrdWZxHeBMzAK5HP+tV5VgqNmwjEXECIQQyZw7Q3p6M3tQfmHHf9lLj3vuH+
zq+yx+IdBW+1p031pU78L7mRm7DbxI84rwOPKlgabLO7QweHZdOXr72UmMN9Ozv3lnWQ7TyF/lpP
kfOLYUQJokuLm02Byyz4r3rvd4X1YKjmvcI2tStA+NGiImLHr9ggWICwhMhwKmYd7bS8EPTw9o7T
3k9eB5czgW1TiHUHSpEVcOVugAXsV73fimr8VfqDGxFct/dlUz/VHM/3WBn2PTIUW69LAa5g+LxJ
uUUcvG86NXTH9lPjATjPBsYACxZYn/RO2Jv6YWlXGiF89WAnaX0/0aGLaG7sU6feSCVn37NSaWho
4o8rHLjn1XSyus7cK+5ZEHS8/WBmH3iiVGR2ywP7G9Q+bIJxM6HH+fqkBVKVI3QdPUxlJnE8YsxN
enna8NPn5EFupOQD3Od4rUvkGWP+0xVZhYrF3Gnrrcf5+gs5ekJJezosIV64O/huxqVhCBHobvZe
THAKwMRWbClBj/E+MKrsB/hMIObqUyF7qZw92WswIWIlO/mdai+1S6Ug/MATQrsHbMpYYnnF5wwW
sk1vJt9Cq9ddNXnqnDQNdr0Z8m6TwUNNTWwc7sdAWCdG1cCSntBobYLe9EY3SpL+wCzgtYW+cuz7
ngl3up6Mbp5uwWdSykEeN9BBKFHlVtjRlMp3Y2aN5oKF50Nd0SrNYyeEIsaw9cdMT/cGJJh7gfkd
zYNwVZoWeLUUXOR+Afh55WfGHVzFIGvpdvEnHPgloy1+Mvyd+e2s4E9j+uDmpul3iWnoAbiHIYZh
cZw0O1hLrFzCniBzrqHhTvflVqaHRvpXqQ5M4/WPJ9v8WWA5H+mWPEx4EjS7WY6I/Sg0prNgue77
KLEYbm1aJk+G5pu7YnU5N2xesODxiPrqVDG6DIBPPis1rLvUg2PdovLm08p+b/7UhtXzC/ZUOugP
WA/W2BR1ynZMyKFU5deEdwhVSEfUKpA/cxeOONoRQnCKOx6+w0HVcxkzsChYj6zj0t1VE3ZxDmcu
5CuZhHpx2BqjvFks4krbIG/8VAeYt+V8QEDlodrRwJBn97PrhF4PqSS3MyDCLROjusxO2wptYRls
bpM9GLQ+86ZQnypF4GyNHTTwIFfjN6RAhmSaEeZ6Dz7OxhZg9NRldZ5pXX12Hl/KxbbNYcwSizlu
3fPKPh823sFUELEpbZHhMiy7dcOB7153mGqxf3ptvidFcpMO7p1PNQAG/VuZdL/mya7iaojc6WsG
l41PZjhqVkYax3OOiV97vF3vorhseZIccn3mLUZVHCHbRH7OwiqtqMqIIjvA1SsWvXFIjpqDz2Na
vraEkIkDvXkzPSsGHGIFdjLHVU8RgJGr8/Jsr30SdUWfxTheH9wOLpjI+r3Y7DLAAvEwE8sF8hch
ABbMwpzHFE7tTmaOfeqmyY3rfP41tGhZ2CfQsUcfy6nexIULk0NvFmwiYDFboLBRMtKe0INGHAAP
BRbp+93MLNBvAbxsibiSYb3DIrtDtoijltsqNFfI+TNV0Zdy36g0iSpCDHGR9veEcPN7Q0o3ZMY3
Roqjca2J5kRKS6II0TSYpZxDcxDTJrVyl5wpoiaBgI+LiC3RDcQBRhVuUstvap/QECEwDAEl9yZA
opGL0kxagyl81txNzmbtoCHG3jZ4IbRee8/kBCe9KREqeeIGpyNvkHehTpwwYnCW4g/LVxDv2e0m
lpt8IQeGJYbwlyI+lRYlbLkN/BSTv0R4PB1e/zkkRU3ECZd3LvxbPJ9mOJjdENY8ao3nbTdKYLUv
jfrb8bbTQrKIEVbextPeqmTNFprUkWzWiEZAI1KMqoPU1nAXtm9JWk4xDUgYcKfyVyFB3Tk8QDrZ
lrCsvdgauYYVqt/TX/lS08izSwXlTYKUDLQfQjAgqYFUEmnpvDAhGWaad43NNDiB0WDZwjh7tYp7
Aj6PIIpxI48LwzrTCAuyp1iSxrdBwM+e3ewLfZczCY9j3fTaYXTwmyxlhjtGjM91qy9QRu/dQUKx
g9UjMwLGlamNUf3scOmI7M3h7On6t8uSPQDxRAqX0C+Vpm5zbQc1B+Mad/oAyO7zNb52buqTs6Rv
5tDmIaxuL3Yt7sBpBklQrwhV69WdbjNSXLZImNu0HwWHW8t3uMWK+mAk7t4tLXmV2l/g3/KOyzac
Te+35vSQkVsVKQOVnDTVh4e5Ikm3p0yt72PSpoHRXdYGUL9Z3jhCZ+Hcnm0/eRXFSvNXNj5CE+F2
p/HwKAs3vNWx9eLJS5pbHwohTS3k/pz+TcK7YU6h7YkX7iWJa/CHbRIPUYqngkk8x+xyesqFg9Kh
o/KuU+aHGAJBfAnuXznzbHidEcsS5RqVHwv2wqKyTpVIsfrooInSVNuiCjAdwIr35G9TOiwogQ9k
WaYCcFl0VeJih3hd7Y+vricYR8zWduLAeGwnIJtwaoNWM0xEfT+P6qL9GgsGrFWzuJFvHXG8U8xc
aDi2a7YUY3npthUKO+j3aFD1m4u1h2XnfVY3Gdy5wJjVm8cNg98u9w+68k6tqL/5CHHh6iCeWyAh
rwf6w9++ui3mhNkGj2quT2hHVzCkn7fdRSi2v8qjb0dOGL001jMu55CRirKLj5A7a4brmF8WjDUH
WsW5GOKVNBYEOCdfWDvmgqPhJvxQts+2zoU8EwTmsJ5cGIEFhaHq2yTXRj6z9rtOEvNYMyQ3SKjg
RWYIJGfw3s2Q7eTYmAfUnScWlr3DdH6fr8iCCQYw2Y3lHv8Dww8NlcPmX2IvULd/zFrdlum83o8t
0f9Cu8CAi8EhLzcGzHqteFYJCaKcGh0EPQmxnbaLK4IQ/d++012ugxnFzBGQu4Hvtx90v9lTOYBb
eKp/e7YxhQAYT+1gRqNmLVE2j5x6E1JAdf/Q9pL+S398kIlqYp26HIgDlK6UbWyOvAIzO0uB7See
JyON+45FjDY9TMwEQdeomUcJttdCI9Otj67064PGyW1HSysQK9P/0+GLDjdjaMNlKdJ4HZRx8tXv
HMb+7aYZB6ekT72wL1KxA25W/plAIOB70puKlFM5bQFmE3wQLQUS3PAoQeHytGYXeAlQqM0XgI9a
lJX+yybN/bRtuLPLiYMQ5+ip25FvXUJ3Y03RC+jPEBWwbSyUcDDb1lOj3dnzuuczMhYGi+NKUPYK
H04b40cp+kVGDktlu+cgeR6402+T+uDTUaN19qeZPyjJ/obV4NT4mgzmaF/eCqASk9wuNUb3rizP
2A6DUhkuDjjvVZjDYehBPBiWYvhzx9UwcnQjzla8dT7GiTbZwsZXFHGYivsEEBlHPVhJYu/sQmtZ
0452hjMEszVczQo7sbr2AjXHVu+wCV8zZuQFBmOKW1FG8xxKUz4W8DtHa+Th3IZIZc3Nqh23ek2O
NvO6ZVARdN4h1HqDXmDRHqCNnIDSviZ1dxIMHg9eKd/k6NMjMrv9AVg6wLV08sKa5I9LTC8qqhoi
E77cPWyr5nqNppPZu2421IUwTBEPXGCzW9tmhHLNpezcNr0Xed7e6qZ3rqa6upu14aHqRlLVhnvZ
EspPTE7QZxf8o252YHhRNcwShOZ8sfKaBoupPBB0OxkrB0n+OhSJ7do+zc90nhafR7mmo2jy9XBJ
iAQ5Vy1+y4dfUym33YLqzhZsfnlJvTw5SxZKWPtRPvd2ZLj2rRpLK+4Ge4lnSUSAXBMp8s5Sp3pd
74oCT6KZ1/hMSdRfGNjSQmFgefY3bP2LPn95fXKvmkLbSYa7jIRpy1D4iOqSs4kn3S945+qmGs9i
8cfIfO262g2lu9zNaMWh7yDdZKsiIuSaXFNWCmgq75XxtrqYCJXk+KvQMbUHm8tVaNj1vcG2yM8p
ruRYZ4e5NOXoX7AQMy8pJ6636+YeykWmkV3zRKgyvQgdX97WnoHEvjJRJsWoGL5VnRby4mbkiIxL
6+qSZw4zK/sgdJIuP6DYcUmRt8g1YCU2inFKy73DbRZuREJ33pCCcKARImLv/mJF9k/IV4dc6fSo
SeDv5Nq0qEI3s0wpuH7Y87nqkYSK1ITJQAVEhJ7N5loQIU0yRoSpCwhw2bzdkNOH5jq8pW4pOTfz
ON12WnrOFDOOhU/HfhHGVwtxOeXHiXjEnvhmGg1xJBwUab+wumbxVm1xMBxbe7cet09N1rf6UD/1
bqldNFxRdFdif/InHQu0/QimiikwiGuIrPuhdPydvvXUTk9EoBgdnz26Rm8duyb786LrHkqEp51b
peWkleD9YQpFHU7Oa942kZETSk58PyhxiVK6U6fxVn6tig6dMu/MKMdpEJrswEHmdDsBvvW8kXDj
F5IXXeeAbTLp3RccW+LVm2aGr2TwwAheEnt04s08WZqx3ieLEUE4XU4UgJ/ISWehudFrlHFrC90Z
40me0AynslcBViJO2+WIB2K6x3HBjW50Qtm096DQ0jBXdhe6IzIwdhWzzaf9ZK6UeFTEVx2LYZnM
UT+o1HowF/2hfxjsaQauJV6Khq4PU2+2aJtNXk8d0rBm/Pbl/Cy4E1ez9UNYn/T2Nl8c2/zE013T
nhN5CSb94XppxcGLeat1Lp5XqdM6LL+0pX/EX+0QNIOqTMmiu8cm+ogIzKFzMPLQZeaDb+wdsPYE
BYrgfeMSYagLRiEDGXGiGaWMzeaZBL+Pyn2fgkU5tRbREFtjKV6YsA2rH2KW2S44Dg56TsEbnDwR
L8WzKUz9eO+sHIO5Zt1lA9W9dXpWFTm02sKLz6U37DrvHVzLj2R6GzhV1UcM09nEmA7Q1YMdICV+
3miVyUJUFJFQI6OzPMsPRpel0WZv3B43PaO3wM2jGVhvzC061EocHfRAvSwe0ZKZ++1QWxd8Go95
kps7s3RucXrmkU0RRzjYgCO46em7rqyMnWm+DUv5QIr7Gvp1T5jlPokrcRzrrpl5g/awwRenrkpy
LPqQmttCu3FThwnS3LM+b2MINg2PcK1Y+gg5gCxgosrpAnfL44BIQxubhUCNLNTJ/sAq94eeobOy
aVMEspYRXI23aweUadkqmkuAxMIR7wyhuAAaZVD3wtvnM/Zq2wqyLTP2fs+vi4t7pE3WKQcrnKzv
UtTakX8HcEe5d/EcVggcts66wEWxOTh2Ohz6ufhMjQp7uNedXA407In+dyG96sCZ56Lqsdvjd8y5
j3Sc/iqe9Cqfb0F7lwyFRbLzOzeLzYLhpmaU7P90llHxyEaIqHVpqMXBv90d09mnCYbgu01O8NUf
f086CVa9SYbIIlqTK9jATpXEhUq/clLrC9jta0P9daLm2ZQV4JbHH0vNAT4JNJs8/1m234XxLdtf
nviU6wfnpbK+ddO3nhKGsBBM4RoJbL0d+Nl9raRr4M0r8y8SxSKCvVlwbuUSu5iFc6Pr21uTohjk
lrEbaHmQTWoGTk2Uo3WwGPFJe2l9Pt965cbkPEemtUbHr85HurVYr6RF5r82b3y8qXvB/SEdz6m3
HIzG/fKk+u6c5pOumCn0JvPd3axi92eczbtpXYdL4QMos5uGNhktc5mKqe4wDN0HHIT5wS/fu6Zo
Q9plmAl11XIw84aGEs074ZqMi84A0e+avzYrcwJWPWtfD9WeY/2nsejDLp89Lh7Lb/DBFXQNa76p
sN0ihhJ+UV1n7VBHWLrnrL4seRdPq/nGE8eONXiUow3FR/HFmAe3kfOQmsY3ozteB/tznYo3YPjU
9yxLkLHnGQs/Huzvk4uv67jxilDWV92wnOAkB4JBHHMHS+EJRHxxQ/dFepoGcAGkCW4ZoKO9pIQ7
q5IOA3tDQMl++sxt9o4ka7kQXq1nhc9P2/S9149/2kE+WqV9C5zxBZe+G1Ry7dAd/Zh2THGy+vqx
asA0d136w3z8maOxtWsbpBnapeN6U/5BTsRPlNVd+B0fcFvlYMws+kQoJSzpjDN1DaN17g/n0UX4
YuJLvqr5TpEbW/pYaGrqyaQx+sOLyKzrTnUOA/zSBb6GT5Aj12Gm+ogNNAntkS6imtHCpM8v0Hm9
i0nIIebWz1FPbwfg78BLNi1xYrX13D8pCKw2hZjTreeqRMZtQI1HvrY8jgsvx2zizqoaPneyNhHF
MmgPaTxj5nnGhYUUKt3H0fQpoGCkYWYz/ZKMUs68KNGwDM6TxuTi7BEYrZqV8BnJBnux/biVbGNL
TjgAp9Xkl95DYlIVZiuuZoNbVbeUCV0q77nxbFAKdQnnZGvuSk3oxzZrL2risF047JKxMakoAZkK
XCYQdMVtzSfDFlrL6FAajaDlb53s8mbOX+lgCCauFm4z7kCT0lBf/8rmNUCTPWYLY0JEo+XiScn4
Bzd88V5VrzVT4t58zAi3ohlErfVoMxSmJqnWTKC/NXMGzE2jMwc+qW8ic0GxegiVr2X6S1p8jjjw
XnfCDiXWQKWv56Ae7q5pTvezJQKfNiCWPLEnUPe08KYqyz1sA7NlNlJgFOZJM7SX2ppDHRNNrxXm
btLR7YaE8aixJkheyOVQJ7QscG49ZexgdtzrDLr4pG1sZzBK+uKjEe4PyKo2KL399f8ZaOuQaDrZ
PpAKO44VmCOdzOIibz1/7EMmOfsVcGJq/Rl1dsDKDkSCEV399kEgKBLGA1oD0i9+d52Mk/4gl2ur
j3k9hzy31r3bOPuuZPmE4b+uP73l8kr8yOazYqBV+Dg20nbfqvdC3eggy3RKNPK0TAOf7btiKGtq
n02bvDvUP0rimojVjMpeQR/SXl/GS3nCHTHjISwWIrNXf5zARUKxjcf4pmwox5mzcEt0FlIaORMQ
NY61lx7ahIiz8tucTl0dk4w78rzeL2v6CmFi70OZWFucgVjLWo1RJBNJkAoYMgsuOcObjVw5NhRy
ziBUuFkbzVGH0+J1a1A2KDb9z9Qv+IIPpqle14xnvABvdWV+uCckpZ2zmq/IcQW3WeQTdJ40A49P
MR05553rLTti/GHbL8+ZWb4ZTioZqGH6MvB40rrc4MPwt+R+1R+spguIm2WpRXc2rnxmT1ErWV/8
+WFk2GPLjwElgxBl2Fl3OBe5ACZny173HEBY0aAjOcbOTm+hC7BvRY7x4mLrR9E5lTAWhoe1eWBu
f291t6WGbwG9suvPvnq2wNYYI68qdSzWhzN3wdy8i/6h9op4AtRSQWnV+20/uY/zoFHNoQKPn08j
oOF09ADmF8sV96TGrpcIujDhyNpJpMOgIG7Cl25B27RHo/weOXvxmd7ZzpczD8GkEIQ9HdoBvwJT
wvGkDAKNxrvehPiRGPzPkZzN27LpQmVUN26xUX7RQOp6QfqI83kODGwTLlykbfy5SgUuE+6UTlRd
qhcOwCiRvB1WKAfn4PoEA9eaS2YPWeMyt49wCL4nLiR80/M8AYnQSKw0zRnPSWZ+GBQgligZAhvs
I5e4GaRpiUMpwzuZZeMDVOrx/D85Oo/tWJEtiH4Ra+HNtKB8laRychOW3E28STxf35sePDPod1+3
BOTJOBE78vCcm8K8NZyJd/x/d7VO5VJH6QZzk/K3NepnKq03HU72fdNmtJ42RbXOa0/us66fLghg
FC+VrbFP0+wERyqGxOXFcEGWCP83fS+69RmKrzlv/hcJ5q7CgbifigJZBUNCtcUlvKq07KhLJglg
T6WP4s3f7ljThDurJyYmNgqWZlESZH4SumG/pabvJVITBS3M2JZYyoMXpJUZuRfFE8jsFKcZdgkX
ERwK9I6Qao5ybavdP2dOngcE9I2ouY7PURlURLgONV+TDktNVIpj88jG/jfN5v0ov4yCJ90jxWjU
P8Tk+NzwrEDlExxM+qOQ2hGXZ4VRXHeDbAg3Np9bDhkOCGMeg4q+8GRMv5SFHmNghR/maR0l5NeG
+j0LcRPTF5OkxT4noDzonQnymRi9mx9zqmnjhMZl0n5aStvUI3tzZ+uKgXJpFuxPXtGy8GtTbigw
nEGrHRSWFTSuuBzq5oorU47r0fN8Ad0tYGGyahzjwjZvPxiGP6IL2Ya6jXplH4/O2+gI/AY0tOJ4
Oiv5UTL2Dmq04wr7XQHkdr1p5aQaj9J47MNq00XTofOswK6G7waheEya4+TmL40c//oDi9hXuLOv
Nl0VKHnlasCGMGILYDLIo2/4HYgLS49XGXPVXFKv0gF91j1Glx7dUuzwYaAiW2vQd7hhe42iMjLa
pbHsh7wzi4LF/8SEN7L8oqqVXjER6QG/Vsg5eGGqt452O2ca95UCLU7PLszlTxqXB6v6NltMG5Pz
VVe8byN9sV43MMFFM3pU8dHmCaYx8NOu9tSI5FI6ySavJ8svaY/0ba+gQ7Z9mHO0mclYm7zo5tRs
1MT4VfOvMi6/9Nn+Vpf7KBnQeG7XmTtSSUuYiOJ49X00sYA4Nm3iAhOrq5wszmDDWxpheSOgIJ26
uNfO2CfYe7cku6rMfCsU91bX2rmO6Lug2pEVAlVbKVn1mWR+jHEZXAy/yk7161h7y6VsjhmdQX5t
racU/RNqmgW0dqM2hc5nLX23xOQXtv6cZ5n2WlSoP9Edy7l9ADjV+XrHEimaWdJRTcrvnouY0kOK
ccqGy0CP76LHNQUtkclfWuuo5Cwbiivg4Vzfo0H6lroV7uyzbA0m7zKiACrpfE/Uhj/Dbq6mYrwa
IW20YH3aU1FUkBfBbiR1OMKn5TWRiZUEdCCWqyjl4TCCNOarmp1y9JvGTJ/tGIcQHSyD5rD5N/1B
NoGaYwnj/7se3iyzCshFbMM4uRjTN55oFu7KhljHyuBTMTiYiQmrb7JMX9GTuq/le/Mex1dVnjPq
1gQtioZvlfCZwUqGns9OZ6oOpm1u9PbNmXeU5QbtWON5S7YuNiPRnaf+I+nkRjCAZY66Ic2yzDnb
XvsgcYybiwnic2I0lKY9rBJ9vBoqJMJZDRZbG12kPom+7YD0yyUSa3sdkE63T12esJUQExZ+nRZQ
W10PNkRWymR/OjYSmRwNLid2dqirzlvNCSNh03wpuvOahaof0k0vJ+ZWpRXVAeJguDYn8VSQ2bCL
8SAa7OaFuFOicQZbSb24AyiRjvAfDUPm2qhVnhU7Bk/TfFQh2MuhsJ5s3reDdBTX12trXOcjVQCd
dhqy5Ml1jJdJWlevye4iBGo36WcHBxAV4yy+2/hI6SY1qsln6ZYH1E8Ka8gmelvbbLYmlTgmz5bL
71eF3WTP92pW/aihliJ70TtnhwHrvFw+w6e0/C6b02j5WtluMA2gpXH2vGcRs34fHqbYJWvUboax
vVLhwujNddC5me0j0VrOUgreGfWaAZxOfJeLMa74p3bhc0rKWyPnl9o6UW0ur9oUlGh3vTJTzoNx
0aR4piqwjd9URZ499nutZj5g/2JMz88papkPVhcw6s8YN7RfNxvPfSn7I4Xoz4SPuCOizXffFYsE
pgyIjmWgzSw72wrb6ztUND8TV1t5oXBvq1rtRh0nVl/IHHPEudruKiD53cNTlXUMO2tAIddjm52g
3Mb9xMH5Os8AfCmToe1LYv8sKemqbnypVhI0a4l3TRVWwBw6iG5rKmLrGItQbuCGi+gXqH0ZUQZI
1kAlp97i9eoBdfETWFUFIso40MmrBDB8SW/s0qFeDzwkLD99ic+Au5ezIQyP1XIt6YLDBYiDaiDO
MzOiS+ch6lPNYmkZvvAtF42xK9R0nyx5KY+EdiJfiGU/C/uM0s/+oTm5qtzhfl5Hs70VrCurbN+b
zq134JJF+dpmXRsiveURVX+9sm3rj3hiL4g9tLb/8ljbTGTA24KN2awSLM7T+cDmbJ2l6ZlNET1C
I8NpbmHPycw/GngPzfjMfIxKVZxMajGZvLwgibm6zXAEYfKtlw1xVV1JhW+6oXoqEw1ncLKOKeLj
Cbul3VJOKvo6cAcclUUL1JJOQSrjmC9/KLZfVwY4sBqvg0cC7UXguYR4dm5tCDdFytudrfPUo3Bx
ESOMrVMO60WWTstj5HqbtO8DWbTE/NtzLd8mi61Pj682qhehMzpoc7oGlLnzEsugOjeeAl10x6TD
SE5MZKUaUjuRbUV+bcbfLGVkqJKnzHLvoaGcuGkEjuc9O966yTAh6OLApDoS0FDwxmWh8/BYpK1g
rqwiYK15+pXrmI4Mt3wBM7pSXZwkdbWqGo3iCGWVyBBzkwiq4gXle8fLBSzolEqmi2L4F0v81bDi
VqGTqCdqBHjdJHNAsVAzJ7FuGoqDVVf+mXr0U6XzVfF40maNVXXlsPHYWYn7L6qaU8IidxMp0Suk
Apqe5ftcK899mL7PWrnHruCPCYKBklgHWAtyZzb1JerVUxWxYufRF3R/rOy+uTZ4b8AfPGzYKiyc
wCo2k1sHs3ZQusra6CpW29iElAmOFV0PuFNPoVcbqhvXS28UJpMfy9+8/tPL3h2yfxpek9RD/BtO
fK0BbkLScTnXG5+AWgtZ+50o27pmPalHr80UBRiAz3jQFiuZo7x07B12NCBW60zFZzp1Gj5s4N4o
zWEjj7lo7pmLrqDSlBK09Y/RdfmhGRgbJ0CuDR3Ji0CdJPN3b5p88WKzQ1JMLuns/kbtqzXT8TXa
ynWmYEtxvuBF1CWuSY3N1fSLqZ8n3lzubkognXoLlOFVbxCh3epTSxXwL9TVsYKwZcIm7md0aPHM
0601Z2wchmRTen/UGyh89VsGTKifwkGO3bRhyqpO8EPHLsui74y4LvDMeDtaRdcTtXva4NxSTXxP
/TFNQnWHR+xAwWkg4Uhhg8q2Ok3SUAbYA7EQxuvoDoKWucnZxd70ApFhWjE+iSN9dqBE08MsCKoK
qK3gwmg6MyHOhA/pKWaQ8iebBdczNVLOBqaaTrHzbckngrWmfud7+y5GamJdoLerYVBeqpZbmYUL
a4HKMhKhlETHoWyPRTHrEH7lBdARSLCqOnPF2Ot5ea1J5UJ6GAEn5bvcVT8UGNnmrP1ksAxWYQcb
KZbv6qKfZOMGLMLRjZrnODWo0HyKacQUQr+N3bSL1GlrUOgGUXPTzDoep3gBUq/qzggcPDb4pT6K
qX4b6mwtWsgSCuBeWm7u3VzQrMQzZmg/sm23Tms8+BeTT1dsNGGvWTYG7PQODZudlaZjbintEu+l
U3/rQ0958txfW5rpXKAAUxhReBd/zp5rAf607szMJ3v+de04DFxFPpPpeaZblfY4y3jh17q1ExVs
RA/bI21BZo0+tdKC/2nLcWywUxrGUn1mc37ULGhtiXeSUfUBuX3CvlIdkUzobc4QR53nNtcIotjP
FYjfAo8x7e/IryROQzZzXp0yLO8HBQPI2HqXeSB6M5jXOP3GDxAkzohsKdLfFehpOubwfpZdgCa0
Ycp+whaMUwskiHD5ulpWD6KD7ZvdGxf4Pifd8rZJ/JtWcg30YiXV1wmbdN/qvqPz6+fCqEZE0+x1
Z1a3UpXXuRqeRlbMJhfn1guvdk0BL91hA/cjAZzWLAIzHneJR62uBtyqDq8Gw9hYzQdFfmOS6olV
27k/28NGEr82ITvh6vlyc4oLuSgaU+sbMz9A681AAVpohoYi2O3Tftqfje6UVJlv2CIAfraiXucI
Vv7QmLyQ/E8OeCjoqYG42Qv1yRPDtuH4SPWT67DE81MFvGhs7RuWupUx7plnXozJOLUmz6tUiQem
SHooSolcE0/fUvaAvBE/Cx1JsJTblkZyORh3KNNYCsxrhJMcJt8+jh4Jjjifr0HrHGImkQqQfkjg
KSz+1a31NC+4n2WMtM1rgV611uZyH0+vWWzuRas526mwdqb2PYckU6YBLc5ym0NS8LWKNkKY9oaK
46OiR/c+axZbKSvKoo/uGabzlQjjiyJosU4uqguGibmgj8qbPrTv0K9Omj2Xm6qbs8s8EYMYw+vE
ukWo884NvbtIlSB0kBUmLLMRsHlxC8clAcrqxZzkKzn8dJ2w2A+Vo6T3uFU2YU+s2N14bA60SNmW
obuxIdB0lGUpoIXyuNl2klQT7t95br+cvIZM3bcH3mpEnrjacZc+2gS3saK1Qe2KY4Gi54iFlGiF
x3CkWsOu2nevtTcxNsMmt7ZoCu225S/pSV5GrbEZvG58zzr30LXh8jAW2MmpoCTq7u0r1Q4RafOD
MhIpRjJtfjwCLh43IdtNTmGG9a9Kj3luXWsgaX2TXaPXqI+PXvhWjSX3MxIugrDVSD05V9+BK/Wg
/7Qe9gWiWXs5U4JZDN660yKSUPx3pmvSVbMFpCPkkfKOoDd4nmF6VON0ZsysMVZjRmPv5wA2U5RA
ONQKULYQvpga00GFZ4vq0XbdKR4AZR1pqnUQJC19D2J8W4CjIR4B17Wfxdpz6psTLVpYih+y/x1o
3TDDbD5Olndokp4HuDOA3jnfkyt+8ioJDDrW1w4nXqvD/QbjjSgAcanA+Tf3LFLGtZdFZ69koeQC
u2Rsv7JzPPEzYb8R3sZSA6YCfsvEwZOm0bum41Cc7axhVsbKvoB0xirltpx2+yizn5jp8JTZPnZb
GEVyl+fxIobwGCpwnwQOJd3s1o4Gas2BHwtrNlkbSzMfy9+gm9uD1drj1a3qhxOPD1ipBy+e10wI
EfdU3PBhk3Fvq+gOhTt5DzFWOvYY6HDCudVa33w/Hj1oeav6pKt5DYlkaxJTjpNoG0eDX6ETlcQD
/UnJvrHBq/jRNoarrJ3O4SKcVBwyDZtoN/qVOAHZtn0UZQnRrgvcUGDPjnhNJoZx7xm6AHpXhVDG
nFKZ+smwvWuo0H+Ub0dxiw55nh68zDs3JgEnxslQby+ThXpmWCtkmEdl609Tem+c4Ra2iP1yhCnA
qN+Hfj9Um6lVjxprYAi9j2p4SCeo7HEvXOtlsMTGK5JXVyFLrROHNpXmJDPtuRu155RZozEi2J7A
0F2+R474tsxzVGpcUv9AgflxJrej/pfmhwkHt+2yVTdZnQwPBZuAZO00ZL1vm9xYMRJws7dJ1MdK
jCiEPFXM8Tr2gDwmqsSba9wTQz5SPf8Ic4+yXSqRS/2cmti4u5o1RVSDDU5goE4aIaTwVWRXe3D2
lBAEHJh7OF+/oO4o1NYCo2M/ZqQ3bv8YcpL7oDTdqoyz0Vd6UhLsXLY5eXrbUs9aY0NC25X9JVLc
Q52Mfyv3mcAoPrDJflOQhwYKt1lYLvZ666RAbUAtK58b1diF3MNg0xLFrkBCxruxtm62lm69BKdm
ZAgSEvWModveta2DblGXYnHS5EFGgM7UjGPiUqJZaN9ATnA9Z5iJQOjDPKMOGGLxbJknzU2OIteI
TuWvlM3A29Mhlpj9G5rpyW6sr7xpFw/8GqrBNVTz9RAhoXLj5oOz09qMXardYFbJRJCj+HCmrrGG
b7jqnkUoOTpxlBnOT6RxvRyL9AbAZ5vp45500c5i1mmULyfmaeLDxAP/PDjNobOReAdWFbwaGrAq
ym2aIbvHNZySnp4+g+uE4GY2Wv1Gaxyk3o8smr5TGAuzxleujn4QbvaNkZ0Z///JkDtADBxhlS2i
bBveG6289HXrw075BwrqbFjGdcI8iCljW+nKfWS06BJlq1Yxh0551CGf59qHIQgM1W68T7QCZKXJ
dC76Xai7GibN+htH8BdGjQ20JQfZHE5AzGVX6Q0wSSxVqoOIs0+ISfOqS+vbmHKY5awG4Y3+iS59
D6vsz3TLf+4oP8yQ2GLTOEQw+JQ34glIC5uza0R59qplwRUTO8wF6j1xD51M0iKd59oOiCRE1vIt
t5RDnA34Z/k9IffmhcUlABTHkChUEWCWBJG8VewYg0PDW+N62hP9z/+m0P42WCU1/WKkLtWbgv9C
tggvlEqbjv4eml2DLD59xGl5mlgADrGE8oQbDksk6+2tkbTBTMNszHFDyNsHKbpKEN4iyx+9t7wc
D2T8yOhy+c0g0YIHPYa6hdtNc0iO6dHFWQy8eC8lP2PIPHQZz0wWDu8VojTrhJII43TPmPgo5gt7
zh7xqztsh8uD5OswxF8zEmijMKLjyRMrNc/ok3ZbKoul8evYyOqWmoNhvnkajQODIX2HmmSi3ivZ
AEWrxAld4BVZ0Jc986IuiI7pfu8iDyowc9Tmi6qxufV2uVBWSpbtVEQTgMEXCjqDxE22dTatWR9d
Uyd/4N+4paW6KSZiZkOBb73YlOzapNlylXZcEIP1VabpRVOmt3Tvyqr1u6Y+J2OyB15CuvJQmeG1
MqNsrS8rpZLTWig3HDC7uSRCFkV9tJ6sGpu83Dqh/lFHPFMoDDtrMtZYCNOVllvH2tlZZfVDauWJ
3Bpulaz64l51K70OLJdYhmqrAYoZ/kgpdkkVXubut8FeEAyFpzFYo1x5UJttkl1e4T2auD9PUeaP
lHT7pJ7xx8bhL15iX+tmukLCrwZZzapY/eAav5BNlmS9Q3I+poGFyzDOhJpOoEX+HGQLcpoYZ+3Q
OzrFa8E0TEH5tgZv6+du/drYCQpe4uvuo1I/KI9bNmG8nDzKwil3QNvfddvCq87qVkmLdWuNl2iw
ngnIH1IPG8xEl2W3QEpQLEQbrTV3eoTdOgfgjVLCDtgsH6OFra7RAQ8J6svxrBHfmUMWU6N715l8
yKk77zWLiyznVaTTbfma/rbTT+Hl2PRremaqPYfVl544myjNGELLJzcu1hgl9nWOCbISO0Y3CUte
6N2DhNm1ctBrjGw6uI37EMYjVJJnb3Zyat5nNG0V2fvbrdiBYf/MwV6XLGQdtBwm6WEz1ifaIm6m
FgW9W26LnNMxGwLgNn6H/7eAYB5z1yBafHOTFnwubTtZw2tg4MWSyka0MEGHFLuvpp5mQzzJDK+j
EjMcEbY2LrHOaGYC0zfDVUIkVpjY88nX7nIlPRR2spRIp5+q8hkjXddWDiH0i93ecRzg16N7YD6i
T4EUqjD5gUtAxNieDOd5GcMA+dY4xT1nfkNYlhKBe072ABlfiHEeQmbeSnURfy11nfFli53iqQJV
unK75jtWImhRDruU5h7zm6V7wrcr++a4/AnxdMr113q+kYfwVdaIkiZpqSh3ofMPbZm/7C9X/M7d
DVFaood54zOGst3IMGSDQ5Wmv5QpEDMhGNdiLc9UNt+QaaHTcstPfNfRborxXhn6veTLhikmqMm/
ZBnSrT4l+2he5FEMenm3mTL3o/X4SRfdlXT4poxyWvYUERQiCWKIKFn7lBUZikzCYpK9z+yZKNNT
dVG7aj2Q545QnkNK642qoUzKBTQV37Mh2Ws6d/tyuhPt/G4LewOV70ALyvOstZdSHDhzUerzFxW1
xzZ7HArjWlhQWViVlHwudA0+hRftawKJIVYD6kl5lhy8891K3aR5/moRHmH1h9RDxwr5hCbOyUST
0TabAyjTa69dmvnFtPTd0BlHHR+Vcu683yxXfBqBGM8ANC2IgoVFhbnCkBh8MwLLk8tiVG5trSZQ
7HxJ3eDAuMSVfFiG+t7NKMR22NEU8RFl8JgWc6pZdeifwwmCwIH5JIVj5ACoz+70Pp46u7924UEr
X6xcv1qtsXZVJ5CLRTwiUq/jodT5Pbvzpsu7p1HierCeFMPeAyD5Yc28yeGuqozkJsYRM88Ocd2/
1CCFqhnCBb1ihfxrW1Rjmgk2eTWdEqPamMsONRN3qk1KYyDPzaXcGPVuBUicg0QFTKZHX6UKw5k7
GoC7ExPCLSYUuULD/HIZoDUWnU38Puea30ElC7pReIuR+AsDpMZNzR/a/glbLsSexEYxJWcxKQHt
AZuE2UpTWUJMPYRXIEoky5omgppsq1vTAoldmTGSmbjOnXOmn+NeTsqHZrKUl8MxDLW7whXUE0/x
TO1KQRpv+umk+d5Y1mnEIZfAYWI+sV5rnc9+JsFosBMh3bfl2Nl1LsZ4OzwW9kFUj4qjooMVW/ZF
UDosuXXj2PeUdTQKIUZzJycMlNPgPYw25mtbH6n4IBxrrIl77GzKnlTsIOGUQEeFfp+fZFr/q03l
zTPYwqQMKmI42Oa867h6pYJmrJhxZ5LyzMfab10k+zRsA4BKD1odP818eqnQL8DPwhrIn6m92paN
sk+9iv1Zv4+gg408SatqyFg5hPZFR8wMBdpqUiJU1XM/4NpQ2jUYyhARA48MoNut0PXdSGKFuy4p
dm3cDRgbsti+DP2l0Ah7pA0w+ik7gV86GA0R+YyEEXZYEw7pWEwvkZJ9kaZ8nyfYzsuCKUUrmoqZ
J8o2P+0FuBlt85KOWJiqDNsJG9mp0tDDRUELgXJyTQGP90OKd69mlknyL09fKBDdUU4VcGd9C1lU
5xs1fxe29jw13mbMKb0WfqmdwqHfAAIF4JqtIF/9SpVMLIk22OmudombGSM90LZJdrvQzja6k0W+
k2gkC2rviUek50PQsKM3Pg1FNfywwkWQRLtQ7VkXpRaLYitep6zVxY1bw0ZmzLll+KL2yi7i6kpJ
BAOj5t6yKN8qCXCd3uVYX3AhyoRK1aAlveVjcqFGZ7JxGxFuqEin680Pmue8mhZcDpvf5QOcm/nZ
VbYdAjDNVmdosgfiJwf8pTsX+0CUdTzC9Uvo/uFbQwDPAkI7DJUuTSdvqduu4o4AmxmwXm3Z5U3q
P23C1R/GQLdMXgaPe7/Yqdqba44EbfBPJVukXJxFmKMyP4zYxqeLIVO8jMjsUH+xuHnGa1LbMFSP
lnyN+KPn8pSAWAsfTrJjvfEXMzIVaXlTmXtBKe8h0W2TMX9W55dkag5pH/0qiuFjOPWHrn0XpjyQ
8NQnHDFFYYElUZlJFoNhob6CBHlJS+8ppYdxNKuHW8PG4xBUFKzlQv8Uk1zzzp86o1rb8YdoDiM5
z5AjriA5TAwnSuizm+4Oo1KOfoSK329ZkzAC9quJBEdfKv41Ju+Oz81H4FiDfDzYo+3H4MfpHNqU
TXOYcE27fbGPNV4m1l1h+Jfl3dbrcuxSvyqZplxcHflvRDq1MoCZhOkt7ZC68wXi+osq17pd7kT4
z+s6jlkHbZqzt9kY/deQfDleupa8VmguwhZYtYhKJBp/3s3sPxQgzEI2u5ovjCw/jUwF/HPVovph
p8u8aT0rKUG+dJc0EuQE9kct4w01LY/Lnbc3cJOsokF9amIVK3O+LlS+XWbmDC/JSFbagCbYO4Ci
o+HUuObaKfpAlUTY4id+iIAc8Bx5nywwnijPVdOz4EhWlkgwb4ad3hQMQoM5cDNBwTJ6sFT9GkTB
Lhnuy1cwdlZ+pNCOrEBbzn454AlRjDO4x39AmbcKq94+/1frI/6AKhjL9G5UL05CovVfzL5TN0bc
KseyuLZcvRP124WjTBAqMm/gjrfQ/FecjQwwdzu8JBjMOZ18LaHrNXoMJrrQ9MzMrbOJlbXYSE4h
bLG6RB7Ay2jIPN1k9DFkdUTupS+ab8yFH6Kz+Sulu9Vj+8Z547eXxmJ/Hifk5rNqeqOW659u686K
2EoXgD/JfBfVYmdkP9y8ROr3ZCpQI/C1smdrW5oiE+sxjHREIj31RNpOzkB4cOjUp6gsL9BQ7RVN
I++yj+xAWLn72tfTr1aLEZsxKbEw9gIbkPYraJu9az2nnRXeSGR05DD42eqq+TFn818CaCZSWv5A
hWmsIaWE8hhtZaFj63CKck1RBSprrCHtWNm+0DV7PyKQIaj0Pyoh85U9qc3OKa/whKqXPLuzbZ82
rCgxzNZS3elVk8NWeFh8XKfwGyAfDbQcgz9o0+X8KfudUv/p6b3M9wP269x76JgUp4LrcJhvTJLV
GvJF6DmrQv2X6e9gHjeoZVLlwlT4treXNtiwdAN1xKq+Zj78PWuVCQctcyQPZLN2QOnMGwxUrIRb
rJmlibGRH7uwj8J6J53oJjs9gcRRP9vwJUJEyPIy8DQrhrKfLHej6duKBQEfoYxyWrSrqMXjVG4I
8zIoXeSAOvjccLGvrT88xSZw75xYuN0/cIp6+FxBTOjp7IOHV81HQcDPDveyAKwkIEEM68bGfy7/
EuwhIAy3hEd9y/snlW5Tgz1I8czBR9+7NO5lf2Mhgv9R6Dsz4i1XN9JhxsUHJ3FmLzdawecYm8/o
/SXDWY8ebceoEx+q6LeVL0rtBqb7PQ7rpL+lqMFkSg5IRomHCZAO7twN+Xu7h/JYh0Ct2RxSuVR1
BgYFFQHmKIa9y/eXokzSK8HQnBNCNh297O1TN79E/V+tHT2KOrjwagfeFF9J9mX1nlcSC1Z8ooIW
lSY5tvKpR/sJu7cCGxqt72rS8xUFaVRvip53CymSu/qqhqYQqm8A8VZO9SHJcioTOMyTx9htxjRC
ottbUR8gtviLl0BjU21z1S3ta1Wjb2AdlysVzV8XT1n41FUefUQfIA+AwqwohsMr8UvGEFCtb3Jp
0RM8QZXffv3/5CBmhJQkWmq5pcLDr9wlUL6z6x5vl7Eq2zXtkgGBzgGpsy0JzmtX2/oUjUuR59aD
PTanvAccSN78zEUCTF5lUNu3Ne1LejNJI9YSgw4DyJwcAByRTZg58/2kS/YKpzTLQ4/wMeErduTQ
ctgx4uuy8Pkd1JmwNz+anGjNRHq7oZFU9fJAT3Q49QoVg+/2EuAN796I+IuQJphHk/Kt1Efs55+Z
QbqBMVFGl8g5FWpzchrucDXfSsWP+o+Wn7LJIaXzkar4z4GsXudchEXStYT05aw6tdm7mImK6g2b
H5qL2z71OMhz6wunQEjTAIRXHhhIYjEpXwIeKQyIod7qKPrxsIntbcgUWVN6WLFwwgPDJRH0GhE7
SicZcoZHCJhAwlHLq9+i7PYZMYPB+pTxAd/LbrCSnaDdY64xm2AcxQ8DAUVAKIk3BdvP5YExA9dG
Ki53HSsmYrV+bH05/NQqPQmq6UuV/EPNV/pvV+AMZEPnqvnoOZPHhGem/4dNE6cJFlyWTOyBCj5X
CStSu8drzaZSZ41qdCk4FhCIE4ii9uD0IBfZ488jxioKKnDNUlzsL+citEc8ftwTWTBPTGmEigDt
00RFOgJ3m1fey6i4S215romVWgVDiJaqfl9g/2Nbw3ut8reQKnc6GMjDiZQFuxshXundd6vYAEGm
+WXQEQypkES/rFjuVJCnFf1mwfNiHbFhvFtK5OH244sPCwhJmC3zzjBBOhHVKVIZlJ5clEgE15Di
A5zJY7dJ2oW1MeXGtk5SIlH8g7IlCBSaLotY2dZCvJhxEchB9YIRyScSRbHGjz28wbIk8Nn8lFnF
3K7UVVCmVvwUd+ordR6V0bHaSNRXkTa4/pLs3nHNOlpOfzNwIw8gBxeYSmKjXNpseHHNYg6w5MDA
+pZaEY5gjXMvQThCdMbP3c8KYL+TljwXPXVV4FMNfrEdOzjufEhFlT+54xpq1X5mYcXHBCsk/bvZ
perfO4KMof5klL8k41bi3IWvONEPapTCQWn2ISqOgTeMo27tmqiwGrFB1crfDA0yCJ1l6en/fzNY
9KZjrx3p1uCZZBFukD9WS/NfWg5NUNg4hIUqI8iG2rcYRL+xalZIIoSAZA3elW4ppvtY/tIDy0tW
NAFc6P6yjGesB7aJ6FXfaJc2K9o1at3D8Eqd6MaooxeHMuaqSz5SG59FZRJ0JHxHgrkz1jzG3Tn3
UJAcqZifCfQqSRmH5gTpSBxEUM5wk7RDUoaajw65J5rZV+JlqlgYqZIXsEXddCbSAipYKbDo+KYm
PhZNPvlDaQE27Ik7zsVbNIfvQzudylz/HXh8XxWym1DkBKDmLD4qVfWSpI355tRDvqZs/AQdiWlg
O/A8JRh8yPyDJVyQltOcYXU+dB2xIJXkVhM0WLV4hz1jOqamhvDGF7mMzu1c38CsvtTM5XQ1YYs5
aSqQNpykKh2fwG80YjqaPyt5R4mmdfvHautJna+ySM8FFdywHZvvKTza9fjZTv2mzsJLZHTnwuJ3
WWcsGx22ha73h3OnXQnMdlR+nWojogXVmJ8zy3wlMHqpudiZfBoGin4c7dwzMbT8Q/1H3Xn1SG5t
V/ivXOj5Uj6H4ZAELD9UDl1dnWe6X4jpxJwzf70/tmR4piWMfA2/GJAEzXRgFevwhL3X+pZF/bxG
CTCgwMZLIiC/BaJ/HLr6WbcipLLNctTF0sTqgTEauQKdGAarn/ZHvbNus8CA+vitRlRZlvx1B7yU
SmGtvVVme91xxh7wijc43oG7L1inqRq/pdE3Lb8ZBSGml14VbsgHYiHz97K4y+znFoVh6eT7RHSb
MdvjczD82xJTA46/lRVE4AX1ZU1KYExvAh114SPEymkSIdssVoURLVzeUGnF1yGLNM4piBf3CbVF
d6SgJ+hPBUgSGwRGW/Z4OZP8LHp3sq99TfW/aR8M7W0wv0w+LwoAkhJfG+SYUTbntbzylB/ywECu
lm0fUs42YyzJVPMI5gjvU2jmY9RvOu81I4iJHDMqX3G0mff9wYZ8rU0UWPuS1S5LxksDZMIi742N
mVjkZd4YkjMo66OPAlIvUDDElMfbeNoNLKtA7Tn6AiKCUFKOzSERYl1xZ6fB3rYJ3bRJWI+hPdxk
Q7EjqYHsU8t7yZvsELfdXWSDbif0lS5Ih3apcKKHXD9KEOcO5wQzFKuBnmOJmK98HL1HkoIfOzEs
bS29rTxINQ5NPsw9VIlW2TVJwgBq/KVLmstEIbQw1U3HcZyeKQza66mGFhc35cHDgFrJhzCqvoYW
fC41LhombxssRvnspv4q17NzmasDHBtS6jhxsmHVKHsZIS5ip6Wi0LFpsFEw+3iFESH0NkX3buOH
+0DrzlEMB29cCY/DhW5eVhSzTNryJg5Px79UNVOX7NdZjKu2XVW+9uDR+dDLYpdzIA4AUJFmsbLR
U7QapQWOe4LqHUrpBMZO2wSn0Ly2MjL9JD2ndpXwjxacezeErbtpM42hAu62xtNXN2yo5GOHYy6v
e7wdW6uh2ARSs2Zt163uqTPHZbSFT8Gy3a0S14bgy7lE93AKI9/NlPkQ8wFkHGOtagYm0fLVCOAl
4LLSum0sopPBIZxjkuarVZpW666qH9jiu1rALTmmes2wag5z/z3qaELqlJ+7jp1C4uFOqMHK4IOZ
XsfxjW7mIRbEXFknIbtd+P4eRAY/zEpQ38MgAD1Pgz03LlKkpIV5DDQC4SSDDRlJ0hVkD75aROFC
sgc4QvBsdM/8v6gd/4RS/LGJbvuELQg6RrwfVx5nFsK+rlqqA2asruG9rrUA253yMKezXx9zmq4o
MipWRzjwaEPolurx4yx7aoXcK9tbE4Nw4UXZ1WyfjL3rAsIjvH7MCXKPhHblTKCexLcsHrkuIl2h
TXdhx3Qw9QfQfF8lW6FIQzMBXH8S9qbUieNyNSzl9c0AYY41pRzcBeUmyiQ1DS4joGYnjrNKWgTP
AxQBRTAtELZrB0xGNwLrMa5zjAF4FPZbAIQrd2hfgqy6nbdWEsHJMvDafYn/xtVa1OFEe6O6X+m6
OgyY/zNQAFp01JHrgsrfM7kwbgAmah4/nfL8d0cYOoS+hqAS0B0Gx9xCHAQZJXfMfVpaWws9M2fM
qq3eCTK5iJqaRCV5W3MWGL2Tn50dSK6DSL4VU7YxX4fgbNbN3hnayyyDdYg9CSNpzxMHV4OeDbow
fdwLS7sxu+FIn+2ixlyR1CVEMZ0spahh553vs37HonW2pXluyBgzSZcSw61BivAy7py3gENs2H5R
VsVcGW9gQ93jo9iFCCWaejNQGLU4RCr3VTMLeE90LrUbanqZa2wILL+P+nHXv+SGvbUxAGHD3Svd
5VbH465WYCLt6hFA/6KZ6NY8DGJHTschNctjIHNoHMYmrK6jwfkSjfmpJFTQnD8fuMimcyBQwmNb
OcjpbM9Ombmnw+PhUN+ia0I2+llz+lXifA3yrTm9JWR8dXQrVACEIUrfoja7Mxj8Gu4GHjy26nsh
oKSgjQ5A3MRjvR0FOVZ2e5ANAq1Ge4GpegVQqdGCWy3GEEaoo2zR0IDBlF2460xEtV1y2SRqJ2lG
+8hWMYCccuqUivjDhK53xP0pN0ag3QU9ACKCeztTxw6GJchMkOUHS5ldpS01wzrZYEGizwUf4SBZ
BIw3v5/xEguDo7ki5yuO7vEQOoa9iwsIRXhUbC+4c3t3W3flZVe8OBWVrIBHn+NBCW+ni/c69S+f
Ha3R3DRFeQbezGm0XasaJoqUi8QYz6mMvnbTuaJQn+tvVXsfBwpeTTzrEJhTt3pQHBqzgRtHrmc2
IJBlvUbPK+Jil3EuiQufLER21mx+iDb54k+XdirerGoD+HqbhBPqsAerMwGWo1h+RqABQMi7mpIW
3LP3GkE/yavHLH0O6b5hTw7QI3YkSgfwSY9U6HdElSyjEt39hoMUGSvLsHjo5TVwKQCrtGtQH+n+
oz3OBy5/rZ61uNm2QH8EujI/abdEHnAYJ7CveSrZo2N8xOADPRzvY0apM6UeSh2bnh9L0WU+UfTV
xgXKvdRsKG4/xSR3memTnuMrjewvwoakOX6tvLc6k6uGg7PX7Nz6OS6GrdayqRbihl2qpNEEh3tv
qy8ItTZVTpvfRUPMtjePL/LqerKTG03d9o72TVNXydCuadwv/BZhjP0eZ9YFpJoF7sqi9L9lyGT1
NlqLQgMmDFhb6xcjk5Q3vess80Oyt4gMtoD2sN3elub7GGi4TrW9wkaX6vdGfgewEoqfhhLWA89I
sxa0I0wi5IX5vuMcCncN9Xm0mdvzHU4Qt7ycbW5KSkL39FWAdjlJMwJi4NHV0beAHNo27W9Sn3gV
G2ERDQit2Hg9LYURe526rTNWN+fKSKzr2beUlUhS6bkPICFEXm8Ikt6BgTkMb14BqLIFvBEO9crH
kkC+8Uogo1vQjIQ7Y26Qcu1jX1Dq619CQBmc9fAiV26MshBEOUTBXdSdhLmv7mm0kKwok113zSv1
JnEcLgdcwXZ0FSbXCMGRn2qlRTnmwQvOEell3aug4uYTvEn4zl3Qnadp28cXYYDfbWU/ufkM43rM
Eea1FX1PvVxrFTPdAXrh3mCmUe/64G5M+usmBH+yy8ifvuhku1QglruasUXU39ysd29VRkGKbGW6
l2MVHUvT3YLfOzo19STrFTkAgwf9vcv2QDMWXUVRslbXPFPsjzueq2BLugAFmvpsdu8ZiZGVQUJu
sIeJxdnDuA9k0C366kykQuPXR5sFvRywyvZLXTs3QbEZGu3SOUbNvQLiEev3PnXNMbX3aPXt9ABw
cRWlktbRsaLlmNISdS4brj5Uw4swUm1rBXp9zoen1Idzpg3+JTKJbKWBKlNtRWRcHx27sdIPYdAS
MwmIl2WBjJYCqyy5SOl2TKy1QMHSjWPz4PNK8NZSnocMNbarjtIQnCB0HHGU6jvZZ3e2i3ZYlOFq
iqtsTlgU16jqVt5Uwd7AcrO2osJd+7GElGg6Ji1Z6iM12S0koVv1ykFSgH5lqbkk1dQouNPEwu8P
G2sEvHUvii2e1wYAODNC7dj6YZD+ZavAjw1Q2piyNTMkDLf81qC8o/OeftWlN21qaw9bJ9x4gfFO
T+hb22bRKYNKzYTvHwR49AsPkiLNO5dTI8B11A2HEMDXsQGfhkS8KE6BZpHTWNQJbR2OuYbX+V8s
s4MFCJdo+/HH2gY5FroFytD5q3gDdpK4zBuyG9I7dO2KnX2NeOYlytECyC4az6Cf1DFuTDTRWsbz
Y1EHs+bIDrvJrkmmj/f4YoRzCGShzk4MjatppmiTWRNiZZUThd5MzjYnm519iWMdKQG/huYIPc5w
niQpDWyvemctDKEd6yIAghhPxKWRRgFfTEawUErrua8ScWxoLR3dvH3PAGVu6lakq1ZGiEenHpcn
tCbcX+6wqwpOEaM+1bt+pJc3uJ21c+30yh3GkotaMEod39uQFzUipUSRoqNudGcoQNcVJarbKj6q
OipwOhQ2lRdDOyRtq/EGu+vKGPJNWnerMADwGMy1OeGAVk2aUT8QlaR2FTi6ONXU0ca7MLaQk3Pb
OqbIZBmG9VWZBTlmX/yT7EdBz4T9Geiwc2gqqt+eGEL2Hrq5JW4pvAjCS6ufJHGUD6QhFxcgGPU2
RDVjGC3+VupkMgOKbcuQuoM3IX1ry3Kf+TtocriBMBttzKx+csMOvCoLrorARpp+SHgc2UhLQS/y
amqvuXHWUVTLIQyr/cQAhtAJUV93KDyjekpImT9Z4h2+CZNYXjwiM59QwGhXNfBNtoA+nb1Wd3aT
zTKEOeg0YdqZtE0svZdBFHAwG86SQdEfAjNmKi/ypxCp1anSvJ2cqnTvq/ytH6nIo9eGGOSFx3rQ
DsrG5Ke8Ml9HurnOYK+uOapSVtOSeNuk3YGl7baBiKN5MDMCQess6MjJpLEH8wYMjmt4D+2Y4+aM
W861xWy0aUcXVdR28lpv12js2HPilicLtj2uNzrxFiqs1GNnMCCEANc3TPEsK4RqEFTJPsAjg+2r
P+GTxvDEmaHcVwl1MDOby+0hZsPexthBgj0WETrxhFuRESc3Qowe1pezT69yZ+vgd1L7sZkp3s5s
YTSn8s7Syhml0xnboazvHQMzW5QWZ+h+tA3yQcA5zswLK7uvoWPvO4VwkwLjNk8or+XgF8scjJ5v
npJWjLvCooJkdJBi4cCTm8AqSsIFc1Vq0n/VAKROE7si1QKJGACcQjPd0HsDhzoGA1U7iQw0REte
osr0TK/6otjQ7ERgrfrZCBu2HPbiNJxDPWjd+kN+qSezCIYpWQRtsLF7vT13Qd2dkRW/mFUU7yfQ
HH6mn9IKjkvajSFWKlReIUuWk1xNDIYFOi13mZJtt65DuIJu7rxYOjN6HMj55OizVUoJ00ltaNXA
h2jJqnl2SO6qNn0A20ZnE9t8GTTDxtF7/Pd2QHiH1n/Rg0jBbI/Fxm3vilCUl0YQvpmxGW4F3lJU
rZq9qlsLIFtMoULkQADa0N6NGFfuY8yHrt1PK13LcZuG6sbVaKIZc8micR/CulJr3Wxfy6SjH90J
wnR2iF/TpRFLayWQjmUp/n1QZeFmIPWDvZPL45u22lok2iuJDZQLdLyEwCpClPUIUupRAIT1ILKN
hvNVbxvsQkDG957CG0upbxEdNKBcFxTSV1VLA8fNgByajX5vBoSAeW4/LCwxvMrQgBgXZgS6Btn9
xCEsoVAL1YjPKvOrrTadZMpxrS+Q6kFpwoVN7o/RutjwC+ikH0z7rC2PRTB8c2o7wTTO8aQykK+m
szl0yvvXvvXzE73m/BTJ98EfnIMnB7UtJvtKDnF8sBUoW60lH68qqQNJYz0CD1+EEyzfjgYcO2Nc
3O3Y76FBHkeKXhclYgQPdYhXi9uA0vfebeJlVWBwLwD1LMxnzEvOYh7jpde/xpp80XJ5MHzwwk6t
iv1Ej5q0uCc/tm6RflgxfPLAxgyktPEGUZl57ZZPo6/vqOOZmD9hvvkDZ7Y2kGoR6dUaJ1YP9bHy
1uVsXvcHlqY23UqjUcDuxIHPTKxdkSUrhzp7U+aXXlGiWmdxWdu0z3WDs0uQtsRcwWMOe2TBUM9M
DgJVdwgU7IsU0ZodTe7GT1zY8KaGoxxwjBHHOTkJhGCHhEIHKj/Mg/xyssB2aRS2UKXVuP9uSs3w
dxqKNrsA7p/HTL6JdoEa9NGxC0rLibskIj05UYrsloZ7Dl0rOZbSoyE5liWGBdI9KgErQfuiBvOQ
ZrmD3cpmLfCbLZhmjgJau3bH3gM5lxacaisHg8gcMmzrHMNztE2uLZp94qIVbJ6awjZPZk5OTY1i
jSy5y5KsSNzKbMxYnwhUNEVKPd7314lWaIfUCx8t2eH0TZg5Q222i+U6fDxaOdXQPAVN855YNjvo
zAQInNU7MbKz0HAgrUGuxzo4stqtD6mPSlv6dbh2Oe+bWRBshKHeCt/+ElX6mi8T3Dy6ztYTqN6S
VOLipD2Li/QxqZz+ODXODQI8C/savFHlEKhuWDxLbafwIaIAJJ1x2jW0L0enYPHEyWh6llqU8QCu
AhoHPhXc8o5Tc/4LylcKStdxMgOUBt/atSnWtVgrTJgLdkFNEYdrAIH0ZYS9NXtqqhSJZBD3V11b
NNsg1u/qIrZOGZEKIG4QwsLLFpSE6DFeocs/gbY27j2fzmtvAUBua/MZJpXc5zXu8mHy3dM0y7B7
Dg9Wp++SwjOOFiqdiGtcFChPlibfT1zL2OxG1k1kyekDUMJ0U8L8xZHmn0UJ+XGKJz6aAp6uXj8L
V/vqR8QAxhAAVV5W6CGoQ1blsCkN/BtRgyiSugWQ6dYBkh9CFebMTCBnc0PXYS8JxMLC5B6CCAC/
EUL74rgPepaj46pMVQ9fedA2lWPN8DbjQqAJodPaLKDGcJK25Z5biPisoU1uhyGQyFQFKzV4OF5j
Rg+wXwyA5llSP1mECcmJEGTTjUzOVVmY95UDky0HsBrqWrQe2f58jcVTYA3DI6V7jVSBlciRn1VJ
Vx6aDLWEqesPmAJuS/aV5ykODxZnh0vA+Jd0froNW7V71PIkuenosPKaV1SM9mZSqAEAcwPNU3bN
o6XoAdSnzsgvJgs7xQh+dWkLJTmLJgaqaI16rDcZTzBVvw3jl64Z1KmJ7GbF3r0o9ddsSMVpRMQg
LdqXlvBP0CPqowWRS6oSuXWugH5wMAiH8GQ7NB+txD1KoT16A6o9DpnUEuVsSHDvxzadS4Q9dMUx
vqHMQ2FTlBe28uAiwosDtu4eCl/sO41zCzrkdq0nrER9bByHoYnPdFqXpeY9FpDV0eOsJwVLr4dO
tehcDZ1ziFoODpvbuVQrSMW7sqcOhXvoP/a9l1644zXJhD46kjkYxabSlHIgj2JXX5lVg3NWC7p9
SAKpCRILndcFZgE4PrJ7xAC/H8OEfHFvfM2EZm3t8NiRcpWZNHIah4xQS9FWz9p34lXwtIRUmTp0
vplCshO2KH/5+IBD6OVFCnMV76TXL2OjeuodkwNG7gE68590Z7xn7dzWHMZ3amTu6luQaEZD+BtJ
qIjPG/ileofBta8L7VTRNcyGeIBxrfZJNTJjIeoVznSrZO6e00FfgUu0WcBHQLwNxXyAJUQ+sWvx
swoRE1wrBL7JPm2dWRsRPgatb5xtBE6FFgBsq+S4w7sGocToH4oGU2ZoApfJZp2jI4e9EwHezZy0
39GTeG0EBX0EImCqI6lWMeYeGdQ3dACBJgGK3PV80Hjw09puLmyv3RghL5fwgZPZ6u12aq0Ita+L
hCYqxp2WehJbp0HDxGLPx1AmfE0Y26yNNoV+i9odBQka2EVcxs8IxenQay4Rc6l7rqz4NqiQqRpM
MqtAJUQXVAJk4AABULerduu41qtuVZQxgwx+e+leZE1ok18Xr8pBn1aDIu6BaubRN5riMUSTF7tl
xSEgyREBuFe6puGF3w8aJoemAQczkck0VCgKqcSuQp7nRZrN5Ko4eCflCHZJhEhpsmH2Drhx+77e
2ujuSsO8LIb6Qfga6T5FcK1MtImxb9JwRrPb2EP/xYG038CB7X36KRyCyLWQ9YDdKug3aKWx92bV
Rd2iX9FVvZeTeq8guK38CVc7hZ2V73YdWZYcVYahXQxuqa85zyDjjI792MDeCfJLoJAekIVtPFqY
XPBs4nR/IbvLhWWYHxknxuafgswCMn46fx3IG6nZFwX2RKxzqwqD0cqeGnQx4cGs2n7TM0vuSFyl
9gBY1B8RUsKbaVbokIdlMrm7f+ZJpAPVMacVnINwVbtsKgobiLUFplyhv8WR2tiopePwMdNuCg9h
Sh7WBBDqd66n+t1HeOn/dXzrKXyp8jp/b/59/s0veTFCDg+aj/DR//7T9i2//Ja+1Z+/6YefIbH0
j1c3J9n/8Ic1Q60Zr9u3arx5q9vk999P2On8nf/TL/7j7eO33I3F22+/vORt1sy/zYcW/n1mK5KH
n6W8Ht+y8dufvv/3kFdT/urQf7QdmulsSeZQ1n/0b3Xz2y+G8asrpXCFYwnHEML+LuT1V2EYpk4l
xnKFch3d/OUfdU6v8rdfNPNXWzdtW/D3UgdOYVr/Ssorv4gN5ejn2f71t18spVzs0qbp8AIc0xW6
xddfvt2wAhAJK/8pvCashUcLUyuxy9Bmnp1vz9/djKvff9v3SbK6zjv57iq2YbINc5Tt6lI6GDdd
7sH3VyEpftDTCXySVHrXrRsniscV0Kj4KyWlHmKvMVv688wEBEgsxYKY1JYxjCmwfQjIzkX91djT
fWWaHIDrEOMYZ77Cd9hIVVy9pFkYl/5cFErSgA2OD7K2K1hQU6p0pg05tVzUBa49CkxU/+iQCgoh
Bfy1WX9buuO+5ZcpFDVATbv3kXaxceFqOIO6ZdfWDq5S2xiKJbky2OlIilHqK7GJozxxa0cebQJa
voyOQY72WLOfOeT99I28600PxQiIl5nv3ME+m7IDuSyjyF11HVWuXdmxWLB1KmlwmOnkIU2EYOu9
jV6N0c00upqEtTguSpp8NulLc+RXD253FfRdRRZ1aqJmWnSRP6onqA9d97Uztagtv4mQ8p/7UndK
lcBWa4Lf8AQyAcPnlGjE22dhUVrQMXShhok4rLOZ2SQFDNyr3lcFjfOeE9EyAivYr/2iG6qlkdqd
dQwCC34yCbFptKsSe4YBo9opr2SRTWhneszqcl12pA0eCN2trS9pkYemuTXctEZFb5CrjhzDL6dG
ogOxqhE5qazsZi/CEckmuEzIMPRxKUePDmEyHAEi7HVNPgnK+ZGu7G2e67b/mox5SKQeOs9zVnOp
2cqsA8huUzN7NT0yu2BlCn3XJj3RALUptDO2lOCWetmQrRFQSzqL6H2JUqUn0dbZZdu5yP/wHwUB
kz/0o0GRHuQGo78NlK+i60HC//cusqq3SCPKFFZWnWCiJ9e1UDQTyjz1eJgTVCUmGmwMqp6kl02J
w8l2UYJXLETWheTtOvQgFN5amm01+y7lKL3o0H4NiAo9mzw9rdSheWwNXyWy3+Uo3iP3KDStjs8W
XRXgDcTQBps+rogo88c+7Q+mmszxVFqFATcalizMaMa7u1FWxlEM7RW96bAbhbNGgFf0Zyp0mK0b
oSJafHhq1JmcSYd2T1fkHaFcRifWlNx7fQ3IrwSx7pStpDulgZTeambNFofTZGdfm4Zla+vatoya
/mjWEvkGYhMXyWh4ya6Kuti/ahOLHQ8LFY+hTvZYtYlVGkNC41gT7YRVq/DVUG5jPRjhoBMnpEtL
7ZJ25PfkrnTmUg7Oz/LGHQzT2VJ7ISouiCureFHIpLo182UxnToPJsZFqMMSoz+JSWPBYTYPT3ol
m/6OzV3v7BWSuXAXy6iFxz3BT6bk4o7vqqzz8lLXBfOL7AO66GarElpoSqc1G4aqg0Dts9ej/tZa
rX5tJJ2yj9S46/Slaxpe0SLRcsP/5rvjaBr0Fh39kUJJZ28xenMGtGTCybXKJS2FB8De+CeoyIXp
1NYvcQqEqoC5m3S1Q1hsIUCp164fNhtTRv50DqtYVqtpSDJBVyU0wKDG2JcOU9wo76ajg1Dq2M4E
cvu3KNOttFlPHrPD488ncqLFv5vGYZDZCtuALtn1GUJSs/40jdcxPj29YjYs6ZhF3tgsezG+EZyF
xSGHif7zy8kfF6ffr2dIFkKJ1F9apvx0PSHKtme3yKYuekaRc9njg/USZ+UnHMcD5P1YRxAlcFJD
o1iIB+XC+Mk6xJTh3c9fi/0Xb50lWRi2sFxpm+wHvl/BCHZjC59mOJpcm4gXofVPej1gMx3Hybi0
bb190dKGcvLPL6vPEev/vT7/cQssU1k6i7N0rfl1fbc+A35i62yjuBO1Otm4IylKoVlIsvvQdxY8
oLjkiY6SkIKH81Rdlc57lsYkfeQL3ZgDZ9jIz1p96HFrAxuw4UTXP3+Jf/qQHMmKruOyJUFJsGz8
+AorIeumZawSTVf0tMT0VxtP9t8Mhb+6iEmfA6mIzjj4fPv9SKcx5OAEd+ke4YvjaJVvf/4+5sH7
w53mfVgmR3r0E+xW7E93WiYO4Aw4XosJS/TWo9EGn9G2d71uGeufX+ov3g1vQ5o2DxEnM/npUrEX
pxwUoSRRzax3TkRyliLC9ecX+Yv3w0XocOpC2eafPhc3qdJ+jPhcogFVLMQzbKYqFGBNSZ74X1xK
STa5wsTnrH96Tuld1OQ28H4qS184zVNqP8eghv/1ixhCmaY13zZdfJ58bEIZS5R7C4657UNKwItF
5oqmsMON+r8+3nRpGIayqQgQiPp5piudFg7UxHhzwsB4KIxenHp7SP/m6Z4/5x+HnM6cMj84rgEf
3P706CCyJ5qjYMh51XBOCwLThe2CAx2Km9inKqR5YOV+fhf/6pKUxGxTZ11WnCF+fFo9rdF9M6XK
5hFqa1CuaxHC1Hp4Qa+ApwqZ0s+v9+dRSAyIwT1UOlMYE9mP1zMajQZ4AG8mK/pHy2gfqSY8ZHX2
NyvTX13GUgZjUOcYI9WnO1m3SL8VGef01hNo5UkuUZyMA0dn1D1s2v/mLv5pIeQSpiVtw3AdTnef
7yLNhEFkNkUSq7ShwbRmxtbONQBi4KLtToMTOrc/v49yfgefx4piB8bbM01Gwafh3xRsg+AxzsJX
UM1dkCCWzk2LmKPC6vF2tB4B8SuLAsCEH6Vvn/CWJ/kuTnzHvXPRjEfLoDRHj0g32Z1+/uL+6u4r
x3BsPgGCHox50H23SOUSg54eMKiMsTKqCytij7M0KtaudZPUfbj6+eV+PE2yJrrSkmxGmGxcnYzM
T2N4YEaWpZpvBRKR5ZDjTswm1BPDdKTGfC1b+VCO5sXPL/qnOXv+yG0Gs+vwqP5peejyrpSlxQag
nFBXyFHZN70m9JuPq/xRwrj6/QOlpvF9WeTTH/8D+yH/fK6KfP8T//H/qHRisaP5t483/Edl5o+K
y1z6+e2XZU5bMq+/r53MP/BH6cT8lQXZIkDZZEn+r7KJafxKgcFV7IVoPZpK8PETDPpRG5HyV0NZ
VGtYWh1GgctP/VfdROq/zkuhIi7BYZA6rvOv1E0ouXx6IA2FopvViBoNDX6muB8HfZeKKVcaTV4r
8MIlx/EQHMeXJqkQHeTAKtxLqWfGooKHsYx1fJrFFFPw9x7doLsae5O4h8bBVqbiZxARWCcownSJ
ezc52NkmCG1+QSqrBAXhIqXXKBeDnE8NDIvx2RfxDuwU8okPoB3uOD/gP8n4wNkgWIbeNBcSxmvG
6tEUzjPl0ogHHw5m5tsdNEFemJ6DABXItChVd8tiEF98pV8Q8AmWomXPnTfTrefCXybfNRjhtn/8
7aDb+/knuxChYKCvlcl1P77cgKohFTLNHFzOZCctBx2FQFOyLaD0vsH1GtE5UNqSEjduCANrRHpw
0bItpD7gy3ZSuCnVZW2XZ7JgeVllthmG8VL31F4l9uX8DVOChyngLx1JtN7HexkULkiK7ad6mHMT
5zfEQ4xRcXykisqroFOFHY9WwODYr/Mv+fjtadK9sZNZZRH6ReVJDt1dM4K+5YVHZnHK0/pq8JNn
ZVNcgq5K+RyNmZdqdzYxkg3GMu429gMRBc/uVLy6KrplC/Rcq1mANhsJBqsFySiD56jTxo2MbYxl
/ZlohrU5+M9KcYs5SzmrqsR/FYWclXUo/ZlW3BiOGFduITpqQug+yGhc9vO7bHHMR61JQ2J+UXk/
fC16CUG3cu/aiKDaAELq1OHKMzw+FM3vUNwj042jCdiUdMaTFvFzSUEobUHJAAAqnZJN2xg9MsOV
Nhh4euaxXAPM+LgEZoIz7meCCbireMmBjuNUITxgvqQGk5FjGxJPhnKPXm4hY/VGU3abqgYdXxI9
j9ycssZvBT3YNQ5p5CFb86eNPSLllyWbgnmc1CI35pFxWRZUi0aEYbQloUxZl4EWPnvzWJy/6tIr
1P1m5rrxQ7//JLZMv6doTiMWzQY3rHWLk0/ZBN9k56wolbgoMOM7uvlxQfuroTy2BvhCClTcPSvA
pPRBUQg5zgEyFY9yNw/HiNS9qPmaKFgLmUsEFPsImNHjGrbP5uMXf9xuszLe4bkF5XThFtzYOOUh
+XhdscdYr8fsjIro49VqOY/ypMA7uNgG5jft5STyVTjGG6++s7qh+Zvd8ucdCtOgSbQjHWJbwdex
9R9nJ1sVpTf5s8yBuiDjVu11iy15rzl3H9f/btL+Y9X6vsI7r7jfb04+rkYcinSQAwvX+TQXsluv
jVqSqylHntye58Ynkgz2ZMORUOQOhiX7bh40P7/s533H58vOX/9u3zEg2a/1KOZN0ufknj+HHgt0
w9P+N3fzT7uvjyux3dOVxb+Uyn+8Up9iAwsbAHm6wUzUeXe4S3mwvTskayFMXTRdycTT7/IY9CYo
CjTuhhnfZb77N1tP+Xn3M78UNj2W5VCIAbf1aavbF3XlS5OmUui5SMuaPQwAgp6ZtufXIwM+7qjM
LqT03xO0Z3G9j3zzy/zq0HFQkFsp6glUwIeHVCDy+fknIj/XKz6/uk83isYhAhzBuEtpHuPJOMeF
x0M6L2VlZO1bFjh/XsXoXNK6p7P9N9c3/uoF2KZjMRDpmzifyxGw2gqUbXOMao2VlwLpAsA2yNoa
zyC6H648zy58mK8hBi0CUS9q13mttZ4pK2KqGR1ES1NmvBuZc2ehq2oK9zGSDVNUdGsp/U42zl2I
pRhWTuEx/890ttmADhl3OWiPGOTLNWa/C1ETpsdKmc3LxLzKR6i9+rY498F0iUUU0EFm1FA0eXVp
2e5w7B7jUF1mdoK9wtaJDejWiJz4oP3+6mNJkajsYGPwiM1LjYzYcdf9Y17wveTfGrzsgnkHWrnf
mmfUpBmqWA+8Sfjcz/dg/p82/taY1RNevojAOyYi11KXMhg3TiK/oSH5WDqq4i2R6ibFOtGFvrew
58UKs/HdZCXnxFR35fCme1TrkdpSnHPRHaX5Ju4p4kP7jlLtMuLxEH6ypiP0MFrMrB9Lz2THE9xS
/hh/3DLrSPfrJcAZ4ZmMiY/LzIP4Y0dF+Fi09HO8uOV/sndmPZUj7Zb+Rf7kMWzf7nlk2EBCcmMl
kOnZDo8R9q8/j6lqdZ1P57S6pb5q9Q2qrAQS9rbD77DWs4hEXWoOf7lwcTwxmPGCZ4Hwx+UxHHZL
ZGz4/Fd548F6q+xX1XrMgPl9v58l32d7SvDpEvTJV2NqpnSEubJ8Fc8Q0Tx9f97/+lq0reWQ/bdj
kZuUgzggHEJY4t/OpyBq5lnThlPhUHANYwmpy4kf54A/yQWJkYGdlDE/kjQZTQfZh6/8xySq35rl
ybW8FOk8/446Y+9PXDDLi1B1w4NboQ9wBJnLDKbXiNe5qpd7/57ZzltHQN0Ir0dF5G5GPj2YYEA/
TSnm/eVs6Hmle7O8c/lSY3nZly9dCk9VTiwZcFWmKeYM6y7OeaCSSsyr5h7EkqK1HHpjWXwgGGbz
UabnaOSG6huuLc/T76Gpt0DsN8unFMurvXznAUjzyu3kg0kFpHn8fFeMbcOzMoVajGSbizAeg8ey
Kt5KJEzQRaiD6sK8FUCuOALRWS4X96SRhSbJmyIOAHX392UdLMeeETfvaM12rQUru22fv691T/5W
7ERWXp7g+Q5u3zWJDnEaN+JW2NwnU0qlVofhM/rNZxwgf9UgrcPViaYB8xJs1rvvf55w6mffy/hN
R6QI/kD+yfKUc4Zq/30z2k78sZwWCmFcKHp4LjwFnJKaY+KtNdSnRHe9+r7lZcvLMihyaBvQussf
ZMbRUo76ucKr//1/gokLv2/3AYCTUSJ3zH37Yzl1LKS/oD+SjzyMv1h2rVLyL5z5LQ3Cp6rihuNz
jEkRh0rurJg60l9Q4aEoWtXoEcizWi58irHFZk9jMtKkz2EChxqXbgGc8buKCYFlrj391gMJQHnD
T8hiiGwzqi+5cDJ74qTQMX24S42ZL2db7i4f+mRVKoQi3zeSJtqavdd93/YT3YTLTcpns6XkvKsp
DoN23Mam9Vs4Bu8Mj2vZiefvOzt19KWt5989tKfSbisWv1y47FEQvGU/2tZ5av3ko6i5KtFbBg2o
02w5hEr1w2/qX8qiIfp+HXS0Jtn0+l3QjhlHKgu/tSEy1PeEYkVcF1gr+O2+7/n/2/37/3MCiWXj
/993+avfQOb/2eMvn/5Xj+/8K/AsEfKoxrTBVm+ZtP4ljzD/5fuut/wVnbzpI1PgeP270V96eeb0
LuMfwYDAXsaKf/f54l/MVLEcs6YRzPJZnPwftfmOt1Qs//MQ921mDB6jYIvRq4/YbVGC/LPIzMoo
aUkVXTlkwp09jrStTl3wM0kw37lR9zNzhHFgpu5A8RX2HR7+VVYGeEOz8MhA6bnJh/lYWbWPSKGF
TVZXiNg97b4IeCZX1rMgA6mXfGMgWpmi4RLp7fytDl0+dDj2HCGKSxWZ4VWLeW/wH6fJVPEdWsTf
eR7We6IS/JPnLwDL2bvEtvQugRrfYk3c9/efvv8/IZvVqg+Ay3iLa6YtvZ+LYGNHQrU4u8rIN7wG
bypgzUYGdNbhyw0rC6UFDHx7O9PdbE1bvyRzjpI64ygCCQ+9BWHDmhzxa+oBFQjGlpAYkgrOWZQO
23ok3rVNg/ps5oU8Dz0ZmckcE9KSpWd/jH9GbdiR8Whn18TEJ5VY5Iotf0KGyD6f7fSeH93deqxx
iSZE2eamibEpkTAs8A4slCUqcnbbi8d8QQv+mvASnlAqnORoT6cRY9suLcNkY6ZKXzLbPBmTe+sr
G9xgOVT4cS+LQH7njvmDR6g91V4SnmAVvNbYYY9xSryizxj+ueninRRkgVPNdLxkGcznycA5jnS1
hNlcZL+9CFYCUoMUk+jecMZPr0q2XcBynwG5WHudonOX4UcfIhT0DRAfo5Ps0yb7I6cYloEL+lQA
WJvCSwxWmobcG1Zy7O5H8Ac/5ykj4i/+yhvxp67VI6kfE/G1n6lnZtussdt1UbXY7SL4xgMW2w0i
vmaNT4Q6sq6Q9Lkhynz/KNDIrsQcoHXpEcnbTnmG76ZOIxihrnQQX0YNevMJxCsIh58Qs57bcgBA
UGNVS5vy6DbRF1z0h7zgMR3ChVwVXnuodX5NZJLuveAxdSr7DLVzM8bWkz/FzQ7Q9GlKpIP/L7mC
ILt6AnwjiTMaT8CqSBAEj7m/G8wDseDkDKi+39V+b587cnbI0TMOIEp2phphHSwfjDD8aVMQrNu4
h3JEPPaqP7sgrqEclvdDXLl892A6huGn2+XWDr3Im51gTjSXD/Wsb1094j5u+/pEf7JIjTqP7h/X
0dxUP4SbIvPD1ey1Jf1kWX5QHVidmpHh8CaynRcnPzb9NXV2spW13GY9WSC588c2iQhMEb+sZ+fg
GDl5KyZtcZmB/fMrQiUjeHimQvwUD1un8V6qjGCQSro7q2peUKWRh4vW9+jwW2WxefZMxJGZp3B6
YueODS+5arrQpjHNUxXH2QVOjks1LW1YlKSi4nloiMCB5pOIVu09T3zNkfS3pocMiD4C0xCZsRU3
E75wXBrgKnTxxk8drdEIL3J+9xk1nwltA5k9hEOk0QXGmN4mmJsEeZki/DDZhKNRrL3NkJMMo7Gs
APzG0ZVj67fSad02EfGUeNCVGoEUl5QhqYbelhG2eJmfB0kjZGbxFQ7gcO8OrbXxDVKyA6/bej5Z
WF71XNmIhRrb3jVmhNrxp5lWpyEmK2TA8ybC6WB2LdM3n8S+AG1JE8FcGn0DIhWoBJb0vJOmnPh3
pX4woEisrKgq9pFNfrdr3Rz8jqSY1O894VkbA/SPSVu4tsuFV2T0zS7DzrWeC44CmTCh6stqHRAt
UyPd2gULULGz/HqPfareuCXAlcisDnOXou2XpGzibFgVZEqufGkPwEDjEIceVqWiiJCeiD/abQEm
uvyLYw3BXFbenqKPmRd+3QLF2MYBTkSeqkHBYni7WjI0IpRvlXfcn9lAzGU6IaVnn7NhyoLXuMgP
2mqOvgtQSFVXKx2slR0AwwuMEb8tjEBlPYy1UGRo7JFG6X2eNw5ErmjxWSzTSFLJB9jMJ6AWEr0Q
avpt7pRPI9P71XB1ltFikI5Ps0UUiTTviriLKPxEuA37GLwlXXAt0BrkI3YkxXRvtEMyk1pjNZQW
4DyyFHLHTzHIxs3a82hwS31P7KK7i1KdkK2BEJj5LYawMah2/kjQRJ6/x60DSpMMyLFCapJYoKvn
vvzAzLYeIpVs6iqQa7stDn3mTkfBqbgsbMc/A3k2kmsUvnOEN0dvVA/TLMm9+Vg7zlOwZBkleCi0
Byyw6ImMifCHVtEPt7U5KsX8hJuVx1GE3z2rMbR1ltj7gTtzjAJb1LNHyKNLdF0wfAQtqGnDS2+g
HukkRXybcr4J64sleAWz7dLw4y60rPRWpjykcn8450joyYUk2TqZ11UVQGwo4juQ7ocYgc2KS+2Y
En4NuD/hySZfHDLL1zxMFUQ3RcjLwheK3I1TtmLlDFqdUpwZp5Hsc7zUzg5kzkY4Gp7jlDa8uA9S
EQPKFXIm4AU8lDvenAyWaxI5+Xppoi9uAy9AEjSqVB0fu5JUPoWOu8w1xIK8uc/85qtGGURWl9z2
7mfU0ybRjo/EC3kXf0B6yavCuzbpq6ftvbILcc2c/NIsu+yE7UdW6Ir80SbbjBLIcC/UsxvQxsW2
329FlhevXjzuSajaGEn5ZfbgEKaxKjcEJ4UrjNEhMbvYh1jybpwGi3gQQPlADoikmv4mcfVuimci
uqRz7E1SsSygEaSVlz9GP7VxZ95LW8fnGKRpjJdmM7MSXWX5nN9nhbst2zl4TD5L9K+70hwESqyg
2s8K3Btpi5fY6jFtNZHNe/bZYP/ZlKCf2AhO5zJEnLggUENC6C146kOQTLdSLcXYZ6lLeCam+5nG
UhwZGj23dX3BS/LLt8EQjZWozkLC0Q9+eTK+ZtJW2LHmaectejNgNIDSlpQJRC87u6d687sUj7ud
PSLynJC9Ny9D3j8kWPTZr5Awmpv2i/R5Z8dcv5odjwZ7RizGeSm5SYcGgshvx04f2hKJmuUpEnF4
1m3avP0dyjjdgd8F1DQGd6i78WXMxWERmG4568iOX4AWYRF/ymkQ5DMUxb4YU7IkErM4dtM91Y93
YV324HRh9jhnJjHIs4D8hZ09kwFJnGNZAw3D1cHiweM4Kd/8mdRcoqi38FfBdtrVc58P3K2ZwqVV
bVDjnl3LzNci5Sif2plVS/uiS4uA9tyDR5/mO1c11sY16kca0uCaVYa/TjzzR12qpzIyIeZF7kdd
Wihg8Fm6tJVbv0QrOjIhzOzaPjKTOrU6iPfuAACqkPlO03lsSaU5c0UfjBaRZxs0KE2tx7ZJX90c
LJIRvcuO53+dsK7wva1oXOsAIPg91+1GTcrYUmEHgKggO9fOXWtTz2BOPrl9+qQHr1mLOt5H0YAO
uGF/gRSIBwRw4noJZkt6vEuBx8bFFPl6Jib5GNYI/5hXXkAKaupQ5MJGM9sEH1bMOIcPnNnUxhZ+
Rg8mSJvFj1jt+QrFfsJ3xNpSVB6mJzdKxhA/ZrXjd7vU84AUsqBoIO0944eu58LfYhRc1854VQDW
wYdMLymH7yOwi4fIkA+cPcCrh/6ujlVBejyOC6dxfzNwJTvNyRUUVvcRODFOUZeJSkgqAhOO5ybk
3mQAVm+oosQj7HcmEwHPkH6Ir4mfb/DMN0t1gf8zuHVDci1xMsx1Io7errMM+1HFzUkP3QRTJuIs
QETiFNYjVIHeivpHzHdfmQ0YIkKojJP/I0F+gDj32GW1cwoH3BllnOh11TQvRVqd7by8GLRNW6f1
mVQE6c3NsVEFY4Cf1E/TrWsvjk4nOrQJs65g5C+TwOBxoNNg2+ryrppmfIoNNUVVfc6MdI4OGWyg
LXl5yWFyAXFUVJXw+offnXIflGxbmhJnHbYSvhU/zL5w24/S6IuT4W0xcU2nMAEgRWsEcyAEi9o3
wcpkALgRbbnSSbnsQnUGJdI/poL0bUfmx6EvQ0xfn8FATJQimm5jgf2mKnhNg/lq2BYpPSwW19CR
3jqGOMB1+IVNeQNlTcaaLwhNGTv4uJEnt2VyHH3SkXVXessW8ML88mHq83oXVTd8AtY1WXJUS07D
YZTtU1jNL71nTF+xwJhLQYBp7xO+LymxS7HQ1eYmNHNACAa89QF287bKDNSaQUHGUSCwatvymsVD
+xIljKUmGwBCE0NalpV1TYnLWI1AwPYtTevdRHt1QYsNg7z4A+d5ic1V4i4Zfbg63x/6uV4VuK7X
pTP9HAKnuPv+MCWQITFnQdawrOkuIZIUYy4xR2TVmYZ9wMzOkA7p+yOqPIJQ7RtvdLqRFpFiYwyo
APmkOpH/fGGA9hqXyV6y7UGNmgJzxfSvIcXWUbajw50PsCSo+tLoAV07vXGW/2EFS1cm1MdQS3b6
zn5srWeiKy5Fjgd2iBDB5z3+L89YtU1/B5AFOwRSKgzHC99R+m9gPiQi6XiNkeNcyFmcyZbkfmYZ
mSxoXwJP4D8ZzYbLIBvTNwqM6wDafycU8+Mc+52tonyL8Hxv+1urlx5BMpQxLRre0MvtI79/HoWw
SJFJr4noJppnAlinak1JrHcitwhtqf2jRR6C5Y+noZquehI5+2sAQ8wR152Xwccr4ChVZdQdMRmY
gYTyhDh7xVqUtARQfNwwEkn5GuyUi5U0PNi15QGMgrLQDe4bEU33voDP75rq6Nnti+opm/RCmkjc
H0x87JtZDXAziu4U5GD/G1JwhmlIt7LXE0KDnrhpeinOr1fD5Om+m6Zm2AXBtFjSR7DB3afkcX3u
52jeGg4A4PhnUHH7mF4Fvdbr3pzoUaRX0clzU+EDgEyCdB/X1Ygyr5zUTiZYsZmvO9se2XyvOi7x
bMlVjdMzy3m2v0733ub3OUnbw1A2e5YnZB0ZLtgkOMjJFOqzlWeYogsgGNaMGGuCLxjWIX2NN/Li
orXQlXGBiAhVrXTijQ6R78uYRwYwUQKWBOi10TI/Ko8cCfJ8K/jS0l6rRrX7PA7brUArzVrQ/Joq
+Ge6buPzJOhHJHfiqlBfHSiAxxCLI4PhPTsAefAb9+jE+m40OwpYA3nD1JnnnAkE4bEv1PFLOs1o
brpYi2M/+neDFZbHqJ0LwrABM7qMogKSGtgGSRDhcDXm8TYWSj1qH32yqei1osaz1moi7xeohXm+
IxXvFFCGljVTiSS5lEH2AiAKD2uMlb4EZ+y1vCADZtapNn8Wsu6PIYXH1uxobRLMu/xE2DfCmEo+
RMXfzf7Z7/x3mTTTIa0pd6PpiUS8kwp/eSmf2kDnKgJZbKaR5Cg7A8lZLKE7gWvDW+P99fL3zFLz
LicPLUjAZjmt/Sezkvc54Jldf3TpUlpYJAFmHzIb+Xvb58gtohcrEpc8q58La8InH12GsL3ZpT4l
hsKTLnPck4F7mKfPoB9Yi4/HOOfbo2vDyDHgUpi9lAA9zEZr1sVEx0TBRUXNOYeKd6h73vk4sS7j
iGkzH+S09r38OhWDOBro5FaBaYQLcUtfSnf+WekWgQY59rt6xumYImgg1zp9EOV1cDLIRS2F3Rwx
AkonSgURtlRpnbebRMAJrRukrgR0Gw3VdzYzv1tYt5MznFTrEpSA0/amiAOmMC2xAJHTSnUCKlYd
mxyaEle6/aueXHODu/OlalkfId+7g7RBVi0Cmjl7ZBmKKyMCq+OZ1dMURYxX2hXl6FPowukuMSJB
N6syky2JiyDKQoO1UozVZveCEORR181luTqjuvzB3fTb00ivkolzgEsXAPHaHLhzcJOdlx9hHPvP
zN+0MgDo65JraRsKxuQiUJrnP74r74nWeUiD6Ta5A1DM+LXxGMewSbyDhn2N8/pPlsAwnZz2o9XN
U5FjL9LTQ2h4JD068owbjEB0sj0NVbD41/qc0sc1gXVH+QEvhjmfDVYtaX470nHQ5bTOxuvN3xFO
/GLw1aquGKGOzZyv2dYenCkjyoT6duWZ3RVa8Ekk/t4c1SGrPqfW+8EjYe92fnQgIu+mtHgqNbot
qcimdtvuPna79j4yMP3XQDrvYMwxVFSHHouyZ8WPJuYuhhRXixnmugQEfHS130GMsx5ikLy7Mubd
xoRXbmi836LE7e/8qSzXk7ScF8FmlX1hvRrLsL6bUuPVNSMKGXMAy9aM8a5WoKWhfzIyK15nvins
+pHVVlKNV6AC11HZL5FogSpEQDwdMclDwazZ7AFDFjxVwvjnYHeMIxp5nsI/OUojlDjuZUo/C7Nx
7j34qcxjf82VmR78NrrNlC6DnZ7apLjrwoEuvOeetM5tRlETAt1em854C5sI+3Bb71N7vGnGuUYu
qXCW2VCoxBGYx3NbqD95NBxM19ggk3+3JcdqHKbPBvzGoOpeR2c4RtbSwgQMI6LYwuoL7KHH39vb
7+SXwK9n1+SHHi2kPtnmnUiH81CTD+dUIbw8J3gaFnNyy3DMq5nH6CS6KJ+wkLDtf5bBscEVBgSq
v5UZWzkC2Nc5eRwrcDZbLocDKwbCz4gemhwy/6b4Mew6dFoFeTRtK6+FPeOxLxgLJMMBsMLAwdzf
/DpimGHos80t0XClgbqm184C72mYQBoqY36f9YOvBggYLk+e8UzoD0O733E+nrqovLPcn8OQl5vE
4uv62r7VsIPJIhpk/xQzr7Kw066y1oLFWZKxuXCzJ51We/rzL9O7yaaxaTLme6PFkcXvT/QBwR5r
38JbMYWY5CVAy975RMF0mHV6Nyvrj2N0p1LZTwxktzFvSGZb5oaHOBHn9ktpatj0MIgT7PFh53ob
Z7KRuQHbGER7GLXa9fVij1bNV2C9LOg6U4pfWTvtOyJ7Uk88RSaxaA4JDP5Qg2IzbJseYGeHtFWS
WA0vHrC5x69G6L5VxbYJ4BlmvvPkzuoD0iPUg4/UjZqNKE3ALPrqnzLQ3/kPtwkwMorkNkdEwoPH
vU42Z2vOCbnC7tFsjHT6MOFQSNHsB+8rZgNDhDGIVYBLa96OSwcCBY8q4/pivPObBsw/6Tet3dww
6D7MsuHNNAl/zq0XNeoP1b4MliI+zGbqXWf1VrnkokLe7d3wK0iDt4mokTQj3KABBp7khxG5Oitl
aKbReB6y9hz3sI/p7bgjHQM89PRulC2klsLZEhB9yufhhh3UpouqgJQyhnWYXWOToSoXxa2CWlDG
ebgPTRb8E2KYFbSCuVOnTnaAMidb7GezJKy7frXmhGKijWB8xCR49+UqKDgapjS/GwnFzefuqzXD
hzErj5Z2Xo0uvmRG+DgNcEt9z+YZ4drPBTEMI2OR1AjqXaj1wwwyIvf86hDNAzpPxP+BC0BsBGTu
OvY7+LCnscgTBIo1Z6XBRZTf2zl5Xoj3xVqL6iMATjuz10CaGyPGsOuUb8P+HiDbOIRPVsSWKBNn
nJU2DC7/WKZgoQxPv6S9uzUbkuLSPlswx711apQ6jp1xckZg0i0EoLxT+Q6ZD4YVIg0TTu6S4VHu
Am7POfRBd9xAr2wIrrEWd/NTYRgVamDvqXUJC2lTBCMO7NhhiM8tmFwSyDYl0BC4DIB9wqiq13D2
nhho3ebEQihUEW2/PP1HUALjaD4Rjv7VZAR7SdjadT68Va7bI+Hw7XWsIX5HLZTwobA2WNDNo4aI
61fOuLESNDXEB++zrHoXATVeVhsroef7MueGkHHybsWCELxENyz/ilMNxc+yf/WWQ7ab0ZfbRgSf
9sxllRr0FglJ7i5YZnPKx+3YvULqoKtIxKW0oKJ1iu4+c9cMB8Hv22tyUJm7L3BP1PxfUFoOob8Z
pLGBzrPxcyKqx9F+YQ7Zq8U+aYr+YUbiJLqppV9mOhCqNOYZUhjrFBEdgVqDsQqz8qxSrZDEWsew
MvtHM4L26Xz2VdkfhYUKjXeQ/gfVxBJjMVZMpf3obA/c8bmd/rFVau7IYUC3oK3rYFW/cI7iEKbR
3BZkqGCrYD6WuO0tsaK3qoqaV5WAnIJcoTJ+AAR7iqK4fG8Lxz0UFfDmBZEGCcyeuUeLn0Wo+p0n
yfxoWD+QG8ver9Wn7sEKQddi253XboHPvABMtQ1YDKBDrPN135HyK0zmyIPD/kSVLqTvEu3paDyq
QYiV21QvCZD4yxDnA1Bnj1rV7S7EHlwcf8HIgvVZRQY7OBMxDuHXoMIz+kq+3Ym3GzBFE2bgssp5
W1F9M3B3oAexYrhlMQ27Y9Llx335Jxvim5gU2Wq5+9AbzNf8ULabIWKbQ7BTR6Pq9ID8EihInv7w
UsmgNG9ZmXsGN7Gx/MiQ1m1aFoYY8T27c34QlxlnWZJjlYXVtUmyA3tKufVGpmJdKM885s/WONuY
ahvm64HF1Tn27cHMJneXIFcau2B4VcFUnjrNyqtLkpfWZMJZyiK6UhvExOEo/zAInb2BArmaQUEl
OA+S5F8OxM51yQCCVIWwK6O5YSmOwwexufrCBd7e2aAGyB7gOw82lNWuj474d+tLXzEJ9myqw8Dg
p7SKt84us10X+tOWJdtXYofXsff6vTl32b62m4cpKT32o3yoS5P2GmebHRcuiLMxphBh9m8XgXci
BhCoW+gTCB/IUxLUEOgpqFe2IAam84Ho1im27TmAzY4/+RTYrOFSaoN1Z5Qbn+iQFXE81q5mYzzK
0eAtk9WuCQGwJUaIRTR3nqQkvACmXLeLACcZDJVmEuU8Bv1JgGO7nNJzg8CVM5RlDE/890CWHtSw
Gsh9xHYyMox561WaanjWeNd7Y8sQvmB2kTIB0A/Cbds1q/l53cfFszaSENpsD6OxwgC3ZCmAugOc
zpQpN4YlJ7gpLzMOBuURuBuW0W6GVbqVKg1Wbo18laESEm9dvw6y+ZgKLk89oliE7baEdtABt14L
kDLPeXQpRx28OGBwTsUjZ91dZItbIiSsG141uQFtI3/E2qHPkuoXiVJuSzxZsZy8vvR85q7eNRX3
bLeHZ1Xop2k0WNR6j5am704j5qGeD9M+wyiQFLYBpkt8kKVRsgZ1mm2d1jd3hkncpM0xoAdhZ8Vk
sc3ZVbd+ty2RFnA+t3l/knArGGT4lNg9w8B66vd95lwcy1KnsAUTqEXtbW0zP7sd4NYqk3g+kFpA
RnDvi2nBNAr/sRGm2s0z1F9hAxtAj3GS+dTAP6Rr8dBOH7BMs5FnfZpAFd1YL5ORZKcBgcqxKDYx
ZA522kDG2dC+4kSMGA1PH+3ctZe6eO6ww7Pb0NvBIByDFevZGpyfY1FQOqH39+bGAD8E87Aq9NYs
47tExYRbGMDG/AU3UqfsX0KH9aT/J+2QiicWdgS7dndtKKZTVgmELKj6+0pviPPNtmrJGXB8SQNX
I/1iuDrOyOih3IIvmTdGbjqHkXNfgL8kxWG22NY23ASMFjZGB8Anqb32REsICkuLjzhlwff9oU0L
+4Csfd0GdbzGE1lw01g4WZTBXGieV7y+pJeLMlnCkO76pIMAu3yw+5HFWdFtJqt7kxXTzt5j2xJX
cOe1mZ1drOtnP5XMCr7/XA6HBoj3qS81205tufueegTvh+udLSAV7BzZPysfWl1uVghkHB4bLbfb
KnY1tXNKopq2i30bae/gDNClA1ZaQN5W4CrKflhS1LNuxd330M/6pcAlt5NF/TONrrZxzXMH3fNk
F7vJyjuSAGqTEE5TQ9gdG+/UmPpQwyTdW10ykpnKhxpS5l8fBERTPR87c5wOkQNFMTIvmojZk2mV
1YlgGqaH5iTOFeP3PdNT2lvBMOBksP04uVwx0MGCgT4xCokeaPaVx3TJTcUPo7WeiklcZrX8e5gZ
W9Ej8pFoPbuQSCGH2aiEGP7YSOsihhC3r1VDlk6jDcC1B9li2fFoQhC0lCB4eyRW00PrprsZXljV
ozmYY3L26qR9lAyLIM51z8pFszIH4ocvFBmIScqL3yxqJp9lPqFjtoM2ENRFarBSEfktbinGTenT
G2ue82HzAA7tY+5jvVK2vrGNOVjG9GQ5PIWMaDrPDlOvTI8Qlaf0JluAFSA0OMrEL7Pn8cbzJ3AQ
STk/ilq8NL2x4zD9zUgF/s4QE4Lk/iYNBOin4UuAxNEaevBXULPGUcX8AEz1ASM7mH+H8REbB6TX
9wO7HQ6FiTQf47NLk2PhkylS2+HPiH0Cu2pIEvFkAp5zvgKDhZJn5i96CF5D9v6B8aE6Quqy0Ns3
dUBGp2blYZwsI/9VOPWRINl056fZH4eqt8zDR6rGF1MTRZ3FUU+eyveIJjrWviSfgVDEnv0UyCsc
seH8YFjwWQaqOz8ZbgXhERmAXuYbvFjpRJyoDbuO3LSYsKE+p/ItouiQKuteh/Mb1a7Z+Z86Rz3T
ssxfhAbtGrPgZiCCzHFy5DPFSykPSZk/OlRJK6cTP0xDRziZuUIq7oY5a0+ByhICkUZw1tXBH9Rb
D+9PheaTh9Q5hsbTJ3/qSh5a7pzFsVGhWM1D2N1V+CtGHL/xjODcXFDy/OgC8s/qjN+AknULcnmV
J/4bWR4Erzm1OBA19XE3S3nOc7RaImABVPNQmup7J6QlzyZv68VJsF6y4ox1MSIlqct0PDQp0dF0
aBWOXuZNhPHoHDU1RJaiL5BpQfjPBueHn0Jb1DEqZpAjeJeIPCDfJlD9OnoyR/dPpuMjtoTwEKDb
QMczU/WwkWhcZp6MgN6jIKZSNSJ3H00PYozI5Qji52xEl9jWyc1LS2/bhsbZd52jw+aHl93Pdj1v
jiUcfpeMW8zBnVY0DF6WnLFGcuv/fw3t/xZkTCBw/e9FtNdfQ5v2v6r0P5PGli/6S0oLGSywWdgR
WuI7HlrNRTD7l5bWsPx/sRrwLOiBDppax0Ew+7eW1vb/ZYcBJADTNNkgWQtlpfuLNWbBGuMswXEO
uSz8/qv/4eT92xT2l3cZZ+/ff/6nSWz55/+hpPV4XC2SXAcxb+iDRHMX684/7Fqxi43KT0jhannC
1Tm5EK3j3kpSxnn+J3es/sf7qrHQSxpR+ytB7Ej0UnwozdReCu2sO0MTjO6Qc4aXnG4MIQVxb370
ZI/CfvGkf5fgs3lA3mPsIHujDWiPtTLhsUf2CWMiutwhOqtYzdfMK+gbKNJPDY+4JLV+SkUSZaAW
VQ1AtpPplOEpSKdfIgQsG3kE/aEBo6XvNv94E/+rVwXm47+/LsKFaIGqwAyFK5x/x9zUthFPfpnc
iUo+4K/9sp0JQJLrHaFKvegE1aB2BCdOA6DMYe1WDpJkqmC8p01Ltzrjf/OIOKNiJnyyL5xNHbdv
seyumZ+nd1UwvogmxIQCerkOxJHsGH2i8mAPq75cARHVzl4b2zFpbyO9yTq9WzZiLJu7RxEZ7kNS
8hI0OeWZBuJ2FdU8MU+0ybiRycCxgtIDKi9MXV+jldDwpiuZsrs07mcre/Y7x7wmWp2tqmhW8xKX
5wt3VxrVoRdBc53NaJ9kc3FWFHNwmEc8KhYsitgbwWHK4X1w/FdypaigNXZQJfxtEPFQI+qmUnCC
kzH/pZPih25ox6KHgQ09i0d5nUT/o1DMACom0GSbZhsfBo7JpHvVMf9Y+Zr5QvCjTOXNnsNHdGec
5W5LCt/Ao76H/8pfF0eRWLuI3ncZeJwsGLd+RZoZcGIOQzDAsU00Mw5acs1CIi4s6ntbqTtPF4tO
DPRnNSKqYqbZp421axzGBoNYsgMD+A24ggq6Dh8l25z+B2XnteM40m3pJwqA3txKlKOY3ucNUVXZ
Re89n36+YPacPPhxZjDTQAdISiUpKZGxY+1l1v0yan/zIVnPkAE/MdFiSoaYRnYC56V2MIjJFhdN
Bm4HBEbdLTCq7nrXITdgCaH7kampVeGNU69vaqdAqQFwP4Oo4zKMr2amJDn1OKHhWCLDHsvJhXTc
g6OsPUri9XeWRudyTfzIdbpTpZJyVWHivB8tjJGH4zBVQJErBngzIUVxHYF9AAoKA0EWP4JHeImn
iDwJK7ypB4NAsfkWmKpDwpJQvI5y4bnU6Tm3gkGmJiAhxbMoWX+3k/OogIJbOfRNRNb0UnUUSe54
QhpTHMnEQ7PLfA+8Tv86Q5akA1XQ1NyjYFfPnQoWNEI7Zx0S0svWP4eeuCChlwEYP5a7FYQ34raa
nuRt3ZwcLKit/FQZ4a0zRiAFZNIVZFKlqvpaCHLgFQvB3xhzOsewqfEhdSlG54XOIQ6mOytlaaiN
GQvfhGieXMcU2qoy4alrxNIFEu6+XrQgWeroBc0DWWALvR96uacxjP+ATAU68UKTprwvGZzcQSn+
4jzdg/qSJ5jFhCDYZhkM62BT9iSfQ5HHxyhW2mNh069tWLrv7KaXTC3saNFj3XGTOlmajndpaUU3
TkcKlkiK4dql3bGCGqjpRikLml8thJtfmWIhxJmEcUvKEWKZzkf9Q/jpggV+O2FXmkR+1KjiMkzq
RRE9RgY9SeNa+9AnNOvzlkbPkOanTgy6N9iDfYnwQLxJM5AgkYorLI3igFF2RVCDeBwz5zq4JYQW
lgmuSpvdHPpnTSvEIRzuKYFgrxN7BXI8AKvUvKIMfGwa+3VRan/ChvGYJXDAoBgJ7gWCPqXMOaMf
uE8B1qvckD/qWDshYHyoEvOdIBrjWW2ZWQyog3OIfXSCkpu3z3b8c5Lie+cyzuF0zQv3tem4I42E
LDUxCT3Lkq13WhG91LFyh4n3cjQi0+9KsvEKmcZd6NhbZdNjUyhwRVh3N2UGKRq2FDRTWAJr53q0
X/2iTi/YRuw6RcAPcJaInKeFhDs9ORYxS2V6dzBcm08IwJ65xH+HiTsmOQi40Lk6VrPWXWeyJKdk
njtLv3QgcUSd0z+SDl4umQo29G51rcB7VfQDndG+F7E+eVUnji5mmKDz9imCFXZIYvBRY/psqpbc
BMzjsBjCN63Gm9EgM8mKsJnNBYtBbpeET4LPtn/SYrpr7CW9xM1Nm9BVbSZHPda9Mp+ixnmLlUac
meAfhD2fUtH+snuMul0O78diXr0pe6/hkfprrjinxu6uyRoSJBqGLSL3Lw1/BRhLRICXCbaT9SEf
l8ZP9M/KDRVWYYB6c4gneF6MyWWt0fvDmQ/aaBRnfSywyCvvsIb/i8mmcix1uGVyaVeTHGanxg7D
5OwJYuZCuBoLeYcouggazK1pCu22sR1PT5fuNoGucHLC/Cakt+QotFdLuFo+UuR9kzbtZViVwdfm
uyReWywFacqy9Fz3LOWrw+y04jqQldwUwjcXbQF3zYxD36cLbDm1P85hey/GYrpkyXBS0pq8VG1q
vWXRoCJkS+xNSjEfnBoqlkFYzoR841yp9S/E3uWJyBD73DEzVty3pspW8PMAtsQz9QRRwTpAV39e
m+cJA2acSKe/2or2JK13CgA6N1JM4B0Rq/5amArJcfNa7KSdyBmWxalrdOuiJ58Ll8RuHLAgAP75
dAmtv4azFV87ZSZwbg6fNWHKYic5VkVOPM4Y0rAgHXRHyu5vgESVeoAhtA311jCXwyoKlB9zuR5I
H9Vuq8R1go5YBrLlaNDfJoLEwUzKOEDzd3TEAdZZbJ5Mg6TCbtSyq4bKuNBb59dIgVKGZfweR2OA
JOBij+b0NxqJB8PhkeaUTTQb+df+pIuveHbNHS6AONObNwUEjAK988FuOK8LN5dbrWrL24o2Cwbo
Ll4js5FdzYQMP/z1mM6y0BsiriwMuU3Zyyr9Hiruuo/MrPKXcnjtMOE9ahhz0mhR7I/WiPhShP4M
YQfUuvK7Map8XW7BgsOtonYO26FqjrRL0hKJkQxM8zFWnPrRFc3AZ9fm1V+/coVTPqcOtpf4vbJ0
5x23YexQoTT4ssO8Hc5rm3crhiU8OssHSDcbasO4bDtKVjznRvTPpIPd2KHqNXm0+rpbrX5WRY68
K+D/POlv9ZATOij/vu3Vty1lUN/LLgzh4J5W8wHD3uxA7Dtooqu/E0d1igdCOnMblIkAPbIQIo1P
KIfvD1ITe1vZ8yu5UG9kOkDlVKYHnYSfih5Gjxvsat4M5ykbK4+7TgV6apZnwOyLMmmvM/38Yy8a
TrgcMJd9yVN6XKbC7I5QNyDfcD4xB0Avk0NX6y9RbuVHJGrrBU1OWQLmbUPoLqMf6rTGsbf/rZVl
7dtryCkcFy4EHe/wQ5oPyItR4tX9kFxs2WHL6TpyBAayaM2jICZpOynq0JQoFpYVGMt1iTtprPef
r+bnDG7HtGw0sfEmpS+2TbiaEFzlVxTFFnKTybUpBzCe2o0GbIpd1N22A02QJrFQDtsDpeJycudE
OW+nE+oggu6CVqOVOx1mq/JEaya0hGkoiMuWu3kH2tfp1ZWVOAXH9tcnmflO99Q9LBIy2w6pmj4f
3Lb8J+6a+Njmzj8kWL0u0bjCbJpt3xk6mK+CNoJdTCzXt2+gqFHqVQNQ12QoxJlRX3SZH6lu+z3k
TdF9b2lGH7BIfHHd9kGjhb2HA1j72mjUfqR/hviueYXuNMQSlKANdkPGI0NarQVScqqbbU8Dhin0
mF5rtY25ovLpiiQQsPhCfn1cRsAf9kCoKfVdUFdF6LeG6mLfQFPb5jblb0PY1q7HBc58bj4oJ1Es
UIlXEXMf1+vKK2qyeXt1kuoh4N5tiy5D50sSsVdgWbrT5qy/JhbKTYAqGfM8+FZhQlAyIMhXTZ+f
t7vB9o1/XzjcF2BPh3sK3JtaThlqb7zYQ9lw0ggtlS9f/hkhnWHTtLxr0/JiCByLcrIMTgTpEZ0b
RbHXMTmTueXotwuebJBCaVLcwiNJYtpfGm6D50I+uA36sOi3thqe8O3BnblQTiXmSDu7RpiyVNrt
NmTx+u8WiRvLqJbfh8Mcg+gZKzZyz3hCLMiAJQZy2m+7LsZUTdhmvlHo021MDuhtnmefQhnMM4ZW
rKG2B1xyvG7MPPh51vZUOvnzbRpbKlQqyrGfRyFgwyhV8paivEP+aMzUrsg038s++8qNrL43o7V6
XJ38YTvcGDlNgt5Qvp8FS+PVBYV6MOKqeGhLzKjkP26JAoVYZFUnbIDzdz3G7e7YiKoM2r6tAyC8
OsBBvP5vu9uxRT6wbVExfSEt1o/bP9ieux3/j3+/HVMW9wt9jHq0zfCCf2+yixur31MTerXbw5Fs
nLM1mfnJ6o1frhkagaBhq8Q1FPf8y13FBXQ/SAn7SaE4A/XKT8F8BeKrrMURlR4cSAQpfTPt81ZX
glLAh9AzB0L9gg6J1kDbnWaR0oAool+QDO4bu2ZaLZJDodGa7EzjINyQ5JOZGKpUvOiJJGeySl2z
gfijRPhp0t4UIdQZkUOd7wecyELIN6jt0qORjDJpIXzUAVlxOE2LoFT5jn+GZhWvqdUoJzUlGV0z
3XNJqLMaFo/O1BHwukC3LGojosvmwCygCU24HgYluKmYlqhPa1Qh5Jy43TU9rdv7Zi5ZRQxIduiq
7fuxv9GUJFim6V4jVoXk9j5LDrZGI4QweXSWx8IwP4ccqWvd+taCSNUZDWgDcZCvU+ZTtXhaYwOn
ztQpSwxy1M+re4ENeKDdiEFaGj3RK4HuRle07GuPNJaaBDT3HKbGr3xZ4wOpJBKcRgeC3sJs5y8A
h2yHRA8aYkUHmZ/OWS9J0Ur1IWjlwKmPfZvgms5yV892O8HtPzzDJW4uqYMKg1sSncyc1nTGehgt
Skk/QxRBOi5lEAm0mGG0+A3VJSuFAQ8QwyWp1p7gqSIRT5N3etw08xslPXcj2blQE4KsQ085sz6F
WAgzrE0eYlvM5xUTcOlo1XtkqnXBNtR9lQTQJrYdXcfzcSUYI1zmR52uKfLotDmo9GB2zcIPA9lm
5LcrmrhJQ2W5OqeMZMSgE1YTrLiqygg5vmR7z6dMrhozB42qZxIeM/LjyNPFSgKep+1evi+ZIauv
SvGnVMUfJY7qQ1uXB9Kb6otqkYOaW3DYSknpyBUfduPCSgC2BSq5/TSbuowJbQOcdtugkX+OQ6Ys
wBd6SmgE5Lw9yf+zDnW0vc630+AScTtMEMgsmG1j7T6PE2nEcqeV53Ut23+M+WZJRgSPXdgfxdrZ
wVqNLHCQUCBu7W8w1/HxWEsvNvV9YPVNFqTcMA/fr4KwSVOpQu04V0FnsoPIKU9sm698LlWCTt3P
xSmio8KFjglNkUKLgNCzonYLVDkoYecN1Vz5prwrEYXUHfJQWDs0J1Tv4x5YqT26Kk3bhAwKqBfp
3xFCFYhfAit8pPmjLl9mFJ26KiE+OSVb0xjTqx5nSkAgn0YsJGcneVhDYNK1nKODkwHgUS0CuuiZ
zH73ula3DnTiqh1C49/EMhzXYWhJZ6ze4HWyGhzGvyTnhl1oXS19ivwGEjfGBi9O0X/Jn6Obls+m
NpGuplDeV3GT7vVUeV51wJehsjwiGnPPleZNDslqqzLtR92FVSIHpYuz06olr5llPlg5vV81cs4p
nsFITrnzoOPd65Huel2fPLkNF1sNgAYB7S2WCwrRZE9aZN1R7xyQg3510wIvR6y/w1cNpffYagQp
VBklQkUWdYpHLqIk1JZQkJqJBubgfCDnuIO6QdvMoJUoyvGlnmvrVDiTG7CWcgNI5eH3VuSskSeW
BmqbfMCsWF1HZf7LqZc/au+OhGH+70GJyilAGfrvsVVWyqUuLj/PAN64anFCwmoB8hUlzpvRFq5H
NdDtp09jxrBQT4kgXWt1V+j9W1FVKjxkrquM6Lqx0cFBLCg3MI5P6zIYp8RIX4ssY2mp5DDoEavv
rAU6s63/LowR4DdvbnGQfNfGuDlrNY1H1SYktaaXmRXhoxBRJgkO5sHV+w40ooEyIvSTwZkbh8j1
ULbhPmRwByCT6R4eYRpQdZpk3pepp/UQfawhv5ZjC8hLKjNSNHpA3iJPhLpOU2DDqBQrLz2v2O+l
o3gikwg5tEWQvZXOgekUg5+VxcGZq2sbhxZRBfPj1NKP1WtawtwWTEUwQbbVec71T5nrcWw7WEYj
bjXD1Jl70mXBJ8NVpvfAIT5qxoiIDi0CWTnWvoOEhV4lzs96HT0ZpMhpEG62mb1wut4v+DgaOmfP
QjgibQavcSX7bMb6auf5YR7H2beiMjq2IZRc15p6YMPyrwoxCQmt1QeIXcH/4GID7pB73kkqw3Z3
hsGgeMacfBVkuBd12QdhrnQB8nH9KCwm/IU7uzLMd1DuCEfQWakp4QSwbRLyWUMQ5IdyMQpCvfNa
ZQZyYdChZogUg7KV4PilmeyDkck4p1XFYEzG6yJFQRCctQGGkYRxGPY/EdO5mvVPncbMMoLFHrAF
SHdu9NlDCjjMKzlpsFLORa9cYtrFQdIaxQALjs1tH8ETJGuX34KZltcCtltDYAIEYyx6tslLpZbD
awQl4aJ85jY5R3wwbluhqA6lmvwi/f1ktEy8EzGzB01+H+WQPxUq3RW3Byc38PLxUnU8FKMZBSbt
y0AzVQdmr0w4GMFlmvQyjx0GlGBUVpIv+3XhpNMsVbxy0JMb0WEgKlK+EkCmAd0n1ABrNQ10U6hR
HFi3hIgJtI8UVdqy+IOFKKIfuZKtcvg15iM0lBD+bQqqtx/6fg62v3+GbeLVlYpnuZN8LrTBWB3G
t/NAnVLbooBdMz+ycjsXM9NPZ063dTb8jXVUXYoFc65x1iUYde5mcE6wH4rsZ1QmGCDa+E2h9duV
g30yIms8W4mFXwUXdj3wVU6ieZpHpuVF6+NDb7t7fg8CeVmL+hOTNqKtYWJifUNIt3WfDVDlIdlN
uLk2Xg62uuubdjiwTCp26hS+kT+BlhX0FAbGY9JDJwybudo7/XMdwyuoiSZdFzPIYGCeI4i9aKa+
Rp0TPK2hn7c14a1dg2PJGuMa8TXErJFc6bhgyglnSJX32B6Kc9dmD/GAoDQ0cjrxcXqTY1B7AcfY
R0VrkJgVYStRNH/k1GhanxpXBmiJxp2hv8mM5iT4aQBZI2++kHbyotXzfGigIeex1IdOzDJHoxHc
cno3CjlHbgd3P+T30O4Jef+wKxbIk6Ag1xt79YB8PGIaMBYFSkME7yLWaywvtqdhFyZSbjhbftUD
KpggUj6qn8M8T3fLADlFdNahh9lAQwW5qOVcSe7QoI9wGttaYQLSf49N/MvVZdcP6/I9DmOPcFdh
CKVtSpo3Swl+XX/KJn1XIrr5TR56k70Af8axb432RwM0w5WNVjdDasN3tIYGcBgnTnNUqCpzuF7T
ifZ8HGn/THQYdmaF42BtV1csS0j0BtIhlWz9Y+hdyOJnWlDn1H+3X+0yKeHBHSJI4rx50C9tOewI
QvKxoI0uRNGUKIdseghy2HYxHSmONfUMBuEcG0naQDUfvyRCD4Oaiuq4Foj3VR2Gw5LU7jW3WXPa
RBPKWzyNU/UQ1xQX37d9OR1+1//bvPe9uT2EPPWcKfV02f4dtAzWCN9zo3ydwZX9EzcfdKBMbgvb
bAp1LfZgX+BHrKJSQP/kL8Vin2EjWHDp+9k9ha5bHn/gmB8s6z+O/azVt6f8PPofAM7/8XnbAz/L
/p8X+I9jPy+/vfL2vP//Y/+v7/bz8j/v9j8d+79/gu1f/B9PBKwhi4DbcqVP155oC6Ul3oTDQbTK
69CCKZbWXJEfTU8zS2/RIDb+FFWt30qMpVC1j3ki1Bqhe7qMX2atP+I2vNwIoMcno8ruRR2vH1Fh
kSMExnLuVy2EVqrjj+1hijt/oLwfAfjb4hg3pnJ1yH3Y62F4k+ljidYsu8m6mjLVJuYqVS37w8ql
pa+p6tcUy4QXcMRLDPOYPknRYhUi+TBGzQ2yXtXjMiiwCvlHoGT7RG/Lt7RSsZHR4BwjYbM+hOK8
pkpTP5IWFt7oUEl323G0nu5uwKzyrBvuk+vCX7XbxvapuCTrtP+Ikq47p0rHmls8lnP8hq9u++iq
gEt0K18zo2aea4lLbkLLebdE1e1NvJPwT87U17BDgI3iP8+65n3QI/fQIRJJtFgBVOnFu5hJEa1w
rtC0uWO2F3icyOPkPA3kC6hpgNJ5eXXAsw15HKsv7sW4RxLTDF+3x9zsQ1TOy5xmJfKnHD8vE9mM
izbwEXvGxzV148Nik8g4GGQXOyJzPxxkiK1la29z4mKb2qGqFShvGxIdnpmKXfnjaINMyanMVcQf
aKrkX6aUEUTkFffobXcV2aHNlodlde6cNVROnSsuvZkut91iP5nDfMAIHXugOKGU1zMXuRZKcNRl
5H7lKSmWVuLFwyReMqt7jMw2eRyqpb3XGudPppva+5J24tAWTngSYwlmjTCQnpn+NPWhdQtnAY91
5EYgzGnn1eM/AxZf+xrvc5+IJ/I+2zY9it6igUefrYApLkpEE3F/xWBqRddG7zcVCU5d8Zh8lDnE
cyvC9XnQ7Ht6VmeUKMk7VHQmqZIOCiXGiY/4ia045RjalXfdyH/FtlXfI43tnxzXvDRDvaKfbgGi
4Qfsl4xub2JPppSsaJeaKCNWhjVgR3Ve0oTVnY6soy0TPYjqBYKGUbnvUNSJmYyL6VoRYvZmQ+yV
p16jFXrJ1w6xZdo772PD5DfS5rodc1N5GvmrFhM7hrjPOjpYFrWPJMjjG/uhNODuVZhDjU3HD32h
KzwbIr5dxgmSGTPTvrcx8h6jU0pl6U+1gOAGz2Yy3kWfmj6WJClVLEdxf7R3lTlG+6Trm4OirPpr
6hLzERbvKlngV0Wf5/22u1pdjsvWPJ/0pD07kGzfHVcQnds6z45VJHemmSAol8cnpx6O/GCyUy9c
ZvSBa3Muxt9zU+FcErvWk9lGZwprWPtloV3mng645E1cXEubPLOEFInPoHuIsJsCGSitt4akVhQX
1YueV/OdmlpfqVKPb6yohmJS5JKIHhvw2pti8xelGdrqbTebcAftxleNCEIvZx3luRFTKeUUmiq7
s4I2IQjUatXowOWN+z//UUsb2aUb9PEeiP+J3PGIhXis3q6Rmbz14z+Gbc+7JUvSwB3wDxCp/nd7
M/RnK35VNPc7nP9AUYTxBgbB3Xk0tEBfZuMtS18xtOxe+3kqrkk6XwaT4jNVuHC7OGxPJf2q45TW
NIDgR4OztHqwyN2o+uXgaNEmY/HsJDNpy4bzl5hh9S0xEvOEXEE5bLtVXEs5mv4rUWmiumajvGUy
+3pG7dNPfYQPIVpM/GD+OEXrvMGkWU+K3SeePoLiKYn9Fjk0NpJyim4s7thvmBibRVi8rRWiC8vR
INrG2JewuHGuaQS8iwOBddxOAGm+iOVEX962rcKCf7wsWBAAvyAD1NeBGOucKy1UxblxK5Z3C/Lu
dkrJxGq01yqedV8nhu6bdDzGhKMKFzFQbbQKrjadq9DpxRmnarMzdpOlX6wlzZCNxozFRXjSQuw9
NiozuYZgYN/b3zRn+fxt63/aXeSj20v+PKUgyPLfF/85uD1ne/Z/exircONkqeUpbGRDXKFRsm31
IHLcyhjG/9oK4yJW9tvBqEH+tTMyE2xcGe+FpFmEko0dRQ3vzHr1xh1p7bLKr/xeDpnDx9y2tmNu
47j7SmMysmQ7swXP8WFX2J5Q6dLEshEUCoWJHjDhrJNRgGErVTx38JYQZsmqlY9uW8mcvbf6ah8S
edxCtAFBnh6QPbOQr1QQuwnzIR/bAwNtxwKXQe7m9Cj9WNca/2c36bLCn+6tGuMgIsce6tLWfCWZ
aQEPjXHnxIV91KZ48Z0oocU2spy3onXx9arh2OwOJzcMA7iOxa6POnz55HsYa8vM00W/t3f8eduf
3e3jsRovaZJfts/fGjWfCxZ1vts22yYBkC2awgvTuPFN2f36GbZj3ZjPR4j39zB1ELAhZnTIRriY
3Uw3cPsgk+YccnITzj9/8LB0R6dKBNYcsqkmB1spCbIgknIfR+2qICGmw+kiEj+1sIYX2XG0ZL9z
28pln1ABDuLmD5aOgoNG2AgnmKTvoys5DtuwFBadRWxwR5a5SgP3PkKFR2Dgbp4cpTibfaWfhy7F
jmMmeNM0ieaQWz+DQObsM/e+lolrH7ZfWoxrEz6IVHh7Fd2QF7Hax8q8J8aq5UodOzz7tqH/r62K
JPULVsBo8G3EHfIt4oFQ7f0yxNzIsObwtpe2tmvz510GlRanHmW/th/xNpSrK8DO5I96GzAE29Vi
yS8YfXGG5G/aNckMreox9mZ7mP/9UYsp/EM+yn1tFmRirgu/czD/fwcRV9UFBTuLM9kWrMvBR+rd
f2/ZwqBLaMVBFdsKuep5iNrDVCyWl4n4sqyxxDcRLwm/KJtZFV7ea+mlA+alPY3HnBwcasTvre0Y
uD8MwO3gfzzHkW8912C7KtO1R7bU6G/DMgz/bm27Tpf0e0Lf8ZWVapdNvLHpNr63tmNOqpwUw2HW
zTqVUGt5m+nm5uJC6c9zdMVdYVs+XWcL8ggdnanTzmtsNe2MUU4F4KZoaJLy5LxKUhcafirHpX0r
k3DcmW5S+9Qd7nFxi/sFlUjwMyAeRBciVlqB7qBei5COidtVqOOy6DprWnTV1+6hUlGdOE1XB0qh
QmuphOoV76PWj9dtqGstrGk1Vu/zVDnHEo+dKxE79nW1Zvt7a9uF2aYcHPnp9KoFdyG4W5XPSHLb
vkZy2La2B/Ukv2kcRUMWbkOm6xMCYSd1h4HMgSxOoNWHSv9HXSqkKquiP1BT3yd99DX1yMETxURg
5GKsIOiaemuB3WFa9VmAzwjahQQRcDqidVoWd+GjfM2jrgZ0VpxLMg7mKRsjcY+PgsOVsjc6ati5
TsXBaB/cUkS/I3KksRBrpytLsfZhNTXgfXWiKQn99Zwi7sBkIcluJvS9R0zGnSMudBZmfWcb3o83
J3P7ZBTFV6moCRrbfISipmleDxR1lxjCwa9iJjFd7m7DYg63a58J2G5wVdo+bc9hOY5326BWYr2F
QgqLmil0NZhrjFzxNKtAMwbuuSdpIfVmVwORoLrBuUm1G88dqpdhiaezE5Z3OpD+2VLxJ9pN9TID
Yc81hhhuFhBp9O/QGEUeqAJ/nkkAoMrjSpjCf6pj7+epwDHTPoqKDCpV0wVCIq7bVtdFwwmryLdS
NpGMbn6CkjydTJZ4kA4ZHKO0r/pMHWO34MbLmlmHAjOoHZxGq9s5/TDvZYSbzFYogu+DISwknBM8
TWKWuUQvwXwRZtFS22P3eESdOO2Sho5iYd9FrhtdGrzo1bb7cHMYb+AsCIkAVexOc65GrIBzJeCg
w4oSZY3byzLCmQIHTPKRyywU+IfwkWLMz7s4SHr1q+tVx4M1LF0y3GBUAOtiDJp2lgq5Ka2iT3wZ
P8x20IPvIU9octDtgLEdQn4phO31C8LrXuI+ctYNoj55mCnNpc7VZ/mFf4schvJoqnbqWwPYmg71
fsfarfLH1TkCgg47BQULVqEDiiBj0k615fh1kiImlAMCxUhFvq2UwPw2ukLRf8Cj4/wCoPt0j6nT
5JZTaQEClfi0FRZGa0D1BZXythJDKNyEfyqO7dik1c6+1HtSB2RRIRrSo3/Kjm0Xwf5wcDPzT7lR
SraS43vTbsv2tGY4+8lp3B1wMdxv0zqdWNhE8X0tj2/zd5QxnW/z97a1DbGhSUvr9cxMDIMVTcVH
a3KLdTH5317GkCXOrPb39mDOxzgbEvWw/cvC6MudwZUCWKtqWLTJOmGb1ce13aNWLi54eQoPQBO6
BH7JOwIiaEXncF7Vus3wFha0t7P2itR79gtLxVvEqj7RL/eHyO7+Wdxk9lP52LZV9hPtm2Q9QYNm
QlXkxP292aGAOKN99VZ9RjOwTd/VpBYwvOXUK6KjE4UmtiaUjNtE7soKctvajk0lkSQdJMDcSLHB
3OrLrW6kOfMZo4aG6ktRCeGMBVFoDthUaemMzAthu4cMEX3GNhFvdaUGyR+rvxjgY8VAcRc1KDi3
YZs/NDm7m/36S5tbTpccVHlGtgezxso8HIMk1SKfT5keX3pJ7RnlgDch9J+t6qGCwWMTRxVZ9Ciy
DqokVWfb2o5tu2reerWopzOxYnF7Lsf+sYvb/li22MCiqNEUmu1s6jY66HHOjrQ5oL3HcgaUx3Od
WXzb2o7hATHskXjiWSQf2IauZ+pu5LDtitABoF7gbzU9Xb6DMec9lD7bg5G0HsuoudvKl5/CHOW6
liVZkKvaY+kq8z4e4vpexXV3oZsCCqChxmF1h/3zeGut+vvkzupVGxGVTbB5OuE8DjTd98aArx9g
l0uFjyuaF2pYruRiea7Jxgx1PfxQNUDjVDoX0SojnmymVRYRXZbXcX6zDTh9BTYWFTvwvBlTzEa/
r2uMDAuWHLEkzRWSY7htKS5vR2QmVhlqZ9xODdwtp4MHgnImpfEwnbEifbdtnWtWR/HmNEV8A7P6
bXHt/NwNaxWkCo5urC/fsJf/NawuGSZTEKZNJaPOHR/JMgpgY5yxJm0m+uXLWUDapo417Vs8LXTU
1JTODqmQkGL/Yrp3HhPQZ/jU8b2WwueFueL6GZMlicnhQXHEe8HinQTeBit0hdQO6J/J3Tj12SMO
Si8ZHn0fEMKwesgReDphuOuHzEHLqQ9O0Irs30HTi0/Dqg6R1OLOyQQIqaxg7cPykDHLdBCr3waC
zOiG0tZyS+0Z8/32vV1qgdWG2+5nQ9qKdwL4Eh/F5YRZxfg0d+4vokCGYNvLMM44SeXw3omivZWt
9jv5ejgqq7bhIz213/f8GKcHDVcjTxEywizh1lerylmb7p3Ohh6cL295FIrXsh5muuqhHWy7iBFO
Wuraj/zQ0mecrz1Dn8Qr2nLPFaKlVWJop0brSxwklvmhR4cdjn19bhw72mN9iDG54Tg3RamqD1ks
fovY/IyUon/KcR0CTbHHF9OMiwOFj32DcZl7qZRHys367lvaVSg06iurnm94nYcVzRFLORxRx9Wt
93NuwlVY1HOah+k1X4osWMoeFXbymMtaG08QZe8aynycS2W+s3MatVOdLJ8pedq7allfMfZkgTNh
bpa7eVDEavGARKx5jXAeW2NteJ6d5DK25nBT4gNzrGLuVRiZaPeqkWj32tCnwYJ2tsIoSjVArK08
PZjqrPpJlqEMqfEjWPJnZkP9ZYSLRXVkKfvcAPmriXm/NqvrXMk/GY7ZYCHSLV+becmPBPW5r3xW
nA7Ve5lMb2L9cbMN4QopN53pm4X9iL5Xy+4m012pkVHal/mAOsPBtLjnLvw4RvEjLOzQW+fWwdOI
K8/A+MMBPLo047hgfubO71Fp09+sC7TzNU7KpjK2DzQTWQRpNwm9taIbH7Nx5a9Zzeo2UebpMudE
PeNAoQ9n9Hr2jcOS5mZ5rvLqObLa5mltVKxyna64mqIp6I7CSC/q6lipaf7b1fwkXYs/LMGhWRdK
edtNjhUgnx69XusnbCnjJ8eBxGZjmoKRW/QSqebz6CrL7bbHFApzyeigvsoH8V/HhnGAva33xROA
ew2PrQ8DTTUA9pfTAJlsb4yLehpHE+2KfptqWvX4/fNaUS8dolbMnoKt7nXq1//F3plsRQ5k2fZf
3ly5JJNkkgZv4r3j4E7nQDDRCjr1fWOSfX1tkVlVWYMavPmbsAIIwEGS2bV7z9mnp7p/AGIEGwcX
BizL+4xW4V3uBNE/3wQ6+paZE9w06V8MEgZQHSs5hnUbP7V5nh5zz9jjMMajbfnxh9VFr0qWj6Hd
m1dnlk8+NuUnHwf8yaEPtmE8ihEDKX1LOM/GNod5bSPFmlZ5wI5C+DJkmnF+KUNe2Dj7yO7VdPYy
hvpGGPlvykusjW5LA106Va3kqtsDJCjwMnszM4Inj3ShPu6nq+gYibgYO6iUr1UZTRDwtr43FM9m
eqkJVzry/9PbUmFcA+KZXIScyzUBJ/sk942H3zep5oBDQ26Y3Xt3ttTVy+SmHzr1KLtkulo4qBmP
DA+/nysy67Yb1HAyyvk05nVyiUhQv4hJMhnx4H39vhu5+l+fKIzYoXlh3v1+nE4wfo8Bw9mI4/nu
903rRcYi5FqelnZpaFu4lSjmw5ShdVDK4nFqr+g5+idnedNr9pvY01islNc9Vf3kIm0Y337fo40n
tqREgI53Bg1qVA7hTRpKWWKcaLIjqV3rASD1TdrNuG4yaF5zpYAALMNvx1H6dpKaaxgcPKiUJ8PW
hAr9/rMqenX6/ZfpScgXShAXh4onDr28pvOD/9vUqXfsKuef7zHHAAWzfDwGWbjJpDmv03RABDH7
3XwnKEvvphYiQBr3B85T811UTV99j/1+RrlxLwkf3MCCZKlZ3tVFMt/HYyVunDB5/f1QbskyXOF9
OkgC2G5pvfLu75dNo/rXlwk5ThurEtEuN+2W4wFu8sju+ydhBtE5x+UaCt77/ZCz+CE9xJIQxviY
xSN45A6K1r+f/f0YalFqqXC813PcP2lBhRCXPR2G5QtG2lj3mXC2v58kRu4liilhEkhnZscRvXD9
OxOYzVOX5nrTeYax05HtHIMhXTwuMB7thpbV73+pWuE/9UzQtT+qh98P1YEr2PDC6hDEjf8kcjSr
XSRpT/sA/NPgjslDg8agRC5ppCgAsxSispWrI/bBkQE8/opxIpJnBMkXZFm9m3KjuJ9wMO3ipMVS
N2FMK4XnHRnoi6tpADmxPL2zTdXg7JP+2UuVf+bMz5EaLt5WFNgOI688VaET3UyeHQNO2sQtFqWJ
A8zY623gYvDAN2Fz/iqnQmxre/7ywqrh2cnofd8kP2M6rhqbfewtJwEbqnuTb6yufEk9+8GdZsgF
pb8qRyTwPZaaIf9OKdLXrtaPQQ7LUbvpIy5AYFEnakEDd0t2o5X7EqTkfw8GAkPVIl2c+VtWsX4G
DHMeQ5SrYYGWyDYQTHlmi9yLBMpTBIxQfyJRdNeJ1YjNAHbXe1FNA64LJSDpGOR2OV9uIXYAopqV
OQzJU1ZDA9b4KEpuTl16n66O9aH1pxom9PRJ9G1wQJUCMyWv9r5yx4utscqqHqNowiQ2REOIVOw0
w/eiFSirTV9PXz5F56KyDHe1gyXUoLZZeQqEPkPanZ/AIzIWH57BeZ1VdzhZoVxEs1W78X3ceEV9
BhHEPE0W057kpGRV+19WCds5d+x6HYz6IRP4mTtdbEnBjVepJO/DHF7tkuZIAf4DQRZQ/vhodOTj
ZmMariKt7pitfc6QhsvA8A6RIfeunz9loND3Sete6iSmia0PdPEIYQydqyJpiOOf2BqV+oxT8TQa
o9jUUc5YKViWbbjKxgxNQ4K9NBJ3idZD2Bu+uqOb4t2zT7VG74JTx4bscBjb8sOAl3ZE2VRtJKbs
gT/2fsiMT3WKIwBsnDD2hTsdnUC1O2kbyaFLbZCx1qK5wHrRzz8QXo/L5M1SRXNBzfZ3AhZC0JD1
qb0mubVDKqAeJAUyDfvs9O6lCrHr0ZVvOc+BG2sNb9zUogIoj2ZvIShGc/eTjBWciKiKoaO7gGwD
jMPkCDC6wqtHX0FKXJGJ6dXbRoiLq7pijQ2nxCvznORBvVdD83dKPNpsrlRgxa1tFlaAhwu46zKH
LhY5j5PPSXmK40tR9i/KGxKI4ZZzmrwZY3/dIDmGD+SB9UbRgt7yMvKr7qu8/qgjfz/6Fm4w7oZf
M8gYdeu5tAPO+8TV5fa+7LI7XDnDqu1SCo+abD9G3asS5dFhcLuHWhKKXBGA3It466cSFSIt7NQ8
KzvfT2l55CpCmBTmR9hwfExNC6RfpR5T1dxJKJErd/bHG6MDWD9iFC4rnhPPwandoEni+osJDhqK
0A0TzXPeRm8F6ICjPVESDE5wMnIyU/pkpGHZAX1yMwz4HllWNlReUrs0fLmym8QuNmIE5H72iuu3
2wVhdBrIqbEnMv9M29gGNceEgeyKKY+eMn+6psQxNDKn/BYXs2NWO7gSTw5ZHKspVfidupJcotDa
4yk+KJfABNh5uPsMJMwskOda/Ix1bT9EDmlAos7Lfe8yMLH6F9+bk7XE/QiPZSDJmgLXa42IucF8
M2MT3DTRn6RUOFShU8KMtdsVTnEEDr2PUIr21DqL35RVrx397Gdb3+XWp/hYlbP1Xefee1T5nwbC
Nnov6bVVWA87LBpejh5B9z/JAofEk/YG7y86tAmOHHOcT9Uo8TqDl1SaOF3dmsB52zzY2NVjbgfz
05RZpw79ojhbRkkIDZUrvcL+2gTnqjA6qhOzuicD4y9V+uhrds8wOTlcKdqoCj3ZyJLkMKHiB17m
wphQb1JAeVO2+qJCi1feOM1sViQvwu4CtcL2us1bJGAAOTZ2Fzw2MXBYjO63sAD+Vp17Eb39ow0B
EMIoH2q//QypJ5VJpwPFXC3JFpcz3B0/1a+e5HVx/IoL8GXCKPJzim07IBN13wx+sNKJeUy1fV9Y
7nYY7GwrKvhBfR+silzfeZxh3dGE6ZaEX7pn/fKJ8zLa4k3raVeq9M6eq13UOPvGhRqOoCbx/Wrj
gkuqJ+/q2wxjZnksLOrLtnNYmszpqJB0MRnu2BDlHVmmf6PEjDdJRuxpRNJB7L76BVQhMiPe27Z8
Bi9MGlFOkq2ullNQtEdugdxT6L9O6ZAgINHrwA+CaP5aUlTNYwURXV9c+ti6qbl5OoF4uiOyVu9y
wd5WS7ivzeAZq0xaMR7/YtoERW+tcoP8aFj1cc5dPpqmscjUdlFS8HRHLYqQlK6vSPKHNr0tTIu7
HLSzDOlQBAYzv3RjpQPPvDgp1NJQQrih4dozXaKRR8cc3WLqncpMoVUSB9oRr241sTTPzmtrMwpA
GPgT4AnAm4VQtUvoE3Atcj1W2ziSL0LBCm73eW6xmcxM1hzc5Z1EH933LdOf3KTf4REeFA/hH+BE
1jpqPbW240MyJc+2J3DPIBEPjfE5mNoMa7PDU215Z2GGeHDozVFxk2Q87MvAg3UXk00aF0GP6lcH
ty+NRcGJNJdDS5VvTFGQwmTOPh5uyCRdw5LeITrc0BaKVghIz/SBdjCKT0kccfbJ/GIdBSTf5lP0
mY14IZFlsInZj/TZ1DokmgCdS3yi5fCE6BLNX964iLH1RxS4z1E0AG4sj4mKxueofUqEn5BTmtxm
FXtRYKxcKhFDVy1CaKTtQ0PXMVNfqfvhNOPFs/D+02dyIB9j4egIH/BRHQ0KfhYyzApkE9oaw3RO
VYO01lf2D4NGwEklOYuTU7NyV/UPLVlwYio7JhXafvgFOvqygvnsaoEhx0FLkRntht5uez/ZaBNI
ElglHfKDoKVCAgewAzW5pxghxGcEXTAPo1x1Lo9L1I+fc09QiZnTMOfAubLxQBJPwxJOAESfHCaj
2deDf+IIrrcwNE4EhyF2oY0bN8uGlHbTXgn5ZeTFIbccuetMljJLzt99YnFXhO64cErWftd+jJNj
3U4Fo+myWoahfnYCHFhuDQ/bS5lBHksxy5pBVuIfIHm1TbkPSrt8CZ3k3YxZtnw6aiEdyzVBZjQW
BNlruv6cUX1hTLyYSNMA+8b3DvC5QtovTi0JJSzcVdcHP7aApJ/xmiOf8FyCL3omE80I0oBAq6C2
uSAlUdEsaF1c3AFs5PZzk7Ma4Rqng3NTueIS1d5Aonk8bHPT+2K7v+8II0wgZEKvwt9rdr0BaZem
QCSXYTjqGPjdwl+74V/i/6i88dCsM3/U2wXgYAfC2o1Q6Rvb2hvBbCPSyx6azN0QmglxyJJQ4Bh9
4T5HddFm9ost049Wdi96pv3ILDiJUAQWQLEe+pa1dhqdxYTBjuhCeoP9O+0EX0bjNyPudohJY0Jo
jXqLbI3mu21K8kTVJ0omizkh+RBZ0OyChLK2MpqZrbzf+32iUAL1B/SFLaFngOfht0HjQSq8B7HG
5NEot+0c/00cfB+ayenAI0Z7Xd9FPT86qsuLoi+4d63qFTHRhsyaXVENm751DljAGFnlaAyy8jI0
o3fbSPumqYdoXeYW9kGrx4JBYkAPdnBVOvEfxhu7wUB0LFITMns2XRp33kxz+EfNEPQ6xtXkwLRW
+tNOkqZhinInHd+r7smQ44BasjQ5rFjTg/FsUGwBc1U4iKDur7uK56CM2HcKCz/CKKdT2Ye7KRVX
37X4RVCrcTIChsyjc+NkHES7CSumQSxp6JQXw8keC4BNb3ZE93C096jCSA6k4l+TcYVvbcQQW1Fi
r8QBk1JBVVeXgJKZpA5kH9gaewZni+sE7poEx++mxQThkUawBQpUItMjtIR5jb8CAJEwRPXTO2Dc
pBA75dYy/IcmISREDOWPP5BCotXf0FPPuY5eTQsuzAjl3AimHg5Oqe9RDsi9BBV3E0h0OkNT9Fvu
iCXiDTAzKGcC5o/W6CHT60KXjL/oVXvyNlCmgufQA2DmiJcucOIWW4HfXAAyO6RY3U3xT4iJ4Ino
dbSQQV7trKXymeAyuJrMb8tt/jA+T9eFJqqZQyBoP/nCX3St4946RiUKND2XxVWnMa6FJDwPk3k3
ls4GT9k+1CQQ0P+JMQUQeoKXtCaOLA1IOmD1tJJkvqsJAisD0uTV0K0p8JoNItljw91jz/Sk5LRI
08O9WRApnYTedajT7MipHqK747oMfOQpMO33GMlGvXTUM8qnUVbpKWm79xFytIkeqjHsE27NDrpj
aNqPNpimTa0TFvJC7gaTJqmbp2jHgeZUyChgjQ5IPRPs8YyehgmbVhHSuK6XQhJvWpnLPcMGli7X
WyVZGDI0wakhKuKhYrNe5xHfp3F9Sqr8pnH8ap2uzX5RJibZZz4E/prdKdkHcafJQhmdDWHiC4a7
bHZTRT5olz+nbFEoDNxynXbxA8npJlRc2FVB92h1ARcf0QNDMy/YZCk1uQrQQcwkSqXUVixOR4Mz
eRFOP06Ffo8Kaucp/8OcHO8ARQWGcHYhNbJYS9f86hXgYKbwyGy7+c0a4+3Uolf4/XCyBAT1JBrF
mUFyifobdSDgU1fkoL+c+RgInhhAp7TtCA/J6ht2d+JOyvIDhVLNkREqLWkZu3KanAMH5s8h3MAm
6veZ6MVGx1wHikdCgOoZb5cPTpJNdm+aAdDH8I9nZQuBIH9SWt7Nammqtj74LpupCpOpaIFZ5gz6
DhHJEmjC2A6NvIm2wcRmGBglm1QVnnUS2jufBe6ItBlrw2jMFNkcFwKW1lGNOLRMD/97Xoo733mP
zSnfxCCQsg5QsENUKREEtK1MyR12NwBruZ+SCDWDhUXMrdObqmpGfLX4fj2OE2g7PrDc9o8zmKya
VzSGTv2UE1mzAg9aE9ZakgDc+h91PM2YdlmzAtI7lO3tOpU6GxY5tmulNt4krZ1ufeNSZ/QTbamB
7qbiIIbuaXbn9gFG0HqM0IpORXQ/Evu6MW37zitB2E0q5Tn27yIyKBD0UgCGy7xd5ENPaUVc0yyb
/JCKJQCp+TN4zMAibYNZaV5HSz5DwFKviLzvulLvikxOr+jwhhNk8pojGUbaQHz8Mu3+fwr681x/
/9//81mRa9HOj99YdP9HrPlC7vvfAY7r+O/Xv4egL//7n+RG4fzDNIV0fd+x/8VZ/Be40bL/4Xh4
+QLhmQHkRJf08f/kNvIp6CiSDpYlhOv6/52B7v0DjiOOVWkKiIu2yaf+H7iNEi3Y/yAUerhfPQdH
leS7+mAEfV75v5MbKy0Hh3LoxrL6E/MYoOBIPwphPCvlv4zOfF/57rfpzKeQI0vbNXeh6fn7GCJd
P7RnYlT2KMHEZUYEBA4q27xlIamQMR4rZeThbVO9ygH2Uqpu0KCQzUAe8arNyjvPAGUEmRVmoVUd
7DYfN1rSl27DO68iELeME5wd+Dn4tuObUQbbWnqfcztfyADE+uZLtFN5RxVW+Bvd+ehiY07nWXWL
YF2eYie8d/oxIZ+IjaFQzo2DMqAD/QqnIcUjFh68uCu2bdQztHao2vWa0HYk/QMsYRlg4I0sbysT
3S2SVnIqS++x69RwAI9/g5pt34+2t+fFE4MZ6xtISWcE5OaWrtlbES/476IhHWpJJRqcaa0zuIcZ
Rkg4i/xDp3JvTiWqBiP/KY+q7P21IkW1d+Mvj0j6tW3Ve5/JhKr11yQ5KdFEJpv7Y3RoqbZFhhi+
cl+KWX/k49os8gc/Tz/JWxjX5JKQ4WnYF1FNSy5M9piHMJ0swvoQ6aPvW6jajJXCol6Eju9IRZ/i
KrNh6op7+I+wjdlPhXf0gQRkns/+jAp0cJEA45h6TkXL+YI/99L5LmzKD3/5G+FU2PfUoHUFDzgy
jL8lS2ThCUBxdXPyZTKyD8WPcLp+omk8BLOxs63kx6WvspZoHFlurYd2ptdc+aO38yYMDTLbRV5/
KR0AAKWRf0CcT7eOAPxdphQpElcEkcYrziYxqkUf7PoSBSILCEIoEuemW3d4iXfRQLDukjmazN3b
ZE0vvZpftKJ8W0aY6UQvWNGU64ryG6rz1U0qSUALfVYkIknZx2tpslWq1D0TwEs45yJBcJGZ5Z19
TEn1AtJvOmdh26TBZNdEhuPGJTcNXOc+7DIA4fl09JzC3Snf61cGuLGDRIXnqObF70jBHI3gODPq
2DVpdaRkP/WkOYPF4Q9dJbsudlFtyfqlJ54sq0y8D6CAVm2AcbxSINbQJTSCGAjaCZDvebW2vLZ2
+kNQBjvOEhCPpOKdy/CRO+xtIsXcMdHrzKa3ZsQckyfGS4c/nl7HTExqbHAhOxXggZZfU63PdSOJ
ZNPuoyX8i5/TE6+FuC27d3fAQ2kO3ndc6xWzZ2ZxNW0xt8RYUto2ffHiGksSqCcsQbQg1nN19trg
OjjFJYqWDmBIL9GTH3lsMZ/3noqsr3ji2osDHTvtiu8od7G5RHjv00s6D/egs58ixbjGJ/QzQszZ
lck5sQXxe6c+Gsa9VQzvELUmml3F/dBTGvjjqdXVBXkTwbdtg/inZIyaXaYZ/z5CrA3eNWCcU3zb
MlZGGtZxWkqPwQTQLB/lH+XtmkllBw7Xh3HISG8gKS+Nja0dUNyA6Um3AVf11zcHKgqPs0gfvdqC
2inyu993Sv/OjgSDlgQnCj+6J0l8hRnH5cQgaRLQgu8D4vPwqdpVEe/8oXkzvOrC9Y8CcVfF8ZEp
AH1BceyM/kECB1tJt/7oyS0gaU7cCYheBcBEellU40y/SOO4SoQQB6ooMSZLCvoWrPM3vrJXs6r0
ntjAgydSuR2T4mDavIJYjc0+7pYfTM+xd7+VZd6nNqj1eRyfCrO5EIx3HSghV0RYxSs7Zj0jxuNs
RojpQ4M6ESoh1dO1bbE35WH1PPseEVEdY8mmg8lvorIEDqwBrfRj/A2C/7kQZES4DoERBCiMNvHV
oXmKPjQlFH9aJOB2xHNEyseqhW8727dGOJAA1PnkaGf5T2fPioZHec0byNc5U57M8f4knFaR5+ya
Kj6GffNYmfZ5AGoKwYvsij3tNpp3sBA3XnvpdfQZWDR0K1/fNiXgXFfIe6828x1akpbkhTNhhXcy
ODWTh5GX/HUveWc88N6UQbyhFB4Sf2ep45A5JXUq4MohLh4bU78xHLhJXdz4ffJDXMwx1CQNFPVC
pvQ6EuJ8QDz7tssuvLaQb2vc+dK+nVLktgqICSE5PSDcLLmCySDtWo+wooxdITp0w+U1Jbt8PXX4
4zwIU5SU860LLRJ/O0rBqD6WCSSpLohuFiGf6Q0vAU+Lm/oItfztTBSOM/a3ZdqWm6mRzcp347cx
COjZCUEHxL7H2XutzOSxDnFmB52GpMIUxFW7YhIv5WhskDackvApZUtYPFbOHr0/MHqfeeC3hd6/
lDSOmx5lhGNIEuTzG486eVUEPmFSwNajCTwafBEajNm1Uy0jsqjsNmWMlckc6iunc+QH6R/tEFcC
RrZVHsMklW2a0b5OLnJUYuE+4BPc+gqnHx3uOzx8rxiQzuQfcwiweMlA33r/m9nDSOgKJr1ogsQr
6uZoaONATqSkLFknXsBcwsnFe1FJ6NKEHLLgDn3HPcMYKhqug/LC3agaMgNUHdxWpWbwmOTN27hJ
EW6SLjVaFzsyDwiXTKcQtIdMfN4jSSmaWehqsGbCO/+L4jhFqdgNCmQ8SdInwFofJKmzqQLLwIUf
ODfLyIKHB+pHxD4L0MjZenp0d752Xi1DWSzxwaeNVGYlkZ0wxEdi1S7pdTmd8dARz65h0Zcgya0o
YXwQtclQMAU3tR7WRgTfcp7JTG/IRBqc2STa3DnBZrvlzM0vSilTNbukGb4BhsTb1HgvClK8XYNk
j37KxpNbl88sxJBM4A0ykzAPUO4bJgjzvWppBie52o2B/IRWYpItS5bKVUCHWNe4l8Cd0keCUnlj
kvQnCNWUpNMfeqQIQPVhNVJPkPFbE5Ba5Yi51Y9ddd8dqN5cuO2B35JWRR5d89589DseeCwO9qpj
dhZWSbe3o6kD9J0CQIsfJR7MVdjFtD3GptrUtdaM/y3mHVbg7tp6ZvIZbywQd5adP4XqMXZ7+kfD
daw1YEgfVocktINj/ZubTt1SKbY0JQx60nypqWzaugX+uoz9oyp5Rj0P4BtVpEq6teilQb5X/Egi
eMYDB/fYfGwzbtvUCQj4Tciohp3C4Bt+cgsGI2ZL7pHAeAuf1H9y6v4s2jDfRVX9STeDCVKGN6Va
W/DLlitXTX+V77+2/NW5yEy9RXNMmpmVJWgPkae2rVk+OLN+Dtn0kqY/wHM7Nx4PQmhdakEjQRA9
uvIn5wn9VkMV8F5H9rfZOBtmAnTst13PMl8XiFmGpaPDgN7hsDsk5IBj0RZp/jrmgoTb8mPWSK/o
2Ia8VrPqD1UQ3SdN/iBnNPCzP6ySUT4ShvGOtcS97ZNHABlfQUHnro3VFTQX4SXt8KFHtALec5il
SxFIqndgPvS5zg9a6z9IcNg0F1ljKLdEYqAYhXVr1P7h9wL0ZDn19fx3rhE8kb+Umdm3EYAXLhrW
ooDHKDfIFhQ08uLWWYi+7LZMoTxMpMtRxQW+4JfG1W39jnaXuRy+cfy0FeAX9WN0sXWI6hE7xPxj
KELXveI1CC0MdR6cImYRj5Z1n7rR1xQQ0Fv+hCoud/gX74Im+hrj4TQAjLFQOK7QDdSUlGENxShL
4WG5XorDL3kzrOjWjPSZapo2XMTwwkk/bAeqZeUDXk2kuwcmA/Vomskw6+dwQ9mRubF3W9sVcGit
n/HO38+CRNDaHW8cr1Xknn6PGkyn3bvoJUR88Okbc8xiTUd1eJCYvpM+u2P4dppDuaO/uG1wuMqp
s24I4WX2lm3wKmBXC7unxpFnQ4qYh5PNIFYD3OZgfE40u+9gpQ+69AlYd18bzZGLZ5txB/5s+pg7
v2/OSyodmYCZ5mCFRHiM5RaG897Ok6Pdoj2y4vFFi+7ZDtSXioD6S+d+KplmsevwopYnbTkDom4N
Mn2dIuvWCueVMfdHANfflv8iR4Pcz6YFtYEGWujmwPXVmzYEKSWw9qVfkUU3qC28gpFIftPXwePY
2l9NVzxPUc7UhanRtIvq7CUc9cdMj34VcpjhCPoxJjW/I/yWjR+lp5SnxwCiuyphgazAKf41ErHm
JnsTJJI6GXJmzQ5edIwRmnH+U8YsERGzxYbMwr2/DL8r0DgeYk6j5ghrtebNXEvCe+qzU+jnOiu/
be1XBysIdmZLmsGkBojl7nEan0VRJRuI/Y9BMN5XoXWyR0za7tjezkNB9Bstvr4DlWM0a1rlNxH9
hYUqF28E5JgFDyCcgC0poLKJfGRtvQMRu0u2IcJL15B/UBEejYmlosTm15jLbj38EFl0nqcZBYNq
L7K38BF3py4xX1WV1lsGzzsWYkpeHPqejL8zs0LvS7tfAa6OGwkrqobjACXi6Hjq6auPSV/KvLbe
B/ljRmNilUh2wLBeFHriMrbYGAM2ejS882Lwf0R9eegYE60N/2qi23HMgxc47zmd33RyiZfv5MgB
DgtkHvVvWUevux7skzt7zdo14l0q/TXGjkMbBC91QpctsooVCXY3XW+/4lIGQ0SSSvhgpiltCDND
hWn/hbob805MFFNsrUkC67aZWlYzwDZT5t8BQJSko7ZffVc+PyjL+p5KWp8+6eOpqk5UMCfkUtG2
iWYSZGTItMJiWYDMdJZxidKqRKQWY9hvU/U8UmkdyjS5rUQLQqOjA4ILCqSWl++bOn2KJ2LcCvRW
4zA3pFK5MKVy90+tmzN68WfcXMvK1uxKmT35zImhXXBb+PIBsd+n7gpgq5QiSLqnSxlDY4x99w5E
VLeiO3VrtM0f8jw5X2OmJRi39tEtCYc2SUzaNiL/dhWYsP9Rrz1OYjhNrrWqKkx1eSvq3WiLnV8O
01mP9ts8h7cddAoSisonVy4xX5P6yG1xUGJwWXLD975JE0wtaNyYJg5rWhbEWc03IdPclWUpeVOq
6aa2FcPDCkNxGwIKLpk8cpJrUESKCmGp9nnegh/6LMxHrZTt/NnQ+RfCtxcVRtsqgCU6wAkxlU/q
dh3R1zYh/3NaC8tm3qQzeZesq0cs9VbzLfBQkJbD6ZjCMF3VUt9LLS4eVADUNzHVB0mghEcL0OSs
sZPSMDZtgRQFJcxGqYQYglvslMltiR8NLn3/RR5LhhbGBj6msZZ1IWkaMTM8x2tQjqXWk65QKAye
/LHlMWoXs2x4aKkzdijCGgo7kJXMZhjpPltd1W1Lfim3+m6FhXJ5Ms0NeNBV3bCdtAMHtqjdR7n2
Dm0bsy8AcqHdgCop26Zy/OMI/zX3aBlVYbc1SxeKuqKxFwxzuJcpY9OkhVnbGjGnl66zWV2i4Bnt
ZJqEf0RtT4cRQlVa4npViJ0wTi2zk7diTnF02vZScsR/dcQgQjDLoNhcELGoMjSAwSUQSrjdn0V5
vyo8c6ekiacn+5k94DBmY745CCCjjgNl5OGYSjnvtcNNXvSshvk1nvodgWBsyTREIiS1GGfAywtU
ESkuiTF1wptOV1eUHkubQ5Dr272jm0ZpXl4Lg3DYRr9W7UuZla8JywcRsUQniGUSaRvf7oAezsF5
tjLJgVs59kA4bGfBZZ6bH5BQhGkkSQjarxrBaMSnpJhurZLbS0/+3wSJkhORqtq502MaB4u5iDFN
QjZgaT2lKnxmrsEGZVfv3Utdo2oEvI3suRJkcCN6IhiGtkWqUAP17K8a8h3Sl48sKt9mhrMr15X9
IXQNH2QH8wM2WFIv7fAQiEJwyzH7S3P1yLwbDrsa3ZWTDK+KgVzvpQ/M2kbAV80PhsmrydxlNU1c
ucXOvTLNO9MubhffLQD1r8B8hH+6qgExhyq4NKlSjC/5atgyYsnW6AvmGQgHYIgw28YMuaLWuiEL
mrGwcebEpDeN0Le57b4GThHSDJsurR1805/6Y+b0rmoCVeiKaCYXTndnZDxlqQlQth0Y/zdhfWNT
Ps11+u2nb16ih72q2DztRnGMyS6VUYNjh8qWFuER7QKy21i8iah+pIy/dgNxITwixey/NI13F2ea
AI/mqRb+u/YP82y9c4D4CWykOw1JFyV4mHaIL9XYXMwf8lLJShGRC2TTnzk3/wQxyNtSdkvfE1Kd
yD76QLx39XSfce9KBQ1HkjLSC2Pep0h2HVZrojLB4rTU741Lsy1MfirL11u15GxVHhHPgJODIPE3
yRR+gkfbIqsmBMAheKAssasMRyC2MZZZuY5j61x4yMcmH0JTl58rquoogB83BQXyPP2YQP/Z9N3A
KHxa8vzam6mFsDMXD+Y8HkVgnBOPyjZp83Uk/pCMQ+NBlsHG6KP1kLIaRXjK0c1BWPTBkzlQ0nof
SVpptc3BbcSXNVbzauq68pLm/OJOutFZw/Vp9Udg+HS9rHMX4isf2pTfjh2CPmW48pLuYChNrPM7
kaBA5cZ2R5/8nSQZ0LTvg0HAG07Nv51GdJg43kvRjngk5PhYuxxmvCl5JX8M+G434kkLUIIpuU/d
W2dC/EV40Ae3L7S8nkKXfWHcI5abiEJq7gPnntwnOBvX0u4+Jjt56Om3IJ/cqgzofCRgLZMdolJY
/xFkXLxS27qpL14UfSIJqNctRyY55tccEcN/EHVmS40rXbd9IkVISqWUusW9jY0B09WNgqKq1PdK
dU9/hry/OP8NYQNVgGxl5lprzjER/rLRC5pTpps/TqjeIJqXf1CPdqsBsYXF79vVUI+nmhly30BN
bqu/c6/stdVU3QNvYjo23slULLPYrJjC91dht3inuenk0iqU4ZdTBQhdPDYGzdm1JCQhIVlIdNEp
84+uV/mE0eTdqg2nt4DoQM2kMnZ2Ix5An5DsTaezmbvz4mbxSWX+mWBJiMO992NW6BaFg+Zs0eL1
OZRhukx02hmI97p/gVbwbNfoXhOreFQoSLBqBlgB+2uvkm02Nv5mopRcJTMlOkP+p979q81fvCHM
11IkxxHxAgx961eo4ESqfvyVLFN7Z1CXDAZRSc4q0wbL3gM9AYss33ubVz8YYvDHqCuFkyN5peEU
YXcS6FmPE7EpqlTvk8EoPHfIN7LKC/aJgzfTidLoY7ca7+JyzUSY/1m0CC7JNqjONG+mENcWqclz
9LF8Ued0/XDDrwZv/naTDxGLq1F31jrx5lNTTK8cvb+XLroMUR+ZVkSWjFfdavfTDIMfkVr93p6t
f/bUc25PY3px+aNJ6Shy+880pHQBHGbMsadg+E1bKwYNHRbi4rZ0/+qxX6HI32czZdGY5QjGEnke
RjID9OBmdDd8DMCzwP1aOiuSaw5t4GHRhUGc4pBYpR7xZAF4jFDKZwwdwSrMpp3tOz8TL3MNdjBo
EO/nXb6vyvCJKGCEqK/Kg4BqJ98Q/Ow9OqVL2dEcEcn4m1Hy2kF/TleiW1LFUNjQ5JhwvuB6dcUm
Lrs/9SyrtaE4nlXO72pWahvI8IPehLGfx+RSW8F5dhQOYV/9CV6WV0lOmjZeEGTr1PR/TEmSeN2C
P8qDn8ptG1BQkk2o/icJrVzh7/jnaNd7wEGI9LnbJn7wmgn3w/CzhD+PNKYiQPiZsRuX5RsCZB/d
plCQP+U1Xq5HE2mNIPGX6YqvqgEIhlcZ3vScPtjxDODWmF/YUXANW9sEESAFHTaNFk9B4SWUVd67
Vuzm2qE86TLkRYZD3oSO/XUN0CHCOImHI9VMNWFWNAMSu2CobqPJi0Qo00QAzErgOHoQKkbpnNcb
qRERNSWqR1n+M/KRBJxqrXxiBTKHQPXAZ8xnFmTTiQPqiaUEbzgVFJBYAjjbLmlLOC5outTthbJ/
3JIv/hLYDrtpjEA898t9u3GK6MUQsDjnJFka2sOWuvJge7UFPzR0VkWNeLeJDyho6ZDQ6g+BbXI+
ru3dvDwdoPzM5T90PRHq6fIlLoxvsNDuvrPal1ahzSb4WLufQ9YkKxWHAp+yuubMTo+5Y6+VrNXG
rfxnM8tx+pqEnlX0HSF3peaOpK0y/OjZGPCLZz+kDyCS1tQEGmbBAR0UVEHKBNy9CUAn88s2aEiO
cXNtuqA8hHgsZ2jUVceZJmCJs1pJmChHobTl6KnghNLwh3qHjufqGBy30+mX4uC381zA4T3XBFyq
udJikf21S1Vexg8mmQZofbKriBkxhTCEcSk+SJLrNlNoMQ3z/w19G+zEwHQlnWHKwjriJMXN7zjx
aoLh/DoOERnaTe6uATVcOt8H0JGfaqM5h8jgYMBvle3PD8TDvoBaI0WLKjpCyq/NGqTsQAUA/Iyh
mNz5SIsx50SHuFqidVrdbkXtbIS1bUPSrAuA5FBw8DDxaydbiVdtWYAPvGlbAt3kiwhMtQ1F+Eh0
N/1Mjto03nnD0dl7aJ0iucxZrRZ8Oqr+zs92IHs/A1+tUTwB263NGlVPQxEdV/F2dMKfqCH41S2I
PBacVyCe4vIy7YSjbJQQ+momF0Y9m9gpwZe1z7Ye/Oca59ZzNI/5TgR4fZqKXzsv/zWtP7+YdBmP
w9CehnJ89iu5Q+HunquqC89dGZ6L0vigR/mZRINCsOt9Nwu0C+kMTHYgDbtJU2xn8q+2iEsAgrCe
Gov1M1NXIA2bIHSQrbfG2ayBFGeFhT+8tLsTuHXULMujISPqCTj+N4eHMNf2sWzGbO9EmrqJzBgH
MWxr0C1A5xoNeH9AP1tiuBrVoQkAHfcRO48iVc9MJ06jwv41pWV0xd9IJHq6JLWWeb01aXEnZfoW
5OnVS43H1Ane3UDam9SvaK/ZAg3maMOWa/qtypruKBQDTMXG1wdMUqGsoRzMIAtz7xabYrBeQf9t
fJuuSz8yqVTJRx4iKG7rCQpO+jVO+XrAkHWWaeydqacazD0kUnTG1fCavYosuG9JXxz60Hsd3IHt
jYJr41nD/OQErKAlK9em9nN5IYcXd15OENf9KcaVaqOmyCUvMe2eJJPGQ2QiGFie4dPvnu6PsqKY
Dladf9G0R5kt+57yc1H/cSzgvm9ffJI5wWImT6TDPYD6nC896meC3eiFioqQbkBjacFFBCKCOSEM
OGcryntcmdBFAp8YmXZrWuEr822k+eia9m5KUzFn01vbJMOl40/tgoNzgPhshV0NmxC9+0M/5O0m
Lqpzl3XlgzDluEGr91K1jMdEQJN3NotvNQ/OFlRRvCQSbPxIwRadnGZl23Gy1hgtE4OZuCBsugko
RruaaEptOruSnjRdGXBIXYZ/PKgy/myUomzyw3eRQacZEec+NEOEvQc78NDOF0Kp2Ny7iVqhx7ow
VlTJ6pV3c7ROfaYEgUWNYrXaZDLJ28m22z99NZA10bRkRzrs14ynnVgY98vaUNOvXE1ishDPZlN5
T4UU5Q4RMOpdji5FPjSHFAUl2wMC1Z7WteEG6BijbjhwCvaeWzaUcQ4vCIuOBEnHzxW/9xPxpsRh
0tVmXvgklWA07LEb6qbeERPC0avrD7q3P4TC09xYG7xe1kWa9WOAM39FxdgBOdLRzQ+/8Iy3b7XU
8LbgKtaKFlbqf7Y4WhXTi1vZlt85Rlq6Gg12h9FLPwi4JtHb8lmHq/RXECT6lEekFgHN+DAiwuMJ
1AMg5KAzUtARYqANIne9Q1PP4S40Syzj+KGultR48ZKKJHqeGYkdXmvbZK5kGfVWRxKO+vIBD1cI
iSWDAztE4yqr+2w1KyPnSEiaJKPeZKOd1EQpbhLUkFegIAvP30RU+znzbqHICKFlLGDdJ4sV6NJV
8bzmb4DsXA0IXvLa2vSwSznqyhqBbkbX3f+uuvZfbSXtquPUETTDjrFaj6NXvLdWOm/MeoBvEiS7
qapvRSr/DTFcENst//SDOjf0Mt7rUv9mWA1JqmRi2Dc+zpYWM0jbAjNKfgdVGm382XYgw0bDlvjr
E+B2pC6pfKPJP6y2qVURD2dhjHAGsQ8m+SsusnM42G9Nq/aeA5KuupeVAI9Sk3I1y+GETp2/dqOo
3aeZwG5tUIOqZI8IheVQ5ggUG85NOIfCTZLS7M40mFune1FxbO/AyizdHeetUO5vJzCfyfditpZN
CALsEnhb81O/G5X5FXbeL7tVyLxkfeXi0V5wyRQh0KK3qUDLyePqm3GyLVAcoceRhLYypbP9Dhlv
XJI3UBWYleuLTQjo1g5qoghcfnuQ2GtI+eD+ouYTxAiS8emIrAkJBcrVp/RSuwbg85INnBTxzCWo
hEzOvabCaBeslu6wTrWZP+5aHw19lCLk4CamYduBXaiM8JSMnN2Cj6nAtQn7o42i+qKG2wBqjCMO
O3AG7rRlud1yj3Nb1rSGjXRe5QVJAFH3Eibj0ygLonghdtFP1h28msZ5A8HAEq9g+jTZyfBqOuBM
lGPDDs4hxCBkPPCD6z5dsx+9RTZ5a8VE5nmRPNGrfp1z8QIBgti6Wbx2WHrXM1z3aHwrUdpZHm4g
F+d/JNPnVrYfcWR/hal9phcPbIhJCfDV/ICELV2pTDfbVCYfZa+eR/76rkV77DTjs9W1tzmA1zAm
xlfewIdsBvU5dhYJAOXr0A2fDH3fwvBAL8HYqa58ESMes0A4HdhmiNHS1DuPfPfVEH6aZtu8dHn7
oZuYRPKAuZUQH4xBhngwNphkA0TBYNFaom5MBw8FQXLeI6MGJlNj0j9qUBd7uysTvP0BVZVljmu0
M+NVm/7vFMDFg2HKBuQV2pCxQvWTtzUYBHma8to7+ADJcPLQxM576jiQZH8TaXhH10r/odf4KT0O
hjaDkd5pNq0M6ls/lSjPxuiFH1SgDsQfUrTl5zLLLnQ/nnqbmwnGM80lK/o0munTs9GkPHg/uiTi
ts/wgDVutzMnGs5WgQMND/dna4p6l5S22hE2+FXnPT10q/T22O5fzakhe8jlQFoxhd2Gve1jdABS
pzMiVo0i/SNxlmHvNSkW8GiMDt6S0qYlXARwGHXMQXUAHBs4o/NpAaxgvV80zH7FeTyKGPs6O9uN
+pXg1LuKsmnjtm7wIDiwuRLmHY4IbJtmhDNh2E19e5qHEUM5GYdQOKddHzGUHkuJVIC4bU1pjYUt
bF6B946I7ZsXZ54/xlC25z5hOY6wIOPaM7cO4O+TiwYWdi6N4tonI9PS74wl4Pug8S5mDqnKiw7k
0r8IY26OmJIf5yYKH8mgQVIvlze2qQ9E6kBPyNqrEUNw7Z2f3nFPxUhljeeG20qWBBTgyyhU8ciR
DV/xbJlrbNxWi0KGfuz4EHu9tZWxfB+QS9FHSeXi53t0Z8iBvdVuI0aYDRk27AFL1Ec0yvP9Az5z
eebMxeGbhWc/BdcoHeLn3BjiFyxZWLTT6TOVor1Uuviwqf+8Jnr3hc/gZCguaZ04+yLLogfHz6pz
3YXERiCXsnqSwFIYH1e0HX+9PAUjACYO0Y4stsARfkmO2K0gtpS3xknRQh2y0DggGsbn57YOOefM
YryvOcRdnZjNwzS4Zy//Moq8xymBt2tqUqqKCtxkF0bb3g3bY2HNxyxML51cjIntJxqnYGNwJTQh
JCtUOwVaesxaZkrrqaiYw+ZVt6E3zdh54myjRf2c+EyaWqJ4ea9fhobJV18SJZKretM1Afti9Q4X
7t8iNcJd6B67xCXUtscAEKTZCld+u4sMvQ1zoKg4E5Ku4bqr94rTHOo+TpGqPEhTnMBSe09t+mGU
MKrmgSXO+FIBC04/PQ0xDUR/LrdtVvI2NduTZSQvOsQSUufqq3B6jS0KLLvsq62sqlc/M0CfaEzn
C12RrHrkDbRv4smDvI7D7yFnrIipuaGPsJj5qCN3w8xJT3oYLGpxBElN2W816U7YRrBqtb7lIwW7
SqjqUa+w5RCvuWbfLBhPJucUHcqOrj3lOerVNYklzXousE4brQTJNFaUn/AXJDzw3pE/yUBdCktS
24V6TKG02YKQ9GTLJICbw8Vdih3vIJDiqhDvjtNAGINBtSks2tbcICsmHRCB3LLC/W398uWcMRmm
NUP+kCRtEezHGIMCQe9cAvkR3iFm5csqnGuEyaKD9YovJgsc0ws6976DhsixnP3YKUEcwHLomE7k
7pBoaE5rE2YtXVoSihn6OIehzw9TKNJ1T5I9tUvzMIrlGNER01QUSHcb1k3MRsxbq344gp+GDzD0
p5K1y5OrUtI39IgvBYyHnTG05xsjzrWuinqTR0hrp1YkO2Vkn3HbQ2vw5Ftq1YjwSBRJUAdu+nbA
fhV79VM8iDenDlNYpkP/mOTfAzG3hxQFU1Y34S4w0msukRxHhmew9nJLpo51Sku/2TYRLLCoHPOr
wcnDR2hx4N1A6ohyg3fPth7FgAoiG9AAhaZ6LZJCHoNSWk/TnFhPOLyZtWft2kRH+SB6K4ZS2san
gCPSHmDdtk0Fzh0fo3zZ6nNsT09dZoBQSNxbS/b6qvUmMkltfG4eWw/oiGrbdf078nFevRK/0Mwg
+cJWojd0C1kpMnDHRIk/m3ETPPYMzcDUmWcLQg4ck3xnWpODS7/FZu9VUBToAEymQbRzUL/dG1Ex
ubIWHHVYtEGsj74/1rue9zlnyUUZj8sfWrObHBpgtsPsTUfoS/Px/kg26f8eRfwDNYDAKFDjSNq1
0mygbSTOlRzf/tbg1WIBagwyuXC5JZ2h39OaFjdz1fhM06B/r7qAutObrp4xQjqHMcKMKwiN4UYA
ev+EwuZIt3zdJgyV2nhZHlvLPdP//ynmfHjzh/wlbTNn5w8z1J7mq8yi8r3kyL0nZqTDX2liZlXK
3Xpg/jeJT1KjXwiTLLKx34J442guzA63Y5QfEeOkWw3IYCu8eXhHL5+syxRYPN4npD18qrVYsFwq
iHzk+D0F8RkpxofnWBszEr8bXO+XtO/r9xTaSwxLo8rxDLaNVb37lxEAwsiGswJ64O1LTy4JoExv
jARMJFOCDs7pe5zXitJ+slfwHtcObON3dLPu1Wmac2Nk2bvRjBMjHPWtoNAgFzlNavzTzqgFmN8O
u1nn5bnWRcXTbq86I3rWTR/sTf480XxMFiaDOOryd99x8gM59+HarhhhZ1mpzn2JB7qdBsT0yw+e
04zGZUXf8/6T4W0ZOPetk+/WjMsDJ313PUGOmpCs14h43mNfsurLNTYVXErVOK1tf4qv/jDsc7cm
Vx34Exgot3+tC29j+/HOazP17NAXfJvSfl9Qe+1K7Tg4UGmgmPyibCtIfmN2GzWF+QH0ffEieYd0
Y0fhMT3BVePKFm71VofHuXQw9iKHmc351gnuC5/UAF3K4XN2oQhP9pFZl94imaAJ0TO/DHog/3Gf
/DOCQVHXuCxrdFrfSemsTug02Yw60gN9YqlW9ZT8g1iH9kE2wbq0aPJ1rEUHixZ/CLJzoNretsJj
eCHy4b0O8bFleiSKz8EdPNuM0yFCHTKqtrXRWAxFPHon9IIxeYvwS+kJTog8zxkB4G5p7nRdBW8B
99EKZ3h30JVTPxY2kruEQyCnBN58E2+zGcXsg69Ger2z/OENJWFyhM57X7PCKe0D2+GEmWL19Fss
IRZw1aEpUICRw1pK4YAEUbc+T7Er2MkaTFI/BQCCcG0nA72rWjkjqU/2A7u0fPMCp9wmFj9/afHO
ICYeHAc6iVrCWnymsKeBpPt6slj3EzKpqHLQM+kH30/Jx0P0hnk/+w4KIqXNRZqXeZAEo4Hvx7WZ
n1yLrHIEmeAiTJRAxIr+tZjb4ZUfsks+ZenRdoieF5Fpv2FzzI8A/yoUOKiivf5v5QjvJJvRP0qP
9JcQOfGD3U9/G2t0Ntqwqo02M+LxYjpISxPD7iZjZwwR9onlaTAP+WHATvwAA3JLmvX0lDIz7/xp
JkrNd1buclPAZzd2rhsheVqeWqrn0oCe4K6CEeioWd8a2/8ww8hHexlxftK0GWrXeltcKjsf3yuo
ads8Wk0br+K8LXdj52U4v9PuEMdYFMeSGCy7a04BxpjNlLl7idrvuSjJeTBF12xNohhxtRsv5Uzi
xZgleltNhfNm0MXe0KEetlWVgyio+luZYFDtk5vWaPCmxeU7eiXZZhZv+xoWPmVokhy1N7K3G98z
f+sLdxSw7qQ4OjQMVxCa+7e+DrKTLbmc96e6DVGpcskeoAa28EKa5Ng1NWFSRWg96FiE78zr52M7
wvi5PyXP3d7mSh383qCt0M76zUgX04VPzE4XGc2CaMMKrSZ54PggV9OyNQD1SHcqqqyNu9xQLegv
hJYs4BhIuiezat8lc/aV6KrywNyye7OqWC8tvRjrb9i9GXqZpSceUPzlqVeSOLREc2zvL3ch3HzH
0Yfh6/LVMjOqvWHh7/yvwVUVw8G13BH0Jv+zyBOcyg2hOPf/Oey77JHxEamLyzvH0JF5dmrx5/5M
jl72VATJ6/1ZHBXuNYat/N+vZGbTi7bb9f2Zk1ftrU0uYZ6AfEXcZPrBcLt/Cd/PuslN++X+LA9s
SIQ6uN7/SzC1L5kFSvP+TCn7p2lccb4/Cz1knr5llY/3f9iNHC8Tq1P//fgiq4YVBqiZIxG/98wB
bZ1iO2BL5BL00Fk3AyoLeOV8FdMsMUUa5sv9EmRV6W8bkogpRpeLq6Sxi0ZunvtXm6zMDplkGHX/
t/gtQOtaC7hj+eahHp1TTxznf9cr9s38HCN3pTHMxQXqIy5BH7zd/2PHGJtrF+nH+3+kehKBkkCg
GEIB0mg4AUEc968VrqpqoR3OOp1uhBs2QKWgAblPKGjtR4+17CFF1jDEpf+sK/Z1ZufUpdH0PJvV
GTBifSK81tu302itvDqkYemx5peRMm+89idLKwTkHCz32BSdt3H5SxFr5HvLCoO1RaHBqhQ6qLjG
kabeZIG1thCgz1OOeJDhdkv0H+YXCAgmHhyE8ymZ0DjTgTlCHlPGLRt18uIVhGIBrnnzlw9SfYk2
NF/jeDyAwDWvRaEuSa/h9ygvW2HE8+l0RgQ6uNHrVMZ/M3b5s7nc1zQ2BWqoTvADon59/5zEw7SM
Ag4dgYQb4l3Z4rr50xt7kHiiNVd93s1vczXvArfsdgKI+H+f4hjMYIzEmXXeVYqEVn63JOaEoBzj
K7V8dxdJQjvRoFvPPm6hLsK0c/8QO5cQp/nr/S9U4QR1Hrn82LpPbpsYN29ZKSvOMOt8AOcUMj6S
k7z5DmaVmIH5Y13E/c4zI3Oxlns0yNW09/Nc3gS60S1eum6DdVreOlxMh76TqDuB0dyXMtpzzqNF
7Y7g3s3ePDlqtCoEUi/rnPBaaCkG+HrMbGupo+wNtf+xq3NcZXAn4qJkNYb8Yge0FEJPjLc5tl6L
oWwvRoEiOgj7q0s2DYZ0gC8lt7CXWDMtC4JqbEfudOtbazdjZNeCrTGxXzEF7p+xWjKOX3YFVRrh
Ias1mh040bc2yMOnmiDFlrnLME9vjhD+lbf2kX6+dyZ98st0B32xsxkSEFaIDAwA9e1lyHhZNGFh
6zAs9qyMaBLNmGK+JiI46/9oHxf8qKXY0/7GP2/OAIeDiIJS0wpKQjcEmpY8WKLb2vWieUidCAUJ
A4omsLIbgGl/m9ARWIOxAjwwTt9jwp3DyBJwbfSUGO25U7Z5GWXVPitYz5SxE1bT+CfgUPY6mnG2
VkUFEw1i3ApWjWk6x8gO7a3RvwsPidDslXJP/M56UnB8k9Rx9/EyR5N4qbbCd8NN1/rTzS6+81JR
/c36n0Fq2DoYq+xmNhz4Qv8d7wbOIZEc7JLyIqrL9kUbf5DmeK+NdpEZymhCRpFynqJiLwb7VPrT
cBbSf81KKMdMp9NDpnFMWsvvBGGvpTtIye1WKlwvr+YrggsygYaLWdev2FHN2/2DsZnEkn0UxMn+
Pv4zq4RVKKHRs/wRoeRiqOUiGuSX+nUCmbm6MZm4iQrvvg+732Ven3mzwJfBcqJziJ61/0bHGWop
3UDh00gMw7A7YHU7KLMHNjm0HNYNkJZT4Ze0vfz6FmAiZ3cbfLb8qrmR+RhSAOGSIhrvw4qtEnyv
5++zFLm6oD0jnbdaAfSLYLGJzmpxtzDoD9vPvjLMtVRYmaIp8465pn3klXlFgkEO2yWujdfOLMx9
itF0lWdb4qqmN3rtBMNidlmrqf9SFRaYXMT56f7tslhERKb53kabWTf+zi/D4XU08q3BAXoXGpqT
94Q2xLDGaZuIlA268p8saeApnp0bKS/ObTk2oYW9cRubTwyGj+aUfGrL3YypGBD7BO7NNm1gEmCa
dujKvBs3ZbHxQ/lsZckXhLzH1p3LK2X9hbYNQnSZPEKWPk3Ifsns6375ZJXsXeXpV20/0oRobxzz
0xcY1ND4kBGAwEaPgIGnURCuTNnvZ8/kR9fGtTU/SgZaaE9JEHLcqb/0uuzBMPOoKNDQq7L5qGwa
rTRuUE6zamimUCleOTxREM2rNr7cPyTcRpup19e8aj4Sz8sv6TTml+j/PyqpeSvK00M75men1Ahs
7t+RL9+me+zVKXGl6dBtyGHPOSXz6UJIwhYwJ/QPiQ02OHTQh8raOZLUe5owlK1GeHDrkY7gpc4i
mkilf0rRXW2rJcTTd9B5Keb3MVbpZMZS0gWChVMkjyI+KnRiZ9pUDFVpteyimMCaOB9aKmcSb+9f
8NGD/vctw/J9Bm2/YCR7/f558njf5gIGIdPyz8xIKcoyZR1Zc/736P45pMb5zp7CczSXA3mDfCBA
K9uySf2KZPgZCave3lN0nHugzn+xOvdEnftnAXyifLk/75GCuek3572QLEBOLS6JQV7QPHfaenNr
nf/qq7JbM+KK6asU5VsfmYep6tNnUWKd7PNpa4Dn3fkS4VNH82Q9ksO00R3MQdRxeo3CMdhIiIoP
JDLq30OT/dWEIewD7ZdsYYF1ILig2DrJXH7xYq0VLOHfHAzJ3UZgfS45n207Gg2oCjmf2RRGWB6a
9jlS1R44P6K9WJ0KN2kOZM7GY5Zt5YCba6KdV7uT9Vop70SjBJtrY/nPUCC9B3eYI2akWfiYdEQF
m54afqdPhtHHv0iHhCgOkMpODOvEiKG/jrP5D7L/hkHV3sq6qxkK992KmM8Uczm++DTXNby+NRp7
6sUR8DZv9HnVXLCjiUM1IN6kIEEHRRL8IQ/D33azKzvF3IYx7Q0mOW4h1SRAmPS49ZnD7udKbm22
y+86/yS3ZBncec671bh0XT7nrtY/TdbChklV+ZQjud54iYNloKnSfTpVzmNi0+JgBKhXlhnIozeE
LxF6+0NUO/Hagar4WwTvYmKkrWJvXTc2E6eM/jemk2pr1OMXubW8elNzYoV2b8ijvi1ad9TAo3FV
QriPLlwxjl6Ado3afhJjuJtCrryIMlpLXJUnG/tTy6AFM4Wlv5iOf9B9Df4aiHQm2bOGM7neDLbT
f9JjI4EqoefjT9AD6/5T81ZAG9K7lxSb1E2Kbjct35m5A0KkCtwehkQcIsUsTzBc25VIarxFKi7P
Y207767xPWWy+mzSPj41zOxWKtIQ/fBL6oIWcJY2Pm/+bkQ44xivHqs5YsryK1SJ3LZ03HdgAbJT
ZFscI1BxqZQIZsVr6RQS+bPNJqcY4bXBR+QX/Q4qnH6cgwSZE9nm95QIEi4z+g/j7zlAW8XouIY2
gSZnmBSqNuTdpXJe2ibksJo2Qu1m2ONLoP1jnBEt7HULsAYpSqbLZEfq6mWsg9+s7lCd6F4g8FPn
JPOmfYuwjPzkpVU+UyPS822eReiT/2cRwdR0qGc4FENGDRBcwOVaZVFlH2VSoSy1fQYQ7qhQQzGB
I5TEQ6j5L06FfKQGch/vj8Yo/Dc0GkxsWyHnJ2xv1Uu5SLRIUBm8AauqJZeoj63tRPNjqsE4KYmB
L7fEtrXo6aErSs703wCqFKDrI+BRHszvfixWQU0+RjBwXvSm5PH+waU+2QBeah8KRQyoHBa821AL
jGDKfJOiRrBiWifLct9UOemdHQYQrpEoQNHqfXQnqN0g4NWon39PncI0Bw9s5kKTcX5T6NVWPULI
1eAk0Qnpc3S6PzKrrN5WKviDgpTkQU9/TUXLkL0S+IgxcZ1i24pOkRVEJzmYi7AOF7bNfOFkLh8Y
2eWnycr9o0FFJ8Liv8/839fqePo2R+Rjk+CbBHKT42z2/3sky1cXz+YR/iUJV8uHyULAl0ztHuO1
cPZQBKlFMqv97/9G/ebtvURtvOUnBb7cz4mt1462f/IBDGJFz6f2hH/wyAB7iGz0GF58bmK62wWY
0qWQYy00/LQ8KaMrT3WHP7VNGJxmFQMad2wOd467vxDe7zB3M0hzIJxZvrJJQi7JSa98ob2VPRRn
WZHCF4xRRpOL/WcqxPf9WT/V2en+6P8+3D+Xudll8M1oZ9orwB4moV69cZKS1XQq0aBFDcDHqRNA
J6MJr5Ar8xsm8G4V6z1RedPp/oEERVyNDlQUp5yPs2HQ6eOwj2Gjeyia1l7niT0c5NBuWqysAFsA
vc5ds85li5k0SU73i3d/hZI47MjMUA9OZQzX3ojCTUh/9cVIyNpKh5Ezbwm2HJknhqaprD4cq2OC
qE3vq/f8H0V+zG9etifaa9YVzS1GATFtfWAkQIHq98KHK6Mm+1W3pThNnT569iz/FoWzj+G1/hMm
qhesJQT3iCujbhrgiGxphVvGJwmfYP7aMtnWWNa3Oi77VW3o4pZUyWPkLVoxYh5fAGWRv9GM+pr0
oE/6Bs+yi0tlJ8QQnysBJoa3+S+7IEItp9d2IB0mxIvSpSfmQ9aerHj7cRbIRk0GvUezKh9tzLlQ
MubiyhQz21hBAJ4Bnv26ylAnJvBaOCcyFMy6n2wQG5Uh6xkj5bxVD6pMGa/TiluFicM6H8XzsRc4
zurm2WD3HLDNPROn9dt2YmBE1F9DAlcjm9NkXdDgh8/QGK9hlVlrPEpcExM3IrgPaodSnhMzL/eg
MlKWkGo82tLAEWhxiCdXGFBjZyMa74Nu35hQRvFrYS1oMoZtxsghy2JEWYliP3PN446uXtP0h94h
Uz5jQOyVmXMokpH+AUSSTW/z19NflJvCwY41mVm6tzz/d0DE7kPk+sGzFY14q5n+5bl1diZ7OpSu
eEor1azRGqgXeB3tf4/auSf0pgpOVTe5jxnuccyB3doyJ/NS2uNZejgooqCG7RE8Ufu2DNGYIEfK
/1iaJc5UJhzbEfgJOYAPZmxztSv8eyP0n1iO5//H3nn0RpKs3fmvXNx9XETayBTwbcobmioWXXOT
oGmmt5H+1+vJEQThWwnaaxYNzPR0k6yqjHjNOc8xXRugePXo45zblRopeVY65xZ4nXtIFI4xNyFw
mcri2bHZ72bYMzIz2aeld+Tpr2htQLC1BljXxBjsh34O3iGvXeP8o7VqZxd1drfXlLIcD+YqTuJo
KYfrS+pFoEDlkK5rxq+Pjq2ex5Ykm8yTK7WAkvwyznYqdZNPgv+KbvhwPfdMvyxWowGi1ByrWzUJ
JA5c0U5YM5DKMVzp9j1MMG9Nou33LQsHPk2++qTa4IyQycCwZNzPQ0UsI5E7YWptbSv/m5nGR2Mc
k0JK8hZ6daoo+6bQ3PiVYndfgwtW6F/8oBsxIdmc89Es3xjW7tpoke+AHH42rOchj8454wQikCq9
j/kYS9z2aGxzmLyXscYTmRBOSMWfWvC4Ktcfj1WaikPa22rbN65aV6b44HZCVvEkbBU9oe/YaMBc
XGe0S1ZgHWVQPOWx+Y2L3DyboQHt1EYKE83tn0AbfBzi7FHVRvkc4Ydid62+q8T5Hga9N5YXrxxA
/gcy58wyHvDOgZhXstrBglhbBYvNMK/NdWLiaHLa6Qepkljbi3MN3Q6pD7GFCBmidcUx2au63euy
/HXYILfOfvL7bZ9l1Go0OjXI1blnKNcUwc/QrQNyUdZGWD/N6Fz3bHcOTC/xxI+mYM+mqgPZ09XJ
hd8LKqPKoF0uFvQJkYnfkERF9OJJBNNOzWSaL1KO2G/Jqwrnv9r7cRP/CdqwvWs1kK2qCdqd7Tnh
YSgKC7zKXT+X3T0ArmZdYERf/iCPJ4AXnmYZYgOQcf6VV1gxh8wCT2E33SMpbAPosFUc41o2wrFY
xZqXKtBIUCbEhqt6avxdkEeAsuMAotpEolpc08ZjIkc95OJXt9vpbppb484lTqkrQhyQNsxGfO1A
onAwoU2Lv9AP8+CU1DghzgXd529lpd6HXtZb4Ek2Q952zy0BGx9fBALO+qWs8g5x9TGzwwY/CUV5
pWqP3rb27jvGSnXoPajswUe384BJTN3D/JriKT14MXph2TLUs6lAXM2Ht+0CC4Jy4TKlcBZ+K0SC
W60gM7YtXNOoN9hYNN6lcMHP+pZ1SLAAPvzzi1y1YGHJKrPPTTjACA7ifgsXBptElWZ7KTKE8So1
971LMIy2kzM08poNH6Tsf35JKUWMUZMGm1/9mj4HwyTH7lfnfWR89Liz03INAeYqW7IjQw0xmiGP
C8Qhb55IHSi2THu+TCr/1ypkF19vSskmnM/TmDu8BYPXHPEVfiXYDbdDk6Isjqc32TnW1oipOwFx
XZxYraNqeuP75myWfCNgmoBUNeoOLBu7D7djek1qdqXdV6Vjpt/+e1UKdT/zSA5+9TAGLJt1iq2C
+WuCnhf6mC9HH7gCrqGhgEMM67tUcvwUaG4LEibekGyCMgbgkmUxid0e2JzG3gY6J6LRMAmgmRj1
i3VMsN7aK+L43vWTR37oIIFasnjJuPVKFPz4k26wK7+d2Gi/SsEXnAJvh0MMHHUdo4CS3gCNSNvb
StmPlkiLjbDhG4AHdVxxSE7sv4cVy+TmcTAYCRPZgs4lRM4NjWnmprP/iiiAMRaVZKhFAfpr3s/B
rv64GcF/tSu/DCFuvoh+ZBtZHHi47q04fVNdeTTz/B4fq7jrZIvSA/FPlpwdz5e7dAlZdgl/hBid
IbOM2ePGLskg3S+jhQZ/U/I3rJbYD7Z6cxH98KMZ26xlx5wz+DzNvvlTIUZYO458IgedQRVvLxFW
1AsV5odWQjeRrv4zgqngg7whlUYcY1nyUE959zJ4gQ+RJnwsUvTI/C+SdKFXm6nC5A0c2ZOe93PY
fqEYP2i/5nr2RQMEGghI7gJytuPodTRkeI5mUPxEMn9NUhLTJo/wbqgULIA1PjRaVjPErZDW1+Yt
G9wU71RrrFmQY9S04ru+VOvQCa5JyHPDcdHYGG0aaAErXBVoGRG7REntrSLlQTacxLIwxE4eTXtY
Cmu3sS5wBFCcmWeOkI0ICTdawpCmxOh2KugN9IpcjmVEtxYzLKla+2UQ4UVl1pdlJ4Cbq14xvhRE
viTlrRPhSzrXbOXzmQWcA7KIQCIWjeZL4NZvEcTWZjJ/o4p2DZP+Opv9T4vNC6rl9MMGSZAaafPc
weiLZPkEgecZIJtBMKD9iTfTWZseo6klIYPn0Lfqn0iwW4sGYoD6YtzQJFw7H3zJlO8C1dwhZzCP
+GP5tqd7qZkYDnHsbYOkdFetsNENg+YaaDnCDL6YB8DSCiJz7ebU9fOR9XS+MjVcLsttP4XJdQE2
aOYqch6z0KWq8FmBy+JoED5omjw34NrLXVBX92xRomMa5DeFqGL5u+ri2JmJ2t1S8FSUqSb1pP8R
dhj+SLbN1r5yn5U7Mf7yeIOZ3n+j+cGx0E6MoZqzTdweoI145UZ0F4LINddKT1EYM6PLFZFI/nCn
nc/UjE5u5yQoHsK3jGgNorLwo/sNKvtBX3h0tgiSCL1t4i9tYlPSguw33/nRIS56PZECFJXMYXnX
m/uySxjlEBY8RxbReYxz92GCIwQtDOYfII8a53U6hGdv7GCAKUrDLA0OCaqNQx7HOZce4b1QwbAd
j5+cOfbO7j0M4O1O65mCMyP6N7HwQZUMilLHuDMhMZA5OixIvaK4Ibpy4QT6r2wASQWgDDxAGP4w
DJzPi13Mjbr7ZELnphPCwxjA15wlFB1ec5kMPtzabf+kVMSFW+hHJnrPfho8aIv9FhqCjRnrEFca
4Y5j0dureTZegWgs1u7h0c4QslSCZPvml7rQYVF54v+0VkmtCeYmPc4P270zk1fktHzzdvXRdPqO
3BODWT/UdkWYiRLM2BGfIthr8/pQqHJX3etSfIuY7N/IvC+ImSdygP4Ab9lllM06iViXMcg8i1JD
jKl+w4Wh3KeYv/X8MgR/WgTWCFK4lxxPQsTXPaYJcZmWsKDYbSij8jfNJKiyRcfHXDE3RL7JGwoW
rdzE/rzGgYK4TiNNliK4ednwIntok7gg9XpufDKSR6XXnmNv3aA+dtIdkcESIWD6I5CxwdxjMqZE
ibeRO/+gNHxJl+c/yPJrJY18rSII5ZoHu+31VnTmPe+I4tjJ522DTmgws09QA++Wd4xwUEpWOlpL
egrPYcAYcl0mQcToEYGBZvBhE6go4xDXl8YkzOBHl9nWRgxKLgm8tDla8oqGeSdFBIe/c3d1aK1B
oDw6oXgffUSYfvJBzxJhAniKq/lI3/DL08OLXONELjgpPJdrsivsj9CFmTd58CabcxMJCWf213Xr
Jyk5KnHGJYV/ySOC//zhOHdoRjOSWxCiPodF+zsW+86X3Kr4w+AMaPqQ02zGXyP1oQ4wAOIdhtfS
XsL2oXMcpraTzRDV+LC67GMAtrQE3Swn1baKcTgxdLZ3NZ2CtEg6rsrG2TQaCWYkDbBAI+N1gaBp
fuWVfp9Svq45RZwP+cUk02NjAjhB5OG81VhTa2RV2mFjV2ei3vaT84Sg89v/68Bex1mMSD7B8z5o
B0MDubpiNo+Vr06AK+5Cz/rA+urvIWXVWz9XMA7Njoggt1uPtY+uwH4a/O4qAFesxxQclE27Eoy3
wJWgaEnMWKdB+JXgC/dQDIDpp35qGTmH+suPUpYmFXVDHPZ602XBDe0TCDgcwpin1lqnvEEBmMKC
05vNT7oe3R2fFIWDgViyh5T+rwCUiM0JGzZqPDE+h/IvGUjrXHwSTHxjtQQZo2p/U1U8hRHo+zQv
tlXOsKIVwGnksRHtU2w6d05YvthR/8ShZEbRzsJnQ6WWAut5pjDGsPNUdSNpbdPJzNuOEnG6cMre
FcRgOxUH6JDItRmpi5VPpyjnmjCbGl2Y5pm3jnPjXMOmAKAQbQiiY5Vy7aTA/JvBRtbE69FryGlm
psQeP/CSB3Ku+V08TtWYwzws3jyfA0AbxBcXFtWi+40I50HO+rFFRzGw7zPD/LdFPbuFb/Rs+wj/
EXJ82V3z7Q7WtQ15JJNqE7rEXxgznzu3hTEKgxBv6lPBfY/z4ctx53cZ8ECElsAKSirDMFJ0mtWq
neY75pRc5PBlAtjCOwvR7TTaHwwKAEhzxrX4YwtOphStckAQecBG3ZUnhxBvgxnDXMS7wuj3Ebly
TnwEyHLwbXXLPqqI0WjgDMa2iIZLmwiMZD44mMrID7NR/OlMIgzgogXbmSiOlWW6Htxmqlczz7qd
Iyi/mw5nPn13RgF+yVS5R8SMucYrjoyaaiAusDJ8EFEZUqxD3N3ioHhPmp5urC7PvWwlnjFeG94Y
aVcw3XISPTvWQ3Xkv4Zd4+wpXXiYoAzpyi2Pnb8b/e691mN64KLN0NufO4RXq0aBEXGM977rD2qA
lFpheN6mZnFy0X5uirKl42vtecMJN67NZnidYmJk/pkHxKk8hEHLAjFFhg8Ynizm9LIQhsFq4AxJ
BObDOG3PKnK2ZeziDBlQnAT5MTOD/j4eME20f1TT73M8Iod0ILkCEpJLdIZZH6YiRIyo5Ldq2mjL
UbfLUhhUEEbLBdg/jR5QOyBDqzCozoUHKXQeix8vXgoN9IDrlgN+PaX562CiOYmk1axVf6wWl5IO
YHJoH5QIO7l8jFK2AXTKA7LKBhQgs2CGTO7zMBJKRtAS5nHIHcgF5u0oaGcmivatiJMcraL9UAfi
PfBSArkEeifBboo6BAFAFB4MLWnCooPrggdx2Cnt8RHdpQqBGwKTq/0wwfW5U6I8DX7GqWMFiPhb
H4vI0KB6FK2xa1xS0pCS79qp3hOPhOrUysi3yTnHKgc5TNKhNOyiA4L3c1ARQKhb7plIphcL/W5T
AjpCyM2mf8G2Rmgl3NrZ4DSM7+Wg+AThsSKHof8wxwaIIAURaqZt7IuAhVRIemrCkr8s3wMGyVC4
fUp0+yoHoE95izpXmeObZcNuRCkiAOW0+VYpn41NnNx3ZFcSerIUHD6TftGSqkusgCGoU0Ptb1QG
5ZMQg1eLOnqUfXdDi17Z1cbmdoFoEdwBUyMwr7fxx8jMWCcFxBrgNiBkHZMVpynzXWbBPA3C6SEO
wZmkwEDy6ZIAoT6G6CH5eAAhSsu3HGU5UmQnpD1vXMCE6HENRlXXmj1cI3pnA/Qg29ljj13Wif7M
DqWWD8yiKxgi4u3iKcB2z131B+3E3p+re8OJiXhj17IpTUst/IuB2oQHzUvSXe8Y7g6hp4EHuii2
6eiFB5xz1E3kKQauPtiyRfRobBt2yVNpyzffDzaVBl/ooXdjnffHm2uId4vxUoIcFyPkgRheazKB
sI1zBBTMHj40+99ldcOUqgEoNtuXfDacjZWqD55nPyWcReBvItbN3NJGmSQKJvg+uI4CCHTKfpMD
fqrc5F32+MyDXa+9gr5PI5rOUq0AwDF+9brhJQipTYFHpUvYIalbwY6td8EqkKbJbZXc91ynOLoI
bhyX0KG+JmyWJZbEJ8drtxXeNIHIyzHExc19a4fk9YQzuMISwVETYIJVoDZQX5xd0/9b2FO0L6r0
Z07EnYqbjltFequB4Rm4rHo3l/JnqPmJSzInJOxWZlPI4JwOIiPEkP5oZZhbCm/k7AEiCKUJPNtw
zeLC3FZJQ4g9r6JdI82CXgoP3gleHdwjd93UPJhkEhDS55xpIDYN86g7FRUDPa1p7eJUUR5a4c50
0htJLWo1QHJcgzB6/ocKMLXVNhTxtHdnc+eMoNpblkFbieB9nZdRsUl4HdfQCtFauN3V5RV0uhfo
Mw/N2FogkgyQZJWXnLg8Tw4BTjZ9Y+uNS+n71wixnFpEZUP67XGFNHhU2SB1S9GCn9ZmfLXNhai5
iHKLQQi+sqlkkdf41Ru+ZagTotkmFeZAjwHSSo7zNWA7cYQrcG188gCYMWiEsNSdxNHCoA1gDcSJ
POdG8oAlpHkNRtHt04FMoo7l8SafinNFDuy5DL/I9/mGaXa2dDm+ptNbiHoGIyN7Cn+iDs9yACdh
OiP1Iu8EWrdbso/x0mNoJvdTnlxZFju3tmOFYM2+2tnk+jhtfyI1bhcPebJzw+ynhYalm7J7Vj70
YtclI2Gpp/vUusWmRAfeX+wZJSPKJvqYGWRChXuqdsQPRcF59jELFlQ/MJ+TcN+J+skzIcaZovlu
kXz3iSI1oQiCk2erVRWRjGjN07aO625bOkt+AV7j3ErgioK2byfim+yw/sM9c28Bjd3ooX0QXb7z
olwA/eSuLgGNbd3WHLEkjGRVkWFHHI8ONp1QH7bl2pvQH9tt0XIIzArCaW0NB6q9D9/vYENhloU/
5Dwi/2o3ZenHVKu5vW5sheQZDZnTFD9LRlhM1+HY/R4R7p3MQBQlqDnyTM7n2AdDRnlyjBlwb+Rc
k7TT7MECMiACq4mDcjb7nLS06CnL8k3fRfW10xuIFTyY2mlgTjxnpQ91OpD6WJN6m3cDI56y2cd1
6e5TnunOddA1DIciDo8oENw9I9Zg7dHqG8V7HN6ZdauPdpf/oib4Yltzc/lDvgERHKgj29nJfe3Z
ly4ag2ld1e1zQtbEKgrrx8CR/SFf9iQDdg3Lr6+qCMW2IZWz52nnbcxvw3g3eyNxQpF7KMZFPtcg
TI+t4T4WDDUmZCme7drsVLgjmfDVO9XZ71wHhLwFBI2V0QtsX2vnpNB2zAm63hznJxUhh6iE3Ie8
IBA78d2BifZAnmdiTxRyBCwU+ST+YMx5AucLFOnusSFxQOO6cHHKXsdZmwwWNI8YrCq84S0ElhKS
dpdvpF/HJ4MnZG/jMIBgc+tj8injFiOXJDfKphgQMkQ00keIHFC8d1H5U8lmWxvWm/LjjkOsZx5O
nV722FNScgQbxDfLqHPr11CwbGbmsVVhlxi4CovxPUvBL1HwEzOw6UV5sK3qJ+fOATbDKb6wg6vH
EeLVscyyIzv7rRNkj3qIHwIm1auENDSc0NyFZWbcD7N7SxAmrsYZ8kNewrIJNcPPqmPH5XIJ0+rI
LebgZSqg6D5AFvctmv1iJuBK+PoxNoXapZWGHnqZq/rDtAmezjGhr4r6bCXpsI05XFYiQSpRGOig
rEOJXG9xSkCrZ/pl6OIyeuZXFULTMQx2dDPMDxUUyKes6pjkPFLAeQq4lpAfiGvbCpPRv+oANBCj
BC7N4Wfp0fH7wd+ciTuSChcng89EIrOV2ht58OALpPteTpAz0WHvzMYY5CXzTjU+Crbwt+xA35IH
fh6Uk+8cZ37PhvgrLWoQ7zUBLzKRbHwn7sycU6gOSWGi4q4Q23AIeul+ztlREPMAgMTOLrhzWBrL
lW3CTIoq5p+BwRanWlgAg24+azPHadN3R0S70S5VDHZr8knTOnhwTckvkeWc4qq7Gj3nmKXdQ1rG
6cE0jCNAXTC3khF2mZeUx7L8HBJSyaah4e+GbMXPbTHYzDNU+3GCWqCJ+5dp9s+T4EIl3mZd18qk
c2iz8zy5ijmEDZYcMPWJUC55dSqE4QR0BjHws3JmAcmSBDOb+NK6cbYRKOx1WZuXTBR/M7gjD7pp
iMJbxplx/SHNsqW6Zn5vv3Qk1F4TJzavXdzm9xCW7xBSFMd0Fi6Jfql6CafwEBiMDol5RNYzH2pv
HI/GANHDQ/DqdmQ9srPmMhvZPycjhgKG3B4eF7MiBHm0Snebouh6lKVSp65tT761SbuInTmP/XYe
5KUq+k/GmOvU51qlCX4BqlOsi0UqE1fvLXGSsLq4223/wx1RnPAD/5X+LpJTuu8l1E8nDYydmeLJ
NyeFmas/NE56Gd0mOuOMN9NPeyzQL1cVY4w23XHGnTCTwyf0WXmSCKq7etfY+oS4+cvpYwQCfX9G
eMMGCLfGfihgekcEwDklMqsiyD5Ex7KTMM3PKbbePRPHKwSoaOWrqL8Zjrp0HvZAOEvkZFjlKdaA
OBZxwDlqWoYm8zVp8CuQ2k73SsBlOT4bNVtgwk43WWR+slGS7BWIWTHdOdnTnTw2+KH7yBgR9Cgw
zgzW5kzC1XIa55hF883vMPUE8pMT5SP+9hVhea7N9R3Y7c5dUlgiae5QGxEv16n4oLnqnIXc5/oA
Vf69BGP9/wCx/1uAmPXP6/Q9/o/wb7n5bD//9Zf9Wjs9fObkjj39rbqvLP7+V/n7rzb6+691WYTl
f0sU44//r0Qxw/sPIgjP8m1pmLZjGOrf/ztRzPgPngwL3Zhj+Eo51v9JFLP+o/C3Kt+3PP5x+PP/
/pcuuzb6r38L5z/I7Czpe6YpPZM/6vy/RIrZ4EH/W6SYJz3pK1QPNupjy5WW6fz3SDEjajXKCvSX
JmEBoSHF9Z8odGPQ7veYvBR22/x1LW6DsrJY08xwQOKpYyswMNMF8/YIyqBc+9BijkHpiW3dW7si
vUtqVpxAglNenAegJOJhSIBPknA6peIBxKoJjiq3Dn64192FK/k0eVa1CqOphhM6O0cvYgAj5fhL
A9Kv59j+DejjzpCEoC3bKX6GrD34khvZjFy+E/tFdzEhkiSSEgm4aMuKHcLTZuenEn5t6oMLDt35
rLk+XmorPObN6P1hE0kmoGXuK4DWePPnjV1xDCiLCjzMF5JAg4yDpto+8SAeh5FaYgy7YyeKP7rv
40PugUmmQ77zlLHQ1lOm1qM1rw2GomZxgSKcHbWCLoHN8SEa7PsU9gX6WKJl/NqkEUU30qHWWtfk
XALKq4N9U/nljqEUjXyp3yAI4NDqwK/PJhENdoc0vNFyb43JeIpi+KqGS+RWbRIdhHHwa+zlmyVa
ZnedR7bViMgcVSp7MnfjxrZ5m72PaOrSrRMV8PhCIsJEecwdApqzcWZ6qmJjZxDBYGiydkvLR9ds
0EHk+uzTJyz30WsbJe2v6T+Lsb4JokmO7CHmXRknX7SeJHTUDiqMoRaA7f1taQxXsuyBOgLiOPvL
L8pmmxHjpHmIu+JOZMr6ykkXwlEBCt5OFAknqA4TaW2CCU6tCBdrD0F0hZ6fVS/TTdAAqHaKIMXn
tuqk591PqQtnJ2beah+7Ioo2gUtbEhZS7dtynvciD9+1W+99WqEGwiix7XVrkWpQNqQDhR9jO+9C
7r9FkUpN1ziMDdqKGIn86PU0g37anTACk3yQgFxXVnYnoq5kBSlxUpVSX4wOpbkcKU8Er2tkcO+j
9PWpcc52yKSNJTHHOGEVaNkgNjCYQCbCOsqKf0yLLxn0BTOehYVvzdGtHL7rUHy3w4EhY30NTKSo
sn8gpXY6E63kAqst36bM3yCK/osv/IKZ5j3MjTvUecXKIClC1cABmC/WznDz62kB1KdXYkZRp1RY
JIeMvOlcX9Opf5/6/Ff0f5AjPYaZ/Ro48VPRJC+DM985iBdiUktB+UmZfE3WeDF6b95kki1ChPcs
BfczuQGDRsRWkb76aExWyWnO3Ff6PmOFZLMkv4Mva87ulWODiQGAgz99Lu9wv+xLbvxB2KuD27lk
NjAmSVi5EriLueCYq2Y/Z0xRPTd9VL0DMe1+6ONXwpNewEb91K17dWvgwjL+42l9I/+tA9Jm3gFM
w5HLAvspcyBUaQx+YXPq+JqJJLdoaMu/1QjbI8MNe9IMbaG0vNoklYI/R3riTADzEesFIUyODhRl
TT+SqpiyY5aXZpav2QgNKaKvrX33wRUk1utwmFe9gV6SR8ZYGSYBAUStbd0UZWfFwQOHz8FjLshn
zoCGzGFCznGMahZJ3kuckBmWk5qzlrBl4G1l26jfD+GMIz/wxyWChux1XTbHwSZBMSn0G/pMVoJg
HQAvjRccNhzCYnz7p3bxIj9ZlQrjrWV51KvEIiCfhJ1ogE1aBnNb7Iu/lZwruMZ0poU9HI1pvo5t
T3hUlR51R9GRGcAFQ6P9xg/UDY513+HZdwOm8mFcI8mq+O1G/eLh+S2zxNw2Bs7NltBBFzGY31fQ
WQwI3wxx1gNqWRD7wuq/8nq8uAkv1tSx6YRF+sMYg0OsjL6au8Fzx1ORIZYfM/1m6++xi6cXHL/3
LdBe4DbUSXORMTssrXVv1l+pgz6kCruD6kMCjsyy39p2feMxcHYgm27zjFybJvcSaDpGpIBe2V56
O39RoQj2UZh2IB70YZAp80V5TJy+3HVehaxfmfGhcDumv8ChcLfbmxjvP3DmuDprAVa+ccZ9yTQP
EiNmN+x7SzBZ/eSoqUf0Hn9kpY2coqyYCfgGqTEYRdiirH28rRuRgrcoO2Pcxqz69t3iQR3m/lcH
kngCZI1QQ+8g0hm/mVO+FzYrqXHM/P1cBd0NucQfD2FcWwJatKMlKsuoPnEQsTIy0xcrZ9LjOvMO
kAUdd8zp1RPR0OCgwz3yt7VwrCk7/5yTcTyxIome+uAUEaaV1flLTwJ0kAz1hqL4Cjrio9AGhgmn
/SH0kikYJLE7wCzWCuPYVSkg+qm2b3MnCPCcGtD/fXcqFUOSpBC4knpM8zaTN4+dtPDamzNQXrst
I6bGdUE+xJdBUTqrjltUGN11bAzwMiErcWdqaqYlwP/GURx4W+wNLnmwlriSUC8N93wCQ5SwBAuO
8NMa/tq4nsHDOVgBaZmriuTiYQuSPNwKYX8lOcZjObsz0B9i1XN2d27uvhlMl8CmRg/C6bGt0BCa
eiq/QE2olVE0lBKOmNdu6MNVzcaHTIfvo8e0egza7L77yoUxPBEUsg8mezu2zTpXg7UegHwP3t+u
fpc5NjxCimDrz4xr9NmJ+ORrWR9V50xIL6rL1BL/oVCjEliPmsc7VGadrSgdP/RYa1zf/FtBJiif
prMM5Vb1brAO0NxypmraEjo27zNEeL2ZplZuQSXu0S1Ee1R4GFSn/DijNGYAb2zKmYEmw6h8RYrS
q9+WGfktMGrmCs8yJENUbr1/tH2C0PrUPPjRhGKk2IUgiWK/8E7Npp+6dzNY7OVovDeQCfaiMHAs
uAz9NO/oxS7VJUHggw3c1ttx/4/ZYbaq5hhqY4MBlqlSRw6fmk9mXDwlSXKjPkTuZtAtRrLnDVP+
u1XD51GDeXK91j25PXd1Tx+YB+1pxJC8B2VxxOV2lkKxS+mC+i48eE3PzMdI/Z07Bu+qy+lU1eyt
2sz+sCabGGy/f6xjfLAk3S6gZzJhR+Sk3Vyda8V8PIwzb1MZIEsj3g2CHN0TqkLyEgY/P9R5eeNn
vh8qUgcjeyYLAdhE0cN2Q/yRnsdhJZqF+zBld9wPeM5GNDTksrhNMG4SL8+2FCRsyqcohPFw8uZG
XCJxUrZp7ISEoc8ytiGrCSmp1tDx0G3csuQjoTFcp/UMYDpku4bLG7/O1OAswr+zqnF3cnwZ7Zal
jMXvIs03UNKdzKl7TmLvk6USu7AAuYmQEZe+Zx0JmuI7iKxyu2xR+0meR3x/h6gQ2wjxZpUS4TUl
VsBstxb3PM2kCoCPcxXVXrZN8q7ZhpP4aBwXI60IHz1RtwuGb1pZA8GSVeGA6yBpYCCro43+FNjg
yVwAdjFPza427A0iD6rMRPoHp4mHVTdqA+EX92aBBp2SgE8oUbyhP/Ez4zdh2wCDFCOCtSF/5tB2
efyULVqfoXWzs5Uii60M58BSDPmoToD65agc/MLBJJJwQWWJ8yKjpIQj1K5wapqIl723GY38aiAt
g60JKvs6ZxbH37qqwwYRU8AsQrMLHW2+wcDUDGidLlnWlv0R9O7zbN3RZTD/6z1CEpvqqTERReau
/Wn7/Tt3Sr2eQ269chJ/45gDiAil+eyxpxFd8oAroeL460BNsphTfG7uRcW214tYsIzkJ4MtYkdI
hhu20Cz58lOVbjtON3aE1hW9o7s3KwQ5BXSZ3qrb+wFf6bo6TqmiR9Al0W8ay1lmYGla3nWCkgtW
U4pcQiU4N4iN4AzYwG2+Y9kR7ZuJz7zjG0evM+XZ7MKXxmgjxmHzloQbFgOZeauMYj7ydVYe1DDW
HOmeuOgJE8G8WGciFPpF4rGCnxFpGNZ9iO3vqWss8tgkrnKnf0oFAaeQKT57PzggXUG4AB1lnSUt
OHgYgEQMIWfTU3hM2rC4UzWpfxJ56MpImo4+cjGqw5G2XexAk0fX0TbQJ7qBRaEZ0x2G3xOiImQZ
gO8iu0Gxp4pfyaCdJ73CyucwzVRYPcYliHcMSEXC7THOo/E4Jz6DSr5DE30Zbt3xxufylYFRcnaB
Z2cIYGh9wWkzVSYDHiErPPIJf8OcPJsiRZLcGPfzjDUgzxQMUH5JvG/LqY8OgR1PohFkbllSr+t+
fsOtGB1Hf3GP51AOpwKxRRIEhFbXLIYiLmQGAreKmveRQ0mfg9io1i1bdFWYO8l/ImCEN9LDy71Z
MtmA4x8jH+QbE4jyIXAYH9fkK+bkTr0MSfeERA+wAk6iU9/TCvcuyV4Zwag9jg5wKO1t8szwfgbA
Z7TTqQ/UYx86Mc5uNBUAnZLKe4EdPFwxHj84eXq0S5zOpFxbh3QhCVVjewpGdIRRj7AhaotxbbfC
3GQOLzOZcO0eGMX4ODXiGYwMapB55MoI6vsqI5XYSUiXidouPIAryh6JEBfrlNN0lQv2GpZREgLi
31vUWHwK7IxjNIYeYHBtWfbkMthG/aCn5PY/WTqP5biVLIh+ESKqUAW3be/Jphc3CFIi4b3H18/B
i1k8xkijkMhudNU1mScrftrTf18UAhyfyfSpiaLbUIZ0aT2X8iDjI2hmCMGsNbAq2AQ3E5lYYPkK
sRLQ7przeWzXRPZZZzi+29YJymuu2t+5Mdq7bde7onNDdARYWxQGyagrymMAlH/TapCwacw4ogfS
QNiL7h7/+0JI9XMq3NehKH5S0PDrmQ53UyLLBUhhz7f/vgyAtPaoeoHT5fwwgexiVInDcDHmlsxw
8qpXqWv0p3j5QgK9XBFSa24mTfQY7r9uU3YEjZHD6566aMZOnwCvsqg3WNn0zBl3REzH750NmjpX
bnlzSxG9L7WYjmOEuEQcPpungHlMPXXNk9BGu6lhnK5ER43Rsud+iwrrJCzvIEXZfqFAQR7tGBX5
Pui0NWuOTW3G9bMBr34jEN3SuogZjBVczBAG9mdu2VuZs5dM/OS3LKw9gp/sy6uTeh1GY4dVjHu/
4HAgVnAyiXIwkzNzAawOfXqrjEbfW4sLJMeMsDbTojp1LFJTB3Ztw5A3sj9S0UTHqX6LQORgK/Hh
1bSNvXcduqT/fqktTRCvmMftf7+soevs4Eese/xa4ETd5tXMmmjPj01QVtk3r81kEd1RT/Xmv1+i
t+6O47wY5AAqVhaYSwmC81Il6kp49Q5yXvChfSpeuj3MZ36GTySqvUX77BxnnHzrEl3KJu2g2ztU
opTtbr8LjQbgHqOFq0/ZusmZ7h86XgcGA2QhpEq2Ly5EeKQVAkW+1z2P7tHlPlzTt0x3hGXglNRP
1pTZvjDsdus0It2zxH7MCDe+JKTHbcqQwZEg1Sq0mFx1YSyJWh/p/wdE+dg6XhuMOYTkMoVSXcFD
nwNm9UeLQVBB2JrZkZsD+dw4spl6G0ML3bORN8fCIh7ISOeORGH9Ner5AStYcEJomHeQxlJ1yWt0
SG5NpIRjIWNpsH5uc+3QHEx1QJxK9FwQzv2pWuMBLQSU5BkxtaeNq5xCvU8a5mNTwK6qquU+FqKH
h4WXrlW589lm870k1chtCYucMt5a4YMPnXTqEvSAAhe21hG/DoeCVw70ydl3VVNqaNy3cmS7z6rB
tej1QgBsKNPqJ028bTs7d4yfDBWTH10+DkPV/+LT/rBBnEzyJkbyeas6uiSQG1e91xGAE9vyaqiA
DWQe4m5z89+AuFZGVmjK7So5tc7wT9pW+YIb+zEyJmIb0U+yAWwIi+mE2KdhfIczamzywPUOoCL3
vI1MNtET3bopefNjwyTqD2UKY2lWkkZOY8sp6Qt8j0Hok09jlNfEnrsTSOED4Bpy20MDXZfvAaP3
w2vK7xTpoLeN6yf4IfP47Fuds59c7xIWAXe2l0/I4NaudEwGNVZKAjdcitGMOViSoLlWeiD3PVNw
lnVxaGHJHsyFciXDy4IlOo7WuOsl2uXUF6eMQOOLHvLikFRlt7ZKcpJqB+0nl6TNjNK3wDYCsEt4
LC82ZeNLkMbus2UZD8zJsCe6VHiIeFYDLpQd9gZzGwa5v7CTIRAF7jb/h/SjuPeIyLcByMRt183h
YSqYkxb1P9zQ/RObZkKPMuvgNNNNCBJvMoZwf0srXGs2kXam3sDvhifpoYsyjPBLUKd9pxDNOYCb
L3DHwxVN4LTxUpI+oQTxusw4Tq0W53sAT9fWOPuS3LI2rtR/PUEUKgMRY98b9T+s4GcErUzxZgZf
OgY0OhB3cF7YzFB8+MAmmCwZVzB++B2Fw1SJdAvZIiLDfMKQK0L3Jxt9wd9jfIexfivnS+RAkAoB
Qt/Zty6AB3yQJhpv8jt9FJ5HZCk7hlLipEM2pojnkRnOqDtr0kQcgHXprawz8vocnKaqK5moV/aR
IrE40ZPg9s96rJD1qbCLv24u80c/xGGfS0ZAs1OLLXgSd4UD6TCOjGR94a8ByjP2TKqzv4RxMYUL
DyzwkSBUg7nyZ+dd1WxHDVK6721jdheza4514gybSWEhDB3T3yE4LFbSgElQSIzzcctILAtLd1u0
I5JujbRjJpimz4J9ltjo7CRQ+MomxlPgBij9P/hemOoKKnXcom3MMybrEEhmnEVbJwjVauhxojh5
D3u8QMwYnsveVS+8mm74EeXzsGfAMJa4/7lYDiqgDFGyM1ZOw1Vl0jK1Tl0fYH1hw9LEGEwT4ZwT
xZcw+5SxkgONunmRrc/3bcIL8GZvFzg1kqAWjp1MSO2M+r1qW71mq/LOXi/fDmxFCcDwqkHRsfPz
L55Ha3TuyGAVINzgyvdY0y+GCHhmAgNz5J6R24aPOsHN2gXmQ7QUsD72kUiGn4kb53tvDNfKSbKz
F0+bzCBuosQA2s/kAHUsRzcOXuK0McOdg7J0LXMqKQKmmJMF4p8/c86qDjEc2ez3MCMiaA6xpUqH
rKo0pUUJIqxpuSVuSmGjbQQAyMivD6El/raNLPYsds8ikdT9Td6tzara6rrVO38MdmFB8Ggis2Ms
zT0Gxm4zpxiV4JOlG7snOorMwwyZFVEZImqZgU4N+81W7qWybqNBvTr2+dUJu99xbH5x+wPrMX1G
baHd76LQX8W1cfXhNvNmihcDOO3MJoBpf75Xhv/AQqUmv6TC6NIH/0yjZB2NBxY/DxAXWpiNzJxd
KbA7zWFz6RlrQ5MNz0UT5af/vlRLKKv2iONx+/QuuMVRYhr50eO4nTKyLAgraMhNASY9OqjFZXGI
zTgHHbPou6KRbT3StpY92Z5vHjdRScRP3l0xyld7E57SOkSruLqOdRkdZESvKCuGsSbwH2LIzB5b
ck3Xk17M0zjTGzspfe5k4S5psvSdiVJ1oPWMovghDJPh7rL7KQSggUbWYGYILKsFKhLsMXIVDcrY
tDmCq2zkzKeWNdvS+EzSd+Fq5I5d9JolVG6VV30QiZitXA+BaGwnEW9cPm7zZH4Ufd1sgw5yd87Q
WbI4QFyVOkTw+aizXZvkzLHz8ekB/YjDDNWZX4O8qux1MdCSjxOAjkzPNqB3/DjaWqYYs02Aa1L/
BT1LkpRWQEW3kyQ1pyt94LaEeYMpx16haJac5R5pSLQUVHld6uA1S4M3lm+2dreV65EMGOYoSh0X
FL6BViTJyqtlPtVGXvLJnL8rwmlcNx/WI5cdUBXnd+K6PaK2/CxypHoVlzehKnJFFNUj0tmtm1nG
bhwhMHRZeyeREpX7FIvHwTS5DNUiqfo7x9l3mMjpPKfhn56abwtXCZ+seW36xtzhoSZz11bI6RII
IJVHfhCA6AjfG5McK6tfI1QPG/bGWJX9L1+VXw3ujLUnkmKrpxjgl2jVzlCkeDWJfq+566+GQ0R5
OVanPi9+l/8gvRi40f5iFgl4AZx8Pft31/TNq+GSL4Nsizja2q33eRZgwTe8GK0GUVLZ/Jo5sbXx
SKYiQ6DCf2RKVDQ9akUxvLQtRWn7DEWbzF9I6RFO0WXWenNnDmMzpCSi2qXr10ebkYnf9ITopbCF
SYpdATiMZ8VFWfohyw6bBBIMlGLQ4RaQGSl2dcE5Fi3VQnd2G90fC5RS63B0rh4DmnAIwAk4nthi
6nz97/sy0uoYLz1giC3UbxTL45owvshdqJmjj4UrKkl0RB0VV8l6ljibJC/jijLihfLtsZ3r5wrU
XYoDFgCsOLlBb2OVBZ2eAAu2ui0/6LwbFmWYFeOvbhk8N4CZCJU1D4CK3pTpEqI3hYhOFQPtkiA6
xNqrabkkOpILrRjlJsytqHixw/QhG42r1eP56NzxPbS8eB1ddc7MGEHpo4WenxEYuQ+5CUhnxs2X
Nkyw45pZvbNPBJn3uQm+wvb2oxf9K9L5w4DviKGgA+jlfXYpMjWU+tSxVfaZxuipNMUyqIeXxHct
LkvE3uSfkNxkh4+Zhm5h83CPhvVjBt3zAHZsJWvzSRTWm21ofqaWatl3jm0aSZA41WOawURknNYg
LOLCF12LJ6W++Ybl7Mamf+pAHa+8dkp3A0rtNTGZn8ogrldJsLmmWd+MBuSSN7kvzdA1Z97wUrrl
XrcUte1sbmntoD7G2dHpmQVpdhcoyrqNOzjTbgRMh3Oem0YZb5Zol/WRbx/IrXwTdfRqPhYTgktR
LVzwptpL5EmORnNTTAMLUbreME633AA50TGutXEM83fK2T8YXAoEQoBQyHawxyCGoe7HxWiAEp6Q
+ym57/rZ5gRj1Or0SKqjwM7Preni94uGHVK32xDBiZJ45oTBbBghzjZ9cOvoT6FISpuL9iz5Dwjl
JbCCfAfqi8AtG8tOlTyiht6OWNcI+8a1JxPKJfIjSXKRcPfQQWZ0eW005xv8z+lBNc5nYJY9K/ji
OA56r133X2gNH1En8SYaDoNn+5saN98LhdnFFcBZdVyh5kQMVTFnZQZz1uAfN2MfLlLLKD6nPet8
XeHy9uZwH1T2azWR09wNKK2m2I230b4IY6ATlP00iY1Xp7sK39aaJtzg2HxzZdKd6YMRR71UUvoX
BqMU7NO4axOUys3Ag4UNKNwRzX0ym+hXo58AfCXCUz0nzuVP4M0Pi6VjozWn3CDZsydmQTntAGPp
QVSe+SE+WYa/ZJN6aA0wcBmIW53WbI97qki6vDUy1YgdvP93Lhad9ghfYkri5qSd2NwpoNKIp5mx
ahiaLnMOK9b/ojQnDrxWj8zssR+JF9jrIThEEqOb0D1OnpiOdu+9GXVOwndFYweg5QYp3t7iWDtB
YXmso+4BoTkrIby0BH8xPPYDxz/0mo1L/R052HD6psCd6R3T8k21g8FkAttZ2DcpmxCST2xNRxEn
dE5kWF8M453u5Z54fAjTFF9ttovHIHqySgSQ+NtAvI4fXt98xJP/FzOtTwS7eIvtDptxgAXJ+5kM
l49qNd6QCp6pJQOoFTO5mqQeIEQPBXFRDvcKm1lW7Da4kq0LQdNbqLlBzEJqBV3TeSBNh1sTl6uc
/KtZh2objER9BopseSSvxwqWEm5KUs4jNgkpTsTNPPF3gLjcarPDX1D4wzVfbLc5+stKIYDoDYx7
qWun2yDChcPue+NmPJ1xgYZiUChNMyYIblc/GYXqV1VJlrquE0kPm1bk/EbP+WzWG/Mvpxz7PZzb
LKnt6hZodPrzrL4l0blTGn0Jv/ozIOLBLDLBHlPyM6vIRe1YhenOVWfLjJadQzygm1cWsoIATalA
BZygvV2leICPKp6Oo0uxmOKNWcI7XWLhJKSNdpkpVda0jv0lF0zH9lqBZ8V8qAidWMSzAXKGKlpy
8Pr5iAyARQspA2gFyMyZCI7ksepOBohawjkt55LFtDqAGp6YxvAekEe3cuSCxaLA2qEuj4kTeuIT
uM2cUxqP85u2sycpTbny0uwhXt4M22dwVKaJh1aZMULHHuwkm+7BW2ovkWcSoFDLcGweYNAtX9J2
nE/C39lMeFE+IIhhi7T2C2aVY8zcK1uGTOgdDZjjmVNsZM4yzBrLeMtfZm2tLJIo0hP/tYn6aF0S
fNcMdJdg/qa1q71XlF/pY4eZ1GR7yO4k+Ef3wrHG4gtbafQgU6Nf3YrMjd/bgOxD04dpXb5OnT09
hK11x0NQbKwZv3qTldTSppu/tR3FWaBTb/3fL83OHPetGLLtf7905Ux4bTD+y9NWbjvHpk0Lxpvt
Dt/LEoDrP1HHSWvjdTTJTrVhYsH2Hz40RZwyHecYAtAaRfeOGY2/iJD4o4GvwoWNKghr3PuSn89w
qQD8wXauppH3b12XnPkET/c8lv1bM+9I7qSkkXLAoDS0dPBJ9JhPWLhaNBZ8+HoHCieh0czA6ggt
fP02sAapyuEFp9LfMgpfQtDUO7iw363KTjMznqp4aV7ZC+xGwKss4eYfKeWjiwGtsWFmFTGfnGQZ
G3roYZm6+n26HdWSSpmzXa4s3KFkCIyh1kdDIKevcYz5GbuQpMHyEgRoq/M1VvMvvzqpKnXW+SjZ
ZvL+zvQ9RkBEec7NZzOzDcbR3JGvjIqs/SCe6FIXLde5Jad1RQrkutPHJGPVynqWqm0FSQMfYM1h
Tm+UH0zCkHyIvbuBa4rdNWVKTC5SNXNCkjo6x9EBzjZB2+RJqK5pt20pNnT32d7ocQYWSfWH+eSn
kWQnD0v1ahYs4ofCoRmDT9AaxUtsYHMiloBtMVCIqX4KSn1Eq3wA6HPBuJOtizb4E8GwlYT+Yt2C
WJzp8paoxTlK5GMdPI82KH1UKQ5i3OoDTHm05xjdkjtIGlMdPzexpAdslu1MwPXM/JRM3xC+TREZ
gK6Cl1Lpn2SeCGb302RrR2S/mPGRIhkcUGBnGwodYMVmuzHxnZqB+2228luYxPmMKe61UiHyJnHJ
rV84bbptiwGp8oBIIT1scLFviIxk45qWuzi3r/E4VOuOzKnGbX7KCePBWDk/Adkp625J0DRdXmav
Q45cltUGnBxCQEKwg/ytgl3BmB2eg8JcJmrUzmBCqBFcejnPaI5Q8P7wwtCnNDVcJRgRaDLmK42b
N/jqVETZkhrI2n7OVXpt5PAwzIZijdZ9MJD7olhAm4AnELdqtLB1UF1z5XcTnyos/StQzocA3Vvd
0zFYkwv5P6j0mQFrhBG93lBP35Q1EpCQUbK5i0sksoed0Ca4IanWeYK3XWeRImOhBIje4ER0oATw
0qMSNBNWDTXZ4WaAs7xnlo5XGxWnhYBjdqN5BdDycy7zz9FciNIJmZ0As007v7UjmR+hoYAZWZV/
t7N8M+DOOZBO9TgNzrLvDd+DsXgpVDCczDzBxl83e9PMSUw0OENN5SmEgeKnbkniEkX34eB1xePm
H0Vv38yeb4EstISVDomSVBox5nOqCbA3BHYbKZt/35te4ObBj5+POXHUGzbK+QYNSXWqCTEm/LrY
h4z5ykGDCW/UrijN/sa4IVxNike/9XlyIyoFNPjriTrjDU85Q3/D3kQq26CHYFF7nzCQoWvtP2va
wVUpmi8IP5qBCRpNG2bR2hQpea8xJB0dbIdYfYcompAKBzz6qtlgQXix3H8E2BibDiL23recZ6vV
l9Sp4n2KymttLyZ29Woq62kQ3hYoir9i2wZzI4WjQr/D5nV4SqFn+EShiOBSR5kigioHeF46p3BC
HUZ/q1f7uS4DbstcbHEi4GcGkciuLIXQEjwZA99SCuCIVax9G5aoqAaCpKvaZ+ktA2PGujH73FVs
uHSAlJ6DsM+D5B0L7fSDM9lbe/3wSSNajxIFyzBgcBReuvEK8YH5sVuZnYVgIQm+6cr4oFr5KdfR
NRsOxIBAHVVvfTHseywyr0FCJ1rinpMoOoInEmXjYbA2YAI0rpRDlRY53h+GVkESEsbcU0i5FhIT
qPcXryVmLYFuEcfd335CZ4zmhVl3Lt+TVAycXqRWlfmbxfwiS9iRl2JAaOrMj870BHX3xemG5ApV
GsFHWR5GprvYR4I9WjYOeT0MhDhUqByKX34Kqv24KE+Yzm6zEpfBJ/WGDwP3fis/ukmM0PuRsZLm
uM+bcTsOls0GN3lN26ACcY8nJKdrs7KHvjYInxijYwHNZj34VPD4Mpn0AI8hB/GDyQWE9T5+UDEc
G1cFOOmwgsSEGkniPNdWwxC8QpQTNN0zMiyEhGiHzWrvtKPe9+70YdsoQvIISax8Yybzl+MfvPYU
7eNygo/ov8KJiHS/drzmGAbFk/9bB/w0QBJ+hdudZ57dTQvNwMi8jCwQ54UY++vsEaCjmaOjsNss
P4s0UfVSLqkAYSTNNqs+yewNBSVF1w6eJCE8iKpMjpRVXdnBBcczY5I/rhMxbSB+rh87drkNWllI
YAkmTiZluDHYjzBOK+6ees3Qz688grkYglx4hlOywJka2sMTgV3LYDY8tT0Tc3dMH4TZ7Eo4W1s+
3O/K2TWF6PbjELGYN7YXs2Q7kQZgDVuyaVjZqEcfNhO7/2AxuKHUDlRgPJW+A8UuaZ5jo/pQOUmi
kFndIB2YJ6GMrLjiBKOgXmqLqJbwpeuB0jXGHURRspOF4j6Z8MQ2vXNWtaU3nahxLs2jeQhD6pUx
O2kDhJ8MAY0hPbK87AN1VrwtJm/Vtd4NAAxmS94auRjval1ygi1f0AIGa7bCJOBZTFsm1z/BzemO
LixkO9AW9Awfx6XpI4HqdXn67wsvwIjgDeoDgkNKl9gKNmqA36vih0Hh862MhU4Ny+Dkg2g42XKJ
R9NFyd4xHCnku3zX8mDtbNMHLd8WJwG5eiazjv8ZWwlqICIYVjZKnE0jDPOEL4nSsyOmTTgoDank
n9nkPA1RVxG4lv7/y7T8Mpv5tkrXpWqJjXHvBOktQVgDZWdI12qqmIahS8uPiBs2DKW3lkA3IQ0l
T54cGVi79GOxO/0bvcnc+uGyyM7pz4duukRMM1swBHXe7eKyONvzUzD9IDYgwzEangMvPCmizsqM
iekYNY+zLR5ixiyzLo6RAZwqMs8WqpE6sbo187pM/jVy6+qG1RVd9o2In0trM3t14NOVvvmGSxZD
IGYl7j7sowTy9bl9cYY/+IOvwUiCdVt/dz78HJvVd8GFYcCCdqLiABir2Bp/tG4/kC3xPCsOUqK0
6TSDXZSyMjOxWKzT0bv3ZsGZTttb+MfMS9t9RkcLb/vDVuqDRxrNDd+xnRxy6LIj21QePM3UKXqt
qmRGvxW8Ic/a68Xohh+RfzawOJLi4kg5Uu2GFkOpQivm23Rs81WJnhKWPhkILVsjvUQfV3+Qiuw8
hsMSmGiMHHzkjWfgd83JVN/Gg/XXpZGGTrnW4uYEEYyRUjw2VXtuSScBD6pxprj6oHoPTRUHjgIw
iHCTvf3wnKbiUbUp9KkCdoVPHYWb4lMVw0GVrDaouo5oWWhnEK2N6iUfUch3lKuM0t41dyZemGOb
g0b6Qs/0BgyRQSDuxbWp3b+iF/ta75lIn0ebYZwowwcj5ILLaj4A0oTAHcINieeXNhsfm5IXnqk5
8lSo/BtZ23vbo2V3WAnD40bdHpIHlLK4hKOzfI75CyNjuV/zG7rQjyTGsBMzEDHpmjTZ0ynvnHMx
rX24cBHrzDlUE+oS4Nn84yGzbj2kP54bYOtOauC5wTeP5sPo5we/9u8I2NhfKhpShl4MzV7a0v6p
PfkmAueUR2CiB/Yms1d+YJJZ1nCvRUYhS6qEVv7LwKBy+cOZNT1kCttkFJyyksSccJmUNrBTYUgo
k8xpq+EiJ0qdw1kVr2neP5ud8yOskbA8d0McLTLzmgIVax+2xyZ5nCfvElsFm5IsR9/obcBDPZPk
cErLJW2tvEw9mAMOa5Nj/9GA0DJ37t855YZzGAmEPXuJpilRzmXHBkl3WSDjSsiwgwT67DXIsWLY
zguzUmj9pWr3L05iDIIEVyEU4fZjJ5CZ48UR/gt90KYbIzITFytL3qx1Mx4Y5l6yfOZjANMrlu2x
joNwbZeMHSrCuBbhfYd8r2z1j1ekn6br3nN+L4vS745ZjfLqZp2Bbh+nxw7JLGBnrqJLNNX/IsOw
Wf9FAot8fiK7Fy37uYTEsQrorwx7AFfYIBo0m5lwUOPNfu/T/N+IeaBKvftklBeboUBRDxeaZzSi
aw7CW1OQDFwKtUtyzgK3kfN28CXnu92CG6svjd9/OyY8c46TykwRLGCMESCmUAmsdcTHvVPds8cT
mGXlcxW7bK3M6JVZ3x7m0BuzI3LNtyElbp2hmB8R7U/19Bx0kGediShxadzjPj6lisOw5X2EgefR
4rG2BcL1lDXqtaqtb6Lh2NCZIwsINO2+qFkCR4ubyBVygzPX3zXCJ1bd/4QprhnbST6NlEJeATVE
IVO32LPEbXrEFT8gF02o9zcRlWCJYiiMKKUd22No7K4V+woA8iQk4EE4octEfTiVr7KhV07SjyR0
uJa5I5yenyJELWCNCwkXC0xVzhNC7fYmSZdLIftUlX0dtEmMawWGJdCMr4JUXCpZn1vfoSiKCWtp
8mMBbQUBJjEpAkokvdh7kY03KyXvqs6Kk+Xyppbyp6nlL6TMjk8usklD3ZmqPzPLOJp4sxrQjc7Q
v0Vp8pCP8wXs25sx9ReWvKuOY3HfUbStEOlGZLGQXzz7LzF5lCtTrJn3IkoIfEwjhMpBmmf5+zlN
X7bZPlbEnFq5jnfQTQ48cowWs43DmHlM4oPp5IfsN+FNa/TAkNI2rK22hp5LjcMITRliNd089hWi
0r6+sfWnOaesRZTSAqN1nSbYcnDzj3CJWpX749flu9OrkzvyUY2EBJFZdV9+kn9or0o2XfWUhKzP
audrsvlnjEmdWMFx6U6S3TUtg0ki9MZc/mHQ4nej7rlnq+PQ8RsIuTB5+PMPEQcIzeSqtYf2KPWl
blAjqKF99qDi5shcSTKPyL+etzlv2areB92MV63hQSr9e19+BXHO+tRHZrUYAgyVPAROwYYmBJ0b
+QBcXVSnFccKNwSvQBZ85hILHCNw9KtuwiZ81lfBiQRb+JXotqMevqKuxjbC/+eCOWAmthw5TvTr
JJw5Y8wjUuBxTkaW3+ybIz2gFXOuuc0fa4kdC/B9M4PhsbeIU6ufbIJ41nM6IqiWh0paO58koCpH
agxu8y1O0WfrwjvFRbqvkOCaHSJ1y7bPXYD2rHPMP0Pg3yEJmxTr/puRjN3NyOJr5SF5zIvulmST
vZsHn+19fW0IGtcGr5RhVdG2re5JIC6BYiiI3ei5de2/CYkwcrLAxLl/2ox2BeP/H198FzZDA+0y
Vy+9FDEvl2QcTOhQ0e/jQ+I4Ez2qbRh5QZefYD99sK8EEyGA2DTTtx8I42hBkGcV8WASoLQy/ERQ
44w/Q2jcIjemse8hKg/urzPB3MgkSQxDSni4n90niXGfsvoD3CW7QOH9mbqU8UaAutSETuJ1Vxci
Fs1Y85G2Cz3lJy4/U5M+F5rDVx3xB31G5u6kCXQmQWqdmFgFE/ycbW8Y7LtLE5dLO+8dl65BI3pl
d4PynaIW/bMEzJ8wCfZD5yEap7sjsmdQ+pBlISi7fkoJ0JSPBYiQdaqZ3yWR+VEmIJgCeXak/JN6
3Cqx6uMj9JS9ReWCheCPbL32pGO9Y/QNMST3Ce0eScFSLdqCQRCFEeeHQSkiOoitSJNNZZvN5wSf
gyPtFc70jxiaD7fNX/G6iVWmxLvNI7uZOvKEa3keJ1s86Z5oIqsAPTHebZCzFNPJL9QsQjJG7R3q
ER5KipWnQJuupfWcrwevwl5DwtdqCMGkjja+eQvwI1wLg7m8QaE/AtsVnYMaJLaIvgrTf+T50hTX
5qbG20eW0UNYAE6D7o3JaCCVAwTAUDUPdoc6ERKoD4sRWEBmcH1qhFBgO3nV4l06EhLVwaDahh64
Ln7moeUO73quep0YiHsnYkwr445wauONNXgjhV7c8i8z8IER0z96bxQcs47qR1Zpr8yG7h7Sx8Hy
DKLYUY/ayIrd9LWxnmKr+0JEIR/ivrVgNbQ7XxLODSwCiqfnQLQUT3bh7Mn1lO9tcipiQ4CqUJ8d
1uVDEuXEy0BMp/dA2ccmacpH+5q2/r9whqs+5Ju6QvnDhF1sy3J87Oz51YH/5ODNugwQLldDjiDZ
wI1WJ79+VBiX2lHbpumsu2e7j8lku+u4bl1c1j++leQ8uLgEYWmVbnETcNdb+r6d3ehruhgPufSv
EYqfIZqiUw33Nlx8Dg36WxaH6UxEeGEfAQPB+udeSn6rsf0lEumkus47QW+Ld02IL62W1SYfGkJE
+1vBUV/Z+N6adnxeUAxkoM+cVZh93qNZdGduGz74i8G5bop+N9vJe8VxnFh7A6bYXph2sskF8ZNh
y9zasy1OduthHi1/cU26x3FxYlZJf+kj2W/MHNQUok2UeybKrdx4VsrAmUUBAMW9Yoy+qa32WznR
3yIkSGb5rqqEcjtkbR/6DWuVcIa/jIKu9jOa1fUYygdIww8EcfHplS60pMzeC53dpHjg9TVAyUUE
s6O4UTVmG68EWS3ta0j68qox0evL9Mzn+kFHHBBWp7ODWcTcExU1I3uy7Kw4K0xBTdj03h+UZX99
PDyo/ME2yfR5CC4eHiAUYXLcNCA7GPr7zKeScBc29tELjXw/+cMPiefnzEiaTV4DerXmGHGX+eqh
Il9xiVDvuCOFhH+gAX0K0hymVJX2m6S5A3S7TLLvUSv44tCRmjJPUXqsTPqmeEpLstSL8uwzRBM7
16/om3L1hnLRvlueQrqFvJeP6avnDuiRRAnIJK9K7O3RV5ZOP1bC20sBcSpEOS3JtRSvc7FJRrvA
tWbUG1Hy+Yc5+pvZtfcEKn5RCH/1UFI3acMeE4EJ3XFP/dAj4bKhynCGBvZaMLDAFMStAwN1q3EC
PqnHuCOKG5jRvMISAdYpmkm6pz+QfePsiZMipCa020MWh+OFhAfCGxeSZ40NgYo/75E6uNGDi/iD
EcEisg5piXduz/c6eszvdB/LTVvciwFefe8//heU9t+XOXZerFqKg/yJLE61BhkAUp0QXVJWoxHv
9V6hR9om7gguu2qSrWI9BArR/U1Zf88WFBR7zrC2uCRHuk7No3xz2WCeiq58ySw/g38CZDVx73HC
9i8ZcUD1qYsoGOYC1aFfb5gd3Cp0/oeYJczRWAp30MyfwLmmVxrf4zxge2fARohf5d0BvwTk8fFZ
Y9n1oqrpnQwq85KGz9IaFQdXizRK5QxDUbh17CWRfTATkHePjKQdhMaIyGUmsmzazsFCJp1E1+/L
Xo1kT0sY2x160f9Rdh7LkTNZln6Vtl7NLFAGhzuUWfcsQgsGg1ptYJlMJrQGHOLp+wOzpv6pMZvu
6U0YyaAIRgTc/d57zndEPG60QlLoJKaF9I0sC+0kP4eaka1JOYQxm0wmG6nIPguipT3GlVtZsbEA
yoMdCsfZby/Twmsv0oZ8ZG6cKoPAk6JvHVrh3Q669lnKIiC2bXf+/hKMt1nSWIjROGET2OiOGLwZ
EwzNxPG2kUQiIXlVQfXepSQuJWG/Z8MCm5x17jZdZumTwE2m/ZkThY2kq/JZb6u87L9bHF3rAkfq
b4CC14iT3O1k0LWb4AmEVsoAf5ouMRyDY+CM7UUlRAuormTUATYLR9bZz/QPFzEU5Y3fgkFsr62g
beg5MD0aAYtPZvGuSeUr6XVAODqkvUZYvmjd5XTG0yd0aXrT9sUPXJL2Kr5zaEhsBvq9B3seaHO7
3trt2/GIOXa+hXf0Ok6w1Vp/ulU5bY2KwG3GUHSxDVQzQ1BUG1ki9Arz6MX2nZT20w45yvvgtSYD
ZnI49QBdCkVVLeJs7xXma1CYNKqaZG+Vjr2mzqwgokDMRIE4azwVvMdOQcBMwxw6wtkloNextpxD
raNrNXT1uanps40q3RYmdD3ZM1SqqpdOBBa+b4SIyE43NYIloETGnb/k+lYa21xJnywt1LJ9JKRy
9276jr34vXKM6j5y6duMDfmAHluEF+6damJsxPl2iAtvHxO/hL5XfjqyeGjop/lVUR0jMiPKgLJv
dsCI1Ym7nhM5IZVrshETA1+aiR8hLIJWJZrjfAwxU5e4nvyqTPD/Va9OM+RUFAm9ufxdNe7POASu
0k9Q5615ush43qoyTXlDSaxVQb3TBcOB0olvw9Ys9z65kLuUZrbJuvDGjjGxsULIMltjWmKGwaqv
W9HJbVPzY01tPlq1uDgVaS+10b0UNSIG9A9XVDYU22pdFw7AqajsDlXWqAvOaco/o65f0PWSVjdi
xE7tmdQ0ot2R8NTQ/KjtOYVztcuuJyfBM4/SK9yNtLlezNzalDWVIk/BMyUTw87I3E9hIA9Zl1/V
PNMVv2tx3oO2tL2rARGLHWJJaVIKJ3t89prhp6+G/i4amdGb7gEK18zQLP5sOX6wlWOrTyKX3teQ
nt1lqJgA/BYBZXBlDI+pQMJB+YJLyh8vQ9A9s8NhCEostYtHOLZp9MWmR0hP8Ch6rtkC4/YO3D4D
UqskIm7EM+HnENQtJLt+Y34iZWruKYSwYk3+uV1bSI9PivkmobzFrp7LGkxl/+LnQf24EIyxrcbz
xrLOgkL1mWg49kwPGhdabFPn9Z0B3X7r9APaUALPQ8Mg6yBGBQUc+9AmIPylatdllY7g1JAdpPHw
HINI8ByJ1lbo+LZVX01I2770rEMrnbXhlYC46DDXGar7gTkhPtIo2A2bRQO6m5rmVM/Q9+Cmcybt
vnXotn7PG2wCc0A6pME4Dh79goQb8SnhsDIQH+8YBoaw6nrr0mvPO4hUI7TILNgIbfdhxzTEfDve
i54WRptEG0AoSGk6FkVAXee0sdfaXBKrs4FyFTvTbIv7KtIl5Zf4aL19ZnX+fUoWe6+t5WWg+QBX
5baNR2JVZno9ULFBFzvzUxkkUCXY9LCeHI3CwrYZYU3MHsTUETK23LQdwjnP0sXeTZ6EVa6hDJob
wyV/nr3dZVq4L1SU4/oKkQkP6Lx0Dz2sd2gJqGaT5KMAU0S/WiQ4pPW4t2aXgr2nY5SSMj/YLjFf
OTN6Eo1PTe05hCxYzTZr3QdrpLuFzvkcT6ADioBoHPh6K68ey2NgDi+u0920CecFw62Wo2gjVqWV
Xoyy88m+RJIBuEOs8w5DT9G31jHsqpOVgWiGS2wghFxJVfOWn6ZgZ5pQCmZ/Bs/vVnAhbIqBmuQp
9I1X4Zm3g8HeUTqk1sOxSA/S62DcDM0eODiCJAPaI7v2sGVObK89A+xgDOh1303k/MzD4lM0MbLA
00BMn7z7A67xAh3AysoJfgW6QW4cY+D9khA9uqo85eTUrGItzjWIv5sB776h54TyDg2JrsiGsuf+
fdCZeARAcM9fHR4DvOwb1Bs0xdizN4ttUQb0ybBsL1QBLMW4ywgEZ87JATLVWyEThtV6QL2s6jNe
y/d4iFrMZOnvogFroaA6EfjQ6S3D/p0jocAbJvlvObLjru5vWkMd22H6jXfHX6sJkKYrnFOnWKHj
2t4rg26vSFpaR/SBUD07MLsnhb3EKQ5+N59VyvhzQE+0d+ExbAIrOg54iUkaN19U08jDFI79fd9W
sP2BDR7dgRMqSdv0+UqDY25k/HLCBkx32oyYerR3MsrFDLgg0MP0NwUMe4Pt2DdDC4qiC+PHKcjt
9yXBxybM2JcpjYag+oLnSkadU8hrNsyfLm4epIbIdecBFlHvGb9cZksbkJo4tIKc2WsXn+oe2b7i
UHOm/69Pc2f/iCQs4rFHp26MpHXEBA6sJkZRcMNlXti7bgysTdvFT/QLWJe88MRJDmjpwLPnWzxp
fQwTyPbLX306f4RTtNOhD80I2Ys5VZCF6+6eKxQBPhyx+r01HLGf0Gdvkl4scMS2ORnLjQpnevzf
nzdEomd4mIrHdva87QIUNG07x5jKTeh2zEBtE3WxNdW3NJGi62A2B6FnffI4Xpy6Lr/hLMBiF/Bb
jOw4TjdzyaJbFkA8SZikN9HB6zasytn5CKBp16aSbg3yCXM7EUq8yclyECSMfiBbQIiPTydFxcm8
Hy5nte1RNIFeXkLA1L0kUIS5Rnxwcubj5piqE+fAc1NwMrLm7NfsYR+Zx/pVNyj+aJmEvLoG1ar3
VaJm14VAHDujkpVqJNCccILQOI2o6NeJYTeXIVzMOP5YQB9FHuQVxY/SCJJ7ZdYXesE3mDuWdyoZ
vBJE5jkiIWPW7QTyweRAEYuWFoevXlLD2mUQkESCYN0WayZH9Bmqhgegs5fKj8zNDBjI8vL8XEcQ
vCwYsPQMhj063g0NSGYTk/cFkuiUMqwgglieQ48Gvhen27anVQnhXq3nJmGAnLlkVvaYy0xItlXw
hfkVZmjBHI6z3HNXNC5XYmUyh5qwc1jBXpldeGlssB8t0IgyYWCXhvrUoDRZcRZlXB4BJ6fo9y8a
RijDOoMlo7u4S+bzkJrzqbMg4qYENcwQA3aT2TECt0jPMARcrhFFInxGRHoa5hrUY1j+HD+wD/SI
oe47ieRzwgeIyqtn3CbRzLBj6ikyj6ZgE50HFCtNRaJCa5yIKKKI608xKhRmmPGvafqVkQq0aX2w
UwWs3SbL7R0aGlIeiQkthmJfLEdgQyEr6NqeHC8nROXw2g891NAHDCnmXdAI765OzM8sbyKMvWor
gZGcwW+fUJrHT6DcHByZMGuG0omexog6oJ3aW1xo1socb1Jd+IewCcun1IVj3NoauXlkM9JnXXus
ZRw9xgqx9WRhBUlCZxVWbnR1Sr2N29Hbwx+MsfdvWUA+ajO/Ix7jWqJOJRAWhWFmnc1BTo8jh7cI
T+cjmQ36CQnkxhlIOqutYuurskFWIjbVnGATJMnsxpcQ+RRrMKpbdm4VHxiPsnf5MI1nr4/2zGpP
JqrvcmjEqbWar5ClEoA/6M4Roec8Qp6izy520qMR2yHgwCQW70dvNHH1lz7Wr7A6dCjVVjqP861v
V/lzp5MXK4yAi5mut5vq1n0BOLfuUvWD3kCD5RVthDa31JculAw6Al1Vvdq/SbxLGShxJO/qBsNp
VAOkBQBY+/NPRSTVZ0C4DeM8fIke/cKdkFhC4BtwXPZ5E9Ml3oGFmnYiR9rZs99tTO+QRlOAYsBZ
d6Su3JRJ8ooSjok6ilPKCw4hsgJGm9rmOZmiTzWFP+o+yS4eDTsyYSt81zTZG9aDlmSjKFQP2GyM
c+QgvR/NMH2ayN5FtolrKWXnajPpPlvegPOZfFarn95aJ+TCq6pmM6th53bW8OB08lCYDjGDQlI3
NYV8CqqQmZkCurIo/8mBh2Bb0rVARQkJJt2z4Ca3DS0PphSkvkU2C47Dhq+BdSchT5KyX2VIHrYY
7cM4xXck/z45vZ++hlY+Hcbl+E3UGY61tDiw0DLkV+1jZOcPI1wSkM3Y05Xjr6XsObv5QNZJEcmH
xDlmDqE/s+kZt8Ah4QOAbFDlb0l1QB1DCaUU9KV4HJjmZBS96tuyK11MEen0rIp+vAYxmIHIyq8k
1RN91jIoAXDjbnJ/3CVIWlHvDZfKME6svkSezjCBUL+PBDd5GzlhY7CpQKDv97+GapwPyRi5mIJd
a4PsdkS4S2wpdBEyBFMt32BVnhLt34Modi/aZECXJ+mb6f8Mms44jJLxjt9XeltJauVG2RAmKinO
YnpHJW/Rs1pCw0kSwZR/DAjue0xz3oWwFYSDlF0pVHVuRRsvLTmYiCmmvsySK460HpQedTtiCoQ7
6Tk7wEvRtxp8PgUJu4tZXUyNPcp1odxY1SB+ysS85zA/P7djsCA6oq1VQ3qOfX96i5z2oewZ6Iue
4IWuBMBhDITYMQkud41rDs9eYIN+JGyot4p56zHKZs6jf0k2UZRb47UNJU5nP2sekmkPXANjNoPD
h0lKXi6Ya6dAaGcbNI3FJdfJuzxQdCG8br6ECaApo3omP3T48mrkfzLPxMvQtGCVrLG6YrubDpAC
aEe3NoZmQPPXJMQgRhug/JFAlMrReX4Fw/hR0hh9yUoTcjy941GMxbXslN5POnTOqpzB2Fuhe+jL
Ut9I7ybjcHQacsvfJPMwfeBcOYk0bp47JMUrrxrscytdZ2+7JfaJfqh3du3IfR9Zinq4HZ/QCkCd
Z7R+hosfceznMGEodCZG4jJLHiznWDmPg0OGGbK3eF81HSdtowf4NLiXNgWOhmyPGIWs108kPIKd
ZD96d9P2vZ6zF9eU4XOtqveW0/bjkhmZLdebNWNZsZqw/0HaEpet+tGMJdMJdo0TocEkNfnGGxaH
6OmbgPvfIgXvv8oFkNt+84U/S4zjJId0/+vfwOj+9dkl/mxgxvzu/tPveiKbrcz/729ZHs0/flP7
D47xAuj9p0/A/kNFuO+/munhC0/xn8fwd5Tv/++df0f+/lekYHi6EJX/H6TgbzLwv/yPzcP6f/4T
H5gf+sMHluJvEn6KwClgKleiefoHH9j6m2U6BHa4tsTiQTLiv/5LUZLX8+//av9Neo7p+56wgb44
tsVddMO++cBC/k3ZtuP6ni+VL7nzv8MH5lG41j8DgvnTlhLKIhbGsmxAAeY/A4KjIRm7yPKiVd41
wAErlMijG3CsyRdJQQM+xBrn+IjaHYBZLdGbEA3SZuXEWZrUMJrKm8izPn2D9oFwGvOUuBwAajWR
6GHUxUlggsJK0sI8DMoREGiIXKGbbAYtgNp937hmbb+HH8ZZXLlQ4M20YcTpA/Jkto7wngAkJAgD
56g4eLYzz4b02cwbckMIEwb+e/q+AYFXn/wppFvYa0ahoDwkfo40keYO/e6PMG8cBC3zlzVBvGeF
r0/D8iMOg7FV3dM8n2BeHUrmEHghKsiO9u8eYm+NdyKyWaft8CQrA4Eght4/N3HRrGUfuAddZMT0
THA3227eunE80FdlgtunXKQCUxlBNsOM9xwvQRtp4jSScYO0Ft48xTlA8pxxLIXorVqeHJ+quMK0
9v1JAkDy9P0REfbXdk7FrjREeUIzF206FykNjhR9NPAW4vU5zIiZ0FaPJ3fM382ciWfaDWqt2L9l
6txZofMiyqVFHf5gTsPQEyHEWrBFuz4ZgVFCR0SmVbWSthFAyQhfhzaYke7CBIqah8liUjjnYkva
6zFmi70zu309FsYxGLuzrqZwb9j91etIUBQSpgg9JfdGuuNdQYKrWBQcuDU3dO6suzpFB8G/QiKq
6chV1/jZKe6y7UwQ9qq0gYGh5nybcvd+Dt1FAke8m3vr53sziKhUafc3bFJ7hJ/+Psmw1PP8bNAy
vLtoIve+SLf5UJNVoNVd3FtfAf3fdUhw1yZ9PDSuVi+VM0Dc6CFzuAQngWastrjUfskUX8JcDjYq
8PCNnJ07Towo+oi5pXqnpRHUaFkVuRHraaMdNa0zBItnkqpu5YLv0yKCuUYo09qoQ9xL6aMTVdhs
/c7a9lQYqA7rba04jKUwRzt67E8pXpF1Hk6/Kj+lsTrMtB4JI3/N3HtvWjh1kfhR2dWSh3gI+xxB
boFVIIMDghTi6IfV1jSrt0bbn1i6vBVJy+92C7wCL9wR++5BswRAjegZ7yc5wR/4KnLJad6uX5Ho
YsxywGxPLQIOozk2DuLSVIOLBG1D6EtAOWs3ecZM+Bzj1QGFRkZL/cJVAL0qdehw4DOrB5uIHvS2
W9IFZiDZw0xKJo66TeRiU4HxliwPImysm24pCNyGcKIwsl8Gp5UHpu2Ixki4mFK83qhrsUqz7Tst
ZXkrvWZV1EyUCsd+JI3iduLl8MrQOJi6qHcpQaIqsz8wbRKY+wwbGdFWj4yJGKJD4c0tsXyohCvb
/BkFxq8OsNuboj++jrS6CSoiQtwlxNfnQEn/P/iowOqucmQUl3BBZYIZnzfx0CgMKxFhcVOQbsPk
xY+jZ6wpxbmYeoCgjrp6PQkYMXHbrZguhV7EfYrX3ffGlLasCPapA3o2Uv5dhLlHzMNBSBQPhZDT
JquaV3NiVtOanrsHj7utiIcn9pSFtJm9tSp7DG/uI07lfofLh3XP/nRJAd/EUYsoqCR1LgEsM2jv
0CPS8KYk4aiBf2wKsHTICOgqsXNbuMGX1sMVz3zzSJpAskFnSyu53rUzVNux4nDPgky53NmPtHi2
PDOohLOCWDQwzI1XjatJe/tOCxwIjjmyNZAzXIsD1pebRLgEqjHhOk90au3yRCRzdiObytpKs/1t
jjZqEW3BpBBqbY4VvFoBwrhp5XOb9VuNEP6AiPwoac5uA3s8pwt8BMaZWZHLjeerJZfhnLXm1Z9D
vTKTxNkh8hBAyA7+kimNiNPDZbvB+1Ai3ggBOdpgA3D6gnpmHBjh5qSb/ZF28jOc9yjIHfQ+1qsq
KecnWTz6coGjFUgVDJcplcXmU5KRTVe5u4AHXWe8vGWlozfhxBffVPs5zd09fOYXx2yxHsfdcQhM
rrsUaISBMjHMn4psFlsKlR0EHUhGYWtTKXbtIaYqAGelXtlT6gNqxV3iF2R6woc2ZEbwsdDTGkdU
RX+VKAgr5rnAO54hP3RFQM5YOf/MxFdffs7a+5Bhba49jQBt7rpjj2yZHjyYierBTAj+WURE+A8h
lwWPTYxJyKzkpzv2UD0tc1o7popPWdE+GHQRiBNeT2Vqr8ceSYvyxEeQ1STrDCwW+isIMNYP2O7Q
yfkaxQSpzYEi9gQXh9otO2AujX2KeRXxi0XySaePiYftdM7RgnY0cirnyl/2tiopvF1ihLvaGzD5
DWDcMiBAA8kBAhleVMbTwR7cz1HqTxSgL1Yq5K7tm83yUIYxffEKVR9Fe3EIuN5GeQV4x02O2m9s
RgDThsYjrq0MOsqI8Gz29Lur3V+audWhaonUSZs7+ADOurepmZwKxiDl8lRbqNVxH+AlKKgN2UCt
LPMu8LgkdtxEic+8ltOWcxSNbydHMx5BkUgqzIiyxXvDgKX0zVVFX2BdTW2CORGHWDEyWIK79YnP
92fSMT6r57jbnnWI2JwTSk2ZXW9FiDYcWCyeaSZPCRCINTSAN01Fz1HI5CvzMRlls6tGLNp1/lMb
zGdop6xFTgOp7290D0kHBES9bR3S54GcDCufoAYBWHrtyaUH1cJfjOoDxJklFjq6Sj12d2HgraBG
dauUSMedZdA7M5WRbPxmxpuQcO0npbi1KnrOUVE8TV0KFUjC8aJH3K0L4ymhj7XKg9LcCaeyUR9h
P5JwYNF24EUVvJweFV2PtoBJqf6dpDi0CI3YTZZ9P7UE3gUGoiWPQQB+a7U30QPxXvfwzCzvsmWN
Fzwd2wD3vaWuEGTQgJTgOMzwgZNmeYTg+akRLcH+mx+DiazfcoTnUbINxxBHyWKn/9jChckxCK2c
lk5xlUOkEcTj1Qj7D6WJFJCLzWNRgRixBKUD5S5t+ZROnNxq61rn1nC2qbaomtHFxJXRbuLQCjeO
Jiesif2vzKWN3cX9AUraJTGKJ97vmL4za28F8xsBAsMuwVXdIQSVTBsdLCpTxxR8NmGEtdhAVnoi
SmB2kWrnbXfnxHjYsE4ywUtkeSFq4zUFJoUDJtxVNVSDFnpolT34VojdQYOjMhnzD3UpzkmpPoRt
H1iK8kPunwPoOHRCN0nCVACgToI5R2+ldI/k0B3bCEA4pC/Y+lBRs58LWoNxyaoOqFaDwX+jLcb7
K5u3mDPxiWLD3mQNAjTlYPMF3f6Gxi0nWwK9HT1cQPlJC92F6EeXWuac4nhtBpCezTJ7opnQH8TI
RWIMgEIGl2l2Cass+gQsELBQaLURdZSfrAQfzpORkfZU+BYp1iReCpTgNvwJNSD+brpiLd1+1zpx
u+oNUjlqzlHF9DbmA8EUxkD9eNQM0aCGwDaPrRqOCwOggPnYyXHMdOsyYlgFRCrk0CY3FRqcmVZd
oQxrnye4HJuzHPTPeZx3QAxB13HsXHugcEEJIMNHc6uQia8IPUvwjGGULaBybzPdfPJOHnn05DtG
aY/Gf7wz9Qz1Hs7aTsDAGbXzAw7eNpRRt+sAu2zMaTct7Zde92+OyVw9tRWEvry/map2HznwVMy6
ANYlqqcIfSENeJr0TYgU1E3HZOd1Qbxz7Q9n6HG13Kf1M7AlYO1grdaJ1e+swbvXUDxWA4S9HQAn
MtBS8xwn4w1hlfahqbFDw61G5pm2D+2cA0zqxgtEk8/Zk/m1LPuffUdLq/VN8RyYF41Rmw5t6tz6
oiNWdbYImfHTdBu4jdxXQYCsGHP82sXKcmrTCr5lwlwXhuclA8G4cwDm8qaC0uSEJVdHchNhqiaZ
FTp2F72hERdX7ZC1EHWDtZFzmx+RSRkcoqFF1jn8JKVlvp+anhmY0+LYL9JPzXArSKpnQyTjz85P
3iJexJ32ifwqKx97VmK8RkLb92GXHxuPtCwpDl3hUzGQ9LceqyB+CPOu23ONU4F5a6iOJkQrt9hQ
Y7QPfhq95ylW377hVKPVtmaA4haQMvBcE8OaxvmVDLLorA3/qV08MHnTk4AQN9deZ6ixvS/DH+pb
6e8hZM1XxlSMSwSOnca/8Rt3Eb4iiXJr0e35lHMpw2DmGKw6hfmlVGVtaJIZuHMaUjOb4qAUBzdg
PtP9lN0OuZ08DsXPfta8ROWMJazUJwWNFyNiwkTFz9NTHn/VLnORoPNdFLaOg1/SIREA1VlK4Vna
uDb44veNXD6aBl/XKBhidWOCO/vf9/35qZZojZsygv2i55qe5oAA1ZeaePrvL37f/dfPdCL0z475
ZOUJ7ozv76g8uyYfjE7XWmW19X/+8J8/3JCqcoYZhwpp+c7vXzYKi5+PXdtf1XBb//wbfz3i74/+
PAo69dUpcP0/32J+/93vu//+8D3IQb7bI4Bd/pHve/564H8epjUhVx6T+fjn8Xzf/eennUQD9xhE
9edR/fVcfP8eh0bgpm7txUSORK4zABsy9IU4+Spr9w0YJfIq7l9XHdu3sLyYied0icRwGBGGrCwj
8G79FFMQOlvIPUmzBkphPpFFR5Kq0hN58k5yiEPofLkfXccChg5B1z+gfJBw+TzTgb5GPuavjiqo
bLPqPu/NjzbqamgR9JUHE03f902gwnWCI/DqlpZ/L3XgXYQSx+/7jB4pDAcJwgcHj9LfV+BonS5/
TJwheRiqBxt1lRyaH75viaO2S/8RndKHTrOfgxdVmOpAtAdFxBnHwzf9/elUFIdEs+s1ptHtq9Bo
njRxzYdgOuVUjmvUEvlLiJt/3zoMao1A5Js+oIgKjUSci4ZoyLmW88MA/5LV6b4Hw7z269mCxDHK
e6b5x1bSFq2x9q3TmHra98srx4iz6lrvTsaMeLVCiB6neGCwlUz0vYmnll0BgtEhc1yV6gfxrfUy
wTPAQ+fiBQ/pvE5nj8E0UlKavq+OuSSLOics7j6kfOKTaOolGJklxiZSraTiGXGnhOhoa2CK6Dnl
3YiT4kIsb0+3JbirqzZ+6dN43ZvR/HsozPu2CCj4FLhcF2s/WAjrN75r2I1EcGspjOPsOG8UViBJ
SvEjHsXijynIYkoGpOau99sEv8wUdaw/u6a5+hVRqr4eF2Sg4RPqMlnLASTa2CBPPtHqLOGp73nZ
bgfAUWuciNbVnJLmmEOo3QNQF/dOyPbmVGTIFK5LWHdg3uo40V8Mm/bStD48KrtDJQRdpQralMKP
l+MjvC9axbgOAcCqUyAe0C7rV54VrFiG9SFqNIolMq9jFkf6haHRHqM+UUhh/FnNPmzMiH5LUuCb
GIubtCzLa25E+dHqSFcUlVU+yjQL6NLhXMBJ/HPIjaeqI9QxShKqxZ7TatFE9zCujyXzGyLnC2ZZ
rpTnyqPrmPdMdcd6tID+qrfUa/pdAUnoRIznrxSJ+TZvI6i6GQcJkpeXEyBTRfg6Jm4dt6+dTWVY
/ZKk4t16yw25vM1NzGvRdNm8QfPBs4yx7Ea0zrhtxcihwq6KM7HBsNpa1CPTlL0lXHZ7gFXz2Srd
6fz9kZ+4tBKYF/U1a32q+L/R03/lNt0M05WkL5tddIts9iQ4Lwpy3W9M+7FWZnIRxtqZIx/8VUR1
HCyuLU1B13Zmu7FZN+ouGu87n7yuEYTXIq5/GWfeVZEBx27qOakTTNncdDICUjArPCi6QVonbjug
pWz3jBZnvIkIsttdi/MyzqfyMlR2+CictjkyEiQtIZ4+sZxX2Fnr6EE2Sq5rsKb7tMyHm2ao75oR
g2ZCRjMOhPYtpV+1hVNEZ0ol5WGatbzDpYMpb+K0nyg/JnNWe1ve8/JuUK6PHxEYiiwjmrRDcTvb
E/U2g73iVs/eFklEiPV7ySrCvL6yuwBzfl0aO8OyX61ZjaQeoMtf5aHYl1NenUZDaIAz4lUbeACM
iVwEEnj8x2xRu6Qz5F+UGMEjpeiCRLO3qYnXxBip7ZA4+LsGvSxJIq/9wgE2IgjMTT06MGopDrMw
+ejDOt4ZMNjg/xiPQ5KGe41bY5s2oOlTiU7e8kuSIWjAngvXy/ejNT8QoG6cjOXm+6NowGsoaglA
pnKNU2H+0mqhLWZeua9psF36HPYOm0O11rlGeweYfY81eA3N2+b9l1KGSnGHfWvtSBrx/uQDHQ3e
3WHItoIgqUuQyk9bjTQyvQwLD6qAgDZk0SVY6ZZQZWE6uGdgczCjViuT5eDQdhZvjWIcUVGn9Vom
+TPk699e+RNBj7hkYNLscY62CHt+Ud0Nt0NgF5ug18kmGQ3/pleCmyyLDsCH7qPKmU/JcpNLx6Hp
FIBno5NrNY67k6Dizz1syPPkD+GJ1w+I9mydEWfG+yJCxehUzG/5wGyEWg7KewCc7Y2UP9EnDBfe
jYyM3fzW5WC1FUak1tVs25fkrW9t74QoRO8sUbz3LXKv2vn0uupohAmUdyhHcYw03YXmhLaFHBFt
9WhA8ZoPSXxtJE9V+ixsQABuzsUcEeFgBCzJ7aV0NfyAWj+TykadYudPJqwXuMM0bky7/piBOWfU
N5NrfZLQZG8HTfJVReeR/pR9SKYa7bdmUK2PEaje3vbv48WPB8U8zlH1BmHP0CKJf+Ve+pwjNFgF
fn+uKMG0+MgCmkA4OKdqXdrdFQ4BOat9tIMyTXYL0FILcMjKY0DSYnBGQHuY+/IR007hq982Tikn
efEwY9IFBnQLHnakjzybG4lA80DgPE7xyvNXiY/XB6MNtP235a8TAQA1Fn9QwpTfyABJpA0Vcnzb
Tf4dTFK5MVLaPmj8WUgmKgLFm0QhqxKudyIP+I58YSC4JduzEwzbBkb02m+hcsWgBFr2D23m656d
yewcpLU6OFo2c1eBXBu1L6MUTAtbUYXHbh6vtm4fHfJVKRMeQ/SJc9+PtP99XGIM2y0LnIFM6iNU
pW6jEdva0DLQa+mlIA8Y5dDnz8glIl53a9JZvg3c/lwuu24IiZK2gHqhtwgSoEb4IG7oBvc35Lit
2lgqjqXqayhcuBYZSgHoM5ixGVis6hFgrrD9J5pv7bbMH/MArlAqrN9xO5zGxmBxLo4kkePeHJMX
W4X5+skRjn/ViE62iCtxB0wPk11cZNJQR/f5agINjFfKu8FMgupcXrLs3jfkdkwHks8txDhujs2d
XMtX34ydrQpm2G5hfo/geziQ5EPDriLzjoAjrOtnjtUYCiZYu1xvRijHG13W001fexYnpw8nh7jT
A433h7F5yNLmwKCZgUNqJ+Dti2tnd8eZX9WQZrQSSAuxtgX9NvZQdgO8gTWUrttFlS4lJ7h0pJVh
ftZs0RbLz01JOB2PdtX3UKbagYN5D++MgSQdptJeoEzQjtiUbTmPT4Xe9zycUx2OeBjtl2QGyKwj
Og2Zj2sEz+04vqokjw6C7jqNGvWz7tTjRCFnRNswd5zjQHm2sYUW67QasN26NDW5rogrWzgJbQ9/
klnUNn+o5JDvA/aSysGaTicRIyVD3xU1+lxUN6J0MRR3SxCUNt9BLD2ayJ22bjVQp7pZcQz4feuU
KLkNfkPO3vLUJJ7/miCfasel1jRitZ1RX0KSzcXaEkKfcg8qaSLRrs5VdBj5PvxPOaF9Yw6PCBEk
vtUxPIq0/jTSuL/jrWORvaC+GOv5K/8/iDqP5saRdYn+IkTAFNyW3ooUKbHZ2iDUMrAFV/C//h7M
W7zNRN+Zvt2iQZn8Mk/SLrozkbRuk279ajG7VKwjXGndJuhK81iaPn1cdYzswJny2Fh1gk/ET3dO
VR7JsYAsTc1w07ldfw4rLv2EJxpwH3X/wro7nV1HOEvaaYINhVLx1u6xSWFeJJPK98gwMj5ljz29
lKAVlIJFFkPHZMvwenAyqa/cBbvlUUnjBl0QEylv5N8s6L9FLDCNx+6hDuu/To+iWrcmVl5RN6tm
ik7YOImy2y3YZj4TupUxdYV0zTC9qshJgLtzHUKSLXCXP11HoKvaU99LTllaD4EP7pDPUW8Z4U/x
J4K8E4DkwOc5tpglq5HhqYeVZoXRFC3EzTpswmbN9ArHfGz5xhIrQnwJCf4vLVsOpNPp6ShniZNV
m1HkIiOFtYIbY2H+vgIg6RYl4fOtN1ntFvpGspEa+XeOLwETdEJyyiRSx0OVsIktapT3VTAl301U
3DIS4pe0GmePpf2rO8ln41DYUyhj53S8k1VZvglvPBuR/FS2/zQ1eYKsgARYgESVQQpxqj2HTkcl
Z5bfXIxmS4LHBK3i+M6XgqGZnZZnM5lDjSaeuctUV7Q7cTBhWOWtPc+hPpY+H9AIRMDy2IY8MPjn
wMhBy1t/fUSISLeeCNom3eaMdmvYGZumaviTmUwdGk4ltNl4e1P22Qn6rL+s9K5ccYrHyNVqQFRb
untiWl/4UZvqoGshFVR2u83y8l50zS1BW5wGLz/IJvuUNblBHHNr3SRxq7fXvvfqTes3KL06twQa
HdaZbUZLqQxnF00TlJgu8pdZqUiHxRy0wWK+FqmVLztK75oAKoUp8u8J+DL7MsU48GRWjlfK1aC0
a6WnM2hSI7kGoKKp/vVuROWCwWjSUNo+woTD2AmKf89n5jXiK7LHhR0pEh5Feki0jh+GgzW8FkWU
hyP/fgDpuKYUL161iU/2RbZ3K6cDyctj7MtTrG28bFWO7BrSLNYSnOHOpf5s0Y42aBu4V54ff5J1
20Le21qY0CE2aKw4Ie+3V/w1or5epbgoFvoYUGo3ZqSOJDXO5MJhgBL0lfWSXjUHCZWhWOxBmlpo
on5HXRxIppB69ws5rhnepi99De8NI3D6wqqmrYQilhfiZTB5CPmXM0F+q2fUo/73G//7x3//wcyU
WrpND/Apm4JjDxZ2AdORKFfic3JM/DtWmHaX5/lcmcjMhuG77o+fdpqkaxNtuIlUisGOPmO4FP8s
Df+7pkgSS2BIE1BBjXiuP8AAq1F8aTr444/Hbkb0Z36/czDWruwYQ4Ps/5lwZZaD1O2FXyDkt4Jy
Vj2DbaNB93ailjadIedaG8FaykGfVUGwFjmeOSsM+Uv76osbCJFQej8XAT0U7Pk01Oe6/YiTtrgk
eUixdRRAheiWupK0zCssbSBYsJ5KkpqT0xE+q8cX5MqOomTrlJa6/uJVxFCM+D3BJ7vLaq4P2qhd
rBg+WhK3YteCqLyVht5xoGObLDkRKWFFlwRZWkoc2X0tn5Ik7a3xxLmcYn+lKwsWAyf2voyXGC6M
gwisu5A8un5iSphcb3kR0ovTcoQmS1u1xAdnGjpDcEL1gX8CqvkvL8xk05eCJa4urobznYKR3oiS
WTUz66Md2MUaNxMHOmvkaNdGx6SUX5JRGNfTqzIVnj2P2HlA58yIS5oJy6qL83fVVM9B59BOhSdM
NKCGTPQPacVNLhm8azjID6EwrTvGBpg12jhWCrBliTFXDIElLZ4RQ6qoHLZBSQ9ApXl/zeQJ9fhi
JuavtFBYAzmtIVOQMUrFXbvHinKrJCJfZ3WUXvSFuuOLL5dUEW0az/pIE+KGbJcct+AUT9X4wQgC
Rcb+IZdxU4Z7KkvrWzJxYTIwOKsKfkIvohfpGOnGG0iy49dddFX8HhU4QZyORle/eHX68QHmYRf3
E5a1EXaSO7OnviO4QSLRT25Qkf0htOoKYFmUlLMPcixAP2kM/eG42ItLjOKk5fpdqgW3LLN+Ep65
FbzBL8cI7VUtlgxRgrl4jXqt2rxK5cA54uJakixPE/+TXME/1bDIVvTcLZgCbwps8xgghnSNMazY
5FAlGoekznYgZ117JpPPwQjWPIDLcARSbdnf3BSHVQi1a59N/d7sQzoRocWW8x/Jx3dB6HnGeIEX
psmcyHZEts24Xy0Nq1o13m/FbYEJC3qAw6sZ8zZDJgmnlWNyvNJbi6dPpf4uHX1UOSlOVI7I28gp
trQzcMmyb7dKErMRBtmXwPlTjliEwhLBUCO4w5jZuGQSqR6w2TveSm8jWa7MQ6z37lK2pfaIx+Rv
4Y/uz0grGzkX9imZjhfC5YCmkfMvRq97+9jKUSVaPcZEI7UFDjhtYYeReSKj3S3RZGj0LabvsnFf
g27K/3iaO61NNsV1VBdUc2apOvlGAl58dNs34eKaA0DX9EbzNoqQRlbLcffA8turEZHnx7VQfncr
dxTym3ZxSIQSM0TICpMbibXWskY7doIWDzO2P2XpQUACFHVmlnq0adn6VkAnsFUVfxIjU2ue3ubU
0MWO6R4GQi9w2AzdcHQCDqEhE14nGq1vt+e0qttZcg8zKubSWWnBgtMI79VzGVH3/b7DC/etuuBb
TI79FikNqaQOnb0lvPZKlY3EsW6U39w6hT78YSDxqjyOeEWqjMcYTMihuuQeY4AVtWwVQu6PxMYW
bby0C1InaoDOEHlWtEqLLV00/3DnMldiBX0ZGhrRaGEz13Yn4SgY3PnbqG0vTF+c9eBRCAf4vD9A
rpHc3yqtLl96+E+7borURmN88OHN5c1tmjyBEru73ELepAHm2NZJBdsVL1wSyl3oMuurBzg3MziZ
iDg/W1y2h7BKFDG+eGfo6avWjLsggHQ+VNrnpJJ9PL1wojs2vp0czKZdFYJkDJ4gbS26+pyTGNgg
B4HYrdVuqOVLjS+yD2Jvvl0S6W656+che5gdbkgoLxr60JZuVl1N9LazcCd5CilqXZtpzPc1Nt+o
Of07Nm58NErv6IdKHLQUv2QnjK0n1VtjJNtECnUCGwGRsbdwJBbbgbAm+b1yp1vWIXNCzGLwxkZb
I5vX+WdPAVDWffOrMAyqlHLzrZ1azOZTzzwSpORpSNR8PgVijB4sT/5ECkXRPlFQhTw7o7Y5VrhL
pUBOKHff6fa1c2BWh+ZhGspPwuqdUX20tDHKATtBi2kmUzSsIDct5IjS43fRxjYiXrUv7p2FA4Ki
2G6tZi2nRUmlIrQGlMb5Eoaw6pfWYD0RUX18ZU3vJkecqCWwktCYG7lmBJX7GlF0A7eMf3hwHDaq
YnreQpoQtaheJxAikyAzFXc9nlJmaRP0B2yG4yEAwkT9NTpo6K+zeKheHOsNyo++q+3kpegYJmst
+EwC3mjg02dmGtGxHodg7UqHfubB/qNCeh58gY/Hjyn1i7ENJnACQrM2Xg2wANR9PGDaccpIcSz0
SlD/2a6C2ikJxeAvEiVFz7KJvsfmrx9U9dpgPLm8OQ1uc4jTjxbcy7nIrtaQaXsyIgSRu0Vk2tq+
I/+rT9TxUBJk8FTE9rqOXejqEMjOBTQLpu3uEd/hyuDKuYIwPKzTnBoo36wJpvd4NQrbczd4B+oV
tS1xgWkhyn1iZA76G3aNPFTabh67tMDIMw6k22gw1MHblrrMCAcB5eF/YzcnkypKY1r12otrud9j
UI330WEIpjPlXXWEbeKKvDg+Qv/NH9sT52lG8oY9IexYqseOFu/LiHYHjDU2q+Wwtvv+LouuWHvs
+qnWjisjsGqQTc7OM+Q7FrA/pPTjdZTUmOUYorWPsCfgEzq0EnUukeqG+pNWVOMuMY2CQiuNpQ2P
SsE1oB0ZflPuqAPzGNkChlxt0JYuUSbeWuoYOoV5rw51RntQ/oTVHixHXeDBNAdZbqtmdo/4p8qj
SPqtwxRCBsvmHcDykaq3ILeeSekFp7ZW1DNN0OztDrxyD9dinhUUkisG4jv3DNxyTI+brdlyjAsa
mPLGQHO6Y038auVHxbdGFh7csnaUY8sbnXb2XubDLnZgxzgW4EpJCQcXrtI6CBODhgkfzQA9SS5z
G7KoUDqkE2Jxrn0KbbomxT1FOEDRTgnG9+ZBNelPRHYHmA1tBj2HuVy6LfZBcNQ2w73z///DHBQU
DYGEQu4+AJEcTJuQ7MjFoSuolLlDMGSCk6dVeBN7KiJSa9FN/b2RUb5Mh9JdMUwapPtbzDbALMeK
UZV0ZNV6MXfp6NQKKfcwBjMoriQoCK0Jnnf/N0ATggLFkc1NHVZ9GRzxLJZrM7T3IbMurq+89wmD
PosE0JpOam8H7mCFn5nhfBHfkjj91jyjXnedHHEvJK86fOZtqJPcpsnh4tpEjIOEr1gbOzsz+ecY
2b5UeXrL4wiolBetaiCk1IKdJRs6M3aegwCzal3Rtw7aXyNHWplrJ66TXVcpLAooq3VzDEZoDANB
l4XKfdqBORFKf1QLJvfSQXLXi8Y66sEDUAIghsnkIyUUZFe3WQxQCPfjpNsANIpsaUfFs+K0sxx0
/CYTTt7Iaf+KABiPX8mVN3Y5qB2+ZlMO6ULPW6SkZzJN9kEyZwNtTy8AQ/7z0Af7GD2DFCfTlLYZ
kawwAgK5Tne2wGBFVpt6r2r2XGGrIpO+iWG97EXseifNTf/hGvvWo8hfhIihGPPrK8eYam23rrZo
vYep8BRIXO9xhHtOy/MzJ3f6p1pAjd458iWHwjR4kHoA8jFWD1fP80sc/aSMOiNdcqpWrn9GT/tX
2rF1p6L1JMqEEYURAlUHDufDU11YkVZuouankgAeOiCveJIz0nZWgTMN32xdyD/wZWzYcH/tycww
heUFi0x6s0toTNxbFTYZMOKoMaY21OvJ5KBp51xzJRfSMIp9ri9yKQDEE0eIZx0KEm5ivTtR/wQU
n2wq7Dnkchf1YGuHMkalAZ8X2HfpNu+Mkr6ziKDjTKDBNFKukd8RPlXBZEW9lh3Akhr8W+YZ1yxs
jlEEw6oHosxQyzuExPShmYcA9LCvoIZWWG41GhOgesRpVzGF4KLVzwk2s3yv6gC3j2tSN2v5gqdj
uAwOlPwKTt5i8D3YNRHZu44brkGTJLsKmI8EileINXzISO2KcgAy4Hs7mkA2blLbez8VzDR4R0RF
KWJHGJnMFQGMWtRbO8G4TiF2PUQ3dgVrVWbGh48b0K08sOXw/gFqvPZ+BJmcBhbOw7e0GmrQytDs
LWBKX+VYHgFu5ruBiyv2dlKuBL5D23mxa/YDjJ4MvWjAssu4oe4x+GSnwsnoVL+DSYCsHmjDTSVf
WipzOM5tMXbdueY+3NhaZ15FBhDy6lLk5yGkRFK3EjAFkbfsiDRvlQG6/11gkcQh8cNBeD3ZtOpy
f+hR+pcMWhyuoRyjsukQa2A1Qql2Msb0JJga49Qsg43pYapimP0IavtB1qu7WcRx21mDGn75nuqb
xGQmihFHMIG2uVkV+qJzmoc32QOV9/MCEFb4f3r1EhrynzGggQ4Dq6W0qmORY2+VJj+RacWvVS1+
DQbwsAlANOQZm4JpEpTlPBVHFab6Crxl77FqkBlcOCQ4MKlRG2OPOG+zzgY3CntlUTsbWXbc4uDN
1Q21e3HpbSZaO1HOrKsmkBTySnDO7747lpQFMaNmNU6kD3otfwmd2GUVdO92rqgpDDWLuda0qeOB
/d0rgHxWODbc3GqRW62dV/ZXzSnZ2uL8kUCbxbySrpMSHjis+n1skNVQiX/m4IKFO8exEt4okq6x
+ILBHRnfE2eUtFIq748S5rXIzHxpaKDiaBPrvIBRTSGvaFfJOpiHMmayrk1KOircboDcMbS6sJAX
0YgNni2ADCiEfYzZlAbgp05n6S3mTwwj5zFWdbOOKoK5QQ6AMbZxQI8WBgO3cS4gz170BIOj53QB
4HNSurAttma4S0BcrryyPjsQxWUIbQ3jMFsouvHC8sIPIBV4smtI6IG1djrfWBit58PvLLNtmr2o
ijU2N7mfcyPc25r+t0j9L6KxA1gSY1OretfND2bg60j9lfwDLWZcxba+zltaCJvuWQGQ2QxJv2vf
aMeEfGkmh2ocn/+9utiGxl7FKQ56N3uWuTpP7LOw1ZCoQFd7aJr5xGu09GZDpsTZaKh/666wNnSz
fuUOeXydZli0p5Pf74W/ncF3NWWJlmI19OPm4NotCQHPL3YeE8JlncTnirPauek78pfTue41TEoW
fao5BMREYEpEcbqFdXpjteSDbmqk6MbezbkDrcJzZtLXS8hBFssqg9qhyekrEOR3GQx/cMEAhO8O
r6Wy0k01A4avoZGhU2n5qZmKx2C1+7jjicEov+M2BPVYh6Od1eYNA8CnjvtsYsqnRnHuGzxJpd0B
zrrmpj/T+cixJU7MhcfUQOtRCIogsNBJbFzEfOY3KRbxL8zSKWRA2jGzhN7q7jn4vjwO/FW1Mulm
5knJNDAWXm/uBk0cfQM1sRLTdWSUthZQ8PMyX1vegWISX5DknUzryb+WuF8CZxPDWOOK+RWtcpT9
Ddg2sfYlgx7SoGJpOTEKsOQM7eAE0+JHZyUUz4LdXpjEhBal8QoZRC566ysmQIBBVyyY4p/ooNz3
XTquqJzDAHHX3CJYZnFAVZvGxGHSjTXVK/dR21tjC/w+HO7CVP0mHFiNOSuIZLqrAuYOThx86Ja2
C6X1LQTMjpax/yKPTkmBHmrSJ0NZpVjRGHCRfvMg+3dtatxhRtFCTNMqJu3RcJw/fw8y53LALiby
8gIf5wX+/bPKx5ekUu0GGAyF9nG21KmFJFNIjYO5wn725qXBj12WYPR8c1N35XayKhCEDcYPmuqE
754N+sKQMI2jLZGLBgaTFCDUGNjT4lhzqd7VmX7pR2OHYEDIwve+uIpSMGi+DDQQc0Z7TMn46AyW
0dHH5q6RrnOioyjpEAkK06KRIDmS/jI2LTopWOQczZFVnmwtRBVhnhK924NboJVGh4+pgUpqHKCy
zVcUeRs1YJ6nWMFo9BkbiDuRfNJLf2Us0uzwgGEyAq8tmBQbtO0FuJrbDs7byAO1F3J6SYv0pvsp
fnU6YPB3Bvqm3Dl+9B3OwHhqYYhG6HdLgNZ1KqTEUPUrkQc/gcluY+hw8h3H31NnxDV0hJ3aNIxF
ShfvmSfCZ+x029i2Ku4pmArh1+wUIhszcMX1BJPdgE0qB309RuW5i80XP9PGnfeTtab7f2+ALa1L
FLgLcDrJFjANKZRu2Lshz0+UWDsjp0SItYtWVI9RSnLFwI9534/gz9ICWRX8fqiaa9sQci7evPYd
QR2vDRhaKtKidMK6Txl2T73qC2A1JW9tBZE8jF5oKoSJ3JFuYxvcWqIUuw5S0BaTv4p4WyafDMg4
0dtlwHwHlVduy1KeRjkcjJwjCVPnmL/Jx+XmsDL0OZd6oEa8iw0j+lS8qjIZ1kaW3mUCSIWQwTaf
nRGuTfi763uMBRjWxyb/SoMWzgLratqQHOrdjEJfDORWI19wPyhy5+nfLu0/e+jJ+xJtVc/8zyLr
X9ls4VLMspHBNwQ14U9K4cgydqy/uiXuiYDaHaPcB8azb1zWhHq4+DpIoAmwz8KW/kGQ1SB8xo3C
bHDtjwnvXjLSZNwZdbBIJ3VDrAk2aTk9JTg5WLFsmx77LJNP8DeN/qWRVANt3/5yIPniUocONoB4
7uUlHLao1uvUTdhSCfCum0xLdy1Re8DAY7ObeoNRQzlYLCoeYFKcRlWCkbLizseN8RRqv7nW+ng5
cVtqrhTHxOToVrrWfpJ5sp5KLyX/MzDvoMilb80tnR7GKaq8g+AxQa9YFk1hn51af59wjJDY0GDU
TP6uSobdmNu4YF3/y/ZL+mis8XdM3C8/rz+yuCeqbHbnQk9Y4VHelloMp4IDtekTfkG8XVRzBVw3
fDaUJaxUrJWLwSYpZSsc09YAKCXmd7d8h4OjLNjlmwmpxk36+zARlcU0yogJV0yZ3NyZKziWhzHk
oB1WfwuD9dGuSFZ6Q76nh+kKGgjmv9iGnHIYMLb3FgqhmQHVUUb7ZOfl8u0sM19eAt+70Tf/T6lc
W8WYEoS2A5d4wiT66bL5K8mL0LTsPXHHZ1OlapkMX1TJmuNEhS6POlmfH8mZEIXw4nEvXxKL2ZZR
exzs6sDY8BVn4q6jBEsEvBNwbM4Osq0QHcPbszluQ5idPFM5R6dtKqEXum3yt6z1P4Q5bw1XaG7F
G+GH3y1fwjCed2fEmbnZjNdLI+yba7N5RoG9ASA4TjC83faZVsFZM4udwzO6QCA7Kpu+0ljXXqPB
//Jw+GNmxijjhAQzp/g7ScbrRN8aDMSFrg93w7Rgf0eM9Jp0rj4BqVs8RJv9TK6+pt8K6EFNS1LC
oMrNNsEMbrLz4TTqdAlY0Q1aBexcYrJIJYuwdopVQluB1ZBmHim7WXChrIgwrcKCTBdFYAn3NREk
Mxa93gT4XD0LJr/U16YGvggzyH5yYV41vrNvOyrJXf2EkWLnuZKPDIVxXoS99J8qR2ww7oVZ4wrV
lHEjcfqIrxV59mzh+Dx1FOb9uEF5g9SGnTqflh7GmsJGfPCbD6Y0J9FkS8Zg95YrbGqiMlMkCgSk
edZBP8P43RctssP1qHufXgrl2WBVZ5AZrQKb/Lbjq69yo1R4m+TRcfUzDpelnVFrVT7boAHzOzE2
4GltOBOTLgZ5W6qD1fB4IEitCkvTwNm2DAxCfQ0wndEnhR2D5DRTY9YM7PIgPkZP/+gfARk8Fgex
4rt2sO3wO+yLfcqk0Qm9s936IGQLgjNCfWCXIdzCkc+gCoObM5jjqcZIVJb0luon2DjXhNFSFdoP
HLh3SAG72NUB59MZheVpk1vO+yTkJatcrhlESGzBn2ONycWdcBuZNCRNjfkcGw79kT6tZf0hRx6P
Dq196XbNdzNcytD96cABbPSAQzyXZNgx05+RJXo5H/BqM30fHHFMtfwJPwmtNl2X1ANS6KA46bPZ
9S3lLnFxyLLgy61RRbXmqNlPYOT7xqYghJBIkC+9GAdJJmenjPalSyaESmeUmYUZ/PTy0kRs6mPO
rgUU2Uz989RpYNF0/8C3y4iaI4XVR4a3hLYDwjSDuaJ7+2Ho8o30zHLeFlx6t6ZMfjQycJAE7VWQ
eV/sh1Uc8piwz7Bo/eSZ9yxICCJ4WNuBvuYGZbVHLYu6/mQk2qfp2/k6qOJ/vo0y49kdZ39YlqjZ
ICv/yCmp525CuWRJ3w2p/7CmfFuZ1rpsA5IOgf8qm/g9NPM/VexQUF9EqGP5b2SrI9My3KbM5olr
45RhQdqpUv21JdQ7wWmoKqlDG0qsin6vuCgzsj1W+nidqzTIWTwqk0W3nzd9iEqPiGUB4g2qV3Dq
W6jHom3vGBcOUTogUOjZuVGPIabnay6+qAb3ws34bNVhvix8ICit8cAgHNAOkD+qYkO4Ht/yCHhI
lSSd/HPYBbu08MDjxxXN0xqdUoiA7KF/mjFeE39/VqW2iMHNoMT1V5UWl74hlJW95JbNsTsMvnSj
u1Z58FGnkAUcPiGt8h+eXexE2zzNKLpbPj2h825RJ2/9iPNCjPI9N52fpP/2zPBl8Lhq2um3yAJ/
KTO+Mr5GuByaNfeCBzdv9hPw126GjJIudU6Bqa//tkJPYUcAT/Ajcoee9Wh7wjGD4RCXbYIzBe3U
m5OopZLhOgbua9kXFoaVzfQfj3eQ757T20zl9GVd2QZJARY6h6JKzfJfsdfdbIUoGzb9EXMB1pjC
ekykzEgup1B9gX/xMVGaxH1c51cFbcI5y9oiHpwHoekfW2dz0DhHt373mhfFpm+yFzPJfqMaFe1N
edNvSsPfouqHe/OLi844RFF/t9R7no5vBjTlhQdEP/A/nZENXZcxYrdHar3cuToDk7aTNj5c7GoI
yMt5VXMWXYwOMD9EIo9exsGlg2qiv5d12FzGKaN4iAh7Bpcs6ttmVkMamWb7ApFFF9dSJ0BIIVdd
l6j9lvfHtACPw6D2DD58Oi1pI7JYaoGC3BMzNIj85X/SSG0VUT78/Es7KPk5lcs9qto3PmNt3vO5
R4NR49ZI2m9B7AdPrWrXfAsg7jI5R6gGoLZJNszhJHq1dtbEQOkr1igz5vPPBhQcK72pKD9kFSGN
ngZvJfG3+JTPaU22seiQSKsUawcXTqmx1fAtjKbgnzQGrHkm767PvHNy73y9qJwfGFEk4gWO3z0L
eeqmEk1szN6cJsL2YTU4hE9jrLahBzjb6ORHKWFuOwGYI+9RAUBYincV8YgU2XCY8ibY4GVk7kbO
W0YcdYBuz3B97S3EfhQNAOtbHr+2khse1iWaB1CFif7F0WX1ZHSX6e8Awqdt7ca3mmtwj71nti0y
Q8cLaJb6xjX5EZMk/pCUP/UJTXeZ4d5sc7pn0n2P/fe8wA8plPlsIWxsk844xK28mm7x0Xh6sTHi
6RyYDmMRZx5HK7ZB6IGYeF8Q9l+rOP7XUAGu8bND2meL5wCUc2pbRhK/I5TF96HOY37hrYOxOZpd
OJ9UaVcJ7jkj9HNi80lrnbyMaAEB2m8z2F+lTvPPkOB1Ra2lsyJceBY5QFxLZrsoU/8OZpP3wMEe
6zTFhdwd84sG37SG8d609oqFLAy5YBA7oHV3PEVq+LE17dTmGvhm4F/K+lHE3p0qPWIGTnApcoCt
SJFr2DroO1xFMGy3wvTfmckUq5zWArYP1Zx5keek1X0MteGZnu7m1epZjPWkw5Rcs7/C0sfUNV6t
hul1Qg4efZOPUOrNi/C0m89pyUrcAhNBu9F1otAmrOlaTYjNHARW3A3fi8kQi7Q33E0uMPBIWqOF
W1SrDE425yF8HP4oj4mLNQqRHaWmjTe6EX0qRxV700nvQS5+R7M3N50esdHH3Br5v+DhSbVTX2bf
TvSB0jKLIsMPvgYgUc/QGAh66NT91vceD/VYttlCVfXZ7N6YfTB399IUvK+ewWXAB5fgfgkydOPh
rFs54VM+xknoeAcqY4ufVOdiEjy7LOsP9oximwhOy2bvwg1YtS3XFG+0fpwJSdhxGrq6kuXE55rF
OkwxOAOoo+lqYFql9+kLQK+ATJtytwQud3QN6zgB618Rg053KYrRwl+0wnmY2aN6llSkN/S/ZIbz
nOxiwK2zEamYi1B/8Xrk6JY4atKUYmqhWz2un5Krn2cvq4ZAh4/7NEvfXQePh94bEO+aeGmQ6qEY
xzgZsfUoXbfEQt4sOarQRVoXH9Mtx+uMuYtnb8ygENCQ+rQKjdeX0kPVczAH9OnwV6P7pexRqGoq
w7oU9/PI/YecxcGqYRWQJjyJGDdTlO9I1r6T76Wj1fI2DtCowS3fqpQPHfXeWqSkHRfAz3AAzrrn
gO100SiEOvFGGzH6u8OEeoBHsI1K/xI7frs15sWDIRs2dvPLaPIPh5pBc2w2BPofdpOVADcLCuKy
pl+AxCmXGpO3sJj3Ie/FzDj5QPdDBsrXTAMMGNf2Uq+QipK2uo5Vf21RiWRk+C+ZsG6iMtHLuhj3
QCD3Vvoa2v90D1KzNsIRFUi6CQ5PMSTiHJxcAMSvvRX/UOS6rjxu2fGc7ElLbQXVErajSXTH5ewp
TfOaNupfnBLLokRoSzwIX6rrMWixmFvlIFHQ4Re8KgvdGZFPAROVGIyOwEwICRCGcEyK3jLmOcvB
+UBtQv+Mqnwbk5N8pwb2vXR1b2W76Y8HOxjbpINSuMTrz6WQ+0dUsqb6s2EinBLMTck/L7QBWoQh
S7r3tDPnWYRcwnLlf+rTDJfrOirsrSvk7uZYjptGt1HeEpOlsiVqliYVm2LNtLWUW9A8UBHwvhGh
Nw3qynIuM9SQ0lcj4Pba2rkxmP4SOX4Ig3EswnGayQczGbSExnRzZtYt8jlc9EpzKcrDs7nL3eII
AJtEWBdsrcJ/BaaJNDPp1DjS+7KkuPpVi8CoChd7qtcxBLcCTBdUvLbuo8/satcMt7KZGHjwZkEo
OuHm5B5CAHFpRF7AO0obZmv8VQQYY9T+9y7ndQesSm6stEuJphSCcWhKCC56xHQm0Zi51NWtT8du
PvO5q0lFfM4jfIDYOkkOOgt+DlIGPQMBARTRTpnRm4jWwvYfyNU8AIYbHpIwrlchom9cvk2BR0U7
b9R6TP13sxLeS+KSIGWPXlhB0NGX0d8LZBwSvClTJrShVOdNcm0MWPrcU290yR3K82fWlkd4Due2
5VQRBM1Ms0RrHrDQNGxAepeAf92VfcK97dajHTqWNV+ih2yvufgqEY88a5YXMuIoQQMMDQnU9DDI
93RXaEI7lhOHSn9c8u1KUCvMU2y3984Bb4BUfLQy+5BqdAxLDgPumKaEO/VwT5wRODzZQXaE5NZ3
hIayseciQF0OLk+33yb4XPuqvdd2RH9T916R8bimRv8nR2iMmWouzRzf24TaGs5tuKmboggXqtm6
6mYEfk6VBoH4iXv1At4DJmoS8ZRfikXvsH+A8ibLGiprldbxbxtFu8gZh7VVBQAXBkUQqoZ+5RBN
cKCrGLW8KOhsFFGl1sGeCAD4Xc8i3djrbmQem6QEuIORTDjWbkI3bEBVdaIsx9uBxYMJ/z+izmM5
biXbol+EiAQSdlrek0UnkhMEKYoJj4Q3X/8Wbg/eoBmSOq5EVhUyj9l7bYMtUYqHZu4/TCKVRYT5
KW2FYg6y3ECdu1aO9ziCMG3Y4eCOaQENFSBdCFFw/OSYjOiIGx1UO2zIT7Oyc8bKkcHWlw38UArm
2S6pq62+5lS1JTyXdaJhMtth/C92G3tnhulHmvdXxrtDwRjaSxl4WggoAS2ba4mdDgWjU52xlOxk
yFZ4/DGVJt6hG98LA+UrT80G9Yd/ThzmMXHiBlvt611dtel21C4aj2hrkIu7ofwkuKy6dz15JHWR
Wwdv1hNCUInyijInQiC1rf/Mvnb2Q050IeGUbIx/eqMfjk4HqBPGCgo5C/tw5SV/+kL9okp5cYj6
oCdlR9GWY4WzB4cocqquDNZhDuW6Ywtp107w1AqiLghhnry4PBTlMV+GnmWqfppgv/gQHLMkVwxy
BnHa5IhZ861s+KkNVzx3rfyaiva9mEd77bTKwQW7/18F75aCEI6SXoVE5E444J7lV1Oj90gnhgMt
cb0mgn7KrxAj9xfO8OGIom8m2nX6aVuM7Yw+wmYBKHG0r6A7JJuKJSVe/Xcw+O+oRiYrNI/NwFHa
L04yBxrMYG/8eBG/0gPk8GnnOn3t2VUcxkGY63KynxKL6tomtMoraXVFFZ9m3fYH6VKHF3gBjVxe
O6/M+DaL9uByRO4wm92cJso2yQQLCVYY5Xi4dz3CLScsfZxHBlWWTRo6Y5ddjGOfOBLGlUzjmTzT
GBn9tbaxro0d8W25crrNYPJAj6zgtpAtN1GmOkqOpYbuCG7CG/Zbd9nbtAiG6zz0NlqDe0XN9eHN
d62ROAwJjP9eN5B62nM3eV+Qwd997paV+RsoqlLwBN/TxKsH2nzvWlATKsXRTAawt4lD/58ak5cI
JeImaIedHzGNjwYmgXh+S+H9UzWI4ZJegtuYJ8tEmIvUD4wGcSFTZOI7aPxVyewPAKKNZcPo+2Fn
+ohxfL+7WH7DCBhzKt9MOVLxkGANPiKqTmN0Fx41oc7RuM29125rZO7r3vN+K0f9db36zc3RL8XL
asoY7gZusrXrZ4d6qNlc9sWxSyUTIBGSSDsybSg0aP+ZJ+ZOLGix1QNx1R0sYUrWXVJNr8mMJ9XA
oTxA2y6mmtf75PeMOFPcAZgnfaaNM9z5oP/yqX20VjvLsUBkM4MD6DsRzTi9jf2Q7bJu3lYzq+WA
yTILTgiF5jmKGXamLirQpoapwwqFSATNf4at+GY1Nd6myj9nQzefhf5MfQNoVyV5mnLfuGRpwB51
wAjSN99OKCtqRPzvvUP6olePZHZNFTw3A8VTUH94KEiNAEE6CvZ5HStsT7rZ2G6Zv5JBCLF+yafk
Qzvqk8Ceum06HgMrwepftxIQJWzswP8YBzg2LumKkv0YJG/6qynuQdRzLvYIwtZm0rwX0uKgYMRE
PpzaJrXkux4cxnCcCcvMJnWHVyA09Ym0on/aj8OdHNx3HTbGNYJdjDiEVI76PSJ4NJUQ0qzeOmjW
jBp5ClX1LDc9g7o998IEKsJAhkc0WdeU+8jBX6KWQJSmmA+T6PaWAI0odPWJyOkWShtiQMuGv7U5
N8ViiB0E2zP0rkMnsp1r+p+sqOUmIWZ3BZvjldSXd4mIY29P1mVQBzje3+SJEmxcFH+SIfmuUaQI
AQq6hdEG+OsrcUlW7MiISlr+2nCwd2qwksMcOv9CWm8CdjddZNj7wBZsLbHBmw6OO6yPYHa8drxh
MU4PkykQLiizXXnygVKeDBFM81kLhqLJSJ1MU5517YwPTLsGBEbZN7EkWFReg+ZmhuLL4PG94PLb
94mfc4j4i+xFnEgh/YaJySoiSUFrc/SYhNJAn+RFKmzG5ATp0s9/Ctcg2hB7Lvt8EJqwGh6T2nwG
ZrbsG4tj3wDOpJsjpBt0c26tFDlzPSAvWKzmbp6iT9GAYeoUOXuWz+O17Izoi+rVnOJYIODwDanw
iZVTQKQIVjxJh1AYP1jx/zb2ny5p8G6n85MuG7wsdtnyXs/rwqwAJdndORbkxfkZ2Bx4NIBUelQr
pd/tHeE+4FFegDAlkK+cEIaaLfsyC6/Pxlw9SbZze+HcIbE/unxMhMvgCCOIXvtZeYzIRj+VoSL1
taT1znmnGvJ7pz76IUA+2lTdsqWKC3MVIALk7KBT1Fb4DQSPSO+go6lCr8dqnA9+Z72x8Wb6Fz8i
QcfzT2paC5Fo7SvuQFKAkErJqYRLYx8mj7qkx0iDfkd9S4/X0zYyczugNPQcH3EySl/aL77XSuh9
Q30BiCL6B1pCbYimOGeVwSiypT/x2WyM8bJw62fnwmiYiJ6OcI4hbt8hCcDytKJfBiKnAErkthcU
VS49VW5jFq87ASuckAovDXH/xOUlUfSjuCtYpkxo2zE0HUZPfFlJ9VzFyWukEJmNLtMq7j17Q3td
ivvo+cWDiEmxK852LBCW+MPbRGg7vfOjkGaCa4KjieHPpg/Q0sGSPZRW2W20QjUcePbR6TE18wlE
yDzmVHr1zQwwKRQeP441oo6hiCEDpcIH5DI4lcJnnA/Zq00TQP98BMbBM3ZBwISyDob+MGREc/no
3Lad2/1GJRb6jGt3bXt+j3i849OHRniTLjS7WRafnsoUCvZY7GNL7DEX0WQnGOZTuz/ElSIry9yZ
fcWOJomf+kqP55xGqGRfQBd3CplOym9/qOxbo+ujrQJ3x/BO4V1Ame+nyTYyeeR00v+1jfGb6tz8
NEqCI0fz5CaTw00zQbE3yycusnglXbyGiS6qrZyM9yypHioa+k3Wx09xArMXueXGXN4vgTgrZAvS
EUVw6Jv+pZcNtFNJFoaqzLNCcnkiFwHjQBEdmU97dCN1h8wH8LG9rpkprGbcJvTJ9JSF+okHYz44
Zb2pJtYDauZOIklvG4VBsHeNiLBw56FNiHsvpJ3s814hxwBNx2KAMD0v5EOBhHDkmkx+pd60xdSc
nGjSyIyLcadCFsq8JkVUv4x2nj71MwMZxIukJyGeK8yMUb2fPXeBHPcOvJs+PXgsT1A5p9F+HExy
IQqbRpeEit6U/sEGu3io63heOWn8zqA32mOy6CDdQvqzOnJeNA/eqpwjb5MNvH+k3GDIwFJCyB89
EViByh1x7RQTuJT4tpAMVhNlKjuSYdMs+Dxk0842G0gADNL5u1KALs093Xa8lYSpsNyNfkoLt4PI
vjLbvDeJgN8p6iXI+yfukCxq6bvrxZZutk8zc9xdXsfFxXCQDpWA/roxv4b4wZeov2dU2SuEHdUL
J9lWlB4mltg61ZAfN3Wk0UKJgs+WT5Urqiv1sIdyxouO9oNbR2KR5mHlQUm2DnCCxdzNS/SdYCOM
i5pgJWXesmQ5AhPrJmFX7FOHXLG+vXhGu+sRv+wblbwWuJ1W1sAPyJ/iI/bAOIG6bdJkk7WEhHWo
vKaMnMWsNJItqE60xK/REpRtFbwMmnLWbEdE3KmZMYxFnN9/IdxrD1i7Y4S0CYQJb6x3Ip2eO4TZ
rD9afx21jrkVttOvx5Zxlm2V6AWGt6DP7DMKOsvL230xL+rUvH5H6ILTskZLKwZ0U4s2J6Z7BQB5
I+YPtilb47VnpOZJdykpIujxJdT3ZYzNufCedPqLDlquEifziORkwJaU8xof6VvBQCwshgRXF2lr
+tYywDgiV6uLOr2avrovdSdvg/AfLOOaNHN1kCgKsprXTGAAPMFqf/cwFTFLRH6pkNhiEqacLlI7
X/dKHSK7hByDBX4OfxA6yUtifnZ+0h97lxFHpP8NE5L9RjTFg51aP+PMNIkcXHNi49/FCsxmhU5E
Ti+9Hm669yLG/PGwx8xzt3GQ7bsIIUMjRnBeJ7uFdl539k/YVEfdkXk5Ez2GIRAjxow4OxTsg0oK
SC9BLB1NM2WrfoSQxdYPZdS69ruj6Cd3S5iVfRRBQWoGgTYNn98yBgssGRVnU3O3iLtgwhV8tQv+
jt2G2Xblaq6J44oW3hazr0sxlBYf/YQd9TDvrc6r9os3hi65ajCctw8a7OpmNO59h1e+AqHIOmrM
QOKoFufVP4WbK6l9djWvvmXDExjGN8Oxkk1XkpDMVIC7dCb/zXdeo7TlpMPHj8TeYH8XT/5xjt6b
qugOZpn6zNjHO/T3YB/71Yeo6rc4WlInsxZXzkCQZCIOuYlLbqbSY4+YXBrg6atK8j5m1lhts84D
ztxFD3VoVAcVa5f/cwa+6kG0qFEdl7k1kTaid2Na/3o9V62uPdjR0InY7GztGswCtA1o+KIBUsBW
Df/FQuicf5hWhMe6iwmbn6piw/wRY1GcExrOWZQxS/fcub84+ZzuJjNglKM7btzeYp2WpJs2SF/I
XX2QnqiOwIQWHQ43ba5bcehALa1yi5Y/O8Peca7AxVd9kdhHVrRhAxEBG5tal7m6TakBJNTUGzRO
IO7aZ+j6yGjE8CLn/oZajyOwrM6+B/ECrZy96fJXSMbkXhsIfZhe6JWXk/sHoafZhn7grzwrtK5T
eLc9dH1EcajN2P7t+8g4Jl32+9//wGqdPFb9SJu7a2pjPxoIACn8XO64mtGPuiFMmCoo1mFWfEUD
UwGYN66JrcRXbvXqLOO5MoHK4rVwcJqIxrkSeCZzauxGZkCCmmsOZZz5HVhmfFrvVBjQvyjnyd78
6yXW2ZbM75GwPqJyZm6T1fegcegNNaFqqAlINJofKw37n/xh6m8XsamoP2HRt8cydn553ry1aJNh
XfXFFVL9d2UU2NCspznNYT7E3NoRsgWc3HLjTg6pDyPJXJQKPvNHymJMH2iwfUTImpBsw8UVhuOa
esDML5bkyEO9Qy51sW0N8a8cLYXYovwbLvPp0nNjRgBOcLOAblKqMEgpUautXTdjL5mDtJR0tx1Z
jKi7EBoTrjgxgZb+nlUkUnEgCkzpaDDIo3pLOeK3STY+Wnk0UoQFEebgyVkHWYqlcQAbqglhw4z/
mjawPJZluPLCT8wtO1XiyhrREVUeCAMx5thJRh+neAgKj4XXousg/3gmRWG0+3ucRw8pJQ2r4kPq
xX9ixO4IHpD3BkE67fJj31I85vpmRYx+w4GfGWE2mPMQm0LgMuneti4zA2sADpYQzrg3u+aamMF3
y4SMxxe7sXbRwHVJ/xj0XCFFz18uoq48NB7r687cWz6kV8YmAPdRXwckKR/ToBzpsJP74EMPd2ce
iMFx8tN/X3JbnT0W6XtZVxhm+m4XKXfXlTl0aAJrVsgUCS7guHSc4G/TEt2NrrZmDhg+JBM56QFA
RmbyLGYH8QL9YRXX9MCcpn7k9jue0QKZF0DpYWx+iS75NWV2RagVnrQvb1Yq9hjAm41wiDFKTBz2
gO1yulgiSG3GGBu8OnjfDLfdyNrcN0V2bJO2O+edgaaoZUhZ4dOtgVcSauGD2irOTWOWyNLE3wJX
+CHn+ln6FHQzDmlQKs7J/Fishl6ymSKV73DZkVXSZXcvhzHRZSUzeT3+VGQcbUXBLsOlLlo7aiCj
0MwecxY3eB6BspQ0aLnMGEACWvdcFBb+iBQEGhLHr/GB3nXjegZxWYl4KKWX7mIIT49eHu0Hir5F
68ACW+OmBD93QdFM5Nng3B3qetqGktBL/sRi6rVTH+0400fV6k8tS1Y8TrtPfWd4yCtjS0ou7LOF
We365Xb0XLQ06sX0JcOyUmc7vxkIimPqti6NsWKlCoohh7kU+mQ3hvBva6vCj5Fy53hWdQi8kk8o
0ydEwfuqN/4Yp4zP0ItjGSf4Nms5thdizrJLUYHB8hvCuHXiTsB7kv7C1uAewRbCBUSih+UFH609
HSZ6a8FhbBlCb2oj3BFRnWyscLKxJ4zEvrEc771mWqmYxDYn6/x1Ylklm+s+RK6Nr753QVh3+Ig4
2BdEFhnaGGbjdTB7f1i9odCQkE7TBT7NIdjQ54AZhbXGgbZ87jBxGXCqMDey3vMgRuYmEQUhG68V
GqsCz0j+t2UyZ2T9M1jUHGp7iXK4co9WpwVR9DT9WY9u3ZqTW2VtHBeVFhNivMsE3mqIc8Ktxalx
KzJwE30caK+jxPIenamn7ywBA2mHnGiEksibVGK/mXFlfIvGvngAKvkrFoJJiy1GN5MJUNU7djYh
iKGPzzN9wMQQH1qXCJEFECjZzJ/lHJqw1Ss6lKo7e6X+AVNjYLTFgZoq6y/TL2cT155JNmSYn1vh
onTSBIkZS10mwDbzz+F8g7p2nU395WiX9UUwGl91Z3zqAcjC5LFgqnzxpgiQRBq3Zn82/BUOPgJj
HG4xVRRa9HybeXH/pPy/ceFmZGfW0UFZLd5wxEDQIsryPn8hrNnyXOEQWRZng7At1GQW6hPcxvTL
zH4JDiXUPHgw0sR/dru5evFbMbCsR+8WVY7DAxc4bO+4R8yZiln4KG1VQFlDXEN5GRvIf31Lwvk8
7Cw7bI6paUYXs3rSo6hweZQHmSN20zbUMab6zZVxVsfYV5AIGTjZ0TM9jELumrwgcu1LxZnvQ1J2
Om+v4gXI6EMMsw1tM8GdOe5FdM17CjEDvJHlujPjsObgJ3V3yoWpryKxg1M+WVuVdtkDtq5iG7P2
TJx80fOw7wrL+K3wZHcj4pOpEk8LPU+A6wAYD3Poe8eYbF9yZexLSdPBlBOud95jWm/1y5h2P40m
eLDoh2YPCJ+6qCl+oQCw+WKxFKrBvHrMeWFJsEmtA6rohmi1WkPfZ2dC08Hcrvu1wwclzOQfdkLo
8Hcbx3gi9VPmlt6D6BHEzZwqGp2z0iRdNk1wkDN212Wpb6UTPAi4WIELyCHOHO8FPQk5wGQKMEnv
Z8Qa4qYzbDi1435OdrSY2or+dRlJUOUsa/uC9qggC00bAZ5jsB9xznyVAvNh0Cr9RNv7jDRFHZMW
KobvmwuOwbUZ6XUsMWpG/zaKhCTL9BnMIUNrsLXjQ1VbX3XEMwEzc1gLZ5FX4vxehb14G0FCHrsm
j/Efi4SsPExcY8DEE6DBQJPMzCotcChhcHgtO7fYhyYikLx0xcm05hSmHmskZkVUy6rchBIajxfa
jzg1sr3NnHNRROb7uvznxy5IymEmN2rGFZiJY5aN3XNeiJUfttFGl7p9Sd3RXYW2MxHzKvkcy3Te
JIDKr4GFuFgzY94ZpQdmUkt9BIUZbApRj2j2Yw+aY+i/KjuGCOJ3i8yOXaovW/UO1WhX1eY1snE7
uQbAkirKjsS+MXkcEJq0Q9y8tlnLIgr+KHMafivNId+yGI33SvfNKxESmMoxyfag0HcJQPNX7Fbj
tvR5a//7rSBWik41c/f//RbnHN6T8DWa0/jIqevAY91ZM99NF6LOMlAu6sJbjxbFlsvQ9R6bya2Z
abort03P81xbO+VZ03E2aZYzX3fIzxVsGjHkX9j493Pdpb8I7DCuOdsAX/lnNGLS86p23vnDUrlR
dZC7KKtnHjViB6McJfGIIYzYKdSiidd8icY/xJY8OaB33vzJZGA2Yg/weVE2Bsr9JwDGt/wYQfV5
HroQ8YvB5lcV8Z+knfStozagOxHxH9ns+jztISIDoliITuHQ1LultT61A52Uk6NiQqYZXcgntojl
QxxZZLI/6eULNi1/Fc5IpacZz5UhOiSIRd3v/Y7Y7D7P2Qhk7nz770uZVAhOcgvuScBWAg3+v5RB
IREBz01jd4//felUQupnkmYsgTMQlEZgrCet9BHtzxZxVbi2YyuinoKPFsztfQ6qXx1aJEuQ3GBl
wjkz5hKkBJ8VUc873lu6RPgaEPDco5cXu4j5Pskz8TGBgMiMX6YXUapb3uX2qXarQyWz6fTfFyZW
z+HAD2PhLEIxTwJk7MfTltMQsmFJJYX45dpJPEmZ4b5xpLJzyjIDRQ+nZBvk6hAUlCFm31ggHPVV
AY7bF7jV92AtXwptjg8YW6l9HGw8qPFZ3NFWY92zq31Xq0XQULanJOG10rM8yNKBdpqnx95XN/Y6
wx0j62tjspEYySdtuviBaeJDxTF76mktYuKEZ6d+nmGqP+gxuyZ5Qv5pwHynDYzgNLoWS2rVPFki
ml6BdWImpbYBl1be8IQgbwrt+RjMVI2UiCX5RFuRUnxJ1AgU7SvLGTDpy7o5M/rUD410n02jP7kk
WRBYiRaWSg5UySjmS8bniRIsUEd8K39i2vB1MjiasNrOf5pr2LLNXwzcLurg5Us17LMJnWLnujcW
hMmL3YwHet+U/SIyP9sOo9PocfVzBEOvs+NzG6s3dHjDMw9ZidToyehMfcBsaD4EWfCMZbjjMl3I
oBSwsF8L6pjiRbgwh4wo+20zbJgKY8qKa15sjDb45mPAqKsoSSdpAURVw7MtSPNIrMw6SSZjjlTd
rVEUvnKwnJ0RWPklbSp0HU7Hdmfu94Ql25iJY3tN3KEBSi844Lj4JDUuPIxW+9T1jXOwhHkp83R4
SsNKXlU03RTZeWsTbc7GzocB2/k8kSWRMP8j+ZQfFoGIMR3twjGfZVnvXfB0BczgU16EL6JoxRlU
w7GacJJ0iMv30FEuAhbbBmLFjxEED5PFGzk5sKmKKkRtNcktqKj8bPSAKwnM1nskArkA9Ger9uoV
JvcGHm7DnCAoG+JumWxZx4YoOf6R7yQLs7MZ1RFHZthvA7hnW1VJ8M1G7VzHDF1FqwU/PDiUxIxu
Put+B/XJOW5ZRDFl+id9ekXM6tW6HNr3rrC+emsyDhbYMQYsEDRT/MYEaUVavszgio9epJe5ejoc
TFDAqybEhQTdfc/0AY8AhjS3GjwUNEhXhzlmpZ7xY5ba/WNP2F07UL4Nt+FJu9Zri2ab8Q/zALdg
+1FqWvIycUFLl4AGyQKjZxuzc1SM9XrEEfkEkuow1blczInIXw2DOWIyCqhfbMD9FlFDPT+0Ib0x
hgVzG5B4AhCCUoMpVbiuLLkJI87XII9eMJDklCKG+hg2A7FCZNrLY43RdO+5KYe1nbXEpBgE2Aq5
G1TwWUDO29ZAyxKccC/EIl297FQOyrjG7gDXZqyzQ9DRrcPfYm/fHth1n8OW4TlhsFvJibIpW+vo
/feuEwWyCOVwzPegtZrmxYmr+pSW2O2aRagexbCa45KhmN8Wi249l1DZmGKElI24yHC6FYvhOTI/
0G4/p0bkHevAZwg5DqwUS+rvImKqz9OSVsp4dP1jbhE03VkIauk9sm0cOSNRgcw84+LBkCNb6ym7
KLCdW7gctVGkbNJTdwVmfRPbs00Qm5UuL9K1zstnnqaclaw/47dxT7GHHCMj2Xpl94aH9ZvOqOtm
fe6A1MjQ3I8Ggc415tpNoLqHWiMXpCT5FGGPQ6lU7hYU57vlBP4uzREmk9kViOrSREC6nEoBPTKP
UwxruEA+Vvdjf6gGfZ9syz1J+Ph2FXusDIP3VphwZGRFSbZMfIoie5Zx8dR782nusYFOHR6DxtyA
a6yPkHmic37AQdNsJSBVBL3B44I0emws32MT5AFFlSGWUkngURjxMZm6d2gfyvBwKLp/MS3hzpq+
RZ9aB3toV/0gAyIKANoIjfrSUj0abK4trOVv5DDAcSgVOU9ORR8F1EwrFqxubRzq0SKdMXf2kzmj
8NESN7Pvf6UTPDvfRCQV3iWNLupGc0sO3HnGDZX0GB0Wk+M+6oPP//lUpuBA1u+WYI9hU8WscY3q
sSij+SDi5mgKIpCSHCS2HYBIMw2KZvGR2++9/4/lGIWHiY88p9vFDFyYEc57c3jqv6ewza6c22ix
G/XeNNl481Twmzio4qk1EGoawKdlM5XfVhXCa2D7j/jr5hQsJ6vZ/xOq4JF7m+25Ycwb2fF418L7
JuQK31g6bgetT6zNOSIcUkrZn/qEPa/UAOkct8wKxYDk4rx2pFDTW2E6o+PdtGl4wFa+OKJAaxbK
6Wmp+2qbgDiR0hQ7hSkcgF70yPB557U+096OUFMoIs9LLRaOHMDpQBVsWfFp0FS8Y9icSHTA3piK
8NHPrWe4uZTERnovc+h6ftHZFxaCBiVQ/ZPEvbF1a/kZOtbdSIiq4YhFppG+BlO4m83TELScV3U5
now8/Rpr1ldWZP+rSKjaDOMpXfTDFllpex9Szq4GBy26+NWF+sKRVnw5YGDWGhHYlkp8jV7sQ6YT
brQk9PezgYkiavJ3qhrzt0svMTXR/4TrttP8Wg7UkYTTaq9ZfW5VBt0IUJO5mbEirRUr2CwwH5nm
NJu8tAkVs+NP1yOxR/vVUxIli7GOaCoNG3olamfct2ixhi7W56QCcGEjdIiSEkJMULEvqHvQxhD5
kU7pcpc2x7Ki14vM6tDOmMCMkUdoHtLXtFoM8e0n1e6+mQsU/TVUXfo+/H3OTtrVs2OVPQJVhR9C
dYfEYVzRWdV3O6HKZ8e0STqBVxJEOAiR4ZoJc3y1Azxj+k/tJwT1INQ5yRPkyC9OV4q8af6psgIU
DP08o/j+MZR8nFHw9TOfJD9Zt8SCwVesT7E7cXO06UtlwuzLiGqISDjp61+dVYwbFSYx18ig0TjD
O+oieQ0QwRvVXxDTBQcFKtiYCdCAb/FCmNZ91v2RSS2MnZZhbG0a/6xo24jf3J4PFQXxiNt0bUv/
a4n1hLTFqiKqK3ZOxsjTsmCbzPHRFazasE5GGAf1H56opXhnZgWkOD+GrQM53mm8bVDs5zLOCFu1
aRjNmpF2W65DIsOd2NJE6uLXZUx9xJzA6NEjUzVrLZyZPSVRYsTzVi9BmTomspf+jjkOr5VjWKwU
AvemchS9Yz3QOk5vDb44pjPjHuoEzfLsHnNIMEPZJlBQLR4pk4c2IUVscN9qx9imzcgDxe9W0AT+
yTbGf9JPl6DXpMmjUsidG+yA9ilwsRSkEohB0Xb7oGmezfjDqwCS1K17z93ix6ycV+Wkb3F560la
Twn+ElmrN4VX7+O5PHoeAmbmaX1IsBcQneNo2MzswYE4EGwD88K09QNbGuQkELh3ZpbsthGWbewE
DbTI3Lf0FJbwMCgO7n6dfM1u+Jdt1qPZudeRiTEPKjfdLMfHJoq+RYjnFHtM476pBLtsnbwaTvwE
v+0tbjJI3B9zn/+KtH1XRXMnBwdxKkiZiGEzocrpHT4d4DFneNZtdMRwe7IQKvnYOJikmpfaxD5i
iEdLuoxSgk0+lOBGJc09m3gSBm6UBxQJROkQMHSoFRac4a89R89Og4jE6It2LSVGHTv+GVOQOabg
GM4G4iBM+Ei4chnPkF28UulZtGhSYhNnnWsQ62iyBLUIBFx5pWge1YBqSMUsK32ZXawEAWtcm2rN
HPnE2hBJhJceF3krt59eVRb/ZNkyQRxoo9kWfE6y/NStdLdhcQcW+Oyr7McAuZv48zvKExar5d6Y
iAPN8FVvgOnJNiz35hCs+anPOHltZiXEeM/FHJCckt0j2X6baIBcBSxwIAYhdj9LM8dgphZQloo/
BYchQEVE284tGBRKvmnV4I0I4NfbtUBQwlWRbzRJoTsyKrgM2I/7TXV1F0kabDeKWVlsqVPXtZkz
v02M85yFFyckj7aagu1cnuoO6TFWKbRPBe89XZu/qCabTLw13nTpR/daGJz3MvwZkP2Q5v0wSixh
SLAxNXvcWOw1HsnCfXSH+UgBDV4xR+uMChI60rvENlFVxjMExS9jSt+IvwSwG3FozD4e5AGjAh7A
+LefxE4sJsIUFkLoVqfMSV99ad7ItGu3UzQBtmDmj7jmmAc89Dz49yL3803hprswoKGgWeJ9rymZ
UVhyk+O+yZrwqy2Q8Ia1BCvozsxPUgXMg3O8FggrcsIDpKAsJ5aqZwclv+OCzNq0Z7BlaCBdjPRv
joOwAPm+D+pIPeVd8MJda61eo4jVvyfR+KuL4TUbq2erWyfinc8sWzeNBAa+d+96INljDNEUKycN
5WLnGBmxkZjgeuL4nAoRZRlzLnE1kZaE+VhVSMwSie1WMkvsB7ReQyze0g4WkOtsyomIckALTHsf
Cxk7GydjWZo70dswmt9dOrN8rpt8jdX00TWXVxqpvYcYg13iRNEDKHcJDh5hQauSvylBQHwNsGKs
o60zSziEfl3z3TBrEWSyU7hTr5OpwjWOFI/N2sZFlgDpvidN1TbwkgIqe1RgY6YUciEg7wwaamNt
SbXmDBpDUkYR3VLF+zEx8kjOkRUuv/zvSzPUYGqWL///Z//7VejIVdGpiLXiku3u0gOc3PbFkAis
jQhInIOL++Rq8Hz+8mUYjGGbl8U/Uo6isx8m6VKG4UieIUmRJsViwkziZDeONi2mJehXMvBsFSqN
VesjiHDzZlqXWk7nkl2sM0zOFmTbZ9WQmitTvKZxRw5GNCwjXZfmn7CJZpdLYW0zav71ZHvyyvHN
uN+Qrz2q3g9YU+6mt+NiX3T9rfDh0g6+B/Vk+RW6VHs/qWRb4hu4tSlgW0Lw8r+jZt3vZq8+ydgf
sqUywiP+gHMMjHSRHiNZBp/sYZ1zjfFAJ/OXWY/0DVEe70Lp87KnRfGIFYrIebcVu/9+m/r2VzuV
New6GGJoLV6qJrxUsxrfEdrUuLps01qxqDMIa/NPfIIZ7zBZoP8pxAGMCkMwiZmDIuG9t8zwz9zH
f0KZMejM2Xh4/Mcy8vnEWjNzVa85GR5ZMYXqzhlsi+uIfBNIg7kN68Ze8r1Q2eROfVtoZKvMSMDk
Kl4a2TaPJmk6u0givy7i8dw7KRpzrsJCJda1NAh2k/PJQnz2f1yd11Lkyrp1nygj5FJS3pZRGQoo
PM2NooFG3ruUnv4MseI/J+K/qQB2L3Z3laT8zJxj7nDyQTKfB75KIErMlnFMPZ+9e1MeZz85Eivy
46y4YvxsGApiklYR9G4lXmXSLNR8QF64J93n0S57eRC9DkKnYy2RLsS5yDR8Jqgvg+NLMNec79da
O1l8Fykp9WQ0t+OOXdGWmMIvhGnT0bbeGO0tDw12yqemzc4Thwt4lcYL3L6NggjEH9z4wPUzb2NQ
pO8K02vRaF49ymBGY7xDA2aeTcLY9swxHJ3c1MWbEJGFVFE0EVOFc3/NSIuGFjt4hzauht5yK019
FK1v7qYFEFgZ/a0XFy3ZYn2NkC93ZUxJIKVfAxrjhZEmLyXcgKlhOZVFtCa/P/NyCxU+yWlMP7LB
CZqq8fdd7jBXVXdNMaabplxIzbaYP6kI2L+GobYDQfs6xVZ0qIbYJC4E4Qvz7l3T1cFM0BDKmxCy
Bu4OOpYvP64tjCi+94Ek/jC3Vvln5HFj2Y68SyrS18LiDpTARnrxajsOz36j1LlSTEyRvzDOCYFF
fGWskHao8F4Lr/+2Z9rilF4tqC28RBELXYP65cn0h+qsCSfJ4+lTzPPVivpLP0blPoY1fCm1A5qp
nUAwRD47SxFRm00CNkRunSB9XAjDgHTV+oTJjUN18/ttP5wwtVHsV+7jbMtVZ8YVb65YwHl6HWh0
DlWvw7sc98J/L24f/UUDI/bYAjfJ7NWPLiRL2MGWs5OMRAC2wTEJ2kIX14gJMiX0sq/segy6In8s
U5IrNvQvLGoNNe+jnvvdIAlkwzZnhg/bFDcDqSa+XVLtjeXZ7DqRUY/w/e9Lro1in60cfZM7JJFM
4+0UNx1erOo8ri+/X/3fy+/PwApiZh5DhJ1GRQaanlKoUQJlRwMH8Qytzj/jJQeRnZJhX9gxvMku
9ppzbKVonbxVT+qgWxWonE8pgQ+zsvG21usH+vvi5mN4htd+ml1HHFIsUaeBSz3qGPFtFEuDS2Y1
BvJnthSUP8yeh4bFRHYGXSpxiWH7SLXmsYHYAg+ybM+9OWE0iKr2jKMQ0w3qYkVA3c0Cz5hM61GW
iDesOyjecJRma9wWOB+3MaYAFMXs2bq+NOAkC9QJDUr1mZXSDXTG5r8X2NQW6nW64TF2frDn9/tM
eqvUdmEwrrPlbMLzORAFfpGOzpATij+zxve3SOQ5k9g2pJNiO/uYOAQYkqI6ZU3GPgGRvmv0/Kgt
b+bF/MkV8awo03Iw72RRplQ29gokzmf+Juh44TkzMEFWdzvHMdBm98FoxBQ0/U8NROy+k+b7iH5X
pANAoDhYrDcz9UBcLbyvLUKhre03T8lSoKwhRzGz+1OemYGNgolRwbavrHM6IJy3KRCkfe4aBGil
xszQBgRHMuNX/+aJkmeJqpfJhlzRMgdlKQl2NoTdXt40DR9NUSlGAMdpHBBNtSF7T6p7RbJQxkI4
ScF/U4M/6dq5Ipw5zKi+PF0yPrfIAXf0yZjkvYqKTyuMP+yOxJ05RB1RHb2U961XZLEJ1waEqg+W
zWyRCvgFhA76OQYiOVuLEN9KNMeMgm8KBbG0jsJ/RGxdfL8/Z5ibB2+AjreiF5fohS0cZuNp2TuG
gdB0PEt7vupfGEZ9nxEnu4mH9CVJ9Y9ZgV9r8Z26tRR4zMJja/hfRiYRp4ZfpYndxugm2DSROkYj
8lTnigr6ECEL8lzshE59T0bh0uaBtuofz2sDOMThMe55C9P6zkbgEI8UgkPtsbgggkPPxkMTBpMb
j0d4AR+TATHJSl64TgihJ4Mk8+QznBVOpca6lh6pqJxjBxWWnzha2S/AUJe2+VKjMAUdUCNKo4KD
qRBtHJRasZee8zp+9IuWJ5wOA+PbMXjr5Po2r+9VkvYEXLNvcfk7R17zNk13QslHRU+64fA/tkWS
wy44kCzEBW3yMQA2pG2wPjpgb4nbp4Hw1L9aZ49JGz5EtnfkYcA51nBJThNdeWRVHyAJ3pvZ/rCy
D+rcG5Q+jNYltvAUk9huimukxcBXZW4zJMmNKwYU3BfkAsXF+NdMuDia0cYlkf6wv3h1aVPniasd
7Piz7ESEVZFewE7QNwOuaAaXRW5ES94/UNfcof0/N7l4SoUZBW4qmJjWzQ06iYNdmlxtkk+VDwiX
JLw87iP8IXV/n6IcmnJxkVz6G9OUt1mdmuzlKTJn01loS/FdM3migyBvj56h6glKKe7dKnwSyuAI
MwYGl6FxCO0awXNBCB21ixcx00hiA4AQb1BBevDQcwFKG2BBiKWTeSafBkbgdfoU3k0GaEtl4twx
mbfaMdLkhvhoLHMAzcKNGPj/Z3ex0mqx3BqAvJ7m56xM+u0LOgeYrOoyCmh9GuAND/gP2xreRdcc
yOdmeNOrjQnuZpz9R1QDu8qVGLpF/OnV4tAJchYtMwB1cZw7bDGNVVmYV/nLEjgaWG29ty1MiQX5
AJ4TX1XWHH0MAfhHYAL7ZCziKyYD3XtU1waY5JaMHYY1y4NbLD9RI06Q5VAdIq+Tlg8uDTR+Nj72
rhOTAGNcDLhUdmcR3Bxe2sX/m4B3mK0vUeC9MppPnmoDYv7wrUnRNukJJ369dvroNM6yYgEdsrgj
dHAjJNJjMnd5AIysoNPly6sAMdknH/3rJgrNP6Rg+dalBDvOEQZCdCXtZazlC8//5xb1+xi+zxF/
lnV5vCPidM3cIFWyM/m3Wi9A8oAKCvSXKQewslGIG61F+s18XEZcE3HLBEakO3/A+hyN147CnBqa
m1Q4jIjdelUV6nhvo2YeLf5r7TE4Cr0nMLK0Q/ekGH9ZEeJBbTfpschc/hHauamgkdmTMZ1DR3/4
FVeLpton0M4P3HkAA+Qgm+7H+2IF8vDAQu35szA/R0ERkwbJCejwJGbe2AeyqC+6cn8KDHq8IWIz
S8bXTll++HiNDhUPPzX7X1lrKjAyrB37R5+QPMxlIOUyrHFMLPEnezH/pySUTKxLcDyHxXZJOsJm
m9jdd5n7tV55RDocYmZtoIbGjwEbM7ouk6OHB7abmdcpa+4Tn41piaDamjEls8/onTW6Egv1pjww
/PgUQ3Qt81UG4c9on/mQukogiiRNAUjnp1vwhjpoZ2cJhbhdxo9RPgG8fBc2JWfKg28LQ4+Ke/2N
tjNe0V4zjW+joz/g1kl7s9/6pkuLFdLl6CA92sKHCbbKi2kJ7nPgDaqZVv6JuwsF8Zu2BpQ9+OrQ
D31Pqc3jMZb23wKyCwe04efZ6rdv2AYsTwJbK0DPkqcMPDEb5kvqZAAfXBTL+X15K7Vix2IxFGvU
JaE5TAmgn20qOmtpzvbQHLqwIuDGObMc2w09Djy3kHg/ATfvO/Nas67ZtouFDdqsbphorGinqdsx
a6nHh8b/EFzqTY8W33+e8RoJCTOWyMUVKledQ/bBm3HGG+GOuMGyR6+JHm1ME0k6QO9mtpurV29p
0Hn5KGlkf2+pnjMeMCCV0sMIRKRUI6QV9zVR5JiG01PrGvs+mt8Q9Nv7MMb7gjy3Hgjoa6DIMVcl
Taxi9FcWRKJG9mfqx9/SdJiLkXyfgtgWq+aOCvKiSEXFy84SSRyizHkCouuGPOGUB34l9SD8LU8D
I1qBySKPP+sUbICdsdmT1qFhc1W4FY6U6lQK59KWBRApwMWbodCX1i2OKuKKmsl8XVkQM+yRw2Dc
/T5WFsi60vbOafJP+Qxsysl8beOR3Ejrr593Qd7A9cki9aoX4wEqVpp9IG9n5ibUMdXpd4oeINdI
jeQkSAYM/+WE607fdUih17hux0QH+/ti/Ytm6E8ldviWUAYvP0GMKSGM05QBJhPTGYFByyJPW5hG
Z24dZQIJyKry3GTWtXuakUtNkqa/0d+A+ylvm/Jl6RTIGgnAy1LQOU5rPVxH7HD7yT52qn5JJvlp
iaY5NXaEDWSBtTkV/kPpMgaT8LKt1PxTtuAEJmfEGTWuMH7pnurI/RfH+Yz5HKWz50iDQZuh2Yk3
h8nA0+WbHM+QwFKYKcx3EFzu3NSHvU7Q6nk2zX+LY6qDMscHV2s3qJ2YrZkVknU38zm5Nmiwuj8v
A/QTlAKfIstuiN/wzkXiE8EIfIR8aMTmNuxxp0PWoHzzdrTFKXJScSL77JqEdFGuEdV7/vuNtRp4
1X0uoYh0cdcxBKUUUCbc4sEdTx4daTamh77UyaH2lzSgwF+RnfcIE9R5isMyGEf9iekXSrhsQNcp
+TJ4bbztZWxB45x2JoVwL5g/ph5LedCv8b6mI4GKXiAp03GNjwQEXWBFuthHcbhjSTG+LKHxp4V+
tRtavPRFKrbJzDoaTSR+JfoaBKNgJGUyeZc+L5kRSINxQ5ZYNwifyx3FfLLt2uJC2F5CsCn9egOe
R9TYV0Z3rLYUjDtfOm+NEdbM9AQCWY4rP3siIDQDPRBRJ8b5rVcDTNARdUwFACgqx+9pRBVhumB6
U1BXlGRsbUbg0ZrblIMs9hGb5DFCWLia5tJvC5TKINofnTF7Kgx0qN3iB0kN+LQp+le7/nX6p395
85G+1ogEyqK95oqI8AWqFMmv23KuiGA9Jr6ZJRfXZ+igy0Ofy0sat96hXhAtrH2z34w/+HIzmjNy
7+zuCertah9Q/xjzxTurLBl8jE59Nj02Nr8vy/9+9fvt//dHmjyCEdpyLCeVjz+Df3F1Gtj7px0n
+lCzkM6sBYAjGro+f2wFkHCPggFZPqhdZz/GvInSYv8wGFqfYvRUqU+z2UL8yg5J2VKYMn3pM8s8
YJkWV2Da6WnFQM3eH1ZnihFWfyMzJ+hihuJJXV1DYexjlo1EOfGgspR76+e6ZJnfjzs9kAziDYfJ
jom/TkpEh8P0UPm2hQ3WAYJIoqDHuc6lgpWF3BAwTkOCO6vGRl9RdiTyFbPES6St27Rxbh1rfKKu
h0Fukl2Eyq4sTWqGCGJGD4BCIDzfSaO6H0Tz1HFFtdDJnVbRUeMKdLvw1mI0ug0FymHM/cY2Llkf
4Y5qbPto4EPGXZp9J9514GgNqt4D6mzLJxC9Xxhtn/MaGMBiTf9qY4xArqmvsAId05+sxII8rh+j
MTVPKupYoq8v7RAyA6rCP4sOsP/RmALj2iJtv/et6IS18Awp+U4kgEHqnpgEhCBNxUN4xKiAfS+F
dxLfmmYJolOlZzTVd2Pc/+TT5BzEusJW99GM/FLzINtXC0IVJaabyJ/PA6weBEqPCKhYLfo9D3pg
1fh9sEdawIZYSyY9KY1R8mwM8pE6AzGKTt9zwj9h/lznFYHbsVMiGCMj2X64oIq4n4xuuIYLhuaw
0n9UxmZALfqARv0mzAx2TxXgBrs5Wr51qjqYaQtD9VY2J3MNDVmxv45Rfg+te9HJzCatu8/69FUP
y9Fq5LUK73yce8AIqidAB69uZI7cPz/ZkLIisxGQd4XB+rplx/EBTQNNxDLWuyilhBnXnR08XJNi
NkzrT+DUAZYGxh4FtGZLttCkqmYTq2TnKzZupbae2N/jRIsY0BHBW95a0kPphltLrufpxMN3Y4Sp
ODP8rna1+vRjbC6lGoDQhCM/6cGwhRVWmzYxHsPU+VvPYUnAq7ZPwC5AZCbY2sL04GZqRSajUAoN
1Z6FNBnr/H4pkxx4bDtABQuVd8hNeRrWUWovmvL8O1T9/er3Z+o4Rb6C1YJPo7I8fSNreWv5dXJw
wcdyv67DptjRd1K43xOLUmKYmUEN/zuI0qIBbTm3DJj/388j0koO4TQdSCXMpxvZzc3ZTJ3z0Gbl
wTPhFkH77Rr3HTcXvBlrZ/nmC4U10l1ETUi1QQi2ErgN2JZdmpaPsp7f7dx8tgiO4HnLSo6Y1QwT
xOb3d1uZoP8riW+BaMeJmcTtXkug21VVSNKLk/qPT9g6iQi15BPqCaeLfFTgDehRmkqg25NLFo1i
s7LmM1OD6qCKNQZ83ExrhnkH7WPQewT2nKEOKaxLy4S45PdtTR6OHXL6uRInIp7jo44zd8dO6UIO
0mSky9VW/YvZut1pzaLfuFNKppJogNVzhx01qD2dOSusGvcm3lC6r4jceFR/q6QNYz6tiReKQ5x4
bJ5GGvUU9QJzEUBscXRZkNYlwoeLCwK00XYdyEbzdNKVPjI3uQ3DyGfJTyr4ikNHwmLuiemuz2Xf
92SCqCQ59D77WorX8+8Lv7D+7ytn/XMKo9sW2j0QvfXb35f/+3O/3xqddvnwq0ONMupMZR9tGhFi
4F0IMmm8p7hwcFv/75i2IV343K0vvz/7/fb3K9SfoEJnffr9zuYA+O+P2b9z3gGsVlJYSKTS1Zuz
vjQYyc7V+vL7bYlpm2g/YEaVO3nw3DSwsR5vU9XF+MFa6F7jwsBiNqf/fomzHo9q/U2Gb1dBNKin
KarZdE1dYZ7ZWxv/vXiR+ZLAg17HFGudsDFLFzIF8eXwS/DZYz4yoDfNb2LqvvJFVEHo09wucxLM
mh7fImOrhVm4RARPTcvTYsJnYvHCjAe7uwvY3IE6Q2AiEEMGn8+xtg/EAqE53CWuNZwbaiaThy7x
Y8tbnVYP+JcNuwli7Xv7eClYPf0As+aHsf+uCOqLXO+26ZIr782rEdEqt3qf5M3tkhE/JGb+A08W
lyQzlsB1/jkzXjs5Ll9ZZfo7c4muOTNQZ1DJYdBkTPq1deinfEXTnX//HV5fn8aqP7K3/uprfbVD
KH2OJc9pOAdCYK6M5Hdqc4nb9kJaGM7rnY2bnvnjzOFtjts+ftc9MQ5MOf4ieGSq51FmNXiGKJNY
9+aIwjzJpU32Z1ATiPIQ+txvzZ2ahQJ3QPbCYD/YoOA4Hey+B3OQ+X/bouMsArwxVe3DbDEnxbiw
cPW2BFE0f8u2e2CQ3+1SPsxNvIwHqALnsEVWb/rxu/2K2/HE8GDKwCQbidfuI+9nAAV0B1zY34vF
sjZLLJ80HNeA3fIr+SnZWbQ4axKVf3F6o/t+ABX519fGWzOAYBws/VHFhY89bLhrdd1h97bih7hI
D/h3vmDrA3BtG2zrLTF4vv0duxAyiCgaDo3/IJZ3y2uhkS3LuLWr/KaVT5R0QKYlDa9jFN7B8T2G
vpl9Kg16cYKl4yNStKCAJ3YALpPvSbzZso8g1SRzaCCXpL3U0Q8Gop3pWlwY9vRRrnGMRftSKVwN
mG8JxUztY+Evf9JW3PQRvviyotCcOoROiTtgFKBA/F1kRyHkxpi1JtrJNZslIy0zWfH2DsoyS63r
8/4GsQlx30t8UvNyYTs9sKIEyqlSC3sUicoKGW2HawrGDWWSk4z0SjXxVx41aI5wf1TEQLDJJvrH
ee9j5k29hT6p9fDKmSK0g/627n1chhrCxNy9NULQtBX4HWpGizOZlaii1mobrtCEFXEDa4BBr4n8
PqucYqec6lB2w7fdtPOJw5mNAzQzJdnx2tDY9JiisppUGWTwg+spwBfH2knlj46nqFOE9dkzHDfr
+M6Vx2UNY6+i4k88GsZBufOzbkROqBwh5nlxHIm7PgBTtzc1eBRqsnneKwZ2kdEE7Oy5ySDm7Qqv
BK5aheRiw4rHyIm7Ka6b/RQB1+u9I89jRjFJmhztkZsZA299bFKf3X9J2JbjMyb2MzoU+SAcbkDL
bG7LMZW7McZ34NOcbVCUJoBLyIBwksDSEqtLxC9yuxebeQabB2alJmVs0NtJkKdudLOkxLUOFYcg
ECW8MDnm0Xz416hjnq0bPP69GCCMs1Et0b1dZBCcvWvd0LXpBFF21Ftfid1+jWTwAQlgi5RkgWER
EgldusfGCfXpwXAmrlgIyVukyyefhAkoXPHeqE+utTBIJFCOiNomV3Q9PTOHWMRkl07hcAyTyuYI
Tk7VCgomWsTCu8OukEgFVkSFbaKakutD2bWYsd3Dd8cPK38m2oHzEoE0gaR2HztEOM2+vnV8vFTa
12o/3pGRxxRGdnuvG95S3/yw6o6LYmYY0TL1LSf546PESZR6G1kIb6eMOdSk7Ecv//Y1oVR0RCON
LC473T7IRCFMYjhke+B1hnLlik70G/ESPYT5LRqMdsPIioy+EN9VfNN3gJz1gLqbpzAhZJ0BI9qw
wfJNHrzMtw79B4k/bkDt/MDYNphM66lUJT5tO3qtzIiFtjln7OS2sWNinCRVa2PaNU8kS857jaxW
dm+pS4SHJ94TJfK9mOZvmRP9PS9r131wkzkNrLW8KAEkmHBpxaQiXCD6j4kmGkUDgDN7KzzvGtb5
XzsF20oC9BPc0cNgVp+j7b01rUtsUMW0y8A0OTw7joekqnNeVVH/TDYcIa26nXY6oHJMeTfEicK5
yc/I8Km1rPZxNLJ7YH+PEt0D8kplsOgtPPZV1d+SaBNHS6az4GzYUAhybaatLEi0AXyGaLLz0iAd
m10hs594li/mWOJxGdGXiHohA8OUoAmmQ4uiFpWFTxjTcLEN7wkQZ37jpNbD2Nf3bue4x8nsq71n
VdeyGd+RuZBDxAYFPziL4drcsSDlAAe/c6Civ1elKYLSx53fTjBDC1K0fUQM0mJNj2kmC6h1Dx4b
R9+2X+RAvCm32yxidiixdzYGuFdd2tP7fJDQcGZ8Hu6lyXIIrQTqU0msYb3w0Kp77jutV+8bDMnR
JLFPCrPf5R9TMhvoKaFcptNUb4aVy7hYADpFOV3jecUID+MZMCcxPpLNTKU9LpIzF1wd07h2yr6d
Ix75i2uy24waVvgF+qL0rEkeDhkK4531xkuejx+lHRRBUZf9vpa0zy6UxM5ZhlPRmwydy50FJGf9
PeTN1z2AKxiSW4S2mT/VB/C4yXaZYF8VrDUPScV8he7WYHYEejFyxBd3uThm5t1Qha+WYSY7G38G
NzW6SIMEqFyPKOb2Tk+KWJGrat+gAgK4dshc0L5z8VHOnOrCT54m2zq2pL1yTHjHqdAwTzX2sMgD
5uh4aK0Je4K1WxtXkYRHv8NU0Ge53lvDMNM9sgljQfCexpAnnSxFWIcI/KYizgJpG9PKuvseKeVv
WhK9jIR21c/BQ4Wl8Rw5E/0UOw72DVW/W8b8prdWXISX3umki3ZFzbZLiupFkeB5KqcOgmslXxeO
RubqgtAb+INwt+/DDgouc32UJUuFE9kpcCpb5c7JjEdgsfrJySAixUv/WqIGCiTL7J7fGArK4LRu
dja6d0hThHJitTuEafPd2n3gS3PemD48Gzi3bAH1Q1NhjO9It2ZWo852xx7DzrKUtS9VsTdbNpsD
AAtYBsirAOYyhM2/dir/hDL7mrMxYqxXPY+hii5T/sfwwX5UKK8YmKl4S08xHoZwVQZCZRyq7GCw
7AsYKOL/1n6+6w3ibAUDrY0z+2QjSf9Um8V2ECz2sMXEWCTa6ipj5k2N+taqXRAAcEgS67MjZZuq
HO7zwnISMJa3m6v4eTESdZN1/WWC5xeAObWOBTrrZXK4oSKkc2HuXTymnsUk311EWQES9C3d63gC
MF6gkIPfhY2GJU2jz4MXt/cklk/UCM2s7QuMJIaCnsUOy4dj6/kRDRm+I8wC35hXl327ZnOXIRNj
kwFbb0qE4gbheCmycL/6oda+z6PywZ840Ep0BJhheXcX7pt9a1ugGAZOYMuiNfI+va6qD97QYuTp
wqeQ183wlhcc5miFI1J0TH2GcBcROHPRqvgDSyM6zJ2+MEF48p35vi+IiQc/q7ld/LvZqCXDZeOx
7x0VdNRFZ6Y+PMdygAktoH2/YmqfWuXN5LiPoRNJQgjIza5mm3fai27mjr+0qiUOQmAZQOogEUGm
XUjSwosheOQ5Lrj79QFasG+ZDJCXykL4ns30r1FFLv0z3IzoaJNkzp6rRCaR1zw6wQI1usSmnES8
pZzYoLDmY+763/Ah0hthM+d0LbQaOeoTVkZyayEbRHJlrCUk1XfnwqYfF6hssrOD2nNeakZfdj2L
reWxE7EG+akIPyQLuz2JztiWOmfjxuBvM225L6DMKOs2R8MQUAC01ZDe1m2d4MeBkeGwvA1cqdl+
401PiQx+JtRsWzrflrKLd6cisMbN+GvUmX8S+DLH4o8rHOAQqMEGowXgLq5d4f9Ji149WaaFnTxt
r6PXjufCb6v7yWetw8CcCK780yO6c7OsMVAF+wFGXpBNhcqKQzLzjKjSojkOCBCJxhb5kyv0dprB
awLJ4asS7KOXJ3+mORqu4LTJCDgiFIF4E2MOizHJFKPlnXu9Dgh6A5CGgJ5szB1sl2SFjT76GK5W
9GDOO5y95YJTQZGFfbDkjYewGQacbRzry5QpbA3dxAYAceomcUiGJPK1DObRdZB2TQ8wNA3iEWLs
rJ4/Hys4hk1uQTnSeN8iuW5pIATsVruSW2cY0Z2qgDQ1kA+NhpAMa6p9ATVcpaynHIylnjvN9COU
6NJXaLJIV3HEeOkGukyjg4dOSnW2KTBxIzl95M9QFTjuG3k7RDPi9KtazSoo5OhcG+wQDNWmzlcW
gQOnGS7ltsLIuuv6f7TxNSjrdFssnSTXusBYDTRecpkc8gIjowfquo+VAK+ONKGf+qAKO9ISqmGr
eGMhGhFLGca3tZueic/F7Jw4ZENMeCrH7Nw2CqAnjFP+eggtupzEAXccFU+VfDyyY0YLkeVH3bLK
lPTA5UzqmYkDYBNnQhw9UJnKL+6i0TxScBkHUYAaaoziPOIC8xdy6p1kS/exnKQd3wgBRY0eAA5z
GB5BEF5IxX6Ae/xZu01KPhK0u76pb9gkzZYrTx2ryaIOH1CpJ4FpoDQZFJ9a2CGM1nl7LBkNB2Ei
eByq/KXrjGFrJi6Dx2ziyKxWco6Nwwk7IE7PozH6TAsl/DgzIhMAFCH1X4sKWD1ojDS7ZBg/TVVC
x3UdG4NOtmQH1davVdOroPVGubFYTCmUlJ51XzgJ49KkVfDhoy/VTu8da9wR7izVS/g6zJgHItd4
Hg3QDoPWKwhTzwcTZodIGeJZ66ObbM7XOX0kHIpFKsMHBgJo71R/z0wfn0FvolFbygfNEOVmMJ+j
Ja5IHJkYyJsvoFPaXbLSvIVpMsIkSB0OnP8aOfhJ+0XfU7hn23qEXzdBIy6N+dQJ55jUzWsc6m8X
g0IeC4DfmNtnh/HmpAEXZdnfcTLJlDPILraNhlS2ENpyjq0iQcdAIBlm9rTxTl4nkebmLFcE2r/I
eVgKdtkVeykFe4SFDo8BQB0f2v4X+qAzkug5Tep31fNOlJlxby1rdiefIjVM/ST9gs0mSv6NFtE/
gr7up705W/OJACAVoFV+aUszOzIejqFu+EGF8GEP+WMfFqjiDCC/QQWzHzPBCabDEmCN/WjM7IEV
8s5LPLn1NXeYWUjMFJV/bUfir4jYuNQzO1HtzTAyeRDwP+tdnQh8gqi19iS9oFylH4IYyCPBW5E8
aIosm316/jO3JDja3tq3jwgaxyioCsT+kyIErSmpvPlHcFyUe2YY9pbIsVcxMcMTaQESiwWSHt3h
7LDaIncKSrhcT6akSHCqpVdMq6QO6vCxaNKTbgrqXmTELfdL1k8g/M1CrajkEEGqc6DWrWPWuku0
gyzYHpDzfpbgD/eVuHiVg50smk0CPRBUFurOTsnSdmaZ7FrWHTwRbCJSpdjEVhHtUfkT6hTxkJiz
KZgZkE3SSHGKsfMu2nY6LjE1H/3HMnCjuhDKkRffoN67HWSc7VTJDtpGKN1aJHYSrnqrq9smEcMu
Kjk3XBcUQNety/75bhD5N4w6QAHI1R3xUFvjB0noIhg5T4lLan6VOF1CJsBIdFoXFc0uri+ryDDi
GTr5ENjczH3L3OhT9Qinwsb7iy4RTrjDCi6LTbXp6F/p2tnu0Y8l2UKoMg+HhXpaTP0FrdqqtsZq
nq4Xq0f/VCsCDkz2xyNAlGrdq86yi4JyVLek2fZHoTMcu8sftHfQf0D6MReIMEAOUdCFuriJ4uwW
WSQhZ3Yz7MdavVOouEcdJmRYWu8hG+eUkjBoHMKYtObsJOBpRrmsDSjQg+QKnEti3ASjuYRaR5cc
uQ4dEO7vL2zc2FoFgjHFA4heNUQdzvnn6K+lzKMAcxnogxB+IB0J5MECttA6zc9K6+qoFq0L4/QD
CJkd9hYWUaxeNt3UR5s2jx5lodP7lK4wljMcfr28F+t8zBnJTyjRqK90F+5zkuCPfe3eNfN0C2fA
3AqEDInvsTu3V3xBiM4cjhn7b7HH1EoLKFky2fgsiTmC75VDNjCITW9xu+OxyrA5FvMhxqw6F/tl
IDSmW4OcKmuOCSuvCYthtAn0yIfUdqtR3G+KYYBSBeB810GZrd2VodI8FwuwFavPf1rZvuFsP6Uu
05I2jcUWtvQ+19pACDm/TTbPL9+xT5CDPmOgnSpB/Ia9NZcTtE8CGVPGcndcdS/D4H53WKN2DCL3
kwSQnpsFYx3fMrf1xMlHox8ZaLNTCT/QjjQdde4nSBvgPNHvvqD/g18p1xWPp3aOKPJTYX8AH75W
FDtBVId/35UrgcmUcXPRONKqFQBep8k5R4KEguLBavyXJNPv8YjYEded3LT1hIZBMldMpXw07YnR
k1hX58wCmoq2NmMgshWFh+BpktFhkkgcrbSRBzJinrnxKG0JWqhDBCZpUtzb9o27xiVIMVgHHS08
QrOdnRMbrFnDwcL1UToM3aFa8geGpth/kDb8KtTR81F8SBAVuSmoxi0rutGzlttoIorA6qaLUcjh
xEQq1M0YzDGFpmdtRwjXe0aLt3FGuzGxMPQSBkUtg9xjXPRIRYX9h8p3ucnrjy5fy82lHPdO9hBV
TKJS/UBCm8/lJtFqGH8xIn9jQn4rEqYt9OsolubkbQAueIy8/2HszJbbxrJ0/SoZvj6oBjbmjq66
4EyJkmiJ9MAbBDUQ8zzj6c+34TzdaWd15omoctgpiiSmvdf61z90O+IW/KXnTNYdgOOi0audOmjJ
I7luG80ZaL+M4uj7tOE9YtgVbrDWOhVpsQq70V5ppn3P/+udJ9phN5UoLd2AjKwuex6lYb4RKApW
nHBMIBxtfYQui0Bnia/97jXJqA8bIrxSH5mjblimZA3cOQbMPfxbGSCrq7BSik1nDu8C960yAIIj
FW/EzIPafqph0xIhF+07YoFQXKwqAwV44vQuzysooAtjWke+3DEzWva3VKHrbrEX1nk+6LjcVd2n
3JYKo7P6rsZFhPuYQABHLb4kTC3ZkDprLT0wWHIksTEJ8Sh8NSFfn5wYCwvTONdZne501bzFKup4
E43/oCFEJAdvTxy57vtAPoH3hdRRZkgozuGY7aO2EstIwV5Kc7RxD/5IltKwtwz6XA/nkrU94vBe
Y7ysOK61S1SXYTVAZaTCJ7JquG9KAkcvZ06EaMnbIAo4B7b63U3tt0F1HqpSP2pTf7WSGEt9ZHE0
hdqHJijq8DBgwmsg+SkfBxvT0qLBQU0pUHwUPKFdhE1hiS4QE+S7mq1qY2EzsVDZCbI4AV+LQ2+L
SdG3QDWe/RpPOHXwNx2jIbPFnkPzMD8CMHbWWo3E0nsiTpYRiAEhvlarBz+0LzoW3XiwmE9kQL2j
azsQav1ZZRa8KUame04v7lvuEsYpU74YEzDSkd7UKJH4GxVTK6TWJArvcYYLF7lLlQPZyjYYAueC
Ci6re/AjiklXqbwduUuYGXvXyiGJyB6HD2hE5RrO2lLt6r0QcU4aWVssgsHkCyLW3bZ+ET35gfY6
pjykZj5dA41ppZc0e21kvKsBpaNvHzsELvxt/iOlrrmDCgSLPmMVg6OuJgOOMBAh7WGrqAnCaYZR
q852NyNYzUMaPoEpOFunACbTCqbjxIaNy6Qsh62njE9dwapJQom9Cyv1VWNb2qo5jhB1XT1B8o5I
1Rb6xu4rRoU+YKDVpo4MDDN2fmFB+O1YQYIcv332AnRZY/AEN/poEqcM9wFvvNJxNtmEvsschnwL
K/UaW6q+zWG4CjSTQctZHRt7y8D7qrnQhCKnJ4nAwozJLMd3rU0xrcn092hInmhB7xX4oQu7ioZ7
YizKfa+nX5Vq0u5Ug+0F9tEZ8qS7BBPGuzOowscY6UvZYBliDuP4rHzPDd1fKeoodkPI2bs38H1c
NSmxxWFTPIRcr01ZTum6dFMccxBbBWn2GCXbQMfk0i1oDTVhKGvTNfdqEz67SkvshhRFYQFBtzHl
tyDi22b5sMysLl5X2RNa8uchcrxVIb6a+YhDoF88+i40C1PHw7TLxXuaVNoycEgs13nqlNY1V2XD
2lGJRFvE2rgl3NDREadicIOuBcS2LP2LsI13Joh466SU0oUSbcuA8+ZKhwBNh3knhHYUJhmcqbBI
2WjecOud1iP6qb6HRCDU8pmMkYEWHsrmOCivWHiEDHcivEJLER0KE7oQfjZrBp2EoCWqsuR8U3wQ
osf4SmOEbYXBAbs2aN0YvU8RYuyuxfCjs8Ch0UliWaD6u7gJH6vWfqkLT9oOYUviMPsJq3yTNdp3
Zyhxz8XQCtGKs2DIlm7dPCCwwOema8cSiDCNdnUZiCcUwGFnWk8y6ABnOmun61RCcbofHe+gZpnJ
Xcfjp6oR9ieO8WRCZ6bOg06xB3/C+tKe8KmHYLqES/dct8zv5CXDi38icZtWCaoA9o/R8IiYcsoB
pykiayAwwyUajrFiE62QYjCmnrNava9ppe3isfwWMfSYIM3Ack3WZoUvSG8w34f+sADZB1RW6DaG
zNnbeEdbOcQos+/XXaNOT8D1Ul/RFmeIyZcq1Pch9vjPhqE/lFX2Da5UsPQAgyHPEsRZ0hOvTYhu
YvjWTo2zQ+uG6WAEQTkfKDd9wp6F8kyUlXocKVZc0yw2COhedRHjHIjhxh0Oi8YSbhE6h0B7wjvl
1j2qeh2umVzy6CBfwIZShfGGwQtmR/iocdKQakDm50ErTQKoK2trpgIqG5N5tqwXRzdQvWsry0Vy
6mkJhM0pjrZmVdkbDAJhMGU5Y/u+tB+E5P3rnYHrW+dl3EPhR48VAQ2AQVhcFo5EP5EOihId/rqu
gNsxMG4qd5cTzEDnpuwbKyCj88mSLHROi2iGmS6NTY6LtYeZJXe1b7CBpcN9lWuStRcvtQDPB7Vu
dvjtDit86EjZiLDYFTo2qE5pPXcYqNXQk3cEvcEtIgIFET0dGckK5LuxwuZhxYKgt5vB0gMaPn0J
N+pdt5AyMEaptpZOeFlvXURYp5sJM5KVKLVHECt3HW76BqETAebYeVkFJsowiHGuObQNo1SfSL8V
YobvENP5sLElSld6Z7JeO2VKfMsw6IBHW2zxsMtif9spmUdB3Iw7n6u7rRgx5cO0bYLM2xJYuwta
DyaSNZUrqA87ZBwv4KkjDRgW5SgQUAL0dA8MNxZ9w3iWZ/YzqZspAQMAFr0VPVVOLJY1UciADuBh
5KCaG9/QUQyU7IMG4DxKpQsyVDzp0/wSQNCkctr0TNfBI26WFeLk11svqtp+DCYtcj7AtlKewTrx
diuCL/iwULNm9rcRv8LVJMecdlxSKlOLbPQCRf7EWHSrkkRB0PQ93Ve2d3vrICMIqGws/NGctTq6
4s5DrL3Qi/yRGohAFRRgS7VNr6JE217ZRHH2or/Tsv6reMAeo9tiH82QL4a6bdiYx7vDQ4I6bY3J
hIKagUzTIiHQDjKOjhXwcoKdSfmP39I0Zc+qaXjbcammVrhqB4pnbE7su35CrUay9CYy3wfsNzDX
QB+jehBcmDMv07q/s2tgb9O0bPBJFWoxagtUCYruR6csEacROTzx8fFeiT0eIaG+xaMO0Xk3NOND
RFTCMoskvdAFqEoxKNMtMJICmURb4IOWqMMHaS2kmzA68CldgBumHi8ItV8nLY+lr4lFQseqZHTp
k5YoK1vpIROwmGgxGlR90xnRw5TwtEM/Z6Mppi8aOaFZH2Perfd3VcxSYQvjC+ubvwxqdW1nHmaZ
2UvJbBUv6wpSdGVghsk6PrrJtx7/y1XsP7ia9eaq2AMa+bgyze6Jhr8kFYfbc+rsVermX4RJfp6j
qEwEBGB70OChVxEraIh65bsw6lj4nqvKhSyPL1wOUBCHREoht6A5c8yntuPoigbQqmwqJrDZY++h
v6GlwZwHw6g2ImXZytcqwA4MPpXAijX2HkTR4kLTwNqo/AjCsAOBsgrZ3DvJtbWo9HXl3SyVEIv0
9p2CcTU2aMNHwPoVfv87cSePM0kETjjJFx3P0IUr7d/TAL5yXH2FSUlvnYdvAsaSVudv6Bo2eAv4
pLkEh7b2zNWENUulTYe6q8w9A+epJ8+MQGExEvyOQmGfI57VYYtsgpIzAuT5gnmltg57/Eccv34a
FP1Nx5IYb5fkTUswXAit7JukqrqGwdNYm8D+0CqF0cMXqFqCzjzUFC52kxvfBCAIyTrG75xFJ4hV
a9V0sH4ULXnNIqYvvWcrLKiM5XqXDgn/KXot20Wnn8N/+/Tbf/zrv/7jbfhP/yPHJnv086z+13/x
77e8GKvQD5pf/vmvh/AN6kt+a+Zf+++X/fxL/zrlKf/7y5f8r28kv85/vy8f//vXW12b60//WGcN
K9rn9qManz9wkm/m78CByFf+//7wt4/5XU5j8fHPT295mzXy3fwwzz79/qP9+z8/Odp8on6cJ/n2
v//s8Zrya5srnsC/7evkmr3Xv/7ax7Vu/vlJsf4hWDh0VdUsXUg9o/7pt/5j/pH9D3Zb13Ud3bUd
YWuG8+k3fPSb4J+fLPEP3dVsfigs27QdTXz6rc7b+Uea/JFjOSbpuyp/Gp/+3/H/dCH/58L+lpF7
nhMoVPPGfHzx43rL4zMNpEmmwOvMtBwwMNdx+fnb9Rk3GV6t/R+rM2KLVhPIvwTnkdVpDUEFL/Lm
q5KbJCUL34WGRQSU3XwWIVKNLhuJs1XYaArCDiPPsFYKFkCDOdL3pZh+OVnOmDqEGJwcgrQ4FqrJ
3DMYrhGpJY1A4OIbKLjLkSJkKIaNYTCr6XAaBax69DwFQcjHaOA6WMMC6R2GvZgzVm76gCAOowC7
POKj40BNqFAeuSe3ki35aINXDt0ebfgFwRF8NeNr64JwYbAVajokPSVe2bSYxM9Nm8EOvjfsXlhu
Zxctzi94fpJbwruF45teVw9/uC1+P+t/PMuMAP98mi3hOraD2oW5smn9fJozqkaEA8SHT3xBTCYT
4sJ7/IEQEWAqpAEEy4Q1mwwUPWAXsCdt2ZQZTt86bsWGi6A6voGzxRTInHQXDZVaiq8ZlCDkERaT
Mm2t9c7JpmHXsSNtxqDZ+O7IiSn8c52mh0D+XhtCmqhc9s00YEGjWlhVzhPUfhwXAy4/tHf8hLx0
MX/LQkngyH61PPvUlcEt6rxTG9pnzdmOPeMJDb/kKW++icY/e6WToP4hfSukvI7N7Bybx1YlKqOO
JpZ+OmA8jGJmYfB4kEVsNIzCILAyskkDjbFHF06bzFMeq2IYl61PMWBeqjwltIG9yMeiEYtStBFs
/aLhQIzUgq3WpveugihaNCuTfheS7Ze4gOWruM6parmwE+Qw+RcjQ0nZlz2V6yLe61iB72on/dq2
bchgn2OpLHgngPtb+ML43BrJRTikT0T9dOeV+XNj8t3duPnem86lzf0HQuOe2j47Ev9xCmrlA87s
KcMcXQz5qcYImGvGlZlypj1qzDdCoUYOtJ2sDd3cyxfXSvbIbEpBCBxMmy63T4OXQzaCCSyfKi1I
L6UTbCNlePPr7KhZ0U0tvVNeuAZWUriLIi6UOvWlg2c5oIh/QyaV0CfyYZDK2LGbg+4ibzO4y+R9
nUHDEAk2D1rDA211qyzpX82R8mkMKTtrR9tNDFItImpwY0a5nOU7QJwznRLi/5iVgHls6FRfcT8G
vvNtSDLMKWMGLnV8IcIIdgTopKrasEM1jlvJw2+jiSs6vrJM4MMbw6VDi0cBTRAkseCb4r3UVpos
o1S9yQNQQheX5gjjq8ZXsQSE8mNExVr1VKqX2r+VxUTV17QvCcGv9giQIgwj36Bauk9CIXD6HSDH
gjSbfGMmrRQhXf9Q+vnLfO93glOjl4Q3DvlmxEcDMcd1Pjoq4MtfP++O+qfH3TQ1WzUsXJwZQ+ly
OfjDqmooSlNj6EaRji0YGzhyZj+7MvbFpAILpiHHJzu0jnFAOoCq7kSP32JEvOkizJxjnjNhCKfo
ausus8aKkUmAb3bu4Z+VT+29OubP5rMquE8KMrbHZuLpVg+VqaurqNOfC0wKJVHPRrTYGHykWjlH
+SokfvuEfFQCvrHECcPvpuu9pW5ASRfwfBBCu3S79AkCAeZ925baFT04jjPaAYPlK5NPgFiqGCr6
OytOr1kMUBYPH/hTn0E8TiIoSa6RqtQG1VbjUKrSUcPBx5yVu25hq9mXkkHZNOXgShzfxPdSIkQI
mR3u5ccIUA6lrd9B5hgm29qIUdTw7jglsp1aHj2Wpz9Km58qmz8uzZpq/ptrpdu6hvpUaOx18ud/
uFacNhFOaPjw6xRneBpXeZoaRTsUiHXXtnPug2TX5tolMWg7iijdlPWEwg6gSC2Gk3y1O3GRBpK5
GElDniaRz67EJewzBQhbnKeSBUpTPxQ7vlo2cKhiXMkzzhYdXHzo3pwtDQ6XPdqf67i8khRzFsg4
Adl45MrsdZBWZnD/0iK/aqZXcnejt7aTq22phN7a6bXR7b1a2d8Ti3vIxYsTbK0mVQ0fIR9ubI6x
dC3Y7myPE0ih4cFdIO2EU0qaC+xCIc51wGzS7o5abx6FDPebfzKF+Wczq48TrpFQV4J1E/mEGlJO
9xaSutTlmP0YMqXUWPnchVmuHaHBkfHhgG7XG1P6qyvSkK7traMYx72FrA+vqe2Exp4BJ0egRvYI
xYPUHb+OqabPtY8nVgIDfkGgIx03N0Jmile755aPIgECqMbwAVwvluNVFv+2JQM8/l4l8eNfP8k2
Ndgv9ZHJ3sHNoemug9vKL3eH2iqhr5Qq7t42G3QWHkrTOaa9c5wmzpHV5q+Ozv1Nr7tsfJQRXQnp
XT50Ofe0L9WYKAfg758hjWGMpx7mHyIBFEBVXCwrPzeOvzZV+6DG+VW+ss1omQC2r3hws+KRuoKS
aetHdAnYDl2LxkDjIs5h7x71yj7m9DsLNagJtHY4l4CR0O+41vILYOt4hhsOZ4QbFFo0m2Zm58uc
ycfUl5CK+aSmwzGWAWNDKBE9qHOXii/83rgsNJVk0nDYZTqgfxPubTxKgNkxOQzGaA9Cuc+wLLJ7
noYGPTiuoPwBP38twYZ5EVCI3xytdhewrFkseCOLn9Zo57++SO6/u0i2qQF+U1/b4Ls/P8JjptQc
iRyjWFL+4Ulbfu2x0TI4Wtm1tvNrIbjPmhFYzYpw6jS4H1Eko0KBrq2zUBV6cpUrs3y9NhXtolGz
TVom5ZYYF1CZ3nmFHbqCvw9QrrLQZvwCjfjBD5U71YfdrT27HnaM8rG0UoLz5mugePH3vBye5bWS
C74fJDyQ5nPhmcco1g5Wx6gsMzfy7OZEYLHC9edYKrXl6tloxrHxMjxZRtSNWwK1MUCvcNLHBK2W
e0ob75SOUBcWDLiW/La8NXjbrOSHfXQGNGLB4CnHBXDFyIZOnKktu2n/kdWMFdLEKCUFu8xZaTxJ
SsvC7qLgq084dPfQVHWw9kYnhzQTf+9JqKSFuJfXr86so1ywbaitS4OhSeuo54q9bsilT3XCrzQC
wjE5iJUPOPG57LgB//qqQ8r8N8+m41JKuTTMjimbtT+u3JxAvKs1zO7AL45Tk1/UMsWAsDgaaX6k
cTlXAcyITsmp5tJDIW2ki7NpTHdEqx28tjiOQYEkynlAu2iqVA1DBe+3LJuzF+6Fm9wKBps4ZZt7
rW1eqFlIEkh9on1UPM9Ia1abK65ECLCTI/s8FZj7HKmwWf0biuB6AeX5VpZ8AyfHBajyb8YQUUUT
qsUQDUOIFQe1CKQHHXmBLp4E1TF2HHvVBL3LkglumaQZzgo+BLQ2PyFrD7eEf+1UfFBhqsu6TBRf
4sHdirp4wvH1c+MbMbfGk97QDRmMuSOEg5rjzDsJPAcGz4BGO6yKSYUoCBIc2wsAz4EAdpygqFgN
l3ct+qpbkMS6tszGIbmA4SJwwaILKO8bigo4hKcppFwdjGprxP5Zafy3Vvk6IKoJFHNnVDkOyhZ7
1tiqjP+tDANweiPy1Aj6xYHnkBF4AUDTm4vSxvAaz3pECeTeqMo5aLeVmR2pM1jqy/CEHhoBE98K
5w1ovll8VxbDm5LhF6Kigh+JjTYGDsUJSKaviR4lkE86jMK1Nyia2cpwotID3q2RzU+Z894BLLfJ
O0EjR9rgBDc9pc6c+4oizXdmZx/wYqMwVvhDT/IXpYa6MjEnD8VO3jbyTipllTlgFCXvPVw+LxbC
Bs5MpDEzH3aQq2/Ya6A4jKE3RvWp8zHkaP0HqDK7WCkOKZR/dPv3uRNffC++QJS4wW+h+E40AL3g
qya/8+DX31JYfaBk22YM35QmBTyiJXLRZGPcpx28OrqEMOYokBQk6bLriB2J8tLyWfZ2vKHDcyD3
Vg5+ItT24zqsx+/YR+57I3iKqvRmhTaMMkfDfDF6pg/Dnkm28mqgPcQ4wBNLbU1YyqBHmr8SFI3T
UL/iSpXDV037VVRxJGBY9oJSnKtNTiQoe5Kml8qyTwYEOlnde1zfnh1sDJWHLHwv6e2gTrHWJHDq
/E3JKY1aGP5ue8Pa9IZMWQUM/BY16dfAc/BW5WyEk78xCwRCLS64mNwdWye99LKux6VWGijxNPfp
l1JU+hJyFdih2983jR3DtOZBDs173/AvGVc8JAlh2aY45LbR16bimHt5scncxNNO+yZbmvl+k603
uoOXYYxfK/ky2buNxLYsLJhHBJgFcXhJaufE3nsSCWcGRFNkz6ER7XLFwcmRu8T0uKy4jj+DSC3R
EBAoYXM2YbTzicUXW9WI707RQKrWa1drN92rd3PWRpnSv8rVxW54vey/UQYdMwxh/VEetFstitC6
1+ugABYjwjj+krvuKffiQ0XLPy8Rkx1PmzrJLoM8wMFijG5DziHBgoK1fQltaJu+698yOTuGQHsw
NZrsuZmMw/ilAZPiurqnLkxwieEMIOAlJyA3d/n4VtT1FyI+j0qO90Vvf839+zCrv8mPS4gv7W0d
+xQUkbTNJ59sPd8fy0Wq8KDAZrr1vLXfErOUi0mskRrgw0bHqrSQ0YFwwFBbHjGo1xGJiVYh/yE1
vAnPMA/GzRmVU+WHdxqckAVuHci/I0KWbOVFYkBQT+igy11qjef58F3uchty41LV0/soRqTYNgst
5TYb2I2Xpby6+JfcJCIUqyAtuGK4Bmbd1vgcp9x9iQZmkpJAW7IOGmN2KcL82FbM0sc7BrzHGgVA
Av5tuxmeWcBOJeNM7lh5W5JzeXTC5KYUPIygezs7gbJXF3wS78FdHKPl1ezkLEGchtivRZCpX7vS
jFeaAvQNDnQMRHIdihbH2AwUjmn2zbTGp0R+VaGz+ftd/Q4xXX47DORRpRDVEUQsd2ShrN8HgnER
61T9CsrVo0XWPB0F3beupwOme+ukoeKbVE6SU6lvOYbBfY1/MAoeFw4x8hDEl7hBNkjgrEKiBlxS
ktSYY3Fz5NL2riDulAsj145Qiy99q7FnFMbOFZzeNnRP8p4c2SPkHQNRBiHAVKB4l+T4i3g1e3hC
cqWYL7LQmDh62MX+dc0g/l2z55pUiSaop6A//7lkyPSi8ia1gdvieuzhaowzHSqvGJkihADdLTbz
1j0CCah9fElTBmo+iXJmPznYTPA0tzlcCK/9UvlM5FyThPKiXxpy8zQh79K+gl9MMZt8uR0DoMa/
OQBVfsOfAVsTLjWVru3AWdRN++cjmExhkOJKu0pU5MGKSJKt62yjCPWMnO1aQHSCD1TDxK9OBExP
Gj0G01umRr0DSahGtIz3T7uQ1WiO1VUJcVJWol7qHj31GuEIsyAlkfp1YFyqT8NJFpR4gqjQgYgE
p1vmMUbvywO3mutGfB/JlnLtoz44W49kRJWhmEsLqvVYzBsYlfGFaGRgEhwkPlOazWezpEMqMua+
Ts6ZpOcmHfJHJyz76VBwWB6RDBDuypWh89Rjr3yOG+2LFw9Lt0f1juvwdQqpxM2I4tXR2Ho6RHtj
U76oTvDi99Suos73ZMdfgobospgGoHQebaIAgKBAAemRpqjdd4l68wvtJTMYK/rVBl7GLdmS+2dt
Jwu8eFSqb2NHw2BaJGTbNooKBPPgJQ3etYDfhuocAxuvabIQzhIeGL3uRdG/SNRlxmwg6SAuaN95
Mjkqi4+dWw7HGRhD25DTZPWNo79EppxHpAhUeSTPO/ibuVkChBpyKHkZnTPsPprnJB7u5Umy8W4z
U+vYxXBvYSgIPX2fOxZMo7vO3nsMUXAZgn5ldJSlAZH2rE0gvr65k21mA6YzaulG9pDybiA/5BxK
/4QWQm529rGsKZ2nmhpnWRAzsMi0YiUCEohTq8G7WiMYZBhOuaO1TNWxaYpPJRfSFPk1bOJtbWdP
skNgiLon62VRl/lG/hvK/KODLZTANQWUh0ZXdgxd/FiYRG+YX3FEAkXpieaYMvPo6tVLwOir7Djh
dZQwqa4+z7iFIrsVL+SuSVSuTVmoZ9h1B+JDSaiQKIilu6w69M5zazp0pw7Xu8Voca6Jl2FsmXyA
jULVzfIjyo1rPneIso0NTW09dsYWSfB9z22XWCy+HZvO/FxEhrk3yn7518+1Lh/bXx9rlfmAjaDW
tbVf5zCq3sMhLyKxlGDtXGQmI4xkDChn7Bg86L0a7L2gpp3nMp3RPzgdwSFCJdFC/KiR+x66gNXd
FzU1vwiTw7yW5l9DRksQ0O27WOADKWtboyONe4hvBi/ScedfQlCq5K4hF+i0GQ457Jyloze7wTUg
lWZ/g5Dqjpx4/HrAwlVN13J1S3VVCaH+AXbLddIY/cDik2X5F0fvXWBvDFktm2ymttzuZ/C/CrxT
x9euR2NX6NklasObrK7l1iqbqsnXkEave/HSET1Lne6dSjZmeaJIi4TLae6rpDzSFTC19c8lcLmc
h7ihu2mUFRKFla9tlcjGzetOVqLzEEgWmuYa27QHdCOUHKl30lFLLztcm/uJj3FV54tZqG++mRxk
NwmVgDOORDByy+fESo+B6a1j30AIUW2R9+G3BJkYKxwdb2W4aSCtOfC86IyHqDGfrFFqVPHkm5vG
vOAv0SuCWrpQpAPzVC2xzPsuEpf5hwp6ddZPOjn21lFNDvJsyMNi08D0q0q2uQU0U5odW/jAps8a
8xj4MMBkiWMQo4ZWJ4PgODhIg1jHTP0ZrTA9QkVWURhTflAgijC6CyGby+18LshJ7DOXdcIKbEdg
wvneUcHsvYk+NnMt+ALV3dyrpXTtpBfV637EQdlTwlsNWIdgAum0jTV/LbAgKCd7i5OPTFCkdpZT
iVJnGpZj+bS0i+LFHoaHyKCsQ19twc8mEEUJ7sh63CPOkKEwaDhhlt/Lh0XWxrJtcINNMBJxT4Xh
B91Dnr7KnVz23yYhMxlt0uBSWMyNDDRj8r74blPD28kxEToPaHo0UJ9JMrbYynEhg4O4d6kjE1kC
+jHjOE1e6tyGhWShKUkz476czFtkffYwlgGw5F1dwb1KRyMY48yjNMvgy6pRQwpYihc3paZslEc3
+gzwtAMuxJO7lB8gKwxZAxIhhi8DikAvePPkUMdClYTV6coPlNPcpc8NqPtcmMW90aIo4AZwEuV+
DPOzV/M1cxHduOkfIdrJZ6H2rJ28e4OOj/FEf07Rqsluf34fLTUOllV99xwHzpLsmLkm2G0f5GNj
2+aHj6ynHfAT707mcHA0+4Qj7OlHh8xLbVo57hJcojC74M6Zh1hdWRwzPznK95LdacB6M2ZYKJQW
JHqoKK2FE07lFbgI+P3S6s19YSlww1ifZK3YgOS0SfCUZ9lDMgUX5lNHIhl+TLpk2RlE2LvM1Shy
Chk1nBubxNUfk4SRkaoPDyKz36LGpncijRobV8iKGbTVvNyq0uN8lKd87pIUtdtMuvMu21H50UrE
GQzlqWpxLga/HZS1HBND5VviCcK+yjIpV4rC4oWQf48WuAgucuwwVf0NI2UZM0weFAvU3DXNHYSy
AY+CdQYC2VWstfOtMS/H1lBNGxZ8Tt/YhssyDrapxG0kuICr1tEom0cvxBK0jV47+9UFq3d8ouBp
qjOusyfhjs9Av/xGkh3k/C6mKZXnqB97+I+CJGf/1uS0bjlraFgGT9qUkOzFc6KHt5gFKxuz16xI
X3KBRVKtPlchBmIMDsLdPBuXPZXBDcGWKKcRc+OkpeI7Soj9vMsUWkWET/AgB42yHVKc/EpIOv0i
Z6j1HCJcoHfNRztVNDC+fE71/oVC4MPwKh4PjlWd6hc3ey5DmpoZUMmwEJtEkkt99gNxGLQIdrFx
56dBgUtWgjpIyGK+lER8g7VE6n03eke50OWMGgbDWRYsDX+9X8+Q8k/blwFFGlYHcz4k9xTdP29f
sKL5rzrlrIqtIiqE9ICm4rke0q3EF6ZeZ/U1tLMa7EJrg1Dxs4/sRx9xpVUod+RXniEDuezJy1Sl
0ZOHUfdgr7Oyegjy+Oamyd9suua/23Md2ktX9g2MA3/Zc1OGGaqfklSP0dEOLBpdAOtrqHEEpqYw
KCzf7Bb9D3kbYXWz3PQwnCSLo7KNnSUBUmtGML1TpUwImNtm3SKgFR27G3vQjNHI/XVezOV/gWS1
D5XxsSDscWGo7b2VtHtohTurTA9yVZr3r8aNDoqgvwqFM+FRE66aTHuSj5sSp6vKLp8SwTTXd8yT
XALm5tyW3yYtbdSz+n7uvubHjBCJOygjn11X+UhdPvSvr7ohr+pPVx3xCqQdbCkFFhjqr7PC0Eh6
HF551BthnE00zQXUlDanUZEjIc9LvqHid0wMYZWImgxA3JITN0tksGPRaMvBkORoFH6zUWWXNYqX
0VJe8Gg/KxXDGHKfaHpaqQenH8AdhLqbSYPFXGzumeR4Qc6JKECnJH6Xc4OwZW5LAhyJHB5xnQTP
YIUhzkwgxSKPidHFahkBDpWyU1P8/vUZ0f/UjhqmZemwkDTXdGATyVvuD2Xc1LeVzCTVcEQck71u
EhMnfQREfmhzHnxGGGi8lBNBsbBduvalsIfPP/BcCY1piB5BCA9yi6D3apeOFwA0ELbnWDtV7oNj
mCwKB3rvBIWkDA8MNwnLW848gd43cToxXqqme5xCE8awrADJWIdVivoEyQ5GDJKUwfyY6dHf3Aza
n7AEuQRwxHwfWNPqfLP84dBDjA+1fHTR1PfRq6aUJ2agADsYW7RofzOKos5m9GK6x7odtkkXPMc+
ewICIFxUrIActPhvrgbuOb/eoHwnLBipq1VYZUCHP1+OqGXTdFrCiMMuvbhxfpj3GImoO/qw7Gq6
ZImsSgJSylY6l3kzTj1YPvEWz13RfMvxj7UlzJqP1kkfy2OIP3rXGweJiEiwcxIQ/J3D5LB4ZDpg
UKkkWxEWRPPO1XIS3rQuQME6LSO44eowU148ecHlr48O5D7rdS7C5upjJjZ1irgDiV15hXKStRPm
wRdXAo5y8ZH/wWlN6Q2OV2RUs2DN5ZsFl4mchwADA+/UNACLmlM/uIr9mPZAWUMM7plmB4zNzXG2
fWFPTaL+yuQCyII1Wh6SrLfmFSoM233DnNAAu5wh17mMaTO51ODsv54/cp6nyCqsxocQixAs1cOb
qhmXCYl6wEOw6CQqrcDWtR31OlOHEqU5Trn7XQ4b/IluQRZe2GZ+pkR6IqKPotLtv0ewWWIqMKZ1
2r2P0A1G9S5CXtVWyr7oPJxHhx3uxWyvDjm63lq2ZZa8UDN4mVFaSipLNCbHIFD3flYuLQmjjT07
ejvoF8vaMQLdaQ3eRFj5rGZMVUD5az18cws50WCcKCFeeyl7mLxPbrqf30wo4gE9QKNPmOpKT8CW
vkbOHOTgIdGDL2NQ30s4P47BUWoUvWp6y0T/LBxjJR9jIXFWQ0222Mo/Ihk+yXHPXOGMevxhhBic
yxmP1DamHtx+q0k5UXMe383oed5JrLgOmSCGZ65t5X5Set5DUOB+lvrlpphAt+YGNp3EpVUB8ifZ
G2mSLVaOCYTEfRf8ToOz6QfI2KHhmBqk1fXfjKMN9U/NPCNJ1dA0oVuGITTtF4wOpBT1P6A4ooz8
EEXmj6aej5dVumxOZBsgZy9mTFPT35kMSYSChkPRT0mQHcYkPgbcJ+TPwBHKDnKS1TbX0nc/o3a+
DBK9l0tmqTH+S1AEy8GRHFpIOFk+K3IwJZvkQvWepoUch8oZk6HhTjdEiKRVcp4a9XPgwQyXb0QK
QFR8yDunZ07VTi8SuEVGcZODU/kNnFqcYHTK5XR+bjMeVJ5t+Xa3H323FbyiRSEjEn68xKuJ4YyY
DnldvBoDUOv6/7J3HttxI1u6fpV+AWgBCNhJD9J7ekrkBItJUfDe4+n7C7DOPZKq+2iddSc96IlK
YiUzkUDEjm1+k6XpGmDvWxwZTLkYD3l1hlAMbrkYG+xYE5nJcFxiFlEcPc1/8ccbHFBexrB6NegB
LItBdgayV7mKUwOAnk8Rq4012HGepqxVvBC54dZW5oWO8TlZGAlJDLLB9cr73iRwzE9el1mbVTy4
jKgXZUJN+vxBB5j0Xc4JZL0vt7gjitua2DkmQKxG+DESK9jn0asMTn6Qb0xwl3OQkk+thca8DO21
KM9l2T5qVrhL4AB3aDCtZbWE7zz+RawIoPpI+aYPiHqtqBse1b74vKtzaTmHxDEsJO9DLHM3eUXK
kNwoeohrGbHkXBCDh0OXxbiIqsxaZXobxJfYRWyzci4RW1Um03MwTploYmN2SmUKReeMyiXe+wlt
+QfGdUxamEzIGllPozdHwa+IveEy1JpHiZocJdpB8sDGy8gol7YEGcovrzuulHGQrAOqEMSH59db
qnFjoM8ay7IdaSUIcESn4lgr9Y3iEho/h9El3RVuQ+YDJkVVQt67SJEDCcIa90keOzPsGJLlDWh2
kqFPTCRffB4vyEIyipQPrTNp8ZboGMh5IOtCLuVO9e4r90GmrfLiMFK6tdF2o/8ZHWkKP0MdmreI
AJJoDeqqyDR8XfluEjzQMKQrxlNl+A8zYDiuYQRDkA/wvOYrJfJ7qby2z4+fJa5O66D0E+VeXjRu
9U9VhbBSbr4Yjvo6csyCG+KANEPGbblxL7sMao86m/r+zyTIxlDI8ZT3zx4IlrEL9ywvP4EJsJzv
q4nSByiLzVx1gQjDlJANMJqPQK1nmHU8RecGz7LPiSHzFDlviZ3kzqg6aATemkE8STu5FWIpJvDW
yVGOJRRN2WyZV5TGMH2i8pCDWTnBwljgr8llg/CnpkZ7qJWfY2BZJEt0hNcKPGyyci3ByXNNB8Xq
zqH9ZB9kES0PBDkmkq9XC3ICMnr8qV/76LGSZj4SEArr8lFH12cehs4HglzMcrzo8PCyzFvPzbSe
DhcT1sIqXmVXYj4sfBww5VGbyd78GG6n6BLXw2oKg2KhaxS0cufU2YORtuexm57IltYION1oFaPS
BrgwbyrrNvnGUcWHNjlmQdQZnF1ycm0haAUqfkBDmF0vb5wnl/Bcac7z0VboB6HzWzOKGwL+N6t8
cIzvdJHesjze+J17/G6apYlfHfVsJgVSkTXQUwQiNImk76PuiswCxwNyeBF7e8isx4I3zEc2IKJK
S8uiUcbaSDAPdh7DTMN0VS0WdDEQvPZgzvWEWNmLiOyAvePcYW9LdJAj2qILvg/Roih4S3my1yRH
8l7G7L40Nh41xdnNtcC/xRL5/+F//Ez/+M/tRy5JFvXvVJL/hSQROYKDTfM/kESWb8XHfzx/VN8/
fmaIyN/5iyGi618sC0qAy0zP5S8u/+svhohufqG0khwPy2JgaQvq0b8YIpr9RVctEn1NJQwAMf5/
BBHN+ELb1aDIl1wDIQGv/7i4289a9pPa898TROju/FpSUOI4Nq0CwyCjMSzklH4tKTIUA/ARo8RF
Wgw8K37lSjJt+rZ2lvU6CIpda9HcTPT2m2OiV5yAu3Dbcp8NOeqq2igWinKne4BFnY72biaHRyNq
SE0z4Osa1EBPxKsNaQFk/+DhmNFs+7i4a4f42XBJqUnIxWKCOoEcrnVBKIwOUA3oNds7KR5aAsLk
qlcqwQLH2KM5wYx9KxussZWR7mKdRd8J1r1ebQDK4wBCSxzCBf4Xlq0dZQfP9IxuqU/UoQWsPGlB
tnGgSyr2CxCnoytUcqMSk0sHHRdSjQiclnXojaxDqZQOaOl9V8waUD4gXt3pcCmYjGpfmXqzdiU3
EyJ0RLaDZYA8nEQCWRkiZ1njGpqF17yvn3KHmZMzkjAxb0W9YwcAgn1rZfsqUBHNYv+qzn5QaKKO
8gSEBc/pi3RSwaQLR0jwWhHNpDe1IL0uGrHQGgKaqrx1ssPmdreMJJBt1pHkJbmCQDqpy1bDMo3b
KQLi/6AT31hMpDaVVBizQWjT2jHM7ilpxZpqgVOWL47WIFxTz0+B22BCb3B7W8fe9xW9V83gCaRg
fgWzdbVtXuUnzB8sX8I1Uxt1Ty5Gu9kgr4YbP3+sFgMiLeznofLX9Zhc0X+ACG3ReUSXav7Ulr7+
59WVeF/Mn3rJv5e+2GnydTN/Imy4Fp/jdtliy6DDKF+giYcWz+Bf4Xbu5cXIdwfBwfOTt7oz+ZtX
OufMVJ5s2tm4716Loj5WuA+7tkwi1VOJmFVkhtfeMC4Gs/0Mua3FNKDOzeJMdMT4aieELuk/BbUL
Aie8MhF1l1OOlpoTuKtA5dljUFGvAiW8NgnZKDw82PCQPePCeE5ddyvvhHDcvdsgAlSJatNnCHOw
8WGKGzxumkLYFTq7UUz4WmYv44Quo4ajyU8x6a9t/wsM3vzbNgdaSNTQaIQIuc1/6xzgsOx3bSgY
hb9bJepWOG/i7cAIiA1q7813F8ZmLT2CDblm9Da+DimkUdHdjehxfG5ByW/C5ps1St4oUt7AQmIL
4THS8eTqJPZlbnSrDe8wgk9eyi2URunKLNKX2GAtzz9AvXGBVc8L2g1buennSwk9/rfcQ1ro3oFz
v5uX4zyWccH95A2eDA5LxQ94vPkIITMdEHNM2SQ8wjmKoARLwhzvqoHVN389174EhVQUHAAvAdT+
3Co1sMf5uSSxWPS6vXe9+pbO30JV2CRlEF6nwVtPVnyNveK1u6aInphkLJO2kxeIRN3FUSmoK/M4
GtwExeobRKmt/bzJ5DsX8kojxlppiOeM61/nH8gdOf8C5kLI4YaMCObdMn+vzjMusiYxbkYn+Nwa
ccgORgYzszj05T6LsQ8pR/PUVJDZFN5Dbpk5KZbLXWLs5EdI1+fJFnsPKQdk1Ht2kXwX8PZX+SZK
Xr51UUOcMD+UmH61dWEWq+oCJL4MZj0y7bZWst3lTnZ67SE0vRslejVKuFORfIpykYYs+fn1ccAz
kO/yKc7B8EXW+4FNop+Gt7aSrV3Tuig5g8d/vaZ/b3fbiNUyUXddC+iwYQnjtyWNTKQOzLL4oSd6
tfedeOdLUY2q597Lq5veraHwl5EebdTMfLMEp40MtZO8+oyIopXDymqhjjFU4xgryAnt4JoRXicO
sDlkq6ygTh8xh5I3Yx9YytvAgvFj/5BKIbGWGzav0QT9jIVRGcca9o7fWpdQrtNSuHQNJaBg6PAQ
s2/YH5Cse++kpAHDYllGF+n9GDqXOUEMS/dou5YkIjQk/m23DEEEY0jOx3jy2JCL61/fxd/bnPIu
QkWlxwk9VOKmfmtmwOVR80IiODueeRSArU+HZOvIf81kxCaaEGXXc0Qe/asS8eP5D6NiBiTtDBp5
v0csCf7U7JQf/FMznguDn65rumpD26ExL+HhP/Vfm4lyTmvtj6pxL5luXia51xLpj94586r3M27f
FBJnxgwoEjAHmRtzgXKZNzG71I+/25nYFWzpP9w197fusLw6ci8Hdi84LRDzvzXGFd8Ei1oUaL4H
F7gbBzUiaKulbDs40bVRiJCA3M4YBG4AmPTMZElmZMgsh1osVAS2cC9mdRIh55XpldFVl0d9G7Lb
UQLZ2SVTpUBhnIs6W2ayImhmXNqEXzezmFoNvI/FmmhCB70i3jkr0ysbVw4fobhjgFr05jGVKYOa
9FhrtMoPDTs8nADeyjC5wKpDlZoSD2ISDEmiEaIgzOa9+6blv4ZBTucl0S6qzE2FChY8HufiKQrO
p+G1LsJXEdhM8il/DcPaY0fB01Hygyrq/WcWiFLBou7Do9x0c+/OGq39vFJS5VQldP67ST43md05
enSFLied4jgaA5fBSNkB05Jj+ZpdKaOy2WO2wXNd0DgBy8Ud7iM4ih6VKzwsxGEh31krmQzkHiFe
BkZzHJq1GLB9suqvUnQPoh7vGAmgkYBl6HVg/CZfqFjt98ZJztnIfpvTLib476nXPszvVSvRWo+z
7+Wo7jRmu/NJRWtWLLLiK0rdj6GMi/Kj/R7JTrDXy1rJ6tUcNpL+PWHku5gTH5dhQkhwTBx0ixq6
OjKJkN9ORvtI7nak8O67vl/qqfI8f7c5t8NRnLXBB8w5oIxLhcLUuquxwfDbe3Q+D45HUOuqwkWP
Hunwwj7PH6/FLMqmwWYpbtRjEWFSNyeXEEIOSV68wVtGeljDKkyRJ38qji6SkuAr4Rqjnes5KDh0
Suyuxmy4FD4z2Lpl0FQqCILFnbZXNGpduSa6KP8qJuZaHvIvy9iaEKFP62YNWXLtkpXOWc+oXf0u
f+hDYaIVr98mMhuQ+RNHKuIx6LghIkWPpaCY+MOe/R1baQNDMl2b2+wic27wz18jCia2+JdP9TvK
po+QS1YA1C6KNPkaBOulz41H18/eW9dLlujXIUMYJcga6699IfKjYyhPqSyRMJjQ11kIY9aY+p1p
21vcujZzIVDJ1IKmhLJkcLQmkqNHGSM4H2vSRgHlt4iosVBN/eSNWJJm9SE1Rp+mor9q4w7hXDP5
Yarhj8am7Qf/hMY46GDE5pSlUrRknSlNA+RlyU7Nl5GwgMK2tRVqflJU8YS96Y0rmwmOFpg73ew2
AfG5TIddmxq4sOYVVxJYtFDoLyOqiPQfbZuxwrc1jbtVJNp1PhT4NMb90vfj5jLiszIkFjfBGVE0
KdpqpyX0vCQmwQ5isHX1E7y5cCvy/D1NMrKSIP4BUylaZfpRyaeTTqfHLaL3Cc9JOoa8i2wmWTEW
UlH/0Nu4gYkBBH2O7AC0Z1s07lpIGxa8Cp8HXop9K52Pst8aQ3efahKnEhfbpi7BuRbqrdejgKiZ
ibqT1srZ2HRnq603f1g4sg7/9ShyNbBstmqZKnN/8Tvf10mQ2OnU9hpaE8TeDDV8+a0rxFmXkzsU
L2aMOy6qgWe8IBGogQuAeD6au/45BEDJYdWJRdWpLzBMHvwEEIAYMsh7oLOAlDDg1rZp9e7ZBOk6
g89JtGXGmkJ1ptj2jXxCG8XQ1yUDjxYGnFTW70Fcdocyyz/sVGfeoHWrsTtNhrVWuxgWfIvs0dC7
x6EMnmpL/+qbbFKeMqDeMHuZ6mMRl9myiI2eIbIk90dMqxwcHaa0YCtkbX5MFGZBuepfip7VaMGP
ARW30EfvECBig2vpJJY255M0m9b207rPEBYbwDWU4ZbMgO+ixfW6HW9ruSumaICTJ/yzWQO7qmNQ
2Tb9K7uDNT+mLAwf70+KvPRJUdAcz6hE5vUyrwsgze7aHNubQBpFJA9Bm/yQq6OpxVVV7+mKQyzO
2SXULD2e0/iBKrm3mRdQshsja1iZo/qh5tMPEePd7uXVc+FGytL18RZyu4wqD3PmenTOnMrMWvLg
B0JRkJBy/C3JOcAi5EBOp3IJlzpdJoqO4CvzbNR1GJK47u0obxtskRek8FmIFQWjoQ73cx8QbU0L
gLN/Hj48qXGWyMeAvXn/b06sCWiaY5um7BiZprAsyaP8KWPqhjgpvXR6D2SpnDnXQnT0X0wOSpnz
zofBXKrrWodacqOdywLmJ/wRokrPLDsylds/bZ2/7xzHJrDDu4Y2SY/p10uysikz+mh412SHwcHB
aSG9P0cx7jpfB31X/JAprUnKpOv0gGQSLuvRkP7Gv76S37Ed8uZgGMoIyzUh7f9NCYXb7Y5a2bzP
uRA1+GSpjx6CpYvCwW2ibJuXxsq/pWr+ko9qtcZFMEFUDwCQ6oPYSpG6JpI+1/bwHifjtmotRMHc
FC8baB9ui2Zreqf6zf0Qpu561LOv0q/pc+X3Gi5WTJETI6h2k0zFKK3QatVpbU3y3dExWloOC0iw
ZDKtshAO4wiS0S6Sa8WsaAr7yfRU/yGNdf6WxcKJt4lqKho2lqGK37LYygLxg4D71QsNRChR+UuC
jrKmCvw1OjDhVgPsQUtAa+maJezBwMVAVkHVqrYTXM4MV+xF0Z2EkuD8Iu9YZdXOcUxD2EqcguBs
JqqcwYSjELVbfA0omxEZlu0v5IfH+tbHJngrGuTIUCl/cbruAtwUJfLMRkK1sX7I+zZCe1wgY3rp
XbfcZTrDbNUB7xH6si0TpsQrNeZdAv3gNx6zlPwyBzC7xCI9BGpaKVW8bAvwrxONl0VSPnsjhuyq
wm+VORs/B71aBysUVM2NHWGiFeGdZ5UJgQxfRlK5mCFA/dUbIFkuAKGch1ipsIoZlXVfIvZKZxTD
EisFEprgSBN1jz3m5PMWT9suxACOZ4qMz1IxCMPDAHWIeeXSTH1jP5NSe7lq/vWCR07ob3tP6ICR
hE5Y0Ggy/9bZDWG+28XovKUTnU9HHr7VBMpWFd5yzjYwRmVgSbrRkmoy1uFfZYQBbtdsmlLl1nj8
Xl8w0IprgOoO5ud6rt0hRX2fOiyGroWKKTrCpCb/mN+AgEk3V4FXNMhzRCZOqhJ9RXTO2kYrf+iL
XW649/E0dCvNx3O24/k7UwlMitFq4AJkN1vO9DL2IWEF8d5TxTvID1TqGya3mhbd6HAsF2FhtLsR
OJDTtpxjSW8CHRoWrW84+8DINlXQlsguos8Ox3eDcxiqCnIrDUki6LrEnGECexOLo88s4dQgQApX
IHx0+gn7AF1lD9chzqCJjdc0x1/onpo0hWmbELaTIq129HjfGIbXS3VgAGzb1nK+H0NnfZ9SSCTF
GN7OL3QjdAiLuH/TEYsA1oCUSj3iPm2WfivH1wBejPRzHQfSDDXvj714C4G7rqIAE+VS7Rv0K1m9
Ze2XS8oPBHpyl3oEXfCiEzeKAcnH1xk7za+C+sSNirOHahx3kUDgFF/JY9OS7zlt7pCInAq1lhUp
33I+Y1tFfh9/+AqZnMxw5Pc7ox7Zcyb+K3JdFJ7+7FdntWkP828M8sYl8Fx9w3sZkpAlYHxFOWbc
Tnh+WBF3KmoVfxPiZiQzvriEwQI68U6Jxu99gg3hHN3m95KHuWKTVuLlIzmzhDqYJtjX5MUWv9Bb
dKNb2O3YmMrsJcqRJ4jezRZtwaiUdCcwc8usqM704xFLjdhuGBJee2GQK5poXJcgRWVnnOyjvpu3
AcrF5qIbNFxgWNxRlIOJ7HmuTmLk60hvij8czHNz9ZdWhitMoGR0CehTCVVOc34+mIOUUYelqW/D
t7RhhjC5QLASA/ZnpqCEWBvuhAQcsLhUCR90T70NpG1PjaLdihV01eOJc0YNAfwNLQqbIT2b5Vxq
sCqnyIz2GJsiD5saX+ctDd6BJxZ1hFmUQne5rp+CqX3pnfLFN9CGNdFIRVcVKeQ6BoUO3j8xvfep
zKpdYbg3mYIk4Bx3vcDYMxxB9SJI7IUnI7pM6Ocjbn508xFWGdEhb/t3IO38/6rHE48oLxdRON9Z
F/wTklHhIp5Y+vO7dGslmEYcn7X3Zq57AjLEZKzFUlWoVDQSmWNwsAPxbvra9LkEDd+6tmUIJrgi
WmUkxVltBau5nlDLlsy42Cih8Y0QfY59XjKH0/+bfv5BIs/Sfzp2/iaRh0PrFXJR+PPsU/7G5+zT
EF8MBorMPAV9PFy3SS8+R5+G9sVm3ClsEpJ/TDz1LxRYiOWZFnNI3VB5m7808TT1C7NT8jdbkEy6
ptD+nZHnr31FWwggndRwTEGkOJ6Qsnw/b0YtrfCGV+A5yqa1OSF34g/8JbcEWJj+Ilf4T7fkvxm+
6LIR/c/t/9cn2kA3HZ1Mi3zr108UpOoRBzUCuSKSBP0efqo8O2mZ/QD+iyS7C6DVbldxhRKBAgph
SsG0dkoKcT3374WO1NSIyUQ9DRbSJ0RZH2Upd0SQS0NZS/Y8//Ul/5oXyisG8OoKOhmg3Kl8f8sL
HVUpyzjvuRoaTSJlNOEaF3oDf5DfcWdE9c+3xuCjVGHyXHXCIx/5662pYzcMdJqPsJ7RNm21sF8j
TeUpT40R4Rcu43PqQ0ru9GjV5Ke0tos1pYqK2n9+QINl2+pjtGxE8l2xzNUI+PaAaKZJTToEQASz
ZhuOgEgRtblRRjfAWSZPd166NSjR1k1fnVITR0532ChwgcFuy8l2e2dWEJzGDl/LQmAAbCgOqu4M
tkto37aSR8tW4Rgaoxc9wO4pE3h85Faz1TMSphChZTfTm4PRZ+V2yqYBwZQ4OvslWWRAtlP2PVjT
IK6XtRe99yNu67GrHTOGl6vaKl/JDVLanArGZnFQbyJPRfW7guVXCRTep3zTM8rZWQVey4GjM/9S
99E0OgdVtfZTBamoQqlwDboMmdJM894V/KlKL75LG76L242vuOq5N9i0pDeVfnKxa00Cr79ttQbd
uc4Dnw74UdpM4o6pIkmKh3x+0BXK44CjgI4rAgc6fNzMLulCTN6d3iXP2JkC24uAbZY6c0UH+ncQ
WcE2SK84hN1mSHfs0Xg5hsB+0ND1V4hNgawu31P8YTf4uESrQVFWeYqnQFzG+tZRU+/MlAYIW1Ks
htpGfNppgFplOIf3eNgtPLO4GF6xyoEnIxlhinMVxLeh7ikU8uIZeOibqyXf1UzyeNPbBhHjgxvD
y2oNdVlPuQG8tM725J1nJTDv6UDDNlCVl6BUwNtMYhsFerhSo1HDQqRxWIzZzgMGYMLyv6szxcY7
gPQC2Wn/JVF6pvuem+7rUVe++Vq76DTHe07MxDpaboA9mXwZQNB4mca1eYL4qz4FmGXmxei/hKnP
DJVJA1fOr0eJ+6paoX+nmsK8RQ+A6TY/TtpWJXpU+MnLN7P8YVWpU3uujBQ5mJipdKMOa4uR+XIc
83KhxdG6KsvvjJcGGrD46AA+2umWeZn7v9DeSpKj4bExy6/C85HcHUk5FR0RdQvl9hSJ+AnKdWnm
j9g1PGN4lCr+tsImG8enVsanGLmH0DnWLRo2c1iTtDfdjX7ApFug2vtQRRT1Vt2uENIBaWdHOLt1
EvCRq8+6jGrcwU2V+adUsP1k0uEM5kUbMDsKA17ngPMmNDCr89J1xMe5JX1z6qYfZkOO2KHI7ZDq
Ms4Fl1AFiKZAjqefS8rpp3jvjg5teWYCFfZ69aiJQ2xaKR32BhqwhgWGjgzhmFmQZasOwp5FgqIO
G8RXBgTgara4WeLvKaEYTWE8mNCTl3Mwpk//htHBhiqDm5E12BI6GGsppbFrQeDZ0luAi8xNCMpa
aj/P91p2+NtYSAUeMBYDPFe+r6vtzYAtA0BBLPwmOMWRfSdycA4y4M8f3efciTjp61UXaVsNYUMp
jIoiEDnzCLAGB2kYfYJ71prJ512sUplBN1zS/POouRYNDD15tZ8/KFp9OWtEUUvhcIyNMcIsmX1R
eqYQGt/XqHjMgzo+46nxTAPgUsrnnk/mfEDWxaDvWNeIbXPfquHEbe9WtZAXGqjPia3dGFb3VAzq
3gkAic8PIy+fsPh55dtc53YkRm5owsGBX8Wesp8w894R+t7xqcDVJIhPusBE0y9ZvIXJsMtSC6QB
KIMK6pmVk3Y63k5Dzz+VN8IPa9niHMzkw0pQP9q4EWtCs7jqMkCUH0eP9Sw1KCwIkDQ06Iy8xn71
FivUd/DNIaEaAgExyp1Qwl1wis2J9umtKqXgvYAP1Vv7HIRMbuHa3vUg31f5Nu8t/RhH3Ur3umYb
J40kVkzPEutHf1Oenwl3xHSGr1asQ26vN2nBuyerOogAYZfkybZ136LIjlOfhnNDWt3Zg3Lyi/Bm
qqs1mcapq1yxUpJTbmvmLq57nHgwZ0DLVbxAH+92GWIp8FWdhaVoiAqMp85P3G0QmjURHStzjZmh
MSB4Veg+HoioLfXarpkSkhE8seGMuA9xQe/DZ4pEECg2cy0/3+Kg0L8nfb83KnxiurTb+o6cAFTd
C+PXUxSCz6XjLBZBNZUL0L5T2iPKDW5kOwzbFg+lpd/LcuPJ8HJtYdbONRixo0/y8OQzZiTlogwq
hQKZoSw2UwKjTOZHnsUfAK6+5YpH8Aru53eZPy6I1PvQau4NGQHkmJfmN+lRfQpDHAkyKzQOouf5
m3FT4qesPgemDx7HYvBh0Olr4/aaxU8FCK954DgN2GNjFLXVihpWARzujpbQSTHKvVYFH1FRyFZc
ejO3630/A4zevtMp55QBTjz/FCLxyshVFddiG/WIxPE3qv0tkeUOVi/5UOo4I/HM/QLAQaTAzyNM
MnfH+MQc73ocJ7euyT7qk37TF91xGLR8NaioLmNu9xpV6kuH+gz+5dx5rBJ3qd8K2gIghtNMRZAr
Qviu8H1YVDzRDP/T29pv36HftxukitW1qr5aseI/KP20HzCtlcPqeJFnmtgM/m1ZXaps2OSNBm9W
16rVXFqSjaCC1sO/kPVjgxbtCrc0KTXlwskd0OJrYVPjHhagU0fNzWztGSYWO4tIiGQdRjqIXN8U
deKe2tfey7+qqopCB30lHV+9XvACTcV9gDhBsBxLddvaDCPqKYIb6K46BwfsNPgwrJxVgQcJCRbQ
MxupC4UEipFdedAceQbU3T3A5OqEjfQispOeIAJRu/BAA6GLKGglEQKwi0uWuZa8o3dwKwOxHnFC
xjIMYp8cLUM0jt03L1cZRsa4NqE/S9tLvgb+B2WtDPGaBkSq691dGzbbvLJCTHdoHZkpXx/ljMe2
07WFS/NrDdJMP5SBv6+gDAyaXp5TtUYCtm1a6m0Wtny7SM2+aZMRb+xWd1fl8GIIzkmufT32XJZC
60TRfXMzH8sjjaYSchzYS30Vp2GyU2L9HnVCb4mhrEb/uu4fHM8YTqOXvtmT0T8YWAVuhIYRgk8y
amjLNqiY/HTmEqaCtoR5F5JTdiMMn8E6haIxYBHUCADnp6YrzX1Td3tkxDdNZlZnmqsIwuE1SJsv
P7tT86K1+dby7/sO90S/Cn4MEPJW1TA8lYFtbq2m32ORhIYY6AOQ7KmloivKkeCbOHGXPWSYwvve
6rW3HEom73p8TILxhqKRoQxWtF4tQeaCMx/rIrx24KcSpUVr8QdM5LY2H0SZ0fRoaDbQnn50mnjk
KCCHxa8lwvhLYPqLnxVeSUg728EmssRW9bTsVD6aJL8bG2ts28qVjTIBLFUR7zhW4blx+nQNbfUS
VMWL4vjYA9qcDDAEl53XJ+tAh8iA9O9XILrZKs3BAwoC1z6m+LAbnCtzXI48QGhBGS/7NAK94Yfr
EruogzCbZpUDHHeHoHtsdOx944/J7NNj2rF0A2R9yb1QRxF40sW2f0YRukLHeUoe3Db8xjft8AOh
OdUQRry+4jX9UfWmJ91DkzPubcx+rSLd6VnVSzZ5v3Zyy7nXnKWVmAUgoi7YqHowbXHC3GY9x4KZ
M2+s8oNVy3jjh9qyUu3gArXOPk+IRUnZFbwBnfI8xdbGGtzXlpbqHoAS6Fw8VBYCEIUfbduK4Y7V
4T9p6xPVAeO6+34krE5VGNNNLdCbFAkWIij7QJocsoMGEJRvDACrCwhKSWPg843tA2oh1UutivAF
T96vDlogg8jtG2O6UDVpsI3A3fmYfy/sNmWKmg9AfkWI+lHb/OhC2B1WvLPAKi/rWnz0ftbeakH/
AOENDNCoLLTKbI4jOvSrshYg3EBwSFk1e+djjXNQ7G+uTOsBOiGK5mjOAwEPLR4DwIQ6iUMyRfsJ
sv2F8AwPtr2QpFirzvI0RMC2g+O5R6/shpVGB3GNiZUgqhcwRbHKNtJ0ODGvsDajkbMB0+QcxWJ8
jMr3yGMY3hjuXZe37tndelXQLAOmnAvi1sa1Pfj2fkgrNe2otiJvxTraehrSLbYWP/tTL2khycpK
Y/IG8Efr1MtRJvNdZWfSZFiUYbNXS6Q18Ch/tkYssNW0zG7BoS6TzD6p6AAvOifGV0mLXhRPSY8a
tiwwdZ18rff9jVH09SZphv0QKe1NJ/8QOQ7P1jBc+niUhOdap1byrGOSW6iF1PYJJ/MOaZaGtKpr
D6VutAenVyGmKbTJ8zZeDpMe79EiH5GcIBWfXP9g4bNzZLBMHYBPYb7Lhu6Ann9+7AZXoBvYgJZU
C+3o1qp6YF6ywCEci3ZhfktL/1yZGrAb9Ma6Ubn0fUK07J+FzyZkZIqQfVzucm1YZUZ3CgJvwy53
dpHv3xduPu4n9PhvksENL2XNPLJ2DnWNDA8K9nGJR30ynGvkOxbtNOB3m7kUAx3njps9zU2X/2sx
/qnFyODqfyZYrMv2rQGa8pb8x7YNsw/mvh+zt4c0uJACb5+9Rk37IoRp02CzdMbfkCr+0Ws0vwB3
prvkoOJg2EzHafj91XMUX3Bs0NGXhbQoWdXuP3uOivYFhJCw8C1gIiaZ4Na/03TUHNky+7nTxZuo
LjLgKKjJTqjO9f3cdkQJtXXtHBE+w6GNpXEM2A6NHZHdcyQbp479aBzYdDAxuk5BtO0UNRrQkmY4
dGrz0Kaqzcw8iLaeWxzsPMfoEvm/dXVb52myJ7kCWzPY7r51gxzheIAdNLNAWjTAQSYHD0UrOnlk
Vmv8e5ctiQlKDcmPoEuMQyw63Jp0PJEHbD0T1Uk3mhOZ97q+pUeIiDv8QGbUNtum1zZ2mjlbhsnk
KmV/NApta4ZVvE28ISYY2jcOsNb7IfVoheli2GRapq1p2WPSnE8Aj0B75vtAyapNQotOatQFshJX
EH8iqJJzNgHTMI1qbdTcEu3bYK0luXksqkamju4TbsVLBYP2g2+mzE2A4OQek0ncLvYecTtJP5Q+
wyuwte+7wbrJSoTR5mK/C9qvikrvkMsi04SntbcrdGLamLxNzNQN3Ky3iZbfTZP9XGAVtC0KNScZ
DIE/IWawVuoU5yqLLGIwmie7b7/qFp0fm9856pG3DJwo2JmF9BmylXNfGpuma71joloIrU6P87sV
GahjIASeOWFfMZnmsQl1GNepbL3R+zpEWHODHvefm7Yovg4Rdrws+WOU1uG2uOc51jfQBlg68Y+u
FxfDRdHY6lV0pC2k6ef7pFjelVFKT5ELFSb1p12gVVCpoSjGMM6N6m7CR3jjUqCtoe8lniMuRene
gpgWx05nEEP6jKxv55+LdIK6Wz/pUztsuuAhxdzpDpP3yg2cXdWarzFc0WVfEnLbKOZk1eEWz2O2
zDQc2q/Y089I1MyiodImxsmJIKxHiKWvU4h2m0hisR27fI2En9EY7T8atD1ulbHYFXiyr9jCNfw4
DwBZkW5cb8hRbHrWq0r/E1jl9z49hg6aREAzpdMEwOPfwCoTZN2sFSh4SuBsaFfBtkEHLOwi566u
+Vgldg4dOdEqK4fmSdDqXPpy3vhTeLv9DAk/czVMWza9fwkVBpQUA/KsMCU843cVS4cpX64BgPCK
5hSbSNCjB4gMcnMPtvQ58Bl6Ms0FflECJgROgcKyVi0GDqRlYCvLYhi+dTGqzkqivo+g/iMz36X4
CixjwwEGaIf3QeQB/YyWda4frCS8weVqbaWXUh/yg1JYCBPKPxrEZBb9kP4Xe+e1HDeSresnwg6Y
TJjbMijLoqfMDUKuE977pz8foNl7RuwOKeb+dEcwWJLIQsFkrvWv39yLzKVMD8UPZdNzkv63NTOB
/1nhvLklkdOmlZ479F5bcBeYRKqoz7Ux1GeKxfqcag2QSJD8oAi3oE/VATxmisWNMvATS6usOa/f
NSBcB7fJLmMxfdGNnlgPaW8VmNuZjjo/R8t3/3450Gqfx/v1T/PWUriS/t8/7ede51EtP8N95i/W
H2eQ7gZY68ZD1NIyYVCtO5FfZG58tGqtOnfLUa/f/fulaYHwBZF3cOlJCCTR5aPuJryA6MXwdPxG
Zw+SA3B+mFLAZeYJPLiNlWzSQMh9ryd4iXdvVttGvpF08w7Uv9wELjnIkCW3eMq8JNXI1VR1eUyI
0PbisDqLXpRnw+nL879fpuNNoDI9OoRZ0lbk5XlavqzfeTKHQz2Gp1RJ/YyygS8U/nSirovrndWc
RU4HuH737y+JsPZmmenHIYl/5H1Ft+B2zXn9gsvwY4zR2aGsnYs55ATVdwN28oX9MZBwe7wy786d
k+GNokLP2Q99/yXXpmZPm0P+h92iJUqmOT9PVRXuRBMC1i8Zsbkdo3AVJFLEw0fwD3HKknY+t2UQ
bANI0QhfA+tsEhq0/LGsk/lce1G+Zem9ClQYOHQrh2gRR995RTJhooFa0QyHUxWUC+vOBPqRXvMx
AgHY2HHyV43Mev1E5XIamOrgfrG+9hWTd94TeTf+/PLSpLCWnNQ+mMykqa4zrmbR52d3zolc2ww9
nqG2LE/OVB9G1N7outCkL8kClrTDW2t+KlVw7Zb7HV08N/f67bjcU15dKWAgbcHBp+rchk5Fw8V3
hsSRST6KUGFS2nLVsFvTT5r5OdaX7PJ4uZ3XL0PT/uu7VFLDIhmsNmJ5JP79F2TLMmYatHw3pA7O
t5rASTXjVM3yLIwh2MWEqaJd7EqisTvSrQWBlYzP8nO/XCdPaVyy9bWQ48HrBoculX1KCXmmOkmP
gR0c8KttLg4EYaLBcScJotf1J7QmXIKGwyQ7Nqm5jw3eCI7O22T98PJA7A2PHczzyts4A5A7G3cm
nw9fQMQGvhu+ZcOznXqvQCLaJW2fks78MmNQMLtkc2ex/eIWPDKSLL0hzkPf4Nne6cRwb/uJ2JZK
J5IzX+xOcCpRYwmbY/oilal2mCAyrGq/hiKooMqg+IMHAmGdcuCYjSTJNpBTZV9i9LpQPwzMYbYy
zsDXVYYBQMufKTwdd4Ldzm13GZGcTMLGG5DLcwCCtStgGim92QHvc8OKcsOEl3eqaPmtfH4NOvfg
OfO3HDlD0kTJViXDA00t2UawPJbJ3dbp8FCNswB/Vezae63Yl8/Q9xMyStPuaYpdgrMUKztQhiD6
VPvUjdDvKKFmC26VHGE8T2qkMrKJ5BhnAk4xA1wrnZRR+qN9cSHwQK61JGwnolSMRtycVt8pB0uN
ziPCba1Hmi4uD5oiol7vO6KB7az184wwWcxWxT4gNRveuKbw/arcmlyz+AATS15Cvd8EaSRuelRf
qfwmDOXNeRL7WGnmzoLz8lB/NhuYULNjTse61m3SM7Ty01AvvrUwQTNRPeJNFuHWl30bzApUuDK1
XTiJ8eLNqOng342z9qo1YLVzXXxfD5ePZlyayvGTPPzkRrHHkdjg4WZxwt/zNadAAIftEF8BhJNz
AK+1rnIGABgKnBizGaJ0/YopIpuoNu9wsGABEw0G2/BwdhmzxN4r5UWjBtOiOjtiCPwpyHLnDj+n
z+QJE00dRvOuL2S+s7Le/ogPz9QcrSgPb03HaCEIXfuQMI/b2GnGxyn68dDo45kuPbmCzj6bEewe
Y1TWDrEtc4Dc8s48LBCYjX1bNPh9t4xdXUOLPtgfy8mGHI5UWQQUmi0wO2ZfuQO2ha6gMmA2x7V5
Wc/V+kd6Ksd907d/iRDJm8l9pFqyxeNr2uCQgelAuxlJn80K6xIDECPsrLpznYaPMhyOqTcUeGFj
25uTf3XEvKXY9+z9Bvcnk+UPBmzn0fqAVUh7VN0HpEzOuaHKAGOME7ffaQSEXoaEMq65KC+yHoOu
Qxjthedx+UNXZOa57AgdmbE8SWTNfefWL2vdFxFuu6l00zxVGpfMrt0PLodzF9afDXUEUpJH6aXz
MVHVNymeObLwoQ3xsmkNTnv9wKS6undV9VpKE2/H2K52JUTTcbSfjRJeez1+gN3R7kIFrbXpXkMJ
kM48yNuIwvokwiA+EqqA2Ki373QB2jGLO8kc8jjRPzIGEuzeJHdd5xFbuKaGEKpkTayAo/lQ5zK0
0p5uvTgkPrSxvVepnezLId+5IE67eVhcWwUOOrGufLJT89MALJnGbf4Q6dkhrEZmz0bubdPSXoaG
4xIV54eySvBSRVnnFoz+te8ey3IyJMNNb4nf7buanC7nR9o016Zqz5Wq97+vRM1fC1FXd2AKCGKA
TMna7jrvJXiJNYq5rL43UmvupPGXHDXiHKM7hF2Y1fYPEV5ke3hsN8S79r5wir+QEiJVDb8M7rgb
KkiO7TIBIjWMXFRL7hKrOFYhNUJVq5K7BV/UxT3k/8MoK+DxBxjFoZ35DYxSR239K3iy/MD/EbUW
VbjpQo5H0igsIJKfRC3L/h9e4Z1iYgFIIye5Rf6XsOX+j44G33axd4bhbyz62/8lbJFvisuxjYEm
bnWwtqz/Bjt55+qPYAv5gGHDEMIK3gFweAedIEq1dC3s4WwuiEefKPM6SZwAHfCByrGcR/a5DH0I
aQp5/z1lvdlPrWI4bkeVPyzr0jgYdB0esvSojs4Y5m/F7B06VkziDjwEi1Pzmi7tp5kRFE6o9oPM
m//uaVo/Bn0lZh8LBdQxzXd87Jptbqhs6icZJNN9BMegsn2yMYqTaJZtZYEawiYfWM31Q9IUxi0m
k5vQMyZlXm0xpl3ouN6rkENx6iqFYdHkoF6vvq9LrrCZAHhFjEjfhGb0HzfLPzSlxq9Lwc+D51Ra
pklgrYUlya/wlde6I2G2miS5TDduTmkKP/bIplmwG5FcYkFnk1sadnT0tr4Ymi/rdtRneNzpXn75
/eFYy9v9Z4vMLcHypGOzZPP/34QLIYE1lHM0FmsXPublceiD6Zxrxjcnbk8u2u6TNcLdYqZrV47z
mMbyaJC1czQq0hIYE6nEaZ6niTwEqpLbAN8FTT2LFcboTPgqZW7hHff7PuIDlmOkjqO+LFcq0/fU
znNX3KIp08/KzK+91LxLa8s/3DCrhvj9h+TJA4N0FvKjeHfft0zfYgs/tY2TzdVlCPrPJQx55ILa
X7M+SMAU2vHamy8rV6Z32ic5wkArx9580qeQQe4CWgyKPO+k+vr7K2Asd+v7gyOYi7tB2q6hm+9o
lE4NbadHybARZRrvdOzH1lO13hAJ08RN4pYHu8HLwIuJCWdk+ocD+IdbACIanFDKX8x13rvwVYUe
BqYgZAro9hoWislgiRewG+b7dUBdVCgeYrRNG2Ql6c+L22fL2KhLt384ll8FguvTAbbLtZLENi/L
1a9PBzSdErJNKDcTrNOLmSU5Pr+L5sTOr6AvttsWp5gQY2a4KTq+soRXFhf++siPAKb+MIV/Oj9/
f2IBkASEWg7HtvAR+vWYypq7GVCU2AtnTg89wZR5aNxCLAzWYbQqqdXcKLh0iWB0ojGcHFum+XgY
HuvckP4fTtE79e1yjsg9wOnIkGDuHNK7G4Y+DhLBkEnGO+2wdzDeqUVFsrkYh1t9j1TKLwQHiFi/
3rZBrbb8xvKSVlbp8zjThywlZG1l0aF3F8C4h5sQpUm41c3hEAWB409VSka8QTIQMsORsOUwKbST
NaHasyq864mk3CbJXJwwZF+ioytinnS5ycYz7Yj7OOIhenLmgszaVu60gDwUI5zkZXTsTSWYC9cL
3TCwEo2wLv0DcQpEzPcbDMPFxWjKDUmAALELN6KaY4NmGKvj2cz5WK59CYzmSaTFFysa4Z1GxzzD
yHptaBAvLQNARItBAdvNc7TWNyskNF6C79BS5k9hfdPlX3NR0exFtneQ5JxY0zdkRfLS4dCWNGV5
wPYSAmVin9o0VdiZG9lpmqIP1iJVrYp6HyF3fqrHjEpSdhU5hUAmSex+swNO6frYWmIOjj3zYqDd
nUx6bTtZ9Kl1S8EalqX7aA2B6Q/Ct3uH/aqt2IYaiuwYk3xsQKqjZ5afncKz/FYGGuPFfJdn9tsf
bqR/uq9ROJKSwz6IC8O7nSiaQS0zHD1+7kRD3Vy1wOx3QWoXB9wRGCe42T4cnDOSTzz1MyYkCbDk
NNqPvVXe/+Fo3o91lruacLslsIc8d8DjX58yp3Jpmnsl8c4egq01uE9cgr/ijOZgnMkfYbykHRzI
H0XDaZ4gl2JahQDrpcM2ochPJZa+GKPa7h+ft7+tzwzDiN+grLN0iRDs1wPzAiI4pnSSAB2Oe4oD
htgWnKp1UGQH3meIIU+kOsB2iFof29Hi9Pszsywvv+4PdA9s0J5cfEXctaD4DzFqi+f+z4Jhbe8C
ZV4IUJr9RMU0ZFlyYGBL1GBPqud6h/7+zf+hXGFfYGcy8Welf3k/bQszFU2NyWIzGih/Zsg65PsE
f4mFDI4lJKlUKrjroDbsEidz/LJy3ogc1+P+a4FhzB+qFcD7v58MCxUe9ytcepNm6t3FKJpRmyrt
X+VKZNnRoVjmWUkdfG3DdPRNgqBhU/WEqI05gHz2dQa/Wp9KYo9K+HAFQ2m2c50MXM3A+YHwMGrh
pSBWQ3MtTC/bFoXX3holT0mizcd1EGSNOh5HAQa06+/q+jy4II7A1VyUHnE7gbwAGAYI+9gUIy30
9qVmTTtgzwzpNs7iDnQJCK3gNi6o98EZkreIRS+Pg+zBa/Xs3GXetAsRk9eUveQ0ouHqw9DFe8Cy
cSJwhv1ENXWNpAJEm14IETE/4W16wH5/vqwL8SKDWH0LithN4YMx27cboupVV0znDsowjGF1TmAV
tb2K7hrl3dVAkIRV4v0aaxc3K8PH9YiTRlIQwRbSAvZiGEnlJ4VdpE7Ymkkp9Rj0+MOyffu42xyY
dXa7srBCfy2fZ6KbsJhCZKUr6JuNx/ahjpbJdrGK/mrus2uE8cW6mWsm0HRcHVXmZ3Vv3CDFI2ef
FjIQkmvjhdoTmEPMQC0yOiMlGHa2kyd7/A6A1ZdKP6o9/TamAld4EYbt6xgVW2mQ6QSXDQ+e5Zeu
UzR3GUa1gfZs6NCpIrJC4qJtXwvepgA7ZJYZ+mNYMoGroayfIIXFmOgNJLgUXWPcgjZ9KyKaGnsU
t9litU6y+a4QGJRruQdzhk1nZ3gQpey5d7boyzqfWO+FsY1UtTTjzyCSF1NX3RlTV7xNS6hQDeSf
vUgqXEYCVe3ruHmFONndFcP3tR4nnUbuZwIrTRSBQ5Dme/xV9XPixtcyMjwwIM3BT4JKzWy7N92p
i1uXU3ZUpvEHhYnx9yrREbrBQA2lDzqb90qWdAxAuBpTQOvDgkR2BEUqjedIZgg28cYuFmkuSgWQ
MCbPP/EKRp8QiQNp/GlNfj9gZLMQlsS00XRoZIXzbrOAu9cF4YzYmQiGnU1E+H3n4iijGBDtjAIv
2p/P3bKnFqXtwDfuvqyz3z+sjv90UlwPTapO4+78rZnTu4Ek05aGer1atdmyv3szZVa8i0Hay2yE
LFsShUv79rh2RTNcfRuvlP++xVm2TupTNvSltX9XFOLQPdbVOEuGD/ResHHaPcNfFIlLMw4ocLIW
44BgnD2I0cRHoOo4DVo4nWdGbUEr6xv0nkOVT3gU5bv/+jSBfmH4QfuFbgs849dVW2RSDd0sWEmW
0hMmHi60y8KokoUC7mLpM2gllVTNE2iW57UW0tEsTwUn8/fHstwZv+6moDK6JI0BeMbFcurXQ7HC
uA2mnENZCcdQlbwDwcveoe7xIOoKdtH1Mv3+TY2/b1ugQQ4Aj82oHhxnKcX+Yw93Wqu1CKOB8FRN
ZFF7Mr2jxC+xss8sX0j3CbXb95WXYHv6N9NEjoH1Ezt6Fdzi1MFHeRB/GtIvJ/3XMwEBUoIs6XQ2
iNPeXRTss+NyREi2MYfPo5XJcyS6PQ7e2IBDwq8jLAlIOIgIVLdnaIDqUA7fg24qfAHqjJxgaNln
2+26rP7+dP0DKLEEVVNz4BFqgZS8A3jGSvfqIRP4GI5gshiePDX6yTCMDHDAkbvBqdJ9NHXmXh+9
O0AocoKWR12At7f6XO2sCL8OlcVfHYhQ+yJA92yMgnRGS7FfE0Xi5PRBczRAHmZSgtv+s9t60UdH
wXyOW9J4YiLqCQLPjhODig1jmgLsOP9Tt/v3CpzP6fEfBAUXesK72yLkVqNddJH4wE9hfvLdgZC8
gBTyopdMi8sAVk3TZca2kYOF4Em+1RVkmiYYdTgCzh+ejX8871RVIJELTAhQ+ettmnR9J3oLprHV
u9c+XAaDy2pS9AyZSLLWDnVmvM00YbPComYu5xNMrW5bROy9RjjDWwjbALwCTftSS6kRu9jaCA/D
XFg7uLMn0vL0S2LCHa2dewshw82ptqOja7D4k49p2n1tNait65NAhhownMyLPyyVf6+nQQ5tcI4V
bIGR9uuHtI22yUi+wAh3oQzZDtnLeX1woqLck+MMzYpeMJvj/jTp8uX3N/ayCL975CQ0STht4L0g
we+ud+E5dRBHRM04SzcKGTlHUgDfbH1PJ4kIgbAje4O9xx9hx/dvbQGYcoNhTui4ugUU9uunDrqc
rivER6swW5CDMSAyLdNR/0Q/goUJtLbbekJj4yytRJyljAEr47GMpdgwUkQYEvYJkMOMflGvvrg9
NIOhJJvu96fIfL+lAkKZyPuRLYNMEl/z7h40oEQ0gUUwzCpxiIhNwYZgoqYfRnmYp7G5axsDbvRE
ybYe1jTwjERpeAma+9KsDqh6pm2djvfBkhhYy4Qsnak9VK6OzsBQhwQpl/Gn8ghO0Xscz8IahC4e
lbaLIBoO5K9nuJk07PPrRcFjmhDvmrtEgwxRB3lDldJrvoVzAyJ95U9vSacRbhLLAxLDyF9yO2u2
anMmrbYUeewbOjIk9ocJ8Ur8UphVjdUBCrsetr6AtS866PvOQuRfavRkofY3cPzrhewfzIdeQIgs
g/leulpy8eT3YOR6t2H4o6rZSzyLfOZ4eu36xYxEOi+YauWLxGByR7yUaQ8a1AeGBtYXokdQA4Li
qXmSZnkI4+ET4M7dtAgYnFwWG5nGzV2GuqFB5dAscoca3UOK/mFqLUGijGNfbXeaGESCocwQA/hd
SCe6of2kWDEEKe5UlPD5mSb3Mhmfp6H8QpzRdLUX8UXfw4tUQazBehRPDRjpUbbWTtXtvRurkggQ
PNzdmsq4sJvDVEWIBFgyElWq+1iE47cyt8jGSqKtaTviAZMTtU1r50k58JBWfDFBtDhbxc1I5U4N
ijYrtHdN5dWkX2vfMGkpiXdjgOgsWE2Z5DVc6co76UvmQ9KW2PLFnfWQV6/ruHutawpZ8Gsc9fwT
DUownD9oBbY1xDj80BD4rE+9GecQIUF2t2E03q0/CBIA/aTSX/GHWRj+nnUoCu6TJUkodPTvRWW5
54y7bBOTitLG/WtkV9NmWLpX8IPk2FbBFUNq5rU6nNU0jBATYjAUYxSpTegCV4polgzn3Mo7fw6Y
P9qdiHZgWvrRdK/SCYu9tMr043KYg1NAJCwUiSZ2R5G2vBRRTbOYDD/LuKYJWqRqsj+0isoWU0Z5
VkPPqMB6XvmUDHfFHjGSuVOSkaYaFfdcBJm9Hdo7nuMmFf2HtISMURBS2NdzcFPChKo7fyuDsL6S
dgWP3cA0LQj1Z69o6lPvKX/tJIl0YSbqmUerGfPHdQVbTzgkZWLUjMDeTyg0PC0fLys0AovtJifs
AfOYPTcZ65ZYSgDMBB7M3s7pOkvHbU5TMF5QoDM6bq81sey70LBeZ+eRVVonJs929wXqv3TA4TWY
ssyn2SI7JjBg3Y+zX8UhKMLypTJwZHQTXTukS4lSN53rF3ANaVPb0I9UaFynCE6TW2KM3Axagm2J
eYtZpmEv6OF1VGCGFug3hZqDtH0O9pWRj/AcDCoUTD6602h+1Un7wlHOkG+KSR3KuC1ZY9GPkFAF
YuRRKy5mLZg7XbHO/CbIdRBgN7eszj/ZToKH2hSQAgeCEukPowWVYrQvRmQZMB0gZOb1ZO+N2SJ8
iWo0mqp6m4KQEQmfw0pe/kVsuZ+i1BKsWQtxWucuwvXy1dRB45j4oOE07emkZG/7Cq+nG0KwogLE
b8xq2iKz/Y4PJrWaovIqUKhJHL8us5cdZLkrl7Yby78S36hG7EsP2XLkinuPtBE/Der4ii/KHsUP
hrwhEuvB83HO+ZgX7K3tXH1JgxzmrRiP62M+OxO+z5xpfs036eotlAfsRxFS7ByBgRKBkN/yOmj3
s05i1fppbC10L6EHPD23mALpbTIfdKDgw3rXdOQD1vlg4FYAg8XQkgaHGHlXqD48EjO3TXVHHNh+
PmUBXv2Tiz9yQqSTD2f5EAj7gajHUxTp8VMvirdGYV1UFtVfZgjfZV0LRkEumyycPbK3JWgzP7gU
petfeRAUD7gLhNuBh2GX9PGbE9TVyaojfedoQwVepOWctiLcZtmc+AVxaz4oCoFlmPK3dXRzpwM0
r/xOheHdYBhqbwZmfRYcd0zY4WmMyBoK722nFveFFhHPUsx4QYUQn9LYZ0PNLvZ4olnQIGWFztWd
xMX0ov5Bk/dd6ibXQh9n1D7NvC+mNMOanDJyeRXnevOAWB2etoWoDTub57g86sk07sTcDYfRDHiW
bIjxZc39xJyXkcDzYOLuJvqsowlB26lsnDVz7HewKJzmvaEwT1RjQmf9A+fn5FrDFdyAFxG8i7VT
W8vMN6Nq9hF7zXhIi/RQF3F6QH5GgGNHd1AlCeog5q0azoqHviCUuI7RRGb62FyF230GtyGIoIzw
W/VYW+JM4A4REHZQMQqXGGpYixdQNqXeJXLfZiJBk1imZ3RNgvB0LCrKGLZ+pM5tN+4JcoEyvrhZ
zVV4xhfBfSjTDDlTiDHAXoVoJyEpTXdW/rFfOWMTS6taJKRzRdpYE+SXdZ1bJg+nQtEoFGF3mmJD
Ejc2dehptV1kkXc+lQZaLcv147I49hWGLGtzuwTKKJIBd5M2u0yCBvzUpnK+WjgmGQYPNTZGD8JL
satNm3J5znuMlCHTQEtG7b4UyERH3+l9NJzdjMukje1dXePfn8Nb5RLPj/qMYE3A+30d2+RZBZ1x
UiZKhoFnayLx+NnSsGiO6DLgB3ydrdd+HvdWXHYvsyfMbae8/NQ5ZblVFgG/kSrFzq7ZPxdPF0cC
O49tafg0UKbfEbu7rv0KkdzWgB/7rFwDYBVXqi9l24nzvOwTRVQlm94ggWdBHhryE4MJlIyrwFHF
pLIxbhJsQ/D/v+I20e8l3sfPNPOLUOobzrHli4Zwl4A3mT10A7JHyoG6MgweOD08I9Bi+9PkRQYx
x0qMa72MdSIq12RWzb3BBjxq2X5FQNbR/3ocg0MzNcLmqtUdkpUCJkOTnArd+BA07b+0Gn3vnmUq
tG2fFhpPbeb6y2pZyj3dggSsHg2iwCzW+iauaBdz6Yc6h8Aqa/QaV7nKMGe0Jx8YyztGpYbb9GJi
h8qMsFkShefiu41g8RFOC5k5U/11NsxkHwZet49H4PTMbnI/mKMrI8XkaMQuUuXlJlA0Z2ixDflT
K5FwjtBstMGhjrsHqHctnE4BFjwiJTOtGo+gp3rh/a3n2lwIi3mKOLeDULevnN7btcNwXJH4tZiY
EkShuHT326UWYa9gsOfOxNNR7MyxSWQotRjS4pJ3kPPP36rK+G3shPPzeoZdH14oQxEY9ph90P4v
JeoBiH/EMhvC21qHAckwPhKzj7QSvbO2K20Ed8vpX3eBVQLU9vNpLno/g/Drc3nyUzvD9LXFdKkd
Kz66oCHrpW3i5oRIxd4Jbvzd7LbaWTbjrnKNdN/Y7XDw6Hngr4svY9odEjk1pDElL17eVIcgj9TB
Gi0MMfUpO8eadsMzykcKW5zYy+ddKCdit8W/cPTlVAbJeIoFgxaPiWoDvYg4cVd7c+px5xTV91QK
Y9eOIxw6y0ghW8xvUxFWF1yPVsPIMGLTXlH7nuIf7ZD8KIyREICeOPXKo+vrFoFT4orPceM8NXOv
+5E9fll/JDFx+kjmdhutw2hvMeC0IshFpNUcLa3PzmvVRccIRbR0sHbusq8uETdYaivjEOED/tAn
M60kDef6Gw23zS65o5ATsaIEU6JtdCJ+D6ad0BmFMIKzzKoPkAQQ8CzKLDfW0xNi0oGyR8+n8WSE
jDkm1eSPLQrPUXvzzCi8idC6DGHf3UVW/DB6APi1cU/jktzFJRIdpw+uxOLyuC3zhHEgdw/DG4dE
xjDdrrdiNafYBmgYKMiY6BEC4LZuntw1Q3KESpzfQstpGTVUhx6uJK4AxVIxBDvYaJ9xBc3ODlHW
bs9gLB7bCaGnOeznsegpM71uM0mcxN1JfRiq+Bn4RZ5ENGKzspZ5WqcIpg4DbiXnuhJwwg7fA9LZ
7/XXgAYuKNL6PEuE/VQ33YZIFkrF2DwS+ygoOOplr6vSU466vy/74oYh4UfMMvSlRXrKqjF8JnSm
vBGIdQiI487ZEm5r6z3jCYIbK2Ps2iBzEWovNnu9Q0DEOJxlEBAIBnuApgIZT5odhgplZ2kwIoVy
KXfrlLY05vqiYdY65f3HsnVdP6iQwDmB3hwiNK+kAZVU3svS27dYSoigrShAkTUUQeU30zL37rGj
IvWBSLak9RmQtH5mvhQjKFERI5TXnKZ/cFqKXTl+4yHpf1puaoMMT8yh1lslGcWZHhpJFzNFDJ94
O0aoIJtkkFO+yGEbTvml7I1iGzfmQ98y2lxqzxI3vo0VEDc62qAd0B6+jlL2L6r07tSIiWtK5Pgc
ygTjM28/Nsq5w+2L/V0z9ygpbVwl6C4M1yq34xjZF2kn5wql0qWPyCXCAh+iCFHkI4vxFovQbr+e
dzfstFM4YNGUtXmwa2MNawRr0CD48xHMuN51VZb4Sac/UJ6n58HR5HmavLtAS4pbklg3uNrlmRqg
N6ryTCrffZFW/LtInbqs719M1C7bHkmT/tlrxgotGgvqurWX1KTbdiY8aeGmuVgqoigG2mse1yEr
wurHkvsLPr+DVp2FQclC20hTS7Zrr92AFd9FqXdaG/LYbj4OMLSLxOj36z9f9yRVU39lQ1rj84Q5
KZqh/sBE9mmFPUFW/rUgNXN2P2jTN5qrnGKQa+bSTfHoHEo6ZrsBl9RSFNCVmV7X80bZeug7Tfrr
W/F0NbTs5EEbSK39wo1K/CHjs5naVz22vctQBOExc8NvCSvfbmhCl9lw2fho9myc0eh0i54DDa0O
Hb18ApwzbutZsCLzR6dT0LgMyTANC+B5ZDQXOk8CY0zzU9FWH4EWo5PmjNesbJy7aDaqzZLSASsm
L3deZqMsQsTVTYpkpZChc66eFG0rZp0Zk07qzNm2rYc6YamWUXYCD7Mw06FFXNbDu6ZKqRrmI0pA
CfEBzcR6BqaFrhiZgIfJq6ib18mBmSSLECo+QovP0i28Y0BBXJt5uqXZUAdadFDPwtB8yKA9o89F
mJIQFxkbGk4K8UQoVokx0thFxzLpoo0hhukStfAB9D5mMoqjHHyR+CWe6vtZhNEl740vcz0l92mr
B/iXTV+svjXoopR9y+tq28ZY0GYaa9PQR/Euq+rmJSi/QPOO+PCuQfRrw1DByKzzjKxVEJ1yMSil
/FRWT4XTVUe3THu/GpphL3LtYAc0FbQTzqdkIiu4JhvAHiEWVSaJaxk5DK6tx+c2gCORyPmjGdE1
u5pyj5rOldAtSlucF4Yz/dunqnS6R0Voi5Dmh1WtiEQqYnGtcZir42OUjdF2ZQNQSraZ8Gldq581
RKFZwzVuXKBIg6LoZ6mHCJSoePGFAgztq2PN527obtqY4VgI0PBCSaZ7bbZTTaseI8/JfIycYM3r
TXn0RKYuDjjFWSdN8Vhb5zLr5K7FRK1CTMo9ntygWhp3tgM1Cf7iSybC8iXWSmR61fgkSDx70I1q
VygVX3ES0vNL4fQ6CFg0vSZQNep62tRNEj41jfO1x9eFkXQEel+9YKnX3vCq32rk5V4bnuIytvZU
+iY5dgEKBje6S8OUNix+wU6Ehz/E8kKhcnYGhwGsG2Hma0x/xUZ0r1XpsJlNKFCd+SFxrlj61neF
ZZ0zG8etTOXBSbaTvStzBWorWlxJ+ungKaTVWvaN5wrrKIhdTP/3g4f5QlREQJ+RZzM7T9y9qGO6
lJlyfDKjqzF8tS2OUmvHgt5tSg/dNPyQfEoui3fT5+ybGeFCogQh38Uo2KZzYleCvAgveampS1w1
8kDG9dsc9cvjELxmZM2bNZrA1HktaSIJqiPEHc2u2qQ89pu0ZiEVhPu56hijhWmkIR5mu3YpByz9
pc3DR9toMFQ+hdT+rNRsTJtYz/ZCAICkZSj8kHSUvWkGD3HNJFnS6xzKLoU1YXvjPo5OZt3j3xLX
dLuFncOps5gZhoiWbAH2CRCCfX6PNZPq6lPVWOEFr7BmQTcr3WGmmhVXmEkfC67Y1kkq13c1ukwc
eT66AWZBgYhecPjCeRHhK1cqvRvEthKqPjlhjpzYMhnfBM+11iR74W0ahbneWIrvJOe9TEpzzrGX
u+dw+bK+HEx32BYa+tlx4n6cEdVYc6Y/wYvZ6y4uy+uruAOsTNpjFDXBXW31FxIDpMtJ1ese0RMN
KC1N/3EIOzp7Jy+w5WjsbY24fdu1MCxqkOfWbjcwzLMdI3iEkZY5beKI/W4IUKI3LxmGIJzgi2sN
yTYf2XLbih//f+yd2XKjTNqtr4iOZErgVELzYFmefULYVf6Y55mr3w9Ud3z9d/SOP/b5PihCIEqy
LUFmvu9azzLjb83/0Kv6sWKU9OelYtDkMNUBfVWGbNd9D44t0fVuEws4XBHmybSsUxdH2YGcpVfm
Zr8VQV56Um2NhpqBOQfKVAr3r4bJZCj7dCumaGvUGDAtL37pQ8w7NtnJG68ZTrY5+ZuMIhNoaSrm
ZnS3+spAQEm7E+vLvBq8d8Dsd4VlKHA2imuigyWMsyx+EP1ahF62M1oCpCVemcFrtLuqwlerRW3s
o3xkudAboJ2MITi3fAtjs2tc4es3pwamksZoS8amPCSSJlw7XPU4VE6iyp5DCytfJJNkO4Oluyjc
6EiPy9gLt00lfneR/1YY+pvOjSZOJoUBM1pH+pTjKbW4TbcDtPv+kOnAEYURofOU42x7F8dE09zS
auMtKuLqYKSxz91R2KfJjl4ckRaXkHkfZBLXKmlSML/DXSmMDWs1dFQsGJII5dP01at4tGMDmTQo
djRCwrQJfA2Gs4GPBp8YEDm5ctB84UkumfhOT4Pn3yavDrbUAncpxmRPjhf036/+3KR0cttyTW6B
pQ9WoTZo2Sj2OzR0yHW5zdSjsGiMxc5qCMfnhowe5D7aU++ovwi+ltueJDiMwfmPppS5i6h/G462
diDt5lSV0WtUk9KW1PmrZvi/vQi7ga/S5EBnOD4g/1d2QaZc8cTbu2riQlZLyv78RKdhaBqmUjmn
mvpDD+XXTTzy9rJg79MrvuSB+ssOvpGUxudxOskgDm60U6HyqEG78hxqBL5oj0c5RtVJTv1p0qdq
dnN9tEZLOmFu8E0avFXR2w9GPkeOmEW3N6cE+mNnuKh8vx2v9S5l1b0pz0ZlE4NJ5s7MgKBgbg81
1C0+Ktp3+YMj6os/1WJnj+UWuBNtJOdrGGeaUP5jmr2ybwnv3QoKYauuulYUad2+bYjVotIF9Yn+
Rjn6K7xia2UCDWE2n8JDY1gF5XOSsoQsIyBFZPJQpwMdFxYZ5rkMsXc6jGslxFEgA+UwOlA4C886
Mb8vH6UxUHMNopA4mazddI6CoQ48240wMHkSTf8QzHshkXc3gxnKqTGZErLW7auPXoPJzrx3bWRe
zVqd4V0zLZdxqkXea3kuuB91a4MDdNTipROK7/bQZbd61JF/PPKc15Y9Y25HS6/0/qoVBriZpO4E
7Qsl6kOjoCSOzTpzk04zXisBQ8STg7Idk1J5LMpqx2WtHxlsH62+TvZ9GhAdl5TBc1fXtYsO6dLK
nwICGaFDnbypU2LdbK2vLr1v75ZDsUDkbWmyopRFrsbAPd+1lWqjjWZ4MqYT+v2bkg7qbeAPSYpB
oZGVDTY5MJo1pAKm5C33YB0x3dkpfPlU+FslScC41gY+Y1SKq9xP4Az4afuEZRP0lWc7+7ivQHYi
MNpgpCCNi4c7yw/Q2LkKK8aLkQdirgJ9RmMS7wrvrfbUciNbDz2MMvJlFa9y0r50hGKXqOKvklVh
fUrSPlshEclJxqhDshUbsc8L44Vxujtaau8mDSlCGFR7jKkTHxe1z2+/lBFjtQditdb2Q66/xbY2
ncqtbTTacdkQHRsc0By6yPuqrVljklTDsr5YVi93mNXfhezpVMVplYMzWx5HyH836VhBekfaeXba
sl4ZE7FckmnySZZ5uKpHR3EbXKtOog2nHvGmT84H80ZIHk3J9yjuJV8TeXCqlvu/jCzygvz6os9v
3XWZG9YUn3yvkVRty4MGeP1gnI0OmbNNP442VyIPHTU4p7Ptp/QhnCgmhrowSM+KyRPIy40+hNo+
TO6ZItx4kjuMWZ1CDBC+liwKH/UU4p0jywN0hbv6EGjyFIQZ1QI646zhsscRq2hXAZ/x/OC9bDFd
lhFpU0ksAYvyC7cUtR3mmXkHISWIny0HtHLnfY4RGOLAtNdar0Wb9hQ7viASLCcft40f7NikSuBT
+deaYA0Bo992FJRdQGDXklyEtSFTlnxT3J+aNFPgZHA3GtMgmNuKEACZQ2dynqWn2l2mxYdDuZ0a
FK0bp442g6Y/yAgfuKeXZ9uJrN3YogqEubAJob/RmSIvMjDwpSbqtsEZvM4UG1lJw09nejYTcTxR
K6cf0OAMym+vnD4cxHsSBdEma2cRKULVrA7GrTMTcKknhpBRqfx1hv7Z6oF/pOvx5IjuFul6uyfq
/Wyl2DXxr3k7nKVf0RCMhLYwjmEqf2D9uiHlwtr4Eo1kadrfFNpeDFFQOYpzJkiIrmhOaq6guf4k
huQWWMawLuttb0bWa0jUidPdKUZ6SAe8536Angllk2WV0XxagxxWQm9+G3FDdMSc0CMFsC1iSIlK
XlOteRtsgMiNd8dWRsauIrZVE20Q5btWa5IuW2H1iOZklrjP1nlSoGpVY/qE1bqoGSaUDHO+oIAl
mzjamlG7JvodvyAPMOTThhdMdJnR38AbNWtFC6G8yYOB5Zd4XrvatKyKifLsDo3s3J6iX12/gUP9
qimkrHNnvOdRxRpPU7cJ2PAILkkTwFn2/Y8Gh5gLMeQlD8NnJHz3JA8e8yx+TwtswSxzf2LI5Rbz
YikfdSWDWDk5yktuFadpCmivWZJyinBbsrTDGJJAKDIKdrYNgTw66vw4gU8FYnLejSz5qGVMjcWI
H0I0zxOxnCfVKWK+lLnbNAFZXqnyLdRIc0NpnaM+/hxRYyFaoQ3D383Jwg8ljd8CM7k7TOIQcoz4
sEPQ9Bk2rF2d5Q3FgDKASmkdFY+qYE3bfVXZ/Rw2OP62Rxdw8gp77y33nKfU6n6XkfyN7b1cGw33
cT9FJxl5WAQROTKlmeNopsdSG/s78mBjL8zZ5TPhJFlnFpjkrh+bA0KG/s66R72R90bsi82zviH8
3dAwbRistL8vpwSR9gstJ/DU+ZAHZO5aOuFpefXlEKL5bqMOUO0IquBFQuFBnVaMy/Ksk6cMtKr6
+ecdTPiIbt6CSPqz38Lks9K6uP15dSfWD2VCDfrvl8+GeSatxP1+Oaay0rqT7xSFgTwM44AESefC
TlSKB2170ygjDUP9u9T7gCrZsLc7bkQDE3ZuxL9arrvUq3a5Xfz2XSerqK3Y8Y8zFSvVxwRIttxe
qM7JyLLDiHKl6d81S3wjgtyVEaIbMmo+JvDhpKJOLmBfWtR86p5Hba0ijKdslDPJtC0/DVb5IKSY
FU8j+tl+bVf5X7FSvqWBqbgK6LB1NyUPFkGfvabb+8KqA8jwwyesC2XDDdLqHXAFloxP9tWmDjna
U3i1HOtmDeZAaqsDhoFZq6qpF3VoAkikdy/ShtXYjVu8eBN/i9f6WgpG72GyfoNpl0rusHTyhnWn
e6+RB4w4MrwTuhpVUqvwrJiZWId2ANQ/VvMKwLal00psVaruRpdTiwIWqgyfU1S1u/BJH1GkKBgD
myRHcVLh10eBXbqpSjO5PkGXrlZtcQyn7q204M7HtbyZNHKJ08MnCnFwNYPPghzVpgwk95goId1k
EvBg/LUXVSgvV0qNOiIIYJtA009mLec5CRvLbZJvSC7Oyo9ZKTWBQ0PeM0AeRFw6dneg5ZHuWjMD
KT8LEQXKa51JIjxx7UekqAEq5G/rqk2fyjghzSCSOFmwVyHfAL0rBdAVPbwwx9/3hnODVp3u8yrf
xXwQNByaj6DmGgUOcply/1YbvbGqUlQ3tqodMy11s8xeT17BcFwX3Gv1hpJoOppUKWCV2s74aOrx
wSxpxfpMa+Km/fJYEBQ1ZBTqgnQY1PZmTiEjbZQzqyfUIDZCPGBiwjWi4LGASzcPayyzuvwbMVwE
s8SKNoWF0Gq0lV1RQvOZdPixnq98dp3/HSmlsiFSYfYEsRwX0FCLvKlI2GPFQ6jLfY5aUpTWRkdE
Hm6lm97Rjyn+RM6jwCjNTYxPG8X50ScefNNXZbxxsgcGdvspaYj86iwmf7hjSMRm9jwyNisdLCe+
kwXQ+HBntmKXiQktYzI8S0mMaunpHTP+IKZRE5WsH6FYYovozMdByd+9Ap9Fc2baK0h5kNY6tpsX
okyESwmvK9NfQummDWTVXZUh82tI3yFW0a0r0KvFnL3uUXDABkngpmc/EiQbbCmwuphWUCtOz8Sq
0QMHVxq0DvSjjIllSkU/aMcCRF4AFDTU0PAkCARNbUMM087JxqMuJgH4ovkgiGtXxowqcRvQdBr4
5jJm4NvG9BgNGvjmgZJXMhgbLYCkmqYJV1TkP0z9UD52wfDhdSTutmVz6Z1U3dIHRLfSTxaz9GmT
ho1N4Yn23TSrNwICGgJ9NA5Yc06FULhzFLG5zkoL9nxrreL3ySNZHAjiX45zrsuxhNfE6YbCk5UC
DXZyKOwN/m/DcqvCPFClRvxnWqQqo09YWaH3qmDt57NQDk5gNa4G5hYa6cxBIzNIJGgiEgS/Aj4q
YyYkPHTrtE8UDHAoS6KIbIgx+bLhw6xxF2nAa1AaWArL8ZxUC3jWnr43dJ1cNwEkJQ+T97KkR4x5
EBlB9ojem6UzxDrWuMNLV7V7bDV/afpEySdl1VD1VCeQVajE+1XE3Zfhq6orPzi1NBOebCrKnwYR
Qfxo+JF3Fym1wTwVj+AJvtTImqGnVe96FpFmbW96BJ6QxoQfn7WntbYVoNG6aNJzRuKESizISqks
k2gBULiBr3wP9Wk0adWaadN/SCJmk4GY101hK8qRPu+mj6fo00rqH6xp2KEjh1tiUp18QHhX03eu
gzCy47LX8Z4HDLrMY5kzeiQ8rduJfIIMmrsaI+ikZrIJlfgnarur3TbNoW8R9HiTHDepkT7neS5X
vsizXc9UcTTTg5b3zkFLbBgsrWDKluQbq6ITQ7XT37fz/ZEk6lMUhk9Aka5NIg6kDKhwazWd5pYJ
3Lv7wpFqMNgOj83UunVNrvycC6U5mbOt4tcU6S1LMiIBB49yVI2floUWo5HqJfuIheOKK4wqUhhQ
Vk77U+LTAalyBMWDVt+zBKtXxDAwJs1LqKO1h115wy82bSp/l6UsDSlo+Csn5nVN1vqrNJg+PBul
bFl89UxUsqGgSacCUS4U70NB9qPOzWdl3Kb5XxGdw5673FpI/00PFMp4JfXD/qmihTBEDgUBzG/b
mQbMJHnThoRPGkVVu7LT1L2iMsKgYS82eaPQsiat62Tg517BCrcBbz3ZvvSeGn0eNqZhxKPVeE/+
aE272cjsWvMusrv4Fgl7J6heruqSxtQwf4UykXQnvbXJOy00eQa3+abqfv20bIB6/C49xT9DdK6e
onbQ90HI33R5UrPq+qlKfJcWsLwtZwS10sGkyWghzq/hK1V3M+BnLXvTfEgSd03XJVP2y7EkrEFN
Zpq/Wl5tOdaYPauKLr78+V+DI3cSMP6fN12OaeqLL0Ry/+cJeLeC1p4brDJ1ayPLT76QXw2FkmcH
eQSqjMqGqDxZz4pfvmtjlf6aT8j7unxWazXd+wgI/vcTVCP9t1dwUuerm99CU+z0v74FCh5DTMV/
O6GZ5J+fYfkh/8sr/M8T/v4h22wkRHqIyjW3l+IhkMNbPtgli6ugPSfokpCOatWrXXf2Aa+DSqOA
Z/lskCxII950U1G9dsUsa7UjqMbzs7bjpy4XcnDIepPJqt0ntPoSEhQrSE9tezW6cASlN2eVy7H+
K1ezrcbqWbEa7ScPeKkJJTiRRwdZSTp0lJpW0RRTdKEouifMt/2t9tGLCY3pK9ZN+nlQ/N8locdQ
vAP1pTVNk/6oHTwVyHMg2yniVhpetCWEorkOJl9N2WE604VVYE3supcmUP0T4Vl0MBSre1FRnZ4z
jGmr5VkHxfSFIRF763wyVdniWurGh1OF3UvlTd2DWYnHZY8kAf02hOEpTxv6B5VoDkluwHezmuEa
WzR+0E7gDDTAiXNv5uCyKXDNpmn7obI4eOWWSsL2h2kVziEFso4eryo/5DA3Nfq8ulFjNm709n8v
x/llFRff3QSLl9O0N+LKgw/BvPDQlBXAgcQp/vxndZyq25AzCYVyTjBS4CKhdO781v2mFWp/LZoh
3dueR3nBmYVzmfYSdyMEWvhVwOGVCUr8TE3j7cL3dCbITzNLPrJQa83LEG/mzPsA55OOm+M4M+ij
n3om0tszmz4DUq+ZACGKmVuPQGZDNCwiaDS9Dmj7bGbcDzPtPjJdTUK/T2YOPgo4guRB4/szI7+d
afkSr6g68/O9maTvV8XHBFp/cV78f2r2/4J7Uufguv877+kcfo9f/47KXs7/g3vSzH+o2D4MvCo2
Izzopn/hnpx/AHsSGgtdVUAOsecU5X+xsvV/EJyH7Y5mkU7ulIrx7l+4J+cfJs520EYW/jeW5ub/
C+5Jl+I/fYeqqeI2BHvDu0Fv4fX+h+/QBp4XeRJuM+rxGk8Cg/2IjJ66b5NoOThSaLKYoI/ox5tj
qDsXrbCchx6ZXGlCdfPo6viOmT6F86ZjqYVKB5fzYBeUb534LSKldzRU80rWEMmz/vBohuU11XvH
FdWgbxM/MY+2SnUNK84Yj8mDOpfuqNr0Z26U3wKzGaL++GzUHboqUfxonPQsoeutbRG/DmaHg0xP
p+O71wGMtbXkGogYMVVquOPQiPVkl+qz2VXqpZLtR1554hnugFynnoeQl4ly3sQq+iNWqmoa2Dcl
Us+GzLKzFrdfjrTUY82cJ4f+m8+Uz+RUGyqBTCztJLmA20KnNFU49KXNPrQ3LZrxx8nxmkOqMNUs
KmniK8m1reJ43aNoyv6R+FJqItMgdmIarH1sjKqrVJq1YjWWv08qQnJTl9Onb1APYPl4jTqUebJT
8SjKeHBNz68PbSWbQ0yF3dUxxpN4579mTkdVleXDGqkkMVeUvV2kK8m2q6QkuB7nllnZ+4Qe8pXh
FDBXVInvBsoS8ylqtGn5ziC0FpZHebWwklNWO/FhaLKvuPcAX4mMThKV3abWgGASd5cPrDh9Sea2
PpKGpCO3ekiIXfNNcJNxJc6NVOxtZnn7zBgISijjAuBJRJLzLFTw9Ag3TlrcsQNkx8amNZ4mfu9O
bdK7pWoNezXWv7JEi/e2ofyYXt4994VPdKzi3BvaS1EethvqloQAdl75SM4AoHNqtCxAqp88LMZj
kJjhloIyWTr0xlZJF+gbY8QpEJmKXKl9Rm1OMuX1D2Xuf9q9OZ3FmGfIqrR0HzHlPoxh/CaSqkBV
o44bJtw6RlMRXavevmYPjamNb+jk22wKHhB+PbVIf5/SOl3h8WsuDl5JYIRE2zWGb7lFpehgx3Xz
TOSIPBv5GO6jbq6FVsYx6vV2Y6VIX1qWuFs463KjDfYuSKjJG63tkLhS2Pt69J+p7vRAYuAJ66ye
VEIx9qqWtltDYRbbdmP2pmhyU9mp9enf0fARB9zmyND4x6xCbHMqBW7Q9+VHraU+MIWkvUWBpd68
tPhRsryESQHfbDADse195ykfviyF+qA09PxSK9dO0EKjD6e5FXgKXbPvTWhgbVAND8ci4lh6+W2J
bIRZ82dnF8Gxb/Puasmxu9KEpJqKq5P46N9Sr8P7VOg90yHPug5MdQ8sAcu9sNLyFiessbv+q2vC
5q7BTrzl8Y+WBsqpy51n6pTVLszL+hj74rGzqugY1T4DalalzGlUVk41rCAvtfa23tT0+NmwJKtP
WVNk6zadOooFQwMWgNSqeLx5kzncCA0c0VQhyS5jfMx0jDcIXaPTsqFEFJ1ESoRxPbTRuuq88ITw
OWXdaOqoarX6YRFyh0HVHaecX0ysMGuEW5k0zpngbMMjvNJvTmqgAizlmOklt1x3hrOkq/aUeQ6Y
YtqVx2UXY0gGOp91cRVZ6n5QjAzvBE74HCMO7h/jOS/RgwUBxWpHT5W9XRYGTBLYlqPIXmjTqVQd
cpWaoJnFJ71On9tl1zM6/WI4EOJNJ93Sgf3NkgPXDXlLwdZyKnXao9s/6QVKD3Igk8vyiPSQfz6q
WR1FdnPOp9DiZmuNIKAjGMXNKc+7PRGV2Zl2R0mmXYwTBHoJAX6j/jtv02qttxL+ptS9U2CxqccJ
c4eB+N2nhxxSpzzraiHdYUzIQNIr9VySnXbojLaAf9HpL36Zo4SIXnNzcJ7jkCDGcBDyuza6baW3
L5avV/vF4AGI1DnoVnkFWdHQ7GrNux+XOQzCRj8Li+VVb1BZkyx6rlXbdVff79PDNPmvyx5NxXZv
W5ZP6DVfCaWxx71hls1KcE+kbtcMW7vLq6dkgp6Vd/xXdV68OX0wnSqdWr3dCmp3vC4B5MGtnTf6
6Lz1jZEcE7j+F5aLRKrl5mMn8hBJq95txWAbj8um74ARA5oeDyFg51WdCW+XQpy/4criU22dct+C
tX1cjpko1lyKUOO8HmxWU4cyvBfW+FSRijc4vX9f9gRuF/4QeDSRMkysn1sGqUnTcAs6ME8trtBK
rR4ts5DbIeUltX6yt828lLS9GD9ZH+rvpW1v6qQv7g5fVJcW4LgZ7Ejux8L4i6n1P68AEmbbQ08D
0E6s4GzQZO23doR/lHOTjY0sfz1qCVh7Wj3k/bUjaYissA9jm99H6LL/fENjQgdQdwjW0qzrEFQn
qrLJ4VCjas4QpcbWDU8PeA+tQh8f8ukaSaS/hdmEkWowEBaO5BDRsrVs57Zs8iT3bkF+E53iPSxH
tOIydhNeW7+yz6iIkfkUlBqoqTMJgQN4LqUM6ls/RfRK4SBdQ7XR9lNg/GrTxro6mt6Sndmr3xji
A7LTMbWMDUhuDEh8HkbY75bd1qEAG9ZOeF52E2080abc+FR/aQdykyXQlUZ82lFNmHdzvslHi871
KkhztUIaBxDHUO4Gg+WapNPhSPTQc9g2w0NCOCgidmfvT4l8XPYq2klmKbPnSE1Zm5nb5WiSQvBR
wvEu+uje+L75TR0bO4iVE7KapOmRdEt/a+pW/JF04aaNBuPbSGgdarD9H1QN/8+cYuEu/7U8U2QZ
v7tOTG7UOfjPKHRWhX/2MSVsm4bGZFYwRASxMjyLznNWuSX6j0Qz34lHDX4kktqhDLlSQqIPwjAa
9mhx+wPmLXqPTv3cEPJ0yKljbYJyonCXHH0xdZ95X+Duqhq5bxFEn0NuCitfwRrmV+O7ahfNQaUd
TVnTGd5rlTuwbfvEz5Zq81JATyomNGpNPh0JxErPudEj7lseLps0j7MzWnZmDv5E63LSwg2aBwNa
EPaRP/sU5JmrDkO2iz3RP+Qx5HSoYv5PZiC+JkAU3YKX+u9Tbz82Zjs+pkY33KdMnk3gvm9VNySH
FN6cGwzCf4/Mmr+vNWionUTyagV/2SnjtXCUm8d38Emrc8t1HIVSct0MTzCmous0xjedD3sGyyU/
VlvE5yKeinUaOmT3FT3f0bkZhDnntmyqsOhuZZdMeGsxoizHoHkYu4ho+LUijF8oqbCCQ5B+4aqm
8B3rb1LziI3E/L9edlt1zjvUa2eHeEF/A+zwS5Ao8t/+k2USLhbZ71ZUeCTnqs9WJpRfRuGdytZJ
/hJwy4PQmCuWJDh2eBVAIoJASnB7jfRgcVPSgaG+si2zwPuxBh2HL4V6CvTWpbIZ/b24eWUpbwNH
V9Qd4nDzNW+Ho2qgBYvJGV6HtSmvFKX6i2xISluecLoY9nhZvRUACxtLPwYjQGqt98uXyFG7M2HL
+Z9dsODV1evz9+VJp9erWxEjkJ1PxZLQ3wm7dDFIx5tqElCuQ3VqaO3NWwlyiPJkiwlTC+NTS1zc
2YrVf27+nPNv+1h1j9KZuLg5T6EkGo3muME69JI3Y4HuQhT+RhnDhlBXzXwwvEo+LI+SNP6dgr8/
VPQ8H4p5o1KURtPmEP03IzHrhPRpR0MW3Jf+qxhb/2j6ZbZRLX/8hNu57we63x1exqM5E3GTzhk/
sRkBV8eUFZS4IGDT0p7HN78trLL8GvayrZIvhRRAmIO6s8f4lr/GuIuWp1kJogHRpvSsUp59zGbF
RTX/v2pEm+hNWXCzjGa6qI55A+3+GiEyfjeTEZpOAXuSy358j180qkdPhe6fbX3I90ORhIR1hPbT
UFDoaZJG/YWT82Koaf5WY27aKmQpT33lb7mOWR1IddyNYd64dRtwGaq4FozeDm65TT5P0AeInubd
qM/C2/JIdPnd8Tz7uOwtG+j5ysEkFuHvQ4EIdrLqA6JWyoKBEie1xCIBCYFo8rLIzddQVaFy91G0
W54VDNCIawPryGL5RlptfoHXWBzw6GGR1Ks4Xtd6jXIsUNXNhND/DnW9fijTzCVNWqyE0gT7JmPY
WrVCMPNQuprATeBDG1GahNlr55py9TFtSKVcVQ5gIr1XMSss+4qqFNtQbYkKmgCAq3rGHWcsWAWp
8WUM0/qBXyi7LRvYldkmJlAEM1FFehJiawViFUlNxRBdOtJwLjjw4FI6yWk59Pfx5ZHCQrOn2nTF
rLrShFJcdSOnO0srgGRPaXyGRmA9yPmb21k+pIAyrz9QamZbwXhycjp/Oi2PGge1IjFXxsoZQt39
jyeWU5aNqZYq7lqL5IHBjtHvxFVN4uD0WmV2fzGydLgsj+T8aNlN2qjea5X654zl/KoMEWeH+vDk
1zrSfSVU99m8q+VmemItRVSF4aWAZ8b+mFLKf6jtcngSYX7zY+r/QvNJTLLy5E3kIsf9UsmL2UXp
W4ccVIZMTRVwpo+h4V+XsxC+JadynCc2JuLB2n6LS9o+BN5oz1Dv+L5STX2EYRJvCZXxqMnDlUPw
JpCqZhC24zZ7H1BY0r2rvXMFu+6tD4iT4XBjTvI06Cbg1XkXyVztDqGHj8SwsndgF1tukLFbMGXd
TWlnPNfNZx116Wsophi7nr1b9mh0aQ+y8J+Xvc6W2HXHLFkBY3BWwRhqW5ZBrLESpO3KMHlbuawT
yGjdaL43vTWjVbh96NnXqK1WNIPzdSaZbBE67EVkaEUUMLPxZrL+ucns3rWt7gK2Tr4rfGtFIr/D
Uc9dk/XoRWPcu45SoVGbMbUvae/iBNbdqcEzqXulpW+y3EYs1vNFnjeGl9QPul6P+9hTQ4zR7AbF
RNcFmuGm8T2HNB9kL0eBRW8yp+iGidq8KxLcM/7m+lDElbxnQCmuk0FqwrxXhNVsmY3gaytxfOk1
JHQF3TGrM6cdV2J8+ft40CYThWFUVGSzm0sZv/AjJqpj99MqwVNv28UXyLyCiUo5PaOoWXvaCIwl
EJikSN5+TyftrRpz7Fo9X8JSFft00pW3ONOsA14O8hXgzL7XPYQFNSdQqm1zHH5kY4CkHq1LXpMY
jaeCap2RWxcuJUbKebM8Wo5BU0I2WqRHQrB+ymDA9VXGKmCBOAL70ox7bRTROZXT4/J7Lb+hyZpi
b+Wzt57f/u/jy6PUTvjk0yA590Id9kOIO0d1fErWjFfR2taDJy3z2mOczilKw3gfmyK8ppKeWmdi
Ppk3BdCBTU/PaOOXpTZr1p2VM4L9XmWFJTeQQhWsvyK4LptEq1ISP3plS8wKMb/zRtED062CoV0n
alRdEIW1a780ho3qSGEhPdyMqs+NFdv2g6XmzkObt8quThr0IcsZllMnaw3cG1ahob2YF4KqiwsU
hubS5Fl7sScoaKvlIQHBqNcHn4wnzixUjXt52ezoVcyOqMI+lVJBZDxvll1iMkiOZa3z1U+Bvv2P
U5bz6hZLFUo7yyU5KHgICc0+aqyBlr0htVJjtTxskThWkzEy8nEaJYR+F2lasaaoJdeNFTRH0+6m
t0AWJ6vVetIEe/Uuc5XCSzi9eR53samfs3bmXS2i7d+qY+MasfPe6G36bEH/2YadYrjLLn6w7mKH
/nsIsfU5njcNlompbaM75rc9LTrlQRETqUEoQw8iU/1nRRmiPTwSOugdVnwQwARLM8fAvI055dKN
39z/pnPT/zId3nFAMXMoKiBlmkfSWpdoJbk1wcgFTpd5rFNlK1pi6/pa8Q9ZWClbjeYuGAUVuSIK
5io9jrUnrpmNbSAbnHfLeqehAlARY8wmzeQHf68Sz09NuOukYZKT5rDWU41sUTvu8MQELOAbbNcV
SbFmSG1XKUdoSTKai89+fkutqVypAy7yqO69Q6zh30atQoYTsiMyptxGROg2naICnsIShky1/ggh
Y0VDTV6ifRPXxgV5LPJAIXd6pL2mBjlAqVVYe033slUJYGfjJIigB8U5TyMJWziMyY42xndheH9h
uPeIbk4+USVSiiZvCCfKvuwy6lgB9ros13eFpE6gdUW7yZjU4URFxdkHmC3/D3tnsts6s2XpV6kX
4AX7IKfqe1m2JNtnQhyfhn0TbIN8+vzoP28lKoFEoeY1MSzbsmWJitix91rfajIrOaq0xKKSim0b
cJJHpPuIk4qxI4cPo06Ck99an5Xp5B+GU5LHHvgT6pOvYrKih1P9kXGTf6BakUdO/+iMGs7XuIKb
Q2uj0NVb29gKEpmWFYG7x5y+X5K+txb1b22m9bYO09VQJiiIvUtadOJCIfq3sSd2oU72a8ic6tAM
Fnfq3l3DfghnjPcZPVCnw1oWlb9jfOCXyMft0Dd6v6GBmr3wAucvYRvqm0miNzbYPOCkraqmltdv
UEoyoyGwBz8Hw/TXbV2vRKX1F6hc2aGlFYnC7FAXPalI9livG6TFKm4vZZFhrgipXUilMaSUp6q0
35zKnLZ5zPkyzkS6NlvAe7Ko3vD9P33Hjl9qx9I2vhQsT+QWg79OdnRy022bBucinejCEvY9VQ1d
wM5AEiDVTyNMnJtjJ8lSVNkt5i2Z5f67zGh+DWkPS0jaL4nmfw3x8NTTUqc5RtRC2nocNnQV0DNI
/1ZSESMZA89tzBJxqpDLICdKMSzxr/k2at2BvAvk3S+DXzGzCf5YA0JbHRd20FrzRLkbl97Eya5s
2CgFOTnkFR9RUu2N3kJkomessCiUbd06llOvlpUsu0UpP23h/s6tqjqUWbILSNXYDgqB2EAnKA/M
YYPREjqEvKNLAu3j6vllyKwbWZr5dmIIDFWrfaYJrjQzwQ/iwl13G5EtGKHTaGeOGrW+ddXKP4Qd
eTsB84Yu4mKobIETlLGCKupmTpn6zNtWf4FP7KzII1UrF/f6hbMKGnhAt8Y2txJmLKQEETXc2Fl6
xWMUu3m+aI1pWAEZOybUH2TbY1BkyFXQMbNyKpii2KG5XnOMbFZm5gbH0ENN5I2Ay1gK+jS5EhPB
oDdH9e9XcfkY7OErGKJx4SfTkTFDyEQIdkGc6LuG3PbTFIGbHGP3Mxw5lSIiQ2JdDFsD5/haRW6K
BlGUy2ZAK2rNcmqPuoem75nuyw4tGZViKBedG0cvALzncPhjXDarATjFPi7IkvaNDixbJvc0FZj5
gAHoI54xX6Y3Zn3apqAKk74TbiraEoiMCcILemy1ifxqeopChHLTvRymB93w9JLa9nQnhwuPbGFj
RALkgbFHXfTEfLFz1GBVh5pQ3Wiebi1i0O2giW/GBEDIKhig2SAyqA4PFg79s+dI/cXJHQcv06kc
GYsx494PjDXpN7TaXiTlOVHNpzbBwRFV7m/wzfqxJ15y5HqFUWlbIny5hlyNVD/jlUxsvSJLr0PX
VdcT1RQwDkO5fzNd76+6TkklbL3eY9/AhVcmCxMEhRFjmk+lsYWo1+gGxeyAaTQioG05wQM65BTF
vN0bD/W9tWE+hofS7o9R5/avTtKyGeYCK3CuV9uS1EKcBPabalJ1Zfw+EnjgE/Xr5yvpIvYHX2PS
+A1vtniQjeaiYG3u0JBwQo3+RisJLs+qEZl6qC1dk54E9eLPSBHiAipufMtNCRmNpOK2VGILxqd3
rP5mBYOxSCgvqiR79wFxHDUX/pbsh70bi55cc/LjONAE105+6jFUTneS1puy75Lo84NTGPoKjrfx
XtrJbkp3DSFq4B/MdOVlg7GzZPgYwkjbmpNrrAYDt6lbVLCjG39cE5216TQz+KTYWQSB/D1CPeWf
iW9mXWvHoSX7sBzrHdi3WznlNRq/fNprY7iaZIh4q9fxpHvGkWf1qtu62npd5OM0KrINW0pwDlqf
ONr6R4ZJZlF3jX+wq8rAuQ/peth0aeFeBzFdTRwHr6SenPI4DpYyN8xtpxPvKRUKfMPRb66qM4KY
XYB+d73Ivwz2XULDWZkTSb3ZOp8TDY28dplbhlWwnfecMNPXGUEFuwEPDb5JA9zNhJWBK4O0XJZY
0KD+IhjMP8MA4aCGx4JLNqwXTRB++kFTr1TX74paxfs4Mb6CgGGiVw6PfrRDEGh/e7etNpafCRw+
1k7vbfdkGv0KLnt+RGizj/TWn6NJ7F3DMPzM9BDHi1Ljy2hbEB+Icb7bTDbqRnsyVPHCUV4VCMdl
6QB31wAUwdxZt8LGSIMoDHxfpDauxjKeaUi8zOKjVnb43nbWV50Fr370p5mQvKeVemsq9yCRl78U
mkOCYlABCUuF+SQPM12a6s+QYqYatMS8j71JwvNQhgwYhxrEbxg/LY2jqjaVA+g3bgZdarDcu2vJ
ts6FUFyzIM5fRgFGc2wQeJOx0d97vB9g4Q5RYxxlBEy4mEpjZWlIu6MofdYV4IN4fPoMz48NYKun
Q++M8VuinwmUcLZACCg+0q66QBJD26g2IW0yRrQd+I00tFhhoTetSbzVl99fHDLMVgaOhF05/4yB
sf/iVNZe7/X42LFaarZzK5q6Aw7FjBi2wYkGq3fhVCRPOVSHYFA4fjLNOcehGtnOadOFXq8O358F
gs9iBvFrZVtEZTaq2JUiOpBxbe6zHKNLFr956LEOUkBqGHPmPGaXkGw5J2PUDHjF5C10oCLsNM4z
mXKoxAudZXqfIa6FzHLMyjcGieYOFBauvd56MnrHX+FV2cZEyQpk3xDX0mv/1l46rYF2MeEzK1xm
Ml4xaaUoCOPwJMse424IHkgZ06/RhCLofdidfDFTr9haOqZRIKLdUrdZGkEzdsfvD06jdcfEwvxX
qqrZ+ZGG9l5zr+PJhNC/HsKMF93PgkMR+v6hbHh5gSvmqzgQ49mrIU0EaXqlSqD3j1Tu+t0l//6s
pXHKRTZBiqpQh7iNdQXWiSBNThfZsXvX1Sw5FUF7La0vLc39azqS/zil8+jd9B505MZTmJFETCuh
pHXF4MWKdrXam0Vn3vhKs4oNJ9nuBDzRk+eWKCGjd9vu+83ou4e6G9EV9/pIVwYLPS6tcllH7oDu
KiA1pMaf5ylKGMq1bjM6CRBJS/wJGw0SzpBcpIA9N/0p6Xkya20EuB9SO+vMjDfB2Gzb3vjRAAdI
iQDAE45+IetOTh4mOwctLlrpgAl1zepv0ijOpXwjpPIIveDGTD7bDx+VgGWjJE7TygJJFzEYi7Wc
Xix7vqpuXe0jHTPCS+JYL5NGympsRnsP/waZazHRPMFXkjrd1tNEvpR4f9YF2DFsW3jgTfdXEuf5
WXoMrxFqqiUK11/WgMWcUIFzGoq3cu7bBBWFqaHoOobEKQTsF8c2w4gFB+1ljAWVv+ZDaaufUTAM
iCPLalVYk75RYJSiwP7I9S7cxUK7WXCkCCdM3hujxcBoncqoGpfSQxpspOVZYg61cl1cppTw2nh2
fxAls3bcDEChlR0rkb72NStL4NOzLoHfGEoYG8UwmiU1zi95r+1i8OSrKiQNCw1//ZIqfBBV8VmO
erZOeuvuOHV+sQga7juh9kxFV5E2FuwoYhcWRBNYQj1GKECnJCYAPAtAvIO9gbwl2+PgICBMTDvZ
5IP4o8whuBoK0/7Qr3qnVMs5kOE6aATL4OBHzU6wRBkmq8aMH2Oq5y8MNl/Q8Lj7pqQ4gb5KHi44
FQNyN2MGPFnjQpusnat7YHFNNqgyEArM737Ih3df6970DA8Hic/hUoWmDiCnEztHwVsFz/PKIvKb
A9yJ69c6ugP1sTBiZD5O8oW3FJ6Lbbz63SsPgIQyH01909ucq8rqzNHXok9t5Szj4zGimjijP9u4
eVS+ZoKsPuFpzrodsyMaZhJLxsdkEvKaYZ8Tpmei9+bY4DB4LumaI5F2jRcrsX8ZIxlB0KLrlZFk
1gWnyw53PBPJEC8/LEmGN94GsxifxIPgJCTEmzDNJ+lp5Lvl9q8msLEatASyBggZ0mqOH9f113lE
toWKczI6AFhD3rynhmasC5cV1BvbYtu64cEse59SWXsvufBix9M3Tacf4SaFKzKrhl0yzp0gqxMb
PdPoe0VoplKX2hAfe75kQosDwaK+JZLrMoZFdmFt1hifobRIIlCOSSHrFd7LYS8H/EO9Dh8DKtLd
EeNPv6u7X7NrQ0V/dFNpV7f0HnF/wdCYsi2CQIUyU64t20hOwoOf1fX1KkMl+FBl8dnEcUulrmAw
kFeL8aD+GAXDGNqY9ckw9PosIJAtLC95N1pHHrG8nkzOcAt35tJGOnypquj3mj7kq9QI4wsdUh+l
i9us26AsPyiijnmWRPdcmD9kWyCnx0KB1U1cTG0YD8FY6xvNLa07CcgouYhmfEJ0O7cxpMCsu+nE
uL+aNDRhAKqHo1K8aZ7xZ2qq4ZY1xEJSZui/8GWsx96w7hB9VyZOdzM0kcWRE7FFaW+88TrRMYnS
7Hc/9Vs9roxTIyg3MEqD803Tep+GSkK2DK09Kt4riB/95AaIX4Te/lEJpCMfxTKIkWobz+F2MYv3
fsQ5gEAq6BZKqz5iuyDomVlHKb1P2YF/4kXw64LdzYqAm6hDpYRPwmD47MW4dq3MOjZxv5SakrTG
2mHRmnW38rHA1Ji3BpYeSOfOlvNcCXix5uifaUY5hx6WWE7vMisWTlFd6kLPcQ3GzOvPIoIfKNo9
4RGkLWl5iJebZHnUYnlGhWv/+1N6mzFFLNnTugJ9aGDUGxj26NWxoltTgwM1B/130o/JebKGhW9H
/kY6W7N31cYSw3jXxr7ezhY2Q4vEKquMEWgzFWUwBle22GlRWWBSSxuw8yg1NDb//tCKsF6V+BeX
jZ34y87dsnADc9bCcI/B3aPeK/rb3MD7dItevVQGAEICeGn9zW62QA4MMbL2LZSDtsT/Rl1WMr6e
RqGe2KWBvnTyh+E48N8RnmPakc+qS8qXYcYUcqhxGNftbQ5HtUFRBHKYAWyXrjjWZydjEj3NGriK
Np3NE8cL2pnmtAerwNyqd83HuMzTXsP5j0MDSZ95wzdOqUTNpIVrd3BbljifgM+SA4Vwe3XziFda
8t4wCXpjJBtMLPCOn2zawfrtkwUjageiZTLap4iXPKPptQ9wIb+MnpWz1+DnTZJi2HHU5AmQKn31
GKe9stKQf8EEaNsFtlz2GKYJYEr8azQL+W20wcsuD4k5H3IADPOHMu/viEFROjj+i62Nr00EV6OP
1auLpGGP0ekEE6hYx+k5F/Gu1yV8ZQa5HmfNZROhRtUBGOi0DIsWwp5fICWRbQ2tN6yPQFZsm445
RcdwzgwYhKl8OJ023Io+Q6bHgWqL83pLT0hePZm+IcTk303Qbezo8iNTYJQQ0wBdGVABDomX/ggK
vb7YFSqw+fWMLGtYJ7q+pe1KtiEJM4/cYCrWVNFPLekZ9hTtNRoLE+KsbiIFdH6U5Sz5sq2MnkdF
U6sloVqDaym+kgQET2T403asoNQRJEoZSbveK8VfK/UvfVADcMKOvyIDr8Z2UzNfryaMivLYj/hz
itBg625qqMUiT5jKJl+FaMXW0Iht0ifIYkHpnUpj1N4mmgRr1KsWEARPpxgL1dIpAu0UCvWjD0yv
XvZ/oilZ5pX6SN3UOmbUnMtBNT9ipAkr7Iionznm2jZPf0070zewckI2RibmPk1PWrtCAVQsKwPa
+jAmWzBdzQJW9w98Ed1SswMHp5+8iaYt3ltp/Wr6fGXrcjiHY3GqhFW91ueEiKAteDdOhBVKvqGD
T5b9MDKdv5m1Ab1ePVsqi1IkmvhJW4MaqRuutett+0/sgC8NE+NUmWb60DKbDdZbqQbmnjJ7ziNh
569jE1lFO4LDAW9Vo5thf9B1J10DS0gXqsP1Vthpd9Y7VlNbyi/m2kw8G+1XNbmKlEjkGOoWhJxf
aOh/MgPvAGYPR99MIUmZ3sadqhaOTFlftIpFpWgAWRd0OHjjS3o2LJF102+1wr078yA4qYc1Hf1H
5uXmxrUqeSliXV4MLZOb8tjTuoLxFLYQe5T7AV2PAcAUGpfUYv4jHCImGCm6i4jAqytrAQNrx9n7
mkFdInCyuHl7YejUXrS8Br+ZUUrEZk0F3/WAiRObU+WOjiVVfoSDmdr0ty+78SzyceUTGo4Bre5X
dsZ+QvTbJ+kSYhkDdrjErgboEIQ0hjAndDfYqRXbZ6OmDtCY4S/xdKO9/Yorpmaqshf1aJkEypjT
xTXyetOh61/MEntOGoH+M04rXkKz1pGQTT96Vrh/btUDD0av3qRe2QAWtHg9T4EHMzpOKYj3dyBm
48Uk+AAydABre9Z8qo4jgp5GAE944y8GD2V17iRvHKfocA8171FnqAAJiFuruZRz+YATMJP0BNy2
WfetaK7x6Hd73bLfCcdKL6JR1algsTGzUt9aPaJDxqCbnCEter+ImCjZkffW/NXzqoeAiLk9rdtu
j/yOdbk2ujWKHPB7sCo0BueVndZrjgAh21Z1TCYWk5QUaPSUO9Sf7dMLQXgAOf1wAtSv9cgjk4TI
cbggbL2r2owxoCxumplZh6aEcZDHKZIVUEUJVcmxk9htRc24laLUbnJj64UkOUczlTwGsJpqqXyz
WBFFBBq2cPpDL4Q6U1sVa47l3qOCE7WYnKT6OzBN0Sp+CaN4H/vgqo3dv6KW9bNrNW+lY6FMW7Df
iWFFEDELSP+5eWthamwp0zpGQerSGNrP0enyH5j+6QHPOP8WSQxL38/IooQMi3S8SElQnPDnJLck
2Vi1bm+jgAOAgxnyUqIeWLWmZr9rgdq1lKmkPyYMrTqwxd5Mm68AuABWn7P5eGntg+ZFvyFf71k9
6v0AHA+fVV8dI/aJWQAyNMsV0KLkDpqyWPmYircoiZsFb8HiqBGnd1eOrzaAgfmvKpNmr09Lb0KC
vco7ozpMvfeayuxlYnGyOSldk7gOSbqcgQPKWqFAtW+gEY27PZAlUQ5jsXbgjQQcMuLAVxdXjbsQ
DCWInITqoLPatw6eql4a+8BhouRYPwx507tqfHPaxLhFurEyY4zhCGHGZQg6Z1OlHkFx7otJd8cC
SnJpIT++GVTUK8sRyZaTYHwgr8legCWyjl1OOaj4PwUoyZeqiIdbGCJlMr0Rqba4lDSGVzLMt1If
XlhtbKaMi350sMEPxTqx4vyoNab2RnHCVYv8bYm1eNdONd45mYVbGGPhWvXw9j0K8lGvQa8ndA+z
JHsNy7K9o2Rwo7J/Q6WS7rpq+DEWzUwEZCJmx+kJ3Ajc0e6S4ol+YeRwqvTsU8XiNsxPnhXb4k7s
U4q1wPNWWF/E3Qfbf4B2tNa17GM0msNcgl8dTUfXjTZvaJw7hCH77nTRSWW6j+Am24jaHjeBP9R4
FLHY100kt1labqDXDm+WN/pb3gNEzVK/DSysXHNvuV3nxwZV1YKx36dMTGsVGZyPaACPD2R5IPqG
JQ1Qfff947Rt8ZfPF1vucdQE7yQOvhNrm8lMjZXtfDAfRLyhu82KInWFe9G65LF4iOFYDbRCvCoJ
dlSG5dkNRvTRnFmnoAuPIxX5vW0Y4+UB9sdaq+q7W+XV0a4p8MqJ/jJrL0cnJvJDXrb72k5CiL+Q
oUEtL0Nd44zVm7Tqip2TexZo/ebsZM5pMmHYmKW4pyZnuBKt6GhvBBrWjWaP/RKc6XQfu6S4TFWC
NpBbSCGZbVv0v4O1H8T6/fvDRAuHY8pwGRFyN77BwNALAXch1TY1hy1WSGTIHRQXPbXTfUrEycp0
/LfCH4ezWQzmcWZdsQidUyca17KjvhcUQm+t9huZe/NqlDXDAjzl+7GXvMOfU00uh6+q7E7HIYPk
3/3NSg8WePGzoWd/Jy8pXNtSAdGYH3ac2u5OcZpaNmm5GgVwf3N+TEH/DDmjbSbdPtTM8AoBXaSg
uBv0OINUp9q3Kf5lDgXPhpDtZnCq5tZ4pn6JteZsR1cThQVTJJCrkUJkLeP8zlkOW2XMkygDI7t7
4Sx/T+1oacgUdaRPs5VdIw7d8Gx0sLMKUkP3uU4+A/AD0NE4KHatX5jnMet/h66Mb44e7x18XS+a
lu9aowxXPbAVxMfTBXFjfu8F7uYMvJcLMZX97ZO9Q5yJszlYluW/uMM0PogAwoV7qNHjXoe26O6p
pApA78x5x5u6e6EgOQkfw5btw+qZ/SMOscbzq7kybM5cGoBFl7iL18IEbFda2s4Zaf/gwOpfgmLa
5UPZXMbYeMPSoO4GSotlVFZ/o6KM4UKpYyPz+kpv92Djvn/EY8qqjfsEG3a+q7KOL2VwWBzVkaPB
eF5nDwH65dm4Rfhm3diLriXjrPFGAjec0bkTKNuiu8Hu4OW5c3dtb9yNEaoLV4fozzLHbmxIdULw
SCDbfI8gnF6zofgqNYjvzIcqjGGJdndU414b9l0EoZvE9DRs26n2RnxHg8Tm/v0BYf8aopNxC52G
lFI0NVuIk59xXHpnAl/DR8bmyYCKlyUsFWCYvJ0eJnPBJfMYAk2qafv9pclqqKsUYyujnT5sc/BO
jRu7rFnZ3m4ZgqMIzx+2G8H8GlhNnQI74PfX0sKht1ISVuNCIY8imqOQbjaVJ9jZ+27OWfEuCP/1
FwKS9mYT6m+294kRJnx8P0C3gMqDWef1+z/EYHzLim4RSUAkU57q/ON9t647AwAMSeFL2Dz5gVIy
fKgKU543KbXFm2wvyKkl4cgIg5UXY0QfFLWW03EUqpsh3OmdB9mpGI5F5Ol3m5qMXjxHwHpUBmyH
UOw4AsrjqFeEqSALzHnntJWi+xGX/i2xCEc34T74lW2e0LO7V2maV1Odxi4d72VB76W0QJDFaGMl
leaq4Nolht1ai76OX5N+ah4NznRLUzVXZdg+8MM9stSwLiIkvzaqEFtHkDTP3z/aAVgD7aHsI7qV
9uEiHAMoKVqS2flFqRMCd8WMvP++LwEioDI8grW/f7H0AyLQq9LffH+Xhnq5sUYO/N/37Yey2oIe
j9bfvzmBnLtjrl9gEOA3Z6Oc9nlWMZSd/25stN6hUZkHXJebHh7Ek+ZGNUdTfliyTZyFZ/7650EZ
orq6hvznf/WrLnjJAnP/z0PKOXUqyJHft3BeDncGNFqW6GpZJ0g6qub+/a2Wt3BAX/X1+1ZEYyeK
Cvfl+w/kQfJmK5Fdv29Z0iLHMtL/eb6wRsAA6drs9H1Hu9ZniTwpVt9PAeZdBBJVMey/7xoYOT1x
+oy776egj7NknVtuvv3+LtqhcIOhIN98f3dIQCQFnV2uv3+zJEBjp1cE33z/ZrOt6GbYBLugIXki
L2mvBLOFu1rmwYqVccAtUBmzXCEF9db0T8W4bFl4YKrQf5LtE2k17Lk8YwheS+RSU/fwes5Jmeft
6X6bmxb597NWlPluPE2H75uKE/YCPY13hCqaHCKdvJ+AVwTXZ5ifdK2BBMAuCqomoEk837SkT33q
JMWhUuN6RHP4Wg7az1aoY9QkyeGfpczwUS6IMtyp+b3eUtZgMLkXCWxuWfX3ssqza6WhYwwgENDy
L+zHMAckFxNXVx0W2iu+0BVwjxrShx1ubDssbypzd75XR2ujrcG1czKOaB6soilFbNAiLozyptzq
9ZzSnJn6waO1tS5aLdmm0jUeCH0bBkvRlrBKn06t/27Nu0IEbG6N5AM0t9ebdK3G7Om4tNrCsNa2
3zf5eXvJljv3p5JbQSvsmmS8nz06p/6ENPyfi2HgzUPONDDX+ZouYVauWx0YvUYTQxrAgIx+/KOB
M1gg1uVYUysmarYl4I70f3TFhonmean3UX4wI918GDQPyOPKUgJrBhrVLb7tLh3+FORV04bgVXIM
KANFVeTHcCAJBP02dJnWlke/oElHS+an5kk8tCRkbQdBGERMbmoO6nM5SH6+lz+AeKMiFBOAPNv2
j6NG97IlSAOJOySsOeqA7ovzkK25qDxb7eNBY9TDBbyI+zG4dEfDhLuWp4AAK+9eOJa9TnubpXao
EX0LuloZW3DaGntzErvc6xBlgrAkMM1++rnuXMbJ+eV5ytyOoQIbkxFAbAfxOZ4zHXMTpEJb2fI0
Fn679zOueJjNwSN2OafOVDands4InM7paIWfMbHXcLCIL665cxoj14/KsdpXkwlxEr5s2lEsVaEM
gXLxhqJyVNASIRprGWPWZiCmS6D6NABxEVNHXIdbkfwwJn+9ogOe2nIe7cgvB1fPmp9qVvw0bJcJ
aMAWF/Vkrfdc9lNPPO6gQYFrE6vjEG0eRhdnXekMH14dIsuog9OoT/eKvzWi1bhVlLT8qQdvKP/S
mOO1UfRFidC2CRh6FUhk9wkqCsRjyPbiqCWH0JsWRWfbSyrdHuZMv7MYzD1cdCs3w4+3VSHWmnL7
tyyu4zP0JCBVw7Az/DF+0UpFDL0LmidHUhX5zl+cJukTNAHZ3bg0GZTY6dNzZbKOUuOYWsDtJNDX
p1vpNZglHCLW/B6pxwG4Z+lO25Sy9IxhFFCsQhHi0aHcE7yeP5lEdwuzfp+4olsMtDvRatEtd9pd
1YGOHLu8POeOPgA9jq2F8tRvLLci1gHNG97PoIbr+/2XOeWeJclzL99/GJDAHFdpMkOQ6Nlhzz4B
KAaQxZcYgAkfEU6yiIpB7AY34KVg3u1d6tqonmXuJZjD4hP8Vva/Xj5lY48X9Lpfrm2swYu9R9hb
z21Om8FJ5sb1tNDFNDwHZS+LdNBn8UyyMucvtbY5bdqOfb1BqHiYoEhBUiF9rG4V9VqBtoPI5BmZ
R+1DPvecd6cXTy32WyRPKWENGSBKy68/4TweE3IPt96Qv+ZTPjwspX5NjeGe63gCBJmQl5QyjARe
fQCw28Nd04b7yBXCxAAkX/J0LcGMvA2u/bw15GgyzokESBC3WvcM8Cmyq3C8QNAJtrl2+vs0JPYL
Gqrt6DTN4v+DQ0jmacf/CzjEA9zxP3ND7tGf/7X9mX/F/wc8ZL7PP+wQzbD+BcARlw/vMtf1bet/
w0M0w/2XZ1i27nu6Q9S95xCS+5/0EO5Fcozj+o4jDM/354zmf9NDrH/pLnGXfM30CKvzxf8LPcS3
ZzjIf6UVz4+KGbLjWgbSD5MQ8v+WxBt5mWcRi36LE0AEIgG2ipolGPCpBG1/8NujT+gBC7T9DKL0
QHdpqcgvmFKgHHr2S1XmCSXoKhyJf0qynAau0eB4rx543mZ6n/opx+nkEZ/Sa5yCGCb8wPAM/s+u
3CVCKsYy9YcK3GM7QIONpE+ZX5Rb0OCbAk3aLpBNTTmv1weUEPXhv25G/TBjNNBxYm/5zx/55+dQ
/ewqWaGPTaKtNZZ3YUXXuqSd0W6MlJgdhCL+4A/ZopA5mOv57t8fXLOP4Jbh2kPlkOxMVoFcZ1yz
IEGQIqD2evS03Xj4/uA3FhZTVX9K5X8lI+TT9yDKyADSxUvhRBrYhbI+dHaP5M2Nf0mTcyAFk659
FOBMl56U0SpnIc9QLlLHpqHJVDLOh52ZacsMqhOQaey/i9iO14XWGYd+0nW1+/70+0Oa2cj2E+wV
s+2qcWtUmHpIN7SjWddWZ6dkWjt4JQqFjuOfQaxvq2+i1HpzBX9Lq6ePJJxwbUcwYPSGoDcdaTW4
WUiHOOd7+CGhC9ZphNhpJBe38atzX9ZPqwuSW+YgG0RxzsZX7ESACrsM6607PwjiAppV12g0Shtj
33fAYqhsAJCXeOCQFkY0Vxq9hIEwB0sJfG+tHSGidppXr2qXll9Y965HbgyhcgH8O9l4bvYhYQqQ
xTN6V9QYRCo34mr5EnvW6G7T3p99ARNxb6G+zXq6YLqemgiwgo8ecf8umnxnF+s0azv3PY2wzXqJ
QYUdEvxQa8UKaVAOqHWeewN7XgSqeviZMg8EYNoEI0bQt+nZYe/+23TSPiOLIuXLpwGV/5AVKpox
7LbCRymU5f1T43EEorlZsMDPYkJq5c9Ilr4dg1UlqVdKae+RRwN78+jhR7Wz5sh09w2mx33Xu1sp
7btH8+ikWS7Je6affFlm9IshWrNqNa1Z2ywoB7jcJGCYD1+orwGOwNUaK5Rsbb9Ggfc1Bh3noCZf
+9EvdzKaZdRToaKJm/mlzkwbZ6JzS5SKnoZf4IRB9OgDMBVBHy+8gtLfTfJNJ+cOhMvTbHlMnvLo
UeTztNBwXl2SQU5FFzbLFvYvalkm8yavbN0j6ylE8UAOix/DFAItRZxtdVtgI6naCxUFiYqGz/yy
dCsw6G63wd2BfQ5Evapxa0ccBqbRxrVcI130o4lEDn5nAkDIE820zNBNOTkDLHQ9wAF4H5A3ZO6N
islPQvEQMSDcpW5VL3Pf/Fv7JpF00H8YN5sXXLQbO0YN0SdNtO36GZ7G7LPgMMPvHEqAXzhLuHDV
bgp+h6ITq8DN3hN4M5Yyi3Ou3GyTamTHxdb46oUJV58h1jTA9I2n00KIFOF+uQ2aO9O/pM4g5T/Y
O4/kOLq0O29FoXl2pDcDTdKUrwIID04yABBIb26am2akbWgf2oF2opXoSf79h1oaKKS5Jogmm+QH
VGXd+5pznrNJvtnuHsAgHlI956zpb1Oe1rsEufG6BcqUowdsJk8ZPE5+zk0R9HMMgDhjqVBraNAb
9+ham1mCisDPR90NmVDyao1thirrjukasVcV5bGXcp4kegmruq4ZY4FdAABkoX43odx7yCJazXux
1BEdVO2l+3qGYDtJCDJgBOrQ6bobySVNoJsKRMV8E3ftvHvVVW+d5GjhHCnks5ou5RXz0VNdteIF
7mIwqUkI2iSm0wDFujTKbW4czOW5slU2GDElGQ7rQMKAm0EqMrrnjkwvd0auQJLZLs5w5msEVrgV
VTz0bjqr1iEqXbozGo4uPhLbc6F7m+9tAa19xUMr5Gjcaws7lto8zsKqAmOwsegOtClrlVJbi624
wwZIDbxfenlqY1NSQRooUBcLzjgkiihriUpXxpx4NhD9vhgT2m0nfTZoekNtXGm8NC05dTm6dfcy
oU+/s0Rr7YpZuUe39CudsFuvcBucXoLNtO0WZ/90Wdk//Wrscd9tyi27U8w9Y+/viRQBZr2wBXj9
29kDMp+rS6iMuiATClW4zfIijLOUuA+X91erdYv9kP6Xm7Q3HnD3UOlr3r7Z1CNAK7DOYH11Mi2m
5WSGMbu1izEJtCTjbhRlEED8yXLWI4tzFFmuDAgjMKNxIQqsQs8eTuWa7PSu787lykSpjkmlJEnq
1Ej824a5smQzCxTjxM6rDH73hoBAWEMX23tstOMiZhTCK+47JfT4XvnVqDMOtVy5Syg8jrqBAK4s
xidvtRI8RsSrWFrscfUMJNagLVsar+dbvVLlE8jiFRjpFPcw23Re8dZ7qj+T6OQVgJbjK64+h/So
+4lh9c2GuZe57meCTlAb2Efm7sOoWy6YGYL6ZtI59inwIPrfIx5DYh1yHioG7rwCdT9EGg6hI7RU
aLjd+i5ETU5yX5hXx84f+xWhmzo3DNjMAdk/duDN9xokK+pw0idC1TFf2OYKEMeqYLSQPAOWPYwJ
lT2DelwzE3N/S5JN0OQrsKXuVKpkDiJ6vNQ8bn3tYGswq4MD0oxPXocI/AWxr3JXAm1rZ/cV/5z5
K61mKDnO8mPZghV7VqE9IbzjwmjWPGKk2vXV9FRKIpQaqCx+R8iDX1tXidfhGW3WxOlYp4Afljji
M1lJaMg419kkclqXLPDUtmednC8vQJIQh2wWooZoD3XAf6eWWATqbNyXLiei3qMdJwjlysQMo9vY
HOE93JQGonfPLpT8zbI9yCatT6PH1TvP1lk0i3bOJoETB1EScpcYOfnCxp+FUIX30D201ngcGbjv
B/HJYGbT2lsfltU4J4x150Gpq70rUeJuY1KzU8Rp3sopuX2ZNQcNKZgtSEeN8uw18bZc1qbuxFCT
KLi8Rbu7rtZpGV3rxECqDJOuxl7vZURBCbs55YNLeqFBO15l+6Wev1n6M6VAVy4HV6O5rDHCKl6B
xPaX2RlgRLb/Luyrka6znq+JMT0rrlOFLXzpwlcaWZ/+fslcoyaCsb9Ix453xfarktxNXDqIK80G
Kahu9g8V2gY/c3CE+bLP4KZtX7SlDExY9QyDdCq50biiY3IIn+1H98DgBjWfW59IR7gbcpyDNmnG
JGbd0nG4qzS22X+/FJb3noziM8GRzhytelpZO5EW1BY8Qb5uEjzBiIkUmI7VuoZtahzFSSBhYPrW
GvhTu1s2EQhm6/NLUuXrrhbZp9IY1nlGlwLgQ/fLFZbfILFIFcDmtwAW5Ba2X+XuH9IVLpJLFAxo
zEbLBCi7/UprwWNMEwkOZf4z8bQEPOgvImd2o2Dw8Iv2tc8x85tMsUE6Y1VJF/5WNrrs2tCiFR5n
ovgk8Ib/q5l/i5hxFklQbmimnQHhRzYh8hBWykz5HYNB70JgAVsioieQzNdebOOVhWXlKvZNVLxW
o8E3Mc8QiKlw8LKVA/hrNb+qncdPAgICFeEcjUXF1dKgKY6ZnVsCegoJasd1Lrz9qCenvk7IjMBa
NpMRbWIVx9WjGsdkvRMj012suEExUqRrhvJTDgDN4W0/q3KgFEVsE1FP7ydvb9f6fK/nEE1oPyJo
hKAIxHzv/Aw19iV9tZ6gU2ATtqB7ueh2dmvDN5+tya3WzA6YdoWpRG0jJd6kv8WpWAQhmpLcjaUl
ZL6t9Qd3xFvGscdnBnGFhl8EFETAiqgM8hYnvr18/v0LhUrKFZboK8q41I9WhizE/GQ/slF+M4T+
MFrC6i3bOXSV9kJfhJO9m6E4q8iL/8bERgX3Q5Sv8rHR85+chbyheWj6WkIDtAZagGQSXqPhY2Q4
7ARDIahBq+3PncL6ARISbaF79MzJRgXDDiMfKiqq1oX3fAL3RfND8JgO/G3HGuipMzbpPpqRIEHo
MHaINIp2hPw99A2/xbpD69sQbvZNZMsarIbGwTVbB+yqLqLv/lLqA0677aWydEqwBHirkS8RUeSW
XC/YXzh70wuw1j6wWWUHa8cuyUp3TPUR9qvNsdKLG9VtE87T1/ZCAfcggpwfnbrxsKzIuJKqFqin
lcCqmDZjFUcIYDSMxSoVeA6U8HJ7eicSrSIWzV3/wRyPktvYfrP5++f0k8CiOBj2HqonyrQlLgOU
N+xBdHFdtwhvBG67FRVsZIPTGXkWh4mo7xTtnQBXdCgwFeNZ8XNURLRzfGw6pfjovAFVMsItv6uU
b9GpLyZmZoRvFNdTh6nStG/LyCmCyRWBa2WFCVMoXKruB9MnXmQSyEhHmi9dnf/U/Mh//zBc818L
uy9+I1CGHGUr2hrHOsTsGJMlLc9EP6m5CRF9I0W2B6L0qM3IWSl5o/PtzeNY3NK+Gr+2ecWtkcdI
AkhOhiexpj80BEtU1q96mTtHD3gkhIrsxHDMVPtjhd00+v9Dr/+boZemef+nqVfw3/7r8P0f/vz3
//xfjrLJuu//BZy7/dV/Dr/0f5ieyfiKQSiqb9NwGT5N3/3wn/6j4v7D8hhiMRBTXdPRbOi8/z77
Uv+xjco2nq1tqcza+Uv/nH2Z/0AGpDr8e7pjOZbtmv8vsy/Tsrbh1r8Ov2z+MdQXjuc68PF0+38b
fjnlZA0aB2je0RFAZBtQuqbLCatySBpU/kvUyu+RgCbfyIXAn5Ztq14mYEk9HFYMSsGsDZvthDbI
UBm0KxTdhl3vZQ87dpyHBzxMO7mZSynPs8jDMxvFej0/JHofxeOw3BEN6mcYIy9eJe9rOKAR04Ix
VBMH7KI6vdqmGEKvV5fzyh2h9dl0XGLkNZUlryZGEmqRGESsllBhorM/Z5iJ+IsN0yM63FOirFrA
lkEk6/AeUwGh1rbyD7t41TFc2+hpPmvBxE5o1h26/PY0l3n3ItTrqC67aZ7oxBNnJTThfipN+zjo
ZushGyFAM16sLJQJHVzbFRcYgf/80gxmfvn7e31HL4oFeR8rIAZGwcKPLdJOlZUVaY02X2eISYg2
q4Nit1sUR4X6t+eVdyUR7jidS6dSL/qgHeJVa/1iseyrqYJfwYtTaefBnMGG0EnFE9EgSqzq+yTD
AICi/riYwo1sxR0PtWt1l3riggAxXx7nJHtGySJuRDa4l5JRTZ9k2X0qpHEzy+TffmUoRCawaSIr
JDaHY24N5yEH+4fWGjRVob66trFveEzPtSu+tA0q1pGWMiDVCEtqm2hkDvVLF8aOApC3vusg/42p
4jNbqK5D8oCo/T6fbeWQmtivEEEbXLb8KysB6PyRi+6SoUuvIx/rfNJDeE9vumxpoTb04d8vKfzA
6G1KMqJIGyFvDJU2swR5OV1L7o3SVYwStLtByQgv0vCuFrY8ClihYHlrB52wW765k/7ijASHVht3
pRtZwVBOuFu6V+r8wHEAEzR2D53rYvrBiRift3nteVkMq/Ndc72AnpOHWMmrCyah6hJjmqayLI0Q
mA4GZdo/aFsxed3UgyeML8opUx1Gmv/y6xo7iVLlN91QlfPfL1YeK1DmjUusJR3NLL8/llV3VFN3
1yvEfPN8kM434G29GK7wdtWQfxN/lh2WxPxyFANNIKz29OY0Mr0lLys+gr01rb/LgaVdhqQynARG
Ya5QsroQEUs21SxCXbv1NpbVv34Z6Vn345zd/c/fxw3snrnzfnfoPffqbHTXv18UmfZXvXCUKC5W
lXHOMux7r/4qTIMMMgqc9sLY1wj6lhZlHCb1VC+OjKwFXPxA3p2GU2Q0tSORmAm0RCJsDdIdsDkw
eGrQYkssgdhOFVajZd5HLlxlyC0THkcQo7tOkEfQy4l4+Mq8dAX9utIgt8pa/J5A+qR3BZwUh+WK
ukma04M0inhvDhYwSQuf6d//5fa2BYiBCJh4WdULaSHQnyuzCdSkL8OSCRQfYn4Ym9A6xbQLHFJ8
IbKpRMyc9LukZbGrb4hZ6ASMd40WlJrextlezz0k+nC6ogW2VcBw1ozqGhMzw2br3mIXfTQaR78a
JH1vWvLKcyjHQPMieN8XKT13CzOJcC0e7YOkybkjILt2xz1zmFvrkm2EKHw8V/hpWquUCBskqoNx
eWNAd/AU9r3pYttsNQiW4lsjdSFlXklZhq9gsJpdnTCybppXg6koIU98nOWs7PBu+LZALFMt8lzl
xERhZXwEDk6sDBBToVpRZ5J5orNGtdAwB6oHzKH34i/P6r6T5MqChBqpLvpDXAo6JPwBMd8xUmJM
x4JSvGbZ6g7Np4Kx60RlxwyledFc0Oz5WzW+5AAI8AAUU1Dr7seSxteSgNCaDr5tVEQNff6gNlTU
bUVcWTdonCTdWbpY6SYOzhYDj+8s9XWgPUfNesIQ+css1zSEMnB1dPihXn1sy/ixS/s0FAiXGmM4
Z2N3JvANz5yVlKjWvId+r2o9wNa2eLXS8ZdTXtOk3xPJ1stBAZZeHvXCekEiHBLojByBqpILw0Mq
Ut2Ni3mf5M2Mvle5rhmJodaWMTqGaToeunp5tHuaGCUxII7P5r0Tew3ZzTgiS2uidLfDxSguTddH
rWUWu452DZhqTTpaLU+46IGPNGcQnnyc7eIZJx+GRhyU7BScuFmPOlwPxwFNGmPla5DY+aXTxsGS
T0DZVsRr8W9t0gKNFEww1cVVQcWHzp69UmfdiC6mM+EQZoiEQcqOf8wl86LFSAtGzPqbyWOUmDwD
EIZJTJ+J8u4HsR8JSGXcWwbJAss8deRInqs1XpNquliaRwY9fthjrydvEiugAlcMfs78mU3qh6Re
h3I2UyPMSELL5piWyNA9EXXdCPVhEicGJI7flqQmNZLquqKFx81AyKRAp1lNG0B0fofIJCTuLGVs
tyuISfqC3/mEJoc+JDepdJCOMF6ryClKZcR6/9V1rddOuUBfWE/I44jvYwC3tslRyZOD0NT3HBRp
RKlAJFVtBF1VPpi8EYE9jPjVC07E4tF1JjzaCngaDGyhu2xhwitEfDfmREi08kpUanI0isH2G6vn
8SGx2B+tjOTfBVO5h7uYOWvrGqgQVs4aV38wwaKdVFfDVw41nB8QmJk7z2fikRh/Nx6bmf4Ktwht
jPNTwHUiOX6C99apv5tCNk+FO3xw0HC2mnO554j/sWOWANJp9gNcV350e6ebBAwoKlGgBeKme6fv
ycsEwpDCKD3YTaZdWfWRfTXpWNQcGcTzWEXEeRCflEwrYc2EHVnLOO6rlvnS3CR3sVbYSAJ4W6aJ
QPJiYCYxL9qI1lL/ZdZoHDwGmrNBBpQGkmhTcQDWqcWpQUsQEAanEmtKxpcqFvvEsJ5MKXC7IW7C
As5N8WfAvxyhlAK7aZwS2+yCZLJJmmVgKAe7Y2hQxyGjiuqu3L6oFFbsbzLGXvwqM5vqTmRxdUdG
Lec1tsB9aThuhOqMlC/LTs6rmafnJo3vUlJ12X/ERTQ09q8Z9WFiNPeLkX/GoHGamSlS0uk60nGO
S83uYcG6HLgJqJ3ihfmjey4yXe7SKjP3RZXu4+LVbo2LIYs6GAzvpTObA2QMwuqyBpihBPz2aybT
OCynNaxx2zwi1X3ERH4GyHXo5qk95v1YHC1CA5Ix/tIczbr0qSafykLdmy1wa3Mcx0OLZCUCHWO8
4VyAYYrj+dzk1r0U23Eh+IvmT9NRT+hZjWK8SyEVsYjxWKJGjKLHV7FRdSdHS08pu4EV8dB+TiJX
GvOd1naozCc+Ox77aNlO5mUyyAuyLThNipmdkGffC6eyHjUS3cCAIsK3rFzH8U2JOJTlxzSprAJa
WlxAjUeg+I6vTrpxm1MldCjkIgtREtsHZ19M641IeXFACikuk96Li1TWDLz1kvrF1L2NpMod3aFk
z2dhji9XjYLMaVGXqIp9MvhMENezj4m8SmAN1QxHBZuYom8/NUCPbPI2vkSvmsr57/8yOvej08eD
B2rx4EnXeJq9xtyNswWPreuMkysgnI1TW4VLmQ5h3q2/VHVJA2Irqp2Ax2Mp0vrVxdNrzpaIUJ1c
7I0mxmvJCt5W8mDiOmS+d+2ZCPumZbRsstQTCLTiunrEgnPNb4LC79zgFK6MQjm0mcJ1PWqIczEu
EULVXsQUa6jdLS8AIxaiSVP3MPzFTmosrUg8DpyJo0njEJhLUhSYBEYCwewhN+oOsxvyBbuaiQde
9HFDGq6H2AArVo91ETY5HFtYATcaAqzGvle7JHvmk2ARkO602Mzvcy/9gYBR7OKujX28Vc/NghdR
NruUGmP0qiwqtDsV06tvzZ0XgmkmOtQEQ8bp0gxsw+wluc9rpIFF/scYFzu0C/L3sNN9qxj8IDV8
DezwTlw7eF/5UKidzQkjA519utEOeuToqIVGkUWAfrlobu5yZ9hq8+KuLJGMnkTJzGwf1hzv16gr
bGfhgsS6JGxqvK+GpDkbrEsctSB3fh1/gZ1JAg8KBcev6p1SBkwZOtYTKrgf8JnkcirjTm0SeUk6
EY2OUkTse+gViHAdsZ76y8wWCa6Cde1HFNxKjRRNBY+gD5537deTJpzh6ogcsQDzryKrK2A+ClCc
dIoa8dD26UvT9s4VYu8/vzQoJEZqq8iU9raBnhs0cm1HiVlFbW/BzHD5vCeVF2YJCoimPNNLsl3Q
6naHpiGe0Z/nEpcPJspxliwo0zvZe58Zibx7eym/nBQ+7mwgTsxN/THDXtEKpF0pQzGGa8z9u++R
QIb9BLJmolqr68kNNM1N8fPNz97kYq9K5EOOKAvIa3EPYuEAeMzzQS3t/xJ817w2T5sGmyVcQ/OJ
sSjmLSOFfFttSeKGcZr/xvh+LpBh+JrWv5k4k3aZGU+kzTN163rnKx7ddw2ipC3U36a2yxT5qxN8
60mHHnxwhpasKIdIGXeIFKn+4cdjDSfvK9nO1KUyPfU6QbmDwsacpRAXqPWACdn03ZSnrs6NneWQ
Wckf2hMV8i2QDxxyPWFLVEyIKFd9Z/AwVTFZrKTBufQkRJ8K/b7WWHqPI8NHvGfFFI6qnl8XTOwA
XRgI416MTEU5s3WaTmKZ8I41fBBMVEVNA7mEakANV7ZJRNvMe4ccO0bn6ezPb38jGjGFs6hWDfbQ
LIZyTbz0pWVyQ2aETzg9b/4StKvyhitrJ3vM2oJgcXDD+NCJNoW06Mld72jPXcYoXKE/9BOXxFIE
IMiBG1WedAWez48+JLxIdZGQE9/u9ZkQZ6+qAmWtsU1BBS2m1GC+uJ41qRKLyfCcj8pL4lIErVX9
PcxectoSdJsY4AsDbRE4sF1C6BnEYNYMaRAoo0BdGr4TDFrzQo6rkATSQ9JtNU2C7IgVX5ULKm6V
iQoYwC9vEK9axexiSb8sp164VcUrWMk6KjVwuzmhS5SLwbyazS+srhq942puutZyB0HG9xi27sB6
EHCUJqd5mNo9MC31CB5coEpi8wJMzZ/GGvPCrBV7w1FEpCJi9dui1VlFauJZd2Ne/e4hy7IoV9d0
Dxfw5m04fFm/xcs+W/rpYYA4J6pWR7FivU5rZgVN06Nbcgj5UJtpOgPcehJD/7WsLKwMurR0XI6m
jfIc5treYJtLIV+8G5P2ZraL4wNtgmECno6qiu+kH5NiT4F6WKfij6OXBf2J8VUzDgmlp8x+M3jX
WWPDz5MXpbiH9w5hpxVDHXxGxGKTvQMpH7pFjSDGtdcHPBenBvP+To/x0kCX42PJ1jJdaLk+2Gj7
PXFQeIaHh1pCi21IS+ecmfetg86HmnPDpkDbWtrnrit42WXzsqb5Y2NP56WjuQMw4RP8x8XYvc+x
KvdiVZ9IePlIa+135SiYWIsuGCzrjcKFDNQEpdOsxIz2yLokJOMOEw05Dk1DIySHI8DuNNSQ9QTx
o52TVjsZ34li3IMHelXkjwUUmtv1YJbWve05w95Bv0EbdSZ5jjRBwXrOIK+jF9VusM38xNVW+JUd
3/du95XMfQqKkjNhtsfCz+oxPWSE+1QcOHv+4dJfCmKyuPQPiICxkLr2dy0G52htsE7L7QEfQE6q
DdY6mWaiwKDbkbAiA6RVRtCwjfRtMHWc7dZWtULnzcEeUwWxe0ApG8w9gMDUNb6YcnIWasiErcJ8
kf0y76GR1niDXYI0+imacmaXUOm+gbr4o5LcmYtzZ44cLUuX/FmrltWGbZgBChNIH4VmY1NWeQBZ
dhYJh23puC3p6JZzjJS2JXGRW+4Yt6vly6mKZpUs4EopLoYt0jPAXF4xDb0au9CgmFEhxZAlg3ae
Ubjg+g5NZf2JoV3iFQEsg7yFDt7SDHhfbGw7hRmJSaea546CEIvyB4ceFTEzN1/XEto2M4mSwdnN
PNJxk0e61aPllfapdpCMjL/7FTkdNq1AwhHLm/Sq4hicJqjx7OcLeWxml4BTvGIa82SSbT06wuYF
qT1gbt6KvOmnUDV5sJYEtaA5OEjaXGibrTLStVIVNe2Ra86Dd3oRoZnTLM95el8qw5OL5LgzPnhh
WX2RX1CIWg1NhzV1YQjo7mjCJSejmWRnZS2+tfxVUcwPdkB2oAJgdAjWChPcUKEHaX1ntc27rPTq
2GpYqofmnSP4PuPuODOOLum8Vs9nLAuvgzF10w8/pCc+uiA0lzJ79Uq8T1P7OSGawKd952ovVZyc
SbjA1bSzrPWpy4eDBtNP64blRLb0vqvYxymE74gkCbF8wFjgTjTzj3hNv9dJHNJ0ehNiBbM7T6/Z
WDACIRJlbgxScidvCSzO9wSlC4JUDRaG/GlUzFqs295Tz76SOwaotY3lCa/trjdJaPOY8p7Qvm/p
aA9FP+FX0WGEqiSIzDOjN4guFbvT3HrB63Y0RfYjzO5zzWbWq8VpXGkvi+p3UfIOqPbvvMbnPKmM
GwysW6j0/Dojnp1d1+Q7UEgPo5XcMzrQL16RRpwl2nYEujVSvNHQX3mTRxo/wHfeh6e1865Uexez
DDvcVJg1MG3tM5VAeNvtmWnN6X5NCdOSLUUqn9ymFmz4OrCJacvMONX+jBWgkxzrLw9vCgZtKnaj
uUJDh2zqV2n8ZbeaGiHMrE3jZ52zBxhnyEWr+kfpiuk0peq545YMZNOeY8t6zPS4DmXK+9kaZFt0
8s5OcS1KMJGucanLKjksWSb2E4+TVg7vc/uSjKbrwx9+7JXvbIRAjdzRBvNIsnVMV57T7gJWPccK
6t5KfBul9qj11RXRMZdYdpB1fAWUTabVnGE/cs/aatOOGOnNBLoPp3H2+fCiEmLEn8ofyXCckcKF
GOzHSkP06vZRVSS3gbgYrhqJ+FfHITYuBwe3FWbEcImf85TOl38WL/h00XTtrkEGxx1QIwXle+2k
+4OrBv3fi+ICTjEZidbgLy7c009W1tN/MC5FkpTjpYNZonoJMND0w06zAq6F/A0+/iPR5AUMQXuA
DnyoSu0dM8qEidV6V6TyYUFN5DVhumZRkxvzdEBTmtPKTOUIKf4BDifVbw8CZR5e26Y4TZ2KA0I7
ADXlXuoa3xWmgpxTHJk+PCKwPNh9tx46B9fSlEX4NSKl7hBPze+6RRAA6tk6z70whx1Jse3dRM+H
f+FBM8X66eYwxXRaXsh35NjihYxRORRtCLz/CCz+YLM6q7IqgDqYAIaKAXgaFuUH6VQ1XCKtXvei
KW7Oio9Kj5PvxZ6CYjCvFTDJ0XYRxWD+mR2jJDeiixLu521S/QacTOAOSqAdlz2XafkpZsMJmpag
QbUqT441fsygm/KyfcZ/ASViGZ4XRE+2k9zMKvlVK/mxw8IVpVDkyYFs/zhJfWTWrh/gERLXcRun
HvdUV/jdsNG9DbrHzJW7uoMloZDb49eKfCjJU/QbRbY+V2eQmoS+LzqcMh2mkJoZmz5lfrQnNPLV
+oILSN0JblQ/DdekZZZXtCSBLxa6wTOAj5D+eQLGyUvT6ril+xPxSs/FYj6WqUIb2e4KUe1LD88p
EyjSf0jSdYZ33ke/nFN6M30MSxREvtKqV2Jy2AWMJi7uOORV5UAuv5rukABSJWbg7M3FJ80NHVFc
nbMi/mS5YfngRY/EvxthJTkljCIPuwKZTl9f1AYWsiHGD8eD96Ho3Pc0B6qV3I143HwoBdehVT8I
Kb+XnnffATQpaBsCxVM++jmMS/OVAWW5r0A/BbFGqzHYd3TvkbmUf7QE1aI9uH47N1fLKd9042Ej
SCjLAo0WSkgnECKwTr1pGKIS/quB0PWT0WXU+Yl9bhL1YqVnVsovC5WQj0AGpsO6lS8tvl0b6NJE
vt5U1H/SbuTnYZTV23pYwb4sS5oOvF6Mdsdmpxu55wMtCV3xhik0Pq2EZmCcLwIp8Rnq4zMRo4el
Wz+ZjzsEUmI3VgjXZI0gfcV0IQeVI7NZIw9GOqEQLvLbhoMJaoVFmeIuJzupkwhW73UtkJzpaUz2
r0PWZi8VePF65ELv8BetvKRwenxF1cmXHBjasjnp1PXB2FqVLH3rqnrTgzRfMB7MO0RHQTIyffVi
OvwEhYmfZ0u+68v8I+v128qA2ZVct7mNXInt/L42vUO6KLDXVOe3yL4mhOnBJIvDTCaaQSTFCBG5
AtrR5idhyMjLzPzamMR7aF3NojIvDiUYIiBpk2+ZaRr0LlotyitSXeRTW7bHbhBPHoH0bN4Ax/iJ
l73oQ/NGrscLhlKYikN7aZL+wUCDY7MsTjKW7NplzmHrgINTp+7Aj7Z3knLBDlCxKCg4ZZySiHR1
pmdHQEy3S7bsyE9dXgmkvTjA5dztnumkFoeMWB+awfhQs7XZwQlHSUbRVsUDpkuOS19Q1cbewFrJ
4bc9/hqEAeJGN4Sgxl3m2M29ZBHhW+WKchOalOCBXsf4MU849qHxXOp1gJDLvV85SR6AvH5kDxlg
icc6jjtMdz62Rz016wdBZmLYIMdBqYT6GXTqVO2mynr38vyP0qKFMU22Kur6h6EKsuwkeUymDCA/
z7mnDzz9RbxLFhU0YZv8qWMuViuJrNj5Y7LgoDIVW6Yud9AKMgL8VG69tlOXhg2ogt2ibWCD6o2s
TNRPGkueglgAcs2NqGClBoOISsH5O5Igsk2fGJG0oFxs7n6DCMTDjISOep0jfMg4GFpZ4RVylRtT
pDOQrnuEzXf5QiEstDrembJsgqyrHwDL856wfHU+S9WeorJnqzKnT+pkVhFRkAObs/x+SVT0/eBO
S4E0aZiUZafkxpPbU0mnZnzLcLmzl0ifRkiIio1DDxvoJkN4HUy3CEgrsHagJ95rwSRMmdaPCSoa
5KnHou7wbuoW90LXnDxXeTYZlGspCrX+vVofs9ajfdUVfy17WO4OK6XZvbfrQt/RUmhAlJZvW79X
7eE4Zkmg2Kt+0PiEx4r35IxJtIh6X+eaHrIiY3drkFPV1Mg8eJUIPtwJdz1MQmXmubDC6m37CxeI
xc9dR1iDDV/qe7cZnINm+5lnUa+DkfBNDgwwWguHRq6fZ8XIQwu3bqebiApbdsUGDhncTgabAuum
F+V40N36AxgbhKeaXWeqds0OSTzJUJQlLbiE/eqY28yrPcYKOTvtQrpOUuihID0edXWPwlQ7lswU
QrFmR/adTIznl2yUe/A54y7fyFlr8rGCgy/wdLWTU7PRsUL0kAZHGryoYbRHotUOYlV4f0s9DeT0
uCbdS5GBRUxUjPhGLUnjgRhjJYe/Sek0sFkpsDq7DQ20ljOD4HPpiX5nTO5zt8aHxV2u/PE/UPiv
dcwFh4Y5pH86Zq3aQzQMCpeyI6HfiHX2lwafaEKbwU1ynxsTRo81YeWYvrQyu9e3W6GjxC2WuQel
ls7B2tsvOI8fBm3g8q1/skSgBVTuRoc3cM551uBIMUBPKsgd24iMyiq3nIsc1jSqVxZaNiW8I6CQ
EwShhd1QsAkeHlJsNzB0m8af1vrTWMVDPMxPRe1lsIlnIE7G3nHddxAms+/onW+UzP3W1P7qKMxN
5Mmoge1D6yhvaTmcLa/8rRbAUy23fjeRGYne4yxGrKP1OuCj9MhahvNEY20HUMXN4ggEw13GU7Sq
4JWQWA+7pGENKrdQJDvJ/GTC9N30zseora9wHchZoHHNyw7qGfGRFrqZmVHXKo95PkDOQIJTawxR
KDyQCe6csbvoa1wh12x+jyZBdOwhmDdaLzWQwNWtzl6qXcieukPadDNiqhU1adZA3bJIxQgl2Jr2
a/4/eDuz3siRNT3/FcPXpk0yuBrjuch9kzKlVKakvCFUkor7EtzJX+8n2gYGA8PA+MYX5+B01+kq
dSYZ8X3vWq09X9tHAA0LUYUB8cbGfXD0YdUmlbtAR5IevUldhD7alByAHdnMUVTc1WIk9ch+j/s9
oVjTeYIro/bvrS27UxpxB2Uphr9hKKxNMZGkPLdfs+1+kkyOPBGEzEjaTxvJIQOI/x1V0YVYlRhB
q+dtNYuza8JJFli/BtjxQkUmLGXUP1vIjhduDwxXN+0hS7VNTRLhS9ptiXpUlDPSZlAziKe2RC+M
BGY+OJ1FyLmfPds2mtNU4DfuZkjAzntqqvxmYO9f2cbMNewHoGjeAiBvUBE8wcL81gjRWEAaxBv0
WstRs1GgUUW8gfTLViImLmvEl0zFJrKerQhLxOCo8ja+TeRRrG44G986dMjTMKkgCD1dMfi0C9tp
25VaNjC5u2J+Y2QrDk45PSFtTU994PHUx7JZ9T13O3ah/azANq0jf6FEJL5oJxyj/ozeZkJIMAPN
AGkQcUhAaUF9pwNiuRi18U89GA8fdN7R6reCXFCdsVMh0QV+puRziDpEaT4/aR+Ry+UM+zyo9lQY
f6dm84ilkgiT/Upwz2Eqkx7VXPOeGKhu6NNaEwl2CEdcg+wwMFfukkA5LuO+f3EKtr9UdXGDpf8p
3VdiWkjUowcjMK1dndX7Wdag3wUSApd65hmCrsiOuQaihH7Z5vaH5fO2WejydvPwlZnx6Ph9ilr/
Oxf5IXG0ZtEY8gAHxxLkR/tSlb7n1sGPh1MDhV7rbrAUBXzvOFHUE36kM4JfyfaxnAL7kxiCfeq8
Stf9glKRax9Zwjq0EePFBadmZdmK/MEHxv7J3afKf9iJJ09S8hrLhws7Zcz0FXeWT2aSxr1ZiE0W
OH99t6J3HQXLYqAVZwMS1z+ZYfgda6NJVFBobgPn3hcuF2mrXCreSMSK3GTgBAhN2mQleDrWOo4k
uATcQpHxit6BZiJDyBcYzGWJ1EL28160LVVAjffJTpnuKQ77Y1pEoEaDuekSZDgBWfOyakmbJvDW
wNlIYs3SM5ArT4WjrRhW9yVFwoScz4AswZcQRreqLGSDhqkdcAOhs3O3eub4n/y9OvexC7J1olnB
oylDKusRC+BTzvEz0rO8oBEwXWVoxDdoD34o7hgx7VAFTw1gtHL1V7I/7JXVgGrVs1c/sfQ7ZRMc
AtyKoZM/V0HQrmjDYRqdUgC0zF41SrXeSuMvoq5sO83DJ3sc32zUABLk1Xb2PxO/ZG6mKHmNgOeP
KwbcnxGqRLod06UwtA/8rOJIuMcLlODChax30ckdUtO6cU9zzTbdM3Kkr0LqP5OkM0vSXVlI+d57
QDYd5q2wpz+c1qCDHr7kY7xzPPrc9JC8jXSWTxCJ7aq1PXNpTbgVQfuJm5RYIWFpfMSFqC0ZMwlb
DWfwozkOjohTUtRZ7obUh50g9YJA7HyglsD+zVpveP7nv9yuY6ClPqIu3+kZI7cvJzPHi1PyqlqW
vxYzt23aPw1JoJtxwlyQ+Pa8cShlXjZz+ONl2jve3fZ5BilcNJR7an9IY51PYs5utPN+svSKtenW
b6NXck4PQM5T2H7nfuKug6p9HyZ5tbCj9XX0HsGoYZaePqZV10KqY95eFv2gOudGwr1SUDvNwuEY
5ajg65KXWgIl0Zd3RphhPUcD1AgNmuUKze6RlPenyJ2fc0bNSmiHZh6bfe0GJyIwT7qYf3XSOnPr
C9MSuS7hB6qSd8tizrfmL3zET5ARW6yu6xQFlF1jAJBcjGNGKBz4KuThfo7ane2XZKsGASbKBEiK
/hoOQbs05YrVA0XMh59Ue0wFxXIcrCv81d+8pew4DdAPjihugmGbobNb6BHCHzQ4bOORTSsuWG+f
y7PGijURW09K0a8hGDjwXD+Fya2VOFlczOwnD8yRfsfXscR/qdXuW1XAkgKxk/ao7/EoPDVAMTu9
jlDZp30NAP1lj+Qs93hdIgCec2GGKzxowzady49oZpEVnvVFRBnPf4/Ea0pAXOopihd8+1xTZQRA
aKyqgAqnIrZWNVk56jv4FnBBe9NLLArDOzg936LL09tR0YFPUVh/9ayZF9jMQTLKLD4aInhF3kyI
DEpkwseJyFI3yZCLGoafSxyqkPYJ8vIikX5zVH2Wlbabe+SDXXvP82FeWjUxBl5BTHQKXzN0Z2mU
1zB4ER4mybwPv7KG6l9dVYtF+pLD7d3juVZvQkaZ6cqR4kMfC0aKFpgVB0oYW1SNujg/uu7o6i1n
Qtb9yYNs51F1vDVSjB4ut3jAANNVb9jsftAPRGy/2r0Y9IXoCnxXP868izVyEoYYhUaI1htSyXry
R/13WjkOaeJ+m28K4p4XORqnyhkwMM35H62ulwUjh1fTw8RGzDlX7aphlOuwJxMv73Tm+PRDOhr9
BHQiMtQ5FJ515t2KZgxHzgat8fNADDq82J+2uQdDA2I6nKZ53LQez8dQtMeoZgSGj6zG4C0KI7Ym
gqxKJLKRMfzFM7YqprnDU9REC0K29oNJ6lfv6nSKizWxzM16QIS6HDj0Cr/mBcirfeSSJm+n9qUV
JTWVybthZW9TNgroFLtd2hFJyqn1sGqv2uvSOUC+HMxZPw5mdxkJncD5HW7i4M2phq9U9x9VQkO2
gYW+rf52YOel6C6x/gw3stKYBoklWjZu9Vm42XOVdK8kYwEQQsdNfCY9blJ8/iUB6Y3Py7AyiFDy
ow/Nei5bSNC0a+jfoQ1CJj5gPGJbzFtUg5OTaSBkX9a1j5b8H6Tc++DsOXXSPqW+/h0j1Eflv6QD
2i5ZiJJwS3QYu2u8C6PkOetBDZMeQW4+1H9CWo/BpD8H1yU1IGp2HGBY1fxhGzXNN7ExyJCNL/Rp
LJQD2BR9Eww8zk8t02eLO4fqqZtjMUV7TmxjUyeIB0HQOc67i2t7pIWSra511jLyAvuQjj4MvHUa
tY4IJXN6cVSBaj9Cbzq51NfUFwDZoGgzhubHcZMcqBusqNH0cpdlPamARvKRaNikdSueTu2YPlK/
nbam26LEhDHSuMl7suxEZv+tHOdaOxGRH2DbpH/+ulAKC0nQ8CrXc4+PY9p38jMM2zNmKbb5ovCv
g+G8iKr7g2Tl5A31jewHtjRimwJi6wl2KkL0PMUvVfJE1IIXujCsC1vyaYW4+8lXIDAJY1TNVzlm
90HDs0ztWTdq1m4q3ENYUwHlx8G4TKR4qsx8bVpmx6wQ/gRZyZJXeSzpDo8jdAP7YrJxR8JzqFCo
lm6YOxtA2mfy+woWy+yXCJ9pI+LkMHf1vrXSV7ctAfELCjFbyz3X0bQlY4lABx6eZTuPcKLm9PAS
b9gXTa8vYIme4IAzOI/hl/l9okPEUVRSdYAQIwDDUU/KFDFi/5DW9jIYvLCFi/bb5ePnpXdXwg+f
Ycb9Q1en9HT0L3TQ0nvlNb8IpWkuCYdlGSVr1U2y7SeNOrpI7Fgn0ZtM4iAmnX+Gsc+34cqy9hJM
BCtJx/+1rfqvDnIvYu2J0ABjqZsRqKc2qPh8o105fvaJAqbcQpjEy0qpRDquWwdp1+sUgCrTqQDc
Vxg73WzhwaeSXXniu3Ic1GraRL0LrpdjI8ytjUX2bmE3mOqHikE9Fg5ppGT1bsZoTC7GnD+oS0T0
PZFMCtZFmKhWrSClDWymh3rktcq7OcdkaFHFw78RMWdonioYlMDyLwkh/YuwT7aqZxc6J9s6IVaE
GFec1Dxik+0CyYVTfIjEXfpkNRjuTByJKU8VcEXzJ6ytkzNQhOlVmPL7kd2kQv2xdpov0rW/G6+k
/JuZo3KK55qTXcPN4aCDprhi/CTde9lm+l/crMxU5o9V9PcyOtVjjTEPf04HhKC16WbwMSxPRoop
gm7OTZ0CtgmD/PLunIeuhjpiTOCDVIzTUL10PsVf7OrkaflfZEzcbJlRTugQPNrKl2J0IYwr/BFp
xyJmdPYG0FilQfZo6b077a1iNzXlNRqhdCfXPFc65IkcWyybHnmvbfbucGLC5NendkrvjGWshpzj
awGRPnUIJfhVgugm/PDeGUQnxKJUmpt62/nGsNC7Hq85iDaMe76rveY7bd3fdAIFs2Pr2y+SP0aG
SL1skw/pojgdcrARYPu/fffl9d7J08hdpw1EGmm46QL9VepFs7WE0y5bk54GvCyEk3k9VlyzO1Wi
eOiyMm8p/IuZyo8qmppDFPf3ivYq2plRRtqlsxZpA8Hso/0x5w79ljWdQy7KDgIyCHaWNSJDQLi/
EPVA7oN2DgahjlqjXLZoHZ7n2VvITFwsvMg73JE3zbe+5nRG25dnhcIvEsTD5kuRR8TzcHdYoX0i
CfCt1OjpK8E8eYOKZdJfqMxd+rTokX4236vCSpZJlp0MUW0Lo/zScmxjdOSiHyZ5qL2WftVuIx2R
DtQYCoI+X+RpvW31GNFKKLZ94L/35kCGhS0vJCySX03Uj05/XqHNv3ZLzknTJzvZ92Ts6dPOnwBq
CGv9lWL84T/jEgBUny/BkILCtzUjTZgdHUvDsiJnkEkzIaK92odj55Ik1NxIfCOvV94I4iE0DdpP
VPcqFZB4vvtpJcGjM+Cw1P+QZnrWCTEggBhhLU6NATZpS1stAW4EyMRUlenaBSLiEVoYZs0zyY2Y
50z/0o/g6qBHZzNnKWHyKxJ5K2Z5sTv7FObEFOjUBGQ2i7RBTVOJlLshmJfMwM9+iJ/rjoSeouU6
R11IcAyGfHL+D7W2TjSPb6cXG9FTWqKNz2g3n/Tc6pk9lk3nUxo8I5Agci1g8qod620WSPEyXy6i
lpovJ1pakGCDuoqFQz1IgPNmjk6JYAM1CimWtzTDxTN6/AN69xPM2B7Krl2Wvha+tLDQK6Mt75Wo
fo0YgEWWxjNpEDmGwrEbq12E1ACpnocRZPzUXUkcKXA74endyo7RvcqJ4EWBSS3p4ohlKT0YTTYs
pTVe9AYjTWzX3JCm9WXRrydDTVtnmZduzcb9bV0P6TbRmRst5Idlw+N3CXN041YlDwn5Npp8ZIDe
ezscLqlb/dAXxvihwibpHILMo94ncJgiSEo/NFUC/eR8C5E765L+gyVWsmlvsKghYAvXbF9Pvj7c
Gp9MEofZgI4NH7+cjxada4Dg1RbA7dCZ2WtZiZvTPfeVcTQc9+q2E/x0yVxmZnyl4pSmTbwvSIwh
aVr/tCNJdpGQfBae/Tk5bQ8pkH24bJ2LXOcAHuIIZoANeVnyreO3yL8N4k7nzCbp0sP0rwnUGa2e
5zCq5lan2nTfeomyoROIJNAl1KCkGUhNx9XL9lNcRTU8tUZ9NA0UWWavv43a0W4QtqVhNW9yX6c6
CICGf2aFnYysPr2/Y7deISchtSCpcXjKK3QuGsMUNsJM9xWhEys83mSS9dzgioqwW4KSE3pbMiLQ
/HIGYbMHG0AqPmac4iAP87yP8HmEvRwuiacT0TARO2RlOU9K5B0A0FiKwsbcRw3Pa8FKwYyU7sqO
nKHAcH8CFdHmIWGvCSGMaURjMskpxUm+Kzohl77hmN/MLFk8XArK0g9eh+7OzwjnZ7vETgJh4cfh
pnhmS6Xup+1+yg45dzORWeiH/IgcaswmZHFAmduEwNt2tsIvWez1nGKdvs5O0jXdlRchwK118cyd
vrZt844WM3rzkIkt6HrXNmEt9b2HxCPi0XYDWmqMxq5WGb7Gg2M7h75AZipctsqYxAEvDd/icak1
XfRk+YSkTVb315gqIITIsfY0h9/gkNqLFg4IZPHAUVGpoCiClxeuIT5MAuVJWEioJMsIhq5nnj5j
MK+lTgVvMJ96hxwiTLNc8TqZz3rHzDAhv8arvB0G+zFl5V0jMo06tG01aBTwDkFI47kqniKcX6QD
eEPnPMBLdb5tlwbMTMNLhrwPZWPbP3ntomoln4jbfUC5J9huy0vLYNcFnvYhB4fD81uzfBI5+qeu
yWEMZf9FIMCS8oEeMwlWMpGS4m3w+aQeGj2vKM6FHG+IQiN0ggmo6xBufKuzUZJFcmWO1l3nQtta
jaQxzUkQ3+XzM4lEwdNErHFcMWj2BJjuob8RZgRwFg4DIt5H0TCaELH70DsM+0P7NljBluwqXhSN
YpzQh19B4XOJjT+9RcBbaXcuCaA4X5qIhgu7u3qhefFQSQKKGdfWnJuVP7b8ENZyHpE3JUQALwi5
3yT2+KZOpsbHDveNDo0Uh1fzSB78A+gkWyEAbBYsGISd93CkEfXbVcfpB1FHlXVxc1pZb2nxQbek
AoWMlILgYHjMIHNYd/QnkzOaojg+gDDho9DasgJSQZTRJOPVDYkRSf3PWWTnUY9efbP7oLgGzFed
GGyRzVAPxD9ECGZQaYXWX4C6Nd9iRZptqO/mhODPUH+C/fhlmDJI1fW/2+LP5HTo6mb96mQxmjM0
f4NBqqltQVfH41++wmnthvWV/JdbGLvfWn4xLGAB7AgHumWZnz3+TG0M9xx6f6ElqD8kEiflK066
zn5KgGMl5ab60qdOBhR9PoUFd7SWcsNQ2SxWQxEXK9Mxd+R3JIumqqKDR8ROodPIID7wHgwrz8Su
LUBzAX9kln7YGXmlFHCtfRkQGmZOH3nuP7EMX/SpJ7SMW/7TnVzcv+MF4vXuVzwjLcS7ZtfewhVj
sTB14GABz5TrCVCNfqvt4RIqNWQTpH9Cu7pZBN6NSLL4Vm+N1X0UTroLwuKWzsjRhTeGi0ToOdEq
9h11+GIuBXu4S1EUMc84nutLSaZTV35U7JYrd9qh5t0aA3/0bORnt65yOpXtpWtXh3ast+ZQP2Xz
t+80e/UHab5AMzi/G6Xx4bqgss5k341kjxDtHdUVqYOJXBgBpat0MCw4f8ACjIa8KaV6sZ2bjG7R
HL02rL59x1wTKXE56qml3rornXykoYte4olPtjtGwfxbz+XabQxy1Flgkh9mlxwChwyjOmdyxeKu
RWd7no+lIs3q9DphuRUuWoJQjaYoesbe/zTpUiGwQ+6covWBPihr7u01XgoFuHA3mSWBRyT44aqF
zG8vkZsQhs+d7ToojAFwNoEdASMCszUJw4Qd2JuydsgDnhkRPV5+pfToDaJ3Em6jEFMcHV6LWZtP
mY6xI/GfLM3YWjKkcBG7ypy5XK6B98Ss6a5yauyj2n130UEDHx6pfqKPrY+7nZyaR1fJP2ZvI/Hi
CkwbU5waGCnPbdDqdxSklTRJLNosOvbixARMkprOjxll7oF8KW2ppdFVzH5CbTsYIpfO2A0jFe2Z
sibgpk8By/T4kNd1sWvqfNXQ0dDXib0t4qzd99DmXrkSZljTDjcTL7UIjIKg6ejT1sQ2TJszsQwh
pRf6Jw0MN1e9wO6Ea6ezIjJoxKYuHPAik9IjJz8Knvv/1SsdQJqKYzmx4Vl8yUnMRU7x1bNLhPjC
4mRMfX9rJM0PfTrvWEvIMHM5WuHwSGKvURNPh94rbnhTkY15cmcI3uGW3k18iLsYRVRgCbns6uIK
drsYLBJSWuqSqgFeE1z7g1mRPbXOXzu+UOYjOGSM/ADmMOFR5T8lZrEvJvERkIpPyJy+q7jEF72T
ndtYv5PMfe2AGQ3ZHJPOey8RhePgKtBLad+jzi/MATcYnoqAelJ8hwARVabfA5gGLRqsV+lPZ0ey
DuviYsviPSa3k2HvGHKfqijYnQGMqjzUowkb4TtwMD16CnBziX/5T2U0Dprl9LV1Orx2OeYclld8
O8TGUtF0FJwXXO7yw4l4G90eUIWPh6mWNxK7cd6Sjug7408J/wdeKhMsNMhYehO9dIlAoGm5y7wC
c12bl+gznXWvi2ZZh8QyZU2VbocIj4Ac6nPRey9cUQYuPBLj1FeiQ5eTllbc5g7pYa4xLbpIlW0w
YZZUNvnS2UP/YY+2zHvnNkTwOGiLZbCgjvUPozvaJAagRUI0z5IfKuj0n9attKVO/Sve3juBgvi9
dTZVKAIxVDuY16KpaQmT7VV9QxMSw5053d1x6lcmDRgaPAo8Lh8i4rm21Pkz4/mV00FfprGl7erw
b4WeAcl7OBF12e68crqMVnwmGnHVV7kOkE30pDqDSbsbWF4RGZXIJCioICYum66FY2vIPrkmZhJD
eFCjef5tyuk3nk15lOTmrdE/nHuNRVezV4VDFxu9uFbJShsu+21dVm8jQqyVYes6G334PAbj1SQ9
wcDOONT21Wf6XU5O3S9KM3sam+He9xZ90/NW0KsV97jErdDbccQ8R5LmdbapqzawjLpIEyWZH0gF
VpM6KPv4IXpBWhBN1GgrtXIp44LKuI0wKWgKdAAcEch0zVT80Erj4gQ2G6uYseMP3hu+WgNLXvEb
6MXDMW1zlYzFD0mwPH0duXBudNXd/qu2w540RCibijd0iHo88G63HETobwt896umcfeRViF0aCwI
TN4nm5OtLF/QlpkM/sOjbhn1s0hcmJVJGmV5TTQbUQd3UqgpUTSmFpEfZE6jW15YT7MhLroFDJxP
7i6K2NULnY1+Gk+xFT4GYmAW1BajXM8spv0SDIMrWT1zwK8uS945UP2e2YtlvhkSzb0VdksJfgAL
zWFd9M9hCVndjmWz6RohANfBD2ncJChE/9Krmo9X40F3sEWPtrspO0yMEijZDv5mAbAR6iUqYtJk
988HmjFC1KW4MIw/ggGABR1uY8/fTWaQwEytUBBweJLqtqBr80p1+E7gcLA5YxThEBJ+BoDXQuBO
VxIAxgOE8K7srTfGatzv+cw8ojlktz03s4U4KM9eBPl2XtZysA/g6e0ps4jzas1fI8B7bPrDheR6
bOJco2NtnvIGUi/NrlIDYhIsbySKNldpuqe0mza1wJRYOh8dLMOi9dvXkiIBqozSz9rM8xOMthb0
Rw4IdSTa+mbqoTcJrJkk13JVWdZWmx0gOvccTjxvBJ1C7Q79g3yUej0m3jsyVX1tZ9qxTe+EImDX
tlD8qMBNsH20TvOaJb1fVuwG6wbY1GfQ9Cw29imoPgd9RHwQ1eC0courulwVc2KvJDJ5HpLvrsjL
Lacn8g/3hHOJmcUQoFwWl7OTkmfLiNX03trO+6vZMOU5cdkugyBcF/ShEpASnkMch1MW3PHIH+Ex
sazkLBMyvhlz+No7PhcyogLiyb8x9V16J7+qX7QF04KvpTd1b3Qbs/Ho+ew5LvnTjEU4H8GIOqTS
JpRD1l+tOOEJrIJkVRbVzmvKg6fV5GVG+2oaAHDta9YKfV255h3ZG/KE7CKNDH4D19whJ+a+DiUV
d81I1r2JHrMFpwf6WEm3SBHCNSQ1kEmIDmbHYw7/0R7J/lt58MWLLmko+c6THz3EvjoQ4wGmOZnr
ynLeorpHACWiG8LD9Yx8GFQBEi9GeNhrqJUB2vmOyd/pKmDGnAy7WiJvUfMVgplBemRYzMkD6MZf
xngX2EyQ3ccWodBWp71jM70NTXmqYvNvho4ckVb64xfF3kc9wgJCpzGL6q9R23c6dc9BHnyB3euw
Z8YRcfQq1rynzkX2AcHcvVU9FJPwR+pNbO8x9rc57qsV8VTE4ubP+IyzjT0nCNFL/8LFcFYvizfw
YmcmW3OWtiia01/yZdO1JlLEmu5R8nt3Etq1nNklwCvU6BC+9LPYGRFEgK9CIhQzaPr1zjKsfUsm
XlH+ZmHcbaAajDicVsE4LLI8xtQkViN0w37KyCF26hffHesNuakP4sjDlZoELWsiwAmGgDmZFOx0
7pXlf2k4+mloufAjQZxfPmxz4Q/LCqGxFqQZFH+JjZuxf2m7R6+JD0VhfKDU+spT2qHVfYPxrTZQ
nI4625ioVyI1j5XP1IT0E50R0m1Z485LSErmMsao7mr9tSnHoxvqwU79VtowZkyvxcaoO3NdcrSh
wztWBp+hEnHT9zk+NBSNFPZgV/URHLflfKVH7sxLUUwSOL2jjVCvsLFCv4Qe0Q3dQ8vzPZ6MHcDK
UR9hWQWGVzzqWEDKieY9L9smTnkcZOYsiYCH3uqSn5agfGAIe40ynFyF4V6WOv9+WFDaKNuNGW6l
hoeL6l1gKYN5RWtKLlYzWJszvcvgMCLWSedTELdX0pgJnlVgmu4HGrXmyka2bAOElPXWKIzbILLb
EEDASkXo7ZN8gkEyvv2yGvamE+EqSrKVa0qoaX6UIp8AkjTq3CI3QorvnIqgf+5NBs92RiYSOc84
1qCeCXVGsFeeC5vOEca80vB+ucxemD13ZhuBI1NFOxvWY6JcC6KTUJjJRw+1MfoK2VBlFQsuTSa/
dJQH5MT0P1VHhBRrQiPep3piwQ3uyNKQVwpEb9C3qJAf3oydTMdzu/T0mCpIwB7uVxW6fsKD/5hM
ZsSVeyFudF0mLo3KUt+W9QC82GdbP5jh1KfxkLjWFZsMRnvf+MJ9/puV1UlL0GUS291vWthBdpqa
5lQneY0B0SiydqZtIXiw6Bh9KvpHB1e9RNMDgGrSoEqwDKZc2/GXve59J3URLP//BhT+t+/xv3+X
1VTHYdQ2//ov6q/D33L11X79u7+gUSlup5fut55ef5sua//1X/7t//kf/cX/9Psfyh606MH4vzdu
nOI/v/W/r9sw1D/xvyMH3f8qHNug1MXUbd1wdcII/3fioGGQRmjb/F3bdgQI079FDhJGaBuur5vC
tUwHOyi/hD+kjf7Hf1aRg45l6TqlCL5h2r73/xI5CJ/MD/B/RA5SE8wmiHhNtx3SDavvr9e4CJv/
8Z+N/5IVuWHGPYm4VWO+Nm4MuTzkKHNU4HSCKmvl8JMi8mmC5cAzQyALD496jLCY0XOnHq1ePWQl
DxvPHP9ChJTP0bxFNViucz97HdUj2qmHVajHFnk38yRPss0TLXiyDbPsyQR2MRbPh4iKGzIJTJoj
nekT4YK+rXhDQgSJ3mUxqxenjbtHIk5hDOZGWp4yrsUXXYDCkuuNBZH3L7SfW/U6EqIOt0eeUAys
kbj5O1p5ZnJ5dE3VUG6D76mXu1evualeeAw1ujoA4KWfZnUicDJ06ogQnBXAcET/+S9lp/2OPgnA
Ov4xXRJLwyGTquMmdp4BJpWji3hsIMTnRHonI1HyKM6qUh1aMVsU++qE4ZgDTXCyBeqIa41vYQkE
p7Lfw4NtCdwfORFNTkZNHZEeZ6WtDs3ZABzmFM3Ucdq19cPWwQdqw/zq4ZwFJ+/ICRy2HMVCHcq+
jxM8dSNmKw7sipJILIBgp6OxLY3pHmI3rdQh33HaI3X4EU3ZwGJIvtZWMioW21xdEZm6LKrU1cmL
nTazoE9eEhmuF3uIpofmrp1/rhviLCjQnLDGNTRBvljcS5SVXDN1UdXqygpdzIqPECMYhJ8hmdE8
db9xz5nqwkPXuQlHrsCBu7AIPaxH3nQU6XQVLg8WVkf8M+oKNdRlGo7zyUAFs0xscRwHlTCrrt6i
Fpdu23Afk3UWLdVvlQC1p35ygOocbXJfGNVgQ6lWoUqDjbrg4Sl60m/94s3ycjZ+JoGEiQBJIyH9
zAiJGhbQqipxIjI4H6iX0LXH2Fr1RooXCZSJ08fR9njKKxceFPpogUaEzuV4Xc1lt3GYV0AvbKaX
vKKcKgJpHgWdxGrAGZh0CF2G62T0qdQQlPs90e1gKASOJXPJ9omhZE1s+m+kWrXUKOWroUpnMoAd
PbuldvExkhHkzQCWM4kZGitDTstI690cqT1IU6Ci24tS/EbDG22b8KsRk53PhNcz6SGV0JfB7H6V
enhGrXovmQk17PjLyMiBXpgX0Vv+jLga161HYlGMbzsL7wMPl4OmCRiGKTVR4+egBlEyGB+9Gk2x
Isgs32sjpSVB0K1NFMkbyTRrqbF2UANuwqTbqZFXCx1K4JiCbaZh8sTcjWQ+ns01GlIC3qp14yLe
HMKfHPEycBDZBXHGYFA0RzQoZ5fJ21EjeMMsXquh3FXjOXIaMqS1Ra4Gd2BMymKZ5X011Nf/jPfZ
hVdS0U32nXgs8q7YBHjsD3SMKOPlTferAwrQnawSvkK1RFAqe03UWoHNtAMvO8IE8RtIC4OAF9kr
c4vd9GgXxa3tMNR4Y3ojA+4apeLiscN0apkZ2GpMthv1i71ad3wvRRvTH6chZK5qPiL2IuL0iZ5j
UyJTgUIYU2N5Youy1TpVG/UtFPk5V4tWw8ZFmR6+D9s79Wm26tVSprOdTXARzC1Ua6jFjarQbc4m
B6jmbbGkfCKAxPbFttey9Um1/nVqEczYCIVaDQO1JHbWylNLY5feHXbIWi2TE1vlrNZLjz3TVQtn
pFZPKfwzPVF0MlA0gd4AuIw9dWZfLdTiWqsV1p1GSExyJYb8lAz5p1UZJBKEw2vXgZhopvehBfUT
o/EGGT0JXc3VUgtzrVZnX4uvge6dJnZqBVFXask2A0R6GpkKMfv3WFs7nJWnOuxRa7Zb7lH29OQl
DXQM34SfGs4qVwv9qFb7ih3fZNcPI5b+hu2/VTBABB5AXMfR83tgfOCPoQMssK6NAhA0kAQJoqCX
xKcTIEAbDp7feTjXXv0PwqPoDFehPD1Hm61gilwBFqT21eAXlQIyWNU3LsiGjEDuZgV2IHX7Cmx5
ThQM0itApFPQSKRAkpBEDEvBJrFXbR2Jnp/YjEsp3+rsRQNlcfqzVKCLz/I2gcJALHKNDUDmtkJo
FFQTl8FnC3ZTKRAnBs0h8nOndw6jKjhPAd6DgGNa1/0BcPc7+gcQAhnqXQy1SQJWNPTJxo5YvkMk
0oB1D18BSzUIkxmb3K/9tZ/Np1hBUC1YVKlAqVHBUxo41agAq1lBVxwThJkAZhmgWr6CtxxwrhS8
KwX3chUApoGE5SBihoLGyOl4KxVY9s8HqhCe2k4erolmVlPQmjv2OKubzeSVzw3P+dJRVQJWDyCH
v+oxg9DpmIUVYBcp6C7R5L7ItWuWVe5iSGMcNMB8CXifBe7ng/9hbHxizLgPwf9k7kyW40bSLvtE
KMPswKYXjHkgI0gGJ21gHCTMo8MxPf1/XPl3WVcv2qw3bV1WlVZSplIUA/Dhu/eeC6pPDwijgFHh
xMzQZnYIPeNCocbzMkT3U8k9ua/MZa33m3HnrkYZZHhaqBRjIklr93pkQlkzqfQ58W5SGzhgEFtM
MZlmyrm4G9Zcn0Fm+KFxZ7fm86IHoOhyRGQAI3V6OPpXfqBa5QgAlvyJzfTfzC8hE9WQyWrJhLX9
O2uV8Z/i7/BVj2EF81ilB7Ol++brQW1sMrJ1mN0GeojrzK+LHuqOTHersnvuPNZ4qzq6TH99PQZu
mQfrrlWD+bCsxtfGyJE+mBx39Rq6JXM6PVL29XBZP3OY4JjNsTdGHutBb74KPZDOmUzbekQdZuVh
8TA4VUyvzb9jbObZuUYwjUy4sXy62A44r9RMv1khLpMehycSXPPQoM52NXUCjHM3HguGlPyyYCLn
OnT4wJdMc+ix01d67N7oAXzEJD6Kg3QrtMCvh/QCb2aDTyj1KSFqu/rd1QN9vDUnywWB64vW46To
f2FxRV5DBwBD7d+19Re8O4D4CAWRlgxmLR7gSrnzAvOvSphoecFEZ0hj69Yb+VuJ/iB43zv0iDhF
mIAthNwwvZpasrBTRkYh5wBiauZqRtfgSfz2M2ofRpluHD960/sGxOLTgiKSuBPJs+LSaqkkHsy9
ocWTLrfeq7okbBjew1Bg1IjO0mnBRY0s4yEaTKLFGB9VBgWf4Z4WaiYUG4hknHaKZ1stnJrQdAq0
nSkiWY2vB5kYtJ+Wf/RHwvjxqMF6FufBONAavH5dQNm82WhIBVqSh6aEYy5Fv0JmGhIeAIN2oLHK
qMvxTnX/ZTfebzQmsC1aqrLtk9TSFRVLg5ayAi1q4QRF3kLn8nvnY1AqxrqmLn3j7VIz+4C/uuOa
FN35B1cLZiE9BOhnBIdp49WSGhbBdY/GVmmxjUDrMZuGU4EKl2g5roige/kZRDHprAQcyXWWGE9C
B6HC2ftHfoCvQNiRi/ls0MmUYMLREmCoxcAeVbDQ8iDXjpWjBcMB5bBDQZy0lJjoUVKanShc7XYp
aiM3nhUEZ1p9OVaZWpD02Eg8LVF6aJXmAiWqie4r2zoDFGdeYlKckd8pLXLmWu7Ms6PVcFqIs5jn
bSn8bY82GpMtN7RY2qKaGhVLf26F3xDZUyhO10YLrPp8JWm6OS4Wn6sWYUtpeZuYhI+WZ7NM7kuX
t29EuW20hNvnSMkLqu5U60Bs7eHuc1kooZVfGDadDaXLVKnp1eKwU5U/rX2sPHs/UO1h2fZvgZbs
U7+sjOuCwpz3ASBvma9STsiQTrhyEHIvLOYS6kWk4UuLpLGSfr9VWr4u6MflWAgWjcMBDS70gkzp
m9cd5lC88nYJRDrnfZitt6Xydlq8C9DK8+WbVp17yZ7ktPTf4PhA9SHaNNUXU4vtkTHsHH9vlZLw
sGjfR4yyZX+ttUifDOWXqWV7hX6fB+LVAee+hT6L7UeL/NzCXvRv1KH+GyVGwxxCZe3eEtwBPS6B
v2vw4M5Xe7ZfFPBfbwE2r9LyQGsQQyIbg7oHnDfS9oOui16zZLn6+BKWj3oqLwtbcoZnocC7IHl9
oX5yCNW2hqKun9qZ/LtA9p6N5WDG9wqv81rLGSVwt1Ace22UsAO2CVQZTPpVtR4TMi1xgbEi0RaL
sprPXsY7PLF8KU54OQFQLBmhNmekuDTCJVwDQvrTgaNvPVbNThs6lp6WIpWyt8/X2MVQ3DYvAQ6Q
QFtBsumPr60hFNMQp8ItIrRtZHDt50UbSVT11c/xD/3tFsMAxmo4TmacJ3TsmPtpYsKawtiPsTwF
OPgQm5ETYFqtTHowkW7t3YSlJcLaQrvzk4nVpcLyEmB96bHAQJLnzKNq9gDtj/G0U6bkK1stmGdM
zjUwL5ZflYfLwRCxcd9gtRG99twgNQzwYvuOKqisqLJVVZZ4HBIed+3ZETTmrQ1sPM7JxdJThOvu
E/Twl4fZJ8f0k2H+ybULCG10ZDMhvAACS2mnkIFlKPfsEWWE5D1mol6birS7qNE+o1E7jjLry8CA
hFGjWo3ak8SNzr5z03gf+zcz4QPCjfjL1T4mhO2doMRX+5tK7XQatecp0+4nVsud0H6oFGMU071a
Z8txnGjXlIN9atQ+qmZciNKZyXbSHqtZu61qbFfUMlWXAiMWHqz26GLNKrRHa9FuLVE1qz6YPrls
jBsbQ1dME3pvf3fYvAjYGu8K49eIAczWTjCJJazFVbQKe52FIySfqYxkQ0FNtdm6Kw+N/94eDnmU
Nu8JkGlW+OSnxRFXN958ShNIAKnHKFyN3qNyGUgm2bCvy4lA0dyE8JSKn3DoN4sjgSvNvjiCb+aw
7VKAd5zbiI4y+o8WI704kf5Sg/a+M/dOgkNXOsvOHUf/YFHj3PyUOuZtzM2LmTdYK7y1NbmfMU6G
o23RFEMvzj6JqyNxgeKaYpu8Mwr7Nc/60zJ2iA5T1/CxhNt4WOo7YYzJIXG2/OZI+0oI0GSqw8kK
gJT8hBHLX4GLuVHQlFdX5b0fFfHasPqvbokPk0/p4WRS9ZkQtA8nuW5zFe/qsgaMXP+xQhSc7ErW
6tWJjYlYoLiIIXri3CNyvIepF5mEVRbnOqXNI7Pd1ySIjUMbNxeZxdyXAUWJUoEhIkJ6Z/o87iOn
Hb4zF9vmTBS1HKXSCEKOIamgGE6R5VBeOwfVNqoTjo4jzF1gatBcZsXHVbinJEDzsOOnuer+KDas
xkzOrt8Bsmg3xBInbH7ck/CDkI11hrUbf0oXxITVvGj5rUPkCPGiBaXez+ryyR2JiJtJ/V5I8xnD
DUdArmO9IJteJ1g3eJfCsf2MGyvaTpH9ZObYtTvDy87dgt7dW4+46U30KwzoMbLBPliucwExoJp7
bw2GAJsAbolVYHBgpFzkGwJdsnYXFvVAej8jkQ+oDztOFzgen0sG7nVfX8mvrmIfUsoS8e3qpmpb
Zj3QfqCl0zLOuxa0RjCdlqLZSWNxN7SUfeOGYw0Oloh5THscPFvekhRIrmcvx4Y2MIYJSh1VyHZB
mZZO6WwXuQjcX9PJ0e429xMEjneADPMZAL/BQ98v6hVvV79vwQeWVggUrLUM4ItacermO8s1Xskq
rjMjZhwShTb8UPt1GdnxuzZDAo/AwQOMWZtZsDbr4MmnYohzuPe0LHCk4BveO/H4PnBRbmbvdzXi
7ElAZPQgJ8zA/rZn51qEzY02uxmfZPdaDPbRD5x0vxRvttXH+wpdqGNMoz9KUyvjbQY/zFPsi2F/
7PsFKG/UMOXF1sqO5uT4GmtVV9tKqWyvDC9ej8WwrQNwVgzVxKpMqIqbHUY0eT3tg0JW2qaQbha/
vgjIFhORhEbgaafy/Ngk/sLSk7BILnp+s5ivsQnnpXPOU5LXpF5ItcnJ/TIh6pH7CTj/WOPVSSLn
EFKx6FaKdH/1VijaDzyiN8x4hfVGAAy/csaNqABGR/ShtpzwBeMW0mltM4Xj997kWukB8SPSErBO
eEJJHNd26VPzYF8nr4mOiVPvJ3+he91lVETm/5j4htqFSfVYx/7viX5AqpU7UKYJDgGrOEjmcyif
/r7rfYrZQMSnnACwQmk71nJW3HMJQa86DMrlLikbCCSw6HnHYUtCFqaPi/CQmWevkIwz27riEH4P
LWVsIzuGXT7MW+VDj49iB5Hd3LVMWgE7Sd51qz6hTX41FZFzLzaLOyYx8PdZpUjZ/BJGjwgvP0Zw
AYS5kh5AWw5Rxc/ZewccLGXa8zoBsgTPQqkX/7MMbjmUAI97v6UiqzCTdTarqxkSdRv7S18HD9Rz
vrYQKjctiH5UKoBU47YceBBoylmjpo7AafgDcVc5+GHyoxJxs+YTADe2v1I0OzPCZNdhsjSRWUUa
ffC2vfjRsMVfBXd162SRWOd6itIHjQ7hUjyaWIyyl52Yl6dM+taOj2Hwnc1o6jXLvVqtVOuoZnpa
RxMF3uDda/PRpagQZ8N0ygrVrMPgAbsGN8iWkjBc+AsliJhpuQKu7kHbiDvcRYQka7GsKcvo79py
OmTqUTakYSPUCc8611Fmf+PAndPpMSnFaSwi7D18lrZRExdYwg+XXpkpwiWUtT0snPZAjv2VtweR
Oj7SLmOvRCd3Q9w9UtzCMinrt97Pz55kmY8GTvEJD7MsBPbd1qL2uziEDRGnrPRwEbfqOU/M4kRT
rrPPOu07cJq9Ew6sZqFxhbPpb+OegXWlawxKxkFqnr7M7Dx0zNoCycx9act3BREJnbN688fyNYOT
usu9L4MqtFXU2uGGSrxC1BYMx+5isgnhMkpfk6j8XSLIE7STD+kELshtivtoZv4Shh0Ohj7NiR3g
Ma9MOpokn33c4vbvpXkfmHaDmtAwrxHqPiDCzxXGX2GP5wzMcah3MWAUJhYJa+byUNnuF+QR0BPq
0pA2iyOLbGXgPfWOx+NuW+wa6FxYEdlN3Rw4ijXlp3Fh7zO75ggjsmTYn9UrXNukugNrl/6uZfs8
FBRR+LLSbBsJ4gERTPyIEGO5ucgtRvX3wS6PCqYVDcXrRKHeMkob5MFNre+foc5evGa8AmW4snRg
LSrMJ0LpqwGoMXMkT60sA0xOizFVeQ2xs2lvS47ijlHeh6H/Z6QQUzfvAFDCX52hTeSQ/6rsfZmg
DZBRKEAto6Uv9eJsmzo42liiqLjo3+25vTe0MabFur6n1XJZVaDsTTt9qzkTH8eOf9DMi2NcmHdw
y2vws1xojRgvQKZ+evW0ROq3o1iO4oXURzSVr1UVzQe/XTLoKKjoQfHI4OsXjRZc1DHXbkamjUp1
v7KWyw+8VEIIPX/PENM59oqLZc0LMzlW7FEcwM5RujJwMCjNkdwDKZ5RTT/Z6DKN93s0JQM0BJvb
GqWJA5U3XYRHvGahT9crMNWTydTzLyrK53nT94BwDHUARguB3uXKoicgDHHmA/UeGXW9OjdWotak
8mSIrN2n4O+Txbs6kv8CFm768d7yqss81ZSfJv59bTX7DB/+ZpzUwwQA8A5v8nc2clDJI0ayOS9X
i9Pzbi5J3nhz88bI9pAyLaTMN/6Ts/cwYTZGArcVg6UIrn/Wj/ahsPqPIGPkuHhBcvLL8dLj9eN2
+BwFDUQqtPiJbNPcddYBxYazPUiKgDHUfp5/Wiv9lXhFRUuu2Pt+bUPMPnORpkqF9Z+xf/2hmvmZ
bxsrfgzl3yNwaYXqMyy9ZhNmDDuUnb3B+KrUiDVgZBOvR4jmyh9eS5wLuwEU7i6N5MWM964Zmcwi
6j8JsB4aac741w0esWZTMCXcRkB8GVzzUAbshlIkFD5knf8ajKDaes99L/2cADY9UqFBW2grjYvZ
SHbUZPmppmjre06+CzGHrcHMiYPvt3SGlRrxpstjEzJ1WEsNMuiNO8MXQ5HYuQ2WUGyKnHSAaa5m
1b83SCU6mkxK5IhiDrWL7OgB0zfjzBqAhEIAvhuzQnPL8bw2/Vfpe5DDJmYDssbVioxjJRvfVOnW
HOwI+iJAYOmRfFPtC/651QCnnwdgl4yE8iyXe3bfz69mB6VMGPNu6eFxq/mZVPPvVFKxBMM3djno
olNQY0zlDNlVgJzlkIIk45XvoI5bHnZSThjVzHttBO7dPFtibTUBvU3x59x3PllgQZtaTU4po1Zp
3QaMJhvXPAyVuk0y/DY6IwPjkhJMv/NFkG06Ve9lVh9LPTetKdWmxcrh7pQWf0wf1k0jhvcuQ7tt
2kJjfG+ly82lYQibMY46czr1Br0PxzPUxZkIWs+y5PAu8XK/D37MxMZcm5b1BdSTdgMnDDZOY+0K
10BHEg7hcEdu5u5QEb/YGDPupxo8oZewkjXHeSF6EhmxueXYKIMDy3uxao2RaWBnUBminpwyKzY4
Cza1T44kIyZAsVayg9BDKLPrX0qnf2fyve9G/qUlR8uQGxaTpDQi+ncP7oM3v2n2cTw/QyT5pFaM
vp2GggNJ25t+bsCRn8h+5StXpxPsTPx08L2hT/3mDVmwbOqaz9LCGeM+TyUoRV9Ct8hjTIaC8PQY
e3fJU1W3ihsBpgQw/bu843POWFNi8GQDTNtF5Jd+5AA/OzcF+GhwflW++WzUxrej016cg1a5yxLW
GPi9F4tIDv+GKZTfMuc1nwDO8hn7K0lF38CkYbNJCv83xXwtZnAmfVYsT63giuNAXpqSS+f4HL3k
9FBWIVD+Rr5bRkWyzZvPHLw3c9HJB56zWfTvucgxJqkg4JlsGYc25utiVpSI8AgapDqH8c9SD8/h
Isct3LGjkZ9quJwQ4vZqoC/GmShhGCKuJmm0U0BV77juuW2w0j17ZsBBK51isCEdglKcIyLO94bD
qtaULqeUoN6m3fDEU3OqPFLeUcJPxxJ1NwFtij7HF4LhLgThosruOnQeVPio7Ff+mGPTN6pTCOGE
tCfsJ2egTG9RN+hZVRsi6c/Bcuxi/1wOgvPWAv+s5U2G+1StF8GE23TK7jeyYAhG3sgHdTTszrzk
pv/oWiMGW9toNvGMjXAe/XqrcuozWjul5pEcidmYExcMss2K/M4LAB70bz957uKkeqF6himsyXec
jjY2qTG/cdnMb3M0fC68sRRC5vktq6N601LtplF0+S31W3qyANPF+fAjhrp7/vsXuq4/ZNAvcCf5
qd6Q3Z6kHb51FxUtMN0XFlg654EP3VtO5z9amgmr+P0bgmz7tu0YE3jOcCUbHpwKSg3XNvGHY42B
dyV7ihdyWj4YCLfJOQqxv4QYMu96z9Bth611VtVwLoG+nbO5/wBC1x8pb/dXGXL1Hsc9vA0bqj7f
DGuFQ6B9jiUGQjOpAOZWmzgsxl0Xeq3myrbrOKSsvkooqse2hN0CPe8+7aJ9Z0p+pH+q1//P8r1D
Hdv+Gf7rf/9801C1bBKPXkRS73NlJE9mWidPThTsly4vH/7+iDPPvCK9KlFVM7V1PfMHgcq6N0fN
7ybpBNShPARVFO7iUod8/VG+sgAFGxrlyCxWsMwK6y1rR+QJL5wuyoo/MdDAZmhN9Tr4tMvxPOu3
3Lbak9knx8EW5a0QJoq7v/yy4kYyOSrlyV4cMO5u7OycIHkO+zz6hU/PXfUqSrdOb88rCkCQylHb
t2JpI/TBh2LmewpqxT8oCmtPRcLNqWD8j3xlNneyDDocP3FxcOLU3HmR81nGBjL1HDQ8iMAMLDdh
8zeXEzZSCpNcs9vKXldHWPJQtyiqQ+jZQJxsAobNYB+adOy3gu7GBGzWn7n0T1LWzFwZUF04SwkC
ONHIgLU5VyqYsCka5mX2m0OZOcxZGof+84Xvp11Y5Vr4EGxNTm/PQUFO0et+ydI4Q17+mcLMvc4y
7K4iiG6UZsOibJy3JBhfZpPDWiGLdNuYfruRl6GbI0bWEAo85y2zA+NWRMOjoqnqQmA6wsp0V5Is
uK+IVh1xVa1wcgkuACTbO30tjWaDT2UgPa16ftkpKIgE0yeTwFDc9GHK3L6ny4NJidjZ/kTG30Gx
iRsxn/1ALjAOHKYPABX3wiPWXKscT84CSySi2WXt+YbY830vtrXGZwUGLncIVism5dz1RA7uKgJm
6edoaq3WfVne3WfEfb4wonYxUJt1FqT23iIcwYk6++Fq1mME44wdN88U3K/I64Q7hsOkjNDw59ZE
HqOTAMyBif1m9ACm+GChuYicq568jugTtBCDca5t2A9x1IVX6ZTlBgABPn0zDq8GNUgExhKMSFNO
t4wAjTUIOdwG7oJ76usRIfydZw+rekp7ol5UtI92b2Cvx4NF39Padz4nfOh/VAovqzKIRxCh4bQV
Jw/0JgYrOhjKrQpsHDOAiU9JEh5c5xPyls9tbUkefcXymnouTqAofpnmLjriuZuunrLUoexcikr8
8ZkPCed37Mf3WDZIRPcPM06bW2hkxrPvHxP+jE0t4k84VmBmULriJrYvVVRZPJgBTcFzn+9yYlLH
oafvw2GbGhLeHTdInbVk/nxRdZ7sMtPg0uL3j0Hhpmfo/e/YFkipKRPfr4jtrWt37EvF7B5B1zDI
tNq3f74Ql8laMtTNDumczp/YPDN8ifHK+eGapsNqq5L0VycRD6kkIYRRZDT7UEZhPfSqZeIyf6Fj
0A/LcQG/DSq8/h4klTNuQrxc8FoogqxU85gxxEqxeV4mERxi7GF3kRTdYbCp94xFWGBl52bskc8d
KuOpcWsuxkpTUfJlG21yDQiRHPuOc/BB2sK4+dGq9HAjuKFZMby1GaSUw1cDBAsKrtbc8o88456e
R0t0Cpb2xrF6uuYyI+Wsv8Tegj/y/9bw+7/6ff/H7nf98Fn+ln9tv9//0wb8j/H33z/8/8UVTDf3
/8kV3Cfqs/rffcH8mn98wbb/r8DxPIHvNnA9YTr8nX98wbb5r9ANIEf5lidsG6LAv5vIPf9fruvT
X85AxSQH9m9TsOf8KwiFG5gmTmPmcvb/lSnY4T//YQoWJihfbMsmwW83CIjriP80BQeW1dt9Ion6
Aflc5WiZ8tMvkaqjxH22hXnmfbqLW6aTdf45R7R15dwR7clWMJsgmEuv446yH4r45roE6h3ORQR3
SYRsJ5zHG+H/DkTNXDrbdk2zSZvpWpM7G3vUXwp8oJ9s4KZsJ2h9SxVgJBIPTC7KZHwoU2s7qPYe
G8SKfe1xcOgTJ4huje6maN0nb7mq6oTy8rTY3blyqlsyBvt6lPla0rkwNDj2xXCEuMsdT6fJnI+5
GtlBrAYziPMOiOhFM2dwrtVp9Elm6qFjMpcV0XGGcJJxKND01Vjg93IgnJHDbmH35DA/+/BHXGzu
mHGG+YE/vhlds+SJYfJT36gj2H/OJCVFgWBZiRSGnG17mKaBrm7aEu5hqRJkSuWZYNC6pSYj7rID
TZvMUNINddd6cdxHctpw1tmYBFnjorwymdtV8REp45Fd5DIs0RGPxTZLxy8HVEgisQ2HpLBfgYfg
DMBjuYpKlplIbSGfnIMBX/XcPM6hC7m/Ka9dNm+pNcFSUvQPCZUIFO6pkpshE7U1yUFyNPKpsbna
W96HnfRk8pgeDXJdFumhGWgfakAp5wV9mS6Rrci9ieIj56lpFK4o+l6KKFwtvacvA9yrAn/emmBk
LcZ1bmRvvbB4ZLBNJUMnSa+1914xBtuardMZxU/toUyU6YvDn2JhvhJ7WGiMZ5W9YVFk288O7RA8
SziPaasp7+rW+wF1XORslPyqMdPcJYJcZlKvGYyaG62JRwFlfVyph6S9dgknsi7bzNris7yhxj14
kmgmxT8Wlsau2dhB9zjELmx7MnINgwXwNPNIlUIYnTKHiGa5a8GG5OqzkfkvPA/OnT2UmEy5ADvY
HFKTaOiA0Us7RmqPOs8nb8SBTQmDxFXJ2PNBWCaxGwJdrhchtm8XYvWl7JGvBf0tYdbf9733nHGu
ZQBwG+gPr7iP+dm0rktSaXm7c6d07bWMK9pzQnlfoGKmb561xXmx6Re4RE188usvNRGLlVB5FiqJ
DSO7JM5LKIMXt5iPrYBxVw34iGz1Ii3jOqanNt53JcamuvQPYVptpKof0rw4qTbYQuj+TEAT1UJe
OdZv5fwNJ/cHljVkgYXGYyOinCViXqT13ZAytkwY27HtDgnQIED4CdhOj3YrB5PP1PXJSmlNR23o
bXzB/ghwhRuh5nrSDQAMqFi7YLasXlykNz1GebXJYRTaHUBu2XnvddnugxHsuIj3RJNMMgO/7OZV
O/M0YqAs+9cWV/+qCadd1kw7w3z1F4KR4SUH2mws15Tyy6Scz63j3Ne2uVZU2xmOz5QJDQsgh2UD
GiodIrQxYtTywWF+Re71d+Kzw44DyOspAdKYDvde5BMyarV6crRcsgFDRbFbh9y0ntUPrJPHtgOw
Sks3gWeAkXG3qV2z3mB3uoVO94nTCbtp6z+4dfPdZodG+CeMfDB+LWBMHG/noqGOXXkfi5K7tJen
wjGTzeCgiHPv39NTfINiX2bgVvGHM00O4uc+qo5t++NEOe48eW+6PUPJo9dZbzLPH8NWPokxCdeV
GJ5cutu8vN66jG0WyDVZbW6XvHnOs+YFsgq6MVefrOAuAmqqS55yJCcxlnuMyndmH+47qhfL4dPl
hJ0Ja50AqRJ2+ujABnYG+kRNQuVRcnbIK/g4/gLKSSanW00ptVbpa+90ELF9cLtW5/xgfSK2t7Qc
kdIZy6cmrxo4wOPps7LAs4X1UbVfVYyrgFgjddWSF2G+VeOtz9NdNFCFBcANmYwqFftEH8TRJP3s
syphXHgcW87yZQsQNTNP+YKb26o67w7u7cr25mPRvZsULFTELFnZvNlaJXidZgfic0LDADMjhTrc
YQannO2IVXHnew2USvPDzmaJLuIB9zDO0Hk3QnaUIdrP3bCoXZbyeiwhken5T+45D7JmY2BsE+DL
snciyua1y6MsEp/TZsJob9piX5KrWap7mxKYKqnxHAIvn+39yMoW2vMmZtzrNivMs7ukjlfWiGlF
uE+OvjqU6UOMZSVfgq0TNaDCp+7DCeo/RlP8jkX5jhXxd+RgR8y54fd5+2zOcoFNU/yykFG6gu+j
8xTRjwCRIN+4HVblOi8QPfvPOm6/Qjug+D0e9i4k0ruU73ETpIdlhFJRVh/OROi5rvR9G5i+sRtL
vuAweRmFtZvsmG+088Qk5B7o7B/V9sTnykcZ3ej5Ke+SpMQCFzXTxmymP6aR3aczZ4M2+VYSs1HR
6YHUVzl+NLqn3RswEnIHkNNqjEBJTExgZZvdcqY4tVW9jtnaxsMy+MGaZehYZ5dFzCs/5cxvSuMT
3S/s5T4plsPCzHykTzy2BM0u8rvyfHC5XovKbZwHSB1uPELyBBaVJvGabM7Ro65kFXd7MWFadYfk
E8T1pmlnfF4M1mW/TX37U/TW2XaHt8XOHyjU5BMxQDkVFoO27DR77tmFESatdN0jr7OYeltGKPpK
++X4utip9U5GVNJiCFABklu8lr3A0h37e9+djjGYIKiQ/1D+mVczNUmTfVDVuPjqWzgUl8509ihb
l0h04zovBWS7ZT10dYjjpj+5UfAW9MrdBI9rXyyUPQbHanjMs8NkCypr7fui7dA2Op5fjHIN0voK
0wlWU7O46YVcjJhMuZNGqNxN5pHnTX4HMY7/hLQG6pA7PuEyfk0ne20S3bTagsgsj3Hm0hy51DaS
M3GKEmqbXX7QHP8Crfvm5OpXEubuKq0YLOhlMjHSFx99AHwKwbU151nOEQOzPV3kRLMRwWcXGwDK
3gSF0gwPYfmbbPQuDdKV2+Mvtzew4qr5U+TcVBfGLDOkB7x/u9JcLpADLm7TnWlC2kOu5E9TZa+T
F2+TwLtSS3Iw4k2BuXHOX7wJKmZinxhebNUAa602diEPU9liUOWbseS3FrVeldmL63iwqOyTYfeP
DRuJNKJtVIT32DaP6XGOnxkFUc27d/3wqXXts1HItSLFdkTHATZ0JTr54RYwk8IoRmJRa9GVFxqt
PyTmXzdIfjCay0OoaywUdaFugJw9bkOyQCw0kE5oN1i1zISY9SK9GluvJFITyR2165vaa37xaoiO
uIrjfRGYIcYbEEDR+R53uSEzwqX0W1tXK/79sthFC3ODD/8YpFQRNy1OXn96GnT7EH1ProPuF0Fb
3jiyWVcWZ9fFmdWG7sa7VsGERTOpSG3fiabdm2a7WsTCIieI9fgPNG6rA+Zb7KyI/NpTVZmxXCeA
YffSid7cCLg26DfGC95KBvGtKNnhA3E2o/pJ0XK9impnFxXJPU4IJoPDRtFrhRQ+0WBORshvNr6L
0mRjvVa61BUaXVRFX3kMaNCa0XmlccTQspymGfROMPzQshEkCuKOaJ9VQcuRdExUmBRzq0VZk2cf
JstaOU0arplssqAJhV92JpTO5rsi/XC19oQQcFfDFCtp3wxy9bsV6MWYRybm6Q2nk7VLniU8QXJ7
pG2PRBBbkvOnZbuJCo59Y7iRi49U1FIixprDxMH+9nRSxyLbt4LqvsGAvrMSyfxCvodJfurfhaoo
FycBV3pPKWdeu0tuzBbOHnmrhO7ERXwPMO9F9GKo+ljgXSQ0Qje7jZTPhgZrxE15ieLo6JrB9M60
ebuQVmoA+Za2r9uJgU9E1KT2JFqc4T1yrJpYQmacHP4RTnSbdKCt0xt6KjE5lFoem0C7p43Igd/e
H40GIh0O6U83czmUz8cqlbtYcLGgmENMxPCjYGsnBsNQJm0TnS/hu9Ub2yH8nkBg5pqb4LMfBT3N
PpyYaPq4S55Tl2LIvNsYgs0syY21LOOXxMQIhgd6jp7MOSKcppbiEWAZDWsqPZfR8E5FDvh8xrAB
E5XHOKnndR3lj81A0CSzspsbLqDF6hFPUZDdBASDJHb9bWrzLDNr6dWx7SiyMSPNKrG+MDFjFrcE
jlfvkM2v9lIf6K/RSTj/qSXqiR1+5XPJtZ32j0v5ZxHsAYVghxNHuU8FkGO/fyli+9DT6+Hmz31A
LwhHvBt2n003SVT4YtU7+SWgt2qgCKIA+4h1AkGM23EPuRhXDyPXc+7Hj5BMDtKy7/3JP5jYz3gH
BXBVg/JQfktOw4uwHtzuVaboypCceQHIcWBUyI5Om58iHjiGkGsHVzt04na4pzIVpwvH74i5Ldgm
03vrCj40jrOqLFnEE+wO4lOfOgaEGyBvW49iw3G4tdCi/S9m7kcBfjFR8fM8gHMyqdyl3LKhuzvE
TSYGj874zQzUuUkSvOrE3i3AUvn8EDv9E7mzZ1rqCLen3FJzMGcnwUO1/Bd1Z7IcOZJl2V9p6T1S
FJNCseha0Aw2G2nGmdxAOLhjnmd8fR14VHeFR2ZFrlsykuLuDIabGQDVp+/dey6lhd0+c4i+Scva
S6JvaC1b3ylPhEtdwzE8SRvlbZDq/doP7COFQbquKgowPWI57iEpVmdsglu+m3xHztju4oTUpuRz
SB5MKK5opbQr8xEcZfO+tEVCrU/jNIfCN2BjspF2u8Mxq+QdSo73rHTvhjE7OG3+yKT+WM/ISOyi
etMbh3zAfEUq2JHZKH15EzsbqgG2QWbTXEK8qVHNRZx7JN5i3ff+VtnmxUgIxkZjeydUewfmzV87
8zcc75OsnEf6RGAzRPQeNfG+iYYzQ3KvMcb7Dv8mGPb2M1CEmNgZ5gySh9gMUnXgvaxFID3Z5RvZ
kqnAlydNp7Jtra/YmNddWO4JFX6s5bxGGS6o+DMvm6qXvhRvMorXFUwZ9C4cU4lI0sxd1EQcYBno
ufNWJ28AUNCD1Md9e5kyd/aE397FnXnUEeYlwIDbvn1liO7ZC0dpKPlL0fIiL3hrzHwHVYJmvIjW
WVndVxmh1GF9TkMWoWhsr8UiUx2LFkRjdLQH0MEt+en+dGmZz93QriWjj4QxjWLwxg6S1yE0HoOp
pOTREFtbMQeqUDvbOSZKFUZwHzUMjw0Txt7alox9gxCfDZXXKmwP8whOGN1kcKwxR2OZFJdeSSBp
pQxOXbqesUHelF1yB9ccuO62iXNUp0i28zg9CDfVKdEIhIw/0ew+TNQaRpJ4Tepi7ubgH6XZGVim
duPAMrFVdhFbM/CppWeTLNJu10ehRmHzI9GTjYVkdZOQozY45lNQfMs0vTVdglEaaL6hz4+X70zS
1mVkP5txs5UDO1bI4KaoFrj7dyAE8DO1LcSpbj9wbOFJ1e4JTCBgQj6jvOc+phsWMnnvLKuFWaV/
xqjWoqYJVgFsa9FLnHX07kb7qxnByI2czxZE56PbMPcyjX1nskLgUj4nQvuA5lJSjLT1Lq+vBg52
2/TC1jo3aCj08LmsJwjvLEbWa9uULalTQIUj/4Q3K8pCxM4niMkbyn9P4rZX6Wvpv5fiBUaGDcAl
fxiJx6uHYl24I5J9og9DS1B6Ch1HOsUTGveDIgpvXQSooSLIB2jNn+oec5fdN/eI4fG/knbX2ige
UwP5XXXtR6a0sSEPekQUV8JxQugQFf3k1Wzcu9p/0ahwOIxrTwmO0U1UNqfU93+Oe5RDuGh8VjgU
WZBciMc0wi8luh/YDah9QI16EjexT7TtusSOjmiJzg8Kt4nkHlLX5p9JHdDoM09deWFd3rXTBQvE
WqvA7CkSoBqO03RXZ7iayQC3yqkuIBhYi6cP+reeztsbuSOpZp2neAo+U8SIIL/MLALUGqzyZGM6
2h325HXXh+fEVo9WnN5mIHlQL33HEYdfRVVzSidAjLHSbzrRH0cbkiRJ0rQnK1zsHGzqAqpBxVmp
NRFN2aCx6xcuMeHH3S7tsTeS/UWC+5GaTqEGrWITxYeBIF2tDKRubY4oUU6geM8BgzS2owt5rQpz
UGXCOgupLaOvhPU/Duu7KG9Z1gY8znCISXmLkZLpD3Rr8MezbliB8PqhvM3ccVOV9yOmvxbntDuz
FSbEuqc0NYqINPa+zE9Z3NPDucu08YAQ/oeRjwd3pPaVCdM41Cdnn56yAYfFbGj2lgHrepX1uFDm
TTGaPyqkiNPAvOhVJT4kOBRjmrEH/3+ThJk3ONWKk8dDi0+taRGZQnmxGq8J2h0RPTP3g4cCDazd
HZkwFycesDFwuszifdGYO0GtWGmguADil6e+e+oHMhmjzAN7Sbni9YU3IcRJ6r3rbHwgivOOGmxF
DBolf+nlyS4C5DHO/rodh7XbLEZYXH1YNbFXr3TaaBo0ugZU9RyjBp1J0SR2Ijcab7C0zRh0kIhX
eoB31Z7WzVKJ0Lgyywdcqdve8qoBK4/Y4mf0YPFUdCTY0bZmJDlk5atprEhB1Tw8fWmx5YZk0Kod
gyVMe0RHhVF3QStN4jKKa8dfm/mvCQn3I81cyva1hkWc/yRE709ktZjZag526q7EzKAuacooNWoo
MT5brFepJExjjrJzhdxnbIynEHZRk1dnqvO5RA/VT1vRg7h3J37tewKFS54kZBkZ3Hs8Ru7o6Z1/
p5s/G3iCWvTYxGoXkOPLEWOdE+AShE8onx7c7KbUClaL+n4wSWZx5IaOPLIKd5cmr1W3H+ExGEW7
IVuCYWRcfFrzrdY+VV1yptW1i/CdNClha5iFJeR1bIEte9RAwKBQK9tiZU52Rk8QqkjfclUcjPE9
wxKz1YPkSP3jeDmum762zkVOT2fOHxlK3zuOeQFOd0uu7skHnoTOavRMPXFXUpjGIYidW90w5aqo
mjdd4nOuBIZszLeIypIvy2HLD8oCLMLMzZ5j21lg7rS6aooxc8IJlDSgRNCiH5qJBgXWUORpZM+G
PtE83UcfLiiCySXURqaHrB65R5fDnp99DZJQUkNSfAPUX/Rmux7t1xpGpzxxTG8t9KYWbkDMSFto
51xD1jHSmmK8H7k9o8Hyl/Rnyxu/MiTQLtFM8M2KeN5mTKhLlo+AZKkcge7Yv2ntmbSWTQlq3p6o
9BiVmM7ObF8KlCBzeXAzELt0ejLAMnQK1Ir9M0NyhpxEtvfqPbJfKSP2ISehvhk3RQTLw8EvsHQC
hBZsZxwXBp2lOL2KINu6yF+k+6LXzI5LneF1i5yATpLubMQw7SMsA4J1JQ+APhnpSeUeTBDdhtOc
oP3LY+Bzs7F0Ep1wusnMqPJqrTpHUdOe4l4LD7ZmPmN3vO+HgUNGrT/OCNUQJWuH2U6CIyU7AdUB
8ys9SakjucV1vaGZV8+kAbvgsLizbfQLpTqadQqyU+q0EjRx42cMAeoeVSj1FdSsihhdv9I7/F0D
lBCJcEAGZU+Slj7vVHwBXrGy5xFoVtetVVQXpya2af2Rs+z4OPrcOiFg4qkjtRBVXzRds8R4HIz8
sx8plKdmdHaqC4nZm7j0GPguU7SUzgkLVhZkkPcCZmTjkF5JhRmNwjppPNZT4zuPi+704psPyicP
IHPsH6UZnWM3rd+cIX0OLfsLzF/YN/ot+hNSPlEW3HRT8Wh2c3ypS662bvCRoFb6wDjS7DTVnty4
y2793iesMmZ9S42Wzm1LZaH5V7cAxaobpKlGoXgnpQBN8tCje6OVfwjxq8mqhpOCZiNq58lD0TGs
zIKCeL6f6ljsOp3juBn1n7YgxC+lXwIqhvGeDOpTF/zAzFhubdN981uMpmk4b5zQeOmaGYIfvsK6
J6mxJTXSz8gayolTisyaQ64idKBqYfhVzfCIBMhfgbFunHxD2Ae8eWPndCBD8lgcKkw2ddapfdaP
L5MeHWAmIruLXP3UkO13Tqp+AW9qjTf3XzCioNU1BObM7bevyMERsQGtLN8GLfpp8h2rTRI+RVLY
cFXokY6Cil6X7NXGYN51NZbDYUJR3NYP+BzrsynpWNtC98Y5wYDtB6hS3G9hYsUrygyhSlJHayH7
+8zKyTBsibyRc/keOlO4NSo22xENy6yRATtNy44tySy0HJfSyAlwCUYVt2H8qLXUXmZlenlB6Jy0
9GMtijOfD4gdK1gUPiNlbVvonhFp8XrQZ6xpbeQfYi53iz16jrStQvhEc5Ag2zFYHHp+862DQVjj
kne9uMZjJRcv3oCMN7PXCMt++D0vUAeKdDLtc8ZxtinRkjSdX2+dnE+JuSer2JXEpGqtfI7Hw5zg
AcsRT5OrS7iKlrAr8nMljctNjglP1ZOgLc+www9+9HHWnotONzaqf5vmcESJfYqiAi1YkR0zOfY3
JYqPAKyO12JsvskGAg5lGtwb4dTvS2KUReNw76W4TTJOMZO7UJCgw6v8O1qKpVojvYH72JspmzVR
Z7uyjVFotsrDAFtBlaZUYenlJPgRoNRfIRmi3Fng9yJxT6OcAELwQa4ikuCpD760mQNyNrsorlZi
Aj6l7AKnbNhRmZsWzIRE0UWhuIXytqcv/ulW2Xst/VPgtscMmdZdXJFu2i090348FTCIwItAYCpk
CzCMppXJkJg6npCeKUP/66ZkXeJJwWw47hOBSByZDbbc4aorU0eitrHf7ajjye/VTK93njcEd0V5
RydKCt4hYrUZXcJJBtoWCAAnK5RLXp01DxhlkA4PbAiTSBW8v3Zj5mBxSibWYxzB/IQWQ4cRcCc3
fD+Gt1HvmpcJm7xHWxLrAL+EOey4uyiAR0KscrX2Ub4eqxL8wACp2misTV2jHRhiZyQ+hbNIMWgc
ym0aWQEorobmGDYvds8O3y8Ir+KWMl6uDMIO2cUeHN6HafTaTwQjTIVfRigFz73rsGBVDd4xfaGi
6slqWQRc3OR74X8R3pXt5g7qlJuP+4i8TNlVt/0IoTDSy307gmHQ4jJgFgeiRrhEjfWQRDM6hOjv
It2r6tTrIjNbu2YJCkx7QXFf8tHeIaQG+NE+wej/TlRN8k8tPqp4YAADy3FjWj8Sl0ZNN5leaXVv
Mu08+m3iZD1OmHUOqiQJlFM2AjJrH1qN2gYzhksgUMFN10iCE5Ph1mbxJquotDdmqjnXYJqda+v3
Pyc3q4EyQGzDVM2BQy+PQ5wb5zLfJaaD9KCBjOrEjbVthnbkRDBNEIgX6ZdI7mPLh17jZli7XoVu
zOdu0XKNWdl59E5RI05dvR3M4kQC2yMSy3KdlPYOmiQy9LYJ4DwN40YOPfZvzmc7u/c3dddB01m+
SJmMp97sf5ayefJHEzu10IgGcw19M432mvTa6h4zz63KJ0wZehbvckEiLvkqGJJaVHK1vhqJZAKN
4OB0L+jjpSJpjohhXRr1VrpJXNyESYBRTUfz4EbAvBTTR68RmKPKvrK3mqzXHOxK0hkViIIOsWKE
Fq4MHT4QyoxOsaa5ZI+zM2Ctcg3nljhLyP02MCEL94jRjz/U6AC0K0/xWDDIqvPY02obnV0FtVyN
IfoVNTKXihS40Oyug7a0T2In9ohcRPyD+4HBkP6jMKIJccR7j4zkWGjZxxjtET7LNS0w5pkkxQX9
oRQ5UBgRlOTn0XpUg9sDFYApZhTLCW6btxMM11ZQZkfU05PaBKNTQ6pzAL8I2WzSUvvA85bfxvqH
LHCJJgTccLMc3cpQnrSmW5m2TJAIa0NvSeZllKFJkRyLrLZbep1+svVHkk706G6ygzuZGrSwHHQa
mIywJISduIGW5SzKbssjMomE045Nxw0fEyIN137OpDpUFudvdCXA2VLMjrNWIz9p9K0Zmvcu862z
nvv7SoswPLjsVWaxLIIg5ifsC7UK+ZGB+Vhmp7hcgRBx+GZxiaw2OCYxkhhEsDRxxxdRuiwTMWZt
aXt9aXKigXbj0CgT8cw6j1y6VIZH3mG8itqg3YOBHG4mTBBnq3Q3Qxtku8l46McxvCQJ1QnrY31o
8+Ok9RwtCJislg7HqBhq96p7SE15SlTFnV62z/r4HtaRfRXDi0sc2F41mL5l3d1mqb3X3RC9bISf
RCZdzeMdgnHT7CNVJv6p4mT3brvlfbPSdhat/84FUa4R7JzaXIBWr7Nj6JL06GK2W9n9iCZKk9wK
beqFVQYNrBkY6CKgJX7Ul+u0OYUIvG6QpVhbR3EsZwj7NCnrHM88RSRcNhjhDFzONECyIZ0PetC+
1RC5VkFP7ZKh66BPXu6tHhhamWLATqWznkbpoZxxr8SmQtkya8eLiqEFJRBZ7xW6r9pQ6mmoulsW
+oTdDQtXMegns0ZfAheGHn08PDvd9Iba9MPUnZciiqy7vJ7uOjoOiYqjJ9jCr3YWYn3vGEObJZ91
LOlHjcAXGJo7HN3LxMUsMr+Uo33Ja/objoL2a4ds7w0JslAf71Nhs8i2oCMGEzxnydRIrkMk9DqZ
sGvQQkjfYQKExY1hy3QVdAmih4AvKS3dNnZKxsuEC+LyXVUcmtaFFdWHPsbNQ8t+b/s6P+N/jbkk
9ahB/te9pKH+k5A3feocUkXTcj3J7H6ekohuCk0leFKcF9jymainEJb2RucIDApkYi6AQboFQeK8
0uRGKNRnqAjNojgPOsWMragTagTZQTGTPZ1uOs4ztNv0+y5OkAFEvOoSldgqoalyDEmrXU9MpdEg
5fJIsR8eE/EA26O8lVYzncPqCDeCfI3AaD2wMMY1nPjCssCZL/lw84bkAJzwT9KMb13dZxVeUhJy
rCR3GI9IO0Gf/pFIesp5qGGy6Qtr41YJvoZwdLZF7gckrpgZSIXSRx5DAJTfoZZOAwZHbuqEp4AS
+I9f/fefcUAajyMCFD6wk8NImwvZ7Myp0gmaajmOJU41HUedvULYNhbukBs/wD3dm8PkSWy1ex0l
jtagrxK9OMvGIvIvqvUdE3uieclEt0hLdO3pI69n3yuIZd6jkCExJTu36OvvBYPoJs9fNcjbFMLj
RCFtj/tGEskSFOjPbL1cI1YwKWWf3NHkUlBfZ83J6rthb4Tm2p4N6KHJknTeN+maqJqnOZ5gNSfO
+3LG31oREkgZ+CSYNAEvDOse1pYzTgdq7a6fzpUP1ACM26GsRv3QOvnZCtvxIPTq5IYwv8zRvYVP
XK1sg4OD5UblQSeGwDXi7lrK/kQoEXNPwVQb9A0BlgYuBd+fx5NpiLuAUZOm9HOfmNq5b4Gv2ZQW
TMS2dW7V17qv9n3GdJz4dZK0dCW3wd1s0NNQM4I4y1LBpsz6/VwTLmoUiDVovd6UKFcwMEUdszkr
xhKGGj8jBnE1T11/iC0QRKlurBVZOXBN/R4RNl11LcInqxmktHIcgNeUYOozbcfaRTOWLJUCwqai
DqdaEqgBjHU4EYJuHccsxi7QOqeyhZ6Do5zYXiy0FbV4Iz6M7ttwU0LolRjow1SU2qF/JQnb3lDa
A6AZwmCbA/1iLF4+a0IECCWR5BbK17dEsBOo1VfVFZTMinKTzA9n2Ndh/TyaDj/SlwycGiC2ud29
q4ZqAENALpqdqBrnOUtFfu4ET7Hb0ZzOg+g+H69VHhDtGQcYoDQXdWeBmnOy70Eesyh0H9lkcSfT
9sroqNHMTpNNMBELkMXz2Ta0jcxQTnapvNr6DDsbKv1G68lQhkf5Og/RDxmHazANLGEuw9PY5FxZ
k03hsNZi6XnRcRVbpvapNfJ5oOdX1X5ynhLty9XMy+yW8F7soKQwtx8s6h28a57ddiPTLaZpdGVW
bjXojDO1n1XbHphiqRs/aWq8o5s08bnJW4OhUYW41ZgITJcwBTSW3JW2Jk6SVGgfMa1jZZuwJfat
DHYujosNafZ4poPgI7CqjeXCdrXqzFxH2PLW1CuPblqehAtqIEaOfNMVLJiNRiVcYmQNEKJE89Cv
ptcyg3KE5ArIzZ6qOw5grFhjbnkWzfsmRxFkRWS3FHnzYfcGYS7YybMcAWKOKvMm9okWKOplvMNp
hfTuFF5peqktZ/b4GI9aZY2bXhN7M9cH1BnONQ7He1TagJkQdcNC86f6bkSTuxAXGzmvnIboJMNh
zMXeW4EMjw3uoFQQMZx5TdxdJiukpzsXQLaMjHSu7KsxR7ahcXjBQsbzNhffYTw4TC45eoT5HfQU
cScfxlGtY4mqIDaRZ8tc+dvabJAb3XC8mjahVSMW0018MvBiKeTGrQFwKZQ6GLyqPCQAiza+xTm6
N/oFHNipTSjls/Kjbm11xC6E2LKIybBW1sCqSGfpVBsVQtO5JqZ8UHi5pkMCbmKrEX2ax/qdk7o0
rjIh9gNjv57jD+A/6xQE48UKfmHu44MjE/yv9RuXqUSCiNQJbAnoB1vx+Ay7Ks0fchO4MdSzxkMG
jramHrEE14NG4xJFxbhM2fIed1a0dMloVilItauwCol/dnPIo+GuzonucgksJ2PJ2BoDtpLSgJRA
6CgzX6042B0CXYJgJ9xHISqwMd6kXTiBZ1UR2OtLHtkDHVH9ueEONDqbYDk888hh8omeJoCVJP1R
JwQA+ySkbJdYJfrv46GOP0lVQ60SJu89r5/hROyhTgDgCIYpQGNZaI/KXSunob/dp3ulUn2rDBIr
gir5dKeaKHgfak+nynPBg4lGHd5jbozrkGwxJv/pgn+oMl6QD34wH3g/OcP+G0KFwJRwv6zDFEtX
OQT3rnU7IU29d8xOx+yVnnhzA9EEdeg5ZV+cce48JwMdW4rhla7iZEPbhRth8qtbpFEI6kBcxMK5
DDNjncaAcl20GfPdSqdWLsd9rglOiU5lrxO8dcacyAceipuRCOCbsHe4BXO0eZoLC5ohc6IBMmXV
duaa7MLOROzJm7lrNATY00uCFW6r5bZ9jOBEbrqW9m87WD2S72pvWsZ0gdFo1WlC/nK6Tdisvm1a
TY3CgQnyc8dAsc2du6g2Wdqrp7a4r+PZy+VbqVFOM17DEAeD8E3WD3pMecRaCm2HYAkPszD9aFxU
00ftf+i86tnYQCFdK87/mvvTTxFWjZ7j9uR2zpS3hyST65YkqYHrYTo//fpemeVqKH6M2JqTDKaN
/6Ngqhcu0Be32I9uhVK8OTRBvMHUC/jPwbaQHDII8AohHQTb/bUr2P9TZ9PwxnufCUqBUnSDvECi
zE6nx7aAySTPmWN6Lgr/wTDuLHQf0ZthVeTCFCdURp4fGO8L6LtaVN4JhySrfGoCNB2xdqtscZGj
8Rws8TEteLgst790bGyoVD+1JU1K9a8SFcFMNz7uw+887g7Kv2AiI2uZSdQo9jNi3iwpHqRLf9Wu
f/T1Lqufk/RLFKeISYhrPdf9sQfhWLnmc+lIHHRM19M8uOhgK91wcWCv/Bz1SZXiC0P2jCLZZEhG
YlkXYGf1N2gg9rVITgI05ZQQBV9hvUZmYwIP0cilgccXvDoIYRqQUPSz17WpbVz1A+j6JUg7Dl3R
TSn0nRk1B/oABzw35zZk5KltQeudFxOFxSwjGuGQB+wThou1AdWR1Dx0CbfgrtMxvubNa+58zqL1
jA5Nck3Df45gH4S0DHXpPyQ1DeBWIGdTwZ5u5KUh+N2yiG96SEeK/spehtaEfwjM5YKY825qifqx
6fnF8r0lpIe1xzgMmXabh/hDQFuwoWvZIv7ajS5qq2ZWDEt1QuGZX1QC62Uo1beZAqSCOM6Bb0Px
IBhEg8WdAO/PpnnXGvqnrFgyJjIRKVlwLPbHshY3ZZx9+Ai/tZZAyPeEdFllhGdpFeexhCAWLTOT
bJOiu8h4pmu5sTt+K633MUfobDQ9AI92NTFOxtqYvwZa+gGZ4WIOULiXsoSjstGkn1oXH9SEQ7px
d5nOg9WjeY3ktadCDeppZzQhbNAIAVJk7QZwNAxKWXGYBR6RD3UU60DVEQ1h+0ASgEmfLSJwr21V
SjCTqLBBca1qe9g3Pru0Cg4jov12Ku7o0m5SVGB2Nl0aP3wX7vSkYOXT8MBQsERN1/U5tAAnK8o9
gz4YEfS7mum0QRxnOQDWsLQXzW1+6hmCUZMEyoTuJ2LJRd1SVzvI5J5EgWWAMgDj50lbQ7fKjCOx
dk3DGtP15KAiYC1qbZ/3+br1Od9iTdCKp0we6N8eW1juWRfsczuiGGZkC4XmElEBY8qHW0ad6/oE
0Nr2qa2t12T6igmcrtJ0bxuMF801oMhHvx6O0FtAT2tvyZjRFHTOcBfuOYO+mjZBC5EfQkoN4xNy
x1UG1DeaCLTWtGOO0lqqdKNPPmNp0gxjebBMqsi+7W8FuyOE+l1cFh/tyNSgLadlJ9dXqole/+Tk
uxTpFBT5/8q77FKgJlhCMKx/csdZqKd0V9rKNLGPLN//U2RGkcYAUnJrXjOVGndp/BSEOG4qH7FW
od0nSfTWWlx8Wr+ur3CtdWezdMg/cLnjxRStf72c/0o++a/Xg+nxz07Jv/z2P3Bw8M9fbZN//on/
OEdfddEUP9u//bf+v3JgEmXyPzswzx/fH7AIvz5qPJe/cl7238u15If+sGDa4h8WXkrstwRrOJgp
//BfWuY/SEkxXKUb0jAE1sz/57/UiGxxmaAuVx7nJgwo/mNNAc3g//xvzbD/Ybu6EC7eTKFbS5zL
/82k+e0akmbzr+6x32NZlGGaUHYJjTFM2+Avk+L3e2zoMZaTc08nZgZ1h9gqpnCgG5QCWp0xQ6+q
Lgf37Ls/Zjta7bWQ4BMiEeCuu/RjxurVGqsLSfTZjVEnn3L8/NNn+a9eHy7U8o9HY/kYl9dn4fCT
SvE5uTZm0d9fn7lMaGcUaKvBEc5NjmjvRnebjbGUYsVkflPWQ/URKX0Z43vGqX8TTS80x56LsTsU
ertW5RwBT1biD0My9/K//uTsf/7kLGlbusP/SN2xFc7aPz+dNmq8wB553gJwuNt6ciFqduKIRg1F
TCR2hLW06xS8JRP7/tHm2d0YFXliqiIJpI2bcMeKTW4lraaGfsSNBTkHArJ4ZLr9HMGf7FX1oyKX
Ja06FNe6dQ1a46rlYbKeTUQulp0fgxA5rD+gUxJW+pXrJDFDmlOLHa4tiQMzSW0uGBBQG8DPieSn
rrNHa5UTr82BY0UBUteFj+bZuvnkM3oFZxC7O1UGOERHtlN3dDbd0LZroTm06lHohEv4FpLLMz76
ljb7/GxG6jI34Cn+/tK7v5uDl0tvC0u6ECAM13IM8ZdLz0FggD3NrVmGtsmurQkoJvNuorIhqYTP
sJq0O4YpTLYs5SWG+tTLqH+sh5mDyCR3cNUj9PT6m+u3+o3ZTSnns8DfDcPZcLsH1kogr73i7dqE
nWfBMt+5jnVhYERgBl2NGoJIQcamO1v0dt3BuEmaTt+oCpjt4mrmSKSNqypFOK6AqnaGVRPLQ9pd
0eZMlDjdCJUcazWd0SbiF/BRW5EuO4MTyTF+9RhAnYA6J7UTqArTS2gxYkTYdVJAZkiktKdbjizH
oe8foz6vdgOc0k1VTLcMZHsTsgmimxxRfeGvnGkRKJkpPtIJiSV6kS107iWRmjgTGsfpYhoasOBK
c50xmgT6o3VHtu3TmOn3QRwW19yQF20gYDMJK45BU/qZDwGw1QC5S4BRshT4qJQlX5n6gBtwpoNp
ILLX+yE4WRZR7HM6Xv7+FjD+1S3gmEKXLnc0rezl+3/aAVM3SyulsIYkfZB6tkWnqZT6rVk91nmK
u1Ejg5Z6r8hobxST/hQkGjj76qpIul27dZ1Amsi80dXaNS0sFN8V536bOHvDMazbFKB4A3cOc0/+
b25enPB/XbdshsLStmnW646Uy+rxp1eeN0jnY5MOdwRWDZGG3OfEDmw1I803NvkIAhr5CthjsdeF
xel7AenCpT4uOrliBLDSZ6OOGrLbRMu3IsxrXmywzPUI/6tqsOCc0oO350doY2h5rREZiIN6z0nc
M7ZoOP0kDe7+/nroyyP3+2qsyMlQQpgCZACUi9/fFUHYI7IR7iaruDUjECb1nPTrISYCxOoQo9A+
5Rj6lhe3QFmAlpo3+lwR3gDTlZIfh49h/JsNwlw2qN9fErsh+6qjTMUi/Ndl2FRuRQVXkpI8oc0y
NWtcD/Os1nVEWaTmU880lmXyW2uF9EYVQo2Ph3VdWgBwtBk1ZA7AUXQhx43hUM3MybVFXxfE/pFW
NAqk2FIbKEfAdOx8C6CANPJK+khMp9s2JPrJgJo9LGdR+jD/7vP+p7vIAnLA9ieFZQrXXlLd/nwX
SYKqabS77M66E25UVD0mCFvSPtzFUeyuhDkwtI1b/o9L30YGko1oLu16+got7GgJizn+wIdAi5g5
MUMMdLQZf39PuP90AbgfIDssrAhYQMRR/P4aE70D8u30tDvjGLMfQ49ENf0KDvZV2LMLtJAJg5aj
QrRwOm2EaKYDWeK415ok2vPwh56E252WVnOuyjx4KOIF0N91NK7MVL862bvCo3fV7aQGdV7UXqSR
lxvq4iERg3MOwup+Vu6EN13vXmoZ2SfExNlzFuDPF0FhHKakzDa2zY0Q4QIZOzc/hQt7r6qwF8zd
QHdxnPiAco72wn3rAblgrsBROZXWJujI/TJNPKYg5JeAepShEcSUTduJbO+aB1+UkmNVfJjtKjjp
C9qsEJxVzceiWhBkMrrGDaHdSa3pXraMz1XRPBw0aE/nxtGurNNH1MyeGia5trXJ2pHNSfOtzR+s
DIFknYrhEjN2ojvc3RpY2GELp/GtmhDztkySt1WOrlMlsOhNiTAXKYdu11AQ53xrwLhdx061+fuL
btBZ+8tzpxwHIJCuuD910wYk8vtlD8TgEhYVUifUONm1NkjPwMOwDoN8wEqROAeH3uIhwuh+UGn5
oSFUwDjPny9hqtAM5/C5LdjJZi03kBiU9QPA5vDYOUV7MpLyohJDOw61JVZNAUcsQx5zUzZOeRtE
hnXflO7115/7AUaSLpDjzsyD7k3lP9oe8UqYxGxQMXNVCF+E5UyDtg+mjLyvkfFXVAXNkxLNvGmj
cvaC5beyzGyQBhgVRqiZCNkd7MR2Ya9+fRd2W0+HRJKwpxfllSPQNtQrm0aRdjOF2KuyNJX3pVIN
khaghb/+rI5HeS/phI55E1x//RvA2+ftLGhv/Prmry+00y/EsPVn3yT9NagBYlrKiG/1JExuC4Sh
UADTI+rM5I8/+vXNX79Nx44M3kAYYCrmd4eT/43Fq/eYyFv+xl5ECZVvuCdCnVLPXQY18eBDGuhm
Dc/W8kvkDZcawi3lJNqT/2TrvJYkVbZs+0WY4WheQ2uRGanqBdtZAq0cR359D6JOn9127b5gQERm
VUYA7r7WnGPahW6+ic7ttlmHl1CAL/s/h9MQiF0p5wwi0BDkRgzt3q6qkcQ7yBRe3r2hURyPTe7z
eQf2opkm94sJFouKDHpkGPjT2aUTT8e1Z9mOjwiXDWhEpP9tHIuTN43htjUleRjEPd5gBc8pMc0m
zDBjwN2EjWsPMjkq+GCYWuXPiCDzpTE52c6Lsv6cFYpob82ersyS23WuoFp6Jlr1fJof210VjzDQ
S/xVZPYo8R7kFr6LKjwLFzBDN2QaprxJLXAr6O9xUVR7SNDpKksisHqE0BVTldwpBVGJR0mLEkEH
6WlrBbF2MXEliL/je+bE7l5X83y+HYi+1mqBID/uX2kS26dMeZ9iMrrXsa070Abi0/FwRD+PvFgg
14tDqq/zO3Qq+jAUZmkzLeZEt1+fm2hExdYPwtw/Dw1b13aDyyRVdwsbKRk1R94/JPYy7S3xwvRV
vglmEohNUFHSvn0j7wwLBVlaz9dcK3kJUqu6Po8GZf7W3KI7P490tFW2nPknYESWLj3283MTakZw
9mqpnZVkdtNCLUU2iKLSQ+pDQ2J+o+3TLSjypCbwnXf/+8P+/KpJU4Hm1D+4awQgAj4e7GOnzhB8
PKJqtojEp40WG+ZbjicxcSdWOegaARjbkUmBrbAuvT9YF6V/RDIzzs8zRDf9qEpf242R6146WdUr
V2T6KpXBPBEZM+9SxOULxiHMO5N/6Qq7i9YGc7MDc6yLHtnt/zlsqJhdnxttRPxspad0yq2/m67i
Eo96vqqh6q0TDHwNQ/r8chBPVoVljYcTgondTDzrFjLRvHUjiBF9DmR4nnHbmdFwcBI8IksEiHu9
AQDy99AGRh0Mzf35XmIzq4vbF1tnHgIx7hj30LXDI23rY50Xm7qvzLc2de0L8UkfXcMn1sxHJkfP
12wc/c/Xmvmdz9davf372v/n5+bXgokKuhFFBu2qarxHxqDBnc1qZtocPjd1ypehyPfcJGY4/T2H
qyBcVrnL3OS/56C7lMjYtFfERcnG51Z9qdIxusANOz2PnhsjacJVQQ1hC+KoRy7TIJAQbn+fW/Ug
4KfT80jNp+pKbhE/M/zVIblEeWHQLxyMayKrGCrNjA9s7j2CyDtx2tq1ngET85GjGeG56MtT2DnD
FUrnQgl6P0sWYOm9775ZaLjXITERBZWBv29bPTvnQqb0n42FtPUJWxltDjcG8jOpJL9miYAQjG6Q
ZNLa+jHGbX5lkmTQPEL1nwFGGz1IO2ZrT3syG7ZBANAkMmFNlJOnbmY3qFs+74XHomsqwoP+9+zE
QnFZwHTZPN/0fEErlHYoM5Im/vu253nb1N/yuLMOz/N/T4lO37T4FqnDI82TEtGNF9XeKzKh81Cm
weV5NHqBT2jING6oZbmvWe6VuNnrP9jXeoRlk7l2GJhvFWqk1yaj7hhBEduyNvyH7CrvDE3Z3DRR
OuGXAJ0jSr49363zdVB245sfw5POCXsCis9h2vAor8eQMvP8Zssed00cIzvIzQIRsjKXWUwRP6w6
F2RK7Z6y0LIOkjXmFcjs0TKD9miU/XhFvV87C5gVQ+VZl+cp3dPttTkRqgesLiH/rbf3Jv8q3pei
3ajUxKSObuxBa7Y+tkOEeHB+tQw9+45+dvV8MW8p0RhldbTryb4+Tz1/21BOtzyXkKRkhSZagHQ/
Wch4T9O814rmyMNlOmdltItVNl1l7stXgHn5Rs/x7NfIuV6VtK37OOVMNzl6vsMzyMALqAnsOn7H
qz0PDUIrP5/veJ4aouGXY8fx6XkqHE1jh12sgvbO+yvV/AauVR2bwQaVOJqnvAyLly7u3UtKc/p5
9NykfTVtM8lE0dVk8fI8p7U5l32Ud7t/z5l0lxP4nbe6zFgvQwlax5J1D1UqbwWdtn60zjxOdcmv
5xGQ4/oBcCOJGZeeZwZy0BZZmG311qPWgUzUArClxCuZn/ZCpgKCyjxlr6qpRSfs4D3n+JXwdPFa
JP/orFxNv+8PsYNQJfcivie9BSqFj59UNTXEF4Oe79kNLxkpupfnGa90wmNlqr1dG+5dDrO4jBbA
88hWk4EV6v150AYaSmuhnb2AUJHW0g427QKeHjkSM9sZh23oR9USAuZ4jMgyGmzrKxNQGWo5kHTW
x4c0DJCCYh3EumqfRWMig2bytdZ7MjOMefPck7O1UvGT4CDoN0/ccU0oxAdsHM+p40/Xr1Hij2Ig
ATEKgQnkzd3S645PToV7h789Wv57bGPJ3hkhX7sXF+4hEZFatnoa0n4hZSL0w3aT+EP4IauhW3p+
YRwU98x+NAijQ1M8S8IlzdO+0V4tsw628TwjAbISvOp2NN4qDaYcANirDx8cwGSP/L8s1cNhkH2B
LY9mW+dIkC9RB5rH7Z2Am5oGse4rbThLlOdncBVvgJYRptaIIBulDS8IL6h/2iRxm/1JCLA9svXc
H2EhXnKzGvdFaCZr5dGTNPL+nvC/uPSYCda5HtPdJwrvJDu/PBpObX1oQq6NlDTlusDIHY83lSrA
BL7aiAbDJgpga/OcpKJIWpV1QhCigIE0lq235G90lrlf6dBjix5Q6wgLnOADn6lL9Y80aEEHNivQ
RjYOOQcyP4S5TX5OlSRnC13ZJhpUviuJy3z8/coa1benkuiRRa/i6Orm1jWI5n+O0rSzJNUswshd
3U1o5rskaBS+zlmIBnoPeHr34UASWhWB5+xdCAWksRJvrPWOebX7X1nnjz8oYjQLrSvjG49lIoGn
cJtMCIV0YDN7UtTsu5YBxopIY/INxcdtCvKLLerL87Av86p64wCjHLbTCUTV8wOjIjZdqAlyCQn7
kflG9mLVIS4rjnplioe5c/th1TbKuQfzcdCQ7Bv7eQ2un4gXbEEaDvhOW1KdSK5t3p0LMsceoUnB
V/ox0+A2tG7+kMLf0siL85mxn6FffEyIh9ZO4fc/RuczbN0IPMWsUgK/d6RmwHqamC402jbXV9BG
Fnztqd/jo2DOmZqH0JrkSbNwp+Z+fHZFKK5h79yrODHfovExlNQvA+CNpwIZ83bIGHpB4Bl4co2i
xsrrasc6KJOLy4MuVY0AWBvUMI6SceEOXv6IwoEwcgW/Vs+7l+evZQaxwh8QviZ4efiKSU7wLkHb
TxtHM+MXQ+8Vhbg4vCin/Ei0OLr4dObznrAiV/QmqH7+yz4ZXGuZqRzlwoSRG0/SgSahRcveI9Rs
4o+pwGGdWebA5G/aDQkfzVCVpMYkHZYKLXnoTfgBSxjKK9kHO9IJk82YBdG2aavqI8S3S8G7JkV9
ZLwbcv4+0hh4qNLaXCD1sM4eg/dz0jNqjCCOGl+c52QJw4p+KJLhF+E+zcmpFDbDSLyIAsieVED7
nodBGrWbsKmHVTKrYI0+uT1naeAX8l3aOVQWWTfB0ynsN0fkdPmF8yFNw78atvSvWgrlB5Nhgz6b
w+cLwSASuLTNz6qobLXVSo8BKe20VdTgc8wzoDqZ1mpcWWaLoaoUXz36l6o0nV+Asb+Abw9HvYTW
7LCsODFEe4uOX/nBTCXZmuWkrXM3Tj8EbHJUZOSJlln5hgwH7wUL+nWqA84abKRlgV00V1dXF72J
qtdeL/fhFFUHXZYUunH2PESXuS9+86G3TvKwrdJ/rQ8KVf5RmuEuCeHi1cE0X1lsSiua1tGoh8gR
MiaKaHhp4oCxow8ITKfWrLvp1/ZdVHq1IcikoPXDuYp2/8HwgbntQxvMDeNjdLXdJL4KzBPLiWbu
2tRgaVIP/OlFxFn0xpE8dp2VchT+BniiOqf5iDJc79LUT5WUHyW9kmMPCuRVKMYCBAM8WmCnKMBd
NMCyFfxU2vtk5Ijak6fARdv+3EsZaJchRTII8s1XWVrdzbVodNRVAPbJofJcd+HDqYik4hbpofIN
5lrF3XjqWwgg3JG/w5FuB8FONfLTQvjImwgUEC0uc13PdDKpQphM8Jg2wzjtYuy+t0qI9qQ5DQnb
AuWPblr1HsaqvQ4ksrjnh6RU1sxXWMdat2g26cwbrVwsWyx9AfipJtqoHNdB6USrPO/r92TUv3Ej
kMphBeM68j3zmDPdKAMeZEpz5zCdfA9tXp1EXnEFz/O01FDnbKJcWOFIZZaEDZNKha0hAWU4SUkb
oQ2Lw01vkJFkqlmZGYL3hlzJqwqr5JrmYYHlqr3VNHsWVi8QoodpiQNT7Imb0k9N7+cPTwZMxTEL
kY6bAv6Dcr2TMnolSXOAikSiDXjD8fTvoT+VJyOLK35Xio8s1s5lOfW/hv/dCSv/75n5pdCOGQwz
Ea9jcEm3plUTIymyCsj3D2lYeMj0RjCNwgof0ElZOZbrkG6RMdS5fAcLWj/91iThA+Z++egi4a7x
6eCFCSBHarJ0dp1QDEth+fDC9k8Ypi+spPUTQHoY7LUhtwQn4CRtcUv6hsheG62O7harpqKmfJpK
HA1uDICx7hp8JTo3eJoN6KWQUlYN5hM7tMQ+1gzuYWlt6vRnI7N4FVJfPzK7qeiNGPW7UyNWtG2t
Pz83pVMNZ83PCWajnrzKtHyr7N44BXZW3tAclzdV5f+YRnTosUNA2imndW1jhrHcOrsmRZhdfRYb
SEdDejKlpq1Zuyg45E5wpuHUrpSej4tQI/nJiee8chxQ50nzTDp5dE0pIHRZ3G5GC6cXiuzloPTy
QNfmjNY2O6S65y5HZSm4/jUi3qTzuW7lWylaWoWV23a/Uy6gk+iRPidczEurcVCQy8Y7eLaPzs+h
hNcKfNW+A+nJ9IFStNYfKZNmTT5qysNlYfEUOFWu+YfV1LjwawqMti3eEt+LIbJggxr70uUG02G4
1DDHg7SeuEH9z6jKvrygrI+ZMVz8PiDmou1/19QYwZlqZ2rLMBCMeFf6DDSmJMesSX1YEuXwMrpy
YzfNRzGo7jBYVn2jLbFsLMt/iVD+IWavv6yqFVt+Fv9NLsQZ2yq9+yhAbVn7n6POb9CmAXulGttL
DZ3RGlkCLGQJJSRnuV/n1nDGF34Wvde85L+mVmYv+pDfoqAgrULpd0xa8iDs8hfxasPWNcmow5Jb
7l0jm2H4CHW4QTRI0Qm9UR7v+1HW481y36oYH1mPnHJiJXUkvis8IJzH/z1vuqY+hylxrUFkfFJw
+Q5qRx7btEd8hoxgq/VotGUfjMc2LvJDA+BmxQdofqQRDbkRt9meyfw+TJp0j2k5fpTFDFJxh0+t
r6ASaK1ah5L+bdVZ086lH8jXVnxoXKdbfNLjDl8RZV/APVR/PPNizTWueoLfaX+NfpDvE5GlTF0C
kC3Yc4l+EXF0Dn0vh4MR3sxBhke6JwOLv7YE4O5AALDT/IOmPl+MD7GRzrVdeN7dmHpvrmKCd/WM
fQTQqwPpbkuV/5Gl+YC4JyfUpbRE4zYeP5WXEVYjCiZ1FrkeY5rfbVWFq7zvmKTxf/r02yvGHntr
Z11OSIGT15BtaW7IXGMoalvCucD9YuWAvWymdXmpx/LkGnZ7LONhw6w4ehjzpjGiD0cDZYt4fk4j
TgHkpG6yA4RRLr1ATbsc7wfNIvDKWt02P3u0+92A4zwGmb8zSGAtHD98VPOGT/jHMHTaKe76Yvd3
egh7utlYTsRiGw33Vk9rnzif1t6COifIwnqvszA61+SKz0uf/At9LuLXwr/10k+2oUH1y5B9vSed
67stx+r43CBus3aB7+5gQ8fX56bO0mtjMTEry66ktpH7WAjrcaVnsoc1516tIfe3RuPrjP5gl90W
Ro9OUPuCLnj4m5o+xbr42MNRXaHv888a6mTWcowvuh3ckMMSOkSZbhUFY3coi7o7eDq08Uwndt1g
AQk9ViCsd3X5mtQQU2ZzeN6MJVEhvbPu0OjRzlctIpDoK22MdJPJrNlaI/pbquD4Mxob+gWO0LC0
Y6B6+tUqU+9Qei1sC1eAzGkMNPCqukSOnlz0Er2uhZ7eGCJEOj7tv6SGfFSMFU9Dp0AvmdIwdmFJ
p3bjnPWG4HBtUuVpop/2SfZSac0BBdPZsOx4N3TJjLFCnmHDligqmZ5GkxWpaC8IccxtYrsuAoWu
3FYaIe1mhDKIkajYFXES7xOE1ExpSA21LAWD2U9f8zE0D1ZOjrg1OR1aUmi7YnIP7QQ4tJzVJSPh
losoJ5wpAZMXwpb6xx3xMreHCJDtvhm5i2iDYqFqfOtI5LMghy3VFjGzBieoz2YPeVsSiXRq9IwA
URV6BwJAVqku/Z3d0Iwu7VocfKKdDx36zmlgCchS3D2UMY0QrxQvLhOlwyh7k/bBsHSqWJ59j5uT
lc6ha6eXpIjvbibCU9eN5KdB6c3jKDv7dvVKr9U52BFeUK0gZaS3+aIHcMUi4sLLynQvbFGQsIX1
zY3Kd9dm1lUVAMcdaTBj5O8IbbrIqdNI4ogH7aVJyv6eB061jMPiq6jJ+ClC/6Of6Mjg334hc4Pu
OpFGdd0mV91hoUv5M6TaSrk3IAzICqHzYoTITkGNy3rRz7u+jkqm6xs+jNg9TKGlHROltOvQS3Wa
ymQrUmExGkH7w9SCPd8dwp0ImYl6CjWNNTXVS2sxG/FkA1EPfgq0S3Jzs1Fn/joHCMUjLgFNw9Rc
6NPnaLnp97zT1wVd+yRFH11SFpnCSn/xkGAjs4ZNCVFyUTj9LddZRbdRvaYTtDWCrj12WdsvDQPD
uhE09WbAXPuQjTUe3VB9FGr44ulaIkriWquRfAGon7JjBjWGRhUg2+3okU+MRN1AIvbQVW9fNM8j
N0/gmCEQj4fs2ICmlALhMWqEhTN2mOy7YbJe+zoRu1CJGQce6Wc79dBtuQ3GTVYmS3h9FMsd11jm
ppppdLC757jrIh4p/YzKx81byqPFEzfpdH45Jut9Z3XGm4CPuwhzMuwSA9SXloDVAcjbbtqisDb4
3Gb57Myx1X5C7siXlCX1m9UgBCrbILlTNH7y2FJwvgSaRdKdg0zGW2c4ZNECuNC9KD3rw7EfRwUJ
LviJPIphGT/CHsGKeMWKmx3GGEoM2ZHbxkpyvmE8TlyO5zodfxtpqJPWpYqlogGH4yZbtXBiIGx0
1arKeuQZjeZcRrvAadKBhgQNDG0qzuDWl2W9gTlRryaYPXZKdmBSp+XOwIErvWqVS/jMbVofXYV2
mfqcLQdxazMGNT0u3v1UDhcMXN9+dEaX031zHX8PdWk9JJ/vNq3Qr5ue2+2zHj9NifuoD1ilpU7S
XJ8b5dL/t4VDmPom13L3KywG0h1IoGGCUo0/gAi5YWG8S9AgGgP2yRL0yLAL+g87pvjfNuAAWRU9
ch83aIEKlMhl924gdv9HDpDmeitpzsXk0jPouOMyUFcPktyyZTmW/TWkNbpJ5NRfo/jLCTP7XmgO
VGwF2OrvOn8ggLXw+gq9Uzi8poG/0MG+HsvA8Mi4mG4lIul/CNfCH1Om2kes55A3SykfWAtBHrtO
dG+Bhjq6A/1wXkJKoq2Wow1jLDHS4qYMHutE3jELUCaxGpFm/5TY2m+5MSWg98ZlEonoc4jzrQis
9puhu15mNW3+Kou2VTjjseEK7LhTJ0prmDeyLg3f1Xw/OYE7/ExFBQM+jQ4jC4OvyBvECjMRn9oU
vPSTQuWfqK+ImRvFM/qEJJcFc3xZcDQLEyAVZUQIE608ZRJ+YtNuG9H/MrXQf40yv91xB5ORNQBA
rax82zUqeW/t3/xN5kfoKnCXPE+YEAc4IUKNSG0LRFVW1/nF8OPmDHI/Bt8/WN9CvfiO0/zT9agx
GHTgaXMRWf4WEkP82XV2fuL7RsnWZcjDQm/atqGsENN7K0Aw406W8c8e39HFaRXJ4JhzSePAqjJM
qEEw8m1zZo6bIhaUJmQNzSMI5Fn/8AK9v5dDRuCnncuvuYwHF58ktqD7BVPQW7qYBFI3d07jkDAS
ZEvwy2T7nCDY4sztpPUVZKNaIGKWG78dxn3ru6skFatpeGtFYhPd5fib1KGsF2F5uTQ9AINkilit
jthIda/Ud77dV0cHRSd6MLmssITccVrWL42z4dZpboAbdoiaJuhk0fRFZhHBWqm+VwYILsdN3WVn
++Gx94YRCP6avwjviDkOVMuEe4a8AN+e2avhQMIrR0zxaRO7TAb54hq35LqNa+dLdCmtZyWNr2hk
DUBY2LnUMhs+8XIwJ+0nKRzF0u+wKVGk1/chvLttIIvy0TjIEWom4gvHSKJ7FxjnKbO9dxzuFmU6
p92rLGleAkg1wGdEc1ADDmqng7XDdIsOYVrV74oi7mBV1efQxGRQkc2zbECcfgbdrNJIp+8qkIAJ
VRadwEmGm9TsxMMgZQ6ziu2/itQgty24erIegGxPxhYKSPvT05gUTqImaQPKCUa++I/sPfU7sEEI
Gsr5zl0rxXteIRyKPOY/KmoOSVRtpiKacxZ99x4DPWbe0blrZfUlzrBhuA99+lbLeJu3iXyvAVls
svmtbjrMIGKCU0KZ+jTiU+sSeRpQ9RrK+ESE5t+ZP+G5uuZax9wGi05qdfjL8rq3MJf5Z5FOTMRh
rk/SP1WNKC4gWikitWn0njYpAw9P/zZDEMLod3c6nZ6eFp+ZWDT31sbf23tVuvaga5PtdjcMuIl+
meEUK+icDSP0sDAaFRxeg5hRf5bSFi4Jj/KTxq16IQjBP2R+QZpwp/1o+9J+A0l/CoIZ4lqb+YMl
RXIS3iwCiyBZ9cbVLPLhTJlBLmsqJjvHg2jSWJN3mGZhRRMU0KzFWU0CvIE2AnHyzYy6uDUtLDux
briL32hcgxEzgJE/ixQJjKOh9OBCtz5AycS/2lrO/fj8sHKD/OxMZfYr2SSsz7xjNFePwfA1S60w
1Upj+XwaXaNfO5XK9lnaI7qMfkd2nr+4RQM5p2jcXdmF4osJVaINVztGzQ1HLaMhHT5sR5X3MpIf
eYkIcCw8votWnIfOEieSeuKbH31yxwWIA9xxW7UDFBfVkZ4yO1oTMJyYuPP6q2SWtijTAmtbRO4g
mUQ0l0lhpXRu6ScU8MB6dRx5/ECOYgeV2mg5R/xh1gqU33B2S+rFXsaQUOFx2TWle7PIhiEcOaCQ
WU7iNI0OaNnAIjvE1YpL1KodujIUAHMzaVSDcc+yMwqB7pFIu3uM/vgK/PQ97hiFyBhpz9qAKUB1
tbam+LZsqKjRm+tPTB8YcHiQRqzAhgx8ML675x/WVUOBrT6iol6W5rHq5vTkzERzG2U71oDqg7ze
FQKSfAcVBoKSmb8zJZm+550y0cbnDtE807ep0vfnzvyS5zvm0fXR5eIOzJZ2oaJba6bWQTkxmEob
WZo7esdkysTPgACUhYuJ0vV9be0B1znYa6pRw69miKif9qp/UHH3wQExfkelDE4i7fOjphl/vGwY
VhWLqO0YZ+IVkxAlqbx9M/OifPMvUWeVa8EACOiKusouJWnuQJToIjLouUdpB+Bi3mBrpUqAy+6C
SV2HizkyMhqDPMr6j5HTcQtQHRy6OenY8q/P2SOft1ibmDDIV/HTEwuY9FRa1skAx30R1UwehtfE
UtntHn3u3GQT+buG/OdUR8C7SENlXioDZ1tUxL+j8NPSlfjoMv9mlD6pGDgWvDBoL9DnrUuCAgrA
TBKie3XlnQ5LT+DBHE+f+hCMKzLvosp1Vzr/0J3aHHZfrU3NvZO6GaV97dqyzPlCmO+s4TAMu8ou
+i/NfMyKP+RtmbFukbKdJhPPyFjm3gfz7gEeDhMQgk39j9ZUn6nZq1vaxfFD2DwbU+Hu6lbASBoc
aoSJXlyKbrAPPo2HjfBN+XAinSldnHU/HJcISOJ3KARmmJKf1Rs1Jqek9mj5YVB1aLn9rLT2d66F
1cMyCmPrubDpzXhsGasn9UXgRhOYwReT/XQ3qFxtQJBqX9oECS6k2eMQZXlB5FbvnFqF25Sm9pdn
wK6mlxRmmzhVP7wOnKOumdxszrwbEU957AcYrnYEQMHrvfCMaiM6JxTmoVtyqEcQppGfXMe4Pved
b/2TDSHhp2glLAJL0egQU5nZ0dFS7ov1rPlEYSV2iriIXd9G31HPMhhl8phnCwfvxmbqhwjDQnpj
EqvOOr6RvxviDvnfPk9Wh6mxs63mVhEdnay16ZvLao97mYoNQKSvgOrCZI7x9zimyFkihi2gkD3D
06mCtoa+cljETBB2jqmcF5NG+7WiOaeTFlwsg4pA3rYt5aa3mB8VsmlPGapLSr+FuRZEnLwHdSZX
Wl8g37WDuzVXmp8bZSQZJcAxjlaVgzPSZ+1ugMb5b41u7lsosrTobWRetdchLl5BS76YVQ50ZD56
bjyXIpY2eFTEGnygU90Ti0AM12Mc/qSt1b/MSQgHwYVHC9y4ABF2yQW2FdNUg7J1qrSvYJAFeUBh
evNnumBYzPDLxB02mqZZF4BR/9mb+W8kJCfgQtWE5ogeH+Emqb2F+fz2PCKAA4AT2XJzRti9qszp
11iSHFlZzp+mps/RNuQ/6PotrB2YMJTQaG+b9sH0WvsQjhBeyKSbd+eTfg9qFWU+CDkq0m0z1mAw
kKY9D7Pe+BrxLbwIR7ybNPc/ihyDsjC99OKYlsviDICJLsIjuVF1jgnTlKcYzRQsFzJfxrYKL6ad
bJ+PgGB+DqAAIOgknX6isBk37ZRnmI+ktqpZA75qOnJhhxbgu0d/GqFgpn31jvrh44PStV48KiNz
drbC34rVvXmvK7RSqSvw0ZeafJc1lPFspMRqFKomIZvuaNcW5rUy0IinQn8pCNJlle2qbW565j6K
YtTYFpH0ad2w6I5miDBwpK//Zy91jPjvOQxPM3ih6jYE5Irrc1M7nQPeqyR+ej43VW22TgYeULXn
I74cg2LfGsbwXqALhCFEZnXdev27J2Gdzytao/qWjvWrcET6GjmVux/otm+Ejfq2h5OY0JZ/awCS
gvxsFyNS1luPwuWeCMe92MAXnkcwd+y7a4G+hESG2BjkH03AQ6Axf7Px2QbU82ftbTysZMuVE5V+
tytIhH7RXEzLdbR9HvRu3r9ILUQqBvmHFQBvqGhMHiezgEVCQxCU7pQFXCjdfzaFayYHqF99ufN9
ZzeZXr9RzSS3LGbsT9k5Z1EqYPFl01xH95s/APN3BqhwaQtkokygYRhmBRYOl/nH2qLUunw+7Oxh
1A7Pvedj8Ln33IyKvJQEMiMWq11f6fVnhT/wuUjnoVdt/j1v0XaNLHP8gWm+oqAYTUxOBA4xBq21
l0JZ2Wg61Qaedg2dT7+izU92B7Xr5IPO/x9Y3Oq3bv1OyFMPF3WIfKmPZkWE/pWURriyR7S5Sg7u
uZs3z70gL/6zR51xw+Vk03tN3UNNqOthcMR/9v49V5u4D4r4NezH9Gyydj8/9zrppZQHYwuRtrP/
98Xn+X/fFs8/FRUAjYMI88i/LxR6nqyNiDUoMT/DyW+JMOF21R5hZGU3w5qO+STDt7Bzy0fubFGT
O4uGGgLw0TygsZgY4VFzvGVlps1eGMa4NZ0wf2UqimFFWvavoP9N2Tr4hn2y7+D+LPlO/W1jjvnV
l21NnDstcsqM3/RmZ1ZQLS+eEL/9QrfADkf4dlQkvqULyCxIsh8my8m1Kghwp20AaLaf6DCi6zo9
N4Ov/2evVqy2/77AX7cuZEhRyXMuLHerg5lVzTUmuf7q2214sWmbU2NsrqrsWBVXvX2cVFZvsZSs
p5YM5sWoBSvW2tEPz58OdOn3gbIIola5PIz08qGicWj6BRmnTMYHH+CEO7TfKR8UHRNce3nXdytP
RYzBGLhgxIH9ctshvBh9+amjxXsMQS1f+sACVU6gYUZgB/07XPGUR4++jQbuuQkTfFj8ONh41Y0f
Q2TkJ73X8tOYKG2r0R98nnpubAY+/E+8I0Qqv66ESWe9Feah/e/GTxotXyQIkw9uXxkm1PHZlDKa
e4rQfrnopVkcA1xI/9n1q7Y49mVWHJ97TM+XEjfVamwpST+7i520f2hO1dwqiL2vltMfQMEWJxAU
8RbC17PbREddOwQWEdFd1o+fw4BpqXdb2jBl6O/6mjpRjHTiopXN/MCJ/nfPyq5Z2RU3UYQ/zDIo
znJuvZel9Il9s1m9i2x8rdJ9baOWsCL32IzuStZltxr5TeCHcWiz2v5VFBH3tZHRwNe74FbUFro/
jdjtqX5ztXz6huTi0FBNxNH2zaU9V+n/3Qzl+NPBhLx9noqRfhdoa960Gqq911BaDPErcVPbf7hC
F/iAkWpJ/dOWXLiA0nAESxKrTN01V//D3nkst461WfZdeo6Mc+Ax6Am9EUlJlJ8gZK7gPQ7c0/eC
8u9IV5EVNa9BMkSJyiuSIPCZvdcuvUojXM39Ru6DZTWwteXkBcajxmlzl3rQpZUDugLRkMWYWT8G
sk5/5YU8arGb/PGFVowH+xibFjtWNc+UPI1NTMj+GJzzSnc794aW3aW3yP7zFUN694bkUnNvaAr1
BlKsSpFwkkOnsQwTVtPPlz83zvzNn68E1otDw+N+vuX8PI61KT7VqT6DQKqujn8/OE338HMzWeFV
geA9szfsHjhbACXtS1rGHmyOGYF8ieB/3bYNLqzI6cRn666H3DQ/lbEjEes9shP3qdes8lBq88Q8
HN2nJtSBaoUsnof5bjbFEx5IqznkJfk1Evbl1us5apjtMrVF53D68UT9Lx/hYSx//d//81koZmbj
PRDxIv8L6sDClftvfISR8fivf/zG73AE0/rNEPR+nqBERicw28z+w0ewfhM4aE0X76+LJsXCYJYX
IIphIEj9N1vqgmrAdCydiRR/QVP8zkeQxm9CCORm8BMMSQnp/E/4CMY/HK86GQsSnYXLgY/V7W82
N4m1pgLv7y48NFJW9WzlgN2Gytm7RbKDmAo22xvvO2jxsQnYzreWRFlOizRDK6i/9mysFwtkrb1m
ExnabNggGsG4HY12o3fj1nbcQ5ihzpDzKSJ/BPrAtTHJvplc3klU4WYTHyO3vCuY39nq809vxH8B
VzD+YS/VXVvyGnrceCy85p//yaTc+ik0Kx/6v5JIFMStMCHWiuwmjOI7QCqbYGJkuYqJBcyDeNnX
b2MwXUOtAlEAw6eOH7Xe2Q3KX2VhumUcDjuRHJRbSdaii5ZKJvGWXtEjJwuTdktHGtIWhPrKEOnF
4EJAsu+BZdWqYpfkFN9RYf83Nux/MBrmJ+igTPUsB3+qNZsY//QEsSgFweTR4MuhZkcR3Yajs7cd
dRoNj4qJxKVZLzTAZ/z3V1b/hymWfxjQviF1B8KHsP8Gh/CZspWoOr2FNJ4KMpgl/Nu68Wm9+5XR
PU3El0RmsyyKceOS3Rnl4iiy4JQhZSXycaH3NVkxQGXUGbQX4urrv/99P1iPv7im57/PRYksTD58
rvk3tMzgOUhjktZbFOQGWs3wUuVzEuWhb8MTwpSbwTEY4rEPQ1+6pMdxHevkNMlW1F96J7czum1G
RsXqJUUYydp1qwp73xuKiJXqxQqiO57VRPOwCIW/K2EVxOy14Yo4JRKT0TuDA/cmCdeibF91SgTq
hOFQhdqz7OJjE8eoI5CHkqzEvvXQ6c5xYBLq3Ey0tuJMovi9IV1WwAFbdGG/61H2XGfZJbZcVksO
2sB0YWr92bPTi4he//3FM52/gnlc3eDVc2duCtgWOA/ib+8u7a025Qnea2+qzlbLwJxitA2dg5ao
ky6LY2t+KGHesSt/1L38Mw79N280X4K+u8BPNIryISO1hgAaC3fQJBySvORNm+gfDFF2Ogz82ofl
bQQb+rq3hL1+1GzcFJlJCbgba0SM3RADywZB4yKwx6M5ROsUtBxblQfCNjKD8qCJl1kdUEhMD6Hd
vbM2e+xkdjQxkA9OvsAWsIOouQpiz8IiNT3YRbzPU05dQnt1cZEExYfXZ6ufxUvYnfqqWAvN2jRx
Ccw8ZVMZXRMOVZ/i0mIQ7OxsCmzPxPWdhvsseNWCaGk1jDL88tbn37iXhf1l1TZV7LQagL0T8rGR
poNIVZ5Fr/ZUYyRxgyBJcTlYFxdeopskBxtZtN26h9iWH22fch9JzTjsHDYBusDY0Zz6Xl2ixt7R
RG6qFweyWkM2eBGHp07OmYVolwjEAYYCVBwinYXS0y9uUF4ccxoOZmloC4oNZgp0h5I0urRi0cAa
R1RwsYplFnm7ipQENxovMRMrF9QzoDdw7XL/a+rLkxHX5whya0/QmNki02orxtKR+65X/jv85Tw/
tU50B1P5ZtAzJosMgRnHN+z0wwLhIDsFhhN4C9xjOmhr4rK3Xd6vcbAfgLusCSPaaX5xgYcyj73Q
ot6wOoVWnhC3DRYkgDRiGptfmSpuMYpuppa8zn56iu3gOycUyEfzD+OeGsh90Lvi1reQBbGa9qfy
CmWSDCL41h1YxM4SdzhelwmuPU2Lv5zOhp3frcjIWNvSe2ht87mGslGad5klIOq722QIv2xFDTrK
jWEgsHCym6lC5OCYzkNVWecYJDB0gJtySr40p3rBRLwmloa5F2ddYtfQwOy75lmZJI/76oRQ5a3R
scON2Q3elrMulkkR7OOXco3+Z1/Rk+jGQvMsxKEQjeMWMRjhZxun4g2V2pqa/moTSVJP2zGzzzGD
T3PKcFc9lm5Iw0j2WB19kEt+reC1OcjWknx8Shs0Kry8G3CLO7/I1mhIVg2erXASTy3i/aLKPjTU
QQRp8kGsromRElgUfsAURJCo7chIfBi86CNGw5Ub2dpr4495so4qqSIX7T3wXdZh6mRY2ppI77u6
QtjqWc2ZrcpG2fUOEvraSkhvmFfhePGuNSJAaDWHyU4eu3eaM9QdZAnlUOIHIksUiDVtrM4C5fHk
fdtV9SvTi2uV90+5NsGNC/AEZ1xX3SHmc/tQasl9f7QT7WMA0qvV5h0rCjIE+1MTMgWqq2uTwST8
ZduORhKILhf9MXDPWG2eXVjlBMCvIrSCi3m8Pc1kvbx6KSIigAuqm9xPHoE2YI9E8+Y7pCWQ8RYY
0fdQGWC/vQzvt7MTZnGbNv2a2IcjI/K3Ikxv7MI6E1LXJNaeDezVULM6RRdPuMORQehbkZYU7AyC
TQW43BwhEM+lhEmdFU+QJTtdfLtJjdagQbJZW8mKsiWaqnzFllZfhql7hLDVLZyKcOIqx4vjM310
PFJNHXMrYqYMwOAT5vNr4abXes7gY3C9aHTzjpbwXOjxN8P6jSjtB3K/wL1ZH7Rg+z7R91rrYD7P
DZIzmbEDTdYHzjAuIMslIYNN/AQeZsugblcwRAqILtGM+8nGK43JEbY9PtNuadTlNTWfGye+AToA
YxDkAXwl4dh0wcSYRu2TKbOdFXR7XUbo/KdLpzzE5jo53izbwsF9HnP/24zwtjjVXe3JU0MSXXwa
ZHGPpGKt01Musnc7SilXtYsciwfH8NZkOBw1HIiLEdlk70bn2kjW0+Sts44oACveRchnICxtozC6
E1GHLvC1hFk1tHzGdMHUl3WNiO8jq2NiBz/RItq2847S5KUlx4RgghsI9Kcycnedn+wjnXhkb2t7
8V6xf9H84YFR7K2vskPLdeDfr9DSoa77e3lD4yBtmyu1abh/K2yzkllIjqkKcibr4uaJxQaM9Utu
EAhQg4cayB6IxUIhYxOEErjtum8x4n302oOJ1KIM6Gdoef63N/xve0P6pX/rDaFfRn9tDfmF31tD
w/qNN9CF+6XT7BnC5E3+vTU0aP84Rqm7IMLRBf3RGHq/GbgTDY9SH2LJ/NWfGkPnt/mx/wNY3vzb
fz6spGHQClL5gaJzJXXl3w6rYHSUg6EOXfmYhUvDK4oHzU07yCODsRx7N3+olNVdsFCj3OeHEX4P
hF7jKjOxavxxk/uNdoosO18nFikef/wgmR8Xuql9MOgId04jziNc7l3MiRvBJIE91bRtC6t/EbVp
75rKJ2ZmvptWGprHRFZnWTU2a8h4g2xseAmTPtk74D5WdZOc//Re/Rfto+7OPfhfXxDM1bawJJsq
+D+cSfn5n/qrQtMrw0DPv0gq7TEkyOgYdylUqCYFDtvYNAjzTdqEnJRHLFImQkfVhXhAjKKn2Ygv
U2L5yA2ifR93z4WBrsN14l+Vlq8CHyuyh8lgwToWNYAX7ZM+fTMT7RGYN6vFXFzHtiHJFHpMnX/j
gCCBGa0emUAegY+MQhN9pZcWAcrTREx9ihE04NTEGe8uNowXra3Sm76EsJOQo5MmRQo+aV3VMd5n
tEQ6nBMShraeUEgsu4Hkt9JbYzkkQCjoEB7ahr9MU3UctCnFm0KyqldmGDTMhlColqhGPSTSj8VC
lrC3GSv1UAew6Zro5On1evLccUkWS0Kwz65mKcD5nCASEslxVbtbNzT3nc8T51rHhlL7cFpBk6yO
tdQJyElHF8MaB10IcT7D0byIZMe4tnC2aZnPPtPeQVq4bACmrEPctiupBV8oa3k04tv1WN7ownwx
c/LCasSjdaxGOqYCI0DkX2xf+4xIjSGqnL7hIuIMQyQKXMMClTykl6LgSIROF/vjIQefFOvNLS4w
to7JSFazXClIw3mScgUk0S3D3UkBxSxUeis7rn1kWvmB3Wa+0PAeLkal9k7mX8uUcmVQ9Qz1hmoM
DrhMffrkEiGkTCZrMdjo1oje2jix8yktQpYnG8AshGQOFhK5amk99uUMAQYFQpli+eu8p7XsiQUV
uo+1DPh0CpimRFvJlNdFk9J226j0T/CN83Wsdd6y5PKtVUOwJjKHtGpprLU+GvbS59/LzYRlcqvf
O5AHLUSVBD2m2A98HB7A6c9GNq6j0lwqVtASIRm2L/nkEEuuUD/HvcEQnSNhUCULdgqjsKzvPZIs
9l6bc6kKcJI7QqyBbQ5bsyij5ahbxTLUA7j75rFUIRS/lO2S6mS3rKv6NQqdfcJyhQXVpiWgW3NF
cuf01akpEtSyGmmkvleoZdnjwLPN7hW+xnICB2mOLiIfmtW4JyZKJbG1YgmSM8hYWVIuAXu0NxEa
zAn1Gv7BkXLGuJiTHEiETb9So5m1AFoJmcm/nSK57wPvnl0wHDqsbqNL6rJOXZrk1ZeTUaWRpAD0
EGpfNyLsMb0jM+MbBiQVxJhKrQR4/Hzig27oZsygvK8RBZxwfN0RgEOevBU9poNzdD0Opi5B14l+
CUdjeWf35QZnSRi1Lw7pGTJMjyMwweXQWYylrG7Jrhg5WggwWhdYD/gfW8wmoLMDdksrcSjK0l+b
FrMKfWsGgzjomnZGskOtj6bJDxVGBrgY+EaaZeJM7k5T4kmGSMj5o07u2F/VgOncccsNequOP1tf
+MgsAnNENKujKDAh9Peln64SBMwLIj0cC/+lr9ZDQik9VPpnpsqj7otvZoWs95U41ZG69h2pkrDu
Dymb2p2I+Lj3A3Wl9MNjkwTvsmKAVev9Z1fiJIkMxL59wIm3z6Nl4UqnWBBYma1JNQJnRP7UsVGB
fxS05zvZ5ac0NrxjMQhjfkH+/0/tWSQ7afCFfh7sIQjnjUA2SG5rQYQD0u0Fh1+JapRmK9OD4saa
v7LN2FwHFlETwsBDao35vu4TZOIshzY+djd6wQ/kjNPGi7xNRy8StFyngrKeI+hrJiJ8RfAgQUso
tEziadY/3/rjBm0jGzLNJph7hHqZBGc3itrTBCclAK77IBpO9yqrhsPPXX3USSH0Q7H5uVuxpCxS
g3GSm5PdVlT6Q9Fk9UlF5cfPvTp2tHsEOAxqPfnQdrDO28FnPRKHwQa004fdQSfpcy9fjyyZDtJB
UPXz1R93Ic7lh4i2YZVoxOxRPyyNucYuwZBvC62iteAQFIZvHciGWeLitn65YfCWZJ355ED7Wg8N
CY3GPKAg3QpdVurVu3SohkUcmVwww+k8kqNcxAxJM9stn/3We3HtpPhu1Irie1RR9qVHwHrDonOv
g7CKjY4c9jjmdn4jChrPsJdYPfmkMHAtUdKqxPuy1HlADv/d9uKToUn/lBVhuC78oDzghNkjnlUH
lo3lVpEqdM92bGWWxieKC+eGypu0a1cI4KXGvsNsDgkhKEmHIok08TVkA+R8qOoxGzv9IfS9eOnH
bP60mjB2szWnE8s+BLCOfraTINyDy4nOXk7stDfqzrX1QNdHMtLfQv7VATmHWw6PnA2rt+GDeS+j
1Ux9jU78nBfT/RCw3SNaMVqEsfbZd80nkvn0DkME08AeGEBKG3/QHfye0MmZe8J83LKLgqObomvk
6kAIQmTfJq1aV9hf3rtRgaXxJ7kZEg7mIdAhWhq2TtyTY73gP9s6UdB88maK+ZhtIBMoFv+10vAq
uFjgB2AZjJbOgGoKq0y3Rr6PnX7k7eeFkgDzVgipNNDijXVIJ1KvyqLg3D4ITJNstphhBu4tUqp+
FftEA7RaUq/skigsLdWn+0zGkFneXDufbqdsDDcWKffnaa5V+qj8Dgl+WAkPBFb4nAao9wlJiZfp
MOrZYmoyedCg4bK/TvdTbBuYfSPzkBY1DBTVP2eN9toYMTNUozNLNMzRLkmY5ZcpE34KwvtQX1aV
YZ+KpHjs+7x8CAi5GDmR51p9Lsv2XA09MT3Dt+Wmj5rxo63QGEl6SbbMOJVhzuuP4WcAL+RS2FG4
NfrSWXiOb+7srnwq+6i9QTfKSSQ4MKognqXxk3OYp8MyzCKKBCR8x8Erpn0xwCrifRV6vLXrhEF/
UU3rvjJbts/9pact30oBqq6bTtBYIoC6xTWyAO6q9Mud3Gbbmc1LagfMgkA+LElAma7SrbdEcBLb
aqVi0+iTOo9Z8ux2SKNsq7rklU3qqm7jqHfOUz8alzp131v0YTt8EzQCQbJOPVsynaqHNTlG+kIb
NM7GdwNmjpXEIvuAHAMevpcga/Fv8XeWtykRd4cpC64wy4ILXthx0xgcqaNduef+5CoHTmTqA/Oc
Xcc2ow637dm1UJwVrvmSEOF68F269Tb3n3VA0Kuf4jkwamKr5psuNU9eXQb71Pwo5eTWlAH6Q4tj
h9hXwh6ESxQWb9xzmRXEPviGxVoKWoBi3rNXfXyTzGYtEIdkNzToMA2b8J8mbNTRmIF1nQWRt+nd
12BE4zCVvrr+3ESOuSC849h3LUZGI4O72+tXRDvPsU6IUmBlLpFgWbvFPomFeACL5ZjVNQ0JIxcD
2LHaRFI0jTh2tZacNbnIOsTbwcw5yTlZn+24/DBJVvVSftdn27gOM0ynSdxTtmrkK2VG5dwV841R
zcgyeDcre+RKQhsW7zig+5NPxgylBM61RsXVOki7Y0Q2VWo67aNrUG3FUfgS8AodLbtAezeI4CWU
HYFJkWB0Nf9UU0gAddTJuOyHW1kPLz+PssvM3CqNmhtMI6ngOCo33byJ9+dNfEQEcoDB/OeOidPN
YSt16PCxn0TUpycNRNEpW6sijE/6/I2f79Y+dBDCT3hUZUqm6C7+tj8eb0PJBaswP/z3xwBKX3i9
1MGi8L3ff/zzf/7jd2btuAxL1lDzQ7AZ60cXlUAQU3jVre0cy/nm565pEH1IcVfX8G5ILf35yc9j
whi79u+/Q2KC+/vDa8XHVqvaYfXzJMUst62D8cZLSPtb/Hwvg7NJYqnz+w/aqyX94LYy0HNgAPKP
oZ7PAsb89ucGy3SyGIwi3BOssY0Dt30koCW+RiSc/tzrEt14cMdtRXgLUuPsZExgwSurUI8sCZeh
F1EpOs59FNnuNQDfMVquefdzT2bFuNQ6v9/93CUb09wTiopFbn5s13XjldykJKJ9GviHqUTT9sQn
JVoRKuV+6MHBrabu3plEuIzzfSBFtRhw6Q0cDUWpgYBgMAzAPnurR9KJauNaKPMuDDnzxAHjPENn
Cl9KtRkC8dHpDF3BYEhLnB3ZvAkrINyOWGUc6sNkQ51sw3PcIwrFFtShR3btX6PZg2ivUtCHTc4Z
1/cPrW6yZ2TahcykIQ4XzZIpfFBIJocQRcNBhT0uG/5KgR1gOyXxvkPbtywUiZWoOZm5S3+hNAi5
knhrBPkQQKTHKFppzmaQJvbw/Owb2rgVIrzk0QMxmcYaApK1rEocNfEkXlATfasURESv/IOjqpvE
6lpOuUzvnSY4OtQMACG9azqnjuQZp4Sg7fd+X7k7ztF9DZzGaVt7XQfy1oo6fB29uLb5QbTNPVed
vbL6ZycTX0wkPpiFgkuIMD3oZCaT0rGfXRgl9L7REP6NqNAZtzhyE5uI9RA5cWhIlKdthFJKIzoD
2FxlZcWqBpThTz2pSLHuH2s8GUHiohAX8ftP6SNRsbCBah6TNH1zq6QF190vUGjDgrS1DoEtzkQP
upEsreepoIjQKHSVYnpelZjb/WQ6O8MXG5+XzqffGRkR+dObD7EGdtW6NwLi4+QrkQBfJAwvItKg
y3YRu+XBC+s36QAVrOfQrWT6BYP6F875L7usH2UzpEihL5ZUv3Ti7uDP+WiKi0c/ql+DMjySZDts
Rl11CwvFbWere8bLBLxTfrM3Mc42GbOLzOUDa47JPgO0CKoJ63aJFo2z6rpvOKoNNbz5SfQVBL3G
YevsYkR5iZJImPmEtOgXNl1d/aLiX0jh3PDf/RQwWbEsb6+Eepmm5gURzrEK4HNh9zii65V8EkM4
sTKy9hYVveg5C+TApTQoTZ2I7lOdbB3hA6ur2/wyAd72cvERtMXbZEekuVQMCaRv9+vJDp5jjx2j
5Ri8GKrbZA+dSatZapW7IYiMY7c79rQ1RzXvOjNFcnUU4XxEamqtpRN+ZxpLAqgUUBD4GJYkEmZD
9YtpF2YveOd0umCmyth5FXZ0Yr/JEsPEwiBHmytjonDQ3TtsiZ8zPBHSiLa19L/AJbyg7r+tZ7oS
Z/Z9Ci5zaQUPIVOrcuwVCvE65alWwHvriQpNgzA4EksaJuFFVw6p04LdnOvyScoa8aFDmNiUyGxn
pnZb2LcCxk5l6rxPQqJcTfQTR+m3rOoDoPNuoZNeTHJv5i+ihilcYWbL1tB/iX7dK61mNMU6tU4+
SwEDYKw2dseqIskxADJJSON01U3ikia3QiC1CrNX6tzvyiOQ3io8JPG70GVtMquX2ziG5hNSGo81
gj6YaY9hNV1N13HXkGIYuVUDovaA/CVNSxHSqnqrxvqhjs2UtUR7mfJSZwIAjqRljaz5evXs8Hob
U/xokLu2KotxrtxDloY7VyLJ6VP7a+Tjx6bYXlaM0lbWxCod9MkxnbrllBk7leWXsaH7GZ0y2GqF
fWMV2jGqsmwh6lauIndgbanErWw9Z5sP5TfuoobrBfUWC0IK94qfB8ZTz/OSpj+ssVFrfJalydXV
u3COxlaPqXhJiPsS2oi9xZ/ylBTAfnqsLIX55lm6PPS5GxL2ZF6ctuGoilwGh3qzRB5V3NXscMks
bu6TfMopUpAUEfCTwWESdULQSZsjAOgPJcqK5aCnNzRqOtQQFmB5XIeboX/NrOw+lXnx7HXNjRq4
bLi9/SQwmnUe00eVuSwn4UTDiIEelvf1NhzCjnqeIBPT0PdFEFQb3bu1GGR3Tuig1c9TSsk0Ybha
flfxxOhkMjbZDAYFY7PUpfVglfhLkZ/e46SLVumcqJz1+XMbY+LHgr3yCiA546QINdTLJ52lbBK5
EJ2QPdrTixaTupShLnatalh7A6b7FsYjo4e3hu/g74RnRMcfLfAgmtu2RiPZs8orm5SLJ7kkPVvF
CUv0pmk7Z9H0XCOnxNt5wPeWXsNpNMsSkkcxaw7aU+x0waGXdrzStP4iLJj6IZ7NhOBiRm/TU99c
kwFWmMOWcCNL6K/CnRY2pDaCdKEXutbJtOkZxll7HxQkaYpRrlvSFpY2Ff4UmiutjPS9yuJV3INT
kVh+sTgw2qLyZ0StNQe/7JiuleI+tu3HRpHJwaG8GfKUD4xgRmJ6xDCbkMkHYZ8GywkJnmoepoj1
u9k721rR09RNTH1meERtWQVXd9UaOERbWuPqMnnNY+HhaJHunIbntwtQp6y51E7zqmEX5izoWWfv
xypmp5nUbxrGVGPK+qUbWntNIUEePWA1Mho4CzOzC1wXAQXo5gUc/xbS1W1jj1fMMcEabwMUR8LA
h1iKo0NmniLft4pzRJdV5u0023nIsg0q5O6uLfTjoMRVYDQi0GrvxHG31FiGbgqMPqHNu6QQ2S9m
iW8GYP5nzymMMlxP7lDcYBx89jLtqSUqtYjtatmK4dlxZr77VD2j5XhjyEZiaRI9DCnwwkjZ5l4g
+NU6c4VrAzaCSVmQ2B9MXGFaadXRnANR8JRD6+jvnaGvdiFalZ2l6vo8h1L3TA8XzD90FqVUNVrM
+Eta4cZozUWc8qGx6YS6KhJboRCm+Ln7KGO4wuTSvlqCRoAPHggMbxUrH8mTpxNM2REfJu5SXxnE
/IIZGd3yQ+kWs0SdHr3Dgp3UPDa1X+xK/2J7SrylaPf44cKtPXf5RRWeVN3cV50Ah8Mz7gcIcYF3
E6JUxvpGrnAt7+xRPHo6rgutSDFock5eWr5yNhKtyYKcBOb7cCW9wb4bEB+MwTxVgX6cek8ZMPbG
4RxfqPE28t40cstZnJOs0ZmKYOYI73giuQRNm8pJmb4LddsVDBwEMxMgLNivcw8UEIcOfizvsQ3h
NmDzIdKbeqz98uawZt/Duksq0muSN+I0Jc67bYefBuabRB4Le3ojV/2uGWt9aUfxs9PRVJYTaCkV
XgQZsPvI4oAfm/qC9LhZqND+pDMgHP1YhGa01jxtXJEkC+zR+CoRsxBcTh7qQFBawdHPSaQsYJ6K
16b3GLXIt7pD8mEUYkA07OzjWqiDqWzQlD3BdXkXn4zRERswMQ+MtJlDc6pPQ6BlrveJJf69c+s7
gwUUTl7Yq+MdhfXOBLtDlhKlQVo95gNVlTYxvYsLZovN4H0zO842kdQpfv5jWMmL5GDmb7VXYx6s
bG3VzJy5MfC3Zce1AsUQcPGJxsMZSF3vW5btepJcXG2lNItkrlxcxoyhz8RTqQbjmRUj2yRtLpeB
Lxe2wzZmozfo/lJb+54C2101jAiJuDNWk8s5GtWtwL1iGOug6ehTfWjIqPSiyEs2GADempqoTY3k
ZsUqb0kez0kSCYOFNtqZ1GTrXHfUpiqKRfQFzXY8VV34q3eLFtLkseyJaWpgLjAZnt+hCHWfVt0g
sQ/XFSLXlfkxeE/4gBgdQa7lxLEe6poiN5EkLerqIyxEtioNcshMWoF27qfCeUFQ5PrZ0ZgUuAUy
Hr06QHbCep1EKKnqeKW6ktRbZod5670zrrAWVsoI3xRgbkyO1xTkTsQkEupFvU7oB9idVdiXMKZN
YzsdYZecYswLi6yaEi5cKtxkmn9TBGMOpgcRljFy7sLxtYp0sgN7AOdLr8aYPzC/oYJvdAhbisWG
AWchzm+AJYRbioqKYVv05qNqygpyp4s0POSczTW/VQdo5uHCcLMMAz0nDwfdX6QpDv6CzVnRdSu4
kNm6JvHFq9Nz6nann+MXbBUbQ2a92NpHphhcYEr5LcpXN7Iex4IKUBvdfK0ZAm6r1T62jHwWngj2
uud86L3/UCKUWeMkeSwmPqtunjUrfzDvo6CXJ5lB9or1vVEE3ZrgH4NPADIWoi7vJyu5S82J+Hoz
aAmJdj6C0XtMY43RtJWzCdqakdFu80SDtUJdS2JpZCYPI9Y7RnuNs/Kn+CXu2eHxGsFldgMGUGXU
gjpDDRhG1nvm17+yCIBO2X40VmHgGLYN+mqiOocCrHHKFLXrlL0a7JXvRQ8Rko81O2VcKDbGEevJ
gDR1RtSyCo3q28u57sS+vgq7bBuIiEszpwo9Cqa97Ks7R8DdTqdd6VbRxhITQraWT0MSbFQcfGmW
XZ1D0q8Hz/gsa/B9dHLlXn70cfxeYgqfOoJhkYYi4+xi7I8aOH1yQUvbhvaaEv2eGYizDFrgS84s
Y9LaZ3rsD6OSaxbb48rWcc6NnjC2ddG9IxZgoEkQq1nZ0Zmx9cIyhYEciIDu1uT98y2yb/CSoJWl
o4FxkZ7yCCySJXD1DKLzDj83Hdcw3yYGVQbjzpyqA+pgHMUxeAtLw/pKOxhn8trnjKdzNp6OqzB1
FUJxmAaXMhQvk+2wjK+TrWNOH8pfVHZ8GgOBWSPFaWwAoOtdwJH91mRUt2nK4DXuko2jlTikEp4A
a9dPUPinOBu1fT3pdJGxsdFUcxfkY7oJLdSsBedNXMKAHR1j2kes7yaTxezg7woJprhGAQYjZR6X
eEwWvOBlDAdjK5pS2znBzsswfnHFjra64obI+qtnOBvC6ROUWOKLMcHOZOSDE7J9DNCpb5i1EjI9
WEvRzm9Ti5HU1i4u3R1XdsYHxMafhLRKIm7sG7epiVdFLGlLmkfX3XlTtqYSrfaYS58T1lGeyXPo
M/PNkH66dOP8MWG/Y7J32IZtZu792n4lm6E+9F23sY0mWrvlPPo2w5d6eNQY61yaPA5vo5Btnpem
O0X7R4eY2Yve6O+RleOUyf1pKfaZ3d1PU/+ds3RT9OTrPui/aqc7R1FMSDNh6PA48XwWrM8ToK7b
oqbvy6KiXyvdvs3BSKUOZ4o+s9OlsONx5dJhNPTvGxViLwP/xr6RI4vkgmPQGVwXEJUuABvtXd1n
tiuh7ctuN8jy07YmARsYwspkEAMWanQG+q/agzTNomBFs2btwLFKOGN1tBqa6k0ZASD/ocWDznOe
ZHqpvFRDhoVaxnNYxQChYbCoL1Tl72NyWZkceQxWPE4piXsOmxhT/QCidFa8TTFEN9lNCZxZZqiw
gmA8Vti2/Sl/73vW0pe+L+oXY9ahcDGFMsiapHc7lJH/j73z2JFbWbf0E/EgGPRTJpm2TJaXakKo
JBVN0Jugefr+UvdObgONRs97sAsbB2fLZJIRv1nrWxOc4SKNrK2+8cTnF5NZKbCqToxE9xlEMpod
dDkym8JA92aUMCiL2MgzyapvOCH/UWnIt+3OmidiFEHZA0uxdi9mOrwDDGF+ItMVRAbDhJSN5F1t
fmvuithp3B8l8dhrpt8yTaVLtGLfu8tzl3I7d6qOIQMxMCK2t3e2H4gDbBTmZnEeWS64C7IJ35EX
YU6/3dnpSWj5mu10Ppa4yEI/t1OQLqR0NmSsdEOXH8vBvHCYfDqJ87a1pOagErkkC6172blTyLnB
zVbRqnMlvvl+BSPrE/8kg09kgKlbgdRYjahA4LDrHF/tUaVgEksF4oisCyuX6WFAo95m0BjJjPTv
KoYvy4IoSag22clAI+MUZZQrkzJfl9GqS3ffCnKU7cQC6xdkhC11CDabZwme9W5oxp/BkhG9VQXg
nDC7A7Hq40XKLC4r2Bl5C5CTjTwK7+ZiKD3smHFVAAfS7EcDUTVXONtaRAPoaT0HZ2Sn2yPfTQoB
m+mJYyxIXVh1DtQbuNamM50tTCZUXFhgIY8x5L2Ca8wBNuBzNgI7zMU8HQFYEiq4Wkg/bf06eHjw
t9LoDxj0GVEitt3Bj7wHEIUGuShe1sEcY0J+Y5d92nHtc+A3JGW4bfmVVyM5CWhClnVluz6BBHe3
pzS/0awDUgJNi3WBmDo2bPvGSOpIOyYmwFbdgym9w9YBK2n46GhFWir5xmNMI11ooMN2dJvuDY0n
jLIbdoUxJgFelKxVZZ0BOL8BCuYvryn+VnLTKCqMvaV9zbSJUnUNsgNpZt+FETwbhlrJyYTMmpEE
m3iWhmyy7clKyePECDbO+LHBGL9Dambd9E7UpEz8drpCV5tVerxP2/qzogsLRUB/vLndzPmp050I
kmwvxwu4j/WYanE/rfpjqrunhOyJgyGaIcY4Xc5my5NC8tnC8jMwnrH98fyymFxo4kLsSyEpYfXF
mUkraCSwjSFx48CAIwKTByo7sMEQj9NjQ/SpLsGTcMX58Gs88vvqAbIMfSP7ihTXuG9cJHSoY+9B
xgVxVYoO54vjvlrAQ/f+olgMuNh5PX6VOQA44DjFHnJgUcL8cwvz5Cxbe6AVYNhqZrtxnlgGbBQH
Bguf3CizryGd7ta2Dwd64weUNZcsMIxjWni0zkhxVkVF1Cw2GhEW9ZGcXZbuqrjYhfdsudYcC1G8
FDCVwiHtpl3mDFj8PfuRN+3Ty9s5TCzJ153WgLM3pnyQQqPWZvH87ifEmcp5ZFVDt3rhf9wucIs8
OflHRbS4bBn3Ox6ZRjrw3UNQ23DOmp9t45yGomYLV8rvGeIEQmzcYJ4mYnpyOloIGxyYb1ewOggC
V7P5qPO63K/KYpA8dcW+tgvUjazonCr9s2ye3m/KP85GjxV+aYDjG+lHZuJwodGIC8rVKDdYJEuS
vttBgY1mBGGM9ne91vN+AyxE+mzLBNhcL0rqKtZku4Wu5fwhWm0PHxs7h3UVcsuPlXrq/cG6QwgZ
224yHqzKRA23KTPMrBvNeDP+TNZ2LjbFMn4hhRUyPWWomuj/PDM5oMS32fVShrnqkqTqcS6YiS6V
s68t4l/N2WAuZ5h/LSaiTBALjCJ+H5sLfuGUrazbcV+NDega1TLJcZAGVZyFoBJv+olgx5MBPlY8
I39C9weF1OuHMyAiJDwtK200V9fFbfTezADuJEaLg9oBUpneoJ89NwFqL+DGzEDR6xjQk5ktVJ0L
BNQwriU402nEJ6QElNTEvWpbHL1FYBromGsWwogo99tomYFFWr36aLqoszXTI8FvbTmICZk/DMd5
6ElG2g05Dg5V0zsgY0BZyDke0ukBbEcCq4v3Zhb3tR+bxqbjvMQSwheVPzlGezQNzQ4b8/rOWbP2
JTGIcynHw5awjFoh16K9lj+StHle0A5heuniUnqv06YqSvjPYUsHjuiACcq0nZkgNXZ3GpVeDqVd
8267nr1LnfRXsQjOZlInXWziJHEkzDuGk7Hke+xb6rxpot+UndASSap/ezLuCzfA971prAnbEDaL
iZFsUNjmJxF1mZ/SGgX4VE7lUnx33fbuBvV8ACVyaCtDcS/TGbk3UHOighirZENHVLyAHWzgdyzG
qTJGMvAQug7aPG61pmJNy2ej0HVYT8lwAFADPymzf6aWT/Ep5b5SX5Yyt4jC8AolqwsnjxxeSwS0
u2CNzBsptO9e56nzo3r45azypz39wLDFwz0iCMQ2Qc/vW8B5oYPBL5O7VN48PAV1Y6K7+2D7HCiv
okqL4GCimjOZfR2TxfsDjelphf9ouvDMG6t80Vb7q0YxZ3TtieMH9Lswu30PkYBMLmFF46quU+ax
fUQcEXu6ZvwBBaOn7lMa0hEQAzSGuplP0sLtCdAnTEvz3TLuvDafDzmW153vjN8mpWfQSehai3Po
EYWsYwI2tWXy0IPH2oQGqLPPbktof8hinr/i6NHE7Yi3+lUt5Us9B+ooyRGVgllcNZeQ1lrGN6xr
T7zKc4cbyM14gHtxKIJqeMk6AyXIglmhqvnKU9kk50pMR+rAjkvw7DNH5/nQLFHQkEy5r1loXoey
QtaQMFDx3WRnMHkUvv7T20hZ+GBQcD8mTZkfmm05qKbbzaRPRpkihWRrI8kZDbv/c/G4n3r75WZL
LJFTRLVDmeEhIo/I2NJhUAlmQ7YjIjfOvOEDJQu1FIjTw1Bzlfml2k8shUsKn7BKb/bibYNqxzRk
5W8YSfSqQB+33TbV+PZIEgiRqjz12tltJXLjcpGkkvVxb938thgjuPw6hzeY3I0RLJjHCnMGqNsp
/Ww69Zt0uyIEV3D2xjtLo2jJO1WefWv80Q95+dB57ksh+z1xToz+5qDZ2xkLi9/DNsO6pIkPm2qG
Wemsd2ZZsP+7N0CkRRub8V0xcLbDNzgClwPrjgNMpIfVKYdQB+iGE09+dnW3z9pi3TsL1I8WLsa6
YTCWsewobVqun3A4Gw7sSS/rJXPq9gQgPSWq3KluJAxWGwGZDoYwzkFrAqGEk21gMl5r8289Rf5C
EeN706E16qcc6efBaDfnJNFLVQkC16xsn7O8o5thwGVp1ItuVp88NSNRH0kd30hYRym7npsmvwkM
nSPwyh3yv5fCp+ZD7HBGR/GN/IH4iKFx9x4yncMKZJOeZK6f3dq4mzQDdtM3PjqfBU/Gnn+3TPQg
OVYdQ81jzJ5txxZli4cSKZnbSgpWrsvBgDWFRp4FDP8EiJeSPjl3I5dnnzYn6NIwt/sGsbP8XBUy
8NUG/K0WxGVzML9kWK6NrXuRZsoCy7J/D+waZDXkEYzJiwngv3Ja1DJET9T+xFUQTJ/TSpOZWDF9
OeKwEaBrMmAgst/XgEhRFnOxIzULL1ouenikgG200XpTAspuZ7JqMER3anpuQR8TcOOOTxt5fik2
JCRp5RhXAt8Ca5QTCaEYuMyde+sS15bkuIXRg5vk9/bCjZctvEK574VFmhGuwGmj1+BVmb0ZK7I4
R0udiKXwdmw1qXxQGjJUsclM9xZkU0ZriuOc2U1oEmcZAmEZgYkFkqheeSvN25OLOxChJTyQXPsB
49IFY60F/IVsi57t7/yK1dmC2LNTpjMeUqv5u1hkvRpTfkr97ripXj7YPTlx/RizVobclq3YVBkl
8VVVPgpO6w0PG0E3S34s7K4K+4J+dgJyUeCuEiYFvjduyGqd4VIV5R/jBv+20ltvaWaK+5KE57Tf
oyr+wn+WjjggQpFwIatZLodqcaK1679WOX8g4CQ0nnkvIKrvJHGm86jH3ytSuJAkzDGG4sZxMeYz
rFP5w3IJe5UE5KiGHscdGWKAQej3t7Nm+bcVNEBSBplFDJeQxGl7dOxzEcnKanemUW/Ui6wCyBw7
GJnzpyf6kpnoU1kUbOIc89DVxd6XE6skvB/ok43o/1uramKn1v+btcoDevF/tlY9ILLt/4ez6vb/
/y9nlYmzioPw5v43hcQkhX/9v5xV4j8mljk7CALB4ks6ro/1/b+pG9L6jyOZGQosUCaVaoD76b+h
G6b5HzdwA4/1NQ4FR3j+/4vNCg/X/6RueBIggTCROpM2b8H/sP83XxFyMDOd2oak7xnJBmkHTTqt
J1/4H2CW6bh7qG+u/AkIihxW02sfRlhAu3ap/iLceW782tkvjjROZWo8Mk8ctmdYBO2OCTX61ARh
93KqlZefs9ldMVDlT4w8g9lh0kwJyDj4ZIB5Ppq+3C4dJQzOzerGvWbuSDb1nMcT3U3OaigaM8xC
VvDb5SwYFWFO7Vrw/mffXtOmT7OrNbGGuYKniIhLDW8mtk/B8D1zyoLj0eivxW2nk2Wejmr2/JHZ
CAdiW9PGouloIpyip7NaHvuq+NF5yXJqcLLc1/B/ZGpB8/Pofj3+7m7uYO3xPzCymOek5wdmqUuX
F87RqURxTE2D1FWRHbtspqtYu8tgcL90JmX91Lw3DfR4qbI5zj1maWyBZAT6n1WJi+/H0QudhPL3
bc8ueGnChT7jrw0Ump0JehBgV9epgktQb8nPxgxO1MLFmREkmfC9jieP8RiH2F4L96Xt/OKQBcQX
2ONURKW3Tvd9sjDoK7NXHSjrLwkU8exkPfYTBBWdjSkrb/+oxRlPkJiG67oA47tRypX8WdKIRU4v
bSBFVgwK1P/h6UmRYpATfuNw/TucoOS94U1OmcFqG8uNnF8trx6Py4rYO7eduPWh4PFd2XuOzezn
VmaP2VJRu1NTCjj0UaMgBk719GULKmpjkH/8hPE+8h/E3e1fAZky5j+PWYbicV3ZI2EdoJcrZs79
Xk+vhi5ebZeRl1+RR920uogq07ajBprmQ9FhLIdMgs6t/FiFw1GuR+Yd9boy0HQZzNzYcFn1xmTx
9nAAsyRdKjh7DWVuULnHyRnuCQpOqBD9+sycptmT7fIML54AE+H3GIotIdmrYu1gYXFqAwKZcuQc
O7HZy9nAn0/zieepdkZs5hA9bG6Vg6t0TIj0UXvwsRV+PTZb3LLc0ei8w5YN/36tH7rylxAzsYAQ
JiIAGJFKKZBFVn532vg7VI73EMCAiCbbsx6zxrdicC/nRQ7lqfC/OnOU93z6qbdiBG5wNM+bfK/l
zZa3ZBFQMPsL0zx02oTLrLReUzdYQrslg2R0GuYUSQVGBaw8DqLlbypgzTLOmI5bXqIAGvFf9gXg
Cl0+tA7bRyrtPXDilVVqrx5UlfyAUtowhAl28FfyMO1T4qT6CcG7yNn29j6ounzvZbQITla8enMT
KfIJIyJpl13RBiNeK6g2xdJv0PQLsuRS54xquXxgmneEj157KNPJe6A9f9a1K09SNO+SndMep9kx
zcvsIWh09kBd6Ydj0TXoC9RhoIg6kJ2Ji5FnVPbb0be88XcyXR3IEU49sdvEa0EP7/WXG1kwwCFm
9hMAaM+boox3aiuteMqKHkLHFpIq1Z0HqrtEMN+Sn83skapcOCK2U3AJMuMNt4p6hbKFsKY0bprw
jHQwt6NAbZ3U3eczGBP0h6Q9brTb6Xtp/XbLMdmbc3L10m099559ZyCNPUzwuY9VZ/2kMgtCiaoC
FgN0S3tK7mi4QhrB5tmfkZAaxH8TRqh+eoJKZmbcUnnjtW1L4BbMQgJXsq9PUUuHDIV8ABNVZC5+
dmZ40ITQAcbg92CNT0vFkzpmxXzs9XYTHyBjmGb4maIlT9U1DQgWdhev0xI7wzhf/ToVL4GRMFoH
Hz8uXQGPPLgvSmXfb70gJEGMJ1Lx0tDI0P2u9ui/ZMHtvR2Cax1s3tXP2njkVWWyoUDMJT3s6wUx
fwL+iCFvrp5MA9zBHIzt0xOqreppbs4pt91pzqr7rq/PaprUUyYYiM65JQ4+o52NFfrTvx+1n7Yh
m4gEmRbPAMRgeFJkZFva2i8CRcqtCj6zTkxV54DdoV/Tldc8+ml9i0RBbTCJHYTLBXeshxMLuiBE
pp5rYvY+py04LoXzWnO6zmtrndvgF4dX/5A6rLGnJfJmKePWRuKQEhpvMNoO2UuiCzLYpsrps02n
HXa3JAIeRMTGAnS3Rr9rUBqu9vYKevql591HhLUgY0D7tQusCjwv09t39kstr+9Cfixf9auFP22B
l6rcz2lo6bNmVgaZVIJGkimRIpZiv25DdzCNKbgr0frcWMc05FbP0Ec1+I4m0lGTtRou0lbDkdFz
eY9Aifo6uak02XOSBNZEtwH5Dg8F3KJAK3Ql7hCD2Buumz87ca0eSpXJqyFvUJLFYYZSEijbWNbe
yifCiMr8JUDhAmQn+XRn0T8JFN06PbmdMSH/h2gDlfq7EZqlY0dIa2MYf2zwxocsXwLaxYCMH9NR
sWqnK+Y783WUa+wa3TNbB/umPbeunfk8yv7ekvaFndnw6gTFxzzzp16Behx6ucfVWIBg4bJwMtP9
QsDLqGQOvrnYzk2fizvcskinbKCt2iPJUNFAkOBIc8QGQzdGtWdxakYgiVPm5xihwdacHTm6h0Ly
b5ud8AoupRvm9YM12MbJXsEyuzb0MhsdifQJtEGqhMptgUFS+xzKDLpVLq0oHci08L3yHmY6WYAe
NrjALP+4hYpsBx6O4RQ/FPszChKseclccMLRKUVmJh7Zwjzif1K4xhVnwwBH15uX8+gE58KxY4ut
LN3iDhLLT4yGEHnKnzPMVqzz7l/hjtNlm54GI0lJoUhhy2IqDyvG03veqDIkmQMXnS1PiZz4NBq2
vcQ52U0FrphgKL0o/9qO58YhPapb/Txm9lhl9Qvypb9E47Vn3GnvqaXv+fLJU16gJ7nBQ54psjNM
K6OL5H1ZNelqi3ybRbs88HkhSUJTQXfVIEChH7JLDExN9mxmeR2VlXFSHvJX7H0YvYsDuGdO1ZZx
5backSzuBpfspvUbzauKg4BB4ErCeMtYIe0OU9oeajNFHt+5ny12HDLEjB8Eodl7SWUcN444OUPp
7tZC64ulDF4IQma6njuiRMmLtYqcwvoaOMErDp3qzjBReSfWzvZ4Rig9ngfTYHc0IEUewX+X6EnM
KttjaEXOV99ZvUtD6lhXXQ9vS+DOBxnAx/bzBRdAb341c8DHLdI4L9qfQ3soverPKHqTwT8xnhh3
WNw1w3SP2NvdkWTI89EeEmMLQo/1cNy3w5Eq+6Ht+G3wsFPgWi/I+1OhkUFW81EPNJGyPFtLQelW
pS5cvs0lwcggMQcrh88F/Zgl+sqWrTlPLQwlhnJJ6ikgAPZlNgH2UanmB8VW2Ae2sNjIZpMANehG
XkGYIIzs3OxgrCDP2T8c2IAXYQvj73EpDP/YcJ5wguO0n5twmpiRDVygkNhHwVfSo2jAU7tLKwEs
Nr9mLq6qdkh3NQUTAwuoNe02JTsyNbIpL96KqTzkQYv78KZiaqfmgVSE+3Zw3/OVeVFC+iYF9k2a
7v1afNvC0zPCPUJ+zyFYPYOCr8fPyRb1aTH1+1gJ6iokg7vOkxhA5PpU2AHFT+Y+iQCY2EDlEpEB
jrZGEO1Cm/eTQSjMLk/hv0X2UTbBGDV+JqJNrITNG/WBtcW6c1FBbUI9j0wpDtlKzpC34jMJiG+N
62LJmcPfvn+zv2wVjrV8Q4UrlfejNdMrYZh5ZEv3B2eaGXUGqzcMLLtEt9Q16zMzDaTmW/uEnTxm
4qJD11ve8WnZYZk7e3805UN2Iz8BwsdIbpOSuf5q8Rmx9+mZ6RtIzZbbA7UwI3IlG3B/+VEZDN61
yvcuw61ds9T7zrw9eT3sAfASGBZypq62dnO8KCMjrKntoxyNdgZQLg4qxmhVv9yRV4dMMbWQyBbY
QNYOUII9ynfmlnaEU+U4BzBgEZQRsZk/SKd983NiwhhFA9onHCBUqJUi6AthjnmTM7dgVrvZx5WM
YQjmP9RWU4a3NtNQxihuqk4oi54G4TEby9pD786PA7tvtz0NDTHqZY9UwLUZVM+mFeFQ/7bd9iLq
WyBJ5dxAb3wW7UdbszIgCG9DPyHtMPWQ2ckyQ7CLfHV0soitPxLuAvzEEBjOLkUkDi4K/i35Ed8z
KAccjdWx9w+Oj2h45JyMp05kUXL7+Ej7PU4W5C1BxnW8kVd1r3I4rBuS+l63n4souz2QA7RBwb7z
naeG72rnYZYI+3S9K60bb2wSZbhWF1LyECcP7szesRvjW4gBu82pu6x9e887OyJUG+zdxh5yXNcF
2n/yx5xyAqeBOqDBRkdrV3yPRXnkLKtfHbPC2Mf58jJZA+Y0KAPc+2aKM8q8cwuSq42UAVxjDfeC
bBFWlV0Gssw1embfqDM4rerTOFPk2sLQ7MSUs6uEbPZDD8QQ4d9z2Vp/DTtvXkprfPFoONrAZjW3
ioeu2VBrDI9ZansHR3v5viraN2G1H0XvmCRLItY2O0nhNJRUWoW8GPNNzIRPC3pTxSdm+wvERJMi
B1F9O6Kzlp7aJ44IdcM9ncngvlpIMO229DTcFg2BuzOZYwfKaJhQ2ubB9qaTzY6Fi0RfbdfVJ39g
ZDE4g79jy+xQoW2PaZq9GrWTnH3lYjqx1jIOBMIKyzNucjLvxZ3QvIgVTGAgyl2nkxxYsiV29Yz2
1ysb8gACGoPegjq3hubWPbE+HqJZbA92J/DLTQbzgWJCOD44rIsy4kZMu4/BBFRhtSLC9VSt0UzP
OJG1fSj08EzrEXWoSCLcJOjZU9pWjmNxwsp8VSXyebbhdqxv0T6pVYKEG4Xes4KAFfBV/PsrFPBO
Sm4samwcMEvy7Bgij4SGhGi48koOxMewmsYF3UHCcmaN8ooF8pIzhyABhBUMRK+IeeepdLHYZbKn
1SsT2BMD9ZWDEydAClQV1nIBLnKY8GEcbackfy9JOuQt5Cz0fvVRbtmvHnX2fhDJvdEL/1BgNmqy
zaBYtbGJuOkR+8F6VOnWXHKWRjylCFJH+SAQ/pzNbsLEYJA/4b5pIa9VlWYHJsjfxYyRznGMqyX6
13/N+L8favMYRqGSCJOtvdtQ+h6Q/F7rka8K6jJbgyLHtt02ZyL0QNt/82sDhVvjf7/bvx9kwRHL
WljpLksQUdz+IzFlDluaFIciimLoyjCgrZXoT+k1U4xVX8UkXiO+zsb2fhCsofJ8s3e9tRyFPzAz
uCXAutnjIj9Yn0tiWYof2ez/yYJC3pU6Oadyfsr6Z0H3sbc6/5ES0b/PLO58yM3AG3GLxQqdyJ6k
Q81x7U3JW7XdriXFEGlaiCAaqn+5XxjVEiRxQ8AfOwfZMSbWE27YhxIj1KHMOMgL14daZiUpbsLg
A53grzWzvpHvU7yZxrXn7ScatUSdWLxnCn7Agm8b9RYL+zWJO0LvI0BEHJP1uDPbeSLmhh80tj4b
90OwDCTnDL8CzzhtgOTfOu6h+Xa7soNZos32LvwG3w45RFeSeQ/91ujffV4wRbOUYG2zkN+2dmcv
MIAcetO3pblAU57BkKq/jK0K8U0KIIfXKREvuaLXnpP+DnCZQYj43lyy/pAbjX3XCf9dr+JYzYkM
iz5486TxEuTbj3p6xRb+XA32B6LJT0xkJH/XPK89CaB5P+/9FYLQZ4v0CkN498jZmGHGbPgzjrkT
SzyFYObSZ2L6ZpH+8gcUYbJdMaZn5F4u6XRkMnfW5fbJ9ht6tyifhlvzPrGJRTJRdv6XbVj3LumK
tZ//IpQASYhQh2TezhgPgISuD2NhHC1a3Vgm1nvtrX8TGyMuXtaApVkUFOn3lBK93ifG1THXFybR
DxUI2oFVKGoyFuIkbbt3ayYvrUeSGuEd1W5myWMvpDT3G8+G6YX99ISC760B0BJ2AxoV2yO8iywz
5ZvHtva/dNp/qyB/yKqvbtsubuVcBEMqy1ngD82Puc0nR3DRT5U4l8Wkas+YFIZsV+NqWE+i2d50
bsWrl/OrcEveaDjQ8fOld+M0ye98b/tw5+Gx11CXmAwek2zbE8H60+CBJSDJDFfLb3aovPaVKz65
t9nCS9yXHbv6tlRO7HTZby/oP+6tmunixNQznZMH8j4RrE7Mk75cgW4XDQ5NCuPlqjv5tvNmpjBz
BZOYSg1n2ARPppgvg08Ls3T6sbphFP0q2fflrzRb7Z2Vz4zo2puc+gYlQudrLSzGpxKTFJj32JPV
r8bsXtet+5obtdO8y3RCw4Y9Dx/YrqpjsbmoEAvn0iVkk+faoy72aaJpikzX4WgilCssquxSuIbc
d2hhKfYYEjlIcCkqn2XCkz92Z7uxvrRmDRgwKVYp4JPR/rXm9Z1dN+NupZc2y3wn0umQ1xlEUT48
YhKw2iCjT5EOcC7t5JRH+bB9FS2uswJCYV8t+0kt15mgVgZlZ1JxmGIQbBBpxqCAoed4QC2SDuZ1
Qv619m80vM91ih0PgYW2WqAnjESwBrf3DYOM0LE4LTYsjLHHrGZrQQxslXh0J/dTaotUHeszpTnf
Wg5QFFpFsTxiOCLSlfmGq56YfZMusSKq0cY7iFjaouDSrtYlCQb6HNO5m5eBVOo823FgIsScsWqt
y0d2k8131R3UEIRqZsVdXGyErE4fDSKbrHJ8Ds8vhiu7pULu2ohRkgMLfhg1Lndslj9o34MiWbP6
RVlDDPFdKguanaYzD7Jj7uKQCVeo/szBCourR1WSIBpmccTuWl4bBz9iSWwb2t8LLpK7gUwVGAKU
zK7Y28EL21yy1gcoWWiA1tjr58cuUx9zlt6RQnDCxPrgcws478KwLrVQD8gqH0n5CoehfZuNluXH
lgJwa2IfVRPZJD5elmWf0Tg3G3MBjIimsj/Jqo6YKbhkIPTr0cyG4wAZLQTk8We21FPbo9Twg+K3
hWvwFjPNuvVABxIPGXAthkrMivbaG78VA5PdwuCvaOFXDYiJVpbWcBsQ1IeAa6J1cT83Du3WYBq6
mp/LhpCRImAmk3Sj4FWxWEvy60D7de23nTVPaW9fi6w5jTdrVmlQMdxGvMgBJgr/WzRS14KF1dnR
F3x9OEqXmHL+HhBLExWdcbylUgNols/TOv2iwgGrbmHrbRnVMFMCu2eWHhSPrfhpjv0ZMfc1KV/z
br3+Y14hvbBSjAY5Mc4IpH8GfPdaq/uskwcgN8bwlE5emAcmFAIG1NJmtNi0B5bgHwoRhCKPahb+
uUX7FRqzHTszidlt/yitBcWFQ1LSGKA6xHM19e4joesxAUVRAf2DpcrOMjRUwGTXatI4URDeyDEa
LzgMNMWwcF6q1yIw7qyb3S7vSLczmk94w33cDdlGj86pz/WZy/M0qCQEp/6UQqcnsOV5UvrkuaSn
dJm9s6lSUGlfB4E30tro1/PfmQsajqUithtJsrd3hyiHgi/g3rPTH41PpznyvOLQ/et01p+Znt/n
ke3qg498WTX2FfvNN3JmzSuamME9YLwHA9/KYTaTe8XJmsO/G1v/2G/Ers31nVTBpdQIpLH+2ARS
3I7ksfaoLkrkf8gVO3u9DdP/Eu+rj7erq/MQ22dMe+qU60mLngOz814dz2U6bR7cZtFUADfj/Hzx
SuNO5cGbWyRUtOW3UTjfrWW/Na1KY5qxgzmIs1bzczHUJ+VriUCZYr4kbCATHMClqO558l9bqgfq
36eZh1ljq8itp7KWjF5WgfnDvDozblabGGcactQoMng1rZXMF/EbtyZJf8JsbirNOzKg8O+0izpU
H47A0LBVmJZxni+buKeA2894QGRdgUOCoMZBn/5ee/3XQ2iwvCxLdwoUUqe+EM9mP0RrQrEAA/CL
K/+NVOE67O0MPzdFCIIORpVFc2Gye0t8R8ZUDXvcg3yU6+tiPU8DKpNNZShSqeD8oftAZtyH7FNw
ONIuk0nTRZhz7jypXtK0fKiRUkzEylKmuHfAqD7J+873uaOac44g7GxsbYnHu6oRFwePVQkC8s4l
HXTAUHwYqUCbYPvojf7XNiE0Wo3+sxiy3+VWs91zPsGosxQad9lA5PqoqRK66qmYSKWsHMYo2v8M
vtbF9Pd4+4rQq57kMoDHhI2cO6b38O8H0X34Wu3iMrsI6QyPGbJpEFrXEtB1wCGMXijJdTykjCvy
lZkWYqKDSRS3GTz8+5FY1rFhy3+QvX/NtbnG08ix3XvKDl9nnbh713cQi0+1G03jlFih5Q7VniGG
OQ60KKzcwg1a51Hm38wzvPtkutFZStaUqf+gq9dy7fz7DqPYQxrYOWjCtAdPdmrbakJP272BNyeN
3FjZn9UjeHbUOwtIgxijy49RVx9mWuORbKB4V9rYp37+tWpfXoqW8qAimGgH20qDPVr3bmNBRVfi
rllbG4EcL8nqEEbnl4wB15r6hqokJzpgDfYrelfoWeiPgBPRw6SY+TOuRYiBZs9kK3RmOT3ahc8g
Y8W5oWTz5WNOONZ5e5QSQU7Gwq7Yaka5OVjylb20TOkne2J+fCc9dn0y7lvENQi4k9vm03j2+79p
tv0tgnE9wsnDu8de12N58b+YOrPltnWt6z4Rq9iBBG/VN5Zs2XKXG1biOOwbkGD79N+gz6n//Dcq
xdvbcUQSwFprzjEzEeQnQfW5mhLE6D1mPM/RVNMSBGHjhfVJjSlW49AwziD6YEeMPm2hmp0pbZ/D
inNLRD8hjL57iUIYTT8CyKU7jql+MoYt0W9inx/ZPv/hVdR7hayO1j194jRx9gNHYGGHrDy6NWje
TX8zG4VtXNAaTCN6QjkskpiR285LyLavokfDLCSHf2bqsaZ8j5A45cL/KshvDwrqw9KN67sedP7I
CPbCWe2zqTP6PJZLCcEE9xyiJsti9Zx24mjNnG9lUOBtctyN35XJsyHhXE2ECCW//QzDNAYifwsT
xsAEXnB05ma8IEJN8XRuNf5KMu6TJ7O+YuJ5TcBimBhZ9jYIxUMlknOdvRrwIe41sFkMAOUO4pb1
7kjDpV2JGGqUiKN68Cjkv5G2FRV48LOHgmLsBLoL5kBwrEv3l9vX30muYNE56sBxc+NZQIN0Nzym
I6cY2bbytwjYS5LC6vdu7if4qD4q5S08A+IB29KlAZMNm8JuXgIs/+u+5cObRuj+xvQLSUOPreb3
aFf5rk/7+igGGEu1aT7nUXhXPnMP6WKgZEk3V63ZqicvbuLzwF0jDW5rghhQKY6j2CmqgagkZSL+
NLByXUmNM5i7tgFgcKfeodU5gsTcC9381THSc1hx+b2lG8YjRlDCoUOhKCTOaBMTdVyGXLn50baC
YI2dAyaYc+s4u+3Q2JqcVyzcsh4c+whT5m0s0zW94PAdNfg6Y46wLuonJpMGnMTCWkdw1WI60lef
u2Mz2t6LlUmOghBXs3yeVkNaBM/05egPLe/aPm43iBgeIxlOCKXti2Fy5h8x+CKrNG7MPCjEh+hL
FTo7zFXL1LCNvK1PgOkT3olpO+NlpMmuXXK7oVcif98FSLmPSTyfS5ntmyAsickAJgl4kScIMoI5
cC4th1DuCDPpDpMyglOIPPNUx46ms0SXj9PzeOonLF9G2VUHV04C1SmfoWEo5jGz81TZytoEtmO8
pK1SeHaYV0dmnBy0AoExoQohQe9PpR3co1mPOImGdhz/tWYgo2nFXmYut3GMIHZFVRUugdQBa1rM
Nmxz6PxKBHhQjdr2NdAnZePmqW1VPtOJybdcDcJ4lSxpDdUPWR5SF0jO+IFCkJdOqMy90c7OQIWY
jJugJwrNqYEh1y8tJ7VpJgg12LfwbXqDczW8LkH/Lbsnt6vSbTuY6jknjQ6eWPagWr+8h0Pbr5Nh
mohL7dKdkTvgw6w0+kx+6jqhZub0AjRPVJ4o5/fKUfqfP4tDqVPv2wvh0Jmjc6bh9TJbLu4j5y22
1AjYCcuQBqkG+r6wn/CGP0GhwS9LcLgzJpDjMk49Y2DV79lCWJ6QQ2xk6IZ7zhHxhoE8TmOzjIDV
qPEJ58rKcSqNMDkqz6XA0BZYGW/aYiXERP8XfY0uVHqk6N52TTgcG0EykcU6WiI/5ohYzadhGOeT
NVb/ALcE9AMXsODy4lkHBZCTIN7iDljHXuxj6EcD4Mor9F3YmBh3ruh3cqOnjnm2gHwFZrzHW3dN
ZyxBdHX+/5f/fU154rdZD/nu5zv0NM57u6ovAZoGBuU5WBSHyQEdqTU+n2Ijo2w414UeQKTwUkVe
c8Tys9EAl1aJYw0bGTvV2Qf/c7bQbdSrmegzvCK5vaPRnXDfbp2J0YBXR+GxS7h3hSjQ8ogvo0Eq
YitgxMuHB7JhG5GDfKiXP82jaNeMrM01FEYQtIYQ7SHBSJM41XhG/zoCyIMjGZgvs1MEFKpucPp5
x2EyOLWshyTzmL8huxOcslyhn3c/Pztlpj3xTf/7b+HyDTjOaOCZLr5Us0zOP6zbbh6Ss0ltRfO8
FxTYHcNf4dLijr9br1FYFlraCLYVn3/ekXc9Y7slZabRd4RS0cMAsClh14OW8CV7xLx9GZqcx8xg
jezJfygwkzzITnR72/JeQ9M65zERJW7mvJok7JFQpFKqejJ7GHWBF1AZpVBUSwiEy0uxNBaB5K21
zbopkozphUnPHS/tGXpEIkV6AZ6er4ThO3iHKPzNAUtP28wPlbNrLYrQqrLNjd8EKNqbSHO+5fjr
yaoHHGxFe5wZ/xK4pQ9dzZn1512CgarvbRrS+GDXSWR8AOjinFjKpSnlj/bJYwbExDBmkJckGxIF
IV9yIVezTrOdN+obrTgmShKPKL0MiF20+ZErDeHFKvxoE9pGvsmN6EvCKBO6T3Fvqq2B7nKd5iRZ
hD3OgNyiceSGZMAgymQMY3jPvoZCMSiGKq3Xn+O4Uesy0xzvxfxniqycpkeTX1yCVsqujU40ILoH
zaR6P7bh+yzVqaAm3EaJ/BdVtnNsI2Au2tpreF6bMK5zpl1ms3ctJXY++/Bn6alzBg/43uN1v8Ax
Clbd0KIrqqqS/9DBSIfM76Rucp68Qn1M3R9SY8SbL9rq4vv4RuiCtqhipDhDs4yhFtXMt2fLXzNg
HT501FPfGeoOSMC7drWN9BHf50cVpPN2Tojl9qtVtXxn20a7WfRRtMKctzK9KvxOu/gdCmj3qXPE
no7EszdX46MbQxaYIxxrdCexIisbCzFDYZ+e0iKHfXDs0XhCgUmDEv56AyLoPk3Nmb4zQOhm/ATq
W+/AsbenBjXONkh8Rvi9/e6Gb4L0jj8JwZJMMzEsyIG2rQlyWHoFha2NrTXnJP0Qcno7yNTNSIEE
d19ksnpsc6geplbdlzt/2I33FkvffUsLxsJNgUo8b1m1BAcHNztYbUcPTTYpeitcVD2AvHutZY88
YF9G0Z+2jTOaHiVPy0ChU1mWcyyfktyc17HB8p/Ijm1PQ/lDiHppOnN8jjOWUxNR7tvI9mlxLp/M
ajvN5r+oS/onJzWAwuRYVpscWVI0JL/yR8uXw59M1/RIsjxiXDvHT3pBN+WNFdwQPdUrJcFXepP1
Mvcke+PbPBCsnO9mvFaQ6JkvkQ+zGK7Bjxyg87U3BgMI3px6WHdVBuOFxCCytAP7ksalWOMw1n9I
DsdHOlefgxLljifAgpgUVJz+NCUwMZy+TLs/3ggBPRrncDs1sFh7zdWbplZjvrfrTSjksI9CMnGH
YtrR5xxw9qJLGmLzyBZSvaZmlJyHutIbX3XFr66zXmXYEAI45ceoM/auV3DDtdjb43c5hxrNzwyW
hu4pG+LyZweKC6vOz+vPV9krFJVu9OG64a+wZQPKwfSefl4KhUsoCoo9BjebXr5EPvz/3v18rWv6
jz4Gg93p8ZVJSnABVpA9cBvDISvDS7+8/Hz9512/BCenZIztwHYxBHBVtP/5D0FqlRc3OWWTkz5Q
fK6zGZwb2xIeA6BQl9BdKZrO3KfxCBSqol+bx9vJi9rr1MmAoLSgQdyXn0Oh3FPsMpclBGzDoBDR
Fd5F4pfQB1/RkhVwZjUc3uS571PYI8uXyQ0rroBAGarqER2eJpi+pm77+Xri+//9jmx5V9bN+9x3
T5mosQfXbXL9eZmLBAWWKfEDV6D1zZS6GbCgsvkHVM17VQb9VXhTfx266r/vZKS9TW0FHXStj0zF
N9M3B85IROe00r72ZksbhyPzLo55JLRt7LN6hOah82g/J8p4waWSnzlvb2cNpbz5x/jEPSqre5rc
DC9KZm2qQlxphk6E5eaLc7y/cdYKn7Q57bsipC3rDM45cRET6d5G9SDMdC+sut+MPWf2NEvTK3Sp
1Ry6T5qmoNs3AZxcJtI2RNG7BjempWPezCoYX2rjqa6sXyFT6aCOrCNET4mq+AXd7YJcqdytl48H
b5hHGLfDmW7mL9yI5baCG8UBKrHu+dC4N1yMGwc2CBrLNDpWcSgfSxuGT5M+GY33XHhtTbgE6cpY
dhBPNEycrNzD/Z+Br2yGPL0LLyjOlgdpKqbbu/eNgdQQLPh3rLE9QAAEU82qrIsaEG34j3KhOUYz
j08Q/4WaBfB6qIjNM9ZmzfYr8aOSVOHTDGeW2HXFOjJGKifDfceAA5SlTedrEpreEfKRS52OrSVI
0dmqkZZDmU3XxEFTlNnTb6Et62bGylkVlv0wC55fbRm/g3K88rO7W2fCwqkL+8bZQ24zdGToCmni
W4y7eo0RTTaqeesSDw1YhGcdqTIGffwLwNhECoNPgm9FWSpfsxZQxOD746UsRc8og2mgO9zgTqkX
cNa/EgNUVxCR2sGp2Nob4Vo2U/9NYgYAXzFmZ+jz00oUSYYLQq2ZrTunvlXlra/J+gKZrE9g5pwN
GFh0ElAuT9Uk1EeAOjWrXf1WCKUPJr6GbDb3UFLOdYwOBOFEs4V5P74I51h347CFZ9VtmZ7juG9I
RkkcDlIWU6B9HLf/YKl/TjLmzDo5FdCibOf2jCadvDL3VUvzniDNB7sqsqvlMMOcgg4nnt8+5p5u
QTDymxWw4iDUeuM2MvxbK4b6JIamWam5YwoJG3iUTgoRAyiDhceBhlHVbqSqXabuobsotd0rY7Dp
mr+bmb+Vgx2fUTzUAOm3jUmgh1W/tEM3XQa7Ma+D1XuH0J5//fwpzWoH+QmeVM+er93yDb0wcXda
RcMcj6+hnrAx/sOLq0d9GKYSldxad1aw1iPamAnBcd+9uYvIespYwxmKEf0A59W5po4PaGI0PkUO
8cOXTb8JOyKtZDEx++EXAqv014GLRUEaYFMpDpWVuizlBFfECSkzBCaiOy6bS16M+soZSF+90dc8
mNTuHv7+sA7J5iqnxyTkmEvxBObRgc5WzZHFHd0Bzx29D4tzKTAgjMgrwipAbe0wP6qr79TqWsjC
3nlx8Jo1A+gVRgFR5d3btt8jQi42I8PLymrLp6pFEcXhyNubTtVc/bnW1AT0QrGdnJ1iONuKJJwp
MD6TfvyWMzPjLvPegwGeYkpPOrZE+hAKkBY5Vj4OtgosNpStLp9TiuUMXxr36ors0BAwANrDEf3m
yi3gY4lw2QpFYV1R84Dr96bhYWq34dyr989m9AB9d7iu06gMnkI93M2EZoE9qmY35iy4niF48rpB
7UY90B80s+BohSAnk8x8l/W9SGr1htED2+5jWprfg5GP76NU+YFsJEJcgfBO9dC/ewRHrpECuyeK
a6zoYh6ONRE6U+nPz0ZZOM/cNNhmxPjQmXgb4qErTnXJoLZNGPbULavfrL0OghwrvRti8HGMyXma
O/9NcKeDmy1fI9edHnVX/cXLNb7xDPLDzb3XNz6upUy+w28nsK+V8YVmU8V+0bpnMGVaaf0e0BG5
mCOaqqAz4/vgzTvTIaBwRuCzN8AZg+qk4y0R31jjSOAKStUXUyV7EhidbTtJQdOZ5qZOEF0RwQYN
2Cz89QBZdw0Qbz41ZNh80HrHR02LNwcId64YHFx7SE1MIGT+kQ34hCSoiH0QU/2zCUvUn+YnpLbm
qSQW9WUYbXT7wP28SEGVZb/r4vgsXVtucANR1idtcXai+twmmimAm6YXvzzHk+m+Ndb+59oUooXm
w19euCBEaqcS58hDk5SF3QBQiIwEl1bYhqTE7r0Ym4eUiKtlLm/t27Hpb0rVL9MokvskaDhJ2R3I
jweh1XJpwqboSFMf/skQe0y5XK0gCYtnx/ceomDBCbMdPLR9S1ppnb0VNrRoz5uzD2hykuQ8etpA
WU6pSvL33r7PWIU+YnsQCBX7c6cw9UdN4LxD8kOP641HTgzI39tp+ChmWE2GDF/bqLT3Tpz+xeu3
1L5l/MFYxdpS7oD3nn3n5OrGX6eJ+SKmCqfqCNpbWl5JWQRMzH2d5RLfpFOJRjkst0GVvXkKesBo
mfHHUjGse7xqDz8/ObZPdiFRLjYo7oKAEQvXEu2u7+mt3dGL833CcbqybfbS5nGLEFAVzZtRRPnN
aU3vkGMH53bzLpbmqbaYchxtFhS8cPauNrp4m/Zd9dFloJ0rjKjkKJRba3YSev3hZ1ZXw5MtviJr
FI/KTT8spssXk5HIym1rH7gI30hiJEsjITz7yZnUR53VT6ZyJVpbvetnJtlOa/waasf6qGeSMhwh
dpiTMPkmff4hGJ62PkAHM5xuVETdqvXhyxa+/BW1hxJHxm22u++8ijBZZRiZhAUQEhtckksP3lDy
bzSGJ59Bw3NXLb9sb/92mya60BchPzhLhp3f5eV+OfR+UDu95g3PoEaNTbxIf7NoCDaTP36QhGfs
5i6/h4B34e0InEu28wgD1n32Bfi/0tVneKzfP7910/8m/xctSsyt0ErzHpEMcqum8UKK0XCcltte
Vqp+Gmf95dX19IEaGcL2sBVuQ54QOMSPRJNCNWf9ZkZsty/cYGLnI7KpTp32IwZgi91wMOgOhitf
zYIPj+l7O1f3KqDwc+H77S32X8Z2/PqpIO4mK6DO0xo8mj6reNKp4Zpx09rKuPV+bz+WYeBehiUx
qTJZAAYvgytBIbxxOcMe2UWtnSuqak9Pgk779J7IODjT/OoAu7isAsTjOpNZr+Mo7R8QrhT7IDTA
gTH8KbzBeG+icliT0dutZ5P73mDqzFSmBnWaRqtp+e2w/JBIEtvygUnbE2bH53SsrY8I9T6JbORU
Stc3P5DHvrLYo2yhRj7M6VQtTs83I43Gj6Zy5A4U8xMN9RiRKg7rMM5fQhiFt58tpAjZBOK++guq
Q34wisMXhZJqzebAbtWjZ6afzewHrNsWWNrBHFD7c1CI9pPWqOTYRCmLiLderpqYGcOb0miOk4kR
MoXTwH7tbuiYqVehC+8SUVGuSlrbH5Knc4uhhB0dQs4xt918m8U5lJ1kerOiKD33DUlq0FR3Hr2V
l7H8dhvKECuOwTDDPv35x6yg3fWEZEjzSvXZHEVFgYQH4ufXycyR/XjamWUsHlRCk9tp/7CK0dZw
PyrDX4C/xrwpkTFyZPucYnNNA/iSQuW6FWnzJLJAncdUfs4kAdT4PUVCQVTTvNhisBWH1ARHWpbF
k2fpF+3a7cOsXWQHTfZGg2Z4NXr65hEpp6NAp8oV9W7B3M+rNKjvRhLlb/QUNjah67+cGHAknoTw
YdoF2YQYQOCesMm//khn5jdjGh96OQMlC+XT1EXjySyaLxJ+ylWOrXVsjW+dYfoUGTvdiEqh8qxx
r98kh3kasGBIam5p0haiRfy2pGjn6iM0whd6Ys0/hImMklB0ypTcuxn3zSqDU/Cag9mm1h3iq9fa
07FxeDjnut6obOYYOcQoqxITY0YD5AeDB1F88V4nbnBv/P5Feo5PFu6vxrd5gGYdvHR5/pI4SbXL
XNYiu6DHn3o5mgIrZ26WM95lcM2kLpGIiPp5nfUEDAMNgA3a1fWN+nWGD1KENzJt3wiVeOpMWfwT
M30Z5Zd/fANcsBkASVRJmxydmkGNx6j0UsUyOBCVucKWQiiAnv3HIYLEqVRzUv6U3m2/ebZdBxmI
yF84AyOU66qvigcIGqF1kYwmb0mdQ6y10+mxQ1jB/KfHCOZHJzr72WUQlJqtNuDnWXa9G1PYxmXU
Z79wLj7htXDoj4IanirUc43Vcri/sQKMn5ZjIAz0xujFbcDLIhHrLvXAhQJ9hi7ZIKxhyiL3ImuX
vBZH98+J63ItAzYPFcILZMqFFIqER4YWiPiooiED4q2Z67902vtv0ZjftlQFZA9dbDAvvM6qGE7Q
FsI9ujrCbt2iuBSLC5ZcwOCF2YGDdK6NT3kAgHAecQ5omzk3/zf8o+Xf0alHIiLi3wq0IWqtrGE/
ck2yriqxGUDxIjn3g70YLeukBMfKeOJYp4rK3TVTPrI7AXq2HbYyf85+O8LK1wAj8kPBsgQFhKbS
trFxdf3nz6UayB4nOxizcBBezKqDn29Ee5Z7/jT53kziD5pNJ8rsbeakyTWzwie1SfuiOZb9HB1G
N/nLUx5cfl64j8ILoJpoK3G4U67OTMR1gFwqnoxL6Zc4cPqkoiuRzFsrwS3ha/+Su6BWsHymPke3
9DiMqXtqWYT5toZzvVEVV9dyzQfsbyulMogzAd4vPm692Kr5vf/zxdS6Z/RtHyzbTXEeEA5V594l
DtiuNvFQlhR4rCyxEbfrbi7q//x7mPIn167Ik0vfvQJQwBloxMY2telU9CZdJguWKQ7RGCEWOoL8
ahUpJQ2hYqu+aRwsk+xaaCRRCEVjdf15B2YuQg+q/7kMbaH7mc2aPnd2/c+PX96FLS6nMDAvqFCs
3VQFOJRjGii9Wf33pUz4xIuGDVib9ifSs4i4Zszbqi5eW67arktidSJuFMZQAv+IUFJGWJ2H1KIt
EVDVgiN8kwIA1EhOtPVYzda8G6iKTmVLHufPC57PCf/jwhUb4bLU2OyslCMUdSBlJMjFE20sh9mg
gUiZtszp58UanDdXKmOJRmlO7oStgfsGv63UmEBJSa1qIzrbabh3RBPu3Q5gypj32zR3lLmVvfEU
5RWTwdgbTp4oSY3xi+N4dVSEWQWkwErI9K9bgnLr1KFYLO6JofC5hwjBfsTyUu6aJTDA1YDurQIE
jPIYGdGzY0Dp5AFHWPXOqHg6QT2EpxOk99ZTu5KBOkNm7C8tjJ4Nx2ZnBU3ztdDjXyGnDogkLsm0
oEyIuNiDItuLa3ca6/pv7tFcRI3eYIzdIzfa2jUOa6xvNnB3ynvDU6egjd7CiAzBtAGEaijTWVn4
HLM4VkerTPFqk8q+KeahOfFJ+Zuaq2KTohoZingNWnwFH0Zoh7h17KxngSsAH7SoZEyLsMGfd9WE
Owfd43LlGTK7cRasO2/cGSUxqdGQwlPkv8kKW0Ev5Y1oTRzqKN7xsnsHnt8VizyZPkh/FvSDa6G5
CpJoPVsW8FGEf2sGwBhFl8tPOEi9AhIwb4BfVacyoaNlMFxkRZ9OY5zUWILGDPBhfs5VlO5sf379
uU5D6+/aPgz32s+eQAICQWAqvAfVdnCIEKdllvweK4zA/W3yDQin47b2wY2ZroUoEqxwBJSGJC+4
dKi7KFyiIjyweCxGRR8NhvYs2leiTe5jZDlr3x+aQ6s5UgnDsg9M+9xD1LKKc/+muKAFCYD9TBQa
GrfZTE+D7Y7bIXBt6A0MNOF0T1yQCTcDD1Iunye6GNtMkgybqulE9iOFW4hCr4YZKpZO+887ZVgM
dPtwn/p6SRMnArEjxNhVEzWVXKmIYASHn4yFDw4PgQ0wO5efAKBDrcIRxtjo8WzkMad8qyep2K9p
BibhsfFHBA81jgz0t31kYxUHjFyS6fxzfccI/Vqa6NfcstXJFuNH5dr5rslAZxUB6dCyuw9h/QIn
PWURGMyNiDT962LMyBrbloF+NQqPosxs3ryxRZU/VDvuEtxgDgN2OwzjNYuhuaJuhGHW41jsHONG
c7aCKeagz7eZmDEPbNZ+0tQ3xGnnbKxMXGHQK/KcAIkMwp8vYNnlHlooHm4OL5R8KkC1b+bZxm5b
IAWlB8hDGXcn7V9wc5OBlDmPaUJOX45FZ+KYlbP1cp+I1RBm/iUyoke7m9hY4jACYwi8Qdgw0XNM
RWuKiAzAr6MPBkystcmRlSXPP5sm2TQLzlrk9aXEw3Hi9t4SCKdO1aZs0GeF+aUuaN9ZEUZFvJyn
CGsSdUx7iYjkvSJBIqGhzQ+LQsKhJqX+6tFxivHcNBRnDhlGZFQP496JsGzLwn1m8wI6Cb5g3XWA
d40Q9rxY8nuGQpwmzwpWg+mOjKUT9zwWZ8J99cGz3FfkwNcuGbItVhosMF63RZUCS8rPh2cjRilM
pg29YdM/OH7wZUGlybJefQ/zcIfN1W0I0ctOWY5wok0QRSlwGUSAocoaHDRNIRE+h+WvENT52NW9
6CjcOlqrFK0J1+mzGX6PKA7Y7tAA+AAMMwRQeBguxCF2+1a8NnMDL1PtQ8f/SolG33u6QpHRkcRI
765BWMNF1PNn2s3pvjNnqtYlPPV/L7NkmyK4iYlGjDUmccobiRt7YwTSHTJbdr3mtx0V1RZVA1bu
CqbM2qHpuQZ5WJ0wxZHs7AU/u/C0037xgriI50vcGDJPG9ETXQlpX510HpDm4rCipQJOJuXpCHeX
/PEFA6wd48ShOD5oltS65U/l8qIseUyjRu1l8xh4PjZLyT/OTwkBk2ndcyN1HELbdN+0wbHoyE0K
k4KLN+Flz9wSnTV61Am9HD5tf88sK6KpbX+N0zBsdUSsN6JtiN0pWN6q8/szUnNPTPWZI7i3lp7d
rH9+HtrgnPsYkseQLqY70MVbah9NplFO2mrrhxjxuW+KoEGdpVn8k4m0ybl1/wYEZazi3H61pulL
dzSw6B5/zhx7d8wub51yrL1M0Wn5I8tagRvv5yfZiBlRIwL4RVt+n9IYg2GctA95AA9sCvSSb0Br
VwXeLfSQb5Ka+RqkIxZn7BiUaqO3s4Phd9vSA0iFHrZpPRNUnw3w5DEKix7t8TxxDlhR8IZnD5PU
kNoJBhlSW8OKnkEz3XWJUi7D+bGqgviVNhdTmeUlKs1wl2b+3XTadBuKueFIdpdEgp7i6itE17tD
2IPjcnFiJ/Y0nX9eFJMELgaHUJ3DfvKSHabqX0MR2ru2FJ+V7l8ZeJX7Pso2LKzmsUzx+RWBHs+W
2QSnAT0LKNqzhSz+7FeIt1NgAL4Zo96mgXCcDERrTjaey3pE1Dm1J7vFiuRmYDRwrcWrwTEe2hK/
KeF7hxZRaJ9jJ46jpzw7Gcb4JmHyeCZZd4a50Idlbe+G0SDbQ3HUbixfIAokAjeavT1nnuE0UnfA
AmcNSdp3VMlog5iXrgdkdNycAGnzHujelKDuipnllEtEu6ORcXbUx0VFczvwcJGa1aM9FCPXlqMl
/bF/hZ3RnGld2g8VxW1ttfIBsFt+nv0p3niBcZnnIb8H9j3zkXNlqRToQZzmsS73aRjd0lRZH3NP
PZTWbvwmI5lxZGWZ6k3gp1BUQ6zxAikH1AuiTZRNC/ihbmdrP6O3ir1iWHUZRk5CvH55XZOdrdjj
08owozLkXeclvuRE4Reo8y+TD3Q3jeMLhAa4Q6G8efnw1zbYRhoCTwhWyx7Kqv49DXZwisb+8wvu
R7ruopr8eA7ZmANK/rqkh70bEKwqCIotsr+Upmy7oO1Je8BfYlpP9GQ+C7ttDlH0LRXZzrlBfkdT
ZGvBgsctz22QWn2yGSThdWQ+0z23RvWYxaIksv7T9UDSzIkpDoNvlruop9Gch/a9K/zkmGiYKUNE
YlP+z4EeckAf+nfGtv4wWRzFa3S72yn4Z7hTte8nt1lZhpjWLAMs4+jVAnCQZrquqP/RZTKpyHIG
Kpl8RAJQnWhmGaimafHUyYUNmH4DEpZtBor2nNU2Ah22s3PT/wK4zqo69QiLvQrFv0lKUOVgps4b
YrSWoJ5drZ4G922ujPlalyjGRs/dFVz5Qfjpxu2La9aQ5pbmWB3S6TdDMWIY8Xy3VS6PgLfXbSH/
ws6HN5klCGQ8UPvbvsREyuqGswCDUYGhYBtRrtLBWdxtXiZWjYltwqhBbpDk0m/HmlKtT055gtN6
moA6eH1xiYqFnRkvAPNJvDiOIL/V4drquMIQ5gThFQGKucpz++75vb4PBdqEOqM1ZcXQiEWP/qJt
jjr3EMA1xVPWm1+5rrpDuSzbUcJq3envgEYKQNe8OYh0A1tgLTI/wC5WsK2Ezl+SsTtmydYbBcKl
Ayt9pXBZmxLneRQ0r4AA2sWPX63yNrRf/CHZGE3vbQTOke1kjqdw5DCBqTDataL5q4Rb7el2bIwx
dSAUawcRqLmPlM45DdseeM3yi1xhEzjpRLpd2gtSEQgdncvqgpUguwDxol3DLxfr2dnKEpmOmANg
H7EkFyHLvxM3JGovcr5cQhKgtbSkW/T0YODGt8Z87g6idb9pyYN27OjLMyKqlmizLMIs3iZs7ZKP
GIwbHdUiD0iWwsVhtvdxqMlHqCzMM1O/bxW6GAhNAksILAt3xrVL8F0ffY/jWD/y2fJX4wTQVtrs
CahaGZ31zMNE08gtdphqSXee9GYq7HgFIcrZjLW8DYnxlU8VT3CKWdwNg3Adp+3VaBJwtq31Oum2
50p5NZoLE1k/h9fYqF503/9ze2CY3H6KbMI16YYftYqsTc9Bt4kDBByTo25GEV7smKBYr4YKBjcD
0qob7ubc+TOlUnGAIcY18Vzq2GmfjUm/CpVLfFIOn4MIk2wTLW4SzcxsR/7VzTGwBrvllcSRM7hW
gF5O529F0NwmCSQ6T7EtyChmHh5FpNWF1cVNNSptHva1H5og2UA2YCERtxYP+kF74p/vGpu2SNA4
DiRutCFeyf6zLh1/g8Rmj1FaEnaCRAxHO7/nEs+K+UQyHNtPxfAdyD68OIF4jZQDfr4sP3SVXeuJ
sHblYKvqMQsStBtsOj+kx+87KwblzrqwKib97ryhNETA0hB4A8l5bEgIcaqywgI7zLuEsq3R3r9M
uA9pn6D69v4RY5s+JhZcjdghdnuur4P2TGJdOSvO0+f/sXdeS3YjWZb9lbR6HuRAOIS3dffD1fqG
YqgXWAQZhFYOja+fBWb1DMnKYla9j1kmjbRQN3AB9+Pn7L02RQmoPHWL3ggzt4VYAIg73DRGiyvW
paWLSHlZix7lF2frDLg2awkKyzGsceMwWiNBhUbiQI90MQ2OscIWUZgEWetYMBOQVK2tZWdSJFes
wSn8/kFnbjnVPMNYIhLMzViHn6KofivLxubmo2zKJqgIKs8eIHVAVgwQtvb9HkjzhBYOUVko8e3n
ATVKHK+4257HGCKgjO8YIyusJy7MwwzL2UDinOXE1rLwYBKStFR4x0TVj7YKdhnNpxWRrP0m0RVI
ao8YL44NntvvO1q1IJqZPHWEq9J2v82k95qE06tr6ohEp4KQG5+wS0kE6jJc9UHJMVxA7KXaBDxT
3WuQGDa0iAmkI5a9rwjUBLiPJwJJQMXTC1uv09C/UmZpMjKWJqyHAzP4eUEK0OLjWCps3yH3wigO
iqRAmGoEXaVmMSLhsdNt1oT29v81jzB1PYcQWnB8UCb7HOOxGfT6QeX2B5Gycx4tdgyht3QKzOkW
O5620sPgmk8ljx7WOjowYE7cUCJ/nbSOKrC6z4pp5UyyPDbKg7Tp62DizJb9pY0+3NZDAof3Vwho
2ulgHLws/TCscke6zrROcUatyBvZJ2Nbry0FQJw56VdUTf4FFQULeNRFr6WlseEdavANjzINnol7
f3Mad9939njrJ7cspjxo7/pQGedYLIqstHfIXvDCzQvCGKZgk8JILek1UQzJqrwLNg1Aub6ULxLN
82PJMoPnt1nYbS/u8D185vDmL/hYeCxr3aC7yf7fYkq6Zl76ZjjFg1VXcHC6zsP9rkIA9e1G7yps
EFIzrmMhHhg5vpdKPssMBih+RU51fijT49D4MQG82t3UNzhvQg7Lox2siV0EvxUPNZLrck/iKh43
yZyXBGhc4nGQ7LicCHKcknoaSI0r+qsxocjFrH12SxVsY2wUDV7j0shejCS+GbKcBoq+pyFAlJPn
I8ZKrXBbmXb27AWIWSnzEwsXTaQ7+MLkTVhoX5l17yThi4sSav2ya+Mb2c6n54aoibzgEwMDS1dk
klWkefvJI0pD4T62ey60iy0GGgMSHxxV8yFIYn1Q7RHHTbOF88DGpLZjOQF04pZqBol0q7c+NdQI
Tez3C08HgmJEyRMijOEOGiKtFuKMhyD0d0C04YVHiv5GrVUrfZg5O3g+CjelcRqQh+L20tjXEvwV
466MUxzZ2hyp1nVKGgri2nSXw1k3OmpvnWPH0i6CfVRYaifLdtO2lD8TxuoqyQ6I0uvJvzZmXzId
0YdNmXQGPl50ZVY6vFAng7FHi7ZEsHE7BMzuiXPc1okB67HHpDTfyUmN0wc+94Qj30XfzkEWJApN
LV4n62eaSEEKXrvrLAMJUTVx8x4r7S5L+4Q08vY2oCRftLG3GxGHY41zX03/c+VwACPqF78wJv6w
cZmtz4ujgTmJhCbk7mK6Gsn0ZdDLYVVhkQv1icc8K77WsOQM6O00sNZ+MCLYsyP6QoysfJwyOec7
iISFNW3M0L0xyLYgsqc7WIjDi0Z+tRwGufZtNIo7m/7HyuvAu035u07GuuOeVPjRkLsOrt+dyDwN
wn3jFXdt4PJr57WDHiHJd9+4EhK4gaEjrNLKPaiFVRt23dKJ3XKPFuBLGWCD4728oLmzUfoF8YOX
ks1ddFq4qoo6vFjoq+tAmk86Wu3NGKGtbhNp3xTgO/Ek8nhrfU1gUosfYCrurNEW75MO4d3CfX9N
yzE5olmT4EL6cm1aBkViiklH9f7OjyjephQtWD7HgVt5dc2ZPRqtru+KQK4Q7okNQ2UoN9adDqOo
aAgtcwymkSq9xep9GujrWbzDncA8RJA7Fn1VFwTbYzfwthDZ7m0sgj51hC7VvenT8MpGD/ntbN+a
ZdVxTT8FMZkj5iZy/wmbKnpOzXzT11FjfhJyYJ3s8Ex2+GEYm6+DEDm8SO82RGVyGqNVEgj0OsnU
UiAPeMdxbdMKrh4nB+a9Xts8FtgVOLbRmyYVfNHML7DDFr9xs3M6RTex3bn8MvDzbQCpm2JQjBfE
9BJM9XCSuiYRQxv0+dLW2Xv2HHGEvrZ0opGCMzROZVMt00xUu2CsCb3yyZLgTOE6EF+6roDBHE1Q
EctwXBQlUU8Eye1dyIB0PiKPgGiMz4tA65EBCFodARynJjgPifFSlxXUKMafnvsJvSxnuxLvZPQe
GApfjYsCJo3U++jd90b26qb2V7qolLn2eIgMyp3UTshvxGIozE1iGuzn1qy4mQ+7vT+lK+53gg91
uSjq97BsD5l2X1Fi0rEexp1Tu69o84+BTEmGQaQJ/IY1DtU8um5ArmEp2jVu12YfCfPFLLOrUDjo
cdWtaVT0i6ziGJN68ScvDE+Q2/aeC8DfLQ+vrUYQLyGOA7cuC2ptoGGTVd3PrYQeqcWdFUjmhFO1
SZC2w7n3z4rqkEB6zGa+SPN9qOSlbmwHvxDSXzp+BJaNGYYY9ozAPDrcdEtZliCjA4iHldjzRJc7
X/RbD0oD5lT3Num/FJJqBXUdDZBCBcchH7NN6+hf2A1jumtSrYFAqa2eluZyBnitMrjfp9bQ3yfH
qemvKm1LvxfWFboilhsrID8MP0JPhILuimSlt1wQBrByW47eNjA4cbkS/ahOSj0BlMPRtWK6ASLf
hIGfrJoWYk9M2FaVXDOrfgUxCfmM0pBoNGCjdV/f10xlFHLBdRHaGWVRt1EdVpoaSynEN0QrUQMX
Iz9G9sn0b327fp7svICnk8mjCF7ohTLNpWwuMhmQoVZ/9ppujba43A9j1W6Wvs5enrl68+ST21JD
PSuaYT57A/Q1SEIlexVZHWvHlIMd1aVu3pmheOz1hkM2TVBhqk9pX/f7vI92VdFfVSuevawqdkZB
mkdFBGdsGIQdyyxf4ixzxUgkC2ycNIB4lyh0oXQCs8yv94gAsHaQjLazVSeWNrj0fmRq1uTjOWyG
AxOwRVW4ez0Bjqi0TR/RwrakGFeNpehj6w2MUR/TElwFHllzj0GRPjfHCL0p7VsDcIawCZvxAb4l
HTMP4kVNrMGb2G3PlF/P/fCZ0NJqVabptA16whOZUumgUJZIMBx02OI4oTBAxljuHLzjTozzKLBN
XPFRDkqwai4DEVrUD0nDWQKsIuarCDHDlEwPotsSAxpskOO9c3+ZCxknXys6sqBs/ZtUc/DJ4VDl
GvoxU9DXtsnKK0TcaGHk9fr/RxT8KxEFpu7+KqLgvvntGDVN/dtb/uW3ywfHwe/zCr598R95BQDa
fqdPg4LTNQBVuqQF/BFXMH/Ac4RpuqYU0jS8+UN/jysw3N+FQZy8NIUhBV0fMgRq5pzhf/2ND+lS
uLYnEeyZDn/5d+IK+Iq//VYW6RgU+f7Lf/3NxjlN1pTBNzKkZxh8Wz7++e0uyoOaH/a/xo5O5uAH
+qrzzZsArzVoFwQcr4V7YcC7CCjc5oYIzhfYuZ+gl6n4k8s/pLgr6HuQjEF1wmqWc3YEfmujUgdL
1zBqcF9qBA9jgDKbuGrHO5UU/QFzWDqQHXFo+sjjNx85w24VKPrbdCN070H0lyADQRY9BHi0o+xr
8ebD3fPIYtIbagVQUqX7wjrbE+7j6+VKx1sS+PoGgdVqRAcOLHdBHC1HqCf70pv3SekAUlcL2lkQ
GrN1myITX03GxRifOv9BwnLL3tVsBaOcTtjIWYqJwn5AMkcaKKUMgCEvCeDmhWszIQON3y8GhquB
2xyZjTsJBhkMp0E9B6RkK9e3ziaN3pLLlrXiAHhuQUmE2LYGz4M0BgMuJ18c+X3xruxX+M8gL0+K
nx6cDaT7JlKd8pl45RTbXdu8duEVcvJdgoxOBN2RyTjNcLLrO8AY9B+tgMTYGLi4/Rb2KK04x4kG
bLZFcCbUKQ8ZK+14jWiwfnabWAWTUHU19GnbYMDssXbbdX/06CKCmqKuNvJX/DdALq3gzh/qE27S
xVgUN8omCKU+Vm15nYbobmrUlVYpNjzCo706uOsU+l6uQdG1+8pMT8r3z26GukVda8yCwaitixbT
IVoLs7U5wNf7XMr7+ZKOoQ16DKaJON3NL3bCvDwO7VGSusZSugsceVe7yev8MlDzIOcmVCskP6l/
iXtBrry2bUing828VAgFzUqeSivdVfFr3qtrO1kH4tyYiC5joiEQl0IYni4F3cK2FoeuhVAjI9Qb
yQme0JlQD9DHazFZVzfK0G/Gr7HdrnF5rhP0BCR+HyLZHIGeQd2gS+6NWLx96G/tRmntukRkQPDE
KqK0wxC8EMOwdUFdYSna6lUMxtOHh8HsS/uKV2AbADuhVoNs7YPJz5eEDpbnHjNO32hrTX2JGNrq
Wbju/RVvCgka0TmfIOVN2UMyY9GcAiBFuhtj6ArHnmgE03ttsJgCYFtbwyc97QmQei1So1lUdF0K
BGI0ujdtZ987Zre3uxe/92FtyiNdvzvNd5bAQNaeuaPNtBfCOg94bTNSGNEvTc8tFW+G/TwuLF61
5OWQGMnzBAtkabC70+DSGQ9hbXizxRMAMIy4DbyU4OjkiLWhi2UpAPTkIYSspcLnVv8wsNj2GmI8
Gx9yg5uWIkK0H5NJjq1tLscqJOUcCqtNbx8xLJ36VT6HyM9JjtaTGhWoqzkqOlzO3UjD+4j72ybe
WtHXbvrkYj2wos+2ddSGhvH9yHnCBiubY5pkdNu++vpTXhIyFiPcI7rOeijC8xSuslFt/KbYZh6U
TP0T6cWhebWinOjzD3LTZJlhzE3ODV2OnikjXXkg2cYy5n0geI1k1oQY3i4aF3ON4Df5wc6THZOG
daUGemCzLOG2o6PgdEB8WJaYZ/vjO7kOqFNZqfR3B/eXGSf7WLWo/Y1ViTG4U9MzpkyGnuS+QFmR
9JHCcVtCyTGhb/VEIZdds6FqApvMBMAM1ooFm6YVGbmoqLSJ4262dTVIJB0/pczOHbydyQRUxtpd
5+WyCUC8CNikXoIvqFoTg7ruI4yQ2bPeUoNjZXZUvZm/rBDqFOjTsYtgL9vvtrT/CEf6PPxH8FHc
/LEH/Za32U0R5c282Qh23H/Ym2xhcUAkulParvnj3mQGGg9hNPA8kT9r9/auUNonkREukeHI1aDq
kEcymAQN8uaSVbg20BwyLjh6zDm9CAc7fnxjbPaNssH8d8dSgpZinmkKGEkq2Lge/A5HnCMwfZr2
CrUCncsdw81HDmVkyIDh7NjMJijFIlyXUK8coi06+sFt0LLgwyjRyHM14k1TOUufieJEPLIRszqx
gvQkGZtmvw7HjMZDe63oepPffTcG/cbSeRWecwYwvOm0jEM/QNxcMva6x/p9nPeNstdOVSsRUmO8
mF+gakAqbWJyqTwWunGGWhHETZrCuu2ZHrDwITnlUwPk3uWhy55xmZzxA3qZxebl3XlluiKf5qSn
2u2YabdsIJtMooxMTvNi62f6uqapY6h0Ny9kdc2CVbNo4yBI6uiQ883nxY7pEkykhBwQmIA08Fzn
4Oga2Q/hXaz3F2NyP0XJsK05wjltc/TDbEeqzS276inwmmU3sJ5jjyWk3C3THVKOmTjG9I3QncJe
QHo+G11xE6OnxSq4Beyz7jts17xWZrsVmyjS+UNm4U+aTRGCkzQ+izxagve9acripmblM3SNQc9w
CVjP//16+Bx9VkVdfG3+839zN38uSrKPg7D57//84V8PRcZ/v/yUf/qNfvi+9X9/+yY8Nau35u2H
f6y/lbK37Yca7z7qNv3jNfz9M//VD/728a8UxIakdPznmV3bNso/3kAB1/Vb+30t/O3r/l4LG9bv
juXYc01r6o5LSfx/q2HD+d3VIRLNGra5EDVJ/Pqfatj83fF0F40/dS/4WYcX8j/VsP67nL+btDiW
y7ko/reqYX7G9wuOazmeCQLS1Q1eo+3YPy04NAykz+T36jZy02NCIkRvvCqkxkwtvnQDXGhZWTiG
21dvNC++k1SntNX7bW2G+GgDEW26CqsrGc01JtvgBdlWxaiNdh+uBQfiZndI2xaledJ6yMcbevCD
io8OkupNmyE9jTrC62fsxQ7xHYlDhrPC/K/vkYnZcBfkrkSUlYFAZtZ4U7VvvvK6q6uhpfI1Em1t
kLFelWf7797JP1mJOVP8w3XhPOKZNleHw8IcrPb9ISFRNiHidXitPZA6jg6CE0sm0zRVv2vAvEzz
XA3BDB3Pip0Xlag2EFN5OTRT02428azFzyLPoCXnZMgVRwOqh4j3UMM3LqECJxvhQFlp+akc/bei
sxHluQBiNQ+giTRpDfhdfIoERPtwssJ9tiVz1QcUCArbDt2UDgpUaheDmrKA6/jeuyNT0JG0HDPe
8eXUcjQ2owmyhFl7q0JYQJgFugCvLq9ABceNJTsKcAwWWBxM+jAf2oA5LFbgZVG1gKWvuqXXWtGm
0Ra/vrZC/5Nra1LcoK61hWeaPx3AzFkC3jlzwFlQEKJ1V3vIr4MJSkKjz8Hc1rQO0aauouqxJiZM
wxr1pDn6g4teLAWbdE/ps2I4QPxaGlrQy/H15cDIOMJkFhgDNPOFkVsLc2w6aBDxWaAMRKoBvlsF
LRngpJosXBXlmzzy0s2cPUFEJcq7FOMexavJ5Nust5LnE3+pWKOQxp0g6keOrv7y1xfDnG+k706j
8wMoBEdh9LOW6TIA+/FGk641jpHQoB/EayApPhI7YoOd5KvAvMr8H406IDIGjONtMIpPZY+kKqYK
jodxVSzLZOzxwTQl4AbG+lGUvWshYZ2uGZcbCBNfq7guVoNXcl38aPijU/LP65U/WT2EcC1XOCYC
fmn9tHp0EybLcJSXOKv8q9FWGzngCejhhGcp6Fud0WVLiQp/vYKR5BxFSOtf8knMb+rPv76S35aq
n66kTdXGJXRYzLisP15J6kdVCze6mhUNVM+ecWod0yti4BWqbb9do8g21oNMi3t4V6jm2hrpVfU2
xDTdHVnEn1jYb3Lb3QL6ized454ZL0IUqqf+FnwKG4HmnKStXW4WozdUD4i1nyOPYYybklLYkHvG
8cgfDpYNxpDMhHqqdNjPob+PHYlAUjPemyHyF2jiy33F5IS4AA9xt+RRQyHvbXpYsBlsBGwyuNuX
hmX1O9j+7oLwQ/2Em9AOo2NIgtyvr5z1U0dkvgeJbXQtmja2PW87P165ZCy0TihxqQuypquMPLmY
8VynPHvn9dCleya3NqT0VmvhZtVU3TkACg29pU0SGTweaGT42JOEkzV8kHE7xcxeHdy5ZX1yeAAn
x3QPWobIwcXPCh0JkBta491Ip2+wC+Y1ruYtK6FzPHMQ2N47TGqQv8ICZlGtFhioi9Wvf2mDjffn
B8/VdUdnC0VMavwcWlnnozcKQ7+kw0BGRUf2oG5sURIik0W9uHaRyG9GZ+e71aG+4i92/mIZNOaH
46f7lW2X6gDXoEV65/xwfdeHqgesPsq3LqwsJMS08Ver2DmayNaolG5zHXBmb9LvifUHrtzBrljR
WLj/6jpYf7IAsfYYUK1sSCP6t5vju5ehB6mbyl6/hHW+teiurxvx4WeBdxvFIXHirTqbdYWHq3Tu
9MJ/Rn0oDk0dMO9BObH0c2KrItXZuxa53IlKmjBiP+EOeIrrzCTRAAuXqybMMCjHyHpnUKuhlJqI
nec4B3JaWtjbwBG/VX4DsiwQOHFopjm2hSi0gaz/6/fd/bPf1zAZmhOJSuDLXON9f9lDSzMnLSUC
JAIqbmB+NvMi/8TknMRBkBIWx1VKjJWm594t6UETMFYvm7qVjdXKVumhgpRxyehWL76ttKXOsjeU
rG+Fl+GmTC/S7AD/pl/qpva2OpAi49s5YtQ+J1Uit0i9OMzSlcCJMMDoBvxmj5NaC0FWlGvYOyYI
rzozVojr45oh7E2JPxTHf6QhCBSYE2lxgmnBdWAB2mFEKId168hHe+szuiWtCmFeUx1DmpgbHPLN
CimKze8zyaVZ4ojMLQcqQhABLEKvvDKltel8BE6RO/OMorNXX9wH6V2dYAwOpT+PlkRBZx4kppdv
saCXmzTKYDkPbfJXu+GfbChzc3gufi0ePmcuHb67GcOmJwpUay+IuuudLv0OrVnxmrtdddBNVo1p
gq+ZldgEG6yV5RwVGMPLyvNt4ql81VZluSkw98ZRmu2RoAAm7qINqQH5FkIZrRmLZdzjcFXL9I9j
0j/dDL9tdj8/z/a8gM4ltUGR9uNrj3uIpnnaXGwzfKPyUKdu0tddR6PHd9FDMYZ88AwmJxERCXXb
H1p6JTUfa5JtqIx5tM2NgR3kae4ZEuSYbR2F0Kz0h6uG2O4SRIhHlDJ2scpJFMszYso0OrOGGopV
HbtyZ/YYxWVSlyuicOevDPvDr5+eP9kpOHQIi3rF0Pn/p4eH8CxzBEd2GXt2AjEQu8hWuZxqQp6q
5O7XP+vPHlROR4ZlUF8jU5tL9O/uhRK2Yk/0IrGfQ7nxteirBkRn8+uf8Q9Fg5hPXzwwLAamoes/
L8IZLL9emiZ6WLzvuNfRR0Q8pNgiDybyOVDovHVzoOWImrJo0FMl1A5JjYbFNk8a4JKrGKN1ZjbB
WmA7F5q91WVYomnRl0FA5EZihWJfxEcsqn47Fhtt8lNmm+IebNKrrzGOLMfoZozbYtUZZAg3QUE9
PtdvihuNEcOV7DEcIGNBRZfxCQO8/ZDj0YJRCaoRJb3t1EoyGyqdEtLKTgrNsdXZwx3c/GV+9rua
Q4XNxP8vrt1PzSqXawfAniMtd4SwOSr9+AZNpYHlIqsuUlMPdSDoePqoHUZDdTSKtG3tQvqSc6R9
SR9xKVzq8jyfHq00fxydlOgkv6bxZ+m7sjD3Yc0zantpukJ7Ct191FAcqpVVcvab4gEvX642muC9
cf0IsBiZYCBxvKfSpYFrOvjyHS3SNtEcb2g32rG0gCLrI+9nY+pHuyhvixq2olECMWu1ytkWPHMb
I5H9pp7SZFfrMXtcp6+V27wUQDPAOZM2kMAvxdO9iRDUxy+cot3jYHpfOgQN4O4gKDumffz1dWUz
4sJ9v5LMF1ZQ+Uvd8Dib/FyPIW+G+2EC3Ykx8EapadxNkceIoNypzDNuegekWVgMf+zFll1PCz8h
VqercQ/oqEvSmSKp4pREpZi85Mj2XWjGixJ//iLo7WRRuWWLAMHahnEbnxWBU2VIksNUm8y/BMZz
eKTVGv9sdEEKAvyiwhoxJU+1FMYeaVd2igVemEi8hqEjzxOK0qU5KYMmsIv8k5P/qoxYpTuvNpeJ
QowyeO8EneFWtZpx1dsDMSjYLnqkSNKkfeBE8lSFrbGpvOItyUzcjo3z4bmlRkmR3QQT7CmD70V3
kP4rm5QxaZKJT51iyrBpj3uU3pvSVQHi29HgcebXCZhmldXI8SMSe5W0ChHjwLNnR9WqCnIi4Lzo
FMbF53E+ctEev4wdj6JdRHfFmEue5fxQ9YRmOn0WnorG/TwL3doY1g+AB/1gHEIMJYdaH55p1yw5
VHyImJRfu6GVPbK1KqfA8QuR2kG0Uoc8xajYHnyu8oWOODY4PcLtptt7K6eJ3lkolIrKR4VDiPbG
tkI0n44t9yjuVpabZVc7K7+WpraD5Gvie0PeE2A2gVK4zfuhXYiyvjjdF2U55LjOlWKAd+4vymb7
5x1gvjclzB9LJ7+dJvVPO/RUDmKij37RkrhHFcyqSUwpbdOsJjvY9tMlXWsbZwP1Owm2ZLpb9oOv
19G2U7DLSsdrV8PAU1wGoPtL/VLEFn7wjvmVNZ91m0zTweoSkTMayWYk+4Hu2BdOve6hhw6gabZP
4A8zTwNb+sa19pni2noO2OW2I01HxIds1vKaZomIlASyFV6ret3PN+IYu/cYjggGbacblCnDLpLp
ixy7nL4IUIdORB9O02A55z2rshxUN1OSFqIrjsbYWWlax5xBeAXvRhlt/+Kp/7krwoVlZm5TiBug
vN2fzyNRq4U2EpozqLF2llxmywpd6cpGxb7U3WRLK81aTp/0sQHLGv5F4WX83O+af7pNw8ulGWHR
j5w34+82W9UhB9Zs7wy4b6lCQnSMFBMXviwzZKdvY5g8Bcb5b/pcXD77OOMtJfkLQ0D00Ut6TDPf
pp2w2OB/OxhwD/7i+vzJbsNARLqAzpnpW/pPh1SX7OSoBWSJRtVYDtYXL2kbGI7DW9/wUopMRy0J
SQELz9iiwZcj3SJrTGrcm+NiDKS9CVpz4V+kzwjzL16bkP+wZEtd1wUIQ2o/SSv3p8LIQb1MMASU
WvJwqRF9Ro9T92Br3VXX/YnbGmdg7TrJgUC7EQwUCdS0SKBdsLcoTe3MBkQt4tgwQpGtpjo4k5nk
PSbDG6xTZN/hnDETM9pUPs5cibRg6mGV9swKi1I5j60hh63smdqC6XIeMVr2q2FsHGxQQ85xvbQP
UgUeOQ1IcXEUZo9pzAOIyVA7Mdk3St26C5sKV3RJlv23fwoyKna6RhHtp2CFbKgcI7j9B1leB11+
yoy8vJ+Mzt73JMbxqHj2i4c1w6is8n3CuRGl/YwrjsINoo+cXy5tlu23ZFxiIxZ2RqqqQ7c3n5h7
pOa41IzBPRjNmWLGPxpyzLYe2bLt1OzQ6mnHEFcVuxj8ixGyt15ZhLlqZLnXjrNrG8Tl2I7cVm6G
yTvLSvNv6h48lCecftfW1Q59e3wXjiYbFaqxg0NEwmOuo81QuEDPndOWjyUsOSIhzgPl/XMzm1VG
hoKyi7JNKpJxG+RRuB3JUNr6ZYaM1/jolIPLAiVhTWK04U1b/HZkNeiZWFkVobxJsRLKBQECtw2N
wmpU+XgSgXmXeElEUx2WeahId0HISwKL1u8Eylz8uP42d2J7XYXDq2fEH7hfzVUI0WSDLu52dI5S
BNMNW+nRk4qkNKfjfu/djdB0/zCQCtK08c4azBugeIjrbbW2NNrUeVTf9QNY7hkTFVvlvR5x0rAx
Q4QG7gRzogXjlsW+t4m4Eq1Ylq1PizESXxHUICrI3J3Wt19jwioWDfHlrGU6BLXmFqndHfQEOuAT
KJUpJupmY7bbKucgLJzPheXee/34BcrNVZv44n6kQyc4nCAIQyhrcc3Ygu90cgRJ8jwAm3gta/+V
CA3WnwxB89R/dvoKiDbCDCP2HpJM0Zhpr5rnypUgMoiciw1xty+d7RxyFM99T6FstIUH4CC4hD2B
tCXa8rhJz9KOn5SM39nUn8AqnFJK/RylRqAc5IU+bfShnu7hLR3sQL0PEZ5ODPbBEhnj66ALaiM3
8i9ONj5G3EgYnjikyslkPO9qB+GpdpcRxUTkQrJWrZesak3da6FXr2KnQIHJLHEduozzs0lO+yCk
VQrU+ixUBlhea5+0AQMUK+C0TiIPQmPa0USZRyZaHZTLRKsTvDT+zq0H+yI3SiKwNAuuE+xJVJY8
OTEA4kvZfek1u7s0Nley8/ZeawBrL8hESK1VJHpr44GMnFlm9TIHeLy0pvq+iIkSJW0xh5PFqgLU
E5nywnKNw4hu/ZQUGqFlFJ94ca5GaeonjK3k6SF36pnVZ6WDkiJOLhVB5MeKTLdCszN8bmG2ljhZ
l9mwEJLjTkDv+tihLR6H4JkAeGiuUfiCEpRHs8qupAEehzmD2zUsXHVMoJDQc47RvBNk/xZqVumu
4gKgnu9Z5UoBH1wz7N8kU/yhIypeNsA3l/0wXFs1PDo18PVKVOjCZ+HvuB+DCAFPv+iq8ItWeWIF
YAwHICeHXn/X0lHfyuDJC3A8p1mMPgmbUpiD0Ir96dT76MNmVSLrmH3UrAZ2LDwCVz6byR26FHBM
Eakv6Hk3k8pI1VT6V+CXL3JCd4lkx+BoQvXbJp+iqUTgURJY5EygLDGD0GrDr9RjXdjRs7wPvDFG
IME+olsEAgfFZ6n55JaXhCE18CpZ6Z/8Mu6xm3ArBdBPyJ97UZ77JTap34nIhDoHociPbuEfTNjg
Hjqusi6iYC0FBpUkebJmVIarDSumz0wVGGmj2np2jAFyC9yrlWEWu7w2PdQj8AizYDCvhgpxgMh6
E/tpshaaM/tB0Hm6jSN20bBn+dLutLp6p6HE4ESEn6cIuTDIRqg0QfASNSgBRlF+LWgR77OJ+FQL
qe+gdV+Epc4DVvallxg8u5S2MGsGtXUM7VEkWXwwnKsSXXiO2pzk3QpP45SYn7AA2KDcLdRKb6ZT
lbvKD7JtkqhjgQr84Ku0mdZNP2Dciqt7RqGS0w8CijzLZmKIXrFjsCBLIuZHMjrJHo1LSEGAbBuj
vwV7IefV4Qj57oWOsViCvUKAgC8Hie7f/6AAJ7w8yAMCD4lSIwVtOsiIN9l9G+tBp9/PwMMi6R6q
KQlf5BHiJfv2RXU5Z998++u3b5c0wxPtSXcdz6bEb38Q3FxPyymYNkOPU7CPfKKLv31EzGidOiXB
NrPXuiqf7ZE+Nw3jgIJxAPnTIxjj92nXrgPZxLknCvxr49yOrXHxjeQ+oR6irczPn4iIyzru0R6b
2zojueuQ5655gBD6qCeqQVBjvrR243IkFBzqtBB/fLmoI+PJHMJdhUlkYWXi8u2KS2KPD85gb3uT
L6gK+2FQHETtCZkOcViGBvrCmDHZEO1IJgl19DesnavJi8RLZOC6yb0zSsfo0A/VkUpruhsNieR4
JDsskoARirxcM5NiWkmnsxsGemuxq5+pCJ5Sky4nBAjKAnNYpK6PSUF4RAbIktZbyZjV7TtxmXGw
lj6S6tOqvdwi6nuUTRtdCNAC5+Bhv7SGle06nxxOneTXyPxUae4z/CnSwlzYkA2JpeAYvmoKhiuz
7ek6WMa1IyR6Qz/2pvQmY1mNcP9cy36GxkflrpuPGc6rm7g+uaKSZ8XkugthaHEawcwhLHjhKqbH
y6H2TLUL06t1irVMSQCr6/dB0vQjv2Q19KCIlVXewjd4jKzAP+mNp+0zF1x81lHZFKhmPD2YMSBB
D77TvmhG22+qAAGbZr04jQJHBtfklu6af2xs40YShnVbjsFJTf+HuTNZjhvJuvQToQzzsPkXAcQc
DM6kpA1MlETMo2N++v4czO6SmNaZi970ospSEoeIAOB+/d5zvmOIwBmstwYPSJSaF7qV+cFmDx/a
cOKe7UNgTd2zimB9b/7QhvxpLLtsp3TjIQ4dcSQG/FW1iS9xZwhJo/HTssMlwPqcHnIr9Q7dzIys
5kQzMSB+HgpxBjqKEzy9zHA19kMGtsqhGYYQE6rEteeaa4nbEzog6IlyT7Lyj1ebmnRJW51osDb0
W0Zq5JNk5xhr83n9L6fTC38xaQ9zj4t96rJRVUv4SlbfGWayuQVgNdHD2DuOtUp7vieGPm5sNcWZ
NcBvKZfmy4Iq0k3z0jcQNvhTiWjfiBZISqpy7IziWM59Dc59evTm8lDMldhXHP83CyPrKqnBN4TG
rzRW87PN8wScpbh1GvMXaDcTMJBHW96w50us0SuMoQWb6vhcgxLZGFaCDqcx65umz06ialnB5+ZR
LcsaJ1s6fBmX5CGppvykYcraWotNSYLhG24bwuQlSy4ApMMgcxryJ60cC6vLguZ2ryP9jlNswLNT
C3tfxLumtd5a5XsPaOGqIqTlz+HFbbCsThB8k368KWqHwTz23GyJH8YG+XFEA+pq0v0HL6EGoxPX
27FqIPLhEMJdVt8aXaGCZhcYSJfOwRujnByiSQ9VryfAvXXr6LS8XwV45EPnJD+YiNa7ERwF7eQ6
v2hgXiHkgMVrQCPkRXvlKhLacWTbNjEwDKq/2OKlj+dlowg2umQUBxqGU5CjedXH1LnCbL3NOR9c
ylKXWkbKapcqm3Gs5qKaVEkb4O8tAca/6sPEx3WY+6qt3NrdpJKcw3PWhioZEEV/G2pOteVBy47C
Hd9Q+CCRj5BukcGH93LGDwLc1tfc5JoXGCvmonf2k0V0X9or8CSTOrCdxH4e9LnyUyIswLhnF6Wm
f0cr+ZKpIL2cLnlEs9sfc5IEcXOzgFfoQyIhfBzMwJNN8wuy2eaUqsW3xsPrBqtxq0hPYyTsh1jp
z4nt3qWuEpJ57FxiMGnIBI3sOjeUZSyTRlN7l5J1tLNsjswixxeLNgMSgG82TX9yLbJ2m5ZUeIgP
9i4fSOJYdPrF0IG0bYXp+s7uZHeNSexiA5QvCOubQqU7l9A2goHhos+oFd6UQSRbXj7EWpU8Z+OI
h7TJfCgjEAe5b3DLkHaWKk2276feJj0+QdQXu/HZygESym3gvipC9c4jzFPHRvydlgNZrlyeJDT6
azwUsU8H6aHmZHkwCvHaahjFOQ1PBJ2w3itDGH2NYf4p/T2oeGIf1bt0BNuF6yxB2J/J1FjJko68
c6nUMwlfzU+Ndw/jXGfB7gVnvsH5kRCckxHeexYZAGTLmp8HLiWPLxBZVwNHVakV5w+Sx7RKf426
G7Mh525wOHhBn6/tcjpTycw7JTZ9vdDm45Kx7rUx9VRCW5Bl3SKkFMQ3auqDWqrdlc7/Psk4NlV6
9WW2ER45lchJFq9uC6dPt6peepdqQhOJ8fZb4n7TAA5cRpVTZO5MRP14J7r06j63YvIWlYosc0Eg
A9gOQEEydgJEG8oLPazOsdrs7KmP9p1VPpJB4W5r2gRVLgOwRwJqOtGGB1P2SlBtlucO9bBlkSqR
y+awMcG0anS264SVxE9Lj4/e0RZaD9FX14hUmFgpce7VF8MZVFTszpOuN82Ou1RQc8Jq1NG4+KJW
vFs63Ojfy6uwluTVFWC3DN68Tu9nb8pFgXFBYqrxY0T5ECNmPobDBGCCZBeAiJEv3jNKv8epLc8u
AR4o58OOg1OY3qdeduzNeg5Ig2GCWkTGSS5FRZfz7l3I+Imp3eE9WS51qpwrJ701inIMIAqbp2wC
I9MYYpMVUppsEbLGQkjbvCC40FN7fOXEIm5pk+nc+Co3dhfZQZZr5dZOR4Sd3aLgPljmc9bTDCnz
+CvN6RxCfP+KjWHcWrVknQ1KdnEXstUtKKWZhDhbHXm/RH6H156WruPQUo29+xGATcaSNS96fDTH
i2Y1yRXaD1mlWXgjQtU781mCZklolNb4RE2CuuAMNDQr01/FlGay0keWijrmSZ/LLVbPBMuHXZ4x
iHyBEwQJNlXw9zbAm5PsXlg5EON8HndtE6eBXaQwLKr+Nmt6NyAVtwoWyr3ANAnuKsoQw32M2SOd
EovItQFkBZ7tZFiukRtheiAxakvDsvBpIx1U12qPZAvdm8lYBe5kJfu6T5C7OoiCTfeBGJfXITXO
SNdogSn8U2crOfYAm1shOidiJh2sS7d4d9hXYuuudurvHBiKLZusCn8FI3jhvg01fcro2NdZcm2R
AwkrkurwyCKD5g0gHqNTUgL8GNRtTYR9Wtv0PlL7m8d9hmg4fVX7loDrKoE60MUXq3xJwTZe6NFc
Ibx2F+RHwGbjCBhHFoM4U0jSkx9+Jo37jrLF6+47hmrcMIjl0Ed/z6EFhysaMrBNvFKCXflo5sYX
2x7pW1qAkhcPwAzpX6ELwLmBTLBTIXc0eaidELJttb7Ai+PpxbdoAM/Ca1fA7hZp9WRmpHObZfGz
8zTnoA9fqOu9i4p8YwNFVdDAqUeOF9l7b+vvbaTWm0jLTpbV6vuxmmrsOCoxuWSCTaZ3hHARBhZg
MPI7T1FfM/e0vZ9RT02D38nb55LoVy64G+irh2jDv0xa1+/iEK50m0fPTsx0lJIOO7AW/dTy+QXJ
42Yye5XbVn8yuyU/cEoipCaChRSDvkh1RwboLFe1jn5oJbk8OcmDWKMWcachc+o1xspjfStC35v1
4o4TBaL4aoUxEf9gVSd4GQVc2JBIKERYR/ACG3Wc1JtUqbELuRCkwCvWxE3Ce2fadnEarSf54lmr
KeuU5gyVyjzAJzF31qS0+wzf822kMsBYYHPT1sGrKiwL1+qimIEJAtCvKF9P3qg/hqFGP1GYFw++
HDv5fXpU6DoBPwHwpZQyEQjfdUCXgI02GcmZax/pHXYIWmlIjwbEfa1rhsBpVeHret5ek759ARwY
7iKblE0W3vs5S5Knca4u+iVHJXnTsCgdlo6wc1EOd8qAs1SDabFheAr2mMzMvd3PF3LP8KUb09vC
6SpIW3ZruwNfBzwRc3JyJ6CyECQZA7so0gZH2aidjVOHlzoIa0HMbDU+AD8EXd2jpIzdaCtm80lp
QY3wtGWbdphedDLkdtnAL1NNNKY5C3tpfPeYUB1KT3keTcDaqgEuOxrwPrdLdps07I9xiz8q6bJ4
r3Tmgz3xiKSjOp9ckCF5mTFkhatwS1dKJk3lD42niEcX4Ds+9U69TZLqR9qDe68gNfN0o0I5ZXqr
vvWNC/8hZXU22RlcIyXAd+HkRkxefDuz5/P4nPOsHAJIdw1dESLhU0rXZMA5Al0IvL6waloo48+l
NHRu0yq5qpRfPjz5blfMKPrKkUOUV6/AW0QJtWOcOzZaHNNqfZgFPGDRR7j9iHll/EpoRySaYETf
jUg4uYZTfELqS7yPofwyFtbMOYvdo2iQdCimu9MVGmIR5BQfS9ouC+dyR3wa1rsqgzHe5YhxrTFl
0Gmjq0zts0shft9bxo20OPGpdk9LjlgGsOtuamPCOCfaXq2r7NgeAMb0AzgngQfbdRuk0/p85zEd
2AMAAfFAHHPqJOWl1Dw+6AKDX2dT2pp48G+1YngwZ+8LZEvWvxhIxGQfowgIzTrbXRTLOBUlv0e3
htcYbM4gquZc6uZ5AA9xqI0IM5MD97nrLWYRxAYZ6B9wKJUAJgWjP5UIxQQYe9IyDJzVBVcVcrNt
z5Lv28IauSWHeQOn5TmzZuOU6/Buw3G5V2G47XNTs4ixADlK1hhBruWD1gUh4VQEQDyLwbauSG43
zBX6E5pjrHKMDN2OOUUy0h7D16wjX+h5TCAA5wCaLGqgSG/udfz3flu1L9PIxBdGM/G6SahvCZqh
8s0IAYEbC/urCKmGOE8S9qg/kAMAz9jFdmJM8SWr87tR0YytoSnY27OuxFWj13fFUL6iHSLMW7X1
h6qDmgYWKqjAy20kP32P/dQLG+vcAf9DurEA62BMoLgWAltjF7qQXDWvhNjRXmJiAtEu3CucaAJj
8vsJd0ypFDP9se5FkVNXs8t+sHNCt1Rlg5dIabfw3r1JIBtWyvDAFMkflvEZvVH6MRWTRo3/2plw
avxuAfn0x//5f3GE/P5z/2f/q7p+L36Jz+aS/w9tIw6T3f+7a2RLM5Dc7N/9IvIbPuwiuvsfFMxS
/WFhPaBiRx/34Z3Wtf+4qsU4w/J0JrWWygD3L7OI5f3HRr7LbA2asau7Umj6l1nEcv6DElrjG5z1
p/FP6/X6fP3+++ff7Wn6n0NijnCOTl+N38NkhxGEI0e0vw2Jl3hJlcwGwVbjuONOpmyth/5Lqqqs
Ik5Gi9L09rQ8XWT67i9hT89m677GkG83KN4Mgi2s21kxGBM4XrXNCwgJMcJXKIzQucl+J5oGM19j
TnemnR2ZvAzHcskvoSk0umQKE3qan/+iANPkJ/eb2obeG/YOzUDkhRPH9tDj/vmujNL0KAhjyI7I
dS+lidcOfESF5pOJiT34Ya0Ovtkv0Bzy8IJLIMIvvgrzgWx5RK1moJrzWL2EW29DoAiWU5NCPNZY
s2fBFxDhvvTJjZ2Il0HvMt8R16aawaQYREEgadrOcX2pWx5AN+tC0OCTBZOSZ1MkqNer5zkBGljG
QKE7zzdK9wldWbepWI/6poMJ7gzU1aVsHLgtrllStRxFuBtkcwxjtZAxaUlXr5i6reLme6Kgwk0P
/NovDcRU0kOXAbHSMueo0zGmYHpVs0m7mFJwPMlxoY1xQtOqm0kbH4tCPHuJ+2wj694YZd9tKfsH
f9VugNrrthOUDrSy2KxdoDYKKDq7j5MbqJ8Hpy6OvQHruMuVvS66HjQ5VtaevkPrPclPwxyVLxFj
L6rXafD/zz+hROjmXSJvFY8Wcpg4GlxgyKwcWo2Nk0Dsk9qRpDHJiQMtv0nR3cLOSN1ixJkLc+m3
J/buQ4n1+4PgGDxSf9wzKhU8ojeNGRQ8Adrqf94zo9M1KG4AA6WT+qKzQ/m6R3Ngvejr/WIpYrh4
oXcCnx+AnnZvVe3rAn0TbK2rBE35blcac2RurUZBW45Y9zFnBrgD8lQAkrOsrV6PKVUuVB4i226I
5VlIttC27iSJQXWj7KIKG3Da0m01B41hns4ZmxRzur+5dcpMwktL2Hb++mNX+TihYcuumXRgSyNF
SyVDN+Qd5ADVp/KvnW2Ou3kC+IIeHbYRBwJ/UAtvr5NnuOUtc4jT66cwSTTa3Dh0jDB/4zwDZkYg
Z8pUT+ytFBeq3lDrGrEgc2cIkamWzoNXeyamB+tXouXJNtZBKK+/G1VFUNLc9vm4ea0zT51Hc6I1
QX50DfTX9U4jtPRXNmRfY3kQaQvwaDl+zbysAYDIWyVNL24JuYB4hVedDqJCey9IOf5sLDJ+17uT
xEURtIJT2Fzn12rxxElkxfuAZnJWnpb2ZfhejnYI/IeUs1ZvdpFGQMzIsC+jE7xZP7ZZXDxoeXAa
uRVBVPUbvS3QuslnNwZM7GsK3d0JaI20zVH4hsMjJc03/LDYKErn13oZ0p7vrgUKM6nixJyDfTfz
7lvW9o0X0wZXO/D86y9MwywC9FNRgS/tMTeVh7Ic3sLBjQKCTQlhkJcP8nV0XAoRKB5WPfBr9RkS
LCclLZjVHBiFN/zI7aWDIM/fCgTGkUHosSjQRTZ8eNTLJG0uPwxpfZWP1VSBkZ9Hyhmr6W0/Hb36
tD5hndpyU03Fc9LobaDnenukK2kFaIp+rNfP1Rms87/ZYvXzaC0S4Lhdv06DD7jTW7P2G07/uR7B
kGr0+rgYwzOQdEOadThsVZnP3uKdMnrf2tL8SOzoKXFB546hdhk6Xe4T/CDHU7ut2u/yLK92ea0Q
YiTiF31ygb+OnKziAX4+AgkBK6hEMlA92Wl3Wu/lJqfdXF69gYTSaOR3xtMoArItWMXlmp2ktaDo
5MGU6hkNHQM6ZN5MTUBoSlsCnS1T47Lkt3uRBfYIvFXq/lxvCQjDx1FjQVu/P0VRsX9DL0+8WdGI
QO348VCaCYVMOI72/J445B+r/rtADrptaWN9rKRCJNvF7aHu/e+vWe/eFFoior6W7lTEA79efJeB
4FaRoEn7mMl/r5V82dVGes+0CakrSuMgCfO7hMDCTSfwrI99idQ5GrhVNN5lEi/zZinD83rp1xf+
sbbWBh9BW0P/TbybdTEK5Wew7kbrr17fWS6/rCUmkzyi0B8NJKYMKkki1LXkHmDsxpkRpVSN9bD0
BMIxUw9stSWhxSBCoq8rdgz55euPdjIOIHmOHEFuCIu1rzKklqz9mwn0+SaPip/EGj71BuP8Kcke
AY61R4TqfGo1DfnJdvFEyz/iyUBEwUgnCKdx2Dvmfn3VsaJeI8tc0E1GW1iy3t7Le06awn0LtfR1
ZnLGNOM56nBgr880s+et7ILu+9iYpHulovWTv5U5gXsKrta55JibtHbLiufRk1rQ7JTJfrbV/lgV
KGmgl/hz0ip+YYPkpfFs7ihmNhQhZEPVFbl/7FuV2hHDThYSvUU6uKV9k0XnddOe6I8ME5TXTC4Z
iOMuwADvGrl04N/8DkL+gSHwxgtfZdorQ16e5hx5gbHMT/CyoUx3tXgtSIvgzEZwc4SKqUqIwV48
R7sU9SUn2zqe61vMK0RAinMpn0TScNhzNKF9SDLxvB67KHpPbCOI6ZNfgC/RJ4/HFzt5Ro0B3GNK
PWIZYG3JSqWZsaWOxgKqNWqa7SQD1DIYyCwngyY4vpKyuelcGaOK8Hhikh+sBSCpFGR/Lc0rUg93
71RdisHdRlLM40kYKFxhhWP1+uaVel8rnCrXi8Q0ID2QjkNY8Xp7AijuvdRDylKxDvH5pjBvCIck
LaapCt8mG4W7KyIgGP8n28Ra6AiT2XCJlbamVYhCxmQ+yz45OY67F/pyVwglxH5jX0spE6pRpW3t
ctYfAHvdmOZyBwd02RFklQMQVQ7rk7FuXOMAj6O3tjHppb78vdNSpzjc2FTdJoZiFsweYHvH5kHX
eWoh4mtg26mr7GjsaVWSM0wfeWgwHdUNjVGJ2J5LCjpW7WX33cLaSg+WrS3MirdFh51JATZdmZgr
m5ANzme8Zx/bpqc1VDwShJjgH0nGwLEBZc8wcqjGssivbDiAtSr0u9hCYokeDREu1N3CJrTHjmmn
Ej9C0cHdzCUm441uV1k4G2IewlPqGUR3m/bTWs1XM51/XePpkF+KIJJksaZ4QOquncYsIu2OGXHd
LKf15s+b+baiL642r7MRjoe5J8VXcadDYUHJBbxnpFgC28ELEUu+r8uTYnqAOMfI3CA8oVmP+ZC7
1lNbWlMCgaBRDwjOPdWiUZksOyXr7tsBIFOtc43kNVCe0PU3W9U4As9n2hchqcjldjoYTsNR5Vus
saNoqTUeYcGINaphH6spQRQQEHq5CQoTICdohvQsWPMrNKkXzSGAoCBGfspqdGFu8YDj+yGb7Nf1
g6iAb+8o+5/XvU9xYqj3ZL25w11ZdyyrOR9waPbx44jCiPYoD3xJiV9iAtoxFIMc5TJi6+hO7qJ4
+lLrpLr2zQEozxTIN8WtLvYakQabsV1MLh8DrZzrkhTol010aVscQ/J6cDegNt3I72Ht7rbryU3+
KSIrdNPj7LPiyFirMNtxnhJZgWaNIIQL6YO/FhKFgZgebmAKOtJ7Gupv2RS527VEWB/C9b/imH6z
4+nxx5tBkgecfMwPlbew1Nog3OUhxE2NPKjw+ciZZb8rdbx3dareOVVLzgZHDPdp3QUdh8UxcYzn
SDwCFshN1kBHHkKqKsn8MmmuMQLhTckQESzJ/AwxkPTlDBL5+mvW/XOUa40nt/aqOqn5glzQAZWN
PCHoqmYvpnBmI+KfrYxI0pLuy6bTH8U4Xxu3fWtgU3GHtltLGbcRGV5+Zj6oxrAcEmHj+Z+1wxQD
XGWYezQ1HBNFkrwn6PWmKR/XZ1/nQAJFJ7lB0Cj3Bd7+ehAbe/t9zAjYWf9qXUqssn9tjPYBbwrH
6hTv35BOd435k3AS4+M9NLHxvcOgL2yWtnW1CjNJKJT1hiZLMzTRZ1Dr5Fz8iMxcBLbcHoy1EmEn
7k0SDddNYl30W4QK9UDUW9qzJq5rl2LxSIRkCGzcrjhnskIanYXmGTiv9axXY0xImybaOr15mhcX
FxBVRZlw6/7zgUv/fN7itKU7uo3XXNNsF5Pwn+etoWHVtNsWBYysodYbuZlcVHIhdgIy3xk91P4M
33e/FJIxrqWBalMcpEl89KqoQDkTf1VMwVqlWu9Lo7/aE8tbIcwCw1V5iNT2tnXweP/z6/5krqW3
QBOPbZkWgykdvu4nt0RcejTgRuiwojfPdVEWW1SVGWPfQF74neItpyyTnHPjvNbzddzfZyh1fE7H
5Yb8hGXvZrlHljeFhkWOiFCUG3KTWO4tcm05CW0gVGwAt7kgpeDx9kAPtkaX7zN9Mf0s0R55dAd6
pD8H9pv9HPdf17J4if/CJv7R7fv9UPyJq7e+VwY6tFJci16Kbn7yP3qcVaw2LvG+IjwI4oIKXYk4
05XyhlTqEVddrHCGla+XM8LH0dYiRgvLkXK31juZ2gFurtFdlqI2gIBT1UZte8QdL6cOyBHlEqZq
3ZHq0R86N8cHaZ9t2dv4lysnX+1/PVh/vRsLP5dpegicZFPt916XXVL1AsBFSFMGXWK99yZUfk2n
KwMECXdfdKfJFoMqGGgQx5kgMGbhqFX32NvgtyGvQ9Qenwtl+OspW5/tXPHGg+01uy7Xv85ww1y1
mCn3omZnxGSlQXEF91BlB+T87K1UqN1sgHOgLy8/1B5fMGpWEux+/PPb/fsDhs0S1wldR0vFxaB+
ami4sYfHCjdkEMkKz7LTL0v2TVPa19SgKWF4PCzrqWCtuNYjd43P+WMNW/fxaIl/6ZOFTUq4LxiZ
1tdbhgyiKyxYA/oANrD09Z9ftiGf+09XycIRYug4BfBCmbK391tHcnTHjDAN4o9GMw43GqGVSnFr
zHJ3K/pzJeiBtIzGqzS8FnM6UdVTFukaevl1F1/rTrn1rXcQAck7x3GwMJGpQJ2VbsKeDaaZ+aOs
Z5Ym1DbmgTuzPboE721S/OWbdV2kZ0om8CAe9aQKRld//+f3qf3tfWq8Q00ab3Guq3hWP73PTl04
uINdXHdWd27AbAzs6zPFBPpE0qv0gZMwM7kJtbaXPcKX41OfSXrQcuXln18NCu/PHzsvh8kJDBe8
Sjwhn9xCY4LSnEmyGUC+/tl7UbxPFoUDUi1L/3AU+X5c6M9oE1LkrIlt34RXs2tKImfJKUBvqOUn
I9SuSxTSjulUYpZcgkNC8oxC02yPsfQgDuJmXe0hVH8TKZV7qWLIRMq4Wfd9DsxuO6Gck1Xd0KiY
Fxa2OIjBLDd1jfKjlz1bueetRapCXPXRCft702MMtJ4301HsVSvSgcHhw8OfQq+TC76uWggYiao6
q20YBZHsYEcpaGN+HAI0y/2emRxfE0JDbCx9fiNP7vKYkaaZAnHwXZTTAw/8+eOIDlKcOvJtLT8q
uTuCeGbLDt2DwAqHyocddlg41Eev62PTJhwvmolOjKe5826cwSYBIdmHSB1PaztdJYVyb7pIP2Wf
RfZG9CF5CCvKKJSGmyyPjG3aIJwjuwEgMx1o2V7NideeDMolWlWyRwFEfAl5JcrEWi0rOalQuYHr
sVvm7jQysee4JV7W8+PajirRzi4pB6CxoB01yVZzNSa/osy+dKb11YBPgvCQsYBII3KEPDLhCdDe
4SHt9lllLz6a6V3Uxc+RvR9NruRauU+Vts17861kJHIpVDrj5N7dMW62NkBRdHvOHkZ+2KbN5ukK
X4T+1GJuetkR0+303dR6styHYGytUwy1LiDRt9uG8j1F9XxKUV4TphYrTwUnlEFbniKdwlVeLc4J
wyHjSgc2uoXAybvpTkQUlrNyVJIZzyfMuxxVL1PNiWgPjjFMywUnhztrZsvRbDyIE3jRMSWyoKYP
IrcuBOfExMU1U/2CpAKIGy/rFmhPjC5xx/xcd4rMQWgBS+Kj5tNCftyvoqV7KAwmun3Cfs/cmxJW
be4jJXlyElAVRpHh/16SZeM480NEptJJQ8DalOjkjBCm+ojEZvQStg2FY+YgEApourdZN9eRiQG+
hOi4vtlOSBHXlO4cyNvQowf3Qgqd3MMSxUdZ0HAA4Ey6nhLIcA4Ea6tBazQt44ePEY2cD+Tq0hxZ
aEyScpRprqiNU/4WLwvaBlKhXOe47nt23N3WnCZ8S5ZdhP1w7Jb9XthOwNdH6PBe5ep78jX8tR1E
KsWxg4F17Kvm0YszcxcatFKiNu23i7znO5BJqTCBicjZkeIq6rFuOgSYZXga4xbtvMNV07JfRbMo
uzAatQsSwd3oZvOZZFAuDT0OBXhX6ZjRDaoDv5odwsXloVdrsRkRI8LkhGdCpTANHI0IN9mriyrg
Rj1pO3HPgTw503mLttHYoPkRJYEQ8ij359b3W/M5YjuK0+5Vk7lkC+IOHGYGsWMqoWqM+3noU+o8
KvN6R3DvM0fuYy67H1Xq3deVRUZKGWZM9L2v6zYgZRIIYOkcd567s2oowKJLyYe1k71StEKGLfDp
ego/zrrTqy7bapS4a6PVbMcmQIzR05zH4SA3SugVsLqVmIefUiNze1poMWEwtYcHwpUlVjLR5sPv
c1HJCPfS7s60yve1O6rK+7enMoncVqX0nuKtMRzXt74OpJImLA9uCmBcjapjFU4fd9dotNpZ9Hfi
bQjvsOC+JbJqdMfkdcq6w3rXrgXt+sRE6CI3Cue6DTGE5o7h+gG2g3ZZz69mnXwxwBbt4RC/9cuQ
/5s992/1IFNCR15rHNekfH725ONHNHKRR05gqAxL1kMWqpdHp9usreN1XJi7w7dBnX8oPaDTsE/P
kLBkcc7dnoSc99shP/7zVvyJYkSZqhmqirtcV01JYjA/1W1l6k7j5BBN1jDR8D2ir4fBfDKBqG0+
hoPyjE1p4eej3e9EE2ML1fX+34ao9p/u3I/XobNvg4KmPGFo82eB4sXu0uYLPchWS719kd3oaUdo
0Bh/qZKWIAcW1XUHiQo2nVB40abskZJ6uLtGzjdEJBCIaGmgsZmkyO12/epl0o6G7r4oLkJZE8MW
2mGA/tm3AsfCJmckqD2TLouYyW/08SuSXG+vzJyt2wi+/FI/2L3+zNmJrsZNhIsCgTNRfLMCItdT
r51L41lLo/NQaPU1GhDndvOV9JS7JEFV2jFdS2b1MPT0kSdlRBRmJdZJC+fnXkP52ZYeRjRH4Ts4
XK/L3Cy7jGnDOWyk7GgQ6G8TWT9749uMRWqnWfPLVBjPbvS1tADDrA/IgNVuU5XpAxmS0WFsXZqj
vDC6ay9dD97VqIyvE4f/j6OSU+5zwSJD+iYvXpn8coLb/zG20Toi52M93xCo9NBAWQgoZ5/SjE9l
fYL6eYrlQmoynHWYWLLWzQb4BMghO7ycv9g9LkmW7kra7iP7HJFRLfu1loa7dbqThux97LsfI3Hb
Nay9c9EnWslrv4BgLwhl4mtemvfrQW1dpZJ6eCP+7bvsD9At/aVEh/Vtr7v5Onn04pMXTQzWJ9pV
uNwsCFEfndv1qYriQ1RfKpVnan3s5BlLNC37tSzW1vJblWPusTrX4RxtEZ0e+54Lsf42HJ6pSQBC
2h5Ieq66MbmuD+Q6hFtftrCJPcX6EIwV8wPRmNf19fVO9GbNJgdsNgE5KRSu92/G8b8pKnh8HfQc
OvAUzTRs/VN/IMRLij9hMAImC5RgcpqnC4tDi12f8WsfUC5RVa+TCqt/mDt52JRHYF0WkDoSOr2v
oSU64dN669ULOmgrbPEry/YYrT4H3SkGSh43Of7svPG2NsvnsOiIiqNpyqzt307O2t9XSlMukTbB
OQ5sw89YmM5Tyt62ANqv48gsp26B6nlHCsSys0bY2uidlWBtsZLnuseRjDRKM++yEJPG2vtXZv1Z
sAv9C7vCkJ/mH6dFlieV4AHWKdekI/NJvwIuF2RyRmxaFFbPJjOSZeYh8oDuMu2siTJbpmvHFDcd
OLSvRXia0lTP5OybK7OMrFhlBaOfw/SxYDa4z99lUbmutGsrbZ1I1Y6ApJUaWyIvGaTI6eHaztUQ
6Ecuxi6BoODyzxsB56+/nRE5B3NCpKMqmxb250NZlOMCjZidMyvO7ZswbRnXVOOxXkLGytr8ro9U
uw7jBdULYIyle0R197Yw6yDDdkV+3uM4PdtO9ex2nneu+ql7aPX2oA5Vf+wt1Tyv/xeNg8OnFVCx
il2Vxt+KSoP9SMpW3c6Xxtypan2Z8tI6qacu6p2rY4O3b2zvh5IPuz4O7QcpVBRI/jw7m7fmzcx8
YcdHBeOfbNWNFP4ika52JMg8DGxbvGaU/WgELB+aVuubSrQcBeemRRtAoBgZB4yRJj097ieMFcxW
mYRNbBgTcYL5rGlPanbjSeg6Vuzl0DnjLYATup1q511spqcgGcIL0K3U9xR8uGqjYAoZ7k27jPZh
Q9yMypOITcBBjxe0+mwRLdCk5AhnBKOgltTyauJVQV3imKIGBMcwcwkQWyqZEtAjIC1U3WeqcmoV
ONO6sxnGl0JipemEJd5DYrbkyuf+7IQs6MtthoK6o7ugkTdo40Po/SQqfxoQpF2zf19YxSCvBYVH
2zCO0XfrJN+m6rurKE9YP2/jfuuM3JrGQFAVcaYpnkHDYQhVxce04w5M/BwNyUbk3X0Jd5GJ9LSJ
pVwUURHky0sJhldg+0sabw+Mt9U50GL8SUG95+QxKT+64tgUuPaEyL+5DRFKNYt34lpfGKTuYqd8
ZQiOpHF+NjJysukibNSkeIQGSKaGxpHhdeo6hJYu0OpI39a1tY8r56Y96+8IWq/qhNpC1HcxgPfG
JVi8PfBSN6p2kxEFhCSqtH826XBjkKbaL/5OKxhMZebmZk5vvPrLSMvGT3rjGuJPMyKC1XGo8Dnm
0cvQFcFoV8cSrdQCrG/UhneHdLcFXbiDU2chPbIBuOvpBzNDpBonyXExI+RcGp/m8MZvbCuP27dE
Qr4vzkrlbdUxguaG6ujaMZ11Z+M6d3yM/bBjWgOLTTnwEcdbEtlR9+O150dq9nxdOmYjoOm33pRQ
6zjeTURggpb0Z4YQzETtszBwpPDDq8Z8w6QbKL3znXT4bVj9HMQMnT07zli0hsy7W9SaqhyrVmON
j5PZ0knAhuRow7Ema1nY4Y1DFF4XT7c2Avrcs15CevZqkp95WV/nrH+A27PJESdX2V2eEljcWC+z
FX9RQEkMpM9Vo2vjCNP3/4u581iuXMey6BexggQNyOn1Rl4plxNGppRJ70DPr+9FqKK7qyJq0LMe
VMV7IfN07wWBg3P2Xjuqhms5kSwCgg+OKfayLHS4tJSHrHVOZEfxXd0dHLLj5C+XuCDLwjMFc1Nx
NKuV+4TdqYAhib6V8cp4Yb63FzEtLDejSGuG+FSF1rbH8BOI5glYGoKOGzefDm0ePEbCPBf+g2HM
9yOq1bp9R/GzddzqKatsDKUZ7nYDR1F0LeksQHvwJJzcKb4TRvtQL/U9sLUP1/aQWecw2Zl+OITI
T151DMvyXuTM0qr2tjMG5AGPSRjelREzQ9864l+q4K/Gvn2foLZdqvht8sKHoOz3iWnucEKSt8mF
1r+ykew45Kkw4REkDcLG+BwDENkYCopF9zCLk5E9Bir5mdXW7yBBVu6Y3dNYB9cpuDFgipkCcnb1
XFmH3E731vBmx3+s+OVaAk5IkAYLiwF67uzM58T3Hstody+GX/zpmGIQW9MBfOmdl7CcN7n8Wznj
rqQHkxOB2dWYQXDdkHglaEfVN3Q8CcHtN/5th+k5EM94lGV1F85PQn2a9YOpsJWJu8jgke/mM933
Qw0CDwcnwKf8MYPzlVbr/gkZgwZYQM+CUiXscSwv6Q733nNPU6Lss/tmWp38AaK2Y9eRyhdchbq0
Fhx9Eq0weiEBxMRHoJoPZcPqoMu0F8UDXZPTLi1FnMiCtuR3F7lPcumurRMddvEUbPoQFTxOY2nv
x06e4hrJlvO42J+T0Z+mQT253nRqJdwn/rjRqa9ka1+idVCCzsqwhht8cscy+tsEM+25m6UJdhZh
AIWCGZWogy8/HAUCKkKugS0O6A9qIITpPnBKvEEuEcD0/xchcTwy65bFXrXl1gwf4vCWi/kJ12NG
dPMNkm7TomT26wfonWcbOASZ0TSCcCqJmwnzDEaUne05VBy8Byq7EJ/SADSoYsDqI8mWsF2eCxp+
nOIOwe1TdeBOdFZVfmyYORrWskuJ5+3jjjK8lRu0T87GNc6yNJ+E+5bSkYYqi+fsbCaEuYd/EegH
606Ca2bBnSL9r4lIAnGxBNeoNScCVwZtQiKNmDC53mdve9hfqyu30I2pXq3Y5ybUkl55b420CdHN
eQuxHG8EmeJrI0nGgINhnuX016UjEIMycRfUqZb/lgQUo264J2vgB0G/ZyuqIthIJoN6RKlV++Qw
QDXo5070HVAO7merfInM+VmZKOUC8i946y7uGnxoTHv0YDxj9FHyrWOqk9GkMVo2Ek/IEq6y/mBn
zdFSsIsLaDN+eywMHEXDR7eEYiNkA42wHq+hmd+btvj06GGaBNJCF+JwJi2JqBJuX1uS4sKK58iW
6aV3Huo4+5xaLHxFha3NKuVrJoGkBJNlbiZ6WtUXlsWBWEDY3YLX08u3MaheZNZfrMnbGiJ7XhJ6
dB3SSstKH4ACEGTkkQPbTTsBDXggtgR4nnp2rOhBmSNmwcD5qizStiFHUcazmJc2uxlMebKr9AmX
dm/Z29h+GeCkDeVVYIPLqVGFzLaDsXbKqGtAXln1pS3f+pKcnYFmVik4OQ8trbQ5q37Zg3UIZw+A
iIdVN7NZrsZJZNljNNwPS3r1GU6JIjsxenyIHYdpXX4guXdX2MGDxY/6H1K6+4z9DI/kNsZdi7nC
zo4eb30WNg8RBnyDvnCzVC+Z391UcCMogwANdP7vJuwvMAOSq9cOlyHCw9XE/lXkVDpUTQudK7KS
VGQ9MUzdWmFufiwo6JH3UbYNZd8/ps7J4gwagwwDh0UikBIme0sKbzufGAZF0TZ1wEfiBrIRgO0K
5Zm/UHkhtukBJgV5eIkk/5TOAzyTrsRZ2/kDewf+19rjehrHxXzOSoC61Rw1J2EQl6r8CQv60k+X
ulHRD88r+qMN2Xunv+rlmGf8biaUZI5aInkFXboc5uD6o6ELLmopJwSR678SfG/Cq8Sk8f3N6fzH
S6phNyDfAMe9ZD88nNMbdOH5JWgiuJdcK+F8edVNG/qQh72rmiOgmmWQX3h4GfKPRfFqjn138hUZ
sGOIBy50O4MUE9c7qLpz9/pblNVCI+ogP+tfMKGDZ4NY5GmcluJVpmxorWFaF/1Ve52DQaKybvRX
gxQV7gp37vbCy9A+hW9BJfbZ2DAkcwBH5V67Rd89nlKbiiL8AAz+u8V2DrwQw6j5Wld4T9vn3Cue
0mQRPA7GrpyRYfVyPtFMJye7BOxAwT8ke2vMP9Mby2oeY9BzeOnrozfk5I1Xw2FsXXyS3aH01c4Z
7GdfLvbmMDnMx2j1v6coiGj3J29j+4X+5mJO5XPshzjRe3bSCZ5OG/yd0xHoADXJhhn1keCgPz4n
7fo/i5TgrKZhO/rDoTEzzA21dDfzPrHmk0K7g95G8cfmp3gU4yFXYu+WBakUfQEFw7pvvZlggemQ
VCYzijh6Cez2AJViXyr/lMjwqWmJIyCe6zJU92E/jUeDsXdpYLtMI1zaS3/B+/gzNoE5L95hVRrF
sAFys69BoWzDBfM9KlVoQiju4oXcrMp6DDCSqbS8BR0fpPFlEIDOpBd9yFiiIFXot5022ZVjNyBi
Wu7mLP1gz8HXWD7aBUnm+CXwRKkAKQ57VEmndVGHDk1L4rDbVlX8AGZUmOOAwHvlKNTeLaMd5FfM
//oRCg3y7PRixm+e8jn5adSjipo+e5NJlo1FdfLvhVddsew+VEHHsqjIZjPtndOiZlOi3U21VMd8
mQ4Nc7cdJXy3YpKqqjwQhPGnpDwImpQ757mN8yfgAremU2yNzH3NUM43IzLNajyMwgOGa+/mkchn
eG7S7J6d5iGWXzW/NKqdP4zcIBmEmHLliQvvS0ngpUjd8FBkxnGKaEiMgFClkZyEsAnrokGUzYCs
ump5dWO6nWbzRyiiNZVMw01JbTeqgWRYzlvb4YGGI2WQ0kUfnwPN6bO7MWEk64ZFQcxy/V5xEO7R
VT4Y8w7N4j70c0KtevgZHpVNuCJ5sLyLpX1aoLPYBvLCqYlfpEtgRd1enBTHYZmm1rF+tXPDuUTD
pgRnjpMUr34CADMTwa3hsUc0aMJuGaE/9M0jSJ307M7Ei5GpxdOMJG8ddnjCW+gD5LumFuR5GnWy
XQrDP3ZWByC/9A5GXcRnKdBiiDIHU1W9CG6SO3SI+NiMaj4HnezYioiVFXFzyar5VmsRl9XiYXjL
W5gUxTX3CaYLI9vZg7Eeb6NxhaWBRspBzODhE7gAy9LbxksbfjRoxs4gpaKrSXq7S0WF529tlxa2
29yO/QqN8IGEbJDOj9vCqI2LjY5mF3N33bRz+LwgTCZptm5OTaEIGG7CazPIq4X7hDsbM0Gkpvax
a0z7Knqfc7tv0gPNteEUWzMRyQuak8F3XCJx5Rt5t+lDQPjqGJndg28Hf7LYuva2M6HPpT4fksS+
MQqORVglj6NFHdQP9nDSItQhH+yjKqOrfk97cUihadSFrfa94wia4wQFZ7nDHJp27abGK7hnH3us
/P1UB9X2W4CsdRhAV0/G4C9brg0V+nPjV9n6j+Ucfllo1xnXoGIDT/tnicpnahOX6GDeyhqh7X6m
01LRTl9nZvZcCfa08UVbC3T7Wk91IeqZicFwu6O4dCSjpPW7/cy7g3Bp7EOPC6JNL+H7Jyoehsab
7L3nuJT5DmSrNAs+gCxRppCnB/mk2w+92+4/C61Oz2xrt1TF8O1KMhP6CBERIsSOLSHIyILHMBuu
Q0CWo41G0KyQtAPp2lct/yUfpbXW57cK4SKT0u4GxRrEKXoicXBSJMYU0jhH2Ib3jaFGJnz+i1Z6
6E5vEbfstMLHR7vO6QI6TBuqnWNQoqNygWWxVzOTXF+v7MI/oszK62Q530JVPbT0jOmPTEfuhdA5
soRfp//jenKtZ7j/0yjUrxxb5xb4DMnPq3pO/2axmAYurmGv/65UlMYPM5pu3c5l4a36bT9gfsH1
Sr/BqI4KetKYKJi7HBOhHjmfGC59T6H1t8QWCnwQXOT6rtNLEhuoeDKFj76eIBEgO09QBSBx2jkB
w5cc5sau9vK3DnrEBkf547A2y/X4swLGPcaxAoZ3dokIOE7TJzBjRqI077+V/uZmXrewzHLPurO5
CjRrC0UM7J1N5mTOHlH1o+GM1M9rfz4S0Yco2qOeSktcR5jLTJp1yVYFJQ/hlF0k8s8dw0xyUqX5
EBa+ljUaal456VBMN51BLiDQNGsrKVDG9l2Padveel3a5ZoGTfE9uM3WSUeCZWYjvPZNWxaW5Qno
wnK72tv0S9S9WqFqaMWeedT7k1YyRVPzTCeCdCCEAWOBXi5l99fvWGQHCvBas9diTD0W1932CB27
PQA90GpLPVbVY4+ZwJmZzMCJIROBmKiF9VzdQIiNxJz2oEQhAO6Ua9oaz+eP7qth0KLXqlD9dmt9
eCiXU1QsZ2AA3qbwTQ89HJmFq5nP6NkDJ4SDxGTEDHfAp27aweDu1xc3U4+p21qteVqspYdJ3x4L
Y/nrkfZFw8v4MQSkU6zKdnLuSXs2aHuXlHfI1sgkFTujCXhuiQpfj6hdbeKDxPW9q0I0IQPbCBcx
bzPFuQQWxaIbq3Xe4rNSKr8cD4U9bvXMXds+w1VIUJbxeTA5P2u/oIJYf2vn2i9uotgB1+46nWjk
sMxutPKKO/HWtqv5nna+0ipj7QacuCw1LlfYuGZI0tfOBnZhvwKjURzWe8kCRKY8WLRwjOP3iMyD
Lx5HQCvf2oRkBD2U03Mkz6zYCIrjaOA6IGDLj7IT5B/BgmHdKu4YR/05TD0yA5X80JuDF6xlXU+f
WhmsOrM8zbH6ajvuxETHEybS3muvhhpwRa6TqnoqrstSdYe8iSCUwVjIcWdshR2c9MdD2jXXxxCN
5vchbAsgof4YfD/+bk3NPgGPtSPapwHj/CiLQKhZ0bhx2/pR1exFoo3E06LmNV+eJablB3qElU34
4+KTHgZh+f7qFwAW6zirCtA19O4PP5GHqC0ohVfRTiZx2hvZhHFjRki7mhDCsWpRt/A7GZQwvkbu
tgoSICH2XKuz4eCwofz31qZdWQYnsd9Vap/mPbWxRQZUXDF/69hs9SbvKLDSeUtgnF7wCgodCcH3
+reHCXZAd8ggbqQek9qBDrJIh6+ocj7GyDO2eRbc6mFKms5PCiIHb0P12wLOUhf1B1EY+zhQ71WM
0jcRTNxdK72Gmf1sw446mQ4IcTCqO8OsSWBCzfMtBm/gStGdXYMAMAisDxhkXHEWlJx6DZkRV/q1
nBnylMhbar8+EreytJk2COdnH3nkVfYFw4F6rJGGrF4hsmOZzSpJpOM6j17NJHqb0Ms8JYDUDLFA
mtDUtBwnRhq+62Vtgi+VpNGCb9smzW1YoJvogLt9H0redO94w14b3obcI8QKmerGlq5/8Ik+2eot
LyvBD7fSw6LEEkaUSGy6IiovduIDA4NsNw/NjZbprwP9I1PEj3ot5DMfh+FqiJkG6+8oX5pB0WJQ
7qdjAHIMx/6n8pND6Xni4PBEbxykb3SVGSvGfqY21kysjBOIaufGHtIoOwLJylWCCR0ttwwgpG8B
atAvRD/++iE0QZFMmbjXmhNjPjIVPgVRVX2bFYqBCI46ck2mF8uuWxVfacISVw7LclrtWqH9q+iX
o+qy5Fu0bpPfsYuKQ7bKacwhoO3O48b7+VsP6PSgXG8XesvTn4tAsb+3FTlP6+dfZNGXYRHBpws1
LUixPcSH4qP0RuOsq8auQ/0jcPYgV5F3+oXosex6GJKxeK7RbCBlACfvuTjKIbSYS/gC/IYOCK1v
6FvVbds2gH3Zt1L4I9ukpIWHWUVv//pAMjPvVEfBRT8ksXARHOCJ4d3Gdexb5HWXzGyqVYSrh92g
1Zq98chEBThg8taDggZEThzH6jLIMpfTi8xoI2HUvOqxvzcpG/3FOJuQlQ0edlnVLPiCoiZCNIrV
mj9OL07tAM9Lwl9NujKXXp10SamljGMZvSdu/1cfM3rXSbvg0UQC8X36YG7vmGDBT6Xfi/5s1Rb5
1idhp7S5HHhCEOdIGztql0ZiJ+8lu6g+1fQnqDUBXh7/LiNajvrsNQHs7WIP4Mzw9D+HcRf68CmT
4Zgquq1SjeAiMWLYq6XTy37iN9vCrzMO0MVpxa++29V26CbOzcyViVs+mi/SmtODUzm36x4pW5ir
jYIq56T8rBaGIhCA65JeMtoPoZd/DBiojgXPcWPBgNTvVVoP8yGbwrN+0Ad6aOybKB9xYJWbPHYY
i5cZeuJVNaElX2ri3j5FkDW1RqMj2Gk7zv2L/jctzMorum+eAgASu+ElWy3SIyj8o5niBYvm5GDV
ozxhNt/5tnEdU1AkuLT11uauIj3tFNOnS+52NHrvs9V9q7EBBOQaK5r2S6ZE+JqygFKAbSIurM0Y
Q8LmXT/o03lRoE+lOW0THLqdZK9xChFg+OPcR+vbUv8bZ/2EIXCr9+Kzr9EBRWHyahvp2RpSumu5
X21K2ym3emVo2520sG/FhPMc9aHr5bwrphyBpMZ77VhdBSzLQLUDbPupzeIXhzjDJaNFszon7YmA
3rQIjwaC/BXFTeIwj/0qZdXlgo8CYkGtO7UBrJ/8hVcaXlzHO7vu9KNd0o5ygD/TC9u3mVu36FfL
CPVfIeCBj4TPi0YcB4X206g+7c7uHuUYrm4jdsnIR2xc+tEdJvg9+K0cmW3SsQi+tNRCS8f1GyIH
EK0riKvL3hcgQicxIAuo16sGEkdCPlOW36pp1P4rvdC0ZV+f44HAx1VIMNTRlIcfJK1Xs1pWXhez
LUVo+Cox6OPVCxki97XNMj42tvngSbqnqRszKlDezZzJ2yZkrVamOLYQZLLZTPYpmRbtKjVaX7Ld
1bguSMbSi7Lr2AmjRv4gOskjcafb6vfbCfrXofVO+kxbHxJtA9JVUhn9cJaKPcxShH44P/XK0KWB
fhN0od2ttzb9pM2V+0TCuqfFNfpIoKtHZ/qfEh/hxn+9unrXXwlnuvAz4XHx0FgnTihyD9ZNTa2d
zsVfTwKTa4uadmbgXRrZPZtWfEwt39VSIFWa6EtU/9eoKENnd8VnhP1xHPMaf37aHhgE8AijpFw1
M9872Oq29XvnUPX5cjVMQSo1QCZNuhgUY3GxvlkkhX/XD8Y4wcjuO3DS6QyVi0tIkDnudgSAv9FP
oN7DU1kk+wb+10oLaJP+1mjDFk039jq4Jjdc8G68tLgjAY+XtUpNHJG+hi4jKc9bvdK9ScaBhUB3
tLxHtEjvVdbd0Af4Fn8xbnxvQjLgXJcrJLmuenfoevVbf3KiGJ/yyTrZViN5TqnFtGF9tdJAOQNr
3dl/dF2ltx1dR6SdF+y8srurWgYPxPVpwZj2yC9zCxphxPu8mgO14t7F2YnWqPxWZWlpajesZkoT
iPN6r9ULXh9gZRU9+FG9D13zNQlG4n9f9aofFyqvCcz4dsqd7w1hBFUSduX+pZkMsVHr+slqrrt0
YI+ZTRDDYKPbSpHTJK35BgDtrz41sBcZm8JijuEbxV7f3LV6NzSLhzAofy4l6uik64IHxiARejyt
bjXB5oX1cpt43RNLvt7kxl+1+npNLo/6c5wzD1E5/rJhvlKpGFt9yQ8HSUWNFle/d8l46Kv+Ua4o
l74n6NwsaWGB8dMLY92aakuFpIshKojn9yWa2UvwC556O34s13uRyFtzk+bZVb/U0fB/2Hn66sVt
vDVrpmf6v1WluXnpXc/ckjIEsgHg7rc5ZOjMv8oIuDrTs9Zbv14AkGOpXFO58aqTu26DBoTIHbmf
7wbZAqPZXPSO6U4weGn6pPCqD6FDw7GvkEtoT6rDxrluFfrDWv+BPBI+sFVuXhfbZGTmpZzomZzk
5Xu7MAWScmYd3xZMvbH0c04mRpD9pSF5i5qnPJuedfk++dZScobGRXeDTIxcEDjKtEq/2siAvF+i
/EbvzN4bTlAQkZ7cmIVj3WTEtIdEu9FV5Mh20Uz47JdhtRJYh+eB6xNd3DLdd+5gHJyh/hENdXMN
fevJX8z+nwZRbpTcW/p2UyV6EEOpqfdxvej135e6MAVtxQXFzyDo+3H7Htb7IphphpdOzw3H+QN/
+WPlNj4l4zGaguH7FuV61eO0pJcctji7NoLQEZUS1zxMbJmC0yhJj9m4FA4ewinG8mSUNf0aLLsU
3SFeIwi6j6XLUTV4S82Uu9uZMSrJKWKw4ddP2lPOVWEEpEtzVX9YnoFcxmprbuosOS3f7FPupAPJ
jpkjb/V5iwuNa782aWHtHR2YhYv9A17dS9yKv7EJiXQ94PWdWc4JwKEEaYHePiog+nsZL9cc7Cmo
RV4F9kqCPDLjQbn0eYysfnTJKTnkpck8oOac9BzqXG5DU8OMnZPX2YZolwkW4oyx912JbVHWr3Fp
ufvCSo7xwG8GRAs8k7mmrsekP1z8gNY+SZyEAHnFybALVOtD+5R28pk2FW8N99U87MP7bpV8NVl9
CmwghAYDqqIp23NKa2zhLG5LonTsHHmSyPCIlfYClC0LtqE9Esprxf3RgnB1kAB7dh5EHQiR/abP
+/ygCjbhkZGp7Q81AnqafEKS8y1k+5DXTXhgcPzLmBx5aAWd/lKeSp86rBjT32EYjjuMtR/SVSe3
FMVlQAPTN2BeMgPEbK+uuHSuXLnY7iDM75iU3pMI+DIaMTmRWcp4FpyqSptNHHURgbU8XqRA9jvL
6ftdA/ot7UcEAVJBTm62c9M31wapmFdmF6HoAef9wMwaZ0hvZBHNXbTLth9dyZuA2gB+4cmH2ntO
F/VnHOcQAQAsirEld5h8l2xuodH0xt6V/n5JJoZYdmWcBSuRJFjsPR2YBgGjYktDKlmy+maoVh5R
Vj+0RUDOm6j9fRrt+9HsbkMbrrcLod+v3Uf4XAUXf7pLU9mJbccFA9o522Q83fkxIQPWuVENsQmL
AeGeVT3E9jPPQ9T+7ZLyM1Y8JYM1OVd7dB66CXp7aJK+SRwPY2b+D9AIA+uaXVgY1aGMxwc6TDSs
e/vvMqMxzOplZxtTcw6leShaC50dSlWvlz3DaD7atsBfyDtT4gcdITBEoj9PCFoLcKCct+6D5/jP
MCQlPlBCB0mYPXTD+Na0xU3p0hwSEjl8K4z3WkaQl9x62hP7siEJpv/pB82vIAK8qWSJvCmn1luQ
Gos+AzGQ9vmpDUTPhNANmbrRcrDRnYxV/BLM4IrIpmXfisVDVqbLxrZjBL7hTGUJw0Qa3tafajzd
632O8dOvSEaPjMRRA86wxMq2AOgYf2HFg6KNkV1l6qr8ONkHqJKhn40kRLX5azP1A/eFdNqEHfnT
A/3CPmDc7EbbvDumt90E9CTlnr23Uyc7xWr9uSax1xnJMU2H7sAPF8heDYwQAYalacw/uGy4x6VX
rwZ91mUEuKGqd4eRzgGd3gHZHY2u4NmOviRiCkjNNvJBf7rKsQ1ee/EraAgXmMiujaPkd2JO4jZZ
E3SWML57RWm8XEMcYy3YNdBKtLZsWe06n7s3QnNEBlxcMsbtqI3O8cT9jbhFknll/NwzBQCOgoCf
HAA2PmHuUJcFgDDm194C2d2hdywB7ZydOgX7ge1zVNawmRtruLWw+Y/w3LIUoGgao2gPnPJG1s77
RA/nWg5rX6hlRAKwb962YfoZ5EZyBgrrX6Q9Ep82SkIcAP17BleOsfpV1CLaioY2HjkcYh9Xf4n3
zfEG9Gd6Y+l1agZeRjKvsTS4zox1b+O2CYvBL8FwodVabwVVUaJmjHwcYZl5U9m+jZzT3dPFEPvW
7V/DqXGPrQcmB6ftHjIPMQD0iJxYNudR1i+04o42wPKt5+LcKULh4bqMYRL7Y3ub0qOH5DlfPFlA
xiembmvS7bgov8SLwipkc0NjkV3bhEx0gHjiUAQDKh6XN6IOIsD8RoFhbr0Zycb5duD/nyCU/4kd
+S+AyR+QO6ri3/GS//Itt8kn5RfhC//+Xf8PIZRideD8Zwrl0/ir/Pr1vyGU+ge+KZS2+Q8/8Mwg
MGGkIAiXeN//SaH0/4GlSsJJtF1wBoEJK/GfFErD+geMhgATuW/zZR/ywX9jKA3xD/T2lsvXPNLx
YAvJ/wuH0jK9f/UY+OAnA0RZgYStQHo6f8q/2o3cjpmM5RDnmKl80wiGJ1B872Twu6PjS3dkKRnW
LB7D1OU4uCMUQJIDgyB89nv7JnW76twi9No01VsY1GpLUYd8j+HoNESopWKnPHS+eoh7m0iNiLAx
ywmYEPbihgxHquEk/WiNeT+o4sQACxxX0K3XvWqh8OjaO0G8DKZF5A3DJwwN/Ide/5V5pe4XYCgJ
A3FTogKRxnh1akKFLIsWU1CzKzrhNhbhBR/mjbuiUGIbJU1HwGdUkjPhTNG+FCSrxJPcuWYD5h7f
wtjGPyZJ4NZE0YwSt3pxg+65q7tnC5I5BO0fVU8Knuu3f0zxYhjcdXsbapPVfo4WBrVg4iHs8G3C
skfTIynfTdV45McABTPbveWopziOTzEi6P0SGL/xgj47oWFtONQDmH0dvXT3kVjtDUhPphBzRVck
kd1uSmAYpdFqzERR/kh2aLyLwRvsTDoFUdE9ZnN6rmf7j79mTngOWktlTvt8MeJLZAlrhdyl275N
noeEMCBqqDCES2gVdnxUAj12gKojrNIWxU5lUmiRD0bpbwX10QHwjGkA1DYIJTMOPuoUcU+Dg24d
npKOnv10ADcxhjdhti8ISrqmRGoxFbsp7tNtNjV4li1kqcHcP7hZ8WtULnUAOz/wziu+mhJ7K5UO
/V6yLlb1auOdqyk9lyseCyfeejIUuy5ic0YBAMQCWNg++j2q3LxGYnUMswxnQByHrshwO3jzbY7Q
3TNMMkQ8gNimw9hR+dlz3xMPPp8cEeUPeTK95jHwXxvYvpU+535zcD1MQovz4irCuNO+rhmiJptQ
kfTbT7Z/8KD1tH1EGrMkUs1lAk+O6kgtZYa7fmLly3WJxEcPUB4IvvytpKgkJ+Lsm+KWII1H1RP9
Rgmb35RLbxFJ3Jh7vwfOb7nZ1fUd7ziUjCYTMhkTJvfJEIEi8uU7USaMXlt752V/SKaGstS/h8WA
Gry2qCgaj1tTzg3AB1Ev7cg/pfCr85gG51rflg7nFLNPx7X+Wn2EuHzIv5wmecds+E7U+i7y0JYO
Lflg0qExS08IdsJ9XW1bCVRosPP7dsL9EJov/gKmccoiMhDEvFsG82CO4aklnmFDWjd3yaxm1o0b
JVew2c3xMUtj3LRDcUTky5DRAQHUSPpQko4iHqK9m/8KvD3Tj7veHJjKwTVh9nj06gTVTFASzKVs
hNcKBpUBBpMyce9BR8CmaDP6iTEBIWvmSlH9JNDT3rl9tuzawLgahXGG5D3dW0GBUcP0/zSivSxF
Iq5yqX5QRq49+bo4Q2J/boY/xOf+7YUh9pL/BFmWlBoxmFlyDjadF/0uVPlsSVz5ner+2gvpc8pw
bgR7FxFi726MXZ2hbHxWrXvuCaB5tgauQ4g0JyP9WVKpwpsieVtgViB0W6n2Oew+wJQtmOsIEhI9
UoZJcpWNvVuogp2bv7pRRZJVHzEgahNGrziStrDwjmY0OjC1U+7hpEg4rUMFXr2nKq/4kIsXOWAO
tsOjb5NlpxzgolJ+NdVooBXFxBwZEvuxhV6dHnSIFmAlPV07ekPHJEBY7Kxemni2ziJ0oQzED2Mw
3pTmREZJOLwlGS6EPKP1Ecgg3VoV5IScgEWcL5N6YxCAO935NSZtf0PPot+6ftccUpVNxxIHKGqM
pLgUmRSvccqKifLXNFE/jchHIJAxamJz3DhUapuqa6g3xZlSlmZY/2R71hv3hrRxac0agdgyfEw3
6JgACNvjTfCZp2yGcWzR8vLNlzK+w1jB8hVmev5pTbQ7shnPOcGSYWMcB9g7zBVD2PbT79R2P9um
vcxqrI5yKiEDhYfEWDB8EByJHcIL94ttRdiAl627WAAl6mDrC8IG8qI514Jcdoat60b4DPwcDW80
PnZp7d568fyJdm0bEsh0SIbleYb6tC0gr3LB7c9pVR4FOg2yc57a3gsPY/HaeO3XbMrpQUZ2c0tU
2LyN2xEcqx2WV9eRpzQJxNscKudgjCxeHKzLCbruwh2jmdfYMZgYgYs/rKn2Ts12WNtIeUnZPplu
2d6PoXvmAkYLKPA7QP7uWziK6YTaod0oD9erSO5kSAPHdikl8cY1e74x23K5BXdnAzBMU+KcU3+8
VJXZb2AN3CWV/OiVtMjBwRHYF+4TQRgfk88Wu7jD0bAxkdTecJ5pa/Ogq6s04wJJ5vRWCELzSkex
VVmYvDx5shYChZw2O9iFeqNhxi02LM3r4mboR+XFLUpjnxC3xGz5Tx9PyOutsNjkrnwcs+TZqVyy
W6fHuieGtTaD/FjH97mRMjiny0vSJ2PvvivpC9GTXMoBDgAjOGfOz5U/kJTkVT8YXD4tw51VE/iS
2tLchUTEGIqvuodc4giiewPioEytg2n1E8Od+qKsALJcebMkNBjs57QNtnVT3yUmjlEkAYA7niPq
qJhDjnPWfKfp/iep86PvgDbyy4dwoIfFIIH4lahFa0ksepT9hsL/Q0yQBDoy1YEj8Ox27RfV2grK
hBIhiAvZFaN6JKZxWiPu3qK+j7eTAijujp9JbnyEET0J1wjAejDYB8CBGS7jNApInVvpBUd3WgCZ
gLXfIBzmIsGiF6YkK5gSamO5C+16Ur7N1v+TUGVVYfWeuS/jZBwKvB5byxfNGbiI2kPJpbXGKjcj
EI0FD2oW7kFn2+9FED6Eq2q1CtNb+t/pLpLNb6c6VGtXp1qGp6ZkrNkrfzvExVNG32nTAEpzqTTQ
AxsPcTM/1fWa+lRJLGtF/wkjBkbGwqSmBWy7UXP6e6qq39gypF1/jVR1aOeX24C25jbPF7ohvvFi
N9UnFW6o+mu+rBICkxyXAqsqSrs9+aMECXG9E5XDgTRSvmTpDyKLHmeX8PfYPqFV/cVfwXhZlS9p
eQkt9wdoduILMsQDwvDPWEZD/BL2iar+Nw2F/yLvzJbjVrIs+yv1A7gGd8f4WDHPQQYHkXyBSSKF
eZ7x9b0Qysq8N63TyrL7pcxKDzAiQhIjMDjcz9l77Wtaq6Mb5++2ke2qInsKNeuYytB8BdH3jZiq
cInj9adMtXBV504OPgQrSddHX5oznZhCVXsr7OlWUEBHIEcfxegB5MB6x+JcrhuhhQ+JDaAuC5ub
MZEN2Xpr3WhXNKTeY91wDpmmH/Q4KtY1PjI02uGtd5AHxZn+TrX90AUyfRFjgGmizeURy/hBUIch
nuerV8O5H580bd3adXIZK+ZhQUf6AkJeCwl6/9a1/kvObNaS3U2SPLrUkOXWKYQC0dnptkwJ1CPI
LrPc+ICYnV+fIHXq6KGtui7+Ts6GvSLLhJk9As1Nbw/AiwxK7X1xIOc623R28ksL3OSY5FAvNaoa
S690lmlHNuNIEzf0iKGvfcqPqKKlgVR5Huo3TtO3W7domReBrlg42tWsOEaB5PfSjbcFlRKXZPua
JcpuKkLcpnVGzXsIw6sVsuDJciigrSGrpWsn3UFRjVjoRoy8TiOrNS/jlrEU09HQNyZWlhHRj/cr
qot9riyCS2z6MPHoPQ5ZsWfU8Yyg+ZaVIUOnFy0tOyo3huwlauvexqnTpItWgNEebPDNdB2PXp82
K9VysZdaU5/gtL1XPZL8ajKXRdZ+RtP7zCkYk48qFTcvILArKGzy+IgkaxFkik4n2IQoFV9p9UZv
DRuIM/k5DG5wtIOzkCn+TYby7VhZ7qYLdWvJbxvPQ0xqYSHpTBsE6i4qOyGy0Or8jdlWYjkqzDBK
xLtaoeeaOiWOKN/niqobLl3MV0SKE5cR6vm6KvvzqKtfQneim5Nh0w3HBOCQZ3zVbib3IKjaBz0u
f0754O8Lgys6QPu70uEXzZ+sWWUa4opSGXup42Dw0HMdmoSUFK0202+W6ah1XKfNlsiwlTa07rec
fPRhTgtya8rbgaK1p9x0rxHvRgRLEayV7t0oSL57IRgHxtaEgMOsOAEokMLFpFIz0jUBAYh0c11R
pNv0oUNjua4N+2dHpvWiL4gc8VtAWvocPuIGHBJfKxkYTCJcQClalL/DXD5ZlfhBSFK1MiM0Uv44
fENTa9r6o+3PgU8tKWXKka/QeNatR4eVNYLIsuHZ5l1XRVu743ygssHilaabqufp17QUf6y0p6E8
nVi1EhPkhYy5+k9qiJKu/aJGJQB9ADFBkK3GSBgUq4x2XfQGWjfFgK+56Oh5cHtWdk1jM9pCTKUA
HVc7px+qW4cEbwlkYKmaD5408ggoaDwhKx9OKjnC2FSrIstQITbDUfFfVYX+0DlRto7wxO8sP31U
3jTPJkOLCNn8Gx+WgrvUUDPEuAUcjROWPHqjOne9sxsHD8sCPk74YaDWooqYg+zsWsN400vWMZm7
NoFBXZ8Mw0+J84xeg6bHe0FcHdY6KnIdHbEmuZArGS7MQqGNJpDJycZhycWznkxjBoRB/GuKi2fS
C4qGAHF2fhMFy5DKaw51Kf2N2zLncVW4TrkIKMSz1jWx9NjYQTPv7Gnhlb7AFs4Zyd1T/NJ3pGHn
Ep2Ek/7y4l6CIbhVqsT6jf5cRdEq7myHS5eUBGFrwBXBSxhpdxx04XGb4YQnqTPSW0TX6H8nnngL
vZf2QlgeThsy2cyanOQktUmyylnWYGheoqPirEv5gEHtOA2mOnpi+t7L7gt7sMVQ12D6bOtPt63t
rawwSkxW9jAxO9Es1ns4jJ9NebEZYVapU36vw+FJTQjItGDc9hkPlUaWV4QgeF0Ke1g28VFOkIwN
r+mgGxFMqniwJF08rEXpf7Qx3WfNvtJ0Svf4Y9tzahrEKaNcy9V3K/SvSKl48ArVbDURX7o8+YiZ
ltk1MDmswBBbeFTboLqwTTtbssXeqthbCdf4eS+//Vt1yv+fEuRfCpX/quD5P7BOKSSlu39dpzx8
VfXX+Oc65f0f/K5TUlbUhc1o4BoGnQQDi+F/FSp5S5poYFzHtnQplZp5TX+rVBruH8AUCcvBrwrU
6V7E/FteDm/BLZGmI+CYukqZ7r9Vp/wrFIl1jeHyaxwIsEKwJPpnIgd98pIseOobI9LqZHr1d1px
jVKcPbR+OuurrJkoSSDUTzVu+ow48UxsLP2mdJ+o5vC/gdGS+PMX/gmfxwS2IB2DiqmwdZtv9xda
pvQroswjA5uLNWGpPfnMqzANLumebQrMv17206RYA6uLeh0pUyl673hHPtxD1WQ4K7xzPP0INZpR
pLASOaOzrFCwK8xDFoePpWldFC3SyrWuSWX9wJJ4mtyKCHB5LAf3MaD5HFevhMbtRPdct7+EFy7K
qWSVKFmatMvMLjbK1hb6l4KabMtqkQNdUGIZtJiRF7oAHoGpya9fEZfRirqOql7gBKI806CipGPS
dStfkMxNJTJx9rLFigoIqunhETLu5jN+b1r0YCGzvGCwtTHw6jPzYjGS94tMFcYwjIpwkSBfpjC2
9BB+AkSik0r7TH0iz1kW5sRCJlmlI3NWOq4RHc+AdFnod2TDknnJl3JNDSbGpz8w+2dSjgzatneY
8bs8x2ZybesrlgTKpBqqNjTI4dVhGmTzfGbUYTr0aipwt3OjHRiWbzZLsLugJFYMRSN7FRHyQTYX
nT8Ruy2Bki6pyZnl6wRIZz5+fk7rm5BYYh1oZ6f8KkX0IuUg+q6kz9rzskmt8CbSxsXgHr+G+CXh
8cuoXWrOR4ESNWP0b/JXvrMXP/QlLr8U1R89Sf/LGPbD+JrgTxN8ddLcF6CUSRWmPl7TF+qg44+4
h6CzVxy9ieJNBVUKehb4NHpHzHu1Yu1vRf8pu3xRFh+j+VlguM4d7H+sJn1OxfwRDPqWyByXjgfO
sycoDo96SnhQ1nbYURAEUjhyjU3hK7iE/toxMCw7pF7wdUlbAmxJR511RRiRAY1xNUDb3mufyXTK
648+JLXxFpePOpM8u6agxIo9UKsQk4dXXgukmhbe1yz77EgtEGS92jTkpjlqob8q7SLzD5Ozl3Ge
Rh7DU/2qTR/k2iw6LC2RKAGbfAlOO3HLTQRAnMuE81IHpA9guFeCS5XAVHekeF7OadL42nmPcvFy
/nvzeQgBAXfwzFV7q7Orxh1peTcuiZmc0VKdHUB6RkpAWA6YaJVrNaFG4DKxBTfKwAVn+uvJplsQ
VrgK42M+bAlu3bmFtzNjFMg9PoqUsHkOtO7e5m8ooq+As1zT36DUsvRI/NFrf1voyc5AaIAgmtgm
1LHOsuCeZaqEkj5ZmYm7BI61HMldLNBTBtFXxUWM4UfrCSDgW4bdl2DJXn4OnFjCFWADqJXHZcOh
LAOsfAT9dRkHUzcX3uzwn1A42cWlieO1zjwjMpJTaTqvjGiUUKeXQht+gl4mNSU9N9XwonJjlcbG
ufGNLdXVlQenxAyxoelLQFCEKuwmJEEun3d+VxfFuuDGr+z3vjBZYkHZNhU6rq+YPnqcfJD/B8YT
V6MaV135KnAAFy1ArfwzL0hQ5og2pNqINabkxTA82saT4HTlnk4jmg/Vf0kktja1nlkkEiZcU5yl
oCY3GDRthLR6rLY1PJoBJt/MGXaZMPL5Wit+pEO7h2SGxZ0LKdUZ2uanBIVtjlDW0q3Ca4w2Cx5Y
vrDKr5iVqm3cPPkRsTTNOP55idjG+ZFVBowE6zK1DEMMeF7h0Or/SJrNELwleYPnjRGQ/3y+UbkP
4AvSsm3IVxDL+ekkckY7yVROUJgWDGBWvKu4hrXoFY9JXQvuajDV3ItJ+UnpceENSAReK26ikLFU
pl8jN6CNiIQPa/QgJnF9z+M4BTTMBYxggwXfj867t060OX+MVEIfi4jFCMjqwTZ4LFJDkJAAtKpZ
auW1bJn9lvA7Bz2gmJ7FCx2dBh0Jmg7o2pLhZ1VrgIEltBMrAV2b05BJMIpZ2qrF/m+TejzYnBTi
nNB37WQGlIjPGqZfekeXxeMK5qTQolik9i0n66OVtwoYFBdpbo2UucxVAaSUmuY8BsWc454SJtnP
+N6SXUbtNyHuc2AtPj+AMhZm85lDVbKwDi3NrsLkgqfqn7tI3UPYucaw01lkDJq/GCu6U+acD2Sc
2tS7F5W5tP3/BmH515y737MR2IzuHRHGbIn+7J9Z2VTZGuARwGXz7EtQwsPhQCWo5qnosdadr+c/
zdQefnPV/gyE/7/9PmFQ2XMJDVQATP76++KhFlE5eCzjotMkP3v9OnWvo/zEEEVL9v+hz/+/cf4s
dSZx/3r+/ESMefAf//mrCn/+U7eff/Z7Fq2cP6jvKWU7ls5k1JjR8L+7/cL6gxKUSaOOKbGCL/r3
KbQm5R9CWmgE6ADKGarHyf3bHBo34h9Mu4mc1AmMVHL+D/+N0Emb+IC/TFuZQUsDsJ3QlU3L11R3
McCfIO9GWJuOyZISbfnQHryo32aJ5z01Kbc+XsunnHTVa+435smk+KrhkXKC7Hnoq/w4YUIDoSXH
j5bXrb4cdsKTlFi0VsDNGqoD7OqP+x7EPnLvE4ankHynXVnElOotb9sDLjvUSIOpU/XlEs49qiej
b/ZZlepPjWP5B8Tp1A3ub5fA2Dy037Uv7Pcu1yiXpt50GYgWXhrohgDoZOpFo0+vaa1zdFTxfA+5
hxgUMDbm1FYMP3xCMqldgSqt/cp7a7Q+6S74zzDmuYG3d5zcf479xmMSFcBvGx3tCR9avJZGj7yn
pgXfs/D97gzwlqt4qQM1sybW/joshWvrmuEqmmjwWMnIyjvOsgc89NEpwXwdZdN4qLpvqYqHo4WV
/4h8tj8y5y8PniQrozVjqNh9jKptLOGakoIzaQpTmUTYezTx1dS1Zj5XVBDLRgsutBzNZ7plELd8
ae8rrbKenWb41XldemZplr5kU0yPlGoXyY0ZMsfpxBzHvFTVW43z+KoCWV/10UREzDHadG6brAS6
501Y9/2NlfnaNHMbZz3obBjZ7s7JiRVNxsIB1CHq7CGdrDerpPhNb8ncdSHSsWEsj/a86S2/KJj6
2uUxICF+bYnuKdCNc9oO3tN940hxlUUxXCpaWwfDwHKAkeRB6yuevG0TXvs6+iymz8BMcPH0VUgO
Skm1gK+8rnwj3FGXCMhroLXUJk8In9J1YvsoE/0YnrMzViG9U8TCSlP2uc3dqxYF8dUOG4xrxYyd
GLIBUgod7CG/1VTg+rG7VYZFGmhL9rERnFFodJcJ9+MiturordZpSxWgp1Jflq8wSlCwDrqxjufd
FBskX9Iylvzis6hg3Swkh+9gzBuiLOydlhmRtitEHyJGn2qOgrXlE4/f6OimR+kzf5Wq/d4noQTb
V2Y0ENmMxcSGBzPAfEnO2MQacR4bwGbBGOuE1sHA6ym4txSl1n/ar+d91cfowfr2CQhS9XDfoEgj
JbaPLw7ghocEJlsN1LKCZbFrRH8bPdkf9b9vArPpj0XsD8f7T/c3/vEaq8X2oDlfbZeG+6QPdqE3
ecd43hQlFIbRdpCNe7WSK5g12yRKhmWUmeHGCFLjodLoyvUesMeOXN9WCe8cJTDVHSN/zMNSe0Cj
oj0AqUsfkPXfX+kMz8PCJLSHUQ37Os30NeN4tjCjuDzVtXoRAcyIEnfk6f7SfVPqTfl7l6sQIfRU
gTmaHV7OSJ/Ojh2k+P4wEEk034MUEXNCD7XgIxzxLRtkoK2o0RMnT6TNxYva9BKhufz9k5mwShgG
oRNWnZk6y1neduZNC91okxUQJ+6vJY2n1hhSEnhJCosLklN0ScNcNkWXaq0QAKmzUT4hc1mYRtY/
morAqqmZmHi2BWXIkXRGMqoi5nD/9e7w93fHXHMOSAE+UUKMlzjTiBUM933oPpJ99+aaFs3GMcjp
gXsIgYpE8iMSqiVexgxvWsXuMD1PoUPjP8pPpUiCS2nZ5VrGGeO63W8xPDk/DH88dlMg3pmwlws1
9v4zR0uQQkDxutVH/4KK3V6W4qNXRAJjzXSSTQD/eKklQ7m18q4GFQya1DMViBlRus4CSXP6UOYw
uAhfv5CARA/HpisYeKjalzYmnmPiTejNnX6CxoL53AXngvOgew4rk5KmK/e+VsQP95cKoA80OwxE
TnYc7tyU4z9Nbnhu2yw6ax1zXqJU5eq++483nBj/U+51hMlbwTEiFYq8MZuawp9+BGvPusJHaWkk
RX2l2i33mOq/OczxVmEi1IV16cXKm+wh1tP2RZnxshpjt2DtLeyjhbqCw2quNbxc7xn2WZgg3g9d
B/QkVN1cSREKobySX97URfPdKZb5SN01RAUdCjGeAnt8SCOL3b6RYgeIi3VLoE+E9xnoqRPyoZpu
riR0keEdjDIRUF3nH4WmbnZv1XheM3m2KKydgZKGgJ3kIYC1Nq7ur1kU1M+5Z3RrRk2aJvPfu29i
5D8L2+WhFPUanWVghYgNaFQsAk0W59gMoGURDQwHjISYKN8wvDe3Tk+aW6h0fdNYFUE/QSJ4UmnB
r77PkuP93drFcjUKZPteUH3YIrGe9aibbgO8WJ6n5vP9JRHrXKJhvE1K+uD3JxdAkfpqlHZGQ6NB
1DE/zZwWn61ftfbGJC8AouOkP/WIgbd0HNN9RXrmo6EFc3LfdI7jXj8LOHWPBnG/iyBBLnbfvW/S
Ab1+K8txe98Np/QQQNI7dWn1WgyJ+ZaKrNuERdFu77vQYM7pKOInHwGzD0nokhrGpxRO8uYbPCSy
rBAbLeiStyimb1pLEhsATvbPehf+fl2kpX8osxjC2fyv0PCCC8yM5kg2XEx/NtQuNQ31ISrK19FT
EVeZhsrP7sI31JzBpk9amL+Qbd8wO74DTmwfVJYMTwJIqm5W48EvUrpSjsI6rKeSAgApMZYW5Nvc
aZybA/AfZofdfbby4EqrPfgOwdSZVruXFjRoPBaMPaLH7Z37Utvep1VjE7qXnndJ6QiezBIIiu+b
5io0C28FbYfYLeRKD7oDN3FQncOi0UqOvstDlI+MyNofvGcrbB48TMDfLR3Sqp2P+aUaDOdCzxTg
4PxGXLTPrt9TS8z06aKYBq3rLkSjaNVEfOfTgy3Vh5np6iXhoKyFCTtZdJZ8AaGgrfsMWMh9XviP
XTlPE+9/+f5uOTXmjXFig4UZ9pMlzQcDd8iuRM6087zKv+kkUS2Stu4+KTR6JInsulE4W2nDd/bN
3jtGjfJvrWIia4ei+D7SA1rEjTlRXKrUXmbRKe4o6ITOZL5phPS0ool/DfCJAitMfiDwDpchiIxb
FfQlECZRkxpBAJkFeN0ym72FbQZTm1cfVCsG8oTT5mg1ub4bKr8/yb7A0Ve605kiGmzUIjEvUtlA
BFOwULY2T4BkePW8IGD6PZnfiz660aXJV6KMwL1rIwWdtq8fsZonm0GP5HmAwrQb45FGKh1NWlGZ
3ObMeCPdySH2mECECnPcmE4a3pjBxyPVH7+s60OTNupVR9gv2jJ9I7ZyqWo12z+N8U23BF3dZNAJ
GKvGtxQksI++8QUj6DIkTBUFfmO+O8WrGXnpd73xMtRs+yor1WOjE+MjqlH9lBPOqLT3P8oczSW4
sOpkp1F8CUdBtGgfGgtP5tOOPJz+2HoZgdFD2ZyZLMarQhXrHjPQtywd6j1kgx9FEXBpwlV9KUaw
k7bma18ambWdLD+6Pv8Q6nOK9O6J/6h7KmZHmdsE4+6+O4qKJnc6K4PnvxJSq0scfDY9hv5N4O4t
EpJ+xPh1VspM7DMACPPkJMmvWEc5KrK6e+SK6Na4HWw8Y1ykyqUw56ZFjRsksU8ZcPcdQkCgwMju
NiFoUrzd9lVEVXu5b6b5Jz3mduJCBCZsjR9K74qvTieVSAkad34frsMprD4ZBr/oTmjf/IY4dZQj
9Q3kkbdmJTWebaJs9g40kFUWQZ5zGh/KkzPZR7MNUHh7cMYlCL01yUDpLS8yb6mHyn2huCYoRHX+
h1SMiLrbfion3hpmR8V+oFwTURdq0UNYni4+Q019S6wWppxidOBpHawIZdQvUCUjfEU54azAk15d
ob/WsTV81l5w7sCrvsVVn65T0nqw44r4HHSeuXIYw96zvt9XRjl8ljL6YdL2fOlISsHRhzxAJqpj
lCg7GvuUM2nL5B84rgKmnso9k37ZP9ah+ZkT9/4hkxZXr5HnJ6+z+lnW/Rhrbv7RSfQEemXKAyO3
/lL7/e7+ehk7pAK4/WcfMNhFjee99HZ6QCwafzddtBudE7oMfaK8JcL//P16LeHgke9xMSID/VmP
DCMak+S71LUvJIDBrbezXVAr1n5e9EGmgnxt8jRk7k/ZOEst8VrR1d6CfinX93fp1rorbCPUx+Z3
67Ri1mxp8njfDXTz2RO1dr3vWYgJGt0OHhNRnbo2a3ZMrNSxKoCNW21qHxKTp09gAY2dosA5cFUk
+9KUxtEOjHqn66U8tV4IrFma4pybLQ1sl4dI/VpPXQt0PAuPfYvgiqo6QEeTTtu66qL8RiFD3wel
Dwix9ppTG+A8GqXNesRr9c0wA2ir0f/ZAwPFJxXvTTmU77mrjFWeZenZG9zmNHrQf+NOz940EZ1H
zAArwiST0+Cm9Nr8mjWC38ij7zfGyoZ1x0197d3a+zDiUq3xt2cHrlv3NhQKmTTvGy4agNYaw5sV
CCato4SsEmqEB+ntMcgiedRyYW9oLYrHsjPGZYwz581kNe3hh4dNdEqDnJG+msJvVjxNb4GiBBt0
JvgwmQfb2ivbI+RGeYSUo5ay8L9Vmlldht6JtpY/y2jiGi4e8WIncPv1zu5K+5hHerDXBhUSTVEr
ZENGeQhzBuDAUNNeMzKEPXns7uKu8E8oSPNdXUWwDNVUQxZvkidVBcZ2yDXs5vPufVPTeggmo36I
8A6A7gz6DTMuHtPfQd16T6GdTej66ECqJnvGkZI+i5GEEtZDDy3tg2eFIWExYji0iCHIMDhu4QSJ
46B18tD0SbzTps68tDVjd6XL8YmiD2bIwo/fYfy/xxyJr5QStQtINKB7RY5B5VmfWZr+8LNSvIU1
tkXYc+kTaJtuXSLphHLW29ss77QtUUDp0SSa6UC3rdzpYxdeJlgXa7dOrUeyYv2VWbiXsBSsAG0i
wVYOy2sqsEObrG0X7JAdp2o7FYxpGZowhv3gB8gT7RpNQf8sYHDdX25j3yRFQG38gae21STdR+Hq
72aNlo3ALec09kzcGyOIP+pbEebpwajdLWmVNaTfUHY71nmP7uBgYhmt9tkSxmyVm4JkVXNYT/cN
isKH3gI/zcnFblk15UIHxHRtlNkCGecnS3p4BOiaL+6v/eMNxtNk44x+tfynN8rKpb3b2AzHilw8
/OQPCloEjSwE0viJu819974Zi/FqJQypee5nN+lSNQtMaBVmzog+vxQLZlR9ceSM83yoy+GWZHK4
RSxh0QV72uH+WqY17SXV1P6+14bheFOSh1inTcX6/g/umzyC349X73Lf0+g1ewiQj7rteKcarXbl
ooudvN+brIzGalUkiiAQmnTHujZ3cZIAX5x0fDiyW7j09fZ4zOn6WWLtxp5zQOhMU7ExqhWfskHq
T+xGPbbpQsQErsUBDUXGUmOZuXqzMTSNG9l7jnU33XCDG6vOV+ChoJIc7htJBTH5vU+DySGvGAl8
N07ZoavD7CB831hOHJlFg2kP6HC6Cjrp7FxXqn2HgrSR6NDNnKwMc8IfbVkxxLPaEAe3GdaT9F8D
3RXHnE/5GGLKRKlISofdQ52urU8A2NmuJ/aU9A6bzMec5HCD1jLe6XYJR5TCW/jM0wmubVQcLB+f
jDUCle81LIl6/wYo1iHGiMDtOYym9BiE+y4+UJ4Ll8zvV+WQkcDMWnrJEEMWAOU23UFNP3mvFRWP
c7qUATEduf0dXT40QEMumbGjCqd3GTG+1OPGsOyz0bWPEOZzHN6EhZNVdizzmlqB+Wjmmbkr4w5t
FCYUr/Dw8AP+PNVpl8MOv6CW/0AXzYBZ8iDXbLE3Iio3KTEOeCet48QSehVSpFwMZzVN6pjZUjsM
4VNdlsEBvutSsqA4gjD84SKqwNgF02Fo7d1QDwFUaAsIvhsdjahj8kW3BHmdmWxZT10EEJP1ZI1Y
mYf20RyKx/vVwr1EjJOTRd9yDLqbZAoo/zihwfKjy/tl5wTmwa75mg5l2AUa+QetrKvD743uVgdI
Lqu5hYPTimabQrA+qDHeDzH0Hok60ETPvJZ1UQFfst4gPqoyRnCQgPwgubM+DIB0oFsN5QqJtr8p
XfVm6u14MBz7B3V6oHAOXo2kuOKqWLIa+F5LlWwEEYcLqf2C1u4ffc3bUq1I9pZDDXCc+u5RFflO
gVY7je2ZLiOAN6N/6SOqPUhr95r05aJspg4bjvNIGdLfBelwMge046oAryLAfsKvoKMZVxgJYLSM
VJnum1BM5sZM3Z+UdtZk2FH9w81jYAQoqGdRAkd71hHNStFpN3UO2SHRxQwlHugBvXBjtxtoYtfS
wROedJF6whCj1iqzHS6AmIMH8A8Sv75rdFi2phG+VSb1P8EUsfVseC34njcx7KbF4Pbp0ZW0ZqMx
2BCTUDyKvKsIgBs7hAVYbQwBrZKaklvcNQBjz1MlPBkmZePcGOQ6t3iGau0hntIS7pTA70NzNKR2
TNpG+EO3YrHDnxixZAz9HYEQmH8DiwSWhCo7NHx0IjI/gX8gIIdcYQ8C61Un4CDJ61+uWT/FMSZ8
p5TvhgM0zRMROsIBe7ReJm9mHFJrtKgAYzJk0RCtkfAhAs3LYZOjhYcyBByhsdTWohSMtL8TK+k6
Z1ubzrBkY2pN7ZNKYT/bWV2dCbsOsCMshANKulP+rmwCtc/yEbuEeshqqMNO+OY5SDarwlzxMO52
jLCoqedNSjU/juJm04Qxy4wuPhJTwhlH4AF4a9MbTroeOg/wb+afCr3vD8oJ+pNfi7UTls9pbTc0
HHhYYOGYqecaFfnhWxnwhbHu8+uAIJQ11QfTSlAykOVJA0VekbX8gtewF0XSrUjyCXYqAuQztExu
rYjpYZY6ID9185s9IGCGvyF6NL/UZjFbav67aqi+w4yUT6kTkwRtj9spT51v6J983UIhMRwjcl8f
nBC6CXKV54AJz5LashuTs+O1pf1iEaTT1KbY5hZsfwhFvvMaMo8CI1D+upv4sjTREexagOuaiote
kbmsDasQvSRJCywnRKgOYwqUxnQclPFhteuwg+D2orjTArou8/KcRLcyaMuVYYHpKGJa8Y4O1R14
GRXElDpecZ5a+0HQeCctrNpmfbuLdS6OJFFvxpxAgH58X/WEdtu1F35W+Kk60ie+R1U2+7f8YU2X
HEMtRAIuEVY6eSjBFjNdGmYMkaZIXZ+SdZGhOmgVc6kI29KKlcHKb+pja+GqzXUcUJqvHpMc91qS
SmcVls43GCcGxkBgYq0eHUwqCa42WGtbNefCnV6qqv8kugJuszE9geY5xKAlLmhhtzIdunci8epN
Fz3EQeRs26zmJvE7uCew1313x3PRA3HMQkiBEx0tyA1FQrExEfkN+xWykmwL9rdak/baYvmsMAi6
Y0STz8JXxqKgNfFmUe93WCqvwIPcEBwW69K24d+RITkPXcum6i3cvuHaoFEOBim1DmHhvOjdBAjW
rco3DLNflqSMw8V+JleZBhiYg409tSsKQRnjy9G0ivaJJ9oimP/XfBoX1I8tKqOEsNzNxIRksUxD
ql97Yp1R3emGJ+Lggy0dzx99DI8NfIV4LHgg6ImdrUiTnrYqqpN9OM3axBbmgg3c345o9rhe+WQ5
zfep8PWF1k4AFfDjZGGMFcimqNXQ/Mp12gsasrK9HWJBHIwepQvs7E1e6AgdVYnTYjLKa+IgoLDj
V82NPlr+bIQ+bFmxexufuoLHbcJ0HGqHKNtD7ztry80jnJ7DsBkozMPJTiAdmmddJTa8l0qscpE9
SQANIFvNg946xiEKh7NjVO2Oupc8hsG3XrWUgCW159iEPFYoZDa9j6nMD3pMwU4hlmUJRb7ApmvS
A0Ll0VOyKJN3RalzC6p3yZyH9SE4sfIdqoSLwAznudZYQALD6t1y3atdMFMsS/+lK7PpABaduYX3
y/JclkCJ/qbi4BRanD2zSwm7mXDPFhwchocdFsq5nhwe8JH0dj8RCzPuufoPogThnbuvDvWnZY67
bGVkdbQsAzBN2L9fZeJZC3tI21V/IdcFA042rBHAzDbEYhcJVEC+AQHGUPWpKOw3lq31ztwNA0pG
wSCDjHFY+h2h2C4OXJp0Xykr+DDVmZMl0RqxUI/IHKZxVOnburWhyEH1HOt0VTV1t1DutLbD3ues
ZQHMaaywcVrc7MEe15MnyJ0gp0bvB2AcdHojDVOztNRT2I0/KHRggvfExow1izgrRP4yZC6VYPqO
4sSD4VFskrhL5zifRTp2cq0i4CWZaewNpiTLCfvMIuxr0E6+v7Fr/UrlN9rlenQqpxbLLEopvaqa
vZ4hCGIN7y7olzxjafaJSqijdd//iBXBBQ7pwqsGzofy7f9D0pn1NqqsUfQXIRVTAa82nu3EjjO/
oEwNxTxPv/4uzpWOInWr+ySNgfqGvdceQPt1YHTt9EF3WAjFauf1oX2whscYcMdB5wkNGBvvFqd9
xe77ISCLCQkpZrDKqbHw9jgPI8DrpRNY5xKayDZrrStw7W3P0Gvd6ej+SfQ4whj7FwxwkpTundsy
e8tVVzykdR3v4si6zAZG+aYnK8gpxHupNPKQJOlx0gkeFdE0Orbwc8v1vSRj+Nx1XJ4UJ1gojnE/
5ewSdW+TCwJ93MZwT0XDpgNEEzo1AgQEOq3Zdnx6yXinJpczVYbBZgwMUmMI4w1aWKxEyh4qj0cW
c/rR/SAumRBAsUhWQ450Pf8AymYc+AXTw3AjCxTyOUYcbl/9Y4C2jcOR7lfEAWWAZJtgdqDZ7eye
ZoDVuwZjvFtI5zHGYERQh3xqGRqsgPzj3XBJdsfH6hG8ahFaRLtKNAB8+Co7/felyX86jafcwOXP
hg1niFLZZVDypYqxjwtaYqDs/ow3Y6PFxnvbjuQcpl6LR5bcBZ14Mjdwmv2QaOqBnTnu4jp8N2re
6lGrkw+VQVubO0nYMEDNI6yJQ9Xh+0/zdIMdLXoo++5ckTNJtZRvuOGJl6r0j4VGvcVrWmFsYkdl
tUW3aQNON7TI07F66G3kh1WP6cyR1cbG+cpcKmO4D6lq4syvldhLXj2aJsVJTdjVISGnXbbP4oZF
2V3XLUFW1lD7s4FtghsEegJKlionqY/fQugmT1rQJVjgk47NgnnoIL/5bgzqwJIu2Vjfhjd0m7zs
n5QKSf+yh72Y819lh/rR6t3uNgJ35jkXn3O2JLELBY3f+Oy8vqL6bWjjewTU7RRrvop4zrvUvA1j
rD8E1sT5O5KXZNYXE6bytsyJw8nU9FOOkvZ8rKzjEE8/FIHjrfaa8Ub+OB60AB4qPrrxVgDLKr0m
BLgXofWmE1gFTk7w2GMdRlvWTO6Nwa97i5umJu8qURuXDCOWHltLlSRDlASxQKQgg812yWZTBF2Z
5vyqfVNyxDyDrKkal6Rx3+RD9TmPuQ5w9nyvUT1K5oGHsgSkSviUb1MgqIDwMTSLy88EhUIwM1al
116wmWznHJMUK0MI7MEeORSovSTL9kWlUKYMzxgJtYN0OGYc+DdgeKu+0FA+z0+KUej1vy8F0Sao
XxmMyFouc0nns6MhgxiBhjct5BeCC1T2smOHXSxz1Xnn2O1jOOC2yvIdCxlvBVs3WRVNA5fhCRpE
95ShBsfRiro8ddRRNuGVeEjgcy0LpxaTQTd9dXECMSqLn6Q7W3CdySHuDVtbOxVpeEBMVjYcYlav
n9Vg5hCj6ericu/I4YrQyjvME8cYQxKL1puyI1oVproJo7vl1NtnVi7fUVz1ByVTUMrF2ekc/s9R
4veGtc9ErvmjQQ78lOaw17NpVQOUXEzBi0RScLO68UG+d9PAWjp1HkKbwi4NvYPGARa6CDbs9uZB
01gJwHQ+e0hERMXgD0NJLd3HD0x55BqT7aaPtV9CmyumTk8qLnTUy/Vjm1WYIHukr1Uw88jhZobt
ba+lsWByy6YGQA8pCx3Fa0vyiEhrtanroNtwc5yH1B1O7Cb2TawNx0RHsT3iIfOboXI2A6jhkWGb
EVB/InKndGDKLCSUAfzrzEkQg8Ymdzgi2arTkCyTkBkSdCPtvuGJrexNHgD+xUK1zTJjAqUm3PXQ
izXJMcRHzUTVMcNci+bDmVDCuxW1iKwNamMWLX7tTq9yKvQD96jOBm4G3IbRZeXA/jJhT8YtWXJm
wF1f9shZEALuvAnmvNfjlyOfhbaKZScrmi1cAINZDe4T0q5azVnnaV5t5qS5e8b8IARA5JLxOAc5
ywZXJyEVA2M5N+9MHIOj452gUasTqOwtBEnk49BDHNfWV51W8BZV4qEguQY9jdol/UeRTK0PFqoi
n234MuNO3xhdfw7LCK9++aB5FW7/dMkMRaudBDHpVPZwKiaLf1kQPRvxxOAVk0TmackhqAkKtPg+
57aYUNt17irXAZ8T+tv6bGcwr5necSrKZD16ZbwRJc2+PRopDcec+gg2XkPHjeCOMdCL0/lFOGmO
u21o16HFhf7vi4tGb1Mo1kqGRciTXV5z4CDkjY+0bkFxRJSGBpF4Sm1IfkVPMpBdOWsU+aeiR4VF
xtqRJTJgmdeiQxrhypKBWiIGlNM7ZUuC3FgeWjNK79AphtUIfo3ptlbsE3v8zQO1T2Z+qCmKCWFx
nJdscagAQf1kqubz+hsvYP7Y/qoDTMCAytbDxUBaICI5gmlZLroVepq6vAeuuJSoBFeCyYEnnY9a
C3chAWhrZp2Wn765M6x8V2vrffXiNuIf0vydocD6zZnJjVGrh6IlcqQOiqvpNNeiC3c5k3irdndE
uNWrahCvmrPEPbG3XeFGAvhg2LuOlo2hVTmtO8XRNmMeZwYHplhcVBwWb23vPaaIWtcMTkD2zDtP
ta8DyIJ1S2oS19ndTnf2HKoq5Kae7HcMuaBci45Ui4lNuEY/BG8xickOmDQffQzX1/b2aRLwkKbJ
Z1SkGjNXvd9K+y8l8odUPWaAtSt2Ix0zfeA2tHuIEpkufWiad4a/VKNu3W+kCE4Sd+AKpdnBHVFs
56yBz2Wk7wcnuAmkTQsNIN8N01vYYNMMNK9dNQKQNvdbeF20g5V6GW2Xg8uGiysl+BeyWz0rIa8z
r9YluqZ1Z+LfCPKQFJa53JFt9dYXJhCJxHgytOySdoS0ILv6TKJd1p0yb6j8yXoZXNw/gwQbUDDG
Lpd0UzMKtwOJe1csP+j1eYG7lc7ANonR3mspUpWJsUhPaAdYK+rSJGUWbInsr3fgEggAQ6Ngemyi
+xxLS9uW9fAZhdGnN+fufQazk7vebxC7ll8hOmJZOfkeYVR4MkFkxxammYFhUYcjild9CUGXIVKt
Z4+xkxIeo/KHYrZ0jmPMcXBRmnUIAmhdZl66HwSBhSZdLbDIDyOMv1IxerAXHNzH9YqnShxNA/dM
4obVmrrao5jDFZSWf00JboaRCKmWrACZsPKqj3xJKuGT4Bh2bH26WsVjg+ZojcqDGk9qg5/ZgJOi
tr63QzJtx6xuNglua9zbRr4HW05ABeFOa+QjgPHmkdAfiWGlYSQC6qvxm/Y9Ulq3sevppe+0U1ZU
/RnFicf0AnQfIWNEoyXE3tEhln7LpOoJGc3Bgx8DxlcH8hUnO+Qr0Yol9lNTj7hYWtgKIkL3KbCl
zm3pz8nRgnvoWogiMtK0KB26905f6XE+7UWZ/WTDQ6ub363WRDvS4d7a0CCoWXWYlamGoFKTlcFs
/RgtweeZdA5T3ZHCk9hkLvYeAVLTMxLbE6ziM0UBRJq6e0UBvZ+IfTOV+awy4zvH63g0lY7nQ6t3
YxYeHLz1Zdx/xZyMaw57JkzQgmwb9HjoWIe+Y+0xOO17rkveg5zrm6APvBWMEuxyII76Mmh2FZCg
bW0gfJKy+uHSWxAKWlA2bv0cxtJ6mLqb5VFaG8Le26rC+n2c+ZJn9UZzBTlqF4fP3GoGzXdEBf4w
H36CcNwz5SbucRL7cjnR0hn/eX9RSffJJgaOo1U81cWEEqRVZ4Pxim+b6kzWKEAjkERu4STb0RTv
ujKKS0hKYmD08RoZENU3B787nRDrciR3F0FAMbeHh7Ioad/FolY2Fv/aBGGx0qDlD8G4R8pLwH2a
MIoRAeEP8/QW1+59GMXHOOskD4mBhixUByP5TELLYXqOsy4k+mXV14oycCGAJwlD+NKicFLj+2R3
N+T59C71bzOq16ZakjLepVa6SEmI0Ko4PuC9H605vpTI7NBtyJBoOu+AYBV0jGjeihB8ZRWXn0Mj
400HAHqdOOKDQvJg1XaxSBRurX5glzlfctN9G4mVXFfY04Qk1dBpkD6UNgpzL88ObYddzmWIvsRG
vkUmqvFJdUTBAbGrLaLpO4RXfHsElSWZXrX9bI5FdbBZ6YO7VKQM9h+hnewgEH+5kl3P6AJV8aIS
m5L2FrWevS+s4sfWHuclFLrOWURp2o8bexNN6oh2IuP/FPBnCavQt6NLaRJX6Eggnw7RRit6Z6di
75LqxmMvmjvBnaRfHcEntH4St79dP9PIT5XyzWorgGzgDvSiHZuna1QwJFu28b6s50/P4GmGGMBD
/ts3TQ8BaKGAafO6OkCUM7dWaP4NvMvo1nV1TC337k1w4qzwx+z5q8Ju7w0SLG5JNiZlRFK93oRf
FgxpNv3Rl4DwBqjG+glgK0fROQ/7z0FWz+xmeq5d/+u12b1zkBeQtPpF+jQAxFq8dnZHgo/tAOKT
3btuZTuVGs8ot7/mel4zsgnXmtZ+aJ79k/QJScWQQKNZ/LaF/Z6H3bfTTk/KoBsfcE4SlEf3FkRg
bgDIhPMjFqsTMo35q7F5BxqDAQVjsh+tFq8+rJF5yLR1Awd+1Qw55Jx0y+72vewFwus4P4fXsZOf
mWkQE28+jgokywwVegbqv7ad7jGviEmJnPDqZsbOiYg47CPRb8RsditJpt4k9a80SvJV3GPaUxGC
d1HkV5PgVJS6Tb8rtXLc94I6z7QsZzNVoQ/X+VlvAvBTWE0HxawIwNzBjLO35dACpux4ivoX5gZL
omc3NPftDH6MFM1nIqwUUgLWMJO8x1WaAed/IXbABXIC1c/MgxvvqkuMm4T9hHmxFfgGL0qxQ3Oo
Z/avrfSr18kIIayCyDJ90MKgElH5U+nIV6tiHqF3zS3WeGSm+pAblvOAz4K4wXe+JeDtLTlbzwJK
sx+qxi/pP7dxyUAfcCVcMLiBq9YD+wJy6FPDZNksk0fXFUcWSd9D2irWYQozn0tMeZuHbzbpwuva
jr8JVTiTjxitNVt9xAwOOh0gSgIRuwDjXsNNMzMH360Zqs1g1A26FU7jZYBmAB5cN2WDUdOsoKj9
Q9KJ+CLK0mto5hTgDplDVrUbB0HCKkoFpNUBI/jyIXEZ188F04gCgBqbSwZIeolyOcT1HEfxvRhE
z76KfJWoZfU7O2yKa2P01rOu9BUzp2DFwO8zti0s303wjN+BQsNLLrD5v5oJ6ARaa/4pqdgJpqOH
ujMfMkNeq2zUN2CkTsu7Nbf0eFUQGAXCHF8QIvxg1Sf8nkbizgaZI4Ztav95oWLgcB/XDJ1Wpdcf
qxjvSmL1N6P8dEL8gHVSohR3p39ootbRcud6EcSeab4nPYuZwBvvguVo3jNcsDWxMQNIGnrMvaUR
g7gZO3J3eoRUBrtFr83vYPAc3yo/8PPsaazgdhvjaQpbNh/WXloFMByw31rHsyIaBMZMXgiXTPE0
Q6n7AgifQ5VSLx2CCXaw0ZbFw0vaWMa2aW5NGPY7SKo0H/VfVWsM6PXF/5m8zBLNC/fdjjhMlPJx
jkFU8YpogB6BoDb3YfWMkTg/av3wCR8n3nPLnFB1VbhsgUG7Tr4TiV0/iakt91kmslXdNafW2GW2
IX6oFxnMJN3KRprM3VCOQM3LttgQ4rVL4JTvmMBDxOFnSOoXxzU/RlWtg7oBs16rXRBU8JSnrjyh
2/Kb2IzOVQZCtVg0RLM8Oq3NTJGHS1XOzOJ4zlBE1cmp1Kc3Nn47t40oPZbvD2GxchhEteYeNcm/
ckTdlu8dNeY+0mW6eHSLo0z1B9U44sFqxguWBmpwzsg12JZNXMph08bOQ+4Uf4lIzjTY+m6IEvNY
k/y9ihS6ISZNKwpq2vjK9DVT/wd+Zmf0DdjThC2OQX7boNsDy7Y4YNCf70o9Yyk6qm0nJLZ2D3CM
BGwuSpe+7ewgxfMBYmppfGQTwMceAsopNW+Xlf0IkYadeN6cq7ZlCtQZz3Vc9ECilhlcnUKOq4rx
lKTlOiC7I6Kj4q5mcac4N1aVU94pXm9zg1y2ndDzVBk2uigovCvhtwtkjFAOu5letJztdWqRuoI7
jzNtgdCVsbgN/c4WzpoJ1nybR9c9hh6gVeTif0MbV6w3EeeMZRo/pNR1Jjb2LqrSl9p9L20n3ppG
+VboyM2TudcvbURzm+R/YSbzi6mSglcpX/AsMf0rly3mPB41Qzj0lgAdREvyh4ybx5b+NBxMtHVF
f7X7IN6L1KUWj8r3KEzy3TRUcishckG+zjBBmePajmpczIhzXjCJG7txmr3//xIRg0JpBCQxb1kd
oPfcWfQowJOa/3Sw0Axjzj7ZBq8lRbsW4YIau+GMsjXd8eC1aAkwkim0Gu/t9Nl21MJsWbydNsO3
10QnfccpTjki69jkF5MJO1SD9IhOErSi0zwa5IU/JCUZmE6VyctckzClIj1YZxVLbB5L9CEoHCba
YehwpJBMQ/2kEI7vGkDbRNSD1rMGCYtAPsf1iBnAPkk3wCKYKHA4OIu88ko7F+5VK7jRgKA3ajoP
vQHsIZA4WSrnr5UIdsxGiLMzdq9A+haD3HU2ieqSE/0xegSFSH7v8VStxuLVTnlKsg6Ck0ZxWAMa
JcXYuKZLxtzI3r1A3R9BKeNO5cia8/zRishbTwlfhz+/lnP1UUIBZsSUQdxrwIaCrEtylorCu8k+
rOHsu4weF/0ngOPcL+p0sxQYUSO+gty51s1o4eG25VqrFztGazpbdnKfvMX/xnCGP5VgGkiyuj+O
DdFsC7fDAA5ShE9otvlbo/fdcaIgx4lYTPbggDWCjkfDblgUqQeTNG5A0SSKLOldVlwQuzYYGQfc
xK41iZJtpyLi4HmJOyjUh7K9x2PLH+/44Ny63pfzd2bnN+BF8qTn2OoUi2yoZu7Qe9swIrkKaBlx
al5r+oyYqtnVD04Y+aaFZqCfb4bIiierMZIj7G24Mb+2R9ZtOfNHWlLQ+wRwII4nPmemSmQN6sw/
GBj6o04jHYFmmFtASarWoMGarwVrL1NvAeo5ZF5NSwfCT16RItRUT1JGOCazQ8Z83IJ+uy5HGn+h
LcwTdjkAVtiDe4F+1SxNfs76d9Oq7yh/zwVyhyrwvt0ezpar1TR/4mwiegIoYKNLCt573fCDCkfk
EHsPCCXJkXOmv8m+4l3bJRDewtH1l2y0FZXir6ETjq2SN779E6w0Yoswaw2kgNizOEdMXNe2mTHG
j+K9acNCEU1CaK16QrcJSyAEYNcF7iGwCCEo2u6AGYuYijjGNRCBUWG3yYpJ41fTIWnhS7hTg1CM
G3qJatOIgzEKcANpdK5b763pZ5fxdXe2ieEBvBBeOJ3OlTa8BEPkkNNmflrQPXk44dJZEwka2WIi
yZa+HOZXFWCebRKUgk4TkoPenuu0eqSmRoj0pIX5ZsKWAnWTkeyclT9uz1JV9u+xjXEtC+sH4qgv
k83ExobDF7otsqzl8sp3LcXPSrFYq4Fmu8hYE0xqlYEhgL36WVv2NQz1f+lor/LI/Q3zkoum63fX
SB9bT+ZbgyUC2UDACGvnDY+pvhorbQ2c4DRK77tgkTTiF8cZOxQbfYFK0//HDWmBkDoWv0TWPQym
+MflWjMZw5LpQQ832R3CNAGRSOcJ4KNVfYLO6ndQab7PdOdOMTCA3Dk6A3VLxBKXQEgkGuEEskbf
6lYfriQNeGOmuzD8h8if8ozsKAY/GnmQgFJmcGFxgjNT1de4Mq+IIsGcvCOB/Fd2+h1K37rRC1iD
6GljJGgDmnS0/LCsWZoX7ci1g0WEY4GOn/eejd7MjLXvkNUVCxOXqAUwZrHUvieipvBOs8Fz81vC
imQ/yRHaYxqQv9jYD3M+QtPc1m6DA8AjRm2KfmJBMnoWoQYLOG7rLLu63fRbERqyYbn2BJpiro0b
MTMhF5dw+oCdgK2n1yU7JQ3vTlFegXkTsMKyqeznY1vL32IpEANWon4uuLoU118oRyk5JX7G/GI0
6MTz0vnOy8cJ81Qz6qep9d7xBmfsqsgt0/qnqBDe2sv0Hdr7bTfbL3h1GYDlAYEneBVVfiD3+B8o
vpZaF60FggU0PREdNYS2sr4nNlnehUPwFusoCbll3eLwch0EXJH2Z0Yq30IQaFd2wEJ3bJJj33bX
AkuN35clLdcI3CixSoB1w3MKi5rZZkqycUVZwKD4D2nZpe3GMxEcn5AG/Ji/SL2P37AHIhMaeECD
oxfpZ1RC6lDm1OjMJ6DH46EPwYjvUboz7KQCCy2mRS2lILI0GNKMdSt0fzv0/6+Ti+h/WXZYOjeV
qbkS4uTdjkb7Qh7kwPtSQmjRQX3Pzsc4zJtaIS6jP/iovehZGzAO2niEJoxRO2/5VcTwvTW6r8zy
YJ+ARky14mQ0RMqWy2NSuUyWJ30UMPlDfCOley76NDsOzLtxyMSrUUNuY1fspxzX+iVf6qNBLLCm
Zqn2Ies2TTPPdHw0R7YJXbJCYTLily2LmQYMfOxs3UKLn4g5lVp32cRoU5/vUY3KP0j+EgDgrNiA
18sy27AoBaNILlm5jA1Jmvwz6hdcxCR1iedsUG+KOQJAr0BE+SveZfb5FkyZqXmctISzIRtYRwY/
gAmeCvQCAKZrgx+Hf0X7yv9/2qHsuyHIayYU21TzJbrenRa7OLLhpHhzhYhSsafVKrDjaF1QCasM
hYNxBFVW+Uvrt68wlqMdE3cZdvpxcn+aUnszpeWgiiI8Tpk28/2YwZO3tOeQG+Oov4fl8GRhmGAU
GzPNzuLHjHuNCWkD4UqQs5QxinTLnjFszo5TvhJLXYqacIYUI4ingm8OLw/7LgmDhQVq3eGGd+d6
l1Si9Muy3vURcmJJ+pSQdF151X6MtPaGTTS65YzBVprREsfbY/WCvKwK7c16zGT9R+uKOrwG6Bp0
10iGtxI6EAxYpl9dFEs6XUlsndmsWS13HBWOifk42dr1i1eGn+aw4XhSxGulL2glyZOg2wu5GLuo
Ys5i48RqoSsNQJ2iOf7tdGZ66F6STdNBb8O0m/UUUWEymusW44tvGF12sHL7paOtWceEbxW8MXvb
w1YdNc8VZvQYtze0JTR1PVoPeJfJOuSORDqS/XOifW7xgrFedIHoulGHpBp+rKpptx6KZAlwZjXB
pubBH5+iVtCL0Ur7gUUz2lp3DfSXw7DeqMLf3EmfKLB0A4GN1UnWE5DwFOyqTM9if+C4XBlIibJl
KpZI6zm14o+R2LlpZNFsAGM/SYzJaI7IY+6G5AiSkm2ZtYP0h8Q2QmbOen1tsYlhxGY428rM9pIb
h36IiHt0mqcIBf5gpi4Zrcm761oomaZTnkjugEB7LAVCI+rcdwEJhDoCRJZpDfmWuXCA+PIHrDfN
qZMG3OTsPBAvDoC5wM65gsOrEOHJqJJ30ejP8RSfPcQAZSK7rRRM2sF5UAxSLE0Nz1rf3ru5A3s6
eO+ub9U8HyYxDklQb2arntkqPU9xbh31zH0uB2oky9bXJnbDEheVUXUAa3vy6xMulD32b01OZgmx
GGhrEC70yRPo7ScS1ijEECLmkxVcbM3wsdZ/dNrMQLn9GQrq5gy3IXNLqpQyypaErHJd17yjO6Fd
ko6AL/rzlW6Dv08H4xiEBc0pRRM0URBYcQ5Id+hjPg/7r4tz5C1ZB8nUvjEk6qAfQShn3jbP4ds0
Zg/IPVFbxuiVYz5DqNX+VEBP7osM9GrewkAvgaaOTgdImdwvsIT0xqhoUIkgAIhxkSnbZ8VFrEs+
bPJ0eZMUPfJziWlJowGdEOe6M+84/kx3NFu1Z1Lpy0y/ICNpEJHpge91zmZkE+kPEwFfDA93cavv
R6s2fadLoOSb0TFqeAZjuOBdGVVrlHqMuZMv8qjukeXd8HW0G3I0spJ/PpL89EzO2kDFl0oCsWwq
gBPdMGsfw37O1ejDGAMMphr4JMUynTbPnqXNgMngAed1DeDBCC9SsrFuYWikDFFILy8vy7dKZ9fP
JIWzLVrEZVnDMeDST401GS1hUMndNHnUjuZMkEcNkhuMgV+lw8/MoO/sBFAO0alC6u7tfh1lf/ni
sZicMfTZW/V+XPID97q505wsOTiEHfswSyzWVCBljWphu+p0HVruxVs7D7+mzAIPkCNK6CgFQk81
3JUkNSDVPMfFfVrw6wbIf6apPLLdcKo8poaNVt54s6BxDZ1N2QgXWj/q8kbW4K9z3lERowTa+nOS
xe95I2x8Ivq5FQwD7C+nEgItaMgzbT9HUfnK801vVXPQZiwYyWTkqJ7G+yhLgHjatWetseFsq3zt
M0/gDgT6dEudhKEXCUB6kaJCDUyfrukTDgHbkgRuo7Rn9xQy9l8huH0MNxCdmQ4WQM6yyGiPYmbW
plmp79pPEjcpe9nsT1fi25xQ9OqTBrsiu5M/cGIC8j3P7r9gJg644Ebe2BvTzfUjNpCEKDZCxpAl
4J/qf5xOdEckmG9e65EjbvdoEfJ0ubNNf7ZGpH7IdVz1yh4fmLz+L4pqXNcF4nuGIB2bD3j85T7o
mmqVIA/oxrFjlK8u7vTupJpzJcJOeV314EoMGlbgQmAbFrpeDbS/zUm21yx114Iwf4wk6l1TJ67e
WhTUaX3nk+n8FlOQa11tHuXbEHj1rY6T7mjFyVNjD+h742olO4cL33+VNsjl6ZFx0C6fup/RQNhu
4qU7VWx2GG7HX/jOEd642riaek2sDYNBZaIHryJjHmWyrtpEufMJ9HiPM+kzpvDaZjEOGD2oxF63
p7cqGyheUbZzI7T/eu8+hlqy093ws6m14BEe/l6go8NORPHW83tE/p4LiT6VtDIyCV391yt/VTYT
BjQgnQZ7hmtMLAyFLEO7WHuvaY7cXGnVj1ZjsJAEOoUEJWfGeDVpT8kWQTlhEHMpQ1R/EaIkvx/g
+nVRsB8dDfK34xxLs949aQoGZWbk/1l59vkU0gkb5Y+eoHOJvD0pD9HOS8mISgUwZKFi18exIu0O
FA3tAT7YyMdI6VdqgECfzelWGO+WAex0EuyOpjD8ckb9YsTZsZ2C4ULARYa1HRdj2+rPWO7karD5
hOuM/eWse7Bdx63ODstxaJ3MHM/aRMAXHiCIF6n8qaruqW1LQY7yL4dms1FUNejdemutzR5jRKkz
pG43wnLwRxv6TnQJGPHRdVY4u7YN1jv2L4xylf0vsuZ/g2XIIxEQG6rl+ZQZMVuwNHJhYFKY5aZk
TukkZ5i+d5yxtaEQMaTdN7g+ZirYNtcsrtjA9V51Y12OdkIbAg75+cI30pcl6FMgsN9qZdtuU/qa
dVmbUFqHmcmvsQsTJpU63JoV62820lqGIB6h/mrK2rOy1SMYDaKAKpdgI/EXsIACU0oPatnrmnka
W81km3vlfSzt+hRbrxMOMS3v+0dncJMtvTDRLfMRHcHXRIrtmNTPXTBLKOac/xMK2ra65LHH3Vjg
d0Bj1hWkU8wLStdNpy1LAsBIuIbiKYM2X+AZ0HmO+oqXOFAhREs0bo3ePmu99xCASzRm55WFPiHP
GkN51qvbKYsR6ozpQVA9iET9mm2PZCE9sBJ4aw0oqpqUG9Tkly5ewm0d9Et4qd2NmajBd5voYqDI
36XB9BlCk1qXkMZSwZFRSexDkYlgalg6zExnOE22aO+1BwOi8A5dzVpmzmoAl3QQY/E3ttlN2EId
bG3eagu/TKEdq3pmaVk5vRUuTtdQlb4D6Hyt+vJf1lWNPxQore1huKR9eIH14KyiTD1LAmBy4yXF
Sfqk6ptF7rXPIQOGoLd/kGsh3rIf4mFn2wuCjQnsoO+JReQ8tLsHtL/YseGFuljb1rwZyvVUvNRt
5mczmjCdVzsHcE8hnAmTjSLoQ6tprlmET7YfopfcTveeRio33mlrhbcYy0o4zzD4n4IJrTYYPMZ5
PVuXVt8woHRPM66AINkU/YIEGoJb3oLBLPTuXMzG1UvJK0Dx/juZ2j9bi3hMZqDqkrsCMCYdiene
WdKQduP4PQfceq69z6IijsZICEjRTeNeY2ZWdLdrzPXqzCqu3rYEx/glOyJdfbSOeMMQfnJZ1uHd
Wjt5ekRYFa9dhmV+khWki7ZqmaAA+0yWLQGv+KHSd0EyPVG3791YXVRTwGv2duRZhCiZqudeTEyk
ILpxEkJNlnz6qRv89Z6z7ohOpucMsSnS180wVma72+dhNG7ypnmzumpaeUCGGxpPH8Pwr/ZQVzj2
Jq5cMenHEiXYYRgvQRI9BOD+92yQ2V9mc72Zct4qg+tBI61wkgf7bsbCoCFZyWrk2lY59aS2k7nq
CVIsvcndN4V9TevoQ5r9w+C+Brpi38Hbd2WxZcCKa3zKYnxK1B/VDvJUY1xknQA3qty+qdpilGna
f6EemlD6ji5GNuRPijmiBlZsNonKGt9VQIehk8mu8+3q8bUxaZLd0A8bz0/M+TFv1YXC6UVkGTt2
hI8h6Tt5XD0khoGXi0sSdwwCU3IcZEQB7bDtqDsNESHS8ZmkiSaqeeSZzUegmlKdscA0Gn/DIJ+Z
tkHiS7cDwWbrdEArngz5D1E1Z9SuWNyZiEzANvTG5V60fZSzEuVffjZ62awb3u6+IenQlpQfKk8M
VJaVbk3PhMnDez9uXmIE9H6UzzWLS2o1RvxyN7b0YUZWYYPURLVCAhgd3WLy2zH8Sg2z8xFvDECK
QpBLNlk0BHvuBtbZvI29jUTHtmL6+dhVCEizJCA4vDguGzSn+Fn+M0feja73mTrMnKr/EXYeu7Fr
aZZ+lUSOi2hy0xeqehDeK+SPNCHkDr3bNJvk09fHuJl1sy8S6ElAXooQzW/W+hbidGMYZsF7Dkg8
1V8zq/tEeVhB92lBXVDRjwFAGRdjV2FM66zXo6VNUuAmmXFdYQRbypYWYhMx00NsJrxjsPFi/mON
0hEvGPYDweT1fqBBHKpDjJD2OkrdWLNoQzOndlmPScEBQLZwOQo9O/k9dRxbHS/cmuzfB5Gzn9Zj
tDsR7vipMu11IMuYhQxnQaqhky5m07Wy6YuGhqDUHDJya6XlIR+ClyhniHb7XARaE9vJ/GW3B/8n
9rrogKOMC1sm0MN4YwwA0MjnnxhmG86Fx2g2dVOGFIdkfuvPd926fhDm9IBGuFv++VfcvrTuj+To
YbYpnfIwJf5dk4TjRs5/kiXb8pBmXnG4vdsEmWLznfN3leesmUO1bj+hhGqwGBHqrJjA4CBvsn88
hDAgTGMW+lZEF+K+dviETgSsKbjy3L739mrcHv78s/7ysT+e87/7mtuz/POr/92X3D4mUf7jRJ1f
+L98ze1v+Mtv/pev/uNX/+Xztx/x56/+ly//d7/h332MvQJ/j2O0zrbWrM1fvwSPcb67fRBFBbK6
Pz8vEuLpuUbwRG5/lMUWceIy+s8ndnsrz5X/j2eLdzZpQHD+87D7l+//41v/8tRu7+q3X/LHz1fD
lO9u3//H0xzBDpMBmoUOII1e7Zir3enKkCAoaN/zJH4OYV9tc4Eg3W5Rv4s4JYk0uHra2G1xLbyw
Oc/oM71dV3kaEKb3DhPVUqIYYkWNisL4nTIBpYFHdTTJIDsk9FaT5TXLiAFmZMTYyic2mSicbbOf
zb0ennFMtmxYjq5u24AKXeSKQKlHesWdqZdULeXKbztvm1qttSMvIJqlysgEhgEJHT+JGGGWp+mH
GuLfJiwYRvvuT9QO6YUdwisF9cWQMSWWiuSiVeFKqvQ1baga8lZ9p0IzTq4iwTOcWlTrBKWF383Y
mhumNSSkZ423Fviat0Q+rP3CdF8hT9H+6/LAXcY8j27we2hUe/gIZ9RM5pewBowv2tSuV5+o/xjM
jeWd9K1mH/VFsvUxHGJxKL969sFmN0Y7gJKsYPq+vtiG2iCAsdch5y+ksSuO6goeKLuo1FPhBucW
tUrbfDqSk7bFtAteu1MQWdqzrADOeXLfOWgh+2KWXfRhh/7d3hnNrIqIFJ5g27XWrYuD0bBxhvHb
F9Jxqk1NVuuyb5xhNu7jY3Spu1KJfltN/itTtRHQhvgM0wykacmGAebZwheM350hUcswe/crFlSd
YLPBmobJKHU1AXhDvuoTOL1A0CQ41o2XmT/DZK3i1i0fpy67ZJH6zT4gfs6Qp6xGsGkUf8ZXYKLq
b1WP20F/keNd6APUjyKsoAFR275ZXeshwpCXMo5lPUoiVnztoIqRQu32p3jQl9Q5ERIZVsexyza5
w/zZG3SqxalP8Qzruv+Oh/G7trTfuVOJFZC5Y+2iCLXdgRWBqewV4ehbC4cWL0SvIcMXmxp5uN6F
LN1qyuEW/hD49tJkBsSRZQjypBhCfOnsHA9VAvw2JSTQRW1p2wzkVcomGUG7gQxjICaBIR7H1WXQ
qh5zo/UJNm5PLusnxNt+TdLUhtXmp1HaYicTzV8accW3Vx19PVPXqWOE63uPWuR5K4XCch0wlbRd
WsE4A4hbT6A78a94y7FOZ/1rLVZ1S8tdJlLbwdKdE858cdRSfmqbyIakyHnz0tEmaulOV/kLDfBr
Cwpr7wavrDPBFaHMWAQqvDSVm62KAMCJrpn3cUThYk0F3rtBw52Mk+xok0oVsegvB7gXVZv4J63K
H3zVRhsIbrh3YEyE8h3P2IBprNuWXWfc2U78bTV2u8PiCCzXgWniBgF2kpGFTsSLCy3oK3S49rrK
fQoNq2R3OUEENclUzUkzGewMg99pcuh+aqZM67yUL+7AqGvQxQueIF55+YULFhRHjE5E24ENQEMY
ePnSleOuiiLt0PvWYaJWId2YOIIKXb0Gh+xV7NOc5cMIoXgdowNrO4QA7JW6HRuDRZxyyg6h9dvw
2h2qhG6BmaY48u/k9dDcTdCgC8haxijsKxLX+NVZU7Ny6dpX9BvnMewmBJdYOzK8aMmE5E1Yat/4
DFE0mT+xh37l9k0W68DVDSEs3xuz+Y2/fYZzeVpjrzWnk2z0diUxRi5HZj126sXYIcOK0Z5i7GuV
+xwpEyEDHMT6cAzLN1Hqzx2iuLae7bIIm0VACZ7G2hYo8l3aRd89EFzotbpcp914GnufV4Chuu7Y
zyjJ14yna0RdERECXndXC/naND5L9xEQgc7mewszvFwmiJRyoW/Nod/TAA5nexi5mK+5RhB6nYEb
9gHXqA2gWXs7dfmH1mbliYb02XHsh04Rv4ANn5pvjQgmg7fACW+HSJy8JuWWk9r3vVOhqBl2ZpSy
XtHxf7Ad8o/IJ9eSufHWti25qD70MDjYFeP5GVhqlhMMWi1+kpXawAKx19VQhgiHmAwRw7hkdP/Y
+9mLCNpo4YC429Yp0pW8RR2qu889Iw4kXajhVNd/xLUId4Mhn4ssOzkWylebneg0qA/LvSaOmBCD
so+ZwDE6eZ4teo1YAKNjdpTN87FMGmujI5IwqRJ/HekSaYDaSY01fqMz8S7QLNj5sKllPhzmKEsO
dVTatrZOCTQig1n9uIZzh0I8HEnP9GKW2PwjXioD3JKVeMmSw9xBvs1Gt9ljYyROE0rskf7jntSw
K8cDZDRLe5R6t7PzzRg2wyV26hKjdRsvPdY7o6FvUi2fNcG0yrWHV76pU26blrbWNM9dpsWLFsav
wBrUNnLJUly5o/VSCEUWINFZG5/TGBhscj84tr0jo3pTRNYIJg4nGIOsVW3QaD9IoRdHLWyPJKf+
ZodFUkfIn1G65vtb1OHpcfKO/Z5XTYT9WNM6xEIkjHSPPru+sNC9smxc2LJ662TmHdxu5lhTsbRi
1nAPz77LDQxLO6yP4hezim/edlfewI00RxxCzxgwpMcnwvLWJaA8vCsYbdclqWvowkg4LzQEOGwj
hNNBQWxXIatU1pcE7GIy7sN9AKWerBYEIaC+UJOryLlnQWba5rMSPuuCZLL3cVt7W69i0kEeXczi
mE1KqzOHzXTXvisyhKu6tkOiNTIMzpausJ19FSsWVQNpxkX2ACPxyzG5zjvR98BCf2ep/BlpJKFt
U62jfm6eRkNE63YnR887ur2ClauBg7ACRDJW/uNG9UmOzgPWRGMTjaOkHjxJTK5na8RorDdxuglN
dAdwkwhmqSoWJSR32KjgJnudILWxQ/QsFVhhk+Afji1KK1Mc7AIHhNIZX3zlbLXDYnxk28JiIXY+
p5iRkJyYAlsmsea1Pt6ncXbKrKfIQTrjaRvNMfWlYmUu44BNBYRVjCPeh1Z2dxyQj7AR5psMXb4T
Y2ckuS0esIxrQ3siijrbd3aZsYo1XjEv2jJmP2Q1JMmT8qJpWnrobHWHVMFc+AFL4EFCyycEc1gx
TyGJEeofXZD/G2oQEURGAKHUILGbUp/5ZsasrurpP8F5eGwWEGVSjqQ6RKk+JFG7qDcj918OaNZL
TRXvSsdCH8K+NbQ7sfNF9EtYL72TvIj2ERk2ozRVXiMrBeBns9QvDfstkNFJhOjaw5EJkD1Qqk/d
OvQ/oRPKRebH6pj4FNIhWp94rN8ifzppnQkvmyh5+GsI+PJyZQeIk+qYgeNQkBCgtOWk3PdWiLe6
7N/0CRuSYxOgFMfaju036quaCpMDfJPWDKasChuuPmOyxEqYIzXkHEoItttG24Ifs9BeZ7OsM3AX
1rMRNLafbQAItltXDPcMm2y66gyIeZa+ZBM2Sa6HjE1ZfJtdAu8lNYkyqIqzk6EpFo2NWQqIfRwT
6+Tf9yTUdJm3nAIRkPSA26r/LEJEMZK0lTwbrYPj9IytBq++S2EZsfftrKcJ4Cemm8Y+dJEfrdGD
/ERG4yBf8OS692OE8tZAIGiQYxcMWRQrSrwNB/4hJb4RnSwzBY7d1iYXOaw2pEz5G2RDJMiGYXDf
Sd879qWOXMxPm49Ma7a+F2kvRBZvq9Y2UbmonhQ3LinUIPtKeP0jxtX46pnx2eB2WwYEwGKdV+gz
9OaHWJ5fbGfrt3BmoOVQZ7aNyKyVYTJeuz0wAtF3wEoOumMxA09QPhNEIZ6tGE8QCTkal4LEfC6r
8h/vdpHRH0H3MWzH/orpLNHPRCr2r7XHgeJ4r9UwhOfCGej8Unb0oa5Pe2TA1b0X+ayUe1fDYsy7
DNsqomCnCgNKDPRn/lg1PyBVEEuODJNml3dvDy3qvxWqJYbm//sxUJYjdjVjZNv3z6+Ted1gANCv
BifcpofP+9ikiY7Gpf80mGhg3rLH/SDr8c7SWvvRdGJ3JeLoQxq9sUA1p5DN6eru9pY/FG/8q/T9
Xz7eVc6BhAUEswRqT2D0XqAuWOuRvccmAGP8IjvDWhWoJ3fG/NkmVqRZ2TrzxtCtV7g96IxdM7qU
iGCO3exwm98bSpfdVaA9C2aA3M3pJPG6u/dVVr9XVhy8EVPWApM1vQOVZfhSKJKWoJ+BxzCaTSiH
dHf7siFdq1jWbxMr4p0f1g6Gwdjf8LsC+uw6PQWVBZiJMm7Ew7H3jdo9h4wv1xpYj8fO0im7yCV4
n2MRJFOCF2DQT7aLWVyb/yl24JNDMD/EbW6RCEYB3+Hs6JXbPNpFFD4GzR/vOHrRPlaIvfC/kN0F
nRxVUelaRxUE2VGFCF+6tNKvphYlqyJq7m0jtna1a9TPYW29NIDlLs38XpziTasDzzjdPgmIGOCB
ZHjGPcjatXkYwwEaWKgPunfM5NBvC91L7+peq9dub5FGmqFGjhs2geCC6BxjtolpLK6u7wwPBfY1
ulvXwcNfObT8HqqUevqWOG3qYfo9OO6RkFv1ZdJ5Qt+t35n0E9lUmzX+Hpy0I9A57oAUHFNd+aTb
M1TGwNgzqExdxGMFWnPTaXdcCfOj6dSoHAy33gfakJ6mlF5Rq2kfA6Xce6wm7j1whJVlcxfsC075
Wrr9SxnDjIk79w0curshC3Lc3t4tDJTcXCsPOQYeNFCieehS1hCkGiSH27voXv1tN/bfZSRfwywF
Pm2arEZKjd4hG4ynLMoqug4Enk3AdiHleDEKnStIfieY2z/pSE35g5vf+GaD4xRa43Z0zQewucEx
lkQThi02ay5X8uLOD7kTycvkKVjvLi6X2ycc8nYNNDN8BhLF0YrY1ap+2PZ2Na5SMBvrW6Ru35vk
wwzrFozKKTcmypa+uBeZhw2zymsLZA9vxiq6kxWuXGIULklZV/dR1P+UNlRSMOUepaWpHUFIzg2Y
VwLzFc8d0cwfXU0IXkH1dWbGZe9LmVwzqHprevvqWJbVePEJ3Vn5+DKpaf2CdVQcECtpFeuwizEu
cJ9EbAcJhXxI7t+5oUcPZd7n/Ov86pNO+UPERnsVps+VMBu5K9YQJLw8Na+ef5/LMn24PQxmYu8D
j6VskyD/9OPqcHtgg1AdCAuqDh7LAMYeGxpvZ84eii4NMdMMhuOe/F2T5obt2CkhwcdNw2A/ggw8
NTwhwLjewgH1eRZeFSCmyTcxvK4Rl1xBc8d4YKVhsHwO2L+zBqOfIFQdy/HdQCqlXptsKp32y0Hk
+2JkhApRTbF2oKzRgTtvDT80n+2+MDg6bQPlq0V7MLTTVivJJFTJIE7WUP1Kb5kefuO9eAOy+hJH
4jXn2M4cIHOQQZAIxCPlPVCl86T50Y7RlDgqS9cZschg78CTOwaE9LJnwZXUNdPWCLkOFi7yZP6R
5aeRWujSq+CHJ/9YxOCxJdtxkpaju9sDVLo3zni6zM7R7pGz2Is+yJ1v9VqNw4CTEnFmDTDmfixx
I1DoL5k0u3vLt9sznj66Izk4jzq0wYU5pAZAurY+VvMD335sB/Hq1VX4XPmev7G1EUFcpLQnbJ8X
l9p00c8XZT+KN5WpZy/Sr6wDqdhHORZfDTnxF5zUsVhhER8oFihbwmm4aHql7rlAil1atyZW11C9
5Vl9P0AvX7FgAwoWa83RYyA6YbE/Y0QnSbOM1GHqRXhp/eRRL4zwqWmyLVv37g7qULGgWrBfxrjc
02IGRxHBpBATJi72yzTxjot2IGdJC5taO+SlI09cC8oN8BPtgSoIl3yM/KLp07dkrLpHAuyLRZYk
2dEqYkUMjQMHVpPaU6EZ9g5/HmQx3dKeKhQqWRM+GgOvc6iwGbscqVoeztMvyPx2cyC8FYbOpNtH
GKa08DknVYvy9gIi0SLfwFCr5lGW1nCJkha95/ygK3O8YLF/LEQx7P3qPaf9ztFsZXkFNhTq765R
jg+TjNMLLQsaVQ7dB15PBgZ9h5eIaCUTS8gCxaF3kZae36Np+1ZlrC1xbIb4gnNasNA9pEWKxW5+
KBENebqe3I8qB4XAELXRDA6zMYzvmKeXx9LE4jJ/6PaAwRrOfp4aSLWVc7o9ZBPXvthwpvXt3SiU
/iZHL45yMtUPYVA93wKkGIYX19uDGSHRUKU/7CSk6aOt29P6MeAkv5sk8z0mAMm2RHe+dXBKLcck
24eS/G4TSw3RLk57NsHLwDtJBrwkGJAsUnIILnUilCIkCdzeYqpDxRvihVZeeB5qTmDHN/0NWGNa
Sgdn0drMUm9tmM704LKOHDWaRTHl+kNeV92+G4DZ3T45pqgknKHHlMtG5yjExEj+9uY0X43KjrhO
r7JAbVu6c1Gule6boTZ3jnQwfSHya8Cf+jCHo36Vekm1NuAEXLMpQ8EYAhmzzUoxxi4Il0xOVI+c
umlgHIHsB69Gj/AG8sOz26cBI3dBTFgo5WMCBWABXkLt46BKjyOq+kVWuzmJW6zJuXkMv4bWrlbI
eAEhmr+4kMOG7F6HRGhQeLN2mVr1JRyLXaIC81z2KW71mkwVcBDWuZnKfzykjZ5TWImR5mAqzlqb
AxPAurQvAtoBjUYiRiGzk0iPViMerSPFEH1xR4E/9c0zudLJjzaN647hPzJ1NrkWDSCq2fI0pLF7
P1h1somJGidC3bmDxlGBVQWQbAIWv6oa/ouoLAscyqiMrdtj1uvnoQU1KyNJWW64HcF343o0IkWD
XqCPNOWmxX68SPcWlkperso/IJPVtgpF2SVMxY4y6VOFeQ2LtGaK+R+xbMfQJocIliFzdhVR3KKY
sekAwyPH8XduGuiLpmTH9viDs0ouYLuLlWwDZicYN7mbbt3RkftkxCivGvLEwP/R6GMr68zuPOnN
3vRyuVH+6JAJjD6VWtJAMXlhvMtGo3BYZnRbz+DMLKfmJAe6UxN5PMuxVSO55FqhTeycn6ywD4D2
NIecCRdHqOmMz42YkhP961fBEn5jZdZhGMty7+mjexoFHpEC+vN25vw2DgFWlKmPg6ENS2Lg62Vb
UtU1JW+wTDLDwjkYdvXFgfmel+Nrqk1g5fMmOZXdykk/00oGj5Zn+ceSISxtr9x4ap4Vm0I/DAwn
u6R6SvA+ZrHP1N1CtTaRfxP7+8JuvUUUeacwz5M1+xvUzIX/FXUUeNlof3VFB9SB+IA+qa1jKfpL
ZHrPTVxxCTs26jyZrnbkhM3WPUBPE0NhGyT4WvSW2LuoftTS6JDpSFpAJrEBJ4OpS/td6gLjR/O5
MerA3JLt8p2qXTSaD3UWoSRGBLwkexR8SMNEa5pSbZ24bnRuXeFthgE9VGKYr5ObI0DsWtDFDqCP
SFD9Su9eFNa2DSEMtbnHFqJNvotWfcT+CZ8oYOSU3VZRy3VtO1sp0JRig71i2XIj95d0DBdlm88V
xkIUxij75NkhAyuXBqi0aPjTEIJQbqRLq6ouFrrvLQ7Wb7ZDD6mD1EcDZVdKf++2/OdADn0Cntkp
VT05YbOnHAICkTJ3D4+a0z17tsdMtMkXXd5+xLa35vV2IMvFOBqwVTKmQls06da+JvEL6+KdOqch
HDgkZXLJCLO/1ssGLu2dV5flmqavNUcszA4j48HxOHysaNwnxTDsC/7+kyqnU93o3IQpWiONsUlp
YXNBLzKYyB1clowLP+mOALM31N7F1SspjBJ0gK0LLLpiPGMb+fhkuVl1FlbxGWn1qVWqOyKAYMym
pU+xytSycNB1NbFbLuoQkIryJ21rdtrJT/Rq4w+5WsdpNp0TC2k3Y65qnYDLsEpx1nxxAClRQtMJ
78wMNkeoQ4Bxi3UZgXXKNf+nJpZzAXwbk0xik40kDDK3gKq6nrFFZGZdhyj77BGtT70DcRf9HyqL
TTGW4V704S9ff8CVrnKKi7CVj1xlLm6BFrAVTA3Su9hoRnD32ltZtl/4JlFbxxahbHD8a3P+HsBF
TuM+o84ol6LTz9aQOBAFugPBt7gW1pOebvth/N0PyVnJ/N1D/Lr3ZPuGfihiSxF/Db/ouFl+iH7a
hiZbqcDhNUrR2DHJZs1msHfK9U83hphY2ymGc6m9DmhnFmEDYjCP3oU1PmGeYLRLSvPMh0u8z0qz
QIhYjKzKlvGuO4jHTnskuttd+D5Bu06F8j6JUAtP5Jhn1bBFs1QYYqcomRRpWmu7Ha9WLOINGRi4
YJPw2cily7aBV0n19aKuWT8Z+nR1ddDmVjtDdwruaJCdIr1uN4wE3yjfQs55ru3zYsZtsQ34LPM3
pOkl2FOwyvQ9HKUGg3tPqnia4yLW9GsfGJfcjt6TmTvdEASwYte1YudJKTJ+Vw0pyUBX7wtS24qe
27YWWPF68B8ytwzXeVCip650gOd6dhExzimHquzWBjP6cD9yUtr87GSlzduEOJj0tOGdIuPQ4Y4h
d2MtoELG1U/RNSludqB23NCP/Qx9y0P1Hhi5sXN6ABox6jKH/LQLuhoS18tPvR+/kSd/JaPBddbL
PqLNmFQASzzOo3L0joPsvaOKuu8kxq7H2Dpe2a1NgEZsLSKr+O3rZExx1fhCcPfSiszAKE11zNbT
hcppkAHNLQ0dTdo1y1bKdSax4NTslHQfZniu08HW2ivRkr+FjiOrbK+Jom9s58QNo6jew7K8p4h/
FQpHsJmAiGiCU6hXJzFPHw28/3Vt/0R4lyHHd+cguAxWggaZQHFFH0c07mqM9GbNJgzxPQtdu2b9
PqZfKrc/hMckQmv0JeFhOPgS1Om1Vv9qY+3K2OjsepI+zTtEbkI6wn0yR7p7UjxQj9g7OdQbWG4H
hHMRpWD71PjJyWPIQx1vROE5qu2nMQgPbQTBN/GxjpCGcMhljiS0BWwMh53nw76lie9j1+M4AVft
bnLuZBz/CV6vsVGLaMyRgvUXeiIoGxnRme5vLeLyUfuFv/K2XKH2sYtiOcYBi3zfdjABoyUrZl7C
mVSBBwOtY+chlXdtbkXRoI3rWIQfoVT9rlJPKWwUCP0W3KMe5yKzksK0jgnZN3UCwipFlIyK89nq
WdaWbjmLn7GsAqbcsa28eJxmrEDxJOoPPgpdImbUwc39d/RL9dIJQBZ7rK/Z2OGfUuXJBHQGIhja
uCi/s1akpAAHp8IKGasPHWdiZBJkn9T3VuO/ZV39WCc4qPOWnUuBSbIv0NsCil5MerVrpuyji02u
e3GOpi507kK5bIL5Vitj1n0u7DPX75ATE5wXeiz/6DhtOritLQ0OZxAbOvgz2Vm/sW0ba42bEhG2
697I1qGHrd5sQaYTKbgsUPnskWFXodOjNzeotMgDk1OEQMTNvokwXkauWIsAFp1s97aJpJUd71ZG
+RuuXUQcst5n8XtXBR9Zpcz1GPYfpTYmy0JoSOwyuyA0gOCOrt7j4gB5VfvfTUn+M7Vk145Po5O9
V3barWSFTjFJgqNhvGgpuhXbo+bTdZBNLWfpCKyae4w1pMQZKpQLky5/rFEPVo0gMjG2ejzYyYkh
wFEPoeZqbH1z8hC5mGolVjDCiEoz3wsTWCV6Pp1b1z6cyENWzEK4rergfiUbPkJ3ynVleD8IKSsA
DAIIdUmZ0goyYTzxQsAjSMpwstFU9mu3yM0TKr/UIazIjeRa1Cye0s/etNQmZduMLQ7NxVDpe81M
XkmuZ/hiVRragVmv3WhYPBqtvE6VaZEZ8FQq/GLCUI+YLGB1gxiMYgwDca09ilGwQhjLX7r/6Jda
hQjIW5pDhw8HduXG5vfmzvQYTzUgyNYD5Rlma9AVHZwRm13gwMjTMOgUdYuEHYbmUfbVV/CtI6KZ
F2Q+hJegrgHKNSnehWcv186V0xgs5OCccjiEYXYbPsq52ILsH1WXjMNX+1ULd1GWhQ/p+zgVBjhI
34au0/gfsubyGDn4af1KvEn8IqsyItBPS75iBDQHzdNCRmQj23dZfI6UCAqmAK/ppx/RTtvpJxVC
f4eil9uzWgMLQGTN/FprmQ2We0TFOSG2bbftx/ScN065QULRLIQwH3QtaggNgTc6KfM7Ozs1KRs2
MT7LwkKmqpr4ws1i4aT8k1uKRoA8/dqLsnhnMtldglnLf5VEKNVVf2d03r3b9z861zN2mnN912J+
Rq5ktd2LM6BKChJ3q9t0YxXIm9gDfJpHbOTaBr85lIWrWyWSKtHT2OaMO8n4amXiwFiFXb9qCPO+
NqZ/ZWMFt5vZIrcN/Rs5yIYSm3yBdlq1gTeswijCwh0z+fWS7l6UxnDyLNAPbuh94reYVb/pvsTu
h88r35lTXK5karwqb7jHcoSQZ2C4NGXQIVz3NMyFe1tZ7RZ3HLIpkS+bhNwDclkAAqSDvoVyirfe
ApBFXvHK9vwfh56NS1x9mCbrSITdkbLl1ITaV5C0R2yRa5tMsKDsv9E0VHvLid8R8OgHAi84SNJo
iYE32pOey1i7r3eTjj3cU9nWZkOGVJhCE3HZmeCnVwQ8SIrJ8KqmapHQyxBSwBS6hRUl/ZBTduK/
TFQwCgioGYW9GezHMM1fHLwPmf5YIXjY1kn+psV0S7Xl7QD7H1og4buBFJumeA1zhONGIAlWMMEv
dpGJw1yClLPGaguNuSEOA8uyJJ8gb78K8sRoBBAUub14Zpoml2RtkqQBvrQrMAKk0GczORJTYMOj
b9yLMmoCRsYnHF6PhqlQaFKxMSLOQrIGX/AGulF7cDMRHTTNeM9Sd581M9NQuEh6vJ4MSjYCy7id
XkbGnbmaHmrB5DCdkB/bQLKKmdip2jnF1CsWnTOhdBezwiEzkjU55s9GzWrY0NvvCVwsi/29Hrd3
o5ycle6GO7CV4xEn+huXw00DujbVxonrFSsDL/HOvtVhERvxTpdpuXH8kUVEA6pSlP3GnMynMrXf
nJYDqY8H+s7A91e15x9CA7X7EAAXHRg0LM1RX0IANbZiZLMSkelTQCTICBUh7E6DoiY5cbXmUoQQ
Gh0XHN80NfRtRvjl18wDoiDg/wqLyxFUMBIAQFIpGmXJEgYYC823/tslgxoBWbCveue3mWpojBEI
eBmOgZLpHpkrFziIryqQRJcQmqXHVsrLOuICcViCqh7lhuLsT+c8l1i0a6T8x4L0n6VjemyM4wZb
COCCKTCvNXF9/NSIJnHSW1DvHX8C+VRtjkldB1oZEVQAUcQ7qaA9zrTyJih1+IN+AMTKYOb85Rpl
dEbCzIn+MpAWSZ7pZ1v5PswpxJJDYH1YFTd8JtKIZ2bLE/9kI7nk0g4OHTqGPu3kUYyAUUWLfSwG
mo27rlsBMHNWdmOvUz9DRq8nOht0pvrY2oaS64HS2XK7XYDoFULkqB4pLQXUHBYMwVo4nzYZtBsi
UcOlHMjWQrdS7hBZLvDDqVVSewgw7PLZYbW5b/QZy8t5vQeIsc7aRZRG1VbSnGL3oqfz+Y+vQ7GK
y+I1MtpuJz34NlGUAZG2WBGOr4GtwbJErsJadGXCHO1z/94P0vyUghvNDec6SEZDDW2erbr0PsVc
y5pvz2b/oSc6p2rIwTOD66iVM3xIfkbhFB4cEp9F5Xanps/I/sEy3RPTtTF5iqRKlebCsMmsLfR3
9jRg2gRhml2PkNCo5hpBmM0qqio6Mzdm7TztxypgzdDLh5y0iQzOJOMWFLlGhKST2rYmYU9w7OsR
zI7OJ6GX5QUWLGfTFEG2w3H5GJk+iXGZudQ1frso/IMWx2QbQAddum/sEQjuKNAninYfeoyeOJyZ
LDUTDsUW8BB6g4Y7ggZFIVYLS3NNzhG92FSF69IDjPWytq1zFUIax9bp4fTqXg0f0ptM930ygIeu
5iFEyZqoc5I7qfVEz5vidPvFKqeglY5Ff4oAhEVPtadv4UzEhesheqiAyQFJ4OILS/xhrBJtU+gU
LaZpfYiaWMqOqogLQkC04T6ykzfGwldQGGAYRUsEvB7LRewKCAET1FMkXnx5whjt73/7P//3v76G
/wx/yuscDlYWfyu6/FrGRdv899+F/fe/VX98eP/933/3DM/UdU/QRusW3iXhOnz+6wPqVMhXG/+B
YkKlLnqKZRrV9dEHyHFJAJL6NqN/VrzDOQKoGADjWke9fQo0Bm9iMhjqmsSqmZJhpg/wN1ZoIJWE
HY1019yThvfgjruhS+Rdn3rutXUsnqQs8Nibs0yiD+7+P8/D/X+fh8Wfb5iuYdmmodsw+b2/PA9v
VEmVF6Degbds9Kpvdti6+4WI8v4KuzYBRmuVK8EW/r5O0lcIEsiM8/9h7Mx6I2fSK/1XjL5nDxlk
MBjA2Be5K1ftqqobQlJJ3Pedv34e1rTH/dmGMUCjuqtrkzKTEe9yznOaixbKuFaerw+jXX5UyWhc
Q28n6yI4p270FHvedCTOIAcTYVZbjG9YTzCAetZgPCk396/WlMNADFu1+Z+/Jan/67cktLaFLei9
lO06f/2WBu4DrCA62gI2i3lh2bRndBjscKJT4Kfmmxk4+4HylTig0N7A/pzpuJoHGJLpVzRUe6tX
HA1ZcqUrsEfLuf3HD6T+MhaI4pdKpU9u2urznx9mMBRnxvUNLr10dPobyEOGwCjtn5fWaV0VpYTM
D6yp70kgGjI8ZmMzNoeibNZ1k7X3tTkFK4cKfnma0hdkqrRZSs1HVnnpa6n4/DCAGM9ce3et6EpG
zXF07SxqpzQka+rPT1XOoT/LFCFImt1kZnt3WeA8//lZKrvg7s8r/b/+8hQ0f56Kz4LvPgrC9j/9
9N+ei4z//O/lz/y/3/PXP/Fvl+izLpriu/0ff9f+q7i+Z1/Nf/5Nf/mb+df/8dVt3tv3v/wEOh2X
50P3VU+PXw3bkH9/mpff+f/7i//y9edveZ7Kr3/92yfg9Hb52wIujL/945eWp19Y5j99JJe//x+/
uHwD//q3py+Afe/pf/kTX+9N+69/Myzr77aUHsNdYfJQS5ujhZ7zzy+pv0vOFeV5nmKvxUP5t3/J
yd4LOVLcv7vacoVG6aK0adp86htY8Msvib/bpkK7IT1XaYtYy7/9+/f+j5Ps/75p//3JZi1P/H+c
bHJ5YFzJkeAJqTjj3OXx+qeTrbEAmhu9ge6lKK8WYE0WLhkaYgrSAQM05xkmCsaph9Yp/UNiLfMl
K2WGH0tMgxSJmlAehGYjJNqTb+KNjhtl7f7pFf1vzl88erwWf/06Fa+Px0POy8EBppdf/6evE2N0
BZwqPPOkXSLR3Ld+hKatin/OxmRcuir+0CnCboSHy0aGkkYwMveKYIAd3LDQi8jXzgL72epq9xC2
6e/0T9hjKl5q+NfoU+OV8NhAdtnWaApCdivvG4gelAXGHRov5pEROqGYMv5B2uEmxWv67KTtz6yO
cAWRwzdETJpEFiMqSvaRo4yVMdkntu9w36F8bwnUnnf5i+7BhbmivhWNnvbFTECHNSogNzklBv2i
60cJkyO6KlA3R4rIablJ0jWsVeYOvvdU+PewINuT6RV3Cfp/DIwQv0zJ0Xbp7eFxZpfMIMeJ7uKQ
fU3bDebW7crfgEvFOasXNUjAsgRruNik3vzA1O/BTuL8AMTzd+oiLUUakcLxQpFkJAs/lh4FEUN2
sUZn28FRWCJIlm1j/cvXw8M8yWDfApW0nZiWp9DkbHoWDEDzu07fg5gbomTEO4lEbXuMr2tw6giI
RZAQRTfewoF4VkVFcvzzgxvO3OVkpe0y1H4N6s2933Zou32trlBOfyRKHhMP1SW7N6YCMqCq5IvE
b72JjP40zJiY0RNgGgrcH5HqwuVD8lmBrDcHwLQB4ZVFQEtuhqS/lI0BNIk4Fcc4ehkfAccApYee
5zf+D5SsYhc39q5m6YmiBdVv6JTfUzT/slNAnizQYC70C15t6FIwb0344Za5jYG/yzeDh0smvbd8
iwakrA9Yfn5Gbfdtyf4rcLq9nv0fIDPZCSt1RcCg13Gb3zCbN3Ah0D918fQRceEQ4wm4B4S/N8hf
ZKpgXYimtTfR20rLO48CVHwz6Hs0FfvMn/bovmtak+pFp5e+KryD6Rt8tAukkXEMGhV3u8F8HAu6
WjwgFIxD02ZY19BFtUW3Vx3cugR/fhoU7O4d5zUkA8mMgucwA93kk+7uFi1e3OkF+SfqP8Y+fYjI
Sun6TYhgWxe9wY6Zc6DO36gOLVnndzi81o6oCYvxnHgr0R8gB2r3jccwbFZDtq6s+k5Ex7afq5U9
08UVpX7PUZRtamN44jyAKBWH2xyz71p2b9WgBcRL1FlqDg7OMrwgpeZHIuy1MxFrM0/GKcjiq2Pk
VzqGr2IaH0WAcKG0Guvoto+X5UNgmcNpSiADJgyB0qn6UFSeTB2MVdkBJXeQM22FXX2HENhdnP3M
zeARWwp+1FTuLMKnV2k37rxAHHVOGrpFVxL66VfWinXSpSzw1IfZQjmzrF+jNj+yFotEPBHDhCAp
wKFiQKaeCrFtkv4o0g9q+x1JXzTDoM+zML96fv0oXyI7N7aO3367XcC2s3wT1vgmq+i5TfpPCV4K
QQHRW6x2HbZaUT0d1RJMb+r+BPePBZg5ngfZvLQuRpauiX9WwcI296O3VFi7yQQ+kvc8Y/6IOpTI
vnUCDdNrRhgVpent+pbNVkcyTta6wCH7aYMng9fhYPgcDyRkDbhv9VNVOV+9jAijT9iCNGGxRrwu
7gIDa1KcMpKoBoKPmENwESWXPnV/Y4TRQ5Ju6RlfIfsFe9reJUKixRpBRNgqCX3ib/OfzuID67tv
U+QlLVJzJp0EsnbssH8t273u6MFTt8s2KsNzYSc3v2nPRaXvgiFfzS3TNhKUDiz2gYVyNTXs+Vbe
Iu4yfKBkdrwX3LVAcFAoJRbICval7DMfx6EB7k8uIkFGS6qBDzHMYWHsIKyvkgetmMwWBdF8A1V7
x01ALm2+IDiK/EarMB6JTDr5Ix4kPlA+xd0WbPQPJyAMI8fC2aBrcI1fQrvdfRAhuyA9724RmK5E
h+Ddtctmm3rWV0eCJqOAnZOgDnUdQrNNBZY8N0d0EDL9FJJd6jTKcxXcM0RgD1Hk79KRMQmVwW9E
jxU0KR8oxHADkAdcJDlMbNM4MvHxzbB65undcxQRTsjl1h5/74qQr27N/yDsJwu+MiycPoYcxotI
7gORovnednymL7PVMt0wnQ3GyW1dERmlFU0/SzlcNIuVAA9ZrR8Z/nNdPhEuku7cyIbHMzZo2p1w
U6Nl23kdPDMPZmjY5yOq3emeUuI89lHPQeF30AHqC9JMe99raR2VeNGwOIGPsY+ak5aMwb5ZC5eg
0nTe5K2DStcN4jUanHjPfm5DAE2cmlv23upOz9jnIYefebiISrGalpbaxzvFdBomUYMPFwEH5BqN
D2P2w4PNpUFyEUV74AF1sJP7snVYBED0XMfB+NQTwTXBP9vHft3vErw5K79pmhsk9WLbFf5v3+a+
tJVHs6z9FzsfD8D6rIKEoSrunV2tNERQEEhzRwAOpIhkEzfk9YY6FTd8Uzy82S9d9fdIHt4w2uCM
kvlbN+hxW2prU7c5zgwPMpTdBfYOnjCYJ1vGm2KW3ko5xo9JFShBBQ5jgitPOC2hbrNOJ8UZOxYi
YUjK6HRcI36di+o1iZ17B9LrIREE5/3JnWdsevAQtq4JQSCfOUJikShGVy4ajyst9QfwC4cYDddn
pBm/Ju3c78jR+jImaz5PjTiRRgsH2w/3kZHLM0D764ATqjN9sSmQi5GXZD9O3OyPrBOCQxwuJPSc
THsRO0wPvQMh0vEWSStVXPPw54e4wG/b6WpTReOtJ5BvJXskTYFb/fY80Ippd195UKCHjxaO4MSg
NO+WL6g7+LmjIbGDj12eyU6zzM3qiWqkde5m2nLV1/vWKOCpjx+1j3MoN6NbPX5P7BykOgJ0O9sm
mIoheRVY0ZCd7QvtFadan6bYIHLah98Nqd7q5ufIx9ZXujdkafshZ6FkEzo8sMdd95P4UbPHZI8I
RsGspoNXe+NKVDxSk2c/ARNUsjOpWf0ndvAJxwDM+8qimFzFY4XzdeqZL5TyHodJdK+Zoo3ptigY
jDmtvRpHFH1o+QOHWNMqg1huhZd55g+7SspNosL7GNnyrtQD8WjFrLZCZDd8yRu78Mhrz8Z3Y8w0
0ML0XtY27rXM2LiwJDLAMst09UfCls3zvpUKsmPcfZEbT0CF5BMw6xRKVBaS9WarZ4I0ixGTa/Vm
R+q1HZvjwHN358/uJ0DK8zgSlNDajWbVmJBJg6/CnWk4huabaTmd823I+0PvcalaM7zjEvWs7SE2
LYxL4YFwHZ2BORapn5spC+5ZQgV0IRw9cqofUB89RVEsDh7iwTUJcgcyS42bN0KTzQZyT60c7tcQ
IxskpX5XtAh9QBdU4TidUQ59tFVOHWsQakx6XUiIm1NiI0iAphJXFrTtIyaDDw8BZQnl/FwuKUjM
BY/EBUEjjcCd9xB676tLtYSOyUkaGIPcbdo0mnwR/R6ZIzFszi+yAcXFMwliHdCib3vU32uJr5yZ
Eqseojh2IK4KRuq+vYSSX32Y3dzTyLkQx8EDjviKQsdEZu3Dlg8juRxoJKj3aNtiUvw2Ee/KYs2y
o/jJ6AhXzxvvp2XqfU0q4N715J5RQAmWfEY+FyLZTEUrNrnyW4QZGxuWVzHibygib4I7QkQEmaIY
H3NeoGbYpEQsTfxJu1my2YRPERaQ5uuDVwob3FhjOrz3IVu+hFOAz+4nh76DCtLkJmZpZfv9j7EC
XfXn/1bS/B0aLCPK5IYeJCbewVGLNvQjJrZaFn32nPvjd8BspLYtYi8oyKP0WGhprMieKldzzKy+
jwsDN59ut9J5zAPCubuy4Phv4gcj9SkTjbnYtunzVDghPRs+NmJDIPoOvbPxw2bexgMW+6yD5mNE
yafVgrgloNHxirXnpseykt4b1BOkraQMFuARe2FFRPj6/toMNfwjGMz93Lh7D3VjGKVbUJ6sueru
FEHHhv4cfZEHehhYrMHp872NSyptb3o++uDW3dGHrh2X98HgWOzlxG9aubM8YfY80v1BNG1+KdeA
h1SG25RAyO0f01nMaqfkd9EkHPuZoLUuV/Fd7Cu0O3DDe1/5ewUSGJfIS73A5hr/rjGCakNAKotQ
pvhA0W5j3ExsN0FOldWmLCNnPSHUjkLFS5DnB+GrVxjbnGYOvCzzEsQ+ibfQt4ApZS9hPtIngI26
axo43k7kvmZs/WFiQBEV+Jer4qeuquxaj/S8Ak1PBZt2ZwWg4oykjZ+m8Js4Cnj9bI2d5mYiLSgk
ZuzRElw5/S9vMIe9zdKj7KM3rmlYQDmYoSk7gq59Lnng1mNRQb+tWBf4bj5euACTI6Iwd59N+Xwf
kDHFKsv+tKwSdxf1r4hmhOPvSUU1TpLZN5ZT4jFC48FdFGdwZbcha6pLnTFbJvkE5GqE8DQlyoDF
KEI78paJpqy+2xJiiVTpizNT5I6dh9+xTy5tWeYbq0EDZx/KNMcCYWH7Zd2arP2qHtcd7I61JqRz
7wTH3IumHyRCPRpOflOG22zDZmRlyWHLC+oda6SCAdvdFVUQ33UsXooWjzFJK4xd/A2Tjn7V4r/A
Q7Eg1Hvafg65aRu8cKoSQmssFZzqO3Z0T07c/4KxsGlGV+wbK/4WyHi1gTAFdSejkp8RLo2pxD5K
y3IW0xJs0uY7HpmfHSmSCJGaYu22Vov2UNy5JVBhUOFHoKXq7HHkF9LcLionIsQxPqc9wsp6x76Y
kqt4GzMLv3SZ3woR4CZkUXMRLNJX+bDh4wbxNjB+sV9DkB8F0AS9aa+NmEbDp+lHvVuvsVQePHaX
5B41QEpISQ+V0W7weFS7mcV5gX2CuQfbVDs98ZH4MlxvY88crYNd08kThu2b/NNw80npk5BXTIsC
aeqdU1cTWJ7HUfsQL59L7aS0esOWwcxrTK1jdPIVwQgvpDejA5NYhUNRgnRli+RGyUOA2XbN4YSQ
OX6Is8GC3h5vqM9mVqURWjEfWxVnIvUFe7/OYtQRG5iWx8Gh04CJgg8sW4E6sejw1W+GIfcSZrZK
Vbt1whnCvxRQClAP94OzoYS7goJD3Rpml1n63IN+/srcC4uLGkD6UnQUKkRwppD+9AaDDuCnv9pW
f2d5BhSR4jVfshLq/sXLjVtCIUsplN1mI9nquQRMDTw2Qzxg5MBStDscmoi9PDjNX4Wdv+YYjNa4
+ZlgacKqki66q5UH5jsmbyJnqs7WMcHVxCY8LUrUA1kkzmbQffgKeAFSpE3HfQkKa/pqTbTcozu6
u1glh1GAg4+bca8TVoBY1o7dtoJGNpUnTElgstDuaOZlvYPGldk6AT9HJ0Hd5HIdWqm7nVuegxD0
aCsX8WtHCUGwPdCsonZ2sPf3yvZ2PufwKup9b1UbEuCkbRyQYtb3qFLgfDjpzZ3FeBAa10fwG8Y9
wmNuYhRnwFCMXVIwCnJgCM9ULfveQhOpB/u7rPxiFViIv2wlgHuh1OoHID86wadS52sWz4ycogr2
HvhkdHQ9aWAfmM1+Ox4IBkFFGZgF6nVkAr7B60byD9Ew5xixBtqVJ26n/rmFY48dbFUk3nPYiw8j
reTKyQq9l/bw5DnhiXEpfvyaTNbasx4LK9uYbFDImNMf5E3wOdA2GTz4fcmECE5+o8gKF1esYsGq
BU294XbnnoY2ts5zB9i+JvLFmYp0YxIdta6t8f4ewLc+W1IiKBz4HMSdIKQ47sikQtQFBiQLI5YY
o8ZuAT49rLCEGkb/nM1hdXCUOMdj9OyEh5DxzDovYmud+urnkLfFATAwSoO2xgFBqb8O0A9OLPbX
WWrN8EdrnGfnKHBfS6cswEHADDBUcBw7B9YbYBMO9e98ZAsOCvrNJVBhH1X5m9Vah9nq7uJenhyX
FsBM6pOfQdFrhxZLK/at9eyJk4gxlsQbjJE75c96izmfx8mdvg156qL4oR1NQAwIdtbopUIU/vWu
JuV4G6VMDjsUh2OPU2AqLWrGbNxgOAM41DEN1oKrvRROvBkbSEvpTTaIe4wKoWxLdOekrFuVwiho
401rybdQbLVLbSx5/WH7jO/4r7AVk3tBm0j/Jlz7ZpJ0jt382RfOL50VSKFC+WZUauUOAeiiPiS7
KiQyy6EMXbJER7zPKZSVhgyInIXcenbvNESYVevqF9dNHlnjQTuVm1qiDUY6tOc936Edx1UClQa6
1Y/Io7pqSXXiufvtgkf2uHY67u3SBnYseC8ywTud4UVOZvvejHAud1hrRjTe+7wXG9vI0muUGTbG
F25Rl/RDe3irLCY/rczHLQEVFCTGdESYU3n152TkD6aB8ddu7W+ns2+iat65yK1zBRIAheOj1ERM
M0lYN1kvtgNx0RxVxBN6yK9p9JCcfQk1LqEnIwgXTBWofG5DxTAxI2HVbpiFBa50yVoLT3VQylsI
n0QbvxSpbfeBWhS4HAFp/VKHFP/CoOW2GZUS05dYp8zW0xPZmqwK9MasTXszzhxl/SCWYbJzR2l/
yhd0+ixSAokUiZWzJs9KMlVMWBfHjfNeDWRzmPEL4cZIKXLvs0jVr2yyvnxMXOS45h8qweP83FuE
YkNRNgaIBzmqcH/mw9PZM9NS3yWEgYX/pg5+MhUBA1xORw/bAdBr7rC48zD/4IppJCgvv65fJTWm
n/vZPkjnmYJai4c2+/ZIrZmUzFZiZLg5yiVyPdCH2QcM1cBbnGgquKA72k9JGIHV4FrR4la7qXHM
4cqac//ij9KA3rceYw/1s2kzuxzDW8dKg3E7QzGnQQYevbWZdtcEiaCcIKCXJ/KI3owBFeBsmfSI
8qs9uckW6RdjuOmxszgju6fc1JAR6uCH74orFi4UuYLxSbSkNCQkSxJPSGjgZzYJ2srW3TCl649u
h1zIsAskW91jPwzQ1SrEF64wP0aPYmmIc7J/MS0W09USIwgClyc12OZeTv7zPD0Lp3qYRRIcRhPe
c1t6eBzjaJOhCMaXklyCPzprSKG5rQ+KEkW0qjnNegmjI/OkFe4ezvVHt2CjU7u9JWpvl+EDw+55
3fcpzh6Kw8ipnVOAMPCS6Wrxvl51x4Cm1xzgLk60PsuuKfmcV6a22xED5mKNpZHqqneESShjAPvk
c05DC828FuIWm6rcKhdx3Th7O50izBayRbWFLqSb7VMdheE+XhgU4dR89yWDlAneSCUKlFqK27lz
8M4pgZVglKDJB/tmt6l99bsg5s5Ert+FZMgG8+ek0OEjZnoXQ1bdqIRYCxJFafbfnLYexO81+BqJ
HN8BFNJU9a6rBkaD5IAHSCPHU58Yn72cQ6b5DE8WbA7XW3k3oNV0apM4bUMivyS9vLRPFvln4Nz9
t646BzESRVU45wBH5yrLp0spIEKl0mg27EAEHrH5aZ7bz7hAKjSG7R1xqC9t90cHdbA68grg3t28
eNL0wulTaLgMdKDwzaSQdEnzGc4LvBcTEyUNYTBtcBelKNM83rK4bZYUs7eE3YPFOolCMd16jPFW
shsfFgMyEC4Q17r5zRoL7dFsDPt6CYxOGib7GBzmFIVwKAWa4kJgtrF99CwcSU2FWihDL2cU4Oxm
j1ZJW1Sik8DfosqS2Iap+80BUYAxGRhj0Pn5eX2e8vwRjotNIwwtuHG6Hk91sS9M4rvhkuoD3uvP
yhtZCrpyOtij8+m2hnU0B7E1OxvoURQ9aeRkKwt5ti5+mykVUkYlMjLcXyeu8+ofiJMk4YoBJp/x
4TO4Z+pknYy8gPVscLdp3EJUnmm5db34OrjDc0UWOAI81GsGgRNlAHjISO3XRpGe0wzG0U7JFp5X
cDIeQyASGybUj3ad+2vf+l1g18G/Q0SlxBmUJgPrP/tBNFS5QN82odupXf9auSCrXxOjo3mYnTgi
8tPF/5VAd+14/E7EkvFMA0xdW3Fonxpli1NkGv2xhkCdB646BjmJtuvKFvoG+lbfAnTqvc7qC2Dg
4tCLixsxbIBONj4XsanvExNffBtMzxrn0r0fpueBeU1jdMPLXBnqVsSkyoT1/BZwaq5nXo8VEx9j
p7Km+DmmxPaUcnpHs+xvstAMScsLrEdIap94JA1lsecrSkr33Ly4Dowa2UYj1BbUWcxF6o+8+0Ab
fgt7p38oxma6hxbwCfRD/UDD7GxDF11/uVhTwHJV59E8OH6mfsrenfYM6QrEMFX4EqvsmJJagsrg
g1zpdKOwPl+klVVX1hTmulRZcTCN2t2b0WOSq+ZbSPAfYAzffCsh08H2HeJiSkLYTP9gVXl15wyR
vmjeh0VDGz5XoULbWUnSHtwpOLNJwd04zuK1RVivAueN0alzGwqCk3xDwYBnr9YrPezirpOYHp3s
kPQoZaMIMrovCB/3eiN/s+uWHUOCz7IQ6W8xBNULgTDTxkgHTlVMTy/m2JoQmwaAU3G2SeSgiQdJ
ykc727eOh1Yur6Mth6OxVY4fbzNWTztPyuIp42LcY2VACV2nnyCf64OTGTfdMCtnm3ZmUHcDjQ6k
OYyO3eT1R+LOCSXwieQGrRZY4OjnHmj8bNt3FtAzCmEivRLvV5fw32ys7wbK/IcGv8yi6M1b0sKa
J+l9W4YkSL4N3V0v44fC9toFFfLuUf0wEjKjvczY0ISEL6w83tRVT7IXIvw3ew55MI3km5m+XrnF
sjil78YrUe5nF82mh3QAPumTNdA/QFm560yc5iw+28WSR/INuMgwiu4b5sSZMMy7ueXwSdrI3RqO
5UGz9pZqtnvqNIVsacUbk7LnLsn9eWvI7D1w6bsg7ZF1UyZXM/xZI2J7xlaDGND2nlFTGtsQstit
kRhTTF+u5dgGVx0WL3xqi33SS+bbfMhXQdq0p6RD1Jd05mUE94n3EYI7ndOZCOBpgzHuGLd2Caee
SQiS4SkEjSzwGLGslPk9YKXfVROcmpL7Y0Cot6sqg9FRru4UQKYzOD+ng3IZt0umJ4dq6m0jxAWX
BAjgNqi9l9prHoc4qi5YeM648THnleMLbnJrpyyFI8l1fkjAbi4d3T5z5hft29PemqcXRTe7HnSk
922S5luRaiBmKd2Uq+v4J312UWfXJvaMz8n75ZiMkwh7je/ApLzYXZ4dwL2E615h9m4tXHh+R49I
SQAOWz8NSAilWe8mu8E5lTb9plbT08xIuy6BPIfADvd4VJ/LGil9Lfxf9mA1V44D1lapi7q50sk5
JcwIMbzutmnQ2ye3ihv8fUc6jp+AI7o7pxL5Hh7uvRiqcxRZGlg5QB07c89KpWxfiGvV4UAr2IFw
bFCqsamweCVQpZKoGm8HhqK0CCVzFJe5jWxt+5hZTMVS0teSqCA7sjGQave5zQDHYC9DpUP7tAKM
XmGSI3fCdCFszy7q/mVJj/1r2Apety3ZPEwACp+CLd4SywXaSUQHE0bs3mjGW25Rybqd+RhnBLxh
o7lFeQhoNx5Y8aXLkrFHQUGFxYr3ER8lI8Gx+5mOpb1JM/OeI1lsWfpiMwUc3TFwlE3nHYDzAbSm
crxkOVe/XSLS7v2UWRzw4m75AeQfTLDKI6bNcppHdoi8hQEHFrm/JTk0AXhqJzTwOTXnavlZ7NmQ
rpcfLLa/CSUUT58hhhc80RfXC1gstdaAGc5XWEAN2h6Nitciekfhx+Dpbau7elHkBOaXbWUY2m1W
i4kPNAR8yzwCbQmimvAng/BPhpDyGM2zPCp8aNDS+DR3layPkuURC/8pfBWJGxJV1iya9+Xf/fOP
kwRSH02v33vst3lM+mxvQdlxZKGO7MnfNeLGXSk/Wtem9M+HO2fWh0bU2WGcgJ6BRuWzYCzxqRkx
9NGgrFOaqVPmz3zD3DEQgQhQNk0LIlOJXavr0yucjOLOZ+cadGV4SRSxZKVZXbq27PaExUYPwh4A
uU7QoTiqyUketnVnvpraLI9WW+rtkoGDlZ8ZLVKBALVXBsqU4ONwXSsxHDovQ+4tLxXFC9M9hKjh
4kJMMIXxpe6cynKAJMTlOTJY4GostjvXsr5bn6OQabVDOIf/VmbiqQhqA7xL2r9qVvR99CItIzs0
LgYkYjqjII3OiQkd2gCVXMTzxSTjYVloPSr8sqs2sJiVZ0s5G7zM5LGRv+Di287Uq/IAQxrT8BJJ
AiT8gmkRrjuUJWjKSN7ydq7L/qZO0GFXObbPev5Z9JLGzqoqfN1Nyw4vRfQaY20RspJb4dzBAnUQ
9ffRvnNkQsiN9O4IYHkEyFCCwd2ywvuQRbLrsZlfWz/fk5wzbtwck1WPA+GiSvNbl6gAB+9sG4QD
6IQlJl0AX9+VaI52mzgxVb7RQtvNCS5UdGHS1ARDVcNzZ9vxxkkS524Iw3unFlzpzNVTVQMAA6+i
8ertqDsgsEzhHjMbilmGOns5Zfa2g9CxEYSP5OTtnQ0jYr9lc26AdFpZdVOferYeO5L6rE07WcYu
RrWMZ8Prkd0Eh16q+c7NbNySPoIdyzZ6xgK5R7SbO+JStfyja9OjdRTc+cTK17f0fvI1h9+jg6lo
z777qySNaN2omFFQ2IRQARxM5iK1N7jgGTNDO91okJmrqrUAHHWRs3XckxuWX5OdyX1ft9xolCA5
K48HArvOQZpW157PFpp+46BDkzGnGz3Eo3FvJYPcBSK2bql3ruL4MMGgP5odA+u4KXDcxslLhIbs
2DLoW2RVUO54sBD5ITsUhm8yd/PgafsO06emP1o2t1NSu48Rc8b1lIV3Hq/4TrRucRkqSZwUc4mJ
G7XsO/t+QuSEnXciMlqN91lpwAODgGT1HhqDUo1rWEO0kcu60SQmQ0eQYOLE3qkRSdmScDD25Usv
PbKIAv8wBBJ6kpSMdjzXP1r04kyxrhWiGqayPl28g9HAIk8u8cpX0Q3PXlqklyZ68cuH3nJhZnjm
1b/PF+qVvIoRPrZeBl5eXV+nFCeJY+JvUgFFoFeIcN9mGEraSr02KUbTBhAiSwIhMbR5Jf6GOF87
afxriVDCPmMRlUNC7KoMb20Y0LtaMiKXhGstNEA2mH3IJUkGn8IaxtrDi3bmqDdGZENnUOy+F/Gj
ja+U4xNisCVOjulmu7C5olaoj3k441/zZ7w/vnNyiweVmh9O5hDGMwZ7bXpo7cLR3LGEBneq5D62
p8eUtK1VFpvpLraa/JJjWAfb8Fbw0m9M/zfMsvGgbQYibOCLS9GC1A6K9tbTBe8GJId7GUXT1pq6
nfaEuJYdRUKjxQ56+XfqAs+Ich+Wd+XtRRlT1kO4ImjVwY6LAQx/fHfIWEtq1czrIi7Yw0PJDPHU
2Uj7aWmR8mjeeQpGdDRNSL6aaW0iMXcMwEEQN5bG7S2CDGlne7Uc/s4YYQg8A6VemHAzAFL5S9OD
Ex+EufT7wJG6AXdlFzRrFZvGubHkQjADJ57RldieR85N8dBXmDiwk7AAZ0EHaQq1Ci/DXWWRXKvz
SzKO4esj0KgMwcziXTGZHUV9KldqtvA1hZ8JaZ7b2e94pxnzNMjAcNyxTBwDuFTjRy9ePA3IR3om
HE2D4GT6DLpPEX6GQscfARxn+HoFpJfKeYZ35HJMmOUJ6+1zRJyb8AbN5dD4m7So4HKwtxnaycf/
20drmLmEgAeQpijbWSWNKwi63audt+c56PaurLmMnfiXMmDI6QH9VMCMtiLad5zUliJ2bbgRm31K
k6Nf5i+Z9r+LGXRcHHARknG9THnoETy4liZr8n0fOW+RzW5JQMGKi4gFWeL9aFrHeho7Bpw1dSqg
CaYCPrl2U01bF+viQXfyBuBC7k0svrdpakuOiviHbDGCmPUyc+L6d8gAeNZli9gWsp8TLtaGlHiX
yVonTsrcI+SNlQb42gyZnRtxvQ7dQ2Q31l3fGO8Ods2NcusI93C5z8eC4OKG1i7gaQEFeahjdmWz
X7xWRJVcYi+85hnrKndUEootCUpRZKKyYB7NpWE2EsY10JhgVtegmX8oJYpjlNhPwFOworXIqmLr
of4/7J3ZkttIlm1/5f4A2uAOx/TKeYxgjGLoBSYpJMyTY8bX90L0rbLK7LYuu+/3IWlSZgbJIAH3
4+fsvbZnlod2ij9H42JGC9rMYWVplzfBEjyTT54whRHy6GY5krLlYUYJMx6+/kjS6ZbAQRKOOR7S
7szIxKOaOWQhr+XwVk9FrMFasLRHyyFUr4Vx7wtOE4gbiKL9FXg1JCht1FR7ToDC0r0ZESiWpPrW
a5Skzs941B9BY00n2+z+7wOqE3w4ZACw3nsaEgzfgfaG5BAQLrkFYwifVfgUFstDSUDiCeQf3VgH
9ICEDlJtC+0SDmNFj3TtXyGpR/u6BhmeGcxgDVOfvh6+fpwuwDL6GkguXf6DAajp5P3zf/n6a1mS
pFHFITbMsGSC4j+jOmOORa/J8L+JAG1mGWaIURqERdWYf+8MhFZAzUgZnS+EpP1wk4D5Y5C/+fnU
MH3IyOaD4oCljdGypKSIf0EyQLmJCgi2nBzjU1Ord6/jSOG1Z6vI+lOO5hFv0sqQhABaMcwV+KNH
r79ZQBJ2WTZoipGqRt6R0Z8pdHaxFBZSGl0H0/KAkDHYA37JtjURTy9DcZg8NBW0K9qdO7Bfek1W
bgNLM8Bq6lfDJ87KXlLYAQs+9MbQgyiqh53VERBUlqQz59aIuIn1nORvc0c+crcvuo/AGqj4nRTA
fU+/x8WH7gwGlU9gX5mS3pq63zn5n8oamRU35Q4eCDb3AcC41yfHKO/0754JhI/pYubMsC9E/xSZ
9qrjijpBoOs2pVPsUfb4eyFBQwITTh8qV/zx3Tw8wPm6VFZjkR3lGydd3Xqfg0og7WTP6kYFN7NU
CCkFJ4NJ7ZizkYge2g+25vBKxkYzdv4mycN5YyXoABsfOfjCbwjWEwwX76OunPItETUZQcsOIOz0
4iK2ewvKhbpWpzZthhEnv6iCZzJIOgbYhGe05yaaCMZLq3sRU/AR9zgevbjaT3GlrvYCjUryPUKd
tyKmeZniJcl6H1hHSKqdUbpvQSbvU3/D4cictMKHrvyEvCXYHsvJ/wc4luaZeA617qpTOVThXqfD
c2S1wXaJbiNajCxnw/iIsmRajZLFUSLOP5Ji9WdpmDC8WzbBqdsU3A2cONNuHSZFu+mG+QZpiNrL
ZeFJi76+FKWBKkJ1a3PR0YANgKvstwD7+uqmeT8PuOg3tn+oHBvl82yywCmoVaLJd6FGRT+lw4Mh
2U/tCsJ4aJiHkPsP2fCd3DM+fwUlzBmm97YzrFPc+ZcoUelxIhSjgPpK59MXMSQRdhlXKVQvZb2F
GuCt2iYhw92r+BVyY22XzbwLRw53aTQRpkq8YBzTeZzSELdEzA47lCEVi4vBhewjvya9vuppbfeI
2dEk8l1VZOWUnbHPJm/eV3qCmUnCHUdunmr5hQuHhnChanNlc6usvPRZaU7vSY8e1XRbh4D3/AMW
16pJp294FWAoTHQ4V0lLTwopanLqnQK1L3IQKMzGlZZ3tPet8ZO5JvkNwSf4r2lDJQ5vMm6xy8lT
JkZ7Rz+f55GPHfk+J7xWT0iJfzr1nD5acI3KzESuHBk3WXkfiApnHAL5j9Kv0lMOZ2NpLaRlIQ/E
kiNZc7pvOboEDqnhz6xzS9YrgSeE0NV15aRPJhXdCtFhcXWj2V8bw/e+xz9kdux7qN4dwy+3WGcP
EV2ODdphzMbDcoL1kFBZ+aUCE3UUs/GSI38w+gQdzFgzfPLdm2XSwE2zpj6Xk4tVuDM31JofMyOZ
lY5HRk7CJqwCHIQ10KPzxWMOf5khU32JbCwXkwGBgfslOTF/uzgjF1Y3TwfieEbUsFm1oz2Ns2hs
n4B4XH1aUJwvW8JSMlJXPZLf8Z4RnchxLfZRiMHnMXcFPKuBSWDv/wgUOJaiQ4QSE0KZ6QzF2Gz9
8InPCdIA/VHv/1Ydd3RvjmdB5UIvalAPHrUZZo3szxjP8Z4pg7UJDfQfds7BM7bpiZQJMHuOQmCo
czwV2Es1QMEF48xSxj4XOOMuSEXx4AMkXX5KRvxG2RciADNlJjhKuTEuYbRfm0YMVHzJ/GgVxXdj
xs1USupxKhbFhI9GcdvlBo2GDiKSIAQaG/oOLBzKoV4JWrEjDaYAHa5zxwRVn1IbUIrbl+GmmaNu
jR3r6NQkQ+GygAKW599qkOjrzMi/C9X2awQyxtowT6VhqMt+tNiw0OuDKibNtgV+nHI2BUeGZjxc
LAppMIaXMnq2e81Hwye/HmW7ANetF6MPn4sh/g3YP92hXexHWkBoRQ8dsoFt2dHUIKN5a1XlvBok
0uQxYQvKZ3kMmLzBd1DxziURvCytpxLB+wYGebD3VAHMtIVC03EoGIjNEdM9MoA+1Ex5oZKgdQ7A
OEPUIp9eFulWEWaVNJW/GuqTNgySCwdM98AWn6vwZWo7EiXZ3wN4lM/0uKpkSM/upRe1hjYYHLWQ
3ywLGC9N44JW0u8yI951nPBW+cDNVo1pRseMIW4/pPiZW1j4tcbTGQTBnoHaL0+b3HpQAncdZlQm
RMlTNQ8ms+YIC3iNeNOjVx5F1ks8WVfLlDdei+zw8VJ1cBbMYbrHDSR9lGrl2RfeE8olfexCYC/M
6p5ljR3Bo0sEpoQg0npRYsZhKI4RcQKbBXBnzxjS4yT5VDjEOZcGu69OZBRBdIga68nMlzN1xng3
qAQ1Xgy6FISupZ1bR3/07KfJtps6OHWd/TLIiHmpzvc088drI5urzNU3hTj5UJpybVRywv8gHhez
l+MIMAx4CE3IbIhw0rcQziLHM7aa2kA6G0rvUg6co0WCYyJPzWqbg2tRjKazyUw3PO0NQIe/g17c
c12hTa0N+9VSLtmfgU/SJtIpk7jnGxlkEegV61Jb7HG8xxBOCgB+337ITK7J1iLsZohoMwKRrfkc
SXMIdGHdlGlS78gfYTY6iHrRqI0ESxOXRfs8iHcS08WGa7akBU28iOu/gAS3D3M/77iF3E2Tcm1N
RvSmsXKcaOLSEwC3uw6PIx9px0VcoUNhwbTOaM6JN3VYMtOEjo3LQZwLiNGK6zQcQsxJHH0Fs6us
Z9hhBFsNiucAe7uP+j/CE+Wl7WKCGKL4BVXJR1CV3UGU26nPpw0rMy0+x4XtsMJnhgMAAYPeWiE1
WRaQPBRkWMDEsvFM9UJPJkiUoyDNyCQNL9i38IRSbTH5pq9YsS8nFfHM8AmQ6EXkwRNQMSP+cu2K
GsAcfI72DreQj5prrmjfjQhaOdvW3taERIXgXkTcCdxZdoDoUi0dipkNdhWY3nehhx4W0hPcjXin
YhY+NYqW6h14QDbMH62hYB6K7CaTQW6GuIR9/0DCWX7x9YVzRXIskDgVbdgAVhjfJuyWG4DZ8SnR
6bszMbltsNATo6Wr19a8VtD6RVReTaQVNLetdFc36UM/DjMdXvptVLfAhZEwbGcCHBgvwVKWNrEX
xN9sKsLZq9rwOPqpVdnG87UsZoldtEgIF+qBmTrfTQ+6VpvXHxpJyrnArwJJB4Cpf7QHAam5/u42
Y7udXft35sNzK0lH3mD1VAcGSJgTivKCxoiOPDZq1J5pviG3qd44CWANhHTtImh9LEODppHUrw6S
iL5jGqfPcNnB7Iw9OkY8pr5Ok2NtSrBUzimzcI9UVUsC00T9mlrTHVuffuoN+xESfrDu5LxoGJNz
u1QbiJKY6YXcld2MvoRddU3vnHyb0HY3EKEQ24Mv2kUK/AbEqX1pIf+JSbnbDhpuOV5qYQN0mE3I
Q+NkAyZRVstnrLYhpGc4PH2zjxgyoyh9yRkK7RvYYTnj6aNphfNpKMoDjZuQXgk4uiIItnPY3o0O
j6PTkhXk5HxObVRgNSHCMFZ74LTovBvCptxCnMMwuuNKT1bh7KOXbF2MFRQ4bPF5dhYkrp6//mQp
RNrsPFC+uK7qhqImhnPN2g8vgU5lFedA32tCmvjXJEtHzyryb0l7qkU87IPmgumJ3dFpz8itnDec
kSQiQjKyLe0fhtkHy0tC/SYsfqcZpoTZQRbph+63EEL4Ent3UOac7mxRvA5/GkbX+3Hq3yb20A3h
XtPG6fxfZVxnTOIbdanim9PbP+2c1mDJYJkmSPTU2OJG15pwACOInuxWmwTrWh9VaO3nmoxBJ3Lp
K1TDmWRdk1IZcSHIC3HKXJq5rWccIysMLmaavddW9TQMWBhnZWxg1HngbpqfhQ1wpWK04BBUCNCy
ya4TCmr0BvSdsPvQrIqAcjHCJSfO9K+WuHQAvG64d9+pYAnkybx7TE8FuSHq3iQ0bslo6Z1vWo9O
oOZHNPg0yuCZYvfuyKXz9XM0Eyg3tcFdp8uN0EC3YRj6loJ6NsnJXptuQ82o4gej1e9sY1x+x9k1
X+0QcHboqIdhWHqgaCH3oHf5hUXsIC5hza3jkrgc5RMrOX8zSW+50tFFI42NyBURZU3aVtueoSvJ
OhoVa0py34LdZkZ7HmienLwwuC4taINd4aNohbupNZu7rDnQR600XkYpYzriLOHo+Hf8yGbq3dce
XRTZks4elFV+wj9ArHtqPzDJQ3Y+RoR4WN9MGycH5oOLy43U2vxAltsfjTXiNfbsd6K5ORS0kzz1
OX0RjoxA72ZrPGYM6FJHyhPEmRensh4a5ymc9J9y8F4WQBp3fV9E8jCPhg+FL/RwCrN1rGdd3fsO
opHZ/PgaAcY2UZR9HJAUMgzYHcZ5ZrCZ0SD9+i9fD4HENpW047d06QmNDbmzmp0MjtHyxyTN8o2K
MF7IoaWDlGUYD8aGRTZxf9h1/jYgLT11CQU30k+AX8sPfT3T10O8PGdhYIGfPKb7cfuhiwiPUR6c
Rjk9LZxglOwJzUxD60M1y4OfqOd6GH16GnyHRFG7WA4cMiCSpCZfhuT6QBYdQ+7lE/d8fUZXABCI
g99han5MIH3nNrNx+qq3Ai2yucUcyjXaO4diaTR9PQxux1N//ZEQJ8Z25TnnkmT43ofz+esBhiUr
MjqBMlN0whx9jxyETQ1wpvOkcdCwErHGoGA6m1aF4y1pj2UEMDLNklXQIxesEVUpV1NW0P8fTKRz
RMatrY4oCoUmea3cuaGjrQn5rE515b51/XRQxRjtauBxwQyzgHRxuYNhv0/9OSZNKrhUKS53IyEz
3CRLdWXgGuQquqMQuI2ceNeG3xB+7mB5adSuMeNdk1F/9IN3SNlTQd2yYDqeKWnJ9RCVMBbSdPot
FDuOqSDv2+RoaXyRHu4fZmDwiorDFCPWs/PNKGmcTp1kExEYAylGOXORHQIvfV6spbqKITkyiEor
rAl9XWFUGNyzX6/G+hmeF7Jr5t1NbxyTEbBVxV24jgVBAmMXvumM2U2C/43z3Nvsemjo0tc8zj7S
itZeXMCtiJPN0EfYQ4bkzHt7ZfHBgUZqZIurdSKOfpMtp0Y/4/8THGZ9tK4u+t6I0ETG17O3rXpO
BNZcbTsb+MRoz49ubd2VwInSxv3FZqvd1aZtHgxlvkdGTzIJUdLbmhZzFeEvY070BA8Pta26j57+
oV1NYqFLyTRn5m2eg7eR2SOk2urAiQzm4wBQP08QfiF1uDMC75m2hXtgveYudmdkAoj2VJ0DMGYm
oYZu5Zf5e9KHtLe86o3Mi1+YOD6V3eKsZcfX+AiEHdWrFnxBgyRhqwkKpCvI8Ft65dEei1d7cMpt
6YWQ1b34NdRhs2PCj0SmylrkqOspZX5G/lR4zJFmCDwSiF/ob3cjk32GSgZAeMEoeLfIevY6DE9k
JdKW7h0+DEBeHD9B03vaad5aKEkHQ9Z4q31cCxbBWjM75UQWOKEd1qcRGf5B9Sk+laC9mJ3WxzFo
9rXUlCfEyZD1BOfaeSpCLziaeX1zSEZYrPbZwdaINVBdryuIbaTBbcIweRjlwKc7MJX+QrL8fxrQ
67+jAUGe+Sc77L/TgLDv6R//5/K7LH7/FQnEj/0DCWT+h/SUtHzX8XxP+BbIqn8ggSzgPsr0TNP0
FauHAsfzDyQQFKKm/EIAOf/hS2mC/sH84yOKsbz/JwTQAi/7VwQQOc4QhmzB+0FH6qu/QcHqwI60
FN5R0vl96UsauBb3hBMQKjND4wW5We3Qb1hU5sYxBWs/tj9dTJybvhGc1d1n7SEmPPzLx/Y/IH/E
AvT527uSfAy2ixnEEUotSLZ/Af7YgpaszoejOzb50UJuQUQaAlujfSRymFasaQ6r2BvpPQRTvJJ4
6tdTiAA+DaY7qLb6v653QFb/MyhJir+9H5u3AijJlOCcFP/8DQEnPKMP5gxQL9wGkDeanBR4CaFd
vDhjuFPwadczPX+5JIHOnPR2hryw5PhbFSZApHv1jPrsK+9skfI0WPgAf7NHEbxpjm+xFP/uDXN9
/OUDtE1HWXi8QaHaQvLt/vUDZFpJPMOMiX455OeOfY1hQW+DtuZMnIXX2o2wkGUYS5ANrmVecgRo
R9Y9oHutpm2GhBmy2HyNcx81In4n+lTpr5iUCJRqxu1//7oXzNS/ftvLm8W4iMySC1/wKf/1zRIF
VjK9wq6dsgklnCjTFAcu4OKTJRBIh3EYbMbx/r+/qFie9b+9qiMFUDphs4X/7RoT88DtaYuD17nM
FZEj1jV5GyXUeKaNi4q9bn9UJt1IQH9LDov3SG3BrN7/NxA7Yf39areZ9wvpS9O3oWugJvzr7z9P
ljT0XBzqDOhiH8/DsfDpPPZ9erSNyN/LBqRk4RiXr4ceMYpJcNeqSLpo04Rmv2+gJPPEWwbjgr6r
P+4jgqdREXlHhjM4LRice6ibXMdB0ivwYjaAq1cZAs018WIxzAPnYZjG8iFfNEdEj0FwGLaGRS5n
N2i5nw3jOQWd0TST9+4bKLjBZ5eIJ/bYnOcHbdxyv3PA4WPW9nNv61HhSyI8LqYXfWKS1pcYcWCz
TBzyfiA+dnbSPSeU7wGnxAN6gIdB6e5EqbRwgbzvnuX2e+EvDVev3dGH2Qley+3NX33alyjpw2Nm
jhGiIAOjnXn25Wxe6GuW9OoRXQ8SuyNtN4LiCAa3LSXXJsqfNR5V5Eyeidzd6cdFahudDNl+pu6v
xs+GZyenABTSufHSfxJdP1qiejbiJVy+7PrjmKz9WGDvDYdn8DcAklWYr3ExEHxuyTvZeQjrBelw
tLXwjaEdoq4wzWsHojwP0+AxCzoeWkHjelSMyysAwyCFUI7Unboxq7H2k0QEQe2vb2IxDgbl8yBH
tTPmNt4wMwuYuYGc7sN0fupSva0ojzkH9s5JaiPfIP+CZlhX4lIJVPcQRR97Sgk6TT6kD27s07+5
iXi7f7+NBHo9iA5sHvDkfOdvt5EKHKVUm+0F8B2OhMUZWma35I+S1yn9xbjX3uo0HPcYktFkJUT/
yU+YV1gc7YrmkQ1xBIjpOdH9c2DEFQmWGCS1V70wML4uPDUbkSi9u+QThPW895yF7uSvy/5H0OA3
kFBS93VOL4+0iC6Lu9MY4bh2ESlkZ5b1E1kXw84s+5ekmv+40Ybz/eJNLDdYPN/Trsbb3vGZs+EE
27ga7qQKwKBqHvqy4OI3EcWQedZXzb0o/A4rwfhQFAGjSnxNbbeqXDLNKpMGlwEITxUpXlnf+31N
HD/cekQEicFm4moRN2/anIv85pc0Ycn5xczcDxQsqMoHJuzYP2FB4q34lTvmS2d9J+/ne6xfR/Zl
7LvxYzcOBwOekiXAv1U8w5CpvVMvg4luRCr5yhtBfso00SvSN7upGDLmVJKz6bzkhrxy+86rcSBF
Ix+N3xYumNz1PwmzgdtmE9JjIWEDV4tbk/AnUq0xc4YkLg8zLWDzxTMxbnpMQQ3n2hBMBMgNBx8S
GUSqnK1wXB4kDo3I7N/qmp677aQxxtga8Bf8tHmqtpqQvi2JWM+5jZGmdYh6WNKeY88/cnSShYkb
pzQPdqdPQl+1Jv0vmMR9TkkEd+YjsNVm66VsW2McHZJZ7gdjCQ+fs2bnVeqnPUPEkRFD+AjUGkR8
VOpXayZIAEHtQ2uYGE3JVtK9e4nk4Byl3TAKTV7rOvveu6xdfjndU0E8meUWfwKPjObSjoH9zqa7
ogF/qrsSDIyHCJnOhExf6MmlUFrCzwQdW1vIY5wm4MtGzAxxzZge1a8FgWNy9gSmE89XMouFRDwp
5lHK5BKcQyZ6ofcOw7pIl/7dJIglgeJAiwaTk2cAvpJ8z+XE8jCF+2kyfjNffrGieWWUJmt2UuL5
Nd9tC3x065MfmcGW0w3adyZvVcCUnhLuZET6o+lAgTghL4AyD8/5xfNMXlzmzMfi8pQhBp06LilX
y510rXilSWpjBWWyT5cVG6fp0ce2yJCyqblswdfWM6m0ZugdY8dsmetmsF1EwSaj/DhD+5WB6Mge
G0U/xdckl3J6QY+mEOQHiN43tRNwWFLGTijxiUaM438d3WwDZ3+eK1bqZtpXRWHfG0xRqLCcd0SA
9cULx00e46PqOo0qaFLTjoM/F0YWEsigvUvmXyOr/GOZgYnc6hAFzWNS+vQ7stzYy3R6Lx1SwTrB
ypFD12I72rUy+RbBsVnZ8E1Q7I4/hEnRM4iSsC6K3K4zX8hL/SDaeHyJgqJaV9YFy6/cM3U6xIjc
t1rE3+fpc6mwD05DBQOlZVHKLTyMFPstWyPsR3z1L6PjzCsnmR4tlcVnM4HXVKXDR9oOEmRH12/H
WRNVO5fjgrwfLpkb/0mUCvez7R5RxLj71BiQq0fxdbR4/6kXvGd2z53n+dvWHY9uOrDKkdkeTBhG
XBDoto9wISzoVKQuCsmisK6ONrdIt/ANjsSs6VL0GyV6E/+qc006nK724CETbqw1HHRvK+YOkq4x
41+0AJOJ6EEl1hNxJCPcJwMVTL24UrvijLz4ZXD5N0ZOCEtYyI5Oauju0gC5Oqiaj2RG9G8X8XeH
gfhaElqAqgfwZUhdPKU/fTJJgQAsUuPxnoW2uTfM+BrGmHzZuhmHGdVuNi2ixLC2ZDXHYpRldOIQ
8gDXRey+znPS6TV+IEzV/H4DUvqglC8dkR/rBg0NSzRmlNa6ZgUfGN2DZ1XSjQpcVseUznSYS/cC
3A4+3OzfrLa8+DkclJ4NeuVK+el14Y4qk3FGiozDbyJgXlAvqrpiZfYJegxHax3PBPhU3AN6ui/o
DSjCJFJ6fxy2AaaA5MaDjVHRH4trKRuXdVFajJxrD8WWmT24kBd0HUqQQfrkO9lPaZZ7fCF437uL
EiTKgeehXfSYh/VbV4ubHc4wTewfDqjOVTZaeClRO6+ocAlbkv27I9qfk7bvFdq7vtTQz9VwClVf
ISL4Dj4/qyUcsOwZdKC1U9uxi3G8yxs6H8ICKOemPq02tLCWQmJxpYKmCJKGkAEHmgvbOEbqxWrh
v2UKEzgtQX+f179GU2KrtwdyOcaSPolYeJf6kOvqpxXUvxPtrGkzb62cRpKBaNEMswvuf/B4lb3z
dP1RYKOMkfKulRiYbhXECrPLIiBDpKToq63CTtGtar7JXppcf3VGapd77SubZHiUE1QjoKn6B+g4
7UaM9bh1JwyQXg3aAStKuG9yRn2GiV88TUdEeznQAQzRYUgcstMVWHTmu56Rn/oxesiKOK0gtJHb
65DennUvqiHeO9NEUGSUyC2EYRiVfrWtu7FY2zrr1m0fMpElLK3spwxgINKPui3ffGS7yDbLZxGi
polCl4ZfV2whOVt7sqjpJE9QNGlhdeol97Nno8XTWOlHjDg/p5ilK61wtCDJ26sCh7MziOcYJc4I
SIGVegNEl2CCRG66Cb6dRXEBa656MskpxRzmnR05qevk4hoHCtnv8pxagRjQJW1qgpOi8jtRVNmZ
iclyORrrNhXhqohTvK5u/1GYLYl51i2sxoG8RsJnU1ZoZrIBjAFQe/KO6bRey4ThVD9kH3FojbuW
MJe+2Y46ENu8HJ/qoXtVnNZ3FmQsxwzR54/A39CYZ1VfHoIK8ywq2ObCTv8UN/2fOMEJmntzvdMB
Y00yeRGgMOEDB4dUmARGFqqrMexgW1Tr3km8/QTvcW3k8t7rIdwaOciRfmxPtpgI4I7CU2hOV3dA
Q8zkiHwPGnjFPK659q9JG/4B/mZsWpRcNOegxRWMH+mObJrBvQGGYft5FDWXVxilf2pBtkfvdfup
Ij6g0J+qo0ZgJECVFw4/nEG15EP+9nu7PMQ6+YOp+UR3hzB0wTi79S2OF3P+2YastIs2TFrmC6vu
cKrbT2ZKB6/nUmd0r3YebzKH8bIeeb3i0WnVvWXbpsGZX8MKCawdkhqK3lz6Qq5KgGJHS9TvBVQc
KSkcFMSldF7rtmNg6yKOMfR7nUfRdroi8ROXsfYBBgZev7FJq8zHqx6dc+cy2XVMSaJjDxDTmqnO
c6IrMs0gGDXCNSIRcFIlUdthV+9ZAahgzKwhrgR9x0RceGHAL8D/t5oaq3rmnbc06llGjOoTZX3/
omCwbxp8TDAa57M9heqkJzc+OUaFqrKkVR6HRvU6D+3D6+xlB3d21XM8G/VVF+mvrElPRiPoTpEt
j1DTOCvsvzSxS04gSXeg4ImPLoUYcl2SERzbKLeWQaympKSBFbtNgkbtZWCTt0igApJdQn1OfW2j
tB00h2izOkKCBEpRx0Dt6YeAvSpJ7ag0XButqvrk2EN1tJvfbWX1J3Pq+hNX4K+M0SNWlXDTmYV5
InHRXFS437xyAmls6td8CG6dj0nMxesEJy5kEZbCOqUN8mPqKgIXHeKL9PJQZ8QC+qnmBCHIctJd
fRKmDVm+jiktLOQz9KxPpm0DxPKx64ERjbZffwUqlBxV3J3LIo43ITLRtQzwnCmNwjHC/7OX7rxv
s4BZyEhIQ8x5IzPnHwEXGy7JajyAlBLsBdgaGjLlm+VvOaQNylxP0X+AZGMIezzEQ8HtVv9RXh1v
XF/d/L7dt7JUNxaReQd8BNu6AQcGkGWZeBOO3hxFcME30fgoTscEBGdDaurZxkyxSUT+ajQRooKh
YNfF9YWGbp32BCN2EZ8FcT4PXw/h5L9GNkk+DDeNth33o1HmD18Ps4xf+izSG8rdEEvOm5Mo94pe
jlzWTW7l1jk3jOnQZxBuDItruwlAxMbPrmLJSjP92QmBPzkeT6gl0sAwnji6pyK/RqP30Q/62BrW
DTLgswU7kzX9im+uXQMl/wT7wbNgjI/rmPqeQJweBf1udqOHYJzSzeh1hN6PxyChYz+T+qqT6AFP
7aPDQQfVJK7GOSVJvuGtCusQ47tFuTLiUCY1uCd+IyzI2Kgfsz5l2McqMjbfkfOecY4wn5v6XZVm
0252/AM71jpwwRP4AUo1r9CSvBmYG2a/bfJ6hwP+qChDTF98C2Nql6BfFPsLimHpfxQsYg5ltRuJ
G2XizujFU1rL2zjmL7PnPSrNDuZY9c9qir5HJjrktv1FFEm/7vBsVzkJ5iIj1tenT+OP7qGFP73y
yIDUnk7oF0l3N0+U87a02UXz8Ar8bEGnXXBwgYT0HseifvVrZL7Iq3I9/MzGwoa306FyKy+1MN/c
2gRo0T448I1WVkmkUNOVO5hid6uduU5YWkmJgSnXTs6bL++eWxy7eAAGB6XEda4kgYdL6NuBVi3T
U4OKZqjqY4ctnS9vfLGUf8f8ejcT8S48sIk1cnk4p7CBaA0CobRNpM2ozleuYHKX03xAgo/lzjdf
6HuiQzbFjiN5xwGRqydBJrSJwupDW9GrchJ/3eVAOOJEfAZm/TOyjN/M0u7CL2Bct+RQxj7NnMql
rGueVM3dqyfUagJR9UI7n5fBNPTpGUWwXZsX4TGnDcckomDGvD2LBCSwuPZ99YwpBPpsoL9Xzr00
COixWvd5nMAc9d0AdxFXrlfhBPNBodM1vnrGru3FtuU5jugqycSSwXMTuE+lN+5MVR1QfwbnYdLc
hvG8ilNKe9EYI5kZ/SWgB4Tmt3yKQR1aKsX1JlETz5HML4Euh32Xez8k2NxqDNuNSlKCBwcBowT7
hZG4xwHkOsQ7Wgs5NrINVRWWS45mK2/ovGve2hg4adSUtf5JE8hb0RSdUHCq7/0CmPeCRFMPxqc8
n7+PTYzor8dbFbYDZb16gmWM+KINW+oA1J82lEvucvV9LlLWgblUb2X9JurMPLmD1NtAcwcpgMlK
MaatNcFRpavemo6Re6rWCDcJEIwMtQlb9yUc5EPbdCCLOBd3xUeSobES0nhrUxZWQxM9lcwLAzDc
ulUsKFscc1PPxTOGcXuTNUvpz649aJL3KntbFz0GDotRP6lF7xw1p01TGf4216pkharqpeW0XlZo
kBGUvcBGvJWpJxyzTv2sXSO5VX2C4ZSLxzK4KujKbq1WDpf8DGkGtkCiKZYHIFSzBWXAL4rm0HT2
b202xbFJbeIyMRv7ISLWBBrPwW9whclBAdAPpvBAdO0p0haCQM0doAoG8WWhCYKDRGK13WMda39b
huln02CBfyslBMO6R4pVBgTFdOPGrQm4k0H9THbonl/f2jt8UvsoQTgalSzpeYRpqLLMfMuISq8Y
XadH+knjbS6ZFgjI2FuyvFbtYvxnUVsac/YvNwytbW/IcNEjI07l6GCpkV01nn8Rb7ZNRENyCqFl
GzRiBPYyYBb71ATUYPVovIbuMWnH5yybc+wa1QW5IIcBxEhSJ/E1bpxt17bl2RtuHdXqg8FxYRxI
Qc6hynYuFBlA1O1A+l6aBQQnYX9ZJRwud3UQjAcxQ8AbHPeQtFAkZ/D+h14TBG+lYXL1k/J3SpSm
tYi+5cDSgZwZf0+dPvstZwVIsXum6+XGnbiB0f8OM4If1XXfChcUdhj4bGAEkIdjT8hem0HEDfrX
UHj51m/kPc96G3V4e83r5lfV/id757HcurJt2S/CC3jTFb2XSImU1EFI2lvwJpEwCXx9DfLcW7fq
Naqi+tU4jAOQ0iZFIM1ac47JZ43CuyiZDTmlGerpZQYzAEYOGz1UHKVQDhDWcK3VxnmUen5pw+Ib
c122UCPywlofibE288uo+WpLs/0W92QyUQrO1w2wMviUm0xlu9GmGzEVRrXrXP/TzJurOWBa9Utb
LTKABovERuzgSn1cer26tSDKF7qf9luT/dNTp/vPsY4Xtg3zjwicwMrTBKBVJuelJmveviCHWav8
FQQoazuY1UtkOiBZuLEXY07AgNZlX5plEZqXZd7a0sx+g7IxfjLwLhKm0B0dG6oMuPmXONSoGjZ7
f5ictTNsgzgnOtaplxgFH1gDpptx2bF2Nq082LlOxB7aj4MDRRG5G0lXbbLpo6+R4aXzPKn11QBO
9ATTBsUylEZQN6ramCYNNTLJ2BLeF9eE8sYzMlu3vts261zHXtV05lXYjc8iKRmxYcfzUfHZSseM
DsFvL44q8Tn0BFiMbOF096tFw4LPr79HkglU13aKks5YF7Utnqk6a7glFooOqh9RFZBu7y97HSsA
5ZCrxhp7hcGGxUZpmmvX5sYUbdOvMBIv9UgF21o17Vn0VA3xBkjCPEe4l3eBbX7PYqDAnsYmlnZ/
+hvJLlyV9dgSuckWNGXDsVI1GzQw3WRRmDpMEGwzzL3QJIMEUofybfclhnlF+6B+aUjsm0+wNUWp
TgbKGhuQ0tKLfbERqQXXxov/ZLYZfU6IIp+kgjiuw2jSQ4wFnmQnAoxwS02xA5Oy+xsK6c+9LnJ3
Wa9RjOpgsDaF8WwLxP52GCz1DtsPkVCUhpmffIucFtX3VCrxw66K7GOM0cWXRBMqq/eYjNF0dsws
qNRnA6Q5/mqDu4yxRKqhM2lKNIIueYVkvdR3ToMETkz+sQfW9fRo/iTtsUzbaZEN4bQ0fPYpUCOw
KKEH3KwLe6Xcpl4+3AIyoW+A7oeNHaaAe5zLkvjrGcWzbT+QQNgn1lEPVLH2sHhyo7ZvtvY8kt01
o34Wn/WmSpZENcyo0sG60SzCo/26WQe2dsDwzX7rqy8ra9+JfmeN8XCS8oz34yzS8tMH1D9vWtb2
FdNyEUNX6VAj20zyMqNP6rsbCNRqbvaGu1bR8PGPRS7WrRXA1PYp0BYZnKA1GF58j0ZPw760jfk9
r/3SleY0q2OUaEL3z7LO/0aMDhudRQOmb6tdujJR80CL3XUXi3ae6TobiU7DP/mbDlN7ZjkPGfYR
OV0HtAEx73a+gnfnezDmFB4XVe1q3VPHNg+yFYMdQBjoZG4PJzx2Ivs1kmquN6i5EHIyEt/ZjUgX
QUWV+OX0iS8gV/vAiaeNZ40/g0vLBASijtpHm48M8xvl1lSa8NDsAHgE9xmKQLR+pKxIGm1hJfql
f+NDQ9SGtlVgoZgCz1h1PkvgQj7bdSI/YJ7iQYXaGo5ljV+w7igBRd6604L2khXRztHClfI9ebKl
2nsKUVXvkF3pJhPWL6pU3IxvbI4AFnzpgoJfZI/DXu8FFCek6C74k653/4QmFpXaIR+nIj9ggzWB
tipqbp1uB1WU1tpLc6FVZjrPXC9HTQ0sJg/WpYZlPO9pSpTolI9F/1eahXyLnIZiVprvQddB8QdC
WlTaH9+eEnKyJ1BiGbeBC5gW5jKT0N7QK0woeSNeusD+o5oCJpcxiAV2eyo3aoBZMTExNKmevgKF
oZF0Zt2jPUlrWgxmJJgMrEsDrbolj2TW5+BNLD1q130BAtracX2gBifpYSiR4Kpw1J5AmWuLUi+3
befXCwpk2oZiJYNn13tbUbhk17D5cyHIk3womcEJlmKVBhMsXZeTxyc10Xw24zgvi4zqBr9VgLkP
sxY6W0uYs17t0qpPlsQshdkI7r3w2302OjmGRz9/Fg0w0jFVuzwP/ZXNAmQ1AhBKiqldmVF5s9je
PdVtmdEy1xc2OlPGvMybWUL/lCAg3xpqhyyjxG+SFTStfQsUBmW4SbVMeGVN96tvQlZc8gfAR09C
o82KatJWNrrjTexn9bJzDXOlqZJuh03ap2ff66Rm78KUopCZJFPxjGTcBFfYmQco4MzyXFl7px2+
U6hrUJwhlGbwMyRIfVAWzCI13ls8OButq08ZRsq5rAivs2KaPgLQ2n6ge8nGSdsk0C/AbrlnUelX
spWyUxZuu2ITxo62AipwzicTtgJxqOkYompuBnEacajOpWFO8zCPsMHqtr/KnMx5rjLNOppymBU1
5QBDNuXSx39yVqkYziM2NTIMmlPdWORi9HT+nViLtoPt3YtLmXEW9wctU6g/i4S5435Ik4xkjRTm
RTCRxRBG47SQMcNrzGrnEE/NMZHFcJHrqZPU4PzMuBj3XlCQwCF8nOtMKAfjCKGE/j/v1rXUa5Yl
5bM+jHCUGvVK+Iq2CQ2zngXzPLL6m+W4/bG/Q0ijqe5vhhO4yIp5149ni7ukxm8qFkkJzK4+TMx1
FASXUIPMLdnHSaHf7KFABXIvjoqqeCmQEo9QuRqQBtaY2y9oJ9g52CkjW7W2Ko1IRikYafVp92j3
/3/d3/9V94fg6/+g+6uKrzz5+t8lf/zEP5I/x/gv27Bc03NNG+EaVYB/K/5s/b8C+q2mb/ne4ykk
Sv8W/Bk8RZEioPNjUqdz+XX/EgBqxn+5LucQuaHpuatVvP8XBaBlmXf12n+UUL6BQQZfEqhcgzoY
MXv/LUUTmJ/hdzbagtylez06UwrZW9affeRR2fc1/6T3rTw5LbKHxxO8axppYVUdW6tKIUlg8308
4ZT6SI0uNPcNQQZnr2/eutatP6H2I69KtKceGeF28gb/DeXh0kwK7cMFY7TEvg3+jMCcD5owOf2e
DyfSzHUt0NA9TmfRuLHcfrqQ7k1vGZon7zhb2cOQvEld+0yjMvwhDfCUFU58SzDPLvsG9W7eoYrw
pix8q3JWxsOIZUEa9sKktFzScl5MRZed9U6pfdZUH43bLoxsLD8JmDPmFCJ7kFOhs6halCMkAWoz
yr6S8u3onjLDGrapBRHIYXl1LbXwkhlt+scR6asd4PnK+ehbqtaYxCS1ciRG3rYvEUZQwYyh3k4F
RUSKDB3eLCswsoNVqp1epNZPatyLG1bUXsgta9bN0JKOYxfhxeiRxdl+Zv7UcXRk/qhvWpMUS18Y
/bamKffcWwXEsmgVdq73DUO5IXvrL1FgFIISK37D73o34GIP8mAMHRD1gG/BdHv1y+n2eG0UdgtA
A8OX40MqSaQ+PGcpCz0tsph6LZW8NGN3NHKHJDRjjLYWgbCbfgB/aPttviigE6+6NByvU2kA4EG8
t9X84uq3zbgLGrebo8wwX/Ss7BYTgJyTSsiB0mrwkaXS7FXi5wVTRJYRjB6MW7fpJ7aBHD6eYLiz
V5NuBofWTtWyHKBICpzORCPVbIZTA1pCqjkXCfljpoYmvlaW9J4G5TfvzgDinvRDV3eGG9VvnZht
T57d2nEXZU77qK81OOHFlG0TzS72ACm0pel08rlFBz+v+VO98d0y4aa2+ZlL72WoK/831G7c4pCm
3Z4UJsP1frrR+x1GN3onj6Rn7h7dM7tMIsDKRWXFOVB0F2dSl5o7JPXpdsLKvwH97GIgH/ylLURA
BsSIUTnom4vNuoBI9DRnWxw1IGtG8dVjEMKO7P4dtHyeEqCRsPHb53BR46eOOAnTGfofT5EAJv3s
gz0Pa0YoJm9mU979AtX4YvQsJisKwEe8BMzNkBqly+VcqbZbJs7YvojAYtEt0UjlA9mawsms76CZ
NtKxwPYG3tqrHHZnbtY+52EUfIoRel6t+8lbdpcHV8oiksxx6xXRb+aOAAZry047XTdWR5gjG+7F
CPTnqCvESilYjko64qctki2OzPAGGT5bmhUubSe+X3F3tV0vBK/Q7WWhDdGH3wDAwjV2/2gUJ5H/
+9vMADSNxlEcu8y0FuXgVGfYK87Myir76taC6n3uWF+VZR2xc4JzLtt3klmwaxMHxCrAdc5k692l
acF3ngrvNkSuNxODlb+YWk5Bowr1HXDBepeBUVihf7KeQ9uP5xZLmRvdh9+W9KW/RXfn8Hr0HKbS
36SjxbbAnog0KYT+CkCVu8Rp+qOL5XBt+cRCCBvNjS3L4Nm1cbQ3jkCRWN/Z9sHwNXiWIO9BjAcQ
+zYWOJjnoWGIz8AwcIV77o9T0LVmKeK+sBKtNhF5QKverOM3vzY+dbw0e/omLY1OD6vNGEcvEKz9
A3SOnFvAHD+nBjxrjDnhJUp7j+IQwqz/9oRBneCfn0j1bPrnJ8y6+mixKW+rlHfe1813Ymjph+FF
3SKKMh/KcJt9uOTNVX4S3RwrZgTQJdCOzss+tGbwWL+QAKIZdv1q1dPmcR5dBbmfpFEtH79NjeoQ
RF9lGpRH3Zf2pawjH6GjGpcGCrUL1txgb0fWx+NJ8/6KGuQadZPg+HiB8D2cIC0Xila3v6NHjmhL
K4nSge+cCOStzqPX8h/nVYP+2bB7gXCUQ0s1+zbKugvRXt1GOcE10FFlEWOm3RxUZNwolrasQ4jk
ccYUWHdmdUqiJHurqVZJ2y/ZyyjW8Y+fgKbKfiUsQZjff8EALdxROrLERpnPtqpvj9PdUIerrCUz
/XFYUM3AQjYUh84TUHOvj3+NCik1y5ILNS8LYyYiited6G5Yi7Uze2dIayJCgnY/X+T1c0aL6NUD
9NKHjUeCmAwOONzYa+tl8ewQD7WAzKZTLkYja4Z6/aZi0iaxXy6zIMo+Iv2kM1z90QtaJbhKnWfS
P51NjDZxmaqqfmv99rMDwfohovH8Ho+qvXaVK895BucMYe+VdoN9RPv4Uo3OziG3fZtpyniGHA4A
YQjIf6Bn9ISQMbpGbODnfpQbJ3DSxDcwNvBif0D40silKMzyPAaUhDOrSj7SNLlSraLSnqjptdWf
LU1P/5Jsjk2z6rO30q+GhU6sNkJS6mUVHfoViyHtxTe1Yub0xLTJwl5P2IKBwtQbE3HhF9KXClym
C0ASBdIGAzYMqNp1XtMIMnMW9s61q22DZFfHe3c8WsF9r0dfwnLeW1fWP5SqjrEcId2XvrPDCDSn
YqJAifQTkwjTfAT//eBgg8QMG8hPn9Y0ZgrtJ75Tnq1B0auZNIB/TAHSawKSKlq1GRulbQrfbnf4
B8p1hADtMASUe4Wt7BOmcbGohrI4V4TtklAceeAAbLjCfWvc8sfMwdf7KXPmQbv2f9gIkhFZwaVB
xo0eCtkJoSkLZEd18jQxoZp4h2bUZrKz45prjRCwv+ADaYK38i/Cqx1IEO+PiZAAgaf8Q9jXqTT5
vWOmXkriXX/GQr9MQRF8h672Rkpn++1qPUyfIvwi6fNrNMb+q3eMnyIqoi+gHr9GJtVnGXBnCmUm
n2VKdoFfD9Ouxk83G7CVzxMl2n3gO+MpbATV6mxS3yLQN47bNDcGImLDTFZsbmeAKrfKEy0nrKyZ
iC+m0BU9zra6ZTZaQwyt4RdssaMFfjgi6udeC/azhAaNhRCNmbWW5sUrOucT2jxaMrsrr2zLiV4j
helsjyAfI7cF/uOm8bq14IiErIIyT8otEa9kZasy3EMf8pdFHTgnHboFVGpXO9NvI9+nkdE5SimZ
3NW9Viq7v6p5KaIh+dNlSLjQ4jRnRlyivDI26PHgdAu+if4WTuXAlZ8+yOn9TfcLEHG2cW5IOTo3
ttg8XtVkXbaTOsLSx2Gn05SjzumsHodcHwXKXSWOj0MiywR/p1tfdhrKZvJhWC6QD1b3lwFh0ZIL
KFqVbt+8K4SknjOiCyud8WyZ6fFxOnYpQuLZpZ7BuuQdVDS6uDwbgVjmxxZxzUE0op+nJLt8ZGa0
iRjl/0DbeEf4nl11t9eIYnNwj//Pl7LYEQugTvomrqvlMKn4T6thNu1lojFIuWJdaUz0wulyykNk
YTxe4gt/qY/W9IGXnZEu0qe9J3DfKEqSwH492MhgfB4vjRQa2tygTDo0fFkRMRqrvpDZ65DfIX8w
Zb0yuKZJADmgp2LMujK4GhBRFoF3R1zBg5hBhys/9fjA/J1/TMU4rjWgwcvHaYwAzPDBeI2iJtuG
ZRIt/jk/sXDu+HeMUHi7rrS1f34NpPkvSxney1RlFGUkqmpKbOWnF6Uk7KBNPE0VBCQYNy0TirUc
a809R65prVMxNnO6AtWV38ba0YTYAziuvqLiBhpiIAg2ISZcFRuvGRG6ksyX6I/UveKQsFZYJK2t
iBmUcA17n3UvHku0q7l8RW8fvbhBtrRCY9wSRtJQZ0rE84ij46gT5vw4QlpZUVl3913olfsAGd6m
QZo8ZFl3bIauO0o048eUwCuEmBSK7ueDWs58mlXPdZ70S3sQoMf46s+Ph4riL2Ff5XNqA2JImmHi
z2eSQStY6ZaqyS5+r6WXu8jLcEX4/DgyHBuyngCPFURmvIwIbViqAk6TXpPBZ4g4uGFZzmeZsLRd
yDx4U0RW6XJKrlU8XJCYjuupRnDudJr/AVLIfDJqQx3DpsAkolXfRYPeI8WUMacvF7IkNfp1p1jl
JjT69SFPP4pIa9fk30HgJ/L0wzPb9zzR2pekgAA3egE4lvvL0qFjHIBJtILjubZFp521O1y010L3
jy+uU97WP5Av0T3Gmf7ctF2FtqAzV1WIpNwpO3sd6v3u8X7QNjmLIc+9NcCx/oM+0uN039lyjQQn
R1qX+h/0Z9Y43cs3IVEnyCail2I0SLbvOzRDT7pNY0IQwss/woT2JhAVBjhSp65WoIdJ0GXG3vak
vgL/GO+oozvsMbUJgg5d61ipuPpEwXYqkiS4BLEX7hoKtkRBku+ChwkJke0TPhGqnjHHFsPBt/Nm
If2mX2g6Aam8/XLXON0Rh697glhl7as2PyQ225C6zd2dEkawA0jF1F/21cVNGR5pQhLfBIoZFXnw
XRNn9h5oTj5DS2jDqveThRvEzSkX8bQaaIqZNukbuL+7D8cGVCvsd5dG6WbkOZgooEdyPbePLiFR
ITBr+E3dOYL98EuV84xiqNkMoNsWQzi4x8SIFoGdCC54jnB49pvWxfgRpCb7O5u9OnwZRL9C21RB
YF6M5IshNT7AmnWp/0XOR2/2KarWQePlABMKh+QCF73ioUuJP7DIlzn1VnshaYD40Yx7+jHImooU
caMeiHqfCNKeyIWmOvQb3OElQsu+em0i69WT8K65xJZyijaWpRs/ii0H3RJkw33QA/OP813aDm+x
hh6T3In6MJX93kMNHptjurXDIeaIZo+Zk0o+1Y7B0E9yc2Xb47scwcAK+uSJb37ZiqC++/+0TOZ+
WVinmk0ntZ9k4Qzh+K2ZBL8Q6jscS5pbS6/0vquYKchmUb/1okHtIjoDK/z16XNVIqAUSHxHXaff
RRbaSdcxqfWuCzwF7Iwq/a0eD+lOT+qvlJwdkBVB/lxi1vun7jRGpJs2/EMHVaNsZxVGS1ln2o/M
elNRp4cQ56Mc1eTSzYbxZvjoE2qwYPvH4ZCqp7JKEFZ7UXiqw+rzcboTzoQ9MNLojrRXO4ceZPhu
eQ6jLtrm7jhk68p0554zBORfpTQwWY27AJlRXwAH2Ku47/c5y/T94/A/D2S88GyhvsHEJivNa/64
CIShe7n6Sza6HgyX8GC4nf6CbVx/idBMbMMUtkLiO+lRWAXXCUJndLveIQ4+a5Lt9o8Da5D9UhtB
q+dB6b7oC9cxrZfH/0djJlC6sdirRzN+McsmfsmMNJ+5jWCSbdz0KKGOHa3e8Va1k4P21+SLaWjy
0meltQ9QUs8geUWf9d3MAt2oWKXojp4wszjPzhBnjJekBUrhPONfpn4/ADyROTaPrKgmZPQ+nM22
IVzFVdP+n3PM2XMLDS42g6w96Fz8MA/pMXeth3dr8PalJbwXFK45ty454xraLtAFphntmjG8hbYj
wUTHEutk6sw9v7Ouvocoxgu9HEy5T+/ewv1vhuaSfnh+1fzkEoOcLlg1namELuGDy3PRwES2pqCG
ds9hcI+5BRxD8lRApFKbyuEd3v5AyWOgtdT1wWcwjMkB2dyn3nyUCZ0v/EhGKO9W2cg8mVYFp9iP
38hXzp+Qht3xRUSn3XWlgS4kNUEDoRwJ3TnNsSdPEnnYDYDuAnPmwLE6ZnZVnaCQlCcN/sQmnYav
utEOfi13KhrNJTsSj3ZqNexlqNSC9uwabiKGHdUZG2/SEHwp8aZp0b70/XFPqLd7AF3DzRentG7T
OkPWAmKkd6I9vdVDQ4t5/Tj6z4MtVLmIADKwGsXZgUuBh8Yqd9CWIjwgTJem0wSndpLDkcx0MMNm
cEpU/Mq2xz2MtkfOsObJucGV9jbUk75lo4BKDSzpsqJJ+uQYNaut+wMilnqH+ZocrBbbYt8m7dmd
6MKDtg5XRdm150xghyOQdFWBmN0lmtfCpBL+sBjSVM7A7MOGyFgoKN2wXwlkj9cUABa2ib3l8Tbr
+7tzyuJfsxJxvcBQDVBSKQqkD72NbspGkC8cFJpOFfnYUDgfsXSbddA+NrlC/Ikv8BhK3G/cQua3
gQuo9tjrxdpv7tgEcwJ1IcChJ8O2RRciU+xBY4hZpiNX845wfs1pw84ChMHYAySTI8KOJZiR7ISd
HOJwIQ/YFLKlHcbevNJTaI/9aMx1OkXQlxjUighxQ+maUHDuD5MDZzMGhrR16I0vcwoQS9EE061i
xnualJIHq8eK6nPfAdKQ0yFLCIH12WgiheDw8QCql50ClLy1cX+x3iIqQeIw3Xxox0XutuvIAEKI
WZ+3rdpxI/WifestHysG1ndSGR35piGpX/i0vmSOmlSLbSYRvBJ4aQgDng+sD5ZT5O0J8Is/XR8O
tUi1cl0a1gc9h/D4eJhqkktFY35LFtDzQpjlm1J3IKzXszPlr7YTSgtndOSusp/Mn1ZR9BQ9Phq8
z2Mhskts0iN2wNaSb+UdlZqKa1dkO4oo4uVxJPoA9FwfISZ3sTpV3cny+0NTVdQCK/sv7f2Qe7h1
VrIvdNLwNLlpKYG6QktRUsUoOY0ocEG+YCyM9Z7wPNGPs9o0ENjc0Y1VvBzuN6fjd1XBY5QBZJVI
K8eUdQY2xK+ejLEDrvT2Zv4kgZ7dxGSFxy4PfyOcbLvKDH6FIwjmymwSqhzax1sED0RRtYjF7erZ
A92fGNYuVMW1sTDo4WS0d0m3ioWPdqk32GKUxri/y7FdrFhH997DJeKnXyLb/23cYSRTGxmccAds
BsFPoEwFMWTqr6YiGFfHZLl/HPa2eSV5QC7sirtlY6FgvpUZch9UrQfX0+VTzTd5aBFMHhKMkFVo
8kF7GzHow2HyeCIIgY2BxF08Tpk4FbBhBc5SL1FTT1UjuTa8AgTtpL3UwOFWYwphVu90F6S2S3CG
XssrJJbmrYx69exCHoraqHkLXHrrg6MTc1QDHed7z4i6ytFL3B9Sc5CnJoPW9XgiTFA6VwoaT92K
nCVSbpC1OOJhGXB+4kM3iFDukn08ZQlR7pm9SguEZ14o09uUDL9OjZrhISFvimqvCweHrNv/6yG6
n6vLZ2OExZtWlBPuO2+/unONPgr3Huoqh3Ex5Qkuqyn/nWoQX06QGmSuGGTWGK291rw4PUWaM80J
BBmuFhFa7E9Z93sjiBnQogAuDPZTjPdZt8f8ljzh+jGXbZG9pXgfVplHWA+tZ30+RbSa9EH7bdrG
2LXlX7ugMhECQJihlaOR79fhskPlscPoGewavSWbk9LC4xRM7ZWgojUbiY1ddFhhk9nY0/VCM0Yn
TI9YXRA7P/c9F3gWqoqNCWLw7XGo/NeoT8wtnbzkIozuHeh/8kV7rZ7hePYPZl+nzwOGJD/Vd+Gk
Lo2qwlXTwdF5PNjUMjtMTNktn9BT2AOFNZI0g20RRP6ZkAmxN0b9fapdMNuGh/vf4RZBESNfozqS
n1X4Zcp/PIzg2kFaXcz0U8RGh/LZsS+Tck5shdeWVQdfyOiQaWGd1JB5r7wAGHbQeoQBM48QSqKm
4+PBjQ1/PzXekxxIaibnZNyJkb6XF3fuM57uBjogYLbC9AdSSYbpNUwAK3shutqBwWw3mkwwsTjW
aQ1xT9edNRgoKmzBW+Gk3UUDvissvbqaTThAsBOn1KJqTaP/w5EWBPMivUcHtuXVV5TOLRR8TzRy
y6vrUI92TbbVtkmmY2FZaA2GENa1RnLIrlRqlpfWcPBo+y0bnD0odiPxpnfd2mMuenkccdmfG1dJ
fFsWNGjiTRji8WYolMtibmR414H6k6iCiWvhqqA8UN6pdynh9ahkkQCKaEeOR3OVIa1R2dU3t7/V
DhKk3EibQ2E54iBGszzI5eP/H2eb1Fi5Q5IiXbQj4uYhsfVJl/HzQc7WPJsRscYnJRMBBR42PcQT
xjrwAjiRemi/13dxunRQ1Vst7q/eDCkTZ1WymPgLLesAfaXfTl8whOOFHaDc0MMa4144gTzRyn0X
4PaoonZJYSTZFXq8qMcMmXNpNy96UpXLZrQJncwDDAF+9Fo1IfyCYdcUTXKKXDjcocNDY1krdPru
ziahsYX6BEnY0099C5yhwScd3f3kS9AR0YwOizvzpEu5unCrW6DAa0g9KJZjgKmklDEM5Pyfx4kZ
SMhJPXl+3+9EUw/IClV3ya3aePKySv/hxiOQMch/NTEyMBMW4SWU6ixJgzPme986kAdewbMYj2jI
VenNa7JSTpRl3VOY5SwSdW/VFMW7E8vgA2mXiYmLRieF6eq1jvU9yTrftR/067hQRBhPtGuMsrq2
OtECgezP7t0CG+005ca7XLA0FDIhPiWP8mhj1FNJQrdf7qhWfxf0ItfUCR0SQpxEblvTf25dUYCj
+PeDAUxdUtbXzYkc0fZ/fajvhzIc96IF4mFjRgZ+5/gwycDf6yxt/MZL1o1qnAslA3NbsdEC6qXZ
lxQy71rvCUrxrfFLWkbz17n7fe/cyifl+0tZD82PBUWP7DHNuCYhqXbUz/RtbVqHrDPDF5ImOywU
aIQLN0hIq0P8kZMlhxUv+1I1o7ow9HEhKZlvxrx9ZQSwPk1KAXf/gdj3FM7Pws8+uzY0P32HezHN
jOTgK296GRv9lwUe1bZBvrmQyjKvHz+9BMp9Ecv2I7oz1uNO1e/UC1H3pVZ+Y2yLZrE2ptewLZqZ
G/vkuI1hvq6j4ssmn/SPQRJcJyv5qeVkPRlRaxzxEJpbWtxqObEJeR0SPj4cm+RbQJO1gmhpTmNz
G51QrKfARME6VhVBhbs2H6svwoDuwFp8gQVDOSmUeH26LF3DXB/xExv5pU8nunLg6/pJjps8II1K
efhl4ta/BY1m7JwK764+JfqKsBs5e5QHswCvx50O7yzQDfjYfZLxme0QJGYvGfeNV2mHDA8ULh6a
GbJk4WkQzF17Tn9Nqa3NTUUcfSAMdzVq5sIoyHkHcGmfcQEbm0r3mmWdmt07pJ0lReh6Z1Bbm8nK
dva6mzl7YcIg7xxvfHOTYd6MpvY+Tqla15QsF7STtHc5Nd++grajs4h7tib383Ga1b61cPme13ab
RR98jEUqEh1pS+Jg0NezGUhKDRp1MM5UT8+nafvwascY7u+/lb5LsYnLJls8/k0qIDQfBXGSAX6A
l9D+1XVyxPKaqG8WfqsyUcm8HKS1CnzSl+8SGZR7q4n+7IzGsjxMbL62QZb/UipguDD14qNQ+n1D
/AUwuDvZmakt2Ia0uwFx3FOa2P4irJ1N7bPQw+bnBu24pwQssM6jJjEcylCK0vImqROBkLRMAY0Q
scTFHa2agM50VhPQPMb+1s7dfDY4mHHMyNYusfwh5sJeUyn3sbTZ+YdmuSBKsiF9Zuc2PJUG4Qi0
tYvNvcSTqHBamQkkaKrl1R+zL5lAIfjMWzSwsOvDlzK2jvVYOIBipDtX7rFsRuqeNvnMHeg8MNIY
pOtmE/XhiTTRfd5N4cLJ64lY67o9Re2oz4SdfFZ10WOFFivkdOa56+p6TXoy/NvI7pYhGJn5hMr/
FOIqZqw0U/Tw4wYEYHt+PKSDJUlNCICce8DHxt6qj23LxY/7TOwM0dVPqcHllk7WH7bJ9D5LsR5C
bHWxslCnC+2mxa1OehJmwhbp31LbOJCZj3naDSsZ+vZ++E7SqdgOjF5aQuFA+i9s+krcFpXLH4g4
Zis2ihV6kVvoGc65Ixv9HE4aHg8u2nXKF3qeFIyg2ugELBhjH0fZ7+O0f3+9qf/QiLoYwzCfYlS/
DhWjBYurhAZj+ddqQSSj2FqnkfH2P9g7s97GkXXL/pWDfmeBwSGCBLr7QYMlWZ7k2flCeOQ8z/z1
vaiseyvTme2856IfuwowJFspSpwi4vv2XrsX9jpOAVharvdmG+3BLycwDIXbrIZ+dvvYnQEVpiTH
dsijc2JyRnJ0FWrENhb3E1EjLBD5qHKqz/MUZ5CeBc+ZzWfDkletGz8kjjs2yGhmjF2bYWad2/OP
4yPuTtjC8TmyLCBGb6gLY+VPenMRxCP5CUwalhRMWY27+mZotY8UyQugjujZiSjtx8I4CQcGul4E
SCWLgV5Qzr7zPchUflFfVK4+UM/1dkWSDSuLE4T42PJiMoyIlD61KE2E6QkEvHXRDvGN1131EOlJ
UYOrrqfGVUDt+CF2T6QFeCCsiulSOsUbvvynnjnkaTp2/Y5lT7V0nZl725353aQ2NAnhssZYolUO
79++aqC2Ar8Ciu9TI6tnmzATfVAJyN43Vlw9TzbJZBa5nC35pv1IB83OgCyUAcvMUjk3HR5ppmMu
y0IXqHpfl8sqC/P7GuQ1iIawuKiD4ZFI4SZu1TLuVXCLgVcsJSGxZ06bzsxLlZEa5033VYGFuCVR
57EaYlAftp/sLKxlJywpGALBrMPEkmfwQaMF6XlZUjKH0q6yAPzxAukyBV0yTH2CC6iYVI+0f56z
rNsWrJIgGQGgAiOXX5WC3DbrvPcUARndeKo1BbkqAJhXQvXXrCScnR8n3SGcfyTI01SWkw/jMA2t
chm4iyavzjNzeAidGsDT1tVI6ByUuNW12DmkGvFLvS/Gk85xwfxbmP9No7vy6GFsPAlNhN4V9u7e
OVjUwA6FBGjI+fGNHkm58MknPPR+EB1YgbGO6GWxSHuOx9QjbvdY46rWsk54hU5srLwcKfavpBtB
gB7Mu9g0633dFRnYcF2sdba7Oj6FXG9elZSeGyajdj02q1mOwM2lmSx4q7l7Yho3o1XqJ9BvQJXE
5IPi9jm0W3pL9kI3/HhrWMo5n6OSIDMnB7+YUalmWLFaaeNDF5XDpjJn4lQhwQk2eg+AGyxd2cf0
plQJlkIzLiZreCu9LjmldTSRzeP0RHLY1UGacNdF2fCPfI0wRBhRhyGHcd933OB7gygYYhSBWLO2
P6h2Rr+6VU18QLGFTt4TXIOvLcCBzAeZNPhZBFwWdDOyoS8udSsuD4VtlWu6CHJ1fHp8bRsphFq7
SJFkVKR9edBMV6L7InMu6aNVIIJsoUxyUPImrrFqVf3JRAsJI6V+kRWOd2GN0xKdYnKQJbHvfScv
6S4N53DyzqMiRcpCWDUVv9ehiOQuwS50oSrgdSoXhwDz68HJpbXvEb+31XAmj7sk4F61063yWa85
1l3OihfDSrhtfDx7NFfQbXH0CmI1kJVH97XTjvugN/otxRScT02s0ZvjB3CW7KwZqos+rLwzRJ/b
0orfuwyegTfA+VVuLuc7Xo5L+KSKvAvHTAT+HmtceLmfH4I0DS+DCYaXo2eH73YF7x04QbORebQv
4rg5a8HTdBbkPFYgIBvi3D5kg17yVuEy8t5F53dX0nGRcXrsfDPqawTq801oJI8I0e0hnKnMtdY6
uyMfvYpfusqwmSZAdWeqi9pBbC1mNjME5ZGUI65SlW2Q43kHhUcIU1OebaxON1Al7tzUnM5I+jjD
D0325zj2pz30q3Vte68ytpDlgUPAL3EeDoY8xJFDx9mocX/FoTocf1caHswFp95UnWUuVFW/tHpp
nB6v1cm256ApfA7Hp8Z86ablhook6bItwvmM49O54VXXs0Jp8s7djvOdIO24CDrWldd2PxC8BLDd
Lws6qzcJckgtd/NviWe9+bjLn53BBcTb9q9wWS5I8UzfbYw3TZh7HyapMcSdGAECQMo/Zo5g1Hp0
vMKJFrZxqAq95teCQHm9HBEPxmRYdYhFUgCHhuuFb1kY3bij3b5wM8RfZctvos9wmIx2/sR4RpyI
XVkP8dThWPac4t70NJK9ncS5jbQUhJLZ9DfhQNE84hy6BrDAVRbCIcoLqa+nsTcuiTWoTtAK9MQI
zHqXNGjOia5yNk6JE8NN0QQYBGLtNaK0dizJylMXaCO9PhvYvtsNe0+f+m0VldOZpSyxaUCInluj
55xIO5YXNmLkEyTr2qXPrIGT38kOskdfaWVuf92Q18kgGqubyg7Nperz7M7NsKNnYS1QECO1Niw9
ftQiRjD0h+LJpQu3KMome+56lIG4jF48PzvoVTm8DQ1dPd3JPjoZn8jGD+hvJRTei5Ruc+hsI1ey
34NpzV5hKEo9mASQkHDpZfrazsrugySoU7MerLcuL66KsQpf41h7gKzXPssZAVk1unqSOOz4CAHS
FI3qsMIxfE8tPaGWrWOaQ3HE4WS1D4U2WamiM64rKqqrJnDqAwC5et2MQ3KFxTI8wZ2hXRgRoVQN
MpRzG6P1RqvmKrSl1VuNm8kevkK+w7to0BRKkUu1iYV9ME/2A9vdToQenYGH0zY90dPnk4kebdTs
6qIMshblbztcRhmLjQBL61VcmOG6Jf7jGv9yB7ewKm/qALxVYwjj1jSThtw8LbxPSxgwtQzGB9OC
yMX9NnhqZ/WUQvn5rSinFz3Btps30W1pItEqajJXrXx87+nHFkFBeVl55L0pGaG9Gh++73diiZgn
oBdFKMX5wKwe1vjAnZL6JhjgLnGad9M3zwMrRK9uqNtQluFLz3VFfln3bdRoDZZj7z5aE0WvXKjm
wfINbREr17trC8hgotCG236k4l7rY3pjdDGu0y5yDwZOsjWwbf2qBl27zuCbXLbAlk5ayAoXOp6D
TQ175VwvSavJIy88KxOWSiDswn3N4LOjVR+d4v61Tyl5p7sx9O19iQppm6eorKsy6jcl/aDzSptM
ZlxmeOlyOz7pSY68QvFcrtNC9gd6+gYhE2iC3b4G/TPFyS0Ku4muFNBeABHRkoKBdm+x6lyUjtk9
Gg7JWKXd+d9GTmvfEdNz5CcPMEOzV6lNl3kNctEqDcD3tv6hT9naw/SB9iybAUx5HtFfXn7f/a6k
7OTNYjjBaK8ahUqNkbE3vfCDZcW+lX39VjXuAce+8ZJb3pNCe/1caSSzjIHonyoDjFvv1D7VHjQT
WMz7+9RF2dj0RXQHtAJyAbyaGxutx4qbD/bPinSoYCCRk2FnWFs9UgTlkB/WJfFpF2jBvouaYN+G
xt+P7KahtgvnmIjM//jd8ZGsnTRf/PPqev7zD3/55+WEEmJN++eVnzZTU6Q5mSxx+P6O//y74+uO
T72UIFc6RIRMxHGwL7PR32O0+PuH+s9HaUSWO+gjBJMFg/Jg5hdJS/kJcMnepLd8meiiPvN76+T4
DH2xJMulSbN94kxnkOraywlJ7kUysqJx1WXS5pgVIs7tNhoVIWchcuYC6+5cyfE3x1864RnRRKyF
CQk7bQLvLWAWS5pMpCUX5QBrkKL2Iqv0lGE1Lw6JE5sMyzmL9KrYShMumJ1o6mARKzqgMF4bjY3m
hAVakBV3usrkWV9gFDk+RUQoLwBP3R5rujD96zPObO8idaoH4CnOXWwp2DlD/wYDMyJafqr3DdDP
XVP2MMqqsnpwCqwjOjrsRsTpTvit/lh25N5YBo7sXpfbuue6kllMCt5IpItZleYpQ8faCOzxIwXE
RQu9NlHIFQZmAHx60xpX/UI2gULKyf2b1ufjgBy7Jsu5caKNKodqLxmSLsorAu9wC5PEtqjn1+dV
R7dG3aGiAqbA7HErWAyxcGz2XR29+YgWrBZ5LnkDLT4AnCdaD1LGKV1mwYMRrz07KJciS0MEV8kF
eB/3wppv+8boZ9u84mbDXJPgWp9o3U6F2jo0ICjknaDtXMT2Mgc0ocHjQpYBYoa0paEFK1p1Y7Q2
gEKcmslMBe06MsqGGoF+dhHC7z9p7RehdRdx79/4SQB1d3SxblID04OU2HsEfmshDjb1g+tQvWTM
Y9YFaVlr6n3i2gfWRC/Of5hkli3ptD+gv4IfJO2ACy1/pOJEBa3PylU9QPY0ma6G3YjBqcgmAisi
6JF44UVS5Eu/gyAShPXZKNSj9Gp7Q8x3GhsOtSV6J1Wm+rPO7dW6RBW9yIakhCBX+OusTbNtTJWm
HYN0301luhfOQxFHxamNCha4FjC9YYQwUFqNyVq8g57njdM2mqNTUkr4rd2Q3OfSLYbmxyyq5j0J
W7J6G+1bTCijWfbfiiHGtll2j6In/yK+U6Hs35MJKnVQ99/iqW5OfNAcywDXDkxwmGcB9V4yNLr1
NPQ3ZnGj18K9xEMynfQ2RIMU7rPUAWXmbWrBkthJv/2WTT0V9Nq8TYoPL7S+qQZgjqkmuSmz9hTt
6Tqesl3RtvmDZXbdKtVzGGnleI2ERhBpVqw1WSNXa+OnpqocrNKEK+htyWkGTSBVfsr1SCSIb9v5
SxurExOjZmpP6TUXSH2qWbND41afPPNhINCuRxeqaI68WJJgCGfM/YsiQNFj6jSRUQBVL4bvrgG3
1o9JDyzWa7JNHxrttg/RMHogNbtmcr75JXBumDLTCnd5uvAyXb+WANsLsrXcyG6ec1CoiwIl8ZXF
QvbMyZg0tN6odhRbxHrQtVO9sLQ7s9I1hNJeedLXyGMLuRiY9FBZAWKlt/UldMRuF+KxuQPBfnH8
W0jy6jKryuIc0Fp21TYUGMvqNifM+ylPWGOVqrMPZhXjjXebcmWMUNSztNrEgGrJCWTCZSevCNim
b4lJLHsbk0jfe87TpLW7wKKZVsShdTfKVx8VP+sw+yTiyOBvYvZhUKz54OzfB0J4rw7a/9pPGiZ4
JQMAeVrlPOA2QXHvdHJ8nScndavllAab6kq54eUkmZ24U3w3ED344mfpi1s79jd/YJpvJxTAHAu0
UdoDL0dNk54eH/U2qneHlDBK9PNf/vnx6TWf/t0P/+T4Fv/8WVSxv0Hwed6o0mfxDCGOYgpJ1vOP
3mph5f7z/PjIbP389PgIHNpoNOvYgX3hAh5Icc+X46lh+ns5Ak8vzWQ87WYaS0ycwYqI8QqMDii7
pi0rfdl0DRwn3Q+W3XWVmPpe94AujXYByyWhKDXeWMnEnFpOoO38MeQnFN/ytIiaVwDSDdiXHGpJ
NVN97baqYAnODzNNkIE0P/r8l9a2f/P6H377/aExajeFIcoTT3XDKTHIw6nvEFyp85WK1uI+K7vi
9PiIWGQ+z29+989LmPauWf6V22LeN3UFu28ay3rRJogn9I6xgonRCFrNzgGsmvOP7891V6/gQkbV
qZbEM7RnhCBj+f0Lnb7ytEeWnizEcd8cf5EJg+WVSeal7+1E5jfUA8361InsYKVHQcolHe+sHr95
0Le4Vnjz48amcY7ynoCrKq+xz4+nRzHz+46PcuZsxBstiJ0u9hyBVdbF5kmNTta1uE6UHX3fS8dd
JeZd1Rx6CnkMSIQsuYKIxXwdxAMZW1Y+nU4Q7lBeKVA/ahyXAIKaU6dWTDlg6ADmcuEfaP1a1fFh
AH+3VCRsALKg22Z09N0kMqgtrFRWQWWyz2ujX4eKHlgY6e5prjaOGqiUBjqgMkhLOHX4cXzUDBmL
Rn+Ecs+tNvD79pSwQCsh45mHx182/uhty/ygyDm1UHm/Yd3EVNp2L62thWuhlYpJBKE6bp6mW6NU
aPKdYjtY7vRsRupp0sUdmEYUWHkfno1anKx18nKeOlOd2CjnXoG81vT0o+FazMKBQW593ZFrEcTq
UJkUvioSgIkgoCEIAk3aMDVx5KAt7onwC61ofDRFspuGNF0Vo6afwSdh7a8RG8VpC22+TL3zmDUF
EQSm/9oiMGg869kW5PlSeVzEmvTP2zQE5dzTQw+TgTS9WOFWIiWJvi9h5Va9cuy0eiodeCSxZpTn
LnaBSwHKcjnhN/D7cnhKCn/lHPmZTudeYh3cVCE8IRWGawR9NXSX/j6OcKQMlrdNxuq8QYi/7FVU
vlY2kBjafi75DMx3DEwpiHnWetoREjafscfTlj6/8z3V4v+jAv6ICsDe/wUqoH17zn4GBfD676AA
0/kL0pEDel+nyEt/BJ/+92ggQ/wFDMBRCB2EAa57pgH8DQowjL8AAegCpq9pOdI0CPD5GxTg/MVT
U7rIqWbsgKPsf4cTMEMA/oEEKN5JCZNGuGFRZrSE+hQUZKVaqo9a66K67LZR7Jw4qXf4YVdcfX+z
fzF/vMqZpdf/63/8zCH4vgnLdUlAIYjIovTDR/gx9cdxqeFXqbtwclzkK5FrNXHOBXVE+ifCgEwc
QV/9eptztsqnr2WwQd3BBIFSWX7KnuFKdDEXOJSdMKOEg74TDpclipJssNc0gL7e2m++oaEcYTqu
Millzsfxx29oTUVquTRLoUWR0xzQ/iweuBefR6X9h+/1+y1ZjoH0xDXlHDP145ZY0zHKgPJdTOX5
1OxrjJY+nF6DCIevv9JvdqDp2Aj9sHBKamRzPsgPB22SwZQX1GYXVpndZKZ6gQG+NNx4F1f6lrrV
+debm8+Bn46XZXP2Efir66Zumc6nPThVPlUy3cDSbxwE3iUFz7DLXJp1dH6ZvJPL/PUG5/ySnzco
dcjtkotI8TX1TyfIGCYIsKJMLvB8bj31oAPeC/94Gv76tSSKRpNCI3oX0xGf9mKRCz5EkSiM9Xct
4RAyzeNFKCs8VfjrmzvXf//6a/1y2CyGM24c3DUs21Sfz3u9RnEaQmmi4tStHPOA8XNPCWNJishK
EBn09dZ+uXlYcv5+OthfnbPk83lfG01d9qOyFwNiCSsKQW95i683MWNUPh8oqdPaFnwdJuqfz3gn
MPIwtl1icXt/FcQzHRZzZRdq6AmL67Rv9xl9RRYS+mYiPDfG86GLW6Rii2wqLxMrP8DNXSlYCWM9
QW58/Prz/XJBzrsA2otr08KTUn26ILVBQ+jlswt8qH6itRclUfPc1baGKdZfb+o3x1ZCf+aGL4Rk
IPl0H23iyg1z5dngnbVVEdRL7kkLNKTXIUqiItY2X2/udwdXcJMR/OAgO5+uEDOo6U7rNDB9kJHI
v1fC6P5w/vy687j2pDCFg+AP39SnTRQAHFnuUhXyDHHpK+MsCtvbLBl3bq3/4dscL7WfL/h5W5ZC
VWLqDmKhn29oJSSQkbQlQmm0cTzBV/aeKprEWmgi6Y97ENndcNeFpHoERvYuMzp7X+9P8XPaHOMg
G5//N2yQQRbH/+dPgAQ8TIxCSCQg1f1UG68+3rcdnBWxs9PoXSA8mPzqhkGRNXsDcz/Kk+uvP8Ov
9yMFh4rBHiAQVy0hgz/d1XMLsGo9sMPjGru0LI19NTh3Qa1fxImJNnlC62i0919v9NdbrQIcRGyd
7Rrc4T8f5Sq08ZwLSy4wE98pX/vApnXRlX2x+Ho7v14fSjEqCq4QaSrj85BlBa7t4TAihyd/Q7gF
9igBi/GYGpACcc1+vbHfHU2mbbbJFMw1XfBLP+9KQSpoUmBno6ecjwtpWy+T6PolNnScLnX0XnvG
ptCjx05Yjy7ZLI4jtl9/hN99X/aozk3BcY1fhjCpxe1QDSlNgDKhpVe+GAZVVoe268Kz5ENGAvHq
6y3+5nrlpDHoyuuICoT6NJwpURqaFAyaniCQCl0u0RXiWZ+bQ4VX/+Fw/m4PO6bJ2ELOoe0wP/h5
D0P/862kofyO/3o095ZDtziszBvDC5Zw9JeWGNZNZK3a2LlLAuP26+/6m7PWsfjPVkJyuXyeIGSl
EY/c/jhrg5dCVrhQKRy6f7gB/nYjtqApJQS3h8/Xo+nrQlDRIcJbWKuyfIbjv8rC6r+xFS56hg1X
Cq7ET4dNEwA2e93jsLlXo7O30/fc+9PNbX6Pn2+vjo43yZHsMGWa4tPBisRUZbrGBE6J+MygjbWQ
SbBBQ6TZ57WMF5YAPlvNgG5V/eFE+fWmxqYtck6lyblC3PLP50keME9tshBi0GjgTSMLfXprG3cR
lG/F1C7b4ePrM+PXGQnbk8o2Abkhw3Q/3UQdvDB1E0luokysem1c0Y/ZdOKlBt/qhOO6lDSjVHn9
9VZ/czlwy2YhKHBk6fOY/OlrgiWLPRo3i1EHfBP198Yoz0HgEkzgnKgU/YqXv7DkJxkv3k9+/Icb
3q+nKpvnvmq69jzX+3w9eG3iI89FdD1Edw1g5tp/CWjff/0lf7druYdLISybAfLz9UD5iPDVgrOI
0iao0JUDxHWM3owhWqUJ+Dr4nMb0p4vwN+cP25sXO+xZU36eV1EjUoDEUA0WGeYMTD7kPKskXlZR
f+HheppC9YcL8jeTEVeyLxmAiSmVzAd+PpY16J+4nie1DYLpssZNphrkf+4+9pJ10ruXFrcai0Cs
kbnr17t4vhB/vlDB+DlcoiQV20ACP12oZUMkCihjbqWpfQVCE8M0XeI/fMHfbsS1uDikSf3i81As
fdr81by6wqHlLSDiPQdxffH1F/n1hGS1jaPOVZbBZX9MsPxhhZr67sDgzAAcWqE8RSWGz5RURm3t
tWb4b09h5m1xiriUSxzbnAfGH7ZFxUIgx2CndT1eq4xOzkGD3HTwmzDy/7Dvfh3W+UYsTE2DYZ1T
8tN17oI8NIVfSRSc4cGeLESVwG1Dd9pkXvshW7wkX+/I4wn++ZT4cYufJqbN4BUjUhv6RJLww5j7
HkiJQnk73yfus8nDhvkydLOshW6tSRU+a4DAtyLB1xmg71gqG851huXtfCq9kTm1Y952mhbe9kSp
v/7h0/460lApYzloM9VjTPs8ncx9366cEi6hiznRaXx0dyi7oIHguwxPRRyXqzgF2yX94gq/+MPX
mzes+dr8cW/NJTOLSYFLqUcy4HzeW3qkzGzUb8eOHgq84ETRiMMsZuvtLo1Dzf8YczsgUx5IjNc+
kWeLZbobe9vaQyhOxaUQfu7gCqB4ZV0xNmYMmI4ZtB8T6pXQPUlqyKH9QrRKc+9GYbZVsQpChIPN
7FCz8OwO/EdMCce0l+BNPPgo8U1k1x215zFrYSMvIb7htPjWjBFiPhJL4TY9qaS1kmFFzreZ3wtR
4YdDcBfDNgcQZKfloxHUpYb3ALahlW9wZ1ZNs0Sr7jtyWVTCHQhRK5JJAN/NEsLK1iwN09w8Ca04
st9LhU5/YQ6k/kD+DIrR7FajVpTWtEMQTWLSossH+FAnWKggGldd02IYSPpAhNQqCMCiZ542Yta8
h2VvEvyZtyRH4blkMroaSKtun7AlFtZrE/YR+gk9gFsAowMhzhzgYYzTZUzMofnSGBm6Zw0BqADy
BC6tvyqioSMc1QxSSXhKFeAxfOl6rL4+2ae2kZSLpqzr8K2j4jTAP20DYw/pr+QPpQkHiOAiuiro
O4cJoQ9ybnhsi65Tfp5B9AQkd6PqprCRZ2LioaudThnRhMDTDGOhTZqFQAUGn5wuPQr1ROSB0scI
ZeSeIwCgamFy35u40Kh8mSFiUhokATLfBTC/2n4w6PwLcOuIuIubEsmwO11ksBfxF6nCUuqbKWM8
xys0jhHZwwM2C6T+JHnwWReVsHFu6amJgtIyJKI/p7ExyC2KHGjOq+xLr7ptoaq29appXE6IRSpT
O7nIVCATC69y7Kf7KlS1uc+T1M7PGweU5EkXt0DEJXOG+pxek9XvcpAPZMNOAPBDAgRRlbn3ZVF5
EzwfMusAM5eacdmJSHc2JZxPNHh11KSElXhmelb6ZpTudR2mwpXvo85IsLYMef888kHqczn5nU88
CdWg7TiDERMIunG50DUvt9/h1bpxvejsqplw7Y/QYxaZT5RLy3wYBHXj5u/U4UPvsTPaOnnRscnx
Et0ShfTnDqIc3rU2hSk+gBClIW9bXrQGDUWzjnZu1FyMCINMPEk9RyjPgj0SZKyDx2iqgshoMebT
cgp8UrxNM6/CVWOG07osqQCiQwSrUCwAbARI8QrdrtInLS8RcJHxkZAoDKw7BbjS4iRPM+dFq2GS
+Tt0fIiBnZTQMAUilxSXchZ93pAOHLBa2uu12Stj1aWFDzUtZVDq6oVW9zm3wxRvQPEAHTsMobSn
lfMt6eoqdubgbaKhJnus5JkHUc1doS4cxb5G9YrmpYqkUyJ/wQ6/HRW4gBMJpsw/KTTWaPdF5Qw3
Xkiuwq61wZNeWZ5mjGIhurrX7WUQxFVXLFQiA5sKJHYgVuFBmInpoQJ87Hwwtx0h11cO1orZZl4L
8aF1RjlwT6SIZy+VNsSs2u1qCK0TIsQUtW0b1H5wawDFW2oRDvDroK2bRFuIwnLNN8PVWhIciNa2
+0OXhEb+QKEwh8nnN/j8bkWSNzI/z71IGt6WmZ6TvssobshRs+Ig7HagZr3+mlRf5JpRTVgv6nKZ
jad87YTUPm8gu+wswp5obrj8tO4yTVTq0X6mHV0uArPMqPejZGm6zXGk+X/datu85xfP6Xv9P+c3
fgWTgY4oaP73z0/r78/993z13Dz/9IT8yrAZD+17NV6/Ux7mn/JGf7/yv/rHf70f3+UPTbQ5RPz/
3kNb5WmYha/P2b+u34v2JQmZGHx/290bTSX+7fd+Gsy7vxiDESRRxEMrTP/r736apuau2dwvY9Zp
UgR3GJv/g7zt/sWMikq8IQAkGdRr/7OhJtRfYDxw0dpzZZAK67/VUPs0m2JOIOy/18EAypipfJ7b
jw4A/MEs18lQasuyakFJKeKfhPkxTf17q/BoWRrV4r6GV1lhyPXcRZR5dPJLcuejPr4G13JTG8m2
sYjI1uriDzNM++fp+fwRHSZP9OQoJEOsMeZl2A/T2RRDcDlKI18PFXKGoDAhkVVXwED1UyMjMI8T
bOP3mJG8dsxPOokpLKwgcUWt6d7XRj1nP0nsWD5xmz4Lb5U0wxXJfpgIQ/0jtwJx4dzqbovY2wFT
6r11xowj0ErygYGajPg5goQCp1H66zSuq4U+MII7JgEsfZLO88nxGfyl2qMhCvCsR/ZekW8d2PbO
7VR+OYWvfAOCHFyX7LvScVahM+mrvd3XYmGZw1Vo1NHST8ilElQGYINW5PLG0R96SEKqebL3z2Rw
3pMG/Q/q166hK4P6ys97EkC4HXZlitBCtOVOz+J7unOngdV0Z7wb6gkD6Zub4ois6bJtsGIwLmV6
jLccd6oVDxTuCJTN4tq6nlZGlRtXNRFxOgad5ehN8sQgoT1ItfxQptkJhtEZgWeiIS+8lc1ccDnW
8QdIwnBTickmBq0tMK4QQW/jrpONqW1yplnbNrEP7TCRk4ZW6hQtpL+bIouVn86BhgZ0zlBy5gxN
sfaAni6xfoPhgfuGZ02S1TUWBcYWPlfRoHFvJ9477LCn+1R91m3TaUs7Kqut8IMX3fW6RR7D2qNL
NeeyoQMvBmeLLMaBH0KF1GwLgjx0OIBt5TypgnBuaiwPctDadQY+dw1Z2F0XNrYKAv6WSeg1KHYm
hEtF1q+O74o8E70jMU9LOUAVCcjqqUakGGNa3FFJewk0mCJU2R/cxiUcs7u060xbAmy5Sgnm3MX6
llCwO02Bl8B2ufBK8Y2TpVozSk/r+SBOIPQ2sfAufRdMecJZhrqyXwxVvrMSVaycYnoSY0XWFekv
nYECWdUaKSq9fl7IPNw0uvHQT9JijWIsNat1VkomCCqpnyyzBs5WErdERWtwHIIcpGw5Idadpguk
2ubODeGfoUTsVrloNqBMtbOa2Q/wZNKSrUQsAzciokRZ4aZtr+2yrdYpGRluoa5ICAdCoogeUZiW
ffehl3E+x6TAbB2KJyOD1O2J4hSGFo47InvL2yKzjHVai/mAt/tJkUmXtXBJgoa30hJuYS3WnDUc
jWSpYDzQZXNeTL/Pz2stRDqTFwuj94ZTMRig9oOlKaN+YWS2uZuS3iEvcXDmzBGgSPO9pvbqcE2x
ZaGckbOD2e0J1APcLs7Kj8hhhoDBlTI+VklxrpqIZDGkSYta5c7KsvpmU7GK0AcfDA7ReHGHziad
mYNd711mPjNX2wXG7qAtFTUdlGmKNa6QPFijegUUV7OZOMbOwjX0NE6GRTAepV2pcaYed9BArNLe
tYm2Kq2CXcwXd4z4w4idFuG2vnBdMzuHJnrVlt4ZDvToDBcDKkOO6cKSvJqEwDCgJjeSlcx+vz/u
sdoo9i3NicvjnmxDFiBZI1jGuSTY4w7GHBCxx5HE17Xg7NTeMmlkaLmHcYMFbN2XjbZ0SW3awhDA
Q+Xo4aoVJDzWXnM9GLB33Cz8iFs8KYNUlywS3mFJGIuGpKp9MKv9NJzmekt34Hj5+Nyrln2bv+YJ
xOWxq04GYI87XKSvuoNhvHBhWTMVBlXVLUagzWfdFK1NPFFLe2JqGw69u/ZtAtsg927mvwndUqQu
Ug+wmXCvjzdnj+n22usNMO0TmJXBR4Ueee1BeQ7T3kB0yzSz6p1TAnx0Qow2HoGLTDAJL9Rcwh5n
Dtq9RZriRmjJje7ngDHm828oRMlQgMXb17nLd5W6CRPOj8oWt2j0JUNuna9zYq19/L/1EFdbf1ql
I7akZj6Tcfpy89Djaw1a41GqhZW7x5jJ2UrmGI73+UTNuk2nBlbO3shvvEYs4e6sxjmc0OwKkIDz
/SBjvbyUXECr4+UhR7BSo/OmuT5K7qn+1vO9VlpU1FeGQIsSa6o8ndR0XWUMpnE2OKvCGa8SPb7U
qPosyM5oCdSFJzqfDkWVXTfI2PcmYBxrrGIWqiAKZozF8bMq6TKhqN6PH3eKxV2TE0Qa2u5wzeSc
Oq2hBJcmR0fKPF9UFThwPK47liDD4Nvr4wlPEYNrO4lIPEzCU1D1nGiBIqyzTpuFtFKXYF+m6Ngp
A1fCVsFSkxJ7E8ztSbCzvOuQ0IDhTY4DrSVHQOWtuTsetzIkuzVrZoiiWIUjpio3GLZpLq/bKQx2
gUzP9Xn7Zh6chXbTr4mQSJZM786mhE/pdOr+uCeyUq17m/A2wP8npuP9H+rOZDluJN3ST4RrABzj
NgDExCAZnCltYCQlYnQMjhlP3x+YZV11r1kvetGL3siUWaUUyQDc/+Gc71gAtpkpbF+EW6CcT0ZF
cE+PH7XHT7TD2MCYas4EF9eAwpJnQ5sWfnxjfcqhDpFi3ABm0ErO3rzbTVMjCKJDBSn9OizAZkXg
CNNTNpGwJOflDDRkDZhaqxDb7hgpf9zzVCi4n1V53zraRz4MxJlsPwQN4L5R43ruaW12zIKMcOK9
u8FwxcxKw6TQWEGigbb7+cY8CVLIqTkPkgTZ9+JZfDxlGc6CTGli0uE8WvhKDOB5P8WkGS+H3jOo
hHT4wDnc0YOUJBJuRnCFsxmWY7VHHdoebUg7qeRvTDK9iITHl9voUh1lYtY7rwMV/VM0cEyEekqq
uiAALRws835pNXcPrW+IMDORP9QuIrJ9qG8ECJdh7/q/y3KsIh8YEUYR66anJySZHl3/alsYuz1x
6tEuBGCE2L7Ktj24DX/j9hb1FkznOT1UpO0dnLaqom41rCP61dAsuvbe7xBsUwjfVNt1IA3jd1yV
bxBNeLfX9HuKu2k3Ze6RB2TaFOacdt0JLbu+J3atp5d30SgwiqttDsIkN+LQGssdTVtAKSxObpz8
Wds2D3FEE3LHanf3wyHEflVLaJxFOxxXd14jztFqb5SYoCdS1UscsDO0/WB1WwYoWORrjXHQsA7h
EpPryJzwurK/D+s2eU94Owl7xxzTGEB5BjuDrGQme+EjS06mZOVyAvvUWn9hw/hhYlMZ4ODnQbPf
kqlIbydrizpN8iPjoRIXHx+BU10EFLvJ9S55XKm9i1CU0GOcmNsVh+HHj6ByN/7A7bSkV+WKIfQc
XpSmww8SW/GTnGoCMtxqx/BnfnQ4eUExP0hTw41kmu5Jepdqrq2X3Iy3gMbiqxOjQz2xvhZGYj6A
b3uqwNzhw6IsQP52iEV5+Ul2HMAb8cKm+Dm3oEcBzEO26jTMskXNz7/xtyc8J3cQXxXEy4S1ho43
llmUeCUm2Tn9xL3iVuRci8e9D5x0p/f5Y0VPD+1gv6p5PhjMHfnzpIr3AjhBogUQ+YjsGfJAuSNJ
gw0/h4Y7HNAdf0dP6J4lCZOYxT3UFxXkimnkzpp8zmkYAp5FS+Crsdh1wiFMgj/o9XwQ7Va56elf
bdRTHhlywDS7It9n1Dt4w+VnUtNyMDlLAw9Fvya9F28l56bLHn9aorxpSQLW5l+N2pqdRGpBthgM
OLPx6+df1dreXzcVXQPcq+VrGD0ru2QKkmmcLgel+BPG9jKCGg677bgYYROE6/w7rWR9M/nTKRHW
7zyDkmpqI3S58sGPuZB+LvVyX5KmfKj1FDuyYB3YDrAlqmaAIrV9EoVWznvTLN6d7RL1qpzv1bom
gDFBI3RQhzQJPNJ1Ir9gBJy3FTQr7EKWsGlAXEEisTNZN9qCEF66dmBbeh+ONtOpn++tI57oUBlF
SnEqD7K91MkqT8o5oYngb0u0d0c2ZHqa15mbfyc0RNBpTxRmzW2z04wifnX9eX7MewzHfgLOY3Km
QBl8zRBSkt1EMxnAMDQIYmUKC4btj10b83GZa2pdEwE8brnA6M0OZaQrz4057nvMKaclx+k49G1P
L7aVLdgJBpI3+gyu6IZvWEKwdPPjYnBSkmvaj9sbTuYJ7bk1ZjeUm5PCyJNbB9+enicPAHbTUlaV
JKgnev+r6NW7QyV8s/bO0xK7+d5IxoM20A7p1gTrHGg/rmevhVo+RXEJN8pnwRfFfkohi1zb9aYs
KlNKSlfMj5rgBvawaER0Nw4A1K2eVxPRNf3WdCXAyZtyK9GpaBAChj8PjZerhwyMZZBLUtGH7YuX
BFgaKFGJ86GZInPrmuB3PuZacylH9E/W0DxtRvZIGDaIZbzD+AWWaKL0v9EbsuiNfg2zhE4fnVk7
G8OpKCl4hF2IAHXIdCiG7ih9XrzFmVTEwCOifajZcKSAXK7CNbsbZ5r/NH5OYWuS3mf0nJGzXTTn
2Fp+8zRqu4XAk7PAhBLJzPYuTO47+hZcEVODy1v2hLK4bcNwtNxEbzR1d3Jp74SZqOPoZP6lsMmk
LtZmh5TfDgyHAGRnWruQoyQYXM7Lvp3fq3q42q7Ebj5T98VVUe4IUm13PHLuRS+Hj7rT671XlWh3
XPep1+Dg1XU3UZWQRylIHZ28GovWnN1bACj2jVPxTc/gO0nACDrXU//czcJeNPKu2gQuTY21D0Qg
PJfnxOO1ZZTyG2ffzCCCxFwIPFize/kNX46Xl64b4IJU+9FIs4PZzKd1YHuEpFiwN+kflhJYQ4ID
L7KW5PPnqJnUfItRuz/XHa9dL3FlwkFEVM3g+bAiEQBU9dEahNkKx4WamFgHV45wv9L1+nNaQonh
KccoealG5+QRZhGZnnc7UrxzJUC3brsxHIteC611pT0xiZ1Wpp6GGnuqsCT7da+gxhf69AsCqtrT
sm1pVlN5Unldhx5B4PA3Vj5EL+1v6AHywFrzbzshnqTQtLBas+EILZiQ77FmuOQar/pm3NDztXhM
feMKnJJaFqlFUDaULYNGCVEKGh6XHE0xfI+Gn1NjtCiD60gqntOfh7XJG2+fZBoHJQiseRBe8NNo
/rxbA47fXZWZUFM4/Y9ERux+nndbJv2jd9JzXjNzGxctunZba67FZGFB5LAVir59tjFWsQWavYO7
VPvWY+z7c3eMGl+gwTmiqLlaf/m7EsIV5iYIHmBGtz2GWPyNDrz2JqdgXQyczybcA7v8ZlXH57Va
BL2RFOvGKWSC0r8Ir8a6O57AbL3HyuALcjxGa9u7mRbrnoFNvZ8VN3Iu0JrOo37I26dYy74FeWfA
zNb3fm1uaU463LIqakE8MDifif1KxEEqKr2ycKJ4TqwTzt2g9tS1sECu/pzkisAIDPDWd1NOdwjY
CwaUnnZYG/Nl9CnPC2VAImHoc0Bcg1+Ii5idAUfmTJ9FuRy1CY8gtfCYujUzFxXGyow4bOnO2AKF
in0n1wvpoK2rHoZp4nOqrGdWHuQi20zLOmXz9OMRCGLvPnMnMpzPYMWp37fb+Od0G8QS6EbuBklN
+7FlcJold4BtU7/YKzei59b2h9MBEyGmDwrmdrVCL9qZXrncVJr9B/klczg+HmsQR4ONT/jzYsWY
t2zW2sFEOc3PyywCIZI4NLq6POXpElQxXl9OVGNkkcU3EPxT5bi5fym7OBx8sf7zr9wOb7Lh7laq
UuLjCoKYKWrVyluqNSRmb3MRZhG45AtiZkpQamKyqDGbz2GlqhwQE+2K3gEfpOqeUgdU+PYjqTum
fMXyZMS86QmJ9KH1ni7UWDrEHQcqaWM9JajRw+1xcHzna+JI4o9vLCJOYh9NlvBoCX9OCuUOH+ay
X7hIrz9zFq4BzjYmil5DxZCO1dvE2pexTx8NHE5MPJb5Ond5fdTSOmhtZ2NIgC6b+jLUevH5867R
klkh7z+v1bcPePmkM0szGvHl++33unQvPKQwMRImJbP+NVQu2D3AKUljkwBpAokb1fhhmYgqcWKH
M0FVM+OAjNtpkPX3kOp4zSRJ9ZhIXNl1O3sGpWBmgA3IwABJH2pFW4TuMvuB3bYeOBeavKpSpyye
3smlYhUUNBgtQxVXL+l07Lv5ufer13mtZOD2zbfpqANxVXRM1q62pjORVg+zHOcD66hTI5l2VjO3
yDCXR6Nmj+qT7nGXat0LLdWt2ZK34+SgwPXenulFGGOWBNxQfq7x3jftkikuxDBRAF2CLoTd2ACp
UbeSaGbeI3jCKuSo+dXjMOPVBf3bVH+Q9hFS3YLaR/8WARs46RlS+5rAszuvUdEk8yO7NXF0Vf/H
ZC1pr/Nzl5JAlRr+IxM/xr35Cwj5VyIvji5GOsspb1k8cEKvMJCn4UPB6nB08iizozXyzYtsmQNR
0OYwmUDQDpfKzkLfrbugNNspakf/ifAfC4K5A8GwQihikadslt7WwGR7bXru017ctLH+NTHu39li
zwMbwppYg95XyK3IPh+KF128tKI/p0I9oDxLg3g1yf3qmPR6f3OZ+kSEe7+sNvt2CbmKzcEMi2w9
1jZzxAliS9o/5FVzZfEQzCwai3Gl4tZGFrMJEwPKPNVCWFiML0UsttIsHIB6/tvrCO6ox/auVr4R
pnZ2JLfiLFKykhK+L6syWB/nvGHO2Uw3qP0wjbupBXOzeFHqc/bby7M7OcfYqx7Z+Q876uETNu47
GP88k8iSqnIwdw5DnXwKMTKeB3f8tS1W1tZ54O18NdrmpU316TR00+sdHUvkpP1f2WgPEr5VNLbV
vGvc+rZ1YGfKLuUteZkrCjV34H9p5wHQtH8c0+nvmnSM8ZBx5DJL4Zm/QTYYQ6pr4FvskNEpOt9M
yG7MVLwbmTee8tw9zltu66Dqe99jTeLrzQNl5kOSTS9O4n41WPxp089Uw7cGP7OpORpV1No5eT6Q
TXyOdUdjBjGV/V3vIztp0zo0hOkyNKXoRi8dooG/mi57oa77MyTmIavLZ9A3H0qfEEHYm36Yp6Ei
UV3Ivo2WMr+Ri33NtvOWAVlLUdQHgKUVd0t9qigOd0sB4nEuB5cde5czdrDuHbt3TwRy3uXQRgK3
SiBlt/6pH2KeB0JflJzMg5fK19hoP8nRyPe9WR4IjaBwobnoRojEW5QHYdBDfW9W1XKq+vWL+20k
ArB5BgZEJt8duSjxASJgTuqFQPqE618SNtSJfAYplKynclTrBT//Pu8wgbhtQSSCak4aJRfkBwsU
e7yAwLPfV1513DnEYTg9zYBVCXZTXAbB1FCy+C2IK8f7sFS1y9q5fVjM8p5m3+YkQTw7es1FY1Kx
m4beOExzb0Im9atwqBB+iylgfsxaPfmtz4Z9IbmBvnkLlSsJOa/uzHKQobL4+4AWUYM1452fdNdZ
eHMoHbFzFmQ2cYXchIx2Ts08jAcyQ5DFQS7BoaqTOQOtiVD2J9zkDK3ShpgQkVqvhvRuvCF+apSV
bOi4ghiANAvbJv3w9LW4AC8/sBd4SPi0XhoazCvCt1M1t+4+9WRKRkT1GyEd7SqZJjf9zAfUafAy
Pe29Af13truJYUtWPCme3cFTcBz4B2N2CUBT5RT5y/BkFCYLCo0vIM1K7U1tyVA6W8qo9xoUCnET
v3nax8Dt+oqW5ihWl/lgS5Uea861hjMj5WIdOh/FARTp8j7vyCFcOTRd5FfkCr1ZTUNtkye7uFPW
rv9bCC/lDkT3Ltv0Pp2lxXEjjhzSHmZid+b2Abk4iK+U/pcHgMQksme991h42HW68sZfXOSssTQi
NEIzJ2tQk0EA+ZjqUtihMTdXAD76bkLCcpiW0kNZ03+URmof6/GbC5LgY4s9wSRLBYnJ03cws8TJ
8ZAAWWyzcK2TTLgNNahMQ02v7H2xbU0BWtFnZEw8Sh3j9mITl8WSBSEE0xNFPDmEYKNcDnlqr9HP
1uZng8UL4kfWvD42RcXOBP+2sS3GFrrzPiOQ66cAN3JqNORiUad1/hF5pAyIdQRFKILRMSgKwJOH
xvZ3T5J2TJwmPFOXZrlTI8+op2xurCWvAkRYZFYwTDdCpkTBYFLAzXpn7JuU6EZGI9B6LfLYJQ+2
N7xne90tl+fVqD9WeFXogNb8tvKrg9bGxV56v2tRTZS+o3FXb2PQLCnJiXbSr8qUcfQfqoXrP8vf
/7S7/vh4/vtOGOUyWcUOU0VkCu7/2An7bdVOSUYH+TOml9uNHVfa33UumMQ62l4q97nyC+efgYSE
0rArAf4w2eKR/KknVcIG4mc4uLAlbYhZcMW0d1aHrSpc1FMvjg6aqRPq2O1pxYvhtCXzl5JO0/9d
twvdgq5xOQ7Ji54yUfh/oky5zb5U3dXf/X/XovzoS/4tVPn/SL9ibiaf/7OA5Rm0439KVn7+7/9o
VjB6YxmAGeO6GCSIhf/fkhX9vwx8HyYjOvTuKJnxufxbs2L814+neNNpeEjRfP6nf5nAnf9CuY09
3HN1vDE6zrb/GxM4Rtv/oWo10TfbCEEw+9o+ZlUdecx/SkLQhlGiy++FdVaWPo5+nz6uPISTBq8J
5K0WKG2twyFh8a5IUTv5DG4jw3TBJRitekxTwufGtBiPLvfT3i+xRhiaY91XJHPcsRuBTzyKe7F1
NFDU4VDieyE8R7yl+EcPGRy/sJNgCJNlxKytD7zDhntADt+SVaPK81TYZ0sAQDKZs+59Y90ri0hT
pYYtUSY75ysTsbHsWTD4XThsdCK+nL3JjCmoavs0LunFrzubuip/1CyaojnLn7M4Yw0ZXwcl7cMw
FWx4y/y3442A5mu/YeFPVImrWFs0MbVWnJ68xv2W8ComQqFuZ6yl0AiFHQ11IXYVfZiw7FcTovlJ
9uVhRR3Qzog8IJ6EuQUEKi8qxnh1BJJrPMqRtp52oqyPTpKiCM5hqK/J9Niu96IWcMbTrCfKLvuj
ee3Nb1srPnNRw+2AjrErU/dd4IR1gFdHVZ3DzUS5101QEJlpx4zfU7YUlf/BSvO2HmhlEv80yvU6
Le1xSL/T3AdCme1prp4Gw3kdveV9qSBVL/0NmSh0KAs6gYreqU5BOaXACFfhvdratKLqLx6q5pir
6mXV5Eu26FfX9MO252LoMjkFS0Exomfxl1/vFn99d5DmprN/HIjACs0M5SdUk2MKHmuZeYpgsmQe
jMMZARCU8ce8UKxEzOY+9ldWpym9AxL4wQRO1rjN69zGJzlQlhRJ3IeeCbvQNKuXIXMf3FZEXpZ/
l7OVkU9Rn+a5+lgv6ayBjWTQERS+fajtevPJfaXIWko3fjM8+eJr+XryPPEnXfTbUXrdvmP9vWtM
/5d0CaXqt4Wl1IgyRwPseg2Tj/Y+I4JuybEam7YdeLK8WoVx9WvhBLK3/2wNtytBB6ZTCaG9+q5F
rnbxShatop1RPVdB7bzkk/06WKlFLc2QFBOT86HPbRu2yjvYS/ZYzOx/NdlNUNT0G1MAq8HC+uST
ojyt4yMZV/zHu+EzNa9WmRm7zkKB87PiN53isXYdGbyZLhROe6nPvkpgsk9Qc2hrblikyRCP2ysF
D9W1Gp7LmU8+yfoHHdX0TjkLEuSZltxjrq2Wa8a2lSxReSntipFus1KpL9cui8NUQI9JzNyNVGNc
6E7yB0eAoabTY2cyUxA4/XacEMsAPeDcNN6F0daTyJzX3CnYLMruAJrWPxaGN+zttVNRUtXijK6G
xIPtd//+xxoI78FYnBu9Hqvzsv1iGPJfv7PtC4OXFYXRCKQmIThNZxMUoyq1unQ8m9svTc1EtE3W
I8tB+0zcYR+6hUXzXTfq8vNLi+cCFAYFWtzctTAF9fZX03ot9er6UkjjCtiVqUI/aMxFI7dudxQk
N9agUYPHs32kbD/YGcVWas0tvN7JwvXrTqgCpuymnk1Bhgi2HxPUKu2ZZd/wcFOKzYZ1GCSkHmUO
+Tk2jmr285tuJuzq53fTrOf/+p2qYNKh1WurmnQgo3ufiqQLBcIz4GFLRQZZeUcYQBrUeDN3ldgN
A4LsXcZW4AYWZcmGqU4CE3lyhy35iEykPv/8Ms/O5zSyjc9qXFhJ39MdSi8PoS6NZ1psig1XlWGe
wrdCg33UypyZSw3r0vSyhqzZIkdwUjv1GREATDkYJ4jz0YKg9pjD1MTsBOGw850FbBJpbaakjC5d
N9AhlmobCa5tYCMbzEh1zSSXs0aw0yXZHY9a1ALTDlmiaHulkVToTtUbxeSvhlQE8FjxLtfxhBLt
uG/KZxQYingnQivjFODzoN4mNBfntI8n7pTQNMctLLTNz+ZLlnV26JBsxULIOPiOzXID6Bzp0bCX
fV3Ra2vNk5HX2BYcnYR4z3+wydq7Qb59z/SqPfBThjjerRVxvKD1ktGOYiV46AxjOg+5uEAd7g+2
DkOvdt231kCspBtuh+Zi2FVhpeDlFxnqgHE1kDjBzVZZe0paWgMI3I9J77ekePMuM/f95APTGCrS
QroLUoIY6Zs5w+RXpvuwIAWby/kJ8tLwnDsIFGwSBm13L3NNhLZiAlgVTNWnD0INZsQuLWA1qQ94
8PnxKgYw7Tp3l2FArpd4y96cxHSsC1ISWKVaG1aQLbhN47mMCVdCyTU1Nu3nNNdvq94xc6sVlokJ
VSgNxxrFMt7PNpsAxjmfwKY4OnD9h5Nm2ASegTavmnK5Q7Z1X8797ULIfQQp7ZkdPZoLS6lgRcln
ER8Mrx6F7IzdB1Dg0alIONI0bWW3Zae3nlETXdxIPkRWLWvD+Yxcy9oNWnJjODHLqW486JhBoNul
xIS/5GSa7N2E8nqtCvGUwctSfj+EqN2JC2pc7RHgMWjI1iCmruCR9apwWQh29sx881kM41n4zRZk
oEdYzolfcNb5VlaLt91kDF8sD7Ci73KV1OVBpqVDBeOg6UrHJBQJtoqxyu1NgHlmBsQkITG6a6aX
+WHq7f6QQbElTfVP77tIkLI+3xMx+N7Aob1BFo2arMoiOXb1pe9jlkTtfKOI59oJmZo7c4nV3ZD+
yS2EL3JYQWM66E8SUmy2xDYrMDXtaV2H5sFgGv6od8Ut0Z35O/sP92iwN4n4SOLbTs8AdKbpC8Qv
FEPeQqpF5w1vWe7ujHyx9u3InBq7ahl19XYnjcztAEHf9H5z48B+DkaA1ZFK82PhV7eVNDHMWsOy
t3MfUE6W3OOiktQU/sHReNwLMGKsnJS4czKipMfOxrQSowBokf1p9tCBaXa7vec3KoSeXDBxKixi
86ZjMSSPKes0S8/GpyJhKDHxKT42FY8menkAWQ3rv55Z6l1VVPpuFNO5GPp9Q0uNqMHq0TgRatJj
OtpZbl0Hfl1eminrL5lwX6RUw8EnOPdiLc1L3WCjNuwHo2QMUueIuuItKKYltZhx8dTzj10RdMNC
sCLr3QhsveBusdkK9LUVkkJKZ3tWDYWr1t+QSafvpD/1+0XPfok0Xo9zqScMVobqwDCSBDmt/l0R
6Yc6kv9karOarasoX5V66/P0V+zk3WNdcesj+jwhbkG+2pdmNFTtRzG4xu1c6QGaKJ1BV/ktSTHd
mQMQx1ya1T4jk6gPSqiwO9cgYmPAhHLKLPFlxHvb1PqHVhOnma05LofqxgTpjICEIHLiZBD89oza
SNAZAwJRpmw8W1xqWKWGOXBb3+fI68LYYB3vrBah0iVjWd1+YLIcNR6mQi8dGENpQ3fG8lYHjjVy
I7o+M6V4daM15ZMxS0JlEe7PvDkmBXNhM4axnp263Sde0t6PI7k3/JD1cz7PbkSgN2EOCAKJGrlU
y6of7MF+92sCIz1i6HOn60ksbx693NyT6cb0kSQ1dHISalrRR5nnUu31iXmUMnldWvualAw61+xX
OnpRtSx5wOoB4eYz42jjaglEwuXLaLkB5WeFjEVUdwlhEHeiXdYzJk7OnV6EoOrQDiuYqQB1Q50Z
SOAJUjVy0Xw2darf/fyiOfnFN5v2hCYvQKphzPmtTyC308f1xVf2l6uPxbEn+fpOmS3TP9FakVnM
TDiXWkeH0IV2WydM/+Wjuag06s35V64N90XHcdfBxImcyrkzRz5Lz5o2aUSHPoD8q0ifDONuQY11
MxrT3vTkp6rzOhia+au2CNU0K5aIhuqDYtF4SQsiDBpoP7s1oSx0JYIcXU3LxSDagigsQn2mSZ6X
Qu7zrPmTMlrceZrzPifOzKabg0EOCAi8/EESsdEW3TeEBzb3guME1y5YkvIRQjD7N94vmDbIO1sE
615SvFp6mwfYbFi0Osmxw7S997o56gwc2srLzmtMQ5A6fL+VTriQzgQcfyXQr4o/B1Q5D1tk1T6L
vbO7/dJkK28GNaLN9Leq3ADpqbWbF/dVevKKyFIzvCd9JfmzW/XXNEF+0eXeVrykLG6WptwrXo0A
fCqL1YkVSetTAGQZR57j3Qg33pf91xjr1V0cV4+dNMdjT/yHX99XpSb2ZdI8slWnsplwRI0g2oLU
eq5keczLrNrXlJ+aFEWIyzl03eFv0U5MIMV75hBjxzThpZqNdygAZ+afQRqbVBqk4xA1hWpR1Yg2
ChMEqFeRx8iwjV5D5+6vnsiJ92g6m75+0dHyBvWs2EAVLjT70jmZK2JmPSfodNGq9xiQ7U7m5t+1
HDLoUfMndcwQboJOdOElaxBcAo0dP5fpfDJUrh1in55ZkpFLzAF7eIE2J+FUcNfcjuZxXkKMkiy9
st/enLeoYOM+sMfmvkCbu1uMqWE/iqfqJ9hkmi+pF+t7yJovg918CnPMTvmtTTTUzh+2lrrQeqaT
63zAWgvSu3LfSf991VQyhzVG5MqOHLm9mJN3rEzrvfKXI27YL3fKNv0YMdBsqASkc91AjlHR8R7J
KP1c3fiJaRyDbu+Xo8l729BAWzU4osuuO5RLfjd34l5p3cGP00hp36MkUyjuObBAln+oVPwhREAE
9WS+eEDlf66HNP3IbcSXbTsExKWME4o/tzQhDS+oqYkrp8KkQLcKSPxSXhw3fZvz9SKBpQZkzcy7
Qq73bkrXlvjpm2oSlq8rZdYW4WJJ47fY1jOThk/Csw8es32REAC3qHeZuPsJx0xUdur3Ki3Cz5AK
JSoylckXzfh+0EcU69pFviGjxnG4ayYyrIt6ZhrhUVvalEhLpu5Ti2W672/f8rh3pWRrPvCcNmCe
41p/tOuJZHHiIRa3eYl5YMLJptCqky8/YQ1W1j7TSYJv4NiGmmrMc09ll6ZGtOAsJDJuCFmkzC6W
DwIGAnzocdA7A28xwcrJdjmhWMRHm10EQN9o9tntofR5i8vUOak70+KqTdbVDVIJ3nW49xzzvic+
kG46kZE9w8FcmaiE2uLu465DHKl3f0YHXGvGIY9TtYwsd/b2Mq0eidQ8pKsVLulEhLi4SSHrKJSp
YMD4b8Ny2E8WwupZzjij9CdvyN7IDD3aqPV3+tGXdiTimt30aJBqmPLzsexCQ5XWRbVVcLPiSyfZ
sA01n5VfhTpwRyFyqxnMsMHDxoKRrpcDZ9rSP5dx4onUm6Ck6ii4tbz000WWdxmY8Iw1kOuKecFx
dJOrXj0Qz3yXD8YUCjyKG3pVi1jIdJE9veQxCx5jzfDVQFNvEZUEKyraeSQvJEW1M077ZI2ftEp/
0hvn2k/LHyRalNlJe4o77cRUrgnB/b+Rs/NuGmDCKa+ONFacBfMzpRWBSWnZ8ealr8nAm1l5y1Md
i73I/gip/65TzhKnnvjAPXXf81hD193JuvtrkauwE6XzvhS/LCkYGFa/YFS8aKUkAjVrvxLTftIz
TvJsGq8kc3+5yIgbibB2auZwUgijEvMSlxTbs9Q/rdVSENI5ORueb7MtEnZZLN31NL1WA+9fZb5I
TpaDIFpzLdLz9mrgbl6QW8TPqBSPmI9fvVVdRWvQnPs4iAaTyy6J488yHh/MYfIOGXWGu9rHyTSu
SVaHaKl+14kglc0WV5+gjKIsfrsihwXlL2cne1k5D1Afj7u0SK+A7Cm8lPU0UUAwZaHhl8lBkhi9
Yy9QB1OfXFeTnC+Ciz5TW38fE/vLzhhhtau+zwdsc90Gs5ymAqCy/UQ6wpPV1cfMYIzT1+JTlsO1
9L3boV9jXt/1j7CYqOa9v89TI3+pFSzCwiX3a0gSP4gJG6OTfC587WW1ldoPkqBiY+A1MYczm3Vz
E2yedX5s+1x57NfjLPBxysMt57wG4IZQjx8coP4iiJnsIo9Jw3SAuz8tR096bz1I5tCOiyB3OWr6
hjJhpHulct2xByy6JmyJSKjNOdRMRiiezG/gsfSKkdi8eAdpKo1AheJ2GIwnbFVcTdkLzAqcEDFG
gYwIhnhqeMmq4Ygizt6BL0YOVDaXnO4KTWwfpnHxnpGYS/ZqjMWhEQeqCxQddgHnebhnvrBeBBCm
asnmIJ37YhdjlthVbFA28VUlTJPOs/mGSBCWGJPA4Cj0H0KfQoPnMV7mD9dNJ46D/LostUDRTxZE
jORRnreyfUcaEaFMG3feHVInbKzEPSpLx5LPQHit1CWjsguGcR4OcvTvVMcrzE9fM8lsGPTkyUnC
WkH2BtZBsJ54XclwjsvMuhtNgYLTaIEbDtZj0742I02WMfSBVpxoFFeyxG6VaS0XQA4fZj3OezKy
wdn7hMMYWhpmE2Qovu1LNYAnLiarD1sMRTzwRE6jOP/o/SW51k7zq5jS87iIP1sxHVVrd9HlbZIu
tN9qBNDP9AWFHUDpfD+RI7T45atmMmLlZxgf5yV74v0kvbn4nVVs5scliQSeP7ubDQSzzG2L8knE
8MxQXz46GgutfMpPmuZcktagsRl8QsLT7WOiOls9bHi5qV+yLnvrKhs5hVntGh0hrHOlobxp17zH
maLTjsQYtK3lk59vQQLw/L/YO5fkyJVsu06lJoBrABwOB7oRiH8EyeCf7MCYJBP//x/TeS01NIqa
mBZ4q6zqyiQ9e2ZqydQJY2bWZQUZcPfj5+y99oi0lLb9oM4cDhVNdhuNicMvk3v+oJFPHhqPTLWZ
rCE+Y3JsI/l19VsXwUHRHOO+OdEoRCTH0OKXm2evMeQMy2F1ispd0jNgTpfwPeKURwVBgXkIyfhw
xtrcRySA4TZr95UpfdwPHaKaLPtAw/xGGN9BYQtmdczGc1/Oq97ucnpi0Xs2IkhjsI1jXjPQPpe0
y4FrfSBLdWEVJV89jzT5OLc5bBTSs58BH+QonuTZiQSz+6vtu9fAKd+Qwx6wtUdrLZgfCLfmOLmv
Eyq5Oi1ubLxMx8SyyAMfes/SqL1HdEp4ET40R3W3HUqnLmcQrxWQLyYDOoxG6KHvcgcmjaXdYIbg
uI2f5RAHu7bpLyXL7MzliOeCu/Gke7ocQc3jelwTdvc6MYc6w5s4BYTWGdJ/ptF/QGP0WFaTQn7U
kiFP/b1SGmrdggyz5byeu/EuQX+66khaWs2tXLdZX6P3t66M/SuG3wiIoinbzbZAw3Rte+KKeMg3
Wp3jeUPqX6RNtQKIrHt9H1nYmsiwSGgTzVxcyMtA8O3aWbItSWsGSgvUIA7XATnpNHE1NFZXtWhs
/IaVjQhErBKy3lHG+ztcEIoBfgTqoCNPCNOi1r/MkljeMTSvcbJzWs6w1s679dwYd4aIXca+DQGL
5vA7I2O079OJPgs3yiEQBoCMYF8ajVxPdv+V18UTMXRU6VmFKcw5DkRmnePM9oxpDHaRwW6ZiRC1
nJFeWKxx47oXzNDOTSCW4iOC1NX79AozjSO4FFxmh/pDmb55SQId7ET3qmWGtp8tPd44FSZMiInr
RtPWmAXkxhLVL41R+VrTEaJE/aPjJ+EKxtRnEvUJQ5z+hPOHZg4T/jlhc9Qd9gddWmh4EsdDkcDN
Ki6eyLF9nHMo74rPrJsdLJ4Uwho3OGHTqADfyF6oYY4e3YLAeexNvZ9yTlQtqSgEdbkIZTwTj/O6
LKedPTF6GEZ7NUBfRuPZcCpmaAb8D0XXttNpgptFU++yWLc9NfckRScZ5z1YKhUPzs3ss9WnYfck
NdKzgpl8vGr5W1Wu+5zFYcdsyASObcC/HvuSnYxD5D0OZrGedbJijW+CHecc6xF5MtehhrTbVgL6
kflMI/2jDEVPzHtyX0keVTvQf6DX07pVxbnuO8/qepQfE2sIH0u+NEBmkxYGSYCfPbSeS3FCeRJs
0pHIQqKhzvSdiUMpuGjPtRtvuAGToZp0vzO7xaNfzh8gxcy9UEzDtDLi3m0nk5eFpTx2S9JGbNGB
T0J5LErLYqFX215OLNLGijjqovYwB7q7rQNEww6db9KZ50OmuGwOdZJ5xKz6bD/+sSpmZrmFRuSi
u0XJD51EKNSAYWasQtWHO7fnY6d59kCSon82hvEeHXnDN+h+iVK7SbiRpH6DLjvOedTixRlK0skG
0ZVYuT44o1kRzFp2yUdAzDpty+JdLPF8wL53k4jJNFYkS7ZsTQ2Jx7sMeuOKLLi92XJu5UazzieY
ZshZKcropDrK8bF1DWezEd9iMt7pkXGDlByPvHluyCC7t2nFjUqkAZd+Ob6qnHuBXr6T7HDHWMkb
Q8TCY5S7p8LRz4iMpt7fW2X6q9TtCxomDmzCDEszeZoL7i1hOeyIDL/nznY/NvOD76LyqZr72WcH
LAhzzXaGS5JzwsCslBaW9rB5FXVyn1IOow23+9WClwrH7mQh+6PT5vT0JelTMVlBAsfmGdzBqpF7
HvmjxSGyicTY4KFbGwHCaBkHE4hz+8Udi6cldm6NCH9NC2dYBXmdrxGdPmQsenKmvDwe/FUteFGK
+INI7hmNXYdhZH7EJkC5VWzLmQNQi+KdbaXSy/Lwd6Z5TggpbP4dPumKPb0NkepFGu1zBA6bKGfX
Q2Xj9Xab7CDhKjw0m4WqRfOJgaKemzxLVj9jU6Bz6fqk5VkVpHGczxuC2TAzDFSUpc5iUvGJc5nE
Qxw3Y3eoK2XdoRQ/RmGX7QKNVNpOSz9gAgVrp09+Kfr7a5xy3B479L9kSpebbF7azJDYy6T9Vkjx
eEv0CMaae+ZMWyphMuQNtmA4mmksz0kdS3ykdw7ThZU3ki/2i87WJWmG7zH29b1tEZeUkd6OCRlV
v2po6PoFIv8SF8RJmK19pevm9ZCINiKX1roerXBjA4rZmPN0QFn4iIkb+M20hg6YbJM++Uyq6LHW
m2fq8npLO5LHqaKqKxsqUpeGyaonPGuTK+7gfUPJnbkZl7eZuaswswtd2WkfkdheudGXGpAM98j2
c+l+wx2dsI001zQXBzHZ5UPml8mfGIz/26Ca/wflQOL/JAd6+Pt/FH97LLK//7e/feRff7ur//7f
88+o/P6rRIhv8adESP1hwS8lIxe0KLxZy0bsM3w3Legb/gV/uMvfC6Usa0E2/pNq84fSId64MFyU
C6lW8u3+oRDS9D90yNpgtQFrC/5LWLrOf0kk9BPU8C9hmxL8H0nLcawFoQNvcXmH/64RAmZJftky
rqQGwpWGXlrGJ0q0u6odnxxWNuu5PzDwZlX0051t0gKiIfs4xagY2ZVxXhn6VVgDLvbQ3uFfpSpQ
DE7qvNwERKPR0+4/rSK7aGmYb2qU0vwP5LoLLHHscue+LJsbZgDzBn0JSjl3X5gM+UoiHZzBvUKW
afz8QAcQQcw83OfuQeudfdIP7xkBV2hcj20/TJiPGIgT/DeSPcvOyFB3p3c+FLIZhqpJawMB9Eua
p+W2sMpVMkjeJo6NHN/2RpOM+pWpB1v8P09gLXDNwH/2yt7jM3xYXLtroed0Ot2bzLVxO2q0zksS
eipiWyoLa96Iv6Lrqq2wGWHWOeWYNqUrZ2LCjiORBkD6zd2whWfgHsaOjPegRn9i1QSXVdVTX6IL
GEp0WiaBQXNxa3OFAU6zKwaMVyg+PmTFsB/ENkCdmh+Pvji66AjaRtUEtz47U5dUB/gjPlUzd2fE
Eqt4mNBLQEv4t+f9f6GENH7SQ/7yxFggGnloeQBpuenOAiL6N9AQYWl5aas3CurnqYg5tpFoeRH3
iU2Wim2tkJ36wfQbtCHKgAkDUI219McsPiZAFpIM/qAz4VrQSBXMaIL9SCp/fql1suA7rKTf9E5j
rmWo3aXWYvkTjGzNKkRd1T79gChw6B6KadHY5tB5iWFY+saMqDf99MXM+CVR5VnKQcNpSuUwjjjT
GoPrK59TriOeTKsWAUXP5FAHbhkt2AZLqZbRpvFmWfZlSmt3h3HN90znlaEJ4kt69gPq+KrrsfuC
qGybpd/Zpsds6ZXQ4N/kGdQ4N1Ynn5Y//TTM8sNyPWVSZZ2nHAuNFOF50nGPdoGCYD7icqLPa67p
hJNC7X9ndM7hG7po/Jl68fEdqmbCemrwCHYj371nMQFU+aSbc8pn4tVwKNh19U7UFmUEj03b4CEJ
EahhrFa3zNwu1PXZ2sSuuw5F8FEORYa9Q7yLZPpdBvG4Ux0qVFMcw4413lWN3PdWyaDCBIIcdvd8
JJTFzHgduwLrUH4RPeWesriLUXHID98CWAQ8sEKrjhMsnPD5ZlH021r0UUtt1kOlR+GlvdekVK59
myfXxHZQlIIlmAw3vNeOc57edWL2n7rOMhhIrGUiGaaeiBiI2CztCJXzWs8X1gCLr8OtywRF4FJD
29CiDV+ysO5pl3m+01TgtaaTA6BpH6BYpjbJXmLDzvZipJWGye7btNqA6nVZ19w7YPka+y7r+p2t
61+NXkKbD4kfTiRqZqPp7vtWOwHAXILOifCMteWiExbvLrLFbaVJvEs+bekcucbGCcxXe8iP/8mi
+yuSCkizCaNZCVuCNOPUWBho/77mRO/0aeC8jVlOgnTbMn9TL9hALzrjSDGB67FS7YGNgkKsD3//
LJ6fd/D/64H/BG9nWqBq//fy4KeAMuDjL6f/8h/8IyRK/qELW+d0deCY64ZENP7n6W+6f0gEwhYf
JAJiQl34PP9x+lt/MMODBO1IhF6UDS4o4X+e/sYfFjLeBfFmmzYPxH+JaYdy+X96quCN842kWJJy
eKiQKv/1qaLXLaw09u/hD5OMOvT1YZ6Nc11kxNrr4YZbZLmlUsdG0bmfCpLbcnN+MZ1ePtsz89C2
fACEs5dz9WYS2+xM9q0Szq8ZAdnYISQyNOcgAGavJD1B6lv1SG5hNGORKvHm44/+GFoLWV3ppVp2
Nav0MW11uDgEYdL+jxBUOB808oAU19VW183fyYw2wa07xiS0GKrPNIueYV1lOOIwXcrWuAxTjMaJ
XarvD6mDOyjNfhG0wPkea+DrdZNsBzV85rVGt7swCZRo9Xv8EFebQeMKPTR5GQ56yLi4NzN3HRls
TrSw7/PRIjF0ybFtfxUNcqHATC9ug74Q+MyVbqH1isuf2QZ9bl1utFGU25LJctFpRAqSsnfwFR65
ReSWyqehrl8rp93qqfZd8d8yoDO4zHKby5w0vqF9FXpi1o8pekdsXFLfxFa5g/+COylqDrKFRpMU
zkzfccmKCxjSREb4bnbzJz3juwFh9Jr4l5dsRHTnD+21A2nghXVtr7g90KZtmy/T4uwOcTUbI5lM
dtI/avEva1wIcHrQbONJ3+CGZG9z8jtlpbdhme4ipX/LXLwCU8HcqTOC9NMHaLqhviB6kvqmz/21
louHKbpN83NluOG2D8tj4yoCrvvvwRDTTUdNErlDdZur88gPMoH/pYM3X8YWPpfhMvNA0/GOWvOt
6FqMXnQ0yCEyd7HpvrchSFYZYAfJpxuQiCaWfjl6VhZsQ4U+PUWbvqpTE1ejM7s7k3rr0k8tEsYY
GA8P5caPZbUlkujOMRA12waWPyfm1+0mnjbrj/3YhCRwGp+FqciwKfwFE9Rd4CAPZ5reD1z3bC7o
/3xxGJR6hhVDuZrbaKOTCLnWK3snavMla9wDfRYGrlqps1oc/VS4Ytr7VrL3F4FrJDi1K2leMMBQ
E1WEW8YmiZb/evn5O3/5h2gs9Y0QSF5VMh/Kpi52RWQgEodbOvrFGnS6tcHtCjqq8pg9lEcDzKOy
p2RfzK4GFwXS7lEsitCfr8xJbjnZtV2KiPeYRXHH0Iyvfl7yqojX8zQCb53G8DRN2NzQpqMEaSZI
slbJSwj3CoVoy0qgvIb/la7cxV0AD/M+dCLYfvHPa6lmc2tb+pWH3fCgVJ4tsfTtp+Y03qrZL446
1KkjMib4K71PDu0i2Q9QMNHfu8qUdB9fJ4STZnwGa6Kz0KFeorKP9uUcXOqG9HqedYEti+LQi0uj
3I5G8/LzTn9eRqTe6ernTf/8mTov8qQxCNoh9AzcjMhww/rokwywVXqPtztEmUWmLJq//OguIuSf
PyYWjdsKRjZIDssk6FIhGcC7aEHuXc3w+I5dyf7WLC9+cBt3hITTUW9qqlwnVruR7JYjd/7i+PPV
z0tgoG0tSgJx55kMTKWAAoUhEl78PkcVzMSBtslvBrDNRq+IgETpzcxu+Wq2oTf4U7Ut6umxSbir
lJVkvBYEmJsnczsrx9y7Q/Dto67YFEC/jz8vcWiSJCk2UT9rh9AgA/XnZVq+57/+mOiCuW+BP9bW
q+YI66056rrfIDzDp3CUsObwv2MnjePJi1E/HcPl5eern0d7FHDbxdecMKBHIxb2pkNLt2bIkfhX
tAQZFAur2sd8sG07fcSJb+0mR3/3pRltyS5sjlpUTAfDfqIF7287a3gF2EFDs3HOuG/NTdTFxqqd
1V2Apod5kPio4gmDpcxyzSvIYiCPmLaqr4/Ko5EDeXMSuEd7NznJQvMaN2r2P8/wzzMhtGw8NFb2
UCKgReMsSWhevgrwlG9aSSXfdQC+TbN21rl+tmfZ7WrbOifQkTDy/rxOeTIcwZrwF0Y+omU2mj0f
HG032ZPOGpj0ud2IU4jfI3rGLGdVh2i3RJCfclnmp2Skk5sYexsp5Nq3eAwVSCY3ZlI7kniYEPh4
0OLq0lOn6yXVcasHjBKW8cCwvChG4RstDMo1dLmbtgWUZSpcLzk2JK+8Q91n3ZAut5MBMLcJWvSZ
p0ynhaSfrLa8S/3EOZStzp11ZP8MBdHSpY2xPkedaMglrqPApRulfHhOkzvbyJxxDc8yPth8Sdip
/ewUmvbnn5IkcvauqS42PszrDCg3yNP4OLcPKdm8aMIxBBMyvVMK/lmt+8iWVIBJoDQsIuLl3hSl
+4GqE2JjcYockqTzdjyF88KIQ6JUhVpOxDcfTINl6A3WOM7HHCp9DlPI0ZoRoiO968H0hrn0mtIx
buC1r4uRk5HO9Rj2AA6nfMSzpJ4FkgGvsGyCXm0gfuVMJZQE451RUPgjKCXa1tCuJMo6DIO096BG
7GiYU+JJG2xtNB5SO/mq/fRJjD5gigqZtWXUPIGIpzmMCMdJiilazbq6DcjqghnomOcW/IpWRfAL
04UJCiJTjRXBs+G8zcOAK6aUK8H1czQ2F0hHztZKzW4lIxndDrmCdCIYZBTyS9fSnVkLuObgRsNZ
MdASmvNChcQEkFlFNT12acycxA+6U8kt0w5PDUcQeU+cisJ87jPBYKtzmZri6twG/f0Qcq5WwaKY
SvZWVY1gXdiArIW6li2DAwjHetaAHorVrQLGdzLdVwyokDkYlm2Yz3ix3lP2jRbGfK5/Kqi48o5R
5Tk+0AM+4sDqm73jhBcQxCYCC+PT9LXx0jIGYDyfA9xDL28H6zEgigIsDcl/vhInxIncveIe2md9
idoqezQ1F+Fle8j6vLph6x2RlzbOHgjQVwl2bYoWv1ArdzrO8FvT1wVTQHKEcqlizx5cRjsZzl6E
ME3eJjR44QnCsDq7sX90uko96UOE0GRERohiDRBxYP4mCUNsRFBEJw0UBTYa+CaLe6j3O8ouf9q6
oujOFhLKdQKWb1VVdriFAh+TN+XLrd25t361eLNNzERZkA/rXicRy5+QbYy1bRwmXHvreuZiHYb3
5J5/G75I1oDjelDv9WfiF99EeX4pgKzb0WcurtESpv5qAkAgsXWMMrVnBxSwZJCfMmjby+qtdllj
uVVi1qHEWdFavtUbXEj61NGUwV08AwYFKnnBUoAOI0IpHyj9LSVLLvkRNg57N0AgDX0MVViXujSm
Zusc2WFJz90i69lHrq2NjJkaCwWpD4elnm6ZsWBFrocDb/+cJP7AI8DYyWQZWuYhWsbNRZ6fk7Dd
+714theJGckHn3SNTqVyMhCELf6noXd2vWVVd0DdfoRakCJQHKwqwEhmoGdvsk3PoCi/VRPBoA3Q
jvVVeJbAKnotrDeKDuw6d6CMOhnu8C56SNxk2/jlscN9tZ0S+dVBpK+iV34F8nZsmed1zvBcl61F
QZe+WA2S5sCysHTlXEL6OG0uPy8B1OQ/v/r5ox+7/WFQ4vyvvxcqpyg0QY2mERxdo9V+BVKpTZ81
vycUyQReRsNxlru6RTxgps2V0i06cGC8xn39GLnjdPGr8mhCx9nYeAp+3DxxSCC3lPdmsjz9aadf
kuXFLItxSzpAtwqzxlHHzAWqQKUERjFI02qHRGLauEFAqJepfToO/VFnkY8l7ScBX+KlT5rvfmrK
29oUr9iJHvVkFICpqOeknd86lvOJObHeE+rd44aZG3Zh6yaLLH8ljPEsWYBIu+nH0O9kYQXJuaCD
5IV2dqKO3RhZeEiKKF3lbNJM+9QvBte/SArAeJ7eI4R5Ge34Fh91MZfuVZXEHhQgT1nX5nuluGVM
HIV3XeAmN/iyuG0lsfnuZ8yYRRwtD3PIr3pGX/7zoiki6kvd/c0p3cMlsYezjB/Twq62somF5+bM
y5rGZHiTRGtR9V9D5Vz9uNWPfB+e9idk2IS52+3VqeimJdPb0Nba3jEZmNZlbQNZJqVXM7NdAqzR
05yZGij2D1gTnwvM4BPywlm5d6FK/EuMiLbBgwP8xbqEdtxfsjhvzwYr2eIQtLMM2PX8Mad1c5Oo
lDyGIL0vAz/yCg1VbZfpr+6cOLuZ83tDnw62wOxzTug7OqjXHlFc2IdPboP8aardAVNe+j0I400z
nfgoexhu2QRau0iQ6c8mVztwAnFzq2K79khFRLNIX9zrGROsBJcgraJzPVRihEgmPuN4CVcofHSa
qc+/WXzO1Fr08hoEirEWU9omDyqo51tTSYxOBQ75OtU3Q2M32PGyel0zNJ3rMLpJcLpQrFn7qi5P
PLqfZjGqXc4Nk9QOIBskhDwZA3JGIlI8fmE9XoJMoBgHVtChV8OijLM4Cfa2Nv+ysD9DXmzPVeOf
3YEN1lwKCdtJQIi2xanG8bAqTBAGEqQ7Gia5r/jxTpVu7JJUVgejchBqCXjzUToAMq09GrQpOML0
PJcBwEinmfYaCTgn5BuncCrWWHhP/jhsTAd45tjo/iHx2QWpPrt8FuuhgdUduOgSJ825AK5FN2SC
AXJtT49w0CVFumorCAESBMdKIkjUp5ZMOxVOoH5BDdFUuavRF+A5LGUcXexGPxzqQR9ZetahDNzm
oDpZbEBZ8WwsIp4CYsNaG53N0j9FfDiP63x2D5UKvoEG7IPaunYAgmpmLYkZPAyls04dnbkKPlR6
zYLKVkT7RiC7xY6FSsw6FVrZQ27NFcPihbumm1dQMO+zDB2GreBzUlgVhFOCEIo5sdTIVUXdBMl0
H2TlIXAYQTjs7PT7p4CZjdyPjgwAyOhq1cfTJa019uxW30/pHbDlZm1jzFoVhWkCfOHSPfBP6BYW
jGZa7kTavvlcbvn5gdCU8C3daD93OEgJlEbJR5rAimSfT9fChaXPZMFi7IHzPLMbEA6xYa2nDYNo
VUkQHaKAOzbp60BEB/Szr4wsyCaYSsq2/H6kE/zchYBGqug71111rmiN8U39mxSGziGpbH+VjZU8
S/JgGY/hZBSKUBFNPbc+vCsr7gpPmpuanvZ+LmflBbXuaVK9GxFT7spHeVsYlPDsFz4+SWd0Qp5Z
XJ915m4tmFO6zVut7N9RPrdYYnyMbwE7XFK1nNsoGI9DqD0bffKldYP9nKbBU0Fv5DBSaqE1dvD1
iy57MsuRApwIAM2NzhWHgVcPyOmmql9XZjWczMQoyKCqF3bZ9DsK8qsszORDH3TEIMifnuxpi2II
fqm05dXhq83YNu4lxXe3BzM5HucmG45Se+GuyQSK5NQVegi0JZG/M/zkqha9PuglbG0CRY/ZdTdO
PHSeBPM3wrKnkTA0h8TpxxNuy3EvamD1U/s6oy/a5xrzHLdnLqNPQC47e3qXdmQxc4DUM0zhnnoP
w3wAjblrqLvYwAF8Y12xe9M9GirXdvxI+jmYVYZwX+A9Qs6ZI47eRNbQ7cYBgk0jCVXkBS3iP76S
lSS0s0cSleIyWNcYOdZyKs95mv3OZziJ+AoK8EE7sASf7dBEpygAE63nx0KlG+R3xunnReXs5mXI
9kGGU4wxILfWRNRcGAiXJyfOvSooG68SeoaAkMug7NKnGXJmSOLdr3yJnXedQbtlXhWcM3cWnsVE
8heIKJxAWxRb9JNS0jCt4WGe8r1NjMBJlaq5Vol8hlEjX/1Iw+6O/W1Xjal8BeR5prjFXt+Xxq6p
0Wk6GEA3Wh/Et53hub0Yb6symm6L5UXm/qtjRD5apvwQIm3AUvBmCV8eVB8xJSv4wKecWnwOqZ/N
TH2Myp+PfgcWBg+02hht2R+iudi2mHGZt7rGYmQN4Qa24bpPOHwGJH+bSZn9CSBmfyJKY3lYxt+u
SvvjXWsDcXCdEfSpyQaALd3xiGhqMDmaHu6f4KnMI+0mhYq+qlmtrwa5ARgqkZ2UFaIV7gZoNK3u
Q2lTfldHcngIzPzAnCZ91e2OshhlYIPG3bPgo9UTlUUespEOIWAu4uY+FVgfQnhBOsXtl6rt8lJn
n1Foa+eIw4qaU1zBcNorG8ipad/nTnseevOm1Iv6MlPtgARLP9rOLj2tC35nhX9jmi8FmQNenlj5
2t+KPFmSWaKTU2Phpo3HdS4u6CqoqxzFGhodridk64hX6voQptc2y2CrxX6ymcJuiThiAOdHb2UH
Xifi7tolZFcMbv7BRb88Dv2LjcKdg37Y+r62r13wB1H65aD68eglohP29fhiAAe6VGSkjdjpgYZy
1W2yyjOU8+gmrUCekmQvfVxdo7bQsaODcberczUMQBsLhO89uHSrKghn6dd5pOTHVFhXJ/g2leNe
DAGbXHvOtDZfO3m+aNzmzTyU91DmT9pg060LVkmmPYxFdHGYzyLPu9WM/NNy/ZWUzcYqmWh3rjad
e6wGos7o4ETybnL79i4B7bEWyrMmPzkZ8tUKOgQ6NpuzuxyN1ph4rYsiVMHEXLtufYgl/POMGaWD
G9INnmTBxJ8JL7Akp7iGcO50WZQe2ZTCSyb/bUpgieSq3xlolOuaDltRpjbnfXxoBxdRXDgsV2Y8
8nmYV4BMXGdtRfb8xFShg3j2PEpTbKsExvwww1/X5vZlxpuybmO3wCkgOZMC2gW2Q/d2KPq9iR0H
DbmqD3Jq5AtOaNo1jnONTE3e6411bFT4UBJFfhkRa6Pms+2NZFZ7LJeG7M9XPy8IS+5h2e+tBvFz
g4SUxJbxlnzSkl0Pz5iTyUNBZ+uuGCSnP9+qAGEI1cClttTzPSDP5xqZRsqI4hDrzdGYIZ30TAd6
+0VXXM2AKjb0LZBeGHtWfOVH/pOI99Issj0INar0zL5JkoY0iRh2SfZWgvTau8BjjzJsr7AK582C
wZsqfPH0xTIa9Rkft2a6iANdshkAEi5hKYZj/bLpUm9oW97GlnPn0FYhqI874tyWu9q8+FGGKkS3
HjJRbhAJox5kdOa18XAhEiDGwlzFp2GInftB8DDBq4o2Dfccx6XGLJ39CGHh0FQ6j0UX3mexUWys
YXhAg8pR40tY1jNOaT86jGKhP0lgANJByIWEgQixRnMwr3KIKwerf46IbpobfnzLHx/wd3wFxo3F
j+2xVpAAA1nVwU/QM1PJnb6FFED3FT3mLpmYp6BTI+FX27PCUUDP9j7IoblUY+DVo5ew8WOVNRQO
PE1hg8ihpVLtbhI7HHHtwZBGl4y+JFInlHA88Fl9EcUw3ZaJY0FVjIw1IEaWt90+GdmoHehK2ZJ3
BNdGwyh41waGcWFPfZYthdhVbzmlHb+qOfTf0jb8EiVddNwG3BXYDbeL5a2x5jOHFopY8MheFPbP
ul++aUZtXLndNHQ7o5I8J9Y28P06sM1zNsoXO2OIoRW1j2aZOjxKP4w2gYM24moCahpAzwlBOA46
14NHKbIKGKHayDhEDulwWy2N6Zj3xm6cEMKDBR1ucY5vWAf8fprqmhn5SXeXSfi80LISR939vNQT
RcysU5/Ytu61I/aNkWnhCUOgu4JJEhuvZcORnxLVuAonnrN20MWmjq30ZDVxv4lb1AOdZT4Ys1ne
hU0AiIjkgZFMzJWfNkiM0q7bpeMe3vgxztp3TR1E3HzwPiEZmd+dTjZvo5jdWPTVTOvWLftdjifk
XFvuuzP71iY3wuxcUGquh7jBNycC7ezOxA+0M27NMDcfc6AoxNqYnE8LCFf1SMInyXV78h9LO7oi
XjhWRrV3q2HRQaM5nAZxzMCOChG2dJOTXdN2j77UjN2sWWuiai3mR+5pbFV0gmT0Fkbmo0Hk6bNm
1wCz1ZxxQx2Ci51Wd01Pg6IxfHpV5AdmAOgw5GG1g5XQEyFIp4vatM5uSqdu9mT/YaCt+63o60sB
IRpYSDvsaHV6souSo8GjOrk3uZ0chkr7cH0uTLE970Mju2p6vC80pLCVzcSYbhRmuaVCBoJBYkrn
HyfIgnvW/r6t42rjm/MpE5q7ThscOFqbxK+KJqwf1/17N4dgBkTZ7UtMijdpb5ziaR1S3R1hfyDv
1zJ705UYDGNQkKvUsqbXvMNvT7Rcvo+E1d7IhISvWsW/EnZ98hg83Q1JPNV1zFxmBfxD2mIbqzC4
A+KDDm6y04eq6Qls1Xz9uSHZdMVw5lpB/3x5U1paftkljkilj91drQl5aDsLpVLYyUdHqK+4iOsv
I+wPDfKkQDbOdcEJ57qvNgNIa0tGD4i+u1WlR+Ir4D1HOiPQvs6oow2StMMQgbES1pmNqj0LwQSa
4Vnx4jTlQ9tU/ldliBMBy+OFWweMkN78qDGGsjXEGpYJ18T24U50b5mp9TCBRVlmXzOiId54qbps
HdIqv4twdBwi0GfbMSzbR6dbw6yjtx333aPEqkDn167P5OAg3M6IN2nge6EQy/IXo5bXGdXwV52O
d+AcwQ3UwjjLEBjByJNHlgnqrknAapVR4xyQEDu30FmgjwGQuO1ynzMbnQCAXPU9LcQEwP3PkarV
2pL6sTtXdexsB9t6KtkdsZrOt0gS6N0aWrbHW6GtfN9+0Sx05W0G5iYoWbYuo9h5kdT7+O1FZp0b
0w7IW3AQGxZ8WBPQCVa/PXlVBLSEJiknF1KjegyGdef8povojRV9WxtJ9U6YNAOITQZmUISvlhtS
WwN4Da3KpITTOHX6Q/A/2DuT3ciVaLv+in+ADxEMttPslZ2klFSSakKoZd8z2H29F+vhGbYBA/bc
E13calSpzGDEiXP2XjsjcpNh2cjE4HugzUxnMF7XZR9se3sscKT1P2wQnYNpmE+wQdNOxZ2yBnAn
0MLcVcu3TKu62ljG8Jkk/kdp5ddC+jm+ZgxWjfngOhYk0hltNgxrW4b2xkzMr55osQ19ix/a1jch
9UH6/DRxlJbbqJn+tOXf1lE4ijDSrQzGT4xHuIHjIy676RwqvYPlHKF3oysboxuZf7iVH6Z8+ON4
+aPDBUW61KNuzL10ojzy+BCCtk93VmBcnCi+M/S4yNRVuaorrNXSPc95dvNy9TO66qLs/i8H03Ys
veAx9Rkpw6v+u5j6Sptx0Fi2T1YPhMKION7rQQZr95Eh4FNHsOrKTKdtochGMav5t6doUMlbY3jv
OrQx3IbDPqO/UrjZWxufe4Nwvdp/FBqcvd3uSkfuFFYJK0z/0n+j2GCWJPSxchzG9K4XHrMJtibK
zbfZSRlMEupTxd9dgDS0b+hSNWb7JyQOI1O8CJF8MYw5TpLLaSzGdmMF1KWh5Z8soDHAZ2S2q5rv
IAnLh3Axirh9snBUPtmNz43sgpPQM56Jsr3HcbBydXZqWtsjFO8Z3EW+UfnIuRWoJ6OZ5bGviJ6b
wp6CVLx3oU+TMVEX3afzbQiSt7yPvZ+eu37KUX7PJ0PjDmAJ6cy4ruawueHMtQ6Nqqx9Iv37qo6n
S5EpdZg7aJNxvfecSlxZO+eg9vTRd8Lp6qLXoxoOF6sCSkhXloAPvOQvfB8i5HMIQraxq7FV3s+V
+kOodQSs2E8xywaUjJIdxnUp9cOwXdtFWtJqDAI60/dxZGIm00myjqMCzo7NBd4j6wh7F0LCwcKA
1A0cLVJM4Ds+cVzXfAOMGKk/HJKqc1d2dYoa71U3MeM33QJrAcM119Ypjx7mgB/ZNGg4BVP/OQTY
H9qoTXdyGuhvJhgg/OkjRDizIRw9L1i+c9DpQxo4Tz69ASZ5TB8tJsTw4argxGxh3gQ2DX4mNyCF
cTf+5xevYpbvjb29/8/fIC6PWaRN/WFXrcF6+a8//e+3xwJ/h5nj/olBCx7coXpB2F9MWCqwKI2y
cSimaKHqPPqdmRUi4kygazDh9SYf6hcyIRITqRA1KcSVD7micJkdmhFo3WlvICV2/fjD8+iDdQg/
qAUIhDYDRWdwKLe+Q6kHZNlk0u4WcX42C8m2H7VPJo0ToMggt30BrKpL72hIQJqyqJ6ieVv4eivL
9GjhM+Skwm5tyS/SqonjYgNZoXzb2p5/Z9OOIdCLzMegqz+9xmLi6j9WAiOnbP0H6GL5BrpUtGmR
SBcmdGUgH9/VIozSMG2w5BXrdnYfy9gKabSTLToRvbaWNRewQDPeGhVjXY90J7S9atv54GsYuTe7
QegHL8ZzMxkbSC8NcLcMEJ9XHBfj29A2NzsungbEG3t0JAeTOesxyoDRkDnBQDpUhOYZAQfswCY7
Jp7P/HPIyDUbvbuxXsLqUOvYaV1yN63LHbgQzIeMCDdZLt8gGnInl+++LL7n0b/gYZ6h7mDlKvhf
rNrMwGwUZNs2JmsJ1Pc1yO6LyPwjk/hL2Wl1mQRbZBHHTypF2O7UeMrqDJhBVyVsA+0lsBNAJgHY
rlZZ67ymkrQZxEb5h/KmS1VVz3bPqDZG+nxA27OaneSDQcqvmBlqMcww7yMju5l++A3GDYRVwFrL
BWYVlG9zzcAsLX3mkpGfnbSb/VZjARwiQosUBT4EBFT3oZh3/dylp8wP6S9GcBl9evM0sFCql0si
huOnx7rD20+ulejdfN/kbEOETa1kq4K1Q04PwvhbYsYvrpreJHdMAqYwIjkFfvUgUdm1AU4WPJXD
fEkG84eU790AW97WpXli3kOHKDLzl6QUR2Ga770HdyrW8Q1eOnSXiiiRuWMqg0zzOAJkmi0wFo0O
tmp+FkXc3VIAva004oeirLcptDE1hBgI0JesOpcl+/91tP83MdGmBXz2/6yjXemG+PiP/7b7aP9X
3O7y1/5TTWv+hyUIoMIZA2/XtsUScPyfalrD/g8b/SooXfZdRxHci9D2v8w0aHA9k02GODg2ZUJn
/4ec1ucbSslRhAEGgqsr1P+Lk8YSHt/qf84NdmEAY9bxPZ8XZyrP/d/ktImZ9Uaammtt+18jzjl6
XjbStzwO113lcQ9qSBLET8m+UYpz0W1TLeWL11GvtSpCLR84Nr0koAC1cA6i6+kWx0RtjNYJazBK
l5hdwLTab3rdn1yMaU16pIrRQyUW0wh92uW9t679McVl+u+7H3WjPk0/d7ERIETQrSmXfLpXHBZo
YWTtrKmEB3AWofEwMjtUBdIIZDnhHjXX95RIMsGUe8ibmgZtWBx6036quGvhlJDrACvtqmyoggoZ
P6fKFisJumXlNGODEXE5ElWySyuc+lM+Bad5OmHomK7Vs6zQc8AWgzNOk38MhvzQd/R0SCrB6kkF
NNAW4qUky9Vy3OPolZnrLYG6PijbYy+iV6t3zS2ds48kyP7EDj+l01/LmB0nUu191MpLmBfDEVpD
dTGL4JYAIB3nxr7Gi9O9J5D+zkn/IDZaS/yKL31EdpKZQZVq8XKuK5CVq6kyTkFipBuHpvWKcMZ4
rTN11cM4YC5ARywm5xKLZXA3vbey3jPySzmeJiIoR5/gD/dOMGJZUdF7ewdNTB0qyt/eQSqEwzG4
+XFBrpWCRyrGS+zRXskHkIzzAKfDKVy6oy1ikaHfRzouz6lb/NABliTtKvQtQQd4PaucwxD+Ot4k
kHrqA2lOz9X8RHAHCZfRAqEwvOhqttnrkEi4rgjSesPZ9MATzY4gAd8xP31HXjrLYKyoV+hqrZVk
OQAqt9h8M+cQJzaOD6CEMq8Wy8WzBmu3t1X1GQ9iOiQ97NwpQVFHu+4hNWZqkI4AEUyp2ToO+iVt
pat2yeD/BpW5yT3FZJTJxyxYQZOTY3wu8L8UugE13JjvMzP1goLsGAXPkynGnZwrgqCjNtrUabCA
cDGzSEsTeYfjhIKYPIARaUJW/HFNgD0t/Uh4VFPWR49lh6YYHNrUoOAilwvTede8qYHyssqz9yoP
6H5G3pevIDNM4fiiE+qUqPJeE2GcZT/hKaeyWTEuosAsPgq/ze9SlR9RelfbpIxrRNGAk3zr17R7
ilGbKTaxKD4ezxoAoXvjR0VQFSkyYzB95sjygIAFy2Cj5HWrRYGU9jxi0cZS2W1AAc44WD4L2Wxc
mC37ahjgdiDB0yR2ZroWxzBHBMZF4p1w7vchJ/GmK6KXOcF3PI+kG/bY5WCpZk9jF0w4qsWrDOTZ
qtIf3Scg5+f2I2h5ElCrGvOpU3V0dJpa7Serfu3haK7bRX3blkiyvbjdhQVJu/mMpyx3qRBITNpB
4F8zkLo3/FztK7t5GI2Y2MMRCR5UEItHKWx2MZnYwkHbGgYo0POEiJSu1FejDPctwjZSOIzXIi5P
aZM/N27Qb/12X+aZefz3pbUZgGqrfWfc+KeC5rwtDKLrKivhVsmRvzLpWYA0cDZkl5LQ3Yd0Joty
3uFCfJxzegC9FcGY8sFxxd10cOviuWbT3gBK3U3k4uig1ChI/VfDgwebRqQQt4uKwh+2MoboPU4P
uquTs1ZTe/BT+9o6EF+tS7CIlHHnakQjTMf//WoXuMjWEtjjtN+IkzprjiNclEg+YUm2x5wAhmgE
IjRwBY8tRl3U70nSDceW6/emThhEEfNcH/tY08VfnGWWkb91DXTnbip4RQ1JMHUK6qJa1L+aD6my
7WiTkaW9kkPzigc4oRwlOdwruGQPKaQN5TwQwEh7yZPFxjfDmGRZyCXwr/ejyXducABoWT1XGQGa
TUklxqj4cyjtaW0JXiDJYvEsPmZP/Cnc9v6fSPafhDop7YtwMK85hfcaxVgcmgEuru+5X60hKKuo
lxleaSzSymHSqIu/HGs9Hba+PjMb8Lemw/J28uSnKKNwx6M1P4rlLj1paLsW960yn/ZT2J2RvgD2
rJLfwofy11mNPpaLTr20im6He+slcsMESmGOEMnqzp0waNKH9l3qPiM2Q4eo8Ae6jnDvELsfCbj4
TUItV1M7THckczSb2J8GcM1gkbu2+HGW0ezQz0eI+novnHcov+GhJsuCkWZVb5PERuXf1kAecu9Q
JWAf/ZQxgQlpWiQQPvtRfQ2NIw62yu6nWSbck3z+PS/w12SgzXnHLShJf1LTfixz22T6N90ML0Ve
XR+LuSn24Uh/gc4v7VTlW/uiVXujR1ESgltSBsmaKbwZ2SC1KI6iauC3sBsQ0t4BgudhjbJuazMb
xYuQIY2qO7V2uiTcOiifvbl4Be4Umv09fXMEKJ56GOyTXZjb1IZ2Cg4LKNj4d2olHHRuUZQ5z3lQ
/oVEb6V0nDJnJk9EnZ2R2LYp6oilIL07jJlu66Y7e0QEKW/B2lnzCU4hB3hWHWcPKDzlSWd4B8Of
rplh7x0+17WcCEE29ZSf8qr7mgWAvhlNghPi+plVCi4LyhMnQggwKv7jjzbwFJhesdGBA04HcpXm
EkRDNK7bjDEloPeHfozmg+1YF2rEv3XJjM1B6D+zcupFdB157x2jsLEvicrz0KMaTgwHgsfYnXS+
M3nWtxV7pp0YgNrqZt6jpvoif9UB1BBFuzE3d9x9XOkZK1W+jQENA6Yyu5lAk22KKikaGAmXWb61
Fg1yxSMyLXirKu3dc5YWV9oh8D7UHvljvgob/W4U8g/A35k5RIKQRA5AOyy0dA5ppShS1005G/s0
zD9YOdDrvPPcug+Dy/OqmxfUQHcyMnfxQGgPZOZuCy25ifRTbttvcy6bNaT8lag9Z90z14DMhAI6
hyJLqt5hZgkhNHnoGjJcwgivs9Mt2pKm/a7t8SRZhVh2nko3+IB4ygFVnkfiQf3pRA9kP8AAXsHD
ol6wbWNVScWxMd28Om8e/JStbuIdpC8OjttW6FxoVu+t+NmkVbsOyL/Y2drSB6/n2ozlkfiTpn1y
F84o0zVmxJBHnYVByolMx3HhkiYLoRRWbrLyQV6sx4VfWlj+qqvGL5wq5RrY/6cGdTouzNN5oZ+K
hYPaprg/3YWNKhdKqg0utVm4qclCUKVAv7cz8S5RVGwdmr6MscODQdTo8A/AKkGx9guTFbFMTWkK
p9UREFvJs/myF4arRxM1kWNyYZTug1Y0Yb3C7j2XCwL235eYKslVkGHnns2CmTK9FLCxeuHHioUk
i3T4hBNmPhojlFkIY8VVLuRZDTDIsJ5LHf9R8QiY/tYtnFpXmsk6BF07xe9GCuQwbtRD4Pkv3WTJ
Q40iYCXKAJFlgFse79V4GTnM0xpi39zcVKa6K7eKU+TE3pUN+21mc9wDbjwjhkQjg5BAwRzY+p0j
cJo4zJfoStxTNO3KzIWKAK0XrdhWDhG+lHKAnr0wfcOF7vsPPDdpsSjJEMoOi4PDjRAalgsZWIEI
xsxD220+1OwDyA1p4AYh3Z7Fv+TQEFmXFZJoWAOcr2uc3T07ADou3/LQ40E1Uwr8ne1b+AhdAq+o
M4xe3jO72wwAdcaIfaY6+KUJVgkZYd7FAH/ArxaNSaOYdodu0UH4DPMj5wxby+MXXlO0UNvClNyc
iGqIDBM1GI9B5XhfFBz51rWDZh+VFH4oqfzsmEZjDTSGUN5uSP7iNCYgiRdBPCpkaI//SYq/hdOS
N62pNQvVb7C8bC1UCOjhagkkszlETDjIH3f5IS2r4xY0vGHx3jCxCLGoJN9YgJ8YN28sfMqEr1BF
e5Pcki5ws/riCewsYgFGUOvCZhNPob+3ozj0Ojz1qoO128S8iWSmT479FDkeBW7nPtl1I+n8mhtM
5zcrX3rYqUUgX/3tD+N+MEBINbS4E2q/HY1JWNQ+jUP4WbEx3uWBlEcY7/GqDWDtxQNxJrF4YVCb
7KZ5GXFqc51Y7iniXciE8VTKcNNF/WNqlowz5jCG90uj0l8y6orsM40DhwzCjFa1nd9LPjnUMrfG
raLtzHDVBCw5RNjoLWZzU8hOSK26vGHFQeR8SOP8EPf4rqHEeitirEeeE8fmqjNqIs9iw38M2vAc
BfZrQ6hSLfwH+pHf2oRpFKdXtjCk6ZwfjCpDHuXg3p5zfBxJ+TqJ/ERLzOGBaGs6asOx57DLaYkR
PgOdhRvKHn/byiUckEBEMKsM7E10NEHcRDzc4F+zWd80VYoZM0IDMQ5KcfgbK96SiWUV0hNAN96c
qmlkH6XDOnB2tm120Iag/ze9YC47pGPwFmHb8t3AWJOaVzNn8c0UGZAchlPfvPT9+Gkk9A1EuDU6
SopWhI/sUTeDuxEHV72es/7aVBWzOHTCFADnntECbA/OhDDITqP1M8ftXoIIB0D+aUAN2LRL6282
GxwAWXkRgS8gMCQ3GwUICJ8/RvXen6dpvhDqe4osTHpTX34ikrOK+ZMG2pPjq3wPcBXh6BvU01fE
OPuyGqlPfZxQ004kTBWNooVc50DdNnV0ZTd86sSyZCeSRJ0PzV3Qly9qqL916WKyU+OuTeP2IMPr
PHk9wmPf3uD1P86kb2QwwlfJbL243vQ3HFABhiWxEj2jXGk9uYM+snX/Iha/krR0SDoS26rkZeTu
UnSoNtWEz0clKW9WWMI9ned735hNsqOfyFL6dpZG5aIwAVCZI3UYCT7QhKMYLGY4AU9VxqQR6W5j
3SSiwG0+VDny4r/CKhHv9sceoWoCseEkLPi/zsAsehofemP+y07Ntg3eM5ay21YlmZT0HjEzj8Rs
cx9tsu4WjZzmXQ42Hi5Jas4GytDqkpL1sILpGjO7jh9jZDehVV7cIZ93/mQeWmPaJgMvlEzYdQYY
bAl4vsUB6lgzPdJ1emfLxTYUBWertDBQxWCRZpoIvhc8NUGIhqH2gLCgx7MrqIPjkb7Zl5zSSxwR
big686/fyZsFe9QP5SkbLMpfwgZWST7ciVm/NgYAliSjuaOLjdc4f00r2CSBRsk5/Y5h/DKG3h3S
EDYfbvMr1Mer5RU6JNjsgzrYCGe8RQ7ZqcoLXKAh6kTzFUVowX6WX4lqjI9LzEIfPk2FiA9gBD9k
Oe5TUav7afxqukCduWeuRv+XFV2dOhM6qX7P3R7TWTodUm8gkM7hkJDYC7Ti+Gxs60X7Pde6sSdO
CVhZEYI864cBv8eEqDqOoWnKcOc0UuwQRspV5iVvQ+4TTdmgys0EumV4nS+GVSOD7GJ9pSR6Gyof
k0mHn8aSOtupSD2ApyJH1Sexlt55w/YSX+bJffBl/LjMJbyhGQ6W+WiVvXPV49hgw1LN/VDq+y6k
WRYgJHid+aRG1dzwnxsHg527Nt0/afEl++HgRu5e49TMOn0hX4th95SoXdkWh6Ge0/VQselHAYkI
urGYequfuRuZi1meAnX60w8SFBkanIHieFLENQTRFVz7qSEadjVAnSfIiK4UxuvTKOkycEHOmRa3
Y/1UN/oTIq0mlbL7bQzIVZV7jQWWVvQor7Tbd4k33frQeehkc1925q/JvTUvuDWZgND3xmBUKxVu
3RRbfji8WEl/knp5Jmyw8lhR0GROKx9DcmyKH3Mq/ziheeqC5hw4kmTKrnySDtVub6ubJ94IR7V2
SOQ3phbiUKKLClSB17xoKI4IKTZirgtWMwQHJyOoQMkG9SeZFjZC8m1eTemJsNfwnmQTxUDVtj5F
eTNYLWzfOEEKA0ZilRRo2AmdepjJRzzKLst2jFxN1kxzaso2ulZImDZ+xj/peWHyXOemveTRXuuQ
uGep+29kcRVGxr4H8x5vKqMiF1wUn6VPvdqM1wlv7WEoWlp1oYvn1itvrQ6jO9T4817HDsnW0Q8N
xjPZUtNcfC7u/k638WaSzi3R7qPlXKvO/4WseTK6EXNuO4Is8R9KX+zIhwJVM5zowTx1abXJoYee
/XA6ZpW5HbmAixwCW9j8YpFG0tOQnRHocQOp6ruU8t5H4bmVtoVTaST120f2k8hmq93ZR5/jxVSf
Xzp1/0K95NvQsS0j3OehOTxiSYP6Ztw851QE8tPtbGp/0R/SFOs6nTBg4K6HdcTpb5gXBKjbdoP7
uiIjq7uzlWYyz009lfGWHg0dAkesEHQ9FqIi7ygnNsnKxvdSJvO1TnvcB5r2oTbBqLM871tnHdVp
fhTBOfc6jK5kwSalag5OGd7xKuq12Uv6dL0N6ynICGagfDOniYWR1TTZOAcQxUC7Q8p8l4Uoniok
ArA367UkYGAtWiLY47gRKxxXJpcX7FkToM3V0rmaK5CJZpy+thMQDQh1XEZauoeDetGjjwExChmS
E6hTzUsI1ryuY7PbB4Au3AIeIvcOIOw5WCCkFMj2Bgv5cFAvzb4KxeYdSisS36OKE1FRxPcjHotR
9ryVQ/RQOzw6Qcp1Ka5SxObGLzLAB0cw9ybFGKsVnsVE3Ndxm7+pfEDpkVvjzvC69uKQgQt5aD8y
N69l/h5qctcjEhuaFLK1CC/YoPq9Z6HAs1N4vMqpmGnEd24CRJNMqgxFHoNyJt/lcZ4whaRjuwbh
O63QKm5bPo8V/MuYzqZxm7og2ZMURIRqj7cF8D71T934PNDqcy6t58Q35L3sawKUZ3zCMDs2PD9I
btu6oqdUPhde9tFbiXfvFZ27qVshL4GnopOXgUK0lf1FL926KZoldYDNlN9Dolv570TMraJd5tfV
zXV4vG08EXDsM4WMgTc6qxZoa17Zh5Te+FjTLf8ERGRsjPSR8f706HbuXW9nH0EWvnWmP//xMXko
A6tRTyiC1ySbAe/ltfC8X6sh8jmbWMmeIE0wnqAHkP4OR5FjKc9+ymyUxwUPg7OYBo729k2i4x/P
1Ceyj9N33XgDVATCeOh2bsymfgpmg08g8rtdh0TjjhbcvMI6560kS0r3zL0nE4qC0NMxKad2z42R
u31h/8TFIAAFuHg/RcsfR1S1za3mLTFqvAxtXBwDq7T3gY0CwyyBO5QF/HU1U6qiNcTFhOj/ENCo
ccxw5B4vCd1l6k1xVkieXCHZDIhBrOCVrGhTNduphvjf1x0biEZfza09sGqx8+ono3KaXWVxWexD
5hvhhjB7BNKsToJmyLF2THoAKSgpU2O+9gTZ4CEmIaeiacX0wXWHO8+e9trK7xMB/QK44sDHluUb
qyH7vGn/2L5/8ldDJVMmEaVaZ5LSfUTzK0NcjLlmSE6f5YZ06ztyxreWRDtSp6kLIzz7S8RIxtR5
NalhuIPYThSXCwgif8b8l23VOEYrxFH2rRb6Y5i81zitGuwNJME5dBMidxTEJgrKQbqwvc0JiRmQ
NA4h7j3RkSi1p5zHG2qFFMAVyOkqDnLiclpUqrkACI7aDqiKPHgZpDlP8ziXYbZOnRHr7BKaVCi8
aJnB/onKr3lscWroeXr3MZBxkz/0c3UNIiLia3bOBhHB/VDTrJQMnzIbnVvn/CYMFsFA00Avi5J5
iWQ3dBFYuE1FHq33KJeMbjQhh6ayFEjd5Y4ZzNvUTLl+Ex9Iq1fv66njkCnTa1QUbxFPwMHy7ZfA
64PLnA8/fiaHfcxkaoF2IdxNzU3vVTtMNd4eX9Iewp27mYP2PbW27ADcsfPYWXsWyg3H/u20nx36
tKRzuvS+Yf0j9kbbZidduY5UTShSiteswchcJbz1s8d41PGbR1TfyCaDhnld3J4G/2IZrnFHC+NR
z36/i+y0PMY2Xn6RWQo5GP4yyiui37Nxn8WOtQ8razUnXn0UGQz+ZUcIFMuvSnwUMswPZ6Dwdpg0
j6ojeWlRdnQqkxu3d98a9hmAGdQO0XDUff8LhOxJkhjjj2O+UjbmkBmo9ka38iVsY3sdJ+3VDuh2
DAk26BybGH4H4wtn2qNEz7WZc/ywCezgwDWaddZZ+S6VwAR7eUMvtdK4OfZBCUYxrmkBjGN1z00y
sZZLLicCwZS8tg5RdE1zdIArp0pMllQ/5ia1n/GRVbzSmri3mtQZH9x1F7dimyaa3MaUStFGGGH2
/Je8gZXTWj/E3zBFKsvAZ4ADmE62ZzvALMDI6yuxuGtyz//BMDjxIPuYjIo+xZkzq20vclgKMG8d
6aYXtlMcxiJaA+CxN9NA8wcVMiHZefEVdeZycnfZKaZZVY1UbyGlLQ1yIPeeUe7TQX9TfTFJaNCD
xzkpkYj6aGEAiDbwPkOnUk/dzJGSeDMiv0y/IB6S58U720P4uwaiueSGxKWOmikNgJYAk1g7JFcR
UgXyKtnQL28OgVoiIbof3ls8yRGhdTkjrUPWi6+oyR905vhbEhGaO2H3+CK7fQ0c5BNiGxum23fP
TLeeK/QI0Kk4DeDHLeuW99hSdr3tJ/vJipAQRrlGPNXny+0AiVZctfdDfJyqqF03KNe2LnvHtQAt
gmwPvR1xpuUqJHMcEQwieA/oxRDo9NwsqwBnBBDnJSSgXb7oOg6IWgu+Rxt6i0kNBNqhZlTUfDpS
fKTZdMqaEOpiz3VrwSOQYn9fjg5xjsI7KBMBoJW9dvLBnPwBUAdZ4Djh4Oj1uBLatqV1Tt7Plr2J
WMH+b5zSaqSk5AtX4pOvqS47l3hfInwvMUiBtZmwdZD9CFrfAVHgIq9yo+CjipekP21rRmYTq9xD
LVxpNG9dEayEC+KXVh95SaCgdghXP/uFSNMmEAbAWm0Y0vwM6fzWKZGsh8JAtUS6m285pPZqvdG5
YTD7QHkpUtDTvbrzSwEOoi56rOHitXcn75YItWRM9a+NreKdsbYcGJF92+Z7PgazTZ91OQVbQfTZ
pH9VqsSGmBQeaJdZ58jzbDUVRPAwvgz5ON0auyl3Rs1EVQ3xRSmaPnjVF3GgV29mWPbobr9KVv65
IyjoQtcbmlqwrjRJrBVUUApoZm7uQNH4z75G5PNlwB2/DWw6nQNqsznO6AtTF1xTzppQKC70ZD0Y
sSRXvUImlZT5KzDJJZlAm9tIBSGutite5WybDSR+IyQ+9uxLxgTxqA5wTwMFO7jMG/cRAV+uWAg4
6YKHmr5ND6+37RsRNupoJ3FL3NWhtyLzjEms59418I4XoTBFM7U4/CCw6IEy03vi0X+LqN8QvaUf
Oy99DfHu03T0mDZOZndAISEGQNquxv9CkAsWyBYpYLKMzwdPLF4E5uMmMgW9XNBbkpuRaaXR3TiY
sKKw667nlvwgJgisTvXexFF7mE2iAKKWIhdoy6Er3BJxxxQeB0rfqer6+9Ihmb4TnBtFW2v+KPkz
tglaDWrDvPfFs3TlDHE8PAQ+74s5EvLDKAhNNOHtkUnvQjhfdTtGFzKXqsg7W47rn2vPfi006SUp
YfLM9Cukwmqw1lA30B1KwUnHqBIGP3oZQ5Rgm+jCx+eo7u1jEt8tFewRxAZeGKevgSaYxSHsnCcR
GUuTlIOiXRjrVcfa9PJqKwImF/lizjZHODH0T4paR7uqfOjhiz/9+9LUk78ymQvbYWtt5igh6KOD
YDSokyPIzwvn7LufUnqmvM+ousfu0cxsZ2eLoaFfK/eFNaSMI3GQp0CbkqgEyMHElkGb3MnBYq7B
mLcjQeQU18FeJ5HAGIo9wHTr7DERdX+tW39j93V6KV2Cl2f+cp1Yw6LwTe9gv/Ur/28l0aCStFEx
sIxyDDt8MQjapi5WcyRO3uzQo8KYim1eMxAxTmYx9GthxPUu0ORJZXHZEHAQ0ObN+4ey8dUdKhGs
YVEj95E/IQBHF6Rs/56w5eQpVjBTk4VMSsBGtmbrr/CvC66cff4YOsNzajElnGLoqfnYpCjPwQWO
3B1VOoL1VX/kLNHgLN00JVKfnMvsTBQ6ShNOHZys+gXhzBZDxzu0Xg/euV1tvF4f4eE72MTqq5O3
xb6EybDqWAsNcvttUs1iZRadvZ8riFk+DUeh4uEgCOFYWZ2Xc4nWiHmM/iprFT4aAxE9HjKMvSl7
sQpQtodGTIfI/0qNuD3aQto0X2pmVBaflW64P6W5QH41jbQEZEDYh+6+Yq8ApBUZ1aMlXcjJ2rmS
SUmEo9f2exYOSvIci0WrXC7fPvpraH3DiCRmZuiw1oJv7Y07T6LAz7NEbU0r/Kx4QcTOzvAuMvPW
w6a7d43yRE4UNv5YWjtbdbeAsKGFzMRtIVXTbWwG4y6r4oPvDg+jHJ37WlJYVaLfzCGJWmnuIQMi
chifc7EdkpEGQRaTD+9wPiY+Vqd4dMZNiDmS90Zropno6vuF3LWujDc416elekj/hdWwx9VPkVc2
L039UPdoWx0iw+gJvwORAxzcxM4mZqB8B22ZwQFjdTJew+1UhHth2sbBTQE7KDT8awCCN6vlsj8l
qbMld6UjT+bCzraqAuAMpcbn4vTiT+UwRSmNbAaAyZIPqX0BTqzMvG0YV+XUoF66CLnJDQjCobsY
DDU3LbeVFYkYqz7zT3RzgC7ovbcIEsiaYMhW9WfsVBENLC4rBdEee8oKlEWDfKvn8qOMpmljJYDS
/Kr1Th5acrLL1adI6gaaUzZcGUmuBp85eTslrzk93U06q3UtrGzjWQsq2TWeNbbzDRsY1J0peSPK
Te6G/87emexYjpxZ+lUErZsJmpE0ko1WLe48+Dx7bAgfOU/GmY1+9/oYEqRMqSqrs9GLXrQgBDIQ
EX7d7yWN/3DOd9htsv5am5bmUZPR16rOuk/rAgmN8964wxMyeG8bkWVCRzGSzyDVykmZG5UNpUBk
u8Sk1K8xz1Y8dEGxoaNa2ynOuSApASfAUZvlXB4wqp6tKEl2pQv4X7goAvUY7fvCuBNuxcxYLlm+
Qc0k2ukpSIm5QI9tZ9G1nUMcEAXXh6brKR3PuszdYudCuCNFgB2Il0XGTuD7XIHzXcaYpkfhKcD/
zV+WJ5tjXKl04w9o5FO9FaiDwflJQrdKBglUf+ScuQLjBvU6BEiweCg9ZatvmmRBGo/li5gcf096
dWjawdlWYU2EgYl1znTrs6DKndLFh49QmdFfyPw6GLttYRrnEbrXrhHc6AScEd51ho9yhdr+KQg8
G3ZIVK1qODB2rg8znxjlbXZELh9cxt19lrGJrTRqHmgM5sruuEjgpLlgecrbtCiXcI8bwor5wObk
WYzpzsnL91hJRnfOLiMfiZaeaDR/ag7ku88HFKt077qWBzNJ3ijhH9U4jdc4Ti6rQpDKGdPfKojM
pime2EOgpE53kkbiwfaf8nAmjB2l001JNt7OKADLsCVmYZHIg43whXWYQuqYHSMsj4yzGL5XIbnT
0hRM/nj7qB07ow5f0YwtBKep3xWS/eewfDkyh47abPI7QoBOPl8wKbxtP0cB4tQO5CpyhbWbL3Pb
OuwPccqcLqAXgtY9lNc1TxHMfOj2OmszDEOzbRUjQAx5+1bIa6JTyjXrzgKEUoeERydkoCZXVpsy
rPDRrYa4tbUJMyDWd1FgPzUaH+pccsJGnEfULWTK+DK/y8MJrDbkUSi8LTrLoWQ9jQllStTOxI0T
E35yEbKWzur+jjrQQgWT4OCE1AQupSWgpHfe1v4A5h1d/RV/gVaMeMKjF/uMcNqXPGhh2HkZ5iz9
DlMsZ6wan3TrPhHgPm8ThqFgUvjFSp036nBamCY7prLZ+YP9GTd+eYD3wC2bk2YbjmtHpWozLM9O
fZxK9rdgf8Md+X1iL6PN6BuPzBXe3BgXhJ+rr9HGownoJosQjdmUTy1RMPtQ8eEjxdiPcP2DsUI6
AA3Ob7rkwE317PVNxfTdBIBnTckDudh7SqizF/QPRcZ3No7tW2l5D2UCaCFpuAN5oLLPR8nJ0Tgg
X0Wrq4mu7pkZoNAktbx1thVa8HMElVd3vT5nGMFwsBBe6QfzuBElOY+m9ZTazBZ8yWJhIvfeSbl/
app5bujriXDwewiInMSvXjyy1ykn/2QkGRnksOSrimF+jLNknbvtfAgqHOECUsW2aQtnzbW79Ua7
/wAGAZvejjcmlM474zWqw5cmmYtdB68Wl2TBuCjJuVh5rmDP5S87LVmJWX5GQLep8pjUJdkTqmdz
B9qkYNrAPIHyZVzWAr8S4Y8u9A3lbGxqwfUENmuLTqYgCcCW23KW9z65DVYhy4OX5gHprXCcaZh3
Rez1h7CDEkNxNPBcAq2c49mA4XYDJwhOWPww1Hj4IxFj1oqleoyxTDHU2vSdjYcRWNU2mOed05Bh
kvN4YuLPpA5n55mMou3opuTGTNIljPIBlN5LawJZa3u5aa0A5FdZvBOcrnzuzD4/oa96aNLxbEaa
IT4xnaieXCpr0nvYQcDzZ0MB5tjLnkYUf3jMa7RjHtVftjAD3B9lHp5rBX5Fh5nkoRKBRGZaiNuE
TPQ56g+Tt2IcuqyD8Gn5/n0wsJXuErLqIESg9fFYDMwtEXdWVjfssPQ5nsf9nDWISGzLJD4aMR9+
cgQAw0cTUn6yKQqQXxg8IOL6xnb9R8y8/PxJcUFdw7iqJBRcPDYV2k0dITWwCqQSndexfDOM7Iyf
jLMIDkkmfWp4Ul0z6474iqsqjqEfOgKB88JeHD31hXMU4iZpzFs9QvutE5NZZBmhVW/NfRsiP4cl
xbhiJyxoOLh9wg1cRmLaJdmTRMm8T27+c4C7QaS7EKKIJO6HGpfbEN35Xlpv/WrBLDgV6hMS6SwS
485xT0ByO1bdbVFg2W1n1tIOE2DlVOyquFuZtHyrKfxmJL+EKHh7lIfJrh/ANlbvvUwAJGtym8so
g1DSEewpjP0kAXiERDAYTfuZEvwBn26Th52DwKYhWrcYrm1W96uc5FI7TwLONDTUDtAz+MvlpR4z
vS/epDUD5XESGD2K4AVoXluIiNgJ2QuuKGvK3YAfWMXio1LJsIUyPW0k2ismZO221sOxMC+bnAqi
Yi9Pr5jrx7GHRGpZT1JHRCyq4cqf3OlAbbfphHb3Xhuu46y8JjEwhSpSsEW0sJ+PuBsKDyWyy54+
YBPVZTY6NJ9eeRDLOp/Wb4I1MsXOBeGJn+2Y1qsiAUQubkcstCQU9vMevfLa7sYBwHBh04bQ4rOk
ZcDqZ0xvutOc5LD+A0yZg3OvaxinBWSMSeNMzkX1g6lyCSlTHOsYqodL4U0B4y1Kj2PZtv3OLOw7
cwJAjfcSLVSkTmgM7wIzf3So/gWQbgiquzh9q4z0uYtYswoV3zN6mTdQM8Df9MvTcfLOWF+aNWlr
CApnxSGMtzITd7Nf3Js5dDHATRR+0w0Sso2yuHMNR6L0QEDUVwHi6PRxGtJxB6Fp9Tag14jsYYlt
lTjTeGgNmkVEoXAEX4VS3hTCGYgxRnHau1m95tAmnKY1uDd94xwySvGsRYHuFHtMgFuZ559AKg5j
z7Kc3tqIZLZuVIaiV7yhGcMJkLOIzp5VNYGrrtdNifRkNG8pifcFqVsrx9BHWOFXXgQdwzdniCJU
QU3ZrD2k+D37ew8+asoU1+mjk8MTwCKJbvKowbq2tSnaumQHMmOB039NDunZjJVY64QYKCb/ixst
W5kGp8Ac38/AqxiNkB7TwzSiQo4m+2Ma51vqKOLIqws6qVWRhi/zzI3uQRCIyvg7c5yjp5gfcXTA
SEA3qXjOBLeh2z3pkcvlsq2aR6J6byEzZKm8YG5/J5Xz7g+EKhKBs/KM+iHWDFxYLKgw/XTdkWKO
Kb8d5ZdlAOuiMtVTDLWoJaI9kPgcHVYgswG4L70u2TeNsDUBE1eMtPD+mYSvSHURZ2m1pKvRnn/R
FKebxJgOFOCkWvWa5Z2q15SM4Tr9jHrnlrEjVwlnrkqYiYRRuMG3d0S1C1wuB61hYm5FUe2LKydS
LwhJWfz4kKdq1HtksB+g9V8MlaPZj3g3SB/E1p2mL5ZlD2Rchxc1CaluprpluHbvDAvlzNA81THR
p/QLWoxPypiOgahvLB64Ow+lAqQGwtiJx7QDea5x4gNJeuoLRpk9C81dwBcZylRfFGrawpT+bAHL
77LIPo659Vwm9qVjhXeMbhY1qTyRClBlw43l19MqcZiO++DWmIIUPM23DUOKWddb0GU8p+MQoNeY
wX7CTK0Z3bNcqxhOVkCDcaNs4pGfvGGDG8Df4KRx3XUuMDzltXdwBojI0wha3ON5ihf8WenOhM3P
cKAcDEwj8RaKQrwepHA3DnCEDdiB+kbkwF6mmrhJJ95brTR3RWhfSYKyadbItfZdLNdBl0s4+KhJ
7Y45M/utRKXVSTnwy40bMAr+A2s+iDUh1nVpkvNURDdmnfinINX6ujLzgUaPtqqNsG+2DYoq5h/O
QHpcG9vPdVU2Kw4zYBFxn52bAT1g4v1oxq6lBjTFzowE7lDDvusi+0cMAxZQ7z1FRnvoYWZ76YOY
1FU/JvGhEC8wkLONdjC1GfaA4a3P07XjCRMzKNIO2cEdruYdxV+yc43iEvXoNRfSLspoHavOvB+7
mbFo+4q5u93wtfZD4V2aTEhVPXlrIwFDaKv60gahilt6MDevTe2+L4Rabapspy2mM21nXUQlfpUA
zM8s8bYiPb2cBKEUoW6e8YgNTAqs/PzzF3xO5FQkabYuW7qZJKHMMgl4HbOJCubZsZqDFNQvPtjS
xPnRjiV/ZmQP4Fe3QLJ72gByf8vpOU0hAjcp0lUWbGyJKJJYN6NEti7ElOhru6DtC3qYBW05b3VM
hPowmZdJPfzQhYmSzWErFkWHNAYTLGR1GlWKZT/uPgNr3Cu97xOeQbnPhCFmzAxpOlh7ZQd1jtaB
QvezZIOPPYD04/hziBd1NTnonmwb4ILyZMAa2KswvO97p0D3NHxadsYsmr6Gw/iTbIXXash3fjxf
UbfvGFiwKWYbLkR257NE0InzxmZ8Qz1yMGAxelrcE0jLlLvJszWN9ikb/IuYpIrV1AX3VS3XOHSW
rd18SOau4f6tuSwRXS+hpoURIk31WW9BXwKN1Ip91eA0HDLa/cVIJzXr9goGwbwg66AIQoPM7voE
D31T8hkZuPNDT114QI1LyCuVDneTM299c4Sw5RIJoIJFy+kwcJXIHYNc7Rmb4UYIXvFfXaFPvGjR
DnrKhWzA076789rqwivZMYdV+Byo+sXw4ifa3sow954cb625eWjn+lhG/cNgwmZgsgLZLEP5K0rO
a0VFSornwdTFRQH/AyERe5XaoejRpzRHHqgIGnETelDx3qNb71GuwHD5ME33R8vGAKkhINvYh+zB
jNSE2UuSULWNGnmls+QtjqdkZ6RDT/2R0hpLi4kqGwSnnuzrIMo/DDIBoF09zzXSj9qc7/IIYSUu
88CUHfEtvO+jyEA+MwVH8c4BGCISQrmGlAJPQpygUIQmGUtCF4WVYdHGD1+WnEFdrl9a0lo3S6Zt
li1CvYjQXq1pQ4gdXVKUl43L6G7ZyL9z/Ryk7B673n/ueiKcLWXsurkPTqb9otmDSmVQylTFzshx
IzjehLbAnS5NV2waX4NJobHv0wItNDkoUY4WwRYVkdPuMcsnxjNe3pO/3j3BTber6QKm49nWZO9q
rvNyFuyxCvxjKE37QLMeYkvPg386NhEag+TeL8uXtqovnRYN6VL4lVX5CbB827XqernUyce11zhQ
oLg74pnHY+Abb16PeB1V/Krz4SPE8Q1E9jdKmsugyogsE/E10aX02GA2Ct2+JP7APxmIDCd0hYcL
0lAj3kiOiGhY8Bes8YsAfsvUc3wFnEXCI3hgTN/rs3Ud9vYmnA90nB+jGl7RHEcdyvSx9sNNUIGV
1sKjc+E4JaBghQ+N1a9mRVW/Fqx5U1KwcCZzdpbEikb+jdfI+ygZHzXyOqYOVzkJ8SKahmsX7Uo4
ngdsMlwUTC7DignfpnI48S0jITU9nwmapt8Ox/uZbBT0ofg0MjTZm5B8wAHJbmk3NEYTAHHttXeu
33NL6wWEydAtrzpCuBh2r2PFeU1k66oJr2zCj5UBiVXhq6CS+QxBWlIaUCLmRnK08vDWccOrkZGY
oXqi+FCtgdl5bCt9KprxbfF7lin2rWq0XDaP71bWtGtfE29UzQQZ+NP8YmgeCTEobNzm2VbRAG5a
5a0DnIRNvniER5QqyZeaFw8fAgnEJPsctxOxHWSz45zeKpxzCYYSrJ2ghuaQvlQduEKOmrLAq4J2
24gBiyeFApU1+qpbG7seuLxwpVwkSw6Sy3gxfg2QX1r1THw9pWAyAs3V24A6WVGUUdOv3EbPAI3S
Q17U9+SuHN0aI1ZIFjWRCtFbNjA/MwQT1PTkjO1zp9gj65pbrrqzZX+qNGJNmulx4K8REo1OGAAj
bPCgN94Cy30NmIptpGm94g49kNZSHQyzv8hm6w2g1Q8V4eFhZQclIrz0C6y8UrK69MxpZccAz4Ix
fsjBPF54Nkv2wBv2ri6egpkqzvtWvsHs2Cv29lK2R6Z13XbThdWZWB9QEk76KQFKp1B1gUw6VND3
Q8uEUzki3Qn86KrgXcwHFhhOfz+O6QUD+aMV9d9mT1Y1j05kt3jwh+jgjsmVk2EFS8rgXIgEATju
8CQKr2o3PgQkOTBtvJSZuKce+/KN8iFHF+skDGRU0B4wOaA84XuNOgMWMwlPYXpvtERFCfnkmP3r
AAswzqt675pteDCjSw0IBR8TC2LdX5N1iOKVxi6RzMMNx7l3GRSz5BJrW8AuS3COxmH9HZF3g8Yj
vmNM8c1ZrfLe3LKg+cArQrgDwOCtIat0N1NVx7B+V91yaVNffYbcGRWvSZw8nvM5QZrk9mi+ySls
rYlNEUA8fxnWl4H1LqClrAcC0/lxRm8d6WHcBfode+yF4ZIb2lry2aXcX5m+QcVuQGSPtpAJ5UXr
IO9o/PkA24ZgKwavq4G9VgoiuTcTxauj0/Ez/4fJcq0xf/Qz179lpyeLCMG46d7DNPu2pXWUHTJn
HNvroNzk47idwy/SwdQrfhWQMcq44ya+dDiqTmkmaISdYBmpDjxQWL60kpJual5tjWqpKXrM8oij
2bGsW01nH8czASNoR4EZrJWuIoqV6ZkrXi+Zhy+Gqw9Sp1+EZb31oUS11aDeDzmP+l2Tk8dYy55V
mZxOTkzQdNcdbGd+sEN75xWfwRCf0+Q5geGc8Xl6Q/XOEfWI0vXZY5bXBf19mA/fZUEZid2b8gEJ
LWT+bK9iSGydzm5mr371/W7vVkF+FHYNnQ+xxVCx8AYMNmFDTpZWQ8H/c9+i8TmY0y+2TfG57Uli
YiJo1fPZckEFJnVhbmz0itvWwKxvvbl0tU42PIgouSkJXlqD0asveFT5S9TmcULT6pZZT3QQvTcP
BAREoeAdzpjulc2wiRG5jYS/rCxVk3HMNaMkQt8kRnUd+AdrGo7psA3HoVmJ+pSW0SUJs0ezAfHQ
zvPB7H7M4wRb2zsFERyfroJsNoC0btxdaYdbudiYyTFAIMPGYWX7KXD0xMVoJcYGb32+8TBwrpNe
gc5SzIvKiorDpxhbW8b83c9kQZbjKNeYwIt1MmLys0VbrRuEyAAch93szNFZmtAN24DiGptrlyAg
8qrKPUJeSFaXbhl7RyeN6nUCGIEnnx/jyIajqTzq2sHZb0YFd8eoG/a9UQKKrwwvhsG/7tz4uiap
PvDLrz7BTeSCDmVKh8OR3dO6aybyqlP7iXUkc/6QitofFTRprm+NV7htJIOefMS8bA3AzWsEb+A+
euBhjKlTAofXaMDNNZN1HFLBxFp0ITGzvbU9ylpbkKmR16hSJyaISVZyKSdRTs4evtYE8jL5Ai5T
tx6hXhcdBkUcaU2KzMoYUKdqT3/kKryV3J4YXKL0xNxpJ61hV7EepTbjKUPEiIFtaFVjFce2b90A
d7Vrzsig/45T59kILDY9304CBT1/qjADr/NMMOnxOy6AJuVbhH5fEgEXKbclTiszaOPaddgC/2Os
9qIslvgBw0w0eT/CPH2rlUSf5vX7yXlVwczkEPIShzZfpSOfO8vg4tZPtU7FVtbFYwOkaytcDz23
6+PNogezNACGntE7KPk7rVCj5TOnc/nWUadlxIAeIq7lIJJ3UOr8XVAYJ3gTd0PR9luDc2soA9Ib
lgEL6TgHVXCncjbv886U24HNAbiSS0jFwA7IXwdVYH0omaUbBl+fsLoOFJnpfmBUAJyMiWiGTWFn
VRMgaVa0/ISvGqI0lU3q78tkemwZaB4by7gaZ++6apuP2vceQFYO59QlsbQo8RH0M4rBrnOe2flK
Wun5McK1dofEoStevCAPX7JA4sSYoz10ky1DZgKEYWi6on4sU74TBGTY38lRxMch0n3fFfWOfgmv
G5WWDnI6qDY1j0M7QNqNwpMXoOgDEe3seE6vDFsTjFOxyvOI4toOM5vFOOXBZrE7FmzTRqMvtqaq
n223YLI6RR+I/rZeWz//JAX9/2jS/yKa1JXKNy1YSC6qQct2+d/PN+5j/O/hV7l5a9/+9PUTzXT1
ln/95c//8257v7172m7+15+ev5r2Sxd/uodZ85vw0v/wS/49zJSEUF7PN6VnUcERJvpX/JLl/OJC
sibIVBJcLsCi/p2+ZFm/2BLmEnHljDfwDkNzasqujf7yZ0v+4tq2BbRJkHUjbM/+I/QlaS6p079K
pf6P3otfJ+Rq5jA6yzWj/jzA+OA4h1CoiEGYY94OnvVcwUqHccHoOzNuE7t/CnBKdKE4No6dnMxF
D6K7Yp+BCIKayMmbbjofrVPdZIj4mbL2BvbqfIIvLmUoAZ6oZ6oQfLVlVYFtEsHIanjGckjjUse9
vp8bs18ZGbuxYgTWnOV3Q8VRzyY6uO3aKaXoKu1jKvQVe84rkh2JwiifJmzVg++zvdZ+TOvbl7q+
0xJtUISlYyGbjftp4LGI6gAVRIEkgkZYFx17Dc/e+X3xnCZRdWPH1sQwDE+w0fXbRo+ogjUOpHpa
i0phUXYZDZsou2ryxPkXV6XlXs1l/NT6YEwMcWGZ5iXbvz2rH5ZAadOR7eOx9Xa4vz0kSmtHJqiQ
XH8PQ4oEVs7clVXl32bAw1iHCeXqCPC5my+m2Rw3DM0nTFqI/QYT8GiUvTWegc7Foxqx6CUQMGkH
8hxsSOViRs4qcO3CncKLonLGLTSeNZhGQFjok9H3L6aB906GNFJtOX6B5fieYHvg6NXrCgH7uiZV
D77zHRzGjzS3qa1tHx24e13E2Xc3aVB8AXQjDd1PFXnJtnMIzkBUDlgOdkjBTErCJHM3VmTSkjZh
2xzzVDG8hGpDCpvZsT2gfylHyicK43kPZM+9Z9aiVBg8zEGGhsEjEBxVaNpuCTCjd2vikHewUwv5
2rFN0BbDcNOUjgQ6n4t9KNBBQ3haeW720coQ1neKuzN13ehV1yMKmHmYsYcUK5J7CVZFCA+ir212
rXVbJqwqJYx1N7/2HH3XeOGucIct8Z07oNcbBy39mLNCMyICUiIf0nl6NjF+SPltMAJMrMW0GTL/
n68yqY7guy8rP94pK7nU7AS7UaJWnFaDJGXNy69HL9tDST6rot6n2FszxT7DTLj0kTMj7p/uO8qn
VSYZhpkglMrw/MdP/UukqWVTfrf/Y3lYfJR8sHEYtf/22982f/39387E3/xm+/N8vO2+9HT31XQZ
//Qfp+f/7h/+7ZT9L05r6XBi/ecAPM7o+P23h/HPf/E39p3zi1SSnGbTsVyGCBboub8evkJwjIJ8
Bn0nhcX8UP798DWE+sWnAHV8k+PVZxv+D/YdkU/8GV/H81HYL+g8+UeOX47xXx2+nmDEzncG3sX2
LRJMlm/v14ev0WqiQVQHpBdVwfww6mzdZ5+/ej9u/nqU/6no8psSE0jzlz+D9/vn1+AncdWSVm3a
km/4N68ROAM70hyIaVFV0HMV4+WYoWy1Me0TlKotVCN3VTC9+/2XlcR3//Z1LctyYHgp2IM8AT3Y
gr/+2Ww1mbJxxHdNVmxrPav4JXaJW25eEraLLSvgoHpMRLKvgfrWg7+ZygJX4I/KOlvlpWPDQz/H
uLMo+n7/G1togv944PGeW5ZterbDe68s9G3LA/Hj7S4uQt488d+6BKtQYsjv0GZckjCUSBxmJuhn
EJq5hCQSx/r7L/gvH/LygmhnJGMG2OY/36hfveAYQX3VgfUdeFWJSHH89pANQx9gavJHX8ixTNfh
ukTaZeEv+u1P5sZFGtOcL2q99EqVMGHovmRoP/7+y1j/ckVZuP4cXwGPdKlnzH/6ZNuZgEjoFRDA
xLfI4O0gtKzG57jKt2Go6arcreciXkROzR7pDfmAgXlD7piH4wzrn3pKf1Klds4stxL9m0i6p2p4
m4HIVYgIjeI7QYnUFt1RW2ShTPuWMkI7ry67VeXA08lIpMbiIzNap6Zku0m6aQwlbHS7ze//rP/6
2Tk2iy9im/i/bzr/9JaSiOXrAlAEpT0rm6zcSzYiLWknf/RlXLTErL6FjSSAa+W3nxz8vKGVySKL
AJZu4r2WwaULIuP/4FWWstdi+uMoZ7ljf3UhqqZqgZJAmJ1A5ioEAfWr1Q/b338RS1DQ/vYG8xwB
1dhTQkCxt//5PbNRYWcGbh+62rBgxOkOc6Cvgtj2WJ+KijLIHkw6rMBvBnXZ+LZZnZES+pDbQT4R
H0gRZzO0gS+/y13fys65UcjwguO6HhhMleXUm+09ge22LSh1eu1P90UtzMVuozCPJ+7GVyRiBx+N
qqZgOLV+581vRCOV3S6YS0WMeDIhS2lZCxcE6EDKw9JlkzgcujXecsNGlbGNaft8ODxwyC5IFi4C
CrYJkTOoYfPZDjQxsARG29QyVRN+ji1KwRUma5HcZp4F68I0KUZNPOzl/dATGrutAQFh+bR5Vaai
kWSFDTQRbazMjHOdViSuur5SS45zjbI/VUITFOxNjK1JcmRahXeYDdKGZdBkb5aULkbutTkUB6o3
7B1ovrv5wA9DdkQIncY6t2y7mVblZj9TW1i9OliFGvhvZ0jxmDQZQ5adnVjgRMqML4K61a6tJ6tx
GCmOjh+7T4ysc+Ks5nQBvQ/ImQqASW7qsf1jmZO741cIdnJEz5GEEeWiG7Xs52unxCaUkEc44nyF
w+AEtvVAWsOIfVWh2jm0ppi6q1alYnxsyzBi7O+AMEX8UgTbNiLveedyoHrf2q2NfBvDfPXXtV93
yxjPqdwLI6LMPOVch8atMgcve3fjWNss88eiMd6aPAzqh65j7vcBr6T+mrVNZFvWa+IlxrkZ1SKc
DpjEAFzOcndGpeQARERnn/IzGpod4wY5AIbKvo8JOd5aaSwYgditACwiqjZ6QpjQooGugCqcAhMG
Ac+BqkLbWmZ8NEj1cKWtnG5U6BlQ34chOolpiB4wCS35mb7E1E/oiMnItRaI1+M0ZZ2lpdP5X0Vh
Gd2TLbxF9+wiMdHrJGimnlAwx0V2tkpIUpMP9jgYzrG3GlSvqyr3Xec8OK0sP+oqiEfcM36um7ep
MfNmn7rTMN2LsBmS28KZnfi+z7IJfJ2mQSFPzSoVsV09/KXFVjzUiEmGNiBSjlCd8m3mpiXJNUbk
/DkWPXR86nA90R0yJpLJS9MmjYUJCj92uS6SNogfMR+F8gjHTMcvZhZxqc/Z4BDn26FQUai+auZr
WD/DML4uB6XknRmjQ7jA9FX7z5hUJHLKerZGEtnDyt87Qci+Afsp0t2wHJI3sIvGay8dSx2qlIjI
GUAFt4qJTAgFiJLM6xfWaQ7+pi4KPDSC9RK3ydLFhGb7EKuWm34qPXHbVgH8qlViDIV1rnLTL2+t
MXHHbT/kkVqblS5QHAdxKy49h9eqUbhY2BDLICTVxxRGzozIAakQnzpolTgOaMy8zZAOJgVOlA8s
1UEFzx0gYSOzTz6LRSaTqQsSYI7G5BtxhkB14Dh5RTg2WuxNFaQoSWflev2DJwP0IDn6Su8Q+UXu
7k3UgeE2K/B1gzhS8XYaDDu/LHSEer23paZFgn4mYDB41hWS8pGU5NmKwd4bAHDIrPP8k52XTkmw
MZJshnSQZHSZVw3rmB5Ft1LIM8C/ej+mvPBqoOEzeRqk7KiVcMsk2uf4QLF3myVyQqQ0PvqbJkz2
vTs42NG1jt9zNujmbZSn4fQ8Gy2JPA37zfqMiM8srgM5erC+LG5en5npSKIn6DdzxphC5eZae5BJ
FhVF448QPzud12/1kAkAKF0s+4sAN6l5chpZ9dtJmAPCZ1vT6xMR6GAklkBxjhMpvx8DgLB0E0wC
WXEUThVdbszaaaX6cGYUHvRZtJnRQ8LwTOfa3Vo68t8MKXv36EZ9OPxwzHAGpNSloF0FlaV3BiXr
yW8vc7rgyiHazwLJGrOGmC1nfooNs8ZO26VV9ogYbOCzdVlWdhhMPuskmLKLPM4n+RTETtfszBqH
22XFLeo/uKY/ZdBXxl48YicL/YnChywzqgJUpAbtPPr+659P7P/bc8D9V7kMxJrfNon/b/aMitLm
P+8Zt83w1sZFDCH9Zx97/PzLn+XyT/42sZO/CIurw2TuZgpsin8HplvmLzQ0Sx9p27YnbfmrplEy
zRPUxCbtpsOzeKGc/21kZ0j3F+wJP0si11k6UfGHmkb5z1WpJz1K76VpZXIINX0p0H9VyHF7zWAL
TAMIGoa/KpzBSQ1MDwmhwIQkx/Y0EmKT8SSsbo2xuzUVi8QqneC9JvGVcmFTsJRfuC9mvqnHPD1r
8B+ZtuFNdtI9EDG9ATJIrIqh3/NsJq6D6MW2Bno8xffaMYyTnGfKC3wsSArMzkOQMAzqLOdhNzTA
74IqlcemzrdC0Cf4hf+jNK7IZSEDeCYjiAAGZxMsj2JfoJpiqH+IsrtpEu4ZtEZx7iP2GRBHj07f
3TrKvQwamIbEC0PsxC1BsovpS4ZLKEZcnw15uc3W9Tg2l8UcPM2wif1xHq8WGTpTRXtNAIPcBFHJ
fL0BRj70JG/UaLBmi+eLLJEfDETYDvJUj/YbDF5MGzaucG0t6rLlF/K7phN9TbLN+ubLlMNG9ETP
uCUQBXNC/946LVAMPyHeWAV71xIDwL9lN1iEwIeQQ4+Y5E++iYhJFihrG4fz3UsQpItoYJ0uSvRi
qalW5VSFmzJvm0NnCINH69RfVDyqmZ+N5gPi4T6xxC3xrluzofSMCIaszSldZR+ZENGFtUTIihp3
SNDghE2xoAa+lBs/qsk6E0a2DZqkuDaI+9p2RlOtI1Lzjk0jrh1sY2krI6QKFWkwq37MvKsKnY9X
OTDds5Z9k6iRYznRSUrsNMWgH7pK1HvhgHVqa+rpLKrKS+Koy8txSO+tGStHhWGRUkDjKWq/Mp7P
q8pdAOX1KqZK2ruGSfhtSmfgke4LQ2UTiMC+9VSzadx+Z/CWXlq4jHc58hTMFS2Fc5odnRZuiRnj
AMShthKWhS4Z7MpKGN27Ilptr7N7lyN/ca1sm0JiB0lR/FVD9hrH5RYrotpWrLHiJgsRnc0rparu
3uPjy8sCOBJ+d8Qnu7kg5XKY++nSZUQIQu8r8nX9IshjXCWV94hpUhFjMjZPThBvOz38O3Nnstw4
knbZJ0KZA45xS4LgLJKaQxuYFAPmwTEDT9+HqurOv9L+6rZetFkvUpZSKEISRbp/w73n2j+iKQVp
xL/aOA4ZBi5lf1cWj8QK1sRqwmSzgMOVxXkObffEyjx9qKeG5VJq9PsQp+wG1tm255lT6NWjwmTO
krbTWGOiu286+dC2Zgh51ts1GIA1Ixqekd0irU2BgaTXLMP9KAkn+lEbzTbHmv4QO/phXKYnqSGA
oW/6pYvpZdCac2yBjO8kDy1+p2omF2xCoraaPettWkbXt4i451YUN/D8zMBbzOVx1x49geqJb5CZ
Tlscq/sIuJrTDYr05mKnibMfpTywkAdmg2edgcV8jhQYxdKxUQqphB/DMeXnELNRzIaEBBU4IWZp
7aO5dXa1FO9COOFuybpdAatpO2V6oPXWtWjKM5KR4ppzsJBIBw4MJSWRUHOgXOhrk7wtLaEFSflC
XARtE8lO2FWTZuel9m+wi9iS7Ds7Gr0Blc/IABiz6+yKVxZwP3XiWzZM4SAHWCOA5KT6kyzUNkk4
O6/wJu/Bssmsb5PCCYzJs19qD9iCs3wAHbpzxvA7VxnysdZJr1E6HU14HMjEmQw5bxVbawPhlB+O
o/HUdHf41xi+o/ui0KzhR9L4PEoH1CFYmbcCl64CBbrq8oL0IT0laAra+i6Oo8Fv+mIfu+qPwXL+
4kkwr1aU+3brhju+8mouF0iP7GP9QfRvMg83SdjaAegSIPs5MDDhls9jLTZObSIuglRyuAdM6BrO
AZTcxaacGy2wBVJB1gkA1rMjIIddmmZwwwdv55k1a3BXn4ddrUyaGXrzVn9z+jg8pO21wO91pC+S
+16iz3GJJohS6WC5YFXQNmej6NND5/ZPSCqzva0tZ/xfZ0Btuj93zIbizNp2NbTNuqK5mGdAlnIG
lJ4z+IHrsxnsRiMMFZMNnIl3bYQUzWkBZsQlzt1Rxo80q1mUWu0TL4M/ywSdzZi5o/QIj3uGIEIZ
FTTODA0kg9Y6tmNfx8KJOzGJdm0aFMFCO0qOaPIVF94dS+ASje3i3a0T/FXFwXRItYtEY2wY1nPx
LsnJncFZu3WCACL3+M2ZelD1mPQJybqIamj81Enrm53O8V3ki1V4LI6gdwayH8wsgIGPvD0D2G2x
BSYd/r0VPUJ/oC67cQQFjgYbR/s9w6O1JELtVD7VrmJe23SX1ukDAkm1jZlgPMiQnTPxpn3TvB2p
oouK7aBqUoAMJr6LiAtqE8ZBjObSc7Wfsb5YgTOX4+37TYhIzkO5bzE1FC04U6Pu7vWDDn61mE4S
qO1O5u6t7qiDERjgQ2igd90HE5M5vohKw8DWn3lxGSejrnacIMMNtC8WFKrrvRaG2yWMIp5qf2pO
R3BHUx5klf6ZwZR08voyuOEW/Xu7Jh/myxRct7Un39E8xYEVOsovTXRl852OHAOM8VOXjC99CpLF
xsFJv9p5UbNpDQIXAEjhcrGzPb7elfRMQBEAqu/mSd8qTe72ECD6YbHKa5tgK0KTSaqIG1sHe8Dw
+v+ktP6P+5h/2878x8/6tyXO/ydbG5tl9n+uwD8+i78vbe5/4V/1t/wHYBSb3bdBU8PGggn+P5c2
hv4PPsrGnEgBW9DWU/j+K69Ic/9hUJRZnqUb0vB0oTOV/p/1t+7+Q9w3ER47EMpm6oH/q/rbu0cm
/duIk+nEvdSn9ka+bUrzPgL9LwV4vjgexSrlaDdiZ2J/TpVFlHWJznuIXRFEUXxr2mXYCx0NVm9B
g5CLjdYPUDIH36lJFV33jICXa/wxtOMeWpri6E3fvKrkEKyJP3eYwZnD+EdjbpRa4HuA9G0wA+3d
rW3rf6zM6Q5mBUh8ybKzPRPAzL6YxTdaSqgyFDVSQ/NHSsdp9NRHpiHkcV3ICYXof0Ny5IQYivNr
lMeTr1W8LhiVPDtyCbrWlsdBGZ9EcGKBXwwDTFyobaaimxDcWreyZlVqXcxuxLOSz0h8ITluCAlD
C9p2pwZTzCGdKP6b0NEhimUr02IjLxfCshXpG1vhVMPTDHQLC3n8G9FLGGhm+5tR3rcubQN+Cggc
KIu12+kDgR349vC26wjtRvOOe1+2U1WPgayKL2G68TGD1yiknfgddurtNHANGir9FQtM2ZiDlodm
FC+liJpHx0iDOuWqwwO5bl3+bpF3+Pk8gP4uq8CHFuvEuk4f2ZBho5/jnRs5I1ZglmeuPrrXpEcH
T0YMKs9PWxTTxiAuAPPN9FFHqH0W4yetT4//zI0eOup2B2TnAUT8EhAJ+RMEl3vuhYWlWaGOF+jP
FAe7Bhu7WyIXBgYpm6JrX+LCpQ/bug1fHG027tMQUq6nASPvnSegJMaqFCLf5i6DzEol1Rb/Moid
tNdwnxTOQSJqQPdm+RqRp9hQyuYcEVTH9Uj+QGm7pCEw0l3bS7JDGtGfdPoAqWkBED2X+sAhLqSy
yZMcyL0s6B7OhWf362XGEg1A1biMLUHIWS4uDMl/Rsgft2bV6GvZAUEdvZDwizjcU/iVK5HYv+0p
hdRa9p+LXFI/j4lUpgdMiSkwIfv2nb4yVH0dFOAYPSFRFRA0URlrl4yS7eJt9UQ5fpvZ/XPsYZfu
EXmHYXutPRsoo1noR5FACNYxn69N3NSRhhs1bV6lJ4pnOH1w9OLk0qu4fHYuOnhGnKlwg2tngITq
tN7BKi+NUTHs6sOaHZb7I1UjUmjlvYBaak9zU/0yLGPGrdCV5IpNyAcWN7kRUMwWP0y0g2KWeYpK
pQIC4K3HfsQOiAwgeZekUsbGK94Z6/b9Jqnu6atSQKBDQ2ypm2y99IbpIcXMOBoPU5ECqeW9QmpY
aIvsUCSyuar7h74/Dmlm12V9c/7nJ3hm/AnkRD98/6HAcLHWGxDDA2JuyoQIb3FamJfa+abORM4R
wFH+DlvQTOIPdCDpPtWZk6ZsL8neQJhvdCemm1YAmxqSnxk92cRFPEB124Oa/+0ZVOll6BTrDwXv
Z8UhxjJvzKiMmSUAWtQ5E7GYZhZJqQtgKDHjUeqihwE4W7BgvF8NuXORNcnG82hBe0Dw3ZflT5bD
P8Hnu5x75JNSgJuojiH2pbLxR5E9Ewr8aTcC07f16gwOM0BbbYxOliQDwGBIlvQHjjnph38wSOEO
ljprjgb5MI0UJnLZrwHe+ZaOYihOQsYVJT1caZxcNC2I+iF06R1pZXa3bL7KoQW06Mb6fiRzgagK
Y2XWvbcHPfnbLcnvbAbYZUUKRDg9xgLIQN65eOL1yxDhmrWSFKO/dxsIlARDDt/ebPcZxVeZx68Z
O0WYENZvBOklHTOFnsHeqr+nb+FHvMxNfQWWTDCM6m4GZnLgfl2/NuK5X2MqDXi62ru0h1lbWARt
TPM7kLBXMCPY2vLB8acoQ/7igrRttR/FTGpOVBFi5OIptaz+CszqnnxT8W3q2g6tSYlvJkHg75Il
ZjAqCdWPhqgD/I0EQZS4IQ0zNoPEBSSXlmiGkRexvi89myH1eBE65rW+0j6SHu3RVFqvS0lbk2lk
vEyz2rFmus1ph8K2Y/cLzumVk4v+237DDdhuabChESYeKktzypnMt0S21/VTU/R2YBAl2uHHf2jA
GAkdZ3hTJfZqHMmc4JaNHrS715VIjFMdk8iuMUlZlf34DEP6FT4Y1KMYQjgzmoFZEhejUwASSoGU
0JXvyPtTrJ8hoUOQiGA3TMfIC3FNxeNr6uHtqVXgIXXGRpPM0FyZ+CiwgWYzABF178/0dPFdD3Yb
NLqf8NP1Q29x6iFIMtZAPWDqm+EbwdEnSpV+HS2oIBZExhhNmBbNEBlZsR28KxowCKDsG1ZVusAS
sFrLJ5Acl8+c2QEMt/jqEcmKAmtjVlPE/Rg5KwJC7W3F4PucWcZr4WhwTie11zLAUKko9wQ6m0c9
J/4hNsJ9WTcnxGhEtfbLZnF6uZernFsgWLS+wEhgV1vLI2rUZB/R2SdzdE6j6fAsGXAwNMHUVY9g
fg6VI8pjlwwVEXPeh9klxzmeMWsmPYALtG4rjfMqcAb9lHgZLtACN0UnUfjG+VBtRvFjrjTyPKS0
Nyrp0Ei3rulrOYWQ0p8LVsSbYcACH8+ujr2k2rAJ2Zqq4MuN1bIWICAYeRkOo5KloVXE1Vrq8XHx
PDIb6A8NieO8yGin88YxXuy5+iXi6qlvnCnwGkxBHkZDQZrPim3PdoGZQKesx7hz0yvYgZDtH4j+
BcMFRm8ytA3vDqdlIaFbiHex0WVmk2KnaM99mgDQC6c0IHrpYFcCskpi/NaQJV7bXFxND3/geLM6
vX+XqcVA9qiUq0gEHyGB0n7aHdx1UKbpoYH0uoOCMPktzXrWjUArqjuEvqheKsepb3GNCy0UONLt
4VAgc4t03IctOvLGSkh92i8JT+aS8STQAeSJZswwsijMq1wYjNmMNcexCfdd7h3ykvQCdyI4oayX
1z7M6jPlU9yD/pCKw6PATiv6iCcWYRXrovCSH7LtOcm32X0bwaWyhTA+cv5eEMRBJmdEwQwUbd5I
+zrzZsQaO8OkCeWw11X+RRr2fa8MdEhrhucsjKh8qn3Lf1NSLYd+ee6z9sHJW7x0MDAIPHzrbEft
SKiMFSEIbLmOLWt2cKOf1kAFsEC+ZIJmLOuMLsEvy6knSoWeN0wGP14ieejKgUSo3mi3hFhvHBb2
J4RwuO/xCg7FPedH3T1k6b6Y+2Xv2QxzTbmRqtsnS1NvJ1LKYiyPTy1b75Wo0mgvIxTuzWI+V8P9
GhbV1mnBl4NZn9psfKQoKZ9jRSwObJQVPFtkLW16TjHcXUvuyXXegvRoWIuBgCjEIwiNPqp8QFED
TC5/CluCLCw93fGlIczr85VtnxsMHTKNxdTOMEcAIxjR4/ebqtQK6oHux4ILaXHH9On7DR7DZIXN
s4HLjHZWcRRe2vsb3QW/kM5w6ITZ3kyKs4OIHJAZ+EUbbsYEGwMl+z//T1H3XxBNLuc7K9QunX3c
RRYLOyZdiTjXgkQ8Aphkl4bIIofA6rA0irZdgjgb2hvhSN0JP9xlnO325iR3PF/TgeaDkUkpj0wi
4o7SW/exjzznYtuze4maGG5QTZVjY2dRrj9ADTwPLRqIRS8lDIZBPqjFkpCjWvecl5fvd1riBHC5
mfM2BVrAQgPH2gA0P6UI1CrzkVhsnegxZPi98WjXEjUm8/3I3FFpmvtm6u4hNFFJB5N+TazzXykN
r17MQy5tqB9LajorlIHRa0RgWi5gbeg95EUr0sRTmRF8VmG7dWv7XETSe4Dgz4wL/PAawwZs2Fc4
W+XDCFfuITFVu85KThUdZS9RQvXkGxxdWyw90xmrGS6kScWv+IXTUwmJ4Z/vyoa+gGA7O4g17YSh
tqZQuwIH+U17rO8QtcwPqZBiz+tw43BjoHsujrNBupfltM9k5kKn+DNV3kvfejpp2UQWBKm13Lig
n3PIdSkIq0F5uAfDtAbQmQxkhTnu1fPO9InD2iV9gRet0T18v5mncdwO4dARUhckBAsBZ6JQQ25C
lZFYgW1ZBHCiujvFyNp53XB5TkIMD6nnimPO736Sxkrd6/cwj/vnstEuJOm6D46TNutSFOl6rnG2
tEVhbetECwGhV/LJJeL3BtVtxaTvIV5SHgrbHG8NMWVezlUXS1KtQJ1+CcsrIQIVv/VlDG/K6rAJ
WUZ35yKVNCrRhrB3+VhalPtO0ryGiDo2d3fQbVRVtzctkvvGrIUw3FMOF2iEH+uilNeheqb3/sUc
0R6lBn6t2OUxlYAcumbDurl6LCxCscJ6PutmVD3WnpJn+qXT93slgmEn4fmWZBLGPw/vOtbIvet4
ljDV78lnqNkZb8gpP2h2PN5isNt34kyM7xYDTlrx5MjM6DDbiiwY5uxEacVby62PVpKdasAydRS/
9x61HBJGnrbQ349SIM8BihkXCPNnguw3+n0wFmEZdJSwDzVWXpyc6kdvGRnsw+KxxKcVG3q8H1Pj
IecqQdwSWgSIqdxPwiWI7CH3Q3TbOpHE8LK0jguEAGRW8rjQhn6NKGNd0hIiq4nVKkdYsUFIcyap
ktDTiqW6ohqqVDOtR/ZA0wJ7we0+PLc4dqn5Av5KO0xLhS1f4dSHtMQRbOTHEjgJdAALT9LwUbT6
MfEm0muS4TOckdN490j7gt8h88dopMX6ckaL80/vfzK0OToT1x/WoU0PcvtQkMrLD728R6pvt2nk
rpus3AAN9FZtg+ghQ3ANYB4s2PBSFDa5n+570/SYuvI/4AHEaRCsbtCgkfdnddneiNrXZ343xESW
6ac5Qr4gWWlQREFNF9NDsSMjQph7l+VXDUzGJ5wO+3XkgphUpHPBAzjW7Z5x5Coe5qfF6MSGEzli
3dIz902gDELdXaVRyIUug2msyBe4TAyEJZTwT5EBSnFC6kAdnLsxIF0CiWateK2fkwkSGQK60RfT
gxB27089FX/GnHg1KDryzgb3lThAWpzN1BGD3Xgk/gk9v3iLfbGnDta+jKg/W/VhyhFANjNtriDb
2jVK+nB1cZd1xm+ziJ+lPt297QmdxUIfo9c/rXjaoa9gB+ZGzyH52eg1CVZIHQG4pqqPc8fiBp9D
r9g9AtIpmYoDR8rr2a/aMF/HjsevARBXYbjXPunHzVir8G4AgC3mAmOa6Imjgb8DThDFljM8TNH4
C7UKj6Bsf7Dx+lN402N7GEsoJD0KsvUgx0fPxjjfhwaQJwh/qoD+3RYQTpc+tC8kolp59p7leDXn
fkYdTSQiQSrNAZj/D8/szX3EVck+zXx1m/plcTjRTGl/hCZ7dSGntWiWN84DtbdECWY98yjJ6IJM
aoUGAp90T5nG607v9fOs8UTLcCWslRlfSa3diIzVWrtAJ47x5VadaQRLOLxYd0jHYI0AKMQvL8Ro
hk88YCn+RARTsi1j3vAIGyuWQzobsR0qIrnNvOg9izzKgViSuVUxwGc652dUuLvIwDA/vthZJPZW
A6mFW3kHwx94VjnnJCdRIhB+pDkWESm6re3p38/dEP3KKu/OYWLplw0sLeroRyUtYBHEH9e5fvBk
dEzz7gP4S3ZI5vxMVovWGl+SklFQ0OGQF+95H12mCvofYpZ7jTntJ7pLjJWF/hQBqPBiyGEifTU9
t0MZrA682naaTbpfExp0rKZ3+OebHAaTwyiL6rM8M5ytgF/Arioy5gyxBh6KqTKDQCrEPV5NlpNZ
+lBhiAUu1m2kPX0i9+IbL8NpbXdgzprO2MyL+TU041sDHaTxQFyHWlqvnXbsfK+LQSRwcBEWbK01
j/xrqi2KSVrOjmNnAOtJfZ4t9Z5y5+7RxZHKHpfZWIPqKvnVsK9S4QIrSSzPlasSDKHQVmxxEqO6
9Zac93HJkgLN1yoaim0SGn5tlMNaH7s/ioCihsv9wSze6MZ3pgNHDEC+i5Ijf84jPN3g+uvQPsCv
on0Fs4x2OKQsj4S8Rqr7KhOMWUb/G4vA59QitwMbCWskxBHbCOZlMoG0FEbF+10x4E8ZtX9sZs9T
5k9iuT+sGqIC2W1TrlRGJlaTDX7laC+G430NWt6xeGVdq1nFzc6MRw8+HMZblq1phfF2CPfTiEFc
JbZ+7nX7se2b1o90jNsjuX1dio4B/9Cz7jlfUPz2cYrxZ4rHl8gU5MIvbgm0mkEpY9AXIeH+mH/4
ZT/O6UIEHCeFXEimLcFR+RZR8HFRPiCAWHtRzKtwgnuMQKwkJRMXayqowzTPN92iuO/z2GtpHTNO
ar46jw+97NHtld0+7xNe1qRSLyECt6w8eRIT2pj0eFz1FvRzC0C0nsjyAkYDPpLVYaBPDAQW0j7t
2gVBGcHJKLXw5ELhCPp6JDFXhyHS5gQ2zN1yzO8WZ7aXapvP2UGvGnAQjPqrfJR7bkS5tsSjDSwL
dULPyKHzPpOalT1tCUtaUnHmjKyoTAEdVKAUrRau552PlZgPuGNLDOEaQsSOLltaJGYq1I+lmr5g
HhHv3jTtFukH+NJm1ybk+8zeq/XVkBzgN2YYI9o7pZXK1xHa303mshfWTebBKLSrRnQ3HAa/bUef
z/Yf4pFWpBKgNC6gSXsWZFJpl8dR8vJn2o6VA9yHOxIeatkfyFapBdg9sOqzL+M0BhrrvY2FEXo1
mGAM8tRGJ6Lso4gI6SLJ949suZ0hHIEOYkkChvQugkXqgdXbDuWbZvhz0yuqaeMyaEAAPOxwWXaZ
Omxe7hRXK2shg5F2o/b1hj544TKFFp9eNGVrKB5HHI/Gh10C7GCcqB1sOI7afDS0msCqexZeFQo/
EiDj8AmWFCcvHoM9nP8aSCDOTa6sW0hNZ1LXj25zAyH6WRTOT8XMBUP+yi0QYIWWeF4wfwY8T88h
0Wi7kdcqSQ6IgbQF/K5lQpe9P38nKT9aGUI5lT/iidzhsU6rLVI0WH8t4iaNaB13kr8SrM9LjQGi
MvkNOceoZ0syxPbPCj3GammbS2oxatOXKt5XKqUDNLaa7Kt10udvWTka66aWt9JePlL9aMwEPNnx
zzlzPlNsDmctmn6wlhs5pEHA1dX4q3V4rTr4Mu5iiJiOiASYXVV6CHpQf690QdbcWLl+LJgtupSM
lI4ypdH2BpwdNHrkzhocshqtcAqmvoeT4RgdNFXGdrn3GgI4m8Xy1ZFlL0fPvqn8IJEg8yIgColt
nxMsY5lCKkfAVDOoWBEY+gJi/GYikNh0bv7L4blEegBuoV5b25NOLlH/KBP4IImHYAYvwpayce9U
INSSxGIr5L5HDZyHGinIMBENPBgWjXT9RZIOJCmrYtNei1uhBlojI8h6aLl9CL6vsJ5sHInXcjZ/
GCkMSq10X/Qejjcge8QamrPOcmYpJnhDjEg4iqDQQDqSGxZ6Bto1SAtWwQCyb5qHfeIhGuB4hIwy
PxpViyjNMombrxoSHEu2evYXOehrijWowhqwIb15Ay5v7ue8LQP0zs/1kuEb07yPaVFvQ16R1ium
NxLW1ZohFVFg2iuRuG9D61Qn0UGyqaiKiSqL1laePnQmXJOI5K71aHdBM9hZUM7cOzVRLFEW76A9
PIH9hutqDjeowk0SPmNn8Hbk+KETIgUDmLTvqVAcy5YWTjjmrTWAvDf2/NSOen4dRlwBOfiSIQaO
HOfzajI4hDpiaGnUim07YZhMSXZOLf0r1qkgopJki8bYYw/iETDmaSesYWcA93HpA+MFpGFNPqAv
vPZlMtrLUI9fZs8Tvu/o3ypB7i3tJMRQB9TVkJvOVuvtNyb/z3pUJA9e556ZvDDAB53PM4mUMqcS
K6a+dtB2pl+m3kvRGY9hai+XeuwPgOWwSehOuopR4d3FDAb8/e/UDGPvJSU8VeNWt0VFNYfULOzB
FcaVijeW3b437mSdF6Xv4b0ErYCVO1HKYH+tgnxikjm1T0O4vOYR3Ps8LuB9WOo5iqYL10vqZ85A
76e9OtBg0YHE95ViBspFAvGcyJBpSfYFVuow1By7IBtBZSTOCdu1eTNZbqz7pt94ZNtuWUORedoM
pd8hAl/NifioY+J7pp6wIj6yIUqacV6mAVkn/8XeuFqmHSShqq5t1K+kxqNx44w2VVaBFptAH9Rv
Mc6eDVisxI8KxYxFw7/hOs9IGtmaJt7TRJokI/KRhOT6T2jm7HNlmfsjeZvohroL50AdocuJTWns
G14zyRQPa/QozTZBDQ/IlL3JAPcAxQx4u9x6Ar1lvw5T+xEO7anA8vtWWsXjPP5glIVIhIc1qMPI
CGYjP6kQgVgxHhSxGt/rMF52Gs4iyJckUeclUUtCax9pAdAMmmZ1C0GKA3jm4lbcFUKzLtVcJjfM
K/pBcYFV5OZUMn7Ki/BV7zt7O+IJ0OuR0zvnsLd67WLHFuTSzNZWMQc6DkuutsZ65RpE/h/KQ+KZ
aeARBciFUv8xOg9Gbi+uKSNZpkOd7qcKwK5dAWutbYY+rJOXNun9oSgvAihUsQxrWaroaC/xjhzq
jrm5hMGcjqspt3+RzsoxsQN0Zz+oarbXJlk7vrmkL26J/Ac0zVtxR+k1sUZuVG2cIxMJUWrmx2Fu
njNkV1vb5ETlV42ylsyLtMeYbiFD3iRqeWrC/AXgvHbQYoKZGFxZG73DQVU35q0gE7TyHhueTAwG
1Z/cfNcFZ3yRXcdFXCyCouUgZ5gCDIrFEkwqqISmkIRmP5tEA6CBoX0ZN0Rg/R6jgvrW7Yh/S0JA
MAnVkZtiubdqNMcWmBTjnAvSoBqEIz6RjyC5K/uq2hnxLrPJ2Qm4yL5cLwf5NWC4LEYIxvldfYxL
ZD1o7dFuqGtHocIggmG+VfPIZo1Qgrx7Joo7hpxb7KUB1DSd+2s0F+8aoaGVLum5lC9VXL1ZhIUq
MtBaDvzOdGbaAkoDGMBnlTo/2Ospwr8q7EBSY0M6qd8Kp3fap51fl5THGsME4sl+T0lpbWaIaqyt
oNzh8XcDJiHjseq1gV/z1rtnaiwRe8v+dUZaTbJysq2i9tWrmBCx60WAORfB7PTvmRyfE7BD/lDx
xJsE6i1iKnDitIRJBMR8UdHaKfG47vAoe6A1iyddiphD68BSS9El7HRGqGZrm1eQ3yR1hYQYjjVi
NJEhGKxI9ELcyWrznkHLa5MxIUyq6TQnWnlwzDsOZufZ4J2slp8FItAvzwUT148Te+PlyKVvg5XL
yOsbRHZsF+mtTbJF1rZwrrNcsRtSD3TPrOT6LA10vg98+fUvMou5L+uPrjG4A8x08l2j3hYes+hh
aAjoVXvVGs+CfIeNUc3VLrZ54YwwYvexbUIKhGG6xPGf2Kn4cYcFp2pjk68p0v6W1S8ar9PC3YcD
Hh1RzZ/8VHycFx0RgUWxG0o141nUth0iD9zcfzrt7tsnrUEu5qZzmMIDO7i6tVfuWiWmbeTKG3x/
3MyaxlHvzdqhnsnaCZnDax7DCD0q2Q3Xpj+X3qlpE92vxtzvRDz7eGrbfTRNP4uohPtgmyk5Nt68
U0ac+mLE5DW8RSr2MFEZKkhMDtBuOVkWdL2mT7a9uCetyOaHUwgqmQyOb+7Gu1TZW7R6F1bJxt6Y
9QdAJM6+NKzPCUhgFUNCbGdLrvXQeNb09LJM2K8UZjN8DsF3+q9mEpbAiCtZTfBaD2EIwxv8GAC0
6BInBOvOKImwIsxcQkwH8g4T0pI8Z8Mcgq+iZyyKxT7hC+PfVNdhlt3j1NTVvojxtOWF8nxVTkkg
PaAZk7nEVI2pQyWzuBvqMfI3lk9Uz1zxYn5Ki4h2JgeNCRhF4KhBfgVjg/w9F5jUeNc8NJZkdYvk
ccqYKmXawE42XGH/elDSOFVMklYdmC/zofXqGJ0xpqWCR8L1ehNMYoSYx8uvGrkupNt7YtUyBGHs
SLA6OvRk3aGR2BCPSeZxQqiFIerMB1/6uIAh2vQ5+3kuyWmumq1lYfAW6XA3ZsH8xgjlM+vcdEbT
BM499wiZc9BZTghe2/jp9mUVZDKQOFZu3QjKC9AR0LAMHYYx7cp58GGjA5xLAWEBV/k1yfzGnCHb
GYtxTT0yMJnRMqXJm0/8dMxfUvFQK+O3NXTrRrRqO0CeXhchrEetgFrfj+nOYaa/k8sIqHW0SCSH
zDcrHosCVXlllOCHU16lJqNmHJ/Qqx1QtE77uoji2hCw4dtFvLtDYTUDjl2bwoFazHJHIORRJvPF
TFiPFfnT3IFXcTpioZW7bUjrUQDzFRtoGgz63h6PU9zjE5500ukidYNXsIJflrwYdfloVm67adqy
2Iz3aOhkeCWMoIPt649YwAF0g2jTW+NjLEWQ2+BdmMgmGyP1gMLYD0WmlN8Ymu6bBKxJx2HrrOm4
LyriH7r5nZtm5Vq4oeOyumnzeDI6qtFlZj+QEjbAgtE+arHU/cHAfTq1bbF1XehM4L2eEKSQ8eQp
xETFfIhxKT6V9FNDuzCprJLrXJIRhPrOj1SY/WyBSRAAjxmmIErujkvVV7xqF+wgpFVzYQemoxNp
13eAHrKj190lvV7TX5clf9XHRkeaItyjgHLN2NvFR4dnkoiiDp4cRwIoMI87pWm+RpLn8WRXryY+
vW1cSnsbJrO6LWXxyegerUn6+P2mRFrr4C0MXFmna9yp8WGcIIvyszmn0Oyc0/f/fb+JVA41PGXV
+rc/+Nu7358Mwku6jD//+uvf//e3T60Lwk4SHiT/b3/wt09GE9UdGhihf30aWuZ/fXN/fez7bw2K
ZpWpGuyUf//+//ZvhkPWbfWu//zvPk2O8r/+6FkCz9RmMvTffe5fH9OQOPtioA3662PfX/VvX/r7
XfIuRk7E/+33WMGHvZOOwv/D49PoVb8fNXBz/+v39tfj89fHSqO9eQZSga6zTth1LZD5A4De7/fn
sJP7sK3/+ad3sOrp++MGnD43GPNGren7hY8izd5kJnh9h4DoFwz1xKd3erT7fnemkzJMhCpar+4G
qcrzazcvToiw7vGg4Z8weSRVgHm8KN8Ntso7pydYeBhfnHbKr70+khOJOe0o62E5jEhiTJxBG7sr
43dNNEFjLdlXA/VnnVaWfo7dXD50xDTCqUNIFSntxcE9sJqoox9AS5ZPcMgfoJzzKpwKtXdmEvaY
nLjA6ijUpWG/xvRQPoQAXsfNWNOWpyxPq/ZoTk+2l0S/UpYhZKyeRocYxooYP2C2+m6aCZIzmg8n
hGPEqe6GM24v/UtjKH50oiqm9LYIYKiXrRIy2QM3t193mLLhgmMjMgfueo61/0HamfVErnRd+hdZ
ssPh6TZt5wgkQzEUN1YBVZ7n8Pjr+zHnfVWfjrrVLfXFKZEcSCDTjtix91rP2jo7xfBC1xZ9Z7vz
MiV8ZYOoTlPxODsk2wC5ZK2vtl2xVYeqVF/UPuYpa6kJkN4AL0d6MSfaW2LXn6sBsJewE6IPccYD
3MUUJrLqtLGHsQUyWi9T/GQMUXYEJ+zFNH5oLTE/GenVmjh0K2LkrQju8Mh6A2BG3bJoDul5iO4z
2qJ+saIimA9Ep/mDM2G7sE/SXH+rkTiWSNffUo6AAJ18mOAA8zEncPryibaI2TkJVUz0h2QtmCdl
JlF9OnoP9wcMAr1NECWstDdol6LL+8xw4/uZ1M19NxihPrMHO5E1HCFwMRdDXMCenu20EbvhLEGR
ZYx+kKKtOxFNMRnEtLj7qX8z7WHLNWZ+sOB+DzorRs+LCSZk7h16k/dG5Acjy75AL1HR1vtITZFd
YrvicEVchZaehOmcUmYGIAGzHQmP6ZmyLDLRBM3yotF5OiZKHjVhvKP6IGGxHgJ6R+idVowpg/bQ
ZjMjH9s+KfZbaFSCpcl+XeBu3cIOtPapNULZVd394qAEGbbc2m6oW/zUEF/tGO/Ewq6eedRW7HRs
Mr4q4mlvROtbWojD1KjuQNAABrD6loPiET14sUME9HtpNv1GiqwtaXByJoQs4TjqaiIs1HTxyK7f
sspNQ/wg0kCyYynaEx5xtSVqIZn5dhEbR2rxHbnDpL+0TrEbejSQMOH+OHhGuXARalU1GM1q1ncU
uTr5EytaKwJiq6b6bORSn+Dzk87D30NOBqF4Ql6pIIqKnZXghCriz4o0Q4Z9WhqBLcUBLTQupbmm
bmUmC33DfGjzUdvTNEMwOP5R0D99yjwUFC05CZ7eFGehcctUxGplBUhH0P37FJYd4Uo/zCmCiwnZ
a5/qnNLiqvphNJu/vDbu+szkGNGtbYjCJgsMjT5Ylk/efum5A+La3XV9qe6bQbvj2q5w17VHNfUb
3K5+xZ0O0d9r7gpLm3adTdFDCmYbDgMJS2IYSAeVoWQW5TT40yoz+4BeE4za1NEtmxmyc3QlGSJo
Y/jXGe0SJ6H+cu3usdFow+gJZ0dTbwPICcI/tAblz4igCsRl9jEM3Se5RDSKTO5uYumzUMHOY72h
9+Uxpl8WkiMq581BloF3LTKPK1PzzW2zhNCaP4dB6QeMhrHj3BKTGrY2gtvRdUhrxnJ6ifJHe0tU
GOjVBLT6bD+P78G7w1xo5HocpfwalfoJrgMoLyVYBmuVlWaG+NdZh0Wlp2IsYNkXcx1a6a2OPPqE
+vQFD/JrTgBs1A3mfjS0l8kcPzksfhajPaN8wuIFFMcX5Ha4ExJ0dwK9rMU0kit3b8+DG9b2lfKb
AeFaQvHUKnK38/EkbYODUaEHoE004tXC2nJMan+A0gMcff/7KqunZdhFtlZDmOp/b7/KYFevssO7
V8XVJmigbWowVgYKQdjQY5oTHN0VYLD5yQvNdvOzTcmhcdOIECw6fV3ihmuWBmbzmLhrHYp4eKoI
w9Fj+NDcgwSXRNb7YH3Mxe9Ynz40HR29UbA8IksCKuOTnUp/eGPciZxr3lFoQ0mMDLUqjYnDaPeq
zdpjbBqvCwZtdF64gaFXWcHYkLk2ZeioE0Wb285+jF7yONo24tWWZbK2ERXo/f1IZsuSw4hwdckE
Nr1l9JK85S2CGxPXshjVrVX3kilSCCXD8vVkHg6NTThpuxZPZg1yoTDEK/4o29cQWSnz05m6914r
t5EypgFc3wdmCSRajPEPkkwYBeUTotjB/WS+Rn/Jso/j1psipQ8oCZ3bcbnmC7EkiWsS0wU2NvQz
Ih9pQM6XrvTiMK6yE1lkw7ErhrDtzWdg/SRZs8cFAhFpQY+eRxYlht7/ER3Bhsy+ixtZn+cF3YXn
MABA9LVjxb7J49Y4GvOZJvC860eDDhlhW63bkAtgcCYUvJZAFGnQeHXYKuvJxVjBxKXJT93KSavd
GpNZ/ZvTBSfvDsmYOyaBk3i3RQLqV5ncpHOkAdIYC1qKWXZQTvVsTKN7zDN549XtIe0nGJEDkjyE
qHQdkdO6zQCgwuH1HU6V5NTewE+v9QQrat2Ene46h3VRpZ833WvJHR7oJudwfZ2OMQ0jlUjvPoPa
xMQ94hQCiH3mZMZZDZJsx0gOjwTv72ARfSyvyBs50udRdXHT5FlLX9QSEV4mE9blqdtas9UaaCZa
5KLJNXKFGYWgEnt3i8Q8AGFnntbQfo5HeWP2yK/7zEE9E2nEl+gfbSGiC+V7vwNVkyOqg07BoQ8i
0XPdpQ9mYb1va/xK92QP2lk7Is3a5Za6K23rianK6Hemi1iyZ+KdAm86RgzY5jyqQ68nJwyMybkG
pHqUnfOiTQwCmpHAQa0l6VkgM2qHuxgVvG9mdjAyWPOtvF52ij1Gbowlqjll5QfLjnVqjsFjIKpe
qkjOAdkdaXeRHUT0JerjYC5m2pwj/S/K7MHvBnVqq+kuh+0BIN6dObC+FiYH/Hnp0aCW+AjWYVta
+CXGejni1zixv5NDWLQ/y5K0B2KoP0mgenNjsqVpqp1m50SIp4kRs/XQpR5rC1H7lBi/uCRQ0zkP
ht1DTpswlNceysIiXr4yJnS07bzlR4bSvZFmGnStakOV6KeZg2FoJbzvQiufaHyHWgZ02GHcd+h0
RpGV3d7NeTpcyAhZfNrQM7qrwUxoP2lRQ1AN5eCkeD/Aft9jlHjTgToB1RZ40Ge6CkUTwsPCCz3M
7FE2cZtobOTLqXhK7J5LZiV2IBvEbzHKe4Q2gA1EEZrdaB2w3f1UtPi11cbTavUefV0nPjhFid6l
z3D5EILt3SEE1OKyuG9r7yG1x7d6NcV5LCmxbEX32SvK89xH5kaJ1jB8ljAUPHl/UW1hkpaaWLty
+COc+V7rVucGcFt9dJTaPNTDda2s+CCK8cIbo51cHeh13N3TakQCTzaRQ8QkaaMZOCKf6ZRORHvK
QA2G9trRQcJLJMFpxcpPUhCjgkNPRant5+OvBroSnTv7ReT2vYkJIlNkkq9lHYVVlv9kaDGfsdTv
Mc6Wx4jdoFTjKSktAyc3C4fsVH3OXQ9fYJdfTfS/5zRt6vP3R4Ls85PL8Hr7tKnZd7Fyzb0Ta0QM
SCNTW6+dbmCfjGeT4adH5WYVLmeJoU7o1zLxDe2UkGt2klDJmt5ElVKpTGA8kor+miHa8/c/wKbA
ya9WDL7Bp4wtz9G4Mwfxp1JDs6/aJoCJvrVNiEewHAjXY1+0Z0ltczaWpQsrsf7WCpgB9uq95/2k
0/xaHrIU+XCR0gx2FwQ+27c0ud78809WkIMnbKbVCt3u2bCcZ1AbMK0Hlwtww2lkJgHDK787NbVD
C0qtix7myM6TOLpyZaitTcM5ZHtxvKiej6uGBYUDyeJXfVqd6RMhSq5ZSK0k08+Ng448dcXnQjJX
EKUDJTOtlSWtwfxYxrkDiLEbiPY9EdZAf9Zljq1cKw2iDbZa5mgysxr0L1QRYq4NJjMzMGHGEBv9
J3I0lGy0hVDqfMwTjXBvgYVsONOMV57zXAJ6D3O0heYhYh2zqHZA9E4oTHogsmCoGH/isMsRn2Q2
R+ACDXuSFp9ZybBWGfan7qmrncJqK0wPgNI4PnnGiM7TXmCvSRZYhFQnMc9MJSi93eGITVQxZDr1
xnqjs/GXsA6CuMhuMrOPj2k87K2k+xRm8khH6hMBokah272SP+Nj19SpU2cW1rF4KfEVLlP2Vp6U
qR3SoeypSCq5x0caFN7wZbcciKT2NXCthZONbjIl0G91PYemflYHGYi9zUX9knt4GfB0oWcc3V3O
1D3EA5hilMJvrkqLspX+ve7dLm3aXryKhF58TPirIvMaSTgRkJNQw+HgZE7sEeyxIbTk47RUwHDn
uQ+kVvZ+QRO9Xth2UoUTcOCGHtbypZqAqq0O2W710vrblFFXGdKgofiRxPKzFzcycTa0fPY2Orgs
IMLdpTW1s21b7LZD8aS5zotB6i8JtTEXmHhB4g/MzJzO9ZTTPFPmkTnwS2SMGiRP3ONOnN6iRYpl
TWgAUsMcCWGVEGa6jgi1LGDIS8tf13QAsmrUjCymcAhQGgKSRp5vOMXecobfAwLjwJiyQwaTJVy9
JgpjsjkcbewuWjG0/qKW2/FYLGYWOkL/JM0WUWlU56eVCq8uxI8YHcoP7PPUOLZv1vqtbdkOSzlz
jaqHL7cA8Ekb/kzbdd6U4VY7k0gfftx+6snknkHpoTGnYV0R9W7v3Har8ObiUU1cjmMqefUNNsoB
9F2REHNCa8TnvK2FDdTkUIgVykd/wgjAq7S41q4pcW7aN5ajXmcxMWXqLPRKG6JloA/pIQMdt3Gn
bOo7jQCfnbF44ozSqDHskTQWaDMRLTKAMNUpLi5GGzvMXJz6QMmDWoiaa+/mLReSQbtl7SVAbY49
iJ5tCprkZdTJwqm1x6KeLZIds5ve7X6jNnpyYEDS3/3DgAwkNbAL1uF7UEnv6OCZM6XWe7Ml6MSk
MtB+sd+Y0OFR1DtYd2NpBb2bI0G1s6vwRryZBAT7o1siRenyQKbA8+zOI52LHgsvEpaDUi3+atUo
fOFhaPhz0yHqKXzEcUjgSTbzeuiN5pp4eJ0yVy3EhUd3nLXco0YXDl7dgYmY6Xstp56s2ELgmPZy
4QdmxKJj1PVPzOdkLI3KOWnzzVjRJ96kruwfvKYzWbRBtl/ywQvN1mACSmHPglvuZ/vdIYs7BKLX
HaTNIdh0m6+elNnFpqCyc3OAzoDosbYhJPU5M5Oi6CNshFSiPSiobGZ60KLnIyl1EEZ5GTxKXWkg
x1tnjSCDpD9abjffJ0nuoypisL6MFxdN3k6Z2TnRKP3qEueUqcjLQWVFC5FTwnWwE2/f0AA5Ncio
hs47amtyWk2tOUxDgXS6RIjCOWkhEUsW+9miCBVT+jueIvKNRtjh5rB2dJ1a57avUNA3LgN/u+uc
vbvm2UEzSBlzAPLvnI70ddtiWxNPBhMOr3OR/ayLfaBgn2fXOCtezDmTDE3we+WI+6m5an2f98s1
yUvP7zepcHdPoN4fKrrrYLJUwPSTMBLT6SxFPu4Ho/+IGF3v19Z91oZav/eE9pioS0ON5muZje7V
7OpAzIZ7NMT8tjmuU7jz+cwmrcW8Lp7XJUS4VW+WNG+zeETbnJonIkfeW/btZ/o6STApfb3a08SY
VhUBU9IADaJ7srTmxa1mzHMtecMbBKjQMePoUKB0SqgQr8+9m9dvUbQe6/nV7qR+cpg5UXJw0KY+
Zc/xUOSjTNFrdtCuOka883cEXJFY6jokuZtrMK31n1xh8l/H4pHWxcRtxNkPVyhx3+pkyoHVfbz3
XHnNN24P8UsNbY7EClfAqkVJExH7VF2kMBzpYmHQxFqaX1WboOwjAWRcWm6DuEO0WuMvmLKVtFUQ
KAj6psCbWcdrZfy0UhJua1eGLk8My3E49YPzhLX/bpjZCnWXyM1VX1BWy4kQPfYhvgE9oiJOIE1u
xLQ+QWQ5IIkyg0x/nVAj+0Tr6H7WQkW1cobXrchupiGjVGkaurqz9hHZKCg1m1k8HZtHWpb8Vm15
SXjNQzm2n0NjHYcBFagpjHth4kGOYjbcDqkTgBUtO1g9XW4POfGQi6+mjd+RJpAvMhEtBpEJOgSV
83zAsEwlaUtEWtRtqHiiOKDNcDPM4A26ef3yNjh94s1YIse4Af283LbidcncKLBBGZjuXZaSXZ2T
Ouanmfm1vWVD6rDGwpmnDUc4rqHSR9uzTkJIIjkbNvfURGmUQ6vfZLVoe186NNQEPJVhFk/rPlPN
7VASEWQ5nR4clpRUk9hYxJEDCzlP7/aMqq3jEvULhKvLlqFQuFxJDYEv2C/ksyH7DmDSapxns3yt
K5Bibgc6Kc4laUhzdsnn4hrX5pcYSv6OdvkqbF633CUYSXguh0gDZrRyDkazuPsB2adERp3D3j1g
zvyldFkf6pU+mdW67h4RX76zHVrFfbupRRJUqCvMtRoczsh5LmnseY+pSDKUwAvtxqR4uhMXHX17
cy+I9fUV4kqj1lYc0V53yDr9YxonB0WnhgBEW65l286wqQXxhSi8OUCzXo9e6h6q9AqaqrydHG/v
ehhAMXF2CNoIAICeVswwTlFZ7su6qEhTRYTWjmexFfzf/0TW8t+HCw1MJNcnGh1ku9frr7WccQ0k
xgdve3ZVqdEf0pnSfVkHAhQEwZzUj5z4aREWWgNAafhdgZCkknJ+WRrkSpKNjzW3lY/GD70Fm4rL
kQLJzR70m7uPq80Td4hHVTKyqEpOZXRI7c46rkX8bampdyMnBJrK4uINE1oCO0GQkmn3yp7IU66+
aDFfndxEPj7J907vbmtJhuJUVg1Azgguwa9e0ODTo7725QBpbEAP4yotrMcl2RmTeGwb7XUkxwQ1
hLYF43Q3CwCynV4mLMbzcLaR4qxWpoUjmyV0wPhERmwaFPiSuLZvYdAHTmOaQWKV4NA14/csGYTi
+Gi35sovrTXuIYzcJrP8NLrlZ+qtz7MVR3uZFTeZi3cr/UaJCe66UW67VISamBCBIy0vcCtsAoLo
DtDJBJ22AzoNQXdoVcsJEl6CNRpDeNqKU62DT9GijDAV52V1qMAMhvdufgI/A2xrSHtMIO0D5LA/
Cj3lkUjB577qaU+L/Mfg/arygvBeC6FOTtOdyb1NECNSbRrhLwkZrwDNyB/npjo74uw6eGWgBAYr
Pt+b0u73Ipm1vfx0JFLMdtBqxLQ/tIh2U0m+KRANwtmSJmDIznysIuBR76n07UQBmZwAjXXg4nb0
o3aTNdOh0Jq9IBcthtHuSU5IJbwQoPrkLku6cXPjPczI3EMVj8xVaK8nA8pDtzS9A6gTzmqYudcV
89FUPUYJ42e9ZeSEjXVG6+mQ5Ws5l2xcnKAScPMsUrtwZKcF8NZ+hc7d3Cddk5/jztvTLCvukr49
Wpu0Nenssy0wBtTjcBQbLsyp4lelcLAOzMf29ji9NnL4yvRflckKj8fMZa99SGqiqK38IdY3D3zB
gl4274tAt9Rp5s+0VPq5HyeL2FfiZ+ai8g00k5RJ1W02ihxsmm9Py8xW+a0Ke+y1aThhuriJCcCl
Wu3RCEgVX9jU4wsk8XIjETu7brGd84wxyeiz4Uwq5kNuVD2Qb/uyuPHIPauTlloWgaHjoiQe+NDa
C9NFnEVpeW0Ztu06klfOCTGQqRv9MLPWOkxjw928LPEhrrDeFJrj+F1NElVWE6jOHYQQc0pPuWU9
mlaPtarhQD7MaJHTcdqOh/Mb+/FzFhkPpUDwuMbnCWUO9W+Ki9NsbrCFWOFNLJxfJPqme7lo95X5
bmllcWodj+udU1hbJ3SVhfXcVTRovMJNA4myyYc4w1JLAbLd4RgDYbC4ArO5gSljxpIEmQ0mobsJ
Lgb7C4DXc+7JGl1YtCutyXzoYz9KmWalYoI7E3/oaJqmjJSxuJ1eiThkDOIWITNAzTcncvbaZjqZ
qnlFG/WnHKPq1EVPENEjX4F9M6JeI6iVM7RnEoyJe867jZKd7ogHtMrYiiTGX32mqaYPJBaC2wND
HvYleQRYIRF3VqBPqb+YoaeHSWg7p2+b/ZjaDXwgVoa2AZ9sLnRJF2yUlWmcMpcGQTybRytW7NzL
dDs09p3g/WOU6AFSrKmErBGtWQUae6fPTPqsJT3nFV6lcs6uoNM4kSn4prGcd7NtIZpf84AZsQnD
gSZMUQk86qwxJRlD8IaFT445Ui2XclOvwFJa8+eyeUSnaJuBM5NM65zBaINyRouTL0dCucAbFeCT
7Xzw55DXLPwsJX1lA6pSS4Bz1HXvc2m1xxSSTUWY4H7Il+dxEW/AwM+lE9vsid6bMtsBHkBbXKQs
blU0lxeYPngrECkaCyNOhX1qhz3wJ4a5Y1EDfKxH7xZDS7yvuV18WFSBTuY3fh4t1IzmQIlBdh7S
GUpNHAZZNd5YvWNByD5kDBipO6mtCg911xxzAMNnOtpkI1fTusDn8n7Rk+R6x/Pdzu4rAlAbLAej
wcS8SRtipkuGbqkNKpxLCAjtlxb1LTJTWjcWS2crxndAXY/ZIsKqru4ig2MCfai7XD8SYk1icMWy
gROaoUV2a+T2bS+W6iiN+RhVjCEGC28QfNVbYE2kziWmAtVHTCuWTlpYJTJe2PzAHKWltkwU6lON
CbpGpFaqki7E0xSzHIOeH7kWN5L2Wa46neEMLZdY7tqIQeFM3HdY5djsJ+PGQdEW9sL+6LuuO5DB
2ybRcB6MJxzyGEvW6NwbnGJAWlOTe+lN2RahlyddINzklA7u4zIo7t00uV8wEbKqVtgouBnkDOuj
sNh4IUoeMrod21mMjTBqXji5mb4LYTZ0vLuFueVuivlfcmiN/ajVXH6gsQqN2NCFdtdk/BaY7ljU
dviPoVtZYwniywuQduC4yMY5ZPKGMGAY5qCmu8+wzlmCbbq4jN2NmQDH8Wr3Xi/htPT4dNHW46I0
UHenRvpQ9f177hWAt2wTL0x00Z1B30fkniOLblC9e3045RwMQbj7I2rmI83y58ZYvT3YneU0gZQo
r3DavyxalbQREOJnSfWkQCNyNliJt6yWq8vFFmp6+WavT9Fs9AzNf69Z8g5iskSSB/+14aSklznT
4Vg+dK5DcEK9YRRkMImEsMkIW7qNV8nuaRc5ScTZAT1IQiiUv8JSCtol+WUJoBOduXq+YRySFRLX
Mrg3MIO+sqZ9UZo8FpW+nEYKuHaMD0hGsQoo3MiJBFw7uS/AnzHOCsNAerH5pBVxA1FsPOfOdALC
VV2i+seSFu1FrtVDrww8B2D0d5G6ChcFboQGKBALnct2fGR6/BI5JJx32cIJG9xF3kkgOaWJ94Oz
w3ZL/Si3TLmli18poeZbsJbcRrCK5uxTdDPqyYoVJ1pK8ypltCd+g12FqlD39sRav5i5nR88vaWo
bxa2jGwYPzhCtAFUpQWhP8ApA206i2xpMunO9axn/Fsf+zUN+siRfqm6KCwNoJ+Ibw54QxjveAWD
MFS58HuWPXjj7qj1eLE87ElCh29JczJFvhA9qEr5q7AtGp4nQ7XNJYq2rbfNgsRWH47mPoAIvelR
fB0NgPBxzKiRtsllsu31lEni8tblOhnTI6mh57WE90qet36QJLxaaXHnqswn1Fc7CipCznmEwNk4
E5cOj2Hb9cUx1ppdvarx2CqI8vnAAp1L/N0sAQnSfK+7ICY9Z9TGWEisw0iBSFQsP0pkt7FyIroQ
JljrAZjTN+5a7WWEDnLmTMvGYsI1Qwhpd5g6V331OU9rRKb31p7DrZ+0osFW8ruBexQUPelni6z/
eCIdEf1wh40iPiUWnc+yZdu1egYyLk4TX3wwm/wR6dpmi2DA6Ejomz2/mFgjQODAtonJxrC2pEcP
0lWNbn3nqcDlsv3nWfR8WnbYEOiMllT3MQEVfmLP+Ed0Xvf4WkEVOXHyRO2O7RW7Pi8zsDECYmjo
SYOblfETcmurLd+MqDXwpdhYr1N5Gsf1KW1ow7d29OFJPEtDOyAuQ9HaJ4TsSAULSI6M+CvDVSA0
XIR35sLxhq4lCXTUBB5MG8wkEbthjA5dH+wLsKxNUvuTwYF+dGx2AScluIBjHl1W9G76dO089zpk
8HkMKLSTM9X3Ylm50uljgT0j2Tno1gZsSWRSt7BPh2DAw0hbmjBZrwAp/Jb4PB/j56vLxJVHPeu2
QsHuaYe5sSwMj8kdTUj6XS3UvKahfgNdwKiP4q6aImgOqTxWtcXc5ou/I/OFhqEw96LEn3/F7e1E
m46iVRYPkl5IVVXjYaon2usajnRlNPioanTkZtvgcVptDq9MIzodMs86zzdZ7t1rqEaqfPhYlohY
6d5GiEouoV0sDyWJLi3je3ytPTdfEe0nCDrnLFXPdtH9YMTXgKSnI8PWF/lGmr8uDJIaGiqJBX1+
yA2qWIJyiOD+4gjFNdCmyJhQTu66GC3F7KYtvlQ2+aJCY75IaBZUws3E2Ec/6pstU6ChOc45s+xO
qw9KLfjcTRhIDK0PY8+mNulIXPBnEmUdF2YIp4ITripQeJkTI5IWYJmvj+KYuimO8b69w1BNfxDY
cNNZl3LVLWJdi2sbd/p2LahLXg7HRM+zswD7wy9mlRSjsjusdP5Ak8oT2SqodUBPGT0KIcXKquus
xFLHn7gCqzMGR54tj/o1I/a9STPGCfQPuZ5onSQ6+ltL4ZuTdK8363+eWNsfQEHemTltkT66EMUN
EyW6Fx4kDI8cmd7zYHjonxzaLpW+3vSO8buUVJRxF51dz+bbYm3mJN1fCzDxQSzteTcVRR0CQYTm
177owLF3QPMm1lb1PnXiqzbuWSwR1Q1B7n5ih72sOBCtvq6ODQJ94SBjrKNDXwlEENqMX9kjebuV
C2ISCJ1+saKPaU9Ty1l/GM03ZGd/jKjiiLjQ6DXJxNZ6hhx5FHaewl3WFNjWeqTJiGtWXBVk5PbM
kYk0CVpGIi3yG1+BANrnq2lSh6OJQhi6a4by3XHz7BRZK5pC7A1Q56fmUtMOXbjiE1RAvHzxzIzZ
YFNhHmAUG9M0vmtM1Z+9vPuT8f6RALoUu7YnIzMl/Ly32Q686UfST8jwqmLet8X4E90is0/jms5a
ezBhJGEv7H2aQCg3BdMEQTsox5m8twWtsNV41tR76sBd0FeUA5WNn3pel1AT88dYOqFd5xm9tRjf
+h8tJXRU0q9nQLFLakk7OmmY7miXHL2VX8aueSus7VRVyRtRs3vJgt3Uair80d0jVHy8dD0voF4z
/KFN6auqfJoW49R6e8/kONRa3XmO6476cPrPR/320d+Hf7/k79f960u+/8f/w9f969u+f8b357Q6
QsL4//0030/wz3P9H3/U3z/i74/bLOuMoP/vr8X/9jf+14/6+zRWFchicU/YHelBavXI2NqSDJhT
l6zBuGBaiZBKGu0enNB+3f6/bpTVWVbF1lXfHosJudLl+7Ojome0+/6QXjwRs99f8M/X/vuzWOjQ
1m7PlcTYYtmh/vv4n6eyxqJ7+/vJLQgeWExx+h6tTyQRnb8/6mKNH/n94b8fZ/AP1n9G8d+iUtq8
PP7+UEPQ9J/v+n682NuQ4N9P8P242Ub5f5//+8u/H5KJ99+n/+fp/v6vf57u7+Pvr/9++PcX//u5
v09erfoQuvH0YbhpcwYO1+nMku36TJaZVR3jhg8Nu0VU/P1ZBSvzP4//x//6/iyz5IxQ+Kk/zyTH
H2xN1RcE8z+RLb/FqYYxd3LGc0TXSMFcTJaVt2H7R8kcqOH2kWe5Z2AiTMzdnLOFN2KJJ38CkSF4
CXvC+NzIGy1yf9UTdVU+LDPBGkezgwaXNX/QLLENMjBgicUpvFS00+uIwfSIrkCz+69lNelwb3zi
thzUNiWqiG6IwPwX1dc6rE+oEy9ojIDodczaGY2QU5vUE4wpvKYYuT4wOum7VvlT7ArcQsVDDOWV
H4fmwxSM8OCdpc2AUYlTe1Dl5DE4oAvSHudfEd3hKDYQ/+/cpFK7tpWSU+S1rJx3SA5B0VX1tSuK
d37gvTePy15TZo42BSFXku0BtujPtIYg/2SwuvRg2Nry+tJTEbZ5tQ01G8ioiJSXSFwT9NyzZVj7
bo4fEXOZDNzSn5mxdkFdTQp7Zz8GpESBeHyuyIxgNDahCFlSfL49vllp3eorckPChgu/j5iD1/2s
+6ax/C6t3vDzHPORbdIIyWLtx1Q4h7Hs1c/IVVQaJXVrPDnPyVbWVv7UUQgrM6UEn7968jgvyB2T
Y2uQ1DJEpwWLEV7g8g8S43o3DBMGb6rIaGhukwUHECJqw5+iiLZHBFKkXyfQUrdoqDENcMA6Q68i
RxnT664dEM03C55eq2bOjMC9+ll62qPeGSZyOgMttjNjiOoGQq+jXOzg/td7GwEFqhQtZNbyE5pv
+TNpn60uMp4YVfBfgek5h/3AwHNHK+sjHwRiaSs1AzT8K3NOaX4scxKFhFZxcOu0MJHOnTeaHwbp
HDRljDbQBamgVSudgDyV+D3qRy5uLOC2ZrHplmhmTV2+qRLbb+Skt7Shn11IXo23giKU2e0yCggN
fckmfebUYFwMq3lLJVk245ZNli/3QjlIYppV+nZX5adEK3966MycBpehSKLyJk4KYmWZqicMgVHo
0ECYOFlPNv1kqGdPOckPoWfWiMoqxvXE5KF6Kh8tqf1ZiacINGAfPsVEBOdSPCxFdJ86h75DwMD5
66MyaFKDop53HaDnEqbdvZ5KXlL6mKM+IU7HwajozlP5lfM9ogGwTi9OWsBW7Ck3srnXMNJskEa1
R2TY2ThD2+HPXHU3hVY9eGZSBHk2PsvuldjBLPCoyvWir/eyYFxcypNedyidEOBtaI1NGSR7ZrLl
MY+7XxXOWL825oJUauZWTOWZ4Ufq6JaQcKRkcKOMC55rQgnN9Ad6CTr2Jo3wqM8/GgO+eIm2ayN3
5K31ponNh5QKg15AjeGgNh65pk1/GBkBWkddgQhbpX3WuwaRuuCd1maMwJURzCM3Wg9GwOI7oV9W
mI9Rd7nPqesecuu2MjxKOmNEfjKmvydmP/DNOYevpYeYBNdiS1jkqph5GUbJ7zw7TIjHUr/jaEGu
DRvaBRPZsd/4+HEGam12pC0CmYCmzXG9rt8Pe97au8V01ptoWAkPXTEHSdtG4bd9+P1PR9sZIML/
+PT3NynWxDo3CEoxNt3xP5/bvklbuyOS/Ojcll29Hgw5gNZsp9P3V9gc5nrK+5ulwS4k4DNEs/YG
3Af9i/hf1J3HbuTKkoZfZXD3HJBJv5hNGZVRyaudNkRbeu/59PNlH2DQYnGqcM6dzQCNRgNCK8lk
ZmRkxG/a21rVIe7HqMFq7amb0icH5ed9LfQ7vzYOVGyIlH6gbtDjnbzMBQeHWGUyoAIL8Q9lkhBW
4H3cObd6Bh1pyilRUjGkw+zGCF4IwWjWIS2qfgML5w3MzhPw63CnSIykHlT6bZIiwaqXgCI0qLat
k8BTcY8dxe5tEcaPojeSdc5lmKQaNZ7ABdsVvBSjyocVNuVX1s9KJ08HYWnZrKthIDPu/WPsh2/I
lnmS7/69tdC895Hp4zILnokNjoSTDuLKB7Sl3agaSBNBKVmxUYgY6S9wveAHyNKt4sraUUAYtp6m
PWKfMCBwYjyV4HE36DuAfUTOmV1zKC3rJ349e9XKwZyUU09Lo/pcihTcndXs+aUtMDoT+KHLXeUj
/G+xwRb+jjl4azv7lee58XXzp9CiF9fO7szO6LdtiIzROH1Ox2RfRjygZrgbt0gesCrGUs7kyBlz
9HACezu60x2KQfqxa1+dEhU2C1Uj3LrAW/XFdsybD2qdAoAAdhz02NQagHoN71avJgUK/J3bUtsw
K0E5AC9LPaQoSL7f1Cn8qcC9t6VJCi1KyED6c1929VY1kBd0WibRCJInj67fGhVvf2O3loARjscC
5rS7rKEG0Oo5MpYOBZKwQ6wZjDA3D1dHai/+ZR0nHQBPrisl7CjwnQ2XlEbHLUIJvOfSB58zWOmp
M18r2/nmeqSpiRkcbKojowHgX9V5FKwnQAv7J61tD+ycX32Ouk3bx99Vod1IUcBGrb/nVuujnN9+
jNLqycjUk5N4X4GGoltVgJJTPefExWjNlRkIYpTjeNVF1Peq7tD5+VPjx922dMVHoFP5xvLSz6PF
EhGkittqfNUSCzpyfYc2/mtOXtBaOGoFbyAYjhUswFVgGzB5OsRIAWC+NWl6O4RJyLLVvFurGu6b
xnJxrLA/9WHCrdGsHXIkWZXC2yFsvlZ99kEfw4Otm7+yNPpK01LfJU11O9Z83Eizbi0b0dfqs5VQ
oFdUFGNQpE2n9iNig92xmzj9M7X+0Sj7xBJkYy6pMBbPqwTfq1s/LNFwEVkOqHyH/yfrAYvN+CWh
krLSu/IwZag0905xsDWkKakEGutysO+cgTWtUa7YTpRHNl6WGWujiH4OJVJbmuGjxhtASoN2AwYt
8lmmXJIRACL3ao3NhCvl2is/Ea7EIegw3gRBt/YC58MYOP1N2xovioH3avAMnha5EnRA6I4BXS+i
Ay0R4HKBM3Dlp4I1CocLS1pKbsd9iyLITdcad0ZiQMIzjwhxAvd3xmonGVu6AXM7sw5xj7kWJj35
JsdbC0BdizbuTdE+4V7X4/hBVoEuZ2dgXQTPOiamgLvVu3CT9vYzNwf06bS72h8DqOfZlpdEHQE1
hrXlOL9aDYqLx2fPwkjsA9x+8B5Du9w9FTl19zzyqFWnNH8w56N3W/mPCvqDWYJqraZgYaQqMkUy
ARVVONaua7M/jtN3HA7XE/hPZD+Qi2yDPFy5GvogQVhs6oKkklybVuM2wgEC0/L2WRV4dYycLB18
BgcIY1BpzIYhiLWWsUndT4bi/TQ9z2d3Fh+nvKVl3Ba/9Li6SycplUzyORXQCNOBmnRtP+PfQOtF
13YuLIKtVf/yURJS6bvQjei6TTRodwAZ0Q+xi11A95/sHrswG82vhnuEHoYno8nDbW5n3+vO3zLl
8RZmyf1oFu22whPSH4/xkAKhpvaPQUKNQYuAt2v6sCVrzSm3UZWfXMPdte7v7tgpsEinfSNE89Ih
Chj+3VDjHi2arwbHPRqSzY72Mrk/QknIn5bHTqcXizrkjqCB+GBNgT4LcCDUgTsX3oCqffrE6V0A
Hix/0oLlbgsdDdvE3CJ9I+cON31d/upamDauKYVByQpaRKDWCEkgQY6r66aGLI8uGZCgfHidNMrn
Ii8+4Qq/tsb2Y+0bXwin7rqrCDl+fKsBl6Pq6jlsoRyTLEef6Pd/5PXviwjpnmEMfjiwbaSCDm7f
KB1LIXUlV361iVM8VHqwT1XjcerEd5tGxXoIvodCvE0dyCTayQSIikJw47uHKgE+SU/wqJV4QKZm
oewyu37OJ+UrEo40GaVeAeGVIxyJbWY2Da0nv0DpbPJp4kLm2IYt+MjQijehAco9835W/RDf6CUt
JLXRNJqGX4sevq9iD5TuvJRCT+ZyR8pOfIbk5l/Spen/2ir2f3Wqeudn9f/IUFazsGD93+2s7r4m
P8LuZ/2noezv//KXoZWNoZWlarrm6Kar2/yqv+ysbPGfFuAe23ZVU9i6oWMZiyByE/zXv+z/1FTL
dJHHtm3dBe7yh5usij2WZqquawrTMCEYqeLv2FlpGN3+YWZlG4xvMDyPIhwLnhzGWX+aWSGgXSYw
+6D3OxNxg74p0IH8JSoAN3vtlgu8GhcIS7V/LSa+sf8zf0TX38+z/8ha9CrCrKn/61/SketsYJ1c
z1F5S2Qj5YP94aKVxfZQwjDmbm98dodgq6rpyaShhIYtyP5o3YLPKKAnNqQyAShnhTNNo98/DurG
bHy0bo9/fLWlJ1qaCq6ehGOVaoEqZ/3dE6mqgAtEtYGvs0KWeY3PyXoK9CP8MUlN3QjU++ohOKaP
l0cWiyMbwgDyb+m2JmYfwQ2LGootcyFybReLY5va+wEUnBjzr0nvfPCUXygK3mm+gWFiB2rZOFpW
sofbdos4/GfbGO/GBE0ZCCHDRnPczeXne2949tcaMVxb1VXTsXQM2N5PDEzBjkZ/q24ccn7MRHGs
SENxp5bKBvWFU4v9H6nb6vKgiysTnUeuYwgNCNWc+RwXNKftyWNU6ubrKoV52XXbfHxEYCwH7BK4
3Q39T/qJt//ewNZsZUKAJHVW0dJFiWI3iaKF09w8JPZnS0qqQivqC9S1Ded1cIPt5bHPNoWjyUnW
LA1HKSzqMb/7cwkK2gidGpArhTDxxcidgHq+N0HBzJWbf2+o2Wq3mlI4UcNQVYPOrA+OESFSKjo3
tJavfMr3jtWsH96KPSMsw3EsGXHev1WHfiiEI+61OH+sEJHek5JvEj05XX4jTRrv/RVppIn32TjO
7MM5XYuMlOmrlCSwpXMl6yvBG6q9RSGCFsywypKW5ELyhTA/MNyXy+OfbRP5mgJDTcM2TUz4ZjNq
opU02BXASCxmHBdCCdfBXELxsJqFWsiNrgVvaewvj6phO37+1n8MO5vdoAPjpUU5wQOqHzmljTws
cln4jtAGAgjNtSmHv4N2Zoiw1rXNIl/qbM51VdeAT+u6bs7m3Ip01KN0vq1nf/bBnVhC3zfjcA8k
DiV1GELW0VOyr076Fv305dUchSRHrw8229ewkz2VkNvGvxbKFz+FYRuuZdrC1Nz5U7Eci7BhJdT1
t67KsdMNtjY4mbrkchFPqAUeNNWjV05JZZpivG0NVKApqSTAxs30sXPMO/giFB9T/cOV77X4bJzg
Oge4pZvzuOYGo+93sEw38kvpX1KkLGHPW8W4E+DswoKSWbGTMBbFIZ0HCjdxSR/pqbpMGYgolEtR
/v5RCXEl+IillSTIbXkoQfoxP5JbJRlsB6WFzWg4XB27rWqPu276iJLGOnfaW2yRTqbuvLKon/MR
a+dVQJWH9iuMMJiHqbnHnOFEOPgg0PrvHlCvOqV/9yxik+lUEjRTl/q/8/XmIKbeZ3jpbCqMC2yu
vrHTSf/XbVWAA2CWbDQidePagjIWlrlBMqYZNK5kAsbP/8hWEPoY/RGO1wbYMaU+joPUe0HeZtvW
ERePDDfvbuvXaInbNfZH033X8xiu9zG6traXlo9l60JVcUmlUyif9M8n6U0Y6qBa0H2v9kMH5t/x
n3H9vMUL6nsYfsW0XGHcK4tWvt98m1uIQnJV5WiySTrfjZqqXFMp0CPGqrjrLIc/6L26RFX8Mx88
hIgUwGGaIlUxm4crQy+tSlu1SQJ0FZ00e/bCXdLRutdc0O1T8Llrh9t6fAVjh60L0QVjwi4CeVkf
rDLbyicwRu/KvliMsLaGd6wjhMyWZ4EdPKbjSWge3YLu1nYw/wQGrIjw2QDyBW5LoGKhdb/fP34Y
XeXzlRlYWny2IJypmk2irM1mIAmDhFo3409jum8O40dRgetDYnRAOsJOh3s0fh68DDmorEWboDiB
HkXXqLr2JZYWgW26XD5cjdg1X3pGUHZalEXqxvD8HW0thJJgzEzKCWr+My33U50kJ/wKTkPlX5sD
DIHPFiDBR2PP60IX9mwDFrbam23BKadQ8SvBjwHb1I1uI4z2Vko9ul51gEy7Fba3HRA3t4pDNChX
VsLS3rNd3TA5V3RHny9Fh9I6imB8iKgPtn0agu4UxxDcrm6NshNw68B2Qyfq8veXSd9873EVRPSC
7a7hNvd+76GnMvT0RiaUMr2tzEkBLG5hBuzlXaRXwiuJoSZ/39l4bHWuhRq3EXO23INICwQwXZJQ
AGioeVUG4IHmNs+8G1NxXgHaAArdZdq+hzHP+XYSvvuKZ9OjXlx7lKWMzkFm2ODDE/Tmt9NMD1Br
dLVpg9jX2oaCFqaPdSHunNp/Tov6Qe2H+zZ+jdvsNHrR4fK8a0trzmHBCw4c/lat9xOvJZMyJLk1
bVL6D0EX7pBlPTjpd9p6T6UYvvvAzmjNgkOFgO8oX8cIWbX2ytc/vwc5Glvf4aavO9yGHPmUfwR8
BJDbYcIqYAMcPwIuarrtDZzgTYy0dC2SDYUxWuNU/1ELujIB8gVnK+Hd0LPAU8XNWI8p6WuDkKpM
aaGRbAM8Ky3vkX70HZrMxy7z7wBcH6vhW9G0r4077opQv6si98XQrlYNFnYgUyFUUmxq3cTj95MR
Y6sBbkHKtsoLEiaKtRvvq8q4w9Rg42nOS51ad5brH+0Y8GRYHyY7xjFRAfkNJtpsd2hiP9F7fDGk
QlF/NRlfCJGGA4WYvcNjWtbs+SIloq1n83x1CVjVMZGmh8GDBkbsBr8sQPzdI/SVG6+9ekgsjuww
JB6aSGDrswDpj7rvZxXCPmkVPFt0DuLGu9FQvI5H62iDdvfsZv1rqOrvlxfJUtZocCLwWQxbNbFs
f/9JRBBaIdX/cSNdymJMZSo8c3oMun3az0NkYQ8TPZmc32YZ4UwD76J7qFHz841oH6ryEv+rKPt7
RTTfpk551ncTPaGIa8Hl51w6xU3qcGxmneIa/3r/nJh8c+OFs8EEoSyB3lcmy82l9uaq8ZcYW6dV
ZTO4Nr729MjwQGV9XVu/C8vXBGEn4DU5Qh6l759hqjFtSAzSqMZgPgBlwQR/6jIPF4h272CoCtj8
mDnhtfRVfoPZRjblnuG1VYOm52wja4kA+mCRNJY4WQn8DtSvtWYcE2QXLIvuuj4CuDfXUwmGePTW
Q3Y1i1uIpZTUZPqI0ChHy+zN9bruPaSL2KQ0Vss22fdp/OSWyinpE/q1txgNc5YgZmXp+4x7xjiE
z4rfXgnpYvExXDJn3dZtWOezkC7ySUObgWbJANnKgGZlaSYtvQovkMAc1s40frBLgO40pePI/1rr
Pgw+e6UV6Bdo0Vvr+zsNm+IwBIgdHBPV/aFkKD8IAadyREJtLK+kHEunsSz3apSKKZaKefIHtQ7f
HQgSG1P3XwCenmrT3JoNkuJFb/3AbOBOmT5EMShovNjclZaAGgCEZ6S3kX6fgBy7so0WzgRT0wAy
gE+DemjOllIE9LfXXJaShltIX430vtOHJAZh1GnQPMG9fPXb9hYDT0zjEXbG4eAtGJEeSbi9JsZd
k6G9Fdb/ZIWzuoCzMEXkSrMP20clV0bfJzULIR4J6FGr0Ij3E+zvUSFjAa2xanjIyS+eAO2uHB/G
j5r+ujI7C7kT5QaTGOxyCpjzGlCco3BUjizzoMRpTk9P6Cs/2pn7anndTfISTQaSfkp337nF1yh2
XqJ6OrmxjnSiD4btWsyTmdp82wsK+9wdLCL0/DTCzsoTbszpA6HvEffrbTo5P4LGhoyEpCHhpszV
75dnYGlInTuyLGZTLZ4P2dSO3WN7DrkX1+TaVpEoYtheYZPtDPirPNG1T7+QJJq6YTHvDnQkdsn7
oFoVboF+Fk1TRUMFJlC3IHb2fhPs6NM+JH714JXKk695iMsx+7XjX9uicsnPp1nnDDRNR6XWZM+q
tigMTFpT8QB15hSrOPY/DSUObvK2jIGajUqeYYVPILdBUUDBzdtdOwRr1dKehi+XZ3/pfKEt5Ki0
hZEEn2/OPNdEh6bliEr+uijAx6vdbWYnT5Nzj9LeoNLNpFxyecylsqtJwVPTDC5m8qu/n38RilFJ
bA7WkPzLneoHDd9TWEUrvbR/AR6Eq2UCTsjBIQ67K2MvRSNMIn5fx1wLwfL3Y5cugA1rqkfEaVBW
+NWbzguW77c1Uredbe4DxYSek3CiGGRiSMk25YPU7c0VhDx057ZQHq880NJipKdrm5Sjde6Is3PO
d4Ek9i46k14XHdUuwBugfjCEv4Ny9mBF9UNWuOsCEelMxBDIpvvL458vAK6JdJJk09Cy6fW/n48I
OjSimcxHXuI7zzqYkiNyBi9eH3wBf+OtwmJ/ecSFvIohHVUQd13HPXvjBBXZfIzg0TV5/VXUOa68
/oHu9W016lzUjib6x8JR1rGt31IVRsbxau57nt5wI2D3cUgipOLO+2cOJaDWSxJAsojeysirD5/6
tNnIMlkCSM9h3gcjBsGKPZf5McJ048oknOcV8k6CUrFDC5VDaHYq4j5egQ6gDkE1bieTXbtvDn/V
deO9vKEZRbqfjlnxAyGZVWrpqyAYV5cf4rxOIFSyGpO2kU0gmtfoMtWeJtXNhw2CiigCIirpx0+h
26zqYtzWhOHLw51vPaGSFHLKUWYnnZZL8Y97aRv3GnhGLofydZ0B8AhqNWWPoAHliX9rKGO2qTo1
99F8YCgBIdyYOEyKxyaD1I7a3uWRFu78vBVuC6j1OTQd54XeXIdrCW+aNqrXsmyrJwdToa6SrPyS
04OSiLpWazwzfHqhkQBtlCN4Wln3iu+9XX6Wpb3smswwxQ8TCeRZbKOakJIXguzIwvyUuTXytM5r
4Ig7HKq7N9uX5rFXa3wLW4nkSaXKy2WOmucsgNR5bcMqwKkcg8ibBkXLGF6vXiun0uhAnnk3VRPu
O+VTwfJV0fbB9eLD5deWr/X+NCWU0ByxaGkTR9XZusJ6qNXQCkRXemsN+S4iZwziz7341HB8ASy7
VtVc2Lr4d6jka9RWQUCY79exUZdVmEEv3HgB7jJ2cLRz78WIqLT9RMVzrxg6rNPsJnad18pywpWe
PQukUC6/9MK35q25j/DCtNLmrRe77iwUxNBOs0v8mHX/Oen6WyNBn1wy+nDYQQniC721u8vDLoQM
AqbmyE4UydM8X8jKthkQDumRJEE4kD5hWZgwzdtthqGOBcLq8nBLb0ldhDOCGbfseakAUwhvrN2h
34wO9uJcOG38zlvL3CB9ss7ws6Jnq5XxtRPq/EwWMgMGlEPTiFLiLHxMWUGJIkp7PAGVbTu8WljM
TVG8I1nLwKKqSP6pz6AHVwKuwuU3XgiSgnuv6riUHVxrXq9y7RS2JuYRALLJtkVyQpke3gc6LkF8
pf29NLkmYVhiB7ifzfuKeHy4xpjC06RED8QXLV52jqqGh3oaboDYboPeQnlwuJJxLEVMwAqqwzpy
ect5bQFAZqTlro0cm/HTA/Eu6vimLMttEORvIc2A3P6qh90GkaJdkLovvQaeRXNeL8/zUtAAMSFj
Fo2JsyRkKqEKGbno0T8NdkFurjpTvwvRVfCqbj25yraxrhVVFufbANIgd6zcs+/jhogMfLxT3rsn
9fXpzRZmDU3rKTJ8JHRpTmL/jpr55fdcSLaF4IDXDUd34CrPD/neCvSeRjwWK266cTrAp75W7z0B
F1fZxbI2j2CA77unpCMDCEV9uPwASxNtkWGS87HEhEStvTv1O7u2YsFEo1yxV/HjrA8jGndZ42+s
26HXr+zdpQBFXRE7AAG24iwuTqgUNZXTEqCw1SyDdh1H4s5WPwQpRRkaLpdfbqHWzuyazK3F0UfT
X27nP3IaywwctTVVtusw7pzS3pc/tcn6Sg0X+h20M5Ic96m3xJWT/mxSXblfqdBxS1et31DAP4dt
w5y2VQ7iqMIkDrtstKeRcTOaWwsgaJP3W/pef/dNfw/pGI5gbg0ujO/f1Oz9sNXLUd0AiwAxm0py
z3Dr5gk67SnWPTgUlRDoUIIF+z9cg8poZ9+V4YmG3NslOIiz5/3wKo65gIkpDyhqucaR6Et5j7MX
mk0cxuvCSn+NQ/3NdZxHyRZKlU+eGv8wSg1pBiQS3dG8DZPhk4Bwcnlafl/P3iUf8rlIPVywlSDe
5uWLWsHwlDgChke4P4JEeVHaHVI4ezPw1LWhVHAuRTNCIissGHX5WovWmYgecJx1Vp+CZOcmH3HB
OOFh8SRc9but4h5cas1dZOv7kBYemjAZ8QhLjzo2jno07QLPPmapj9EOBJvLb7M0ya6q8pGpw2ia
O4tQrR8ZfdIAWqijHpFJUCPptEEQ+GZQ8bcr+muxaXk8W1bfZDo1v4Y1Bt6/qoogZNQYd2XV34QT
MmEvslsum6SZVh/0brjP8K4PI/SK3G0PdADRk3Uy+K+W5XxE5PFKhnNeP+WLkjurZDe0M1Uhw/gf
W9oPx9puByYhVl+lsI57I6L0xNPfhrBbRL9rEMo2cv2Isfhd1m8HhKs0MJbX6qZnaaZ8Dp0GPpdz
II3zwK105tg0Hs3zAvNrqd5S1Omd59XfCKboHo2byepucRL9UrfOh64GaYO1SZleCd9CZrPzBQ6G
AclTjhCQrrN9rzdt12umxHLqCa5F07rMo5M53hSqjzic5n9oe/85dKsjdunbtFCeCotzm0K8NyKO
N9Cn4QLSFurGst1nnBk2g2o99/549zWCXluZtFE650pmI+TtefbQEvvAGcv0naNPzCEtCkSDgbih
euCzhlZmaH4IjPBTVWNxBCV47ds6DT+atGilAfqL3GJlGqhfktM3CrCAwTnpRfpm8sMqb78l7YDC
jWLjBY3FvJcoj27H4UlV/fIWPK+OABVwNCoTbAqgnfPCgK8XhYMBMugVB7XF0vmCCBxyZncmjA9E
mL/kmTgUaAej37oOQ/W1Mq5id2QsfT97tgp8V0IHKE9wwXi/A8YyxvQzd2R9TvkgGg5sqKteWx3S
vv9WJ86qjU+9fhqy8JbWR9wE1wq0coD5A0i4OuFUowo9zxCtTih6qtMhDEfjxQFtN2Un08Nro/+E
Mu+2zslVh40RWT8uT/75sUo+yOYnQdPkYp+t9Sawa7RVePFAGHc1YvFKoJxi61tj+lwkIUKPVyGo
i68KKIsSLFYQZ22upo/LLjMiGnyB+N6I4eSU6pPhZY/BmH8p1HU+9Q+9aexHCwWay297Hn1twZiW
ScUfSdo5OMUYzKwLkxE3Ie5v3hRumxZ6amQeC2TZQ2Bpl4dbWNnMLq/J6uaMMedHuOcXWNfbdFyE
7/1ANvPFUHG3ht26TlC0WoOTbuGaRUH8pPcc2k3zg7v31ysPsTjfpMIEBgi9pFDv13YZxW3vpGjC
FFLp27O3pZec8A54NlFzRAEvbg75rVnEz5fHlStnvqI5U8HiaDaQsHlTblQ0xdQ95OjaiqBNF7MR
Nr4BX0Ee3Fwe6TwllWkISBxTXq0Yb5Zwj4NXJqpsW/cwtFG3AW5iu8W3zHjIkc5DsiTslI2TB1/4
+l8uj72wolTLJdEnR2RlzQv7vhejzz6xb30TdzGdlj0WCKH2SwUCp5XWlVRfHsRnc+qSPABy4qCe
RwnFRLrVcDlRDMBUkv1QUiFP6/bWHbyT7BySSd6116o/SzGC8EgLgSV8fnHUs2iYtIkYEXk5rV7t
e6aIr6iXEdY/Fh7ssuImwlAwGJK9hekZ3lfbpgf9NnTkc09Cqx/gsEzrVnX//nam7YtvjgQJa9q8
aBErddYayKJtsJO57Xs0xHqxT7DJJl1v22tVsKXJB8TB2WpRqyApf7+Pgg6q3ZDRtkO86QDQiFvB
XeEVN7mLUp2JbJgaHEpgNpcX2FIMoYfMBURIxDwdhPfDDqxmFWsEusNGdJwQjFdy/PzGAakmU3JN
nE9D5O2NEAmBciof1SamfRBe2cxLWwzADNkZOZHcabOXT2kJll6j0sGoghcz9X9W/ps2Bk8pRhNY
yqnYFsZSrb+xxPcrE7Aw7xQdTaIXjQP9rNw6RtSF6ihi0Yfodna43g3DDvsstbbvfdT6Emv4Fife
Jwmt99LkLS+bn9hXbKzG5RtNp6CODn5vnqzhUbKBrjzdWeFMYg6oJYGW0Fydu+n7z5MDc0JwizUI
3mxfFau+i392HKiIxDYPg10ccRWFY6/Q4stGwDRueOWauhCBAIvo3Mnp7QGBnJ3gaiXq0cpbOqtS
+cF2fuAxPirTDcc6dg3KlYWwENVJFKirgDJVAejPVmPZeYOhE2GlCtoH02wOSTxgUKK9iUi7VjUT
59GObhW1IxleISrMxgrAU/e1xliN9ljowUniOn0RHouUvo0FmHpyNrrUCqw+gPJ04mtJ2dLCg37n
EtfhGoJVe/9poyLMUwQGmdnS2AdU1YfK2KEksPbGchPXA+IYNzptjcsramFUAYKeSiHFK/Css502
OE7oKAX8MWwlHpBm780X5ItuXL9HHvsLun9IGrlXbg9L2/s3tY4mCn/OFpHi18AYS1Rkg8i/azUP
eRjlFQvZuyo9NtrB056tBGhlFmarf/C2sAWodBO/EaR8P8dW1qPFEtBL0gecYNrPQ3GcpDSKb+yx
TVwFkCb+WQpKtRs2DjwO0v15wuAZrY5PFl/WT1ZKPGHtHLx2uIpoRnXA4tD71E5YARNrL7/swkEq
qCMBMmNBc4jMtmqvVY1eZDmhvMfiRdePOsX0YnJetKlduTFCCYZ5ZX6XvyyAC0dyaShwyMvuH3d7
zUrTsEI9ClPH6Oip/o7xXsNMX+tAD6sG4l5k3Ojhj1gPnv7B2/4x8uxtB11NlcIiMkZcQKPpk0OH
Li/XdWLuBkQAEBW+UlxZiIRUe1lFcETp8M7jxeDbKYYjtLjNDlXzrj3i4XljTtVNZHFS6Ffy6oVI
SE3fAUQAqALI5GyfhmOlhaotES2muc4HEHtgOgfl0avb3eWJ/L0cZ2kfZUAHZqDj8CHnPSEsCc1M
wCZCNiTEF2vEYUM3UEHGV3Oowh4HzvHoaULS5wYcpdBCV8SxNKWWVNXtNRQUhgIDuCJHy38sHKSi
/3aTjKQUxCBoN+5W3K9moboztRgZdCYjEvqRhHgH+nznUS6BG3wDV/QfXJeFRBLRlgNFbM+DZBdN
YZJIOBHKCDehmZ4QOnuL+uxNq04DJmdhgDDYx2ngUnX5WyxtYbrNHAZcpQRA2ffbSThpaedBSMpp
m7/L0ANhI5wAM0gpAqXHJ/rasl46EEzmFyimQXnEnS20bnLwjHdhnupYowmk4FF6t7FIyMa3AQPt
tJz2KWTNv/+eFrRzqJoapd55XcAvg3I0Aa1sdB/RVSfZx0bxkOjqJkNo12kHBHj8a8t84aJKVEQJ
gJuUcV7Cqko0qUuT/dug9DPgam1TZ1FaijHDJ82v8ZqCaocCklk4V4ZemmLAWeB+qbNz0Zl91Slr
I9/ACZowFe+sBpwq3u4dUNsAxZYu+jxheYZl8eUpXgog9FDgyyErQLFxHh+LurMjFMo2uKccZeGX
dGcVI7j2D1qsLB+uDlBPf5MW53WPYWqx8dQZqscGVYCoQjx65VNrQRD3StRfnEoG4sYPRRLE4fsN
klR9j+omG0RCBVR4o0Xb38qr4ag2ayafr+d/HvVreenSNUlwC/yfccX7cf0iVadE4ZagR6ck/6JY
DdJQzkqPHkaDbZMCLc1uR+i+6YPkH17+lEtRAXQA9QcS1nP2WRPpauSoFKjLLj25Ub+tG/cUR/kp
aJ8FCl4tndbLIy6e6xJEJ5lmC7AEBM69qWs5XbsRVmehIWEW+2hSVA9JjwK5rR9g6G9Rl3vTi3+U
LlK8Bi8g7wFEpfeTPcW1UOyuomrYw6GObvIATbJs2sXo9kjp/36FRmHeX7lrndMo5DKmWwNwGJ7T
WaFYV5IOW0AQZIWOnljHbXRE23nrYcaul6gkIikqWnGHGvZ3lOCOftAehkQaM+nHsc2qVT16u65P
7voh2OCSJS0Lhmpd2Ea90jX8jNprTNyldQEvicIqywLOy2yegrIcRQLxaGPb067w1R0yy1gy97uw
yh5NeyPENSLm4oh0DSWu2pZt8PdfxgfN7rpSkVJtEWeb8N+FTd+QCZjdm8HgWXiNtrCUdVExd/kw
NNs5MN6PWOu4EWN9TOyEeWlU6r2GrJs92q/oUu69q4tg8QURZFFBfYEinPeIHEOf+t7oqYWH5rFt
sFeqslOXlA/mzswwbLTKK3ne4vuxwxiL1hj8nffvVzVYp4cJ71e5d5XnrkWKaS7iDNn0kEzXQJJL
0ZOEEn0TqXpzBtGnmhxBBWLBBAH8RVT8kOrDC/drXQugOA9qat+Y2rWDd2lQuThlo5sG0vx08NCU
jvy24gua0NKF/4xI8UaNVQyA1G2euau0Ek8KNKTLIWxxWMp3fEXaHgSx9xNrerQd64BhUxzCsN97
UoC8BP24kyx5zLzeIJZYqXclVC8eFEDZCCX0WmjyzY7daYx8M9YYNmzFusDKzf+WTC+agDEISx3y
Il2PLkGV0kIyffgHaZVLQmUYFE+438/eOSuzOMpUDuLie4/fb2/4hAKXojHYybhfZ8M1Vv7SJOOX
RpSmsXoO+y3SxBCN4fG2gG4rhVwj2lPcuStV/ZgqH4bYXg3mP0rPqQ2p3IpYV9Y8ewS+AQ/aB5aJ
scMhElBcQBmnORRQZFvRlz5E6Bprzs90Sv5+D5lM+Y+h5Xb+474bIzusjB0zjHUH0jurmq2Kqn5A
pE3smK9tbQ10csiDdP8QK/42gnp3eWGfA5Bktk6yDmoQ9s+ZYJRjoquIxQuvryIG6OtH00sPXLft
t1gyLMhsqw/NhMjeVfb1YlpARVzSj6RU1TypHLFShyYGMjS37+O8Rd1k+Fi16qeyKlGito4ZkGA3
d1HLD81PV15bRvr5NdUFU083UV9CBuEMFNcomPLVvZdszB4lu0imfr7qfdCKT/RzH6IAa/UfwxSu
2Z4/8CyAj1BdWQMLRwSRWmKvftfQ5tnJiOdK7DUoGguTtkBNpyTN0LXz9iWieCE9etw795fffSGX
Z0hSItnsgjopH+mPVae6osSJaSLBJt8YYu/kYtfX3EdZfWWgpQ9MNRIKiWwB4UI7GynxW9dNKyp1
qg1V1Eu4/E8ro1ZW2DRsMcbZiaHELgdt1za6Mq/nMEbyLtUCJyIbQRTtZkd96CqQswrkS1G2Xpep
eQR6honysS/UnzgCv7rjjzz0D4kTPIOWemq64sZzvv2DmaYIIlFRUuNktr9dC9FyqlyAr7XgM4I6
LtrfXXxvKPqvywPJiZytZkhaNE3R1TA4G2fnRJM6mjJYxLDcQDNSoSCrdnie4sy2wSKNEguWE7oF
gPDysPOALWEQMr3hb4m1np+KSaUJxxtFh1yIupPVDc8C95J0KMfH60KLdiPCTSop1uVhz47Fv8a1
6crbyDqdiRSlqtnii6yiFtGEW1/y5TF19nH5NkqAUBbyOuWrsquB9Utf3ADHxisPMI8e8gEcSiuc
yojIuPMspFJ7eJGd3m0sXKvq/D7HU1tRkHNGLcqMXq1DVkoXJxBaMRFdi1coM1ugCC4/xvyr/34K
ngD0JgvsrNRWhapQnBDRjNJCdBWUcMIRUan1oa77g1aaNyWVl8tDnm3p32NCjHEsrlLcqOTM/BE8
ej2q3bxCbzaKw6PErI54tMX+LY2ddaLunegD32Vla383AftrXJcyFttIhcvxftxprOgaCmZ8QMhC
n4ItQrrbGgFl2/PupZifgwgVd6Xd5fedx8rfw8K8YpFbFNE0uQP+fF2vxHgTxOZGVOZRyhm2Wf3Q
1N+CVlxra8g3+HMPy6EoRMDsZKTzEouIwlz/b87OazdupF3XV0SAOZyy2UEtWbZkWbZ1Qjgy58yr
309psNevZnOJa34MZjCAAVeTrPrqC2+o0gnVFzXzHMXHZ6w8IrvwJCinBTY9g3ybJag26fVHbWju
kmqzdyvKg+ufAPFfYW8TSRYvWcJHrtamYfDy30EynMTCtUrWpchPavdZLbEXKvQPWvj8/ku+itWv
j06LEpCLRk5vLMIX21SP8hpUcJAEmJZmOBbhvpOld3L7fY6dI+OCnYyAo8FA26z7Pa3SHfXBxqle
i2ZUhv/zKxbROlHtPozVZngl1b+yGar5WCRY6hV4sIOREKJ9Ajq38fSrb532BKkgufZV8EZ0diq1
EZF3ET0TgKhCN6wedXA37aHIkltmXG4ojUc5zTc23coja0ws6ewxhbjujcil1AyJAWjTwNSyblHG
jHaunGto/j8ZceiSuGz0gsRLXGwxVhQ4LiBcgNgWKcFsNQkZYTh46QSoatY/DB01FQbClrO3oq1w
tboaCkOmwpK6syzAO5I/yS+ZOghRxHFA4ExHsyO/q+Tn0tkir66+TNCg6JkRGGmxXcaKLlLLMAgI
jZ3aIbKNcWMb7Ef0j0EFIP+J3KlffbPTf6vGyOEhnSNxt4mOMg2ny2WVwmaGV0ncAiB0E8W4aQqF
D9dtnI61yA+gQjSeBQTyVfn2bSjEcKvF1czsPT0JDq+0DBR0KgtD25jC1ACqZWDzgBf0aEkbt87q
m0WmSWeIv8Iz8qd4LsrE+Sf4+92LEIhKi+wOzlrGwyY2PIJoS1Bz5XZlgsEtj7AH/bvl3FXCqLYH
/IdPGrB2eMnnNnqyzO4GXpPAzjr/VVYhJNGo81Hrg9u0aEdnZLNYwySDh/vZ3igK7Ou0UxUVn+Lx
rtWPZagchahnxE1vJRhCkmC4xSmvrI2J1eqTv/kdi2tgtMMooRf4D2siz79p43OoBDiEPI+5N8Sb
Y19tLSa8jhUMpB6u+oBxXpOom5xSIx5vRR+wBzggoNzJTlKMTwUy7W2YYTYHrhRZKr/GSdpUt/b3
yv0LnJu5s5A5uEaO9eUQGHBFeq+No2OOGbNvG/gAm3u1kLwZG0EfV/qI7BrhYgw9/O6/yKb5AfCP
APaSzC9DIyktvJmedM6CJRJIAwIcFN9YxShfIyRjU3L43N6KHmtHS0DpgeOIhtoyethloFf53PWe
puAMRUEYUjHYx0ljdYT/2w/JMG/kVFcjYhGxEMgGI2WgTkkmeRmxZrVq5Ljn1mE8+WkqqMVqDDqw
AIxwke2fxvoz7fxdihZeat2gAejK5nhEE2IfWrYb1B/sevYgKW3s+qtOyOvPgqFKNg0MFvzY5c+y
swxcZGT0Xt5BLLBvKhXDz1u979GBh7pKRSO/CEaj0ER6PwVYO3Daf1Ze8qHlIsYCIyK5FVNTQXKv
gj9+9DNUXwIafFK9Wb+spBx8AEbfDjN64+oWDnMsOqNhpH7BU1QbboXuWDdQPg17pw0f/ekrWi9u
l23RJ9fuY3pNupBLMgVb6PIV62kQDXWG2UGIxYSQ1BIgj4iUqvbbRyXxD++/19XlTB2FJk60qJMu
l/O7eFSHse1pKGLYI3W4wI+eoz4YeeqW3VY/fHU1KL8G+E5S+SV2GbOmTO2Q8vSyOMSjBz0yQz2j
PwWal+RDcR7ff7i1kyv2Khha8Z9luLCmqlCxXGa79kyfId6KWcbUfocwgGtctAsM1AXLrf776ikB
/C/CFEGSuHH5TuOuqSVjUHqwXodAe8J9Vg5/O6FBmYsLFsbQSO7K+nFsnA3EzGoCYjC/g2wDrfpq
3tD5To0CHedzkOm7K/op9tGDo9uA5+yd9jI2WK+2mKvgf/L+m145nqTl9MsAdSJ6LS9gSeQ3upY3
KAEKE6TEwL8eYdhGrgA4YKna6GfBAHh/yZW9xDelCU5JICS2xZX5pu60K4zr1QqaraFUuw7mkFrH
+7C9SyTT8/Wtu29lK4FK5uYFXwZodRmQ80AfmzbH/zWXGMKFAMNFehEL9+f+VjsyLNt1SrrxiKuL
omtDwYWuCkn65SNaXZJNDmgv74NltXs1olmCslFAKV+PKBNK1eH3++90bQMxEnudZTCQo5NwuWJt
9fNIZtODKbrpzZ8CgxtylWhhgRjXUyw/ddZwBO313ywL2IsxCsD/q2DrB3qvjQEnRu6JQEzBBajB
H9K7Mf4qpbcMq1wxerTMf93b50ZD75EBkmLDFbrSN3Viu5Vam4ikqLMndLNr31OH/kj74GaK72wH
g/vvbV8d22QL/b8WJ6g7hOw9t7x8FXtRjrbnXObzCuUakcz2Cf5d2lcHNzIY9nDTRirNpxgUIeqk
Gyd27fjQSKEdaqmAvZZITcwnR7XWE0JxLTxy8jM37C1iyr0KRCbZEulZ3Vh0X214DoIpubzW7CRw
4jEsqU9gFJeBg1kOEGoYUcr8MU5+w7RQouk4D5v8ZrFjF9W0mNjjXIVIgOAbX+5oY+qHAI4vbPxC
2jsBbhuzcNKIzkAbXGb2Qs9bCAGKIGWh4vZf7GwwuOCgAF/x/Iu7gJ7FaEp1zc7WjJ248aIBxBcJ
vBF+BWOC5J6BYmSwhyy50UZYaxnpb5cWMftNgFRzkxcOJNUTQqFh3eIf/33AR9NokFVuq/Mo35ig
7Ozi0JHhaN2tDmdv4/FFtnL19tFg5E4irlyJiE9OV+Ggh9dkhhyViURAIeXHPsLWsf2oRxG4Hi/M
zgJhYsbm2azsL13h39jF1qB2LZIKIW1UP2jF06m8fBcKfKy+1IvOS+P+obD6g03dOE4n25l3Qr45
wn/Rl8qtx19JIsG50wmAXk/Xblkgj5qWpLnTdkgBqmd5F8kdvN+/RYNDsoPZCsdeDtubOdkK4yuF
Glud5r8hhAtofVw+LtCmBJxa13lxZ5xwuzvVEEgr83MQmKcoclv2/I/MbHdjk2LttNURXjvsF8sv
dp7WFkoVm9jqTIlxlkvA0fA6HCB4cn1who9TJ5y7GrcCtfbv9xsri0mS6A9rS4ROUjpWOTQ0zCKA
B2UO2ZOLcoa8Ue2FKFqUoNMqSQdAa/uofBo+Z9KDNG+xwsVmWmx62BRUbWQnDH1e+dlvDl4a9dFc
xz72uvEP3NrC1NxlGQ2Jzegi3uPVQqqQSKcLwxBx8Z7taJATRxo7T+IzC3F434/ODQJNqoWzNYcK
98gt9tja1lJgL6lglzlNS1S2lNcyGUncYxMZ7o3RcIW0DAzwUz/ZT8O3cWfVoZvr7hDHJ/K3zxsf
eOVEIbmiUYdTszhXxjx2grZvmnKQE2nYo/ceTM5jUTQwnLGLjNGHtmv+R9Km3WBuLr4SRQC4kC1A
cKAsX9YTNcJq+NCxeNWH38KmP3RS/H2M8gerch6FiEWb5Pt+9l1Zyj/5TnubZc6dUltuMCu0qw08
Ldrb0MHYV+seEe3bCjfXdzo9OEgmwG5FRXe1H6pAH/rabzy8Ni1b31nolSZNePTxS+hCbEN143Pf
5i++D9nFtD9jZcSf/SrT+b4NpGcRfhmxbBQl15uUtFmILTEigtu3rPlkqN7ZqKlY3xbfO4LAEA4H
FImC7EW1ElzIk60YsLog2FFwKqIpuaRIDBN71FHGRsgfRMp363PfGK5ANhr5Q6/uhEQdyYc3u2Dt
XWbAKGCJgXDvxtGpC4BScD9u7Fr96qCK0uE/P2l5/TDOjvxhaLyy0WHpmq6udtS+yA9Uhmvjb5U1
1Q2l/2OA0YT5LQ5RBAHUkJrZaeOXXJ8fQMOiGc4dwMjuClCYzEpptkqNGIbhxshXN2W3i3N+RYPm
SoSkT1FiYhztCaKHjbWvUzGxtgbGVRQz/Ht5K7X5jGd8q9Zemn805E9df4ciAbbddaSQGyCuFt7l
0R/J2aKJXx9bFKjp5ZB4QlO/auAFoL91PCRrz3HwxkaOFBdjb6p5/v5jJRyDAkq54WHjaa+3Iasy
ruM6Yuxw5a0GBsxUGj2rPTv6x1utzUC6AgsftEOinQx/di0dLx52wf8nHQwIOmhOs7N7wnkFESEI
91q7dT2tYANoDwgaO8AtUJdLCKQuS/DV/KD2JJLPKqOZHA6vtkljH5xF4WMS1sW6VpGcXqc01veN
l3N9IChgQFNBsyZMXc3lp1YyJjXCYxN3Vy9q4VmcY2RKihfxUzJkL3olQXLGcH06+SJPEtAuKd/U
SRMV9OUNagBzxX6OwERybiwSJSep26GptNqLZcaqzVOd/kDwmgFrhdMmouAYbhKyPsfJXne+s3ve
fw3X8ZrViYhU2gYBYolsUuUu9cvExo/bBFhGYxM10bG+tzSszoFKvL/YK+7g6lmRAecCA9IF3Ojy
+KVyEpRTFDVs/fqVj1HoTKJAr9nBdGxxzXKUs/ShDmhr1KhppyfFSu/QUd8KhtfpkQE5UYAUaMox
41z8DtuYdIyH4R++hMn8SYJnWyCpUFsAm1HsFE5DAkXgwI8SKYyFhnPvS/s+ZZjVeX83XopoTC1e
Cr+C/pFArOJ2s9gAdm5kiZ8ElafR0QaK7Db3CjDRLH22gz8WluYF1uEp1WJ5E2BWXGPJ7Mabph/X
SRWv5M2vELHkTcY49BL370T90XR3E97WWf3ST4/szM81krr5Q20D9ZQMT9JjL+ubjW24Eh8F9Q0A
B3YrKFKIw/pm9Sn3lblXrBKKdb0TLR89xJmLMVoWGTsVTWcSvoOvfnn/1a+uqjPEM5GdoqMm3smb
VbMpiPOiNUovjI7piNIOH1+IgAlHnxqCo4RkbW1uTPNXimLaLTS2WFDMsZawJLvsJfAJxD7b+lad
gp8RRrPh2eknN8LEti1+T+UpmR8TTMc6xdp40WtHEDQYrQjuI5jIy/KE+8cIJK3k9rVBgFGXjE+G
/iKuAFEPTtgRSyU2J+nLwCAeA/Ad3sfMujY7TythD4l0Ah44A2rE5Q0wABqPMCmuX4E0YojX9ruc
WxjeyU6oBwuQmLggxSAPHXmvRCMTe/jj+zvgtZu4PHzwaxgk6dxIVwJRsZPmpjNGtVcoOhZe5xIA
C0Dm/FMZf7Rg15v+yRp+FYnkgtNEjfY5SZpdNt23L6a0GzRM2aOnMsWaWd36UiuXN6m08PcA9UuQ
EmnUm8056lkq2VCoPYfBRDO/qMfZVhhzvpC21iigvf8irrThoN2IBFEQAslTuIoul2OELg2lUmA5
3VcfE2dmPCEDLU5r66c66b/m2cDM8Z87WuQIGTdRo+aUG+NeSqy7rJhIqny6JoOy9dNWEsZXcjPv
kNKCquLyp+V2W8rZqFZerc3HYcBNkjMqGt9SRMO0CFy9hYTTu4O5xSW/0jETb4W8De0w4LHChO5y
aaWrrHlU54rOfuvOT3EBga/kJqBLOyHnJgrPUReyclhH09EQmzVu0NcLg5u8fNz4RCvvQbRpRZ4A
2IH69/LHjM4E0rIyS28Kxv2Qfp6b0U0V9Wzr030X0NsDfYTP/Z1pbBFGr3hSvAcxcUCfWagmXNGO
6mLCEqolPqtW6sFHRhHynOKEFGKAAdRAmKbKGNNiMeIJ8A6N7p1VgKsZHzUz2ZskmRZa1d1PKTC9
LO1v62pw6R5tlRYr9zoRRfCiCChCF/3yDZHeNipEudJzILsw43K1ZnDDAESA/antpP2k43wjFZ4c
3fdmfTNNEOYjGqF4hMZMjCZd2+qArmSZF79IXEFvTrEZjeiCTzZXDIxeh94PliV2es6dF5PqR9Co
RMAT74pjPZkvDcmngpH8xtZZyTEgAYEXBM9F2b3cx7UcZ5ofcbu39be5fJBaL+lfhAZeQyQZ+3Yn
drL4agKKW0kp1jjkQSFtDGWrBFv7RnSlkDhhHwNVWhwpefCzJJbDymv1hFvX+VKT9MZpfl90H/Gg
uZHH6Kv4JVNv7LroReBobD9/tTIQnMtgsz8ujs3iCoAyy11MoIW8szSSmIxoCOci4YwjENxGu8yG
xZKqPnOQI8JwyH4jp2v+7U0nckucaTaqtJU4T4uc6ozQSxmy7GZ1pN/KkHKqhYJwr+uMhA23guqB
1O1eTzQv3ORJraUgXCzI09EW1iFAisv5za5sdNOUZk0rXw29HOuHFTQ7AdkdMIoqa3NnlykaC3dD
WBxspbrhbe7qeoOsvAIwgYNOCwCkMKbrV7G1z+YaDVKn8ErZZABxDLvYq9xpJpQCv2vMpxqGDUOB
XWKSlundXgCIhcaDH2M6Gf0us+5G8dut22blxPKzBOMEV5Nrrd2G2SbE04ATm7c3rfWFbuMZgX18
TrgNHbp7dCnaMvLG7kuvq6+0J+Y57nbQXftKAnfDphQIgivGfI1SzCgldelhgrrT2nYnWdmxOU51
cir0dl92jyVQmxxXrwRLqYhZ+5YH+Vqdzk9gPMlmweNMW2wUdS5Gkv209HS1d+s8O4lMbcakdqwQ
h4JjZkYSdal0iOruXtgtlxAZ3o9dK/GCNicsTPJ0MU8Qf/5mrzoF7c4yj0pPLgQSpXv1pR+lZqdO
Wxi3laN4sdQi0dCK3vKtlKWc7msdBB8E4EbIHztDsM8DAuL89d8+Gx4OTD45BkAK6YldPluidtYE
dbPwRBtM0EBVRTqgIo653sZpu36LYiUR/6EOC6DN5UpRr8tZbxnFq00F4Ewx/4PtvZPirQO0utKr
6jrFHJST5ZaRyiQp2q7wcoJIqKrnaQb3T3deH7aaFytTHp5KdJCYbyGatTTpTPVST5t8KrwBbU3y
sWYMjraRnkvgaD6XhhjoMst3C0vaulGvk7HLpRfb0hwjJGe6ofCapn5l8M4FzfcafJz8wxh1t9FS
t1CcXUDIeH/TrKTqLA2jRfiS4b5lLN5wVRqx0ldlgeN41RzaiXaVVbnZCJz51oqdvWLfD+0xqft7
AzN0gWuyo+yUZXQbcZLcuL5WQgTzTAHb5g4Dor50cpAl8E0DBq0eYI12RFe6ze6k6NihSi4qSr2U
vNRAVkXAqyqMqzfHQaJZc3l/8wNAjwuECqR4VeQ+bwJEUqSt7Xc+h2j87NC8riZOLDdInDzpUQoU
luEQ9MSSaDV0W+ota7sd/ytxlYptuATlGKFelBma1F6dcIJ1UmLqVLqJrswB2/ju4rsuHxTUOomT
AMszzl88aBI6gwoaEz1rymV2vdScBZ+pwfibroxIJH0Un2uFaGXvFCqiMd4AE1w9rqqBB6QOEwwY
ytNFGJm4AiBVAcVJ+mAf8pJF44ARvkIB8P7TXmWsYiUEALDHgCWvLVt0Zmp1hRabudcY8hFrkk96
gLePugVRuGoBsYxQSwEVoqAztGyHyCPDujFjmXFkVhnmN5Fp71KUq3rZuROgmArtMC3ewjxeF5Zi
XfpAqHziKn51tw9NUIZVY+VeJulnc1+UDRPibheZ0j4k9ZZou6s4+lRpvEOG6TyE3S0Z/D5UO5y4
t6blV/ee+DGw5pHjBH+JPs/lxpJCaGSmJOVeHnxyYInlBOsgR0XczbKH/0OKtfZt3663uPb6jEIl
cHwevnlEAdO1OZ4gJrzKn45ywlNzVK2mdZ1s/1rXisFYGO2dZK8VG9vsOsni2Wl/g46AP8AuWNz5
lVYUCK4Sx41Yd4UZS56zutbGD8o0F/iXpSdrSk9zCjWk7JVPUx/epjJ6+UW8JT66drgMYjqNWPY9
O+PyM9RxndOO4uaMqVibPNoLG9uQs94X+sZjbyy1bPuDfZl0VHQLtjYuHU286xhAiV53vJkPKOtr
MYJCMZhGyrLAqXLEneKmLugdoA+XYQbDxmrz/Ic8IYig55+jpHoksGBlqz2nVmvv/G/JNH3LQPfP
obSzzHCj/y++6UUgFd8cV1Y6BQKdZC9ujFDxHWPOubJkydgJaFLXxd+nzvo9F1irY/H0fihb32NM
PUSnU+iMLNbrwiaPuz7mklA55l20L1sUknFoQ9NgX3FxDAVdbvae43zOu2Dfm+gLbcFHry9qnhoB
Lro3IP1INxfXRwQBx/RN0gZJehFMK78+NOPsiihuIzRkoqbkZ7kbGHfGiLyC8nnjLVxlTMi4MXyF
moTm77WHaZNEhYFNZQEGubspUSIZG8t35yIGhOff6/7HjiFY7WteEM7P76993eYFV4mEDVpVLM44
VOzRNzmCyhhFKno/85r6F64xtC7J7EFLTMFwUKX+EAuukNwdUkhKgiFFMwbo/V5QGfO+Aw3GNIiD
SPfr1FcvWWC6xfDn/d94jcV8/Y1o3gGfFhtzMQNJaFCPOYYAnmhxCilx2YFpCJ5EaujES/pOmLkK
3q5uJFjebIWEtf2BljmiewL+Ks7H5TtK56Kym5Z3NEZfsIZyRZNTWL/Fc3dIYDeoiO+hPn4M/PAo
2w9SnR3efwPiGCyOJXMRZMtQn3UIgtrlD2jDZEpKw+IHaNWOmeSDjnWihn3T+8usPujbdRYvWp2i
QG7FOvQYynlAqQlSzcB4YfBpGia7xsEjO3KdlCAv2g3K1n27+qlF64MRqIkv9ZKEqIF4CMNSZ87C
eK/aF+m+0w4tOn+tTTpHMznMfg/m7JrZlpPwSjBm0gVFGiIpr3mJQqxaQ+8NPPWoa5WDPISnNDG8
ljwkr5ON3udKVsF8HX1loaDJVGFx5lCfnkxCEnE9kj+Kln1A54QKjePOdU87I8o3VryujDhCNt0k
AX1DA0hdfNnZnycrrLDSUatih7AwXddkZ/UI06CtGAN9VWmtijmzruBZHPg0TqKzgJSDehYj/khH
aFzfqNdWUsyLH7WI/rMeFhRAbDefLlIzdrtmego50iO+MK+wU+TrnWpj0evSePEqFm9fS8rMmMWr
KOTcNWwAR5Tj81cl+5b4kwsH1o3n0rXbDa3h9XXJJNHooWN0he5J8kTBFhjJgUp+yRXjZFKCCrqA
PmAKy2DC1597O4TzsoUpWY3x8F2QXKT5D6Jj8Z7NWu/MQGLlmRl6wAvOscjGEMEnl3YUWMUE8XZo
d9aEWo9MMVEruza+MaFUvZZN8ID7UD8ZQB+aqEeAla44g4v3g8+VF7otvsubX7n4LqrexomuScL0
8AdTvUI+qaNKlwA9tQgcBEMk31C99kadCjdLZGaez7tgDJEZ8ve+JQnw6ij9LbJbsWcFT3mON7Kj
tYSNn6ijVkGPmBmxONhvLstygvbYGVHulcLGjZc5g5a1E/WDiQmoKKcjkCpdmnoCKCS8XgSCaRo5
WRonjwFRHkkbdef/8tqEtCU9BubFi9eW6RnOdnaSe/YXDLaPusnYAujlQEYJkkr8QHG0Za0/YOYl
+5WXwv+bZa5rMzzSWHQFRy+ozF1t3FdG8r21aVYOsr9X242TJ37J5S1mYf7E7sfwR7QFFjFILrXK
SkwtItW4o73s6Xpx0LXfurNFzbmOryyEyDV0J0UotS8+UyXl44gLbORZqYwsb+fJOO6FMbqYNUOD
eTf41sbmXdkZQpqe8RGtFp5uSb40YtPumJRg4mNmHyJge5Fqen1YHYNqilzf8p/jUr+3o+5zUucP
Du2QNh9OchXupKcpV/D92aLzrYR80fjD4oamCCozSxKJmjfhGCYZP8limDfJ+6QMj9NcPtu9/pCO
0smUk1MaIteE0I6iuo1S//DD4HOgyr8C1fUnWnT2Vq698mloJ6DOwbUHzmg5qa2Q3CkGbYjg60Zu
iF1gJ2c7ZXxsq9Yzsr0ubS24+mUExpUils8D9vzyzHa9NXZxH0cewQXG3+xmNg6b9P2w/DJj0ESx
T4sjPPbgnFrL2OuiPWoa/W8Q5DQ+Au2gBB+sod/Kta5zOpQHDRTghSgB8q2LoNxRSkiqIYXIZpRn
udG/xor8q6++tkG+L+L2Kaqqg5wVZ5xPg2n4Ax73u4MyEqYHv5AKfj/2rr0kYd4oTBwFomKJigcJ
1KD4STkpz+zMsL7PpObIhm7dDIPjsNzppc29mCQ7U/n6pYqLm1mNZbeJmTaEdn6kcNwChq4ENqhP
iGvTgEHqkl7Q4sMxYRnQD0Y+tOhvUhmNWaHeV6lf6wQhlzYJONtZDWi0Vd1wutP7+ZvuYEdTKPle
irubofY/NvpNo9nPJuV0LQOmljTqatgP9DwTFbTzFgB/ZXuD74aALbyaAQYsPmrfy6PcBza/udTu
Ojzu+2r+Min+eVABpEfar2qyzkqm/XX08CGt0pP2gHTnbVvnDOOn321Tp7tiGkKYbsZx4xuvbDh+
GwAniHwUM69ZwpvLK+raNksQR/B6X7krIvXDYyWr90kwfoGk8lVzoD6hBoXXmqeOeC/E0fdMvxnk
6g/SyVut8avONP09IUmEoC6jM9Btl982RQYzkhpk4+bU+RI14SMKnc/CIK1pPlq1difHKSL6iPnJ
/qOAWm28CvHXL26i130Fpg6I61UCrhqpI+dljBOCnHmIEiGJxIRZxfaC4WES/bVQzolCbk0lPkxV
QN2T3NV2+7Mzwi3W/nXtz5ugi2gZ1B0UIIuOH81VGCRtgGwtqgnoON/1dnvTmOFjPOefZJ0WgBPe
2yGdt3ySnjfeg/jLr96Dw4xIYFxJIBZ1ZQCUSmZCgXof8lAWFvECcdqouEMk3YFMLMSMY6qfIuOY
a9rGR1g5KqC+dfCFwtXlarqP5WZsSpnVwwemqgvSu7kYXCfHSCWe9gNExGbTIn6luqSCp48Am56e
rr7sI9LlLuUC5XhvpGkgdFGSHC9IDKDVYHIrBx6rdRDdDHblKZM2HnilumZ1AEoiybWw11mkJZ2e
mf+4uTo4rLi2X9awHKze7TvEfLsJo7LORGoXbwpFrn7ImRCLyJn/TxuR4LrsEn0MPM3pNQm0ySKw
9k08SkZmDp7tF5+AujwMYevJfr4P7Pqs0n0D5gng36g3bplrrBSnnsEF4wQBcaHEvTz1dHC0Wpbs
4RXoNNukmEmxL7MPCV3dAIsOEC1/mzD6rHZkpabz2M6omRoMb8L2T16qOylId3mjRhyFHn/Y+LlK
+5+GNt4LUa33j8ba7nSwJxQyk0IuaBHIFanqZlty8DWuqYmIDkMUn3sEJVKMVtH1NOJkIyZet155
OW9WXOQpwFG0GtgFMlo6AF86bx2rBuYvG1C4SMf/9fNxdwLkoJ0GyXjZ9jNbUxqjDKHFGLfDQtXP
hY5/ZubC8T4qpnOnE4vfX3Ft+78iy5loU6xcuQq3cTYPSotuZ9D81BBD6hOFqz2C3tmfsxclIO1K
1Y9WWdz2evHI3Ozv+z9AvMBFsAPGzWgY1RZcFmTxAd7cf7YEn1vNUdSci+hMbnYbGIB3rPKUWsXh
/aVWdg9FIsgpGF9gipeT/qzKmzmdUAa3ingnFBfwjNp3puQldfUJ54E62kINr9T4EGhxSyN3o0tI
rnv5dLI6zmE/8nYdGEspIyGruskTO9/1AZqOqLIrgXEqip9BkrSkGNLziDTbDucWlx3ujnR75xIH
j8jUaK12rp/pxr4ugtYN7D///uUg2EMiIlqqVwO+MJ+6EmWXwbOwtmCjnJRe+1DRegia5GzRa8+c
f21GKaZ3pP8UZigKqFcD4qB3MkkyiTylPh8pme+qVj+XY+ImfnoI9S0l6JUhJusBzRGFF0sumeWh
3GLxm/ckGNpzHluHXG1vBrU9aChDFVN/H90Ywxcz2xW5vEvxtVYk2Z0iCm8Y6BtRd+3SeyVW0zkX
op9L/5a2tGX0rtMRaeYYHeriPtWemyB9GO0bLClAp6r7SreOjtT+xFjm39f8ZDdkm+Zrs3NJJMBw
yggKiwyjUOKzkOWYJfx66xu92SJKvGpZLs/3qx41uCyyb2sxJCzHPioaIUVsJfknpxpva1Pf13b9
RTQ7JLs/qE78GCvRSRvDG7XoP5Rt8NHghtWTQ5EWT1bj3zcQ0Nr4dymnGyijlejOxkMs+58fZy/u
XKCdYZ77A1K6Q7QP7e7gRxGoWgnEPAr+ebyRVorrafkubOEgiGwxCfaS11kWBX2qCq2ZTIpf8aK+
pe8gnW80n9ZCKu0OMBeIyEIZWmQ0cZ2WVTMiGUjXbbJ0ZjEt81IgGIxn3w8aWystPi7yDWEWt2SL
gisqWGCOiYuygbS1sfHq1mL3m2daDoCTgJpgKFmpL+Cjoyg2KIjyaj1gDjprcPInlFvff7iVMSjO
FaJRJcpveHeL4K1nJZPJBO02gV8RHbxCjXeG0h1i1TlWcAjsv+P0qi+ZT4BouJurLZmX1R1Df0RI
8dLeXOoiDRE5mxMjxyQicAAkfVS6/bab1No5AND6P8ssdkzXFXmL9zIMdfrOXfinS57BQ9FDPUSb
w6SVPFdoi0AtRZ0UQPXizNVZEPathV6OmHEIML7F0CitpIOkfWjbiXmuj+jIv9dD5a4haUS7RoFP
e8Wdcjo0BsYe1Zoo6291zGPF2+ym7laL8hcpaj0nyHdSr5/V3n7a2EgrrxfoOPEPoAT/LLMAKPB+
7UcmjyxEJeASMKQUFNc+xS6z+4JO0mNc/q2T9KFxhq+ZpXfQdNwhGv9I0nRLR+o51JNvoWpv1D4r
n4I0k+6SgMIh1y+O95vcC51rq8pHCu6UAVvuTA+2dJciu1DFxhO221bsu03Vb9w911tagKdJqRXk
JqivFwlf4nd0YWJEqFSnP+jWs0qsn/J/PzdkrgZbjboQxho6JpePZsTy6Eu63gF3fOyGR6dFdlD+
mugbE7zrL8syIGHZT6J+Xbb5J0kD7asqnQciwW2k2i2LX4xiy/FDVW490sqoSrQBiTmmKFMBtV0+
U2Er5WDPFSrZU3wvpzX5YXc3Oj6ihr87i8ZZ4bht9KwC3Hh/A1+HeRamc484AK1aFMsuF841qxr9
HkGgrvRdUwJmNTuunh7SzfbiyvsUruQOqQnLKMuZfi/natCriJEUyk08+gACvzXFA4OxOss29uH1
jYJZD5KowAPF2G+Jxa2LHGz47FBjJw5sn99ahlH2ILl2d4qyCtusLaWVtQVxA0dggc4K0JLFaaPB
rjZzwoJj8mIHH0fzexB6EBWFv038/P4XW9srKuLEPNYr/UpeQOQ0Z9YxfrJbNIq/vdT+g9P9ztpz
khwq3FORZOu+v7/gdShhQ9K1IKJDCkGG83KLhFJK6g0YytOr39H42CFVJeMV4J/8HF54+LfxN5Kc
lZ0iiAbiIGiisBI/6E3sio2+TTMzQKopbpjMI2w+CqySf9TmG9io7z/dSiqA9gK6/HRpLZ2keXH0
qklyyrJG+kvB1zh3kmNuRkip1yczo6iLD/5Ix90w9rNh32ZRdz9+6PVP/81vgHBNVifQrMtY02ay
nakBMjJh9Di0d/3oH8NMPlqRfzTUzJ2d5CCX1kGektvaZYajbgEkVsIAlEvmhKJLhRLBYgPrEn3I
Oo47r85zt0p/tuVzWD3OzDTff9K1Tys2E/cE1RGzsstPm+u1plT+jPJUbe+CJruptS+KmRyyvDgU
zef3F1spUIAu8lFBttB/vIKZ+WMejUamoVBTWzsVqmCgPIz+6M7Ng1l9ymYNhe3vhU1TIvgO8zif
s/2QD3vV/qXyBYbT4HzX1Wgj4q6Uh/wqoi6SQYJjvsySksHIuwSzN280fivF8Ajt4pAFv+3EuvWd
EZ3R5naGBSzZzxOduPdfyUqgulh78f6HYGpKZSIIp7kYR7ZHq2+YT39R2vIwwvQI0i30x/qKaI7S
nmFAvOR3+dZcVp3PSBgHVbdmWkT97kYFurH9ndHgqV7IGy94fUVQtMh6oH21TKy1Wrd7B2Kop4fD
kQ88d19wlT32CCRnyGr445/33+lKfOSd/me9RQCZ4rhuzBp5sTklUvTaDjM5IHozOszxvvgd0tkf
8x/vr7l2CdBOxmATWR+FFGURI1uS3hkqLOFexU9M+5mV2o3sJzuj/iVp2mEw0UycAY+op42FxQ65
LHQRcRWpthCoFDjayxOsp0D/JVQiPZUUUgZCNJYy1Ku/6cDUvURoKu0Z+BKiUguXzK3uxtq31V77
iaJqusKMqU3axLSJWb2MXTN9zpUvofMVGGub3sfa1t5d6SrxsDQUIZUgWASK4vJh87q3rVzNO68v
PzpogQwU943yEmr7tLjJxqOf87BmuFP7bzVd/KOW3E/azcYbX9tffGt05RHkJEFcvPEh0WIZZkfn
WeOnWlV2URPhPAzf7TlRfaywdE8uH00TseveTX1Z/CAYOAqyY6VrnuyudgMYctm0se3Xrgykxxhp
8NuYvC7eTYofaeCXpCGR8iQqiyTumFUr4FW3JMdXIybUd8SDScXJ/Bd1pRJKQd4zwsTh9Vf0V8D0
kdqOE5iZdNMZ2BWtl8mP47BR3K20ePn85ATgdeljol98+fmdSG2iMeBWDPtdV+BvSfCAQXRSh5vc
PHffu18G+LXiKMkvtBiL6ECe4jw5TPDlc2h6WzWduvrKydOFSA/J2HKGUEeJYeZ6ROUTn/NecZXg
ExQ7jISeBv+5Ue8AObqphgPKqW+//D/OzmtHcuZM07cy+M+ppTeD0Rwwma6yvO2uE6Itvfe8+n2i
RrPqNCiuBEgCStXdQRP84jOvmYf3QNp01Re/uMGgs5Mfyu7htS8ydxw3ZraVy9bVolt9WuwLXvxI
aTiDN0FKlsTq+LFJkIYkdEY7T80OY+AhL90VM+4D4XWay7vIulehRjXOd9OZNz0s59Q+NEiz+VgE
IkpabuxFtIVY8Sxo0aNUoLBSEZ/WHi31lY64EOmNmC0P2rU5Vtcj4RpXt8bN42wvy7eB8lKDk4mN
zI2l7CpNU9ecnYUD+GK6yRYWdSuSJ+gnHz+cJlTNlJKFhxOgOBk0nhwMzOEekzBz86JxsWr2DClZ
2RyVnVK72lUZLHy5Z0kYXUr0jDmLheAtVefxJeC3zmAom1rP1nVwD6ybEzH0ZCUzIVioos/vVyyG
mBO9CIIFbifHi01B2wQVemNeHnoSTTTlzWl+Vf6VM7lKum7ApoWuhTW0zihMXnjYH0f90Xs/WVw7
XlzFXD7AhIQ7Va666OHZSlxB8K69IXyarZs5XNGyXdU8bWmDAkEk3wz2ukxdLX2Q7dW8m9QYr9mv
bTysrMC1VAosH93aYpV/V5NwFdkxDEdlB7ljo4b35XxXtc+J89DJqdvpaDdXqtsXz7KWuTh1rDBx
XuVhutLmcqVMD0q2Dqx1an/VO9mtSLUNNBAHzQ2wmsNOoHLNcAPhO+h/YmTlGomF8hNqPG4XMzvc
tdldAzro87Pm7KjheRFjBeEcJtJZGwJXgUyK8rbF0uJFMKGESnA+eWAJGJWjDUGcy8z152uejykh
G5NKMKgnh4JxcLJDUknq4lhCDlB0KAXaX4gugdBwS/Cb9MuK5D1GzGQKvobGQuF14X6ZTXHHzMbR
0HROls6zxJmcwv4QR1S0QDD9dee3pOmutWJm0SVLcCVxUp1syKMFTzaknNcU7pHTeAWZRASD3Gyx
Q4MinPNzIOFowWeBpbcQ4Vt4zGcxUDxmNEJFv4csQj45RJ00yDlHudfSiFwrOGSF6SJMuxKAbKEt
J6u/Ux6+YaaeMqDCJ4SnxmFdLeUzF5/5H9dxUoLU8lg6hcZ1+DOwXkw8NaTeyqFfTzLiQtKIr+ns
lQsh7wO7dvrgAYGIAsTh8DyNeVOjyVUema3XV1/b5ql2dm3y7KerSX+S7K3d/epJX6m+4jbyjG3j
u361VsZNUm2BaQuCmLXUpDo/zXkhNFUEMJeeESflSXByytlBbYOm0bhR6p1l7ZzpYNbIXHwpd9LM
Ie8mgQsVko551nqafVvLXhG59luhXRtba0CcalX9NIaV4z9q6f7z/fJRhp49sX9e3kcF8kcXpqjx
MOgj2j5x6FXz2sg2+KzV93G6qu/qCV2OzVitY5vv8jq7lsHQNDpf7GEudnO+v84bN9Fc1NxbeR0q
IABWOwAAzvCgWAvx4wNWe3ahxCp0A4FVwZ88fo5ZHKf+rPAclUlf2zy1ELEoGDOveCn+jAM49/aY
7R0ZC0BL8ZhPrsdB3adOV0C1qb8gd+dib+J2/u86TrZz+Yau1rrqyfQN6S4xfxsyRAVrlzJGNW/K
qGKG70WyvbOHYmekqNKjmEclgOWB6mxyP98BINpbxgM5wEpS39t+ZhbyBS3FpnxJKv0+kuUNcLcE
a9OoS3etpHzD9FRo26vCpfA1TrxqMg9h9xLnz6a5j0PSOONGz7Zot7uJdB1K1boD9+7L94H8u9Pu
IzYy+I4EK+1U3Eh1VVCYFNb8EhbJJtXqvZYC5EF4mQPp821iXgorykeSDPSCjsZJCDUcPxjHQuXI
EFe5ab4Fh+rBGDYl2lCcjoe4281gfaHSqTvFBNbGZGY9jCs9QOJlBSOjUq+UZuV093vcT+Q4cUMF
fav8Jxt8bRibiKS73vP1aQ/KTfuebaaW2LR2OJ5/m9f+tSTdwuGJx1Wto4Pi0exRjW0ZH8r2zrc3
KKOlj8pttXHuwxKUcfcKV72PtwsP4SzjFZ8ygG8yW4FvPP1W9EoaAq3SW2/qinX+pcvvbbQSvwd3
0teGr6SzsFT95tNZGtlUD5l9UOq9oq/1dFeBBelurXZvmK9h8SV1NlXUwm1bNY2nj6VbMryutlK+
ngJ1Vee0MVogHHsnvFOhas+KRz4z6xsY0xgkvIbGxmo0F8Hc4AlsiXFnxT+H4ZB3t4Gzyl6y8qvq
DKtEqTZVcGv42FUlhEBGQSBW7jR/O6L6pwaBV3Q/ATBeR8HSuOHSgwKdARAVKWLaByd9xklWC99W
B7JByFh05Pgkg7UwIXDz5h0M8cKhd2k5xmDk2syjKJpOKpEk05RYsnJa1+G45nAvOnMnLA4S67cW
MxdLlsDvxoXzHbQTtDbGXwwlT7J7p09CaZDT1ish803lu5BrEUq3n++3pVVOIt6If0fF5JEuSEj0
0Z3reXyflHopWTkrN9nVZEbwVGm0nDceMjT6gjIVUMXupYT978D9mQmjI61pJRkP2fzsBHe9IKBz
jCsTpKVxuAXksdZrCrl2aWJ+KVOkn0uGiMgFrJZTRW8Himxs5IhnU4UTXAbVvpJQQc3t72n8JexV
j6Iy8BWvcpSV3z58/tDPW25oP3DMMJgQrBNi3fE545M0m2Gs0XMYKlfkbgKlKIj5qv/bBySRhsiq
ASco6qfPV76QMdH/AUqO8SYCPaebqhucrI9jGrV2RBqMyKCKvkyi5SsTcmrx0/GMbmmSe/FmGTLx
5fCWaTSebLFk6jLyqLiBOoSda/giWGHCL0TkqkLrULS7+ASwX2sXNvelt0zngKY9AVU2GPUeP+fI
LmYZhwBuN3krjZ+p5E7Ni3jOVvwst3d2CKtLAkOJs5qULDWPL9TGHyBdgCEoBJw54JiTYY406BEh
dnw36e9S0WVCIdDo3w2rWrrVC+UAtFs6TDhkfog/H99qifKzncQQAGKg91ad7dRqYygzttB3gmDX
NKgoWrBT0V/9fEtder/C5IfUE9cCpqUnWXiaWM7QOVbtoTS1Mvt3oQpvCQx4+Eow+VDKUd6FUM7C
uiIdOEnWjtY9SRfwIlY7GJNU4EjND/XPVr9Whq1jvGO96voznrk89yhbCR5fgFXE58tfCJxC2or5
E/GMeftJDdQOSj0UdESZQZv7dtJ35fDVH6OlmxQ79PQm0UKimNYFz+iUCJYnUU4UaYkU+uvUPRp0
RBMq2DDOvV7vNnj/bEzkk9X2TmiL50GwaUfbNeXHz+/2Qu8FIAbfELNbqk46p8fbK5UgpigTen4m
bYUYeR4ddUmjfivI1u3mQTTdesOtHd0dbeowQ/KGJenY89jFJeASITgfZEano3jDLwortfXSE0wq
DdFEQQKoMsiQEXkfmhddGV3N6QL19/wrPl71JM3AMbhOIiFPmpbZDgMD5ArQVdd34JSvqzK/X3jO
55+xYHkDRqENzuHw0b/+o1RS7CTLwgSmp4+tPKbEbl0rq76B4Zfa+Cis6gYXKdyRQ9KrhaW1s61G
tilwKtCcGVWcqiAZ3dgQrRgXzs6ViapWDPAK3YROza7zErVkYX4NrkxnC8YgMoWOuDkvuSafp1lH
F3H6WSVlVIaxEdaeLAdYUaKEGxk7GTqPiu+6P4P/WvIyPJ/MwKNAmgb7BERT6GOKL/2PR171VZtr
ylR5lVKskwDQoCl7sdburUpaC/GrUgjzSthcGLpbqJLXDfl9m6a7EANJbYmnfKGWF8xPVF7Z6WLM
eRLWyHuGpA7HyuuNkHlE4bZ97H1PQffmaJ0FDSBDyuMAGW2j3wjnJ3GOCr1gEys7nH+8LLsbgBV1
6AbbI9oPpgbQ8q7osHkrXZCsHn2iz7fOh5j7cZTiUsFKI7WPqiP9vuNHmA22PSlTi/rpGK/h6KGw
AWGdxoMQoHdsyJl64NZI0qh2tw7mzk3le+EXEe3z7ps+33YcGXb7PPZYKHZXcYASCNQG0b2pw/DK
THAFVKu9ZNdL4VWErbMLZxgn0BLUEaeq5RWOkmpvoZKaJ+8+2byJxt2AEDQSrUK4wmy2M8qdA9eV
dks58YVPnd65LVPtCams03MTNfzOlLSKfUccE0mgkG9JZmNVlls1Q9lBw5Yw7zZmsxDSLgXzo5VP
thhehB3j3LryogkLHTQFhCCKEI4Rq1v6lZ1x92Sh/BRhxqNC4bd+fr5lzgdxYnoiALMA+y+oFXWm
Vktt3ZeeNkAdE+UAIM/cGTZFl+xkmok6vfQ2mbYJ6hXG88Lq58+e1fEPAyYjoNanJI8+KfLCilWi
umRumnln3Euz8NOMV3Fy0/k7bPW2TdlvPl/2PLgdryoO+z8iTdpAzDQnpWSGwFvubppffCKK0ezT
IvE6awG2fiH7PV7uJLABCx61UuMmZzV0gcu4U4g4Cp7w6OH2SPKyz4T+Z5Dwmv0XgVv6/HYvv+OP
tAUeuwky6vh+qzifMdGWkXqldm3iZzXYyEnmpam9gs8dGumHPW2v+NcyXeOFxcXDPP60ufs/Fj+p
sdpoimEnzmwwpi0KaAr0FTLtxvGZbWcSXRKiuXjN+AZcpY2+CzM0x7HkzKul8HghQ+ZSgINZkEQh
ap62Z60Ax+O+nYRcdrICHd7NL8XcI42X74ZIWK0/h1lDKFyCSJ1X3cA5VHTe4Uwx4z01j2XWAqhx
RhFsDqptPf+aQ8etAGXCE1po8V7Y2ZR2opxG01Dkq8dvOrQKxFHjFi0w7IbUqF5NlY5NOVOvcktj
8yqZvy+83vPIzQGJzBBzYZIVZMiOVzRLK6iwKCggFYwbgzwEguZ27G9H/HDNqXaNkT4Yg/RwU/T2
y+eLX7hbga2l50Q6fC5Zn9W+kgFayD3MfnZl2t2EvovCUohv9VBEv8f61+frXdjKjJR4kYzrYUKd
zpYyXU0DLbNzTyb7lSekjYJ64Qj/eEMnnwtwQWguyOiCHjyDhnAkxHaOnp2kj5tJQw06Nm7C3LiB
1LeZ0jdUUHZIekNvtV+EOKuZ2U/R2NCbLL47ev+zSoKZ0ZOpe35ieoGDO5h9G9jJ18RAiKCbN1Po
PPtD/73DGGbVVPHOMPratZFk9MDhbKJYChDeUB/68MfnT+9cIEFjIih6TyR6CEGekgc1jKqhkCHR
JgEqmttsF/rBU11FV+bQH+r0bhp611ZQDR6za8GAEUERmsq2MdtDSX1hqc3C0z73KxGXBLyd7xJt
V1qKx7s3RosbYB6qdVPAdqV1nY5k2lPuagOnMOpokL7Qc2CKFedA/AtXCCZmk7oN5EVbtwtn4dG1
nJR2vh6qoQLrCA0P8tyRhK0IvzaoGphhem367SEgKkY4w9vBIhzn0s4WjBW+YP4XYN/xcyBtRWog
jQqvRR5syoKNng+bASOeUtqJibFwUtK/FoFBlqt9hOh8LDezHCy9EJHynG5/BnpAKRV6TaZxclYW
IxzeeZpykFGQGI0DI05a5wnKVsaHilpp9u5syvQTsBBBtGgcdwu79NIVEMt01AwFluIUPBzMqTKP
TYFQnnxnUcsraD4J8fwJLVrkPVY+NgvGGKxTK9iqOwO/h88v4MJhQWSB6Sfo5SAnxav6IzlRMj0y
tMTgawwZHmtw6vG+jKkV2rhcWOri9qfQRLVRKIOeiQKGUpx31pDlWASZyHj1a9W5LksGa+TZTDJE
RdPo7aqVIyZhqTsa92Bv3UH99q/eMi0c4Cs6Os8fNMvjWx5qqWxRVco9X5X3lh1uHcTYtSbgFFvY
X+e9CwRx6ZwIzQpopac90LmUY6uN4c/4uuymk30LpezGsX6m/qFBnVLW4vuhz/51wAyrcvwbCjY+
aA+enJEc14zbWgWtOhtusT5u57A6METKpKsui66cvF7lTr+N82ztt9GNJhn7qBsWbv1C+GU3AcEX
UjDQuU7r6yIJrLyfoUpKo+J1+c+4MfaUQ3ifS5vcqJkk8rVPj7aS7rU5WSP3JCnytrNnhMDmXRFl
b5+/9QvpGPxlvjC4egyQwA8cv/YczW8pl1EPcZruiiTDQxMHTqL+0ZFuahyTEEuzDBTCJnn7+drn
HxlLC4tGIRzCSXQSa6OpLqxyVoFJsL0HhSzFubeqEKm26P7zlS7tOD4u+J2o7+CBJsLNH59zU2oB
TpeMxqKw2aOH8JZb028sk72u6SW3texoPczF0gz38rP9Y1nteFkmdaGcCA1I8DAVXYryKlOT28Gu
E+AHtdc7zbUvB4fB1tlu4+bzez6XzSJwMU4hAxUY/bNyPjbUWDVq9NrKdl+15T6biu8A9zeSn/8I
+2lnsMnjm0QNvyo4stHYO9RFfT2biju5afneFdnj51d0nikKqrwtUg+Ecjjvjx9HnDa1MkVE8nCs
r5Tp4HTIA6W4odCa7uWCI8ZYiK0X3/sfK4rf//Hei6ExzKoEiKNWt6jDPktW+irVPwYfiHUa3wQ1
mY/1b31R/1z0tGvXTaC9ipnbbEwvgg4fZdN2Shj+TsFWsspVH0WbNg5vbCdYuN3Lr5yNzpnJsJTj
6/h++yQxLL8Pwf+k49YsoF007XWVgTKJbHx+zKskyzepWq+assCU1HYta/K08hXMxk/c62+pWp60
wlgIvR+anMf5hFBG5jNnuEgIPv3QbWNMfMmHYzca0nUQ9aGbgE71zfugdMpVmTf5do6AihSo25P+
RZWzr/zrGq6XowbeXAdvUWBib+4XLeVr8dLMnYmbU7pH7evnHEurSW3uoBB9vl0vHMwfgs6M6gQZ
ABeG46dpV4mOkTyzegeI9Gi/lJ3b2tsA3K2VMdwZvpdje2spaDYeEswtYwa0aeh8X7iK89ru+CpO
zq0waQuoqNRXMLfWvC/3S/PgG2CVE2hVaMta0byO9fRWDuKlCHIpQItOBTxcJhroOR8/gMQa7bQq
sAKo3Kaot2lg/O7kiQFlUNwFXbofNGczyPZaDhqaFuObLzubUNlJzYuiQWHLF+LHxXgqjk6Mp4Wk
92k3eFTyBpA+SrZ1CtyOxdIEmLOahdsqIHo55XNaO/dDZ4cMXcJ/lT0nWmOoECCFYmPleloTTnrk
mGFHShjI07a2ZcnVy+ZqNtqNkzS3ml2EC7nCpXCJFoFCG1nYZp7KxqnyYGm1rTHbGrU7jLo2hdk9
+YZxg2fgTpqmxybI959vNlFhnH6ofy55ciKDF9GsiS4/+qp8e3G46ZRsFeTWGiWTDapHC4/0QlNO
tBvhUwuDXoeS53iDMfgey8ZR6MIHxh5Rb3dGwFfulUNIYg96rPaSpnBxh/ldY3GcTCkgtHBYKvf1
86IPyXYmDNBn2elnc8VWm4ZMxbnEM9C8TLVua0nxTV8Aoh7MaJdqFIFdRl6WvnZttIvL8OukdW+0
U/GPZPoXSsqPSqZZHjEO82u98pIqBf5uz69WWm0srbXxFYi+xMaXUQVJVHabfhq+5NoIHzmzwYLq
03VpAUSzmvA5TWMNlFLOxGesr+NY36bZsNLKdGeUxj2qxqP7+Us/V7OCgSMa/pzMnBpnInI+boDD
MKaiAAnfb6LZerXjbGs2DhLost25lg+8zZ6+xn17UIJhl3TquleDfROmM7hvvVnFj2WbIQJDVuUr
1WqXDcFOHoeFfFGEm6PdCXoBERDiEQgGAaE43i09isZVVCGGq6mv+hzgJta6UtGsP38c51FGLEMn
HGEnYUn18fs/kobGGBQDh6jEm6zmKmlbAH8gY6BzaGn/mGPBFaswV+bkplGUp4W1zyIuazM44gb5
4KlUTlKkOmzlKptAKoYaBrnxdIjV5GpMrS9RrtwZRnZjw3AgaT5Mhb2SBKRYS26qsb+jmNmFls8g
LOwWHvv5OchFyYKJxPfBx3GaVfjRXKpSosTepE3bRm4Q80oe51C7S/Ma1rfcfMm/S0q1DrPkdzBV
300t+DbhcDVHS54qZyFRXAmCFJzGlCrUDsc7IEq7VrdLrsQaHK+qu32rqXfIUbtyV62qOblqfH8h
eRH/5OmmE6RasimKR1KB4yVV3w/7Prdiz4dyQxnmF/Um69tNYsc701na4pduEGCQ4PCiJgnH4Xi1
WLXnPOrl2EuU94y581i1DHtfnfau/za0v/6d3ca8jzYqJhlkZ8erqX0W1FITJl4ap1dRczsBppB7
1Eg7ex378LHmbp/71fWkO64jDW7q0AmdxvtUniGXTCXINWtBtOZ8TCK+ABB+PGuKNc7b42uymiwN
TUnCgVpu1rFZX0vquLU1pgKheT/DPLV8eUUdj27/fECBaqkDeB5k6CujeAYNk4Y2h+Hx+nmpGJSK
ZeyNDJiLuVxL/r0xyAtB5vw7hzMgWPgkM/AttZNVxskxSnVkli2Xr135WNpUofMNhjibhVd8drTR
1gDHQBQGNAM05ySgyLWkh6gSRlgdFm7NlDmTXuvBd22sSKC8t2vrvvXDhVXPdzGLCnFkgzNdOFkd
P8NC6WOjkK3Iy01A4k0jVDBdWcp2KIMdMt1yZX8hVzr/SlkRZg3IUEj2Zz20KdciuQgiAkM178Xw
VlLLB9WfN5kZ3WS9v3BkXjgjADuRd1DQEKjPGPANWoaFkfoxsHdRkqA0b8oHPNLuq8FaT3xCrVOt
Hb0OwEgYrwvvVHwCxyFJ8BuAhPOJCPnPkypvRn2yS2ozRn/Q9zJA67ov38kJ0+tqvg5tFQhzs9G1
+RCpiTtXHUjKLln4Ts8qa/aVUBuA38PeOqMry1GfB7nMNYRT5dZE3snunuzUvLUie43bz/fEGR+S
eiFhvLQq5DkqEYGfZfHjjZXW/EKuCcZQj+DbzG41qm+YwT21oe2VoXyfZfNr7//+/IFfXNUgQcLN
1j436Sw6VQuJGbHX5L8Nv15H+fiqqONDnNn4/Y6P2CHfhov0iwsvGUwsoYFE5JwyFoJBNWyfB9zV
9kZJHW/s51ebQjSTeLF692LF3z+/zXMkBJmHULEFdGXC5Tk9DkInIe2uAPHQu71KOucGXedYJBQo
O+h7re2fJ7nZDlB8guR3L3MYKuHwkNf/xhmAnrrCzZuMabmik7IAKcssbGM4ghmaTro8PtSz+dMs
khtJGx7CXsbKWL9ls7+MSvxtdJZMui6cQaxvCiQ9bVp6oyfRWbUbDuiBNGNOypVhzCuj2CF9s+nd
yve3ZYnjJPLCJu5gIF0XQss5OZq3ACgZxS0KknP+tyqFaT3iSuE10XAllf5vdGZBOWVf+sys18Yw
vXfa7KqjeVXb2ab1x1UbmusMafOg7Xbiv1qCX3laqaZA8DBKYEBTYDQjLXWbxGs4iUOk48LZlNHd
+eAic5y4huhLskKiPCTjQ5lcO9hVRmZ6owTanRLZm0wNvbaz1kSQG9lvXBRDNlK4qP0hTpSzS6Ep
wPOiSD8zNjIko7TCYiJFlacd6oh5Ge5okN2qyCLXWrNPOhkAob0O8+o6KJzXGdhzSV37+Rd08d1Z
wEL5XlEE58Q9jk9NiM59EApl8rlea+l0j6GfV6LeKFyFk2jaNdn8lPjmV62ywT/31aY2D6W90qrA
0wsMQeQfRiq/62qOp4ChrRL+iW6eF6LoBxzg9GmRz8KWFqYSnNPHlzlVUYbKnB96ZuXcVZHxEGXD
faOat30w3obgK5NBDcDdh56RKzKWokbg6oxs3MKpf9iNDH6mOFC/4EhaNne9VN4OUfkYZ/lN7jQb
/H/W08jbvnNa/1FSil9651vuNGUHxUQsxgajm4X6s0l2sJa65DZXK1pqDPvsyFky/7uQijBRRnmf
4QbA89NbVegAl2aLaYJArBYDAOig4iOCg1kjOhC5LfDozzfBhVSEhAB2DLp1DhyZk4wrwNsgz216
B13xayqSB5MYWtXxIwXt/TBbCx2b84ES4cKCAI4LEzRf9MaO32WqD0kCuReLkEB76NPmm+WMXjt3
u0LrsRSAKxd3+raFTBJgtldM+fPYqvAsKgUuNSKuCTuzxtXj84dw4cikv8/VCL4OOdLJQ4gKv4ht
C+OSRJHYP+9JVl5JWb3uKnTK+nrtQ3Osl+himjj+T/c1zVJaOETPcx2HIW+bkMZh5PXTrWwN9zaz
aSf265U/KfJBS9/pYL7YVdvctJUPi7J2XiYLQczagH3TOdBUAwkd2aT0LOd5nLtwHXaSD7Al4s/I
MI8KC554pMGzktCZz20hdIkHQ+Jr2ZUzx9Aj2/mnlU2bKVd3RfX2+UO9tJcdaAVCbhig/SnTuIqS
WkEbmZ3FvYUEXM9I5jc9y16TrjjA9OawHMzN54teSnWZDf5z1ZOSFPv2SmuKMfKgtmOudY/w/BVI
PX8sV4ODLgfOjla5EKEunSx/rile9B8tmFiaY9SnEI2Y5PQmSiRaCcFCAiu+i7O9YlDPizSWjOck
VKMn31R2wG0paKwEqvJetNnK9vNHv62XjoULIUHMWNEAQDsPgdmTtfKm7hJpoqacp/p6CseHyZcO
9ZAnsHhTez2X872tVvamquVveuDcaai+aIabpMmmK8ado5WPGuYk+Emp2hrjjYfQqqJVVTj9Wi7U
bd0Ur/VVj5ZC7OEWpenhwg0cbzzBYtGQG0dWjG6YGNmffM1FPk1T1VJERoTvp0h6whkKjruy4kBe
2bHlfb7ljOPT/Hw9EV3+eP197hvlaPu0X7MGCur8AoL6eghK2qWgylSpAsQ5H+Q5yl3HB+ydF/2j
WUIs9yGVR7hVBXLw2Mvhg0Ylj9TtNg5ehm7yRvRmhFp/jGdaFwLbCkNANZOHW5s192tf6w92iX9E
DG58VoE62U/B+DZZ9Zs5hl/j27aVvU4atlGQfh309jYzW8UrGtQvTLl/7gfdx46cmq/J628dUP2u
xn4yM68yyt6+4Wr7bkm1UD97N0hhk2tgNAgAj0PuJP7PyIDA3XYiz8mdTVmFGysaPAD5CBitcuuO
B7Ue5x7mc30oQ+U61PTb5xZcQzeUd4OMqXhudS+GPOHEmz2MAabqFOdVTDEZalBfzacymO5izEKj
2tU3ODavOoVWKHOBafw9cZZm0iGU8puwrQ+Kn99omIhNk3PAe8dTKtlrSmtbFfseaXpYfrthUjaT
uhu1aaEDcPw9s2eEw7PgD1KPg+Q47dvoY6x3jsSeCWbAlgESdNNDJv+0u5+fb86Tbvn/LMR89WMq
KHSaTuKhhulUn6i0GuYGEsaVrlirEJ8bK282pRw9OtP1pNp3LZ4fte08mVLy7kA+fh/tW6n30izF
gEG7qnxbcwsN8ZJBAWK3ZMFw0rL934skBSFMIs9w2rWsklY35zGhPAe3Lcftm9lUT1lK225EL1j3
ISOYqat3txMCkMB882Tjy+WtL1ULwP6TlPgfVyL8WBHGAVl0GmfrQs0A1eeiePZJOIabLK+fZql+
q+LhZijma7WzrsbAuZLs8r4fqkdDUe80tVhN2hMoBVcd1A2WHvvMLm9iXb1Wx/BKUeACff5aT465
f1yn82EjQUMDlMhxzDGNVLKY91LMTDeRfqXY3+v6qrL2nfGrA5REshz2z5+v+eGM9c8z6HzNkzxc
KwNp7MSack6OGJW3eWFsnR9pUWxkqb8Bn4yjVqnmh5SQHqUVWKDyNpwfZ+VmBEygpnjc+MomKeAN
Rzc16jWN/ttIVHQOx3voGp9f7kdf6eRy6a6RXKHJTHvgtO8EFizIC59XWVXjvaRXm4ZZr1E+DXr5
K5ONQ+not3oe7C3YA9OkuYLCAblrqw32Puu0m659T+fXYqjRGrButUl5wyqmm9SV0ndXvd6iqKUe
yKjJzVvI9x3aQAmTyHe5ML6qWncvJ8HKDLKVNjqQM4KtHUw7tTZv9Sh1Z5LdSvIK+2s9rBoJUqsi
rY0Ob4SkvDKm1BM/g2pfK9mrZEu4TitrdaBfGGy0ukTOq/MU5M4ACm21JnmQ6/qx6qoHwS6bB+ur
Ovf3wRB+Dab0qYgRTdCGd6dfyuXPzj3Iz2LAjOuWsGY8HTHbeuLXk8l+qIYZO/RrR1rNwF6Hbq1V
1xFU6GK+jzMEKp7lAhGd/H9C6P/5Mf5n8Ku4/59X2fz3f/Hzj6Kc6igI25Mf//u5yPjPf4m/8//+
zPHf+O+b6EddNMXv9tM/tf1V3H7LfjWnf+joX2b1f1yd9639dvTDOm+jdnroftXT46+mS9uPq+A+
xJ/8//3lf/z6+Feep/LX3//6UXR5K/61ICryv/7xq/3Pv/9FD/WPL0H8+//4pbiBv//1HmXfv30f
fp39lV/fmvbvf2na3+g6Iqwr2AzIpIsDYfglfqMaf6N9h1w7fWlYyDDM//qPvKjb8O9/wfT4G7AK
m9MKljAdN1HXNUX38TtV/RunhhAQMymhmEyrf/3vzR+9xH++1P/Iu+y+QEGqEdfzYdb2x4eLejuT
FCHHxMcreran+ZtT6JpfDdTtfgOPSy+7fW0n0a2cYCvZJLsp91GUy5PJC60udZsRFtTkd/FO8qfS
VasYCZ+kWtt12935uH9uErmp7jBYKjZjrGV3fhf5bp40b21fVzu77wvSBWoRK96M4fTUmGOwiv1s
XAVx+pa1TMqh4kRrI55qz8efNTaGfiXPdz0+io92rygefZL0Ji21B3l2HERMmngfRIO6ivVoWGXN
xtQaE23KTl5rNv9Pb/ychjJ+aZMMzm1eYW3U6NL1kIedq1pheZfM2bVuZFdSixxcaSJ43CkpnXq1
fMtTuXkak/pHp6kveIiX+87s1G0WKxvDiIWCG+pNoZ+pt6WlzJiJ1qtxzA+zcEftuhFpM9ysMz+I
XQkRPCLv+DVuohfL/2Znv+3M/1ZJU/zuuKlZ0m+oNQW00lVbQ+Yqm6a/0o18FyhjvaPPiqSLnb34
CWJNRZ7oh2m0fg9mULyrSiUuu2+AvfvOoRhmm0Gdoa60fur2Ru7IqxFf9cl4Mko44GWv0G8Av7Ru
O4mELen1zVikzUYd6+pg5PI6qmVQpeoQ3SRYOa3MTv4V8jquZiX7FRQxGkRF1u1UJ4UEoEnNrs0r
ZSvLyUtV6Pq2aq0WTOqQgR9T8s3QlL8KdZD3+LSm63yw471fsbOymozHCqbgyVH6FD3LzHjS5vC6
qZwMf55Oex6wtERRorReQJrvta7+XhVx9Tal88RkP53WcuUXqEhp6yyzYjcqZ4xugvBd1qc3SA4O
89HG8mLg+X2dPEdN/iVsHPxBndBwe6l5M+ROwEjQ2GiKicz4a1BIytMU/F+Szmw5TmWJol9EBPPw
Cg09Sa3Jli2/ELYsMxYUUMX09Xf1uS8O+/hYtiSoyty5c+1KpLKYgOS6+5Dac+Of6emtJGpfCne8
2m5rpnMf9Yd+wPqyFCqt2YHsR9M9Tp246IKWZ23HW0WaOy1qVSHB1r/83TJIpJ7tGDxhzmiiPXvt
tnJNr1u8a/qUfjOZH2/9g7ClxLilWbpaFolIelSS5fzK4Vu2RuOd1+V9rTYRGdrv+/c6hFxn5u7f
bp/BIK2at60NMq3apOxF+Ozyq9jwufVGzoDDbhHsq9QQAjuYbr0oX3zZTjfen/IbFrqXcnF/rQyw
DlosdbzubnFUOJJHX8tk26wpFUHzrWbX8xRV5oVPQdxYDOnm/MeQW2E6+G4Tq9at06ZX6iJyj6Uy
F4VvtXtQmeZw6mV3qitpvvg0AWVV1pis1TEyKaiU8lgrmd546fIkZ6ZOaI0s47nzHiKdXwto8IlX
tlGyS/VvAQwSq4fVEuYDazHe42yS20kgblw742tUldi13XA8LkPIrAuRhkboGUcOdpsebTUQ6vdK
JyDd6t0whc5YgttxGRclpcJ06byoPhi73/HUl8wp4YtK1XfXbi/rH64vnsQ94zqoAoJTW04q08id
JAfwyMNEvlHRuB+zO1yHdgQm0aFnwsrNOWP2xc8PMzGjZ19hzRvGW+vOf4oh/0NrYsV7Nb2qmiv8
Dj1f8uqp9q1PVzPVGIU5PAyaL6QZPuxRTovfyOFobpIXzcllXESiYMHfuiftOW6Su/YP6fbJ7jf9
MdoOphrrLGjG17XLv6ldsT9A8BwUyDqbzI0Oz3GaYxCc4ZFf+RPlFl2EWXzrlSGylvTyoyebpykq
d+jzYf1s1d50Crv2seEgT4jXJERhvYCD+Rz8jq/l+JVXzVsdPM+eeZRdR1G2sZCzYkuJez3820xE
R5uH/GCtGkuxDXV7uqMqQ2HeD8s+qwb53ejnl2rHamQPgM0W4QWJito1qWogmg0LQZYlj6qeaeiM
4g2RpQBEFd/P8WPUoIRY67GWdkom2jnaxIx0TeynPYyxKJz+FAVNfuvrXCZBL1CvEJlxkcWBnJur
1eq3ubAW5iUG1Nkoz9iXwtjIEXWQPUyJ6RbWxfvue7eCHdnD6vYHc1DDc79sh0VNaW5CsquhUSdl
9UFWc5gKWtCzkEsbFyCfDpt0r5NsbmgO4UHNzXQaN+phQ9R+yj59VlLFjbw9bt78tjhz+sA5djy4
6xL63+VQv1TRlgk+UprnWHsGm8H9SA4Vn+TyUW7Nb8GOWeqX1mNVICb1ER29WWaNRV5SAxbcYprH
kkFoJNL1H0Lp2wdRrO99wQsiKusS8fpvg3QPu1y+LLFqwgpHui5TUrNr9jPwEqf//SxywGsEyMVW
Nb/Phl0kOe9SstThv7kbbzUSPpGj8mRzVCXbpJ7KsEFkRrlgfkgohbP4A9pIPqdR7/uxIH5jNuAl
mrVjsBp5337PkW7EbLGHxgeHs5xU2+xnuXW1CbFvWgMcwRJyC5rRbbQNJktRj5vB3EVWkAEZ48f5
U1vrpbPenEj08Sb6L08DIp3B5zm1lYZVSA5lv/xravndXHxUnE5+uIaJTFxCWJ7kUY+7TvVCdKnq
roG+Qw9m52cJLTZyh2TKBycNBeuNkbfvqat0rOcC1EAkjUNgRlDnWOwXRchFVfniVE96fJJDPx70
CluHqBs4Zg5JWWEOX6jx5+uec1pv/fa0iHlIVW8/j6s1ZurPnhcqXrYqiMc1+GJ3jtKJKRzQgy1R
Qf8m13LB099kgSEfbQ6cU+CPP8k+m+eINcLBiQ6sb1/MZa4vrh6uZTWG5zIqAGqzXTZMN0+EVpYv
l7LiW71ZfhblYLht1Zzy+u+89azFqPZn33slxRcT/srpPqyo4UaYFuOx/euu24cBKp3Xyv6dS8tJ
rd58cst5iL0iwoysgo8OQOyJHPljOd88xM7XTZWPQVRiqFPRepw0h3vu8JJPjXr2DEIwggO5mmQg
hzWZeqG6Vg31W10wN6PrZJix7IJK1G1TMj9Be+o1C/HHgaXKUdyP4GAXWDv9/QtgrDx8Q512pXso
Ku6m2em++O70dWnHbhdyYFTfxVIWj519MK0KUJ4csJDdb2OLtqvJUVrHUkKNrdhPKZ0IzgvsuUCI
Ka20n+ME7/Kzyam/m7w2xMGfg7qrHrq3VkIvAAS8/WLT55OrGBqcfBONP5B7Vf6WiuN/0fZhaeTD
4jVVXK0vfuW+GKP/d59Ud8yHr+7ZGME22+1O8D0ZU4Xcb3XhOA+99xYoLzrgIBzjxeNKCKPf9R4A
kbJlqnf5N4Rrm3/fapeym+1NM4J8ZOQvpfcpd1JHtV06j+L31vJlK8qzL5ukWCqmRbv1LGgOOj01
126lozbcKeP9b9NZGDK1i86HkZVKii3WAp31kEv7mz2ZGtU1eCIUb3x67GqZhGNkp1AiVZyjViA3
pUY4iHRWAHql0T0ZNTg/U4WfgjRJUHl/pJhB+PqVyobwoTFAbgWFy+5jP+4Xkz801wUQxtAD6DzO
8T3mzlryOuGBqDIzPGAlI2a23ciV8Nrj4LOptLLSm+YgeaxiTix6imMuayf2OhRfW/9pDAKasEp9
kDiXzntFBVphWlVz1cTbHGT7ugnI+xVf28CPg9KKIG3eqr2P8P95BHbDKHeGqHxjjCoy13CLpJeJ
aEIbLyTqyNJUb9E8ajy7u5vebfosanwntis/ua7Q6Amaht56xpilUjUun3sXWYCKq8dh8ZjkV1ai
LJWz8uk8S394VJb5bvTGh92yIrwZxAKoqfmYKgp/K3/yPWLEN2COkE6KqpJxbq3BsbD9o7/z9mwh
UDViYV81OwJX314OJEbbD7nd/vL66e8EQidxmqBJc9FMUEmWc9CozLZ6A3iU+QPEdEXsgKEInJ9S
vS3Pptezl1q/r6yz7zZHKx+yLLSD0WjKhrb47U3RVzUbtw7AluEZb0Np8KUUZZ+EXMaJi8/QmlCI
utznLyqkdSr8/e8MeeCk9PjsbeLL8Xc+oZbdQ6PQNwNDf2yOoE53v/3ujYNOl7VC/qKYjw3Jw2sP
5V8iE4PDYvXsi9xvk2qY4rIVv7tOmrCQDOfAswbDZ1rcQ1uGp1YZ2xHLwCvjLJkonnokavG+IO8f
olH8WRvvXM965qPxNGg4BUbl/SsFAVydp4242/VFz45zWDgfnKiw3uaxu01lUCVWzf1aNIxk3eKn
NvzgHEAmPg+Ncdy8NT803qReZl38bq3v40ikWe6humu5J7uIXl1a0XgNWvegRp71WsGno997i3B+
HEvsb9eo4hiUHUxK27So4IKeVR8OISqc6lTh4U2KArCZNbXG2Wg9kIn5/OL4i/qmZ/VjQJNfes2/
PjRqUGDY1CpimwvcnKJ3YN8uQZjlTTidfBJlV/ivEADh9opQ/4Sfv564HxlqzJduMNqrtb6vALlg
6gwydTf05boOfqugegnIHI6Vdp7kLNEuXe8wC1Wg3RUf/ZS32JhGlj/ZTuvHnq+gHfxetPvHDd0/
zhqedgd4L4HhC2XyQjqRuwIUeDXGmaG1QRO4Rt1+lS10/jW8bgVlHeORt75aTusAz4FNMoj9RVAc
8tqxDzlX6eO8bmFa9IrO0B9ovJzuuDYSTFfe06WSox2H/fRpaufSjZTAfp4/q+6Og9kwuBfA7RNn
TCpCnGMwKfNDtwyXFhtvKnrShptyHhPVn4bNSqQFVpy+A65HYPOZjD1ZWSb1a2G+teOYsO/gnhVr
RZotVM4v++y6SsYOEQTX3Lc/O3ewTrUBfsX1EULVXizJWOpTXl5yNEMm0fmUshr+CLIQsHnoTLFQ
33Odl9fAgvpeE8NV1dMH1Z+FIGx8yDDHzeG63tEci/17ODllKqt2Ys1BUgw6+lG1o8h6q32w/fXH
Pk9vHTI7YE/TzjaKxCc/b64hcybKlsD7N67ep5dTAFfOG0Dt4KXumgRwJB0p4YCjcFeu8DW/deBq
A3c2nrraNB+sCeHAq9eLtORn0KettfQwmaLuaH5QtE+nOjRV3M0EzHiTe4sGzXEsnFPVmuGxA+1x
qdlEFu7wXOTzxnCl8C/KF2/1LMysUZDoc3RlM7oggXHP+aObGHyFL///wXTaVAb914gXFHKpmXQK
ErVr8LIEy2tXhhHMpc5An1l3tuaaJSlXS2WGF5RJjbfoKfRBoVTteG7CzT37IcJwPtVvhjl/RksH
P3hzv/JlvHYY5GPeUGqPDPpbfxLjUqdb9D5jmEktXcXOfufjy/55bPVzUIh/VHVmMuMphYXCYabr
b6W9WXAi3Gftz7d9tO6N0Qrzftax1MCr55ZrEuliw4hvRcSeN9VB0jACnI2IoQ4Aq3TuYbb90z7L
i81DJcjbeItoFquVGA2R94Q6sm63WFXL9UfvZlSTiDflTZfyvjAoVferMqaI5TbeOasf6gdzsz8n
LIGZEOs3BUci2czSS9CvWslaWl4LF7m/t2I5ehs6uzk/Nha9KknAw1F5rX/Q+EUOZU8kgeWYNy9w
+ouegHfZlcmzI0BmKNkd8NY1iWhftdFcqGasg3dPTzLnPz1aPla8yYhN1tFi08pqLtxzNHKFSwV1
o/IPu0Mf26i9O1XD98jV73dt9Iz/aE0XyXW403/WfbMe25XduVwTUVpvjh8vZR0DWwNZbpkdtd7u
JkyeGOWKEjYNELJUbuE/ZqQ305Ib44yzgQUko0C+QpX5F5Ybe7XXaIaKQCmVrJ7e005Mwd0zjwpq
P0ULTj2huj8T6GjprL9qjaeRGMQGN9ulXa2fUb3s2bjWX7Ti28vWk+XUttewF/y8yzN7Wr7N1HXX
xQnWZMF85TLY44wRQFnlaCeTSTyCHVELeEtx2VyfUeNGB7R4QBPWYf8s2q6gTnfpIVrs33pu1FEu
76qoxofKLwWQ7404Cb5F/kx5SCt3kAK+iuVOTP6dvxI43NVCEXD3VI/bdbJyM+3qpeDp7OTlvx86
XDLTDL9jbtwwtmf5XqC0Zaoqh8t/P4xW37dkLvJr25acofc/D70mTPvmS/kbVYaHkaUzNC/0ODwY
DG+OTGEVW/qqzYaNImgSQYKt6y+yc5FQ4DxObl69NznANHNpr7ICXhYNWxR3ftGkJveQt2N5NwDA
bUb97FW6PHZYFw8ytI7WzLs209vE+eif5jGAGl/2b0PY8glr+3seooHneEsyjoY6NaPo1lslvQmq
zFjvIxetDcpVG0ZaMc9MvEHwWHve0S37tNpC67zMAzMbyx1Tv/+2Vy0LpQyADn45NHGxrH463JEL
i/hoORVSr1jdhIj5Jq6jJkw6b38Yra7IdjHvsRv1yArGhMWBqIEqj37pau4vMjC7q11bl031r17K
K9Ylxejq2FuCB+0/eN2c+hG7JHnr90fTYJtNeL3OVGwG2jkrHtbJ2zRYJPkAPDU/rxg9YFg6106I
8z5qJv+1POfovompzXfS2+zHYgi9Y8e4AeoNN3vvpl43hKlRTuXzQFmeGaPyY7CQlCD1XiSjvONC
cl8f8+fBM4qLhigw3T1E5kTA147A5KFB8J11HuQU/mjvC7UD30x0QrdLHfZ8LqrrPyeU7cNqIHgV
OfAAV3Yzdy5Df6KO5RCsR6+w97jPqyHrtqe1NOf3pcwTT89XZvXrxu08DjtNShLcM0bq2UscpZPI
ZB3d8SUcXmcZcTxj7qpt4zvUuW91BwtdIXwmcnqIAwUeOmCocevL0DnMOserYysjnkM+jyU0HsWK
XCC0n5Vt92bZQqfehlhbjUw9DGkUh8Lyx2MdOD/K3kpbYQ/vQAtiX7LV1df7SxMOw6nB3tMZOXT/
0H6vVqeMzdLPf5k6yhwAfB4w+yfljG3crZaTVHQcWGN8J9sbilAtZOL0oXNTc/9BNeUmGvHSCKcU
J0Z3GCzjZKPxx+MWaXAP07Oz2kPSFj1LG1vz1UzGR9mEZLkXRCTuktK6JoJXK/M9qJeftsHMxUfi
n2eLNE6nzkDM4qkUkta3ofNqhhHTtjM9VKp7rubpSa/+GvfuFJ5Ki+3VvutSSrMvPM4balD5XrOE
0hAHXd+bCl2K3wKbU1tFVVpz/7jDkxQQogtz5ztYX3k0YqQZcnW6ck+rcP1agjY6l6FhxT3Tk3D1
TD4UmN3v+12ExRwEd8keL5M3jKd5MR96i2vULqv84FrqVpPcp0JHJ63VZ/UIi4Cstj0me61IxN9V
lM5ha8qPKLS4z300eO3JtLvT+cvp3ben4STz7Tfq9LfKGcl6JAMIjg/rrMOyJcYQBgzWpk/VdZ8F
DUEMCTnbd7Q13QZPFM0+8RhSZNJ+nPp9SGwKg0MVmV3Cd+jIuNiKq2YWh2ZpjmKzbEiMlRnfdsdB
sSa/5tRtOZ1cePYLA064mb82U7ceB117mWge1F4NsVGaoFNbTuc8H+qzu+Ufo/no+3vzc+kc/xqt
pmSYEDhPY8d0ZvR5hRDuOhigZN03tqhfhDtaF9kZv2jaeN+laMZH8G6n/36zuv8f2hjHZzs4//9/
+O+/qwET39rat/9+NZZb/WK4/Quyh89ObVZJwUrviAX5vx+i/p2C8YS1rPyZT0RFUA16r2SID9nW
II5PhZ9fYN8OxwZH4gu+czfpdNudc2fZ0spq/5rrND20ZfB95izG8Ot9RJsrU9xXBibsW5jXEYcI
FuaK8KHTWoL7Mx7tyBTfOsCAT43pPtZ81b+VPmMX01xubo7kvVX4ZPPhHC4R/ZfvtMh8fKazd7KC
SFwbS+lv5dqgX9lHczc0mLdoSvx++vL+8QAu38TUPbeetOJlXMazCJgWrjOvh+FoPAi1p34PTXUm
5flrGIEtFVt4LkCyp/tKnVlYXPELCRnHsA8+58Hfn/raPELEt59mk9GrmG3eu8DIH7uwKp8WEoET
IDP6gpUUe6GbZ+Van8XSaSi95alz2eEMRhqjhhEqOqPLIzVEw2OwBGR59rl7GG0nQ+n0L3szGOyM
AYQt+qA7eqX2WfdR7XE1hM1f/FYSoHAYMaFCEGFAa+77cjKzlvWvExkE03e/i26yDIIDzfsrYnda
jojzk4VUr4Xzk34seDTc6A/5XHvWacu6eGSxKD7sTdncBjMS36fyMmuMll9220OIL9bU/ckUTCV+
ix+NTyJ8bvJWxmbPX85qFN5/lCiL6bFll0nYzsENRwPk17WqGHDs5VUgbFpyEamzVdkYmMOr023f
bTffbpRDVqLNAkC64ubyxupouhZO5s14Mj3+7GjVf1qzWgjBmPejoFW/KXOy0tUg6ShsFhJvWwnJ
YiJzo5p9PmP20QD0fU0uZZwc8r/bVFC+gn/FHrar44jLFfGexAqmmMw9ed+Z1Ii0K1R70fb4gOIX
JdY+bvinZ0TM/O5xCZ2nPb8NO/kdbbemkZejp+22fVYWA7LA2X/TbDlXY92yyJJcYdwUZVuuh+dZ
t+Jx0uRIBuNXqPlOmDO1e6H6X0YfFIyeWEnvKccZZLFh7XAv+s7cp4TRPHo91BC/CdTFL/Z/ZqZG
eWYonxobQS1ja2ClVf/qIiJlqsVHXTKm2bi9ZA2sGHzCYXKX155MBcL1GKlU9oPJIuQ5kMiZed05
SUhcb+w043xGxHgeB8vMAtQ+Wxry4nCFeiQpxyvBLFk3dA/LROdSukStuUawYpuhZ+5+h5uyTntL
BMe0rE3W51/8C1lWqvzmUPPU5B1a7LAXzG2kkZBe9FKbGEc92HxB55XnPUApdAks243ffTC9dp40
joyUgmPgeZep7STzpyI6N2CnByllas4LPlXb/rWVn2HjE/g2259YzJ7ptE9zG8qnQhr/aDTDmIrh
4PVbnmEMed628m9U5mtqWsNNABgJ2ewxut7P5pyJka2IGh0VZAvTf2jGIExU4X4Em35f9z0Rkfhh
qFCC5li/2QvWVmVHicbqThOk7hhbj9ZOEaoWIpEmgWqADXf/Ap54VlIG79gXZ4tKIUfXjz1r+Cq6
VvJvEy9T765pXbmfzWYLgIDloaXQSvY8QjII7hEqerhMi3UIcie64dE9LiSgZ8L4pTQWh8J5MMsS
A2mPhF2gOyVz5T+wEHnAIHicLfGA03hIWzcgZqmuIzzLE4FkG50oJRi1SbHx0ePdkzq1ne2mi7ZJ
4TQdetF+eqqvUreqHjTTn3yx7GOPGhNb/gY4EavASMpc5+6PkhEfjvVZxeWkCW/5l4tiT8H2H8eZ
h9OZgtdBrFh/x4agi5JZqvRjlxutmOU/s9cr+Ab5jghUnF0RftnzjwCrzoH+zo4r7sFIwUWeg+6/
mb5lL6dgWF4dRt0xaB+Wp9nnlQy0KnnILaNM5pJDbZ+ZS3WdQwW+O8m+c6wtl8lk3iW8gRbC0AsV
XEEJ0/IoFvV6tsfiefPzjjwfL48Zh7OB1iOiTtEdo9MlFXJnX9XsGmCiiGdMgORs/DOVwW+ZVX2c
oi5VxVY+YxN81GHzs1uCV/4ynNyRIv4BYuXi6jsSldRo5fyxNujSg37RiMHZ4Ff87tca0bCENbxq
d4OJtm9p6C5J6IzjsVOEaDvexaMjjEfLfrSXQGTWENy0K4astjdGVsiWDXLQoQ5hYrhBeQZLlbGc
xmOqSSYa7ZexMh+EtN/8yVpYDgu/Yzaing3ng+1q+2wMP0w4SgnCr3vYEDnC+4rSvDJ6i5p85sio
T7ZL2tQ2TCrBbvLFOe/yJTdMjm9am2ilxmWQ9miq2U1Ci+JjDeWZNR2m8aU8r36BMuC+QtD9BQSX
UvcI/rpnqjt0iZjL9crKTMxqaEMGLIun2jj15vR32St0GWdBCt31exvlB1zSOvpU/dJlpuLoXOy6
TmvB8E8CUTOkG2ZBwUsWjo4i+aLDKeK2G7Mp9SBr8pqteRZJtLWPcxv9iVQYsGu48s8Lk1xvwU9J
dEsc7Ni7XSIWbPc794zNth1xRqaq5pPkwopFdJd8i+WhBzOWseluv+ogeGgJWOwd1soQYUM6M8bJ
QUQUZlh9W81uetYTX7DBiZE+yRFQFv8qT+14n/LPIG9cEnoLF+1o/sspfgKOsb93XuOxWFj86rpg
ShAwvGQfy/ZcWio40pJc1gkjxjquST4ydLOXHrOTrLkx2HkT88rQbEwYaVcffovVRIX4JCApTZP7
brnDBhiYny1rQTBk1YqkBcx3GOwm5zuFbbraOaPHZp1+GoZBJNBglKD6aS2GcNvTbZ9YghL30Xox
rS+72Br8V9wuedCm7V2QI9XKlp5xpDUn71UUbFsOB5Y3AD25zMW2gczIvB282PeezIhxYjeU/jHQ
npvZAkRaxfr3WTh1n5C67hzsVj90jQZZujYMFDHpNHmf+li+YkdsfwFg3XiwD2qrzW/kiP3u6pET
jv5ZmSXS72SNHM48MVuzr0dVOj9WhycewsUxF0Y6lzwXPduT7Bn92ZsuPGDwftMaWYxmpeNRSPC3
+Jk2wzx2fckyWD3qDKh4DHJdvBA5c3Vm22Jwbb1bLUeXcvMH0jT7VNeNpGjR68ljR59GUHNC4WOS
aC+J1ZCFHCzThWd/iXUT8DrsfC8XaPvMqTpMDAwgVpXjWpjMRIb9P6tALwtyHaI+Zkvl/5kYHBy1
xxqh8Nd//caMQk3RYxEavwcplixSPb1EVGNE5CuWG8FxCt7ojfBc7V5/m5hT79+H561eaT9R6HF7
jL8mH9MfY13GZlXXHllcOaDTeadV9DjF5ldUFU4C7udYDsuLTS+WTsEIjZ9tCIhz7RHwbXmw18m/
ywK3Yg0D1uNQDrXZfPaiPuFH1QcpNXWCL14NhwM1IOkgnSIs6Wwmo7Ir+U0E+37ZB+vV4Ew77dFr
vtrXsGqAUzBXNXT/wmXDTSeLb8Lq/ePmdqg323JdR698tPB5c0T46jHouQPW/bLs6561C6/muDZn
klBHtkDB4u3GlR33MscrUYasYQpFVjEMmYXZsT6yRdA80kc3j6ibHiFG5Y8I7TQN5+dom+ynfhhe
qrG2D90YvvjDj2LqfgWKimVRI69Ure79tR1vQb+y07yPieP+WDq3yTrEVCIIWBhg0IWAMk4Mntfq
yVrz6jKO8Bzwn/xlvZQBVfWTYnV4A9CS4QKYsgAN7Twbr2HnPBXuHybK+OxK8+fU4fuiwCJJA9Oi
9OYb3rRss1Ci8tF+NzlFjXZ89FbTzbADdpijDmYufjl9TsasVT0D136JeB3gWeD6s7f2yYdV6qgp
h6M5JntZpNQd1Bx5Pt5wwp2XwHwwW//FLVtm+0FkHByfUIYSXl1mbKOR+I3HqMaqwIwk7AcQn8fA
UhMmkS2N8dequS52rxouhUVQtjv80JhpDzP03AOpBf6Fk6dC+UlX7Q0Pfs9gPZzar1YxCRJKH/v2
P8nCPxuz/BlVWPpsuMtLi3Dp2N+6zRSJyGsZt2H5Z6n9LSk1Y4iBSz/zCnX0yXquQrNMvPZZWFOV
GfMwHvh+5RfB1bGbTBtWrZEHza9aQHdEOQKvZ5kjNrvqGe0qCDYGWf4NXNWP1mkfirU3Tkb5VRsE
YExE6LIy+YpE9eJN4bHZrUzUOUPUlcTUkAo09ibmBPSwj5vY3uV6DSI54ursfUwIfVzD1iTtbhqI
uwtu3XgeGHPEW5SvMWIT2RbNn5VipDQ/3UAFZ3NcTuwQOCmLBqyO3WX13lDISMGK4X392pzSAcVv
cDpvO18hEIB6I/17NfaT0baXYBMm2yoosu6E10Q4ZkNyX4gXufDjcBdGsmJUzmuEPV8BOTHQ+hqo
RWIb58wq/nW28aHk+KhN5RymVv5W0X0ip9AHJ1mp1Jq23+Wgzgi7VG5AesiieO1lFD4u3v7R22tz
CgzjUOUOtfU9YnTbGOHlrnGgHsaOVaeo25iP2BE6WBDtQ7dfvuORwY7Z1hyDzBsdg/mNGvcrvH5O
pYUHYi6TdVmXK83UZdbI7o7Lw23lIb91R06HOlvqPIzD+1qxZy9u5i7jy2bk3gk/bmob3nw0FRtq
4MnBjPYR6bLzZ+lgZlirx0I3eSob20lmcSGvJDiGq/VYS90mzX2hz6/QiAb2HgoHT5Sfjt3HxiVz
rthLb8R+3rCxYZ7wNYnZ7NIyKjz5dv5p6wVzTtf9DewdO2k0JKZhtcR86+LYhtFNW7aGaF5JunTx
c+gIOTMd45p7xXSwEJQnzcZix2Wc/l1qpo2GOcK2Vo/mvG1PXbsPmcMkK552/EJ7a5/DtWWFd+sJ
DzfLi+ibd69rmlQ789dolowoRf8op+mTyforGauJ6aK9dW1Hb7gx0Zm71HDBRIogSOppJaN2kGc3
+hbdk8jyvqyOc81Sm1WWt40BS4YD9x6eKC/V/9g7rx25kWxdv8p+AfYhg0F3edIzyxuVzA2hktT0
3vPp90d1z3SJo8zELpybA+wG1D1IjBgMMmJxxVq/sfZhENMY8F6zyQeXoPffai98ACt6o2W4yCQR
9XJ8EMMerHXnDcE6iKyDplsvaUKFFVxf6VeZq9fFrQIiZdNS+1iHFP5UjmURTLJVmz3gjRauhMh2
WZEC+RQD2wst4D4A+FKa8fdxtIAt9jp625aDEtnUUlDJPyYNoEQWyceiQKiMc166mixv14W0GNsk
+OrX1dYxO/AuU+nWesff0vXPuU0ukmAosBYieo7zutqZOiCeyf9WERoNE3JNmCcq/lbJAN5FeVQH
HCPqAklq01M+BZX/YiPGtlJUWblZXLxqynijWT61e05OddhJcu0r7IWuqHkNK1kgjJcOVPLJDT90
6qButTH/nDkVoNQ+NNjj6lXGodmtxfQ5UelvOXbpYUzn7KsqzQ951H9wKt1lA/KB68jRPRTAANCb
1NHaeFyXY3nUfHIqtGogAkU6S28c6EPrAG7y0XwImgGrLofzUgeWBjGV8YYwv+U5scChQ+aQ0yka
besSeAlsyycKxPW6EtlDO3jWjnBwGKkmHFAkeQ67e8uExKhkU3i0hhrwRN8+dj15gN4rB41gRgOH
5mpYO4+ijp8UDgo//xSzKsZsfq5jyRnFtwFngo2kvnCQIjiKUHP2aoA3oFa+xIruYbFFbumLbZ8G
aFb08b0SvcSTMHcjGROLI3/06gfOhtm6KJNPha54B45wN04wwj6P90bJaTUR2VPta8/oT5C7hLV6
NQQIYljGs9AyTix99CdJ/6epaJ8qmzBcN+WHvhlAWo0fYoNdn3mg42ZVaJoCh9BuoIWqHbgsD6xB
ayb2Zt6dpFDPlpdem1HRz02ex0jdCg9aX9+SNSoturcYJWTbTGNphWAAtUA851ZZzk2TPydJIb4s
JV+OEBnmMZiKXTzGO50jLYwwRL7CmH5zCZtzQGOo6izzSgo3MgVNp8jnVAisawJ5DxsWEGofJpuk
g8VLvkOb7lDJWnIup5QradX0hfJD8em4V2m8Ib3G7hlgwxBiPtRrVnodmeFLRTd7baU2jBgtf2xS
mweVoD+vjPBjbGslh6b74OfpvYyqw2gG6vWU169yELwzP70vZBu4WvPZimHNQlh4CcpBXQkwgDsc
IA5egmjT6MGrdfATltkt1t3lPqUX3fse2GE9QDRB9votlgDrYq40qzgCqLGkqNTsMa38DLY7bWlO
jL34gDdQtB58gX6uFx4Meh97w8t+tNSK7JhiT+Ap9daIeZr0/PZ0AXeFqdyDW6OiN35vYdO6XZLf
Z6QUCV1AN9K6nbd2rKB7qnSqX7rfXFlG/9IN3bBt4CCvWnXCoEk6/U2jlPR7h8aeqxcAcYlNKR/7
DUdJYLIl8JVYz8U6MNpPlS+BTXXRn4lfw7+rKA1M6TctUCAGc0bVi11g9d7GbPBnNvtHZTIELD2Y
2r1F3HCM66ryHbAH0oV68610wAIPGa3kOMYUOcKjA5g6xd/4mCiQoBNvRzdy28o4nzU2x10eOxtT
AGIsMse6yfIPmQiuWj11UIhoip1deCjfI8De+nNeOhUfIWz41OefAabVey+KHno9rTcpGBkPLkyY
mGKFTjEYPooSE2Iausmr09vCJckK3CGMj8yxOQwM0EfXVaHGW0Mh19FRvwfF2kyHpDMP8CapcKnm
1zyPFcCGfnAY4zpYh1mxtwa/OKLZnrEIa87U/nRrxXG67igQp9DNrk2LuoVQUddJ7GntUFjDLI9X
FEBaJMamSfmjnOWBC7u8dzTHu3Geapnoj5yRUePALRvHeHKABkZ8CTWFpbkxdekdnElrCE8Offo2
rPaGSK7JavxVG7b3uqTk6sHP2mYdCn2tFgyUGh70Om33SVPGkM6Bb3h4aQMAreSqG9VdNzW7yQw4
JoDp8agTDWrz5JQASCRAY/oQ/LG3EqXhNWo19DPyKXSt+uhU2nCjQetMA/MLtCgQ/Jb1YQiicR1N
CYdR1ntkDN8HW8kPPWn3Ki+pHPZKzbdwyrbAEPX1mBxAX/U0mTtrI1PKx3X40bbZb4lNTo84T510
Vw42TFPX9BA84u9d762rvnf41JTHQDYluF9npEN8L7SK5q1OIweNqHzbU95f/fxXnHLmmCxuKkym
D5Ev8AmXCnTrLH0BQEF9c4ANO9GfXvVOEVE44YRIb+XoZVm7kuSjm1SrgrUO1hGuEoKvMLeunWqY
1omjxLQ2KS1qMLQCIJWVQl7rNaiDUjPfxCpZZZxoLCrwGaFd3PpNuDOL/lpErbbNu+kr3q8Q/WPa
klH3uQMQSwZN212G6m2j5EcE9Sg6lt7DqAqfONTvmjYPr0znSsc29JhP9SenBvY7x24FAdhcULqJ
E2o4wajdsl6hlrPZasVaq+FO5JyfNCUGBAehYjdkrQuEnw9yN1zbYw2kEkeDvNModnowcMNGKWA+
adnWnDj3CLGKWss7FCy5lZMZmhuM/YsHvpijKk+bpB2wkmLytOvPad0U1Lgp/MYk5B0cGqVW7TUN
9XHdIcO+Sz3QvV5pAMCS9dUoK+CvsDtaDhhSZqjXxsaDqlO0tqP2DiZmsgUgivmv4zl0Mrybyoj3
cnJtHVk/J0V1O7aoRdlmNhwHi/5ilQxXtHuvIW5129rucRWXsSv98UVYhbKy1b7i7FSBjvWBSlGc
3nOa59QPHB0US4kQe1LdBVGOCID32CtgddtI+a471N/Bx6/TIrklW6StpOb9RrWTmynM9Y1tVNUq
N5oHxfKuPNBudkI7AjvjneI7t4BJMLD7CqQ1duEUwEep6pVSs0DSNB1Xs9BvgvfJWkL84RguQahV
HFpba43sxvXozRXcsXObRnutvLi9ZvMQ++KHOqDsUUsfTcH8pvP1T31bOy74nPsgrYqDH+yKXocN
6IdfaLfs+r4kVy8zOliGsnYoIK7HkN0WFwn8JwB2STt+pUy66tGw4GzWcwD17+PECo/+UNB894BR
aVH7mE6PGU1dvyF4WF3qgNrK9z5YQF10dzTM92KEAK+a7UqpUtuNc/Mr+U5DLsBBtS2tL0Zl5qsk
oXriF9AIxjoR9z//5YXicawaZd0ATFyZWyw7zFXSwOEBeJoBJ4NNlaYH27Ywn/QOYM+TjWL6Kkix
fFfmWXvDuZLPrgNWU1cBUAUeIhl5vbMHHcJHXFgHr6dWTkK8SSMqA4Vl0dMwWfX23441f9Ojf+H9
fvtf8vaPn7zun+RtC+b0//kXP/o/yNtPM6f6v57a719/pXzPf+tv/rbxBwLXyI8bFgcSac6GdH/z
t+UfSIKjd6NZtHUMxG/+zd/WxB9C6AbGpI41q/TNSpT1X/Rt/Q9AyshQ0lu2NUtHN+d/wt5GM+xX
oSIkRtBpQzcIZTtjNg5fCFP4QRbqYu75CdXTnyZ9Sry7YviZWA5Wo7OefcdJODlFqkkSMLST/hGO
IeCcsA+75CVsKhvp7mBEKzQAM/StRkMl3I521dWHQq+jHLwbPfObKMwwqla9QQbrscDzqaP5nkAe
WYWKUTZ/1qBulM9ZJUNOfhYYFZ1zgQIvt9g2ErS/8WVSel9ue9/Ih3gjgomv8Y3wrKwEG9DRsFk5
yDqREIOog2aZ6X25g2U+FXugJPI6dAxHPFexsMvPTUfac7DaclIpUwYAC9oyoTSU11LtH3KzinIQ
QJAheqC0ooeAqIgRyobiN161oahumXsjF6HyilFHRpl90DVO+7m9N1EHSF2JzCJIM6dQgq8DLckY
09hE9Lex4fW0igG05mpIAmMX4aOs8Jw+CH80JEA2DbKhmtMy4agYtsZOHSvHv01qgShYlTRZVK6g
+0MDpe3bcYIXQirfqxauwl4zO2fA8rDxxIuS2GoLnaetJ1qZdutTmUEvZmu3hV4+trTX/Gs99om4
Rdcn5l2oqQIm5gBSAnantNZ11vvBo2YWs1evlxrqa1xPo7Md7M70D1DGnOaARy5wEEdkSX4DCMHh
1nSlx4FktJ5js6Ek66dxzwEzHz+MogX3o06dFR3jLsCytvMKh/zdS+IPud1h6VcHVUDPPCIrokU/
Ai9USzNvgAgHJHhJWUOFsICB9zsAmNa0m8+KT10HeQmPZEW2N7Ik97mfm8nDXYOwbHEtNJJ+2M5R
lW8bIPXKKu/TItz6oWE+96LEgDlA9NRYlX7cF7j/AvNaQx+vnSvTzjtUQGsrgzGqhBWGqaCCzZvW
t2UHFUArgJHSt/DzRyfKtPEe7M+ovyqxEo77yuuocKklOey9XSH+8oAqI1DaFU1uaHKy7Wm6GqjU
9Zwps4bv9cbLbStz/RzIULAWQZ1p104qnHTYwiODFrnptAreg+Z5NWmEiNEM36UV8noRlbUoffR5
4+kr+Ck+9mFel2NzGLkZSaoWxgMwHQsp2HKWto4A9PutUP6s5poJqOh+KoE+NEHngeGAtqGZcJvM
MUDsqyVpEB+ooRaVty8DkIvXvjRBJ6zzjlnvYqQDYdz7gQhn0TrZoTITQ2PxYXI2SkznRuD1ABoL
raZwbyetTIaNkhcaff0mw2HEDtIOtoFn9C6Cu5YCIy6bHOW6ac3CWgXgYiPzMOpqS+1kKMZBAclp
MavrxiMNuwqGKYxIO02liL8rOtEFaG7sm6y1yLTy8EvFaT19QMLC6r51nVfmD2qTBflXuo6BdBV4
c8Wm9RQIxBq0jQaWnwJp3ESABaDmNKvQNZUnaK6i3pcYqgp8iK28qfW+V4GSN2Htkjl4SPPRfRGr
LNKaR6yu/GRr5Jw9NyVZm7Fq+YaPt5kTgyOAv2WTkdbj8BWIdOdvg0ThoJqa+iOCMkZCUTfoiLFJ
HIlPQmt77S7I9MC4au0hVfakXHXzuTYB9cJTAXzGT71CtwCQkK0ffEUkxZWNloN6MGU3mC9ZPVTc
gmXlMTvKUIovnjlEzddK80tza0cq2Iq4GJp01+qVpd2r7SD1W2Eg7Yn7eQkKXfXAOFdFbyA01fjB
eHSSyv6BvLyikRgjlP7B93lNGx/HLTJMD+H3gygEmHj4UKmxt/ym0r6Praid27gLveHWG/36i5er
ZubakTZakFnLjFS8o7G78UAJcRSLs0ElwR4d6gieVdjulEkz2tJItcUXfxyaWWKVKe5G6Rf1fvBq
i1KuSpzYqQGLfN00A0BbOLfIc9aQ4MY1Fkl6dyxl39MeprY5brrKBtRjW8T6TVU6U39dxL6KKIc5
V8DQiKvquzJyOuhPeiWiXWc2pnmn+AUKewPc/mKrOQPHqVYZkYLTVSvvDn5fzaelrqV42YhElq5T
N6k8Wq2qbcMBaDq5+dSRylnVJ6uX3afCQy5wFYo+oaOaIfbAtzWB1ZhMvpejMR5zj3qcAdodaPkC
tMHsSKHDL1Q4lMkQY21nNNpdYZVsvCgdoEC2mgImzzYRQN2k9qQaW4YX3atpshY0pXxtABW13y0i
APxsC7MQVjAmjDexF0fhc8xs432kqCMth6KVNSiyktNWr0baoxPmYXwjjCD9GA8GuGAtUwrNResS
JCq6rzGNiTAPwPuKDDf5qvC10VW7KK9vzTSmEqNYkBPBNlhms0fIMy23GfjNfD8i9hdQyiTsYxZS
KhTNURRtbiqFeuiVKqfY+1INioWMIaxQ3x2snDZMB+sN0GtSYrJNe6CBVNQrU7E1q6zt72grUrSo
6n6irj1ZAgKIVYK2N+MkNW5bSP3THfyxFI7HFASVWyXpVEEW6ohxqqKWFSRfBXnfDO2U4djn4ET3
jU9L9UBZJqCvCyAh4OxkNQ3EnrqmVTPM/nZdKKMQ2+Fc936UfuMA3sTibgKfODn6lYme23DQfFl+
N7JxBpUjvZFs2yEOrN3I51/ux4AvzA4GeGZc0Ftc+uLo0kACig8g/DGA8vqcXb4VQFRAc4x2Zr06
Hvut+Bgl+DARo0eiz0PogcF7MhTLaNwunXUBOgu4A5imn5mWUooJkep06BXb45hkyOwv5cz/PWlc
kIniPZw7aQD7+q/nr5SW3+pE/fw7f58z5B+zm6i0EGiyTZyGUGH665yBgpQGPRF9KFJ9Q1g6clR/
60QhBaXyD9qG5HezWNQ/5wyh/WEJXKtxXsa30zSl9j85Z2i/ao8BfKPIgz6UjsWsjQm9NWuYvtHc
jNhtclJRbQs6YvlrhdlMSODoJ/m5TsxGLTj1B591aDUjWIWWC6L/mqoDuDZqRUCAVQAWlBD0wVK2
VQ7x5fHn0/x/vew+Yh9e/Pgefv3/QHjMUM+uqP+b8ZH/1oTfvv6ypOa/9NeSQrn2X2tI+fm//6Uu
Zqp/GPNSAopOHsDBkUPl38dTxXb+cPhHVTmdAv9SUWT81+n5lyrD79XFfpW2VTCstZB2xLvr1+XS
S2GCttXbfSdecpi+hvyQg2nQCjQ9xus3++jvMd8qmP16Av5nDOTT3i7JgXO3beWMgcyKH33Ty4fS
RtdlfMoxSG33fvLp/DgLDch/BmL/vR1IRnVWhAAhkcIo1xZI045WQi9y4Py71nJjjCZ6/VEHEX1+
wPm6/+iy/TPeQvexKlRyOLCNsKeeIjiCQ6teuPKp10K4eDuTKBeIu6sQEDxIyVl3O7Q/fJ4fegPx
9/P3Pj/83937Qv40GDuzg5jV7TWLRh6HeYCk4pLP06kHs3A26aum4lTIxUfqpqxcuPTiL5FD9Ap/
v2BPXNqeF9mb+Kb6kGZMwZPpWyf46iCJ9rEuUeo4/1R+VeP99xtdOhOCIiwBS4dzlptZJqZJrUBN
otAxSRJkr8itRZTezUJ9HiOznECLmL53yZPlxCuxFvvEyRoVzg587lSB/9TTp9sNFXRPTA4uSICe
eHhLAWvdrnMI4ybEra7KXSh9Hn4vpv50/uEttGL/eXoLfUIjsTNqFLz2NvgUkEdWhyD7ihdz1bpe
cV9FaAdM2WoSt0Ks0+jVrg56tLeVhxqMgfm5kk+mlq+US3LyJ/aQPf/+ZqXU5tQLHbPNfc1pW0cZ
pLVeQnUXTvAkvc35KZ8aYxE+nVZOet0i7pWpFLT9sEk5ilX2Y1CZyqdakanbgI+RF6LCidf3Ux/y
zYw6tVSTPunLvdWNn3S+6asiNOwLFz+x+ux50DcXjxpI9l7bzDplQJPVAWaiVNqrOk+y3fmHder2
F+HSVjyYqGgm7euyBvvWGl+8SV7y7pif+G/imb2IZzJFYwhVl2qfo4T1oHpiotGqWs+aqDL9oFt9
7l3wlT01jUVwC+1SzyJAY3ulajP6q0PdyF2uJPjinn9OJxaVtQhxcdZARUbMZ28gpLlvLdVaiRp6
iu93gFH0QduqWTFs3zfYcs92CLnoZQEJAH4/FeIIMbumUW8dDpAuLufetiUH3J8f7ER4XSanvlKa
mp4p1X4arNeeosp1K0BLCB1Gt97MShtDab3kqdQvzO7UgIv92cH2LOqU/amrJT15ZC/gsj3OZBbv
AKLHosvfyQyRFWoP2gfUgJyRJO7fbYrfJD0ntpO5iD5mJC0n8xQTikHqwxJSgiu6cR2HVuuStfCp
yS32UzKalRCiEociGMaXKIJjrLjGZGLn5Y5oYbVbxMa6cqbOVuawMpssLQ/nZ3dit1mL/KQJGsSg
4T8ddN8phzvNHnrtoKXSTl4SEP3+p0nzNXF/frATG25pOx36TWA0gvKkT+fE2/jSbm9DwxgvOb6c
uv5iQwM17hrRdRIQZh5A80dfK3ji/m2ETd41A3OxoynR5n5cq8i7ITL8LezBoW/TuNAvueScmMFS
GLgmVwAQZph42obxQQAOPYpIry+4eZyIR0trGsPClFSWdeKqtJzWYEq09eTnyUeIq9W6L7vXIIEB
d+FRaadGmzfUm+/QVKOcBPWxcJlRRplz0BsHIEPeTOaDb2JjjUIAer2TvtKjntb1Kh3iKvqSe4ZH
x9+wxza/7uymTdFGqAM7ve01OmG165mWjM19wHulZu3nE1qN/QBb5fwrPrXf51fz9rapZhd15ddu
rMQgz5BdC/rkB+KCI5gM9H/gYVx4QqdGWmx7TVJJFkE7uHSFmm2eDsOm86NmKyWtsPOTObWeFttb
IsEG56se3NqAZDd1arfObSwPzl/91AQWn2pYx1NV5NXgZvo0rjWZx6syiyF5BcDP3zfEYkvnjdUG
ZuEPrtVnXwyQF5SkwSjlvlJfGOHEI5pP5m/ft1rWjjHq4eDS9CshJDliVzldcSG+nnhES/9gOsW2
44dT66Yh7JqvipzyFFOS2E6sNWQpRT6cf06nZrH4SmlOX+X62I2utIsqWptGXYJ9pv97abGeGmDx
AebsZ+ihrXeuBEPp4/9jUt/fwPLT9Hx7fg6nntX8+5udZ9OKhi8Oy5IGSQ4jzS9eg6lLHtPc8h7P
D3FqFvPvb4YoqaXhYVDo6Cw2s+Yk6vHD0c4dBKnPD6CdmoT+6whT1ilKXraT61lppZcHv7BC/we4
hc4v0dkcKlXfVLkRoylqelP1NSlLk1peibTl9NGPlKY+WJNXhl8GugVFeoPEhVY9FlkTF3dDCO1i
d/5GT3z4jUVksMawCZzCoaM3ZUW+T2rw9OABKlDkjwJIJnioEsxBeSGqnhpuESqk06aBaELAT46X
IDrb0mI9AOby+2PWDKX6AWKvcek7d+odLIIGGiR0BXIb1FCLonW09nzO9jjaQV7yWbNhaHtf3vUU
5SJ40OdoE/AdkVsKTcceiz/If6e+J5GGDyx71D84voy1cXN+vBMz+2k+9Gb9ghDpUAesEpdLz4EW
bQWx6RxVNlestl69sIpPDbOIJjoqlDVshNYFeGCJVY2XjFhbvQkN3ZeeMm7fN5tFTNGtOII+Z3ou
eK4iwX+nxroOje1Ih6ZRWrkvLySe2onlJ+eJvnlu2jSObMHCAd6LnlAUBLso0jZ+5tyVQYsEBBok
SnKDzOn8SI/837Nt1TiHKW0++2YFqyh9aKW44Hh2KjOSiygEFl2x8SR2DsimfQemvG0tQAfIrxZq
+5CkwwHBkz9bFUoL8iHrKjfR1W/gHcfDWoNfLX0I6qMCea25cMY5ERblImgN8CehyerOgQbphzrx
im06DpcKfadColyEGnJmRALUMHETLeRICrBVJpOyaWo1Rog/onvpdDgkCi26pZ/cjs9q2ECci3Tp
RA8F3wRnF6GQZ3xS1YpS6tEKQgvOXVmrHiQXsEfiQn170e77d92LDs4vy2QAiW6k7N6DUGC7jRrV
r8hSobDnj2PQ3eYgTNtK7KSWvPpafqfoEHmE3XQXtt2p17CIW1li6JZXOQh8Qcv7rqLOKzalodby
QvQ4sQv0RbSi3BnpGMdBCY+D6VD6znQVBH140My5tN42zoV9fWIeS4/zCoxnTCc7cmNHb74qCChG
K5nU2vu+JfoiOjmxgosHvE431cB09euSdis8a5Tcu5mRXbdORU/fFEnzvvfy0771TfSINb3VMpFo
yJiC1GMgFEX3paem1YUXcyLe6ovwJJW4xBhAT90+SJGFYnXb0w56s1QB7ZcAlG7eFXDnvubbMGgo
qG3jQlq6Zm6iEJEmgKBRHh3w/zViAEzvfF6LcJKCUFHK2uJc0BnyAYBy/+jHg3IhmJ9aXYtw0plV
gnDNBPAgCqZrz4NGjHyRB9f//EM6df1FEPBBKY6DqlSuPWYZGEE7A37SeTBF3nf9xS4Pi7aJK0wq
3FYde+829FrNfBySMVEufF9OTEAstnmvl/DIraZCiDP7qeYVY4WXNZMxbc7P4MRyBVD7yzLiCJyD
FfMqCIyQKykjNHgTg3E3Yr1+30MSiz2uA5JVmkjz3B6TxOfSkMm3yVf83fkJnHpCi8SjDCI/CaOg
QaCtM14ipyi+E8bVx/NXP9W+/Gkz9yZegJptvDp2WrcuKawYpRndp+S7CJr63viaaXwwEnAxISy+
NECJEsDrum8B4p0f/9Ts5t/fDA+EdlAjB9FIzzTaHzZiv/AUDT+sL0SRU9dfbG9VIAgUGJ3lliF+
efB4sHUBlB1deDknvlI//R7f3D5q8HYFKKlzMefEYS1u2x1g4eSuMOMPdg615vxTmnfDb/oMP3tf
b4ephpreCLsE7hR6z2uvnNL2O8aJFd1A27ARmEQlo0StNK3zXZH3iX6b1RHwogtR8tQNLOIAatha
gqmH5WLAUdnI8sZhCnk+FioS720osyHFNUtRijt4afaEhQDosqfGT5vcPf8ITrxIbREocsPoIRgq
jmurhVW7Wd+p2eMI9urSaXjerb95xtoiUNRpPIQ9Wp+u5gXV1qq1YIPHD6ZMOEvh3Twzy3RIKe+b
zSJkFPgtjUnRYgKR63BAIjTNsF7cnL/4fMe/m8kiYuAemqtBj6aFxCvHdUKIdBRcZhN1mDBoFhSU
QuS3JEHp7fyAJ2Lsz2T6zfJElKQpZrHBY5lEg/2NymiGAQ7g3vh+7PNeXigJn1oC8+9vhjEHUpvS
lMGxqCr0zMZCKQ9V0gMqfd80FrEiwyW01vUyOGpF2+24f3svE4yXpZZV+/NDnJqC+HUKVCHtWMjI
P2rYZDVuQkJQ7QvOxOqFAU68iqXNN8azJboWZnpMUUdDAh0lKpyOPvSa/r7iGorFv04hS1oU+gKR
Yo4JC2STggTutxLh0Euf0xNT0BY5TYAFg9QaFFmnEmWOldPU4mEwUAxFp69UP77vRSwCGgjQRunG
bnA9OwmPLev20UC280LWf+I1/6TlvFmpgW6n4CiH0gVu6z9PlTR+CCDlz+fv/cQDUheRyuizxDFS
xL0S/FjgOcdDfyhKkQ0IL0XV6/lBTnzZ1EWEEl5dcAIOw+PkxEf0N/CTSaAz2PlrqTgXsuNTE1kE
qjIuI7/M6vCIjKItD0iNyxhx3QyBUbVIP5+fyKlB5t/fvAuHaoSKTAc7AiHrCv12OTyRX858ls6I
Lgxy6oXPv78ZRGmGpk6MtHKTALLCi4BRkHzMMqNULlUmTk1jEZwYQcYtatDHPPdU2AtKXr0agRy/
64mtv3MWi+gklCoqCUnRMY+TLFwr2LYUq9CJ0vcl++piZ6ctHVVgTP6xiobEQ18PEbUroNUgQM+/
69+/BnXpNT+UoApqVMmOCtJltzgrUAnsjGR7/uq/3xKqs9gSuNxFuT6/gsyeHuExzZBz2nreqN+B
jb0whZ+nhv/8eqtLcGSE/JKaIejjOnY4WfdtZkRJv/PjYMxuIFUMugO7fizTJ5/1VZubVFXSzvWc
jooxrLag9w+ekkpxQ1+wSdyo6gzzG6BibElUToazMpUlzPZRU/LQ/KqUhao8s7bMClkrcxjVu8yn
+/mx88NB3hURJN4eJpQj02vLRl1cqIqlfdCwBM/flaIDW/917zhRaTq+UqDPFONLmLWU9oNcaBde
2u/3DUj9X6+OqFFvQEhEUAE7z2du2w4PNpQa2AG90b2cXxmn1t08+Jvtnyp0IhqIum4e4JcKra8r
9QMwuvFS9/JEtW/G3f4yQhaNRdxF7ESnLzX45VZopYrY2CXicc9iFhn/oUx9h6J8mU1J92enaGp3
P9WOhfCBNyDr4EZeN0soJHZTigsB48TDdRZBaSzQ+/ZHfOJsrbbXRYv2RB5XzqEfkV9936NdxKSi
RMYdCY7o6Ef9IQ5wIcMh51JQPfXeFgFJMdo2SnBSOKpZ1btmOuTobgfluz5vqrPIMSxZJara4Zfs
Uc/P7J0hwHVurSH3SnlALh2/ktX5h3TiPSzxqZMm8A4VpnTp4YoEr7y6Vz5hwVRH9wPFIAQsz49z
4nnZiw+2Nhi1jg9IchROMd106eR8AciUJhcuf2oa8+9vthESzZBOyyA+Dqlj4Dwmu+5PTKjgtHWJ
cmkrnZrDYid1qFbJAtbVEQvYFJk3u0R/JUn6/vl9z2ixJ4AzVggF5cWxiXJwkkkeI5YEJedC3f/U
M1rsBz2v6TWbfXYcPP6zx3IoqzcVvhHeNSMPcvu+WSx2hu5VUSQHMz/aHZ2MTWq1qX/nGHbSu+cH
EPMu+M13bmYjvH3ZcczzoV+Cla6HCCsGKmWjJp8AcTtBcG3aTlLeKHpeFpjOlUkKkCUua1/cRZHh
F3eWHmMfA/hmmJ4qVNa1nVmNmfyzmtCh+e5kA9fGgg/4zo9GK5okOLYxB7oXrDijCtuWUNGCdyU1
6hKVhkZf1SGp67hOI9GAQwg8DvZO6Nv++17FEomGPCiVnwAB3KTxwRoMTiHaXdBHoX9h253YEUvo
p0D6VouKsTiqU4CeRRtBPT82iaVe+sKfWLPW4gs/KFo7alNaH+vaxLU8yGB21ptkFFaItA7bJK3e
OZXF176OfLACZu65tFSi16aInEcUf8e782v21DwW4a8GfdPATtaPqQyzZzTIq7k4asX3mqHj23R+
kFNvYx78TRDEN5rmtWk4Ll5ozg65CA3fIiX99L6rL6JfFWD1VhbCdlUxJV/NFpAB4rH4BL3z7hfR
z/FMxQkApR1tU80PRSjHdi1HJ3wfGl21FlFD1wGfO6lnuxR/oiurlMEXy9SSj+96OkvIJMoFJSIT
0iRrrn1cYIFDoX4YVug5v2+AxU5QCgSG8fhgL4/lVK+1oS8+qhpYqAvXP7FClwBgD3VpY8CBAOHJ
THtNYr97AZnef0fl0/pxfgqnhlhsAijOAy5eOlgYDKeeQ44kL5raIuwrEWw4P8SJLWAutgBKTcYQ
9VDRdfxwS0SyqzpbC8fpHt53/cUmiAbZ132G/HIltCnhyDE2xzFQ/eJCFDr1iBabwBeyGLSptlC3
DGt5bfmOjjWBgu1hh4BtOGCp9r6JiF9jBcl3NGkttogSKes7esp4ham1j9v7+66/yAIclRpogy/D
cUis8RaJRutOCTCteeflF5s5AO2P1AdyWL2KxvNaxvjprhwFCfV33f4SLqnXGMTgIy+PTayJhxDq
f0klHyGr993/fwAmHcB+E+o7R8fMcEDCwSGYDep9/VJzev5s/SZHMhafM1VDj0Lp6/Sh/2/Orqy5
TZ4L/yJmAAkBt9jOYqeJszVtb5g2bZFAYhGI7dd/j3uVV18wM77NtMjajqRznmU8OaXrAoo61ZVm
0wjXiSboi+bR1ShLDNcFkmnTWr+WmrW2OHArHq2hWLb3wUXbsbIfdh5sEza0bSdo6RP9Il3oo52f
pIXNElibPYDfyNjkLd17HbIoSZAXzZ9UhPJY0ppfdmkOrA2Pm0YDgaI82IciVd5VCEcIsfHbvBtf
4R02kgvXg7XvRTeZZqJ83reOJALChMKJrx0nKC8jMwHI9t/97vpl7cpUu3veQV48ycYGeAIheylX
zo+FyBtYGz4FVgHGVR3ZQyIC7zAgcBSa8T1R3Zyf7aUGrC1PIKJRyzB3oQvo/LOeUN6rhhLVGvzl
dJB+smNskGPciRpmNXDPiVtoqrNEDVDqg1GAgOachm2Yz5yTm5+B9sxNP+ZQOJqgibNKJFhYzDbm
MVLwDqhYQ/YtgVAsjwQcf6OB03tCOidcWWZLjVhRgYVCgNLhsb0MsuqBhBqwR7eE8gaU/fX7+Xla
asMKAaobnSDq2uohIlPIngnU4WkEMTpYcd/C1CeEe8T5hhYWxP+hHWM5dDSc2d5Etcp2ccbUSSId
3LDLvn9q98N12oPnkA+tQnKcoSFSPfBpzOt97eOBuBK/FhAUiFH/bUFPKhIQVov34H8Y7W4kdAad
twpWGqheaZVDS3SqWTVelWMkoGLpxMD8ohhbnDyu8B6iZuUlujRnVnQAHQCqmm5A9y2rOSwCuJs6
16RMRXTlClIUl21hG3hYQGElzqUf7omCzV4ysoY9AXtbfr1swqwIkdV1XnAmCQwtIJwJEQlV6a0f
N9Wf899fGCUbWIioA3UzD2eBl8MKG5QTYFuUJOP13E5yrSK+sKptVKGppQaKnEb7eQ7gw1aNJv/W
t7Lgx/OdWPq+FQJ4YaKGNRo3m3bMn6uog0nRVHrRhSkBG0UIvysBv6k03APoIdttWcVmgqEwduf2
sg6cZufDthxGA5RR44bHzKngldrmEUS1uIFS8fnvL82yte3rcWCt0nl8BK+uevGpy92N5zsRlLAz
QDtWgtdpuD85bYi19eGpFTWD78VHuPfA10eRCcqyUChMtymEfWC8UJKddKr01/lOLc26tcF97hI+
FzFA+/C2g5YarAU8uO2iLLU738DSqFnHfztAQryDRdDeGQWe2Mp4f9uOmCzpJNIqK4N2OkI+GzRr
g5dtAHViTuMjcSVmIkbmEnbLLe6UGkqsczFdVleyoYW6hsMiqYbo2EPjwIVNg4JlkxtD6XFlDS/M
vg0tzJyUC4g08OPcV5AwgUS8O3ebBiy/4Ru4FpkmuxgKFy0EQOo5Ky5MwttwQxRdatwveXGoFOfF
tgDA7b5vWbZGY1tYZb519EeF06NKWOWHcoalBhyV5qD/gZsnin/nV9nCArAhh73XEgHxGfMNWMZ6
C8PRlyLPw98zPH1veVaVa7tzYTX7VgwgDJkoD3Lze0DFWii5p9N4DXvLEMx2pHFfLuuMFQLSoZyC
uY7FYUjhIQHrgIzq5j7C/R+l4akPqmgnOUCWKxW3pcmxQgAY3npu6yp4gl1peHDzem4TqfoqX9mc
S2NmRQBoPCvmVDA7qMKT/HRBnegn7yYBRzVJISh62aBZISArdQzO/1AcIFsJR4BioPmXIRpdvYc0
3ljdpD0Q3+ebWhgwGzfoQUBPj8bLD3mJzUlBnzw4vtDfLvv66Rny4RijCplTF0qch9TE8JiCiKNE
HoDl09pBvLBX/tFyPjQQNbD9kR2jT0JNdbBpxoqBbRgAdenHKPvCgQMS8NvznVlqy9r4J1i3ylEm
OapqDJ9TCQGlm4oFXveSBhSKgVBJSRUsUC9r7bQCP/TMhyey580keGoGwl+zgcF+gtDuVnDBt1yZ
+LK3v3daGB/aKWKUdVHjC34PEPievlY5SSs4qqRQbv1G+4J2a+CTha3zTyTtQ0PQM+qKaB7cvR4A
wUwKXwQQTO9CGPaE9GQ2c37c4s+Pz38IgQ/NDI32wCiZwt+ovMfXaq5hwABnexjbDrT7A7n/MHFB
ZfneVTPZVdAJWUmmLXXPigwwa4eAAGTU7xnWev8STXKA55ILA9XDDH2ftQz5v3v4J9eDf8+sD/2T
MMpBtjTLXyE62woPsr1uED8oJ4inh4AEJn0HqqqEd0PsSLbVnHuRj1JfEcBuC5lduUth9O3tGg3N
680A0dtpCycE+EqxWAfttT80BYO+c+u1MFMvvaF0r3hQR5AZVqM37ajbeygIx7HhoH/5kC0e9pWm
3kmeDJWlGwFrZvdWOPhx24r1brevc4Fa3wC1tOmZqqA/CWfVjnlWcdXDlwlaTb24a8IpFPkOlykf
lCnOYSpoFIvh1V57uTB/zq+NhTmycYduMYw1vKDb+7JS8G4+WVAMYty4Tc3ES+sVo/9+vqGFUGFD
EEe46mSqb+cbOGJlcyI82LI98LEHUP0aUoAURhlzB3O7NWTAQhS30Yg8gB+Tobk81N7gvUhM19du
Kou/53uz9HUr8NW66WGLHRSHAIncdhvDgrLflNqQFeDy0midpuvDkgaZU4FKXIg/KYzB0tsuCooa
erw0bt9HA7jVCwBbYf92WWeseDeLkUEGNpWHtizUey1HWAjC3Lb+df7zS+kO17rwUAg+w0dvqA58
8lvcpUwGzhkosLBd7eDw6RE4XccnHbwshvd2Nkun/Am5dgoFW+g7XgSwhcblf0c0K0dS5Y5uDkXD
KdTUWxFmhyBz9Nr7dCGPaEMVWQSddVjwNPepAwH9nYSri/ciiJlom3AnbDt2FcOQhxzha1pU3Y2E
hcS8MsRLy9G6HXU53qy0JM6tbiDP/8WByj3qLmBPr5WNPutceNJz/O/oFZOYikaAYUyCCGYxU3oY
86yAYn99MoruJA4vFhYv0LIVF8zXqUXrnuR3EANCyTO8ocCX/vIHmHrvtAfFlJvzq/KzITt9//RE
+7DDcPRWY98H2R4BPxi2ZdPhBuZCMf4SItypAStEQNJFwfOpaw5N2o/RQxDN4fgAH+G6XDlel3pg
xQgIZUJtwwv0wQQw/OWJj9rSfZQ6uf/z/BB9CiE8dcEKDI7y5hhGFcUeBZxmTqKxN5sSJcP4FmJy
85PD4/EGohMttPB9UuxgCJTJxNMmfYgr5TYb0kBZeeUSs7QCrSASGDYhz0CLPaDxw9dWVX+a0Wkz
OBF17a90Dt99ObVHPjXphcNrBYw2Q14xbVP/JsuqHChTCrF4eMJ349X50V2aPut2pGGPO0P3uj0o
0+r6K9LOZXHw0hYWE+cb+CzZgNmzRSJpAyG2LBbjDVSwJLTKU+pFXyNfEqRgQ21Ec6hx4exEIlIo
Aa9M01KvrEjk0cGFKfvUHWJ/RrWm6uHuRHzQyi/7vo1bhKR9WvV1Ot7A8VYD9V9o5M/zFjaa5wft
s4P3NGhW2HGVcCB40XcHKMlPfVJq1lzDuZtCOFWPVyGRawS9hYGyUcZ9YWbo52ESoM7iwdqkyQvD
yk1kuDbH831ZasKKQF2Oe+mEyHmQ1eBvDS6a26p1L8iVnQbKjj5OAeUouC8emixFyWqI8+Ed8l7R
ygVo6bef/v4hPI8O4QZJkP7gDbIM4NjLYGzUe/1aODkdXPab4fTzrXAicxeqVCLz/8DaXD3OkGKP
H32Aa6qNZ7DHfxYKPmh3ONNH9YCyoKL3I54zw7fzM/PZrfvUurX3A3hZQmY7Tfdu3ZX6O4TWJPfg
PZvH7o0z4RL857J2rN2YB34615p4B6j8kacqn91XN5TdUw65j6/nm1iYKBsKKGQJkMes9CFGMb7+
Fc1Zq+5kBsmm7fkGFsbKhgJWQWpklKnxQCCcDIoJCDI3PCeet6GsyFduA//ot5+sB1vyERm5asrb
bj6kkweH2iRQDd4NSdOTfP7eltz1X3lXB90XEbGmeevruoRHvYzwWoa1X+DW7ADPOldnG9523viK
IOhJnbhjNzQM7pqwgX9zBtw1yE3PTFuXV6iJ+V2wKbJqqIJtGfbCLRNVeCa4ldmQweL7svGz1sDo
uTUXMAM51IVkyALxQorpy+wylu166fn9Si1xYSHYSLipFG7R9BKRP0u1SjI48kHLtmv07/P9WPq+
FZlpCPelDrCcQ6Cr6ds4B4onvBzXVJU+faVgT54cuz5GHD0UdV0J/H4/kvPfjNceDOoDeCCaPVQc
4fXrUQJrJy9Mqb7N/E518NuBEIGCfU9cQnnpom7a6spAr0EvRpDmoBpQcgE8KOJmqzp1EfX21M/T
+H6IrDDjJobD9frgqQ6Bu8oa8+6OMoZNoOPDuu98N5Z2rRVfaRgWMxv7GbOl+zoJ5NB/g6sPhJML
3EsuSdWe+mLd0aQuBaSwa37o27YXuMSnM4z4+goq2Oe7sbDobCQ1tMtUCFHEBraH8D+/YXkTzD90
K0y7EngWGrDhl5mbwQpUud0hnaOsu1VVP9SHUacuW+nBwkTYqpg8TN22oUhMNKEXvzAkhaukmx3z
OGgiVs6A0xb5JHja6Esw/9IIsg/8VwkPJrEthqajD0VD6uA6N3lVbgzgyGsP+aUOWeu3KsLIIEUx
HSCr1cN8G6KucOoapHpC5rkwK+t3aV6s9QtL7JrObVndDREcXa5xJqMzMfWK14sWlm25wkCxgzV9
Dx/yGF6eGw0rqHflo/K/Mu1LU2LdMAZ45igVZv3DWBnufZcyh0n1iD/AqEkIqp5hyxR3KwmkhcsU
s44YWchRwNzSv3ZCqFijhu3z18KJ9Z0KT+I7Hmh6T7Pi8mHiEUXc4ezq/CgurAUbrhnBMEvP0TAe
Zg6nKqQ+ghm+46a/Fj2Va6WnpUasg0dDsJBGsOFE6clxv7o5D9SG+V67B9KtuDDQ2LjNtGt5iLcT
PcyVrgU04ImOty3EKC9MRwSnhfIh7A8BB9VhzoJDX3sSnD7I68NfXCmvuT4/FwvPTRuVGQ4BzCC4
wPy6fbWD0aMhG8gUxvBlRyEoS/3ucdaV//t8a0uTYkWBAe6CRStcD+SWgvwBKjiD+6upw6fUjNFw
WRAIrCCgYC/SpVCjvvMGop9ZU8D1j84hrGsv64R1fEEJuytU7LR3NRzfZdKaEq5TtZP9DEPe7c63
cVqln8RmG5+pBrg1wAq5u3NMMNR39RSprtgwQ1j0JZoqPt6H8MvK4cFJGul+m3t4/2YrS+JTYUKc
z4EVGKIJQlkzlOGvcX/62qZ1+KeWlCdGlhAa873K/SWkh3J3NbC7fNR1lAxwl38bx9Q7OXgJcgv3
8gA3EzdS17WvZgHDdqLISvhYiFs29JOryI1NCcxSmMa6eqTunELxp2PtEHkJbLfbRkJW02uneKPB
jpXNFlQPQc2GEHi4rK2yhaVsI0CzGpcMVUfhYe5zWiYcWbP7KIhPQDnt0Ofzy2CpkdOu/bD9IzoV
KIeEdN9EoG7TJATPNCcJFDl8mN/lbtlHa0fnUtqQWqGGsmAcu5lGd70PwfJ2Gw5en4dbiDBOVGzT
EVINfuJl2UCvAzjHZsN9TESJZ5KsO18/zGyaZZRoEOJ6mLlXeSrWdPaXRuH09w+jkHeDCEE57u9Y
Bu3UfIPCqBvfMhhIVCxxjGrSlezIUkNWeArmmIc1YtQdPLXgp41FVv0ChUT8hB01ufBgsmGkYRmZ
tpwafReyNnpvoXEvrjjx1HcdwqNyZQ8vXIRsecsiNJXxDJvvKgocUUJGHIRFVK4C4pa+b11U5hrG
5SQP5j95LRVuijnsw2EjGkbl7vzKX2rAikFMCQql6Hy4M4Tw6N7N0oz6CY+Dgobb800szLYNEAXV
NUUqiQ13oj7poA2Str+DNA1GuD6WF3FHEExthGiI56f0ScT/EpOn5kELUYpf2iP9mlrFUjesGMGA
OINggyiyRLgNCnRwQZ37G9eFeng3jy1bSawvNWOFB6C3/VxChwJ0MN1FSEiAfxTrhHvQj4PyAKRs
h2xlYpYOIFt6kleOaceGFF9SXEJc+bX2vN40N07nOPGWmQig1V1DBh4j9dL1EC7ZZEWU/mFjN7lf
59i4w31al333N6WgZF1J3UMNIqnawqNiA6u8sL0nKstWoRpLY3NaxB8CFMQN49aFj9M+CybD+KbD
y82DlnpOg6BHcnhs6CW8y9Nysi43M4EfkF+M7C7KIXixMS0UGe77iWVr87yw8Yh1u1GxlE5AG+fo
tIbe6ForDv51odTusl1nRY6oNR3gc1MK9EyT5cde1ZwfNRTMujgZMgzUcNk1jVgRJGtbBayx1nes
TAHR88YuOEK4T4RJMfI1dvvCaNnY08HPaokiIhoJs0xgGeos2vJW6NUS7sJtxwafDlOQlWms9OM4
NRF133pSAziXzXmdqp1XZk1/k2Z+Wf0shzxqrsGETotmW0G3Ie+TlrZzVu/cIkubRLma+c115E5G
1HcYmknAOBwvI+fk1grThDeHFi4rElVOwGzdTWzwowiXJ4dk4s6Twq3qrZ7yeLg1IYwoBoSaLDLl
JvNqGGbUqWazSVCq8iGfV9Z1xHyouao+JZso7vqxQMUH9YedDx25sEqgIZ/1FLZwIwhoZGyC/Avr
aoYf6ohCDz9EDLnNvZ82TbgDbpg7qEulQFnxzSAzUd4VXTClHGvGpQB9qtNVaZ8zGMtu2kggJuLO
L6h4ySQ0Bsx1TeHha+BdXVWuuZ6AZNA31G9dZx+PsTN9hy5EOd3Fom2PVTTgdboJT9rwv82op67Z
uCmOnt+875vxnhFAXuA8V3WALyakhVwdT0aIoshXU3pphAVGy7K9q5gI+E3VK5/f9KH2UK0TKYu8
cZOmLmF7DQni8osPr7x2kAlYAwGboTSk0/odEgmctRtwV82EehaDU0ZdbgBIatR3RzEg5zaGVmNu
tgwSgFmbYC4dBXUWAFreWQu4MoyIp77lAWxVcicWzwXKE+kaIHoh3tnI5FhBBi4D6+qIhEX47Nfa
ffWzzLmbsmkNG3E6vT55ANngZCB6fTeee3Z0FGFHif+yZa4yr40s6VUaBep3DBuulfLhUn9Of/8Q
v+cJJuZMxMUBHBqqr1TFQwcQlynyfonYc/yVh8tSM9Yx4Y8DTGWCwgWLICtfPKZhHuzIkHpDEgZ0
lu/nI+zC29G3joh+BooKMPHwkXaF6V5qkjOzgylzj3WI3ZBDV3tWsIy90jWThd7VGQqaene+8aU+
WsdHY7ys8nI3e4zp0FXifiaOP6lEsN70w33eMZevjOZS6LUOkpFM2p3gxvwIV+bcvyUShPs56WFs
0K6VG71/cfyzZWgdIrGIAzB8Ku9OskGRXydlJUCyqYqQsvJSuBE6CSj3KpySmfc1QZaORs4O78By
+gE+IkzgE81RkuLQjKUNHDbzfoZaLOGTgHHliFgZ/oCrvRi++lDypG9dJKMoSSF/RBA8EeMhB1zj
BiwAVASRxktkIfrxZ6PrmkC0fug8/yvoL/O4N3WQq5+Ti3WcbScS8BrubnoMRpFAmwEUkm3nUYjG
J3UdhpPajv0AcbGkaeZMOEneuj0MSMCXVN/gK40nShKnAdHFTjtyYNOOpLAHSW+UmltBktGDRba3
jUwKEvdmGpueVRtDZiirgkVKyuEvTqt8fNbUKFcChDu1zXDjt1poDmeldOT3EgZM0F8t8Fim7nZS
/9Iojp95+aOeSE9/5049jjyZgIdg6ssgUx/SQD2SeoGf5A2ExOjGQYxDpnIoWGFAX409+Hhs4oHj
P2wrHuTTz4zEMLi8HZQU47RJcxfwIYyoXw0vedaxRm2g4VjX8TYa4egib9sWpJ70dmQcuhNbQH0h
JrgbTIlQegUDGMFPyuFZWu7V6Gf5E2tGN75THlKa4b1sypGSDYHrzeBv/MDB8XKKwoq9Vk0K+/cr
VeR9dZdytzGv0HfTOHYybw6CTea3cBqADkXj+nCWYri5oLCM3mTelccJEZAaNKGGGrMeBarquzwq
5vmripDnGjeMy9AbdholLgMzK6Shsj8UBNXB3UZ6aOu72Z3Dyt/UsL4DV8mfS/dPCgXmEqGbB+ER
xnTwYEdWgUHO5qZoDKV9opt49N8Ydb3iOLZjWQRYgg6otBtIzPLI3fHW4Ia19TsPTOsUpm1znmQa
7tGcwzkGN/h0h9A5U5RTISYcB6B8BmPMd1BMkGLAj0GRhny7KOrY4P8YxVHPb4fgiMK828LSRro7
WvntVy3FWs1nIbLZusEDHSoVtn1w7NNYRL8JpQyoZeSunWI3FoAdrcHzlxqyHnSTZ9JoDKl8RHRw
6JUoiC+BvgQL81ZBZ3ml8LtwwP57e30484qxVn3dhD7y7zJFmjEMfwNHQV8Zb+jVjFsehtEfixVF
naXsknfq7IfmSlTIkSLn7kMchc4+8iGjgxuEC/LqHHxP4yrvN8jfqWqr26AuNl3l1VCPrNQDBGLr
b6ZljVw57Jc6bp3CPYDzblY15DiVjfdDEFdcod6vdlBJlMep6v19UGO3n1+YC4eUzRUw2P0S4Wh6
y6Q3RokPoc0CESJjf89/f2mtWMethD9i4ZC0fDxx3F8c5GqBJs3KgW2M77vNBdQKPDptpd4Ukv0k
l8wcmcKFf4vasPdrckzPd0JDXig53xf2+ZXPJgQgRvQBVBv6I/MpOOjDVPa3fJqC1zGqUYvIQ34J
Vxz9seHzoWJjFo7++OaODjUAwcqu2Z7e1ZfIfp8asIpPfToSDQWC+ViFPOTbMi4mMBJ8XOpXxmph
3m2cPPLYhpSu6Y/lyFqzgc+6NInEpv09nu5Z5ydkYfGeLOU/7tkYUDHUZmfvmMp6GLem0T0eIUW3
5vO59H0rJuRFKNsy7smx0XM4bHOsgO7a+EWwZqO3NErWVkeuIXBIULpHCizS1zZHAEralJpXUF39
H+cHaeG2bcPkQ+XX0njFdJQxE39xbvfIjYU9YJrANdxxqGS+AbsR3xvS+Dfnm1wKpjYqng5D37hF
mB+FCNj4E55VU5cl8L4dgiwBmg+Aph3KOul0S4YeCdoEYnq5eZ1CN28PFNd9Kjc8ddLgGTOsX8//
qqXZtO7jPctHoIwr7+hoPLs9QCTIJvYVss/nv78QHmzFcyZSUuOBOR1TSIM9Zn1TxDBBMpDVV03v
PMCpEhmk80193pXIxs0jj+KIYcrVsUFilWwcivQ/0iFTcBm6C6qg/91ZbZlqMRctPQZ5EMaoqghk
DUo3N+WOckbl9WX9sG4SkCAbZTsH7tHkpn0BhYp9B032sgRbZEPlWRrXCi7E5WMF/Eh/ylzEHdQV
YmKGL1DiDXmwPd+Nf+fM/7/CotgKFG5XtPMEsbnjnAIpHu+A+uI+hJFOL+o/YGYrYP4kodKT25o0
qAfeQLV4FPlVP2UOfEAYkJPImBAPxfSVJfLv4vLZb7JiC+K6C+yhyO/hiTby4q4uJ+TBxzwo+m3f
g3MW7mBYp8MhEcKN/NusRWVpOuBxPAgI9ktV9w/NUMna34m+wE05oaYwMFlFHa5gaiPgxVKtLeh/
VOhPfq2NJzKVl9ZcNuRrSVnju0ekPFRHd8iwBJoca1D8/G4PMgUUbULTVSeETp1p0x1Cv+y+I4EQ
1ePGbxq8X7bTPE6hhC3AFOT1HVzJRFk/h1K5XG9MaqgzXUO2Jpz2AQCgutzELJyHe5chK54lMC5g
wxtSdn67TXvSTCYJWzM4kFA5v1g+j/mRLVUM/9qoD8aqeWtJRTKY42b1G3FY8D45Wb1yMC614f93
+8Y5q9uItdmXuobKTJbUHtHkZ+DALwtuMKPnr9yal+KQFVKHOVQ08GdxPwYTxZMpmDL/OjAZ1ADO
D9bnMTWylYu9iGjlG5M+uRVKvrdgmrpBmCCB67Rya8qxA0avjFGsWsGHL7Rn8wB846RVg3zrl94v
mirf+XoIhnCDVQI/400W6En/8HkB0MPKavj8dEZp578z1aSZ7PNq1l9kxLn868bB6HrbfCZMP0QB
bk1BwqMCCQGIDwo//yLbuHFWKmYLs2dzBfwRiOEK5kpPbtxHP3xXTD9dUjnfzk/dwhq0JZqRJkYO
KK7mJwMq+l7KIuySMPSqW7x4zRoZZWm+rMALe+CUth13nxRt6GNaVtUz41O9457hV1M7seP5zixN
kxVMAUZvYfI9u0gOETGV73SOQvkcAfwQfBdRN3X3vuojGW+QWqTsB6X1RFbewZ/qE4egjljpUq+D
cx94BP0XqJN58pvTGyIf614R4K1KmKwMP5Apa7sgMbwJA7lJ+0hF8EDs8wjVUPxjSK8nTR5PQb0B
PbsMrxoiirRLjJIOuYLijRjMxpO4fuKUUh3Lf+VlNUXzTmQCxPi3WDIkYFd29MKysJGpALuXbqod
5wmKKP63MkA69pYQ0IUf2DxWl8Ulm6MEBz3N2NzAvRtsnqLagyEqnJeIVoFcmZWlhWdFPnhB9mFT
yuKtBtnzV2Nk8IiMUqtB6HLiaAMaiBPuzq+9pW1qpXjdky1B383kiXdDBId1ngZ/A06ouTr//YUZ
sakWsHXTg+x4+Ty5Jn2N5rz4y7QenjmkrS889Gy2hUrxwOTZSJ9qIfAQBGaoeaqy0X/0CoCHLuuH
dZkE1SWoUCWpn924mb1tb3RVJrXkdIBAWN9f4geK7WgD+idTA1LJK/JUGjXfwpKwfYNdSXzjRbW3
qweTXxadbcQ+1WEwt6imP+fUQWWu9VNeJ33K5MpR9w+s8MmVy0bsQyK0LWufqjcfZ116AN+qwtNw
ABOGNxsP1kfZFhcVVRdbNUWue8hGh9UJyMilJ7ZIzlF6jdwU9XJYm0BDnWw6Z4z493hoecE2vcYh
/X3OW0jQbwCozcyLMCe/wKsUZt/h74FAYCXYctc1PkWRMeadSfTJYVsnpgfAIkjGso/Jn3QCgeA+
hCpLcF/7fZfOm5wOqCFvJk3cPtqWLgiJ/Ec9pr6uN70Ab7VL8Nmgaa6Yw1LULs8vsIU9b8OCiXah
cTul+nuJiyKy+8wPM5ReTzUMQAxroJnqK28CUenX+fY+TwRGoRX4wXVlkdGcPLne0H0fmmbaTpKn
d3k0sIeoqLJdqtRaunUhyticBzMR1xcw9HjiYhif2nh0o42qWbYmHr8weDblIR+05h0v4iek4ecx
cSLXO/otxQ14qvzhirdx+fv8sC31xIqXjE2VF8dT8X2oPNFthwY41b+BcN35sgZsSlLTpsw0+Zw+
kRHSQUnjwt47gcLqtJKxWeAMRcy6FMJ2PYYo9BC8xqIKwugatA0cx0kdKkGucqTCDb+JPVpIVPKL
ERy8RzpJbJPr0QiTuhvfafzBuTk/nEu/xhYX1iVMkqqJZt+RPnGiIgnnOC9fcSel4dcZCtPTvpek
jvJHP1NDDaJMNEAvvu66LryDaFDo1U/nf8nCxNp8kKkk1QjjpvBJthxqUyFCQZ/Mfb8mW7mwRNmp
3Q8lgDjKQqC6YvaqUzDC3E3ZFXW116GEveQW5nIobaAwW6w5mi9sb2ZtbxO1/iiBgXzSHCjdipd4
dmtNoocSNhNfwKpz2oRMNb3sTmRTQybIVORjHwZPlMIj9irygoiiggsp7c1l02NdiTwncyvQI4In
YFRlvR0jF9iyUOn25bLvW/saRWaZh9MQPOlC0N+kgnjJxssG06+E98+BTJHNlQBA0fUDYLO/lQzJ
gY3sdT/qjWgBTHmiMSx5vFvqqmqm26ztpugZZx6d9c0QzV32eL6Li3vttDQ/LEHuqCAo4NnyE0jC
7n2OA31dcodKcDYi54fr8PJvzGcOulvmTQeQIbMgabt4NZO1sMVstgVQ8KEuWkcjD8JLVn0LHMaL
m9DEZg34u3DbtBWw2xxwpE656tcUFwV4e9BiaadfRYUc2bENClauLPfFobS2V5vpsMl0jZTOIIKf
GoBNILrMSwduvKF6bxrnEfzZbMua/kmnzvP5GVzqnv/fCXQIPBQahhWRQJ+G9sCd8rx8wGVngIxl
Sdr56nw7C8HD5l/4rWwUCmv0F+RT3OIeTmpYFhus3i7Nt+mc6aZLhBrbKN8qcIrntVTn0gKxNiGo
uCwfUqDNEg/aOuWBFb6Kv06eS/T3i3pmsyeCIc3i0avq92EsBHvze03zPTDDDgirUSEzwFJcLmqy
l2EBEPFljwebLeGqufIBhh3eY3eOqy/TLObhTzFlYos6BCoSKzFy4Yih1hslY0MM42d3eofSYF/s
ihpH5R8Dkzk3TlwHycsDNOHwmt+eH8ul5qxwgmrLDDOgib1nQaPya3DMMsdLXEWz8IEhSR3eSUBC
5vfLWjvtiQ/BC4Ab3nrj3L0jG+g2L6KfC5ptHR8Zk5OMzAiBDWiQx7DUWonYC5uAnhbphwa5nBRo
iFr/bkNCHb7hSqgTBmcAbzDfQYBs8CfIH6ii+OmnnkPXWHVL7VqhJYZdhBeIKX4vSVr0zXVZQkHt
qYPLWTTeqKI0WbzpM/T+xNQfR5Je2F8ruKTdNPN51kBQQtIhbq90WRHgZcFE8IJd/z/OvqzHTpzr
+hchgQcMt8CZaq5KqpLKDUpSaTMb8AD2r//W6atH0ZuO9N201FF3Vc7BeO+99hoSnCJ4B/SL6T/2
GH92+u/H+qdP+1td39MW9kJ2lR8zFEt7VCEboxUPLGoTROpsNLsKsfCF6/EIFQzv/qZY/8NNyn67
aQgYGWncBvqzG7A6uzjYJMoeMkwdXLVH2C7+zfj9D7/od5mFZxQAfwyhLHx/APkyZASx49qCU1RM
K/d/EzL+AUL8XWcB8TXkIqEdPkKqCbjJZpwEtvokB/k+P8qYQut8t9RtP9xTIhhIkFdhk49e//sp
/uEqoNen+z/vymBcvaHurr/6PErzT8h2sm1aZHHG41estR0G2G7Mu+wvR/UPdeJ3326hs9mIbG8/
ul2aqWBiB68S2QfIMf/vz/Onp3b98//5PFkzRoyinv4UrV/lkeeUmELzxpBjb7Ko/cvn+NPX9tsV
0+tx2BOYdvyEfqRVoFMljKuLRPeZfu1HEDJOrTAwwv3Lr/vT1/bbzYIJS8L0Y+p/hRbkwvucNwlC
QSYxsPlvrs1/+uJ+u0Tybo0m0snhVyqxh//Sb1Foij5vrL1P58XUh/9+Pn+4Nehvt0bf6cW5uRs+
xpxOWQzT4wz5tGUcI3Rjq/yUDd+YGmKkk6ygAv5Nevmn3/rbpREPbISAV7iPzq0INijSCVU9v3WJ
j7ro2CKDki2g4GojoyOiNpPk639/2j88t99lFuuWrNhEpMMvDMrb9ryqVGlo8Ofxb1f/n9rZ32UW
bvegKuql/pnl09oMJ1XXLUSNCdYNfQWjEKb5vUylE5BHdOCHf1lEiM0dsHYe84o1US3cX169P33Y
364S6cmU163uP66d4PjE4h6ubEXdpUY+/f99nb/1LVGyRp6MwnyIWXh7araYbJjI6LDK+C9v2p82
zr+bf2PZ3Am1ITG3EE0fR+HqH7mk8b1pvOy/7iMhnN+3Oc27/QGSLZQ8BJiK7oYJm9rosC4gI/sj
Qs06s8JV9dptHJod829TuAFiqzdwqEdmig3CDyErgJIWWtQ5NTo5rJmUky3CjFZlL5vNJwNYHMrY
Lq1yKCGWk8pxY/4FT/pXk/B/IL2/+48n8BVZeK+RNNxLNvQ/vQgQ3tw6ruf8MYGDP40O1GSwwboh
AnkRFzrLNDJIWk+FcpWQWBPKYtwnxR8VQnm69Q7hfTDmOQ8AcUP3Twcg1pkq9G0/6QJNWRReNmXW
GbGEsVpXcYLGPezP6ZBNVj3NMpe7P+U2koMt1x7//qWf43pJv3KuBV/+cgf94fL+XWiwsYjjIU4z
GOa1xNgJ7Q+qOwIqPPSz84Etc94nZddkKsyn/z65f6jy/xpB/U9Z0ggoMg21OFUQZkzxcGKL2QQ4
Bju2yuMBWUZomiznPn1AvIE2j8PekfxveVn/cn3/ryf9260LBfyEjlP7e5gD2/arNlfR1XuIkYW4
forI2LPjwrFUEM8L69KctIVu1bycBPJPBejRxE1sv9+AytfNDcRHiKcrodLYdVvtvKlT4YpRwKrK
lkMUr0LdgU3D1/5JRH7rxr85S/9p5fnvn//Pt+gsy9X1e5NFBkfBbXtrMVg0dZUF6tv3kSF+Iisg
I13w94LUdxzCg/Ix2PUX2OCvkzxqNYVpOs+b0214obBDSNo7KeY81pUG/6xtzquOzfgDBDXCkmpi
HOGvDyCgM9iMFPB7lvv0piFO4+4vh5GwP105v7PAgUurCJe3nQsJkRdB8mwylx02SAPZPlHoNGZ8
LB/PSy8qglVIS+aiCwFLlBNLJjjFnZCb7VRczHxj+0m03K1RxfJZ8LkrEInEfXcAs5NuyeWqBHNb
2cLPiq2Vi23ikkKpTjaqrFu1DgeI9NvtdsjpCHZBu2R8P3eNBLu71CxH+11ix2H9evSb2e0PliVh
gbyuVnUbF8JmvF4LA1szC7x58JkWJeDThCWXwfA8huN1dF3E27a3+jlJUy6Sm2ZNGkeLbeSGbyUe
QmaawkxoPk9u5Lp+ZyIlkpVbnmzkfcdoB8ki59bVBwk2/u4rKAiAR81jnyETIA1qWPFuQ3U3tmc6
4WyMhUa2nkfeRR77HSKSaO+y7iy3MMgyzmiX/7M3eovDke6r6I+j2Lr1oCK45s2lHlMqxgPFSffg
XNuW15DvIwW400cOz9L9cWkSmHbdj9nq4uXe7BC8+ZuUD4rB30GBz3wLJfWkvrkdsoVH6F+7hRcj
lHkQbjAi7dMQd9l0Q6NdZKgMCvq35ELg0R0976lD+FiFXzAlSeET4Qb/PGzBzMkFWwaf/fRxjbul
bF1k5BsDSAz6YjQ42HwrjTJCESzSSv+FjA1CpSsF87/5E8gimbxQLkBUOOsOWvu62EPjOaSRptu+
1x7iqq6gKkW5wbfbQYFc9nuSNfeRJFjZQqCRCv8E3UsPK205gj6alBtgGHEHBYodbm0OI6s3+AWM
7VDyITbtmTVxB3lIxmrPWWH2yWbwN58W8Tqk2PzeKW3snB6REp0sB4MZT40lhR3OXm0mT2Rfoihr
/ByVgJxZV87XcLKAKqXfTKnyfk6jIh8oBCUB1iL9CDh2s8RdoC3pA0QmDZm6AvT8ODv0ilnyg+mh
Hs6RmFv5rYPsM/9cL92V6sx65O89wlMPCfVRTsFOKdJOZaAiZFr1L2zMR/dYJ3iyLxmfd/Edl8IG
s3YJ5776p4Nncb0eg3GgfcIrCkZyEJRahoLaF9Q0GX/eF9/G/oQa2TKA+7tfp+6kRw2wH7VIpyG7
dLGFmdptXjdR992O3k/7ec9VPy4XkM7yuHLYLg8MmlMewSC3WWGIKQPXUv8cW77ApCprltYd0XiA
sol87CFERYNFTJiL0W5wtIX0U88ZJLckatv73ZA5zg80+VcENCZijtNqsSEDLApC37AeB2Qtds8b
XCtjWg3URRlcBWE0nayFM8jDesuRJaCbMh3x2psjh6MhAOnham0Fy0I/orGZhyuIXYAZA9v7ChNn
Nh89QVcxlZuo2+2I6wJa3hK7LL1HRRr6yQPcw5UlDnrrJlhztlvIw70ZVKwedE8mnNIsr7f1c88G
VsPNHpOZfGLjjhzKucXKaa3ijrE2K1IP/e7D3Ems6YoRui3SITo3Zv410rXDXrmW2vrTvEvafzKr
AZiC9AoOr5o+8nZ6ZfCy8ceU7ps9dBa3JyldZFtpSrHDKfpz4vUAQGtCPo0pOoOXeD4SixSMD9Fs
vWzwF6DC4nKcBfIxlnJM553+I01sF1fKYSGiMAZwmAWFcePQ+s5YVetqJg2DxRS2NNCN3kh8TVkZ
kgxCM+PhC/mecgmL9mKim12WsqP7EJ5gwTuLtPRQh6K7J6JL1pu+ZjAcKEZJsMUqk0XT+Azn8AiK
x4aw5ZEjj2CAZH4gcvqYdyCCpxxBfnCHWtLZdmtRx/DAfcEbWq+hmBqfGqzpN3jFf8GSfhAPG1Rp
86WDraiDrFgkPP6qsV5tn0k3RoID0Z/YVMlJROtz3kKdCNt/ZXHIfMtnHNfgl/7nMMMM4hU2br2q
oVFC9OVHimRM+PSrbCHT9w6GiM1yxP0KE/B0mOl0hrcUSaq4HUbxuqw190ceI3niuJpGTdjG18A0
gA2369rmByDfpjmj0CXsoRdKtNkponGdfQuACkeoFdchjr4bAtFSfEo3lXXTdYoSTV3AESOOGzx6
FNBjbhaS/NQh0/C4lA7biwIXFkIHa/h52lDUHiu785g5mNzfctOk/X2PeF36xXmONdIBSik8Kujc
2QKBGkC5TcLtRGC4v02jlfrb2aKH/oKHatUvBQoe6nLmx+WezvPWQsoGcu7bHDWu9gcF1dV2CSrN
56GSxPTmhKljTeIiFhEqGyjFkn9t01ludw7rLPbcdYrln9Dm0nkoKNxbGqxvWUqhVsGtDlpRsbvF
bUsxU9s3t5FSfDrHCi/TJ2DSrX81RvcaEQQwp+rXCjQEYJwFT03TdWUL9JqTipNsRUjOuCFc+5Bk
eHc1zncnBllEjgQB1zHYnV6CHSN6EFp7/Srl3sGUeIMX9lXWxw2Tr6ihZH3AtgkXT4GHC6/Sm3oK
fEuOrE5JelrgCsxvglIqEhVI4sNzmGN8rAk+gbogjXVoRGpIwt4mCBt7jYYAXqkAHoKfOD0YPkbt
XKBEgL5cOebXRhyVhcF4fhvxqxv5ZAaLwzr2Q2gFZF4imT5aUlvzhspi2uGQXH/6rQrJ2P2IZDfU
XdHRcVyG49QTY9tT6OcR7yahKhH5sQ0xFS+hXym+Cuyghv4fqaDcuvHMAoWPkPBgIFcZcliIVONo
e/Ke4FjjvLNVr/bWJMuK6LZ9QHU+iAX1/mNvQ8TA/cuuRlbdkHN+SRYHJ+AqHbEeP0xAEfNb2Pe0
7POw8Gj55QW33dl02NKkx9FEHXvNubbLadvzJS/IgB3HncVjmY4p7mn9vsx8kU8uWDjtFUJ28O8C
8T9lfivQdav1foX7mr7F2/bPpteIP9UJLB2WY2C8735MOvF38Or12znd1kQelJkludew3vKHhGN/
edsiJW4GeaemozKVt17b4wj3g2R+rvEW4UBYPOP5IWfwwgpnU3Ptp4IiVzSBGYPw0QBlXg118cuV
fQQ/GYyoTL+PieyWr6vNEu0OWZP4oS48yyc1lLQZ6+SDuH1M0gP8ApHFXCyTBxWxjDfvZIqgpAji
0gPwZqqAuyY6B8a+E6F+zT2uofTUdX3X+1vYpgY3l6SPkLtyGJmDrPMeaW6Dl6cp35m8H5qGo9mY
UcNcKBD31oXllCS62cl5TVYXLY/MZj5dKsh71TwV3bxH/q33kC59x74CVjmVha5fbOW2ehCuDqOu
O6wTbbLHW4PXDNczpkvJ+NTNJYsRgolyin/SXyDLs87ebHnGwt0eIhF/DsysHWBe2hH90iEFxmwv
XYK63JQcLNFcn6OmTuK3Zg+LRY4bmo3hYJd+o8ml1n2eqEObKYKQBDhijFE4biBd7R9bDEGPKmHF
uQ/mE3YDiTRnhrrb1TDb8CoOTwazWcoumRkGPr/kC4PV/xFin9Gt6N9pEt/YqANNpYhAzNfZGbk6
CrZcUGjguLad3yunQVN1ZZDxZNGruYaz+jDiUw9fmkBW+i3ZlTG0YItSyblRKYm3wkKRunkQo8ya
iCIP7bK/qm4aSXwDl/VpbI+GpROliMzB/APl29w4MxRb5zmVpbWO5ekhS5H9OpdG+IwjLHd2BgLk
imUjRfYg2FdxBg/vLSBjp+B6whaq2uJxchBG55Om/jiCshdNRaghWpAXC/xjKsQ4byOiQTraUV0Z
71sZyu3KHq2QZ7ZP82mo0bSRoq/51bgV3dqg5R2QRHB7HyHOt+u77wKEG7itQaZe8ckhywAB4NZj
dt3ONeDU9Juk8Ht9yAgkRxzy/XjI8gLTL7yTv2KMtLz5jOuNoDeMVyvcM4KiESZUKSWYGR5bvLcp
hqyBDJG4KA3gKoUEQ8Tcvne5c/UxWoHHve1w/2A3WGzn23Mqhng/ZItE5180jCUCWJIM87yg/Uth
znbiqDj1tzlNArDJHSxGBB3B8xw+Y7AZwKosfMpXO7u0quEiMvRnpe2YwFwgQbfRQnrUReTHYoZU
/ozQQaffsV/ro7hEW4KsbjA98ZDhhL275gmuBw0/7zMZ8ldMzTgpRVfzbXlYNF/YZ3QyY37Cp8cV
VCqGI4y7WjY7V9fYkWi7SSOZbJWFAWRXmTk3nv7SiAZFc9/2TWOONKiFPHHbKJk9QISAx3w7OzLr
9WXdWaJIsaQDpI+l1G4h4z1ccjX8oOIkW9oytvO/xMkcsKG6D1iPRP/MNvb+wKNtjSuWBqKXYoUr
Q4hPm6udeh5xE1m85XOKCJEKAOVK0xJeh0zoEtgMGzBvgkoLCCCR4ZGu2tkvCxc9vnyQkflGS4tu
THxBF9SDJ4NfMTB+rCOyTDeKzK29yyAtBvA/BdfcaZLF015YHAkRnyfsSxO8T/MI+48QUQon5E20
8/KheL6v9zPbr772eQfJ21LEejf1r8HmO7I6YJq8gADhB5om98BjVv8TRxRGPvBsyFC5Ul9PyKiD
5c4yHMiSQShaAq5Sma/mmI/rDXi3zJmD7GO0sNj1NztSWsZ0Ug1k+QJ7wfOcBDCVS3CywvxDzl7o
I5nC4h4APWwA/qnO0H1jEEJ7VKbxmuj9bt2azrclaocc+WMX021aPm8EYERSeo0o0/4RdV4ikR3d
t0qng00SLuIb5P5OkT0mBA49vOgzh2zCqHDKByBHQ964Ji88B/1fl3s6Wo/pE1t32p7A125ofogC
FCx9ZQkkluioV+RW0LNdES3YlfhMwGvgnKO4/8gTA6L0K7LVoxlxhP1QM0oecSnJurvPSbMzVcgO
c89thENAQDps9hEWB8r4OSFVIOMuPqm4A4rcwnk7+gixzXCRWQIF3MF1Iw2fFbwuUoAAZMNbWnAb
s30o91W5/AHynajGSndc2HYLXpXY3qM1CW8cvL/xEEmUTvgmoYu0J7CiwID2EHJboAI6A9MeuEUe
vy8E8o53Hvv0OndG7bSVvUkpDG2lN2Fa7hZVd/MLEHduLs6IdH0jIkJu5ZNGx2jek46ATVgN9aTD
XGUCV9Bhgp3iOJxaYgKgaRvNcC0KFmK1AAeAFOLHap056G2lSgzG2A0zTbxXyG4OE71B7ipS9pwW
cIcr2za15DxZUrPLjhCZ5UZCWEYwsq2mM/3J+Fosw80Ado1anlIfOfGp7TLY+qxYpqB5dlbUyzu3
ame+wPooEazkuDT1Q9aPu7NVRvEqHqN44f4HnRaU0lKZxEiMrd1sWbUzhHztlV5x5wHH6+K9RueZ
bZE7CrjGAe+aSeT9r0zg1JEyrBsc20pAjOm1nwYxZhTnMCfwtSpCwBr5R4P5PfU4jUkskoomURYw
YKw1pIQXnks21QfntkFNGAbw0hgA8lON95bA/EbGB5+yLb3UQhh4OMxhRSocKN6dmMYzYhBow4tt
75r5PW5mgZsIb9vKf2ywSBj8NTAXcOFeQEJMxjtDSBfJbzbJ1dRd5NgvQ/i+dXUSxrdcpdB5nuN2
ltSVOeoBbrpUjAs1R/gT07w5YbOTIesH5jgS4QWu20iBaTx6hO+WHpLTIrnTb60cqdelGoZBqCr3
YmI3Pts2DzpCSvj3iPS1Q29E3Xw7zu3kvmZ4T8Jp902sxgKeoAMJ+P9AlTj0cmhWXWFisfunnCJg
9B04rBuROZWwbEVM5zY4e4jcGNh9in2vUkeSCXiOFvUEb74SQ8HSLSUMkjLzle5jauCOtalFvbRZ
VA+/dD16/Z7BR6X/DJ9s0iLJTXVaF1nquvC5Af6cw5lSgmL/BkmZsmMxg6zcVGBZYHdXLBG/xupO
K0SKF5MT1k83LkKl1gePPjnnxyjJTDBHyfHTk5NqAlwhkcS5S5YMr8vskPh8xr1LOnpC8mSX7Aft
OqvYZ3ingLV4WHewSH5AF4QL+RjjWhevBH0u7csQDO1vl5hDHHREmUvaf9SwU/lco5Xcy5XTAWEW
ucrHZzlIwkw5tSIh3/0er67Il1Z24PpYOLhjMO97TZGsjUkZP8wtEKLiGflmZu6eOljffWPZlTeK
+YBk9G5y+O+b09LbjZ8ks/ssrrqxLrcnkc/tpgF0+7y7TrAOF71jeAhAa1F/nD9cj1v+sMR1O9yw
NjHAotQET5/5QCDlGF+tdhgMqh3TUB1giYShAABfko2fEeuXRPezQis7HoLhs7yXyrYRx6YD81Z+
DDyZ8NAz18/2tEm0KuKwARVECUxCs8gSXV9jKRCnBKyKG2NqOx87THrrFy7hz3pXD5mxw4GmA6Cw
CrY0ORGfcCKm+scGy5wplH0MR9exyOoUOP3RswyJ5AX6X8/SYiM0kuWAVN+msgPGKuhSbTrkJ1hq
5jiTzWTbGrMTaYfm0cPm08SFYjLkJSLWrnubtE9AVZo3q7JLMCiWX5XWCOcqx2by/h6c7hTzRdTv
PX+EsrKeLoi3yT3CLGd8NYhj43Xu3lEyBVyeuE9Wzg46W4PZitypfLphvgOUX1i48PmPZGl0NJah
gQdNOIcAOMsc17pe4q20KRxd9hKbFj6mR2CV22rO4NthkCv9PNplPGUpTTK4PmHpsK9QuW3r5E50
zwnCpWmvPavLVO9T6C5r5pYkPHF832qqVrNAuPLu1hY5Gxz7jjmJ53ML2cYVCvAgpcv+e085e2kW
2MPuJwPDr36+5F1I1/GCuDttoqdW5InrX1ocu5XdSrfXNrvg+JMdACtPee4Qr5R44bqSotugRBUe
kqkg7zjChbaOFStEd3kY8d0iscJU4xKtQZVqRwZIhHtNpgMpvSNEkgOSdHPTH+FjlMzp1w53ZAT4
zvQKTC9A6aPLw029BRKZU4z9ap+diCdcDHdugX4H3ontNjak2BD3AgAWUAmSNu9knQXR3Hu9sSap
4IpkUiQIki029dd1yrxukSGYzTC7QjJITbvKpm6BbEY0AQ3FIW4A8f4zwKaqZkVTy2T4wPSMY1xM
aD/gqro6raKtTF3U4Wf0Et6Sj0kdKWIrRBwJ5M3GO0KCbt0661GepFtTfS/WzLL61kf7GukDaa/I
xo3nJiYnESjaqAIk4PraUGzZIDHzC6ZkCiRYgoJd1hmCP2BjtsOVERbLoWMDRI65wJa5yjrvDb/s
YhrsAM75WC+wm8K2E+8ydnirc3d9nZDJlw52jngz5JY4wDerXDWmv7oBTIf4Zw7X9M/1ajh5oTmM
nD2MmhoZXYAjdRvCutkol+w+dLGrEbS8mFwjihgs27Uv52max5/Yv9j0i2EaSuFjly4qfTTYKuG+
E2bbNAhKPk2MPi6pTrel6gNggR3QOUCNazb7xKfL7ActVtSgfuH4L3BJwD8VCQF4nAXo2br/woFa
qvmEGhEwsrYMioW94tC89C+Q0FNqAJKtjv8K0QCtd5VADo+unl3d4Oabvot0+ByryWh6arKu03eR
Ywoza7AIzy02EGVsdnbU7bE6hDbZ2k+5VtZ+V6DyDzVGZHiNyQNz0ZTC4dw0uvY/4TePevE1tmOz
kRvdwOQ8uTewFFrrl3HDMih4nJyWxP23Na7nVT2RKDVuuycSTKDtyeToX/tH0FeoBoC+w1hTVFmD
VSnkwh52ZkBCMcM5VuqmQ6uGi3fq43A3aKzi6qe13oS2v7q0Xa07ZhJkqfqASRRuTTAynNKnsMtu
vveU9Vy+KDA7YDyWZ03bveI6TOwdJgYgZ6Xdp0jNuD03zppP8Qrgib0qRDoOqqRstsoctpmA3lns
C3hF6wFlGDqpYnRyr2+Wbl3NGMB0JXG0vGYxU2S6XbH6yWnRNBKcirvp6r3WVDTVEX0A3oahocL+
EsZ0t23aZOGrnsa1fZXYFWDFIMEkz4czjPb7uLnZjIZc7yXCTDIjbyFbFdXRYeT1MiGLLeKA0Ge3
hOUmWVJ8xHsr0lZ9CsuytyNAck3pGR6LZmQYFGTaPlG7tJ0qEshiCT03pB9QJdfJA5+FiRvApbhJ
+Lx9WqKwkPfUOjv8gG032J8FoPZ2fd02itp6UHnH4PlWipz1O3giBn0scdcMZLTZL44aM0zfcAr9
3v6a+pyNESyQc7thmzdgiZItKGjYQ+79Al/S1E7hIiKug6laDQPF+hkY8pqgO424xxEMsOXqtPLn
TIDltH2uY4hiows4HCkI6ajFw371r0DbvM35AZRHaaJKD93US2xq55lhISZUj0ytRySrXqfV2a5h
v+zR2LSy0JmbBoG/2AqTwONmkXmaPyUywdsTH9A1yXaAwrHV25Rgx2fTrhPoNxeooEqHXRZ8UUuG
l5TCUrJpIKX1pzYYbKXKK2m4z0rY4vcDQcRTj+SUXy0M56yfKwnWd7fcKZBE9xIBNE1Qp0Yh5qA/
wuwKpLWKwM28bjaMpGA/pE8pVrq1egn5DE7SGct9ktavs+rD9gzUlM3uqbECqt4jM44qfd7xts2Y
yaFJEFipoHWDr5i6kQFSBeRpjIslgPDhRWSPHVjczL44B4BG3AvnQrecaQq3veklAQyDBPsE2OGW
/VxjVDn/uYkAHtCHBh00y3sM7QjQzM7CER11x8FE8egPzYjQOOBjG9QsY4UY3UYqOHS7WPxy4Obo
FspWuO1h6yLaBnJP0ByQ8Q78eQv79xqrPPzd0cqjQ9twcHJIUhcQkC7aOJ1CooOeKy2WcdhE/DC0
xhtRgrUM8vCZizGV66tAqVtpBe1Mj8JSb1zRC9bb8JLDyYxoWEqNTSkG6zYFYjuVQBQFcIBmwhr5
OxLi0qi5OMxIyFKT4DhIdSbRPs/9TbMtii1HjPLTHH7KxFhsE8c9JO1TsBQdVJHp1a0G2+50GoDZ
mXSf++0TF0BwwQPBWx8ety4x/VvssUqGbQneDexz4ZnMMlqqJumj7bC4aVHbNzDFGjq9kxWmdLIC
OVn1OwBXzGm4Yq7/toUvrVSAjceCkmCQbsjHpI2RhwwEf6xBPGtB8zpRCfNJeUhXnqrom5xrrChf
Z73JKUPLqlMLcvUA8GL0lzYeGzBvzDajuFSrk1P8Bu8w7MOqzWHTkj9C8bpAEFskMBce9p9wB0yh
VjpnJFonckcBM2LtcIBKiTALcN3VkMb3Jfyf15V8DALro/6VwVYB/IoeKKm8nbjJkQYMYg2cGltP
swz5aLWDZSlYDS4m/vOS2FwvN45swJOKlbd5XQTvwFrC6kigeN3HWOQT+gLxXsbEWTN0cCAMRbHN
4ac8Iu3praO+62UpBoSf1yXUM+h54Lzdojs9YQ2FhclFp1lPSAn3Tuk+Y0VovKio1EQdpwksnh7g
T7/ld5iw/DCUQExgz4uS2E10OsS4dv2NQXnCopf5BHYE5baMqMQ0H3n2hU8ZyVOQQ5I8eUBvs7Rj
lQQ36k8xJqy5fev2uMtvm5ouWPC1FNuIe6zx44hXCs0UhkB0kzn8eYnNZglSk0ZiGeCFzDX70WGD
716IU1JkBe8mEIMKBBNEJJPFEFgdX8AVQdt6gjFSRG0RITnQ/RQMbR099CJplsuOPq6ZgRYgXeeM
+rT4MRw0QhOXRR+wawvjXO6AfrPnvl7BsCikaaJ9vF2wixigipMQSsYPCBritftUY2xGO1BqJFRG
7plSMmf2ASfDrfh9BED3fN6Cwsrt3ABTIlk55xG8w3FsAT4/OgMYF1aMdtArwA2m0uTz2K4x7JTC
gAelbsAHYWKopjrFdg5o/khd9hBpNcsH3AZjEtGyM+1IGxiPY5E2fQMnAmGddzVNKAo4fEXhyS+A
2GMBQp5hkdRnd0CdhHsMLcVt/g3LjCuxoaEx6B3liqEmlu/tQNssK93/Y+y8euNW0rz/VQbnnrNk
kcXwYmcu2OzcrSzL9g3hIDPnzE///kidObIN7J4FDKKLoS21mqx6nn+iE5U8ptBy7IKfrsR50DNn
U9Mcl8e8mJ5juEtVCtUf5bOA/8Hi/hTHtt18EbkR61+7lIDt7xX5GunRHA0/Sc9ECdSK4UZYswXG
Lk0Ug6dSqOIBnbsa7aXoUWXlTDFMFFKQfrBMosAv4HBKc+SuDJrPYdTL5EM9Vp1puTgjaG3MLaJE
+nWg+1HuC+GrrOdlNFSkp5RMF822zIu4vAnnWlMSTFGhvn40NMKK6DrqaRFfisrBYHiTQn31D0bS
ltOlGTu1PvVVqlCRRxq5Ap8Svp+GsrW6QR0dN06i0lD2QzTy+Q4xP8+4yaEZIv1TaD/oW6WN4+61
j8ageo2zkS/mPjEE6DRsEz9Ld7CkMDDe4A2cxc/YniWsJdOyKM3bSmoVVXM8lULtvDGq4+ysiTHO
T3Peh/ZHrXRS4xHXTsDefUA/dBbbZM50/YEyOhps6LpoPKHDNazXn9PRTPSHMUpnDQ1Pati3jjSU
sQFCaKzyS68aKmv10MHciI+t87kvNsaMU6OLIcQY3BGviAHvpsKOePBAgxSyaSoMyOTSwe7VYAsQ
oej2PlNYo+1nLRfRxzmio/SN9jLdyY2D1XCCcwEabuOcgIo53TaIoxrbdMuvnV1BSTxdgFtb5561
hJFpIK0a7AdqgNLWttjkG2p8LME/wh8j0tDUhsk3l+Er5O852hfgc/m4Uaga9R7HPWuSj4iyYtzy
paJiDsPDvMxPcaonKg7GQY+aC+EG0REXc6ocViRkuwWUppSCab8xMOn3LQ9Dj0z3jKRpOzK5YOxN
R5Y6+MY3WT/OT2na6d2+Ydkztkc4hs1EBkVsEt4XW2UbzRunH03no5XqVfAwFjMqjlNGJnbf7xMe
vuQlaUHT3kB9maKtAlbDSnVZ7HQuXlBpe0ksMaMqmLSWP0eZ1W0PNaOfJ+NbEIJ9W560bTP5OqTz
UN6xelH4Xg1pWCT3Kv6C5oipK4vYM5YVxdBsm3FwsDnuSiPNX8k9H/rPqWBR7VGNWXa2M3SHxjez
YC0yWt2iCvnfJMDbAuNnEu6gGYTtc6tHUEcUntlt5ibzqI67hgADbKzpqMCUdsnUCUjmovtF88Ml
M6sxbrHu6bPai3AJhGSSdmqZnHuH8Fi84trkpGHuTDSslcS4Ql1ooivqnaNUgJxZpQqTBSa93+HZ
SWbDeW7wXfbDDX/ohj4RaC5Oza5GvMt03y/sJshblU4nzuV2CTrHBcigFdryqCw2/WRBkjsWIa78
McgyrZ3ObbUpSQf+K0X2tznkx2UisevIDrxSY71yFMTf6OMujMd21LYAyFqORXOUMmu7MybH2i5v
JexdnkEYf9yGzGQNFUgvra9DkTOZu1oy1v0dndFK/U7eX8PHZNqVwYK6MIcyE1ueJ4OzqwDg8eK1
WZ0mz1zRN+dJN1kGu8pMt2RHMUVzQWdiiyDqKdgZSS+1FWUMt/3UaTnLTkzLlBsjpEmGYpZ+YX51
FDVk8ZlktOytXVd10/iimTR8LDdsyXnxN7mTFrS/yWrAUxnyR9F9pstphyOlghHFB9WQgI4CW+72
WCQ2pdpWUe1uPrIKGovQK5MkneSh0KVon4QAbNoqCq6uNgtfvPgemPSiCfslSBRai2U7qszr6Bip
/+RneJ08t1S1zXFquetbF+5e5R/aZapXXb/uIBTuAktN28DDcbuBLovdDjdSsdRgnev7VhZvJ6vS
8heVyO3wMazCIt05Qgm4eSYaXKzPZDdATJ5sSAAHZ6AptQnDxdZWBqZWP1oh2Q7MvWqaJ9Wxcrra
eAnK0LS3eRPhS85aVY2O8P4DTCnwJknU4MCDkmwEUIUms651VCgALaKPRQDOkuThV01fyCabKrf0
ZhvnUnS7fBIdJlsLtFmGmzRJEr6d9uyDjbt0+0Af3HGByqja6IJNV1hHQbfT63RKb0XPx3oGcWuq
F2k3U3hj42I4HSTsWeUmwLYrwaWrMcVLEfm5/mVZbc13cWJb7dnwYVBfU6Jf9K9paQ3qoTf7Xn3q
lbIIl6pYGi9Dh23xV0LtCn4p8GLf3OWDbU4W0pfKBuhRzSYeCXcext78IbRJyp1u5o5zh/F8mHxW
/JjHhmuygg90kII0g8HaO9mgu1gvh/2JDqJ0nmRoWrHjRX4yZRt6LdMcQy8oyuhpmDHlvx+wsYyf
JkuPS2U761ZsqW4u0np4HYe2Sz45o550j36GWeIhQvUrc6/SMRwkiqijcdCjd5gHdZkmFH3azHlc
FEcR6WH1LZrrJbDENCORSQiCSQKlakA+K82dXoxKfQe1w7HzjWmMgwbyAYO67zaToojxBhu7ESJE
weKqoRtZ1wlJR6nSabdtJcWW8kO8SEgPxbNZRpSD8LJEQehRqwgJhlTqdkZDrgcHyEit9quPiYVe
LHCLFDv2V0JK8vmbGVom+OQ0gW+PeaaoKE7pnHs5POHxS9n5g1dEbbdX27J9jKHIi4+1Mo3tbTeY
d+pArPaJtI4xy0mi8pXXpbQZdrNeT5pnAhY52YaqtR9MbxAxkJT08d7fx6VRaKwurEZClHKqsCfF
m7Lje1XMtpO4fgrVlWLIpGA2ABLnyT/ykC9yuR1t3RSnstVl84jtezAdFPrac+Plc0BHGTDRNm+d
BcT5ZA3kARoeJAoRFBu70fSx3XR8JPldrRPQkG4wmm7nwIVhCOsGSmSVvQQ8ZD+Una1/rcNMhtee
TuRQH4K+VeebJu1o0nos9pRGeKHRxOFTHU0Rlgcx97QPCqKT2ndXqyOt153aU0zLc9zVNEm8VgZW
9mDkLNo6F4QHeYDXzhEaCTJfYHvWG6jp8/CtaABJNwLtyB1M2IiFcb63bDutsZ9f6F2ZjKneN6FO
T2YhXQWqCfIdECayJyjCz77bU6ioz23chOZHjBzTDMZ9n8FaBKVNNPjCKTbFR/rxXfGJFXPaTB4t
fOhpOz2keXvXaIGi+h9sAO7FtggWbldc4CdqdbkrVUh3pL5FJJOW2zYfC/1Dr0YgMltfn4bk1Roi
qlA3jCIQFdY19FHaTZJqPpNODgs6gMkoMlM7tEFLJXPShJ2a5b2RzjTfNhpcj/SqofJRb/ktnVnj
/5C9etcXUTOdSZjMovkwpAoTr4sawYGOHCR5URkbv62KJr2FHWuKH+hYQzgDMDYj6LH4r1txeE1Y
D+uggyLz+/jWN2HZ1+6M13x+59QxWPUGEd4Q3iBWwN6/NeAtlFs7UaGUuiP9p7R0gXOseC/LWZo3
KreLCngPlUz5IBxadmepNK36BQvDuIk+BeYscWMWJveZ8jB1BgQ1K0jL8Woi6Q6bZ0IioBZ+6AWg
AKKAFDgKDFmF47cBQWf56nV24nf38+xncUfPftBL8ikmBZOeI0ymKmrOiITa5NUZSEwbd5UWle02
I+jInw8lnHCjBMOimsP3vpJD67WGqvSK50jMqzmU6HP5gcq4VXpXbevQPNlzBQnLw87Vyb6XQIeN
l9XjqFYuypra+hhZUT4/WoYhA7GRbTL01Zeo8FNgOWnHSjYjZiGl42agz5DeYC+DFhX2TrvYlZd5
9tKEti4/TZHll5dUKZ3xlVKibY5A8EVQeBas//CSVVAnv0U2s5vl9tIMhjsNSI9bwYRmXPtu0CH1
U7y6ToOM/8oWofp9YuWsq6yn/TGv+b6rkt9jUawwiyUO/QgwFZJt9dHYq1WTQLINIsecs0cfBgVr
HNuHf/8x1RSSX9xZCthJlxnF7fBMorCRJZ5qO4gFEtNPzMIzES0k1aWlbRW333K4PxqmW10ckII1
TlGh/xB5DVfZc+JS6uFFIT2j/9BMLS43hEyhOIAnmQOlRt8UOrG945VtHX3XozInDBk9gjFCAqVB
dQ89qlPzU9fHmjltZJPbPGr1LGmGBkEjipVPadmHqYRCDfemvFRihtYJ+wTW42e9oMitbuJaJ+R3
P4SpA8ehgV5E3xp4PkUJP2pj8mzHYRo+kFZl6S/K0FKBsWCPh34wXCOkf1/dxyQZomaB7wL2vrHh
FPQIAfQqawMKIrvmkWaUphn8cFjAID8YqCqN4AKIRRDiVoXBrF8NUuaa7syTtxf6Ef6RRVtcV8f5
nsaV3zk74aTKV5wGZfTVrkOc1EepTfbnpKbBoW56g0/0kwIOKbZaQwsPAmNI9de4YyhEq7gaGtLx
s5SlLr1Mg4Nhe35XLLd8bWpTeW7tZi4m12icoj+POZStxIta2llyMyPlNAWdzS7rXmJCWlQcxvnR
cCg2+gx8xB11s1UPTThIpN0mBIPiFhVkYeF6Pafak6aNUXWfxFBdtA2AAzU0lRFI2IYo4m5AKuN0
YZB4pCRh3kH6QDxkG1mN400VLCsDYlXqJAMDUVrtUzbIur0WdVDQ5Q17MT7znCjgu4kAmO95yBaB
R9HBqFoUQdEYIaBtWj9xJ4X745afRR3AHXh8mp9Hg1VChUaiyNr4ogqA5MFT4TZFcHtquqcFgB9B
ZtUmT0onesUtqOShGpYTfqyuScVd4BOh6iPhsGaXxAfD4inH54EPSjrtUBVFcIb4Ctjtvp9lJLeV
NVIFG+A2sqLMLlGPXbu2CSLWfKbhwChvC5ubmWYWcO5+gntrtPs4Rb8S4xA1NWMCamnSXR28RvP9
eiGH9A2/q1lacfykEJcUnATqq1i9rQhYIoOxC7IswCGRcLlYhB8dbrM5380R4gEIZCpgBJB6Dihb
zhu6bCFdGHLiCuGcCU+Si253Sm3oNyyc7HA4YHmylH9dNwrb9CBM5Ka/RZA2Q0dTZjmrr3RG4yTZ
TyYczK8qlgZltlEUGu0f1CIEV+bRg/iKhVxNe/Iw03HtHmGYEwDah0XWvJZ4VNQpDxoihZ5Uo1aQ
+8RKC0IFvBBZobpR43QeTVdNGzkv5uLjcJgtaSqkxmkja06X6bY24epXStwe7aEOrC1afZ15ACW0
HQw70LSClZ+oR394inyiT598o0qNJ9WHNwjGwueZHbF1mbRwE5hFCS4/FKY6bqQYGu6AMBsh3REN
mFlxs0WJHIHb5v6UMrtMwqfjTM+/zm4RcFXlRdakr1cLZBUVMM+KHPVTjPxjQmXiSO1r0kCd3Zl4
+kUv+GFJ2N56kcLLeWTa0sNDW3V58RJkAM4/Ml1KY3pUrXR0QBWMMAIZD4M4oPGrFpC5WSMqEn++
bVdj34h0vNZF5ll5LyzfbULA1RQz0ZH2z/dRq4YkPlLQ2CrzfQkLOHPbjB5b7Gq5JsdhX9tmqoCC
AakH31uYeeOJD6qb85com/Ri3ietQ3PngU/Un9Vt7BCGihCyNPJ5vKKpdbpTEMCtESxGq9ks7hWa
LeLUGaqlfmlRgKr6hQZwrl+coVZILIuEpHVLaAvPFKPAEH7vS9ySnnF0hT3vClkr9WcnhW0KMJg5
KtzdpeWKWykcw8YCvCh4PBG82BWNekQ7pOWWqyrOrLNAnpEOIMIu2n3U4XBAYTXZQnzxyySz57PT
IgMhvIhlz8bG0BW4UiHBUrd3XYSCCAlolZjmiHc9+V6DO/Ec5w89ZtZIQ7pAPJWk39KUhj0EVfz+
nWQTpcqofKpB09KbctbKlOIq0BTIIVoRZdWjLoumLtwCXWhOvyqe64oB3qPAsbatlk5/Qh2L/c/O
AaifncOQKyGcaRNtZn4GFih8uZEzKpNdGRM2d0RT2aJvVNoxC00vRABUd3CB23j6VAunLT5GmSMc
IhYm7kQLiB+FfnFLxoJtXVBtWjrzEzxDyGFJRacKkNvQuxFCI2rGlk7UhKkTILAc22YDCbpjUo+a
qi6sPSJW0iiPaN1tf++QZBK0BGOjs9zHajwpDmQiM2zTrT/4adNeJGs5SQY5cA0f85i03N40NrPA
Oae0Clm+mzXsgEPcpLlabMIub8f2G54FdT4+hbUl6mbLJKRMBsRHkaOx6AY+U3nT4tMU+15Z9Ohy
bvyZRRsK69L2/c1Ay2HSILADUfQbGcKQLzdaO2TzeNPBdxPDD4PuSFZc8buGQrGt2jJSlMmFHMZS
f2cu3BkfDpjfCKwuJtXovGnogz5Q7liR67i+Ieqjka9/SEoldYarbqVWNZ4RdsrO2uDy3w+OBxxM
2XgeFrOHaMMXb9bvR13x+ZmGqUzy9ERMO+Fmu4zGtBLt+7rudLHJalnNmVvw6MtKHnF2CUOUmZDy
/Q4u5FQZz8Gs2vaQbxRWYsSBb0NkiEuAXtsFsV0+jJTVOng6/FgwwkXBS9seca4uQiuQiCAVlVjS
7TCgPPgRD+BHsJ4PqBjVWsJKTwY1jj5ZMNmtdkMDJzc+OywmA9wkZ4gNiTuTEkLLAefeND9rcRkG
vafJAXgxVmwjUbYtrq9KvoOUateluYnpc4a5tQXWBULMkU3mfkO1PHegx/sEHitrAhdCuzLVEKkp
IKcnmtbhyYe3PIQnwbPCv1MmzZpzJJoxQOJr7VR289phlk2B87i6LPzXt/H/Ba/F3ZujQfPv/2b8
jcmebPaw/W3472v0rS6a4kf738tlf53260X/fioy/v1+yi9X8MZ//sfel/bLL4Nt3oIa33ev9fTw
2nRpu747P+Jy5v/14D9e13d5msrXf/3xreD+WN4tiIr8jz8PHb//648lD+K/fn77P4/dfMm4bF+/
vubpl8UK9+3d/nPJ65em/dcfiqb909AARh2bpABL1TXcfYbX9ZAl/mnpKloDE4KIEKbEJSOHvBL+
6w9b/6e0dEu1JJ6cpgmB4I9/wOlZDknnn5YNAZL0FFiYuiX/+M/P9stf5/2v9Q9sr++KCP4Qv8uv
1ppSaJYJ/355I+hsQjMXR5mffB0Ks50cOKXD1Z4/AfpV56nUy/Ms4n4LrTtjfVDl9CCXnetGnWCp
wQlkDL+xPL9fs+4b/jrx/RIW9jvRtAM80r48FOpIC2lEng5bw1bPby+bbFbh95I1mQTVtH0bKqVK
hYrfF/xSDv/08u0ivFBofsC28SJiRnZQL2HyqpOFhIKNlGTvvo0hU6C1EKQaASNN5zRBwnzS0CNc
lMjuNnzNB2+9pmr1qYD8rYmjCM3D7++DdwcMsGg0P1H6TTioRESb8PMuauT6EkH6HuzIgRLMaN2I
FhMW9+1oWXatOyHkvCxM7fVEdRlxo3NgPUdCm+3abjzLcppuZmFeILZdVRLnN5AYys/MXLdTEoVP
Y2CbZ4ui18O7pvhsduNnq4jjBxrQ9X5U/IFY6T47K1iNnKhPnCjLzuueRM753/gz8mXmO/JubbJ8
hyxDWhpfH1UzbVgAv36HLCnjxjEs7Yr15LjLdL89JcumQcuZumlI35uQxe60HlmH66somyfPUWnp
cBeUp3Uj8Ok5pUlQpG87f3q5HndAGV1MzOhTBKN6I5NdlAfIpJYNk1t6W8D8HOzSPqIisU/QexO5
iaNLNgTW3pEK7ooBRsWElnhG1h3tUZWf43p0tUhTP9Z0oA5NqsodhIn82RTzLh66L7RIjH0YL5Hx
9PI9wTroIu3evviqtC/vw3UfpEO5N0rxso7eD76fq0jBGs2PAg+ji2NuoWyXajed6GRNJ1XirOC+
j7VuyGiVLMffDq1n+UjaTn3Z/udU1nJE5/z1Juurn85pnSw9thFKbMU0bpumz65pY3vc9cZtm1N1
up2JcjmebQHf3R6PcU/HPx0FtGU8N81aq+9bvKU304zMH1TWPL9vWNxbPw0tq7Q3EVXYZj1lmHXc
vcIyo91MfUcPr/0MWy/hZu39E3a9/qlfNmgE6w0lAcUxs/DWyq3kPpxSvFMCEDKJQNOzo0T5G6cp
Y3FW++Wba+uGMHk4kw5ITfB71guMSssHwKRnKLhvzSFo9jLxzwiBtqaVYBZrxZ+DoZwek3JW8K5h
1a0HPiJdU/Hop32pUlHcSEScRK8uL+eiyQ40I76/7XNKHGFq7VHT7gPavPBIculNcGI2vqk51G/k
zp7mNuHlWOnaFhR+dMdaPlSU1lc9GENkCMHHJs1ucmPod6OG7nSfWahagXiTI9H013XEF/SnOezP
eeLneWG1Vv79k7E0i3lBXaao3+cFfaqKCW50eu2n+uA7Cu0swgD0JMdNfN3CSSkvfa2Ul7fx+hK2
6AsIEdi+XibbuCC01UINBNsm6m6quPuaIEPbjJP6fSxMHmNKcx6gSdwCejl3mE1sUmdSTig9lVMN
0xmAZHk54gMisSDhZeNjxO6uZ729/OkEPYcJIabRrccZUN1uayyI4voGTlKrIa+KadRE8txhg7dD
etDdajI3JR4WwXMe9M4hdF6TavRpCMVGfgnLBLfv9WWECOCilWqDIoNY5ZLOyt8kSqypST9/3DAV
TMcWUreBJfnEF/Oqn6ZhmsAx5LLBOakDjgkZbNHT+wbx2Z/DEVkompS/xus5/brzt9Pfzlx36oBF
sFbyw/sp66vf3mbqCv3tP234YX/+X8raaujw6vqWOre9NG1SQyKpMOaEddS4QyeTy6ABKrpallGN
1fSmlKZJvPUI5SNHpB2lf540Knl+hAl7eNu3Xr1sMP9q/7zm/QjQQnRQoJaE69tY69ssZ+Me6Gwx
WsJtiEgjZnPRZJD8g/m0js1l5zrklhQ7Hu8QGpHmPIu0OPmyPZvVRIAarpG1a6WRPKJryD2iyMXL
+mrd15XzB5vQZpCA6bYzdYqd2EEAPBgHdYhv1xE8DfuyvmqieP4bPz/n96mV74XN5Aqn3BS6rjrL
A+yn78XoyMAfYlpUSM9B4eZB3AU90XVB2mACHuT63bpPm7Vhp+vdTFt4JkYoAL+AGDOy4JFVeYO8
HXMghcXVMkK/j15kPVAYRXhBievlPUlnQyLK/VwEP7KuU7DjDoLz+ipFZyI3ZaNza/56pDd6btJY
onyBIUsfPhgoUYjJ8EJBjJ1jw/TZ1HVjn2r8UE5mx3oEsQEn9cWLI2rnlGSzc4Yd6ZwbunUuijXV
W4fvmxpW3dsp7/tYOzjnOsLD4qgi/rzAii5PFS1bi87AJS10GBLrS3BtApFLv7kd56LjEQ7R8iSX
k4D/kn2pGZ9pcMV7jBxfZOn458Sf/XPmB2btvo9HMgTfjrzvi8NR21jScWVqz/REtQyUEBzQKf3s
Xupd+IhKpQfygiNSG+JY9oIHT1UNpfe/P6vXIJCfHx7ShBEObglVBZU+C/lfvyQpLlvD6OvWsTOb
tJi8FJuu7RTWzh4bKsRLKJLJX0chD8+Vfnsx37S65XyYtU6e0Zf7PNEZxhY4bQt6Tgm6HM2r3FPJ
HT+ODkk9kTPX0Bzt+mGuqCqHNr9ZR0T68mx0yg/raEyK5gH1WrAVZSi26751Q22znYpiurEgpoYb
SCp1nTl3kLL6/2nU5EZ9j3aovufshbgGXqx7/TQ7H9CvwI4Lv0Z0ULY0J/KzHSTavQbm40LBD7/a
6vA9HVrlIRP5EzEOFxOflGsWJ3uHnunduvEp0u/sDKDXL9vT+34MSuXWQnbsmeCEf2M1p//m+CjR
Aam2Jh0iRCydENffF8utrsy1ULX5WCaYsfkOOk206zxg15cKok74bW2QXyScCByzKYnCZbju+/10
OxZm41Z2mV+EE+VuEYSEzv/2nuuV63ugzLNYBDZMhEvlYcyqjhAsuWhrmbLuWzfZEA0tqxPOMcOo
uQBV64eozC7vp6z79ffr1vHbFcu7jrzrOsrnGj1L1scnRN6IAZvmJsvFwqupHR63PffaOlyPmKaT
XKf0xzqooErdNMtmHdIrMo6JHO50NWzfdr0fTBAB77Jx6N33fe/XUzxqHq4bobceXQ+s77kOJ4ED
G+TvZLceKHpTdY0g7k8FOJMHA9RG3jv0L1Nkfyp67DnrVrOeg/zHutdCOn5Fg48gfzmJ1mG4L3HW
2a3D2gBYgiCaeFNv2KdsENYdCaQKBKxK3SML7RQ3sXprG8ki9Yhfs+7Wc8rGyF2ZhyfTACOyUb0i
YiEP/agM4vZtuB5pEdxe62UztzpdIcTKEPG6rZ87MGmXjb1soDIgzpVdl+D0Z5sICkhF85PhnAm/
utI7rK/z0ufyhsyINsgL8DhZjqybtmA1764vR0jTe1lYn9/2YapVHzQMNdw0UsN7MVm7WQvF04yt
4lMvI89mAn5YR6VZoe2q1O6yDlOlyjy/CoPDOoSJ3+y1tlG9dSi6T6jF0ltYxTdS04czdwodurI2
KK3mTkOmEOZ3vaosO1vj7ZxMa/K79cBP53XRjZI59R3W1P6F5IkBro+tfKBeSpE+N+F2HTp9CEbC
wuywDjFfZeEpDTTGy8nU956m9sPRIQfBTZfpYd1U6/McjUJ0VsKnTkOuSGN+eNBpms0fyFTbTqlM
u2NUafIMuArljCAsGLe9rcHRVL/C+mkOfW7VVK7Dnxtw4ARuxO1vu2kaq2MlbsZfzx7LF1FRdqzX
Q3I9hUrbniYRW1dI5NY11k4xApBraoDKQmFj13oQp9vJA92xNqHVWn8eLkIgC5dL4DWnb+f9uWs5
Z4qVe8TZcCuT8Qp/YXjbBCZDcI1hb3HfQlo6VHwfjtGs8ZsDO0JfYUoKvVSzIk+U8x39XwIAEk19
WDfq2JCiVA/zcR36g1HddkyTECzVbOPj9LdFdwWzXjpwr8bA3FW1GI+G1ZtukTxFreG/5l37Kg1q
JdiW9dYa6+jqx1p+jmt72glZzI9IxT92Sb7Raavfrht8DppbzdS7TQijb7vu449HJbJs3g+s+9aj
6wGjoF30fkWRi+DkOEpBmgGSvE3VmPDIYOnLHfCjYAWCVcE+VbUTKpsvZPqyCpvC4ka16uIGVoHX
qKN5Ngq91L1yqR+XfTMaxXMRaYhj1pOXfd1y3jqalkvX6/Hl+rusX4zgfi2IdUsHKIEzawopVUgi
v7VyFBk7qN0GH48rVpBUK+VLEZTnJGyLB5Ta1qMfzds4M4sXrEqni1X7uovqt3zJW0QaUECTHdSl
CipREW2N5eNmvY0AJjCOBW0v/Nb+s8+pC+MYLp/2uiteXuVm+hKB4u/moX87tu7+65r1fYblT7fu
+ms/n4lxfD/1r/2mPhjHdQSDASBRGcpFs9aeZITGVCU66AGLw/zBAST3pmxMdutwPSCt8a5nAr/o
tpk/lGJsb5IZ375ltJ61iAb2cCShYvz1RjN+qm6SBdlxPQVPlael/btXnaQ6r5s+6Kpzu2wQVKGm
GIBY1wNNrFdnu/HD6LiOwaag6QzFFgp5+GjYEVY2Dd6kAIoM4cxfsMX+ANOeZSc0P0E80Kgd15OR
FCs7odog3w0Qhg3wes8i37/HLAuqCNLP7bovxnXj3sJVD9vNSh7X4XoA3YzXJVl9u16VYRl0UxjG
wYKegGFUVnq979T3Xd1Vl3Kkh6SZrOL+Gq4HsU2p71NbfzsDgjlnxP8ZFnhW3a+nrbvsWdwaTdnc
j6zUaktLqIKLBNYU7+Fp8Bs3cLiQ/up5Nl7fDuHe9+ehdWedo/rfrzubYX5CC/M5jQFMbpyOJb3s
7oPZ1PBq6Ormbxola0jET4tv3TJslnRCN2lwCoRmv1VopdQjKmfR77pMztCYZnG2/tqEs3LtnCg8
ZYHu3HRoqbGwCm4bUp83GWDfQzZb+S5A3OQWpo6koh1f9T6JPmDLRpMcqmezabN+uHQpWhqh0C9x
yqR3c/paF0fHwlHJ7N0AXrh3AMlfaBV/J37uFrvD6ICpxXi/boLgyzCX5V1JagjWcVlx+N8rkN/b
F3wIjmOpqhRCEyx5f499kfwEIPZFvYPdnkKtspHGTEtzC9S0OxEpgDlnTk8B88OZNluGZKBQeVSr
3bUng8mrTbyT0848iVA3T1jxXmsr0/e9jcObo+NubBRlv0fLfJRytnEAgbmgw0tAs9MOpyDGbNIJ
NRwIiuQ5GZ3piJ72FUblsB/LwrmklfppiHF6CEKrf4htwiGKSXhwtuwHTaOhj9DdArq40OgxFpYO
hah27oNavy2dCdKlIm6lUOyjleYfw7jSb0WuPTvkkZwaFPF3mkHSkzqmlzRsW69B7nFbwtM4YmT3
uUJzcbUGa74SWz1ffZocG2x1EkTJsInyxldesJLkj8vK8VT5dfDRaMZ9j9fPo04Ndzcn06d191Ab
2l4X1cLv5iJ6cUj6GzFes0nJX5Jun5mD8tLFvr2j8Dj0pQweW9yNlA4rWF0Rn3BowbnHqOO/qT9/
L2l45EnT0AxALl03qEAXjOmnJoUFB7RAc97upljNdljRTOfprw2eirim4hWywd4U9y/R4PQVMVGb
y90sMAi4whOoUEud3zeArfzpRudbiY73jMAGmwPd/9BiEObhBBTezL4S3Ni6FtyQRfW3aaK/dV34
hbijbaLMhcVUSH/s11+oTfVRsYaw29UzjBE/E/F13SBHToBjZpxOigS75OXAmHTB2VHN7f+n7LyW
40a2bftFiAAS/rW8ryKLpMwLQqJa8B5ImK+/A2BfscU+pxVnR2w0XJVIFgrIXGvOMRVoYvfSCqpV
GbTepir79K7LoL0aRbhTaze9U/3oTgM0lT3ol4FmLU/2MHTt84exvJVGPxn3elsN8T7AL0Ra50T+
QAbkXBhEOJd5rcW1CanWoYw8HZgXWenFS3tw7fU4vzQAorGE28t9ojODS/daG5GiUO4fbgzynCMf
if/QuW2+8QpJbqZEb2E0PRNQLhqpyXTf6jkTVABV0LKm1XkhXSNa0lke/rFvGlGQjphF5h+mzPYU
XvHPOyxTZdWwXIMbmAWZ7mO8ryeiDr8MsuHRUt2rnTxGQxqf0tiN3hYoQLC8j0a2hJztP8jGcU92
0R/S6ZfDWp3v7BFyAlgqS52cZfrOcAZtGaJSBwf3IpCAHp0mrJd1afGFRvi6DgrvqKL22qlpCEnM
8ZdSN6vFEK1wyMFB6JN0C6vEfopgrW2DhvmD65Tazq9dZQFRyb3khW3ji2q+k2ui62/75gNm5awk
xLnTvKVoubeCBpNSEolrzGV1u85xuJ6Rt8q1rZZAXXnUncY0W8KP1HgaxEiXE0C06C2Hc5aOyzyN
O3QL2PcYdOqwKo3w1JWyfWyKdp3ZAWo7NaYtkTZiXWUo4huwqRs5WDxisM2PU4fOXxA4pG6JQqCW
FU3XJOrOP8THzT2DDx+kxrBDCGx66OLc6YP+x31CQ37RuYh5Nr5TbqOpgqf5lqgYQFLgm7ebtKq2
3GeeiErHfxpH6I06hG51YJfYeH+tBiKqgFqws3DQ6xpxNayUKCgPuVGUh3ltXtSKa28Ar5z9wKKl
+HagCcytSyN6MIptYBVi51c8aodpHjA6Tn+tvFRS0R3WsL+54KdFD7ni1OXCwNJuHJNB3YcC48nQ
kNmeg/Y4KZYqT4HNYt60qnUjBuuAkyA9vi9GT2/2hY/anNtdvvB02cC5oYrYefqhFJpOnxSsj80H
3ok0PxU4LXZCFOYfntf2x2E+XykG9zywHe5zjql9+CSMScldjn5JX0CEyB9H6hWml62KNlBXJoD6
B093cCRqaNLQOddnZQi2vmnFFwOGFTZej2+LH5Rra6R7tJh3EoGTXPK0slZIf81lqyNiNU1F7lSm
ClcsdGCiuOc+Mx0yixN90vBQtvxFwX1ZG+l0/pWYWv9qp1pxmaqOrZ+f26rMz+noD8dM2OUVMvNK
46n+JMqhe9Lt8DD4aGwDjPzrZipX51ONup2L0qMaAPxMpnr1vLdMuJh0K0S2ELnXyX/q1Jl2KkLT
vc67YFvGB4hcnxDP4+Gb9/UNLXbod9wRple9n/zr9TYjhoXDfHqLGSS/pZF6/j+OrfisTBUVCJ+X
iYJa/zDADFyjjfClFxvFVBN80VS6NCKNntp89PfKRG/CW9k9Rb5/zh1nN1eDuFWINVCjZmEhnWsD
0zjgZzIPQi/Ng8KT6dC7qJQc93uF5F9FDX23klDZzb3YeQFiYGq8pcYmtCh7oHtwH4E0oTyT9Xdc
z/t6UPM9LnS57wsmspNAI8502HFu9QIrOmdA06wSRRl3lqR/4QR4AIehlQeX9N5/LDLEkcnifed8
jteEe0c44xZgbXvo5zbptJg33/fFaWcni/ft98NJE/8McFqiEydAbbJAouPLm03ihuiyUoKBhKHF
y7bRZL5xQ9ykXAY2WTkr+EJMj/DW7ZuELIx5lsL00ttQXB6W4F+CpaZG1t4G2ndRmvEzRZ5sycDE
3qt4fh+tGANqnv0hKAhg5r+fgkwwDNeedIYWUrrfb55tRZ603TiQmcGTLe2w1XeNTRF8XerOMTXV
+og5BOoVExVEY2OAhqZlqi7L13mMjLEL/pETPtWW1h20POi57aEqTOvhMY9GZO1DeQhRmQORXVbT
XXRehCJvN3YZf6FQ1F+agj8hWRTtOXNHypJjyr1r+jg7Uj8T3FGTNzTEwLqQVj+eYqJ53xbzZqp3
UKzHdEfcR30arLQ+8VC9BWQgbHFElFACkuSx11w4m6oRIkfXtUMCRGkNH/d74wK1pW6JQyHiflyt
mqJz9z6j0h2L9VjbOz4INDvcwZIysQ7WNJ9oOs2HqaIdwr5ylnks5UFP0dR4ZrgVtPcOWLJVYC9a
uqT43K57GVYA/vInJwjyo8Ig6VTpanx620/HZKsBR1niqKlWBBAwOJvmuajh0RxBKwMAT8RJOdW8
XYxCDFrVemvlpb5sVFFtpKVnx6bBsLxgwnoGpyBOElE3MP5oQ4x9sOV63KPv9A4on+uNpJ5JRG6a
HfgBMz4ZLz1o7mDtRkYkIU+9oxH7TbGo7KY6xtO2tAd9XzUhBTO7fgpKBY9jXpznrWoU1apQsnHr
g9daKox+tgqf8rGrEERj8KyJvqmrO7XJ5owkoLqPBIhuzSRykK3TQFk63V2NVfrrfnmHV5QuYU2N
e1eXwwaI6IqMsPKgTwtIFkCPpjW3Sx8IEZCgnpJvfSW0SxbbzVMTvNByHDZcqNFCqaLxZOgmnHKP
aUCmHkF/WPiP/VQwRGCRR4i0//u+OscrfhiNuCjeXfRKhkUH7UPXDGIResqgqzdOzwVLYsZwMAyj
P6h5+ffavI9SFLjfsHPXbXywfDe6t2164jbtrq6jP33P4nHcZehGj8jASRdA6FQQ93vOnAtCeuWg
q6U4jrJpMJ4ZBzwI9rEYiIsz8uzJHBkkgIK4aRjfaInY+AuUYiccd7xWOVEeHoCxJd6M9A8jAN38
9+3EMU2b/7FgVP1BcEBRW6kKzP8bC/z/a2GMjwNap4M6LapJrDVv+v3Vlq2+j+Feg1Jaq0MjtqMP
9A3pSLb1G3qbuUjcczDN2Xtbuud5E6ppcFRsfSOFqh+zXqwE/fZNjot82TdZtS4jE/kAYJ+n0O7v
QYtsO8T+cYqZaNBJodhRYDNYOn/op88Zhx8+dMd0TLSWWPiRXCDt/OcQtHFyP5VSbzd1ncmNNRrd
HT5leIrs6i/DwEeaTekgNoU9MnqXyF60w7ywpzVI/9zkxSdwfd3ZmKavQaJ+1zxGT44/DofMk9q+
wfTxPAbtxBziK8ug4NBMQ0gtTrJT6lvfgL1HW6imw2nuXIP6+VOUsfF7uhoiEstxbPqMKshR0zCt
6cP/x0DbzgQgLX6GTdlrylZPjPBiTotykPa2K3nqe3F7GuKA2hMW7cW8qWHuSnNHvxR5pS65vv2j
ryrDEo/1Qye69oLvS9mlcGMWmEXVvTt2YJXrxrnOCyQHRxPqBWMwdhUtnlu7gNwQTrZYuKyrsGrc
i966An88goFgLGG9MRG7jOq1Bmkaut8aWoEvAQnZazpePFRDWINawT9dpRTHITugE9QXf7gPTAFs
Hy4JurAaF4RuU7v4eB/IyYIwFKdrNp2P4C3N/OJtIbxkYpzkxSZrHXkouqBewAi2IPQsRU4ppch8
66j2hrrAg4qrLUVS30O5uRlt7Nw4iFSqPiHi8rahrpU3AFHVLaJ9gcSLT4XU0mWhtp8dkC7Tva+N
63ytSwYT/Z9S2z7q3KYLwjXRH08VGpUr/0NZXyt7dH1Owf2EOt4WPQBBC4FRdkskmuYSBmp1mheR
D16AuX+xed+HU1FbqoTTLP0uTY4gP7U1lx9DDaqpZ1OjtAdjHYmMty3TC5o9E7WAVYkFsd3huegF
X4Bw3HhhX5zoD7hwU+FRJDlkcFiD5crzgbhmfhefKiAkq95um3VsucXKLZt2J6QlngM/2eVxefGJ
G4gU7Bz/fQn8T98X1+KPbJhUr1T+QL9/X3KYBlk/EN/cd/wlZDOIEw7zeF2XGn4DW7uOSkkX0oUs
m9iWf8HaIXagcD7FNl4r/JQtuEc9RUZTjlfDpHdLyQqxfpNI8xA68apG2/+Q4pd6MvtXiD72vUeJ
ND1ytOlpM8q4wT+jPdex3x8VJ2h2jqbsvaBelxMcd8ycAoWN1G5Z13+JSpP6fZO8kkAHi8cx/pJx
filFZH0lvOWgNF989MH2IjH+VOj7dyUGrbirUuV16VUxDP397zSSE1BUk4Fb+sJdkLJgb+x6wF0D
KTKHDHcvvPJhYkysStKS91WaBwdFV3/wO7Y0+z0PAVVvnIzaUfZd3m+9XAaXADzupUAXoPrtT2z+
5imrW7kL+B2W+HqZ3iSdurb6VLk45lht/vuzn++Fv3/98T/plPq4Uwp6Xh8ehHQqw0qMBXlyfm0s
G8NZw7lKkY6Z+qnOc+cAwm/ZU2s7NWA8KMSbfy/cpHeWuhnsEfHT/UiV/kZXf7hVdSjOCpJjPOYh
keSn94XTmmvaxLiZpUY76NTBhTji7+pPYYVhbDGvkjbYn7ppMXbVNurDnvYRk6AWD6ySK/5pahmB
8EwOcvJdhn57NqlO7RRPaY81qFKw9rm5tCojp8e6yYoKgQdpJGuXShfsZV0eNaIBAw/zDr8qSUiT
nJAw2hS/pA63ESbXBYsO5O+Shi9+W/8mkJ+/Lao2eNXU/k/Rx/r04P34MQgqO6gcHYf/fPgYWkTw
BfaeiQ0QkjQSp8ieq0rxrkVS6Xv5Kkb5ObAr5dI1QiGJBs2w0jon6lf6MWj7M5QaIMo87vagbr9j
hjNO86L/tdZSXFqUammvTaFHhxE77cSSPHXTIqqGpyzTozNoxPYc2ti9m4xyu4mx0sHA/IeL7n/4
bVHKw3+3eULj/Pgw9jSAELcgyqpNp4+wy3y4gy1ZWXDrnHjjH4eMBC46sT/xsz8M2dbEKn2KyJvQ
Bq4EheiHfVS1u6AKeholUypdehktS24aWAt7hHRroirIvEitdkvLl+Ja13+yo4QeMma/JY2aajlK
6W5JmoxWoW2h1ZVqzNyeBa2uZqmXyQCGRkF4OC1aSSA6mV1PJG4X53mR+0NxdoryDEYUahEEjI3e
NcNVHyDXyip+9EEn2J0jbwTEWzusbiQgTnMGywUlAFv7RROZgpEpL5hqEhZoAavDhJ2HU+3UWmNM
RRtDMsEfnvfGv5/3FNz06Y9OnwpRx4eJNOkyI8M+j3ykTuyowQdHlUyrXYBLBZZKsnQJNt3aVsSc
oC9eiUyX11DXl4XlYIvknp+RNbYqc7L36sL+Vui5Pg3waKtJ9ayMGB7gp9OTG7yla5Z4G4hZAogx
7CUCNuDrcOTcvT5o0T4YsBBardoekIUvS5nDxlR6fVkCfdZNF70c2i6wSfxpwI2WlZXtSLF8/b9f
ilOn30bTQFyG9bGuQGYZUXZFWm0Mi66RWX/OqrT9FhulXCtiiA+J6sCu9iNg0njTrd5xtoB6o7tV
y/ZUEabiq9muNMB3NUUZ7IB7TsJJyzpBMm/X45gVWHQAjRRW/myOPWhqsm9WvSrJoxu+E2sidvOD
kPZ3crDV7YDZmWCg/MHFiGExT8Y9n7u1sQc4cBu6VmMmSQccY0y9LetoDTWQxCJP0Cmbxlewv796
HTqRud4lp6JXCThxa/TKOSx6/YB2RVkHwLNg4itipUAF2uYdlXK8g3ieCBh6rCzPeRwBMFFvY8gs
jnIYqnOOv/UPAw/z340mmhqGpiHanO57HwcebhENFNaUciOCgtZmnz7afvUj7c3kGII8W8DTFRuj
c6qzATN0r3vqsUqMdlfbJsbqdgxvZiWf0jI6ITzbFhArNwmaw53aWdjQY9JMyO77bDYmYExTH+l0
fkFnrt/By2/IFf6e5mZ4jn31hmAxXA1O0m55Bn2qaDcfJLHwaIaKNl36ZbBxC2PHNNGnfOjQaPWh
ctnpd6OP+8Vc77DJiTg5A95UUH/3wA+0k0uRxI4MsTW8NAboxEIoEHdtWzeWo6A889/X8vzn+vAQ
IblI1enIMwLlRvX7+ISWK6R6c+Sr3VhMKGl5rVtieNu2HJdKzDwkLJW/yF34kndaxAgcLHwOQ3ZD
bVhu0SScRec+hbHBLZlYIcpAL34S0XYe5UNF/O5G4/V3w6uKnQFpnxHfyqsq73PKxALPacncPcRY
Ty4yT2uu9LDpQSLG9bnRpX+uYLYfQ1m8QkU8/vcvbk5Px99+cZrvrqabOl0ycMEfB2Z8m/Kil1xH
Fi5nLRvaY9+V+r5sk3NThiRsAURdoheSS/S+1kmfvp/Io1Sa9GG8KvuGoNim0O/x8DT2jrEt1SIF
saPfGgytEMhdjHRd0p8RQVm70o3x73jBpreT5FpmVXFB072JaA8gnAzNzQDGeq9yPyVpziix4Am8
V+7wyj8oPvWjWFU9nib+Oq91ZT+o4BJgSg1IS+JQwkzssjsxXmKyM2WOmR6M1MYq5W5gMkB8L4O1
1+dMuvoKd3sWTXkDrqT2lD9VU50bkYVxaEqUif/9N3b+VTFhdmjZ89fVMrn1fJhDiWGsI6lYycZ3
me/DeD8XmFGg8TC08rqqWM6bjEw0qqmYE86w9YyzeJh3q1EDznlenRdE6CVLGhTd+m2fw6SqYPRI
OnSUPWRCtZcQCkAqJTJ7mPehY1dXHbOmNcUh79ziPw9WigH/NsqbZj9Rum8xIdGEXnjqq+EfzLyl
VFdK4waKFfi3bwYLk8noQm1UPIod4vt5re3Ha+xYEYyu/79f6J7I3s4brPqnkEZ3HXiELLI8Te8B
M6lNkyruofH85hyYQbLOzFG+ZH77PSeecl/hOwxuTCF4foUVwa7aQGyLHtkvgySRB/K4u6tSz34Z
iYpYxHCpz4Dz8lM+mC9Opeq0mjJgHordH7KRBF8PDeHZMcxD4ToaZQWZn2NnBKDBp0Sih0sXDt98
QEol3aM/3FS0fxcKseNj0bVNdTI3wjb+/a5iFFmh6BY5dcNgBGffsDeyKQkIbdNq10Pt2IB78b5Y
5TOx3dU314LKy/PC2xMINT4poXeD8159M+pRLnVHqGeRjhdYb+bOiwJif/PafexLAum1tO2+UG58
Gio/Rmla8kknU+B6PF58qZlf0Vg7cNJAfvhNgtJRcQvA382KUlVxDyLjDN+ovMxbWILzLeFVycrt
crSlLvf7VgaAElH4ErSTqcuCWJALsdKA9RTLX0fw3CFp+E8UfvTnaYvpUnzWapTPpRI+SS3+7vSW
c3rb6rSWyqfHH2U6qPTSPap6BUNm2uwcakZlCvs9G/Sbi2UOCrTzzWwDefXxfjK6JelioVcunJxC
sQ6E4qknbPjqyUTGunaDCJZ7N6inxKVEsiC30RlbgTovdR5qvcMnZpvyK5GPRyhb5s9W8VZWrDjf
iazQFo3D/DqqIfEjCx9OjUdlCtp0uLUN2Mi/v5zWuTG/PIhal1hq5HtOSlpkWlsKmWMhNr84828V
MVWUuGvvZLmZvxeISQ8d8eNH7un2NnJ73G1IUtdmbYgHvuvJSq/b4jkxS2Cg7ZB/QcbyGqBhe8Un
sudyyIJFyw8P8AvUQEdXM66svzyrfKwHDdG93n5P6wC/cu+G/SHUqp6GHWvxr7Xer9U/jEY061/z
e3zlFEFU5sGuRtDMh2lJBvlc2obqrdsScB/JfdmiD3V7Cy/KuxjISBB7hjFJzIySuFgoBa3AOSoI
iB/nUzprCPZl6TzVJWXf90U5bUIWrg+ohBbv+4PR1Y9mUP197rwpROhh+J5eMW+/n90VBEITJkok
+/S69wMwQLCw+shRmkkwNqvG5oUBweQfm+/7EqLUD0X7JCnblwQzh3wCpviWeCLaVUUYb2Q0MEoo
mpsjhPeo2El1sYxaXcz7Tep9Sz3VBmTdfn+BdVQu/EyT1iavhh+d1A+47QRGQq6p10D38+08CZ8X
XWsBMJ5X0ZtCWaxFvU6mOTqctOIQ1oytpspyg9NymaJJWMXCrswDKNZmKWOfYtCsjSSxNl0MzPDq
TQabkATt4QUgUXaSQEcfvSZXzr3R4N/qm8d5V6OBVx6amOdFoYmtHAz35Hf6jqhK8ZUooGEZq6V2
YwZY72rKCxBvSu0KpshfKSo3Gtyb34IsrXdlqL6o0raYGaqkpfqAuw69xfM5acIeyk6ISCWM09e0
eoIvY3xrmpIc+67xdxIT9TrSc+p5DE+xvekdXy+yQ+jNOQtHb+rjvFAnnSOg9B6Ehy3qozYt5iN2
1kyTzWkbLuWhC4N8Nx/QoAct2hR7LT+nuywCXVnqvaXDznZC41Su4M5k7qbReexaQGwpIxOKoxDT
DP1lUUzqs7dVLegylLA4GdKII1ZMRXs+/I9z5tUJlkhsSE85vDf8cj3vNPtI/OFb+e/Hj6PpCEup
uOm2ZTGw/f3xw7MyFLVPQDyK7XGtAX+7aqOsAVv2/krNILMjGupXBLZnNxRmKYpB1jpE7cITm6TU
W3irDirYaRErQ7yNFYUBQ1hQKxw9hsbzqu77RH2jc6ZcK/38MO+c14id4Q4MuDkxEqg1Kr3NaUEw
9Ym/sH9XI1JEA88ULyqmrpVlyv6mkVyw/e8BmGYgFfp9nGtwW7IneSl4HUZgFCN//1swy+v1zk2j
LcItMM4FTaZR++5XofnwttA6jYQyBmORoccRpDlNWcUGuADHbZOIgCuTsaZvpLu341SDXuquEsf3
t4CgvOhy177Ou4wIrFrGzG2nFfk1qjXjoAeivprTAqhPfSVt+pr25J7mpt+87fq1H1bLtD/pTW5o
f5877xt0uWtlqO1DLfCu8JrcK5g+6DdGqa/nzfcDgxJvJu4ijWjhXkWcm3u/kHdV6tQQp4XUfXGs
uyxCqjKtGhAGoLEO7Y3Uj3E774tVqoXRTZGe/4XAimEde5m6mzfz1F0qfC9e+K3LUyZqakM8Cb64
YiATmrHZyTf68EXm0QqgUPBF9MWwK/pARYbLuxFDcLKtH+oQNHdFNM29h1sohehvgc6WYyn9mkeO
Su+QM4SfNrfALNbzwXlXJoW/LPo228/7YHbhN0DtAKCTF7wt0uABBJF9nv8BMjHTLdhv7InTGZ5l
lPeJHClVSltkJKxMEZbb+c3CINLPQ2ciA+RMRsdrq6iMm2MqX0dsfpiIVfOuZlG38XGfrrrat+5W
b1TXROsPFRDZChRi+O1/Ond+qS6q76Oj2UwV5TQpSMULiXOP6thGP6hyPhvQyl58iP4bss6pc8EK
vyGsy5fzGfyOUuuMVzVd6bFF5Ymgr9uY9PCECBfYzZuhngNGyIbkuyXIlOic5i9Pi7731hi/5JYc
ieK0YIhMC36QcT0fQG/9PVIjIBgESq4qQKn7KQhkESgQLtCwlJKgK5lwj2vjRw/M6SMjsU+Zl3vH
eQvdqby1uLx9H5honK5jwgkf1NZM73i29kpj6J9obVOUzkYbkBabakzVliSaEvlCcAEHUh4Nye3l
5khFPRCwXEY/e35IbRTynlhtvqTaYO3mzSau62MRouOFXOgVS3D4l963qwsTSUoJFHQ3BSRfksnZ
FHHJ1CRFLTJ/peYvIuIibWv3RstVL2WAfOf37QAL+BZ4bbt4/94S76ivK9MxVk5qHhuvNG88wcXz
tGWBo7iZRLc/owx5OwZwWp+PFRjF3o4RRvx/eN38nur0Lv/1uulfn/+FX//e/JPhPCuuqtV+G81H
p82K77ASSNqocvMcQicBVgDxn7m88bUhppweoPbqh7SAJIDeW0PGxMELNRJsVEt/MePqNp9R9/kP
Wy+rp75UjC2I1wHBahDeBdy9xXxGDlsNnHPy2TBGc60X1TP4KqSbhqRLVUXKRuVGRjYHVMYCcedn
Y2xeeICQDPTZc/LaX6im8mzB3v5Ms1FdEhbQP0SK6W4UNx2P89tYrUPQ5fQ2Jbl472+DbZq3Ob+/
TQ7ndNmplXtMCWJY5oPzH+/lViiT5h/JUfKX6TvEe9UK04Q0Ytxgkcl2TlzrHhB6e5+/yfRP6fJZ
Fd6qzLyLiBwEz2ZoRN5c3C1C1w1OZHPpzxVTG4J41L8356PzZm33zuRwlHvY+f5+GHVqGOagJhAj
JWpdYgN3RZk3j/PCGJd6R/nMRQVh6uYdmF1zsMjjXfiFYtwrICB3Fd0dUYD5Y+d64b0K0y+RFOM3
+OOQ+9KYsIEqEJRg42A1H4i7kKmcIMtLhukutwj6xvbofm5dHofTKw0lZHzUMYlhen1+s7Zp5kKx
S3Wq7Pxtjfu1nyGJys2T8N7F7ICjAr0w4QsuGyXKdqAXuJMrEZZKcBvfFJXsbJnlj4pLrAk8c9gB
XCz3uI4WrtrFz8q0iMhWKB09u1texJZZnh1XeNf5BFLsAoS+kX+eD+ZDGaCzcqrDvEl6ewUEfBvn
MFlqceP5RXvAV61XJcG/FOjatyzrC1TAJFvwOVjGKinM6mvU9KvMiq1Xkzkv+gapPwSiqoAA4t5C
PJw/iyj7Mp9hBf2jnkJOxTNDWDnRY6SNiq/9rzXfVH7Ou36tzGcFZie+/tr1tnKNjdq6jqkTPPcG
VSsSyz8RDdmdm4yivjFtIpLUt8RrTNrStvjUtDZFsdIHEmyswc7rlwlXtnZLh9qlLCcfYaUvsljS
U4cYvI+TqLAuauHTScFrmOI6bqpzqkV/L4ooxw6mNcf3/YnOH3w+431fbY0nSy3kXqbOZPP99fqw
S5VtEas/ua14FN5ZMFnS1p3aVivFbP7eRzy1ssvsFnH8dMp8gEzQ9Kwmwf5917xWkPoBa/JKo819
OxMw6kuZlD6iXPuTpMh3cD3xmTwE62C0PDyKJPduIQ61ZaZC+etpoCoLoirNdRMhMZ0PzycmwgaH
U0oIl4VhKIvUUeozwP4dbWz37W1o4TPsSyCSes5FdWV7y2b6AFti2kp+2xJR2nH9ORfXjNubqkX1
Az2bmrCOizMyyIwVgZXIih33Wuoyu8VZa4JXxMcUiTi7zYvadK2jZ7ondVSXVaEvjdrWnvzIqh/N
Hmb/tEWGs8YNON3ZBE/e5i0/iJhTVCXPxOlgZucWsVZJsp03hY2hQQVEs8q08ovnM4cqzTTeYh/o
nwqh/LSUovqRx9SmhKy/UMyx6KaOysmtU/MUK8wgUz+Lvwg/o6/EqZWb/dUqqfnkSFvZgAS09k5Y
NkSZTFKUzM9+ZFuCRaKVoeliI6AKHuxabAP65giKp81SkGac0YsM86o/z2tBP2BP+nVyiQ7SPGgp
OhqFZ818CqKUjVEO9pG4b+9STAsP1vk6V8EezuWEed+8Rmy3Ax4ufKtEvO+fD5IM+dLHar+H8msy
r5uKFe/vNBCbcpn3vR2ge/D+TkNLlFMZmGJDb/9bmvfeX4OWLZjama8jfzru/ml0p61s00cPnEOR
2ZJ5Ndo12Zfjy68XNYSYoM01Xz3QoW8vcsDLbVrEDWvuSD/0ShUv5DqQM1MNn8Mkyg8qjbdVbhjD
Z7dgBBxC6j39D6eJ6bT099O6PtCZ7eNSn/bbvZUd0tb/ZGoQ6YPRqF9GHfUJFdbutYxADwPLoJtZ
1isP2P2P3oOFE8W9/4mbdrhqAV7jDHSira2a4xHVXALeGkKZCQDZwRbrtLeoTG7hVApWi3pV+o31
fRSeuSArM7r3Qhk2MH/k0VDT9iSKkkl+pVdPqASQecVB/SPIg4Uryvqn5def1CAXn7o8aVcyDYNr
FBnKxoJyHJlUlrJSDF8d81Wl7UjfSst3gEp7pFn58DUqfsy7vcD9sBunmL8Y+7F5LInPXitWV+80
T80+V4l6wSlWUVazyMXuw+dCmCmA54hpopD+Zt6EHVMsJBOVi0xl+YzEezW/Wvrz00cLV3WZZZ/d
VJ3CkaL8KGM9e6xDyj6G1iOtjwr9U25029Gu1Ts4s/ShUbpHk07SpxDn9z4sWn0V2dmzhuqLugm9
xTSjQgEMWxpYDbXoGhLTscsM8de8RUBhaywymcizTnFn3ve+gK8SX5XABKJEp2feb0+75v3URShT
KZtSXdhD2RwIBx0+F8EPnxv1i173w6lMGlxF0+7WDwA852NDs68bPsfD6/961ujZf79XOLzqWqC8
ZCKgxlLV/k5QqX/wbSfYkqvLQ4zQlggvVoKIE/3j5m0bATPY0xK7idKP9kPpZfZDOFQbVCnaxZ12
SZ1okq5pl/OxbISSQKAu8Pux2GpMn4+NJZtj1un5lgfocGuCFqER39IXTzOpQJS5+2p1IdIyj8ud
GeS66Cr7NaVLtZD1DkpO+lxFvbIK1TzHqeKrBEjWxW5kvHazxjZamWmXAPFXXzDkGT+j4moy5Z4i
GghdydBDZkJr9kqu/mtt+HX0fz2PTN/PgMnqe1i2n1qyBx9lGokzdOJg2QvMVlkEpaxJE+NSjkX8
ALz2r5imz5eBVMwVOOTh6JEQ8Dxo7n4+33IMa63XjsU3x8i/NDSmbN9HAkYX3s+YcqLmcO5t3l1w
7K7BJccvwxgqByMMq1VN/veXXG1eoySsHrBCmDwS3XEB5tb50rXwcZFuJGdCwdM7Y+GHcjqfJ166
5kcd943ACCvKVwj6xheq1HnoXPqk4eMgdGrV6roNCm/aNy08PQQN7pGwNm3NBy2z/nuthhoPHtlM
dvO+N1ZRQkLrNiXt4O2d3183v1iQlSZwvRcJKjyjGOrj+4J7DtFBv/Z92NQauz6O02I+JY8Scz92
2Tp1w1en69Qz/0+eERCLCUQVH4dps8oMa2mLytnNR/1+yNbhONCPnI6aQKw2VWVk63lTGBE5m4pj
LQPCRZ/5y0cAbmKd0dH0ztO/gaXo9W2r7FrIJPFxPnUw0SL7UwdlOjPJgvQ5pnfti8IkeTQuVkbf
oshPpbZUuJ3v5s2yzqHjm/nLvAXUvronJtol2brqcd7nBnWyz4yEscws4Tf1elPRYLq9vaJsgw3d
/WQdVv+PsTNbbhtZuvUTIQLzcMuZokhKsmzZvkG4270xzzOe/nxI2qba2/uPc1NRlZVVkmkKqMpc
uRYk4ZaXqNdItV9MP/I+Z4MHJT5f/icny1HdUbqlVKzTzwhRlBQhF+VHJ4FmOUcY/bvBnVH+asDa
vVvOYWx+gvblx3J01MHGtXO5tbQIbFLNn5cShdYjeAYIuwCWfYJ2eTgGUaKsrWUIHMvcBYkW7GTW
qK1xEcuZDzLbm2h81KlGzf3iXDbt5yIP66uOvvanEdaf0mxAeFeG98qhdDWo3ACp7KsOsKznFwpg
kEJbaHu0itrqzFfAGXIWfIsrp1oDmatOMjuH5SGAPfYDlAj1i05IQMxRpGkPYcJNUxYhKpJTdqtQ
ablsWUCGRm1bvw3SMX1J4pCMkaKQgFtCTtLM81uXV+OLDJBAGqEEcIeDXECDcvrhH1lhVlPj+TZG
+vhiJeGHIdQrheyxEx49L1C3UU4pKUXAlnkZgHE95iDX39kUXkOUDevtWrxNPtCLvjQyUYORemwM
ay12ra/UE/LsDwOk069ja126rnUvtdHmr0GZRch5Tt5eJit1jo/pSLRQZqcks4697YYrsxviE+WR
zi5VELvurPgkJqXLf/TEdh/6noue5d3nT0uovVQPJNn5atevejRoX+qkLUHJFsmO4gztS6D1pz62
y9dwzFUKJ+d2nYeR9qULqE+sJnW6VKXvP6eF8ibLNW9M12ViN9yhCFoXZTCsyzZOT8msL9EsezuU
evpK1sV4mpL5o7zMnSnSD1pSEFNevGSR29jJSWb/e5F4ZcCbo4Udj7rTH/CEboEl3YfSE/CC9FBi
Tg62pgE8AcpgVYjXrO7O//fa37a6gSGWn3vf3uGtsi0z9P28HrSOhXZgfeu6kP8DkYS9DZEL/Wjz
Now2vhhvU+8WZGj1rvOqR6pi2UWaeTDn4nzbELTvsM8L96UslQ2JzyCYthZElasmgghvhaC7eslC
d764XrXnUTkS9sp+mMTemCiK20Hx991+Wxp2/M0PDs8xA213m5rVcrhQ0iYDWYpq9VLfDJ0g1Xv8
sPrXzmQGviFeBJJpMd32M3S4b6dAf4mSgCd5y/cFGXiE6WyqHFYLN+LkG+fbSCakqdvqSP2WQc0c
vne7QzHlJevN72RvUTuRPe4uNh/uuorgcHj3I6TbdH6/QRgpgmnv54a31dxpQMUarb66jeUn9JS4
XZrcfhnssl91gGm2kuWTfF/SeMhfOXC3LrlAw6mCs2kGz/dcIPC3ciuLUALQUJLonCsB6Oy3Be2y
XPawBxO5LsdttvdNfv0UO+YwE/NYnYpjrKnmLi699lyl/ucI3PThNiry7mzokQm3wDIbOXx9ioRd
m2VGbNJk1ECOq1nNIOtQ9Wxt5OP7afGuliWQyLr7KFa+3nYVm+wgLlHoVqcQKQmxv3OR2cacjBUl
Xc62hQjANBxkhZbfCv1RFRAJ0RGQrTTWNP2nnPh6eLB2nA3TNfuNzAJrdNct2DqKFJgRm+1klHbI
GOLbBQUFG+HNKPM/No9gg5q5+orjECSfKPwFlwua9gNSWI8U7raIT6flhzaHRwlafzgH8gzoYV++
zjO42tvk6FCegF7wjgqg4kNr5cMTJKAbmZTN/KHokGUZYO9ddnOTMIA0OPkkk7LIVyi8VerPLeRO
B8lqeblDsI/CqS9TY/fH3zJafYP21mIX33v0/Zf/uz3an753N+n9st8D8WLPXOe2t4xuv4dOwWGX
XRfFxEcOYfWzRGEGu3n+g2l23Yh0Tt88iyulsc9ikpFEbri+/mmh7CU7/1qY9VSE/WEv2eaX1317
cbWs6rb9v/cCLxs9/tskC2WvX/+gfja+utVyplxiTL/M4imjX/+CP+z3vz6NP+z1h3/U//qA+lGF
usAOv9l9sbdax7wqLRTWvpdnOzswg60cIJXe8p6T/B+ZE4tVKObaDgcHyC3H0T6pizM6x68ymslT
fahztPXKIOxuJ9SKsN82a8MQVfdm7RPdO5cE08eVorZjv9GRvWkSvnUyIzVHt4m2hRGOYysvM3FP
W+3nSjjl5x1po2olxnyZcUdAY7PWUwthq+dUsx8iHdlmJ0TAk/Cle1CySofA76dtTDnTl6WWbcVF
JoBgG7CZA2e/LVvWml5xKr1yOospdIkWViht6K3uPssiveUmAenBX3fTCJ3dDiZsGzEr3GRlhyTr
Wk1Kd3e3zeaLH4D1c4McuTDSUeY8vcpIUlW/RjKnNHACLJ6SOlpGFaIv13973lJcffrSAqDMqAZH
Metr5KKzVymze9KAtXPHiF5RCX5vT5AS9705OQNgiy9NpubURlI/EmhNfJFGTcLk1gvaot1SGVqu
f59YnMs64vRtmd/eLVjsMgTeB3w4TDZ/3Hdx8xp93fT8SckvcnML0v6EYhKxNE9dtF889WFuwAHy
jJ7sLfWeP7tijeNM0dfiFbXKbMMcw4KbVRwCo/b1NXiBA/9Cdz8uW0VicwKXoEoTm5senMZJmiZN
vdMEWLWjuvunMc8U4i1Uzvt9qw5HRA85V3VZxHEqmL0CtKQ6gBharLc52eXWTX3YscN2OLTcFi5I
wHDPpAK6MmrUy7N67vZd6FQrJNEce5846CxyXT/cpkfkoh+UUD33Bcpj+zFA5gg1L297m26rxD/P
9amE6Bm9H9m/8swtMtEOf5BU4BX6EO18p0/BTMOxLTaKV3/0FFOfkLdXk89JPFiHutbCg64WhHXQ
T0Prj3rpKxXVYGIpQbubwtIJr1U9vqIYbh3FCz0oFvQqRRLmsFQsBVDu2O0WlYYW6bK6uwQN70HL
CLpbg/o30oNUt5Co/9eEOLuack7sKH3QIfzTVmLz9MKEtuQoe4jlvltj2ZRtueanwQGpnITqR6VR
qa5amqBQ/GlVOtNfeqT4+3c26dYTlLXJmCDajrP3a5kMlcIF/9IUyrprOEA7xKSlFJwSyuCcmF4A
ZJjK8HsjbnoMGfC/7Q7qd1uest3abt2alOFeE37pDImLrcpxbQtEMPwgk8P4Y5JPYFo5QfMNSdb1
LX+ho1hwXYa3VIcMLaTK3g1hcXg//G2tz6yGNsmq5e/7gdze/IFksb6usg6FbSOcP+h6pp0c3tEr
mRXbkDanBGWYq5iC2Ta3amuT6PJZH4ZGd+2H6nj3zwaAZF2sFmBI2XIwvRZwLFektv9iEcBHu4+A
zyWrnOJi+166AXRG+DgYGd4nlp7MpgEgY3smX7aR6T6Is00sxsXn93X/3jAhH7UO9XHuNkmkGDvN
TD0XXEELxnzsku1tHFjVdJ3LQ6RZGfRviwtY0x8ukvyxcjfYGtAyrTUomIiMKc3f4eC6uwrx1sd4
MupbExhFvAJBNVHxtKjH6hZqqXZlvs157uwS3R12QEuNN58yyJWJYvHZjRCLdt24Ru+daBDq3Sbp
29S6FAQfFgaH6K9gYZUuSlLfs5scokBp9oNuJq+e//f/BzryTy6dMQ5IzwffVBv+MFBKVsPl5/cT
oj4jxVIaN4yUHOWkIfn8zk5WIdvMqDs85IV3jm23/AaDn0qGQEs+anBDbwCh2Hx3qnGvTzUaQyil
nQj2Tfu20Y2rlvn6Br3n8GPfLwwctZF9Ixt9CWP9VYWK47mrNWrQULffSWTe9k3SIl3vnzVnHN6c
p9ttHW7z82BDpii3dFnT8me3i5ar/X1NUSrDm3shIjavtL70L3GazY8WYsAEa/seGp6++aAS8V8G
t8aoPihR0CzZBOZR6FxPek1RDmHxhzqg/iHxyufANdrnHlpRUuTFQX7RmFA3bBChtZZfyRwhRG56
Mz3K0IJoRBZFU9p+KI3yIGaYd34s0rhzP3Yx0rxKqlun0BjfQkTqXxCUDV8qq593FapDG7FJE6Va
DNuzkRzuNqgXHgxvdM+yKnZhqwQGsL1vhAK3ctCDUIeWnM2l0d1Q29QlL5q7rU3V/6ClToowKFEB
6YNsW2XQSBC3o5CeArjgUcYE3uHOQ5+XevI8gsx8cXLMDGKRu5NRRpTKwcKzfeekhkHBH8fiL55h
xqu44HDhbbLxa2OU3Wkw+yHcelFykiGyMtxvzO4jtSWg3bMqf5LGz7X8KTOyLcGc4Symubbah2Ac
nksrqqyznRfWLgTn5hqJu0ka7RBZKDBkYa3vKBWavjruR2im0i8o8CYHgpQ/zHn8sXM6nn41BfKO
SmQ0014o0u/41qn+0V6Gfae4F3CZB/Fo+2tbU/rS6lrprLux53f/rYHi8WAl/XbIg33X7xynMf6x
h08tz35inHN+9fM6/2rnQQZJHCp8yphvR+0fdTTqszQKZ9hbL/SCaGNp2UJamLanIQUJBxHl+wdu
7REvRyNpF9d9TG22v54Wng+oDDmoppR/AEXe5zkKmxWMtluZLE0D0K8aaR1MTzOChyxQAnspmYmo
g0EtOXt0Om/DOcj82rm1sfZ7j99Ur4MXsjHfi0Axv44eZ0goqNGVynIAAxFcT7IgVjsPeagU+tzO
BK0VtCoCT945HdAypjTtx3BqAlL4aRPfZmOZlaFVKufb8JdzRGryORjiAMIZpNXUyEO5YVG6hNbv
tfPN8DTF+byCWFV7dZEnffJU5yiTQYcpaLpVObb2i5iyJPpeGXlylpHbwuXOklOeqtHG4UlKcswO
1F2Ixvmj0zd5upEuFY2zmhqn22wQ9yguRSovhoRX9ljHNtURSQ7Cpvom53MdsN+6X+x1D8l5CrI6
zY2BzwFR1lUubdgSGor9MlrLVO4gNsjxdX5MocVb87fXHdsgom7Sz5q13WfeX6T8V6hb2t+9BgEc
07ALUlYVyc1fvnlVN6CrDVd8ARibH0uVIGWOZmW+5NABMh0JoPRfSR4A1fKn/kktEyoSc9c/2LFv
XxuTBHU65P2zTyHpGe3PcCX4KsPW+7OeQxjb+r3xUYYy22a6fhv6MBehqG5U56gHKVHpSb1TIhu+
hG7QnmfCgYhIRfnfhd88WIZvvP3JIwstSBrnPif/QHw8Hd74AJa6fQbSSDzc0rMADQYQ5b9NSAB9
1D7JIg5JoXHbRw/DHwusiHxna8cKrJFLerjm7WshxdhQvPChz+cdpFbGm0lpDCW2CMfEy1AZqeeC
gNIh7f1+kWFk3oemVd8tGtGmUdL6Wi5cylYDe7JngxxK0NHchNZCt1wF9X+PlbTpN7JmWJirCJIa
W7EJkZXY7vugBBBQM4oLJKcp6K/GvJSN6j8gRjtePXjB7FUVoFA6FMNZKbHdJpTSuKTj422RP7jD
dTCc8HFE+TcKazvaTmOjHRsv/NJSARhtDU0Z93VC/bc439bZSIVs0Q0n37XsDEqNn+aSadtQDxNu
s3gar+IuTdBpn8YMws5Uzahi5uOQf6SqRg6LwKvJUP6RBsKlK8TKs5tNnMVPbPIRiDP0pz/8bp+n
jI1l3f2zuq+TJbJX/hel0Qrlt9GjiWb1Y9hp9mMwTQRq72Pp6YWNNqw7VTsZjkFW/fCJ1mMG4zjH
uv4IxuODalTkjkyw9Rd7aVIlVDYZnMrrSWbEKE0D6AZZI8/Y13kyXOqu7y+31YbzpYSFcY2QHNoT
qh59rrunBmZaAJK1ep5bPn8xzySht01ZuTcvovgfuyRVSAPOyosapCfx6uMyh2dZnVZ17Zbo6KJu
Pdu28WSHmfnUN55GOTBX78VkLiax1162H5q0O4tdmhLCk7U3jmjhNi5lqlE375C9gDC4qRPUDEe+
2jAyPN9tyZg1z9nSiK1pKGoQF2mSNOnXbuJDyeMGlX1ZlAJfq6iFF05rVNiGR/1khKO19eJi+DSl
5qeqMOzvZUp5EnJ8X/6naznYnxQ0w75zBSWG2/5wDQyK+u67ZoHTf1pci2XX+r93LdvBQ1qyWFug
HpClNfWNU/f5tkIP/klsxRS1B4i0J5IxP23QJjTnCRVDY1klbtJE1UgZqFJeKtt3nowsDE5jkbyM
s+Hs4gTtzpSq8XNmFdq5qap5WknXmwZvbag5esWd/9OYQY5zFvcpBv1ILGDci7fY3q3uFiaA2NNO
zURmDSD2sm+6FHT3mr4jq6OdbEJKP7CjjvVYOBBGjUH/oLrQ51Pyk78YQ+WT1tC8tQxlQtPVedUZ
ZXkUG2ec/CXVTlwPm2dnGcAMAec3AhkrmROvNPC0jd6lylZcZCJTlRdN9XgELT/KK6BqhB17d//p
yLVOe21MhttPl0W+SQ1REbTT4f7TIdheDVodP6he+BoO+nyWpjbBy6wqwL3VuCgzLBM6HwL/Fc6i
FAVp8G04jYF6WxKjmnzw5vAD+qfqubERkqSUEJpAAzkyaILmEIVlaezOGy9RQZ4A5UzCYf+y21Ww
VaPEQWWQWKSE8/LY7E+UDRorifxFftef/Ix3txHE6eOohPajvjyHKMay3g39vPc2ToSspbj8ye9u
q0k36PNCQ7NsJ02/9FwqpZBVsy/ofQwriyAVZB52+CEcouKxrcavtzjFEqyYF4+Ag8KD2H55UMYd
fvACrz1GYQadHDIGT2ZuZCsvzOavVQsMWNf09JK2jXKoeqV1KSYlMr4CoYnep+G4Z8f7RwbNSEG6
9FzbTq+wPu/Q4Coe7ybpzUX8n74KjcNvdneoOnShjWeKzMFuU5RDXrLkeTkMuxIk0FUHGnaYCsif
ba+u1jVUErvUSqwnOxisJw9qqp2ZedUawla0KpFzrh79Cvr5xUUagIQxejvDXk8DinEMmPX0kjus
6EhGizSIEUdUXvTGsUv1ythoSFtcVJzFJm4hSEnUGSp3LaG0vq3tY+Q3r79H3KLq66zyLY+hhHwB
rAFNZDPrn9CYReUbxeFnb+E+hZE/P1P8CluT3wR7Va2p+Zm5oGem9X3iebocOdrHe5OlQfcI0g+t
77i5ur6hnmSS86m6i3QoPWD5feiXJvAb/hula09wcEovy1IdpPtCySnTE9QXOyfNPjmDwamS8P+p
qSEVWNUkzn90vfoLWV/UARZBGaRLg31UDWjR8HlpfZN8crvA3ruR4e0NIsgfXS29OnXQ/+WVXFOz
JhmfKgReT76L/IVD5fFfwVbmA+jcNs7cWqeChAPZJhgpQSkMFFFaMDm3X/J+6k/eQKybNyOm3m5+
TN7dfGWkIjVMmrW43CcoyC5ntXtIlSg+uT6sD6AK49N9KDZ7mZCeNJk/A4YAQkx4NDLaTSHj35yG
uX72szo/EUoJXvw0+ked4AyV0bzc9qmk0PJ+fhbL0PfqKYq9zzJ1c4q56MVTk27uayIjD9dDHRDU
WnaVJtaaIznz6CIj1fbsi68Vu/tGJCWcA0JZb5nT7Fsymdd6aaRnLQc68lnmbcIdfaqh5+Qz2Ded
QF1tXyMzdK6osrVHipWg2vnX8gkNrI2TT0jHLr635a5hPIWwiD/82M1BjzGKwYAYAWKtVYSmwqZo
kCnxF90rZZp/yGApbqa9G5JQeh0h+4tyRJ7cwJw3ufrdjFXtMSOZdJ6Jcc6bwi20jcWLbCuQHK+x
/Es+Tz+KxpYyEdd33+bQT88JV/A9z72lzoN66KQrOCQ2xV8ykiZ14IlcSXfye9BheogUgKuc7y7S
i/UwQzN1hqBYQ7C0mpvPptJaH9LJXU21azzby6gPU2cNGQQwsGVYt4qFaupwzvuxWcPmU+0yjhAx
+HXUUnnzecfashg3mQKQ2e4vkdk6z2MQOdeK5+vN2eMSdnKT5O9EJpPIeeYSkiL4VX3o/ehT4qDi
tFKTDnQBNNnClz0tI+HGFjbtnG8B9RR5RtoFjmW+ysHmtkx8slD947KFTdvJfW6+ln6sfN3jotsC
m/drHbLJpaubCij93Dq8t8m0uDsaj2Mv9/SNeEvjB6Dbb2N464jHdAXHhmUzaRxKZUBOkL9AKO0h
crrk7FJucnAmIHDLyFCSBJwCvWBpJjIYvL9Gsj8h9Z6QA2C8O/aEV98NYxiwKEmPHUCZ//KTFTlU
V7zpeDhWjm+dlGJR55oRAKZEicIic6eE5viIaPn4qGsh37hfwzzMlRzQqx2vgEf2N0dvmRYfGJCz
DrjwzzWWb1rbdELEolUhdV3JlugrVX5VXBGh8a6trr7akHc82AjtXKWZmhimRj05gkjkP1xsvZmh
CdfxXnhnbDz9NSQq9ACj1p/Xgr3dKBA5JNElbtRyM1Ob8dEJc6gyEPryrVr5SE3tue+s+aksc84t
U+QD18ogj6SE0h4yG4astHmGxqQ+VuNQ7Dsn1l7rUv8uHpQenkijZZ/DzOu3qCkYJzsLGyINtmMe
at9rDn+kNbkxnPQLCUpNTjFfOSDH35GiyMw7GhTbaQi3hx7vj387zjH0L5UXQ2tAHmcft9ZfysJW
Io27MJXch9Lrm45qBWSif7PffT1qsveIVv8lpogYO7lwYUD5tZ2uD0A+YQUWe+4Pl2bs0FJuSu2p
pSZ40xR+spUhJWjaU4a6DUWY1be7SXr1OKFEzuk4RGoN0Zti5vMGvLIvM199Ehf4OngEcLtby1Am
1IxXgqsYG9ncmLJ9hmYwML9cOUZx/GQt8vVIL42Xys1B3i0ND7ZkgzywtlGrttRXMi2OxlQ+5CNM
i6ETfJ3CBPUw0WB13OqgehORKiT3pkWBtRLJvSzzeyqTFujeGFrjY1eGnxuySmcLdOyrX4bBxpiH
7FDFc/8ajZO9LzIn38hsjizBWU/9bzJZ8Xh81JTomwZjzVVX7PhqLs3ApYzHv11CK/RzQnpjPeWH
eOJvW4bejFSf9MJRsR9n3qeyCdo8wPdlq24O92g9hI+gC6xzF38u8yk4ufC6nOylkd6fbH9yGdOO
ysJ43vzfS8cOXodc17eifnAXRrgPpXfTSZBpGRO//qGVkP3q3Scyte4RINZgulpm73vF6gRvmgvh
cTgaFlpDqlscw74AzQaT8npU54wzmxUrh26ushNM3NlJevMyg1TXznTAcHua3Ww0FeWxyukgG8jz
VL9QabYE5LI6cR7RpkCnr8xfJm16VUggfkkczdgOyVK3OjAkGL/qUq+i0K4PTnDhJBsUmryXfLb2
LXxBp3pp4iyfyqOMrUGFfqjTh1006NHRkaE4aaHtw4G7+N+6dZN/MuxkOmpaRa4vLX3y8EPiADdA
kIdTDZQLVZMh2mr5p3EZienuJ0Ors9K1YvflqczcY1Na3ScAi/1BiZYCo8bsv+hg3l0OIt8GUKDb
Vq2VhRLEeOFz/9tDDeRb1ha8K8IxfSLXtFLzJnyaHZ9Ce1XP8zWUHPMmCOLHW9a0XTKkku6MC47/
I6xfMhJ7wBVtRc1SsW4MR1sbNiS7QeJPHwq1mU/U68JgrXqf42hMrkA6rNOE1PUKUaz2E8GFiPRt
kJGDZZhAx7KrqQIBA5+aa8udjF0qVViqShFlnrWHbAr9i9ikl2XaW2B6iKaGgIqd5dVjLU1leu7V
8sdPaTbkD3c7ypXDo+K7e3GAZXY49jr6dmateM+BD6gwhv2eQGEwrNxmQMNyKaptozBBHED5QkH5
FUou09nMZWQ/asgIkGXw5x0vjHCjL2XfZWHUKzWkgMmaW/3j5IPNkOF9tu/d9lGGMitDtaXapivs
JP4PNRQVVRO5f7AUfd5IUafrZgO0GXmMYiUln0Vk/DVGbn3V8i556w/jMBdvtmYqW5VjMq/Wv2cH
/JAwTwBOpR7JnHd3aoqWZMCDPoArH6YAdgu0yUoUCFEAcbzWujFgpMEAcV0Qo7UrDBhhXVscO4cZ
uQdYMqyU518Qmk9j7IWU41ItHlhl9BG8FkS7iy0IghEG6p+z0hNb4StUQDiUPiZ64fMx68N6Gudx
5yLhBqtYgOJnHc4RCosKY/d7b6IXFZpzjaxaqx/bTtv5vtm3K7Fl1C61sD959c1HjJql6ccex9/s
Q+3A9IgQXlWtesRj98ZCI1A28zP8nVA3+pmKVJMTngEPJdsAVfi1EqTR2W4UsuaqoUUPbRIRYMzr
fpdnavphzgt7pZKf+MtToq0Pedh/PMc4t6MXgzMwTV4h/ITKpeic3GR7iEkinmO9SNd9G+Yb5OVR
UC2T0tpPZHZMDsoPUxqBILOXd5/LN+KBynaEtt3pMrhZfpgiI5mHFTU8A7csU7nGbatcRyf8HOUx
wjPLSOxhntgPMTdX9PEKdEE9K34BzJDASIlWvTaCoZmbqk/WkftqwGHzVOf9JVAt7RBWKM0mVs3l
WbrvmrB4yz3uzXfTNHPyBC7mLKUNJ8Sy52sT8mxxY2XYW2rUxdvQnZ4buCAe4mVWXLhbEeBTQzAJ
HTjn1nWOKFBcCIFOKsmxUKV0Y36Fm4hkWrvjYak8m4HiPyP7BCRE177KSOxZFZkwrjr+GhEJ/+Zm
9WO/Vqu834tfXzX+tae2mYe5+8G00NWMw0zbmZNffo6nbleQYf8rVGDQtyNzviieV5+pHlbWcr1P
eneV8G380ix07QYqRw9dmnUnak8+BwrSQ5k5Gt+KWD02kjpNZwigYYb83kYp2Sm/Cj5psaltJmA9
16SzusPclyYKnBF8yaPxsTFNaLxE/BLBmPihBemxuuUKvIlI2O/jfplXzCU3kyTEwWQ92GR7W85+
dpS8c6SlF5dbySnXEl4sdufr+7omvdQ5Edxk7hg83NJNWqB/sKlEPrZVZzsbG0qmvVHZyKZUA9A9
bcg2KFIiP8mBjChjWwDY1I3PZmwcByWLv/cGQa42yJLXWgmmfQAg85jFc7ApLS4XondgEmDmJI64
zIOMpZeTT/1hlLE0SDnHW/A814qC86kw3foGnDJLtdgoWhxv8nHh55rcKzRLPuSQfQsqYkzmh2Fp
pCeNZyCcbMdhv7rpxVYaQcsOmRuRcR2o3bppv7YND/LcWXjrIC4YhaXgl+3uJqvEvuwBVMAFKtjt
yuUIk3VoQ6kiEyVjaW7j0G5QmUzav0Wgo4IXIl/pC+fVTbCD48iDzgf4w8hHbz/4Vc9nNyF2CNpl
2qSIH2zMKRyufd0M6E3RQ2SCm7/RKVuxBZWKvkGuThNc09GwvzuKtxcWf+dNkh9/sxNpOldmb+4D
b34q7PJro+Utl+PA+OiU+ddiTCI0Y0SB0EMUKA7GPeSa+pXsmLVRwsh4BU8ACgJ+q/3Qa+ou6GJU
ZsgvfJVeTiH5rXe3lXeb0UBpZyloy3al9uwl4yWw6+bN88n19w7aZjKEjAXl2iSGTi2zmjdAFAs3
aNZfZGj4gKIS95PXZuWVAN53WVMbNs+w2rU34gQdY4wyD487GTZa9yEDcB/qpXJpRz1+iic1AybR
fJaRNHmT+yABDfMQKL33kLum95AujUdOkRdLv6dIgQQ+Ya6dF5cL8ETTXs1FvMk10mQts3moWpc8
UJ9ldFtwSd2mfw29rNgiVzZsTUTMnjogObuMaufJD6+AjM6KGnv7GmT/tVwafY7CA4R7xWq0u8Ra
EfQsr4Yaj8emVz+L0oSYqtzzjqlmfLWrtNhMZgSxZVZVwPvU4ZJq2mNDAv+DmHp/gkbUdcMHr00j
4CSP1I0k+tZVq+ZBGmju7T13aWhS8vjBrcu3oVb7HSih5kZSD7MAJPVT9jEvNQ+6VHjrpeHF1W0D
WPB5bvy0lTU6w2WiH2XRvKyUyZLlQ+b/13LSJfWGWCTX5BiFyzZG01gaVwXItarCuVll/IdD38AM
qDeUWJ0uYOrmIGaH6Gavg5+UeoLOQnHIh/GCS+hPzq3fJvqAWmkX6vohaxAxkxvG3ERV/yiXD7ln
zEbl8iSy+9XUElcrs2QVWfn0VDk1RX+5TsDbpnB4hQR1eLbK/NBOToTuuN+/1TMnolsqsZgpGrZS
xXizObyEZml9zCkDv0668o+Y1ZlAIHAJYzub47TV8jDeqEsMP4ft60Cx6BdEyYHXhL9kwGUCraov
4iZ2kQKXnkzCyvxFRpMkA5bmPgkNyjqY2gO6nMMDpdHDQxsEP3paN74fev1AhD6OXtx6djz0AoAW
IdTxOayn6pj6/fRU9q/ksHo0f5YTnR0BD5urmdfv5PI2s5vXpsyhoSbwWB/jKiAVWRjDrgOUw5vJ
jB8oUz2CPwhOA0yiqxZV4Kei8z+7FFp+Bik57SlK4Q+v9SK4/PV2hVJESGli0n6qgHSQN40+u4U3
ncYwbAEus8qDp2DTuwBppyh8NRBC2kz62J/msSDntfTUpbnb7sO0zr1ydR+z3jVzfTVz2G/y9poo
Zcnrvsr+bkbUTM1p/EowK94WlgvYRk042PEnn3aKybEVwEHcBP1r0oKs6zIY8W6zCN++ZLa3kkkx
aUN0SVIru/iAmNBUteK62lPkntfPitu2K92ALNAdSJFK44ArRDrY4WdO1X9ikKp/A1x7bdR2+FgU
wG7G2Gn3jm7UD/7Cs1XG32fXTj7Fjhfw2psXnExlvBlzN+wzI/e2rRZHWw8Cu00/O8FTXWwaJAGv
duMlpMzsSdslSpuvuykLn5wux6j28Vs1KgVhPBZIo6Wm8oCgwPPyH5lv85h3WV3nD94aPJ0SvkDD
WOyHrP0WADI6abW5b9zlay0pLGl+Tczy7S/9n1mumAPWaWaFpLbmVK0PvWt9v73ty6b8m5+THAcN
jBqFHf8eVvlDW5kN5I05Vc2OUltna2mkl7ihdfamTN1AP2Ot02FO55UY7469mx3qEJSl2N+5eFA/
78FOfldj3YJcmK3eufQanPy1nem7+0xgkkEZZx6xbTp3K4LPkNeO5WEs0G2XkdFPbrG5TRgmPovw
dgOi68gDP36c1H17k7cET43oZQc7RwyHsRhhnqIL09P4OEaPt5FMROb0BkkG0C3ouzjmJ90/RXJy
7Kr+Hjo1QafYGV+cQft/lJ1Xk9tG1oZ/EaqQwy3jkJwg2ZZl+wbltb3IOePXfw8ORgOaK2/td9PV
fUKD0syA3Se873D2/ci6TKZbvPm8vA5AFoe/GU5zEZ80rj4nZcXfG3C7qZ/8VXVTT6Lc739IDPfP
nFjKTUQW0dVX13YvspogofjBt4EBanorOlZjE3+GCJU6XPWzXvf+USM/e5ClzalypxhGcokWmvno
hQO69TlZ5uOQKzetNc/K6B8zo46+DvHsXK1m4K++7Lu9F2jWlZwxpCzmGIJpp3BS7SooU5Lq1ms1
+dfEffOBlLh6RZ9fy7Y+WSB3X/wMgglV88uLBvjgvujh3gbGBFoPIF0n76mxo58n06mP2ZLUpH62
hXLOdRbC8qilssaHumi5RMkwLzekbbnJguZtKpNw1WmL1T+aPrhXHjnNMlziKeHNU5xXx1Nc3uAE
wJLjFJv5czyHxbPM8sIghy9r6suKZ+7W883JIWbDzG89qgY35eoLIv1Fs5TfBzro+yD5QxtajeL+
KXkLKje61SEoom1m518ptnyTWwAwe784/Kp9ieKcAtcg9i8AEbTPNUxNBy2d+q9TwNsdpLnqxZ+U
/mtuBbuuH+wvPVB9b10//SpWhtl4T7EDCp0sLS7VB5d2noss+4TiIUcrP09OSxfj5K1WpFvrk92G
cGUBWBYTdbzYrRm/5lUQHZW5sL5wKKPmsxzzv8bqJ74yrX+78fSlqt36lzoC90wps3T1VkfVuBC+
iV85Zr5713qU8p4OisU7S4H0iOydOZdfkzyLf6JZGTr5LLZOtcUXUjaDKkrv8r/KjuZ/p+qtVw3M
yZcEiGwK6lA0/EWqeVD8NluqCUpnWV8dt/aexjGhOyrV9UM1mf1b2vXKeUGvJQCQlM92UqgnjwKR
z5nnGzDi6v5XJ6n/oAqr+iuk7H1F5xlVcludEV2NYFpgVQrOyHY9Dbd+dIabwg2KRPB8kZVF7RaI
w0EZV7vNZl2vusxIxpuoGk0DeiYEIECWq5Hs4pfgIzQDjCd+Dze4DPw1ha82xXZulL/IYhOHlCa8
hjPoEk3m6ucHhRjDfqYfRq9y9u6ypWNVmUo2KgovdRL3UBvrbWTs+TZ5gVPS+jko4uY5CujYmYhD
/pwaVfVkGz1As4vWA9LrWMazdxZt1NbuLuA9cRNt47gQErn6p8brSE+HRfKUOPzSlBDcJo0eAih/
ai1AeSgNCp2j19JNmid5/xyU9YsHwFWw74xSf/M9SkGq6HOnaRHBDoYEossYdMvX1Sq3ys8EB51b
lDc0b88KsJhKY8QXMRZfLkEA97emedp2MUhiHYdetw82FB8Br6IwP8M1Ue7JALYv5FqpP1pCTPOQ
ukdo2uujD5DBjw5ctZ+moD+Svge3b7LIgKWDq1/EWOGqdzVUUPRK4Auf/ZIGavAy/mydKrxs/RZy
Ul7kps3/vci3w/OHPBu6+ubF7pMJ48VNhrkJSeN8ZxmYsc6lx812q53VGoAfLYbzNr1z3ISxW+pH
qu2ynWyuFqC3VLBZHLYMAtcqex+PcbbfUhCP9M3fX4u9ZCvWZIas1cy80H3vXoooIO0LyeVuWMiz
rK7x6vM0Ou1OGyhW0cjlvviJRruXTMUo2Y1BrlNZXKc3m4sebeDvgHrBzzr1Rf+Bnwcq/EjDjgVp
DxBspw1Ab/MUGQ3786kY+cMVRa3W8AB6hXYpOO2+dZHzRaq36qTh68Ey15XoPlaiWyyl7AvU1NVS
uj8/LOsos49UWHhH6cmF8OlpaqLxTfpvjXSoTp4RegdR2lmW/QAolujWYSF7NXTgUqVV1/Z7uHLt
6EdRik/iQHGUe2Z+g4fyN16uP3aJoVDY37wPHO0IkjcvIs4V31aJR2vqLvbb5iRmemEANSR60IaH
UwvxNkcnwMr/HpB5XN8FaEQl63wJ5fRC+X2nlyntHv47RrrVAjFGKKoCrxLgePJSscV1JtJswGX6
7Aa3FdEUmXpRRoJKnZbSXNLfTmu3oK2QcYeYtNYX+PEPACGBEtqW5oI7tEEOKRrFVGkSOnsxEWOq
2XxqBv3pIG3dBlxrnwzzj7UfT1Zq+cfWpS35naD4c8UmtN6tpWX7b/4PEvZY+/9kR9IKneYCg6H2
7ilyWofSBsOhWIFZl0TuSw8JbR6k2XWTD5XVzbtB74aToSbjbjPeNtCWXRZf4icZFRTfNs69zt2Z
KlHOzMn8V2gDyj3ZLJq8l2XejhRjLrPMm9Sn2k7+otMNJgGRpaDeUyscwqUaREMCY0oYvAadqf6Q
wru14xIPbn+VaD/UiyJUq+d6WYmFa076Ic19gLAWBxlIaezKjlx2P6buvk77cQ2C2I3+JQngJS/K
sKTiINP7o1oZ1cFV4fXeUasDVqJXX0hSEOIt9PHU+xWFWYJNs075v4lXZBuBrnlEsRHhA9KNYN7Y
NDPti45GtXYflPRjgQvZ8mIpjAUj8dtqdmd7ODgBTQQhGcf1vZI25pGrpXWVV8j34Dy9eGr3LQWZ
B3npPLyDRDaTYnry4XKTFablU2dTXjAdnFBPdnc4oOI9T58MKpaexfp7m4J0q+2SqffWd2UjL0Qx
TBYwUWr3ryAcvUAqS0+ek7xuBfaLqFhEawx9WYbKkLyqGYCSfhS3tMcn7fPUNn+u+T0tn586Tbfe
JL1n8l1yAJWQu3hOnTNpFO9tXuqRsok6tVz7IpJNbJudd4rpHQAdCVMZsnb6fVYV9ywF+Mnys1fh
9DjKUgr3ZSbDWp6fBhXRf/jH72SQN36pFVPjPBiUryCHcRCw+f2XZVikpzXo/7FccwQO7bDnQB0B
Y2z5qU2mEv8ggxWaDegisDSkC5GeyGwadUyvTl5lFRqw+dJ7fKGRwn/1ijHmb4WGco7AArzJ1756
MwxasuSX6mPppJ1/6AGD2sPsHb7JYExB9JYEhIQLR7dOD4o8DbNTaJD3elAMoJ8QwiCL8bGTQvfS
zhsh/JL4lAS07Ka9knCfr7LKJA4gcSwXRUwC5lIMf6S6X73IQGSlXmeyDNTuj0KhHOZBLsvMVKsX
2NhphBuo3P6efz0V8X5KiOhQNhTsl2PIH44PqcuYTr9mcM0cNR3MJ5qv00+ak//PFq4P4UxhDZ/K
wIX0z6Q+Be6f/tQ37XD1dXVX5i29XvGYkmKvwRg1F9wEGazaMm51ax1UuhtWkcgBi+3xo7O81pTy
eV1ubnZp/eJ3Bg0uf3fTFtwFcOMTCj4t9bg5bHaFGZTHgWzGXrSiaDT3k0vh5GWDbC0Gmyx1Fl9X
ZNdlaVV+dF3fRALZGiz4rlxbV0UmDWYiE63vmcD+lnsPBg2qGCs4RUP9pbZb7aXOWmPazRXoYmDg
7qG6QLYodLBXp52stV4Lz9kIHXXVEzw+iF62MFXV2NduTEfh4ijDWKTRtMDd/BLORc3XCJuJYt1x
XZd7jQPM0ahG76K1Y/CD7fo/ueWQ/lqYECzq41hQQRWlv04QD2skW4hDRvEz70JytBAFnDK1TM9V
ETT7oh2VG7Qu9tcZAPQFPBNkXAW4YuPnzsw/jw6FqXoUwy2QVvPFzatoJzIZ/FBtP5lA07ZACqxy
zfb/8AaShGKgTe3BtVyLBhTCSK7EkoqQRq2FHHyTyYzAP7EkKWiVtbUY+q71bvhQ6frgLMayq06w
8AI34VnCdfkWoJuy34d+jGmWJtAsSgnhyfKbbo32bRap9vtYUdou5ptYHNHJfpvuP/cb1JxcgpGf
NdN9D4xKdFSWiepEwUGmfuuc/MYPLyOlqNVpC6N+z2/TWqp772aNCbcXUbe1QYubTH0zGo8u+Y9d
WbtE92lNrZ+nZQD/oH6OyhKhrM2EuAJ1mMVJbES9GcpyHWwFwrPQOI3ETAlqM+hBEa0zoMX/Q/a/
2oUB3OwcTM+yXdC6f86O5Z6oaMleuoaDw06mMpgUEhZaBgmb7WUvm1xmIpuhf79aWfAkokd/MWkj
G/h+0pck5HjG5iuzQR7JcWqXxqZ6s7hzkAoDu86d5kNlpFwVKA0EwoQZhStesZOpDGQVwFgBPLhY
tJv8u8ayjbcUkIl62/UfZTq09Ds1ohZuMxZf8SgMLbta/R8cQlVlD+TNfINGbsdNtL/qUgIGk/t8
S0ttLi8yFRudb/mDVVGBUw+QK9CCm6q3VQ0x2I4G2uK4NGVfncE3rpWu3Q/F35eifZBtbrKLmDzI
0g6yRSvOQCdanqH6dJLvvvfMbWvFrYsj2AXDzllQMCzFeAoyENer1s1fqfJYoBSWerFq1lfFvWyx
6RrrqWlGFxDQxWwRyU4yW5RaOIKkA2lSnxACGnqPwHRit9GCRJvcqlhv3qdpMM5AYZdLrtEI6SFt
YNttVeDFVWUCvj8sFI2yndzhuj2O09k20n+BMo3GqDkpW8vwbtmECk1FYX1cfUTvmDnIzgtinnw+
JZpt2npaG5iZ//zgogUd0QYYlH+RDOa0YI6YFFZQz49mXW//4m3HR02qxNkuph74BGJ1e6sbBzja
AZZvmcWlopc7Wa9Tkc52bJa7zR7exz9bK05PohX5aiLreoCMYr9Ol93pV2hvoxtfpmmMrrBIB4fA
9avDuIQ8+tGjiVCRGEet6RANk8gTTVf3gBouERBZgtY4XdyUo/giLyK6SUDOPFbaYN22wfItqtX7
5CvFMMH5Qf6PS0rcrZu4iomHf0gB2+q/yRXPAT9Cp0t2mBNgsSOz53fAsepzXfeU0+ohzFf0vXuH
iP/Bw51QI/XwlJqAjIsN5FHxm7EMOrnFl2CsuH4urFmLyFZc9RYk+Xl9n7uVRb6IjNN+e20Dx9Ws
73yRrd8GMvVopTxMsRLvH74c5oLLnFb01UHY2w0eAB5AZe88ssJXcKFGDhXzSM4HWneL82J+kDVV
Be6u6JL4GC9qkd2pxXxUg/KcxuNvos0bqldK0EQFmylfQJtkRl0nvHJA84DQNEM/uQdrkYdoTpFw
aqLVZydmMgiiE71k+d419fCQKhqVoHSEQNmhKcFNZrOuBzfyWwt46aK5mxZuHlPmK17ioARms2tU
2rVjh2YHc2mcWOBm1pnI5izyryOt5w/ycHHYvMrRyGgiS8GN/7tCTDbfidwIeYG+PG4PG6wyfqIJ
+Tep+WnUJQ1nD79IfRCNLgMcXItMLeZfxGKWmqEPu3+UyQbhUmVETPduT3GYUtA9Ji2G4wo4NI59
80+tOg2AFqr/li5pGFL8U58M80kNy+gXHwSHXakRXSbwkFM8EB6aPIl/UYLAvIZdYxMLiJUvffHV
SxcmAi4PyxhyPPKXgT6Ev9QmNY6yWm0c8orWXgTbYIujrEn0v3tvapGtm282SuK762M2WQwew1mh
mV9EVt1q/nF9LKSXar5b56JMla5/mqD9VUoHArLA67SbsYSIZSYDbD+/wcAzn0Q+2MU3uzuX/5h+
OK324mr9fd/tMXc28sTWs34jVUUZ7fJx7vb+rsvqPXZBQIvij7pD8ZWijD/ltR68hOTo9m6ml7+C
m0MC3dasZ3PM7Z9osn4See4r9Ku7o3uAsIdaoN8GaE3oGqaw2uHCviCrlL/6sfupcgHGBc6heVUr
2IJFbjcdnL/lMNys5sfUMZKDksfqVQYXss9rlI1Dtntci2qz3NQJIB/vPpvNuse2FnPHiMb3jTf3
bctge+6deZUE7j6kg2Ef6KMDW0vs0u9p5IfAbixQy5HJUE62cx3cqoMpchHKWmb1opFZqMFp9egj
GhnMtgOmY1v/85ZiAzML1UQq4ZLNb3vqts3dU+WjPNis6tn2+guJNzhCO/2a2rp+NblqGXuZtqpu
Z7AFFk62GohVvliJflvKrFIV/SozGVY/sfa18WB2jfEkbiJqANzgKvzhIkKnsWqq7OA1VCnC9JSQ
kNMyyEwqMWVWWJV23ZardSmFm5uPL3usukfbbT/Zaltu7s5snKu+Dqi7pj50Mwt0myy+Y/b7iXKa
YjcQLSUVNzTRzY+VEqDvXotu9jKIUIvGqtiBegvKvgh0osmn3Ox/u/PcfKjTMd4N1/3vdi7pUrxR
mmJQ4jL+0gakthqn+sSfc/FCT3HxktV8Te62dc4fKXHDSDltsjsb2QG2nnUHMfGkREOmMsw+xbK8
VXwYUHhA2nR/wfdbnd22SV/I6tEotDQByrLX5rk9kHRMX4yab/sxu8hCWyST43K8FTvavTN6EQ0F
BORy4piMWqWsCrRN3d21hVq8jBGh6sEarf32wWW2fnr5LEv4wk2N5+3D3n14P6eUMo5aa38nnJqq
6g55dp6GSX/WIflp8nGoyhN9tP6B7Od0y+oOwlyZykBB9HQrNqGsRbMrY2O8bUYPPrJcHcHEnlZD
ERpGUFa7O/c76cMmq3+gdYRk1P4XHejGs7H09CQzNRoymEvRoAUM0KoohYyzBsDoTiiG7SJ7UGwy
Mdn2D1Pt2M50FZSOm1MswWDX8/tAL3IAIfmyJtQ/07QEhbVfZcVqM2U9pRubOUCV46G1tWSvyznt
u6c1+vkC3uYTDTfLOU+OcV33N4jObUkznHUheG+bT0MOxUVNCgd2bT/hd8HGW6bB0HI07EtgTvM6
XW2IYSbQjH6zltnqYgLv3ewW6yaN360fd4yyqoQbmpZLsXGTrKLjb9kSoOmRJrz2i2d3NIblGiWx
UQ2QcNA7M/SipRe+zl037/WUDtPQAE11l2TF/NxPgWWdiLS0BGpNmisCG+75Eca556wLsVLrllTl
0P+8biKaNre6a26MC0okG8szRFFmv5qg7QAYtuwSLSx9U1pdYnsE4GAZes9IqIyjcruBZKHdifBu
qjWdhtSnc0ZTic4vPkVRvHsn3MQABuwt6AQWoTG+ctzTbmImynf/xW17qAlv2lMbJDdxWv3F+mH7
vgUjGnaDE4WCZNOzudSvUODyjfL3gWSCfq0tCK5FUWXuN+v/7iJaKqBMvnXEZ53Ldnc7rdIxMW+2
02tnY3mRF2nLi71Z3vGyltk2bDJHvgFEs/psKmvZaPJKlxqgbLfJv7eNyP4Hk7vHfW8bNwVldeiS
f4vyzvj70+9t8eipyreZSOshhed+6FJ+mb79x/zzf9TdI4eaTtncLZ1dnoK4Qudzd7Ug1EhBLgRO
wv4Y6ENBuK3FcuoJm+xkKu6ijnTg/dftZC1qmW2P2Pa52/fhiWLzIHt4lNaVzsmqQXhYPuf2Ef7x
kWKyfkBxuXv69rj13//wqIZMPRgDamMG0c5QzOoJkmL7Zi/xhlkd+4ttDYBHsNoGI9Joj5K1GLcf
Hmofofm732qtzoThT6t+lYiVY/Tr7oGeF/WOSwI1IL4WHddf5UDj9CNTGYrlcFItgy6/I7Ke5Yi0
6amzC496CvH44x5FGzXhSaS1Vlj2fnOS2bqTbHq3f08BjA0L1t6oHGoJY7JTMlS29j777zKtCgHe
FBtj9P8nl/916we7h+X/61M++D4st61UOPz2UaSqBzsOTgS6aXdWe8CxMotvC8CpC2Da8h0VwCBo
ezG98TIVmwRsqqd58H6aE0Cvdv2UktJenGWwLciEmwbYp0227kouuoepSncPspcSODoERvKEJv83
Ian8kEeQPSynRxma5Xy3VgJzDKupw9H/Elm3KKqYM8/Bsv7Fsdm6xUZEQy4xza3R115iu/Xc+2SR
wIhYlGKhSoC3AcPk2UYhZqKQmSAri9fft1zbiD8UQ5fPZ2PI/gAfhYDuMmiJ2pyaxv4F2H94cJSc
wK4oynzoo5M0GaxSQwnT1Uf0fnXzK0iOusoIfyTeqlxGpZ8WaGHQo0LLOSegWpwBTMqeOwJWz4FS
EZNMsx3Fdvwui0y0dNW9m4hsVQ+Olxz9wdZ3YuNNCrSr22bisy3FcZ7LfzVJ6p5EnqgEoTqDIu8h
dqhQNLy0e7VIl3XlXN5UQNdfXSrJXkUeNEP/rIDW/SAXpWq5ELJF0E9tDrXTW9oC1aofGhpODqvh
sqljWVc1CEEE/nvOaEsXPeSRZOmaoNxS8wUwL/mlzXZLNz1sZ2X5G1yE7Tnsy+oGVXN1U7pvs9EO
QIuCDOknu8r8k2jFbjO5k7Ucg11ohI1RM+lnbZSTrvf+ulTbwHoThV00GUji+XSS5aYwKvMypHrw
vIlUJ56fXSgdSYvukkJzrxIAk5kMEqjylmiVzDbFg11gujMAn4uh2Dy4bNtsu3JACUkAhiVNBtJO
brhKeRI+5gHorJfS1gAwGiCG130AKSi7e+sqPSXikA8npfPMa1JRoKMXtF/tZCoDHB3UpX4MYkg1
0rts8ytqiGXqegz3IssVsmK7Tb3tRW/1N43sQ/1BcS2jS81XwE0GfylLsN30fSky3dDrUzFM/9Ym
w6qBUcNEFJvd92Qfbv/ddn0iYW++YJfnQl3XHbwmck8C6x5kZftc5sEfshL0d7pS3mzw/ECoBPc9
4/bITVwNV6D4hCaET3S7r95iH2hUj6qKNV7Foari6FLFLdgkiT3/mM7w2jlpeYbCLvns00/7Fvk6
8XA6lH4Fr9bYN0HDx4JP54tbAw0w5NqvSeJOp94EpUrMuBnsimKsv5pN21FnddCsHrrtj34dSTQX
0UTgUoRDaHzLJd+llakXDg5qplZ7MbrT/MeUe87Fb+zgYkG08iyD8THTtSZqdxRMw+EaUHaxKLRB
b1NwqT6mTtZCOFC66r4Fy6TdBTVXzTu9TEP6Ia6Quu9D3QrbnciqYOZ0KuZqxZefCGc61Hd6p5UA
D7DPaqN26Xyxhrqizh1mwhev8qhEiXR+Vxe8q7y3oxNVPvYKcCWyFfAqsVL/mbYBEcnwAHpFl0gM
3y7tr3cIWf+fTV0SyOqh1cLfey+jfMschi95mxa3yvdCyAmXqQy1zV/13Trpu+JGzqzdw3lMVfqH
oShkWfpANKX0K6z9InY6ePQJLl0jFBzFtL9VvytWZXmXcgHFa6vRoL9r9mELLeNoNcwXzWTpDu3Y
NHY9i7cMLp2nFdX551nw9sRQ9onBmjxp0JXuViqSWchMlmFlOJnThuCf8JqUDt1joI3ntAOhF66S
VS3rlftEzN9dZZcPhhSxB1LjG23Kf7G3HXD+UgtsHq0erzKYVu/RXtJQa01hZpLxX7Xo7EZ9N9hM
RQZBApabzbpeSCa1AWSvdTvq8969PUs3zONq9I97PjxiW64fCADDEZzBToUpZbjkcmVerscyk2GQ
y/S2Tj7UzXKFruUmvKllli77yAxUIi7XU/o7EFvGur+4iXLb6sFLlptJPEOtoBQdTKNeS3BtKTlQ
9XK+SbGBzJwoIqplm5p3ttXu5cEkmez+vXzByPRB2a8btUs9w9xN5q6JQUaLjdDij1rrOzA0FtW9
rTxl+NUdl1S1fAwxkS22jzFNmQ0szuIswikGQjQyI4q7ZXMRPnw4w8r0Y12BfFBbeWgcyygGFN6E
S+Mta+z26ntxNPwpUtqEqC03LLokTTsdD1CIt3rwJjrqsrqrZvbeZVKasM8oowL15uqXlfESUQLx
0pZA5ZQ0Rq8ELgrVkUBvMQBaBvasrq9kLZHQu6w2XWiE0Kry2hoCCw7qKL6Cj7yzCCGXO8PRmxsc
Dc1NW2bb8lEtNpGWjjA6GRFltCqZvcf3TBz3X5PAgeB6ec1sb5i7N1Mm7yPdCsrdpveM8gu49dkZ
rPTgGSTt4FlmD8so5Ts3brv5mEY+9Aqbjcz8gRzjYfPxKHA1pwnUDzZdPTrOPPht3gNHuVs5PbXt
oF7J9KmANLTKufHMs6xE3n8oN5nMvrckTguw26b+ns2DTPbfPsHm+99l68fSOjgdDJUCU8pQYJqU
aK4EciXMS7kRiCDqq0hkkFhxnN/olJ1X8RYAZhMXUpjXvqipF9Dqq9wSnDSiFRKa7Z0iN4ztLrJd
Lh7uGi2ZwF2ac6i8u8jc3Vy2i03thsbNVU8ikUFPUvDKwHNzIi5iD8HwMM7qS14ldOv+Q+BdHCRC
z9uF1xbNDGf5h6dW8cUfAW+Tf69ZDSTLq7BeZdv/j2g/bEW+/Z9+yDcRbKL1We8giAJMX73pKXS9
+3VaqUF1kenQps8hcDZPo1OP9BQtlqNTWcoejH1KNSr/m9QvlylQGfbemIph3Sm0AaAdlwIs8YSj
OKouRCYXhvvZf+K2H/8AX7ECNnLaPY1LjbXIOqM9JkWdvskqaazoJVX8V1lBvV2+hD29897kvNA9
7bzIzFSM6Qo9M7t6zgtsx+9yN+1pltDSAgZlde989gyV1M5CQZx1VLcOytQ+a8uSN+4Ppu6kn3TY
kH7WLHWX1nb3k6aP/o9BqMKpgFHapnDcKOMXcUkHJ3jWktngQoWS+h7wVoexPojW9Ocnt6PfvwDZ
sd9pjes8g6TgPNsxN9Iopp2BhYgt227vLUTTUQUGsozfHzdXUWx+MtMtpXjKEusHWdnLppvZg62W
OJD66O7Tw5ZmpF0TE5KuSo6MTq68zBFIMFZFZ1YIOGq+iGQYNEjvDYoDTmILlCn9QjIFapj0VNuA
vDKeDCNu39zIAS7CC6vPsNiGfhfuWwXebEutfk+CWYNa4nMGe5h1dkO3PWUpCId0FkyvMqQgKcGE
lhDz7vRGOytTN92GQruCu279bBf1JVD94gewZvhj6KBij+yf3TS03rpZ+1lsFMoAb8oUQpjea9bP
o+uV59bUKZ1adoD/lMLeVvGfVEt9G4M5ueRLQkQG8KoS8MS0Z5Xv0ScRDZKfeTChhv/dQxShNT+X
jtPB+fYh16MeTGebAKSl9jV9jEVuvbg2f2I1ABR9ajaHFQBAuvtbvX2yfX14FhCAZkECSKvcfZro
XQKXccEEEGHmAnJuunTGb8gARj47L4VmwDNVqGfKASEsjwpquul/SG4ylMvMT+tKh8IFClY7U4J9
O1IIVf0xORYIr+SAXHfWOVB6+o2uqS44yDRe1jITdeOELhSOYlRwlUxSTdndCcVo87GqHmK8x3Vu
Bj81Rl6ct30fntXVsXepMmM/tUkxncx4mI5T4nEISUe6oHkvkg9aE6GDol0MyL4yaonI5XNPZDp3
hXF9XK8qkd453E1FJa6WNtVHMBDC3d1+d/4NgPDvDzTSowVVAEXj/nw3NMvX8+jofUZxOZr39fds
vsn+u4kJS8+6/3+383yLmpT1mcAPHDwdjpzvfQTZsNBAnjVS/0ejcdJTGmXGk0286+hGlrVXuQhT
mOe+lpH1DikcLm06fZprNDOBhdX24VOamhlWdOxJm57MIJemB0imSWLQyhafrQVwPnLbzxXtIS+y
0qo+uvCNRN3YovywMArzr9Ec5gNd3OFtQ+KUmch0qnmA8PlQ91X3Y1ya3Bv7drq5RTLd5ta09p3/
FDRErmhOarudTLU2enHN3noCkjmIrrDStPR258WhXlirpqjprrrh7WS1DeZCjvWPS1HwOwhEZtpT
YRgtPVHgUAByOMLU2hh00Q/Ozc6z8UXv2+BKx/Ot5+T4ppZZ8JZWo342B5VLwIdMZgqMNZBePz+I
c90Nj1oKOJL0VK6dlkU72PtspGN3XUs7JkxnVBAuPZxiOQbNKfQ4owNM3V18i5pwctIvOoWJ4Nku
03XNY1+s3+7EyULFHC2DGKQc7J1Mty6bSCxEKTK9VEoIKwuNyrNv24qirdrwuU6Dn+34d+JddIa5
gfdmzJp/UHxu3l43OeDYDuo+GdL26KRtZ9BX7zmvakmX11h6z7ISu6iP4idAtLwDsHTeuR37+VqZ
KQ94ypSWZEEzVyrffJydUs1yj9rC85AulBqiGLTW31umD2NLGGq3uKy0m8xsWkt4y5rRcZOJIkoL
fkqJjCLInPHclubVNEcb/qkGKPSzEnj2p2CGG2HnFunPfugGN5HBqGBTaEYHKwGsg2Or2rEXUBXH
JkCh+7ZG29QAHZpNvghcQMfij4geR/4SJ6AXXmr3TLIZju55nr7C5faPiaK7HJHY3K2TEbbr/YMn
mJ3JIS2MAJY7YC0oQc6fFT0pTrQpJ1RufJOJogYLoqUgHxsZrKgung0toNJmTJ+GwferneEDAj3J
VFumZmmAvj4CarjUbDXNzBVdptuQLCVaRFCp01psZGlMgAV0HgVCbj+Yu8ENU94JQbznzGjsizTg
x/0xGEBXkSf/WMvM8Ir5CjYAh8RG/6YuYdyJSsN6CjWjuSoqQ0JNO8AUStdcJ/55V5mtQtGLpQhD
N6LrdZ0+uItRJDtt9rIdf+Vsvz0uCE9qQZDer5PhKskxmcmPRWbhR15wU/yjTEwKtw/f84IPLtvy
u4bb47+rDhrX21dm5VLc62lPikOFSgCP515+TKZZFc5RppVU3m0/0Dsr+WGKppYSuu+uSf7xWyGq
TMr1ll8DojmVsd/WdkhxCeemy2otitXmwTFPTo0fO7fBzhrYPuBdCIzgiRrl0fj6sVSSIGp/UDTz
N92vadax1Jigo0tFmGN4xBcYepVuiXUd5KG/CqdIB5p2TAjh+A1fg5t5Dr5Fva6VOsZInFZ7vY/N
kztUv+e1v2+nDrprOtz7nbEA4K/TqoU8wQaTKAXP8CIrhWTV8+QmWg/7NlMRxn2Z7B1v8A+jr1Qn
YBrTjhzm4Ct7aeqUdk6Z5fz4TtYIF96m2FpBN+0GcAY9S/nUO04J/jD0qePYVcdQdcdPmeb5xPFp
Ccx9HbQxe/oqyMFD41s00i1wwhqgPhotLM91UX6T8Wamt7WjH0TAho3Q/MNt6/JERe9wHRd4tH4Z
ZCayh+VmoujsTUcMfvqCo7btsMmCJn3u6/lniJC7Z9BmoJNcGEeaYYz+FWXtT1Nvjj/ZoPuduj52
9iC2F+DdKL8OfNfeAGakICAuqH6MF4YQWW+D2EwfhiY0u0CrxOO+qorw81nl6+WzTB11Dj/TcXCh
850E8aL1FlFUN3/yzZ+1dXHmEG94P7S2C/UbcbSmMHSKneLaOYFmnxyrkKg1XzVAba737dgPDmGT
0U4s12u5mXNIglD9/X6+XNVXnXejAb9ewTTlBCBf/tsxwGzUs6Gn1dODfAXa3OweTg8C6/DgIrIu
OuetARydY+T63iiq6QruSMkpMpgnYCTyimj0IpW1vQhXvQi3IYtAp1ktV72YOuLvTOb4lNTWQWSy
0URnChSky3aylo3uPoNoVKs295MKfTHB+7aZqTZYspf2Uhzd1s37bJP5ZtYdXE1RSQ1znwf6CxuQ
PBVzLz53UlmvKrHSzBgHP+PQyfFCORqu9pvtevFZr9z6mdqDva7QGEzimxqcKrjklB3IqnYcBcSG
Ssl3Mm2V/KRowXhzobFJKBh45tbjgt7P0UiG2NAWdrdRPcjSz6Pe2MW16d2ihLL65bS0HpxIVVGj
WkzOPqH2JrMpcSVjUn2SIXW96DTmwINvsrygOjcfKSNW9TcR6+XXPvS657EBQMSeA/cYwe9BWezQ
vBAFbV5EITORkckYqSF3+avC4sFMb8dxhNihPw9K+gqDon0OljaOSHo5/BQUryb7gYNfzRbfl+dK
OpHZXmxBtOcP6P8Y+7Ilt3Fg2S9iBMGdr6Kofelt7LZfELZnhgtIcF+//iaKHrNH43PPeUEAhQKk
VkskWJWViW86jaihjdQeZIduXR/kTWdtG41HF3DQsxkFtj5yD/b0QjYAwbTmSl1eONA8F/LUdFA8
snLEmamhYS1BlYJD2PclUyBdYPlUXqJyWmDC2wXRpwyUYvgwhmS0cVrGiy8to10GOeE+Cr7Gedtr
/EdmOe95J9gnMLiX50q3kiAuTf1Tr4/efnarNBRe99UCj/VFdmD8G9kf5oCicRqUIHdDvp7/QaMG
RFovIi3nndsOCDMrd7JFo6aBKiZtDpFevDlAvUB6foLopGD5hkMg8EhDUlMEO1e+kQn7aSOSCGhT
/bStnBFTYb8Uwu3BbMAAfsmj+twpLtFe8cM5RCW6jmmaZn5n84uuKpcthDYw1N0bfeATUem6Ztny
fx7TTAmtZ9eIjpYxQIWg0QTYivUo7Ku02S7jynUTCFybDiSD1bynoaptEHfD9hB1Tfk9RhEISgli
YZ5S6tqqgJTG1CzDWjEwfRgrdxp+WM40wzmgBHW7+kHIFlU5NX/hmqWHrEMuacnV/xsd8DubRel8
mWp62ORNtSEEwKOjU8zbuQYNiG9bUJ9E5l3itAk9lIC6vuLoQ/kMFEponHimPHmaZ87hB9fJG6yt
D7aYoE0ZtFuEPmyrUlqfHIShwgmPb7saxFhPEcJ+z5C4iDaZD1C0WTfpMzX5MGubijvWfrVpVVxu
TchMhXKK3S3wpT6EPWx+txOtQol7HLaO0O5kogYcUW0IigDwrQ2RB30H5TxZ7KnwQNlHzrYv+4Pl
+O5m7Ct9A/Ka/lKqaF+TaReWO90zK93i04zoqwoJtvMAvt1Yf3Zo5Mrs5Ev+Rx45oWXa06Ut1IHp
QzeKeA38c8c3tefxExQJ5wszK9hwypsvvmrInYb1oH0Z3Q6E27/sH3Zc9ko7UPBAghiQaNr7YZ/F
3wX/RJgOCUJ+69ta/MlArztrGv41GUr7Vp/1vXx4YeMGbjLkxOmPW99a5oh8L8CziXjjcK0nd9p2
+migYESA7oaM6wxUfozApjjGgIPv0BrmDkyT7ROiEe2xcVi8AUc684GBg9EZhpPMzfaS+EX7hIfv
9qnJcUcCprzYko0aM0/mWxm7y6KS4aC5GQeQwUdAf+9Xv3bSIWIcDfEmAWHq0zqxvs4vu5vLf72O
mtAkME01iDFQcD0gqi/5XxKKxq+pxqaDE4txP5tx/8fUWm/g4Ml/5J37W4cUvM22B1ZLXQbZ2Dt/
RgnS9WCtjN4ca0r28RyB+Lga2N3lkH1rRlPfxBkoIexExbI9RKe6Om53Sd58p9FqpyE1MS9Rc0Fd
BNeLbelwECUpXi8+ucO2jnMt0PQaQfqV58uHvP3Js2wUxv+L/4s8yDYb090wiuloFbIIcMZIdxRI
puAyqnMA0bEhujSDdZZMRZxUJyN1PpFpDU6jGlkGzDORClOxapqNCq7fmyFYwtWjC8YDFYf7N2Un
Dau5/qJKuZGe/YfZk2g41yH1HpauNrW+zkAUtprGxOX7WENqVmko58ZsK53d7UL6M+bcvg1D9zhc
SH84NH/JmW59Vjq3Z5aYL5SNqJWobylwgHrMUCSp+Tpk5nBMLJQDLQmMNsuQoNVwqJnAGeKAAWaJ
AEoZizAbvQIwAPzGBBihtrLPJugqAONjqIab4FLBER60x2q4gn9oSDAgu0n3vVOlFyAA9Xtsg7iw
qUCzSsPJndmderKHhI2N0KYblezuq0aWjQ8MUj01fpDECciIgX4tgUFAXbJZnJsGcEiUSr/pkkVv
mhzFLWbVCy678WIa6uIoCijTIcBVB0lfOCGE5ofL6EB7kdQVY5FBQisDFlNpNZKdGgEUAtTPcJ4F
S/rJzIduYybWcB774tP/P2FMieVJFbJVZRsHelE02w88K6uO4ORCENTL83lLJC3ErkKNAPPwHqfT
96ioJAoiEKae8xgp5n8PP9g00BNHmjS3ZKNGDIPY+d4AUnR1cB7STJ2e6yG0UeOLohIcl2kCmTj/
7utB78Qg8vcbARopKFGtTZvUoR87YLv8Zbc1CFtVphKHHiFh/TBRN0q7qgOcgybcLG73UnOHjV8P
1d0CHXTouIBKcUNUILJP3OqelhnbJb3UFh9y9NymClGNPOHWN+kvs8zaoOrqOazVTawuI/3Ckhp1
O+uYet0ITHLTQ35zpmlHN+D+a41Rxj+GyZQ7elz0CotBQiFPOhT1IseGI4MdCBV3tgwLmQR6TJzq
zj/E+rS1ES09RfEwnsxfPRrSBNmGpAV4aR3T9Lpk3WG1Ua8V0CHS9b8ezKv/wyvqQzwtb4VWrMvW
FWBE/uetPPjQ8HfvkWyG1zlHvb6bwscfqhq97+oNlJgdjofQUQ8Y09sA6pZIGEPb4DWWBS69I6s3
ZazPr2SrLQNEVZpAvWOjvw4zqJcbdyp3NKlHMtvUvQdObU3PXgVrvrI2nb55OHBtGpAe3cHNpwOG
c7FyQwegs/w+W512MNkQg43hn2bgRoeqM1SyrTbqxWbvHAyL/1jtUenGd6v0/BuiBxAXOyihBVDw
JPxJs1v+1A69BpYQnSEjbJjo1m4Z4h7LtmXUWhpKQvLh4BQ5GDCUOy2ElOh0qWVykeRCNqU4l+On
NqTeHzLNswOFmtdIdPIrJm17uAT3BviHVESa7OSWlgJczTTOC0XbbEeejeMduGLHNuOoFQScONJj
+URNC2Lfk5k1n/zJyBcT2S31QGIhVn/guMmBRBG0BVCakZ8y1sinzEnH0yDxCaPCBwWG7lifcEUF
XB7V5uds8r+nU5kXgdUDBLrOFhMkyTrXC11e4dgK8WbwOpF08Nr4Fk+Q0kQsbrXF6tMf1CWhkFq6
fZhoJO5GjcU/kX0YzXhnVQIAiF+njvV0ARkZAU7jJnO2WQXcO/mUhjsux5PJYfNu5smXborz81RB
LguqGnW6GWNjCiMSlaOpkeQdWqUi16sGP6cLKCqBek/VBRvU8DdXAQ+ka0XgbU7iK9TgumivJiqb
I8HN0jbar9NeBj3bJruXBmgnZnBnOFvTKcfzHJd7O6p96MZ1OEn5ll1tHaREwaroGPOtmMuDnPC8
OXXm6Gx1pAsO7gAQIA1lEes3NoB6FMKyctcOcw8RYrWOGuvYuXZ/+2BOEdwE3HsITFZkR/wXpjt+
u/EW1JygC9Dt68QK/lc0NHj/o/OVe8UYpL2NGwfUxTYf6MCpS1zhWQviZW5DaeC302Qk8vC+R5CP
R2JnynzrTl89q5w/iYp7SKXl5dEuNP3FNkpQUMzgg5virAjcJlH1rN3UAVYFMvDW0i8jasIubZIw
hD0McO/7Gf7ffeWBMCsGEKV1rGgzghNj53d5f6k8D5hYNbH4uMpIM53TFifPNxFqgmm104rf2aAV
Bzq5ClwE/wdneklcDrbTGFenh7eyvgT1tA5YV8+o/2JND+HB2NHeEn3cmGAsPKdjkb+Z4HIL/Ubq
oQH87NvsR8lllAynHKN0QN84bRzE116du6VvksQ1DpoWife00gAohkCTg/zRDhK7H+xQIx4AkvIl
kONWVn6e8xaitU0MGkEIbewRcK8PeEb+tAyZ18pzM0M1PZ3zH1CZ2URKQsYCLEvFvv2zm/RgPCrN
GZpp4IfcjY3bnbtR9GeANvqlt9pqXy848hFgWjAMqA+vM7M7uYfUbKr072wE+7uuQULLbG3+aqfO
EzTNpq+Dwaot2W1lR7hzsUMx96edm5kGBRvjwOtqX2tNd3VUFr5rteTYGCDFI9V4sqV8fCYPMhkq
bY9nH21Dk9REfv9s4T7yuMcE/WXLgU7opMKHhRsNYNBzs2bjxLzf6WkLhs6qS2U4+6i2RrCqufqq
MZdAoer2CSheOoefY5NjtTPUzb7Pqr9zEzAlaoTqySQpdyiV6jeo2wL/8zpNPX+W8bXwH82Z4kNt
OsX8DJmxYuPrHtuRsbT76vphq0ztn6n9aT/yod6yOurG+Nraj/uPIo4Bq4DGzlKg8ECKZ48CpQrp
GO/BOBCBHVsVMTzWMyxOD/UONIQu0b4qIaNES2QuAN2NvaNXga8LhFwXPKCxa6TFxrUjtsdm7uoj
ol33rI4tUGyr6Z9dHkWIkIEnIlHuH9aQU6LgXdyuoz0NUaAGZYwc8O1f0NmJULJOOTcha8G4tuJl
Vx/qUUPA2geXB79lw9Xnd1vTNg/raBj15VfIDZc7PxcMgqejlZ2Xbhp3OaJZpY9n6VJ3g15NLd1G
3es+WJ3K5AiQKwdr6LNzWcz9XurFbTX9Z3uaamjnpav2HKGCDbSK2mh5OQispjNjkCn4Z+88ce0g
ipo6mLjWnjOU7pWbOC27M/PcTO7IimRCxAO/L08lihQPxTja5YZmqPkwXjzJmqpNUtoP4pRzgMP8
HCzjdf5x/Yet3A70X5YGApBSTzWwd0K8QPCmuWnAytwM3PDZhsei29hGFO/XmUT50FAM5r2ebfdI
K+rS/LmWJpn+pexQRUlz62p/1pwz4vvhalpeSmtydsDz6Nd1gl6J2yi2ipHnTwygqBWh0Tmz3vMS
oKnZcxGGUM34q1dBD6/aLG6AHlcbmqcx9ZIRZALxmNzXJes2H9zUi41ZjyjsOr2+A7OtxVZ4ZR7Q
7OJI0zSmfZZ3sq7p7CELAMHCDW5GlbDPgCAnteZFmBkKngbCbvHW4XVzIdsi3qyjpOLQ5un31LTL
PRcVu1qDFe0ml7tHp/bkqxmZP8BtJL9r9aAw/Q5wt6bNTj1PQZiFANk3MwUDHByg+oxzoWDsXJQS
jPY+MPm5/mO2J/stAyLxZbCTbdNo9huZSqPZ6jG4XGkkZh2hRDO70sidxzEwvV4ca612cE+utVDT
Gj/s1HIcnOQxqrSgxdH/RDdxIWQW6nEH5t4qlm99mjiovnSAx1H3dBvMmi+2/U4D8k/y4YdhSedC
9/yxjrNwZlBXIw9ElCEQ2BvjhjbD/RRatq6/QQa8/Gx6EhEhDXp3SDzahwR1mse+LPjNKkwEE/TB
+dTY+p/FNA5/+0+FGKy/u9755oDpeFkLuZbynmqR82Et88Z567r+shZfSr4BIgQRS4V6TpB8Dgee
R+GKerYcoB7wcJ2jDNyAhGjVhJafT8+0oB1Rd57W9jfWpzPQc8VXEJXF36GMAzJUf0ye8UBu4PoS
m2DwwEQdvadNrb2BWtEM2KzXr6D88M9Raf2VD0pFY0ybdzkV1sUDav5VN6GdHSPw+dNX2YzW2+Td
UD1njVe9atGM6AF4sEJawHB6eEpFHdq8FUGhcx7a5dxdXNUMqpiqUAdJ6pGNO5IFkyq9oonU86HK
YEWj026WPnkh732c8rE8rvtQb91bj+3pmCBviHdcgvgVydEeV5+EI1SWJXj0om6f9aKFevpYXmhs
K2fTkNEm7RqAk9WQbP9ZQ1OoJsUpy0aI5cNqtaYbe6i0tcaBePeIhw/VK9GZemRbWfqY1ZWQ9nPf
H+zk+7ulDzYr+6JOqecWRN4DgukWwkZAv28GUeEJyvKjq1H4CdRGwJC9jFcfsrE4wyM/8Fb/G7Ma
0a91nf8J+VK+g6Z8AuigDsJ3SwdSM5/EKUpdiPOp51lqtEL7CnxkfslMLwJc0xEnMIT+9HC1bK87
RSW+6dDL2RTAjUI4sUxxuqqdw/o0YmQmAr80/jVLjynQroYERGx6+P7jlw651p2BJOgT/XIjrUXw
dGQFGNcxmQ6mtY9ElgH4h4uEwQd2A4rm3gOF3QS/lpKvxPc9EG1bHJdrAH7He01U2bZgDkQPtfZU
JEZuX3FmCNO6d/eFN+991/OfqNHNGsRdLf+iT+NPkwnE2z2z+g05QBYMgQ2tb/e+pYGLW60k3xHS
MNBk9otjARnDZbeJiww02oaH5BeoCXIv6UIqZqKSJapo8m27wklQ364m6pGbS4VQNNZxGV2qofQU
l7DeicA9EzVQoONpiBhyiqdv8CeRjapr5l8TSzkJ1dY4lpWGtQPl6niQQeVU8u6LSN7BYCHvwwCZ
gzYCD73ppr61KdS0WYKjXMr0O/khQosJLa+Ns9ZGx3Ut9XJVnyO8/WpeNoI28Ta3Z/tCO66vqmn5
awLxO4iD4j2s9mmWzcZkNvChvybinou9lkPVkJm6ds5F6YeRaHOUldQamPZhowkarg3ZaJZsNOy0
cgqsqPMDsqEES6uXbWhcQyfp53hdWKFku26rZve7rcGu1IVlzsDXLgAit0qnfTc8PQn4nE1vbeJ3
iPVHybOJA+DOqX3vCqlsCa33GVwkKGI5cFbfC8bdTWn28ilmdv4EPhb55DTO2cSj+4XsNi62IdSQ
IMhFana+YimPTB0Fx1D8DBejaO0mrHUAxggc0aFQ5ib+QZ7ibu/dUDA1gUwVmGI1Kt0Q+E530ViB
emuYDPM30lFZNVM+DB/0V2immRGPwV8N7RVUmBdAzszeNknkBLoogUhkX45NYNpINvdGrd/IRo2l
ZvF2etcRi5kcJJiQb6AGABEpGEI2q23ZTe1RxQgUCqhmki9Ai0ngIuuBSBDY0KiZK1+Uu+aUTvSo
baXlri/wBOA5ZQY64c66oboJUamIf2MpqJO1RFi31T5zoB+FmfwgE02SP/XaOfpuqkWridyK0ty5
rgNZBRX6ylUQrI77aOmRDf+cfSFAAUyT1Ky+NPRL47NR9H/iRiSPc5cXkOYzt4WeildQbZ1AH+Bc
IuS5LojU9oeGsScyrXbqaeOEczz5zTmUPVMHnEA0M0R5BRCi2mZd40Zmf3B183/bq6kEqkjBcLvV
NHle8JSzjeIlZ0rfawsprmjkCJv2qZc/jeB7NjhYWiYh5VMHissn4brFjvzKWUdCmfyKzl78QItg
b7k2qVjcP0wYKzsGrnjgxHhgwaiGsgo55xBiVDQa6zqixwCt74vgqN36FAmAJyOjuRvRWJnbWC9s
yImy7ujgknL0IDyBciZm3amZFWdGbSLtWiEVuH2Y0Ezvm6FH05HsLquse5GjlrbDr3cyvw1C0/aV
hRMsG7zmBWjA9kW3RA3kuc33ZKMm0v6YRCSewS8oQIS2p4+CPqk46kH26sZHMtHnRvZq4AlguPN/
fMEvuPgOKGgDrl74kMFw87Duoubg1In52WX6O1TWi6facNkbVFERlenNz7KW2h7F9JA+mZ66AaIX
NhF7I7p9Xdi8QdCQXQEZiPZzC5mUxbgQf5MrNXnMkfEeof62zGvz0J1q2ZwN24wvuYAiZIx6wPeC
+/Y2joQ4FkWSvFezAo2X7otuDMlz24s/yAtIIL5PGSSVaWhWxQyqum649mLEPUnL+NFl0gKwpRT7
5ZytDtuADl1jHGSvdNb2LNO75W21EwbvoCpdtsWhiuRN+sMN7NGgPncq0FqsZ8m6rmZ9RwdBAWHX
HdN9uVlPkK3QkvJlY086ZCDJFVC7jYwc+/g/MrwQ4QsxwawuEzQTtKHSF3KZ1f47X7L10KbjJejO
wbxeMuvstgjxmiMoxu0GKEAEetxbb5ruzYYQzQYypd1+KhLvRhPUVK0QB4Sa0sV5XdGqZeDeRBGG
oyR1sRM1tJ5H/g2PT3NjBDogl2iMJETNAAoYSwEJNYsUEF2lj5hUI4OcOJm7EVqJZF3GkIPcud2U
HMlW5eXP2WUNeZNRh6JuiLAc4vQquuc7SXqs6/wONrpZP5Gtl+nRNeb49CFKt3QNRcM5IJuzJUe3
SBB11b1XAw9xW+Fq9RFsP+Znv/PvY9Gz575n4tVNy8VcuXpzGqwRTBrKK5vKj4vy0b37dW4887Zc
FkVakWwgQJBn/h48SgFDWP0LCte6jdNYHsgOh/IlTeO3ZtbLLxDWskMH8ebDrNzsqdtAPld/jpBk
nHC6Hc32Jtx5NwC1+ZWDgTgcXJtBirwdPkk2/bS7IK9CEa++bWLbOnWq6XOoOyw9L7Y/DtVE/2B7
GP5yedjq/7A9uSBb2+Al93Y6WHdqdM2x7m2L05nAY9XhYSIy/yy7qr+tZgglVaexdt/I1CEaeneq
w4OEh8hEua+l/b7ywS+c8atfXSuhEAls0N5M+TtxxH+gi6ex0fZ9u6EuOQ7MXRxb9atqtL7bz1ob
P+PTt2/WzIIEd+/nUZmol4BbPULQ476aPDN5xn0KkpS/XIVuIScjPEQWlI2aKbH8AI8yxY6G9CrV
NHhh0Zk5kgp9FgWobq0PnYNyW6s5Nb1z7tOu2HuDF13Xxq3yGJHyDo+Ic2L9GeWs2JOtcBw8HJJj
XYjPlL6kVCXlNdMGoFK9FjHQCch80sSoAcnhthnqamHqdA234abEWTWt6hiaoirr6UwAIYMw5Ygf
A6b5DM91L+Sm6msbGVsmcu/iqyoFy+u9S5yUHUSAh5euKA7ScfI7wqjyTr1pzLL7n6sxyoZ8mdFn
fz83wDKvJnIDCuSHa3PgptVO1JDH2CLlDDohEDmoiXVVEsXjFroW03a10RsQ2TTs6raPgnWrTK3V
HYMfeGP/GHIbKXRyBrDIOUNs5PCwyfIHWF2HSrZxOjaqcm9W1Xye4Wq3vhIody/86mCK3juUVvPW
x0CGUhMl/oxDNmFKe8KPWgpZujpMxnF04iLTERhiqAWwCvE8QH3uALUGPHWmungmm2NkSnWmevdZ
1p6EsH4UyhUlKONVcHGwGz99buIpfe4jt3tq6wNEV7sIuEPYc5cDFZ6KIG96xMyAWOutCZTqcXFb
i0GoaESYP+e4+Zwn9Sen8pzn0k7cp2p+srKuTQFlwHcfeJY/luHAK2dfm1IG5Ftz6T7XdWRuedmb
IQ1pApWzI9KlXnY0QbYM8HVWbIuuY3fTAT1w2zUtpBgw1Aqb3eMSjTd087Zhmbm1JUR1WANij1rV
TuQ8MpHGdDwgWdQYZ6j8EJvDC7C73jHx5goSTSLLjU2VRM0Z2KbxwMb6oGVlcwa/CRA+hnpgoTE1
5Nd641guS343vdpy/bnMUYqQQQqk44jrc2TMrpFCl8uW/exFSTZiogu0HBQzKEjFLHB56JJPDWE+
PG27R6MBxBAaWV9QGhq/lon4HM2+e/LVkcueBaoDUCc3j2Z9tV2zGzfUZWo8VCwKPFM0IYqSMENG
5CSR5VINWJ20HTTABEoj/7E1lvov0DjWkSWTcUADAC2BjP/lRsPUipFET6YMT4UIHJQQvt/MLO4v
eVH3F+qtzWoDrZ7cJSJHQSQggdLI/gb+AAeTqLHPg2qopzmdUvItgQmUZmKjalBYoY0AD85VegY6
T2VcGhovy9sYU9SlqRafDfgdujKk+sBIS/dSKrq/akBxCdmYzVE4QlWBvioNpJ6ld9Mpxe/UyFF3
vyJePJHMO4geAkCn0Bc0oXDzISS30y2r5ixIy8Q44IQfv+Lhjl+BRb5RLXPDoK+JzAm4u/h0AO9W
Cthp4px9Cf7TcrTbcHZMKOEqm5VrwKXLK933fQMl3L3fsyfDNfAgHINCAYzp01eacGXfQ20p2beN
B5o7oSh7YgTXUTKrukVi9+5rDVz0Zja7CA/zsQb2WQQMTmszJZ0HekxVSkVGPDYmG8lYj4RLWZxL
L/rYtFYCnq7V+OCTqyVz73rAtwPngmq0+ZTZ7nSKq3YGRw2Gqw3aHfhEaFyI4t7GKBX5nd9qE3Vl
HgvvWynd7toWsrvq44THKRrXKQLsTg3qYzki+6wa3JnlFfSzwNSnE0rUIyB06hhNPF4lCeRlQMpc
uena+9Epnpuk33n+BImHRGtee5wWIDiZDkeyASWunZClLlDgVoYZhE6votUgkGQm0M32O4DwfWHr
ScgFTt8j1BrrfKxvQGAB/Nf12aY13eygM46w4vSyhjsoTIHKufrkzOb1IQJCw0oBgMZRP0weYjkV
6FCQXc6H4o5am2HbVLG+HSYX/2B/TO0Q9/0hqAsHdX6aJY9ZrtkvtvSiLS+SDBGG2nmx08h4nvs3
GpBDCmB3KAC9COu+wg3eB+ufguumuZ3jN6W6sULoejgj7C2zfVpNuV2DmjeDDu8Rz2I74g+lJhbg
xV3GTem9ST8Sp9TIUwAIUPMEBfFG0Yb8vC0J6QG44NVvdJMiO5PxdEh8aDbp0YCHmIpDRwhRbzHh
0kS9NjO+2WZjHQE68EPTB1+r0WviGZKmuC8WuREY0fAVcdsSMBQxPjPHGp5dW5ogf8xuLfPNA+oC
h0DqTr7zGj0HGiEa2B4s7/zoa/yU15MeOJb/5rt5r0Ds3z3L1d9lBYqE3tDYHuKe2QtPxBl6wmwr
wYezVaIs91g1U9z0dwg7oBKO1QwwFdhSzSzPQkP9QJ+yY67x/H2aATFyY0dc9STPnpvIFZvYwJkZ
hCaoWpHWpah080PTQsvjwvGh25Zbn9dJ8mUR490mH9wKug9RSNdU35v/1jOO5LG6wtLFka6tE10x
18vs47TyroVzs3qxhVYp2xuRl97mIhc36lGDJ12Ukog+CnU1aw41UKyOLfdIRo3XYsgHnHOBzmrp
RyjUD45kKesapXAm6/i9lLlK7878TI03Ajh0pC40msE3ry/2RHnwdRJVyPxcRTifdmP63urlG5WV
NjhuQ+xOQHt1KvhedD07U0kqNWSvuOkHHmpCQ7JJ5UsTqE01j5ZTv5F9bMzB3w7YJFebkMe607pJ
5fXbSvfbF7tgKPIcIEAIfVjtjxgI60sii2mTqyGqkP2T1EAf2tjpjLQGKHYAzRhVQz0LyG0QhaV5
uNoSXWaXAlUYYMr85UjGfHSyS2VNzzjjuHuaXO3Us3RcLrUapcyIy3UBKuf7LUg47ItIUfCqgyBR
ln4Nvhs0VB1NPfz2//Y8je0e7Pg2D+0GJwG0NJWn3RdPGHK/rl2XJI4ZjgyVzVQxEk09nmBkcQCS
bbyS6UMDyqQreZRefljswFRtkbGvt+utFl8sJIyjqYQwM26/mpbl1ka3UPjT6cZ5gEK1hcTA8PPG
rLlpOCiQ9Woa8vGrPSb10R6h88TZ0B3WSkEqMoTc788JCpDTLE3QCvR+rlgqD8no8+I/29CE5+YZ
oAC9DxUmxbZjruzLdHUciZjHqxBjBEYfJB6Oi2uvKfCswLrmCB108xzPvnmmHp61nHpXIrIKNq76
QDYHfBL1zsZXdvHpZYIPDYGNgAoxASnXQ4Q/3M1Sa/lQnVnKErrgAvwkvEz4baz8EPFA+wTVIHxN
qFqT6jbzxJo3WQMIKU5NL5FhlAezn5DRA4wfaqhxA7xh4pq7GpW1R0o7cC9nl2WW1FBpTDP/9vuQ
qaDZba8ONpU7HlE/o+PXk+cn+blH7e2u82SRhy1AKyUy9FemhKRJTTr1zOwI/TJAHcmFm1Ef6ALQ
TvLJXIisbSYLwWfcNn+7rqp9sR1qsFlSvUjmWu01a9lxqQihIS5Fx6V8hIY4oB8XzWiAVf/jrNbS
TsDebsCLu5lViNvJJvmkI7lWzW5xIxM1eVF5od7abkBDgPPyJ+oNZfbBl+xpYULYCkxNrkru0Ee2
fN7qH0EfclojG15qP+jDXz92Gi6u6l/jNGDocW3kuXz+PYau4nWaCvY2VYDnR5o7H2joQqMKGjVz
EtKQ8ZoDbDQimgs0yJut6eJpGFqoh2NEHnMloRXJ78yuET+vk+9ZVgYF7lBf5r4cdlGWZUf8c+c3
zrI3cgABCp7BjMq/W/Jm9+DIXZMslEyhJgJG08pw2lozKqPMgUQSXAs9a4wvaVPEKIWxACZcxzEH
JXnT/UmTmlbh3k7dx3FB69Iik8Go2xvgOMHTbM/DE6oRyyBOs+zHbHxhuJT96eKCtil4BcJJW4sA
qfbj15lZQArggBLSA1qaRezi+1ohcG3NUBaigNQ91XnhSBVnmr2nETURFXatY0vBs2kY6wM471Er
FFDih/U4nbe+hYeI/+aNyLa6DbjwrnmjMfGjPQi0UWzTa82l4/Pr9EvKHJUHPTifcrDcD+0gApQP
GgiY1ZBeUT6kb454BIQIxTPTi+wyqBS7N2dVoDciP3ZqaBqFu2eRn4InHfn4pLDtW5w3dxoZ7Iud
GN4+FWK6m5EVb0uTlV/G1ru6WqT9Jb36MHvS/VrUyRggSKrtfKhTYz/wXZagNz6MKNXDJTRJxoOH
8OimmmzUD5LRnVF8pOM4MeUcPlBwcrYJy7yt3XXtE1Ck3VNl4BlBorQtZ03YaMgWqNTph6YT+1Hn
2qU0ekSzvM8lSz9DcDJ9T9ukR+KlTne4uyTvyYw88AwIzc3O2/xTjKQmcOjJu+KGP+eAcwXklmVT
t2UeiqdpNvXHQx9pZzvzrC2bk2c8l7MLWBDZBQBgRCEcgmuTIcqS6qB8wG2BS+oyT/4cxNAZHpag
eONDhWsWF19kkEDNBiO5gTRJs/60THZvLCN6cgqAnD29lVfoZpp/lCVi+zS0pf5xSLOrs66c12HM
TbHHyXHelmPdvpT6OKBmYdaPuqk1L/6Aol5ufaU5cAM2L2KIOEjjosq5OTniUElchGAo7d9sbnbn
qAfolYZxp/nPQ+4ENEpqu39LKlAVzKhMQ6KrfxvNJAs6XHQOP7PONnPwZfuVuaUeq0Cll4BMIkTN
0nSGohPKI1G4iXACMF8ahO+8KZQ+bzcxFF2v1JROVV0RCuiDGHSNW7LpeMPXSTXr0JbMPUpTO5Kd
PGjyYYjSnC9Q0OXQbca+5LHuQb4tuNR2c4MP7mGChjwvQeIJcbYRONK2TINI2vIWJZ3x/5j7kuXG
dW3LXzmR4+J9IAiA5It37kBU39iS3OeEYTud7DsQbL++FiGflE/Wva+qBhVREwY3ANI2LYHA3quZ
G2Y8PmVhiLok9z9sASM/7Nbe3ChAti4vmtshib53rLofppegVmEj01mRlDksyYdioduuHVC23mCW
yveXdkIWSdqZG+hqmLuRK6CO9eklrkO6s4gABHpMJ2kODJmagmoyjfz9kt+v7ipQsv0q3eprmBmk
i4ni7RU1pCcAcvheA5OzTIDMWOswQBG/9V+CmlZrgxjFMqVN9D0RwTLuwuIRUhfDFsK/2FdN7QUf
74PBqG6icVhJHpvHygf4sLJRXCRGYx6NVJhHDt2AzZDzBLvfv9r0GXbKDQysjvpKIhj2hgUBmSMp
50oGsDiOlbmdBFdesW5C4gwacHcWZO+WJuCKewg3BrsS1rArK0nKUxbYxMvNvJ0T0AA9/WCwPDwm
MkOF14bjWEUbrFcGB6+8KYLdTDp3J5uxUTuMZUGbLaAJB06ONiTTo3S/wr8JfOAwmzsxU/Mms4Kb
JiVyJ30/WKKCEjxWDXsRNRU/RDViRe1YL710P4emkZTwa0uxXJuGct98kUlZz51K1Qs1icClExnP
JCE0RrLagsvKdGhY63+NR92vh1LKsxUAyLd64PUS3XkZx3u4rWdx+OAa7kdqtPm5HyNz1zfYGDlu
Ur/2tVr2rl0+QRKkWAduP9muMvYyyu+6v7XAo8S9oIMVteo+kP7Jbsb6dYR/gJfIcRXnXIF4M74L
aFxu0z6rT1pMM0ro++AL5OCkJCvGOwfJ8wi+ErGbO1sdhyV5pjRu55D03CS1DG9Hu238uTusxxoI
5Es0KEAzhzxT+Ghi+sDbSR6KYXykJPHPqs/zfQE/bs+glnlTO+O7zoboA08yfEwpMlnXhEmUWmpe
ooCKBw/A/2QE7Gv3X32qJm84fYaZvtgN5Z0OyrJNNx23HlRhsochNaAx39LoZ/ekeFT/jBvys4KT
xSMKtiHmt8E5tA1Pt0qN40rCSe8UNnhaZhLR710LQN50ERgg6xF2FK94HoVXtYE4WX4I3l5OUb4t
DZjVMqcGZckBC31UvTzqg9NG1i6H43bh+o07020gGkXImlbVpu6cz3GQfpfQToNEwrVND479DHa/
o72/tudlR6A1bkJ5ocrkUXd0BXkbZQlYGPQDNrwFbjmG4OqdW4O4wHk2CfURVc1RJX1oJKezEoBe
7DzC7DaukolMNhprwDTC20wmqO4Q239sFXu3WEF+jl7uFMZj2JhQZ4cqNDJCdX0aVQow+JDtDB7U
J91ORf6lCZyzEoUWaFPrMkM9mHO3TWH6GCf01p8OSWgMexMJPpcXTMz0MMgcIrEnUE3U43Tb5ZCi
aBymXOD7jGsvg1Me4i/t2lXRgUnnsgR74qS7qZoWCWMBBhpUGMxNkUdnZFI+m66dksCT2oaUiDda
lQEx3l9jzBYpcoI04arhGQSW/eRDv6V5g59VZWCa6je4PiTw/gQ6TERbHbaQjTwSas10pK+qYOix
Ao/j61VlBhlXAwkEaC1Hzgo0cHtVmkm+6VFQmtmC12d9GFGZ8YoK2IqGpOrS1sl1bKf0pAegqp5t
6IgZUIBimHrZwFNP0fTzgnSIP+ISpvOUhZMY3CQB9+W0nOQBL7GQBNxX6wX6veM5Uwz7XZuk72EX
eSAKgJtH1HOIdQReTemRhnAugh5cSZEoV7Aen8IIZTgPr3PmXb6U2ukxm760lZMt0hwCbDCnB4ZC
f3FN3V3GkAftc8sre98HlSv/QRqsNfHPNm8GkZo3+LibN8ggNEtfjNiDTm2XsXlEHmynOjq1CY9D
TBSgYKKAVhb2sQzLAdVXConkX208KdOVdIMTdUa16pBUfmIKopCNHb5Z4Pd5LCTsAAVp6yYoa4hC
WnX4VjrGroKUrhcq5W6NimA7Qero1qcGvmPjJm7TaIEJhyUe3FDgfiR6qGBhx33OCuRO/fIkp0C3
wD5LQjE7AVO3IqUHRwFytn6OlA0fsQXxgCQU3T2Us6Oliy+X57Mh625MO4c6cGE1S2V02aY2hg57
A3Y/RgTg9JKayEq0Hfgb0fMlmxJxKIYEHPTaixImMqDhzPSH/zXGH3L2OYAyIrbZXkwJ0rEuQcfK
Vc/2FOpometb23KKbGx7y7keo0fHDpaF9vjK8dVFeoaW1Xagbb5RKXhitoFtaCWLBaE91KKmsGrA
8tFn+kDSHuurQrWelVTFjelb0PoeJQi4whnWyCjlc9MNrAc4TH4NVQhZkWtvCPr3Im6G16aV7ayz
LetoRjE7Zkkf3PZQHrg2WVN7VfE7JLr6tUodcTCFFT5U2bIiDn2IuiR6KLJlPQWwTx3PfftQ1/lO
GIlz5KOiD6NRXCLaCvqQ8/RL9KvPSKzkfgALogB6SlrGYzmU9q3okH8hSfDUtmGzdcwWid6psyvi
AmIvEVuCVfxGG0fMAbM0TuB0vxM7GL5zZkxZqC446HZRJe9J635tH12w/rre7TCRoXg2PbQ8yI0z
wOZzGhL6MAS2ryOQN7Fzmfp+jdR9U0Sxfn0gSIHtx8FZtb1tesrBAigADu2ZrKVU6nls8mFXQg0Y
Xf3wzFRiQvaA18DVI0TBI0na55FG/S7Jk9EL0mR4pga2LI4ZBCurNrDBg+sG+FVACO10POLzsSth
Qg0niqn/S6xoeJ/i7QfnHvliRUlxuB4I8B5fQhAiXlQQYhL9ezt2VBFeFvAq1C8sJOBasIlHC/m5
v15i17brW2zsIWxs573HoAfyIt3Jc4LK1w76jYsmauQWFvXGXciLe73kCquu8IgQ6Q0ErCUA3oGY
6Q4aGm9wlCVngee6Iz4Y+/60hoNf+iL2raMagSlUSFUeuoZ/HkxQ7g+xxI4WdJBhmcrSgD+fPupB
xa4YAnK5QF8qLSyBjLq9TKl62m3pGO93+vS6QPoy7345rRIXQ9Mh+1xGXcdz6MHYhMGjJXBesqhr
D0WMQlcWshjEJBKsqyl0+zoA2wU5C90rIqdBuTX8rjtjM84PbCBYHHn5GMNLzIb71VQi0IdWa1yO
ElnffMTus0PldqZ7fAWrJxbF4UKHRatsYAwNMKoY6b2OtfE6oG16Vzh5eMNycgMaXXrnoip45yfK
nkV4XW50Gx9DtR+D5DuKAXNeh865cwFfzFsYFhiVaz2JzJdLG3/FSoeg4oOwGgzAa7D4GZrFEVxM
nGofEXctzMK9Ja4gNqaVtloAxwiD46nxegCj9SEwKJtHMdT5LcOyD5GtbAASIudyluYjgfBNYs+7
isNPQXfrgWkXP2fQOPbibEz3NYT2dk1A2RLM+vrMIQPqpZzHr1xYG5sV7KeftUtJq+JtmKxk86on
oEBbLVSXNeBEHxKLmJuWt8ereukVjdLEBV93RvtTBEUeJ7OewC27rR0pbgAGiUHTRLoNlOX25I8T
iGcsK74dxXhqTCyJisBN19U4Qh9gYrP4mMgSM2W3mshiuG69GgaIsl6pLmYB2zP89rfhRIbRI3Ir
872LnMOv6y93Y7Re/dZrxwIEPhTJvCuM1zBRFCsySy41hPfSMfL2EPTl4grt1WcVJGYuY3VohI1a
A3vRevAHA30Gq8VZ1EXkTiCNf+zMduM08a5jRfnY2GO99oM0XHWOz54d1/aqXvBXEahmjnVHsB8h
IXsKbClnkCAKlgIZunk9Zad0RkofnCzehFXYbq6pKzWJCuhO3XYNp7EpUhqba5Mepm/ZSfOnzLD9
Qyl74nWUEazn4OViz3wbFAcOIhifhW5QrWqeEKx/pthNpLyFlStbwYdTXUJnGq47CiPL1woeRjPd
ZutLosGk2NiJ4OstnIRkG0xnb3qg/oH6DqoWdIO069P1pro9t1i+5WNwd7mnbmuHGFoW3S2SItn3
sETyAqChHw3DOqLlPr/jqulXWAekm74dihPqP+7MrCL5g6it2fDqHZm6BrS7nN9a0CvdGlDQAZeM
tA92Jr8H082wsdt32Vg9+7fGUmuXaNWS0XGqtUKO/Kp68kV6Ww/B/JsDeYP03CwEqnrWWRCpvMS6
C1C+yhtGl6+rdLhT+BvOtgr9Q9FjvWwbI3mBolLqGbmdHbgz9HchFEZ1+0ABDwnrjK2hAGa+YAlQ
mDmWoFLcyhpJcz2/N9Ob4DLr6xjCNN+jEN+06yvi8jYoEtfctaZzuezSJgqxLDnx96Wc1gSG0Xpa
M06rupmFDV2lOR8Eq5BNcpUXGgWem5aWG0fJt8CcPGhBOT3ez9Nob4RgbU74ouvhageg234Lr229
jEPgRdMHx19BBNHLuKrJUZRFeoOlJPzgbAi04P+Exd+vs24IPAGO3v639iqlxU2RQh1h6tTj09IP
zJk+5TbEmVzeXjok641FxoTpAcue3EQ+37dWSnMvqRQFdq6iq55X7lnaJnYxKZlfekvIys0LnteY
o9CbQjf3PNigLiK4tJQ9WxSODBfGq5Z26aZihD5cwh5iuRdxud+69Rjb4jXoD26xaA3YceP9vwsn
UVkojNg3huEAJW5CHcqwgTHUbdmkT6vPoiBtYIPk4hM5XaEH6w4d5oXh2RCX2SeVBbiM7miMOJ/H
TmSBQoI7sya9HZRw9mWVEaCKyneWdeY5aBg5JwQqo05s2ysdBqEUpxAco6lPHyygs5dwkEnnAOqY
Z+JCy7sNobMbslHuVQiNVBRKs6n0rVv0wfcZNvChPTwEKLGZ0MEk0LXy47LdGT7WefoM3o7TYpDC
RNKFIrGnG51pzEVL7RoLk76ZtATsTJdtKHx/wI8r1h0sqzfwSQOUBXhguOqgqHM96LZfw8IY+AbW
m9UCSnyjRxoUOdyafNqnXY3UdJuEIRWJgTLQ7dp5TXuw6dBRtliPrXN3bSelAp4cEByDZAG0Msfh
poNN5WMPyIJJOv/egcTOuUe+cJiaMwrGJ9ZI0BibwhK07pXTO+3CKAGNinyj28iJXwzPmT0Youxu
oLWzZKlF5lUv+V2Xd8atCO2VjsD64nd/Hx/acPjV43VnIIWPVYp7Ga8vmsYn0/11dB1vj0m0zNoC
VjdTRj53m7KfATD4jrFkpdsyRiDjMfUyBo7BrKEAU0E8yJy1hCLWXdeD6ECk+lwGFnyr8pyhABQP
n+k8vU79El+yAuAzQ7R0Gqr7L0vWEZCfBIV56KEq6MoAVFNsBIM4fMDjNsSO6u+x6sJyg1lazpQp
0H8d77cRFtiWIdbWlB2ozSA6BAxCQFPUp/g/zaZkTeqCI6fTCZXw7WMag+M/ZhDl1G16sKuyfk76
Xi10W++YhwIwvaNSeL0VzgMeUH7qgbLAYs94bEgFrGqPD6IOyQCZ71QMPril6A3TXkDWrQu3Q8YA
oB1U+akwLyGGiGX//qo3n+nprw2Aj3MhIvcbuliv8aZOnlVk3/o0XQG5isx8H0OMvashyz6d6YMP
WPSlrc9Jv4q68HDt/Ldj/9UQxy36ZdgkGQAyLtbuTQmyS0TqdRmZyHJBAHLfkVwuk7IMzw0DVitz
c/kcStiW9Ip+sIkNVGVwRAYCeTPWjrliYU23budARIYML1XrwIUbSs5QTrTq+0hWDyRIordYwWPM
yt3qWPhttU9jQ851h4+VQ0Gy4cWC0cOytkQBdkusrlc6zCSwWETWTNak2hp8sm8mQfY9L9WtsoM6
gHHIA5iycM/J8x81JeqpdkU8D/2iPkqmzFXfG2SL/QCU5EJjG2QuCopxTqEjHJJd3IENyWoYgAeR
6jZlAKupcmKrRQnBgVsV3lLgsuk2fUjre5VjHgHfB2W4Rp0gKh0sZDRIqGFFWIDnEKdZIMn7V3zt
H7kAIkwk/YF0QMvYJmaVinY93DBFvmIoaT3HtDwPRe+fSmgk4wPtvOjm6ygF6cdnyuTZGFP/JKLh
Jowr8i6hlXcrLOIeuXfn+zJ4hFBSdaAu9rp6928iNzBHcYZvSGd185R040515CME//OO+QNSLrXb
r2KDqAdhuODrJtn7vxiQCTYZpRLk0JHn2w+pA/Zth1RG3vpQPZhC3WF1A9mnmftkkBimeH4/LAhW
8GArE36XtZl9gL78uR5tdjfaOb8TVXu0CD6PpVaKIjDqWsMUN4TzjZPUM2jJhcCP4cDMONxT6TsQ
xO3Z/LcOHeohenDLG0AldAx9j2IbWACMVgJqySDV9HYSLt0uz+8V6ui7gCKPlyR2dl+JjN3Fpqf7
dEsWU6h8u3G6120GCYcFzWSIEh/GXy+/3G0Q1t0Iuwurye7NuGnvoniBdWOyb8N6CWmxYZNNG3p8
2JK9btchIAmYcrMeDGHwb9pZNWX1+pq2c8yTjQd7HrY3DeDOLz32lBK8xLVjnQASq9a6TV836DSh
PWUMdZy6RbTlQHXr2+imsJ+E8GDbMC/HHGCwyvAh4VcCoU79AhWBMD0NCujNBtvEH1YO+bq2e7dJ
o7x8AJAlYAAtjZFvLoPQlA+jlbwawEj9KOt6h/Rn+yz6KltAMkvuUW9UkBqIj77AhnNkJsCoVaJe
oPWWQoPlhRM3Xg8lKmc6jOpwGSOr99jWigGYCv5aPA2DOuZzF9kpwIcDPzhcBZ4eD5opnfzWxhsD
dLITkP4/dLss4TYa05wsTTPGZj/vAZOpx3YDr4vPMz61QR6x3UAV8H/Xy6dx+i6Es0NaUYi0TPms
OocnRhz3UM77lQUDSz6ETNs17t4UOJh73dLEAPrkogz2mSqsmVum6ljYiu2wqxHzOBHN24tt+/Wb
Ipkzx06HYilaAJWbgkyuu1ntApwqjQeIXDqrlCrAtEeFRGXs7PJB3Q7IkR/1gYcZOzpJNTdtVSJf
/1c7vmUWlqtduL62IYVcQfe1ZV4r6aFMhxdN60vT4CkuBD9R1BRvXcOEiu5E63O7pgSJvKXbrB35
U0pfdDPLanudUtEtdDhdndmpOGEXJm8rMPe/XG3j99+6VSf3CR1feGnWD6ndLoHWrl76MoZlQtLS
pZG65UuXqx3EEQLIVDPg3WUA/YmpPa5N5dkWKtf6clCbkarF5VXsNF8uB45+B+GF4H40a6yKkTgo
DBuaJSRZJYMVvDjS3bGUk7s6o+VNHlVgJE/tbWMV89ry+61hd+y5ftOtmT1kWxcJgLkOI98GBcCt
rJsRn2soqUBTTGc04ajpHOJygCQvHrWHNYtzyIZxdc1l6hHSJis+DmA8mGxWFU4JnUh6FFAK2gHb
82RXbCJDxG25c5h8qnMmTzmv5Uk3+WiqpqbRLv0ZGD+AMTUgJ9jdUOxcHoLFoE/T0cekbdYvX9r0
wC/x5VS38iyRjucMdrHj9TgrGAgV7ijoe9jMSTdE77FVOV6EivtNAHmkvZ+BEEDqjL/UJgT1G0nf
C98eZi6KfieRKQWgUB2uQL4y7pXwYPMlARbm8QlouQA7QMCJ0lTx1wwiikMU8OeEIJ8To5AHgEa4
alwze6AkOkMRr3xzHSje+6E7HPOiErtEQIZSd+DTEgJ4+2r3qQTbbOIPYY16ihWegh6QJvTFZrZz
h19EbiJ8KZdx3RrPymwud8j8Wnh+mw0HOEBDQNavJDix8sbGzLsCDB/EeQ6Ls9VQoqgosjKFr8wU
8wDlwks8oIq6sqb4sgqEvxkA6T2YeU3lgL/lj+NtR7L0FtwpEytIlBGuHYBKpLex35gzmbafHSwp
x9t06vjtCt0R+DY6SmlCgA6VB30rJ1LmXEJzYpNS82EwDPFiAkM/h+oNElIo2jwxoGysqLFfmq6U
q7grolWUOfZLOyAnCOu2RwmB5K1ULpnrdlb1z6Xyg3Nd5ekNyAdiJssBvDTD6NbEYsYahLfB65zK
vDdslx6Yn7zoyFe8vyOAQ01d+lBa7h6Pn9wayjLvc4juz4rYhSsYXpKbhjrDNDv2B7O13Z1wAHGf
ooveJCgDMKQCr+ES/n0c40Z3gMXpUz2M6qbvIraOJp4KAZnn2cRHeJbJttvTKUQZzFcuZCbg1Qpy
vw+E9dQMiEW9QKqqWuuw75xTKGy5hEtbu8o0k0Zj+qG46mHr3u3azOyKVVSAfiigOQr0GbYafrnL
CfBABOm5cwfuFeT/7eKArbm5wVaarZvKr28wB5cLoDfTey7gByus0f9ex8bBdgFNnslhlZZlfUwH
pEBBAQQxsvXlMXOdct+VST0frSF684WN9U00vhiO+bn2DurYOk5PYQjAlypCE+gQPJfrIYirYV9y
4O+KHs+370GoFyk+vdOpsBx89LpUouicq5lJG+OkaM82vgsGqQtgwRMVQKE70nqLofKbAU0D1XR2
30Cdf0HhsbCXRpDtGzq6izjM7Hs3LfJZP4nH/uwho/zhyrCYUUNgZx8CgNWXxmMa+MYjuH/ttkjx
IdIhnGugZdjF1lKHidVA+z1qqiXyJqlHSdotDNeJXmLDec2q2D/GrTse7Tj/YVEWv8RKVQsbObY1
3hoIUSWy2yx+ovggw9d+ZJ6+2u1KZwaVsO7Q2Hlz39uf45W01KovE7LUl5skva3w0rnLO0khmoKi
mTgPSDiew7Zl5xbGMkZbi72OqqAATWaESLQOjQYjeoc5eGG14UZf1Xc29MyZg2nhr3tgve7ODQWJ
86G22eXmPdwaZFYtaRhCKo6Nz/HYDd9JlHNPiKLdQ0GQnNO/2oep3fnVPo33HX/43gPt7vVq+Bzf
4Jucwhtpi8W6nPetgi8Zc6C5bXXGY4y3iBdyFu7y6X8Cd74zyv7jsZHV8FhixTW1FhBJuh185/J/
64f2xszxHeZQj3lqHJKAgEaBASDm8JjH0GCl1hM1pb+PmwiEpCmMSh/YL2jmwPkboXRBB/g3FzWW
P+k549b6It6IAm+R8l9dhJKHuPNNe507g7FqeQj9qzgzbtsqsLwOL8DvpU2XUR83H1A+fSibPntq
4giiC0mSHrIiGndxyuJlndDowe2raGah0P+RWOmsKQ1jwfMQJRLD5lCvxoGrVuwB7gIpDRQTb6Cp
2LuBrKq57iZTbBAbUH4A7iJGxdJFfus8yg58UgA839jQLwhgJ1C0TW4kkIgv0oA1VZN1/bHkebq2
LN4DY1+bN13R0ZnrxycnzeVtZlvBBor25rpAJvUWytjhPCwFfU5MWEmRof7ZmSjw2lnxPsS40Ke0
uUOJCzMEksgzs4EW0VAHTujZae+NmJtgQjWFiQ0NvKqBuUXXnjiVxQm6f4Q3pyhJ25MFE9Zj7gfY
ek3R1B4T2OlYlcIiTawZceQ9mHryvmZqDfGY6nhpGoHvNgDp2ujO0IE/H0BW9lz3MjvHRpIEP3Wn
AO/l/ofugFmrxA2yna/8DVRE1WNo5t26NmJ70naByVFXgw2hxtccvrZQCDH9LTYW7MywI9bt7pjB
3aAPUuAVWbIByALKPaq/v+SbCGFkl5HxMyxVewkv2arQQaVuGswdqNv0XTe3uO9vUzKY+5gqd5HQ
3rhTAisRVpng6Wd0LiwIJpYuvmhMyu+uA+cIMyw+YD9dzGoHO+eQWZC4MM0nozWs80R12ev2oimH
70Mjntyc8aVdd9l8SF1sfmLxvYF3A+zK/AR7/tZddnAx2WH5KyH8ji+RRZzhzlUBmzGD0HMfE9i9
5y4UvKlqdya0vkAqmU7VJLc8ZKCXq9RoZm3hv+ia1bWE9QWjrXsSQtQchNXG0+F19G8VMh1m02CL
xl8Hf6mw0bqC7mRce5rtpgltZQtV5amCjqS4URvzHrzHC/9NdwdF18CTfaK+5dMYZxrTmRkMh0Wf
eMjKWOMsDIV70IdKwRvYSOx+gb21f4iJRLc+bUy73kAw+/il7XKqWHdGVj7Z/H4zLGgZaA554Ol7
p+XQHdp4YUz6/RaEduCsWn1o0X59GBWc3KUTgshguReBf91eOdGiiOL85jq0C2HlU+ax2Oib6Qsy
C9lcO+XlUrfRmiGJmkFKHvx+Ae7j9AjwpfKxDsJO07Yq95M0qHtYaozR/Nr/5SIoMXOvcGoGbmBj
YX1d+7uShNmRuYzPQC1p34RZHiyoXjwaAoWXATJZayYb64GXyVEPUKB1zhxM3Ec/zyBc4/jGvG5/
BmZNF9RKnGUvKcp8MYHBsxi3BCC1rQ55yBzPdOOfZTUkszKKrYee5MlBhz6+Mvdmf0LaB1RZWGvN
zSgPX8bAr2dQhBI3ttVBgTEyb3xwxl46WYqloiRb6TBpO1RJsPIhPuxJLw8XXihBUtSXR60fK8tB
lkJ2zN9EY8wnvQyHeaM7mRDpGL87N6HV1w8meMt5kMK2wrc9kZjA9E9t+mDaVXobxMmwDHvXn107
9BVY2iZb7EDPut1XOZ81Mh+WLXY8N4LzLYgj5rafIt2kz8YMTkVZMddBlPXqJkLi9EaHXRYbmxL1
IN1+GfGrE0+GLuGjCCn3X236TA/GXJfM3RzC8tc2fZbWsHM18IvMYQ2QzwTEWVcaSUl8SBvPkJYD
DNPOZ65wo4MGX146wFilG5QfTxOpks91D26TLDiLAal1oXny7Y//+Od//cd7/5/BR3EsUFov8vqf
/4X4vSgHCTUS9Vv4z3uI1heZvubXmL9f8c/VR3Hzmn3U/+2gQ/Qui7r4qX4fNf02v+6Mn/75281f
1evfgkWuIjWcmg85nD/qJlX6t8DfMY38P+3840Pf5X4oP/789l40OTw1zh9BVOTfPrs2P/78hrys
sPWjujyp6Sd8dk9/6J/f7uDI/sfh9VWqj3914cdrrf78hhXzP4hJCHEBK8Ve49sf3cdf7Sbjtmvb
1GUuNR3n2x95IVX45zfT+QexiSlcrDUdDiky99sfddH81UW46brMotDNIMz+9tcT+Nt/8vqf/SNv
smOBX7X+8xsu+fYHasXTf3z6Ezl3BHcojG8EgXMCFkX4/cr313OUBxhu/g98UyMH2SJrbtlvEcs8
iXVE7yezZ+48OBJqUuYLJJBR7x4WtRTwHyHLIYaxfIjFF9xj6gKY6PZI/TtkS2d++pEFFGUqIEbi
XcbBMYl+FjBODPOHEaxykvmobooZPDEWEvBKp4YoBI/nsu5XSCRIu5nFMGSpsNk1OYcPeAGSSgUY
8V32KiFF1ZKPod+4TTcrZgF4rackuG26eQ6RZIjPYYpKoJzyELdyVitYFeQTNjr2IjUpMPZYocA+
GqAOhRwHzGqBAodWaucBPjrHjaMIoxVUGgfgEbDPs00AMn3PkU8deUrDD4C0Zy5of5N2pqL+Ai/9
HSwGH9rhXPtnxx2RH4ELm2yAS+j5W9SasPzj1aIGQ3f2bo51uy6UalcxY7DfdqEX6xscLOB+54LW
t+hons9C8kKIVXtFO8Yz/PNnPnQSXGbvGPFnZflRZQ+iOXJATZOAr6HYNXeRuo2qBPiiibnNQfR/
bJdi9BciruaFeFNDBjye9DosN5m4d+N2BpS7N+SzMniadsGUeVOjTT4E5hqKoSOwQQT5bCeCMAE2
wHZoQBhHwlfsAwSBRZWtoEywlrBlqdQH7GPghTUsrHiRmyGcIMAn7zeO2so+86IaHw5o+Rrdm5z0
5KFNzlDmasVTnj6VztFg0VYZxty3hllvuDOafeRczBKeedxNUPPFFymcgVwJnLYLEY0JmyCBiNhi
IbagLU6RDzSgSx36coZ136KCo1+VnkyHzwl0qSMTkr/VGrwObIhT7JIfhvEtwpOoynkqjw1siqP+
aIX4ryElxtJuLesnEm2nHXaIxZib18DLIAPlGF6OTAx+uSVY6EtosG4pKjVN/zG6mRfD13exyVEo
FEBFVZkXWOe8eIqrj6hieyeGAFxXP0X5hwo+/p/MzP920v065/7z3476/3BqpkT8txPz6zQzH6MP
KT/+eM1//HGIquYDCY2v07u+x+cczcU/iMMgvIhJ1bWZIJhwP6dpdDEiHEEgQH+Zvz8naWb/w8SE
KfCSAOSZOPw6STPxD5sTJCyFQ4TAGPp/NUmLaRL+MklblEJqmUBhC6APE6rN9O+TNDMaK4zyFonX
Ii8XtOhu7C56ws9dVnUGKqfCF8sayUwCLDMWE3U1bJDRjqCl3GJasyVpkZmrDgQOX0smgMA2h/vR
cAMgJ6AVyTsMQpF9wSCCgjw53OkieoOkNHQZi/R7lhICPEF76MEm7JHTDVDyxpTpotjXxz+amG46
lz06YQHxVsC5kCps8J2OZgzi1G44PromTC4KNtyZwzwOeDKvY2ThWB+8qbJcuSGBQPD4IyU1kErM
gUI+3kX46R9Z4hqLYExv/P9J3pktV4pk2/aLSAMccOeVZjfqeyn0gkVL3/d8/Rk7Im9lSJkZYWV2
Hu61a1YvWSGJDRuc5WvNOWaGzqWnlxHZphaYeUrZ6IKrtoxbLs0VYrnXHGBDZH7pEslkWtaXGW61
AFIN6h+2e/OqPi8Crk611YE2Cx3LdB5527pth4zA0m7hbQRyLUYMOODPbditfSHddYfe5RJCKvlc
dvtSNOUrRb5WdHjvorNhPCGTsuhsneTOSLQlLIf8U+IUXyIZ38KH+1qCAwjnPNZADvuAeyKHH9rG
5ZsUyEu/qgixxFRhUMxirGvXSyNuNky+4QRef16dq1kufhJr36gUvySRemgBlu+dUZ6poQg2tIxs
upj+s7jv17kKqZZMv7AsLZhOpkBgeJ7GgMCnXYqISo4BPCvSmGQQLXHm1/mnroxL3xwkTVcnNRFh
4ohx4k/Ssm/VxFSuPOWbwjday+TTvMkjepPGhzsC4QBScWqU+NXTb33kXPUbTFfTDMUwRH5ZFTea
uz1vMymPps1tIXHIgiBnoHs79VmwtZhA9bZHxMrZR2QRYwWcr/DXcUGa8muzDNwwmHeO9WQHg9Jo
ZFTgfSksgi6+hPRbhbPugv7M84QA0s2npYhbowAnLOqUoV6ShFayLmxPMVNt4rYx5RAuibuEXd++
JjWa374rT3wAFv7tq31i/9Im4ZWhCZoJ/aMYqi9DkWLkU9oJojQdrUwMu2oRpp8Hq+nQqIvWy6HP
60D2nRVQRrDJ3aAVVQsxTmV2b2zOnpYkP49Zjs16d2ML/snsXIiZkxGU7YgrJor96MSQqlrRhxcx
MFe/W4s7xy1ve8eCPXReWfQ34vyTaRZhvFh4IbureoEZ7RbQk4vmHivOLsXZ7CbxDXht5Q0W3peZ
8iLZtDPwXidIZHUzfBWZezS4Dyyjet2aicqJN5owo5M0/0CmrVdk3Y3UgSy0+fy0rHJH4+b1p5X4
zxL055KThfrtWqbQeusWNa9tGg6+p7drmUNsDXxzGe8VCCtP1vaeevJAJ1FwsxY/ti4/6vF/OJhh
/NPRBEUufTyd9fPd0abRMDQtieK9VPUpqOLGBqYkuKwWXvEx/UxD7bLX8+tM1jTT+pdfn6txWpjf
LNynk3WlTpFt2JTZ7xZuRtCiromjAXuVf6o6qfx4uAAh5IOLX1kSvn8XJTkBUXGhqvJC2+Tu1x/h
XX1P78912H3Y+um9gQlHf3u5LWFbJbF6QBim6dIyy4s4cY4tRcpqFWEd5b+54Or0996dsTRN3n6G
qUubc357vErofTex/u3FdiqoZbnv8uuhYSXp5iEjkBHadLLh/m7xhtnzk+yN20qMQWsmZ6N6XemK
2AMZqU9jm/psjl7L8bzNpidVKxpm+UE0LVJOa2/l0D3aYiCXroEWz1JXjeK2WqEobLM8tlb2qTdS
uh+vNUR0W0YACHUqWttVIdvK16XQlAcM4mJta4Jk1w3DXPk4ugUkk4SKMpk/kof6wHamYKWAJQfO
Mg9h1dl+mvZ+aUY3yNZl2xFzoirWENHvm9G4xUYYdF1xaRkLEeQdQrUYS8N3J2+rHmJlPuWremCl
cQcb5ElaA5BWVyS9rzhn5bGPtp3GK6wYO79maQclVfjf74j/7e38v5aDb4rGf9v0/19YM1I5/fTo
/G0zf+y7j1+LnwvE77/wo0AU9h+O47qUYVxwVi7BOvOjPhTWHyb7euUqy1UoRk/r2Z8FohB/kPRj
m1JYAPz+s4M33T9I+7CBcFiGogGgi/+mOHz7fEuTI9PRp33g8vdOD9zb582aalUsTcU0I5Bee5n6
RJ14P12Hf1hET4/sX4/03w/x7pGeHHdo85JD5DqgnI9EpPzmAKb4zRHerdJ1hIXUqcvNH4I1tHyk
oeF6uYbjK0P/1P8w+Oo+2/zyoTgkl+ZBPKCOv5LBr8/SoFx/f5qWyVdFsc13LVzaMT93QuAtlbIp
ceB1wezjAzgT183ROCS7eB9f2mEXUvbstpCNru/+5tj/cIXfHPr00X5qwpzyKBYGzrQQssQX9Ze+
fPjNyb3dQXz/Di3TMgw6TQYi/tP9+/MRACRINH5cRMiiRyNo99GNdSQad4e9zGv24KHD7Mc68+/v
3n/4Vt8c83TWP52VkGhVnJ5j0mPxloDNhj94ny3vQ+NTgv7maOJ0j7y7S3nHG8rgtSMdIU6f5qej
ncxJrOna6gett/qvY9h6l/yvOALaCLPg0+TTtfKbwxbOu3w/eYtPrqT38azzGv/beK5CJxy9p19f
9n+86g4vQUcKnk799PD+9JmAGMmIcKkVuJbyskQSllsEWXn366P885n/dZR3N66Vp3mF0ZwBPdIg
XkOtfm40fNPW8dfHMU9ryd8vsXLgRus23dHT6f50Oh07NZqFHAh6bfik9i8Q5r3Wmw6bh3fEn7yb
MZiPg1+c3d/+7m7650v5f45NRfP22HGR2bMruZQmOEj93IlJUfz46/N7V639+ZCw1f9xfgAz3x5D
xWOlbw7nRwNsf1qExIH5ZUBP6SH218Nvjva2Uvr70U5X+6er2Q+MWtuRG1btU+8rAuq94+kesu/f
LC7/+LUJRrNIROj3Evj29kBZ342FM562IOHLdEyCY71v9/Ue8wEPgMkxGUPwPGY+fTBv9n7zYP7T
2kZj2ZSWYbp0St7dNHoP+0EYHD0RTwZEFe03d//pLf72rnQNIaRrOy59Pdt9/5BFjNKhh6w4XHlx
4P37gnqlm3ztRXvSUMtcaHvlCZ8t+77+zVf4vZh980C4pJZwVFPxQEhO8u2VbW0hNTCYuPFpSG/B
KwTguPfcz+XVtgNF5Jn+4nk3UxgV1K6e8zIHW+j/7vX820/xfuWTbtsWgk8xBXPoetY37TOOC2PX
P73oPh5A7+5OnDkvzcfos/Mizty97Sfhr2/m79uIX12Jd2t9KtERVB2fgbCpI0qxugrLK7z1nssC
cYy9z2PA5mfSwvECpIb35TeH/9vKdPoi4Otals3EBKHv2y+CsKheN2p74kUT7bsje6y92g9J+Op6
12no+saZfZbdJXdksXzT9unuz5r6X991f3/G3n2Ad3e52eVZBAiN8/er43SM9skNiTq78Sl5cM5I
4fNdvw/g35kMbf0Mkoef/vYV+PcK5t2HePegL80St3bGVegCtSfC8MXY8T28rqHjP9CcDrpwQmpC
uhBP/O/ev39bn13TtlChUdbSETVOg7OfVzPaK1OlTLH43aLNoYPk3J1L3ZfIEn/z1LF7fvfES50X
veRkWVUE+9t3x8ripF61ZejQignAdtPYJA+a0TIRGkswSI1e3xv9Wr9mrZCP0CZBseL0Q3E4SgOO
KPP3dDgrHJJHMDZiRgiZkpUfsiynYSPdnke4QwPlNXL7MBrLk6Yt4LkY48YF+PdqQ8I6otHzaGt2
Bs21uZZ8BqXtgC06H7J0abXdthkLQQ3JlrfHTG8ny8tZ1M6tuCvwEYgWRPEmqkuAi9EjPg2ENxI9
uZNKYKfaTJCGL+J5fkUFyU0752hOkGbdW1slTxwIhi+enqhm86yEQDa/VAWERaK5O9vryabP/Dme
Uugpk/NpbWLEGaXmmualOfbim9zcygkBchfGJ50dj0aObw8Auev7+k5N0zgdEbiAPtRlUzHlIxMO
i1pEVhmyQ1KUdrCoseqCWUYDGrd0XQ5y7LFer0ISEE4jvQ9q/EwXjSuKe0xM9WsntOaGkZx7rCYj
PSRKinCsiFnR63q643chdy6Ncai0DJ12lTEmdB2oXdIcwTaTE+c5dV2tvsAfT1yKOyz8NWOBRthX
MvEi1edf3CZK6eHObf58MjR8lSP9UU/E0OwxdHeVt4EBYLaZQzXzzK2sRjqyoA+mesxDBEKPJKpN
+yQp3SP+JMzA+jx7hDKWz1M02rskj1TIBLl86CamCLTa62+lnFCEQjWPLyowbEGeLrhCTeUAbRzM
sw6Vg5+Z9auLnNBLmzX2Bme8jenUMF5MoP0sWNUKu7rGJudcplFEuiFAJl+f44WPiHXAaroSU7o7
+8U4I+Sn9RrB6S6S8oNj4VNyDYInq3gWhCkPqaePZVgqkhnitO8Ca7KW637V9yWxzWMmND/b+Etd
run1cRbuoHkDeAhERwDlW3x+CXTfDA8aDdyaWa89rfNdG63tjYuC70nro3Kfiq57LLLeAQ7iamaQ
SSTkhavisDZU9zhFNhK2BS7d0BF+0K8zTe/Ztnerpo9BDzpwpy22DlmKGW1qVc6xHk2GdRss4BJl
vO+swvJUMQvuuJoHNu3p5wykL1f1XIRNRiwq4sk27DbbDOrB5IpZbX0UVsEThqPyVi6KbNkScxg5
q+KyJZs4BLFL0nZZGn7NXhZNT7bd5oURH/LKxGejMz6Z+9xmdWzz/Tilxlk0KqYhcuCxn8zYI+NK
4ELu4wiqn5E8RoBzSq/Xqul+Aax7u+lIiwen4Xs3DGaLQ7le1Zkx7V18N7f2xncCdCwprvvRgg/c
T3pJ2FJR8TcaFpWpb/T9ONgV+eCEMu361NDPIz3vHgdR2z7e2OGr4tGD+QmyNUd22ToXU58O+zju
rH205O5haaPp2GSLek56qb0Q/G3egTE/3dpaclW3c0H4A+mHAXEM2J0yrQ7yzOb2tZqBtMm5BS4n
F2252mIk1Yp+8xX7KQI4VkmqTxVbheEpYrv9CfTqZxY0BiZpt01BYgw2Tn9r3ZlOK3dN1CWuHyWO
eEw3h+6yMxQo56z5JrViyhDNucKqOB2JC46edVpfGLELP9HV/HVBrES3zZ5yNM9bUKIikPZX3f1Y
b6knrfMC8PfgCk8MuWd0J73WXYt2rq93kr7/kqgnttHLBeSjcrqOJAaB6Gqcj2u8BgOKhmx+gAEc
FHBAss/G0iNnt2ptb1vGQV8ek/LKUUc9+pY2HyZ0l+LjCGVUxOb15qSocVaV4Y4ItuTb5pRhm2Kl
Nsx016iLWSyettr+tKYH3VkvouxiYgq2TczjWA9X/H5bUGm93zvfoHERSZgRVPY0pd03OE83CfB1
976LjhmuqgEL4I4ApXzd96ianD3mfQR8ln65jYFAHB0dDF4rZrfb2jkY8GnMdrcnLGMPGxif3GRl
PtuYJcxlkYf9qg237kATf5/ED3arEQCfZwa3+ByTFZAdYxaBYK76MILnlI7V4zpUuxJZl8e09DaZ
R2QWaULoQvthyqwHOhSpRwTbIZ6Wq6bUbhcSxLbRXaAdvkzDx40We+GQdk4oq+43c35UdX0+ykM3
77viViK4YCg2q6+JhStN+RuvJBWTBtoaBwt1wyKv87HnPCF69x1zPDGwXs+7VtlkIOonl54O1M39
xoLqRwhFcKh5StxNten3zaU1npXrNzpiN6JKr4vlOtaag22w1xGfsYRmvutsrG10Vi1A5QgowyY+
H1HaTvlHNmOYdCaCSSd6rvdtnu83K9ySYz/cWf1+3q6JULHN/aYOIwsbe2vlflJN6iHNLfXnoXjN
xWFqULYlQGWqj8vwGe6Kt6qrZHbvmA2BVen3MgOHm4qztGTqytJ+bivCq02lzjcc2tL42DWIYsSV
Jj+fwlr15AVTrSeZk05PrfOldLRDgdFOUKEk6V40FRoFwYho3IvqblMNViCUC6XhDc0DSi/cn1No
Wp/1nBifCW9MFkb1LkIXHn9w9DuNWkKpr9PpDXpSz2SYI/vufuY50sMisQ7teLmI0EjnKzRdJBjW
Hyj8vLZ7TSbTtwrzignOKbrO9mqFBS5O/Ha+kUSwz0N8VTrDMZpwd902SwjSENkhru/mLE9GyxuN
jKQR1BXy1mQUXAHwcpo7ZMpqflH9vQ4OiP4b49ihALTtIkBJEbnnmNXn8SrNLor6Jd6e4PmdRCnl
57JjjJkgVlpvcDNXUeunlfIdZntJHZPMdD2t10XmwPLLrrtivt/UQJgwHsGle8yncde1pwgzwGu9
7ZwVc3dZ9FbqDbZ1b7glnKPucmEkhyT8kWjfKzcyHq2FpKR2U4+Jo9+A2nuxrekiHuyreR53W6Nc
v9AtLHlUsQ4Gg8zwnLZukCLJF712kpu6b8hGa7JbOUehTErEiOp5aJGKGCpMN3MHBSrIkgqXBZNy
BtwerBwjVOQlZq26jgftGXxxYIwGleSwfS0Q/sSjgnvgOkh4+mq5BcA27GHD2Yp8kUHFT7LLmvkM
nmTpjcDSqX3XFQRIpGu3pWuwCpd2IVjWxwTdlbYa8Y7/TP20aAa/MU2TVwH5vs6Kh1r1ZrRPXac+
ZAZ4XzIRJRi4sbHNXddFz5ExtsAtNMhBCBuw9TEvWtBHzfGniNRE0xPRRgFtkEGlbqa+4udGp7HY
PBAjc9TyCV4olOXFy/UolSy6NrElTGBEvYVG62YIjcxWWiGttXG77rpVPLcrtt5IVDUgbhIMH9bU
iQvkyHhIAl1sk+0Th6rdbYK38SEvhi59Ohl30FWVkTO7yMFkOzj+7LD5CDbSpDa/NS087+Zo7xtj
6CmQK5uMsu871//tYcz/Q2OWk4wRdemPrfPfpiycSBenNOZ+KDBPGsTTL/yYspxkMyhclaSXaRnf
ZTN/Tlks/Q9dl4ahTBPb8UlI+Z8piyX+sNHeMEphDmMIR9Ib+FMraRl/6LZtMG2RStAesoz/ZtLi
2qdGyk9NDoY7zAakSVMbTY9rinftnrzRnCoeh441dQLlZaZp9GJEzgj+kwoPibQxSqSOjHj72WgD
C7PwbUlO706yOeHVYpQ7YGM2vBwbw81SOnfayR9YdM54kTnLdNStstunKEcC1IbmbsiL8dAOrM24
G6qjObukH7SVuTcSTGpeTIZjkHUpCUY6nIOW0jfIIyweOlvYEKl4fVRltPkOWbpnNoh1X22r3K8K
PaSKm2WvUSDcTY21fiNVhnpGdCUfOqvDGeHqDuNMej6sLn4QbXODpUFBkeXwZjVrdr+0Yw1khO03
Ek0HUZ8+oAwt0jFFJNnZ1+5aPeuC8XY0ANYnNjIJHFWmmdeUTgROt66DJDMK9qUAbppMkmiRUmat
ZtLfi8x0QAGMQ6g4wK5eq09bChQA/8QaGmx7gajZ0OgnULx927uhMiN06HlihLWU+d6GNOEnvJdu
BIV6YI5TvM9kBr+wB/k1O5EIxaTRsEOLcG63BAT3Td1fGxOI+0awq6wrVu5NRT2j2FW/rScIew2p
d0EaW7xrsmxnU+zfGHOsANjS0k+1lfFbpEC/GtYSyLh6FVp+pZatOzY9DeU+Tr5TjE0vJp3y08pG
flfaPVAdq2m9im820AtCQ6Z25bVbUJ7NaU6gZnI6woZUA+yKMn03SfhbetdAGrZGrBD6sNeKsTwY
E95LtMJW6Ayx+NDVjf2harUTLLW1HuKocy/VbK0XuZszyua71y/L3lkdz6ipzTJsU08jLOGGd+5s
BLY2Led1vpESMBrqBQ3zfMjZtp6QItYHCGLx5WhOOnAlu/6wmLCKvT4rJzqeSZbujWpY77ScQr3v
luhlXGGFeauWYC/EHECiOr4boCK28VoD8Lqt85REa3PMg8IhMpuHCO+mR5iKdTZHs7uTaUEpMJvx
Vd3kNtbH3CWjftHKwzqOkOGbRL+bS17gYH71I7ug5mZtQZjPdRl/28SEbAg/cXeV13nxoEd69WCW
iAQyvLUfUEjFF9kq5nPAY9vejRA6BXRG4iu93pZrhNU5b0LbHA+Nixip3wyLAl1kiuqnbK7ZPtpH
YCTrpbKG+RT5yAYHLs39yA55P2QAnGZtTu8n4Wh7MK1ryh+jdxW4UVVfumXrXOeDjsarKCCIVvo0
0xicxfxVgJe6nCurOo8BSNw0k6qo3gS0iy4bxhdgV8Wt5iTFM6/RTPOqBEziQjDqsTbSZbdF7QQQ
O5LpNwTWFALzpt2owSYGw0Hf206EqUrgWFROycnkI5JbfcvMze+BpBQHDbrF2SinImJXjO+1ccf4
s0FM5CMBTsNOIeCC12eWxPQZtAhicLZiqrCrNZS/uW2P2PmS+NZ1knm/EnYGVCGV1QU5asuduSgs
H6XZ4Y1Z0G7dzCAMbvICjpsWOeJWFr2266tM3hJTXH7VcfZIf00GjhjRjXjJStfdD9zJLwXUNstz
MmW0Z1Y89180yxk+T3OqHVISYl7zeOFmEm3a54GTK7x9WcnGbREjLYluq8g/mLq52zkplj8vttLp
YyOKIeJsVPcxdUa1hWY/N2cJzEAU6XPzapYIsFRhtV/wM9H66lLqpLrpy6PrZnDBim76AhvGBhHg
Rrt5ErRyWh6U3KegKvVjkURRWG81a5LhJEjZ4FQ2Yer2ml9oUN/IequpirX2VLcvVy5Pzjmvi/bY
AnC6nKa1i305gCbwIq7odRkn8uBakNLRyZTlY7raye1obNvtSqAzupLIWi6qramOsjwFAeRx3fJo
NCjjnRObHSlScTRWoz1WpAG4npDSgqBda849h7IKcDxOI4KynpMn4pCNjyNpGrt60rWD21go45Y0
6dhqs2N1JlniX1cGzsV2xt1eVPVZYhn25VqqHggGdvw8h9DrydwqwbWNg+5ruo0boNIcOD19Bc4Q
xkUAW4QlLxUUhX6k3KHyh6U1Ltt6inatg8dvEJ1+dwpc8qemS6/rpYoeF95ctARaO3npLWvChMRW
uym29djV2/pszhAbssQB60P3hg33pJOjqqrlE2nr0z1wWWr5phjrsKYBRDLmoAPwL4hYOttY9V95
hroP/EvxpW8gzPbx6t60sQldyWgXbvlUq88yNRk37VzVOVcwwpSY9lhG3cFFWL5aTgrmLLZRaqaL
9pzRoz/kWpNcjHh5DhZIynsDgk8Y4dD4PGixfB4dk0ZxT2wvWSsqQ95cyJd2EPm5UUXFB6Pt1Au5
rQNNtJbuttGKdpeUSX/Xxqr4Slts2/NM2Dhu6Z154GMAF/Q0S8+UOQzeWLQTDUVQ56lQ254k6Drc
cGb7o51FQTTH8BGbJjs1oUu0eVpZSHolvX1He0M8NSTqYBJ2uBSW3bY7XUXR1ak0mv2mN60OTMlE
xMoax8Q/m7lNcCp32U4ftuwKRVSceUR8xtf6YmdPGPSnLwkvU9O3J5BlOEPMZVeVo/ZtyNV0M3RK
XsRZmWREZOnG5azSnFuA6bSHj0I7vXFWnVWVUSoaVqPVLwdLJxmJfcWu6R33Jne3GA1tuzaO33cQ
kjwbL9bFCSp5YQ0dUSyuGZfDMcfw6+4htJZpwIOSgxBhs3NkhW+rfc7t2XmjWF1kyR3ui9Z2muux
rZOzeogmtvJFYVgHIzOJzm6HxoLhYLp44gey18kR6CM1wM3VxvSaWFDkM3pBmpPizn/l+eVl2scw
cdw+z1Fec616IGAb18lY6/VKs+v5ec6SmDd/QqPUizoHWwlrhc6ooEvErlKzrHyDVkJ9ZUrDogYb
lTHvER9jjSuiZRBMIIvMQjJcoFXb4Jzcb82nKvrGM3K5VSa3PAJhO/64TbADMvbcqbQZUeXt53Gx
dnbXBhF0fMMuPH2rr3rJgKG/75qnTD1O8T0Ofq+jViwTv+KmapazVX7tkzsaZKxxdAPJHskF8t0J
u6ZzlXa3PZETrnNgr/o5MUd/FsLlzUeqGe3r3iv4I7N+v07dvhjR52othDIaeW3xLMb2sbRH0AiM
9LLmoW3sR9nB/UBXSBMDuM3nVu3zCn7gnOFE1KrXWu9fOqsN7HF4gFrU7a1sdY8a1tMPCms/zhJg
HCdrEm2HXJw7TZPWUKLS6GLAnl3k0SHr2tDRmtEzMqp8y5i/msvcBVG1ysd8aNuvCIV3Beu2iszl
IzfPSvSfvAZkjWWo6XOwe2C3ojbd9nOiWDJikUy7jCLSK6tMLAGBUDUFe/GQOlmBDWssdzM8+v0w
Tra3kQTjlUX0qqIRmmQqv4hyvml4AfqjzAZ/hhTQ28uzEuPNUALA3/Ao3425Q7JwNCCqkt260i9U
ARk+9mWBEuh20GMDgNWG9Xnrcx8WvRsWExtzqOvEE8jmKW5rGC8NvVip2bkv0zE5RKvVQrzSpru4
j4YbhGE5O3ReNVIVFJ4917uhZd5UbRvWYIj90Vo/wTnr/crpe45HIHWk90xh6qR9jArncqmt2xoH
55lLA6uxZiDFtYsoenaxkM/TC5Xq67C5Bt06UNPZdjWR8OJFgk2NTgOBJB7cYsQMB2PH2z5PrU/a
RNlQiOR5aFgDiKUhlDcteCI0+GIWmzPk2ZKVXozPG91zz661ntYnTrdTXyGMFnpqncVARROgOJ0F
+vg250XQuTRkxrJ5oeMSebUj6gep4gTB+0JBLUebnQ2uBV7ETPqW7oDwB48E3q+gqegb6jPjl9TV
P4I7FejfYaSNpyRnu4hGuhQFxEWg3R4UWtT/7WC/uMliXy9LK0eyTZf+m9JGeWtDKDzXFOhzvAr2
c1qLbQg0yq2LlYL7bom7/JNOmCxs5tn62FtlQ/SXAdNuKuA/a05XXmRxUzzmmmVcAfw4jfeqCE9B
7+jZyZ2gUOhq1JHs0adw2HTjWgxafl6PScXCM0TO41ybNXdU6RwcKz1dNROMyjhFvOVdI4rwv6Xu
yWmZ3TUmZzqLKD+Wtas+jcAgAUQ5w8Nc5PFOweh5zquUJq4+mhf6Ss/Wm6FOBtz99Oc1o+e3zbUp
qXnkeJ24rXqe6n67hzaI3XYpO8nYZ7Mea2SbD6R9QAlg8SCt2snc3m94vnfxVOM9dgsxv3SbiU3N
rUg3o6SpsvUwq9j50C7RENpjTzKcUGR6j4nURNjavV6EJik0GByQLKfHiOyBZza/fR2YERnigcUE
MQS/qPkdIN1XsrmbL1WkF/skL9npkIG9HVUzUNFLWVf3mG1KEehyZluMC+OsHaqG9Bhhn61jg1Jg
7Z3Mm8a2p4vgMpZkJjTYl4vaeMpjmgQYJCw62Zs7WtBX1hxe3ggBXt/Qra1Ac8Y4iXbkFccXCl6j
t+Iu9d1NQC3BXHzoteVjW2kuscwxsHPlpo+qNrZ9ZGwLBAj6hzpt2AYVs1meF7TeLzrsTaTtJHFz
3lGzXwpyTkmW0WRopwvvkHUeJAMQlV+bZS4+ZM7WB2ynk28RhhR2QjP3R0d+jzHq2Y3Ez33Gb2lk
3uQgXudx/WwMQBYgFYFgSHjJBr1ZFud1Wi/Xg21oYTtbyz2CfOtsk4nyLGm2Z9tKopRn4SJ/bDd7
eUVU51xTfWxwCFf7HMBOw0sUv+GaZc1uLudthzZ2O8nPI5qpm+wJeYMoRkqkRf3YTkX/mNar8zDl
bCUDQuR0rv5SN7Ai+ua6UX3/GEH+m0L0hhhm6CvLXWL1+hGIK4K31qxJPKNRf/KfD8bHbVgBqcDN
2rgUmjw0W5eTsyFjC5fr1LnctZLgUiYmY/JgddFSBiSeGhaLgNDIuIFFf1vaZe3ppqnv5cwH9GH2
ZQFYj8emVNdLZsa+ZW+U5nV9HDK4c1FlnLxJpz9laovf0KPyF0d32C+ZXRygeuCB0LXmih/unzQr
Lu+NYhyacyES+iuGWq7FHFdhDaz94rTd+kBJgXooG5f5+f/3Vifhjr/qdd6Nff+21fn9F370OjVk
Mn+cDOGuLbl9aHwg+v0hKTf4Bwspm64DkkGJfJK6/ikpV8YfCqu2gQqdJ9j4/kt/NTsN5aAr1y2M
jMJ2rf+m2flOC8kqSLPIUajT3+p4RtX1GY9ddmHNaozZr6Yd5ItwzPWYdkO84L9jsCU/GuXUElZc
S7eDl95vVm8NtwXPZvEpXuzZuegbqvDPP12/mx+t1p+9Q2+1hP/5UM47ffTCxtypUaNcFE6XA6bs
zEeCcG5+/cffKpj++uO0o39WLjmdmSxYKsuLoh+7PohjOoAiITA9yHor2v36IP92Bu8kS7VGadiv
2G+YzoG6bpOBcrGf2+g3Gta30qi/TuL0//8kJi3lWFVrlZdwa9CAJKxBjGe229Yq1luzbX9zqf7t
KO9UblMnM1BXJSai2Mzvitq81WN7PCMh2cJpWj/8+lr92xfyTsyH0oO6BlX1RZalox5oZiPSQzSL
iemq3csu+PVh/u1kTt3+ny5ZRzXGEJ3xe2GulXEvjeoEMjElbXo/ZQ2tcC06dAi8Xx/u354s5930
oLe1rkK5Fl1MfeywTXb6bSv31FSjdp0lbaZZvL0MVZf7VeC8PPLTTmHtpAYG+FKzN2tYA92ZViuo
x5Gi4/LXn+tf7kx4Em8uw8KQIhOML85jeodPVkk+9MFQka1+ox7/t8v8TlRtdPitp6UmKafsryq9
Q4w5Nzr7wgXlMxXD/3B2ZUty6lr2i4gAMb/m6KrMsrMG22W/EOVjG8QkQAgJvr4XvtG30zol6Mg3
R4UDpYa9JW2tYWU2Dd0ItLxVTnAXQ+0jOllj9lU6YLOmAdq6aYxmpvf1UoFgJktRWCrOJPP8HTyv
ioe4vDU3+FoCKlFvbR14qc+KnjCJ8iMYGpSW460QLw3h5GsTDEvCbGB4/jhz0Pbaf7DvjyyHYAOM
GvdwZWyH/sZR0nJQ38QUouFtfs6KAWBBkHCrBtocjd2uhJBhjn0t/aB4rEqnkfk5DOHtvYvCprfw
uKvISgcMS1VHEdd14kEErAlPMUfegfCcv8P15zUlcfKQQdhseTGZ5kPLOxWhhailDE8orzIo9UKY
LqFNs6MlbkDLTcxT+38Plv/dDXRSWJOgYE5dB7rYJRChbju8xP3QvMLEUO5Yww5Ar9JmpS3TpGjx
DT3Nwq19VZ4bq+bHmBXpa50O6f1yT0xTooV1Q1wITgq7PNduau/xNEG34BaH25TBYGdIx+qw3I5h
UjwtwgcnnVjChvAE1z9otvm8OCahK/ZhKegKRdYwUJ4W5n3gh6UFU49zXMv8WXpW9kkMxfPy73dM
HdCCj8w2MbaKszMkFaCAusWTKGxtYEQTy5cuRJ3I3TPSWs5LJt20/10MPLIBKGV4fQrKXpDnrnW9
yNtQC2IY32g544U/CNVNziUO/FrUx+Ufavqd89+vdl0/oaSM4OOIMgb/rewmfYa45mvY59ONDczD
f9VADDe9xAJ+HFA3yzkPpMT7ZuE4T0UJy5XlPphmUotgvG1nSZh3BLp9Lr/rLL/F/Z90Kx0wfV07
J0wSFvEOdLXPrt1DDLwdrVd/amm1Eq/zcnsnNwAT8df4oArTRjApLc/wOYIE7jZJqtmTcoTnOsSY
7ToZ3uIRQqQ/IUsFIzsIXJTtGO2XR84Qzp4WznEXQC6QlOKMN5Zmw0SU/mqa+NHlYfrUBln+4aZm
Zvms6zXgcoZLVVKJc5NDHykYgHiKggkGJEWL+22/xn0wzJSrRTQuJWlm29VwklOeCzht243fbsDR
JVB8Xe6JqYk5w1+tZmvqWhWUHcSVfRh/MChTPlWAtmYri8H0eS1reEyiumNZMTxNwBXYS0sEAwCg
SXla/vmG+Xa1aB9JD7xMkWMtA4DWf2kdD6LhGRmCCIUkCYPnNyZ7Ip2VeTckF3fu5tVoyUAkTMlh
OFU5byBw44/nNqHOI4XlxUqiNfVIi31IkShoi7bTyYuFvVU+GbbYWsUO/nCPo49X3OWBM/VESwJQ
RmhQd/QodBmrz5bwXqKEdTvYkt14+9EJwROFXhssUvKHgdKvETwnXB90Ep/iJic7uCYtd8O0vrR4
T/BYkAk8VJ9zFfCz0xF2DzEi1JKXPz9HwTu5jGhxnmZI9W5nwY5rUp+hn1HvwIP9KdzW2iYA0u/c
Se6WW3LmX/xeU1qsS9JCRaRm+UNJ7S9eAZWj7iOFecnGAyBi41bhFwcKJgGcyjatQBl9uVnDaiNa
+OOJty4IHBTPrAQ5BPbqZJvEXG5HyNkpSqbbponMzV/FTdtYMLoPSvJkA/N/4VWTfQ3j3F6JSsMi
IFoSAJop7VzpZmc8y1nljkC/qQFenUAOZHmUTA3Mf7/6+ambti4QDe6JWXH9HXbKGCFI8ZKVA7tp
ErSQz7Iwm9opw3M9tNSPTgG7uHjsKV7nZnUnxm7LLEQL+STubDh11dlDNUBOaFTNJ5+mFWiTRb8d
2rBcWcmmwdL2/xxKqwBhsuIBtjAlQEou/Tri5LuSt0xjpQV85quwS6MkfcCGGAOFjZq+E1sA3aXf
KhGG2+UJN7Tyhwh5NeEdBPnqmLrsXA4ijO8xL+50BEQbDUMvvcJD3mbC/dbrVm4hhjFztOAnauJe
6znpwyBjsnVl5IDk4K5J9Zi+rgV5BCNpPAgT+0mknXqz45g626wIUV29bbS06AZwFhBnp8Gc4FS0
xQvjV1LkwQl6N699DsPH5VYMO9afi8nVnACWCZjglAPNgGfRo4CD7j7NuLfNgWLYLzdB5oh7Jwk7
8whetaFKPNBPpfJOdcJiFwVUURA+7Uvpx2P4gfeKwTgQIOFCfFcpr/kHL8lRAb2vOZ6002035ZZ/
jIKihIZ8HEcdGH5TVkW0hetjOYKTOMk2fLMll+OnECAPkKWrsii/wsLOFvchKngx7GL9HlR3UDtI
TX8m4GBEH5e7Z1jVttY7vMsoQMCQJ+Ugo10PCWg7VXh5dlmytyjE2ZebMSy3+Q3jehC5qDsBEb7m
iQuAuOAGo55D6aRfbvu6lsVahycxLW32BIw0g/hlHe0rQFJWVsAccO8sAF2hIakVHwbLi07wzgYV
dzdaMffvXLeWxe9Khn72TfllGrIjpKTx2LaD2/gg5Urj86nincYdbeAKz40G6L6VD+3AvgCfBRPQ
2ZRFDPde2b+WLt7sRA8ht4SvHc9NMaUNpnTzMICZRPrAbOsz5SNw4W4WbuO2aVb6ZGpB2w2KgNdB
KWPrLJIRQi3Qgt9B9T0/zl7qK1uCadi0LcHD47qqmrF8AGX3N1BiKVAi0G+Urdx4qe9u54HrAwk6
nuUHK8nItMa1gyGA8sFAYdZ39rq+fPKA4hg2QyjYbdcaW98PCt+jENtLH0Z4gB8TK7wAzocyXsWi
bTn3cDmWDJOjK1vIbOqmxMkojGVYVwES4hbDxzgHjjPbqjZNwDBcbsgUVvoOgXnHg0taPcznaJE6
n5J0qPeFIx65ir+oAcUHcDbrlTU372vvxJEuOd02eJovJ986syYDOBdoFzCPMP92HuEVHGWHLSyM
3pZ7ZloI2uIr8gki2vkEbpnPZ3Qsh89Gltjqw/Ln358hL9bWWWGFDoMiXfMEEM1wR/BuUwMEmVcb
1QFGuTI7pka01VZI12cZat2ncHQBKq0Gr2BHu8qg/siLJHd3y315f6i8WDuGwM9k8mN4Oj1FBUN1
mA0pEO+1T59v+7y2xggBvBGafd2TF4XRXQDEfLFtBAGAa/n7768qTxcnSn2POWMJOW3A2KLdFIlo
C7k2iN4I4CEr4X0DybBYSWmmGZmH8Ooc4uUooqVAozzBiRVG6Yh96I5CU/VOeUP4z3J/TG1ouw1E
G8HB91x6ngbUMF6cOImK+Y2AwKtsqnsst+V2TNNO/u5LAmkdioXbPVGLjHvbsmGu2uTAHK6kYlM/
tB1mRHFRlKSYcGYboQefgYBf1APf4uZerKxcUxNakBM/kzg5xeJpHBNygmp78r3oRxcCDEjSK8vL
MEyRFulUqMwHCJ4/VSBR7Vg4WKemqKyVM5lh8c6UuOsFZYOI3o8pD+4VKDZFscMSlu3W6kBqg49X
n/rJXUirGWTVAlnGfi1P/fzb/52IEXd/t0qtMlOKTv7jZKlMqIMjx7IHsQq25iCGxKOVxO2OWMif
4gNXNPLptpkmsLR97OdBtVJN13SM/ve1ygu1FUKLEFIPk+OfbE+2NbDzUqagZw0pnF7uR8/ukzPe
xVMCdxFIAOSguceB6oo9+BpWj3feJO0juSdOUk/WZhhn5/RjAgaeXW0TQaGqB2xdDehs1Ms2/tyJ
OBDgV8EZAFRtS8ZJPEunWLl/5Apc5v7DADmOugIpB8Ik1rYoPJt+Wx5w0yLScmAlC6DVIELwAPxn
hkIuqPEgQ6YrYTB/5b3pnMPjKiuxQAGBFkTFA8VyAn0vBFcng94fTqnDID8vd8G0UueuXTVCIa1i
JYqhC1DG2KZw2z2C0FJsU3v8rdBkHVreyuZqWp5aBoQBVd8wWA7g9BvB/BHcccGwqbICx4S5KTKW
3yaV1ZAKmX4v9840QVoyZG4LUNMkrRNEYEMJOtUQka8uqMb13XIDhlQVaWu9JvBj8sbRPw+WHCDB
DVTBoUhGoG8b4Q7OSrIyTZKWEPkwYqkPXnb2k4JieUNno+UVVMNjXxziIfftX3Iao0wdQJ1y4Xax
3DlNdfn/InmeyavFgVOcnxbdyM9pXLOwB2q79f3sYIFmAlZ7VQj3PgOGCHYXcAuXovg4dSwXUJnv
Wlq++iHhoLQrsC3ilSVkGG5PW61hZaeMWV5/Fjlv8dZVtP5rmpQt5NEGcEqWu21YNJ62TsfGmQgF
SPcUZe2wB/i7+Mcmrrwsf93QhVDfGhyIbjiJaM6Zk9tykw9Zf6y6QPlQ9G+i43Ijf9S338kdobYV
AJKEQiZg96euGlDt+hBGQQtvuqxtvFcWC9hjb4Ns8koUW7weXH0IM+TeCBEbGwdfcUdGFSTPYzMo
/wOcdO22O45J0xSvqoCnN3D0dgddg2lkUW/ftmWGWi7FbTiJh7aePmHrKkAW7eED7dZbBg5fVtyn
nhWV2a4dcK3x4FLvRXyt+GhIS7Oy7/Uihx6/H0HlIz33rbJhIZuB8icO2CpDZ2fBWMr+DQ41rHMO
DXFCgbMC6avkWLZRNLYry9o4Xdq6rrupgFxQLE7Uhdvwq1+NfADRqCGYxgOcGRWFXH3TT/wsy5RA
dJ5nNM/vOXSLms+gR6NYvhn7gXK8XwDn+ZtyIdVPN3Crhu4LoMfdDcyrnNWEZAiRUAsROcKLECSf
7Kng4wipkS6DNlcQs2DlDGH6vpa3Uwu8oKaLi2cOp5hzAYRZCcWojCe75fgwfV9LqG0WuaokU3DG
gXwkOzgbJ95+GPobg1wHuML7041pRsvnFBQdqO8AUfMFIBoYHXV2IVaqFoZdIdAyiYT5RVSDqHAW
tk93bOxgsQqtdQgOK4g3Re1HVIPUyqlf0yT871YQaAnFJ1nNGYq0Z/AkPNc/+IL2/SWBBBWJ7jg0
4kcLvH3UfvqZJNwAeUnH2vsJe9iKPPQKagM/pKS4j27K0CrsejfkdpxFEMOKUueLyqX0FVThshz4
UzjqStDt69J1f7EeTCX/prq/F2g5htEqFlPv5s8ikTTZCYgFdieoZMl4ZcecP/RO2tXFUUfshTyA
H+PZT5kH9QL+tVaYm0l4zwx748pkGFZvMP/9alsG5oiXTiViYG684tg1sGndhjl31rCXpl5o0Z3G
8FYYURA794mytmGQPEaT59ylUXHnOl270os/Vf73BksPcrebIEs2OScCco9UhwTcTJQO4Rgff6/B
g66DnVRKcOcAZ4+p/hzzkYKp2NJsQqXMCWVcfq5wcYeFTgoert1vJtBKwm3V27m98iMNQ+Fpm4Pl
o4g19lV3SmhXwjGsBubSO7jgm4Ir1/YQ1em2ru361crpwDS12nkyFynnMAkcz7njuzMVNy43kTPK
L8t5z5QytLxXZCEOAyAJwdJ4jMGjaaBlMPzqnG46VFMCIpi79khsGDgdYkubisQ8rrNz0IG+vmGq
EnBvL8EQq/G6Pij3w+TUTaZWAs9wqtIxtypjwqEW5qmziAvbNBU6MC9Ni6jbhmxqbzyI/wt7m6pi
TOosBLg6U5OHnuAM9HOkHHTlGqoBbLyLAD2UjwMM4spsZREaFsUslnMd70GbeKhzjtkThbhTB6Eo
3mVPMGNSt+22Og63gokvjjRJfKqzrHuGKoD63JXpy/KSM82MlqyqFkL4vLVxEg2t8RhQDjc5jz1D
QaZbGZ55v3snj/yR+blKh+MYcAg0NtUJnHWWPLjgPjVvGbdgxwMhO6eBKzRkJuCAlw1p5H2tob/p
yBvXnZbDsshTauSuc5Il1PpPJAggDMOjkbbP+VCEw2F5EE3RpKWFHnJJLjzB45PXxsMWtY7PUd6/
TDnGkNhrmFNTI1pygFoSZh0qpacxGrzgC5FuBW57Kqup/gbpstjde7KAi+3KtGlK//89UugYXZV5
lANint/XQd2rXw340NMxYgmZnpUDXOGmHewgJBsrTLsYJP0kywd4NaoGXNjK6wlYlXnSWt4jBGbk
8GXK4BmA4q0dt8VGQjpSMpAEWyeA8TCQxXCiallaQqUwyqIRmhpu5kFqTFJSo5zMLewsWVNXZbBP
oPWQfoQEj0N+SB8+O/sp6JRVf4O4OyTR/mFjkrVbkXDAcusG0Ddn56R4E30leSDY6ySaNJdb6gTd
cA+h2mBYCVN3noh3FrouTy6SCeXENOrOU+0XUEzKREQpZC4B/XoocBGHAxEJ48I929EQumRnwRgN
XFLLihqB1+Goql+5GhxbvgKDKDzIT9Z2Uj/SkdlU4E4X1x5IsrFotqL1QUsJueve5QLKVmBvg5Oo
HlgF+jBovdRWzxAIsqfsIJMM1SPudV2vtsRrCgi3ZmA25nj/4xje/UR7FJEgBdVBnGK/HA8G8g1s
Vf9OiQWgWzDLLdqTZUOMAfZPpGHTJ69L3QlAxKbJIFmOVaHeij6IIMKYQenQ+wgjLk4/EILr9+cR
8iUwCc9hoNyv/CpDntapNzbUbjycxwOMqJ0+UCitOscaUh3lShYwfX8O3KtEFxSEoezjBI8Eig8V
bO5DeQQQC2zb5VE1pGodSuzxOpakEf25LjP6OcTdd+sNCUQxfdE1N/ZBSzIxfJ+dEZb3J2wCyvrJ
CO5Jb0HTtz+X+/D+GMHF8e8xikhj+TL1orc+sKAGEMXlNhzgy7f89ffPTxBN/fvrtssy1yVW+FYx
NzmmcArvNhVEzp5KYBWeQs7Gr8DkB2/Lrb0/HzB80FrriymOK2k/QgrNPgDjwQ4yp+kht+Ra1eUP
Gu3fOQWGYn+3Uak0AfUzjh4jSBaNX5IAWdTZuKLIMpgh+iO8aJuwFv63AMNYHKinInpnW7wVH5OS
4mQCYarKKhQ8DyeVbNuJ1lWzoRmP1BFuSTU04WRX+vaGQJPB/QIbeDCuIgenmR/EclwLSO5QtYE6
zAKV7U33PFuvyvIc4pxeVY9PSUsATrUpRNx3DRshUbI8M6ZVpq1iy48lr2Bb8DODNpn7iDeNBgw1
5o99v8YvNCy1UKu9gvaADQznyqfWF8+8DOB1HOXdnkJe24kBiJ3FCVZ6Y1hnekkScoBpQhwevoHf
Ph1xZIJEAR6L475Z2bkM6drWy5EF3K9lhIe2JxyVfksb9E87su/G0SYHDvk47PTeQ1LAxFgFL5PX
qrMfQwapK72VBfH+0cbWi4ttFkQuCCrqRHDz4MU+xTma1/uoEnDqTEQCPYWJCHelu6bWtBwkrLbC
eaLz3oqhhKdlI6AHlsR7mneQlALi7KY1GGq5qKA5/Kch+Pw5LX0fUgvW9AFa/9PP5a+b1oSWe6Ts
mj6qHe/N9ny5H0uYnpCG7AcoMS83YAihWebzejOz85hMHupib3IA9AVSlhBaeg4Z9J5unAXtzNzV
qAZAPQ25mlr9lod4JMjKpIUTNN7Fywiqxbd1RMsFLIIEbjn18WOSx9HLCNk+BnWthK6gCA0T8a9S
IgwE4kj43lubcH+rJuvnmMJuIRX/ayRoND0xzIReR6Rl7g4Zrehjwu38B7zjrQcOmP9KldL0da1w
SCPqpAPn4xNAloGEewAAHDtncgDjvGn89aIe0LBFVfEyeiuaroNafASNVc7W8I+GWNYrepD2EEXY
l/wkAbJs4Lqb8h0dAaCy0xA+FsB3r5Ef3n+HsPWqXmuDbgL/E+uSVDi0jDaQNB702AmqlhDRDPpt
YKV8oyCthufL4bbFG2hhDk3CKM6TPnxTWTeol65BtWtn2xn2geXZMWxjOks+T4tCyUAVb7FXthvR
yI9Qu8TdYMATMIdWpMOKp+WWTOOnxTvPI1aWykkuf5SXAE7aV+XwEbdJuY3cTsFrAa70VfcABiVf
OQ6aYlML/RbWCjbvCjSZ+vZn3J+yxzEa2QUiZGvhbwgfvY5mQzKIjjLNH1nXNS9QE8heJgW9oOUx
M31du0bZkYDbTUrSRxsJCzpJcBcvTn3vw9N7uQFD+OgFsxJVnjxSnvcW0N4HKrsbdmXLI8j7Ww+B
WGV6m/oxN//XzagMEZ80eosKMJeRDgIoaMF1ZrkThmnW62Me6mNtnan+RNqG9/cRE/U99H4Q+RBG
D9cwQ6Y+zH+/6gODl1EKPV9xgltflgILKEeoEkHFzJtWpCFMk6EFu2iCUIZ9VkBVsu727Rh8pwHs
rKuEQNO1lY/Lo2XqB/m7H7waCqhwJdlTmvDxjsRd/iOGitjKrm6aCy3KmYeHaScMk0c6pd5gbxmQ
B3W4SQH4j5y7zJu1wpb7McfAOzcjXwtuSKLYgQ3q5CNmnx/SOAYT4sJtmAn/ScnwxG62Q1+8LLdm
GDW9GMbjqLKUEOUjyVlebCiBEc09WFB5vTL5hoHTKyYBHPUSJxDyhJ64SL3xhzRo2g+ThOzkbV3Q
dnpc7EMVgN32GMR5cKy8gVw6oG9u20g8LcRJibpU5ZLiEUYf2WaeDuiLPsoA4HxO4i9DtqYfZJqJ
eQCv4lCCGQRLul48eqjhb6OsqHehXZQrg2RYVTqCBfAYxVRq1Y9zDwBqx56onGOb8x/RiE0K4uhH
v+5W5tzUFS3gEyDxGgfFv89ysFm+CQAy9089NFvClbOXqTdarEMtvnP7MukfGcqdG/ACQKOBIt3o
CkiQ4UnyYHX+U85Js9IhA20Tlht/T04L/fM0xwPIiXZdsIfuerkTqMR+oLOdRYz7MSy4k31aj5D7
8wFyyYZyjXZlbFtLCLTLaBBULX2Ea+0FrhuAvLIcyuHgWARV3kEdE+CVSrJtV+FPVtsMt2Uinf4O
hxuvSgDveoRlwrnoMgcSD9ELg/g5qsxMQq0u6bc+DjvLcWzqqM6D5zVEzAfi8U9FPtqvHrRm6+Qo
47op3loxhaBjQ5Da28MdBC+ipLIDLo8QfO+SHSSs7VashIrxd2gJZRyCPocKHseSpeNRCQbpPOL8
TiyxH8PwAsHgdD/yfNwlns12YRmvrDLDmfXPg8VVBiAAl0FLasweQaeP7+X0UkXhJYii/j9bZWJV
u+WRNmzIOp2+DeMeL/j98LnnU3bJgq49jiWO+9g+658qzdr9cjuG3K/z6JNRMLt1uuENQpjBvrLb
8ZBKYBbreO1h1JBpdLdmCNRE/ZS2zSfuw9MJ0rBR8rUPKuvHcgdMn9fyDJzYghKSpu1pFj33C6j3
koht4LgAquVhuQlDKtMJ9KCZ2kpYIrmwpvFgqSBg8qDsQzTW7c5iApbP7ALhiTXlDNOU6MkEjprw
P0Ed3PYznz7YrlW78KAa/f5rJ6AIu3L7NlyKdEZ9m0Jl24PE22PgdndJwbotG/7BEeMkckBv/2QP
xxb7bj7WLI+jYU2TeXyvggeKnDUg9V0NIVEIf9p3BViaxWwg21iA9sJ4noanDn4fxXhjF7UsAWy3
gGsBJDVhOPAVOuDht6hxUbISjG4QR/d+C1c/30cduFa3nnV0hr0dQwQ0UDZ7bEG/9I52A3D5ATAK
73V5FA0pSOfYe1DN7522LT7zDv6H3EFl3QLLKYFj0aa3732QX1bWvSG0/qD4r+ZrHBUtqpqWjyOM
b14SvGE+1nX8c7kbpo9rBxA6v37WAck/FSSwcVCDzH54mIjq17C6hjDSSfa8KhwX18jyESj2DJqx
bVXmn0C0iVyIC8apDVWp5Z6YGtIOHgUee7kNg6tHkYPBv6VYcTZkecvu5FvOGnfHVCf/Y8t8NRkk
ID20Qnt2kpDq3rB4SnZUTNOW2vLj7OeJew4tNzDihW2m1+dH1r/0rHuASPY/y900TJjOxLdGi/R1
3oXf3biEsjxseo5QEI9uG0Sdd8/9LhpFX1efU2/GsLaQ6xdt5z84XsreljtgSHh/3MWvRjCofY5y
Q2FdghgEWJr0P3iudhWO1CTt7iQoPxs2wbICmPSV04JpyOZEeNViNZuV+3AK/h4kEBO+C0DWSHfF
WMk10JZh6elMfOAwQBgsZHKpnFldmITN9MhjgeNWzula2jaN29y7q16IibkDNLCTS6pgdmfT5jJm
HDLrHMcR6U+/PZJ+gvrPz3Lyfi3PlKlbWm6IgY+gqkmLH63Ty/3kBg6EnAmO8qG0Vg7Opk5px4bU
zqiviGddqh6q9oGMDjwr+g2smLD3keAi4NPq9MXTMN8il3tlCuE/XIqrgYRuLtDrTjf+nKGJnyBk
nW4rO2NHOP/U26rp6U4mKaynGpkcLVnB6ZJDtj7h8bewQe11+VeY1qR2ugAvwnZpXo1vdu+zz4ms
MHng3xyXv26YOXse7qsupjxuchFU2Q8gr8QBBfd6780+VHDfXSOvmprQThF+2YZ1HsvsR4ZzKnWG
5NiHfrjhKmlW1oapBe3YMIK5bqtc1ZeIsvYIp+XxvlJQV+xhfL5fHifDkfKP7/nVOPHUDYesScML
G1BtSWZ1hkkeknC+ITN4SXB4qdych3QatvS5a1sZyX5wh/Z7u2whEk6KdmXODStKF7OQ8Ch2Oo93
Fy/pIVhu56XDcdHNkhsLI7qMhWiTJkZ1O7xwNzjLKXmISA5j1nmcosm/g8v0p/9HmJpmX8sMQTgx
GD/J5mI7PUxK5i084Jh9C9TC22JQ17YQA3wvR2X1F9aW7E6gMAazGpBmfy8vLlMPtBAf4bQE9f2U
XwqOQjRq7MMDYf6LwppbOYO+u3zDWCfDg1WfpVNtRxei4HFCRfgS2PxHNTN+R4A1/tyI1FzuWe7Q
uysMzWkhH5ZOX9UFm956y46Kk10OCi9GKRvDbOVs8O6QoQUt5AnQ/02fNNV/zgY4ue+qTI77vg1e
buuCdhTgIYMVhs/iS5pZDoiNbnQ3waNoJZ2Yfv7896t0IitXVl47VZcqKCt6rKwGASKQiesn3y1h
n3xbJ+b5uWoGW2ENgft6vIyh+zXJiNy65W0PTpgCbdOP7FblacDHS5vnP8WsEgI4xloKmYf5XxV7
fFwL6miygqIDsv2SjGV7b4d1DUJrGVzGVLCtK1avuKaVqt0FBJc9sIexunAHCmUbyLS6v+EpRVbq
b6bPa5ENvrhfgE1a/FCeesshRLprFI4Ny7M7r/V3xkjnvXNPZAF8ZoYLoLe4jttFBW+ojp1TBhZu
jX2qi5Jh5WRsWLA6Cx5GbK1UjddfBAx772FGAqyNq4p7K7XX6MumJrSQBrqTjz5gpmii5hMcgxIG
wx7pCPXcwBO0eVkeNVMzWmAnk9+kVUy7z8TCTEQUT6abHrp3B9Qn6x/LbRimXUcuJk1CLWtyxwuJ
obTEpOJvPYxXbtm/w1hHLpKm7ZiDOtaFTQOQ1VFwURShvfzTDYGnAxVblueJaMvh0kLkct+Sjh+r
eTfNMkin5FO6BpEwTYMW4PMlxSNFJC5t4v+SI6o53tC/orizhqkydUSL7Azg0WaA8+YPVSIcAIng
27Bxn+yc0BNzw5U3TNNMawFe2Y2C82zUXqpp+GA7KWyjqP99eSoM39Zhgx68hWRkDfh2KQmq43j+
KECGWdkbDEcCHSlYTBmEuASBQzt+uUf9+7wiR6vwzn8amqLhFRSum2huYayDBhPplI6sihZHTg7d
ivnSBjrUt9vGSYvooPJgZzyhzto6ljzak/Sf4y5euyGZZmFewFd7KOktS3Rx1V5Y50wpXluVk+46
Vt4EqsLQzO1efb9QTdYJETXfI+TSU9pZ09OsyLtbHpt3r834urZJ20gM4HvAIZXB7rBzNjGc1J1u
HzsKtosHQeqwP0U2RAkOyRCUICKkTTIlEYyoQhgOLf8GwwjqWHoPTKQeqHDyRqMm2aR1Eux6uGqs
rGPT17XZh8OnqwL4g30aAzDVtrOXR7JreOfdJGEaxjpvELwgDnGn1nnLm9G2L3YuwZydsFd9Xh4e
0xRpmdCVSRG4AsoETeoA5KTq6sCDl0qJ51xm6lPRtGxHbfoyqva2pKWruoi8YoWTR8U/s0HYprVy
esB9c62Oa5gQ3aaogFNpBmG52WQReoBbFD1BB/bCdo1hbzj26ChKNlbMzuCs9ymqAEoRafn052SL
8layr6b++VYYRBjrcMogg9FgL4PpZDfxhzYE/CyuIfu4PO+GcdJp2EHgW7glNcEn3sCJ70E4jvDx
5m3DI+62BrTICEhbUpqL8sJ42oMKVeY/sKE0a4Fn2GD/BacE3Ssl/ST+cSJc7loagqU5nw9yLyKb
wYX6zG3dmMfvKkHaWVG61TjQT4LbRfbARBCXe5UMNN8vN2DqiJYjYbUpRQnZhgsgYXLzZxMXbjA/
TAMEALOvu+VmTPOtxTmDq4SyeFnizhdM4UOK+pc4wFoPrni3NaCdeKALBu1gaIZDItBB4Anhx/Zu
cuyxWhkoUw/0ww4XHihadnmh8Pi441Dd/eJnebiGIp9/5zv3mX/hI/ES5rg9itO2BN3qGxvKSvyi
nWr4hww+fGwnJxEmHybXk9YDbXLru2IImkMFgtzXVA5Zeqhrr4VnOG8dGxaVNHWm+xEC2vh3AU/M
/ThA0X4/oZZsbQnclMQDaB5lc4QdDm22hIxuvB2soKwffBp52EGaIuLZJ4ICc3SAEtjgPFR+mAev
nvvnWSqK6xj/C4WTNv4EXGGHIkERNc0Hr3br4tDyPOGPCAdoxhIY1Be/GIYQZx8et5WP4siQJjC6
rpxoDdgyH0r+NYS+o8ekA4RpzKJsfgUOtnhDTUewG4ffy+vr3TjBx7VAxG18qrlPxb4Pkk3rvNbs
a95eaPV42+e1MGxSsEK9Dp8nwtooC/JiFxZAenLNQujd1Yufr8WfhGU8rN3w/RpmOKoItu24phVh
+rQWeT1VsCRPMOw96ffQTtmxYeVF3DShWsj5xLJCJfFlMMZg6rmNUr6drF/LI2742XrADRb8xQqo
gUM4CL65HjnYamWpmL6sFQDzLGzhd4yxZqQ5l4J8p32xkkbfPS75jg5DHhiAg4BviX1bnYB+2fhh
vQm8L0N0cLsDFovyLreNzhwG1/uOH1mqajH0QzRuGic9DNEaO9MQSToKuXPGGM4anO/jCvwV6sMv
STQ7r4ZwWgWrl9t+/zw3V78fai4KZrqYXasPd0nYblt2W6TqLH3fGvqqIXMkIT6Fd8LrFNbmfdqv
LHrT8GiRGrQ5rEJ4x/eEMFhWx5tovPTpY8PrlaF59+6LNaTFK4QEKKUMHbDGi5scsv5UJT+Ry1yU
UtaWjyFydcxxJ8qp6yoMfz995Y3Yp+HPAjef5bk1fFyHGHdxYJdT2PI96oqb0LuHoey2iVfSgunj
WvAGZUxyUIX/RBh+PKAxWP6vt/1wrcgHBmyXE4ag4v5wH8sSKYftajylLX/ekHd0ZHEqawWVQHsE
YnT4njTu7E25sihNozL//SqcoIocttSz+r0UqFWxaUPHYOvX1sqSNP1yLVpr6G7hhRGf9wdn58Kg
Afpfy2Py7n3Jd3QNPBZbbsT/h7Mva45T57r+RVQJkBhu6cFDO/GQOHZyQ53kOEIIBELMv/5d5Pku
fBTTfNWVG1enSkLD3lvaWnstzudDJv3woKYQBVDQfW95YwCIDPhRVFtxcK0ry3Ah6+xPcYGdQxhe
FIFMlKdl9wSIXcx/OT+ctYmybLcLQplD8nE66ALSWEF5HSq+4fHXPt8Kthz3pa5n/H9+TZQvXfwW
iefavYJfuOjjbfjvwHJ/aHHv+xNTqkDvJ75F5rsyLzbS161aEDq5sCy3YTe1edBhfplR+ct0vdv5
Swl+72YQY3fH/Hpu3WNLL7MpG52blkUM0RP4SI0CnwzM1l6UJksxzmWzbZkseEBQWOuL+SAUO+nY
/cIic3W+6ZUQZcNwywHlNg4oHA4gri9SldDsFEUliCounBnrMDyUmee2i590vTFh7Vvkv/XlRdUd
0NywzDTt8eYxFph20YY7g8Q4YtNl02IZp2IOBCE1LAgTEfpvefnYM4bmN2oUVnzwHzaVdztRgddq
lDHMB5nk5dyHkI1Z2tgtK43b+NpFGsOvAzgvNL5cD3CiUbDQ8xOzYp02lBZ0Lyb2WtjQcneKw2CP
h6GN717ZirYQVZZ2ZeagzPNgohccZnBtSqeLb2U2Onag+GrB8eGz++aqV1AzYV4u9Yc2NrYGUTHt
m8Xj4k4WBvV+cyeu+HIbC+sK6Bq59H+zgsvk4lz+9+1Z8HLZklomWslWO57BZlQ5281dsL/4MPAX
FNb3u8pf4uig3waoV4xxeOE+tAyU9HIaKURoD3R+LHHra3AyPT8da+ZjBc8RJOgiHtAyOLoT4rwZ
MiabN4KVxm0sa8GUD+o5rCZskxTOch699KBuI1mpl+WBKP3pkPNmeE4b1GpA41nNj4B6iS1ysRX7
t7GsnQYLr3Sd6RDy6RUo95sqrDdC0VrTi1945xRnvw/6XsZY0oIfXcW+AI+4EYXWml6W413ToNUH
G1sA8/TQtCgyEFRvea21ppff3zWteFvVjQZ9Q26q13bIHud5q+m1zWIZplCKkx769MvNy2/fECSA
l9xwtmufbYXOzEe5gxAxbu3lfBP6/FmpZiOxsfbZlmnKKKIkC/36AKFugLSiwuv6O4iYOOWu7iZn
6+q4Ei7+VGi9m/gpxHV4UnBbbX+CNTXgJlDV22aScGWC/gKUFqmrxQg3MHr6j1fcPrasfLkt7TOK
HLncAeuKQFeML5H/0uMqthmL1ppfIsm7iTEiJhNVaB7houjTZALOGKm2GJmT8x5ybWosQ1UgWVcB
haEux64snpOaXQRQZK4NGHX0AGBwillHwFAc1ELuluTxSqrEBosGcRCEE2SJD5G4NrdV9UbyNnFy
k3jpcTMRuRKsbcBo1nooM+4wMxNui8p9aNqHUD2w/MV1j5fNvWW3uelSdxQA09aoMfF3rqbDtVae
v4W5X9s8lvGCq65yIXVhDmVVnIJCH/z6t4q6L4HecMVr62CFV09oWcH1/EnKDNVpVq+oLVks9/JQ
CDnD/5pAC4b5KVhSnoq1N1C9vO9rAXbEeuP2+3Hqltiw0KYYuj5achy6+D3nVZTAhFX60JR0V2vn
s8fqw+bp7GNvSmyAKBxcWAD90x1yVSWLk8PJEiDI87vp49UmsWXJ2vcGJ/XROKBqCUIMpSBof6Dt
2/nmP3YUxNZLGnUbq7JczKGvyZ4GHYoKWEYuCmEkXnp95+dUHE6lWdJ7yxvRFLH/jxzE2rxYkTej
ZS9G6Eof4u4lyjmqm2agWlVyaZaD2LhQV7YECkXLx+PxZvHQlzdtmTDqzGUk/mS1JSS2lpcntcUm
+bF/I7FlvK6jGM9DfDXuxH3/e4kucG54ORNxvT+/Z1a6sMGg3cT/XyoFN+8SykS4ejvFG+5qRG2k
bld2pQ0BxSMlatpQLXIgNViFAyPnn82s2bwRHT92cORvxSNZcEIxRxhABpvNpugad1nMUyzC6zj7
fX6eVvxCZJnuoLqy7wAcOWj3u9f3SRHViaTlZbZlAz9Bvaw9hMzuV61U9SiVM75Uyi8uwe2wvygr
uwxVKNAfMIe6y6LxoEPH9MfI1dNlp1tiA4PaLhUxdGf7P3F4yXETZJ/Oz/va7rFcQ0E6AFkZvr1Z
nkjFBA6n8Pp80ytex+a9lBg/V0U3HeZKvEDd9j5Le7BTZ9dNtqUqufb1lm/IM69piYev78Zw56f6
qoQJn//6tQ1p+YaRo8R67PUEUQx/F49yz+pmLwe6YVYrX26DSGvFhrnIqungx+MeBd27TvgbTa98
uY0grclcxCm0JA4V3nJkXe9HPj5684UTY2NGtRpxXkYMPzTQFHjVbd70ICpug/jkhniH2V80/TZa
zSumRVwPVMNd4+tjM9JoFxDFDxUI4DfmacWz2YC1qHIAER5V+2upHQPf9B1QAp+R9BoSd2ZvJVCl
iVteVIrJiA1Z67UnxgYFXTiv0+smbfYlm49dHm2MZWXNbdAa9L0gbdT67SFOgQERDyCg2AUX3q6J
zf/XllVGC380B07c27ksfwftvEUtv2IINjSm73k/Q77OHDInuxMj6F6kKrcu1WvTsnT67kw1N91Q
dR0az0GNxhcOrqB4LsDydn6TrgR3m9oPeLGiIh3mRUik7KpHxMXMV/t8uhTtQGx0jID4wRi7vTko
6RywhRACLqpCwpa0nKeTlRUAtJicBS4A/NCDI/2NnMnaolrOcyFKB0QTGtZNM34xlHyK06fzU74S
VGxsjNeHLm5CmHJcR3nW7PEGk479weiNK8TKl9s0th2RYzoY6K9zjQNyhBLZhDv0so+3dbB0mdOm
ZMUEnWDGT57R8a6l7LaESsizF1xUf8SIjVyfcAOK+0Yhp9m6CUX5+jRdNdB09FKZ1M7GUNbmyf+v
ZY1NSwthAJMZNDuhTGTf1VsUBh+TEmEA3n/bdhBi5m4U0/Lm3l+3aJy27lU0Dsd2dG9kyXdVAOqk
gX3zmH84v69WxmOrm7jAwZu8gTGEir2ExiR1BpW9822v7dnFfbzzQrzIZUMctI3sGLwEBMegFApa
J8geXNaBdXgOnBjiL8vHAzdT96cgeNDxbQ15h8uaX7zru++f047VrUHzKb46FhzsqLeDczui7v58
Byt+lC2L8q6Dhs9ZyZYsjWBHp8bLDU5xuCI5yGqLId2YpLUVtnZsU8rQ9YCAP4Aa5bPUwDI2xUYC
Za1pa8OiNsRUokHTU5UmOb6YsK083zLHfyNHiQ2JytwuYBOgtgcJMJeGWGj1kpUbvm5tX1peGjbU
Z2Bqxb0lvsUtdY/cHkKXZ9qNZV35dhsNxXJm2kkBL5b67VMJaDLETe6zYrjs2vUX3eKAZBJimDkM
eMuOaJyM/saVemVi7MqYMOxZP0D/89BBXAMsMQ5ODmxmh2FTmWVlx9uAqHnuO+W4+HYnc5bEtuce
8QKYNMBbbL7Kr43CMtseVB9eUOEeIMgj664Wt4Nb+8i+nDfateYto4XucFUDyfjH6RRpthtcVKvQ
PQfq4nwHa9vHMlh/aIwDRWJsT9cco/JLzYcr3l52QrGFXupQQHVXZvAGQJEiBl37DTue/+6Ve4VN
oEiqeCAl5+Zgit+sUldYXgCuBu9f2Qw3bAuytDY7lvECcsGMM81/eiknMLWBumgzG7Pi0P7CQ8Ut
1RGNmgOt6X7wgp0j6P787Kw1vczaO19PRTmpnITNoab5tTNMxzbegrmtTIkNiCLM8VM4BXNgY3sL
Hdt7YOl2Oo2+X/bliyG8+3ItgpLINMa9GtM9gcWZRdNltmSzFDZK9pXR+PIw9Mo9j/mPycSHMSPV
dT0XW4UcH4cSGxvVY7cXrE3NH1TX4PFPdXFhHsbmJmQTFWOZB3jgIsWQQIHkB2QmN6LU2oaxgusk
UgMxJr859L1BCUkJmQ5ZxxfmYWxOQhNMHCWqhn6PqjpPBDhcd2zeuvSvfbplow5LWzere/q9iAuA
df0SgrNN8O2i7WjjokzUBUWfdfR7bqCV1bLhlWQXcZQxYsOiQPHAa1Fo+j1M4ygxqORMvLnYIltd
mRYbGQURgSzAW4rzwwEPbxIK3GjrWncb7nfFC9jIqKqq2wn4COcHtDWCpBPjvBsrjUIKCCtvRKa1
ASxdv/MEwawzaKgF0y/Ai/R1APmrr6bk7dNlC7v0+q71OAtdYdRAvzskmJOogeoZgYDLZY1bQbXk
ErVCTTv9XJBYCajchkQZlMdf1rr3308XKHMLAYrKfgxdE4TJFLsxQEFQh9yI2our/eA07FkpC+gc
tpLyuPylFrhOLztcpMK7lhu5G8EWfH4QaxvIslrIFvfxyGT9gwFjcxPNaXyNDLne04g2+4u6sHFT
kdZ10YCk4Afk8r5qvw9/MW+c9kBpi42IsnLAtNFTBjyQUBFvyl99ETR3EDihx3GO3MRBfeYuamSZ
JVEeHM4PZ2VZbBTVlDdUUILOxip4aaCPXIXsznB2B4Gzy0DD5I+u9zurmB3dQ7p1zP/x66m/6SiK
o13ZPZ8fwIpB2/x/aijispCG/9NyqIBMgGonkJzcKvZfa90y6CHyTOA38HeEFl+nhRMkG5ABPv/p
K6dN1zJoAkpR1MZnzSu20ZexKXd+VB+QnkFWKX/Kp2JXOls5krVltqwbHm50gjDUrzQ2Mukn9w4y
aceW6HyHE92GC4k/NnGb3G8KZhfJMV+/6sF/acpnjYpfJpyESwc7tn31aXAz5Pn1+dlbMxPL1lXW
QdQJp9BXrw/2bthex0L8YK1/MEN6Hff16/luVnaAjb6CrHwtiF96r0HL94WEwCON8i3LWBmDjb/K
Yga2w0l7r75T7BCMHoaMHTzpvmhYogPe8vNjWNloZOn+nQEic+J64PGqX6Ep/iZQPyhAotqBGlUH
3pvMs2tTbb3Lr3hgm9UvaMAVWBmj/mnjdGBX46CjZzN2g9wHXtmJjZ221svy+7sBhSXtJoYQ9Z35
1XAsfSYfNcEFfAiJ2gDGr627ZflQSi5juHj1T9O6w65jYJKH8Ei4sSJrC2+Zfu9zH6+2XP0DxNAn
Frsk6SKO3GLd/ZQyv6a5ugwmS4hl+aBZcRCguvZH7KbVnjfg3ef1VlBfy/faNH5II0wtJOqKRUn0
KSLTM+fV1bKzll3Fp/xryMRRpALVOeyy3BGx7B4Pu6zIB6/8hzOvRV1X2T9Eqe9sLPuHO4v+Resn
RlkTktb1D5eWNGElJHElMoSJlN3WGfqPP/zrKIQ+FjN9t3uJKgmgHjT+MUbFMaC3deP/ToPwIfOC
6wzODIrv0HFnL+DnfWxYtOEvP9zQ6NVyAjqEDne89NoU0KAs8lrt1aTI/ryL+TDAoPXl93dj4hJE
TTnkpL4LkIF5b5CtzF5omFV6J1qhb2lQEWeDAW6tK8v4tTRYm7FKvyMnWYYHKAyPFSjUvULWd21f
RRWEH/BwuHH1/tBSMTDLD9Am1E4/+elPoNgL0N6b7CnLK7HPSZU9N7oYMhCQb2bm1nqz/AIfYq6c
pmt+Zc5wvRzHuNM/aqM/5eQrBIoezi/W2lawfIIsndAp3Tb+icd/tgOLhkAxPA79l7VunfSHkUHh
saIonRnka8QcAj5UvAidb3xtgizrHwCX1y5M6ienIEJ1hsdu6D+Lqrs2un902oveTWhsY7/6Ng5l
Gs3RC6HTi0lxG9Vx8+gLkFfrIt1YBndlHWz8VxmlvKtp6vwc3cot8l2jw8YlkDKVeQd9u2kslXs0
LOqLLxRa3pOfCCA+naSJmiH2n00I+YWj27W9HBIf9RCVfxI+kTHcVcSE+/X8lK98pU0PoKKaRkPU
l3uBMMWJ/uVP0T/nm/5wNSNqJyt7H9iHJnOmU9p2Q/TJ6UJlHgIaZWmQ1LFh5FAFTq4BvevdTV2R
D8eDTi3326qu6EvFyruskhM3eGP1enOXgbRefzk/rLUeluG+c4ZBD3XlYZbmboq1+6X1AiN2kZLs
12XNW742x4L4kR6aO9a4L22tzOeZ5e0l4RWzY3lXZToXd5I5ukWWfQbDaVF5ydznwZYg6IcBFu0v
c/ZubtwsnIB2TPlpLCcORHof66jcEy7zcDd4Ois2ttbaGlielAB8kY4ptDyGGUw1O0ivN8HDHEfZ
lnzU2kAsJzr4DCiqSvE7CIVxPynDVgjc2FyR7vrYDesNh7c2DsubQm0LbykQ4X3qQCyCBHBNC3Xt
Ry54HM7vpg/DKRbE8qgkZJGohZPfqS5/hYAmOcxFUO2GNL6FrP28kf5ZmS075RmMYxdjBOmTXvQ7
S3BN7ckMvZhKzls1uB/eciJqZz4p4Q5UDEx7yrjupLvXDnejXyUDJzNLWB3H/XUXTAovADSI1LeO
VhFQvecn8eNV8u3DFaoipdAFzU/SyYv5Clra2VeTxnqrGmVt+iyPop0h51lcRE9ymiW0dxwktjTz
d061yWG+1oXlVdIgoDJwovhJp+CjJSzMbv8sTub2W5yVa10sv7+zfV46qKQBj92TgG/fyRgInaCo
2C5f/rpkIahdpBqUI5VzwORdD5D/Qz52RbtzugEn3vPtrw3BcisgoTWQzIjCp7Ro8h2foTJGoLoI
2ZnNWVrbx95/Z6nMINjjY9JPYWXiL23fxeIXqaKGHJ22dfhvOqbZ/GtuWMU/VSoO2IVDszzN4PeN
7nri3caNE95Og+c91vGU3bRqcDZKblbiva3gUgZQXBr7Vt26oT/uJrXonXrFHvKk087nw1Gyfivn
8bFFUjtPK8mcQhGYho8ebZ23qkAhqofam8vmys7RQrK373PWlncNi/P8Sw6RIB/VBykx19PcZps5
/z952L/uihG187OIiqWv9Qzd2SYQ6q3v5BCdOM5H6TFtpT8/MGcAscFRzTUgMomrAqf/pkD7Vd2z
VIkGrM8D2H8eolbw4GbMwVn6W085r+kuxyNi9ylv4gZCOjEUxHRwySU68u3LINLJrNajO9y2gxj9
bKcCCfHmhOOkKp4RJz22waG9tsiWzzJTTeq2DekTgZ5meiONaFuQ4oPcfH+RudvZZRIAmFuWLXkC
ydw0fp2IVvEVcBJjdMhRPfbtfC9rw1h+f+cXUR7GJQQX2KMYh+pucnHVUEVtjpe1brmsIJo9Hc01
v4vyrAEFy5SH5Ip4ormIIgh71HJYBDK/uW4G76lUhZ8fOOiOguPIITN8fgB/bPYjI7A8U+Q4OaMs
D0/tnPf0sc06PK8dpAFj4D7w2ezuBjoOY7bTbhCdqCOn3lxVhLSQhKp80L0lCgwdUGaImjn4R6jJ
VyB3Yimc0TctaRMPX+sqTB2RuAXUFGWSkZKED1BNpb674fr+ZPX/HoRvXyk9PgX1SAd2C1bVigEC
SYag2QWlP5IrmTqNSkFi2IloPhBahgaqFaqevOtg4TosEsb0WB8m4SrnlYF0j16Fkoa0fzo/xSth
7a8SZlN0fRmm/EsJMpBPNIJCN49M81rQbNq4taz4/r8S6eD9dBrOs1MflmYn04xfkWAcbn1d9Yd4
7JrdgIvY7qLx2Il1Ok/41wv3llICt9fOrp+MlRxvwWydbvF9r0yanVaPAk2GsnHkF62QlEo81RcQ
4WF+NiQhmzcP6CvewU6pj5OXtTlVzq2Ls6WLZErZoWA7JqnZCGaLt/x7Z1K71LmCXE3UpTlqtBt/
hl24b5HO9G2DUpQEKL2tF+aP0x0ovbfcXED6ugE7KCi527hi+S6Dfg29RmY1dO88T8zxtSQoGUeR
YyVl5iZpDRbqxO2q2gugMunkYQPJ2joFunuMvTHa1ZUbTCjvMbTxiy/nd87Hk+HbNTKdVlPU5Dr4
PIRgw/Ly1jvwAfJNfjA8x/Uml/7a3rGdMmsgwCfa4ktaZkLsy6gPr0lRQeMKiOMtnt8/iaSPVtby
zLVxXe45or4Ns1oCDlKElLlPJqjiBsJlnAXiZ9VyMR3DKit1Ds+T10HiUs9UPPF4N+cAMIAz/wgq
CdFz1GG4ZthnjnTBzOQ6Ip0Po566qb0DU4kZ24QQAdmguY5EV1xTmoGu9RbqB4H6zSA9HO37onHI
P7h+eTNK4iKqsuAIZfq6POIOPfDngnal+1xA2qGAAFgIpOLjSEMnK3YxUpX6GMneMO+q7SEg9281
Ui+NPrvRUKpHXFq8vjmgiNIVb2ImxPX2YGVpylfq+FkbHIDEzbKfuedn5FH4js7/9UMUyd8AdUYh
eRdWtfYehr4NHbWvJ9yv73KXa3UVtQ1eE3e0rLjzuc5UrF9we438HYujUMtdqiuaXSsRu6xJClEx
73aeuzT+jGRDTafd0C318Ve+7kTPTpURuv4hPZZGV7qlLn0JRz9V7R6VC417k2MCcGksqMJ5MnPA
EnRLCPQjyD52cjqdQPFBo89Bg4T0sdWkNS9GRnmlD03etdBhRc5j6PfGl3i+SgYiuNG7cGwdd+/y
wpk/ydLLs2Bfln3dPuIWKdSY5AX3/DhJK8g7QbtK5Sq/Om9LH3su3666JrFjIkPr6RQFIPc64HFO
+eDNbLoNL79iq3ZunvdNinJxt/7SgfBzF0jPuy4XIWIS5f11HUOc7/w4PjZW39blaSUqeOYmBb2i
F4HjP894HL8C5pMPIP3JL4Pi4dhsWWtVi6AqyqF+0sqXyMCoEvcVwcWWTvCf7/3bHfixdY5KjTGs
CsvyKe6jsI9uSlkY6f2oAsl5sVcRUQPuEAPRukJ9PO+gIiw4YYWXxNJoeTWXWYNz/CSjMf/d9WkU
3bbgc64eBhIrd28QQ9wEnPu5/wm37y47lmlM09ca6dBHCGV38wnFRfD/uh99D0IxrB+/iHDi3jNx
Jz5+SpVrigzig7JmWUKRqyJ7oVFfPO5QEMm9H1NHmg6Zm77Te6hVBu0td8q8bq66OW6bb3QZ0Bda
Im/1mnqond9J3kZesYNqDx5cb3C6C/KTHzcFpwD8TwNtDyYrJxdKak2v5v2AWNTygwmcxeWYqW1r
qGoEvLzSau5A01F4pNV7jVg0HI2fz+RWRLzpdxXO2M0zN1XF22Ss59EHar4j/KqW+az2YLX2GADW
EWHVAddrgTMmL1EPdkvDOvbVTRqVpRwTYvqhOuqiFm5600DkFhQOReMhJ0fLoAWeOkN6o3ZOkH5P
SwARJsOAqwzyUD4N/aCKN5yTVfwg+zKIfg16IiH0HD1AuTqUYFKNshIufST3TA20bXUldFzWzyEO
Ru60zyIZSnZIi6EszTXFCRR4ynoKqgNKo/vOJFABqWR01+O5oarBEtfkkLdD7A77DTP7ED+C84G1
PZflnvM2I7cQGcTRDQqHU/CK/ZWVN93cQ14hgeI6DcRuaCdcvhMV4YZbHHzVFmrjSeZjj0Xtx2XX
+H7tOZKcgjrVOxPhEIDlhD74xhA/bt+36UCcLJAEwIj5xGA+4S71nFzuJzeVGx5xrX3rbUNAAYiK
SjqPFPJhwxHZzrbEFJpSXZ93hR+vkR9b2WIvdzLmwTs9iRwul4SQQ5Ve/AnaN+Ge+J3ZpVB43YE2
8z4Wm0CplU7td7IR+Whu/CK7y+LefPY8XTZTIp2OhzACwWh07TgeTcW+GWqDDJIXQEU5QDI+Lnm2
kdNYmVmbTCF2usqrhMrvSt9k7V1egpLpkOcaRfLnZ/bj+5Fv0yjEuRhjkPnGpxw6wMFb0bpMfK+5
SdW3xrAgn+Aw+1AjzrmqVv+c73RtVEvEe5d5AF/+AMQGUkpzM0ZZ0qG0hSUdSdONq/ta+8vv79o3
xWhAiOuaL7hGRPvOzTgKEtxgSDf2+5/3gw9Cmi2uBSfOlJeJ4LFqTUHYpy5D6WS4h3j8xKvDhLMd
y67B2GIcf8f7uoq83TBO4RMp9VCyRPpM4yeIvoFb/apza+lPexWmppeJ4/N6ukL2pA9/Fj0bUU2U
IpDEeZKrhryOCECZBK8POCTYEbEgLb3EM2VrdlHsxEOXzHSMAR9JQ+PeUOXl4pDRMSe3FSkK93Mx
mTncovr4GIgTRnZFPBS4AQ9VSp6qtumvU0Hfujh8gNzilZyRXK8cRyeygZauw8dnrPW/F+wfdGv5
m4A4dRaH3XCfUj57Igkgrsuq/dw4Uf92WReLvbzbQqVkZURoJ04Anpsrjjk/YhLTS46oGMBytHzX
OoUmE6Rblb5PCyiJ8z6frxgvL6qQR+uWeYk6yAYwzwX3A5myr7Ivuu9hhmvlZTNjGVcVSy+XbY/W
Iw2QhY/KnDlrmktMF99u3VC5Khdvw4tTGQN5kkA2watPcevjUHPZ51vH3aEzc02bOT+JztdBAvVL
bFzJpq1i6mWS/3INGIB1nJAE5xm4nv6+m6LoK8+E1qdJB/kBTgEJyvOD+NBroxMrHnYzL0Qx0uxZ
GgYqTXoi7iLMC50bJNTvZwFa8PMdfehJw8iunu8ieDAFt3QyKXFOkvn1p2EqtuBbK8Owa6hJxUGy
U8/ZMw6ODzykJ72kOkjM7zOpvrfVwDf27Mqi2GCSQaYsaOJ4vC9LJwen/DDvKkBAEhX7w+H8TK11
YZk0uL20m2s23nsGSNdA/zQ4HmIrBBeuxNLvO5chhnbwIULa31NvCHVCppHwG99DzezGAD681mKp
LbsmqNjjvPPaeyFq5yjj9Fs6ttNxmBYV8e1xrM2TZeBi7nU/aNHdg6ILmtuz+ekFfvUQZ77/dNlK
WBbOUeXoBRlexSFCg8Q3IO38J6tGf/5ez46fb0AL1mKfXWhd+dNQ916DzTu0UCHKUDFknKKAiJDz
bXAgXl/K2fk0eOG/i554nJuf54e3ZpKW7essRykDeN9OGozCOhEd+CGS0KPuVmL2w5fgEHXQ/91p
UdqFHelS/lzSKj1Ip38dKtTvs/m3dr03PWRlAizixgPFymjsmuyUOyDRlFJ9lYyeIqzVIYz7y9SZ
I7ssGydKDq7Rob8PeP3NNCh49Uj+pFIszkVrYVdlVylUpUD5w5+7rtS3shj8Pd7qt+AdK6ZiCxZ2
Da9jFwjDexMjeuvUq/ZT0eZXzuiyC6ffMnpky6GNg6V9Nl2II+aSd/k89WP0fNn8WMYe9CZ0lRrb
+6iK6hfCAb5JFJKGW7Cutd1jmXrkjyjxASPQswiK8QQawUWWMoo3bp0rHtGuy6bG73sFev17kqI0
/puHxz5150La4MWDSFl0xH9BS/f8TK31ZVk1j1E+lIMb+zlyKrL38rxKIBwg9qLzon3rX6iyiXTf
f427A50mFp0OOL2R35VEChr1MfFGjFrZsDbGMQo9VgZlNNyPVTZeO30P6OhE2xfUG23BfNe6WI4S
78LgkMFHjI6YUeYzT3vRUu+EMPXFnYy7cUBc68EK5KaIM1IEbPwadQOovaT03Om6pHX4vUV2z9u4
2P95pv7gnGgjHrmOfQI5oel5ggYd33Wxz6dDMILfNpGTV3vHsjGDvKqdUYxXtCmR9KtGSNnvqVNX
w3UuUU+RoJAnyA7nd+CKLdkQyQgk+y5yy909DmF8JwoI7zpks9BzJajYBd9pnFFgQUz61fMrPKhw
diuJosmQzr+HGnJKVfs108LfsKa1NbT8gmHQHVSlg7FMc3itWwLl0i5to+caNSlbZ+O1IVkn/bQb
e5/5GBISmsVOFvWDEI9/TrBG5mo34YkR915kqM6vz9qYLA+RNrVKO4c096kzqoOYACyQnWNufKgp
bmz9FSdkwyXT0gfwmbf8JEM2gHMq+0Ea9ABSXjcBbkdtuImVnWZDJgPf6SB3Jbt7r2QkMUYUSb0E
t/PztNa65SGM7Gbpqmy8hdNmuyqXxQNLnfTH+dbXpsjyDlOodK/xznhv8NJwZRwRJx4kdXaVO3qP
WQpp7/P9rI1i2QXv/ByY44G+LKv+XvZ5k1S6JPve31yBtVEsvb5rnSBF0LkRcW5JoPiRp6iigurl
FZ8cUFF72RaZ9oqFeFb41046VRGeXW6HvqZJBXUwFD1cR3Cmu8VpM2Z+AjWzkVRcsQ9bayNQXgfI
7YRobZRCsn5Yni+W1FM9bwnxLlvoA59tV5NXTub1PqSZ7oc4R+KZpv/GVQgN2wJUnMhBySQmYusU
vrZElrlPUzuBMQ15BEnF0LhJCen1LPHKnjbprulCViuwuuJd5eGiDWcjF6euc6A6G7j3pA38q67u
ipdWhMOGZ1nZzjZyUfAcWoM6Ive07bLE5BWSg/X8+/ynr0yVjVY0c+M6vpci5RKrZpeWLUt0D3+y
HPbDGiQp57tZ2WB2QXk6t3E547n8vpx750aDczKqUOU/uADinu9hbSCW0QM47oDHNHXvqQtw5AQ0
6e7PTTJSIzvFo94i/1w7fPzByryz/0mLCYLxarqdAvZDYLJQwm664zB/hezsHRBqV3jl96495fOd
dOjdUuJ0sdQ7xID/6360VIVUk0fu07HAi6UAXyt3i41l+vDZJkRJwn8bNzOUCUFcMN1yXV0FRRTt
hxCPjsZf6CU48Alu+h35y+P2jXwtFfBXCXqoU3QZYTq5e4VX+k8Bde9Fa25kzO4CU4JAofdPtOsf
e3AZXbhZLAfRGQ5kEyiMbqe8Z0nZI32Meinn1IZlB4IqEWwkOla2vY2gm8KBTr0k5L6rwjCh87D3
lrn08cdFu95GzclgDAYXuMn71FMdkphIzgG4G/0fZ1/WJCfORfmLiBAChHjNrRaXna7K9PqisN3d
IHYhBIhfPyf9zUSU5SKZyJeO7ooOlNqv7j3LIU7rXyhvrAFSFw7vv3BzCa4cuCf+vyOoZ0+FDMMz
lFLqLbA+994UeN+u92jhtHOxc8VAL44UhhyRXA6eGLPZSwta2crE/8atv3ENuci5MeU9uExdfG6K
xp+bnemLod3lTRNupF/W6rsyuN/vgWBLm68GwpvqRQD3aRWot6Yk5UNA+oTxfVSPgXcCaZaEHziz
FGpDKSRSyH8DHnF1salzzrpum2iaDnQDr94G3gV9BVmC2yLB2IXSWJRUyqwl4tGaxv6SauqLzQje
1wpQ++2lG7sIGoA7opQkeXekgWxfxrb9WEWNORSZLVdSBG/PdOyCZ2RQhLgvZXQk3jD9VFniUYAX
kfC4vpCWOuA+MeZ8HJoyaI+WF+k70uGlDiCXfIrneE38++0eoKb153EJSdwgL4EpPbK5hltR0Y+z
3PTZWK8cx0vfd856Imo6TXVLj1UbwUk0HAednksOyMpKxejtMeKu1ICpgyz3hZiP1C9fwGPOd2M+
PE/9VO5umQTuAkTSlpE5yDvxmA6EHKq6p9uKmXQT8/7GPKILAEGmAVJBksxH3dNyz/nofasjnq2V
P96eg9jFf6jEE9LAUew4imw6sonw//xxoit74O0LN3aFBXgethFlRXTURfTOxPwjbnQwEzsA4eC8
4W3wtA9wqPSG+zfNSOzy3ooJcktT4YfHKpqaLZ3NyZA4+5h43Sr4/+1QLHbJJIJ7inclkccGkXF1
x3LImSEX3hNvx6nIig+kzeVjmxIGrCWZa36fswBiA3wi7HvYp157bjxbFV+VGJX5rOukHr9KlJ/U
e6i6zcFtmY7YBTvaGajQsQ/Fh4DUUNCbO+gM9ii8G0l/tTPt4Ypxyy6IXQgOG+O5C2mr/hcGKNil
ah6H9/8fJ9HbGxkYnj9PIj4Nsu0aqo6ktZ8EcpOHQtrgrmWMnG/qg4vokXxoQdb02yMTWDdaDM+F
JON+YhBBua0FJ/lQ0D4MkFltjkgW030F+tRTiIf2NgfYdSVzuLAyXcROM8NmqZxi/5gOSbttLD5c
SdDxQp+dsoYUn673ZOHM4JdZevVEIFAJEGOv/aMQFqJmZsK1UBayX5mKpV5cmn31+RRZZ5Znlh7D
uONQ04COcJgacog5xEFqlH9317vxdtQXu0gdCQY/i3WAJ1UACusISb+dQcGuALl//jH0rX3oh9WT
cGkF0z87pUIAxNsgwezXc/kAhlLwIDluikHUa2jFpWlxIoKiCIgpwAI9ju2YgYc0eTEqBdAfX5n2
t1M2MXdeFRbo+s6WJT0W9eShhGnib2IKv7M+YodENZ+nfGSPmafpTbnA2LU1sSKNAulbRDizlU+s
h2/3JkZ15cv16V8YLtfapLIGeCkr2mPD5BHP3mozoeJ8/dsLS9jlbMii18IOeOmBRlccSEFywEmG
8AUPa76PAaxdSwssLCvXYmCccuiz6NQ/KmhyNDtS0TLe6076fDMJU68Be5b64+z4MPFK3OOSHi0x
0YZxJAHiTt/pnoSHaJijFSGdpSm5/P3Vzg9JUk4AVPrHRlTmvzGdgnw7E0lWopGlwXLiTR0NSGIC
QXq0OZ4wJqnYjx6Wtpu2YHrlWbFwprh2A6GJSTOCJXeEzMymAblvIy8b4vIiji//BdLLGp94qTfO
dhfx2Hn9XGNOFF71/JIGjjAx8yzSlfFamg5nw4dh3bUERa5jaJEFzow4Bhb/uL5FFj7u4gPDqsrN
VPX0mMqgs3vozab/5InK1pQ3l75/OcVeryXfj0vVYbJH6g/PBPysb0OGCPr6r18YfNcjJ5xFoGuv
Co5SjP6dGHwZfM5pDg9nrw3kcHe9laU+XLbjqz5URUCtjZLkUWYk/1mUHYgBJVfdSoV/YbG6YEAy
9lg/QE8fqxr3uPL9ptraJo0PwIPndBfgwXGfD57uDrd159LN192p67ljiHaOPK/JV5F2gERHJKdr
Naql4XL2N0tg8gbfRsQlWV99IGM35QdI6oRruJ6FU9D1z6EA6JKStsH/yggQcDlzGIl8urxgZnlr
EOeiBJtejClIJ8GRRhcMQdHVE30UUe7/m6Sg30ZFXo7n2ybE2eCj5Q2dwz7/ktYi2CoPgtUiztbK
FAt7xAUIUs+OsWwanOYy1D80CGD/WrDJ9llZdCvbcGEFuyjB0FNIBwpdH1XtsfZd1TeB2Ys4sOJf
aexU842QGZg9k4Yw91pScmGZuYhBHgwwNk2IfwTrpDlULYVTbuRx/t/1SVkaNmfT046NqRrz4H85
z4LjOTWk8j6TlbptH0aXll/tQ5D7bFOkvvwieBYDoI2KeLA1We6tuSAvdcHZ6GaoewECKW7BXrab
sfDSe9p77aZXak1sdWEvRs5eB7VoLqPSx+2HMsU4Ju+bpLEPYSy+tT7gCdenYmmmnaAdliYsG8g4
H0EPNckWoo4BCnlNbdcEd5fWr3OHU0NjWOBhJn5HJGOug6dLSB1WKLb6EYpV/TgMK4/DpUlxNnvT
sL70iJ2PhPrBznL2v/y2KcOb6t+xCw6stJ+BGkcxWgEIaJfUi/VHemhRDSsHiAncNCcuKrDKijnP
wCY98tjYB5ExmBGWTZqsQTcW5twFBirRirQpovnYJFnyQdrGnKBUy3e3/Xpnczeez0VnivyLBenq
rpCxaA+lEr648fvO1lZNBk8cMuFsonltPsFIKwaopYRUsPl6Ww8u4/bq8KCJHJoYkcOXFAmlR1XN
dYuoljS/rn9+YV+Hzr42dVzGFMbpxwBGAftZTT9G0k+bEK/mu2i6EesWu5Yt+kKO6eCheLSVsuzQ
hGzo3k+eBtzqej+WlpGzs3Xt55UP/6kv2GwcLlq0e87DGwE/gOX9OQmwfp+RZ45Atq6q6XMYIptA
J+hWlX1722nhggGlqvwkRNh5lLYVG6OhBD2n6i6OWbsyQgvnkYsIpEMZptQo/ti0ut0rVX+jYPPu
A762UpcauBy6r1YqlHM5GKSi+yJK0M1FQ7eQfIejYtPcdj0EzmYes06AcdyaL0hfl3ILQYLEbGhD
ko/X19BSB5zNbI2McyhSdl8M9ek9kgZPvG7Kp8mueYpc3kJ/VwtjF9c38lyNkJpEA0gWPYQNjbIP
41BG2RkSL56CrygIu5/4VHj1XdaRmxJJPHDNfKkxbVzXOX1mBQeV24imm8gGVJYcOBmOi0M+MgJs
AX3wNLSH3vlQf6nXyBhvHjBo3NmYIi5rnrajPrHY67fjkPcPNq7Svc+gl9ZSc1NxC+04W5RZ1Uft
wLtToSfAjbI2efKSlq5kShZ64ebGeAqmce5J9gHwde+AmPEselyxRXcBzNH68/UFuNSK84YWMDzJ
JSzkP6gASXERgXRTUE32pI8e/j9Af28uQx78lcRqWaDbWauT7mEQvkOxLlbvOFVEVxvtk6D7GhbE
VnulZcunzRzhTrvlvkTTzhajQTQizZR1J+rXyX9Mg4m5q0vITqwccm9eA/i+c1tqdCIbcsqf0zLm
D0WD9MncQarj+vwsfT3484QbY2C8YO+iThAuSB9GePfclcAJr6yxN48f/HYn+h27foS8GM9eiBfh
NSovYkISNve7OuH5r+s9WGrD2Y28Lgev1zJ/Yabpv1vIgc8bFvn2P2QW0zUT0KVGnK1IUXqJa6+Z
nkfWtDFw891cHLq8SdtdKZM2Plzvy8JsuBkt1s6kjc2UvdA6jD6ItrBkE0A54nz9878l3v46rXng
UltRZ6mSjMr0KHrSB/AgEr4lD4qqHmnScYKA+pPKmT43uLEnCY5Ao6cdED8w2AaDOg9QCOL1TMq7
spNzA4S4H5Qx2c4zr5r3wGD3UKO6/lMXNrSbHUPuU+S5p9OX37igVKZf2DTU+zCBTRCqdwX8jaN9
T1W0sg/efEZhZC7n16ubfmRJ6I3YyC82ovqDFgDDyjrM98LvUQMuwUqCc81NbDs05hwZzMALZ8qx
LSSEb/kuLQ0k/lAEaddkqZZGzz0zqihrIbhCnm0gy3A6WAgqZ8keUtTMyk02NGPMD9AxVJJCyBDe
UaB/Z7S4TakscGm2BkbiYW6N/yxMVk4f7JjO8Q4v3yC8r8tIlivYsYW7xU2mAaMed2Ot2hOBO/u3
SkYWKrVy5PFjY+cO7trNBMOZ6+txaX04pwwt0ljTJgqfmUiwKkKPPNhW/2zg2vDMx+FT36/SSRc0
xYK/+Lf53LKqquPnqqmAsSKT1s2WBGHJ9NaYEka9O16lxD5T04R9uc1EUNThHUa5z2ELxeria+VF
gz4ECRLj3pZTruNHOGZk6UqNYuE4dPNyrOFZq5vaPxUxFARUPsN4OekmqGzBHuf6gC814QQOMsyA
OQzm5gTxFu8BWIfLecWS5L5DRHFjN5zwHsMKRUqRtydJU70jLQ7adoLCR+572cq6WTjRI+dc4d3Q
BwNN6MngcH82UV5/zb16DXW4NEiXv786tZgSSL2OkT0BTSLhx96wvWCIRKGwylfmYenOcJm7DSAN
M6ANxUuli2ojRsB5qwDCsOIiuIkszeU/INRwELHC7YB7fVdlwb+//8UIXPXQNdjOOEtXkjcLm97N
2jVAzfgiS+xJGD1u+Gi+VpEGJDsL400S3bz8nMilkWUOWzRGTwR26PsU6n5PRHlsBxvb8hZoGQ9c
iq+IcMuOUVydeK3IroAAfngPnE2aoaJv5Rq+bGm8nMilKZN4HlNfnBS3gd4xewERwvEDWkMFEvVm
P9Qqi55v2rRu/i60s2oiVosT68cPAPx3e+Hh/uxrpu+vt7BwDv+Vu0tQM1HGiBOkzuWhKmOzT+ue
7AE9fJlVF+7n2N5UGeeBm8eDlPrE5iIVJ+7ZHwoFu7sEUlbbOiFrNcCF08Fl+FZg4NoUhf6TsF7o
Qz5ryLJtUiR5vzJcCweES/JNgadgscCEQD643lYRHngWonjbuVvl3i014cQaPJlJldA6geqj8g46
m8SO113zrpf+tNKLhTX8V0YPRh1pxnX0DCn0+ivqyVwlm7E0Mkm3PUla8g2qf2G9xvFa6pGz91kX
RN0AAbFzI4YJbwkcL1AD7rZeCtbP9WX8Nqgfa8uNJyqvHGweyHOquvYsGjV1d9IQL9+CF9x4m6DC
OWPKkjzxbIoR1wwXDd+h9dewxUuddM4FMcxIV0AB81yFYfkubZuPXLfqHjLH5+tdXFjbbvqvkrCD
Tnwqz7B3BMfM8OwxD+phZUksfZ3/efOFnsZFlITTS5iz9h9lwAPGeZqt6awsfd6JDAyEq6yIpH1p
tJ2+c9m0+y7U2Y1D4wYFYzUbkHCrs4iLvNj0cwPd26bpi5XVtTC3LvvXpEFvE5IU5zEpi3KbAnRd
7lgFJtMm63yoEt82w5fBexV98LmxaVmq5IWgCrFTEAS8TwBdvi04czm9zBeIxSoTvBgQU3+aXOu7
EWXfZpNPabPygqC/7403XsSBs9d5UEpvlJy9WN/X+VMTjnV9JyVkSsv9kGIZfM+JrwqANMKpfCgY
0D5bI4SXGJBk44DuBdQH8zvihWGygxJWZDccUifsQcIum6Wb1Ebt+xTSLd4RD9okSfcgxOej3PDZ
Vv2DryA8yTbQLtR78L9kdsClCYFGG1NPPIm2j78Nfjf193BHDT/ZoND0aYzyUByQDYLimIKPVntW
KGfxd3rMie0g2QER/U0TlIN6sOFI2l9IgNX1npUeFFGBT4XwEYcuW3CwaTG9Qyjf/7IirsRDGs3l
Nx7IwN+Ti1PRgZFGxrA0mBv/ibNMPIOhzqe7pm0Jf4cgOf7X69Nw/Glm2RZfDPAsyR0p6xDBIPhk
0HAycZf9rJI+tGozsgqXm857o/aVXwcAikyXt5ouBNuyfioQnMi4+VV11dQ+Ko/iQcVjSD+xSkXv
NUZ8Oum6Gju1p6JFr1NZlvkRKs+zt2MDZGm/sZI25V1T0IoO+wrm4r3dahQU+aEwYdfei8xe0usw
SKJbWk2p/d7E9RB9ZIGan1nTzMkhrVSX36WBpNPeJlE0H4oCD0sQ9cs8vSdZXPm7MKGabvgERbDH
AsU42OTARxH4v8OctJA3ZUWGtdLnk30/4m0UHirYqSct4GJqVtXG5JTE847GZcn2Jg+i6o6nQToc
imqqJrOteriNQZFUN0P4NIWmm/Zqbpof8TQN7F5dxIvhlHzBA9IQkcJdVhd5BQ6H5Z8KPwdDYQIf
5T9O+hlrAvP9xevmwHsnqmGefzQmluYBrI+xOGvIfJp3Mh0EvExlb7/Av3v+BwTnPtyABm7EbsiA
Pd+APuB9S0EhANDRFKrdstaT+d5SiBQ/md5Phx0cC0qykVPUtDumIppAAQmiA3dZLKd3AOUBHdBR
He4zC0PmJ5TeJeyFhdTQTaZWgbgx6bZ4xKWkyHYC/Hv81UIIuN+m+mLcnNoxL+6C2ZP6V0Ok+icJ
DN16VSSre9rCbfQ4+oCQbsO5i/H4yfFafBjt6IldZ2p0sWovY9YlrOo2tk+rZBt2zbDNK8bUsLMB
PASAQYQNxTbSA1IiFkiQbzqADcZmNn35EWpzdf01bf2e3MMjfArRR7A0N8RcrmrgiedykzJvTDae
xith37QwuNhZ0rX/+TjaP/OSjNljkslZ7pACD/8p0hF/gJN89lLEEq7jLXTz6btW+AXZhn0Mb626
sGg+VdCx3dYZ/v+d5CE82zcBj/RjN0qwBFTFqxOZZDLgB3FWvOvKvs73A4C1xQMkaC05TEjrvufK
m+U9SnxBhT1WlfNTi3pMSDeFaZLga5dE/rApKsiwPs2lVSdv9jXdY8nX2S5IPJtvSsCWvqgqBYdn
qBo+3yWZ6eOHdjTIKQiYX0A6O22phYHBgB8fmNkPD8pL9OdSXjBaQgH9sAOfgWhoJY6h+YrEsN9/
9g0tv4zSTz9DdUMncGiRo9pmDYw7zta/OC+MCYikU67pl9j3yxmBBLxw3nneKG6iIPIgcEIxEZmq
zUB/fQmjQo97Rr0k2BX52JoDpAmqm+r2aMYJuKoCzNEwzIMXLf2q2tFCBsmW1eZ002XsqiuEccyz
MOsTmPhE47ZAzudD5PnDykW5EFG4ogoaXD2ddHV2YheXKy2gcc8N5F2mPs5XgpaFkIs6IZcOjB8M
Y56dRAc8JLm8uFsb3BjTUyfkIrEJujlsgpeJhuUpAB/9rk+CoQZoqb+JK8ahjvZnPMQyTQF2rYOX
IaJte4c95cdF9dGr5lntbptlJ+SCzxAUVMuZvwS0Hx+htyOfxl6YldzKhQvzRjDkKioUDEr3RTvx
Fzu3w47KZ61xyoEzMW/GAWXBkeT7GjzWIYF1+/UOLTXpxl9wcYYgvuFwuxmfwdS9swascKNDssER
Z7c4WnZ9hLpqNo52ZRCXFrOz4WWtLgYBfvxSRYU0kNcfgXJveIq7YGjr2+SjsBycDU8CwgaQXGNs
+IzqDYllHNxDcLIih+tjt7Bj/hJV4AD99LyJX9KqhWy11oHX7Aai539u+777xopEzgpbwhcshp3e
lpN5GA9ZfJG7ud7AQjLHlVYQhMfxRRbwPA5RuZcQ8v8OR6LmWaOAf1ehrqd2A8R2VrDKC9PuKiyw
KBCNEAatRbBLMRlgccYDZT9OV/3mLiPzxgZyrZWMLVQSD4E581T8o4cobDeQ19B3YV8Nm2ye7G4a
W3L0WTrd2CnnQIBQY5fXUpqzzRrQ2y02ielh3Zhdmr0+SwvZF1dPYSxTG5ZgNp8hrVLuTd+9r7iK
7wVV70s4SN22KV1hBTpeaGYD78/QVgIXIQr0oz8NH2Zsl5UWFo4aV0cBFk4QCiuN/0JxwwAVwNst
UXYjL6iNkYBDxUPzzG19d1FUvD50S006R0BT1rVplfy/TZJg/mH9apv2OFV/txhe1Isrv9tMWOcr
m+oy82+sQVdRIY3KWnTJhCIu2DYQjSik1PsKpPs1vu/CPnIVFSzVgKyX+XAGnX+22zSPpvRxniQl
dx6qVrcZKwauokLlF9B14XV/JhlPPytI0nyzM/ce67lOVorMS0PlBAU+3knMg9r2czIGc/qBzgje
t/B7QMb/+vwvnAd/aSnU7cRAR5rPpEf87ansjnXVsCvG5HNQs6e6jcdd35beyoXwtgs7D1y6PRl1
N2sTqbO2Yze+8AlwlXEL4WpiH6p01mwHEyQSnwAJ7vkPfolhjgVEQ2S3SeMajK841KG3Qs9ZON1J
8Gc4ZCrAbqQwKKFkc/BQDfp9iKctHB58+a7k8UdErCvbbGmYnSBCIRvg531FkUbXfEtT9ZQCYLqj
Ef0XtIQtMl7vOzLcVuNwCfvNlHdTiTLYmZNCPJtegcOYJPa9N9JoJZZf2mHOscGnifoxFMjP2sj8
AzEa8ADiF/YBgVKzpgm5kIKmLm9fDghVY27JeY7V55kDBA1fNu89rdWI5394DhOx6Scs1yQHPa/P
10yG375PqMvoNwr3elMhm190dJ42gDwW846FzEfxGjQCtfUKgGk/3rIDqUvmV/CWE3NcklMD43GI
9dOL+ouP0fQADKMoVnpj9DKRZA2O//aJT11mP6+QWAiRiDsRuCdtitzbMg8f/12jhPtIvRW832d0
tJv5skSvd/L3Vfz3mU9dnr6GPJXu6mQ6o+5f1GSLTBtMMjayjuASsEl6g/e5SHsSJDtUGvz5CVyj
Jv2GrBj13pXgPWTDLhcqt/HesoDLZ15zxHrXf91v7vhbv+5y/L7OEwPhXRXwF3oxYKHoMwAxXvl+
1EkWv591hEwDsh+V/x25WBVXu7GVwyx+FEOHH/I45ODi3BcAfDJY2eR1Wm9iHyZMWxZVzQ8Q5eT4
RbYJPCW29agK+UuzroY0YmSSFAgm+EAg6fEIR8JLqbpUUeE9SBivG7JjXSuRbRMFQeIk7TOvAcud
pENY7sKutMOnaYaFIYZNzOoMz/BS7xpimnIDgXoPG1L5ypv+Kbwy9ABJivBygBMNlBySUxpFHFVc
4MK8dGdq3skGtdaqCR7wqqUKcHQuWuy63rYwjJ5p2G0oJzE5UYuZ2hsgjm18D8f1jB4K+AL5el/k
hMFiSogM0jm7Kmd0fKZxPMGegERhqD9VPk9RQRQNsFhnFja9PMNVIPC+wEknzYttVacTqzdGlbQ3
m5wMUfsM/OcYJVvu9dCPmuKiZF8l+LiSbypVZOzei/usYPfMeqhI7uQAz1D8UuHBSQ/pqQT50A5s
nM7uoLldpUckdVMa7kaeVnRX6LCPqoPPSKDucJdTnW6Bugrrhybvp0FvYFk/xUcqktYPgVzgY8f2
2TAR8e/1Vbd0yji3DyNtOMYQIDxB3OZgCY6x33IhfmhObQCZnuutvB1BAMfx59ImFbM59WV8IhFB
2j6kZV/doVZYJCtbe6kbzltVDV0kJ2KRsgAGbr4vrdd+bCpbPUEDN5/uc0gfr8QqS11xLp3C2roY
a8ARwgkZ7X1axMp7HNpgYLc18JcCB8K5NI5kc4LAl/8DRoF5BwE9ZYab8BTU1d8A5QOIzzZSz2FJ
4NmlhnbIPyRlWYnNHFM8xa5P+cKMuKY5FUMhArmw7DzCumDLGQUoNxfZNuMI4fsUqsrX23k7qKGu
EodKpyLn8GI4CwWUOTbsu8vTCzoA9Q7XDuRZY2zaiq+ZPixcXK4ih0HubVSkmk5cIBokDQgVSJFc
EG7NrzSETZiCjsI3ATLBAwQCVrbPUqOXtfjqZoA/jRgy6Y8nKJ9228tOZQgMTdA8wRki2RIEby1v
HrNiLfZYatA5FdIA7PoU0sen0QAPcWmwKZuPJoWcE9653YbF/jbG8y9qVrVW3w7mqEtVgLjq0NV5
LM9CghddpYI8Ir0FDivKRw/Xl8rC1v2LkADln6Gr6HiqeJ/fjzYaPiDMXzNxWhoz52AYhS1hm8vH
E5HNL4hJ/Z4jBgXZLenLXyrMD9Elmke2aGXlL+wwl5mgJXyj1MirM5/z/CHMAv4g2i59KCNEpnm8
2s7CDnPlO0gH9GYwtv0J0GLvZ1rbi/ElJFYramZk5gf6OGbkvg6w467P09svItzPfy53ar2sFnNY
n5uRgj8J4D0iDnydqDDZdgwYucSsIpoX1p1LiWhypKL0bKaj4HO5I9lEDtCU/Vbyci1dvNSdS8uv
dq+gVWk4pCqOlUqz+icUI4PwLlGRkPVm1LBPRMCtq97utOY8TFcGcWGxu3yIKh8mncNe9Tz6nG3H
tGueZ4slcn2Klr7uHBAEJhStX2VIEmZ9+4GKXB5KzUK5cnksDZkbL8Q15Ft4psBrnYfHccaUqzmq
77QGXXdi5pTg9brS1lJXnNChUAX8SFB1OomoTz5XMyzYt0OCAHJlIpa2qXMu2CGr8wC+iWfBppjc
VzDX1ukGQo8dpIRRfg2hIZx1k2lW8gkLC9olR4wSCuXg+JlzYRsAovHS8n7KICz+qckYv9w0/S5B
QshIJnUJHtEYDDnZmlin0c8M0ObpfL2BhQXg8hoMyxgk39rynEJMC1G5sSj7IytyyU5uggYCUn62
GkIsjdhl5l5tUK7N4HWmTF4sgYkMrjR1l+oIZscZoSs3+MIic6kMEKis5qAOyrOcDXuuqtgMd7FU
0Zrd89L3L39/1QUC9XDPh2/luZjCEjiJPin3eATCB/L6fCwNkbPf7ZyOZYWi+VmXcGrdNR3XYqMI
j/hhqlmyRrNamnZn38OOutUxi9JnrubyqeJ03AoCXTgTdeyxLZvPdR2GK126zO4bz21X/QNWS6Be
dGP2THU2Rpsxk1o8RraJ03e2iBJvlw3U5/fXx29pfpxDAKV/JDMbFn+swjF6H14gB9Ryfb7+9YXZ
cXkGYy81m7M0PwO1wu4Ib8mumVhyL8tmTa16YbRc/Q+eBJa1IZNn68UQc87Yk7pkgcMoCrZBCjTN
9Z4sjJOr+GEkS2AlKrJzGBJq7y1D8vx9wJGLWpn1pQYu/Xu1UcIiacIKsJCzqQfIak0gpUb9ZFfu
kqWJuPz91dcNg0VNhQD2TChHaZYOJgLwf4yyfdeiUH/bGF269qqRggk1hv3knRCnDGoDp3bRbgBj
S/fXv7801c5eh7irMiWX+P7ASly5of/AIT3Q0GarxuLn9UYWdnrk7HSuwJbQUdqdddTncb3Xc6LM
gemhZmobAndlj3Ayh5Ok4d48rpk5Lc2+c9fbuu6N7QR/gSy5qbcphXhsweZV08el+Xe2OWA+fpWP
8HtUegAnsciaINyCL5ywRwj75is3/EIvXPoAm8cQvBEgcapBBdkWgmRZv7EeHvDX52bp+5eHwKsF
No51ZzNoir40FQ+ORTelIeBMnVoT2l2ov1CXMVAMgNIR5gcfjS5z/65NRAy+HXIPytMbW6skeaIG
IsVffYDezJeQyCGAmzVre1NsZGFTcc4TL1wDpCz11zkTzABsdFGWwYlOqItwYBQffby5d7eNpnMm
QP4nh1xxGJzCvLJbNRfkCSLMN75pw0ufXs2VQM4w0mManPBQT0AsKsD6om1Rf73+4xcWtEspkCFg
eNZX9MQHb9bvmYfn67aSNUoRXFe/rjeycOCEzlnQlHPUgB4eANIUAtQyteQJXNv3XdzVj37Q3niF
uVwCliJX0iYD/yhLBWqKDiHc/gVKcn1wHxezn72HR2uqbqqZUlc3BJruugUtMTgVeZp85Y32ywO4
CTPZXh+zhTXr0gZ6BkjLbE36n4BdpDjG8ML+CvwP9z7f9n3nDLBVWng6LyW4t7jvQRr9PvJs7Um0
sKqCy6XwatGmfVdlUHfLTnZCIsYGAtBHyfJA73t/1Z51aYScXc1TpGbHajBnBgxLfRBZ138PO7/N
b4KUQL/gz06wQXSUGD85mXmWT1II/zuzut5HzVx8um0SnM3dVEESSThKP2mm1U4iMtr7/prkBF0a
IOeet36Dip+X+x8LP9D5o4E5NoygolIW39IqjfP3aTaAR5AhYop2gvV8S1JeJ/tmmAfyMBeQGLyL
S7wpTRUU7YPo8Y4+sqZrvV1qOjwLudHGAsgNtfwWNcshLu6kUDD/DCFICOBfwHu1m3oYdn8HAL5b
U+xY6pdznBStmoosF+mLjsz0BIco9dhG9bfrU7IQt7goWOiRGw2VtRQxPF49tGQ7AHE+Q4EWQwev
Wb9XazmQpU3ixBIa6Ogk04k5p+00jyhvB+Bqq9AHDr5v7G28R+riYY2JAp8OIoWjMEyoLrCbSmQB
YD8w1ZnpmhfHQl9cXGzY+NJvyyn6KLjp3oUJZAPSPvg/nF3Zcts4lP0iVoELQPKVkrzbiRXHUfKC
6sQJwQ0gCO5fP4eZeXCjTXFKL91d7ipCWO4FcHEWWBSyeuvUutaElVNYm80peI7085B6+SOZQ+Dv
tYx2WmXZ1fm5X9mnbHBsEPG5rtM6ffwbjmnfnQIIJ+80FD0S4W++ja+sXxsfG/Vgu+TUc56hHFdN
t6ASVFeD6Fm2cX9YWcJ/88G77KsZxTtzaPRL4JvpNhPx5xTOzLvCpN29qeHJc3Fx1UbKTnntDcSn
7QsTWdjdTK0MCpzzfBhbUKrzLReetRGzIt6EgeNpSEQcTZmRexb10Yugfbhxd/8LPf+gUmA7jhW9
HH28iMTPkxdWEDRx8Cbb3qC66sQJSYMyevK8oppAaPFZdV8gM9KbtHdEne4Gt6avWQw9MsQVnHx3
cMpQBm/FE02DnapLXoEIXrIoOgQyBeniSo5ZdpeW0cReirSH5RQuQF1zl8ajuhdCmDmhrC9jnJNb
mvuPeEompN4Pqh3UFUTujLieqriiT2nUghhxfuGvxJaNlYvKJtV+FhZHmAPJNFEgWLU7NvjAykln
nobLzjQ2Yo7LpseTZJ0dcUOvixsDL8zh2nGcC89MNlRucko8foKjeARtPADqpNM4bJQNoVtVvrUE
YadsPMRQSOeZo9YjfVS8fGFTRF5VkL9A/nfrErsyGzaeGcJNYoStBX8mFSS27lJTpD9SVtTxU1Ob
cSNJrISU7RVnCshEla1ojlyFxV0VOvQf6UAg9aIF9R9Ec5sTMhZ+cUyBp9qnuH0BnzGWN02aZpct
JhvGDEI9HmqDrj+mLIuf2GDMExUN3Z/vwEoOtRHMqcz8rNNpehxEtzAFQTbo/W8qnYGO6ebGh1rq
1Iro+xgwrbd8LdbmZPn7u8Q94IAxxKwp0ChEGhO+GLgl5aA31WTXGrBOhIMH35RJ0PgZslyLOSzI
Syi7tp37+/yorcTHf8DLYFMN4ZDGzy4TX/Fw6DyArJQ+uQFMNZNQCXcrRJZbygcZ28YwR3COCZ3Z
KY8sov2trg0onuD0D6VIrzy//B7Aei5v8J5wWb+suCdtz+sJYD1of2Tunc4gJu0B8XhrRryVCx9n
w/PtrMyPbWkGRGA4l4Mnj4Bhe+JxalEgf4b6FexvLmtgSTnvVpgKjNP43RQ/BxHg7BCSaYA8lFl3
4UDZwNuJDrOo9KjAF8/EzZAOV0ajTm08POvl4WWO8JFnQ2ohBcA8sDOrYxcT76bD2fDBaejxsjHy
/j1GYA2PrHewi6QQH9p3ENgAWrjf8nFam2KrQrkUO1PHSHEMOM/uCU76tyrOXy776dY6ncJFx1mE
zZ+CquqtI9Eorl0V4fBxyfddGyoLtSzQovES9dKluBPvi5j1wT0UJXHuOd/Ax1ufa2NisyydJKzk
0q8GqL19FIJxRcZI3obdplbQxxPg2khYNrVt3tPRfWYRdJYTjFENaGjlfzvfg7XPL6nxXYQRB7a/
1HHEV+0O7EEtnJqu8y9LEK4NcC1wrplKmTovkdeI60g1rklmBgHejfH/OIFDl/bfv17VDTwVyxlW
hmaK3N0U5LXYKd/Ls1cKDF6XtKgXNhuBtjbZ1m40CRApHViZPesG/F3sSz8K2NR8mclFZsWRa6MS
QZDVEsvfe+5CV99q2VBYhMJnBTWReSNjf7wRubEVziwTIoY7hnMcugh06rk4YD2NDyqqIxi7wACg
idL4qh5gt3l+fX2MQnJth7CiojXu2Ln/UhTjV10CFpZwSLM8FoN/N9dOMsPze+fHM2jx4DNvKfWt
dNPGLE5eU7gRRFhfIgZQC8/qe4B33zq8SyYoJAJI2wV3rbupTP7h6SsMbL1MBnsRgouCPEV+wf1r
TCNtrgxkIMx+7DzIv0Ls2NkT5swbV8CPSQBo0ZrHdE55BaadOhnhIeeIkH2DpRXYhCEPpr9KymSA
LIyGzth1xcBZ4S3kcM5P6YdxgLatrC34APZBKuoTUBbzdTmFwZUseELmeGPNfJiTQghr/DuqdYl0
N1aeOkXCg++Jov4LqSt3S9tt5ffbYBE600ZmRSpPTcDqJ9XL8rvi6SdYxuRX50fow7SEDizr5F1S
9SRtJ+p31SsLe++wWFBWGlp7RcthzlTANOJ8Mx+ucjRj5e5KTNEsaqFPbKbFnSpyCelPELthD33q
MmAVTcV3QvYbqrArq9zGjAS6LwDON/VrhHLNnpVjCisw2E+TPkxv5jq+kd2mrfbaErASOwxXOifE
oeC1g7/HlTdO6tecuhC1OD9ya5+3UrlgQ6eyJlAnn4bwSxOT8xhExdbDztoC8/49/biqQkIdx4AT
H/zW302CxOx5dnqY/cIbw92Kw7VOWDkAT5ZFIKPOe+3A8t5naZc99PoysVMsLivKA+rBwAyP0q8D
Stf7AV1x7mGmW1WXPEiFgY0RKeahSMsiqk5DFL9pFwY0pVscz0/vSvzZ4BBvbDQoSr772rmlvgPK
0HRHrF7h33EYL5pXCPbEG6G+Mgk2QCQoM0M1L8lrF0KVB9rlONvUvIeUz2VdsWKc5CMthUvy16Bh
9J7jwRnhkPl9/X0sPW6eR4Xz8kZba31Z1vO7tMVK3/eACqiRGDn/VJSVfPUY6Tay+t8i638uwZjx
pdl3n++GIpOyHshDBVnmT5UzaecGwjex/0lADj7400k20vl6rAze2LshZT698bzA/GQYASfedW01
lX84D+E6CZABPJ++erGLnRaekWI6OI43qGdW9vEoD2Cr8c7FfEwgLkCdZ6hffDf1gz7JZr9u7iCq
ysONjq0Nm5VMoqprgqmL60ftw97T1FBFcQmINecXwNrXrWSSFSafyla7rwSCvded0aD7lPCpdE/n
v//hAQ2zYmWRIZyKXqUqfvjLrB6CxbYnFvC9wV1GqwKs1zm6gRbybUuqjTertS5ZqcVkwSiYk+uT
irX+xLWhj1M/bL0grWRfG42SclP4Aafe6xT5efDEGFy1bkivFy0jYDk2pmWtlWVPfreYZwdEOLxQ
ha81oHlXqQuJQSzM/jaFR9dGallrwjpFpKqOaohX1489g9RSL8XvaoBnoQHyZeMYubKj2zqWJDaN
CaqJvU4o3UParCMnA4vXKy8YultOnfquDelFQjphYGtaUkGmQBEckt1xaAUEmWTIvuTQQRsP51fy
yrKyoSegcqW4Vfg1dJNcAhxV1YoXR1V6CyWwEik29sQFwHhQYYf0iMfnXYFSQkbCHsJwQXvjZQr7
TH1fT7hUzLDPu76sT1b0d1EFeCt8fV+1hORb+m2S48/zX15bXVbcU7+a5gqalSet4+B75ETjTnpK
JbMe/LfzTaxNiB3nZV6URuIc5BE3yv8oP2Lds24NGJEXNWCDTris85CQ1HvV/uTxvVcZ7AxOJfKN
E+9KB2yjmozB8a2FT/0JZ/ne24duSKsvjs+DaiMA1xqwQpzxgg8j8Av/e3qYBGhhQzlvXfZXpth2
qWH5wgsE1ODEFXTL9mOI6wdI27DaEdheNw4Na1dRG3dSaN9HdbMxj1PFAAigUJvOPGyEBd4or40L
nkzAoTFuxko9Q63xm5w2X55WItJfhvV9EmagtrZ9U58G7RYvXMbVY0bqO+wun+XYoL7OwZOdnA68
1UHOzkaP1ybN2u+HAi+n0Lpjr6qtBnYowH4vDs3YRBsxv3J6tbUtuzz2QjZk4atu/G/Qrv0DsTeI
EUr1ALLWlsPr2tqwwp/rKoa4BbLxgHvcLnVZvPPauIZ5fbDVj49hlWFgS6elhBggX/T0WhDAhTTc
4Dhko3bQe5UJpEddkE6833iPv/Mz57UtcZWUeC++bJZsIEkWKAnatkGFBBIZdJf5peschB76rTed
lWXwHwxJ08zxEMRIoFGN11ssfjinhvBh3lDHWAssW1ltgn9Akw9Y3fDeJftycQaEYvN0iB0K2nc3
Jz1R05fB5d9xKrxDrXtL3Gtlbdi4Eih79X3vcXmaAOL9RFSv8qTuIii1D5UGcuCi5G3DSnD1c7s4
9+tTVxhnp5lOb/MYtcjLvm6lhkpBHTBIDSCiKco8CVRNap3IJqMbmXs5531wmbGRJBruS2EhO/Oo
oACfFGX9OXUJ33e5/K6UKK6GGYSdutu60a4tNu/fmY54RPO2wmKLpZafGvg4/MqBJjqcH6y1zljJ
IOiZyUnnmUeTDVcBzN9uBg8C/aX3LcO5Y4Kr+H6st8pIa6vLOhVkkXA4EHxYXZEin/5KxkVQi7qv
fNPuz/dnZbRsREI+Sh+nP6JOHoXydjKT7lYIPv+57OvLKL7bdSB5m6dzXsPhw8minem4c+O709Zv
X8n+NhQBFRdVgJxpHkEbz3d4NnnTuboDM+AUp5smiCtzYIMRpsLMIIH0+rGTVO2HRtSQx2jCG6cA
k+2yUVqafjdKE2exdHLk36w23VVXLlRtpKrLPr5M/LuP6143RdB61VPnZ2+wL2CJ7sjGzW4lGGzd
NFzm9RzocHowIR7kWQMPhHSofqkUGiY+IChJDFvmm345WpzvzFqDVmxD9Bot1ROKkUN0nPtCJ0ZD
5j+aYrGDENVLPEMFAxi5jbFba84K9o6KUbghquvMy95AyYSEovgEzsn35UmGO9W+GaO38z1buV/+
3dneTVOlqNBh7FZPy6mMx3LP5+KIfHnXCe9bjn+fb2blGGjDwdypZFXoIzkGuVvuyqnAcUwFiRNH
33VNy90AMaMrCDhCYiq66GUzDGxsmIJzgeQtlB3+pstuwA0ddPqNm//KuNnAMOaDxOyV0jxGCmpE
kCRXkJWGOTvcCxO3hZElyjHnh25lMdgIjtQXrq5QyXiYGqhVqHJ41ka8EVX+4mP7RWJllEHw47K2
rIygW9X0GUVGyGf1QPkIhbMqeg2Ydw1A2qdhbiEcHouNxtaG0MoQxEcpXE/cPEJjszsA0fgb7K4a
0s9a37QxwbPVplLE8skPjgI2uqPrmnGClAMyHZQWkiCspru6h+z9ZaNmZQde9CEoaZghgMco1oLM
rpbSwxKwivtsB8Gc47K2z7e21hcrOWRTVLtjimPN341Bd3I/aAiKX/Zxa+eHgpAcNaoOT1Ph8WsT
L+KaAs8757/+8cbp22CPkImRBpzhXJGF+gCtTg2Tka5BOmvhJgkanPt6WUNLLL3Laipo4CgSD+aR
GLyhQ/kELpz/u0tnJD+eb+PjDdq3UR9wtY4Ko5ehklMKIK+EVHjsSDh8bvLA1ppYxvFdNyBCC59H
EM0fK1UzuE00w1Lz76HZOKXz1h1muRP/NzZAD/l3I1MDWEk6k+aRl73XXRElZHVXDRAqF8loSld/
9Qz4omXC4OfAwac3EK35RXRK2lenBIGc7wnkxJtDpaYQIo98RFX/siG2MgRzCjqJYKiehgnCkToL
fqe+rA81/uN8Ax/Hkh8vY/JugENf48nGieXJ4CLa7/q2yX7LkQ5fz39+bb1biUERiRp06cqTI4DX
wWPQr04Q8tLPuF2Pdd1tXKQ+3iF8GzHCCcTV29zAvyfqTyPqt7t4HotsV9RscTDHm12Z8QhO46Ke
66vzXVsbOStRzDrDlBc4YdOWmLto4nxOcCTbJnwuH/pgWdr4kCKEcJED6/IT1E5+ST2dRM7uiZHe
Ywe9apSOcdcOJ3qkLsyQwGHfOuqtdMzWuipiQG+6tq+eItReksD9qyCxJae59vFlK3y33gZWpnFZ
+/KE98L4uQ0AOk0AUELl76JZsZWtqK4htwfLwlNfwh8uA5n4JirKJjn/9Y8PcXBD+Pevbxw4/crW
g1+DVN3OqecUJcPobdnnljKRaOLd3yOCAr9go8m1AVv+/m7AWOp6ceM38lR4Itt5w1w9lgBHbSzi
tQ5Z4a9bj+ZzlcYPURi/mZL86eBc8ovDb2T/19M+jwp1NZk5fRRIFBvRutYlKykI4dKRtKw49Rlv
YJPSQPFQCerfnJ+kZTI+ihvreGDiaAigfgOvcFG+LKdFBcb0g5N6dCMpr/1+K/LB7ICCJYSITr1x
zaPvlO5PYFvUxpSs/HxboQr0SFxBnU484U31q5nqGpYfEFzwDY1OFw2QrU0VDqAlcqWqk+NDpvib
Dvoh/TkRk44PvDM8+HxZM1aowy1Vytk0uFj1BSBt5QJ11FTRvSuL+s/5NlamwhaiqkIoRgrSFafZ
58XdELn8ls1wFros+Gz/7aqF8FAIdzv4wpEgvh1rmZVfWaToFiVi7fcvf38X3ZVjqtKFu8YTABoR
rIsyfohxmz4/OCvBHVrBbSTlCi8M+m6pmKUZfxwYcJMBKrXXKN5/bv2y2S3/S+oLK/b/MeWGSCoU
W7KwOuXC5Enm1GUCLAvKwXCIujA+rPBO6cRb/PziBKPJYu86efMbpWW6Y83QXriqrAAPFcxwJE5+
p74ZaPo1Ij3R2a4qaRo+n5+alSC30YMmKouxjfLyxJcLkwcRaZxaqsdg2rw0s4+zoA0gVFVOdN26
xQk1a7OHozbw5Kw0+c8ICNoT0TORu/N9WVnDNpCw8MdYteNYncoexM7BnTHzaR2x7+c/vzZUSwff
hQiQ5KEXQVTlROCjAw2wNO+TGhzsHTS6qt/n21jrwtL2uzZCBu51KafqBBOiI+Co8zVoetHGdrE2
E1aMZ7rtoADclqeiZceimKHOhxfhW4mdqQ59tZFt17pgBTuklzuWVrAAHvP+rQh4Eo7ywsVq7dc1
ToNpOcT5aYS+2BVgveqW8AmIXpwLLlxDVlDLTLEW9ATkjRrMamwThvW7AoIKt+cneG0RWRFNCgiU
zUFYAktJzYF6jf+9novsaoSV+cauujIBNlYwKCpRZaTEOq3Gr03R012Ha+JGgWXlmdK30YLZnMOL
o4Fj95KwI6YgV4Z6eDs3+npklXeYlztCEOx7CMjuWor1JbbVWFZGz8YPQlXSh4PhiAMbaMl74fIw
u8pMFcrF6aK6cPysOF+0n2vZ8uIEBQr9BRrRGYEStOBbjjbRxwmRWjHuzE1H3Uaqk2ucXyaECzdA
caelMrXcD9UMC1SxrZuyNmRW0HvMjWQuSHkaAtffz0M3MFCAnSYBsrveyIxrK84KeeMC9UbLANAV
H4XRxPPa8ltY12raXxQ0ttyUIkEX+kwtV4+mRcEfKhU3KqLuDQv4sPUEvjZQVuRPIaSO5yoQ0GqA
IS73CL/mhAy7MNhkJ601YQW/grmQ9iUSsNfHKL3T8KGFa+S1O2/qKKzMhA3ny7OcZRD+xhaISsS1
xKXcZGYLK7j28WVBv9ucUgb/T9BJ5Snr5PcIXNBPcdHEr+fneO3j1iFdNTOPfV8iMTr5jUNDtaca
vtfnP74y8P+B7kGYPuc+Lhp0RIWi8Mp9XheHfFv5buWEa8P1qqiLUGcGSyIa2W2QjXtQJWWiRv7K
wSSdaHeTQg4JaXlLq25lL7fhexUF8AUVVeyyMvo9zE2RwK803YPoUi56ixupcAVV4dsoPlg1Fgvt
F5GHI0M3AlAZKci5ZsAwvepUPcwFzg54AwGkt3kI2yK9umzCrJ1eYb5cg0ZOptX9bshd8lqSPI92
feBCNe98I8vS+uB+bktKVTWopbr0q5MB1u5vOMJPFo5MfqSTRgSfdT7mN+ebWluAVuSnzuTDe9TP
nkw8FzszwhVjiGv2My9S70JsmW8D/BSL/y8+F5JA2ObHcXklgnNs+QiTyuof6oRALCr4MgktyOsQ
m2LjTXEleG3oH3VE6faor57CwOUE70YRgx2ImwXH88O39n0rOUDYlSKAHWzJeaZuZ9an3wPq03/O
f30leG3kn3FA/IfujDwt7+O6FrBijd7aZpiA4s5+5ebXlBVvpc62vDjXerMsknd5dOh84CEcnFcq
QsswqQtW8ys2KGfcWNhrDSx/f9eAAtAuiAnSXdQ240M1DXjWFboN6/35AVv7vrXf+6rH02SAakRN
NLumaaZvQq/cKMqtRKUN6GMwpacMjmhPEx/da7A2jHsA2MV/8ANjwqQCS38f601E5sppzJaEimvo
7UV8lKiel2/egvTMpplf9wghArPgPNa7mrCtjWitc1YeCHyXSWOm4inFc6vTAdg3ecUPKCTrSF15
w+C6/BHSGriD7/Bm5rbBxga4MmO2pIIyJi5hOBzfcjHCMguo+AdXtz8vWg42cAHma3C7jf34tnJH
9lwUnv9n7PEUcMHXAxpZiy31vNEfmBccqpH2n7NAqwcfVgZb8L0PRwaf96xYIYPbRiE+75Xc/Cw4
aU60gXXZ+R//4TaNr1uHysp1PAinkeDAusKHL3kwHDxIrOU7GBC1cNMo8M/LWrJWVhvPPernTfVl
zKNH09I7eDCDcggcLAncjUT54eoNqF0RBtuBT104Vl+iQvzgVX3n9uZLb9jRJdC2o5sYgbV2llh9
l7+ilKWmBHjyS0d7kAWeiSnaBFN+7bbmM6zjLwGsoztL8++aAf1MxB1T3kFDAu8O+GGSOOD2bOyJ
H275+PqyJN59HSYpaen1tD3OwTy+zGXWH3KnBOY6LcpL7l1owtpIKhRVNQ2i9lg0fnkzOV66K9mm
x+LaLCwR864DQ9OHGUAI3iGagKsBYPOfgeaHruthtMCCwziS6/NLd22krAhvAUt3Vea2xxhijImD
B7PdVA7prd+ZLW2nlSi3OeeB304BanXjEXqIU9L3kD/o43wrq6993YpyTvRg8mFAB+jIktAJ6ySO
vG/nR2clhdgEchXEUUpm4R1IN30lBGjTvIeXY3Mrygt/v10EhpkBbYKWxUdVZzdTDFJOmW7yrlcG
x67/tuk88trl/bF2SLqrugIeOCkkj8+PzsrasWu+YNdzaFlocxRexw9Kwuw6DJr5yp/olkfnWges
QM5C5o5k6MwxcB46/jssLks/NkMcano5RFlrOBvH7h/CmDzkI7S0z4/L2o9e/v4ueMccBFtRcIyL
yw6xbB/zTabC2qetcPUYLnuqI/i0cJIO6M5UXJgzmbUZG2ATNS/GZqmC3cOs6TWboYvtRRdRoAJq
uwYgXUaCdlFzjOfALR/dWHvd0ZdDvfXStRKsNg8czh1+NbayObKaHR1pTkPd7Sglp9qRX8/P7MqK
t8u7KSowBH5++pjR4WmAq0PilOy2FYA9nm9gZX7tCq9pyrysRlcfx7bSCfEWOpJbXLZl2RVc0kmn
GibVHA3EnBNwBH90gb91oV8ZfWpFas3zWOXNgI8bPV07JFY3MPLt7pqYqUXuptkIrrUpWP7+Lrgi
h/UemD/6GNW67HfwtknH3SA98ivItGf25+dhZf+1GeDAKXkQ71XdUTnF0+j691nofau0vh1T7x6m
tsfLmrHCGV4pOeRd/eAIF7490+p7OTR3tWIHt3LTPfW3YLprg2bFdgmjDmOGfDy6abwHxCvRldpD
rm5j1a593tqDoXzsLQ+ZEPYyJdT1ps7bBS78roVTXqQgC28M64hNc9UClVDrYx3qe8KqX39ZZqy/
whr7en4yVnph128ZdOy9IBfjsXM+w90xyaVIWMs2xmglsgPrXD1E1BQVM+MR9rD1TlN4s7jhFlNl
7ePLMn4XFLTzpSsl0obrOjxNPBP0X42fm43EsTYyVmxz2AdAClzqI8qOrykg11Err4ULW/PzI7/2
85d23/38qpog+me4dyxcXu55GYgdl5tf/7DKADGHpdV3X5dl3WdFE/nHtCtfSrhN9pXc+TQ7FHV0
47TYR/1qI54/rGahKSue6QQe2gQQ2DEnuP9V7rVPAQVtgh+GyWsVd88ADL0qxPf5cVtrzgrrgbeq
1n3gw/e2PE5lfwCSE5Vg80QyvvvbM7e7Mlm9cVdYmyYrzLXjxe0MwUacEFDvTkSYwRnNgLi0ESJr
y8yK8dZzvHqEPdqxLcK3QcVvXgUgcRaBZ3J+vFYasIu0gWl8aJW5yFMzdFNhW3fdCrnDZrIl97uy
bdi12NalAk8BuT62bnsibnAHXN01rldQ+63N3eL7eL4ja+1Y8e6EDWxTNUZKzdO1n4YHmJ//DEt6
R2n4/2hmZcLt4mwKa+vQ83R9BNitT9oOlbF8oTCd78TabCx/fxeXcObENVAOCnGJR7/RcKCBC5AG
ZhcKfOebWOuAFfpB7/jBOAz1MS+an71s8W7dqy2zl5UTj28FO1A6ECUAs/KYMVRKkMvjYfhSB3j/
k1tuomu/3wpwXk6tO1Cljg6eLu5St2ruCRwlNiZg7etWPPOS8nYG9/3odfQ3NW1WPHezmorP5wd/
bZFa4cz9DGJ9eK48qh6GWjgwdxr2qyXGKaofAn/cqrivzIPNn2alrKZcz+2RxAB8J2U2uz+KuYNO
H8wMIviuxeLlfI9WBswmUkMiIBKBUPOxnxqagM0VQahFXHiK+g+LmnIHTqhSHZnjD3D1mMlXElRB
0mSZ+nm+AyshZ/Ol86oxNJa5PLp+3u30CP1ljtprElXpltTb2mxYUQ32H3zVoVt3bIb5E0NZNwvp
Pozp1XJTuqwXy/S8SxxiwulsIXwfIRx4zJW+IxV96EJ64T5kM6bzEDZRMufV0Z+rbBfKbkhoL+pD
qs2W2OTaKFmBDY37emg9jFKdOp9bbdKr5UU3CwqzBxj09fw4rTVixXfWMWI84GmOxIMi7hin9Qv2
bX4oUjC+vc4D2OWyhqxIh+0gpNQhqX7kRL36UXfDSfdlOYc0LQj559tYiT2bKa29tIY6pAdh6qIF
t9CPqn3QOeXG11eGyhZtD0owfdqgyI5IuJ/yFAU+On9bKq117m0ccldiz6ZLs3qOIZMQZEe3zvxv
qOBnuzienF9x5Kv9+TFaa2Lp3fvAiEBjZqEnjhTW3YMLvVKcqhMI5hQbfVibBCu4IYTXD0rN4jhC
C0PG/T85tFLP/3aIMSyL/z+YAOh7WXENkXk2t9rpD3UxejrfS5JnHkyC3D43e1kB4xHtcRgkfrWT
FK4hXpKqQQQj3hCqOvQSVAZIkyeQjQ9SkJ951LZ6lzrMgebaqLladLlNXvBrB16SIbw4O+alR0bL
BnMBLTfm/pwm7CVvMN7InfSTTIfaafeghY/sxGpT6R+TygYlkqmeS/7LK+LW3Ol2GNNhsTHR3h3x
xygbkqinsDvZZUNjRpJQOrmHVnnApsNCpMIP1cRkXz2nk7pJfMeni8xIF4weScZu4jCNg4BPDJLZ
GC0IsiSvRNB/brPUkX5C215GDzyC3vKr37nwkyhc8O8H6CO/QW1NDeOuCKMSzioYFce9BqgymOVt
wfxZHsNo0PN8yOdclr9mMRGt954XjmPzhONk5zm7acicBhaoPZsAmHE0ZHE/T45ftQ00NZAKvZ07
Ki8tkjKeqHgb4xGlcLgAB8V8DdnYLDwNMwzo6HMvSlT9d9HYyAmsuAY3o2bvt23WPNVjKR1cgkkO
qcOdaJq+/Ta15cRm3PuAWf4ioNTjfK/H2PgwOAx4EI47UTYAox147hRtddMZ0dE/Jq9I6iSL7gcF
obWO0vDazQXyXkKaKZzYtVMat5+hGObz6leuqByqpBjdiTn7ZpAsEF9i0abufeiF/CaORjh/eJ0e
eUK9DAZNRsyK3bhZmed/ekhDxf/EhONTVzhQwvouaXTRV8A7l1LET3NP+/4HCYhEcAilYnMf1G2G
enuUeZyVyVSi7qLvijKfaXsFV40U5EJTzSUuCLEbZqi1igFkv6dY8DqDXcrcabdJDHem7nUEbh8M
yzhsWfVdoKCvm51DREB/hSTIhvSQ0rhgT44LiFV5T2hB6T+Ok7ZufuUMbQ8bMlXWBTyAQdl2jwH0
1NoXXWbOfF9XI8tuYUKtjLiaBu7rt6bu/LrYiVqWs5sMToUpZJHT958ohXF6cZAVxNzhUNWAvdru
o9yV8xeI/wg/TYKyDMaftRfDMwCGfbwXoDYPEZn2wKdkJt/JxvgTOAGy4QA1pS6n/njAPsUi98GB
LBMhVzJS0fyQ1U3pDckY80xlNzAy19GpAAi5j64ocWWN+Yeh8k0kOtmS/ag62GpHEFaLvkNJSYB7
zD0eQAG2R1XYwcQGPKw/9RGQrLdyyIl5YqZ2+muTKtXeQ0mm4M2VhGFH+KAdn8UvpeDU/UYEBIOb
JDZYYhQmAnjEIqoQ411Zwpw2x4Y99+5raTIynMKGOnzYVZ6R/EtMJ7/5KQWg3yTpTDzwJ8VjD7fD
ekRUJgFt3CFIjIQy7udCAMiT7kbd1um0k9KfmilxXRFVBxlPWrxFHk5VMpHwZPAgE9NVQ/dPmoPc
9uCNPefDHs7y83xXs7hOfwAopqejCN2y3TfZCEO6K7+Zm+gTAOFd+3XA/Te6g18wnoX2o5gb85V7
cKZ1gfEMnroyD6ruEw8jcIKSGEj4MUvKhmXFlzBWXHyhzCc93tG73G1wAq5naPKNcDvM5W4e8J1r
KNDNfPg16bT2ySGDtReocBrOfsM9BdxCgD8f8Fq+YV6I/prlnuu/RkPRR3spgqza+y6cGffT2Fdm
ByaULh5yvOHfdSkSVgD/ni6jFTQAMpM9izgtzJU3S7fEq0VAgMZr83aCDEbgBlTvCwiKyfw2pFMc
fwJYqmECvgxlirusVJkwfN96bT38ckjgiNeeOlr+yQjsDJ8ViwJw+xyIJ6k7v6B6+L1A1M03DT2K
/I+Oyin6AfZX1wJ53QbExVsPb9Krvkw9d9rFupLkW11OsMKu/oejK+mOk9eCv4hzNACCLdCjh7Zj
J87nDcexE4EAIRACiV//ym+TTZy4GzTUrVu3CjlGOJfpWHtEK/A8IiPa3QnyaAuahGV8ikk8dY9g
8Zr9mWSWD00Z0aD9P9li/vKHTvDobGXimS8/hnQUCzlkHNK5clzqvo0L5I9gVuU70sQgCsR1ENZg
wqqh5jrbvM7rotlXk35piJLgazVsEIzd2nw33alDSwAX47DyVj0iFnVfyiGQOKyY10eU/Euajvl2
13M7R7/XTqpvGz4VmkvgfbfRYq7dt/E7gtO5f8LMWvD7ZaqRsapAAbe9vzEi2ppXLUMwLrynMjOT
U+ZRRg0FjCl2RLxEalAp0kk5TRCWuy1LPm6nemCOZ8dmIume/QoEMY3mwTKUYOrextZ7dtc2LhuR
prSSnQYERsXT94mYD1T509QaEQ9F5DYX/lIrefYIjQHNQkW21ImLXqbEVUPMxNQVk9IjgsvVPEe0
BOiYyVcbZA+iQ7FoZQUsaPYPnw0rvVhSxzilnVIya07fwvQaibVsdqGIeQfT4SI1bhlPdtDtXK0G
OcMngd0kSmQXjG1yVUh/T1jZgiCStBhSCiXyt8+882+mDsMJg2CxOMgMYUvxYce5F5ctC03RU29U
UswEwHQvWqV3f/JJtyRHxKI34T0fxoZDKo+xpfVq8i3CPkn3fQTPr90Q9MWvhLgfszE8MsikDT1t
j2h8ohVXjLyDZy+GWGPnofDmEXQ+V4dCsUeGIfdmufeNn5K9MDLbNn7E6wvuqWnAefxpMFmUZLhU
1h5G9VGWyUogV3WWMBlVbjglAt6Hf/C6ptgcZli1DgVpo44SzKKR/b+sZusHoxACNUUTqF+nauAi
ZeyIIwNW+6UWuOJ+8IHQcTg10abSU93CCeS+NkhzuskVM5eIi858CAqHIh7bvWpr6bESeC9NtWdw
04VDjZMr2mlRpPA8YEYGBxbDfQMDWTeTM0ma9ErRl8zzQmcqXgEindFbX6zAgANQia9xTZWYqoGD
+GVVm0d6cMonRx81LoH0pFRI8gro0WOt4x5x9RNVo49vXQ7E2VW5x9X7mat6bp9lX9MmFE2cbXY/
TES8bZ616QvWZLP/x3fGN1HmMIz0cbXIWmHiN8tc2JsSQmA9PuyUxvpDiGnaRDHG0ZS5Qsg1oIRf
N0OXBy8xi762cJOAGR8nyRqVPYtwjkBaYBfhD7VMFNMQNQgi/65IM5heh6ZT8RmWjmyyF6YEtsoR
ann43x6RMq2iP3LNhyCPMu5CvRV5Pqn6IVoxOfMX46kMSR8Y+4M4sWIJCQCJeRuNGXqXKVYbsY7T
FVgBey8F4eCG5EEve7R8iVUD2hZiXR0hZ+Cnofk3QL1t9aPeKUz5CkQAZ7u/74WX/GAybmxcQRoz
+u2UIEOQqGKoLSJ2iyVNN5Jc/NYy/QjBj41+MN20/VtQnmL0VO8tTdPKh87p7JLidPXTPYG4o3mO
pn6/a6DoNqZoZrzPH6vbs+FeLkpOa0VqZXh3Ydm28OFEGrm25trI3Jg/c8xQ11Vqg3VQgO5ECwTO
zfijW8tZ482M514xHu/nEU6sbD3gvm1Meupb7Zw5AK8gNhDwHqrx7pS4iPbrD+TXzSw/5NzFHQQh
IV70Fb1a0+ylljRv3BFKsI9oR0woEKhWvrK5TtbnTC8qxgDIUudtXwac55GrMNqLigT0BWYd2nL/
hjttpfaaWFssWZ7A/23vsk3KY+dalDvForcdJhcJ+iSwCiQAMM0XYgiMxSLEOZK/4TCahl9sw7on
56Hr+LYemrVdcY4uWx/vrpwbUe/zJZsl6q8LHAxSQ48usVyY44gZuGl9VoTzPQYZCOsgxGzUYcUd
pjlwoCqSKLHZne4iujZ4KyoOT0JvNnnbqTF4nUTgIm6UZH1AHZab5BhAy6Wiijts1U+7bKL9aFIn
m6xIVTtzbGa6mWwqyeja7NOwuefPWbMDqFXZ2kTJLyo31T8p19j+Zhoi+W9nTDf86GCZxsgx77YM
FVa7z0nWlbAHicEt9pz0Ec7lbIPcqHAULWhRLXXb9Um1AuECv+h6zdBCRLjwMhSInV/tY5962sNo
vx/T4TkAuGMCyfg1XseKeTVJfYinxqE2CgBFEav6vnPZqU6sGLeir4lAdIXTLqS/V5wM+3894KJ7
W4mug6xgXKrJT9V0ebceuMdeb4uObHJcXsIaXHcnRb/H/zhxMex/duz+cSr9QKe0Oaywp9VdES2s
NvET51hFW9ExJDd0CLNiluBh+jHvkA3aytF/xbBBgR5qF57hnh3zhBABc8FE1+hrNipRFJcUc/Jz
WmpLn+lSQ4dfdDiTq7gf8U8GxRCeWey689Nc5U7ADL0Y4hjxjodujNr9c9vbDed4OsOP6Y4uCXwC
PmGD0LQUVaLWAZNhvvUwlIREvI11sYAEmPLHBl0qezUxVloCyVPa0ldCw2AJvqpIofnGUdcOX9Ew
SZaW9byGPinnjuQqKzCnMmevCleHMqVpsEi+6YTNZiedTVhWqsEd/h/Z5pE97RS1CQxBe4mQL5Gv
/fKoY40sXjdjMmMptJyRBAy/90CqkKQCNb5O+sTc5bDEHE0h9xbE7nGOOFefk7BYiUWKfkK4qcn1
GKvD5CCN3jcej9mdCHJ2/WnZ6nh/A06WiEcbDIDLVGybWuwbiyfjXBFvMoNmpJ/SHqXVSOBa/54N
Uere63yKRvYIqV8XPUYx0N6MstSTSbfFgJROmcClc/vpWkfFyyCM2jBhq3azP2N1bjjfVQuhmiky
lVGX3hmmc+A+nQ5DFBXbvKV/MSOgUQBwcCahnIkhmH5koHS4QwGKZK685GH3vj8S1N/dVuZyMBlA
WNNny10vYKtqDxBjOziaICC63ZIyjM2YqfthWDNU9CuMJeV4GOuJbWnFk31pMZ4CLoUn6LMSbKaC
YpPRrzSKhFpKE8QUnVK1juFnR3YHeaBBPeuKEGT7MmTJwIGkYLoFeLxtEFF/SQwf8N8tFkv7tx77
MfgiayY735TFcfMz36CRfJWU1ytKY7tTcTeweLFZBeA4pj8wT61JWzS2QSVXKOokyifJxym8Zajr
6od00QTbymNlzT8SFKJSlxg+TZf7RUZGnkRUD4CQVrm6PScSncobIqMiH6qGgNroSz4mUwPYuMih
e1ziZUptWSNTNNxrujD2kw3UoiE4j/WsqlYplr7ETbPXN2gwTQ5j5b7F+GjRE4b/p9hpupgJ2YsN
gEgJY8h25adsBrGBq5N4sZcojNfxx4ZCop6vy4J6DLu3FvP3nJPfx+ue2i0kKOE3iUSmlHY1wKkQ
6ZoCc+02Q2FGYSNiCmdImAj2PxPkN2JyUKqiFtC8RjGG2qiOEfJqEslB4wPdvVgx6H4pSQ0A+4cS
k09JpYCYMTrpo5jFSfl9xsBKQskOqx8fChzbWMb5TPe4kLmd2C/sQVgvFoh7B21RTGIMU1rOwK5o
S/h2lLcReKFNygQKQyELrhFKS1GkDqT7DDjH9+uop04h8iGm4b+wYrC9wItzMbBhPefTEYEmCX3C
8GXYwoFkTje/27Srx+xG8jqky8EgkdVHp5kOeRuuCEFpFDssc7Ikw5G1TZv6U+wQGggaRRA7jIXD
jZFqSPmzISnx481PQGlcTuVkxgbWEHDgVpyeBEOWtTrvdEgh5cH8G0J1Kw+/qXUqG0nN0pXAkG55
1djlRP8ixsOuroBzQZROFyQLeyrPkZPCzy+LlDCB8HC4v6XYN81Y8qgBkKhSS9bmY5wXRMz/gHmw
12vZgqI6tKnMXI22SKPcxa5QOh42Hrq+nKcRSlloUVQaikTivQwFCiuDBlmsbPRflnKGqWX7sjHi
61LxrudfUdttzhbt3AA/FsLAPUBf1mZGOYxTfhn7J+Qppu3HpNfeXFMsonoqa2QHY6N1dp1AS+LS
UcgWHint6H/bDEyDXx/UHNYiY5JGL9uKPPYU/evF9gYk3Kr4EXefrs3ZkWhb69c6UX58hdnD0n2i
XRjB6GGx07L865aO4YP029CDLEuIvRMJbr78gAYUxIYw++qYf2S4ebG78hwjpQ7xUrrrw6HmxHN5
HFM+qr3MR0flR79FSYbHMe5pO1/wgXGKlnCXCOyq4rGfDkmsNHvZQg5pR+ltAkKLg5nB5puyVfwh
OeJpXKFppOOfgLVbO6F6s3w+ZgkYWzTCpn08mS7a+X7gfTMloexRAKF0Yguwy4CqYrotYAwSHIYo
NeWxlQqdsxIvJ+5/Jynx+Q8C8rD9ZAMOzh9ThCyTpRCoCJqHGKN06S+j61x+TR3GESBy6ZHpM2BX
Tsi+zCX22hsWqw6g7TOePYB5goWid8p/dCsu8hrF9rrnh+Ac1iKAGSYpHyQQCjlLLsL60XcJ7h+k
w9O6ylWXm8rUzaSmqoYF2oySlk0rWDJwJj1EWrbN/JtMUOHwEu/Wg2DzgflDioqboGzLdC9hdTym
Yf7n5jZNT1PetukH2UGK/WQ4RByIGoLzarvWTKgW7b5VLdkVNz99GfQiRWVpYkMxzcDAxd7QFg8W
rGN0xNwFEWWkUUzeIyfQT1esWXfkO23xWGSWyrKBlQec4pZ5bu8kSg57QUMBwYKU0TGU+MLDWiq9
WnXI82j/Xde6e2/UihfVuSmO7uBYj9TaYmCRhW+a4dk36z7bcoQxQo9g1lncNtSOdzxuu4dkMagl
4toh2HiIBTihZF7e081nP+t9YG+ozdPPhOwhVDlZ1/PcQ+EPkiXCVTVSfUphYjeUcFytl5NLdkHw
RBswYrhdXoYhmUJZTzN7n5OwPmME1t0b8u2mNnmPZPK59nwu0RxyRwogcmz4YB732nT8sKlk+wvC
O85feoDt9AevgQIvK5gqdUAQjl0PWhp0eEAVm48lZ/Ml54ED+9YdyCiY8uVJgUtc/5lJlCyfkN5/
9zBnULxH8MnGVB02CyiIfJvGE8zz8/m0h4bu12yB4Vwlw8jjM1so1lvu6oZcse0c4GzCYYOOEWH9
u08QE3ca9w6ZVDqFIauaczFXDMTY5+xJuPI4BRbY155Pld7cdMvpOIvviZXk19ja9I+GtQfFzrex
KpH4PYiDg9v+76QniBEMQmJSfqFTNjxOxOVRxa3snrpg7Vr6OOn4Qz6b5AVmgt+GGn3X6zMwCn8A
m8j+KJrhyGvWIb9yiw1ctCJjdkKdtCfiPKD1oM/w9HfTARsxpVUe9uTRoV2VPiZrt4sygWeNLxE1
pV+MDqot+MIQwMahMb1GalF5wXpAP8AOP/50fsDr9H035KVuvUouQnY1Iq8MPM8KjILBrJI6J6OD
YNL9i/fRzTdw6ZNBH8eyN9QhIa7mLGDyPev38EaNWPYKOWMqqRYUM13pxDw19ymCx/hp4QDepzzp
rAcvI/aoiltcZ3GBgriBCpDsfqTFigjLu9ZTN8BIiNAXwFvcZxiAlECYTbuzM8a+F6BHlPAwUQKr
XU1Q2vFyN5q7woOs3s8+GuGuXzPkSRZo8ENbKxNhP7olgFOR7cr6IzqFib2sjoV/HEnx6roqMltk
a0+opLRQyj/I6PtRgbWYu4oJHZ9jmCt1pRCruPE4UT86Lwd3ZIPCqhWSoFKcVGr8ZQUyjUHQxitm
MHSIfIVDAD+Tj10//rUiNK9ZnCJ9QLJt5scpHduuzHnbJke1JT6UU5TL+JpNfr6PLRbKuQHCmZ5t
PCePffb/QI5d5M/IeGrQ/kgHwPu8df9RBZ16mUxbe2diZAif+g03/3WHU8z3JZ5Yc1hwYyNikzCn
y3on6Ez03SLoY6bDviJsAdUBbmiMkWBseWwIqodxg19R1k8TuAuw/8/x0GH5z6Nij02yykvwaF9U
CL5q0DeJI/rOdTc35zTNMFAad5Nv8fBwy6G1E/NXutb8VZpmXO+3Zon9JUNHczrR2fpX6Jb1LUub
JH2SfMPWNhBOqMOCKhC/fEIW3sn0rq+03NP9Vvc9vjcwk31lm++bYjZZTd/ckNO/jcDMt2/TpsZt
B1tndVuydq4PYDxgMtIC59MyxjRaXOqJzdsd7fTSXsFkbogtmNFxKHbEpXWvFkTvv96tmOjVYk/c
lZM5xtW0pIlRYAxtA6WTYj22/LaT+DWJG5iWjnQly68tEhsuTQOJW3dVRgR05+PG0BICu6WplkU2
fcFE18GCHEnv4S+sK6f9DlCETU8WXbiAo8lGSbnBdnI5WyeHD7QUEjwsYCZ6IfiZGEPNcwj3qecC
XD7ubDTA8NEICq6prl8C0F445xysWTHzxuKyWuPkceA4z1GAfx/8uB2T4dwPsXcXiWQygzgMHF4H
azP1bvas+68Fypu/OgNHmDNaleS2+wkfi8F1YUcwT8ZvdFk7VzAIEu7jGBiTWQwrHgFB4SA0Nu42
xn79jfFPjRo6j0ZA89Xz+JRmBOlRthMg2dEWVsWOrLerllAcl+hArVfahigvrEV1UWaE22uc+FYf
l2acvhbKYoyQJyzd9Wma4TAIIFiv9AoLt/6rhxLpmQIVxQWZckqPsHCY3B2DnOgiUY3rz3HiMx6H
SdgdZsrsj2BBYx7Tcc/Tcze0OfkTu5XNv2PZ0v4I9VwGkAIXgwf4eC3NUeMCQlu5W6b+EI8U1yBZ
OtzcAG2Q2rAp9Z+p0ihXRhz5qJOWORq+Oo1+6tcwtNweukGHktZ58tzZYeBF1A6j/rFR9JpP6GOl
6qGecreeIslNc/YO8U7nKUXlWjJk+4qyxzTfjaAFNp1ZA+HAcdzx5B6CYmI8D9zt8WWuLf7LWeRM
VQvkFeSeR6sSWC0y6g7WiX6onGTdfl93gC1tgaq+VYcuAdl/Ah5J2xIeikbjs2n7lHVb90lRv2XX
4GvLy3aEBAWoPzT+YfAZSFSoFVIclTUyr28WMLx/XYesxZiAyBs1bCdMfLt8LmOWiP3kIH+b/iAa
NDcn8Mh0fx+9wuKxITehMHNm71vcQ7La57l+b+Pc3AiYhvkOiWC4LtZxpjBU5ii0UE9OOUZoFOaj
MedLZYPWFNDapDucy1mtx39Ly8YlP7mtd/PvLGs6a34HFzPV3xBlyNl2v/SEGAUJdY5iiP+dm6wG
tEFnoImvfURs2A6bGAfhC5jyTtyhpx2i1t/Qadf0sU0oRh3dBM3PV+/Q339Aod0B0GcZiO00RPtY
Zh2KGFMkZIiaG3QgCA/cE7Bnpeo0CvUMqFpUQDQ9qxb/rV1H1St/GYacomrrc/B3aV7HuNIlbUAE
o4+q72DKvkok7XZRXLEps/M53+f8qWVsF6d63e0jw5pvDok3AcylJFFcOvRGQDAiFMTBpaJpA2gW
lKmlXVPrzrQX3fikIVyHlAH29b9Q7vub2On0hbsghjft0u/P8PRAfd4vi4HMViNj7LaKHs2yjtJk
wXoRYStGhT73YR4WAUS/+uVXByQ7nkkOSvMSIGyJygSWhDG2Nsw5KrkJdR2/EfVdsy8cI7YiMS9A
XHV9GNgMi0G3ZAuu0qxOX5JsZU92jHp+6Ech4CC2mjafmiPlJsX9a5W+V9NKPU6zxpKb06wbXhDE
NV4Q8NEPt8GKub3mUw3mY0uGejtDj0l1aTE4sPISigS3Hmg2M1uwiMaqALZhe2XU964YBlDiFSBq
D2glUq4OKk1l/7C0mQB3tRJchUa241ahG8nG4ptR6i4GI/ZR0eOVqUO88Hyt5hhOVAepoag4p3wF
8NmVml/AX2b/gurz+24l/V6MHi31J9WJ9C2dOtP9ytCg+qtiox5W06AHPGEXk4eIChzBBVqLuAz7
mtnXHd2GDAKlwPd7Pcw4VkXtjT0NDU5lMAztlv3uzRzv71rUiWxKLHOpRbkxZChjgH6Rt0EjfHE8
QCg06Bt6nkpWuTCRuDCyuP4vKsk1vwXCF4CKbcEZR9sodi8j+IH+1yIEYgg1hiPEcQltwgov2/yX
JgNyKWWe+/dmjtb9aKNU+p8m0K370+UDPJUgRhIR9F3dJjJqS+QXZb++5/lniIwYpR/ppvQN6G9b
TmCsmuyJpR7zwNWw19NqSpnH7X7za0rS+y52Ds1NvzUbP29e9eMFJc2iD7CHa9qj7fjELjXhGz/5
1eJxR+jGNKepzwD+2GZTXpgxaxUIBk3JId7ILKseVPZPJ6kUl3aIuazSnK1wXlzFJ04kBoA7Z9Fy
sAhnx1ONzHKBsGB4bLYEGifUq/UBVYjJL5HXNT01ZuN2LFeXKYjZGlAX06M1CFOqeiZmd59NNQhk
pKDDHOVeQ6+gDgZ27/Mh2WDi/bSBtpYfsBYl0S2q22/WcAQN9TL5yd8hf9Q8trn2H5jaIhARIEXd
A7nE8OCV+75yJATW+3Lpe7eLB9xW+Ft0zbGQdiDCh9iH4dYZsdcHN9TzM7Rf+ZWhQZ5VXBGkV8a6
VuEpnuvx546n0pabkU1luAV/HAHn/eEAzWe6Q0T10WJVjmePiro/GCHmjwHOva8bvCDuoY/N/+VU
Lq8LdEbPJs/ylwFZr99Z7DP5nSpgXzC33f6F6g7dBVR1zdPWm/QpRin+r+6VluDAB/MrtG2e/VWo
uvkJkeeClmgrohAH3Sy/Nh1AQzqzt/dGz2L7JtH1447+8xfksgBtNXQw1dgRVBhrM4VLBkhxlBO0
C2fj5x0NC2/TkfDjxvw43YTK7MpBA+dCnLMWthMUTVpforEzjThYdjSuCJAXKi5EOxwRm2h/LVkc
3mSO/fYtzJXVgsR0A/59sacmNKo7yXXatipHBv1zFqb6GUdqdLemtfrsMWt0iRcPlnXZJKkh9EVX
L3BEfBoCVFb1xCp+XUY7r1fphFNnv3fLR9qG9eLMuP0EYR0fFsrHGDyzc+TNtTgwG0xEfy5rPNNj
jfGPuYRpJcA1YGKyn0nMNSkpSMS8iomR6l5CF48+yCqBAtBniX+h3Pomg2O7zAfYi8m0xIrLIHVp
vDnwEZgGuoeIPiZtO68HCfBnSwgGx+Q4c+3UdViX9r6xcMg8yqgnFQjAFQx/M++h2g2TSCmHIgmB
qXCsSc7grMZfBgAF7PbmBlLUkKfsJ+r0fG+2bwwIzhGisz5DuQRnEAylZn1KOgDzOU0OSy2aJ5uv
EoaTUAjBRolAyhybTX51gFPRCci6n+7HVLOtCrHveRWle/uCXra6MZPBaBpN5Mme5nbi9REqKDU8
eGHceHYdgKDcaQ1ifwKWyXKkfc4CC4/VeXgctpw1Jeh0cWYGxnGVVA1/7qEkvNajoq+QvLDt0NgI
vQRioBBVA+yUSw6tXVdw6/r7fNihm3FWSnUG+ynJJUYq31D2dsp+4mQU6MPvCjgUpJQGeezVB14z
2GxBtvSdeAegYUaBRacjPRfhm7+s+LQh9gRtgpyWQ6uTh4UwUWCwHR5usQX7tQHDqw0UwhpJgUoC
REBcDHs7R9+NUrGhyEUJCQMFhNmmaF6fEDsNCck4RZpWcudb98p8339pMTfPGKmGCYwG8V1OPsf3
RUS8uvghmitkS20/USzouazbHS3RqFPdP6Bjm10WKAznysxMnXw+iL8tybL+bENmD9jCNcqPJrK2
qhGDmBzynlqER+HGBP5ntXqgAzpvCG2Avyj8rnGwkgyn0BVBlzy7gixMoDcaus8ozSeLjhTBCQO2
Ex6LddfuD0MjENYYbNqsFWhEvB0I7GChnnB+GnIfDkmjAJMbpEM3RZxb89hJgf6aaN2b4zMKB4i6
fvhakNewpd21bXT+K6bgmQCw43AQdT1v5RZm/qOFX+xYGk3RxxhDmj065FL/GepesPdO1SGSR1i2
dflZSr5Gzw4uzyj8umkbUbWDbT0mdoPMMR3a1pUBd+56AvmCkstyY1qc7DgGKxxh1N3LaICcJmmz
+YPaDqwgqlpeTuOEXl4LZ7H+btW5QIdWi/EdSlF+SdAebHA/Dnj9bMQOsBCV8GqDzuJuUImBomZI
2nuQ7+bTJSM91ZEW/0F/3EZgXk0zHANN0MZKs77O4FwKougEvXH3e5YQFpUdMd3PGZxCA8kgGtGF
NYOOX0BEJ3cmEa0oY4S0fWs7Fb6EhihyP7bwvFguRKJoROUn+P4Ph5tRP0KiSYqMz0xt92gwDfNp
pd8a3lS75gTFtGsvdZjt+mCjRvJzbinGJ6Ei3P5yLdFmnvzyjrCT8NZMHuMzWOusPsb52v3T7be1
ZzS37sUGNopjsyqo3QLszZ77TkzrGUWdZRUsChyHdrnfLJhauEJVBmSYg2x865/yJPX5EVHQ7DAs
1NJCwDL4FUGU9E+OZ9RVfdg3mBkM0EpRBGs/ZqsdXhzE0b/5qlxbSEDsvqxBc81HZzY8WuthCVuC
aOL/shVcOHiGNHxCRuzeWuLVJ4NUcYJsChbtj0bW63Wo1aqPZrHUX8FmfGuG2kTvjxBY8JKKZBJn
iTnp53iLUsgNUwZy2Tiy4UlSdwfjLv02cwuVaMEDAk8/v+Nbw1GMUSrO39IIxEGijzTW+OCRwC9B
R1IOthI+NXAa3Lqr43X+gpuTPdejYHdmpNF/3EbRIY7Rhd90i754/P2h0WwmSxkjFqZoW8+OEemB
niFLak4yV7g2o7Y5odshAM19o+KDVlAopNOUbE91vus/y9KBvotyF69ou8TLO4e2LT4Z7xfUQ/2Q
HtZIJIds3/8hIZGiy6njXFy+ma2+whB0dEF5DD2+mzdcjmjfsUfI79P3nEZGHGc0BF7WyLN3rIH4
lpCp+WUZxNCQFVhwkkC0UAzhFF7eLCXzb7aQoKsezf5qET2YGG7z5Cmgo3pYcwr1zUww+FKmtoGH
Oh4UfR8bNbtHU6NqBG0jkCecs32Djhq/GuRuyv90uwkvu8DRiuMUbzIkdP0dhbg/gTv36FyycJ/s
0typJPkuD4Z4/Bj90vzt4NnwPi/gGwuaotFdIJseUcj9FFH4F6IDe2wgwPnpV+PmIyPMhPNio/i/
WORdkULyVS6AiBUw3P4/js5sOU5ki6JfRARjkrwWNWooDZZkyy+E1ZaZSZIEEvj6u+o+dXR0t1qu
gsxz9ll7n/WI1F12+1ZXXrkzNfG7fG44B9KpzccvfwnnmitnzYZ08tvthQZpuDcIwffRejvyMbqC
b+O2azOp9nkzooXPWpvXevXKe0ieQaYOq+bVAds15SA5jPPz7DPn7KJ+ZAsVi8NSIFBnp3uTH/iU
S8DfYRx4QpUK/7lBH4k9vU2COu1F/dnrCNI9+BM+yJ0Nl4jY0kJ8W1I53oy/TJ8sUy2vN4TD7tqg
00eLZLYwivS9P403bnRTa/KsmrhPM2/j6NJ1dAZ/j9KlGbJbPCMlX1OtwV1UJeaDg3kL2F4fZ6cc
UeLCAN8y54WWWiGuS+/DBoAqe+LqKq6qeCUVQnLWfhuQsXFHQCes1ty7aOhdeBsTQG317S4sOvUV
zkTnPcbwwVcsKRnnvCOGb+I/yu4LDMUMu01kS5Vm/N8e2T+WHZymco5TLb29lqJ9nIpWJSdbCFSG
UpnwLSlbRM0MlwCeBKCYw+C1itkMZUOWZjU/fQFUH3f9WlM19AGbfWChdUfccTHMqdfm5ZrW3HaM
2eNyfEPgrf4IDxiesRba/Ji43d3Ua6QEzr9rLavi3ek2jv4xXxEEK2ZGh75pxne4e3VfsNfuOQGJ
eHOA3njwCM8/TrCLT07XMKJxxupse98AIgvxpdloo6k4Fyikbl4eysDnuFuLejxLWU9JmndLDE1T
t9GZV9YG9/k0eN9uR6+xGzh3ukMR+AiSYwRdBZyBTuqJer3o1coLxatpD4LXzuxqJ5r/hs4GAyF0
7O6kM0yfVrPDJV0nblCP9pr7Z24OrpLhEa19OUdqolJXUV57KbkK/mGmBv8vikfnO+HCCogRr2q2
DiPz2RTvEZM6V9dUayxhhGiJvcm8V01YRgfH+k25m4STfzNKyf+FZeO+Fthq2itdCa+U1DOnQiFo
SFk7Yb+4T73THOjwF/d7WF00f7J3UMDql87W+kU1Y++cTLOIr0bSx+4MqCb8Zyv/W9qBRUoLcbhf
o12bw8Sg69FTblkcS2dB5142Aov2ebQEl9Jy7uwSjqV0W606D5PvPmkVTEMat4s+G9C0Bqurylkg
LKmhL6bL5zu1NPLehWF5LyJ8bZNuywGr5FIUzLobl+UrIB59wBJvY9vpPnBX9Q4303wWdTQ/N6ZH
bsQwdYbXiN5wc1SvAJuTwm1VkxUzTGPykHmBzE6KybXehUvrgk1Jl8+UFVXAyrhgsi4FEzY+7/vI
2CbsaJf3tgy9fVEXyX6ZLLpBNiuePcsxOsqpemS053yVgzV+KovRf+Rgl3sdBfpiWmfzUruM9T/l
F/nfsZXNwReU4/RjKMaWmwKJITbnBHrxiFDr3CFLwbowH3d84hA6/TlsObpgm7thQuh7YoCR1wzl
W/mJkBffBx3dWZTON8rs0QCFJMAVW1ZJeZfXVEuMz6Zpn4tx+7vkAB7M1QHN+2YUP2dP0A3zwdnH
xi3iJzfrgOAYhiCzBFQP9S6aYlWdHA1neD/GjEiB5JkW+s7CjKSKxpFohSASL7ptdbBn21b26I6B
Dc9NqE1L1VAO3XIccS7U2CsjG93pWW0vWxD4LwE6yNEAARSHtdMQqCtl2pIiWleop0HgPtBg5AMe
hDEQb9usS++noaDM+A1jpi9OVmXVMUn88Y2adXmQKx05PjxUq4D2qjmWMRnXh77j8w232b5HKNKA
N4EyY9pkjvcV4hMBYcV+ptU8BnzqJQ/m5NJ1MHvxmvydeyr5KMu1yHOGY8qJizSqqxt4xLkbjI/w
VGiPMOxTeZh7I+UhNnkp38CWC/O8WcbmC4lICyRMqW1P9RfXOJ1S3Wq+tni287NfZO2PAtnxJW5d
tW/Zp/zaaNdPB4fFC2f6/vnRc2X05db97N1HcTgW70so3Hfk8Vgc2k3TU09OEvmXZUm8BZ0klmqh
BsizwrsLy3EUF47lGXui7e28urhqPG/ZdvWq4lcsCk3wFG1cPu1hsPWy9yCrmp0u9PQicmBbMlqq
p2VY+kePyf6zyoCiudwKqQ5IYMHwAr8QE7vZQkQlD95mneywtEZ51RNlLhVUtVka5SRD2Ew75LZk
p/j8G/KZS+Xts6nxp1Nbh1u5L/vJ1idnphE8T0wmfOaqFXSFVhg7UoeKrkq3fGvHI5CZ2rs4eJKD
8Cvt8sZ77qUMRffCr4/CPG7g27uic/kFMr/K+GZC+Sva8JJhDW0Y/89DXEjOZDf7nZATfBnbZbua
zjF3zpjYr2ooIXyGKFvJB4LFKAnE4F8BNPbj8kX2Abe5u/TTU8Be3gkhhEC1U580vBNeHGC7Bi8Q
33nhMqGIVDHci1n+nyUZ5ySNuokfDiMxJ/shIAxgN7g8yYekWh0NElJnktGc3wEf0mz3u6BZSxg9
0Ir3tS4alGjqS8Xwl0/vXnhd/B8hKs2ZIlU/ec7sMD26vcVsiAC3CR134bYQwXQwPR6NY50HOFdj
rsLsrihcewRYYLrmSP/FWD94KhkqHsu15lHxvH67gpMN95yw+aWrmZrsG+WOyP8DcCzWIac5zst0
W6Ey+McVufwqJCpzMHHkNDHU5pMuAuswFpsZO/9oJn7wHWvUmjdc3QS+bFsVFeeCr+ctUrG8Gh0x
VWtBeR6WKFFvsa3MdeqnCnguC/k2go6PwWmYGe8YeY77DIyL+o97reI0W5qzcCXrRAKq64eSyeBP
hRz0LGFiYTQpCC/GWRi55R56rrK6+Blrj5csj/zPoPLyj2SEtqH+5csumqj4XHjiH5AUlt8zT4C3
9+eZHXk3BzZ2FJ70HLmi9L9kVKx3/pCg+YHXQe3qSTEbQK7zPkwm8eHXoSJZd5L3tsnKH2XDp5Rs
mpnO5OMBPTBPZ1DbT2YtUub30b/CqBZulXTkhz7PnRNBF3iH3I7SbPbl5+rSce0K1TPV4XnwvhwC
admpEMzjbzP2yZ0tAvEUT2V7VvmSPSEzJw8wYtFzOyUtJUtomfet7uAc+zYsf4yDbJ8Gp89OdTnU
/8b2hpR0aHaHuEJ0b3FEdvACmNx8zLpIQFG0/Cf9gWep7gpAGDsS68qMhPxJpjTHHM2z/gxDfzSv
xh2RjnALNWdPECFZCjDcnSlkMO3DsY2gDuomlwe2M4tvdmYgMQg1YEzBdcB7Xm/PLfjttaEbTmlZ
ebVV4EdkZyRR812UzEjFMDSXWLrdSYoSdsi0+W/tgsWdexJbP1mWcRvdBLfiyzLHpykoSHOFj8zv
3dyYP+xNV3i6oNufomaZTk6NuWHvzWtd/QkFG9nqPEMfsZz5Oy4jYMA0CrAJHBtkro+5XW77yGrh
74LSK+bjgEM3uUMt2LxXTxKuzEnTU18iJtEz+moL9KkNG5Yb5U1bzAfjTl7C6EsHzWdVBZZJthAx
uIlYE3WsFbu1jqwbLU1KjGj9BwY1i4+ybRqzF7hifzoMROPrTZDhcE60jPd082NwiMd5kW+0rOs/
b15YzaW4BZN/2jrDchaFQEYXWM12lTNgLGZHThmfE6cosQ4msmiupo0o/EMcwd1uG24IaB5Pcr54
oarc88h0+q7GToGFUkczU/Bh43D2pPxbCVqzXclMINrVusqz80RrjDaeCfDtqHLBhjq59o/g6+Ff
p86T8rrFbZYcvCkKuKQSeNsdrLemEWIB9PJYRm7U4noR9iu2DCz2rWlyXANQEcNxvhUFsJeWz5jU
BUSsmRIv2OFa8Pbx1kq80fNsv7kZ5/mBCYD3wTJNOqgKEsShhcyq/eKZ5G2RnUtHSoOCzWANP0SX
NEyubF33p64j7UKb0GLCX2s6i3Dus4Osq4VZar2ELSJH4gKjBtLJfrAgaLi3m8aOVtJ6pjdKe05X
9nG9UR4WywnqNTjla49TbUWieOL0KRvcBHFWH0uF+xwkbkFWy4HkC4YzVUUmsKmG4b6qVNGmcT5h
WpJJU90zOGaiw/ZvJ965VorzvOmb2Ond2hYN0ZAq1wY6DTYtvh051PKpWJOt2eslHp9W4OOr6LW/
nrRB0Jw1pD5n45K1B7/HRYc1l4XS+5yEWSgnfvQj0iC94eYX9LzE9eHMD0ufcnYeBM+7xqVZUhV5
B2S30E0BPrpv26M899Txv2eI0LNNwvGflHPP8QK8+0djiRIvvurb7zab1k8sAG1/CteABTedbvrp
OuQd7qWiifeJH5tHO1pMkQX729+dtQrjPM2rxuWACXgVjhx0C0oTouaFElWFX9ipk7+4TpjxcUkn
fND10F8n2VYpQcXsEFy4bjhukSXC1BCGHf2C0okCsVei1Ip1wGIselyTqyYpsguaRX+OqjAjvpHA
C085NqTyA8sCY/byTnGmdN4jUFkz5A/QFkiBfAfTEt1nSNptKvsNMAH2JDsr4jNf40QLfaNYhtbl
m1TYvk9xNgX/Zn+u37X2Uetwfav7bNMulVGWzzF3XzE6F6/wY4llbqx/E3bH1GpK6uq4SS+aOsrq
msn8Wons59K1RkZ7v5H+MWnD9VEMc+N+APyK8G/WhT4WaQBSu7w5VW2jbzJeZi4gOsJ54uSKnSCm
9Cxp4vENo0UlYS30caIlcO/gCMvyiKaYMwNk3ScMz9arf3S0LLDpxsTTe1Vk5s6NfO7VTPrBa7MS
ZrDD8KF5TMg1PFUNqqrEaP+Lpx8F3Lf++onl9fZKe5J70pSN/nsjol9bojOLXcmgGqa4DQHFvYVx
pJcPCTmnSTepKpXGKu88hOsS7z0HGjfFbgZzhlM2hwwasd8duOTmzk+1G1bRwWMA2bx0N5q7Tp0K
6vd+JbT2Dxx4o/Y1rLS84sSUzV7hfyxw09RT8ZoANmvO3AwZuJAhZF3XALEd8Nl0IZZ7HNC7BHbl
gSujf0zm1W+PqsSduCMNgy+I/SD5hyVqBTdSyTfdo5U/WEspxAwW+9C5rRyvfC3nRFZvWPQ9fa3R
fUFc+JtrHAzLQygcRJUgL2qFdEKxnIK4zNdMTkb8Z6eGUmDuIEB0KduE2XYlkBaAAe74/280IomE
XSUrQ93F+DLXfdzW5jtalJTHPhqMPhXcswwT4UzMvap42RhI0VeTkmA9GkddjTVZi7g930an9+U5
GCP4p93Wkrtxu0QtC9wPTjCa/ot6EzF114Kv0f4KFSA3Kg9n/48KQ5F5QC9C811jKaoHDVcz4zIJ
zPwDenYT+zmmt9s3IBtDyv20zM/51if0CUwC+48J7OLV81QjDpOpyuU0RT05FqGfqUOTjb3fpIKh
0HDvuTGEDaO3kl7fgxM9aMyeDH17EzyzwmO9QGz30K26LO981cBREH6gT67cvHcO4qH9dLUDMtkI
pK5LHMI5Xch7aCuqHhY536/06j3vb50PvxNAnPPIBZuduykuMO+Oo6OunAwGhM64vq5eViekkdLB
fImFGtVD0WGm+kagC8VvFQ2qQLZo1FfHOF3sN2Om6qXDn8moR4ktPzWRctW1aN0ZsY+oN7F88lZP
cZgS1otVY5TkXnwXpDfZr6YcoWR3fqdZaVt0KOzPaJireyx84rxhlaOeHc0M3OWJWVbM2CSMrcF5
5XqzbF49jOybt48EluhLmzDIeKnq0jNfiw2ZeIRc592dzzAq/kM3tIQjGqwCVuLyqKc8OhVYx8IV
LvrWeaQ2I0RsTUuN+nHVPADhuVU2yH8TjeAN/0KknihjksWxeuteqjg4u/hT+i/JW2LuK9W2IXMh
hjKf5FL5qPO+NOTxdDXLqNpdE1pL8EreTc1zL3DbXlAWo/Y6rgtbJNgUAItbAsx8sgO+pFXPo62+
kGnAqJwpWfKvwYonHixkVQyjp0cb/O6Zzd16yHkLQ6LQtU6OS65FdjeH3rjeOwxKigdnHE3xvcEH
+CvfNiX8Z455ugU+AJ5r30eCx6qPeAh8+bMyxgTZrsw4Hj/8vBME5rPdYxsZdRrRx/Zicw5Cc66C
choqtL1aRs5BW9F42WtZVNbDYec1Xf84WovP4/bsjPaUE6JbxNUODMYWB5kkVX5eNeFXcr/0+JV3
ku4KantQOjzWXrttaT8UYc9910bSdfHwL2vyMcx+8blueVzdJyNl/G6OqJn7UzNrnvAZ0cdcqs4s
DmG63ZK939gs8jHKrshfw8pjvrDPhrBDfXDdcIzv/HjCzr0bwADG9wFEaTwzkUc1z1jNE/507QSC
ka8efPww+kl7WBhRjj8gruPupdfDGNxDjEW0plm71sfC8WX5wmeyPWNhC8sDMTH0DRWzvNdojaMy
Ldsai6UWMnitncFQEnsNYzpm/0l+7pF07TGL4hqlOVqSc7s4I1DKYKGc66Af25+x5RenGOxcL7kw
1ciLk5EkvMDCI4xdWbLqdNchIMXp0Tf12pxd+KPtyZbkAg17jx1r+aFsgsWeS1Fm/NHnJZn7Z6i3
qucx927T63ndtmwXoqjyN1DKJuSwdoZorU9dHOKfJ76gZUCEtsI4kvM68sqTGCNjJJegoCE+mA40
ib+MShAkBAzh9+PZTn1SP0ZJbwWQUzsMcTobUW4Pc5ctm4Om7DJLzcRNm2I0DXwarwE6Wzcs2ymv
Zf7db/hGcRDPWfw49C1zoq6Ew+Op0hBPa+JRNmPg/4FjZIh3vqMA9ZnKLc+2C+FalHG2x1jDo+9M
HFtFfMjiPrmMO7dDguGEemkInrqhDtaL28Z4ypfJL5ltBTOTRc9J3D8+USvQBGXQyd2K1lYdylbj
2hQCmVlFY/5e8dIRNSmGV4fUsj8etRanTuUC0cZTrQ/dMHM9rg0XbTqYlRFbpcfiFCg/9A5kCaDe
EXZQ1tdsIgj86KmQNs4bi/zICtHqByMeuOgoYT8OVra5+Vmt3QT6YpFNdsU00BkZfUvn4i70/6Mr
nx5MFhODsC4eYm7c9MlH3kGLpkmxQI5u2xKSElTk/auOEqjDZLkpbqK1iGJaDK3H5ZoVByJr/J+k
jkJc4aTH/lfNzN8Db422tKkH5492yN452FA5f+SyTeWdx0RlI8i8xLqB7Yxc9tlxL2BtpDmst6bZ
Jp2LE35lCBIm5Q0yYGKS7SoCQt+Jj8LfSyiKN59zp3fPDdrTj9u5eL+anhswd8E1ycka1EU0OR0i
FQMWtSSKQm+XMdl/ZxbeXll7mdeHerL9gILeN5ctHnz+awIv97BZ0TUuXQQq4FqOvq6Ids085Zdy
VNt1qSEadxagh9T6uc1ynJWLa9QfQRKY2/NmuOPyaKKRlYX+RM7SgSFbYU624hZsThZPcNLjXvdQ
rljv1A/JJYo2WfbUl12Zvbirr8sxnVaQ9uNGK9IszFnHdTwha9TuUQ6RsZ+ZFnlwZxjAzsciWWxC
4TPN5d2YtPjfavRoRpJt9x0VYwBGgKnsgX1P8WeyKeeLoozPZOYOafarxhLJLP1WMZfWp2jKsoXG
Y93IluMBM85wCgUo+F0TOLJ87xedMEeTHUYtzUp4e8EMzDNRqFVeCktRC9IGD7EL3cr8Qk+kqA43
qtxzGXuEx/XcMd6eXoRbxZJWoa6sgc799hUoBV/a7Go3b9J2cz3ZnuuiW/y7COKPlKsaiqj4pddl
Kh4zcZvCHmqjEoZM0kNmxiwCJV3U9HQhbicaY6QIew4CnLzBCyrStH1sMUt+oGeirBN7zC/tegbP
GupjFGvpoTZPCg9tbEtveJ1rPBnN6lOhWcYY1x5UqN7PKmfRLOc/XJlmP71HbYSxiBozZ54Huke1
hF/ALj+BnCKcyyHw2C7uyb7blfkmpvsSavMDaLwwVzUtdjkmjWztD0vr+9BV+WbSmEQj7lphGDjU
/qzJbVt8zHRt5srxFIvRMT/zUPMRwNCGAYBxEETmrggmDBLz2G6Uz7zFIEC10y+/7QIkcp9pgnsO
Bc9j9yYbarRDCZeDoSF0wl+4OPjg4q1rYOaEB8HXJqOrPselEg+GfKn51DnWlKdxQo9/4ugx7pJu
ZORhnAVfaCGKw0QcPYLloOHJq/q7jhkpbvzbNtyzrNk2Dzw4qmfsWij/FBK4N34a0Ix/jkSZZdq/
4pHPKL8/t2EmJIOgxs47l3qtt3e3UuuWzqMjIuwwhZMl3E+h+r3YvJ/vsOGs7t0GafkRjkNZpCZB
hDg3mIXlSW7O8Bnk0/QLtZOeY2idqMOeWvXNcfPVvJxIwetx6szJj6HzGOdNaGjVUXtMaPe4YPRP
Bqzhv00CkaZGzBtGRD3fXJw+o481E+tnay2JLyh98G3FTXqL67CTe3/Lww4vainLP+h4/otYinh8
uGlQ5AEuaoAlJyt4u2DODE54ep1vbHbeRRNZah8Jj8DsbRRwqPE3pEY4IfTMqgaproKpVceQqfyd
qXLo6qjJbXfNRqU66qYGZ1cSdzGX6rRQMUFJU59Og0EpQcMVZF3RTd9iejgEH9FZ8U2iPPLlJPjJ
7YV3248+MwUvsYuzAEANdYkrjXy85JehI8KZgbqY77axo7LVS8s/5L6t5jTvVX/Fiaw+PCdaf3SO
8H5XTuT/F0dobd+OKJP5UtG/4/vDLl7br8w2lCNqrFlwfgteKff4CROY2sajdVsHKJ1zTTgZo0ZQ
3NNSoOuhsZHctjntU+nEGEgXV9bBySdhDJ6FHUOgppEbZijGI/deSMrSZWrD3CUY0hc/cV/H3p7B
ovjtkfiXHAtGBf4tWI6DsKLmf0ObnM9RtZXfK8lXLzGxQ49kja7/nIq6aEfyITkp880AtyvykBQC
f6wzssKIfHmUW7S9elo730HhLFvKCsPkJYdqfBcT4Ws75uP5YciF/1/BdHnb8VvfpqOkPzxsjK3p
QLgFKXvL6tz7hSH6QOcHtw64GPstNy+JnwVPA14UAscIscEK3TDlLfvRb/diEsnzTaMFXPFDF0lr
ZE6eLLCRQY5843QQg8RC5c2H4P0eL8hfjIBHsn/gKip5VULQ3dYmkpeawMiHuurc1wlb1XrQ+XYr
ZXDtlmnXZmQ4eJvzSACK/WUNGxOgRtbBBbMsxMLT1BTvQUD0GcaXEg2uKVwM7V0evYc9aQ9kY+bu
r0CrySfhUK1sP8wjaN4OwmWv9aTL3egxPuyHPnsq+S8OrGWEnubn+jx8UZIgPXPN/g4HU38UQKMM
67dooSgZpEu8zTKQB3lWZRWzfjyL1XCfTTm/niDVRx5FO1nnViogFHZw2T9UwlAeJbZ+5dPE3NIn
TvBOiNC8z8MWDMMUovb/KnUbym9N6x2JSKwAeeKbrzEgdOCVvAZ6kB1TnMC5t16THF1UedJlNj6d
Dx9rMqsX8r6VsLNRcwX7wchPfpY/PtFYlfVpXOu6QmGnC7liClkijmPVv7ojkVCpIdP1wVZrQrRf
zHYTMgwD1+VMhgNAp7+d+40/tP0xtHronquR5NO7rhrzCVWEKwWQR1K7u8FaNvu5hL66A3ZBFRVb
7KSepLnMkjjajjjM5RsMlhsA3bAJ9Ww2wKBd3ZIxQR0LHpfqwDXXFsqSNDV0lCDld83sX8TXeDl1
mm1BMZ25k3nzyc4hE/FdLtr+/zwg0ze5Cxnjen+ciZLiENWxHc8r41/8LLPfiiPAcvQDdjsqjrbM
hDki5+SaTtJAXX4M+IeW+dRKPdCqCbZLTuxkeImEyNQesE0Wd7OV+fjqVHl1ETZixMag2n75vLLJ
TkP4vmzSrx4Hso7/8o+7dT94N55NAx7wMMw4AncYh+vmGZqwzN6Yj2Hz5Uc6zYslBSQ+wafa+ECP
U0EmVoG47XZuIAiyxphTNpJYtCf9xvmyMZ1B6nXS/o4ydISNWdba5U9u0eLKnrE4/O5Cmg2+sBLT
uB2XGLe/hKngdAGfg9Gn9hU1dDj64wicSRaIyvezDKIaJLODTgpNEXWXiQAFwDeYiWg/jZkXv8su
YjgE2fIuiAg+5hg98wNmbazdKsOycCLHEWdAk3HnUnclzzH+iYx+t2WO23nWP7P9uJtOSU14060q
4VuqUXevfq1hI1bROK/UmVl814JFBhchc/rpTplS3bVTjDczzzKuFJaa+oIcoKkh2jXlS1s/idVL
zuS4rITF8criWh9dgqsUvgLcHqopHgfUGYRYI4X3UG4aYdUdoUeYTWFyA95kdzHAVo/G5JAIsO7i
tUVWz0DJ3hbkhpMc884F48X7d8hEPr7FhAqlZsh0/wG1z1eYtEn0Ufim+mo3BnZWyUae6go/zS4S
YftDT2XzpkJjp//ydg30HygvurAB853ZcT3dvDqZWcbThrlbPUmkT/XQVs30MDCvO+CeauOT1fGN
Xxj93n8liUe8IHI3jIzaCis8pMIcHSb+FZXW85T9tHKTF73dUARNZNGRmVUgz3VuIyadPlmpP/og
y+URB7euTqFqQafYK7mVu3BazbOBleMW4MOhcOAJO0WLxSDf9YzkGXr7jGymwh3+6M1iAoGeAgYg
oydIoS7RO6ahWv9bNoztFw0ezTBsm8UJvbd/lqa03cNNY19SWeLQTrEXR/KpkhPrjmI0kPGYzb33
Iby1OlV+oLwHeCGJ7M9+Xm+3uKWpj8ArrB7xIhTk/0AfKIlxrohn+uHm5r4gS/dO9tIiV3cO1uTn
wl2nkwhcRAUVtHV5QOLqnPsFZPzeQ29+Xk0XdX+N7WyyF26Ud59OYfGhyKmOLjUZnt2pm8euO0VY
IssHctuY0JArpH5rUjIvkErgKwws6yDtHeXp42o88CAJr1gTxInt7LD5U/+Ymxv7WJRGD8+hrZnO
4/BL8P8pWbzlERI+vgXoscMKHxheOOHDf1L7AgYWO8iOAdzigsPTOcHws+8QJGOpT6jFRFbscvKJ
PwBDq/mUYOe5+UjjzpzbKO812X+BGMRfn4KL5M928N7wEIRvIBJUXrRxeXCNHBK4UiYimHWTHqve
/WwmMx+rcgN3U7Fxq0tfhg6ju6DCGJDztM/YadbQwZeV0zItxveaq7CZ2I5NX1WCGOpbbTZ4qjqX
UdH8RfRFcZqIigc4qgZ6eSdI/J/dlkA6zlT2T7aObpPYKXTffXfEx5HNWQl/UWX5Y5ggsXxNhFcl
JybklKpTDWtwp8gjuCdEholVLLphOqtgk2QbRmx2x8awUMIf9cYeCLIyfQIRwj5h8D1U1DwEtA6s
UIIpMEV3BLvTTUqSA4EYi1uMf3rM9PKJ+DIxPsHNEUwbYnI4CnLN0ZP10h0sTlM8iLqJ7xNRl1wk
JGRifKrpbG4LVPyXtY4z7z63NYI5SYk3qwzNoMCMNoobH92SwSPWogQjHmMc0UbZb/KtwzeieHFe
1HmIb7vgiP5VRiHHd9P3W7evp4wrDxsdqCyoYj7v1wrDikK633Z21s14qUoSANO66tFeMj8qGY/0
rhyODhMavuh2aS55sAHEtQLQzYx1HB/WrCPkMxs1c5Us4EYhcKqlxPJVXv+OsVpWuxxI/tlF8oQG
xd6VEgSAF0QbCnBii73pRCy1/0wKq9um3BocxBhcbqBsBpHAx2Og1rtkmV963BVQEJPdYNfl7c9a
0mAxXV7JxtrRzjuE3CKgvqLPUEJYHTUHbnoAGp/NEj897CHOru4z+fd2Rbq7MJzFM+k54gELMPav
uCO2BkrxhoXCiUJgVycyZIGbqZ/C4GCES1Mg3A4kgYuoUUd3Gefi4LpZ3kJgNcVwbHOdP1l0g5e8
z+xbGW8Up+E89VfrD/Kx9DgdoANzAhMC/xaIgYrKVgWY7/LqzwTqHQm39P/IfBaELGon/9H2QCYU
1z4/aIVIEo/Rxmh3ZfJ6gO3NmjPnZ91fhb/J97xug89wgCQjTHC9aWg0emddMQBK3WaJcYgMOR+I
tbhmSGqfx2vmORVClepwiUyw0IfMY2AESGQTXM4hLgXqvwDbGafQI19a81kaH54G/56UvOaz/8iR
gb2s9yuomkjxLZD6jucKU9bNaFV02QGb722Q09+CYSxxlwtq5VL8XOeYjfDScECk5dJDGFM5Uykx
njUMZLuySmtcUxcVNJyDUT5BN7RYxL4F0UPJYaoCjugp2pL/cXReTXLqahT9RVQJAUK8du6eHGyP
54Xy2HPJUYj06+/iPJ2qU7YnNEhf2Hvtt6wZ0tcKoN6vqMoSb5f14SYLWMPsw64bzEEOPX9W97r+
EiMUBf5u9FMXIW4D0at7zZboM179yDtsA6F+34QgdXdBxxa2Qwv0RpWv2mNWu3wYtLLpS2zTCCFY
axr5trSxk13g3SBcs2pT/iTK8S+ZyCALsKUv/0GAWEHGsBr6FCZC9mEqnb012N4/K5JUuotGjM1Q
miGSORRBjlShUcyqdiq0CC+Tir1+5kp+pszoPmFJF6BRdiqEbvi6eMvNYkuMQ5mHCCOJt4deB1wP
xbpwylXQy7mguyCozmox6WvTbzRqAA4ciYCamE0jDrazYgehKZFybF3A11Ahbq7AuG/MfPSZe3tH
lbAwPWzBbr8pLjjbWWZgA244ll8miVoUwSPfTZcgGqq4c5o9Q3qekw6p0KcTLbQTmTMhQ8NvkiH4
W5q/Sd/XCRAsX14ADTMIjNkokwERDEV7XNpm+duZCIlgBjsT0bogXJpwAHbdQ9T1d1mv6Q916Qy/
Ac/ygBeBAzAuSDd5OpJufGQ0P7glkCz+k6siVgG4b/vLGmZefJ8MJw/sVViIdEMvfsSFn39J3NbN
bnKz3CV6aFK3BMvsetY8bRhindb77c0FiiRBI9IxRs2c+kw2PIpGtMTwTQg9G9Pb1Mwm3Nl88NNT
atC/HY1bR8WOXe9YPqB+RyTZr+i7LhKG8XSrOwO8PTHVhHV4VWK5+lJg60FNw4iEH87vEYeCbDKD
YucZZyM/ixgajschGhmgY57qrrA3kRA2g1rvuoQq50TTNcU/2mEBWqXXbRLoBqJnumnGYLrOE+cD
DSffI0W0vuocmcCha+hgGHw4LfCOZMutCYnkuYpUU/INgCth8iDNRF2oSUu4b0LrLaexpVJaqBnz
O0Qc/cLrmWfNpaE1CJCOIL8p7uWcFfXPjE8he/LZxPUvrSoYXUJY1XKfJJRrdCpBq7o7FUThaBln
Qum8+j7s1xvnTJ0+8xrMPac7teEeLlIfPfl5ibIBqacRF1J726zfg/VTQH7iiU+TpnACLsG6+5sA
N0VsGC65jPlxa/kCwE3SdLrowa2tOFhRDetw8UGMhpw16UYiieNwpBXsiZJ4bMhPWZg9RlNx0B5b
fXusEBL13T3RUUX8Oi08rE/WNbCPszRiDIwKlMv/OuSsVR4TKO/qbmIs7RyBKtHeUIsU/dm6sPMa
4MXTVCe3wucV9JmKoIU+Cdd2mGIxI7J6v1EsoYHaS4X/FytSzja2vyQT6vKPCn1egtWkF/ICrqfr
q4OI3LX5J1bB/EByTBYfnazZQR8RxWl+di8pe/kYVAMuU7WizNpXQWXh/GczCJ0T7ZN00CzaDr+g
5TeH6TNCaoWeB4YSz6qPYJniYRz5+KEeRbQfaD1Gmn1L/YALJXErcS+NzNgf9HOdhuQR5HP8Vejt
vwfpFbrGvTFjQUXvU7RV8CkcmDPkQJDWcxhVxhogK0aeY7hT0nvo2hH4b1JYx93JnOkzKkgFq/Iu
notA34eo0qHPN4MPlGRSfuie86HMg0/YXNEmyETrhoHYW5CxYWZs62tf8wFsAo9GxnxI2JKuYxa0
8PWrrTPXraXHXQpRA/5zw1SNPwHNjtXzxHa7+F/CnIWhyjIX65PfgR6+LK1EfM3iTuoHDPWcI6IG
ovWSDLDingFZVchcRV/7DwbCuXMdER9AK679yn9Tfucuz4n0GbcJSDgFgupuaHc++rTuEsODYqSM
lXw+JWPupe9Nlaj6U4t28dNj0bkUqfAIUYuge4ruZdrAJBgF8KmQpqDf87Au7XUOS5aTixOO6WFy
iRyE8+C3/yyv6R71yzR+cHcCS4pSPVTAG2Y61R10Q0xLGRzo+GprJnLM0LW3/ENOLlJ7YATUCShW
m6h7WBtVnXs8uAlr7Xp6tR6K/n3mieIHQ3wKDIK9MJDESqJUBrlQMpQelD6wG3Kaf/iEg/GdSYbH
yAT5E3umIg4W4nkDPnTxNahK2T9m9BpwyIR+DtVZru46gNmSnn5ineZSVkryM35Wed0WvxiPOHjv
czJinKNC0YF3wepENTc5B8OKI5qJCsNwixn81jJ1Lk5TiEknhbA2HfwcQN9HOeshvowgJmlDK00v
C0Ss77pTFyaA6THuJvThSMbZ8jE+TqkpFopEPFQULHXR2DtNV7/EvOAGFA9VWVQTqKsB+RgIhhMC
hPHQLdaT53gemT4tmUymXwvmXbCASdYlf/F85ckNxyhWqy0vBBl0k1KLQI3HsgKwIXlgXbQpEGmW
h0MDAaXiJiU8atzh7vLmK0zHwPkp6wyVe0Yf7w17ncSsNtjjsbFIreCuQpjZU4wguwD7KXUfgTkL
3eXF4ApnY+g0XE6SKLjmW+SODW4cat0TQSIkZGQbtaMvtgIebCxmusqthc9GWhRF8goroK2/s7pE
sbiwyRQvdLvILX3ylvITooPRvy2s8Gt8Yds2mxkAbQSHoj4DERuKhL5s0QGndqOuFe8v5mnfc7+y
SgjxmIzW2YVZVA0fCwQFkq7wPOQejyRs9G90dya+UVMtzaNsJqQ+p6VHecKD2/AbfYURJoMn+pT0
1IBtHC8MDfjE9+iAkQ1YN2n0i+G3rcOdR1E6sLr1UDf485rMcAnHjClJF9HT7gj+CMO7tohme2hL
oZb6yBx6WA4VzlDvysRlbp8zW62VuSdZQdmXbKrGqNyz5YassZvbhPWJCOwML3bFNZG+WSZB7b/K
xKjiwEuIuH8m0mFj+KG5hHjqaFZfWIC4dmG4MaZIMvCTUH8y9vpSu6Z/XP2Vs0SC1FwuNm9xbwsV
DM8+0EJxZ2j+e5zduu8eGhz3X3aAC3NNaFX6L7P2nv7VSLI3DxpErrlbRjScL651dA1Sw1/fsaZ7
7nHS3eLeqhSYwId023h+Si1IklOP8UAYBE6Sw3RplqG/WKBBLtiNAR9HHFtTPOiF2uGORFJMMJ01
bfY5Oa1T/FJ6cZz/TdlKNczikqNAQigKdqrPfT2g22QBfFwDZPFbhsnmZclN8Q2aCYhCvoqj7MgL
fevkOq6PwK6zCu1ErSMPjRHesPICSop/DdqS+ezAf7PwKXPmrSak3aT/EKVvjkzJiSLZpYy/H/xk
6expGoLgjaoa8puQfId7zash92plErOXCVL1wwQKJ3tRNSO1DwrFcgNreW13Egx4PECdKf0T4JR2
OQN2QiNHg+2jxR/pn+ddlHuop4qij+h5hOkcBiBzg60aep8X8PLny1sl8sp58p2x0fe+y2CM4580
g3xHOVfbH2i7CobTGyQWCQNSD6xGS/iS5XE43WFdkA84uICBQF6RuFWYI3FOJSSQoUVTIrH+O1Ka
cDgvrgaX6y8r1hoxZl30RAwQbiMmKuH0nrMvU9sr5Kkd5P94WwBEy5cfJSM9bxNyNBcwYvvjNEqo
JD4LqIimgOHuqcd7vOJF326GTafvnMDkxQGCgKwvlzfFX8Ngxcmx3hxpsSIYEr2dP4kjC1bCE7vi
y4qMk5kK9n17iJsl079Vwqbu5IJ8CU5zzLbtoFXUb3ukqM3uDOCT8KvxSYli48XUb7nh/vMR701w
zZ0j9mH34LTB0J1ag+0ZOg+w8mvVxUzPfGhNdjchuPvVRV3zN+z7KDsqxM01d7eXtX/iiZiXBdUh
+nseI4yTs89wMptKhDgDpKgDLVYlwSACET4zhpnbMzEAnGgknznePc8rh3BSd8p/UGPLVi3G2S5u
Tciyzs5OPJy60dUzjtkkcx6lrpAlQWmKhjMWJojTvgk786IzJEx31g5uSsEQuV90BYX7rd2icX9N
+GELCVQV1Ge1IAE6VlXBIEmQF9XdZ9MECC32qGYeVJUzM+NynwU+Hg9+HgxsF+1ms+ThoVNeN9xQ
IDd/yftChiY5IhdEapLDpl2LFNeQFEEAlgyS+W4e18x/DADWrVf8ATp7YPFSdAeN3gHNr1oxIWAs
F9nFBStWnmk4cGrSIc+u84u1xVB+CuCU6jqxKmIdJZin/mgdF4l4Mpt+foI/ELyZtp7UkcHaXL3H
UILZGVQtV4gZR+pG5ScRUoqyMThtaoaBP/WaygCLT5jUzZVBUrncFEXvdOWczbtn+g4a9mRA5Rfj
5grfRNnRgiPLgkgRMxs9kNjHKkYXyeL9scFQ1RddzzlNbLhhfBdBvaNppgWLRT3RmJoIa9aBDXop
LxCdi/QBT3xsXizOyq4+MnzjFl3Kll2FXVlT8lk6KAQqRKzqwra2tL+Vwyrtn1w0zznLxIYUnhox
IBT9bLL1iZsdmw92hCbiq2EUOtuK//Ot4LeEl8VqXtRYReCEWWHTyXG7Yo/yKzJ8LlJ7kBi6Llz9
v4N1MQYkbQ/4q1migVi2buWRCQlYf0AltYiXAaT5J1pHY46mX6hAZFwhENotnp3cQ4l+SiOZWWc0
sc2aPzXuSIe2eBPWXstyruJt0O4XwuJNuNfAsaSgrpTb7o3jxU+sCgWbVmjA/Vkvkzc/skRQ4mLR
y9hDMeONfPDrTpRn5Oziib1REtyleUupm9FQ/pvmTfTKae3Zj2I1uX6CCcuYnWkO1nmBxqqmsjdc
OpW1efaVxZ29n1SDBaXPzRreFe6mxAO/QgmodAVgr3CbLRGmGZiHo2bJYlBqm9VOexPjkixMaBSb
/9prP2Vhvp8c33+3SvFHIJWaHwkpWc5bF0huPWzkiqEwKrX2fnaHub1lY18UDMUALTnse8vt/slm
ZuJAX0oPNBgTO2PEUSB34TTPdaT31L7xgEhzMn885DEhjVjOJVt6pfyIuPxxapNN9YviHpyPjUco
iTppcTmFYooAJQ1YjWxOusaOs4zwYw8Z/PBMxYNXinrKU0c5+lChvVrR7PaUSPaBtAf2YkmDTgro
TzyNn9KLyV+Ly9kM7+T5lOItV9hAfhXtEA4EMLIDJ9QndlgVMEiMiid8CxuIek7KhxUM+3kL0VN3
kYyo3kePPcxb3arAo3on2W7Ha8uDw1iOySsMS7f4i+ZWxneGine9NSpX35hrIHSqPsj1HaLT9DvG
7peeyDp0Bak9NU9Jl/fCv+KRdYOXpYI29qvg2x4fy3GWzW2O5dr9EnjaNPlG0GT3GSjdgMwIxZ7Q
DIS1sUn3CFk+b2aN7GAE3ktYVgzXGGwh4XpjOaN56QKi/h4lhX5wNlYiLJJIzBGKMbhDz6+gMVRV
Gemfoludbjw2Jlb1E/FZvftv9KZ6fRiHNPCgLLWW3CaavuHbXWfIdxZJsPfItLSmqy4mv0LGzcYb
0IPtLEV/E3Tz8mSyZTNkwPwnrmcWXfUIYp8J0hI20Os5N4Pl0599xvYaBml56iIM2TtVj6G40OF6
WwRAkCHQGnwY4mGW+P9j06d8oowBRgJBhVxGA+TCqf1AEyMwZYg5mC9JqKb3qsZoCPlRSkNhWGUn
j1qkOOOA3UZOjFf/sPYKhqeCzpVk1YHS4wCnVMpzt7CK2QY9zLY1yRz/obVxQ2hf9h+Jg5KBXFSs
0+IuM/U4Xms0iPa5Gp2gvCPtilGOcJOOGVOmZBA9bNVq8sBhguM26QFLXbKcEIBLU40F0Nk2dt98
QIqDPUwtetcDlKS5eUQxuZaokNfIf8vkOJVXrKWoVZn3e4bwKCFchYtzTPPwb+Gj5L9xFbK4wSGl
voVup+8M2n752JIh4B8Jj8jfFNrN9J0peFOcktKP0ydN4kZDHUzN5P80ioSit4L9zZd1Xc8UrBkr
1znGdOxAEWqRZE+u6jkvMiO2mIBcqOhBsOnn0+KLDS8TAqv5SxkGWbwdcZkOr01MxbbX5NK4J02U
SPtKI4QnF3lQNmjkzJ4LFMJjMPG/0WNjxWTZJcelBRw1s6GLcv26MNIHXe5x3hYGmVLSE5qc7dAS
sgBiMQ7cSUZuCsEjpHt6xWCYNheMNFhhhzkY298L006Nwgpn2HowUz6IO6EMTHZ0LgwZQH1uR7m7
FcRZmI72wKewsEVARxu+Vo673arW88YbplKOiskr/PTi5VBt38TSKhCuDeBGaM7Q1v6JiVKCjcEK
Wc/HqV4ep6Sa3LdoUQwAfbRVwZNX+ZxdE2Lj8JSXMzNY4XUMlsrYaoFpsliYZxoZBze2JfgnfPQI
Pl6H3iZPvVIcyQC8lvDMzL1yuSQDU6XHSSXU750fMpQZPGzQB3hFQhwqZbbrXAPS7A7uQq7Ljj04
AL5d2o7YZrik8/UJlq4/O3vrEmTwWCk0OO2Zf3sJ7lEyL+vrNo7kuapCMgLs2EIKZ+CkyT7EnsDd
o4pkni4Ly09z3ztB5b7IYFE5iIEkZLWkGgH2nvi94dnCgynv5agLdm4Y9hUqGQ4WrGkmD+cbXyuM
bjoq4u42YGt59SDxO2cvK+ITk1nAgj6/vehbLG5bHwTTtQlNy6juiSrBv2LEVpHNlcOEknTf+a6c
vbG72bThMGF/nj8wR9goarKzzPTBTRfqqJCgbML7Drk6UkzmFE274XwJEkXKR1QiC48myyCbT4Nr
8meKSPywWTVOOTctFjH/lLW+rQ4gEVIUSKpth0+rI791j11m6+MyxtS2aDghi8OUT5riUKTVnPxq
ejk4LzmkPO+CO45Jrpgw/R8yVL84MwvosizrPK5vafNyvE5za9ElZtANPi2e+Y6vz9Keoee6epF3
KmBwoUTm6MP1uERj1RwnspWwmzlRId7sFEb2k3xc9Ww1YIA36kg/fQyRF8/upa7YBz9R11jz0XfM
TS+FRpuImo7SaD+DFpLdoezzDawgpiV/WGk0FnAY9AKXdNR0m5M3QqI2xFiRJ5mXOIN9vJmMQBRw
9KSCav8FvNQ0Zyt44s+EK3MPcKugx0Hc1gcPWVnhBCO1ObjrlmZaCIYh6zNkyYqXDI1ntOq72MdQ
dp74sbMrm0dctZOemA6wEE+937y1QfzCIsrHBI//zrx1TQSROHN99udOMXsBfWqrl0exxl72lmyH
9xEWgy4eYh/U5G2jRKOa0CEwcAjPeXCWA4Q1ogJW7T8TYik/oyxu2vdmAMRxslaG0XM842Td0eWn
A585C8VTUkEeeOktdmqyZwsGtboY3T8skZGf4nxCTjfBpSivejZe9oAaFsNz4fuTeh/nePKfSols
1u1HZz1H3cwVLjpj72p3RrXG1Jax8+znlOh4OqsBSLc3EnURSsjIHrG4KNfJb9RIL2QDZoWoq/8y
XeaeCdI45uTcgclgr1p0hllKSymk8BDMuEA9ifD7QPk7NigRK3Q6+47ffL9P+KTg8gy4VuD9IkKS
0JkCqHO492P5d3Sdxn/muAA1K+CVZscuNEF3RDFh5BEUX9vf6VzhJaUu4+IlXo/kqZ2B0UJecNqR
H2DmDexcNEFJRseU8zGwnLSaQKaqK0+yC+Lsb9UzZZtCGCk3xUH9BGyHx8duWUXvQUCYKcBtNofT
VZCtQDXhMsz5UIzzpm/yZdgU9T0qqmMvLE8CRYOTWIIsDSswP0iz7BVxhsp+MttreLAmC6cqR1OV
fogWKAckRgq60CAr3mwoC/tEC2zorebWDZjpSKDEGDeD9oXgYQ4qLoKGK7TH9Uo8OBMWuONHhVS1
yc4TgzHED+sc9s2Da10bPXZkZ8QP0AHhomUYbBHFhGMvjiHk/AqaeJGrZ6gyS3Bmkw1Tv4K0we4/
aASAp7wLYZgxUv+v73EkNm3dSAo6ILueYMDtTLaqfvokSAfer65wYFi3HltJ6VZM0Y5xgUIeOlSo
uQgXpHKSdA63s28V4vvs3RTA76HoMG19ArTAemW3eeYRALNUlofRVzNwNGQovzzLC0zxU4RPZDXk
7pklBryCyW3pYQKcP/gCHQqrd1A8yGNlP1b+g5iCiaCloC1bd8fUgTeL9DeaGEt8LGiEjqrswrg3
uhfUntMvlDoc3cx3sPADTfGeNBajtUMcGBAAh9ptBJzFkQUPa6i8cfniPAnFWy0ZliViiDFdNqUA
j7EKh/p9xFUe/jLptgpPCUL5qXzs5Id1Sh3WWiFpdAdm5OgEAun3w61tvJmQaumsPJdJh4DkgALH
k0+hG8hg3AF1JpSSlq7vL4UPxeB+jUoDAQ0C5XH2ewZhaOtC4v2gDyCLXxdRB0eQAgxlZ9bKCUKD
7f2/JKMRztUKN7tnRMOwKetXt7vXeTX85fYq3WePxQyJvGXmlf+5tgNg17IgPY4+z8UEzRoxsrj4
ofGxdswhfARHydBn+QL1o/I7Q9VOkaW3UagJpRv/YzPAcA3cOGOPnnzLLE0HvNRzp17izAH/eRHK
58Pm3Sl5bOLRL28h0gF3T4eEN4/GNekvYZgrZtmYRZKku/ip8frheQOlBQ+x3nx7wF2b+lshGRF3
jjN1lwZGXPq/ZKmkhcGNiaPdbCPu+DmQsU5ANxJne2WcNMDB13OQABcZ3VK9Jjn872yntTNQm6bz
NlVWC6N9Mn+UiXcGSPamV658fu1VP/ONPai1b5L2hHOVyULXBpxZWar1D2wtvq6P0ayYCtaSMvEL
jYuUPzw/pHtYR1s4TFX9HmUalN2wIkQgTkn5IboqUT/LmF32uCdaigF3F1f+9DQiN62uM0G9zk/X
lshtGrtiODIhd84LZiIWIkKN1bdqt5uuXpj2HtXI0Ok8NODM2LzVXvGCfpknnRU+dviRWIL1ixBQ
YluWOSfZHnJUcV82E6+TP6Vx+B5FQea9m7IG7gGuwn1HpeFEH13TDu8FrleWuk7FKi+qPDZlw5o3
l0S0jEz17Bf1jbBYdFX0S6irmUqxX2O6NLuHjOjugROnDOiOm27F5kCd4STmHbFaXzdkCPis4dii
4vo4N+PY22eASiFfo+h8+TvIySzbDUSCMrVA+988kjpUYmiXGvsK1DTIoERCCwywKENirdq7oaIN
YPcst4RedlnsXy3VCSBZB2lKzFq93TfRmqCVYq/c3IqhGT1UOAsUvGOl2ih65umhzjfh2MlzyMxm
OiluCOigUWfRABCMK8i5n2TzZZAFIKlSeOffm7wiQJlIcTQzxOYy4l0cK57Q8q6jy5yNbc9RBVzv
u1oK7tvOddCrKppK9r5RgVqnYoG6picBRjpi9ZGr+keTp/lHapiwYch0oF5SjQ8QvL+w2LvF59Ky
tfsV6QkI7aEuyRSW8CqJCcIvTwbddGLc7c13OjNRe+V0RGh/myfX/ICht1QkhPnOSkBC1wRe2ewT
hkMIQlB7r4Lk72QCG5TawgWOB8a+hTIe+U2CBXRO6e3gJXEJxqx8lpcEj9L6uwoKnHKCdfdKVcBk
BxNVGvyHhLTgSn9zRpZUHgAtVvFYM2BClk91UtKJgVBDPkQ4E68Og53c++AxHpPvhLVnuy8m7EC/
GFS6yxUM7OrsVVybFFX15oHgoOynP9QtIFJIwZH5TIBgTS33HfEjEArEuotqngU5cFCFWvY5gGoz
omwwuIApfLBl1DvChbLpfy4EnPo4BBPByztUOhs6l4q4PiKOY8cA53dN9rnyq2+b1IjScuaj4aVG
Nf0P5SeAMzJxzHNA/S6fHYm59WlbVY47MkWRDgrE4Y9e1hDIk0wyy37yqlY5OJ9AIm1FZLxgGiAd
oUGiNNaGMC2G0cxfY0zwJKPNzl2I+JqXfvblS8bty2vZU5Uexx4U6B2/6tn+S7DkNTff55WAAijp
JMhCZBKzxNtYiRsx9cC/sNMVvuETThmJTfsxtnJ4YN3atZcU8h0RxrJjDIyxIla3mIOCFbgByY3f
lwxv7MKLXs+kv7Dqz2xGMl6P29Xc2y2tnn164Ot7tjg4r7Ka6IzdGIx5/4qGEmFclCXyU3iIjPjf
tVVku20DzZUQVojOOKvvnCFBRpekOV/JjUbLtqn0WWAEuobFxX23jTIw8YYQKotgemLlQzlV9cCS
9rTThT4kCUYduMjD0P6TDs6Ja+ZkEUTlSgOWQfbH4uta4CuDKGibRn4pr2eqcpYEvCQPTtcjZTKV
5DVlvs5BilIlk7dmmHXw1VVqEAWE8SLCVUPvxf54Z+Ymzi+kdOGfIoeP84CxCXNlrmZas2kYUQ4m
LXbGS9MSdLqeaGmQYcQGlPOzM4bKEB+GdGqMbn7hTAJvuinDjH4an/Hi77yqCiNcNVQIahduhkHm
HQQ4pMiOoHHq26SDLdwCCZIcahg3K6IvhG5AtN5U2zPaPUQxXeyNrDZvQfXFLGCGQsaGP/0fAcO1
Si4TEyzISChRlHvEaLhS9XhTE2c/ZlBVmq6dX6dkN98mK+mMmejK+t0m3KNsFUHbJN1TUEBd+FYU
vGypcsaBW/8ZtTqiU69jQL50bfYjHXH7PpTD0pbRMRvj7dQIs57o3G4GlEb4WGvni6hNMBJO5Hvz
cGmJNlLOIcHPVIFvzrtufaYE85w/KuhrYmcSeE0low808Shy2tCdQVc2hvCotWg8HuiJNiH9w1IF
yOluSeUkfsUDXB5IoY1FqFSM/fKWQyJu7rOgwxindLj1rpVhgR/Q08RbaVoXwvkKeFnI7MGAiwwL
LPeb6omqZ7lkveFIH2rOfAr6dzi4VfdH6Zl/kX3nNy+zo8+ksGd/V6/YepZOMNYQc1WcXB/5az8M
qHWJXwzbB67REGwGIOzXoNwku/juWWNlWzCfCDp9ZmLk3Zu8yz/AaCGi6+IRhRrz/NU8EUQVNvsU
LckN/u0KFIWcS4L0kFNodjglg2wadbvNgcIaXu+etS9hGWPaBvxlCibz4hYKrtvBEjne2j1KsUmA
5JxDyTY58voI/3+4DiyT3M0O5sNEgZfQuVgcaFQml46DsuwtxFi9Hlg4gTzPw9CNrxMblvQomQsS
g9cL1hFNmpJuxk47cd9jFoKsGtdmDR+THpU49O4pHBH3Obn8WzDdJFuH8vwlFkXUXByf5NJjgLfY
PS3M3+S7mOLlJ+Zylkfp0uPpaRbhbkvA2c0tELCxY5EU6ffEZCa7syhB9EtlvKW+78ol6O+7MU/V
vkDdWh4qP42ym9JrkLFPW8O/XNAOQzYn9uurKPuNGFVu4IPY68r3ZHUM5Q1/fMYMtTE8sgOs0qil
IWChGuMACxipk2vAMHel5/sHJIpRkZ8jok2GAMk3nCFGmqLooLTahCHpPQ4IwAFxVKs/Sdh1Z2gj
U/vVz25wxzPu9MzHBs8czIoJ4cSVO4KLwMu2Vg84H3iW2nYGrdjjp4AWmueEf8Vidh78vp3TKwKp
Vt+jg+ajQDM8/MUQar5I6ebcqlaHbZtcozC76hSQ/KNfMxXaQ/jQZxa8/NSah+qpqZX0982gUfQw
3JfmAubSmm9FFWNhb4fogj9GRK8/IcVSF1bjwI1E9DmQDUrX8Clos4yIM2AifIvLNLJYkhSP8JWd
WbXfjecO1c/Cl/I3GLjmgpOgaF8W6/beV4KiacDwUImYKRYq7ILpJrn2eX/sSrlkBzVlw2dScPWc
hdeGrxP35IuNFWaRDUs8UcOu5e8mDkzOsLYKvJcC2DmHeTuH+rfMAG38hrrZsZlwGEtLMqVaDxF2
knMyVm6MqbkLLertyUQQtBMfNBmdOSrf/1pRJkYIbjvf1NW/Ng6YqoCenV5dX6SvyHupFjoNgvy4
6Qe7WxmgqkRDum3qm2JLC8DcjZ6i7MIU+/t/sM6175k9Htgpo6roI3xwX4L0UmQPDbt48bVxxyai
CSLij4TPKRL1G30pLxKqKN7x7gkKQzI+58w0ycIk1NWaKxSELr1DzjPjwVwrn7oS5gxJGgWqmGHY
p0nues8Zv7wRFbVErXFYepgYf3G/j/NbYtY2czkaSp3/MUs8M3pgW1n5uKSCYg4/N10Ddy44Al1d
a2dOiFmMVOjcQeTg5cTfjzHiS0qYWh/s5BvnKpkxe+y2hdGWaL8kdXjfB3lx0UI/1Gwyg+cAS31/
HqocemeiGaMG2kvEFYx+nR7wZaEL1LCHsQ0UWjH/iVhF9z0zqosZchoZEJtg1SXJGoelJD6A4XJS
TKfQrWR3QrFmf3Mnb1zEJeWts8b+1rLnSZ83IOs9U5YEh/DK/rE6r2HqR1c35k28zznLmt9tG+Cd
1Ii0gscExcYtTDPxSoqXL4/KK93vhfQM/TLkik9WQKDd6oSMbdwSe0wdQ5xy2/yFfEHufV4diVUo
O6Ulm03dh1n9QO0hH+YQpOB2k7HoR83P/VJHGGCQrnMI+37Fagcdse2y/hy2dfRvDjHBHRpX4bxe
13WgERmV+RO2jLyRhbNsPuQISh6yNgZXO0WbjSBE13ECq0Tti7iNPYZa3I6g47JtCp5S9jc7SbVQ
QzXZ9k9TWnQhN1FDmdc025mQeGi9UWdNT/xZ80PHeXoBWWjatzDFpwbKn5gbfitNMXVIxSeye9eO
Bn3XjGD3g3hmpSDczsdo4jjhM7JNtK3ByCt7n/gBjUak0oQWsA+HjvoIOva7RbDY31gwjBEyfCdg
5M+CLWZcGCPi7MhsSwlnO6KiRomqgZb49Ml2pW1DD5YTcz8OZPzuUxZV9a0aEvnVg1foT8jarH/k
xqKnRDwK+ZTzLqypTdJIDnofFaP2X/MqAh5pYjwmDyTHR+HRT12sItai1RJQNYARwOIqrgHe2gF9
TuYMp6DdHMaWtVtzAd42RMHzYKTvu6TBBiAZD6yLLSRlH4PgnsMh6a9UVmQxmk7GX6xtqFp3aIsr
c+chNak2bnNv40e33kZHSzqTf4Ved4JgDyomiLBt+YCt7sya0s/ARoA2iR5t3MCA0UppJdHsdic6
ouKHi+wpvAkjsunid9XyVvA7jdi8zb1U+a43ZnCvLCERml0wTLbkw1QTfzmgfsLHSEW3HEnui/sH
8DNl+cOpE27YVoepe5jXbCI+mpVNeY/DFv0Wt8o0u6/CjpiDCB9rTMIn1jIaesKv6EXfEUV0Gu1V
sJTRY+YHNUhOwqZNtnMRvHnJJfbZ2BxjQ/X2wDDQ719XYaGlspZvOXPwCHJadf/n7Ex6Ize2LPxX
HrxuojkPjX69yHnSrJRK2hCqKoljkAwGySD56/uje9M2PADeynBmJYeIG/ee8x3YCOHZj4ycqGWn
Wyp1QW3PScVMCloLmx7jXAwyr05t+SmogstuH8LMJ5scl9u8kZ0TctogZhsfKEyeUdzw2FNm+pmF
qCoUir0e3odQ1YW+zDA8kGpMhiR7HP9osi04rKQrxBEE04M3ltZXUma5+kENyYCXoW3hMEsMM/N7
IOqYhOgB5ek56QI885kaOGQlgQ0ukyax4ZbvAtCEu51CNALBJnHMZHi0M3z8NxL55/TOptvchnAn
GOqGlf+kjT68UTTqDvRqEAwURDuZF0QvXnYePZg09/CC/PyQNnqxHjtel21FwB9MP08GGjXM4E4C
6Sd8vxyGHzIFMQbfZcdouSYzalFl+A5iDbr52CdWRQuRgphEwkHIZq8plph5kVBbQbpcw1nxP0fP
hOtMeEb2VrmDp9bIQu3uPAcBtmUvYHzJhttQadYW7id2O+aoosDbArMR71/dd5kD6YH0z8y10R/K
QdNE6k0HlRWhzQWeRyzvRC2Es1zklcRxL6I/ii7CdBY20zyRHuE7GELWbugs9l9J/0VkHb1yMbjT
WxQuqra8LJZIR5kQHDkQ92AeJvYyhafaxvkZBh7TEcdcDvv0V/S3qs5x/Vcdgij4cHQdVmY4WOOj
icCyus8Ai+mf+LWQwxTwbds3XIlLUgoDGuSp0yK+QGRt32R5UygygWZIxbgvgFcqJQDe9T3T0knF
+kzrmqEDtSfZFiKdW4tJX02Ub0LKwq2H30Lsm1+blKYXJUa/42yekF0+VXSZTXzi/QZke9R9uAXj
H8zsGedagLa6X2wHleUbNPkhx7aOvifN1DwETH7jXeoVfrAfYmPy99kcYnuZeFM/FoNgcjblUpZF
lujecUcyAQGW5f50hBFUxYpwota+sP2a1Q0Gy2lE7TOn1icSXn3N0KwUay4UZ/jQ99mHTKOP8gtz
FfVJucf1Dn3cqbVgQV8nTikUgfZG/TjZFpPDtrDab36WM9F3JxMAryeaZ6xNWqFNShll+UxeQPBZ
HFSgVkXeU+5pxnE0xcJvKKTK8E5khn2PpVr2iG9MkIsZBMVu2E1pELBXe1H1DdpO/aDpUlOxA415
TrRGXUurRe9cUSOPFCpy3B1WneogRZv3T9IkG8zsLHgAc5hqZhi/hocWFhoUosxs+UKLhQRIvM+x
yC6DN6vHkIcUOxvbQLirTBpBUF2cedgQvM1Roc5IJJxQX/TxmqM+0K6zzxmJhA3a7yGjK6+z70g0
rfJLYS1u9gDlFgPrDnEt9x2M7oRNip77vhqxwIH502jMXWG4lIvkXA4ry8uCu34SaJmA5OZPhPDQ
G9VWCjtNt4jl9lkFjecHZFKk9RgfcelmKPEZikPgRVppRuolo30Au4c0+xjnKREbLjtxzcw0rpxj
7Y84cB20VOuk7ALjdvH05nt+RwJTDLYCPgDg0rzpNFKDLwZRrXEwlW8aWzMw2cnXtmRacCWlKG3f
zJaO/9U3TPiEK96XugQJX4Z1Ej/QuULACg+o8tg3y9HqoWoVKvmaeByCcJOST+EkFxojrr7FU0dX
B4l/BUkTB55/NvMMjg8aNAIDHhnT5ml1ZEpcNrcxQobhia5K15JY3CxFHZjZ0Tm7IZNYBHSSyesR
0z31BIpiy7glrsLoF5u7Vbp8JBy2aROmgzncawkw8dOzeyje3HYL4aOyJnZLDOy+MfWPrLBmK1d+
19oZQsiQ1e/eI1RCUZShGfthySaW07MKJ1z6q6GxpU+lRNF/NZI0zR4TbNzU1nSuUXnAB/HSC0ZQ
MZ46GHUQd5EhZBrhvFvG07oaPXumfzhU5oXKmHEqYLOgPcwMmKdHBu7ks0oHtthaExUCdhluY6ER
QdqTuQYsh6rEjD18l4jNRn+3fCh0PD/S3qNlZghXe0ge3mUaDdd+d+xmes3KzioOFH850QMcBL36
PPttm567BnYEIQyiqc4YmGDCWXY/6q+CJPRqA+GGtog705ARiBYX2dviy+jnEpkx3CIqbDMK0fUl
jkZ81cvWP8ko4mwUeGKSN/hZ8pYNhAIFDWELBo8Rc7NkBcZR+5Ai6saFVIhkV2PSRRdHiPVihOqc
Mvpmk7rjVCxRM3VBa6XxIZwq81sWumVF3DKMxRd3LvVlBEJlLw0Cr/30oBvx+/BxM9/xTLzlwDzt
ZIf9DoDFKhh5r7Ht5z/YpIMyWAwSwYCXhm48YxXXJscduaUT5gEyWNau+KFKp6DbWkbhFgURNu2S
RydNK3hlvbV21dg0/W0V1ZxUHMdA9go5CQc4EfHMIuk6LYwrs8TCAQGbKkbRMKRrRLis3NKqpsub
Aup4F+lisS0rbNTgTMeU6LaKsHWQRZHwLrpdcD8JZ1TmyjGNpT1wCCt64nJCM2mmkMBfJdyw3TgZ
475tP4foxwWIbGMl8Hso6EW0SnaG4NABtth8ghmL+r9oR3PaJZhk6YgHhdefo2LC6TzEWj7gTpv7
G1xc9jfHZJtauajszlaS15imQgtvcDiY7iv7oGVTpxDIbFEjYwriO6UZS4ZU4yjbex8T5ufMSMCB
k84I7CbxaCjeZgP8x03sMUhb5Yh+I1BXriUPZTPkC9qIpMeVbTvqkyfWyx5B0M7yWzFwgD1AVUDq
hM2Kl5smMk1/3DHS3Wsvbygyasdr4NGibAfmAkkic2AAhFV0r1RrlXvkDra402Rxei8mqR6Sjb5g
Bg38wwgZLzMsSOSLVFmLsrFzA4K3maVguC5s5Hd9Ftjlae5QS+9Kiyrm0Y40wqMU7qi8qMEHUmgb
ED1ODgJgeZ5T07K3qcvG8Em7uTM98JrN7P2cGCSkD7T9XJY2T2RAVIomG3ZASoIWg+PQLoGm9URu
Ll6Q9EQoCwXM5Cn4/PT+WDd6M6rYctM2p7/r86t2xSzoIbD2yfgWLQ5bMXOnSV1QNGG3BAY2ZpgC
WmozlDtTsI4hc5mkMwCPpmdQonnMvKgHRxupnn1mThMUQtIxg4+earxZuHJASgKm7Cuy2IlZ4/gK
8gh/Dps3qrhF6gzKTp6yjPS2i+nlkEl6XN0Z0aCa/8qawlxARpynN0VbBs46aZ3O3pnKISkTiPeM
JlXYtD7wfC7iBCgwJr2a72Qv82rBhfdebMP2bqe55IoRlUFLCv6L2b1QA3P8lkkI5gcL2tDtF8bC
W+xa6SfPF7VliLj+w3Zy/Ri2NY+I7Be2FI1iwts1DRB2ZpSaxqoHb1usCzlypEWGhtgErvqvZ8wF
oCMyE5lRjbCfH2t7PBgm4UGsXAtefJVC7/sB+JGBSwHa7VtJf8BA5JkXdCI8Glxrt6nb91DJ/MQE
LjU24N18kmEdxaSZRXGSTA3hAdGfnXDabIC+0UPzzRnxIx38JHxNQl+deryt0zkBGPwD6Tye6ix2
CjY8SVrZovXDXaFsItQ2iOxpuGqIlQ+xBRBji1qtaTZJYXPiEjTIiVARefCcIb4NN+iu8O7FtjLe
+YHh1Y5gFyAEZh9D15TJ6oy5D2Ef2lS4F8ig+BcWnUHH1fLUi9AeOj3UMlCRgdf6301TKBdTFS1y
9xiVDrcGgZcQp5YUWXAOVgPfBwsp0RrEniwHZUDUK6VhptIaQhF/4tBMaV/HRKHuIF0jCjbjKQlu
CwecxBpoKcFdUHzLsw2FQB0B+9MGIPFmGMDxIpTE9hmdqETZbGPDwD5ohi6VrdTIG1cMCRT5bm1h
Mozg00mszyU9Oha6h8YcqZuU3UQX6Ir2q9E3WAUDSij33rQZuG9Mu0m9B38AVwIhbgGaTBn2BIye
S1ASiOnxAtWixKjSoe3xnQkzIIVacR/rDOgIsgcXSTa+0i1IGX6GmuitbzirTOMl6cAPLLPWieHW
IvGTdsnJie6PuyXwT4NnJyKrO4ZIoMmb7wfYT1h4qLolNmn7yc0LSuZ4lETPxYjFvieVbZx5T7Dm
o2H2H3xr5IBYyww9dwY1je5dpSv3nn2IKtJH+hvAumzweajK8roVz79Kj23qGcl5ihTxO4VmkHFJ
kRxBw0B3lqzp6VvvEx6KjaJ9SKu4zbHOheNi+GGdx5I3MX1wr31mNPpaZBF0tTxC/itIRDxiA13K
EPItqCtRQLGOknVaA1iEkfSjQDoo1vNQu1eV5JH9FlSYJ84hw7kn2gXFropy9uEwhEG4KpxcuEcZ
mbAKbFS93N0kQsYcz7V+zF2bFr+pUms7TWM7cvVjiGZAPHDNoJccx9dOLvDDuGFYhYBpVv7eJSGH
ag+LPY6PUStvTZO55C6rcnESAbt6qBKEdTupW8A1LgkTDi9WGRO7AecGr/Aup60QvtIkIuUAjAIQ
ZWVgVNkwTvQO6CgaZM2pK58wSLGz21yo4qkn3m1JeRoX8I6W81eMGYEgtr4viKSGcLfv6xmJfB6h
4T4RKKkORfmr984llgCVdoPADreQ37GCEHd5JLQPR6LBlINcY5+M2tsE5JzkRJl3J438gCNBYYX3
JcOIDrCG77xJy0lu46BPny0VKIRwDrSKxevYj8zr6/y7dCVZu95oiHCFxaNlCR+tqK4YMBf+XdjN
VrNqJcOBY6yM6B6pB8kzJSXNk05A3az7ITBColvYPaig4miPMxVnOZE7TM8KvGXIPaoJAW7gR5Z+
nGk/wkbpetj3QdtZI0AgN0SuevDjEplVUMj2EqE46+/saeTiQIjItoGNQmnX0+N1b/ETDsbOVlY2
MsrKB0RILkxusrY6+x1TjY7pU5dBvm7qcXl/ABwQGEyCmEbbTWN+5zkUmk0+MbkFTsOjIv1m/PDI
DCFSp8zQT0QlvnhirYfSWJGXy+Tj/7LNAWbhx4lJwstXIKKsF9XW8m4QApEKlkTH3NKDqBSIo6Eh
N4+Qi59J2Bv9sR58ll08bcxHxtqjvK4B4MDOqgeejRwnDotyFgmWHAN+w8Sud3aqisMloh+j20Q0
5+djyPD+sx17hL9Nx2x8N+aZ5a8d/E2vwTRATYF3b9U/oyavaLsSTRu8BnhL+ERuEh09uH5xCg8Q
pulR5K5JCGBv1NHOnjzZo/LKUB+uYzzt6mSkXcO2BACqQzeK5ReXhog9F9GmowLCYuysBRVccASl
OcmUzmquUwyCDxkLir97o8Bf8X20pqj8yMjzowFLx5bUTj9VqTwK5O72qQyNgempImqjuFONs5jT
xxTExWlMgs4uNqi+fVowzuyU+wy8NJmkCmO+Qh3Ig0OLnxlfwfG2OOG1BBAgGp1xKckeJxgpIYp1
Pqg2bxu4RyQR6XsIDUg1PHNxzE0skHoP6bF8hmqHKCRUBpImdxpc3mWkFOkpYxAwkl7U0lgwKVfH
S91TnW5rtGH2o1t0yLroZzKGd1mcXgQ+VixQueczdve9vnyq6MKLZ4PEgvHdx376WuMWnXngWg2q
gQQN5JZ5L3/Iyhwd9sysTSzaVAQes5jNUAy+hNSdBlw8lUjGjn7jDgSJcmva9rWPZ9MPV0s6cmOu
Awz05hoCXEi13fYDI2WUDxBuwRAk17gblEUjx5FzceJZcO5EUumuvcF8yvPleywv1DZSh4jSGWUn
pORRkwBTr2r0qhsBLnVnIoB8QXNHGFOrbHnMXZpNJdbSpHSeC5DP1XsdRQT3gsvML3XqG0xgJW4j
25H+qQ/t0RIH11HEAhD+Q/dom1TBnBydZjRAXda5Iz6ka8pgxxk4yr6jqqIZTRq80zxWXucm15LV
Sr+VbUCjhOl550M07ZDlede0hO4DEXApVsPe5Ptjyfn2iy5Z5Cpqiq6h4yFnpqRf/cBRAriCQq4I
SsNxZwiM2VBI/6lvMcGxUw9gluknR+kE5Du0OyIegk5863NoKGeeolFlaKZqIrnWYUnpemIyvrQf
E88ivEOWkUWSTZQwAcgswpTv+rEPAfL0vdRXpBKlMWEB4Pkx1qhS8sWGA8sp7A8FfZeJgYdX+0Rz
zW3I8jSYE2YvjbtSvTBtqI1rIMJAPPZgBBxsPHaXFIx7UHjQW03gt9hYpWJk0jk+6fved/2IGCRO
BvV4ZMCmMxMRnMqaN8ByNP9RItWF+Wg0wmq9VR2K1nibk9by7fXsTwkWDTJ3sATwwtSVsyOVzKva
ja3ssHowCLuoIRNYZHthwSmNmJe1BBnPsC4OaJVuZ7wactqRmYMe5jLbIf/XFIKcdzdlXHkCFRaq
6NFbdXgozGyTpl7+lgtzhvXDIf4pydNsQg/V1W+SKYbtXIhgDa2TaCwCgiqe1UuRorddmZzNLHSr
AVZScCkAbVdKRoXcc74b6mibZjMjzLUlbcwB28ZBQffQtYj7b2m5d+Qo4VXSww/wlM70o/IJVb1Q
uczRlx3CgV13xDK054Zjp4kDh3X3lOEyAgcbUFbw2OB7vAj0rM2tIqal3WnpaeZ+qpGPkTuQvK0g
jAUYeSrIhGuQjxOWogwZ+9WK2/YLB3jqPox2PiPoVOZU3sViJi/eTXwjx7ZDPuQhpZ1LJPqsxcWo
DPGTaCZV7snNNR18dF5Adq2mU3U/ILFPDqNkF6nWuQ2r9dZTtP8krWSR2s2mc33jg2Bpiyidlkv4
RCg6xdoarSN6+hCrMERgxNjhDilTkH9n0OaVN/SJTIx8NMmpCESSk0xOkxsEKDFdTFVaFY+fROaV
OO9LSqbZXuUOISnIJgebVGc3oXO4ZsjUXs1s1DyDA1sELStGk7dF2MJeCfBbOEcMoBO3XBMHRSGl
ovZrEPn4UDiMiQPmzlbYb5nwRhGRFgQyxXf4iNrgHSudBHUXh+UHQUOxoqedGJF+ynmuPB4m05j0
qhvbwYd2ze1aRQOK+IsbzLG81RNTvMvQCwfGJBj74DNjDuc8NyN1CrrUGEZHlGOGidaREUgUi4nn
30XtUAegzEaDGI2oa0CqWZ6571RUE9M1prRz2oyE6WW82NgU5eT1LOOdIikMVCE2oT+rADonkqM8
dU+NrsLvMS7TfG215oBmTVmIl/PMcDemVUTfqtlGHIXoKfZWIS1QvUfMR56r6RnuMxCj8AlTQUer
nc26MV390YABTjcz0ROQQHq/cE8DcjFJS461mv2+RhiKbdZ+ZlWYbpxQwyLMAe0ScSzg4WD2yfsb
BkDije60kYB0kJgZAHiKL+QD07mW4bDLOPe89klW35P07e0GaoEbC+HureGX0Uvs6fGt57DkEAoA
S4HmUpFdRprEHyHLG+j+2EzCg2G7Nd5tshVpmhmJGVD9QtJYz7rtvgdVEy5szZDOEkeeZsc7R/hb
yaT4E/JY+26X0vHXQZYWj4uK4YngXvsJHdiITSxLzBMwJzY05AQcquouuS0rRdawo5C2c54E/pNp
VAuanIUvuwmcMwSWEj9cm8AiV1P7hYl0PFPek/MyK8IaqH6q8dOw+sTfuoKOJ0wJPD/PZH1HE3Yi
hCN8Mu8I/p4qFzz2TkpnZVH9chKvCCvgWvKzrwMCF/AxjiffrdSTV5FA9KCu8ZKbLsYofhgr8gO3
FIkFaW99An/ViBhJD4Wt7/BNM48MpV+vhVF65u3cZmAzVhUalvk6UZjZ2XqQcwswXIGOWsvUj356
DeaETcoKdy5LSf+xblGYrcsGtKkIPSSVte9xMGVmp/M3PTTuW6rD5iwcgjbWbRQ0zYEJjMBFF4h0
L4Nl2ElXtPEPUW5qf0dqTxG8pnYvDmg42d7BngVfCRFpnEYLGO4bpjLJwDhqmPW9bxslnvtkcI/g
g5IRIqZXmauKdju7KSy6AEubNWIKFLYm9zP2lU9Ch51mW0AVAgtYHNaXRpiTs6Z7INxNVFaePDIV
wLKCM4zmcTVJ0IHYOkuLsWgczpuI9ly5HvLCuiGzftwE0ChZ8/wyVMcZnd77AOnF25D1zipTt0Gs
MGrp9Fljjyo3PZPY+hr4AxKnXvGdP4CbF5i8VBGE94gj3WFDGn3gHvwyD42tUaiOAXqOwXnRGZEn
QjSOC1SbDGsHh6FIVB07exkGgzhTOlguSiWjDDl2BFPBZ/06xnAtUX5jRg+7QVcCxLWpMAo4hquu
2iv9aBV2vvnTgTj0YeSWAVEkcbwPsLE9mJoZHSJz0lK8BaGFHhkTIabHAQkqXHVICFhDYfAQnd03
8sHzOnpWddUzLo7s8DS2U+ee4gLF5zbyXIqa3EaDtYXD0DH5tdCvMQ+ThntXNNr+rrTfVRfMNyq7
1rIz3izDauqT743iljMVg3r8wuQdwe5wkXFxKCOErp5IpGk7h0RswgiMK/qa9sdkU4sTXWuYycVu
Q5a90ZBjRk2FchVtjyE+TFlEBfUrxzmYl0xT5TYTHMq3DGbFNbRSyTtIONIlGJsx4SSRsjh3OvMD
wp1LsMw+TtEH1ffpqS44tW2MLsqvCBraq8dx7WRyBNKHiIAmrEYoIWI4iY2ZPkcVJukfmD6q8aZK
GJ7Rz/WKeDPac4m8KE1snpmka5D9pEjOrUseOXlz7RpLjDc4YWv1XOS1g025SZuwXDHYlTVKRfDq
e+pz8m9b+Dz2uYciUtJRKYvqAwlVYTxr7LzjnQs1qMH2jUtzDR6AdMIwqjoWSKjigi7eWJlRDtY9
N+cNKzLXH1RerS+ZmYpya6VlbTD/8UyEA8ZoxDdkExjuPkMCCoYzm2Boka1J165ihBMcl0Nn+5Zj
U4lc3KluLI4FbGXgYyamzrWGIsGzw30abogByuw3jQNSjWvgPplHTi0qjVfTopG2aQTs4mdj5qDy
EmFXZxhb6Dh448JIlw4R0SAHJxqT6croK9I7xRgNjBbCcXuPYTnHoptQS99gcKmCw6wpMda6HjzW
XUoSrBtBHeTxTrld7u77MTLCK05u1MIrOuw6Jz829l5JibKIyGE/Cja5pkeJkZkYS2BPSVSkqxJJ
FmGZAaZ+ysbIBglBUvlmMscku0T0m6qtjYGiPpAYqsr7IPBDPkHXMnAe6FJPCNbsAu7AW2MHUnL4
n+pxTU1SV9dS9WV/YrUT4iONa8Pd5SK3W2+DYCfHfhabdXtXYvOz78fAmvqboU5rcYcLIZiZ9OQT
g0NOABFaClNGp65kwvQ6kfFpb5kekHfN255MO0KD7eoZsaI9Af1km77ayGbTaS1cl6B7KqySIa6f
ISVjs6pcvKKYWK8lViTv0+rSKrhfuGXTdpobLtOmgqbtIjuaUKBuvCGVwZYxiCjRuiVMO7cjiK6F
mdLKh5S319kJliFKQ+TmXz6hPd3W0GnD5m96wfs4BuLJY6aT78og7IdNnxVI9Xw/pYPoaaixtAAn
dB1jHclvs/ADOlBuoPBXFbonjYOmK/hp7CvFJtJBG9/KNHJvZc7ZYiukMX0nxcOhgsj7DgeTP2KS
35BaWuCaYcK30qzTSEztyH5pMZxiShfUgPgs6NjTbsK+tTbJtLhrqAcXAUyqXk0Sbuj2MpI5N2xE
A915S/10tLb0MXHyDiJ8FqnhYNqMuaENJGRkBw3RgHDtmCFAx6xZanh9mJyaY+SjzZoiOq1aN5oM
oqQtmJ+RVkKjmVlYfWgiEifhiNBLxEACAWnbiSxqt1NJMO4ROjB1d+oqM163Bl2eLTEbEk2kw5Dt
TOScRANJu54Ic7EMJKmfgzVT7iFcKafMkh2wO4z9HlorIsGW4+2Ke+qGO+UFLdnJDVvECt6q/RrE
NGO2Dtqcd4D3+iuJe6SJoFPIRlChZBO2c7d0Tjxn9euQldOeNrbfbxvcqfl2VqXpHli7TBRTHJ/u
rDoG2TxPuT1D3Ivbl8Bt1fQikT0OJLUbevqR6Zwqf6592DRcWT0eCDJJb6HFWM0jZyjg4uEkJ+fI
tpE4jHBC8CQMZ1Xd2yt03lLfIt6064Pvwc0Bl0fCyy7WEfWhbIWNy6ZVRnaTGbgo1szbq+iQGu1U
41ZrCJlchdkQpmdY8zkyh76vU/QLbvIdEIBrA5jV6TnXUC1vZ9I555tI951/Bytx7kFqwvXZeIbh
fwQga5OV12ZUOVYty+JQTAyxyF9U+fKXrL3NkUyfeLn69yTC7McTPxTfmqQI0ztwAFFxJAOvnXdC
esEjSB89bslbwhnEKqnr60yHFCERfuMCtzkrCMdAf0ToRsgqN8LLjVcfMl9zxjwcV2dfZPnIFUEx
gBq76+j4RVXsQ9KS/XbmY4jZAOprbHoDaM3Vt3GIQ3VCqb/jjrXzlZN8ZG+IqqgaHiQ5fSCiIt7S
r1ML+DwIfnE/9K3XXHLt6/zShgURizOmzHobzVUPSpNy9gdUKaT3lejbj9lr9LCNiYIe+GGZ4GWb
nQqD+jBPO79L3WDbTiFEm5KEUefZ8YCn/LQaEzEsM9Vc38/ElkwbY3CdZi9bOlf7sGTXWrFe9sSv
TE4Ybmpb6IBO9FARhF6zouzI62ieisnuvrCAQwrE/uffxRJVEiq4HnG99kH1H3OEPfpghEaWbgY6
qv1PQYcd3nzKIBxwiW7jvUOf29qgrIfRXk5B9Jz0BvpNGyxHeRqE0VVH5u6tuWGMbAw7dFn0Bj0v
rZuLwJhx8EglDCnkgcigwsQ2pG1GsQDBP62G468EK3brMPfeT6Go+w9P9CWykyF8DxtyTNvKlntP
VcZ1cGSIbAXs+mOZTc2dRyYG7zw0vC2vBOE5UVB/dkTwLkw0C1leGccG5X5gPzT0CT4U6+BuRnB+
8syhqe+pIaxbNzYCd+8EBQc2B4Dmp2jTCBHerE4Ytn0Aifa4aRnDPrGk2fssNSyxxanvbwHnij3c
hemhGUwHK1kFrs9R/nc6dsNTkxL0fsSe5f2YWJHPkTUaR9nF8zvEVYivdRjINcYmepSKGMxD3sJG
2pn96HrsIGbgbJoqVU91OvonpbBcr4tmQI6aMWp+MIC1ODBOc3+POirbVhaRo+C4/R2BEYhsRDSc
ULb2Jsf0xs9ugUH32bGy3YCngdDGdW9A9mvyLD6map5I00T4t8Jdm31r8xy8q24cjs1GhuJ7Bdwc
5bynnBQdBi/PQForw166rZ1+hWCcSpJpUyzphm/Z+lBLr32ME4exAkxDSBl0BQj+kzihbkYSMGSz
wgLb/ySJLAAqraD2Q2Aw1Y1BN0FtPKYSOIjzYiI8VFYzBZ6aPCxFsE36HZbVCfC4Y93R5I8uaYEL
GgPh/BboybmS4orYgSOmC2QS38qZa5xmR5L1csx4jBRZVg0+y5S2+Tbi5zQPYBSX+ojeX8esbagB
BHQFgCMexEQdIPDM+jJVTl6vgdPg3YDqyojpaI45DRIKRlHuO18497BLYJsOpdxbWrVnqHTOHiOS
cxfC53opJHEdxIO0O6p+9ZiUVav2YRbBumg5vLEKh27Xnu0CYS6dFJQWKycLDcYjNViATTUUE92H
pPXsDWl70LQay/U1OmecDS9JCTNbSi2e6knZN/T2WrziUG1e9Cxr4stkyHAwRNBsMSvxh6o+hLi0
om1J/DC8TWAnhLoPSlIaVrph844j2PQEBHMLEcIwEyYBJN4mzZzf9EvHh12ArpLkqsHYgivxAA14
PLSNpb8xaoUNOMfmR0acxDF2J++Au6k6YiDKp22Q4E7b6HI2iqNL4SzeDQmtcedUhUZ9SWiouzab
qIXeysmvWKO9s/JtkjM+OyCTJ9spDwVofBqLwgp9CJdViwd3yByD5FWpa+52x8mOLMt53GdtMSjk
2Nkcn3EazNE1Colbepast5QGniJbc8rDuLxAru/JbmEaT0fPIC/GDEJvY4VN9j3n2TwHSefSF/Dh
XLeOd4+Oa6Q4429NPZSIPaWFqbmROX3Jvv+pLV7UqGrldHD8ZbTcwocgLhWfI6f+MZ4JrUb4vB/a
GQttQ6pWfFc3ILmg5OTJFzRWdV+5dL1Iac7a09CNT+BncvfWLHNsISPrO/kMzpwBfYJctMld0qZ2
HXxeuAh0QTTEO2NQJ8R2luJI5QLKuM2aauZVdZjnZGB1mfX218lgFMWGYIEPzPY5TBOLYMCIIOB0
FwL6teM71OGzMW4MZJb9fnaMgtOh4TWReEb/aWXdRijTC9UOOCGpq5j3EKforr4PFCYVXRkSniRp
i5DCtqLjHNxtMms2PBeEmHIbtTE4qvf1hZjjubwSjmw0r5NWA/+qprPd8eRZionosZUB455NCB2k
/UD2OODTq0k+ZqqgE5xkvOR4wJONRwd7eeT8oGNgBedxWhuRGz2GhGpQF8CPMKaTz55dfPYdlxxS
tDJbl/moSmd/m2E8se9tyzPM4y//+s//+e8f438ln/T7ALLV1b+qXtwj5u3Uv39xf/lX839/Pf78
9y8GAQiB6wOWC/n7j4/HjJPyv3+x/gMI0ZhmpRqefdKbNok3dpsySn/+sw8PfvvhtjDoloJOecAw
jNYRAgvgcoTCxcs/+3z/t5+PwGNWyMTz68AuEtz0Bgbeb0lj0L1Z//U3LJfhjy6P99tvUOiWM02P
7NmU3jnxMPQX9ZLaRu4k4+Sa95uu77iMjv/6+/7sdix//3+3Y0qgsDat8B6YNtYXQmftWwtv09/8
mj/7dOe3nw5eIHbsxqsei3B0OATWUYBqfVtJr8+rf/gd9m+/I1OWiUnISG+m0bF3vkeYNVCs/V9f
HsvkU/7ofli//XRyc9xxgARy0/fNaXKbizuzCiX1PebCG1FzDJ7s+c6LxFvUOcnf/KTlZv/Rly7/
mP93U8SIlWfOZ/ehLyuxgwUMq3dglIahYvqbr1jeiD/4iiD67VcgAwsdbFnGoylbtatdAmdD0Mec
/UJFWR+/5dng/M0r/yc/J/jdK1/7kD5oQrePpmHFDPvz4otOlnwyTHgQf/Mc/9mNCn736sMPEEzP
3P7Z1tadkoV3YHSKedSbPibW2wsMHZxBFQskPIUTRrf7v35C/uQRD363JPgzZ/Fkyq2HRYtJ3oI1
W4s9nRC2m3/2Bb9bEQiaHhXlmP9gzxlxwhy8gLlg37Lf/tnn/24F0EYrjGRJKTNH1ZMZM2Mz2M8w
vb7++vP/7O7/bg2QrhvErZ1HD9CLyfyrDaq9U1hYcNJaj4Pm7V9/zZ/dh98tA3UAdA0AivtAW8m+
lfgrn1Fml5u//vTlbv7R6/K7ZUDWDW17uoKPgA4FskgmEXEavPOIpY9g6Nu/eYr/7Ef87sXHmoPG
tJGEtndB/7+cncdy3Mi2Rb8IEYmEn5ajKVFUUWKrWxOEpO6G9x5f/xZ0J1Q2UXhREw44QFaak3af
tbn1SwRePDUn1/J8vR4rnWErYc8jTRfmliheKtcf7prA+9vn+vEOSeJGb6/UwFZiHckVeTBTJy7I
BybvHtWaYd63AxSfjYlrrQZKnOOujf+DZEkBUqp9NyWzVELiR7Fzqkz8eb2V1iqhxHTE5huBali8
Rg7sFVgDISLi3mLlvf79lcnXVkIa7xnOVDzR/OQ42NfZSQNjpsE+RPrpPnrW5Ph/6g0317hnRp5n
57cNYnup7ptlpTEjBK3oIy5uDggMcUcV6ulPh+R746/BxPZxZ3UylI/XK7nWUUrcC4CNUkA6ep28
GdwiecioRSxjz9uBuzE1rhWhxLyt45rBK8x4YRbOnkwybE6YavjfR0wR7q7XYm0oKIGPhKewDQh8
FxJrZPEV7GyP/bZXGB+uf3+tCkrES1s4vZXF4kJGydTeR2zbwz+EO+P3Uc4+D+3Xi1mZvywl7ovR
5VIUaf5r5LvyjDb+j+XVmqSBqDo5BU95txWjRL8ZtdDdMLy7VDo6WBcdnr8Qu93abYtDBIqjN3j7
XRJCr5e30juWMhnwRgim29HT18FHGbbvcDsszil9lGx0/9I+78z7ljITdGOpIwHJyle3T3BBHJxm
+hxV3Bc+cWgNHyGFxy8g2i2Un25hkoU3tM3WlmZlaFjL/9+EawXx18YujCy9OCODvwoewlp/nj2R
3l9vvbVBocwHcpASpUWkX8i8SE5sMnzI2YyFIDCjz73sNmbTpfPfa0NlIogarMzIU85fJqNHEjyO
aPCAEJjsm0McYlnsgNmFH6dwyaiMtbHkVv96BdeGhzI/UKEI49qAa22AWbzpB3P3N9qjoH+4/v21
HlImB14KpGXmhn3JuJX8YDYtlAnIALwrGD1uCdcLWauEMkNACC917hWMi50ROscqA1N6JJdt2pin
V7rHVKaGbJ7JQcB172lKl/1y2UMGsnjpqZPglEGK4d3WPpDNu3XiXGk0c/kdb4Y1TlBx46FMeZlE
R64CmIb4wUXWUSCUQpd9U6OZysTQWXPBsS2ZL2jyDVgawkLqude4BsmC4/Ui9GUUvTOuTWVusFvY
9Jgx+Ryd/b6C7y0yUh8Cku37FDUF97uPgW9J758apkSI2pOXtoMf1W700GiwYA4WVirh10jzvPZ0
/TetjBVTmTJce6wtFDb1a2dq9QXwAI8uqVycD277/lLum76DMi9qjKG9S9XUlQarJwCzm4wBItXb
ClDmii4gn0LjivdVkuH2iI8Tj1S80fy4/vW1oafMB42Z4cIQS45SgdlAibNaUJViEbrvLdcOxo2I
XStGmRYgKHYFTzzWpZlROX/wsUv4Z8h03QckZ5I4f1tllHkhqPw2mbAzu6CIGp9xEBJ7WNvWXVvp
z9dLWBlNhjIzSETIZoNS5wLZA24F9seQp+3Q0De6Y2X9MZSZoEM97iR6jCpU8IDehBFpOZYGuHaA
wFtjsrWxx1qrhzIZYFkYYtugUw+tgkmHxgU3tHhcGBfXG2r50DszgaHMBFXN63sCsO1VLm8diM5J
ZA6Id8kyN3vzBZ1rMdyVtpnMG4G4VqIS6GifkbpYTYA4XTf/NH2aLvEn3s2FDhDPhziDcMrbqN5a
+y3/fxP1rKE+MiZhXnC2dqaD75LDd/CdwL5tGTWUoOeg43nwWYIXrqMRSOMYfl+MMEJ61u+NItaq
IH+vgt1lnm0yz75mENEe7WzSnowWasr1/l9ZQg0l4DEdM4YQi3NQg5m4z0oSJEDZYIBilvLoOvYy
4dfjrq03bwiNJcrfG3JK9NsagifHcUu2Nrhg3zdxPIWvXQdtfGeTk708+WbVo+y76GMLeA9jnuhB
hjxTHrUYdDUQbg07llJH2WPnyVG2ffEF5goebUDZi0M21GAIyavyqicyp2zgnOCxeB3T4giUuC5R
fmoDqvb7wbGN8ONYuOArRR+boL5ARy/WfXEomjtUgZF/f72ZVzpRKvNRgqIqBPHQvw6a5l2GCknG
A+SLUW4cJ1fmI6nMRyCJnDQGb35JJGbxgBwkbsSN+0TqJ0pCnMQ24mmtHGU+AjMe+B6+N6/CTL9E
eBXedwCt98bMvaSRzp+ut9bKKiSVSSkBTYx/QqVfJKd9XkuThqTILmDTulsenO6ul7JWF2Ui6nBi
tSC+py9gzcnNT23jLgHysG9kwtqqJ0OxsTNYq44yCYnId4wUE1WYJbWlPSPtJx8vERlUGUjq8GOu
12dtjClzUdNyHwZUJf8wlCmaucDpjm1TbJzC1z6uzEJdVI2jnXbGpejM7i7iKbk+jqJojeNtP16Z
h6R0g7lB9PLqz4n9AN2YB2stsUgZvf79tT5QJh0omm1ATlT5+itVBpsWrx4eOt52ij9mI6iay/Vi
VppJV+K866sSt3LXu5SOyM7wlaKveJE0GyN2ZenUlSi3Tdj+WVYmL2bEUYecGgzaOeoEyG2xTfT3
hhGJjcG00l66EugdWbKdN7X9azG25hHz8E+Dxukdr5qvt7WUEuO8n5iSpNLwxQwc+xvpSoO994BG
dRsDaq0Cy//frPwTWdBm5JJbkVgpyZqQsEhNDxtEd/N0YxFKXMuS7X2T8fyApVkGHQIB+g6ok/eh
bmXx7XozrUxSuhLUU9nmOIR07M9s/TmKEN4gBMzx1RsXSZ6h3bZ+/DoovmktQbYTUBS62wyHgrda
V/J4z2t6Md0VVRZNyDI8khA2VpElGv67A+Ba4fe+yUZDTy2oD+Rf1WSsW+awryzrH4xcPyFKhsJc
QCOZrO7eSfOft7Sj8JThVpFJgO9qPr4MVQjsDY3UYqYIU5Rkzwij4UVpitnH9cLWxp46maEdSMsy
ni/kUeMBZjohwoxJBuIQwD65bUb79Zr4psumsnM1Qf7YhSP8AiIdPiKPTklEq6KNaqyMPaFMZgFZ
eEOEd+1nVJMSnPxC0SdtNT1HCBWeZjy969vqIpSJjZLa2sOjmUQo194Xc3RfcEv0oM1InW7qEqEM
ucaKEDMHjntp4hpRGpoSD4axpWt32AmT1nFbKcoo42CLm61uGRfwE9Z5ELZ1TkZnoeqGyel6ESsr
jFDmNTsqx8RkG8a8CZL/jrOzgQ2il6VoTTdqsbTJf8OT09Hv4Wmnjg5iTerfo0mr9b3bZRiExp1e
WCRm2TicNJYAnAItFwnQbbUyfi8yMdwKeQWZlRkX/N9g783tH6EOWn9jR7nWasr2BfB26AOuN/AP
G/V02Anp+cYH0idGZ2MGXYl5ocQ8dsVJAmBzvggnLsxDUKPTGooAT+okMW98KRbKLsYtBLSMnNyp
ZhYAUkCJQrioIx/fsVv6QXhKyMOu80JRdgEeQw5QnwoEKcSb2So2+uH9KYXk29/7mQT/uQc5558r
aabnBEEKuIxFkAyAULOyn7fVQokRWQ5Z6zbc/iCRjv/E+7g4uT3o8+tff7+nhaeER1y0kIXmcrz0
WtrsM5nX6FojvEG0buP3r5WgREO18LjzKOouQTzDTnXzHGpaWn/oXf+P63V4Px6AuP/eD4KE9cok
++W1IRwwMU5n+2thQs/YWDrWVnglGhIvQoLfF+Jixl39wTbIyiThqRu1f6BHmTZ7e54LUeCy8SB1
CY/7IPraekXVlDcOZCVSpNl1NVDG9gLKGHyt67fO16Tp3Y3j0K/913/nSOEqgVJhLNOPhq9dUGpi
RYBph2j+NUMLrFcwzIn1LZu4pAOKZ01sccDVg7vmkQLc1YIlWFIPzUoOIIrIHoYQ2Jdhv1HzFTkR
Li6/962pDUUsAC69DPDi9hkK3KPwrGMReE+VZ/wDnSJ8dKFg7EvRfU59fdhfH1Mrse0qSyxJG6Y7
4Sd4Abfa7m3XS8lI6sWxcskRwFf479uKWYp/s+/BklADLNjwrI2VRXWRpZlGd0FA0sIR3+Pce5rx
ZYs2+vndOLF1W6mTC2MggJBB8rK7ILyCCCv4OMLI4npd1j6v1KUSkrtdFPPAL/ATGFqkkjWj53Db
15fp5U1Lma1dJXkyTaRq9Luxbu+KMLllDqRdlgq9+TRP1rgijQHtQiICxEMp/u2SPj04wW2CIopQ
JkFNT0MDC6r5lMMMn01YMf6w8evXml2Z/boM35jSaElUMpLTODYPU7W1gL4bBPxqZeLLjNZ3cYGY
T0Yx3mnzh6ZhEgBem2893K79dmViA6yJrSIm7hDZm1OkO+Sybx1bVj6tKi1MTBtJ7q3mU+x3p0z+
5dlbt0f6Uv3/TJfIo5U5qSffNnArOhNpM76wO3tn7J1H8iEPGvkg99fH+7vLJoUowWr5uaZ7vMye
ON29WAhEYWadDK3+6/rnV7pWFVR48I2bBed3EmNxN4rhrkq6x7DJdkmdbUw3azVQIrZs8Q4hKXA+
2bZhHrSskPtyNLHEhLu1sTK/u7mnkZTIrdLMM8k8pYiCZFUzismGHFP/2BioZ8PO+qbLNLjlFY6y
lBDmUBeGmcVY7aPpiAz4YShuuojm00oIm73LBkMr51O1QCox6UnvysVZRdaavxsDvzhe7/S1mFDi
uZpGASeI9L5ufiXb8egVycZoXXYK74WEEsgm6PveTs184VAE8RnIY/cXOfHFniR9jG396d+iQ21k
h+IZynmy8d6zMsJUyUQBQsAVoUapYChAr9b6s80rI8SjLRnlygBTRRItvE9IdP10IjU43nmBfiBd
eZcL5zhk5kvYNbetnapOwg/7AEv5QD/BtQM8GgQk4cTJTcdsmxSs3xc4rA/SACg/q8/Y/zWRHWc3
n6+PqJVpRBU66Pg3xaFm0QNWUfxZac5JH/s/8fH7AsV9Q1G8VoYa5F3r9lpsTqcY+GuuxScBhtoz
p68Ayu6uV2MlMEwltl0vHvSsCmdybYM70HSXNrQ2Ym5tjCqxLTKS5GVgM4Jgp4n2EItH58YNnanE
syynmMfAkI0L9qrVnZ3BAdCHrVGzLGfvxLSpxDT0lSTrp1TecYt5H8TOix/197JuP8dt9Gx05mNc
Dofr7b/SxarCwfECSzo6jWTgL7CrsuFhmPH5G8gFlNa/18tY6WNV5WAbeVjzxemUtEX0k2zSWuLP
VZa3bcMMZb3Gig6nBjI3yeGYv4MRmHHBM4aNQbQyDanCBq9OLYBAznRqk0Q/4IEQv0xx81ebNHjI
akm/k2Wdbizba+20DOQ3u2GwGL5WcXFy8lvIBtDPsXp5nPE/qE/XO2IlIoyl4DcFAA0Iobljixe5
gf5YSOwtwDpHR5bcbGNaWquDEs+JlRkxOHhxcltgCWIsXRy0h60N4NrXlZCOgmYqXMiPJKeWPg7U
0fjdsOFqX2+eta8rQZ3k8MYtIcC22YOrPbn+mLKpgR11/fNrra9EdTTn+LTiYn7KRIt1ZOnndwHI
+V3vb47WlSJUfcAUoh3FTEqcMIR4nQz7S9W0n/NquFyvwUoDqfIA28RRrDIazpkcxj/ZS0bWPgdj
7WxsKte+r0RyhyrF4DzCmmY3XN4+Nn4i/Ydu1p2ti8O1EpZp8G0ETFyjNxwzT76BJH/CrPiBi52t
RLzlK+/M21IJ4GHugC50PV+vnC8NS//pfzFWkXil9/GWWmitEsv/31RiiIsSX6yBXk7E9yoP/8ad
a+uxZu3bSvwOIEU44jNIE42LCvCn5HNH3U26QFuXSvw27jBgEJXx9dSHn68nX4KQDVddbj7QrP1+
JYbnSgszu47001zin9FD5TzW0giP1wNgLb6UEK6SDAM1CAAnAfDoTroR7s9yOfDgDbExS6xUQH36
RyseR/DVxSmS+BuYpL59t0juCW/8vHKCBh1m1UgM3bP0Ju+Poqix+dMbw/t0vYHWfr0SwdwCtkMZ
g4ltOlBsXJ8iKf1/fH6l/XUlfAXC2MoKY+ds6uRxPYI66nKelKQYT60uW+0WuaSt60ocA4uMEs8a
nHMnStmdpIMVx77B1HTjCmCtGkvrvQlgrrhQLRixe04m+8VHcwVcgjSU2qzKjZ37WglKGCN38hBD
VsuNIBsVl3vxfdVG9oORAWm93tVrRSixXGkSdIsVuudABOF9N1rA9AzwpCQiicP1Ilbm01/XQG/a
CcOzGfyEgXmH7nzBE/0xSuof/Wyex3hrq702YJWI5qo3TP0xGc5ZEuM9YDtQ5NJylBun85XPq2/f
+K44uOBF7hmjW/y5UovE2MC+u948Kz2gPndLTAoC/KOMk58Wf0yZKx5k130cc8y5rhew9uuVaB5G
FJS8Ew5n39J0HKm4lAV8vJU+sNK7QgnmBJbMiHGRcerM8nGRc2KqATGldJ/IDdzSiKy10fL/N0NI
FHNf5YHLimPHUF/9zPqj7mv5MY+xsLutlZbWe1NEUw1p60WdcTJF+enXcgxIYGO6XrndEUocRy02
5H069Ocp7rrPLnDYcwc2EHea+U7oyGqHHnnmEPeXunH/vl6ftX5RAntIJ8RnRSlPboGoOkKZdDTL
UeDslod3lhM7wY0Np6zVdsvtJ6RP4zQkxc8Ec9FD3YZbF5RrY1cJbJQHpHpa4XgW4ZzULw3mKhBk
jQQDyo3we7+E/zxyR44JOSVMgOP2XVBg01va8x5PMHtjFXp/6P7nkbux0i6BDznfNVlRnJYbHleG
xQnWxul6R68VoIS38JKkx+PLQVxS4DKGi/aDORXVwdPK7sYilBjHgwesqVNATg87DL09oMDwwtic
ZVvJW2u9oAR452Fw5ydiwFdPo2u5+fTEGe+aOv/3tlZaCn4T3pPoAX+6PdOUwRNV43NaWHCl57Cu
xI09rUQ5NB4dMmplsFrHsPj6JDtNmv41ZDU63lYJJaZl6Bg2KSYCjCY+4Qc5m2zMNFwL7R3edI62
MV2tdYYS0TACQNcmbGyQ1Hd/+Rl39VD/xu+3VUIJ6cmvRmx56OrKxWAA48ULThDWDhfZ4I+bSlCf
4wuHG52sdp2zH9vfQB/h71CgfJ8RHhyul7AM/P8eEf/zqo7djo0hD7MpiPJLlLEpKML+5KTDBWrp
1+tlrPSC+oIORRLwd5y6Z5Ig/Hvcx7SzM2O2ff3ry+zwXg2UkMYxI/E49FADsDk7iFANfHlbHvLG
4BmOl3NMUDCGul7YWlWU6DZtIXlmysYzTL8xJi+qrfqDxbZ5vG3EukvBb6Lb77HWdUU6nBNkfOUe
Gb12jrHYTDa+v/zQ91pLCW3ynfA4w/7h11Yf5Yr7pM/WN6i78U07TOEqkQ3wV0cjvhx4Tfk9cGf9
GaMlf+M4t/brlXjm4ZPDv8N1iTtlH0BOT7jgGeNRw/X4xhKUmMY5AA6d44iTUZNdbmKOcODm8LMf
4Mxz0xBSOT+BDTwNexTz1E3IaSy8POI+dzfG50oDqWAfMJrtlM6mc8acA79mUwQFCbAzREUIb3Nr
3VgHZaWuZuDbvTsvN5NMgXs7svVDnXKou62JlJCeqg4oSuUMZ1xOPAtwfFtFYOJbyrutgKX53kQZ
D19ZZGa1dQfYMmqPWa4V2U+vFGQNbpSw/NR34sxR4tjsq9CdoomZO22tA9TED9Nsf2pgY5Kw5d0W
a44SzL7h2cDzwUSSF4YsqfG4HQt59zxcb6W1waSEcjJqXIbhj8Pny2naTQ3i/F/551bRWhvttFaG
EtGBOf5yqhnOvwQ3mAKnh8aZ0nut2kyWXOsKJaSLdsKOyweHPLXkGtTpC3hi7PoM2Jv11oBaqYZK
8cEMol3ovv0ZGB3e9q22GFpG7a7Xmq0iVpYeleMzlAW2uYC3z0Fmp3+Z8JTAqFuaGW709tr3lZgu
epjJ7FMdNKwjcJ0pb8foee7w+t54TlpZqG0lqkXQtaaoS06MTdpAXmXS67DiuIcp3B1jQ6b3JWzr
P6+PXff9+FOBPgVWDzEoRnGubNd4AdPb7zuDWUr4yBODbsRqQwN4Z+jtbXfJQtWOFf4Ap3aqOb0k
bfNJdLVLORWqclCgxUa0rPWREvAdz7p6bGrWuQvddB8UnQ+GvXc2ppO1DlLjXc8Az8QeLuKVWbxi
J/PZjvl4sJzrJ6/A/66Hrne9f9YCRol7s7RG7CwEZY1anbzaufTse7/REQoxQUK83KjTWospwR9J
IGSi7O1zAOVuNw15c2ctKYTXa7HydVVaBvF7GFoX3/UpIdlLgJuvM14Yr398pYlUcRkmdOE4uIV9
Hgxy1Thr17tEtuLUG7yTXi9i7fcrMT9EZZnCqBZn6SwvvJ0FTA0/snqrCmvfV0LeHGd98Y+yzxHn
rx3pr9oDGdc37qRUHI/UAP7MOjzYIse07GWsrCz96LZtUW3MWGs9sFTrzTYByw3MQerOOvl4bp1x
6+7vBy+STxYJixvCpbUWUiLa5k4Tz6XUPktNLvndiZiiQwyk9aZbcaEKypqwC6YpSwTweVA/+MJz
zWhG0JL6ECu1G4eREsydXThMs5GNPWDk7RJIrA9Iv2/SvMOFUUJ4irVWC5vGPjeDHP6R7QAZ0/M9
cVsPqNIxDEwNvB+1/oxpBKJNvLV2ctq8VF4ZQqpsbO6HafDKwDjlBbYkjQNMQ04YBbbteLoew2sl
KDHswq634zK3z+YQ4qAjSST3lxXVyAz3JkULZMvf46DKZSacrCOlobObp6bMekRekbExetYqsPz/
TZR10iqD3G+sczTiE+D3dfM6ZeF0HLgy2ChiJcpMJZDJuQSY4CfWGUfeu6KZgf8ntyF1baFKxsyq
bklTi4Zzg311tStwIuz2cXUbLIXvy9/bhz1R2mGjtCSUFNYjjIV5bxlyK71hrWmU2CVVzHDz0rTO
laE1eMJI84jVQLWxhq19XYldRIG6X/audZZc6j1N2BF9cC3z5frIX/m4qhWL0loYoxvQMIsmTUxN
+qF3hv5y/esrw1JViQUzPh+yyJdB301gZMGhnD3e2ffYJN84capSMZcESmzqbLbERfS3TJrmDpfP
LUztWgXUqK09v+QqSZ5Ab2N9Dpno5NcGOStlfeP9qqGELvbfee+1DnFVOcmrdHGuxDZqEltnnmUO
e+cUrQrEGvzKmxSn9HNRlgLjPO8JR5H0r8loP9cidA68/mQb0+jaYFIW4gLbyqCPhHkGZWri2THM
0nhwotKMjtfH01oBShhnddZ3fiZnckEHdlkSBz3t0cDXJL8t1lTmTeWaRountXnGL8TBcdNZnMnT
hnzt2yqgxHJiNlMaBwLv6SjyvtiT0f3NJqLz9tc/vzJcVa2Yjtm6hbJEnOcGd2Q/yF7wq/MxfBg3
UllXOkBVi1WJVruAB/Qz6KH+zwFAICZyTrR1oln7vLIOV3lqutLSZ3ZaeVcdghKx7IH8Nyu7bRFT
8TH4LCVtnJXW2USlMTmYymNHcpsYUKhSsciwLRxsfQYPIbVr4iLeNVnfX3Qv1W6bruXScG/W+QLm
FgSJ1uSCYXE3REOkT3f9Qi+7LcKkEsKD3xqJo/X62W24my+4gN7lxq3HMVUrhvtJaIVTauIC2Fs7
f9TSD7qBtej/4zi5FgLKWlwFroVXsk4R2NF98ufZvxMaT6y5E2xlsK4VoQRx4UpMt7NEnqZIs7Vp
xyw8SnK5iyj6M8RJNbqxM1TdmI2pqVlZ/Xh2UxOX18xGybpjtcu9jRueZRl7Z21QqTFupLuyDCPu
w/zgW2SVuL+6w/itLbFzr2EI/Ht9Wlq5SFKJMVhPi8oweSBzsYE3s+E0TCD/E7O//Hook2Lezbm1
ESIrvaPqyexUz7zEcsxzg7HLnlya4I+kXwjNqQher9fn3WZzPPVWwUxb18NrOPkks1D/UtVkSyVl
8sVEhvo6OP1GKe9n61KMMhvilZ7yEhRpP7F614+ikf6hHtvPGJPWu9DIp71wSZkZtQkTZy8/SLKk
N6bJd9uQkpeKv5lmBi5luhjryE/s3ax7oXOPDMSufyydoNooYq0Nl6LfFJGFbgt72Al/YDz9orep
Szpb4R9FzCNRVLpbp5a1YpQJ02vQBOUDbehodYzNsdxPetTsfr22FEG2tYlbK0aZNm1stftQFuO5
7rt474XFBycxjxAlgiMOlRur+7s7OXpF/t5kqWvnAwhO/+fs+feeplW7djBwdW4/el5GxryXbxzn
17pfmUOHuh8nE57Es6wqzz2C/SmTZ7eKhuRSVnmEwOB6HL273FMhZSJtyPwcwP/yUAs+fV/6uCV3
Qny96ePqncSInV1vYW/8Y54KTKplH2cfsVHZUlSt/Hb1UgL1lJk5mCy9TjgDlI+uN0j9iFNR/O22
n68MXKu1XVems/Fdx0v5GTPrLvvQGl2Wb1zqroxY9cTNUSZe/MGz70nheQviKN/nizbMS6rHitlt
Y8yuDCX14O2L1m5AOVrPCQZJ+4gu2WFYXmFfJO6uN9RaRZTBGjgjL7Renn936tQ+juaMk6dtePu4
1L8lJQYE14tZ629lrAY4RtpI2axnbqjBU4iyacn3F6G10R8rDaUexN1ZhkPjRPn3wLdfWoB9J5IL
TmXX6BvttFbAsji/mXC7Sc/bQk/N52Xru1gPoh4246PulN2G5OndZd7x1JN46HkYL7lN/j0P4+El
FsnfwLwmHo0Cm7SYejKPjVNPh6DIxlt0K5S4jIk3dcrGReYxzNkPt7ZfQL3/OxnzsE8S9ymSAXa9
6BpvG8fqKT3LZm0a41Y+Dy4PCUPI3j5Bf7U3yvH1+gBbmd3Vc3o9caOMq2L2I/eseYfRRLsbK05W
udtUhwagzM4Yxy0Jy8poVuG0vE7m0WA41mOjWbKGj+5M2n425/mmnBN6RlmrhtEL6m7swh+6l7+M
ZBYfHNIeNjpj7dcrIS/xXx86JMA/wrHVduMcG89aGUQbq9/a15VIh/OZ1SIYxbPEua4/krsRNq9x
6+f9baGuntKDbIqq0Om077yBSNYM7iF1vApYzftbXiwcLO1/jwsw4wWZDdJ5LgSOpAdBdxhk9Qcc
Vkb8RsfD9SG70lJyGcpvwq9Lsz4PwfM+B2mfZ49wemudaNfmLZbIWgFKfNujMTlj303Pdjt8xC0U
1phTD6frv35lQlSP683Yi162mfzf0pR1/X1E6km7y/Xty7e1MpaKvWmhhnxi3gcn81n4pEMVqf9X
JfSvlj/EG7P6WgsZvxdAaqzW1XUinu0s7er7CsfbjCNWiFjptlZSAjnR8Rj34tp8ToYSOAd+1Lsq
EMN+Jnf8cL2IX0ez/xxDGa5KPEdCt0oTDNdzkWdO8NyM6Tj80TlWPnwaXWMs+90EOD37lDWNWz5l
WZ7lX4cytC2MTkkVzvZT4+rOn16jZ/0PwWZ8zA+9sMLoa+bKeRY73W0mmW+0yFqTK/NDNNoan14W
UgFMt5BJd+6j2jxeb4yVr6tnfq53qsbvRfZdN7sPWcjlVCCD9rafrp73M5KqUh9X82d83Y3DkPVN
tMc4i3yx2368MiGIaGGFJrr53JXDR3fKeeZNhuCWu0fHUw/22tS0BeKQ7HsYRdm+nJCa8YbZihtH
upohNmSageWoJ56DafTkB154ZXqqZO3B6Cm1ptu6g3w3/4N6LD3/Zk6IkE7EzZjJxyZEToGE+4mc
qw9JyJMsxqXnYrQ+OPxjO/ljZRJSQbF4JBskWU/Ds1/3nH8dcYffrPag8yazMZWuDVplkigGF0Es
ZubPpkGaqT1b+gFvpi/XB9Xaz1dmhyXHzTWHip33UOSD4KHK0Bu8j/NmKE6GKKpNG7klgt+Zh1Ru
ah4L5pZpmn7iF5mk5PcaURdGuyzy49g7h7YXJS+DMeK2fai1xOuepwLMr8k1aWXrnwqf9XA4eJ3E
DHeu58b/0oWN6L0nB5XRNJJxY0blnRe5jn7pY0MzP9esQfJZAOfGjTuay8lFaRrYxfOkAVvCvj7h
TDDsSqyQ02kHkzr+keea9T1o6/GZnFiJn31Ik+9mcA/Ri9P7TvZtxPMD8Dpnx2Yed3nnFd6dZfST
87nnAa55KufcEPHe8rgIv+AznukfIz+qUnARvqz+dT29i7+7hsTLF82G1fw94NeWHm0Q+5H3V2Bh
sYUHlm/npnHnJZlpew8iMSrZbhwjVuJDza8rSGSYyyCcf5IjlexDx/uSVf1nEpj1O8fAi0bP47+D
yG93dksy5PUxtnJ0UdPuGoQctuFaMzceUpgPiYTU9WCiefpWje1soU937MKrj66ti5y7F7syDtdL
XgkdlT47oAQI7CqwHyOogE/DgPOfHKwtcdVK7Kj5eJG0w0Fk1KtILfch68P5o9k2xsNoLRT16zV4
3zLIAfb8+4Q2lc3kSCuSjyKO7n8lp8JawLOuv5i29dD02U8E2/cgkl4nW99rtfWSBvhIXC+dZ6D3
o1Zl0hbOXKRBUWnfIjG7/mM4cR/7xRn9UEuPLshD664CtVacALrY1dl308DcpVaSu9GuH/3pk5VX
Zv3BQ8xg77XexzBQ2swCBzvI2mY/jEYWvMrGmafHoOb55ZPd5TBnMuFR7dchBoEd300Y6iWHom3c
+TWasni8y9oCsZmJqir56QWjzB/rsMkHxN4DjIudX2MafBIdD6bBjssXhps/kD68T9By2Pt5zK3B
OMa4emX/ii6v44jHnmj07oFXePnFT1zRvmBiPw9Pid1zjAA7OUw/MCAVw8e5hXP46iZdPf9ZyVmf
nty0KfN/GqR8WK8HrTtY1o5H4bxx93FY5trzVMP1/hxKC2WBUdkB/Mk2TmD666CZ9nXeys9Zry1P
01ObBHtbZFL/Eg5jFP0Rakmjf/AGALGvJcarKZd4NcnVfgd+9s6ypxmnet1uW/fB5m91Z/ShYR9K
15vcI8buXY2cULOCPUtlV+/zLu3ijw4iikVMV+FKnjW69hA02pT8Y5eSZy+78JvuWdalZ3wA/NC7
J5lCp7vLI9MKQKE2oYVzjCFN/R75gaftqInV/MjH1CyT3cj1UHPsmdvch7iKk+kp6B28EXLSnLId
tOzWv+uaIin+nUund6OjGQ99fZfq3IfXueclHzpNuMUuaNhxi33rNJJrWBPvc/9HXk3Cwud0mMtq
56dR7J4MUv6cXZstfu/H0h/NYt4NOYZtXxyTZIyLBT8hcGFuxFP/qQ8th3syM45c2tGeIz//WfUZ
pxK/cMxoB5vac/6ZrFEGl8GKLeNxCrz4B+Oo8+/aLnDEc+9H9tyeGJ290fzFW39ufo3DjOTSSA+c
YT/5TduFu7LwSADdBYU0v7SFp/sHAxfS9CDSyk+OOKxIcecOjV48RDhRLzcQXlU23Eu09YdZaqOu
79I0haCzz/VQqx7rCRv5scubfu+HQV89xjYmJicfNrS/r0UyfTasqXf/NAJhgy4bA1c7hVbu2/dc
ahJzkHHm4ivAf1kdci3IggOqlEYec6Nt8WNp8rQ52UZRF8Wu4LRwDBrkTicEN4G9T2ynjB8GHl8x
Gm2hNx6a2Mu7cxmZZX1nF6Upj5Y+udU5raPyix14OMLkepD8bFishwsXhyGpyrMNBPVDgduj/TgG
idM9Om42iHHHsxtDuJOzl985WWmXT4VXZQFJ+E4lw+ggR82qeJJF7rJn1JXyxZ+MYrgAYTIwijRz
r+OeAhZz0+3D0BSvbt2QlLTrtK73x510ek+jSUrpn/Rcs7+nft+nT44l/fI1+T/OvmxJTp3p9omI
YJCQuIWihp673W17+4awe9sSIBDz9PT/Kp+b/rSb4kT5ylHRISClTEmZudaiFQ12Wd0H/YMuVKe+
QB4BO3oBfr7iUVWDdh9wrl+CL7U9ldkhQ1K9+dHquQKR0QD5wfEPpCuVfC30OC839oiWhjBlXNED
rYWwYgEDuzsJSs3soPQs/B2acDXqMh6hNIZL+emNnWS1BW5vT/CDICMQaLlT+uWJLgorCihfp/kT
5FVn3Uz2wspQV6nFZNioapQ3S2J71lPPSNYdS52VVbpHLlg2//hW2+WvFh/Q5K8al78lyhu+L0XD
kjQEJXCb7Ia57Nud49hy+o7RwNwbki5Fgm8/QIoMpg+SRW2lYNe2YuMuPbIEWutCNo/FMqLW5ss2
15Ee5FYZdG1845Rc+9Qqi862XvN+brrbAhhHP3KnmiXXZa5MonE0mWftCNLsR9pCrAgxB7JwN1ab
JUF8ebP9nNsYW71x982Bi2c4SRS3dpk16PFE1Bap+JbaWDWBvoPU9pEQgL4QVvtQj+zf1OuPMtO3
FuVXZc+4yUNOAAwGWyifHomDhASyOFYIoXIRdf10XVKFm1Tkde+mreXL5bFPRfCGuM7VDrvPJoDw
nL767z2DmyIX2PQD1fTZ8OhPSIyiJxRKE4qPu8Lu69OUD18uz9bnB2luClvYIHjIiEiLW+6oLiTB
9MYho1G38t/zeUwQgQxn/1Cem+IvP/Dz0yYPjIOgFn3gZ8hsPuZVzSGkgJiBVuM5zopNbdw10519
6+Pl2V1Kd8rS4XFZOHh/C7pLO9XvM6/fBba1le3/PBfPAyMSQF8qELbU0yspwa0WQqnDD/lk88OY
N+JZKPbvxNjTZaN9HhW4ybdOOGRWJfhiH/mArns/9Ckkn+G83Pb6jXlZWwjGDRrCCdzzxsa+se30
UVR9BFXfW5Kjqt9LfXOWB+p6oFIanNQvf9PaQjDChO6WYGh7e3ismySLAVMiYZKAJyCbgo1k0Epz
BDdh3VDtgc5ox9StX4ANp8/AHTeL+sZXRb0Xkt65tJ939QzEjZL8SeEAG13+thVjmhzquVdYswr8
4QHHt6AAiTBmi4eJhQbgY6s1QakTl/0Fd0hBgtOUQM0grAjUMvjGC6wsGBMKPqLJzEpA+n8LFdgx
PyTenMiTJxkUBy5/4aptz873wckAYIFYPJucG9LSeE7Hh57xp95xo5HTu7/3uTP4a3KKiJ35Bi8/
dc2uRvBA1nBYLG0DI4JFWrSAxGow60V/+SX8gr6Shd9nAR4XgB3t8iNX3NwEiqdVkPXdfLYkc3CH
GxzciQvsKDT0M+r88KA2A3ndQdTVhmXXps77X8NqkVgOOtQclEpyO42EtKEg7pRQsdsw4toD3P99
QIrWPYUMRf/aI4tshchUoaWrctwt9e618Y1IkrtaIDc9L3BsvHPSQKADNzhn4+3XloARNmqfkC5P
/PkRnRWS8bB2kV0/Dj3zA5ASq4FMpyQpM8CZ7XFs6Pe0rNQAde0e5B3XnS5MZDnP1Ewhvj48Aolo
xzMwdjsOmqfICVy9u7zqVoKjiS8fbW+xJV9G5JmhyoTreIa2ESQP6NIM/7KAJdWfyw9aWd7MyMYX
3HFI7xT9YwJQyJttdeqOF4A3d3LSEXIU6tZhw7Bx9lx7mBEz3GUYJlE4xW1fAUbdL+MDZJVu67qA
usdcPg2abDxozXxGnBC18kq7wt7Cswr9aX4QJWOnQVABxcnLdluLfybwPIfqrVN1qX1DzjdlAUDt
jFjn+/Yj8gtHMchjPTbpbsmDeycpN4ByK65lAtFJArxOI6b6MUGDBrojFyv3IjlDaXfjAZ/nODkz
YkPR9uiD5U5+254rGja0Rc4zNOM+hToTCmbSv6s8vcUStPY5RqQoqmWwgeBPb1Et80WU6zyddnRo
2D+XJ2nlIMiMWDHWZ1xtnXaPOncW3NGDPmHcDd2eIrEwui7olfclh1T1VpXy0w+iyMz8b2jVRan8
XFfe+7kWPVZoZujmzUPF2uDn3z/suDZH33tK9fxuewBp+OzcogiKq2u2Hby6se2AYNGx3GDw3sG5
X4ctz7qQK/+a8ysGN5ZVmU3gBpjx6os9CgbqmyUI4oKXbbpRD1izjbGSet+3GFS77Xc+O95pyTJk
H5ZSbjj72ujGOiLU9gQNrOIPlwHahRU6hZnTf7+8SFcGNzs9iiyYxEwa+71sdfdT+U710Ep/C5f6
uXQGpWabxzRIskC9LP8T8O6euMG9D8jc7u+VWFkF0ttVck+n5r6v0bY7SfqjHraQJmtfZuwtPo70
9jhz/5doz+QfGZCMaT/MGweBtdGNzYQ0qhRiGMgvS2cksmtswMl10hOwmuHILkT9+Iyc4C8O4qFw
WSZwWjfpj+tm/PxFHxwZZRBS9+B6/QM0e5eHBRjfv3mqk4frhjc8uQvseU6WJvhtIbmD8gVFFlam
79cNbniyhwInNIF8/5c8pzsTB7tqUU9bbC6fHu5gdsONl2xB0zxb3F/tgk215Oy370xLNHvFP25f
ZKiY+ifANSCxDczgdc7tGs5d4TbWDr47vQOcmaOQC0DiqWlq/euywT7dUSk1ezUqNnqa2Jb/eyDW
fQrtVcizncpxvM/8PlZddQPZho0o++nxCo86v8KHdVXzqqdI7nXvOpc/mg4yr2UX2xV5CfIhnust
hbBPD1d4jOHWDMwCC+oR3XtQ58ENitzTQSw+SlT/H0Lha88wnNuidtoUbJziYoGmVe+Govjhztdt
FmYTBziPUiQ4qil2wCyLvhlXb7X4r8Qks23D8tlI52DCyPmj0+y77OvlRbQ2ruHSrvIcR3CMC92s
EVii7if0xml0efBPT0mYT8Ol59ENALVC74HlH+cxnnBbapqverwuYphkvj36SCbXqae4F9VpWqpf
ot4Szfy7if0nSYpXN3wXt5d5SIFCiFkI3fI4CLtdG0P7N9Kh3PFdFT/4O7l7fSehE427cTfFImrC
MfyqN4LHiu3MPoRmxtnbHWG7XN8Kpwp79lX6r2m/dVdf8QOz56DBHRBSozAealqPqi9vLHv+5pby
21VTbzYWKCXqIVuaKQ76Ekmwc45IdQ+lV+4gWrClaruyeG3DlyFxhU3fxiRNdqnCTLtV2KTk9+Uv
WBv8bLiPMQ/sNin3F0yscMKOdXvfHTf20TXbnx/5YWjLKtsAdCrnGFT1O8a5etZj7x5Hv/M27qlr
y8fwa9kkeSc7mCaj76V80NU9DSrUAjdW55pxDM9GGVoAWd3CPaa5CF0x/XZnkewuW37NPMZeXfY9
b9sCa8dBns9Ph9DDM2i9VUZae3fDtd1+0r0vMLxVv+rhG3HfLr/2550olPynNpT1Nvji4FLj1/LV
jp1bNwvVNwL0z07dl5HY2Pc/f39i1oesoZyRGcUOxrIqGkBXHwxbpvnc8sQsDQ1Nrv2lxBdMxVtj
q1DqXw3/etk8a69tOCvRfpUywEmREayHP7ztSBnRrBzrjc1m7d3Pv39wKq8HTdQ06ilekj4sgj8U
NKsoHIfXvf35qz6MTqlPO0WxaEp2Er0Oc/vl8sAr1yhiVnuapuiWimPkDKfpX/T+aYq6w5d8r3c9
2zDNmukNb21taKOzCaYpOZQNA73TwXW+SgLDVxcx13Y/l3CmaV+Pp3Sswrm+SloCDmV4qk+DNtDs
PHgG+uIf/nUHB2JWbyBXAR5bgegl2VHOL4G1ERU/T91RYlZn0HQWoHkB/uNB4yfti5fcmV6Hlp64
6747eb9feu+L0y5Ra21xxX8e6IlZj0EbJMBh6OhFn9C3wakjkcdZ6oeFdV204YbbLrhHemJUiDYy
7orbJtsAiXx+pSDccFc0NtSlbWFNonX091jQF+RpY2XNDyDfPvXc3Ug7rix9s8gyVz56yibMCBpE
0+lGbcF01sxu7K9zUGtNWTHFNmGxW7EIPVBNOLTlF56iz+5ybFh7ecNvA4dX89jgOpHNwZuwaoU1
VW9JC60uVsN1S7dLkEdB4PHRANUl1T61i9BB+4RHqpNF+A3qm3EzsaiWWyWWtUk3HNryytR3B3wQ
E2pX+E5YZPtUon7pP47s+bLRVvYBs4biDBJUkRMcYhrHUDntifo8RB/CRul3ZU7M+knAnSorRmuM
Z6iRgUb/drK9jfCx9uZnq33YY+px9mqq8Oa8uwOXt9+cqi1Z9ZXlygwv9pvWSVSLob3UjZeuiQba
RGhl2km3/HrZ7muGMRxaDtyilYPlxEvsvX/G/PW6cc/P+2AViJ2UdBixCQiWo+Mu+cLUltLp2isb
TjyBXhRCdQgOTCVgMhgibyyu23LNcsdMRp/3DMukUj+c5mWiG2Fz7ZUNpxVl607defnZtI5rOu2s
fKu1YG1owzn7IimbIsEEOn16CIZ8p5wtzcOV5WeS605kbsdlhKFLLfekQqKh/UlsCeTUVew3lJjc
ujVJC/BlZ3iC97uiP3L1o2JXJXUg2PO/C7AZstJBgzdMbiVRCzjsJLZwqmuHP9/wy3IEgiGxEBCB
htlV5dfFKfdgAgQsCnHlXlnqBpiz3VLfgoJwd5U/mby6kwDa05oxzRSgXsvzwqHb6vRZWUEmgW7i
eJMeOFy1Vae0eW5YfN0rG346kkX2fMG4geWFoLY75+yuG9nYYZWm/bS4iItVe1TTnXflscNUW6fo
3S4GhTfO9YPb71L/5br3NXwUvT1gyk/ZGNf2MR2w2PeXx127u5o8uCPWl5uhQTueb4qH/pDe/3ae
aXRjPYnd1mlmJQiYvDUQ97IXwnGS9KcfU9nEQO2EjN1OjB4uf8TK8jMZazxgCVzi+WPseOCNAi8N
k1slob8cUf/NBxKTk0YFImlByw/7RP4B9f5dttf3ci/C5HV+vPMOXhTJ8MvRs0Lyciu+XfdBxpZK
m35gjMFiqj2x8W7i10U0ejbghy21n9yiDnJENFq7J4SCm4RfGQJMZfVzKll1JBljT7HdBJET5m/d
rtbWj+GrDVwVfXf2GPMaoMWCfSszMPakU4Sa2lZAXjmC/UX5fLCMV2tK+vo8zUEb1VzcB1UQudVW
UndthRruOzY5SLVybKszmtlDZbd5PAq91dqzMrrJOeOrBBUUDwbSwYOwRLjQL1etQ5NtphhrIAbc
BZMalEAdHAuE4Msjn/fQT9zK1Ervl5T3lcbIU9fctAs4TRz1NuEmiCzdO11Avn75OX9hup89yNho
A1V5uVKwjf9c7fMb8YM9DOHBevNu9D674S/69khfLz9rbRoMrx3AzFE1JR5VF3GVPrpb4W1lbZoU
uKUMSm6hRyceCyiO0ATYqe+d7W7sAGujG3tsSj2W5RyjL/Qlzd/r9MUuvl82yNrQhuMufsttR2Ho
AfjJuv4JlbOoT698b+NAbKEBsCoDxDKLlPEwNodsRoexvPK6Zwqnd46XF3WDfbHq+QPzitgbtsTS
VtaJybkD2dqpyhLEGncqgFkhYZNtETL/Lcx+stxN6luaQQAC1Alj3Hwfo+RHfuyOVsTiIFoenoq7
4o5Gz+z0b/Hr8gT/LTl/9jjjiDwNIFq3z7cd+378nTy5ABo+2VU47stw/PUneSjvq3vrlN2zXfJz
i61zZTsw2Xd6YRU4lCOWBogdwNgB6qRo9egP50tAX0wbl3L+eYQyG6+qAP19k4LkhOJvor4reLDT
9XPivKUjIExbWby1+GTy71iBtlk7Q7ZbpGNE6XLqg+TgLn3Ie2ALuPtYweHrYHiGpMBdyRPQMXOw
YOioLN3Yz5fHabbiy7O5ZlgjEmjH7rl1VhB3+7dM7Fr5JOynOt0gTVpb9UYwSKYiw9GgHuPCLuLA
H/e4Km9M1dqLG6Ggy1Ta92LEASFVwa62vF2RF89jdTP51VYP9Uos84wdvG9ZZzUJgruw/DtfyjrU
CfBImbguX2n2bFHRMEuNiJWcR7YFaOpV9UBiNmvR1sUVtoC3DHLnpkctfmYQb9kiCV+xiknF46U2
CkeqA2yXJJFoqsdRu/upVBsH+xUfNHlzdQpoZVKfNxC0QjuoXtzRuYSi+y0Yhfxx41C8chQxG7OG
xS2cJTtbPuue3Kp7XWpyaLR33xf6qGtnd9m71kx19osPJ8xKtSmrUDCFwvdtwe7SZZ9mG661NrTh
uPksWnT2Twj6nKqwQAFsz2bw23I/Vxu77Yr3mhS6OARCvXLA24OnlXn30xaX09qrG65bZaXy2vPZ
ZiIvUBEf6/va2vCotaENj/VAXqvK81bYtneWd1LJk7oyM2R2YPWatnni4K3nCRKnd+111XVitlul
gJgpcray64H0KHln/nXZQ7PBSnENSPuCgWlq7WgD4Kt95Wnm78b2YV0XiSxH9OCjDjXHynu01XX5
drOlahRV5swUp6RKFHsH4JWFb9Gtr3i82VOFKJsQK5BI0rjP2XKygqPF/2Hjm9NvZYFX1p7JfdNp
NikLmidxaevvJF0ewKb5p8+nK6fT2EtB3HL2RnyAmyQRZOOisdkCU67ZxnDIIs8TtJxXuJiB0Qvw
MhJ2tRumQ/8wZvVuhhrrxs1sZdM2G616WWZFGeR4UObuQQ518P03B8CnfqvmtBKyzEYqTZjIUx8L
E4jqrwCbluX0elUoN1uoEhtyW0DWId+k2b9dAWIKO82Lh8np1ds1T/DMAjhocCFowHA9TuZnKHuF
tT6xdouc+HPDeGYVvJNJZgWlwlGGyQFYFnAkdJtLc2Vazf4vf7BI0iewzdL5dmyBHu4IYr4GtCYQ
5pFT4V+3IZktYO6ctWWd48gPfGCQ3wRb1DUrRw6TVWZ00ONPcixLtzgopJdSQLzpeNBuHXqTeBqy
javTip+Z9DFdXgVpKmEnVswP1EruBasidHo+aZkfUxDKXV5In881sY2jAfGCoqmdHhmcOviBnvki
nDm/SuyTEtsIQ7p2OWshjB4Pjowk7cNuOVx+7ZX4aVIKJFM6CTb5Q1x5oZc5UBD9p1FbLeFrNjEO
BhUwfok74bW1nELNIMq8Ve76fGTPbAQberCquOQcl8vbtj82W9LCnzexQ/71f8+OunCrQVXpedw2
VMudRBIxQ3t0D7UK5X5RzrMCqcpl03/uwJ7ZCuZAZX3kCb6Bnjk2oAdT5K8BlCu2Gof+buD/zRlA
6PR/P0Y1RRBIgAFj/fVXG/Gnl/npwO7v7N0cfrHQx77xHZ8vIc9kBZhICRk+zHDM2hu3/Tq6ULwt
v1+20do8n3//cOaB8p5OvBRj5/ZJTDdyK+ewNq7hrc7keVQtGLdt3gM7C4fmKrki6plw/6AFHs5j
BW7fRYY1P4Ud1VdFYs/sBPOQev5/Lz3Pj0t5WrY6Wcnfnfo/K4UwMwVDp0J0he2kbyCWJRySPsGS
Hjpdur8D6tAv+kyd+OY36dLs9OBoC6WlFiQNL06QNuNtM9up2FtZlv/wS/yL+hEJyS/ocgfEsgdX
SfKD9bOEDmdh4b+C5oUIidapD3oXyL6B3Yffi57NoN1DDXsAK4zf86jIycRCF5sCjSSkF8UBHDKW
m4e88+saBFxF+R0kNVa158nA0og1Hc13Q587zp46Qo+7amDC23VlufwLoCD/B3uZU4RD0rTfF1IV
YMiGONYRzBz+cy7cWYE3YakeFORR1G4K+pEHkQ1ZiWZHS6kPFGrOXQhQ1Ay2Kkss8oubUyLDEdRV
aCyse/BVtipon5cc2qC/XOiUW3snczXZC6gxvYPxucz27cwdf6c52spil2kQmfsVmwGS8KAD9lBL
kAh9n4eCWy9ycBd62zhOPoAwioOVX6usn29nS5SPC7XqeZ+OxCfTgw/abdJHVFnVHKGj2kv2SzUN
+eGMbefHpGsakoeunSrxxKqGnHuJm9x5hsiboHWEOfeizFb9HRE+QTKssfu9csDjM6Z6CSA8QQP2
TKsaKNLK9UpyDwYxjxyzWWQJGLUg9ZD9AwLt3HngrEpUuMxWAjxtozk0i7lA8HeKfHbCRg/C3qmW
4xeQF/4FN/GMWqFiacoOCzoRb2wn0QMJaSeU/pO4ClKDaZD6U1g4maYPfmpRduQleNMOHAwMXRlm
Xo1Zpl7utBEdmQzyOGmrCrCvDFzu1YLm6cqzi73VzNJ/tAaffw2E6y9Ydxm6I2bPRZIjqdP5fXTq
+cs4W+0pm0T7tAiK3lkw4Xg6dJuuy0KLWfkL2Kt8vuskaeRRQGTR24NGC8pVIaeWl/6UmTf43yCf
ndR/ykGJ4PeialtHk7LnKWRz6rUHqFBhOlnSjKC+ncelPYiKtAOaO632q0XRgvZSIkXpRGjpHYna
gT+q7e/qyfHAU6IJFlDnod/R9/yBRnbGephnlKUIyyDVv6ygTu8In+fpDvlM6GjlQpVlrHMOxiUs
dO/Gqsv5R+Vl83vpI6ZAAHgCtdXgjVl/AllvA6Yo0DzZL/bkyi4sag3ny2E0EQaDSKuoqSBq9eb1
INkDq5a1vCioZsodMqxuTMaFfynnvJ2OvdD+T3SN0Ac2dIN9dCaL2ZHPRyR6W5t+XWbkXF9RGceJ
I2dV99jNrElvmGidPi7d0hmOHvStnNsxl9y565a+yL9PDFxhaMqZ6vz+zCPQx0Q2en5NnbprHixZ
OWJHyGB/h4zymZGtkBW49UbAGJ7BNTX3oeUO3DtQsGn1IYCzsODMCWnCFkyXOIZ2islbIpPqPrPr
9qlNdPAvBJ9wxADFVTPvpVM0cTJl1UuyzGDAyR2Nz+nsjkY9mk5pzEoIpT3hSs2tKWKDYv1Lny4j
mqXB6xY0QFA0pPQOftA1HLMPgsFQLiAkirqqxWtM7oBAYrUOvW+HST+nrQycg+V0vghBmbb828KY
KONJkto7qbsAHfy1G7BDTUB26DiuBzI3mRTtzp9bK0PHFcB6oVXo4HVq+u7nEMxjDfgxSeiEgCdS
GeVTJ/Yu6bw/sEMH7jxResGeCpQ4drqolyUiDoSvdrL1RdCHTaBU/i+CV6Miv7V5G/kDcWhIwb63
nNufpVcfh8DWYFlAnd/LQ9WO9oLDK/VVHlNQSPqPkLoG6ydXkv2DjQDrDhwd6XQ3gSwOOJ9Aj8kT
Wnca66ZfZFFGXV3MQRyoAqqdKbM1Xhq8fMCODjRPbjsXhHmHygFK5UbjKd+sLMU3jthU2r3l97jG
hw3pW3evWQGculRj9dosAbpKizNn4iFzoMCICKnBekG8Ijm0UsgW2ZsqVbYbthUf+rhwNM2hcysR
a0nWp+gyBuEubQtsFrL7A4dtW/DrJf4/FvPtOXbByPDaYzf5lruzVg8BaRf7eeznnp7GadLVDsqP
mYuuJIJOxLkg9XAvrcbtD8IRPY07mMXaB25XzaB+teruNqiRP90t3CvvwC0/J/FAlQeqp7xm1TPp
ktr5RpJpBCtTgnwCklGzHYJBYXLDEbmYr24C1juECqmZux+GLu1eCOje/NBKvck9kKbS9clqmsW6
GUaVQ5a9VeCsTEKnYjw9KU3g0WGNvFmPAdOsDGfZsnJn86pUL4tNxwpbagl+FXviWF3o4WXvID5U
4o2AzQe1nKxiRMbDsuAvExD36CNI8dI2Llvq5hEKS7K+STMwZMhgGUqoLjV1/kZBZAsJIVH8bpwO
QV57ns//6aeg+zYhMtSneUIgPSn0GoGdcKaNr++nUYGsMwKXTP2FZIFKvpFMLWU8u409j2EHDXrx
0skh8W/AZMSKOBE9dudGpSCtRAWoGW8w/wXaIGQACULpcRHT0WnfpU7nugrbpkmDSI9O1oZugGdF
6Amn8uCJumcVQLvESt8dYWuUYJxFv46kDqoDUjGZuCF2LuqNM+Gnh2+c3IwD8gLqww66wnLPhOwh
82WDLiPJ/eexrbc6lz49K+MRxlmZig5wHieRexATzVCL0/mbp6ri+fIJf+0DjKvtnIEw34X68r5d
ZCujUYB+Ie4USEexJQzFVbTr+Agj25ZkAJdkPpN7LnqA8ESz49K+KgmJwY17Llh4hzxzoV5w5jc6
QizjT9G61pkWTVw3zWbRqnDAPlq2ntzbdZ8da5TMoxH3gROgCVuSIedb4Sd3ALN+JTkal/PJkvuO
EfuUg942kmR0D1DFKSM5lfNGxmFlOZkFjrrheSOheL7XOumOniqKCjXYshyqLRb8tS8x5nrq66Sq
eJK+UT49OLw7MfSoJ1N9D/6VjULQ2kcYM04y6CZ4VZvuF3B1HTKPKLAg0i1J15XRzaoHtwOaEDHD
4xyd/5SAGnJwbaZ0q5V3bXwjy4G7T1d77nk1jQREzUUtfRY2VKmrSK8JM6sgOSh4HRSE5D7xPPkg
fBD+WqncQoasvf553j8kBRY5jF6PKt/e8YPFCplTV1VoLUFxVUIbr3+OVR8eoIIZlxNvkXtwC4OC
UoEzFazMV+GCMfr5sz6MDhU0MYHiFiypVqujwOuqnxXzQeBIXRyVLkfVT5OeeIYRs7HPe9B+wAxP
lXxcJAFmzNLHVPQ3GeOP9aKOl5+zNhVG9C48CH5VtS33JQ5cUQK6szBv+Va//Ioj/+3p/mCpIZWz
rLAv7Ps6eJRT+oJ2Rx2Og9xntLyK8gymMlx5ngPQCytX7kfpy5BkZA4tX58u22dlHszSyKgzzthi
i33Sju1tkSQHq03uMz13ZzxQvktItb/8pLPvfhK+zVKJtJGiRIYbM07yE1H1HVlizfMfWVqdOlBC
NlX5ft2Tzt/6YVYqW1oVPzt30QanAMnuhN02OKK3DOAXnqPa3l93NvhP6cEfiRDT+ZsgmBH5DmKV
1+RFnGlwu1/3MYarD0mdV72Y8AhNXorajbyijqbKOUIqa6/me6Tdo8tP+jS1TJhZh2AyqWUKAt19
Ui44o3nRlOaPXcL3XUse8sE9Dlbwoqj8cvlxK55p1iMgoiGTRteI8UCpu5FVtWMSasvyt9iU15a2
4fpuig0jSzMrtiz5MyuD2AF/H/IbIHbMqvYmI3qjbWTtS8ztvMYJAbgZC5QflMXo8O1OCZSuXi7b
aeX8aTIeu5Zb21DoOkfKVquTY+HoH3EKucdYuROSiJcf8/lH+GbBIoO0AARn7CSWgrDQhizvjqIV
ZmP0zwOl/5+yBZKdTgnlr73Omu4wVDZEbtIxgx5DJ6OJsPxw3VcYru/pxO1aZ0ziylHlF0iCQFou
S5uNPpI1Gxn7ei8ZcKQ47MTpwCIyATTjJcOWKs+aiQxHT217QWWHiD2pwYnLkVCehhAwRpWiUIcb
Zhd6aZFfA3pB2uj8hR9CZN6j9AXBEYTIBIetrzW0VYsH6aH7dyNsrZnK2N8XMGkWuYs7BpQx1DNt
E2fftDm9ciIM1840SMynBBMBPlP3bgElVTT2Y/l2eRF9DouFdQyHzpMBZP9gTfuK1KYSu4T1ymr3
neisqo6l40Dma99CsiGXULYHV744+FWRwiF9pLIIjZyC+3LjUz+PYr5Z/+9YwrtCQZi4boviDsJf
5GGRgseCNElUuj6wD0OhrnNTsx8A3CONkJVtxXMO11+oSg5NVo/3PQHbJHKlSXzZwiurwwTJy6AR
xZDVSVzKXO8H15GAoM1bgf/ziOmbeHiH9unUTVgdAHdapxFZywjZEbIjjrOlKrvirCYkntWKO57d
JkAYF8ehI3W4TMiidk4eWrP38zorGRGhHdLAteciiZczJtDmzvJYUpJv7L9rn2CEAIcO/gJddCvu
wXETUlknzwv3mwiS4vrQzEO2ccJcm2sjEiSWlQxu6Vtx3QFia2mvRAK2FFeObkSClFZeMKEGE4O2
F1ImNuMnkvAt3sq1lWQEAqdqc5xTSqzTBgIZE/G7+8VP8gegkILrAiU3TvcU6VuftJhkWhL1lATM
OaVQl4muWkImEp5DNqyj5zAMnoUsnjzLiepE8P11oxvX9CBoGB0DxCaFaPytp2l3QqNVtbGXrxjf
ZA9eFtIsCQp4sZt75VETsN5CQ3s8ZmBh2QiuK2vTxMSThi+J6+fJ2QdwVZBDfuOLBYWQy/ZZcTFm
OLBED0jW5WkSO93k7UirjkWrT+D1/d0501brzefHdt/kCobiBpfZNAGTMPRR5fd7S3o3eZMfcz3s
cesCa4eG5tuWduyayQx3Lopx6gUk2GMofbq7ySHZjluOv7FeV3Y7EzNfzszmBeTuYmEHp5r3rzwr
srjwIRuLOnNku9O0MTdr32G4tliWshG+AHzQFSBmGgHbBK3DFspv7TsMr4Y/FNCdlElMvPxnVUP0
KRHtP4PnHSCi9AuyQFvJgZUlZsLqR93pbHQRobAMgm9C8fyuanl7snHRjR3piOuSQr6JrtcZBMPG
0griJG3SiIMe/zjTEgTRhW1v5GpWjGai7JUF5T+HAsQCZpgnF30IuKzl/6BydfT9BGUdUdONyV97
0tmaH46/DqEFtf6Psy9pklNnuv5FRIhJiC019OQe7La7yt4Q9rUvCCTEDOLXf6eed9NXbsEXtauo
hYSkTA2Zec4J3RTQS+SYfsSVzrN7CZHZ6k6MKfKtU+PgGcwmFHOsbwUWczMh9xXNdN/J2UENkjv/
I0Hv/Tlls/PlutYvvb4bT00gIOdDmQssSVO8y9D63iuKduN9+3HkBs+C/7bu0ypfiK/Qule+Im3O
DzW0ShMxTre9gwx9JKBKVemNE91m0d5/e8M55aOwBVRv0IlJjzr1xdElU3c7gf1m12RAfazPma0f
YwNAqD2E7JZH98j8wTvvUmfZQf+q8zci8JbjixpbgFem8ZhKtJ95j870qcClKnxZ/3RL0yZSXyCF
W7g5ms4znOlI4+ZJCPbD6xo3DvUeWBfe9qjgiIpvZL6Zm398fuV3X9zxnZmKWXaoe0LTNPhK5qeh
uSVXXhZMcL4XQZwrjcMYjHi0P0J7PN4Vg3epOpmuCyWDNOq/X98sMBZPRPFhkFO0p1WECvWliW7W
p92yQZiAfLzh5hkv0fgwgfkWUuy9jlEss7Rv681brN0E5aNGRTBoA6IuJ+zBviBu1JTv2qU68nZL
K91mlYbj1hIkhNBGglX61WFwq50XeEfpjRv7gm2CDH91piFQjj/RfSvDXZ+dtzlLLKdBaHhqxRpZ
I7NI9ykjKPvDrYaMCPGoYyrcZCRbxfaW+TGx+dBagcoGwQD8/Aa1RLu4hfiyu/VU+ZhHBlV1ht8G
uDqhsuPS/Ijqpocuyw6pYK9B9m8UHKNQHjLp7CswdAZqKw1lMSoTul961I/GdkSVZDuiDG25b32x
Az3RQ7Fs7UaWVQ8uXb/bMrwhkBKq3tiNJEMK7fMcbfEO2D7edOchDmrSYb5U9xaO+S5CtYTzjJvt
/iqPM7H6TTyIibr4coaI0BBGqBpju3pGYdSiNp4vNosyDuZyAZ5onNFFo6EN66d7eNxNkfsb2CKL
XwSGQ+ckrDJZYIYy372H/vMuXCJoE7SPra6OjXulYweGY6uShG13WeI5XSBCeVKLd91RZiL3wSff
Vl06YH7cx0b8o4Ms8dXP9eW1GKYJ3VcQlkEFHdpu3S6pEdTIy41ptximCdzH7Q1aYYSwPe2zO3jY
EUoityrMnsOh+Hf94y2G4xsHMWPVqFNQ4O678lUOP0b1xKrP1zVtOKyi/QiGajSdhzQZ4rcofh3n
7+tt2+bccNkucAdoCV8+e/7WDSyZxRaNtMXUzSqlieNhjmoPbAbN73E5o37wTqljFOgji7eoTG3r
anjrwooR/LSw86VV93lwy7w/Ea32mftlfXZsi2q4qxqcqCQRxuBOc0Kdz7N6ylV3WG/cNvWGk44x
8+Ox7dA4BWdbe270hinaGjYOX8gBLWHKcO/hfplDO1t4N37eZn/WP9syJ2ZZUgEyxSmsMOej/C64
TOYQEitsA1Bva9w4caEvnEVVhQmHmkeYAN5y10b6Xqgtc7e1b3hpRnCmoyQaStXRt5rdV6Tfk6Df
Xzczhp96BKJihMGXUlKh3PT7og5Q/j5c1/hlRO9O7aXOZ4oCalxmxfALUYjfPOwuhRf863XtX4zp
XfsRL4uexy1cyTl2rn+IUPfXiq3gvsUkPcNRZe0yiBVh3r3mwYmO3vxn/att7RoOCuyCJyGsdDmu
u8997b6g2GNjwm1NG+7p90h4lAJNQxX+MW/iXec3V1q54aD9WA0jUDS4VwZvLRIoYXcc4q0CmotB
/F0UQs1CMmhD6IAVl4X03wYRJVIc2Sa9ra1xwz99KFajjqmhuPU+ZBVgFgB7gFjxqsU0K8h4CAn7
TsP5Y1e+8YrwpMunjbuF7cMN3xz8sMA7AR8eza9xzG9n/ph611VqUrN2DOQikasKNO7T8kboN1FC
IHuLptH25YZjdkXfAj6lcCu6vAHH2xTonIluWKLFyM2asXzsw8JnaByw9FsoiRy9cMvlLWezKVPS
93GEBB6aLvy3ogoBECqSLvrCNjk/Ljb3kaEbDjpVAvyVHjqIHJB6hgjS4clUzwDrI1LcJ2Fd/orI
9G3dNm2rYLgsBLFLrtwyPlAi011aTUXCeDTexKXeSixZsg5m3di4VFBWryXWoj1GLE+iatiH8fcy
/6lrkuT9vNtiC7IMxqwbmwsGpd2lhL1Ozd0URklWoEx+ilzvZn22LHc/E6fe+W3qd2FB92H0LNl8
F04vU3dW1c/JHW7Xu7CNwXBoGsioiAN00RWQrH+b/C+q2nqEWyzLhKnTGeXQsYO2lXbumfNWOw1Q
Ib8EH/ek35XlBgmHxUPM6jABCJ2YJLoZ85+RYsnFuQs8yeXWUWDrwDh1keTD9TKn4V6OgFmS+GnR
412+0C+Najb8wrKBmCj1BpUUvevkUAfMxPw8p6J/AffrdY9xE6hO26WhZY6EEkA9kHRpnDYsD412
2bx344L9Xrck2ywZro0kaA2955wBDqK7Gz7T4jbUmZcQ6SxHfIF6We/nY6sKzXKwaAItTFT57MAb
+qNc4vmm8EC9NAKIAm4UngQknR46390I7n3sg6FZH1Yso4Ka9cwuXCO3GQRr2LScwXR9A77Vp7h0
t4I+HzsiUKH/vTiWBeUACqnooPtc7TgDdDaqRpXoEZfV9Zn72MhCE9Q+1ODAAdoITHsQP7oPoji4
k7Uorrp2hCaWnTdlnkYCosok0uQpTMU83DYijq+rnQnNwrDW55MAWpXunbbfFQ5FZbN3A6TVVUd4
aCqdUAIW+jgSwcGj7XAkwPzd14uT/7lu6o0LNhdtGXsFCw9MuP50T+p5QcjT53O+Yaa2tTVOcUVm
itr7KTwob+n3GX49RC2hp/XPt/mc4dtel+dzIEcongv3RqdnDmkB6OXsyeI/+Jx+GsPiOhs167wA
D1bOQKGtng0OwKhZ3AEUSv5dH4ZlksziLjeENG3nxcEhSPkcH1k1VPMjXsaCbuy0H++BoVnfNSBC
NgnPDw5dEd0RKv/xouXGle6z7ywbY7B1cfn/3QNzYG7LitwJDgwki+ktGYf2k3aF82XxPP+Zgt8u
2Lga2Hq67FTveyroXADoGRyUy59pXR5LFbvJsBRfisuP9SWxdXJZqned6Hos60Dq4NAMABqR4TWd
opdC8efcD7bYQj5OQER/wfDS3Bkhm4p6By9Yqv6YUp51zygpL8fuhsTcb5ukmCcH8Pu6LWjnA8fl
DsFPFqCkRCdRh5DnQygjf5OL/jKFf9258UHGduDVE8rbCnc4gTuQQnCA1+KLHv30R70016lM/wXb
Y4yIvpxc8lzi/IdG/AUpjLJM1914Cn7oTBiDsSdMs2gbVJpCo2xR3QtV8RzezSkCCBvB5g8P3igy
A2QgcnDztiH8x+AVPL9XYoRezn3oZGHXJbkHmOAnNw09BEJT4MBRV7BukJZhmVi+YUTJf8CD4dS1
DBZI0jY44NTpt8hULUtvslFSWuGjZYtlkcvPcqoAsk7JvzDOrVe0bQDGBsEhkgP2kqD5mclBfOlb
p/qWLuCaWJ8e2+cbmwKPa0Z6kNqekObj7KjdKC0PYBIhb3UXkY3DzLb0l6G92xSCQffY1lJ5apwZ
vMm4bR1BxbbTAjhRdUH0cTVsva9tAzIu910as5iVcXRP/LzcNxP3kws8ezen8VWYQViy6e10limL
UvXM2w5naJertrivu7bbeqDYltw4/Fk8gGEjJPJEuri71zwVT70rt3DSH27R+HzD0S+iDnNPc35i
EkjX2xJo3fIpqCQLH0EpUv6evZ5u1W1aVsOMuileyJEI3p9SUPXfUTpkSUY6UJ7g7Nm46Nm6uNxx
3hnXoNy+qZehOzVpFCUoF8tvYFPAegylPK47icV+zQgccGueg4R6exp6vshHr0FI6GsZDZM6kraW
3dsAbD50q0RYjstV7ElRZHJcMnAtLgXN5KmgRXoHSnn3QJotfUSLDZihuQ7HktJUyFOXLf4dVPVe
p4tX8mVYIGTBsv36xNm6MRwfMN3BlTyXp6z3ljkBxVADOEvAbvui+h5qMBys92OzAcPpmwkUFSTz
1KkJ4OW6HLI7yCcuO1xzt/S1bV0YTt90onehX1ydsgqANfCfkETNLcqhBGgPrhuF4fYE9Bgz73l1
KnGfoEnQ0uwb81MwsXRBDl6l9V5sa2K4/+SUF1WIoT1xXacJn3APLB1+12RQSop5796sd2OZLzNs
hwOc9WXaV6eAq+zYkTzaD6NTJXEXbt0DLdukGa8LGh1xVabNSXuh/p6pmT1i/9raJm0DuGwG7/YV
MmqklMKqwtbVIgpRuUuigjwDF0x7lc52FJmgTuL1IbI0ZX0qF5CiJKTC9TnBPXnYWAPbBF2G9m4I
tCbuDK58ddLzRD8Rlcaob5Vv1y2w4dvai2LwhnmY/W4EqJK74D/yZtQ9dOVWSY5tCQy3Tmftp4Ly
9oSKYLHDBjUdUW5O9jNYhfbro7BNkeHWHPIf4Ty09SlwmPe5DOLlQQWltxHKtLVueHQaAqzVL111
IpLiIdCkTnhDp4va8HVfb/hywH3qVrhanTwHuQ8qffdXW45bstoff/1fQM3MLbnXu4E6TVS4VZL2
U8aSPoZu70aI6eOt6C+sJtKIbS5jXZyABp9uQOamUMfRRLfe1Dwu8bRVH2Ubh+HJTJb5FE9Z8xzg
HSrduEUmLd7idbY1fhnbOx8b8k5FXbmUJ693UDqc9y2SEopU9VXbNTXDcIAsU+zYZfPcxOphcoo+
6dj0sy3Uy9yJrZrxy0z8/X79C6Tp0QDgmk7JU5kX6a0E9VDS9XV9SMsAqA4WfmkF+N3Xbda26IZT
l1XI54jNxSkgKPTqsvg3GXJ9jzT78/9eBuu9fLx1UJN7EnK4Ks/7vnlmqK3fa8fp/Vsvh0x8wtkI
8ZbrejH8m5K5QF36BAMOwbA0NZCgUjjCk5pOy4aP2OzLcHEwxNDMDcrixDO/cY+Tw0AvRptq2IL9
Wzr4K0LXd7mY3aV5LgNR7YgMP7VjvSWFZFlsM0JHpL+4paTlSasmBTtUFz7yys92PBNDsoz+lmjU
h0nC6C8gJrjrFmf0PPoKSjNQsckORG3SCdU+c3ApqKO02A2F392qIn/OW/p1ffktbmNiM9mMcFIZ
Ezw9dMWPvHS8h6mnoLG8vHN07ejPo0+uYhDGEC+W/m6j8cADWoqZy5/DMkaIE8oaKQwlNoZis4LL
/+9al4Vq1KxIcQI5GqpIeVeLPEk9wraAMLYODLdnOqtkyRpx0n7ZVM+AU5P0DpSM/lbdmG0xjJOc
hK7jplTKE8MJeFNiO8H+WB4HDxivaI5/C7H5graNxXD7QZElLoKsOGWOP/9gIBfcQU/8ypgMNYGa
eGDAkgevvU9T9caLBpyNYJ869uBj3gjIWAZggjX5PEQVaMy6e7CDPkxZ1iYhgjEbJ5ZlIUzRYuKV
VVeknntS2gOZZVa08SfCQcKH3PcBggrxPRJ8Kd0YimWjN7Gb+sKS65S5wB0iB4Vok47BWc4De5jD
67I9Ef0LvBlUWSTjgp9AejiGezaCPTdhSzf/WN9HbGMwXbtRyNrzfIRvVPJIm/GpK5rmNtL5FgTJ
tuCX/9+5N07aGQMo2/vMccV3miuwa+Y99APWB2BbcsO5+YjbAyvVdBpQDnKjNf2KBFa5G5BwAHdx
1iSjAlXJel+2yTL8PCs78PmCDOPERbosP8nQRvKOsS7krzNIbMWv9W5sM2b4OPVbwbRLwcFI3Wfu
TnpfNE6xX2/cNgbjUAcPLAKToGE9NY33nLEmR+JTfGk5QjDrHVi+3gRrdoszQZE8yk5Es2opkynw
3PSBEIdv6V9ZhmCiNJkrvSED8OzEwVT73evluNdNQ+/nUW7Je9q6uFjbO6OlGkFWPDOXV9WnIIYo
QBNWIX9TFdhLrpumy7XlXQ9e5c9tlrb68j4DmWCAhZF7MMsO39fbt/iFicWUU90JME2XP1UU/86n
8BPzIAoiXfe3642vrtvzDYOyrffl/3cDUbnOwBfcl6cgr4fuiwIjynRTFmKQ/66PxLYWhocPkGmL
oV28vEIO/DPyRGLXudV07BGk2sB+2oZg+HXqIWvoZXi8dkg63TdDSFG25kXReOVaGw6dckGhwTCP
pwaCRxiCX745Pci5N5q3TZDh0tOw6DxUvX6VKGNpQNaSJzGiLzcxGcaNKKdlhkwwZpNroqlL9WvG
FgixB4Rr996XQP5sZIhtHRih9GaYiYpjdMCV6JJ0IGq/aHpVHWtETcXk1K/B3Fz18ymFRALIxNso
bhM899l+3URtX284c+eDTVDOQXaSQuMNADgOX27yfIyuSyX+BcskjUOKGFQmr5RL+SSXLPiNe478
s/75FgMyYZk6EJGSQ6tfvQWPFxBm93vwP0OKxMNDfL0L2wwZTqyIVl7d5tlJeU5d7BpaD6g576/d
TkPDhREIIW3fTMNTKrFPS6fjexD+bXFd2ibIcOBpWlwCUrjhCWjtRwoucVSMRUfcNfVufXpibJYf
REFMdKaM8LIaaNQ/ofapS6CvwO6q2O+apGazhM7xAHapQR9VGT/3fZpt0Wpc7PODbk20phx0pQon
c090QkDeq7XYN6puH1RcfAUvErlu9zBRm3RibgG/wJXgklTsVIaQnu9p+mt98iyrYyI006lqUt7o
/Jw1/nCjsukz4yOkVrr0bb0Di/Ga+Mw0rUCbnToUz4rLjYZB0SK6W9g8LMfrOriM7N0Z2mQqJGx0
0hP492nwOIx9nf2MQdK7RdVhm6LLyN51oCEHM2c+7KvL6yLRyOdD0gP3prHfDK7ZujA8fGhH4oAj
XZ+yhjbtw+QPLRh5CFeeTFpQGgR/1ufKZrOGp0vhB25VR8tpQuDgpsnr77xc1AsKbL45AmGk9V4s
1ycTrznMAnJ8wZSfoe0AVs2McneHOrL+e9B2qDAifXNX4lJypYMYJzhjNIqR3ElxPvXlDx6KEVxh
Y7klL2WxXxPGiTqryQEXOo6/unfZThdx1O+LamEbuQbL0ptgzrSqwT7Z1PlZMv+EpCtCuLFqXote
hhseaOvBuI+7ugom1ofD05K2TbgP6oGmv6a0c6ANg0d++3t91W0TdbG5d27CCHED6crsTKBZ0rxy
L2qK71ApCPPrHN2U+PFUP0+IAudnD/IaQEUWZO8O3bf1r7d4honvhHx3VeBIzU6aVt+bevilKqQ+
g1gEKDxDbHC9F9scGX4O9aEeNait89ZlXeFDz8ThIwDTutl6UFyufB8cSmZFW0CwgSxDmr4Gnfsv
dxCWQEjw0yV1D+GLW01y6GMG7Ybp2kZjnOy6QH28JIV/Ys6QJ0MW/Jmd6Sp+yIiadW2o6Haj3K38
Uza6y29G/O6+dMA1e9VCmFVtJEUqsnFV/yRlxL6ByqH3dxVUG7ZqAizrYJavqcZ1kcAt86/KUUFS
8vBeOm0Clt4qGfCiOVROfjuKcYvkyeLif1WzuVkYI23vnboONKBYkukQSC4gVrFZr2NZbFNfuRNg
wGhVn3/lNS3vZdc6d61WxXXPMFNYuZQqE2Pp8jMHSvPWAyT/3k8Xgmgd3wpLWDzcuwzs3f6UlWFU
hb523rJibD8pP532aTzNt7qd0puIORuxA9tSGC5eDs6A+vg+OHHHCyX0biQ5p6qnVeL4ITuvm6/l
hDVL2VIOlW5vyVHNpAQ/EJrVSTh54XHpx4e5yW7cMd26XdumzXDycgjmaZywMrTBrusWY7Hj1Gc3
TsiLnVtv+rtt3oxjPOhQDixSxc+N14V7ELYOh4UiohDHwe/1SbP0YBa1NfBJRbx4eFIdHgHMiabn
cUYF9RKI5eW6LoyXuFTEaR3phyevQAb4Zsr1Mux0U831DtotWwl+y5KYdW1atCnKstz83DZSHHxY
w167chcOg95FyNjcXDeYS/fvHAblcqhazTt+9lXLD6jPZg/OFF4Ivv0Nr/+YRzf6C2rqibhuwlnh
POzGs+chgF5n0yOLkQlSc1UkzeCEd1Xm/utmnnzsOwD018dm2c1MBQOGOueQiHJ8SicfksKppD+j
mG0hvWytG3tAg3r9jDhZcW4mFPDkIh/3RdE3+/Vv/18p4QeHvIlFlQOdeDxBKCoVjrufwM5/CNrS
/760xH8GkJTfB+OFYCdNdXOXglkmYWnT/SS5Kw4Z5JY+pV0hvroT/dotFa+TOHOuq8uhpt7BBH4+
qF259OThYXHRGHIqUFXhTbO1i9um1tgmeN9TAQHD/on6k3uTxb47Jm6EcvHrDMOsf5NhnqkxbvlZ
oqMogb7gkkCaCtpy64tnuRiYxW9UpNBo4L4HJkZCjpmfu1AZbMd9I0Bx31T578GN+h2eSPmGF1sm
zASvujzrfTYWxbmWRYj0lz9U5ZHJpdiqBrKcRWY1XAmOiHaEjOETn1Bwl4bDa1ZU3Us5jJ/B1gmt
rzglG5NnG8tlZ3+3IxGwKudh5RZnImDz0IsClIKjHnZrP7K1f/n/XfsDwoITmyPnjUl1EwTh+LQ4
afx5feU/niffvHKWpMmbgTbiifEwHu90WTvHIEK6jQqt3E9TOnz2c2crrf7xUHzzAlotHO9VEEqe
KwSazwg8Sz/RKhbXIKwAnLkM8t1M8SFuES9wyie9BKjhRHTb2VFUDMe7Olu6J9hw1x/W581ySPjm
zVOCELWP/Sh77BSjuwnFrgcdkmfNmjBRxfwTZ6zY87F6cPvyi9vmv9f7tc2gYWxTB+vCe1mcoX8Y
NodsGWJx2zhVE31d7+DjrcA3L6QlizVxXJI9kiWcDtPy9TIqjza/ph6vTjk2d27V/VrvyzYY40SC
/s/SSlnJs1cE3REqIfRlhDTpVXsMdDv/aw06ZtM46kqc21bX3xsG6ZAbQkjR7de//uObm+8Zd1A2
VhKwrF6eY01fetCJvsgSKBdC463MrtXIjHOFONC+beO8Ost0VrucAttazf9CPxMvaEiSPgrW3nVi
gtwvn39Gcti4yFswcb55KXUHHdBw8OQZTBL/ojzwPgi/pqDfAP1DFqPyfix3qSP3bqRAP1v+rlHc
fNVJ57vGXZXXKSw6zMQZKnIoGZyj/IW7pdowiY/vqL55R2UunVKQDsjzABhGUkSZSGIGzWO/AgEB
kp3Hdcuw2LWJtkBwOQ4GN6vOTMb1jkEW6qYYNgOZttaNLSCF4A3KBEN5pjg0E5dBohQyJXTj2y3+
b95BeUFKBF6pPF8SI9AYrpNMs98yz37PcZAMgHkAmXLtXds3yVGcUFTgFRNQnEYPYIX+Z4KESJLy
4M84dvUhRkTbyeZvy+x8n3zyc319Ps7N+OZVteIcslozzLvPwk9NqR6gROycorkWSDHlt61qp2Pe
A/wRxC7ZODAsq2Ze4Vww2SvwHaFPTmS387xmqL9DUzuMtkqlbD0YrlOnOq2DaYTr4JiH+grwBlPC
m3y8cgTG6UpR4rV0I1yzrnIo33Zp1Y6fQWO1WUhm2VDNO1sKuAUYFbk8k6Z2X5do1t80iKHupK7q
jbC8ZQMwWUcgqQWJ5dwT577lnO9E58kvrBbDt5zXgbMPA499Xbcx22Auq/TuLkJlTTzUxWWPGuRw
eSIJcm8TJMSLHXIa2dbDwOKtphqVzNyxqatBnseBQ4w4U59EUFaJGy4nGje/Arc4uG7wY31INgMz
DlQqGAEnvJDnlFbtrglRi+CL+brCet8kIoF4ZT3MYwTcYMXde8jGTHsuoLZ83bebJ+kk0og7fgZQ
DwI53dg0YNeEgPV66x8vg2fSjrBwZKxvwuwRqgm/kUUEkWEIDoouFLugHj+P6fQtSiH7u97bx0bs
mawj3aTzfgobcU6DIYSwNjaqXDryORaNSMqZO3fr/Xy83pC6/q8JD+DrWIq4Kv+vH6JRkC7c8st6
4x/7h2fyjWjPaV1orpZnXU1PPovArp23/fNQdPVpvQfb5196fueBRER+zuKuOGvU/bw0kVe+FQHW
fb112/dfen3XeuPijI+rpTijgrC5FdAtTSrVjrdS+n/We7B9v3E7Lno2RVzP5dkNPfZUdLSfb4Hs
lPSw3r5tBIY7NxCUB6RS5Y9FEfj+sZ4VLT4jT+3URwi6L9HGC9M2DOOa3Plq7ssexwZryxaaYLpG
DYTb+dfdGD1TaaqrMuhmo4zvHCC5+xkNC5LIZdL/rM+S5fNNRINyZRoLCLTdeeDzSlCFUB2Ky/v4
utaNM7tEGbsM4rg4Az3tgMYNkSr2klWTLjauc5a9wiQdSbnOZsZpeZZKZ4kgvXd0Pbk8VWL6jJuI
uM7XTPACadqphsJ9cZ5kGHyTdRzVf2rtpuV5fZ5sw7jY8Dtv44hO5E1VIt7fA7zHYVT7GWpnd8wR
013p1eF1CCmPmW5Nalw78omfoWtc7CAaEu6aFtDiRbhi51Uy+LY+IJtZGc6tBUr8KuQq77p6ZDdZ
uaQ/o7TKN3zONl2GaweO8P058PmZxO6/EgKYTqKa4EuBw2jn4sa2lVC0jcLwbQiPTH6lKcy3gyD8
ToU9wnhxOhVbdZYf39Q9E72wTKUqUPMtzi5UBqcd98fhBRR+zXNBhPOjjjrvBN7pmuwjTacDwRZz
nduboAZdLij8i7v8rGbhf+8ckr1FbVbur1p9E9VAoa+Rq6rE4eHN4pPvktRNaK+uq/5DWet/vaVO
J1FgLcQ5rMCm3OlS3nt5xHYqHbdoKyyHh4liAFN2Xcthie+8C/BbVuEPPvtREoZbsSGLCZsiVO6I
knavT/k5avTZYxBMTJrRPY36Ai/3VPZ23UoY/k6lE4/+6ORnooEHFjW7GUO1pQljmyTDyZWo+8WJ
EOVWUxntK2yKx3agX+YRyY/1z7f1YDg6ycJsopABOLM8EAfaa2+fjrTcQx1zq87TthCGj7Opy1x/
QMLtEhDQMWHfSJt5GQIPFZgaKygsrg/FspdExg0dlP2V1l0b35El/d3Vud4tl8KEqxo3IQwB8t3c
WdL83CC28bkDgt3d97gub5VdWj7eBDBkfdcGzEdY1g1ySJoNbpslU1rGr9d9vuHQw+KjnDALUbsG
tpVnkZfsPCF0kO3Wm7fE+zx6Wft3x6vEDWeYdTs+8k7zT4PPf2fA0SYXXp3/pfEnH+QURFXiE3Qt
isQh077urgtpeyauwa0WN+uF4OcwzuhLSmold03uOb/WB2dbmsv/78bmBVSmfYYwcFj2dXxTLUPb
f6qpt5k8s3VgeDklIWjCBNZed+F8m8WtanY9CP/1hu1eFvnvxCrEev47AIAxBrSPu5WcwvJbhffG
p15XX6gu5NMkpfi2XYxgG4rh64PMg8Jf8vLMVBVXO9AwZNMhHtTWWlgC2p6pLiWpnzo1tJrO3qDe
6jR7nnP6MrtluI84QZW3IjeIxHxyNXLqV1uYiXXw/dD1RRPiLClCcee4Tf21HcNhi1nCskOGxiVe
xmFEdTjjDCFtfK9zKHV7dFQ7xQBqIZxtka1YNnsT8zCoePKR/yuQLgGSLLs8oShbnmMdii3pEYut
mXpU89go8OFN6EJPQaIq+ZBr6VOUFjt1gk2z20UeFA82LNtibqY0FWpElmhM+/w8NFUgj8JR7nzH
IJS0FSmxxGVMGISXL5EPKDIKq5ZJJtkodKKi6GEKXrNsASlOwYeHqm+Cw/pWY5s9YyfgDNRBIKXk
596ZnZ0j+0fS+fUja4N6p7zqpUDGaCOQaduyTXjE0jtl3FSTPEeDmhJAeH7GwBSA+u5rCDXxhNbV
W9OBIgdbzIuOvPupdn6vj9K2asYmkVVBD8FtHxWvddA9qXykKQKOetho3jaJxj0g0D5kAcHZfA56
HEE4tGVCPU/tnXn5qakqk8FN5f6qoZhoCcQO2pC4jTxD3OjTLBTfI0axZQ2WeTIxEshBo8K5GJGn
adR3lBI5SV1t0hVZLNtESDRyCZUT6vgRCpePaQnhLwVotxr9hxg6TVFGP4k+Oq7Pks3WTLQEUo1h
NgRVcz9peheM0GnRdHgdZDMluoeN0cjdLVH+7A4ovCuY/nlJDK73bZvEy1747vQmMshSP9biXHqx
AGmSABooKcpg2nBZywPTlLvSEjLMRZ0iOoVMJyf1vcc/ezL4M1XDeYjAvNCgUnYewDJx3XiMLSJK
QfbXOf7/9efOC9sTREI39lPb8WpKX3mIQhYazI5n0befKhympAJLf1CSf6HhxnZ96D7XAXgSa6Yg
egb6l/VBWQ7Av6AVfOnImAHhlAItkvA0OgYlAq2eg52p98WWVpzl/DN1sbqwq+TMi/aJIYLx0rVt
6T0XvHKWxKFt4NyuD8ZicSa0Iq3zsSgbFT9OEt51IZSs/KLa2HAsM2XiKpoq7X3HUeyON2KEVNY0
ZrdZwDro9uE25/UkfrluFJfd9Z3fpF3VSq/h6WMzMOeRTmr6UsScb3iNbY4uw3vXunQiMLr3KNwA
BMz50kLtfT72fjjrjWmyrLQJqpgiBe1UPrO7qcl/BCOg8p5uvR1u8FuvTVsPl5G9GwGquBdkBUT6
SFJdjLumYLjlcKjSvVTKvUp6M/J8w9mhi0n9ynMEwjypu+xEROVjc7nzbGwmtkEYLwNVl/Uweg2D
6Fd24oS5+y4ev6EiYKtw0taBcdQH5eAOQqfRXZlC9yPw4segiuLb/4+Huc0hjNM+A4baR2Q3eiz7
CPvHTL9qlIrfsTD9Xij9c90Z/h9pX9Zcp85E+4cuVQiEgFf2YHs7ThzH8XBeqOR4HzELIcT06+8i
98WRzeYr7kseXBW0NbS61b16rYVBTJCbgNxVnEiqUWcasggVJh7pvn6RIXMPJFy9nxaswkS3jaMX
gMeD6K/l2P4GqyvkhTffHCa2zU5qQnvPA3N4V2UvgNoXz2A1kz9kWXYVhF/Ag7NifEtexIS22XHK
sxrkQC8WSIeaXKrvKu7jb3kN+iG/BTQ3R235R9ON2V1c5m8pa14u79PSAs7H8J1RUuAyIH1Ud8DC
A+Bot6i8RL5Vj9t6rh0T24ZU2aBsp2F3FBJLSFoqkOG0aD7a9usNaxdTkKqpi9VvPGbaPAIhY/Ga
FhuRUY4JZysbtCDwfuy+jixVkZJA44HWf42gcmnpDUvXCiQidsGAdSdBvdOkyLIIOhTdys4uBPUm
TXCgxnKaGO+/9qB+2CGUa3ZCA+mnUu8G7yQwn26+2k3wWuomdKy6Sn11quwtGMGdnQIKHE1iIyGK
Y4LUxpDpGMi/fm4ev1Y5mtIn3VubQKyOiVHjeJOUVTrYd+PUpXs7ABY7te3xEHdafV3Pry9suIlR
K5NYjLkzNV8dGcbPTjUk6d4nQ+heXbaGBddhkgL3TEmaaEruYhmo33YFXgBH9+WPLsnXmoCW3iUm
Vo0VLMs79J7fqQBiu923vADH5y1Ja/itiExhF7RRCq0257qHjEDrHoEu0oJHAdhxA/QjhLkqWGSF
nru2eUuzNu6AeBoCcPg15M4JgvtAAfOnkyb80bBerfiypX0zfT4ZoULgFeTOrghIHUJX3CeeTjfx
poDv/+8buOBuiCY6JADT3pE3vI9jAKirtffJ0m83nL0e+qARXTl+7evBui2cHrJ8Pp72l0/cwtdN
hB3Nh7HnTZq/UAvIQRVI98aaX93bvj4/xN/5JtnYwoIgDvs95OWwyybXv05KSVd++5LP/dAQgRR8
DB4qgOuQFLUd70FzFT55IE+PHE79qCrCu3IMs6M9evVp6off26ZlRPKKjWjUQiv8nVM11kOeo1dn
7Mnz5Y8vWIOJtgPvRGrnI+6YNBuqlzwffvLYn241y7uVdVsaYT4L73alpzbsf2DsRrPuhx3m8iqt
yziqUmftHltIEJgIu4JKtyqy0PqVAGp3zADoTwdy2+QTKmBwaTskFd8svwAdVr1xSwwLd6iHzL5f
O3fAfo9QzIIuIb9NnPVupYVw2ETapRNJQ9I49t2fqD5FxxVVU/PiuPxtAlH1z22bbxh7j1IV6gcZ
LueiBsuQjvtHGzWsNmpKlEg2vYCICbxzmIWgm7T2XZwCCw2GSbJPc9e+KWLSbXpJExNtJ1SlQh64
9h21+p+6Q0qjGGp+uLxIn99Z0JD6+/zaTdYCGR60d4FiwNQGIbJBke9Y4Uoy4/PTS0yUXZf2Xczd
Pn/hTeBEg1uAFDlL32Khfo8J+IC4ZZXRZHu3FsvKjXsy2+o7m5ShlbdeiuMF4jB//2dPaFPRA3HV
Gh/80rIZZi9iSLyPRNt3jNLkQTLHuhN5tQY6+fxSIR/UvopRZq6O2zvcU/QtDbzwXqI/zt8NSb2N
IpWYlMKsTfymajEDCQlKwOrVnWBiDZu4tDyGFy/7cRCQpXXv0rB0/mGq97vbagzEuBLbfX6BEBNy
l/p5GFqJy24cP5XRGCI7alvSuq3CSV9ZZDVbtjCPD9g7haYJ1tY2yihd8UUoJb77gVZrxa6lzxsu
PShpWbu9zW5i6fU7hwOyC0axNanRpa+bps2LqvPCCl/vYutulK51h7T8Gkfx0tf/9tuXL5+Fc/6B
BHi0PNf3U3aD5z7oICgacXVM+K6ArvxK1LQQ1xATT4f+wWwc4iH93VvVv1C0ExE0I+pHZ85RVRKd
c64F4rZaInXYxcS7Reupt+khRQIjFg86nU2li1btsgVfRz/8/JNIxFPqv8ErrePlNVzaB8NZc1VI
7fsJu1GU83/YOIl/w8RJHrZ93TBkWdlllUyT8//uOZTxrDuKqGNlcxacgwmuc4axsHQ/0ptgYDc5
ROhsUv5rB719lGj5agPxJYMczvW6PN3CYn0A1dUhQfHY9m5ilolrVJedr8CyrPHGLhxnE1QXQIPT
ziY7/Z0XHZD9lYitNsognvU4gd96Deq/NAfDrNPJSdFdkaS/WcrUTxSinH8L4BBX/PXSHP426/8T
x/7oppbv3YgATCDIKNoRLSjbhSrehtwjJrAuCEEMlyni3SCeqU5CtG0L/+OTvVcFa+meTxcJFMdG
7OdI1xZqAJlWSdkjIyDurdD/shJfLHzcRHPkQOGyAlTfpz5Jm8gOwie3aYcVm/h0A5hvYjlEH2ed
C/WO27zQMy6Xx9eaiTQq8oHfbDBqDGGcICmhXyYhhXfiBeIjEfdqx2WycoCWFsc4QClK/twKi/bE
E6Q4aRW/WrNazuVfvrQ489/fRXZBKFMG0WZ10gO5km4RH3ibPfoSz67LAyz9+vnv7wboE9TL/6y+
DtI3QcEWmrirDMBLHzf8Afe6UgJi3Z4C1Hy/9JP1qvJwTQ9zaWkMP5Bn6F4qptC5jd3sDQBysZO8
+V30/RrL+tIApitADQMdfjiYfCoelV2PKLaWT4T4agtvFo6lYbN27RDVB4U62ZPsdrgRmn09b/Gm
nTWRFrGFMq2M8/akNNwkElg7yA9sgqEz30RaNCz0oflbpOcKmpCHMrG/KRHLjb/cMFc08bEpbLVz
KwQO/75vIUQW0dqlj5dXZmFjTXCFDe7JibLRvS0h/bcr0RAajSNAFWhDeNs2wjzyO6ui1JF4bEj3
1p4UzXbo2O7lLveIKKM2GeVaOnbBvj5AKYqRi4n1zq3OKd/1LH5t83QTCQa22DDeQA+5jW4rwGqd
2C5uOj9J7V1u+/WaNMrnyWSMYFhwwwLZtZ0DzpY8SR6GWubAmZDnNG5uJqiaREOcXhdlEewUqyTk
mSt7L7s1AvSltTOs28uHwM+dUfEoYartb6cgA0O5JfuxOF8+BPNx/YAixfQM8wYXaWMpPDp55BG/
uCk8661x6ycvRQ6LtM0L1LdWIDuzq/lkJBNAAQK5TAtQ4vAo1IG9A06giFqOKvUsB2Mn4Ku4PKMF
wzGxFNxucqbB7IPGuzD/hvpncSoC8pO21bgluGe+a5g+hTIAGZwCI8BToCoWIFftjWKTKCM+b/hq
IGxbPNQJFqoBE0aU1kgr2Q3ZpGiHzxtmz4pW86ml+PW8GX7KRI97JJvW1mZp9eeT/O5SAVylJ9ng
4ethqe+SJMdvF+PXgWzLjeH3GyafgZOo5yFYbsEsDBnmgwyspH2gKOuWa20BS5MwbL60BKvTrGCw
ecpuPJLxAxCjxWFw8NK6fEoXLNs1LBuMM4FPJCRSozigwzUeKKjZ49VzuPz5pRkYZl1RMnAoULtg
l5UdTSOQ0N8px/LOE0GPxuUxFqZgwieKwJqCvsz8JGpJ+zLkyrpLeMm/bfu6kYXRomtaizb4Ojif
33QGVTuXV8G29TFhEyJxM98B20cSAXeDMkqCAEGVOWCkHI+INWT20goZlhyD+UySZABu2RuK4QtE
6r17F8rX2+4hk4dSgdwZkKs6wCRI8UCCJM6iMvHoGs/l0s+f//7OlgMdNEEvXAeHSHXskIDEKGqb
bWThDDiovz8/VjPCp+9oEgXJTAzZ54+2MxYrO7z04w0bDpVMPQQC+PHAWv2yAoCD6y7ZlAvGbzfM
N/cyFpRNjd9OJQSI+MxAn/LmZnZou20GYJjwEFS0bqnC4ambyQO8uQp2/4Mo98L6mHCIeNB2Kt35
AvInhJVpjBqJzfQmDBrSBKb52o2wWk7iNyRyBGjB0cVRaCuPZNKuZVIX7jgTESGQ8c2Y68VvEB5q
AVKIs6MPktcrCgjJNgsz0RCubK1Ua4AtIkcV9zU6Rq7kOGQrkcrSFswTe2dfMh1VOToNDpFrB1/K
Qld7OoHo+vL5WYjsTBSE67tgMfc1vj7HqxAPvOOK3moLWYt+qq5Ktqnqgq027Ji3kw5b/uemniXq
wm5IrpjS/YqbWdpmw5AlsFJ2bo9wZejNgsJsVogjLm5x9NQaN/TSEIY1B2hjIXml+9PYwxnomP5j
87KLJtWudZwsbbVhzD7NQAWiYkyCCRxU9Jzkam/Hdf1webMXvm+CHHjvjwSivvFbmfqPfYZmWBKs
ZlCXPm7YcgXBcS/NIUwcdRZiLJurAaoCRQEV0su/fvaHnzwNTJQDHfDCElVNT6JOr6EzFJW6erKF
d1NI53nbEIYrDrjfoyCVYA5Bq+Re8/A+zJP2F/ANzqGXlrdSXVhaK8OmqeqC0aYjxrHdJN8jewK+
0wRPncvTWPr8/Pd3V4YdS9JTOV8Zqpn1HSymDzXAl/ttnzdMGT1RJRrE4+7kuB4SABCeSV7RdNPH
K3fS0s83bNkZ85hA9RE/v8hgYGjZLw4QUl9jaViwYxPBUDahYk4zUuSqGnZfapL/LPO6dSEvm47p
1bY1Mkw5jRHj5kPRo+uFql85dQu1a1Q1rhzUz+fwQRA5TybJAtV1p7Qd2Jde6RenT62j5eWPW37/
R0FkcPuG3lQ6J9H54Y5zdFRbEnnDy19f+vmzN3p/QFXOkgKpihPj3Y9AoFMbJKtf3WGVGmVpANOQ
QyjzVXiBn5AW6UF5209pVHNIAWUsGX9cnsTnx/SDHjI2Mw6zxO5OJbrcD04OJTIxeFuwdOyDDjJE
Cl3WVGN34jF7cAoXUs6sfL38w5cWx7DfQCeofWRDfFQ1BHJgacFVamcPXtZ6KxfQvI8fr+oPmsej
U5NEEwcjpP0RTVFx2l1LZJwdD+mKxHu4PI/Zs3w2iuGQBesmy1V8bl2DR2ic/BtY479UZXeAVN8V
9C+OzbStNMJM1IKX4+ltOSnGApPloWmDR98KN8WPzEQq+CVzoFVljQnUFFC4C4sK+Yp8WFHEXNht
U/g4YMBoQQ9pSiIBNCYqgvE1Q+ASeW6zYs0Lu23SBNm6VVMrCH5/Q8bvJe2uLbs4yjx/YGB8zaC1
enm/l2ZiGLXy6sxpRY+ZWAOQBl429rtcosBZlejHvTzGglGbsIaqrDrwIArrbQwaKE7UWp5aS1Yv
l7++NIN51Hf3nixrB3qn0OeLRAm657jq1VXSKeuh79im0IKZwAXKLLccRIBFamrPPoCXGRXCBMXy
yzNYsLnA8M1lAa4e2xnweUn0oXTA1p6m3zmIL31VeZFVe7dQ5tkUCLDAMHAtIfbOW6hCRBzC8D/B
Hzwe2bTKYbZ0bg0fDY8JgisolrzRYbCi0M70kchGXvW8/2knjXNP8Jy7vGwLQ5ngBQ+aEx6kmrHx
XaHtn2DVmdPaybAPVOLsOnTOH7ns11hXlkYzQnGXQa10LGKMNo3QEh35PwnLD/MdPzguRLjqTelJ
ZlIFJbxr+17InEe2sM8CtrPrso2Zww9ax3NfYIJ/8PVWg4s7nOJ6t670M18anzgPE8kA1nrqt7Mw
czkwGzyIJc0jmkAMBrUAucfByzf1OzJUT/42et1llBJoNJ45CJlvEtC2TRCBsVAIvHy2Fq4s33Dn
6QC0eq4oOeVJ9g3sRmibreCnLn984cbyDXvXHVSKmownZyTi4qtag8AlTwJ2DGXvb7Ny37Dy1O6o
UBSxWt8H0AEPkulr3aMIuG0ChpHHFrVcXw7JOQBFzS6VkAsb6zyPGq/89/IIC1fiB3ogaWvXhWg5
R5XPe64ydxcL0Oy7HST7/MfWq54IesIvj7Ww1yZV0OQ7c66G8XMyKnmDGzf9IdxqE2KM4aj+fVLH
pKjjvBCwYFmntuSgVOFTHUZTbIVsU8Yeg/w9Bs0YI5x19gkycbd9C77mQa3GnUvLM5/id/4V4Rl4
n/kI0d4CyqW0aJEOYshbblt8w5BlJ4NJDMhsozCgr3o/TH9YPLevL399wdKYYcZB4VsDnAGoQFGv
Lr6wlKIdXvgu2JgJ+qHWApylYUyDzkpIptEqO6uyAklPnx9jL7RP1QAA5+WJLG2CYc9Qpu25qNrq
rGkKxHjVOoduyNcaTJe+btizrWrkxkadnWXTObsR2N6bTgV8v+m3m/CwgNheDuG26jzqqdgPvjt+
Z5lVrQT6C2tv4sNUwgPhZIKcSps7+zl9FRfkeej1WmZmwamZ6DAnd/um5UF+bidQDzTI09w2jN6y
uaEhLASopC8v09JEDCNmfg3Ga5mTE1c4RGIANwA8GjL4/SbNMUB65pHfWTIl6Cilo2WftDNWhwD8
a9fcdU9eqJxtjsGk97FE12atXxTnmQSlDWO2a0byXwjl5m124BkGPTLlelaYizMeLeJX2Y6uvPJH
269Wvr+0CYYly84JPM796lzG6PVMBezMlyK+CipZbgvwPMOUZ8EjdEip4kyFuJqGJj78D4WNP7X4
T0IwEzSWk6JxJkaHk5D44UdXoEafRRB07ZH643mewFCqoZ8eZJMVRRb13VCMJ1f6bVMfUpJq7hzA
/qZy76oPg7rEf0pTju5ggLdj+avTeT199VBCR8HczggwnwzKdTyDnDG4YErPrfforSit13RCN4uj
C+shs0EU+0IAfSDiZCMcTK6cfOzQr5VIb/CCg5WSELja0ulJ/Vhk06DDqGxa9Na1TeiTlRf1wtaa
BD06zVTZtaI6p4X2dmi4cu5l1o9RK5S3srVLQxgmrCEApSD9Qk5jqtlhdL3EiipC6zus76oU/cJl
TefB31mx1/ahw0e7O0/gZNj3bvxUjWDOv3wJLX18/vu7j49V1THhZeSkdf9VQyV3Vw2rOhlLy2MY
b+7n0q66kvwpNqCLL46YjVyGv0p786eE+snpNyFjri8su7RlAdKjcMy/yzS8t5PBPmZFeyc5RFQ1
ztvenSUYOq8eIk9O/GYE3m9nseRbVWK+dmdB7zYPDqRge7fzHlTRjSfi0TUh+6VVMO2/AscQDmJ3
HiodR/UwBFdOgnb4zk42aakzZkLLYuY2nbB0eaYQqWrCjkWZDZYI0K+vhW0LkzAhZQMZh6bmvj4X
bsm/piXM15oSduqUvzbEgt810WRBWXBiFUKcdVcMtx6vbj1ott/6IELYlfE2xjGsVWiceD0ORTg1
5JSWxQMbZmHlaq3jcsmajJxBWsghFKPKzxBRHvEU7ihLj1mG1rVtGW0TDxcAbucLPgtZ9OI+np+p
YQ3xgU13gYmGc1ynriA83J2Vn1WR9Mps1zqrjUhLJ2j++7ubhjYt7brQ1mfagd+Ctuk3mmWzCvgm
xWzGTKlmH+Byyw5ifUZLmTszKXwteql2Y6U3vuNNPFwMKjTVSweBrYQ6sFX5znNYJthoixbAM13e
hYW8kynVHORqnEg7iHMeo3rKYl8DDlSyE8raNSRW2x/hYOu3y2MtnFcTGketQNsc7HvngTbBbQ34
nb1DiNX7h23fN94Zccc9z7FKfW7G1K/3aBUd/p2y2t1WgzFhceD6dLM4UNV5IO5tksTFsarCt8SB
k7/8+xfOrMknRB1RAQVcVOdZVYSGYN9hXa6jzakIExyXdjatfarKcxZ41ZXn2fYNdK036a8xZtII
EZmoXMdjeRat7UdO2FWHgcdrcjHzhfmJ7/2AiYt9CDuG8JWB3cPz1oDPA2JZNjcsyx5E7d1006M7
bqwdmcxBY9KVCZ7BzTkNQHdep+k/lXIfL2/zghmY8Dhlo52Wddhmr6oefDd/C5i/YmFLJ8h4X6SB
W46DGsqzDyaMP9hQVqIJG6LWa6RHSyMY4QWyGqgSNmlzLnMm9rZEFbsDJbjfbOLuwikyjJgL2YyI
Zpuz3aXfQCjz4PXtVxAdPlseXQGsL2yAiZALAhCENakjz+iGbUFOxG28NbyNfu0DQI44ouyHSZ8d
4jjPLA/H7xMf5Y/Lh2dh/U1s3OA5LQ25J89p16eQ0GFPoU/7HYshbXd5hAVDM6FxgEtBYAHe4Gwl
FpQm7ZeiUNcIvO600tdgIX0b3PZ/gGgtbcY80XeOeprqGpwkXnnO/Wz4NtV26EUy7etkS5hBA7Mh
OehBDVIUXvPkDpofu16o757t5FuOEr5uvDmavgINJqBGTwk4EIoIGSg57UbB+/OGzcD3DYNW4GcZ
h7RpnjyiIjIMvwLPilJR7QMXbHOZ/4XY+qCLNUqdT/cewxnWrTw8/LLQbZ+6NH2emWmIwjDgrCyt
7FiK7MHS3m2dr5nKp8EHhjNsPWa2b9u0bJ7kkB/doL4aiw78J8EN+rgfSSu21FdpYFbyeuQai04y
9ylFM8eOggoySpyg2HbAzDZkwW0hvMR3n3KlRufUlUqSHRIV9SZ+Dfx8I8Uvs4JwC+JlTwxQT00E
O3SQZTu4tPt++ZB9aoIYwMgrVCghKC4wgCU7ccMJYFtpFk8rSfKFTTardsqP+SBxfP/Qv0NPMI8K
NeznA4VWlTpymXdzeRqfvugwjXl6726SQvqipqlXP4WBPjp+9yP00odW5sgTxXLlRbQ0hmHvlIMd
XQcdeWJQYgVTZhVVLP3WQjfBifsfl+extB2GzY+ioU1TKfIUQBbqG8ho0kMVULVyYy3NwDBxTQMd
MhrbT2mMVD/V/d4p5Z2eqtvWt7cUjLAThl0Td5qQKU/IUxEjDxL1wVRcgyDO+nV5gRZuKbN6l/K8
pQx8Rk8KtxGYMb+JQXSR6Ltj61R7Unv/gOr4a4aKyYpL/NTp0sAs4aVBHtiO9uwn3XnuA9ipYRzC
J6Q7or9BrLGlLRiKWcqD+2NuMgzOK8/6Y5f7RyH776T2b4baOemgfLi8ep/WPjEZw9oDCIkMXGP1
tCweRsApotL1jy76ijNr+BYn9pXP1sLopYUznHvah0gTxcp5dWambRBPZRMIxe3y8fJUFs4yMyy+
HnPL0a50Xmee8oSmD5qwe0CLd33XroBnljbFMPiwbv0kiPPqSZXll1L0X3NR3E40vEt7eSfqTRAg
bIph8xIUkxOU+KYnJRxxCwhFcJW16RpabWkShs3XEIgqoYhiP/GmOgZ8sA+ZHL7P24xXbB6hwXnF
kyztt2H4cdN0qhR0egopUAdtX5Ir0Fgi/dlX7P7yni/cjma5DxxTEECS7fRE0266j1tl3dSWu5ai
WJiAWe4LPZDV+H41PTUeDyEOrOKDzsADp0dn3G+bwLxJ79yUDCFNOo4jthpUXXsHbezH0vP6q8tf
XzAJU9Cj5Zaj+sKenkhOUYSBdWtqX8m+f3On8p/LYywtkmHVdZNleCLo6SkOOTlUMetBIDu/pKBD
tjKNpV02LBuSqqhBC0s8DaPX3mWpfLHrPl+JSJY+bth0X/ZQFavJ8DR6QBoLqr/PHV6X12bB1EyZ
jrwJCQWVefDattVDzsYrPAL/6UN9tMX0nye7lWtpaQsMi7bD0Q8snQevKSPfSDh+873++//Q1rJ0
jAxDBl1JDMkPy3/10R84vzlqmn0L2upq4mva7AsrZWbGaZugQzCFzt7ktj8AOK5VdSq69DBpK+J6
WjlICxMxqSJ0DKGZfur4E7XTMJpnorzue4CnTdWtke4tzWT++zuL5qWQuhkwhjvS/+YhcG+AY8u7
mR9n6850wXGbxBEagBLFwV37CpnYb/30iHThfj5ZAtuC5Nes8XD5DC/Yh1kClCBpzmZMxWvcsz1E
b+/Xz+3Sdph2jToXqzTmQMN+X/X+taVU5Aze3sUwl3/90hCGdZNiYr5dhs7rlItZ3WP0GqRQwx1x
Xy4PsGB7ZhVw8EWRunER/2RDeIPsxS0JxhOezdtuEFNcI7faIJ4jhD9LhN8/v5a8jt1lCNULthZs
Lu2xYeC66LO86rn7mkJUYxQAXFkegF2XV2ghQDfLd47t1mWZy+E1c9h9CAFXl5ZXFA+9OfxLwnvZ
Vruy8VfK4gtTMSt5fZ0NHdj+y1cHfcD05FRuW/3IwoysifYunCizDFYBd5KEYdK8WlWdOukuc7Jh
ugIZ8NypNQnSC/AJaDvOzpeXb2FCJvN7FWpXWX7lvLCwpvV1I4iXHumEssO2I2Y2OYuwkRlJPPtF
p2mMxj9qgUq5iYCpztwr7TWswpsADQ7hbvB5KVfChqVTMS/v+2syjmf2vLF57cN4V8CvNBZetuUY
DWm3T3BVdhp/Xz3hC9flBzqMrIbWU8Pq1xD343wAcxiQGIeor7pjhdg3C4OVgGJpKONW40QD+jcE
9avAbObZwWzRAL8PkdYaSLkDenJ/+WgsuJoPNUG3BsFr4NevPeu/j45/ZMijuGGxL+nvJF3DWS2N
YrxGlG1xWku7fgWbxU0DY51qHMA6uPNbGwiGtXrX0rIZQUzYgqxB0rF+HaFjPw81Yq3yLt61IZIr
qT7GkMjetm7GdSeaoelzJOpeoZa1T/hPp2hueBrvsurfbLVotHDAzQJhXlp/JCzEawymq94RV/FI
0Twg9m0MEmHMJ8BVmGF+l+e0sHxmubCXAyVeU0JrrIVQuVvty/nlCxuyIVz+/xWrmYVDZLwcnyBi
e6ps55r76dEfupsm6fZDQg7K2qTXQQOzglgoRWjhuOGLLLz2F4QhczbrcVVyZcUWLvIPNUTSJKoR
efaaI/pQNj1xq7pvSfc1RB3x8qYsBAdm4VD3vpWmHUleY6dJwX8hrpQTPgEOtjKFP13+H+qgWCMj
vIGcSZoSS1kvDp0mWkUd6OIha9tmDFIH+6ZykG3dIQEnGDqU4rq6LSGLEZY7xyHaCtGlLj1ZXAvN
dYGED4ReXigK/u3NgN48trIISw7MsDY8DXndjOHwkkNgwPsCADkpHzt7mjZx19HArOBJj0+8Srr6
xUlq8Uvj5vuHdwP9eXkPF36+WcFjXVMMKBmpF1FXBd9PiSTqSreZF1xdHmDhfjWLeD2yFn4YqvbF
AmxvImRHGD3MtWyvdG4r1h0vD7NwFs1K3kRd6GE2XfPixlWqfzn94MffAzew83/awWf8x+VhlmYz
D//OrzsBj8PQyeuX1BWzGiG6y6qdG9Pb+YJ1VssgC7erSXtRJkFXTk4gXmQOXhxcdxyOKFXd1zLg
UWyTXQ1vC/m2bT7dJL/IKwKJ+UCjATaGuBMypHP4AI2Tw0jIM+c/qTNuy5YTw9uGKrPjuHfTl7BQ
4aPqy+RRsEk8XN6dhTvPVPioZ+FTRJTJi4V12+dDPR1By3vt5HTaq6nWKyH/0lkzTF52QZii8St5
qcBtPkGuiDYWamGWyoHRbpO1HuuFYUw6jIGTidqkCZ5zP7zTWXFMfP+1T+S2i8ueXe27o8wF1DZU
IoPnTDmDeo3DEvj7Nq6Idb9pN0xCDC0oNNac1H8ea9C2+BZiYX49TBRN7muowIWwwDbCbH8SWV/V
FXsmDFwqskCrXCybGPBAWKN2gj1a8+ZuodJdia0WrktT9SPgoBTUFvqoOvQWfk3iUj8XDL38206W
PQ/7bk9EgF68rkmcZx9wuOaKAj9DbkPSqemQsCHvVy7LpVkYfpU7Fi1t4WeHPh++OwpSp2GAf7Zt
u/P3HHijAJzIggz8uf1x3gjR6JeO+qcmDlcyggt2blJkaGewQmrn7XNcptYzQCjQUT0OIhu9KeoQ
Jdr9fR7a1tpyLQ1n2LtQjsdoZ2eHvOmC+zh2ql0cp+QkW0CNIBns/rdl5eAV/145AaKCWJZdcoB0
06OSqPOljjjFg7ybhm3U/dQ3JT+ctMi4k/TJIR4QtMkBVF9dX/17eQafHyzflPxgIIKys5Flh6Ab
f6YaT4PCaddeap9vg2/qfQAoLWUz4NQWndorOD+b8m9zBtUO12CPS7/fcO9uClFL4aXFMxwI+5X1
afLc0kRtotLD2hvmjcsWbIOjzp8hvsuCY1UEk95VscvXPNPSEhmGrS1Sh6nK8mfR8md0lb6xzL5y
J3paRwt+7pV8U9wD7Pkioy7LnnOe93d0qsEbnFceHaMuJXKt6XZpIsZzuUMxCvyhrDimIvnuJPY9
WHMPKOaego5vu6h8kzNDMXfkYaPLY1hKcV26RftfV+v0SoGJV0YBiAJXgsaFU2USaJTTUBEReMWx
RgMcGiUCaJq79raCvW8SaAwp1TSrgNAdIPj920MkrA89CJYeKc2K7LjJsE0ODcWHjJXIvRwn0Yod
EelwBZ2ubaAcP5hPwTu3RzK/YmNdYSfcJi2uVaaSF9qztl3Jmn4etfsma0bN2xHNW1ii2EHqr+rD
9CqpaHHDBg44Z6VGJHp6b7dtqQwj9yWv8rmZ8Qgxux8evMNBEEVXXlNLR8kwcBtETdLzauxDRr8l
Y812Q7WtS4H6JgCv1ejrEUOOkwQo/o0etTgyjWa0y+vy+ZvGN/F2sUP9wk0d/lzlyMDX2vmTMgo5
hFnADRlNiBbc6t9Er0HJFq4QE3BXTi1j6P8sjoKE131BwD7pZQcQy+86Hq5RaC5MyoTbgWKpBMF0
z59tkV5LWu0ZPcm62idguxZu+JjZj6O3iaOQ+ib6rszDhLM2sx4Zt5FpqyB8Xe6LurO3ZQ59E30X
UKeRYRFaT/Ozc35yzmW3cWoPTt/uEE6vXCYLLsTE4MkJVP+5CpIDbXUS9Yg+xNCAemQ1DFnaFcON
k6LStq6Y9ZQV1W3Sk12BWDBP9U7n+kDK8iqu7mS5drss2OQHLJ4ooDEUOsUR+UiYDBe8qtAT1w/h
iv9YWi/D6CtPywG6eeAs8qdhRzpa/l/OrqQ5bpxZ/iJEgCAJglf2osWS7fHY7ZYuDMszHxeQBHcQ
/PUve95FgxGaEe2jHEE0lioUqrIyj3SQ/p0Jsy0qYYex2Dwa4cB565uoOmZ5H4F2EVKpQzXS+xA4
w0TU7Y33uk2mEUuRBSUREunhdfIfPdC2ivsgnKA1GKT5y9DmWfB23d+4pmRF7V47+9p08GbDJPTr
vKzj5yYONdmJamWAqZOY7q+P5LhebIxeVFTrtLKhPPa9Lp97Vn8reHVIoRF7R9rSTyJo3lwf6WPJ
qSCy0XmovfQqnuvoxJAUKpFphZjx8UJvFK7kDlHGHUTNjxfq/lkEh+tjumZ3+fu7y7mvqxoEMT14
adfynmbZEXE4GEDT4QsekXdrGW2le10DXTby3UAtyPaY6VrIgKr1z2oal51Bm+XO77p7PvTFMR15
eeOOWQ4inAgfiZ/hGMrpb0T9kFdMy09plN6TuPGSKB+/37Z4F5/xbk580Z6/jFIewzT7U+j079Ij
52Fmd77xmsTvy/9dH+fjREhks3OgOy9SMZLfxyBaZdL460mDeaIN53uh5h8Aa/8BaY/j9bEuv/2/
WfnIxu+lva6ivo/kcfTjlKEdsCyHQ1WxZt44ca4BrOBfMbS2YXP4qQaFxtjLl0kWN+6H5RSqKPag
IaTKI4pxz1FFimSK689j7R8Ik0UChtiN5JdjDjZ0rwB7A10EQfVIy4Dsqk6Uz8or9bQRZTqMxQbv
RbQbWz1QFERBqbCGA3hS2HxQy/qwCtntxoJvoMBdE7HMf0YoOBWLxkC9X7xwf15fBqhG3sS/H0Q2
hi9PNRlnwsBPwAcIW0OFolwS9Pwv+W2n1WbqIH6DtxEM7Uh0adD0abojAttbf/5l1d7ZNwFVUGqy
EbaQ5fTFH5X/SOjabAkzO27+0Lr5IWc6pkU+oyA9ks9hBdbxMNdHwdItuIdrd61kHTHQQsqBkDiO
on+DTr3/GoFWYmt1HF4ptAyZQA+PDGDHOIa4OhbJPiMn/JWBvqYm2f0I4sXZqC2NG5dBWJbNQqIh
NJSXR0HTpyVHLnvO15NftMfAh+yIvvUJZmP5WDF6WLKiPOZ5NO1r6a9HvFS9m/p3/iP3FIdcrNSD
I1+nuknv1zwjn+txBvb0uvO+XKYfOG+busM0WRGsNfySkXl0zCp+H9Lmvhey3a+j3MjPOvbCRu+N
ns7CKCzLI69XZElj9NAV8m4G01+StcuZRtGWzIxrOtZFjuY5KAuFErtOvE/LGr2GoPcEK8sRxekN
B+gawjJxDbS6DMBdd8y7/glRfZIaku2WID4sJrotwrcVoDromXTInRbHoqn6g6g9DyGP6p/GuJtu
nIZl6SP60BUdcWzjvjnEHNOI5Zmb6TFci43o1OFMbDTf2ICtfcpwuQ5AMxyaUoyHIF1/Xj+4ro9b
9g3FRU/MNM2PazFFX8CRs953EKzcgvE5Pm/D+PK+riG7jOVpJdD8g54h+7uJ43e4cRu1l/pFHPka
R0g2+S5rhx8lEGBL024UVR0n1MbszaQq80KL/DgQ/63w+YnRiVVJ63kq6QLdbTE5usa5/P3dZcfH
1Z+iANMIovk5b9YvNR0xDe88DmbDPTk8hw2+4aaKMlEWxXEa1+c5H+NE1t4zcCyHlNcw8K1mHcd2
2+gbP2RhBfqr/FiEGtkawvUDrepoI9XluPds7E2cBbwDJj5HCjB7DFIeP5imf258uu9F3h99CflK
dLtuZDcd22LDcCQp1nqdO8yl4tHe0OozRc1oH+YtMKj9RrzpWjArEsmXqGrBwJIjI1hCbWWWDahu
p5tEgCCpan19GKayjot2+hwQz7+bo+ncmOgm0jx83PJ84EIZTCYW9jNl3pe6Hb27ZrhNvggft0Ic
0FFqUpu+OIPsqPhUi+jr1Cpyi0PFxy2fJ4G2X2rts5/DOC9Jpvv+qVyycuPrH3qlKLTLjQVZRp6p
OHzOwEul/ge4vRTeMR7wHDbHRfaUb8WBHx4ejHSxk3eOYxSyqNs49X/RtQrvwzwH6HYgfdtt2Jvr
+xdv8u77aZhnvRoq9hP6y8trV3Y9mEQWUm/9/g8tDL/fcnzIH6W5ihv/pxIZLe7rTEOOgUOsenwY
SSTLfa7RaXbjZKyQpkB0L4q5IT/qljNzoLC79T5mrWT76zfpx0kkTOeyjO+WawLlOYjtFvM8cG/8
XYAi2a+TIUfb1xHU2bGad2D76vROjMLPSsAnRByTvZRRW+rd3JSR2nAqrhNomX0aGyAe9Qxhn76p
yn2UyulxqUYI1oPvkG1E1K7Ns8x/0kE9FljTJ9F4HBR8GjBOXRVA4dbBRZfK0OGmIAILazmDgYKs
OTYxhDXjOoiABZx6czDLvN7EKYcBLIcQCL/K67IiJzY2aJVIyRzdl12b0uP1o+HYELtSmWVtkesm
kGfqUfJpYH3zOPYROXQda2/bc7tcGXDam64Q4rvgnnimfsOzL3M6QowHxPNTuHHGHR7BrldW0zz1
LIzkOZ2C4ci8sTgQP49vM1G7XkmJohSt6/LcsZqmSRmt1ZREXbwFA3L9essFsCL2+UIVzpEXCP0J
BDp+eZfpiXT31/fZNcDl7+88ALIsLEgDXz0GnvafChWob16rt9zlh+EPZMYts2aA4vKhEOWZBg0U
rtrAHKN6bA7pDI1R1UFEUEL4PYnZFu2069haJo72s1jyeUl/QOuhLz5NbR0WicGzP/yDGPT+b2y7
axjLvFVaFWnuD+pxUJF6pUEgnjOkDp8ySMT9ur4xriEsAy9X6AwHainPl66E72qKqrsso2udlH15
y2sBCu2xtfcd4W3nFdW5WCB0ZmrQ9NEBnPId/HCVL1v5GMdM7GKloV3RB0FXnSG+cSGsr5t9IaqX
afVuHcG69TVIMEWNesG5GsG/n67ym88E362QYLxpM+w6pQhCMWbRXJ69QgTT48olsA+cUJUeOILu
ZcPpOi4omzREdkFceSNHA19t9KesrZcDn4z4lHp1duh4s3EPujbEsnlc7+1Q8Lg8M0qbh3oq6WFe
+/k+88atMN41E8vwSWnQie0ReRahT3YdmJXQAjKDOmv2/xf3/U0c4TjBlrkztkZLPq/VGS9FNsP9
wj3uWhpWn1oKktzrm+9wkXalslu7gi6oCsHHz+TB8OnPgYn8lq5TzMAycxawvExJHz1lpu3HNsnK
CVT5A6lWb8tZOX6/XZSsZz+dMjLijgL43k+qsQc7CTTwhi02RYeXt0uRIr40Z7G1/hz4q4R+9Nei
VJ+Uzu9Vlb4EkB9OfI/cxGyFKoFl6yihZN7SDvVnVo1iVwxZ9sXvNnliHKZh04QsI/ECvVT1OV6r
8R6kxsUTm7yfwmvfrh8m1wCXv7+7bxuyrprMS332aP6zrVcCCVqEVQCqso0kwIeJEyyQZd1sFmV1
6f8+F8a76yf0Woh2fAD8RCMQ7cEUvXEHusaxTBw0F03cNqo+422w/OrMIHalrOZdtRj2E/xQGuDV
/KakAyZlGbqgXqaqqq7PPTit5sRH8fTvQpZkw/G6dsW6zweG+nIA9o5zQDQ09hYw6lP5rY8hxHp9
212LZZk5NZO/xEHv/xI9gC6p3z71BVW7ygN5apx973QZbGyL601n1xu7qETSLwjSU+cv0LuZkDI7
yqr2zVGrLE4qSqPf4LIIDVScs1ImZTcTD2SPWyGYw93Y9UhDwqlJ12z6bJgA/nCc/S9euMof1xfS
sVO2cIDiYVlnGanP60UfParGIiF4RwDR5W0pzbqGuNxp70wUsqY9ytrp9JlP4Bg0If1Csyi7b0Ac
t7FHriW6jPxuhHod+qHnZXNWasz/QKPzJx2ASOH6Crk+fvn7u48HQG2NFeQ+PjMD3lkO8VEgD/pE
eRwCHbcNYZl+VJQ0b3JRnyea13/nJZhzCfgSN2pG/3SO/qcyFaHE/+8ZpKJdASzo6C82rL7aE9bH
65DEswBkOhGLCNR5zAs1+LtGyUaxpM0v1PBlHWbzHtJFQ4/kZN+lOnroVN5J/YQsXxD+r477IARv
v6f7/GfBIAr6R9dSXvwRkZ51x7gc9BddQi4RilekzMK7GcFdtd7hHK+0SgpKfSn31bzqrgPtSxN3
UaJC32PNt6oZIQL1G1huYH32t62y5ZRqM5BF53F9NiOyPyFHar2e/G/XP+4I0GxJg4LMIUdZtDkp
AcpjVg5eszOIE5KqpZBPGuLNlJnDnOwqaQr9gjFWgTwZn39HMBIlWTcfSdZ1G+vk8K022YmBGAOw
AkP1kmW12fG8JkftyRY6mmaNdwDyD79bdH5u5EodC2eXTdG4HWctLdWpm8O/TR6+pnM1ZLvR75/J
SMutyNZhxXbhVIXgfDe8k6eaoYFGt4YnS+tvaU25vm45ILoiozRMdXXSBr5fxmp5Jb1RP66fLdeG
XEZ954FoRX0+ca1OQQO5upoObylagd+gwBIcLha7j9qA/b4+lmsmliviAIqRMV7rcwZ1mgg5w7k2
f/JiMDdmqWzeEwZPE6eeX54CAe1G6iOQTfu8TmKzeaRcFmIZelGOXlH6TfxUgOw5mfr5syjyZk+i
zaDZNYIVfgSVYF2w0PocRmY6RmXI7gN1EcFTebS/aSPssukUjdEaz0X8JLP0ns14sFY87jc+7jhR
dtn0wtmKREvWnpgBMbXswm8UlOeoXEtFdisvzW6ddL5V3XScKbuK2kkGIRY+0Gce0pR+YyOUug6C
kFkdrq+Vw4fYIgCmbis+9lN7Koj3hcVhpZIC/GhJA+rDag5vLSDYZCAZaLLQ7OCLJ5UP61cwwqoi
iWg6b7w0HKfKFgMoRtAySybVieFFf9A9f5K0RHKnDja4U1wbYRu3p4wPMIQ8ZZQ0ItETZ92+7NKt
HJvr+1agwbp+TfVSyFMHXOFX8HEU0a7sB7oFB3YtkGXY6YwmDXRFNSc+UvSYaPRn1AMeLRVc4vWT
5JqBbdhtnnsjzWMoa6PoSBvIWvnNvMWY4/i6Te0xZJLUvX+JQCI/hdTJOKZjwsJFb9iB6/tWNVCp
goZz2pcnEcR4PnaLN/U7s9Q3MbJGoY0hiCo2qJV49dk33W/UmkGFRqqNKNVhwzZuIK0yAyHkTp2G
dunus5A8CLKog7f6n7nI765vr+MA2fABERCpQ1o3p06L+s8pX+UfQXBpkJjFX9dHcG3B5e/v7upg
5kbJPGtQ5+nEAX1i7edZy27j9zsyQzZth5haZGa9KnguwrwgCctGET/ib2uzTwE7I8PR82QvDzzU
vX5h/ijpvLs+Mdf+WLYNpjURAGKmzhnwPPuRxUeVL/N+5BAsIiKlG8O4dsgycT4MfT2jBeuZou/j
BcxLD6Jb2796CEYm1yfi2iHLxFOuYtPHND8FyK7EOzkNy/IEZqe0ur9pAJtWZKrjsfDDOTgJhFDB
AXJmsdgp0W+VmBxLZBOLmIyDd3yM1LkgeE+D3dnsoFNFHta02JKkdGy2TS1SyIyk69rlp0FCrRpd
DxncFB2eodb2tQlKebxtpS7DvzOWAdX/iSo/P2UctI2dH9LHuEFke/3rrnW6/P3d101XFqTR3H8O
qsj/ImYNfC8oL6ukqba6sh1xlM0mMnhriL6+WZ11mC9fuoh1D1S33b1KB/VKqPwe9gHdOLcO27ep
RNDY1RlRzvET2Es+XYLCrlWfJtORHeArebKQ6c/Ik+rGrbHMXZeLTBvlFacOoARz3yE3qX+VMaCN
G6jJS1Hsg6SEzSjCsias0RvlnWQc/wWmMxWFT6pv5vsJL89emqTBHyK+eaQdZv9Peu/daQBjxtiP
YRacajGW9/+Eh0Ku68bmOAzGZhQxaylr9EGrs4patJ/wIPjb0916F3uCPbFg2rgkHUfaZhbhXbpA
PC5tzkPos+WAnq7+QOp6OaUdIKK3uWCbXWQAGzaOVRmCrFrVw+7SpQ+58kWDPsGvwG9xm5u0GUYk
oMpqDL0Qegr5sO+q1rsr13WLTsRhmTadCIu7Gotl1AmE7s3jVIj5K+/ak0a14KUQ3vDsreBQuO5o
XJtv3fkZj/wuLef8kRZcH0Qft8/AYK1f2ZKWr9DoFD+uj+M4wjaWL4MYOkAqgzqh4NiIQ0Z5Ney4
GkEAfX0Ah03aeL6shrfMp9g7pSQCwQjU+GpB7zgQlqps7gSDmwnxh7K9SUMnCm2MX+fNXTOEq39S
a4C0eiCQ7P5jBWZlvPGQWZe98TpZLCDdPwmz0DOuyXIGI0ts2MbWf2yQgY30y6QA+jsIw5PRaQ1i
yNWgq9sAXL4cSqONuckkAxvmx+rKr/q0bE8pJePOeFV3FHPwzZ/a28K7wOYXkSHY4pWEvZjA8Efe
XMj/5mj5M6VQ1IP8o7dxxD62lcAG/KFzu1javgLN1wUjMXH1IidI/DYqnxIt5cv1g+waxbr6RUX6
kFUiRDZWyt91CQejIeH5v6no2a6ctmAMH9sLClr/jjDwSb02FfNOdcZfFSQ8xBw/S1hHDcSkov6n
Mau+VZHauDJdh83/93AcpMR5G8bI1qdLuCsDapJBRn+RkP7v+rJ97GACm4FEyQViJwE0QwY2xU+8
0fWfediRrTyQ6/dbsX09DX0Jcdv2PBR59sxAdvrQtH39pYDX2Sj/u4aw7H0ISdorgwZHA86wVz5n
/K4GiL9Olqbc4iV0HC4bylfEwWRMvjTnzHD+My5p8F2BMS7hWuo3Hy5047HnOF02ni/tL4o9/URP
ysteC0hf1KRP0HeNXpY+/+sSJolGPI8pAC03bb8N7esKH1wwIfLMaBMFGSyDZFD9SErkLDbcmON8
2eg+HakB/OmmOXNkQcwnqD+3JRCxYS1/3jYDy+6BHDIteBb4iRuQpKYZCe/KiW8VMl0/3zL32otV
DxWo4nFAz/G+WDpzrAqAvK7/dtexsqyb1kpMGa3bsyo0+1wIWn+pGGjXQPsEZpWl+eP6MP8QAv43
8Ab3p+VFGp9HKF+3Zxo3v4tUf9VL/QC6snQvKvWVduaXriTdg+vrrgMYRMT5a1Tif68P75ql5QMg
N51NYNJXZ0MXcyyK9gk6HPMjEhtHEPDcVhAObIYSDaoy5K/b4tHw5iWdwKOfwkCvz8BxCmyUXyii
tVAQdDyXfvC/eSpGNDhvFhZcH788/t6/UoaGmLIR6jRlQ5SBH8LA+LylCf667cdfwuV33x/m2oci
dx+etJLxUazE3EXedL7t45c9f/dxE7Go6gNRnYKcpl+Kfq2fF8G/3/Zxy7Rr5huuOGnP/yBjwBSK
Jv9AbOGCHfeGzTTC14gNS5c35270cVuQvPGTNNcQpS5YrDZOjsv0IsvEa5QiQA5Uy5P2+oaHB96i
FPKkZ9pH4NEJebtCMo2GA9rkhrpvoyQtG5IegJUbyifQ/zX021zlOflTm1luBf0OgItnz73LvHZo
s7x44xDL3ENpxCQXtu6LfCyaq3QyCfWk5QisZqyf5Fydrm/ox0vu2YuRgSmiVDrjD7xqT8OlNgd+
31M/b7pr1wCWo6ODWLxqgV6ASgFeZbxB9Ixg1qc3phI9G8lY61BVmg75m5GsfBMETXZJG0b1Bp7Y
NQErmGFpMIfAFIQPIEMV/0yAdlCfBodXu3EiP3Y3QKz822KDqlN8anwsUT0soHWuZTMmyzyFG9//
+BXu2UjGEaATtNxO8o0PjNE9CRbU4sA1HZ9JnA93YkEWYEeU+XHTkfoPllFA1ckHeOHzBJ6ihEr9
B/VpdfDQJ70RwTi2xMYzGhBkx6lc1WcI4J2hh7Tu4noxCZSMtnivXFtyGfmdEwWyjeYdsONnyi7a
2QWq4iO6Cva3rdBl1Hdfh/a0kl6z5Oc5hQ77mKMKhSiP/8G6or4pBgOt47+HqAuz6DXN5FvNwvzb
2La/Af7aYu51rY5l04KWFVMIUT9TBtUMsLqirJ9uJo1cX7eCExZOOkNYl58lOrrvo2LJOzilCsDC
66vv+r5l0JA4ZIh5y/wsOGpcYipwxZd1ehNJc+TZSEU1splOQ57+VM3yg8pUf79g3AlpxV1LBna4
aRI2HpEUrDTK5+JnZILiSVYjAVgwjzdM2LFENh7RVA1d5zmOf2YMuTQCEoKvmtVbYCPX160IRXAk
TGkVxD+XnH81tPF2nM/T8frCOHyDzYciJFgcFxDm/kSebtw1ff216kPA7aJxq4Hx8jP/G7p74WVa
76y36AxlwTxHPwsZfdeFvyYZweFHG96CB27O765PxLVKlgVz3TMfcLzuue5Z7j8WY1upg2hBlLZx
LbgGsKx4qlIOTlAa/6w79KWFavTekK41W/h51+ctM57buCymqo2Bmg6r+3gIxt86J/5GiuHjZ7ln
I/3qeayNDx3Hx6Jp532QLX9o/1kizBCT/qFISff5BOzaZkO941jZeL8ppjXkc4roHAxieFRDIfcC
oPpTH8dbzyXXENarw0QhMA+grT57kIi9b1ewkXodgYpK22xBXB2xr2fj/PiQl7keRfXIOr4vpvBv
UbZf0dvAIvWoZ/0D2ukPQ9V8VY24ZyFwk2v9cv04u2ZnGf2sp26K0yZ/C2cEAntQi7eHtCTlHoqV
hOyvD+I4c7baGVUUJEtDzFEe5+y30kx/8SPRb90crjlchn1n+V2Kni8u/QgUn/3vnGX5vmuiN3RH
3gaO9WyelEDW3C/XUvxMy2z6ObX0Djj39vtti2Pb+9gowZiQryW0zx+8BW2ECaBym+2DrsW3DL5Y
J8oBxKte8Voud9k0j/uq2UzMuL5u3doepKwAsDDVazNXwYF5+ZBI3W8Jef5T8PzAqdtAvyIXIoKm
inylQ1UlPGt2PVgGoWmUJ/66/CAzSDX76Djn/KmElxm75nR9V1wPPxsFOEINeJqWrnrNwux1GIZ7
QUF9i85kvGbGBHTQR+3rfU/r31B83fCeLj9ggwH5gI97pJKvNfiEjI84PazBC0NYmqzAB+6GfPmV
zxJ6fhlQoR68Q5VOR8701pvE4b9tsGDJ0yXoWiZf0dH6nLWgLgW5RxJmSFsUdRJ66NO8rLNpxMY6
O25tGzU4ob1qqtBT9ZwF5KSQY+P5yA4pG//sA3Yb9MuzsYM0a7OiALLpseuQM+RppxMdolPs+lFx
mIAtGEa81A/wmJavBVKgSdYT8TUvyuXX9a97Du/mW/5BgreWQvpFvpqW7f45Dk27HKF9BjZW2ERT
+jtQWuRJOUAktlrn+2isn5YgeuGA9WqFSyqEgNn1H+P6LZYv8cDL3hJa87cMB1Du2kbDTQ3e6P3S
SkUbZUnXIJZLGYRpmNCd/zyMl9REkU27AsTlD1G9pYvq2DEbapiKHtyiIK58Fm3+2nVj+Lmq+ZZw
kuPn25phyktZJFIdv2E/dP5oRBYdc5IH7JBPTG5hKlxTsHKVtApn0PKmwQPzqm+0pyvaSMItNI3r
4xdjfXeh0jjwsrXDx3HLBYng5pdM8ZK56QzZMMMOHXsLyQQ+fmkGAUL1pLkYDg1oRG8c4TKtdz9f
l4KvbYkRmA8AN8r1X+nl1utruVWsu8R+H1xLNtSwk3JC+YcHDx3pH8C9fdFdV1FwUBC9hRrMl7kN
NspOjiSRLVQ5KR5MrQmDBwr/ONR41w/eRdtk/gGqkr8nscWC6/DDtl7l5JdzOEU1+8V9XkUJyeo2
8cosAMJlDH6klVk2rNs1kGXdYH30RzB7ytflooEwrRBHn4Wako4hdABF9183nTIbZzgO3UBWqNe/
LmFm7nkBmmy+tM+pSW8rSXk20pDO9RiNnNG3Ks/COOmrSSdDI+iO9/34BbpWW0GQw6HYeEPtL6bL
1rl6lTP65juQod2zQsokglTxhsU4DN6WMYsjEXch0PWvrUJrIJU9+RTq+UZf9c/N9s4eCyX1oNeR
viElPD5wHN7Hi5HcttGWsRehUjQNmuo1rovq29Kb4oH3YQWV01tHsF78WTHm0dAToJWWKEoKvF+N
WbqHNh62GPYdRv5POPhugea4y3U5BXjoX9RMTbDuwsnboePvIV1Jm3Sh3ggmXPts3d8sHOU0elP8
dhFQvOs6Qptd03Ur2cjhOfyijSMcpShS6fvxG3oa2bH0IGjSNEQ8Cr9fErKadG/kvO5wGNhtEYmN
LZQy6MQSLcEvEQNv0AJW9CBSXCeiqm4rf3k2rhBAudjLYRJvZOHN3eKT+NCD3veAWWxR1zj2xUYV
1rkZOlCUiJ8zemm/eNk40GTFv60Eg+v71oVuKj2SMdPpGzbbuxt4E33j3lRvAC9dX784rnfHF5wr
swL9RvAE9P3yXXRUoUjoa7JxBTr8n61Ohq6EzAfvSflK1/ALDdr2gNojeWCAD3+/7kNcE7AsnA1a
F3Ix3tu0jm/rLPRuxMW+cUIdxm3jBgNK5yyCwtoTi4u/UsV2dEB6hcnMT+Yhe40pQMq3TcOybi1M
isH69KXypqI51gEIIParL4KNmbg2wrq6VVSbdOwz8jbEffyYRghsOx9sMaA83uS4+ngMamMG47kM
2rLT5K2t+uZLGWVV4vlkeGYi3Erofbzb1MYLchM0otBD+ibmufomllD8RfJl67ReTOq/oSG1sYK6
aCIPvBvkrZuH6Zi3HdSd8TADD8e4Hxc8oq/vtWuYy9/f2Vw58wqKWwN5y1E32aVDE+6HGN2uUOv8
x7/KjZSEa7Es21a0DcYKGOcX0Pf1dDelZTr8QRa/jDfiQdeGXwZ+NxGgUdDNWUgCGvAZFcmlfF5y
0oNPdBI3mQVU2f49AkALIcgxdfCgzTr8agUVn6A0stUt6vr97N9fL701qpdVpG/F0JJj6OnhNC0A
Ug4tozfugWXXoplYHIRpUCY8TPUdnWr9d45F20BOurbYMuvJDGBEXPIMRB1QSPVIye/GfhNU41gf
GxCoF7lCKTEEFULQxZ6/64hEdsmM3cPASX64bg2OKdhoQD4Hg7roeABejGgNOUGi2/KZRJNatx6V
H4c2ELb49z7LLGIK3HsRhmhX9hPEMCRRQ/iUlWV6DzGh7C8FEejHsGg2MvMfp+KojQc0wdQZ3kbm
Bbkk/tS2Xsl2XblOT9M09cVT3SAzeMzWuAGR02jSnu8rWYJy6fqKurbt8vd3Zll0y9BCJtC8QPCB
HJsh/UqySnyCKMDWCK49swwfTH1Z3lU+9ixrgBOjQtMjclgbh9q1XZbRT0ABc12MsBmQ2UGHV3oo
A0p/qYAl8vUhTNGZt6RzEx5bdCeQjXPo2jPLGRiwtU5gO19fslIfiVjvwv6lCtqHGHF9WqpHP/wO
SsuNuMhxBdjKZiAKCwfdztlvUFfHRxqHB6rj+blu1BPIW6v9bQfB8g7xkhadDNf0bQbEZx+j3mn2
yxjJb0Y3m8zVjtNmwwbjSQ68BjXsS1P0YUICpDObS+qJMVDuXJ+H47j9lxhwlc0KljikLsncJczX
8sShc7uxTK7PW+4Bwu7CkzJO37qUrPIIQXOoGvt5uCVO41oh676v1ywrQdfvlwlrNDugURcCdjWy
ALOpf19fIdcQl7+/M/msBrdRXyryVvJR/IBwVZYEEXImWX5bRwv9D5hOpmhqC0aUyovW1/W4S6cR
4iIzKNH9LYIWhwnayDm5gBZAtiF7qrn4qpj8no4ooxcZ/FZwqdxc2uh2RdQ9rODQ+XnbyllmPyAX
e5F6jN9ESciL8aLvQ5Wq711X3yQ4EeFY/ntv6jLjGpx94mFamr2EhEl3aTv1ocqyRvlNmRRqswMK
UZeeP9L0Z4T8+x4k4GrX0xEsKl1xG28HtSF1qlMRtGpS9iAp+qdwnYKeJcq2aIodDtEG1AET5g0y
Davfpojmr/MU+ftSB691NgNYFwMSsuFKHIZiI+l8aJGCE5eItx5aiMc2gNZaANKuPQjGv18/UA5v
YiPpaDlCec/47ImKXO4Ng7bqyDbfDq6vW4YOoSaCfOLEgRGTVO40xdUoxFbByrU6l1HfuZFujAYe
ryx9u9iBbPBcz+rwaSxQ1ru+OK4B7KsdLx6a65g9ZBkDvgckeqxDsjUGE+v1AVzrY5kzq5ehKo0h
b4VGOXSfqrCEpsG0DuXGDFwDWNY8Gb/8/zQcFIx98kss1bB8yhATb1EhuAawLm1FZ+lLVD9e+sXX
d6us2D0p1dfry/NxQoPaSDoOwHXDm5k9Fc3wLGcUVbRCqZGn48En4UM/RP7u+kiOadhoOpCxRHGu
SHFmRTnlR5WtEajZUnCrb0SJrgGsW1uWhRkGb2hf5AJq5SiT67gXRaO3agSOo2rLjNVF6jGg1KMH
GsnikPpNmogq8pLt5LRrMy4jv7M2NCUWNEax60ELtN0ge88SBYHWo9Sob2tFLhh9euNqXVbx/ViC
TVnD4uw38mUkPgYDCfOnlXTlVp+lA3RBbeGxghDt4bUoHi7xM0NX15R6Xy59MDVK2GbqHupg/BP9
KwlayjbyD46Hgs3/1+kAQWY8ZL9NDmDiCFrxpNHF/3F2dc1t6lz3FzEjQAhxC9iJ7SRt06ZtesP0
I0eAEEKAEPDr3+Xz3pzDcxzP+K6T6QCWtLW/1l7raWjX4VkVEC1a6+oeugg38hmSrToZhZuahkrx
A11BmBh0mLSG+M9t8D6yBeAZj9rKX03weu4LlwUds4qCJ/Ume9yi7YwhmIKbGGodDRhiEE23Oz8M
xaf3n37BWP6HWq+tVNsnJWaEpb/+BNSlyKnlj6u4CuW7YO7/A7NbhnCuQIP1agJTZ7aaQCW59tcU
Sy99/yZE1yvAlDWl4UHMPMmYF8WprVHlXcvkz20rtDH2ZbZlG8FAXgNAXOkgmzRaIflqlL/sb3vD
xsRRpq4YCrso8VbxM/GWBkqr1b1X1Dd6pv+B0kEjxYdoiq3Toif9GzRgKppkSUOAjM/f/w0XwsAt
iR54zYkPRsDgVY/9lCGMLdKFEv4S9uvP2oTdTYRkZCs7JnzKZFEt1W/o0bIUVWWedy3Go9pFiht3
Y+PGE0L1WPUqeG3CtbxTi+x3ca/5TnXuGi77gklsAXZKxyXgXkP5G2By85n2ja5TjD8sh/f34oJN
bFF0zkqnQFwfHs4nFlxnf9EoKTMMUt9GL0G2iDk30wE6K33w2tvwx2iJyGgESH8zUp03/dXRlgtn
aouLO8/jhyak1XdTtK+qdfU9hD6+cbo095Ftqiv7fWkzNvYtQ6b5YBJep4RHA/+h5Hn6tyivjidc
cHZbINzC29iZtgduhcRfDOgqDlwloHmqcQmCKPwFAXWSeVWlf72//Zd+0CZUB0wabFKir34nsoM0
WEj7vKlrfcV1X9qUTZzuaLOwWCl6oMiQ8qor+F8FWI1SHxQW96UdoiuWfiHGCjfhOmiMXInmnX7t
5HwfN+aXqCaEP3LeTwVjmYnb2/rAmL/6d4RlCJvCWQf61fYzUN7+AEgJxBLS93fjwu/Ywt7KJGA1
GMmq36broDpMZOR2XRiVWWzq5MmvQA0/jKLYvf+2C6a/xcFJDOQn6JjhfpQyug8E+LnFKod9F5bX
kJeXXrEN3yc7rAHy+leA+WboP6qoucM4ds1OSxDE16KeS285H79/hL0QbqoLCTqLQzBiYkVPjT0V
5Ny9rZprF/0FO/kfTFzkRZFvVPi6SA7KYo9VB6jiVvn7O3Hp6ee//+MHcMSuQVgV9DUC6sP+DEkw
RcfIs7F3rTx1aYk2dk5CDoruuEBzRNi2pCnpgv8v8g335dpcY0i4gAYnWzCc5DayvZTtK9gfvtGJ
j/t6LZLPY+HLLBZAdoF8/BQ2yEj9UNvPmrXLvijln9uWcXMNIEnHnIQb1esCQpa85uYYJeDKvu3h
G8tX0i0F1A7ZQYF41vQBFM+SebgSt1/Yni0YzngzGKs6cHwA5KVS8OUW0LUM3hpMhN7WotyC4WyJ
ZlEXVuzVYEIiQ784PCaquzFI2SLghl7PtKlasBWQsT9Jz5rPN48wkC34rVHgWWrRa3sFMHUBBBGU
62kllLgmknDB/LbwN855u0QrqX8XfouCMDPNBB3CuLqN/4hsefYcqEkUil/xK22Ke1TsZRaF/cEn
ur5yfC79gI11z12lgZYv1Su3PpqNXuixMnWG07ubzv4W/qa8ZV5cjfsp4GGoIJtWBPVd7BG6frvt
BRvLjcIWaV8ia0y6mfm+9OPxM0Le8crZv+BWt6A3G0tZTFUsf4eegyxbBXWPOuWxntJhgq1lXtyD
5zRgtx0ohvPz7/t8IHGkwqClJ6OiGf3M2OUVdueGtcLDNz4VVCCA8CGPPbG1eUZgPR164t0k1YyH
b1wpOI7YqIak+w2ET+xnlENX465U3K+e3//6/wxw8YLzDfgPV0dXTjGjMp2djyeqj8j9HocKfBug
hHjWSYjcQ69Vk8Yduvfvv/E/jQNvPP/9H288s0Sv/SL9twjHdt8HdXR/692Ep29ML/TXNuwT3NXL
YIV7SoQE3Gq1XS+vxNCXPn8TQ4O6LmkXFQS/bUkNylFco8Ta+vra5fefrgc/YGN6FuwZCwF44XdU
gk8SOlle3kNsN4+ca27JMfGKjet0LWmJHrn/e0Sq2edJFwdR1nn9cAy86tpo1t9B8v/guhjftqhj
HU2hZROp0xk4bPGlsLqDIFtgjO4gasB8/QoCGfAFfEPfZnbRDoqqmtR3QTtN/ZEb3XfkHjRyusgo
iEPe1AxSv1xIMNm/BP7khSfhg5v/sOqp7p8DCg3n5IAZDI3HKzD1RAKzEl2jXAauk7JYgQ/te3Gy
gtaQtS218yN9FwVFv0z7gdOG7d3QOW9/xvOEVw7LfyZcWIPNYUFvvl8h8BVAI25lR0BtIpTqoE6m
ab3zTHlNz/TSazZnZsQFytrOG9+iDtSqu7X3XJIuqwynOhtr9Fk/0kB1X2+y323XU5Yc9eWYhKeg
iPzlTiZyqLJOea29kj3+91Af49umJ4HaPe4bdI9SHYNZyACmURtcQosyIQ/zMFwxGQtIj/Oqe5k0
dg72BAOggh5YNPbMnjgjjlU5wCtlLVHQKiu+v+nHbzumAQqKRdFoDBev7LkYIfkRYcTklrABv3vj
SeIqCp1RSmI2e/llI9wr0Oq4SVQEDz+fnX9cu+Dgo5ppoo6mwVTrgOHTtFz7K1t24VJkGy9CtJMe
7frk4Fa0qQuooebzjJD8tkXfeIylIX2DH8ROekDLxo2Y3XKOXnGAF+7bLcGIpLZlCXTgj+cJ8mIm
wf48Etibq8RBl9Zmcwd4yqdF4/zgbRATeoBLW0XBIWHxtF7L6i+Z/ya8cQUO+pms5kRgmSmtvQwS
7Z8r6X9r/fLKTXZhmeLN2WSgOdZmMCgUQAk646vbD06YO1+bm/BGuCs3B7TC2GY1R7grVZNY+nMY
Kap4qhRxe2WnL2zEVr+TRVCLmtg4/lZKxHqH5km73E+zm3/cdEy3YB2pJmCaMOB0GlaoyFXOLXnj
o6dx29M3gU0dW+sKvujvazW9TCM6YT0HOuf9h1/YXbZxIHTVyRQNlh8CM/4CPUS14wV9Ri31WqH2
0gs2IUcQKt+DNgISaorOHTgJv4Ph2uVRdE1q48ILtj12DbnDGeSpzZGVg9gRX36xSkeY/742V3jh
9Gxb68KvynEkojkuzvNz0oMrVyXmtvtzy1MDSrZALcC6HzGKg/ooI/P96GK7u2l3t031ahyo1bIO
3vSC/s5QRx95lHhfe+fXV77/0uqf//4P58KsmPRq4vI4zGP5ZYgL5BM9mRKIhVN360s2biCwMlEo
BRSHoZ6Av0FElUJCAnZgkDm+v1KXNnljZKwrEnBHUnl0yWDyAeMh2YpDe9vDg38vUqHm2ffdrI8a
Mf6OKlTCB3cTiIhhtuPfD1+IW71BLeJoA4zwcoFWJ50wQza3KNHc9v0bG9Z8bA2DzMWRdaA40P7y
V9dFPH//4RdO0LZTDrU/oOZQMzn+v+IdqLNSq+Ixm+prdMSX3rDxkiTsvZWh33jE8NXXwGdfAqg3
o+55FSV26QUbF7lgOrBuR2uO4NyUKfqzMmMSM7q1xkl9f5UunM+t7pwaaFxXTd0djZqCTDZ4hS3Q
wLnt6RsrrkBpv3RLXB1Bh/bx79WfKQA4tz18Y70K1a95gvbzkSxuz+jqMr801yZWLi39xm4hvdNZ
srTqaGmlUyuRZxU1sL4+VMFuC0K3TXLwKww+quXNcejB+Kj4+qGbrjZlL+3rxnrVqqAdqafuGCSY
mC1C2+QruwmmzDjd2O1QSE82AovjbA2l0Qre/QwwDM8X0Pt7e2H5tz3xIaldLMyocP1P34WjdH92
jTO5GvxcesHGdodFrVHYzOWRl0i7AvaFUFfkI/onu/d/wYUN2HbFhQ66TjgN/JQvhryKuyjvm/nl
/Ydf+vpNZMuRE8WhnbE8C65lzgUE8Qb0XACCvsbldun7z6/+pwOuTK+0J9VRcn0H0FmUN+LW+GHb
BBcF1G48ju0NavuLWZiUi6eX/uwd31+gS1+/MV+BIZB1LI2BUgCIDawC9qQHGv37+0+/tPzBv9fG
VAOGkUevPNqZ74PzpSNJewdZ3GvH/9Lnb6yXc5uscXHe31ae29uwMNw/g2K793/ApedvDBiT7isI
fhM83+nfmKQPsm65Whe4sDrbHncF2d3W88b2KJbpO5XkL8z8jHkbXsXkXPj6bVs7QFMefDoN/K40
RzuiudmT23QtGd9qyNkA3Md6ovWRhsEapoK2ZvoWAkEa3IQPxBs2xltMsh2sxdUcus7LYhaLT/OI
9Pr9rb20+ue//8NuBabkOK9jdVTR2uTM8f3f9oWE4Pm2F5x35R8vIIkWwZKE3ZH5iAs1DtKRdvwR
mNFrp/NC9WFL7eISf56NDx77JQEEY3FjkHEoFu8BnvjS2H64u+2HbKx4gEijR2akGE5zl58ZpOk4
7UNvIles7Bym/Ue9ekvoUmmlR1w96ghqgQfrAnkkZ0+2EEy+1nIFytLXasrf/zWXjGJj0rrmI0pA
HNsips/GB/Pv2s9k//7DLxyqbfdaVxa0416AX3JOVc/EZGwFP28B+tb3X3Dh67fN68GGY2Aca4/O
w7TC384guY17DENgmzDagEIu4kkijxRF4FRaVPtWpPO3ffnGmm0c1cjCTHPkhIVHEkPWd+K38Sjh
0zfWXKAFEbW2OIvPgfv8b0Y4GrIstDfNg+EF5w35hzXbIqGuXKQ+2gVxorajuR+b4tpk9qVt3bhh
1TKJ1hmXxwJgNwFV0azU4K97f+UvHcqN/Zq1iIBQFlDPKpY1w2DTR2CCdHp9Vu7SCzZeGLh0yMmV
CTJIOSFA73pUfwZg+v1AmSuGdWmBNlZLlnJNJGIULD+g73/f1GcNw/cX6MLDt8Qsy1RVcgH+GW2i
RWd/3wnwY19ve/gmgBZdt05t0bTHpZl2f2+tz64GzxdWfkvGAowp8J1lYI6BD4VsVc1LvoTj51Fe
HSA7m+d/3M1bdTcFAA4H2AQnU4AFPBANQA9QlTxzUTyM5jbcF+NbmbciisC8NJ3DlLrtd0W/ype4
vdrLB3X2ebn/63ds7Je7ckKohTSDzFz/AAbBdJ8t/OZXe5603QUTl3/EIOp2HwCnez+Mla3PTJYr
BzmPcmCb3k0cg9lsF8xdU6ZAA3S7ymJt0rpqUa0NXCKDHIpIlb9DsTJQH/xVz91RO9PJey6s5ArN
k2ChYlfhi7n6BsRpCwjMEAMtn8oWn7h3fTEGuQ7nsswCQqtyT2NRP2FyZgQRSzSu3V4bFTyagKrH
oNfmOID+xZ0c4myIv7hqzlTp1bskjrpXpJ/Td6LLct2JYvV/EmPLT3FAwg9mLvx8SYLweSn1Ci6L
ovosppbc21ApvA2yUZnD2N1H29YeSb2uqr9T2gAbyT0ldwqDqnunoCmKMm9Bv/iLi+95O7n9pCP1
BvkBdgD7DZ/uhoScuQCGhP8l+2ZxGQNYEBsMwNiTBYsXVqwswAqiCrA4DJryx2RFSSFNkt60Bx2t
8w8mQGSLRIh9sn7C9iCYszs0srEHjKnxi1nAuZPytsfQnoBeI7hkavZpSUpxoud2PhBeCswKDGp0
WZO0LEyHGozqomzFPgjCdUS71m9OZYGeB9iYvDk34KtAmFMFUyrOsgMQq652q2HVKejRrYbWfRvT
3JLe7okxQ5xirk9/Eh2hS0rWpNurYF1+9AMtWApUeYUAkE0w0WTE7Th0GOJCldDMDyRZG+RcxTx+
0N3CDyxACqbGJAxyGUtj74aZ0xfKXGNzwaQ9EQigUgxC2rq5N4mm3zXYbMEdPs0+3Reest8SrIJ/
j+Tcp+lEluEnGZsugrpz6fMTZDqHF2kT7xV5pch5X0B4tGVzn4MetnxVw+i/Cd+fxdFUZyXiRhsa
5aGmon0ATgQ9c0hxrM915CVkL5o2up+ZJ/9IY+yrXZX4gGk3taS2m9tdoxtvb8kgDqVd+YuGPCyQ
4r6PuMI5kHl744SjauuV83TlcvGPgwj547AQGn4iK1pSHys5sf4gGuFDthS6P2/a8899qWQswjww
fNB3LMZlUc0JEDLc1O4xTlAnynrohDwZAnrv1EsQbqf10pEwX/rYLFkg0XLJljUpPw6K+gA+jcE4
phGZ4t/tGmA5F1MONMe8siFpMS6yO5AKKBBMcY7FI2tWKlOMuK9BGpRyHHemQ8s8p4sDvmnwZRPv
6qjg7SM0fTuQXkCHwKZ8KP3laEtGXprKVcMukLgOslEu+HfVzGgZ+twG+AwD430mgynVp3oRqnj1
a+h6ZKYHcVyGIqEe7kH/ydpnOuMEQUDBfsa8WS3TZCpQuK0QGgLSKmve/nIQDKgy6CWaXmZjBaq2
ez/uivIRIxm+Reg79kM+FFEonknEyJAJ2Ysytb0fyVwhz1WZ6sYR21acNUUAxHXxLk7muN0lQAf0
dywYsRZQIQpEWhQxEXd8Lf3mDuMZvU5XSZs7sB8PQcr4FNyDpLPt9p6J4h6ImhbE1PjY0YBIUQhQ
CGcFZQXkshQY0jNAJ8WSxmEo25el6dSoMmvraE1ZM0Z0Z8PVh67NYPzE5oRUY/vkIlUhzQ0KdqSJ
td3nKkRhLHXKQYKygZav/zAvcxeVqTdFtaug2b6A8AJKXcGcWxV4wW9hRD2jv7pY26dMijb5zhLd
IgchnubsO3hF7fQgQMxjd15VM36YS2CSll0UTxGb0jXwZ+8Hiq3wxTBzMKo+aN8He5yAnBk9AdSn
ybxzE23klAZY/mnvrZgs+inRP5j+SNGU5oj6fq2D1Hm1a4Z0mVxr4TWsYJ9JiLnknVpIX95X69Jg
bAsK4euB+uuidoGqB5uVcdL5+8n3ITOjhmVgOSSiHHvF9NjwJN2arJ/kZEx/QsIlwX7dxavN1ORB
5TLCBeuyIagakwNeJSCzWsaqzYZqKdjBn2K6PhLMEGRa0EDsqd+td2WMY/ATHDN2OrhkMXaPwLsg
B0fKOtwRqGeOJ9XO4ZCPzRjGXYpJ3J589AGEXr7WfaPsXUITCHvuElV0w8dYcFBG4gSGE3yr1xXk
BChSn/xVRp4KPxaFSNhfhHHP/1mBx0vtXZHALcZrUk139ayZO3il8tsVdiTX/m0RSSxeUG2SDlJ7
INfckaCuXMoXUdsvAw3KL2htLeRlTNRU+2li62BokUMDT1hlrLJJlFaRZPKEXMLEWbSIZnSZkr5y
Xwrfqfa+GgJvnnMHNZOmSx00R+RuVCwpf4pEwYHEYB0GzaZJgvhFzq5odsDswuiLRXjdHZminqQV
rsUuX/TYfAFiiUePzMiS3dc98Om5Teo5vBO4WJZHZ2rdP0AwZEJw4AXNQWof8xGoa3Jb3xew4hY+
AjdfBtCOafOAL4PIcEpMcOgqSs1usf7kHpmFftJet7G3PAPRWHeHs8TSz4ANEVvTcGya/mWtazec
gmGUa+5NE74kkuGKcVY9m+ShkVy4Hes5IqaMVFOBsRIcWBDIpbMAJf8zCbuB8lQMbpQzbhDguveN
nZL1FPGl/lWCuyG6U0BNDDt/nsDiSudyMjtWzevwykawNz9imKRJftGkS3yXqxrDnCdbgyhh34cD
NN4n2iqy5yyKlp+G+Wuys+M6xDTD5FC39DvJtHLHxoWJ+0uTMXyY4tb6jwUOtTgwq8pXLOFchXdV
EY7hvDcUML8wRR4TzfxO6n6NP1Uxacy3IG4b+UkSKpav0BtAHpJTLjz7gbumbXPMNAcd8qrRM8kH
iekL/QC5t14+G6DZkl3Q8sgWMNa2nu+I8gttMwYipPWTQJzU43u7tW/eMNprmiXVZbdUrxSlHfNx
KRvap5DXGt0PvjBEFyxKlC/wjTSe7hbIbcrPAum0eWKsFfQ0zAELMLGtbGd+QV16/B0JoEw/KqFK
ALV8BqbDnfZH1e5M2UTggtChR5b7gnU2yYf1fJGaytLgME+9t6QmFHNy31B0GfZmHnXyZKuAsyKV
c0uWA5NEnMecdYyMspnd8r3w494dzlPqBLKz6zzFv8ZmHeEkyk6LMUXJMwKJCqmV5XvoBkQnKL9R
757WzczzpdGDv1Pr6vw8KPwSfoCBkBX6bW1Msirozb6BhwnTcoJq2g4k9y39DLnFcngyoZ5dkote
61/ANSblIVS0eR6KqdQPCv1whumx0EUn6+ZmOWIGS3GNilmFrjzqgEX/pwF0z2QqgODzB98Lw+JH
B43LYTewsnc7n0s+ZkHSNV/maIoehVfqSae6Q+xzGssFTnf26iB58gYRnVzYQV0btMtRsA8SVKbL
vHCqTlS6oEGGi0bKBrTM6bxIysc0mcM53FfELnTCRDwg+GUuulrRV2pc67+sEzi5ISgnvfojFbpr
TwaLBllvNoEDB+ICbVFC4iNAnOTaIF7vcBMvJI21bGF69ZDg64LYE+xeVI3v/XSeGfgxDqrqCLpe
NO/SpgdvSoZxbAnXZIPZFDwzbYHRnqQqCE1X0s/RCzLNsNiP9RqQXWwj/UPxvhM/eWkR2/EFYUC+
gBC97VPwEsxfMABcmY9K9eX0pqqw53+5jqnqk99MEUg3l5nXD8lQsibT0SjmXUW8stwjth3UK6to
VO4U7Jy8BRQAnBw+cIXWbBMOqDUPRVg+iRo7lPK57fvDMgTA7AWtWuPPgR/y/hcvw7rfhYVt6IHS
bhn3UMVc5oxqcFc8QtGKuTdpsNh53Btrdk07T9Od0U5VLwOPQwG+SBIMOQG72PCNd3A+955fnsXV
oqlH8lGMK+33hleIRO8oHecfYCQa7C8xNaFg4JnkrNojzB/FF2cT2j2HsRrXU9L0g9jPzYiIBD+p
oJ8jBPwEl9fsISwhS2GLO+fH1ediRdj4oQoYTIo2YaW/WzFyw9OS6bDatUvF34TzgTeF6FfRZ8vU
LL1NA4r8aR/RMrJfKgNnk4l67PhDgnVfIVPVIqFAbc+Vd+FSdsNDKFfT7sopJJnvRfCPqUmWft1R
XNlrGhSTC+9ckgioyIwtclMS9c5m/TyUFXzuOqmcDeC+TC2CFT8fosCIU6TrFUWyUjpyiABb+6N8
jv1J6OhJaEH1i5+6pUWI1yOiX3drlHTf1ApOvDuLxPhEOocgEbD7FTaHS4gcZAJygocCRIsvC1TL
EV/Zthkz3qhOnRiS8L1oKeYXkBQNvwRGROm9hIpLL1N4QPp18vk4Pc0ja74lJO7Kb2UZhc/xdNZ1
sbW2D3U5B8XJ93u27seYTvJOCYEbwqk4Aa34GVSjMGveQ0y9O5fOpkSj24SnZpBymrtsQY8I6Jge
umDIH/qE5MS6+BlTBULuisbE9COCBlg0oSUcM50hCrojTY1/a+QsHs04ZXz9tGi/krjA+yhPRBGP
eTKXSftl0hoS2OGIREW3FI6A+sHk7UUcTE98DdmS4xurzzI2w8/Fp/qjnUjHPqDqJ5snDbjzN/hP
O3x33IJPLMYs+GfZGqrvEB+L/pPyMJv6pNcuBtnYVBmzL9tCIkAE/BM3cluEyJPQnl0fMRRZu3vi
C5CRTQtbvdwMMGBDG4eaX1H5WYFjqHM5r2AdlhVc3/exY7r9oAuGkoZFasWfMNlLdsST0MNVvkNM
HoJUuMogqcm+BT3QHCCXHpIhc7QLH2QXgh4xCWa+A/Va4O1gZbDOtQVO6G9vzne9N7u3Qp29RDGa
aE4Z/LPJrDeXVa5dgs+0dICsOyCI9k9RnalZUCcG0xIXvc9TJUjX41ug6aF2YgKD3I77yKCsDu16
h4aE9lUqfMHY84DsjWdruDbhfk4SlFemc3knhNi6SwNvaA6kPS8DWcSwnEYw5h4smSBWX7QSoW0R
htOwB/fdaHYAjJevsvXUG9ysNHmHyYA5RXKCxKtpcf3+wKTOKHdxPDkYepTINERwddBIRqoM1Rfa
70hCRr4fvBHHaehmeCoMVg3RXgL1fr4n/fLLGi2eRflCeg1CDbL6JeT2Vhz8CrJ4fL/AHGGN8wCb
BIK9eDPJPLsha7sBR67s8bOiWCMYcJCP1jBYD8fPxR3CaGh+hw8FgqBTUgGfCjEdjJgnVhicIt9T
H6K+XONMQmvxA2uiuDgWXjAaqJydBcgQF2MSUoQ9+6UjUluU6tXagJo+xrWZqNWf7l04OjB/w7Hs
QHHiI0eZlPEQ54LkdUdnO+BDQFsXpEuCip1Qk1PZ6JOhB2cNPM1d0fnTd1eGOCdB383qi54F0gXB
qSjvBCMFKkhnRu5Ht6BMA429nj0I3/X1sSobCCraakLwi3EvuKtqRHlJBQvKfS0H9ieIF3aUQ1Hn
yunzgC1Xes+Rcx28orEUWeaAwhCwDX6bns/y1wWhZB4ogsTCY3Q42gncpQlQSq9nKzk5MwVPSYgK
Twq0CybbG+76JtdeAMJzCgT2LwI837zjqqzakybrKjJMwwxPlEBlKF8Q/8oPshA4EwgLg+FAyy40
GajY4Fq0xRSfcliNeVDrI4L6oMhb6UqI84FDX9am+Yjo8OxJkkG+SAz234OVYvq4MpRgjQf5UkQF
pUdOEnlvt2NIlo5sruL+1MLNwm0V4dQEqIO1CJp1D8/8gDGF8DH0PPvFqLXt0nKpmj9NvPRvMJW4
fiiXCQQUw3ImH2QGQZ2YZ1IiJV3EV9uNNcgJJ/tZCgPaMjZ67qdpz0LKY8nVh8Ez64SxGSoy7mP8
BO2YIOgzKPKuH4PExUBhl+h+qpKqzxAsVR9U2SdfCWofxykpsSMYii3uBap0qJtIf9m1pOBxDj6U
+UcDxmsEP7qJ16wShWOI3FEEz5mtyQc2xaWXthUZnhl6Ng8OGkQdvGNYPVHoSVf5Ks+nko0RKrCF
Ie0xRAqGMgp3P8u5608LL1ARnvxR5zgw7G3sinXKBQULfE3B67Rrp7DLinLAXQEsG8orLGnq+47g
quBDiGdD8LDD8GGNMDopFrNmENxBzWtdEifhBaC+6xKCKpYERvm3q/j0RNDn3usJNu2DnReqs2HE
slkJfYc2WnSCfbqXphOYspc+W6GchFLoV5DpDc9hyYZjlUwI4NuGjPkyKvmDj7N6W5Zq/aufXf2T
oGSHQA0XVSaLACZVAJz18Pd/X5d5/sETOf9SrkJlf6HurludOGDh4/spNtalrK+9X9ZAOlMHSZ2D
3Lya84VVqBnQBaFarkE/1O7sLNXTwMNSYDBlaI+cjqiiDm3i3rqu9H7QCnG4QErdAv2H4TM6E/qC
aXh8D2x7GlIHLb/vrJwNAb11VWMySZn4GYrl0xGJCfuGUoE8Wi8mX/EjoruqjuffQderJ4IptjIl
BGzxC+qUwb0ckuInRVrcpFXTN18kbfUnWpD+e+E0bg3EOGc3GAZS59XCQ5kaMcfJg2iaep0zVMtg
jGvZgVhd+0gZU4MbegTFTNDodCYxiuzrtKJeOSx2/YP7qbjrwzigGToU9lTFGLnpcF7KD0TxkT+q
SYL80JKGT+i8ocbdJrp5boKO9SdjWf9mCROZhuhjB9ozMFqkATot31FqweH34wJpvPSG4SNhnpEv
tp3ZJ1zT08cwpursngOElBZuUGdeYsKHKqH8lMTE/kHZffzadVVYojoZxXfN6giKYNrHYk6o+mXF
hMCqcws4juukEvyOt7I+CICCilwxhSI/JI3IyeuriuWEY/IR1WQG9xaXWI74PEcBhV5koa4P67tl
TLi3bxSAAv/H2bU1x6kz219ElRAgwevcPWPHjp0423mh4tgRd3ETAn79Wezz4mib4SsePVUWIKlb
re7Va20osjHDwUGW6YlbsWNtuh6HzK6te1TvxgDnGX4mj1YBQvUtmmEw4dpNgy8JoFTNTmRB/4Q9
nR5wGrQ3A4U8WVf4IfJsBRrb4a4lbk++Zw3d1oUeFy4yYfKTo0rgYO/44jtL++ymSK0w39ZFWkHc
l2ORcCeDTHqtS3Cnh3bwUPl40AUqk942gutFBGD1aLGjWj92RHanuIaLwjntHqDHjRarivnQbKYg
O3zKICz2jUjM16Z3SuuRAD97QnIRCV54VOcPcuvtC+lASLrpfRt516YT47G0dVwCH6bhCqGyNcAH
9Cx3NgOkLjRyA7m+Qwa2OthD4HubvJ/yxZyq6tR3FqJ+kbnxUyFBILIF3CO5b5D73LY+brxxV9Tb
KUK4ASdH5yExZnm/YFx//KqBFdASdJz7DDTF9tEfwJNdIyK2jgW0GvNNbnH/exgmWG1RNEgUgzQr
C/E/pbgnggPagYYBciqTJgFTV4C8XxIRpPd44H9D+xxo4gJXHSPbTr8Tl7jBTpIqe8Q3j3/SMLAE
+j8FstW2giGhaubcq7pCAODioMFeYHT4A5Xh5hGoj+LGy3EehBH1/ygmsjdWZPpxikhOWAXgrrgV
nFgWWY8WL9PyVrg5AlZhBWX9yCmUYIAr64f96INsDXlmxNEFUBJbr5fWwa1CeB5GSFltSsoAVa0t
gUkjnu89DZC9va8rVN3UIPNDpgv2q8g8+hV7GemHzIpR3sKrPwbgYCU3sROgESexEJ0OTUcg7txn
nt4R3YW7MutxFDtehSWWIhDPLGKoKYEls7r3Yye+RCp330IeWz9p3op7nzbIn3DiS/t7TxKnO3lN
C3Y4GiIHHCoqH1CLjt5hQmiKdBBbQrXdDm+ERFboa24jdbNBcS4kGw/MRfTBtaS65EjMtjvLnjZK
U41Jfcy9AtGW1OAOA2lqAu9JaZqgcOTBxQxVQ+6DOkK2W9p1cyhqrznzrAC7CoKNlt/grouMBrHs
8oeMrS7aA73EEQd21VPb9fyU0RQXCrtvyG1QM9s/lfkwbAYLG5OUJGEbonIVTK1vIGuvO9e/CfwY
F6q0IkTcOAlzvyk1lC99UjP0wAbo37ZrXG63aV5WT4UPNGhQZVXfb8D2E3Q70OSQc2GhN2lQufWa
AqnyKjy3HXd9Q6PHEWnk8pjq1N+7ASp8TyMu7PeofoRHnL5wCT4YLJoLxFF4e8bJrO+jRhfQKdVw
7+ABscKdAH9GsHGBh2GbjBZ1tgX5t51sJcTFyj1h9vDW6aD+ioZkuvcbJn/KRkbdPkdktSe44T4C
G+5/YQh37lwZyxvc3cEbXOCOI3Efo7jag/Qnvx+7OAKtbGWNFz6mOMXKOkSlrPJATFEJ5DoDu636
bU0d+hXcfvWeRko9NX3ZiE2TTxdzWL5EO5iHixq1ovRnB4b8bAM1B6QLkfRiv1Lpxl9GVMedHU6x
VOwYuBx+iwTxqtXHCEaDyEufUX3B7UJ0CWLfnoNbIMZdUO+B2EkPDKSZr5lUTbsPiOOOm1J4QDFI
3Tm3o4/kKRQdnZ4dbAFZZOlk41tNsN9PVjFdyisb/CBgC3HtjcVZGx18HO5fKk/U6Z4OLYIknClI
RYCBPjn5aZL8Qy0mf4MWIq+3fg1SnLB2KrIbQsnVRfUj6DUV/kbMFH/5t0qKQCv6JtH4iEMUWFkL
kX/3hces/EEF8hVR4DenQmgwZGiXZSdsNVz2pjw9mpTSgr7WAUh4dj3veHPI+hjUmhFHD/ImxrUG
7dGu/4/lQ5Tx1HWOTE+55+EGYLkeQrSKh222KYuIxo9W6FLUZVBvQmdu6WA9qsGO4NZy8ujmOYwc
UNXssRvxco6FzOOm9RjKD52djiD7rzN9T8eQPJLEzn8Q3FWfPM6b5xKS4moTcT+ygDtNrHETT+cP
St/ZvoE/yXak6dURRZvmuyZFday9EtUFATb8Y20h2gZ5+/DidtBSvZMCJa9NE7fDTQ4wx0+KRX50
sgEVX1c48tL1OO13UFOzDogoUdxHBh3LWHndlxIBcAWQ37+FgLSXo/MTUgVIzfmofv5B8FSJX7KP
xaFlhFrHNBnlpbfi4bceK5A+y9TuQojNAYB/aiepQcRrgVW8Njz6GdqqCI6iwwuXMrcecdUfcSUd
ciQgKg1BN5xE4R53sfKHGPMYB2ygUJiueJc/DbHXnOwmiV6Qnq6e4E7Ez5LZqIiizha9R/Z0L2h4
kjnbGOXCe9kWZKdw0XZfULIfzii1S2vDbacDyZvTeMPOygDTyTbg+0+/+4JUpzxskKxj2tL61ECf
Y0Mi3Fo2TYeG+5McKI4+0BBUO9E3VXlqSuJ3u16BbRRJ7SBONkHDAF4JBOnvuyQq07ucuiz5ZkUQ
9ziiEJo9upGo/KdosFAwzJWd/UiTDBsSQXGItntILZELjcvU26FMRO+yOHKTGz52ofoHQ9jtyRm4
GFGXIYBqEC/M/GfeFv1bwdNia5UsEftQalSZgoiEwRdkYmixDVpFfxTjSLIXidSRPIH1dYx31jCi
dgyTlvqIexPyMciQx+JL4GbwJ7h1ovQfRINbtptyxG58ANBCvXiKZYAJIknrqgVY+hzey0DbUVKw
oVRK/H/Hk0Qy5jRa0F9fB/gy4HZ+WktmO6E8p0iUH6px8kIRh6tdGH8O82Wg7WiYleFEr/D/qF9w
/XnbChq0NogjN+u+wADbqdzTXYVkzlk6ANldBoAeCNIYgBMVq1aAm9JJEiepjwuYPA8WOsKmT+A8
WSIZ+nx5ESn+DdWM3aq3chcT5Cbx/b+ktf8DUvNzHBkPDIwsor84wH0HODKPkAOtoqLFGdbbRxo5
MkfTHJj6Q4fjDlI4sctWIRR5YIBnSdwj5O/9HLhZCJFqycotz/TX68v9+YbiwfT7B2hraDcAhyVS
nHEwsC0QaC/wOQ+t41erAKg8mBbqwwMYrniUomPujHZR9jUHFmYvie/8scLAX9B1m/sGw6RRH+gc
lBLRxutAdxSB/gujkOf4Hxq153aVYdZpH0zlNg6jcHHR/c4syH99hXyWXOhR/RxoyQPTrKscxGQ1
ty/EQaLjRFB1zW2AvQbckYpB8OE3Ui3jOqVAxgPDxpEnxwWWA2qP2Ol+mPrF1Jg8/g+NdTMrYoop
EW0pz2WWBcZL9ORrNyoQQ1avQZqrBTc19wTDziuOGzbzMiD5UeiQmwYMOttOqOC2T2T27bptzKy6
b5i7i5hcpFJkZxr07Ow3GcLonimuFkxjZtVNlimRot7HWhcZLc/auFjeLdECQJkKCXGcIsfrXzE3
U9PvHwxQIiCuhh7g9cougWZxGOCVD4NGLo7vxgY3kyUc+8yDTEoP4bZBYLXVcOuSGNnkBAQtgwIZ
AE8QGl3/lpkZY4YdkgbMBVVBm3MVgGfI5zmynDkAVa76wvOV7b7cpGVgiZWBSZrjKTJ581E+3tku
riXXP2FmlkweLqFy6E72uTwTHCaIQIsXMMPAWS22Pc7tWsMbSsjI9ZEtEIKEIw6pqeMoz533dW9v
LACq8ZFdWQW8OXoVcPcPN6TvfyX1Ykfl59T66MUxXGHlpk7lhkWHM1b8FF5873rfRE7+AGzxBDTs
i6iiU6GHXyMtVhqI4Q1ZJ+xSWGhOiQPZ7aY+6RzozVMHn7zgrGaWxOTkSpUNGG2bd+hUDBGoUZ4i
uR8JQk/XV2VufMMZkjBjKNPa7oUStVdW8yppsRB8zGxXk4AGdajQriC4dxkanz74IPPqLgSlMKTS
Ww95t+sfMGPXJgmNT0HL2icOvaSRTQ6AhgkP9UGq6/5rW0ETEXhQIssldZ+5b5p+/+ARqx7JBwrh
38vgoHEiFTL6GiKIrtuwWyDmmFuQ6fePTwhjOKoW+tFIoDnbAda4ibL29fpkBRjkv90M3FSOYrj8
W6UXt2cV1CDl6HcN9d+E5TzqQJzc2NogEXbOKJ55/XlzH0P//higeoZmAMP7WQdZhmqxW26tbIke
Ym5w09xFF0KPYGjPjY8m7QopSMgDLhIUzHkTkzVNRSrRjMfqjNIcqgnw5yiIP02TpaK0Q+44fwZ+
9MT94ljU666Y3CRSc0HxDjwfRQrQz1pwFoBWBmCM/HB9Oabo45PlN7nQkHkLCivs8Umj/hIqEEGJ
AvFVxas73N2tjb3YJTtz3TGJ0fK+VJnw8B0TR5dCpzgoHtQeNLQ3hLXbHrdDPlgv179qZh+YPGkM
NX9ilXZ7duPhe4UOnF07oKV13eCGwaOEHnMnLtTZ78FZQ1X9mjnovrg++Iw3YYatC8JCC1B3dU65
9YxaJNDsjS0g2riya5WZ7YcMOYVeQlXmXQZgsGkiQBBS2/IX3v/zmUdc+bd5o75ejn4t5HvsoxLg
oqKcAko1AhB+fX7mxjfdB+CiowiT4h1w+jeKdODGk8i9rRvcdB/oEgZYtB3OcTZh2mMLnNQo6V0f
/POVRfb675lBwm1MREuL9xHFeCCdLbJNNVTbsnSJdXRmbszmw7YpZIqmkuq9T1t5CqEMVgMTuSoq
YKYevJhgd7Lqive4R4e4CoLiaCVA9V+fnLlXNy5HCmBagiRf9Y6+rOK1Bz9rtnHUIrfm3PBTpPDh
BNUJS0hS18U7gKTfVQQu+8ZOrIXr9tzghj8Y0JXAQX7avsMr0A1XqTwGbb1K3hwFo+mpH14d/bWt
GCJevQ+2965bFx1V+YKX/Nz3M2LYamVVA0fjYvUOBMeLcsuzINGpId1XLsuHFLyc19d27jGGyRLA
61rfyat3wBPElkXujzRr/yGsRusj1K/RRLO//qC5hTDNd1Re36F/It6gDP6GPkaUispOo4qybnzD
gv1ICKABhH9IHZQffa8lBweyU6tG98xEJs1rFfCBl++oT5BL3WT5nYzcVUqtAPcbQX0fV0R7ysve
AzKWzaZjCn0WUFxc15PvmclMlXLAFwGXffcbFB7ucnC3NhdgnNOva+beM9OW4YgW0FKG/IBCZLNn
MlLH5bDx8x3qmWlLzcaub+yBXliBe2icHaCTfIrT+pWBrrvU5LjuGwxTTuxMAnNvNe8ZeNPjjQ5C
B6XaYSpCr3uAYdC+i/YdCVL/8zC47+BYfrMFSLSujz0T/ELk4W9HJHnXjdTD23ud/NlSj7ymCUfn
TgulKd/zxksCUPSRWb860P0enESsYuT0zGymnfWAS3te9R5wix5CtCvcqFp9v/5Vn18VPTN3KcHP
zYOcpe+xBONkj3L+Bslq3OUEubeDZCnK/vzsB/PF33M3Nft2KY9xvOXSRYed+14BuboD/osuLM/c
Ewz7ttDQ3bfoyHvP0c2abDnKZ+dgtK12w5NSLWjlfi5FwoBD/Ps7kmH0Cke4qOp3aKy0jmVRNxBN
Vr5k/wRlX6aHTiHTMf4oqwx9RBt03IY0Q5xT1sAsiBLsyNljbwG+tJSsmPtu42SnvUgB823Sd7Qn
MaD4gzviq2ZrdUuObWaH+NODP5y/QKoBhwbI9XuKIN//zpuUZ+GWDz6N/xHCUccwHQr97fp2nPsa
w0NUFnQZ+1EO57BBLkEABoMWONz2WfF8/QGfH5GQdfz7a9DCyxyAlqt3dKPb2yTuxN5G0vD64HNT
ZXiIvIjaqVOneW9yx57wEihm7QAx6tNdWkmb7NpA0Nfrz5r7EOOs90VngywWrg7qUQQoiQjbS+rv
6wY3DvoCUOcmcLr23arbBgBr9F7kB+AvG2u/6gFmCq/Kq4QOdoF1LiF2pUP9nQFmsOAKZk4zU/Od
qgzSugx9wnpgN4Odb6Xd4dhk36qIP/RoZ1h4zsxmNZN56Lm2vRK1pcMETzygQtluiQsgUtlHb9en
ae4JhnGj19MJhfSCQy71l8rGJbtpkm9Fn2QLnzCzi0w26SF1dBdUnQ0Qk3xuRiT/V98mPZNKGml5
OEGOtxdl6x9zu2m+ePkiUencqxuWnIIHYpC9P1yQs6tvEVXLx1Y2S0RdM6Zsah6kFkt024/BIS2L
EjDZGFR1zI3qfdXn6gAkzILLmNurhhnnMsDlxmuHCzpnQ/TWUN3e68CNfkBNm1WbwRkAXoxoMvy+
vqPmvsuwbAYGmipUKI0KQBYvOYvQkFEmVviT5J0DmBsrF7buzPKYWbtKEkhpC8e+QELvLWTgBita
4AOvf8Xc4MZh3yCpE+SqdS8gGbE3COWfw5o/rBvbOOKZ7tFKPNghONNsegIiJzkCEvzr+uAzBm3m
5VIRE/DlsPLsdoUq0LMzWhddgBFn52Q8f7/+kLnZmR7+4cQeQPzQB4LhmjZJDes4KbboKVia+7lP
mJ76cfRGK7uUfYgub5Cgo+/hArLd6gCc1OO61zcMOwTsUYdNGcbIjyLI2pMk6ZIffeWpZpV8KAN8
7+9vADW8WxadIpe80sCFekm8b3jRTR0iITrDwLax7lMM60ZFNXSylvoHH6KIwNNn6uBFwdKVdm4l
TFsGLx536nC4yIT+iYUadoS5+6xfVN6beYBJR48GS5DTVgnoVpAx3aJ16VGHiC1XR2MmHX1sOSUC
ydy9hBB7OVKwQqHvfB1jsGfS0ZctSFtU4vggKOF9hI48tMNmhZZb1oX5btUCm6T0VoNKV1YCJb0B
Kueh0ymkEFFQ314ffcZZe4Yhh2h8q0evEsdc+w+iQ3MWAhkfqjtoWjpcf8SMr/AMa869pgaSvrUO
fuxOiNyqRntK4KC5ad34hjG7uOuge7NWtxUaS3bgb3iM2GIANnN4eoYZh8KKS+RN1S3ISco7JtHE
RrNpI7n1nUDZAF23fBFpMDdThi0TGodBFA2eQO0RcVLfFHqT0/p13TwZtky8NkVbQInRIU3k3zgg
Gdz2CqKK14efsWSTmN5voZ2A5gl0joHXDnRjMfqRoGv6hYMvZ3/9ETPzY+q406xMnLZ2nQujDVx3
D0x2MS5dSObe3zyU41C1AGiHBwAc2/SOuZWq974uMvsL6TW6Nq9/w9xjJkP8cLa54eARKBDiUhVV
aERAHVD7YlO65UL+YEp3/LfY6LnTcz+Mz8IQ+k6RwCrrqgQ22QYJu9sOv0Bp/jqJAU0TVqpiZ43R
Qu6ZTrbw2SMNA9daAj9bihFCV+iKjzZIUXYtWsBCtHZaYQy6C1846CgDOH74nTcgWAQhwETOKaFN
6x7QN5SRJ7DFEefdCbnn7bus7Yd7EoCS7w1xBtp0UjWFyLJsQc+Vj0ERAjpWVf0uy3SU3XU16+x1
56kpI59bFXIvaRTixoUdzMCgsoPRJAtzNbf6hjuRaEEE/zKPj4pUEvlJxd24BYcdkXa2rQenoH+u
b7M5UzFcSYguPUDwLbC6Sf6tEdCTAV7i+tAzLtGkyYcUsmf7QNcffYC89w1A6MjjcrnTCfBweY1L
kiPHdMGrzHyHyZgvHFwfGHrHDlWbsSNaceS3IKv04/VPmRvdCPJjG/xNvQiswyDRvZcHODasRVjX
zFqbVPlu0IKYUXs49zp0VVAuX/6FvlXNUm1p7u0NV6LrsQQ6H2ucQy9vVyW4P7rgFbo+NTOr7Bh+
BN1LbdSO3DpUttoj/3cLuYJzDjgXmAt3fdKtMwiTMr+K0C7a2wgOCJh+tm7MbtlUa45FfXP9O+Ym
yYgOYqv3wUsQFReEHcMuzYGZDpGjuT743BIb5pzWDYFvhRZi04ZvughsdFA6P9E/vrLaYArEQ58P
TeAdRydqAyKLUCN6TQCTX/f2RkAAYhdR2iK3DmGKxHza9V+FNaLa0Mvb6w+YmXuTMl+jEZ6mTpBf
Qoi5HVwL7e65SpdEu+dGN4zXbzzopGdVfvEl1Nz+VfIRQ/Lt+qtPNvTJmWby5cepZWUOuloO2um/
T6kxYvlgWfB2E3ry+iPm3t8w35gLCrYcnh7BEh5D7xIVxfh76aXaXTn9hglrPwJ9odb5haA7cEMa
EEvVbMk/zL399PuHOCPllADk0uUX4MXlEayOZB/p9LBuagyjVSjy+xUp0eAVDyp5FbWH1nRhrat2
/RvHfHh1P6rR6Il+sItbJ8kXcAFYN144LMGF5ybGOHkrz2+anKP7HZyv9dbNs/rWHjqxgFOc8TjU
sFmV5CBhdRzQKHVwCMpGTn5okTO0yWIVcuYRJiu+24R68HqnODY2tk3OAUsED/KfFuQBm+vLOxOj
mrT42mvKOBKYojyWz1qDqwvoDh8kKADDhbnLN2CTa04QxQ22dl17C1M3c6KZfPlgFQGbXddLXHXt
I8Fphq7VwwQjBdfajQVIxvWPm1l/U/RdZmMIUsERbE0a1bKcjMMefnAhlzs3uGHSoRSk4LaUR/S1
PqkSyqE165dyAXODT79/tAuk6qXd22AaGZDKg+DAGxq8l6R35wY3TJoIuLeBjjnITMHaPoDRZO/Y
/tv1OZ/bssY5TKWILUvDouNwkrViOH8pd/jGU322W/cIw6wbDRQ95b48VjVyACKFngMoR594DUGP
60+Y25+GabMiyjI2BOBJdjs0FMEU0NyrGnVyU72L9MrypIlgU1VdeqBhHM/gtxt2YQS/QcLhz/Vv
mFllE8GWVyAbqWg6nhuXPcoibjdWiAaZdYNPE/dhf6bIIo242ILCR4V3aM0HmWK7soXE+w9zPo28
qEUgcWQR2mCIHzxH42KWc25aDLNtVN12FEwz4N0tiq0afHbIUrYkCTgTq5jwNdCqo1HZD+Kb0C9v
K9ztQSD1nJY+CKQrvTD3MxZm4tj8AtT3tq1BggtBTN0j0v1/uft4HazcI4YJp15hk1y4WNwsuSdT
Rb5ev3MM40WTfwhYaFBdaNmoQ0pKtHhX3dP1bTk3/Ybd5qC9iIeE15CNI1Icw7hBNAdSqFwXN3Uh
VFPfWF7ZqoXeyc/3kmti2FgAPeQWcIyzSnsQHMHX+UiDpalj769/z9wDjLgaQEIEvz0vkcEp1IZA
CnIiPfq2bnDDhgcQaIDRj2Ifjb21SUc4B8tbp/rimgA2dM37Favy+gLaWAgFkPQRfEtLqPG5aTFs
2IVGQzhYpLrIwHfBFG+LZ5BDZQsH++ebCFwkf/s2pqmfldZYX6RGgDIQXPjQqhUQkGRO9/p1k2+c
wa4A6UNfg08E+inRMe8B18/ztljYN5+fX64JXkt9EFXmWRnfTC4iddlNw76Bc+tmEM57TZbyp3PL
YJiycDwq87quL82ADQSKBHFftiFZOIM/d3Puf7Bqo0zAFxvVuNVAmCht4/sc+S6IUrT/XF+CmQeY
KDW3a7FLUT67gHhsYh9NBTuCI168RRFoqtY9wzBgt3VwfBVFfOOOkIGXfnQfZvaPiiWP18efxvnv
3dg1EWoQ1QBbFKi/z3nX3EEa4VuDXLImzrnO0n2XB3etWEoPzay22XA7uJwKVKVAf+RWbK/dNrxv
s4lo7/qXzK3G9PuHiILWvPGrQNXgYZcPZJKahHbCcxehsen6A+be3zDrmFM/jIMCDD4+4vWisY91
kIzHdYMb5iyVbEBl5sDddUCDpiGQwJu6T8CYuG58+vfsoBru1Z2TNJc0maj6GI3iQztWwDuuG98w
ZVIOSqehGs+xRMWo4tmjD0mnBUuecai+eSrzUMNqYWik9x5DzQ84lW949huF+KVr7Mzu+Q/CDIR3
8dDa9YWO8lmiSnsbe7i8Onqx4DXjUk2YmV/atgioV18UwAqgglJPU/XkXDnQNPYgyYYcyVKAN/eo
6fcPppA2UD4BK+F4BgfP3nV78IdPuBer3qQWCvJrrwiu2TnKqgzcpV1THUHSlrTHIhbuHxA9qqW0
4MzCm3iztCkKBbaN8Tx4AI8Qp/tH1fSHHEEpKr0FDztj1ibsDMB7NLe2TnQT1pCXRttbd9Pl9RJl
zNzohl3nVdgCez9GNzrj2VG4rt457RLUe26dDaPWadmngabRTT44YPGuQjCXdicQxv2jFDbvmAar
0i0uN6xbtLKFgUTJHYpbz4K7l6EnR91330PoEwATsPCYucky7FymbeWPflkd6dRPljNyv7xVZ+bK
BJiF3JE1dGeac8oo05vSjnwL1IpJu6c1AxWSBBnghdPRXmIVmfEoZqdoY6W6wfEa34BbLx63g66c
ZK9Gu/kCkktFv67yu2aXaGiBbdZz2uZMnaHYA4zWPJSE5OsWxMSfoeOibXip7RuJ7sF/4+//gaZk
ZrWZcWA3RZnWHqlt9LNmyA6HzCqHbZTE7UJq+NMF8BzfCJ14r50MvUH9Pp+6s05p9JgVjytmHUMb
DraD1I5TVRi6dG8ljiR1WDfu5Ac/OG7wH4cFxAdQt2lisAqGe6gu7K4PHWCI/wR6eGVjtmulsigF
B/DeCRJ1aCfi+94G6ebG02FxyAQlO6cs2ENaps6uKAN7wb3OrcK0+h8+CW2DXuqGmd6HTv4k/aDZ
Mc7cHaT+Fu7Qnxo2PszwsFYP+LYfSTygqdHtL5sX9P8rkIZE47kdQrDO5tWqswLPMhxu6Kc5YWOA
Z/lfmvbej47XF+dTU8C4hn+F6piTU2XpfdHEaBMtj9C9W9hSc/Nv+NTUgawKGFX03nb/MA4ZIvSR
ZwsXoJnXNoMmBZ5ZCekAvc/c4g94PPu3nNjj6/U5mXlxM16yyh6oHQ8bpye3Of3RBN9Btby9Pvbc
ixv2G6P3Lhxoqvd1FP/hUDLftEG6UGyfG9uwYXAeFBIYc7x3CMHC6CGzT9dfemajm8EQyHxAoFtD
rkVkJ1/lKLD/9vKLLP4phNxff8T0jp84CTMWypoMkmAa7w7lip2rz/bwkvAbRZeuUHNratjqWPNk
TCjGDxMfLW8aIR0AM8MSTndu6g3zlGkVO5DKm/YjKBfL/ugH3sKqzr25YaEMKl05lNi7fe+/pdEb
Ze+go9xcn/W5hTVMdEjBbqx7eLDWuoPA2CazSvCXPwS4wqb5uOAHZubGjH96KPyoIKPdnjR8L0ss
aa3HlfZkxjql6nhYZfgCt0zdB9o2+ti2XK/qnPEcM8jpI0GxknaH43bcMqc5QuJnN3jOwq6fmX8z
yskixhW1tYa26aULv0GTFPTKd7kPmsdyt2qJzVinZGMZeApfUJRf0+zYBwUkeSB42Vpbp1iACMxs
UZMKw2WcgkScdHuOaLbxoEZ7ZMlS+DA3uGG5djcm6VB5eq/86G7M0mOa+TfaLxfMa8bxmAh70MSA
KUtgdwZJdehpd3Y4KtVc78CushCIzBmAYcFRUQreOVjlmJzTQGzseBVaFtvTsF+04Ka1loNGZwA6
TH56w0/f/3Z938y8tAmplxlUfPNq2jftCRy6ZHi7Pu7McppI+jJP27xm2CsquWnVexJsx1U1c88x
cfQ+MNQhy1y9T8YDCNrDcsFKZ7aIiZ13a5ho1OOVR/4rSG6L4TUq3rv+uG5Cpon6EKYGdCSa5jiZ
Rt3vSrQfER/c1U2/8PJz6zj9/mF4q/eyAZqEej+EFntwnJaD9d/uf697ecM40Weme2uy/A5A9srd
RMFtKH+sG9s4U2unjKRdYjndQh98le065e/8li2cfXMTY1hlAK5yMJlheJufIh981AvB0twGN2wS
VVmIQhcYl2fRdzvzQZxU3IL9e8HXzry2CZCnWQRVrWkz2kzc8qrb1aH/6/qEzw1tXFuHEqIlEM7C
0AhLqRdCnqdYiAFmJsWdDsAPu7BsgtapoR+1dwWkd+3mlY3jTdC7azCInuNOlvtheAk+jk4wW++p
+9Lav9C1r5Iljrp/6ZY+CU1NLLwL+nAyoufxbUBeaOMW1nNS+hQdG85FDfglBc9B3MiXApTq20CP
7GxDYWHDcnJfVPKh79Hlv26BDFvmMeVQ6iJ6X5b1HtpXoD91Vi6QYcjIEyUdlFq7PfgvD5RVuzyV
hyHm65yca9hyP7KicLNO7xuafOdD5kODib9A+nMVfTV2gGHNaBnw3M5FlMDJG6Tct127xJM1t3UN
e66oBQHT6YwF/c1mhJKDKCDY9nB9RWeOFhOYHoyCs4LCmgMnOBOdHUEDfYyj7jbT4UIJY8aqHcOq
KzuNrEq3iBG0i+Ce/vBa/+v1t58b2rBq3KgGFF0Q2NitvSsDKE/3YmFiZmbdMSzadXzdD+j53g/O
GbSmG6e6Vf3ruteenvnBW6AcyMAGOEVNfnfXePmvMQgXosm5GTEslHhQUc1tHOYDO3TlU9r9WffK
hnmOAbV6p8O4dnBU6eugo3WnoGMYppcMyvIdDEzqQx3fq6Uc9NzGNuzR7WkCzTw4fO7aYKZ0cR3o
G/bTr+0Myr90iap5bpsYxgld+g6YW7x+S5/DFCW0fuNW6+IPE3duewVYaFoYDsqXOxTw9xBovgsX
A+yZV6eGXcZMQyugUflvt0tQHnPz33GKOpxX0ZXvb1gnRBkz5UwplaC6Y6i8Qi2btgvmOb3kJ2ci
NcwTmqMpdLtwEjl2P5EMQF+dhlvItEHuMu/ALRO/dIm/RBc2s5moYbAedFQk2Faw+0ueQzDNS6oe
EmGS3Agv6w9BqNZG49QwYIjXAtVtN3ofec3Go8GxcdttG2T7VXZMDTseasdzbA/ROHeyg9/n/UYK
a51bMwHpQ2VFTTat9+jfFc0Pmn6//s5zG9UwZXCFRT2frq++ss5DD/y/34ltFxVv68Y3bTgfmwa6
PThg0Z0sx+KZ+dB1lGwhSz/jkk0gOirqQYseA73XhdzjrrJpiH24/uZzQxsmDOFgS4C+CWp6ikMf
BkAiyJCtG9ow3haZCK9rENHaPvhra71rXLkuijSh5an2M5E7iMVkXdl73Q0U9ZdoqSw4Y6u2Yavc
r7WrOobpFhpamenRj4YjGit3HRFLcfBMRckkRrXaDjDqATuy8O8cKg6N87uOzjV/th1osekLWToC
PqdSg2ka9gotzbF20168R1FU7IIA+TkhIMRbouN2kl0/QaAd1IWSbjvQZx1R8Eh26zaAcTDX6GCg
BcE3VvWBFY/ZymTUv4RhH4KfkLUl5HYxLjSDtq5dnvqCLrzyjKMweVMHQiLpQjt879QnHdzW+rft
L93CZkzNxJujbJIxESg4IY42rS6eunnt5un6XNvTpH5ynJmA8ySrxkoLHGe1sn5T6WyTCAxGqv3V
sn7nhQoCKWgIGNm2xb3erdtkqxRbuLt+bjDULBYHkBpFRRdfFkGMb8P6SZ8MmqzgJ/fSjXLrJRzW
589xiOFRBuAqvQLcknsPnTI+dx5SVEHaEPpjIz9dn8e5RZoe/WFvBapKwophA1S5PmYUEoJqVQuj
93+cfVtz3CrT9S9SFZIAoVvNyWPHiZ1tJ3FuqDx2oiNCEjr/+nfN/m68iTX6SncuX8AI6KbpXr2W
Tyy30gZA+hYJLonUv+VINPlpus0d2rj3thfeCHGw4eCYR2l+QMPp+mIsrbflOvKM9r6Zsa9tPz87
kjyUxT6A4KAw2+I7G+tuaGGkVIiK0vnGYw8kuGnild++YMnEuvKDSgS0FKl6DXXIb7WHSeqhSfeq
5xv9G7Fu/aHOu8K5HMfASU4iy3ZxGW769d5f2Hbm536SwlL7WEVz91mQJgrZSuT78bZ6Nj1rInUd
MI1tdbPnNrwdhieIIkZy+H391HxsQl5oWWkZehf2CASIUt8Z52dAV372xzvq2aD2OiROE+I+OaQa
qnlxg/ZlBdLHFcNfWhTLOokrCVwYbCjk/wudZ+b7UdkXO1//2rYql9V651hi0pl4amD9g3tPUUEp
yaZuIMTzlpUyMzpTTjEynGEF1fJDMjX0cP1XL625dYVDjhyxMxq7D3kBHt/qpky/T8mmRAMUTP+7
In1ckg7Up0gFNmeqPvG1to2l32yZJUP2Og0u/duhf3CyL1P9mKw5lYWjbYPW1TAlXZzI9iCdOYv6
NvlBfbJWyV743TYuKvMMkVqk3QFU+TeBW517ww7VRFYO+NJvt262sh45GdOgPWjWneeM7xyzhjRd
GvryRe/ONkru2TT1cCieE9y5iTygvLwFRMc8YZlNnlCechl3BzmoSITtrk+DTe8Tz8Y+jSZHNfKS
ipZdrqKUQBXZaaq1HtKFgMyz4U6tZlUHWWy4qwsx7lyk7FMiev1QhtP9REt35yXDc1u5DKKxnO10
D3mdbCJeZMLZbNtzG2IcxrlbQSUPhWegEOU9hJSvu4WFDbfRNARCKlAEFe0hafJdCvluGYj9tqGt
DTcQkvWDruwOTMjvLt7VEZL6P66PvWBhtvyMKWostXC6wzyBjzz9XLo3Ybctye7ZLJZGMlEnHvSO
R5L+7IL8B4vV3qcJWwnyLtfn3wG+Z8OIQ6do3MbBcxrl4d9CTTO6ozy6K4KAHUQ+P02GrQkfLmyv
jagLc9AyegGSAtPkV3fgGnJ/VA51N5X/PLshoZElGweuscNzEwXhuCs6umLSSxt8eW2/c0TD0DhN
3V5SDgN7Kcx0k6VIf22jPGdocv7v8KJhTPcBhg/kFzTd7WKQDV8/mQsrbtPb5n1fkUnDF4XVPB9K
eLx9aNS40VytG7FzvcyYkLeHClfXEHQnjehm0w+3kVG5U8/+DMldlC2R1azyiGbbHpU2LGrmtZ/o
nLWHNP9nnD+RaYyC6pizlQh7YcVtWJRTQPYYMvftYQTUeeeEZjyOXZIcri/LQjT5FyoqHcKqhArY
oRr1voV0e/IdhbI92/b08P6CRLUc/OY5lj3x5T9Jzb44fOVJtrQul/+/M6Eg0x7oFOIelaUg3FeA
1kad47bH6+uy4MRsocUcx3DINX63MfwEaOTJd+JTW4zQXJz3PnJ516dZ+ggrbG2GGOwgCaZxnS+G
xJFCaHx95AUPYwssZlBPdwueIUhzAC7oaxLJcjwWlXm7Pv7SL7dMNR8LxGn//nJ3bzI0wa4s/MK4
NhYqUGSsxnnuDgnpARptKwiWyTVusoVdtQFR0HBPcnDs4JUAgfNaRNn4kFTNrkP9IRlX7HVpjsv/
351LN61HMmaqO/TVvRCHhkFWvTzNsoko3aSaxLy/UFKi9sNGIPboZtCvgoiFS4Mq/7CG4F3ahMuh
evcNRaoVEgZOewg0lO7H4gYMNtsex39xi0LxdTA5froYnwW4duPP5SZFQKyK/b6cvc4zA1Z+dJ4m
/5vnPl8/6h+nwD2bUXSEJHXtxZBlC8fPdfe1Fg8JmuCpqSOXfi7Vd9DfbjNaZr00UfuqJ9/gfJL5
PNHvtPlRpJs6Z7E6lsFWHc+m8LI6av4ZFi7uwLdqNZ65BBYfxHw2UqoakgwsydjVpvxSuz8ke2iC
F+P/YR3ZBWolHlu4q2wyUSgyIslUIR7rY3JyvPHgo5xSd+pYN+O2wNvGTnWqqXwaI43Q149CQrbn
Jt0YJti4qbhNaeyC4PvQcflctNVXtwA8kA17UoUv1w/qgs+30VOJFH0+K0zRtk0Uq6/VdJ5WsVlL
q3/xFe98Ap6dzDDAaQ8x7VDcftN+8g/twyMoHB63/XzLfmfTB62fI/IDZPXeTN0P0TqPUHnf5pht
XBRonnQKlt7uMDj9zUQTtDS+KeHczC2g8pM6bfsIy4RBjthrl2IWz2vuA8iJtEN1LDP36/XhFzyz
TeU5+XncC4GHMnOTPRX9YfDWapULG2zjo6o66JhDCnBHuo+9QfolxnsNUPxWrZHELZxPGx6VhZVD
xh7W1fT1cQDN1lBCQAFUktfXZsFP2/SdXRvwOW6wNoUa75pE7BJWoXZe7BIgfDuZR20GkdtmjV9q
YSts2FTmptKNBSIsgsbunRgDfZyHbFhxdgse1WbzHDpHKad08lfEEuA4ZWTY5Sa8H/L2R8X88xgM
6b7ia7SYC0GLTeo5QygjLDvSHlj4pXYA7EE2r2iPJfV3Qcj21/dnacEs+xb9MAAogxRZA8apiAia
Ql4830SVwjwbXZUOfTqFYsa59dJXPPYehnQTgwmGtmyaFfmgJo4fDoQSsDDdHhINK8mSpTWxbuWg
c3mumwpDJ+Tgs+ksujV83IK12ZiqVMWF9gxyX03T/ukK/d11kaYd+hWsx9Lwl4P77j5gSoZxwLAo
Rn8LQOwczCdJf246KTaXp6iDivRz0h2yjkUMYI9xXMt+LSy4jaaS0PsT+SWZ6gfzQZPxSHWybS9t
6BSF5IXT+JcbUjmffTnf5027kl1e8M02VCrAvVWRAoudeJ/K9OQBcXupcgZrJf+lzbRMc5xYCvJx
BPytdNU+aOduV7uD2TVzRg7X93RpCuup24ftNJkGuZ0GcsdRwYuoGNIQWLZ0ZY0WfJhnWSnpYZVg
mUeYrh+HcBcyEHuYrwl9dOQagnNpGyxrTac6HqCs1R7AJbXz3PCHUMlblxUXjEK18hkL62RjqDr0
7LDMYKsrhlKqaqK0vUnKNUL+pdEtqw19oRoDye5DMut9PmU7Od/Vqz54aXTr7TsEPsgKCY4RKBdv
Chk+EMFvPa/7dv0ILdiujabKJJvKiiMVprpiV4XdvkMP5bahL1/0zpv1k+4dUSE0QQIiJM8OIdNT
rUcnX0kSLv1063BWbVO1WeClv2ledXdxPLGzceu1t93C0bfRQMUEj4ZuCKy7pLcOMHfA7EBgK94V
gG7wfOVxtBCS2Lgg8C3mOuYozJWD398xmX4lYTHuvUk/9Cl1UVQjQ1SMbK3OuDCfDT0LaomnZ46v
ckF0AymBU9/5f4Sejqhe5Pup8Q4pD9vD9QOwAD/zbPgZNUCLFAyvD1C5HOrqNZcQAarj6FJADZGZ
L9HpUHn6IMr8fH3KBW/yb0Hu3ZlrPRcchBO+gA8/lZx2c1PsJD+1+vn6+AtnzkZaDejL8Ym+fBHl
v7w+OZqafN82tGXojWe83mtcOELR3PE2/h+0jOVKEmTpZ1+W6/2yjC1ruks+nQEElpeggHfWGAEX
Xgg2sknwpufhxMo30qY3pHstG3SDTO2N1uVpnCk4E/TeG7wV3MDSbJcPfPchRR4E3DjYX9aER9//
guKAX6XwMDHwbgdejlG4BgpZMBWb7DN2qrRMM0w1qbuE/hmKBx5/6+onnz76fOVFsrQv1gUuWFC0
ecfVm6aJuxu6qTjMao1MdOkDLP/IWNkmmaDtgdDp1uvyqBJzBJIUYEAJXD3bJa1aCdMWzM5GQ6Wq
7kYikGRTWv7yEF1+GTvj7l2GfMzMeLZifR9P49rIKD/rQ5pC+BVtJM0Nm90zmk+/ME+BR1auhMlL
U1wW8/0BQ8+wH4ZT+day0kRxkz9VYf+H+OGx8dbIUP7tkfg7tefaKKlipIT7Gih94QG2Q9/Qghcl
A4l68buPWTT2NYAAfFciUzxX/lfdPZbxF8FlhCTpCSQo+8H5XWYd2qHIoWy+QfX3QOvkoFi7F54f
Ddn3oKcRS8hjqoKVGGppYS7/f7cwodfEhddOiDWlujOMfZrKZ96pfSjYn+sOcGkGK15QfoGGqRF3
0xi7xTEDb9Zu8gN5HkrKd2EZ8m/b5rF8iPDdfArDCoY9evsOHKnxXDpY6CLyKRk3eVzXBmZVwNip
ucIk0DLI92md/A9S32u9v5cV+ej8WG4jGXg5kGQCJcVA/vjBE63mr0kbHq6vz9Lolt9oayKSesbo
2gVZSkoG9zZuZx1lfsP326awgn7auTlJ4rEHlgp0aFVxUjK76WO56R0NlPZ/z+psxtJnFN13JuWR
O7W3Mcl3pCtXsp4LC2RDnt3yIl9YYIFMAApoX2QOsHfhG53beGV9Pr7mXBsOBnZU02U92Au85pgE
eueP8kvXvrDsDInyIyM3nK3l0Jemsuw61n3dqoLCp1bOXjTTqanLB2gSP3VocZ5k/VrUwacwYcdN
O2+zaVXEpYAr8x4Z0fwAWHG6Ux50jXx0oFyf4OMr1bVBY2FTgYkuAyHG3IX1cw/B8PBry4da/bg+
/oKXspFjsxMy1iYx0BoUcEvt6WM7hjdzj5Kn42fn65MsnTDLwPNknusxxAnrza3274Tzc+oerg/9
b1r7A+dhA3w810WpkGLs+VOxTw9pdH4aP1VP8V19So5qFz9/9T9Dk/72ACzK7g+J/vmnOeXHJPoH
f+b7G/n5priP90PkR2tJ5o+fWpDNsswV3IFJ1/5LUHHbFeOuZXelD+WQSzfhyrW+cCpswq3RiDSO
OT4axJsH7hS3k+lWbHVhr2xgkHHLImcKv54gZV330yFMofBD043DW88CGvY+MIqIeRL+syr+gIlv
NC/Xj8LSL7dMn1SjVw5eiyZlEtxeJBbKEAX1eMXSl5b8Muu7gIEzaFy0xZS+QuXuIuwMDvI+dFZ+
+tLgl/+/H1xU0km9/uIgJfQVgLZM3BulE0NWzGRpbSwLRMN/leC1h8aBXXoWuzXI1NKw1t0KaanZ
FH0KjjPnmPZ95Jb7Pl35yR/H+25gmZHOmhGKQSZ5HQxkJ7r0hku2N4hawar+otunuVyTPVr4Chv4
JbomLZJEgjBJQd0tah3fyf9AyrH2QRk5rLqqpWmsWLxLJ26mmqMjdO8d6Gu98oZcODs2+mt0E8eM
VTaDsSYQu6JVX1JdpSvXz9JvtmxK4/kWaOQ2DoZ6KgKVmhMNfCh2aZ6tTbHw+20kay3kRQgXXBd+
QCBVq/DqyvPXDS4hIHY+KjTgf8mVzl/7wgDk3oxz5Bceno2DvxbbfHiBYgprV+M2Dqpp4uyFgLf0
vmjAinvfhc1E9xRPu2RXKLevt0RqmMtyniKVPZBy+BwuM4CJB/42pTTfcU99vb5eH+4FJrC2mzAR
JCP3s9caEJN6BzVWOe79VEMu6voEH54nTHD5/ztHV1UOumcTj79AXxmsprT7Z4BA40n0zSbcLGaw
XCkFRRFaJvz8VcfyTemqO3LI9/UxNAKvf8LSGlmFEE/mxVzyPH2Ny47pky4YTW6CCnJ7K2u0NIH3
3zXyRZ3PnMTFK0iPya2T6vxRQMNg5TGxdF5tl11XgV/HU/GqcTAfpwxk0anKyh8Vj5NTbbI1mq6l
r7DcN6g3yslhBX1RVRI3e5QrwKg81rHOv2/YBx7a2RPPjeNkZkn2CvHp+FBSXYEWbQLX5vXhPzyp
GN6ya6bLZkQlhL9I34ivUCr1SiAAxfCz66dpbZIPXyuYxDJo7tZ+cKF2O0Px9mmYIK/hyh3J9UM9
BA8d5GWEuS/j4fH6J324JZjNsm6nbAKA4afklYFvuYzSvgDJZCqGter9h0cL41vGrZDIZL1Li1dv
8sBuPfCvYsym3YVR4H+Z06+VCZc+4/L/dz4kG3yaw6v6LzlB8zHS4+Ntt1WdIrQzHXB8ow9UbP6K
1uZ53pnRgMUkTotN7ZBYJMu6YxKkQMbm/ovf56++7rtjkaguCgqIj13f5svh+etFhBksC1cdWooL
lfhnPc+/YiglxF55kmI+dcLd+aG4uT7N0m5bBt41qoeMKUtepSvUP0zMTjTF/Jsz6vbsjtWWlDIP
7dwHnRt9iYPZS2yMo6CW6lF+GlsTbsLoYALLzuvC6Wo5usULdEPisz9q7zWUyapE3oIbsVMfYprY
VMDyskhgN3RVmodS6dMMCZGVx/Xlh36w3bacipBeAkkBJ3vlfS/9veFt8ui4uP8SZHOE0O6ZQZN7
2ot0TZJp4YDZSQ8CrrVhiF1+9vLgKU6T7DxNnd8hMpQvPcUvmQN/rda9YOx2/sPVvNAOxWVYTwkx
u0CwKomgYSVWrsOl8a3bPBRNwYM6V69uFkO7Pe9BqMI7XW952OF0WdbOCVjqkqIuXt2qcPt9EUKE
9gjMVr2laIzxLVvvnSnJgS6gLxBlwDYkPP9TeXW9kiRfOryWiaOhXfR4+uevF3nw/tDmiNN2QWwo
/er149oWLDgSO5nBgxHCsx0PXvwBsvHuLpxmPeQRNrrOyj2SRy50E5F9JnG4YjILm27nOErXn2tv
0OlrJuUURDpsa0iXBEK0++u+cWkC617XptWoJLaIo4d6riLC2uHYxY5co1xZ2Bi7GbIJwjKYqVYv
Y0ohdFsXVQ2Z8LL6JsQ4rMS5C7GJ3RjZpSoJSDHmL7RtwtuL96IeMD9g7zmg5yrcmWT8lfblnTNs
yoLw0GYdp1U/Gpf3/nlq9DdTiJhGYdiLtdaOpUWzTD2H7Mc8kRm3bsuemkuke1Et+f94GSwdZMvY
A6Dn2mzU4BADQdyuKdn3APnb7wXkLXYl0PXH64dr6Tssm8dNPpbDRNWL77PvcPLenWoHvksBlz1d
n2HBwdupF7Ba5kHT4NINvV6Vh5ZN5oa3kkH+Q0MzxXjtGPUlGohWYu0Fc7ETMCpxezeux/jV88vU
iVzRnnsfopcrJ3lpeOuK93A5ldDV4i90dLMvsW6TJ0eHm6CfPLTzL5QPZtZM+udUeOLZGBBntLKY
NxUAMPzlsL2LdgWaqLSpPH5WcfXNM9ANDOJkE6gPg1+O2LvBqV8iWqxYleENmLi3UgRBkh9Kz2/B
flwiUF2baGkLLv9/N1E8dx0xkFo/D9Ixt7xAC9euKKZVudQFm7Cb8cJ6yhG+mfiVGKJvClEUDxrI
6z9Fi/bo60axNIVl3X1Tin5y5+Q1I7WpHzteBN2NjEVfB5H0Mn/N+JbmsczbtBPJwjotXw0hv1JZ
h99Cjz/5yZB8v/4hC27KpikH+i7pOt2kr0mmxAnEUyBMIbzddVybkynzTWQePLT79Aa8QYYmacUL
r1x+yyVh8BroNV5DAS18h92q1+gyIF4i+YsXQO1vUl0WyXiK96pryn02NO3KQ2dhQ2wic+MUBS10
yF5m5SUn0+dPPfEykPq5m3gIsVKWjcugoKJ2GjeNul5rxNSymqp9m1SsXuOb+pg3GXNcvu6dBUot
nap1dPEy1YCqaVAoTFMcHOWs72gBhQm8rvp/7/S4KR/A63jqaPa17EP0nTvfKOg7rh++BUdgN/cR
FgeQ8+7YmbuT/gQqo7KFKHA7r2H8/2VO++A5ZLf4pVVfAsGKVEo66PmeVm3RRToZQM0N8bvc3yUp
VL+jGGFZH/mNV1zEF7AOSdBmCnRQCk1j17906Xha/iIHAlvg+9z7IZ3znRggEYkqeLmbVfjmVJ3c
9gKwGwKNn8yNm+X8ZURb1xi5vHP+1zQkW3kCLO2X9QRwoApVh7QtX4fO0xec45jy7qeZkXpZSxst
2JfdGdg5eTB7nJavZRXclSCf3JelwLIFvN1UY+Ch3RdoWlIFpJL5S+3WbB+32RNIS9d+/8IS2R2B
NZ+w0yngupKUzcG0EBoFbY86bjpGdlOgNxmVdBqrw6n7BdFrfaoHU9dHEZS3Hus6sRLzLe3C5f/v
/AP0UR1kWPzydZycaqe425+7kuh9PKXuGjh+aaUu/383R+xTkFRTxl6qsuuHvZtnCbpkEdB+vb5W
S+NbEb7xqyyJs0a8DLIie+EmqbNz9OT6K4HkwpPI7g/kqhs17WckPjJqnqEFPja/QHbLhx2bRjXs
RQDSmx20EZ0pmoGhGL9UWRl0Wwp9OMRWYEC07zgTRRTe+UH+DGK/dDwBVaPClZO2EPXbjYMdPGM6
lISdY1r3u47G7VNdqK8GAcI+C7U5OtIJ1zLfC97RbiUcxtQl8+xcltIMEXh3PqVx3gCcqj85Rb1N
dROtC/89cGj1yHog7RB2BtMvhff9zo3HbMVilj7hso7vTnOhMj8DR7948TMG4GJf0EMCHxwN+dDu
TQ3J1eunemFf7C5CIftCUZB8vJpx/iWVkgfiUXPb9irYT45U9xASXeuAXfACdk+hQE7BOJziNjFV
cipI7Z+Klup94a2WABeM1G4krPAWUP1Qspep8JHYKZImvcXzoFxj8Fr6BNsJODSHAlLAXyCe8U9M
3Z8l5FzbmWx8kNldhHXTO3HKQv4CVah+3xGNBzET265bu48Q3AQNU8CZvxil9RGU3lPUtf208oRZ
WnrrMh8djZbKDDWtIeyVfwwNlepB1jJf61dYyEXbDYUJA/xbT4y/uJl646IPboY+O0D6FnicHkAl
6YFUp934OTZnezmarhwdV7+WoUtkNFTUdx6US/r87brlLayX3WSYkzKfvKL6f4ludACgAFHhMbCG
e10a/uJY3jkQ4TCTKt7xF1YVvEXCM3b0vhkcunWBrDu9K1ncZMLXrwRHNSr1ULwpwNm35bbtjkNV
AGicK2QmtBDVbpJhsw9zyDNfX/sF72pzs/ctUV4pO3g9BcAGegNpRAGofpT68ko1cg0AubQJVpju
BX3W8RLvhbxHryHEK72bsQ7d/bavsO5sENPE4O8KAFoi1W1eQk5azN1jzMV9WLfeSliytFSWWdNO
OaMJTXCuKRTFSYaqrjTJmwSf686t2ArmcMGv2l2HhDdSu6MbnE02PRMIyERyrO/DpGUrO76wE651
WUu3Vrmq+uCMNN2fKUz8KOHlt+v7sDS2dVfrVDZjqYz83s0oVgK/3vpRA4rU5+vDL62NZcmo03UJ
8wb5HQq0yeMgRnL0WNsWEVIT8+P1OZY+wTJmlVBPa2cQ57jSaAySCR/jg2tovrJES99wmfedN6Jz
msjKy/Bwzuj3f/dXqfgt69L0cP0DFo6p3T6XVvkQBwJlQ7SdI3Wm+rgI73yFFQKluleyz25KwrVu
yqWvscwaMLuLSIv27nmd1pE38p+cz/KUhKtWt7QflmlT43tpGgtxzkHtuPPgrCI3WGudXxrcMunO
B6IMyZr4R+KxYl80kw96RI+JNZexsDw2MI7SJquIhk6h6Qg58trLb0XN4z0qyWtx2MIn2MA4L6Fp
raElcd9xNABBC9Q99YEzrRympQ+wDNoINtMW2r33+AAwgBFZzg/d0AzZbhxd8Xz9xC5NYpm1jjM3
nsI5OOvq4lNVCJYud0ijVgTz/voUS6t0mfqd1em5ZVmYDs73IXPllypNyKdKNPVx2+iXWd+NbkBk
IMNUOt8RcDvnWQd3yFGwlVh1aXWsQDvOAU+bZh6cxeX+T3WdRqmkT+j53JgvsDnVdePkvTKIv9LG
/SK9uI5QFtr4NrRZ1bnneYnKcTUbqEbwSPflNOy2IxfsJsIyz1RZZJ3zvelTdepSCJoStqqR8PHi
Cxv9lnao16iU+p9ws+HCDO81KKhPEnQvQ6b0UXrqxRtLseOSH8eAnNoh0REouNz9HEPTYATP1KFS
zUpBfenXWFc3MTkYzvpEvYW540W4M8ZTMDT04KSrsMulKf4yeJ9WYxXmb1OWuTSq2/4zD2hd7AoX
NA7XzeXjG0rYALmUtYFIm1i9AdyU5dHgy2+4mcRe0tkH7yV/2jbN5RPfWaVq2ZCDYJefp5zfq8Y/
ENE7UVzJl9lBZXXbJJbpSxU0rIHY7asJpBvlnOtvU96h/d5xRrlPGrTArYSfH7sw8RdiLiyysZ17
eucRxIIK4I1oVoiArn/Hv+HB3wl9YQPmpIdr0FTEP1MZBNl9GhLmxbs6EG0KhxMOCf/mkbhO9V0T
T3VzF4elnJJI5wHwI/tCUNX/j9ehKqaINENLwoPMWc//uf7zlj7eigKSoABbjK/kW5blsoqGruhe
gjmLVwxraXg7DggMrXTe0Ts1+VOz75KxcaPY8cwWRDkXNryuBqfFRNyC3onAEWUZ5U036yfTFUOO
Vmc0lm5StEQCyTqO1EUvXsgv3N2TqfeeCUjEE6SXhRbuyon/OE9G7RowGXrSpMS4Z9lmbykz2Yma
GfWdJgETOiuHokSAljWH6xv/sT+itlI116EDTKvxzgO4dk8KOIx9N9TTMaOrAfPHm09tglalRGGQ
S3TPIgEE7isv2jI8pbkR2YptLU1gnS7leXULJiVMwJ30TpaNObFZtpv8ArXrvzVnFNi3NDlzPekd
1bTahc4aHdnHrpraxV+upAs2ScnvUjbH96aU1a6Lx2IPRjT+qW1w2V3f5oUlsou/pNUFyVzoPRnu
NuRe84n/hlmY6Xnb+Jfve3cXiKydM6XG6nZowntZq2wXggN5v21w66Jx8qwE0+xMzw2Y88GHUo+0
iMKmDX5dH/9jYQBO7WquEpVLuhFbDBJ9HhEfrA9KxmafU2SF5uE5DRCC5BC83mknfaKsGSNB/Lue
BGslmY8zjtQu95puBt1yE063XImjktWnnMjdwLIDT/zfSfjgV2uo16WT4P13p3jmjUWoa/8sgHJ/
jNOejTdO7jXOiiteOtHWTTLxBOBTn7V3XlOmLDIN9RsHaTWnpixyxOgjg5ohp63WyHOWPsiyfvhh
UHeFwXSbNmUecb/2doEnv10/GguD20VdXo9QnjOG3XWx+wWatzpi2luDJi4NboWbk07Q6ck1u/N7
73cvwAWS62LThU7tam7H8xLdWw07Tw4niC8AjPHDMltxJwubbFdziSROX89xfO5G1gy3kxThIXB1
dZ8NfVKfGSebYAHUJnqdTOXnIZIHZ45Kws00Jl5+U7bokDtt29/L1rzzWy4gzK4vC6CrWOn2n1H4
aiOoVhc324b3/zu8Ik0sRyfm52IgVfPst7PSj73ju862qJX+Vcut6jwnsWR3teMKDYH1kIhdhuhE
bLv+7HKtVJ2bdcp3blSW1dHU6TTqs/Bt2/pYtgsgyUS4G47gg7/4W0mL7ujna1Q7C/ZlF2drADyr
Iva6u64aPuc6zX4kPim+b/rpdk0WelpDjHcofno8pPm+A548cudyU1GC2gyveLL5RvkhitidE+8R
6eOBSNS2nBa1S7HDKEytlOfckAlY30hWrPzltc1aVm5p3a37eq5L5vK2wdLMOQih8iCD2o4G2ce2
lbdslqD50hRuiuEbTehhnOVwYsXWUMm3bFaHHXiLau3cTGU5f47NpZPCaTapGXJql13zUWPlhwai
jKo393QGv3pSjGuVsoVo3q67kmlAa4PEbydhqSmIQ/yJ7GSOnE2i6O/ry780h2WzqRiZGWQxxFFX
ZcOPOQ2GHSj6HZSC9LZb166/eiD4h4qJ7GMo95rqMBpIQRcw3f2mL7ALrloqV8jEx/AmRah3wQ6K
TpBdiD+uz7DwhrMrrrU/BKAWzfidUu5pAHxn0oxEOhD3c9wlUdZ2P7ZNdLmg391fud86DNhqdkNq
dneJGcGY/XxpZ3Dbcr8eBi3c9zbhazfpXNIgrG/jkH8avP4IDPR+CuYvGd0Yadll2MkHq8BUjSHA
+SNAGnitJKAkdMwmuQ1O7UJsN7t1DVDbcAcB+UuCA2adJfPKC2Jpv62gWmdjP1DeDmAYFUfDn0zG
P/GcgwJK3DcjsmLXd3vBsdrErxNLJvBA+uak635Ef1cho82hlmfZ9RQMGhk9YU5UDeDSn1Lj5IcW
yZPXTT/eLrxOIN6OWWzYTV5kTTTptPrDdNJtu47tqmvsNvGoRVDf6hajm4HeER/R+vWfvrC97uX/
762s7uI5Tss2jqgX3nhT/jWWRRYRzc7IbN224TaiCkAhLXvumh6tdk423FFSPXBBxT4f0iJK8qne
lIqjtpS2N/XGD0zZnuq2+jQVCCzmZmMxgtpEpgrgS8+ZUVyvTfjgdW19np18DTi4cPHYhVcp0ELH
q4SchURMREI3Qw2rNG2qP4FXrKq2xew2WanMFNMAdGKBGPud5yzeJ/jHttjFFsoWKYCXsq/lDdBd
wMZ7UjjQ2fXVIJ+vH9UFF2ET5OZqArlG0bKbNHV6saNO8MiE42yrNlG74KorEmaFR9n/cfZtTXba
TNe/iCoQIOB2n7fHEx8ysWPfqJI8iRAChAAh4Nd/C7/fxVgeNlXcTe2pktChW63W6rVufJozcFfm
pHouA7yJ7vp697F1qmJAfShv35EZ7EScINECPMK+0pfI5R1hphTVBCkBcdAlauKrDC7jQNuIQFBv
qeR5PIaVs9IlHxG9RuKDDP3VjwGYR7LpiS1v9gDlp/wUzGz673E/KyvtcpBoP1N21oV8Rz1wx1sh
Pkyy3rlPXfoRZiogaFk5PkmpbXX024Zmf4RD5ZEtYNTa5zthdopKETmhuEkcaIaSBWgmfJqaYd5Y
hLXWnQPZdkzZpuf0Rsc4Z9caQKLriPIgen48+Su+yH11FSW2phcKeuMx4jkTwUHQtvqSzJsPhWsj
cI5jUdUDOPMMtlE4/CnNHJ6GCnjmx5//9oEG6tSfDzRNIZo7iIL+CBunxAzxwdBeT0ddtn9nUT4n
RzyozFv8Wj9K6n99/AI5w8/9AacZj2kW0Jutp7Y6aJMggzuOAw0PBE9f9anK2/lT0TRpCvYFHUc9
6FKhte012ODXsE4n+ylpx+i/WsdEn/CVYDaI53FCJUTty9+YwJ8cAVF4JNmsESBNJP5dVH2lzrIp
MnYrClz/iaBp/dlvQvq3UiATu0Qk9r4hcSJ+Y7rOUXYiAhAARKBUNR89QG++Udsnw3FWbCoOJqch
aPwheN09Q7NB8bNV0czSA6U1jSkkjmrCT5r2UuDK2ECpmRxLz7MKxukl2t4wlij/MPWZkeGB19Yk
9YGOHv53TgvUvbxEs9HZC/VT5HBspRPQMEZzClQOalQ1NlibdUfTCeR58AMoYkQwDx9pm+PnSvrh
51kOffGxLC0it1rLwrzoYAjT3yIZErXU1LDxwzSnQ/Mtqb1EnLhsoI5K6rGH+klaj38rEVf/2lro
r3me8vydraiVJ6QHQNhNmIeKKyAX8upYeYMxpznNhTAHw6j8o0x6xY4mTXNyLv08SI9JVEX9Bn3G
2z41zBxjIGVe1BLEYDdLsxvrl51KsjgKDjlLoG5Uam/X4R+6D4lsKGozZVC9l9ID7YSXzE81RcnT
Y7N722uELkmHKhXoBuY4uaWQxD52LerVBDB95570ZJdjCl0qHibnwmMJpTfm5+IjG4Gf7Ef5DhIL
u+AyoQsuUFqa1k87ehPYFccO0R49pU1878fC5qfH8/S270Oa62d3EbHaQlnX0psW2cdUDz0EgOy+
oyHMlk5fBfMqSKYkAtLxKuN2OFqK5JSl4cbFf2WFXRABi0IjizGmN2nkC0q/UPufgIbyFKIQfes2
sjY7ztk29d6Q6TSht8jnX8XC4Bh7UKp+PPVrA3CebyREYmYcy+YqPFp+FajYeCZTkXyLM+1vGPPi
9N84DFwuGR/Fs7YVsIIogjKiB0nWzk69/91vccgpbKXRpvSSy7Dw/348qJUZ+4VbRrMyoYi//s+q
o376K8q3MLNrbTt7FXngzIYhj8VB+X54IhHKHFCnuZV+X1kPlzgGGuRp3DHO3/nWSn2IaNf+OTEI
00H1pdyIBtb6cEIxTZpA8S7HECgF8H0pqv1xv9W+2UVPE7r8MXrWfaGHNr1NHXKqFK865IPHhyDf
cEpri+DsWu5D6KVYGH+7FlUCk5cfEwvaoH27xzl8Jk/ReOx8XPyzQFlQjelYxifZjmP/aVcPLnWM
qbgIRZJE4kcYbPPos0eRn9rXuBN7+YwucdCc3gQ078RR0yBPjoXsdvFu0zBxkiMkbqMWcnr4eNRm
fyFLMlvN2Zdgb1Y7dGlieE86lBHm8NhL5shwpFIBkUGlyd6kf/gLS4yBwEueT/aJNCh+BZ23PkBd
bd8TdegywqSmQBwVEPs0NR1YNZHVQZSxRdKzYr0u8SjTWrGuDuxTVdLvamyG48ThsMNW8i0A60r4
lZCfj0wAY/0GLxfZXSyz40sL2SnFPkwcFZWgbT3v26iOEVPTZkkC0oh7hevCgeqkP3rtThAuSFh/
HgMSaDUBd6O5Gmi5HSlH60mpPj7+9JU1cJlfOlz5vYHR9I7cXXhgBhjiqqbBqQxRtr+vC8eMAeLW
Mm9SkCuIPNIWNBd4YiuuRWpIVFxaLxr8fTGwywTjgzaM5xW2/0GMKDqYxk69r/HIsC8IdplgRFiO
yDhO6h3IQTtA6CoIOEUI8Ypkkzpw5Thw+WDsHID5f47S+5S29IxbTnNeyEceL8Ra48vvr+LHNFP9
ZHIvf2YgxXuWM8s+gba43wV4CF30HwHYLMqzEt7U9F5wIjnAYImX71xax5CJQsoFd9boznloriqk
/DbkdCOuW5sYx34nMkMpccxCcUDVB+S/wCtSNvVw2jftjv2KocrSru2iu0EI8dyBmEwf+s7unHcX
5ZeOxE+V+PHxJPzK/FYf68rukrumoQvzQ93iZFmeNciLt5geaPMepqQj50ab6bJrflyEX1cs9/pQ
NvCe6EKDueGAdN2Xx42v+DeX2QXxM2njIG3uJG7emaEIvsh0MteBLsDUfV0sXb8yK64EkanPmztH
kvmE5EN2oLZoj2O5sxYTbwI/d2G5H8e6jxrQ05bT0fisPVXaY997EMke+7zyPj8eyoohuGC+iiQT
yHCr5i5189GyeoBIy2Y0urYUjglL5amBk6K5K7ygHZTGnUOqaji0maz3mZrLxWL7UstkLPg7Bd6H
g1let/pNNdW1yXHsWAXhlCAE5e8k+ESPNFY3JDi3ApWVxn+B62UmaRNCYGeD8T+k0mQGoByx7wkz
dPlXfBlMvJewsYigEHmi5vepbeyGAax9uxNHVyxPvFb12J2ZT7+Ce6//b6hsX+xb1F8ge6KYcyED
H74BSRW/BIVPTzbTBmsf71iv34GPPkENGy4BNRJnrPTiazOgOGeXRUVLt6+cA1VVDGh6OImDHwX/
caBCPoMxhG5EbyvhbeTcf6MkoKnwvPK+oDWkUleGzcPb9DkM0v/tG4BjtbziyPzVur1XY2wB0sAN
FUw17cbaLjHgGxkVF6OnSyUmKA6IZ1HX4qKHjp4F4sUDWMqaI7AC/Qm4vfh5SDcBoGvr7VhxlxQe
+KCi8i5B6EGA+D1nw2ZJ6sp6uLg9Fs7G9pABRhCt+/iYQn8A6XIxvauy/vfQ4Iaza1FcCJ+cagrl
D1iciWoegg+SxcnBtPO4EW0tlvvGsrggvjQu0qQkvnjuhjK+Rx0oWrX/kUX570Zx7/Mg8CC4byTL
TL6yDz4PpfKha4wiwLl4VmxUf8yBR/bhTsDH+XPzzKNNL1hY3jUJU6ApG/G+tfHGablyoLlEKpb1
TZWptryrcQ7vYA6hH0UWdy+EgCFh3/Q4Bu63gY0a4Zf31BMftMKNAzTG5LKvcce0lTebkNZBeZ+M
Ve+NRbZ94PtQS6EL6JtKOiNVas3N+kgYaBO/ADm/FVKvuI3QMeIqzgrh+3q40in8KooO3BHRkwzM
p8rXd68HqY0cNkxhZZFdRB8rQjw4lsbcptmQrxrgxHIJLPJvfVl7/z5eiLU+lmG+MgKmO3jYoTXA
JtgLa/L+pa/Tj0m5eU6sOD0X1ZfyzodUA5d37o/6RkuQmGqGUpfHn7/WumPDeMYb5t56wx3M592p
KtL4CtKnnUlMF8Gn2kiRIU3MXSikP6JBN2cCSN++2MUF76mMjrqNJ3FfUoCQjJSHbSzl2rw4xmuy
sOF9bwXuHp69ihLzEg5bzmflqCGO8aZN00Ddshf3aY4q9mTjrCwZEGoj8ANHg8Jt5R/5XG4GeStH
govgQyFR19NR2esSakBj+r3vpbcuqT624OPse/P7vr3kWLYQEQvATG1uxCvq/qJAFF5cM+sb/ufj
DlbmzQXzRXkfNCmEK+4K1ct//HjJpGHFId4Z+/c54Nm+jeXC+gxNC79BZHOfuFecEWfoUwbg/c7W
nZAb0XAX+TMzNzMaLwJQmiQKqbR82liGFY/kovmsqDs8xY/DXRcN4OrMgw6doON4C/xoiyl0rY/l
91deD2BWBiGiYrr/iP2kRsIUUIb/darbealyQX1IleamC8fhCs4rUEdVI4SDTnHig3/08WZasXAX
2NcNUH4a6nK4oZD8u05BFtaW4x+P216bHsfAVcP44KcJKDhNQT78CLw10c8FYf4+v+1C+kxlA9BT
zcMdd7fiYHuaHYFgFjtbdyxZ5W0KOEyM77c8/96hFP6wuIrHk7My8S6aD09OoNWK4/H+A54+Nahy
TDSI6/e17pzHKMst0jwNzI0GAflKlY7mA/Ch/Mu+5h3j9dlc22jOq1sazX+ZOuuPucl3bkkXxGdn
2YRl1o13Ke2fhIILIM6iDQaqFd/pAvdAN1Z1JRIIt85bgNBBwbxD5ENkPGzK+hj3g95iZlvZ/C6K
T9e1iaWQgO2DrfiJ80z8lubdeAj12O3bn64eO7UjGJfbWd3FqL4hyk6vfT+RjahxbX86xjuZZEx1
2Ix3PS4vQiZvz4WHdNrjDbS2Dk6+2mSSd0j9gSC2LD9rQpMDB7jputCBxQoMDI97WRuDY8AsxlME
1ADmOyVJeuKoYjlnxZas0NvhBHFxfCwa8yguq+GmB1R5SghbTIP/QUMkKWX8wzj61z2DIC5+D5yq
WTN25YgCadS6+TyCj9Nbj2dvzxBxIUu8bMpkFjx48gWAB8lEDy30jzcWea3xZfFfHY8ar6BBmHvg
6VrQa12HMp946P7eNy3O2dvFRGnjR8Od16h0u5qgZsFTzAGK3iimXvv65fdXX7/oeeaJje09bSog
lrlfmPiE1Ga7EcattR/+3D6KYPpgKCcL68VLH6/GP0yz81JAMsd6STOCoIQZnC4cJC0c0oKXGOzs
p8dz/7b1Anrx86f7Nct53hF793OlrwoSmc8g6KRnG7DilINCeZcPIr9AD4dEdNofLCqQAUk3xPBD
QrfKt9520MSFGypTJ2HdY/67iPtPZDDivelxo2znnakh4mIOic5NQDwfl/sia442KfwTZFf+erwI
K/vHhXLJPmAhUmF47jYoApibc1eTjvjPMeTpG/Lf405WVtpFb+nZgP1r6O0dBbcfaJ5+XGrcSFV/
8fzqn8ddrI3DMWQQnqDMPJLYqkNAbswgD+gn8T5yB+JiuHyoIhZgDeyRAozPoEO58AaOekwuSEe9
zISBrqve56hdHXTbtbaZtDX3FOp876VC/sDaKdzZumvROgevss3Hu2lAhYLXOiiQl2ILJb5mDK5F
h6JrvXDsFyLW7Ch7FDR4oC2IRfLyeJXXOnCO4q4HcBX1c90ddbLlRw5BI1R/lPRMx77ciHlX9qqL
5LJeO6rJ+vxZefw7l6g6wA0kuzUmsddeaHN5PJK1bpzQuus9YFlgBne/qzBfRUC/dNSkJ7CzdVcw
LVVbBcVLQcCvKWzigruqKGRxHuMAWsTUkydtivk3HwJX2QF5jKI8qq5uoGqWgs1bJZkpPnlsRJ77
8ShX1svFfUVUttDs1fZegaD3wEFQiVL16kutqy1JpbUelt9fna8cmsCQZ1h0pnlUvqQjsBy2rprz
ABKsLcmStbVafM6rPkjYEGIH+HirqvrEmPldTbW9dDp9znG32xWHExcFhpCPgRdDDXcUppj3YFca
hsPctHpfEoC4ELDIlskUWRwjjFb6XQXt3bvnb91D16bIsXzUJQCRndvuXrXjdFHzkF9/xIGVbPnz
DOnPffvJtf+SjCHxY6x2iozlkWgw9UsvLU4xKqc3XOTKjnKRYCqfchNDTv4usgHCMKDumYI+/i23
csP01zpwTF8KinKYjADj0Rn+nVGQecZDWh4HCpj543laWQ4XABaBb8VTYBu727oUZ5b25lI1AEv4
I45ES8Z9yEXiIsF04SvosHQdWGR679hVXXo2Q1fe26bcQl4us/KG/3KRYNKLdaIb09+rFPT5up9L
kIzgdKejmY9JR++5hupytvz0eO5WIgmXIE61iVdHWdndoxDVf7Cjr0RsVrWtLYwbruMFogebu73z
DmTiylaQaImwMFwE9hwPmp/3DcI5503UW0aaJaWF8qWT8MFDFXNItT9ufW0UjrWTcmi8eiLmJpA2
eyZN2t1Q62TOgYpBdIXr4MZxv7b2jrmn46iEzMz0ZDvID9TqSQXDhQ/DH7U2R8jPf0YF2MfHQ1pZ
dRc9NoEuNB/AlI0cIP+KbOB0DGNvH3ID7Mg/HyB4mZhH1JZ1d97K+sB9gH2GbCc8HLT5P7cOWfaw
ZGpCjrqGfpSekvgKseKd128XOOYXflgOWsBb+XVZHvSSuxdLicS+eXfObytYwQSSx/eJRt1vLA7w
9jqK+Lav9WW1X53cVdME7WiX2006YVk1Jr7mkEV63PqKI/8FJZawCJpIBSaeAxJSFXgRYE1fn8cp
/9/jHtZ2pWPGEN3zvYLP8xP0b3+Xsz8fxoWG5HHja5/vWPGkoNsy5BMmB/MfH8RUtueqRDFSmeut
Ktu1ATgWTGPCAsOC8cdrGVsgjV6wT6WVuFCxSQEp4et8uMsGYVlqWwqqhWTffdIFiqU2FF4jyXD3
E1xl2mScz5P0txzoyrS43G6czaCInTSm/kfpNAqd88MCjXm8sGutL2771a6H44/8QujpbnMTnUWP
o3HS4b+PG1/x/S6fG9KUyMCpBR9PrC6ORATFdao7D2pTtP+KGtR9VS/kF8SYIAFI7S06mlLKQarZ
Jbdw3IkwJy5kTLWKg+QKWxJ+TQ8oViBfG3+L/GvFtFxOt26qEtAH1fh2kAnQczqE9FilOXZ/AlXW
xwuxtsqO+VYAwaD+alkIpYL+RJIWnqdADvxx82tDcCyXNFVXI26Y7lonLxWIZQ7Sz/Jj3W2yyq7c
TF2QmGrA/e2nSOx2Gf9OIq7+Ym0ddCfDoLh84DPjN6CWkxkF0+OMSpIsrDb28MrYXNiYH4GTl/F2
uhq85B99m4bHySuG0xBv1vSsrI6LHIvqnnmthDDDAXyK3wXhFarlMYmPF2etdcfCU9+vi76EzLLi
ATtFACP25zDtyXx+3P6KkbtwMeVB9FrWwXQFd+CHtBE3HZIjHcAcOLEtzt+1PpaxvfJSU6riJvQ0
ZohlAIijMOlbirjlUySHTwPDH4+HskRBb9wfXDI4TUDLW3fZdBVNkhyixv9rGkLvWUVV/a4pcO1q
YKEbfa3Eq79Qw7URzzLwg1xBzfBhoZ5d3nM4UoMqic4TD//t+60i7rWuHOs3XRBMXkina6flmXjB
B+1XyEj64PePX5aa+r7dJwFCXJBZZAUoAaZ4urIU1jIVvTi1hd2YshVTdGFlRHdyysuZLfhQFh47
FvbkUvGkPY0Bb+zGnX7FXly+OB5mQzeWvfc+SqE5oD3yL6LxfdhE8guorJjnOQrQuI7xeo2z/E/Q
oWwRPa5sX+JYOqvBgy21CfODD+K2KH4RBph1o+8LQnEe842ipZXt5ILLSCyHrjGhf1VDfB5Z+G9a
xU+qB927Kj4vSlFewDbyXGsjcuyetHJqvc7DTtXlZwOMizDts1X2JJv4/baBrC25c9OeQLk+xrEK
rjqE5I7AhSUJAb147FTWdi352XepKAA0S7XBNa1q1HD4ImtB0YuX6PgYe1m+D7VLXKwZjREAcQXM
pUiG30lFX+Zmy+7WVsE53qNC03rUYX/rivEUSfmyPDtH2d9lVn1LyLBh3SuL4ILMUMvR1GocWmgs
4XVSW5DsLFy6jxdhJX5wkWU2Y4HtwApwk5W9EKTnupl+plJeBHRCUzF8qtL6yZuHy77ulpl8dV5x
Vnkc+g8E6KwJULAF/scUOUIM9ds0zh8Wv9vAByd7n+Zc7Jkce9OmTBU3EqAGj4n8fwkptu6uayuz
7OxXo6HJZMewCeC0miz8zBhPPnjg6diw8bXWl99ftW4MCN6jqaqegcP8RKBG9WdWDtGfjxdiRYiD
uGgzPrBONm1ePWsZXCFLheBhxLvxj4KJFMsR5cVL2qFSAkmp9mQhtjqa7u9xWhT1hs1n5RUf4LLM
SUJmL0GY9Cxlwv8gwpAjqwMgc5s63KjHXOvCOeRRTsd9xpn3Xlb9cNR2yXan4LDv/aQ4P57MlSjM
ZZubugS8YIqWz2YsuwNKwZHubFp2mODw+WlOGPhPdvXkQtV4kmUtTXL+DNX1v0k3T9+QQYTEdsW/
j3aavj3uZcWvufxzuotR6+AVFcZTn7QczibGy0A6ooymj5E6GShXG/5nZXVcMjrIRwuTZ5l8z4M5
fxEM1aB2tuEpb8T/Hg9m5VR2MWxgbB2L1BurZxuT4jn1QXWFyqkyvNSlpd/5oNWntg/jJy/xh62M
zdqolt9fma7lBhmzKJXvq3zortIrCpTEV/EJoiw7t7ULauM9bZK6J/wZuUofiB4wrqWmgqQ72fuI
44LauIe0XO4J+VxJpLbAdayOHWrvr0i7bAnSr1iOqwlG+khav4rxUFz26ZXL5I7sE3LtbcHOTU1f
Hm+BteVwXICJG+Y3PsPqdzK76HDu/uZ59C6GtNWGk1mzGCcSMKNfZlnQlM8+QR5EZJ45A5AsFl8Q
HAGLCsNzXTQm3ThG3z4aAhfwNhXtGPjgJHuuwhH4Y6okmMmGoKVb+vFvr0vgIt1ox1N8NZXPXEwe
7qt4oK1oRvJjW6rsXegHwVYW7+2ZQ8j3s6lEY5vNHUzlGeQB6AWgcz6+dHh3A51gWITPgU88sguE
GLikXakqMs17BqpCQaAMAK6fEIJj8vOeXRa4dF3QOx2DvhCo0pMx4lmtUBiTqvGvpt0plRG4pF1j
UVLUe8rqBjL5+9CpEeFgsvW2/baVBC5pVzVC8J4DK5sfbKA+Etlw5Nyiz020edqvbVsn4hc8LiGP
EYM8CEre/wHTMBzDyt+C+a7tWcfKZdIFeQnSiJts8+/MJheVDxfZD5ft+q21AThm3rWcS69KGixx
zoK/zDR49NT0idz3yBW4SDjorCRsSsPyRgf6PYhUc5BF/sfj/bkyPy4ETowj6INAR3EjvjkTOtxk
IT6kdXpTJL097uJHxPNroij4BQmH81wRnLPvZWRPoGwGs59o3rMY+nuI+8dDi3K6HFdVyIb/BSTt
FovqytZ1sXFkrpuQ9wsHqZhV/7JQ86imST5nZIvuf2Xlf1B6vjrR06IBGKbQ5W0q7XJfASVvU+4j
+g9cZBxIeRTeBTN8PgLu4o5AK7vNGMPjRVn7dOcSD6hmMnjFj8lhs3g/RXjbrP19nBiBy2nGxZyb
Eao9oH+lqFI20C4BnAwiGvmo7UbUuzYCx7I1WHHTflqUsDsNZaofN4QAu2jf/DhGLcsgL6DChtZp
v+D5JJjGt+v2VramC4VLqy4fU5/AZXAAxg6A9sxHJYbu2NhNZbAVy06W0PfV5vQDr61qiOngVk3K
zxYCg6KIXwrALItyCzW0sgYuBA7iOr2VXo5xVHKeDogIcXZuQsjXZmkZ2asRdLIlOYG/wwiazh7S
Euc/aLdzkDOgouXxOq/1sfz+qo8KYikzSrfQB6USfBsz+x/4ZtnJZDG9PO5ibZKW3191oTtPiJJr
dCHnJH5CVSy9N4DCXB83v7bOjiWjmGFAhXvmXaO6fBGEHNOEfVEyvjeA0z3uYm2SnCO6K1TZprbE
CLoKSAVR8+EMXrX4VKQTO+3rwzHnqMvCuG+iGgvBWfIPtNBDfR2rLrYnMBVbvXO9HbsmHW3rhOYY
CqPwe11m/kxBBPxbDPzuhmNamS0X5lYGjWq9UviXII9v4WCOra5PQb4F21rZTtSx6zK0zLCs8C+a
djfSITHmpWGyZxXiNHbMgaTgNvN8FVzkOP0hYkPfZTjQUKMjNq72b349Olh+f2UMqWnUrJMaHTQi
+zOFysXX1rdb2jJrrTu2QIayyAaC1qdRqIPMQIcRzPFGbdqb64pPd6wA1W615V4TXASKK05iYR+r
gkV8KgOZ9WMjWPt+xwiMyWefVTK40CwCFYoHiDoJh+m0r3Vn77OqZ1U42ODC2kJ8VF2RvYvNphbo
m34oTl3QSOVHfceQxb34fvyUpt63JVE81OJDPW29payswC/QkXb2MAJOLsSrzQFUBv4FWN5P5UjU
xhT9qEz9JVbFKJybp8hn2xmbxxcCT2oz75uZkwtFQeICkEOlzbGI48/FDGGTHA6j2ccrhX6ds46B
uVg2qg8uFvnBA2mABdvOdq1sKxdZwnQEBp8qDi4GtIhHYeG5w4w3e/wdPn3p9ZVJD4bIMobiRX5I
UfB+GdLKe0IxenHw6k2p67WVdwwbJXZdEKNK+VIW/kuXtQXQ7vW9JZsFj2tT5Bi3Lbyuz6qaXKK8
rI7MImANSFltXIHezGdgihy7Vl0lujIao4sN8GyNC+KhG1qcdOQjeGfr4zht1c+uDcM18bGblah1
c5Wz9G9+DimAZMx3ng4ursQPjQWdrYZxyB9CAkB2vvhdS8X70uTdFtvdyhhcDIlJx6yibI4vLARp
DFSd2vlQ+9UmY+ta+46JqzwdVBeFcIPzVJ8nzL0UIDrf5WNd+UDVVpPv5X5wIa2BtBlJPto53SIq
WXGxLnhkApSKkbxsrsiCfWUKxJoaghSntq8OOTR/To+HsGJrLumQaKKw6n1BLmmWfzYCoTbJq29e
7O+CUMepCxxBNU5St6yLLrSL/+3q4U/S7YOBo23HjoUuQIQ58PhiwAPOG/rehOo97CyXW2HA2vZx
bNkTZh7L0gsuMYvBkR/CuqJSqPPjyV9r3TFg6kF7Y8rH4JKGSBdOVHSHUsT/Pm58xQ25kBAB9W+c
byWCL8HDf7C8wTENZoqrufA/oBKnem7Jpste4tE3TlIXGcI4insC3MovdJaXBWX7IyZDYdbFBPRj
F0PZBAVmG2Hlyp51kSKVGqYiFIgMqr6h52pEnagds99K8JRu9LA2d84BTWcfLJixba5pXP8DBYOz
bltUEpb/TBEQYiLbOClW1t+Fi3RBSjskqIJLF+EsZQi+q6DlG2NYa3z5/dVJnc51mOlcR5eoKyFT
VVnyT1Ly8cvj3bXWunNGk9xrSs9f4mNIGBxsBAWPCnmlfY7VZSOCWgRRYZyTC4+n8cwj4D4LM/++
79Mdm+agTddRNpGLLui/FgimC1jWtlBMa3vTMWk1pMKEI6Iv35PxDUInBWiqpf2c5WNxffz9KweD
iwZRuWxp2U/RpTOaZE+g661BlNFpVMb3h1HQIBLHJoij9vK4v5UhuQARWtckp1UbAE+Wqyskp6EH
M4zy2OS4dj3uYmU3ubqCdlbJ0NUygiPHPT0tvexTz8atWtS11h1rboSC/nFuyKXpfbCVCjzGsCHd
YmZam57l91d2RnnQN0NMMD39TN9hqgCPDMLoUhCxMxRziYeQ94zGyp9w020R0hMRqhPe5fm5jOzW
dXFtFI49J3MhdTmlwWXIpk+QiP5AS/uiwujbvgV2TmoujKdBioL7YtnNH0Fjyj+UatzFihqnLvMQ
UMLcb/KRXMCYLI8sRdrZpJtUZWvbxzXp2IwBqnlxkKpuwG0B7F7jclTvmhkXz6GDua0HFC7jLlL1
BzNjczYLBcvj1leW1cVxRMqUXoeUOe4io3fQiL9OkW8hIyQBeN/XhRNhS8BaPQECimVzfu+glXby
pxkER1AzOj7uYWUBXPxG5ZPaFOXUXFUBYimpQAmRhJt6CGtT5NivYnOiK1stoQvSMFHefQP6GCiK
zbedlWDCxWmADzA2bVzivGkb80midnRC0UeJErYkiqp/U0rTdzOdtyhQ18bjWDLFK6hJAmwoBs5Y
yAqU7Cw6KSHpBrfxeEHWunCs2bKAUJJiRE3EuvdxkvwbjaBAkMvOetzD2pI7Z7TsZQyddAQAcoLN
VRIyQvE47dK9jgHz/9llS1pPYuyQedMTTjQe2hg5DPEhWxIBe74fmKyfe5iABBijAeFRpWd+5xQS
AFWKkONx629HAImLzTAj6wkD1epF5Fye04yqL9RAqSUHG+G1AUPq+XE/b69C4iIzmrk3ZYeA4lKC
D/LSJfaPoAIEf1/jzqkMelum22DJ7xXmb5XXw3HMgS/a1/iyc18dygsD7Vg0mCESguVTFmg9Fltl
SWvTsvz+qnE+Qu+iypFaxUJADtD49jggefj4y9+2rcTFYPChxTutWL587lAclhTjXwCZhnePN9Ou
m0Hi8hFV0ZR4vcC1wwroW8sSFKitbJuNdX3b3SW/8BFNeeJPBe6dNoBEYd68E4uySdv272UCoO88
pf97PFNry+BacR/2cqqK5soLJKOhN2mH8rlR9ezt68CFYkSWVE2b4GTQZQmdSs7FufE3xcZWPt8F
YxBfpyirTdU10uofC3zEJaT7JITixEVh+GMbzLgOhBcmQ3sUS0pnyT3umngXayF6yRMw98C5Vebv
LgBMHKx06Wlf447l2r4ls25seKlK0KpYyr6Vo9gKh1b2pguzgOjqJEQMtwxM6BOiIXmokO2fMpSV
IXB5GkWzp6oQ8+8ewihLHVsPlwKqveDakWK4JTT8a98UOcevaoJxCkndXG0f+GdoBGY3D3zJe8AQ
+HT36M0qVvZGIlRvxuhgOuUda09vpUxXjq7UMVqmh9Izfsj+A5n3b9Fc/dPp+mMQ1F9atouDAMGH
c/ZaDTLDqOvZf7QW/1vqiHqzr2IQbTvvsZIqaPoV+f8/V4zykUUbc7Fv17gIC5qmYP9DWuWCZ6kc
ogVgD0Zi6PPjXbMy8y6JEKhSpoh5+HTqpR8JOOaPVqW3UrX20CNt+riTldPLlY8DQWg+V2Rsrpqh
TJASIAh5ayVexfUu5XUsweJPX52+rGW8JKlU17SoE3bwwwRXjqTVu2DVaN8x3YjligYgZPnv/1Au
LUwXNSTIcQEPu+FAV9yQyyFUzXFq86FtkEzh37uYQocn/0BRImbFcNlJVomROJaM54Px/3F2JUty
6lD2i4gQAoTYklmk7azyUC6PG4WfBzHPAsTX98HdC1suJR3EW70Kh0gNV8O9Z2BYsM1FOdAs4eX8
DmKrhxQn0LgRyEWV125YRSThQTvFM9XfIP+7RwyznI0mqmIuoY7b5yGyTVFw17RQJvp/UNYta9TE
VFRhUHuwakTjUK7/AozIouIm6D3nTZ0FQbsTbs9nxENTOwjK4xH4eWN7GaBxRdxNPYZcZi+4Vw5L
FjW9XlAuuh10ttEybtJ+2Xu/lYr+d56bmQuUiErp7EAhbM0bJ3IzywbvgDH61eAeHfMQ5Cl4N+/c
RW2TYUQzE2PpQ7UJJ3KklvtsbK5+Tfykm+RebtH2BSOeJYGnBsChzWUOAUbVLortvjfzh5LsEpYt
8cyMA9kndeWjUNReqgmgclxD6zN4buqLciED4oN8FudlLfr42HQbYc3kIFqZbq9XD1+rGDDzPRSw
bjduGy0jrAlbek+XLv/VZZ2ICx8yBdoDHWtydiUjLJ8wNYIK5McH0lftxVfTDB0iGDCpCEBgqHsf
0mQJQlMpaE7nslrmHDvfGEzsoRik58QA5wfufasHtZf62m4U/1a9QlMySMqqSNXa1Rcgtvk55XCR
aqZ2SACAHh4VnMJo2E2vlIJsVAVQ4M4twTZ+Rrh3wdr8b+mFtTChEVPavJAUfgC5RnXv9iqwhLyJ
DAPRG3ghZMAuGoa2L4m7eJeDwm2YHCPkOxwaRZHK9pL1ECQRUdQ81rhBn9Ys3eOUWQIyMGIer6mQ
rkrgbVUHr5pZfcYtYUOjTwkwUP3Z3RA3x0bKCH0RzPCU4LhV6XYz8WSgSTUrzXboKpZDxDSgE6pS
VTD09UVGYEs4+hsA80/K7V72zL+mqfum3+Xl2laVEfhC8tIn8Oq7CCi/JtkiyKupWLr3zlHYTfgP
aGyEc244jfVlrsDxP6Mk7Y136xjSg1u9CRkjU/9/V1xIXZeXbppp4i7T60nCJu32dFsWlokY435R
Lx6w+nBqnd9xT36q+uKRCZbwQXycxB6d1PYZI8SHdUXwgVB6KfSoX8nZfzUw8CbmFqmalMw6Sb0i
S253yTLxJl6MdW2xNjAFhtIkdAooA29NNh/DFgFz+wOWzcSEjIm1cJaWTgTpMvCMhfPdI7sKAra2
jUBHnqku0mauoYLQyDeyHPwPLQhA4lh0mwJEjUjBawhaklCBzep7JptyvYf2YBlebo+NbfCNs5zr
Hlz4CRPdOXiHbZrOWQaydYoc404XtiXzzBnlG3ENBIAs6xBX6Q3GwLISaFly8d3ye41t8XYnLJ8w
kWLMUcG8VNilsr58hJ/IpWrUXVP6j9tCOvYJ493tRxMv1jUkSdPAKgLij2UssGY/rxKY9Kgj5c6G
a1lPpt5Q1q9+58NGEBuuDF44EKo9Oc4upMsy2yZejHnjCkA0Sg7AoBVnOeG8VgFccFLWkZ0HuK0D
26f/eB13EH6JGkACLhpFAUH74QI8vzy2VZhgMZp2dSmzqr4UQ9v8p3nIEsVncfEaWZyPTbQR0Bnq
MC7sB+uLv9lPrvAuHfiLfvJfpf7BHIWJGmN9CzUsJA8u2QgnBD3C8xZaCOtnbxzSp9u9sM2CEdZ4
J6VeTdGDYmplQppOvMmd9mAGxFQSalx4ztMpw+22ar4ICbWcvtkjc1l+uYkaq2QXbT4+aJuh8pB7
wDyD4bA39LbWzTDuhRojFD0vVaCG+aXuBrc+FVUo9xR7bR/YDtQ/lj+ZmmWcWOT8Ym67NDCA6nDZ
z5ds7+1lOZhNHSE/cHHZW1h9gbfxXdML6M5uOS6y5bhYKFhcdOvOVmTZVU1wmNZDGgUV8lxrel9m
+Zl70AT0NPlaZ+GnQ8vUdKujDp1qkoKcBI15VCmprPuT0zFwTm+3b+uCEcwgcrEhn0KAnymYGhiv
/GOTDh/poE/EIXuKGJZLsgkWA/G9zsC5ri+8TYvzPKQlcuLOtQrL/kQltDFUEb5lTP441ikjtqXK
1mB2nOoSdFl1WlpxKlJvvkM6BzBELLedm4Ft7IxzuwCwNRQFqS6zL04ind/z3L8CKX1ZZbajVmX5
hAkkUwX0ZaRbN7C95MtlVsupgMzHuexhFt2xdLo7NGAmfmzAvjqEBRayVEDDbTpugnYPeMK+cXZz
/rauGHGv52iAjhslic/l198qexAw8lMJRPywJ85u2VtMISFofw6kWbrm0kAEV0C2/uSO0Hq9PUi2
xo1zGz7CAHaD4JU0EEM4aUmac5vt5kNsrW9//2NbrMKV9pzjPGr86TNfkNSpI8iFHPvpRpRXLg3G
SiGfyii8lxhHKqfJdgknlh3X1AdqJE3X1dvS/cH8TkOQ+by957enfDQI97wPxt1G+pmLsgkiWyfI
wMFnnCarpJ+a0fkCry0Zz8Xo7eyGtkkwItpvO5X6I9YPFSOUe6AN0edwcrg9CZZfb8LIBKCAHDro
W66/nc50HOrPEHLKkkgcvRubWLI5H8LFKRmAXkVaCaQ0nZzFXa/yQ5om8E00ghhOc1G4ahyuEs6p
KiY6hGpST8gum9KyS5hAMiJCBxlNDzULvBYTtgBu0gDNnzR4vAflnhmWbSqMUGbNwv28jQBskern
0IGVw4fpXaC8Pek/2weMaN6KhAULRnQDZuoxI8NDgYvOuXQPYvpCU/en8akqCjlWFwa5hhMhfvmF
o+QPbT7p7yk2WMLBFP6pHV9ICPc3l0UuNHgJERiICJdRPh8EGBHjoGbhKMJ0zj3AXDQUhCX8eZaQ
Fcd2PRNDBvF5Irk7SolX+5KdqxqVtZrsiqI/PzrMBJA5dcqgeFC5aayl/8kFavYEedLo0I9nJoCs
6SPtDb1L0jiMqj5OWd8kHgQ77m5vRrYfbwSyHnLIUg3byLt53+EGA2O+dYIS1k77z58JzFTx8es2
8+i0Osm8oKyDC8zG1dQkTxa3OgU6TI51wwjkeZ7cuneBVVAj4syf5XRaC1xhjrVuRDHscBVzvbC8
AEN5rkWVFN66UyGwjb9xIqumgj5Tj6ZxGMS0qC/LbprY1jT9+yZB61VUNccpKUf3LdMdhXlIdOzx
z0zoGNdlKMISMMlBNRfIPkNnsCJwC67OQb4L4Xh+92Smj53fTV0x+8GaMA3+wtwjZJkEPtaDstnO
1Fo+YQLH+OZA5M3DmqTh1D2tlZg/yCj9GE71IUnTAMCQv6eBMJICs1yRBAI7/w2L08S/KcoHViYj
rrHuWTr6OQzTkPUc4UJUpZm4yyEUdLvxZ8cGjRvLXhJAurzW0VfpyPGuaIELiXKtzy7bFWO0fcJY
/tVS+FCpjPyrX4EOICNwVVgIktiCCvCRDRS9MMJA+TKQjgrXK8DDzTutdPMdghZ7rma2DhgnF/Wd
EhCXYb3OKIy95DzIrs0kvvQcPTk2C8ZdlHI45XQZOA1S482sRzxmiMuyl+XiBJfbn3h2p2CgBf29
REXqTeE85+u1qxo/vIeXHVPvRtjBVUe2Z3zAjIF1bCvSA4boY3H6Dig30+oPO1vos1dFNG4cYVmg
XUpLPl+0P2XnTBN97jTkqDNoUl+9SuyxfG2jtH3/z5dZKaNx5KAQC9iKAVjRZvrkRrr/eXsSLCvJ
tFimAKhpVkSYZ8EeCeLhPGHqT85wCISLcTLCmTlVSlYXs+x7cEgqdDi/Wf1dlqHt5xuR3I2DH7Ul
lilq+UOCp0yXoJj3LRI6eH17gGzjbwRyVpcrcyJgoTHDOu5Cza84H9adGHg2NYXRMQJZt+7QQ2Fc
XP3B/aVZ8HMuYdGdq9cCouzxQL1XYwbR/ttdsQ2WEdPQ0IQFb7rqa+uunXuO5jWtNQCEqgtP6ahC
Z68q9mxsBJF5N5Wgb0E9wd0WFYzXispJGKqVd6Wc3i+0ZzuVjGfHDl8xwnvwfYqEziKuW86CFN8h
TMjvKMDGW7nVHRCLS7Vbxn/+RhmZTIdulAJk/mG+FB3qS1Ac+QgU6fvZ9a4RNHeibHpxYI7QKSPc
NRRNVFsyIWPi1PTq5wG9i1ZvfhnRqd9ZdM8uaXxjWx9/bCm6hm8dFVC3yBz2UnhMvEwhfLuTlbY1
bsR7NdXCX1vpXYmm/KHqyqmGDB5P394en+cRNdE/7IcSqA2kkzA+HWtfqQJUFtKnUwyxDhkXbDpD
Khba59F0dQge1rc/alvPxh7AsEsO2STAJ++Gh4FX+lUWIHUyr/WldlX55fZXng1PTIuxF0CNMA/V
5NPEA5etPo/h+hNsVycmIW3DnWPdNjvGFjBnEvpK66KvcAAbPjRhoV9Cl2o8pHYeROa9Vk/rsGSi
1tdGBqDIDeBGFHcOPN2rnZmw/H7zWpuJ7UAvfX1VgXL5SfEMWmC8CvPvt+fA1r5xqjMf1mW4hXvX
3xqOugmAcmf1nkeKZR2ZvIhOFEHdpI13layWG9qhPHO5MPi8MfccSvfX7U5YFpIpRImariqJC/ad
XOr6BP+l7/BR7c4eOeYZhXk2glx2gP/PWetdhYLGeD7ru4mAJn/759vmwDjTFVQauj513GslqvX1
7GfFr5Lq7uWx1o1Y1irgtVxz/HTwN7HdBuc1ggPS7cZtI2+EsK5Xn2uSetcmFw8VG+CKAZWWU+4d
BJ9HJj2i66PGrYbQTbYvyO2Xg1v+deEHRccikxwhw9DxQzDIr6SbvHtd4brflQep0tE/9Ai5rCh8
Q7mpqtqNqA74qydxbN8efsvKMekREG3gBW4j9MqGGhL+WZh9dmmrdu4btta3qP7j2KTIty2ZCxK5
KiKg+GhYhQTV0AIWz7d/vuVsM7kREkey4mUbYeFPryvP+6RrLePGSV9AqevBHwWPq3IIYlfsAcMt
69WkSlQd10ud5tFV+4zm52rw4GS64gEeT3m491KyfcSM5zxjs7MZgcW4ynpwapvDF1nlNudgAu/v
9tDZvmFGNfG8yOs5uyBvr04NJIvvOgmkmrfCnuL2Jyw3QJMsoVa/1gtqWQnDNdbPXA9PSoaDrdnK
126DTk3epPfyB7avmQc1rUktVlwG2KYMNtFPrEM9SBb+Y5CCmeOJXcyRZdWZVApesk1gQEVXKYLg
CkHV7NQNWN+al4+QcntU4zj8x5RTx1CZ2LkkbiHzbyktMhkWXTSC2VjWERIwir0FD7Ep4Pe9asBK
504kKRn34E6WhWGyLGC/AxMnuLfBrIZ6ayzBJIPCUb1298t6EHyGwujfO4MuccutSAUC/1RvbNx6
fd3y0OuvcHmIsgekt4N3txehZQ8yXZpZ03OIdKNAlfspv5e9mO790Pl8rPHto39scDCfpWmzINVQ
zEP0Cugk5ySA+di5elpWNDO2gUJxRw8E6yzLNKwIBC2zt1ykA4kJTcljRaCJe1IOjbzz7e7Ypt7Y
E+hMEZUdZgVcb3igwBMJqI/xGnq6+XD7C7bZMI576lPIraRInhSBV4ynqvHc98sYhcdEDiJmbAJi
aqdmarroyoO0/ciBAfiVK+pdbv96y/iYNAu6FFQL7JvwgITfwUU61XeUxLqXC6zld6bAMkAmzUJV
PJw4D/HSJBBJnQcf7jB4fezsyLbWt5X2x3oVjTMVRK1r0rWhepjyiMP7yhMHY810ZFazP2h3E41B
KBNybjJNnU/r6jTDsQuFSaJoKMtFVHJQNIbC+cRQXpNxz0u1s8n+xp08s8uaPArGozYYQSTM4s1e
cgMVcJlGsQj9r35VzWfB6Xs9ju83zbIQyIAVyJuIu1FcAjUbb45eaVo+7jt72ebL2AF0yMgi2xW/
B6ANBp1zYFiiaTwmlxuZirzckZMqcfJfBwW7d5qm8FlC6O9sX5Zj0mRa8Ghywzaj4ZX5dZUwBQ3Y
WeNAyWGoUwXjnRqb+2l9qgWc9m7Hp+WQDIzoR/U7KiZc7JMh9fNvzE9/CI7b38zK5d4ZATy+/Znn
bb6CyGRdMBHNKVlSDvDY9FqoDCyVAX5BXdA/oALmwTrZ/6rL4AnlOHmCw19+mZCkTGHaUGcL2bnA
WTprMjMq3qVQoZu8ZNAIgA62ynFXrc33dQGjIcxdIElud9eyCE2CxtCSYRmabr1o6n1SwdScarmL
/rQ1blwEkLglAy0FYBa/r+4ClgRnB+5i59u/3aJHHJlUjGZYpyFvNSJIKMiW5A4Ub0lf3PkjlOQD
9R7YsF+d9sJYLdVH0gf3ub9nMWiboK3Lf2y2MJpb3SyH8kjMZX8hLv+iJ1wQ8o2YBxHBnaqK5Uwy
3aIdXAhUN61QDFxLksU+vNKKpf7ucW8PG23rh3ErYLyH9C7OUzQOjvi56j0MYS1g/TWJd6FbfL09
VbaOGFcDHkK8vu234VK6QILYz14sPbnPQ0F24ta21oztoWpJH7F+Wwvbzp6JGa+CSe/V/yytm5QN
LCQUbdS4Tfco5nPlcfe8L55ua91I3VO+LBm4+Wg9yxjcCxdglWBCskfzsjVvXAxUGy6F0iUsjxtn
6V7gFg7z5vZgJJgkDVoOBOj6FoK1m+fZxlnqwmaOi7Z+iwrv3e31Y7ktm+K+na4F/F4qH1g69lVX
UPqRdfBIPOiDlc6XKQ12vmMJB5Ox0XjUWcJx+047wOdxuvPZ/KFbuodx3rVAsE2Hce6zMm2InGcf
JCkQ4ESn1hNQYx9vD5StA0Y8q4FImKpB7LLx129zWn/f3sibWJfX7vHTbJ8wYrmq+KSzccUYTTwR
MwT4UBG4X9uwPS3FHijQNkhGOLO8o2pqfIh2woryPGyV/A11eHuQLI2bpI15ruY1r5SfyH5s75qI
/+BDeYxSEZnSvpXXO46aej+Bz08HMdPqS34462JK+c4MyGHHcUD45+19D3uCYoHxWM+euqn/L1p3
AY22Edrm/o/jbd6UzCDABoFRAtEfWepvLSr5x+4cJlPD59hKSRpgARH8YKL8R3fCsXlsbrce/fHL
KaFB3QcEnvGCFFXsr0gYBfUxfeuIGrHrzxOg1SBoIgmVoXVFkXxC+nxP7ceyzZnUDOCdHYjhM0Qv
wNtM42lIquJJyvQFbeHxO+6eZ5bz2LR41rVyhOqwaasGGHQf7JKTUn0GTvweydG2gowAliAVqXXS
XkKi8qloqil2ymY6Nsn/MDF6T8KKFLtDRuA/JTa/PY84B8sWJgEDBTspIKqFvcdxvbPm7KliJbvr
x2hHMsoy+v/I9xbdQsi0eklXty5WUvBVr1Vzn86Lc7kdBZaF9A/3YlZeltXMQ4jxtzO2/6GbocS+
fCugWF+6ZAecZpnkf5BvQjkTtIhx9tfNx0HjMlf2gDfc7oOtcSOSmzzQoI9Q7NI1MAYKT3FcubCl
3m7dNgdGJM8BvNfgn4RJFlU14AjL+XiGdUOpX/aTk447FwpbJ+jf2xHU03yfwFAhoW0wn7o8HE9r
Gv041gfjJGYwehmWzTmDpzq6p062vps7cHiWHBzN25+w/X4jjLMClMNWLV7CZiDbNSQI4oHwnTiw
NG5C3gq4BOVIWUF1D36zd6qrVAJe2vdDv9yEu1WBl644Z9C4UwwxxHaDuHb1t2ONb3H3xykzhBDG
G4YJI8+aSwXDgHjx6z28kG1YjMOXVZmAuA/2Hx3N9K5QAKBpJ9tjTlm2BhPiplk5QJ0/8JJicORZ
aS1fQgJJnklQNu8ErhHTBHresWHaevjHMLG+gGaNN0KrHxio14RDV6Jrob9zu3VLCJusiwhCnEWw
uPClVojggkGBoaK4Tc9Bumf3YZsKI3wJauOwWcY+Wo2oPbJpIyERaK/c7oCtdSN+Qd7uu3IZvIS7
kFqCfWx2IvWeMKqtcSNyB5BQKO1JsSVf5vdzCrGxcTh4QeQmpk2z3qsFzYPEg45a7M4jjdNM7RUX
n59ZbmLZJMjfeThzxG6I3IeUjX5Ftjuon69HcIwBNwFsNEfGiK8C+9rUfOFiHk7BsJt6fT7EoCf8
97Knfslmd24RYg17zNzycZN1ZYS9lWP+FLV7hm62Udr+/kd0ZWE0TCLD8lElRkktQRjzuvq+Ec3O
RxYoN92ThxxS4rhqeYmcybdhhfJUmMO54ljj3t8/XyrwmOpGekmTzSAoQtzh/3HBfX71Q6zRaBzW
P1IsIN8R+CbGsqi/867aY1DbBt6IWz6lntfX4F3QFo8AwsD0gpFlHTvzMhzaGrjJuiDLsPSQYoNv
GO6iwYmTOr2AMvXz0NCbwLRGzMHstRCniAcPOvek0eMZe1u28+O3df5vpYWbsDQFUHZZl9NWapze
Q3j1XrTFo0AWpYbz3e0e/GYOPPcN4wQmjSJrNU4rvLeXhson6WQh+67UVLS/fCm8/BQGIv+u6zxa
3+raSzfqX1NCju9N0bh5BqPUqIOP8ClqiY7UTsLWsuxMSBsJQfwYnB49H+E8UQVwVoAl5SHwewAe
g7Gow554cI2Ekh3pH4py9s4LUuqHrtvcBLFlIckJiwCTA57qCcCA8i718Lq9PV22cTFiHcqahPka
+r7ba4pCV+4cqlVdbjduCUfTULnPQACAoKCXjM08x90M6lM14LpXkHQ9thGaIr8+43hwRvB04Uir
eTIITgwEhGMboQlia6q0bjJ4ECRFjdILg+3HXSuk3Kl7WobeRLCpiaWzCuBaKjfDZg3j4Du4vu+p
YW0p6mfC0ESwNXKC5ZcCqURFOvHvUOB+p/L+IUQhaRzAlnTSnRVkmWQTzIYbyDwNE9AYG4i+GeFC
PHvZGPcdO0byhBjP39G1PfvbpuNIvUvc9fQM38x8PSgCzk002+DVnSs25M2sgIV0o/68QHfr7nYE
2OZ4+/sfN4FqrVIKUU2soKF5K72J3OWO2HOltezmpsCvGpfcCUSGkd/InLorHofNu9IbooeyJXse
DbYuGAe2YKWDOhecV1AL9z/4OcuuvF+OQUe4iVbTyp2mocEAgYc8J7+Hv63G/46NvnHTrkY8EpYS
AzSn7nAifePfgZZ/TC4C4uR/z63s6JoPwwgd6qa7L5gaTm4FTcZDP91Eng1L6uipwuZAQmCj+dy1
r9cQNJvbrVvuwSbarFldX/T+EsHvEeA5n71knKDQTH9y4j+WB3nH8H/5e4SgpKZb6m9bAwgcKgdp
sYUA9c4IWVa/CTGTYFPRNJoiZMLdNxp8aVqo1w1EtvZJLpalz7a//xG9HDWnou5bDNM6r7jDjyN8
K8uonR9vT4OtC8bhy7JK9gvgX9BtwBWvKjed1fWyZZTLMtyr0Nk6YcRv4WohHKFxEDhkeD1w3W6c
DZQoktudsOz/zLhzZ144klptYcCj8tTh9Rlngv5cBERkj33BCOOMSQlay2Z96kDXqRuQ9nUB5d/3
n7XMg4kwa0CyRZ4LViXCV0EsI3b/2zc5Q06Qe8tOLyzzYGLMSNsDhlIga0rAFjp1U/ajCyERcnuI
LKe9KeALE6ag4iOuQZtOLAnSF3LBi6dpAJRSzXXMg6+H/axNvBmV46g6r2NJFsL4A2wm2hUe7FcC
mtUJylNtdygVwEzvj8CHn1VRQZJ2TWkB9OWGsOnInorN85POzBeBwhu3lMAPJBLdOG32GUKjONXk
6ZsQrtm358X2kS1o/thBfA/aFKMPNSQkJSFxDdXKTZCHbRobCyU7k//8ymLmA4G7CAstwaEnHQBl
QyHSU1gfLOkw0wGEZ00XeNjFYV8+wIZrxe1r6ud3t8fH9tONzUkUUjophy6pzLQDZX+QjGq964hm
a93YmhQO56DLCX56H70tFuTDgjk7VizFAfn31EK6syvHJoOzV5sV5yxrhkvqIdNze2AsC8d8HGhP
i0CWoZeAWXeVcn3VuTBlptOHw6og5gtBbgBBv8ig1IUhigukg+9yEJN3FuXzxwIznwUFy+uerBAY
RgKpOHXAO57GsHgMoRK78/CwzK75LKC6qtmiBE5PHjw2KXJgU3cwQc7MVwFe4bAxnDcdNhX90B5y
SG6xW+Ky/fLt73/sCqwtVLsy3NBZB7n1oUdasM3qY5ZtzHwWVF6+5Gm2GVpsZsybroZwGn5w0I2A
LTyflCXszhK5ut37DEa8bxiybjur3jYwRsCSpW3LIMNJ30AB+5XuoKi+qHWPUmdbkkbEzhkM9GpA
4JPGQVlFj417GV2gh9YSb5rbYWvpgPkmQFGXg5XUk2RL7TclrAagjDPvhJStcQONJoKmXPwee8KM
8vcbbyn0yQuKPU1cW+vh34tyyHoOcRokDHJaLqc1VIma6uB8bFy2be6PFQ/5pAHEBjjXdoVfvOrA
OOxi7Dog9B9r3zhnCUxWimBdN7OhnuXfNjHzKlzKT7dbtywc8x3Q+aUPDzuQnH5HlO8gKas8lBYh
PrXnRGkbfeMpMLQjnCIJjioyOzk0oPK6TGMcLP4xPDEzrT34LDUSlEiiFAX5VhXQqAm6g28MZr4B
FMqJXQ/ZCCT1c/GiEHCKWdUecs42+kbY+t7ip5CrRaVe6xrukwv5sKazE0MLstyJrG2N/5ssY+YD
gIJaNjgMWQiZwxmGrSgMwSc9g1IzG+srSqU71x3LqW6+AVZZsGgIMmAbUvq4LtVZN92DSAlUuvlO
pFlGy3wJsCBkrOiBa+Aqe9FBd7pV9Xl19rTobM0bgeznKa2d7eiCBV10n1XIV8Kmp3kK5l0df0so
mHSTbsPYrxFUcJji9J2ehf4VZLo9lPpgJtkkW1uSttArAz1yeMgGnjSyPWdV/qjXPvbUHkDc1gkj
nouaQZPYc3B/U44bN5Ss8boelVz7h0JSezUQJoCjFW3qfJM06mU8+Xgf3d7vbD/eOIYhd1wvyBCj
uB6xJw5R4rtUTOGL243bYsAI5xVSGPDHcf0kdNc3viqeOlG/4m3wcg68j7c/YVmkJlMEdsFr41UQ
rpSt74Ng7dVD/sqHDVd47vOqaA/xopjJBZmDka4CfNuE+tkPEFKquAY76XYXLKNk0j846d1ApnCP
3JYpIZtd/QSfJPbWW/fgwrZRMkK5cV2UZXpKE3+Q+WvqZe7Hjvf0Li+mcq8wZuvG9u0/zn3azXkF
DjUK7uH8DrXeARmPrRcbK+f2QFnWqmnK4WesWzk4cAkvqxWGDUv0Pi1FeAzQyEyiR9Z3RdSKFJtR
3t1DxexHsNYHV6lxlYZdWy9ywGITGjZfmhBRxjNIwUTLcswemvlGHPtd3oSRxHEjdHvPevcyF/51
mPhOJNuG3ozktXOmBjC6pE+jGc5zeF+LKcp3rnSWM9lkdsipHqo5Q74Mo3JRaXtPNV7XVVTfb7v0
NPbt+fYKsqxRz7hWqzRXc6gRxtJ1Poi6Yd+qELLA8FAFtBRA9GObqunIATmgUI3gsSZZ4H2q2vSH
kx/MophMD9TUIcczQgNmJtAJ9H1oCYRutudhaJsII4ZHt8qKeUO9dVH2BRqEb+b1qYj4gxK52rzI
Xh6bhm2V/bFVMBC6swVOrUlRVpelDH968JQcRfpjrPa4C7aeGIeyZLhQ060nuA/dexHyvTT9sZU8
2oqd86N3JNOXo4La3jSFMkjmnqWnrgNNGeoF8tyXXnpwMRmRvaSL22QMMMfW1+udUPJHFRZpcnsm
tol95jZs2nJQAcsbIHsB4q7D18XMf1CdJ1E0PN1u3rJt/EPyINOYcg/bBvTP01hJQGIX56AAGjNZ
Hsh9u3R1SsxxSb4E2bCtVlajedY1byIkum53wjJGJt+jxaUImjTYnfK0fC+Qf48bXGF4Sj4da98I
umpOlQt3YaD0x2qMG9Hwy+j1D2UI5cDbX7BNgxFvdJlrUN434aiarnCPQemyJcec5ZlJx1BZDpzK
sLKEKP0hk2kVu73/89gPN87NtagBenNbIBwD8p9w6c85HNydQ8c2rUZcycITWY4zDdd2feFT84l2
wGJBDWtP79Zy2FDjzCy6PqwHf8Mnd+pbBcAqzUBmLtXrKd3TG7RMrMnB2PhZ89BAD8DH7eUs/OCp
dI/mpU0KhsoofAKhq5uMRN13RCerK8Dbd/OkhFHF7Qm2bNMmC0M4I06Wpg8S1oZA3VQJ521xorR7
GTnh23U6xoRhJhdjplk/wdQWk62L8My7CVi78GjjRgADk6nXOUAAV2HzEUqDExQlQFK/PULb1eSZ
HdrUHibRQIocMhVJueouhvZ2UsBaeCtaAl0fxkU+Jc6uCrHr/b6jPPM90y2oK7LKDwZAn2I8a8Pv
lVuxAuz7mc/JkOvyLSOV88hJFfbg/CgUt1ijUTCfx3H56ipCPoxhR/H/nMFBlHrLBBdn3q4jXLei
egSup6wSv4evlGjBUhl8nlYAi7fqF6kjd4L0p+N/1PXQ3Gd5DZ3GOYVTs2g79qqbhH5XwLk0umtc
JCS6gg0v/BLsoGKiaCSEWchnr2yDtyhskbh3lqiA0YBS901UkM+UZs2LTbv/JTQu/O5SRMH8oY9a
+pp3fvujRo+dM/Dr6RxDGDT33knKPQGto0V4Zz+QU/d9iGolf3Jao+omQTiAUOmcZ+V5KMZwAEnS
Kdo7ySZ1gdpd+Lh6dftUUbitdxCEfZXV9XJVGXf/Y0U9PjWkLCBkXFRe3I11fiIALUL3XE4D+IRh
M7bx0LYoq8+tBhBBTi7spmiIDDZpNao3fjrmn1Wp1HtJK+Ai/LngJ1YGJY2LbF2zeHAjR8acTuJc
LGx6LXMgZO66vgRqiFXUX9/w3sf4OiC4zaciKJYnOXrj97TgE2xnW9F0cBjLwXoYcFHDqnahNC6q
mX3jdbRemeNT8RWKAn3xQFO/vCKBNgV3csbQnuToe69I5HqvoLFCz1Xg+p+Jq2mXtGk2PGkPMLJz
Wa/9+Koia/ky83p6YlEhrw1tfXVmYzZP8SAGWHrJakiLO4mSavmIfyecmM2sElcWDPkLJ590HxMY
z3wEqgtFVu3jHYF02FL5J9fRdfCx9zpJY3gGjRhXBpPjDjojOo7mKMM5LvvuvSiRZoyHhkM4i7sh
cE9OS6Fp4S7tQ6MVv2TuEMp4XGZA94YuiN5VeYPHGylGzFLtSz8/FcIV+jHTzfyoFX6Y7sJsfUEx
jN0Db5B6OtElS+sz7ZUCWDmEV/gdybT80eBW87IIqXij+ZhWSdnjv1ObTUUdK5+ELwh1Vi/GqHbn
IW8UPZNxGd2X9TTQ6a5Y/fy7A6yrjOnQ4kfCZs39Rnzhf5AIzT4GxsF7VbLofzi7tuZIdaT5i4jg
Igl4Bbrbd3s8voz9ovDMnBE3AUIIIX79l737cj522h3hl40TE7HgFlKpKisrs14uliQM/e+NjqJo
Z7D52M6fw4ZcJutURTs0pux9xVoH6fooaV9hsBXXF6lx5Ica6XKh6Sh+g7fLhscQaNEjjKOsznTb
Gv9Xr4inC7boFVbVqwcb5iTCfyoRizwZ1HijA+wuuRLvtoyD/h+ne/O+8rG9qcsxOVgW4e8fBUSE
wgkLlI311H9DzlXS65RI7Nd1mLqrKZLkd6KOE6sjSa5dl8ATtxt6ngs1Qau+HtsHIWb2c2pYJa6C
ag4ORkhjCqumNsrn3gKT4xDGQtkBwZ81S3Wa/PFW1ZqCWMwIf2sh5Ckh/ifNNejw4R2CAcxownC+
9JekuyQr9JwBUUdQqSlLfrAc6Vo4Hg35qmCW36W2NKuShg8ZKc3EroZet8FDNU5jA1WWAWGgKtDE
Gau7gcAC+1qo3vyRdehhA0UL3GVlWBuRRZOY74NmchUcuRu3XpoQZtAY/krteBBOQpOAK9ZcVWzC
akV9ncJfqEmOw851NT0q5TOXV7SbXgSd4kdeJ80zrCjj7ueQNNj7sM8QySF2Vl0s/ZpUdV66QK05
PGvq28hCSLoMaycwzRCCvp07qBb8o+E9/zOE7fGDUV76IHGwH5OSYhUb77j9bD03f3iPEOv7USn2
XEDLMuPYS08MlOOfRrv6sCBMXnAoExQgeETiBRlGVB+gBjTTQsahx2854trTGh33zMDHLspK6+r1
cgRjcDmQejzaxjSg4RcaXQ9VkC7FDsnbZQpfPdP5yz9NZaN760A/3odd6uKDmJP5LhHUQitGK5Zh
VmO6j0rOqryybT1nCcQ3XdH72Bw+Dbw0l2ETfoewzDxn1RTqMevAsrxJoeh8ydZ+ejd+JfcAu/qx
SKnQYcYtaV87OKwNOzuEkcoBqnrec5XW2txHU9AlWQ+E3s99OY43sBGe0oLpdLK3XGh6C3ei5Nk1
q3szuPcOMSj0OWHxoDMyLO2DrfrwljCiHz06w+SsgfvdUyNIdGC2Um+sHtk3XF22CF3ggYu7iuWJ
LzWtMvgH+HPReFFELhaCiek7K+DlWWeJqf31KYS9O1MIRvz4KhHU3S/CPNyesVtClvstp/hDXBLd
AyT0ZBZGvfcYspb7l9qL7dTA5KJT7T7BxOyw74cIN2Gv56C8ZQKUe9n6ob8ztZcgllbxfNsEEUDZ
cF56fTGkY9vv0UwoX7WgbWcuSDq66g3ZMlhGrUSb/9Ik8xA/QtGAjFkjwNvxOUg8EFGiCqcGFmnP
HVHhHXyd2gfMF5BnY7EOu64qg+Wno5DctKOF+GGq4sHYrPTVJN8Edk/wrALw+rN+UewfdCDGfzyO
k+2DYP47CV3fZhGa9jukLhhWEajzruH3PeKThXNZkNCb71AEuTjr/VoGd1oNAUQDe0ND6G82GGDl
YvYeXW2ouh4bx9419aofcC00dDeAp/2bpa77kZa1SqGm3kA7PwZg5OADw8LrxFu8N0z54zhKZuh4
nUCxxcKwce5vJuWb34OQLsypP9RwiQAM6ufcRzhsGZX3UMdTkGjwXFhniAcTYjCutSDHulueq5BH
jxBaxmXEetpQlAuafUAxx3yPNfYcaEXwSbJW1Jce7rZL2xP9QeF5OeWWI+WsIXQ85cNKk4IN0qRF
GadsP6Sq9bM64lOH+sb2NzDexO2ZpiWuapH60eVUEfmdBGMHO5rKMMw7AjXxwkxIwf6xHEEEKSTX
0KZNo0fnSP/HCQSLaIFQyp5NC9PXq8OcgqtwEWU2ElpkawxWOEiaIXv3y1IN12Ru8d2sSRysn9zC
Y/iLhi3GvXKMpKgSlDIfN1i2mAqrjhDSdLcISVCcyOa2g5IaBKFTVWdpi0B+q8EWm4oo1vikQVw2
y92cMtHuJvyJa7H6HUu+t0Glruwyzt9gtrb6xYoWpT7A9ke/NOtMhqxHAMcUMIbjdw2dgyZPU8jL
9rNP9kHn8XfarPJuJVV7g05zlVsJCxP0yT3iMhHVusqZYsq7cIlL+gzkl6nOZuD4Zd5gVZus1UsU
Fl3S8XY3hqkKL7uYJJcL3E/e4nZwrz2tA1aI2qhC4HIkZcZrMbaFKju1x8rBbDLt0+Ua0qGJl7PF
IQVXaKXch2WFONkg42x2po0SrK1guNzK5To0kXvjadf+HmBc+KC17a7AAfRvFrjJX6m+HsocQbS+
haJR+5B6NtK71F9VVMzIPB8sb0vYgbYaAXym1i15B+HDd1GxtMzTEaaY+WyWssy7MELQ9EeCxYjb
epBZpTzxhlG43jv4cPUiWSJn8TyVQfkIxbrmW4xoa8BIXdEN8FHDrDkfiJgLFyT1DnPmw5BrnvCP
cJjNG+Oq/Uj8frhT3OAKFcpHYNEthpj2kwvbVyTj64eCV3OcV4GHRNHgIr+CSzTFX+J744q64riR
Em+U6j5ZZKOymaryW9iU1UMN4/sZpqoaVwHqtKTLSXTsR1WofehF52IuM8cUSAUdksx3tdTsg3Sj
faYc4rON8paPkND0t6wStmdRX+1VUiI3Ltf+2RrHMi92U7bYJH2ryrj5hrIfulsmtU9aQIce2yQR
OWR/mJ8Tb8Va42lI0F0KTXXbyOWlaqW477t5+YmCJjKozxqUFJJ4/FWwIPgIZ7akFyxCBpxz6J4h
q9EDOAoGABV+TB3Wv0qNP7UfJndZN9ZHIjpADY27eb4StLd7xsj0miw9fTEDysBGW++aoHa7CFQt
7xIq6u8CjDpXjCjF4U+CGGTh71IYBiNA183iEmSvBEy7id7GFWhluYOz4ZWWPTy/evj7ViOmLX1i
eVEt3Yq51wGzOiPGvJYCw8jBSwkkNkPlYG9LG65VPkboGPXo/z4NazBfJiEC3rE/X7Bkwv9dRz60
4YGvhncOBtoOM5yKPRAjEWWsP6wHSOyEdmc6re8SmI7WUK2hoIb4KQR3TJSO3xoV49DTYZW3fmKw
6L1o/YumU8sLlzW7VOlICzcI8rh66QxZI2jzqbBXV8hamryCfN23MaknTJCq5j0YfX7gJsRq8xhY
SMVJXyjTmVf/mBvxAFWVYH78SIau+cXcJFO4ZQTqkgYzu+pV312NmCd8DfFNb61K1muwKPi9YaTe
TRphCCBXXYih6zAAA/0+vxLmLUTWtGSVGfSCu46v7Y74rn0DgQcyzCOG3MKi1lDi7cGFvFIYVbgF
9o3tZpyfejA7QHzoKYraBmaCLymnRyg8arF+S3MM0JE2AfoIkBeQTc0OgW/bOOuGDsexYn4WIN9/
EAp60uiJAQaCdc6lw9gruPKNdfi1ABYh0ApDHpRVoW0v3BTOP1SszG9YSGqk4EJyWDNhjxGHa6dI
/Hi45ejMP6iEvYfQYEanpIU4uel7iTJ6iaN7nM46zcIQNYscpP4m2NTe4EaObpij8+WE4/N9JgLh
Gb3BMiqqgYLgSFLQy8YMMuSRLnA/wEr+gHLJ96BPDHdrP2tLv4qemtJ56sIva7+66ALFuveJAEA7
CM/TjUByZ+P4EuUvqg2GaYOlSBbh/2jQbrnU3EeMYDSsf4a+7nClrXPwOAXcXzJ4sN04f0w1sFaF
nYo8C8oQxjov+e7DGNxDsaxwF5JeThZS0AA7ECJW3r7KJVraP8YGjS6U36O+OxZDdRYa2LtfkBFS
jldwAMdhS/1xIQVkZDUHaJ/gQ6mOCXLF+wC1CsT8A/4PH8KGHkwsS5YnI4vHi6OwdV94vYm6K9EI
fgHvP9y55SArjC3NwzGbpMi1NSR3y++Q8KlRlradaKrvXgBZtxnzXhw22Lqb53JXkaDBHp1QeGSu
tFX0Qj2EANLB9yJHOQrmVB9zLBN3ZQ3B5nBC6oXQa+gVQejSCNERhbsP9cJvpG9i9oEpW5TNOZYf
OVfYoy66XqvOEw/ILtKY4QIN+ud5bkQJ144FWuMhC+PgUvcwi82SpjN9gXlj690yzO8Br5LY+Icx
9Mf4wsJVMb4i1Tomz22qj7GyFCE4k/JY7kNtbMII8YIV4AsyYpgClXULWarYYu0CidKTx7GNd25I
m+61qXg/3KbJaB+hAojkHAoIQ3g4Bjp1ocvJenvoFjeisK5x36s1QtrPQsL6HVsr3eJZUVsdCHKW
EWyXJPWKLsX2zqIO0qluQorzFrZwk3+QI+0+wrTGceiRt5d5VZq63Es2QUW+EQifd5LIpb1cgs6i
czOx8LaJh3Z+xXGS5U5qn9UXOGdIg53uwF+rUjY3h8727MEN88ozZBvTC7dVjYzFl8d6o+o7vvPY
BIG9TA12wsgTZv7EwjNHbXhB0IXVhZTNbN8DfJU5D2H0+CtcSxl8RDCtPjqkRSUo7zwK0VP3LtcZ
Jd6ltgTkHgcvAsB/QeljzKmRYQYA3kPSPyWHPkxsgTxz8X8bOcX9TsgEYYPPmrVwQwiRnk4jUICs
X6cEgtwGpsA5xk1XJEfzcZrG1MMLgbmTKRKKwJyY0faPrvKTJ54OSV6hwD74vPIvqr5hl8BsYQ0q
jQBSxDkb5107g0AbcK8td/XSid/aUxRDCNDOTtIrBZmmwnSwZkaVgROYNBQF6QyhxhwDl+kNTQec
vOO+KS/5BCoozmIzBTu7IhriclwBOoRcTU9i7Nff1g/FS0zsVIDHb24iH8zRKamCb7WP6bIr0y36
zoiY3nFmxjl3c7BAe6RK5SFGVhplSUSjnHS42/iCoJPBJGRq8jaGOENZYzATCoxMjvW1QerdHpLA
RxTVC3BD1CmQTkyP/gNmHUy10xRJqUbUrqDewcsH1Lr0Dtzt5FLE/S+EDVQDQeL1qL5GPeYw2w5Q
jTGPF6MfQ/MfbRP8Mm5w8kOy0NvKrwExBCrZ+Yu/vPszrT/4AjwVDtTsZsVEern/j6ClXikqSdkq
dmNCv/9VrpC6DJbOWy8iYNW/kiFB6YQZk5u2nd0+JTFmB0dDWpyCkMLVzIeo8nxNHGSoKwPFcRbU
0J21kFZM0n59IH0JAIrPHFiLbpPxhy8nslNtyY6yZIDBywmgJRDTmD4TjcjqktkHryGcr3qvA9Sb
+MpcTw4AQAKp9guvP2YgcHbU+wUK3he4xIe7SdUphpTmybvWpQC5bIlb1GgC8eCpG/CNU6CbO0Sj
+RtHKGeHcoK4iGzhN4CVxKXsDTHGjScMAusE6FNmVxGpg5NQPwr5mj4kY9c+EktQ0jKgj+Mo6x98
ZcG7GToU+IDzUSfj/nNXwCvAFBJuBOChqEJNDgtQuw9mHb9BFNihGTAhT0A98jJAy75DrgAx7AyJ
hr3HGRf3HsyEnir4AN9bsvASvrORsD8DIdIwj5CtPE8p1bchifkr5D2jnNnWx3iZ9tFA4ITDgB1C
A3kkw3bN9BFfb6o+6nMzRQi/JvIIFNQwTbKADPEtpq7p4FQt6YC7TCDTjqaeQ78KotZ8h2ll7GmV
BlWbBW0dvsP6tXw1STwK+NWin58tGlUbaWx5iGkvZdGtcPbJ5hDQ965xtS+zGf3gAaiXpvN+AYqZ
S7M2YbEmre13NG5qdyOhAOXlI3oDY+EPXtDu0URZvjO/icdLyDfa5qnB2fYuFajkwMqsn75Y2szy
peJj2rxVXuftm2AYAZy1jbzTrWAPHghWhW0r1P1T5Kb7SoDu7420P36mpvm1VARb1YRuV7qq7Ysy
RQ2hTdXsjVm7oxlykDyHk2U2N4DDADKbNGKo34fyG2JlP+3WZTX+jk9h7y448rkV1/gIzfcsWlFJ
N7shdDF9ojoQ6hKXfGUuu6lS3RGdXjiCxkyep64Z3d5rHKCGOhzwt6LBAySmC2LE9i4l0b0IANho
DvdeOL0lcjfC4Q8184T/geJGJ3YQwY1xh1dH+Ii5Ul2JdVzrP7pdofg8JBaVMIC5QH8kZtIffirM
tYtq9abDAZetHBzqZTrU5tUsVKPimcxvCZmuXxXn7Z1eAeIuCxJGJOx+g18A7b1+BZC0BFDn9hy0
QO5L35uiG8CS1Z3qw2MU8pb6AEe3Lg98/Bf09PTD6Cx2Yhywd7hf4K6vbZX+LkH13ffANm9tfUwp
IiKfPY28M1OzSa6xb23OE4z9ImkN3Z8OOh3YeTFFOwY3T/+OgI+8RlHTPnkCV06Bast77McO2N1o
NXpNtFfmRmMKM8mdMUBaeo75A9V4KHX6pvcfjaiHx8529Y+IjOFdOGCyMm+hpfe9RPAYnsrVdlM2
IXEzF2U9xW+TmHwg+sAWar1zbeS+YXQFILNMqH95lC544R4N3tH8Wx+tSfVOKgGHjAnJR3TRSYCO
pYIMOGDCboKn0zJF/nSZ+q2uaKFWF79F5ljGYX4QI68wvpgV8ugowQqhAizCdqqQ2MP/d7wmIjQH
5Tm0IgiIC2XRVLBzunAywtUwICJmphugJiY8sl576RiTAsiU57KRQoZAzLz+E6Er8wJTdmjhVo2G
ZmaH5OsNOky0z0sSqhsRo4q9cKWsLySBgicQI3qJxhDpLhWP5b2p50juS2+s6p0Xd8l8QEME1dEg
j/25zxu7p3r3G4aShXCQk3UEaUyLeg4dnMi6t9bEKGE/f8EJ/sHW75V0kKbDgtE9ZuP+oHosYHnz
g5jk4nz7/tRv2HAokDaDRdqkkEjnyzOywSGfp7PTiKe4ARv+BKSkV1Evmu5BIXqXpjmOZuNKN7PI
YuY+bFztPl+oE79iK4Gny67VgyjpXvZV0XD9Gk/nXGVOkEy2AnjON6qaYeu7P/onofhFYEYEnlRR
gghyhiFw6h3H9fsXm05S1rbDDJIMGkxmxyzuymq1/JAe2Wifr9CJreQf//1fr+iNJmUvoePnoC4M
YqZ8OzJ70bm7Doz5/vk7Tn2FDYvCVYLX0wAWRbXGcaaPVolMfk0kk20tX2dKQwuYD3a7KZvyPh27
q2oE0PG1P31zlKWPbnQQLHTvi+qCL0i3lg4w+ecPP/V5NxwoLLIG4hKxPUf9nvUpJmG0N/0YOFvP
0DFPrfzmFPsYSIz1RBi0DtM2a+zc5DBEe/78zz+1dTanGFDBuECtj+FCDFC6EaSmIHmmjmTDVHpf
iqUwqvz/+1MPTdJ2PZp+leYfigPNpa1/Tgjv78sDa8HNw726YwPa5phUdM9mPn7dRZ2blvv716Vb
DTwJwU3iM0w8HecvGg6rWCANc0aJ6XZf+QB0K4TnUh2Hoh//++cniGxHZnhl+puh7M+pZZ76Fcd/
/1d8sFqSwUncA408DlWlWCNnoQLptQCHv/Yzjl/nX6+AAmpMa6+nx67hw+yWYhyb3wRsVSQa5+xN
/n7j0K2TK4eJoebwGNxz3T6GXZgnMX/hmF2Bi8qASH4mYJ/aUJsT3ZAkqSuM10KDYvb+oU3a/Qo7
0Z6h6p/6FpvTrMu5BGfkuFCpQ4+nuzkOnXV0fvj8O5z64zfnOURyPEIzHFd+Cr1M5eNKBvj380sP
32ri8cihdpU4DRWFwEgDRBxyw3jD156+PchSmJbVeDr8Vr6JATMM8ZieG385sezJ5hau0qnETCqE
IBVYHRkq7ClX4GMuMJY7E+RO7M5kcwnbuV59qMDT/cjs9RoBHME9DIWR/GiU1HpfIwvTrcBdxHph
kxLy9lqCdgPwXsE0V597+qll2hzjahwouIgu/U8wPRLOZRy8Tv2Xv/HmKq7aeAaAsSaQXuE/MEbS
ArqPz+lA/P0uo1uROwcQrhRVgId38sZV6oYdM6EB5bD0v32+R0+tz+b0QiYohcthj7u48tsCRFi4
ePAozdHIOMdLPnGCt2oWZPZNDDAUs+UNOhturGBKRcYzctInlmgrZgE8t8ZcfA0yUpQAifUxzFZe
9FX3cJ5u+3dGLN2KWaBtiK4akWDjDcJ74DBhgC/5QxmR30PaFb6ogWPxM2fuxFptpS0Q2QBO6hE3
jAiq8gJtGb1fWfP0+cc+9fTNiRaT64KojRMUHu5I4YMWXQf0bv+1px+32L9uzHqqvUCRBX97MMJF
ZVBpvItL/4yb0IlotPVpDTWoBqZLMNYBM5J9XJnv0WKehzHaAXJ6b6P4zH1zwmCKbjUuqrAvm5F6
eNHsActq3MFOcj+o4J//vmy4sZEtkrW+j3AQV/n2tdXbXNKyVkDZWprgGoXzpJnRSQ1c05+5pE99
+e0xZ3xYbV1i0B0Wi6DClHExCHNOL+3U0zd3dOKAgngaJ7zyp5/WQ5c8SL44FgBM5f9vK17XdCgp
5LhrNTdZkJg2hx7qo4AeL248+7XNuxXFo93A+pVM8T5qumemEAbB1vmaEirdauIlwp9s6lFMHfgT
RVcF9cJsvzahR7dKeGyd6nXSAppZS/xUYXAyXy3oJ1/alVslvN5S4NQcrjno45CsAhX967F7q31R
o9kiVxsdJ7VAyK5GeZhUV6E1H17F6DadycJO3BBse0PHKgZNnMP2hESv6phVH7GE0bcFjC1fv7ZM
m8Pro7EI+X4J+gxoVTsklPYQNWd/wYnjtZXAqCM5K6JWuCqabnpYonW5Cce+PnODnnr65vDyCQ7Y
jhg8XQXRawjThOvZQzf9Syuzlb/wHfwuYeCKpyemny7R0KoKQ7n/8vnjT9wKW9ULUltvRRMWoOaa
CpkttC8chdlAp/qfKdE2g/n5udL5xEJt5S8s+oPgnRG8S7RhVHQiSXeobZ8+/yUntulW+q5tq6nU
aBrh9myTf2KQt+CsFYEHzN6ZF525RE+kMnRzRU++WNeUeceXzE2zCyE9gx4fvwMlTIDCPfV5CLic
tM3XLrWtIgaYIn2L9w1InUA+yiu3gmek23NGhqe+yOZoLyoKm6mbFLiGIkYXwJv0CF75Ug7Pn3+U
Uy/YnOtkho5ikxz9x6cQtSF6g+CSd+sZJ53geMT+d/aJ0s2tzAW02Nrx+M0ranboseTSJnsdkOu4
lA8pMs3Z3SYDu8ZAz+XXftHmtIeBSDvng12Jlnp/QL8BkxQRdbvPn35if23VMfg8ouBKOjxdhKBi
Bd5PHJjCW4broFRHbk94AEXlx+cvO/FxthoZVdzPsVc3429fmiWjJW4phbb01wLXViWDKNDu23ke
f3fpnORz0P/ELGtUfO1PPwaBf6XK4OSUUjeJ+q1n+4MkYKHVKRg6nz/8eJj/sqvI5pADGgNDNAq8
X9VU94faSO86jht+UQ5h+vD5K04o8dOtNEY7OuUpPxGYxLDBHy9WkF+HAqWiR3imH20Gm5CkOLoq
22TK4SD0mq7Dgmjcn9HaOfXxN0d/rpvUOoxV/DleLzlYZ2Bo1M05M4MT1wrZnPt+AYXfh+joL4wh
QpUXvuYQ0EXL5umoD3H+R5x6zeb8N8ZCrxWspj9wHL50nvnue8lt5czFMQqvHiwmPv9cpxZrc+gN
7iz0hEb3c/GdQO87Re4zsq/pSdKtmkYL18nKTQ35pVe+DxjZAUkAsb8p76GG9TU/U7pV0oBfA6sg
vUJ/tj7I23bsfkFs4ZzlyYmwtdXP6Euz6tSE3k83ID+nJsi9WT6mtC8zNH1BiSrnXBNyDlg78Tm2
mhpiUWMppfB/8Qacfs9+0BiYyBc+NUm3sGCtOLxqaQOmyzKyg8Kc4CEeKntGNvevSQqevolb0QSu
cSNX97Ml0OEHc7w+xLCVwji7nHawTD3nMPDXFcJ7NiEsXWkT8ootP1mIcjUKoWrsCJr9X1uj41v/
FX15G2iv0nXzGtoGHKu4HfNuPmsm/tfwi799E5nGeknlPNfee+RqtXcMEREkDXKRBOuXEDW8YhOe
/JqnAUYE7E8fU4wYFkYXZ7bsjOrR32M7nr6JStWiJ4qpgODVjMTmoej2FELr2YiJ30Wq525cr/lR
vlF0/g5aG4Vn3G/Gkv3nH+fv+AtevwlWiUmOU5446dyL90k9PBxDSpm6e2n9e4yS7WKoz2EyPMe4
zf2CqvTz9574bFsgsa+Jb50K+heFedApL0uPrXspQ/VD9WnZnfl1Jzb2FksEE8x2ETroz3NZUtjV
BN245NQDOf/zX3EERf7n7ifpFj80qx9LyNCkzx5h1/8RPqYVeOI6hhvbej8S9qib8qL5Wica79sE
hL4WGNsheJ9KYh+86Z4WnjjrKfTXuIynb8JARETUhqVInu3a6fgfXSdufrPcxDXEaTgPwD3UmB9t
920/re5Hks42PZP+ndgO23Is8MK2puGaPtshjq6W3pZZSv0I14A+p9p+XKO/fatNGAKfkTI3eNUv
E6jdEdmXdNq1kX+YI334fDucesUmFpWNTv1BCczPzHHBcF5I0zxVaZA3xjuXbp7a0ptgVOmYQzVl
Ic++BnuYBfJlihBRP/8Bpx6+iUUcLvWLD0mC56HFooTKuAI0768gH9hem0gzIscfpmW1zxga+ih7
zF3JMPpSzkXSLWwpFz1YiMvDSbwbrucFvUvMgn/xBvsftNI0rRbrbJ9LjtphhiBBXgv1xRxiC1eq
JUaBQn37vARmxmALuafLes7a5MSZ3sKV/SDCRIGc9zzq6fs0jC8JdCeyxQ8PSIDvugb9fEFL97X9
s8UvI4zCCgnV0pcubSadl5636jz1qv7jS/tzC2FGQyC9cWHps4jKIC8Zh+toNT9//vATMWiLXM4j
naZ41bKY4N3xNGE+Ag5augVK+ufzF5w4XVvhXm8dAsfmShbymOUCQWvHLAx4/Otrj98c3mnWYdC1
4DNPXnw5DHN/X4/hdOamO7WPNofX6Kgfh1pJcKCDC7mIIe+5BM2dpxH4pHURYXj0VkmM+n/px2yB
zDWAmN/q4X1DQCbIfIeYlQYN60z2ceJLbHHMRAIFgq63LECG2rm0v1jGc4nN31Emkm5Bv0QM9TwO
Mv7Zu8h63QHO37HqcquDMnmgpK8bjHNO2u9sBnmLTgEJ7EQtMd6axENU7xfg2Yye+aEn9vQWEVy7
uGWDP0tM6KZFDLdPT+x9Gn3x6Zv7DnI6M/rYQYux+ZmLXTqTGlNH6/JQj8b3vrgTNhdeT8ApDtK1
BQIcN/sF6uCvwE/PkeNOLdDm0ATaqr7iXVsIRfCRSEqyduWPEKr5Wk5ANwdnwDS0sFHZFgObX4gX
P81Mfxsx74Fpi+ZrS7TFATGK3ve+kW0hvanGeBv1IAJQKSjLfH4YTyzSFvqTLYt4O0MAQsYVvYM2
wVwQN9Ey8409kwCeOjZbALAOuoAsUPN/GckK+fodprogOpFhdi/t8zFoKyWvY88bBnB4y7FdhxyW
tWuQQ8PGwxxIIzsMun9xPTdptj+J0iyihlaQhu2VBJoOEX2Mmuj2XCPlRADagoYkwIBDbWXyvA6w
JlqkTL93gidncINTTz/++78qbjT65hBFsXjpNaBaRhsDAfovifbhPGwOvV2hCaHnenzhXMl4Bxde
foubJzL7zzfbiSR6Cwa6Fop3GlIbvyC45aV71tjeFyDz+8rm0Uxb0l501Dl2pivwV1CQpFsZv2mB
8EkUGPrChvZREFiYzp18WOthyDzmniS0rD7/XSdetBXzYx486nvwhp/XpIM0Egjvi5XX5VKpjIyY
VSrtOdW9E59/q+yXhMncNiNkZwQpMf+M2cOMemcJAidP6iZkTraa8GCjPjpt7pYBw7NACAYIaGBO
6FrESxYDRSjThwEzs58v3Ynkg2xiKJStIr/GNP2HZFBjQvp9OC4dE8kluP0PxxI7UuSM78eJ7beF
V7nzWbJUtfrwnbtmw4r5vfE6DqrvmFI684oT32cLrqbTEhOKAPACASqZTT1641NzVlHw1NOP++9f
h99PQGdqOrTPoorPJcIkQJA8Fh1GLL6W5UebCBDipCSTHaaXJoS6KTQ0IgzxtaE5B4mdQFW2qrtJ
nJRRGU/eM+C2+C4OoT0hIRxTSEf/sKXkeQj+awHCSJin+iyuHh33718Agv/8+78WToDdn5Ju6gvu
oAXHXyQh/L5cRIPw6WGmOB2zauhHryqcT+tRFnFYGvthMemFKaiossEUXJtpWMd32M264KedOzZl
MU/ID92EJQT7eohN0RozyF7aREDV5JzcLWEaNrJoIb8Iwo2dx06+pYmofbXzwq7ql4tkTkj1PW6U
Q9OKj2gev8f/x9l5LUeOY+v6VXb0PWeDIEASJ/bMBU0yvVIuS9INQ6pS0TuABuTTnz81fc505x6V
JjqiQ10yyUwauIW1vi93LTQyvYim940C2O7OMxBvEnWUztg4L76SjXwy9F8TPBeKxi5ny30ELO6I
JO0NGvfBtugXLfuT1nYN7mxtMM17lGKeJzJHC7B1u6kzUKFGUWHIHP7Fu3zSJMzLyf3hzqLiHcw1
IcmZVoOBSkDUBvcNf/l15/TZwS8//8PBxwSqX3zU6YwJvljJUc6gGFnTF33FJ12fedXWmrHTBPAw
XKDavtOoyKkvcEVzWvWZcRz5HCWodfn1iXx2q68m2l0zI6/cGfQZZjiUjuZxX1TAjJVTH9/DjxPz
L2bEn53S1fgh5il1AVKbzqUBsl3v7JEQe8oNfVOPYn0Zb1G6+tdO6XrrR6WVPXWax4/jVOqXcjZy
416NvZhTL0eN4PzXIlvW9fMFIsMgyyQ5E5P8nEujRfCyTcK/dFusq+ergdTbLvLUeHRHq21OZOkL
90HWLXN+trMk6osJ+CfTk2tUeCJlUxsoPX5ptL0hw/fLc9YaTfSxBeCmX8y2Punar4nhqHaVBomF
/aiyCRl0472rTMAY0tpPMUtR2PFaxSJf2fFXy/FPTusaIj7nyGdEbX1+dnFaAG/sa3e6X5wStfH5
aqj0Vwvtz97n8vM/9AJTZ4H4ks7DWVnmT9XYe5TtRT03b5KpPpXJ+Ndm9vTSj/7hbbBRY4Mu1mXn
JEu+zQsoTSj9/aoU7ZOejF4/xguYeJr3BIwT5MhQBqrHzNyHv/QY0+vHOOf2BCCJeJGJtQNj4v1y
6HYc7v/a4a/6SXtB2ZnKYveFdE1Es9tLgF8is+fXR/9kmKJXXaOtsR5AnrJ4iVsXMO4MeATUNkDU
elpQMeD/+k0+u/xX/eJU8h7D/sTPpOIOfcdSZ+Zrx8yrrzr4T97gY0L/h4cHHCbXHZAyfibdQsIa
2e7/QXT/k179uso2rgT2p0tDn113XH44RqPfQPCfrJ2LTaPY14A7PdqWuAwsc6y6v9bzXhfgZmJG
WH6anBeHFIXnGE7r5TVQxr++I5/cdnLVqDuwmcdsbNmLcIdV7eiAFOLgIqNKduTnr9/ik37juvSW
geMGhWytz7rrN6yM14usPjYNTTKEaSm/yEP7pN8lV007dm3QGWppvVz63UsXVeTYIgFQYIhqecla
Ml+AqIWEQn0VJvjsxK7au9tNzO6HibxcSqMpt4NO2w/WXG0vJ5YMS/Tr6/fJM02u2n0mQFxsRzKd
EyTwgHnZGL5WgMP9+uifPQBX7Z6BWAW0qhTnxbA8xzL8Dg5mXU/HLKVfnMBnG/DkqtnHVjyD01eK
s6m1d3nIpmZ6MkVyM2bWlia4cHmz7XkOfExVrUAB+iKi/9m5XS2qi9Rxs6LF+6pRrgpAMhVhF7zf
C/tLWlfmXpftTqnqS1B4x/OYiXOTdwXqCQGN/vWtuTy5/3u1BhTGn0dCpScndQx3OBOX2KCBFjdp
UwiA3/Trr9/g3z9Z7nXprimV4xhDM557oP6wZUPVOlPmV2W7n338y135Q188FQZKmO1sPJtlXXmc
VA/Y2L+7jCi//vT//u664qrBTy1WpU2d9OdOFxeF6fGyL6oqDnJt0n3ROj67QldNnDWqYQVz1Jkw
wI7SgpR32Gr4Kvnp33dZ7nW1LpRa1HXMwj0rwOpaXvuVrAYkUmOaOFsBR/pjZbXPmKaufn3FPjub
q7bOExfY3GVwzpZRgqRzSapL5u7t1wf/972hK64auclUXjfcVGfNujNl/P3SsF2OzF3Ynv6DIONn
J3HVqJG1VdZI01QvmQYV0QZa0SI6Dn59Ep88s9fluy5ys+k8dvzclByAyUL08gk1esk3MOP1F836
kxNwr5q1CXMUknQlP3cd9sCxvQS2fjzd//oEPjv45e78odGRcegEsxN5JsX8CPHM6FuxVl988s+u
zlWLvjg05qqr5Hkaoe4ibdJsxqn+XsfxV3mTn73DdZtOFgKgMpFnJAGW/nARHheTkYK00/y+gf/f
3/X/Sd6b0z87UPWP/8H33xssEyHu6a++/cdDU+G//7m85v//zZ9f8Y/ovTm+Vu/q+o/+9Boc9/f3
DV771z99EwIe1c+3w7uc797VUPYfx8cnvPzlf/rL/3r/OMrD3L7//bfvzVD3l6MlIA3+9vuvNj/+
/hu9rMr/+4/H//2XlxP4+28PMNu+z//rBe+vqv/7b4z9DRorZHfajFguoGjoo6b3y28o/5vtWA5B
biZwRsy55FfUDSKseBH9m0k4JC3MZJwT55LYB/XB5VcW/5trcobiP2iZfvt/n+lPd+Vfd+m/6qE6
oYS2V3//7SMv6l+jn0OBFhZEMPBSGacuPC9/fqJb2Y+DY9mDjyzjIRo6zFJmhN3L2G6I56A+MMza
on0Fxwzzh1K0TtCj1DHzxhgIUVTGrZacjPfMStobRNk3pfvYZMeULXKftbneurzFzoQ0Nd1CUwOM
KyneqIbwq4J5YQvG/a4z0h8SwkbpYSu19ptqzP1Rx+09qgRC5c6p6S2SAs3a65N0kvmQDqhKJpWZ
rqxRaCDt+O3HL7EmABl+kWHbdD+RqA1HhFEasKdUawjS8t1c0HE9C+6GY+mEIpHkILKarowcTJmE
kLd6Kr5YVFDysbPw5+vrwgYqiGmbSCpC6P/P17cYFO3rjo8+thcvnG6OsvxCxUfINuOjBf1FaAJV
HBrD9JbxpDwC0Esf03F6683e7zu7vKe9aQYSAopT66oaOVWVu0vzOPZUjZJjT8GRt1/o/uOFNRSk
D11yoHAjPGqKXJ2q32U6rsNWZNY3luoTtCrdbTsjHRiUktnHxaKbj9d+fAsehNoAdg/vjr5dFoDW
ykZf/oWE0gV8611ZZFvbFN1D0Z4hWpn8rBzytQkI7j1ri2qTKAGePFc3fDXYla903X4DQqs4pEk8
eVgxggRHzWYjlpGsRQ8CK9VYvFgzVBoobIckdx7sx6YKdVGk+5SXqwE8gCMyN9xjytUIKDazwUYd
CwjFRhA4oPt+6vPKCjA64rC9yJ6yzt3SwQ1QhZptYoS+gMXBzY2aTjbVamLxHHSV8pZ2Gr9xC0T4
yaLZ9uPbJtY3AOrrWytljgeZBzJ1W2IcOr7kKIuolpdRAK/mYipaoihnnTJRbBargYimjj5OdgFW
9JjbgMa5/S4ZnBT3VZYeVyrdAn6H5xx1scLv5iyckiF9zpns1ujY7BDqj/TZIMO6TvNsDvhsFOWK
jsQ6wEs18VntsqpdgYeAi2breq0WPh2Z5PGJdKnfDowdgN1/bhGE2VtmZYXmwimcKQuHvMBBEmFG
MxnUjkO2H7dywfoqcEgTiCYx3gGLfcSWwcbptF5nTu8coCx2DtrU95hG0ciOOd99fFnI2MI+ADq3
6egjS/Ni08uuOYg04ftpWHGUnh4r0IX3vSoDq8UAOfVlHwKuahxiIuPFgxKmWQ8qedXGvK9T4D5T
OPQOvZHyKOt15806Z3eMudjidLqbj++Mckw32mWul6ZKRcCydQGBVwQgPF6gnBAENz5Mg+90VXqA
X/GYGOJ5cRt5RO6ButGDcz/ORnkcCcAeY9ZMua+/WylVN025+LK12oPq9D6fZHcYTFWtBfgZfioX
20smYXsOG9geFLAfI5HWrrHLb8tUkYM1oPwjztt9x8b7CuVa90XRbsZS/qCt6CEHkrZfyoXfzEl3
B5L6K5axzsnAzNTT9jy+JI57zwskBYLZd2i7pr+jJhDPCzih9fyOdLIn3on0ni098XMMMPtxFI8j
9pLOuXIykP6sbCcnmkZVLu4RRUzvqWwfzXaCt9yFGWtsUJGGL8lizTsGmYtDq+bYCgPVqdgvAnx1
LDeWOzWebBvnhEiVc9LchnprSEBtZXpNU2fZ2qxxDtQA5HxagHED7C5GHoc0j6ApIikzPmYdWZWU
jAdpx85pgM4pAB++Dj8OmMuiAHwZCeISHYhfpum8gWgjeWg5LnTNM9tfkICy141+cUkiTiNAd95S
azcypOmeMNCIU99QCQSyXoJ//SwpEfJXFOUYH39i1RkkDpPNdiNyCwJq1VYkprp+MMau28QLrf2i
cKoHYeJUkVu7+vhlOc9p1Chj9psMFPBkKsqXJdW//+ufP9MgQC6LRY6c1KsBMsmfvZUdysJxno2m
N31Zd9b6nz2yUAqMSEl1qCc6PEMpFk62O0VCwuLRZbn1yIvK3OTgmAVGWRhermV7V1zggxJRSAR9
E+rDV1UAR4wqh8R2v6XYRwZoMCFrXo7oQjTwhIENGPbp48sw1c9u3POtzmzYmwwaWcq46xP3ODtl
OAn2aPRAXyCR83FUOwFvkcfa5Qnyj9ucZYcqFr7tos7a7Ldzme6URcOUzVHanTuzvjNHIxKQWC0O
fqTsaEnVam4WD2KM9Qj6NpRGeKgMMBmLbVe+AMN60KT81oi682rhrlKUO1S2XA/wEIoEZGTLDudC
bg3aAFHzSnO56mNzdTkUNfOgZuhYALseSRLyUYe5BZsD/LsFMX1C02CGsYIa5sZInMiGs5KWFkYs
7mPzDwT/eTthGCBTtZEZsNm2CkcbaedZHDQ1+Ka9IW5lVmxiLgJwAvuJ36A7XVnSiQaCtjHEG8LZ
AfOcuzKBUy+GIGBs1i0cohNQxPoSLncwXs6HC/SbAjapk9grGiPMU39ULLBiJ5RpGvVNso4HFRau
Cq2xDouk8Id02o+l2F0u4uVCLI5xsgowaodqPcTJbnDsMFuaQIG37YS0fx7gLaf6iS8LsrHOxDI2
tWGARx/7WVaFDgLVqdnC4EN9hk3tAR1XCdZGWYBU3K0WQHJ7c9ozI4UsxQz7nEUZQXHLgv0/CK96
S++syfVa3oWOlWzgjVsNhg4qwQ6LZjex0W6UViF0GWc7MYOlbA4Ao+I+6D1YRpC+1Bsg+bBhyQKz
m/bxALS1o3fGXJ5l4x7HvPMN+BFgpPAzNa6Srg7zeQiE1axUJz3nRDPLT3QaGlB40dGzrXQHJwTU
Dj/KJt6MeFyqOkNFdeyXrQ1qmFwzq7qF5S3M0FtNNGC6Ws3j4CvD9coJAgcYzE0k5/flEkEvdksS
FfYJ8doZzHZHuC8p3o3g2SIOGGodK1fOVHrQWfidWYYp0X7lbnifHZXAM1kvgWXg4JgDJI4INJG+
TqedBfsWSL9hiQ0614ItaXTvOrlB6vgKCN/uNYUcKS/dg+1CUyDmi9flrUowsU6rBgCMciX62RtA
JS7mLtCxWltIFYyzAA/Yz77EwtuNN7NK98gUCDCehzHkBiDLOMb3boK2oG5g7ZPwo8gtadvI4EaY
4axSCkqMYZyyhJ/zRB0uR8kegMSNxngAxvbOTDDjwZNTIgdSTMntoLg3CH6cpF73qBlSOQugBoqG
wvDFCC9UTmHpMu7H9ken3HWKGB8oG0CpskCqLLo8z5maD3XfnxWxdnG2nEqab/HJg66ElEGFSV9t
MxhBJYbReFLR2NjR5edAsh4KF3qLnG6wsw4UNTmkQm7zoVqBw7ga2sljpAose75hpetR3W8v/1fE
3Wea4eZdFiqHqnY3FksP4AduY56GdVP4I+yCSPX7uMeKHwmo9q2dhaU7b021v9zkOCs3Y9ViAFQ+
ndK9VfbrwrZuuox/fLiJsgCbWFvgV7yprbAbR8NKzMcGCwv1BKFwYGGm6rrKg9rgtqiGNfDhz/Nk
enRVJw3uw3ycHMxLzXCeh9Vsfr/0Z+UOo9stm2ARX8QGuXV7jvwaiqcL9xXKBv6ASZvfA3ecz8XJ
RHokmH8rbbWriVonzitQe8WTxZetpfPd0mKq+SRFEnZLcbjchd7gt2aCI9o8WjokoJjzQcAmV8r6
CdtAmFxgBjrhZQ07GalZeLo1vmOgjaZaP6skPkK0AUy5/Rh3TViZZO3Syeuz4QadhI+iqkimyBJZ
0HAStdXIAjZnuaLOeMPRYSb1q+UkuP7IL+BuFtRWfEyhEJ7G+IDChIemiEBHLtpsX4Oz0WDUI0a8
KXPmyznZthxXapgPuZ4g83KD5OLPa2jYygZDOVvOnIybwjR3Fp3WqOheJzV/5qN9gNHBp32AsEng
Vhc+boXyT6sm3/ICiTJll70sAwvmhZTo5t1wmudHYT2qAraLeNyVosRSFxdzcvrI0WXuWcxdIy/l
6GaOz/sB18p+ymUMBUox7LNEP/d4fm3SPtXzes5Y67etsXWUew989n6qIStJXix1GyfiW5/ywMWW
t113B9nZu9JstqmN4kJR72I6ZOgKkufKqB+JYQSZUrVH5Bhxo8Wr2WtjJk9sZIdigHHSLggLmADr
mD0YFPKFelyXcbFOnPWMaCPY15R4i+s8tmkZ1jOL0mKuYEt0oFJLXDyk9HYEtbZLASXHJOodc/19
XE4/IGJ44QDwj/MILQ2mdYqiFRrLS3YhJuIqW4aNy1/cvtNOwO5rv9l1AjlT3H7HymhvMGsFhnak
quWWZRbqbutlV3fQRdYEowtER6rwCquFG8yx3yYd3yt91Ky9TTLjgQ3qFEvzDrm/mbIfEjd9FCmD
nKVY1Sjy8UYyPtmS1J7u2jugusxKY9PPWfbJXL+3NX1plidk7p5RDcS8UcqXfkj2MiWvWTNGNpvO
luN2SD9pDkbhPPQodVzSfFVk7RrLbMhXl9DkZD031mvjJK8Wbl+tm8hKNBjpKlpqY5svIajj1K8M
azc63RPBQ+gVTofmeEw7ea8z8Wzb0PF0BkCxP7om3QFct6pbjXVYICSW2Y11Lmq0dybu6JQfjeao
qHsHfsShF2XgpPmPsVi2g4x/QjbmCQODa5OfeAnAxwQbLPrDBtMzJfg+FwMmKeZWkwdO1G1uzm+1
rm66RNxx9H+Ts2wock3ROoF9f8QcN0D5ZyDM/oeVYSlVmWfRFjNgG+7gW0fV0m9KeGCHRGnpLbAh
rZOGPzelDyTHhub6W5a3T5073uGZOSOF+hnSw9OIejpYY34suj0yIxnB1VdrGw2/xgg/1lhNs0Lf
YBmxziDiM/Id7K+oVXkZhL2VS/NjUshpAXnvWJgz90Gw8WSXrZcpPWI/N2vZjbvEOe638aPH/MFj
P1CTRv2hMA1/Rla2LKERlQOS13qE1qdGBAx3qrSWB8MZvLlN932MzsxMDkNiRZg4anNbQFOI0FF9
k+XiAFwqoB3CWGdzBOUACZLCesuccpstsHHaEg/r6KySXoF7PxS7khrbhTLmNUNz01YMPS0WYFEL
4wXktAF0PMRvHQ0Fpmsa4dL3noEpAZwQBVZMa1hs0fzFtyUXa5DgsWznayhKR6jh9BtgwKu+xdSz
WUIk4jzPFvYi6AcWcluYzqsw1KlhPOB9AjC6DqXjbpQJTdq4gu5616DXH805NNs+gh8nEGOPLF1z
P+ruG1Rtt6gXAZ39ZFY9xt4XJxF+DwPcSA5VN9Zru2owcDXUQIdzyLR76BKXBqhndAOE/9YD1FOR
Bv0DMkKGT4sKtZaUOuwqFEU7We1j80F5Dra1PStHbAJ95woyx3uM7LXfqcryJ21/h6HoIpPDrlSB
iclEaWQYVlTrzEfBD4pOtY2Ghn1xb07ge8GHjpbCOtDWuZV11Mz5aZH6VmtYRKpieNH1PRt5hLLn
m4a4a+AXMrgQQORahu9LsUB71mwQ4rjtnfpWY/Ee1ZASO6P5OJrqza3QEOLaN/Km9qQz7Ao3wyhz
R+d2CxnkceEIxxzGFkxyBzerY3EIg9FPdeEgxEX9EhcYUrDaZ0gdZyUCP+greqPwc8O5pVW3xpO4
43VyN2QwslYIdCq5g9hnBVTbqjMyzAjIpqJg7g/nceDBEhd7MTkRinu+dUkdYhG+grLGa+hj04pt
X8Twv/LQLN9gJfTJ3B6ykkIoxeODwIonnjArxbTYowZZtVO2YdajTKpQTelmad/KSQZWkYUix1hU
OGGVjqjR04EJb56y9X1ZK09TdD+Inj4NcBwZPZZVRO0Ata1BHaB6XTTI8c2qejMscdiLNGzRt4f1
xG5GBGO8cTGfsYi9h8Zq3PcCt7CrERBASdA8O3eo4PFMrrAeyfc2VATx0mHupqJpX+gh9buUP7ra
9LBbjMZWHcVCYVFpKYaaO0TWMMxSrzEuChzoU137PjGaGwR3V3DWRmklDs5YRtqC4jz+yTDuV/MP
cNJ9o1u2aLqAqdb1kZgs1HpaiXpatyRDjYl9y5wEIjoZ5pgALrHxs27jlSyaA+adRL42hnvWJgHL
NIafUL1PZh6SEXYR4GWhwcU4Zm9r6VAPUeJVlsvcqy+rL2Lsc7eJ2FBsNLODhuYPEIOvhpL7gh4M
LX2oiPYoNflu2M0mMcywsit4v2BtrLDHnMFyIjA3JVa/bSGQiUsS8SxbZXF5bm9V9ja1ZaDfHTlu
4dPxem6tIfhZ906ZXDqaZ5aoNRw+4cB5MJLlMLN4A6E6VoZtaFaBNBCcH6WIcmHfZZRsa5suQBYh
1Dc5yZsNoZTXD1bYqP6nNOO7ucpsz3K/1XD0SrPd8DgLLW6eoBJDp920UQMBNsw90p8xvyyUG7la
rTXsVqJzfxZI572MRjFoyC1oUeRcwNsF5dGOxGgpE/WGOL1hfRsW1l072Eiumt8zkx+tZdxJqDEV
bVYsJUFu8lNuG7u4pKux6U/QpDw2c7NHRPLkQt61QEg8kRQWH/SMtI2wFHrqx+/ZkG1SHa+WBHLJ
NoEiMkcwx4XepXhDRWMgWRWOMGNJ1wkXlkBIWR6UKUPbiRHCQK9ttllYNTAEU6C0CkygRbtPS3dc
m0vzNl6Wk6MbaCYhMShXcT4F2PKZ96kN0kWewKFSIh6C1KvRT4hZww+w+KyKn+NYr6QSuzxzDW8a
2htrZD5qoLzSehlo+R3CPGgQHYaYxxlFfd6UkChBXzbzHwqimTSZb4Yu3i0NUlyZRt9v/8RdxEWu
EL2EFL2W9dvEXx393BLYkBzIr41+p/oWEpEJrot4VbH5aZzyewUAC4A/lkdLyLEXhOwTmJhQCgnh
pTeDBGQ4/bdGiSCBjcqD8C+0ZssTtvaNZEGys70qrOrBYM626y/2IRNBLCsO8JCF5rjuzeFepEho
ay1+gK7Ph6gzADxxNSXWacJRHQSX0VK9skTUu8JKZuYe96uOnqCkjJryIbZfa7rFf13nBDph6+Ti
cJn4eOZ5FTWWXjWT2FoT1Jij11TpZiZsvRRZNANgCuCLDpiptjlfboFrDJDJvs6MZZv18a4vp8MC
aCrihS8dcuCRH1r/jImYPUx7d2wRkIQs50XnpZ8i1IghelsCRuYnEK00F6jnZSqtc5+XWNh2+WUq
ApdW4iu6L6CvhqfPi20Y7BA8nex2g/7hvkfVcubyrYs21DQmuqB0q1B+lInFA+reSxwzAoJ4S3gJ
7ZyJEs66WI0Wii0QfqoBbzahP2tzq9nAwselW69oI5AtVHulhNk8D+FZgh5U01OBaAB45EcTGjM5
1eh7UctM33TnhIVI6LGGU/0ybXPE/NoNOigG625x0x3C2A/T8g5CIVSd6fPUgNUSxyECrljkq03V
Ibpbwp6Hjbg1ZTCQ8WjqVDTQ/Sx1RGzxkPRZhLn8az3Fe54aR2yOROP8xjYQ4k7AfBjeAAuMZPFK
tO2RzHmYF+/DNPkJajydHOtxg4a6xUIX0R42uo98gMg1ttZg9qJCC9Yo/1Lkig0a8p4ra5/BrITx
GXY8A6fq4mlfmG+ObuiMxisbsfZjsg4gqNrLUbygIsaFkw61FOu6NI7GlPmWg83LkSHKTkR3UPJG
Le4GLq3E61C+brn3BcKBGXaKQmFVnqrgb2qkn6KioCbJJp9xQhwGN9C5bOhuySZtEl+YdJUiIoC8
EjiYV5Bf2RkF+T/bYWHhJ+iArKld2YKvl7YBA0UmnlvqVdmLk4GmZeZAoPWZXyc2ZK/DFqvdNVOV
P0zGKaeYpNbYPOPtgTqN70CUhdEwNMgSuO39PIEBx/pA0wH15XdEhkW2V7n6LuImVIMRpFnvF6na
Oz0y1reoEvThZQ2a5VCZPHS+F80Pe8DSg/jpdIsFvL9UCPCS2G/NjetuKjdZk/rZMB9I/kiK1xGn
7vyIwSJbRBoIDAVjTIDIMUIYsvzcrCJ3Y8t5i654IT1CjY7nSuxJlZgPO6/T4tznlhPa8Lhipxuh
uIuusfVstnh11Cb3eQpLnc5DLALtbKdQNZPPXl07hxHzLWqOiP0t2KNdV3uMi5WC5G4atu60NdIu
wCrJ6ytYv+oiTJ0nbFfuqIkZQp+ENuxJtKenBFpN4xvrNiLe5Ywd5bgETv8+Vdnk8bpfm7NzJM5G
mCb2335mUCB7TD05LqTMO+3GvsOtDYMmuipe+BgHS4uiiTqkjr2lff9UVjpMM8TtCdxNGR8uW9Vb
11mb4IPZ6EXKBUIh45tk1h5rMcwAKpicCSh77XJylz1Cb4P8BuNvqGJIPC1+LJYcG+4kKrGjmAPe
mqFAtbDt1QTzu0uKm6I0btMy37hIencqRP8qn7eN39P+Lq+wyAMnBE7jGcXi7no2MXeZPVKCzkAV
bPUtXFmDYJGdzHD+JTPi2QguNT2SBFdjjEgdfK1iPavFxLBA2lUyGXi2C+vUWGFhduY+TVJzD9v9
GhvRPZTCNL5NL18k4t6UD7d2DvRehfrOoIbBfS8xZ8DEVCYlHsXZuQH2r78zSrkd2mw9VMAr1QXC
meDJF3sti3QHZqOP0nVMvczJPhTYWNmMadMj81Pye2KmRdgUWNHC2XgUtSB7Bzsl2BaZMQ20YGbS
U/wOqvEeoc5vwkjmNdTM7EhYakaGo35i23LeGSaq8mSbzLuPb6VFlFdUqsWsD7/9+NIJ/pIN/Jst
TXmLdOrq5BjnZOzesIvHd7WmAUQ67s3Hl2xKHd8q3DSoTcl3A0vgCE/Mb6VZtAHHCv9mKPZo3y6i
aZm5F4yyyI0L7NvPSZz6kOCRO7PLEPdriy6E9Y3ctdK+q+e5W2dZjSGho/OLWpBEsSx4Nnhbc6+N
l+RQQmcW8MZlK9baC4xmsjyKPub3Q13skilOnp3xUc+IzyGnGcIQrHGlb/fopkxsrOu4x1peqRvD
JK1v6Ey+CegyuDEhnqhLBBZdO3SdKoF5Ev+qEdaNElphNuVgLwCJpNjjNtq9m9Pqoe2F7RczU34/
jVMIzCB9bNvdQAf+4ELX4NmylrtsESu4jLMnI9FfpJN9lNheJ1kISFtdkAcEcflV5h083KlTAiDv
GzBB+oOVYcyFIOLs5L2xYgymoF7pn0kbkzcEhepWFnsLlWP7BTS0Jmpijg1GWp6qccGkqIirEHgF
E7HblD6YWMh/kR9I/5zDd8m5EchT5+j7qYn96uuiIiRN91ZCJgIfOcjewbT4ydQuR6MnmB8A+AdZ
WX3iUxYfi+GytW3L9qawsDVewtO7A0Aaq/W5LdDPr+a8WG5rWDFa32bdD9mM+AO3jHdITggm5lTx
xd4dpnUubj6+LHn/XpmPf8h0+j2r6I9ZRB9Vdn++AYIRSmyHOAJZTte1GUlN3ayB1tjHqt3dK6QD
3EiFj9k0xlGb2E2w/i9h57HjupJl0S8iQG+mNPJSejshrqUJmgh68ut76aIH3TXoniReoR6qMiUy
4pxtW43532vBWl1ZnDATd1Hqzm+irsEiPNd55ouNWntdHq1BBv+fNPquYvrP3890PM8xA/R5xn+6
BKcscCYSQGit5csG+12mpLH4tK1yRstE8Thd4ga4uWdr/iWfXjd9VfuKT+/27wdx6cn//YmZd73m
//qN+Kh00tYcw6JCw/jPcGIjR3kc3PFRmqEoOTRwso0NxSCOOW2XRh4g9sbXUvBk6OapdTXzmOW6
iOsMVakqZ3ls7FNnVbfMFcvVgdztUBqHTqD0d0cpkIiS4sH/+3d2jX9S8v/5W5NW7qEYM218s4R9
/KdbolVNz9gPITfnTv0BQB3lm7FdtKwKAxKvE80wqntafeQ4uLjtg2n527GX4xFtEyV+unlsKaMe
chTERd/qO99IoUP67hQoEHKCwkBX6kdHCSNudLq9/S5ySnLX+rprDhnaklJxufUZ9KNwtttmG7/a
PCDzyGg/+oaivqk23Bgkp58ogTaB4yqZytPmNk8tjSgvnMQRWrQ2dscBRrHsr2oZx3AY0PNsVE3H
Y1HC5FU23clBHWrO9DVlI4+JYTPp+2O4rOp3IbPvKtuGRLgdbFVPWvLGSAy3x/0a2KBLFh2bFa3B
rklwczq0STdbn109L/RfjuNOb7X9YKktlGN2pkHCOeJWPdUr0HtQapSJj+tlGhS1384fmpMOoiBD
3xo3LXFKrtaB/i38xbQNNvaf1AheaAI1TuDPz54lvzV/2UlfNbhf9ReSLcyD588IP/xdOS1/qFDs
w46wuYjCUchlojmRlKz6gABef1ibGh6d5bRu1q95kqy2zvtKBvF+8Tf+PreMNX+1IrFNn15mAWRt
6XtF9eTWuB/TGFwWbQpCv0fk1ukqMmYRsIcBTKTt1JzYQWPVAk200z3GEfsQazxmV20aU5Rh4m2x
I6sfx2Mm1rMXzFfTtJ/s6oS54Vo7s0dW2fo1BBBmtKQvk+2EVu2Zu8UdwZNWHWCpWaNGky9TV/1B
m0s980iw/kw1gMqGCFy/S9I6tVhxU4Q9Zf6WsW8NE/Tv0DgXaAzj0s7qtVaIQAaaHJOu1Kukyrcw
3+azmNAzgFHkEf/1ZrLz1cIAw0nxY0vX/LYdMMYsMw73VzRN2VfnOfvm+h7CIBjf+DXJK+OVDYmC
1NHjLQhK+he/8dgqigCygwbJsBVnS1UXrKBFomSHEM9y02glUh6RQbCvwUrYbgPakcksWLU1QJN5
6GRaHUVrvjPM/JVYYyM4po7600J/GYqFUMb6tVvyci+HZGpF9jUhmjD2pc9DQVwkxeTjEOZ3mYRt
+btRh01wvf5tZcVCarMC9Jrntk3/qNF9s1Z3jZsl3RfqURkFGdGdW727c2w59fgjK4PHQg5x5iA3
87X0hyc/zW45WrW4kA149Pr8TWRuGRmeB+Q6VYTbku3fZ+Wx16EgS6+sbx0oczLrRh919iPCUuNp
8Wv/2elcATFH4exTszQ++y0/5mL1bza0QdoXt6pMtdjePC8yKxlEcm69s1+YS6gGSx6aKfdfpFNC
hin7wrTuk9aj/YDk1RJp5DIeOnEY6OyeaLt+GvOhCvtM+4nI8TU3nCfNry/UP3e3ia13XgL9lnta
H5b4wMNq0R+3pvgym3zY6+W4dw3nl+27xgGJ1UenM/Kie9qlaetxx3mhljnPdWZRdJryvvmZcxZo
Er2m/9NLb04gvv+OgjpmBjszopXwh7Tcr94CvA0y90C0FYaPUZmRaLar1ivn0bbbJ82uzL1sATJh
YvySKRAR57jTNktwwAXdjX/h1AvulsDf6O4FKtcXT52Kot91+ZRdcywxIRZ0azf5jrjoAxNGb+uh
oGgTqHo3jI5+oXk9Hoy6gRkx5luHbJOAdaRkOr2PVm/2V8vK80cr7x4lue6hsazoiUQuQm0BfTTR
CnqIXiNNq2WSFTnd6NReD3drj6c1zW5NAydMlWSgfPcyUnxa5JsoVT1xBKhC4kbqUdW1u3Y1Jc9/
f2k9us4zFj5HN9YX8kP0zToiFqUSnVfnkW7E60hF1XkxhwlljI2wvtK+zTrzztXkvmi+MB+0lxnC
lMYpOH7lmSrqJ73cl3q3hSSJliD5LO+SHuBUyCkm1y1evPqmWb2+H2vT5Iif3gCRkmx569qcy8wx
RgRcs//YlH2EB1q82G7xElR+f56bWV3XRu6GEpmPPmzBpTeeMouQID3HkE3eFmKqxTkCjoFvtIQo
Vhz1HXKESflNZC/mFJPaPZzZpHcFFSuHVNcpf1b5jTA7S6HyW9vC3DcF2Sr+7EeZBdLTTHBAHhFY
lB/uvMDtr6VgZaeU7FUngE0WWntpVXmWur89umzfuYtCy9EAHvH/PE9DHemkVIQteW2IL+obndY/
B8tuOV45sU3eKDRBt0JK7xGHASisubxSWqSoLjLzg732bkQ8qLoFmhf7S7YcK83WAILS174WzbOO
IKiURGcY4AaRtdk5iTOdc7XKDJVRM9yWbsyPuH93fRdM6Gv6lYEX5ccCsDs042lxG0rZ28y7bejV
doiajFOB2jqyN9VH02wOp7Jz4gCoa5+q+cCnn1/+/cgDdOFILm61wZFjwMckfSPmW66lxRHI42sb
MueB63fcp22LEn1ENelt4jNd5c90EkD3A3KEdCqR1W7MYFqpx0ZqNYnRe05UkXp+03x32o3cImG/
+MH5v388+PijSzkdqacAEeoq2Oy6R/7lsg/WgEReQYq5NIaDvbl1Eni5C3WwBhci+4tDNumf3V1F
nt5TrPIeqb5Rwb7UZGtIahbR1RRAJKUcz+PGHW+7zlmKNL1aYAnzWPrhJgYMvFVzBuiGniUdfj4T
mm+jvXAg5rzNORRp/SKK8quv+2E/FKRNIQVym+qNhuY2QSKHpssY8mgQprGzWv1d9m55nthST66A
wVPBQgONFRinadm6t0Hazx6ODqBTx0lqzTbOhRn8KkdnvAA6xyyg3MyWdRqy+7ZqufluqrL2Ac36
FTx/DIs2ZZD0JOnxuIKRFuVcYXNnQSjK5RY4iGb8zOOKVf1ZolYFlenE1TQkdY0QhH26nhyaDh4D
gdjPd9N31J0U1qeVc8wtiLXOzB7LHH7ErvP+nLNDQZZiVBqPbW5te2cZ5XG2kZ+ZC30JluwKwl5g
fmabbdwuEGY1hQZQsjk1eAt8XebUE7zOo7cg+zA4p8O+LK2jr/XdU812NudrGrbYAo/CrM6mVzkP
s7gnGlhqTaryMtmA+obqnnkXb4ae+SeI/h9jcPNE25wG3zYBNt1fQ6WnuzbAYYhQNcmqDdkUcYuh
rYvuajfnabUYpAY5HBq8AhgVHoy8aCio165+ZoyJYRWnJkfk7wgPVi5QRjSJMd40Mz0KUb32jk4p
qMYsM3rYb9Ua5DutVXrouq19mHNUAC4g7lWNO+U+QXhVF/JU68hjjootA5hG1sxptsqzG9Ofdt1c
5zKM9XxARp5P7naS5jgCBHbo8oZb0/nd82oyMTE4fq4evMes/xpXVGDZZMaa5eoMJZyZTAcHrStv
W8ddEYyIqr0NfazyHJvr5WhVfnOayW7HMeCIFvWUl8VaDdNIs3p7Ijn7v3/8+48tPMcuWLuPysvF
5d8PbApDiC+LZuPeKsKycIH0/fXD1UfjiaIlPd4GT4sni1xLwWG92Ro7+bybFm8+F2v2VNidj+q1
109uvcSk0/enfr3nErfpzHOliZunG+I2Vaq6bYScA884azjoDXRN34mbfv/x75+AbcStXv0l4oot
k1EH1ak2rTsS8BG8jBrCoRaLzjYg23R9CX1pr7sysOkoCcwny9rica6BWbmWMk2Q0h7w9ttZfR7q
QR6sgASh1G329Toj4arLIuQmdXaZAGEqVJSxkz1smfYxLblitCMDVlfGdHKa5ropym+qFdneagW/
yD59qYVokVU8pcV46TfF2lY+FAvyAE08oNaeQxc9xD4v7A+3Hs9avryJPvub0Z1Trc2zowb8/lL7
66gaGfrW7guPamPIVykQ9RrV8hxU1afQ0F3r6oS6vw5rrrekQgtGHFC976hr19Fhhw5pqSFqYspC
rbXZaU7xM9jac1kKGZnLzPsFi9fAhGh3mYLv4FAqieFH2hO3M7xgilI0mhwkQxSxk8oCU5Rtjc65
1meRt2UUyo1JEYgPtVGcwnBthkv6t5+UnszuKoj6rV6K1v5FeNO8J9mJ5VIbQxRjeD6yqwWGGAfY
ooIeF4o3ZwgFVoARlu9o4bfNb2JyVDys6laIF7VuAy0wzbQDI0VlZKDSvr85vVMcOrAZZBZp4rAQ
hoNvMpgX6IAXYedxqUMTpykwrloOGuK7KFvnnY23LHTJ4Q7HH+VQrcd5lgivqyp2qvqnQkKVWHq6
ZzzQztTmcVgADvMufY+1WiLGZlJVs6dh6lAqWMinJmgqWSI7MAF3SV8NQTj6yF9UFntWYpZQf3oK
076GVFS33PH4gYYBRqdYIq6lLs6yjZfTr74spXZujyIMIy2ikXufr28Fsd5hi/SAQ2uwlUObDrus
t1+KeT2r8uC2JhSXQn6IK7oJx3762RT9dlS92Bfz8rdsxeM8Zu1en3+x6T3PAljTq/u3rHcf/h1L
YvEw0zIMWy3MlV0oRChCPFZeQPESjQwBN2ae9k3SkzpPk/fW7LkJ+B/TL21ekp41Su1YBSk7on/B
8vN76zrt3GrOfXytrn7Rn5cxU9gAFHtvO1+Yg0/LSE+rVQwdcuK8S6Te3TJpogzx+5+CDP2ReWUX
aB23Yu/eBgEYbs1jwxA6fiIZ5TjWm46V3esPMnif79dazcUYYzbf4pwXpXNkd66n4tp2xbe0qVuu
7Alx21pyNV5bfFvIAtVr6nvioLuoz6oxWgluJ46t2XAMZT9MxOBJ47gDhp3+swFJP9QyHfa0XOHT
wal8zoLhaSzr9twWjhNRLQCtlZqkufYmD824HHQD1z5ZCC+aTFtUfAJ6tUG0y0ER5k1a76WDWaNi
0vfzDGeEmX05Qd0mzTYickhHDn/DD7mql8NiGvQsjsiyvdLbidk4Do78XAsErtR+bpETsolAI835
oa5/p53bvDa2Fpn+8OBNNS4A8t+iSi1/6kK8NSpXCcR4naVPdtZm6LXTizuZ3rkJcitEd08FoPic
pT9DVex1URhv6RZEfuu/iWUtzlNHNJ5vyT+zjyiQe4bns7vQbITY39DeMFic9U71SetVPfq5DXfS
CFzQUltgN4/lMr2JbpRcs0OGfB8gqVadEWkrimZbryLdSbsdCRWYe/r3Ve+tOABjbQs6CLaeaPWu
netDZTSvtdh+gf2r0CFz7gnDGyxOVObBb497HWxES+a8/Fk1c3bAFhBnVrcd/G14Ijmkj6m9CMLV
cXO0VGukBk/GKR44zIpI0JrOZcnmtUIZwdqWY5KhlLRJcne8dp4xhY0u/X3gspJ6jds+KkRx//5B
Uw1eAlIualLVIS8yERdu8Ta6k3XQTfeHz1l8SYf6V8s55hSLflzcPI9WyVpE7gMEoT3HZZmduaww
LVTqxRtQ6WWyvcyrc2sX9GXoXmrikW2x9633uuse8cKT5FqOfyk7QoTeNkeZm11Y3/XJlTUAjOTj
U+CyYlTLIPbazBMKqfOsXpVtGbvMStvQUODuKtNQPVjZPuPqCIrevilD++0LcUTzc6pr90dbo/bu
7OIHf2dw6mxUGawmiWlCzlUoL2ZMQJ0mLq6ohvcOztKjj6ZEjBOY9c1d8Vwprb4ivdn10Rhob+TX
Sn4r9WXc5+kSgo9p4c5MgiGKzBxvK4pNp6+G01xtV6O1/wbows4N3CQ1rs6jbK0SvLStY6eHD2K9
f2HNSyM1l8dt5UOlZGpJ6jRhBDrIBhk/LS0+HK6KRF9/S1OUj0Wx/bLGhZWz/F0Zyj0VkuTPddwe
6kkaIatMvSMWtglz37m06fiQirq9yiqLcTEvYSBXSN6sO5kB4iiz9p7t0rtKHpN9VU4HzwJkcJ3h
eeHtYjpeGMqMwIuBbmDN3LGLzLordlPfX8ya94XXjaDD7UXv0Kh3/hPCdv9gg/j5Nc1ImGkOJf0c
+w3gFtgipxM8f8x8QQSNyGMk3WBBTvlnkAhLy2Iaztrg9TEe1sQ1wVbskcE/zf1XDIn833NmOb0H
cGfk9XHELiQ966qltfM6l3tVZvJU35/9gvv13QjS2JbDGM6m173NWfaK26qT/s1T2sQ5vGF2Ha39
gpuwdvyjTloSMr/tfSxFiR8TY++8IGhQuDdsDVVDgYXFK7Yv8GpxJavt3LjafJT/FpPlgJ/hLZV3
pfsqRCT9okHWbwbI87wfugXzv1m/Gq0KLoKPxUC0hg6rA3Zw+uzIx2Fy2dfRuvVXH61Bgo1asLI0
jCb3k8pYp0NLXC47GiO8SnUU5U52JcKt29nNRXR6va9bjdiYJlOwunHXCVSxajyu3vg6WNqTLs9e
gx2CxlQW98oXxxYgSHPjapqPQe5N13o1RTw7SANAkJK2CJiD0aVUWTmGSpTv1jiLg9YPQQg28pPs
ySUqNPGdu8tjYLdpEjh8Nysvmal8CDJ725dpg4S0l12cSht1j/leVIa/L//mARaSxfGOKKrOG9fe
wSg7dncDu1K2vVhabIzevtAWAea6FZFZfHaB9pRt2CWM6qmaDJH0MCh2DR41ed+DNauYHBQRms7K
lLIiJ/FZejr0Kou5oLq1ntIJ9CnDDi37Be8BAkivRz4zu02fSNdguFlGgyHHQNSRTusjR1jcp+rd
NtmKuVZ/jtKaj5Z+WgLVnwYtS5j+u8faesEPD4I2ZKG1GQGWO9fcVflN29AhdGWqdkVhXS2OWAhv
59YN7u/aVVUCIXFLy4ktHgEKMZWVEet9YVPzth5tW9mhUecPRW3UR0ianKm6NJ/L3MtQI8JPVOwX
Ptu7PyAd9pQRy8pTiJG7R8OdKYnGgxAS+LRr7PaBtO0/5JpRAn8/tuRTbd95kcvilF409OK7kghJ
AZILo3Ae/IA/pqnmZ2dDJbflnFEEsyKU1Me7Y5yJM7/2hfG53FHRC1FTz3g0z3M/eKEEGrwhtGZr
vBdTInPFO9EmaurdUAsKxNaVfJsYOSisLI09VulXfSqPXLo8rlr6UGIRjLdRWHuz236XRWc86wWG
pBX9R49DEOANme/QGMwTGZXFKV+x8GUVzk2Q7a1CjWEwuyH6fJCFctBj0zZclDbey5ZzTarjbJDv
1B57Dd6KCIAydpdAxjZZ5ztEeS2sT/oVdNyMWFFjNL8zBdVNJblKbfNjlvmv0WOP90eNgdwCoB7t
+V1Wdn7qhuV74PGH5PURk1KdN4Y5F07kti9lgSjbCYopUao5tIH+17f8r2waLtbIR6ECTmzmo/LY
UXX7aJbmyCtnMV2tAhFAtgREQYk1wsK6ECJQXIt80R/MYWeZVn3OFkif4M4LZBxVjWjlgfZGVG2L
fakrt4+gr96KzACGeW9TdPf9NH74vXzzcNS3bphryODnLDjp40PeF3kMt0d9pYgIfR+/OoZFdJrV
C+VKV2zBSPBznMnKMNKYy2ZUTXkxUOuD2+GjR0VxlmmKuMZGNEVUDHJRR+I1hNefgbZQXAC06CUp
P1MvEBoqlopgxuLIxAfeqwXpqQw8Et6nLhJyNxXdh1UgUEbFUyQlzVj0lK87h8sdIAasdJkeTWXs
jKVDctckdv0L9eShGDNeyqmNZC72ygJVs8YW/H/QEafzYBAJ6vaUs/e4t3EEb9xfqMe7Wt8FDkvV
hmx6SYuzDIIIVyx4rMpjffW+XB7mc8tOBFPvNhecJugZt3/y4zky3Pwp6GV9wQqgxy3rUC6xSTuO
hIpc1321AcAD7GWu7uz7E5C7TfFXNycb8BRpO6fAHppH5bXnbNpItuN811SXGDRm1anWRFiB5UH0
XsP0rPuJ4dYYcOsVUav+rG9jE2ENbE+lyqdkdP2j6ePUkqsjTz03DXZlA/NRpUDR1LAfhS7CZsxB
phHLrlZxYAupqebTKOHQ8w8zsxLPns9jNR0X03lVUr5vTurxvQs37gX4jnzQ4TKjKjDuMqQ+ZrS7
tWSuA+9ZbUJ3FUhjhVU39cfYRauWlel4qaZhQRUW5RVqfs/BsZUrZLBWwx8FH5Ulpmuwuuu6t7MX
8V7pAAmtK3DEZx9Es/1aB+TQstxi/IFWuKYTc+66iqQREJZVB5YP0xnU07XT/T2edgnnN+BAWf13
N3+VlgZoMDs3omLXne7wHI/bEi0FH2BJqHK6FEPCJ/nX7c1634/mslMl6EjX9BcYCvno3fXUHW+a
lEiCUewAHlP3TtNYuuv9JzCim5EBW3TgTAGj7jKVVzd1y51ORGIMYUVnp/LQrAhudkUkBkoNtWMA
thNvtajXtRd3z7ge4PlevxxUAsJ15isZSa+tU8IGmxWw4ZZ9Go321RJMfZozZSXDZZ7GVzVWWEqy
L9nvAcuu69oymAjwRmdZT1ntv47Ky1FyGAY3F8jGsnrWa8beBhbjfphmIElp6Ux8RXhGbJGRZr1u
9q6ENARwbT7gTx7cBbuVuT2sgBgnvJlzWHviqTFM7S2v8VIQ9xjOut0fadDbe8Pk3AKMMtG0mQQl
s/gx1ML2taZ7NMzyMA+aira8YxEM1EFWZAaWELaNUUYDb1K8aPCoU+2WeHcwHrtV6oW59MvEyNy/
jgN9rWYVpavZ7JvWU4+VRnq4HPt36L70kMoqfZgb6UVYetXXkh3G0ttbVWp8IoBb98o5OkJTh4DI
Sgi99c8ydMVpvBrOxiY0ESJQt/bThnouc7qvvu3MPVETDqrX4lN6/VFBqEzWVxDQkWyj9uW5pA4u
5/1MWe/znqwSehV3fbHqsfSBVfxUj5y0fGgRXdvIFhfkm9FdMFSm9VGbWeQXvJOoNy8B4aCRLzBu
amX+vlZemJo2a+grE1Xs21XGwQf02JZcsqPIPvOyXR5KTeCeXczIW1S5J6fnyU/LBHXfGnGgaQ5z
1TY8rIYznqaMdcZ1jsAFX71Zvi+I6oycehyfheaev/7poolTQ2vgL843TpgK5hszpTcReoByDjUc
b+bWA+q5w/TKpJt4JoxpoXVPWak/MSGm8QC/ncyi+eWt3oSx5B+ByofPrxVnLOTtyfZLOPa5LPmy
9L/paFTnoDFp7ZvgOheri4wKTXdoCM8+m4V+7H1LfRHAHnJmj0gKnyzk46E7p9iIeIKCeTsUA1My
DqbqfUg58yE2ylh13kND8k9UDLMb6W3w7BilA8LJtOB4gxlK0ylisheO5QJEA+uxa9HMwqs9pbbz
1dvDS1tR+TkOfJXe/IdaTiO0G8JSTHN8XDHqV2BQcb7qt7aEFA2GBnekY4RMZk1CH/FxXCBnJdrs
yCIiE3MRiRGBpt35WRSYCw0LsYLniYyBLIehGl9Fa897RkSifFivFgtJuvuAb2famtjxsE/iSmf2
qIzIfFh64Z1q9dkvhJwR+TrxP92fOety0PdixC721xd8r/lQNqd2TV/MJf/BjvBmOqbDWG6cZl+D
Vgv4PvIEpkXfrVPwh5bG/do2K9AbPSyVLXd6JR8aeLPdYFdxteGNrGhvJA9oP4jp96YIsKhy0B/T
X37TGgVlIRjbcUmZCwCV5M/rrCbsgzkgQiR72EzezbaAa0HnuO+RMvibjwG7YYohYQIBb/q33sQP
k7OESBNvty1EFZdFxuZlbjd9IHdlnNd3wLnECKoD6HwQKz7TCnOrq5OYprdVCRrssglzXgeT9hPx
t4bEsHONsCnyxNDnowvtAXmSGKPBMiLyryCld6I4G7q/G7xurxkawRlABOQPpP7wJTuAY2Qw26h/
zJkHJHVruC2z5WQNn9JURww3mzdfLSZT1Gxh50zzoTdcAhOMCEXgtyesv+vcfQWt/qHk/BnU395g
/IDEIucbNMXoSgq3gmcalgB13CtN8gP+Jcq+DI2ZieiP4iMoEB9r5m62nCSwHEoTGtaX5stGbZTU
UNXonPC8uhizK98c2AN0DDwWM+IMcouqBRhg3MnRj5TGaZtqF3N2zuZEFjdA1Y4DEtkXKRIuEEKS
loxa7X61t2+vsogZ5OVu6GPjdf+FGFMhFtX8mEqFXWc0j7j4b2sb3c8Zh5wjZYwYfowZac2guA2Z
enIbQ2GhywMXNHWgKwN6ZhRYwWxoHu1J64a/TaXqpB1GPWTafBms9GS7Jyt4aDPQG6MwL2muiZ3e
M3w6dFWyA4cEPCwoqB12MHSUKAUrIE2d50EakCKpS+eAx+4bZHgNjDNqq13QpXuohme0zxdVsb00
WLhjV+ImduzfI+oZTG3MrPZi7yeR/6n98o85a99DBymUe23crIgh9AW/1LxsP5tq4vYzv/W2psq+
2k7I7H5XG/I6O7V/o74/pLbx3bfWqyfRkfXt+Z6YUG5/Nq1/ybf3fHY+pLUOiWvUUOZ/cdK1+NBR
g279H7YHVi8Lgk6Ye9/je6oLo3pvreLP2Nf1DauLIW0r6jxXx3g0vOrQJNGmxj72c3oz1qyEfSBg
KeARMlcjmUqb/A8oh1XaSPcGT4/sznhkb8FuRzKYEiww7lx/t6aHjttEP8U289BZHaODQyBLUc0a
L4I4VS2ryGLlcp/Rq4ddQj2mNc6kbGDFIrv8jOfW6fhFym76nesIdxsssCEhY89tnn0qB8eR7J2f
Op0AkAoeyha6EXW7RYRfTb+HRu926TJ+0oDRsD/2v5xUPs4bRmBvGLvYJB5nGIdTzrdkr1xZWdf+
uZvoY+Z7SA5CYTL+/PZJn92bYs92W55f6p1MyrNIatBmPAp8fAh4cd92JW9HjlEZzdJ5reenumPz
6ObhOkrFwdSUB9+FBupT5v6aDRNnxoqjqnzY5vSha4Nx15XgM+UafLS15As2G4230z2IuiN0xPZ5
t5ERE7mFHmElaJgbhzXodE+r5KwY512eoS83A0HUCTl8D7ZbU7djoCFy3NTYO37zZXVmpG/iyL1c
R7X+nU7VujPUmGF+4clYTFkfy3IUydx12RczAc4gQuRcTH7ARRKBTEkmXRnm3myDCuv1ccFMkXW1
f/HH18zlySHbEJ0lmkKFgwzWaPiZZvJPUyBVUs7nqFczHlhuLR7r49b41wafbujp/sHkPeoQzpiG
ex1t62AF1Y9SfVhryrGp3S8z7CS+guvLEKnUE8R/WREa0JjESHmMmIb9jdXZ3XVEaigCuKMShpkc
qo49qpvBb9wWAWehP6o0P4MqTvum2qoXP25mxzj4pXFGNJWGAdQl1J9KhKY/1BveGY/sioQ4vbtW
NEvKacfg2EaNx++TVdonmIfqdYvc72nijS0TkS4fde59404YAh2mmX8R3l4lLUFajJGw2FxsocjX
n1iof6Vt+l2ubn9xa2SwhdwIY0vWbmYHKQreoEAfoCGXB2MtfpsCYQXKB3C0DGumySyJBK0PfUw/
99OxnIcvxwh+pov7WLYHoQT00WIT8uXzVshZ/h6diKUnUpk1Hd25+jBXvmTVc82Tz4Qq9glUegyz
cX4M+hHGpvVKXgKOoq0JlZ/xlwyDE/OX5LvUyx495GejWB/mEqhwAOh1+JUl7rhoGNjLs6n4L6LO
azlyY9miX4QIuAKqXttbNtm0My+IMRp4bwrA19+F5o04Lx2ipJFIdqMqc+feKzeNIMoF8ODJa83x
lKeus5I+ESEymHeH8BG7h/bcWqVFXeR6jH0EhEnLLrl4Q4oCKjzorn9UGB1N0cWAf4y/tJZ/tYSD
5YbE7MOM/1ofGKSCFuRZUf0JWmWsWo7olTLUr1F1bwO+CqANzip1KbtgiHlbBcIpsZyjnlvoP2zU
WVWlPAU6+9ONPopq90U28Mtug8+QIvq9ztV/GSoEYRP/ZrXqK/YLsjOzi0acDjt0jd1UyavP0sg9
On6y9nR1SMrgL9OJn0WdXXGjb5gszCsb14KHGGTWVYGijYk1Lr5ygmCx65R0MRF/1htPtFgvcX8q
R3+vK3FokHRM2rZNuvy4uResKjd2z11q7WvwS1BYJmJF/iuWqVMwrLnZmA/n5gg+7hS6DdxOCw2+
CTlHMoWXcpPi0jtF/4LCtrczcGaeDdyrhbjbgaBGTm6WH1/gDYXoHscA3Ncq7kpqBUlnI0W5I5SE
+WMBqsfyT68Yiy/NGbOmfOEXqfafsRh5ZLHA3OAtUTdUO1nWyMQS431PSONgTiZJfzNM9zNETLe+
MD39xRqT6+CGv1pu4w16OmqdV385jWiWc+2nmopN5Qz/6iUlH17MgvOjyv7rx2NuUHw0FiEn20Hx
SfJs51o+D6k3v4whcEfdTevG6X+Ntt3c4qrA4Jr8TCkoKNt0uQ7MSRxTiupVgF727LJEMADV1fV/
qZAPKm1+ac1VnHzEGFmOboGXy3NZBVuFDBxmqTeRSS+W5lW07et4n4XTu4XDlCvqa1AhgWak+g2G
tU3MEA6VUYJPil5FF3QHJeps04ptJUxwNgG+rcJytqMYw1XbWei2bURxbZyqyfoXE2r2rA7saeI9
UXPMa8MNL36MGszWHNAPZUPszf1Ryh6qmmGtLfxeq0jIXVNEn+xbQBoZ0BUNARQtTyuIBk62nt3s
i3dnF5XBtItBC9Smfk+S+UdWz3ep9T+L2HSuMchG5K0WodfFLbEJrewHY1yoNkFWo95B97HneaNr
zZk8vie5ASO05thz0cvxkwumQxzhigeIGy5gQNyrXe/af4rJhrOVyxG+QE2xylE50nVtTJNc7IiF
RRVx9pSas3hdvnIVmFA+geOpLdzmBSzIq8TLNsACwr7Hsutr1Rav2gi8v1EEywb3zpoQtd6Hql+m
2bxExqVMtHMLET5YaWS9ad1kt97sXodYjNZBh1F7e8S1pAVcKFOkKRX+CGBz4w/Rph89NPB/sfjb
1OR9cz5SA9bJl4KTFhsd9BADA/bUWeqaGLkcQJhgv8ahZlz/9+LBAKpSjnJb5U+kx/EeuiL7Pagi
3EWUnL9baVD+3QhclWiMBPnzKFiC03Xya2jlqR6j6ROfw9Vq8aV5ddtvfdMkVFhWFsOUOH6v1XBz
5qg840ORNwSnccuzXG4A0fHRtHDShl2awsst6200OgjIabCyqzjHQKOfOpY/+yvHDl9C02OwvATo
2iVZRwX4PALPXJIgzSlUTfbi5TkjvxmaoSiG3zaYh7ZSwXtF1H2DnOgRWqdlcEo957AX8qsVoR8v
38BseNbb5JUBKdf3RKnpq2rXLSIZZ9t8j1OuYCH1+BxPlmkS/fLOYULoL+7s+fidixICtsAcDMWF
mpJe2X5vg8G/Z7H/X9D48aHzBq69AShb0g3m78zzgrsRJT3QIPK2LhUYBCXeOyPJnoFHOLSZ/n8T
ecZV4ubONUg7wZ8c7f3MVuYlBapuIn4r24Lo9JiaOWrPaLxbpCJ2uWfDfMlRa7IggMOINu5CSq7G
qd0XSiFnd5bxMXNAreakKS6+U14dO5Zg/bBfmm094RIIx61RDZoBU2nXnOIlb5UBG0Mu2NUa7hXX
XfBGrJy5zJy/0fBR0TfpuAlnV62jyMjppN54ovxrsmBegeXpVabzUwNxcfPIFj5efHMRMTD/7SxS
ck/Ucf165Nh8xOigTZJx8MKTqmLrLTZrrglSuDtvSnZFK9vTpN3mYjp3O5P9awPCsRhNFxDRGjRK
8+oEW02LcH980clg3qBB/03tviGZH35k+JbhmX7oTE9fHqDWVlriLKOBt9izA1IRXPCnlh03j7eH
+Z5NGI5YyWFK5CKMlfklm34C9rPJlncfTutsczPCJaWcvdNH9Z3obF1TbUYYvQAXBOBnPAVAKbTO
D7RpIfhICTajtYYJ7K6nQJJDMCpyjrRPZSLOU8uv22TkaXjJzW50cqNF6PbfnzlnbMutpfNz7qqL
M/fq2XH7u6fKf9kEqBsQDla9Gm/8Z56az8g700sR+/gWDSXfi7JcDSNJzdEznh7vamzBaKWyfRuM
vrn0/SCx9SNStXWqL80U1KuuOFJ6/KqmYn6fO+atadGCMRjVV6l+U74O730xnrXAJRlB12auhp+8
ARnmKjZHTKOYN48PSmRRQk4W45moIHzWEnuqcNw0kb0le6L2AZ3nM34RfzP4uEOiavjd6Tr/40fi
M1T2tqnH5BB2rr0vq5bqRre3ibTXRoxdC0nZnw+DmSs8G0nB5z40m8voZp9qbCfgqcADaGW83YDM
fE90i+uje5O2W73W9szhF0m4Wg+EsskaFYgAuVxZmZo5ehxr4zAvzllqhwEr6q6O5dob1m9kBzsD
3+Joxz83ifWrzFz70ozkibFpAkxoxnBXu9hTA+DEjxfmgNGhFcan5dvtWTodstfyV4E9PbUpdvQA
TjPEzFGjOWcKVqZkmM/rppZ0+rqJ6ktG9SQ5cg66kNVhGHJK2MnfZEpQi0zjW4jFDQ4i4JnEMC2a
bY6Q0DVfhoy5OJS86+OlEwSrBwfJjSSwunkM+a+1Vts5xKbi6Kh6Z5BdYWBq9pAcNTEu6zQl8Cp8
r5hfxzSejw1TEgQLn2hE1OKccYr/NMQxTsI7MlZ2lsSQV6nj47dzml9TCr4jF4JwR+Q8kRJpL0nW
vNWyIlngtcaPTIXIXv74PEzNr2RymkvideUu8cMQk4VAAIvEDEuyjPGmRlV5TcE0r8XsFwfDHuis
/NQH0NgI6KxGvZ0DrBd1UyVs78vNF77/D7ufLNS6Pt5XtMAvdBdL4h+ML2RBsLa2AYdQuNMhU8QA
si4TrzKOAQRmoOC8dMBHkuBTtZIWNiNVO7JWfZCNstdOwiivz4MQgrg5XEmqBeemZrGUbzFL0aoj
uFDh4DUo41fDzLLoHrvLeTLn/JyiMe6CtjPKdRKS28qXZOjjJe3J+jk9A7O8SeEsLM9CVlnrcaY8
FTAHHv+W4bbRNUfGqO0A+LaFn8ByjPb+eIlnOmNI3Dz22HAj035P6kVgZRJzyGva2778EA3FW+hH
5THxQCV5cVqfMpPKzXYnc+eGvUWqHN4qQUX1MmFBKHQU7w1vrmCV880NcJhOSFmvSSWni7CLk1nU
+iVtyBgtyOmgADhiRQVkpk5xnffBB3ZGzMJxi0crjo6hk1m/sRqBI4o/HM8/hEKJrQ7S/uANyXgM
vf657mTx1Kvml7UAJbweSEEVHJ1xPi3b2gxph8fKrPQJ1+vIel8wJvHMz5n78msa8EdagAEi4X6/
yLF4cbKuvOVm7O5pCX9oH4OTh9/wR6sBGljG9HuePFQgPIeNPzifTj5TG5eVvuQNeOzBuLSGexlM
MKQCOCR7YHkJdf4exTLaM/9SJ79W6vT4K7Mz1amyquwwBf2hC/v6bKJqfb8UYwM0K82if1IhEktk
T+0fLGX+dMZ+3rYN9PMM4//Zpl+GL+1dHi/NpL0LytXtO2acZ/N8+N+hQgnsb7yMUBsa1eCuDEM/
+bCoTt+XCYDUHJfzIQ/mjpaJra1nP0wj+l6WUJ7w9dhbMhgOoD2XdXhd7pwfX4ZZEu8Z6aGNFNVF
LC8EaVnVZcdYL6Mc5iKTjyvIM+bGS8OHIUpe7BSVRkCyZa80MkYxm3CBvVG2u6gwxr12643Z+7us
nEdOmWq8eL4cL8Wksn7lg5muMQwScrGn7cBxvTUmPL+eaO8UtD7Oyu3jC/Sd7h4NQ3uoQ5Y8VO54
rJTfAU6n+KzNmeCuw/SCx7nlyc6L7aMULgd+uVV3j4kMvirkJz9ok09M4RkAu3ygpfGSz1JmAMao
k/dWxojIaZ+Q6runKmy7p8eXRhBAFG7zW9XxTaYOY5HHu0ZPWV7/9/L99wpc+MRvmYaZ+5rR7rkH
iXCY5/iWubpjjL6UTTP9wZXDjeq13rr94DKacIWzzh0s+WxZtN9xwuFWyBPG2SxVEFzL7+Wo/z5A
EaXRPwMVrvddXnkffg6LOVuwBKHvMVLoic9mih8ZV/acp2zXGvr4JPuQKrjU6KxJXOxkG8R/+eOg
VSXDu8UUvcmW1RL5kjhKW+pCI6uZCDpAmuqmvaVy4mZyo6cERB3okNA8lViAGAze6xmPmBHYzXMp
Fxtlnbk3y909vgg4CSiKjJ91UTKEMHs+g8ysfpR+epnrapd0Qf5kLQsniFhw5tjyhWlifkoiGOGD
sODRdDKn1/fZlenM6lAZkhVydhHsTCcbX02PubHvJdExCvE+iATanAbI5IfdDQwbd5jMiHQ4CUOY
1OvfYq/fG4W0sXMz1LGGptp/nzzWwKdu3Mguiq5paGKor7v4QCLc3ZBXKHaibtg/oC3javgaxnLW
/OlauhRFHfHWT7XaupbMLrZgBFLEgnPIpN5Io/DkxvpPGZz8dEpeHhVn6WTZHmUH7rtN+zzyzj1u
bN9xYIEN+OkK5pQgrfmRFojNHSVoK2vSx6gCep0LMOsbGx1wO9eByo5mG4YHS4hzjMObiUdWHkag
30nmW5diCa4nmRvuCk1Sp1q+5N7DsTY770HTnHXfq4PKbAnIlY0cK4xiahOB2DuTrBYlzgd7YQvn
+dYeRjjySeBhLJnh0DEx7hg1KOz4oTP+9trFWT4NeGKXit/pZvMYuNlfu3DCG+57btfljU/M7k9h
ipvttsbZjCNqbG/j4+ZHKI8YpHQgyVPMo65X8isYJwmD9PEDiw4TwONoJVT//0erHThfgxm44MEp
8Zk8iPMctmyakBKGdUQ+zAqfWEszXx71gE8kBH8dDcODpyJJnWxZrKNWHpHNaRU3jd4ZcfxsVv3B
cjxwn+1Cg6cXwST1jwFgeMC2TrjNSt19GOY5715klZeiHbdT2Xt71qP8+18tiGfMuHZd/5GwDOJQ
oAxeAgBDfWbXhNU6u9+VGNxWzYLdCGY3ONuAq7cKeC3woQF7flSlfFMhLTUd1r7l43waXSk3wi02
fgrjYwUQXIqOwXfCRCFyBwaWug1WAzGrfQw/hh6zf7ayCk5OztsQsS/06hOeEzGM0miKfupGMzPO
Y1g1ZIjUWPbXmAt404/yy899GGft+ORaPHxjkXU/HaPeDDI7UWNbbwOK5ktS9Vuk4C5QzQuDNSJs
YTMfk3nasrjF+2FMVrhtOgHIKPGOPZrLC15GMOc1t1LdkMvpQMFm5PVlypyMxYMO+JcGl5uK1b5c
eK8COXaFJfFPizYmYqwtqxIHC6RJmyfiQf0wKLiTXPCgx1QkK8ciDIzkySZhYnHyIVswSUWptq45
cRIfbgjrLqXuccJH9pk1csvqdBJheVWTtEbqWW5/eoaoe5/hDwqyjv//p1Alvsa0KJ7bmn9G5heT
8bqvveJQR6W5fnzblmSsHvbCJWYOa4JFO1eNdLn+bu/gNsSHxwM/O2O4GOyPccsJKtzY23x/7Elr
b5xpEKfUVSGNBcSeNGtpPpP8+LhTOn4x25KVBKGLx44kXUXI5LmJsXjZ8fCV5K3gwgrUiQ1I88tg
v7SZxO+KMkgrPmIoWBYikUca1t7S+AMHEZuOSRKNVxJsQ6BSRyidQDhc/DJRGz37joTLFmRPeHTK
J4sMuntwW1WdpiIarx6JTOCNS4nbzOlnHDbv349zqGN9ZNUIhr3KPQSB7b8PFVQaolzfd3xvlWI9
JuawN2xDbAuIKdsh8N2dhWbGXoymPSGbXDwhy0PbU+g+2nKiD3Om4SoOL9xozUtMN0Kwg5FsW7Uv
U+7+MBIVXQpX84w0rbhmBKGA/PRIti7PeBg3R1/PzGUsMnwh60UeO4+kPbwCfWJMMPBRkmV60jxv
69QPnCdaQqy7UWufwnh2P0WBaKymY1Vk+dUuSW1aPWwAfIdnwT3KQiXEranjD6MpIDojowyssTk/
mgsjDy7f95IXUNKz7GY71kN/nyqzXWbs2Ufrjp/TkCBYeFq+aJVhgeFefryowSMANbFBQmX+x//K
D3tymf/MICZaCMOXMOD0CHANbr9P95lI2mYoIkbIPidR5FlfUdQPr16WPn+/dbYmr0XV+r/6dXaJ
a2KJLpuLqJBN3d689Mt//PHSsJhk5VdFsvXgyFyavqeqAxfBkK4ig7X8vcBtnUMUZ88p5/IN5QOU
atdU64cU4fSSzS2IDtzgAd+cMslvuphySPOyVyr3qT+Myjf3bszaWBA1t6YgwWeXYXoPMca29Moy
G4oP06O8jPKuIxU1UEx7rX9EIDpD9f4sgPSdfLBWcmU4sjv6EwMb4LWgqopLPoGWcMcwPH8X2QnW
tXDiI9sI480AXnkyyzr74NCHTLbkzo3aZlbSwEUJQmas7ez+CAazyCBtBWaz1nl69NKewWvdXZOa
AUM2Nc4lr3xrqxgdLSC0O/b+3+yx6W7atgLYulb+swW4BjCs5V1O57eSRUqJUMa1ddXPYuGbyZ5e
6CEwUiSyrSmorTPA2cujs+8NsIZLkcNURW9jNgzuLRxAhxltZ83HlPMyTw0Em5DK2xPDExukir0o
jYb8LV+ay5KAIZmeQtEPGFPYsNHErfM0eoKNXEWr9mNZMllzHHHujORmxCgndViqayEt++6Z9Wtl
k3FqBMU78g/mU2Hqp3aw/kCHmC6sIL/HsZncI0Ndmxm0bWkOQGGCloz6Miloaxu+OkGLCNqWv4rZ
cbTqHYr8Zu5QgDZlrSGtgBihMkjaU1SxUW75EFK5sl9AC5ZJZ9BZIBYz0+DBiYb/wspwyYuFmvll
LMFPq5FIOyNAlj5xnc9eDwgtWZBwC2oupqomsx1428fn0haKeIyXnnDYBYcGFti6ZFX7zQ68swcl
ZG+oBpOOhCjuu9C1bRrgizHlcuPWiqmfy8K20qUsKsQcHh/Pszs1JTi9gNIqy7KjSJr9DJzglGht
XghxN1B3qINK0aTHvifm41YRCeBFlbZ8THelxa5OkY2M4t3oZ1I52YcdgrEmKWgzmIdb9rgkAslC
kikcMJ1I86KiBFNYkqkTw4p51zvM1yn5PNZv2P0aDXr8EtSP68L2txpMwdaZevfJCMs/dj3VXAX8
aiwci3Mh6j2um2Zv0Y+fn1KXtCZiDOdR+OyYYrq7ImKK3kCgGhhRkx5JKHsfh2ih53RraLj+SNTj
s2j/RIZTHLrJ6olGEEltBkOcSqALRldPN9ZykG947Ai0TBZ4YShKr8mQ/6SZz+/SMH+k6WjsRO43
p7mhffCj4Op14ojpNH8DUU0yun9lqnovHKde86SqjaNle2d7ARSRyBiuUTPoJ6bB9wEi0L57/L/y
wOw2TNTlHsaBQ4B6HA86AwCV64DCcE5y8PKLm2heBJ1+0XcefyXthNLE9p7DMSVwl8U1gXroOBg+
bAjJI0maWbLGgTacoQP6NPcuR5zv5Ae4/WrDaoNh0y7tVZeMvx4yiT1h46QgNJaCcO74kTL7Mmqb
7OmiS6FV6NXjXxSZnz1nLB6ZCuOnPzQ8MxppKEwwoH5fYE3FA6FrVA63jJZ1RF5pIvnn1Tru6/fO
EWiWLjH/srJZA1NHN0RUttTk8fRMdswhysqSNB+deVO5AOQN6W6CBZyYRLa5HZxa4N+i67BL1jbA
T3IxTxQlRIUJU09kKvsST8R7G+vNXfakCeEEezvMhk1tXCNKmX+ZLH8HHYUFBafcj+wxKhwizR3k
i0NAfOWoTC9dCb49cvslE0fE0a12VbMn+8hBbYYny4zqcwXz4KgcGCba5alJOHrwlxmZD/522UI3
kysiYa5SMEOOeA1s+MTYuCbp/5WYAamviAYXPMR704+6ExMxTNthDVxP+QzwlgIjCab84hT//4s1
u8D8DzQfUbbCOg+cK3QyDmYtoANHY2g/DJ3Pv40kb+516eC2WBoirFrmqVW7chDLGFkkL85iGzHc
Qq0nFnHtKVl+1ZMGRFGPxwH5YJePmMsl8syGSrxkfV0vPrKUYr5R9IG+W4EKQcXfegHmPyYsw15W
CA5+Eyzog6S+T3HwOow5vcDIvEIGmOSyAVZKRNpK1fmBxWLjc6a86qkPiuFVC2fvkZE9WMuth/+6
P7a+OCUsAb0goDnPle4ZBNlU/cSuWILMLhkrfh+aWu0L7a/Kxl1I7Nm0ysGHHB1uO8az9sWVdrku
izi++QbM4pLVcmIReBqfTAcXZHCU4S+OXgBTy3+qxe508mOS3Zi6k2UVFCjA8qc9gy4zU/7HBTf2
KbYd+dzG1QCuyP9C6c3eGyYrhkjwS0WaboFFPZSuM+BlYtyPUcjo42SJyqg/GGRDDbMBN7gMeUkd
b43QEOc6s8unycv/WoU3HZwhJzO//ErJ79dMxL1/JGzJCHEI8ZYAV4+b3txFomivqiNxwHRoILSR
VGdVtj8sA+Vb1ubINlOP89ShN67m+FhUHnqZsI9OkY88gtkJZ6hztAq8vMTa5vd+wtAPN/8cCNe7
WZ4C6QlY2khawMxeDSJ3+Z7KovPwTNAB0Hk4V58E9GZebjenYfoylr6zwbAMcjUvzoRI5rNUYbVl
0cKlxpdNqIvAL9XuZ1e2f3SoxSlzWD9hgLYElNKM14kw7MI2ZGtrn8PnhJ3WEWuxYR6neXhIXKxV
kSaX9JiZhp2T7ruQRtFuF+M7a9wWdeyhifmB0AdTv6becJ/6CJz/gHR6Xr602nsylw5+33HErdX3
WMObCljO0GZHr+JaEbr/qJGzFwOJwhqbcS9bFijtXGAM5zN9qttSQc43g2NtoLMsrY0G0XsdZpam
GjUrH3ikbfLaHTP/AQirYJ9WmNrG0bUjGHw2YzzgAvyDLOQw4XF3HPOpMuJm/ZhSVBT7sBXK9gRi
/YV6LF/jQgiubLGVpIOFey1nsNPkCy9e6bikqbjpxhKNgsnSeXBC+yxAom3DKs8Oacduw7KfIb2F
ZX9rqS4+bJ+DrRNpu/b6iKUmWH1Zfgig1ZTRK6xwzpkdJJ/kb1UToy7FmOypfYgPyTbbE7Xl7mpl
sZodjlGrmREIorFfszc1Z/2AcRoSmT8Pi02lMNw/IL1oKc35U9pGBtAlgJaYBRAr5JgeRpnesfxj
P5T8S9YSlEy6/JnttwedVtlX3Ys9fs6QhVXGO87vtSGlf46w8V84N1DSo98tLS+ErPFC+YCdL+hP
c1Ji2QaplIRmd56MSG9Ct3FXU+fc/TKQ+yKf95gwsyt8MTaYGbcAhQzBLHktLBn99uW6cE2wBOls
XG2GJFjK/y72lD2g+vRCIPMVqr95AmB4VznpGLN8ByNQPrN4sz349pBuxmLJfIXQGMG9rsgxjgio
NkBX/BgAoIMaHYya2IDtlEbYSZOqZGS8PGV1OUYHbxlldPl4KnJlUmaY0zaqBX2KIOKnotIg6X6w
Bmc4Fy49d4cC14w8P8G9XWY6bWlxh5r2BSiY3EzL25Qk5r//cVVruzu4Az6GtKl/kBgkEq19az1b
LlqWPbq8+7azr4uefp0STRJQPY49A+ZptH5mEjc4cvH0Jaao33bSh0G2fKyqqjCfcEughvKjTrX/
9kAaY7U6zQJLkMzrgLlQXp2dZTgq/ESfKIoZ2/lPA0wFljtrdLjhNAwyuphD9cObo/yE+8wH7oEw
2nW1t036qr0+irshs7vnHhCfK8PgtUzZbTpSeeziqXbJnHOluCn8kdAP8E1U9i9+Rdsam0Bfj9ar
RbT/qOlhiTEYag0oot62M0QKWFzJpfFYI88ClBmlFNe5NLGL05Bk6yYbJrbqdgnmUbqP1vAPfQnQ
sjO95xRt4upo7GWPXwDxPP8VBE6/luG4C9DfvuBKLNuGfb+0Do9Oz8VidFFZ0zE5pb6x9YcbQP/z
8hjO9SiRfamrDXOSmxzbwLozuvYUtO1nIljTaav2ZyiYZXLIsFIpc+Q1zHW/F4TAhQFfrXlUelNE
UhYZikA0yi+6uPc9Pc/iJjtxCy5F93+ab6zhiSZ39/ilaK05Wpty0qfejl7MOdpr0zafZj8Yrklc
nr9FijnZELgx9tXCwoVd3f7QKvwwpz9Nk/ywRngWj96Bozw45Vk/HxCnsIvMk9g7xl8NjvJpTDbm
LCl+CrR/mmPyBk6XMHHJqhedwX2TGA6YrpCf7BYHQTLO4TmaRxTcxRhoxG365hbzZ2SwmRr/RMMi
C03br236m8fh2rNdbsYSLNg2GtTOpwI2snxCzYaukXHvmVy/iffzYGRB/gsTH6bQATHdK3+B8Nmi
zPorVde3ZlkPvbhDLJ+tk4/3ryHg7zs2O6dZlr135zscH05HLmjaQ46Qnt03EiDUc0sI7I4CyH+W
ENy+FGRNcIXNZ41auk9nDSiXxVdbsmZi1WYxPPMZ8yw0aAr+pf0yLep3pGdEzSyo0ULH17CDMaGW
Q8NwU8UmENwEjg+4iaCcgxIwO0viVD37Yc5oqDSc1dDZJ4Zh5Xbyg+qYgfnBE9gwglvq6lRC908m
Nh4YTlCcvPlPaDhk+B9qYF1viP8abxFswLU9kF+v/eGeAzm4RbF3KlnDk66S300h9ZU4WLyaGzxj
CD5Uafii12E15Ts4ocRhegmrrKImI9Y4PtdYyQbTit5sm4oO09A1EkC6MHABpM9Mtaprzhfp5gA2
cW0C91PjpQ2H31WLA8Nlgn9OhsQ4O+axZ+nejmGWuX2cpIsKaIxd9hyxriSMgam4/SZebABDTzte
Rjrbx4vnQ7PrZO6T8bf0iBVO8m0C5oi9XdzigNmTaRrNodID7ys6wmYYi2hH2I688vK8Y844YG7M
WNKaLlQgfAeil3tvhiHYa3PaBTK3cIO+2X2GfJzawKyIFsaIANKDOU3TvXrg4ZF/yGI9mthQspfN
s0p1K3zi59pBtwr5dIe5YmSxONcjkpdn3SCFodqiglqhP+xE2Hyw9mE+GHoAtM88HwBwcI6jfp+4
5WnAOuQeFgtja/MZH+ZZ3cwRtE+fsgwoBvguQtA+oYUjXhGxOZRGuqwdBrewPC1uNTxrS49nGLHD
ziTjuGrYK+hFybhrkaLz9WeYEwYRXTa+hF7WYZUDHJ/V5gm26W9Lh9ktFrxlBqOi5RPd12XMPipm
vE1VfJW4OA5+ufzWWq2WxhWDzMjycGAYR0Bs+o2QR7hp2uGnzwmwKdLxo4hnYz/ZJHazDlanUXig
S5eP8uMiC+Gq7gY6iMdlkaICErlFnOrqHgyw/DHPmjfEwSX2kTEKXooWc8BtyzzB+fawlDKZL449
na1qVh9V8OljHds1k9lvlknmQyBDXfx8iI2zYo9izpYG1qSy1ItpULVFEOLEHVh7S3zXZFU6vNQ0
BeFbRRy0j6FQkWJukiNbK8dEJeyyIF+eREjWJPbLnfeIz4HvNVc5WZ6wnH6qhcGnmt2jdTGmZZ9C
Td35kH3oWPyb6/v3zoe0Af14nZjNk4//5UhusrmQF9uMy6Cj1kBZC9N5p1/EyPfogjo+lEr34/nx
dreOnW1qPt2vxt8kE1h2iwRR2kNrcONo55ttcLA9g2RkIstPSl/6M9Umx85mA14WK7H3RcdWPQPg
wZh5m8Du1dl0fjrgrVHcARaB/StOCqRP4NoTdXcLqOyBmPenMMUytugRJstKVIIzfmKNJAJcva8z
P9jVeQxSiymFoRTNtR+ra+iwHGVCCGSkMRRntjE0qx4EZTEV6rtNFdK3n5EzCCWGFN/jCDiLK9rA
kHhg8GtcG4VlGf14NJs9jvL0uYob2Cxw4I88lxObzcJXrr96KSLicyfmX9opo9cZHOXLNMIKdNgW
dPyWPYq+8YBF65oFKGWxY0NT9eEsa8WJKK2Y+cYXl2T094AmddnFYRSaN0uOgMXhClSzRDUWTg1w
r65f28ZaRqwVfi36VQsexA0LESwddgBehmD6V+qi34KTqO+Qmt9FPpufM1vR0wEzOqhrzt8s+CUo
7IbRG64VyNxrnDqgXSwcMIawnjL26Orhrcfd+TUPEAxHzFqrh/mFd+JNjdh0dCPQkUaHysOy3mWP
5MDIjcCXwt2XxAI43zKVQ4F4IhKM+dBEaVtuYCZ8e5Ul+qZbYl3tNAZviAc42DXBdLqN/KH8CSs8
6bhX38UEc0V1hSiIoehV8zxsiqD6+t4R8Cg2fHsphZ2mu8O+XrHBU60TdrSv+tYQF8tWySaeHbEe
UNt3qQtcL5v87lRWWcO2L65MHIYgzQEKHBvThANWIlecvCZ2Pumkei6L9MgPjYUhDqv5/xg7r91Y
kqw7v8qgr5WjSBNphH8GUDmWJVnFor1J0Kb3LjKfXl+yW9LMXAgCGgc4zTrFMpkRO/Ze61vboVXl
rXS9p0gbXhAyr1EFpGcooe7B/31UVVQWmxwFzpRUD6E7PAZBTZwUtzLsi3SZzidb1aU2EING7RTu
dbPvmZdTgCAuoXpSqOK2eaOjf+okTgj8+RHBlrtiIgyeXo7YuVjPl4T43qDiTu7KJg5PKYE1IIPW
tVLjZdSrIyTS4CA71FtlO5B8O1fBOaa4Emnohqca9lPxTjIKKSpE5IkoAxfXuf2eGiblALvT0EyP
81Xdgl7qrU01C66a2LglS9feVRadLxsLNIMedrU2tUHMBLcRI9o72k8Ipuedog5C5iyDuZ4nGnc5
3rwVcmSMbdpPausajLCpueu5U6vW9vd9il7HFNZHUUmCwloU02Ysgpcy62hRkLegSe+pssJp7wOX
IW4BtNOvcNKhxlxxqPxKXQSfDd3ga25qPwNDXugF9pfnHIv03BhT8Vx0pL2HTfNYe/Clk8kwn7vS
RbevWpx6RNkQ+MuO9Fs2/K6PmsdAeSrCbC1DV3tKGpNOvhGSaTH3NM2iuvmFUOMpgaftz9z1ebJT
mRR/XoA9n/022boWEr/fo06jl5izMldHTs/7Sw2/BpOJSyvCbkaO1DrvnGQ1+oIVfz766Ub2XvMe
djkKoZzbU0+ScUUeSfXqoZddnGjYFBdE5YiSZDGs/ywbilTzGBgMEHL0dlfXpGcGQw842fc2kwsL
Jacy2/xebHXtnL2gRycG0Ps66FW2wNZ81wKwRlTDPmTgkt1M83S8iOyv30/Hrmkvp0hmLtYAHrGV
FIG/+lhaO1Dh5k6QPcPZkD06q9/1uokrg1Pd3KgtvIjBhWzNR1TsgMgJKKTlot82gebskOP1NBjx
TeHJm88sqOzIMygielDu4G0EcYkL20gJ3lE5OQ1NmN8hBx7XAunlISnvay2UlyRkiu607q1utDAJ
nc96Tj+EExMusxr77mCTRBV5cxwJTlgja88RY4ft7yQWwdqurs6epu6b+YRXR9WTrvIjFVf5apSk
H2IaQbZdZZzUAO7WMvEf8Rwy3lf+nv4hTqzB6fbNCDMnGgvY/Th3tvBMSBiS2YuPZ0yQLNR6qHCq
3sEmgZcS93E5vjkmSWAIqInwVIsYf+DNMPVgnmLal8VM7pEg303fZerZh5spC7Rlp9fW/VD3+PXK
ilEUVVRwLq+e4YNOqaEm9TYUnb6aHTHlgwlT69Oc4/IQttAMGjKqMCeL97+XwtRF5cE2Gc3rk0rv
FO2ChSqiY9U01l/X+zCF2p6OJNQfH0CwzWH/r60apWe2nPhaK7A7GPp+Swf27ww5jIkGqGSkDNWQ
u8JymDx4I93xIVZ7EXTIqqMSuKcEIfV7idB8LHYhOOo27Es44faLPaXJpfRkfOk8dZ576MROFMe0
rvxd64Z8Drn+0Auzfw7Eoh2z8N6Pz1qQRXfdhKMvTSbnGFntdipLE/Ahchqo1P0DDpGGARQOtRSI
wuL3Kv9zeWMAjIIZyQybyHUiOZj8cbUbEism57Jem/oQ3v3+EaGobB3o5VD0LNDQKty06HE3amrJ
+3LKYjcQTrrycB8hmhyPv+eMovK3eaFVJ6ZlnLkE/DmZBdbOqpkb9k0fPupAnYhS4UWQ+vFbsUlD
8yCYtXQuxrxYRZaf3uB3NI26fYkrgrzC0UJA0Gv9Ta+hPSeiGhadA9E1H2bjSRYm2XOYF/deFybP
bt5sIh3VfBnF5mNSJmAnSBNfNjr6Iqyqz7gIslVlMcHJPPcceQx4fjtKlucxsw1QHKHM4mAAfdoM
fLEb2Zl5RkKr8x7LJ0Ui+FVslgWw/JxYW8uZmm0eIYlZIibNxse6Dwy4d/IeT4j4le4jQrrVfLDV
emNeFJKLLaPXeDsb3gmR0cm2F9OaQ0AL319zL0Hanlpw80i8MFXC9gNVMFp0cDozJBU+s72nxg7W
3WiLbeOUj7bn6idZmOaMX3Gc/ZCos96l0W3d1R+tRnajdMPiogzafJ4HiLxmmkyH5mOMFBYaZ7r8
rmw4o0LCtskOH60WyP5ApyiMPNDzkVme/jq2OY6xHxv3yfOG4Jk8PIU93mVbbeCXjnMglt42HDVx
VO0yFm+OEwiIa4/xG3DauNo2iL0OeqKfChNaekU2duD3/RZewQ8tOHGIcCOsa5w7q3qeIsScphIH
L5c0XBqeU2DS2O+vrJjajFqV/VF4Zb1ERkOH3Rsj4L1qx01HZanCtFtZmTEe/7z3fmVE2zZlIuB1
ZQhbDkFmznlwSXt+OiZQNGhDCHFRsR/u8y5/Js0h3PlV/MG7CR+QErWLPtaNQ2U75ZNDv3mtNIWu
vacWEF2broURk0ftjvLBbu7TueIrldftNTfcyKGOLm42wRyxv2QvCLwomubshFm91rLoy8WxemHn
ZzpoivQGMgn7al4QmRlBKMjFwJxGjiAw+oy8vLFxVnFTTQfkhbA2phA4zJR9Wl7xEUREngH2RMk9
il4tVJPVh65KrGPcioM+kCyLqa/+cBn1ZmH6YyaV8wx6mLNSbH87o3iaJw4b5QAOzKLyTLgQKLoT
QqSecxUfVI7SfKXX7AQ4rQFkgN9Y6vNMEGtNcoJ/jGwCxBBN2RZlqkhN7+pXmbGFze6gDUvsA8It
+Bl16j6DE0OwbAXhm+i0bO/p0IH6Ts/WSd/NeiUL9EwRFSf66PEqEwzwuQ/ii/LqqzuDVfo609eW
MvpjjUlkY1v+xantjP4hVIsu04LjkH6LPuJIHA60Gf68iF0H+i0aEbxBQf9oMj0/mCU+iCnM8QC3
1Snq/f4ubSKIZLk2/VV61BoS0d+RHb4nuqRdmN/gZ4VcSqdpl/Iyt52BHrQTRvRiDC6tqDRLToQy
T8/wCmhzUjlzPF/1s/tjCLqj3ZaSsTnWkCRhWoZo50E42EMKhKRX1xM5FFP6XW0fWAhYCuc2D3Ck
zH/rsyw/5gluBI6m8qlARbqyLaaM4KCirTOhCQI7/WG5DhFFv/0WO7SOv7l+RoSYE7SqSBMOLHn0
IKLOfbACjK4hZ6K8Tl40mahTOMP9DTwdZsikOTDp85tdV2yz0J3Wde5rQGa4IX6PT3GTB5hgCuJg
MpKUlTDUqWfyBQgpQxny24Tw0/fkV07YSpgag5cerC4zt0VcdwfTvRFjR8zD3H1kfTaZFYNomgt7
4kuHugSK0ijK277bRmYn7qTlPU2MUGFAkaWk4z3Awwy2Quu6a4LaiET6anoOEg8EA48Ff8PZUQUa
is8G8Y0X5Eg2G3PDNF9/TSLasV0mjmPQvk6zDnEw4ZMFUjP3ymn6Kw6W9xZ55hpoMGZ82WlPanD2
AQP3S9+VS2T22Kvq1jiz08PQLlKm61kTAerq9z4uLK7zjuSBujDWPk/a251CtZPtkt9SW/ciZ1XU
RXIxHC++87Iaz0ucvjRf9NvUKUWQ8WcfBiIotpaskCeaA1AZ20Lb6QzkVlASib1Eb7zxZvdf6MgC
HkjPjpTUxjoIg+DCxvBBOYaRvyG9mSiJbZqkp45e5kHOXbjYSH7gu1qsPIO+Uul4+R1UTm3k3aZp
8croZThqg8OwfFrDPph21JAWLPDe3pFjrnb40NUin7Y0CRhKlEzP6z7rb35byJD4130nmASmAFfb
VvU3TuqoZVEk4TJSefE5RCU6mjB78rvmpWRgu5C9kdzHrhadML/Zy5mFZX0ERIrkbG8Fs0ZiSyqz
AuSVNk9x3dyHokGXO/8tFRB8TZXurdGo1iyKKZs0gY1aIR58VeiPyIEIz2CeB9cu2zBXd3a1HgZL
Gpf5o5Puk5ToepKS0ceZ5znNAG0lM8igfocKeDdqODK6SfAxYWcp0aXwHjA8elIWCKToH9Q0smId
6lVXpVBDenmx6N2saY7M4FsYDHPSbZu57Q1WOPDM6OPjEHWMf5bakK4Yr9U4NDqiS+rCvp0yoyc9
t3vQSdvB+gEZV6ud58qDAlDnxBhNHKLx67JXOeAbXYgtAAWSQ6Ta1eE3ce6/f6r/EXwX938myzX/
/C/+/lmUYx0FYfsff/3ntcj477/mf/N/HvPv/+Kfp+iTk1fx0/4/H3XzXdy+Z9/Nfz7o356Z3/7X
q1u9t+//9pd1TjDJeO6+6/Hy3XRp+/sqeB/zI/9/f/i3799nuY7l9z/++Cy6vJ2fLYiK/I+/frT7
+scf9r8E883P/teP5pf/jz/+Z/rxnkfv//H4bwRz//jD0P8ubNeSrpSObrBm80zD9/wT3fu7YZse
TGfbEba0SEjMWSPCf/xhGX9HJGjPQZa25VqmI//4W1OAYvnHH6b3d/6XKR0CWvjTMow//veb/rcv
7/9+mX/Lu+y+wMLa8GJ4ovJf0wN1cCNC2LYpDN0xddfj55/vlygPeLT+38a0U4MtsaibaYhSPvoW
eYtP1z3hPtkaiXM0zexeE8NSSuLOWqAzXRJ9+xUNucj+aC2wAPWI4zA4E2uC/EX5JBMX9tGLngbT
fsnTFCOdyXy9VdPbv3zEf72Xf33tzKfmENF/e/WIx1xhWYBqeBtIz//91U+Jog7w8RnlYfbKDcZ0
fEKWSGEfj/g8zVMw0GYcAlo5eY/bvWYOsdJgY2v+tzaieSCrCUSozFdq0u6YEJ8dhg2UWt9+6W39
0VmS5YnSKMh9qL2MH/m6CP+FJYBxxNq3kB0knphl3QKfEzQ/ivzRi3uARVhrVmYv0OWhUWmAfS5G
3bkdhX3ikPFh6UxtTIsuVJkgGBl6HOLomOErE0aseRAyao12wvRQpwTVVzhpaXO3S4+Doj3bmL1E
Ygbz85siIN2XebGCrnXfcSRDtYLrlTybr0o3FOI1hY+WWmDK3Aq8KBNHoeNYFDMqqRyio+2VbwJb
24g5gC68DWcAvEaJr27B6Px2hA0Aao1Zoh8XdM6ycJ2UQbv2oekttQ8jAWrUd3nDh8rZpudtskHP
qh//AanmLTrd8lLkxWmy6gtnbsb10Cz03mgWzggccB4TOSWVfkzPAdsWDo4krR8Geu9b+rU0JmZW
vkGqfeIiqRN4KovcP6UNot4QpxGKmpu4aSu+F/JG6qTjj10e5LPnFLhmrBBMG68EHKRLuIscnDR8
3BMSY5hiBBNd2gpu28SwGFW5c/ArKD9RUkOh4WelUW8tjRaY3eSLXqNyqzEcB9AFcvENUvpMQhIj
c2vbNs2HSDKb929RXNibNjIEJwpSJNhcn4TVfbUN7BPaTGIR6DdB0lXL0dOubjFHoA/PPiTaSGP7
5Coii9Hc4lDzURMyGfXtJiJdNl+0zkdOhvYy6BmaSHZNbJfZi5aoG2Ua5xK0/gJi9t62kmwxvGvC
+cIfuySv9hPr8nvkeZeBWInc8Z6zk8zma6vWPqzAo8ZtnoNufIx7OE8D5q0peh7NZKP88MnR0Nu3
EHJRdotDYcX7qsAMjWyPl9Af7QbRnDMg7Kji7FAg4XUD/c7I9IupdDw2vMqFpt93Sh6QTz4ZJbCQ
qQZZoU3jrWr7I23CN99sKDBt66ccqbqNMZqla9dweqa3QypLyczEJEl4IfKD0rJ3WYfEZvXAUOxD
r6MGtlrs5BQmvg1tnT6iNz5h0fih1ucfl+Hq92lyXMsOw6AYf2yJa64b3oi94CwHhGHBZk70EFtq
ZDdPxBoe+jI+l/ot/jpSC0fxIGFSwRe/H4I7NLcseJnEzlp8kprcMGOWIzFwGG1IyqTsXfYoOZaK
zZokNYjuKCX4sPyDLJODh2Ybxs4zB6oC3zPWXaM/m9mcrha1L2NBxEJJ+2uRKYy4un0UDvRevCoE
OfWy51Jplo7RnbRpeMTXk+CIdLHYjz8YKCBMmN4udI13RnWoAROukKF8EiFTsDwmEiJch1Kt3VE/
QKc8i4GiYypyhq0RIaT5yQW+uJjageMOAZakbXLwoR+85PSKztUnr8rAU8MkMWjMjOMJuebdeNc7
/jMBVIfOgRAkqWjSdiI+pLN+8nEzFMHjyOBjGQ/xOcxIWSlZVaii72lK7AkB+mg48Pl9eJVpJSGM
MyyPohPaqucqNyjDiWsLsHBy8JtWsZMVizK0sHVE2Tok24PVDI2UbTOyD1mEbOCiUu8B6znVbtR2
zQTCJRiJrZR0tInMeHcBqCbkzCxme1xVEu8ZQyEJDb5YDfpYZ+MxrV0HVPD4XiJVI2gAFlO5HcBS
EZzGlJIgJcLbncE81D2gW0R/nH4yVDKh3tz4YbifDJEyO7KSg4YlFoWBWdLlsr/cqF5xIiMt2mMe
Q3zauA81Y54qwnZrqvISaZfYjK2dZnZLQ0TtUuETRLjnvHGA4KwHLENJHQUdWJo2v7SUlrPAh4M8
AOZFoe1VbX222r0v2zXTjnE1Z25ECF+sgpRdqnISW+CWcoLjowZa2PuAyBJECQYWudVgGBthOPeh
Xf+ghHzPsTCBr7BNGtzUq4zZ0sC7el1f74mZBPWqTQeadV/OAL4WTjxZNHQzmH7IPfflu1M41q6M
gnGRM+iuw4h4CCvsl3mTstpCTgWaBos708yVZKqCIMn9MgeWk1hsNN95LOOs2v7SKTIVFSsDY7BL
ltOijaNp1aCMqzvMqKZpsZVUxgPGgIfYbjYjHa5F3vrxvkUAS3CJs2UUGQpNWxMaOSTOpiwCqpG8
fwv6u9jaIBbFoGCWBN9GRYW2t8BcQFewcTSYu4b7wSFxWg8xagRESKtw6tdxnL5aI3cAbWLyHBge
wln7IhzzmFXVdfQjZDOAx8veOCd5dGcaa0UAIML84Vvz7HxXQXMw0fzBO6gGnAwOfWXvpgXVU5nv
sYkkoPFBSGDRz7ufUHFiYQbyWhbOZ2cMt1IUb04TfJVuP9HN3DFc/ZhMwN5BzZ07FfUro0fGnXJT
FXJvhwrNCZNyMZ4Gp77tTFLviiRf10Gakh5E8YJFobU4WxY67Ux4ew1uIfPHHAH+F2cvGcz9MMXv
oVnR4ih4rehUXywyahfRHJ2HJ/SU+IW5JCaRTDCmcQUZQosktbdVS0u8IOhvRkxdamo6phhWs7YG
91Vva5TwLf0TGJV4Z/WV62QkD8IhW4HMP+MshQiKKnaaoVw4dm6KMWZUPS6Ei0dLJtq2rKyNHTD1
1YsHE78/0Qfdpie39Dyi5u9MeUIRdMxaeQn95Ks36y/AjySfAZsLYQEjqL5oo/kSWc6j3kFXb4eL
15HSEYuI8Xzw3Bto700CSZEw8HiJ8FeIah10zkzBYqJqIQQoVEe49TThXB26KxroH1c3N5UJjsj2
JpLksvRavzgJjj9G4UBiZYfySOLHtPvk1A7iRHzQEka+twDI1a4YdBwI6EAJZZfVyn7nKsdd5YlH
W9N/MnyiBPHUq1JqG2No7YXRFV8E1sKZkREMPpJLOgc4vNGMCFqr21onLi6HMVJSu44AzdlXfRhr
0cAInDZcO0SPTeVzyobc0BXwGm3ZEMD26DSAwSS2qgXIn5uAHLi0qN8pcNYktXYEM5TTMh+IXvAM
yN2kF+W2+qmZJSxy5rhEeugIYkf8GDUuQSB/+BBrSGOqzjZxQELb5CNSNStkzQTH0XIsOc83xqfH
6XgqunHBZzeiby8fEj17UZRDy1oBMcFxs0wkInRTuBiQQZBMBjBa9HAro6pMUmBwpnkkw0nlYmUB
joUVYy0rfLtoJslu8/gec6+loz6utMhkdOC6GwDiybYBmVXpkM8SEJJL1coH0qhPnl1lmGBeYyEJ
DemTZ1bhF5Aoz3KEUd4CeXGnhPDPeEb23xMn0Bz4sHZh+pI18Q8+2S/ycJZB4ScglCeNRdrF/uwA
VS0J1Ew64kHc6TbJDWtZuqwlEmIHCo9SX4dNvI1i78EsojdUXwshjA+omWIZuNWX5QS4l8YCtI0l
tmk2oPRkZL601n3kzwS84ccvx7vRd66M76CdinxYUfaubOrONZbSG1yl5krz0EW3/qYvA36P9mCX
dOYH1zujlVoiJLDBwiGfxkHxnVjFlZVuXeUcOnRpZSjVaWz4LlIWsrGJaWWP8FqBR6c8xUqtAdU8
27ls8StY8Btp7s0+6j6rPtJONH+eItEH7SPnmDk2Wv0segsGhdmzYcYlPXeZ0pklDIyOVpF+a3l1
P0pG3sp59ps7O6WVSlbKPvXmNGTYBzg2GYyU8hpMFSUVOZmCLO6ZY/luDNO0KfXkXYloXXrWh2Vg
UQYhuMT/oS9f42eJ5GZZgpWVLVnfU9s/oPv71FX3LhjWJl37wHHiNm6bh9YilDAdP9vE/upLilPl
zjECtnVvG4SMtC6K8UEgAGjKHbmoj0z0bip0R4HNWknw/U/qv1oJEUVjZjz76FAN5tQEEp0tGrwC
KHQrD5mJzamf7GOuX0FwLREhfCPfntv5c1Zp56Lzdb5Kf92WPfaJZJ20s+vDevZNs10z7f+IrdLc
NtCxyF8y7if7rQDysJxK4PUyRwxQhYQJpNND0+RbHUVL2DiAwECfrwjxTUHPnvIio8mFgLWq0hct
JPAljmAcEaiaa92a30/EnJ6/DhOJq4P1GZsT6Jc+utOzdhfBChChtetzLVnOXz34zq0VQ9aa2dJ7
zDUkU06PVmrehmn4EYzkMtXldn4x5Gw9u7Z3C96MZtpVNFSotZm/DGkJjw6SGIV6Bhe1esR1SnFr
M2RwOvkVODQnOk6HnqljWqm/vDDA46w7TxG3nhbR4iyc9yHUmk1b6Wt6LUuhgnlq7bggjX+KACg6
MoRi12ECq8Dvj2W6JPZjTz7ni46bscZ3s8hCtSH55kQN/AyPKFur4jsn5nkV+7cxqyVTIjxujHfY
iBw8Tw1aV8dxDwocZe+zshJvmTFav2+h1sK7f1Zl/KmGHsIKR2zJdbBhJudTT8SbVuOibsL6BGcN
pYV87zr3EkImggdCMx8n0MgcHrsTDXrLH3ljktrZqZ5Ck/g4HJNlhvdqYFOh4UlNAzx2ZQ6Emzr1
R8+jJEMh/HUX1ZIF4WvylTAmhHouPPIgU1ygpF2sCVQDZtsZVHJw060QvmgLW9Z2YdUHlXgEZXWW
VsONLT12I7hRlNsPY+ff8D9RO5k9FSfZ6Kiys9dZT0IQ5GMUJW+e9lA1+OHJ/H2QJXRwCu/mJPMK
Oyr61Dvh4PTUmtx/YoN4rjl9HSJ7PkqWfXRU1Yj8lJuHyX7/mviQ0wfaJwcEveR729TKU/zqejdj
DSk4LF8KqzoYTfNeJy6BApz0nN7dGwLGhJkOMeSL6FL7L1WbvXr0xDhiVRi9mxSKg7kIEfIuQvTR
aVTc4KeBACG8YyC5TWLlTsy94m87688cybEqklUycWAMshjCsGMsUj6+MjV3hZ89yro/0IohKAjp
4bLViWubO9HkPNsUSOlt34YlnzX9JvSHAERcIOrEu4QieIZUwXjPt+S6CR8DjyxLjTGTrhGoyU19
E9OurjCHRkzJ2ZYjwA6GuCtN1CedDaFWSR4XbMrawtidnzOr246kUopZ0R/JU+yigs2eXZS4LUE4
tZkd+yr+mnB+EEigvt0QT26sMdca7Ddm4ftOy8mSG7x4M4Z3aUEeWaZb28it4mM05NF9wikGbLgz
biyM77Ebyl1Jh4aXNptE6XXpFtw+lSGWpiP51pKqBCDTW0SZ8W2yCtIJ2qU1jDXPwUbh1V918syj
n6JkfCkntXUlbHrW+MVkzF1vazvFlECqFJArLGtXd/0WEMi0aXqOMAWqtYWe488SioNWYFVLh8CR
5RwgLMYDgsR6nReUzjWMVN3Xvi0mdDemqHeZwUv1tRodreryRSlJRki0hjpQe6wkqtYpG8XCLeSz
7lUWvb/mziuyl1mJGefRSoWZQ/I3bUDv021t+nCwfBF7ziJYRBowOR5US6g9H8FtHMtzzbSDTRJw
RtxqnI6qFRBu5t+1QwYayIN64AsgP0ehlVzUSMngSQ67GXOdOTkBl0yUl8RAMBOZYmS3N5BuKK9F
e+cj/MaOdm56gIQs0oswNT8C8n1oOAU7YZ/10G6oESBP1WUBWZBMoJZ+nDdwndp6PKBwI5Z3cuxL
MtLfRRq3FAP6m0Ynslb4Wsld8oL9g4pbx47YpRpDfyBv3MMv0wzDpBgBkcFbiEkfrggGq8ronNvR
GeUAZM5gY/XaXZ2093HaQYIlc5hbG1X8pMynNOB0X/eUOND1jp2DIZkUm8QenvqwwRpm7vq4vUs6
9dJMwXtrsJSk3tXGoYpG/qmK1Au+xm3Eb1ylWfwtDCw/lvE4GFgr3Ojb6+NmCWo/pyNIpRggq1TJ
g6rqk8kRBoH2ViH5hohmkNrS3qlCXlBj0PKynrv4bmywHxmQHFpXQNghw9YGCIpK9+zBFjeQr3f0
uNaeMo6eBULYcrdlM5tGo5pOBkbtyjb03e/v1hzgIXBbsmXq0Hgx4datC/1eK9lmNNsE1Qgjsy+c
x8Qa37ppI8lZBBpxpRVbYKjQcvjf+a2TsydB5Ch7PNpBXe9Dgb4krrHlct0lzL/o/zFoJhe7rMer
jMStl6onSydXdCrbazy8ivp51KbrOIXfXqwDQFRFsIyQobsqOoJ525B/O/uJmbUC5OGbyImspDED
EPVQzrkU4XS1QIchUUbqFecG94PvhGtGYovBSaxV6nSHkckBWUwQKGPGIQvRqJc0YRjno5BMFJ+V
/IlJu7N8AKaCnN1drt1XGhivpBaP1Cj5TZfJXSiyaDX2NiUBSV6Rxa0cVnW6KpMOW064ENCKl7aM
r1Gu6Ab4/DwuEd55dNgHe74bYQ9oQ5kvCrxBWvcBvvShBLy7sCxyiQYJ/sdKTIb2TOLo4tFjbgOc
pB45bmNFg7kZ0o2wuL2KYQAQQkM/idSzsEl8wlQEusiIb9OqDI44YzZ1B3Et9100fOgsDEDQIAuF
sZ9vM0M8AYzbNTNBIUP86dAsAezD+UsLThUtE2G1N24EIM5rjkaqXlw7Mo/BXcTRt7HPdmzx/XvD
TeN2DTF4eC/hI2RWLG7d0HpEEDfQoi++aYjvfcG3N3dc/JteH1fzCpEV3T0zDSnoQgKW3s0rBilN
JcwBDT8dvxox2ckw0ZHpUUxKAuqEqjRthO3Og9He+jZ3lxt4Z40mAvcvcWBDPl2amUGOG9is0Msq
a17M0AxCS7KWmo6rid4PMkoCqdMPled0koix1weWYgebb+n1Jz99RACyneya3u+IfSUE5Ju5J0QX
Z0Y3i65mcFFxTSeNwJXJr4vl7ZSHZ3uCSRhOVKmGybfTjmiI6XNpPT57qSB7R2CbHO1UpMWmN/qX
0SHucyjuWvobpDlBcEWCQ9AsxbMb9csps51VRNco+u6s5siIeQPFKeKmAhVeD1wqSoUHyK/XAkqF
bowvdR4cALvTSgoOKTRdOrnE9hEmWZJdE07Ta1r77ToZEnr8uXxD0D8/cRdx6S1s0b2IXNHCHrb4
iTm5x7d5MrQ3gcJYFGrXWA/PObodXY8Ogzc82WXeryB/gCDQOeJF/ixloikc33gkypSQ8WTFYsEv
DPLqIeuv+WR9DGrYmilYdrR5wpAfuHQ/9FS89VHpoqW8C/K7bIhfnP7V1uS9gg4IueCNmVZAuA9b
lTe3gIipO4ekOVreWo9xaLlUQIzuNw755TyJuQtY3oY2hejMAp5zhIdEjx2mpAUwo271cP7K0zmn
09sMxvCCyOhbOMO2oeAn8yA8Qx260VVwTrXhyTSaI0OUna6TlUUamY8Wji2s4FwxvbWN+OvVjZDF
wnCtQLVTjG1KpxmX2shEC9sKWQKbPpHWssDPuNHy6JUu6o9m2wA/BNeunRE/3ruKs7ckRyPYkj4W
3kQx33OUY/4izjrI2XrjeSXllIlOUzcf8W/UdMtvwlK82QPnfCWzz3HGOeZ8oQ7likoYl6WPpKbW
RnUe3XmvxRq0JHCY87sMb4pYfPpetBUxz66T39LHhYY3aHqxiT0YOgyZOVsBixyYYinv0TnVizku
ywu/Mw+UUkjGjWaTWOvOF2WP4G6hRgDrhnFKPf7SJ2a00tqTBxXKa8Zvz5/eMnzkMFUtWsj6uM8j
kz1uBu7Iy2RDcmsVQ1QiYxd9+N0GhI7YJoMcc2eSktpyOTZLf0o+2LdOpl3fzt9MPzg8eXWXx+rC
9ijNVwcIbIUfRy/CY1aQ8+iByuu4h7Rhy0x23XP9FrOiLh8/k3Fakd/zjQfpCprxCbr3qezsD9/n
Ugsa+9Iq7I5Dbn/UrfXSzwRaMXsOCCj16zttem3bYm2Y1qWO22cgmtuBxRJi/tbx+bbaSG27bnwa
9OgTKeBJEqbGhRqcItvEURXT7uCgdJ8TNCL8bkBXFSjujHzTiWpvl3yoZBdT77C9LnvSSjBDQuh1
r6mZHsWcGcBCAj8tz9fz9mkZcbul43YOJYnxNtY3nMrfsa6eaiEvgdUipZ0tsOKUMI4W/bCjTdET
LkykSNAcXcADi2rqnwTf0cIqs/u4Dy5pyGzJlMW17sulruGXjvy5HSGuToHiLNffbIegZs246YJu
XeCWXiiHz25eheIkeqUL3y+gri31EJwNWUzQu7hRo3G6Kt09cXT4Jmts59XyMud0h1l8tlkrmW/z
Uj2TCUz9aLreZXIIzg2xySMyefKYcgUcEXsDFTR+aUMwUpgXARTYO09eYVmuPN+mPWDscBKPy1Zk
JDmiMSe5CO7U8DIvFLGk6IvN8ZrbAULBLVSec8VGWLbdD2n3G9CC2bqLrcv8ztJJvE1KfjSpcVO3
0M2z5o53wnGFe86T/VaZrFDz0wNepEIIprdawnqRjNizCbwXnIINfJlJ21IYXCSDg1C+a7T9pYrO
sonPHIavjtT2o0v/JxieaHatxuqjaVXDjMC6/C/2zlxJbqTNsu8yute4w7EKowSA2HNnMpNUYEkm
E/u+4+nnxN9/93R1WwstjNkII5RSRbKSEYD7t9x7ro6tX0NH9JNWNHRyu0O9+t1YGR+nLbpIJNHB
rTRtWx7ahkAvuYKkxcbHJ0zeEqMgR3BR+TkNOOEVzG+5q32ZxJeIZJkgB2621fWpRV0+xe4WSItk
lQ6EfZiZQZ9SdE6l9560cXtfLOd5QICN9DgOZDYeoCCMe9glrFlQSN+pjFvDih2Kr6oXeyqqB6fa
/UOF8U/Fzd8kJf+m9fn/eqD/9T/cfydW+c96oOqz7rq/6YH49f+iB1J/Oa7kTfGk6TmYqZT6Nz3Q
X6h5pOcxebqJglzj74IgnHtoXBzP0bY2+OP+KQhCK2RqmBX8QYp/r5D4/DcEQcqU/0FTI20DnRKa
I9tDU2OY5t81NYZXicHsclj44sqhR+xLtLE1MzXCwMRhAtxPK0IawIubRG/RA0Y9Wf0ZrUD6FOFU
nZxiOMJUCVkFnpFF1fe39VjWuWrXAWxhWCvC1QSwCB/OFW1zkfMIQTmjrWLfUQLkoAFihc4pkYas
NSfME9tdmsF2Z77r7j0TzA6oot+l7H6iMv7lbfdZa8GWXp+ipkBXyEad9A9WFG567AhOqaWZH6nG
oxnxfkFw8g7Yh3wSsvnsVPpTQMavbHO/tt7iz93vFrMwbAHpZE/STvQeytPTNELWp0O7KLcUdME1
Lx7mfVuN9zg9/sD72rU1q29i61i9UitPWIju8hbXhOEIvxMzWSTGwH6FnCSsjcYc2ANbADE6ITTB
AwkEv3LhioMpphJeyPpcVJ8S2hD6K/qVmrvPmzl/lC1IOVgOVMcFQvX7mBp1XyqU9wSzkCv7uURx
5W8mFuIlHkGD40RMRk6Vebh0yrwoqY+ds9Cg0TGGDBLCIerPfCakQM9dHKaO/p6637rewp3Jx8XS
qjwg1fHJ4aqfva1+VK8q7b6iXLxV82iGLUGu/AKElH1qfY1Rh8GXIqzzBEbPcSHAy7DwnVHWeZD5
j9k2qp1DsdWUzXbeJrf6vyNP/K+Eh39TNP6XGsb/B+WJitf0f/7re/+fz6OxJ9P2b+fR7Tf880By
/lK884aHGFFLy7b5L/8iUPT+smCtSM+2DIdzyZaoA/9Voej9JRWFpKdR3jnstP+PQtG0/9IccabU
rLMMNCr6v3MgaW39B5UfpETJlEtpbRDXw8HEsfjvNYrg7QcU57eSL0bdBHe2RLWNlEiUXMhRuVyW
JQtd682gpx6idT3F0HC4zi/RpEC72PaRXq89OC0ZjwPDmTXuf+oyIUWwIWuxwJ/tjhw/Tj/6jaOo
kNImhYptncw4eogl1/iYwjCwjO+jVXyT9AsDqhFiW2AwzMNyu11HqA85ars09T2dPhGI8bRsENdj
w+A+T0eE5fNH5BLxbVDD7pYp/wn/ml5zbjMflq6yHstS2fT+hCSPXs2EtGGB0lXWYcnRAwxkacXk
vdXjW1FuHcJq78s11BCgvBxOIPnRLfilXal7FKXEEkQeTN8ImrTuaNeaDAK16aE6cIYE4zcpODD2
EzVq8sVe2W4qN32eUVVVZFCWLdhEz7ZpmZKWkV2YOEN71zfbc4GQwLaTezqc7/g3ooOKcxYkTBUJ
RDXtuQ0FdmcLmGOQW0WK7wzJHZPqfdrZbKjly8JJjnOlq2AltkEZRb/g03iB282AUOERCe224Cfg
SQr25XXM1nLogDUUOiFSaAahTYcV7aoKjyNMmWszkb5gDMSkgX9kO5ZWx3TGfe45G+iCQvqTO8cQ
hlhJrMibJLxyH3I/5bq7Pk2yVEEKxDpNhArK4bMCXO1bg/jSG9IVNoBcbjkE32715p2ta4PMrhxG
y5C5wRZXYDiZta5EBwVRohjRgYsEEZf7TJ+4ZkS/hXo5t1mEenAi+chL5SvQsDHIUxdnMWwc1TMo
BZRt+O6A6GrCg3SY+l4cueyPncGfZNW+sYlpb67wX42EDHsuTndCJ+agiw+qCm0Bc53lngy6b0vk
PZeD8wxtz0GuQaS4y99nyqcjRBrgjTtvYvfVCHvkO4CQPcXOk2tU3l5v0bnWOj72iK13DhP+nRw8
D/FPh2CgSpiR/iMvOP9DZvV6UqRss4wgv0wowjkq/KvD4MX+kFfmnpE5MtthsvboUh4liSz09hQT
Zo71cnG9nyXFOvOoQb16W/aW3Br0McI1611R0jih5/aQ9PTSBgshwPtImcVp7Wd/ceLJH71Bn1sa
GYpnFmdRweN502Og5705IAqPLkcg/KdQNvNaPHtmyaoMf6VvdXm958WhkW6zYNIYldsMKqM7xXsy
97wdsI0dJAlFO0MwXGuRAdwuu2KhakkyKKGV0xN5xajGGJ7YxkEEw440oO0JMNP/JvvT4n80HRm8
5McNX2IGD9JWLMaEvaDORmHms4BbduRLs5lJt7CW0bTrh5nMqWYgacIo+lAyG2wEAASSyuuDkWty
6QcgGyiX16h5XrYuebMlmVt8fQHdTY69Mn2yO8AYaEORrd7WNvBG2F7m9zF+hSVGOdmMFnYSNAI3
yWwdRpOGxDMaLCRzhDYcg7YVG8HqsEJtXfQJ5ICCjI7y974grNijmMp0+VkwfUAok6CkyNCQjJ4w
Au2dMyKoQbVGys/AkiSuHe+XSZIb3z5PrUugaEJKChSluzYDKgQDqMuyU2Mkn9pOLlNLB8ro2fFL
eC2WRWfrxNk3g3QDJuQIIeEYDX7q2veqNGEXDTNJAgukQi9Pj3aafTdrHXEr8Bq5lJK7Nc8+IuY1
Z+MWRpLvx5YUy9SwfAe+7KWe1j1/SbrtXj2Ac/H0xFMmGA4qhCOMd6fmwLXwVuSgLBmZ+JEXAV7X
y8cYkSkOZRtEYB2/tZj01WSkfi8TrJxAfHMFVITWOrKac878spKG7U+pCDawQ6yiKlCLLZu7pJmZ
gdIwn5eou0hXsIbikHZdtrekyj8yqqPaqtA2FqnOEFMmiLgS64goXXACqbvIQazWm86bYoJ58KjH
edcIjLUbwlktNkfISglUPBYtWsxugMvOoIko3elmoXnobOgMwgVjuDKS7Fx9doVpHmSEOAiSsG/c
nDOp/Wax9jIR7u8wCVenacgPKVqL/bDG13Yd0sBgKswohnhpbT2TBfIl26QL0iEFFlTI60TS4q4E
YLAt4ldteSxskbP2GXVvQy3YWcR3Vhi3s/EfTxacRm2xkq1XnGfrg8CRFxikWdot2VsrAY5iuwdu
Zr3MgKjzbDwPGay/1YArbzlLOAwZqK0GBYhXsXPgYGDltDCwKboVMZY+GBYuwZ5qfu/tBgVsPwaQ
tgE/Onk9ZvFalw+8DpBSI/1F3nmDk1T9SPJ0DrRJBkPfPKXdFipikgM0Sli51/lA4XPI2xhWUqyB
lm3c3FaPHmKa3lMIkCjBu3mnYYX4UiTEUzJvSDPi4XH5JgEHB6XI4LdR5iLMlGCifgCkOREgASJU
eIdScjKMLlyNESDDuCGEGDKiTIr6VRLqsU8rnoIkTZ+TusrOyJfbvaWS0Y/Sw1DGPWLyBo6pw2Pt
IgZV/RPRu3j+t9Cs48e4zRgi1oEqx1ezicReJ/mBWe4vbUF/i9DCM/QYW3T8bblnbk+nkC/n1SRi
1HNeqbJykb2BXF52M99AQh3RSCXCRDlUZtaHtooF//z44fRI0iv3urhOf1xMcZxbLFapeyoQqkRp
+zElBphQUT86fXIdavW2dpkXWhOaRwQep2YanBAqMRiK6l4zCgrTgSC4lDNgjlhV3EY++Uq+Rmey
ziSxDBj+TSm6Lg+LQShtOeDHmrIg5xwM1rqI8f0y8J8B2LU3z0RKdDii/0ObYAfgmzD2i8lwaBnp
nFQRjnHh+vNopCc08OS6dODAYwzbkYOiH51KQYrJPLtHzy63Xd6G0ZZKyFIJQJY5/t5FatyTZ0qk
XrT+oIYBpBejBm+y9G2jBupjNhhJRMa0uGnY0x6s2Fh9GdP0EscobQy9vsq+Z+AJgZF0+Uem0OQh
GGizcjm/46Z0sZJh02ZRgyRlXlHMlaCmTYbqV/B+vB7DBlIf7yfRkyjoM97L+caZL5fMPmpVxgQ5
Z5euQJFt4/lsyQbd53D1qDcKx1+TCgilMKdDYaf37B6MowlzMChvk9KJ44EmQty1WO/9eWNRjPPP
T+jcfSPW3nOEosocb/b6Kv5OqvfrIL/LErjs4py8ocr2GRRoJH4ksuihOS0K5CuGAVpz2zqrPiYC
rm6+1T0VPAA19mDsmvfMP1C6cQYHtPhVA79eYIL34vlTLPHVZCCwT2x1mBavPCV2wQWCj/2SCTgp
rY3QzjAbtQMs+CAkrt+y35eHiC/noUdSFrNQ8pe2zA99kMYgUhGzAjt3r13dkI3O+ABN5kc5yIix
bvRiJDPShDVn72IfV+h+u6yz3iSiQu7a6tFiugKYDMSNxg1POAAxHkQVWcUb3hVBdUrgrezMOjDJ
Z/CAJkIhnh5MZhs8tPkdQFHcAMXOxXgZQHG/LczYducLNPXRUxxvZYkOwkzXvdSXist9B10EWign
RwRNBEoacQqFNA9unvoDNZlWsgpyc+F0zLrENzKOx9ljiTsk7DRcp/uNLF7iythmpvczWjNn8jP+
U0l88bFgH3PIsF1LZM89HvkgsjVnCSwh8zZQyZrzyJTlNHsjgXI48TvH5Nwb+NCwIoU9BXLIm8JK
dUrea3lizVLth76efLPqvkA89uQUI89gvUTaz2J8WWjMkenU6w4dNxNxjr58lJzLWA7Yp/lkyCG7
z00AW876LifidSKXzDiSDASJ7mxstm8A9l003x4Bpyt68Nun4CXpWaV4BtAzHmKiTPBVIZm3vpVw
BYKo5Od1hPdmZsOvvOU2nNVRt7dFWRl93ersrh2+ikoknDXgji2mGQAUDStwvOOoo2XHGIk8Izd7
3oYGaNhMeohAtZSY7nejZX1cRfYZZsjE9nSiY1MvJCJUxLngJ149/ZiLL5yJP5c2PmX0BzY4zwPS
9HunvLTrsh5c4jNvaZpLMlz5OOuLW1WHssOGMGjzQ9Ahh0AgTuCTzX1PXBOw2GdNQEI8dZjz+/nD
9bYvN1oObKk3v8BVusMzqHYAeLl4SWij1Sr8VlMPpqzQbtAAdPFwn7mEgZYn289iEkdliiJcR3VG
TO7nc9aeptyNDlnDW9ZFr6I383CY0RwQCZ3flNUkFPmDo0OIMJ5f6fa5p/QJ4qF5SBLtHmcjOda2
wxXcIbORP3Rp89NovOz4Q26gFevPMq/8f8vbKkLNDtpnZ0WegsrYblg2kN0xnKayGRFHy+dReZiZ
aWvjfpz2lQMrtqw2Qu+zz06i23ZmY4L4lKDSX8W7ayFhyrCr6c7kKsr506aWtmh46vQwHiPXvOaY
b2PPGR8KfQt6IcCq4cDw3W+chl6AzosLB/LNzs07EeYxMDxGvsE8za/RklUBukZg0nZH89Z1SL1W
uuJskvmlww4Kkmr5xLtSH+zJuFeQii9lM+yNCSBLT4X/0E7fFIjGVGXiGwtSGZpp1mNYWH6Pjnsv
TPXYI6Vm6z0Oy1kL5KJFXKurcUMPrdH8rIV8dYf6t+7SGcMCZ8rIcRZNRyG3NOysDnshLw8hzr9r
p6MqKF7JDuC86cfvlDGwOg0qB9BQuKhuM0PtIX8HXXq74N0TfjqCwsm5H2sB4FFGB4ysH4I2A/HN
0UoIUzeVQFFUkp3Fl1pu6U446wOgHydQK+K73irOWtYNnqORrWwcZRcjPmybSWcF25+RBb2rYLYM
HbshE71qDsuIX1OheUIaaowH6rYXJMqEt/ak9dRahJ3KfyhtNyf4HiWZbN/EbOpjPOgXA91ZrMoo
cIAhhsMNeM0pcQTfgVCmUXfJcnWWUtzHRPA2/DjVVIWy8a7pAiQcxbzap+cNsD4v+vDUppu6G1ab
gAkaR3TbPQddfofhAQ0x3znTo/YkP+MkSvdxdlkhYocgmEEei4y9kUPIK/zaEHg23q7UJYQNWA6H
NTW8m5cL5Tf+rRTlVTI3d+ABL3qwH7L6Jm3Onbd8bQsS79hAk+617mMPAZLpZCqcFyBbVFxEBK4U
xfoK1eOqM+O7t1JJgck8dPA5d1Nr0x1kOCTi8dTzDextER9d/tkgAewixBO0EgyVWaj+RE8QKjyz
53Ekqrglr8diG4X4EROhQYc3ITzMC0DCRStMxGHd+4ZqaNcsaXZ0yQOVcQRjf09C6FEgq4/t/qtn
F21KdKRTPNO+MREH1IRZdLqz0haqwHKP/IBT34RbVAwNvVQWvcdIHHdpFK3+NK8n7cjqlK3iUtje
x1iMd1u/9n67LOex4EcWtO2MO3eG6t5KJJjC4Sxz/+Q1k2dQd6FJo+fXcFcnkCUH0kFjKEaM/yxv
QtqGRwvJ8tlVOQrsKo39tjeOtPev43ZPv3jsWQKQQp1yj0/OE/Hi557jCjeXKPdb1z7MFMD+KqmE
HRwzoRUvQYdRYd962cJYjb9axGUuyMxAk62eYUszkCvYAOTGQmhyXuzyXL1UT5nmcaqd7Kc3D/tE
yKe6ci2EyxCx0BL9mGJcdiN3XLR2c0iTSMYocchb1xWXOSFxi/0T3Cf7w7JOsx5/urBHq2p8tWlD
qNTSc1arE6ldMATxMXklIN+eN3bmis+VzZZZ13SH+rOkkaI3SbfhnXkRqmxA3dhWzvx4e5zEGNpM
l64Ysuw6e9wedmghSEaVoGoaLWSU4LiqiZMXe7NvC+cOnhxcYyt/4Hn1gtI91PaIGVKMxqEX2fva
J18r6xGisYrPMkrf2MKPZ8u1voTpnAXjtyVT77lH/E6Bm2TXCyJYFqSxwdJgviq9yNqb43C5hXvu
yvTiNgPE9am9nxLAba1ZzXvX7pMDKY7OjmisiyQ7jEle/uzEC9zKLT7rnHmh1xCDIKmOt6Xax6Lo
fIX+MjAX6pPMlmhJFTtpJ34gnonBDbrQ3aSwVWArBH3hRtTjZjCR/onBQ35krGYI0uSRRNbTY0Ix
pfHNEW0GqYQDoDNZug8V9ZZrXAaczOhWXJv9S0JMJQTZyYPDs6iz6c2/80ejqKp3TVFlJ88EPqH4
7mQUtEn5Mg4eBC8SkyDzfDdnTgbDxVdY5Sv2ka0nebBlcgHDMax60BsN7l/Fqt8bp2B2Ca23LPs0
J8ybueiwwkJ/YcoHFB/d3TmyPOSH/Jpt/C3b/rsxkRMg/Gpktteq2+tpJ5+OU71gl/5ljggN7ZzP
pEzIbfze4mfVkTysLUAbbaEyp8K/k97XUqByiYXx3rBYhO4388izOIsHnj1W8NqYQKAtIjR5qK4O
o1aRccw5TlHtXOz5TFVgjgyj8iMxk/XUAQuEke/BvuXH6Q58+YGhgFFHFOo69kLHVCeNh4OYSZHg
YZHgsXZiTG8IXYvt1DxfhpifD1rCVZlZGciWpzmvm9/bDV6cGuTupdDlqCE+83hryPzQz2iFTLQa
4xcatTXAUIllw7EOc7We5bK1BzVJAZKxYu/pWvyJGWJNC9D0BqPAyS9DA0faLb3PNdZokIiOb+eJ
UjFCjZRzCDhgtp/QRRtn3nIC9Wrz3WW8cA9qDhe1uSDZt8fQIwtdMRrsrak9l2Mb9IONg7BG953P
P5au/WkzoxffoYawn0MxiHeJjG8s8enjJAbA4vHNzJC9xiVj1CJKAs0PwQz8PR7tgOXvL6ddf8SE
gpB9Fb3m9vdpsCjfJZLCwkox3CHrHXUbToZkGulVdyTVQnLWiz+4nMYUebyts/Gra/7AxmW6MrAr
KCXKkWkimzl5zUZU9saMlzrqfowJgUpYagNIOgyn4SVgf59jRhfqqRnkZ8u8vjQNxLcIz2uoMmK7
rpN8TroI+3r91ptWAWY0l/6GJm5RhEPUHYHHrGfbCp8dQ1uD54WNz1DNF5NP45tZ2MTCWMXNbntm
xozCp/aLcXX2UB71bkn6n+Ca6R8cgo9qj84GI9Ksve2yzrDfWarustueNsfoAOQukGv3RpKZgn9G
eauMFCCQ/WTl+YlkGL5fi/z22l7uGVBsvruVRWDYzm5B1kTK5bNRllwVHCe+xfBoAaEDc+DJfVlq
lCdM1z5coehT1p9Wtl5KDh0rTw6WyclVeTGf/8uMjrPd9GOh5mNj0P1TierRPOSMbuobQ6K22/ue
LHMvRvuOarL9wl0VdnNJDN4tno25y8lS3QWq2U5p76HOjV82EqdZQtCb1LDH6L4n9SAm+cQmpel+
rjke8vKAA7B+Gaoeb3wWT1g27osb3qZk8hIz8JAlOUVr7jNPuKaDAV03bosr4aJkPQ5HF//Kg7O5
pMB5KPlA8sPc0P0x4/4wmKa8VIYBESNJDnpFIM0nLzR5StGQe6fVe7BN0mySzB73Zg3qZayZT8UU
N1h2KTl2SMyqS9+xep6o1aHNugwy18eM9R+R4+0plyXxlNJ5divkZFYch7cEhpYh+blIcUyNZV8d
Eme79wiLZbDu/DDkMt51tSI5I7mrKtTrpctCZOqzH/MQ2q114GBBoVPU+kK2CnLD9VvnTBoXGIMQ
hHtR0PNh9KM82nPyErVgxhFiPTgNTK3aMK+jOT4u/WiHntGHwy2cKCq97BD/YOKPUwi8QMLKDjTL
8guPxVetDPSg/UJQ9fzmdn2A6eCPS0iE51b8/C04wG1M7mMk9zCYYYLiX7tuy/DD6Zu7fC51WMTL
z82NrptD8roQzYORlUdmGtjcYrZ2ndnhYjHWo5vkkLnr5YGsPWys1nxoVDWFZWZFt5Hpt6XykscG
vBOCRJiHDLWllCu4Nyd6bsXCqqYOLAkuY8svUOVvC1jbC0cwYQH+JytM0ihgN2q6DMCLIsYZCIiy
W13AS81tvaqPs7TQcnevZiE+VlYeaiz/YCI/4e/FUubjm6kT4PYzmlFNTUXaijjpto1DTKFWsLkj
89sJRBN08ZeJbdevF8M2nYvIqeVqPZ+rAo0EFMBd06S32giUGKk6wSwoKWeut4DL6HECfsxnVusf
2Xh1xji0krF8asqZVJ+F3xuz+MVTgFHNTe6c1X4uRnim9RBzcQ8NgQ0tLth8YC6pxFc11h+eXI2j
jcsbpR2s2Sxvr2YJJDEzzVdS1WxGM5l7NMtU++0Nsq5t47duxRSmBSAydLGJL52lf1DSYb2Xkl9R
Kjf0FAyyrO/JM6wAE3SYjuVuKfgpG5sN7Ta3MDet/MOjflcwyJTyFiQ49GxT+jFZZCIQyXzbMmRv
hO2Su6ATkpzAg3CuYEeL5e+1dg5Nhrmh73R9oNy+tlZa8eRbCNEgyACUT08wGI6D5eFk8fibcFcJ
eDy3cULJGZjLY1JjKUJzGIwEULZtlN5HrntK3eibstw3K26vCpY+Mc/ZA/uz3TjG5fNgyfuy4zTp
lvnMmd8F7qSsgHHtR2XP1tU2q7vaTJC7a/72CqayPcf4vkyK+wjfiydOgM+JAnUZpov+SnuZntKY
EcgorR+AA4kHw5/SRqTytnnxwbvjQCbgSpmVfkJf8GnWYICVVT3glBtqnv/UMDogkkiCbZvUwH4K
bKzCjYPX9WYD0awIojT7XaUA2tw25WCacctVKn1Bp9H7lpfwmI2EXSEE4+Zxevjs5qmyZBmY3nLI
imfWFW+Qkgn6WBi5gcY0WKIx9m4VaVMAJmh2Koa1SVmXfsQ2iQ6ZMolbusCPkxshm2hytjYUl0pf
jR6QZZng/HjqkgcvRiqe0l/IPPvJuzD5k5O+EOMM7rG3Ca+0noSFnQ4vlK8ViU3SWLm4Jvk2uW4a
9AvD0JjtgQk+lO6hLtiwY1agDFFzpfaulb+vCZ5OmveF7J5tT1HtPNie8c4u0QsHJa+6SJ9HK0Pc
OkrGS8aWkfUoT4wY1yvxTwVNa4OFKon0IyD2o7uIH53HOdGxtfIx8CNyQkgqmWA/pjPFHn7y1U95
lfw0+UpnZOMRShIojT9towTF6JB5nsbVB3m2Vohfna3RhlKCiUh/mrkkFz5eFGi/N4DWx8KbiEhq
MMnqAT1so989nozeLL4nHY1o6s1tgAmAeKrULDh/A2G6rOThmAYzMPlOAMEuqxQfZhL/0HhPXUYV
fXa23QeEVIyMmyQOknXdl6L9rCSlGOLwdgfzogkBVTDSIxxjH9kgo3PRctEl0dXg7tqmPHRSJgOS
1XRRg8t0qWI8s4/CvKN3jlYFpX1bqLrWOHTgw5kZjafT2nu3IAbSkaei1dlhzJuXLhKst6sZ4TMw
pZwszWPCzAzuSQRx2li/6Uwpn5+vvHkdvfp3FwMnT6hkqXRqOKxUJyap5CAu5EtvU2X3k8Cmjs+t
xMTGNgRCVV4yz5PQxc7AHcAbLOzAi0G8bh1jx3a2w2UtbHbwCfxAtvBkb+po+OwxHc3jVDMfobBq
2iUNc5A8sNYZu9uRZG7kEjdkZCSW5I19MBa26hb6WJywIxRUJCXpy9qO28HO+gPNoHHkKrSmMpSd
nQcmounVehqHktiOLufKqfobBGkzAedW22FLcKMYoJr3RRxve+WhoeuEOixK9MznG7JJqt/LggbO
FqtHlkRD3TvGWJSwMcm1EuecTOB97SKzIZQLZYTJ5DHBOoi4pfmNR8kKEvhbzIYQFE1rzzwZGCqS
hR3GmpuRmd1jngRmZFIBOyXPp0u5YdPPxSgRIlO9YS+BJoQeYZ+S2+I71loFIv8z2Go+q42I9an9
FW08k0u9PdWseHbzYKm7JV+f8NVTkF+SpbhQAiMgSO3n1NN/poi43z5WZ2M4V1uGpbkQQ7DddAhD
2dKuF3H5APjsE0HPsq+itxSImS9GcSZmIgdGMUDaH09D17tnzHrLjhymiQWd16CggWXTq/hhNaLk
1JbEPHRURUtCeTPySmaC+X+Zs3t2mDfcdIXNbUEeN84Ozg9AZIczp11/ebABElWsd+JWlBTzct0q
8XurwG46msqLxCNCNnKU9Ia4/0csszw1AF3YDvDZEwlxXnPs2JPiTK6UGULI+EhJcsEkejezKAu8
ieVsXq6YKJe3ycHgB6zrmDTgrOtswv1xcwQay2LcnJbjwRsU+LiewqavnzqTjCqZ1+SEmelhKW6a
ESjdvAcO2KiaYwq5Ns/RflptUCnE8Pix7t8SboPAjTK2nFrjwLqrIVDDx7A2BsAYFZhzMF9eeArg
cA8DW0ydorEdZvs9LtlyFk2HBmDLjplFU4NfyEaWhi0JxIHH5iboiJ/i6ezKE6jpYOmJMVk9EEQN
5riwNZhpP5Oy3L/U7Svoiitp91dzzLawQU8WNw+rW1qHUYxfzKzacIsapsGaQjvPjH22Rp9lZxrc
9PNrjsd5MlF8tKxFpmajdHHZnmf5ypeDJTZMknfDtrqLA7c6AiBmSYY0g2XwBFbbcGkJpFin72Tn
Dj7t8BC6C494RtTWCX3E2TlUm6QcQxK761N8THpwn3u7e9ZYpbLcMW8c9TQE4g9g+4/DObVvE5z/
WedhjGFAaaOtSmLiuIaGBZVi0kOnwISlzh69SGCBYd3npw5bQc0WUtQ4+lpBGjh71SKQsILCZg1B
6xhEiDhdQKbGLZ45y3IqXFPdGSSVOOzLwTtkceilfM0I/Q6pYzxN6dwxwYD8nibE8HAAKXIO83G7
izsNF28snLOVWA3bjuIZQa0N93T7SIFRHRLAXrBZrskyW/doDM2KhJW5kC8z9PAre9QTuko42Zjt
fLIkWWNl2x3kFPN21U0+VurjKqirI9LS+0Gec3O4xDXlA4qK25oym0JXATbo6a+cUvBU3F4hUzFR
gxGMJDNJf3ml8x3bIOFsMEF8gpouhAC8NE38tRL4QMrzZISZwhEXjahI+GLdyJh/otL6LUT3YbZ8
yLLSXJV5x1ZH15A3itNiJjo04gZloPWn1zmBQzXIJREVT31UAZbnIcq575nkm3fO8lXfXFmUvIqx
nGCTWrfrvstyzOh2y4Aj8RLmNOfJWuqHCD//zoasD+r5SKTF8zpNh9wr9hABfi0m2dNTmn5renSh
1KvQvIkT1vZ0bq0EH3ofXfLsXk4mZa+dTUGhor2R2SaZgHLbxUYKYU1OVG39ZIWIHH5aZJWxwQUy
V98E5prBcmQjl7NzHwU+064mBTBmdty8dvNqtPTvVWm9jN14dGKIC4gzWcfq+ZZzfgOdAE+Lyz3g
xup+gnrHmHJoDolwwt7Qnq9yvgMX9sclb2fefVufM/nUpXybrKCZETWxc8D0fWlvzP2FHzKI3HnD
4cJeroEKgyKCrS5T+3ifpeaJZS7BWvaaX0Zuv8lETBcNI2C4xMjofXDVLJJ/t6GFlZSQAQR3M6iH
j2lW9+SjMoev9NGw4eVONqM9c4bvX5rxa0Wgh22frahuDtMMHy0dZYmGriF0ZlPXrNI8tMsUdi6/
C6wIrZ827scMhqSLgUkN+ofdFmcLDTDSr9+rlCKU5QKP24zODcWbY+/N+EBO8wuj2+rNUMyRUVn2
btyf+nx8Qey4N0h6QNxkv/EE9H6Sb59eujw68fjZOrA1CimT0+JcGs7dO5ozgYFZzsQot5WkPpjv
sgbiJsmb58pgUafMjWzrsnyDsA7xnXwtVogW6ku20ANx8x0GfrhuAVuTB2GwX1NmeoVnRvDbyHC8
qI5RnP3KtslnNGoeqpqw4gRsCvQ5TS1D+kjjeKd0ZvC5AMnBYOihHKXPgJBUq6A32yUsbs0CfkRK
VXZJdgehsO6QJzsuvoqFpBgDidmWrO3JWZvjyvtwVO7K8SGX86Dvp4bWG93GbanlfORdTQ22oVdg
yXuLV5S/bAql/83emexGjrRZ9lXqBVgw0jhu3emza1ZIIW0IjZznyWhPX4f5F9BdKKBQve9NIpCR
GSHJSbNvuPdco0pCYeh62wTpBwPS+ZJ0jwVzZ6dPoF/qxIcN6B1j0yYcZ+Qat6MYnZ+bBQcRXPwl
wSdc+vdeY90sreLZNu32qg1S3hxsv/q+LRpSCFwT8lNHX42cAd8gYT59Isct7Mg/gKnwZFOjceFC
KdxPq1Qi9cgxHPgUkglbtTAPWBUdmkqsFn3DnnZw66u12OSAtX2+g6akYvUGmf2pqI3p4JjIvQ1g
kyaxcvuBOz2jGzt4pl3uENdiCi6jm3XN6tXkySIXAenUIhniOquNanxu1m2kEwQbHMFdSPn34Kwx
eoIRNKuH9BIFiXFbodoj/hhBn1N8DpBlQ8dVsP6CCMcyZdzWIkmCJdSgQ9vkxWJ9HHbUOUEljkY3
PZSB97v+RpFl6piDBlKWIpu89q1zYuHG06hDNHb9ocrlQRdcGIBcSYNE0QrsL/R9CG61/EFKqw+V
UghmvI/MpERgXl2d2D4iorOJtHNXVZCfBLfMx7cFTuVNFEm09awe3W5rdTAy3HT6a2ZNv5435Egv
uNkj89rXmB3xsy2bvB14Csq+YLIlb6D4ddJnkVEVITBhSF9LT/YjamlAFuIlVQoCV0v/FavqJJeG
TtUB1jDh2qaLim8KInn3s2k/R+kKJoljue1t68J0Hcr5YElmCw5sAliW7djfNjEReig9Im78c66y
i+27T3EH8Uu7t8vAciDKCL9yvfGUIC49ov3gmyutZl/bIL1bgmQpnD1UlMV3ah4Kq8tPA6litmMj
r9VKHfxqZWWNGxyt0DmkMPbCI7usmsRBZsOzGzUcFG12bNAqwk8AsDARVLLW5RwQbRjgIr8s5mgd
vZYgcGdlPlCAbpIuIH2HXZQCMr7vpuHJAboO9yga9tIBjebjDKjbLjv00/SKBusY08DpvuKIWDrm
tmbIbtM0vnIojqfWil8Kcg8eIr47Z4LRyxR5BZyzyvODDysSVtgYE5eAWfbnPpK7Be8u65og3Q/W
bZ178ZXH96Fycos+3nVDZyFofa6sYzOyQWa3gG2ZWSS9eED+jdveUM4ihYD0McxkaiIeYTsT0GwM
rh/vV9LkgNS6ZSPzlZETOpXvw4CN04krNvnGw8gnGCL71FualyXkXbdc/5gWdLZA6baBP9W7OCht
rs0I5Uh5SiUass47ldHU3I7l1GAHMZJDjGUq4avfB2490I4Vj1xixa5xp90SNydXN2cSlCG7ZH87
y5wR7fhcZS1AYsloF2e1gH5WDC+4hhHJeKzqoJTta7Ym9YiIrHGsByg2WBCwfbL0BgYCtiAYb+TC
CnUtpBm9u6/jKg/Q3QnwHCl4vYdww7KO7CtgFPdi3kWC3cssueHc9o0+41sUTXNqSQfNhPUnWoPb
0lIRB1hr0kowd1E89jsuESoCuxlQhWt32wc1oOsY+aASyIppIK9zwyaK3Z1xlhWJFrYTPFUGaJGm
PdHXmXxJ8zeCZwRh485cfIamjISqvt4TYYC7JZ8vs3TuGwN7mMdwd7GeJfoZbH/KvPUgVW48DDtU
VV2F6HFAvLRKfGY/v+9QHm+tgnfJZeJRwqeNB2SXcTa/D3nHWSpRcKHzBWA0hpE07Pusaa2Tshym
AGRTY2Lun0Q1gnz6ypOE8UWsjH1NaASUUeYW7aHJ+yso4+6cCsUYK15uwAN8miK/RjWcLjqFz9IH
Tzgb48klLeLAhggCTVCAs8yZ1eica7PuCLbMLVThObGAm9K13sYJtWyEJN6tJczX7L1ONKs0nAao
9xDcDnpJUGlH6EjDOoNJI5n475vBunT6zygxlBhR0jGKvp0Hv9zj9Lg1hYlgvfJ/snlMDr5FG601
MpjECopwMLoLaC9wjDUWHll/GwRq0fBB0iDjap3maougki6lV7WXMFXR3SLXwGQP7UX/QrVkkXMO
Xzr2EddzPcsOiHJkNga3XEGvnu6SGEnm6mS2xtVvJBWrstlqtnU6fTHEcnYFYV4F+AW6se6D/bdA
zf9R6MJ9mKvyBGAUKAxAQcrN/FMbEJ/Zt7w56gG6GzgcJDzdwmXLlQJGKWjuGJ6+uADfLcu6gwb1
lhKS+pS7wbBZeMcOPUja2XyNZyxYUUqbFPl7C5zvNk0J+QSx2gFuZusR9TM8wPg3oW1NU/fGi4S/
DUrgwZBgp9Dh4o6c8tQyZQgJEzrmiMTV3PNU5+BvHOaU4aADIlZDo8Ipuk7HEKAiFRtujZKCzBQL
WjS/jSFIyBQ8nxrpb8iCYd7JAHbqLV54owDexU+3mpkga6TvuEbUoV9HHIEe4HAs0gnpT3iqCgth
n41vtRrRASuPUB5a4ZpR0qdb2O4OygSDlYQlWRvgvzIdMZwqoyKWksl5btv0iq1DMwo0BtkCg7BW
f0edNGkqe3a0gThAF7izixzGVSo6YsWIi1o0NylenyUifrk/2NH6fviduXHnqjlqVuKlAeJIKnxL
lTnW+3mpkSZ9WskoD/2YMg1weiLAM6jHdsM4WZrVLYQl1hM5OqnRu9ZK1lAbWeJOEVbYuD1MJc19
EgD6sIIuOM3zsmevydukpmLnNNmvb6BHnEYnvzqaOF6bR5XAkbuh815by4Me6bbpfozXzq7nwcmy
7CWK8Ua5Kn3iTuHfoN4fRoBShZLQ9QC1nnIXTmnjwDQd24u8MxkwgRJww7kkYqNbZ0p2/eS3PkQk
XX47PKSODwyoMgPavrtlMYv7mMTPKiKfrzSz0ErTe0/MDv1M8N4bBQGeELs4CtiWjC8miG9FcMg5
BgoaxqL5slNMJVnkPYExhUSTZzsxC7kNdFDsFHQw9Hbc6raPPHcRzrfg9p5nJgVLy/VigzrYJQbw
IQI7yxvv23aafQcMbFuwgjlQjteEv95wjemahKjIRmRYLO3qtUDIK8Q1aFnF0sStTMt6z1iygyCT
nHOTVh2ZKGLjIGesPsI1bx31Jv0CL1HLXDWBTBsOhNgfC8cIVVUF58r4Fgay1XhiF+3lU/VIIvfG
H1vK+RzaCYl996OET0NWa4u57L1k6fos9KkrvIeSfKQwyt1tZgCDI5HmagX1LlWo5PDCsO1H6ngc
stng6oIFSr7Kco0n9oEVMa1YFQXLfFBlrRhxfsdr+JeR7Vmscl/1Q02VWCXHICI+Ni+PjETIn2A7
e7SW6CvO3C16KZaqUn3HLdShCrs1PTRqcVet6vYOVb3w4mqf1/1t7WmHpdg03UANjMOiYGtjTli5
/FbcWKYCben9ibv0vmlQ3QqmVGQnQEdwQFSROFrft2l5Yw8+qgCYhKgYvINVP5WZWMIF47WLVAwT
FzWUQtaguiC50qNRocatw8DeBh0u6iOXVLv9/4yF/03mCiiD/8HUvKl7Mlf+7aP6/rfjT6d/4poU
r//icV7////0OJOaYrkBlZztCaADAfyEf3mcTeffPSmkHTCYQDEJnez/eJydf7c8B+uxcCjNGD0S
L0L7/J8BLY6LZAUWFxlTgiyW/xePs2Xa/y2HxSNIFLSDaQWCQeM/Huj/K4fFs5ZCIVhE+89m+QF5
RJSOOI/i9g9bQQYDVfs3lnANW3eMTk1RnJd5nh+xYsgbDAj7NIb7XfZ9cBnh1yHqtspjnDcwy8ml
0KP4GpKaGnchFj5YsPbSZx7bNXKyQ+axKdbUlKCMxR3ZYT8ax17CefY4A7LfpPC16S67u6RHRNf4
9Yvn5l9dwNzFFRFja7CgpN2hTfpE2E63s+TylBf3aZ9PT32NaTlKGit0K7hNcTK92Cvq0qlVue3K
SobW3Nwr0AkXnXFZZ4x0r+yPQawheqIQn55cwh8oydKMRRDVl++Pp3ZxvXO3kEm5bZCnsGCsYBNe
EPgsdzQvPypP0cvDwrt2Zow4APMgf6PT3w3jrCBlV9HJLsHdquTDQRhR5/GrbubpNSnpmKHV2Gn+
C2XnJtdFGfo28zhIz+gH4vbcY1wqfbKdMHcP25okc2OEqFyglWX/VLJevk9R5eUqFn9KcXKIriYX
bvX5SO4Yv7bv8xXkTU9w8BkyblOLzKlS58veKsjr6IDIVFbh7rI+/WPzV+NJDZ7LoMdrwgQmdM0H
t2YBUooA8avfHj1TwzNWZHBPQR5adf5dp9G8E14OmEhy8M0LytCC6EW8Sn3CRDCPUxUaFiONyisi
zq7lISe/eQvyA+UvYO8dFRmcSwAN7CZ9H0Uvu9PS73vClOeLJd0fJCnRpuy/ohl3ZsVOFqb3OMHo
Jy1Pk2CANXXJ93yM3d7Vvb0rmOPBPswINGha3Kvmo9lO89VsiLiSBDaWE6PQdhbPhsIUGscNGj1d
NWHFvmQ3TfWZPVO5I1vu2KvGukMAz/XmjKxDmPH5PcqFZq0FLA/tck0AwF7KIjviIV6ZselyjFOn
PyVIGbBB1du6IcZ0mjzzQA4m7S4he0CRW32HcqbY9sNvpRqyCgxbM9fAaS1HZe56v6lIT4yra02F
TQxoLfCb5/69GakdL/Z4dl0DvJLIQoQ9uA/r6gPWHZqkNFouCb4cGsPm3pbJfLsnqdg+uQnb6KDv
210xsiEb25KMmq5kUte0/cUv+xuPJX/TyqNAQ47vdPxIFqYnfm69ud5EZZBQjbLRrYJFHgAsxmEr
8XiT3XJXMpXUgqlFs9r/VTs/F8Ns7IfZek2Qop66dUS3NLG7mTUiAamcP37ZirDolX+YEzbnOgjy
k2/q1yBePuwJwbHBanlTT+471ipOm55oIO+0tPmPzPyBANbCZSqtwqltP8kTjy9qvq8Goe/Hmumk
I3eNQ4vpNcxLss4uN6mRPeCCyz6QA5w1Jum9LNvm5Aj/hQL11PRN82KPHsB8uW5eCwcEbR/fL7ES
BOhtBn+GPGvVa2HnGQ9+Ub11BMZWXqS/yYV/hBFTfppV8eNSmsgpbR/x8/cUodWLQ07s2YgrDwNe
f7KLiqWesIA3VeW7L9Mv1vW5r5+ahDXZMpJ6OhCJ6E4R2wbmhnlskGkwkTBLAhQU2nGVNgGk4eyu
SD/1rpTIbJcjSTi0MUiiC3EdEsN2JmNgp1SKDj1CUdbK/oGtc75LO5PthoQsgco6dVgOMrNgQTjX
p+Kv7AzwY5GpcEMvAC+olDbjrxoRM3WIJrd1sJ4JGUtctrEsUQf9PbcrLzDkT9u5CVvnWucvueex
ZORTpk0X0z4frqIubuoyGI6LPzHEJimAJRD2l67+k7TpQxcD9WMoyTJ3PDLH+F2i5clz0lBEuiLB
cjpCKD3mnf9tK4iucTT8tWY8aab7lAXmY7NCcZAgRF0VJi5brIW6iOEWT0eXProov5qZfOsGMWxL
yOq2q5nuO0n3LKTCeY3n/lrEuAsGQQNuzvMxMRWWoZKGtK/P3G1bq27CsQtAJToihHYVsQsLo4UB
4tLSjUvQDb6XvEVLgBPGouXTRxfLL56JhE/bND/8ZCWSrquWSOwlZ8ahEiZ7k9K9zfoi35ajPAZD
SgJiw8q2lQvHYL4/8YI2+0KnZ0MgrEbEcCwYKNPhZqER8/i2cBo5jM1Xe8TWUnWYNo3K/OgZs6TS
vUAPBFXQDkY4y/Kr79qUy47FgSiTeD8GEEfJN4VGXxNaoHGBxyNckjk3WSYSJ41zoL2fGowcBbr1
Us2fyUyUuFKsmBnm3DcUFhe7JDIbZtKEUiPEq6BPcaZ/EtTsSuTfCMMxIBY9RxUzsqkk76p01Gtj
SKhh+ilzDDxEfvnbDsF3regYC2sMkTKemoqML+LfPjzd3jh+REYzsu2da0S3NkKFjWtAZgma7hWF
/kkJZzgXb35qf7tDAfHdZQDMj8jnrA6Z179lNYhY2yPYV6t/sGnNwySwsZvo7zCnkITMnJ542DGF
JmJwQdAAIVHzWAYHzKnzcd2l9WfDJdw8Jl8TCwt7YH2Yy3RX+EfSA8ozCmyK9uXLcrq/Y6BhInjj
cmoj40fYJGgrec1aRhQ9FK7Qss61UZQnk7eVEcHQX+dd1rFDCZTLXCVCjQJWdgud5iXVrBVpT8Km
HLNdXWQBMuLhmANwYg3Bkk+zIEIKp1mR1NE1y6SgVuBrqlso7137wk/ibgxgk+Sz/VWNs4WutgAO
5zdHoGHJxioJuQiWmtQIR/7gZuVOJeOAUfZyVGL+MIV/nHAdb7sBP2ILfKUznacOTqHnzgx/JV0w
yB7E6aDzo+peigYAFxQsRrkvCPyzbQ2z7oms+dDuRrIqBlQRJrz5kQHAqvoj2WEA9Kkh8IVqaqaN
GvI/6DNg6TdMG3wPr3Hf/SJbtDY90VJQYGLUDfAgGZ4gXMgPE3GYngQLAtZkORjOKkYagtBmd7bL
fA6loVxNBso6pFjXO0e+Dtk4nAFdXqYO34308cw6ljxRVh36Yp6YziTdVvT1u6is3ZIIoqnN7ofG
cN674meWNMNiWcDsgm09lxAvm3WAQaJ0Q0iC7vYRzspi/a8DnAvBAguv11tbl28RBRnuMjSAomVb
hr3OUtCpTOzPZYUPx+tQ10UV0i7VeCxh8unTseFeJol125btu9T+UQZE3UbzN6b/GOs6MmxGIThs
1XPHa+c0xmfrOI99R5JHVrnPPrqa/WiaaDuddEEPO3xHU/2drTlStckB2PXtH7stu/Oi15QkySJg
4wxEVzkpqNDs5Pvq1ZHZU3TtRTUde5yChrZ+c1/4BwD0ZlLz4MrowXcFG8NCYDSJbt0ONNdESaO8
gO82vkkMPww6H8XZVJyIrEq3tuWAgYSOOSobaXR2j7+HlUkFTSS5mfXqAFjKzyD2iI/Xaieq7Hcc
wrhHG4YrttZue4RVfy1M2OO12aEIK537rgnuJAV3MvsLG80YZauPLtvQD1Xu3huBsXdJk1Wcomk0
Ltums5Jtm5nvCMftFNesx4S5TeKHmJELjGJG3wOQxjRsZPBVTP2uaPXnPOR3rTAI/XZvIbUy/8XB
FToIVKNefvtydVfp4FMn6EYm5xx3OFvxZAVbN09e8l4/GC0xFAwBtn5qpIDrLwKPB/4NFiHYS+8A
pdY1dwtcnHEidMolAwv53LxfMv2nKa0bdqZ8/xGO3+oga0Lx4jlmQFHzQnngQPzoI+bLS5gVZdT2
tp5wmaT8ZpqC9U6fSaXx9nMQnQAXrQ9a9ED88/sU0Ta11QdD5E/W7M+e3R2c0uk21ELQXPuED7MU
75ySD0tN+ivDT492gdoocp2TGPz30evTs4jeq0yqSzGweJgmtkgM/z+dRWarwoz6PWKtQ02j2gCC
AvkcsJDLDZwFFm8rKclOSBGX2e+g1RWl8HxY8sNMAjcwP04CGrNHwT2/yyLmSh5KPbrlk4HmMnSs
DKY2no1OgMZaK29lLh8F8OcQL+iTPa3RMez3yqYPWYWhQ+myJDRZPTYdf/JcgIXJFi7QWOJur919
145/5pJ1r49tszQZrIGcdXfRM5Po2ybtzYvtQuzIsrtYcYtmnv8IuvhQSlSGaXNbQejmpgjruXyS
3Js+SR6o/XgMOCdu50XzLdUVe2UAKZygzm2EPHQjElwSo+Rok1NWHOBDv+R5fw+7+FMq5Fx68p5r
knIusRX8QfkJRw96RthGtbFrDL7xgZZYBKROR6m7sdWo9oiW6qzFv4sawZx90h04Dm8XD0mWP7+S
KaSfasILNOqWmwVriB0DDFYL08aEuTBZopvWiF38MM6BCSKckX4eeS/8lCEtk7S5g4njed0UTkGM
WDkIflAn2C+zGVTnUmfcPCRPG+rQdWBCimi1jP5TvHa4vgswHq7uHsCMEodYd0cdz6CNTecgPN7z
wTcvQ0VeJVwn8msW5xdQcTIOtxj4s/0sUbFzzcCVLoY9s268PiPJfdGNX5lguerhplSIrStnPC0i
LY+QQ4ZwodvCRpomaPjJ9uP79nEKxYiJhTKuUHfijUXGA2FpbDcyj+q77R6dkXqUoXiXg+SQ8VuE
m2Jjpt5RaaT2pht844BlnkwcT2ZwtVZo7zYOGhgTi+9WmOrbTJPX2ac7wYIAQdXDnsQ7jUIt0Z+y
4wIaqY+3s22/W0tQ7hPGNvTQ1T2TxdVkhp/XD5q/xkRoQEu7VYynrLHQovguKg9K/33HZLBCDCJT
zg+ns/brkR/k3bEQeTgMSYqKqvqNYsbefHh7Z4Jbl5U7RI4tvR3biNJYfmtWV62LK6aoyeIibG0r
SZve+lb27mVyveeaD9xPCJ/YA5Ibe8INAZu+RGxex87JbNMAdexoY9Q2dxZJiDdJOewytjIZD2ZS
e++V7XXb2u7r59llGDtZNCV1ieZOkWe/83x4a0L0OJmRRWpIK2KmFeKrhhOVs/7P6/VXNhIXv1ou
I/0KVyw6anUJNEy2bHV6Fl7wNHFwWTnysVH4p0h3Nx53D0D36Fd08sEs6Z5bVf+lP2QnjrxoYCZO
2xeTKlU8g6ekVVDgt3TU/oWwz4K5ZEA0OAg2GKLfou79Jr/xoKeZZXNF6JKb9ld+CgSNGdcxS7if
VMo96z27UCtxh7GRIJ03wuu7qfl/qnbBGZXmX21poT2BGURS6XJWGbLkyYC5t3Ko8uXGMzlk+6A4
N456mZCEBEVWblwL95Yy5OvYPUwrgYiTLgn7SvGE+zxhC4J7ju+/fM2AOlNM9RmUo80wRFc/8uqT
XlxyC6aM3Y2/r41lTc0AUK3Vp4JGdtOs9WnVTpeOJSMD/K2bIqpOVQ5gwEvCEvkWd2Tu79rBiu+m
6ct1mUNUE89brKc9sDdrP1RrYZe8e5EamGbM+Iwbd28JjOSD+rVddhMJxRPIp+SQCeM5LrzmiDc9
h1ynjeGQzIWENDH0O89xzgMO4l1vou4q2wesp+ISOR5jLQQmVlyl8PQrMGxRbp/ZQJy1NN9r/srt
xA+Za42P0ZzNfRDNkAYbwgpi10eOUw/OWrE34RVVA+6peI0OXQEFJvxZ1DhginTi7HwAQpts7Lgc
CFaoVfXr6y8xWWqXF33+GAfTzna+WqOdD0NGE+CKkjsxR2HmIVrNp+jZlx3y3Ch9k0nyWAa53rug
JE5ZaTLZdwkXI3hwM7RNtJXePuoiamN+Dng/MOz3+CkiLPXEMgRLqjczg9INXxE7KYrH2MIzp1i/
dlbxAZePZUjTnYRBG4oSDJ9ZkiJtKYKPxeRZsooXc4GI5WvNJIavMjODV1owiu8SGhSmCmuUXICM
qqxEdKHI+4YUmuKaE5DkEY+xEZPxYlqoLAwTvViPMEwuV6gn3zhApttq/Bln6B6Nmz3JISo37Bv3
Ca/6Lp3nBHcAH8fAcTmlMQGad0XOOon1/bKlGnEc9qdzQmJVMn/E7MnbgR5Cpv6fsec77kBUgzYp
/oqZ77gqm48exbTpTE/QCZ1DGyDMgxAiOJe35Zr57LCBqqYu2o3FIwYKe6cbNjcAAW5LnaR7w+Mu
tfS933bDfnKrtzT2vlMAf6nGIUeOylqOMbKcUdh5U+mu9gaCbQK6p7kXhO40l2VhdxgNrmRagwNz
HBGB8gEtZYXdQsy/LndIQBPlxiU+NPeweAwV7QlXguevI0P+sjgZmqNXVnuDJyT0peoZL0WhrLh4
uYCR3HXxc7HEf32enrAvl/ehla88t/xAylW5pUH62orh22KeqyiGrhL0f0eKOo/p0hbtSphT0Sks
PyHElQ1CjzdBPgdnm1o1ceJdEnpVyrDT8SvbOorhRzpQaAQjfWYvQ6/C5yOpq1mtFXdAuBiZwyhG
r00m5UA2c0oB5C89jCwXK3NVQaKkt/ro0beyfmQWMtLt6XbamZ3zt46r1ypCkdNQUPpZgpYmlm+W
QfFBOY3Yc1reuta4ZV9+R5RPCI8ei69/S4sDL2B9ToMhI9LahwAgKMMaVER18At2BDr8YI47rxxP
s52OlM96nwH/CJdExiH4p+vYxMCxLOeL3T/yCYgCzoLwyfHbnEAU5yvNn4UlgBkFFAyKjIOGcPpt
VBkWW2hiu+L5/M8/Mrf2+dsnCz0Lc+g0/SnWCUxr5ezR+4h4ilej4Q/O1tW+YvoTe4w97RnpwYh/
h0ykvadwHE5oi8tGzqHhxRHEKHJGE7iSKiAbcqgRhiGdLtv5EqQeS0PO+rCsrL/eIp+GYY3fYVHs
sm/c1CMawMR/XRyjOMwuotFZstkMvItTy698sNRWRo3P4dhcWu7zDbah59Sbn6KFgU9pQxOd4rOw
J3o4wR68XVmhfvcrsvaeaSTfw0RtWw8t9xa1BME8X6oja8oHFxdnJBVnfvXZItJAbO3kJJ7ckRWP
YAUh92bog/tkyp5SA/UE3T5YzPxe5vEDkSgH9kqkZNQx6saAh3EL9gg+F+kwYTCQ2QSvDlxZvV2V
zWi2zM3i71N2GVsTK9M2tpgZD1N09isDWUmbgtHxDREymm9TW29RAfibXbF46LsmQWZw4x0HN3iw
sD3jf9W8P6bxEgS85ZrTTHt8WA06ia0pUtC53RXLLvSeNWSnJIW38PoXTcxEbDTfBGV2W3TfOITZ
WzW+XNlbWOiq5Ek3JoyX/Amei7WZcauhdjh4k/0z1jgzct5sUrL5E0s0WNZy+0+Ajd1N3xBZMdlS
ky5WR/jtq6EEuRz28OG65UVb9avZE3PLsOcDo7oFurM+TT6V63zM1cjUqbN+Gn/eWI3BypxeBz1t
irgt25VxkELlQqWXDyjBU72P7RxUwVy9ZQiuUHiJ33V0YDMw3WQPscNo0/4nMsenH42cQ9MFH6LM
9BYo42PUqrB18ree2qlatRqOLCHnUiGzRvFAnHDkVIP/rUiXvcee3oAFzr4iTZw4LRsnuvqpa8Xk
shk+ooIFn81PPYoRWJak6bo9PzQ0VOSzSPvWbIdnJ3oUVDEEUPOkDkxG0PGPmymdfksgOOzpYR6A
kr66CZueBpwvY/9k17v8Xrykz7OJdoFE07bU+3xEjcU1zMgcXsK2jN6WIMi2XuuvUQsxOcB3RTAy
PcZmjdxihAYlrW1T+J9+oY82DvRtw72B6RDchpEy3l6ICsJgSsfvkAsXswkSOcjXRV/gvSG0glTp
FtE9xTjEmqC4atjxZmHDlc2RYlkZvbjFc4otKSTU5GI26MC0/BZslJkCRgbE+eg8+6vb3QCNMkN5
ZIL5IGxuOatHSNBp5+BOiPaSqFyw29RPhsg+4iS+8zFhIcfgnjSzPkevSOyIuTXt6k+N4hEKUvlb
Sn6RNPyuldGGi+LGQfUMrokPbZlmLBrTD8F1vBQzF6rIjBtvyD4G956P1uIUBlhodITRaglOyyhe
WYXf/+v9gXMT0nu0XszOoK2+i5I8pqCfYYB48o9S3FFTpAqG4nssdogfe8qiPn/Igt8uTn/yxUHF
TpCoRD+0NPkZYP0TbMS3uoSbRb2FtqwaT9QW4zqQIOoKk59RR7xpWAEC6p4h4accVIwy4rVJNj7q
LL4beXyQfhUcUKsKJyMGjJtrpLyyblPXveszD0wmP9qlQCfFU8gBtn5YbEI3rLXfRGP8XZCXI8+b
8D651HZFnFFoY0afUYxpozsDVryQkoF7ulmfax8XiEiMm9lvr0IHbynAnc2y8n3TLoVMKG/nwjlM
RSG4iGW+A5wVJhM+GRUAG6m4/INmubQkRCPuetKtUe9WgLcq+NxNJd7nus8oiaUKMZAQP9qqE8sC
HOr2Gy5Gll7Y1Oq1gZubJKw13xsoqBVTWz6WzjIxg6XY9J6jZLgMPW9SPQz+jjziD6FIoRReBAy5
4Oc8c1oxmXlKekDDa0Zb03IZVSbRjIIMvIJ/wzNcaPlJ00wzv4onXeSLanCZXPGL1HW+rAgxWtZz
wuMmJJyJlN9ifp7IbP3ndWVrDcvBg1Xt9eVTwArVTSJYEc7DkJBzk3t5spc9WE86hb0WlUGThsqG
pgldGjEPPSswhFDfdbESIux6b6DTQcLJSx/0xUGbCtpv4GGLgYuwX/Omo6TOT8GbkxIflsrktdUQ
kunOtt08qR0KzocGROsy3tcVpzzelD9lRHBu4n6LPHpKh/bet2pBF8R6o+aLT3sDwE1CoEHN9297
tMi5EX+4En1SnZLvW6fGVsfGR4YO3cO8hTV1wBIRkZxkoyCNffvFheqwcYhN3gUCs+LQw7Nro+lr
VO5WsHfYV/7yqogVM9ITYu90wy1JN5XJQzYThTEEiOBAeXYe1kdScDsje/aQKKcY6ixMiUwqjnrK
7maalgHIS6hle23AoSzRfR9QY2Oa2aNtFKGT3lkTI/nSJmhsCm7SLrh6U3SnG/9SdVyHuQLigR0z
td4av2KUYlw7gqUv3GG7rrR/isAhk14M89Z8K+CGJ1gwttSob4Co4TQFL2jobnPN7Ef0xKhaC28x
EaZ7r3r08SMenNw9mp1LlhjeKjB8alNZDQ1jkWpSvPF+L5vBSBC+lpPaLr28ZXT12bGXCm0ne9Kg
g8jcYiQxau/dnHYG9D8TFwH9AvtQgyRyhtZje7bw3B3cwt/b2fA2iZeZ/h4wT3OnO15GW7sfspmO
VWAs/ECLezVb7jnBjomaRfF2UqllFjgHE3GWaVr3ZvmJFoNCjseU94Bq39NnI5i67ZgQbOXxysxD
vxw7TAoMLIet21JPg5p4Ym/9t4uxcRdISo5unz6iI7gaRn3tofRDUFhilkDlNhm59dczV7h4dXXq
PjdoF+oESNzgKKgnwfy363DepQTV4iX9BFLVQbTBzOYFiDfx5O+Gkl08Mn06DJLjdxr+YW39ET7e
maAWNOT+lISDuQe2Om//g70zWW6dSbfrqzg8RwWABBLIgSckwZ6iyKPuaIJQi77v8fR34bcr4voO
HPbcg6r661TpSCLBzK/Ze+3I3qeCE68KcYVYNeaxftavNhQ3yPv8+uF4j4PyWM4MzarJWueB/p53
YPx7opUYcgSQDqg5rUL7aKAGMp+DhcNoAdx1AKyM+PJGWa9xzARfaBABx4A/JjyKZ+U5Shvsj4Cn
tjr9g6WMEPo6oIjJcko4BdTqpi+2k5QAtkd4Kz1pkRkgR0fAny26ByCXfBxzl0+AVu2sLElp8dPa
y3rM+Eu5C9qNSRIh3KQpn/IY3TXGVkaB5byfHA5DgRtGDoCJYsciko8bJEG6bJfjSzRFBknguEzC
Nvv/2ruf/xvtnfg/a++Q2n78l0SR5Sv+p9rOdP8ldUIrXBdVm2nqzr/FdqZJNIgBpYOr3yVbxEBR
9+9AEetfpuGAVrFx9iC4EKSQ/FtsZ/zLtIgOU6ZlCQR3Uv6/iO3+q9LOQmGnC8ci2ESYFrCv/z1N
hGihLjcRKjMmEO+uru5JxEDJddrzfxIj/q9crP+GrPsRTGrb/I//LviN/kuUkgXJUbr4fyy2lUJK
pIX/ObikmuypRKwxcCZiE9K2rHu/g0gjH0xZeFXKLwwev3DaOGj0/GfgksqSGD8c7N1Nq6pHrY4v
YSQXSITBYi9DQE/AUjjWKOCjQ/uPuH4M1hplomdcCTpgJRT76XrSW+J/5V028O5kpq5DMHPj4sXV
B+OtidjVk8DLFM2H6cbxVPVggRMHBgDa89exuLHLwqVSuF8zw2jAQIvi7CkR+m1q7VOpGQ9pM7UH
KfgwZ0n3HXGUANUmXTdlZUI45FMjxZfoR4M0FOq2vEB2Rze0WAL3jckkMUN8xHkhn1PHXMTzzP9S
aTyRzMuOXgxvTDt3EcL81eDbGFkBqbcphPSSKJcu+Vvq9m9Ca9sA6F/FCeJ623/LXZRJhLGSuzAG
jGMNDVs44xBZ6EyAp3vRlEiysuOgcS9mDEMzbv1ERlfdSJ4jTJ6m801cAMaHT1MpsRbgmlYKOxhs
DaIwoNH+8xXgcC7pYLxkyw9VC0IRIjKkQkYEsDOhDaJtCnEAmXp9JVb4IAPxMTg4Z2V+yLTYIoQE
PmWqgMJcEhvTYJQSAGoU2Y+yGuogTX9scWCh9gecJ8e3ISuCXRDNf+tQGhs4M191n700MOZI5gFU
UEcOGokKi4MSu4vMME44jKA8Nv64EBPIOgniumaZMcUYg0cg3eQsnpXEixOqgpWK5r8uwwGRgaZA
/IqMNEOytfwMGL+GzTQ9a6p9q7OZOIyeHVaWKaoaRJJljM+WiUPl04lZ8/BrtNphbjLpJbLHg8rZ
Tx7KhpaLAarWfta1WhX4srkNmLM4dKAiqz0MWPyxQAuUMsHzcmbKxcDMp06dnWrm5yoGPdbSo67b
+UGyXVq210c9BIYSdQ4KygYyb6XKIwIQcDKGogGPjqbE+hTXyXfD8mL1aGWUTyH/1WwGljH2c1lW
ET0P4Rqtk595F0cYpg5tq41tAP12l+dgaWj8cSRGBydtAOhCaGrkH63O31isPTe8OWabHjTdPKUU
8tmY7uzQgKSQUKy4nf7LhoO+ufm1nebPSDQgU0FajrgMGCb03J0IIUD8lF4QhkeLPzQtZj0ljgZL
tqhv+GAnuXvUG/4BUQhCn2hXmqjfETNQxDK76gf7pa0am44ruVVddW1IOiUXs/022+Yh76vTWKXR
Jevp0mN2ubEN83s2qFlGDb5WwLwH7iC0KEqZGg0Eas8N4yPcs3e77bdiYLILQpQ5IEU/iNEP9psl
mOhygq5lR97glM+YRH4Nas6Uecpep/eE+xDm5C37PybphisxlFiJsWZPEWjK6BJYUNZGHGraSHfC
ihV3j4E1qPmE1/RcxHA446HedU5+48y7FX15EJZ+YtufmbT3c4LgBdbNvpTiiploZ8x/fH14Vx31
t2CVPwzpY9/tEIfdhLIuUznsKvJ8+RFGRG4RnG5TMjBGZrKeS3sXBNYOVhE4Ncw9DFJCspzUF9hI
se4Kma+BTf2BOo1TPIY3REmF97ZD+RwBcoKOzr60Hj0C85g3wzDeDGN5aikxd9gB0WwPLhOwkMCp
yr/ohHEU/2y5akQmysz3s3/p/NQjO3kd+++26I5RapP1uZPheEPGjYhMnEurf87DCfd3u4P055Uq
8PS+O4G4AaXgNY6LmnP0JGKdQeDQ9LvHpIBZ4pRHUGnbybQ2pe7/tYmkGW1KQLaYuj5+Vi2xwXFG
4AT2WD1We+Wq1yqMNq21d2nlYuw8wDI75EguKBFbh74NZpi9Mk3bjFRGySXrnB8GKtE15+zn6A1P
XZidBpcLLyY0Qcga/PlMQryTQm0Vn7k26PQeu1Dhgu5yVOYxG+46vzYA65AtHBu4zAGSCCO4kB+1
kz6pKnwoE0G4ct3uCuIx8Q9yc7Yj8Typ/jXSzLSJoa3DBvmY+G4A+SPr077dmYNwyuS15WNSxQ/M
YvbTMNPfCDof23godGaUWll/m717DBP1nrUf+pTC0VubLtD3BK41KQGIu2Ya2/yjbZu90AImEmP5
IP38u6MPZbHz2BTlX1mbL9Ds7tVQv5n9/Bpg5OQeIsrsb98qOHTLRVLumnBdl+ar+eC37kK6g9Hc
Ra9mNFakhwzfaHE3/Qy+yDGfa+F6yPp6Zz6AU8cupt0JrrrmpfFpGN0tDZ/HWhwj1V1rZeNCIWsW
W2Qb8i/SQvQsfQwtQrvMfOUvRr/Y1I+0TN8AeDdzlV8SRJg1mQhV+tBYiqxB6TmTDboK833HamJc
NwzAIic6SYrz8kimV7saIvXX6No/vfkQOyRkF+j+nALp52yf+hHNV05skAxOYdTsZn0k6KXcWR0S
Ryf4qBz7w7R13nYdzTdmurbaT2G8baRLJ6WecrO6zElQr6BXvnRuv0PR9AEx6Yy4+B3FFGOY2XjJ
57ciN9+1Mf8Ro3EG97DcPuu0RRBQMwCNo4kdK5O5uEy2hJ97Vpw8h418aokfrI276JpHjRDtwSpv
rvNQiOApGNSni/oMHzvTtyS9Obm+ySoLPud8snBMr6B33rgud2ljMa51zqZfftk5nZQs1KdRqfO3
srJbKGgpLdIVY4BLGmwxU79Ic/BmSkDuzdiz6+ndd6fv0A/Puq39wHRYtA6Eh7nWzaQI6idogEHC
Ti6blqhNOPuu84yeCSpMg+Y/iA+IVvcpkq8gDbdF81SUsLgTcBv6iLYnKOUFp9mbCqwPSytvc93v
pgEhw6xpm1TLgbqik2CaxEQrP6VGuWWBfKwqeYqC5uK44bUJ7U2ny9c6vGXBe49CGgXmuZ/8P8oh
0hwN/JrwEFsv30qCU0LwCUPSnaPaZw8txZvVdjtnKUfgdBSRu5djGgNMA6/FGQNehaqv7k51ktxc
8RxUw3MzuB6UB/S6bH5x277zmCP2yPVXI2OX5WSMwQx2WYhEuMPWaeleLNP5a8wARcxhHxsofvSe
DdP8UtR0omYtgIVCH3HcTd5197GbLoVtLDSXI8GC7C6CozXBexTDLqahZwaWg64C+xqY7iWAfxLP
AbcK/Dru7jvKE0/LPiwMN6Y1EmjdLLA4hsvNcfl45hLxVGZSjrNh1fqrw1o/NfQ9tj2vTuVztiAK
4en2+fjX0YPdUGpffggAoMYFYg3ljjDB1fIvUv7eXLWUIxM8DJJ5JGqbIN40mn0Lm+lSzoDlOWnr
8W0qIZnFJ9Oej3mi3owxJ/RGPCK82eo4bUZCi5IpeeysgSQNdsTKfDIcInQ0MloWj3tTnEElHQLd
8QpjuGlsM+bNbHzNExGsBskIJh3+9EDynufvKhKg/FT8TTPuMqe4uT2JLuxqFT5a993SEd+p6QFQ
olfMxUvHPjP1QW8IsUmTxosaCb/ZvtYjX53GZxiqayeoH8wB376ZeaV5tuENFTJiFUyzQYzB4HhC
T7w4qMD3AMexQ69T0xHt84XguUOnX5pkgC9uI9vyzxYrJYGwfvlPU06wxAm0x7VMmCX7hWyLjeXY
F/olI6BmmkiZdgsQLM5l+eFqnt/Obne5ka87FLZakx2XPwcoPLELHbP0mEXGo1vYJ2wFL8u7sChn
NfC68Ac2ZTXAd2hoO9Tesb7NLHxqSrF1gRgT4cz8BnFVbG1gd6KJmva+5Tz4IRC7MbqNWrrVTXzy
AVVEea+DAYAtRvWXqAmOvdVeZOW8pJr2yCO5XbB2gdS4CcrdYNdHZYK1tKEXM3R00bNwPO3VJu2U
twTRsXc5L39Lkzbv0xD88kiZpbVLq27f9DWhd84+ZCEucagT64t3FaAxGqZPR03rykq3oiYTnHKv
rj6SbWAib5wP0M/vLqSlsgw9yjyATP11CEEE6PWa/J1NzYtu8nQ1ZEHAn9mi4HowkyOWMB6kzBM9
QEvqzeV7zk6OqI33WA2wgBrJEbmMXVH4AJ6ElaVuTTrvwkVzavIODvOuKXGp8NiIMcNxIzYVVagF
z8YqbjAk9hqqibFVxAZF57pm2lT4h9b/Rgp1YPF0yjE7zTQTvIYCTKr72PL1vii2ydRtwoqodrIJ
WUQgXOZzuHTBhfvgTwAcHcRLHRjSEM5kZ5NtAXukIVEiRByvj2eUkB694cWBlpaE0YseNB6I3EVE
e+1MeTFJPDMsa5un0QFPsbfYwzsUmBorrBHgXeoyXW3tXa0TDQCugpvhrPsQTaotPIRt2CqqzeaC
uWOdaiYR79VG44MfRpBoeHIyjSJeaPjeXqx5XhvjW6sQl7V/SU/U2aMM5cb0HS8bo1Nn53uCEEHB
ao+2Ralt8Nin6tSGw3l5np0O3iE/ocIag1VvL4poF0fKm2t7w2rXrYPtxDZcLCJ3fEJmP13U6B4y
s972ADFTbRv0xT7xh0tC6oxbgkye5GVxKLZLnFzt7HR72IadcyXIHvX8poqSQ6OpWw7lkKEnWRwk
rXZ27WG8vblReuiN4oCn9gijDz2LvTZScWBgtPWBVvmdOMgaGcyE9qJj7VVKniNoRWwIwCB7JMN4
y3lm0OIOEL4a39gC40HB84k7BkJ6c8QJ4y0vBNMaDHft3sT8nil3mytmoIOevpaFcZnmd9lnxzwM
wV0mrPpQujiI77mDJ5zey4soEn1XDsk6lMFeivKeipc01HfLWVhZ0ak22uOE1Mu0/XVkRaCh3RuZ
Nm8uOWssyk5AZJ/ZD+SIhpznkTCQJnAfzEa7t5q5swQa4tT12CedW+yOa5Md4yFM4Q6PYO0msE2Y
KU9pbb2XOWFbpXzJl5BRfSp+ajURlBoZZ7uT39bApLusngqLKK40M/vNPC0Vrc+suYkhZef9+z//
m2NMGC6xh68LYqqT8YlPl4mgGdpSz41QDUm0lRDhN34AfndJA3AH8RJov6WJCS11LcZDBityE6HM
Go4rwuZau6PVeUHqyKsw0vM16s6A5neWO83IzxCEEbu7Lkr7GXVMRCu1ZoaLn4qfFJmzml/ygr0x
eIwdGkZEZ7QnuFOIugq1E/B+bZ0ppnZV20Gxnfh7xr6/1prrDRYiT0ev870c+p2uxPuc6PW2a5DS
1/ofNve/iJcX7z3YjGLCfSRS88doac8nwmBXHbmyK42PJpkfHG16cA9CTqbG+C2n7GdmTgf1SsuA
0Y1cK444VFr7UWubiZFQZPC1UZ6aXKQ+ztEAgCP7K2Yl6HCQOcBPcZasC7PnLGHJRPZsBl06MDjI
/GJKr3bWnpb31DFD7jKR/oQm7789OHdDpj8FYsqVOTMzAlL/K3ptW4f8JjNiIeSh4aHux9+q6q49
uSnMByT4z5Av57yI+Obqueu1KzUgiwNeXtLXoexW0ZsD32sNOToAvC5erNDnh6d/G8S7mvqr7vDT
WMkPWrZrJdBndEBaVg4sUaLudoXefrRLnJnGfIXBkP8UWOaSWOKpAEOojuhsbRvRQ5Y86PhQTmNi
YsctPnK/uaMoMZkVBF8teuNtrWf3PL5KCibENHD00GP+EBOz1/XkSykuARlHRya6+X6E27QmaATN
yITmeezanXSI1IgBU5sxQHc6hHKk13P45ZgSroYeCw58ByQEzCnANm6NmY7M7srI04ZwK6cJJDub
mp533ZAY+sxyCtY3nxQ8GjZyWas4+B0C1s065zkqhfzWa89ToqlD0yYvtWbnR626FHyCdoUgLH3u
odcl/miuA0O+4QxLGXyp6gTkaBOHHxPeGOwO/AZlhrocLepJ6yCctPWnG81fouHdV3W1G2C8ePHO
qMn4GZLsgvMUa0EAwZcK46mQj1Ygq5Pua1C/hUGmFHITcCcb0hnLLcba3wnCmGidm5ZR47DZOVgO
tJXOnpF5dNFOx0RJtnz8XUW0zX1gs1Tt+ZUXjXYVxB6j4U90TO8ukntsmus5JNbGXV5SVr73KJzh
eqaU9i0vWUudxE5mGxID6jltTQ504JAnSdLjZmGc0n6xh9YxE+C9qZw7rFmeWr01vX8slHjcTWr3
ac/OFoW3NCYESCbRqA56X7N0jsY1Hw20a+MwgWTJ+cARlLsCAsud6tpo3XMKqYq5WqYFh3/e2gZS
w8bWncMSobqpqvJHK/Of0uyvZYEEH4XHzLI2+BvBxD7gtESayi751BB/jVeQjeHIqBJ40dGs4y+d
fLqMOmcMOEuXUwlaGBGCQfwjLISPlWu9JbbhPGTIyJaTeSTtRqsxnOhNeklbhMilewQzP1/9LHaO
ZjfeCzv+yHKoRrDQwk3gsrkae7j9o479XTNnqqZbGFrvts3QtXaTk+BzHFiQgZMULcPyXbqWE6GY
5Htcl6BwygcN8tGahBgUVphp5ii/gIk8lyGOAGK9G8//9eNyXIEj7TdNEf8hKAVZTYvUOlL9NYV6
sa++WmNO1l1lwJWllIj4y2Kbo49sBNau/PoKh/NmslB5cw+9lxhcSbbgIDKRiW4tY3k8ihA8aMvI
cc45WFonZQKJPDtzmWWmbbfv+/QrqDmhjKTf9f146l39qGFWWptdvWnD7KfTiQixBl6JDo0+FqE0
X4x0Vr01QyTVLcv+LrLyfdHWAFWWqaD0/zDm4CJr6YrICdsNyr2CRrUfgIeJnd2CaZ/jhYLX3oua
H2RiHDNMFdEDyto4Ba+yo5YnFY9p3KkHv6d2EPn4E7oOO35d33eKNWUiAmgv5LjZbdxz+UvceILk
7+XwkC5qNXg+RsXLhAQX9Vsb77BP/+lTlxOPj4816w9jmlzaYLg6hXtntc6dofOxk5J/y8R44/1A
whThfcb68UJvT92R8977E/DraQzKB2B9k5rCXdeapN5U/WvEbP9QN0zpYPg4odjqGYK9IXF+lG9S
q2HHBwXp0MCMn8vaa14svzLWiRm3sXWoEUZ/Dq7IdxbkgKBXCZYgMHeqtzpbqSaKrb+qH56gwL4N
8FC3WLcpXi3EGkX4pGDlbHpy4I+Zs/Ca4eczzWg+Eh8RUFw/gbnMNw5iyM0sx4tbzV8g+1inyPyn
KYFcVRjYJ4sHBeszE4nJeZ0z9j9jDyamdChZCsZfjgXyO9Hc1yKQW3Qvh27gkF4eE/AHV5vQBto2
HmRT8Pa3LSLDoAwfOi15khP6MKlriHFxArVTHUGsaXBTmNeRLeY+i7P7rH3aBXHYhjUqEKbWeLRt
He9tlBX48y1gMQM0x9YgtWmGLTB0T4QG1Wc3LF6tNrF29Wy8aQJnSOjLYa3PiJGqvntLF2ymrJcQ
wbr59OHG7AxWpvtOc25tGehnXiL9HEXOqxWIP8PAdHWhGO7mDA2DElnmRVPIrhuqLDvAxt0m/WFi
OOKBPWWUOlAJlxj+t8SmjTc1ZMprWMxtSJrbtKUBLtWMupvRo0NajGEip9Q0Q4OJiALyrOE8riAO
YBJgWaJNyXcadgbTkeRSdOmbPvfiMc+enHlMmDhpRGFHRB4KuiUSG61jrX/ZTtSdBT7p1WDB94mg
RVZBmGxGiABsKjP47Uv+Xd/R8zQQTHtyWZhbrjJCYG9WFJ7asbFQ5EKsMu0O5VQ3PCnyXPbUYx8Z
dgsrYklgL3ymqsoAtDrjy1hweYZt3e8x6t7DiTYZqQGz5DGnjY3o4AukUjw740oGwy3OC/hJMzCi
1rG/XEHfMc9Yb3q5r3umTX5BsF9TjQvIylonGfqjyq540MiTnaUl9/oQPJq2dZWV9TYmmrGKFW4S
oxZPkGwRAlIs1TPc6aTCHIMBqZz86NRbLM6w0xw5Bpp4Ppep+R6Ywt+mnbEd5nImNnPmLaIVG9Ln
tmc2NpXtIUuJ9HXV1O5E+xHPhnEWONlNpNZbP+of5hH4f+DDsNNzWs50ZB9S5+KlVtuQCSTY7H2f
lKS+N1wYpq2dtJeQcc86eIbnFW3uwZwbm46aA9VariHzYVThkzuD02L5JHiBOf6lDpqG6l1Lo0eM
WRRy5BB4xojCq2ifbTUYh7B/dgkiW7Rpr6KpMedSXK/9ZH5ToyG3gnghKG4RvStOk4FpqmanHwaq
cj4bdraznA/fxtDRIadDqdQCORjQdDOa6/0s4Yh3FyU1BowaeSuxBRlyE8wePV5MzFN0jPD0VkMd
08QFBCJl1ryj61l22RSlM3PUoebqjLTkSIEJnRBPVs8IfN02oD1dzqBex10Yjhjb8TiWfo9ZLscD
XucNT4Oph1tdG9/8uXQ2g4Y32urii8YuvQBqzv66+quHUpwyvhtrAZ5e1OWEE9OY/ePXi5tz3xbz
mcEpnvyW7gK8FvbG70QCxMxKHI4ujyAPU70H1/9h88pKK0n2hbLkyrUzUPetu6vq8cLVE+7JdQfL
RcUqQXBwfIiDQP83YhrYDHFjrZvIPJT6XJw0l/GkU7D/m8wQG7bR7qUzvpVA3igZ+ezMccuegPiD
qaQaKBmjIin3gM6gmVU/s5FyxSYlr1P1GfTpDHFk2XMF2oE0T7TykmpJ9iezpEZr9PaUms2NzUtx
GLNfA7kW2+lkeTMIFszNP2VnBFt2iIs2tfic1KUe2NiMyhBeVcWPRtx35+CQNG54hI9ybtB8UlpF
JMQyDmxLHVioZr+2bmlsYvM41AQtCCut1kEXJ2e5GDG8rEzyS01v5zmgEQwYDwV1zyZMqBUIKTwo
K7zXFVGitGz7AtfbbSzjzxzUzgqDlcEkW+wKos03zkzKDwHCbHplvaoF83Zn4P8QFKZiO527cNZ8
HNjp/BpNf8Dby01VkFSTV461HnpI5OV016p8JJwplVst2ZsRU42FQ+VN0yggi+rsKH3cK1ZwxLWI
HArI7pZfPKNjaddm6EPMLJ1TB6DU4ebzOOqpghbuSQmVJcZ5h8fRuvhzfA8ccVXOBJexaWtPDOpg
V85TGDJ0HpIRNrfSzshDHfS0fBbcsfYQHYAGAUe7RnlBGB0xhvjbmpUefJGep3uxHMO1Kl64RqVn
ujvE7i4DiapaO/Hr1BoQp7XBean04dUMMsMj9EPC7cCHG5Bzy1mO754Alb99l2n7aeZQdxMQt5yJ
SPI5LvuiYnRDBAXzsYvCxdYFFB+jC2QIV5MnoXfyAbThbPsPrsuertFg1ZboDunjaStTE1YVCoiz
L0e+nbs4ityg2rTSfapyzC9277Aqx6ftS+I6qiX7KNMiVhH1eAI6tDaMagmlZofIQuFshNsYf+TZ
GhtG7SWz/rqMoBTH6Nwzwlmc/EExw/ByZqxWrD+bDSnDEfzcjV7zT1VYP2t4JnYOw4JqHIjogcMN
mxblKRLViHuAKwuYEnmyGqHTfuLVUEWO49woJv1sNJgnNds0Rime2lzwrW6jPgp0r9bqYGWzydmZ
BuPZqSEnvlTc6KM7eW5dsVay4E4VcejVMsCE0gawYbgr+Jwvcy5/g2QTgjLWgbLPrVNVm4sh2F6F
DOg2/vjIWg3wpjNAyYn2vtYeoLcHG7/Patw6xJXVZKesRtTVCDwfUzt4YhqJoKhJbWCZJiJo/Jfh
gFKonmHdUMJdBju/qQAVP7Ex8dk0yz05vDNrSQGPdiFuUx0Xsb7YshaRY6i6LVmX7FNbshCSqSRY
CM0fU4xPOPabPJ+xyWnmN8547vJc0X9RsdN0qYamZyygthYwbMCNQd/c5pE1XGxVPKtGnAcj6B/s
CnW1VYg/8CjpLIJtsPS9hc/eQp91Uu3LCyL/8d4r7ckkYJvJEetU3KB2t1JQtImpSvZ2nJ+lbJ4o
msFKvzu15AiaH9xw5kfSk9d0sXqmZnm20BDTqSI+Aiu9KcvuJwq0eJ3F40eP1Ki3jGob2HR2mebg
8kECJDgUYWslG11FkZdP97rvS2SN9lcojMd4Vjsqczt9c5xm3Nod4HLHyBFhongaK5KbnRIShOO0
WOqJTuOzcRdIqHBrVO1KQqVVqLY21Riywsc+PFKs79KRWGEuvD+motgxeqRmPWRRn4h1wuxKxLwD
X5MX+bUMNOjfiOshVoybrHBgYdFoE2/NeMGiCHLqEyLRA3QNdQ06yqykV9umt/SVcuMvqwN9qibg
r1ny1M2kYU+aTlAENtK1ZLK2ilx8w8K1geAgm+/VSc9hJAktwQuFbGBtue7DGFdXol6otgP7UKXO
dwGjZV/DfCS4Jal3QGu+KnNY9yVVjcOryfHJhKkwkREJWBpk+ZL3qRiaLNL8ENjPwWrhO3KcsoDy
/c8mVW/BjGbLdPpbHLnVETLJT+CWqadCC7dfOx2Ynjx0c3MPXJ5JAtEap8u92Zhe9S6FsC0wxzU2
jDM5nCT6ZKFnVIpu+mhpDlZBDp9qYPSbyRALQelsIc5uFMKOgwReWmcY/0yLHzc0nuHs7Zg7+Bst
VXDIZPHTqLA/tG4oj8Y0MTP3lOgrr18Yl1MgbmmGV9FmHE0JKPZ+YXEINBRP86z2yPliDybz72Cq
Y+FWXw10675lZbAoWzi9cp/EKTdFBhxjqCJVlNQaLRi2df5SRjXby26A8mMdZiJFd0NBgo7uuTZr
egupFDUz2Eu3Tv1dX2kYkLXMhdHjHqZZZzuhHMwl43mQ4EsxMNj0/jCUBGf1WkzavaxaD6cVe17X
3abjhIJ4YrfI4phRYijex4wYDasMXtI+XDgV9hnMww+WSRCeKPI3URE8i5aYg8SNSzIM5R+z+kF5
mR85PGFoV/syHu5NGXJqhn7uMRUFp2/ht3KQDNEUblLO55WByMxLWXThre68OlHPtiUfFxfQSq+5
kBNVH/Ks7Xmts35Xt/pz636OuaMfA0PXoUvTsTq/mMlpnUEYEKMVHvTWxltIQOheGPMJ7/1VSLZK
NRYh36XigwNHQlO1BBfO4Q1IGm7mOsUUWIUxI1QgB/Y/OQoby+U6YtPWb+vgbwZqGYDHLg1Li+Q6
Qy6vtQQr225j84P54OTVjo7IPK2N0xSrt3JBOyva9YUD/LfPefF9BHKmJCdBwhxG4/83oT/dyaiL
NvhGyWBB6J9z460MH9FVJOxfFqaP0mZZhdaPrNr1GIvkwBAEW3mJiD66aKBnAQrzrfBZgjBpQoDu
BJjPTC6WGQYO3px7PHJxphSoTmwH6QLT8nWip57eufba6gASsZyqpPmtAh6ppiO8pyhvzH9hM5i6
2IqKxkP766dpg8YQ3jAQ2SeJBpB29Upu35cI3Jc4iK524/9ILkSz+DviONroQflHk/irq5llqNG5
p0IA/60pQqk8mAAExVZ35jsnUn9IzWJnR6Qd8pf4UHoCe/ZqfeI2oPeanQdH2VSIVJz44TmvITr7
XSP2PbR7VnbaySQa0cutxZ+weG+ttIu2Rq+xpcUKMcXHSa+Il/LHLfqpfoVvzBtD9c93m3rnK6vl
iEVnkVdQRwbtl+2S7CWwDcyUBa1vAqEN2OioDJYQUUArkytRqBIEVYeYL2B5mdkW26fcoSeuFGZw
viVPqqdrQA/j3HjL5bTVqune5xEXtlYCjiAMO254W6JmFKgEkXewYtiB/EdtuthhsIHxQ9TtKz1R
CQ7qCRwForggMdCW0PWXAeNZvLKBgp8m7IVj3OO67rjBg6ohWGAJAdGRTlT8tri30O6iH4t8IpQQ
KO0tjfCl0VCbWVuIH5r/ydZdeAN97rZs9G3iUloY0VdGUvwG7MedGcWZvoNRJ2m3yZC/clzt0YL9
UmjCLDUlphcA1ARBjT1vux6yAyawqtFy0rKA/7jzWQSIqNRg0eOVPjiQdDeOY7jpXOh0eI2w5wco
+QYxc8CjOuTROrUVHZOIKgnEj5PMmVJMYdGaJoGpY4w9dsjTcq1zKKBdWk1YsNcMOfZ6nz5TaP5J
lPMeNgionLh6w3I1rSVZzKzQNnMbAm3Ar4NIdXzsK8pm0R0S4A3og4gt6ywUREGDQcmADE/W2MHI
xme91b5ili4EgTe8xl0K1hUXGDCUfFPRCrZTfmM6RJAnIIWVg+Y5+K4l85eytTQo8NHfxmbqA0oK
t0dk7sZyCGn43ccG1IvnkJK0IqfvxUZvCbG/Z2na2GwIpmshxUvZTZRityljLJr5uHzqoZBgaAKv
awVEIPWGL30z6UDMfJc5YYt3VQmDxNgBdZ8+iwUI5uz7weXILLuzWYK4y3y8jnmcf1sTgkS0Ok9W
E5xMfzM0IkUABWFvEAoVOtCtSjLrZfoAZAZhuQitW29NxsZJpg/ZJ88IjOCBJ15ZV5ccvtuG5JQ3
M0FpN0K+AeD7EULbW/mzcfA7kvYY8GXSuSTp+G0bF3ySMlPvWojczoKgQ5c+kdkGjCZ/RccUokhH
PxfzCBEO8ur0jBvpm2AJtdj8K/U5zNV2ykgwU70CTE0U6Tr+LZGYenqJoXVg6fAflJ1Zc+NIdoX/
imPeMUYmdodnHrjvFKmlJL0gJJUK+77j1/sD1e6urrB77I5uNgmuAkFk5r3nfAdwi9mEV0mODvGT
5Ml1drEvkKl6YOXndJFPNgKQRFQEgJCX6iriIFXHZ/ZgH1gS1jNZiG9RBxelVZ871SaSrH43cjKg
YXbnJnOMYdqYs7LFI/XkATNe0l/fuwWqM4nNPLNz0oVGCsP8jBlt1QhSmlZ+t02xJbqDaBBx9PMA
M/n0GdTQ3w9pvGuh8AZlWK30gKa2SrkeOCRAQkacAt1GKQgsbGipI/7wsGg3DHqsCZMs/Ua36cFX
hz15LCwBFA1oZ82MEs6GqjANx5CAgMW8I14AEAptQUuRx0ZPt67ufWg2Oh3vu9ngTGj86CEhCIOO
OxGYgfZuDQVySNV76lQ4wZU+nAiN+ZZ6HAGVQY1ncORWl1ilsGACj7ozJ4FNRALzDKILa/tC3psq
EFbQWySZBMSMBd+gaz4DmjVnWwbE90Q2+nwA3DcjN2hBONqL7HwQrRqNDmWEsZk6yTwpA1h9xp50
9pEGhIVTojoMA5MGP96JFB6FMQ5g19Wty5/pw6ygpM+ihIWwyOuXEiBhnuVvuE6Bi0ExhLBe4WpM
K20ri+6N6F9/XlUTci5gwbl3azSj9F9RsrTuK6n0NpPPfabSoaaKJO0ACTppL3bA3D5ERWWa+bt4
mYileeldSSd49jxmfJHKar4rjG1rDQ+1ah5tg5S6ssYHImOho/I6+EAegzi7wiLed6xKHPVBR2VI
7+vYWSWrandtivxD0aurjpijp0Dudxcqs9+ylmafSSgOCx8xFCRB2IfSlo9m2p39mkA1cJLCQpJj
3ReiPqWiXReU1r2ouo5hWPHnEkHTNVTHhM8MtP1huu3Ws3qUBW7Kib+U9wNybCjOZxQlTCJT85m2
6QkN5sUKukPlKKegI0G8AihkewYCJqSiZmG+tU2Dstajz+owKgk8yoZ7BHLHbwbM6HRnOPlNwwnD
t2F69ISI1QPex5k+hLM1r7x4GdTeZoyBYiv6axmYhzb4QYzgqRW42oKQQ3owxhclIjBVn5q8DJi0
p0+FUSMbD7dByayx6uhjVv1brkXJ8vYnd124GFntN1WwTTBvz6xYeUwCucnaH2DBjqpXr5JUXdfq
cQA+OB8bYnf7DOtCkMf3+OflaL0FLEv4pj2q5oEOgYFYqIx0ms7mYBR2CUl8V/RycpQn736Zr2Th
JywhET32tbPRCN9gfkihymM1w5SBl9VeEdQiW+a8YUuO2GlJNtQMgugSqIe47C9d/qCVRR1ADXcZ
oxGUBg4ipCKvxKziBRz9N9vwqK/a9Xe19vduIE52/2TFIEHcnH760BJh3BhXhwBG9heUQCxHNN36
7NrGa6GtsEO+GgQkWiXs09QfP7WaOKlGH2FvJ98GHL+VLug1jPSop6SO0fc4HGNGSnDSYULjFuAf
eNChnOVK/05nhDhIVJUdpQJWI6w7dM95iIMJQDm1qfKz44iHQebvATAxIv2Yd9XeD1cPz4mtv9T0
gfCgAnNqsIhg3OEkZBz9xrvTvPsKLqdbBtAQUsKc00Zx8d2kZ82NnocQHGxUYc4VSrvMm4juoCyu
iSwOtYdHm5Iih2wRIpYEbqJYLBiY7OYz24x/uOT/yoR6UWEciazA3zFiEOfvOzcg5xZVZRTzuAl/
AEhE5PDUFdH3HFFuoof3kE4/aMutOhWvdWKCyOCLyBlN0hx7bqqyYh6RnqPeWhJ1A61po4hnuNkT
63mdJ+XWrs2t7rQ7QcpnjDwKRiJF7KggVLzMvjlJebyBE2MTMHYWsCa0CiRFBAJRXz6HNsyGCk/d
zOr5JWmqhRgRHqhZkqM09etTm8578M31rUfWSheNl42n3MbM8h9ShPluvZh6RIap7yx/fGh97an2
xo0YHzs00cjvj7aNX75kTgmE/bNu+yf8LPinFExUoC0vnXL27fFoFB50aMIjplfxjDmwiL1t9BAR
VQxhFQVjVKJntayXRYY9W1ehDIys4lDMwkDIK5R6sUGhQWdelgbxHg2toH6iOPZ3h44tmU45xw4t
8qACaWYCU6oHmhdNTBQlORxzMCrRCnbcCdYwq2+9XYkMzIuuweDA0+RI4w0+79J0+Mbp53F8m10+
Y0V70luiiETmMrUkTgLSOi4CPrORYQOnCDRPrep7U0U0Xv1m41f9k11O5xzkmhNp4bHzs60e1dMv
FZcLVN6DAkNdIzI9qfHsO5QDyU5niAstjsE0/G7r6UNQwKegO1zCCpyz6GBXVj7zxvGpql6cMNyn
WfNAFepbruVoxLLsFUwNU74hXCqRcYen7Dn1zpoafFK2CWX1UVn9W5paByZRh0rTqSqjziYQ6KC1
7ikqIjK6TffR6LHxlk3MdJ3x3bHMucuEk6jB8UxhemdReJhlbXzPdLia5S6Ke1bnOJknIl39HDdE
xlfEfCC+vusy/8UyXLEA9/bQNOyR3k3KeU+65LJxVprpIwxxul1Cfaguu3XP4ITG4lJ4jF01wQJz
luHYLKv+Ua/1Q4wAZWXJ6skHmMBd0KRLTHFFx3L0BkygqkaMWPt9+nh97j0OTf8pco0TIOzrYJq4
NQ1TD3RFpeYT3g64C3zlKyqkbK9LBqGyxt6iqvx+Kcyjbh+VrZ1sM4vmMeIBd2WKeO5NdnRvcilB
ZDolKtoxHZL/TqU4tw1pebamlu4BtRVLtyezJDD7R89G+25r2AEo2dortQkF7v3HtG9wUBCgTCMH
a4gfnVpNN+eKRpCuze+7bNCD9Gep9Po8C+aYWq8ejr4FtfRr1WbvrUX51KyoFoBZRDVE0Pa0SnN0
gD38WGfKSxTUqF49umm6X74BI7krKfeHZnNBTWu4Yb9CIOEs1R16IzI1K+I2db8DJxixh7VihNzt
dMOc/Gxj6el2T4qzmS6ZPhR6nwCTcN/7FsMa1SPwBRLOpMCkv7ToIYIMo1phcdJBmUguNLNHNe/2
ITvXaW1YOySjO8Bx0XmYmN1tFcgCMEhQUukKv+NUD2OoyMMrCqZzJFGzVRihZo3akZzRQVoTunXR
QpbEmtmTfHNABKjOReruYSXCBR/IYacNSpGAMgnmAYQwVvyDHC/quBphEpHxDKMKhYjCuFpY2soX
ulwnaXIwuatHrcNEp/7ha9Z5+m8UnP1Hh1aDl6np2oa23LKMSCfNSCkPsBQjdHv2lXHlyJqEFapN
a65CjQi77jUmpJhxO4eYk/grQeC2WXeAwLxpYiOxW2jVTnPGdShp9EuI83WAmlhyji9yc1uGw4nu
z66r1Gd9ItIY7QHFrNpE34ecbnOTA4SrE5gAKitv1kqLiF56D4uVBEm+BaMH+GMyGERd/pG4GFak
9267+ncvkTuWVB8mJfM4Dx+SNrTJOkYg4xnPeb/PlInQKMZDE1mH0G9Xkpjf6W3Rab+TuIBTtD5j
MkMdVXXLLuH76eh8GDB1KrGGTZzQ30wJyRj0D/iDRyWP37Nghw4vJtiCqZqM1efa0/fTrLmUP5TR
f7SC4sPx6KiF9H3Ri06fsVTkZ5BHCq2yS04Bm1SjR0unz0qFaRMYLe07wh2gJqIR1CIcckF9Bmt2
jy+hmemuC1TaoxqiPoZUYL18ePDD6kMWBOgCwIkzQGmhwDVY+BhPi7qmYygPY6/dFSjuKpG98xOe
+3G8dTr1SPv0DKxsp1T5vUymWVaJXr7px2NPRSnT52HeXsiaRw3B4dDhB2F4JahYlliv7IIUzOxH
l3WHRqSzDsl9StNhJghTGQXBz3U2vGKweKcTuawb8cTsaKWM+r1DQaCsKR+AVRgTgXuqeZ7+X8ry
xK97U2XUDUcXpTakq8yF3GWNA85KrXrucgcsH43UUSj3Ht1WJN/WmiRbmD1YAeeqHnAY2SDA3OGa
WkmPGr+EXrmKhXea/oayPBoq692sfK4sdEFD3Jxrq33SbU5FRkDjKA8+mHlito1JTmvLmKkKfEim
HQ1FWAhPIn8vEvMqMwY/pnYq619vAYpiVnv+WU3sXTjBdxnuoX+QwmqHyOdUzqSlo8HkQW067WcH
wAs8V9zYXZUcgB9dtUEcAls+oNh51LCsKqI8NUV5BjXHQsINL9Nf1IJrSTp/D0D2o5Hj2jUewzQ/
0P55r0LzHtX/NkuUY9tedED04NFequGjUMtzrejPlU233Sj0u8y3N9BdZxWFfkK3bWRMDhrsxn3R
HWLeDR2PuWuSjtdEV5NTJrWP9jWsHNg4xKSa6PFQ588GajWDQPRSQaYsTNZEXsNgYmeQ+NV81Wgm
6bhvloWrgKwug56gPR3TvpJ+68uE5AN/OVrmnRC4wcNqSpvbtQRcdiwnXKZRplqd6bds8zpGuUff
x+pP9NUFPrioopLpi/Kho6dUU7wneOjOMwNGz4ARdlqqw/ch3Z40tfmIr9Jn3pQAaRU9upSspWaO
SOGc8F9FbhxzfPWQ2nRYI9aZpKnIu7wWu3gMv7VVsTYVA59koN4FHSIkOlus25OjYTMBcNDDM2yH
E/skf+aMtu2j61h19LnDlw71js5X3cIbwRaNv+xiI49ELPQg3WXWG+e8RbJt2X0xhZ6heOg7ZCLm
U1hkbzkT9niKBu0kgY6q5mwkHeVZTrtzBZsdT0v0A9fVu5rSdy7KMlkM7wGikrlH9iK54UwtjUcn
poTlZmvp1uosc3x1EcjiW0LZsjGmRCYLLXtIfXalNFjj6bNT7zIYY55IORKULSlIi4oqo6Z0c2TV
DySGF/t82BF5iLcK20IqmVcHsa/MbBX3uqZ9Ehr85nKeXlL8nkjEzC8jD49JtNAVnbDI3lZnXQ7k
RQFX62vYCzpcEamWXsY2mk4nU8zESIlEMDJkAJ1Cb5doSJK0Jqb3ZJbr6GwribcLMs40QDUQOtL5
tLR3N/Ip1GvKRq0jbR5OiwBfo/sbRDrI/vAxc8Tmb1MS2L9/9P/hfWa/0Teqf/4ntz+yHMkeaM5f
bv6Tfj7/3p7z+2P+/Ix/HoOPMkPyX//lo9af2ekNufmvD5o+ze+vzLv/9ukWb/Xbn24sb7yVS/NZ
DtfPqonr26fg75ge+X+9898+/y/UFh2gCvvpazdNL//b06bP/4+/zf0g/gTScnul7fd//G16+Bey
RTHNv+sCLAqcFUOXjmn/npCmCNX5O1UbG+OhZO6oaiBTUgzX/j/+pgjr72ioDd2RNo/AwCJ/x7Yo
hvl3VQUdbAFboQKoSfv/w23R1T/RVMwJJ6OqFhJ1Z2Kp4CL9M03Foy+dJmSs73NifNY6pI1NH1m0
aLIINZjTt0xCWfCYtdCviqfoe9Cm77dbeZfr1zFFHmPpQ7epS9+4sogC4V0l91iU6qNNUPOsdCc0
qGtU60htuhMNJy7GqWheUmhwppu3O24XpLpnJ6u4ixvm86lWWHT3lJaR/L3sRvMiQ8W8tBoRsU4W
f7ttUrPSWvz09f0PjJkJIJMBmM3S6dszVYlS25KaCRjHlJZuTrvsp9Q4bZq/kiVu44yo7y3/apc6
jCVOdlNoCVUn3QARmcD4QsfOgfH7kfM/vPWUpffze+uaRmGEuS9Hig3i5/Z1/fTeVQMuspey2ZA3
cPZVM7zk4eiy6iW/vlHi6HK76AfD2nA+QI+AKG02KpB3PdWZumTI09pqQk4UkH2LJIkPFX/nGRVX
OVVr5lXSi3t3jkijeuitqn1AUP0aoPj8Ijz96VTxM6hHgiP601/CMa+xHzm0DRBEHMh/3ovo7506
aTt3bXVWdl8RFDg3CrM81SlTyZCgpYXhjbgu81wsm9Ar8WiCHLBKr33XqM74aOcvUUJTrR7Fq1IG
3aNDUeIcGuW9GbfdY4OW+s7TWTQV905cPbIyqnYoM53z7aIZw/Nffzdi+in8dFxMBwXYIVtoquM4
lvrrcSE1DcRb5mBTAEq/Elrhbdq6XtdWIfdGHl+0ijkb+lLUWUGIo7ZZ4btgUpGK5OtE/L/uXDHh
lH79KPCe2LNwnxzD4Izz8yGa2maTGQX0hpjfYJfJnEKBdi5pn6NJ7Ep5x2zmMJiptu+6T9JTyu1f
74uJQvWnDyAlu8Fi4igYahzN+eUDxPmgVkrhJhtrqin7kc/apoW0QvDH+Os1HKhL3c/FsXYxYyZF
c2gp3/nL6SYgnk1I2yKrENf4RPY+3655kdl9XQunbb5Lgy9LQHEUrpNuVNsz77qPPlX6Oz6i8XXh
vLo01hqPP5u2wOjuKBCUu7/+u+WvO14HGsA522YhL01paNqfd3xnJ20dxkRUZRyVWQ7UuMu1x0Dx
mhXCl+AYFRRFNNIM9rSGxEPuW+DXJx5MKt+GvPggAzcq9ezgez6zX+rzgq7Lnlz15CEMIzDURR+u
//oz678et7rJP0CzLA5eKXWTMejng8XmlGsiDFQ2jAHY1IdZWnVg2NNEZ2mdIJXhZMd0SJd5z1wC
OUylCP/cqaq3qKDKbGAf4OkfdeOowyeiwQPik9wR14ovneuUl8BUzEPVyoNvhO2UcMFN8DIHo8qr
C+PezFFIq7Vhy136ISLBXkKpCwI1vBaGoDQisXOYsYxOtpaINUJ8udfiJFulo508gHmayDBl8lna
kCeMf3Gu13452ZuWkPx8DEPATlOFNgWV/rxz3KFXUsdpmq2GRufOpY9So/iHbcFF5Bz0NFHufbRC
88EkyLCPfTpbqh6BaPeNbRYO/blnenq+XbOA/+du0h5ut4RZojVUegOCj05Dwc6cTUWbE654m69r
qNALzmMeQV7ZcC4klenKCIL3ERW6F3v7JNeVXV5k/uV2USQMoykJlps/tvV8hn9x2tamg+GnM8u0
P4hghbFGQZncVuOX+cBYjH5XF1a7LbU6WqXdPSoG+zROF5BSjRnebBtiIq4sbfC3SdJX+xAlzum2
KYY6fVRku1G1jjWVoXnN6XbRZWiYIW/Hy1TTWJBiPxmxejy7WTWlqY5vWqL2i7pzzonhB1cvBWKC
ffhK9SXdZm56H7mju79dBNM1xwqwmHTj7rbJCCgc//WPRvtl+Jr2g6Mx0ZIaIxMlJcB5Px8XuI9E
OHRdsw1sTKVKoDcHP+RC7Zrfrnnj4K07Wta3TUXUrbKUHFWlksM+8vM7ZYRJTfmYomORhi8sqGCX
hnVBa8mkIlz35Z1np+CRJR51nVkHUlYSU/ZdMRCp3AxrNSD0jADzYKEnyJ4bX+3vbhcArpqdH2Yv
ulrn7B4zA/mikCpauJH2L34gwv7llMee0CTSNwtDlsPlr8NemetaJ8kn2DaiareYC3/wWdN1bbvx
sZwuOk/ER0SA37AFhHOkbCaitQvuOZCiHQuvIzgknTpbqx2RlQWr0umQsUx3jGH16HeIM2iOVqss
qOJ56IzV2Z8u9DivzhyN1YquIvQNOgdSxv6eUoz/FGBHkX1lvVSOHFeV45h4Vl3zJWtfjDItn1mn
TmQ7H2qI1d1Tfo9OpY99IdItPEDQ21B2Bf1JxH10ipLM2UUDxR+rVqOnWtw19OG/tV5SniDnRLNq
upkpFDhiIf2tYzE6LdTaDPZ0r5dlSppIKyl42HGC6q0L5d7FsbdKxjS7IA8nbZuz7zfTst6wcNif
qfbSGeEmc5WNh8w6Qiel6y8oahv18HXVLunjRZTgAVJFK4TZxH0ZpXMu3HWo+Pmyyaxmh/hVv0AO
hTlOofYdA9k1JapomlyTHm/2kh9NjozHrCGiq7ry4EQF7R6DdCgji73H3C7braLZwbUM4mHbgFGZ
/TGxB9OUzRSdxCAvLME5E5Li+U0LtMZv72tRo9jIUXpieeUmTLLt0NEcKxzCzE0gkXtRU4dU1bHZ
I4MOnhP6SaOlQCsZzXHpW2p7gDPcASOfrrq125Lx6T6HCAzWt1tW5rQo9Kc7bg9BStwd1Ebt18JU
nm7bUxPsbUjLdQMPyHjIWeHnjvTu0XybD1ViPzb5fePKdl0Vqra3oDkXs9tVQ2pFc7GjdoTGJAix
3HQ26jMrE+8w63Q0WXZzRwWro+ykBUvydLAJeFNBm0X+aZoEnlSrzE4I1CIIqUsRFdmJdl52KiTu
Jc7nkFr3ZZy0J0+jQQeHtnlRw5q2l+a6e5mm6mNTxKto2h6pfr4WToH9L1Wdy1+fxoSp2r+eyXSm
rbelp3BMk3n4L2d0FUm+Y3Ki29ZJUu7JyHRhABrROtA6KteR3AyS2o8Q5K5bxHbBjCZwoqJROW3C
e3LxSAw8JyKivMhJe+btbCcGhev6+p2rozdv4aNgTCq6HbkRZMAQpZHuQtoYKJ8HspcCWIlYyztY
uJ1dHr+uqqhfdjRLt7dtNQnDLbrgKaB3eowYu3Vqe/Xuj0237U5/HZy73u7oRHIKoF3oFyrYJcxx
bPraDlQu/LpNs/K/r4bw6ZZ9P4Lxnx4ZBf7dKKm7k1VlL30jsZ9KqfgLjZP69nYzicHWmbZfnG43
41s0Sf+Y6YW1QUtDLYyIkX53u3C9/74Wjhb1RG2yOna3ByUFGThCwCqx3IDqJZAnWmGAlcLHiBwr
WEaFt7vdTF1SV+0wViG1WcFjkJnNKuEQXd7uVfDbb8ZKYC6bnlvqXbzPc1XMbBDnc9XsuvUgwupS
ZrYC00nD/J/q5QWXdn1GO0bvNo93Ugn9B0NR1HVBmPMCsav3ECalema6tRuLzn+4beqT6JIbsjgN
dk/V268LbBSKuPieG62CDt8j5Qm4FgO8JSwlfbS63R1DNVXqsT+xYm32cZM8YWCuLjYZdoRlFKdO
q4h6rdLnePSSLctvzJLTTaGhRDNEcx95eYeZdVOMGU2uztW+LobAJi+XmDrXTsTBRRx9cFKHhlPr
upug0BREgAQDEiLnXnRPcS8jAwNzWrSeKM/zY+9mlKCDAYsTBJCZ8CoVwGFOc30agisOtzubYMi7
2n6KJ6HBbXM7Mr2zCpzNLk4x2h1SeUD50x+7pnu/3ZJ2UVx81V2lFIJNQOt+3BbXVsE30Yz81AEh
DK8s0fC5nf1CGGDzuRhG0Kt/3LxdQz2MqiAqoKSOztlucFEnUBoWoxO/1L6rfatj673Sevuz1p6k
kdPrYKQ8qfU4vpKlRY9HSfL70ho8QsGpBPsjw3EUeLsiVfNNGWvo/3FzLjymTrO6IQMcwd0Jf1z7
nIWmvXahpizldJMyP/KQSW+UCeM66KN9hLOwvd1Xh5XYRKrM0Ww3w7J302IT9QkmD5McQBtf3WOc
5kvKivKeMC4bEUUz7FsE1VE5hjskgouu4Dffm/iEstwpvy7sQF2kUs0I5RuTk9tHcOX7gQxTKsV9
UkFNRGpf7b6u0pjGnFg7z0Ux5YFZOef4hDz2oH521B2WfmMvpvmZN83UwGpWey37MMo+Ppo1gnQ9
gYPay/4iq2avtHlH2C1yA+Jz1rdBvNGHitUatjSIpanbnsKMWHKj0r/njgNWoEKd3NGAFvKj1tyP
2gJLVQ5GfKJh386UOCSvo2rvPVgl9DntjSPshIQaiH1h5J5rr4yZGKq/XQTTNSZ2hPC2wF7nraSc
T9Q26EnMM40HCmlgz4MarbxaXepWBb7VztND34Q7305GcgqpCMci6pbNlMlKjPSwKWEBG36RHDNX
W3gedGDy7Dk9IR6+zd6F92LEMGRj3bsEmBvbjvWe3yXFrvEUZmoZndQexA2uu2SuVJTtKcbsq8QF
hTAUJ8LwTJCvLkF4vVQOKk6AvBnVvaNVysHxo3QrTWyjJc3SnUVk406iAa39xt+6aEyzDZLiYoca
us+AQSYIW4Wbu82+aPR8d7sPN5n92204P2ivb3cRQpMH343bM24bbhfmmDbjfT29ZAjJiri26WW+
rt623m7/+rJfr4JFnQPn13e/PWt01LZ//um1yrq6BhBxDwLT9NLVGrlVcFI+MOLfBWrdvAkL+Q8s
UePYmu54TiOBM2e6I0XcVxjMWd0BVU/WWJeoleNbHrfJvDFke7KHdK8WsKhaN23vwyyHrlaBeRhC
tb1vDKu51yV5REM9nOvpEf4IT6Bx7Gp5u5NxurxDjbPEDe7k86guybAyFMGCgdZ0T8WaSVfg7vwy
Hq7KOJanuIx2emv019uFgQSNKf9TM5rJhzfEi1Tt3BcPyfqyTYxq349QpgrF/06pkgaEZz9bpfVJ
MkL40WvJXmLuRyNZfhuymrfKfI4bbSx+6FVEyTY335wINq+hg9hmnViQIiKt+7oYV2nYnAudGX8R
BI+mX5QPYtw0EBdj45kDSNu1yK4WveU7z+j2Ibq03nCk1ACbhEr7QveAalOM018BENkEV9jihNTE
PLsejcsMReer7rbIb2Onmg9F6i+cqoRNQ+D6RhW5fzdMF8hH7EMfOKtW19cNgs1eVdsTMQ/t6XZN
1Hl3ipOKgF+4vXmNdLUqEddCtj61udVj8hDufVxZ0baRbSYXTQ+PbEiUlSZEflWIJbkmrQYzPIiT
DTDl/Hq7w6IiQl+/ZoZZyF2lF+EMuHG+c+tJyDR9U9r0BQ3TU71RLTe3mxLjtpVG8hA4XbiKbZDF
ggb3ySlGAyAy124XGulIFLpRPJuZcWrIc9Vmlu4ly0jY+vy2UZ/u+eMZhrIO3TD57bG3Ryh5TrF4
JFr+9rDbE253qEOUrRHp1ivTJb1UUNMjImbY5H6vEfbtHEojCfY+eTJt6wYQDDkrJ8ra5CS9C5JW
7ABZC8zJHlIan5HBJBznwCvQ5+uZS9RAI8QsD0V+Soz2QnF32NKBy0/ptGnwP9Q67OhpeurRMj1y
zyyNFJwyCYp1pLfZXCZ9C8HbmuG5XqtuegLj6h3hN084BEusR09uNM2iXtg6zoMtyCCUWWKsvGZ4
07Si2CUDTc0Re6FetSk6mLVq8LKZE8Dm1RWid+jOF6Rr9DbUd5LKPVqU8zKDDEXSOE45VdOujt2H
m7gmQqlFALS1Lf/TFGWA86VsQP4BN1u2w5iCwihxSNhJ50TQUXwXoRt+5x1hwMssC429Ljr//NkY
yn0TdGJ3qxfcLjJjLBcx3L0lFoDy7rZNH8L8aBNLWf++6etOuxtYwGFNxW5NgSHlZLGlEvXj9qw/
Hjzm7pmlU7v3QoFw+OaVjMeCs5oZ9jv82id7MjdmnUh2po5cYnm76odussujvk82t9tOLW0o2tOj
+kBlZXt7FrYTd6CEwmNvTwiSpEs2t7vAd9nl/rb1j/t/eurXQ28vWFM0Jlx1esc/Hnq7ad9e/3b1
67P8uvV2+39/ka83+eNFv94/oJA/kvh9rzONXVDoJ42SkNTZ0HAmMTl4oW8oq0Fx/W1H9sqsICkl
D5QPBzHLPIrcFaYFOrIBjiQkNovObxddOjIbqtQQf1A477Eez73J7aizQkbc+yhUX53Fej9rIvcd
xnWwjUaDZWalzJLQXCfNtA5TY5ZMZbTi6xHnAH7QQnOsiTupvwhtMwUAhBW6Nx85LJn0WxnizSty
sgJQEFkdH5nZ+QcL2W6RdIg+8I3PxKSJY9FBr8IzCWzMHJB9TJcKYmazlCRpB6M95VhXHENZR8vO
IgRs4ptj81P3bRnVR7Uyq2NVNPUx1Cy5oyB+FHZ3b7Zn4izyOXXwftHaRIy7PaABfVT8u8bUAwyf
wJPha/DWlr/O8zpZQ1YBRKdsKhRBs56uDPM2jBfeIRvUZuNk+DbDoHlwklCZgSZFvtbFyq6EPC3V
VsEHxNCHMlAzMV61MfCqMdZDhoHEXHF84io3PwpswlUbbATUOowcAEAVbVwZufVd0TGBamMtWTKA
rojLLXywlQfFEKJrL/Yaomi4Z/qy9cbXxMVfp1Thyu51c6EKT6HZc1HrztrTdV0TlbiDIfStR7du
oMcnQxKDchfRTVWAzY+DMq5lVxHUWJxRmhO60GqwW2EoIWmED4kPr1e875Z3qgGzk1ShELAnOWgU
xc+uTkFsa+kPhDi2UyKR7D/dQV5tkb0IPYAjrk+xaTJ9BSmt4KUjVnjqyWF5ImY8D6MtNO5wpej6
JkvM9p54cwD0y7zrlClRzcTjNl4rEC1FYAI1LgzoEa7nbDpHnmRLWo5BMHEHer3UUggvBgE7XfZh
Oaj4M3gGYxkHa29DE03ZFK6PzM9IDyJJPnzs2YSgJ5NTdTXqdb3nVL4JLKuZuwQWzLxBPaUZzAhC
lqnUjfXcCclkde5TLGSovcrvIwX2ukbyNzRltNSIxoXhOOakMMDfj9u+WMsq+Oh7feRXSz6u4e31
KFagsSrDou9q8CwZO0SDw5LKdxWVGfnSWki57tnNOXZMSR+SjgFfMzsI49CCtrPclnSb5vpkwbLd
VB4Tv+32dRK5SNdnimWvtMy8FAP5yRjXcK9CTJjZOZVAI37QO7ffjr5pn6oo2UcjCHnbqjB7c0ho
u4adRigBxK3EYWYOP37tqPZhSBHNpFpAyLmnXJOE44TuvNi4Qjv0kQCaYI+cOvqQtEjIdKn3lR+I
6JfkLwAbSwmKB5Q4CYAt/qsOp8ocN0cKmVXVd55NziR6Xu+Z9nKzIJJoL8Hyz6oa1Qn+W7Qtsv0u
kpGm8fhKnshcILwDVcnbArJ6cbFO8ytLBNJQCYca72BS0U/Skg6cJKoBCuhbhDeMsADunsY6/wzT
uj/Sk0NElixpQTBUCzxSfmSQ9QkXGypMNUljQgyOQj6Whoun0FFKDseERu+EK02WtMTPNi2buSob
daf3FwUJO6wIfhQZk9kxRtM/vBgRibaFKPK7oM/OeTg81mnQrNpRhySEapRIBcAByTJDh/+tYwk9
CyEoLQrWxnh8snrb5C2nDL1r5wYLPPoVtr/33eoSTpokQe9qH8CAWeRmrs+8ejiEvaCykgxXggaP
ijIWmDZbZamoWJWIxcIsAbv3v7g6r93IdXXrPpEAZUq3VargKod2O7V9I7jdtrJEKlHi05+hdYD/
AP/Nwt4r2lUS+YU5x9Sj2+0ZLXo7T0XXAilDqdeVNpaCsFPRXWX032KBz9cGY7DPM3TZKyaSJvTo
LSu0WsNwoiQuL4SPUnb4Rz2uLN1G/5+JOH/mdXwpKYa+50Nszsqf3aexuzdW3Z6mjv8OsjdmjLV1
Lwf8M0iWxcUuCW9uS/2aAlDfysDyzKlj36m5/PRF9JShMLeVByMS1kjCd6vxMtJ1305BhNDQXHSe
6gevHbvDmsHf5prhS9dgTYIfm3zhoxNA/bbkKx73XxVYfA+nmB7A+Uot7mzFgHeagpeuJe20YhcG
0N9BsO6G5rGxrYyEFducq/+guln+0qbgFWNbXw31EoG9OET47o5mco9SL2e3Up/5OA2301rfF9LF
IrkOb2U/wjIS8kpNY+DGEnTql6U4yKALT7GMvGRZy4+2S2FZ0VDuVODVl3Xm7A3VFDCxaxhYImaN
8CU99Z3+ZqrLvqEmNpzJO1mtLpAk4sVUBQg5arMj0aRoHFdG05Uj3q3YVb/mUVTI+Vr7PqcM3VUd
Wbq4WO5F4NmvpbUQlBx3zU01juWjHJ90M+qjs/pErffkY6zDP7PUBBiJqmJAN8Ifuy5I2X8MUd5T
49Kv2cN9N2GvgGwBszwYELhVjsZUUIt7jBT/ujX/08jafitdIt9aETEFiYqX6rdAG5vEld9Qnq8P
8whbf+rFLbva5TrVKof4vnnQKtisGJxJrV1BQGCcsRLRmevqCP95zfCqlLMKj4rshXPu6RtNfPdd
u7T3mLrXOzFBUkFbmISFqC4h/CHCI0uEsc1YP6YLZbnlXSrldBcvPzla61scBnjjSsZqWS+Ow+Br
nKbFt0Qdc9fClYxtmGw5SK+zdrqZiqmOb916m8xEtXUF3gSotHmqSS6iQ8jvMxG+wl8zj4vTXEE6
vNUiZP0QRox1xvG2VrJNWLB5aFHC6Rq6PKMybR9Wr/yX0njnJbGBQF3du7ET9lHy3yBusLiqZXw1
5DQmLun1YeyjZ05jDFBwEdHIh/xeK7ZxN3W6c7e2FQ7XqNlZoZdCMkbI519m43nXyKlPGXPGY2Zp
gMAi/miXFP5Pi99Pb1G3o2KCEvfduZmjd7sN+7t+cv9x2R28vMSyPplLFlTdRW9NhYeN7H//oJsm
I7Vj+5P/+z//7y85/+9v+u/PxZZNSfV/f1nM2mC05vX7//69XeAWx9bOP4dYVnczQ9cLoEO901Ue
w+WMcYLN/r0i63k36elDUizLXG5ftPk7whxy6D6Ool8YWrnBvhuC+EbAflQxYb62EFhJx+6EqSA7
lKZxEyJeUGgzcrMDhkWDJg2nI8LKPtTwH0kZiT6aafrb4m9wqzBMQksVex6MUzwBzee/h8sLojz+
A9a3Ob4Rx/IIpJXKSjoEB67+qOwVkEwwwDPovAdh3pDHwWcKpzUZ0v6mmKjKOzFiHB6HX+kC/Ceo
H0DG/Guc4jhHnBhu/+rMdnyKRphlvRmfeF8LLH9bbAsJ1/CeQHXZv/2Me67GY80GQiQtyyqoH18M
AMuDM29uh+6AHRv2R+2zVgiYwWVOhSofdCVnQb1vfUJNWjXagPGYdi7ZQzP3TOYaEpUj8TdeFyK9
YlmDkoabJ/6mLGj2wxziVcqp57uBhE/kUA4PbqRtb1/Uok3K9G5MFpe5VD0666Uz1oU9OHgmUIp3
Rj3HU0GOFqCEu80MbtdEvExddhQTxNuqyX8pUNu348pjai3T7r8/EEmRn0ssUYbVzY1Ve4/xRnSz
xuKtqbV4ck13YjQOJasRwWObk7RBgU7EBFuXR8+jXmNUulDYn/OYofuSVoKMgstqgcSoDJBMvhIU
T3hiLMY2cR/EZ3REr9Ib5XUY87sKzfpND3tnV00V6UhBHxx9xAWznDtiWbLHOkUilTJ2zBZ33Q/w
Yfw2elw8n2UTIdIsd7E+ZrAELIJ8xECoY62xRLqO/TNVA6wzqA1iFiD2PCcA5bFWSRbyPLPy3cWx
zXdjgpgoZ4TiEiwUhJwr9BwCQBffZr3NthEplM4Awgn/b1jAZJSp+zgy1X6IUcvcguzmOksLqjXD
kmJlXE3Iqn8aZbOHF/AZRrTAstc1jDKyrsvhya8yROCpe2dWF2yGFxJxoHvilIMMlwuB6w3NL2N7
n/HWqJ9pXw4+kdPsWbGb5txyimNn5wlKHN7fTMFYUI73nHndP4z6jO7xtg01MZR2czOPEL0KrgLZ
M/widTpZAmpBohCy45Qe3Ph+nvoisb2NVFrxjgYGvsAMYZRrmlZYovnLeojNFWNUrNT7FIs/6GMe
1syts93s6mBvRfmpXclQ4f6HGVPzoeUTv1AOxs3L4Y2mFZ2SmIMIvFvxVfkoUnNk8kwSqfwIECDc
osEWtTIryNrTjL0oqayu30cDwP1S++KULfyA7MgZ+CG9H0zRJ5XSuGbQbBPpl2xxIik+lQsjh8/V
J3gs6zWrJV5HADgMymAolIERpzogZwfhEgelMEkxkY3AJl0iLIemaGdYrPNVApPQd1KkjPNRrufm
h5kevAY9AA62/b/lXD4XZPpBExo2uoP9sVTxMaiAnNCkg7pOKQXh0LJM6R8gye/mkaWcw15v18Y1
qIKwu7R9YeFvYF6fZXfsqfFhBUt6SFOmaVzwZA8ZjMz2SgsoZfqmUKoBZQS7uiCQy3swChts2i8H
4lMwhUEtXR8FHiQGSrBxqzw/LIYlVyrys5HrYyt5eIqIjf7Q4vmeaILXEYKTjfH70Pf56zLxr4Xn
aOb5dWjAOgYCNbyk1q+xuayXNjXhLl6HFeABEAzgIdAI1pusYLSAhdjqSF9w4Wyhj273pWkfcFNz
HPqwOKSgPyXDBU+xE77azEEsMTx1k2ZDYtp0Oxz32QKL3wnke5bPV47/hJEy9iCt6iSqNwZDeOos
2JKFB/MjE5iMeofTYqgumBYwqvr2QJW7/CL3575rMXta8y3utQ21WP3JYokNENinMpzpFV5lMUC3
bCBIw/XNFu1d87787YPYrOAz7srpSXpwhodenUj6u2dNUMDj8ONdUbAbKDfFYkbhC+wC2skb/8Ln
IBgoElNMnZxSh0VjuYinDpFu9hJ5QBNrj03fIsxRdS2hNtb81MYzK97hTDLgQ6pycVQuVxSvILK8
IDx0UQHmNav+LMj2r2FHpZp5VgN+l1xMJXp9bhoMFLVL5P3Qy18TqbQ7MXqPJYWBu8z+sVTRH/hq
N5Y1vfRN9iSJ5tiZvv/sZ3AjONz2bPtYSz4WqAYO2om940wIVTYzHzVD+KkEGgBb4XFrWF/tpGJ6
nWb/7Nwdk0kP4SGvlu+VqkARGMOhG2QACKdzTQOwL/FQHALJPbEgIUQWsz74peTWmz2C0NofR4yb
oUKejcUotXVxo/XW9Cf2hdpF2DtQrAFKCbMfv38imoZXYnN1aaXxsx6lsQBRjB68tRSmQ9DIs2M7
fA6rfxx9DJwydwqGviXOVBNemtI/F/58V4MW2ruo2k5+JA6IZFnIGKKQW9YIdTtE2z82g9KnE4DD
VKbuZxXzi8mWilCV7oeFg82jP2PHAOFj/Mp9YG2jTRyHkXOy0LS2IxUzHjx8L035tAmOMxLouggu
UplG/LK0B6OIcerHeMOwLcPU8mlARuuALugm1R54df56AGv24E6/m1qs16brTmGA4RQRH/CHiMY8
aItTG/vNoc6K4xBZzJXIMPAb619BUCVnCOF+viruHZdh/FB0wTmLUp5XObyQHhwqD4OqRWDT4jNh
6QP7V1XM9tWXLdSZGipOGT/atbN9Ew6/ask/2gzOL16ImGk9MREN5tKW6iwYabbVtnDHSEbqlT7O
c8mEv5CMmn2m3B6+s4yUEUfZbCzr+oBurtt2kfkRyvtROOxRfDPx9dp5e9Iabk0LzlnMJkqmadhX
RZyfe//GU6gxcony1qa7TY0L1ncixxIx4H5MUWfmuZuEzHBlF3Kok/2Q2J16YITNj5NN+pDQfNqg
PzEDdf7B6wjggbJ6Cmp+rgZAHHIgMmg6cC5jO2H+4dq8s9r8xswBLtuJlI02glDgx1ME8P2pUXZ8
v4rgznO8ieU75iiJoRCAEBvwPurqI+MOuXe87o/V8BLUkh+LQQkyJf+2bLZkiIJ0BFmOT7L2PtiM
c0CG8tvNK/rj0dl5mokbMmMWt1zF7YhNAP3TerJIGwPTcweb6IEc0vBkBGPYIpXroSnr58YuwoR4
rUtVNQIFIxljAUFY1RuFDiKgYvzl6LG6pka85kWOxrEOCSFs8+kwW2GwAw300dAI3m+zJ59cRYu5
68o+Zt9UtsOQ2gHKVjV/vVCeAkVNWDUOorq4/df3DCmncThBOvtbmv4B3OYhcPL5XGX/rfKod7rl
nDeQHNdBnecmJHTQlSRVRFm8d3R0Xkx3Wf1uYzxIkCzD2whke4qiFXQoTq6V1pE48nQ3DDp4ydex
eWoE2ZTb/2PIi+WRbV7twamIJ+JRQw4SX1vBZeY1UwsBT2U1kSNV45Wt6jQxrt4IbgyGRdc3DDKY
ihaAe9lwLXeO29xnIdN04k2DY+zHjPrC5SY2CXSOcBekFXdxkPcnEEUAdzqqjdAtyZhaEL4u4Chs
E11VDGnG86Nd6UX5QZKiOhIncZy74s+KXXKfdynDrDX71Xk5yIvUh1RAGeuypN2zrRIdbf3Kc8KO
uHQVgDi1BzXLSRKgijDdmBO6cpRtayH9Fg3fOnMeZNFuIsVnZMkf5c3FNkx9zof4ZVljphOkCszz
hHBnYx4MrXWf+lwWRYjqL22yzRsTglmzaDlWpz9C954OIMoawKvp71RhZ6y5+dOIRDpXwh+E2nTm
C2p3omZ8FAcPRUbYUWZCisyFM8IPr8FQnOY+K5BCwN51zOgTyhv9WaMcCbVVQLrST8zg473K1bOT
YksIh+Dq5d2HrpoLkzEu1/HZragmDRq+4zoMX33oPrC9qU7B6Hv7BaKJV/WYgImk7MhePboVux+5
5aBPEAPwtJ9CDha/4VqLOoWLvRihs1ssCcOuWc6S72xF+DBXCXIcQptz/EIL2W0gKeodTNrXvkzh
JY3dXe9V9cnQxqkyJrLWnePTNP9X7qhbjyBCon/29cLh5pQPtQ+1GBsMlzFMIlkN9H0Lbzb9Muyz
MVmbFm6Ziwt5yaiw9KcPwhfgBgbHtbcfWx+waBip6YgG+TLF3SegCXD1un/AtPwFs3nXail25eDe
8BOLPQZ/Yu8aIiqmKsb05PxOh5nol4UbEsa5BLQ5YD8uzh1wqB1x4CsJt8d5HJhjK7WRFx4hEUO5
62HuZfWj35cgVqOHmdXOyW3p01NipZ+gL72rGFknwJxz2K/hMSwxY4tWsI9xUEbLAtJiWzIyI6YE
Zm89fjFALK5SqL9hRZuD6JggRBG+aLAkZ087X+Fjb+jfVyHFzZqVigyyYtmnlPXHjjsFCMuyUw1K
0Wp5z1g3o33xb0SrDN02+6QlYujsoVuJUpbDceyfyzymxEWteYD3jUaM2Vuj6K/4QvrqzwA2aXK6
nieZ4l9piNpL+FkjaccbCpaNq+13PuLhIpIWIzLWpAV1zNyz+N1XQdvi5QfzNDmMpCdofwKV/8Hu
qKXrlG/RaFau6wdL7ywpKTH3GYVfz0iLAQpRfshtUFeI6Wwj7+nt7tKgwZ4dpdhrkKtQqvwAcZ4o
RLu7RxhMpSqIMQr43f2ZLzn3Hvnvfa+ENydUgtj24RbrEQuIB3tCSZcUa/XJ7pi0ifzCk06wbglV
qRqanXLZg3gFNFaYu9J4j8Ay+78eyBMcVDwSXfPRzCvRn2MG24Tyc5ezpAyK+MJ1R2R7Y5l9Ps7P
xLaTykM0b+L4NJnraoZkAZ23s2AUHKp4/V5KiBIj9mTICseB8A341pAHFx6jvcxogmNkfXtBwnYl
WcoLV5CZAFxuruLXVEa/ytknpVDZfDDiI6I19Mbt2s/KJ+WsTMkZ4KcN7YEeX+fCB4fkIY/LCYyV
T1A/2eRO4lAElA6j03Dk4a23anOmZmYqw0qhC+ZfbQREMPJXspmKmNc8dj7s4bVeuawJCvBAhFC2
GjolD8XmHpMMG8SNmT2VEM96kJlLfjcYwOKWApEdfOiU9Y8i+apdMcRFMGRUGjD/l1Ga8GixL9ws
vrkTn0J/Y26EvmLUQFfoh7wvQ0oqQeBZf4ZQXEUJR4mjiNbYkOKUUSnSOKK4/FMueJLxp9d7YgH2
sqojaoSKQ4BQyh3BWKQ4bw1OFsdXSdkOXTWwjYSoL2j2Z5UowrFObgeNOOelThHnoGHSAYU2qhwE
guAGWRA3ENH8HCKeSre+9mfsYy6xFoYQ9dFxccTtPMxvcanh6an1c0AZcmAs4e90z85EO4DvGXkl
pEMGBb712AOM2th7LwOfXZQOOXIIYXcqY7Uaj/s6ZU2CoRz6J0LftRu8HW5ShjikJR6NoqhqCsiS
HkgFdjF3bqYqwiW4VhmgHVW6pgfpc8C2RUeDP7GwLXwmTzN57SAW9T7kpuJ0Wq5RHDnH1RYUUn1K
vt+AiqoCV1RXxQlT+8OmeEdoCX5fTPIh76dD2A1/mPsRv8mnkJgJCple/k6MAk42KY7ZSnBCKNhl
jxpHTKG3YOn0B3bnJazz9cYmfWvomZiohbngFKo/EKWKfVXHasc//wD48L5eG8kbTgOSk4cnPRCf
Mui/DcJq+tUIf1oBkT3PPRyT12jm9eFcgBLkj7eFD6wWFcVtH8ffId1hLkKiXBoetdo4z13LRh+B
iYsQzVC3FvKSr4iegiK/cOw1bDw3SXmjH/4bIxjYzDiFOfB6MSSme5jsdzH7wQUl4cluayJ0bHeA
0gELjYCZUxSCYGvL6GtB1Y9uN+S5oANnlYr/bE4fLNappuCrCnp6y8KsV3+cr2aYefctgKlFj73U
JvK1sWjlF21dW4tcOo6KJ0JAxR6b8n3YiJuqoGZjtNjDbQyWIj3oOjv2I1lFaT2uh4BPfzYMS+bC
I4YzYn+rqjtSe5oEmToobvnlLuOASv+XP3uQP1xu3xDKVOjAgqbm20/eRAPrOWTmTCZpEG/DpYrx
9qMOY/AMHMkWHTT+LRlAUks3Np/dWqNg83WISAr7ZETlemZZXGbQBm1TARSjq3OsxWVtVlMDUKHL
t5AgW0J6fKBExanGg8OLPPztZqI0MGDvMuRn+1D2aN/cd/TGacKm+KhnZ6SvcQmUyInRsoC4R15B
n62yJzGU5yh0X/IZ26p8Sx1+TwB+J5up5G1SFxazzMX9tge32edo/pOlArGot6jpTJmEDI+wNJeQ
fSvCVYR7W/hnN9H1wVmb9hW1+97SivzpDMl9XvZnWDPtDk13+wtDLdBKbpEwOuDgJY/N8I5bNkJm
nFTLocAKlIx0vZtdkaxjpExhNJzahdRYDMToRvJBsGXxpsOmRoUsnHK/oTeCc3KzCv0iJ5VTl9oP
gx45tKPi0GQzUlq9iXeDKKEiE8eu9P/0oqwP0nFpXPWNMhbod8sjjmnxEWRVz17PIwZCHdTCXD70
XiguPkpC4Dz7OZz8A0bYF1e3P3HL0EY6APtNpffG4W4r3PhjMVRcFvPtyl1/olldfZHOB6JFPoyv
j2gO4p03Lf7eGRVe3uE+pMXxOsjIDQY8UEPD3RJ73SHup5cwG7/XYhWQR0iUzDoeegrgowhj9lX+
HfcjFFRn/Jpk/xKWm0CNV3pqIoZKFZBVZ6zHXQVzF3MG8xg58aTNRDZqfEaMuOI32mwLDh1N7IAO
w8KGfKwzoK0asHegcCQQyMwFGw6XIWfat87wp+ihEpuHYs0ALSHYvyCRenLn95Aonp3Ihv4wei79
PoGoyDLZjRgkKngj/qqK8NHBGciXDLsPwgq2XANzJ8EZnqC/VodC1WjDxX5cnTftacZg/PjWOt7b
XXAMK/bqKZqaG2/xfvcbLjcAb9qU69GZYEsu8Ydn+J0jOwSfWNpn7IcFq3dguxAELkHPPQaBVhJy
sZvIp0va2ZwoKhFI55poQWcSuy5qXxesPpdCBbDQsw0DpYobnJnleRXWdwmyNpm9lbTzWe0tEFLw
11vwhM3vjGyfs5Dqpg8xjPD59Kc5jQ6j1nRlXv01GNhwfmDBraYy8FtSA+qKlmwwEdzaMnzwDA2l
1yMkk4H1KMJvNqufvmfjPC9ZJ8WMUCm4H5Yhjg5pTqVrLbHex/7MSZ+lr3alPDQRE3Sguj7XKiRi
ToecGXC9wrwiqmNgbiYYw6JCy6JsPSJAI78zsYmqpFimmey1x0UT/2mgJjEhzwwBPQuJmf8AM/5u
Fh3CLQLNAxmYem/boWOJsjMhmXvUJ8koFFbocHa97r3dBtwO6rZVTBu4ZDkVafovIICEb0Z8Zqbg
Q+9u7Fg5yczahsBA0hn6/sVkNREu3UAQSnpfqIFGrRhoA+uAadA2++tsvR85bbWL0iKKSrYyxsbu
AOGaoaUDTGj9aCI2GfCy6Dk4SJ55tDjy2+bVQudKylAMRhfBQ1sTuWKFD0wwb0NKfULQLae897L4
fmm9PQlNMJsz6FB6miH7zoo+GbUe+MguZuFMNkjbHqKtCQ+cFeNzJU5NHrKd0/XDNLlvYuzDm8DW
ZMinBcA21EbrPN4UfvBWZ37Nb1leWV18Y6jjU8/E+9CudEyQRWf1oi33NnPDD0usrLr9KSE1Emxb
i9mRFAmV3vd4VvepzxSUpcsXlr87FSpqL+Btiy9fAlwquwAeuKzpd7SpntXJljYwr6y0ub+JVPLF
N+i4L96j7ygjEya39dapMyGWBArvQ/HSSggf7GdZNM4iPbo+9yQ/2FO15YBy6hS7vl/ux8gXUM8x
L2bZUaes7sgyxuQTv7OKeLbW4kX84ahGwIZaIpEqfzeMo6gd6VZaPq+46PsbdBMRD+DmEpRY9zLB
DCOeiKttfdzy0vw2kBOZKeKbYKpGs2HPbMc4jsgI/8gw4QB9Xz+qGL2m093C9f6gBbsX1FvSGx6Z
YrmsYfix/FD+THz5U8oeCdGGxYqMaF+Wb2bwPjB0f9ay+AxYchMEfLWL6HkqWfCMLDj3UfktRGko
qReiB1r3OuU+HSlDgdT/dBqUZMILikM6B85FSKK3ZX8TpvxGoA/RUllb7Fae/hvX++XXzG08VvKh
xada2ixO81i9l1kJu4vlGGz5vQ+PPImlxrUln+RwiACiHkIComCt7WdhJTaSNYYJjKh8Puu5W55x
TMIdMhjKtM0pIpuXPm2Pxm3Wg02Ceh3KJ+0/MuWF/NpiYKy6R5uMhZ2Ljryef2xMzkgzKRYmySQ4
7ZfHqeQxEv1dPHCusE9C3748oz4bIH4SWUJrs1tfxOyVB/QtPIlsUck/6DjnesZOPWIJsWXSNJBn
txq+TNDhA5m1+1M9YMGrwuGVJhp5oB3uwmBA88WAL5ETiXz2fMB0d5BzKF/G3oM6O4NWIJrgIWXt
lpvQZpWP+XWZV1Tv9iflTrsf7Bpnb5cAXi32+UxIbNgWCTt8wnmZevj9/AeQLuUw2LO9ktyt43DW
fX2D3kDc/veHCoDibglX55hbLCQDh/9EG/6bMmTdWMowHrMDBIB8hEzyQWLWdBCGk693RxpfrEDc
36iop+ixsNu/sR+NN6TAMDbjDjimVX+MyPDc6cWmamO7JHXJle5z7hKpoKMR5U9cIA7s78vBJl8C
jcxNHcWnYe2a67xtZWOTv8XGIqMr49ong6W9rilS4h4xZIfqMVqXdK9HHyoc9s6E4C7e4YCsInvw
7k3hv9gZK2uYjgwevmRcf9spwrUA//Xayk3lxNCCmFXQcuYrbdIvV8QPcavJJ2nZu/VzexxswzZH
XwrbDpmcZxL9gXz97/+5ev4Z1+lW++v7GrXnmlA5YGbcNHMb3ZBVE1NKvow5NjzHs89Yi0FZa03Z
eCc3zYQE1IwprL6O2y431iPVedO/j/17bHfLqZ04m2om58JbWNTEZwRx7S5uZHHDStg9uMtiH0zu
XZZ8/tKO4oJjHwe029qOdVS/sMPGrEGYXTq/c3rxgy9J9szsADkLEMgIHGywNL+aSbyLCBsXs9Ad
MUvEgJvx11jVDLM7kks90R5zkY6HUHvTscovKcMeNCDi2yucDvk7Gg7ppw9Z2/MNKKo2FURXq+P8
K7Lid5tjom1eQCg7GAFIOoVC/cxKBwJiEH9Bys2CO4GsiJZiYTJmUGw3DKt2FTJWYj3Qj+ezl7AF
YIqilt9ehtw77OButk3OqYY1bKIwZPNGotZoon1msRyiYNo3HAujhJsLe/A98jmm1ipENsCOXKfZ
3i6tDaue2UexqLt8YNAaRll9jLy7vOaGsNt8TRqrOqyxxwKJkj0xzSckDAJ/K/KofPKBWlzBBcPM
Yw+FEpIIwS30pyhyWF4DXWcEpvviOUNflCzeANv7zSXFi6x05zgjCt7Xbk2CCRHZKQKPXaazmxGr
FIoI7vPFMzeTj6YzqTpXIXiezCnsi2OKhu0sAvXq4/vmdAkPS+m3VH2iO1hbfmthCPBqWlxIAAhE
wmUG2A4lbhu219Lqb9c+NiAjeRVrLNqnXHwbqxB7x2cUg3yFz4zHjLH2eQ1Is3JqomEVTwO3njna
Xg8tW5J1gIzYjfnYiWapo+JjJEKUyTubCoCH7hz+zExhnvto/pt7DIjCnFlwjzw4npp/YOzfWki3
aJ8dUDeo4IEXLiSlDW2NkkW1iIevKW3Hvl3Jym26t2ydWFs57qMlfaqwwjx1ujm21LZgpjPktWiM
c+82Cgb2Ffbwkzd3tr9+mpHTzTjlR5CxfFqcKhF0+OEK3lvXPwvSPqIn3nB4vTHY4cfpY5SG1GUO
w6cln8hH/i7W4cWOKvCqEL9mG0iXL8NTVK3lje9EVBlRnJRTHyceKmVXNpQKjf8aS4F00+7IA7Ay
vpX3bDvzbTwyPJ6c0zkvSUW0jlXj3gpNfUvSyatoOKrmDfa+uC/xAi5V0XCNPvMv7aKb1wtCSKU+
hxAFSqRgUJRu5Sdol/DqP4WYHndjNf1Sc0XgXlb/7uoq2jFpROVN/1iTysCAWP9B7f8RZ8sbwkuX
HQ5rWLr8Nczv12l9iAmaVGnxxGTk2ZkZ/wLk5hVd+vt2vjHkEzI4i/6kPOOARyvMyJCPLfsrnTuE
awF3TZ4bSRojMckl+SQ+vNO6GrHlru6OU7l+WX1rOozhJtIJO/J+NvnOgt0dKfNnPDESsGrBZc89
v+KP2gtb/IUvSBT0wNYxDkKGcv2zIbMhi6yf1Z4RE0nuXI+gllOdTq8Be/Fscn4HxnNQ4CBaakE8
R0ad6Nhzor309xrnX7HeLPJVym+w6k+S8k682OxyW4U8SvJc+L39BDi1bWkuW4nNwkPEsJPvaccS
tfM6FrTe37bvkd+45Bp3wVMvmt8jPyrCFgBgXyr3b43pftwle8QzBUjWpnK39a1crLtpA4vHyFEt
Eta27gKMneA2Gj561zwYZf9uwpCXif3+ivgUUnjFzesiMnXnfndjR2gyc59mDiDl11q/ahPP7FVR
dIHumlBi7oxOsRyo+mxXNGo+3OsVFccYEIqOvQdiZBZ/ACG/1/IFBYO3r0r7p8Fwvyiei2G0f1RU
gj3VuJ5iMREdXVIu+9TAwYZ2bmyD4iR/joaUwt1+iqCEklyC/s2GJ0w89M6k7jmfuss8t6clFI/2
LH/m+DFsIkTOf1WkfopxetiiUJBBV8iop6d6OsR137J4xlvZ5TNaA3bZalAXdmMIFjtNppXw3oNr
EKCZQkR2rCr5G/vhOfTBtjtTMrlM+El8ALOHo8QjatBfVweEg/sRR9O7UnZ7cPzqYqO4Sdzc4RjX
mtwV9ZFhI0umFeSGYElC7MHfMIo+A6eYEmcEqxq367fd6rPjtOwwB87OlWvNW79hQJAtDscUEgR5
WibM9vN0UZSde82USrVfaTD9YFyGhK2Kbf85flPxgZRXSSrrf2BLsEXJLBEEdbEYgxYxtvbZNQjL
xjBmGR9pKwGZz/tZ7Dmh1EPvoPxEw/04rZP90JngYbW5MaYfeAOkJzlwLDDWkQGMeJRP2uw7Dgat
TqWHMFDbBdW+oHrs8i3ssX4IOLF2Zhr6k6MAJQZwV1kr5YmyXdZxbdfgIULi0FfiGYBpOGS/8I9e
hzUm8S3FVOGt5lrEIF8cugCYjIiTOUnSjLWyaz64xvEPTv6/yEYfLUV7BTJxn5KLxglAXmTUSxYf
0+9oyrw9y3tnYcTWumQVhHgj2UNadFbY+yu4YqBIm2+CJd4D9jFVXwwnp+AOKhxmIOOGKV6OjKaQ
mfCDdC6LH8NlGkVo5EoTH0F886dz6juGjFYwk9PjtUhEZj5Wb/rovWjeleqFiIr2zKS5PfVMyVkv
SiYZoS6SwbCX65nyEsVaHjTwQuHEz/6PtwzklYMeg//f//SBeExJYmcFz9+ajQTboDIZsLKQMUnZ
0Q8ZKYCKtY/fZb/DOMMAViVWGxAVJtNfTcRbxHTlkG98HsZgziFzzJ/S4m4wmfo7jOINzkmduJRl
B7YcB6a+/6yVwUPTimVXFRiLCOk894btR5nOlzqrysSzsiZxxwlhKPK3ceV+G7BrSHQxmDIWSRW2
nFKOFZQy3SXUgKV7wz3JqBrn5Pq3Dqf3wGs/Zhn0OwALb9iTabqICE8m1aXwY6ZbkmoOWZ9x6fev
kTODekYIuOIv01OKlS97Ryj8Zwz+h6TzWG4dyYLoFyEC3mxJ0IpOlNcGIelJMAVbQMF9/Rz0LGYx
0dHR75EEqu7NzJPYqkBjE6jmJJ/ZrrLi9LywInTi9OmSJdGoxs0/Uyt/7orOXjdty7dbIVYWVXZW
VQ8nx3lcihArvf1XYZaz0/R9YNvAZXhDmr1bo7/uKu6O1EDZ6CYgKFgE/uYBhgM3QW0pS0Bc2O0s
yxJYsfRtqQ32g5/Kjc8dYO1DnGQAG87zoO9Bl+vsQ7SjLQykR4TBina/toazVDV/OYISSpYDdMmO
9u7IkjoqjXZTQp5jBowfy4AeNYhoyMSifJWsgUgr8I5iO8/sBCWIKZgLplzB+1hK2+N3bYqOsVyq
SgL1qNr6ETWSQkub96/0bggoX/zGvdVs30fd+SDRBGwrpyQF77Tf/biLT5BMp42Ykr3OB6hKLBVn
+4/9QjjxSSMQDbxel1tIlAQrFYy0h+l4q6asxU/IgMymjc9R9ReR5py3bnxSefvBx8CyZZq/ilSD
i68h8OvcGocasdEd6BCJj+Ns3e3Z35UDHoQ5GAkgFuQwHe+5rLFiOlSQr7pF6Kpq91TbdrxvFFWQ
LODu6A/RunHnb9pRnxq//db5BZEdqq9OnPFxlnQR8MZAo+f7hDvJr1OnLlzSEYpYnZfQ5iPb/0Lk
+nSd7tnq5LFxoq2oZQ8DnaI3b3iFtXikdetWTaiB9CyEJArHFakllOfu2PKKUyXmSTstZ36YMrQK
haNc4dNHgcIMQLspu1BQxSK/Q1MC9GZyrFegz8NkkeCG6DJW/DQKfNMyK17M1LnGEgP39CIcQxyA
VJPkJEjh2Rb932WAl0J1wPGNpNvR6b7T+e8DFZh09uPiLpMx2FMKfFWF2z4UW1dT3zyz6dZxcR5R
0NrjoUVmszs2RLWttL1WYEXJjOjUtmyX0yg45lH8je2diS7gZzGqadwGU3N2ExaMlIBUDOoFNygP
r3OiDeeGQjgtYvbzZbWFUQEUzwrGk7sUykGhIRLK9goUi26ehHVc3gVbtgemNu3jxjq5lZoPc4wK
YxD2w+Eauo56znTyOpPpd6eEHsoaw5foSshV8UzwM4hfU8wqmiub/WQ99pV1pAcgzDOduaXDd9kK
d9c3AZ5Sr73ZvpldiNnHumHT95qdehOeb2p3BOBQ89kcQlIUtRNvok6+ZzITe2E/WJ3xBvvAPipg
9LtuEkfUV/PwX5Ns21hhObh4YvJAo62Vl7BHNolNnxVsBxY66eRvjdK+QnWZMJGjHtQlJkNCMEdG
F+beJBtDKUxMOoCEVkPhmlsuWiHJseTSu9c4s4yNMLm8zrKfwsYSGY9JSz0Thb3sXHy11lhzNsGw
60a/2PeL6S1/N3V22YWP24mbLgHasJKiOZQaWOKGLz9h9GUZ5tEka/4NZG63QsNiOkV5feg1hTDn
90eoPcY+g2S7NjXy03B3/hXNK5A0/O6GdlN29+h4xaPp1+KIJwlwZ2/A6DHXdVceVEPXs1kTQ1VF
gJaMNRJ9EAR6isx6rEhzRMIvTp4lN8r1rKtZmZjEvP7qBU3K/q2nSauBBxWPLrHSMgq4TTR/IqNu
NdawttDURPeZTryD2IyJ1dn89SOF8Rcg8ZS5OsfXfIMnbuynMjkqa4yPryp1RmorUSNSaOKTVU1h
5AVqo7TqPNYmXl6ZHkEnBzuz5lXd1gN03TqjFY1MObWVcMFKI0x7AD5Gx/DkqmhX5sPdnWggTe38
bgoyPRNdEiHwgk9vHJotdCFMGmnNx+f1+9Tw5NHq3qcpucPAY0dtCWMlb6x3NcrXk6dOyr3dDo/B
SPOTmzr1eZj9MeTCwVZqFFcbXKgaiA+lMb5uOQuJhKZHu44s+9rwesqN5+43gha/16idDSlP59lW
bsVWh0aoDvTNLPQfVpDxJdLiC1OrRdQovmp9EO314N1PLQbPgkM6ZUAnv+TuK7ekFchOPi0N5KRn
02RhlVvW7X+Db5E9svpp1/jR0YlY3GSJcaRNXOLU5nVCC8tI0gcBmeATZV0HmHqEncbuYZTQkjg/
jn5ZPdCl0exp72RSaqYMxxsPrqQgmlw1fQqotO7AK2ps3+te2EcT2BQuiDTZ27r7Z2JYJR4URUcJ
WcrpTyWGxJfg4jChIxSRERj5FJOGB65BOgIGWWxMbyhCu6mMsKomY5e68mkwUueAx5a1g9Gt4txO
lgz3a+5wytfoRysCONkBlmJqxEysOTsaq2WXJ73K3PSyYWUZx4dsMI1DLLwPCnoE7lScXqAs6Nfw
KrwiFfJ3N1z7Ig+d0ayuPT4I/EKAWfI8SU4OkbuQWyhVoSXbtRovRmwVxy5SziHhsn00siSMtIhe
J79+G0QdmnmDwjGbe88dgKQ4xRNXSXS0LL6WXGUEv8sbkbgDxRNY40nLLBTSHf8CJQVsvFJApqy4
GeGbHnRiFDfJWtNZrtJz+spJTlxA7IdZK7atki4Se/LtWLR5x4ODDQUjAep/svapyOE1138iTJ+E
n34zCH9EQntP3We/4nj2rXrRGUgJLOuILJFU+NVMHNyxUfhZepTpU+mT/IvQEzcoOCM/A9IS80sv
i+4JC9GLSisiLpiapZtgFZPlmvTZry5tuaassGd/wx0JWAHuuaFFwJ5fB0TANZ3ZPoinfg/Z6AWV
7tYWzZ0Xw9/StT6R8w4hBDaYbYnOS0G2umVaZVeD5UNF74kcv+pGvzYO3fJt7i34Xiob4qtTFY9M
xX+GzQKiGVWySfLhmXAcofM2ptmj80P+WDsb3RzpJVbrdDDVaptmHbkh2Kf7tr/qvFJBcren4i5J
Kq10Kigx4TCoJEU9b9y4fo2ZuVamM6XrsnTUBlng6qbUceOnzY8zU0JJy53M8nY35YzvjtWNW82I
rllZtg9Ng8kgxuOb+fUH7mwsEs1w9/JlHZG0d2odOnx7PAJDLfaaZ781aqSrkdnJSngnldS7rrve
Jw87E3Z1cNEucXdbVC9JcdJkss9lduaHsi2nm2vopxlnloiG2zgZF1gAJ3fU9qIJHrDT7HD17NOl
aTLB/aMZ+bZ6S0yTpaXO1Ve+Kb3ZtJUO36xegij6ix8RD6mk+g16zuduTF86BEmoTQkjvW82TIzF
TbXBvyYhuEOE9Lz8L54iNySd+YuVYj1KkSA/wiYbe8pafAAzhhs8sUVkL9vdnQGh0Cea71fpvij9
j4JRAcUxfmOVPoddNbWbhGrO2KfpsYjpr6hNwli15r4MNc7dGGPh2rS5QeG74FvXTxBtuJca+dlG
VbL8T2qsmtXSFw6KGNtduSrzdpMLscW2TCoYUg0ZrhgymPewGFqTUodyUSzkHJUB7jD9c2xjFo58
IAxZDNQ2gkvYk9RelVFzSGP+mXLUb1Kbh0FhE+rb0G+7gVO9BQEQpYh3JPWMnobkVof+7Sb1dhGq
XUNjXYuoyw8XYAQpkqbkENEYPIJmr/3rIF6vXYtrGp5FYLTcH6qu+GK7veYDBBJXV8GK3ngSIQnr
/jh/g+FELXQHO8P29EfQ5a9z7Sxlc/OXMB8BI0+86Lj+oXFl3gj7Wm68nhHNC25Vln54Iv9QDL/Y
fQX8aPWHo/Wgj+IOze6rG0HgQgH8UPn0XSZ09vVFcDcHHlHhh32Agysu5zzkDLphUvmnZ+OHnNTj
POD2EtoTFfaL/pT9TDpjsUPBVZ2KPSr0BL5iMWTrdLHWfGq6zR+fvaeMoybs+vUUVG9mR4czURYW
68QSVo1rbeijMFeoWYmHlZA0VMI61gSwkZT/BGlB6qSxAh610fqkde40p9FlquAD2OQMXDPYVTZy
RCZ4h6rER8v1visRbVzVfZBl5zuyUCX8NqA306O1cAjNUfvtc/lN2AAScHvnS8SjmoEGdTDi0Stb
YWcnuoA7q0HwlxsnpprIMu2/XD4OsfMT04mqNy+t3zyN/FTRFfz3rckeiImtgLsUUGVWix+nC24x
ZZkNYCI94zKW/0YLEVLQZ7y2I1Rfe1inE0eObpeh09ETXjWM7wAUKFH+0pEUcBLnmzlFg5RZ+TNW
Jq4Nk+q8rLOuld4DDpAWlZwsg+YBf8MIIrG1zjz6VwagWw2LJuVqFJhPYN2I5wM38ZMnU/cvAVTG
io4hP7DPhdEcB8Eh4aq/qsf6BF4QrKo9fCcAa7PFLV+w4u1TrrdqIZxp048Tc1bjoX4x5ihbZYwq
ppvfM3f4aSvWGTUP/kajZpqQwU4LcLIOcZvx9zRMcqli48d/5lS/TB2VR0H2K+oopzouurveTbfj
W+YUt8AipePL6CvWK5TlhQzEb1O2f+nUfAYKuTNo8YcSZa54mrrMuQyx9o/yQbZB0Sau6YtCXH1V
/hP4QHw05oAXdnJ5VK0sxBmQHKuaPau9Bi1qrk2f+Heim7vK4DJM4IPlHHLCoSVZzc7IgAoM1pNq
R+Bm12wp5fKWBXBK+MVxO8yU3eeQBUtJMNqMnj+JxH7To4sNjRmvob1EXb2DYRNx7cU44Lgs/mr9
3V8qy7TZNTcUGWGixLfHZeJka4Qt8PU8IdTFq86bwcI4D8Jws20zTztRY46XtLXmMHMOVTnCHWrT
4xR4r7PGG10z2YHSfXEUg+0QpCWoVNvBNm8sF7YJS6bZw5GZjZvJSuzt3NdyTyXsPnLLMJf02LqR
Y65LVHCW2eyagFSHll5VYdDjSYVesNYyZGGHmzjCN0fGzHGRp7G3IrdLEl7rwJCm2ZY4tVoraeF0
Qn1dRUH9BrmLPRVdvdpXYpmfugJ9NnDDQoMify8LGq6sqgu9XAuV3i25kWHYBjn3mwxZekxnJ9SG
jHwLrjqEdzBPlslsfdJcL9oPCiNPO2hHywtei8Yk/6gHz5PRedvFhBQ6BHjc3N5Jt0o3zgz4Q0VM
M3XMTbLR2AC2fC9JgS40km6z1EfFinLleDhxZ+HJVUFhGssjfsvdpD0ZvE/KtHw2YvrsumUotgJC
CvV0ItjpEkLpaaFlBeeP9V9UySzUxvofm/8dRqIKyQNLFqX2LruaAPNBk9V3beJV7deeWopAPyhb
+uoKCNNm+q7lZ6IX7Fl851lorPLN6Tk28JmUhMFYN8CGiNx9jAy/zXN32PX+8BNrctzGpUf7+FDI
DcXbz7npAv1AMEsiignLysNJWxC8LCTyP+7bNbCNnY+xH/WbjGqCPaHzgFoU0vrBOYs2VnFkR7h7
kobK0zbRnklo8C3VEvRy5T90g0Mdg1ZlawIh5HvzceMN0d4Z+WRjlQI/FJgSa4502Lnv5sxoXkyV
BkohXfQJruyllmAzTHGZ1AWsCg93U6xVzQ4s3K+M7JfYsFmYM0FYvEQIJW/JGpFbwWErnJETEK/I
2vJsPIiQIkO0U46ncXo2rXo39FYSYvP/o5ztsab0YdWwSNxU0rk3dIG4gatdZ1keaQS1Dqnj3RAs
vpzBeRKS7xPElcWFcNdXTnShr+9CpqIJWbfMlbL30HrVDqAt1iRPpeckgaKaVbHDq9s55fnw4zwl
nZ+e0tLdkBZ+z8FgX1VEnV5uzaxDHM9GNjV/54VOkMaM9rY9eKH/5w++f0zM9o8Wc7GzuuRJkhnT
A2luHYN1qGhJMBVuCt2OboCRoQXbDu+Y/uglpN/byLM3bOBffZYp3JlTJJHqu4v0DxXbtMa1LNO1
/WzHH5liAzN7+0AI9dQm9YPywaEYo3lxTe3TmIIcG5mvhbw+NlwPk73h2c9Nob9zLWQ/2yWPfHYv
dNQj7xFr2gTdOykLHp/e7oCtZD9J22XX2dSP0xIrZoVxNpTJGMJfM420l6HPKAcJopc0NfGPTwID
sk1XxeJqM9Ic9JL1pHvs5jyC96v2yxRQoBDwuSTk87uOp9O2/SeaR9ikuhOVaqzynJzbRyp4QmZU
995ChWlywEpVa7ZENNUqLdRXxBqEvTEjBOvgh/8ufTPF9uveyPjvZOm55GZ64rDCiu/AoKLcptsN
7GDJqDe8LLQEg0Im8CuNCvsKi0W6eucdBcK/DLWHko7cf3Y23qZWPeP0y5iW6PwwcdDu6CVYB0tG
0hsVYobVn6Xp2deu/sia/FguyvBE8w7fptKXEM+1ohov87TmwrWexWY2P6vkkR2nfeLWtTcc942I
qMvNOsADnIy4pUbnJbYIQ2nyoDWPvSf9MM1x1BZIdGEg25IzgMVZmUQ7kfE9F05/zpAa2TsyobNE
kMImzktPBOF82GNT5z5iPgIIajSEOwAEDVbtb7yWDeZsfBODMNb64liFO5OutQgEJvkuhTIVxiNN
b8HsrgUrCSY93OEg/ap9eRgbxRujLYp93GF6A9hC80qXv7dMVR3SG9GhomEtjBgEfmO1UK0cP9Jv
ZJjRYoQdE43ZmwkjQ9+3v1yTcUPq5aEp2d9bDeu6VlMgMkXTcXKZlyLxpt0MYYpMNqDOtozvhLNy
RUwoYqNsLDc6ct5fk85iMSGasEXFqMOmxtOlzIxiDB6adVPNl1a2L6Zv3egswqFJFpLV6tL37d0A
e+HRn5atw4wlZMT0CMuUv0TsPHVBpzZVzbkYtMG0ns2w7UhwOrHXgn9565T56EvtdfTVfKon4DXk
5iiAyPbDhDPan9ubEALwq+RHguURoUa8al5NhKRI061vxsdBqxJ0sSsYjuHo+MAnzJRXRE8Ds/TK
o+FGxcmyIu1SEBfsafUFlepsB9v6xpi6rWzGZXwqVEnLnKYpnX4RMgjcxmhl0cDzii/DwSjdUyUR
YuF69Ux4g11hX1OcetsIcTvwHCpc8BP5brJvVfYvJeuzzjt32jYSNJ7hN5R2O/4TFBhGqhrJCwQK
jAMkBK5M595TGJZT5nm3fNEV+Qi86g+lJXZ2014S47VH34Q1PsfRBWmXp8OyrlzjjtYymWi8CtsY
d0Ih5RHAwFvK8p7FouaHuQaCYZhgPwcKC28QrYOABzA2+KJcnFAsi7rQ79gGMFnffViaPW6dsx2M
XEEMjoHYZTeTw+iJCYYWVf2Ht48EZu2e3VnLDmYPVyTQZ16fIAsXboqOlaQqqseCLvtwsJutzm+Q
W0GP86fLn2nBULvK+86oqQoTYa/TTq+RLVHb4saXmIp75BKAzRwAbO5TPexndW8gS1Flx9lsF2qb
BcHLPLCq5PIAftDPHw2ruaOXsM6mD8HG77DpIxopAheMJJdlNBjcBDaMDnyeis2cqYjX6YP3VDn0
RBrGuMkrt2e23w2BMB5wy4gTl6U4LNGhsb3Y3x4Ew7VGlBfkKvFfa0zfu/ZhTOU+KhhS8qx6znFa
rY3aCWefHnVF4+vKNdtTANbjeRoOXEJR6Vks1Wq+qb7+ymfy6LW4KjmRRk/IbQ0TFiGTzZnWo+wb
GHvZSmayV+z2ybDjYFvB2bL4LlaWMVlXfyZB0HOpIPOH2cM+kjF66YGosuGvSTYpJpBsOA699+Li
isFEu9w2mvwije5p0ozj1NktkMII2ltK0swn51gXZnpuFtCj4gkD2kUVWbGxiv4b1hQTuueYpGBy
jLR4L9lpYC+gA73ReaLjrDiRnPn1uyXNGXdveu3c7Qy7EFPtLxEBCmI72tOpFRjoceCKNIVWLehQ
s9WDlWFvAAmU72eKV7aeqf+kmBW8xtWOHlHyIOctyfBFhIvRx5Ss8mCWEVxi1olNcRPk9XAHjbwe
GKEdrga8z7UzJa2vUxPDwplicRg1bBQdRHCJf184pAq7mIIcVw9n9GCz1r/4P1gNDetrdMitlXWy
JYp1BQ1xH6JTn3bx1hgAEsDPOgW6OGoJuZwk1b3nWG/d5Upf7TIDZkPrxO4+iu1FYsmuRNPBxqce
GCTHOg/C9I+puJk1Lpq813/+ewVnGSbL1vgsy+kyI2K/9CTJZNLU4VShY0QNL/9CxyYoze+aHQ8O
270oqSTQHqd29hakOZnkjhXbJPkEakJ2SJk67HbPI86t4YoTOb3CLuhAa3r0pgCHo6b+csQfEXPJ
t3Wxy8YoX1zAUvdfRazI8zw1Vf/p5sAsk1aHIgjidWU2a26Qsgfnx2+eu31isPq3ockmEr4bGOPk
VjUjDFPQVCwY+Gv6pdceI64Xo2lydLvZJW/V2XCT03/PZU8wbYi8S+YhcwMYv3mRZSAUk0QFQfA5
AR/bczRuo5mG5bztT0J3n9mEvk3FktPhzm5XzCe291ngxEXOBJ6ZJg0gW/xrlK+d9VTDrMCaxI9I
2rhReoIeq8gFYZHoyOXUgcuR5jdQV1IfyDjXyMT4g4MI1HOiOteQgoB2NN/9uTq3qfdbBepb6ghl
Kj3EcF6AkRgQAxDMmwrJH5fQYej9ZNvofDd+yjovLdB2TXq4Ns3shtxOMcHPzTbOXXIipq+v68B+
FfDuuom1ot4Ym0Zj9WuXM+3CTudgBuuuA8c9t9uL0yY4eJcbrp3uRJ+zmFQTansPSnEknZZHl0CN
l9K01+4Mr5AIB8+JPr4xgI+Oc4wK9wJS+DeLiARodBiA5ge/ZC7eqql/N40TdKslX9vtVe0xX8zM
Yzy40m0axG4mV7Z7lAkjiQIMA+dCjKJa2pPy2zSM33AvoecU1qZPcOwOYggwmC+zvR+wJ7HAebSR
AheC0wLhHyaLgivFrq2Eap6wfCRwrABFRc1IRW88bAwPdg7jiEINIdSbNHs5JccBgBNK/vG/v5zW
EFY2Hc0OM/Gsle4j6XTBEdHaW8sBINlj03Q8IZ8xhfs4juRe5PwwdY5/WAOaGeKWDU5xD5vcybeK
LQSYD7rP9RmTs6ZX7cN//3FB4KKybHmsmUg3jLwzsDMycw4abyfLFrhTWr3n0AsIEkjuJq2xKcX0
GcvU2cOp/DdMOGvdWDw4DdCJvBGn2cYcUSnH3rijtYM9WqyR4+JdldjTZhj9MkwnyQ29hr/ryHHR
47KAt2g77FWX/uR9ZPMe9KKwTFGtPbwmvk1qMOkGtstT9E/LNBxH6fxje8mZ7+MpAhS4Kor5qEF3
lCX/lCAH1o8OapTGbruO5t1/x4gVsQfjBXYB0fE5TtGz3j6IYn5pOvugCsG6bpw4KQdcPwmdHCL+
Lgu2yLOxDJjlwoEBnmbV3z0D9DrK8LNaOnZGkpv3JJ32ks25BpjdCLRzJifWQ1RAj75502q8ayPb
wlKQQPGnFq99pHZTfVMOC7lZYkUx8B2O5obqQiJkLONbS2eHHo8bZliGca8L3lTNLax07HOte+m2
wnNEwWC8c/P6jPr1RCBhHzTQD3Ijw1SZ6Z+9E4GucZ9Ax0ANzIzfnjAUCBzQAwLni+85m8lhSaJn
MRk18WGoUl+ErLPry4vkXCci8YaVycjOHArX2sseMoFkNQntYaKP0DUKgjM/bcK1z8f80Mrq1urB
aSQWgg8HfpmMaoKG2VWzoo3CE4DLiF9rNyC0d4i5zAPfbQEGLLaJNbiWd4GEDtIBHTQW+rurtT8i
NjZZfsoUu3ZqVdKXMS6NDQhV4hiFH+pT8BWBSVnBxpDUmZ7nGmdEHKF4iykmJZiJ6Tg6ePEqk66S
OWhCp5bfBTwazPuKnCMkLQiv/1h51qS4nZPsuRVhJZkG44iJD9IM5SbkSNJXL3VoX+c9Z/TZrWf8
JV87rIiNdJqzCkBUbIDqAWxKlL4uTPGqsANZI3Z6L65y/vqCdKRDDs3kKOi0S1OzMalR8qUdvNST
uaA/iEUyIBb0YmTbGkhcbqM4Wg0yvJ8fgyQqDpmfZ+shc8tt2oHdaog82UNyV1kGyDaFV1pTy0ab
7QaBYz/k7rhPlyhbpbj5dkPAFspz5a4+2DjMNmyeyVh4r3GSvxhZdf/vj24r989IrPXya7MtBZIn
3Rq4oFbCr+3QjdtjRg0T9n/u7XW2VS07UrfOfnIhX1iybXUzOQ9MPyvlsEZKKXykm4lbOVfz0mq/
4Qff6qp6GaaB9ThsoEEhFjgW9sF4oKDCURS2T+Un+HjatxriQeAKrOQ1Hpo/THOv7rKTBQZOtJVY
e3onlxitTEEsmvJfX/B55nn8L8CjbvVFibUk/qGTkUMdUhaom3xletuucIN1PkcfMzM0Xw8/yeVU
wPCX7SiTzGgOBAvrmca3MuCR0KKjFdr//6CcfeTq82EbUYi+qrX6Q47Nm30wdfmRYYEnSLYirz4/
BGThVxN0ex5BPvZs6aogf4tcQ4q2mX//uyikrkVBRfTQzHxHNXfLTeKKHclLC2AdlwUxnPqSjBYa
EUlKbE1T7nwLNzv47HnBh2/hFrPBS85+zV1xtpnqyedGtnMM6l5bYQxG1SiPsmi/NH+CHefkj5Qw
iTvePN5glghRV3Ty96c+KnbzgHcu12rUKZOS3aamHbFrLy0ugNRh1ixwD3SW+CAmT0F9wOWAOxRB
3xGEazRyaMeL00P16LkLqMwsz4097iEMVPk9qh6H1vnIzL7eTskM8cmYLpYG6XQ0BRZdgBy9h3UK
ysRsvJAc/5L/XTWK8TWZ1K1W8tEZ/fVgBlz86QcgssMtKx1fgphwZ6mZAhwmQ7kLtyus25ldNPYy
oN09mXO2O02L5MetHh06w7H9V5Axe9Fph5nHZU0LBpUb+0875J9uzRUnHyVI57x55mcD8I07gUKb
COMu3bTzCHCk4Zjx3O69Bf01iJHBgbRf2DW1uliFB33EKx6s8qzpfOxeYzvcksbXqi5xI2VCP8sc
pyzMCC6Zlsa/zHJLstTe+IgCeAhxa01Az+zFvmuDOOWFUP9LCv0cpKxxqLjSthriTPc1w2RcLXEk
6bvXTjf50xNRNPylRnCZzsrqEyNa/zDB5XvQHW06Ds5HOS3uscD9FPX8TMFOmPrmlugwHE77MBec
YzkkbrxG4zfYCPzQbMvqmEw1OIeKp82KSE84fsKnPXXMwNY/v43JtXtHzR4g6HX/hIRc20k4pPqg
PzpDk+wKzdNXJbEMrFcO/LzFjFmyGu/98SYdytbblD107ds7ByKc6hPeRuVV99GCWIcazT3j3gtA
4x+ixfdQjQTDo4YseJF08OdSBL7qGtfcXOcaTGfZORdyBP9aX346ro0L7T9onMDGXFbEzub40GKg
dbF5EcYdclbh3TuAnK1QJRfmVm5HcibK8t5Aqr2rPP40ugcaqPBXsXDxs+476ASyVIYNSLN+q86A
aUBUJFrKbwHgjlX50GQI3/X8nSTLWtNYUvUTp6TZsDR1m2ELZviXKNXZ93RG4iwVWybl/UD5K9KF
syUwlO576uCo+iIFRcAzI2g66Aa83OElE/O7YeCkFuqNLsV/OWCB2E80gJ9xsiolcqo9yBb20lK6
1ddPjiIeoppA7HXcuGQnmiOYkS40J/4K3TwxExgJDgliaS6GK6/GuJ0mUY2KhKtiWfvMAFjXo5k5
JyttKgo5z1EGV86ZSnmyKXWLO986Qkwi76ChQM4NePCATsCHQEIeSmZkequPtFWDs/QxxkHORQJP
paW6jZ404wHKBqi+ODjClDmqMT8J6njssfPWs4OXAnqil8pffekxwIsZjiN/3ql8StT8CDDPeSD3
Cc1Lc9EaM5tznm8OeIxp7v57zlooSnY37OQ0aVvf7V5ijZtpXmsHRwaMb052m4X5BESHGPhyWjbL
Ik1K4wMjMCCo7EGWs/lgJjT3ectueUx2LQ1wLHnLbhuNHouMFD0yracHP6boio4u1usgCB2bQB9q
sLGerSI4zuYMtID8a6Hb3wWOf2zaWGZLLJ+UaGLjmR3NCzPX9dd6W+NUkOmmJ8C188EfbWy/pcrV
vSvlD4csvRc4Zflh2PQW3NxqYOOFjrHHrwBq1Go+LHAZYLyqSw8VajuP+Ewygf+7zky+aAf/N2RQ
iOEuvg4HNPgShnQcgxiaDl03boFhGPiTMXc7H8AEfppcO8um3xctdktq1x+1Z4gLvGmBOq5MJ3mn
oilmfQxwkXTjRg/UW65QFPHoi0Kll5rpj2SstWtnnNlBWoAk40dJWIF7n0VQiqooelG453OsDU0U
Ri52SZG1+AWqP2NAoRQDy3c9511OuU//MPaBHUbgro7SQnhM+uFAdD7aMNRUTDXE79Sks1dTFOtW
rkP+OIyD0j/2HowFRxsWfzl4FnAodDC25kPl9WfglS8eSLivLvNu5UA4nWOv2aZjfQPWrHawb588
oY1bT5jfGIKK7cBMw+M75+ekGj54Yue91rb3QfPHY6RjXtFrb+EjZsYhJWgWBCAMu9PkzowCAZgu
YNtvrsFWn9/Qv9lm8AriB9CV5QM373QnLfnPrZMctlYWb1MokhDzqPjKBrhuFFqd4iDLLo3b7wmq
0h6mCpONtYnyORdAVnL7mFTxhws4cFVjpKawDB9doYC5sZak5v3kjNFw9K1uay0wiNSEthEwymjR
DGQfWpaJjRdteNiWFRQMK+kIXhjkfJsxP8BBT0NCRhhzatAto2h2HJa/o2dQRNTNXHkRJ20LYNlg
pljmWmtvU1MN9d6yKYLIg81gYa2uTRwm9IIpsDg5t1z2Tfyys5esyyi8piljpcsE0xlnqROnRHiC
odrakXsnxdDsnACbWtTn+WGmL2GDhH1mf84R2jjvCTK/ReSPkPFCIhGetk8lTA96wrA8Wj5CdWLw
+nKftVG6d6iBe2SqdYfNf+vGeHb1lyJvMbEvHzmj6W2s8qep9z0csOVrWxrXrG1uJu/bnWslCCtD
96e5lXuSbq1BEgVXVk1PvdNRY5g2NEDQFZtpA864COXpf3Sdx3LjStdsnwgRcAUzFb0VSVF2gpC6
W/AeBff0dwHH6MR345+g4UixaYCqvTNX1sP45JnRZ1PiFwigeAqtKw65ahwHT2YnpK7Q7w39JKZP
T0j0o7lcDymVpSFyujVNG/8xGc44Uu4MhQBvjg2oxjE4CEP7XRe0K5sGeYu3izOxHaHXhFLGC8Oj
0hQw3x4cg9EgzvKkzilqC5wwwl0jw1qGVvKipWWL/yr+wuy5o6sOnWVEFMhYB1Y4E8kGGuSDNNx3
h9ECA0T6fWofnidMUtzlm/JhlLSB2phvbdapNxAFh1zpvgmOfTTz4C3x1OckKg9+XvFbyv5ktfVa
22+j0PQNmirG3Ewgmb5Nk0KkcxZjhlRDuIlm5ncvqWEP3VL0pboYslGcEPKsFG7PlaEya3XwZvRq
Vl4TWmlDr39j9eO9T2GueSF303LA7wZc/1ZH1r54tjqPkaVsuV50zj5t0zcb1RghXBZuR/TLxIsu
op6SfWKfhsHctUiBE7t2l6gjEGKX4Dgg4UTLUPWmj2mThcFXbw/HPNwhDXonzgaoJ/VpOzW8c6ra
NFCqiTiEjCDW9UXVvKe5rTyQ3cE8NDEooZjKH8I8o0PRBozDVUrbIeXiAvBJXWID0TW8bj2fomzo
DHWGDm0V4kvEILgPm2zjU8vV647ac4PCRNe6nYP4TbT+SQspdQa6vOhttKH0dmQGBlAEuoGrEsWs
y3WlIyPIyL9gPsOfwy9T98oHAA7RFE89hY84TVc0QPdhEaMn8MmnIsIKu3P4aGd6dOgKYsBqU1ll
Fdgvyg02ov4OnTNAZKPPqIYk5ivsM3eR0ck9EZ5KuLqOJ5qw9vaLwfq6KpvyLRpSbV1AUtppmu89
pTGWQmOQX2hAk4fWqAoE4xHjGCMWK9920w86meiDOYMx2KRFk8mpQbpD4qpB2FAXG9e4kbcKSsPx
Z0ElIj/il+HCZ9rcZwKz2M9H8bSVGC/4znr45CE7dbjECv2InA2Pdlx1r4qRd6CrM+jP+HBeRxjA
D7ICMWpNJ0PwgGsjtEMc5uUazyWkOpvaCv9LixsUuBdlSSZawu3dVhZRM6aPSaihIy6zTG78AYVi
7fGlJ9dcZntWb/85J+617pRmdDTmh7Tp2NFpCYtdRv3K08z2VYxmvi8Hile8NQdJFqLkfrWAyPlC
4QXLTdncc/5NhPeIdJxUJYsqpTFkZyBw9bFG3ZX1yjVx4sfAAmCdGqO78HGEJ8O4quJ6rQcWKTvW
YyDqT+rzjyHsVvr30ly0GZVUK+L9jL7ozP9q3O7NVqDWdVpRrIyK8Dq8ddI0fgGWpzOZ9lS9HHzD
RmPdosA58iNDN5XuVeoN5Jnt/ElmqevBnUbax9jgKu700wAiA66EwCJOBxeAX4IlE0YEbAilpB1r
9sohUeXRENWj2TD19xKq5QYKcG5s0Ykm+JKvIK+jKxmVOlPIGqg++NuU5g5No6a3rGPer+cavvRU
3uo4ic547IddgWF1ocZDcjdEd/eHJNi5hRh3DIt2KvESNhWbivFHXwR4Y33EGLVWPU179GlgkyDl
TXP1T1MRzFa1z2NpPVVRtTcH+QvxRLyMfKSnZSMQMDrYK7TGapAODN8YGbJTYGXJs6xAHg5mYexF
R9VIqbzv2iIPqxH2B90yVxlfMHa/SfPs4XwmopjGRhK7x8E9Go546lLt5sCk4jOQn1Dkr71XLYey
uyamQpkK2lJCOEfgh99R1Oz6HhVIrr4YmnnRCM/q+u5dCWAzdsEfu4tAyrYe3kIUzFKhnYB9qEwP
ai063lAz4qmq+xjW5O/lcLHKAs63itNyodBkeKp7GMagUcrVQG4tcxh1a9slA13S2Bfkz+b0eRCi
ITldRKlC18dDgGf7XI39oot24F5XfVwRskSR84k8VOaFcThJMEG/CXVAC0ufEMU1PZIKugw2UMh6
9B80ivLAeQOQt4txdLaiZrLRJneUEbwruaDfql+ysfoCF/KFfxYXjUexQvM80n3sa+OMCD/tDmB2
YXlYOsceWRSGRTS2jHDeBjH1SJov1R/5SM1fajoidfQLkmisr8Ezzk7MhTqhmyDlzZemf2wiLvE4
ffaV1Z96tXhyuuT10SjlCe7qdnS8Q9RqL35VPeo2gngrUhBfAtIyI/OXPsJu8vfzj4nJ1slp0p0K
S27iaBwp9d1Kg/lmFF/aSP/VFiWF00BmAKtQv0oagHQ0dHp3oM+k/daiAd+Bngq2Ts1QG8dz/BD0
ePFwMHaAIYwSK//8KzJgdwR5dSrT8N4xv7VGvrF1F0I/6SaydfxVulRgZKvSKqXC5ZbiLnFShyZc
LKUYnoC7N0utQKvTO6jABq8qj973lOPgplaH5rgOd8nYk7XmGBs9rpQLsXG/fFrZ0tNRtMcKlBUU
9Ac/6BDyS6mdHL09EWzT3eZdaWyn3LTqfoXZkTNsu7uVAv+u4nCZm3b1SVkfbEf7/fMgqk/eIjKV
kHHs9Fc6Cq1tFFiX+QHcscqd0zPf+WtzepLW8KghqrbNoJU/jSxOXoPgr5cwnwVIBNlQMAFDpvPn
hQkrDc9n7uznB9WRtM5V6W3mFz7vGrUO753XgWKd/n/zo3BkXhLhx6d5q1eH5sh857npfYmpWbo7
yOHRXqvRoeeV2lznhUv/bVdUxFX4UUSoZeV52c5K0df1SU0VAa0O0d9tPSBgVf5+zIh3YhtEEoWH
Tb++66DfTU+oELOw1XRGRD/P38aVtpEBhooeyuBff5OZe7Fpqg4zwr+vQ7cCbw1yC6f9v/tGRQwk
RiJYmc+bX4Aeudk6SjCk//V61bZ3VwzxmbvNr7+oynGFLEnFw/fP/9EI1GLlptJdzk8xvxDElf4q
77A3/Tw3GCF92Rkiod11Ib72PfNqMEZecR6BqvxxGXFK2UEuQSeNhJP8idxZ1VLFqQlZi2RW3/ku
jG6Pxz1DW6/fMUEZn5E6cSMpx7977btpJMXZSXT/MZhG54wsQ5D0EXOB3MFjNO/MR7fY915Ok4VT
5pNhfHFUB8wzSLM//mefVKTzwAVupIXB2bHe8D/1CNQareJYTAvTUdJdPjnTIPoiRmCoSq49Cz12
+ZRTsMZwQa+NUolH/oz93Bk+gcdcAJgShMuK0Xsii3ct1qf3jwxlR7fgMavcaJPxyWjfok7ZBYEZ
rrDu01bugy+UXs8iMj90/4pz46Vrg43hWQ9jpKPeq5Dc1jW9dob/fOP2wKD3Gmi/GuP8gxMkN+xG
W1snY29fgy9d5TJE5zwMwF3q5Evv3KtHRtgBXMG6QIiZmsjhQvePYzBmrBjhCCt8S6EV24E2rM3U
W/XoIlFhcb8OJlVV5Nwpc9ZwMNzjKMULXsY1OI5PsD6U7frxRKfgLe7EWqKXWfuOu1NaGPC0sAD7
ezTkayK6VP9xeiVjqT1FVkTAYJFfc5eO3+i/Kn39B5nYZxwOX8whN6FOp76NyBZI6i0pSW+lom80
DKp4Yd2nnqcIU0S8T5Mhon/ym+ZPA6SYoXxB4FixVUv3s3e4EEZFhIm6eqYOPOTFPk46DAH+SthQ
K9KyO7VaTFJKGj4BklmFQbhCXTOe8gBghut0IGLIk1+MNdVvv1Y2pY19DPITxu3gV8gfdYwzUmZM
SgwEC1AeAVZBhHdwTfBkMH7KjGGvRJCU/YhiVtCkFPGZESzHNI1gmAfDXh3Nns+snNYKaAi18d1Q
w3sYCv8tQMT6oHVMq9XaIVTMT262HnLNpzpmGOixfO/NNFMbqS/fDwZHy1KpvZ1NyODBq6mioypA
KGAOCN96+hBVFQ/3AlvIIq3ARiBQQBVbGnj29PzojVFO+Csy0QDIoFkH7b7QTfnfRVT+f/vm8zqZ
bf20dM7A9/2jHfNuaWYh79y73i0nqbn9dQBlhvemGZ2jO23MeyxMt0yuVQSVdp8ST/fvkXktpMNw
cgyr3xgWBfSfff9zXld9DoluH/vc5E4KkXsXCzXFHoaxqo2D/tUWZsyEWYs382bQ0FLXS007zZt6
cewSt38pIKrDpWl3jUHZ3Q6q6kt7BQ+ifiU1op3KcYqj63j942jXRHLBVPnyCox/vhSvNYqgde6B
QiUmrdo6g/lM+vxytoj1NUNQKwuOOQbEMYWa2zkmFh+IMQtVA+M2MgX3c98FnUp8TmQlr0HhvBY1
vcfSzr9lxa07ATPoauMhbseIKESwRpYU4klpyr1XIbQYDHSDfYyeIjRGOGUa0dTcucASBP0vr+ir
BWiIfaXzowzqmB+6wbCdORDywzLRIchN8mQdzWZZKae4hr+R+kTv6A5xX2nyBaVk6xl1vRzCkT/W
p48WV8nBQu2vQmMvsepi6mvfAdduOzWbHB+oQkdSd8zSm8z5sOnj5lJKyrZkC3MHntBBdv8ue+pU
XIWvXV8cTFXZ6EZMbCh4c9vQt6NtWmcSIo7SuYxBoy0iOWInohv04CtwAJBFbTKft6VjgNTEcUmf
OYK4N0KRZGy1tEe65iqFa7PrvVOh3NOKtIScgk0fmAR5adBsk97atTXvceKQzZNDKxhjFNCwEcm0
j9yTV6X4nbph1w6qtmHKiEuzGvYw0g4x0ECp0hmsvHTSVqB+Ufw1zEUidn24TYXA0QPh6lOfFHxW
0ZcM0UgEJ3ykPuIKyFHP+hhTasauXjXSIdcDytAVnW6EIHv9hOOFaChG4YvaNTZ9jWDaolUz0Pdf
I+TCQ+lLumc+zVC/NGmQUlsGV3+jhBkiqiQaWZ5FOCxpyQB2CwVavQnwDPRo4m7DKSyHDw3sczW5
YRre37Zyq91oBCDjRM0YligKsA0vmm9AT0daN/R4gfQ4uXYCn6U9ZofctF/CZPpvvtZYXFpZPUYh
zbZgoLrTNMEX2dbUhVriZcbmpbJ+jbn2Qo0TS7j6C5fOwa/o9KAuY6STLhDReQ9Wbz0XRftLYboV
UQSl0ZrvgRvcTW1SXKV8HjWvyyoubZUwctCuCKt5Na5xcyOsoHDwyFtvLTw64afhoD/BiAdFDWdH
4aYQXcL4EIG76UKii/Gt2M7Wa8DVxkMPtALN/U5RCWVR8SG4FfLXqLVGTOSRuo9rv9kz3zIC8ifT
wu3Wuk+OZNOqz7AEoRyql6T0XlAzVNhs1GWJ1vmUtW82kii78o3taJTKrkVZxIX6uc4LVAbRpyWV
dp2tTcN9C1yESIEKyEHTkcgGDgqXPuopW46r3lVuVINfYm+8RgE0kbYdET4rYluozbARMnwj1uWp
sgjyzpXqWhOsjcUhc9Y687Z2KBKK5Vxzmtx5lpjuAi359M0e0WKJWKfwfaTRzDFLTBM423C4NLqJ
t3dCl5mI66qGubuLI8rRmU3HlvrmlN2ZRp9J6RksZI7FAWchJvpl0rlMpMirejDiKaqiQpBTqC9c
c9A9jZa2lGQ7+H2Nq7G6k1KQEv/NAKH0h5uaXwikWkrLWydVgPY/+FOENIcdvbgIRD05QQqmZX/n
acblwaf3A4zx4PtvArzDa568gja5Zl12Sysmc1gTkOMSHqPZo4ElhFy23Oi1jRNQ8yV24Y9VwurS
wYAgeM12flspSxj3/rlkMrHXcrpdYTjmV9/CyFnLG+NbbR/m9tmU9rgKNMtf9iZo4jAnfxa00DRE
KhO3WYdAic4GpF5aduAz7FA9R0PXgHdoylU7+BBlylQeEhHUazv04ntPU9PU87uiFDaVaiRHFG2t
q+W8BG39QMiJdnZkHl1IEPUQ4XnQV4FVP6RcwMhjesmD71Igo+pNneZokV8gzzuPxBcEq6akyFj0
dkeROg5eFYuKBFFdxTNYwzWMfoIEzfaIYsRbdrB/6PHRi8IFWmxUbMTLEorL3fK4fmWuaN5BI31W
6Ezob6bdxmj776StCWqDsL+rmAG9drJYYJxYY7cvfwt+OK3ef4cOIH/VBBBHe1PfBdCHkbZPtXBK
1EtH1g1VHKYGEkZiW0XjoaBGjfFRAPpTkGTROvRoxXPVhmItofkMXUoXdzLkBSFfT8z32MeQJLqN
8dbQ7iEn+t0wHLAHFlSe0gXkkvhEQUQZ7e/BOIgkeHHNvHvOPRQeICbdVRuWuwGsG5wrLdyOY5M+
kVWH04OpAl1K/kISDqembdB8RVu9ocKHqf5U4W+fQALmmP8BCUYoNLxsBVIg39BhS1+YRocKIqIU
ZwOqEofFKqMvvNJqIRbVq1737TJ3uUkHSHKN4OKQ0besshipJi6VWEY7qucAZBE3G11HfsggnG0f
hNbBQBTIHSw8+sJ/7WxqPtxcLlFu1PtSBVXUCrKQnRTlMRVg1PAEzEM0WhX4SnaQEdIpl5KwcEZm
ab6avznSFJ99GAJcVFJaDn2Do4XLXV/uFQUBZRqUfwIDXdLkuDbUDyX3VX4Wwd2GNFVm0S81Q7uF
s/49GDrYqa54UT7RY67s0r4hBDKOvewwOwYrGBNro84+MzW694n8qDWdvsZo7xDE36YLOXH1B36u
hJg0zrtEOUZRpd+5jnomWfkN88Yk4F+OmCGYRXy2FHywzAjICvGFgdOJcuXoIKbAZ/WgDlzLqrD8
Uh1Ud4O3E0ldfpId/WZp1CwdUeOo9p8HWRzcoJYPg+jSFb7jBzj2eTP0qxrNLt406TKMWIZwopjC
Cp6JoIIK4VxGsiSdNcS0Dd9yBl3XUY/WGomYD4bdfAsSWgEjyH1VEw1Q20slLd50tARplG+UCFcM
IlfqmdyErUPl61vZaksfDFAv+hseLoD+9GHxHAzSvygqMwJPphS9rfZTrVJkD5NnKGiegR4sDBPv
T9o6JIVGB7RIayuz4vWlfles+iSNEUUQ4XWM3+g5kNBNYAxDGG5k9mutONsAh9RDE5h3CBi3vhvu
WsIQNPPTi2can2PqkbaNenuRuKCeDa8UzIfMPwnBpaQztqtIIcRWFKBHAXxElHg0+gYgAbhYtGmR
L9MeaDZXNn1BchV1cp2pUtAFL1hnw41T684hCxvnoOb6i6rG575WTBwMT6YgprLSYkiGNtGPNQNM
5rwTjKZt+W47Fd+c2MnwAGIRs+sm3YoItEBcOVfbZZZZCpTGUStycLbQkijDIAaRjbMeDYbxrRVT
uSBFd4tBHblB6/4WmrW2NZS0ZoZZOFXS49jIauPY6YeTwLrVCTkRKL73ucLgVEGSMMaA3YAKFS+I
8ZEIh7wDKUHGhaE8FTD69PAQgw1YIzgfMRmC3ABcebClOXDXNKFm+pl3RFrhLMJ6UD/VBNi+azFb
p/XK5Jg7nhm3uAjJwTRKWntOtHDDNoCRiNhedC1fdwgrGC+81Wil9TEHBXUMjM7Z2E0JqF38LvCz
rGt08Az76s8JYHzoEaM4rfFW2VF+oLg0bjLV05etGt+jBsRomhbkcQ+2u3J7RmgwkB4bq7XWFQ05
Bejk9VCEckFG3xuBO9D5Y9C9I9nCpWiybTG+Q47DTo48F/6aHWL8lJ++pySH9LHW1O5eUTWny3fi
f/VpjShc7WEcNzEhZATAjUvRtFNfjxi0RBSE+zj6c9yg6ZExs5VS66qdF6Ngzgahr+Uu9ftmSVgL
P/bacI5+iY2ggrXdmSkYNjuOdiTIkmPa5b/EYKvPNqV6d5qUFPjp746nAc1CYx/lSvBJI8513+xg
3KNJevG1bNWHRvwpUXAp8TVBZMBEz8132oDaQCZ4daNA7gqALJbCKNmj3wV3NsM6NqiPiDGqIzx0
jcC0F5U21hKddrKFqvKl2pk4EfcIkZrptlfYSzhVGGhudXHnHLEJKneCgiFtB5q2zDzfOP4s2ojM
EeGMa3Tp58Sj488chsv92OgbgZH/QSsZ0TZ05yHTBJThqQNAwHhNL2qd7M1Se+1D4i9UGRcrxWQ4
XY5usxOBb93Iu48fLNNxv5omvrfU+7F7Ic+RRWce5wURheYxHKh/1m1KWA31pL8OaOIeRWSz1Eze
QC4FxgGgkIFyz7DpXf+73XbNVWXYsvk5zzFrvhetvSOSYGLx6DuVSE/AoWFEoxeZOJYcZPjzztH0
/Md5zaEOg/a24ifDyT/7++kMC/x/UmTtHUlPnRoGkEgZ3dVKEEflJFMmShDd40EPT3alfthdTJCY
DoTIQ0a1FgilYLJPOIFGKyhs5mIjQ8U+KDXe7nlNmmicaynTLV/RelF7ZOwEQW9cLUn4uhWQHMPv
utzHaemGC5EP64IcwoLS085EKXNKx5ai/Lzqmub+54DUWrIQMuaLp3+PoiRwd/OunGFhpY3RwVG5
w8imK3dWYSoXGnz+lU4LuVc16pl5X5UjUIOmXz7Q9AhOkNr8k9M5/mlw9GrrJuJ3nvTaXRlrZ1fb
bbRAjqDd1SKNKUkTHI2nKkEmXEJjz4mrUkbDP80LOzOjDkxj3uwHxjJ2lgeHMbGCg5r2wcFEHoTQ
f9qej8w7/2dz3qdPZ3cSSBZq1J2udMGhSn57GTkXS8NXzYNWQGrog6eplrfSW+b18yZRsfFtGI/S
sJA8zQfHhPDd+SC5D/GtcI9cdv85qAw5uN+RqaTotE1qBeNRQ6f2WBVcZUbx1Ia2eiPOKrtBv5g3
WttyD9j93pA71NcOJMepaAXQWru6CrWtrn2Sp9T97P285UZVd8wa9U83wJyIR814n9caLTLfx5bB
Y9MGVE/8hPJkCkJwXoSVBJzwf6wy9qT8jgIArfBlXkTSfxZhnB9Qgf69K26xeBpe02zGxDMpBfCx
rFSDqJn5Ea2wPsIIDbRmDdmhKzviIObVn0UJV+BAKIK1bgzj3rRmjJ9pOvtnMZ9iD5B/Oo+raE6F
FD1sTvEa1yvkI7JnR+rewjml86H0HRmvftKj2D0NonVO/XRsXrNTwCMUzWuckuVFQ49+AIK9L5uM
DLPpS1THGQrL+YCnN0QpYeFZ0JjFgEdUxx+l4WPtzd/wTYFm5rH9JNHmrdGENgdptzbebyDQfmhS
dkdku2hzx7sS5ehd81F2y9FW/bVdoxsBsP5HbQ3tMC+IFMNBb+WTgCKxoTsT39XaAt9uON2ZW5uR
jyLUL7U89cngfGhd+6lgzKRvre0I4rWCS+Ah/MxlQ04Ib+a+hRGxn9cYWFt7VeDxrQsalinj1cnT
X1pHK+mzLcS7W2D71lHgV+RbmxIue650RlwPQMcx79rCPefpXqaRevUCX12aRWXgEBuVa8WsBkDD
mXjR26AOXKoGJftdMaSzjM78Jkrv2gdF9o7Hj8Bp36m3RVR+/vUdHldAa6wLs/02WIi/t+ZDNZMr
jKnBGW7DyE3qaV4YFkPRAB018DlVPLlZZpCVhovc1IT21Czgehkglh2ctSXWrId5VVPMJ7/Qio1n
j+yjU2Uc5hP/2p7PoUn5986fp4jiKWDXy99/ds1r86ITxxg84BHOQnAK1ZgLUdYO+sr1qID9Z+d8
oZq3e4ndELkFTl6ti7BWp665TxWPKZwapGKvVuo/2zV5C8A++EiofDoKSL+RHvETsrFgrzgRd/zY
qJ48xyuf2ig8RJlmn+cz1MA01kLLAD5OB+Nl3EflYzNxEDoirzAMATatps0owr4+muQRFoVp4FNz
cyD7bvGuJDkFRAo1j2Ba7Cs6mJfGhgiimqhLNQUxHjer7zYfzcd5UfMuPVIkH0gzlmL5s29e81HQ
oG43jcG6cWkwN03AM9htaV6KCsVj4CKPGKqrE/rW77yCezuK1LpZzbhDTmttmrbDsezI6BW1tL1q
EH9t5k2/o2EtpJId89ywn+vo5jU5V8YiutYq4zTNK/bCcMNrOW1Nx+atqiuMeWs+U7MPgl8G8Z3y
UDK1eymjSD31PnKygkbbS5om2Z6wJyK2pqNCTGpAySxjPto5tr9yasXdzEehqhNtGZwDP63PCInq
czotjJBLR5PL47xrPjjv14dcPUrE3fMudOSyL48FY82jEuOmMyrGNv8slEj8AfmMJ5JJitnwi9G9
vL3LzsCmnzbDvmodeYfmYK+EDtqVNMbwiD3wd8b881LH/SvP0DH3S5vLvEiYtKzLGBvmz76/DlCE
4j7++LMbGr+6EJy6/s8+fWh2qfRe4bz1h5Iir7eYVx2pheWDa/YdbCTxKivQTEZtvLtKKW8pMPxj
WHkYZvg+fEz7vURpbuDWxqOiQQ7Rg9hYDYjdae+b+aHT+1dJrOi1A/bkWZPPa7rpzTdDkWlrKiar
NjOYeRkleN3IVw982CPm6UI9zJv/s8+tqrXqNeklHF40JuAvmju01xBbx7yVC5Gd/Tj4nreAAOEZ
8bCWxKCY0Vhj09H6zt54Qa+sGz3yd7Bm0YAW3m8bQ8YXM6mPJi/Su69343YMULBi2qpe/F4Qvov9
jKaQtwtR5d5UtfoN+bo5zFuwAZRTbzkHJKf9bd6ldyJb1Qj8VvPmfCBWkUEbYXued6HlVfYaOkJC
m3mUJnP9mtnrJqid/bwIyZD9aw0x85ssYuae/x70XJX4mJ9T5kdkRoqG8ucZTK5/furaT6Qpx178
wb0RfQr3q3XWk6ntIZtJldZ6FX5W7FIXmuO8vzCHLV6Z4VlaVKOR/KhLGTXFlmqGWGuJ5SzTrmoO
rq33e6TdABcN2T33lrvLZTF8DAOlBnoV1R4iWAcswN2V0/4+o+8fFaLc91GuHYJM3iUsyXWMHXqN
ZlqZ5r3pwmrc/EAJWnmJHPMS1Z1z8XQrewnlxonQChWuopG9niRwT5uVyEPtpDc9/gOnrLXTvD1k
ebwpFXoUdR1SAnFrxduNrt8+e7azrlSJZJHpEG2qTJ6LOPQPjVUX63mNfh+fSOWQRUmy+X4MC+Mu
QMi0epp9RrQwFmLAZaFYOsSTgtRnxWUs5ShNfpjX5oWJ8Z/feXXHvsF3JzDVUx6/j1ptwkVgz7w2
LyjqCijuVYLS6lvRLdhVWdysPLuzL+OY2JcO/fpWxjif9A4dXYy6EWSMA8JuqsmjGVHuQ+mASspi
Y5kiRHjunSbjYklrluSpBAKVku9Can9AAJXLUHjyqQQKuGpLhRiCine8xGwDzSJrn/ANJqBQ8jWj
dXCNvh9TGVKVcW3kfb63QRMk9KeekEhXTyImOtkzlMd5K9JawOiKSQRDH5Q7hWntMdFbZZF5hUcZ
Jfymzhq/KjUx57El63Nrt+iL0mLnCA/ytG2AQq3ds1JwvwglCIcwpKjroc++axhcCYfwkndshR/w
t7p3T8fM4qWKSfq2L1+UsJUkEA7GMRWNfNGz7kYROL7UCay+TlIH75hfH2Idd8q8hukxOKRlMfAa
Km1ZTJvzvnkxn1KRcQOYY3pcRflzm3ojSivaXW6BSmtedJWRHbxwksFz/xu2kw1h3vdznmc5YGBK
g6r0dMsP7DDf9Q1j7Pn+Pu/rUhOxRGXAQve+KjNsTgX1Ri5cxjl04gAx6byqPnV2O+LitIYzEYg0
F4WCETMyBFhU2Q2Y8f9ZWDmTs8buqE78s6sL0gFoOyydpPGsta4TR+B5BlU2nRr5vMBQ7p50McIV
FMDWJ2bPPMtTGmSqD2VZFkgosndvDMdlUbjRyoVpCJuHMO6TG1gbn+bOhUjy5tJMi9xCyWCkgbed
D+Rk+TCjp1BLUvFRnQrO80L/d+3nQJujbksdJ1zP+4qwKZHL/F+Pm58GB7m5ImglpYxPf/4l11Jg
b/GEjc3DHjVBO5xLh04rDbH0F2OB/zmBoJLh3LZwVhqKX7+o2STx+CfPsbyPNcSg/xkv+XZPpK0S
7WNEzKdwCPKzxEN0InfUoXQ8OteWJucB09Znj4rkOu/SUjA6TmWSQdN36qTcYKpgh5a5TofuoEn5
mWQGypK2hOtiBv7vxhAfHvNz4ElOZO9t+xWOymtpH4l/xS8FmGJZ9ZTAzPbek9RxaAMseZrsPiC0
P1I+gEDfVYLxnhre8VY+J0kjPkveXSb8mvoImqo4DROrNDayR2Y/MY1vszqq08KMG+ieoJqWmUpn
J8zC7hhPi3mtEETvEam4zIMEc+2gR/apC/V1pO0NFcdLQfbyIcYRcMCzNAksdb55GQDBdDWa3XDS
4/QaV0PxVuJ/3lhFZ3GNYNPVIWoA6BzOMcnez1muLx2KSFsL3eIiDor8RPJcfprXKPYw+EJt+Thg
EryIHHg8f2mqLszjdRl/mjq5Jw6RTQgvnezRN4iiCbNKeRWGh4fF6t5gKG9iJWoPQdy0Bzt9ydxi
2M8bbe9/ZDqNWW2wn/tESS96WmaXIVYpf9mCvnRejtv5QGeOCr2VgFGUp7iEvJVvOc7aux4I5zYB
Ux1um/c23qeF4qML0vJlL9LiM0PZVDmGc2JKRm3KymAidbG1DAW5zguAzUSzRhU3XdlrV7Qd6KAr
hZJw4MGOq4tnuAH2Y867uhBhYV91fkwbWt3VPkRPfGLMF6yIvG9eVL37HRWd814zwuid+LmP1OSo
tGF8Q6KfXDxgo9wf95luPNHLiXcKJMEpI+0EIbm81qOb3ZzG1Hdx6Zdk3PjmJcg046L0pjwTvgNO
zCGUZMS26k21DWb+8hJq53m4l/qifpxw0CKaMFBk6kXYMKX8ezWEBGTUDvKuNA4ubQZczkDRv8bd
5l/mBbIa8NkdUFSyEbNNWRjxoxHa3QqyYXADEhUuSXDJnr2efnqcm9rbwETroSTsHfuX8/8YO7Pl
tpFt234RItAj8SqKPSmS6uUXhGy50LcJJJqvPwOwd2nfG3FvnBcEMgGrXDIJZK4155hoKcqGL7em
eoS9QC+XYaEaJF3k4Gl74lJ0qp8w35IpOy9/5+WQhr52j+HiQLlyuKG53uEEtF6Wkd1R66dM+oIY
KgKyJuhfW+V5WcaAvXePo08A1QiI6SIjApx9KqN3U0tARyx0bE5amjT3w9Ta9wR3F0DuWv1oZeML
fMuKOrUlbqylMNG2pF63ONM2iIzGs47TcxeSI3rMDAQGJLGJPTLt7ugkWbVrnda51wvlEp6Ewtbr
huZVUaxeah5J9duIGu2l1cyHMvGzF7MAFjD4Tn00cFi/NN68tBF9vLfmYRXnhH8aZrxdruaCXCm9
Td40vzrlcRn/0AziljBMiWveE0Tggc/bJwPsWrPcy1Aaj6aD059ie/4rTaNLRZHuOa8ULYcGeDw+
39d8Gn4P5gDULz0pp4AqU2X6U42Z7sMqUIyL6sno2yQ4L0+c5SnkfAKqrk5NUNtwYJKfY2SBAZwP
mkFK+yys2MCWLMgP9+xpn+kkn055PP65x8kQsHY9dpRIFU/A+a23WJfBjiw5YFTz0PdtXgBR4R2W
IekDW4PV1cFIO/66AGOXQ9tAoqbx+Z9x1ru4E5xfyDmyFZHh7jGofesNgV/Oguq0rIUsFxtoXPfl
oRnoXeMcKle4T53nqI68M/CqDzuVzVFIKz1pNYAhux3kHiZR/cpH2EYhHzrHZQis/VdRJmT2+X71
KuLP2EnGW5/lNvwoqqhhAhH0zxDkxiPiH/CBbAscGqMk3vPN0pzkK7FS/VhUBFql5aSgGP07jor6
bYxqbNJa9osqV3ShmRO+RfZHbZTDC6Wi/tZG/RmTj/aKYNU5ajp5uATYVC1uypZ6D3ELI//i8XTx
EyuhDsU66t8p28hDQGNwt6Ysfax9J3mcOsWLTKjLMoVzwzm5tnddrnWkFKwQeoIRdnusyK47/VjO
CLIOdgXLvzN8ABuAyq+wgvLvxPp4q2WH0syT3g64mnUtKMWtWrpKeinsPQmN6dHAsQoPJc6zI3Yv
c+NhXTFKYoelmr5sZX8oVK0fWs4WEuI4VNYOKZyL0HXvDhFVBN6i0XPllt1qyEf9ASJ3zIsbt5Jr
WcbPIHrs07Hbq0prtgVuqwfYRw927UdPS3G5sQx08sNEGlRr/UPDwnkrgYUuSw/M5AgOBjHdbOQU
7BCLevO/uAPLl83X7pKKzr8OOMEop6YP0ZT412Q+8OHH29/kLc9w1OrLhc4BWc0Xx1ovc1kYkW0g
6IppqakfEw8YnBbbxZM/HyrP/umAqTh18B2f+kiVewtZHrIqhhAy0E7EXbVVvExb3JbkqAcD7iE3
shhDzWtOy6FCQmcVbo9UCIpDxQ7q4jSVeSwayf8/aTBrCu/NHtUseZpaf1nuWM70cgA5y713RLHD
G0F8a937fjKXggEgJHyBXkuUIVQhOvXia+WAWmOk/wyddkU91HjybPsiK/XoNkZz0wg1v/VFZt8L
gbXle66b5xJIy+tBhjSql/FyDwlR8rbc+D335x4cOuBU5p+z/NjlHt+Ehbn8nO+5psa8Vgw1un8D
BUBkBNGxnfq5s1vER/omauXhquElDkeOr7Szj6TfvJvuo6dN+kcRp+DIzTLZLMMKliSt1f7RB7LJ
NlY7lwLQfMWj9524MH3NUzDedTjX3oc0u7m5ByOnfQ3ZWB4duldHLKHZcRkuh7Hm6X23nC5XlnuU
N51bbDbbcehJ9qPuvNba1nwnP3sV5UbxGfRmtW4GfG2dV8tn8sZuOZtW8s0GuXY9cMpa60U/ey/d
w/yJ3srBNrZh7bJjsIVam3iNdpAQd3hxe0Tr8zt1HHeZb2V3PD67nec68rH2lOSTG+mY9RguBxnB
icHdaZANGqZO8JsnwpOYl3cJBO97B9DOg4FjetPbQ735XrwVKA7XMRbzewoH6br2eH8NjiVIBquc
Y4TNC5UxLMpsVOOb0qmss77/7TbmfkiMayuGEoJW2Rx53oFUWU4bMTTH5YzLf896UrX2Iwk0WlQZ
H+lFOmb3MUnM2emIwtbSnUeUkeqQGHiF+G+9KV+oXY2GF7ye1b35lu+usgXXLfAt5Tnvflx61Wtd
BEfpttF9Lnttq6IhuSawAnbC7jEnslVgF8bccnCj4Sf0BKyx/04RJyl2uU7e4zR4/hkEuToIYh3w
o8ruoqdTvzORbJOhXI3vthM++eOnRcPorFPkOC9nqtH5HGYkfymH16lTxc15OXiN5pBFn8l7vQrp
Pnp6s18WEDKfLqLVhsuy9pAtAnEsmd7pz8UOMKPIEwxt7uiTWjWS6DV/lTfRD9O04i94Qlibo7G+
pnVPEURPEfZ1PkFw0DHDxAmAayIqsJNueE19g460PYx4K0JKwMJDBp/pOs31qjsnyrR2cV/JrSVK
68XCAbisUaJ4DjJUfvckp87CpNbLLdmbfBtqFcJkH+PrcsBPjjvDceUOkcffuayqOwKitF2hOnnU
NJO2dqwnZKTy1MxEexpsLXkUOEkuyGrIOuVapLdi6yfAy3poZ/vKJjXYCEzCNQkSjDY+eLJ72gzG
tiSYegOerowBuhGc/PcE+8v3jFQmgZXGuwoHwtp09hjg37S3wPoNLAx1BT4bRDQ4qY3O/SLNs7kL
2LmvEWh4Z0qKt9jKnR+6hU88B1v60vfAxcs8oQdMB3avxyREdDFYraUqF7QjOFoIOsaQO8elxp2U
WZ3jzGjhGhOUeAfmV57ifqAoj7pY13v49lhxb5rS9S1okPCAj7x8mARyzTI107epGT/4N03/EdAI
JXyMLy3wyYvTXftJyVZgCwSZODRt8NRX7roStnpbpszUiJHbNOrNfEOYqV6gEdjwOCJ9o2xlvsSo
V/8MlzbCclVL2+ZeFbz458BZfq3NQ4b06633N3j+rDc6pZj1bCRSRIRYb2XU1ZsWjOQWFzl6o9Ta
ZzFt/eUHumWYHb+HZhI9eZ0Z7uK50rQ83VU3i52X01D8LkaIxRqk3J0VimKjYs3+UUOr1XTrw5hR
eX6d+5flEPX+cC5rmVCJj2lRhWrXuZ68B5YafgTWCaqd9gZcODrGkt1nU9YWjihTbGFNon4JkJ6m
iSjfunyk8eTqV80up5cATn4uAx/QKBQ9mRr6o6h4OPcdbXLe/4+mC++jA1FBEAZKWV0rrPchNs8N
EqXfqksfdOFM70426mw1gvl9nyZbWb7r5URQ1Fz4Wco9doR2UDXCW8OsBwQkfKKQ0sy5oYRUezm7
3DIMErdlzpvcdlMlEJYi+uTrkC/zySWlI2/04p+8yq9WkEUfU0h27Mi75DIhLduN0vZ2g6jNy2Dm
gLiM8uKhPw/n1kRRmdo6kLoG2wEgRWfmGv0N1lymH0wXC6XlUaLjWjvWk+Y6yCdUWN9IiIVqIpLf
KOmNezyK+2CUDgK4TF5U68lLKDZuF/JD5hJSKN9819U/lUY+vZsdTb/b24gQPswBMnrjd9q2UqHx
ATRosMUaM150cGxdnLz5MCDLA+UzBIyH3Fp5qbOL3Xx4yFrRPzhomHRyF2km/2dqmW9L2R/g7ZyW
0XJQvlOuvUQLIEskODJL+QUgH5+cEaVvpmqie9swxVWL+fzSgTWPtUiTY5RRWBIumRaBU2kElvX2
tnR0EhfnZ35Qa78xOJprrwJHzcejuhRhj6uhNscfUH0omiKIjqcJyjsUvZ3Dh/SjkG+8OcYfTQIM
6Xs6CF6/pzPcTDuNcPWyEwJUN0k8RV7ITTaZ7SnPwu60nC2H1qr+e7jMJSxu0rIddllQIZ1w+wdi
xeMbnRGe3YT2/ahrcFWx02Yn3MriidfzZZlHDBmu7dgnVjlO200pED1jwm82RuurU17ZYYekj3cS
Xrdqz8eLJn9ZG2eUl0hCA9Wta73iURBEF9Q//VcQ8cClrfjqRQCp2FzJyYmiNycy5QXbg7ykRHYh
vo0wrhBni3EC3e9YqWFb2tVwrHDUDJUfPyRV6J5JwUwhKt4XUWx8GG7/s9Os+oZoI7sMxO+6ln1k
l5LjBoJ/TBnkakEOGPHGoIPNgqu0oB8bxEDgMxFYajMve3C82tyZtOr2SGT1k0sER4S7fIM0RiEK
xHtMqZBMR79uvgz+ggZfrZ8oDn9ObHH2blqJoyigNiCAPlQueqXlsMy3xMPtx9bC6TWGh8TxECUb
tnhFxJFv2sKlfd02gvIqWyPW4ZB656uoO94cNUZnu0jNk1tX9oMC37Nnf/RumVNo4fePkVViScGe
mrRXK0U0CoUt2FJpoaI8z5VgtFZeiX+m6mk5UwCTNy99BxnvkuiFXnLgRVDfT1Gvb5IGS7w3NQOW
9zlRvI20d4lJTda+8QthKKFEcdA8Jtjt90mZ06YMFDr2wmTtlRWfdfmZY4zgnyPI+LGBv1V1qz+6
Rr7O/YIiNisbPJ7N1zBVrVxZ2WzIrZPH5SIhqtEqt0eDFiveQwuP6Jo2HJsr18zLBxK81iS02sc/
c7hhpx0+ua+oyqF7zgdhVzc7mihK/teUIqjFqFgbdsPf29i+sZFVtPf+ndLnM2jbWw1e75lYlo7e
fRCaALFG6ywbeDFzoWCYKwN+1AKRbkxJfvZoP+qV79zliV+diWWraEE7w46lScHjYIKi3IyPBkGC
tzEdX80kNu6qqQZiVqfGYyl6e+fRql3x/tQfqflLoguaX3/+OfQ6EHt+GdtGOfBmhx4a0eQkx1Gl
4pi5aHWXsyrHWkNGbehtLY8gJMw2waWcLbAC2fJnwb/N3Ri5wbWYMUKRQ6zZcsHP7Fs22VCP/JHn
KtLmS4OGhjppC5fIMp0DYUK/PeWfSZDsdjj8VmEsqVmHvfLvetmmx3pMHv0+VT+agSxnGZR8uU1K
aaMgJ5QgiYFaUySPuanCY5XO7nuH6urofI20pzayNvyjOSTmkUDWcSOsVwhqAamNefzpDYfOieOf
qvJ8toJ1Aw+tUBcqovdJgjMzNYxn6BbmU5rBrykRzdGpZLdvjKSGRc45DoZVJFz36KF2Omf9hFtz
ueBHkyAWAKtaI3pr10eZ/WDnjraPMx/dv6est8lSJeJjMLrVPNRoWoJUKtGmOYoqbYsyKLELBEMN
oJW2fgsgW2yXqXSKytPQhw9D0XnbPjARdFNRaNZ2PWupsopyLgIX9nuIuFaW01q4QELcAObEMNLN
F+Bq/n65Sl3QeFR1fF8Qp4Z8ilpfase3nCiOaLUMQTXflouysJsbkX8UwJj6M5r/kGYWyVqZ3iFp
PP+QlCAdNWS3n7pL2nnume/CxxMz1aOzdQo9fO9SvinzDU44Gfd55chjheTkMQh0evZD+zmwb6Za
KykGkM+Mc0bFO73V/YPqG/+wnI3z8HvOoTu/NXX5/Kf051AOISam3UrbokvG4uZvZfD/Lg8a/16p
whxeSed+almSP0NY0DZdK5NDF039xePlsuLjaH/WxrQqvMz7GkgYJLRo0C5jKO29ldrGMfQ7sDVq
FHuRThc2miP5rARl0XhBT5Wl0I0V/vASdxe+Jr4ko4PfRo/dsxiRGM6LiQ1WBmOn6Zp4Lcx8mwiY
nhk43HtTAsiXveKjXsabZW2bRQMBe34P/GIW3SzDaqR9v6ysv4ejyNOflWNCsNEHWgF1COYx6uWR
IAbkzhatqHBCFxRiHV8K6P08NBvdpwjBbh/I3t+runLNl++r5jxcro7gnI6GxxbGzjIDQ/KUH5cD
D6i/Z+FUfw15EW7syUS/1bqPxRg3L1KAqU+sl9g16pcBQtC/A65MZKFtRtYhwd4Mh2k3jogMHIma
pdIye6cHvnZI+eQf7HZSe9Th9jEJVbIbEnaSlgg9+rZWSdYtjFgPK/XNNFihQH661KKetqZhv3mF
r5/8+WDxD1fem3qHN1NAt8OJmq17ock3c36JShE2h6wf5ZvjxJc28IZb5RHv4rUBDyLuyqlvkT5V
nOn9huSXgs4LC137QGge3/WpM11HuiMXV6exntRT8FSnZrLvE2EclwNen+lgIByCiEy3ztQwQixn
ideyDWz7ZkOszXRXwrg8VkUS7wyefkUTntpK5wU7aw2xpNgshRpaKlrwczKL4IFnpPOakx9jCtE8
2xkEYXsMy/tKR8QPLfTDn2nRXWb6h5Hk+ivrap8Xe/pPxn9nt3SLoPR4h4YMFL90krM7m3Nry95l
sI1YZUTFNdQ5KC3TNjZ9ZxjzDDEjB4ekHprdoDqQPIHd/XTRqCagv97tPHE2mZVEvHjG5Nn2so/l
hmmo0dDi5Nm0U9cdHHQV+1irbWTXynqpK0FgpcReNTYJEhazRTgJOB1qbSt2leuHz5KGzG6ikMDX
dQify9A8hQIbdjqF8kIAAU9KaCbrrI+NU6Ra9640+/RaaAHNXuH+CnyJNq/quhfUadq9Johr8e2c
gM26Iyc9KV546xcPdTu8672ZvzjD3E6mILuMaldYFBR+LQONN/p9yl/5fqodHfSLXv2K+atXddz/
oxL9GvcJgomOQA1br9tr16gM8/U07cf5Nk9LKn77UXRtrRCxVyro4UsEqKkZXkOvKzcyECQ+a3Z6
tLUoOy5n38MuI31zSGGVfleFpsjsj6IGwvRvoWipFi0HDbD5JMbqwXTr/ZRkgqhj4dwMMFsUdS4s
nNzbMsMXrDjh1nxUaE4SDJGD3PU8sO5IKc9vOY3OVYCq+yjmw3L2ffiei0A3rbTOwkErcNskXWDs
6j5Lnk2TrZbu+wpNnBM/e24qUJPxWZ0vtgTenKc+onNrB+Q7CCGukiz5g+P3/ppkIP2dls42xqvw
K4q8v3eAqiL3iF6rnPTqw06KB4K75FPuBsFZZTx0lvmARAgKpjtFHNjD96GpMb2zSq/p8P3nQjpY
iFCxVp2p7paH7wvDfEsbBNPZDf/8jLS3Vr5hXSjPbBKiAt6iKaxPlk90IF6U6i2UPKWkK6o/V0mR
zshhV8NRDkX1NurhYYj04TEb/OFpStRm+UOjVYOrwI+wHorU38XDkNEmco09jh/IbpnqKdV7aj9m
jTyO2EhJCfFgP1RKYxvZ52fqldUWR0r2kPrTtBlamV9G/DFrXS+L6zRaEsIsW25baS6YLLSFkdnW
91UQT08Z/qqVPbXOc63ZL5iavT0EFotNDAen6f6eLXNd2gtkSZBE5/kIStxpGIdXFgoW5qnwqzMS
59VEfXawXaRJYxw4r1EHviTyFK3A+WqGT2flT1R1LG10b36Gmal3+QO2bnz5WnyLc+H+TGznQxr4
eqoRZnGVtc3HgFIcMAh+4bGLCY8Bhv+Kcaxb6TmtTnRxuHrDOH6qJqXfN7LVb3B+se1afb6NRq0n
XaEfX53w3eiqAjNkHT0BjSdJnNkSGeQDqY+/FHKHVyTHAfwPck+Xi/jQne2AXWoNl8l0tMcGhPxW
DL466Bg9H4SeYXHRsOMJbXgibcj6nbbRBjiImgUm7cqSZIISoSd3FsCqXda00dXqB3tVR778YeAV
Xf4QldIH38zFuzI7sFpGIh4ax/X2ukkSR+uF6aMKYx7VbqPt2lLpawipiJCdjPxcnzfZ/YRfHuB4
9ROm2LvHs/1d00aNx7evrmZT2VuX5+Ehr91hN5L5bfXA3Xz2jHdND85NJXw3SWLcycRRt+VixG76
kCdgSp35Xj6l/R4cAmEBKdj+cYrjE6ky5os/Uaxchr7hug9+Gp38Di2K6MfyuJwtB8efIkiP85Xv
w3JPEhLFQm50t41nbaZpIm5DuGPfF4WJwHOeE4VzzXFinJcpHKn5yXCNt+Xacijxw94XEqPZ91xU
QDcmVR5dAz8n1OO1LVX9Qxu+oiSQv3wHL2Hi5ermV3mzSwg32tVV6V5xX9zLQqMxrolrMVjTbztQ
c842uHt+2+Sosgbo6K4TNmP8k2juCQmPyzcDbVtB3NMJQMYe7bV7CfTKvcSd5l6cmvwHR+Q0vP+9
IK3hEJZ9eQ2CRt/MOvn1smDyjVHfaGl84VWw6gGQ9UBjpvzMOzE/I0AjY6iPMVBkBaKz5cpyMLUB
0yQa4btJT/X7vp6cT2t4ssIx/0Uvjh2cHWuHto4/U8sfVpQAJJIfiw7AXGDt52GltdjKM3q1GrX6
F6iG2UOkJT+Wi2UUBRezpww0XxPJ5N5iVIl6hFrGCPUNuLriGb/5ShiRuC2jOmbdh3o/PixD9qrJ
1idW4t6d7y2dzjzH8dkHtkaEi3MYPBvPTx5l7uH74M3WjGWoIZXbz5HpfVVUwR2rvxlZMXX7cRYd
WE07XmmDDJuW9vQKvD9tSi9AACzYKC23LAenhUw8hsZvaH3D0Wx4i2oxms04QEg1aP2xmQ/L2XLx
+7b/xZzXxAMBBnxI0PRE+45vG67Zudmhm7gRw3q8sxzakPAiilVu2TC2cpM6q640snQI1fFMhyRW
Ow7WKrS1f6p2JrBV/T+V1+yqzmdfbHvetkbVVhhF9Tvs4t+m0w4vnj5qa9UHxrHFB34eNVThOcXP
t740HnOIT7/dWN8rL3A/4njMaGbV1ZoQgYISD9SBPqC31ugNC9wS6kAf2mjPYQk8WV1wQcFDgphF
elVEFuMdyWPue2s19h3xT+Vrzq985dm++5S5UAUCOha3HM/tOjPHjs0W1t1Sszp2RUW2K7feVokJ
2YvCMumJ9K1LTR5ZFTDwIO7lLc00SgS+lxIyK5FKUkZfBeYkHxJfWgiKovwRpCw4l3xCiGpULOSM
xIJxqfpNifpz2xNPsZNelT7VBpo6NEYGz3XzIIGEvAtndNeISZ/9ngKULj37kVdBfQjJ36S6UjiP
iE2cx64DvmFPurZfbmltayYhxedl9PcO+EB86LUNgg7n0aLS9Ch8PL8WC7WQbfWmMfIJphg/TQTU
tQfXPHmt5OGpSeMoxgClSe9+aaNZPzj9UL+alXv03bS6efNowqeZF265swVuWAn+945Pkrc3By9G
IB2a26Bwyb+ahy2Wvguq21Mx18oggIdPqV0/yTKfTmqWwWbkZO88SWCgtnhg5jnNO4xN73q08u6n
vsS76Bb5wGpsPrVT0rQq9FusUsZwPMdNU9+6marPx3P4YURQQLRuaraREfIECssX0t/cn/NJyTvy
/zwBm/jn0v/nnlJY5QOeXw9aYwKo1SClYPlPpYjPvIaPyvd8H5bjj3leBlr5HOXy7/2u7ZY0OBHs
aQhSjqo2rk1cqasuNM9HeJw9+1WqHZa5OvC7q8jNaGPDDLDIXljBZOZ5MX+sz1Ug14vMaREz4W4g
4c7AG55bPnRl8NPH0KAkZejVwMar6z7oR+95YThfKG7fMerwpZhv7VrClgTLeaBwdDWWQ0ptax3M
AWTfc//PC7HZU9ye/wT6qr9/IiCO6k7Z+EbSceKtRgz8NOVUKuZR4BvDnIb+8GekmuTCe52UIj0i
OTOXISC4AvjGf526cf0Uldqw7czynwj35QEhDO5KXQR87jpkAxWGMEA0dNhIgORr0WfoAye1arqu
u+EGJlsLpcBuMpCaCawBW/aD4WYwNfo7vRecCQI6aEWWPNZBnzxCv7W2VRTJVdVSMCIqYuXklNdG
lRUXgH7NDv4z0th5GGU9Yr35zMt8h5dA/rCM0mHOFpszZs6s31CGTu8E2I6f0Q8RZ+1vHrVoYsjO
foqCaNx4RGpicnFbwJjwO1GAoq+S4TvMw+jVqMdjrMr4pIU1sF+lX6vaMGFYz3OjMpFCx31rHkLZ
74NCpHvfsux3T3krN0mCl8HLg5OwqZSXQ+a8w50K7+kueofltnGjhsogJ5rnkgd8HXoNLTlEFHe6
VxWHHgAZDC0ODn2dPknTB0Wi6rEOCddp6h/FNKiL4Xgu77osolsZZ+Puz9jy/XTjRRBkCS40r0Kr
sWXxhjkJNzgvo2V+Ofi1vvHlaOx60cAdIgWTTzgHnWVMjzY59zZekrDO/vcKXTE06IEes1U3jZTO
MD4dCO4+0WbYzFPbOrLxAePw7o9wP5zWoMitaGilLkF4MFxYPPPZ2Sbc5OfAyey2sNF8orGfmi7d
0d4hRXCeo+4m70KFAaEeQHP7tek9dbOWqCir6tWHRslGffTe8Wgnd6S2D58zbrIxi/arcuXeqoc2
vBOKwlvbXDJytPajQm+W9PRwaGnTy6UQMs+AiNahL+mI5jJBzimF5eAy1enzomKw5JSfiDYhP5Wq
wivYpGAnSlIWl6tFj13FUAMti/mqZ5Di3KAYvOs9gXaKIsJdZ/XBm8EHd8PiWG6zKgjeNE9+5WFk
Xvw0i84NSpMTOMMQCYuai19GelkOSRFmF9Oi0JZkOZH284VJBUSVath6Hf7EsZKWdugJvTx2bRbS
B/h3vJx937MM7fasaCdV21GVTz5q3uciLMW+BEawLj1+haW2Uq2mQa3EVj80LH6Ssaxf0ohc5vn6
VGY9YgRV76TQSXKYRT/xEJ/RgGJrnQjrSTCV/AxJ56JHQeZ0HjZ/DoQBwoJYxg1+cH/Ft705TvoY
Q1HR+wzNSHDsU3IVZTK4j2brZjQwttQb3cdpPjTg/zcxX4J7aceyQLU3A/niGOYyVwc2XIgQO2pE
YeU9LnMxiSWEUQWnZdQ6KDsyF6oC3i17Y1iT95GyjwzZjXVJ3KwTBNPYjAzryfXU6zLvCSdcdbIj
eq2R3UOITHHFXqMn+kJ/Skcjf8ZbGR2SqBnnRLX+U9Eh6IvuB6qKfjOwnKdDOsSvwnYPy3Wso96K
JA8WWCZv08rSzNd0tO6lketPIuMHUg5b9cNovhp2g7q6dH8sI13vKM3RFFr1Vu0/o5TdeFX3FdSy
eRbzwT94os7/nJsabmHLGgl9ctItny6HjyfMpFJT/mXMvIp9ZRts3VaBak7oZuqFaH/xF2UVmna/
hQTPmOP1eZHxB4gzsRKZH/9IZuaK4dZfZLrAwswH96monIG+oJ3uiwhEWSEicbfcknew5frkV96a
w0rmEZLw9CVwYw2sTEgnuvFvit7EF163ZzXm6jVtSzgO7pxWCRvsIhX6X/jWAZqpa07s5FfXQG6S
aixvpm5W+6G20AVZ/MKoVUe89eYfRh2TJkPzEdqFj23JApHpFjTvm0K7Zt64h5mUEDrFj1ymSp/v
vY97cYct/I5vIsApI4i/3MpYh63ZYD/jLV20ufG7leM7FI/8g/J1tgqoqrOGBPrTTvrwEIpQ7tip
EnraFMkprmttkxftdE2djphXuEhZkWTvYk7EjnrwLK7bZ++ShCiIjc0rIamCr6Wt7pbbJGbUdYeE
fvtnKMhwDPq3oO6PZRu7lzLF7YFtwnifrPKx00f5j+UBhiV76sF0QNaGk9dcBDgl+ogJqnzEvd0o
xl03pj6d5v/MiYHXeOhCx1nmloMGbynL59AK21Ig7+KAhE8OTdhL0gALf6c57d+5uiCx3dKsab3c
wj6Qhrg0ebakZU70BMPl5lwM8ZFVxev3j6s1zboQuYLp3L/2cf4QDBROSmTym9wrh0c7qglYqNHt
jnXq33dGoLaTrVvg81PtUmFUu3TzGSEV1R0RWe3u+0KGqP/BSDFED6Eg/mG+L8zEz0kl751rFHdN
2ribuRuP+rzy27NfV+05qKb2HEVQy9n8+CSJMpSVRaAuzmbC6bLjRP7NXQ8V7zlkmcWCkSSg3H76
M1NrhM91wjwYrAufh96Jthk9gXsQ4PFz6qf9g4zq6zISloGP0gZ42MBnbmP9qYn99tkkE6DqcoNH
BYYgqHqvpk94WuHgkEzsjs7FWFobyS5tPYQmzuA/Y8SxJ4ycCTAPtDV3VaHnG2iDKX61L0tPX1Sb
Wz+ArnUgBAP9NRKkUaJ8Ch6RkufrNHRe0lA9FpOmtjnPwGMb8L/qh7G+NSq6DlowvI2qerPjfgu9
fLyWRlo/67mervQoGPfLMIS1svUkHMBlKLQMkkabfi4jkkeTVe4U097OyYSzqvJ1kHpyqxRCE8cs
X91OyQcKx1/LKKXvfYTeAA8vNLODLKdsrZkCeFc7te8BGiGEpiyiQcqoVeJU+XPn0ONIzbp45PmX
rgurk1c3NZIN33P9oaYIui3wu57r2JY7U8YvmrI13vxJHZz9LPisi5p/6ty1nslbG1eaTOJ9obfW
81iV2PSnSV/X81VAqs7eSFu+/fAR7/3Rc8lXRa6cx/lnYVO0U67SLw5a6L0Z5e02xPH6FC9G/BlN
CDcQ2qKzM0hiwA3WU8JJx34DFFmjCqDYMi+TwxTQkRfyqKOCuSxTXuLFF2c+DDJHu9WN25EU322E
JSUFw+VmpykmEKzGlML63WX9zCKggIvJJAKgjeF6FUtq8Hr5aEY3rPWY+XtAN0FBxNUytxx6tKjH
UuVvQ0PW/Crvtf/h67yWG0e2Nf1EiIBP4JaelEjKS6UbhKpUBe8SHk8/H1J7l/r0zJm+yEAakF0i
icy11m8aVODR3VxuMAoZ3atlpv1cRB7guGVYjaBydU59+0INDgRrE4/P89Tnq64Y4Q8s3SB0IUsF
7PARKe9n6abuqrU5e6vZKtVR/yqN+qRmeTqMpEZ5XjtY8T33WaPhYOMIBPd5Kdu0283YWtlB3ZvN
mY9uXDfs1b0mnnvbXEMOTM3ieaihd9VWuxIu0JlT8IdijQXQgq9Jf6ugyIo4poad0GoQk+8KksMu
wCiEwporIFI1WU/1SvdyH83wytwSDmRrX0vLSzY75UVdqeZ71lvMSGsJwgmPLThWaWf+NvD2q6ry
d9ZZyDmNuv2YVmT04jaPAProA+CDGuuloU9f4da8QvTQNtMApctPdR9PkZZ4dYjlvDGXgrY9InO9
UpcjP+FTZWHxZmn6bRqN8XpY6tJWViNEIHN56pZugtxspOfei1oWpvnJcYtbnV3pBuU5XNwUHUxd
tlqGlMa0T4q++mH9zF17/NHPGPbYEuS56rYDp8gKs4y+DpJL6AT2So2jXI6QX52btym4RqpK+p3e
X8MFtC8WxH/nmyCJXMJ3Oj1I9Kk3omMG9PfsCGFsyEYjdTq4GsDlVt7rsoceO7jYU3t9dOTPb117
GyShb8BArkrtVgdyp/NTunEzd77AaujxLSEVvslT77EKrXEDLQYs6QDCOjGScY9rcXqfmy6+zzb0
EqBd1yJFY4U88npAQfQRscqbAREF5GFpHNH85+r/P9ZzmMTZNcLpczmrq/N7tBzitcXgocgFpliD
M+PdXXfGwexRVZyWGkfpjuktLn2oKFbjdBeWPd6NfWk/4y1AbQOWysfYp+ew9NE8KtZJhJyn2QKP
tmOwHJUj8Z0glxYkyLOOaXUT4Gf3M66mbmWlnv3sUjfd+F0s7/qJEzLQzjOePfKRL0F+MEHDgRei
q5rYIjExRfJe9ToyjNvJssRWdRMqWQSTzdaZsaurLRCG/oKTxXGS54E9txutAnvcLV01Vk+TeeME
w62SvDB7Mu7kZoerpV2AF9j1FrZTssbuJtkDnDf8Ve96pATY+bTIeqHQNL2j1YTz0WSWZ34fxn07
wJ9LxfgOKH9YuZ4Up1mMxYMOa5qzXX/5YkxidSN38D4KZD59vqQYmuciflT6WCO+O6AS67OTmPlR
K2qDz2Oqsd9Dl1L06bBPwrK+fDWTAP9WUlpPJDp+ap1rImm5QV3x5ETp2tD0rTPM+U5Vvb7rYqL3
AswSE3j+q7g31i7/nXC9xCTL9UdsChvMzpCtxK9r9v29WcBxIspNqjME0FU1FpgsjtVHKHJ04JO5
f3IgqRLAg01Zep2Miqf5FyjvALWeoXwbHUqmzpz3T35IySuqpuyQGHJremm6gtuIYBYVXqVnAOBL
3Fm5uNUNgbIgKEhicsfadfEIozYW5TbIRqDZiZfjifLfpimuHLir6/eIWoobj9y0f1c53oR7aJ/t
vA74S9im2kq4cBtVtwe0uqKESyJime1b/yx9AxfB3J1OYBe8tY/ix0PtDZ+FV8wfOMpDamjC6q7q
RHCrVsRouH/kVn3s3Hp+AZODoUCJcUbnj/WPCikre6zKPX7w9QbLpvHMtgiL25kT7Bkn0LVDNhzG
FkpZkxWHdkYLUX2F1Xe2up+Ku0zD4xrPNdJlUF3B2KK5foavFyMF5GcbvzKGHSEXXKplQjVGSXLN
1evhaJFLUkM6f+nd90vNRHl7zCGQ1DbtN0c686UhPfO89Dwn0S+qvDOV5luQs2sKG/93M7LckyXR
8A1wT7I7L4gWkalb28GMyQ2SFFCNlmytQYR7TR/SZ9mXwW4mDNyq2QQzxaOY0UCrZlS1hABu4A8o
EqjGbSZ4BWWcb7gh+hrTq9SCpAuDs0UcjzND0Z+dfLQuZo6A7JTk9U8/0Q9OYHavPNWLfZyOYs/J
FK3I3jK+mrpvLOQB//YTPdC3YePz/0y968Qmq53UFZIZ2mmOFnsFdnESrovGgtIcCjnNjIb9pOBP
cXYLHuY3EAdEup3KhFLhWneqqRsMCjSjv5QlWlEkbK/lAkgdcDqEZjzu7AWZqoaKQqS4U+kcBFig
xkNt+BqajGY8NaTjVtTNr3ggu6/E8vk2MBLj1g9d/TYp+JvqnSVejVlcozRwP5elwqe2q+bUUm9Z
b7ccrNXShoegWloClekBpBiWnV9R2Syu3kI1Jttp3jTIMnz1lnG1IuNIe01+qNEEuPWu16nzNnp+
9Si+/JKT+EQbtKZEEtl7P+j1Q2C33gMlvAqdCFY0+PeCs9bf0gC5W3uw2xuk+zNsVKjtJW1D6BL5
OJeDb8O/xHZ/NBn2X+qqrAMUwW0zepY6MSVws1v+D0EezTchFmW3APbMWzUczQE6vN99w0rQR9Y7
4AWj6FZqdRp02T7IOOoHDjkiRIGorKG8oif9mzXM5kY6jn2GB5xD4epMTl17FuMQS6XhBpA7+lm2
TyjX6lmy+eqrKeKGCtHVZZUTi/HGwqWHWL3rNq3dY52RpGZw1KcCN3uK4kAms4CMh3ktEgxZK0/7
Vcj2qe+7/KVuZopDOiSLugnkXWEg44V/p/bLnW5R5BY/4Ys4a0NSgW8WDLM5dECIy754tpp2fsbg
O95XcVPuaunPryaH0xVoSOtWOLX+asOsn3Tdfk7teb7m0vuphslQFAceReVW3SQL6qIEWOJgI60g
s945aeSwT2mNlJlq4r9Xqqtm1TrESf8YjYRR4cizgQPuyRlIbfWjWTy6eYuLgJ3Frxxot22YRPvB
9BoOBHVJfEyTC634z1XshXvEQlGj/jsxYDINDcl3LropoqtjGNWDhajXKsJRFR2hqH5QY/i6tEnx
EBUtJtS23h4zjby7mlJNYbl4REym3H+PmXm7NbNcXtXLgOk1bmxpvn8v4JhpIZ2mY76iO/1tV2DP
VxlyKDbqUg0CDI12U7NkAP5fa1wTd0acGG1Ak9gSq/ua5XWErONdg3D7LswsudVtsz43PMBP2NIU
e3TTwwcH+jOHS9l/NJTTEPBu/qSoelBfb99DMxzWOiYa9wnQRKCFUIMbnJR4BEXgYSnavzTS/fy6
SVt38MByPI/Yx/TaMV+GVqMU5Rc16FLDBTI/zuuwj6nNhsP8KsR9E1FC7YYoPlUG7AfVLS1MS5ug
ii9SM8C+NuVB3d2menwQ3exvCXjFWxB4H7Vpx+u81ZGH79rnuPDlix+Z0y34amR+qrqh63nwPzHb
UrPUnTEbmCaImMtiESXzVuB8slddNwMxR3m3PX69lIGxFzidco8cUPnIafvT0jTnIcVH5UTNh+IY
4MoPuGMmNaePvOmNLZyC9BR6WfuIzei7mnebbliBGtNhP/PnGKwUe73lRs/HR33UxBsURBSdR30+
GLmwnh38S9UCG6fvtRPZ88XtI+xNBNxGPmfnGCTVY8859dIuTZe34qK6UHQfSp3fv+uXhyjAV0SY
8G7KjBgCIm+5tuC4/iJTiZiI+OgH/HvhJNZngfD9uUkWo04yUnyM5bzDIYLTkj3/p+k9Jz7hGrwt
EHokg+tsOn/uzlGffLqllYAkqoY7XR9PYtmqMbTyHiVi3MuUU5f1qZxcD+P7Umxn/E9fZR5csP5I
PjnY/rCbonnO7VHsKMW4xzptzDvC8wjZR1YYPXg0z/8JCwzBejQs9DnBeaOG784PZytiH4HETi90
OErLZZ6iU1oJVN21NPAwKzS8k79caSGi4SVn640aU7NqIssEJAIR2dkBXZw/jq8N6HOPnFx68Wpn
4/RHQF4Cax+ix95eKB6b7zEChqspTqzHKC+nreZG7jkGg3SMfC08QptDfR8RtxgHkxPeiQbPdj1/
4tk4PkzsOqqnmkFEH7JNknMPbPWpSExiYOK6leHnw1MXUNZJOif54ZYG0HnfSV+iQdPXvR81j4mm
2xu/HZ07g3Q2UDu/vYy2eNQ7h7SV+amZQMdGlAX+XuCfGH/AMPlscjB0rUPh9n8s/DsP9T1SC6PI
rO6QNPBWiQ9uwpXTL10DTjoLe4LD5wWHJNblHn/lHJ8q+aZWDC2/LYoRZyeqHpwot+/ikcgcJ06I
Lst5Rpp6vW9Hi8zFCOKxqLWCA2uDRopX/Blk8uSUfvaG/1W9yQpQfO7QFsfZRNPLLAv8SnzkF4I0
fZKa1d6STZ/W1tgI8tX8uXJ+V9d4HuMH07PvOIHINwmDTBdais3PZL+fVWvzhd63gZ2u+SRxj4Eq
OL4l0e8OSm24Yqs8lFPefQ78IC3bfLUqwUsXptBXNYemY+9bpLK8Bn8NfWjXCHe471pXHhV50I+b
U+Y6/XvGCX/ddZQFWiSTYCMEd6Ec9HMfRxmAJLM9pKMjUe2l+zXWwjxvZEXiu80emzYq9zKsko2a
zJexTiRrF0v3e7dxoeXimb2TdvY5a4gRpeHiQjLlV2ch1FF7mPcaldkvft2yalxW5f/3Kn9ZVUfW
9BbGyacw4uZsZ86dp9f6xnST6kWi+riLQOPtVNeLLQ0fMOHuVbcZkE/rnQrVptS71n2HtCSyMl9N
s3TVmIsyU74yg6ZC0bQDZr5Sq7jITsgAopSUJeZl8t6rYfD4CDPvWixXGdIZkAagFUwxZiBwAJnx
Fi0xI7Ot/fdCdUW6dujq8etWNeLkZv4V/MDxLE8tYktr2L1D4OvvTjwYO2xZe7AyffaKocLOxUz+
QzQ1RXmemTeo6oaPgdkTblHcmGLsXsOxMw9J6v1IUiu8qwK2PYXG8PPchfMEK+ZfEyTzXP6xvX3h
W/7PO9oqoZ6T2g9FNeA7brvGhd3WvKhuknj8gvTm1LWkRTdRN44HdGo+EVAzLmQlY7Eh44sfDx6T
qBosg8ur9No7kuX2tS0qcS54qlqySe5V4zbk440f6noII9weqBNe0rxaq0gkMIr4jM80NMUF0DgL
H/bO0pULFSM1J3NX6faviHrvShGCXd8mrAI6RBrdru/JM+yxCup/WmDQszaN3q2RJz75RzyL2XAf
ikgQni8rRD++R0nhP8aUQ4/RMBs7qRvlmx1DZqpxeGVXS/bFUoq3cVByzAZmfez2R5SV0zcRntx5
MP6IvnylLO69JfViN1/jneOEer2wo+AfFhXuzY2dHiIIu9dRC6wNoij9sxd7ELc4g/+UpbX3yTKK
4lODqnanmgWOBpYBPR0/g9JamePGt4Ofg4FV8raz+owdyvtpL1AWI6cwH7ilecZO+VDKefjUHO8J
eGPzgcZ+tqKk2b7BxsBIxdMXoyXo7aPpBXCXU7Tl62ZrQm1894p82EXIbB/ayQrf3XmTuE37o4Mn
dwA8H2zV8OgSjZpCPg9Iat74eY+y83J3W/ofmhaZSJLCwqQK463UONGvixFIOZ7DZuGHr8ZONjsD
AceJNDH2AJ51nCtQ0aKyABS6jb/GI8Pf20FTE75b7ls15igD4NYB5CXYRJEWnGwqaQ/GXH6MRNh7
fIwpBBpbHa+OaDXM880EivZnIRdXbn0aXq2AJ+DkiQCRZ05MoVX6l7HjzgwSy3aQ8U0Q8CXGFHbQ
T+2yi6vGGSRbuboEOjN/DQ6R15wQ+XKfgE16t7rWkfc1De9tRvmSUv4A0Q2NJOSS8uehsecbTbYv
bR/q9x16dve1GdRHUEztSnXVRD759R4WEUm3TJbXomWTQ13XOLedl20gxzU/x/Qih5jkU2m0a90u
8Aib9PYmGZtfpLu0g+C7exNLCLbjnbr+bnQbGozqmn+vvsfURBc5/KXAbOHkmv1yEF5/j3qkEvw4
id/8FAJCZFjas3Ch/EbFED7hA8Gm6DTpA8C6bFvJVt6ZvUh285BsUyqi/tSb58FwzLOL2tBaWshM
VXZinb8npqIVHCUDedvmDp/8stjwedQD7+Zjk+ibQrxsWm18GDEpgphv2RvVVY2crWvbuvUZgaPp
oYo9cdNP0/v3Ak9vtfXsjPH+e6wzfmCLjXv88qoNopKHvEyLMzpm6RknByzWSqP6iLGxU1BFGQBG
GNysu7NxAj9ZeVwghzAVr52vndWKPDSAiuad8yDio0cUzJaAolMme7HRnMVOUQ3aZCuRCvE6qrl/
B4ESL5Yu+ZZdhcqlZml3aC3ADYTEinnm5LlfqZN2kREmGjIg1lI7RnWcNXWVvRhDoR0b6O7X70aK
/NyJyVoZGkSuVUtJXckCjrlX7e0syk8y+G3gpnOX2q2415vBPw92dSQ/Ju7HNBb3fZT3x1TT21W8
rDCmqUHCqdlqMplvrRgQWhEnz+GIc/1KjQEYn52dVSxlNEwWy7BFEnlZXBJ1Ya4163t0NN110Tj6
tjFS65q4jvnVmNJ5i+QojmqIbzdqfOW00qKo+8eqvM7rU+6bT3EKXw1hZmvTEjdvR8NHZNLD8tGK
6x9lpWf7wW/Cg62jQaZN5RbXF/nRuPgBJTGshzYKi6NPhbfbAESYd7aXVCuQZ+VZVH15/poB57WO
W21DHmPG4zaMEDyNjaepncItIC/MTj35exiQIPbEElATT4IgC6d3VP6nVaSN7VVMo6ReQghJ0mB6
h2F+IyaQNbrbais7j+im88tX15h14y54IvludVvqwE+5naFLp5YawE1Np6mO7fJgUuHFd/OvsSl3
/rNENg7Kr/ZmnFz7Bq5US7q1Cp+7UZRXjaJ4anoaSKsgvgRmcY/W566ukvAWihGGMUsz6OVubuJb
GND9w+xpA2hcR342DsV9y3U+AOYEa9+R5oVYIL8JizDYUghzXzR+B27SlZ8ZMEIjZwO38Vowg+HR
c2rjYBkdLpoxMHg1ZgUPntCaB6hnI1QRm6R7OnPUXLqUgKKz62evalItJ9n76lHrOKseqftyr25S
3RG844M7Paib1T2axNrKS4V+UAsQPqpumgSxqLbG45CfV3fTEdFd1OICiNcO9kG5VYthO1V33hBs
XRGR1sImYdVWY3IWbkkY3aUiOU9x8x7Eo7kflp43eEwQiCF30qb1vvEm98KJHbH1Ir1VvaT13Yu6
sl2CV90Po43q1lZ1bwmLrKovbfjoGtppptE8mN2IzuaMIquGFwRune7agjMENaID9T+J6JaAaOOF
znBRQ6pRXSyzGwgJuJj+a0J1YxNYxyjncTd3zbSOUZbYBpRgcHrOm25fgTVbkfhJgERkKawHN7ka
sWOisNofvoc6zelwBsS9KyutCsE8ln2tXW6FvfZHkgU5fA+pq2qwAsyegnT7db96PU+a4V74yDyr
t1UL1USuFflRTuhZzomOQvMi00zi6ZDzW7yqXhNhNoF2VAN8h8lgaJs7IIDbqO84XpeO6awcTkeQ
7rg/KRKOCV5IPTaPjwkaSpe+Ma3nMOx+qV69HDClMXz1dDaukzQ4pXVti+iH3vf6KdLiiyGr6Mq3
Kws2fmhi511gFjqQTNiYVgiyixiw0MV9FRUviuMwKIJEKIjIEbm+TQ1ce1dUf6qNENG49eP0PSsw
HF38jB7H6SYvNf9haEL3kYoa5k9l7hxgZ9u7eMBGILFhc4W5EQM0iIfnDIXq3O27HxOW1PslQNwL
x+9+uO6016Ikf7YRCt0alvgwyC/fpDEuzfqQDz/QOt0G6dD/mtoUbbOoy+/BkcQno20g9ptx9gq5
7axW9Ki5QKnjoQEAPucEEIUbN8Rh9qufhh+h7It7gJoQhCzfPMQTflAK9ayaEEkt6GL2o17767Ed
5kcXa6Wabe8e6e75MSxRJULIhMx16I43U9f067zRfyMVlnxOJBVCWAZwM/CcQumtA9MrrSMWZShy
Ib8CnRpl0hjVjfMkq2QlmkXVRmv6bRk02jnr9X0xF4hqLb00BfxYdf3iz93Xe7ueffSZSvGACK14
MM3oLCh4X7AzdB+oIOtH0A4GNgdMqjF0zGLKXSgoDYEuHjgCVkh6BG9ftwcUxZO+kbe9EI+EecOz
FQy8PSH6ocztFyLZR9+SsFriEWxgrvlvVorabaqFPpAHqT8FkCnqGmVpz0Q72+6HxSWgA6gUYw3+
j76a94r4ULeRe6KciTqCHY3O2ZHZvDM96gHm0lVj5Qi20Y2SW38u0GpNu/BEbd96lLXmw8mMKopS
HXJAupgeBbHNsM9dQrTZmZyn0Y2uIJvra9dozpObYGxbpa5/UpOI/9wXTfc0kH5Mgxos/Lg4m6qr
/u/V9+xy1U6CdcsV1V7tjxtWax3wESzX6VJ6UvK2obxzYg3l/cEPt2pMNSCaQIuM2xHVlH2yyHPE
dv+c9VUK42lqH2Z0tUwMDtc2fMRjvrbdqK3X8IomMiN5fQB3MT/KwGpuxobz7rD8c1WTCu2YUm67
9o4bPMT2Jo5c/4wKwwk5xfIULj019N2kYtI2TeWO6++xOU+Ds5w6e+Ok5LTiWbPuNR2zsoCojcMU
Qeza9QpvLTV/h5mjDve1phZPzajeSlegtkyYhTNd1CMxFJT2wS48uFtL4zjjjR/fhAQaRysfzt9V
g7qe3GMUtajlVC7594B8OA7hATJSqq8VmCHzZtArl5moOrsyv3fiwoaX5FlfzeghkRLDDdeb2qaw
T+1Na2L9Brb3dDVFUqwzSH8rtOnYxfkXXuLW6c9V/hs7UARsgjilxjQ71iWc3e1QafOdHkr5iO9P
uiqpYN8o6ouL/PYaxO2JumF+cm183pTOgepiAUwCoJPtYxm5iKYm/PmTaKg21czXY1q6QxIhe6gu
s64Pi5Wmda9GrRm75K+EK1Wd+UY1/xjrtG1Olv7WQFuUL6w8220gX6syNk+5h+yE6hIq99siBPii
unhZlYAyzfASQgl9Qu0CC+kqPTv2nJ7VVan7/7lSYzNRykKcjPf/mvjX4tJ/1TwdI2kb8vzY+NMZ
oO0EFFLARwOHP5+n4kKRxblV4/Oy4nsZRgj1raD4Via9xPghyLlLrZlRkjrlZQ28JJG70BiqFeZu
xPdCx9rQkNZWdbXBRglLEz3ciOVSNYjY/W71BNKmWSeomGmfYDwnTuYTxIZJmnslseGP/QXfNPPg
hkO6Bp2G3XVqB/u4r4pHUVX2ORDTneqppm37cZUDwDiB38AcJRobdmb0DXuQNqsWZ+rHNJyqx7r3
UCjJ+rPqWWR29l2U2Gv5dwXGJ6txTMf7vIriTZo03bZyPfvcNHV5001ya5VpPK/UWDuX9hmLCvuc
4YG9sQeQ72pCjcnSdI6h0J+mXkTIw1v5JrZl90I2U99lqMXvCF+7FwqS+qYXfQEfYjQRc5QNqgiB
RrZQD+ODghl5EO2vyK67htUu0XPSb9zar89lKKx1Nbb8K0jvgh8QSO+7+fQDjY6RwNJwLhAEPQzu
gld7Ge+BrW0xU5yhL+QBeqVbErk7ixLsm6FN6Ljg1XlbEWpeh56CxJy38WvhyROoq27JcNX7AKbE
RXSTwAmBppB2d+h0+UeNB5onLhHnPH6oZXoiU47+37LMS2zGzKYCfRdYCCP8fQF1H5GUe9ail3+s
VZdI/HtYrg79Tr2Zm7vJJmyQGLZj0hSY6p10i2O9auJk0rZRW2HbiITh19jYm691xc9Rrfjfbpo8
HqTfL/T3JvU69uQl5JiMf7wTaj/adhpJAOl2SwTp1foLLinxqtKi8gUYH6dmv29ulBeXsRy1YPbs
R33K7trRrjdjOSFRZu7CSvfZmxBEVBfRfy+WKVTyduy87Z6YrLnPqu5HGlpQsb4icnv46pLSlfdK
pssocPGMugg5mP8ONf9d9a3j9fd11BAwO6y9UwRPDG0OjZWRJHhDLnbgNbmOcThbSeHuo0UHRDUO
JQ7su6lkLXIh3+N9iAdMNTszGxl2PEXg3H03pYNAl94Gt99Dls7ZtRqPuY1du9nuxiKQ50xCw246
neg7d+BmNaQqY193LikSl9sOebEHd0B3rtSL4QWCAF/HuA0/tFk8IDHh/3Z4uJYRVCAczv80UZjh
QifCSxLlHiV0fufDW1SW7ZNq4OG9a0FZwQzT26dqtOpNGbioZi4rbB2pMKfGJ1XN4j43XazQuFeT
KSSRxhr+tKDpV7in2hdyi/YlUhYiPQDTzowekC6cH1pUObdz06VgnLXpayzxhxMI/xocG0MeSvIn
KbHWbSkZHgCj9Fs0kCzMSZPq3q2os0VGjdh0hed87/jJJQow8vZTz7idB386DFpe36BYbx+LERed
rgBoitKmOOghVq5NYWowYTTvRjVln8ZbHcDLSo8rdH6WicpqdUk5ypiP+jjs4IwEuAl0PaYyJJU0
J7iooe9Ga/x3jAN/ho2NjLfeimKfpBlIzt4MrmHrO2eZIxhldlr+EYzOUwrYfltbbXU0A/whQWsR
ihY2bJJFc+p7LKmo/GTCrbeekhCYBDoCy5UDsv1YW/KPE/eHr5wVuSjo41Z7UNkqP3VfqqgBWySc
cTNR0HwOSv5R/phVD61o7/EpDhEBqMGo2DqnCXqqkcTUe9kC3Z7jMnoY7ei+1ER27t162uezDxRp
4qtPDVk+8vyddnY+jAdv2dOVCK9qDH1Ob2YHj4P/Oa4mOzvJT1U0/nB8c1sj/7a4JeQrZOXln6RP
n4QZ5u+9RfAM+M96CiY++saClW0j7LBtIttfJebQXBF8afD/If+eD2KxGmol1OpschCdYzAytf8M
qu6Ah9bRj1y2Qg0dGlE1wzaZ0YxsEEmOA1t/qUz57/FuwIbZBDS1i9CHvsFceOBZw1WVhuPXlRoL
DL1AfRZdUTXxv66roGyhnrjWDETY6rJp7pVYt5a07VaNqS6ufGA+rEfQ08UaDlPwCCy5hgwGNCTH
2WadaKT10qLub4pa91ewhTPkQqSXHmTe3tmWpWExRfG48Yr2uQncdpM22lKXx+yIvbW67Zs8PiEX
Apg21O6ilocEBLEXyNV8lJp0zu7SOKWGEkVqzO7RbMzbZpFoSUWVPKSa9cpmFv1eoiM8p1HaStwH
CBwgrXGG4qjeFj9DKvwLJKJ5bUE/rtnq9AMyhD/twWguY1+nZMuLg7v01FCMsgdW3U4e820iRTCj
73IZsKqkvNfYFLbM/s4VuobrX+ihwhsNd2pMFrZ2giXwhKlgL7dU9i926fjbNiLVpGX9vMiqzPep
jztbMtm3agjsyMz2gW9KKvKrGhJOWt+TMlOr1UgCEubiV0iO/30VUZcVvqvVvRzgsawT00tOPCYg
Y6r3WF4VOHWOoEIYrDyw1vfqneIctmRsBWBjQgzWhzEptq3oHQzjtUYcpV/d6dXQXSw/6y7mctUn
FXYseoJJGijk2zlA15dKCuIDZgm6ZhmL5oWXnpGG+u6iO/jfaVnNQLfS6RC4eDN75QtEVHmcEYPY
Bq1bvHeyO1atAdERAddTLOCbFkVTvJtN+5ToTfjYda6/nVGrlV3fXyRYcR7qwCZsdKQ332PqyqXM
fWnT5j0StnVAwkdDvmm5LXfr6qL/sJd5tcgiWQX3rpqOVtdXVAamEPaoGz26Vhc9Sh/NDujMV9VT
K1L8pDA2YFI1g2uyfaTBP1YQkt6m5gKKsufysV2aKQjBdY32vW4U5aMRLygdJ7C2ahLobHJvt/la
TaqbABTjR5YJ5BiW2+N4IC5zxF0jtPJRLRtajnp9PjQn1UXM2TktJ78VXgzyJgG+S7LVn2+MCtnb
NDZDstHeJzQmJAxkNlyMEbqLhsvM+0TxC0I32d8SOcz7LB4+vtYLErBGkJc3dqxzNvW0W8cwi/0A
nmr9dcKp3LT86quTylezjM0xQqBfbofLQef7PnUUUhOh7Rf7cVn3fTz61+upicBi3T/eU/W/Xl/V
Rr5fxzYfp34GLNeGztUCu3p18POiEEo5THVlgo7OSsKcnwZ5/V5GEWU+Euh8ZJa+aATLaA/LpH52
lNa3zO7MpZdU8bs3Twmiz/TyStQrh/TXrZq0fUowPVmsk5otsAJfz2EpDlbqVs+DDoUupZS5V4v9
OgA2lwfxTs3mvq+0GoINyqzUCdHxW1d6VG3RRTchTQ36wcAhfqxle5IjALk50vsHJ4/8FV+T8NcY
YejRVMFv8oKvtq2Xr7EzupuAHP5F3ZTPVbFP46C6SYL5zqkm80CSP93yXEzfkqFCfthHNtYgEfmK
2qgannLRgPnFOE91R+QTN+VkRUfVnVt5E+SzxqFunKD6Y9vNOcS+5TFT7pLFAw5jIJ5tyxj6YDbO
smNIEayJdq1BJTyonBBRtd567lIUxTGxj3YKi93l4p+zsw5hTI7vKrkEB4xdvEPfullST9EUYsNY
5XhAe53zgh5ItZrQXT8X5BFfSrM41JM1PYg+jp/Zi1bZMpyK9tPN53itFG8GUnvbEVe/nZEMxZOR
evqpryp9BdmENOLQ+Xu98bAYI0ulVfotUZr4atTwv7o55OuVlP4DVTkUe1CAugR5R90Fb3OIjsgi
IypI7cwXkp1FM/Jfldt+ZATXLxgYPGdejKtWCslKpF2092vfP6mmLPP/w9iZLTluZNn2V2T5fFEN
B+AY2lr1QAKcY54U+QKLjAxhnmd8/V1AqKXK7LrqaybRCIBkMkgC7n7O3mv7n/fWzWrZ/Gmflk0Z
yAppbNcD60PUkPKYRrnyGCAP8apOXSAeJisIOx19rxI+CGX4ZW7cGj0Wv4bytZZgi1hvhI1ShliM
6XPz/7kPl2y5q/TgaX1slE8+XPE03asjFmk5jTDPFROWtuPYjxOr1YPC17Ndj5qIzS85V93NejSY
9fB2wehrpDEIlUwT0dLQTkAkGpPSuOtm7yvteb233miJppWfDzTnURAeX2nqoevl8Cjnwiu7Jv89
Uq0bKIHRa7MAt9pURaXTgmkTiy6kKBvzVpjdpc67+iqh1XxXoOa5tbOPBDMpuXTTFPImhvfPTU0L
DFhpJEiuj1XLcnBjQiV3Yd8b94rUqXaICgHisoXs5aQwOSViic1pjNkXNdomTGioKh37MlHk+1qq
/XbSsztniHWE65keugg3eu9zG+gnrk5cstgfoQBXlcaQNBFuoZHggvNKOU69fFm3IjTMblCNHd0T
NWQhbza39M2qW60C6VDKfHjNfdG6sdPPp8myqm1RC2vnxBDYbEUt72y9lZ7edPa1AzxoP9qo6Yu0
cQ7SDlAyytY4OcX0rJLiyagXaucwe52zTjvFeZoExMnFaFsgstnQrrb6oDhvTkcGBr6nD1HZAXCi
isD10ap31mK304siuQ4cvXNjwy5fbYry2FCHDfj+5yArEQ3pvnqdlKp6LSNJt01rTuuucraTHR4J
zYPXNp4rHVs1Dp7mmRBO65DZC/l62WxENO9KU4+hsNft8wArBOmeUh66ZXOqcUkjQybTapqDc61L
ZujLtUTB/6cGdGvslnynRF7Wa4fZ2MOlsBwi/pYHwbHSN1KNCW0dUuWU/Xnz02Y9EX6Fp++Ph6yb
64MRoqQ7Mk8Vb8YwjZAqKL6KlGC1QCk/EOw8+IXVvlimHQH/F8nVpArtbPW94pmj2T2hIP0Qc3qf
Nsn1HJbRb+Tk3SapbsIC0qP7oUY3ULc73QrKF+yy6gld5bxdN5UIe71QjBG8NEfjgrCFOU/Kq4Eg
qJd+aKiYZ/KxCarmTouwDUYSqJm+GAJUYkWXmySOROnGCRO/cTit+1O10i9tQByDD+TQ6yy8vD5s
ohtrYLGcR+F967TcKHZ+bFRqleu+z5smgeIDpNX7ax9TW4JC56g//bWvLB+DLnNu1xcKolk5lA1Z
aWmf4Idr1HSjIDI/B4rRFJuKKc2/3l0POcvx9YhUMh6kddguVYqhMNV+eur6KEc3nvNIyzefkbDS
6h46VWxLP4nu2qXDCLc49KpUQFBcDg5AUa6xy+Li5uAcaPkNdrOdNabxxZpk5A4JGUC4bc343Ykp
y2Y6ai4j1ch7gHDVbexRT64HeKxZoJGJOEJTDLQaCBChWcwZLP0SlIKLctqqeztsplvwu8oWJ1sB
nGl2jqEkPr0Lx73lW1C4q8C+Xnfp0ujRo5h3FJ9xL2aKcqDSqj0YoB9OecqoMMSjeFhvsjzZYuwa
7tatSXNyN2iLeq84xtdmolzRkJicbcQQTqAhjfGkFtV0QiqfZxuAobw7Mw217Xq3LTPkQGF+ZSG3
43QZjK/kKlkbX5fyWqtMAT4b5HHFd/Y1A+S3sSrHvGFlpF6Pkkt/sRyYMFHgRZic21Ix1atgkUo6
dUtuQ2W8x8zF7+Me+qw2+8T2Lf9EUiXPLMC7naM5GPU1ideRpfDNMMBxDaZE2U3r5p83ZHTOO8CJ
Nuj0Jc0yzLRn/UTxtfoQAekUXeyPD8lIYqQRWepJt2PKPDE61Ah3wG9EV9BlLonwox3fkC9JYIDg
86Wlu1iuu/Pn3Upa35LOkIeaEcKmqNxpjwzpOqaV0byMtmpsKgs8uV1YfNfqUsvI9B3JYeU9tfxp
Azau+T6E2PHsJvxmOia5J3X+ki8cBRvF4l0O9YjK1eKFGfuXufHfHJxp+2ES2bkBPXFCcBQfbKlQ
+XQ6GmJZ6pSerYMgsvO4XwtCKNbU6QQGMHi2lEjbUFiTZ4CawXMxlYQY6tiIAH2rZ/4Q6oOZfy4S
OTwIzGLXQz+TL2SFDuQhWARlO5hHTHgW8RZYUsUS+azC7D5gJIw5o+AQIqTRb4l6NDQSqOzZfoyU
2bnrZuuQp1RpU2KHbyYlfQkSNX8uKaRfrFlAGQeneRvYqCDaoHmSPr2jsHxGiVbeqzmRCLoK5Cvk
ypUI5WndqjvrO5IAeuMzUYVDlen7TK2x+erJRtEzZ7oNI3XcZg7TgCrxazwKsNTKsfpdEwRe9pZR
XzkGquhVUtuluzzdjgu6KMEic8aqlp7XzfXGx2uedPqEW9GfvhriW6ak/m9tEhdMvI1bEjbM66CO
5N1IY7cvurt1QyQZv23Zn9Yty2nlna/RnIhIrtms+z6fU0Mpwuf73hvhdFg/bfr3ntDm/qmKh+gK
SXWwrXwmNvivkM/NTn3uOt3Zi5x+TTQoujfapnIX9qayFaZpbIhHtr21a65P1daUXf0gFt74shUT
nfGwHqvM8vPYn4/EXu9qHUJ2LpBzYAn8DzqFjz61vTTzNW/dHLWCumjVV9dNgCuukETdUSSp79Yb
fZFB/LVvbk1kGTktW2sS55p5xKmTF4mseN9CVrB1B+55yFz8k3bsDPp8XjeTOJ/3vm+GkGWVfEM4
jP00Bo3uil5HfjJYA/E3pFBURRd7cow/5DIgxVae7aw4aF3sUcH9elOXjbXBka2yfmCfAJmmgNtx
G1/3X4N+X5tG+krpyjrwNmAl09F9KZK3pisrkABd6Ia+rl9VJiEx1I+xYyxyJ0VPvo7dCAibqdtD
TR7hvnMkUIXlIGrU+EEuuBSOrTcm6dzbfJAEnM6L8qwU2eL531rErVM6d5CVCTn83ijB3TDoBLGY
Yeai3MseHVUxN6o00n1fWN/zIEf2higw7zqaRfEkzI1TPJbgQ67XXdMcAzYfVNQ8TnBet9b9oxN3
YOSa+GhWpCI1rfleJeErCTPFU6dXyd5smzfmiIFnp8gUcwaa7TBN9XejdmlA6u+mNH7Xo2I6t5He
kaqTxeSj2PZFWgRQ+HWwr6j+Yxgx+91I0h9aIyHiGxPBpNdHquekI7KgIdqIrrWjbarO4Gct0Wxb
3XKirSJpjmf2ruqeuB4SrvIjRcZZeDIrQAYkZnRArvDbuosVtLnpwvar2hJ1o87DcFnvjeT0MccL
qPA6u3astn3eNteYF4j0DhUC3EiLqj2RO0+t0dS3oaHGO/ytyUEdkRnavbZlvj0+awZkq4Zx9xAT
L3CdLPFF9MHEPtEbMgmXzSLiL/y8K5O8xv8VPGipNR66Tk6PgVPh+47maYexbX7suw5/STW3mDU4
anCYILqw3ahDRwLRGPbfgJjc9vAZn/oyCA95ZKI/8+Pqmav51fqAOisvUTF6WTr7594/TsZYAzdJ
lXMfTxgz7dxot3hbSA30SxydvY2jc70xom46G0nZnkk7sRIDXRdzlAK0N0Th/qUKK3M7pE1zWjed
cbyCnFp7oZxaF06Nm5p6+GZkeeZ1hl2dyr6aH1E23GRNGb6JMXcw3YXjRVXTJ5069FHXavOy3khV
77jupCGiTJKyLW3PSaCc0qRlUMnojV4zsSLbjZLGbsbRRg8kbM9BZ+PNGtr+OVruDW3QPytQmbc4
us0ts8PxaBdQ3gzaCOulh3DO5m62feWcapdYnKvKP2YThu2tk8yQ4xiqNqsm1raVa5o7I6tL3Jtz
lMFhzal7F8boo+efs4dpUu5m0Iv3UIgRgam5nm9y23BOTOpVTCLEy65bwVCeFKZOMPTs9zxrbtc7
Sjzc5vZkvS93piiy3wMUxsqAqPLLL//xz/96H/8z+Chui5QsgfyXvMtui4gf6K9fDPXLL+Xn7uP3
X78goDAtSbq3Y0umgbYlTY6/v93zK+PR4v+AGEyA4tXZUTNSVzo+vdi+b6tjbdn3alEs+l2dINth
rg4z5C8Xko9gRC1uVawMFwcR72WuqNXYPjXmINFrtDAOq7dcaLRmWMfx+96kczfeJk1f7zvmLy6V
XEIRrHmXIub9OndmCHiyi3Yafee7CIw/SrDWfMSAabh1UWs30FzGfZt9oy+Cb1N3YFko9bM0fESS
vnz9+49EGPLHz8Sk/2DbsLp1wJnSdJyfPhOFgT7rEUKfBrN99e2In45C0HlnCOcSJo7G5G+9OyrO
Zb3nhLRotHGkJefX3xDxVK9a+kBIzvCBR4mJatXKx1YHXaTKEGnXNGRXJMMlniyD+CXMobAvjzU6
3ZNq1r3NagZRMbW7WwA51kHkeXuYAOVC24XkmsUjoFsTryg4b51afY9iO6DjkTDorjFZDirQfQR1
bcdXJl4pgTHRV83HGNQWGJoatf2yPyQzBBZXG9xkFHzuxjp/W5/+18sK2csjAYniLOuZxTqol/Na
5Fanhe+JXGrzV2m8FLjaUpVes/RNZVculhqy6wFyYqe6g0k+s7w3DbdfMn/C5HGEo3KBXJ5QgNUc
rruGgLamVqFLowvcF9lx/cZMW4dEa47DW7jjbE1c4PfDOQ/nnU++X3Rr5HlFI7ZVr+bc3wWa1T/y
QoSBFLWFl73I7jPMSDuhCtW100Ym29mh8TMEVn5C6gfQsNSUO/H8+dBeU8j7oqcad5Zg9Yuu1ijn
rxoVg8Nfu9Z7vnDcPJ2zYxCL6NxHLC7TciD2qV3urtvrkc+dAaWQ87rt4JnbJb146JN4b5dV8kQ/
2nrsPyRv7Im4nvhpkghUoe4Q+MquajQe+xoiYDym0xnNuXoz18xSNF279GOh3hjLLrTX9pWP+7JL
1ejq788JOoH/45ywhSNMXTqGZRuWpf14nRgbvSPlroD+NUyjayGgcDa1VWxVq66vC7NDgJhTbaYP
0u8dfcKNQDjzrNKChYb0YMZZ6FLp7Pbhstg0Sz31LPJ8L2ZbJbD5AJWum/Re4HDlFsXjJMq3HemX
r42W0VAc4BUUJZSrJIo8PS+SV7Dn8cHM5ICHW8m3UZo0R61ti0c/jZ/X31gnkddnDIq3beZkPJ2Q
6oEzdF80I61YiLG/0+jqtwm2rvsmrG3PLkb1CtR1ctRwfhxNmUFxBzS3y20nuu8z2Ay6b2bHzB6c
i+QcvKz39D/vmUgxsatbb4qT1q7SyPAELWXweuRTDzLApoR+PX+dY+pzhNl/lFm1yRULAMsQxKSZ
Olej3lDN6Cls11Twt2ZLtiOIcXMTakz0GK/UQ2AZzZFwSnnIMT6fTC1C35XmX4dAbYm54YZ6e3tr
1vZNEtPXE2VCRXUoq1cpSDWywvTJmtTxMlr0CQQ88btJcc4looJgDyciPaKWvVSas5jSAoBuwjxa
wwg3pibX1CYu/LKCYgx9foX7FkA8TvQ7WnYesdnF0ZYWZoR2vAjUDBfiSnyKBdJ4JNTEp9BZ8vFn
yXwVBNEf94piqPdBMkxX673Po0NxrGF1sJgqbqWlAsPJiMEpLb+/YUTjd56VXlvWKCFb5ZJNIfoH
X9UPvmaqbtV6pp5lr2bfhEdF6WcvCXPrFTzNlU2QL9OC4uKAiQu3fjDxs0QHsibt1BqpEeZgljCt
Ri1yV6mWFjn3qjqqB6vI66t1l9PhCUkxa17p5m2dNPXXca66nVkXykHLI/HUxlgQ6LdCZrUgbeIi
a3OSSjsVbEK74A4gUg6f96YuuGA8sQ6d2QyX9RHqlAy7jM4tjmHqJ0DXk1tgbs5NnpUUpRrdfMUO
RTVFIwysnZrhMQzLMzVG6xUmVeGF9VcnFspWGUO//E3I8WVmFD2QGhBe6l4LL5GvH6zaDI7rrlED
UKbMeam6edSCUfjTAtbBVDxEpooyddLrCyS738xYz4notj6o0Rg39RRmV0wZmEzZtXzTwvhAyFny
0keQ8cdU3IPoMLxgLvsXTFzFtmfRR6A2m5kxgKnp9K3BmXEkdoNacm7HhO5q9VvQhFubstLnRew/
fpjsNOvk570opzoKwvanzX9eRe84/Yrf2/9anvbnw3580j/3H8X1W/bR/O2DHomXKrKfH/LDy/Kv
//Hu3Lf27YcNL2+jdrrrPnCefTRd2v73pG155P/vwV8+1leBevjx65f3ooO7xqsFUZF/+ePQOskT
/3KxX17+j2PLn/jrF/cjz97q5OcnfLw1LRNA7R8246LjWFzxNWHaX34ZPpYD9j9US1MdVRg2tTKL
EL4vv+QFpfVfv0jrH5bUcKNqFpMow5D6l1+aolsPGf+Q0taEwyzdNC3HdL7895/9x1z18/v693NX
YfwwJlmqQE1hWIJ/SjBXNqyf5mlNlsGKVLOB8AZ5SPz52M3Fo1RKY7tcfQ/lzHTAacRmoqBPrHDn
eINBxEmqdKcWP+NW6fEt/ctn92/m04I/7l/m0+t70qVwTNty+FT4cH4cJystHeO6wuivqnisW/Xa
LsujsMV4G0Fb8lIjrA9MZ7JtPM00K1WAYqGOtwuJNAkd9fl/eTuqxZf9P96QqWmWyQela/z34xsS
Vts0sTpDyygb7b5kJkr+Fk5FRTNP5LrQDSdg42xlwJsruvJuyPf+jfxncomaqXFD26yIZe3ROMpx
dAekitRq+uemKuednWlXqfBv9Mb6raCWRMmHp0jSHJ1ID7140ExXVEa7aUBYHcnpuEu6Bj6t/w0Y
QbUhNfuc1GPuomh2PN1mEqNWxVET+UdcB9FeAafA9bj1T4JO6sKFR0ExN/uAJJ09IfaJW+jqb1Nb
3QCF9W/GjMhmOMz7HMPtxie/aCNgOqBkGGwEsmTfYZs4Y2h+S3Crg7W2QdFoufI4OdZT6eQm1Q4y
RaiYNS95OLwW2dCe/JJWHBRX1RMNZj/SS1ovluU+lvdG3HZPYxV8l3WLfJJa3hmdb7drhIXchw/C
sJiQd70ot4FZGqfmwwFuA7hl6H/TuuY5K7Y11tiHygYXWYUmCZbj7+NiMDes9lw4rCmQ46FFIRjp
XEudFTuRbyN26kvlEFQmZwXldYzKYLYCSojivqgc1SsAtuMPFhDy040kDsfLa+izPcBpoGA9BGIl
fTea9xpuGpRzXPOZGsRn24G/LiURHLOmkMPVGr8rhoqYfdD2EvEkAHZnL40lzbeqUbTVgacLfDBU
rm7DHpYtG47bBoHtgox0XLqSEaTKqnHnvFY8aYS7qu1GpPLYd+0J7sTcerh0cAvYWEv1bVh3eyzn
9HaDUWy0OIYagYagrY9N7TwWGkuiISso7A4LcQzJJv9yvw1n/OImFWhUAzM5Y5BGx6hgEhz3PaBe
HhaH8XGWmdw4mfLY69lr2IwDXBBMjTQt6+PQ6D0dgOJqaI1vAvTa3kCGNDK2nSmHXlB1ISfH8r53
tAse9B6jE1glY0uTgn9BR2PQG99rrNleIKtNUeSz26loPxLMFJtI0d1+MBuKI9MGt16zlYrTnuGL
ZwAOC5Ca2DhKsErLT10PqRblxN7tdahg+zrHjFTn77WInb3J//RRZ+zNhdhCFbzrgbR5pYITyBr5
JQNHY5keJVsrBQu/vDB1cwLko+HE9WgXD6F2sbV+nzgALVkuES6dIOruEeTW9TyTInhytLhFWGO9
EhhjHmgaV5iMvHbs1fdqaHdxqt1Ks4yvZVndBl2n0uDJlW2kyJ1qYmxHUqXuqnm+mhOj2eejKUkL
1h8hhu0TInUI/CkgTuIKL9tEI3pg6ZvX1WGQ1bg1B1kfw2I89DTTSCjR80PvNwnrx406ce5HC0Gp
CmAxppq5SzvjNTYAuMk+LfaVUgTu3KHIL2Fi6Yb/nunXMCFnMnWbaicT8J+lkyJtq1kpIrU4NiRS
5poUl45CzjGDSSfj8F63itkFlLb3TTM6g0R/0liq1MZwpNjHVW/o3v0oI71kzq+MLjoWAx6iOL0K
IwuXmDHeZonRedkcPCgS6ODy7ZPCfjH1SsfO3+5ktk/bVD7omv6iw82/KQzivsoUkA7mTg+xw/xQ
CXFJ0FlvbNS2Oy0mekJasBttw3+pqdXcxO3FrMPuHNHXxmwzEvAGxWnTC2WPmCa5BFVO8SoI7gAt
Icm2CIVU2qssFPHTICa61SJ8Vuey8gSwhl6ptiTvUEPMBDW+7hsDApd8s1t6MXzqpAVo91lfc7UV
s/+6XrzbcgBxBHtUi5Ln9SSuyupjnsuvepbD7Mzz4Igw6mKadbypfLlgeMxtXUh7f8jnKsFwm72R
O9F6lSV28IZJEk6M4jS0thfR3hMFQgShwvxW8oYkXroxVgY2MgpihiSbcyUS9qOQzqVAp3SQLIoo
mSi71IQHQA87q8a9Wo1u1/VEzgftMUzQrlIjHDdm1V98ux+vNfK+xh6/c8tZC/SXsiXfw3ahbCXl
zMV9GaUswPCEe5fIphgC7MG6iwe993ojcJnt7GJg09t61PqtmlhH05zFoVaUetMsVyUgd/qAJcmc
uHotf0e1PLBrjdFTfdq7NprwNG6TrbO89hTxlLQw93NGlm+YQ7Hsqw8lG5tDj7MLCDgXh1gzO+xu
WcFsuaDNqY4u2P/rjqk+9dbYlTZnVmxqNK+MxNl35XhB0vhRxUl7KOPvXVUT9TSGWxEEV9kEoKIF
u9/CkjyEhbojn8zZw/ReCMHp2UfjugmIbJknjEGtU6MIilOKKXxcTja26MQGeOaBf6hA1uJn7F7R
hPJ140MybUJEeo3rMPSZBzQxJd5IBd+WxiWnVzN+S5C4b3qHpGtVnweKg868iyOF73H5uMyIG6Vm
cjFEl6m05+N6bdRkktDTK6wr5qmbHD7UjXCmfZ5loMSZmDLOLnOISmk3esagoxH3MZsY6Ggyv2aG
VYPAS8AvZZxLHU0/JS6MbVSQhDfb0fe5M0xiA0pz65e2cWB59m1CobcNtf4MsXuGpRYfFM5yLvn0
LNJd6VgGBeUmc7VMP2vL5VrN+1tV0SkCxbWziWChTiplOChaQJsI4pnj0d+OkE/240DxyiCDYlsZ
8bFdrH9l24ZuZywRHknL5Z8kk65DbO4/tsk477pGbksj8N2hcy6ogqfd+puRE7Fq1Rx8tNQkeoti
el7u+4TQhSTo+DBK8gdTZpYWcULUGrsnabypY2953RwmblTv1rlOltEDccapOuf6O5Hi2a1x5zyg
nhOXChrOPtfmRxET8r5+x+vAmRJsvtFjRZxBi+1LtBu7cZjP1O0at8jDnJp89qJXZCj31Lcz+0ZG
dncl7fGGSclwEsLQtlI34R1MpOXmGu4CQtHAMNPHEiVusFIDEpSlk4tF4LBMONwm6H2s2elLU4qc
MR6xqzq3hyqPAF5WPf4SvbpTh4KSeX5c/q9UdfKGTLdPmd58o+HyrVKT8Vb18+uUYY16JtmDy7Wh
ceJXxS/zHS0azjP/xJcrD4DWQ3ccjimxFftxou8dK8DSaj9f3kY3M2SoN0Nuz3yYXmRxjaTm8YFs
+AKwfd61hcnkpAVyTYmEyMggfhzGoDtqUn3sG6ZSQ9lh0Te+Ey+Ad05DrVcBi6TG5EmnGa+ncm73
duSfTQ0Ry3pSIPuZNqVSF6xqwp2jcz3MSYsiZA3BVtryEQ30OZE6hVC/o1M/zY/r8zp+eSdCknVC
dBRC023tEOY+Ka9MK8OgCmn2GhmBpiTtpsBtAVKkrdeqColR2Cm8yNbDXV3akWtZSX0ojPjOZ6XO
Wp7IczFXOzwg0ZUDm33vO8pbMC2A9Q5/VS9Te5fImNGdADSE80zGTCIANZrTW4fYgIPtiSg2bokj
OKDcGReEArHFWqrVBBPgAzWBD8ioSj1VkXfhFBb4eSovG6d4V9qoba0CgCYKon3R8tqjFFxj+c3q
MA/I00a6zmQ9GHGEREdZKORfLBfapC+9fhTkCy9zLsqRaM79ah9h4zhLhnPRd6G3PlIDYvh1bIvD
OpYF9bzPBKF2TRrSxzZBgBtN6/U1K47JBh+uN8rGToiLzY5FxUS1rYCQyB4Fy/rtAFVDOTs2n6du
23EVieMIByJnM5c0G2E89jgYl6F/rjHk7Ys6ySiZBJvBkZGHhIgTuTGPsx3LLUqLXZExGAKcllsV
/eEWsBsxy8GWH+8SvZ5drcebllXLXKbqdjbm1I2GwjUbM9gPRI+6gMeZGaEq7biataXUF5EmUnsj
vwsX95jR3GCNaKle5RExSGh9Qq0++Vihu4Z1YIoB04qYbq5zKfjMFe1ZPemJauXsbHnrV4EZeCPs
ddeYdIlT0hq17SCGfUeHcpM3Fmn2PUYEGuioh1CWs04odsnoh8+xM+7tno5CHqb+3jfIJVvOKztG
3tur9YyqlOfklhFcibgIDtoyyV6mZevXalQ5BIvUmFm2NQdYMiXz2Xrf6soxRb1PeLkG5W750eAH
3PSZM4IgVbeyKo1rcwhwQFTO4GVG9UaKXnRSwgS8oebfJXF2O3bY4KpIfDfmTN5qUmfSbzUvIuGq
vmg0UDem39vkAT2/cV5H/8Ag7zXvqvsI+PWlnpXebScaius7qBgu9qJgHALxjaGIk8R2bivDukxG
XR9FhiPOcMhKrgJ4RA1tyEm+1Kmk46+pNSYFmF3+VhS6joCTRc2oLHm4Q/UwlON4RLp6rcTEMahm
+AZ7+hCTHkBlFRGl5W+GZZ0/5yZo7SaGTO4M7vrLZ5iy9wYFkwYpYejQoknj+EHTlqRjMe5onGVb
s9PvkBW8ND4kVzBkCTMGXOpklbBEjPL7Ca2ta1pcYCM5kRemSpYIPt+ZPvehqyez7qoCU0NZ5gUL
ZBrCVCTyrPJyRsVdb8btrqZa02rVeB3BVh/NiDwtyYJ+LPoj7KKOzFU5Hqmo6HRlfW0TEY5kgi3Z
jYYo935rEfpm0ElqMd1tsTIwlRvIa5mdcNiEtaQQskxDqWgUh9nRYcw1cBGVcOAdoPtUyhGYlD95
LaKXTR8jUaPeo7tRh404Y+ihL5S7Tp2N7jomhlqAI5fUL5ZwSbYfUsoocCMONXQJZEHVpWIJg3PY
TYmIP2r6HHl4TCm4dHjZg7D/3gf0uJOCCdJyXVEDA7a+ccZRqrAa5QRv6A+61AbOkx/OpyHNXvCJ
2Nt8mq7A8PqndY6Z26y6I6Ki1nGrt+bbNFdLSi2dTvQsiutF2S18/0z9iWthvZCYi+dqeX43dQ9R
14+e3UekkihlfIDE850l31NW8xm1ZDRsJSmh7qAZyRXrO3FIh+qe+EUWqgMwwGVJZY5o/eXipgG1
SqJbzDCb2Jm5FyUn+t0y79uHAbC1rE0xZkcgo01ObkdCPDHjgdmRNdykouypmwtzO/uBcSAq3ERc
2C3uk7DdzdFt0jMeRcBPqBalNBgtbUumkAGTaHx0Yk3f56yD0EhgaVwmpm1H6mG4nOV5xxJ8OK2n
Thiz2sljEHBz9F74LB6nAu2nVRfXLK+Of1+KWwttf3XaPyuDlqmbhiY01VS1pRP/L532NK2B4bco
yki/8qwuYVoSvgshWi9pG/T727G0WIgugz8mQRZfTrMM/ObBZ/+tHjmvWeymReZ4Mo+fFUsJDibj
8Ri3UCKiTXgqE+01yhgb1aCnF1OSS2OgQ921MwKTRvOBScoaaV2WXAxV/18Ln/+u8ukgGjVUqsGA
CX76+4w2NcUgQYiOmvVb0M8bOLXYUwf7MRYMVIbQNZqwlGPtOYW5oS4Z0qpxVQi9PsYOV3WAm+RO
mjUxLolxAoCQslhXbuCAJMfRaMhJz9q7pkIYHWDOLeoQrfRBmq11MvuJ0PBWHqewdbWKVMF1DmGb
0AAYoJZ/Y0MPGhRffYZThIqBGpG7LHYCFgZald1TexTHNsvPDJp0UOylSsqKR60ty+0SU/E6krJn
A411p/IljRFB5n3GdO42tXyqDRAnPAWRwDYGipYukKQKMd6mDTqMvrl+aEZWNegpmB4PFUN80mdn
qGKXfMyZe/WLcdLskruRVJ2CVNUggeHXRxondWM+KpNz0AIZHpyACC46sWiQljW6Tb6RBC+dOt1X
nZRCGpl8/MbiJVH7xr+MTvd7dNNchswZ7ocifMptv3ZLRB741IuLFg6Jpy+zHZ1pT6kRVTUJJE89
3eSNTrwX5tiox6MJeWKI6PGYhbwuda6qRY+JGXLBt85i+b3+ZNO4PFKbUfaip5aXW23sTqKzyIAE
+NOD5CZk6mAw79z1lbJkeZg7q8wsTyXD/RQY/oMRpA2gJP2zMBhFIRPq6TSIxMCHOv6mW6R6/P0Z
qS2l75/OSEtDTsKPVufnZ//8i0VQPUTUTbfrEELpOaPENi/+n46JvoElS9TjxoLLv0/62T+FqGWO
618rDOI0ltJpobY1aLcG60EnLjRb96kKjiGqVbJpY+c7GZqd29Ae9P7+vetiaW78+OZJiwPxo9qO
+n8JO68duZFkDT8RAfokb4ss277VrTY3hCy993z682X2HmAkDUY3i92Z2VFVkRkZ8cdvXNKa5XLk
n+XEWSum/ZHBB+D2PhGjS0ztRE/tr7d9gbSq99pPmFXnuxGbvx0XCHmmHrd9PQAxsYxTAxUvmnbV
deShFkv8XdsKl9ayIG1Aj8+NvS73YwFwYS2tgFnRPkZZJk6JOKv9AImE0Ee81N3jq7thVrLsKqPn
KG2XtEEc2qZeH+hNV+xi+cPNbvGubUy3TA9JQEzWHaayPp2qaruksWW2cNdqp7VN62vbfjc1HNbi
8lVqRAHI42dWou9eT3ofllESTaESFDRDIe/6MW/gwzQkNoboB9OfLo0qdCYD8uRwQzN0j+sGrlQ8
KFwWVTveVFBRPExuYzr8ELcSop5XtwAi/1y7xm5hrxpGnfuDlFUQ3PULSq4KvOxGd/KXrJ0Ze85Q
/Ib9B/Kbj5zbAh4fKPRhaIit1cQDiTIn0reAoCV2ZTUvBSd573SVCOv4QrZtaPmMbaClwx65IGEw
VXNyJtf9GBGWNseRCuJb0ucyIqK6BsTdfTSUqdGdkaOXu3mw6EZWWWAlBNk4QOwkyGNEQ/lhywx2
gLcYoVnad2u2xFVtJYI0rR8Qp9+yODpPRS6DWovldmNsMGJMZhW4npsZywVnPdlO95KgQcY6nHGJ
JXt0ES1QVQ4vk2jiPpz7gg60SR9HCfogfN+1IEqBMcPydkgn4e0An8ULhNFETqlr9Qw4lV4KzwvB
1tM924sk1E3EJMPWwh9fvYOVoFmx6DnUANtbB9Os64//O0ny1SHSD10y8dpzAeo2nQZ8d6RlXKXs
zfcbcT7TZr57GcSCDF7qXuCyoP7wVrQgTt30lDSXCu8ZEJtktw66i+cjzMJ5xjolIcbJoBtpcW04
RHRdEHpSg/ng2rFZ4Pu6eSHgYj633IG7aOEdaLqWHiN2HiyWKnu/Kx7jDXgLBgCd+Eg9hI7wEDsN
Gvr+Guakf+AA3XQLhTgD66H92LBX6EAZKfdHBY7iEygFbi0XlzqGnjjDbD/hTOrRXdG35FmRE6+1
hK2PQwvt+3boULyH2gQneStpiQnPgCGGi1YddQLdjZHcttv42lr+0+TU3Vl1+pHhrdysEI+xL+4w
rmZChjp/hd2pjM+dnkpeTmJfpVUOg6p6CRTEqefwgJpixK1X7rp0AO7aTt0wbeW/MAK1weGYBgTE
zNajDE3vcBsNlNLIxW4y1/z7RSYammLG0toqH9utSR5hcD3rMaNhX7jLoScbOR6c5sIuB5/CCY9r
fG61ZYUv7gk4GNkKoO8h1QkmUKH7LQHvQ7qgPYmp/45naH6Fz2WoegEYmDYufWK8TeL+LfXX9KNr
b1IECQtkxcqpcCLYEjzXWj90V4TTnRW7JzIVUGIV3bx3JrDOWE8Yn7zxbpPukklWD6Foh4NWTgMq
lORcL53zqV5JkpTuXU5jRweP7eHfui3vz923b+lk0pIAZTs6FM5fy//WmHNhtbyvw4zLlYJv89U2
bg29JGJpHBbmCrLpStmSN9n2nkgePl50eN9k82VuGapQSzGacevHg4ifDLuHW4LZ4FaWRIxsmX6F
m+43oWHiQnbaBb7RyCk1n+vKPqUDizMtZ3jw7TQKnQzs2ZsRGGolY6TmjljzVs4zmcVxmjohYIII
1jLJDhUwy7ER8XXVlLeTo3MJmLQr+SYuQ83UIlbPOKW5tVcHP09s+6B1oguaeLT3kMjA30BG1N+0
Jx4++QXdpRnLx3km5TaR771lPTezhlGgBOlMp7gUMpC9TzRpm9Zj/5rVL/bGmKYwAlGGZaEVfFwL
6UPqvtdyAodWUIUE5/W988i2edv7Ef/mpnCifdd24E7xelT1ZC4Z4xWIP5r4XZn+HTHGbpBBXpvo
9g9ZL4LYob1vSZCvR7cPLEz8QgWzYNUYMXgWYUlsZrSlt6YDlqnqu0WYACxKhIVmPT77WTNdiejb
aDy3kOPC1CGTRwNNX8LJkjB2e1fJpg7lFauHkrsRDlXQmMAuA0hd128vSzy1Aa6UeHFo8QHfE9VA
dpzh2wSWLq68yYNaP6oNqtZM8548+LNv+18JN0jIfY2JESx0Nl1RcQOhm5GSbflOLYzWMe8DUxrm
LRa8upz9ZOwM+6oEY8lLafmOs8A4spVVEF0MH32HGerZpNTfRm6DIXASFcdOesomzj37X6DHFOAX
YN/bYXXQBJtcJHs5MPtiwU3TrXknBKNyv0zfyZuGyxEbLYIw79uGMVZgbR0xrWnCh0mBI6K8/Q58
zCYi4seZrbEOWoKN50USxsjUwI3bP3V4DVz/d5fm+b80aVCHPYdNlO24sEttH3Tg11Nq2XnEQ1l0
+FUb4QI1gtOsYBoQYIF+NRmnViNPTYIwUWRcmH7jwDSI/+7FqUPlwUgFjKjXd/1ADsA6CxQgJZ7v
RTQdbJFfjZVPpAMo7YFd7Y2TwsR326w0SQgqD1iY06RL2wezPVbT14ThLcAR/jL51bwfavzlovjF
gq1+6MeshdoAyAit6jitKQl2n+Xyc62It/Tg05l+J9/o+iqHvs+xcM3QtuI0VFdc3pX0XJAD0dCT
MQ6h+gNHdIgnPZuLYF9j9RgV8Iq2WMf+GDHB3DXYJ8GgeIWF4V3Z6y2MEePayLRbn8U6r9rG/kaS
LabM/raO1Xyfb/eV/9nM06cCDTAWpgRbWGkzHNcthyiQRT/M2Tqn+Ip9VHxn6REaRIEjCEfWGcs8
EIJdP5j3//2Q7d/HCN12PMt2LdmJC88U4teHrPXd2q2bqcOw8a4QZJFrVPYkqQos8VyYbNhz3Q51
XjNDXinGgSsjWfyc21xvCH5E0ys77CtjbbP9PEk0KPIsHFKtd8iT3NdlvN9kVOUE9rKv+ugRgyU6
LW94AH4nLFuuLZCSXbt69RPI1L72G+19wJcSYNC5dzf2ryug703mebTIPj1NiiuAuE1F8eK7RfeX
uUrIuemX0US3+SV8B20BHHrd/m00IebE0OCBs1uu4gzKZ4H8Q2MDVszaV8/beFjW9MOjI6Qgl460
a/ofNL9FXth63LJL7gwh7lOsUDfNhPHORCKP++zUOxe3vf1QjPDA4VT4VbzSsbIa9UzIuQYyGCym
83D0C9o10ETvaa6pPOo/7BITh9kGDimlwEgXL9tc05HPYxysZEiFpr2W1w7OnAoYVdfMjNwJ3RPK
+NzW09ATH/0Z68b+SIe6H0GEN5GIvVpQY8y9M7dihmtkX9cAp1QoKwrXuv2OOX33KWFHz229Ikvp
lmu2lYSA6B0KneVBYRHxUkTwVlFqu23XHv/7TTX/gGh4MHDTLNf30MWhbfj1TbU1VLMQjSinEiie
pdB8aJ+Sft5OTaml4VD2BsEJRYLBWH92RjvIRN8HagKOE31PQIQfxv48Husivpl1C2shLbq36yUP
TY9pEEZ+tLOo97zV3fCXmdf4tZqCoPHxTdOCQOwK/Hj03+Z1DHQiY5tTKcaiYpqxiQdob2fhUlmY
2RPFi1kX1/FHD6ttyy2RKVlt+achaahvUXnftjgw9lN+XrP8OGS2zRQ8DGdXn/6C9jny0P96BujK
IBsTlOlILqAsGv8YzzNQGlg5UxNEWOtQbIG9RkLq8TfAx60Qn2e5rIr7vtjDkdss4Z2E2b4pqI91
xlOUtJdt0reDnzaSe6VZEBjl2jouQo9lYWg5Sb9rocwGjkPMEZmnSbgZWRm2ZViDjq1szZateSui
ZjqmgPOl69lntRIClJ6OnnZUxBrcbRF6o0DPB1gD0/R1WMt3tlvuAab+oyFXcYZVfZqWdAOcHiF9
EZeEimW4xjLys1qMVSYhwFpNNEmc3JAPNx4NL8epHQDyb23vH6CH7gjLZMNu+ZArTaXc+cevOs39
2BRpQdeLvDFY+/znnCPPydMFvt9DbhU0jkPn4iOg472/zfnBiQjYaoooPlraj0hP1r1Y6IvMef3b
Z4ML+/sTB/tilWTpusyD/+3t9PBRHOMoHQL0Z91ZkUYy7ChWiAvBRkd86ZMLAuddAT7YTmTswh/J
re29qLVA/Y6e3Oh6eNNuvrY3Kyf879Nv/MsrCcYlpORLmD6A16+vZGrjfmavoofjAOkExyGcmoBz
sRie8XYDqrPNMZwaezpELiEeCRsDpg/zwoKQ8isbYEnEE171A7fGt6aw/nbA/wTkeLwuqIzA2Nby
fSVW+8fjZcEd9cS7jmyz2hseNLEEldeDEbb7gnNGtzTvW73HDgTeZyq1lWzB170lvbEKzWhPDRtb
POpxZCLA4LgWAmM+rJmJSnomcPEKz758Zzrb57/8sn9wbHUHJA5tDKIrXgH99wvPX0HwO3sMhItj
W9LjJmcL82b2/ZYOrHBodswpJISlOVlgslAfBv8vxdH8l6crSdCGASLoWpYrBTz/+O3aYqubaQRD
QM27OH55FJLm0ozGk2LzuKN5GWAcTEZ33dbWsfEwC+dzB9lidTs2e7TcXlOEWZG8imIgIkbM0UUx
L/3SuLSivzLssaVHvVJbs8FivcDoAJT9l2/i//lr0i57NmecX9T0LPlN//FNNkPMQ1VwyPGaOScV
EbWK8GuPAhuM+hvd5tmNYAC3g6DDqYajggMVDqf++pRHESRS534ek1dQmSaoUO0d69H5rlES4TfQ
Vau1EHF0wx76HAgdq6rCBk/rCEgPDGY3jsNRW5pvAwz3HctwN3AjgbiAHXQPeGIUnk2yT9Lt3OEO
V0LscmSDUsTtN3uMceCtwc+WzA8U5WlF6RqtffyQREYOo7KXwsbmB6yjncLQ0jxncVHpT+qYYU+2
K/o5PxMmW8F/ZPTJJMKXFpa5gyYxM9vBvi7n7XPke4dOz83AsrGrUPvfookPW9TBv9BqnDG5KSEE
HLSkFNjYm+TdRM57NVnGYyo5fX0cQe+GChZLxJ28Hpjp0aQxrjktmSw36mF3S5JgFMuX9a3uoUH7
x5/XmX+poPa/PHjT0CkpFhXeM6zfChQ/fZaZHYbpapmhlzKUE8a2xnh1Xf6Ip/gR+A60r/K+OrOd
XEx4AqDbTJ3WdMCrEniy5iKYpHebvj1hAYSDh4D6PPC7sUx5gLj/qvaeikqQ8w1oiWaU/vp3oudT
8FL/Ri3dIyeXJJat35FrPe4Wd4320RzBh4MVOUmjN4+hq0YKGkyRh6/Fav9VSfBnt+PanjBMKosp
bBigvx4Dfxji2sfXFq0mU/rYA8E6VnsbbThrSvxbsci6Of4C+wxTXQsI0l1EGhAj89UrnWxPFvqr
UxCUQBymf0xLcdRsZuSaOLa/1D9Z335tdlypAfEMh2H3T9FDXrBr93AUCrSoMJ8a13ilIaJf5p1F
3AvJtY0x9Yshp5N537FZg3AFLTtIcd/dzZhv7kWs/a0o/zmFuMxlqEwMrgb58X79/bCWjUZ/kns0
WvSA6CgLroRDwCziJMbAZA39zfg8e0DIvUj3GRaYh7/8Lrosur/+MNRknW7b8G1Ksi17hn+Usrav
G0xc+oEJBrKF3ozhCtUdyPLoteBIWm29qtrWM/qBS9hf0qXmQBfZ4yxpRb1rj2ejGt5nKx8gWldh
0xQriquZjMcpjY+FVR6x9pt3sO/qlxxf1R1/wBucP13SfFyoD97Gins9zHntvuDVAO8UCoIx0H0q
Ks3mdD9HDliAuBPmQdw9wrp7KTIuf1Uip7QE0127LPSr7SRNu0vNvDQVXEqXyDqgkxvFWB8kR69u
n2tJyFRQvAKyTI0sZtt+MRzrGVWMcV2ZJOXgSPiUdOLHZsQ4XmYzkQQtSa2ONuA4I6UedtpCiy23
a88q6g+qW5T317ax1IfagwNTGi3GK9X2XPxQZ3mJMu1oGXHgWel9W5uYzLmzh6h0OdWE/GgTXw6I
wML0vnlLm/6giDaGPcBVGLQszDXNu2Re84qdPeYWC7HeGGiFiWN9AS8fD3TH31sJPbaJAEzZvAO8
zDerKqvgv98Z3sw/3hkOk2sgkhKOgeTqt4scB2ebYGIWStswriHgegsRDp6K783waWBwJnZ8t2nR
yYAPfoVZ4372xbirmg0eWjbeFXH15aP7tNN+V2jl9744KQzcskbWcNuNC2h6hP2PUlmr89AW67dF
s+vdssFP3vQRI0abzJyoFaGRP9eoaLEtxn6vWeJP6jrb8Ng/ouf+HjvgwEpsYMD8wkPhTkuH5pS7
JNe4255swJPaDmj+8sX1hua4rq4Ayk8udqUdP165LBaBXq6HqNDqfZnvNmxPBe4qKL/xq0PQ4Dgw
MXFae9Dxz0EnwKxXVfPZIO16r6q5HpMS3yWrdhPn9lcxNrgWmCbWTrirrPVBrsMWUeBH6yI+1TC2
0e3iPFDOrt0S3G8t51t8jJicYSl11Vd8JsZLmrvh5EV9ULvLFEaSQ2PXfsnqO8JWta8/5VrrhJtb
zEdI8kCwbD1y2ura6NA8mfnXJIP/rnRLU8E5GUvtHXY3aVvYe/E+Mqn0ubPucx9qXlz9NHpcsPNm
WRED9I+JXOfMWfZFK/JvJmdV7widaAtCJ7cC7/l0YhcHFeaFgfZ5zvsW0oURsZbCDXqdjedJruLw
GyDA16vG0BLDSaHQCUbRMNfsEFlNfOUOK54Nkf6k2yBosT1Ad+LKUz0IHuTTsYIqJmm3CqtZtqQ/
CJnqlQYW3hefU7xeJgwRSYep6dazD+I1ojpJU7FfJ1nBTLngVNNNjZXmfhh6VDCi3CUVm9p1pV4x
rh0UjT4f2I/Faw+m3Ano/Lzy6miTTgI/2q/uFQYsIvuhHeh6tj7FUzQx66BMs/aAHdeVMTPRtIX5
IR1Q7M+PjaPEIgoUs4PR2Ud1G3aSjW54XJZ5ifeR6QSe+7VO+ARqJQtKw9Ir/a7WeNj06oGnSwYh
931vu6SfTCHXBVQ1ScFkmf51LFifdBWSrpJIPrmR93tK6AfnVfeg58AyJryKfT0J22zv8OHL2uqa
rS826VPObzBCm1ZHydvIMLUKMu/dublrlv7b6Ip3ozFK5EQZ5o7dtFeMhZGbP9QadGtwC3eWM1jP
KBuuszrVQmhpepDyOB8rMK476W7VElGL6qZ8xO2rvc+Wb7iH4EefAuDYehvmztbvEY4Tg0my98Gd
HuIVjh5fvNjbVv5aSiK0t7W3+TQap8Vmud85c0daRXYcyXs6JKkrYEzDglyMnn234QSDOUxXBMrd
VRBgwGgb3m53h+EXOMJ6p7YgYimqox+lGWLs2biOushlLW98XaWKS60bSw+VYpaSs6muFG1Cx6xR
q3lRgRBF1MahnZFba+ZY3mm+5wZtrVk3EDefRAojJWuag7Ew6C5DDL0h7fnz1kZ25qi/RzzlQqSH
bJd5RB/UgDJhYUP5PzsR+7AicrQwRjFT6c63WNdIzZPfcZTkhS16SXvf249pfJNH5r1iwKmdSDRy
/J16NgPGsAexbd/H1bTZELGPA93V9taCGDNmHRrFE3VO5wEmHHRsITMWj5gb+TZLFnzWJStMcTVm
A0LlZOlwnpLv9oryCWIIr/DUf2Wg4s1EbI7ah+DA6KAIgRoBIOPWCEKL2SMrSHMql+rDnB5pEB6b
Zfwgmm6HaBYLwBy1kKSWOwOp0voKVqruTUQv+ogVQdt7Ja5EPJap5rae6v56HX17v/ipf4T5Rr0v
9O7aWKxP1mhc+AcDbulPCkUV8gMi5oNSjhlQM5Hma3nA/TpkDkmOYLUUaHpqQNMiWBw6/PtWctsO
Uv6Cncajv9S42SOTj5vtTU/gPxJUbQSuHi+h38IJNLT+h1eJxxQmCjw0+l0PjhbLf+MQjeVL6qbv
fWHvVTmre+/GNtFdqdsj3QxccY3DapP8rgAyVQL+twm/q7bEu2JB2gRTMpgfksKKOqDN/XzoEyjE
FZmFu0QvvylUVTUWmNzGKwzF7Ih0ma25WRhf+w513UJeHF4a+D1RalRxbCb3KYfNjtH7dKdafbMk
8bsorNcCk8S6RdY5etwNkhlqOOWuLiKMEO08VGCnqhiKPNJVc3dOYdQqmCZGmQfRtEeNmsWBU3vf
lIRLz5OnUtLNBqAcXXaBqpK0KdVWYFSxw0rY3qvNaMsOcW6bcR9l4shxH8Oy0yCBwT0oJDlhFNPn
hbymj2r78YAlRUTVzMnsDnpjQBWTFXLQkVjqi31ICBxRt4EqzmoHiWw16jDwUkzhFjDinLt0ACWZ
Ht10yfwk28GfqkIMf68WDweoSs/f1Y+sBmNdjvBLFsfcvMv7MGIyxVdRreuyWne9PudHvFVL/uil
AefQT8QH4IeWZZw6aVilaMoQQdtAc5m2G6l4sTwRosFL+6y6IPpwd7GVjQdBzgWj4Ii3dvYRCVr4
7WEtcPwucJSgNot7c0DPOrENc2y4sfxm6qcEEVwpamuJmlmcZlPGt2jpQXT0YzAPodK3ffqxqMF7
yT6gUKr/MqP9C7bmQjr1TSA2cHRLrSr/MYpYTew4WYm1VzQB7GRFdEVi3k+7sB9wadsX29wGat+m
3nvOw3Laps9Dw/PYpog09EH7OUJC2WD/x/b4efCBBKoN/WGLXWg3u9mjgFzy382wdBH4bX7iQ9uA
lb7L5/bc32a4Ma+HFSPQIYhrlGIlQfImUiqwUzg6GjKCyHG960qvv4MExFzxYAcjq7E8LrW/9OXG
n/Cu6xksTgwBtgtK+ds43q/evNrrLHmfxKhTzHGVzid/X0lLEWxokqBvdKwSveo+0iIE1BB/rju9
uS7H9CaF73vjEV+yL5G0xAUp9mU2eTsLtch//2RqsfDryAmQbxumgxEt76n52/hQQ82AoZ6AoQpy
jbeOq7arW9jjRf8B5kCzJXDV/6TFGeifq9fhPJG1pWlRf9C7ZjzOAr7gyjqGBRalaklQ/YmFPm5s
rcD0NhTuBYiSu7kfp7tvS3wtnflRqYrtxv7WuldNR2+Zxh5EdlllWs8ZdnNufKBtjZvuLdzc9vCE
0CFjxGKPq37wa45bXps7q/KemtLE6mnyEBP0EZ46qXMRRShqoJctft20wd1Fa2Jd5s26shkFgn4D
6vLRT/UZfsh591ndYGmTQ3ZAWbzzvDrUuhhKaZWcJsfZKZ5VA6vFwLx3ZywYJMqJQf1lyEIV+NDx
vx/On44VOvOcjW8GOwzHIO/2VzwgGue0SnwejtoD15KqoUqVNWe0yfRgKHggPJ+X8uvgjFfGCGSi
GBmEPb2bWXr/l8/zJz4BYm0YjJQmZDX791mT/WyZA8RPwbZsTujXixYyrJw3GvID4sNh15kV/IQR
QxzC2l2n+9Ej6b6BRrVPCJOfbUOy/VAr/vfn+pdFJZ8LFQkLNEfyW387961w2wVf/1maVth7bGiQ
hNf2TpGvQUcr9MQIMeTMpdtNe4z9/ItXOxkLtaIkIRQajBVbz7BHMEps+ungvcACYITuwGlT3GN3
vZ+LK0jqV2XDhfnfnx4bkj/KFk56uk3lIo38z1qbmcsa6fQeQSPhV4MkvDUuR3jtUuvt6Ocownif
f+q+z60bUddNYEcRTvB2uq+cDaZflEGpLPBw7acEWGWaALDgYdw4onoyOhBAC7vURwvl+ZkE3iqI
5MUbdRMCiKX5hC3bxspD/1J401u1kBCdQto/4bZLz5y0GhbK9rQrO8yKodT87CLDDqjpwwX6brJD
jwVkmsNJKgxKVDqlp6gY+zttfFVqhXaLuMS9ett5k6Ud87qCBpIYb1jQTZdck7aZkKviZhC7pkOc
URpGcVajkxpBB/wfPpxk76beeDdsWLwKiWIz1eyWyrmve+fMOMtKUjTWw1tByrPToMq0vCurcYp9
2tr9sdBY6Xpl+jnxiuo8g2WsXQf10ydxMMU0LaRcjDBKcsxQd4mgLEymHlr4cxxTc3rrGMBJntLn
vQsGzwZ1Y7CLP/U2mh8btuOdqPqUn6i40Itm/Bfg3qh1aOVQUax7e0n8K9XI9J75Iy3WV/U//G57
hZD1Q4F3VRY9KUqsvDalEyoldolCNetGUsVG78v5xoFLtjBxjubRJS+5yHiUUO3fnNa/z9cuOc2N
djIW8VynBrxktN673CJaNMFakyyY6srVZ9AfvJT6jDWvbM3SvMLqa61oafiXeTzLS14boWcZy34x
xk9K+NLiT4E+NnmZMuNxXk2UqpH5Lc7AiOE8d+iJm1fMxg82LtGqJuKpmbCKAb2bsTJ1qidsZCB4
IrQzSTg6Cbv/7miLffrLaRL/srgUlmXqljxOiGcUF/IfrQuWE3SzntkGVa1/NoB+fJo8KNsFXiae
N14z5S7B5PmstP3ha6r3eQjxeLj9rE/GeCvSdx1z9n0O6RWSxnBSvrJDLz4EgJZuo8MuQ99l3JFk
XrVnz/TsXd8w+NQxXxhnl0fSDuc0Z3Gr+FYAsM7QNHt1TXbdjUHSYODWxMbChW0QALiILSszYn7L
Turn/BgOtE0L/YaVplrqSJsBWpUzak3vOA85oQksEa1eB9wnhn7ujJ911HrEGtsstlHzq0HOmog3
ipFeMJ7F91UMnKOa3mYe80MWz4+Tv92prVZlm1ebFw+7ZFywg6Es0pRwLQOShmYfPw7msyIBdIKA
tbTJgFL4RAq0IH3BBhNps+vFzM9zNs77kbjA/byiJWjMWzNFEMao7qd2ecgG482vzbdSVIhZRNz+
727NGEZ7oyC4st/R7uh7T1Q4I4GahOoHUK3oBi9jof/GKB4JS6cZY1D53UvfGdKy7AYdoHZIRHwj
mLiuZ5zDsd18yBKHl9/4EAzr27Yn9iUKFUJUuJBqNtnjW8kdPbtxrUuPm6aNDmzfeqz2GUIUy3P2
00u6mdfMb+VB0Zvz9ZAua80pWmeI5U7/oj6n7TRXi0VzWSdbAyGVy8ePMTjy057KuczpXuGrZqt1
+3Fu8E3wa8RLTtOEkL7fndaJQ8PBwNiwlzZUEkXUxDJ8rgA2xQN1soFs6t5NEAYQ9uf464GfkRz5
yDzg24dWf44qkrml+yWUraa/TeGTZ9jUoOrRRRddFbS9dTldlHKo65E14cDM3LLEDybjJnHgcOZM
fHCo2mh8FGfM0xZAoZXUV2PRDwMkGFfPBwS3xi0uUOY59abq00bsUGOdzNnWH00r7j/NOQmXAwjR
ZoDuSijESEhsoZZtxaGzQG1Te2ItoY0rTHvvCs8g/zr2t9NGEnZQR/k1cByuwMMYmNhOhY67IpGp
/J2aAJ1JGmRjIRA0epcHOfyUjxqjjQgtR+Tj5cT9veDrdXY7hpZUCcc7sroPXo1yRZ1I+M8wDE32
2XlL8IdFf+dpzqcV879p64JJsnaVtVDcJOeycYZAn+f8pN4BNRDKxTeZAnnABCSCoeV+8HufrYuE
hrR1PAxr3uBXgp+J8C0D5JZ8VvVjxAjyZDjn+qE237CxCHjf8cl+U6+n7lWvuUBbpui2oncO04a7
DNjNKbczBnDZc5tVdyCV3KdLvkdIiq+SqZv7tLMwjq5jPpSNyE/qlrVtx666Y7eEscYgGZYsBU5G
hzWGjTF2MNvauSbS4hZPLqdv+oepvvCz9TvsT/0glWqVLYseAM0MCIUGtiF1GoxGgtAAqnjdcH+r
O8R0iRhqJxzJ25RpABN7ngVNd6Y5hB3qPgBINtA7btoZrPxDvxLd00E3HzJ7ZYsk/ZE68rRojKvA
E+mVQo7qxiM2tPvar2LA190LbDlrOBVl2e8gKICW2UcfrpnlS1Frda9AdQXsZmQZByh8ytPG/t7M
MCibJjaKkncBRYzNsJsVByYSn+xMhFDlz3Fx7WAUOhgxwUSnjBVH3s4T1sy9EfRpUu7V7z/mOkTB
kjAGB8UG4SjbXrMwSI4q78XFywymPPkeUzJGO1pYsC48T9TloQpxK0kC84btC3l1z7U1mSC/tTjq
aZXvejlSJ+uts9rVJV7EE93SN2eDSt9JEwPXRI1ERGlm0XFwKRIvUfS7mAaE9Qv2SJr3lOsChMMF
/vLZIS47/A7Jccj1r0WJ/0zeJ+Kyjexfo7hExy5R+CYaH+FOu4cZLD1MiA0MpCGWbuWFXJeHKwNZ
mDTuBSvRhp0PNp9+BY3bHO6M0hh2WR1t+wrnOsY02pR5KD7VUFzVHdMYposNFiZwUn9jYwgIdz+5
jXDzkeYauWe+9UDuHzdesrTpGT+GHlFLsOSaFF6l3Nb4WrlbVN/jbxmJ+zX/PqQkZZeriwBN9I9x
ND/nI1k1pcmyPVvc6qNpwijgMpVGc9s2b7GrTycFXkwR6HI9fa+KJTnh4GJduX6P/4pkEzdUclK8
sJyTyF2WtjUrn52uB0V6O5pDCtAlSh6qFA0rzn9vzJ9ni1BB9V6o0j2w4wr8yQYyBguRm5rG3eZ9
o+fnyZbXv4PItW+0fNdKP5QsSb9ElXxSaYSvOo9DwzCz1y3rLNL8vltfsyL2eaCxlMFvRKxZF9Fg
rwv7+sNXbNYwgm+b54w8XgYEPriTZHPQk+1BBizSCzSJiIFF/kwALXKfEcsJHTbPje0lN7TGZHRO
+sWeSyxp/AI7wkwXe6sxCwABLk1r7a/QLH0cdAxsf66u6bGGA381RnomYuWKnRlZKxS6sJktwKsi
6h5G/+dU6bwTMR3KuvivbWTe9iuVNfMzVP4mWZuzdJHqvKLsdqgMUMCK6sEu/FdSvNOLWT+rsWCQ
ph/qazULsdhIHueds0mf0RpUuMREN8T8HosvSVqdlqU5V+T37lq3Jya3h6auDfF9BJnpSHYRcmm8
7PH+KFAzJTZpnOL/fZxcs3jnGePoI46GVc97b5lmLGBI+83goBPYHbhsnwnrMV4034ouBZ0irmeS
ICkfW5LO5WmIgVJa7jgXnD7ClK/2GHREh1GZUcE2Q9/YSTB1rtewTafopN4bpRRU1Y5NPgIOwDMU
Dvw80qlIcizVbvxDUVJg9kHmFeom13CP3UmdMv+ug2B7rAk/22VG8SbEs7b07rdlxjVnlcmCCU0g
IL7CYBSwoNYpDVZ1u2mmaHauhT2j/sNBEbtbIM9CQ9Zwe5WGH2L9uoqWdU0N3LvaPISls6ajzofF
OwjM0DEgDVhldM4q7qGNcNfOZQ+g1sx6w7LHsWAVj7V/pTtGv9LsRU9JBVO3qmuPjmN6ncYpx/IZ
JgZxvPWd+tJuhQ6EqOoz4/Ib9LVkj9QNPx65cqyVmsRkEu20z4l68WvEkcL8knCwJHrteRjW0L6e
Cg+OizqHULi/1In2La3a5txj+UgsE9uVsUyNPUmwp9waEcKtA17td62LBkOdczzstwMIdblb8u6x
1cf5Y+FeowHbb6+2W3+VmrDArig3qsAnGKO0qXDDeMJUnNnlaH5Gn+1fSy5dlupINsNI0sG8Mnlg
64tbcF2CUE/FPWALmTL/x9yZLEeOZFn2i1CCedgaYLMZjTPduYHQ6e4YFLNi1K+vA8uUluyq6q6u
XS8yJDIi6BNhCn333XtujUFt/dHuO7WsDh4t0yRwuO4XS6ntqfwxaDe2DSoYqj89e4u+JhdVsTvZ
6pP7Sn0PlBzh4KyoX12tPmUryUARdtqshdb0INyJZJc0qycgndlhbIncDFhOgcagOQVd/dvLRpJs
//gush3Sp7dclQAq1v0T4QC+DVrzKuq/UkDqvOsYs7H8HdIFdJrDi5zZ+Xfl6HSPrKmchgVtWPXN
izHn1FxkHLyazy9E8Zv0ExYsLpAxCZiy7Xmu1uFHFMNtrpb5wEDKLLyKhP+YYjyt3DhT+0DsaCvX
G81kOL/q3qTUD2fqal2935zEanhaT9JG+P3u/vWBGs69j/jgromIxBt/0Sb1dV8aejTN4IPT4XiM
KwpnzjjgBAAsLy0P97MnF8Fvp5Q/cxM6B2epEXXm8Of+kYTx+MtzgRY1ExD8bnCBlowSd45YJ+Xk
GpfzCcEKLxinxp5Sj+1oiF3ZN/LDCrjhO4P5tnDzv+eT7gsGjNpi45rVzmYzDS1Q7e7mkvsJAdDl
0qJvnjiTx4gCln9gYkRq1Vxixzyq6rjG6V65m/tFY+kFoRBoUakXv96vmNl6d7hfRht2umc8gEjn
nznmI18ThzsrSWYY+ZtEnpaNY/RL2HrQBN3lQ2/qGveNeAcq5R/Hbvp9Hwldr7nFGbc8R/o0T6Yj
/kUJ7SRJIN2xk4lR2rZ1FijU8dXYwCPjr/7Rbsqfi5KRJnex3CgWVEPc/shp1w1NQA5sk4Dhuaz0
73GBrEQxA81IkYAf3VduWbMtyJQRIZbcO+gKzdTAM0p44h9W9nsasFBdwkKNvo97zLzq17A0+HDP
3MF3zPZ+bPVRKkccNWbXYImlnmI05S0r6m/pI3hbkxbNWSaPQz9sE82l66wzqNlqpxcvTiRjP86a
2b0u5Vr60418y/T4xTSa8Th3wRvlIvSY2c0eCOB0riu4qXyBNs17qJj9OTMh3pH+adgTtLyuDjYv
VipnODSNrN7hs8VHW/mb+w9slExESTb7kYGFObJGXnl3Z+uQQdwzO263ckje/AX/6z3gCAEsAzZH
EHQY9SbMrfzH/TNC9bKJs9t4u6tLjTZ8Z7lF39t4MBdWEFq/ziRVnh9aQVnJmvoFf0MvhNZTOsk5
clcUnaV8qKbxNg3Mh+DneQ/4xrNNH4qrwE7Aod5rVHJfkn1QYx7f6Fy2NrUhQr3VwFoEtQvjiqoO
MIHapU7IjViOZm9yr/euesNHbIGB320Vj9C2tngBGTirotGdKUBUCHTtwPVh0RoGSb95kiONs8Lp
GtDiZn524K3hjXzNwHXySsYQq6UwqOIZp0GPYmzS6Xnyh3II2wVvZ94pPgarhyEnZXZJnPEghm4+
Cg6/mlzA4/2PeTR7brOd+71QY84zxsYX7C83VH57EDrH1/u9sW7KF4wbCRszmtVoBJh34yhOxWS/
2nbWfNQ+TQNlUW5btYy7ZZzHE8W3yaZta2d3H18ausRDk2M76oRfEZQqyFKWs8FPhIeEsBkBAbZQ
+zHxtcitS6CFLdbOmk40qniyPbHmvqg6XhlMi9PKOVNxmkcG4fVN7FcUZQW5tR2QM1fNgtQnms+7
02UnskmUXDkdFEF9uLoLCFIu5fQlZi1I5da/LdL5cih4Z+bQbARn/n2Zp4+UrMmNl/E2FZMpL6AO
psT3j3Wtfss+30MWgUXCE7HTRWuQE/ZNCAi5e06b+dThOo7HYjyp0rzUKGoH6FcGI2/2x209ATOF
KHuraiAuCsgBSI1jf1wWm/Ysih73mgDfYNX8E4ChU0wpiOWT5TS1Odgm43LzK4pOJgssZyF+TWt4
wsh7+xiwzV2W5VUYLfkzEgMnCBgc41fL6MRu8ifqE2KKDKHK5KEtaRdPqnq6aXLcErlTG5sG9TPf
YFhdpCA9x6QHVWnFuURFmK2AYKGrw7GgjJuJf4pGg/eVkfIQaz44Tln1T5PdofZ13cR3YwUbimrY
lZnLK09OR28Juvemy/Cl039jxgqWKXPX4hXOB+u4UnwUgeh/qDYAtHbfaQM9aBevosGQfshe03G9
DPO+tzDtGRpbLiTPg6a1Yuc1lKSvqU08KtsBRj+LJG2t2EWGskny7PW8vvR1+iPGE/BUrsKnX3Zv
nvHkwOndmmrCBxL36kU3AeI64iK41l/TuC/f+harnedQkCT05FAOyn5FgU5UzkDfddnxDrjl7ZtG
WTEXoTt6X7PWp0+jz1GAt8MPca1lj5MR2ZJ4By1eCVQYDmMhONhzRB62lWN8rgLrG+6k2CUjtSmj
zoIxpUgkRHlOIK2cBcA6SevjPs9RB9053ftdqr0WBvg1KmvJQvXF41JX8dGs6ksyym5fVOwtlFWO
+wbldjMn9Kt55tIeoKNxR1aUEIOmVRgiAKS46XNt4mcexXTNB4Ltg170zxMmMy8/0gmeXUqDJYPu
xj91Tv0Lg1S1Xe79D316K2Klb9bkVmSMtrabZDZtbKo4Dnrdl8cZOpjtTZJg1aSz6rPDwMfVg/XX
vTRWE2/FYi7Q42aXpNBAlQgNsKgVctcbjX9y6v6nB3IDMIOn7xt2Ege/NNMw8dRyhh1yKTTXui2I
RjfVxBcYv2v2azCujCXj+zSmlyQr/MeVO58hzC1NHVzGKddC2sf10EUI2teCe9xavkaURsjdkAZA
VemJOt3/4tbtzuzykeJC0yPXbsLuFGyMsznPzpquRDjmsiBCT72YymEvE1go9th+OUxkcuEJsg73
b5aCcn0okoyXdyvLo6V5E1iA9Fkqsk8Tz8OuAtr2Igqyl9rsjQeKGjmWFlMdXQ2/BFuj9QVQTNxc
zKdY2XAT12dntNvPzqTCp00cYOq9/lsGGukJHWcF23p3V3osUrTEmR6ALs4PxZCO0d2l5CYD5XM8
A4Ntao++1OpQ6YF6yPOUWFEcv5S5r/9o2H4GAq9SHpfGg+rSx6mlTGMk/csmfHXc8EtPbTg1/tA7
Bz9T7vpoHGWWy0fEo9d+4XuSJLn5bMHbW8wvhb/kdl8MDV2THdoOLK0fe/G7IFZENetLToiJ5ZTO
ZDIZ+V5Rm0OL40qxLsrygok4PRdMKKh0Rtjqvvk257UDpHI+JKCaSAJ00VzHza5OgE8BcgCTvXpz
yKee0MW3U8alHLzhzs/gzSe9Fl9nTz/2QbxCfzvtcdQzDG/dNxqxRZ7ICKk9z65urb2ALf6T5nl9
XcbKfcJQjYQ4XL0xVteyGjOUnhZyxkA2QPl8HlpbP3uVME/IAQ7AEAhDSQW/QsawsNgeXO5/V1cM
nl2Rin3lrj6Zu0Vm0jEK+600rg6bsKtZvsLk6s6545aXsbNkpFUz/4HVguJM00SBWDQ4u5kHLozU
O7wSWBDcRt9TEVmctbZjGMATdBg77uJ5xmoL/v4jKzQJlPpIV2y8ddW3wx76YRBaf6wS2BdDZ18M
HDa7lFx9kAxfja7yWzF6JvmQEuIrLWsPBjC7yO5aL/SGGNgYlEQ+gt58wcw/+fKZa0D/rBoRedpW
V8XwMs+4oLRkORKZWAkqWKhlXXpXcpDphtS2gDXYTNBBp3o3acnqAJyzbefE454BQ9x4qgmc2aug
4FSHEh34AYtJ/GCtiIxU1PORysCod9vi0ZjpRJpq6oVsDR/CWDvTDrbW7d7z3IjsV+n4SJ9kfNj9
U6MQxMTU133yNJOvziYeTt24tjNBxiqdxUNvorUIhvxupDobOy2TYdJ1x/ttCqr2CHvvTOAyYCTI
m7KP7ry30kAJzdwqKmZ3xkzDjZgk4hhmrsNkwfK2ulRrnscduQ7fb6f3xAKLwNd2yp2rvfQPKkA1
w7KmEdTRf815Y31MpOY1wYJYN59T11sREP6w1ZDkt2h+l3qFIwWtePSYZCT9EL95M6NJUENABKVd
HbN3xa5pli/bH/1L0SpaUFd9ZuCAD7vgZq/8IwGzDbS5gi7RawFkneanbVf2OS8zNnQMqPUSH3uz
rL5YU6bAuzadLP0TEAeghwG2mglkZE/+ZRhldQg0/cjroGV+Qz24z7aLvgbH0E4IDrY/WFORzM0h
PGcY9zSFfdgonTpsUmqKMDlWyZwckX6j+5ZWae6rnNf4RqDLg2iWxxqJJ6z8x7WjydBug/nH8V+s
+i2vwdjk/cylCvTRggXhdfThuo/TcQDweUoLtnkMdTgtGqStfrF9XI1gjeWofWDCbaExgnS0nZVa
rNJb4rNcWjOsjcbvrXDqgGOCx5Y8vcFo0BvEXwdw4u5M5pQj+FiKV4w5e584tDWbFEL785a5Y95D
CL7OfrU3uGs9rRxnDoMi3taj7m+COkkumg1gxvRuMBKboyXFre0Wudf18Y9QhuKOQRm9zh6GrV8I
y8U4z3j5NlQ6xGHajDmd7sWP0qeGLRvAXw1pNu8NrTpXCeXl9784Gu9BY2ZuoKQNWyWtHIOGA7kz
7PJBxATPu0I/J66ln8mycg9tnD+stfrTgPyidaS3Z/KXW6/Hux5LEEb9YLz7RpE8mhVoNJTpdjvM
Q7YvqwUKDyDoTaJN2qPG1bl4E30ptmbQVv/NLt36T5ko17V8k3QoPjbds4L/EK10U7dPUzul9D3v
ToaVzbtSrGjNylObxiNpQgfNB+i/ipd28mJ6lGasuV/EsfhQ5DqFXZa9u1sdcEBsaQb4nY5Y7Wh/
gnMR4FkGGzdpJwPHEEtfFMK7F5qTE9UCGszo2Pxgtnq9L+D+7z6B/4qvqQMHQG0LXKw3/9Gg16ZI
xpmVTGHmjdemSReueHP2lIn8d2xqw0G3Pu8f5bsgex9k7wdLxoAbYiS/ZDC98Le7WN6NbwsDau51
f+c4/nWH4TY1GlXi3EyjLjfDKlk1zVdRjaea9mmUOVS1ouOE7IIx3rATaf4b65j5n8KRlB1ZHt87
InaW69+jZv9igqiRjI1U0s8lm+VdtG4dmd1EM8mskr3djCPSDJS43tnfR+G76HWPYXnlytBJuuQo
1nFfJALU4mYifLu3VlB+72EzJxwXFir9vn9L/keFW/91S9b/1r31/9S29X8s7vr/sHDLw2b3v0pY
/1PhVqj+fLPy+dfCrfUL/lm45f+b7+pr4VZg2tS705D1z8YtqrgozSIVtmKEDMRtDKprscHauGX8
GzY53/dsHKo+uCG8qf9s3LL9f0OaILpk4KOzHMf2/ieNW9xM/qO1DQsOYcbA8326pEAxrI7df3kM
FTW1vp1z32iZxzYeHF8DOvh5kjO26ManTSdvdm6pjxE01KdafpRSpKGeUcLXWIx4qU/CKKnXKgZ4
FEm5ejiW+N00SnHsScU3afnSaw5rqRSJcumfc12EsaOzNH8mKPrtDLVxMmiS4gvOegmEsU/gDGJC
Dlk1npO+ag+tXXCx8Z2Nq6ERW7r52nVLZBgCADuMmIG2gdrXv4YEUr1FFiorXBotIHYOBiCrugVk
0q2K3GBlN1AsznOlk480yYgharcRIdcOyEO1U0DIqfcab56qiWDmGVssnZiJEM+gINApvZI5uWM9
5Mp078phIj/FYm/Cv8GGj8R5di5tUyEQ9+fBKtxdXyTs0oIgptcWHiQcSRJ8AdiifiYpKvwooQQR
i+lfE5LfCRbGR2zUv91gorVJpn+lLH/0jUnj84I518wPk6jQec3y5sFd3rROcA1mgh6jP27jvgPP
ZTKCgx0vnKALW0pdgoXoRGuoX3mhfVilVOtmfAf4+SRpUwhoN1yLhn6AHz/E9k5U3P0nG0WN7c+S
WKisAVCmoCQNzwKL7scoq41jPOUnrhHs8qrhTcI9Auj6aTssI92vNQW5GVOxw76HtjIHIVshGQUL
wD085pshqZZdGfs/fRvtsxbCZQXHTYY+oqkrP2Hq9Jv6qRDGS5axzWYmnaO4qH5husvAgBjPpEtx
+tcSzDWzDbIYlFJVyF0Qz1HlMkK5pO5gweWg02p5K3Ot3PWkXiMv4zc9B1SwZtwCChx3ysoPcfCQ
5ctbJ82DVrHTCQyhQlHnp96Y1fonPJ5Li01A6SbRVNogi9p4g/EhDcESo2bXPJW29qd2cXiap66f
PhKTzRw5MBNw0KebqZOOhyyMA15iffKrqtKL0vwKE9pyTGOsmcSpdCqfEggcA6Q5m3y62fCnLSi2
sbP26LTzNTHrhyCpeyhZUzg1aDa+NV5TV/5VVvIQE06YqGbQ4X9aRFoSLzssc51s+Oz+aBQOCXig
MaNTFZaWHS463Sw2kDUikroOGhApiX3sqYbtb1j251IZ3KFiuoSsNUUqWyZY/kdZdrMrqLygayq4
DC3rigH6u6tr1GlQeWLnLM2W+DImzgWaEkWtPrG/Ze1ZXlvMFk4GOsfmXTU6OqTHldItvA/NG1Zf
gou40SH4N9fWp16tlfhwREkfdwXJ0iwoiKdxxNmULV4vy5nyrWl4QP6AANJopx1mM0WfRK4A2LJT
vwsnBaS/dqxkPE6dELST5iw0cJpv5OLuGu5/19junxZII5C2x26dAOcUkFITXKpqrGgAWWsHoZ+X
2kMyXxLCL9c8H07SHORBFnTXWDMMVR2X2nqD0KT1Ek8280r22nPmbXUWqMfWED8nFW/tZNBZqWNL
Wgb/ZQy4WbE55619v11alLxMXCNPeUdOdZLjwaHPDgULQcqs9hXu4TM3MDtUXscTDwFRX7AzmF3h
s5VcbtRtZPTCLGGgl7vRnik8ZithmtMhxjXl2dZXlekxFQ3JNp/VjU+xwhrqH63Zg4asYcORQAA2
BcUIpCBdWPqZLbjlDu/Y3iiFd14rr+tDr/S/WUlMRPL6l1iHLheMh55sbrJ+U7AQAfG0i+/cWt7m
eHo2PNLKIqmNi6nFit94P5/shw5yYGwbcG2DB8uavy00lM1oTvqWRivtVU9gq4yvHd7hmzEm42PR
rLtAR5yd0XyY067eIzT8JpOOXRAI/3lZ2McNM7uz0l1pHxKuRzBzTo3j9AZPAFSv0Ww9QWNdazHP
cAwiDntlEHmvtSQOzEdAA9tDt6/vMT3VLkAG90IicjhApH0yYWR0FWODiVAgsBVsgWfd9EX70auC
ipCJkxehRG0Cs/g9TKM6KtWGScJqM8hRCbxyPrvS5K232uPspscZEJAeLWxjJeouEY57b9cUcNX6
ydUOgfL/5EODRScfVWSWgHvUT54LisBdj5YlMz0kqeUfNNkgMEH/Lq322R+NIJRUjuUuM3cuVB55
N3KQHd9EW2yxY7xRG7EZhB/v8ylvjz0n2kykb9awX6dZfPCm6TOT5s7RHMQCyYgA4hOQbtbYMFHR
AeZhivqaRVOVUQpGQtZFYsHAQ8Zs7wXqry6nL7yoBRbAtbMree4msuN+ae+cwD/CifW3Tet9lQE1
FzRI74k7NmfM2xe8zOIwBOcgS9ReG8954Ty0XpGT9xugk+Dms8fPXPs7B9YjmVyC0dlEOWNtvLgu
Gg6o9E0undOQ4YtIbP+9JgFPpM7YjENKpB7d12smihdLnnWNlXtqOpFdm0U0sdnZgAWhrlotB9dM
WA42zisYejecx66OvDy2D93MOS4VZKdywRqzdKHVG3jssMqDLu2pc6ANDwtzH6FklWeh+ukWo+Ns
cixQuS+cr8yjNT1H9l1cbQ87kM64avgifnUqkFZbU8DTX+S8teFykj+nftBuqmpbWS3ePyzOUaIq
fVvKLCrn0jxMdHHjJgZPj1QCxKGl0AYgwpDZGq+/1e4PdfLY6GudXSUvA/w6o2ZyHtCr8bCR1mXd
/BDrvH1GcDchKG7ZyoTN/GQcVVp9lY5RHzXS1eTj5XUkXctieah2DJcHTzFXLYaHpzSH0QmdSTJ/
d9dhzomoxs6wcUb/q7Gy4mAIQOpK0HE2FXAqlyGOxOK3Z8VHQE+C4JjZy0kFOuV9ptyudUx26wBz
onocQzGbzybtMm5x9RBmvB6QpOnr0CSuUDuXOrEHy9nNqf7MQv+vPSfFQxNYn2SZ5v1ID/1u7iji
5qWqH8z+gsRm7wILn1qeo3/fyQLE5/ZStflHx0Jik4LM2WoK7GWu8EL03A9HoFm3qtLJpJXGFXfl
jRv+VihRHIHY51TPz7iyUu9gpPm8Ix3BaUeR9CYn/PaPn6IcbPJNFLhlszsd7N6wn2vA8cpuUxow
JsoUPdi6lZf3GxsHeLm85VmEeUA/FSWrQHSb4tnu1ua2Kh1OKO9BOPu2PARsjg1hZXjWpmkTlxM8
LKVeYNrIjdEW4sB2eIq0Mj43pOwOHorpCWAqOj++IrdJTk61oJ3Vzh6e+LE21HjSLQrkaO17sAcq
Bak/vUokxUcNc5RXDd5FWThqWt7/eZwPYT/Al58EarTR4BkF7fnFdKGuwYSSmFYnoezqUHcMEN7S
bG1LP+pj84xp3z8T1jwWrpufS6eoI/gELWpiZmAE8JoEtp5sIU4k10yU4KeLTBLKKJJDp2zJEzyT
QbVbTELEsXZiTPgzAY8wNgF+heKLX6h2ADVwdOi+PSnd/FMYub8NqmX9SOGJy+0UaQRAKq7BTNvH
xvAtcaRHMdu2aCz8QzWR51n3naFi1XfpGx1PG4n4Wq+6bddqt7zr8weYQZFFy+EweSdCvH90RQq4
/JhIW1Gm3l9KKWFogwag/w7j1cI9q861d+h5+B7UOkbM/h6vrc/aOx9An3VnLNMkZOJD5c59OE36
J6k/+slGZ9xhXA/ncnYit6zrbZ/Me7sLLOKmHMOjy22JZtKEekajqLNtj1aBQSVhT8rpYSwHxw66
XWwkFE2ZvB0drg/gGTLlO5jxiCYseI36YsaZSpfSQjeiKTPkEE3eQN2B8dWQzzkY/gxthdml/cN9
tNgV/P7SEYEd8uapddn1znGLk7XnapBl7Dfi6dr1MTNC8V43raTtqPqVGeDx225gSDLp2qk1SK5A
FRsMSniu7U63IhAOy1dxo9Bo0zb4n2h2M6KB02mjNVFikCP3G1oSF3DCm7yCGFxNAAJk7P8CgVOH
k7M8wVu8NfQUhoM2vUNIhxLZL2+IivY2Bk6MpxfF2vSBKNfCPdqL9hjQciw0ED4mGzcD2bSk7bCj
cyBvuhevelyYyywtwJHQDCCYJtTgTKnb4vjtfnaJi1qTuHjY2KmbGV9UUYU0FntR2rl55Pbzt9cC
Ee/Nhnmosk/DcBiBC531JX6lBTJZh8jzEBusbhYyCM1fWzMPNduAXWfgd3RIxjVAshM5GpGxcKlu
jfqzMb0tQzsqD1afHXC081JaL3TxigdWizVz4l/7zeaOGE0NIbtp0pw9ZmAscVibRA6DRpdbgxZK
yL92lb8N6byitD0smB13TwkZeP0VkCD0w7bCP85WN4VzDau5ANYi+QZsPfZOmM0Z0mf3S+MES0Yf
ayYFFvx89p/4Z85uci5YvtBhFw6CwKozgkvI14KLeGmPttL3Sev9DEYttIySMoYpfsdy+6twuDep
dfRPCWLx98lEcbA1PimYu+suojmnU3VLoLccvVmedN6slqPY/2V4Td3yCSKNpEGID1Ydsy1sv7Co
fHYF6Mg23rOU3Vp9y86dWEqagjhexuVbLtZfbajPTcrXLRQqbsDjYFZY83X0KxEs4yNUCgDxicYv
6hcySxHKvvXDdDDf2eds4I9zBUvU05jTnCuS6TbWuUUJAWNopo8xHd1N1HgtqRCP+FUcNEd/9vaW
Wz+2goSENY4VHa3Wd0Nd4n7wieq7RF5yT0y7ZDCJkflA5wWXqVA4ERWx9R4cTAvHPL/Nur0Hiw0x
EYEZqMFqji9fEwVrRDi8WoKvoNV+dh5y4owVe0QLD8s2u7LyYoow5QWk5isspAPs3wfZN+NhgMqC
y7THh9DtjWzYOzL58uy2oxdM/JgVACVcCj9JnDHJ+RBBVPMlG/y2o2kw1Jtafu5475VF/danxu8k
4DpvJRjPs7RdEMbJYUwOyKgGuqwXI8+0+OBYRhWkIpk4iwWZH0Z6H83dUMPid9yNJvStbVawzgs0
lKx2g80ACD1Ulfkxd/aNwl/iSG3zuHgjA0X3VaULvaxlPfDLIPeVkZKI1sZSw6ettjAPvjVsGQP3
ujOsyeOh2ALmB3STxKHXP86o31xbWYfkHLB9vta4sq60JcnNjNDS6JbvVEvTBObkceR67V88/p1E
gKKxgjKL5qWqTIsPpqtCCs/D3PBiGq8kGEeEJi3BoSAdUOdGI0+SO2voiPRTgM7Yt2Z1jKXvHdwB
sNCws2O86Bpu7bCuuAUoNvNxu17ts+onXVk3zwFzohJSteh2GBz41y4EZQKlxJkmg5pS1zrV0J6q
OHbO/TgeK/TotcvUjNykqPFMZOw57RJIQ1wV23o4+dpTkzXs0LEtdPhlBspRUn4xqphfZuH+6vTB
2NIRQGIUJ5BeSAoqcKKwhR2r5LdFYh0KIjKH8j4FKg0y3F9Td2B1OTqeoymotoHkZdn43XmU9bvT
AoUCXnBGSnqefMQbAGeYUviG2RLneRl4DQ+sgdGDMh+K5J3t/b8wZU0/E6kqMzHaSKfZVsM5NjgN
PKM43qYTTB7a7AE4z3yAmth98wcUlpF3Prdt2ZCOSK6rTem42PJZSTW8FYMW74AUUEo5rP5nr3+1
sJObORsW2U6nsaapOaAAJNGZNgddArQ2/Zvb513Y2clnZ0PhzLt3T4hvobDPs6Bqxq+iIBQxFGSx
CosNalA9cKPgBHEpZ6vQ0PrKMQC9CWYV+zMVjthOVf7g230J77ZJN6p2frWa+StWfP4Lb4ok/4Q4
70/Zfoq2Po5UF2HgnCP2RLQ3cEBHVeFQb1lipB8W78GZadU10r3HtpbbRvsKsiA7uG3y2Ns5AcCO
Whe1GrHyaTfSO807vpq3jdmzsGfBV4p3zH79Zhmz55pW09BP0/mS2oodnE3/TA85ylVjtl/8mm8l
AJ+Rf75t5BL1a6uwazzAmuHjmGP4yMzG2ml2/sFBS+uJk1yVoT0CZE3P0yD93Vzh3F7U/HfOtPMC
z5G94lol27G6HTnbZExcB/GGolzqc1RBuxbPxeMMfjdG8dsochnU1DUv7hDEuES09Mi9AzlF/8Yb
KDcmEeWdRzHkJrbAb44+ZZYu+gwwiHDpOctN6duRohOnLZryJLWjn8HWsYOAsuUU9bpbvccFJjSt
ITDbO0tE4mLadBQLQ0rGyGeSDcZh/bHmrniDHXJC7ZE5f1h+nUbEAHWoQBazm00boigOacutDkCF
sQN4QZXK6kse88c6nzlY+YH5mXlBdH2x85C7yHUvF5yTdF54IBzg4+xFwj1ocJE1eY+6Kb7BTgf7
5NryI4eueoXRh+SeN3uvg1A14xVg2n1qbI39kqo+q3ZJL4aeYCbq/2BK7o2atwwx7djrqweNqsop
ZwArCPoBQdi2pudueNt/1VOiR8bARSwvdxSjlNuilR9ANP5KmzBT0ouHHNVn1wfdJy4nHNqSK27Z
eFtBPjR0kZJxwJbkuRYcuv0URNDG603r8fumvjcsJLoSfH6CuJYVUobDlXiZ/04arb+m0I+cWyde
Eg+kladdnFHKHWgmkn7RRJOBvOWV9UmvScGqPN+lOhbLMZt5OavmEX37xWBfu7MIVPBGhUnvBXMW
0TuEclbUJCjK8Y1p5JDAkooyMwHn6OV/e579RCzPAwZmctP5Xx4RrM9YSgkwTbTprKBlBhZWIBmd
W7joNEsnrisgN/J6O/h0YZGsg3vXEBVlxiSvNMwYcbPAeKxi+oDv/29O7U8dWiokhicxeHMI+0gL
pdB+K7d6LD1elomB8uGrEc203M1mc/VHJhWvdg5OVb1iqO0ob8gLcNXnmuKgB0iwhBYKQswvWjUg
sON3WV+O1pi9m+4uEIh/ekk0txRLuRFeQlsxnapJOmUHW4HuYJUOYb8mA9AtxTUZv7zWF1HFyjnF
vMunr96yodbCLh8JPTyJGsKl1s5f5sC1LWiTvRcP+mGme5jaV5J8M70BGZ/LMnGLk8iRzLPGObgS
Ktr6eDCxlM2tD+hD6KvyquNcw7i3GBtjqLv9ijSItSDYYevZwRXilpLTUByYJeVkgwAmUxeho4Sx
M4gcN/Bk99ixbpkRvzqcUWGF6Sayk28rpSgDBZDoZR2be08rXll1Twioa1R8zp/7uOBYmfC3ZzOR
5pKflDqcDtoCQfWo7e1TmpGgGWTCRx9Bqa/oeKEvK95oqfsbpdwMW9wyckXYYvdAq1Lm0WKwd43l
E5LFtMM0TE0dDGAL1AL3AUAvBhrsUC9JlBvxM3/C3a60TGi/uXflDWBsa6N+ntqJcMiYfSZmVtGi
y5pczFGPQ/zkOe/MFlfo1jdeeNwRO/ecgK/a+Elg7Dm5nQ3gpY/Kxxo6WeW2N7Pvwp5sDK1THOrK
usW4QaKB4gbqihHVDbTXAucAWgzMrXmv+vKMLgGRuBB12FuzejIL6wWA+KHEAN8PE333TXkUwfRJ
DO6DlPu8TbsPIxDYh4oEtJvkq83maUncj2xAYivICESL5z/IjHuoqzNmcJenBsojfcz2UC+KIGx6
+VLA3Qtrk4tAS1NaaKYD+eopeMY9cigK1iaGxherSlC7TIbK8/kMiHmtaPQZs3I/p/gOwgRPQKci
o2+f0186iTf86Ws1op3ITTPgJtIdcu28cVsDImcFPFPwjExtu/t35s5kx24kzdKv0qg9E6SRNCMX
tbkT7+yzu+QbIuQucZ5nPn19vNFdiPCsSnU30EDHQlAqI1x3II3/cM53nDxzV1Uc4l1yh10x5y/W
hBOqGftdKdI3I+qrEyFsNsbNJfcxw5ooZ/iHwNFKhIst06W5YUmJ3ewRMQl0xBxdmsZDZB5kt+sh
8iO0mHjMRV6Us/IYhfmatXemzeoTlXQQT8iJUZfPrHvWwEUfhxbHJ8cB7NaZEyyL3fuWab6ePbst
Kyx9SLuTEeDq96vJXENDeEfWTz6R0x4jg9UT9DT+8rIGm6fXL87YPhsTFlBEbczFSqyluq9NzKWE
x0GCFmYwrzM6pw2dODS9qdNJ57GwxgYsnDKaDeZUOf7YtxKa7ypH6U6Jdiyp0MdCrHSnxwDEtTjI
jPjiBS1U5Yzdud1CJd+d0mhWudY4q5Yjk4Rk0stL9lOtRLA0kMxAj5QUm15zu23MIonCvXxSCN63
Y0CiTNydSSa/GAa1pI0rvvB95qChHXq1G2zzMnoPtfKSFD/A8YF+yHdZrd7CrL3qc1d7hOC+z6H5
i3eO6nIUTwGAF4qE/nFiqbnvA/dXWo8n4TOyytU3k/2lj2+S/OmzC9oR+8HwmE/xWTMmnrQd8vmu
PiUyP2R+qDD9DDTCLmKhoDHfdJ/ODOvDGjMPaFXmtrAwyFRXlVoJawTGWyEOzUJxDY0JAkpnsGq3
ZOkZjU5u8TxCD56RFiYB/VZNOuEQgYt2cWfk4oTbBQwafJCsg/npGNm6w3iykdp4QY+IMqhx0/Wg
+2+N1dFB6eZbFNg8hnUqj0X9iAFipU1hcOUH4FIu21NGPYLG/7PAyb82BUszFoVvk443q+5MolQq
wsDBzX+0c3McptTfIFn7lbYauryBosTFy6qrShxy/ymPNJNH7s/MdoujJaK3xceBecMoYErDH7Ih
sDG5eEgo02oeQVqFF7lNcBRglNxmESTSwjKAAjbMbjk0evezReKGLzamc7Q/gBHghA/nb2VI1mic
j3QaITy+zo7lajb1h0CvupVSrlolfs4oqSa/bpbVH7iiGR6kz8sDjqE43uUI97PHobCpVp1qv+dW
5ZL0u9jkUUlm4fBk1tHkJWG6LpU6M5JD4VBGRw6YD/wHcBRqiKlQCGWcOdjLSLYROaIsjUSsDT7k
Gmk3Ayd5V4bYaLvuzZKU3qWoBs8qYuSEjTimOAbXqaVdHPYo0MHXegt6ui7Cg4xQx4Y+Azqf6Vc9
28hOgbAGdQ6LHrO3NKLhIJrsNe+YLSSueEvS9JcWm6dy7l6jrPg2dIRumCkdVFNNl4Yiq8AhWYdI
CwQ5rsB7JoeRwaeeJzoT/EM8dR+5YvZdfdoDJY9d02nKWlyNKjvFGoGw0Zx9lNj+W5dYnEkFkANs
Za/7iS4qci22WJjbt10LGyz3uwNsCLSuDswf9rud9q0mIW0LFN9e2037kWfRN9MGqZlYTAmsYk/k
H0PVg6xACehZl8EZQvWM5ndjquhOwXUiIj4+1gT/FLAjVmWCdK2ZyO8E1uQ6Sq0GGgh3SDcYhTG5
FQ0L8UOnZ2jam4pBzaYKNYMfONRbg/ES4fNBOxvr0RJim+XqlwILtzFng68wS+9L2EIDvKm1myou
PdYYbJmDFUm5hFZyB1oUs2OTHtDWfqhOHoE8ElbmOuE2odPHD8QuvgsIFDZQrOGx5LzK8FhONpJq
H8VyYNCQmLyPflDreqS6aERyaiUtgdTYmhsaglel2RtjlhAH0/bbyLWzE2hX6RmyEi0MgHKlz38k
pd4SmpCnrJBp96TUFDjmhnUisQLk2lS7uV7luYNbPyl2fUVCfZPQuJeuNe+F/VHaNtrnQCTbjIkU
5JqALIUueWtM3SesJcy3Y1Tedzl4qZTDZyvopXdW3iEwzmOcIz7u3VlMBO6hyNMsXhmKOloaStj0
R41PAGkf/FebbTDTY8HSwS5fxYi+B5nv2uJk4v2bM4LY5CkfHQy3A0ZYBg081vNx8ITjfxe7VJVv
U8sYyG0pwkY+fWNqxXkMzEfSoAGo4y9Z5TqJO8FyPAcLpx5X2KaMnaekyuHAoidgSUhN5lTxxpd4
f9zwDrJQt/YbfVs3oK2KsKnXMgndTY4uaAMsF/WuihtWM1yUE0aEYnE7Ahnt1m7ApNxS/pNkZVkW
Kofc3r9lGlmkgJuyrn4cLBjgSRhS7uTtL1UC1pXYzztgMowU5z2JsA33URycSerLRQAxYWRmidz6
YLCnPkqNhMhRvEb1sEIW5GOu6z/4Zj0LFTI76+VzCzZ13/3hp0wm+m3nahvSuK0lfmsBTL1XhnHN
p16sNRePCyt5iCs8LrPhiEd61SL12bqd9Y3VziOagXxXdcbT4D8zaQOC5n4a4qAuRAIc9MnEPODD
CtfK17wcPuce6XGH20TQTYqKtTuYZ22F/CvbqvgttLn04Bm4zDIExVE97MbRPDfopQF/MH4sZgfa
dah5lYnJU++S+9w2L4TYU3/C3tA6+ak3LDYLN//JWtC/VCCewWzS1VX0KNZL5U4SqCkKJ25C+vTt
MEQM73SwzALF1Moo82X7AsvbNz41zkbkGPlbMadbUCU9YwRUO5nDPtamCQ7nzz7AdpbBsDMMXjqZ
2ue4almhmy+tH1S7RjMuidP8rDiFUYMrWs6IdO+g0x78KPwVz9JLE+Uccx9SdN8+00nZDapvG3WA
BKTTsq7RmuKqdEabYlAmOC4mjxJXrS/OWZVlzP2aP4y+llvbAW3QW9mpJFN9xPC1w7GAe6nchdO8
1nhnazQ3UIEsg1w/5QZry2ak6o5UtoU5scsT8N1DKBObGV2zxz4u7NNyp9hdrZ3WfU+M4DM21Ss5
ZhvDLd5spDyB/JwTLB+9QDcntGNcpvJgF+WLGfgfCEXGE54rdwvG8gO2yhNywaMP6mgVzflj2tvq
YEU424IwbNdcdBwnnDG2eLVxJ4N9IkI6xDcG+ID9vGFiE3JHQPex5mmWeUkXEwNP0s+psPCSMopG
qdN3DKTGYxxkgacF3Y9RYyrOqPlSL18Qh9/CZScg1OlGsZJmupiWEIUlKBuj5RCqnQp0vNMWhF1R
lJb9Y6eh6WDfHvAK402RZ/Xa6aV7HLv4JMCmsoYn5b5Eash6y2sWWYaOFDpjiIVUjvu7SGd7ZWAx
dgoNyPlAaMk8eEE9HCLuHu5kmWDr65eTkJEi7prP4Tt0EXeNkj0ltMlXHtGN7UpRXpQVdcZ1Gmd4
8g4z71yU2cqwC46otHxQCWf+wOOWpEpKxngC7d7QN9p9++IOIWGLMsF0lDQj6kx77Wc5KMgIBlDK
fQJZj6Vk2TyK2NJXoQywT7mdIPJYHZilBWsWWne+FZzSkl2aK/irsiGA+0sT5ivQNvMlrfpvI3SZ
VY4abIWIw1ilHRk/PYmUqzrjVCwT1oS5+2FbCAmTfL4jA9KiYR/alZFmWNOK73qPAERfgvdUEe3K
AGxTl8frloKDoa27ySorJwWRD0Twczd01pLwJYdZ1jrdYfuPZLgvZfkhlUtn0vqgiyTKqVZxvLqN
dWV1ucORwMihQDmS+eZ8DTMUTGqsLkk8v6i6OFSx5NNpnvo+vsZUAhL81xkVyiZzO3mIAsoX06Zh
surwE2HOW6bEdYBmwxoLY7kOdIUPv15nOpJJx/W9vHV5yrjGQXFgrGjCsZjTuXE/HsfozQiJI6py
pgGKZCu/XyBXPQlv9tDQI6lT1Ncv/kBsNpzARDGMy8ZiH/K82o0TVmDTd6AOsPfnyo5IwXYh71fu
j3QaLtHIlLASYsXo/sXuQ+ACyo/WYi6+heaylgzsQ1HR8kOYwZ8SFVjPxrcJHcCBLY402E91fEEP
LXbYynwupzd/CL8hgEA7wJzVGFG62S0ZQhmxfHkYnofou++o8lBOTCOQlMWa+1ixqwwXPUPHdRdT
7B2CgtEpwceMVye1i1pt3vYdAeaRH22RD2bbUCjc9uMlCsL7Upf9akITg56FwmG0ulPssz2pSvpp
NSZbVLTBSdDDHh2jel4sup7ZNairQrUtrUVr0jn43TJ4/IoKy0e9m5jMhGa2ukmAIpgl8PKkbI+V
1kGmEsGuSnNFGzkUXKz+T5nIR1oGavoGPycnU5rbj+mM+A4BEkWej7ktyw/tUDxk7guDPNb5k84C
hseH5tvijkkhxdwIxwrF3s9ahB/1gHIWWcRKDkyYk7br1iAQvLyJPwONjfOSHQsGBpwuf8y8k/SU
xhbvEzhk8mLeLD35labja6Zw4GsdtOoQFzU5E0ZwRA/7NMOen1ir4wFHyjwCAq2B8TDEpSErdJg5
mZXtSQWnT8g2VjgsjpuMzPQcqq6S2IhZVXsyMrncUrHTB4PQcGmz/x7mY9lKRYgysg/M9kh/I2xw
ZX4Qiduf9YlAQh5SOgwjU3XzI8Xv/Og2TKVqoEXsTMBsqgkm5vKdhMw9oD51O2EPF9xM/hqSFz9A
cwmTJUdmzbR23GgN7WXX9ZDqyh9Z7XOXIOUbBhedGc595hnIuWscOcESLeJ0hTcSdb+Ovrldc1a4
aenWwzcAe3LVZOl3AzshO8bX1EJbQsLND9WrU1ukXjC3l5rHm4kqdhpHj8chDNeOYql7TxWbRt8n
gSVRcJIQazCdle5LGwcPfT6x1WyYvuAf++wo+dfCDNljO+8VQa9rim5WegwwBxTrZR1XxzrXN52l
PSZRvJvb9mwlAMAYL/hOh2U0y4CZt8OFo3KkgTog4UaPzY6GA7UJ96gZNy45RtsYDNQ6im0GBHPx
Q7OXqEQEzWRQPys7eJxhFGx80BUbnvLfRk2F51xzd3jf2kOdmMuDaFl51Ehu7c8W+tTWL2PE3cD4
vFATby5ABa5eNLCmT7McNfeiE5I01GlYJSVdcyqQTnXNB+C5i0RvhCgP4UEi1FFEDfhoXXKfUa7S
F+Qb02AkHqSXISVCRHYKSL9DO1QNwRtBlayYWN0MofV9BGwGU0DnASXlJjHq8Yj5/pcfm/7ez5n8
xKVmbmd2nQRnGCnG0KnY9rAFS2AgATox+Ab9kTv+QVQsjQkbYyXEdi0sNaaMjq2vyhhPrC9ivHCm
7TFKpbu1UvXTsfycySCIp7Lhl2qsfdrY8K0drCNnxl2nm4SDi/anlUbvfjSqXd1bR0AFh8BFJ3Jz
ADZ0OYzvmVpZzdE9DFk0n0AGQQ/qEXcRFxJyNSY5E7vJxQOgq4GzhHtq1aOgZNKaKFjdSHRzn1yO
KsG/HkN3w6HpeJNiq2bPawzIPCUzNAMN9E4WDPrF9hGGdYwzWLWkAUv4OvTcZAzf0gWJYQEmKpeE
HdJxkOItmUsj+Oc9YZBPGbBu3IfJI9AFY51PLR9NEO4wJDCD6o+R3SHmQq3vWMphO7rMUrcTPj9L
tx5bYC2TidLXMQXWBVDIW1/Lqv2khe9MT5YcgXMAsy6OY0LJY4PaAkMAO9jgYPcD+ItFL3QZm/YP
0uMftbTRDxmq6HnZnRRhPa45rUmlDalYmVczy5iSA7XZUwmvYx/UT2B0vGVWug2tRQDNhn5K6FWx
SVooPuhYRhzlRRldpeaHm9gNP8DKsfryUlNmG8ZN27S1forZj7eVEzJkTP/QiaZdRz2tFNm9thaQ
8ZNjNzBFAwp1lDtfBO4RHdm5sthAF8RyZbN6bLrEG4VLLm4xv6o2njdOn/yKXGr5nIwKIsCR+Ajx
XM1zcEgDwnbWrfbqGygffOGD2ACAdvQjti4pD6Wp4ithW40Lj0h72gX2arogfJAiPKWwYEDeUWHo
TFIs4zD6quIqrdAiYlIzZjKkzSzalKViep6IS+IykIvmV2FmKwWj/uAgFzRkt20ou1fOpM4qsrPr
kuRDdcYZRRF4pFoaHsIEkXzpj6RtYjvrnD716Jm3iKQ/mzI1PAA6ECEowsPoBcVkzk0LwW0G2aYj
IaVRmiuPk/EYKtvrhQhWZcZEmevllx5wMDiV+RijRqE7/gwHHj1mjkRGL2hx06L8aDSQyaGJM332
5TmcDcKeHCbWE08Gv4uIhdYW/ZrRI/rEbNqan1puHmpXbYcEq4loc69oR1Z0svJUr31vY2rlbj64
4GVXmIJ5fvXzHk7PDJB0yY6PcTrKEBSXFjXnFjSNEGiQdNzP60L3pJFYLFgIoC0o04PW/jakkQSR
9mssGvsi0LjqNVqOJMwMr5TnNnztshBsQs/16GSbTpt/SJU/hWS6lMt4PetSpu2QcHz/OFfNK/4O
pqSEoNnue+k42fH/iUfvv7Xf/c3J99/+W/8/mvRwtv33Jr1dlKd/5J9/M+nxH/xp0jONf9hwMIj1
0yUSNeli3xsYGvz7vxnuP2zwCljKdNx2Ov/Wf5r0lL749/QFgKnIpgdq/58mPdv9B9GJynTkMkVm
Jy7/T0x6xleovy6kIh8Zs6DCJ+jIJcniLxa9uBNA2Cz0FFkdW4fKdu55OsAeBrdJpTi9tRQ+m5rs
a02vXmLNpK+YihJaRk/kSdegFLdGyjAwIr8JxTaWjIy/ZlMA8ndxp7mCiE9h2NYXrP/Qj7Y56uBy
XX0kUAfPHSrO0HfWcVuzqXVtY0/2HUPWZhnhjIjeZt9EaAVKf+9H1cyu1tR/Y6zlw/36osQtVhys
4WKtVUu45V8+LqvQVdj6QmwK2OmHttJB8mTk+sG8mE85GxNsa0PBWshRT1XuIz8Wl9mtKG9D50fQ
jtiiQjxjsKSmdd859fYv1939n5/O/8i77J5quG3+/d/E1xxQxhSG5IPDBiZcBLhfgkfq3OApkzIR
DKe8YSEWWHCjEYi0WG8+7Lqf9lUZHy1VRp4xRecmrq4WQ5OXrORP4FXw0vPgoZz04c6uDTIaQzJJ
JnaBzuB45LmOe818QJFbfif212AGFED5LPXikKb6GbG64dVYMQ6t1on1b97aVzOpjvQD3x9BD4Yl
DKV/iczuEHzyONfCLSXC0W6H8cEMh7tMu7eapkZBo2yw2/EOfttrx/bn3QBTS4OnDhoXtR66GlLb
bDdgeCP0Ntqz5vylet2/FKaC9jsu4ugF3Kl3jbO5XVPCrJmMYp4pwn78TZiGudxXf7u6hVIGKZ8G
97IwlfPl3UAt6/paR1btlMsewerOZMNuM1t70e0SW70q6Jub8H5uDFwUNQHc64xEiKcs8qEcs4op
F3pN/b/wRzcAq4ZR4M6wguJBuvUjvW396lrAXxC8FPdW52U60bdkRHyQrSZfhumcW+hPAHtX+6HH
FRq7pTgQ1oAwtaNtxyQfbrkOQSvgkMepyubqN9/pco79/WOQQgiDQ5C7iSWJvfz/f7mftAyTGtpX
HbLNqgUH8YjUsoeUwYIIwgHeQj2Z32PirZK5pwtEDn7Lm0bZzFAZ1++V/RTghDC8sEMO1kYFfi1v
3OkOo2keKgDZpOsZKZMXNy1Qr+jmCyphksvz+ihLuTRbM3jnMS/fSlg+h5YQ1SUxN30doo79GiQg
cn7vcBdgrhyxtSgVrrl7LCAODFL4XGB/QTA8BGDAnseSn0eXyJgvTK5GXxnMAReebWPghikD1NzS
dwLPd5k0CQr2AgpkxsQ+lVO1y0u3Pjdh8z4Pozp0AsMdySCEk45z9GwUVfqa5CaiQMJ+DwTe+Acn
pMhw8Li5cvjE9DN+L0umOkTHOV5osreTFiLSnJmMNw3zW5VU9arFtHtuHXnPnPuQQzw1VjLyRJVc
TIaYV02h+h6RCB9IOcAoiyo1xT07lcpFJBWcstnAmIFZwyvDEhZhFuoX3c4vbdLTlOLZ3FeuHT9q
yle7jj+P217/kaddtkZYtMxcdATBGuYt61r1vYPzt229JhInS5RvojZe69wBukaP/ecHVzfsO/78
LW4EhLLWXEPowv2H0Ikr2lAe0p4OBicxHa2WXbU6cfdu3gyHvJ5/NL2FHRWne0VoCjupONFGHNVu
gjmrT86c9e7ejkyfXbfKnmfmcZu0QpxDaBhsYrqfQHC8pfVejMQWzbLLjl0zRZ5ZDbu8gbIfTCZY
wz6xaTgGEIwGs8LOjqIfbFleOcTubtQiOYTVDuBlc8cQeO+EeCLqpok35sL/Q1G4Adj14wbV4bhw
KaqxdSBvQmkwdNlzZ8/6XdTNL0UTwtaKhHEKW8DuziiW3JK2W9HevjptXV9E1ddH6omjmDrrKubU
PgQa7OB4yH7KoRgf27hNTlEMmjL1Hy3iHI9l0rB8YgzM7uIe7DcBJ4Nv4sDpnZPE2LVmBfQytEzp
IhP/DikRb/D+9R8oJd/0IFJe4c7u+fa7tm9/Dfgf/d8dE//FKUExJKASOVRL5tdSgC11xRTKEhsB
5v8sF+4yFJY/sLd1+9Zl21WVf74obWzdFeN8Hko1077UTtunjG8h0HAXamLgUE3T8L2Ig4ujzPlo
se29/x5kqB51P4U3ZLnJs5v478KoMBXh7PrXB94/BYPhyiHk2eIf3WA3or48nwMHIIdRzgqJ3uQc
tJCqJQ/SQ8Ils84sa/oGkYXvJow4nrrpuzHZ8r5A1lcnJWEWOpw8/D6kxU9uSCoYA7tvI/tbsCy8
s9+81AXO8PUJRfFlWq4N/wUJ9d+P5qhk3sJ+It7WwKr2YT0xlOVIzI0a1d+SO3CLERjNyj4NatkE
SO1BOVF0nfDO/+5z+wo04eFPNIKiULYIh7TFl7rLYTxIvluM33ShgN0e9jZMvns3q7fxEPonK8/G
S2evyXazDnEITvl/owYx/7kGcSjKhW1yMcKN+cpV8e1wNBm/JttbBeXHeOW7md6uiUJ2Bv1wZjM6
Hcwq3soRIbKB9EQb8mdoOfdpXzMfsTQORyMix8EEOT8jarZcsmg11k0qZViYltukaDIUqwAPfZvS
Wvbteyi1P1o1yk2ddvGmdBEbIDQkIyCuP5won7GGxo9MM9kRZfr8YhEuasf607++IMRXHhAcTmZt
y/umKgd//KVVMEtuUWoF3nxDCCG8t+GorPyg91n2VPPqVl1uJ6+1M+x0Fsl4lgJ7PxQmyhG9P6J7
Q30Q+ngKh869OtKCOSHwIrMWPIvAia9t5da/Kdf/KRqM242LxpJAfhwpgJH8/RrOMyilUa2TP7o0
KFCGt4ULiJc//BYWxEAhzCSKr0Ee6KAvwD5DTKvuqmtFpmMK4vCgOeMrM2pk/hDA9q0N+z+o7DM+
EXxjJGs5nbsDt/jAQK7/XcH7tTUz+Tz5xB3hmC6f+UJ3+WttFAgtC7rCgXGbk+ziRuwYi2q8L+qO
92O7L2OFaTMQDvGwZrMAQZmV++Qa3Cokjfw7OzDyx2zO4502kcFRpmy+4gKpTj7Kk8jR2CXzfVz6
8T5tRHGJRcM0tlbF706Sr8f37Y3QX5qSGF8uneWk+UuR15oUOsyHscXLIfISxzV2bRz9Yc76662D
0hnsDr1ZA3rPxaVQ2ScPo+qFbgL6IuORuILqrjRKVZfQhX99VVvLyfHXY44Xx6vio7YV/8ivDbDU
hlYLkbz/eYkEUPLaIiaSkFSWPQKZh6aqm7twYLmIGhSPtfbsLvBIhtTlxkWSeOia7jPJw2cHQteJ
rBNozKMPBGF5SpWIB1O3CS/5rKzzGA5eNLMc7iEsoVyf1IVR8qnvMMFXqWYegEFWxyBgd1JPqOp1
24WJ0W+srJJPrG2gbrcoDqCVYO2uooeBdDsvCELr0liDe1xUmhOw8tO//oT+CSa13ES3i5Am3EKN
9OW+j2vNqGVG5N9cIugc/G4/dfE5zm0o905MUp3fNEy+2KFEEcu3fMjIDuLdTHoJxbDVZ2bTurNu
hPYIqDC4aMi/I/yyh5w4Jddvsq1Tz+H3/5tXDftIKJtfWIX+/aLrR9Hp2M141YBAt2SvM3lzZUMC
E5kpQVnPh9ggyBFx9BVPrTfgxzsnqYVHKKvoRoBboNVeww00Xyp5bMJeggUhSyTvLtVSo0boPn7T
vUsCC/+Lq1GgQKbVtSA93q7Wv9wqRZI2CQ4oriEShnfSt+1TN0zRoTKDDKU3pqGDVmXFuVIO4+Pl
l7yQT3pdONSXuXNM2vjILWx7t/8VLH90+90QxD9MZtTHOQGWPw79U6835Qn/V3/0natuxM1DJLFo
D5V7sruuve+a8k210UQUCH90e+xqvXwnxW9Zkij9BcsfA12pjPv+FnhhpdiHp0oDByeYy2B8ZcMz
3spBMjtvt1Gt4aVMAB3AHeOuMqSPJBwvvNfq3c4hlOWRziTZdkvuBt4eIs6qYRU1ZrB1WQxz+6bQ
EkP9PGDKR4RixtfIjVhnz5L9xOTEe6c0x1MxvFP/k0EdJ93VYdnzPCM3MyoSi/4cJZnMWLe4xifU
59N0choDLd3thTq+c0LN/K65pAYCsWT4NM/4LCIbdWmnPGFAj//zuxhEATaeLRar9XHf1r158WPd
PjJ397Qosa4aWYAbIEu4RhIWK3ammfc9etetZSzOL2DlbpomzzPB4ns5tNELTophD321fQRXgu15
Lh9mdpEXm8TAAML9c2u7424gPnE/oGddghcCHIbqM7TM6b03Zud/vrTEMjCikia5DrGSwAmlhbfY
KNzpQeU1iaE/Mthi0xdg1HbWTB+z5xZQ9waVUb0x7NaEcJxEb7bdPlX4I5/cyn4l9HxrFRN+jq70
N6hF8Ei0SNaQ1mkvUMYBe4SP02ihU2p8/XF0iHsj96DbquEpsvTwSZvn8TFTG2W1p95NsmNbV8Wl
ioPo7AMr2GmtZb4ppg6ZbEgHxiNgJoO9C6Iw3rku6tas8smMcrEZO5jwWGhVO1P24SYbeEboYAh3
So36BpNi+DAVJsidicmJNhMSJTrO21pC5h7HxN2kmeyfVKpvamlkd3of4PjtIdynwDPXqrHmUxrl
b23nrvoIcK8YmrtWLurC5XAHsyq3Fh/x6fZLNWje7ebo0Ll56GXCbeyOXl0H2SVUL21r6Ti4MczX
IabVBInzpbKGB1sHXJAnqH6CiuaYvLhThH1np8zh1cnL74ObnnR3ah/SPL/e5lIJDB5p6O1RVAab
5wpzJRKCAEdm98KAY1wPALrPDSsCFvGkqljGMJ51hmE8+bZx2jivJZbT9RDDmE4K3Jq3n+rcZquB
y5gBbkt0SIRgniJzDbQPBVEvS6jZ7ZjsCLfxMzxdxdiCQBG5sdcjiZZHDeURj4a6D2v8Y2YGZjVQ
hbWfdNXsZxR+aDay+JPBzF6O87d+iR7DZeLYTfEQykKy56tiShYr2ZmzUASARuOpRhlDCB0RDlZY
o/NHljUxwdgFBpp1rYAXAdUBpYykJcQ5hYk8ZDNkW4W6WFpXev1yw2PRLa5BQ4vrJNp5yLEr+DQG
WxwwHyMLmUs2X5qZAxZTh7z0vls/lNA+/5xY6DhhTZ89UBREvzLUzkj/nOgQCT3oDkCI5yuwa/9a
BPV0zIzB3iKLQu818/gj7d51ATOjt+4PYQzG7nYc+Jn/DfkPEhSRjVtN5vYRXC5LVNX0z+nAhrWc
zfY8RXdzTaSoOZnvasBH2syc1TksAwLB/E2QueV3BDlTEadX2OPaperPApvmFYX0Clb3tW3TTTFM
9cMtFfLWqt+GKDleajQVaHFvo6QuGIJjk9n+w6jbOt9tzuMFmemqagfcn4lXuv386TvYKsZotB6h
tHoQe6JtY2cNjp/SOuVWi4ME0dC+zFJnJ8P+WXAaJwvL+/ZLCsoK+HxSe5aDDbgvk2mbtVkApW7K
PHwGVC+j+8QjOpTjcyGqnIUk9a6bvJNmr/8UMv6JwhUiG0E4TJ0cxmMtOTlm6BPqw+kxpn5xIfY0
wQ7RM2bTOe487BeDOZv3cwWb43b/lUgzMBAMi0N5mQfNVFaniniTzdzIp0FnilaQe3M7XJoMwJpC
/OTVsiq3/ZgPHAzU/mTqmBtN04I9JogBiJ+n889uiObwMIDJGNEiZHmKIhsSHkZFYttQjDV19MPx
WaUit7hnfuvf2+byQgMXF4kgKRRwSr8laA04+jB5XQTSbpnqIcPSMAAhVFDaAvwo/J9a+XKbZhaR
Dne8Qn/fTZGhr3sr9+qwD8BiYOqfQC9tkYxvO5b7WzNAFJEa/N238c6cYsSfI4H/H98cgz0a6OVj
8XtjlyjfvBp5W++EZj7fPqLUtH4lUY3b0ozTC47r3WRK7XS7fiLp93RHQ31XSsIGnedxps2QefVo
BpP91BIVgUnkdp+RVx3A+esC1Fz6Pi5C/zxUyJtvP4eImF2EimQuxI+6w6qSiFSse2xyEPvNI10F
ijoR6nvLDUnBQUawgo3Har4mw33y53OaNvggVXHEu30cVY9jUnJ9SIwM1lQeRYtTyg8QMNbpbrEE
upQmLeAiOvhVrx0JlCINAtcEgbrrtrqU9bNCvAXSemOzrSnlXUjaYRUiOcZi3D+H4wemLrY+/ERu
hnqnVZsNDe1QMqRBVGw6P+WDmX/njGLzt3KYMJM5RGs86tQHUBQjfUbCNr738KtQ2QSfPBxv0C/G
76l8lqIvNpGNLEoTZKWkEw8iVDrIBIMfTRV/TxwU9zUVALSCsnI8w6fUCMREP2ccQ38zNlvoKsau
SkxnOzOevp/G5lqPOjlDPtkbtB8kdCEdOQwugtCs5BnOSjnekqytHZ16NXTqOo8nxXP+QDRDv8vd
+JvVpNcq8hOvhjRCPMfkAW1gCBHFJNU5U3ixehoW8PojHirShcjLDfCI39G93KdYO1MVTG+5P5ne
6HoTTEzAU9QH+EuiZnodjfBsh7RT+C1HXk8sc2/I8vNkY6gF27EWidlsC10bPKI69ddRZC9kKr62
ab9TloRcUa3yEoWUINXXjoiJwmoxb/jWA6YQQ3kdS7JG0lmeYrYgUxTeU581K7NtdjOunxGOJ64u
4olbh/wceU+CGPby3niW9XxxGvXLlv150PEZ/Adb57HcuBJk0S9CBLzZkiDorbw2iFa3VPCm4PH1
c6BZvFlMxHsKibJNAlWVmfee22s/i2DUkURsQ3qudHlnSPqSN0v2RRzfhDXePWIiSD+nb1ABlIK9
8q+eBbuTN/SBLkl3dAA+K15+MehcztV0MmaIgH2tPqetka8ZVGHEI/rhagy4n0XmAeJriZ8gKLHl
OBrECmU85WRAB/kJW9FzmTgvvxdKrKBQsuEyruNWBRxRkwDh2UjPKkgBwq1xg+MkLZOb4pY7BJSB
LEldsH48a3j2RucuxZfVkQ6r1QF7KRlOKA5xotP63sw9RAWTkKBBWZHiAHAFqcJirKP5s+jxmvHK
y24mmorHFz/HgJ1gNRDK4Rv6P5CEDEIiMDO59L7SeP5iwnEup+4xqPqLoyfMqaT1rGpgrjHu0JnX
zkOslsdmnAjcQIzTGBvTWlHBv1st+RIj/tWNVbv2XWk7RPwa1o4+0UjHlmWDTEQDhETAyNvC9SAO
3MMaB79OxRk2XzGumuVPAfDTLb7s1Drgfqa8iz7HOqPG0M2zt6Rbd9WGk+OO+O+dWX9PVbpSpzsM
D3gvJwJTbwm2GkX/aWnRexSW2dYAbDvrsOGKLH3YBhu92w7bsTE/eLoW7RFR3CGe81yvoEiRngHL
79yFibID8vCWQY7dyMnyiU+c9pnVMr5cKqlsPKJnJmNiLv95TQ1tmsjn/lW8NOHJ9i6CDhXQe52p
T+io6zZTV1rPLL/Dq5mwQCzCTHJiTO+9TXPvVWhT4Cn5+EKKjXIUtUc2A6aDDz1k/DaISeVIsUwe
+vZmRM1zQvrxR9o7C3OcliPWj/xQSIOcW+IJUsn+2dWWPFQzEbcUs/exYeqYe4Rm584r6fP8HSZU
dXPb0aIEXLfuLW5WAV6ENqB8r1XywGh9GLhfwd2t+tHeDB4rZO9n5HEQ5vg0oWc1oAZqmj8kbwy+
8cO0ugfmjKYW1s8rJrMTPJNg0qPimYNnuw+dSvXDWiJXJe4VQBAd/6bYwnsgatIzwZ9AgpsEFoqm
cbHwhwhoGuxPjkDASEaxnO+tbNlgJoY9Ck9eYXuvcQgiNXKNTW9l/6bBuqrErBh6zVNOpqLl7MIy
9sVU7GgbBUVerkzMiww8GdxyIGr/0XULLPigmEB8p8eAjfKdg1/gGs9a9aEO+WeUvCCHyB4xXox1
J089WCQq3qsbm/96nHB93e2+EnT2Vlz8CbF5CMy46MakeY+xhDaZrb54KoYfZFkbzfuT5oy/cfMs
2NkJbguF6MriILCyxCQPfaUeFQMoYq0m33VHyT3vqhIWZ1qHZ9iGGf9q9AMN1I6oJ4tBPnHB2Hg+
EUtdSwXK6Yj+gGhNPA/UdQmuRLCCZlyQbZMRRqmb8t6G807tZi42QbEY2aTTtu6LhjZBq1huIO5F
NpJldGh7ELruyQJNtbI40zK0nfu1B/tha8N5czK8QvOkpwvy8Z4l+VdbpXpQEn4N8aRU7kYpTzXw
gGMHN+bk1P1SBAJOjs5MiR+4cTgXFM9JtxCPznRSZzNaZxAdbZR1xoJZwpbGJYC/vV0prHGVYBoG
c0bFRUFZQATKwUUTQOCAX3hklJExzhl6cFa1loHjRL9HRMAsNyWwaAaFeDOJBualYVvPFTWwEgBd
+InXPVftxrvWCR6RaG4efRm/eE52Z67ODLGTE0AZo9lBAgTZFePGo7sGGSw2PzWNa55nlmlD6AIz
5PFi+Zc7kTjHhEvBdee4FE+vBXDJvRKK78bWF8ZACtusFV0wdPNZWCzXbEAPHL26kr6pP/3wo7n3
mLVdjF8ZAZjqhC8UWoxFYn0WMlfE6tacVZr5z1PK6hrB7Mpf8+5vqaAiZDfg9rSi7EAFvTIgGJRW
yhkQbgvS6mNrATYVHrLipq+D1FBLYrztArelBOmQdhsmsukrUAkdBiFrwjlTAbhkPaP10cWrMzl/
hgJviE1PIKmBlkl/UM9zeE48+2h0nm9AYCZZYV0akKnskkyYxLhbI363vBIBaYiAg7fLn+WOxhsh
ysn4ZlQoZVGvIOmjtXbnKLAtaDWDTOPUPySGCwwBgaSglCkM2K39OP6zZfqlukQ4zi1hXDpHSLdJ
CRsH9uKQpkvFYzSXJH0v6J6bmOIqRqWesMDos2QCiYtQNI/3aerXbcSy17+0SIOS16T4l+TvRmTi
uIaStMnHobslSvRaz8RSTQRLHGY0k2/ELZ2LqtjiChovtZ3oT2nFhIV7HrOuXLHnpwdUZmc3sTvK
TQwojavqb3XU3kzl1OjZsZjHle2KT9nQQQaT/RLDDqC8X6X24PiApo52SlM3KkyAvk6ecHGiaWzY
IBY9Fbiv/ZRBi20Rl7fYgiY/YwYlfINRK5jvUTmAGofPMgx+xUsJJ2jMOQXaxjFmG+LvoNsLmKsG
SSLu9SLS4HCPoSn11UgLkHT6qOK9A95lwGlFtTFcSAF2nOAxqTrnn2L/rbgrf9zSeKYqpDLW33r4
OhjUTOIlcHZZmwHM3nSwGewkx8xGokrkSt9/O3Fg55uwuMTQaI2bnaPb3DvaU4tjxNCe1OxHKBz9
EZNxdKEbsWhOjoUSsLoOOFEHDPHjJZHvQ3jrMYia7Fz6vBP6VgnJOwmm7sUonwUi4Pp1gE+jBNO4
iQcgPL7GviHUXRaBjaICK3qgTs1fA0lwX7JVy2/HFvyFCHmuk/s+0VQsrD86iMMuGK2tm4KR2w/O
sRPv4jijKUETkG2wUrANNq9hdrRd7AxrR4KE8E13HUOXKz/i7Glgyc1WNk+3R3gLzl3fwUHheSz+
qqFwcDJ3jtYFXS5S4lohDXXskOS0dJgRC/e9wipTxPAMNSe3N2Ummk1mrs0u36ZOy+tVUnFBgW8E
oX00jBOpadvJhpuAPtgvk1x/Ndv5X6GSaCktYqRmkYMab4LQU8rvrF2evwzkqIG8pI0yb89Zx4Rv
ZA7XkUpliyfNywjkAy+Iqx6gnOvdGlpRto3PFvA7OAuSx+hOzrAzepngvW6Z+UoziAaLkDUyCA5j
b1lbA8bNdR4hRMGAZ9PtnmRoWownPOfsqQyxSUanQGfBWXekTj9CE+EYyN5sPZLLhWQSD/ZUnY1O
26s6x+RMHImWgr+C0bkLFyzFtih7rIKQfbL30cYNThiVSd/H2Gh9F8yxhU0eiTFhlI58rggyCbM3
taXypP9LX3gNl8EDiuEY+7wnEhZZ8gRHuOzQ/asrvh2jt9wR8LQrgd/WUXbksIJjVTbJHakXPIta
qjvUyDkCEDJ7dlmCsnA8JVjOHiraIsDwbrN1OoGbRbDvSaRwhNeV81bnfmktZzWbL6zrIEtWPSHd
WkKZrdUnqdLjQ/O2wS7dYIzNKNgJUuIg6moHrKsJng2yLaFb2BiYw6QGXsIyMKdn6TX7wpiPzthi
6qL1MLpQsQtwvy77l9h1OrxRRkNGVPrE2h6G3jrHzrgb9CdIGtuoM7dTqODlo4wlc6Fj116eZ4YP
4DR134IxodKeQl10wvUbSK/y3ZlLnzNYkosjAclY1lCDMlrCmOZiAC1e0INb+kMDV4QmYaV62aaH
FVCwzLdhTsFfbIlF8UODKgFKZdVxfeLzKJR5NcHWGWduYpfsQ0rJofMXcH3DMGss8FTwQsXVaVwZ
sBIwc/iTrLd1ZR7YqTZiwGWoI86uz/wX55/x9FTqjMgi8Dt42YZOpSPxlDPczxuOlUcPS1UH6kTD
emdhLVvyCt2hWikwb9himVJo26HMA50kQQ4NNA/BPWr0GnZh82kn7NEUR5jQuUubrYspyBpeObuz
E5nbCgZ1TnhyB4M/jQt5z5c3TeG8teGR2ZsO47M4RmTv0qPoavaT1q+A92jaH1odXtGz8sTKK7Oc
Haj4+ax4iUaVNq1puAFaJLZXBaDeZMBfiglXDTI3J98UfI752zozHIZ/pNMDIxnJdLAKwUXo7L0G
cwp8DdtSiKaDQI0bgIgMJkFzL/wiooWL48GlrBsd/O4cxKLQwcZlBEQH+JH4MOLnFJWFjMy1gRgh
R4BvFVgdKeFMtre2Q/yKrBP73MazDQKQTcAQ1yj6aIqH5cUbKvd14Yx+bj8vcotExbEIrwLKzlq1
LQxeXyxKsX3jOiAdW+BwGsZpA9nX9VXFOhWGxMkWzelmyuU54o88L1t9zvE56DT9rzLwCHZysTZG
JP8tZPhN7SgQYG2AMHXZNUe9ylg7+SjrZo0pQ+82F5ya1ramk4Ypozb5dUO7tm2PsYCDHeIjNRhT
Jxiw/cbq9P2SnNZntTznaez4w4xnR6VntR0d42xPQnwznYJYOXGAzaYjFjRrSQ0n96As63Y3kUSw
6XrnKS7TC3f9tqq3RoyaBnoBXvxLb6inQkYEctOWbOJTSYtynFta0C4d5z59DiXFTDl6jZ/XOpWU
0y7RQGQ/A9V9sQemMKDLjmNtTpdu6t4drdSee+95cU6upPok36yuuCppewTAfAEJdgyVf4MXBYaR
Y7TWtszNj4B8wWAvIH8gkcVmLt2NkVabQvUAxbhBgQVXtPYFLfKJbj/rzZNM7A1MEl9yLqNHxQTn
OtX/BA5wTX8oAl1jwcl+uCtoMwX4C5PMcaqYzcgVgFuKXgy1wT5XNsSSCC5meuHlqvujpltqVo6j
PXEjcMC7edZXndih0ouvTRi+kj5MHhvFzMYbGyBOiOhRSWV4N6p3F4TD3iTGCrGLdH29sThLu9M9
7sqvvFPUTZ+J8mr3WnHNnbq8JmYuNq6pQdVZHoOzi8RNujBRxmKPhsY8NGEbXypmZILx6XFsO/IJ
hdPcvGmuONyb8taUTGcliiK2tuwNHTdB561XPZq663a2RfCM+Q8bFPj8CreZF/F9StPYuzqRnxED
g2vPcOFVL2/Z6Ngv/NL8iF/nVrrcbXbfxFePoMV1XDXHugzNM9cwUIn5Urhz5aOAL25dSfR1NtW+
MPXsxZ1wEyvpi6DVcJy7olkKZ7Hp8zYOGp2MTMAngeWq6vtYui8i2sWRvReR/tHTsidNoylp64Ta
ORyyelvqR9eKpK/rjfLI8rIINIEgB4hNe4g81JyMce1j4WY/g5tOx0oH+vf7XjvP2rZTlZt9g1/D
qsTeb9aYobq+Hn3Q4RRIKVkGDhk3qUXn1DJpX2LZS6ozRMSgYrR3LJwKt08P9bPBMkeUJgbXrVpA
hV/XafmnSAqO4LFFobe8QaS8wMB7/HMGZ7U0K04RPvQTLVgKctsIJiDgG62F5gjtOAVs2LR31VFu
rZFpb4rZdvtO2VXMzQAISMUPUzvemDPZfkWUE5bQefF1GJM/kUNueZb3xtYmMw73Jww6BOzAOuxT
VOHhUFpPPzBnoe4doUA64FEireHgBaXIxTedV1iWQ+zXeOh36ljdksCipxpFDQRdfX53ukumtPyL
5fNAnXoeU2tviG6+VmCcT3PqvXCDj2fErd16iN8qLb/bXVyCjESk2RiUo9jjmNrj51xzP+NQ68q9
UWmcHjsbdRssPpOwnOV5Sg9sNSXaPgZCZuymQJzqW78QQj+Gtv2Oqjm9RInw/LoS05lEVpWEPSU9
uUtrZ7TNV5vt2KdNcxaac8QZ/SemPcSpsWwDu13iVfT6X13m4UEomLbceKThh0sVol4gO92g+2GE
AMzsEpdAFDTxEvnUTj8k+tqYRLNjqdiwi1y9RA6j0SWKw/zw+95/b4zYkSwdSRfYnGRi/HVXWok9
nEiaKoGlJcUFn3JsHAqk1Xfug2RNTRD6ABm/dDAmFyWFqmb2kNhRTVM+zGaGWU4qRABRuSvtzpLe
vHPBUdl06K6RRt3TaGjYRhTgicHBKlLsV8DzFIjNM/7OV3pF+kb2o8Hr7GmXvtO3GQBTwsDNhMhu
vb2gU1yZTAluk/wSES7IriNJl9ydB2nZxRZEGgOVTK0Ov+/ZWoJKboYM8CsYqW2wo/lYZb5iAlsu
4nmfDYa3aybNfRlU3NWAK6oAJcfWstwNQiCzKhe/+cpzYRVNnyXhBwlOjddKWcJ4PF8BGMwL2dAy
stnskxHbDXjtmTsjgN7R3csRLDe3d7RnaxTvFbMA0x3lJ+vhFJy1Wgx7J4v2s9cuTIt3BhjAe41n
Ryu8wJC1faY3OWOyQtZOkoPdQ7gnHx4jsIk5W6gdPuTMqE/oufAdNuCjpO5WW9srjkhR+gPCvW9n
IESQ7UUGXa2wmvB8gufwGNAbke+m6asmG/M4Fc7FqeL8niP9599McW0zhH+jg4wxqHr1aCkcwa2R
TgqVdAAPXj3yzMufcxjV8AJNb5tpkj5oY38RqMY8KcupNsoZ9Ecw91Z8HHPXCLBClxsxXwehLy2+
l0HTPsVO04F50YkCc8xLSvvR3vdTNb/WpQiGHOhGrN1zNeouImr181AyZwOtIV9jrXqYQr3r5gjU
qm3mXTbAwa0NZDhjRRGSNQN979iuacw40xMYH/2ynDtjkR94DW9JGGcfLK3bDrICQB9s71EJL6Ob
di4nCWDAPclw2FGz6lLWTnnJ6Hpseg/PJlL8hEbg8iC/3dp7vXFtG2tXyezv1EcXkqAPujToFy3f
/PumUVFIQEbjKGQiG2lP/d9CAihruWnpDq2JLtYi8U7wyGfl4PfNk+ecpT/E0mp2SAs2JgetHit1
ABxo0xmAGSuIzXD+cJqpff02CfdlzBC1WgNBBezisFcdr/R1ZE1rPNGZDkk3ihjcbWhQqrBpiFlF
1AsWpB5IyRLfv+w6OEtWFT7pnAaJitnKDnxpb18Hpmp8K2V9q0eHMRHfSi13Rkp2c0bPQCTES2e/
qtRq2zH716dfRP9qVmj+2UUIIoWQWTRPhsb0kuZdpIGkAMcN6LryhK90tI8shxGfd666eQgaDxO5
mv5FFXbNpaa+GBw4qgaIT1jKO9EszMIQC0hywxWw8HYV9SswGb4Yx7+mvdRTKl3o2tqEbobIqCLy
IIH7UxYwdIj2AJeM4yVZWy1GZW4E4tjKuxEXFgFcXNMKfd7MQ41QOclpLJA1JkOAyyislFeAKky4
8r7hqEhOcOoxiDcrmiRJ68W+ZtLhKHPt1UjAkCVzdJgMB/wUI6Msv8DzvlVFrD+z5TCUJQhCMsI+
2Rbilp4EppXXFO/MyTRm44z7UHcFQGlm3wJjzPPs7FK3D6/gfz5GqnAjM37yIjfvnjpvxt7ofHKR
YJ9s6ilXAkn0y6usJcNopiYKL+PM7J0Sp9TVjcZLILT3EOLJaP81mQ/YxnvnNTs0rpvGMFf6BJvR
vDnk2lLLRtkZVKJKc0MsUYkMwpPGoWvOQBz7Nk6P6GAxvJBh/N2WvC5qprxiS86PrZqIS3oH32QD
uV+UCO1nl3+Rn4Q/kvvTDqNjcrWJtGV4FNo3FoKrl7nZCwDKQzK40ZqcPsp6Jj8HM3GAHNXKaZo9
kjxMc6bjODc0nXSqCKIk9nkJBw+Ln3jLVdNjqZotANgUz6WFHktWADwGhawtBmY3WtZO/1008wct
HgIwTL4xAiJGYgpNndCl7DK4L9RbXj8KvPR59TXhslFyYO4Jr73OJ8gt6F/tsPXV+K/DkxGlFpSv
x2SB9oKbTSWIVRzJxWcjaOLHSLpDTaEnaeOh6O4AHVjBud/YBSBfovd7RBX0HalwMK4UIDFhx0qF
3RW6fVIr+9JqNjqRz0sCC9dhl61beggON5INfpWisrU3tbx4C0Sj/NO4Bokb9rqYBRVhBUlxDwwH
Ll2vOjeZjN4ZIr/JpuNFIv0DKO3DFeMjHqP8jOgLAUjptWDnjOiPIDGtJ63zhfCAbg9amGNQ6/h5
GSmfmtutWhO9RGSRvpOiYohMgBr0UIHQ5b26TunoiAWcdwvTN3c79A+l3rriEHqWD/t9Y9jXJbJq
AgnpPJtJaPgyB7JZW+pPyvqaGHCp6sGXlvhA4LevxU+B9E263bqGnNxqX1ywyvRvZlJdkhpONC/X
GbjrYqOyaUJSCUiLN33dg8vN6KzdIwtAnShaZ9vmo7Ke7bp5KOFzVjTFXafpe1baiqkq4Oz4iKaW
0C4nDPJOfWrV+KU3yAnQJwyAPSTYL3MmcxMmfsYBEgygQIWw6rEL7DtbIygZszIto3j86Cf3O0Lm
fatakJ56ygjr93H4gYjLmV3D4nlShvrcL4NQ/CtEzqnDR4tmZpvUHUKC5UNu/gOq0e5Z623jJA14
mr+PTzYqkq5hwdcq7zSlYrrlIeDL0GUkEcKeXCupcU+j8Q5kY9PH3nDECZLeLTBrq05J+k9GHGBv
uok+sLxIL2XIUTHSf6VOXkn2N1rzJnrRlslLOZKQBq6BgU+QaqTNBaPdrCyAbYkTrVSAxnM7rV3x
PNmc0MS7N7260wuJYuvZZQHmf6lRBXL5QKAhZ3tto6PAkOTzkqwL9WQ5Z41BcdUXa21gRpO8IT5Y
q26+qT1yPxnuO0sQd8nJsERQiDzLO0kmcuB01holSN/SmsDNVwy4Uz1iNMbAIJPTqP2SHpz1b5GD
mx1zs5ZOYzUhtqYBw5BM0BRSwJFP5a0UP4YBUTr9XDrwnTtsBEJU2CEqEJOQRhK2zbUzzOv4e4J6
ToTLulzaMh3DiSwL6lj1Z+tKasaaaNNVqwAkwYPofCHU8utJwMHrfYcvOkqOGDJmT31nlUy0C7P9
VaO8WvS9XI5bDd5LwRMqmTZ08gkHJH95uGpanbb1T8ldktTvbfkHsiFDKniAw0lrEnSY7qqxrwiU
gglw0swuA02CFQaqJVkaoU6IMoDpZQvMHQ+qOCmIwFrGGQFquzWo21G7csUlfsciv8wb2SZ8i8Ec
FanfEGlWDs8oWArm92nT0YFH+q/dlZIGcvtBZ5eRdUmzbc+NAB6XjvpI6iiNWLOOAU0+zLFadeab
ZWMf2isgsMI033kCXYl4cuxnASl7UOmI1E88k6uan6VVEr88EZX4S4XLVc+qqYbRisgI9OZLSBvO
EXAzMzmX/jI4ndJDz7WtdQetNGDoE3K+gG/Vh2kEIYjPBfKdJrDn+GNLjnJ2+hOStFYqw2rgKkOg
7Tvev4h/ukLIbLbcTwzqhj+2+WmIv5kE+unH40vXMmZVLm5G9ujS0l2OCT/EpdX8nAWv4xpIUuUN
xfzKrv7UxcFys0BDccRhlJwdUg45UEv3K1EJ9wN2klb/CFLxkWQswVu+on1XkLdsxrtj9AL5GVMx
AHFegCgndBSpD2cPYnqo9aHejQvhz/sK7XcXZE7LbzGlgZMTWEoT2ODr0hh2GmAu7ScdGWFY8AzB
/feVvlHp+3DI2QKfBASCCoPMCLie8LXWDr9hgZkSwDRJBmYWF48BZneMfM99TPZAN5MBXolCtyYb
tzAZqOSorwIiuqNd4WIEtArvUqht86KTc0nADhYsJyYGN6xemdIaiOEfVpijzK57iiEdWo23nxm7
POMyGJ5nOChjPezRwY8v+qwbm5wuwxb+mfcWjtpnyGV4iztTPruGtYF0/OWCLb6BTu4PcmS42Nnd
WZrmDkSjsmcxvrSRlz7UNDUZ1zZHtR7TR1Ln6t3zfETN9ba1Ce1k0o9wM6I2o1/gOFsImskDMWH8
QLC41wXxf1Tn9aY25+hRzbp6UdRoq0FSePy+6TmBEYLlrkTaqGe7iaujbislo9HRe9YIzEB/ZFTf
HIA5Y9rhVzZgUebe4xSqjgCJaPzsrFF3b5GrkxQWt8NXI/iK3sarO+xkWWqE2Rk/cwv5wulkzLDM
wi0wmNVZ1WYa18xOJFbdlzoecRZP4b/WTq5Dx4XKlB4Q2KDa5//eVGqIzBgqEszB/33495H/vgBw
cwgXshzX/32CvR21C43xBTNlnoflzTxmOzFU8+H3oaTpQP//vjsWMX1dPX3//bIO4xc9/b/hQLCp
Ngr1bDjWQCJj6L6PE2lO8aDP599P1HOtnkFOfNVRWK+lNuRI37o98srwvUxHwDUmkEANgu171cXP
TWX8jUeRHjWLXhepMDSdNBIDcmknH4o9WH7pgKCymN+snKKvPogmyLnNdDVm0W6b+jBF/Q9/wodV
K85bce3H77wKv0UPhZAN1NxlV2Wa55tWND+m07QfbT9vETvkcIT1+ENn9x+kfJid+VVOVbgZp6EO
Rlfh6Z3os+v1PTdC+LdIa+mnNYeEnBE6wcSapjZtT8C2RM/QvkxDzfzT2M3BsTWFYGk6zlBGFxa0
km6RBA7vujf4VlESo4S6IukrBi9Vc0VV7mxrBaZtiMJE9VL43qq5IdaUE+LYGOdUwQump8RuECbB
rNmzaKW2u6hsvsem6x+DQuOigdGxE00yn1BEzKdI0FFfwfoXu2oHqe+h5DltfxcdQAFRU9R2eRhS
YjfQ0sbVocctsk2NeadBPJddBXgTSFFWSOorvjKZnQ0Wnmg3ghhaLa6uw2wpxsV2NjLviSXwM8s4
m12vgOYKzW1bNe759w3mNDoaeg0wHcnubzvo940SxnRn3PlErxTTWmgB0kcbQbZ3CztCX9pGuOda
l/AAst/STLXQ/9NZ+v1mK6MLElbGafYWYt/vz8oyflEPWY/BD19XRjOyT8iBW1koNk0E0wmQhrms
GmTfpDSN/fTs1E1+Q1XMxVZ2Osde5WiWUrs7momUjfLWaftbiU/CJxGRMIsmL0nSQbOguf9GyXMH
V01bm1Gyn9r+h0xTggtbB3hEfE8TJwugq7QbctzyZ1dZNvu5+BHLR78PifbhtaS0ZcZDx4n9bCfV
d8ko+dQMOZLHvB53GGNiguiLYpfFkfEssxKGGlB18Kh8aKdobKXDiPf3w5jr8gqK6lhVFsahJXk7
oqP65Mogki57/CBfW3ypR92i+e/CP/+YtBqDe+lFB81tj1bTyCtsdNCm1XBRClSKE/Vm6+QoD2MH
NcvkvIl8VjCmrLKe5vXUNejMgM6hz1SoV1XnbPR6y2jRzG82waubSR/MR6T15CJgknjpvBKxhDv0
701CcHPUdfMfu0RkXBQDG5L4Tlzbx11Kw6nMjLNjAt/gKIUbStptv3dJ92iWj34/i/kRYUTfceV5
IPWBd8vE/z/f9/vu7zdzYd/Meij2vw/99+b3ZymOoRwQMgf/77f2mpdvRAP+7b9f/PuFUp/Ib8yi
bdmKreuYnwDpZ1jHhExtBqXxG8EwqtZVcEY8eQzuh/q6SLyuM7RXydp1+P2odLpF36IrO2YQGuTA
6i4iz75Bk42d2bqXoZbtYCUu4DFpPOzOZTRfT8mua61HEY7ZZ+9BNapZyVbSAOo3l3N+77VhAWl8
z5nnXaLaa5Fxcfv3CgeWZGwOWkZHyZrbBgxhagSV99mYykTm49keCVOeBeG7s4lCg4UeDW6d/ZUm
h3pLJXhGny8dJ8CD1tJ4IwRDCbyU9AiNNqui66avLU0NmpzDdo5MhE+gZbU+NdYA2P/aSbqoAtr6
RFR7vvLmqt9IrHqHTqH7Yk3EccENLAM4yPbKFsY7WkoliCLnhEb3LxmB4RaLiIt7rn3RQyzMRm+J
tcfJ0Ag7HxGWvne1tj3Gkax2uqwJkZTyGs+iuaqzJCVUwuOfJC3+cbSuo1lW51KXuxBZ2FZUqMJi
0SBW11HtVOV7yxIdOB7MIqfazkxOP1wDHaORJtE+4Y6qZH/CaWCezIYQF2RVqErMkc0mbi5C5h5n
ieSWlNzNXY88vyqhC8+WkBx2rPwcgrsqS7i3qb4oEgZg/FHTcoJz0LaygSlIf6KR9YZ8+RjYPmO0
BSnq/jVG9CGWTfObsfYBIZWXMe7QGgcNfOwdyWoOoMsoqDrKL5Kca5qSyrAJh6bcFZmz73uKjCKr
EaWKpxplBLl73o9eGM8IfYsAVjyphAzwC/wfIIj7vTMb20SZxK62au3QSH6gHvanqFOzi4UroW55
seCFcDw2SILR5mbfYHbvs5ZMVAPOYomNhG1GnU5Nwc6YKGHo/35ojyFtgOUTrdNy4P/vY0zRqj88
6TngwkidrY1q9i+DhxyJk1YTNDNaHYIY/9StTrJ328uVKSpQf3oBihmp4JhVyrmasEvKgXhvvTM3
4LZpH+LOGye7uI+U2BcNBOxU3XsvGq8G7SlM+spRnUW94tCmk5RKLI/LOv9cwChAFoTVKonS4ayl
89fYqv227BkXjjYMb4TTQMwn+vFwrINMsdKbqsg/FcP8van9IImuT2nltWcdB2HnRtOhDtPulNO4
2KNMwypbPOtLfJAxMvJqMmwHQ5dS1JbddfaMrdnkUNwH9b1e9kvHiC7Y+SF0ys+wYv8aFXQHQ09M
W0FNrEcjHYr4mpnRk9p72W6IBbPZItmNNiFSYpZXoswVOLZs3xm2cIXC2rTwrNjDkwl42RblowqJ
ieAooCDz7HZZWKfEuDOCM1isglQNb8K0QOgoDSWzi+mlbpoZCbczncBUiyUzod7FfaNcvDne9Y2B
2DhsX2NOo3BGUR3YbHErQTWdMfliJ5BHd6SGkJm1y62ejtJQ5xvkywrl6tDK5vhRgxBa16QhUawW
6SaFj8jxkuasTTahMmJHkXTRndb5scNcPSOPL5m+a2n3zQw9Z1JEpLGyKQRU+H5WWowM5r98SLID
05OABBb0Ymh/yg4hl5tBnZ8yosx1ASC5pRpyww4XHGE4HVIrRCT0UuPuVEz2I6wNdwHpYnSlIEBT
Fq2tHl/OWMDVgSGjBTPK467W9O3Yw3lAaUUar5aiN6IqEQtLUzOR6i5otLq2qJvnOMCzAYasEHsE
PufMUbmocjK7MyPFGd+0a1b17o1U7Y1G1FEdOU/5pEPeZFn/H67Oa7dxJcqiX0SgmMlX5Sw5t/uF
aHdgzqFY/PpZpDG4g3kRbLfbliWyqs45e6+N8/HY/RoHJa6kxT5z4i0+MjQ0ZHa09W35tNB/uKU3
3Mis1CmdoI4SoJ6PfvcUxcq+pg4ircl8HUppv8vGofMSl9reL4wTUza6cTgzNzGUEAOn5Lr1w08E
RHirPfXDTHx6r7rubkBVbmwREVHhvnnVZANbzgiB7rmhjRGGTmNhLKGX0SGSqyQXs0h8ctgmccnD
Qm07yHPzDJcWfdw6xMek7CN5/shtwnf80XsvJAU2g1ZrK2kV5BEJBLTTiCnxjja14MboCD0xwDph
6MF5GTmvaejOcY3yS4XFm91Xm9Qrfg1Jwzid5uwKDeE6ixvw7NYcq5WGXDtR8Acod3mw5ml05r3E
cJ827nTs7V5tImTd6N8DOipkfLjFbYy9/jwO/lPokyah/SLoRL8UlW0QAYC+vIAOoApHxwg73p3W
dB6F6W69BINVYtEFGSSNl7EjCIGFYZzjpTpx03EhlXRL3SQljMTzj1j37zLWs71sohfdmb7iiMQl
cL/NBt1SkhjqwP186OJ2PKJje9abPwmHiGMV06aoG9phuUWNLkdETWMEkRWkcFfWOmnJvQcvhtGF
4hqixzfq25aOxV1vvA9M8t6JHWU8tdr0pvkhMlxMxz2W+sn2wWAbas7WwYMpCrTTjfgRySk9GtpP
KycvmizlQpSfTuG75yhRr0ZD00BZ9IviWocABIGVyNzpYYL+yUY6QWkjT5DGq53VMCOokIUchp4M
Xt2duHd882qo2H0izvlqaMGZAJCZtha4jzSpvUdVj/+8uA6O8fzZ8vUJM3COXKIZ6ovrJxnSbBbm
rKMZSSrA90M1f+TgboOaG9ApTkrJoirgTizwiSQK0UTOD8vXlo8caEdHsm0ZRI8EcCbCXSupw+r1
21ct1vvtaGS//CrznkzKE3hY2b3TUFSYrTrqjtFD5a2Gc6p7ELPgiA385wNkNcSezhgfuLNF4tzS
SGRnI0c8ymCFD/MAdIbN8BOp/OwKiUF4BDaScJuArwPcdI9/rfNr2Vt4oAxe5ILl9+SE4XMxdvE+
HwiQbkj3XbcyGTl1aO217PT2unzk1fPe2nEpemb3A+NB8sG6fzCFi9c6oZ+DbKDcyNpO3nXuGov7
yWT4+zfn+XMICL4GfDfdeJ48cnLzJJvOCoJYYQWnMRta5Lbz1zEcT9/fIXzZnERCRTHvMKjs07uj
ryYdIRYd2ez+35dLv36QrtGe/t/XAc3YtPUgXCz/W4GUhgpCNkfaGx/WLNpMmg9cj/OYk+7Y8mUH
w/I+MMNmlwW6s9a1LtpS8YnT8uBrES6NQJDTW/Ge0ihYHpcvp22BJaBO6SlOQXT77yGf0oTeHXtS
7vuFWA1QVwThiEN6bCb5snxjYOe8dbCahdvol6lvWHXnF97Lemh44LOXLy0PiV2b+ypFIYa5BTSx
47WHio2WpBA/GVEAj8DmKq3al+TwHGykIChPrbc8qbRL77AfF6RM/XAkyUTKnMKzok/1o/vCpTte
TZ9hZaheg0Br3zl9tjtdC76MdJBnhDBkToa6+vAsd2QM5Dv7av50chgX4Ix1bwHAkXeJXUgVChmy
NK/KQ5D6/V2Y5dBWMeOp+gc5uSTWFPWEmN5koyJTCdGuwgVUw2vpDfzcY9mtB81htKSCbJ9Mof6G
A5WDOYdqiwoh5Fx1TxPOdz6a7s8WHcl6dHL8RoNrvxEHslu+PtHn2fu+g7Qc/9inXnYEVxXxq1t+
CNxWFy9u/u9D10FKiCMbPUcCGWv5V12J//2WssT1To4lw3iKJUpl/vPyY5qyuFsdFgeSIXd9Z7m0
PFLvYQY2lmy3lJuU8+UlJ5QBRzJS8aCI9srN1ZOcHwL6fyjp093g2BMq9s5+8iW+Eddpn8ip+quE
Dp1dFM++N7uLpoHMn44Q+Kz26ZXTbtvYqWp5N63hd9h+xHUf/Ery8T7I7N7XEHwmmOLEW7aEv3y0
TlOeVRkIoII6MlJPVE80QugX2yg2khGjgeajI1keKGIa0q5wLHm94g2eH/771xJVs5gSiY38f//D
90d9NGyigEXsv38A9jXc/GxDllH0zDIQPU9d9myTm3Xp58/odjSPLmtp2/PZ8l2JYNfukEXRchk+
LEKYN9nQv9jBWNKxwVzh6Kom2clPcSlU5FjhYNygTKyPEeHui4BoeaD11eILHce1VrniyFx7Ld0d
jKCOREr7zSMk8mrHnJ7cZOhRWMBImHz7wl+db0fd6PZOxvnVa2aZP10IjZj7bTQY2cGxkHDXDYQh
8jW3cOrqzeAy+SHhmstbJjZD9ULuiJkD+i1RNhFewwjbH94nYcwaxofmu5tIpt3FyLh1EZO6V1IK
R+0vhaXYo9LI1n4qv7LO/NnQb9hpAI/gxBpQtvzCOftITmyA+apT1KN6dPeL1DvJFitkjXiJHEwM
wdARrmEbHrIw805Wyl1WieIJphwQzYQDOwPVE9r1p04DKVE6I3dIM87DMGLLAouNLjXq8NyIFEdY
x+WQS7oZHvXzCrJAfMLV+2lGYFso6PdexuFtCOirVt1fpvzpwYrvaTpg26BE38I7KzcRb+7aE629
SWnKXUL/I5SOOEScJ5y5JKF/8ksoXIzKMIkkIj+Si8beGmagPw8R44q+Tv/EbTi8eoyMCMshptTA
MCfmoDQLb9iZlPuVEXnqUKqv2k2OgfCbUzK81KZZnh0DC1inuxyfMzJaknbniRyxVOvth7atdmXl
0VrzE3HSk/zFpSbe8obLA/Wb1O13KpucynggQ8sry39j1DLKn3SGKHX3ISh1Y8+fldjCXnfD2KM2
CBjImkD1AaqtA+zyZ1hyNDcKsBFytDJyTVEY9HDw2IDm6QMilpPLvi/H+uS2NlkKPatmKCPyVhq6
ZEP+zOJQ78OS3V3Te/uttNpjH9ZfQGjKVVZBQAs4/TJP0jisGenvznQmCnts8I5E2JYmLym83JMh
YxRgrJAI6zChKYWjoZ3CXZCwUABIJrTP9XcQJ/iuETFqzoJOEKnaS0tukzJjaujFB5Uhw+rM4Kwc
Zzj0GAw5Ro0/0G6kzMJNsat0if8wVQf6XtUKThzC6FqVG46D1N6bER2Um4ChL+xrKSzAFVhAEjoa
Cr3jzlZ0nQLRundSSaGjuHqyFTrxgy4HuDX6IJt8evwxPZScLc655mGZDqJV7Ow7GzAWLlmeJk4X
66bI/JjQ5q06I0h35CGfJk7mAso0tEd2tMSlG1cQbbYm3maLIrFe81zqA0nHF0q8bD0MQtsNiuFq
DD+t5WxClyg1YWJFLTuSbRQFutTgCTyhDbKhfpvIet4w/bB4WVHMqo7Wp3vNnUI8WpV+NRm5En2L
PqRArsq9tk/HLNpmGZ4zKqFDZPrk0jlOuKU5Zm9ochg3N6U2s11GGxpuNK2yp4tGRPG+6DnXmOgH
tQRuCI0s9INd5q21plO3lol44k4aCwIgWsqvw0QoGrVhi9qRLvhDeUhgG6Mr9z0Rww82hpfKYbJM
eRHQfkxmqiQi/NQwYeuaYIGEdrWddLz4A6VALHEfo7x8aMqzUfgSHtPrrDxIfWAHMXFGu/E0lu1v
q/Y/y26S2+ot1xHH2zhAVg6MCMt/jSrcf2nqe9ek6D7KAjqMG8X5NXTDXzI2fliEOe4NjBPXicVV
p0Z6duXsVWpRrBUNmTsd8cpnuiX5MRHZpbZbMF8i3LMzrlrOwJ9KxD9xG71RwsZXa34oOWtbCa+S
btNLMw2QLhNNi6ZSNqYoDE3wcnZGHnXHaMBtYqcn2DAM9osQe4bkJ0IxPgAuhv8swvxuQR4QnfBP
fujewlSaG0u5f+xa/E0SP2S2R0Con35odl0+PAnbgxhr4Lkfo4fiqDPgINHBf/ZJXg/G6sRJksre
gwnpIr4+tDVtsLbUStSt04NpLKFpYU9TSFxiBe5BCbwn1RQ+ImVgN3NannlPwA6TUe0Y5V+jS8yD
Xt9Cp8VfDFPIl5+DXiMxBRkdBtQpTZHsSxwQdlMm2B8+XEN1yKrDWVGGmKoMW5yOAXJZ3zR20ZTr
h7zzftqTck6VOhR6OVItzuN8WrqWbQ/bZCYJlfVr6qXI5FGEtsjCpDhPJBKn/awv0VP0knBceD/x
KgiNnkPL9SpgyhwEGcm1w8wvZO5FmEwbsQZWV1DkI6VLZ647H1twETUSyzKt55l5EWcc2YOGQSWw
/BOOfv9UmRyEhbYfaabeAobfFnf8rcJDpReXsQ6Mo7LnMBkivzaatAgeHn5HuVlda9Hqa6Sn6cZi
M9tgXzJWXuReI+jgpy6IjIOhwWopInK3e+Zcnig+AqdB+qzUZy/JS8sifK8DIB4cUhW6fTBvbk8K
rZbFf9AzDTuLozcbREqSmKnyraA6pUmVjDOegGRF1e3J9gFE70X/OsPo0P82JY4TXMGRBk8v9dpV
rOJ/eZh4uyocf1IZtMe55y31zNw4Ts94KtOeSqxR+77D8TQM/rAOgTptWj1+AjP608Lgh3ises2w
h1+kLPboVH7HYvwFL4MEeoS+ACmNTYOfHYX1MVOu3EfDUFF0061w3S18jfLYZvRESf6rt0Wk2/t2
Kk16/gVgwwJdXzXyN/loVhk7ar80LTIPWuzYH5VwXyo7wctSkm+TDHp3tIQz7Yd5tk3QJgOG0Avu
uklqDE5eDoOKgMm2m96rJn3oSIOH0Oq2o0xZ57tupn1C5q1QddCBZtxPU3fTVYWxGwhwjartiIHp
qe7aF0dKeTxQYQNskJCYMx1UmMv7zY6wBxqVbpE2CDH8JqDIR4m65Di9kuQeWmc3a2H26Vu4d+7N
1rw/Xj5Zq6oDpljXUlunwnsPajQAcaWBPkfTLGmyPA8FbMoy+kyVHG4jbmjac9MaV4l+5nTn7dCj
EW5t0aoymleBGQi2isK1qB56njQ7l3CmbY5N0hs//CKpN3mqM34CHeIy/lk1xvRLhqFaBe3HlCCL
c9IUykXJ6zbYPxUOpV2b+M3akgZe/9QA6CPJpYr654kxHQM2pyeOax7IStNc2X79L8FktNKd6m9V
sgyIDnlx88s0mZwjd293BiBa2npchkRhXbQyIRTLqRDJxcSEm82u1c17QbzjjeniF5LEadtxEjTT
ProEiXc0yLk8NLmHlUvjILg8WKGbPfxQ/K0MUmEb8nzcqnovtfEvrA1tTZr0uPNaY28Q0cH6QUe8
NzRUpWV8CGyWZZKEGGYkA3YG+z2WLX8MBzDUxeVuCv/GTtdfR1PjECp4hnbKe4qkdZ+h1TXyQTtn
TFSgHm3hkbF4Z38sGezLSucYFRW/rMH4xSkk3iYY1BmNFfI8lMxm+vjTltNwb6gwhGuFO0uz2rPf
xxdSWkjXcjlRDaE8kOp5k4oQx7Sxh1danEyKQ7VzbRUQ6V7a7yKz0R23/T8j6dNNbl2Lph6umoba
nnqhX6FkVc4UXzGtTxtUVCR7dl6wRiqy0bPcQ41i/07YHuiPwfDxeO1MkrNsfXQOk1FBo0kKGGLd
MfRBMSIFVRsRtqRw1sg/tRLfYdHwioSU5LhsN0GLicev9efGj4wtA/mDrMOAhACYC2aiXQOX7R0I
GnMsBldO/OXn+sRAnkMiWW6bGKgmNqmWMoElfuV69Qt7ARzFiVKNUfmLHljeHBYW0FVkrs8tX1JL
oVGlFBVMVD0gcwVYm7bUMXu2gc7scDhQMDI8IHQqguKNDIFDbSuVsRaO/1EZQ7crtYmYxNI8Rj3G
CoQ/oIejryCW08bpandDnBJmtU51z9Lwva2rhr2fG84WZWp/rf0czTjQMLfomO/PD4w1fzpGZu9l
wpU60ydYvsVLWiINjyYWqxRMXKl5Nd/Zsta2TYrrgP5+OpKQ2diw9zB74Jud8X+W5/v7yq28vW3i
1evdZ7JtxMsCRmuHmReX2kxurbAgANez947U0d8put5WlP5x4P7vXV8ey5CJbzarmktp6Sfp1s8q
M9VmwSwaoOA3Qy3NnYWqPDWd9eDjqAstJ77mhJLyF+uQI1B6975MNk4yanc3Y4dMKzN7D+vfoz7a
LyH0eNw6wOuAK8JlMjm7YxtwVkVuOptY+N5TmNEIGWYeq06du+9cZH2GbO+GjXFniIh+h6/nFAxp
RjvK7/DEcRKbKFoSRiQRCYkPkNY/ofXdCaawT5LafBadLYRLtxPlxsS8cneC8m/X+AObb/tSh1nB
vdC2L8t32dE0kidaB+cC02/jEyFOZwXE9Fhx7tKS+4J9U552WyiFjmmcdOYRyDa15rq86EuSgm+0
CPjgdN38utQgLJHjURDYHBZ99eH1JPv4MRyXoAqeWGMls55wW2QmCiZXOzdpGkMuYOBTV8x0naq+
dW3oXGk+z7EiOMmAV96XaAZaNWtLgxFR20G5ro2qXoNWQ33SIwifT6AO7lSbv27Nykl5PEeNNDbZ
7G1tnbUqvofSnk4tlWdfZVifzCS5Uq2WxwCrRGL1iU5AkZtt61ETB1m5BKzoAV6TuLXPGRvaxbTs
i9VojKMgfK/KOHjXy2q6TKiV9qRKfTRJp06x7dD+S61hT6t3/GZUSj/299gL6cSx616Wj4II90fj
VPnT2Lnb0HCHV759uYhIIZ1dc5ziloeehaIok1UNpehutN5zSqzsyaf7sJoGitlqjvFQWdQylXQJ
gCQOqu+0lnTdxH/SMRsxqHHEC2YQ7GYEz26qnOIzpxN/njr95ApUpxOu0+PU+ECfsE15rKZYdp5r
3xQElanjiCuSWF28JhpPLWRCoLAikOTJoRdSodqJDhVIbqB77hDuIsCOFMTfOY9FS3qIjukM2HKV
vhstrPW1H+YYWdlV4jFP76FASh0mv795nob5nSyyxIvEKfFvbMrdUaAh0oWPjcSykk0YehrbO8du
b4g/cWTfNVNDtsY9eJ0/I6k5RBDNbFclCsAockbiHe2XVnmvPoTvW8s5ERenfa4wDzFkJvW2p1WC
OXakQFSonzTMHVYOJUboeGRR8W+4EpBv5JpHL5X/bptJ/FXF2dar7J0eoJTJNZIml78iiiOfQsjb
NoJ9wk/S4hZWgfgaw4wlBKHeepIROAnL//dfOpCWl+tY6UxIsxaRZ63De1RROOwm3bLpyJT5BpCa
d/Awi7xz4qFNOpqcT4rKLNC3JmqviWLax5V87VtxUmnB8zZRbo5ShLuE2e2VYqA5xKI+dm1PjI4M
/oJSWxOYnE41aJgotNe8wx4pwqXaGoIgSJmo+mmgxHuvho7eq1comPs8CFONq5yQndXowzbKRHzj
zMrhWoXP7CTQW4PJZMP0s+P389fC7F1YzzWjEc6WCLR8sp1s+K+bqMMki0aAd7ElBCmPkuwwEhtE
JLj+QG+d7WArNNtCKpaRRkNR13QHp5iCJwmsKceDbE++/ot1g6HAZKr95Nl/+87U3mjqAwGaXy+o
zCS7z9ewYbz4cek+pYN9iLLwaBBmtMJMViPvxs/uR9bWjDOERszsb8z1H/MOfuxC0FgkmNxNzcB8
Hmg2x9fqb+1buMu5jB/Ly+0S2HpYbne8wgwd51aOzU5eMR/aBgZjZ6QRLv3+HC8d6tHK894m/yVQ
fbTRpdeCXQeKZCaoDld0vPxN12ru/ntvCxCwlGtc2Q+q6+iAgnfCoWq527QwrF1q46SpGGxRWzv1
QeOfD8iOAZfAslr3FarmdLL3foYvcqVryR8sz+SS+LQjKMUn5LSNl9FL6Ntpn6Mqfs2BHB+VtJoL
iFxwXUJsBsxNaPLzh5gjjpZ4kWUH+I5rWRZpbFjmSXrVLg9C49bMu7bf4GMbXYMA7domYLMODmbT
aRstbofNhC367rf6X347tFVeB0GTB+BCMIbOZiIE9xWwA93kxhye0rI8hVL/ILlPPmk9opBSl79G
GUWnnM5C5358Q5Kt+Ww1xYV/lZ2yCa0k5HP0kCcYdHZ2wI3dR9MhYk+0HE2lxmDSdzSyODDES8c6
sMl8pYirP6Y5TRXrBsFVCKnAsM6rd2Mg4Ky7/K1kUtLNcPQJNysjdY7OuJ9JWjbtkpNcHZcXwsXV
b0/TVr0yEuTJXyEYtHvRo/Hrx9C9BO2IurqfOWFBe0ldgnAsM0SRCQ8Kzi20KzSOtccvSt6M0mPw
1Y9K7GLcI4cyYtgcUlaTfD0+LasOviCmDEkCWtDUMPJMjGMBLjyKeUs24qTbFLG9TQdf/RxjgFBR
Ye++rzWjx3WdW9ZPZyYzV70J7Sbv8KF0zEAnW2EQ03x5GAvjZx/LZAvzgniLvD/hqeOQEeLkEpNp
nSIT/UelTPx4Gp2lJI7/8EKbH8LSKc/In9Eh6lT0fI6aYfcHQdzmAfE5WHuCvyLMiQX5qE9FEeIZ
MJryaTgUgkwnjbHElqh7lAa9tTKnjh6DaRc4DIR2CAYq5VJqSFvmXbqygVq1LffFaIlhI03wIO5A
MvvcKnK8+twO+2w0ujtpEsm6jmMPdDUnpRy/zPJqLUshDVHxlVlGsvHnlSHQcywIjt2f0nEmHSf5
tpq5FPRVBvStk/E7NIG1ys3CLuZt56oz/Ag17xjdOs+APDbgn11ethRX2dY1D8TjVHdPUH33xKwW
Sasf3GWlagj2qplYk9yMN8ebmbJD5cJBtkPyAzz/IBqS46P+S3VxvMkT/XP5rbph+3tLz2jCz8s1
ot/+atTGNgu4aytdb45EuBFnpbzfYWe9mr3XPztzdnEcRMx4ETtzGh/bO97UGZrR3IxBHY2qcPbW
aKdfqkXkGBcp/lRZ6duwz6qHKhAcxaK3b/0QfGowNb9GuMRoGYTc61wMK9mM+Q7gPXCZ+eYZKZkw
BuAlTepwHZUye06rkjAMVFqF3TZP7cAEUM+dZ09XQDXnznATYXb1ivDSo++9QSP/0oTfHysAZTS5
CS3rK8gmyo3Ij5jGS0pKEh00jt7mwKYtOSxuDHe25kTe+FheGkaUKLCm8NrMk/hSiP5AlA/ptilH
oSS0tENuJCV2Bg5cPqXAWbPLa1RDTx3b9l6AvwYCxpMluGW2NVwxM2x6uI5rOzHrY66DPG0SOPbZ
DGqecPfiu4CWmbn8iDRH4WIRdHEMDUgZQ5Hhjp2X+1p3fwGKdF86m0XBKKJ5XgmC3Wl1FhZoMae6
jBwMErWFCq/yGWfD7lVkDQNZQTpGNILDWdeZVp5Xx5cux61n6Pm7rdrx17ICMLyqziOO321fc2co
qxo2YkAA3Rks/20yepsMIw4ePye7VXk0cKRm7cpkg3zcJIMLkBJrsoFiz8w+xwFthYNIAYN6hvu4
KPJL3MUTjA2FkjWUj2o28RW40za6V/EjfA1qk6yLrZfiR4rKZrwm/zoWUyf9dBvV3/y4cAlot/MD
uH0M0myrKx/r8LNl11cfQQCJTvrNQv+1LvD17HiK+oG+NRHKchu5lLXLK95EVom1H+/7kuOHFsPZ
TYXgVDpJ50pvE8OeQHPo0Z/ZVk1THctG/aFrE65LfWj20/gHOjBaxoG0ARvET+Np/pZcdHfDdL7G
KFVg5Q9bdotAWwnUnT+6hgz1cYwHPJ0EpAgYXQgNuKDk81QH/rPAdLYrB2N8fL9axTBGiFq5I8y6
xyoDJACh0HcJCzj27LL4whI/0PofORNAO6ms4gBDITynnsVRaI72Eiy0m5aj+3bZj/FP8UNwVopD
j5yVW4/a0kaW3f2KBE3aaD6OC7vD5Npqc1C2g8Vy7Fej4tLsMvslrm10V8rmuevoqOc1D+B3I25x
FwzXpkZT7sMCWCIJJovSeiLE8BAAFVmB+WHyQrFgGeWdDpm/aXxMpRrfsTV1GYGXnildIriElRvd
y04erE57AvOaMP0a4JPEiF9wDdFWBXBbabn1QsblgOmoIYIoyvv1UnAOUXL3or69hG2NTA9B1nEp
UsvWRLwaxi9S3ZdrvfBw7UpZwf1JxjtdUve8lKhAqZGCOaTZ1Ll/507TNzSJGxIsAPNLV2NDnJ1i
2hwcxDTU2mod5gQfL829lNGmG91Xk9vo2Rpi+4oZ4LkRen8cTP1Cr7Za9wjuThMEOPSLWnvu7fC9
DottZSss3kVvXTzD/izdkStiPkKZxEJhzNbP0Bqac0tkTYvjLLToRoIYofIREbzTYTwVrfcgbDQl
41HBkTcj3q1Bu4BejK+w/WgkIP5HL2djdjHwkMaNbt0Qww+oRFPtSHiLpXr7EmV1vfnuEDAEc8Gg
3ZJOf49VDhRxyNpbwXz32gROdxo/6aeUbGm+do8mCzOFSaj4gHYdBQeIXadHbFaHHTbSR9hg2Pdw
JYSZsRk8GAsovIKzRKGKmjyb39lEo1jmLybX4dGV0ttim7EQYsmtAtthN5n2yAyLt8VzCGQf7fZj
Wdqnrnsf8/w4Jal+HxH6rXMdV2k1lcfOts3nitStrRNw7Jlo4ZxEqP32SvExxSL6sj1GvgXR6SHq
mle0AXWH/MaBhX0Xdf1GYTVerHyo9wTUD1D9aBOpBIiLLgZ5NFprpVpc2CqH2Pl9wNXK+FPjHv0o
am9axWnrXOmBgg5V1WctMnmbmp6EvzZCPm++uQOg/07l0QOjors1Mnpj/eSGj/qcX5btQ3qQcr4X
/9SZgr05j+a8rs2uy0dtj8t0wJF5CKLBemhN+dELI/5B/HjqjvKeWsg3fZyLTQkwnyet8Xu9jSpH
m84f/HpJtb/jO3Y2B8ZZaxuf8Rce6A2Vhx7OznmMtOhM9UPAAyqXgXD5qYmfqQWS93Siaq3Fu5s7
hxjsGyHX3bQy6K6GZG6tVaqPF2kr5A1jOKJf615bT4fUIusXDCnMEfCaQrMI5TstGCzOjTwmAcCZ
5ToxQmzs3bhx6rQgTCEDBD4E1ipNw99LKWXFzVdcfC6/Ce2S/lJYLImyf4mSyfBZ4sbkis56T3NJ
3xCswMRAY+BQhJDBlnRB2mbjdWkgMNkFwsHFtspJgb0Q9Pqv1hnFhUaX3FRcLWUPhYenQ+BzR1iP
rH8vA9KlbZZqw04fp+H5e2GOiMEzcRYvF5cGnzRDsS9rHPzoe83wqHecHhA15a9Ypy0OuJJqVPmT
seZIEl6L/o3Z2iqUAbVtpv+MOtDn9lj9cebbMEXEtCeZwGSn7aMXGBirsWqCCycsIFwDW3ZUH0cb
V15e2x9ZGGjvyuNgEfFuoj1I/bvLURR+nBH+npJ3gxieP1PHEiK6tHj2VEpZStLtYVkchfSCD+JQ
351yzJ4qMgufAI49taVsfyQ1Y3YsYOFOx2rxI/ZGhGSaiMFJSepGRGTzHo4u+ZoAwlJLgTY/lDq9
OjQbx6UMFAb5RVlhyqsWKVBOfv3u4QVZtpkpgXdtWX2jrdKSGILvuA/PEsTeVrBegm7rZzH6MZWV
O7tlKEQBuV1CL7KusU/l2L4Y4eJ/EDoeLwx3Q1Wf/3uochILBIOuM0rQO6oUgz5FlF7IiNP3qVOw
OCuAs0BEN17A4HLZGBulGTdO480hN31jnTPL+0t8F8Ay1YAbbycA/xHsRI+x+kWUVsxgOWr2ic9b
hg9Gngwx11ctqtrSj5no0+OifLLKtTslqCLoTLtn2GD+3uy60xDFGiRK0vQKzhDbSRSMrSrMCbGo
0n1h0YMoSw7/wdxWTaRd0p7qHxnJifvB56c5qOhWhlN1D9pb5V00PU9vDOOfxQSZTBvQIdJkZr0x
u+ekaa6NnKY7sG7AvBm+8RiV1IlppvXKvhNsfBPJce/b9FU4MiyljzN1h3BO8HWEag8ONBMaIlhF
ytAZD63E8lFlQ3fuJy/azHZOTLUj5OmCvAR0cV9NqfXrwaFNyrWWvvXZyV/ii7ByAu1JXChClYXZ
BvJsOGjTsSpl9b3DawVS2M5pcYoa+t/lYmodCHDJwP1ni6F5Kobkd0aJujFpwrEgmB9pEME14qVl
Z90kpoh+KGBTkal+sJ4dIrtJ1mEq7Bcw6q8ZGIIT7bvmBQ1pcFouvtwBa1VXpDYbtgFdHa2ervn2
vkmQWaEUJuD5j5NmB5gQGBrH69wq/J5I4JmF81iG0bFtLH0TDJyE43TqbmbSPnlmmR71cHDZ473w
anngbwDd+jbYtMH08OJjsgC8YbarPGnzqxUg6YF8c41lGR6Xt6HREHzbo35hgsZc2jM5HTTEyFIq
r2PdCvZC5sF6iWirYg5otBBe4UO5ZL+m0drpbNxeVI6u5YqDwBdCgHz+3E7MqeJSPIVO4fwRTnPr
TVApHQ24DefONZWa8Ug99F1lySE3oc4Nx1R7rRjSr4oRcQXs1GtaeY/aHGgxxrTAll4qjMOoeFjt
GG1VMfwBYjVjNDtimCIcUcioJHJrotnybHiSJVU78L8UmZkw3oIsSHb8kaSRzD/DE2tpBts2GMw3
apA/aU4XGQn8BG6DwlzEGp1dvw8vSz333Vmof5Ykuj03FllBs41dy43z0nQ1OQDPzU9X2rPXp/hH
Y7NHhW76VyXJD1gusuVUtKyOmkXMrzTQbi1fS92ajkvmPE21+zHOnXyLYNGjl2KXBAG8oxh4Zxjt
8SKa7o02HHiMBkr48qkRe0TP5ELMTMTPFB7hR09RiptSnZDunTHgFg+H6JiHzma//L7JA8lL6GK9
CQohH46wY6RJBBoANifUsSeFx0lU/EyA48MxIkyFuc+71c6qXNFuhBN321AN5R71hVwRGvEDqTxu
JsU+v9zRdm1fa5PsMG266Xrv/An+h7kz2Y4bydL0q+SJdSMLMMx1KnPhI3ygc5REaYNDSRTmecbT
92cuZRXpUpOdpze9UEQoRLnD4Qaze//7D352i/i649AHBC6tQ2n3+qdizu+QAON1O9g9MxLswOKk
hcce59XOnOKvSVtkOw0/mVPrw3Hi9NihO8XaVgX9IF5wFZjtDxVE7s5BbbhoEl0joQYk6vwVnt/L
7Iks8OkujqGt9sfzfxkWqrqfiKcFnxu5THNN6Dr8LAH8W+XaA94q/lVBace+xMjh/BMmFLwkxTfD
Cej8I/LfIF2hFI3amdBv+OiYlkengAd3SwIAjCm5oVlp8jTDwzrHSc3EL1RNQnYfFOFHG96SzPSg
hxR5450vOWMA5A3WXjWiefPz8QykD36N/2qZ9cnyvL3DaCqP+hRUh/Sc9QwF0zhGxXNth85nFQ3x
poQoL4iUwVoo2QyxiPd9Nt5nzfjRoKQ8tzF5Os2nXoFZXm+CrqIHVUf9GPbFTBvDf2eCeWnyKcWW
+QpS0NdBh3P6s0wp3RK/TTcabnKV58Vq88dEQGW3IvpGJcab8Fy+Iup1KQnsftOm97pCOEUlbbzO
T1xOO4wuHph+qm97BgKHyZi+RYi2b5Ax2TcZcci7xtDwPU7Gp1JNr7BaYa6gEafBUtVAOPmHiZL8
VHQjfa+7EL0lPsyOevPztDcccdTxkulpdk9NbtS3FitlKRyiNM6guZHCHR84KKPMOZBMWoDc4O1B
TK51/Xb8qPlberalG4RnO7plmND2zYv07CRyyjFJHWNFo+4c/WKu7riYe1KnIsYdS4uc5V08cVKV
dMwfCnsSxPTIDFhQtqewcZn0yb/odNjc1niBQKEKsIxxCiaY8wT0lkF60BxbwILpPyKLcI4yuPko
8BNkoTisdgFJLopagWk7Hp5nXKCO/Ucm0+7mPAYKgvjG9+M7P6gaL4tM50j9S+gfxREEE+UDdqk0
UxTttNEENvnfbL3FuNgWzcFPtWeH48ibJ2wsRdeXaytysiOCbmP3zq38LXQbzis3EnGNDEU1xEWI
M8hr6mBMpa10huDIzWgC9ZIYvqk3GV1Y2BsEeflJKKFyOP+hjDtRk8H57Jq1N6mgSpp59zMgroH0
55mZ6e4n1nMvB0aBNX3DkRAJnDk0Xlkij1OTqn04d4rBB8NogWp6yziMieXgaIZjfaeirsknO9kw
xPd3IZDO0dFtBlcmE9OVDkV3gwaFUWfjY8ERj8bXOZvw0A4IOcIh2XP88b6zRmfptpP6OSfBAzGQ
+Biw0i3MWw5B3ZPH02LAqwuCyFrDR0roi2Pa1dO6tKka377F2p9Wq6ERsO6qhqGbQsbSfntitw+a
f/yl/S8A/7gyu8pCX0dA+Sjsba8m0TaYIQqomVHvHQc6xjSb/XJSbdcrhfpoobrduzp99NsX48hH
42UisyqwQNFUXTMd03bFOSP3xcVkRUW7M+vh2nTgCQeAkWulxznOUvEYLIr+GYLrYrKVBGAI0jOT
HLLTD5Y9g3tpDrkgtkriGERxjHGdT2JiAmiN4ue0Hf+KAt68oj00WfoopjTbIAFm39OQGXBRzOwU
hLY/+2ekg9HyPJbMZsRPuaFvdc22F/pQGFsfB4WbcX9uPbFb3cH6ThkpABOPNrE2We/TynVQ9fTn
tOllynNHyTRiaZ5IcTt8fANuKcAM9ACkdoPfbplgLFyjL7dn1DUtwTHihpwRzWxuWwmFzIZOo8TN
OGhzvAVWTTbnMqMPFLBiKD+oYY0fSl8f3HhRCMt81MkuWAyRv01R9XBgpLQ8c7JNB1gHsDgWA/D1
wbYgvULj5hA48yyMAsTbUJronWWmyyf18psVlqNqqB5hLKgyi/vFN1tVahcgEyfOt0euqoPubpIW
JGICCx4T5JDmoBTHEi3nNLWYsnBZth+tEB2010WNDo4Ag2ILSri2ejCFVmTNhxrhUdyMXxAnlQtX
VOMyZbHeFoyeRIlnuIqFwlKtCWUJ6NV/4PqcChcLVq081J355e21q1/mN8u1a6qaxQJm03d09eIT
qkU3qwHStJ/HNCOKdqVhY3gj8FxBqBEbvQmjBVrO4Nb9Oo3LaoU+FefJlmSOFN2a4mA/PgKL2OVk
r867kK5jtYg0Cag51u/P46S5JduO0DB9lagpMXaSP+BE4tbMIK6GffbgYs9/fZ6jJokyeyZd1BbO
yoiWXKFuzNqHtz+59tsntzjuNBagZqkoAYyLlHCovCTLUk+sAhJbLUH4eYYnbudymdilHdHFobCh
woaWpjwWjR9s3VKLt43Q8M5T3L2jK8pGn4hweOfC/rS3mQZiR0NTGVzbF4tOteMuVmrNWlUZsbh9
LQdDjLc4Vcmwm/XeJh6mEUu9b9P1MDm212aJiyV7mOyKMsveeQaMy7x5uUJs23VtXf6y9ItccpRK
yHqtOKZOtDH29GkaotiFmdUQ74a/6Q2u3AIAzO/WKubQbnELknydI5djF2yOekzi2azC0DuT1/he
3T1FzLgMAOwWmUrUSNa6a4pKaCKDQvKUDh1RIypjNQn843yJUDcoCZ1M3LdO+3XqbMVzFECkJETS
joV6UjB4NQ0121hMR2HxWWRc+EBpMWJSz5JPZSrKFk46iacKHnnvfGFypbzaJVhJlskBYKu664jz
SnuxS1i4FzvZKInSAyDf+ZAm0/nHr0LUynfoqqcvAWZZRh9PjKCjJUh3+dlq1Q2TQHU3z/SvsmbH
Fyt11OPYtwOxtJLH8falnh/n15eqG7bOESUsRsPq+Vx9calw4uegw798ZWjVj2as9D2AaYrXL/hP
p1nHIZbESgWijD6YPfEUUbWGQPSYVdm9ZfrGSaCJ1FRDPUQQBDn36GgscijGOPmozOQ1wHbUDtjS
cgwS+GIqvUoYA7gjxwINnxIfI98oducphhkL8/D259N+27CpYnmWTflMY8p9XswvPp85TUzdVWIP
z2MfMXTRKc9KXBEVAe4UFSvNFPoO18VhG9n5narCpLWt+PbtyzhXeJe32WFPNU2LDYaS+mJX7UC9
nRnNKdZkCXvoR9UcDYCONL5Xxvuwxu4EXFmDHoynY8wTth7zhvCGAgBL7fS95uJNErkkVUKtdzHl
YPPsiap+0AoQsswavmGPF23fueo/bDyMxVSVMkVAfNVkXfvi5o1Y7cRREkOgqZGUESFDjqJhlCv4
wljdZBGMUFLXF1rczR8aTSF8cVYeNUZIV9gPPROaSXUdJ/YxVBDRCBPctrEoDloLw0XXVmiTw2Af
DYGHXeX06d+9eOHa3G6+XJWv/bejOtSzsYijmrQOF+GM6thEFJGovIlaiD92RjOeQ3Re21X0GDBL
lwYm/QaFCbInwjCTpg6vawXh4xDHNzPUbkd8KES+ZoBVbpijx4dEieJDk/Xrty9cc3/bPTTDkiJn
0+DyHfei8RL9IIxGx7A60Sz4KbOGm3JOVjJ2jbuoB52WKP6MZJRqx9GwtgR/8twK9wPsyRZnGksM
Sa/DVEsT2bhRBV6FWps575S54rflwR2GBmkxe9IJS3QvloeqNf6YaSXqmdIGoBrZxpLAxfugja8J
FVRWeAB9F+4MtQWfE7JfK00Qa4xF+iJT8K3nlP/QCOcurTNwo/layUJri8xPyKPgPr0aRR6809Ua
fyjNXY5QoXF+uIJt4fWSVkbIBlGlJmuz2Ys4w226f2wdplo4REBZDLBMS3MLYlXXz/elBm2p2cGz
tAE2YYb7Y/pg1fNjbET+XRvaz6MQKlm9Eynm80xB6j73zhBct/Ifhu8VI0YTo3ufOziwzWW2GlIS
0tW8LL3a8J1TlcOUxzUSFn7h47PWkAjtmEg78dglMGk6hhmlvKito23J4SONhFNX8fGdFSc/9Ovd
SRgazb5DCqNj0Oi9vim5MYY2gilj5UPdmKA4381K4cGh/BgBjJKshgFNOWNW7BgWigrrh1GqozRy
WZaUSH4GlTaJxpWJIPz09qWd+7ZXl0avyWGqWQ5AhA2T9fWlwX42M3128CiKcpx3skRfq2gkYRxo
uNg7/iFrP54n7+jonI0DREWoMEN3Cdml4dWQDtfDYDdYKuXzxhhG/PqFmu2sknlrrKw7xdJ3Vdez
5IgSycL8+czNe/tDaL8tOkuTfaBrGY5tqjzZrz8ERoKpHSmJlAlwmE7ut6wF/7SxkV1GHa5eAcbk
BGPS6LAp5PdxDPyLGvTgKNbpfIVvX8/vDwEzXp36x7Ih/ejiEo9wm2JqJh/tghh1G5PoAlNIhsXH
IOruJn3yEmQCq/ORnKOvWiHxF1cu8vChTnAkb69KRBk7YpntJdRL26NTUrZwKVLChs34AWHG90Cl
PJ5HhQEdcTD7gWdlQRSIs21MK7rvVHsbmBhDQ3/QV3FtM1hWDBipCkHcRJ5Wa3Dmz/mkf4fCCUJO
UlctfThxoA0nwxMszDa3flQGtYf9HpSg/169UfvDxkYDy+OgORcdkAbIqPbFhHbo/L5DO1aoWiF8
sk69gb5DdRQv7FoCMxXMzAt3/EQWRLkNwnz0WuM6t7pp67Rp+Bn/Wc9WtOYB1Eq7ivrWBHfk/xsi
VJZtn8QQWppNHhKRMBqNeYxG60mJLRc80vqQdBWRfDbRdtHIwKKG8rKp59FZ+KOT3AeK2OcsZdAM
hAB5ElmbtxeJ9vttEJQqhkal756fwdeLtu19WkGNltziG1nq6WPeGMPBgdWH/7U5PN5NTugsSsfS
b7PEFytaPCiuMeMm6IYKapoMJ1sn0U6RT0xxiePWyYmNd7auc7Pxan+g/8B91IAna2OKedmuTkWR
d0zxqO+izt2ep11o1QNKlFQ7snuw9Q7LBqnXQ9M6NAY+xFto7ycUgYtza+pb6b2fu+qx7tWQOANc
laglxUM/ZGuHbubRVoO9Glo90g+zO55HgU7sxKdQq4OTYVwZfUPKbhK6G6J269uwweDFdwUEbJLw
DoRekWmKZkHTUv+dSsH+Q3FL0Q6yKPiimFVdbI55mkMga8xfxS1FTA+gGlUhrcJINgd+PAtfCcJN
EboFRBVoiIGOvVytBepWNcsPzA+6doHFF7adcn4EXcvZIIFHL6ipkIeRk65Nzf8cChQ0xRT3R6dS
yLY+NyIm6vdYTeYvmyTDSDqd2690ZsLLtPH+POI2oLtjCtTjpZ5XyIiG6TPZC4fCl6lrxVTsOAY/
x1Lbo8VonIg8iDcyi+WEsvT6zEMsqBEXdeo/EuiOCq4MiOpQiXfNBuIgobioK4yDjJM6jV+z3rhW
pR7Ab4m/2ExhxVo1EofJHNTb0a2iJXWMehR563wMSyTkmn40tSHbz0GNUs5wZvp+3OXF0O/feZIu
t39h8cYm43GNL0rFjuT1k9RHesVQMlDX8HrwEwj6do1cTVtN0vtcKYO1FebfITmIw2wXHxxFPOIH
L5YVSMsycpDqvH094vLJ5npkJ2IYmuO4lqvKZfWirIfYOYlSbdV1BAlpMfAT6wgS6+xeiyAaNiNL
YRWZVYojXV4SqmlPP9kXDPJoOrT4UPTj10jYloe4QuxEVUmXhCjcZQhwxgkUqyrVAvOviBF6/pVD
mYzU3hzv+Pr9raViWwFIOy7f/lj2ZRUjPxbHgSFo51RbMy72bZj1SqW22LgNU7MfQadxstqe2VVj
WKKHEskqmUrEJGOjrKg2+h3E1vEmcQURfN3a7xT3aYpxKj/vEh14PUM+Uc0E8urYqeQ0jjhP7LMi
ISgMUhuetsh6jbz4EJhYDZUmoa+wSwdcDmu4ZkzilLseIw3VLTD9z0iTUlRY/VAANufV3dj4CE9z
GLCtm/pJ5bYvLDkeQVxOdyc1EnCpf5x3qbRqSOhQMI7IB0zgfWSsCFDWRBLiJC/5uHaIPk5apIpe
65aOCBiNMQrEl2FMDyaIPVaVw6GZjc8aNjmLMoqhYiXIDqzxu5ZGBR8uJ3+XWNCzeqmAN8zUHJ6u
muFwhDVXy0CyLjaCSRPZbGb5zkNi/N71qBZFOV8fMP7v6FukihQCaQf4LZdTiJ5lkcJ7seopwU5u
wNJaIRAOBpiO7zzGXud/DKrxdJ49l1Mx7eoQahnJATn9RmJsMhtVA4WXC30QH3i/Tw7zpIldlY5L
fdSM6yGZ+/UZDQjgoqzwr8cO1MCopXdqbOsMDBtyS6m9MG4OSYyhgtL4W+mYBGRZiAV+mkTBNuRN
MbI/D9wNV73K7Vy5ihCD8KzrSEYnfU398gB86944GjypUImidw6CP8ALgmLOpHS3XBvE4mKHGcJ0
0nT6RvIoWuKP0DtcxyMBCIAiKHnlsRQX2CacL7LkEE5cRD7oTzFA9OnsG9Hmu6BJpm2o6ASDT3l4
pSfNSkRVeag4Qa/sDvlHOL9XY8jG4uXpDdbKshaCKZ8JwmBeNB6kR1n6NAX1WgzB6tx85SGuZE59
PGODLkinjRXQd6POF2lmIT7X++JgGCo8Xez59o1hfobJwWxQb5U1QQgf395TfiuC5AUC4CHoo3ox
DXFxwipYHLPsQybEkzst1WpgWNaUuBfPChYOHXqMUTcfcJis9sQTJ9cRnWNABpvyULVkUHBzvzD4
+zI1HcvRCK6w4XHeg/B+w2MtwUXaDjiNaTOUuPjyp4yEYdLG+fJj9JuWA4W6rILqeH4wVODpVWOr
2LG0XXFjZguazbHsC6CmAq8lCv1iGElJ9JVkXzTavvRz86DElU41ru9n0xpw5iGUOeK0D9BwY5vT
7kWJd9G5U5rthOEWDTWUeQCrkZnfNnTtG78zSV3CgHtNN3739rci5E7+atnIGSqAg6Gx5IVuS2Di
xQGWc0IZyFjdFT+GejqtpJ9MLv2T+mxBsIE4IUS6K7GV2zFNJ53Y1Hetm6BnokBoMXbMCB2ru5WV
yY7ETTC9C6IIuq3m4fdM/wOR8p1L/r1UEwadn0s5LRhjX44EkezpNgwlY5UYk2yU1SW8+q9zY+WH
MoXPAdMov8vIHd35ZksgBYKVdY0tZijVwqk13COYhNo+xlLrGnhOlkbenNTKxsRWD46E+kDS5tP5
ov/j2/ifwTMRNekUFHnzz//i99+KkmgO4vEufvvPq+hbXTTFj/a/5F/77x97/Zf+uX0uTk/Zc/Pm
Dz2AcRTZ5Y+8elne/dfVrZ7ap1e/Wedt1E633XM93T03XdqeL4HPIX/y//YP//Z8fpWHqXz+x1/f
ig6+L68WREX+168/2n3/x1/CZMH9x8vX//WH8jP+4y/M0lokrX/7CHgY5X/DgeQp/9789gLPT037
j7+wt/u7YAzAxNbRGQYYst0cnv/1R46p0rg4NlW8qZlUNDlTwJCJtfN3enOdQSPTKNfQZd/TFN2v
P9JV8FgaKxtFnw5k/69LffWV/s9X/Le8y24Iv2jlKPz1wgQSB9xFucIL6VRPurhApg2rp4eX/v5T
pn1p0uJ5HOwdIRP7ONJX0ah90wtxNaKGYWj7MWqqd57l1yfAr7d3mLcBIUp6xMWj7Pqmq7iYrK4w
4fuAJ/quESSKOuhKamc3FP47+J/zp4+LOb0r8ErT2dllrf5i6wglOGlT8tLcG3dsd12cLu3aRUlQ
3wEMrXIjf67QVgxm7mFUjHs4IfTQuJzZvJp7/cAEBbmAeyqF/xA57V3aS2KJOMAuWg+WdkVcwq79
NCXWzmnNU81BVhvrCDxnRJ9kY4XuoJibfczNAnSwubsPtPoYOIQt+IAeRN/gfhBhfZdcj/b8zU8V
tuEdhvO3zRFh9X4QsRfjgyJ/XCTGHnx2U2bt1h2qNYktxL3smz72oDvv4rTddmp1Z2vHoQ12hZbe
trNybcaZV5U+IEq99vsMkJlX6tptZRv7JHxsEvx0FPUgX7SxxYH0Mvor58fEGfjiofm1El+uvD99
86iAAU0cyEXQDl5/Exo4J24NhrsS+ak0RkYJQEHN0Qdnsmrtvebg1Ynxc5mxuVu2cHQXMPFilcP8
TQqrJ3Mvkb6Obo29sb6M60ME9OJn4Xsd1h9XmWUJh2dLwNi4WNU2bkFmN1AoYs6L6rrf8fmXg1V8
KP099pLDYsoIDxXETF7RTHuZjWQ2gnzhz5+CFqpUZWlH052+DTOWAljn9677o1PfexjYQ14co79u
ii0nDdSBFlalr7+B0A8Lcpeg50zICTOWS1rbD7kZnkxyOt7+sul9/vRm1Cg6+51tMh59/WaGDgfI
Tnmz1KI2HicMqEwPL1Js+7qlSKZVZfWbwB1QfEb7JBhOnbqlBr3WeSgnaI6x02OngENNXtzoIX+d
hDcLWKJpjhXhV8xSUMdNWx/5XcCvXkVnUTwnVYA9VuK5BdCbRlOGHYgLo9HhjbqZH2vIT6ih5xFx
7BCswbx7qQcF8D/gKOqqQOsXKOyQVAybKUdYPfRr06feDOCuQVrGNBLRc7Cm40ORGmxaNJBq8thh
o2kO+h4vgE1dRfu6Q4w2PlXGZ78xl6Vl0veP25IXS/Jpq8PuE9MEOdn0erwzJyJGG5Gu0iFcWyU4
hhkvR5F5NXeIQMoNjypnf0Yz1O4SN1+EOELaCOkbjOKD6JOr3I7lF7ANSr4vfhASeIZFWoP38Alm
/DIyiDRFHIfx7bYTpNWSHZDgN4y0Q5nnlYN0sUCJ2pE/hNpy6xf+0bK7HbNZLxjipfw4QR2tW4Iu
B+K1c91Fq0QOL8Ft2ewJ7dCJkIFe8Ajv6c7iVUOsQCeGQAL3lnLIPKXjlbhXWMSsNQvdMrAVSqpD
ZE+rZHgSHfoNWGjipBkddv4gRKfGGo4+rmHk/1XYuRQH6S60w3T5Zp5A2sYBzEua6S5NClyy9sJD
Wdj1EolUv1VAWWjMHghaoC6G/YfgSA1xs8Q0r+R+KH2wxn7IG3EhgIWygUa4lN9AzP9Piddw0KNg
Xr7DtgOgvsOdKdzjaHfUlOGUJuPJQb6T4hRIAvLKxaieiEEUuJzz123qH9vG2AekOJnltK1dmJpG
yyQvBb1iAeJxmub915rvzeoIDHKEF3O7ExMfOh/ftXlV9A5mDe2uxB4EQhunhu51M/fP+eEGqVcG
/Zo80KWD9MQlRKErB/IU+43VjSecVf2oO6A7QPFtYi4S4/THozVb93M+nLIIOnl9LbRo35T2/YAr
4sSX0IBRT7g54fqIgQdKkBT3IWVcBZUPkwmdGW5e4XSyJ0WGRXladFNIb40A9IHZUXwOS+QEY2Rd
k4Kl+e3G4HEK62D79oby2+lBsQIxFbKazQ5GofR6O4GDaNn4WxLHhpd5HeSrSqTHIMFMQfQLebPf
ebvf9kr5fibQEkMBuorL0wojUVakqsADN1XssMQ37BueuiG9nYKBPFMLK0VrWQsfzUp1HfJVWKN7
tAF+Gp0018Tc5wqPCl5AVvVUaHSyeUVEH4/iiGG7aXdrJZpXPSFEoZN8JiDvusRg3+F59NUfEcZc
TkLsYPQBG8QrRTO8Wm12ioMRLETBIQnXedUt9SbziAPz5IPd2/q+yA7y++hZE4FveKOSL0fCVrX8
S2vi2hmOh1H5EZbK2h5TTHwsnoYAX6yWvpZ9pYRB3iI4MJaximFuiCkIvrxZv3TZbfyh/zrOxt53
tG8qrEGZ0cGrYMnYkcnovgPyXwyaOajON59jVGME6DiXVOSwmcjMjLj58kaXMYt6xI0jILW1xf+V
x3Y2ocqhGVHSG023H3QnvQq2doQxTHre91c1pokR4VKJrmIYb1yp2HmMevBOMQvScnnKwfyxoUrw
i64ca4HXy5LE+jgzm8xdkQF1sCtlXZFTrZaEHvobAfmAGf4V0cTHfJi3PDBEpiFvmMI93m8gNs4H
HXJ0nN02ZUvEsYaECM9QijSB0C8efOQj5tIMTeIKsCeu2B5s+55Vue45b5xgIgd2Xo3SMKra2EnL
qJNngo0/hQTVNQmZbGSOG9G+6tJV3eG6ZuLloHIaVNfC1Pdp2XotiLmPmbgSKsdMwO8l/gZB1l4w
0pmFNwFe1km5WytZf5B7GLlBfpNcQffbhkZ4azFgzZJ6l4phW3epJ7cRNzU8bNi3DkwBUnkOHfmj
psvG4PRriyArvZ63XcH5Gaar0OJMxYsJsEUQtKVWIOQGhRFWnL4v9gUeWRii7UYnPdoa9YJeb/V+
7Q6Wh7pmb5MupAjjqgsNDlF+z5KU9UNuKHjwGsvZnbcGg8mYZNgBJ2L50vk0YBJpLug/UMPr5FjY
aPnJNU2vTDu+jbgPThLuoyS8c4txE5iYVBoLeNyeaUOSnOaV9KKOc37xqhpJJgqbHflsGyytF4j5
T2NsYSUQ3xq6+6kI6qcwAYfRSKPd6T36zf5zkWurQF5CNp5itd9khXIkIeQUYJ3w9jYml9//ACe/
HiTVpvFR4SFB2ni9PBmDGYiFpIuz+DIZ/UYfcRHEbvydd3mN5f56G0ZSqAccTYNe8/ptNLfDusFi
c9a0fq1w4/EM8jqEaorFeVUHd2YW7Vve1ySbuhl4kNk3bAcNqZLfTKOMb0lXLvr5MiaRqSN6mz9z
AnNhDqanBNYHRq3Lcvphw46CTei1ZbgvIxiImrKxGa/GHzvD/zhFaCzIcjfG5BiY6XFM/HU4TKRa
GnvMk46TRvQcF9NB4WkiXB1409KUOc7troi65aji2M/PpnawrRiWy8JAHuljUdxIWZJChJaCY8Db
N8/403eEzMXWzx2+e4mJ9gbsKi1o3RU41dGeM8+ZsiOpifuR+CC4oMT0RVhFENhU8gttpLLsY3sr
yxODMBuh95sQJzL5SZp4OiVu8sWHcWmH4bqLo83cn6qs29ntcIrsdmmzJQxYoxcZbHVcKvpUXwuc
H3pKz4DTCfesRpu2VhYwT8CGN5lPiUHHqPJFMungPnryAHj7Hli/NQts+KAwULdsdnvVujzd20Ed
cqijKwShO1MnchpqBBO6IibzRm2Xltza/RhZKGURgeop9FO50SU6kxZ6Clm39bbpoUJYtu2j3IgT
lbogMK9GHJhnm5oVR9QuivdJzEv0vPTEvwlRZj6/ntJubefPkYZ0Mek3oqO+dghCg9GPOdhaGXBe
7ZUNujQc1xJP3npZwzX5vCIjDgtHheq+xX5AxVoXkfY64ghVsfqvUOWGzBZK/YBrgto4yzzqYEbS
hiNKw+9wiTHMVmALbZAElI2SX62+15z+qXRiOzdsJgYutJ+LpxMvkFitbHwRMPS+QTexbBj6YWjL
FVsLYqfReXGTEbpXmWc5ya09zVv0DMeC7GqMwmUk0YAdOLxJGbiMRR1rUd58p6GkxSltoBiw8i9y
85Wf++2l8aenQ2dHgVCjybmqXDkv8BscDkJkPjGoQRSsM/xNhDOuyLt65ySXeMDlRskzCDJHb0wb
f4EX1FWAp43GRqmNnIvEg/lu/A7T/kw1u3wPuImqy4YpWRYSRHjxURS3qpMxTwiPq8O7mGXIhGtb
TTqQAL1sEu0LSkSHQrvm2VQrNiU2M4cnQUF6wCDtqq3yd+7un5bGy0u6OB/ykoslaJHyxe92Nfmn
Q1DczJZ1FHMKBPYu1VGibb/dAl1oUJBxsIAb+/oWmBber62KEfJAJrLRD5skQC6I+KBLAgIyujV+
uDckx2Dj0G/yzgIwYPo/Ge/suRcErZ8HFscvozvqXJ0Z/evrADLSevQukJ7o53slW414gstqPqqo
I2c2BWpcQ46ZcJJXKGmGctEqu7eX9sVY49dVMP+EKyBQYFyONQql7nHfcDFrb9pdn2Ve6I+nAqTB
dYeTXAxTLhcJ/+YEMjROg7jbyadSVv9K0e3y5kvTkxhMtS83bwOPw7cv8U8Hu5zQ/usK5ff5YsnW
Dc58WsQV+tkaUev11Ae4PDxOJSbuHVBOmlN6vrtK5Kq7XCXgN2xZoOSA6RcbVjhVim1R1pI21CyZ
1y4kcGJUh072rHZylN+Iz67vMzgZyRqkBvv3PzY0B1kwCVtOBF9/7CIJgnGK+dhD5X/XwA5gjlJv
W5688SXudCmQHhLS93Zq/U/PB2N/4HmhqpK3+vqNB1P0xlzxxmeQxgSs0cJ1o8Z7WX9MRofVT3An
t42uJAzG7JmPDtjpwz3QccbwKiLsa/q4NWE7N7JRdbPsc8EatjpWiJ0dcSPayeXe6c4CAsoK3c/d
uaR1ON2GQxsgEHZQHyrhXunNK4dQg0lFFTZAjZKbPsYM/JLgmWwSFXpJBtC7gIcIgcNKmXquwlom
Yb+ryEh2ZwIalXVmm8tZDdfyGYvBzQaydWSTOvaeK4pNbNCyyWKFDkriZ/hReC0Hs2zlMnLVZSmk
s/jLLt9NNXLZni8fKko7btqS2odDzW+VD3izfakwAD7jh8K/k7W2LDsVih4jxpmbao8OY5Bu3b0s
+KQayX6gcF/ie7M94ZaF7y1ZbBHZRF/k/oO3PfFqqymgieL9McOH7bgxFQ01LiRha8RLFcwNnEzh
BeESDYRpy9ph1iZYte0hmXhkO3s1NGvZ+Sf0gGqcrvLuODU7LHXFFC904gNk+289YAO9sMrEswZE
tGx7SG48krK9qafr6ijwxLTtaWedeq1FwFTtA95k3O8RFAigrZYJY5gHko0zVeM2sKE6UIng0bsX
AJdW8j0dlWWBa7k5z9sm7Dcx66vNWAwgexTjm6pXQPZ+qLi4yb9lsf3PRb3LjGvZ7nfMDcie8ST6
EMRIlpH7BEbsQdzY1HmEnSI9+YSbRzas62CmF10SWL2mmF3pDuR1zrIcLNNMu42i2g9OrdyqjuMl
2qaYgm2NtUVfGh4xXJsaiqfsIX0GG/JrQsm+rDDKZGCBISlwmPvQdeXnoL7vre6Ah/sanxZvLPSr
uB02/kwJpn2uMlb9zIdjoU0uAXTTtIpu8C8+4xYmR0/YA7hwdal6RYzQIp9RPMDOfHsnueAz/9zj
bTYyTVddS7hnGsyLHVQj/03PXJs9vs+83DE8DLM8mS2BGkjGWqxCgwVJJavqXjsE+6rR99bAGKkZ
98TPeFPYPFP0+k+R1j/LpygEI3IJI5EbvoTiZAv19jX/qRi3EdYCktoIHy8p8w2cvxbyP+iL+DJD
FRggPEysLPBHiQy2QffOKaP/qfpyUGXBZTCYDl1ue4hHKzckZhDYBlknNiUjlEQwoC8GmHpDxZo6
+pVc5Z1qoOyg+ed8llhsgp+WDtqdAPmTWuoVPAWZ7xwVylfZ6WCd5BHlOakt2WndwUqGta5WdDe3
qX03+BlWrOmKBI4NOVlBnf28kb8m1jc/j6yLAfrFb//55yH4q9H6/9vI/f/DebpLOfV/Hqdvo6/1
U9o+1S8n6PKv/Bqgm3+HV4gMxqYZZNoNePHfA3T+CNWaBimeWTjHpMr5+WuArlt/13jaUA8wdldp
I6mufw3Q5R+xlVgqyQVIV6A4/zsDdIbHr8sTi8dZ5wW5QBQ7gnbh9SGNYWZIhHrxQ4NFu8Oz5yG7
0x7bYkEz7mBQuLLW32EN7sPlfNS8rloU22GbePbBPUzP5rH/Drp/g8XcQ7pTrtPv8Xes97z0gZmQ
/W342PqL6qlZq0sOuyWjS08sy13gEW91mHf993BY2GJRLYN9uqpuq731FN4YP3DBvTKP4skl0Sz1
GGGJj/VDe2z2yqZZu9ftKt2w0SzTXfJR3JZHsLXbeEccxJ1Y4ot6M62rW1yaC5JCH7J15BnEnW/y
6+J2+DCgwSBr5XY+Otvx2P1v6s6suXEk2dK/CG3Yl1cA3EmJopRUJl9gKWYl9n3Hr58vmDW3s3R7
qm+bzcNMVxWb4oZALO4eHsfPuXa7+iI9a3dEer1oPW66o7lJn4w17HF+t00pALXWEO78TM7lnlY+
aQdrG1zzi+S4zt3+CSc7LMswaoZb5AfZONdwUFKssa/3nDU4nds8O2tjK38Jp+d6Xznnj/4U73N+
NnyKzvPeeZ6vdOGRe/iprop1sIOAbk/F54rqrmfLRcV1Dbz7Td2VGxrotd5b7lkrWGqP8h7iEH/w
5HX0ZL8Fewq5V9Ck+eChN+MfpGubfhV9NbblXlk7awKbbX+CqZ9ARDoEN2ubbvTXJfOnF5SwOTMJ
1rErtZ44X4ODQAawQsLrVGdu+JFBuFV448HY9R7nZevpAI62QuB19HLP/ta9zgXgeY6HXePrcsy3
8Qugu03Kidyu3hq+6SXcV+cSruyTXbSz1vkWNPcB/P9be5Oe8pN95grvDmTrrryKdsBQbbo93cQb
07cumpB0TX6Ejie9p4fhmUTszxmKV3d4dy6hO71rh+61ebZNV4k2i9Al3jo01HClLRSXa2Ul+1DF
ecq6/w5T074rPB9xQNhon6VX5ufgxVHxHOdba6245Ynv+4iBu+HaPFAMLq/ZPVFt61ffOBlz65fh
HKMcA7/fE52WF57po0ZGklv2lbcpWEfFWsrXMidzx2E9en3u5h+GT2S1iYC3eeHpnHsu1ESXZL24
2draZj/W3VuI1tdVLfwwOY023XQrV0bk2iuwjx4aeisyZHD0bupbfoIEYU0pPlFEDrm7y3pjGsne
xGGiqyvPbEjdtDjCDR+6Tb9WzK89le5O95NyUeKGn1lAEOlyfjtp20k7de753q4tb0IMfFv7FFC1
PkxR2pfhZX41EEZ1cUYV2p0k2eHJnr0SQtl770MO/4VqM8XbNuVqmTykRswBZPjBQNWdNKcmRS5x
rPJdan9wYq0lqziLK1fTSDi68Vn+SsCb9hsNAULVxxfL32zltQ8iRL0PzvfwWxn4Lam+9lmC04N0
DohfxO1cAzG152xmH8VeyY+/JCpsafAxlC4ybh0uz+eIu1pusS6TWwHd7yNJ0bz31sq4xLCGxAdn
hTNdLQeTOGUdQKE9e8XHSJvMLSJKoFLc5iB4pr9NHmQiq/FSe7YfKr4ZHSjYchaKt1w6FGkYdk2p
8j5zGJuWtyiFKJeAmNKCexBna22tvfbLFpLISXG7Ya+u0isYGuUbIknqqfhS57v8vX+POfchAWVv
qxGCBHfcyKfGNr2bZXL447bXFMoN89rBciK/kzcpt3AokD2U4Z4iNwcO5yt4Y0NIxHjpbna+VxAH
v2poD27H1/HVujImSEh701N3kQfyra5kus2+e0n9V2unwFvpLoUHdmIef8BZEzovoeSP7+27/CKT
f6TwkvqyNSW7FDV6W633iy/S2b602x/ILsArLvuZ21YnSf9unWTBK/S1fu5TKIvXkAqelPBSrLXn
Hjl3iCtvVv+lJ1sOQ92GnYBXDpI33RMP1ACj51q72M88xvQCcyjMn7NnnRJfUNO+8TtfEaF8iSwD
+MIa9Kfis59Dyao6qc7J/MhdftZPVihk4sBYdm5IyGy+a4BZtU1Nyl6p0eJyoamxT2Ou+5gHZoc1
+NI1M938G8faZueq+Sn+KhdfleemuykhGWYm9LH9qbErr6u70XyBWDY99PvcOeryxkcm2o2fKXYc
Ju/LsFqN97xdmYKk3UvENl5/D5cfw0nJOhdOGx9FE7Kvp8H2sI1elrmThV0iBR++9MhzIVM3CPq2
WD6Leh7XvEM2u9jFVY/1tZnm75IfjZBN+ukreWOYLh32QxuJbfu+341+5dUf9sV+sjgm9LtTnXot
7BsfPHSnbD8fg2fDI+X8gbLzjksxqJVnrlBvTN22wVJWOwD5O/2GxPBHxSo79B/aGTLfg8H57OBO
CIickfqt/frraJyVren3vrrmXkcP+i9r2vCEYyV52wDuj5hoJWVhW+ZqBdMeUvPjFjYEK93U1Q54
TIBobLntjHfKScIf/S5ofLixLXZU+R6DgLpfaW320Z5JxmweTjoSktD4bGP/u72NYNAo16ixQNkV
dGgW7LPRmzr/h4xOnv7r3Pz/dsj7f8KP/r8YzBLe/U0wCz61aP+Y/xLL8o0/Y1mVoBSkI4SE8HYC
fvstllX/QTWmbRGUUv8AmF+89Wcsqzv/IPckO6LWWqd0R+zA/oxleQsWDnZfpKUUG7TMfxTLft6d
6hAeQjKikH2ECoVCgk+ZtgFBaQdN9QkW8tBLzITg8o6UC8wDMPeAWVCg/Dev6XjstXNoJ0Cjzqrx
MVA+W0N5o8UvSZO4+nxeCvjHE+jkYJ6S4VG+Cxmn3/r1z73U7/DBT7vSz039fESExFgXpRU8qeZw
a9kfL7fBoKRP012pPyrlv2P++W8Atl8XFFJa4HEpHf+M4M7mIEdIlNUj+qUbm61uSY/nUBZ5i3os
jnK+HaB7Ywnrxb2pUDCCkmQ4OtGxzd47aFDqO5KMLjylC9JQNBoSF46K/BmxgesYv484Ukc9BjHi
i/xIoV7VrvHoewm41jRdZw4b5+jdio/5eGeLC63SfWzuZvhSS4kfACABQeFyuRFptIVaIfErfXWF
DHDJj3X2HpeNZ/epS0Oz6T7lL4l0mAH2k0KIXutu3cRw29yHicoF9a72V9sAx6LeC/M8Ttdyfvw2
bLluXYBnDcZ1F9xpXTrdw+BMQ5q89SJhQcuNJJ3og0y75v1RS4+L0boaom0Deb1quCuovcn8TqZT
l8W2iWZQUOFm5dW0r2r8YmdkCacEyb+7hL4Br8FrMB4t+Sn4aXTX0oQ7+sibGcIB9gi3aXWNejIR
5iFAkjWJ72jZubxomZJrxCsZVreihur7TGm7O4/XkNKwkHoqBgPgtmubTOvw2NXHxm6oLqJjpavU
rvt8XY+KC1+fO9ofSpdsxCdzYGsUO7oFRIaHBIxmdRRrQ/QjJFlCdIfSbrl1nebaZO/iG5xFB9FW
omc0eeaEUVWOekrt1nyY9NiBoO46o+cjkQQ9ZimYDuIn9De5m6JKQLNtuV/RYxrtqBC8GgF7KUEC
bgLu+Jyyewi2LP6r5asNa1ZlH5rubkQvYgWK9svmR+EcYla05JxlmskFa+XaTQj/GSgUJC9c3jBl
fpju0u6NfhbLv+Ij5Qtj3/R3cenIrMBiXGNmv2gXn0IW0pNqxixwzfhI67kHZiYTp2N/Zd4xEjGs
PORtx0ElE3pNkVQbX2rZFQRZ/HjSvlHqRb+wFhg1XqHQ1G0PRay5uqn+m7SS+imt9FjBNjWYiqxY
KvCcTxt1TYrtDNk5/J+Z+zE6evMX1QFXeJNwsXpHEwrWF9YuOXYdoqNZ4Q1kAuv8VjN/1QaBHsAk
jEQCiZlRHAP7lpKTgpP6703bp1OWRzsdA4SGwxGnjObtXxMKkZqTkR4wbTAFu2V749+puwjT1lns
E246CKC/v+JndK64pG3SK6otQ5gCRvevl5xgFhsBEE4uItWubuTIiXHjbYdqD5w4HWw9Jjw0NwfJ
IdGobI7Z9F7EU6vdRM0tx+7P4euio+IG+flMYWQfuznCy4p86bsbOmfDcnEouqZk6/F1bVhuVU6U
HpK5CL87xiGHHCGZLvZYrYyQy+XIopCNm3KvzhtYXNkXsSutFy5PTNjkEGEWN4Nhmy6gGB8vijOC
pr2EHSDMiDnKBv3vOwpMMD3x22HUr8HhQBhKGWA0zmfgYdfV8Tiy7FwbGXe0fALqIeU597jDoBK1
mzmnGEwesb2lEjFA0sqAcEayL3SYwrYknx9TRoB1gxEdJfpJo/l0El3ZJOjZzxfxLf6K20MWbi0o
OB6fJsvvhIXnDBeBQOhAkY4Csyp20yheiN8WIzazgbQ4jCtHmDscw01qtg/tLQZaNoyF12avC9F6
ph7LUvGs6ibSnnhPTtEtyaPIyC+gNiGC5+yDr/GBLLiJwxKaJcncJ3ykNmKBArlrBLKXqzlqFKgC
hJxBUPCdoh85hd/FLYn+CLVLhwyBBiAjTF65jgUVcfbdgMYURYStaLRhHAWvu5hxCpzKEPWibngb
KsVjTXLevwtA/SlMQgaapSB6t2ES8JSuTLgtmw6SgbThIsaOQ5NBvME5kM+MFS+IZtH/Cred10fD
uvB2I3HjqpidcSNmJ4MjOsymXq9GtZ72UCC9Fs0mZlsHTbgbGkYy+mErq559PcAXv5q5MdqlpNZO
THd4Gtxqvvya6+LOCv3CKJrtRvQGAg5V6AtrIaay6BSaR6eKCc2nHPOUIFrXM91/mabSZsILrB+i
w1bFrw85dN30AgRzUcBejLsSWJceQnXRo/hMsfa4N9HvouCgoXBb3WiE/qLtNOYxQdmaZrLipWSA
xN95p3qthGmhQeJ18fcEXqbLehgVb9Vkv5GfM6TvDwg9JSnVvok21KvL9YpxFqPWQBZP39cRlP6E
hogri/4Td8J4i+uIKTiy8wezyPrk0wuTBQmTlZinoqNaFnOUQFU8HhnWhlXMMwwGowb/lCt0gu3C
U5DDE28ozUYtb6JvRJyX4nxlVhsaFaBnsFzThUGYzJsJoc1iCusjJkcOW42wJami+cI+pZgwTUQ9
2+YpSG5Ym6GmqGCjUYCdU9SDBqEbnibmiPjhhy9YLsq73t5Eg0XdgEHeKpILjwll2cy+7LbouUe+
2S01wxVwcqy2aCGN7ejhISXFkd1U2sorotmhcylUlfwnowOZkxgOpJxlbtMq0GVibJlpEHI+7nPq
2YUbZBmRyxXGjZVVQHDJ7DIGTCgeSlxLmFQxFxGy8ESvCgy3WFFi5jSIttNYiJmFOWpQD+eupVGU
rAL6zpj9hB0aFRNjDrV3c5PsW4hGVoNREXdVILBaIpvJWpexFIyLpAduZj/TkjSY3RKh5v4iGiB+
E/rjrfg9Pb4FKgEtI2/EmGQ72PYE6lFD96eIsmP+J7qtYPENbJb5OJ3DyhA3kYmFMm6EXxZlSmIV
iHvpmaoP94IbEEPJd5TGM0nOjAJYLeyeytyjyyUFOzhfSr1zEeB62KuAhGy3Tk3FE50pWkvzhSFr
5JOt/pQhvxNviACAaURdsDA7S/5Kq+DT8Pu68KjqEnGBsFBMrla6lBLRFwPAPBJdKak3wLsezrrn
IwaMkWLt9MtF+DN7EIViRKm488KSEfVGLo3eDZwKoXAYouh7MTRYIhUTHFav4lbFeLEqHPyCuIII
SfLHFBJj3jhYJvpFVJulOA74c2RyHj0oz9ZN4ZBJ0fVAeo54RpwUG/WGWcDNVbru2mq7sZ3viXRG
0gjkSOqLRokv9uNGuHlxdVEKyMbRjfQ3Q6JMDVF77DA3IvpaODAdf42mIRg3dBO5yQWHWHOWStdm
NgkJelv4CzHHhP9QCaF5S1jFxTzrgV9IzFJrWZthDj3yKWy/1tT0IlmzFvNYzF3RRQyBaM3MhYQR
dDCAoufhlxFOX8wOm34u8britPexfqgpo2c2j8oY7fIYDjpKmE68REMoIsyecF2/nEZPXC+cMtIC
nvAzD/vKa8JVTjCDCq8uvBERD+tO+GuMGV+VMpVjUTpdEa4zqNDuZE2wlDF+MwqG/J9M74uf5o1w
uvHIvLRYEGJRiNcrg/ea28wqDzWaGGr+aIosJfJqY+pdmT4GFyqPYi7hvcSVRZgQY53ENBcuWtyI
sGsphBs6dkz4cC4mRocBE0GSMBx/HxF9Pv76FTpCgApSVVAefwbHqJFa6HLIGX0Ok4WICLHbdInw
JV0Sb4bmW1+RALsZyxGbgnkXzkEsLxNPJIZVPJcJYh5LrsV19RcnRpsksV1hGcU8E2tZeE46yFpU
5Ggvf38TymfE6Z93AdyPahKLMt1PAbA6TFoPRza5T/qL+Jemxso3ysMtiyGUxYBF/UYEnvhRcZeS
WEnWbcasCG/MR4Qz42M44OqHZF36EL/LBwl4hBm3GnwrZkn4afYOXEade5fNhxh4o4VVljWzhK/Q
Pq61od3gOsXHR/MmwoUxF1KE6MPznzAEIqzhQupEUSlqQ8Lg4hiFAxHvCMOP3RSWYqQVwn2y4jm+
fFh6YT4fpgWbkKVviMlP8of4hQLjDuXOSjg8EduglrsuApateREh1uOu+ZiIkXDShC08w2sT9zbU
OXAXWFFh8oVrePTUrzknvK9qtWQ6WPm//LZmPqk2U/+XHxChvLD9AnwiHKUwj8KuCXNISgrQ8Y9G
oSjSuLG+RDSM7YvpcxGGdtyfWKkPYewEO2GtEsr7TfbJCJRD03wRv8yyEf42kI/CcLGAhDXiwFm0
R8C+y9TNET9l56BdhGkXZgWSM/E2PrxMdDfXjsI48fUW2jhZvmBsxT0KrSdelOJX4WDEWCLsshXe
TTgELo89EMMvTABf+ftp+y9yYLYs2HipTAJs73wq4ExhEwR2Q0oKS4TL5F9huIUh5KrCsv395f7V
BppSbRPSBfi2gIKof90l6qhhoyv963pinoXkX5jxTDUxBETrIjTqCgdXE/l1S/kjCAxMEl1vl8/E
B3hqsYOhlxnJGa/2k777+0b+qz6xZIEIIHXz30tvo6DX9DQABsc6FeFnF66FTxeOkeGnXx6X+48S
3P8zwMb/APnx/1EaHBTkb+MiOBj+wpGwu/8hWBF+T4M/vvFnHlzR/iEK6QA1ag60jvzzX5gOVf8H
yHFVdQyHXCt48n9iOkzzH5AW8pZFdYRJfcQ/MR0mP8iElMnOwrRAgsf8TzAdn5G4EMgwhUADQ9lh
OCCCP3kDoJyRExttQ3FlZb9Eun1yZj092s2CRFVSrEBJX6oKCJ2ZWuQcu+KpWVR5DT8mfPTxchyL
0RagYetoyFROTGn9WttgkRDtbPxFzox/AytTPqe2SNrDLimTseeAAf0K8f5vsDLHTE0znsgqpp02
7o0KAcXZjA+RLl+VukH+ha0ZFMS+5QQ9VHmGubYc8ykNSUcGCcU5FoTZv433v8jPi3H6S6JEV2A8
AV4DyA3TJH8GcU1L5aQjnDCQfitgL5aOqil7VwsFlKV4ns1kQDXQ2qHZ6MZ5OHyRqPp/Umb72rdg
SxKb0t4Nmar+mwOqr5LQjRjGallnUQbprqn7gAsHb2i07/+m3cKI/Z7g0RWLBlsgefif6jzoeX/v
StJQ/VJBEWZN6mYxm+K5n5PGRTGj/qZDCkhU9qaD8FyZorwzRJr4ReGArYATbGOOCwTlNvZ+yPo3
AHX5W6/+HEznaHIEWIzSchgb8NLxOP8bomvBe/O54SqYcWYuq0MUTH4+oEj62qnyTDX9jukrogTt
+M+HsKDweB7M3T9fQuxNP8riwVSDoEeQgqe1tgRU4SEb8c8PSlOLQic8Asjz1Eg0ON10yBNtOlAw
Ov969njt8WdXJbPvRKVFAMdHHm8QAIyIAz3Xkhafq7JpnhWwSEGcnB3x8HhZy+RxFQ7lBzWq37pA
Xl7aIZRfurEtVpZOSaQEmh1/18EaoEee1jQtUAzTWedM9hcnLVrPWUqU3jijooJlY0e18hVy845D
kQl13BjsbzwFYrczfFViDmxSu1M3I0TlXlEMQ0T59f/+W4aQ8EWflJ/QCCnU+UmI8cQLPGJLYPpt
WBVAUjqHADa19lMjVcc2YYboXWqtQruEeUm8Fjrk0OPa3CM3iYaTKQ9UnPGMQ7/hWE6BoGqjcXKh
FUReurOfOlN1bUeZiJbU9jDBTowKHEWEOWww+1Q8qOVUW8Bp4VD49erQoEChZ/Z73Q4CaYI8s5Jb
ZcmmNYkPjwdDkvRVAw8kp04RhB6prvz2MBioKYXzcysEy9MOJVFJyjn6r3NkZ5PmJqtvcaRIX7ti
GbdaN5SgdXlZAQwN0WL9jjqNvE20P5IulYnLu+K6KCTMwgzw8CSbxVWqgwydZurIFvGnQxrdU9qh
2TWGyalHox2zcEr9RnU410cc9jXEvp+qNrlA+tq9Pl7Kc4tNUlr3h8efytgku9GqxP5mcJN5mS6B
WkyXMaFc1rRrG10i8VqeG88U8PmPvyLxUoJU1HpcAiAw4gtNhuZxSb30DgLVL42ewe8pFHWmetFP
+UQKSvzVwdlMKBO8N7bM0XwaLiVHP1V5qES2tIngkQq5sNH3nKbnjn5CLNpPF914CnRUz/Ie8ofH
n6HcYXPFG9SHjceoqX2KgKBdSNCZtqYZaawQZWAQyTwNR2mjBnO4TTKphdQgVpd9qpLwdUv0lD0l
LCfPSih+d8RDEEh0TtO1Pnglll4USb8Y8hqoHvZZfOuQJz3IQ1ygoauEz2ofthvEyCQKNjIj9IK6
gcS5rNYtIo3HtgN9tlQdhHmjIwQ9wHSFvXFBdugYmmH7otiNp4xlsU+gBT4xKBCuOmOwr/Sg9Kqk
oMxOuY5KbD1pqW4+hXCrQnxT3pFrSDYDDOAr9iXhF6OIAEZFcrfKzM4+SNsiCfRDDncKKDrqXEy9
Lw5zojoUlImnCkKBdFSUr0O7VU/5kF1Q7IAft0Kro4QVus1TMBJKFKzBli8+m2nJ1Udr3g2U0o2G
8kUy2nXSt/O32YY4zMxCoMQSpDNGbRybihJBWWUJUEaYPDV4fDLbWoACO7nLLrStQxUMz3mhW8fE
sleJorfnLkd8gpi59MLAMV6dylSf68JCJVUvnqiYmlYyavSraYREj8oBr7ICiEUIgKvRVi6TGlE/
I9XkobV4h4r3cIoq6PkM5wLtY3lNYVfDBlAKLIX5OcGi+uDA0+XcqkbgjwpaAWOa+lbCKSJFjV4Q
OaoLmpw0Z5j6atuCTaw6GDjUbRRT34Fa3bCCMeNoS0rlx2OeUZxA4Xym5Hct1v8okwxcZIxQG+nI
UFCzNuiqr3I9otsCs2LPqfbnMgh8udO1HfxBVKYZVrVCaT3dOct0d/JaOddj9c0pzXbLNpODf7Mb
dlEfj9swRN/eHZAXOhg9+6YoiamMiCHmLCWzeLHiYQ3bjf4miwcWgcdUzTzVwRBSUxy8B5Hut8li
vDVYpDpDDGWK0Egqkvkqz+k7ZULxSpudhlM8MT2guting7KeWrM9VUPenuy0ZT4n1rSSdPWjnuHZ
rOzG2QaZIyTVhw9dGvsnMMdnlkb89ngoQnUbsOl0gvlIeXFQxSe1UrOTJRSJKe9nq9Gq+ns9T8tb
Ypt7lGEhzW3H12yaTlnYJ6uImlOPkLE+BIsxnfM4VrfSLF0ktHqVQp9fzBGWEsimAsFDrEv9NsK/
j6RQO8ZbkFqWfQZ3QX9yhEZEoBqRX+qTfcoTM1tZTju5UgChYxm00kkZZY6ao48lZO4FEHqdyiLY
xUkz3oPG8hpNTo9KEXxrEM5YQ1qmoIIBF0++nMtxbl4GRwhCD8EexmPws+NCYf4yz0A4ezhi9Gw8
jTCC12YDaAAuZTV00P4xSqCarRw9teJhrlBT0CrEACV9fp5LC+XEaHpCH1ja1dZIoYmmt37pyDUM
o9m8DSCYBgoQRW/iDD2APlmaeuvFcZZopv4SHdigixKmLFvMJvMlcU8DKpdut8BtIqNNcczK7p4Z
6rcoiyIC3wIkcSstUAYM+lavOLhWtbOWmQki35WxK9Os8qWmjS5wUH1MarUQyWjzASxdXcWoN6XN
obRf5SrjTKa1vo8t9S5qUjsoUmkocHboWuSolvtyDq1BZPXnrrckX9fSZCWVXEXTJnujxP1RqZcr
+jghvr2CCGoMUGMeRuUSEExAIP4jjZQYSJvhxzocRy612uMBpI9bmZJ16JXuxVDA2zop1B3JMOvH
crF/xqXUnYPpyLFO3Mfz18hCfWsSXNxZ0jfrcD1nhOaupU24F2WeD+moZe4yReU6l6dwn2OCF7OA
q7aOl9UMb76f11ntUWF6d+IwX0fNux4tT3UyUv4KAH/NdutoVndEtqmuDkk5RXoXHpSyOUaFysqq
GosSRfTcZbnYgsoP/FwDmdbZCFt1LIgCrZ8oYZo5dVkBc4vUY6cbCDVn6N3VoDn11uLgeXZ7tK/U
MIDkVqFiSIKOdhUYZJY1K37JZsntohZTwZEGEq6ts7bb9nmUo2Y/ZkMIiC57S9EN3PcRvImzEqIw
YWvtyZmCn2Ht5JsJwt1DHynv6DtYa2PuL3FFXFHpyhObk+IQTRn8PHYICtkwqQazhgAqpLoC+FpI
xEWIk68oQ4Da3Om1Va3U7SoAEcghBtR4tzlsDUTDS8ftZ/LqUQ5iMlB7YMiJVbw5gbOfERiBdhpt
JNVafoaotB0aSU8FVdGMOu7g+MSYGl488Ayo/1CHtcaN0laX+rFmIxvVbYo8u6GXva5yCl8Ri2AI
C3XF9DaUqkIEE3GSFpwRIhXkGM044ATMzwgYQIcIxngRRPYDKAwi1zxJYFEYIuhWl32T5g7xI0V/
VnkiP97tlxHpTgejCJ6QEppGghZwogLpQbzbCQpekJU2tdHyMah7YO1jEO8j0DtE4fbTxLbarWqJ
06FlZQVF+n2Kog97k9eO8VyNbb+xHK12K6Tl95AbtdRzhjYUR8ZwHBSklbW4f5ubesbBBseMHDB1
O2iHtib8tLWUc7YhbKUiKnjqEltpj4tysJAlhHIjU1a21IOL/68HJSmBNkwJmFnqF41wQMJFgQ8q
6qrRVwOlWhudCe/cwAJKHW3Zhim6gVUTzYTD4/d2Hs1jFBlvcHzHgEDaErj4fIZRR3ppqKiwrPFS
IFIsc5pnbsZxcetkGd6CcgCtE0Y3W9COKVZTPk25Kq8yHUGWCcjfGUJQMpn2trYqG24s7O/YT62n
RSh9U6w5nx7KtHF6Mip2c7Dpd+s47TJYA8gIZ9qzRKCoz1b41iAXU8MxftWl+N6WirGxw6IgN2zN
3qC3XytHqlfJLKPHJEH6q1fcCptTM6fMQ5JHf6Cy8rUMA9AtSvRSQjdjq0z8uGtbwMvNt0po12Ez
lKxvnpQI6Z4qSd4f7ijvB+001RCId0I+StMMdLdj5zTW4+AtbWJumhanEueJjygilRxAinr9HXBk
9+XPNaab1kvQ6okfjuZC3eEQP2WtkyMQVpzmZmnh4Sr2S2epe+pX1dEIN5Gmf9dCuPzjvtuHCWrg
lhMmbDs4NnqoE0pWeEMTM97ITlofIjwFQ691/hiNBbiniSnTaT2w2jJtfAXCprUs5+WlVqqvsxra
Bzm4LH01EX3qxXFI62QVZDn1tu1YPhvz0Rr/MHXSi1B17xM1PC69IX8L7DRedwhbbSlP1J/MIoIl
Qdejc9wxFsi/tO+t2d1LySnvlp1OhzDR+2MbpP2xNOCSUCdCFyeFmcnFZ5QnwHx1Tc7embygGSgP
EjGC1dXvEungjRaimBoE0b40p2GXysFrbcXzJrWNgWxFBXTZkbpuFYuNoDQBwKcY6ifp+Wo/LcHg
jovdsmDGhmysUW+tpXV2cLpvCqrgtdZcm5ENCC7uK9AcGFwoI5FyraazgYoH8NBB2pSRCZHePBQM
ibnp0Anacej0yp43Jn+Toc+G9qTV5Bjk1HZ79u4rtVzATAfZgWCs8Xo0Zk+QkFgnZOTR9pDHzi/b
OvJCqh69BdgMOqIzmYgiqiFrJIE0271xlQxgg4tlnsOmME+hAbU/WXD2nHY2r4esUFaZOpAa0kL1
MEfV9zBVirfQaJ7CKWw9NKmnYyvDGqFn0mZJde2cOawetTaQmkOJcBjMZld0WQmRXe7AM60XKzPP
Q3+wDBROuj1mSbm0QES3UQaKutYiV8W1v4ySFaweFL7lUEfHqAdk1o4NMxDymBLu+5WetzXguQaZ
z9uvqR+quXnOO01fFVoEP/1DdUqLlX0dKtpuQnx+q6Rf2twAdVJmP/sGrbTHWuyywsEPU4iyNO3e
SWJwU1jAMu0gMi9RkjHVBVCbstTrpmvyVRjZVwjUFYiPrfbQ2eFWkzTrtMSB7NapsIeNOkNnZN9K
ddgnY6CdglbWTlSi7AepCJ+cYuRoru33lep0iLTARklava45Y8qkyDwPXSXv6+pHMRX2SwA+fzT7
n03UVBc1pAyqmRp0pJuw2sbpZGw0qez34gCsCTjqk5J02s1mNSEyRxZIbut0VYt4UOoRwBtS+/B4
UKD+WKdBSSFM2cyXJLATX6ljuCt1lIXjzrTJ0qXdIdNQXU3SFKCrSORAwMopVgGFVfaWFeHCSZS5
jJ4x542vN1N2ogg7P2mydGJavKJS3MKeoKSQnIhMQj4266YcArpWLn09xTwj7bqsJm1kPqqJdUoH
Lh6q8eFB/R5CROX+ktE1pRlKQEMqqOGbi+tQv0rKGKwpmK0Pi66GDBT1Yq0TwCo/hq9m1WS7qlhO
mRqGL3mrSGelaZd1XqvfF6W7q5IhfyhLtymMtEBzRXspJyvYIoeZrJQlqF7retxVXWhSCVBCG6QV
0VsXNgTZS354BASBBcggmbEqwDLDschOhrj/Wai7hUmkbzAwDuSb3fPDWemkxfa1g0ChUKkOtB9T
kCHC6EzVN63O9/GsNUcZtQcbuOKh6ebsWFbm+1y138cys/hty/ADYwi2UakPm8qCczOQdB31g/4y
Zhz2ATWYVpyXzYdmqd+a1qx3UkU5U6d12Bi5t/fnx2pBRI7DO7TWd3I6bNtKhU0niq3VGNhUUglT
aVnlH21pPFVZzoYl1d/Kuc7fOLH2OqfezRKR5K+VWTWHOpTqU/CWcmj+kFJLodD2Zd2E/1Sf1Jcx
cjaKhCUmnI73lV1q0GlqHmrjXldm8nNnQNcWqmTNIFDHCVMLV0AH4EgVBsYiftALjEg+mKtA7QjE
5+J7T6oL/6+X27CS9NdMqsZ9g6mZjR5ALioPanIyJS1x1WIoNk5kqeu+K2oAMqSgnaGUD/OXrpY5
TPczbZk9TY3mQxJnjgAJUTeUDgFtk9iZWO1z6JiohAUpNV9Iw0Nf6iCfaQfx/yLqPJbk1rE0/ESI
AD25Te9NGbkN48rRgBb0fPr5mJqYWXSGFt2tUhYJnPNb45tySI0bSenu2vTWS52diynqLhWhBgnt
jdeyqomRmrxTO7fxOcjwThqpviaxzM/SzDdAFuM6jciS8PSX193fKppbE2NYmRKHaB3gmszEHwZl
FsnwoQewlLlhbBaympF6DLzbotGM6gxLZt7KG7sp+6x6fw131HQOa+FEaC16zi76JFt3bG94B9xj
rpeUISIfz0OQxht/yMe1yIppCdfjH5kRrr9KROg+h8ow10UUJqTYyoMyFUr5Lni4U0ALJa3rtZHO
Oy/lLZKVWJXzAr0p7e+J/jyDrf8IhVedcinU2hbhSJ6p/JVb1fcyAfsKtG5PaUo0flnZjIBhtKuG
cfrwCugIp6A2M04lIXzNya8G56wa/K2EDvR02UoOhaS/DAiKPkput8RBKjNn1F/VS817LLkKFcmd
nZ+zApTxDgSvv2mJnS1MnHmT9cXIbMvOfVTUEFltbq6KuKxxBCXT/fUBnT7dyZjj+5KroMMD6Bjx
dDGXBfm1JXdzCPba+fTYFlHPS9fzoA3hfKSNhgjbyJVnS+Tm0S0w8DaDRz5BZJEEqN7t1AR3qJEG
2jE10005B/6qsVwE8mLC4Uy5zTqPzWkVTb59V6mBrzCbzROdKuUplOEjXW75Loes14XDkDK7a8Y8
i4bdntJLkn8OE7xVtdTGcLb7x8hgPki8qN7/G+5899MzrWhrd2hhfBLwH9Jrdsmgh6sA+YwpCHoL
FP2kRE+8lWP+pSE5dfU6t5a40sqc9aHmaeepppTJirMvBsrFPahcdOmY85tVic5ug/VjLxrr6/8P
TRJ366YynV8tYwRD7DR8lXp+t/pbVnTmk9qbgApczyMp2OiOkdUZq9FxEVoZIUCdHRSnGgp87dIv
sywsFo0RnR31D2LHvHOd/Cocg/7X1H54HlV6MZwTXiyTF4PnUjt0iuXpbz9rv4oqfPrG2FzmqcaH
sGSodK0tcYKwvFjNgBhvgYBdb8h340Q8l720Bua201CBM2n0H+AldiPfMlf/nSeQMcowC0CEg0gR
z6afHQMpyFcEQFrT0ujHybuVN9WakjqxaVzHOQGrUmXil6dWeuFaUplEAHCTnVOpb3ZIqhnZofAU
SU/Hj0WwRmV1irC9HNObwOs8QcGc4rHO9l7v4Gwc6HXrxHW2y2o/m7rdhkte4OA/ZavlQdoEoBVc
dp1s3y0kDfsi+luEzZtgi9nx/2KM6zbOY1ASY6csd95Pdmqdo10iN6mX+oicO3MrM0CQJGv01ctO
bVdVX6s4/MnP6R9cV198Saj0/OookxRLw7ASwolhSaNlO9Pk/a0OinYzDnmwtSk83ocRKayZFf2X
E9F1kpH8MYeFf60FHV/Fxyzr5hIM3cWj0hYZLObaILVb4nPByNQon3SOlrdZ5AyWIwHsnib+jUaa
VWRQHjYmKtxlxeM1a3STxorghvPDwwa7CM63KivlxpR++jbg4Y5tjIeCrPq3KPJzNk3h43taeLB2
2iZ+8t/Uxf2+cMUXb7bcI7qULcd4dg5VYa+0cLv9yGK1dzP/p07yRyUSsjRrSewva1cXopXtS6Nm
uHbLDRh0A/5P42jru815sMp+o1kRN1LZ3tqoVHuY4baTQU14xqSxT+xKbey2E3tCLvXcn6bBIKcX
aC0jb9rK0vlu0Q246olmPrllC0bSCzSKSR7fKCm5W5O9IxbffhpL4LRLdGsprW3T+ETnWM4+rn0e
M3PmuqyLZG8NdXlIAzxU2YRwq0lHfLVI1bbJNHL7ciAdOr8kFqmvj+6k1bEf2i8B9Z5vtUeu8ZT5
l2b6rzO7j9G0LFSuU3cclex2ZpbQ/YMzetTltE6sZgP9g8U1wFOZJm62h60pz5Y9dttBgX4ZYqIP
L1Rsf1F2HpSznz3UVLHJtsVw5ez/6DJqyLucjU3PsUviDJDmYBU9IA4jYVLpeVuRPrmOXLjDgQ39
HNn6zbYn/2hIU/I1q/9c12+2Ze+pLdghYQQFpQMuMMxG5x7YZxq8KReUzR5C4jMdZDlZSmb2kAX2
ZWwnuaHLjXQhE+1d7U/YwgVJOv48pnf6UaJV4UTZbpyLkIxUj2Ck1H/6qXGmoGTMW/3pzDGCtiBW
+3whwBKjINzHz2hn7Nvm1tZwiFFqhGs3HVKe2BnQrQ4RAM25ue9ryS45zeFjLP9NlGN5M+aUDqzK
0GcdJEcpzRlhumE8q1ofBaVxQPtYLJj7L3mnIX4T+hT8y5zjVCFm3lz1U/RVJBRDkYSd7VIP9DRR
RycjxLg3g4N0+++DwYKmivDZMha/21bPieD7HyaONlFVF4qs/XUz9r/NItMHHTblpqO4GH96N56C
6rNb8sE1DwRWcnrDFfqOe9rY7yJ1/kgrc04zUXn4pSzetMjbjTTJIIc1mHQGMjxVEYw7r2QOyqoO
EJ0hdFXHtPkmbmMcDcv5XUUD8aQt2mkvT09pXP+hgv4PIeNPE+flqSwwjrAk7nXUzpcywrLQOcMt
CrR1blq978upOgcCsrCr7EdOopTR34Iq+0JVGTroORlOciSXki90OI1SyaO42W3zG+E6uVV9O61i
MURvhUuzj1OrnXbRlTpF0h4Sn8RvsNwX6mB0cHC2KzilqREjH14etemtmt4OED0UKNCiMduj5UDs
onW0E9o+msLFkF3X3s7Wlgf0Lw8mJBg1Sr5lbMM8+6HHodsR+TZurBbfu5dh/amtKXrqziJCAp0B
LoKmfesQ9llpS1SCZYyX0WYSohgwomv1P1FrsNNSPylC5N0Cut+abZYfcnj0k5HJYDXLJD30fitX
edhPOAc97GrO3B+qIvaApGOMEhozmEb1b+1su/xRekVIiYB4hl4ETD7F4Y2tZMBBMc50HWfq2hIy
blVTc05bwFi3NvsFp9pYpLvv53DUB+hMYAsJwtf39wIm8SRoeEe7n62FHUSwf4hiaaQzmW+imiVF
ec/EPw12593RE2HEjyPM420jtq7joTSo3HhloybXWfG9L9L8WpMIgX6f655T6CKHKbmbJpknVmW+
DSr4WznEw9VTAjesMpLhQ6g2VZn9mV4lQn/LsgQFIQgiIhnsWrrtN+LYMOZr8TUgJBg1NsdganAC
irAhzb4imhh7aJTm4bGiWKGl7w86sF0g4MY+vmaR2Gfn+Ld5pKMLEN/IU/opg+kO6GZ8d/Ug1p0Z
EiFTBBfcicOFb9/bksI57Gvp1Av2/9XJDAbPuaKDoXfq05x39tZxNIOINvKtARCY0y96mfJeYt8f
3vlL6k3bEZNJU5g8zVCqK1eUE8UQamd5rP15zGQf6Yy4EeqVdJRaa594831VEKnBoakupHIEPUmP
uU90dSlJsbANRcr5SNmlTKMZVsDvkF0Mmivg3fDt6nvslno/g2lt/LS09lnrstyqrnlLwitXl3eJ
suo9SVLhrcwqfbPQgp0SkrRokm1IIMvS+Kmgcu3GmJ9FiM522ZmoUyzJ7hu4nU3EucPQO7dkkl+K
vCw+59zY2ROALRx7T8NR/9Rebh20Q7WCYsN8vKaWbHR2w5i4Z2VOEg27kodEDgRV2A1KC0tdAe2a
J8qKYDWY3jF3rPBd5d1+Us80sr92Wg831QY+ptWsucdzeq/aXGzN3oxvcclRmbrO8nQG7rEPPSyf
o6WhdMSbbeKt6vrS3EWJ/cyaWm7RWQTk22vifVja9lYX0Z8TYU8ux+AeG3RPzszDe9hT+56o731E
+kmqu59mGqVkcLfNKTfd8rtKNqLo3hzZ6yfpgq5TVSeV4XaOhUvxTpoRQZ543xwgucfaqbRz7iOm
GA9ODqqmbB8BURN59dEuf48fE3Te0H+36kMsx0BI3dW2xUT8oU9Kxlxkdyuk3C+ModOnzp9PwZim
h4zC0dAJOWaAyLWXvBdmDzgw4iA2mS/nVW8SvtOV+T1LpoJUDyYjdGzptior56Cb2rhHPoAcUmn6
pPrpB8DkRZRfXavPj2EaPeypnw9S7UJ/Go4ijX+QvDr9aFquC8v4bZaJ2EWCGmaDsxOfSnDqw57d
YmkeH8D2cX13JYiF73wJ6h5LzKx3MyztPgdW/OwFy2YddcQABnkKy4kkp+PXtKWSWe7KVgIwqEat
5xY9TOu24z0f8y1UQsypWKAbcefr6JQ8T5RG77jlXSrkwnhjqDQ9zxrUnG03l4RxVJrcR3zyF12b
3U0OHkmqoX0diXOjzSA9zEu5uKBwHbuN4e5UJdNL3CytRcnwl4KL4a2zgkMSZ8VRdXSpRB4xUaip
3qOY8L6IcEObJgyL1NwPMUM5RI43nzwbTzvW6uHX/gXI1WGUbIDgTTAXhFTCLQmSJaNx9aKXGulR
ETNIUEdDHAvDKDjTXZIte1AcVQu1c3ST70wwwJU3y5B7rMHD3WENF1FdHuFoh2Ne9CQ2eWXBz6MI
E1l4/bZ/+slHNRr+SXrd7wlr0ntBPQHmWRybtgruwnahNdOKxJXcFWdlRePFy/ubO6IdNApMpWE5
9Wc/M1GnjIHnYDRHOG/AUt1GKcEDrPpZ8tsOtRZ3j/uPidqKN+Ho6u+FwZOfZPJYdaN4cI0+arTQ
WHQyyh6WoY/DRa2GjrRNBUN0mzK8BC+F2PDsRh0QL9gZG4KhjZXsK/AlWoLXSd+Z+8wHbiKTqMKL
xgMiDK/Yo8LVOx/gaUfMP05lnbm3F6XTtIXAtQOJ29rtKQ+z+o4yBdlUN9MnZvq/Yw89S8OynXs5
F2tBveg/LBzB3t9xAXvn5QMhozqkQ3l9PVzzP+XSuJAapnWpdVni8IWKtpdbuC6T5cYS1XdsCNbR
NfPyZg395zgGYmfPk3tqwBGJBYQqGK322icliwXEeXlsdUuCkg336Fpd/B71Kr8FHQiFNyPlHE3H
P/leRZzO4pp7dbJ6tp2dywbw12t6SA6x0rVDUS/qFbLReB/LsA72/pBUEK9D/66aBjEMU0qREoAz
EfXomZ6/ecGW1C/dHW0Rx2BovXnBH2JI6aRJsYrGZubcpgCJm1vGIDrckLfMGTZTi7qwhlK8JJUN
8ISvYhuWPrsAZduNwEGozC7ZmNngXtlCjrhw5LmxjZ9W1m6sMWNTDMvimMcNKo+hCYiEsE8006e7
OCTmeQz8y1BjgIjsZjzaePFpu0SjOEqDRNkidr9qD6e3QzqCBFLZZ4lkVp28XRk4n0MhrHXch/Uu
aM3fEcAGjpqiw+QJ+amtiNgeJeVu8PEaexZu+nmwplvu9iVh7FG7TdP64TejfQTIaA4thyltJENw
avLm4tvpfK2d8qMCSMmi2j4DyCx0OkZx0mhTocJnNRv9BUD8nHGYnIc+UGefsPM1pZbztZlUhqVS
PUPLPxdoJXd52u2G1Hoao/91QLnxNTbi6OQi34DudzlE/DhY6dTUO5sEdPAwiyoUD8ll3hZvZoH5
k1+NYLLosgfUBT1s2WjvbZ7+M1IFforOPtpew9zSdOl+oLN066hAEtRft3xX0bfOZVHyWqorR+rS
LbfaUyV9KpaqUGdEXALZXx4Nb7JXtYuMpfoqxiJlJojLW1q/y35Ub4M3HmaA0h3CNHtLx1a0MzmO
9gaEOr+Fsx0OwaGdvPkQkLa9cVpz2LyeRWr34lXgFNxUy4DthkO1sVRinloMHYMgafg1MMGQ5ds6
4Hs2+Mt38YjgrBC6JoYK/p16uN4yHl3pqktIISW5YQXZFoG74bZ1wHu4E2r36i13RhQ62APnfuZx
yM6UOGONNftuLyiyp7Gb36GwreDmKv0Flbf8t35aXSchrHmBNMqPfz9SAMh/qM0hviML8MsY03C/
TyMPjXXPFXZJVEMeGyBNsgYcTjYV1bJnmaJweP2LHAfcKO8I7gtmUv0N4/bCYC2D8HtoHRf5yuwe
5+Vpo0TvNKfVs9XzuHW/vVbAxubf6vaLETkklCzQUIleVH0dyUOjIoBcwmYRgENYMsE57y2J1R8R
8KeZku5hDoDKo5Bvr3LlxNgGC1Jsp9Cz1HVib3UNNqWeQlDRGc+OFTKF4dumviqpMSknbliiTPxX
YT1jwt5KuH6mFlxXte2mkvVfzeNEwFUHdV5FFCDTTsKjPV1si/QtnapHBZR972OBrZFZcBd2v5kp
otvrA17D3zqCL2hdN6G3nwpfXJFLEY1CzrNFjFWbOe8MXjunmYLHUBp70yDxm5xeb/OSSbhOmJyb
IhKPMpLT2kGdt5f06LIrQKmmPM/niCaJzVShgZqWccD10GWkWc+7US1yPzSLroqfY0B/cQgQZ2QZ
Ajbu2R/Aysj4pnXuVeGjLs3fTsOs3vqWoCydIjS/CetbnpKP4ts9jvgeYEJaDp3kdXgOGtJwMrin
vUgusyqKR+GEX0VsmVcmX281+vWvEK3uLjLLeDPJDlyE43/tyAq9Ul1TF24Y8BmOhbZcLdgxa4PD
13/Kcs+gxA2QjC75M//1Yt94xa9ZwruNywc9PIxyJf5BQ1Gy53SIa2RwdAzcx9AQ8SqLU2zRsRwf
Zom2mbInAnae4WyHZ4CmEXe4KaiM8+wDrKC8dQlv4wtzMhWoszCKYJfW1t9RVL8jkMatj+RiG3eG
e8lGzGtjWFeL4rU9OUn53phkna8ma/zdFUQ+otsBO5taeIfcx+SbSHvYsH9E53n5SBatl6irN4MV
EwH+TMQk3Qtfc3ACvy9u6POGDSsTK4bfUXAE7Hr0s2F+eikt97hXI9v2v072FENslc3uW9Z4zrUi
R72I3KutORzM5QPbVjkjf48/0qj3D20Uyn1t4iS0DN7z14dQHkJsKe9R5cX3uHQ7JrJiOLyEiwnQ
6Mq2h+CIckRjoSSrIl/O0UQbgEo1REpG4kSxcuScMqDwDfr2sDYTuuxEMaEPtMsnydRASfF77DCa
J2KLzNa+OS5R6m1X9JsEsMEQ0fjFBb0gntSKz7buMKMbVrC3Jt0eBNDIvqwGpBOjfepmL99HErJ9
1A7Yjk9VfGmO+4miP2vCQlJltfkja8mEWnzxo1sRoym4Y6K+9r5201eEdj9FnTgockz7GVjQr1IT
xyjjfrpmLcrlaaz4uVKWZK75z8ZCoVFAyWxhoN19b5t7E2EXkj7HfuYDAIRNt5OTi3zfmzZBqGMx
neYa7NuocowjQQ01Xw/gapyOD+UwfKoC1eg4FGo/gp8fZtAGDqKguOAIAC4JZlyrjjtce8N5dlH2
ns2RcWxFZ9LjQBBUimAOYUtMPEA7GHdJHlETwubMnnN3nRx7ttGOR1GSZKC1RhDW++Zutq3olPyg
wqg8puB4q6z+YMo09mh51L5Lcgu9FlqGbtYEH7Ia8M4aM2FlMrx19YBMR8cJWZr2d5vH8xNIN95N
mMhlKJ0zpQpLIJXKtuMUxNtuTIdfleN7l57Tfb3wMtvK6/8MCeEhNY2h0Fwju58ar0wSmzRtATk6
Z/vau+tAhNd6msZT1jj/VaqPMQPb7ve5mGOwyxqVlUNEWlDstZP95xWMlIZbiuOQmHfYzuktm4PV
VBbloem4h0M7Gd7byPk7C896txEioSSw/+bqMwzm9lIqKsBK031vYYnSfkGXUt+8B9cscwlhZ4Xb
ZcvxnMUunY3mH58IxETKLQ9QcA9TltzZZ7IplTui93GjvdTSOk7g3FvOylWbCPfDnwkZc3g40JK3
2QknTb8D6vF2JhWXSNGnn5AHM4IKfLrjiGLDCEb/YKZIHBdtsl1nVFhSZ6nq8iZi2rVdMhZpwSqO
KV1RazWOyZ5Ceh9BCHwGd/i4g/EkEaoOp2MTzY/RtMe7i3xpjSTY27P7jNuqVsYbIa42ftM+Zt0w
Ee9+7+pFvUks870NhHgmZfdh5Y65Yq4X+zgqvH2Z7UsW7XXkFNNn7NSaR3WeT3NcAbD64RNf16ea
lbGxzJLOMZG5b0MOwsLO9DEyTZxjgsfyZsJHHIfyRly5uX5JcDJ0VLc4LuxPmEKihhMm0bSdbvyH
nccfPsNhXER1oj++hOtTq8/OzOSdTy11HmzsOJ5fWke3GS7uR2+X+SVmab/0LeRhNKY0CSU4Mayx
Jw8g6cvj6+A3PI5mqOxLFyPJGf3ylvh0mlmlTyVHPyE58DOXEhPTXqnXg9rMeEdgZ0+Ra5sEZwC5
y0HScRXhdSjhu8//di+fI0MtcaowmOEmVYLf6WjY92BAhsDfQTER8dc0HfX3UFNIkBuq2YtJuytf
ZcOWAAC2c0dNj9cmnCjiO8X0yW+oPBMoc9D2QBxSm8rd1HEL9zMOiVkt4KzqgrtriUNOPcVJF7gk
snQp3ozFuNKKXSnwjevrA8met3MrF5w4LI1xZbVjckZ0tnEx05xqlqPZDg5DH9d39AVkPWfBj9pO
xFuhoo9imoeT6JvmIHzOgoEmAjOW5ic6ciqz6GSU4CR0N/jiAzpeHoO845/Q9ps0s/18m7fj0r1X
Hgur+emMk3qzm85aB10hN95MtULFM3fSy0cRkfLZx3N1zKuaMsQoev93/eb3lwA583kW/oGkBsSV
iLr+nTJBYNCsU4D7DNaRmAmBbRAED86StLIs73ImPFtLcqr92qDDnnOvbecV3R96i/rJObVZ75ym
TnUHM9oSnr+3F01ai0LstVYOJXnQCZL0yPKJmF7+VNSqOBSD9EmCJdID9SZ4ylI3HzLN75Rqa/BT
5tq5PwY60JfATb6Q/OLvxQj6iOqLdFIHLEXXXUsXER8WD9l5gd2qqP0zRagzrKlDVPB/H5FrybOK
rGTnJQT3vnAGrWYSU19/fH0glSBllSzJSZBdYyNaeCRGpO8KM0vlF9PNbasNW5xzyIfmhyt/9spI
/htcbZ/NqpQrb8lIsNyazT8cvlZRjUyoq2DS4ZPLWZ3/bWyqr4tzTg7dpRo5TTl9kNVoVNFm77kn
t2i9U98S84bhvdn0usPCGji54rBGpCEcdn1OLW/jDdV48LO4v0bBHK6GulUwJArCz0LZknTZZ2Y0
xSNLjXzVQUn8r+eFMSH8OgUf6FHc2g0PTj/tY5N68XT5wIlDjI0/OOS56vRQLPgsxUXlcVrEqAnB
ZDvEeL8NATgR0IhohiZLcNx8r1Jg8xhqk54VfHpFdUnIcH79/l/wmHQ769wHBJpPcffJcLHJGUe+
4X5apbn+8CbwKFpd6eBL8uZu2QSxDBuk4upW5aF8DE1lPPqUfPoJAXPjmx4j1JjeLKJAb68/CUUR
rztY/tHvrp7l1c84VNPVdsO9miJeXZAaj981OlnhnDpKJ+jcKLlxRQA/g8fy0ghh4PXkw4kG7h9p
omzgmKlsR51Gz3COvKRcska9EixMN1ZywQvsAD5lwR4OOlpbVqyvxdB8Rix8UzpiNe2BwQWCEBG1
6mfrRVfYvV0flc2jw8F8TqzuVxfwXiVmBTkfGvd+Jjg76Y1gx/MX37qsjm/m6F2yKnrrO5EcMzCL
9yGLkvMghnJFxyPxwCaa92bxxDZUaa4r6UZbazlFrZaRTgdq0/koAuNlerVnNz/lwr9V9AdcVQ6+
+0+7JgucVG7gEX8/BNVPD/LCz6voUOGYWyfLUWAF8U9tUcqW5Kj1VV+85anskM03b5h+4qORxPWq
dCy0BOO+UaXzTGDJjn4KDVBlIjigux0PmIiDR2ZTUDchuNlMujzWBgnibko6CTLv/SJmf0/89Ck8
338aCsv16yFqqY87jVk+0bKnWB+EJpkptvr1y9w0+/HwQF3MK0HdntZwnKJ5a4s4Pw25rFY0JjU7
imnq9Ws9MXqfYcFGbwDI6FyzirzP2OKhYNq40mnN/TIyIjB1HV5iHgfAZOXWJK6OyMm+wu/ORFJH
fybsMazcfv6Afyaf8+XdcAIIniajSUCBrb5H1d1GB0RciNVZK+nzRiMxSwzPeWAM3o6L4yurO+u9
of26m/BOuG5vXVoLHW+P37a1PhVOlL2hcv9i+72PPfRs9Vqc4UCMi6w54fF8HTyPrbxPL8ZkLqE4
wt4J6F38JtPV8V11V7ChBxamn1VmwoAHA3U742LpSgxMmLbPiGo7w0eTNrD+ZxaGinUeZOVl76p8
/xBGgmMOwG6ThkO5HzE38j9j/62BgKGHFk1N/46tCiV1Ml5nXWGKpN40hZU9p4gSzr1dRZz9QbDO
pQ6DtXLN9tyx92GnNE4RZkRI+br5EpFte24aA5vJEvBRt8SrchJYW7SjlPLUVXv1q7m9hsuHrlA3
O2qAOx/SnlqH1kH23FRqOxHxZDuld3p9mMuflDFjehthmVZOmXx6VPecqs4O8NOSY+RE7SGOpz8l
QCYZDCQ4zUHCD7FkL+BhnNbwYN+S3PEenp25hJOj2cyWYi5RRh92Y5Yn1l5WFARvW/f1qC5Ys5/T
ezGTkBIDKm2ID2bwiyJrlfk2PcuNIXcIocW1TV1na83mvnaSajsZ3qdTDzmmWPkOKE1Yv4eShycn
FP7EOCGOTa5HGMM8RoyHgC2IPOM5Nhw3wTTMhzbxDTKRKXyVibUt66qBD28EIk42vkU3EoTFZ5sq
aqCjWT7BEy+R2R5e7ku8oTMRwnawHmZIEp4A/utdKUhXMnHQmTNWAE61lOIMXESPrNzNcV892jk+
zE02neNlKHXJ9WYwXuelnR6FU3xKh345oMmaGvGSENoapSn+zTcn1m9igON7aU0L3bpHxA/Dm7aG
g7Dms4FJBR2iWI2oBHf/zqL4V2k77QN7wq9mruIzoFxEjHgf7MMYy3mWNN/DSjxN+NEvSnr/cfF4
NzbOe4O4eE3h4LFPPPkGPpCvkhnHS4d3j2BZzE6inXYZA9w1mfE1c3/Mx1yly3ADqAii/mvU5i4W
zTGuG7FHAWRvcR5R+mOHbx7nmoHdypw0ztZRrvp9L7sQJ3SLPW+Rk71wtza1yr3vlB2EmfOtaNMc
OQKJ+wqT+xZgBIMpGlZ678muSR3siK/p//VbU6rX9GI19r5Np+ltojCijwNMHK7IAC76j2wssXh2
5L5PNda4cow2jknBcMiRRzBYOH93HQ471xBf+CrK3evZmduznP0QyFfZGx8SYNTFXzS71a61PPSl
NWDe7PaXOREHv+znM8jer8TKykPlTIzYqglvU0/eaDcgN5FZkxwZJvd86d4KRWK7i5rcf3ZovEdm
zAEImmVbz6vRKuN3utpwS6OdUUQknZNe67dyKH+nIRrvdkRqlZsb1yj6D3eiqkFBAeI6czvkE+yM
dke8VKvT9jEtJ/A/VRBC819ZYSHSLE1YdOmBccfeX6Nrsm1rjXrdDwPNWxh5MblU3yEWiqMR5uXW
NuluKKh92k8YftdWZ9PSMaifQmQ55jrSwrQIhkeHfdW3WYNs1OzkRNniQioyNS5Fx6k7BOZ6DsnC
aLoS2ZjOjU1goY1yFfhXnmFCrX0u97oPV5QoerXHi63JnjLtJcopztqLN/FmixHDkYLI2kf9IA7N
Ig7UVSoYIuiYlhWkFL5HHwjnQzmReYMV+abQ4WYo3uihqBAPLpkLr/SFOeKCQIN4i2aje7A7k9zM
Ba5LhaJS5BIjdYX/08UVi03iahlksTeITDYj0RkbJzro7FQMZvGG8dnZJl4Tn+rlxO384ZzmPjUm
ixo+GJP0Oj38UENBiCQ9B26aUNI+nP2qxzyrak0lbYpPumF7zJBS0LYdcFJ4yBXCWOkFFmMqbfNu
K9OiX784uNeHSc8ffkwqmt3oTz1U9lswBUsSpfq0xQ7e0IXKb/s3Mx7u0uBCSAqlDv9MTU6jeJcE
IYIOdUqIU4jho8KdBGugclub4iMn+/xjgpeeaaoYcjuBOvfSncXYdlEGku9KUg6XTOSRNJn8Iv3G
2Q9ej/UMVPwmvABsrRTvfpU0lCSAnkpTFBthjeU6Mf50SbaFFBu+CcS+GyvUq0ovlAmHxDbC3wg4
00pzrwx5kwtfZTRMJGyO1wBZLLKj/tlnAuMQig+5D0P5X9E/BwxH98J18zsRbYSK9RCbXBfbtEN5
2+WD/T/cncduLEvWnV9F6HleRJpII6A1KO9YZBXt4SRBc5je28in/7+se1vdEtCCeiZoUqA55ClW
ZUbs2Hutbx1kVcQ5fyez4jKxINHSMru7PRS299dHuuRmxdJ/SttW4K/nPWxSHVUJn+my7Tdjhvgm
trr2SE+K3nAs+ketSaJzVxe/sIiwrX0bLVj2xuInYkomMzSae81Wxgkh8EYr8B24LmV7l0pULI2D
eXJwm2upNaRQ1N+qaoK7nN3pLi6Rp3NAWRiN314l4y4AnVBIuIXxUM4LjImbUQUULLNhUUzCuHcY
8amaLkGbxNWq6O3iNWNPnQrcQRgRKfdtGyVuhpz/dHugCfzXR3TJMBJxI1lzn/dWG0fM0JdG4qCZ
5kC+Rx/yTL7WePBV+n2b1Eij/c7MzNrc5rP9PKSNDBvZUMz8jMbgJQTGszeHGtvrfJSY0sYmoTkp
tl1FVkatOKK6TvpZ2tVbohntwZrZHZFKlnrBXbib7fv3hsaiYIWIcQbv7vZ335Rgtwe3dnR2KZ7b
1OpnD/FfkBnZOp2bVbLFkCtLGhSCIDkxDs6rF9c736JbDFzWOg4SA0Rbg2SlZ4llpD8XaiB9C3DJ
8s9l0+HpgAwJmvsGYrMdAKtpFa+51zoPTZd+hQxo1qkuERLZJXVACTSERvA59Qmub/DJUvfNk9fM
ut40megR/7Ei996E9RJpuDSMcodpi0FUZp+6wHF2pSg/Ji9dNdXoX0hFPnmctzdxK+J95gA/8hqx
lQmSMHxkbJi0FzwLdxTDW0Y2XXR13Kdp1KEmorBdavAJkq7qtrUVfPlNTJ44+p9V0BjVY01dtw4Y
7AJ4iFGxaVpDIc0s6s8/v7G6LaIjFBVt+5UxGiipZE1/Gh6hKiFC0D3ngps/OQRuWW/+Eg/Mw3zR
76VKn2/WRdeiUAlc1W3sNrewplNbKturNmVQUPr2an/z2wKj2KnB8zGRsvg2KjzaqXZR83hIi0pC
kGf1rp0y7+kCMjJBeyQMCHLIYEigWEB8mM1FnMwlfM+JMUeAY4jjbdx9m9LO03WZcDgjbXWcH3q1
QntZHiJcAUhc/Atmy/5keukdyj28WOg3F5U1JJupxK5qDpnD7hdtXD21n6YizbdcNvhWZjM0xiV9
l6ERm4/MIwVWHc8K6iG8K6vP279wZ5IMutKFELQQ63pcpqPLcs5T2psMlg69V6AManp64ZZzr1zt
fLupC2hNC5VIcxdPOuPlMZ22efsuNTM5JK1BTHU/WoBUeg1EhDvc++b41wMXS74eWoVUEPiDIyqw
JqmnYMoruYbT4p1ubvIkcQSxOPPnbIDLIiJceShL/xVj368+q6oXYSAuoyOxlSgrcUJZ9rmbgTLD
/NC5j75RZ38iK1okCvNZM0T776x1PFDHmyrEFC8Aw5ZpgYyTpsSzVsoXnpC7Y+2hHcsvON4+chx0
L0aREEk3j1VvD87NXU4MvCnc/OC26azdmu23A+tWFUfGlnadfbg9iNBEYGKqK+A6Gt6zVxxO3cfQ
NXQ9NArnha5bwyaPMdDNlkm9SZfZLYISUR3SBSbgvfKfWnSNJ+VV8cHBlP7nZ3Q1N3EJiVqB9HiW
fYfpv0Dd6jS5sckxvC39Rph3YpDO3rL1g6HRLhhs79v2JpwNSZfvYst8Z6BsvvqaUS2TBiAW4sbf
t5Folbfnym3UvtWzYO3kIGpvX0/sCyY2DEy0gOyOqUCqgUySpnsvvdZb25NC9jNYRMTCyFiBUCMm
JI9/hSWwPBxpjJ/9wNvoVnoeefdOnb+3auxpkVe5K61iViFZM7YRmnsyYck8dWJfZ8CQ0lSK7GCl
Zflj3CEvNcL005lV174gNNFlhWssf5NwrULfr54iwcDmthoUVcvlLdpu0SXazDmzqrkRM1xv3+X3
6efbuLRTLgQ0iwhQLeonrHKId1lSVg7zvHVfkuakGP7eDaGebaSOMSWQ03DpzeJJIvgpY6u8S0zC
WNwmQpTQOMZ9AV/Z/cTbjcXTkW/40O7FiEIy6T313u24I7F7mCgbDHPc9wk3jBua1UqM9yk64Ds7
ARxWCpFC3antw01BhfCDentu1QORcOjgUD7YaYhDS9rGSs5blSu2lsRyMjod3ycQMvIUFjnl72p7
oj9gjczbRC/gpBBn6+pMNhssBXmiaMA7AZxn+y2lMUPQCK5q7IuzxN2OYTjo6b1EHXIIGvfa2rQ0
fI+kNssU3e4mUW1G9e50jXdwh7HZtIlp7LRG31pNpvbJkOn4u2q5iSXN4U667xXT4KGVzYvKODz4
zKB3pV+iAJ9CEvH6YO8YJQL/2bqEBC3alAnvQTb4mFQdAtCb0uhOpNzyergjYZZj0sMdYWyb9mgG
vKAYuH+QTzFzg79m6l9CWvWRplK3STUGoFpR/qYn660IZOH0FPnJFujTO/0jc+E07JoITob1hK4S
OMRyiBXH6wJDVDNR3PsggapxWo2O9dJ4r3TsWsTMza4eCgdJ5Ogc1fxw+9RMqPtGiy4x0Np670HQ
gDMU6xcwCfqlrkledpDTxZoUdBoC79GjxUIVJ0/dIO+dMPIuidF6l4KTnudzTPK81F+Ek2ZeMrdE
j2wiuYgm11gHBQfshlM+eiujhpvDVSQDPDJKJc42RfqPEShLd0LRvFQTvKatQ2z9tusp+sVkwoOY
TW8q5x3KM4KaRt1X3FM5IO3Z9Y0y73VUDLQqNAcLocaj03kEAJCGqGYZRZ1N5PJCZFsYnH5J6fCx
5pRaevJPca5GJIUOBHlz1lbf5HKtTj7dlGSHm16+dCwEjAh/IsuOmBkrXrROnG7y8TGgyAxt6LFx
mG5uR0lExUTdFQ09r9a64tgFsx8B3GKqFZ/EWJ8wwqzsslRvooifhJDmEXfNUpQIkJE4Iq2AqOd7
zDUI0Nnks9lQa1S28UrG3p1ZblUM/rj1vfriE2kvbUx1UXtl+rrEZepdIQWtowrzUvhws9eXjVAb
9I+/AjT4WAR4oGs7L8pz2ZgNJFPX0X3QWeKqGfgMTKuGtyVII+K6ptPgMzbU6bSWKL3YwwfjmNOA
Wt6U24GNSdhRunH+s6KhV/YWdmJ2xVg4H+JtGzjum6El6zFh3Qa/c5f6vxkxMAXyJ2yLInzKBVjj
Wg1HAzkHbRgXLtMIbcupcA+xAhy7xBzu0bEkNFYLn4mQk556LxzvtSLe15KR500qyut7DaYw2JbJ
cG51l4jZDOf1rfj2JHwUJy8hx80O8lBT66Ko9YPVBwRbmblxsZiHl4NZwTgZDMb1Go4gRigbSZLu
zo9YEVnntHV316cy3pdBoLBLhvbTmNzbU4Gvz8iaZ6GJdj8yCEWDOjXPLirhg0StSI6GrJ/1kkRE
wa5nlrK+yd+XpquDFVNs2UkTnpKsWJgI9ZGBN/Uq8BA7WBjNV6NH41LKoSJNDyJ31zf5DtwaGFTE
RXReGBd6kPECIU4tkRNmg/cqm31eVimQZCapwwYePXh1EG7T1GPcNbYSxWl8RVoN8aoMof2Pdrfh
mMaMsSESzCvlMaM+QwZh2Gg/wvJsVBUu2jQhfNTMsSQY5qxB1rbUCHRZsX+CPlrGeppBm4RSnRIk
VolWgyNgFLh8SGPquBAeRm6GywjrmjmM161vHQYMjGgJjQo7QBHt4oZ5S+PM62Hih0uHdqtiEoHE
2P5gyoTZJEPfXO0KRz9i2cj3np7Ql3Aja2mj0F6N81pxe+D5BScKVhrhZUhOVDCdFPNRc7YJgO+n
+eSum3lVzty4wYXnlnQcp4HLvLX8dd5p2PUY1gaAtDkm2QsbI/AxlJF3GLzXgkHx+fYQNuIXBAVM
otzIR3OINLLg44dESfuun2kLRsz5t4o4tRrQzWgi0H0UGRtbmhezrEBX9QP9+HOR1dW5mXu/bghY
Fnz9vMAxXZ0GBH80/fuz/z5Jt7hYQnZ7NvsFgJh3w3f1jWugbiBtfTzFnN9OuheDvwsLgE5mrN+b
5WXMLEppiLUvNIhWRdq8QQajrY4HOCDoKkeLUs38Iz96RhxCXPvUkbsZmL8DVXaUQBkY//kBEGIS
U2jdqr3bg6mJcVePPQdmpEqMLe6q21Dcjrljqyajb5lnl3FI7ydZFyedjy63L0WO/2UYs/zACF7K
PGm3N213BbzsGGiUun0W7P85uuCSIE8ZBVaq4ldQEcDnaN2foybe3opnMYM0Rg8BpwmuxzVQBSIp
WqF6dHjv9fHqmcuWc9Fn76Q7Eiv1X4lpfvtt+ZMn+bkr9eCuGRHiIWJVbyk4EJyF1CzacIfkL12l
nUMVqFDJaNXIuCXICsj4Y/SWNQlj2VZsQ4r/FVVDfK+PYhuYtXlNhWleMUF5K42ClFbOCKLdoxfY
0OcSuT1jiJjh5HOnVFZTvTcqkWzbiYw0IcJuN0RYGLhAvEcs3MPFlGpZ/vlZ5j0mFh5qM8OVLer5
06Q0kQZz195+YMo99zyo8u72zVBn8pOJ6iNOKx8k4Mydz0JU421BIlRRjTPZaMrA5KTG/ZS0H2Op
9z1iBwZHf33ou1DOPDqSty/Gvsq2RlT+8hOflOcCC4ET5t4BJgTMfy8RWx0H0bbKKAUVaqHB4djs
CuxoA1O1hW1OEQCD0NzR67eGITlraFTPbePUpMsIqgnNqaENxULQ4P3Ht32hv8ku0nfW5FaME8I0
PecRZ6lCIKC7/Ybb14LIVmKRzPi8zDU6sqrrisgJoBk4t0aUsFUBUgpd5un2+e0hTst7M7S6XSLK
T3UD0kVGTZu33qFOs64d5RytKNh+t6t+mE/G3fxQu+4bxIoA2Vyb7lDW391OJLL0/GPiT389/HlK
SfX2T472f0Rz/3cQ9q/xv38VparRk7X/4/8C5v5vqfD/D4aa6gaE83+fanr4yP/b3Yf6nf8vPPf5
Z/7iuTt/eJCydY/5pWdZ0hWQ2YffTfv3v2neH8Kx4fB7HixJQ+i68z9zTR39D9JMPddxpSUEdmYo
8E3RteHf/+aIP1zD1tmWbRNLExD2/4TnbjozsP1fod78est1DVKvEGnZrsn/9K989Hys2hr5JxZN
WX0DRKY3GQ0UeXUMe6oYsPyysTUCayIwQsahYg7CC5epGl4Zrmxyw7qr83FAteY/uU1GxEu9Tbtq
gznrvkomd4c/HtWtu5I9972Rz75v8rYChBwNeIllJ9RxwujALVZP4U/ipQ9+kL/b1Tb14wtcyHNl
O09GAKJYaw8sxT+1EUPHmAli6lG3EWLGZYfpK/zxPSzRiWvBKtTaTQerl9PBhJ1pYNxMJ/2tqL4s
2qDeU2COV+i2h8ngQFlHxcnqCgapFjc8iEEDF7t2J3NB3kxHFo/A1mdJ4ty7FMiCgWqpvYMfYW6B
YkFfHiec81hk15FJIVTo+N+zEWOHixNXTx15R7dzwJhehsBFWChd4EbM8xF0MyXxVkWAKh1AtlwG
hnrNHG8tRhuTnju+OSWdBIkVdbBGuGNOc9c2jGTykmc9WMlnGPw2UiLE7eCnr4fXRBKuIYv8Orhz
NDZybpSEZC7ZLimnYbZl03zJdUT1Hk07I2QmMg0WWatIe7eROT7LEZCr4Ql1susrInR959bF1q5q
fS0nXkInrIy1Qp3GmROXinJjXrw8Pw6+ns8jkecpTcqtF09vxHx9M+5DYWUaD+yF4AlSFTKKx7jU
akx+PYRITNer3vo2eCVW1Zi9GzWc4rQDBTU9RzUhUAX0L6JT0AyNOLpZaUMvPkujOOF6342yf5oS
bTVNghmN8KJ1PL6mrapWIYgxD5PBsnLJTewwSCLq+ipVcWohUuskZQf2q9UzmUvd4KsuqTgmVTJn
W5icT0CNvrjMU7LgG2XYDrPUK2ZksQxCGYNIGxeTY1UEcuE6MMd1b+hI0xRasqzOjdVUwxrvx/RI
tYAdKQquLafwVWYxiMFDloNf8PHicwI08Gm4NoazUVvVgs7noL5M+vWAHsUDfgvUc9bBmfs5ljEz
JxJZoDHVz7bX9zjB+xdVcO0hUorWqrPucotwrAGL9gI1aokukX5SwvBmoOe09nVCV09tTDbpUNmP
Y4MwWsv4U+iEgxwqsv3UCDyOeuzsCk6DdiCuwLKcPdSnvazCeqeE92LhCSj6mVwoSIzH+kEjMjkB
5nyKDS7tKvYU3ZPq0tj8mzL/6kR/j8HnnZQWg1j1etZHkHoU+w3ibv1NM7P3eKpIfWxJZdGt4FA6
LiO2D1/n5xMPyyQet/UkOGK1qICIFequQQjNQ+qSFpSEC2Lip0MEZ0ZuvkhBN20MlharZ65YmtOp
BPl/GIpLb0364Xb2s2J3R21gzhNvcmEkvJskamESZ+9dG/wA46QX0d5LK32wuuDLY2y/zHxuYzm4
j8zQKKozCHt5DRtQ4rcisMJ6yCsIRrKhayFtQLjCpd1GsR/m00iGW5mtfRwxC78PP6pGmpvoFAVY
EGLf++gNQuJNExewB3Zy6GeCOTTaheaIh7auUeKE4rnSsLzQLOR4AhKR+/haVoDMZAlNarB2YaCe
dR8OhVoCwaFxrmZrT+x/eMEYrbOG1ysf68fIcj6wtYKMC+iH+Hm1Kp2M0ymkYQsjLNFgiD9EXFWE
9SGRHQ86VJWV7fsuclnOf+wQECbLnQXgejCeLQVnE+O0t67N/PeYf3BiFDglJlbK+V4TKVlC3LBG
nj0VYf6mZQoVVGk+d1RyUeW6f+bv/EfVyb+tKv6/Lk+s/2PYzOmj7SNiPn7nNGfU/vvvf9PnH/iz
NjHcPwzLwArLJula0FH+UZkY4g+PsBiCZhxdmqYh/hk0I90/uOHmxHWDjYDK5J9BM1L+we9wpSMd
y7KZiv9HgeumOT+xf6lMHGFZhsTJS3fCs02eyv9WmQh02nhC8ctxA29D5LfHWksJQTZSIOUIB49C
JhhwuPtUVh4m76LMdBW6zDVATNdq6bf7utv7qry2vo8xWJIullQMB1xtaXPocIvGWMQN0M6Gqxnj
e7gIps5e6x3+aHSN3VL3NPtA8ygrswdOavoLeRP3Fk2ZSU/eJiYNKwuW5ibpOCAhG4a0EMoULFkn
mqPqzFes+LQoCL6m496uwMtyJkeOxQQtBEqtSE84VrF55yTaoz7ar6kxwYCvXUUDUeoMvIhZSJp8
ZVHh26DwOxHe5UExp3JD/y6sDaiTN8cmj1sqbAm26NYt5KTGzFGvep95VHxM2cfEdAX6xsZqCnS8
JSURKFatf7brcm/NziUjNOVywN0tgvQSWSasK8Befvo703+NqRkvS0YmGLEkekiwvcgGP4KwPNrl
Zwigp9P882Ck9C5hCoTTHvb7qilfHSfcGGw7GlyWxHE3lWVuczoCrq622OiX5oQdmO5dMK/dA62P
Rh+zRR2g7C0AhhfBTs/8rWc/a7CI1hXTCUTvHLMaexvPDGq//2wCWjdzDly9EVGFgrbHZSqyF2Y3
L0DRY/E7coqH+UWuoePbnvpsaUW3oTp0frnJ9fHYM49O1Gy6ZNE17U8E1gCHU8zVR6e37lBYrQY2
hEU4Oq/IQ/fSFNsWhWhvcsS3jH3tmJc+xjsU4uB2LX9ZZM5W46qzFhPsYh9mOM0SaG8p/8jtUEC7
ebtsMeJWao5Zm+Q1efXAfFNETLilwvgBCNsycLNjEMlVb/CLUlvbRwntp4xTMxalwnoDjostaZjI
/VEkJxFiqUX5B+fqjRNKMt+RT9tpbRxL9sdsdlRHbU+3qQZob1nPMIQh8yyS8pwlGB+a9ouDCAdW
hU7hAwsyLOv+u8aOFRzbZnyCQ7AqKnBUOGtXWsnouAfzvLHhX0jR/fgakqSEthcyDtpYxbhuG2NO
4gM/FYI7bZn40DMEKB1MuGNDTAWpSN7CcUxoOFjvDTv5WsONzL0nTv1YhVuOUdjrURjSMHOQdxX5
kWkH1pNtT4DlCDC4yA4C/C4qhlVP86rrP0z5nvur3v+MmmFbZGm870MnOguZnTIBL3bw0KnBY1aX
vPLqvcjbct10VbryU9/bAxhAjmDciYbaFscQ1ibsBmcnjZ6FlVlPWdBaj10BbxGZiRf2l7nhKGpE
WhGSPEGv5OqtU7JaQhLc0+R9IijELo6hlhzHDh5TmDx1CGvDPvzqi2soEFLS4yDVUOLCZn67g4kh
YFFijlok+vgcoNPnhxbkDrGp/sAHYkydIkAe0bCrtd0/SzStMp4WTKUQhpfLejDOLe+9rZsLoo4D
423QPfIsDrqzbgO1zRzx2PfjKsXQKOWHL+pNRzInDMg8L/ZuNS3KzlgIo1j7KFJdN1togsUxo/Nr
+w99c2eXw7ouoq1bdYuEuRdBPssuewTjv2VAsu2hgKT4GhvjMuZvNs3NOn03i52BeN2ZKiw4Ty1Z
Ami5Ui6YWJz9QDxM+aW5YExFjRceQI2iFCWGpEcoiCb8bEp900dk0+na1gnFNtO1I23KZWHee2a4
1Mwa6O6vcATc66sLb9MyapNVxfOLAhOIpbmbGLBEJQRJ96FAYM34I4yo5dBSLsIga1gK8te8Gp8K
m6wVZ9zg397UlOs4RzalrnEQJIlXU+T5eNaLitONyF3ks3TsYtB5/toP1AspSH01wpL/aaz+oDHP
n5qGYrjcj23IkQSRWv5W1Ch969fIvnPxUMV8Y9zkWrypGY6qKD0T17geXYyzKngJhughGb192qw7
8xAlX5W7RpfPmENuyX9hPq4t8klfpANGnshjfAAxhOE5JT+DOwuqNXwogJuMfXFoJ+QqlAV84ex1
cKPHVsUL2yCF1gh+Zd0H6QaLcMZa2kSxuWhusJnQxCKg6a0Kim1P6gjjrLXQ34PwhykueRc/TRt/
VZhP1QjPPbogEn+qc5ZD6tbeMy4MkgCiFaiiGdmwnXFOWrCeNEO2SLDQdqwmVvYDJpgdQOJvJ8pE
r7uz0TR3YdytXBQ1VVNcYtCKjDUDBaPf2cpWAT0yvJ9Ypr9uX8MBLXCmbDqoCDZBJhbNg4g4XoF9
TCjmqJVvMF2z3HhZmXjoExzJOOp4pcKXfjIPuHZ2qob/UScuCIB2KYLkUab+VsuS8zAAY7Dfff0X
focxg+Gaf7YtcDT24GmqgfAWaFc+m+glB2Y1DXQiDFZSREesHTS5GQClGoMhciAHZ1nEj33erbyE
HB3jmtnDKktf7PiNO2htQ+ZK2ulOlJtoRN8Z7oOBsAe9+EzCkvN6u8k8QpQ4GPXRC1ErJxDdayyS
iG/Rf7r+qZe/nPmwynSri7B0d1CXCNIgoJt0Nsz+XPQhHQpOTxkcMz1NdsrJDvVoAqvGeRGwkSa7
yUSQ15abzG7vhZpzU8e1ax8b7XseDYQVW5b8nbPkgXolWsLcjHVLKaHeYD0sakatVl4sPe5pfdi4
HDKDDBhNUK84XcBKy7ddXGwRYe3Qmm2KIqFkk3hbsIEZ/R1ZA2Tc1smnz6ms6n9JRtL55FTLYmx2
Qc+gcdRPFQ3WAmdDMM2Cy/4Uk1PaZt4PQpqd7z/GOYo7xsd2ZlzvkGmTJWTZjw0nrFANT+gvPgcA
qwRMVMjL1BJfu0cEjoc+clbn5o+py4WaFZDzphyoYZZBr9y3FJLgh8IlmDWWgb57MMOo58jEEg2M
DJK0zCBSBQen4niXf0/x+A1KMNjIXj5XgfXgexVZaIvBFWoHbc6ELSIPaT+eutyOURb01yCalnqz
DZXHFhmcIClF67R037QyniNc7V1NWw40O3FEGhdF9Ni5eA6DUH2nfYMLppurOZeoYO+ZDJZ7qscd
zrKrI8KTlXqPCM6W/YiSzBs2CVJXTHTV1J8rcWxN4ycw3e8272GDMQmt1QEE2TcQcsKtkmVZNawf
s/WsO8I3wyvrvtEdp8RhEHhop7Ms7bUdFvQ6/GLbxF+S+CUvTzeOMuh7Va928t315s6s7GUL1cxo
CBYgy8Xq+QXduO7I1SrgXKBs5yC+7LEndKCSQ2wi6hNx2UKFpJqUWz/HdGSlp7IfN51W3tMURbKc
sZXTE9NBK+pCrNxM/vK9n8IrTiWcwiGJ1q04S2akGZaiOOTaQJIY5PVRm14ict4GvjTZLFmYtlmk
uQtoTYAV8hKGU8z5BwCsGX+AC9/SKLdV7K6q4tHwzF2hjS/OPNWhi4M4Rwl34RQwmYf4LjSZkL9U
IUkd3neUYu8eSD9Sw26qsJiK9yq215ZXctk8GXTBxird+7qCMKV2KW9j5hIX3vfsxOmTzbqB+GcR
yY8itx7DYj9ZrK4gNVbU3oscomUykTPoPCJun5WFCaMPGEyekQOYscC3W2vk2Mzbi6fIig/8IKwL
+2Jz+y984ETEfi1xlCxJUVpVVvk2SG3lB1/cpgdyO5B4xIjksYVRxodme/EY32S+BRCKhKAqK+8N
qLiAk5LfyWCuYne8Zib22IHNJMpK2ghUMVJBLoznbBittykyneTSRarfRHZChjD4BEwDlnVAUfjW
l9Yv1wmxkurAmZT5GKPc9H0JwgBXYFmlz+7cZcXjOH2R34hk4j6AVlP2M0jf2FhthFtJW4QtjiX/
xewoRamti/DbHicmTt1c5Hgj4At4hPNrx9K5VOZFWgSTkcUTat958tw6ZILT7ZmqGHFYuKeLY3Hx
JuxegA7ChQg+2pYhvm+xJ+nMtHZGdU3GQ0vbd/ZL+aWzTixsTNYpBnRs5EevcM929cCcba8pRdFV
LqOpuA7MmUlDWCYtpUuyH0mRS0THrLFcFzl3Cm1gkMIIJzFygAb2JwQLaARJiOhG/7li/Dl5OAxi
DIYccQ2wG5DZ6LORC9cLiON0pu/c9p7Nko2FfciPQH0GwDZeW3sufjFJtB8J3aQGOCcc2Gsg9ZMs
fwJ6ub5/6Kk2YAAvWxaLPv9JPybuzYg/cIqfRp9oBBluwxiCMa5wPMnnpvTxd66IYVqxmgNranc6
OdcZ1u8mAERlaySy4KUCRTaYkKteIjvaJc6rzmEp9T8zDzw78gm9kM9CcKmSB2EUP3GabIhqOGPl
Rnt31d0P0h8Y8pKgZ37VOQIb7yPXj8onNWcRpdT9mwnU8ZMrJFFw0A/ivYgSzpsPXf+Ci5VX/wQf
AZbETOl864NwPZEo2cXJYmp5Vf1s2VmYkuBkZDYOO1JG2qeeslnEwJ5YKhrtkQ7cchg4B5fGRkcP
TfTDgiiWhUhfJ0IZhshd6YRLBOMvnBgcT+8V70/s4CIRztbyvQ2j/SXCFk5LwaYGQVyKbFu7d5nw
PnsiwuPUWal8WuM8jimvDHVX4ti09SepmqVl3nX5J/gf9vNvk4xaLSdIrNlF5KQ5UbRX+bCZnHQt
kTzVxrB0W3ORFNdo6I6YwHDxHCbpEXXbrhTgaG6MpT19OJTwjA9AvGZbmwLLyTOy8EYqyXLZtpx6
muYEbnfhsuyok5tfJdaaBN6VjUHZ8h7q2sHYaZ51SVGtpWcv9H51IoOpkrAlE7pF2YFTeWGPxhkj
wSbhPeyKbs/Ef2OmL4b1U6fTncK1Yib1dpaHRFZBsRWd+m7wl0NXtGvCGfeGV9/HdBE3deWvzF77
lHF0ISlgyxwGSrA2RylYZLJrTL6jzH2EdLcyQg3Abv/qzM6DilcwdVgy6Dcvh3K44KYh3Cj2jNXQ
avcKkIMQ1VfmPEeMp3at660LPbskgX90NVSxrXj2U7WC9E38QbEeu+zgmz+o2xYUppvG6S6xh9GL
gtOL3Q2RDFsyeXcD0mBoovejDRCEqC63RcOHVdBttgHx7nLw2Fq0XYVNiLYBwuppgXJ02ybU3yq/
0C9bqC/saBN9F5PTVYMnOcbHZ7E6F/qXS7xBlqCOBK3c5wgdeYUW3vhrYG0FVbQqOCN4IIKAQU/T
l5m660lmBwvpnm9+jFwbgtetzI8tx/rAH1clqNraNM/ItV5ZExa12jMi+o3EbDtAPZUEalVxv4GG
spr6blk22TEkQmOc2VQYGVsj7hYEcao0PPvqDRUrQIpJrvL8jXE1Z55yUYL37C2iiKD3BaZ6mjJ3
H5qY9P105cqn1J2TrwysV7886zeGBiXgiqtk10h5aeAYjiLeSPjDOQCVoGcDKpbOUD04dIMwUqA0
IzJH6z4gbOGbpR3fq3aNzlU49x3QfSZwsDujAT98jxbm6upOddDIzE0QIi5akW2GgQZ/iXVsifUQ
ds9PXjjBKm0rmwAeG6Gf3h0UCdvHO4YW8Q+QGtym+ye7eo6db6GqdTFQdtYGr4pmI8IoOLiGxpTt
QyZpdgBkpDCTU+hWv03rN3IZNHDJyeGoPbbjpjChkwc+pwfO/fY0UY04D0C5l2AS+N+G96jQXmTs
sjMErOwmkhwqO2Fy4t92wx6hzWFkOpdU5cYe9mV/psJgkEgCQaa2Wgf+FZlRZPc/IaQ5AYO4Mw5F
LVaBSQ1GM3TIHqLKeqzMhBfvcUJJodvfMaTuWu6kh17UxahqybXb/7KREGOxZddFSxhd7dnkbbHJ
lzDDA9Tqyi7OHSQ4m2OUtMWTbxCXEVDSpp77rqpghadA9AQmOADz4+mb4/oCsPZKDN4TCW9VI5YO
drqO9I9XKPoLX/ux8+aU+Uj8wg1H7NtOKar4VUOTE1kcOEW6k7nJDkwFIT+NqIsXJB4RRQWEhIrR
oUoUGJ2IjOksSIpEijhk5MJej0z4VH13Huu5IcsRzZnefE7PPWW+TrAHSvI9xyEUiVcjZRhnrHt+
EVfDQ1sm9NTC8cNLqmci60CvRPxfruY812DazLj5qP+LufPojVxbr+gv4gNzmFaRrKBKkkqhNSGU
mjzMPMz89V68NgzYgAeGJ34DAe/eVl+pqnjOF/ZeOxt/GwxchqQzW/ItE2yjBJvFTgx5irJjPEjE
WrxlpxSqmgniDEA6v2/LKEMpsLngDLfmh7LHrUnhwRgWrIR8K2vvbMK25ttBt2WvIy2jqkMl8fa2
d5rT1ZzHiLo7T4WFqE6noIXXJyuM4eLRjJ4LCwIQNXDSvWUBoZ+U041jbRB6n+X4ioTYbH8a2V4G
ieuMu5OetjAplx1gUZP5XIxnnWbLSKIHXTQDGKQG46A+bOcIwaFXJ2A2hmTvrulMak8zaN0wGD6w
RCXWYMV6WV8Y4x4UjGakHt7Zlv7UTHwUvXouWQubIg5a8HLf/RjvNKZnHogdVKQbqi+9PKCCC4YB
OnXR4pH1/F6f4eW5FHmScputu04Baxv0sjVrsEcze23VivVV4uvNa5U4e3Zf96kCQj59F9YHhmiS
cf7wcjx0KBDLV8t8yYDtVqnJ4OGzqJpghgXYozHTE5TzMIP0BKSFxdDamw50ydHYP6Og9/NqTX1w
t3nW2JtcBzu2eBc3cjg5P1IbX7S6ceU3Ea27dMk5wrudozW/FjonMz/OoO9GuMY22Y0rxt3SBBBP
fmbvqZV9IJTxxRh2CpwENY/9juIks0CJ2EGOX2uGpzmnH3H2utBzJNaHZ3H4udpjRAx8m/6WLBTS
nHx4siX6mI2Im5DGq/6IURzsrpeH3pNTUGq43zKkAjCkN3gLd60GNq7PXqEKHedaP1Oj31p9JcXF
zoheksfeqLF3EJ++GfVFCfNckasO0N7g49DCMiOMYIZUO2jGOcU/A3XxnixsIWjEefoK8yoJW+qV
8lwN5JwapBiQDRHXh9T23jSg5heB6HMS5XvhiNeuXwj9jsubmRHjIRIGGfMnyHmEU+WRS3PG6MMB
76bizek0M1gc2MSaZxyK3DG4zaadgUgSGEiHrJn/gNv8U06C1uaY4kK9KeBdAZ2GYj6MSXvMZUXi
AeEauOv57kCVVYCbEYp7POzYW+1wUB3NNcxdjYG5QiIoNb91DBpQ541paysXm932GE59RIDDLXNS
8vOUA4ZBxPVlzrhCLm91QfBioiQP/3xhmhqRSqCe2A4/oiahWtBPlpTZPganDWVmp1CMxk4eatFy
1iNEZEOC0uZ75MZnTYMmRta7Pkmt0MB76Nn1HTmpkKzWG3JcSvcLFgzykand0Ids4cn/TQeefJI2
i/JdCuU7IySjjql9mODqjETXdGVIDQW3dzq9TMBA3RWnrA+UgLOO0Lmu/dJj6NS1+961QjUgpW4D
08pqeipSLlYgvNC8Zc81hxYxsTmCahbj0XjihT/NWRMI8Q7FD1m5tSW2h4hHPRB9GTQMn3U+LY3a
4zGeNsNAFnofTnmi+paCQlHPUUSLmQeCEc8Z9DQefixlZF/4Zk2zbGSYaucpebDsMt7p1vCoNcpP
pCAcrHvuLyWJohPEpAABsXeKTDWH0DNeO4I59pHWVRstOxezpt3n9Sme7HLPuN/ya6yvpivvmIsZ
JWVMhbWBxRsmKUvBiD8OCjPqyWPEZUc8Gdhq90phPKVxW4XEFeyxNCKfcPgByB1JQkTEVoQ3MoNB
bUmu+tkGVoJKOnO+EYBBl2XDdMkOXROZRzcq4dqhfiC9aMpJp22iK8lHf6ZWEk6DmtuA6NqPwCz+
+aJWPO5KQ9OnktauCtV7IHTpxcxe4ATmzyrRA9VSY562HpEkpjv0o66tndG8DPvEHf52SIc2HRrg
QgOT3faOdXYb3D4j8ZCdwvvTeEyMwJ5zUXqDPJKUqIedYFUxs9gYmuw44t8KWpcIEHWJjllVD1vH
Kcjx6IwZv1zvY7ngtNcR1JcRtwCxCtPWNHkJMz7tk1O/WInTHGDQnzIjjk66ofP0OmQRTY2140d7
7bs1zSa1kHy4BhYL7QR5DvpZUfJY53S1vb2xXArw0V7cIM6IlpczOoVRzCxYGvAlywCPtir6Q+5M
eegZf91q0gkVbAVQcoIc8Rt9Omw306Ks/WGBteViFbCKzj1GeMgPYF++PY8PJN79AovvxN/Lxx5H
uflO6H15wjCR+ICONh2irYD2bGGIeYY7xuVJtVkN/XJbKqU6JAzPI3dyAmdUX/PKgPmBcBCbDavp
0uRzPSQ6gvSEd0730Duz1XPGvD7Y61OK2Mc2kS6TMU8Sj1Mxcfa8He7TswKqNy2X5eFmrMielCwM
1Nv6WcTiy548I4wa42fQP3krvNfMndalNAxIYlJPZvyTx4r3THrF2OH86tG/llH+Phj62bG4AbL6
lYgaE4Jl+gcqUL9te7uFcMsPBPm04+XkB22EcROSc9ZMzWyfuWwu+5WakJ1RpdkFQwwvdV5FgQdM
6R4Ghz0X4sdh57X5a1/xfZGqjGCVEhG0JFBPabWgRNHIEEl+qrZ4ptIHpx9Tg8VOdIu95BNGr0I3
RLaaqzCYa/gUNmY000gn17xkceYl+g1bAmGHE+IAyCkvg9EPpFFZZzYt0a3zdM79tM/3xgoDTgB2
MigsForJEoFiixnJaz4FYvGPFn52ja05aGCC7TtdeTccomMqi5LSRiI1pf0b5thQ7wdK9zbhqVvs
Z9JIb3lS460qlxCDD5kSkJk2TszyXRZJBGYBFaDVk06lqJ7N3mf+G2lLaPLJP+T14kN1t/dJb/w1
WZFTiY632FCqsG5rzs6qo51hHPHPF8ASKi94wwzXvI3aZD5066yzF+W3Erd/p82YGM+geZONSKIj
rEnK0gO9Q7I3SCfX5+jYc28znSDlzB5gqy3OhP+iMh5HhVlVlDO+RUZ6HmwfXrIbuLhLtm1R3gAb
tluROtUJVHehRc6W45A2tp+3hdLF27TCKK5kBAV3uFAiu1TIhpFBzu+TreGsRqEcK3Jy9oDqf9tl
wsrZlM2Ti2UC4IdyXNSYz1oSKaFqkzeQZN2rISMMLGV2lGrOc0Z4kMKuNXMdmjILOavdMa7FabCA
sfVLNG2AWIp455I1shl60KWl8Pmt0l2lLC+VNVyNivQtsyb5q1DUh0GCjcjKkLMtDsaJXFCtK45D
3+xTcAORCoQ8cuMvNkvUHOgc9YKA0dl0QnQin2DvImIMmluEizJQ+4SFGggiIIwV5RKNtG4wQ88z
t6cDJC8YkQ5Q6MwLuUO6XdQS/FbU5EwUPS808YuBbEcihHLCC41YvCvQ34pMkbiZ3beJUdMm091q
33OTFVEfXTVUKjpjCD/rnOd4bJ9ikxTXoh4PMZHOi2OU9A8ZkoyRZHPczwTXFfC9c5nSLU7Zmnig
anuC8XidxcUlcEJNMFEL0VqBLd312TW0u21EgYxG/WCCag0V03lWlPIXzlj/VDn4JJw54yUhrofX
xfHCAvDssy4i7YmwGwShHeuBUe/tPRDjnVda1kPdeAdeQWU3R/DwuWcuidu+KKnb7UtJ6hwNhbHH
b1TsJ05b5DqFdXQWG0RtmWAnLh3vceUmNhYzdEYO2l2iiqIPzK7YicxAgVryTqxfWkXTH91rgecB
mN4MdfUdDVH8Z0mLD6X6cQbcr/PSzICwVg5MzzuYCeu1G6RzN2bObBR+CGvW/1sTBEr/CalAMcUz
TFZOGEBkQStawAKapTASYz2Hd/+dp0nu5Fy7Yara5V000Y6imBWa1tZHO8v41VfisaY2za3GFL7F
kWURSKY1sCw6Xzjcs5VuinOygk2sAjNypCTj1p6R+JUlAw1PSTQY9nxx1i/CLpSDm1ysFTWlypIZ
sTYwFowSI9QK9avA5YveuGTn0rICmN3+Yi44QDNSzblUxM1J9f3E3PkYF5wEeB7JT2s06yFN4uEB
hU5G/eGU58WNGyI5+AIldNgaqSr2Ucpt26ezcrFb0d3HhDx505vvo4m8xrI/DbDd94hYaMpDxQlE
bVRQzYGrVlrGeN6utCOKBFjGMxD30ZLLA1iO26ApzsVibQLDJ8pJca8lY4FZ0joKBMmPWgKvqit/
FK+R5yxLj7C/q2dHz8jQVNIT2KMEyQyOip70BZPubmc02Z+F8Vo068WN+G/kWiv6b6mnvzi8aj/O
yZ+ORFm+LnFV+VlMIKTDmuBAlHAfAIAyhoVJnxObgV5P8l425h+y4WjcSqs8dFwjr5adJmSBddrB
xqWjrgHbUiEyxOuYDrl2+USARPnEUnabExCzlaYq96k1OXeXeyk0emsIyNRl+BiN+aESNvBz3Y0J
U0NBbYDuJ6ANywtT2LCq6zYwcFAeGyP/u6w89bTfg7IurwAnFr+AEyemeQ7xLzRHyjVoyKMeTi23
D9gLVm3VkFwgKiUXezA+SBGaA/Cu9DdKdIVPqVy19Us2remymvmS0hps4a9OtzZZqd3k3lEX1m+m
AZXon3/uOlji6sFawnLulaBuM2cjSStBfgANaCsyz6XFtwoi3rsH3ovpEdrc9Gi5Me5NxXwlOd2D
PsAlktVed4bb3J9rTUcTVZBqntrtNvaUeQ/2hGnIylFQSR9iBdAXge4i1N2mvZGDxJvtEHupcfHs
2WBGHOmhXars7btZf5Wo05mPEWxQp87NmJVfh4Uptxa2JWvyoOlLsveMofqYGUE3vaQ3TOdTMnnd
SWtK+gGmnizZioromiUPbLXtL5rgXwx5/MaGoQ1HfVb+dHSz6dJegDj2DHJaVGyyZXOPPoCslh56
qlIcpzaN7720EBHNFuu9JT+rxKdtUB4wVJutFI4Pqhy31Q9aTZlt93WE+M5476a+vVYuc664yGwq
pHI8lRY7jdqIC6Jiq9YhmLVZLo3R73sT1PuqW7+2tdC36N7EdUXeZrUDmXEplk+y4gMO7uhtwQS6
Qz1mbnl+v3AFUaaR/p5FkDYcjNM2N9A+NTzJStdybv/QWTws7kQpKwz4Uou9NUq91YZhPes53GWN
FGPNXB4sHE73MjWJp/VRvalnq+2oyhCIkXY40Pv2OcVERSQ8Ou6YphuhO1q0IQuT1Ab9rHfNbR5G
0pIjWJ81UUo+51h1hHhTv8u1KfNW4y9CyqUQ883JmGLwV467yZ2NcyHAQkKJOQpVajtpyI8kMoyz
woYuyBzJgNtLixcileQjJfk9Fkr90KFbI7e5gZBTynw3oSHbRD1j6zmKrmKkJM2ZmUzkMQa2kRZ7
IuGeM+AmsSvTndW7q+E7M98F4Iy0ZAY/WxIoHlFqvqpHkoXo8OM0ufMee+O5jeyra0/WJsHwiTJA
ZPtumrVtnFkizJuUxjGw9WU+u4OJs0AdwqRzf2VuPhUW6vhmWfXm9uDDTmVDOlm3EeZNUdO62rFT
B+OwJtwrhH9LePmbDgXFpuNeDDEnvGP3FC9840ZW6rUWwryamvOmR9UnIV1/RD+/8gIhPYdOzzje
OM0uwpC4YjVW5eMFlr/3Yhedn3ij+TETKMSVw6U5lUzL46L3Hm0IJYuhOH5fkT5stjW/v1YfdHc5
UY8k4eDivLWG4Y9e9ctRRkCbZW7dE2cAWVGMGqsy+5zyMyrpQqZOUlq7XIlZvGonF6aKPzUqWrKW
DAsvY3hRcBqAvYPtPdJ+1KVJhrVU0bXpavFgWVgKgcVzmyUJvQL8x7A1AFFD7+t2NfUseXdbYJPs
V8BT0rvLbZ1Bw5yyetzpqn2Yi/HSusPIP3azQxa9eV5nPSbxJ1La19YBR1H37mlWoVF68JTnhJtT
gkFoNNWgQCWNIm2PaYZGp5+mBPT3cxWTXE52ZSiczjkjQQJxtFTdoXYBAdQ9AMXJwDbBEBFbFqnP
vFFydWTgZA2y7uQWnBVu9ObQnm5VJzPCec0waNnHBzksg00xQPTMaprHwSW7Mq5I9dEjZr5W00Bn
ArtNFCq7/ejgIjE7Ixp+gi6oMc2kWe+BXgZp4hAY5ZqrFIToM6D+KAmTu5RRdZ6QC7A/KqxAJ/oK
Sn+P3zJGw1k7ZIZaOR/nWRNXWNfptXfJy+QNMBkNb6aeoMVRqb1N5S3lQbCvJMPSO1nmfKkX1w2m
xXlgTxFa/MAnoX3OlVFeslr57FUbDMfsxPi/HAm2cnbDPBFfU96pxwK1fA4T7R/QaFeenJHcM6Cq
TC7UuN5VallAqxyOBmSzqSAfENOnrzWHagIEZaMCdaePapXNZI32q6e6he6IGWZKwG7QiU7nD15V
0kEelIgtgmvkBSjeoTo5JIGvuaNpoOSTJEFNntTBuxaV+tupSh1EM4v8joElBP7LGrqODpSLEXmc
5UvBiilh9mEzyNl0Zs+0KHFfUpdzMLKRWw2MRLKuK1n/TkbgCo0XTZuVZ0ZPG9w52JNLM0cjUK2a
g6x9YH7WoQNmmjviueKzR/nNZMR0BJu1BZZSUfbpvi2pR+nZL227NGx7bD9SASUvtNF7ZTLssLHb
FznNf5u+n05eYk4nZf3i6YB7axDOTbzQilDehwSSA6k0DYKqNZDpuVjBZ8YdisyJclnuzJl+Zixq
rs++0S+LphNNlL2bZNYJMwLComZP7AzgfQ3zfJVjx5yAxNFd1XoEJBmwKQBYDWmpn2OtfojiqN0D
0Yj54EE6qM35r5krzuNiNe6jUgEb00ag/4MyXfpWxIfRIb+AHZcZkI4Jrqi3oWqO2sGp1e3EcPNo
3GOYbicL+BEhv3/0gcFT6Wr4D385yMsQYBBKHmv6TAlm26a18WPZLwkpeXBU++W6uIe0e0/G3mZb
4YLObSlIJEE3+dwhyxxEhjzSg+nXl8gSaY8n0mF8eEtMxLnCwaNeOM43SH+nw8wOPbOpT5bo280r
uBkrG1HTcHEVmrpV9aZlrE+/TRjdq2G+AYTY6PrAJq23Q73DbmAywhM28vGeYBhSO7ZLNtGzSgRR
CmMOaUFJK0clPaSGBhklXVX4ZMAi5cB5VaE3FAAoIgz7D6PZEmQNOikwS8JaqpkGR8sbBrst+Qn/
cBmkTC+cXcQrFay7I+XkwWo/aoX9rJeTu+vqjvc2J5RpTPBmGHVxaor2mfVnBCE3XZkKtH+QWCFP
RPfaxrWEH8QOXTRYBJaGSpKoW01Y6a37Bm/JPF0/58hdGNpCnXGmnaIs06Gxq1eXkdJu1FFoGo3B
Pgpdht6tlzSFe4kdfltFgmcrt6ZTqRcvA2wVPRXd1RyHB2OKz5z9H3q7fAl1EQeyAu0pTwlJxp2g
QRkhtW/tuitF44HZ8qqGaeyK0Cx/OGaVoInXnJjBJisk804VQ4XjQMGC7HmNWzEWxkk+ngGJfHtA
kIgiGi1O+oBYu9jPzJdaqaE+ULMBZ6GN0az8kcj7Fk/6RoGUxRRc79oAhqDrd31tg3zL46d8lFxe
WsH8v21JWKBSjGh1NtpcscEnhwRcxbQk019n+FP2Gp1xWnRnL/6Nq4jxosQbWiRkrC16Fo45JgTB
AGTrUX+uTebMW4au32GFMHtW47fuY1LkQA3L5EX2Eb0teMLt+m0ckWpbtTgzIazkBnwWvSBWHpgl
vQnKnDSsRxvv62JMfhe1P2NMClWtQ4d3QC8DgoF30RYHAl12bidQKmmL9DWhpH7ZVVowOuwaE/ZO
JCeRxz20zVlSUz2kFvqHDpQlXoatmd4b0ZRbGOKYPemdiW/nzZ+IAEOpkjrh2A53reEHjB1Seayl
/pAdjgeUKJaveniG2Zn5Yy0zPC195adL/DvgdMgZiBxNVQt020SM4NXy3Mrn0eUDz1A7CYveuqq2
nQejijbIph/cJjb6C7d7iSJUqRRfwwYO3S5r1jiokWvD/RkMp+U4SgSn3XedKW2QNggv2HTQewsP
rPYSj5tJE6uo9K0pevefQ8AtgZDbzC1lz7A4IWfTTapQPVYjmhqxzHdRES9FbcJQ05CQEMHIFxm6
+BYwe8NRDPGWYV/RzIGhLW/RYPMeMyWgf/tDJFQNbOe3tWN5Ah+J8Dl3QWNDF9TF8NVpNqgQmap7
iG9gbf3ersZt0jHudVe2pkUDHrN7csahOvbjwLKUwHmfh/dD1YsucCuj3UbRY9M1FoVY3DOI4O32
hkhhr9cXl8jtTmOStXvXIpdCb7EV1Yq31fuFJ3+u7gA0FBT/ROTEQ6tdHMR6pvWNDuFVeLn8Uxni
bBaO9etEysEznr0UzD0pnM6dwd3XqFcmGRAg/QCHOEps7vO4OOoZ+U3wYbPnpIGqiwvAd6AB76YW
PCJTsRiXTvmVZ/q9n8T82FnUQOWLK7P5bkdsHTx2t1uZWk+OAEpSQtdmnFJ9mWW5ddLblGrL3op5
99t1g+52BM1FtILbxbRYDPNc8pYwtvMKzBCGDdzcnmxtr8v8NYtq90HDY70zPeLNdbmgvNR4Sf7B
GfyvnJX/F6TDfzFf/k8Aif+P3AcT0+P/zH1AWjt8Zv/dWsm3/Ie1Uv+XZVu259q6YVt4JUE7/Dv1
QbP/5ZqOw2HgGIbhASP4T+iD6f3LVg3N9DjvVVsH1PAfyAfT+Zeju5rqmJZuUME77v8K+UAf9t+c
lbppG+rKkLAs19V0Xf+vzIeaOPZlkOzidAr+jYxkecC5vSPO177UmnpPq9Tb9ZlOeEwttw4+akoE
tu+Ds2X2613IHGPd7w5iu1RZsbdz8y6y1D6N/fAu50YElY35WUzQH1jvL5sGQ9OlNUinmObuoVQY
Yqul0P3ctaurzt/PDg670lJY6tFdjJ3adeKuIXLeFI2nB7mZJ9t6Eu7BaGBzJzXEztBpqKcaGEQ5
1Ed7JXtZCtz0voN8WDYGQUwzncU4KXy/jY+uI/V5Tz337KiXpWggHpgAb+sBPaPBNAECejF7v11B
d501dPOd9pTTLXKezSSUutxvCw4GNebBKx/NPH2NW8FfkiNk1TvgZk0MCaYg8YyUW1/qGqEL/Gn2
uiQQdiYzzA5hHllm+VnUzSmOuSzHmDCeYp7YPynaswUVbUYWHKf9Dx0ZAv3quzcImMzqc+Ql+7JK
w7Gozjqr3B5SWJ6wqPOqF2coGgpM9zVOq5e6dQ6e038bHQqVOdEQZXQW3qOJHjcLB3W+6XOMTpuo
ok1KvokQT5JEDt4hj9j45nvq3KdipFbWLpIc9Y3AZL9VuW+Rnw+ABPSVhxrikGPHnz25Zn/Vzfml
B5Y+1q+QHQAW5dF1cKu7REoyxc4fxmwZPSSOEeDNAXCpMmDgonMLKh9ga+z9UNTPzBOOwnBYY4mk
3C61+ctKxD43inLUhuQ5S3J0MTN6Um9aCvyvCiQqZnHsdmeTWXyHM0o3fSJ1cXZF2TYimnknG7ob
j/cV5oG611EpIcMwFT/pMRtSmxS4JWO/Ufq7tczdqym7Pwt6OseSjyLWnvMYKfuimADp860zdCh/
deaWM9M0FFpkQBPgt4AyesjKCZxu7JV+N0waiblQm6QWI5tGh+MzfX3JG4ql1OoEwSrjNwVme4wb
xlN5ArA9xiai9PV7xYxiHl1GlB2gIk2wAigwY4mk4KXiF2kocWcshxHqrdn1BIZLIm2KduDW1hA+
Am/Ds9+E/cSYIicjlDAr4tzLEURs5X64KT7QSAHC0auE5JSdF2LWHDbQoZ8iAB+ajNwwnqBZV1n2
Qh9e70Qh10lufGU1xc8fM7VjzcQSuKhhmakHG87xkWXwb+LYj6lBfZa0yY9b4d0dU3ktIbniYKSj
XmhEU0npYDDoausJ+eDI+9oIfyJDlg9EYuYDkF/STMyeQQ5/ZN2ObUCgkQ5ix9ASACFvzI4U41RP
Yc80+1xo9RZeR9hiEtoquWrz2aFeTaYXCtIf0HJ4+jxk8ZY7r/aI8cYf5D3Jok/XqZJNFrGjmXX7
d24x3o76Z4kw0+dR0Dlp8quqo9kzFCMJK92hEJD6jqOcuOjiTYJt8y2ITXrxPk0Mb/qeoQuzKI5T
pd1r2TztYyfN+D2+eqpSn4J6PHq686mN7UQgzJhthUh2i+4Yfufw+/Rp8jSvQXVC4cKndJ12Wo1u
JjMYIJU6oxA392uWSyZTli7JToZe3rQFLsSgsKBcaGJno3N3tpN3rHAlWZEd9q0MnI0XZWfHsZkN
NQ1MnzNqY0pdDlFzno+6SMiankHKxlgM0e82Ma49W1QxHQQfWUJTmp1NQs/Y8lESZkGGDwGf9CgZ
s+MhD+Qq2OP9vLBORiE0e2TGgLib2IkiDSFjT+EISV18Aqj1S2VkQB4xnBk/1JF5RgPdpe6YxzKO
eiw0oR+KiLcoSkzBgNp9ylB5XZsWt0ztesNxZi3nR0ZPfLZKOVsSLzrwH2tiKbajhtAwR6Gqij9p
0w4bln7LApYuzvdjm3n72sq+jcU8FTXPpAAT4sMtvyctDbtRMdhViS2/RY9eTLtHD8timZzZJCX0
G1OnK99aQqhTU4Opmis+iYRAnIkPQkRC/5XPF6A7t9wtozDukaw5eKiQVWZRiAVKW8yNpzF6IySB
t8oHd0BNTHCjpTZbpF0XkmoQ6yf6dW7Tkz5FdGOsJaU5FL5dLfKyIsxTblVCL7CJD0pzbPgfbN3q
UDlVE2aA4LC4noG5/CgCjTiGiChLJL5KBs8xsTgcMsnVXTEvC4sQ5F36zomcg6USBGhN2k81Q6BW
RwCoGhDsbbnYDJ+dhIMf4E+45jM3qriKNGIfsTrQ3AFbDGOcbdGrQBLiNaAlw5Ij3ekr4feXjA39
KYYiRWBpKApASqMlvjvmJnorZ1/aREDOublF3BJMAAM2wB1mXK1lvjdrcW+Rx2oegTqlgG+La2nZ
dDb01kSYvyUDX9TkJqIOYDm1Iz+XBW0ji9ZdFtufMT1ICB+XD1YJiKHDGFvXJJwAD0SnAPOusMvK
l+zVhmrA4Ssx/eHm4ighMctu3QZoLRT41nxc3BeOWm9TgyukafcISIDEszVtK0HMFHfbxS5pQPn4
2hmncUuLsEIq6OZx0+s5zNSklviEC2yzXoSvBWcplAlKMz8jsh3R9/JXn/MzfR0XrR64mYOCrOMQ
SjVMhwK7iimhUWR2y+JQaghC1vysoYkqv2XxgNyPefi6HAapQNMJkM5fJUkusx8E0ay50/ZH6Exs
GK+P+L7EdsgjTO3DdI9sxEj87szLyH/e2phsG6ZhqffTs6Hzy2IgNVmKry5XP6oBl55ksHETS3Nk
H+JnbU+J1tbfvcCPTByEsym78WsdFm2VGQNVwpMv1elHJSR032vafMW4zEeX5ThDX8xnSxJhvK9B
NecFTeCU8QAtl1hiamTBxlALoRhGicpFT1KPZ6SggjxhAyt1fFFqc2vURG53vqxkiQnButbWhO+a
jwmcmfHMxu4NsLo8LCrD+ZwkUgYD1h2eqK9o/S0p00+66dh/JUEebzcfyEW3g0Ho6b7Wug/Hkz8D
8NNt5KwmAqQ+GyEq31oYdhciRV1O2sPodfAtIAX7aHKwf3sk3sFgZXCJKhNvOnJHxp5MHm2GV8n4
reb4YrkDHqaIDNM+RTugXBbbfJmInWF/EaO9aZEIN03LlTajrc+aXSa4owzvU69ImsB/WAW284j6
IN0m3Deehagry4I2Bo1hCLIqPOfRtKn03Par5fH74AQiWil5jbynmdm9Znyg38zp0U33SpmbMsTT
k4+mv3fmOZm/6+JsWdcqv32l5leaf7rJ+yhvS6GC2YcQCmZX2xJgsEX5vrVS4rSaT4LiNhUQ+lT/
rmFr0odqdjCSRQHbmkhb10dgYhShpuOXysCyuT5xXjzop6kfH9ScD04K8whqmQrSaJLObSEYVTGa
sCKpwcieJEq+Tl0OVW0Q5SpZqcx7Z7QOSTaQPYFRdrVyXLBWqvwd7PL4bTue7GLbNhnvfMU9hn6P
0G1ye2emtYMbWnoTdk0PWf0TWBh+Ko8OPg0E8VUqGiBb+0BpPUU7J/5Kew4u7UOBwuC1j56FhRyz
clV9ueq58YD+Qrh7Gg1yJrrpBn5qMzT4p8VW2pWP2CzsaphpxUs5xFuTvO2c9sQr8IO9DSYVKLlT
tpI88U6F3cgUK87OfU6WddZt8fjtpX4ZYWal6MIybub1eoCLXbw4vQsT2Axc571E7j0mE88rc5C/
KnsCNjNPwssYFcjAK5O9w0VPeZPjP+cveyB1dV9ZKZG8+qHsloNYKCoo8hJAZC6D35L0CoCbG1u5
iZT6Z35unnQWYzfzL36IZvCj3k+/yVIEUBN0444ohLjHrbXNkwATzxIjOWEq6OtOiB+yg5RgwTU5
MIPeDCMnE2G9gYYrmuEb4ysAotjnbJ+r64TmI/ogMl48sbyiVCFlr80Qq2AaCqY2qFC+gHR5LN9R
HwCdGRWywaA1Q4nfz4JCrtxVWOfU/aB8ahKw50VFCq4fUxM7SZgeRptICGJdwYJwZreBW7ih4hyI
xdtUr0NOEXnGYszNuemUHe3HJqJ+U6enKrmO89lgfyGce5Uei/HU8DqZJUZJX7JWL3nxt5ZypiBo
baKgCCV/YBpXfPJhkaELqKO+c7TKPATcjX6JlCpD7uvEJ5qa+/0xyo55Eq2lYtzRyYaAZcrsRBDg
iKR2Cd3lCgB/iXdp68f6DoQR6JWm+YnF1jF/4cIZGGnxNM5MSv1EuSJUVnrWwQfxRP3YkfO9bMk2
gMC4JIFEWKyjVAQ1gewxO8lT86kfXYRxz/ltuOboHf9wsApr03LhdlgEkaZvOCQAHkXuA0pYy9qT
FBz/G3tnthu5km7nVzF8bW6QDAaDBI59kZnMWcrUkJpuCElV4jzPfHp/LPfx2d2ADfv+AI2N3kNV
SSky4h/W+pYito/DbFXpa61g3I1ThfkwMS2bkJzdXWzyaW2sB7Z7Q4UvD9Xl6I3unar2pJWQAWjH
exumy7zHt8/mbooPxYTN4ij9Ywy6gCdpMHa+cdQx6Vj0L9W8z6rvJW/rvbyAbkbaxAagvy5wvBvB
wyJ/XkLitHrfNx7rm9zHT8uhw1bvBLBWT5l3zkSzBJvEPPJYVc1XYuzws0/Fr5Ibm7PDeYjSJ4Fe
O8l/WAzVpAHEUPHeSFpmQnrkqWOHakHB9Od9kj6Zxi6FSMP2+Iq/MM1XqEAhOVT0RlueP17RsH3j
OSNmJ4sP43ax0QSAL05+fs2ATU1kcPHVgE6cD8rZdSyDoHkDth6fsntCFomNmZKnucOleyVolOBD
dO2BQVSol/G/fIch0L3I7yhCJ71y0GIR3r7ywW1s6WkX8WmAecFTsCH7TS0eneWvHPDvge/p8Kgl
uKN18ekDyDcw0HuFfnCAu38nZD1n71hpKP7Qr6CVFtd0vIdKgvoPkfORIJ6YB0xtMOJXRG4vUi0P
uxwXdOrsR+04OWtEZ3b3yXsu2rUzemFzFPnFgGBS7xGzTtEBa46N4YR1NdIj4gycC/oN6BXKXOff
bfbIqq2O8dlcauM89Zsqv9YB7iekEYT5rcs3RifRD2dH8QLJBVaLvlDSaWS8AHjIsOELRL6sNahi
mEBvyNMi6y1oznZ+30ab6XMi+h2iXbNZ/L4Gh/vYPEiXzekWZ27k6qgEtxQZrvTQMwDfjtb8bNkl
a9IzzE1lb4eRuuSMQY2IyQIQ1ghwgsdeu6F1ZqhG4YoWnjRr3fUmIkYVgsltle5acQWMkQebLCc9
nBptm30uMunyVJortSV0zkseA6DZzkabtnm/m5u9T3k0bxEz8vYH2lPJVzyRYwfZtNfuAEUjtWe/
rJo9Se+QNmzzmAhQaMjfXlznwOtut2fTQA+yT3YFbq+CafvKiU+D9mhwVofRI89PhWWn04jipSod
yV94Mc1nB8VEhNIrcA7NCyGDmomf4myZO537INyRtphGmwQzaXfmhuAlZQ6RsKZp17F7tHBqvOv2
ffJRiW06vZAVUFD/JesBKBTpICuhbzT9Kau24CNAlvgT0g+8Kwz0NI8fiHotCjY+HKmcZZBON7Cd
5F40J/4ufVLhpY/Xdr5lstZwx0RgwYwtmOxBW/nDMaG4sja4WvV8zeAktfa8GpN5qgBqMQkAlAKU
gtPdWg0f5o9N8ZSvMEYX/V3WXsKLa6xrhlqUvGsQQLxSVBIlPkneYDpbBZDlVzuh5n+qcUAWXo/l
LVkl5EGIFX46ZMaWWIHH18TeIKkcUyFw9o1K2NZgTl6+d027jK1HVdQYB27uidBX+xeUzrhHe7Tl
483GjeGstty64UMcXmt9S8ZLJnYDrkar2HHwTumhvSbmwRnXaIXs+0kialmLysu8mG8a1T9livZa
zV7pQ2vYq/E0a8cwOMXWT89iWByJwZjk1sWxZDzkoVcYD1ToFLubMviOrB2vmYZOREMjiBUWrbf/
xN3TcC+3HoNgenBmN+HGDTeqPer6Xi9OS44w1586uf7d0MO65KM/IK1EYtm8xskZyb42bvslAeSS
vPr6w4ZMmgVyNB+AmxH/WdwvbaU930l7j8qGOqAHciHY3d7pxkHrjvXE8bkT8W3i8J5omdfjN69i
2Q9oQ9gxbu34HoOoKL3x1XZOUFqNZz6LsSaLjGXLbcFtNITpLN+QgXm3/yrAs/F24dMCIpbsOa0F
5BzxTM6wz3yr3nLkmr7Hjc3tPfQ3Q9tGASskys1tr235lrp6y/6agqbgj0A3ZfEGeCE+ZZ+D9I7V
JwOUcmvOWFUOstyQVjCqO9gKcABa62Y06y9GfrBKTZak39y5ugswhbp+zdGD0pXEKygz4zl9ZgrD
6cR7w0XLG7JEBRvfwnbX+XAfwAowH6lioRc8ERMs+X/MIjo0THJvIJvoXu3g8AVsQAO2cgkHVvmM
/lqm3GFySYtDLy+2cy6tffWhB08NzCr0CNUNW6rRPIX84cllFjdT3geMGzi8mJx6kzjifmQcQ7n2
bVR3rMNsF8/ohtoEPDEXtD3seXGi/sJi0fkdcBJXv01OVOOAXnNrfVCesEkm/RWuKT9enAfBqZbn
eD6JFsPbXU7ziIxcu8/oyhlqlqfCOobEEtJVwp8ZIeY42AjvitSLjScNwZjYVgDM8p2cXntqo/YI
kTGztwzYcYBXzLHc9Sw9PlHlIgwhOI2jfimhagg8HHiIe1ds3ZjAAezxwuwjbL2c/4z7BKcOqHy5
ij7xMUN+YMNvGC/SvSOxCFkiz3G/HUCwtFz8xy5HHLm3plX0YqFghMmFexSic/NGZct/xReTPXJD
A341dPS6K5p4Bh2uxjBr+XmXAET4FdVquDdfLGaw535DrCiPW/1N0TkaaG0ispmizPrKeWcG40jp
6DI2S5mJw/K96KLuAHIQNHXRrY3PwGnYIpHO/1QkTvMYfS6h7kgPqkf/0D1a+QaczfASvvGbofhq
PR4P+1OVGypBPcFVsJpu+guD56NTnJjRcSfG/qW6V9+QK7JHP1qPTD/lZuo2ZBTfQDqwMSY1M1jT
ZBS7skSiam5AQEHF00BUjmqkE3w0OENmAxQeHoegTw8Kg0zRAcjCduuQ6p5QKZB7eSDETLVe10bU
WrV5GDXH4xMDSNkgHBTMu8hpqldTk97laclxj+q4wdSwxFgCqFyyrlUzH0ppewDOb9RfAeClQ0ML
jPLxDrJB+SaGJ38+JDNStp1reY/juDV+pW+obHFwQAYM+GFOxnFOthRPubMzqWrLNX0cJ0ZGhGC6
pQ1H8di/xdFj/O6TG06NTiVMMYu1XWw1grzxddBsbWBSbGWYHgQSdewOFSrEwjyIZuMkG+Fy1qxz
3HYVmK1LX925T7OzfEkOSAFzM5XXIbAQujb08/Eq7p9U/1owb4TQjQj9p4NrhR/gNAIDrLqb0cfb
FyEA4JD6q3Po3Uf5vEfuBf3Mhoh1gjszWBdnepyjXaj5D3PzXrOe0O/A3XG8j/4FQ8mMHIVoXiv/
cTLmUEyvqhZnDsTCnJ4tVgiXJLuMIM0OGx30eYdMtNGgXDr1vR/yzqIqCwBbYp2HL9ON77FOkvUK
ldlkfHXu/TCoZ9BUp4Je1dcpI3EGnysKDdubKFQx6T/offggbF4fPdo8Rfd+2a1bJzl21QyXxtgo
wz/J+eRGHSqC/sCe/hxUBGTUwDFkd5Zj/SigNwOGQb1NG00EEyQMRhtYrKgFgm1xD2cBCRWceb1N
1GHEna5Ue0AnODQ5erx8jr2KilLmjHVqQjAIsIcEpJswMI0Gm8z42Lp6iwzXf4yy7AXnM9eA1N7c
8L1N/Zwix9XOekCxTdldI5FeLamlq9gHjonyt0N11Mvj2NoHk0iT+0DL7sp5SM6VRUUzmDrCKEDb
MPfiH7MUauuicbR/uZy1JbLnVdOjTDGQ6qlo/FVCECVX6Fp0zR5Txa2dbKBHBkz0fPoILC51tNUn
FHP0hVAMuoATp/pIW1YznIVUsWZ5qJhfMuZfyh87OxUQRzVxi6PS3M+kb/Hc9/OWtZPHgE+e0ETa
npgwtRZTyY4n+g0hnUNTxrfETqVHcBV3iRltLDN7ss3gGmg/dVzdFNrVUJzysrtruzcpsisiQjiz
M+JTJpN6XxGT5KqrUaDnsEx9R52IOifMIX8nCjAOdFtaHratLaEgZWYzXPQN1ss2sj/Lp/2MFMd8
VVBEJTnAFkLOvCq8+j1pfaqP0NP4TbzOXGphl9vaGfO9mXwPGYE8Np8ES7LuJyx+hXUkH5rQiDYi
t1noOoxHmuSWCiqmFrlkW5GybEhYepX6DbtPrKcpgKKUBuxLCWUbULRgVDHW0P7Qu6dQleYU7WbJ
BJUYG+B0lEiWooI13Nra6aTeBtZGr91HlKkHlggQ4u3s0FsK/XIYvrphg6Ga5RF94jTRadUZ1Xh/
7Mz41VAF57UGiSfG3IVtnLWBmcHxjSz9mbQ+yu9Oog8nCmh230shv7NWJ6adOOq1B2T3TAKbu9JY
zK3ckhFoHoOE8MWHkcjfsIsZXTF2Z2lTfsyRxRWCTpbdLoDFyuz2Vdk/CCsk18G3GOaydNWk8BCQ
rwjE+1rS67PYihkKUN8lBu505BMrI2aenYfYMhGcIu1iVk2UBGrd5MUQxS2yHW9wLJRRkxpXzgjS
Jgg7WjmfAWtB0g26shcnyfBdF9wYDEvLNiP+2W64zzUe58F5GRy6BbfmNas6+T444cEX+pceUU0A
1KzKQjsk7UAbJLE3suDZ5qk2Q5OO9RUhHrfgamvACvIxodbo2RmYTGzDmOhuPdZPjtQyCI1zufXb
8VmSJ4XTG0pfDehBtskxdnDNJQaxPYHKfiWpkQMirNDENeja+6nc1gU5QKjEGKA5pCawtL/5A5kZ
reHTyRhv5IQ4G50FzBae69SO56xrzU3Tpjk2z/Esl+9djfXHnPmeqmPu4gK8qcM1l/TZi+rk05iJ
beBy2Rc2+cVDHG06iJZmqExUVdNPB+ZodJOUm5mtsj3kFsffyFqBD8tHqUBQGXjg7opbiXjCOfto
tJtJPAKH3A+AgYMRYvvXiypbVy4nu4H/ANCMYNsQk/sZPI81ZXIdXywoYYvOmhj3mR16A0LQRRGm
M5XG5dhfnXS6jD1DpgRL1cDFHaXK2YsHI0pftNy+ECwWAgViRONPfEk94ArhxgcbcfypNaavKY52
g8TbYjIDlD3mgmJK7lUz/liKm6O1gIt0zaOc41Ot8LUgOocIrmVvdsSggJW+P9kvrelBISFKZKTU
LxNOEnKyqL+hxQneQqS6+LxDk2mxgmwtuqufWhWxt8scSEUna9liYtd99cHRIJB98+Ox2RBuQp5v
QWXt3hW+7lOPIUruRx4huybFYUijc+4kzHeQPLYJ3Lq+hn6QlRQWIVyNTZWA1IDuk7MZCmX4JtVy
ahsEietlfZunYtfCIySd6kkTE5CNiMEu3mXedulwqgKjinGAIUMfLjNGHWIq8a+1sjwGYE+aAmWp
w5imswoCvbjcLBuD68TgSBH67dgsNIQRCcjcTN5l7OnVTNtcT3gQQ/NJc7WPluLVpOv2KQmwI6CM
d3BdJdZLUbeXQRjvYdt9Suijsd7s5Ug9lMEpBD1OGF18JjJgP4jXWjIBrkPhaRXgaGd04l2WvwuF
4pI0+Y8uYSiJZOM4xM21htNTJ1W7icvyFiby16ej5x+Q39lSEbUcRtjKEzxIcZm8jgktf15CoO5B
CFoUaimQ4LWe0GzbBQTiqSdS5MGf8NwbFY47VFCRnqfnIWrfuEJmTxPFV9a7t8DEeNzVd2ELQUMv
TAbXGUZ4W2fbbMnAYfkeHgwHcIKbYcJw+/yM7lB5LqGnpio8KRjiSlnvuwE7jHSySzdrG4HF8TDa
QNvRHu9Z3gJ6xWw11N+TT2Q0IcD00PETe8gHIMHfKgm0DfsTVOEmg90B1encKnuVi/k7C3tnWWpv
sjAlvc0KXmojMQ5G7zMNsnJtEyfjPSg0zMT9hdi6xeTCTYqNiTm6I8+uLL/HwT/UBcIns2KOlQX9
vcqabpfz+qBIrQ/KYsMX1dXVyNvrbJobtOUo04Wp7QLciEgi8Hqz7Qsa0LogMvcRfVJWO0D3MVZu
OgVD3Q8X5hAeeeJjWE7BE7GulekDzM9g7+baQy/Erq3L1yCYfyOpMFmwsLBAV+WQ8jdVSbWuRD1i
8ubTN1D+pC1bjyp9Qj3DiCRB0NS7IHxGy4LoPDDWm7a1LMDwwOrYsnQ/gwb7NUgfFQLfCZkuinWg
HiFntg1Yvq0a4OCFIt5nJCJvbGd8dgPWUm1pfhGDG65Ul39WiIu8pmBQDevTczA6blBZw33LfFbo
nG6jH9lemU8wlvr8JVW62JuyfraqPtiOWnGPG4N7svrWc0IRueaHNZrBVwuCB4Y2ViUGcWat0Xan
LHPPFVcaoKtaWw1DjmsDyeCf3jXXIxcxMkYOHwRMpfm3zjkVgfPjB+njXI1nVQMzjVRorkdM4lrY
nAxlEb05d8uit51BsKqdxaQ5ZfEiZPCR5r8gIWbpmB2C6hY2RbhwREbPTEuUgdqLSphZ6maOKwiE
F24B2a5R0zi7JOP+ipsdtgIunHFfuEQng+nBLTnAPWlzlnPTBO4j/bI6O9sMUb4Pokhbo13d4Fn8
dOh7Tc0AiI2wHb7EopMKnIEVyrANhrwk1u7NNSoon2PwqxQgvu1AwEcPCJLNGfYhSz5NZ+kYAQFy
VEuida++012VGxjsQt6sKTU8FqN0lpb/6pT2fdUCByf7RK3cm5Mzbq3b9kuCPe3oZKLmZQ4xNPTT
Bd8qM1IQ6Xhg2ZlDo4tngJjQovqxfU+snK/CV3sASGzoIXzslYQeVTJvEvWtH5tzXeTv5FJeBjs8
I036VWkA6qAqp1D4cqaxlcWkJJD9S9sV0Rb1Aayh6k04VJNzYgLOt99K2aPnYWlaMb5Ff1YyhvOV
J3uubi0OtlMEszywMD0R1mSvFR9Xw6sX10OGClHcFTnmEqEzKpB9zPuumYcyfB/mNwPfrtf4iL1K
kE85pvLsIZh0FnxKsv9vdYjAjjhUcrniCz3daslCSk5YB0e2voY3y+oEQIEZEH2rzfPzXI8Emrvt
xihpnuPI+hhtUJQRydakFuPcJvWnF4aO3gzOZieeuqnfZbNNKGfGrL+LqqdpbG5lpo4hMNOxtVgW
ZWaztbxUJFAp80L3LK18dUa8VUireCDwrRjB9ABb3sYX122kznKlrpxTVaU+i5bJ0wqGQeVIBz0M
NBNuhE14FDtBNFMfx/F937jcVWHtZRprGAmk5k9UrzNgLFBK8zcztP7MQCDTcjNsmnr8bivl75AB
o/v2XbY0IHBPMgDNgrZJeZqaf9tZkx99JckZMLW9VkNV7UGXCaJWE80/6HYPOIkMAo7DGrxKzmeN
1UbbERhen6aRfI+59s9dH1YXTAS0FQumypFhd8I0GxT0ZyMpj2BBEl2pE9jXR6uYDxJ+r2fBV9e1
AUvukC59+F1jzExYg/4T4SHkiSYaYYjg2BaD1q4JLSi3tLXbHIjVOQgZ0KEwuFpdnN8NTOkcN7tP
Ir05QslAkLWABmUBhgcVrlaFwbHqWLU59jdpNMFxMZ7s4wmRukEXEko33svJpySY5yc3G1ygJxTc
IUc6VFeibTOA372oXHg7VnssOgZtppWkj4R+cYeHkX5EktaloIs6ZP0jFKdIzunednoP2GS4J1qN
C7O0Hm0L7DKyY+Kye7HBJq/diWByt47LWCIl25VJPgcKsNi9LtB1FiayqXhOUuTEple4RL8KNvws
wnf4g6cLfqM1fSitcRGBMymo9RryjXnZY5otU+z+/BH56NZbGbGOpHmEP5ecNWHNjF/jahUnRrJt
GtI70sb4GEozuS+b6gc09iMCTXgOA9dSLLMFr4kZHny0DaiVPZZR4aBqlsPKtGHrWPxKNjqoyfQa
ECHx9FM2HhPSuQ65qg+cldXJ7txNsPjEcwftYalKSp1UJXu7dz6rharcjzEmUiwq1RA00OkjSZwN
+GNnHvqzMvs9BBr6E6LhN8NQ3aHMNhnKECcg+uTTyRjfJkYWeNhtcLOQw6AP06Eo/HsC4VlFJhh5
zCJGhZEihQo59VQWHoZ4wRQs/Vi/SHDBIyFkrT60EeHDNMQ5+kRQl5npG0RFA+weQt1LGr3AI+eO
W1nmuQeKAgFv6sMbG1mj2ZGlniXjAwLzjlJZ7WfTRbtq8Hd2p9mftmAcQTbhp0COkNVoxho7Gi7Q
6bNTGdQtH1G+643EOvVpg2JNdOyvGS+RissWGZ+4UIx4yYfBBQJwfDPMDv8sEs8TruqnKB/36PSp
WlMkL7zHPwr0YN2oHxNF+t5q93o2xEAv2i9bc1/djDlhajoTumrcjhW8NmS0CQj/0tLVSY5kn3F/
IauOjnyI6AuqwllVzkCyAuAXBFiXDpGAHsToSdrhra5IYzcVENnMUi1xQ3zs1CpojYpVUyfn3k+m
FbHei2ln/rGd3PXCdkyYN1I4FV3xE0LiQDJKGxo0ByvSXq0GqmyNktALRkCxUAlAQlr4pU30/73b
7dt6CA5RiY+eFDxhF0cim2aGBQzEopFJQ24dy5JlXjoEMP8p3UNb9Wu4pSt/nodLbKFPUqr+bghI
oiwTzDli3L1OmIfr5A8x29DzDSzBrUrYaeuMQILGhFvCpDkYNHen+epEgwwAWZyUFeFJyrKRHEE2
JPEICt43QnY7Dc4qNbPlNSNAmhNS4TZBvsHW2naL/uIEIysUFqu1xaPl+sw2cp/HUaavjZ/uuxxN
VBdv0mwoNqnGhsDt0+usoTyLavlqM6tAImPvnQnabMjNbbMXw1jm7yP7U+rLh1aU3aqAU6Zn3W9s
uumh8QYCwvnywUdjn7y4gz9dCIjMmq0PABqgPaFsKeZAm+EhwhWTwAjqNIb9eApLP+nOOCm3VSce
yb2nUhz8al9p4H6dVsKCUjx9SM+SHE13Y4ekLxFhx3pwdkASyUpnUquns2cTT7tEEpkI/lx0xoBQ
ZUB6TjRYTDCGvPLaaq5YG4Lagg59zIPfXQOmhMtsZ1QjmPvcXrSHOjmP9KmQ9+Q+DdlHQlra5jH+
/JUaHnpjfM6jOXhwnf6B3xqVsGEGLPCaV+79AIQFGhhFkwF5yQ38HX6BfA2Zjr3FyG7UCQG2U9Pm
J133013ZcEi0pLzXU58/jXjY2ii/KuAAjHrIp1HdmwtnieU6OO/eYotXAbxcGVbzOoTMyxNEjrRx
pbWZ47b24oF5gV/jTlclEjiMA9SGJiIfzVlrFg5p4r1pR8P3SMGfL2rtE7YWa92+xLAtrBvHwVTO
La2GLrzKpJh0ChclgbGThFIhF+GW8CMKB1nzYEQRaDs1PELFAbio9MeyolEnO+qklc0O2Tji1hQI
SMSXkmIX2jc+kRbFNHN4Zo+1AvdqT4hX4ei/qozMLFYH+o0oQPvOCvnAoqied7YgWXhmCzBHGXYP
DTFwms3NAbcxsguoBWhRff8/DWG//6TjPU/l7//+X7+LLkfy+fg7iIp/DvW1cFH9nw1h5278nX1h
+Q/+OW2PX/T7c4n7tf+SJil7um7i31KCNv/fLWHyLyVwlZMD7JpC6Rg//7clTOp/GQ6GMJjVSpqu
6fLb/bspzP3LQmysHFe5lmsazv+XKUxKfqd/StszFme7FLYwHaVjNlvS+L4/H6M8aEgN/G9TKcNA
dDytZtO2q5GMp43Z8gJmAU0sCIjITIp9DDgX/y7jLaNA/eO+juWQgT4j0zMraXutsPesmu0AQQk5
RH73W/Pr19AAUdGDM6aUQWsFJrFi4u7fM+JkN4sPtijYW2pzDATUTDFNNA9D0m4AS+AFMtBpSUFY
MHiumv1HVeq/gpIJYR0uQhj02u02rNiHODL6yfWaAmjeO0lbeEa4GJsE21PL+SIjcx2ZhnnwB/+h
THm9wgGqeQBuTkTNrVlG6T2yZ2Bl41r6VM4dQvXUv6rFd9qnMVwS80Jp+e6SKxal7oH2fxcLcGF5
fzfm9lEDEXhpfdvD2tWvzLzHkg4/rGtAe4ADWRMuOuaCIdGMei6L8sKLchQVhfbodhKjKHA6B8Iv
GcHcp31mIrbPcy429ONjiQi5LNQvYwQf4QRsjdUcLgmH1lfAqU4pqrv7RCu+uqHC/iGgz7n1wFBH
Fo/AYcKV+Emjblvo9bM76V+hsIZd3Q6HxEwexAiTh+JyqIxs27k2+28FakULC6LEGlbTbQMEskOF
2YXQcvQBU33NbNHKphsjg3Ma3wPDY26RW28pgoQoC5EBkCjmBA1hT+GPUvoX/qhViPKlxwSbRNWz
kvTZZBE/N6P9omcB473ZR7TFBtgLSEaOTb7RobHn7dC158SYf9U+WCSr2dfUMBEd+MqEdSOWoCBc
g6wRnE9cTP4vt8Ny3CyULqVAgolfdHz6utOHamvozmtk1Z/s4fh4VHntAi4HpwTeIjWe+cychzuQ
cti+Ksd6dHTAxnXXWtuMFt92WSP6LWvXtCUTIiqxyw3qluspMy3qAi5JNDdMMrc1hR3GAoEkU4/x
stWLQmLBjCrDsxsDlVvyoGtsU95MMoO3czu/kPOt7UNTGOSehFvg7MHgsu/FEzdNw6aR5WM3GuxL
RzQgLf1ezhC6m/ud6faLlmrYzYT7rYIeRU1t3aoRSbksYZBPpuKhDu1V/J2X04Myh33kVjcB7mwF
GBf5Dbo+vZMvdlc869B/1rDqjtXgnp0xeUzD/sVEdO4M8P+1+nkozwuB00q+UboTLdQTdjSPMFdQ
PJl+RLlv2nd93rw6PR6YrHpxzXaThixJI3Bckc+ClfgBhulG/yrhb9CYWp5lVk+NUbFdaPq7dlmI
htQ8pJIfYUJ95SVTAkVtXlLgyOXLjp0UhS9eHb1DuuFW71iTdqNgNBbep8hy/IpBJPkh34JZgtdB
/iCQqP0IjPjIx7OZZfSZmMwqyLUaSwzxHSk++8DJjl2LyCMIpnaVu8ZX3UeMGDLmZQmIwCC/SfC9
BKQsJthqN3XxZ5EwSUlH+Z2ngAoydyT5z+T+n9QCIJvdi5XUb7VJwmSTJHey6M0TQ4pDO0fG2kI9
bLfTWzAgEw5GxFHWUkxa1noc08/YQFc9x+Fr2BBdkjpx47l1954U+nGZ7qSoGuKsvwYWRZxW9Wie
2Vv3St92msY5Ms3nyTKPIdnKfEDQ1CMN5541WHeUOeHF0MBJxwtwoOL5g3wKDBSVJMUlqs9R8h6n
zFJx6NTjYZhBM4Rj9qbdRbwOzOOhjLD63/Th8NOSPbh2B4uYCbt6audxQvTuI2ehYitx4PsagjqF
wHwcD1mP173uyCRyWCphqzXv64yomLlAydoc87p46GwDrQ8/j2IoWHyVP6y59m6VE3RDOjd5DAhk
e+ej0eV7EgRf3DtnX0UPIGywCAzzc4MahA9z4qppwPauImFtkxmsqKAWX7V+udf0BHl9jYtvpi8C
h6EoxtC1y4qNbpzk8Xmt1Vv+LLvunUMIfA/7hg6U3sYiEJWgCQr91agXRVpAFCTOsYx1u5a4hHip
5uDkPa2SfrVjWBxORVcW6v5jG3IgG/PnFI/PhtFBl4sMCE8dXW4ep2+RHHBrheg3yCHdcgL5W8fv
d3YCfmE5uejgym0hlyyyiHmEZhB4Sn58d8+hrFHgR2cLuB2+lvrgY1crJ4h+7cw+WcNruUv+mCi7
CHtAuliinJWp2GuZY34M62G4F5lyjkJkbFZ1krGXECr8PzUjHIQrDeJJnIvphcUnMn6qkw1WnpM0
SDDqdSpnEd/VejeQA18dO4EGnBjwHEQ7aeUPvhNdI3eIj2FYvoOvfY0hf6PkbYJdFaQHs3R/uAru
2YchKC6e/QxRRbTwOkeAqmvDIh6CjJ8gby52hEZNoCh5KVL/1GndVfo+aWvOQ5uYnjt3uyhikmV0
8VtQDcTvBai4o26+KdxOlOyHAfV5ukBHAoebVIXxSpbiO2os0h8SgFVai1dWdo+zbmfsb4FKOhqC
0vHijmoHhC8As5r/FClCKyetoQrj32U7HsmdqfzvWJE/UyX9omX5LDqiso12DPZx+COD4A0r6Sbu
7ZdAEyyuRY+RGzURjMBiWkKGXHQohdu8uwDj6CxV58X28Jh25vk/IQ7/LzW7af5f07Gf+s/067P+
9feK/c8v+V8Vu9D/kkI5QBocV5pMjCiZ/wFx0Km9LQAxjm5Lw5HyPyp2Z/lXuiNtVwjpCvUfFAdl
/cXfQto0Df3Pv/gf/wYcI/hdXIt0Coq8+Ze//y95l12LKG+pvx1itv9WrfObg26QfGXsRl0aTutf
qnXdlxTgRYXocMExL9yEP38x5OKPR2SUe5MTdsfI2BsUA4RZoGWR9xmDjUuSsQ20XaLqp8Kydinm
rvsuSF9NNIuMc427znfeeG2LPcWAfgdpS2e31tkSVZWOPoxZbQ+nkI2ef/xDdSftQ2wdxdZjtIfn
BBULz7wbXSVzGy+dQXpljgNnAp2AhsD7Q5lZcW/kE8dvLRh8S/fB71JPwwbtMVmElZyAws0TeWyL
a67g/BZWe8fAbrGk9wY65kSsa63BYIBN5yoYeq9CF+V5Bn7z4EM4XSdsqhPwYQcCBdhlZOhValMu
ay7k8bZq/vGXIjA2Wt6xr/Xd+MTukZBEk/qyjslhiERJsrNqg22l2hrpdFKTCp2k6DAE6l7TCR7/
1jD+44f89x8qwer/8lOloePRsUyL9tAw7D///m89mFNncu5lq3uRw5qiGQ2ieUF3Y/kybjCqWutY
+LbzNtsjWQFuXq1HF2m4zx3uz9znYx/eGjRjd41DnfoYF5n+UMhRf5CJFiEbwWnvIPnzKyt4ilw2
6XY+hkeWMPZ6opmyesk8Om60w5yP/LgaFw0J2p5Id8Yr1pdMiP7LJye0XnbdRUIcQRkOmFC5TGFS
O4cgdvAq1/B/t60uXhK4SmA9G9s/lIqNPtGConfjs4Fl9D5TvVy2Hzr88048MBmLu866Mm/3zKwj
cnikcnIJu/WQ36HWE8x+pNHdHLu2OJmzXVjiA5jdpN5jJQ7KNRTkj6pJLx1yJeyFGFyDXphPXeIZ
hl/ucqfoPJ3EyZ3ZSJciSuhnY7L4Nu1AYrdSaXeq9Gzc2sOtDRVy5BYeNvtF6PsdWTBWq4iPSNmn
2TL/n1SdyZLcOpZEv4hmIDhvM+Y5IkdJG5r09MSZBGeCX9+Hobaurg0s9coqpYwkgYt73Y+/1VHy
i0tkugPci2NeV92O59469rMfr11rJBoHfZgBJrszGakkwIqx/nGX0uMksMPE9aoNHIfZmEVu+/JB
PwnDbe2hLln0fp3p8xsFHE1FvQAgm+poEuZw7n2uwwDSvlmFz/Bkyr5b/khAaEjbchTgRFJnjK8X
7ucofOpCV6RCuHTqA2Kx5+Vzn1Luk1EaEN/n1d8NZU6HgE7fumMmwmGdkCvTyCJYT63XnxS8i1y3
V6+Hq+RGBHNM3ntORua1NmR31ohgBUbVU2djcgGA8PPJUJ5si6QcA0F2Mw0XBDzeCYVoMfgCo8vw
Zy4MHE8COMc4hcM2XFIpnSAJt2S4FKBf/H8ZxZAq57l7U8WvU1ir73OARnZkePwAuEeEnwnWKpfV
deyopBFqtZvMhwgY41yCSDq85014SbK4x2YRzGdGsH6XIpAzZPQa1f20lyNGu4REym8eLFkcJECn
ssBbP7+pZBS9GiShVxmDd5IENdeAcHhEDFPO45iE99Ayv9X4ZNyM72UGkfXhSfDOYbjSLtNGW+Th
ZTKZRtZDuBmg5d2ei9szha1MQE3TvMSO9E76I0EoEXRIlGbVvqsYFwP8bnJdSvS2ESjwHZPC5DrM
5Osw6OVuz2yy5Cn43nbGKlHBCcB09+oUU7pz/SS5whXbOZFFUsY4/uuGFrkXcFlB+5BD4ZRM4Lm/
JMdsQpFbcm/9sqz4LU13ozXHj4bZORt8KHbeYKN6T9KUwaAR5yfG5OUqq3rsjJhFwPP9JTwumMes
wippLl2coAzEmYtIRKOeIauBWtHpH8Iy2tdm4NOUzMaKGc0eWZ7VhRsIWNAQUw1c/3QTEy9/FcsT
agT9cSqi9Whb7q2p7eI1MMbXOR9I1pH9Gz8SAKzEMUgLRFxdKaKGrDBvGVyDKKQ5Q1ox+VZG41wy
P3Yu3vJVvScxbjxNY8lQZxpd0lx50K0kqy4CjW9j/DFij4Oqao35xaYG3fFZz2vbleH6SRcbyCw9
+kV37TJ/PjXLEjZCb+02/xnXCGDptzNc7PFoZC3yy5527/b5gUxU3n1hjYTujsPfXux/lQX//8Sw
/aUG+a9CwIYzZQFLphZxHPqH7n+37awC8aieVUiKHgAYw/IuQ0z3KiJFd+V4TXGAgPSRyiJ9WG2Q
PlIXFG0DniPRRCfkBHldglrpS3wgCYvtN8cfUYYccomV/anL1N8rKUNo8elI9Imfrqcyni70ndae
awGFqRBkaArmSxNrg5B41GxW72Kbdrt+C9m7PfaO821MbWPr9+lwlIY/7VAOyY0Tm9MutNXZs6S8
hCrnqaRVsVIWkzZgoN/8VuDTqpzHAaJgA4OFNwKfe8woAI4DlF9c43ZzNLLQJ1jGJJk99w4yNOSN
gHVxNkRCN6SAhU6R4O7SGlqD9Y+hsvKiGdSfePhXrgn33Pajbm1FMygA+OEk03jRuxu5mCTG4iV3
/ulVG7LfWcmdY+ejIZaecab1PeiC5NskgB/A7IT/9BSh1HYOsJKZiPSG/F3qW5vF6S1MsW63OoZM
Obsp0ucQis/4x+vi+GK2ExIJ3xYHL2jRD5ZSHTsfRAzPbgrQf/w0ujo91aElt6KmbVEWec+0wP2Q
PlAtu7bbg5PzHVM3+sW/IdzMGckZRtRfMxmnUFfKifYCKRMN9yLGafJEr+wum9L6SHrENTRiaBIR
crZFXJbcB4YKW/j2I+UawmJiHz8lYfa9VztnaFEoDiVhWBjQ2/2E5ndrUNOVPRc9RhCSi3WVX5yG
/k9b+ihWPVJYBQaxDnSqP5q72F7cHZlLcPkw/h6ITLjmxnArym6x+Sn7bhcFmCKdGifAGQQnYwOa
g65Y030pP1wje9S+wWlSJ+SFW4cpo/MnJwerUOS/YuUMN5nGb+zDkvay0jhEUxWSV5u9W8hVLsFC
TtD0jNMAH5Nkbl0XbXTm/yYPUKooD3zz5I2zeTIKn3yvuN7PnQiOOoL4YHZkcxgEs2E7F7iETN4f
n1S3HWpBtJH2TJNnWeYayisOzCgVAtdXbL13/c5mNkvHzpuO+HYYgtNA25CEMt+0UhnSkIZRaP7W
EEHx1qpioXUYE2NrosocdP3YejBPEBXmXPVkeWRAuNNd+jiJaAJPx2gOm62hza+4WtrSc8pmUCDT
hhaERRM94ZuY1WvcLETpPLgGlj+/N6AzVikS0Z0bToga4iC6FUnQUesGADdVdcjnxn9HCFn0zXT1
zJS8abu6usjRhnn4crUcf/TcvjE/A3awqbzuNXE/CWZ3BMh37CfN7yeE+jwuvGo3NYKL5jLwotyx
O7iM1bbEa2DaNrmwICovTl6VW7vKARakTZKaDFtQSk10WUo/vSay5HhPsISF4RSv6EjKtWMSeNlZ
GHkj0gemFyRn34vCMfDgFu0la/Ns1ZQoKZQlMLsvS8EOIuqQFEb+gtaFY1BGfXKOSGs4zyTLvCh7
cjfzKOOzcMxWk5ui9MY1cVPMAtQXciZg1C4ge3e5w0jwGoZpqHPrux9TSKJmIaPokQ/1AdoyJuyE
XoqAiPQYxBTcPQJr0KXDNmq8XyTtfRmVZ50cQhPQMSv+nRXSnCqfNtlUtA+wsxdCCQgcinrjfSio
cAnjfadtGOFjobcHK6q9AWv/7IJArxwE7istmmmLnYC5tsxq/OCihVYPuXlQeEbSat8EAZaXiTDe
aUkQDgMbp2GY/emLXDBnL/JTrotHFfbxQ3XhzjHRMpFpBhWYKGLw3eCo8wSrdAFtTFNxnwOeA/z5
+p+0a3uS5X64tusdyXcECuCDAhKGDlbNCLPGd2dnT7Dp1a/xkT/fKwTIskrMs6TveJFAdIG6jIRu
G4TVl3n7C82Pt50sXOA9O895SIcXLKLEl7ZIgGo/co8iwtiWpe2PSKrHpHvidEt/AcZMPGg+ZqC6
9brTc2FSMXGQ3MMQX0PHBX1njk65mc2YxAaj+DSj0V/4GdYljDJ3baDR/sUegurbjm9d8Kvy+qX8
EZu6Y+SbD/ROa7xE2+eDRbRvbDtHZKP+UY9geP9+WHTd9qEViVNAfXXSBYB6RIfHou+HU43pclK9
d66C4a0rzeDUtpNBcuvLEOT6qJxIHptlGUKLMZZDI97WpTq7UdLtLb88hz1pNwGsqGPR1CAyetsn
7jGoyMCcY7KAizzEv2V7OLbSmHeO/kZwLo203WYDl/+6GeStL8zN4Db/WjHd2HTCSwJIqJl48Fz/
pUTvvWliEFeIu2iBCvJLuX6uwV6al7mFD91DX15zpG2yahkELEtjAkSzInUFcsvkJCXJNUhJrx05
GBQXi8tQBN/QWEPM2QF7jk8MWFYDFy8uCjT/ZZYr4h15R1th3hsDjEeO2PZS+d6rkcfzJi+69l4Z
gubuhFoS6BQRbciWdMLMAt2SDGzIDMDY9SHOLf/0XLQPdZeB362cktMw1tmFZJSjGlE6MY7rIV+6
BBkyXJGHXKNHWLVQLUWKKBPwFI1ll4H6SqW+PD+XsQz8re3Wd6NB7dW7GBhMNIvoInGf5JOWtGAS
UilDb5djpxpw0udX5Q3mrgy0ARnA+9T0nfZR46AvAH0nBrO4lVrvwgGFC4FEAGdihSq8CZpdqd32
IvtPtyMpT3GW6ZbOeKxyMnl9+2AZEAtqlXSbAUXkSxnbxsYky31o0fmRT3kxfONLtTFBUJZNF3Ku
RbdSLYwhZqwEhY0TYxfd0tslI/U/VXio411Z4WoWc+XuLcMq3krVnhuj3qYg5q+Vl7b7TrUSYgFH
bFynH0U13hokQae6AWP7vHHoBd6fcVLPA0LAWqvr3Ptkww7/oLzvr/HORy3+vY6/5yEJbXKMps0Q
pdGHq69OmV895ZWPMS7ri1VV33NDbPPlOLP6oHgjqDIyiW4wCuYw83IHY3BEGaQ1Ax4SzLndoEzR
MY9sxmMA4akybSCZcXd3yfq4i92zlDUrc7rI8umXcI6umvuzIGQMHenEdmmayYOOCc6q8TBagHjV
iBYFvne9F/TXVhUjMMHQ6OBZXXvyfQvkHlo7u5mIaEnz4iJ09ytTtd5luFpeHDnbm9hQ4mQ1pb2p
G/hOSeUY2FprhJokESXbQDZfjK/D7XODa1SdHAa2z0A4/tmpDHfvxBxWEY3llioQy0HlHTsPZV0K
gQwNWrdIq5r+mqcodfsSSp+bevYZoJiH2bTSfzfO5zevMFDkVsw5pySVIASg9oWe/cDYEX3AKm9I
BJgFCTnLgCuKo5shXUZzJcKwDsl1loAs6gKVXSjLf1ttP2472Q3Unh1SPUnhNIFVZ4bzq21q7np9
VF1KKrr132/fugV38MI170JISXuK/AzV5WR5ZYTOk8DAgZIW1XwOhUdWAcnBbhMPB4K/jiqco0tZ
e+PZQVQ6UBY+F1I/ufv682WqKuA6fdlsqfQwaBvAW7DCEaFQuu0OxNzr4I7Gye7A6iRTBoZ82dIk
1hiC77OGJDp+RItNYBtrEV9bHEA9zN43NGH9utNNvCtS8+cwobWxXGe4ckcbrkZYcntge1UmZHIr
9DR+i0yKqzGAD+vpH65pdf7ozHTe8YPgAdVttXYNhAlNZbG1LMvzqyEYAFJVHshL3AnbvKdDwlAw
vpQesWl9y//g+G52Y6DlMXZi6AE98WL5vKP+MCU3z6OEaHlZK5JDa3iU19JNbuJbnub1t24W4hQN
cOsG+R7VfPzdEAmygqUgwA2EI2z5L21V8VuoZHLL8MXMNlMaJWp8tcWsLm2Dw8MKqmtKVXYTxB/e
KEtPaKGPjW0xQnfa5mENzEq72N062hN3SCvmrtXFrz4uh39J7FPAA+p/krrYSz9H3dfG72U3mffI
DO8GedhrQxrZukbWcEEUf8D5WhzxJ46XJgd02eTyo4iot2phyGOJbPcQOb/0EHKDqhz2byvnLcVF
TpNrsL5yjFwvDqcS6tMJIuhSbpgqdy+z4Y1blZeaa0EzEp3t7UaQi48Bx8y9GOujyifz0RuJ3vMk
mvCKC+AdFv7mrLswMKDDtYTK58EotsDLsV7wT2EyhkJmhaBHwMGpC5yeWRaf6hgPSMRnuu77muNZ
CVhiFs7qrRQ6wu05/LFHyztbI/mZtO+Mla17m/RFFter/G3GyQSrMGCeG1VHCh4uZFLpk4KV9yQ3
P5ccaeeeKdefujIw1teLlH0MU+yXDHUr3phYt/b5WbvNeX/FqWzuydUWBggBQo7COTzl8qsHtnns
NMw3MVafiG6r03MxnABfT4JMkKNvN492c34uYZjdvbhp+EViMMRg0J+zvGwJuqxsQnlC68I7sRdy
vhpjJ7YJmWqXeLaXFqZE4oFInhIPG1ZqRh4iSsuAMMEl0heDofFnkWrHACUjqRYX9IQja+qCYhcG
sjgvBf+L2ZO9gJwzvVezQFnLFOPFGwx86nELTkNbut6YzZjexOj/wW4kjn0ryZkkE2bTe9p/bRuP
ofWMLWFOp2M4y1OvvNdu0tGDptlA54fgX6OKk+++9XP5bWdZ4X8Gov/h8k6tvQiUtN9mg4mIxCYz
LOQ6YUKwsJx/5eDKD1021kXOd79uJwfHDZL3BYntgqu75jXTXZr5/lah4lhxcFOCprpZJ2k+7J6/
qdiV+FZKtTd9dJDImpZZq8wv4UCbWwa0LkISK1CxzAscQb9rISvu2iJ+Q4dy9jrIBgiDrnYSyKXK
iw/InL97U5/96Ltj5CT+VuQ91BeshadKfYV5XVxqG5tia1zsCQNt3E9fSprWsVyWtG/MrbTluzHb
4Qlhtr8pU4T0XJHLIxeiSxIbw1XQQb6Y1uvUcEPiMlWfE9zkxGo02Ulg4Oiq1D3NhJi8eNYwbNyQ
rMecEj9uOFYsZWPyhxVrONk9JCF0XRgE0j3/2LWdd02QVXfhcA6jCglSZ9orpDgYQitE1V2ffSR5
HD2Qjs8pTr1mIaNOS103dTuDipZcnKx+7xJ/fJVN9+KwfXm5bRySRAeEb/d0bSFdvkSic6/JsmBI
etTBHB/Npt7qio/weVuaBvIXxQQcFvhwtaWhG29Qvw/npAkeQeqPAL5IrfPJ9m2JpL3JNFiNPNrH
cnJzjlKWKMpIO5lIpGtGghqeP9RIAilKlv5fEnx/mpmVITMl8RlZGl7nSdXbpq+sh7THZjXP04tB
vsZRB3Fz9wuUNOyCM3qV8cas/62jwXu3ZIbcGHnTOorTYD/I+h+7I2mp9irvMKfiYyyi6A4QdN5V
bgcPxRCIrECi7mi79JiG+E06S8zebJ7rsHROcUy8Zt20N/KxmD40o7fj/iG3NN387RB31qfRjy+t
gyUkc6ffVo7qxi3cV63MDYpYEpFc1/pcACSFFAdqlunVwZKwz02eZU6sm0hIM/Mo/V+sKQmYMlDf
pWaZHlrL+kmKp/wQQ4lsLbN5tDX8ZZcrmpcU9aVd2LsjXQYkEHWwF7rN0M/dfLMNdr7OgzVBjf96
9VSeRRBvnZJrrqei+Buzy7cMP0PmmmrnOwFG7xrIs0UmxSF1OizaQ3iaq2Te1D4PWuuk5r1eltzT
x7zovyrELgce4uptts1wwxuMLb5MrZ12cBdy2Tw9F3JraB+A3V5jx2nOCZYAbnwTnHdkNC8zvIFN
m1r16TlY+buMu6EIi7+H3fPYK11iLgdx7OAmwE5A8j+VAzPAXuzH0PhlEM0LQBDspCwmAQuOHsdk
Z+DFiFx7qVy3wGOdl7exTqOzTQpWZJaQHSBUH7AXofKi2bKLYhezb298s72Zmt+CO+S73K9V5Xya
OEiZ62UP7TbhCWH6n0E4w9nu9ypv87XFI45NL8hPdHUlsolBJLuq8d4q3weaZimAHHZsrG3JjdUY
jfaKnHmJt+fX2Gc9DkdGPQDno29FNMZHLJLxqx3i39czTCaS7KKb42PediQw5oFuysov1HwBFbL3
7Tq4PJd8sLcJlsdTYafNhSTX7tUWGtBvEI9rUmnKnRE547UgDHAdFxnFGdabU20EPBO+/0hDn7F4
h8ZuHv1HUKC5xr+8eH3s6NIu5ZsX5n/SqpIvkVNC8F8+0DgfixvNzv7EwOYIVq3dNZVLde/lpvcy
McxftfSLMKfbWBJ8Hp+XtgUMFsE/PkFvV6eWPfLkldaG9O/2UKgBrk0SsTNJHBuMHuHSNX735ehC
bHGjjidvWcKqw4xukpyLFUQs3lFPsDUu++Pzq2DZJLOkn8iuQQUvlqbmMDbBkVgqmogAajdPm5t2
J8Zpumb8ZfTNWbrNzwif3e556xVuAL7PGWjThDXTxaZLg3Nkci2xl0C251dx4taH2s1OMNk0w5ml
Ts/tIALuYf3oLCc8lY2fH3oj16vJVrs5qw0CxhQIttGmjZrSRjpLgrARObXBJU6sf0VLK5T+T/Bm
mNUtMobsh1VNJ6gdhPVNrrj1U5Pvu7BPjoq820tJgnijCaczvHNsNNOpowdMIca1odH0ppIM7rbp
qDeI9/mBPOH3lOxZblRUHhzgAJdLUpNcJoOtcmjxZSeV5d1bYycubcfe3RHd0L4Jknf8JdV9rpbk
mK3favr8NuHKMpvQP/BqbZ4j3dIlgAKHp4EwqaIvj73skMcjsr6YpPESn0Lu03KlJ5tcHGhXuhcn
fiBxen4VuxZfmdWflmjorTmHkFaW5Zm42wwAbuKq2CVqso5T6lrHMJ71EWyp34HN6dw0g8lKr0ca
mqmvJc16Z0+e4DLT2Pc0pr0/B7RUFmAIDW1Kiyn2DIJAqQmDEVErV83gQY2s98TWoTRdxkvVAAUk
7pzd808ePdc2TrHOqq4jnS8rMUbp+e7C+A28Oj1kvl0wiGNBcRvv7ST+xmndXspl6fBEuIGil6mJ
nxSOdkCN9ZIYgLbacDqnF9U4BK6505sTLxgf6KDW1GXf5bx3CTsgNAGXd17kn5HjZlekhwAaRHMO
bf70/E8U5O/oKBwXfUAYblDwhecCR+C5DJKt57bNMU7C8GzbKt1jwXq1aF0xvF5I28/F6RGs408i
qBoFdLsr0wQSSK/2ah+lkzrbaUaYx/JVFzc3Fc/JnvlffPYxhp2fX+VznO+0K39Nhtscett8ZxY9
XZ+bD31odKjxFG4rmQcXo4H1Mqf2+fknk17Eyuvg1efLdt8Jieo3JlYDgxHArobZ9Emk0iaoc/nS
zrDS18t+r5f2Wf6s5JfFVUF4Ksz+Ytvh56iJNBhNY4g32DM5uc0P4syik9kUwZuchmYnuDesCw/G
c5/AsfD6rsCCFNgoOZwCNpFmcuF2/glnmg9yyUGTDBQ7LYCigcW3T1ZoWyfSFLEE19YhNlr+gV4D
NSTvID2mXUTncincDQDW61Ax2HiOSZ9LqInXy6B4NHTunvvGc1HB2B/I2HzD00KtV+rHNLX5JxBk
7lT1UWPv2QZeBpgQldOVpxybeYYXbfnpiegBZsF0G147VIYXVZr9Rsfk8xFfRfKy63oAa8f25ijl
nVGWTuY2gf6/8Yco+Ns9fLYQ2TG9Fg0vB7yitzABu0h8ioRwSiFkKHV6LlR77OEqDzfxkP2p2qg+
/WdpB9BYoTu81qgm1xXe6dfnYvnGe+9bYHC80Xw4xmbQ9vAgfCYB0YdDIBgD9asMp31SJwAbc4UU
mncSDb0GvKxyYljg5UCgsWPALeveS0lqMTqYpWXnHa0m844ekvdtMalvgr/x6uOe/bs0U7HrTeOH
aOIfNlaNnx3Iegag00fpkDUhZcrsX+I7m6QPt96Yh02ntP3A8tzgoBiANHCcRS5ijrl3xHenQCvh
oSo/54a1EamrF0Yy3i4kIc6RqymIlMYDqtIr56AXTcJzQRlWnQ1GZK3lHNghBVNrRBNd3iwFDRY/
flwiIAVykbYP1bsO7fZoJ/Yj6bwtQ2/4d7OSx+dXz2UEYGkbXE5IcU4mdprIbNNrI5kNBoPutq3B
zHvW8TWOx/FV+OBYUp8prvI6uatGph1Bjbg4N4kVmAgWRXui/7f5W4ZYv2KksugdRHnQKj/853Cp
Udjt83E+JR/PQinKS/deZ9Udt5069b0z7Z8jIrv4t/RrFz2vBddVjzFDpi46ckg1JzvuD/RCwuvg
vXgk5aKQ8hsBty0Nbhkh4YcwJRa2JMWcoAO33D0HTJVDOqyXMsoFmUUkN5UFtKf4rUhsxqHgsnaq
bIjiNBrM5GSYoeprfif9r87Jw2OQM/DHPgiRBc0UYa+8wXC/vhKQFRs96OT+HA1j8DxE5U8rCsu3
wp3prztvno/onr+T7q7s/d9OPftX3Hk9ljTS0GSAsolMy0ffjvMxdbASuS1V02RdBtfzT8QSUX80
uhQYPkBS/Z3yuemb6Q7tkZ4xF4GwIZJGgK/WSV8fp8ZKjx2MAJ9wI0I1lhsELyreUnq2yaIheaqc
sozQIb9TavOs156LBd9LUS3RAZ99gmkl7BpiFejW6vAtKUSWAErE8u7GmI8rHYEHl90vEOHF3R6W
sXVgJJh8KIGMGrVyTxps0bb5oynCX27b0eIYmUVV2K/TkfukqpemE5Psn+lQ0+UCXtR3/L/l0oeA
KeRefPPrP08OH7w+igpt3YszpsU3ug5UpNMpFjOVXa6Hr76Axxe7PBg587wdyplXj0YakIKw4CB0
5ab8/Zwc2kjFgapg/3WjtjiVBfL/LK7awzQxSe+kHg4kcMiV3bXtxavpGueQDXYJXZ4NN+3xXUBb
rwkn4F3no5jMyXlrdfVLi8TY+4zcdjFWo7/VgDSJMjYZuqwLUX1vxmnYOIZitAxS5mzleGlURBTu
FE9X9H3Zw7T7f4it7o/0ljIQGzXtqdIEyAEsnG/vv05WV34ECrGSRNiDtR0UOQq3WyA941qIJD9N
6Nla6G0ZBSkxHhMydbsQf0wTSrGqSxxsli2jQxkM/469/LISPzrBqEseTl4jTQJSigfXOgo68Mfn
V0h3MDJEBAkG2MMWEdNziaiDTrjj12YU5I9WKJ/QHBRTtDo285yNJ5uyft0YforNqhtPVe8Np8Hj
/mYP+J4TQ6oLSvz6Yi4LbrFt7JflAa/UdDJDSf7BHH4Gw0gG68BevwmXk/a5uE1TrvH2LsBm3wp3
ld80dzGAb0xsBc1d2q8d+QLHgryR/V/NXo389xjSbDyn2bgdutm9ulAi3tq+XBDuGd7eRqiHIoNn
Y+ZVu0eyzktXAkHsC4J416PLDSJ0Mq4zGXGbNU3njwYH0Glm63sh6ellQMSAF5cS+vnUqhyqa6Bd
gtbIstjPPWLeVQTBsqLFcIzM7OAg1D/kI7ca6Hirv2pQ6vh23ULiWyHeemEvn0/ucntoQhmcg5p3
hA7MTncFTMA8d1CiIlRcRBquKZhOVE1NYqWuEOYbAfuLgfQLul1eG8k+6qz2s/wc2B3KxNSP1oS6
xaUu+SsPm8M226Va0b3Fp7lKOtJV83DQdyRP5jaqUcrJptpbSvdUk1BcI8+aNjhB1Cr2TJ8UFWbh
opEaUGuK9q7KCHZUtbDOnRyMlSaOcUXQeHOUiosS7q1qPnbFaP990MgkF7gfDUgoki1WLkVSPSaS
wU/82nsLE8nx+je0kHi95rtRafcITTE5pRGN2zby/YvFNn2zEEXlhfGig0l9TyvfONfmfCRoVb2R
VzuvJ4JnVsQ9dK+hSRKcxC/UNXZMToItdo1W1JdIVa7Qk6K1mf6DRzi42/i2dgMlwkHMFN/dzPFC
LmV96PqUEPXe718bBw9817h7YVQd+1jSvY4+6PLSyPeIVG3MyWX3pgZ4drkl8007NybSJtq9shG3
ksyJLTojkGY41tClLMPzomZS4YTGWx85PhDimG1Ocno+R5AeTvQVZxPkwGVPD/r3UY/mt9CmfSHZ
HX3MWsQIB1/M6rp7kcIRzlDavo15WMEDIK+niX6HnIlkcQhBhok9gsKWB6hw8iNqoj00OPMx1kP/
yjxy5yREmHdifI9nUrRkY+77oSMhApbZvSFrb+1M1GGKkPjNvFxSMsYGNpfhvz8JV/D66ixvG6rI
hxMP3SUwPGtl1YAt4PTVPMJ9+a8ju9+0R16e45E28fw7GTOUBNlZRWA+Cw0y5PlV2xopdPiMYURu
/bb6quQkCs3bc8lcvjOW035Vi/g31DfzPVGW+6rMbvlNg46bWwfCJt5FbiU+7EQqNdGYx6ar5R6B
eftl1mBnUaF+dBWbkDc7V8MicbauWmRuvfead3Sm62laA6Hz11yo5EeCvhSaZftDu6LYMxxSH8IM
Xscwn3+NgXGvhP+bmHR2nuUfCk2Db2JWZxFKhNEAiVcRv5hXGqN7K6DviBJUbrhi1MDE0/IyZM3N
XiScvUATSgjZShnMZOZiBCy2CNWQLpWMHXSDuEJ+QOUgaVnY/dVzuv2kUQOmi5Q3NPs3ZKL22ppQ
tGMpBkTIFJl6em+ZdrVp80H/IOV3B3MBS9TCrlNNgV7HQLseIKlyJ8Q+uui+LOWUBzOIyR6A5kRL
vYIA4lKZq0kG6y7PXDhjDlkbgGsfkpz3lyGtt8JHrVf75SUf5fjaMUM7+gtF3eq3M6/NHWtp9KiG
DRcsb8t20QF7TdGmRnGMTmWqH0qq3wPN6cZ24zcAJPkK2gPTDWkVp6DsKFqQpIFgIv+7d4vvJsre
lVMYxIwtHSsRl4RCdsZPldjuMSy4PgRjWb4bRfFHttbIPmXHx5KKh9wZ3BLJ4NpHd2yDT3oEn7md
hbe0QW/vZCxpO3yREcakyCyrt5AryCr1kO4mgpycQcfx+2TWycPww7XuveqGZ3I/5XzwLw6MhZ0a
CSrIPPIvPdlzuCYJ0+/Kl8ihnncCnkoE7X1OVyI2x29xidMBwTXerrplJlQTtan77k1YxLE890pS
AMHdG/HBzlADCFNSoYAS+WEtvlOyRw14Fh4HNGLpVx3PD1ol6q01yFL6v9FzQBUNdCEF64Tw8O9r
WEnH3cH+W4jQULIL3/nSSNewb1exfy51RpdQJr/LRBPHErrBcczydMubekj6sV0/X+VKGbd0crxD
vAjd4rj/Wl6ehXWUUOzrP2UnQGU3RnhjLJWvhj6H1bH8N8WAEOGGvEjluzdQMC8p6gLGCXnw7jF7
oqitig8GQOQruLlHsN2nXz90f+dQmn/GVg9XOlHqrPDqmtr4EWDeRmtVyE+0yOsE0OwxH0R2ilLj
5vslsM6UBD6xLEPcEimeWG/8ZZp0hAwkR1Zw94vSudjRWmNHXzY0N/O8Hc5MgTHVc+5OAB98sdA8
F2fx0dSOtnd205z/QpAW2BKTTuOysFsDjvlq0mqXLp/MRGzkIj0CTZajEQ+WhUztY4DuCRMiLetI
QlinSySuVWxl7wVQz63FSGBDFaj24zzD+xWmcx9E/p3BkTjiAXLuzyXVNuxv0ZMEeza7YQBnRAsi
6PLkq7fwHOusTyADKGjCpP+dAk+XIJ/+h6/zWnLc2LbtFyECQMK+0nuWaaPWC0JqA28SHvj6OzJL
W33PuTf2SwbJbrWqSAKZa605x0yiTcVtgOOxMvcM5UzoEDBT3dTJKr/EjDyQ/li0HoYp+FoJ+dOO
UpL2jOBltHRnXx0lpR6Kkd19cvgnQJTaV4SW9lU/Mia4Ll1BNy0rj25rtgOzc3O56YVdE7x7gVxG
l60MTP6pYsVMfxzGC5V4F9DQHTm03OexWgme2hD8jY4qcl4hD4mj7lOtI5Ng2sDvS9jb5w4nxW0g
aYV4Se+ZYEoUkmMXJ+q7koJvpkB8L8J+vuolz8Q/j0r1qJI+fVEx7n0Dhd8Wta8zoJgi4vowNGX4
0nOhvfSWQMK2Bu8hlGe7Z3o0ouR4Bfe6HNuVHjPikZ0hY/fGH4J9VQvNLofzlfnN8QjX6WrjMsKa
ueVK46EX/dSsv3fT0l0bbEdESNTteBPO8mrOlOe0zX94Kup3nP3pag3JfPLH5iSLeOW7QAG1dDZc
ZP28sd6RGHSXJgA3B0hvzJjrwiXCiAc9shfpzZurUg082ELIf48BbsKyiUMLEHfvw4ViQeXkg8mm
BC1XYBWNgP0p7PUZZrn9jFB8PmOaxzvPQ5C4xpZ9LEJJdaImYyYQhofwTr0IFsbsnY1A4+k1y/JI
4PrJyvmyZn3IUNnuTy7MP4yG7smzfffVwJnawT50ccz2TZ//UfpmdCy7+q+itUgg9OPmaxUy+e2b
wLlVDh6VdIqRNrswYJ2O4bCeQ+g5T+e0r9SfAiqWZORA9ANvYj5dOjQ3PfIDAr1qAho3KZChRY3z
TbXo7n8aEQ9J5i7mvCpDMfKfpR0jRHQwizBKmBQ1atQwuahr4TfoJ/Y7mhDjumhhHHGLf+RVEh0r
rULo7Ri0RgPhYajmi8Sec8SxYl70QjA9k3m7OqKUZqrYkzETTwxhHPOml9kZzFuvpKD2TDNHgDDr
g+rhWAQmwkwPkGbytGgc4gcmhKGh6IFGOzFO3Y6vazjK4Bxk9In/bYvqR1hGkEf0Trb/X5fugGpz
y4wWFbWaYWjVkV6yJf8VN7GD2LrI38C3rCcbfH+3TiG1ejD8Bcz3W0BT+R39FeZf2sMpeL8mb703
AzD+qRnV5yt7ooISkyqJcD/yizgA/j4PQsM+UbVbZ70VFQK7Y5Q2MLda52/QqelDCwtsw/sbZ/59
nEJg+BW5m21Y2Tt4cvkxGJhq6XPpSBW2EW3SnN2pJTfCItOgL93kOJtZcgE2IU45aYfIowh9Eh7I
C0ibKNgCGN7p7Jo7p7XXMy2RV3pK/cMYvOyACCEGPbb4DyA1+M0hv52OKLsIr6Z33GCqeDOymmiV
gBTSkjfwpZuH8LZEv2pytDZIb5LPduzOXCN0+NmB9YaTNpiR0HvEu8QXn1dzsP/WD6AO7ooqqjhk
ZbxpzFqn3TyCcbQNmMNWE0e7GRK2C0nqRsvZm5nROSG8CU6VDiNJU5DSY+QwjWW1xHh3/PY0e8uF
aTFJdouLdzXgPl2A9vpQhARxm+wWqGDHFV/8W1/6e9qw9Wnxl3Tn5U18/CjdIVgSGqZa/lW0Vpca
1RcKo2G6ZUo2oBe8kHSzoSqCVX+1Km8k53biQ+o53uJbVbqckOK3YIcyyF9LcjR02KioKdX/ppgl
ZIkgM+4WCbqfRAKiAGi+cn1pa5XTY5RsaAX3+I63kMgZRnal8K+vGUzDs75w9DVTtcyuvTbtNn7d
xFdXLfrRJOP4GheSGLwVDXw4AXcxSz+FZR+a+Ley5m5lPm48kSyXuv6uBYwzN+eMDE46g8ufOY2C
LSjCZRM6cD3SxAvRgLDMMYB8p8nDXT1X3aEO8MmjPQkewLiCT0BGPt/PMnSzN720KRgZw8+py2GT
2TUzZ3rapI6K1TlB12Owp5a4xsKR++Gjiag0tnnnkKNmmuNj+XcprOI6xcPO6JPv6CtKykZ+nmfU
kQQUBLPBLah1n05dGpdwpHuR00m95bSRzphzTkkPTTVDiYHWiC6VXuwEWshgoU4Gzk5LxcxoASbm
/DJIK7zLOv9B/9o7da6MXvHhGa94q0+vUjaoM/HD3KfBFfc8dspziQbtrPvR6S2ySEuyIegjKsgR
vWOi2cwpIDlv7QIatRLjW0TolpjmWcno6X/r5oUaWMDXXgi1k9XBxSjCbCshAQGWYcGRCS0AzW/I
LLZyovHum6G19zEAf7QfMBpQxfB7O0qwrheTHuX8g4Oa+d6ustkjg3QeSzMWpzqqNsEU+DdeN+8t
IRc3o/os+Y6fo0HeGCYkt0xdAHqJ1NOUSgh7YToiIQbOM9XGdJqqlRSwRKjbgPtdxO5L45CbGwKD
+tQAQpZiat5A24abCfkC8l0RKNq6tW/pyhne4l9qqiEAfarrZzgJ23IiTg3E4Eka7muA8Pyeh9lN
P8v5ya6mFf+qrNbbDcUocB/24rPMS576oTj6ArsM84dSzfO1uLKHYNEmw2FBlsmbuMx/z81j4X/R
gLcPk+CdcY919gfuFYTtHpylpgOdTmxnZnucGQ59qkzy0DPHf+pnRLkqr0yLec4jZ0N9lj3KtJd+
Hel2g3QTFS6FOa07f9tmcXrBT4yESp1dp7VbANjGgMDphkVt/fead8uymfG7HoJGpcJOiquzeAW3
ZvRDkXptWezgoE8Y+sxRp4SfwJm4xJk7XwP2mVPhh9xtFm7Da2v4hCaP3ob0cH/LH9BWn1y4XIFi
la+0Yx06GUQVOdErVQDG1qV/ztYktlYtAuxdY/ojiDFwquugHFO4gF7Ovwir2Ijxn1AzEJTEo2VI
0ONbsftuAKPyhyj6JlBf8Fb3GwtX5oteaMuGWJFiwNXpqQ1Uc98I36QROBhFnfaRqaaH/GXURnnS
6rLe+LO0e+MNRUmy6dqofBeh/UflI6GaR4wBTovlGo/8tF+DlclgY8DJq8dZ7MxAxhfaZ8l9Rdy0
T+qfkFa9a92L+G2qSSBy8rH9C6b361jkX8jpcU6wWeY3KH5ENpZqm1RSIFvY7WFqOOUWfGdd6v5X
amnytoz02btVdUqyKNy5jVj+ACyyq8Uv/BPetxHv48ErRuuUifLigON9xdb83Yn76kwls16Nwcxf
TOXCK1WaCSnV+Yt+zQ/y68yh41STui43iSuKy9yh/TdiczfkC8jKpo3eizpqb3Xq/zTXnnkobcKB
oTdTpWKko0ZFbrfSu9vMW+6QeSDV9PZ88GXX3Ki9m9u6LqgmQ9JQRcK0gHzomAq/7e5l8J5LvBeD
Ugungl5WswhO14Q/ulFqkqf3H/OctMFL1zVb657vrzyvcrlHTr6QvEzuohj5WiJ5zS/StwH9LKtB
4orF7O/foXuQBA7RF0QNh1aH7z1dbvpWa3lRfsOed0N0PoCGheqoX88HxfI2yVUTyohaEtu3cD7g
eBxty3QhOAfF1hVZdoGtnThU/flZJf5D12WapoaSFYixbTAsP9Hz3j8EEYTkMkWogBfQfe13hkcj
I69p+dcMFXIPOTdeKGvf0dyG8MhdJP+QaPPIdAAShD7QOF0a6iKxNKc3ZtjWwZjCF8aP9dEb65B4
8wny7QfCIFhaEtfUaCBVA4WkUxQKo1TW+ohwcb7BeMS6nrg5wz8B70DpSiF0WFNy00uPjVcOI7pL
YZY7Z2lV/hNPh7GVx2kgbijJ+gVvXbrgDC0Y4cLIqDLarkSmj2DAQn4OWzJZSmRRHsukxdYXjMGN
8se7DVvbt+l/q0V7HeqeKc9qZ69xyV+kD0yzTaRIXwpM55h7+08WbKr7kq7Wwe+zbAcNRPrb1MhJ
pWv6L+VA5yU00Py0Kw6DcTJdDqzcnuAh5zVvSK2iA23njLPmXNb0yDYd4QtdWtK6F0Dffa/4nCOZ
Z/hTo1qly7VH6JDtxiBfrk46LFc/6aetEPBKgHOKS6JUMkWUOpe2K76FeWQedI0XRQUiqxoQ6hQc
J3QO82xV7+nYVO9oxo2tXRK71fe2/b7kYtwFmQmSeZA/jWF03kbiX05zSnd0wfDytpjMuGzxZ2rZ
6TkZo0stepJ8wuEH5igvPVpsLbLB9STNXt6yJfxpWXwlXKUi0UvpvRbwVFSKO+plbEHWbvKhmhKu
EV+LYTAudlk9Xd1Bhx9DMDARMHO7mF/aLHxB2QJmmS/Uq++EP1t0zAeTKdMl4CI7V6QwExvBtKlk
T9R9dd+ipkcnZyxp97D1loJQAEHWxBbVFLgWVrzgMBFv7Uj0qcBccJBGUXwpuwihSr+8ltzzXuJ5
PM9F92UImNoKsnVe9OIUzggSfPjc2JyqI8vGCIWiFi4UzVDPln9x48ouVRd9NhxcxMs/CjpkdL59
7sdiucLK/YxmeTyGWYO+MTKGK8dtEi4zXB3aqzMqMWEZZd+9ZHivqT6uY+XfXI7XW1s0j0adLRE2
ceNuDOeAwvZ7uaQMyXrZXi1c07jdnD8YeKvcoplsJ/xmsO2iayLZ8/yuq4/w0okjTzyE51iezjY8
jXuLR6eXg+fvgHVtyb4IiZ7lMCNKoDwAPIbqOky12M/98iuql8jdO2kZbdnwKb/XlMAE6VhHz/Ht
S6p0YEWeoUlzunJXekh9WhNXQ6OWSkIyK2lCQ/joBPo4ZXrARlwwmKKg6RPXubiyZtRrmSOC49A9
YPtxL7S63Qt1lgDLmROCpIsmP3OR/QU/kfPalwJBw0U/IiEELYam3sze2wh198Cw09z1bT4Cx0tN
ui0o7tfQe6UX/9NqsbASMQH024tW4g7h4DSoAtxOvBCKBCscJs1BS3z0wmxUEhdvJntabdusAE/X
pc1oI/iDvOvD8thhA7Tv/aFc/f4m3L+1jZoTa34f8eZdbMN5odJBx4rSj+9zFz8iL6PeAWd9otI7
ZU7vv0bT4p7pIrecMg5jQ/hE13ifwwGHmJCpJOuuNcurRF3ZAorr3L9tKyZMLS5hdZo+6YblwFxb
6TAxlDXXj0fRoRdS3Ew1wF3UEoYZFjMkoVvIH2RQimI+NrHFz8FPyjEZBc8mZDBzSNFnoBqpuZ0Y
Y/CFPsHJ6hk5gUWxXmnu5XvPc38xZSXHWg3vQmfKnzJwz0ETv0hjGh6l2szNBAeeQwKssZThnikc
t78h6I5+S+f8o5UuGkB9NEiJaKP56Be18zn0gYVuygZAuTHUf/i+P70RZje9dZl7SVe4LrF3lQDE
n+O0OnhfmEOWVFa330viDbhh2xGJll86199LgWJqI2PkOEa4lne9jJj2b0kq5ydcrE/xZMQ4AzPx
6gR8JQx8eHAMTaw49CJHGt8XNFAvc4JAPLRN6KcNUqUkYlaHC+Xe626P6vF0ajG64oeBqP2M/qh6
a72RObRPeHSMC+sqOJozcXeW84BGXP/wmpjdKmx2tgLUM0vrZ7KGmJMY1JJhlxA5oyxxYPSCm0TM
QNMCR/5bP0LxmzqQ972aF4SYqvaTJJ+pI2TudejFLe/Jx509Lzx9HL3NmbNIL0GLAly8aipIkjCO
WorkwtiL3Vtt4W6F86e2PS6WtDfOdSm8Xc2slHKUpziO+8tqDT43js491Xa6PjUVAP7dGwYcY8q6
eyacL96yWpffS98F1qWEbFm5fnU3kP+jebCmz+DKYmKExy+46xcUPOYfSHEnBO9BcUvBAjxaqxuZ
jTY/GQUFV1RULbO8ICLLVtbfgEaCshiI26hkQRZqS382R0mSo+n9bP0ZKQuzXrxhCc5YukmHTwmB
KsCEHZHlE+Ll0H0bR/lFyuqWoLw7FGnNlN0ZUsinmXifqFE5pGTLH/QgN/YKd6joUcK7XZgHGyNr
0sfUkC9muccEDPc1h7ZDI7VAMKMeMTvcMM4k78RJLeOYKzNtYTTGxSrJrtoMMUhQK2Muo1WDVh0y
S8uXKrmD+i7ToEMpyDlgSJI30gbEgRwA5I5W8OKKkIzpvsaAyNe74/BE3F7I9Bczjps8ArXoR1b9
qetizARheOf+SdGwuP1Lzc9x4rAIW6eCVzHYI6I1eqz6WZXb9p0ZEq6mxLh42qesFtz4qJg42G9l
Hv2YcIR9UrawTxCPyKB0NkaSiIsw+urT2C8gFgf3S5G2L7IZuLKr+rF4aYz1y113qWk1T/uom85x
OrSPunqRqkKhE3VmAkL0g5B0taoJ62PNTFNLLX0N68lpTziMZVpmQfAXx+EVJyQZh1kDuc1D4JmP
WXOiDnoEyn2slzmX7zkJaMzIzGnvS2dAWzmhkeNDIFS2WAXggVB8DTuUtEG6Gvd/BmXEmCXcqRwi
+Cra0h0AZlq0ZDksffi5Npz6zXTK5iFTH3sZds/QNOllxVF8Gju+h22Mxt/tKnnpFUQmsh1aIpW7
EChY/eVlUfmX056XqcmPk525Gwq+lA3JD0+t5+BlpmWP+IpP+tQ6y6NYDPc0DOJR552/GWhmHPBY
cMv2SlmcZiDslLiwtzdMKv8eF9zSnB2QlKnOTjbY4KKYk3HBo/iKEYMhN0DCvhh+fy4szrpqdiYt
8HyL178Esvn+UdIyiRnPq2W/aEH06KQVeKKhvPftTGIVjapNpvIHvTyunoFaatMU9678sfboT4lO
QqvXYH0HuVS+tr5VX0ERqJFCmcB/zyv8O9ShC3qJcH7MbQdLOcNXjHiBfQgOV7KTPk72oJvpPiz5
12qO7WWXp6CkOYI5u6ZcBaqP9Lqqii/jLmPkARjYXP7T/XZjy7ku4Q9L1QFCLYEyPs+hVAyQJt73
xkQCwsSd4PYfdcP0rTEQ4v4WOWh9w0ejtPPQXYO9J3Ka8A95N6C+4EJVma78i0bvOldD7T96YVjV
0/Kgvt0HaU+bmNb8DRhgeUuN9XM5jERXNXAsapeBzdPu3VEJlLr3YbXTK7dpogZtyyBuo/kE2Ogf
Oae2NqwjBkTAgki5HCtOP60p3cls/AtKwbypVeBrAUbhUSpVZr9ymB0zcooAfHG06hMibPvqz1+r
t95KBVTSS1biJPPDaxyxS/5e2s5edx61UY50TUtDkolCKkjwZpTIaG+tU4F7CELrncYAqhu+0aUH
0Wgm+7DGLmLN7SUdq7dBTeH0wve0uHVt9uCY4r24akBqJF7+MjsHUSQzd0wnPBSwIh/V0kYWzWqf
Xa6QZz0cnh3ji+CcCFPMeg6c1h8jQvZAq5z9rKJpHdc/PvwDGMytc0z17igkWGs4+dUjZqeGVVB8
8WJOH4kypdaG4dy8zEPO6nsHutOcdtFW70zGzxi+6+nrVGXmR53L5zMQ+iReUpu0gnCpZ4zu82cJ
guXgTGNxzRSTBJ1KincJGLrA5FlvxiIgp8QLToDi/vHNTHQUzoCoID/iHnQUiCdu0wkDKsd+TGK0
iYs2fqeaPi+Bg65OzBjNx3G5l9L4EedZdbE8qBYNJy8vrtAgJKK5AAYcnRGvMSipMCkftQFve0GN
ztnImuKX/Nj7FjS4gt4zEjSEk0CQvRE+bNxDfxuYoL677txDOyQ2PpV7jHLZPTfK6ckPQA4jBu1D
b+D/0K/N6GA+5Hw0gtD6/8uv0Fp0FDRyEyufJd/+dqNrtpyO9oPSoHu0672gv3sxRMFBNK/Hb1bn
DrB4mJZKvO/XCRXAPFrP3II9lGCPfERt3hzNMpX3YfWetRPmn9j16WmuJMvkGcf8NWzKxyDaaMtJ
JD4YGdQG2Lplv+cM0G9bCbx7LNcfjjkUG7pJSO3UcDKY0wfORfN1oDrbV6VV7Fcf17vtwo/Pw9m4
WQ0GUS1rFE3GwTYgO68RfGbpmF+tuDjYKZpM1/eZL6Df5lxSQv6Zwq+TPa/7gbJ087v8A1uEdSfD
oDaGGOcaNvhtgZaMqgPoUKgcYRBSDrKW3m41+/GBY13suEcF2zWdIS7qWkiOmNbKIIv3uQIcOmVx
aBPcbYK+4HawS7kHuN3e9EIIXnvzzOg77ClxJCIxe7iFMqzKFGloDNjSBVIUYvx/1UuRuedsHObr
rsyBiXGrGu8+kGYUzoigmTpeqSWDa83RbJ/ZeC+zGemfnDr0f+qRXgJFoVrFtO4sJaYXagn5npzy
PPcRplXFEXs5e66LCP388eIo5o/DkD4GkWk6X0fVrlJT9cVK8IhBYvp4xMAn2Rt8/J6P1SdTA8/f
Dow17KB/Z36xfgkqRtn61zC7YUtsZnTTiDgcWBDTUR4QvsDOVQTkP9lThDE0J52sGcS1r6LpoRen
Gc0zCoK3NKxacqmJOp4R+d70Ys40v0fCWCo1qUMvEl+JJYuvjlraoB0uuU1GFUPjMO7MS+CDLNr4
SEd29I/wv43xep17UoVTJF47wZSVH2RcUE2g1fSaIAPL0HJj486H+wgwEwYaGnHnTPq7cJmTq68W
0GQ49zuj8+Eupp9ED73SHrqVt1c9RMljqYEyQYDo27aFqsuRYNsQyxg8123wnnqmvQOZhYbh3z/U
j/wezvTHMTaZ7RP/FSOtDCPnjGnjGnb5M+/b/kjHgzbXNDvFlY6mD8A9KndC2dhctUw1WdulpCXt
NKgl+ma+84VczyPckkcucLqUbQIOJyZG3RMJbAeJEdajf/aZsYO/9ZAUvRttbO/Wltn/6oek3yjT
H40Kg3TIrRYCJML5CzlSe7CxNvP7s1hDir1vjHOSaJPv2WTNESZk5NAZmDsMBLJmcod4yoOSjCmq
REy1zvnXaUypkpWHuOJA7GbAAXrtLc7i5Pqxqc9p8rIos7heCDdtbolyjEt4Z8d6SV/XI/I+LGNG
M6zXOitWaFXxq2806VG7GX1FltKPtMPRmLz8hGnpxKDIuwQgjD8WB8sylqkILQC/qhDmPwvaBGC6
q/VJmQw/9je9yentzljbLdZ672IRjnGbM6j1NVerfpYqpMIa2/BaOQDmqrOilTzViinFQ1nkNnI6
aXW26Xrq6jK8XzPAjdNo2O7BsulJL5zPX0ABjHTJ++UZh0+EYnJrQ6/ZO1aW3EZXpXe58LIIfEPA
qerk34IIuQi+Igy2dr/npLIGGhom3p8j0MNz6C5fE92VaOk7HnAbO0cbHvJeeuChJ1+IF5Fmzgsk
4IQRSk1H04cezQTw3CNNoOduqRiG5Luj3E71LOqPZVSWJ7QAzZUvLHdQzrI7+MbLTS9tu66nuW8f
3Lcyelo9W2BNkledMjOhO7PTTyc5GHuTynsTOPggBQlzbBL1ULaovWVRXwyUYAr8SY5B1vRX1KFc
KYCWLnYGUisGuIS8nBWu7d+c5w3hooSZppymJoulTE+1lahuZRe/dWmnIGnTPQ7SGQ4W+dvkroJv
ColYzhgFfxqd1uOclJSX0aXhj4hebBZ1dRaUKQ2NdK5W7tXDLlg5tvzu8etHZougbF3wFH0rC8K2
K5HPVza3+Top1ZLnVtYZczT2C5OIaaN7ZsAOkFmU2PwxI752GESOIFRmJmlSsaPAC7VwBHHLYD/j
/TrpZ7EvXue4IU6WxvN9UDPmpBFET5JRr21otbP840rLKoKdxdijkRZ/xvEb6SWAmUP6gadcIlzw
4Zbt2jywj2M34j4OLmjvvTeZ0Q8sivo7W7bcySb7M69543e1ZAYmAm6uHOSGN0kyV7C8wwwY70Uq
5vd6zMxtRcvoZA70Tg0LeRtWfvliqZjBivsl9KqovJf0T/WgQ488iH+ZrmGGUQLXi51GNbhJdDOL
/6UaGIA4K+Eo/RYJ67SZSmuqj+AKnTPwp3OtevqrKu1VEXPBumNuw4E7aEmmVqnI1oXadSM/Jnxn
Ie9ba3jIE11uQbuPfZX4bsuOLDy7f3Q9PCjYg8ahGhbrhg4mOS1fh37u9z5F75NEuPJp0anDtE0M
dudHL+yX2deqlfOpDqDqNGlySEJ3fU5RR6bhwPANcnDypEPD0oAia+zShKzZPWsl/G7hYbO5gYjw
2aIeIYPd3VqSfOoaFv/24EabtZi3NRTQwmsw0UMw3jeNs95Sp3evlv11ypkFk/fnfKgMtN5g7oZf
SZrKs2F6ZLUwwDzIHp4zTEjvnk8Ic3zrMGK7ZRLSf+oWv3oLkxTQZ2Lizej6S5dZ8OM5CwLsC1Km
WeQc6NnKx1IbaCc9fMNMAeAeqjudptXpY1VJ1U81jC8v0cB2tfRCDKc5oJe+evBAGoZXUeVwQOeZ
tDr/XBkhVhgrotCiwLaeRMTQjsk+12PrfENL728mqsUHutb+1I9oTdKC7J26Ft6PIf0GHP3Taikf
OjroF9+CxJbXyH0WZZfm62ZgskH0nEhYvdlif0f7aR4bGdfw6VbzGZIICAmx67a604TsL/3oORVu
TAi97waHeG6PWeIUl3UNUxQxHjcnBz8r2GeFiNNiLt90K5R66ydT/fL6DWmUprMCKHRZlnO3BvCC
nBxaW21bmN41dw5cqbwOZLvnfv/8OLgBsMgOcFHoTvsxEiVmckhjFZpUL4RTUXDH5HgUkSToDxnz
gdHDK/iN+YwLARhfXDRn5IR/JszNnzRy5Z6Tm3myHNpabb5yToRwYm1nJu9bPeeLa4nSRgZHqzd+
pSnq9TEK21d3SfzdWJrzzoWqG3vW8DXiOKJJdoXqwOlHpWrDSR/EZcNMlGp1PGlIhZ2EhFVHE5Ak
dTri4jjIdCquunDRJQyjT/fckolUTD6dyIQwm1UEJDQlBg3i3KTkpNtUbYAHWNumZ4yypD3CoHl0
JiSPPqp4MmniLn4tYSu8+B4Hf/qsPifKxCUFZ3UvNHJ9JU2DabZGeJphrYjSXT5xb7sGIFC21MvB
+5I42atBBjYQg+A9pn2A99H3SVLCP63BSHpJ/W9pnDLZy8evcICDE5TriQkoX8aHV5KEqhr5ufNN
BrgK9OA+psInjqErNrGXAb5tk/1grOk+BUz3pfG8b27RrfvMV9k6VT590MSYXAU3NU0SLVKxLlgR
s9E9Ps2c1z1nNJ56cZouJOlLZgfcm/5uEg5fcQeaH9xFpPWTDRWDmdtdP6pJTJ/yyd2ahsVusvrr
GesT9LfBrCaa6R2eaHh8x4GIzqBjzGX2ZfM0zfClz2pMngyWP/bNtqkwyMbrevCcwN6bPhaskM7a
y5dpitDo1FNzmTV4shHtNzXyeKyTZT3Gfgx3zbRxoZNtfdWAxIfdcV9FvKrxTHoJ5mE6UT8lG2NI
fhCM6h0+9vvEKy//PXHBC/4/9GzXdrB/uLZFyeD8T3p2JtD7TosV7hdSnLDYxsUTl/6nMloXQoY9
pH0aSa6HpaRqoD9BX0LRElw4Trv70JY/Slg4l9Asena75M1GDPKYLZiZk+PxHSZ2dEO8W3TvOvux
DIGLGqxqLsOAAY9g9DycrK12Ii4tdkSmIwyNfIjQCDHrq14MIOw7v26TrQ6/WLvSgrXMDdV6TFU0
3nVIB9OhjjMcCReaRdBxbGEYtRi7qgZdIGrzj06NE1ewQRcf9uRxXlH9F63/Yjrn3jPMC1RnnJZz
ajD+5xZpT/Ivm6qXjprn3ST+2wsfVb+F57XjQy/2lTmWZ31BWNb7f/9U3P+HaY62i4RE33cs1/H5
fP7np7IGo2PYQKL3okGsXvgEPPP+MmtnqaTKS46YiAJk+Oc1CzIol84UXfRfCbtkeKr/qigA1ZV5
nG77znA/EdwGz3Sci8OonvbcZk7ZaFgffyr8KbjFZRFvTGXxchbDvMO2f0sF89edVhbHUYbSBr0S
dHT1og4y0S8imf/3RaxpG9sFzSiilguOWhtRdtO96rn879f0zbVXd1j9mmjHFuc5o3v9l3//Pf2a
/sv6tcQkMfS/v982F+T/ug7c0A0tYdGdDC0zsG11nfxfwSOOnQ6cDwVZrQB7j7kL0kgvgeRQnbhG
vNcbeTbPCGYAZiUBnmCBVUfbs8zoa9pN05t6IRExfIXAJusjslvwVymCu7Qj328R64uFZAimMBDL
gTix3i/k3VswFFdl8n1VV0CLSuE8BfM/nRnOqT/XlUPDb37YRJ9i03o0CDvKyrkFsOS5a3munOI7
vejlzTZJ6Q5wG974vBNoBuMbYbM9kErHeEtwh0CT1DVzbAD8l3Z90WcEgn35yNISeEtiQi5qcwTV
sKRsxvfzpmm0XEX8UZcOZVg3AP8cXJuhtGKkwbgId+ZCQ2mK+vlR1hdaMMBqFgZcCGUCMh2Wr2mc
FM928CGGgtvcc0og0ayuJcgtBp05cG3N+jPjCvs5XqmNqa5WjrTVOfXsrT6KAbfxyeNLiQZJ7fVi
qSXGBQ8dzeUOQXxIdQqmeji2ITwIjwi8S+bBSolzb9hhS21guu3H1fSx3+K+swzPeVqBlRPYiBQx
6cYnTYcUzXZhn/ifjs8Vu+E5MK1fKw7NI543A8lyujxt9lbtf0ghyECtMudjKelP0U6cjg2GLAat
aQMOD61Z43JxhCWcW9LchrtfpcYBnlW+EYpIPKwFtLzBDM/gj49I8eJr3ye7TDU1hVKbp7l1DEC4
HGcZzYe1Gtu7FbZ7mzCyh/RleaySvytDEiJSu90T/Ei2iWglPLvkTsoOIdzd8BOK4XdRkSWYQi89
CzcdnqCJGPmi9+wcCxKtsORLRA4che3XpTGzY6D6hkC0aEE2Fqn0Y27/Vdc1YZRqUt5IyLZNTkzF
0DJ6FA7hfHXTu29xTe48c+IIqqJxT/i80ITL+gma7OlChT57ojNuA4quWxZOBQU+x92EqGlsrROR
H1MC3ntCFL70HV1YBPbMQSJKlMms1uNktcDJcnrwXZwy3nKHcx/30zvJnCgSIv8L8/+D9Kv4RiNm
BfDOBRBSQOiIBiN0lh1nJGtnKiZ520XDcWjqH2tJDzH4D6Yn//WxdYM0BCedLARHVHOLkC1lJMU4
JPAIHWEGPp+Wubu0ilelFy2bwIX+LVwd7+DNRXaTIuSKtr1NpOxu4mnx2bxM3NYJNvrSyugX49IX
r/VW5g0N3QiPtyGZ009eiNvWqEirdvtYHAN+9Q33/RJCdvEtV/qWEkHQcbVC+Z3WzrTVMKXeI8Aj
xWO5R5RYk0ECDRp5c0YWX+M8PAr3AxlSBlo9RsWdkDe9c+rF98b5XDPPAIUVXX4vErxIUtfLSXe+
Cj8fjxaiYFvpDogowTKW0XA2vG+KZDdQtveFLZ8AF+ZdnLbL0aJhuo2Q3G9R5CeHUTV5owHOsp8o
g6vbETRjlykcegenyyWZfkx5bb8546d6RHAMWMy+W4n17hDas0GzJPn2MFkEBVnswon0E5pAD7+O
xrfRgl6DFO/OLsZS40+bStET1JA5BGAYv/qWfJ/fi0ys/8PZee1IjmxZ9lcu6p091KLRtx9Iuhbh
oSPyhYgURa01v36WMXMqq7K76zYGSBic7uGeEXQKs3P2Xvu5lLV5aw4Kxrg/BmTfGvg/u8DOFFTa
ZrHt90TG2L13dMnxbRXgB/4qIlrSZtT2Ml3WhSYnIvTJzlAuw299SaK236qoyY7rsBjcDMaEdcBU
4TOOhcYmtq2IFaZMU7fFbNxwWWENC9tMbA4L4Vc6dksfV35RYjOacKCWM4K62L6ba22PV6I+l23p
kArcNvveDOwHUGIEvucOvIvkxFWJerPQfNB01k6C61dAsz208D9YhGjDsRePahvhEP71vYxYgksw
TGz86tcoiV5z3el3gwAa6cKr39OFZD2mvo+986LnoJaqiPIsSsT8nFB23IHpkJ/6uLonXHVjzNJn
yMH1JpifQifsdyERVjTQ45NhzNpB5frdCIWWJBDuZKePHOcnRyFmIIkqnWrEEvgKbjVwQVMXc6PL
SpekiJh66BJvGxEwo1gK+Q9oSUzseRm45aqZzxbXCBih7eUnJCyTdTQpSrFbol0VjE9NrONSabmt
D7LUHOxGVc5khCAkTPHzFKPylinBl5lOFtJ48oakQkuQp1MJkjL7QvK6SB0eoS00encqS3h8Mhfw
TSG1ttvBzVyWEeA8F16CwBpQpYV11zVJdzP7nk64uc/iCNY2DOJtTLfmBhEZbTyKKx+U4UhbLrOx
DcbGfa/jITV15aTXoOk7BZtvWLwjCptTj1iRl7VT3Ohjsl0bx0Zfv1YROpglLZpzx87yKTb+aMGo
XcxFmMZhVd7pY6+8h6XyqS6g4VOQP5NwPR+cdNnh9vUh9keHdeU4VR0c7JATVg6dW7BQB4QgBdWt
wU3SKTk2nJGLCHFT3nq9WYch7V4CzakCIq2fVj+dZJnWtiyVLyixrIOZtzssv/NdXeTaOc505qdK
ChtuxFpgxzj052CC+DeSfVEDX/Mwzk6+RbndoyFmHplTxb4hmdlubNUZJIeRnXQI7g6ZfndjrINr
p3O2DQXtaFRESVjGaNC1YMYSVUu+0wsrESEVJtnBEELFhZ6+N4pb9MpXpt410QYlKblAur36pzJL
7V0MVDpzrM7eLVxOvCEk1hSudXYIaN4Qjpvf5hnzmawCKRuX7HPd4cdb2VMOleJ6QoGnzZFxs0fr
a9vRgqrV+ZMja9cEYzLYmuFIHgcnwpDe4GoH+2IIQakSEk2JptqXVMC9BHL2fZlHyzHtirt8WqbD
oqrhaRJDxLpTlZfivHqN5dp+MB1T2SkEIh7wu/k/uZntUH+BCI0918I+0KRgtSeRttcTnsHcP3At
SeUcFYmAJcSCbTnan0wznc6BqKvUakG3XfEt7KROp1yoYTXXBdW8X2bo5Vcxcw6Ibk89X4Dbd7oD
CKTq0wS4IRrlvmBeqSWjhAkUbsa6JLQziFdpUrprT0OT468NVdBt2NE172vcgo2RkPJnGPdDz9TI
ADK9Rd0aeZKELc9eyvBsy/MuB8f/KmkWGuq4TJ/bqPgKo5JQIEI+msIKMMu0xQb/GTV/IY6pTByT
yKVec+qjrt2HR8mYx4NKix8DAY53pu2Wb06afD8HiuRTRt7FbSQoXeRZuTbGhNzq8nspAxKUhxNK
ojLdr5wqRAiwEVXVxYwYIy0f5asuv2M8oBGglgYKuWsCUkGId1u0LFgdSKOGxkyK+qCBY6dZ6lWB
Qg+PMvg+pY6xNeB+ErIXD5Sl6H+0BtFCMB4EFIFeclaFXyRkO17DzJwZEh3I1IQgrtcyFhliP7LE
Nl5iJXiI8uDQipZrXCxLQ6dVuzhFmO6dsHhDU6ttEwIhd5W2PEIEgXufRIY30b7JaurSrYD3FKa2
nR0WKyumTy5tWWB6yBFmTgvZheNGB5eMX97YVqJuT9MOiHshfWjwbRA7znvZTI1zbjY3IzfUvSzq
iSPa6qOF6U5XlYFoWOlN44zdOo3xeU00lDuUhDHMS0nkiaQiQwBFa8iqo01cWRkyiFbN/UJ16dwl
eYLejySzqZ6M3TDLO8eY7EtSaiBgqTts0GuvqXUtHJNRTUGhEW7kZ8TL9EPxO/izFDbsfWQN8Vtb
90caZvFGSvVh37fS5BX5AmtkMmVuaUUM4F31S6tXWDKjJzTafhNUirLL+/zEFcy66GX9jQYDSxYE
B17e4PzIB/33pND0cz2kLNPV4RGfMoUoqs2beqy0Zxs91szq8KznjrxJtP5LPEmhp4Bd424FJ1Mt
qRriE9u2pVxeQoMbpiqBW4lDZ18KdlEphwjdJ+CkDjAmBHCxl9OqOhXzmPha1hdnDW48YkgACeuA
Ac/vI0XnJKDBmaWEBwnWEWwebD5DTyh8oC+gb8o7zURkFBiEEdJT23X0Kx5gwW8Hrem3NaKVjWS3
9aav+I+cRZm9HE4Pvel8OFeCf5toKLXlIDwQnxSDsnjGsQuqi4ox/xks8gUWl5IMy76RC/lIUXQ5
kpeVDR8aUsL9aIIiq8speUTKNXyjd0coBblEe+wb5BUJW77hTM8DMtfHfETHj28tL4y3SH/CF3gD
weGv+gZi/rDsaAm6C7pwQ1F9GCggUCPHy0WiFOrrgw1qPBiWk0oAuxeF2lMMauVC9tAMLCcd9l1u
9jSBg2xDARORCQaF3BwejZlaVAlEDchz/7kB6eLZDbCGMY6yx6TGGSXPRGV7dNWSSy+GtCUsL0na
FjW8HLrcvKR95gxgiKba+JwsOr8XRfrz0Kr9bi0rWwPIbVMCB6oL60QnEjuiRIu3gb2g5JTLZUP2
t3EdksS8WpNJrAZZV1vWD35Tme25NbjiisNk7UuRtJacUAbcadZ7PagRxxP8UEMYiTBgYJgIcRN2
YgjxnO002fhMS5v6/IT1dhlS8t7nOLXcmQBCFCQqDYM0TLlLUbxPaXX7Nlp6qJ05TZfEKI5yS1qV
kdf1o27FX1Sy7/b5MGhnox+eU4n0IH7Hjjc5Dl1o8/NYOup9HBbbJkPNK4OcvQ9wHpBZezMMJ9mO
Gs1a2SBMgit0+aQtoe3HlfogCWxV0pGA1nb6BROKcuqixBK5bbs+guKRi9YNc/cXdrCzbUVjlsZC
4i+EuXvfLbGW8MVGKOmmrO78njecqXM0Z8KmdBx+fqnUXB7VvWQyEZbsvD0PCAqFG3QdiB6Zt3UU
IiUSisJ1CDXitUIy0JNHaejoIC3qeAs7DMbr3IO7VUjrD5XXUudwlBkqSv/cPcmmsJ0jlHcE2nFZ
XWobAcdgxc6GshK5OXGqBodcJASIdQZeeKbFpt58TGYniIeSQoQuAISjLJYm66PMufEHVjepyDE6
YyUIpXT0CiYGNGwx3+VM6F18Kdq2V+nRExRHOdKO0bgV2b0MJX/P4g72QEOmG9iBr7Uosq4zDUnw
d+tlOel6RDp6Lp8MKAN3We8A5nfUp8XClCXawWtjWNFJ/UoqDQ6DUI0PMR5zSbOfZBsxaY2Uxh9M
Mn+sNJEPALJRmuJNXkxhqLbS99SqPkXllJ5LrYlfdTs+fkOA3V0ru2ax0IC7tnUmWpoUb5c8gLpg
tK/rPaWQoAszs7IfdBqDi92eoFmmR3gK1QOSJgsTJoGOxWlo0u5iWy/YS4xD1CxNzuk43UiYJqch
w+XEDS44KupQeKOCyesn8lQt0w59n3mLdIPFobGM38UMaYKmTBLZYOukE5okbbV1Oa8ngduLZnaQ
6NMBquPdukDryuo9XSJgkc3U7whNunRMLHKhw5LF6tMm/XcGO7nC5IweluTc4hVIlWFgwho+ryzm
JkUMOMB9Jp6LlJexZYVAWarYNCT1bpU+tW9lSYKjSY6nj0Qh81E2USpzMPbH3BACETVpKGYP0Jkl
xg76ZLtZRD0RepnDn9dOB8d+JvqSfkxGeX+dDIBnRE3SVJcegQ/uAbuEzNzIvuqEqHKR8WNcawsj
3lRIgUkF5PCPNVNIP8DcDZreXAKJclpXjezsbrrZIBs3Eb8Y39aneJw+10o3syjEGY+b5qNrSdjh
EE5I1eO9ranK18nG4BfaqbSJuhZvHSTkSprezDg/VNFkHeLfKdoEJwNeJ3RMOJlQtL4kDiE6tk1h
qx9l/iBgJUgslovlDF9qrT9EQvVSKKaLtb86JqmWbUP9d6gHzXkqi0La1LkU3Xdy+rkZuYiO3JHc
xVLCq4GxpwYeldpmfNKXhGubNoD+n+8KjT4wXh8FYE8xc641oDdkI7pvC+HBoxG8TbP0YAYSuSEg
Y+uKzN4uH0q/M9ltNbmMTbE0O1b+g79IybGfDQIo4+kzv4q6ZW26cfSJDJQxai9yU9oENuc7EkRL
cF0dJme5I5ci7nQ3OpjifNVlp92RY8EUay3GUh08psC+kB61ZD+ekpoqRZzOcKdlgBlJe2eDQ2N2
1GfniTnPWW4oS8RBHrMU5r1jBDlw1OkqstoeTkWps6TbrzYOneXwgcnz4tUGBDusFcPG/q5FpE11
ga38bLThfNHU8S1wIqo09aJubJFuW/b9o6R22V5d+vhQh8FpXQSRyvzVKUfpoDSy7NPzILWc4O5s
TqX3CAkYSHn2lI4yUubjlghBWdxSL2s73FmFXS1IU1t7RzLXrSarcVen6EVhkz23KrUR3Jy/z7bU
vhpl/0pFlWKIYSzbRZQWA225KxGNHNSUuYAm4L0YrZajUyr4lSN697REnV2MduC6DgXf4ALdg9SI
3IuSWrubWlkFlwOSKpPpKI/K/A3GTXKUslq7si73cAaVFzA2yqacONVyxANuWI0DpW+mFHItb2dB
rh0lPDEOXWGviYS23ITDaAh5UqqGF1uSpz2A7vKcRbq2GWcdfapAQTWoAHa27LykWjdepKXYxyoz
KwJgCKNvhhy+gpI+5LnOQjGMiKyR8ThnOGi2VFpNVtIPVgusTNJmMiCmxnjck/D3EAaYJdn9xDHl
VLhn8Ml4Xoi/NHG7h3GCVohHhXqarH68rrnDdLoPeP8VxHKDvGOhQO9B5YtOh/wJyx+dfGySSVKY
nhVVwpGMAqJWqgPRxk9Q3sJNs6WcFiHdE6q94ho4OfqzIq9umVlebPJohKSI+FHVgu8kK5ofpCor
vDIZ70M7f7YxxG+LhS92EtLOpus/VuUZOqhdINOYEaE7QNNJEpLgFVPy6I4qyknPSaAiCGH/xlad
J3mI9F0MpQKTCKJ9ZLc4kgLMcyW4c4LEEW4eV4hwt5ZIicfayTMrEAM9zwxmFQla6VmOruteKFmo
RU0AE6iRuWONqGfWAUVMs09Bnvwsx6yPZLMhgilA495YxCaONLH2WbOQdJg8ZI5svM0cOQnLS38Y
f+jRAGoTc53TyENSqh8T26bxQNiPTFjG0dGNQ4/LwhtLprFOB5NrHeqEONJqQHy86hpUJyNvJrTo
mcoJc/RGSvEBNeM2m45rJcNYlGmPUb1z8UdP4HwGFrlmgcuALs3KFUUMTQREm+zmghYUF9bLFOft
HVVJY6fryg0nIHxg275W2uRcLTuW+EbfZRu8sUEJCTm+rl8MSf0spRhVijwPwE1J+iPxYl4B4NlH
doHXoBaASrGwTcUSd5iCJ22QZ8PTM7vazvIYXh1iBrZFAWG6Dx8RGzOxMqT71EBak4fLiyAJ7rQw
5Q8RQsEkecZyAK3CkdJzy/x/68xBcbaDERiDPtynCZjKIefUWBzC4/kW622Wl58q4W8BqRkc10fT
cJJXeYJokUD/mri2YxuCPXlomZHcEZ6agclc6hMJNsMjRXn2ckGbDinQSM4ridVTEKM17/H2tRks
AK1Tx/PIuXesEmtjIIAddEfe9ZYaNOReBhadOfmtmaP81P0xLHg8OYezChdWijfqu2VUK5BASLPk
ULDTXkiZ0m6Er5oPTZK5LdrGRSubq90G9XV91CmG25e4ox34izUiLD1yEUMY28DUK8gdU2ptGocC
uA7WipV80O6Imgk4qWigCDfjOizYx4lwzW8OGOC9SoDZpOrQWaCn94dSI3vSVkyERDO1uTga090U
j08j9r/jOrQjiR+pPr0UgEq2oXAXrENkUretswx9injOEeD7hKlplCTUtcWFY716KEL96xj51S6o
KaOpMNA/6WGy1QOI+7jUWQgwwfNWafQqkp7hM7GixZSLX9xA8THYqH/0RwmqIHtY7ikh9nnqpyzH
ibcJkni/+jRrUbhHkkbOr5aWPszeH4bcrsvsHVPUKxNOnf89qvNLlHUfTTa2mI5qA8Ru4VxnBz1c
b4zHTtYMDmisRKhVIo8DYfRWzGSol8rWHOGErJs9R2DTLsOxqGwCWNelz+DhsjeOqXLWhzQ/xlWg
6ehj6LV2McoOVUz7fg7KlMIkmjPwMfSoJrHPh9UdqeA2HA3V2km6Nfd86VTedYdZpJHtR6eLHnQs
ITTxFpvlXfehk7Gwm1oSPwEOWj7tFQh8whhPiSq/Nv07X/VGIfr5Lim6+oHm+e9Fm+q7hvvIkYbB
pgw7bEgTf21Ggo2fOFkB3qWzCUthkePj1JiPTgsqr69HiP6xRBNhDelplBhneYZvK40mf6KiueHu
NRyVqM12q40kwtHOZDs9TMyIqDLQMS5jmYiHwTlOa+MsSyROQaUlwsmOz6UYzL7amJAcD4YQ7oYC
3dQrxNwyvcevQ61ZTnR0XRpEokhYKIMQXV5J/GGFtqWF9n+hSu3JST+evjvEck2hAp5yXxUxHizy
+b/b/jDJKIb7wnawFOoNiXDTcrPGWDvFqnzX2rHtgy8lRk4GotwIjdYCE8NHLGt7KytpRYSQs00n
JUOTFKm5YRO4Y1UnAJTSYVLHId+LNs66Iu3F5YHFLfftiI+h3jce1yHJzfFoLuNDDebpT00wJo6O
hyUMFY+YX0hC8ZdoVOaUMnob86Yj20I1PFQgC1ZeSb8OTj5tA+Tem8oAZAbrkG4KR942rDAjtQKX
jdSCJrIYMtUafB1bCKd9tbPEnHApIMybGrU6t9LGF0y3wRaC5tFUsvBmiwFOHfCNcJH3xUIJL8P/
6pOiY98lqdl69LZxZ06adddD89UsygXg06NN3KF8WO3ONohZup6r/Tm0xl1qzg+mWujnJF+MLb9R
5FoT5s1cUh9CVmQnJx0ZrMmiJ/y6Rn2sTlQDIDVJn7WzMRCy7lk7uJEVJmfCp7RdFmmPM3z5wZ3F
FzyKIZgQ18BiyDckM1AxpmO2unIUUWVpRnWkXQTuHZHAMV0S6RBkYI4FE3eg8XDX1oFDR90qtoXG
uUj3o3hA7Bfti3wsvCAyXwe1uYdm35BRcFbpl51WZzkJ7vAzelIt7TJ4iyVb2S41QkgrxJWOVTGw
AXyCyjNEL3UdFJ3ftSht2isL+lFV2CVXgEqsISH5fktpVDJEqhrXH1dQu9vMYU148BDjdRuXQNkF
ynhbeWs/Y6R1e/6aie4KBbMe4BtYbSPkNFgHBDNcv6YRZ27PnWJDawHnTEYUemqhOcdTQRKypGkY
FzTnNNLNPGmkTNHD3qypyz/FjqGdUGILltgLVuE9cyzTD0rquBEnCDdwcwFzoGdvQIToyBhIhlgD
CZ1lBz07QFaVBs2ngHvDthL+M0BCI0WZcj+1GpFvXDWojtk4HgkKkfrM3KgqMkqrrrpLiO2GdA4S
cs1BJ5rC5lIDmYYqoGUTzUhV+ZnESGubV1A3PL1HiN/BKypIVsyiLxkyFtAbsXkdy1j9LmeLajRt
aYtpuR61cK8Io4Mk7WItfsisZbgbdYOC1Kg+qywpz4PJgVEGanjHYfvcBfVbE+rKg2moBcQc2QQ9
jFe+Qxvh2WGs7Yyl+DrPHK0DSbsosWu0xHMtvFxNuFMkrg2rcTrrZVL4ZM7SdSISR+F0DiMb4/So
6v7i9Fi7aU1vlgo30gKuDImuVWEQHyZISHJBeUgvm2UfWPG20hH3r4MprlFGU7woPQqHvI3EH5nz
Y0vcbujCOecWgM0hiKPDusWXdJ/o4Ma0ADZirAqSHJWSbsHy0GWc9JnUVzdF6oM7m8gnVIpIqimX
VyQxekygJsq6WFLUhLqAKN6CQ833JGner6SZTp3J1JbLjQW64lr3CGXDKgEuDmW8GQDcQ1OMgLHQ
uVjEfEJHNXGyau0UUv/frwgcTVR0J2U6/b3KTTf+i8ZNU01d0yBFyPA0FfOvGjckYPy6TZ3tKsyA
I72AvUUEkdeTtdDPVXvLdPlrETZPzLMHcp5D/o4FUJIf2RmJ1XV9Qv00H9sSdn0/UFGuB4BnmZxy
YuOmiFLdGyfq7axggi0rTHapzrIsiLCrcKibynTQRuZdFqeoa6JhxowOihxBki/ZMJip3eBPD4fs
mCb7UthFUkem7xqZJHuTr3ucLNYAwmcDxqLdOPR8QDVyWf4Xu8n5ZTeZEA+oYBsOADNbcX4VXyad
DKraYGkmk0DkwgL1ByHTW4fcGH48WjeZZs7k8h25rJJFKLoV62CWasclabhPOlGvbqPqzhh0fU9h
h6u7HON1oifADaIS3b4ig8etVxyOiE7o25PPkCCqqXMo5y2Yn7BAOJZLYwNZips1jcz+MsuI1BwS
OTbrCrEVBpBzokjJe8ecaZCObZuc6FUZT3Cecd9S5ubwdSjgMUHp1tK3ZAXe3+85Vf5VRWnKmiIb
YuepJlfzX9XEOutL1UjyYaejR0ViOF9NMVQsFq+LySUDW4G8XV8oLevdaZkumpLVHtehU9Lu+6N1
U//jhcxeqG9Qo/YVrN7fc8VRlWKpIJ1lfUr/I2/85+b6CLGZ4U9l3nrr5jos4kPaZC/TGj8a5KWY
XhxO8WkdMp3+CZBXbqnCEz8JQPPP4edzyl2rYh9dX1KSDGOAgvREk9sHzgrpDpKF5SuC+rJuxjAo
LcTQ2THXQDSuz62D0+X2YVKqT9B3XDOhXp61Ekc9XTrl3LeoYahb4XwgraDeSE4c0lY4By1QBKPB
PKThfFwjhten1pzhdWgaSOBWqrz+8nwErft7HLGqEHIIyRM9xx/PrW9d37EkDfNIKsibFUkcoRw/
6k6GCK9HWz8JCfb63Prqz03sWNi21+3vD395fd1ch3yBdLw++v459VgeMjnzWAcmF5sMUFHdaBZf
xg/g0WCkUSaGWaUA5a8PQ1WogzJ654N4z8+fUQWf/OcmrszDYFBWDRuRViP4CD0trjNgL3q6gQwg
VGxaXO5apr4Z6sMAK21WLtOZWsx0VpDBe/DsSFkRz/184edmIl6IDHWAGalmx0Syo6uaNVe1LLjp
NhHk7xFpDq2CxVU61qWGPogugVx/zyYNxXRPipc98ZnxYRFs7u+ZpeLRusnioQBcaJO6Z37lIl/f
Zgpm6BhZPRYO1ADEwy1q0zkBfyKGuctYigRdtAVUeQIpr+9DABintcllOEzaBaFQj/xgb15r1ISb
IEw0PyP/8JaLnAZSIiHMCBn3+hy1sOHu768X5q83JFNxyGQ3LEOxmMIblvrXG5ICv0kxchZvStbc
csBNv0t3C2DBRya44XeNANbmgBU/J71QDKwDbE7AkTl2c7KP1MAnVO7HK9VQY4giIzHZ0gunppWa
xZ4FLcqEWVZuY1spN5D8y52sPq4bKv78y1hGG0UUt9ehFR2sUJSq/8fNEeewG2uc4HX6NNlm9i3S
EAXizBcCPLqsUeeYVwK6fgxVhNK3gwW4PgXz/MfzGrI2qr70dPLKvDMFsW+1llEeUjF/UHQLWVMY
pwwqS14aaD4WsS526oyHzF2mf3Hn0/6b70PXESjZlq7ZTBF++T5mvUvozhjGLmayec1tW70PR4yD
KRyVDM3N/fpUBBzoVBjN68+nkjJQ9vGEcjIVb2plC/AEM3/u7rQpB6FQWLuWAUfcYVrao1rk6URW
NS/UuT71fgL32m11pot/eok7dLslimHaGfmYbGpwTfTugVO6kciCcxpn8/dHpC6MFSUeaRJkvv7z
NyGI4p+lqormmJpjK7/sASflxiXbjb4rgHU22Vd5gCO1DrWepSIycf6xvT5ppRFhEWizXJvVxZYe
QIQoTs6eETlaO3Tp8OPWzbiUDuDQiQVjPi0HNNtFMmEZxrQy83W01yfMacSsHW7FihBRdUNy4frC
n35mffJPrwe5EwC/K+xNpxXxrkaxttPzbnzP8hTjS6Q9Z7pqnKzbv9hVYlf8sqvglSm6gn5PVvXV
WfQnx0RgzKniDKax4w6ZHFj5ZY+gJEiIlrOvYdQoJQhtdkxvYGFNigaJREF7Er4Kc34AANziLIkJ
rwXnFT/NB/NAJnUFLVon0zD+mhUxylPoTxPhCJwbxtUWgzYnBpOK5KpOrDfbCSF/Z5RCBCVeVe6j
2F7+9JPiExwStQ2m7HdFljxHUWIeonzMCFDmqXVQkC24f793bDGX/vPesVRFpt6gWo5Mqizxqn+9
tFUdOuUhDNCBd0Wy+XljXm+2M9teJFFw53sLF/LKuZ+vPxNFUU63YXiXEwPZuYXhN5w/ER6H2iVZ
hidCaSHLxkl7XjcNhGG+HlX5bt2slMYGhoGKd91Uqnm5ig/CpDg8rU914cf6YfhF/vsPy5Lxzx8G
Qu7HhxELtlzpqt6vnzORESzatUF3UOnhxnbcPsXA8nejw2piqof2SZZ7xIG18prW5ohYYr6Whtk8
rj/at3bqpk1NKrf40TDBSDyrIZJY8UE5li1EfUIvLV7VByDj9ajuvn9QoTp7U3WK2/qzdoU6N8om
5bBuLtNMbrzcB/66qUhDc47wP33/JE2y1Ec64OtrMj3n3d9/686vlw+uHJalaLpsaVjpZO2Xb138
d9Y0hTVxTAVcZBvByTokQjzdSvF7x9KAGhWaY8SaKeJe0uEfKmSw17LFNsHBBF/J7MrnIQpYWjfJ
m0242BHzq+kV0rJ34AKbKmB3xMvkja8ihvXRYLZ0dUmoUBPUeGmQPaKXGO7WAebPeEc7U/cKJYOA
L15g2jncNWLo2upLbNV+jCv1UIv4q4bD6jrW+tGh/AeCmqcqtYyZfOvJzhLPEZNUXGLJgWhijedU
pqOsC4Hoz80a2aDfJ1Xl1cL++92vJ2EJXjcV8Uhu37ul3rHHEtagdfUyDwbyaKWt/K5aHglsKc9D
WetXdEesJrqgeWVB2CCeoiaYTUR+1frwiqh4J1Ds7xR77G1Pe2jXNqSZDQWyRUukHTtisIuIIpVd
AzmOR3ISYzQ8bqySOr84RUfBAKzOkXSfH0MRI3BfD47/82X69/Bbeft+8rf/+R9sfymrGVQ/UoK/
bv7nJf7SoMr/vfsP8bY/fuz/66eeypx/v37QXz6X//7Hr+d/dB9/2dgUdPHn+/5bMz98a/usW38H
/hDxk//bF//xbf2Up7n69s/fvpR90YlPC+Oy+O3HS+KuSgD6n04j8fk/Xrx+5LzvUhYfX8r/8oZv
H233z9+sf9M1x3IcC24mxmwE27/9Y/z24xXZkR1mjbZtWGhCWcaz5uuif/6ma//GlBIEocXqXbNZ
xP/2j7ZEGPz9JVWnsidbuiVbLFd/+39/+F++wZ/f6D+ACN/KuOjaf/7miP/+T5d5VrisZwnTNCgV
OLKuqvJfL/NWhFUyGOaB4+ceyw5mqNO94ZPctkWt7Q/7y4yAGfNO+Gh7CAA3hU9Y+c66W2ayDVpv
nN3TSzioHs3dnbajzkFB4Q39+7HfRrmPsu2NW+SRzOHjGO4N8yj3uLrd9vrSblDO7OlHbuytUsQ+
TpXc3Kv5iwwO0NOqzuU+4QGnzC+DwRXGZSbiETm/hd+sbCisj274yfB7777nV7iHH75x/GyH6mMT
7dCcuOUputdGz5zP/Qm/Ye++9G50lq/qfXaAdX403GFLUeFs7tRd5RvvJ8nP+BDJl1/1fXPMNupn
xIibfv9CosWj5sJE5H/A1mLdIRTUzmS2YQAnrfdheFcveAnd+8BrN8qdiY/NfTnev7w47uUkNkAP
nrNDu/mke8Rxu80ZvLuLP5P4TPeUu7n7tn16Ct3Pk1+dWRxu8gcIkW76UjOltAoPHMpJ3gFe57uI
Fw+FT//Cqij2LT7bcj/F7hP7yqUH5Xc8h9vgC/VxF0GB7X5u3jU/fQD54ZKU4IZ01tCIPCtq8RBT
NdglAPn6cPQtQka1+/rLspMP1b476QmJOS7qXOaqBu87G/fxLfSqXbvvXeVuYY/G4+NShxuj5C9D
P+myEvPTM4i+Q0MD1+smV42ew+zUkoJ1VB8Jh9wh9Hsl5VYhc/rUbsz3af/0JO2VxW93nVt7nR8f
mYn5RBb60QEXx04/ETP4QlVU/6a8Zltlnx6r7bQ1LxIF4+VI3lt83OqGL1m7aCNT6/RfsLMbYAIZ
plJxsTpNe1x4BgOU3ddnnC5ovHgbmbP1MSOO7nF8bjAffxqSrW34NZpr1cXpj+TAqfcQBVzcwjAi
lHFXy75FO3wzDK84bYzs6twnruTj53utLtFZvWiPzXnc9c+mdZM+O5/LRfZlyBuIXGVP44F8TK9A
0e9KtomDoZsuo/+gzYZrYYudEnY1j0VWFdA/2MZnmBqsjKmKRxsd8RYraOWitWQHQrV0+9+LGPuu
qxC4gVD9qf+IEtc4d3ctn1EeRjqEZENFe5pCx+jGjkWeypuCez7S/7y4g3u7nY/8/rUnP3K354RH
1Uo0SvRGODCIRQTf4P5qr/3d/GReEIPvnENgb4EaSRtUVFuJI6rBkSltjC8t77Z9ZedHG0Fh84Jy
S1QihnQKp6Mv9e70xmFW4+97VW7obY13X5pd+Mhfkq0LU8Yddv1evwyaN/im7Rlf+MMcl3Cqbb+9
Yd9zXC9MT8j52Tvc+QY/vGp3cMe3qS9OWVl7Bo6U+qQptJ/5vQKyPr3qzeBCYXnDW3Cf3MLT9FX4
Jb5Jn/vUxfTDRKbVthwfxq4IX+vQU+cnevfKfr4UW93bzpt5Q6pRd1j8u2prnD6jqrlwnsSn5Gt6
pW1F4tFH4cNj/BYU7BJ59Oz3DKGa2+zV91t4cT602GvcIrmpDwASnWeNSo76vsyHzoMhfVHf7XPV
oKqEEta7XwCqLRf7brN41s5+C1zpkp8pyLjVZ/V20B52lqdco9+1q30bPG0zP2rHa32g0rxlLiaH
D1Z6qNxAfxES/l1zraho7xFB+snm4yPaJ43nHGT3MdqXt2Oy0bzXDRgk9zr7G+NejTZfCOr0Q6/9
qp555NJnfis+3jUu3SVSMnfedpveH7fRR+9DyeYZwCOb/0vdmS3HjWTZ9ouQF44ZrwBiZHCeRL7A
SErEPM/4+rs8mFWVUrYpux7bLJstVopJRATgfvycvdeeN/ne9NfNdLrStsK/IhPkqYsD43o98hK8
ZPTBaZx4VDfOdXWAGOnX/CwTWN8KSJxy+TvuDrV0fmUep4AL4p/nk/BzUuP2+MXQ03HkzC6tlwwj
07H/NE2PP+afL/bufBVX/dMi/O6CkYCXP9mbgYVwJE/c43xxmtD8cpPHZHt+pgC90FR6ovVWH88k
5zj+X78hPs5rTu5uBChisjH1mAe88DqHI4xFbDcs2yHgZyyPGF1zq+Agc/yZ21O9ND4itfVqc6tv
ohtz90K6E6+BGO0YDqwX77grA3uHti14098e8Q4d7/39JxD/IdAurAtn+3hV0tdhOOd45pvpZ4eW
XdK+FFc0DJebhLcIM0LQBPpO/l+/UW5tYnNe2VG5fHtXkPP8UL5lhd+5uw7wnu98A+V8NZ3IyCQU
ZvJiOi2vCyrd7ySq2n1gEf5pXIebW0JN6El6+W5JrkeSdGs2NvMl55KV2iNkheCiGp3ruHcD0dM6
rI4WZ5n/vpr8nyvAnwrL3Y9KVlnd/4Uy0dJ/Wya+If74qUqUf/+rShTGH6ZtORjwKOo0YTicy76q
RP4NwxyDWY6c5AioGv+uEnXrD6o3XXU5tAFS1t3/VIm6+YejWhpECAYZtk4z7L+pEvVf+mr891Xs
T7pl2A4wDxVD589VIgKyQiFUHGpEFSGKJzChCGprDjpr2phrc2WAyZqdD5C8hxov5BI/M8XV9FtT
7TwBiFpl8qEOKViBPBDdjIwhlYJLJF5POdEfqxMfKvrJxnEOH0ndophxxO3KDIogPgbPpNGVw5td
IE0+hjelckNWmlsd84fINEg891WuzFU2HI0K++Sqd2lxvYbXC774mrWm3KY6Kd3swcUFZGtroRKp
aU5iahePc7e33Bvo4jMIV+FSWoQRch0FJYDut0yGDSfaWMnBIUK6xc6igJTUU4Z6hKBFfsVubeo3
NcK52cKA17R+kmbBRFKcfHtihVEry+eCQnQZIRlm3ZG+4S5ReAlUsZTErcwUU4utVPHMpGJn76RC
S8ZuRORNyAgb/67V+lmpIE7nihbdD2sFf/Hi1TY95TQINeExFQscm6gZnmt1uneIrTG57jmU5jD7
gibagQkydUi0HTHdEba3Lar4ImpinPyEk4c/BA0I15h4+euB0NxgxN5RR2y+cbqbKgwhEdjcsQHO
+zE0cuYNvnA3mp4FD0gwMgELa+k+cAnypjJvIIimIaQT3PtmjjKQjK0nr1Mxn+aIfTa5ndJnhtF1
Ayp+s9D3d5zHYXnS9ph9ouRVohi6NynaNpzGT4TwIFX7OciBesYl5k39FBCSi2nJq8QT11TqLRWH
xO1xCOcnJDBBIQqLhKoKW6GhQCzq2PNBqMk4CX4ODuWmjdEAJBjd5jTQ0lfuqhaMnlaR1WGg3udG
zcBPKO5NW48bPOzMUv2IlzI3H/J/cU2FQo3iBx/dCFzX0j7Ghl2XlPtJ0fxGeS9WAf/zCZOyr6SE
giUGn94Rbgh55SiZuaycj6Ub0iAm6BF4hWck02Z2AWi5StCk2LlJQaqLvVE5+CZeq+6p6z/Qc7Em
U8/a3BDcXhOEBaZRHuQbX4XyZemxV6oaAlGxMeI7q9splRoo48vMYj4QtFzj9NbUl747El3jKbQX
5Z2L2gCVJDC0jrs2MkmMW3nWCz+ynupU81W2AIVPYgBvUeLGUeuPoUcfQBgwp7TMObjtU4YB2IYh
js2JUAEF9dC0aSy2sgYbBGlGGn1m4sWiYcYKwItkrrCQOao1VOgJYlYUokhqg6qZ2asjf+Jekd8n
Pd/rHzUXa2HT1VT11ChpMJcLOm1up45HDK9BA2bYQt1gyHvFBktBJDwsshS6a3xk2ESOx2Wcfvxl
Ef/zSP3XI7T9c8vsz7XRVDWNYT8tM1vOJP7SRtaZGLvIupj8559d1QZEy9YTn6sOh45bjmY2d31R
ND5xqbwy5wLCBI+aEgjnAGHLr+H6LXziI5y0admlQemwmNTbURfbIaL663F+qwjDOZ4jEAekctOq
+5ojOywIbv8GdTKNt5KzzvIhH7J5Pj8DHSw59SbEReKSS72AWCOgxIPSk/MAOeqTIUsI3Xf55JuE
N3F4ConlzBvYK+qHkb6A6+S3WdaxKfD5th9tc9txMlLSjxCHQcV7TZq7R9vDsyxILXdY0Xxz3v3+
3RU/T3T+/u7+0pAcbCJVK7KgeF4fs/lBZvoU0JwNnlH0Y55KDd43n7pxpaRXi8LWIwEp7cmE1P37
K2HL/LlTIvdAA/3JuVmDqPiXTkk5KoozdTKBoGKz29bipHO3L7FvqAfeONPdNpxgoco5V24fhEvQ
dDdduIkaDWk6OKCNbe0sI8iGXaeCPw3y1tPq26zCBo8R5KM2LxrloCT886zrjM0ST7Xwew8w1P5h
bPlrz4dX4qqayv0qXw3tpV/u2JTZmeowfKan27rvQ5/T4rH81T5Vov0HScXPWpTz58fvAgOka4Zm
MJz6+Xe1InfjeGZYMhlbDm92CA58Oww71PDOexf9w9TCPTeo/zO24PcJCiF4mOTOWIYpftW+TA7y
Qi2MaS+z3qypdrBDHqs422W1QALKEyiWbTZ/aErzTVFw0+j+pLgbZQZ8Rw8nivCiYDRxxJUg737J
oMaS9aWJ4VKu8oCzEyRFT8CeQQnX75HxrBZ7N4kfU4lm4CGfkv471M9DGMPp4OToar7oNHRFrR9R
scuryPP0poNdO9FeMMoPezYDKC4tUq1wvjWGzaq+NWu0aYaPKW592ziAPvJkGUGuKgTv1uuaHbYJ
/mF7RUgT4no5jYV+iJaQRNwUGSkBsdgOWzoK7cAszroB1B3qTPqUl8IQ4CWVfc8zvzQfKdms0o3C
NXKneGlIiIF9ow0UMuMUyJ034bLl9qAhlZ3o9E04OeXOJ19tND1oWeKFT+rARgtqKzNaX+4nLHmy
agBjBuWeh4M82txMPbnQt2F7HN5t+ksWEa2xFYzL8whOghhv3OgaDKudxuZnKCkerJmkgu+7vH/u
GlI3t9FY4zLm9AkarmaTgPpPU2TbjjyIHUpWPMRjRvdn/WFkJPSNRAXRIYE6gCXPE9mrfF1yQymq
55Wpj91crsS6OFSQIHcHhQ9VvDgY9+Q1N+x5eIJ5ndlubBIOtQNBHFZMdE2Gb9454rcIsAEHRapJ
wJoPtLjUz9vkMCte00dYeIpns2n3Qp8uq+mAXShQdVLlOudqMZS9ZTcgTeHL0XUdXnUMfgK/Xp4R
Cy7NKxHFom37GAnmam8kqTeLDGfCAs4i36XVuNGjhnd4p5rDbi1OBG7j3lOo3FgeNf7r6Bix5+0q
8oKKI9sl1NjzvrxhMuV32VtHlFJJARtaTyIEuVT9GHgVIdWmxYQTn4LcrvUppcYhtTDLdkrZ7ice
GrkjmcVHNkpwDBnouS/SfrcUNRmOp6q+bbBBDRRCKKkCI40eshJdJSp+Jw3SKDr0dfQA3N/HV+1p
ytMygN5EdCTmE0FnwWiOl31EbYCYZew+Juddo7oWoAM682Q7p4U2WkJZ67zr9ExK8VBi7Je/waGm
5savuLh5PLrFtuoWeS+3E9Wsyo4VZQFzdBiL/DDob9aBkZlcFM8bxdB2Q9rvrWba6suzLEWoblzE
5vKphKHhreBbarY8vbnnDoBCs0fWTyMDhIeHzBaTLbVGrHEg0A4xlmSTx4n1wqY/SllUSQIMu9Vg
InxnEVTdfTs1+6JoMbTAheEpa7ldFllVzw9F/y4PEUgqz2eMFq+orX1kuXa+ipLU+Hr8CFVlk5F0
oBe3Q/chi6gJuIu2dfg1BlV47MaB5JjFdrxBqLvp1tcswaaicAtbEtWkEh/uGcODNVdBWdCwqD/K
7rnO6r2GN1Wng1XSs3Bnpm3iYNXJDZSPncXrGRUakonXuZtRSBMFPXfgoYhW/bYL9415j+HUS4an
ornaponw5L+VJwtEhAStwjGB6D+OSAFHTy5UM32q88GCu0EeHVx2USIF9gZ+v9KhmOsUz9BuTXzb
tqUwOv6uhONGfHNzHsL+NpnhjrJI2+/yPdcx1YTZB7zVg02d6U5wJyeKbJkRxomK8Odr2+Y81yxs
RiRT43zP4Znm2W6YG7+JCDAbOLGIYaOGiGoRc4AO4yZ4DYfXCgwi+UGWPPa2r6RQ+iMt4jQu9nys
5Po+DemjKD+T0qTOrzyTYF+0ZkHNNaioR/MwQAPCupH4+K+DXup6oAQEtvCJLUA8T+O+qDdKb+xm
EqioIKv4mK+Dr8+J39TlTd0nPsjmDZBtyh4T72fmi34N3DneROq+E7dNdgzjfZ0/uLDN43dj3dj6
LgxfE/MjSZADPvRUxPKzhvmxs+5JU/EG4/NfF1tltO77OwC82ZRDy2RMYCtbpwLAzXGy1XZNnvoT
7FmT6CGDfDF9nBj8B62+BGGZMiZVto3cdDF/iE81k3pCf7Bar0Fwmk9bqgwNVjcdPM1+LgevFfiO
enrenUVT9X3krU2ghjywskYVV6ZlW7b7ncUi/CNmBEF2rho9IPP2iw49bsdJqoAn/ljpD3P6prA8
swOEPD4cVvtTBprZrCqvJV6rscFEPTQyco7hTJCMewiVmTi66xUskIUVsIOLkAfyI1sHuoh9RX8W
rR0qJmgaCFidkwu0WOWtWLf29OaaRMgmBNJoWzOu2fRGP4tIah5ML1XEsaQNaJM4rQ8b3LOPStRc
rzNS5FUD5krVJ6C5qMO2bxjALMSUAUhrh3gj+x0N3cfM5BU0iLB09yEDP4lIBRwndxR9dqPkQWL5
Ewi/3ZSstPwVRCNx5phpY7zJ+wrzQaok/uCcWjYEu2Vo0lqQHj7VOkBOGYU7wEF+RoSiliqbDmED
5BdWVFR4xcWs4C1PJ5bb0YvWngyWfbg+m9pDqQE64vXzHBjji609LjW9xiHxQbRYEbzlcTMbQFPR
05M35uN29K1w8F2t9DSgYANkJA0piGkCPcCpAuoycDKc966BSMTYajN9GRZJqDd98dyiLZ4J7tKA
f4cKu8PA3YWEdKpGgmhZqqgbDdHjJmW2QDkpZ1ciJ9EMzBlH0Ya5eVx0h0LLNzqeQWV6GObPgR6I
mn8DfITdCYQ9t3fEethln2L9VlR7XX8Af+8NA8m7ysPUpoSCfuraCIkpgmukbHLicjKIBZ35KW8U
jbVJhJ/z9DDpMAhIfV9wOdndTm1Sv7I+V6yn8i2pWefaGWMdf7aWeLO3LB3o2ydkYh+jGWTV15L5
quGCzgMBKdCR5+K1xLwZ4tVZWzCBFEfFGG5SGXovCXu6vBiUpWu4gV1Bpwp1CCYP9DoAjLhgoFTE
9HmI9T1Nw7sVx+e/jxeOE3DqEwvrGTxtNl35nCkqmKheNShNue3iZIMDjgcgIo5n8PPM2E+kDixY
OIAY400q9gqrQwynsae3PDC5o3qUi4RiA6AQpwbNvTkbXiuXd3dgNjfvkL3fFpzd5V9zAa0nDv4j
HPpqCZoLysBg8pipFGGEvK1tdGd0+dayytcF/7wIKY37rdl8LuZ0CRjBT2geEM21dQyNJYDNAqCJ
217nmCbkaV/H6EuNMocFj0S2yemrrajWy444yJXS14wvikz3h6LdiPHSjdOnMVq2SbpdCR0e2uiw
JipMhpBVfdqkoFRkv6M3CT2hHuvWOytzibggay6i40R/LzGeuiLdyqJXtg07or9U6ry+uo1q/oYh
dlMd7nXEdbLwzBAkE6W5lW2fMku2Bbu5DjoxVxii6NQZCUMW8dZKcjnDC7iN+5iiki2baGOIItOD
tV5wO6j23pzgc8ke5NwfIeb5HVo1/P04YsSu7IM8hD9n8ThC4+iJIG4udO7pZfpAP29ohzHnM4i/
oz872JBIXEaRGX2fzlJP1vgEVuvKLWJCG1JsEav3fbU/uoipEF1CWWTlSrjv12yH/v0aXf/VxExy
7ZtdHKVPukahEytBUSZ35yP4fyVA+V+MDP53GpX/S4MFmxP8//uXzONv+pOrqp3elp8mC/IHviYL
uvhDZbBgETcnEMUK69+TBeMPW0O0DPxd1+BGq0L792TBFgwdwEi7aGg1w1KlTOxP/Ylp/4GcxQHs
/S9tyn8zWfibXBWbBdY/KMuqoVv8Ltlc+0vzLM/NjAgfssPs0dAHzt3xeOgzZu7D4LoHQAzvNlbE
C4cgj0M/0GFuJ9hKCKL8nHTYQ1xSgqmmMcHOSpKLSV9+mFhKiPRxsIiabEIOJ0U3SwnRmyNn2E+1
dT8ts9jkVto/WBPMXdvmOGtucnsiOCUpOAZa+gF3pbG10jJCod+H4ym2gfY36Or3hkhMYID4HZ10
dnaWCisXlFqtXROxswO1OeHlhN3+l0/0f+gyQk3/qf1k8R5ZOu1FC2EQTjbh/NK0sUxRAcBVWT6G
miCVVOHXFsNbBMxo8wWBliRo1c5NQla1b6BF7X2ivsQj9tRAZLCZ1DBhMlDxpHYLChqn6G9Tl4Gp
ps6+XsblS+oYyxace3zoLHtTdfVwG4v+3s6a5D2Do0p9buz1xphv0hBAcHKOIir78q7Ere+a8M7O
CabtgIjWUqrbLu84Eup2d6vlrrOLM4ajkbqKyyYV2AuU9XaySDIsGgdWqt1WV0Y2UzEu6h2ISBaR
sj0aY7rcGFpNcEkxQdeXXzi3gniLtdfQbJZD0dUzbX84/+Xc6ztos19AInfVqcqXqQxaxf2Y1BYc
x9TWN22dwiG1vn8BHGXse66Pw11rG9ROzUBGSO4c5Qm7STtkfTko0RYDHibTYK2VtbsyEyfz/5Pd
FGXqBV5iWn9L2R6WPuEmcN35ZiK0JlzZ5IWudHfnL1nBG51KbmQFFPQ0DxEYrPO9CXv9ue+zOqC1
NWxTkFCPbG8eVvXCC5XEvdRKDbcyXpILx+XU59omYB/drA+9cFaJomV8cH4Lo57DV69YJ5EQLAT0
XwVEiBeyLzi6NqDy9tCam30dO9keO6KGNw4NF6BrkzjWkKMBmNx9UYecwN3MGQBIoptUJmKN9Bof
d2Vfdu5iXxL57tPL0q54rZyhBuiOZ8C9ilSoGtI7UrZRakwGTvUQ3poS9WJbTuAzGDF+w2eyddrI
onlsVBerG0ELlN82Rv3994+N9XP78eupwQhn0mhyDZ6dX9qPS7OAkBld1hd1uI0Ge+ixxJQvM4ve
1siQr3IIKjcExVGtyG/Pbs1ZB6VanTkCem1Zp26ZrNOsLlDSsbl4IhqUq7LVdY8Ap1SmvA4QE/qd
YdbVTdGptW+5MsFkKdU9GVvx/ZRZ8ZVKGKM20C6oMcjoRemb7bJu+pH5wJqsj25GWgcpgMVD1xaD
b9VWHnqzSZMfbfc3zBfznrMfU53i6/YelQpVjaMtpB8Z3Y1bE6y79tojFt+LxlyGi9HV2oPaFk9h
khlXkwsaYlT1R22dLboAwjlls+I8E0QxCvsRza2HSZbE6Radbreq9UujjBywFRCly7je9Joe/sOS
Zv7qtXMxchqaawjLYW9Chvjz2p9x1jFDo1MpjetmM0uSQM9O4XXqIQKFc+3gutt2pV5fTya1aZq2
j1OqQok8Y9aryf3g4D54gFPqgIY2QcMl6QhBRIvKS6LxOMlkhtokzCzTjXTrjk69kdvaXlWs6Vti
q3sTRfImLbJ21+Wmfjonwa0yHE7UCpO+cRgDQUvhQo42tNHSHtcZxEYpjPu2dudvVWgdMQm7cuxZ
v/SjwZMd90I/LJxK/AgpdMCKvSnz6V5kWLdNdWxvyc75U5j7ky73ryMoce7Y/6frzW2uWmzXJM+h
1kcP8GuX3R50vQirWgsKd3yFxNbqgbbTGPvodYdKWkJX5rZNr+EKenbGokIXpNg6cdKdYuKGDzMA
dzJM9Edr4XSCU3a4EPL1nr8lugpfQ70Ux1qGW3QUmVvy6zgrG+bNeTtwYd4YZIEjkbQQrhPFs12r
6puWdaR6MUcfEuIRYjEiuWv79caBfE8PohkO5592VCjJJU2GJ53079EoOYuEkPONJKHL3avpwRlr
2ENF+2ABdPIWjRCkr3e7KOJ8c0bhO6E4pglsLNzcM6Z2Nb5XBxs2CBLKodFjZPtwr80sY6sxQh3U
5Fp8tMqwC8d6eM71t3pti0uHpsSpUmdmqOl7suB/pt3GKV72hE2tqK4Aft7NbcSAtTBOU22q90ah
nByZq0caweX5iwKG92uZX7b4h4fHycXacl6n87Lqt5ZcRXu5iq4mTIUZbYA71y8GU91zRkkbxaQ+
x/V+LlOUFvJzMEAuHBwBrKh3Zwm/oDwP6fJAyfwsV+5VAUI+aOTnnA60wYDrgHBt4/uoKS+dPLH9
ehzKy1JU6y4f7jQKvP1ap9Om7RR6UalbBMw3FULHY3WbTo12GmZbOwyRFGYotCh/vywLIZ/tn29Y
m/tVtdBEYzHBa/Dzs09KmjuPwKTBo5TmJfL4CiZ53F0A36iecxiRMdufcIx/P1YAW7chi9cl228T
nNfq85e1i7ULAVZ106rLIhGqT0Nrp6ccJj+S/tJ4pLWw9D9muGwTDeUS24IWYcoSSXwZOqHFKYh0
e59ULxtujuJ4pMsggqwzJ7wQIbCac00zstZ04jTK2tCO21sRr+5Np01YWvsILVw7Nofzt2AF50MU
0zKO2AgDrObh4QuonkA6OJ5vkFBuJSEx5S8Ut8qpzptqP7hOu6/DliJ4ZIgMW45suWoULEAr7SSO
zcFAMMBGyKc0YeDg1NXGyWq5+Wdl9pXHXrm9Ri5Lix+PAE+as3hLtmfi4IIq71yzwBFVTwq6XUzW
ubqbhX6VZXP0NLdIaKHDEfaatPFTZYmraCR0uidOjZsrCyoHHk7FIqms1Ab1UEI6Wjo3iBYLhQSe
ppirivQBtD+B3jSM3Oso62CfGMt8053XxrovowvRLuFDaJJ0UqSwuwnMSupkEwOZuBrayt0zM5Fm
eUJqDPX+97ed8fPgk2VSqDbOeMcyXAfj5q/2QEOjUGuNOQysQqCz1qtqay+AEc9rnQJy++vbcyKO
rXFBebY/21gBQNhQv5q30LHpV39ZW5OaP1JzJqd4zRIYDQWCW/SnsB+k7OhMnG2JOV6VHEOI/Baq
DOVm3ygEU703ZZ5cinDk87YJ4MIlBfCG3kSrE5AA32pu+ztnzB/HmnambhOH1nZEXGptrpbbEHo1
LZcCWl0NjSpx4nynyhI6XAfxT5PvX0bfsorCnmCdfUEORZQjq6y/nNI6sSyz08d49TGnQNaorkzo
+YGpMoWPqlamLTKNkrmOpCFzQxrj7TmdM24Ym6D9UmUKSLIZu7C/rbKCJHD7G+wI+tmDUe5mo1qh
ORgLpeXV+b0f46a+qWHdaYSQ7yKXAZvIGtJ1khIuapodMlx4HqzdPzfdtuudQF0iOrYNYwHuquJg
c9jc1tnC9teadwlHYyQncofWU9jrZqx111q4kmYsQlSerhNoRlPsQiqSIycnbFD1vs4qBvlz/dF3
FseO808zCdkYTc98UI/XcZ+Z60nPCzL5Qhq+/cgWl1oL8WlRfV32RnFr3Ca4bPUIZMZEoNC3GpKK
t1SdLgcb2uCLqLB8LdLDOyWyPrupKT7UePEVujd269D7rvTHOhU5hkqCYIqchrmSjt1txlh2X87a
pisiilPXOWGgDE9KXV6mbZrc2+VM8wtdkdzEFoDOuOQlglQ+/uftuFSLW7tJiKJeWH0qhTqcTajG
4ugXhsOMka1ezXqQem5BaSUW87IwRsY/+bR8izW6dopL2neHuifqa4DLrsomU6B3beB9V5aV+VVi
llshSFmzsXNe0i5G9MR7TcgmMeczgki/WQEMqIWm3Zy/6MiOsOg6VMv/+p9ijRaZM+rZnkwh/euv
cfIet0ZDRmlqWTjdu/FHhHvr0mkMsY3ncvYydVzh1c+e7cTx1qjr5dvQlxdtpYcPMC67PSwJmpPN
EmBaT+5FshDPNOQDipzNeTeOzWU9MLpyvZ6q5KHvKwwQl+e1tJIrmkb/ZG8sVSy8iOiHAEYljjOL
RCxZdTo0joMWsd6G02S7d4G8eVq3Gn5jqcamaTP3GKZ8+gSr7nD7Ix1L9YoDHbjRegmZpBEm8ZAl
9s1c59a+Uct030wts60q+WEXM8itZSJ7fA6BR/T6MZRBfMlI0kFnw/DuZptcHtO50mfZAQ3X8CKs
rG4/GkDlQXBcrMbrmaYbQoO9WfrlzQkXJ5hiuPttNYa8TXzRlzbbUxUQ8DHdqjAXDwMB4VLHhvY6
yXv0ZjPN1bToqh2PU/SupPPjqi/Ju0uFS526vDg25M0SjhCRSqgt5W87/97zF42OSk3wwe6rNJrG
UjmQWXzQGQhf1Qmx9dJJfxXmdUXbempeLLBAgRqRpxmNSnS0tci4rmhue9lj00vcGlPexbMl7ljX
lN354ETuxQ+Tn/Y1Ay05+N4jgQOL6VH5u8QtlQvg3uYYaXN96lyA7rHSGYFrKejztPxRvqIxtEey
a6I3NcqS9zYdL5W4no68s+9T7FjbWgbAKu6CyNwkRKYQXXmjrhrS7ZxHyZzEtjLgPhSFvjKFihkB
zVp8/IrL7nUCQUrbiC71wqFYP/cGSrPvtsoCLN1mOz72g+CDM+JnUACOB0KOQUxdPIDPRKoIs227
mDn2f7UFbNO34b5KAKuE9P4PhQvLaC8mTj0lIhO07bVK515H/y7oF59jRA09qhtoVZjEa/M94YGh
Bqi3aqQ1zBsw8OGwnE76Gm7LupzAR4/zRl3vCpJF/EVL7UuNtAqgFvzJHt0DTL/0SOH3TXBK2Bip
7pxSzbqbiQy4H0tcK0rRdnvK8fIf0EDO3w6T7OYY2aAxOBjgrV/N3FHvRspU12PQUVRfaJnNkG8U
mpS5fHTD8jBPsXt53ueLJyOdsFLMo3m72treqS31Js40w89n9agrTfxkqGt0MBTYmaNbMdFpkTkP
DpkpvZ0mO9e2pzvg49NdA2suCUfn5vxdujjFYVRR8evx09kMfQabnP9kRg3n3Ix5MDcNzoSVZE5E
IisKpa+9qEOJucliHsN5MlZEdanokUvQJ7ocScS6cJ3hkNVxdVdKfFA9azfdML+ZDnLRiXP2JXmr
6yESVTC2jbuDdYm3BckJgTjlzdxbAYQwcfH1OS0OWi+3f3NXrbuz+9dRXUJogZ1yFVXGRwne/sJV
oZ/42VKQTZIlR2Q/2fVQq0/n/5yp5723NAkbs1sdllFrbghfyp9+X6xpsjXz0xFBFwada8hkLjKu
vwUa2qlix1ljm18V5GSvJgciegQLxwTOZ3bY/FiTOw5TxqdpFE8Q429J9d6ZXd3dspxOJxOlpE4r
lygn6Oi6eb90OhKPbLpOmTUee2t9X3JHPdE84yDUNlS1EYCu378Mqc//6WXYFJu6qrNpEdBINPAv
Jx1GyCQH11q81Yyh2nWuWhHea8S4txqkrKhCAHQTYEFYS87iBZ7p0kbgNWK1qgkpcSHzHM/lDSxh
y1dzZsKuDoC6yeo7MTfuQxra36xaDeFT8O/KeLkKs2WXIyZ1k7V/7VL8MUtTMdu1cT3VvZb56ZCw
HdrKnhDOFT4O2LDzsjXNCQ7IEd7/OTQoVchSDjvc2HPWONYRJ7N1T6DoyVnGGAppNhxGMVDYxFYY
X2UwPtnjBmXXyWPoompoeqP0FtTocPFVO32l0hnjqB3TlQLOiFPt0rYz4+AKpSCl17wIRTIeyjSd
dlOoPhgYRqe1/i4mw73QneorGdpMrvTwpo/iZK9V6oVhrurWtFCsch425TpH7fBY3CuVgWdGiceb
xaSMgUiFQLg174WIy11tVB1c8ujz95+2kKbdnz5uFImCjxmFpa1h3/214UgL01UzSI2kwS/TxToR
tCA0SKxdn/tFWj+NSmh97w39aCtpEWSgF0cvnYBAjNFcXZ1ra3p/DHMb5NZk9Ny2Vg24J3VZX+WE
xExe9XPV4VSZfUor8hGG8K7m0LovJozhngVsOOw0fK2iciFGGKS9RHG2dcqxg92FB8jpElSli8iR
MlpMNLSFgbiaE4SSyjyv85eJdgg8HRnfxx167vvo9NFh7ZMuDSoO2ZBdXOuxqj120/yQ2FCMHJ30
JVsFu93APkPT2iKhkedYNQrFBqh7seWzTg+2BZuf1Yu4Nneqdq4OYS4xwoevYzJc0AdO0/gP0X3t
p97urg3oqX5hLnkclNMcoTDgMmf4iYCPFn2XyG+NOSLTwV4oqlqr/166eu6tbRxdnvsnufw2E/q1
rZTQM3Kre2w1NTiXCJ2I+oPZS7uXbKVTmwZWqSoaGB5nOdZZfuNESHzxV08okEyUarpZMV9u6hdh
DxSJ5YAUoRKcWATRjfFoXsZr+XQuoAc8Cdtzd/Dr3hfWqB9G/FRuaHBUAHULPjSM3xM7fx7WpT9G
Mvo81Z9/f1vq59vup8UUh7epW+AXBGAzTc76/nqCq3oyEOdRFBu9L1A5VHb0OhYhDTuOm17VahDk
deSSujHh9wUarMKMmU6gDhDiEIQSGJMyHAerTK61DJYr79YQ9zl3iJXvURPXz/NMV3Fa5+G4KsP2
vFCfv4hKcDwUZouIk8F54jaejuLgo8eBS16L9ZxOSbqpCF4kJXH9Sgmm8NBvvw5rkYIc2lxXfUsM
c7K3nabCxXBXEL7zosOe5jIlaLMXClVcTxtH7nfqiDWlcdwTSUmPVt6FuzMT80zH5CBYbfQmPxBM
6vdORA5mxmHMImhgLE2yBmmJQn6oyIzLIcPak+kxliMLKGP5pc1qX52/rARgbqa6GnwtUywC79ZU
3829s1nLgXwF9e1c1XXxGF2C73yUKEYlR7dEpm38kKXdTaisr1+fxUpz/DGC41Bx5MwJF4hhVv2g
0HkUeapeObVN6awicVHWfny0dAP7fYYarsQEk/nuvPAxDP3H13GSiDHE6YJo3yWt19M4Q2F2nOJ1
dvCSOKQcbkXYw0NeBMbSQsA6pazzyLHQH+f0/xN2ZtttI2mzfSKshTmBW86jKEqyZfsGyyNmIDEk
pqf/N0D3qW7XWVU3bA3VskSCicz4Ina8jXXQPzm9/QO6vnaY6src+Rr6yKAH+kpR7vqtHNhKgON4
omB52ChXfQXV693tdJpurhCQb6VrHBTX+WxmtSc2fIzS9EDbDaX40PeW+/GxyzUyc3zNnfKaiJCZ
SqSwZpj46JpCmce2NzBrOcrj1jLcusTjlDK/sGywtxWtOavONIvDMu/gbaw22iCxt2XxzbDbcosP
Hdxxbj7HMGWvmoMJX/aEoTPHZnBa+Q2yfD0ZFzT8H2Yy5G9ZiDs/nHu+y7ydMDO4n7LKyM6u02fn
5R8I4q44iBwTlgsr9UzFIGdNnb4E2QxvmR1eWldGXwHXEMHyGuvsxclH2pSsJ+7J78uzu3zGi/BJ
xiUIXfohV0KDdA9nVQDEbwApJrk6aklMXtj2489hH38RJeONyNM+ur0W7EZziHaQQrSPaOcwpcMK
5wkzJCkyD2BDY5+LIERNUfqlnQX3uODLbs2CDeQ5OFa642Fvc/TPLB+f4CmLe0oAtXHMFsB631xt
sGk+drDJMXYYvDn0M+r98VhTlZo+FzQcfRP9Srlx/K3x0AIoberOk5sM2wA8dbCTNbSFQVjWM0EC
FAI5gj+aP/XIa6zpcij2dZyfytJyf6RD9C6MSX20hHS31HYMzIHAL628QVzGWcrSU89aaU3R7B4i
RkqNU5Gto46JzNJPA+X090fL10QicaMtOxIrn6NpsaR/0A0a6osMhcF43qs4BfPN5bycT5F5eNxV
7NZAi0w7YrOluSEcuLSe/TXtbFpazR7v1iTWzsxF14tSY9bBfc6P1QGwcG3OAi7KUCHJ9OfsXi/L
R3WF21FLyfZTiOFs2cg1e0uE8j3g+V0llkVqhcd1sZxMRZFeH08EZRwvEh473oiSqaOlr3vlDghP
X8IgC87gpE9MgEVwHlVPCGh+DwMDRwhzSmgR8605Qb/gPBHpe8/U2mdTZTy/hBoJVrPlPgT58Djv
M3/Dp+l4xXePS9LJuxzHMSrfMo5Aein2jzftNFKN0PZWeO5V8ZKY2gD8TF1BWYPaMclMiJRaD9ro
1nmVEsbsDf1o0nT7W053Ri5IskZEdmKQEN1cBm/17ZdFeXIZ921C2yFiSRclVevM12ah5Z/vhPa8
3f7jRmgxY7ZYKsD26X8aTtJhVGXcAVLIArcktudXdye0emzHvgWdBwo5G+btQHMnlqmooDCNV8eE
cMv+pbnY116G733n8AaYgk/CSaodx+/2OH/mGdCno5Dqv0nP0O6qNkP5yFySdKwLZa1KZg8KyVQq
Obv5VH6itR27WDC8RkpE36Yxe7EibsiarT5pnQczpZzsVVZTHkcHbX0SXnn/5+fjb0NYtgXA8hyB
MM45BdfP/24M2AI0ZlGF3RbhY67Icf3H/TmUxlaJuPqsGSBKbV3XTrabtTs/oe4PaAh3kyHChyqq
7BYXYUbxGh+xAnI3yoGDLd9YvkbYVG1lplmwmSCTLjdGTyL7VUV9zq1fKYsxe9IovUZOxJh3iI3N
MBtKQ2NOixQkZQLmwtvHGaKP6ZVsJ6C+HR6DXQ2De/d4E+cNAQT6KH0IyohsscZgH7uysyW6fFAz
zi0a8YDHZlo8V9RTPHS+f346rT8vL2bahjFPtkyCVcS5/zjthZ1F3bqq7TUH+3ITOYpDqzvmazfM
95lZBs8deIKujas9jNWG4eN/DluzQz5o/fa+3G+SttO/QSqnz3O+R+oVCGcD9uA1yE0bmmH+xJjk
FGeJdXGBTjHwA8moFbvY7Jub57cXb1DesRqC6V8md+JPnYUdrtAZo5BqZBBg/wnITR1KdSkkSnaP
o4vIUv3GPbSghRNLRdOFJUL5fx6CFpREGXyVRh9cnM4WbwabMXr/zGQDWk98sv1WAsYnOyWKdpSk
Vj8MHdXOuqY15x6yEtZszp9dwqZCA5mGZx4QL6m25AACF97sDOclkBSfxrrGdBT51xSb5WHytKdF
CFhOLhV1BlrBidiM7MpbS5NahgAeMbPiVBxN6YGySw+2HpY3yix7RioEdPsiQ/g362mnDW4EfV6Z
p9mMO3+SKM9fY7ChxSavr2GW+hfIyM1LH0DqJPEJ3IJKCKzM4vLYxkKQJ/6mk67D0v7dHIeCkgmS
ALVJM/XKavL06Z8vRNP88yDKrMudXyPqo2eykzXrEv81swFaX2gCd+1GpTaBCI7kroeiBPK9oIBA
dw69QYjLHVXyzG3itsxdxjlK8fuE0Ba49+dtBG9i78C/cvlrdpCyh9nn85nKKfCUTJwzPUN/W+Q1
J1u3xUr4u0JUzp1LvX1hb0AMaTmbIfcQy4hFfbey2NlSR/e+nBAsX1U4rvJzkVXxIbYxjsmqbF/c
NrY3dIBGFw4p4UyHZXeNVajNNaaKRQwpwyPMoSIIe6M2vTSB76/10b93jWl9yPIapofpMUYW0nSZ
b1bZSp9vlFSxxlfqvjDX0NalUWBEWbrxEkzuU+Jg7IEY/j3SABwNkjqU5VcvnbqHd2VvH/vIZUow
NJVch8OvMIn8j9MAn+OxSmlhH87+kfo09g7ZYy0ic01gZN7JNi6jM+GHcosR4/dueMwamFOz6i7n
B5HQWt840jzY0qQ8NU5uhhHrGJiKZxP38nudySeBJ8A+EsUJj8spe8yy7mwl00s8xMOLVUcH0UbR
dXmo8v7wOF7PP2v5EVqsFRC3GCqkdfGENwY2juNvUYTEE0xv3d3TsmTsdXuS+7AT+lUvRspPXOYS
EEy3nkeIxVt2iboocCrpBP3oGuaej/Nk9izgAXY3hZGf2nTC3wGP3FmVfniuzJ7Ac91BggjM6KaN
XXk24o+LNoNkQIfXsg0E0kp7xzzYWHomMtBMDKJRjubBPe1+JvfS3Nm2dVVeXbsi2zSNfUN6s483
YZLvoxShxZj6b3pPFL/tFEMrMuKOPprPMvHdXRoHcv9YxVInfHuoJ1xDHT4Dj1PqPCEU8SVI4XHW
TLIY6lGftRwwbagH28yvPrL9umU2KcyiZj4Sa/398T7qbWJjSV9fwj6JtsEgxM6a6Et0415wGLWm
02NdWC6icEBUxjPJaVyv+h/UKXq7USPxUovOerdCclc0uZQZ7g9GzgQthYtVRMPEhBm1qncmbOaD
RXEo1YBxu13qGIGcM4VMBbcGkTEKcYpo04z1eyepYFiKg63R+Ei62nsyndb64PBZakiKfwcnoFvc
aIu1wC9/Xh502zPA+4/l/p9Xqb8Nln0byJ1ls//AiOxaS7b+vxYpBTlXMu7Ba5VQJQx4BHpc9Ium
D7WTUnjbmIjbmRYvyqCmNCDkHnQ3gBWYIsdU47KsgZd5w/iJY3u+1fzSOyyfmrbYRRyrt1RxMsgS
5jWyaYecR8g5CtBTTfbaC3V8xbJ3aLSJyjdSjPQgWxSbFb63ZtrenaN03Jl11T5DXMXH4DbtSxYS
xCeoWf2LSuzY/5/leuZHI9AwmHbtxcj4X8+Ex0G3cPxOwBGmcM2apypxpelbMZDtiVynuob1Tnk9
JhZKLD67BUSzPAVt7NbepoljZmmmGfA+VhnvQYvO0drjUgnK1l31TY9CMbTOkaPT5qGYmH7w86Eo
JtwaX0HS0P1FZPQ1LGOx50WxDpNewpku/efczi9Mn0w8rQNe0IiITS2+0Mk0HMu4lbcxCitccU2z
6YIUq+mg0Oxa4ZxCCzzSclcwQm6h2hQ8L++P+TO78f1nus+HiL54R5MN9b3uy18KpCHFj6SgeYwh
FrNOcjGfl3eLFfXPmGW861B27n4xaw+sepvlz1+ekeUhAgya08+x9VQVrxM9nb4o91PhdPJsuBXH
6vkZhuIprhqa6KmvPdzj1acKz9odci/Fd3nm0CjetK9T+iUtI5hlgf6yPOQO5boBwOB9V1bcNFjZ
dVXHt8wf71zv5nnwFPfWsaFRlCXfoe+KnR+y+DdFw9muS5idcgam+TjXoQAWDn4Yp3z1vUy+WnYH
RMvPwvPyNaPJINVF0bRavqvwEaxiMMBrrUw+FqqiuB6QtHvSJbEO5WWIinFl+AyWtc9hWM+L1n/m
+A8TAiqb2qlcYnHyauJpNdm0WVpxJ3ni4npaHHnEndXNKv0n3QfZKwqkcr9ojr0KYHdQmfO8nMwe
GwUQ6NOtEjnnJSoknxV1EAd/Km+9nCOx3XSn7bW5UWXW3RZfdEy90laOJeEjQbt7FFnRMwH63w8p
Nr6qmuKLM+acSJN0OKRD3typy86B0bHoz/6niD61jeN45WG5uMAHfa01cHpJ7r/gBiQp2paXGnjS
h0bhNQ591ABJCdJZIwQwz+BDSse5FWvGx8U82NIquJ49GwSfEvfs8tSfOXP//mj5Wis6bRfFxvvj
m411Gmj82egmePlw3nWPSYt8Mw68PpNhv2TO9+X8qAd1diq7hE4bPzhMPhkdmtSepPvNC2gj6qCw
3iJ39oP0TdLRAIRKPjX0jjs+XGkMVi2vpep2bc5sD00o3cggLecOz+h1tN4ljL6++lhOnbg+nPle
+JokkSC2w/0PzmU219kEzg8h27mYlS7qeYiGYcjbOV2uTpwvFD9zNp75WfRVypAA4XxGwn4fYpvu
f6rJhJWHH1EB+35rMn3rRdK6x1n5vEySmMR1u9wT06ZWXfdUU3jwRFHXyXcx6+PP4Evz120bgBpa
eXJu3R4c41QYmxE5o3ca87kdBiw7oVZvpAM3aDFC95UccTA7xOm0vjg+JIhGRiObiYYJUwfaAEkb
Bl3jOG/Sz8g8sStUbe0TMERDiCg53QjR3RdrOks6WcrAj3dJqie0whHbXnbty0eFF5lA3XkrN1XE
VhGGcbfWvQSjzzRpJocWLJWTPg1bVkQBKAjYzgcv1O6y/G7NzvGlnHt5MGlcPqm2Wi1FqsvvihfR
MMd+XgPqexCBjdZFs0vhdw+2zH/MH5SBrA9wvVHnEyCxnI4DtR3KNt8MrWqZbJV3nIDBvbCHeG8U
PdyK0gvutV9o91YSh+X/U8e6SfF2P529rKp2oUatLm8huR7zeGTVrM0LavUxmQRtHwRGgUjaycFL
nJfFbzDNhV+p11QrW8+Ba/q9e5x/tYBmg/XSAvHXQ+Rg4XM1We+Wr3Wpsacz9GINFkAtNxi2+A/H
T1nozv1cTXKrjcp9Nd3h2DE0fxrdIVijHg/X4nNv6dO6y+L0NIZOdfIZxO7N1AieHe9bMuugIT6x
CqHw8RH1qvGY5swGiT+OVYIkUbfNkQ7PaW7k/T1yUmLaS5PQadYUNNVhzXUtq1k/9sCLGLFYeZwp
szgIAchwHJ6l2azvR7QPY2OJ1kVXkK+YPDpRfV6VzBXps3ApwKAd1X6yy+xkT3G4683MvKUsuFhB
kwhoi7wnfWe/EMfTRwMurqlxhKmpdpyNOK70g/PyUTkGpJgWTbrvyVQuO5M8xj/J+oRqD7miEQ7Q
cRURYR7oYSy79LVkLL4TjgCyGOPi4HzMIMITxKAmiczojL74UFkqvDCfwZnVu0tgyN+VdS2PFDTN
WV2HJtGBXp7l6mdz9dqK3k6vuhZap7Yw9hRJ2ffB4scB8I6PcVJ3J7vs3ypslTeTMp/z43n0laa2
STSSN5Sdvc2VZzADK7M9BqDoMOryvpS6OZVzpbnvzZ4v3+Uh55odw6a7mPOXug7bt2mF3a4mqBEl
GCseozhHDfyY/+cy6UFqAKkaSNkyFRCVraI1+gHgVMN4KlT5za7Qe1auLplnL9PCNMOF9rDC1mLu
PltU6pxK6NOikBshFo9MMtiTj+MJM0RNC/espN55GS9IVf2KvrLN1n6bvVRokCieR8uxNEh2zGzE
1iof3n6AHCfQ7MWGzXh5LUdC1mXq1wcCyh0ODL/GJEp1Ak2TKz+kyrjrv2mTFdJOzIPQrbesTmz6
vBMO0LP+ahsTr7CtOxeVfonpzvkctz083iTnEMD5/5D4aXG34vqTZrQclvPIPecTFIOyj/XNP+/V
7f/lH83mWfCDLkcslFMPvfCPKE1rh5WDRJJtaa5/0VDir5WOA9CfP4ob9TMzwMYvX1q+yV7ewkpO
S+pf54jlo8avWFYIgod9i6+4CAKuS/ybisDUX1kpJ2eDoONHULrHXaTItauFcr1vDLh0BpqY5shd
g9bCFquobYQIn61UrzlHT/EKjUwEP6KfOduKFBreVJcwYaTfKR7xNi6G93sqCxu6ZZG/FAoPfC/a
7qUHsQ7NjhTxPz93MIj+Jjv7OALAdmNP0v2/pffaEYMMmifHOOIX53JekJZzY0qB5lVv4mmLGkPy
Gz0GlKEVVBtMr8W6wJdIZd58EAvhYO1jMloXN2DME7lNke7qmN1lGtuCkk5kgGgK93XhJMjRBflu
GnJI7b1lea6fFyFM851pz7sZmmk9xpsU6+gmEwEW8DgigTOPtL1y8s6mPkl2Qc176jGqThw6FNl1
EYB/pZn8idmhRVUfEZeoUvbzMuBRva8oJKKlw5mIYbvWkTgyhbng4Xb2fJK2yMTsw3SAABHNAgsu
M7bFiMIoMB0aFeteQO/dzhTVdJT81ShlvAMa8hZLDEAXF76Q3KThZcQGq/syil8e6qGCGBu8V66V
7pkcOq/4a8qT1ly8nECImiL3AyFIPBjCJPgREpefTGQM4ROWH+c6Sq0VGrkwHZShSyXGVgSm3Cu3
etECZluqzdK3mFMy4IrR++pSX5/r7Ym62IMuJvstLusKU24yvPTMSDfLR4Vn7v75GvL+l4TG+w8X
kUsIlFIXgj4EZv9X0BNE5Opcw2D7mPQ2cRVgviQuERh3OdrJxzi1qLWeTAqxoEneW2/Gofk4WG0v
6oGK1MZDwptoxuS3pBdj+Rq1ROTU5+feyUjoeZi28QaWNToFoQFZV+m5TCz/m6nXHj51o9sxLIKc
ZeWKYlBAWGOf5xctpRDEaYwNJpXotW8puXYHfV9wA7owCCY1STlQ75Gx/+tBmwBbtUqKo8Zo4MhJ
YjQ2XfSJHSkXzMMMGdvf3Tz/uZhJ2tlRonHexfSZ3ij72eqz0JTQGfqQ3TxzsvZ5qvpX0i6rsG4p
LPXjs4Frek+v0daLY20OyAR3MXJ4LaaBCj/RqCty3Hk5BoUqllwxuXGo6/bY4tu+YQ+on5uZd58C
iersiaFEKcq1lk3tXS8Kb9+2TfovOvvf5Vs66LjiCGA7FpOZObb93/KtHwLibG2Xe/tYjyusOqkt
HbV1C/u1G7P6rLIgvcZDYZPHV/4NafdXrgXWJamd7q3wsR8HMoLqzyEQr14CahhPg94pgPWYg9or
NX8bLil3K+KMclj5NTci7VNkjFfDRBlfRKHR8e1tqcwv/3wlu39eyT6Bc9ciSOALdl3On0MS4beV
kxJmoSPnSNYVWJPxo6jpJF1XHRTYSqetiXNDQ9KKYdOQ2wVdoBDLFgO+DTok6OLw2XKHn0s8uDMd
ebI9gESWnmB2C9RrbhQFclJR3tp+PNJaq6073Xb2oaQ7PU/bW8/zd4zm6IJJyefDjdsrrp5ayfC3
j0iO+iMzswRnzJYO8n4EaMZ58POyzBCuKi+Gbb93aAEU/870sXog2zU/NHXp0fo+/CBBVm8jsz0b
qmoJMhQ01gVsuNYoetNTNg3TUwzwb9lFTHH1Unutt36UbJKrVdd0XqBphg12riLZ88+vxd90J9Q3
3RAEsSgKcnUm//97nXmdMdAvDYmm79vvOQbpVxtl5hg4xOJHFKjXsLXa11wwRtYhg+EEHbipBGBb
+Wkneww8CLk4IWgNae6iNhgzRKA1BlMc6zLPX+oypqbbKV367CdvFUCSOwSz/m/j/V4tt5ws0xla
o1VwX2/ejcbdLxtxrwI24qMerNNh4ACiFd4Jt0pxKNkRrz1qDk/4KVyYmfZWgjVhZoB0M+Ac8zWK
J0MnwYNS4TBb5UnAEL21fqTsIP5loPx3w58rDFKXpEkYJxPE/COX7+cJc/qYmNQyxXZE369qpZdP
KK3xasyK4GPbw/wKELVvEz0z20rn7wqHZrzUYDyYZMTM5FvPgiNpVgdPq1jEm8q4Gn7RbT3r8M8v
uPm3Nx+/ryfI3bHLhX7w5+9bJ3mITasAWVNI8wJZ1b0Z/rUfTO1p+WToc/dWjy2nhSL/6bXVuNUb
D2dmTF0FEisGqNzal36QMnuIgtPy4OlWdorwKC3Kv4PGs6JUxN1qceHusjFOzgR3jX9bI/+cRfr8
KXAe5/Qwa6X9Z5zLDywpSM3QApladxEpDCvzodPqzK9OGt68WJ6CYPasyABIk6H3H0KDg3LCeOA7
49FMqPzbRJ5goxQKS5L6xjFp/9Ntp7kGCmzwbws7v5v5tyGx4A2n0/rC1E78HeVg5qPbp4rU+GP6
0OH/vaBMgZ+h1MSg64aI4hS/R25yyInPPpnVjKCZ/aFd5kOaXHtOG7OMVc6OdgkG8xWWiqh3tcOy
p6Qwflg/AowYKT8bXnhYzKV563+TTpHcbRsGWDM18m1QbbcPyjQ9Nk7yUx+C9pDij9j1qvxeENm+
BUX63SqhNZBy5NqMkrtTd08gciLAHHaEIyU94Qh8E6zUBGvD+LXdNNzRdvhao7tZKm09RKZ8594Z
srtti6NTz5lLMkzgkLWcpogmFOfSyc6Nm/vPduXOQD1FB2T3NRW68wHttH/uhP6mRHg3ulJ+kPaM
VI2K9pQFIiBLJgGu5c4j5ux4FDv0RJa2RHA+PKYxA8AGr2bkSZKEJa59QYOwbwx8mBuy1rplKi/9
2Hovdha+Y3qXr+QLnsNKYS2IS/ak8+63hL+znTmYWY2btbba4i13DO1cSSh7AZrlWpVBfmb2PX7R
bDZXvuCicoO6oZ4h8k6FacKS9JUHqpi1a6Nw5+oDBkKq7hhttZnzOgiNEpMOCb2Yg1QhT9wzuz5j
K7Wo2ntpljHoF+ZG+aHzRiCfLo3YL78Ervc6mW7zyypvJJuMsRbfKJuf6V1M4LhXVge2ow3rpjZz
gucoyGh6z35kYArPiufF+lLYOCXoosDESWE6LM9IYrNDvD6A3D3ESWtsKy23yHUL/TZ4uo0hidKU
eUIl43y4OBMOosH+Xk1c+KvI5tA8R/F0XoVLyd7/MLUKi1uDTapHOJLiycCJBXtDB0I97+KWT3mS
z5mW4Ricn/LlS30b0F2gxSdfVNVrQbvaIuYLLCIb2RQMSxswmokhxpU9jMYBtzXrwByerBOPDoTM
++lPdnDGe/L7Iff8r6h7597EEb0MsNOMN1ApiPYURnoVcctfLXgWCH8gIc2/iittLMxtJDgv5cHT
Xw+pFr2NJR7pwEOhfoAzmFUCjNNDxiTLDKaGqf6wdBWJh0PY7setnTXu1rdR9gpYbFvZ9smLGP1z
kvbyPdYoyYET4t2iyb5pEUbCZEZDeAYdQEHXB7uwiZ2N6Vb2uwbnMC6EdbNLiBAoL+HVaWsKjG2Z
EMpz6KFhdLB6bJ4Ss/44YV64L2cq3xuydRkUwSXN4IfxHmIQU7q3ZXY+5Naz39KG6AHXtys/eoVm
nwAZK012wvFrgIn93Rh6hBH3+th+u3od3pa4NJGCeJWLcjwYVaJBOomqXWw4+bNdUFvMTYFgUp8O
9wb+2i0cYlTXyX7VyIt9ZDhzW8L5VW7RgTROFq2z7YCFMHCfHMHtnc41RI8khO6qZPkxn8F2WVp9
TioF87LSGsYTiMZRFMvfroMsHemEQle5JMME6YcNFZuRH1qaWK/AJC20pwjT1nicPEd9dyztB1Y8
8YkJOdRP7jFn8mE5ZvtE22cDx3IIC+lLKqvwPPrtWzWP7JfLywSse87YrDDeUdkBq1J6Nz4zd61/
uyoijfKm2Ue/mPPbCefE8lE6WUdHFBa0wXoEe8hlkXfJQAt5WnGICfuOJl4oaV5B4Jyw3pfaSgxU
DfyDKoQTypxT+xjwzb4R/qmYYfCZURkXQBCg0oPq9eGyTRrPOoKKOY9G0tzHjMNb3Lnt3qXZ79x6
+ecySdWpUqm1AmqnPvRm+92q/WabxQE8wiVKyigOcfnK4byHxapWPnHvsyYTZriy2RVh0b9pNtck
FggNtJneb+w6DX/gG6sOdPZN2K7oFZ4yRpIqCelusR3GKMT4YRWye+QSUNtUJ4i24DtS3jp2b8it
VedfelsL1vqkkisWf3Ub2jGgBCE/iakRb7qMfw2jF+z8QYHRnBW1wk3gtLkh2nhQWe9BF9Brzyj7
Qjk6CVFH0PeS7NpQ+2A8nJFIMN877HDntJiLiqQDUGMwPY6U4VNCTgD2HblxMkn1Nq4JzXuJBWgY
4LBbsHCFpU4EdvYssgsND4vRDA6J5NatfXA92hxEleNdsLLkpGE0MS0noZA2XstRNOdHqBhezfdw
6OXnZcLW8xKdMQhjBfDb8EkPp3jjB97RbUz3hzd07wOM4oYM5fNUdMk9Vt6ZJYHdseJCPGlZH57C
Pn9/WN4QgOmXUrAe59cxK09k/66mDXQ5TvPvE5EQPfA5D9v+68MgoJWXHN960Uz9tZu89qk2fcIP
2WX552M9f9MqE3zdkiiwLLDn8+KTWmOIgdVeL0tMHxm/iqCZCPvoCkF8ftllRiSJFOtHai7tt8T/
5WiTBGCA0U+LjWzb9s249uQYXcJ4KNNdjgd4XlqLaAt36tb3TDbwf+wqRK7Is1J6Id4Kt/XO1A2v
80le9NKkYmSIvxO40XaNOT0ZRD0PAZ5DwaH4aID1NJIakHPLgER6e48yYAI4RGV8nXmL0/xSaZ5s
Jq3+3GfVKvUTKklcHS3Ja0eaJKafk85vPNnYmZ1+pbU6BQQ1xSdFo7ZYkSZ2pBGUiqG4VH6G79cQ
xpYeaHahfR3vRovcrBkALPRCkM59ZUSbgazBJuxKGAooNrFzRavfS9VT8u6bKwwfEflg+hD2leFC
iQzLc9LUT2089BvH1o6BK9aWHXycuqpfMSeg/+1HDa1yRVYm2g0xhUhR+jXLy1vR5z81hWm3/hq6
4XMRm3tDDQefObMm7Rvhzkqrvrrorbrsf0rq55IwfTZEePYpBK7zowIr4wf9WbnRm+2NDljF9tuU
hiBRJjZaAIHf8mJaB1R1Ig1JeJTVnADJN3kDkYv17ZT5fKfC28Xz7e4ZpF20MPpWBBgAdQdSm6Rw
SuHVKQfB7aB/Ggw8SKLGZFBn9mpwfwAF1SGhBNi758mUN82x3zLbQYUFyJaNu1FwqCrw99qNc8qD
OtyIgTMrfP941dkwsXI8D1G+zpUdbk3c33tiIT+GBi6iDwqqmpzuJcumuzFVV+lGF8Jcn7WiYsoU
7hM3jfA4dLg7gYmn7cTqq54jUDLaoH8cuvI2MAhjOHz06UbJWqoLUX/JdatLnI5vVpseQ904uan4
PFowzNl8XILAWdfjfHRk44ZNzP+JxWjNWhXicuLelFhARuqCH9VmX2wdzGREl3MgG0pDqMNdBaBl
J5JPUa+D27UPXV+8D/yZo+ZfhF79mBiM+4h1K8IdOqfl6GNllNXOttPDhPV/bY0NNPhC8LIwlNYz
1RN1lVgjRlyD5ntitU+UkXhvTpR/rYsMkHZLxsJHMQXGmn9FMrwTD9siB6yTzDw0LWVfZbHpZ33Z
RW6urSnEXsJZwsN6I2fmcm6nF/ls2fJVzJB2xe1kivw3u+zq1XFwmI549lOCIHLNW06eVpbVOLLR
wcn371vTjjj4y3CTTcZXD5pJa/fVJjIDhYrAMgAtieW29391ymVIBNQVY9q9K8wfIHPeM3XynRcT
NRChi220ZDhOqgx0rma5zBM0hm1Y9pvZiUO9egcBvyPctjV0nCOmLtOtEdfy0ITtJdK0cV9q+pdu
saf6DGxIY7CaEbWXTwTheCvJjxCZ7lTdfjcNINUdBbGrZDynGiYRFoVojQFpWFXsWQbVfZBNmAEb
cr8lic5gXj+7Bna0xLVOUA97yiLSKXiykrl3JZc5bgZ5E7bi9R9R1Mh3UjrRvoS++RkMC0DRxLkG
RjjX4cBAgoguAvXUZIxf0WLjnU6fRuEOOVT/4RwIE+KeP+g7P4rHrdFP5AK7/gMuOnpj2vhnHGl7
aMIrQwbHMByOrXALHO4pqUP+SDcZGVk6+FfC1G15HRAXsXLL8dIPOjhapzKREpJLRGpjvhbqfO2J
6CkftwXCvawJXJlV+k1UyXsn850BcWRtwEfbZmXynGZjdFCufLPSmHHd8Grw525HNUc2Yo0ZMIZA
TZ8JqhBdLUc71FXyy4n8TySrsjWtBGaU1hsf1/Ems8knuCAjStK+ZG1+tc5krkMiQaBuCE/7iXzl
f6d9OpXRinDw24TdI3PivT6x9k4RlAYM8RcKw+H3j7vKo707Y8fCLoKcaUBoegLlHODmhyJUnrzS
gCJpBcm29SiYCrNXCh32kVlHp5b/VneykQVdeGuotpcu4oMxwf9qjdUTHpettOifxCWDMBrJD+VU
bsu86NdhQTLBpybRTum6jGEW5XminYzvVU32u3VEcgwMR6wVx/iVFZC8sCvkJqt24Bz7bMc5QB3K
INsU2kmHrrSvgV/uC8T/MuipEy5i6zpZ8btL1/eeHWhx6Cgx36sKii3ZuOhUv6VO9lZUZvHB1ca3
JGJlqdwyJubOP9g63Z4bP+p0+r3x+/Gajf1PHCHVpsUCAvKe/7DLnbn7mwXBKNxt77ibcfTrE7YJ
xpttN62RyBXERNCEHFXWScI0x4s4LAjX9DY869RimDEecSPGn10E3HMsapv8dOTfl/QD8cfkNos/
451i5VJ8WgMn2WpJdLPt6pcRxDnOiAzpVpHC5qVae3or6Nzq7BNUhXGlJ+UB5VkwqDX+j63zWo5U
2bboFxGBN6/lvZPXCyG1wdvEJHz9HdD73N5x4rwQBVVSt6SqJNdac4659JjwTFU7ADiVjAHRpbQ5
GV4sR9/cBRoMqQxvFxQodWuHSXrE57LytETsMhtAjI/HxBVJeYb7wbxX/Q5VYD9pQci8rf62rOAH
iU9LENLPfaWeLCVDBAzsqglfhtRZurl8ZEJ/NlMsVA2YZAxmOKH07MHcL92TWXamo2zsqc6GZdyn
+pdOJeJC+H7pbRZhoDsH3fXzg9BRU9h2t8Gian1GQ5OtwxA1v54EdyHN4A15Ab2QUnBnjseNXVSf
Gf+ZjW8Z3ygF1jX//dWIaAXCFNpDfaCdFp7As36HDdLTRD61Pp3qrpTlKgeD7GXynbKxOFV5yG8e
8zr63Qu7Cmc1ZGg/aPlCUtOUZa5DPjaSkko4f+/H3H10XRcfas2MaYmEcmny01z06ZDA31iNKp8K
Vkfv7JVueOiq8DSfjXQduzjq9wSXOTuVt21A+Y1nkd2InQOE8PsOzhC/U89hAaLeWTe8uUndidIj
kKchg03hOuKc+zZSZJZ6lJbqqi9RKslS++4m/FiLplbrUeg2Ld6ONrQ/Gyv9brwecEKZrdPQ2dC2
1qvixxgnxFxqBC+Z3qRDVCa3E1mmMlF3Q9DveijJKyx7O9PL0cxY1EJaZkUbZiDiXIfi2SpB1zDw
ibZ5rugbYzodRwIbc0Kt/NJ6ofTTzmYTUpcZsf3SNkN1rt0MS+X0bG0J+gFBmxHSpFsvCVg3qj3D
OASuLaHj1taXrfuHwO+qV4VBxa5zAsAOYMHe6xrehbStL5rBLGtgm07eqIZ3yb5nUU9P5FbwO0+z
4WEmMFMjM0/W8/WxvdEPlLAHGCra6F3py8pfLhKFY+8rDT0y21xaKdi61GYuYkBv44boe3C97cIF
jMQmD9v7C1ZacbMr8YqTsntrojLfJ17Wr8Kx7N5Ml/CElrvLvpiezUT1VPeKc2uqxnwWUMbnLxoR
7Jx0h3vW/EXIa+DuM0deDXZN/p3Xh/duzOpLrBKcgsH8Dos4vM/XR0IF9JEW6P9fwTh3dZs2OXm6
n9AZcCFhizJDoYfYeBEawXifD3aT/u6MUCJbEP9c0vXq6ozhePrzgul6BMrSHVPn8vcSqbsyaoqj
gkqAXXD7ge7JIOKYZUgf02Zvq07Nf3/A9TCEGdW9BnpSzb91lB8rjM7RuXPdHCnihNZi8frOneCU
mln7qjZQe1CHmkxk/fFVU4CITC9QZJssG3IndCMhbrZS1Z2vM4vvOlXcwk4Zl4oeOJ+FZ20Rsbfb
ochUqgBUcW0/WucRVOhbQxuPXeAbNpsOb5LJsINwjjdHyHZLk8fDWksonVVq0Q5xObKOsSk3VDEN
9WOaH6w8c0F2Jc2zJ2zjFqjptvXV/sw7HAeKMRxD0qw+WQ0N+n21fQDUpz3rHpru6ToECBaDWKbH
vNeyZ69RrnxrQZFOPE3mi2wpy2j8GOP6WRQBKP/U28QkK8CyH4n59YPkKxg6c2GWbvOsRkWyxvOD
b9ftO/TVXcBGkanXJFkwFPo2MWskbYysOTOKVzY4bLyLa6XBJm7j/uYUEbyl2q33CQ3Xk5nDgYuz
sfopYgJZdUP5rTfOpVL14dSoE+G/p9PSpH5N7wYUdao13pNV2yTOVnpIKwF4vOOh8I9qhbak2pZY
utx+3xeWc0pDMPKF5kZ3S5H6orVr/SpDr70ERlstLNPJ32WKhL7oBmtbNGXx3mrVk6WLz7ptd6XT
as+jqpGNUg3JwRTT77TJ0ZvXTraZn40yd2Mys6Q9kWj30OvalduF3hO3eLkMGK68WmpjQrdDtygG
LB4+DJSt3dI1b6tyM/SF/0Z1VznNdy0qZ1pCjWPEXvJmJADd5ifwBkM51KwX6jVrlQfjTWdgue20
zn3pkvrG89p3ovTdQqmi+l7TpD7Q0JHrvLaaz1yDNzG9gmaYQ5yQZpx7xTaRkI3jJnn1gya7D4Mt
UEil8EpodIGpovQDCZroAenUzDdv6IiGczaCTBFEn4ik8XFFFa+mtI1rsxnirA6pKeNyN5r1s95n
3nBprSDdENtHKJ3rKtvMYqlCOHDCdaywVXA1fhJOfTVEoNlPgECFEdg2T8b3+YkcncYwGMjLMe+c
lOlgNpZynA8NbzqxyF132ltmHSHZTbgDbPvST0qV3Mn/OcyaFSWCyLTotCQ5GOju5pfMipa/r5uv
tU1GZEqevdYMS9Hpjaiy/C+RpqQ7KWLt6YNJtztSlyIvmA15arWHUan/bIz80eVq9e2OxU/FterL
4MTVKiHdrjZLhZ0EbQ7etR2p5xR8GMmnx1Fhd9zHpodlnAbtIg7IUahyHMzzRcMw6CtDLOlip1wH
vWpj/Sxxgc4P6yQ0TqH5aVXQr8K2Z27hVDcn7aub20yqDb3+XU2XRs9CYF8mxmNw9fA4v2J+LeC0
ZJtTWxDx4SrluiDgAKhpeEF578KbrHVS4BRcY5qpH0ruqBdZiHxVanVICHy509ms/DIK2BRO0L/S
VmH2kSELSFVMqmanKxRRXvSueON1fims80teps372PI+tyOrPmO9cVaGIakmLbqFGeqw95xvnXBD
+iEBQi6E5nkP6g0E7g3oTSEJyioDpmTzS9DvnVInMt5yWK1r5oIgUrJOvQ5lPSW0lDugYf4rrs+j
KhzzpcsFUEQgBZsmdvKv8uRaRvOVWmG08ZHH7UVPN7cL87M9XZc5kRLG6GJ/U9C2WEJFcwzAjrEJ
vxUk6cPSMRu5TlBWEc5a8AueDi2N4ASSytUoVeMRVY7cBV++GnU4tHjT5EIpnulNF8+NgebVs57m
Eykwh4Ld/HRLrdoPKfbJMYkjkEAF8Tzzw/lgxyI6lpVGeojNbCbQ0vN8aFz/n0fzKeKErZl7ySEt
bb1HTD9wXzOYY8RO6xEymHcvFBHesggqd6PkSU7AU2Gwx1DALLCF/qAWKMg8cY2rMtU6sWLemSrI
BW078J00Tw6qVlDC9k16cypCG/HprhvGqXiOUrEPhNBu86GPfcCGGtloqDB1CIlpFJ7yir5ZB2mQ
ROevMbPUw3xgckrHZzoYlhyzxXwR14HcAMZ8+vuS+dH8uvkrtL8vns//6+n5dD6gSk3WpY7wtYM5
dqN8xi/URJtC+MXN72XsUccapOgEKATxHxS3+ZnKY3KhWe1pPpuvz1/fAvxc2HoU7ubTGNvKzW5p
WqVR/TJf+vsFaYxvvGqAcs7XFEM+oXSFfuhOiYdqfRsLGs9ZaKxViHX72qMTpATdSxbR/O9k97NN
nOrdJATOU6bQU897KRv0zyU7HwWUwCUgD3nVYvQFmmr8rDuBXNEdvgR6LRAgFmG/lfndE5TDyu7r
xzRJ/SfZC2NT9JMfcZK0pGbHLV2gR6SU8ZqofqoqvXqi+mhpl0lGHtNpNPoPD4Y0GAvSlVs/755s
gQ3MZwgKGUtbJaay1etWOcFc/dkH+lH3i/iHxxB0kVsKRe2oFTtBkARSxogEM1HGDwC9DFOon18w
LH9EJZ1KWfvvJpjCbeP77TYqxuwDOvHCy5L0q7EadQ3GMFhA56Vuy/TwxS/6i8pU+svRBQRJI6TY
q2vrpuQjkYf++IUxXHtKhP5o6oH9aoMDskk+tbiyPyNfK/AZAMYoi7LBoql0z5YMs41qIOyoYuw9
Y2X5h1pMP3Kvqqs65eY5oxlISPuZlWZ5nM8SFYeTRdvdnhlIKuyGoBMjRprqWnV0DOiWFfd+sPM7
fhZt4/a1sQwNrV3mXrYH8R1uIoOshKYIp2Hg9JA+G9EUWLKPCMt/tkMe/Gid8r1mxk1AYJ/sBs1x
tlocpS9eNr7ML3AnEk7UF8XTwOdk76VGsB1KjDxu5p2l1IMfcW2THAi5+R7oYCK7moDIIARH3hp0
kKZ/xE4q3t7WBlILEeSpZd8GoaM/NZA/KL1f3MGJpEuRxskLKvN1FJftcT6EOkGdWpN+5FJaJeol
ipmaHh+U01SBGmJp3tqpJh+7DstHRMML97XkyUsFOR1eudTyAWG+/hwrbT99PnM+/gMU9HBa9hNu
S0JWyssQ9rwb4iD62eYelMURM5qLtCDEWQvGL3vpC9ClHi2yhEx4+lHUjYb3Qx8zblMChasw7WME
HJQtQwbEYWw+QjsE/A2uaxN5hvhINOUwwhoja61Mz4U98t6drlORPnmoEYZRK68ZpME/BxlE9iJK
B2+D3HMKF1Ja4CrNcJ0PVUAfRsBFWXOP3Qscn4/Y6r1HVWB17nJ0xOlnV1nevXcM/aBmzu9Eb9Bf
TwcG5ATDeewO/l5Dv39Aj/yMwJEJUGEz5rdlu/ex4eLzocDTUSo4Se5sPCb9ii6BijYe76hSeaYx
sa1VE3iQQYA3Vemws+r2vRZqeAlTrEuLNmUfYGTJuWuo+rvwB7cMQTt1EJf5kTY9gqMWgEOR2iqQ
yiNwGkmkbywvPiOLy3wadW1NuwJWORC7Rahk/dViJnAVGb5DG5wVYVBdyt+D0/marJXfpOMCbaCl
ZeWgyGYxqiOFdS6a6iCsyr9nRm3vmayaS96GMHgVtz0XWFF2xKp6k3y53AcjLrEhnNLrQJDuFaeP
T2rbMsMC20OrOgR6XFKnKnpssNMb43uZF9aqN5sfHmFyl3qQv9I4jl5ojlEDERSl+WP1rUGcXUI4
KOtWu5S+9cRO2+W7F6NPr98yl0YVYBcModOupMdQSPVNc5XKFv1kquzQIefntuz/fair8bODHVJp
Wk0Gtlk5oG9cfYEHBU5camBp/fNwGH33hNesbFWegPz6BFjWOvKfP4pM4a/VWfKhJn12xAvwWxmL
PCO1B7RF29XjNg/NgjYeJrGGBl8DwX6t0wTCm8NBAUd1gCjVL0yG7av5iflaQyHKb3l6en5hE6gE
2s3nvpEi5KT1cEeEI3dlkOtnHSMGc0iDBPhI6uf5mo1Q+59H07U+FR7oQdNYj4Nisr5MF/++pqCW
U2tNPfz9Bn++y/QyGEfyoGUMY/5+6fzsfEgGkN5eRwDHf33t32/A4JYsRhm1YNL4X/2v1+mww2u/
xQkw/UDzy1RjxCUOHXTc58Xw52dBk9VDDqXEsyrhbUxRmeemmVaPKLxaMFYPGeOSMbsovXF0fMRW
AaUvCbe+vc5l28O6Npt9rdPMZ4yFIHC0k4MMBNYLUWBgINVkHCd6TMFa4ysO2uukfqWocsKC/uYU
YVJW90wlltpT3jozQsoQp+SgyDL2N7ORkHAnnDEyOoy+RhZxDx2ZMU4WbfkwDBTR1rDO/F8dBMqr
Ckf7Ph9MN780VVud7MpiuBOuBj3oHgzg8hM2wdfaVduH50CpNrzmrMX9D0vGnwpY9l1p2dotwSdb
mrAttMywj05rIqiHJ7Ux4hNrXfTetqV70DMzXrlDUq1NbyTmN29XwKyRUkjrIERRr1ntjKWmT6Fp
pDfVZUgueINzU4u7e10TfAokSGcX3tqXLG+ffWzGbauZr+nY8XeqG+3NiV9iwM6IKREnJc2hNJJx
T2G/1cWAJ0ajRWqqw6oZgwKfMUZ2iXwKvBNZx4LPrwmXOPMrItSH7gE5Rq6rlD5JorvKsyMCj3AI
U6y8qgyQShbmAV2NTa3Ms2VdICKv8vdoOqsTyFepF6zn59rIRZ4nramPIIuUDLzxl24YJU6F6VSf
jwkr72E+/OscxAyL/fRMF7XV4e+p7cQOfr7pGd+U2cogD2zZeU34AE8WPkr4CjRbxI1wsPCRklBy
orz989z8qrBejS7OUx+9259D4Ovtym8xYv29Nj+Cwduf8rr/13WvHZyLMx8UH9ZtodeMIP7znSJJ
KGeRWYjXsfYxhQ2qe9ChPIn6XMO4pxbH/M0AO7ie33ldVUV3DH5X4p+uaJT8r1C8jYbZsQ+hfT4a
jrWyJMNtLOHFmh4II0zcMmQplI+Iruh+kPEvwyGLCzvb3YdodI9loG5KO934bLIWgRiGO6O9gb5l
G24h5SWLrB+2wi1zfBl8JnG6TPZsQMXZELnnsgSJ3gIVror8OkZ+cXKiGiV7LJHSGnCLnKIgDnW+
qA7qP0/baQysSglDay8aH98AX/L3MH8bzCgxQWHPKu5u8IMAwLnjbWFyRlu3DMcPBAfUow69DBtL
EjknLjoPrscxQ1/FxzMC3RAFIkzfU2yi0Qq0lwwe+hZHEfcwUlkbnYjgoGL6q/dDt1BLgmWtjsGE
l1fjwWHIR6bArdVzfT1odLKLQBveJM24xdj0BkOofECtv50wDK+6g5h5sJ2QPAdeZVmIEcgHkuts
Oo0Cr1hqSdfDLfC/tUQXG89XxKsiaT427oYiT57FtzRU+S4Zbx+tHgtM5mj2e2MbxJ2jPTlBBjZf
JsdCjkBlR8ek3CLO9Xa+F8tFgeg7ZJblil1fOChMkg5OUQzRNG80BhDTISNwWSQA1/xa+eeS22uw
C/OTZ2WluuhH2LvV2D81qD72LYwOpF+elzP7N2K5TKmtEWjwmr+HtEpqsqN555RWpR0cXyW1y5uP
qsw01vfp8lxwzgdLY4uJMZ9BugGEwsKHuzWSVn8L9Ar+dZSlhP/E9RsTrvkyrjv2DCASo4kLFtmK
vYFugp5qOkWimVxnOJjFtJQxhLj91/U8M20SC/718gTFCe3S+pDH6XhElzse50feEOKyblO0TkN2
9Anl+3O9jw15hNtURso37Ugot0bwy8zHb7xfqG2y5NXuyFoLS9dYx3FMIq4T73S3jd9E2r/HQo0W
bjk2Z9bBhoQDfvHzI9Um7J2uBy2Fri2OmWyiLYBUBnOGcmj0SEW1AinUDKvsHPQs/Cb7I3p8Qwf0
zmUSG3hcC6dYZ5+/XByq6VHLVFzK88Mxti+YjzKWi93A1oPWZgH1avQSWOCs5F3ZHWE9tSuW+r1Q
IDjg6EivOlQidvHuHR/ylx+RVpR64ln22oB93WS6T1v8kNm4uyxX20PEkKdOLeVpfjQf5HT651rR
Z0vPh9Jm1ZKmUIFR8kRt/88B7rd3Sg30Z6S7baquImUHMNmApcj2HTAplXsDGefvi0r+jqez+Xqe
YenTFEIIYm6tA9xJ0FFn1Rm9ddtCdSmqgoDU2gY8mzEZUJO6P0CHnO4bCwO4zS0v299hpVlHafJL
NurRw5M8PFdD5h5JBftgK2hqhkGt/wXRN9nHlv7eRzI9WVaj0PMdeDt53T5DXV+pirqv02ibFEiO
aaGTA2+7h9L03wgmJGnMNbR1JFxmz71dkOnXMoD3GpIEYSRrSNkXkkFgbjKsrOscnUdEtp4Cj3Ef
givRgqewVuU+U+j0xfqwc/RFAdBlFYdatLRa/bvv4qc+drFCwmECub43RFEuzVI98b6AAKVfMpd7
W3bBOjVJengrdmqNJMdxtc1oQ8TRSIUYDZAbmjKlQMqLksXRovY9fTnYuoZk75to6g10+XuDR/MI
L62IgZr1oHCW3B9WesIGIXdBw9diJYvnvgTjONqiYKcT/ErqotkDkBALS7Ri0QT+0tQluF9so4vY
zb/w568GVPgDn6c4cLJFGNrPaiCddRv029bTKQt0AjGy3tuHPXdthdSDZcCGeEjoPfcMUVzpvqZW
IZZqlt3AZIJAjIS9NKI4Ik5YpIsUccPaJwFhjOFfeG7MLdH3jkM10OLTsE7Ro7hWhUr4eZSfRWyQ
KV68EhTRb3SwpFlO85VU5Hxll9o7sYqM3mvw4JEdLOG6Pgp0yisO/IwWHA/ZgRIaAnsNfMZ6zZMX
V5164Ki4z1lQtncZtLiczXVi4DN14UNfCu3dFU3+VjJ1ZKeWJYz2OW0G49GgjT+HP73I1fdok8Ak
m3uMDU/Sg3RByG5Uee1bLLDfMPZcZhmiyMxRJfNi9Wx5ebAvIT4YxDbZIw0Dmetsleug2QUhGOBY
sHUFV9eCG1t7o8gBA7s6gwUUrimtmSEHcOg5eoPNAbgcOOpl2ptQJ3OkrtiCHmnUntSY7n9XE/pc
Uda7MKvaRrwYQVEtq0TiCk6YBTDxQsvKKOKo+aBmiYTIIpEeqtD86QQQoNmSY3arCoWartmKEOhn
+4sW+F4WiyGQ6jkv/N+wO5pFwfgfmoZcC42uDn7aJc7rZB2RKoicL9GWiKWlSvJXQr5ohTOgp2fR
o/ouC2T4qjk8N9Ko4aKVCxOrj81mdsGvBo890Hs2wf1rHXoKPO54N4SGcokNOm+EqAOLrRw8VkLg
tXC5IUeKQIXaKTHy4uBeu56yMZAPkhHKHak1up3RNIzDXFeskTUUD/4fkfdUDJ69LKtuWHUR9ZDj
ogmLxU4Pxvo62Ph+iWaRjBn2WueBYDfDJ9pkzH7NTREihYH1fRwUppAEKaaL2Gw+p+RYQ8YXe7St
o+KxUiHaO+X5RAnq0aWUKAJ9C4Qh2Bfo+4q/YiP4TPl78a0h3g99255atRoOPql5osipwGO3OmFd
Ia0x9vaQH7+kMlHL5RTmisgxjqj0ycgBCOa3+SZVnW5rmdp3znDl7PX8QCMw7A0p9ukzO9tIRcbl
bQSDnkVYCeXojNplZDG+RowB/XThtXRTGyUt7mlc51emgEtdWuucQcQ1LfDmaPWonH2mbHnZEBAm
W2vlNuzw6kYfcf3HX4wLm7NVSbExlQnMHg4vjU1Xx8gAOckng7fFJNgcTlFWjCcZh3VL2/Q/5/Oj
bkyUFegk5c8TvYJ+uTHiisRW0q4BoRDeM4q9ZkRbUYOqQ/sBNVDAwkF4e/FZKk4uLHKbVtdBaW0s
Up651Wjh7DPEAuhuF5lMiINXGIfqgfY8oFMuWzdasMYDwTdpPpjoR1Nn7ycq43nu9euBmxFwtQpr
FINVUkQ3ReRNAxobsRLGBeFs3K73AKmWm9lRkNfuj0rgHbTh8Sz8klB25I2rtPQV1gDfXzbFgAij
n/pjScXUqo7ipQ/ius7j/Jy7dX3z9NRY+X5trpSgdohcSm8FIifkFEJcRm281lFtLQKctPCFFfOk
u8TuKAFt3pqY34g1ULW96IPlfQuhDhuPxkcdEFan8vlgToUwvWVSho57a4bNztOG8px2zjUCaIxR
C1mWyPgkV5M123e0+urH4jzwql0yaTuyNDJwVXSrknV/pA+ONF2QeIo3C7SVxxIZsPiijExNEqyI
3cTkar0LtINoa9qC0E5kPi0ThD+9Gjl23bquqBEqtalO8KGqk676PzBNoZMwAmq10HwOgXlsGSWh
AOVuylzPZjFhDUmQbyvsg0ZEQE12UKRG9h3rZ4cePVPyH+AvVDh9drEeAnSg9MkR+mLADYzhUHif
JaPGDR0KfmWpjs6WcunQKuVP388cahKvYbrleZfRyn+1Wn8eaOzf6dYj4kTctGih764yX6afTWM9
gFbGO6t1+dMYtfFgUauXua+lu5Cck7tB3RZ49i2yyrsZ1hrGQJ0Ie/yKSOVS+u0qGdSDICZpOrPr
vro2Emc3sMh2UQcQJjpFoAsPHdRL1RgsHcf8zJuAcigNt5U+XNsiNc7zoa4746zUZblsNS9bYx36
5wmbURszgemFg1lufIdd7vziv187PzIqGqmxQUbs//rSEKQJwvW8wGRpGSQjIBn/803n7+V0+qWy
m24/f/G//kk+7TosFXslquBXlOf9mg3DOmjb8QtGSrLQEWi8N15Bzw2e1WTsdJdS780HBkcCsUMz
u+md3mzaUaW/EozKlsTJSZYlXpDEy6MKrzLlKj6ftz5yXNa7jJ7OoC78nFkfPokLeiA2H1pYX0M+
Bg2RoofKzDz++mn2keUmwm80iEe9imlg4VsX6UazwvFpUFO6M01vHapSPeKC865lr+rPDGlVhLK1
cphPS9vzVjggw+18WtkKwcs1rja0A3KnToLPAPPoya6zX8zn+2e68PrDyrZF+BgSN33up0NpJ79d
oXSn+ZIw1GaN0zXdOFZwrwgPymyR0eLrfhthvG8JF1+mVZCSA/MTbBcjNSKFVhBrCDNoenWltM1N
VL1zwD+8NIpauysxjiYYAGuwYenCrkR2i8+kt+Qr14vklvAy9x4G8BarXJn47FikQiKexjT/JhjL
WyRx2W2Ljs1ZV28nwlpQ6Z+9VhfU6Xxs+sa8pGWzSR0iZQD3iEWQldus22jA8F1hf7nYBRe2E7w6
PntKuD/IGX3G02glq5K8vsyxPjAjL8Pa3Rl62F7ToOlfrADBssMQE31/uE2dcTe2ibvWil5fVSXm
gbpn6++z6X0jre5mQtuEe4AMvTjnZvZgUnTN2norx4q6udvFbbWKcSgVCeBOLXyzhf+paeyAtELZ
FwVcANFfEmUN0ph215CIRY03JDOKDa7eWwxDiUnwnficl8orbnXwGGmeCjAXyxGUX+tExYJ399UN
0ruuH6C5X8Xg/MYFv+fP992yQc5qo14UHmuJAIDliF1OByjtDcwNN2y7G7VUDmlNGMn40PJxxTRq
7/iETsqNmkncZwPD8cRHKRV2d5Qj7Ado1Tf8EUf9pDxQvKLYw3uSZOS0iT49GQOlgXqOsrBcFG65
i3X7q4LrG3TqU9GX2YKxEmLczgbam28MV7tI0d0qOpJeOn4GjX8af2R9SbVgfVjGA7jlzo5AB1SF
zUdOo7DSlqZER+Q0G6W3CSztvB/qeEauvq9S/QWp8VsbgdPC3LIpMsRzbfoRWOZN6+SB8faryYI5
FSeIfE5RNM3tqg1R9OsKW62riBtALBuQXOk9yMSBm3sqFedOfPLN0ZU9vZSJgEN/0rqqxJZ18Ajp
I0umcHZzxefhyvKew3rxevkEjPjGnghvns9WvsLOrtx6ln5T3dKXxhvpjDgX0kMflS89ey6/9tdg
jM1fcKMPfMgPRP6sweNc1ZgpVVgsVJxPDKqj7L1g44y46qkDerzALcK6o3Gr6dUpdQuJiGJ9Viaj
BZMYcLRiK0lI6jiNKyfpc0i7zKnUVydnZNxMzcDp90UXSCxSPlaLQjV/Yniu1PYrz4iOq3JEb5Bb
DgyW10pOgSAbFPlsc/sGAlYaia9B9faZFq0tdoB9RNL2JFJdShu1FjubmDUxscWhxGqbUbcHqbZl
KQXiDBmUIHLLGfawuPNFk+A+CfyD+9lLe88QQLHHx+hl38KUr+T07FHBLRM/28jBPGNYXJeMwIOW
0RdpmvwxV57VbpHvbqIBbBNxGQyGVoAsd9mAg7lXz0Us76pDd70PaZkY2LjbZ24ihCn4Z7f/ZEI7
krVA1RrpWoGgZud28TcWwDW4rosjeNYpLQQrNF6xPLGcj6sitNd1m175mIPBYOFKGadFYC7y+Jyq
EWiLAS0IaQqte60D772TcGIiyte8uO1adWEZ9V4a3amtzL2mKbtCj0+OS74rgBY4V0snQQs0NF+5
nRlHTf9ZKp8WSsFdqbE21uT8Er+srrUfja59V25C7YS3ckw3KEQflgWSzxkwXXbd0bPTD6YViCyN
AOF+eJa2+sw+e2NryrYSwC8hMNM9U+TH2OLt0tEa0TR+R3hE9FOXfyNH35c2H9qqRnvpMBs3EEQT
LzIJDTGBLhzr1dFRagSAXvtofG7d4htlmIZHZWRHAD7lg0DRQ40lrPCKo/UDGxFI8f6icWPC+ZWl
IU4KPpdSaVAenYpcMlJQVmSzwM5L+vehGtGEFlsj9y74aG4WUFTerZPkJN7qMjoiZ9m4EAiDYJP1
48X2zQgrWcIfIjzkjXVSK9wITsBNAuxBRJZVJ5/J86TyZFrZuz/CMZy4yZfRo/Mqf+fslEZiVpr6
DVlFe8yD4Jfu+5tEJtB0tWDrVfJidZu2znm5jTaC91tDa6OrWgwC1dmkfHUVDSN/th4vJYm8axuV
BPJgIh35qFg0KKwE3h6F4FHr+i9KFoQmWrNuRr9YNWF8Mwvl0BvESwAtne42auK/a0qzcjOsMY76
Opg4jhw6d3ZqFAvuLVsiAy6BnmCDU+r3TqSrwXlGrnVXpeaR1nRNOuvbgCRrdcASgNMsyjDB91F/
FKl/j222EGg01oZQERMg+h91dExmJj4j2Pglijh8/elaxyOtcLcrPbmgcbCHiZaPxpcJMNTua+yU
wnnAvV5qEuWd2kTveiqBX3J7X+YNjSvTukmz/0AMQLeQ1lmoi8dgau9WfqIIdhdYugPcJ9nOgDu/
6GiKRAy7yZO+mLZ1QxixLvL+iHAN+3oDQoVOr17QGBRJ9x1vYStsa3a27KvKT8VN3u+QkvKlpWiU
XcgPnU41V8LkxuW66VeCv5Ne2QV76mud579HP7q5UUo7aaT91Br2i1ljc85bMqeFWS8ceA55dIlU
poYddWJdeOsa5vkOSvlqIDxzaxH/TZnir8jVvuiwlqRvJfQak195KF5UZwOdI6RTw4YKJ81FjYwI
J8W4tW31S/0/qs5ruW0lyqJfhCqkRnhlzqKCJdsvKEvWRSPn+PWz0Jwp17zgkpSvAgk0Tp+z99pl
uM1Tc4vacB1hlxEU4yHTiiBZOZq5Cak/218iBqGPQtEaaKQkSKMhLEx9tTUI/O2Hfo0hwQr1bZCU
JILq22aU+yZqdl3MsBVjVOKGwOGTHdJhO90lfNuYbzRr89aqieVr0m1nJrukjhfe3iazaYlP60ai
5jcYhgNbbBi7J8Jl4lHvmyZDBd4iZcn3dKuTOd90NjfYptyg/iM+2Nhg4d1bNnk6aXvoXGvbEBTT
JIT5mXu0rjujCPbS/czZO0VooB1k0SMZlGauX1prhp77g599SaA7MfDZ6dq0ncbwmZXxNBGTNhUp
zQFnHxjWHgoLK6a5a4ZpN3qIbSN3V8bFLmTvW7Z72+R21ngbq5i2STEezdQ9pDh3e9oYWWw8d/x0
w7J3En0ATja4sLjXa+3QCOQ7DSGJgNG4fQRo02kKH8OkZ8xPc6clTZA7eGG52wGgKaTVA7OErV7Y
CEajbVjeeqYgwRAfW93fjbNxDJZGA96BEPcG27wd0fXIKAb0FjoacD5Axo0h3wFMn5FFx9wZdpEZ
HUuAOoNTIhHr94bbbux42mmRs85hicg8IcHLPU40omq6Bm715HMdjNW8o1O4xd60m9BeCPbKEy3g
pnFpCru7mhSlsR4P4DN2tYmgAvxUQciPFnjbOFuXYl5SFre24wBBeLXc+BZlzXYGlFKYDipj96B1
UJJik/9iTCbEOkciRXsaQ/O8tXU2YGmyD8OIWn2J8h7Qe+ivHrji5euFq21etKjY6Pkaa84x1TA8
p9Om1NJrErhHNnD7woEiJea3sNssVm7DOuutdVhMuItqqt8sv48r4wNDRWCb00Z29j4pi6MN1CRp
EeaTABr69oYN+ql3U+DI0Tby1rlFyis5PEVfsGNozuFCK+/tc1FGhxDnSphbXwV7K4OTV+rTvhNi
76TjhpqR8CwYAju38baJpm+iUN4aerXQHQji0g9kyG8q7ZhBZdfFV5JMm6Qk70cTJ3DYdP28I9fv
ZtAPjVafInCMCe+ON1LWeavE+jsumpa0IwjDvxeDs0kw6pqi+GiK5oK7Oax+j05Hj8yBW2Zss1kD
ZGzgmNLITBF8pn69Xwwb9Mhn0fChd/i89QLxgzrgojxoRcqgq0c3u5AU4zaTRxVH7GUy3DPj+r0Q
3OBNlPoWUoxLTkIBnYwZ6rVFkqfgxhnc4QPD9mstppeh6X8xNMJhs5DRVJCAOtSG2CkIR6vN8pLi
FCGxpPw5DIe6o8ufovZXyVQtk5rzLNB5dGXqbpvASM4SRxX+gJzWKhRV9rrwyAngpTYLauNUWzDQ
xvxsZn/Q7WEqKySF9hQkJ5HOn5gLp98067UnT/rFxtCBIGjh4jehB3DMpMZGpx0+C6AYcTiuGNne
5JKYq2JzFTgWrwnWV38sf/lFULHe+/pFBzBwsfvwoxpK64egrY1Q2dsYZkjSnU16muK9KUCsemoj
ZVwKxa+2gQyqMiNTY3qD3Fsztkr1fOe0V0ahJNaod0GFftF9nXcUjH9VDlg4OgnnkB+he2JZw9CQ
XexI6ifDnn1uFx0dmUzuKTbHncYqtVFYGhCB8sACtbUqe7zneR6eQDpQgBdRvmb1sVaNAb1AhbW6
cEpo7S8ERfQ93HLsu0o507zM4A9q1o2bbh5Un0bqCVrVINmzBX8qNfY3uBG6PWZEm6WCIX5Ay/7x
vVIzBl7sV2u2+BgP2hF0+XLAcYwOu2cYz1KdArIhw6GkW339d8gHiI+Bm47JRzqwiQdlrczZyWuY
wZCZukMbdtXZtvp0udk1DKuBfW20oPPWqSYpVoK0eVIBoLnOXf/xC009pbhsT4ExfcusFLcY42Wv
wPf0bOSxtcnsXPCqyRLLoR6pQ1sRhMCUa4QHAdBtNfQgTvW0Ppp+3T093pix9r6F+8MjMec42VpM
JcPBfmZX31/NNDxAIwnO6qCyJHM3+jNGs9i1xkI/ipavmjedZt5NLNhzdWhtlglmLyf1rOogoZe5
c7PxnB4UL0ZbwEQluk5iW8M/bWpW1ub5Qb6Qk/Gr8l0g3kvoiTHrGsOwxGbvxE+q1Q/99ys9nnud
ngAjHcOd+or6ncbAfQbrFtHPYMxz7yeqjrBsvJ2M2+mGofa7hyB9mAZrmZTqqOWtRqCQ9HVt6ywU
VoUPq6r0pSat4aieOaH9JatqwNHXjhgGrWpTL0ys3rZ/1FMVHKJo8i+9U/3NSIDbq2fqIAwwnhv1
EEs5EOqCmABvwhoQl9bHZPdgZEdz74mwf7bN56EezZsvGLUCI+ovqPTZUJhlhdMyXAUhbXz1Or/7
UQ+wCo60rY0pnp5kXyNB/X9kHs5NdrEmQkTcDdh4HbPeTQHsTfzuNgqi5TDYITOKNhYovZDB4BoO
2o2sAMfGxLSc1aEasCqYqEs3WZxCbCOaL98FFb3wbF4ilgC8wLwC/hzyD1+KJHxLcvmmtZKIXNM8
9PTC98hv8V+WC9NnWXzqBPGV29OHI2mNC1Ub7cPyvVHo9MfA7xn8+OOBFkP0oya4kMWjuZOXgZou
EXONdYf2UMebc2cqGu9syF8QGfnjowAtvRd/RssnPRsR6dCssTcM2/uyMGAfz4gGyj7UcDeQiGwF
BqywDury0ss1x9i+Mr2xrrY+/l0c+PTNhjfZYkR1KNUP3QBHoDZdGsulOitJWw3IDO16Wvjw7KbG
GvYl4aft0eJOsfiovFMh3wNpewjf4xfD7E+dMU+nyMo47as8Qz8f+6egT54iNuxHsRh+reUwVCHb
7LgiOFPIItukBv1he6lsfD2HVVDg+h5nfoiVSGzqS3JVS8/2MmQEpiaIiRpLns0l+4msB2Q5ctwb
fsfmjdAmJHXu+UHIcsw02jJvYs9R5/TV9CF4azpwBkw+RsTEEew3f3Kv3dQ7hzbKPnwEyvrCw7NM
xrC9HafvRHbe6DDVzhxdsUlX15yT/NpguzonLdKUptCLKz0Xa2PTUF1lfnmpJLg80pT0/aKju5Qd
8UStSWsFyakruVRtq27pEZmj3OI38LFXEG7FpoaOpFORVM8ev/pqNp2F/sFVDCAvQfDv1fZ/1QQ+
ZWqA8MdtCHqqngkt6kb+9Iy3ba/ndn4um9L/0XlLajQp4i5bpNDS+73pWvqhRQC5GXxgUSTYJJu6
Ty20po631w2jXecjXtW47fVPvBt33q6Y3hvKYC25RxAOFyK/bzfPoS66E5KtHimRjV5ueZpzi76a
tMhcKiC9vE/D6B6X3zgut3KqJWI0+AdmZdOXtOJXbjeo7ZpWK5g5Ne7e2xRm4R5hR3vXaLntW0uc
S0ZthiLaw+uetuEpgcqjiMPQLDcW26Ols8VZknp/PLf4nhq/2avPo0vT4tDDy6K1GcsjiMXuEDd8
BCbyliZAmaw+RWnUDGGW5tQUfxpDSx2/fLswBoZolbK/cjYCCLaL8mTquD0QPKSXx4dluFF+qoKw
PM7BsBuH5BQmXnAUjdHBdi31fjsBhSBhdpldzxVyZ0y+Z/Wo8VvGggwcTbMfVnqjwQqvk6w6Fa11
UuWKOpTLmA6+9YfdLWe2H/l7s29fCyRmOPdzGqDkuD9HWWCtRNa1hxzhV8BcBsZfPh1dnSmiKlfs
1MeNyUgjpRhcK6an0Rs2I9Vp76ZujLaMpAQSHRIMk0AqS9f5jnEpYmkDpwWYPVtqhMEJvJM9hGDC
ppegND6msY6f9JKYQG+SyxnmC3q4E2F8YX9QwCuvcI3fUOVXN7Jeqt8k2BGc1tJJgkJ96joTdZVb
DFssvSgYPWJJEhlEL61NXcmMAv027ro5ORC2h/g1u6uDSg5eJAvLOeqb0VdqGGgJrL7bY/2cblXq
ZUe1CD8WVJ1U8rWRohdR6+kIrE8zB2R1Qz09zudB+Bkp9z6eb3Mg6mipU4ATfmstjimt0a2rvxwQ
IOYXt9f6+2AgMlNLw4PDVjoIy1CbWHeCOfhzCrghlVnYj+z1LJvMY0LIXelVd4U9aJAvwTJalkGt
FP3VcA56Uyc3oxYWiQhYlrI0dV582wVSQFTZiTQy5yUIEAewxt0lE7YNhtL0YKSZeQuxTuGn9a2P
cOok0+2fFRfHaw9IIvOTepemSP0F855tFwPnSOiybmZkfHtjSn6NdtEd+dp4TZhLHwiXn/xPNGHh
q54P0bMTF8gPA9ygHoCaLmutaRVq0rwCCnTOEzm11cJscAdalIgHiNyKNf+qXvOBDF7HmECOQoo3
Vb7JGhqHBRxtAFRwiFlGqiX/UX1sdZSiRXdoC7KtL+qTSn1yLAK6sestrFTpmT8zT7cOqoQJQfTo
ZDYdBS2qJ52ycmfHNeJsux/kVsx5gwWcAUUP0Pv/Xqzp8Jj7qE8AgKiVSyyv1BqIe4Gx41mlFbQx
Q0ohkWYxEkS6khbh5lF5TwiYxoDkNNd5+wc97yLHX48VA7BoIkh0DTHh2Dqme6pJWgU2XtOMc2mk
uFmNdATP5lstvnD0tNueZIdNRNzTE0Q//donyVpR1SHGJitrHuytWIxRR/Wz1FegUmfIGU+diS1r
VUHH40ZbBScjYvQ2lkm8xHu/6iUJfGYU23e3Nb5lxAjh8MjgY4txR0OMQ5+g34XPRmkDjtELmr1o
zRcg2MHenhDUq0ATOE3dka0GcehDFuvMDwv7SF/oWRUfkcBK1Yt+3sqKZDB8caRqaR3TryF/zmh4
7Gaiec/6EiKAPJepxLJ8tcNQ70jAs/H8VR2yJfg884SQx/PDaeMkabUhjaum9VSl78SFWBeiXd27
KdCamaOfc5/sHGAn8Fi8YAOTVsJsEZ/RgsBrGS0csYk+IQSObmp5sEv5pT48WdP6baUd7ihE/buW
/KyTgsGnQzHcpu2Zqfw7MBt2EGF1F6Zm303zv2gGpLKwTCda8iLtuUGrXzg3U+NcAQwBEUgfzhly
ulz9u6LsubFxnswhxcMV1edcD96s5d0G7rsuqbydKDSWbK5PlaTi6H66s5aEYE4OiDkgnB44/aKV
9apt4ujYJk73RprC8yzLbm+rjSPxTGZh3N0YJ+3j8xlrBNKEP5KCAe1JGBLWq9bVFxkBxDNbtKO5
a4dXcPErqvL0vehwDA3VPK8SrX8njzh+A6fMP9fHtTlgI8iTYoObRHsO5ZdkYwzvBa+TjMszDgj9
Zs+ptiF6LLiisgQLSYpZ+iDeFjirjPBa9E3MuEN472EyPKNgmV9kLDZZ6Ed/WDS6Qn9Vm2BpxR5d
nkxfixKNImqj6bejGymNuSg/N51OpoGdbIiMS99De0Kn/051a/yyMFBhUmFSptUH30mIpau8+jI6
9Q/d8ovbDHjxgCPsw6qyDyvyN91CjNQQYK7ieIZ+HTJTb5Z6Ut1ovcrg7mk1z9GytqkFDjdGvW3p
JqwNNKTXEAb/YRxGmt4aYcUZpTBIz2xXs+9tDK4CckDkBg35iVueGDCK9L9ndAgH0zDiJ/CuKP2C
AuMRz/KulicL620Kg+DmxS2tMuHeR791ucUFWPiLQP/MpI37Y8guDXXva/vWp2MITKbK724Zr5MW
Uo35OnZhAfqPzMwebP7jf2wyF67rsixmjgToYPJRVHLWb0FFzEHq9Wj0ID9sQlP7pek91JLwp9SJ
I7MMfDkZOJ6DRP5/dMrAOErPyflryXJRByNnKpdPaUgyau6i2g+S1ywX4gX1jPPSFBlYpxFsRL7c
v1C0ngLPYUbgVV9FFUU/PD/x7mVsHxBFRz9iArap6ijRuAky25PiHTznMiwXv9Sz3CstaKBeQ8oz
XxSGE62rkl6bb+e4XxAdhRUOpn8rrY4RHqPySIJq5W38ev7sQHul1ncqu5eiQ3U0ll/2wr+m7oCh
wzDl0s/Qa9i6Yg3DzH0oJ8DG9Ono41M1ywkbmUqlmBkH+VDUq2gwkRZ2JLr1bbcLhdRefK5WVe+0
Yf3bn3zrpQGMsfWZsW3V09Qkbs8emPIBdPL3kZ99AMm/V1k1XbkuxNs4+5/xlNTXLiHkfoI8vXdq
jw8PJ8V5Qi18sNs4Xwc9kU6in96QlGRMrdkZ4X1dMEIRA/AwvTTR2GydMMcuM/fEyvU/6jEtL+AL
zvBk6n2ytIMm8cWSwL0nxfGUhVp6i9BX9KPW32rDPwiRGQfu3gz9BM13Ecm3IBbZc5JaP8VA1Hkw
u+FR19zpw5PMnTymzoE51WuxtCMDuzUviIDBrWr9wY7J+JuDCTWcmPif4kNttltmMuj05X4Y+nTl
zc03v7D3jIEy21cyKbaRQPKqFvDQNfVPJrQuXGoHOjRdYaTAOuju1MyqI4szTcYpSy4zNqG9Fbeo
lYmUQ2FvFjuT/tshM7WC/nTToBZBNQsQODqxGFaAIrLoRCk00jJ4ikWcsTvDltqh2HHqyPpAb4wb
dSkUey8Cod+gA2bs8l2U/SFt2v4+JxlA4455Ctsqd11raXU0h5jJTmrdOinP1kyNrc4LwwFLHCyt
OyC323omj9CgnY3QWb6E8jt2YnNf6EG+N3nz8O+Bp4FQHa0zU/zXFFNxLue8PswBEadmPr3brZU+
52BidgZ0HvA79nkM+57ajaonNLk9BOAkuyBD3WLZz1bpJuihoNtFlv2HwqK+5HPdXNQjzYnJ5Kh1
c+1KTpuYfMG9v9jKEd3ih9af+H9ng12fDEDfynKeb6Qr29oHlL2tN5fmVRXCjttjwaPvbC6bNmvZ
jnpjEkMCph+ku/n8ozEpzx5Lhy14U0Poc8xOwg+PLsIqD01maZn+rRqWTlMdOvy99JMr5o1t6z2R
kzW2BIemgcNH0ghtP4xwIephjjdlBAhojDWy2FOr8U5YeDrifD+Atlon+Fx3qwVursDfwwIJzwyz
RtU+emvqRH/lISG6DYDUt72eBY80wrrohq3Rym49sK9pdoM56Du1q7AIi9nNnYhRUg7xWevymO02
k0U6oyiFWXbHhJgTrpHvbvK/FAneaoCMZTqFJGnMth+8Fx5BWqHuxuQ7ubcI1PeWmKkCyOAoSbUE
qqEO0dKjokv+mecJpEpob/ccvwpehD6BHUl9EGX0sHMGRhtRobJVtTGbGPoNJSh8WPSHZMDF6Bvk
5gHp5w7Xpi+RdEAHg9hX99sxq/8i1e9J4jXQSDd2sO9CCO+i7tBW17ALYnJL1llAQbcZtEKysBbe
2syt+ikFDcIg45Ymnn9BgMp9zizjuNl6BcqFyLNI8ktYsOum6A9hN15aTVwYIVB2W/1LWLlvNaJx
+Hjepcd/KTdsjwVyTudgV1+J7QLJ9As8oayaBnL4EfVKxl5WdwQcgt4cQXo8S/KnU6/un6n9PlTP
wMF3e7CH/tVDDDTw6d6t0hteElPbz2R/vFPEN5s2Hdiz+t3/Rj1ilCXOxHCw3HrW3k5j403QnTrZ
S/lW58XBsf1iW82YNwwzejWp2Y9ViwsVm1L7uAY4e1jbdctZq2+rYiS9yfx+tAvMsfiZRj119JiP
gH3nHKAiMhuzdYb3vJL3ksHuySwSWJCUedsg1plklBHewrk4p276p3cXwGWVLZPMLjhGogGaZdYv
cdtG97DG/LRsQcuUpl9Lh2GlDTVsWg87cKVpTFEdNuKBFkYn+g3Gs9HqvFbWV9/Bxgxrbq0Kvb7w
2qMD5b8ea/GKtxfFZmStxi5f0pObTz8nP6DGftH0+rCOAVcwQC2Ha2N5tIdcWxygdTJuIDSG2Ujw
G4jlp6TyMQxGJH5YfLDZ/E651a6mebZOUzRatzC27nYbNafEiL1tZbMzgPGGOHcpd+equ9Aqtn5U
gUaae/qM4rhbZW2q3UlsEudaQ4hrlFh58nICi9iN2s1Jwo3niB+t4c091o/81chMwmndPvpJiDaR
9aC0Tl6L03cCASrdslg/mkkyQwsuPJpVZq0Fh6DwITancXj0febZsu8WFweujHkwvhiuZm+GphXX
LhTenvig4ShyRCLJnMKfkfkdKA5SkQjXdGvgmra5rwao9jyj+G3mWfTy+JkI8bZ64cNBhe97lrAm
nqi/kx8LKtEs8quqlI0kBRc55smGpPVoCYrSdKycandT5HW71SzdY3pDL9ONNNR4bMs26mnT2U9J
l/x1MkCdnqs513Zu2meklP/5x2qj9UtsH+PAd1ORvyEUYW+wPwBLg0JYHoCCJnBivrSJpV2NwvJn
5BHMhlrpQJ5jxxh+ustYQV0OYVal8BeWxpxV5NgsEhIs80z/jR3W+Yv+BUqU8N7cqRE7ZJPT7bGb
XPrZNRhsmJLusHrEPXZgcD/mXJfrGWTFS5aOxy6kOhPB8FOdnYZMmDLl3rjPRcPmp21qStupfDxV
ca1hCR67GPmDSgw7vDtvVhxs7Q6TeuINH3zP+BTTL9kFrJcnGcV/yKZo14RdGDu57M31pPOfKPzb
lfBFsYe3OTc3247YU5OO4OfyWrMnfaqsiA6aM/6NS1OckYbK18QvB+J0YNhq2kvUyfoLdhhJi0P9
NfFgiKN63UQATvKSqHjovow9HeJPnZmuxTivLNFaPxjcopdzdF7T2hFw07AxOvZlSLJUu0K07Pxm
fPdrbyBV0LDpT6hHvIWktkT5Z8UqQAcERci/mfGQ5CUWLAhAeiXGzSQyLP81uRgyVGg/eZ+EVhCC
AFK+TlBi5QkO2aUFp7pv8YgqZ9XY84jtJesxkxOX4uWNc9DAvJ4nwsjA3AuazxOd84KMrg6M7rbG
jorIVatoeA0v4XKBlKIi8h1R+SGeSiyWJDEyAnGtsx2M2WHCLgBJndmsw/ZdXZplWeeLVoWYSF30
F5hR8Mi4BQ+XEjK44TjnhsC/LtSN87+zSw1K5oYirvQiUJFFwOJkp5zmsMbX+MCiTVSWJDVG8fg9
OKw8avdMreit2FtV+y4x8p2OxWcj/VeAWtZX9IZgSfz1MEtFpBgIM3b2XiLsVwe+x9ksW7jRy44Y
CnGxQ0Xu43HDzI1dA6mqmsGBYzoacfmN9bN+03VjzSzJe1bPuN3MQBuA46mnc0NbD4CVvkUE1wPf
pvkDjKh5xjoiDsKhLf1Ix4K86kCE6SyAVA5hIf93b1OPmLFjB1AL4qhD/lo6U2rnREXZXrqhfLyk
Xk8QUa3briePwdHc87+Dk5Qo5Jvqg7Ja8gfzTH2x0/+I+ZeqWfQ8BI/uazFOITs4qR0q/ujoXKME
VVtVkHh4ZKnTNyYU5kseZNUu6ZP8tSx6mvGcCPbRMqJ+rUZe/w5R0mxSCfhf6NRrUHhXnW5GP8sK
5EGjY0pPWtN+GhtT4F+IvvD6EfvHBXhLyWN7ZMVqGAzZmSyfNdBmCdtDmlvp6E8JOMcPffCaIwDF
DXLtCd20B+2qHet7LMf2qY/u/15RL88DVqli5MZIZ7/fWBFztNpgy8FEBFGzJeyDM3T6zi59++Cj
zdokogUR4SIIsPDxbOD8QHksYohy3WBkT8Yzs9SG34Vyu14e1W6VPTmvSW671xxJ4ABUY5NjPEbx
gvKYJpl9lRpwm9hx5t+FQ30ciiY4WRrpXOrWoBQS5M0k3BLSrKJ/47bVwWDnffAjt37GIZ3vxiyM
N5xqiFjisN3PqUdfpAupG2QAVmk5retC2uQ0OtaOLqF4bWzOmcoOP/0f6lKxiSIxdiziITr1Xt60
PCuePVGuCwERXd0xW48Jb+GClyNmBF/mEF+1wW+fDa2o3tMF4EEfbGzoBNjCEq+loJsHpAfIl6ML
BvHFWDI+7L2LmWQeMEYyef49jUroscQFGGvYS4TqqEu8JavmqLr5FX/1CYbUDZRZfWnisbwg8p+H
eF/EICQL4mFongx86FKmBv1UAivVxs31x/6PW+iU8q1/G60OZ/iy2HTL4tM5qGH7pmR8FjggVysH
r6ooXEaYIn7BwwVBtC3QrPPMqQJwnuFZLVWN+hbLIaUFiJcNzqT6wsTkBPOsLr9Hi+WJ3kK7aYs8
5tsCsyVbNz6wapOD13sBhneRYx/z2nfP7MilTrBt1YX1AhOYRlA8owevg2Q7NkBinbm7JIKmT+oy
nZvpWlFaMLA0erb5TdPFt4LZJe5OvMGwgSi7AE3IJzPI2PLJBgo2us9/bfA0mn8V7a/K5h2sl0ay
PpW/USmN5zQW7TXoAtpwCVIymgNka9U6hcTUvoeSVlLY3+KxyN50k9hSWGDgtdkdpeCOnqJIj18q
lCJ+Nj138ZQeCH9i/B2ZqNrYdl0Lt4lPRuhUWz9szCfb7D/kEON4yfry2mXJq+NaMxrAl3gZ5NBH
rJ7yJ8TRPn8yPQAU3ueHZmopkwq415fZ/dWaiLlES+aTFDHvrbCqPy6O91qaDt1Z3fwxxsjjLbPB
aV4WP5Z2YuGG4xvjwX49NcYnChH0ImqhGpEIjYjWSU7h2pXXqnulvoLVONvHuA++kymIHjvMgDAd
IHao8kNuLkrxFcaojyHs2Ne57QG/JYwTtMnDRMY0NHeQL3htHO3tuQr5VezX/y24mJtlzYLoWP4Z
t9t2l9dMz0FwjtfHgp8bbvI8xnN5NAsaMkFapEd7YRionnWJyZr4wCRaq9fM5U+eZsaegyG8nerg
axmGMqlN1NCLcd9nia1bR9/HdfcIo1MbT2r9DNtUqW19HXHcgN7/xQhpSoBjgdjhgnavzOwzLTQI
+R3NrgCdaB/49fM8h9AMs6jd2onNrbuR5lk9StNuZlqV65uK6cqlp20RWe2hNRw+KUNExqFHGp2n
5VOwzGdUj4V/6TGFjwmlggYaMCs3k1tWlK/qvDMBs6/CcOhW6RL9xcbywJUwsMPiWSA7oj1KIKhK
BBIGXkEe8/yuu3Vx060Gd09RlojJkxQcWcJAw2BsEYOBXQVKz+Jix1SPSgu/cGD5e5JDHNylpX3w
cp2qsRe3onLnFzQJIB6nK2TjaA0npfyo8ffvAjtDLB9kgBPcfCKQD7mGOkSOYUC3m63Nv9ckTmTX
njZqSpEcdZclVp/hyRuBHp/hGGebZtbocAR1TBAbuY3qC+qpH9AkoSZSCj4fcjHrAB6OXpC0nMIe
Wg4eo6THI/XUsbJfIBT8/b/XA0kkezxr6X5qMbHjWA72VHcnavHgZAOUOsN9ZhdAOsHV6FPShUXy
mwDK9qaurOWZIDDv7FrdY+o0ITY6O6XPiq8BsNVGmcCFX/K16zk8QIN8ayeRy00gESzPuFOiHl2+
w6DswpimOqtluyFiZm2AIsQLs6yBvTn84JIqDyFDVKSX/MT9gM1+p4SHTcWVvgf1Um2r3K6fR+PU
BBGBrkv2U5AwfQ6bxL1ObvjkjkSM8HlGU9q9Ywooz17uHdTuw/Ve7bgvid8Tr1CHrbNw0/DutJ28
IHm2V2Vp99CEghj/GoFlpYXwoKk7GDVJ8rePQSgDuBEwYGE8L2OQKMSiArxjOHa01c+lgf9VwjZf
TaIaDirdWB3ywjdOPe30zBtf1DICiOYlRvMcweu8elWQ4e2xSLtFzxvuXF3PCSj1IiKETNSsJbuX
lq5a+xaRrXxRRWs4gVGIfWOt8lw1Hx9MyXkxoUi9lla/D2XpgXG+hmbtv6lcKDvR/+uWC7klKeUY
1D1ibTtvD7FjJ3thRt5L6w52cp1tStlxLMuraWslmAvD/T2W4QfU5yd1Emut/4RkKFmNwzWQyfTT
y3PzGM+YQIfQ1X/xW72j3/lbRx4O9/8nCXycJbEz4L+wiVaTNJK7aPo5Rem3+iidqqCvmtrNQY8C
50kTegrzr/JOoL/FmsbBdGYGgxtxA4KieM6LeuEQGXgph44oNOoaIjuqTzOY8z/98EZ30PjEJM/m
OXESekTxfBOZBELLduxGtkpwUNeWbmEd8BqSsNRTsVTukMWep8AEIkMiyso2Bvk0ZiRwrnpSZM4p
t+xKq929hCW+gpDFHTMt/y4PGhATd1aTaOV2SXVoRnIDyBaaceARvVdE0bHRQ+3b+/LsGL3LoH0v
rwmUNyvHFtErWuZDwj3i2QakuWTGLrEGpDQENReg+ig7i5iG2Lb/o8LLwbV8h2CCVvk9kPTG12k0
UpKANtgUjvwa3Uz8CvKcexyIAMgZ/f4RH9aI7KlyDNzLLe+0V3bMj7xkF1UJPBgLR5UhWfMHzkxw
xhiitOFqBosEKRxgCTKpOaHji4B6jDRsMomSXivEKR7c7lT6Fe4lwDK+yS9ZiZig2qp6D8wWkQJe
UmYhybXhunsSZRAwFre+WRe6Q1S4WLyWMWBqGi6WcMnlZMdHdlLeDTOdvhFakr/0uBi7RW+gbq6q
r1FCMNoa4If4+LX6ONvDs0bmT/fYzUB0qtJY/x2YlvbUaNaTZiT+1vRqZnLszNJi6v+U2ZSb9EPa
/M+QiSXzRxfFC+uD+ajCXaARF8MRZMgFf8Myfg9xppykRY+QEqx9RoaYLxf//IeMpHyV2Yzeoij4
T2Jifg3GZUbhcEtWMh72FUogPeODu+raiAWvIftsQu1Hy9v6KDx/2g4OrDqVcEy9jAeEu48tijXJ
Es5bQNf7/tguqTxujzlziARqslfwSZ39HDKa9aRlbckEy+EBBwiOChiLrYFdNiwZIWmG6T918zr2
2VpVrGGrweunj74Nyz2kVbzx7Wiu1W2IRNWYWf7/HdRNykVGpsvmqlW0aLVODjtDgx22Mr3QPz+W
cBhD0UMYDE8Y39wERj+pwus0RmTFhSTLqHYFADH36llYSZbmhZqaIQb97Sel2D9Uxk5WHH0NCLAh
wbIwAUz2ThRJNAv2337q2lNGwunKB4xXMo4hb8SOxC4oKGpoWnd3uENYTRmU3R6nMwiDaD8nKJvy
2BPv9YDWztXldFCbnoxVf1V02LRzUjQK0mjfcWAkaxmReJxo5OQgwSUhiFwsY6k4qhaYm4PaeyLz
lh0pFKdNXv0PV+ex5LayLdEvQgS8mdKzSbaX2kwQUkuC90DBfP1bVdC9enEnDJLS0ekmgapde2eu
JBQ99bvhzLHB3QS+DjG7DLB0Rk/rMYEfiXw9Ov6P6Fuix/iHWlnTNqvvaKggQERh8jgucbjLJdlM
FIt3h3yNhU9DKeAK/GitUnQ1BXDnpcQ5pwe07D3X6Z7xkfoPIYkbFpopYdPmYwy6kG5bMyPwAYzA
UEqtb6QgPMacduFHeCSbFKPET3mg45B40XFSXwdGZ/tYEVKySsFFI/aaXvWHdun051T+usy1ixZ9
MnPQzLuaza7xcZ5iz7g4fZNdiZI+A2wNT45hffVL3GDJm/B20wEQVz3mjPbsx9ljnRgtYRMxpliS
cqy68q/pPOS3MOl1zuBZ/ZmQmJH7JVmk8fipfk1p5H8gQeeQ9c28Xb9bxiGknCOzjgWtYNm+6mfO
3n5NWkWY+O9BbxfvqV6ePJu8qCYc9N36Ca3qbzvIwY/5GkZFe0Dmp9GLmmyqTiqKdquGSaacKKln
//My6PnJCSz9BBAJ6sd3UmwVplXu1Qwvj8lP8my6Vf8U0pqUoZM1eY7E2Nwmjo3k+ZkN8A5f4zLg
O9WS2HkwXWKdZcHvZsSRiWDG6lKG9b4AurFzDNzXnnyo0+Gtaxrs4Rbh1vgVyjuGNFvaiPgE8HGs
Jdr/bMhTDahiP/R6e/CMfDiKMnHO6yey7hJTRy0hP0dqhafBafMLXvSbpk3ZazQnz8Cu57dxrL8K
psFBLF4qOZJoxlC6cwmbsbHgKXkQWHXvMVzwL0OqIS1YSoYiO4wwkuYfSuDxz/3BFDs7NsSxlenQ
rtXiIh1ao+UiHLIelaRYR34CvwcTzhjkw7ZeHBut8bM6AKdBc/Ic2BmwJx4yMPcPdu8E27LyODXA
OjXDNL2Sv0csclJXxNEAbOhsLCqq7DMsEmsB3gOMUt4YzcSQXPvtTzNrKjCoA5M5O+h21ZItFGOD
x+Wl+Sgr2vO45MVRODi4PB8McW4iM5YDKNNFYOpaVK9pZWm43oDogCYmHKyyn6Ek9/fzQG+go3Yr
iYhLswKjsJ4B2ZU+mrVVX0f+3tEF9RuhfdfZ6ciMqH9odVg8h7buXEfJJh+Z5/7tnSUtQ6ChXkCg
NAkRuKxdW6XRtovQO7IuWedp4mtbvNJ5wdYR7IrcGg9bzZ/IcJ6c4islG7sFXdpXnX5v4SgHKRfR
MdPapt+pviTsgn3IrsSwGtH3RjUmxXLzUQdkN7qMqKaaAJ3+mHN8l8pPBnFbOuX7UrD/Gk39XDWW
eWvc/INYm/qDORqKHhf1X9ehH81yilfP7585/uqfwXJD6y5lW4Bv1T7qpkP3zCKX5eNXFeLbjcqh
fiumjrvaKINTVhrhZV25ECy+J9ny6GqUXrQ7wEqZ2qUfYEoDP0CZNhXHiULTvbNGskM4pyobjxCY
cabZLLYiYwU/dBYTdrvSTSJT8QwwuP3jabDKnH5+InGUUL85/haPs3GHvj27lZr0fRgtqE3ZYm+E
a3O+mD7scsJ/HlS04Qp0y5sFojn6NAdktpt1+xFL1NaVN7XmTvNxobuCaZqXWVdcASPjQgdPc50w
zG9tZpUMlplGuqA2H/UQggCR3fybWVk+DnJPfffahVhUz4dx0xCUOSzJFzNKACL/fQtU02WEr4nK
rS3IBwlH+lcNkankbp3X80cMSSgVTIFzD5ixmimkCxoEJm2lTWu9FgGCOAbAHQSSEswexr9aa/1r
Fyd/Ahb41yUkU63FQFGhdn+tspxM3ii6U3d/OkpqiCBSwGi91w5t8d16gyDqQWnPsQsM4N1S5d6r
aojApCCYLXkZY9ZKg2QXIu06uueODgN/Ssbj0tvJo+bp4cM6tZ7s1Dkpi8RCzQfE0LYJ4tGZS5Z6
dHC1Nl3bA77sEfxPo4BjyNPar4wtzz8jQ3iwlzF8Ug/8fe/YEAIFZnjEnqbmaoLrfqMsfdw7yaYA
fHMXFH/UILkTbM8t9vBGcL2MZX8HBJ7p0jS2+0Yun1livMR6lZ38NC3hjhJLW/bzWZUbNp4EOLso
McOUmJwyYB0oOWbnVFHg5cZ23ZJVS189cKU15EdTFKpywyHljJuSSdva2Z608VFEULuwJDujNCLo
qNRx6E97ZbvbCo5+jF+Gn4RDf9dJfF7sTFzzqejIHx2PkBU3q/THLdmJBR79uSYEE4rBd6Z0eJ3k
2BCvmgWQrGKyI+eJ0eL1m07H84UL7L2MXXEbG2S3WkXqsN1plCCAtQEOTPOEbDyJ97r8ztRDl1Fr
0kuHjCOv91CzkkfgtDGdMKZWAKIYO4VWusnlydMQWn3VwjNLlHeHEdS7U8/UQ2BMf18agQaTXP6p
eq+uCPT16i7YlW2cY3mHYX239qo8AdrX1ktSsuSNhYwMc3eJp5l4TvcurePLUtv4PUbmnWmPYMea
PePYGX4KORuF1ToDcoocab1nQNlJ9S+8h+shQcvz5r7M+6ta23JvhxiO5BSTZNSyp/wTIfTBJEO3
vD7tUw4VPayZnYi1kzMAEvr3AJ2GA7qONcUqRMP24uFP5CQyWf4nPH6Wg8hIPhGYDOeuz4n2DR1j
B1dnqo6ld3bM18AU809WxzRK2QnoyHHkMkiJC/TsUHl9evNIJtlRvM4/rXHndtOPiK31pBQV/8Za
i4c0JAmQ+4c94GY94L5GqyXeOiI1FnRrzx1l50sbFwTMpsFprT9dcoYwzQvyxKUm1qq6lypiT8+k
J68AwLAeMAg6wnUgRbRB5Gn7ZoC7MZrDU2uO+ON0TjRBhSI2pFm4WYSVHmtg9mokK2y+kSEjtWup
Ulqz9Kz3i2lGl8TGvKWeTfLlTDv1FAfWSb2P9z8krpPNn4xyyziilBppgkB/qSuzu6oSviroYbtl
t1tr27RaGkJ1MMbzX3h48IL/WIJle9sozloh9rVfZEg56acpUXdpM3BIF+x9fDvU7tBZwZCgcU4r
93O9O/IAOyk5CermUrdZaltkOOcJoxI+8hNFOs1tOjnbMhutKxXyrUjclinpRCeOHD/n5qbvBhIO
zNtohyN4sD6A6H9nMBMUZB464pzM7W/MDfNBmWyxOgB2kMWDsKp0q+bvdeIEDwl5HgyzzWyr184L
hPkERy1aU5Vk0kPbuZIzf0+Pa4gA3oDdRpyqnXSOzftMIA8yyQHHtMcZhE4iOXLgmlTPzvXzn9it
6rPNHORIvFO8XY9QnUdwoRVOmykf53fW5LfAZ6KZawtZcDkpNroo3N3ixfzWhlRHrfsA+ukXVWqq
bQdvKEU3BYlrkbyrJoxq3hjOjiBcox0Zq8NCd1ujfaoT8ztG8uzcLY15HicMa1HUlQ+qJYNQrKF6
n28WOLlPy0ZlpZV+/CKYIh7S1hEgEKS2o5gwunqdeC0CwPCBzSlQdM1j5BBVyXfT3UI/JiEna2Ao
ZV61RxHUbR1NVESYA+YkEBaBHpYTqHqDP83vKfmc8pvZsDwzKhx8gjO7mHBPQ5y7XMyfkRl/BWlQ
XK0yW9vG/zrDTi9oqrlhQxQrni0O3Avs71eEYadmEvENhhWyfya423Yq6zcgnoArcf0cJw9SL44o
VF26jQ8EPpPfLaSpZyn7feWfI62pHzN7go9d4skP2n5B7YPf6u/xl0bAQdMNcVwcNHBUH0wG/XZT
Fmn/WhbmzkiN+g6fR/FY5RzP1xpuLha+REabpRU0R3e2613YZT8qAm/hAGrFo+1afGtJT6Hoa+QL
d1TjHmiBZweeBAUJrQp1I9lp1ewmqyQmDQPEa190BKQzmAHjQQsjasZfjQUOQvUCa919b1JOQSgE
lvKAbnCrQS+4dgYy3sgcxMFxUXqol1Vv2Iih0k2fUNqroeySV96TzKNX53B0PpglTeNe7fNLBseZ
oSm6BU7uBkERudTJ9nEx7Vh1IY4hHSE8Qhz6ZoDk0DgkUndRerWlnq+wu+FkLIz0dka0U6K6sXEG
/AKVde3mCWGAbI4nZk0UUPmpBVp1auSqA2PQuykhcCyXI22AgYi/84d6P7jCG2ph3KIbdLEMSNc/
Z4F8W/rOnVWgTFIfKEliHR7l9mQjx/lbYc/RixmBxo5z/JxNPGu3OekRIvWkhd48b/LgMnWcHODt
72uS1a5qfq7G6U0191uPswaYTUaVnQ90GimjOJu1jQHRyR0wXQZILvmjq/GgWkkzr3vTS+/VjZPu
qhdDzHCjwmgeTP2hct3puZr1mlyxqP6YHOvvs/W9yY4PsWk6gHaX+VJSVHlpgMMMwQgTpU9u+mgH
9NK7jBPimUiP3tfCbqrKTma/TbuYreJKFoLYJzHzh06OJXwyWo4pi912gvxJt01q26qgsLaqY+GL
aKGoiSNUeOEbOVH5N4Em37ML/x2bDQAWBwzy2HbWzSH1b2M0RfQi5dDQ5Oof8HziB8Yk+vcI3zBa
SBOJ49S8+lmKR70GCkOD8dIHjOkAZW/CinCvQNIXRNyGd3x/R40m/U2jCQEYowfRUiNa/O9Dnfh/
X0bocw5IHsydTl+ZEDUikYQHA09tKFgnpz0Nw3IbYD/bNxmkLPzmi3fyIrSSyjDjA+JkEfDA7bbu
M37ZttBf1NwijTDdox7ZDQZkWJmZeOuqwdN39LhlGLmN0csa4pfFjILNaorvTDSU00xzLbUA0hb+
C8Lfka5rQkFVBNgax9YbblDLJy+1jlpO6lpeCjkKgOF3bPAIbWcj7Z7GJghWbkfVti8Y7glbqxsO
2ZI5wNkjey4mxEZIHIJlBMtJa0s9dNI8PJsudgHpxqVf2+DG7aP92hqihr0Da04hPKUOjhULma16
6TvdfPpuJSg1lVwdSdqmsUF1rGcJLx7bo8+xlW9prC7NUH4GjXtTW7AQAUGx9It7jkVYO7MDnyu6
wikeURsQc6QKI1UPqWdewb4+Tr7YWF2/6c0Pn87+Z0Araz9rg3Me9II8lwS0IIkr7YGbhl4PCV+7
BZ8jgl2IJ/P4pjZcdSF7sVfsyZBJNhkhksw0TftH7XMoTZen0TIvnDaK13pevKvjFV9u28c3ZuLx
vvEdmJFWLwBA51tGRxEhkYJFqZIom5Aw2haFlMMgWd7nZd391DSflpV81foNivg8HQ4DKE/s/CEH
F+keZy3bV7VzVsoH5iXJd4tm1TbS4HZ3PrpKThCXhYSYtTOU8wq7rQnL77TCQugAusq5T+VDEots
u2au79/3w2/VI1QPlRPdUhLX0BTWxbnSk/qSiqUFkSF+qKIxcK3uUo/OV8hNuF1LUNZfhtQ4U7YE
Mrv3tP/3JCNKH2lUga3gBlPP/j2Y2MVJRsLapJWz9dhDD9uSCegfEikM7gwG9jhwJ5pd/ykrnaU3
v1kLp+DpzxiW85MGN+aU+DqpS135pgsBO5Tz8dVyAMAshVFd+sT7NrbCvMsLottDk9MN0t8PTEec
MnXjVxzTEU86xhQWQWRnj+j454hoN03SObFvk8LRJLTggDBsomzhC5HTlkinBatcO64HYo1pgf4s
5qp69AN7q14VdJquoWHWJ7XuuCVtcLsBqIQv+Z4P/Lg0tXlWTajJav/SAtTL4W69Ngw0bsou2hCw
sOtnOlDTzK28F8GQ7yLfwTiaxA0ZzFr9QbiDvQvYGc+iIJI4CjDvrPsMavjv/876RPxUzSaxm18C
qdmxtTCkFWb0u5HOVvUQp5N+pwaQWO2RJkHQTFvt25SL+DCYwGB7Z9qPRuc/6YiC6YrU+V/hcqVr
Gy1wg4/aTmj1JHX4MXr62ag6cHhdcm2hxX8bph/r9E5HhFAtbv+nAz6uB7SttbrWbkTyIFc2Zveh
S76rQg7SeHzyyGTaNKMb4NjPTq2NYLWhdQXDApZbUWxV547VkwaVDNXmjB6MrM2DTlBgWUSgFFJ2
sWLI9/qIhlISTBx5ylAklWWCG7jYYA/6DK1hZGdIEtTd1vh72wg+kmys4fSOxn6a2uk4oj27RWER
3IiaZlIJ7slrzAbDTRtdcoQgHMrRo0RmMZ6VW4NFk4wTi8aDRQkSjMV7O9bWN6+pz1pkum+J512j
0HJ+YWe+lt1ALpPp7USUtrupeIM6vbPxkd10+TPFHogVJ/MZOsmXmS6k5mmnhpJB3yPlw1559bWl
hzuRz2f6707jVt9aiwlfNw6PJolk+MZcf23K9Bmqo8Sgq4ZsFYoO2gX1oLrjakhFT3gfx/qZWK4a
lLgBRkAL6uN6hnBNrrSEdPVTY5oW6jdpy+bIs1EmV+ItTKJU+GSLGGH838EEbQv8c1n5KOyg3ccO
WZvrJV9VyxHlKBwfKUJLHKu8d1vm0nNAzKJs/7IH8+tWmJbG9gGCICgd4uDuc73uT55UFBeXyPLg
K0thsZtp7KAJRplQqkMcsuVJLZnpaOejb+6BkVJytib6W9Ewv1ksCKxxAOSOhKVGcByGbjABKLbN
1r0abX9n0H46KbnyP/Vy1uj0ZXw7YZO00ojPOvR360ejjSMiay8lUz4eh0tQ98ZhLYPcGUwKU6n8
VDkyIGmaS1x0Qa+9UMp02/83yyU5mzQ+mizoiqOLORn2g3ponBnFtwGzXb0UeLsK162vsyKRUOWR
p5F6b+FSY3fuEY+eSvux1k37+K8hoZ7VWOQ2xoymTHV61cxA5wTUTPz/lBxz4myzXys+zdXT7b+/
l2ewLkKvOKtrJc740TuDCJgWjE4XIvu2rSx7bTR31yfUmB2bPLQ7muM6nbg39SzrRYunkACjURrC
Z91A6ehZ1qN6sASo1rwMQ+c9MfJop+VuzvSwfkMNDOrGNtL4KpI+vo6Z/ScHiWXshlxvLzq+hm1A
vfVEhqX1qsYefoM+h6Xk0vh5daic0rykvYxooB9Hq8R8c+K4/5ZlCUeWKTFfs256HaQGkTaU2GfR
yDGGEPp462vA+Kouai5+Ewf+tsh8COQ+wlujjp6lH/ye8V/xmpbPZQd6vTRD8T5aKEVnyFvrM/Ue
nVqxGeV76zM9240G+GLYrinpsdd1ioqolahNOmQcotOQY4gpCL5PwlsrHHtDbhkZ5lo0XLvJf+0g
/Zx7MzYgjf/HaaueOQS1UlaiFjRJX4riQbx0hKM+OkmzvnKtstlyUppnZC7sdYg/MvCkqnPYdtjG
ZxMJjjoCNT33DSOUcKeuU3uuKDvl37lWxlRqOTJ17T5IG3CYPQohhOO/9d4rv3eoqjkjDTPT0Pm3
UTZwt6SFfAhhcvQLlX0jMD7C80hpBS31rs6WtyVAz45Arn7WY+QRcUpMqUe3g6krSmmmwtGhnVC3
eVbE/EwuEV5nffbq8mDXBxe3QCreJH3U4USgamtJIbA6BoJKAphGCJbUPt5ZdnlXgu6HzLtUxQnj
HVZatmAbQM7ZsgvXW7EoWL5go1jmez86NbNzSeeGRMlfnClnWJJOpj9Zd+vHEg1MCqiA50PRwCY0
+sY8LJHd+JvUsZ37tv7CD5QwiemSx1o+6wKCJdxi40SGeVAjnBlIzEbq4K6WEVq7PkVw8adpBfJH
pyE+VR5s0TsSRqOkUsYC6zr1xDEvyI/tEpD8/6hyrTZ5+C1wGpK3ydQjOguZM9zOaXYpka3SOB74
qbrlJ3NXOkptPL1nRCPEU3peV4CVzGDiIKeoFT2x07C+kgEAJlO+b2xh866qe+1eTIZzzDx/zzYp
eVsoZdVDkeIX6eC4n+32vas48dmy2eVHLvnB6ohIncPJJK4J4a7mT8nha4kk3OazX+zM/04a4iyu
tksWe8e6MTHGNo4NubuZmNwM32LL+NBSb3p0R/cXa9iGP55eOBYynIsJhemIbom0aHrRo8W+I5zi
uaZvcRGeeFLD2EbmSalnWXNkNoAzCru58HVEfrF2UbPqZHbibUpa0drNIIf1VKWjAw8FGNNYdhQc
4wJPPWughjEzluos0xr6m3oVkC2INlqqmDB9WtsxKEvYYB7lqzzxlb1PeEU0H5jLPo6zV38kduSS
nURwkmOzTirNc2QImEjEzGVFRnqJGrb4XhBcTcu/AoOpPl3dJpsnAj3d2Ca4dfqb50jCMV29fTNd
bNQrZTHVPlXnrqOnD9ZK26pC25yd9LEa6DeMw305xN2v2uzudQZs74aPQNdPt2pSWetZfWqY6rHP
0g+eUmPahVKtn3qJvTFK69ZYEa0Z205rQLRm92AV/mnyHY58UfprVZ6A4YI5kHZ3q9w+aL4G0jfv
p/acaFp8/cdaA4szXrmFgmOwTC/UuR3RfISqV07FcKkz8NmZUURxCqlmNjzyxnnr3/uZeZ2ToDnQ
LJr2jknErUbbfOcjofxV93p2ZsI7now0f6uixX1OSBram0OO7IH6IeR2o7TtzND/oOcKd1ck/gc+
XuRfLeXpnL502bgcjR64rslwG8iMf64WFAdGql8Y5oOaH6b+WXWCUzhgzJ+2CfOd2+KDEkg8il/N
5Uuoc2pDz5DweG/6XsaQb6T0YjBqwTwXDigGhwj3Wb+8CL7kx9hw94Q2LC9xyFu1FAFFC+ZzwEAt
222bXCPW89P/PBsnUgTGWpLG+lhn3IinasCMfkljwopzl0ZbpwvvKkv0rnGHP0x7j7QSSYHDaniw
Jw9PJSi/N91EetPggfgaA/9gpYn26ZXpfK+u5mCmnzxUHKrmATCLa7j23YiVaYPSqXkYHN3ZNmNF
+roaKy+6jRFRKnV6gw5QHGbOSbUM4sl7rVHvbYXZDufFccebB0hu7P2fVklfj/vOjoJwl8HMvsQt
HNpaw4HXhCjs9eI7SQvv3ejd+2L6UueHoSLfuihnKSek6EVkIRncLcNVbr/7fIZH/t9la3C5uEir
aLa+QTJGn4b1S9eKbptq6Nc15Opq8Ic/ojiP3k8HWy2RJaZ9FzV0gT2zdIB/uha4GVAUanhZsMsz
cLlgIH/2KbhWSQqULAfNdi+OWgxzqg5qfReNY/NhU7MwlPim+3l7UUsmGqWUWDVf7OMfgYeOWzXx
MxAq+zpGDIvPiFmJrd0Igw+z7Uxz4CDSvtlZCPifDdvq0a1XxrdyHpCKIz2GH1dHJunh6WQ/2C1N
61I42SYbc0wH9J8xaNDEavMXLgnnjDe4e5x3JMwEwBvAWee4/ZmXBkdg4Su3MYrgKnCnvrdzZmHS
TrAmsa0isxPfR2uxHv3BgqZRZdh3+G/WqpeUOVIK+dXUy8FvxB2Ss4tmJyFGePdDLZ+qbWHJlKSm
OS5AvjHgQcEKG84Jlm3Wh57IwY1tu+dsrgmiMAJ6gLL9pwpax+N0ONBMUvOywjB+TUHlHIbQv1cK
4qSa3zF6eE9xgjdXwhXE3HP+iOd1Pu9OHSKbov82ZJHsbycScQqbRbTG3yI0EfCNo2J6q67qugCk
/lD7XrnzsGW/mlr7HEfid5Y6EiJJLUYx1IN5KL5oBQ/T51KMIIH/FGN46N3BYy2v7tuYhCA6PJug
y8AxDEYDCV4uqkPgvoxm9eSoOgzCAjFKsVz1Yb8kZXjPdDbBU2BhlEm87Jjb2sl/WbxMA8w+db+m
ZsTS0hvMbKvMykBGad8cMbwmuRme/X4ABuakMLNVnWFnnKk5a4QXTmRbVMHGTT0YQxfSBc4JD82i
5VfNv3ezc288x0P0ax5mhwQ7jt9WNBdfoM+dtiDuIGGCYuDIAEYaIUD2i/LUWuZvxEzD/b/31UvM
vd9KLQMmIqVT6sHOlu9zZWvrW6HbW9u6J58qGsucROsyP9hRT5d81JzkCAwA1T8dz9irgLhTcKgR
W/yD2Pu7IvHpZanKj6reudqZQ6MUMmNUvVskgB1lv210nR6UuS25cjwbwUGcKT4xW2M+IxADjUzb
C1ytCWSKcvhpFhmXTWVEJ3Oe39dzr9q0K9uqdlE0v1Wm1/wk41EVPUZtEx+xzDDQ5aG+i4FruB1A
L7JDzAOXX7+a9P8d3tLUCw9dV96aZaovbuldMKifxQAE0tBoEsELYIomNKIXR5Z5LHf0ONomr3ZB
HT+j7m9vumy822i2jIzGifAji2XGJB+gdH/12fTB3oFdJoCtq2463UmWm0GuCxRmNHDKDwstK0OT
x1cvte8B4KYs+NMxfpNTnf45gHyCIj0+WX6qyZCZ9FVrkkc9bidsbR3SAV2br4LUzo2qOIRAewsq
jg7VQNWLP6w4M26rtnS7jUNpGvrODWg/gctJt/qsOcfUK+YrUqydCzfhHgXJd06aiGUjGZTJ4Rfh
FLaOE6S2Zqu7lMVD53zYzTjKZZ5ICU+nfa4cjPpo9veVjom9N0gPZ2F7QSDOWKwu6FJKrIKP9XnD
8f4dtShGfPEwSxBdLsDIgsPz9wToTC+VCNbBGkaFc0pA5xnvebKDaudKRUsFXQSl7GJrGK5nJiJO
EN0LWodnAjHYW0fPOOErj06r3Jem1WmYydVTW1SycAo0gLKecli6MFOz/HkolydrMDH65Zj60tJ8
MOmOXxgV40txSBTLDPdnl5gJDjp2LjWIG0PdvPR2fhlbe78qmsaaDo5InOm+NFp3F7qoY2viOVSB
l7T+tnGn/nuY53dmXHvHYKznnSrQOX9uRwsLOtfXL9+YbmVpLb9o+1Y/u8j60zN4u6gpBpIO666e
3GqjEQ226ZLxKxgk48asnxra9TclOAzBNiOn6KfH1CDJXQ0AphIwkYFgcmdbsFXjvjqFXIHK/OJj
/LiDTQC9w3JH8NypdYjks1LnHlaS8RyN7XYIvOA0OXnyVLp0suShCWX3q2IltYwvSqfML+DlnI2e
JTbBTk5+Tlq7PuW1R+xPS5Tq2qChzNhWhk0ATqUXB7XuzymKbTw8NoSASGdBSt2d3uE99ROEA1EB
LJPw6kf2nhh/ti7ulB8LlSM6swSKvO17RzjG8U+R6guq97E7zqFg8ffM4TdrwoNXV4jF4rLcFxok
zn+LANJTZC/LEu4qzDx7n2SMU2JBiseSMH/O9N5sB88R2gxzn3G13sqgrTeOoOXNdZqedWH1mxBx
28nEXsRMSWJwR8TlDcUztXnMqQLAkJLPVW7UXVYh7IxmfugJH6N5ZD93HEE4Ifafy8yasNVDpOct
hP8jVytnGi2m8YFy55rLAMCY3Lir2+RMMCayuuQrK4RV5Xqk22MmeqysLv4598LfYCXr74Jqua3O
9Kj4BHSBn5ZMo7/S7DYzH4qWLMLJm+/MjBA4SwmmtHFqXrTUMlHjtcPjitZVvQsDUXmLl/loiWKg
qW/kL9i5n6rSIHupNV8Gu6cYktaJEchyKnk2nFd07tyK30W9lA/q2QCmap9oaOzi0sietNLyN/wG
6a+i/2l2TXxh80BQUbd0cvIwu3rt0GLfkIou4nG+O+iF94mlR+vHa5XRdv10myCc7qPwvhGMJ9Kq
HgGHI1QxxIRasUq/lbEOLgPijREJNCVyHKGIk2gOKT4jsoikYb+NGT8n9eStWkhmwdWdKPt39V0a
RiPDoBE+bjzu/1PE7oznQdIN/cUddymCby43nNDsi9v1PRs9YosU5cEFoqEA8fmZNmt4EHUdv465
VWzmMP1NRl7yKgad7rOOcH/fRPHnevwjwjfc82+d7Coz8B8xIxbRiKNHna4094q1BcTmSCyPJ7jT
t6neHOuetL3OMcMLbZjyFegq0eohFsQySa/xQIaZiXWXYUozX4hheEBPtTCFAof911U9ENG61IF1
R7sCj7FNe9/vs7864szIjp2cbUY41XYO8V9b1S5be2bQuQCAMEY28RAOWlRs+jbtCRrkQUuL8IqI
7+RKrZl6a0mXX0ARDKRZ2YPazpi2po/qVQ5Jdh27ofIZ17lmHUUMnmUEhjJ6NBXT0DKfK24DrIPO
QDc17UL9WY2TdDf6bcVacmrDyr3Pi8jE8MUvWrjiJfAQm5viu59Zwb3SxrIkBA+5GN/qGrctJt9g
s+rZ6B451067hmG9rILqvy35YBkuFWoJepRL/tXXxpHRV37TpnC4CuE8T6Sr/Lah5IS9eOUORybR
iA/IReVxGSF0xVl51NqJTYFvd2OOZvY01+5MlpZ7UturehiTFEVNjeszq37MvdFuVBmB4AjVpdJT
p1xlSpSq59jhydv1x23bo71Tcge+Q+anlH6bODGgiMkmp3pQX6Jh0AOsdaMhLw4/tUgMgDMckMJD
PqCJU0Bd9WBOAXb0tPoY7QzmqpTWeIgo7mMMUB6i2Z2mF1id0gTuv5Ykh6mkO6QMu1DqyDlRR3FP
T5sdPbokm+/WSRstYuJikFlXEIFWIUjc53iHAc1zqpLobYklVw8e8VZQzGkHirr/E0nSTxqnGglt
83wIJOmnWvqv2No5ldPh7EC87wA03nvshSDX/HjvN3SEih6cB8xEftA28K6JQ/ZcX5cc5aMs+bl0
y7fmGGVd/qMaui+GEPWPJazvh+C30paMfZJf7CKRoMHAuKZexHlGCzARrwKfei53Fh6VS6QVzk37
piQK6kFJWgg8RdzqEX1XgdfdpXPkP9Gsx2pMzjeWMPZ2VNEvRFUu7BQzt3sVXKopT0i51q9kq9jf
mzz6Gt3owUr8/qrTxj4ny/RLyc3VeS0mLm1jomU4K9FIZ1UupppB7FpY9Uq/hGAhPKZAlTaJF6U/
I4JmkfRKiA2csSZHGuEMu8wlydLSluuYZtZjJPQFI07xhVLRuVRRcVOujqV4Vg3kjLGeHr6xuM7H
Tp7rDI9dsbaKcu1jGiFJNZlDT1z1BwI0M8gHpEt1KkFRsfZ2kH52qtq3slo/Vkfa+fOLaXrg0BLv
eSjEaaiD6NlojPBuHOICGlKV7K1gbrm4iAApRk5x0Tz+QOwPZkZrfkxZdEnHBrSCnNhXs2MQB0mF
r4qmkm7tBhV9j3iKuKhVV2bW/rOay9g2xhsIQQxnnXpjoPa+RsOS4wWXipwOZ0WZ2fa1plNy9NMG
p4oapER6fzF7QY8XTAYZUXlyKsfG3dIyMogrm5y7aSGPDLMDsIGCZauZEd6joJNBQHP6tDBkw+nd
eedOBm00Aeb2jXoayaCZQth0cgriiTZ6kf5kY6HXQ2xRG5IqxNKgfbftgaP7SG9RvUx8PmGPKEVX
1uJUDGjHr+oXROj0Kw/ndC9Qe63WO1vS5daOKNnVYjc6xFx5+vwQhrb8jeI0JAwZ6JiqLXIDOPXc
oO2DQiaxh5HWgYA0Y+uAhjfbq3q0Jyo1BF20CWivn9TlWE00W9b/y+K1xt4nL1d2qFMtC5+MBQm0
67pfBRkST7G2dNK6EexI2gv2ossWPncLvV9TP8x5hVXGXk4J4q9TF+gVWD8CryITxVkgcBGqBx9d
7Prs33ue/NNsxJRRQ5La/fsD8FUnchov/TRXeAXc51FpB5KcOkC+VOsxUEyLIFqXxRHr/D3QvsrH
T85S3/rWD2GV2rMBN2rzf4Sd2Y7cSLZlf+WinptozkOjbz/4PLuHR4Sk0AuhIcV5nvn1vcyoe1WV
aFQDmY5wl1KKZJBmx87Ze+1cUxk2WtkDshQI0IxaRbEtatUR/3FB0uolj1WEGFH1PovzK2IlVeBH
EeqLtxqHhdqNa7q51URHmdAd6KHroCNNQZ/LH5Tjwy7ImuQTSrkEKGICdKDQFQZbIMWn3XCwp7r6
mQiNi4aOZoV+cwcpzvqS6/ATZVPH6bJ6N6eIVMrJRFFLZXEI23Z+T3HT/ujbllaK72FtxegUh1rz
nPuIoTJo9JOOMn4d6ozVPTIQMGTZKCIprq7VeJKdQuDU+qXI7E+ynek3zc/CdxyRRsX0rOz9R+Gy
lfU1JwtzrJ1jNmWEGNG/C90AyMNsjQ/IkNWpiZJ0pRhQ6GnFvCQZlxf8zVFr9RVDtf7DUkFm+1Pd
o5wFcCdXEApG4+KjFXrp4Cmu6q51OUgzBpVLU1swqkqT8PlnxlMObDmDkoy7wE7GqxWi+On1ZBE0
iQSVuwqF1GzHDtmyN+7nznmvXKXbL7Y/PO7XHgHvfTDLc1rW/qt8Aa/zRHoc3uQ7BZYAuElASK0X
K68VuJXfqk47jruV1jrOS4n1XUm98iPDY/P7WSzAhjbEdVVsU8GA9pFbRyEvSew7NQPI2AXFpQHM
26R4+76OFcjGllDrrHN2Ug/+B7dQtwgxF/EYWIWvMXivN50g4MZUp9+rUkbK6x89g/yKTkBVeBfL
ImZFjSHXB11UvzYajL16QpRTV3r1GntYkUtPeVNd031msCSFHq6qyHA0MdEsbWEEn82upzrdEEAm
iLKttp+j+DA3uvc1UMAictzOV6VeDwA/haOzjqJ5V1doEogrxF6tVg5GblU7ZHnecWLycwbaebj3
Om+8uTQoUX9H1FnCKzbnImqLHKzUHNp5FfEsroy6Sfd5iOA2ozZGICTsRrTuBrQW4bQCDV3ekbJQ
UwI3lsDj0WEK3DU4vlCaFvl6+mGW9fRM/fFJcM3rImTrSAMuq+EJwIGItIERNYnMT5tG14vS0rta
evOJ2ZIy7VvtWQ3yT7ri0lmxnHydDejdnCwwtyHnxRfYyAEkMoUQVrfNyNDi77uETv3Nmup8L9+p
nkoHJ0vpwMr3PcGJmw5a5poe3XSRv2xiK7eELH66OLNj7SNmm3GWHcrIPPTzkYhI8NKap7u72a+T
jSybu0bZhLm1A+0NV0ufgk0IXvaYeEQ9Tcbd6Rl7cOJNq3OH502ejuW0+8+L/GyAjgCau37Kzwsx
KWjKWTnpDeeutGPEUrl9sm1MJgGrsLOx9XvQTpf3WTz8GJvkl5+T1rZURHyXb7bT6aewsOtTXlXh
hWQPzjNdaeIQN6JNY3SfWO70V8tOvtb4z1YZtrmLFOQbBsr6+L+Ig1ZIF8ueAdgKS6xuuT8LfSah
myHGJvQNCLsUiW9LcdqX3KWzb+9VOwP4jSv7ZPhGc0sxh2yAEoXEM6kdGYuBtZmRtZ6jLiV4NyEL
dWl8BErNgV1P7BVb+Y/O6z+mKk22luF7AGvbW0CU16szR+5+UMkYIAT4FGia/Zkgj2NsZsZ1AMfy
x8iiKnClx+w5iCyPmZEe/5Y3Ro74UGRN4cdYWV0MU5YwenoKKFJdQ44hdUUBYXRjZKzNtCSky3U+
s2UqC1Pwjz4H8THbRDdnyBjEU+N0pK2YAXxX26l+QoOj/DGVWV9LYNHye1qQhpjJyu1QgcRmoGB8
NpwQn0Xg7FrXMO5pdYH6sILhHlMck6zWrnqj7C7LlypMypV2DFxOXIsCQLczn5+rmPSquMHlvNXv
FedEOwZELA1Ex1C8nefSyZEhKR40vUOTRPby1haZKbBscXxj1d06WfyRtmgj9wYknoOERiJopacu
c1ysynh1lUm5jNAanvAfvtfS+CBSzbEzHJ2xXy8iVHISZuJ9EeExZkD9RKBbuYtVzkOMVqlS2jFc
S5OZbgR4huSXcalsOsK9blMPehy8ORBTKS72vy4Nq7omSgTmz90fewA6ZlA8kbYVN3qGR/luFh/F
AXdb4Bfnwur/CtmDW5OWnzjZlU6Zript1Pl2bKaVJVkoWR9aULbwaxBqIl98F+s4MVbW9s9n9KQT
0inwhvSuVWw6BGKHhh7BdjmHVQFTxcFCqllpoKeK5Kt09A1Vaq8bB3x3jlDommczjgYkxe854o/Y
Dh+jdl92UXQi+0RPxts8dkzdqyy9JTHAeS7TSZtad5fPc3ayUPsdDRKfpY8WWQT5jADmoZ2ItXmK
lWhPQDaTUtNz756BADP0Am5M4WfNU/gjnuWbJ3O2WKbVhiaA0LuGgTJvrIQAOO6Mn6ZPFom8i5D+
nNOusbeFP5JDKzzDWiEyuO20w+2cIPvNde+kaxzQzNpryGxN1K3Ao9Ia09Alia+K2bzEWalt0xJq
Br1p/YH4FywhsMbVxGz2I8qzR+aMe/lcFdGko0QW6jrV56SAzIPtEi5MrAxvhp2pL1FA74lbedaS
rwRSOptwssHQGz+loBoR166rMOGVRmDARxOEhdEcHrGD5UQCuT0Po26sXNIG5/PyjPLD6Fay0veJ
oT7bE1nY1ZiRnE0vtrei6Hs8tqhAkx25FPegj4kJkvL8OsVUlg+30a29K4P84gao9gb4s3goNLy3
f75ShhYBvQnBapG1eDpzWq+rCAEvDXU/2mSLSlFXpaPjXRaoNBUZ9HZoXdzOgXPpGfZp4tT0sNCl
MZGxnrFXtA9awu3DBxRyTFnrVg7FnlR0OMC7DuhtnG1etONS7NHQBCM8exExLyoRvZb1E3wcO87Q
+Y/OKN6UuLI40GfToVDnL4ANql2FUIsE3TzYuj5LiqIBoZD4Pb/JEMZ5kFPKLN8FKY54Mvtu3hx/
DoZIecHYnO3DUp1uhgZtGAvBdwfb6wqBMzcrTg38kixnPRbmKXyoVfKTjQqhgjVZbyDXhzXN3xSG
tmK9DSvjm13k73Iob6luu2et9Pdt1bBSwhc/ZEyRdkuHBxk6s5vUO8DbHD+0yHxt7LJMyFVFn1JF
NAbRvyf5TJ6SNipbKIfjGWg1XJ+5uWfBV5ox9V5OFDz9Fb8YdDSdc4ds7zokxrRmz1St7o1rTb1C
jiuP51lHDlD9PtoETvArd7PsXmD0sweNgEMMXnimzSFaTCIuj6hXB7us86xrCxrhpTShTcIA/rQs
J1FAwomwUcibeqgQDTC0qg6VS0AhilWD/zwczsSWZOtEZBgMHK/IUp6epaEwKxETSI3J+KnlGhIm
w2mcIUS69+wmwQ/jtedoqJA39A6t9BlGEzdAvB+gPaIDJVY5FIH2HKxChTzorn4EkfLhCsVNzmBs
58xBeUjijJP1MPdneQSrvpdgyNaeWIlZd6xXJUG2otWmR+5JRZbzrDOvtLt6racYZppi7jD7pniO
3XZoroyaGyhFOa0D4yjfyI85DWq7qgfy54i+hxzZa5qC/BabsPwoMqqXccbgNJIecWx9KBG2dc5z
2JN2iXJ2EArAPy86oLIVo7dsb5pCzgO14ihbdhlYsF1TDcY6IFRihTSM/DK/9O+UZd0lbLMdY3GN
bFLd2lg+iaGqaIAlIn+iBaeKcBWUQD8Tckoi1m5RG5saIqjJ/ara0XBYdmtyezDn+ncrVCEdck7e
yL+dmBy0BvKpki0ixUL1JjEGuU6wT9VOGizQ4q3oqiHg+pLYLH2hv40RdRysNXs2KfcDIK4eEaOc
MXBo9YZq/xeWxgQDgQNGx8xuveUFy6y8uWhtCbIwwkZik6Y1q3T6Yo7uk26F8iZqS0rSVSkYNsSJ
lvRT+X9X+rG8y6+qGeGROezbRKsXb480+LSQO2BrV18W7CtFeUzRX05f9ARNGS2PHYhB7RFAuFjx
X04/QoyYS5+eH0o1hq/l3Ck7kjBXWMNnxeD5ZabzGgQ95fR4wfwwvrSB5mOtnrnnCxGaTRySvGSe
S+adhHEwkybTES4KnM8+2I/CC+rgaTmyKlAuTX62EryJk0rx3qeNcluqjZH24ojPom8J+pRiPPmi
waffwcPCDdOo9qlTNFAAkx1+VHWJGKDyfovMsyas71mqThvQcs6WVvERzTCMvg74AXCAlKOLQuCJ
+Mjxoo55gxjGKaPRP4qMhwMFbnQEOQR9hDZ7GZKcTB/rKjvvoQX8YLm9IsWeBKg438yjapPCCsWA
VhWYBY/W9pVUZ0NpnhT59cm2+19LL0xTTG+XXqDVqCuQp3Be/S7+y8prfdW2rnnDBWneDL8ktm0k
FlGaHB0z/Z5obYzuc/A5+g/fNcjAz5yIlGCFFWdCIkv/OK/IYtCiGcZNgeBe6/AjyW3SUPrfhmBG
aPCvDO83f8rv2V6AQK1l95ZgVKoxpLV7yYSbbNujPZcX9GJZscEHRwjN+nwvZ+XUW0At5ROjUDct
f0Ii4p76iqGNi0eZs4vuPjQF/KJU70j+LYzH91B071VyUBZ2SlYjDRxdQtbqfnqrDEcQEhOXVDh5
ThAa3Wk2UEXJqf5E2/4Wz5RvAwTgonDvcn5i10hOIztGCCFmKpHTP3MOX2etdfV95Zn6io+jTUy5
nuxiMn7Xmae9GZXlX1ujy94IVwQ87g3PHl4abhNm+FLGNXPMIjVofjRxS3HZZOPBV6f4FiTmUy6H
uourgi4JuBtR43SKSmYpebsbnwP6ldTAjmfuhdrP2YWlrZ1THDpnugSYVeTVw6N00EWMksehgQVC
g4Ja6mdXqcoVksFaRNsx6S+Gb2NDIDyPy0O2iBvAwLgyAdBUyjYZrQKrQV2dIq2nriaegYCkHlSg
2xjPMUgHpF/91Qlx+vqmjql6yDCwLCpTrxjvRAUogeY8dB/hREeo+ymKC2jhfXpTHfg9tW7MzKDH
YqMovxSEX8TAWd+XFaOFkiR+6smu7crgwnnzMAVmcBwsBmEyRYNU8X5RcCVCpcIVNpf4ZV/50THb
f69r54rsuXsJ3Fl9r7xPPn2k4/LzJ+rb3y9t3X5ID3Ld1QB1nolGDje149gbufbKgO++HM6yEWTj
W131w0ehp+HOi+zmNKsBHBJwfWuFpv8T8hEolCx3NvKtN5LOzsi84lrGAKzFz1IeG+GSTPuMouia
rkv8sx/ohaNjiQZna/lG9qrOMxgdTyfAw3I3ctCAEfiIghq7cZnDbYIMv7aFM7uezfEoGWfarALy
Seq3brShaowM8SK3/jxXmnGdqIKQgt4sdCB7SMrjSr6VL4oJfC9GDKGn03R0wF3tw8qddmB4QWhU
U7YqSi3+aXMcDKZ2+FBJP2KKcc8nYqRHUaj24sWx4/Gkl/3nSBSwcx76lx7/hvXfhinpnzKdiFkl
osaozNMXhhffZLtPm1sBbvcuNAntQ64OziFiTLjLC3K/6wlnSeTMT8co2WfAkkiHkV0690jjjDt7
HINlb101R6I75b7XJvQ47QnuZ1uxS0D5WAUf9Fk9e2WHaiTyV2D9oaz8nI3gyirI2Ts9QpBPKGhg
2uatoJ+xa+hYCyVzuY5q5VLQH//ZdcXrGHpAxsoI+r9JxE2mw6GK8BxEfl7e2jCgpWW49sXTdf8J
AfNJclT2Q5uLz9FmmeUTGoMjs/jwkM6/oNwzbnpkT6tS5L7NqtWvweR8jYOp2sgpvatgn2+N4Nk2
3HipNn/DVFhuxtAlqHVM9c2yJeta5G/lZDLpSajoInRdYk7pTcZ4hx67qkniWVfCUUc+eHZs5dtg
/GyEdIknsT6lAJCxwHbKPjBjmNdefZTW3wSf76rKvPmmzOWWDOSPrMAlSlrQ1xnlc9RGT7Xr7wBr
dGR+FB42Y1sRQhVcs4ZpI4nbzU4GK/RGQip5kAGb8oD3MyvRzmEXlwfHLM69HehHs8IHK6hfVQrk
iVQW/WRN88q2TeNXEtcvUiMLJwSuZe54x9yxQXmlunrHmE3OHDbShLX2IKNe8hrgeRvm6g55sbYy
CERdaVI7QHJ7uS+cgEzEsmK7n+Zt3fT2boiMjayTK5MGNchyC/USnTJwuO8etI2VrWQV052OyiRA
ggWwCq5YYE1k5SW0/i0+t+hi2rVWvwwNJJ3GiiHogM/ekHXVHg0q9ThJ0IZkNIMLi1a7p2QvnqGQ
2mW4jH7VkJRGh6w7XWirx74n9l28nXw/IQCMYofWQ10f67goNlZkI5B33+oopYuoockTya1K56Kb
KP2QgYkTfrcJ9Ch9YMBdS8dcuoUtooTWBd5/4QQ1TL94kgOKdj4AcKkRwvY5pZg+qD79I4RgwWc7
pJIUjM6ggTuaT2RmjTaYUrix8SExLfw8ECOVdV90GvsUZ+Yyao/i7i/ihKnPZGi3VKkJqwswxsfB
4O0gKbe7SSl/Dpp583uSj+BpYAXyIV+uNIdsmNzBlJD1I6VXB6Wtfq2b1t0ss8YFuIjDKkXOPeYn
EDbTznTKpzKYEd/RHNN7Dtt1MpH3YfMNb0yMIdu+GmeeQlQjHqGym2W7cbS8fHdr/5JbzIvsdIZK
IYCtmM3DlTknykeYFbt4Np034ELj0R8RwXUm94Dm6sTsxqINGb/WnWMc8W/tG6HvdU0flGVhhJtK
5XxAA4d8KEQ91xDv7ikIsi8SNzTm/I7ayclCFbKQarLoBowsZCxDF7WGINJTdCw05NRpk13ueeMD
RRryveHdt0wxa+uqO5aT7GsC/kKOaEMznnaSZKgyEANmhizf9kpa8XqEu0Qru7Vn8+cLLg5Wt9VM
FoqXQyeT8+mmqvtTlpriADPWp6Iv411ezfT2iwwJLzppG7nXg3Z2euGU9U0Sl9CNmis7qqlFc2Mg
TnL4HsbZfp5j91oDijn3BbfQpA7d06xgHkED9A9NRF5lnwYQIsVTZoWBsW6tqFyphf0ZX6D9k1Lu
qCjzNyb1qC0IKD/WleFucwGQVpJkY9XztbRUwoLcUT+GiJTXlZP91Zu9/o74BLtKzUS0D4iRs+uU
4lEI1LOcJR5D/tdFydh3HKTIjrg37Xhdhp5oRLutP3qbJvPDUx5N3RoxxU6unlmqf3fm8FYMjfUG
Uy3ftwCbN/Jt3A1gbcEPrVqX+YsXu1wPgSWRI0/8mwFwc5PDnBXFe31kgFjUgQkMJmzPNBRJByLR
9SUwsnM+KEhJxLuobAv+h0mpBF1n6KqIFxQYF9cfbnbhIPzyrNfJCNQXaUtLFE67UTxnPxSk3z1A
D5LfrzKSFtzufGV2jq2cR8NNu+ZdftWM5vwIZ9Yu05m6lZK3yjqyf8TGHOxteypJyRIz+ykn4V0W
sszUZXRVC8LnALyN8DfU9ls9aUhTNnUaKY0zbIOkdQ6eFs+vCGSfRjiMt0FP8ahk5slhOH4tVVej
MBKzvBHH/WGJaWa+ERUr7lYUb6TmbfQRorzPrbIP6eMMcUiYlLhxkU+WtNgIgFUsjAhizpI3BMMF
fZec0RLg9Nati6N69wBjyyOI54oJG2z92IIuIu/SmKyLLWf594o8gVOaohEmh7i5OqrxxjPJ2KQd
vpPwpz3LEK0/clmbuGQwAPAdI34GY62q7yAOuq3ULsAvCXZGmw+bqCjdq0/9DAGpj88O+VpxwyBc
7gul4p+sGehrMGCidggcW+ep8TDgoX/pnLMaDnAngKmc/Kj6nglK4oDa0upPzOV6KHw31xk45xq6
zt09KxuHNu1ukSzWdcPG2MfHpIGMLb4I1IKxyTQ8qONMKmiTBMXOuSUjvO228m4FrsKNEo4U2yUj
vjNOOwYMHAhWjaQWKW5Fy3IeN0VKZo90IUEfawHfuBeApCL2GK+S1AhWNTMG2f9TtCw7mbYarhxF
nd+1JiUUUrmq3d21++JU0eW4FRPSeyAZ61jPh3f5FYozJDIjQKJE06LLUI8vi05GidXskmchBhvV
je+Kku+D1uhZX/PkLuY86ixIPpNjV7sUE9C6VzJUleWmtvLhh1uEBH/4goXejDxw7vgSz5iXfCOw
17Tpkn1UTf4rcIDtMqr0UZz3/TWptO6DpVTZM8ZJYf+6N1ZZVN1DXh4gbzC2DIKjLGEblUaRz16/
jybvDPZXZ2LImMrIaQxSOCqUtTUOgYGwd+lDHYGbUr/oCzMMKvZrr7dC/6w99IQCXuTBqRAz0al4
fcuxHcBf2ZFk2jnRK43DZGsWmKq6tnwlxtv4pdD74t+cCLWUAbOSmA+FlPGV7prlRxk66daFXXyU
TX42H0gmFgQcp6UUNa3qxSZieJPJyQxLwMiRN3j4dvBpFHQwKMn1ugYPO4CVOTY2GURKpWurEgmV
RJhNIkLMMO0G7YC+aaba35R9jry9c55LxVIAllPICUmQIl9d96OL+SP7eorgVNKVnDvADGyo0SrK
OF05OAdfJ+pISrr5G50hC08RiR6i6XrxPSdaNUo2nSph+Rc1wUltpm9WaeOeI91CtgaG1mnuacOB
p29MqPOiEnbjIr/BKN5ABKMXbUX6WXHmEkEmauyYBEaexfm1tc36njMS2xCEO2+rng5aUX5YFtql
TNfMTdS26cNq3jBqgvWomgk3GEMJT6/fFcZu+5oknMTtkYD3+cWZVP8UkoK20k235s4AMi4NG7mb
NsvbeH7GZJo8FnRFHnjbzo8RFjXathPwe7EshH1BETu5H9HkNohqtWGj9FmA3rs+05lQrmnetc/C
QUln98EF/4m67+fpJy0VNcUyIKZCi2lCFHxJm2enMTH8+1DXJ9dYM2vKkhUCz6Zr9W9VVH3qBAGr
6odzY2nOa+WXqJXtwzCVDOPFmD7V0r2Po3DdGH11Sdy6PDMxdXfEG6jbFhoP8oSxufjd0K57YUfV
4EKD69poUx5/1mztk8f46Uc3ekg4wAfmqXWJRBcnEC/uRGKjkuubIkRDW7qNea9D/tY5Cb5CJbL3
y2qH2b7dVwPkAtoQqaAwxk8KgKxr1EOGPgFPOc1dJ4uMd9On+4Fi/NIL+p5T0miUd55jfJ6d/MV3
0wryuehjYLako56VEAyEQyyoVesUOcot0d5pYzgPCZoYVCwqTUY9NCp1s6ebiJxOjsnVDOp1n6/J
aEn2idCkxH85OMV3Y48lePkr7IhIrXHOaaGKROE+N7tD4tdfJGCspyEMjTUft+VgVIg0e6Bkdon0
TTDqqihU4SoZB/SB9YsCm3arlM2EBgjo7sKrKlJk6lV6xlrfHYIaIIln1p+RoyOpw3gPcrOj01AN
bFqmmRway/sUdNlf0nam6QbJDG5h0YDyaPEHiEhD/Vn5RCs7Cgp1JlUdUFF0cK5FmoZfJvk11dzP
umJ/l+rKOnN3Feq/CjHcsWISQqvZ8u5ynUAt225QqGVMVnLax2hGWEvzN8MkiTquGE6Lw+OMOGPh
KqZ2UNJvgxfVKrgv0I9IK+wwiMi5DEFR3bbfYPWR/Efa/YI7QnXCyAELa2aMTCHFEVS8aEq4tnkW
P/mms0qvQaM53xyFHbRLamSAeNpXOo5UY5UGLFyqDg+2Co3pS91qn2e+u1zBiKbtcNHM16UV7Vhu
8OQWyX4zzpmXuwKTY35XkZtymBGGVL1x1gERh1e9rpjkGt1FjbR9hdOnRZqoR4y5Gm8dUi2O0xfN
Go3VP/7jf/6f//1j/F/BXwX0viko8v/IO0B+Ud42//kPzbL/8R/l8vnx53/+w/YcR9cMw1Nd1YQp
oqkav/7j2zPKA/Hb/4cRDS4WXNPfJhBMVhKaLFHJruAlw0C4M1nRj/Jzsuojgm4bkKlYDHeJV6O4
Y9s/Toxmz4blJwcppdCC7FfIEfwQBCOqNZXyjxHbeK0nrwbVlrSbOE8JKE3nQN1O9Cp9RjkrO2Nw
IpHjjfkV6AON6jKnchozDalWEdKsLSGAqdnwq2/V7EwofXczAio1L0k3yL/nfdjX7ic9pL0F0KMT
Cd+BNXhAlpSzbDzOJcMn2G83Rqxbsn44ZSiGe6xIyyWYkI2Qnzi6dvdLX3dQ5DTf34RRWZxMOh4g
7w8eiYDaIbcBX6KzVPufvTVMF49mhNGlPY0FMteXA1bWfuR0/ja4xPhJlpb9l/xFEBjDIjuT2rN4
zLOjNIh22ZRceouRkme3oGEiQIh+WWMYS7J0lSjjzdR0+5yFzHhkaVzZmY0byC+YJfgqrhSCD31x
ZG0wxm/z0ge16AxJwdmDMA6t9Ru0M+a8DhuszG5KsJdp4PrXTc84zlnpbprS7jgIslGTLEt+SD9t
IxH/GU60IKoe3DksVxKhi2HXNIQjyi2DZkKNN1v0HDy3P3i0AmkPUivlPb2Aphv3fT2kD9e2gxOP
bvmRwtq8yFJc8YJklQ8kKivkgK4Ah2tflmeimYH5z+M0bjPGt/fJcQYSShsdLUEwfdXHjpOrMP+T
UfhUtIEgL2U0X+wwoYMTNcqPlLRTZCP0rOqp4NshrguM0rCzAuPnMotXVW/e/vsHSTecvz9Iru2a
jmlYuuo6LG7iQfunB6nriR12inbakROO2JPqP2NZX/vFHB7z0PiiK4Z99IGHsIawGJFFtc6p9B+y
jUNdsCNrLDtaZR+v2zkar73Bg1a7of1N/+VnycbTSXvhqHGtEXd9nblFV3OfnC0Ceo8kZTEq05Ru
G/aOeZGdW6a1BZDTwSLYieau0rDBEZBIiLewLdPIH07LveqO4XiYOjzIkHYt7vva8naWmZENGKXp
RtapHfXzcempNKGLxBOn4a7oGDZkDa1JPwi0p1W2bBkAv8+a4ZhnBKds9G147uX0303sG8DDDWRi
BerEsWui5qFRXjqt2u/tJq52pVhQzYFhU5q0D7qLnxNvprEiuE7qaCUH21LfJBtdHcHta95sHNvE
7t6qjiYJuRPdLSyiZDuDmRGQYCUuu70kECg9xjPKdXMnn7Y+gR/e/rfLWs2tm1wfFBxbp1rkTiJO
Ck7yCFvWgttemjkVA1RufZ7cB4A2FBAmBCSxdfzhBLaQdHdt6Ey4fQd3tTwYbYejSJxH67TmCuv4
+Z0xuyiOlrwCwoxX7mz+8gKt2luDmq67qitQ1TmfUdsrN71GPuMU3TbWx3QTerlNaMe3Zg7Lt5ym
FyQHiDrJ8JeE0fpl3K7J2YlWshHWB2276eoC1ytkNi4jhZOsfaOS9IXlZ2/35PpGQ0q47ehhShUV
jeohmVq+d8uOy0vnd8zUkIxKkYEZ5w8nby5xpBE/mlNbLW7gJjHcQ2XmXLqGEWzcGnjL4nnXGyGa
UrnFDtD+2dgraClmi72/MN8LqdeBGFuu8SvmRDzYw4trtEA+5i7+GbN4mpa9RRW56mSQGZtEvOqd
wDzElI2n5TgJLx0zhmHjFTPL73pZ5is6GhJemQWlfpE9nhGehkzHk1UQhTpk72pCeSUeh0Jre9Q0
0VFh9BMF3VV2ELAeK1csdo2Nq6MV5VUaTfgayuQaA1RYXDtWVB+tVt2bU8hTGzPS1VKimOK+K84s
pb9faPCChwQtj6qnwD80Z2ALJOa8arBPxHVDqquQijdG+KLCJDs7U3TMgpEUO877G8yyz9/Mk1G/
z4WZnqCcGrcsLMzLv1/KTPdvK5kHI8FyVMsyafKpmm3+60oWu9BxbBesKhWoZ58ajPlSqvo3RWs+
8VtipZtWOkBJWcXIbV6+GIBbVg5l4VY6FQfSVTaekt89EQw541omPSgkPTAJdn6U0G2zbIMMdrGT
GHP7lJ0eEB6brDGdq6dFd41AunNLG2uVe4AbwplTtz/BWu3t5JPqg4pwywGMgZu8aGNUffAYImtH
LU7MKS7lwtTNl87GkG3TgpTvJlvL7v/+0mm6uDb/XE5ZCFAtQ3Us1THZc21xbf9pF1BC/MdULeE2
a+rpJMvRFBbEMbT1R9eVf/GEZM/GL7NDZtBpDHk0NzONyHPDeeDoOj2oMTRuBAza18jAhBFaTQ8z
lYHmbRYvZ1WLnOVLM5vxkcq90IqtTyQM+nvdEvxYpzc+h/l40JkiqVkwEMARVA+ffhGRuXRGM/1l
npiBJ7EGtlgETegDhb2REe3YYbDdGxZACtm0sbuKhjyeYcRrOg6oeWShrgoOkz45ZkinMbDbxY+i
NkwATK52H/Hteb7ApYthnK9g7ItEWrsVl9ZLZHW/EjtkOpWINJDJgOg7RIQcgEB4pPDTX4bh7EL+
gqSWPqUgqkGAfEuK4uS4RLUicRpuNNSJIJCN26nzd8i4IFUWWrpItsopvIZVqUDrwKYki41Ipauv
xTZOAMGgboIeeSonvg/DvQ29RvSG1dK9FRpK+eJqbrMFkPVEqqnvwJV0J+Cl6WGMWww+cU2RKOzQ
YCjYUwOWS7ULo1d6nbLvHPY2azm2zcwjSAG/J+OH1Ct24Vzd69Ibv/T5dozwMRR6lH+imxo8/eS9
7reN0pz9xknv2Pqt1wa61P+n3LdENf+vt6fOJutpKqdy23E1419vT1NhTl81VgLHOzqNSsLx0KFN
wQF2o4kCuKm9/Ixm9/usuuN5CozwajXhF+xc3k0X8J+4ussrKl+Q9KzNnrXXxXu2d0fOQTLJT76E
pRPep8qId/iy6AxKyNkUZudyLrHskxidnQtfT/awfHRYLkIiaBs6dS8ese3k6CdZ75Xh4G1Cx+/I
bNKCbV2YCGfohK8JL8qjQd3KI7Kka8MS7S8hMieCys2bhzuCjvPkANCis/LvH3TT+9uFZBSsuZZq
OI7KhTT+vkZqgxMXPgSmXWkNztH2LVA1wFFqZMY4+ZsS75b8EOmotYkZoK2X0g8htachOZX6Ipzs
yhmltQqufvkElZx6Dggy1Q37VTXDYAMxYtehqasFnFtaVhMFlnmACSumAqvqW9hO00p1e/4gV63i
I6a5A+i+QWWgOSS3olRB1cTMM9Uutjjrh8g2VdP4PNDQpFljdUhI6HmMCBa1DNi5BsHjuw+tKde6
5OtozJyV8mrY//sr6Oh/u4KIV1X+4dSpGRoTyr/tMjMRGHOTGf4aDqt5kmpw0tcmLiNhJG4Ipsi2
IIhLV7ebbnTP9R5pjz2OerXeANn0b3SQYNyHJScs8bbQyAXNUsDq/690H+4H0uXKSmFLGmmt/Ikh
Gk39F9Ln5qykeY0tNDfXBARgPlc0byldsJQRMW8ox0VdYhR7TTT3BsU412PNqaqy3y2UyGLWB+RH
8dKVGeCYkboD+ZIE35Zax/M+E5WSrmGyx3tHAvaGKmKYNVaHwP6OTiNR91WeRgQZ/wgTZBu19X8Z
O7PexpEtW/+VxnnnuWRwDOCefhAlarIkz870C2E7nZznmb/+fpSru6uyGnkuUDDSZaedEsmI2Huv
9S2l8hA/adzvi1baAejvagnR61fvYxeg2kblUB2vn17/NDW3v79afz8TmFwlgHtC5VBgOnK5mn/a
18LWJzDOiDg3FnHuRkvLIp/JiIF5QmUvlcbcmkHwQYB0507zokN1FHPvCKZfOeyYuC5KBHcOFhGU
nIeAsGhY3x2P15NJ3/kE4AWvXDpABQZAf0wSB0JUWq6LWESnyOnIGJ6Na6zhK9Z0JlwQMohWQW/e
ZktFUWoWBFtYxQkn9U0xjd2XhkzkrBSCJ5mjOoVol9Y/Rp12rxiQrFf+oxp17Y2YFEx0y6dRGot/
c59rzt8KQ8zw0tFUi6XCgQz+y1vn6H0LE8wqva/zYsz18kL1Qy+ZvEgsrhvmmHdy4apf7/VgxMJt
a2MPkJk5dDmVDukKtc1SQ8fDRRglNtc33amAkV/bCiQQJN6V9EzceHb8+j2VAj8+tDvnaJiMFqTi
Ex8eyzv6dc0FTUdzmQAkFzAk20KWZ7UR06lslZ2Pu6XuSDyMshxma1QBXceyfOWS/MkT6De7xoaA
0tCOoJNjdR4nrHH9NTEtU7JbmMTRZbhWFEjtzrl4c9BfeujkR5Z3hJlJB6S1R+OF0VHOXpZqYn1N
WogWLVQxc+DLymgdNfdfx/xAYTyeO3Z360gNL4FZo4rOZvwdCxlotJeoh3Qc1x3xAH+wGjhbFF/e
hiU7MQmS09Ug08317rrfFRgab7+8NOYsMt5OOpohWAojqt1EaYAK0Tr74zkVuSCdZSBxygLD5P5P
ARmZ2UmLo+9Z3dl3vqKcTY60L5WWbS0tQe6nEWodL8R8FEQFJyN/aJTtmC8S3ytJqWy0z6+zLzSy
sraYIGGEDAemRMO1Lq/jBMCIWdr+sSXb6no6rp0+P0xk7F4nlSgmx/0i3oUyV4Fb/oluvOK8TF7Z
VRRlk1fqmktzH0JKsy3TWduZuHTcINdv2uUCK0rJ9JYe44r8q8gNJc2s9Rc+fKmUr99z5YoPdtlv
vqIxbFxJh1IJCJ6N0OKZyY3S1OciLR+uah5NIiuqkKrtMvIyxyC2z1cFcqmRiWThYPOiffVH/Qgq
P/LoDr1NEtLuEI0ZReSQ7YOlbJ0q5S3EoOFdG8BWz7hRT2nGygxE5JUoEqAJ2kxg1QM8mDemZoit
NjdIjKf171fC687+5yPU0jBVWQhNWj2Ozj7815XQyWqaP5WG47pEobqrOo75i365p5pVWsR9VU7N
FPuO66NOfBpoXbpYuO2XXKX8wdWelpV2jJcPXdxqmNPuM0E1c00N1XEDuHG2+Zo+c3g5frmwbGuS
bkAmHXqor62+D3t0ej6RDJ26EMlbjBFBbUd/bFFdIJovMLNS2mwaaeCQ8aiSwczAm0DxdBI79Eb6
UzNaF8zPcl2WkpmuM1nnCWKCs459KAytumBSYh6061f8rA82gcRMbpBA1vaMEpycMpKZpZ572Gw/
r830+JoktdT86LQxZKc2pCqne//9ldDNX08Qy1WQtmnYUKc049fDbKpUk0afGSQIA79FjwwdEDSR
MKbddQ6tpvMP0ZODRtr5wcx9g6xhZd528FwwDI/9yjb8/ByZ8ftXMyRq4G86RDWvqW9Ckn58E52G
lEs3dGnWjyTkDBlNpLTBfHv1+Wc2xLfeeZYBzvQpnBfI23+hphnF1bc+QPl/dwvq6v/ywm1LMjEV
psbW8suOQsNJ1+0e4VJs1Z/Xl2rG4iErnPmmSkFT1SawHLv0h6NZPxo22skk9Syd56ewOKP3iTof
++X/1WWdeSIc07ssIHc3HgIPLtpw00XhjkSl7kLlbR1srCLUfIn93EfjneEjRyuDrUCoHa51XMv/
Zsc0/nZdNZ4rk+OGhbtG/K3/YAotZ0oJuGquSZC9xrNdP4Dgtg//86mRD7Tm2gIbB3a1W7/3ByyM
xngrAn0xNIM9UeXoP/pq+vhFyiH5eTXj1drDRUk5QkflfuahbDQ0vF+awkVYiGKIyS5a5Ws3Am6e
et9naeoaDsn0X/+zEHq5I65XeiP9Ca+mi03DlNCwhVDSaMZTHhwynZPeoloKU00/z5X9ch0G/f4Z
sH49XHDqJanRUDUhdIkf99fxTU6ato4dZv3VBwjLjkgKnHs0v43+/vpBGTVlVYNG2F0/hYg73+bi
eZj30ZJZh4syeljY3Mwz2xMleL7KG2fVNmp4vn4YZG1sMa1ka0NXqptixEfmZLYkj96wiF9bPpiy
p8JDITRmtX/3pTMHYzB/UeaYq7KaJ1XnaU0rN40wBlD6bLNJBC2sqOJohXmifk3U6kQkwDEvjOYM
+6R80Yqzrc7ZszXfZlM+3Hb58vqWHKC5GpAZaDTZ8lLWN+MyFBSoftdKLWr2rTG7bYKQknKuQQkv
lT0oGy+kaXAzJU0DaYmd3+yandYW+99flOub/uctQpqaw4FPx9qhmRolzl+3CKvMZBuWZeM68Mof
yoxFQDRhTiB4rBxjW3tnuqV4wp+B3XTMxOdiPhrRFO3G3v5W621J888ujqIE0mjro9hVzYKwIu20
nfPmVrIW9Q6l0nV3NoOWVFfnYlVOdikrvd4WKfr9wg+p8NGN7tpRyU44JnpOFBEQmCq5DSfG7giU
so+WG33A6fyKEhGQZhDs2B6qY+GQCsPMHI6QXxxS297NuhahChrEo4CFRY5tutPboryz/OSB/mu3
gYISfjF0xWju86I33oAnvjLiaS92VqLhyrLBIsTDMl0IsfGxLwvLdQr4sZqf65iEjfFYqPIdtCtO
nDhRNlLyOA2VH5xLxtPn65/EFIFPNtXOvQJGROXfTkZfH+Ze9mt6wqSGcWAAO/fw+4tq/q0rylLL
pVSF7VC2qr929vRG2lNMgoMbidlefY1oJyPF4TEYG85EhCxZlfEyzS3Ibs2AUxY2/dFUWvMhKaZt
wqp9O+ghwryUuDbcyb2rtvCC45RUnNrslOewh9uNwRBpVOgoz50zfHecabxcv9gEhy5U4ufYmEGl
hDMtUIXTVUJmKmd7BLX66Kah+i3NPq9LWdcuruSmUxc9dryS0sIlQp4YBAP424URTqB5FJjohQ6R
0laMtSFH+5uZaUenQFZv6AjoiWbsZ+dc6FBEJlr6r3mPjn2Mu8/Cnh9LaL//Zu3/dRrNnqYyaVVp
ocIMMdVl5/tTmSnggShw8S3eQTQ3sz/XqAohSlfZZOKf+fj9NRV/u6bLr5MqozNJL4cV9K+/zpoH
gS+O9vCXvwqN80c0lVmBkYCMe92YL8OEmlmxHrFtoS6xgiUYNt0WlqZ4zdqp8BDCnaRb2TMoSYrs
k7SeeHe1LxFj9zgPxHtcPxOAqKh059UUojuYs2i6rUXQbNLK7tzfvyr7b/un4ei8ixpvn81o9dda
nfwyB1EImDMqKkI7ygaN09w/YZaFDgOhnT4VMCkxRlt1cZzGNYkFvU2rEvMzSoHsMXRADimWv7Jn
zR0ULb7M2C9Ofm2gH0/aQ4au4nD90/WDAeFl23dxhgkLx1BABUmWDR9KS/7xp8hC2qMms/YYxES4
hfs4tcsbsyU4MOglk5Exq261rOv2lh0au6HHcoBp2YGhRMJC42Agu5ZmrRqeCKZCLQUE0WsFR9bA
CJ/NxSt6dYcC++nkfB/0TUnD0CE2LB/ZiwGwz/bsk8ETveEZYy7s1HX1h0wIy/mCB5hjlPpkTQmb
IamK3NpNm1huJlEQnAXNHWHABECom+6AzctD5Cfl6vdXzvl1esDGodEmMIQtHTZ049eDHbrj1tCI
lP8qeC3OmG5WKcmNH8YIUBbBf2VgUgjJlgTMEla3RjP5+O4JVJvT/ED+5V20yK+SeYu8UJIuuHS5
OUEPu6LWjE3qkJY4+YTYRZUTXcSsdyeTmdcKiw3I3Tp4ZvScuXjNgudx+VMsAgsRX4MTfilyDLDj
42KUGiL/FkoG5tlSlVvRNLiRyggvLCDQPoXmObGwe2HnR14Tl5tgyuH/tdgwrOyuj2z1vsGr7nP4
Ow+ZuU4VAEKBfx8lenlqnBChIxmU7ShML4yDTTvI7HEqczaOFu3mMojjkIh11eqZjDFOO/IMojYF
D+YU1ekK4fZ95Z2VdtwnVRYyM0IVrwxZRwZEdjeycy0x2tTOyxChHphJao5VXAC82Jr/GlWBc+ZI
5Pyb2vHvXTRHqiYtIIeWsWpzaPvrehPNIa2xIWtRms7KKQjT8a4KgqerUdYxya6feb3hvC1LLXmh
EwfUTe/vrDy9r6+OdpEdjZ7dou1miPwiOmZ6lbqVqL9fO8O0zhiW9aVzlDpnoK+BpfGImRKhF2OZ
6xuDrTA66AhEdbVOdl9NyWGh+18LGsETcOKOe7gCbQmk6Is2fmm7gDl9Ob/I2j9Vafhw1aaMaBug
ZixV8FBmmqcYkI1+/0T8rc8ukVOY1gLwFwYzyV/XMmUybVunJ/LHLBIebXWCuuLTpmqQdbxd3avX
DxGxZLDvKVplUPdY4O3DHNXRIaR+XaWpMl4cbVgiAEx9o2uoeYYZNTH9CoJm61xddyZIrhQG1Fkh
bRXAho2Bczxdk35aqgyMGXK/tIQ2o2+pT7IGjBEzB2BxLZxN5Cijy1M6H7N5frZ5rs5+MZ1LjZs5
B93KnTsxk5zntY6gbqXyCG7CINRuzOClmYvgtsP2d/f7N0/o3E5/PYcKVEG2tuxxaLusZaP4026q
Uggt+YR0suC24Gwjx7Nu6nzdJdRGhVziTwYoNNNoT/uoSXrItTVHG7XTtubE2D6z5r2KI2I3jHnD
S9SPYzL5h2hSGTVkSQZAbF5jjuupE3lrs0IX5+tL+D9/Eag1V8HaR1FOENrD9pdP//OxyPjv/y5/
57+/569/4z9P0UddNMXP9rfftf0szm/ZZ/PrN/3lJ/Pb//jXrd/at798siGotJ3uuk8IVp9Nl7b/
JbRbvvP/94v/8Xn9KSxXn//6xwdkunb5aUFU5P/440uLLk+TFHL/LeRbfv4fX1xewL/+cVukb/mP
v/2Fz7em/dc/hPFPjWeFrZ+2CMuNyakGBQhf0fiKWAYlFqL9RevH8SsviI/81z9M458ca6UpHZ0e
tU398o//INxu+ZIh/8lhTNVsaRssQiZ/679eOP+ORWH4dcX+d8WhzfP0l9uS7c0xOJ0wIjcNB1ue
88upy8aRHlh0Dt3Iby/K2B4T7PSA2o619tBjJXQNRXcFoI18sD1fEB/sRBDlUb7ppOixd3X1jzbu
1rqOEUAQHwa6bCoYclkjWm1Cy9PvMfqPEbXGHgooYnXN1TG8qth9MH7mib6e5ldbezOUs09Eh5Zq
RLC2HoaEVZdGbtwx027fSggFcUdS0iTesm8ajSwcbKuE2ngwPipshQB7N71O4Ts9hzMHkaS5SciF
5jfA3FLawO0Jcoqz15EkgU6fPKe8L6uXvIvvX7Pgkadh5SD8lA9RviU6Q58S9OWpG+HHLp27vDln
yJhMnLfoh5vB1US9skS8ljXjjjvc17YM1gojWRNHv/JKRoGkPR0kcGgJMstxNhb2t5IfKrpLb91L
qMf6OirfChjaBllxMMjAohVmc6goT+Hh+FKlYGUyG8I5QeR70BdIOzwW9XtiY0okCbm+L4mqH2Ik
OMCZCSPptZ92s4MgsCrL8ZM2vkcD/75LTEqYU1gzagP+hlqoQ6IPjiUxB9oE+SZHBxMbAAJ9dTUa
Lu1arzc16iHYVwavEa3vNtNf8GeuavGdczJl8N4PvGnw17rjtVFzFOiiBSQZ4yXKPiShH01/MKEj
RQySqKd3mTJcKgX4K3GWlEihiFd0g1btiDkX7F4TRq6YyLqX4SaPfJJpsGqrUPfq9CTEXWaMXIRx
bTfrWtX5t6r7SF+UpOkqDat14cTrfjfpD8BwVlbqwBgNXOB5J2Oy4K7hzyaER/VPjvUw2b6bEgXb
wz+XHatwsmTDDSvfvydc0+2QSzeoX0OAl8a6xcscQ7iMVrHzCDNr1J90w7ztw+4OBJbE4Rwi9FYR
aWOVGesbJ+5vZ4ZpjEBpmcNOZTqPQsY0khu2IYpUhUMrTZi6+EHWps1S79zYxnPsE0Syjgg6q/dK
u9Wd18XL50TgvMdVTQR9yiMy0JUBaHqvxYzb1NybhLNtYsKl0ycn4aaBRxiP40alHMUM4PpD7RYS
UEuOQofoqYheKtlqG9LE3brCBhPt6jK81WtGWCFZX9a4ViGbqVA7mY3a+tbq1ldK/alVUYk9xxUt
gRJ5XDeGO7awuXieLXtT3eSltSKBF5w5KWgurmxuXp5X0NWjzI4p8ulUvNXzT108VSk/cbodCMoi
ytyrKm2b9QiF6mxrGqQGKauoIVAm1BtvJrrWmTe5hHbvHJuy2rXD8Di0P/SGkylSmj56IUZibYzp
1g4TvMH1C+edVUbCfa8eQthPnDCi/M2QJBhWj11DeU0mJRqfuYZD3wyvcXJoy49wfrdVZpJ+ujJ9
bj35nkL+mdL7nib7ZAyuzy3FyN4jYNPHd1/D3qxGA67/5CWqfUiCB5Ogoy6vPcYoRF0KBkBNzC2K
oEy5TBqhEglVT14f0iLaRhlq6cAlAprZzUEdkw0B8J5O/khSvjec39E1e45B485A9K/JQ9A/DUaP
q7ldq+IOYDopo5fMCvEjaJsZTjE+2YPBcoFzAAuJfkKw4nGcgaFNsFZMsrhypLK16O0N2PYidG31
/B5neJHsb3NokV/TDJgh2hAa7MbiwLaJe9T1bRqITYvZbcmr53Fpk84Ts0ENamGjb6BlrAbfQLtT
hytdoh7PSggLmn0yCT89IxJ8HBAYb0FMMgkuqK7rZJ+XGpl2vdO7M5izGfqgmKxxC5O1PhUHRSHp
EuLFN3IdPvooDZGkOV5AF+QgzOhZ2EJu40D5kKF1tM0gRS8jjo3lP2Um07jc5iCFZZTJsok0uc/2
k8LUKwag3EiCE3SkGwKBda80qxQpJ65ifVq8hK42onXFA/CpNTOdGNiJbmkmFCpLtoklo4eErauK
ep4PUjD8pre+FVO6kgJXVt6G3+0K1JquOmS2FtHPIFbljqU9c7AqkPWVmxSF846MhNkNZA9bxod4
RPwJs+01eAK3X+ohZmbUaTMqfqW0APTdCdzXG3QVTNTg9I/J2m4n18RIBHU2+tkscRdGuaG6Sddj
Wqj7CrFls5la3sGqjHbFhBNZmQQxBxMis7bdNuZL638fafDDe6IoZ/puYPym85T4OznWP0Cu1QQQ
z2F8OzOvX6WTBDrQk/BDolcI/OpDRO3dMBnv5JIZdxQKBT1kqLIdwh4SPcfu0JXqJ7X7tKoqFkZ/
OgNc8dq2sTd2GGyN2iOzGTZ5Zf9kcatQhdTO3gEdwRo+3KdRZd93dXqWGos9cizmVEw8NJ9IF705
pWo6bWn1aazeJGKRl+0x8yKJdJRP9MgrmqJYd/rhXUzEvpVLu0XrLbfsNV5v9tgMYOeXOwPMTk/G
Ztlmz40vnpB3aGuzcu7D+ls7xjwBsmER0/PdqLImt3Y47SZWEpOmohUb4UtFtZgJJi2019ttH/fO
k4J3bhUEPB+yHrDLkqwQqt0xjtLGw8TxHJApeoLPQZHUxyyA7UeVBd1BoAdveHNWmZbHB0Ji1aBG
RZ3Uz2YBmB+h/MtgOs5akRixOi3bM+ZiOrupJjyKfhAicxGL1dAyDLReKUCa9IyhNbz4pBycY+1c
t9h1q4wDkhyzN7OySC9yih9mRROSWTaLFvfoqCvMpyT5KGGBZrcnZyclq7ZN9OGiZsbDFCzpbDkS
3khne8Go7DbcU3uZWg8G0W3buGYgr1ZE80AyE+rQIG6i+cqowlwNTsikb6J/3LW4tIxy2I1+E+w7
2ksu3wagqY76Gz8G7GAnpC/cODUt5jqH0Tn3A06yuGXwkFXsqE7v0fGsNrw6zoBo5Hh1sRfbP+Qs
HgyIpK4RZ61r9e2Nqeit18jhRsZFf+qLCv1W69Hje0xi+VZ3zlkY5K/V+i2gzbXexoVHxykWO6M5
OLgFsGohvQddxmYkBMBJ82imu7i+yXUkNABKiEoTNf1dpSNyC13IGsOV2wUeCdqrIJv3WvsGeGMg
oLi7NNXs6vD6M1ZMtGnroKguqIXT8DXUPqziqKM1kBcZbmsODSmvAC+lkz0oke1RUVzqRvAiweLt
g/xGqspWSX5a8Tlpy3PWM+LivNQkK/Sd68667bUDKHdGx+E+LQ5lkMPKfPAHIsnzfIeOlWrbeEOn
sRqD8dDr5k4szn76LhOatEweyXZ/paXzppBiaGbcvMhYJNAUEvC0ngH6QCqa9lJH36eUBhRXj/Sk
ej42SuXaXN++CI5Jdc8R2h7qFyKxmdbOnmK9lhUJzda50ppDQ9vsFinlo9XObsXdr2Z0P6xN139v
elLT4ss4kx0Ety/NPM45KyeeV+RiEIsqVz1Hqh57aBci3lU9C4FLM4Q39qDTWj9o8z3+Yia+YmMo
6tFQj+jOHg24WSsT6CSV0wb+PLizszkx9aq+yzJbqxqiaUj/0tzOijyodPMIazqjo2ZkedNkyo5E
eGKvjWKLUmRSzW/Y1d2R4wTIxVrjOCHJFc0Pe87ao7MzyvY2GomU5xnK5bymPxO2pZvNF18wojQB
Ytt7Eb4Tdcj9OmMNXSnUFeNYIRnElxDvHfWOtM1N18Gn78W6tlCdeXpHm4NrBY6dCuZEDheOnB9J
Y0L3p+CaDcDEn51arqaZIqlONyO7mGUPawu8m0TudQyCt77GbnGrluYq4tiZnnqmgI5RnGxnm1gv
zRYGCkebuzm87wbiHLsnBYxJrpG1FT/7luIGnPiBqtC05IbLlgdGIyQwXjvCR9MJVqx1i74/k5R1
nrDdZvYmsR38ijA0ca8vdqELWBI6VKQvGTbqxnh+BuWwYl9GkglfHI1j4ZM/UJKCUewrmJTRYKwI
NOFbTI6p1obcZjyF60jb9xY5zfo5MG+14rY02O2UWzW4d4zbnqlWQSp9KA/VoN3I6LugcapGtafq
W4lGXrXiwwBQtSeOuaGpWA8/LKyRTDmy+s7JKAB6fqv/mgCcFbyfpT14UdVw6k1cOeeebrRoEX03
UMv7PpkerPLcG+NBhyDI7GKXN6R0LXmVRHjQnlqXyIZa50SSzYujFFvCNnTlaIfkH4YB565vy4S3
m4ivs26TnAqtPYfO3sCBrMTWIVX1gypOPIzE6pL2Vq9xd4MDj3dR9m3Kz5pG0AUBpPZd1I30Xpks
Ba/Evu4rxPel/9bF0qXa7BGV1D7/PgB4mv1EZA+Gx8qLqL4qERIyzV3rFFyBb2bdPxkGe4Ote8V0
ETiXJ5BOuggvhLzvS8oLUvrq3PA69RRUFIQD51xUHFa29h3mU2jX7ceRkw8AiY00sa5YO72LMeAv
RQMDgsHYd+2B9vFjgwophbWVGlSj+eg2dkSyRPnQKsajzwwjmt/HyjwLKvgRkhJdhZmMuPFo80/V
tWefVcIIW1Y1kuRyu91oJNHQkhiBGI/jMQN2HTBzh/vaKx9zM2xoP/NUN7gIqWAHWe3Gulvj6Nv5
0a7Uyi2Je15tgVE10/AC1AO6NoEIBrstg+uwuOTZ9wGEPC5X8CXJqgoIpxri9yJiadcCezMF9k2V
I/jb6yxejGkC8VARh2SH3dZubpYULzO0qCaeGHnslTrYT6Z5I/a1VW+lMRMyoxxn5oIyU4jtJTl2
AVVUxQPLgqdUzUOOtk71SdZoUF5N6bMaBnvDqu9KNmbdqW6AyK2D5BkVDgaF46SBqwNya96b9qPZ
tG4pktUULfCoKfkm4+CYgknsEo/euNtY5dZPuo0M2XULcWer+K2RKE++q2oJPn/beM2QoNuLsxu0
IWsjeFMvV+yWmnE69eBzg7HexIbcVhKKNUnspvk0mhE3a8tpkp5QENi4SvUfo0ghdXOJm2eRstGQ
sx76yo/JQTtGjGeRO3cAxO4cSsgsA7HifI/Vu0DWG7P4MVqPzfytjvVD7CScf58s/2cKgIZ8E1Z7
yboBWiTuiU+OcrfoCoYbxlGbfla96dF+3ftUCYE5fpSxsXEAQpVtrbGd1J5lc5BNN8LBgIVucCOm
+hSmbDlavQ5hMTXm+DI540odkb2CKoiAH9Q1HYn+m0OA22ySmMetJ2fu5Njt84swA7gnaNGltdaN
+yjbqQMqu+V2h8tFwdRy5uj1dAMPOqXf/awZ010ikG3l32OpuCFHZdA6nH0/R/kypWjMVd3tjZ9L
XlZeXgp98NCbYa7dW+MhGCjZDHEgpZG3KvRqHRkthbt68pl1g1JE7LuJsneAmJu0Dm8Uw/yuhfLs
BwM42uAuXHaykaayfq9WaAMa4zybO9Nm6xw5t2B8sVMK08BeWlN7Mz+pP2uO2JHokJ3AHs4W+cGx
Kp6g1BzilIG1ioGy3gEE2KgJflLCCHSLp1hUB9sf3N4ebwpbshMZrmxo8d+hs7MMlzYtWju4xwQ0
y0NSyG0RljcquFVCTjGPHPFj8erDO3+61cOaBZbFVb+UJuaFXDwUA7XirT4XjGNICzsUWbPmqeCR
u498YzWqbD/1uwy7R0NUrj5M67bUOSr+7HBHl4wUw+kdyhd3hL/G5LmKQB1FpADiPH8AQcw+Wscv
vnzv7PewPdvyMRPDZka4m+Ua7qK9zLIt7TXiRTTl21yFLxFdm3ou2GuYNFTjLtALbyLnENqul+uw
yg9DHuwWirB8cCwP+7SjeRCemjB2pX9j3FrNpZiXQrN184D2aOYWoj/U00Oa0O5oBjK/B2s78Ro1
aPFlNPAaUN2bZ43izu7A3sIz7X0q0j4+RZm5sQpxAEGNU0ZoLp0JckA3OorEMoyee5pVDBKzTqzu
5qLepkj0y/KRIMATAsl1PSfuEDyoAj8A3J74m4yMzTiLfdMNqKGbvR11J56GlT79CCRHNkPbljyc
SH6w2s074YDOz/dFzEVpWFgC3xu65eTlzc3dKAwaypwJrQpF3B05tJ7gqJKr8iPpSMnCxVjg7JnM
xJvVF+xnG1gnH1X4M0WZIvQDZeWmrY9xTXHb9DjUQTL1R8ITVmJ8bKJPFYkKj9sKGhjVurU2ZbEa
yavLhIAvfTvCgy/CHMApWjWcvor13SbqPpT0AFhWsTkuE1XK6UsS1LvJdHglOUuqpKCL7+5nZugR
Qxkgc7TJqIGg5eTg0eq+A81FnzO5xDpBbZEJ0Y58Gh63Iizupra+t4AwGZSkhO6eA9zGH2TakAih
2keFkHmJUVrhPFRDTWQ5SpzKLT4Llj62JbI3iARHMEhCQd/sAV56nQbUDQQH4t2AWlnSAehSmqVm
fWjSbTQQ54C7t+SMg93bzy8Ezaxm+wjQEgv3KRe563SILPxDk+Av5ZvlGkZSL+nmVbRVjHbD2BpX
EU0d4zQlODiSfhfzgpvhKAdc0UVNsCmR48zaiOcMQ7qQzg8HD+y0oMPygQ50tTUysCvLKar8mY4v
TTjv4hDjeS+8jg4vsRArRUY7p1uXTLZ8ntJOERumrBwXv8/cy/CKk1rCl252vXgLtIZnA8i+le3s
aiestc1eDasr2+qp4rbVCzGyEAE4QmH45W0Yy9MwqzThKkKYvAH6Rxy1pzG+RNObHfVuBTNqafri
DELYtUyrmav6GafvhKr9QNyZh9xKM08DvslgOgztzawAHEKuMyakCgxr4l1lemktaEMoNqBo5iP5
23m/7p7jYXKjnru/vck4YlTFEWuhSFHNFmzBzkWdKlbOg8NJumz9XWk8582FGJadGJVVC1XIfC17
0jf4t6ngHxRaTAHJ9AgQtOxkzfh9zU2QArrkVJl+GNHzPAAK1UGykuQUoqLom+67Lu8CRIk6U09K
GQ4z29SyV3Ffr4SNlXifqOeqIBIsQZA57UacNB0tRaZnm0kq++w0TZzv7Hk9WQ+9eShpzwb4oSv1
WCmvWl24Bqt/eWgtTuLxR41bPomDH3r7mcrHhjKqy+7LYdqmGiryh7l+H2S3HRIOQgCdDdpqTq/v
1PGbJZn7ttGuio5VeFADy0MSvE/0wNUi8L+KcjP5YtOQ5CWE45olCAJ6CDadGuehHRBZ1yEpPH3E
fQd6Yib6kXfAPOmk/8YAMdP5E+uXqxtw7rQ3u94j8PUCZaQ5thpM/Ami3yIhfWqL3svtckP82ith
TPnS7lUML6P7Oc8PJusWGAMmPB85y7jeOq4iaAOo0xbD5slK0uXirzQzeYhs8xBr1b5nbAaVL+Tc
FVjR1l9EFIMnw7dsKE4WEWbzZoEUCw2PDhlcDnwyZkDOuMGVtypBtGRzvAaYZcbTBtrFsVVOZfU4
cpLRUb6OUG616FVBLJB2R90pPRpDE0fUfrpt9GHrq/V2buXSUmHPqF4g7FG5N0iJxmPTl6eJ6X4m
md5kl8mZnmx0I37VYQMOVlD9djQYOwngHo4lghvpkImjfQ/DkXMa+UInBycGcirE6CTGA+xI87tS
u83LR2N8BxG8b8iO1SNi5ZWBSZ7l1sExNwqIvD9LKM8LS4cmzw2zzxWmWB9uGpKQjUUei9LIjTZ9
m/sX4JCmvdO++d2HnYHMGzeWiZgieCoK4yH9NteXhjVrVMVqNvqnZKGrqeotRGZXq1ravfNhMF6s
1t7USUcSjnMfzG9DxsNVOMeibm56OpiJkq5rrQV5wShS5R3H9Ftmj5jbsFqAu3Om+vuozs9pSHfM
Yk83ieTKmx1KFZBZBERPcHG6tV+zyLHVloJM9sHcFOP7TLloxM/TcAEZPGnWGqDzgcySjZ+2K1m9
6DgOOiv9PtCYs0Ppqnr//7g6r+VYlTaJPhERUPjbBtpL3fLmhpAFCu/N089C5585M3PToa3t25TJ
L3PlmQTIphvah8ykpTLtjyRvUaiofibp7YsMwJw8Rqq9LdLk0JlnpTu5TvQ8cOanBovN5aXhStBP
zS6tO/YtybNPih4TyWQX6NzKo8nVWyrHmYrhAooit0qCjvIJSCA8Ycll0MC3NXqdGHdFcZXpo1PR
wOYi1Y3tNgpJLif48Qk0bxrnMS7MDdbNHRblk4bsrbnpvrNejSnmABnvR9u5GbX0bFp3CyyTqUS+
5PKnNuGWIhS/cB4tNwyk85bVL720nuZm+urzZeNSXG14eg+vwDrppSAzyzlqOFbdacltZOqCZuUn
Gyxw2j25p66KL31cbUV9FSqFUNYJUtMmpvMwDR9KAY2Y2uJMfwoXqoHxbvGp5ECHGDz8pjaFnPhz
YiBxchheQv52s7XuRtz5NEWSLu4A7er+EC9+VX+3rQwaGuapWtgtjTx1lh87ydku5Ck2GCevy/9F
sp/U5uSh8XvufO6G8GCaeH1l7AkitEbNp2ugflAeeB2gjwzQ7YQzHA3U/Eh7YyPcD1+sBFZ7H0El
WnbJcJncR8o14q3GhqsN3+zESnxJk2cbY2BDU1b9IrM7R15n0uLdNS/FqbY2433V7cF3d9DqnkAM
psONCPepsqMiqHVTj+KbjYP+YX3U2fKV4iOaFE52sbFthU7TaQtV2+ROZCX+3KOFF/lOqUz29x+i
GEcrqfdaCT24ly+yht7H2YnJHZKufTc61w6BI7ceFoxfuL92Ub0dWd+7Rd4Uq4+gmu8TDAQgGD7c
WWwAYG87ZjJGLnxb04JBEeiPt5ShBuvgo1yg2o5FIJnE10N1SDlsMDc8qgwccMF4ZO83+ZTx2jwU
vDGikgl5dEwMhrps8EUz7che+3BWiOdmBz18U5Zf+gq4n03sjJXXivgVTHCwtLZf1gxF4VlxtkpD
65yAcY3R5MaSkePUI+pdJ0f5iOwHxS3uDXFndGcD+1vKiLulzre2BGrui9OiHGRADRfiH+Le7hUf
68/OtD+Ftu9R67tC89vwRwUuZdP5IgkplLUXae8wZuD3fIhxuGEtoG8V+hs3t/S2k5eCi4BgjbJ5
4y0hBTSF5tltxZ2da2w1vlfph5UY2Amhr1Ss9W7nRxmBlM9OxFyCB/6zb4Nho3asfgwq6uu7xHkq
NYdSks0QDIvCZCujrYHPrjgl71jQL0nJgUXFLN3dlvlnab4VgJ3Ifv4oNZtlHl7daPCS8dNUjm5P
V5l4jm1AaCWVMby3FfEzurfxor1w+sZe0nqtknzbfRY4A92+DGkViaQ5Mf2GTdAana/FHCeUncqG
zjyVfkfrubCfAFsVBnST8JIjh6X6fJGatpnZJY10CEY66uO85W5+XxL6CVUIPe2BgkQP3KXXZEpA
IslbjC+nam+d0d1ZYfxYmvPRMdyDq9t7tT87w9MsI6QDtBTOdqP7YuW/ZsFzcHTIy0k04DbbhjDt
TXZXfGWdQckLb7xGx93BWRu3SmDEyiNODFYAlkheFq5zIyXtVn9T9lxqbc3vM2B92a1dlXDFLbmH
K+WLfjrYxgirgDJZJX5oSxCw43XolC9BagOjMkR7Sg4tuniq7LhUENVU1D4GrV3eBJETGJ29VYrs
cWhg2sULwgW2gjnfmstPNkBiepM2mSVnuKgtgbLqRwDEIW+1cda8iTFdlKThKPVsOky5QYtlIAYx
XcA3vtHd8GUW8OyMbaKRjGjaU5VmjGT4X7z0y+N6YWAk/9ZZPHfpvLeF2/P+GhC9IDQAGil/OUbt
c1E95a6+lSDj7uEpJ5vQqA6m+w1iHr5FQmdOixPp2E46lsb2KSVXa2M+kP1LRiw7LZUfW9HJdbgP
ZcWQSZWeoxmXJFQvJQ5bjhtGKGl8BVaVt6uBdQjUOT8jvJ80U7mXYj60TXnA+OlFpE07NAGwq7um
36nteFva/WGML/p3ieg7qtkHlGGfp8Uqb9WGE7jQHvSIKodsPtd980vcFTKyFy7Wbo0Ix+2yrcxx
FznxiZaZjiFxFFc38XASLGcRxR2VZiP8M5c0R+ug9yF2llMJb5JI8TYsHQhdmk9fF/4RohRUjW20
lmlsviheySqlNd0DiIcvUkL+CVDSYUx5feT90rDBZAVKXn1ns63NOpL8+BnSi24xqhgRCJkt3Lsp
yZ0ZwI0DdRjjR5/39/hFgkbkO3zsW13vfMW0IPAiRAtYYAvULzYtiB2PNjm8ElL3RlE/GAj4eWj7
nD4PFd4hppNeFoINyTZ9Ul07eg1tG1+Wqh36oeVG8eaMLSI+1n2noaBIEVNAJfq+In2L9hlEUCKA
9gakx++GvoeYiVEY50Z4rZVhQz4WU9g0PKSx+9aAroFJSKL1ScsMdDf8Wf0YJNE3tfFBy5u/1NQg
4epYk1xmrlgoxlkT3fuUKxhQnhoOmwm5dXhqLAH9XjGZMoeBxXRumX+m5btXFOzKnQ8yZ7sUa4Os
0WzSofgx4lX37o6FaA8tRzIlPnEsGZv2uVg/eTGHurYHxvLrYF8qymkHsN4vcR4VBCKtZqGAgEyp
DQpjEM+Y/Hw9dGDyZXw8XfuqDZByYUiku5GrSVh2710KMlNqvtUxapW7Cvs8PBamem8OCVcIuSni
qrIfCpzx5XZCs8g5CTAoAeKEaw8fU72b27uui2/SefJDnnfDYO7L5bpFbcFqEUIcTyDVVQ55Lq2m
dIchXKQ8s2j6ZXq1tHXuPG7T5pbq6JOJ6wznxYkn5FYLeXPPfpoqmyzpLxGUcI3+pdE+AaIPTBHt
Nerj2nbYREj06CFEjnC8dTT2QKzKIbE2pXWsRHEJ88hvPh3ekD3OwHVUhNKOLah8LcpnZRQ0xa6b
O7JCMt5VSRaM+LeIJN0X3M3DFKWZm2EBub+8q5uIeSiJ0hVHbio879WD7OH0lgUCwpthvCULB1Gb
qwiJxpG31EJBpzgxZHi2Ofw2sFVq7Sa1zQ2sq8eqK46NGX4Jg09xOVX7xBjulVR/Ey1HJb2g4gkN
JlfVoJk7IFjpru6V22nmVFTkqFnLXk3UjeCstKEsLmilAH/DEy+4haNfrICBivBZA0sncah0mHTK
WBBznHibcosE597RjV2maAjhdxL225xLGcjGJ2DG8NMX3C+Vf63dYgezjUrN5SiX7xQDG0AOcAL6
ayjXRAn9UC+G8lMhpEw4GN3i1dFmEtpMuuvvWd/phM+0+EKLBfpV61eAphrxSF5xP1MRlJjJXQXo
y+7lxiZtb3kEjw911Htk6TcCH11H7H7QPWste0hzv8EbZ0QPuvm+FAdq5rZgZg95PuDM+6zcByGV
fWVSh0ynHWP+Rb2PqnsxfYwFopARSGzivSH9mWd21DB86e0d2LsfG4Q1pSoNR9lu4kNSfJQg/PTB
fICHd4oVc8PxkdgixXJ6tZudBT2MAIcpz/PQfibq+AZVZaONsHEUUJmmtadQz9c4CdruTlFuSC5y
HcAowmJWLd3d1HN2sVj1bcNE6dHOYzJs3DEiKOm4P6Mdv8GpD0ozZTEhvdGw+PXzwD1hel9CloX2
s8wjjlJFesOAOtWbWxZU03xQFdz5rSa8ZQWlOkP4Spjci/lo5reYQ3k3RMOGXPi1X+oHQLA35qR7
7UyXaaueVjujU21GiHKD+jWg1zbVcVmyj3Za5KYKDZoUqlXvbthptoDivFLLz0MqKKJfTOMFcfcK
aSY5pbEa7ZaBy6s1qc+ja3xHqXoG9v42tFH54kRTUC72cwEYw6sUs96rcYx624F/lta8C5sZbZSi
ndVIFd2bikt3t+Dgy4eYM8KmbJTqQR2ZjFZxoNujV2AHHfTOfO9HQ/UI6Q43Gi92vrSNn1k9EVRm
xagK2RvA5a1dSlqR+mSLU50xPcvcUsEYoYlT9SbGUjuMGlnGahACMZ1CHbO82X07cH85NDrufZhg
TXKB30LJ4+2XG59lqsZH2ZMpd3qNxFhi/7INW3tTi3BuxNx8SPTb6qqtroWey9JE9PRULzGf37RF
BzRnNRBYEVypk2UleROngaotxy58Vs5ajPxnfLvilvwHA+tXqtymkgAtjqXVfiHSCjbRHGQtSjKz
03w9oePh4Q/ECWlQWH1x2C/daC/sgcG36in0apRC4D2ThzZ86aZpC67roHKerawD3dJejPLHJJ9p
vH7SovlhrTI7wRjLHg0HU4oY1ec84bKYP88Gm00j5W09dZVvSOZVnf01UDpGhaMxvmRWWwQMtkha
U/xFnwG2lvg6ioq7IVXi07oilN2R2uB96nb6bgAqykATAKgSyxTjMMPecmTIVaaw/CTEsjBlvDPp
ueWBsED9bpEf8aDqHC+ZqVtZs430BwCLNMJSTIzbAAayPwH5nbRrrMrmqNXTp0SQ2o9lg542DRPk
uFR51AhUl1qxWZLKZo6R0hxsFnpgWoTH8S5U0NcnnC9zdJswutWj2O+GrwXNLZcq837czkAtNPY/
F30N2Gfg1PiRp5v1YIVY6Bna0YVFaFUIGgNTwTHxQw5C9trqDd+5NNTANtnJYF4gxjId97XhN+Me
2sC3gTyhR91+7NiZYdss9y1alxt90izqO7xa0vxQqDbvGfNkJf4I1XcMP40dTgXfNnwuxeJsGJHw
7PndkbNZzexlmmGhnvYtIWLznequbVn2h9D8ggTLcoIvx33SJA57azOZJGUgVFFhwXQLnX0vWOGl
tZPjFunTm+pdVixbTefynVR+NqKTMedTEMwd47UwP6TB7Km7ZYNtqse8enEQjQZCZquPdSmPZUgc
2L4r42mtwtnoDvAkAEsmbpdk4CIJQare64L/jtqeE/vMul0xtMt16afq+0gr36C9lIi2eqoiQmJf
CR8ttWFiA4gNaZfNkR5KH+gqp2M2dKpAcp61lul5UhDC/uUKAU5+k8ys7iOmAw1c3cVmu9Dt9NDE
TPQpYEd6LtpjhQ0HColnjqOXPaA4zdyBO6DOkBhokbxYaPVqCiO2C8FH7kZu+rb5Pmj3ld1uJmlu
4nm7NsOWSxDr+qYOCTLJA+yegEO85zpApOFBK+yO9JNv4m9kUS/vzvgdWPAb8penNPmOZYlIRzMM
UYD0Pa9wAZSXsL5dB0gKAw7sx3X9UeYED5he5Izc1CzQ+9ajYoy5F3YEoD8TT43ozyHKqdV7iv3q
IuH2yWvFUzOZ/BpelRLzc1lv+yHxHUy2qxPTnjlFvCyI0qZ2W7XyVOrVxhoSbNsoiNWrbA91noJi
B+nLMGK9lJyi4UeE1+oaMrcd2OxGcTPRGYGDuZ0nqicP0DdHkgIdd/Rquac9jS0/I+h/ssNH4E0b
m/W+SPHJZY+5HI4pV/QYBM0YGM3XUmOjF9c6/q6TY4vJCZ9ROt7M7k84oK1G1SY3QBWPgcMOq4/m
hjnF1sRlO1N+uJsLjMY/bktPx+px40PccDNXzG5rub+0IntyQeScTA/CsxpzMRwJYvK/4ApfF0dJ
mQYwCHXahWxnlBYc6UuKw1Min4pu2phcQ8ELJtUvTtBN4XBt2pcEONmVEKI0q9qE2eTlLN3asURy
i8PdYuJQXpvKWUp69U6ha4qukkS7wKXYtM5uxpjWvNLwexqzr4jTbN85m7B8nsaTCi963qkJhQ68
dRam7JIrkFrDWas+JpIgkJynVY47uiibAH03+PtoWcvFa5P+stFuhDlsI1ZLPSm5nvBukC3VnRzt
NK/KD3r6uFg/7dpi9G5i+Ky/YfH6pevhP7Vyw1fCJ73CSGLWjbq3SSR79gLmHrmgTabq6pT3dCGA
Y2i5lTT18DWPVeSXQrMO2mzSCuMkml8yq61tanBabkJbM8xiojFS8ZvVPad05R09xjtElh8oY2/W
omBhnhNyvL0ZPrjmZeSSZNME+qwk8G5GtHZRR5M31vN3bObOcztwkwqj+rXpGVMmZclAoFeRapia
lw4Ksp3vpomWj0GaT333LgpJ13Imcn+ckKYc5a62iujeyL7ckIChmFiqKNAjqWQJm5Pj8JtX84uV
sXtiD+MVvIOeztNpPbRh4+zi3toS3n3TGKx+5nVcbnJuCgbjLC6WFZpbz4KvxKoW0GcZbXPV60dc
MxfYwZe5f1L52Bv8Q3Q7YRJypyV8GLBPuPw9jCsQbgUTaYdIlPo5peq+KO6L9Ny7M3ZPBkzOr7Py
6K5zmT7OhIioTTw2kKc7NM2x3C3jL2U9zfhYK2cn+zYUeZfw9OKJpkCofk5HrK508+l90OsIcVhp
Rov+k77bWMZ9i5EkIqYUZzV+45tienYH49Z13xVyO8rwN1hcN0c9G9GRjSCNx3Nj8L+J82M6YT/B
x01BjToUvuAi2yXqW9aI2yVnft413JmX0PVMs66wxpYs8y3+t9byiJVuMsXRvpFbd4bZQ1gfPBnG
y7VO2kOscOTJbXLV0srjbVSa5imbJLVvzfzSKX6b1ePF7KlocxZenKi19jApXEAObMOheiZEf5sM
rHf4iNj8NBqrAQQ8ZMArVbs2/VKhjFhU1XSAFuXh/+a+Imri08soCdeo9jVT5DlkzFnNLM58FrSN
QGuEbj572dhOW7J3zw41zzeib+KAgtJx0y/Z2dFh+CyMxuk8u2WAdZ9knU0urh19fXVsLTme0nIU
xkbprEuTo5XnoHS9JLHwFR61Qkz+OMawxTjNUjpU3WQL9nPs0fu4Tj9dgUGBA7G240x3cO124ZXy
+1J5pBMqdtJLEwFIMLmVBVIBMTHl79oMFqqVn7OpTsivKalac9m1ac04O81+kHBWPw62TD62DFT4
B/FsEPLRnsvEHHkPXfnPJZz2nAnBn3xzyP7eNJhnrB4DX6KUx5yx56bm6eTSTTOALrVdGNuMZmAC
Ma3cV1DDNkkdO55LW5q3tAq8LNq0pmKwkJyQk9fkl9JV6+2Ek2KkUjnIjRr+eAqVIYmzB4IYe/wS
nCMwfi411gS6eatNo5VvRScPJAOPkcHOF8XDdZ4s/QwygSeyChS6x/Z9keOjT8GKo2wUNh5pSLOM
661BS7A7THXJyS1MTn8/NmrVQI5IKbFJmQ6uD2mmtNzW1y//vvn3kJn2fJRiBEb59+XfN7taYZSi
E7qtoa9x+RhN7+/LGbsNDXwaEUarlI3HhZ2TTMlMs1UL9divD5MdLv88/H3v3x/+/ez/+97fz3bd
+L9/W1Us8dGh9U3nLQjEDSTTPISYWbRWSp8qtoSsXnd1tYi0QsKBb1NNenlSalX+50s1t/F2u2rT
HQBoeEAAK9oRAfn88xMay6tKWsHJ5qNSjWTjgL3Mx38eBhlSwzvgDRbEdJrZso9/X1X/89U/P0xM
Sslx5ClyyImJ//eDrlO1K5xI4W5pwM7HcoUwa56YqC07rNFhsTa7K2B4/x5AFpPLXB/+3/fCWskO
Sj6gpUubrbazT39fcY9HhkpnNAn0DIN7zWbuCl1s17rcXSP7tzHUtW4DW6s798AY8D6GxbYUldwj
gF7j3jROzpQmaz1JYjJ7hWqkSP3//DieouUUv/z7C/5+198v7Qs+JaFmFcECIv+Mhvufh36pmtNP
bzNoAmt8+nsYXZ2b0L8/1nkOmI/2CAcG+YXdFKofnWjEyTQLYjWOXWNozcyHZXBeIBPhZ+BeIgyK
f3LtNqSzelRkczvoNhRB2d4ZOpwBxrbvglwQLjEc6hhbnN3YcQExKSa9iUZCq71wj9BFcCiT0QlG
cLNchmR8tqT4wKBjbltDbTcELBBaUTBPfw8EPOkFGxSsD31Vn6Ykd/iSCk/RF24XKF5oN/opWtrP
NI063NGYZfBKtCG4wArgQhQaNUO4FMo6Ay4EK87xa+V02DRKEKMwbiQowVKthtPaTXhbK+r9Mli0
BtnLIS9GbAXtVB4smzOai9G0smaSyClynBa327LQdyZVhEGm1k0wRZnN6Li/yNAoD8n4aK1wnwi/
dzFwqxB0Cu+E4MaG1zw82G6C0ZdKsYH5cqAv7lZT6FajvY8+U0DZdLBg7lLEJUpJ96mqOm6WWImP
glsv9R0MF5y523a1us4ykntY6ZbXLl1GwWDNaSxvr+XNYncKh/YxDhITlT7R8DQ6GTJZTfMBVK6/
v9qkH4UeArjqRUUWYUyWx2ImNjiHTKbAjzxaCnEWrCl/v3CukdE1LpuHQuB2AfsHAjtDax1cFJ2Z
UBL8SZ16zaRmyFd228kIMbs0rvSAicd3I8YtTvP5W6PKPqDCGXZIzhFU6oq1z61CvRYKh1O7XvId
+Z/l6todZYf5gETfLW/0eYx3FknItekiFUB3BN60eJG/ZRZhq9a09AoH+WZYKv2F10IEZV7ZXrww
moS3Eu040vbwm7q1bTJ9TMupxcq5ek3D6LdQZ/MEc9UN8wPiEPp/WraA/mda+KLp2cwh0fz1LyTk
Y+yqaK5Rl97PTu7cU4RBvZFiM0vo7ftO6MNOIBxVPNnxJKw7w62tOxvnLXdDPd/++71arqq0MHFS
9VN/6VuqVCOVMuWF+T2593InkUaufw9tHtMhzV8pdHUhc2bHF2sR51CsqdGSG2tLbxtUukjd5X+o
tERPtxocUdqIuuiUwwU6IZHnu1JvJ4bxKDY2G2EXn7PKis6csFX9Zkgtg8F04q63VCQ1MUc72IzV
Dc6Z6qaOOEWUVUU1WdagqnDQ3rbdRHnhCub541GB92h21iqptU1d3oRhjZvX7jHEmMRXIsRyv+r7
6cyBPznoMrvp1nfjH/RngRTGe8JZm1H0rvasPvr8awb+6wgmNkkQdRLMZwvlZui09qwQDP8XVduL
XmVM2CPNODcWW8opA6F/jTWmpiFmv32LRd0lUHiXAtDyqkYjl7v+WXVOEY1pGNeuHpCMCqO5ExA+
r4VJOklR/bE31AOckOnV5u7EJNXm4/Jktg6m1DYkwsMB0JK9ff2HAG2HLxlGdCZTjHv4O1SnSzxa
EJRTUkuiQr0jUFJpqZR9omErZsxby9sJ8t5paO/bJkMnyl3nNiL5elLprzulE83HRGrDYFbV4TYr
6+F20qI7i3pmLJm4MvI5BpMNaz8QnAh9R6MzWcG5s3eoSSKiaNEl6j5XHd12YcG17q+opB3HITCc
gzqwNuNFHw/MSO71nqCpq1o3pduJ/TSOoLlqmeEvmh8HrPjnzET8kL0exEu+fFRO9TgKQuChVMGd
J7l8dBsCNkgmvOzpE2elPAg5RRyEmg6+puNEqQHVVQxQrwUjVDt6dNxErBCWhkhqbu76Gvfc3yIV
mojmeUVPuhmLe6tujX3nwN4G6hP1ZAnJGtrNDNQx59XuJxsQppGkh0y1g1DDOWQ2BAmNmbazDaAo
kOKAtpGDmYFRmmIcUwwJ8HxPf+8vmxSPIsb+iPKIA3Oc4ptOObdmVPJbEnyAf4ilcZHqRTexbRbD
gxoyA1Y7hv5WbV/qeFZu/t5QboocppZyopc5SvYczw/j4NIrnzttUFe29ZrgpV+NU9W+ZeG6NJqm
7AoHzts0atkljePoYj1EpaZcIharrZaMhadVNT9cv0clFrZNQfTBBQy70Sy2T5hy9m23PsRmhkE2
WdR/PtHzYNw4pVgOXY+Jfipv/z5wy8gYU+b8sc7QEQRR2nOlcLCL/ihdDIYTbmWwozVAqPuGN+eG
QRh5IHV4DmUqLlxgxAVAAaeBAn40YPSdlRnJbRd2Cf7SRP7zVduZKLmgSnVk/yD642aawDPpCElf
9Jlqw8kWuu+YdI+loAKiuBHe1KmkAAdC6tM0vE59VN6MCWY2BxUt1UGCkJ5J1glLejt1Q+1HlbPT
aQ9CcDWnazc7v21sy53lZOEJlMWgynA7V/OPG6/U+1bf0qRle5ae5H6yZAg/dmoEqpJsa7zIe0Zg
V50xJy5ClXR7mOOijkIGoCMR+6kkLAUf9FSbiCu61b/KajvYRfyrihqHT5XoTxQlsKGg6M7k4Oib
kHvy2vKYmZiV29QkrMXW77YYEkLsuTvbGLZzPl4mQblF0R4w73LQmc0rkaj7ul/2bRx6FMRqW6Fy
66s6935JoscMpsO0G7FKQyh7N8zcfTA1+hZEk0mvrAM3wadJnSaexjwOj1bYe/FMBq0wEpVVZbks
TbMdUj1FLKvSTTaYd3lZ7ReHJtUG79Zo7AHy1Rxh53ILBXRHyxUXjEl5yacOJnxGd85qJqkdgjo0
MG2sMbwUPNO2vppFhvM8OcJPJC0J0nEuRrVyEJ2kO47DTIDuMuspO1ytHvIpZR1urojBgE06cujA
BSx8fl5FQ0Y/FBwz0i/wMxGNEmXipZQOw8B4BnqBCJfRjhjdW06h4g1upZc20YeQGVWWNT4CqwhP
7iDEXnHWbWf5HCJKtFQUSVVZ6nOvjy9ahPus0pYbrR7fHZvbVgduvQ0N/OtOj+9WraqN7Iz6UKuM
Bg0st+lE+E2a5n2RWC4jppGqSdu+UfnUBBoEvONcUi7IRAmxIT3DjH9QROS70/IjEqR3tAbMXjHN
c5Km1q2SvcwWpBLMCo2nqi2dh7N+UgkftKyRd3o53rYGINPI0G6jwm2ex2zAukHlUDBXd64DpJL1
zrxE1LJDzypR4XGOHTOMpuzWHd60fNiECXAAKxHbFioAOmN8iI2m3zLmWN20VgwVy32LBdiWOW3O
rhnXt7RMcfTGB009BIJLqGCybO4amSlvapvshNM9ZLG4VE1T+1neHhVCfySxxeKrrsk/d5Q0TMFf
J12uHHp1PBYQVP0uBysxmsvjlI3Fg02W8cyp7bmnDenv+Pd36Au1Lj0qjvh09Ar7yWhxgKXBlQHE
hEtI3/Vr0EC1w2w3a3OCWwBPOn3NOFJLtj1HMsDKy5sJ2yBjqs6T6hwIa+i3jFtbb8k+1a5+tmLA
AyFEPAp5u2Aa7kLZDgDn9SARlF312TTz+riEariFDqoF72WeP9Q4hK+iTp9YBMj9WxRsDWDl/TGu
V7GadFoFYGjk342vtucET8TGMUx9385f2tx0II3ye57wHl2faZXhjk7Q8sI2hsQXToxwZ7T2p10a
1IxM34tjYsGaj51OqwfB7TdNjYSflpVJhbJJHB00rBzfukKJfBpBMJjNYjdPJc+3MAjGjs2PAovB
n6WSeE6L6TG+W0z8XAlOVPIi9eBniFZgeIaHyYYlSJnzbpb9laAwvT5a/hrP4lczbKrsZKX7uUDc
ylWM9xJLeFjgzF+YzfW4ix1WXN/tNHzkvP1OUEB0RsydLl9aLhFBJ+vaL1Dev935WrTZVymyfW+T
5yo0XlQlN6WXm1oTNJJBV5Y3ioeFfKuKRvUXp9LpIp+eY3hE1lQXa7fku7DnbGvIN5eh6m7sWywB
fX3j5hrGnK7Eg9Bz+W+VxyodGdLJ7LU3++e4jPx4Rq01TPHQLpRbW22AWqqWWfeqNuJHy8fs3BH2
dkXME8jBAK5I5mzMKtuZtd6fZsAJvQYahCbNOM0g8tbm1hxksrLmtp1d3C198RabDNEHE0Mh3LWI
uhZrS46SBRD6hpekyZFSkHvBsbQpIe8q4a6QtbFRNTADbvSjp/lrMgOioB0FEs2c7+PeiILKhcoz
O9GvMYrJA+7NxqRoP6UVIzOP04dmK0/FCLixLJjXzJxkLBGf9QaIkzsacGPJOMdl+W20r4Y1TljL
68/a5fAezuzgita8zyFHHa21AqsvcYXhK6p0TsTDoOLOQASj48GzhHPuGBGXM/3rWLzJIi/hdtKG
2yIHuVRvykfF4obeq8xfivaVCw9RnZn909bvQWyE/p1ZyI8mq0n6RhkKPwt8aI2vUbyGDnv7Jyon
fRdlKE2S9JnKLRIeiHavJV9pZD12trUzhuV5Thkq1W2uoywwJNRqhik0U9lp6nfgIo+pjJ+U1GZs
2UlOMOWH2cc480tsb5NjXtZokRaKrWlMFOCEzZ0UJlKdBHubUCegOqis7oqOaIt55f+pMNQJ0o/9
+u9KjINdEbdxMtwHU6w/GwvCmGVOfmp9NWluH9117LtUzGW57jvADDK1CYy2Bus7lwE0jF1ZRKeQ
EosmDX1wzeCGdZyEAGcSveJ2xwDYrPRsy5mKObOFnGvPxPAEGX0tJd7YjrWPefRBTvYpwjg4OAtU
hLBDexvcM6ozwd5Z3abK/FTVhOSbOGO/GfkLKXGH9zBLbCncW7Kw+TJWN6f46LQhJ9Rov6c6ph67
CMypttFpETMq/ml5mLxOQ/c4s3UCfrH2TqzWQdTbu5Jly8q5F5HIB16TbIwiv6YW1R5YYgsu/aoE
ewjxxyl5rWXBrQ1O9HfW8CHp7YrohnquSQGA58iOCVg95qH2PtTu4dJAsQ3Z0VpcVKCWtap4GJu1
ja7wes1W91r8HcXTV47qtDESrO3cPr2iwHLOMoeHVas/XFoUN1qV3S1UhRequpNFkTwmeEZHLmE8
k7X3X+ydx5LcSrZlf+VZz1EGh3AAg56EjowUkVpMYCmYUA7AocXX98Its24+Gsmy7nGPbl3eYkYG
hPvxc/ZeOykGtbbDnN2FXQlUT//Ugsk7xnSXeI0Zzpo5Gg7YYvF2msCdgE850fuy11lF3kWmHp2i
PiBUfTPNu6HV97oowCTYtbP2O+L1LLlcGJSJ9TRd9CXrT0hIgVnF/a4Ly5IpQX3rpPGrnwXmymWT
WjVNcVL1QNJ48j5Byd/aNnAWdxpvzQTHghX2qJsBrVGPEsicArlEaqMW7FrdmNWuHblIlefszbHd
miacJSPA3edl90XiYFvKW0Ki+oyTa6COeeBgBZR3WqMe8dPmRxISf7K4CbGMoVHU9ApT7KauLSQy
uduBVyAsarwZWfWp0knuaqeDDhHeM2XBGwZLk774puuYpFRDdUXL6RbYaXyol+vXezBuxMhBNA7S
CzPAziokJGL3MmsNdA5j913Blt9I0cNMKT5JXUA44ngVqRa88abtPFtWa68KAl4gOlhfXavOSOda
Gouw7aY4us5sGnvlnN4QvUOwXuTujEg+80vOTAjTFzXFkG8DNDeTM18B9qNf5gu6hrwA+1mLjVdj
YMX1e/IC5qCwuYY6Qf0JBxT4gdxwil7rpcID4lOhYIE9lYhJwA62rycJ2ct2qB1KDx1OSeTyykOS
oA1CjpwBrWeG9xSKyHMfEI/D6IAHua7IMyr1UWm7PhkZsyu4ByShX2oeJ9+WwyEbu8uARcpCEOcU
3osIuxNL86mLgu9JMpADiYjKDXoUqRj3dNoAHcY2O3f2Ns9dvY/y9lrV3nPmlaBbin1afkSGvuJd
fav+QfTQmyxw2WBogrnsavPkR9aVSrvLKRrORWhV25h6j8mmS7mImYdvjvfYY4jioqDCLdOB/Kmg
gTUZTG9vAA2k2V0BKLxhg6M90ovihmDcz6HR7/3kgxXV084uEFCXzo2XRsNFnh9L18cEUz9PjFe5
gfI99bjl1uw0m7Ez15NBfb022DGoCZR9PUCTmQd4w7QmOAQ20ZpvTkNEjjidnP5hbvQjGp98Q84B
jltRmatg9luCLjuid/Ub2jOgHREx5DNto5PfjiSsg8VGpR7kaXDOSZstB1xsAymNm8zy7hAMIyRB
aUGs7/QcYHV2WehVezNY9pOM+P6C0jg0GMzNZEMWGW8455QJFbOB3AoJBuO0u6mxcU0YBmgWbX55
l+5cswKrrtikmccLBEdnMysHOr+lnuuRYTw8mG3p6ceCs6JOY33IFMm2A+AVTyU0cm1MZ1lzImDv
Y8Yw1jpRw+Q5w1ETU/zPTsRCvVS9d7lRsxZ4iomJVSHGLqRYpyNsYemnaguIJUZ1l3E6AoY4ObDD
wIYd5iG4EzGOAml4JKM0Lhm7DR3dsm1gmFUoRRuEcTVd64ze6dqS/OWmDw6VHQJsMTjSdakFCsR/
zsXt4IXUiCBIVgQQoN2tn/2F4mP14VPTdG9dhcRAtnRfVbnL7PYglH3fkHxx25GmTLXI357aHHG8
M+7Hpu3W7ipV0rquk+wUhiMq43aKN8xhbnQkwvU4mIhJavUpBpvV1I+2g6+e2TN4kKNAIMwceRhr
eaJFWW3JRLuxqu7Kbp7czBaQ9fpNkA7o4v18F/XJG1Yvyn5R3oU0HLZh6l11i9qXMIsaLHJ035Zg
kgJlI/UM6YpPjXnZAFAMEcHsg8hCm5aLt3RmJG971jHvWcw7LY68hCwrqQVZWH7puAzZBSKgiT6L
ddtE+ygBWanpWCkf83IoaxxmocEVdnscDm6tKdTYq/1Z3TG3wwYUYI0yVPnQkbyIWIR+5KyhXdnR
Z05bkJoS0gnzj4dqtG5Km3a1iVHZmTOxm+mj0+XTe9+iR2ym7YSjqa/3rLC7wAiCnYEC0eww8RsO
8+lwHLKrpsivmoDJp2xyfZOO1FbEGeUrP9HuIaVDpSJ29rjuMBcAjRIJzp/Jjnd2VpiHsKIt3zFR
nZ3uPS0zYFW3Fe44YrmoGlsbB2Nkpac8GXec/bLNEL0XJgFhooxXpUX7tZzB2JUDaIcgtDbKYyBZ
ZHRnRM74g8TgeBPOuzqPnhRqBRLn0PwX3W3OJh2pjc7RwMEbY8B+ygmn2zY9GlQRK2janNoQpCJT
wtYNqNGb+1MsMKCEHhxGUxbnNjO+zFwb+Ea8cR35+nY2yst2EG8dbbR1GSbTKg3E+Z9/gxRYbgoF
jzRiprDxGKUQKTAoiN1yHdpmu/I9hFtw3jF0qIglXXKhw2FnScg8WjESJzXqm/wnELRw7RoU9VUS
f4OeROpm+fNCfjz8kwDQWUDxzbE4yADBT+pib7M0mqY4cbqdKVHOmsWZ6BSX8Th6tSlNdzN2TIj4
UAF74R+jZbtKTO5cF+GRKpxhV/bttUj6CzSRx94gUyWZxu+Kkyl1gb32LI89s8E7EIaos7VHqGiG
ZcwF6b6xodMiikQSlLAxLY8H7BYN1mbh7JSUe7Zq35KuHXcGdIDaGcW6zfrvZC6e+9DJt7axbTkh
8JoO86bDDqct6vrBAVTpKMQeKWKeILxiVFRcW36yaLRxQLAs9u0P04yecohPl81cvCmdTdRN7a0/
yuwk6+Iy9CukdhAHk6zOr5iSPVdmSeh9HEMQMlahTSuV+gWFTm3Pe0dyNdLceKbUnC4LP2OoMXMK
9WOCd1JeudKeTmqQ6ZmiclR0h6cxFFRjxbjXfX6gjD4ZLcQHYzbN9SwJn+KH2Yj7cIe6h1bEh5J2
EAl9iPd8kExA+vdpwg927XmT2h6+26LbkOuABSh3srUd8JjF5CRs6bHwiOQXvenRmondjezgdLgT
30UCSKjJrd2EuLFyb3DQ8k1I4yu7QWdifmrey9g0YpZdvodZ1PdhW7HDFSVHJAR+sZ7js6lwpsxY
xCOETuzyCasq1oF8qH22uXE3G9FwnBI4Q/P4PTHxXBHU5e8k8weSjI2zSt0lD5qwQzd9HoLE3pEJ
lAB+wD9eRdCC8HdUzbQZaocau4IWyHAN5Vif7DvsHg3OmE3ioEEP4ni8BLcOxrdP7uIB5REsjgzW
Lb/6gGyyoKwiMJTz2rJgoNbJdM7fTzEbVtGZI2FycGT1IEthMxOL987I0txN3rXKo3OuELQ4jPvA
eHBUrcBsdVGq6JCUx7p60+mbWZH7ojnqBXPgIy+wPqbS/XBCvkdTQHQZ4oWYSPKu7Yg3wuzvmsLF
31l0j7XEUT4XUGI1EAv0Q6zcdEQyhXwuCN59P0RlaF3LLPtEf/9khHLXl+nbxNliPVr+zRCWEEVG
nKFTUfDKmagXmmq4mCzYiaJHkFV0D6rT65RIhm2GWH03NXP3ODoNOOdyOuKZuUKyj6C/IzMmI9dz
TTDNo6DzvMpEyE4CbpC4ItglPPfrNJJrF9H84NFjTyJs9U2ZghzkcNVjWtiqOUKx3vV7xWhwbTdp
zhG4XsRJy//Dx2OZRXeiN9laUYJ6S8uWfF7GVeMK4yCreoZs0mqhPbXiW9cJOlcVvuVJfDlXeAwA
cH5iV0BYCr/V7F6ZQWyQKUA7hlu/HTL5ManxHkEP3shqVzVIWq3pXjHH33jGbWBcNDYtUjKMmAur
As11qcu1TMierBWsvKbvj3kYuqeIOr0gdPwiZkFBmdXiGkCKPeecl0VdrKcI7oPbwIZkMhMkxWtu
0jTtp9ZgCeov5sGn2DfcYWvtk0HH67DK/EOFIN9Mi3QfmOkb/WINCQKObev2X54GqyGXDMuhyfdQ
wMNVD0FjBMIP7QexfYWlCDk5X4lOPvr3Kim/PRUGMLzDee8N2VOFCHnIazbqAnASepxtQupk0AIV
GvyARm97zkosg7PLZFCWNFkMWtdS42y0uPFGIA6D8GG4IYnjhlkmtySTGTbWjAMG6sP3BLsIZ9Cz
ij16TrVzYxbWc18j5qwqi0vhBfUKqXVEB3ne1o2Q+KWKEokrpgNiR1j9hiW5kyUqoS+9IiKZUk9j
JOxd+kMhbuE4RjVmRYhkDH+xxcfiS6nysYIlVlhGeuos0AI4fbgLeYNCZDxJ1IwrxxlfVUHGledk
L9Kp6qPTRO/Eu+5Ng5Nw12xLExZO3er+QHrUdTh5JKLUD8KiJc3oEIBCdNVx3MVkVHzpOhoBYvmv
dh68l5kL2lbfmH760MWooDMiHkEoqTU15L6xQW8N0DoYKzGVJ+yZFWLNq2HiIsJcycBz2PWyxj1E
AiM6zhQBA90gEzmMzgyMuwB7fQ8kIijko9PiX+4Hg6qPI3bAlBijWs96V9twE8abWZbuwv++NTKc
WBlKYeE4T3Vb+dxUT61j9WGEP1QmURt5AgMBXUoggbh/a9MD4djjWInRZEV9STio/Z3I/rPtERzG
euzWXql3TBRRRQf7BuKmNJw3JoDvkdmTjk5TFI0aOwWy2Ah7TBFSijbVh5F0F4ZdBkf0PDcyqvVp
IlxtVdj9rdFj42sN2rTRD0Qgp5QgeJwJyQcWpqfZSgx8SAZydu8VNRknzak65qwc9FYdpLlMWWpc
Iet+VJCx+qfgtR+cH1Ja7Eu9T3VFQ0SN8j2khF/36HuyGRQv7gqCQf1wT8phvNYFo6EB2TS2r3Hn
kH7BgL+nR+U5qzYe/1m3HvN8IbAfFS9B2GM0n+3oCk3Pjhvh7hEfYLkzJxYwHA/fUDPgFnYjM8bc
vk9DBkk5rX3Pp7EuXB8vaf02Kvzyg2uKjYDMIvkKjSjxPqbA3AIHzJn7XQSTvWlDsXab7qQ4Pu7n
KXzoiJU7td1hhHd40Vh6BwoqPrrt+BnVMmWoFng0Xop1QAjyPap6VGJDdqlYmSdCOvfVIG6yLsCC
p1FnkvbFNDMbLgzQZW1739Vtw3ISbRzHJYEELyIthxQBEUqWM72kI6EQgPQqyN+d2Sz+UJh1iRoe
gxrvYGsMT4ruDzy24MaR5m3mwN2pQ/+DVZlesD0jjJnYvBqjQ7AUjcYm1Ju24bGZQygDmjYSpSMG
uhsAqdO7DVd/k3YVK0ED174wunDN3L49UHbQF7AcsiWD4qPQ/IBYPVXMSxloItFKSObtjBZkTlgd
oCdmoMuzi6TH5JnRC7OTCuFEX/1oaRIPg/gxGHDVClZRvgJz64b9pJlQ3Fg1z/g4Q5vAYiJnDmVu
QkxpTUu+xio5MEVfmnuiAsY30rEqx2nnKzCZTU9JAVt9y5TuUvussJ28MviOK7sOsMxF497Ny3I7
5KO7sai0kh7hfJG04PcG8y2XI7B+EBgOorGCzs5APwUAHHG76ejv6xmcTskBY1ukxtMwsWjNEg4G
9hvID/TcfKQWZQvia5jz53nep1n5ox28Cyvi05Rr7ydQVnwQ7dfIYfAnGGUZM5OyNjwWRnASCeYv
hTg7iEx5NKPptiDYlF2M84MHuJRE6GdqD3M7+jiQUHTkSO3bfo6ZzfuMFF2m781jm1T3NXIi4BWA
nNqJDlln33O+2ne2AAJf5Qs/ojhx3KCpYrtbg9MPbQ2cUCOiKxgrl+E8P7DSNKtsIjsgZUVvEmky
5FkOxhlOBEuqHfk1DMtr99hThK+d0IdfCwdn5VjlrRrISQSrLZMbM8XM0c8vZfw6GtbR6VHJWSan
5KLoePsc+yqha0qBBcK/wM7iEr1g2IxgxoTpO3P6XcCsh/cm87fLw6HxyjDJylFSjONVXL6a7JBr
h4kT+371YtHd0RKfYJlOT4nq2vXYsbIMRJcPdP1iUPrp+MVvcakS72YxAQ9jcwmE+7FqI9hO9TZL
gv4wFwZOUHraygHYPEfDq1cH0wrJ21R4+LJo1urQK8Hamuc6uOnjAGhQ0jzFPlzR4L6Ih48Muv5O
v8wp1YpuAfJ6Wl5bKn6h6NTr0qrFtnNeWEEFmsjhPLfG2QAditiFtnN1zUt48kb3gIS9QwgoMdkE
TOaHIv3SArczOotoaSMY1biLBUft2UZyJAL6SJYFPdUD5CdM+52R2caIEyaiSXGwFzZr9jHSc903
RUmdNeCA62M6pkWwtJiGQ9JVNnCtPYcmKFmW9PeV64LzbUEUz1Yxb+QyaWyNJ6F0gHuGTlDUlPHR
0I+KtMmjgtprUTJRREEZsRnKMMXZmzWM53RmJTE9hx6gaE+C+eLU452yh0itp2q8DCJ1F+Xudz6f
NJ6UgIc8oTO5ruPABwYEWV0OdGhj2jtU2Hj7KtkcVB5cNqLtTlhLl4M6wEW6+Cffd57NmVc8K6p+
m8pPwwHlF7jV9SAEDo2oe4ht+gW6L54QwGNtClljZrqtqzoPN6akZ+LRjmQAMDCD8pjSDLCp4aO9
OxnzJfQHH35E2eT644OidbSJhz6FXUBH3hV09Smzsk3nwbXlZtfVmaEEQgLf+cqluPTHwN/R48Fj
UeN4boAukD+2mSv3XUZ4E7HgWhhYOSwxhJoymhI2VqikAI40VhnIf1+x9s78ucGSvRoOhjH9iO36
OY3dPQebu5HkEG2FeGOdM292j7aKDmnsA2+LXdrg2Af9sNsw0OkRrvLmCesQubxIHs2SAqh5lORy
pYrQ2BNX4sM+tQmQ7c92ZlVno8Pn6MT1MWfGKfOm26uovxZVm2yrkoPwMIRH39WfIyMCY2JklcYe
ouAO06Pqb0qMWRzeR/ABhbGhfuGbikwcTYLtFGSaI9XjxgroOHuN9YmaTnKRWA+IMNg2M9N0YIrG
pizSz3g0botS3adO/zyHyAboCX+WgVVuWwoz3boHdBefaR1kR6TsW4XXzrLrdoOZqDkEUm6tEYiX
jt9JBfLgzRSXLhhVPHShjxQS57rA5gg1f1rlLe6VpgI0HSDlZ5B1FZmzcdE5xiOinI8YWuU2GvqX
KRmZAcSPJuDbdZfjzhD380SjwEXkMWc5COiWlsBAu20ePVp8SgH7Qz6b6ew5zCjRa8S1pC+JV6ue
6AgVb+zvnvdVjPWjXVOqGyGRJWlz1kZ30WYcQMqxeEt9eIu5ePXHNOOVZMCf1bG9rdzkrrefS1Md
5irJLhHlrzvCY7FArzMMXW0DOt8Y3ntbvBZ1e+NkzlNDVDhWP/sCqTWk0HIzYkHl3P6OZfpe1Kh9
mt4CI+qmW7tEM0vg9caTHQdJYV4zJug3Fj2XbcKFNTunRFhR3NRsucZYPE2tqy+8gf9Bb+hCyOEm
qdB/dxFc/NkNz6mLfTwCqISVD0KmGLP7zvSZpdLaHNvHMKB1Kj20x4HKXqqS7IpUVxRiuwDfX4z/
W++6GjYO9hacZdPClIAM3KvkUiYo2PEAsUDWI1QIOCQ798YviF/tF1OGVVnAJp3yJXBofEzTc+SC
4rTK+AQQpuDznGprdWfpkXDUMURwsVkTww4oxheCk/wUYcvtlh2U5tcQ42xvrG0wySdSU+DmJjSN
8hckj9WuN/kkuiKo11GO8v44kv8sm/G7mLLrIA+qlZVP1z0SsE1SpzRxxQeCxvxkBRhdatruPJ6w
OmzyFzNs72Ehb8xEPXn39ASDA1hTCMgp4kWio/xyuNFje56V1Dufktxmv6O8nLH+G+7RzhnrVunN
UC/FzRQ99HZG7mZvX7twmqSFCdvv2OPNGJ2cm9RHUaXfoswOTfOkMv3mxW0MZas7lyG/Uj4QU+u9
apvlpkKquVExUY4i0dxgO1gCJb/DgRGQVdUbMaT0tnIoSBFacYR1O9m59wDon3QHhwlM9KaQHK6K
ytj2Sfcms5yGyjBetq0qdkXXWpu5RZDsbUUKAsP3XX8TCPtFC2PTUaptEBk+piZdWov4p42hEbt2
/QQBbkC9hfwT241X4K7Ov1Km9JvE96ydg4IpW6R4Ip++iEKh8GjHhy6ZuXY0EVZIOE/KcucF6Ipj
eUGDeSDFJlOLFbR5KR4THx0crW1zY3t0n62JgSXYhCU7yDi2cNCRIWwx1n1EREkloffqOtAUe59e
Qu8/mbTq91oyeiyhZ13gey5KqdcoGmq4KM2TLoMcRSvIiKhLNt5Cd1AonHHFok6eAgitRvXoVlBL
sHJ2DgyULg0vcoIPmQkY7ErS9VY+xUhoo1oNEya/bdMdUtv6iIaJzpYNd7DCdAuIg1hwNGfVeJsk
w2FIyTrVC8VrSpwKh7h+q7THDSkqQjEy90c0yLfZJyunlAnjPY7PscjZItzs8qpkIL9WLZtAabuf
U/Cagr2wMNNswGotBjLrAVxvuh5RCG1sNPyb0TBRx3iLYcuCHJeTeNQyESTfkF6jR1iYH2PH8uP4
uXM8uWG7PLLrTRs7Mo5zHdwZNj1eDBhB7ezhTBirKM0u9ZJrxmwDK73yH+npo3Ekl5WV3KALPlQE
lFArkCwICBGgKQM7ysnK+zGChCevh6wegbWOkThzqsdRFZQwKdz/BmgnncDWvW3tL7fsvl1uxK7P
pb8R2af2aeiTWrRWKCmSEK0jB8NuHfQwuwjccnqpWJQK7GeluWMPCalr0VT6YuSw5EgflxsDhaYg
+ilCLYEO29616MDWRlQYu8lmeGlb5t4sGwFlwjvPfWXtRQRdoZyJq+7GtWPnZzd68YbmCjTKSQLU
S6tHI/ymsXi2rfyeA2wCc4LeslTuNnXTx85lxlfr5AeekheL2CR4iR1xC0K4IFUAIBBgvJti5kFJ
oq2DadiPRJOVMj95JT4WHWvWV0uT2cDjnLUL77R6KzpW7Ql9Vi9Rz3kCuBWK9Dl6ryIklM0kCwZu
8WNB6Hu3LCh+fjLq7iuyJvjXXPQyhUeDdmflfvnaeBfa9nZ9kn67qaX3vWUiHHMy8BgzZ262jqu8
7uQ1Tc6jiy/wAuEoJuTQpP53aD5XEkMrLZIrBmcs0gGScRUCz45fHdd4GTlB7GRfPiH3vG8Cs8Uh
dheIpt7NVvdtjXhBq4xUDqdAiqJ52NQC5kAPgvxHHn3Pa48MUGbuEx8+3o0of3JBngC8RgZXkT0e
6cF8IW3aFtEHyxcY8QWDs7gn3+cl62/wlo35bnG7xOn0PAvSPsPX1hkYikLKMvUxgZzk5HIfR4i6
dHBCGIF4MdIX1Pn8OiVx5MQDkkgz8Gxx0iRDYO6yc8BC0qFjzGFK28sCj+2TsPK6yw59kL9WVAXJ
GJ2mOXsVM0uSMe5K/7W2OJYPIRQMO/7IDPahz6qQJ53cVq+ujs5CPEf2G2/cxcAuqGAAwWdkMhhc
IKm5pjDapLr+kMAkGpIdh2cMswT4df1j0I9XjOk32l8EFfyKcJO7oXipKq5Cx3HAbeoTKIfMIWkZ
1QGbDNWpuR9b1MNiaxfBLrhhNrJ1XZASStxSeLzVvbP1w3NIKzOInFsXUklhUzAsqgQ5MoLowlOo
wBkn+T0O7tHrviObMWgf2NNqIMFnCMRRpumhs+JnV4NxoFDtuDKcSF9LVNeU8Su7s/axNz5ETXZB
XrdZVefO6r8s8SiIO2I1WRVJtk0zXk+oo468m8yIM8q0ig3/uiuup4kj0P9PY0U21k7/IY3VI6H0
z2Gsu3eVLXGs/3Vsln80P8eyLn/zx/uSvWq43r884QjIA6aQgtwzElb/HctqSPEvAuo834OXaHuk
9Bb/DmU1XPNfQSAd6bmBabPK2qTCNv9OZTVc618kk1k2BivJcdYSwf9NLKu1RE//n6xgiHoO6a7L
Z/DnP2UES7f0u6GN8sOUqocsvuqBUkh7py1U8vauoOapvSxdOdUA0PPT9K9E0txW8pa4Fg+Q+QBl
JYH/FrYnP792bWx7dz9dzPO/f4X/Krr8XCLha/7n/7AJpf3db8b3+2+/WVl34G7CVh00pzgedwsq
OB0IPxJM4oi84BflX1nV9xDMYcithooTdw5gs9vJzNqUig0HfBFz84bQpQxPFCt0MV5b45PNH+rp
ymtRq5A56gY/agALYXcxiq+x2tkm6UwZr9J/+jLOHy6z4Ob/fJnbuXNH/B1Q3EPn0RXQWa3pZMfi
Gp7DrrOaO6yLe2vQiwP9n7C9bUMpFAPaqclDX1PvfFbBfA6J9vOYOmid7BxsIsTQcHOibg6RERmM
HFR5nTra3UJtJogw+3ByhlfxlF7qCRm+aAuLtixcBCgIILXq4Qpn8BLgCfwmzrt3WsGvdZN8IORm
rg5+3iDF6vj3G7rct988acL775cgVJJjXJQQbJYhkXCQ0Gf2vWlzB7D6rLJuuCqSGVlNcPX3z/vT
87P8+U9Pdui7gwomkR2SdNjjx10vl9ed7S0v0+7vH+E5f/hOvyRs1wU5jV5vZYfIdz7CiBmuSexg
5mqO3gOCgck2Xjmd5OvBTU4ktW7NMnpzgedv9ehc9Wawyi314evko82tMzPJm+XJRXuP1JX4QR9E
Bm3y1mrJPbW8G3oir7UbPdb8R9FG70nmIMwB3DwHm0jAZzJ6cHbpWQG/w6F1H1W1fWN2zxZJkYss
7EDo96FYnuxG1yeLDibZPGAN4vQRVPBn1kLeU94SJPxEZNFRAK/wQdkkzbydR3RXxLE22ntAELQR
c+5vq0bexAGNYy7vOXHcZUTKjmYV171yOe8SJlg6O9AUayMpr42ifROVc65GTbb1/15wf7NGLI/O
7x6p5bb8dIvrxk2GnAPCwc+ILHesU5TnN8VcbJqquFVt+vj3j1nu5u8+Zgm0/uljmhzJA76s7NC5
1d4eao5qFhPh/D+8GPaf3oxl0fjp5+MHR2SGfe5gRAFT0+qoB+OjS9IbUr41uMfpNqhDWtG458XQ
wsgovFM8D1cVFoB0jp7kP+V6EhLH1kXHmdLKSBxEIGAeyTLcKllf6zK7ap1pm7GgiwmwRzMZOMQh
ECjom7E/vQeklHUcI7IZuqDXXiqkBQaFeSeiJyPTD5XLqOjv1/NP35dd7efv25cOgI/W5fuG9h1L
tIkvgH8YeNXzMr2OmzsW9r9/1BJt/tt798v+5thgDYTLGxo4Ur64jlfu5JyzDcT+Jaj/DZ5SqqgU
5BkNFST/5VTd6QG9/ShjFAQBwtFMQP3QtFSQJlDo/v0Xs/+wI5jLxfnpptdF2EkEmIj3K6KIGhHT
rnQvPKO7HBvK2RqI9Tgci2FhcaX2bRtPV61sTgQcHUtDbxVho/bokaw9bxoi4HAOBs+x2dOGH07z
6NMYqE5tPj8QP3ytR/9m8uRF6UZAoOJDghAZaUAIp0xa/2831fxlh/MbxkFmNGeHECJbZDENnRir
e0Fzb1XVvaHyG6sgD6Ui9uTvV/APd9b8ZT9RWYpnO/LSA9mzNGNEh1uxaz6VW1znWqT/4T79sz39
5uU3l4//6T75CbbqcLDSg8qIXTW6Yp9X6q6yac/EuX1JUBIBMuileRexx7wlbf5Y9MYL2zgb8zCS
ZkeSD4lkdebe/f2LL1f0d7/RL5uOE+GMrPkFDp1HU2boMWLEkO28ENUiCUC82Bb0o79/1h9WWPOX
FZaJdilSY+CueuVTgsOJQ84hKaN9RZB3Ak//7x/zp3v5ywqLTH4K+5qvtCwFblWfx7w016Eb7NzJ
q/7DE+ouP+13F255FX+6lZhZglHLIT2ggz55VXbfT8ZzMoGyx+r6ISKVkw1kqHsbisOmHYgerGo8
u7Lv6apZ07x1PfB0SS0g1wTDoUgI3nOIng2N57bMGZgiCBwBdttgadzRRVIMT8VyHnk/F9rIVz5J
mBXeKukYJDHR3jc6AHMordupqG4DoqmjxfqWCSoHUc3Hfs6v0yB/lmFxP9kjPqSR4lDTJSiNZucg
QqC3/9XZvGfA5/b+oN5l2kMptP/DbbH+dPt/WalR5w1EhviEueoIu4NaKm58nZwM3ODODZ88xN1y
qNGxS5rYJg2nZy+/5my9HlPyEyrSEwn2gfh1zV8cvPpiJkSkD1FVIDIs84dh8h/+/gQtR6Lf3txf
FnpvCNNUlLI4zG26xSxzpRn8THiYosCFeB4/5wGYB5psti/Z5M5T/1Cr+6a6bDTCvcna5HDYYPTn
xXuW4dqxfrgWdgk6MbVB4rm+xba38mCAJrAJZ8OE8cy0p/f+w6X+fY1hBb9sByGxd3Y75+WB+cQu
tQicwxowAyL8++X504//ZXUea3AhPZ6ig9SIQjvvFrbEW+Pn+7//eOH86QN+XY29MZXS6MtDYmPH
jJT1ZuEzJVfuuaaXQlfJQu6cX5J5c9OkjWIh5UFPDTR2rW+iZVtQ1b2kg2bXlD/9U8SsAPad9UCe
NBZhUpIwNdI8BDkWqPkFry0puRn5SqkD1CgaPnpD/bCUuqpodYFLkBezy6Q09K5w42Kcoh6NPeYp
Q4zaJFx8DLlnP2gFQD+A+zrgySWhEiLGuQ77d7o4Cv3JdItvsl23Er7mDAdzZQTW/aT7h35EGscy
/1xhw4Ug8yxc9eRMVOOOzROWie+4xi4e1b0kpdd995i7+gEt55qUQd/Lrlwvwss9LbmuRw/LY764
2z0FqwsiyVqpbot7hZQi5IMFLUvX3aX0kJVN58fMv71M7UzYMqXVHj2MxjyT4QH//L4qQaIlJJLF
7Dw5edWxwwwXuPrItIszdOZ3b0mY7qvUekXDgiYf5oBB7GdCgxKp102WqXPIkXQK9JHIzqc0Co5T
IQ4BSIa8pgsIVMQn1c6d4xg4a/SWZMW1Nox7ZtmPbpAfMub9KQE1kwemc6aryVz/svfUZc53aiHo
d4VBBux0hkPw7NBB0Fl2HorhB5yTnRPH0NG9vbNkWJO/VPGgSr4r6qBT1WKQJM0g4t34+0P7+zLU
8n95J+px0AIBNabu0qjWqdUdVJq/aTVew3/8mB04dmN62bJq/f3z/lDnW/4v70hX2yXNCQe2PvVX
paODLr29bsQTx5iNsWhYY4KxVqaVfcNV09djmVyAabpYJuLeufP+F2fnsdw6knXdJ0IEPBL/kBYk
RcpR5mqCuFJJ8N7j6b8F9T9Qs0UyomYd1VUiAQKZJ8/Ze+3sk1H9g1bSWlWN9qbSTDhhORB6ZCMt
67CFh3Hc6j6hWSobVU5chWkMjIqzhe1KXyKSnyePlcfP4yrDJm87R+Yqc1+O5kkZ3NtqxyRI3ly+
3N/3DtWe9vofu+3QD5ZmRyw5ri9AeoZ4PAEyH7EVrvM0WuZkmi0uf9KZGk21TyoiGWKa5hVm5oyq
9wfzLVOCzFHNDGpu8OnnxTtmmr2e6Duf51+IHiU2jvpJqNUpkMHYw2r9yKDbufx9fq9mVPukaPJ0
qycAAFqAq0DZT6DXlQXlAgtZnpfXDlHnbu9JycRhISR8m+sEr0RUePIJ32VuKzFo9QYFlqRfe2zP
rewnVZOqxyrbdJE5kjpyEiTrx9J3NRDayzfr3HWclBg+TqIgaNg4VCHtinga31Q1WEN5p+nNo+sO
T5c/RzHP/SwnFQK5lL4uRbx+qp7BYzelO20QN7gyl61K7FKtoklz5XutY4ZT5GihQNjcxY2+tzlE
znqFIZAnr1S1BaLSrAoh/vG/ldQx/y9q/hCLWbi3mc3nk+QQBc48wViNATZcN7bYJ0pkcerqeSCl
J1sLdu5EyJJs86NxuxtchlN0NSoiVu4qhyQDJjrSBme6A56i7iPJQ4dcETcq6dglLBOyrifd02u+
xQdIkm1vfUFdeEYqzHDXy1ceFBKcqfKNRdiswIXKJixvE9T79EwZ9bR45HSNP9eHr1mDXi/GZTZL
C2J2BpLH62h8xhENJQyrhqjtOdQxshV00J/13sfB7U36OSFX+1iqt73s7vUpVCzHVUZUVbv3A+0P
vew7OyAEpvcXbQS5Pyc3VeIG6dHaHNKtyICCiSy4xRWLsHKaMEkt9Hwk7GymR8v3XuOARACP/Kyo
kvZuQ0aBLqJqKUoA4SZ1tpIR7832kovmNvWTpyKe+pxs5zIuXbbeQ8YOjeh2N8L5IPAbMXBgELGY
P3RthDXa+4yRmyRqRDa9Gb/bWCTaYMpkrJttIeVOmAUHl5whv7Q2GObnXoFiLjA3QRM9lGkJmkdZ
5Y39OG1dbB9Hv7MOBVVE7WYRbVp051PrRg/xX9g52TV+LO4lD8cx26Enf4Q52QW4adAoWDPDkAuy
dMqtKqs7vGyMuCugXbW7dGW0tJJ5TxfKBg2QNlfO0GfebeNkRwLMUbh2UWUIoqNFnEmPFDk3Vltf
WQiV6dX63xOXapzsAS5nJVr4KgszbaQ5WVCbtoL7XjQo1wsMkgliMLMlN1mz17owl5df9bMb7bTj
/9h6QhQLPhLZzNHDfFXTZYU5+whH7CsCI96NUN6xRa4jkGB2VL/movwMi3Hli5gxb7nMfHeFmXeN
uPF1bF7QBSzRZgSAUQwIduE/mpI8DGX2hvH0SaO6EakNFwAU1lAZN31W3UybqkoxWAjJ0QKxjfnU
bFB3ZfeOh+gdnt7z5QtVpx3ll/srTu5vV2hmDfuNqluFjeH6B/juTlrgTrQbNJdS2z5xRagfMy8l
l1F2osqHwIiHPCa1fjYVa1N1UPuEuHYmRngZlNsyD3uGqwnWJ0O8AGGeFNg0F8zq8/LXPjMNUcX0
OP74fTSG02adSHgce1xLEMx1C7AWveM9AUVrGZetNyxHX8EyS6YHymdMi4yaDqDctqUkvsATE54G
zMG+o8W1GsI3oxmXEKMehgydfsIhOVtb9RN8G8f2j82wCyICHlRUN0waQF4hul3kse1YKAE9yb43
u2DfF6+N1xMNbxM2KF0pTc5e6kktELuIBzyF+N6UuNS+6mYWQXEqDLmoWqv2sffv4rY5ELcAS6Kd
VxbWJMZpVYfm1l1jBp2TZtaTWGIGX8MUqwJ8N4qAJ+Hq1fCZWVgQ6SGORv4wht2Wd4mVhNWLFOEM
s3QpDNTuL7C+Q+MfYClDdRdma4mOBwde299d/j3Nc5X0SS1ilD7x2w1dorTTbptEw48otE+Xxtli
lFuWXHcB5RLVUrKQlHhFa2UTBd6qyjRmCPSsUA4jmhutucKZce7T28IbM+z7PF03oQHbq8QoQ9gJ
ahmDSHvtBrs+YrgqmczmrVPiBOgrc02+F30W8sSHdi5yd4kn4hhioM06HccqyAUJgnigPHtyssh1
Y554+p7zptNHxdskFIQjtQkDcC6Z0r5TwwGhyalVK0ckzT6Br2CU9DahORKf5D60LWhNqd0RWfCY
aLgySYvXUJKXJeHk039kIygviaOnpVWl1zplylR2/fLKmyf1UkhgXNIPWuoYenPw2+QZRe6zoUxw
fKwGBbmx05FsGvkJNuqghz2QNF+Xf+gz24V5UkHZBQVnKSUYiDPzAUfsRh31vaV2116W3y/NOFm2
vbSUJayyKUNSnyOzuFOI4r78zacF8Ze7Zpyc9XDYuO1olSyUA9zXoK6whPQ3WlguypCt//KHnGmX
qeKkVG4SS9GUhvjZwmg2RW8tjSAnl6FNGcwAANBcmLtDqpKpnT+VXnlU6e9EQkUXCWMm0qxXUgbv
XYIOJKKZRrIBsjy5cclEr5nQJRZBfL3xmIeQCYZm1dpiaTGNurJpnvltxclz1RJ5xJ7Fdzf8p0K+
pcMMfuDqCe3M/RcnT06qQ+QvjCp0vO4NgSh4yAp2MqiHZJZZ9iKuxg2y7OeARL5oVMHThlh2sxvI
Iv/YGQlJGbx36qjLv9OZS51EGj+3HzhSAb3TMnKiMd4rVvMQ6sptnOvDlb+vTPfsl6fNOnna4Ppw
FEgYGIZCzcjbVlZG3qyrIVsTSvEVMqmx6kkZGbm3QP7fWm/45/KVKdO28ssnG9M//7GzIvGIrTHj
Odf6hCoXxw6GjXWcMxAIFdLd6uYlbQSKVkOdY5V8MjtIzgSwK73/SA8yv3IHzvzc3x34H1+jkZNS
JrSIvjFdzXlm4JLWGpzo2lGk8ZXa9czB0TqpXaM26EVlsBnCIkB36j+NXmuiB5fhRMnS38LV2ytX
c2ZwoFrTZf64nMGom6rpeqQotNSEPjwkVHTxdBKQpEVriaXbmau86ietfrEwRPOeDIKYMw9lrLdp
+9ZYyCBD+jr6qidQU9KGKLvh+s3TCaYgGOpiPyANVGqxu8kTYcMzMkwwyWba9QgpORQI5AL209pP
59MA0yxITKqg8tjSuKGWSznqcaCKO8rYF8G/AEg8wEgbLxMl30ZMC3HYrLAgzIVUv0wuuJg2kJLo
NNjw0zTXFtrvFfWXJ3CSM/28V/UooypPcANIsOTiSdltdTfNJNVPhBwvcF+/VwrHQpW8TTl/xiDC
CQjBQ2tYQC3FU29JKI17RAVNiimixKqCTjVf2eRVzgagTbmOUjxKqpt0ZPbSG8gXUK+kXb3WGX5Y
hTy3/PwhgJNXZQRIxdUTD8ddnmGxtTxH091nNQ7+eokKv9Z6nv79QXe/IhE+tgbc29zuHeTd647M
DblKEKSkqzrMdmOgbguD39/2lAcfqsrAvi7J8cEGLxxg07z8Bqu/D6nUb6nJj2cNLjqA9K6OHLNC
SZkzvADV+BIraDWMrDq2irlyrR7EXgXHs9k1NgKfWIlhH6ugEAjXLTPvGNrtHdKdTTwOd0jUl7VZ
Arewdy3mDHdo/92WYaj//VPLJQGL6VQOaByQORmtDSCNqWtcEfCcWcusk6py8Ju6UFLuRJ2/grbM
h2v79LmV4+R7D6PeSx5KfAfwniWQBpMA4tZ7r3Bs9eXyz3juI052U1cvbSZ4iF778MGN71v/zWtu
s+S265LF5U84d3dOdlSANboiZ9MnGPqhFAmsl/Jw+U+fWb2/y/wfj6A6qsjEXe6P3sO/40ghbLJ2
X0Xz/wWlH/3/8z6zu/+sBj+1fd8avl8WCfNkgzQarIZm4GVO1pgLBbKkPHkGtKj+KqCZG1rsxDRG
jDDYS7n6Zkn2XWrFbzXnCGkY/0ZWYswFs9BZYCojHKPGcadU0ctXf65pYZ5sLNBY1LgqqLDdlkO9
1ugPg6vv+q7bMSbcmTEQkwYXhIjrFEMKQrkrn3vmmfnuW/647TpoRKPWpHSaWq2NKv4nzcL7VEue
sN7cCfqKrY0XiDCQWwTit4En7ab5iVTLb4EUPcaA09qxJyWHXsqVb3SmfWOerOWunWLbyZmpEqF9
p1jFXaW0u7R167UKdgssBF4yNS1vR1G9dxxNL3/suftwUsOAKsHyZwWZo5T+qiJI0PPSj3FyAbb9
egws5Vq5fqZMM08WGNMwQaRgNHMKbvyMYCGHmKLdmPt/5JSTupRKS71LmiWRRsjblY3BMxEXygZr
XLlw++ReT6K7QCkgDfv3dmXuR8Hss8uGY19l10qpM2dr82Sx8iR8ZIpspA5xLWBD+lUj9LtRKm+M
QQV5QCqRORDnEWtfl+++Ls6sLMbJr67VbZ0paN4QOLi7imZ8PkqLIpD+hgrQlELpbwW9zciPUZHl
LJ1TS1kaY0jJBHcis1pLsSc7mZGajKDgNJTp+GjqkKzb0rubapdINgnijnyGpJnujGbwBENh2aOQ
r5F9IKux/8nQPCKjb7+iyoKfbkCzi5QOQRZgOfpsIbnYIbSzeuj3IiRxG8SpuciKfljmJC33Qsfa
GK+DusWuaBzVqSfehlgG4oG8YzXARmV49MeiclW71kYh3CIvIGkVMYSjOvM/atdmh+9KbBB1gF09
v5kI9OB2kVrk4OZ1dxtQP021tDBaR8/lTakof3wN4GvFHeoN2j3TK2pa5V4KB6CsvJpkSflOJU38
mazZKkq/nZa5yAJ3gbuPcDej+AeGOTQiedn4KUR6GlG9mTwwpkTfHEfPZeXtNXNc5synI7y7GL/3
nhYAIdJANLfGfvCtDyxdEw9UJhogN9aS4a2ljO47ps+Nmww3ui1uQGhuRdXwRwdAsgEZGZgjscoT
sYzLzL/3xwG/v0E3CZdYZAIShR1l5MOtlWI8CRlD6qJ9ndS0PUoOo4RHIA+k0+bVn7zOn21Ve8H0
nCIIIRGXOIqD7pa3JCC+GKXUzrQCesnUKXVH+w2/IT767jnnTW+9CNhX9lwWpHDaQ3mEXo1B1NM/
ZFwWdDLw/RmtfzdU6oFEEpwSE1I2UZeaQU/LjGl8si1WM2EkSDvQFAwdio90UiCYGX3GigH02LsP
hpiSdZgwVy1MeM8c17DFMYSRpKMn9t3IUAFJ0t/IdNeFSpcp7otmYZXh7RAgR0otwBAF4bWZKx/B
gHykHmk/RJJgXlesA1ijtSBvhNEEA38o9j4okkWBnlvr29dWsz8spgy6qm68CFAICWXz2mqL9aQu
zTp3WcjtPg1RpTBHd/LEehjG8FNANck1SE9x1C3DsfagIuAN8xtmSKZsr1UMrVnE8lN5sVOp1R6l
KO6pAQO5BKsla+/sDJyzp+SLMTeaRWJ497EAJ4zogJsGLGZB3x90dCPdFCghjGrISSmvnKSjNYy6
aartBACuqp0SANRNjQyJbCRcWQ2ESjGIXSrklyGA8KIxpZm+b0QfronrldEHEKWihQkxZh7r3t9Q
Ve7orJNCcNTsWppP71bmxV9uJSEErZOF3tl/OwN9k0iCx1HDsGfV4xoYCczZuhMrW+XHhEXwlIJi
4xAVvee65U/hpcqCWeVLNKib3PZbdqekmsdiCgDoSUMlyCbB96aYI0O8DKUzi7aWNNWCA8eEzgqf
65xWIeJ0hVNSY2M9y+JyVqf5MVLBEI7KP7ob/4nl+kEo6U2m69pSQC/wlXhhhckXh66/WVquywgL
nhZUq1wZdqaJVdb1/zA8W9cevmlkZ29iitRVwRbnpPeoo3uHCoR8BjQPSqESAGwjL+yNz7wd+m+Z
gD2JUG0dmYeVYLvL7S956I8pft1RKHQ2cWpZSfwybVOctbYSCEqJ0RSzrL8Ff7WvyENqyF8MpIDr
AY0zQ2XWzRvWhemTvbG4J1XyJiigKYO1NTr5rm20jdQGd32pPRmGcfSnJn0Z+ZhXZUgrqlF84hP+
E7TiUKE90VDXTPN0o6ofGWLdI+zYT1uDARbxoGNpbVzYLyrmpYr7m+UkoCSCFCKoNjEcQijSYUIU
iLcRqrrVpeQzUlj1rdZisWSpJ+/knn3wHYddvyLtypqXITapTo5uBPwxmqJQ89Bu5Ehg3BiEmBZn
PIJ68gBxeFKkircqUHTQVgWbjxvdTzMhLYn2qgv0ksnrrOF6c9/f511u33AEXGk+vsXIArpHhVq3
EAd7MtQLQuELvb1N+Z1NPdgT63Fby2QfkwJHg28TMJxARLKrmd5+/82gn0z85qFIwt2QgGLhX/Ak
PLayMHfayOR1ev5bPfjTTE9HHljUlUxlpteIoA9vbab6oVFYkUPxUhTyc65MrpvW1WYqMJpl1OeP
BTMl2xsO9fc6Dw6v0bZZ27+hXH1ExX3IbegpyfhMi3xO1Mnj9Ce7wQAlgd+XP2fMJbRBUPxyeKT0
kImq2AzNi+4y8PX14e80MsongibYVcbbLxB8HyzDPNLwhL8k7eMa89zlAuTM6cM4OTp1Hm0ObII0
uNtwFbCtga/+M/gkSzKs+XcfcXJ2Qg+lc/va1OGYht1zMDeIxf5YRbNB13DlfHauCaifdBmDibRA
lBOzzzq7zYfyn9QbbjUilxK52LiRu26hi7tqtfXJFrA9aXX52s5Ub/rJ0UpAE8o6G/EJPniaPCia
zOjqNZ35bfSTo1HoJwC1PEQn1DBQxAratwCLlrjLXhoLmt1UE+koXAsqRqNhS8Z8t4yQYzNYVFeJ
YdLaLtVtlosrLQhxpjzWp2/649A07QY6Q4PUaZJ2F7vdMcigaKiFe+iq8LVuo6cEfX2LOpDn377X
/O55KjTZBf5Ysfokj/oH0IntOGkZRHyQR/GII+9Ny7ujTJSOFcTHXvNuXPRvUtX9Q3bPumsFtIp0
tGnRT3pSdsyAHL1R7W5h12wCWBtzfaKv6UXrtMbgzomZJk0LG1DbcGIayVK1webqaXuXFPXeTsUu
dI0DWGgiyI3o3oMtXZXah5cCCqkUFiBFTzb9VPUqNKljFhwTWENmkrUWZY1CakzSA5KhG1jKxhz6
G245QTC1Xt8pLaXvtBn3I7UTvcEeXURCOGRkqX888t201GOX8LeYDckkyZVHS4t9flqsWH16XzX5
p6K2h+//N6LaLSSLsWJaP3YFKNVQ1d8uP7bKmb7Xt7D0xw8J1yU2pZr4j4DFMC97Z2glLP7+srZv
p35mVAqkVI3TokKOvUeDTudg11eOnOfO/PrJmZNtp6pIwyL0Xs8hvjczjXpqQm/q2krj15Ms8o0O
U9vv8uWeOePqJ0fPPKYH6cd0SXv5U0XXapvKatoFLNlbWlDyL3/KGfeL+j2V/nFT+zaJ7cjSY2fo
3BWT/EXXUSeANxgA5LXxmmq18LrlNBv9LiD7A4u+ZaOG1HYNjZ8rX+PMQVs/WdLdTC6U3OTu6na5
8+UPF3QCgcqrrD+w1K+IRZ5Z5ZMlfZlYgC5/pjadVn9pMekna3wt3EwJyjF2DLd4zu3gJRmJhYtS
FebmCNmU85hjytUhVnTHsOSt6DpYlMCMDNBfhtqtG4n7kHfNU5oAF2fGTVL4SExI1dfIlMrw2FTt
HpPVlH5VrQpgBTCEi70POXFWdjlVSfPk+RPmEZSiZ9or2lev2Zg96jjnLl/kuXHPtwDmx+9LXdLW
ntokTip/hcURZyc+13yOJDq0/CUljD3gfRxJOrBeBg5qFaJq9Zrk/uynn2w1iWZbCZ5eAMYeGO9Y
5sl9SOSvwrsvXBeR68qg6ht5jfEFk5focv4IqvjKPneuUa6d7kWY5ithFIFDqukOBiojhLTXFlIQ
vnMUfa8LO4XbgaHe1l5FFm+Juy+XnM1p6SnRO6FpKzxLzylmnnbUmZOFFi40xjaGb4NR4jzWVc3n
KMG0uvxjfVuqf3kiv43OP34s1/czUJuj56hFvbCUiTObbxWmvWUWPUe64pBEoiBWiGYmR/OZy+Na
N+KxNOp1ltU6wqWKo7qlwsodOPzHKOExW3gD8RiXv+GZ0uH7VfrxBZOKnT3qI487au/lRDiSknxc
/tNn1jvtZH3tjLbvE3ouTixHt50BciZUw3knAqcU0UqGtXz5c75f799u8snCSji3n6Ok9pyhbm5p
QYQzBiqHyovQKmjLpkNTZEN9GbTuaRDpQk41QHuB/hzTa4wIKSQwglo8td+xj+cTEucxtoxVNBI4
ybNwpF+9zDFqzLoJwS2qNRjdm8QPjubk1zGSg5WZy1gjN9wmH9eOk9ewQsxo5VujTp9Jh3yKbX9b
Q1SfTZylyxf9fRd/u2j1v4sgy9X9bPQRlGfa3qsw3z7p6gCpPz/KKF0ja9Wph0ZkK9s1OHQQ/46Z
NzYf+KeSpO3KYVH6B3PcSCMZWyl8IGa1innH/120YhmjSRKYUcpSW8qTlVk9VPLKMHW04s8ysMTL
FzEtGr9dw8kegX/A5U3l4ePrtuphtD447R4SAEixtSJC7cpQ6VxZrp3sCzpETKWzo9DB9/NZhKg6
DWMP8488Az+rZ6Y09DtjRCbfaiz45Mff+LomXfn0/0jcfrlM9eRUQMiqLtuFHjiDH+ULApHVOSEQ
T2oh0bVq7Q9PoTXC6BH8NGbYdpd1DcKpkCasFt1PUfWF2j9FnpXNW62cqYyYQyW8HwB5EenwKrcx
AHlRO11ZHSJcgQElW9PjE0iJ7mZJqZnGd16+HmPBodSQ50kNvNmrIT/14qt0LLDd+rhyvXwLTWQ0
wXwjJk/DaF9CcJ/Z0QjEqDO8ua3Fj/ynCwtK/cyDX5xpr4CznuJWLsASZSt4b3dS0tNGD2gjJEpJ
Ch9oZ70mlNuo33vy+EjsMPVZ27vHAXQ3fU4sYq0jBcUhM/t/NFLgNQkhmxKotWO39o7x6zYG1D7L
VcCPgbcdI29vafoz+8ytIo8PoYrdWSQRryeELEBHHLIHi/w11yUeXPxJKsQB2iitvKp+Jvx5YxZa
Bld6+NIYAyy0vnyw9H6bDMRxE6Fq8KlIgRUD4k1Vo7yGIWzOvGGo16yP4djsWp6hHCDO3MjFKhT2
XzNVvMcR/hvAW3kf9tAZCmB+RC3DagviSj6EgUcJ37ga57+6WVR2sh1ssVHI9skUkts1AhViW12r
SfXRUZdFQbzBmP8uDdZzPUG1wjguSJ3xP7qoWaHZSWd1qX+WBCgxFR9XhtI6CiubH3nHLg42ud6F
tIt7Mj3C9FFXGJ5D/wFai/bx0PqRstAKe5Oq/ceIGnMhNQCT+7p5rTRl0dTJ0e6rZ9MqHLLTeR9M
72+lFxIAWQKo9FAi+DJ4DAN1r/nVhx/9nQATomCfUjw2UVV5Jzo4WAWmNA/CDAAwUWIj7HP+R/6g
FNIGFvxHza9PDkl0T0v1GBK9ADEnbOaV4LGN04BGCwdJuykJoumtdSmKGzFxwnLPfxGNny2ZATqd
zHkupWb3qeBqoTx0+StRiqjbq3Lfg9nlF0hJRwFETSYv6F4Nk9g47mgfreNQ4zXwNsC9nxTTRqJZ
0QiduiBt0r4zewCbRIuzLYt9QeQND9UdbkN1pvbVnVt3e1Chfw1Vnmt5usGBu0pcv9uCDyNsru1Q
JmjhTaIUC8rRrW/Ly6qwF1XZ3k3/idvh00EMsrSGoZp1kmXMM9J7Qqta4lYrNp0kQRv1GXkMvIqh
Tqt2TPye0F3lINBJBT0Z0pPAMMpRKzK1dQoENzNft/dxCqjNHh5w+pDZYVl3BA9s4GHckpIC1zcz
ulVVKp8N73DVx6BMITHaInr1iu5zsKmUmK06TLABOhcwhfETYFDwWvbDWNqAJrzleLg0R/6rALR8
p3bO5X3gzIF+wuT8PNCTV2dQiY8UBol0z6zkYWiVm8oNtlHqLxt+Aw3OiWkGVz7uTM3zLeX7UfO4
SWWFdp4GTsdyHxTGH2UI7y9fybk/fdKacC197HsJU3NEvpGMlpfHT7vyt880YtTp1PPja2um23nq
NP1PSnLHU/ceHL3kglgt62v19bmPOCnZcHMgH+9RyY2oYOijLyITaKii3nSmBWK85xQZYFqQau0B
OFw+b1L5bQyDO1JM74j0IhvHe7eCCQyokE2ReO7WJX2AloG6kIE8rrE508NViK2jScbO8qH6hXvl
9px7iE6qQAUX9wDMGUFynRPOq43v8rT5tHL3aLRjBREaLz9Ib2OibtZXyudzN+ykCvMK3y9lMgoc
SW6fC9V7gH29o9yiC6Y0z//umTqtkmSdYKkW6EGfVoR+h4dEvkakOHNgPiVBuaaXeIxYA6fiN8EP
wRqe1kc3ja70WM7cnlOek61Xg67DQXVAnR+8XHky4taZNgSEiVckgWcu4ZSy5NJA0wdUI47Z5lud
uFZmfke4ylfq7G9n6C/F27f/8Odb5+Os0OvSp21uhDt2ZtpqlbquvPA2yujaqwFgGLmHJB74nj6j
MLgn8GEHcH/FnIv5HL4KY/A5k5havdS8aO0Hyv0Qendhnu611oZe+9bamIXzPET2IWCweo7oq41o
eiewmpu2Kakaq8xf5dNWwlACW/N4q2f1xoAVbKpMQ0b3sWs4YWGFelAs5UWH5NIb/Ya99M41jBcT
40PeDNNumJFkLpqNkVnHNnbvB918nr6ViGJqTUC2Rlq+ebG1KEslnCWD/SzzXdkR30zJy5mK2vtU
VUB9JPiVErgAgNaNJGf0MapLBSfzqjMzGwOq8YY/C2uyiOG329lS7qt4p4c4eysgVlEV7vpK2dmQ
sW+l2n61kqJ/tG33mVnvo6RmwIyajd39S6/9d7fsx88oEWkiCDL0nbH1bwIt3pBRMufUuLn8jp57
Cqd//uPPM7KstaKUfVTg+bYeA0ztsfRSFSRDX/6Ac2/SycocGODuCf31HVtu7gchL1JfP1a1tJAI
8Lz8EeeOSd9t2h8XgSnHU2sykp1RV//Gfbl0C7EihyZChzHuw1F7kuWGk3tWOEqFUsz2rzSCz929
k1XUVdMCkCxtHUWo9yrvcFqar3WYX1mFzknPvi/4x4XB04ulBOKWU/c0xHsrcxk9Yxm0hi+rYXtw
+2wBi/hTU+QN5Q/MekQFUuDuU3k8lLnRsiwCL7VVVuCZJ5qnuK6ZFndXHp4zjZLvBvWPryfZOeTf
giXGiozntu+c0YPwnvhLIv2WWa38u485pQ81CF2UpkSNMnT2RpfADdCSTWk9DbR9Oje6smKe2YdP
oUC2rzWoWVPfqSP/M9Kb9+mjrEHZ5CmJqZKWbDHqrT2RXPm879v0ywp9CgUaSh2kMxhhp1WAyukF
NHzsHWiLF6FtrRVNOoqw3Uo5SZuexo97+W05U+mdMoKavqLh6Xu+A089mPtV/mBI4u7f/e2T1QQ2
gdvh9WY1qfQPo8nRF4XXjJLnhi6neB+vrS1AYvw+FcaPTqoOnc6MXx+N1172F00EtM10P7ouPWYZ
wIEse6C/xvGjC66NFM+0feSTSs0eYxj5Jg8ip88dyNtb0szmMVRogFYpMVJDB1g6uiamO/N2ySeL
S9O6vl1asY+rOh1nWZu8oaIwZ6o9+eUkOO34tv7dz3ZSqIUKz1zV5r7j10YLczHRFw2y1st//Fwr
WT5pYqVdIyQi5+lyogKYgynH1Wjde0gUWN7meYtFEv/JVJ+bpAuqD1ZPIKAXIVvqfYIGzG4li/HT
p6Uw5OOizaxbWP4rzXKvbB+/vxDKKc1Gs4bKVkLdcxIJdHSf3aI9ubJynenwKvb0JP1cIbVOCetU
8pyg0l3ODTbn3dRaJ365bltSoqmLbFd/iUzlGJEWtM4l+TbN+zcCut7JZ4RVLDZNmLymdAdYLm4g
JczcnNyOlFCsKeVujF3HaOq/xhBsmro6qKPyVITIuMrBmlnkYQmLgNBsfKhS62DjjE/LjEQSGPPw
nWy69qVMkFBPqXP51/59R1Ts6WH+ccEED6mNJlhdsjjPyFvInpVBC7emnF/pSv7+Vij/Q+ogpw3U
JE+Tat7Jpf9PqZn4tEBpB3dxbj1evooza41yCulImKkJBC6e4yXm3lWLau5mFUVwuv8ugIkmI1ye
VJ5kG9Xqy1i26pxIDgjH+b86HSinWA63DC3dV008IHa07UjVtRH/oQglVPryJZ77oU7WsppoA3+w
jciRp8wHvLyPpO2BRmjnl//+73WfYp+sXh1pppVtNkxz+2rb1+NTEpTvBpo8tIRXyqNzH3GybGke
0ZDamALrbvJlFXY3CQE6qAeB8AbX9uhzi8PJ4kU6eACQgcN5qzaHONXHhdskxmwItHec0UsrMt9c
YsTNqFowYlwHafWQiuarKdBt9H0YX7mbZ576b0XJj9cKG7hiNHoZIvOnS9cj8kYVIhFzRDhZ9lCj
pb38q50ppUlR++/3d/Kd6iViNic0SdLytXUv4F5BkBpQhoJzyOoblzHMYMpHM0LHYfrh6vJHT5/w
v9WQcgocUpPeDpvJh9gMzSzX9aVmHaZyNnRfXG2TNeqV/eiMKVn5Hw5BO9j0t/rQYb69lBm0EYgr
lweJjB3zrtdHlslk4/m3QnsqCZn7d1c3vYY/fsBKU/XWUPkBofota//g9RXecQXMySojP6dOhiv+
9nO38eS8pTXekFLtw2vK/dssTrG5H/KxAW7pbacRJmkkVy7pzKshTlaQzlKUsWpUz2m05q9apkeJ
3MHLd+tMzcDp6b9vl+IBhgqJpXLGqPbecjizS0Go72Dm6jYP/BUT9EWZ+5/IE0ncEPo+10k5DuoR
vJ8vfxp+kixjQci7phmfpTXUNPamREtdncQGV9boM5oC5dSGnNembRYq3zL0K/ChkljWXvshk7/V
yuibinbnhjlwZfGJuGMdlkC7/GDZxe6faee9fKv+82r+9uKcLFG+Cxc9t5kiY8h+yEZiRSmrjD4D
HVcoTtqYq9LlPRIKJLuE8HFLkJqpmXM5ip46L7RmrUXqpR/XREKDIx6HuLhLCDipBeF0gpwXlSHI
fLD0Oy5zkQd5v0xT5N+SVJCzJxjJhcJcmxrp3QoGkHkiNFLr6C/O6hGol2V1C1dogM0rc1OMNUmz
Qt0jnrpRguzo1cXOwKqBKBhOo0wWRhQu2OL1mSVnR6sz6dPoRzcxiDBs+20aKrPU/iuZ4ONEtymG
9EnS4DEMRbFLS9vRk+QrINy18/0nEQyvZAa/eP/H2XnsOI5E2/aLCATJoJvK25TSmwmRlt57fv1d
rDepq9eqBO6kge6uypRoIk6cs/fa9AdRdlBqckN4eIgD6ltmVTk5ObW18XP71s6H80BNDWCkWHXC
fUiGfgUuD/eqtyZamIYCMadGOrfTDo+quYBfbAIbQmyfcyfjZvyAN0DcORQXL1m1dLRmHRn1naYw
T0QKZwkbfWMxDUcQGbbhcNc1TNqGPL0bvfyJgFnC4Z214LZYpk3aq5jplth7prUkb3zBxsZ2klBC
Gi3RQMJfkos3V1TzUDVAC4v+OPXJRMRPKJP9BD5KFeUGqvgp95Mfz/SfRN0su9boCWgEw6qiSJ+q
XBcspG4XqwyRxtQ3wbywgkC+b7rklGv21/SYOqn7OnKJ6zB9mfQeox3t21D7cwaKUTa3YbctXeOn
CMTabselEtW7zhj2TaN8hahgG4v8d3K6t6IgJS2Cgwv+VduPRgfXwlr66WODjkncVW6/m76/C+vF
jTucyBZbgNhPV1m20atp7TPyiwrYb3ZkbI1HEqxWkYMMOg4C8rutVRhWr2Yh35TchIxXv//7Bfvv
tgA9yP+9FLll1KGM8mhtIk1ywnpFSBaXmJR4oZ+rVNxU7nBbCiI9//37/miC/uN9ti7e56DJRESS
EBVu2pFoYGRzKcdt2E6oJaXZGLpYZl35A8t8zvyaA2hbVgfL9qCyxMrGVzChJB7xIbppLFQ0EJZN
qJmtBYvWI0fMYhVw8/pz+hc3QY4TxXKlu6mOfLswXgzkmc+ahCGV0XUiXTnXohcnSfONVptfltvu
mx4/Qd/8Yt+8VnBc8g3coQ5s0XL6soPuBpW8NQtxQlFxNE/ksS6nNo+R8Aa1YXbOMfO5Ck6Zf1/p
KxvYJfmgxZwdekbL4YzXLOUc2nXKLw/NtR99cQzi/nV9ETYIRAx5Jp71BnLRL6XgtR89VcN/VRJu
o4gw5xSyscDdz7Kpy4n96pc9fSpH/uvZuyhTxlHAY8DsurFdbx0r0TrRi8//+4+fvtNfn70wTVL3
3JjiBHOIVOR6AgxkpvtL9Xql9rk0YYfYDsw44ccPTILI6vbOmTHCYgpuIYYcM8NcZmik/v3wmNP7
/1+X6qJE0euuF06HBsjKykea2i8ChiP7+0OVeo9jY91nHO6T2N6p9fgQoVQKG32h6s2rb7X3Spmt
C8/4hvV7lrDMlpZol2bl3Tm65i7wHT4O/JWZrRgf+E4O6LNAX9bxSq+S1xp63xAi9Stk8xY1RGgP
IVSQ6mF0uk+GzcEsdIzdqLH/tvlx0BD0u4SSg8BZtyqchVHnENkI2T/rrCu1gxOmIgcI98RpaqzW
dTTv3B5/fuwQZFSTlpk/DSly77Ybb3y1QJ5g0g9t3QVI3PO/r+aVh9q4uJidnqUWO0KwSQeGnWGB
ZVNNgl/emGvV5KVHXIggcshholJthDUr8dQExPFJYe0GdfwseiRCovUV3JFiiz7tOVT1atWQ1KKz
Kc+axC7m00X3I3clRLSrwnThqlgM0/aXk+yVr39pMU+qtiyDlge3L8onu+m+siH95Vh15Y2+NIiT
8KOZigVMookwqaf+rnTjRer6H/++cca0K/3Ha3BpBA+DcKAw4xQQue2GHfgr7ax6HnTavtUQqQ5u
/NLoYhsN0WYwh8eMzhfxIRAgimTphyYZXtQeWTnOyKI6BIb8msrS6XXJw+Y1tZN3NsE51lUCqf8k
tfMnGbYdiBnaZZIuOWBkWfRzJHkW9A7xOG38ZhsdplFEXlpH+Izr1CGCO3OYEkMy/KrAlcxUJLi+
kq4jl2RaMFVUrVDDU2DntB/fFcd9+Pf1uXJwv3SlVz1BIq2gj4OUyifhme24V4l+JofQMZ46g9jn
f/+iK9MEXMD/e221rSGSUaZzDCgLktnk6/TNpd+f7QGZUOmJBluCv5LU2OJXIaR67fG6OASSqkuQ
p917mzQHmojk5lav8LYM2b3VNHORKz9pgH1RaBvZePMY7XUgAUuKYGXE45cR1L+cxa59josFxBdj
agM38TYiCZZtbq5hOP0pH3+5utfu40UV2CqZknXo1zdFh5gUyP4Bys6JvIpHT2/wXJr3Kse8Elpq
FYuOUwyJyJIYR9Zgue85Ow3Uu3SDYUnJ9b8/k3al/2VeFIqcmnw39VI26yR/H0V1QgETLscs29Hb
WwWj++Bo8VMzdK+mpx67OtuRVLh0jXKVB+FrweZgddk6FKWzHdp2MVYh+sKq2FQwGiUxxbPGqUMU
uViFvbJy14baf/7y0a8tG5f4NElmQi+GUlmTUoBDutrqg/ejO+LLrQi6gx+7i3z9tSKI2e7sWVbw
vFh2u7Q5sAS+uYktYgt5vcl8SgM0MxgxU28RJ8Wmduq3ZiwOXtIyi9TYttLRJoDeLt59x7hTnR8C
6RNCjJPbusje25AUV65Ybbr72vdwhqdMrYKmOgah+92Qz9G5FcivyYFebaZrRzwtgnjxQaAoLHgn
e7cq58ZADeR42VcIMoU49lOQi7M6Yg2tzYdIJ+aZ1W2je/XWc/uTBtYNbx1wI/ucZQkcdnmTcMRY
lBzmsshGPEHrBunoSIZKGobFTJny8RpZk8hnGq+plt3Eohofq9p5Kmq2irElGIwNbkuGMg7y5DDV
/V4NatIbSAbF/4asu7tpTPvGxYlO6rdG3EEcVIdR6QoC6t2BBTD9nh4i0bTDPIzi18joTz7nc3xc
2n3mqkecTR/Qu/GQtP1zZgfbIi1/4qla92rrkEqNIoJKfSTFMolj3vZA+55WgZbbwYR+pU3FHt8X
VcpHVFj9AoQ837k7ZnXwrLOIg+tjimbiZlCzlxLswFyXEos2BVSrKRi+qsdYJmLVcxxtknRtTsfL
7qXw/GOR+gdmWBzg+5tKb4DYIPgruu10LJ9aXm6QPVcxlGIh78nJfKOL8e3DAWeqArnIApdsjc+p
G9wUZcEG1Rw7zhsDoPFZi9TXdrVVrURIUKEE2MWbBMI7H9+i3D/EYf4oe3KILIU/DFq5mE2/L4KZ
tiymgYsX6Kc0w5tbi1Msg08fZYvf5SuTiY1T2B+mgqrI0JaZ0x0nD8O0QOeKV8wsiYM8NLXivdSs
FVUIWeY11731ljU2C/rB9qx2utc6aAmqzY0ARpskqhH/opY/17gIfD8eSaxWT5rdkR8SgeZVlyF7
axCSCFN02hbXmIfPiiqnwFnNd00j0jC6racrzlzodNFIGUCHj7MXIibf0gsUd9Hr+bAlII4nsTlU
abmcnHyw0jHOx/tpjYk169m0e0hFOf/I8/Q10bt7m+mwD8I5OqgNwActSXcQtm6FLW5Uisx5MDpb
C7I+5sNqN+mQAkJZt7QOxl8KwStl1iVBOHSYqycIrddMJCOQEfayrSJt+e817Vo38JIf7FeNozgx
62RaJsQf0O0zWgz6vk2iadvOMx2tvm0Fi6Jwf1oje5Q8km6YPhOkocAK+Q1feO1LTjvkX2es0nGG
vMyxzCVh/mTwNFh++kuZeq11blzUGGWopFR1ibJuU3c9ELYaKkQ36P0zr9eaKvBENM6tUdYb6GmP
kdpTeXn2Lzfv6vW9KDWqImuSBLrq2otwuZdyW6vyWCjO1kg6Czl5udJGki6CWL6EufUoKsx6YJvz
0Vwnov1lonutX3EJ50xlF2gos5nKR9rdtMxGdZwtYgODu63IZuZr9jmKdf4tzU5Wa6/KSPmtxLtS
hFy6zd2ApTWtlUlLVZdLHjV/7mg+o8faL3dD7pXzIWs2SS/FtiKaZWZ1oT0PSr9YJ0W5a73uEPvd
vNdLjIQ0VlkM/v3o/7n//3EI+LPL//XM1UlRiVJY/qYnAHwuQ6tYKnm/IZX+LlbEQzZAHpjcxEkY
rhj4H8vWfu+05MEVwE5sdXjA67TuGr4Aa/KrFzMmLBojXzRK/zg1vpQ+3zlZvlQd4jVx2xMHvu8M
y4ILaABGVdR1m6jGJlIxeidW+4rM6Unx3U9KjH1YRzcdeIepx+k1AGTcINwzmCQTpSziheZAqJDD
ou5e+qh6S2S7dmw+apG32bIVzm1ipvQ2/aeC2dicqED7t7s5Pbf/cdH+P889PN7E5kS2aZVubvaG
NdfawGAv4PrU3VfuGh9xobzkrfLG6fSVNw/lRNmQp9Emz7/cuCsfYWqk/HXf2AgJW8SXANfIOmlq
evSieK2p1S8vy5Wl6NKBD59H7aseXUlbpmekn/e9tH4Zc12pfS+t9GmSBE1YIj3LFNwRlZSnJlfO
XWwfLZKu/n11rq04lzZvjI2VNooG9kcIG6Rr/LtSU25hlhLPPKx94CqGXT+rFFPzCELLTLGGZ5Mi
JIkrzFlj/8vE8tp3vVh1B18px3rqx5ahvNMgGedRcTIApjBV+W1xvXKMv/R4c4gBjdJN1gJNWdtU
AXmFAMcejF2qY37qJmZfgVCgHTXSOUfj8O9LfAUKTyX5v5/AIIszH25LQLyiOsVzK8wO6s9BJgTd
1hBha08vVpVprsKkg82UcuBnzDTwzjrqOY6trdE7q0Ad3gaPFbgR49qo4wc7CZcewRALLSi2pos7
psyGX1q7V06al/5w6KV24qZtAHizBqrTYc5GQx1XKLL+fU2u3e6LY13vhkXbqjVe4cDpEf7XBxJg
UNKx5Zq9ePz3L7nWE7t0Y0dm3tmq5LckSUi7PemWde1GcGqaTZbh+Kwo6YqwXngw2CnxH10zWeip
/TFdYrO0Tl2Z3uBdejCG6lCJllzpaB522d2/P961HUW/WJmYVhdxCF0ePBrhUwJWlNYzQgscVVmg
niK4viEryjFuFF3dK5Xz40XaNsQyYeH+bDuvY5zRf1iR8jak5sH2qpPZKPsh0x88M09u4hY6laGo
y5Sc0qCT776nLyIlORu+BhiHG0qziohSHTJGVv3kRfLWpfmLbQ+PMHCWWVCGM9ONVThB5Wka0Ti5
sovZO/oM17pfmNbM8+IjyPPvypP3PkSlyXiW5d0p6Kr7Om+3thrcxl32y0p+rTS7dJgHWqXm4GCD
DfM4bUF9ydexjBkkYGduBoBjwzF6Cn2ZzTn64DEul0nn7z2yxf59x65Jpi4d4/Eg6ZoBwN+Mfkt2
Q1+hvnbF3tTFg5Ni5DNtc6XUBn2v5tND+RD41kc3ofR5mf+PH+Gi9NXVOI7GKUcBZxtReH4XAkCK
D1kjnlrFe1Y43tmwbICUh4tcCZ4CEexypfrpht/czVcWh0vruNHqYshCHlujMB6m6jAWY8dW8Nvw
59rPv6iB+0ZB2+qw+FRR9DTpRzzMTGk5PP1yBadl9z9qkj8BsH8VBFZG09DO6eYq9UuAH52oOA73
C7ZtuuWrrIYYcVOZP1MP2Tfj344VV+qEPzGJf/3WYui0seFV48DUTfX0vIs9xjcflv/q+ycmu1C2
tkniQk8+YeeOOLMO8W8MoqsP7sV6G+F+0MLEUEC2BZg9LEjv+rxXSVT3T0zxZvzSkAzrKlSw44PU
EKvsNwD1H7PPf1zvS4d1PuSWA6tbWeNNnPP7rERbTxeByyyjeJ4N+GbE5Igf2cM086liapu6BRZe
LPMwvhNrpea/fporFemlnZHUebJ9BxTHufqcVD8jdU0Ns1OJb8PEXvFBJEjmqcXEJy3U59r+/vdj
dwWPoV4aG23pVwPOdbqr3kugcMktYgO6jD0cW4/+wR3wO1qTP36wzibCEDuBkS5y/VgGzt5ot2Op
AhCS8xK7UpmT7nnqot9Qt1cg4eqf9utfT6fPKcYza5XwsuGok/YEDDDoT/wzi34mKEcdb70UZ3Ip
l3C8zUzHTbQyw3sPzUpACrnbuQ+FuuIvVMN4SpUHMJWzzqgWpQ3fkRjp8KvCjhTtUuBPJQuowXGk
bORiooKDNbCPnV5h770BrYsBHde6sta1Y2N8TBgc1OdrVd46ys+Q+/Mck0LQ7DQpJo4JHzOqnnXn
DriK7O/A2P1SkV4bNlxaOsda4utxyFptnOC+Uctt3dAl1h11GzHsdmt6jGIMHnw9e+AS/Na/ufpr
LyrhgLZGKAWYsjxxbmxLrHEEKITKVLSk+qd86kLBpOT8htCkt97+/XReO/L/eWr/egBEEo+tJXxy
CpL6pYi6nW7jxkhC8ybDag3feGOM7U53aVjZJs5oqpBffvOV5Vib/vtfvznHX14GluTA67OdSKLm
wFzZoGsNxvRzfax3lFzHLg9uSUeaYLTgr0ur/GU/vdJu0C5mHl1Irmnd2gndnAxGa7FpU+s7N51j
a9Ofs4gc/vfXvPZ7LhZgD/CCKn013QxlcYpF6S4mqJheFzdJAhdW+Q3bJe1rVe+lr9PvdTeqBy6o
ple3fSpgXMYoq0YL8RSaKzfo7zwNcCwKOtJozqGpAywVK6eWe3gWSyLozkmbv5pgORj6RIugYoOI
RkyHTX4sPXeldHJjucaTKJKjmlr7emL2+767tnUCl73OOA3w53TVeAVVPfK+Kmvkph+qojFuESav
ckqp3S0KiKWKUkowTszZAS/OwtQ642Z+rUGM9F35DQfXhvlhHnpVq2ddrry7IlkWXrYsB/+jJOMO
hpA5CyfEXA0wdKQcWpDLtwMof2pghvh8USrdm46GSk7Ny6xWHAk/mCMHnGdudWONxLgHnPe0CugC
yqcqbOFKcPLGyRA+yAEBUigWZj+FuqYdWNrx3lX1VV5G68xOUH8lt01ntgdH+lvH0/dOJZ78XKw7
M38h4fi2HzIMvI49VyHZxfawqiBCKpZkzbSyh8RuCfNy9adEAc3kq+4BweW2dIZP4YbfAHfxS+Vd
AMrAKRZJKRnms+pZ5k+WdC+SDsEiy4pjH3WPrRGeApGvg1y7qfHNrwhUmVt6T16XIkkeSZZAabbZ
FFOvKhYts4REByOt31NyP+fKQFxuiHgkbowDoYy4Zq3ybA5cbU8rAT476rJy5NfEC7PyKFz6nSVW
tACymYvwgpydN8DFe8uyT+lQeIwoyNhRHEzwIJqXcWrBC9XBnzRgT1sYfvOmEIwJGStKE540gafb
INR3iUxrZIx+uEBz+EwuwIPBxlLXmotHJqENW06YB82u5koKzacQqyBK6kXuUYiXIRjirHuVWvxd
05QTJrNwonOfeVy+/NZZwleFFZgaZzUuHmu/WZtM3rHd/Ij/53kNTk2lfMs2JAjZCL9DZUAcXXef
faMe8qzZCmEtDJNLY5iCJIfCeWd8v83xKopo3EC6DWfS0T9jKz2qsfesawEiaO+IRvDdUTjcT7fa
Efoi9bDYNtpbZ3RLx3C9+Th0VDtJ8T0M8gXTVzsLq/ScD3JLMMd34JbnQBQZcCYLhWKWb3rerlIp
StJF1RffDd/UzKiWCR9IqdQfK4k+DaI7RdcuZdxvejis0keWanvDahzENvCCpe+R4tFn3l1WQgoT
wb1pO1xCjdWiiN2V3VmcDo18rdbKnRZW/XZ6mXQFUYjGDosSwRtn9mg/W6MoVoyAOUZyJAKlwUVw
y2SYBW5/x28Fbzuk80Sq+zguz0XV7x0jBNkyFueeXgZhjihhqTem6Z1r1YcOsf28dBo0KA75TDgO
qrZb2YbceVp4WyEDnPs5L0WaePeySMp5DJe1RGWqWHE5N7WeN8Qhsylp2mWkRLcVnerGae58jTqj
j29l3iNxkXulg0nTVFTdsjmEob1Mi6pDUkhPO6jUJx+ii3TEfvrWoarMBlwyE3KkkeEtWpNzXpek
r0O0CVuNPK80OOgcVijnwLhw5MMZ7c8mIrjjE4lS2FNstUfXtja8GYe0U1lUZzzWxNeLtUFeaCNz
yNlS+ySV8dAkzpKM19u4hUVtxMGz34f3o50+uRNPUunbeegNi2EgCsGznzUr2EgiaUKDp6SNnqZL
Jor8QWXmo5kFvFu5sBxnlSv5fcaUdSSub8bSsFNTaOmae249YBC+S2OhM57i3JjJVixUP2FBzVGL
IDKOFzWrsOXHn6HWb/QcH1tjJ/eR6x6x9rvkGGUlvGZmpqBO41vGbfY6KbU/RWOfoVNOwm1joKKF
TLSpfPvD9fVb1QAfGcccGvM7prF3NWeEFUEy8V41vWbRZ91bWLOgYNFn2tEs25Q/auNJnIkAA2RM
9mihr+BhQ9zM47WsY9QHjncIGzDxUQoAaMJjqzAmhli3kRRzWQaGGGGmnwn/JrwuvCkT9wFuKmFg
aZ7MLNW/jdXiyY5LCDzZway7OczCr6KWW3ji/UzTVZDR8dIYYBAp6RDNW5UJNPkqUyOdd738rMd4
Zcftya7Mhew5cXujsWN3XJits+Zebitoh5Xfa8sw+Jk44BOkyaJf4kTvCbGw5POAf3ZAyxTeW2fj
EfRHey9Hah6Agpqfv6F/VmY1EOuk11a5rjR4dbq9q/iw8hA3d6hDimLcZWZIMLqOq0W2xKPq9Pp7
LV9RYIcS113fbSP6raARauq5kVZRzXydn+xrYp961mfv57cysqCSqwC1jU7O3KYko82u110xvERs
NFJh4kym7axCVDGTXBhSPrFhZNDX/ewIwXzYTluOYoZkIRnBXRHl/aJEytkJexXF1jyCI/Q4PcxQ
3Q4aD3FkiHdjdBYRAzUplLWIvX2BFFfxnGXUhuDizfzB9dpTlbVADqR2E1cZcKzWZSDtmHOd3drg
tS3yaBuB7RHVV2Db9dJM6wUhnCtw3huhWUu1Yp+3k5PrD69xor8EJmxxWd7Ubsckt07nIUncpVpl
ROCaj37UrweWSj1n/2IwbaXNS+MC2WqVYU7Q3zLQtHnfCHDgqXPTWdFdbdirLo1JgawPlYw50TQ8
F9BuKUHY7NzxJ0yVD7tNtlrEaUlo90FG1n3p32IG6mZ9EFB5AYjudfHjQI/oeXLahKucpigT2xzc
1ejcMyXbFY6yUGX/aCvm0ucslYfRR+CVJ8HsgJwifS7JOQUflcEN44dEeXEOZLeNq+nwFGjvahpv
neknVw4FErLnGezufG5a9mow+iM5TxvdINhTDDbpjNVqYv1orUbPjUM6DO1k3tSZOi/UAfmJjlWT
Jsb0DAc5wcdufABnN+dPzZwuexj8CWzqv2sxmzhGEsJ0AfoxzXAC+YwqYMFQDyW9hXjCytll7f7R
7KK943p7VP77JguXIjKPmZJ/RchJgLioZJT2Vb4szRDqvT9DU16+EfE8SGDoMVBxb5/brAWBASBA
F8U6TYanwErWJvThkmsiO33ryH7ShZ4bAsFcK1hCvZtnot1wHW6Ju2NnA96VE5+pavbdZJbyKv/O
gm4+JYQtozjZIY5ZpZk4Za3ZzJEKArhP2I0ir3To/PV725Vn306JW5DxSfcD80UnUYw8VeeAb1ss
cgcvSZFUizEVTH0t5Xsav0AQ1L7GzDtVRV6s2TVDzD9eEK/M4stonYy+SN4usma4q8gdmgm/+1BY
1VZBUH55qUmqxhHCqrIIx/Hc0vquZL3JkEM0pUdMCKDzYjAJLrD2vdeG89Rq6DWQB0aS5npqPCl+
u25LY0PBpB51ZtyA05is7qduWd7raHb0ORPaFTsqnHwqYwkPzPV/RFuvY5IBNY4BftRufHwN50r6
d8R9V/MU9NACndKjYmonTcrbmmQ4ox0+o6wrVl5BqFY2Op8Za5UWDdDkm+Ghq8wTSdbawszr+WSR
znL9rAB3tuqeSER77TW2u3IS7mOFZiSWzTHNh0c6N0Eu21meFObkxjiVXUo4TPSuczkT09gYBiFt
OTZ6YoU2tgoTwYA+YrUv6JYOBRWbSiSspbFgJcUdqckPSi/XKdkZxC6EUNv77M5pyJGivewiszxA
LF4XWbzWzfKQeOJ9hPjqIKby4/Asi/G58UvqyWiOFYD3zWWyW/TNKVJJpczaG80gxqiwywpsmAHs
s/twk0wSrFAM+86SGbumGlP3ELyGYWWUxY64tScjsV+CtmVQzyLLej/XbAe/s/luKO63m+tPWcI+
O40mWzsdZjbrvVSqYxjG9/4Y7n2lWmWt/OqidhsnbbaSgGMap3ptbPUnQL3apNoduS4xtLZxZ0b1
K0q5W0OXR40Ehmm4jlXh1Fa2u0yFfcxrXcxGRyH2DlUg+rC7MPDPUc5hLhy3ZPrGf/6vmvKMhSQP
bPMiJ6PEV+E/1Rsfke1npLcFR4V8nJu+dxhsX5kJVwXqHVmf6tjf839yrCGWmDmlEu1rc7xrO+ur
4EvEts5YYojnY8m5oDKf/YlIWNncBaf5zrBzLgm8Plql/4AKXTn3Mb0kVz9DEMp2gI6ntDZdrsMU
G1Gj6QosHLNeIOj5xkb13BT5s1ViZccapiGsnRqHrSyfPY50YZoVcxf573qUtb9QWN9QacAMkry8
dXXUZOMf9MJF1qG2gtU1nVtqtUa+u4YlcRcx9hu0HDmnhCU01uasmPagUBzQ1CwDD6B7iPKDaehW
eN5Rdr61HdyetSYxBVAIU5mNdUOwsvskMvxCbM6eoy1zgrHmwJbXRm40M1VJX2XXoDz6s2y63X5y
vmhYrAbarnjAFkrK2cYpXPLXkKVbmbcmD3NtG/nHOPg7LeVOkcwOtnw38O8Czf30UBB59uD6AWlw
YhlWDhS94tYcRjRBBKrOTDqVBEtsx3Y8Z/gXZ8zkCFS0+q+JpivG4Zsx1sEvWO5pu0KVWU4CN1cZ
HkVhb6Pe3QZD9pg2FUVI/qFVFgt+u4ton1rQ9nigXnvyaWdF4JwLph+W9Pw5zi93npJjuGwi5P5K
cVeEPrqyYJmkaP+TuGNHdJCUJMHAJsaXXZSm9dUygPUt775Luh4HG3+dsK1H2AP7tu4W3QRcGrhh
DIdnmhhWzmieJ5FjyXHA77IdTlqrdtgpaR3Hg7GuwAL0bZbuKH/mZT1uvd4o6YPmT4nD/WbP3Y30
m2YDTXHDyh+kmqnbWDNgymBGtrkKQYadTZZLRXIp4hK0v9YSIUPyB3NM/0ZvIgbx1UYGCATSfOfm
1o2eFasYroqnKMZM95WTFnbz6TGbPnXmjgcDRMJSlebLdLlF6C+CoHoTVv6sSsS8sTm1vlmDG/Sg
A7pmPxAcT7NynZnFhzFZUAVbmftZoRmt8cIROIjzJ14Y3V0ft+z0zWen8QTyvWqvfxi7fFOm2bms
rHd7yH/KPHtRQrdcNBWpI/DNFtOfKNzsqYnbvY0prkWzxmno7CTZgVPUOucWGLkGIoOo6Jnpi3we
aSp3oLK/YoH3VFHo3OnnrEyfK1e7r01jjnaL9jnbVGY069iharXM77YCLAphB2NkYp30/qfRyo2b
OndBkdszs49OmpNQ/CVc5umRbBqCo/zU2VWls7BHk6B2qc8Sgf+vlD+Q/l5MZhdczpWeJUezDJ/k
2DDSiB6HxrrXM+dUpNEy77mfGvNI1RuPoojOYgTcpNvvItSOQhtu/L5fOBg0gZ1XRBikJwXo+eTD
0Gr63Tw5kXSWbu9vDKEsJn1pnxhEZIuNp5szsj/u1ES9L5p42Zr23qLxNf2/tvpskPqWqrdNVe2n
C/Tl2MPeDpHbptNzp6gLzCJnr3VPfWAiu2Q/zj6MVHkJEW0qyXC0fH2beIFHMpSz9VFuTpdBJrgq
BuWjtjsxz4m30zL3EbVat5qudj1aFOzW2zBoB2e6BdPPmrR5DWrImaz6djEtzuSI3cV8KaQ/P21u
RdRe1lsK6hd/a0WrX9OY/qTha2XyrLS0DvW6WeHNjBdFkj47MuASDLush5iqDGYLGJzi3sh1806+
aQXnPk974MmaUFCtz3ZD4DpF+2Fa7DJG3mpuLOM6fJQWNbZsiHlOsvpUOHKtjsbSQtc5zX6wcD1z
AFlMCuYuJ79qyJbT4IEvhAw7zQaH0IgiXNqkf1lEQqPfRm/a79Pa4akJo/coK58UHIjmWN8P02cn
5XTSfw1+fhig94STW2OEJEoVrrPq+vVGSbuN4pB/TdDpXMvSL9b8Uz8ptVMDDLlSRA6XNPkRqsc5
RNKybszqzaxDdUkV/zb9jT8/Cy3vXi9rXh3aMIZtzFPKaotnbDK2sio9Grrz3BedyqoJDq0pgLba
7UxKWsF4n8nHIlyjPxGxi1667lwA1dUwL9LuRTFR/04VTpRzoHSIfp+8Hjlo+dSNabNC3SO2KQdX
1HVrbcxvUi4thJc9ZpTPofJvqNizVVcI2heFnQBwtW5LRPhrIN7KrBiKz0nWnQodYYI24zXZ+oFx
kwB/GPvwtm/M52CIz5YjN67vtisRinaWBiMLiUqwUbzL9PIc1vlDill0mfrqtlZ0MVeoQVZlRWxg
4jjjWlWUBH1CUUM3AamUNjXNQY1xh/ZE0/IeFuJOcPph5sLqWzkABdv4xxirQ2P3e7evAgRDmTKr
ahrZGrZiL6532BCem0jZTfodMOdLyZisduxzzlZ7KgZ3OdR8BKX5GtCeBxVQc/1/iDqL5diVLQ0/
kSJEKZgWc7nKZZwobB9bzJTS0/eXuzuiB/fsa1JJqYQFP3gCkCznKummWSwyKYvFEBK0u3mPDFAB
xpLEQBTBvpXFSadXWaSqWKorMwEteRJiOvWNT1nUy2EN9fmTWqCdRk4f5f2jJT2glRkFzdFM41Mn
4qVnlU++JZZD95lE16K3PvI4Wap+Z0/ND6VSqB2186V1rz3sNFfv9zbAauQPK1t7deUPm0ptvWnU
BGL+rhnfKev8/dO4i7b/yP/BSoUNnUYKDuAx6WA+Bccpm7dqX88UkiXaNtYbV2SoFjq4BTEiV6C4
r6zwgQ+1o4vrUvb4DauthXzXQomNTy6b2ckVf6NOoR8JRC4jBD6bpjagcerg+VlaVAinbNGoKmsJ
ATtM5rPgsWilkgltWYR3DsyJdung/fJN6tIYqvzw8L0G4cF6UQGFymhrU2xoz/JbfIrT/hIOrxgt
HJmXKU9Nl17dMye+y76WUD00YCLmc7pU2kWRk5zoW/QxhUuhXRTfqyDmVvdMtIY4UX6KPboeEQ12
KKiLpHnJnYpM4IE7M5INm0x3nwgjTPWzzjtlolurO+VWAOReuS+Dk89HNbkwsYbhORhONah0L/ih
4rarnHZASz4Ppr0N6YQ3xkMas7V1pje3/S2ml9C+8peKYK35BqUy6kZdB4n/Ek1Aj9gA9PqA3HuH
Oj3/eGX9UGAFMgr1ChsvWhopGHrzUqqEMTa/+Qlf1Zy7kUv3kNJgux768JKPyb4tldZiHl/jTicf
1SXCjsmretWDBTKFGW6CgEei5+DX9b2afoXL9gRkPho1qol0sRbYAH4i4nNAdOGmUPdKmIC+4D41
h2eVmA8Wsysap6vn2kurby+0yYElo7rvLHReSulD1uP4gQVaGm8aQ1+3D4BsS43khbdVw4arBzg2
0VZHkEghH1p2OP6HtE2zA0O85H5Kw4Cf85W0F35PTcQYaZM0vNOdD/y7WiiKam4hzwH5QXSbhJxw
gpzKkOMAgDUwNXvziMJ/67cK62HN5QUwbjO+YVa3Ux+WEAKzNEK8tgPsodySOmDpr/rsxTP1R80r
Vp/MsEP2VQoCSX2X6B+a5ZHPEPF7L29hSuFWm1ZodC4MYj5Cp46Tt9OheGrE1N0Kr4Q+vxbWWWZQ
PukkqeumzYtHQsL27M7JMwvbTCT5C6egAYVuHGgQOiuWD6uTfksZmatiGM4jfz0Yf2jK8PZ5oqBg
33ePFZriASoXhZhXHQtBH/ODHb8rQTPuf4ja1xHNDN+/M86DkX1PuG0oIESTVM+tDPtF43triWIE
c9Sr3tSyUjfHB6iR+ffCzQsXVCvBqA9qeVRDei1cj6hI7hMdriGXVs81S4JxJG8MzLrdjZa+t+M7
Y6U0UqIofeW3AkRC6mDguDdYVAIpXGpzzZGfpFZ4DfOb1fS/7D91ax041FeW86RepW1E/opyutK8
SCGEqP2SN6M4LvxToZzvIYBuswn+34xLm3JlY4QSqWm1VdoPCvoC3CgdzirWUzRmRtHtxZ5/mBf8
1zOcs01SNjghHQlMgd67IgSa/aK0shgOBVzim3FTvStbRq6txEV6/xvYCg+Aa+KmsjHOyN7YT3kG
7kypn5aEMP//1+xwo6phcquMt9rT+Jma3jntHbWPDXm35lv/+4rV+wT5t56GGYVrCeu6AQAoFshR
Lwo2Mnaj2vkLkofDPEoZVrsXHIXjknQ8Y/c03XePA0htq8I80yb8cfQzd6decppoO1aSW//X+0iS
zPOfS3M3iCpa0vFKzUCqXmruBUa2Uek9s8E0t0mI9LmBVQTuTXj8vCPIBVBzgxgO+5BuYo44ofz7
D12VvgNcVlkPpRo1BJWgO8KVzMDf0MxWIxiEPzoqhCIYlqFfrJPsNLBOBIsnEuHrDFFNjVL7qw40
xnOK7//ejv6e8fRjc6u6cxwYy3/F1n+eHOqgY6KkNEswHQHHxECyH7CNcCF1GHftjxp13D68KLxz
C2rQQ/c7w3RbRf8J8nipc++0Dz62liMOpBcWqloZ6uTghI+uht8vhE7/ois2fIT6M6Y9vx+al6Yr
qcr/AFSE7n5Tu58V/wMfqXen5oLyD2F6cSWl9aYmIp9Qc473oNO4n5htyZzx2KX+q9QIuTLYi4UX
xMu6v0NvXVSEDjwWgyGNmkDZ/eGjeS61XkeYo2az5kRpqQ402kcFqo39RmnpsNkZc7MN461JWlMB
TKgq8azmX1QqGBZVv3+zKiKmYp/kipzKA6fS3GL4ap2Rxl+pjTDoXi33KDpjg7sfVYFvCSmafzxS
YoSRDm1EsYU0bSzlmpsURPR0ma5KlIFEGvsLPNrqkHQ13bfFZ5z0K5UqeHa9UjdBuFC5Rza6kM4j
75zvJaBoXTdZqn218dRxqU5OfuZS62Oy6VTicqhkSkRVSVjSHVtw9/wCDzfxcNz8P5+dHqQ9q9EK
gAGKbTb8VEAAmpAOZtWc4FQvbOOV4VGBBx8b8Lz/e0c144hLsQo7+IbagZgSXJ5ZwUjM2R/f5Y3w
TRUZxPkZb9Yt9jHt+Cb6YYub0qKHxtgHWPPJBezHldqEStOjKTWe1O1GJlJ2XD4xuyenFHcVDRru
UyRxm9U3Re1CRhjvc7CpU/rOrr+qcR2QAZXOX4Be2IowMu9NqK0i73emI5UAdfHAVdvuZQQ5FaRP
Xnzw8ouc/ku1CjzHTZuare92qzS2d31pb3F5G/QO/0AlZuX8tumfkfCsEnaKeVE7aErpZiS7ZkJG
cuDYaK8VBYkBo2ZvgpdaxtuYVxbxEphw6qHU4JkX5GVWM4EI1uEb9YhqiebVRR0k6hgOAvvEwKlZ
wl7rBp+OM62saIpWGVYvBsYOIQoD5Ntjti31e6X/tRFkIPfC0xsBRihJ/GoTN6QUZnz0KqBefmjp
r7D1lUQ1nL9ya3Rpsm2mxCbSOjrRwz82WMmIsD3SnvOIbLOERIEIxYZWmlMYTnBslptC0YLipe+I
TTe19wySaTR/0WhdlHSjk7k6GQZ0cIvW+S//lWhGFja+gx0YJr52uTCecxXpgB5QQAZux3e58z7/
5A575FuSNy6IhMLC5Ens9IXXGeo/ylrCwJJIdNbbCJq8NLId/YnNJAk7HeyG5cWejrKCq4ytL5NC
VhY934uyj2FUOkwc+cphketR8Z1jEcvL1brxzA9dfEz4KiVNmrKt+kO+ymRy5R/ARDd+pY6ZQ0Xx
39j9of688dyv3j1E5R8cvW0bV1spSL3+lHWe/ut60TMYga1M/VtnyltEPdVDBK+yP6Yyf0QpiXUa
rd1ErlMshARWKRUNeh4SPNvThNYheBnSDu7RwdVeD0zyM35BFlDsCu/a+fOeQeOJ+7A+hnMK2afc
Gmg+bSDHqfGcO0okdPY7alLcfAs9mozIUT+qMvswFmi36WIbpDnFzQj7kg5UrLf79ya6K+/HHLSF
dOQxYV3waI2OXJ+mPSVZsO0mC9EXk6g7vjqIRLsXGn4T7osxe4U/0Khqq23FXmYjR6ame64q/sTM
DVs0cFFSgGoO715kLzz/jVmuTsJpOik1siAC9yGRqOr3bDkWyyUh6g+S9lTj58u1bNBYTZV+S8+a
doYQ/oJpfi9LhIqy6UxUqTqQjYkYRvqV4Zuoxo9xCkt/PU9XZkXvxV9ti4NK0R7wFNn4FXTRrto3
4c2q3mT1nmTQcgM1uJ2RY/vkHGsMRyLhgcIOUO3yD036N/HWs+itlhdWhnLjccaLq1Cjxa1iLOvA
+3cBMSz18W3Wfycsew0zP3FV5Z/DPwy1KeRzqDVI7PpqhqrbbfgLtfT4sgMlwS/FYB7AdjWhs8Yp
7NC1PcVK61CMWCPS0CTVPkf9MQEoxqNQIIk67ynTbDo9nPl4YZqRfQuod1ZGf9fgn1E40bt9rid/
IzrBtDhoVgCLskgsw4PQ6y+dbkEclaBgWTgioD4TVb2rHJv9pdpnG3oChq+TlqX6D+Y94cqJlFV4
itjoTZQNzZ+uKQ50CXaR15Nd5eF1MOTfYJU7EEeHApyhwF1qIWx2a6+aL0AfPsU4PJpUP/u6drTD
YsQNCI50oxvQoXAOp133yLCs0qeIpEIOXz5sMYqC8153KgqquJ/SYwTpk007224+TL/Ye6217wuQ
yjW0mQZWGQg0eNmJjjFVHugL25uX+eS1gGcweUYOK19OyNi14PfUXfhlWyydvA6QyqsaAOG++AdF
8tkr3Mxn0au+QtskyyCTK5fz6YKAub8KTD0/58DvDkgB7RNZXFvT+M8UXbBszfoy58ZvEEBZQRwc
WemeRq/jQLeyBmL70EV0NP3JDBNDvzC72t3wQiO0XXYj9TetG76pylFUJoWvXP2/cAbJWMxIi4u6
OhSTuYWl9Q9x4nYmqnOpOKC7BfYm+6rtad8F+codjSUDdB15uZkWvZukJVObvjZh+UUZ80FNltyx
/yxg0Kids8RQqUDqFcbAKor0dR+zF40JVZPYiw6ekX8QNt/ygXIMnaYBrxzNRv2PzaoaKmORN8kn
XYh8FcqJncaErV4+nC4glMzv5izR2jUISUszuiRWQSu7JiTCpgy132UwVFSaMMlcTm1DqVysA0SW
UHZoj104L81Yu9LOf7NH78/z2STs6laxYjUjO9JEWzQGanc0Icifp09AaKC9HPkhm+StR6bRTNMP
083eFIy3rnRk/yiNtU249gsBrtygNc+GDQ6qQDmhd2jUaDhkOubZTzwDv69gWkXCuMRWbrI/ovVi
hLTtR2cTDy3Qisl66nRxRg8kWYQ6yh6GM96byflDwx9lw3B49a2kWMcy//aidu268d41Gus4phaW
VSaarMHL2IuLQXLAEmR6pDV7KJF4P2EoT8Bs1ocYqU5KOuVhtAlPGvBr996dMWagSdeoariLkkVW
U/vQRtAtjGC9iRv/WNJtLUZ938/evdMTa6GFbr7WppLIwqufLeU/les/ddTgjeosCx+734njiGkQ
+m27SC0Sz35Cj70MvWYp5n6ddEm3FMpXS06Ue7sw/3Am+vy2/+uh+lo3IKax/dgDUVnJzFnVCZXx
0k5Captk6G4Q7okll/hL5YuwnB9oDVM07x1gvJz8fbqSMQ1sZ76NThwcA987CgcpRDJVoUUHR9MI
CM0cRzhjANIx781g+LDs+mbon0FHI9honJ2Q7sXzPNWubA5eP6/CWv8PzYy1zfIXtaRVqIXDc1X3
w2pE13XRM5tD8DkIUIyngBbaPHhbP+++OksiwGp8JilHTqM9O+O8Hj3tnHbj3SVzs2wk/tqi/h5d
FFMM4cgzZK341RDaTqPkvnBKQvUMQJ+XmXLZWzX+CraFkqTbbT3b+E821l3T026pNd6b4/YU83BI
Sq15puiRHVtTPOWNY6zBez3MLn/L/CHc1iECThhJlelExdwV7IBEsxmIntHsNs2UrArygZXja6/p
DP3QsMq9qu24wzBRY3EuGWKqQnMl3dJ43aikZBgPfZf/aRqoT9cBfkHtLXKjI8IHqz567+byULn9
e1zXyA2taZlv2nxE5do5e2FyrvMH5x6o2I+sqdaJO55dKH5gxHZujxqv5jB5wTl3a+RSiCKItSgr
UyEZb8pp2FC40X+Bel5RixFvOYUUTlu+lzEGGQvPpDfFFXEQXRGZF01CzjociPKa/DohEpnBps1E
CvrB2asjF9DQZNFpkZexegehuFBncUEOk5CeeuS/swM+lP+fAKIaXYy88zZ/kq63tvrmZoEjChtv
HyTzVgsDhM3SYlt64dkQ8jT23T7AKlMhNSdAOio4SsP0jDXCTyP6zzaL3i2E8qRPUmL13yTRb3Zj
0tvvP0aUnpeyjE5Nbn7YaUEJaXCXPhHrIsuNvXp8BZrSWqSFyyh8xqkAZTEP/Lt+6MbQX9vheMkJ
vgeqi9iDnMwYbGxWJF9tYN8bJGyAGFfatkcWZdVaXYVibfVASspHxTJ+jvXkrc7m9JzY5c23BsoB
cxQsumCCfRxae4RTQXN3V5mU/3Xp8Eg4h2dfyE0cuAffz76QpWXn8MeOuq0OTpvBc40qAEhbDZgh
TbT01Z5Mvjcm7tqxnePUt/EuAyIZz7hP1o1HTpDY8zkTgIAWshAllE2DwhOQ7zkFLp4PAldVuklF
aJ0zJ0/5PJDwfe2dyCOtFd57xdbLrJ1LPbBJjK2Lhx8qY+w0s1F/1BVYd+7BjyQYsNg7YMD2aUUp
XGU5K8XXVcCplRrptYuczVQis4Os8SoqCBG6KKEpkTbxSnMd6LmILlR58juDNrnPE1fp+wW5+Flv
jWOMzkwqgV4kY30ykjlZElCGbfYxTPnfaA9XK+0fiUj+cs7qpgmv8aRvS+reTku32+3Dv9LoEbpt
i3ERSHpDoR8c2FrXjhZzkNFiE9i3qxnbxbThvSRDd8LZQN84YQPaLnvRvikXb+E5v3VsRxRHgsMM
R1UvjFPM4sGIbOOEwUfla3tbr89h2e4d9gDP1z0eK3ppRrZb4JGg/tJRPiz8sow4OXdV+67N3hNm
eI+GHMVU+KAhf0lhdWqxfgEuc0+H+FWS/cgejQ7QKHOsf6r9xRb+0cyAF0EnP6v4onX7ZeZlW72O
D1be7F00fAYmmWsaKKkSaJgt7nBFBm6TDUyFambcbtRJbeK4Pk31Sf3FXABR5AC6RFUhkV0Odj7F
k1WVTbSmPIfirn6MOG5w5SQdlC5C59R6Uld/RmodUmeQUh9hXzIjzDENN2SfFd/F5DRL2hq6AvQB
fGzGPd2B2oRW5QQKeDJfJ5G+JaU4O+30AcWDEzgm6pgZpCp3H1Zvpws9jF16OONLHhjPRREUi6C2
IV7ouNR33t6UwT0W40cwak90W1eYCN8jHPPa8RsvoSebH8+xakTmh3EeP9NBfsIUtSkPUynkvQOM
XYLU5lD2t9Dl7urroW0Pozo928Hj5g3tYSLSZ1RFtRwpam/0uLk2Utz9vKrQ3ULyiD4mvT6qxJQy
jwpkLFvxyDu8HW2aSX6sP6lRzirP3g1l5vPGRLAq6xES+3gxOVOT2vtFMKteKgYPcJ1XJDpfgt46
W+Iv8Mb3sHOSjdUzOAMMC+4+Eisz9+gtijAlvZlvydSfSJl2I/uWl8tjG5TPyuJUr+ttXSSHvjAO
bWrTSymH5Vj3f7DOnjPd/u6YgqpMY1blR+4Dy+LVn2shNiW2oG7SPNek1khpP0V5Qa5t0IXGEcEw
9DUOzHsjmii7pvm2Tp1NNsvjUFg3pwOpjt5Tu+47Bxsi8zqm5K29MJIlEZFchKZ1GCxKY6Ef422J
B4bveoyaRCrNtExrrYEl3OcCIH4uS2/VNq22aWqKltSiRgMoSmRb4x4ql6Qe3J0a8H8Lf56w7DZs
VKjTbYfXSEISGGTTmr1e2es2HJ+Iy690rf6va9uJ+hllP8kBK0J/E0hqZE5tLevS2xrNPO2buP72
nerFtYrdDOwaz6yTX0FbK7rnMLHYVe2XcGi/YGSfFD5WLyAAmRM9v3i8x4P/1Yz9mzpb/LT/wDEU
LGZGeOrbm2Bub9DrL8Zo9rivIvQoxe9QxixnKzx7lftC2PEQ4NtVNBb31OUj6xQ67V8ZALKJoaQv
tMEjsvVQkecTgYbP7yCOCMXtv6AHwN2nMENqCtWJ4cJfmh6h52lLz7E/iqB9Y+dY9+F0NSrvUyrH
GjccduNAOoJ75NGYonCpomV6zLe+t4rFODk8dnNtp2LHPrAs/QLigLnSSrRd9DLqwIrT7/wHalcg
dk4zyBT5nC/Rb0bfmXoDJCVq2qnOfsZYyYEsV2U4AjteOskziVibbwM5vA8NkONJSXbY4GJ158si
qOeJj0SL9yhw96advGsj4LDKQbLEbz6ViYWO4pb6NzRmjEzL56EXN5U9WS4qCnj9KUKBxsSuYvTG
skxghTFPz+kc/khahCt3sjezrH51gLSFUe+q0r/5OsLpke5fO9HePLNn16TIFtrhZwcYzRYU1IaS
TTIUgEWpXa4U8h6f6VPFcsO5jIXvZntNo3XHOb32rPlowj4kmM13WVgf7BnVHwSsMWBOZsA4HKf0
1L494rUBvkhfo43noWVbyQJJpD6/mXH+rGkmpJHm6AA0N5rhP5PACb18e2nHxlHR5UQ8L8skZ9Zk
+KYTkRaAPIPppJDujSy/y2g4Cp62bIevomWdRvRGFm5TkSNlm7oZH7XbHKj076KmeivN8SFkfjDz
8M1Gw9DNh3WowxmDBmR1TPWpo64D0zDktPbY4ww3f7L6rl82BFAL0ZP26qEGmjCndSC6DyfuTnIW
D2DBa8DjWzWbPBZYaIHPoCaEOv7rxLscqBtWTvMaOBIUlzGCM6IS0HnbBDk7sy9/hzh/wvF3l8cE
p3aA+XQlwluNOFOHTpKOFzRuyC2cRCoe1TztHLOH50y6BJ9wyzD3LViQEb5tY3TrkrCwHsL/XLQx
lk2gHT34HXgjPGi671Jf9uhRoLcIj2wJ0P2QpC26r4P5ipoX7RHfyJB4gS8lyQ0A1nyEuv+VdvnZ
xk5OmfaquLxwbIyPhnarhq7LQcgbZCpqfeeVoPve2rhxqRkX+kCaojl7LRvq4VXHEucgfXf1+aUf
STxmTJBUuKfiMHjKW7d0gZ2F+4ltLePImdzqOMaITxZT/+Xk0woL2Cetmje5Puv0f1qCfO7TpZ6V
0wexm/KzEP6+nGZgTp0857gc54rKYrdbvzW+2tmlQo5VJtOvXhZztA8R8iczDF3ojgx+pBecee5G
n/EgyF33OS9qOu1ESrZjtTtCw6UPE3mZBPObBCxRNdkZB+hdyDEdO9SVleYHAreoXEWrOQP9OplX
3Y/Pc61d7EqDej6fh0Tc0LukJ5W+57H5lI3DS5Ig51zlz27RbbJ0omTCECRh+hub+kX3KDTwNfTC
g8pvHKf7U5vBRP3TysvkII32wFFtrgi0F7IW56Lo6b2bL4q35qX5Uy2xzAWP96xGGwDx3gNTHAvk
tXTDPiEgPHDr5m4gmwblfBVTB7mduFR1RrrEfg7G5hDM8U0vwLMIdBsnHXJD5ZVHsA13o1VLnNJP
5t7yCo1Zx+7JKuhYUVkSc3ijcfOM8yNwluBQCA+6WAKpiypp0ownrCNf3RCrP1Z4IY1nK3cvmsum
SeFwD99kqQ/lUxCQzvBiCjsD4lwyj8i57Zo+HwOEemYhP7QM4NUIRYSK30sTzD0+ROHRoQrRwG5Y
jLpxhz84AyoQd5g2azqsL3QeH0YMEcrL5g/AlRxhuXx0oJMbrk0NmZ3PwXNAR2Zy0QBWJsAOKKVp
BqUCo/vuxvQMEO1TGNoT9cjXtBPfSGsSaAG1TWQGbkGVfGewcS0k0F2QdE9T0F9r2W7Y6fZO72eM
OFoKuZQ39ZBqWfewm9Qp1sXjj2nebV0ANEnaL8u2VOEGBIuLqfYqLRHhC2cwZIFdXkSAFL1r2+zQ
kLkgd537YPoooDU62QzPZARSoJze5w1gxWhlhihM2hlG6V3w3lUJIU1b0HYeRpUZzP+pNV/X4iWS
zSPMjEMxRPMSaypIZ6lxsYdQedZSvEmKbcQkcQZehTcp7gHQirTHKrOK5bqnRzj2bbPUYvtVJQ8V
7E1Kpq+UzdZTKb+sScI5lOW2j7RtOyWC7kL1pDa0xDcOlewOHXdN0Q29h2nZEq7Eif4ISos3HF8x
HAWSkc7A3sFMNnNLKzBci1nqAGtA+oVT8EMGszA6OS7oPG+8mvpNANNhGcPeS4kpB6YpvGqEXMyH
lpTdSvPMt5RFF9Vhuyz75B4rel/Y/nWhec/JyWJWoB6oump0CCYIhNjjYKruwrgx27RcYDewNCu2
45KdEXm361xNbyP+DQt8QH+MfmA5zDt/YpewKQ9T8XW7RYL411JR3RUnq84JnM0I3DggBE9LbgXh
9dCp8GF+DdKZwDfeACRb9eP8OsFT9a3uA9WofZKIZ2CHtHuncqfYL746MjSMfBZ5BG+wbawbj4A6
fTs8j+RhBToWYgqOUEnoqIXrNrOWLRYmoNM3VVU/VWnwnz4np6Zj3EJ2VCvK6UTa059N7KcostZY
/emF9TxBSSxDWhyVTnmcM2XWkn0tG4AudgCFuX+YiEDN8FDMcv4uXDEtJT3/MdXfbLuvNoMP9r+P
07eKZ02ywoIBXn4lJWRpmlLx3B/CtnDg5OFUjzwB0GVkCdnMDAqeDXzDSFCBnJppmYmI8vBon/IA
TzBAZlFu7yOXdIPSD2xPuPxFKn9Nl06bP4a/AP3fc4fWcZP3BMsxSJ5qa9bBJe/bow1K3vDif7PT
1Gh+9O10qlq4Mc04IizEplcQAkalIKSLwY214j40TbomXv5jPz+p3Fav8C0eBdtQAZgh28jaxqSy
BlerLAiUzsJctAA9pLYku9zGGJpgq0p9Owp7uKyRdKB0u69pBb+ogEnQprS/E+dbh2+wNyxAESYi
JGELc6EOLG1fjHmv6LrrmE6f5aQYswXZGe5suFKj1UrzMvrus4Nsp2WmH4hTnlOnv8FCW3L0mMux
DGhLZg+zTLa+I98EFL/M7dbtpD2cyfggJr0g87VDWevVFmKd0yHqUQ1gwoCUMQV5+aT/siX7cHQt
cP3ibDvxBGp5BsBjwSew7OfCApGV60gpDj4gkRJOqDmenVy7BiaV8raqf/W5/3AQP6AQxBQI8s5e
qI+lYHhLypwzOMqphiVPJJ+sRn32j7GcsZ1PnLM2xu91H6IinRh707UH+MHjVcuAyYYNHYs82agn
JKh5d2EZLww13BrJqTqQKjZwz+09cmbgJRrOjLTzza0hko9kqgCbhMMXavvI43CJRpMErRHpEiFV
BaKyRRGC7asWI3SKMF2GngbaF8D6siZHzyzzGNvWNSKf86nIhI0uD5WjP0sPXkZY/+GWjNY+B1eZ
T7zp5AkG2M6YKGJbZnWneHDmIEONJjyNKBfoUbuVOk0CKKXkH9bXHLYPX46fKOw+0hpMO74L9xCI
/aonyNS76SkgDkLr6drJBurFeCmdZpvK+ALECVl+vAKpUcNUUld4bh3zMQIyXdLyrMl/NJBHqBIs
TNc8GFXNNEU9ABKWsZaDDntRvtJpO0gn+UZw+zg7gLcig0JJIIubesBmhuiYUk0FHvTICUrhbYnd
HLcxIgP6UxvxitPOOIHQ2givpP8hr5Hlbam3LXw4C1rVojwVP3KTathAT1Q2mDJFqCHMpZcdmqE+
mP50aLHRyHWAfFT115nRvxZ5Giww1KZ6mRA4NlX1klOcIH+ljhj3h94KD91UXWe0D5WkiK7NFBjC
3dijxAGpAphn/YIl62FMo12CVgN5DJX8LH4dK+sva+ATGvCBvdSHTjGe/bk4S48jJxjrZIFRVsOx
CBBPtMhqjdkyz+cXq2ga5D4h9E4zSIW5Z/KEVfGQ/LwjZjC6ajXHtF5qOm1V12lLx2pAJUG+MRFn
iK1k3QydCUxSA9zlidchrgGDR5TEOdEys1vq07AhcTlGhU6fHmdejYAsogqmJDzQxsYMBT5eEnJm
28nTyM5cpdPaCYGjsj4WMaOz7YZmOqHtvU1duSuJ7ZPe0bdW4spNMiFXYujVI5kbKg7+YeQ0cEQF
0rWlgz+gZ22WbAMTCb5n5+tWekdjMK55y8SDLUyRuSEopeN7Y08GHZ1oP6JMjsSHb06d7bu4R5cW
46uhs/dZ0AEinNNNTOFzUpFkA0+f2MPr2SZVVauPSBndQ6hKSJG9j7PppyjmHVj4mz3mdGbr97IQ
sGnxaqVehvXFs27Pt9DIVjE1ztqq3bUcc+jiAGYmmkdQCxTcFkBg7uzaPPwpGvfuu/OlGLU7widH
0w2fRFs8U5MDlA2x0xnHhQYA5zr6lFrxs3Csic0UrZIeqXA9fhJO8OE4yd7QJH0OCS6xCnUw6W5y
1jH9DGuCKkujfg37i95uBR+9tFC411yxk1a7zx2H6sBgftOTvkgFCbDbJ6YitbzS3peCQlrkJjej
MrP9FEpoea0m11HUvzooYmEUjrEMG/KQaneX1k2EAM86khnKMbH+G+jVLeogeSqRBYtn61OUQ2ig
a2HxJJMWzpovKgIV/4M99JDp8lO9iGRE498AWs6pt3Vy0qABpG6gnVsi9wxKoc08pKfebG1r+JoE
NKzBdg6kCnvLg9E0m8Jc6ghVLRr6jmtXp0Awyq82yc9hrgOPhOfnhuEABI+CTRrU1aLqkfExR8Nf
xJB4bQBctjk+1UxeWBRbF1/7ynHpS47zNZvcp1bCSyz6t6JK5EpHRmcyKGBFnqDco5tHPYIQ7eTh
LvPLN30eYbkWxl9JXmZhMkN+iX/f7FRIXQDBHji0O8N6Q8f5OXZFv+x7pSDQQJMATe1F36pjq9UU
Eio/OnpdvtYLuEfwfVGE8U/d2FWbSsuOkfR4weHVHz5by/6DtfQX1fZ7HnJTZU6cUAFiXohRv6It
Fu36zPuoTFCMeuatXE/stQhSRFo/OU1177rOXXpevkkGGl2h9TNoM7ULALhabz3XY8PhJ40vexpe
9cy5pLBSBgtRN4zd4OAn4DHLVHtWgkPCjs9hHZwgqNCC7NPX/+HsPHYkR7Yk+i+zHgLUTi5mE1pH
arUhMrMyqbXm18/xWvWLlwLoRaPR1YUIBul0ca/ZsTRp1nptGZAk3NuwbcBsEqFgULPMhfsSeAWT
SvXW9xOZhCN5qBbSJRDcXTAHsr5NcBgtXE5lLn1tTpCPtYPHqkGIxIE4t0iPY2qP0jigcqI5M88l
lhod40ucOp+xJCgUvfNmROZNz1BPhLW3Q5gyWbYeLX1viH7r4fmMPeKU3IEdVe64f2hwvPH4iOUj
7BBH69HKe6Y046zo9nMMW0i41sEGDjnz00ylURigp2y0dwogQMOY7ZO64sGqp24YHgi4vCsdoghc
oi8tek0zw7efJWEJJgnbpCk5WewzybLYuq4+GyD0zynoPRp6di0HvK5FFcUU81FT6eLU6Jtp1QIn
q0cjhKygvLYqw8maUP1NzBTViP6VOGDOauM1+j8mHWsxYiieNVV+HYzO/ahgMcLeoKjiZpRXXCUc
NcJ6p6IeWSAe3mq+Qs3VvZHyDB14V0zFrGM7ZzBPSxmekcdvTWs9+Zk1jx32H1B+t/IcF1NXQy7X
XilGuA8qzIw5iJrK7vdl0h4lfyPonJe4Gq+yWnszKv1x6NnWtOIuKHT02Po6GO1n+bCI4iODkD7Q
RPtVK8Q50bVbJR5PZaPd5cJYjvawCBhLxqDsMcE9c1RmXU6hHAfjnZCDIDRbi15V+krcJ2mtrKr0
+HKAV8FZ6TgnaZ5lL5KmI808fS8lJLaglDHDqyNbBJC0B4VMoxZDZ5m1Cz3BbWPExzhw6D1FxyqH
STHCSaFeZdfmH6z0G2dM9o07HEvw5fNRs85qbeKlmKyZ1mMVL2gfTJqBhlwrDlNo4Or17zqYXfLm
pBQU8UCOhxifUJ5ARRfVZw/GQ4ZV+hgIyqDZTlQnxzRYVEHXzuuWhcLszy2HR6vTPxSdJd5Q6F1j
Q5H9JLOBuDTCq1B7j5CIxJvHHGYkFyxvxo9GIFYIc/vUjPar43K4q233ZAzutU+pOnaUnQ6ySJaj
nCT94MR9zGHwpz2tUt0rENXAFiJ96o/mqXMxFRuiPldhkiNgRt0cwqswNbQhAHQxYfR4LULX2Cud
fxOy8GEwQKbQO3cG4gjVKR44cp5NjW1OqE7bwKxs2cDfKDVsnGk8QkoJQTKZ70KzVz0Lis2Yq2rc
5jkaPmA/zS/o22+grH/hnu+vN2Hm1//3P9r/Wphx9QRp86ZRwjt3dLZBa32kTfsLI/sbOqomsXn/
+HjfDWL4GyT5ekmyYR3c1cL8LX3xG+y3JhnU//hsr8nMzFe8lMG0oNtNyIfWHwOd+lxF8c7OHmNQ
FnaMUZVK+s+0v7/4wC+Yp5q8jf/4TpXSdhn1/B43jK7oQwH9uGvo8xGRiBI5fZFthkFUV8OY3XEA
uWa/4tQokRPlXCXGHRi7fWtFyzhDYS4ZeAQGrTVjin95msZ39+QCMtkg5SZcx003sgneDOWzXfkr
i7BrD9FCx8uB9flopuIz5pDuGc1K8ta8CcczxQx6qagOyUiRr0ERmdQEsNHMA3d4qIaCYZv8Cc34
dvJ1Cv/sSDuYa31Z3vsDIEEwZG8aIae//BJdYiL/+06r6gVEuwjr2ncrrOK0k6/LuF0HZBdFOjya
ekIxbttvyBo4FPUj1pR8oJxOUbsgbWccHBmf/BgLRKlJtWvIYQ0G9+ROGr4Oe+eYpjVXElH+cqVf
D3FVvRjizJBj3ySqs25U8dR13lZ1q8efh9vXNHVVvRjhFfanKY346AppwMT5cZT3wNX2ptP+cvV/
R+5X9/liRAd+nJl5zHdMSOwTC/xMyaodUPyfKmKNaHQ+DzSZGAXazB1BpaHXBwfJGMmgvkTdIi67
cvHz7/16MlLVi9EL78lVW3+iQB0oL2FAyFIgTtbQ/ZK7oH39dqiqZAf/4+0dnKJh6z3w+RnhfSZ7
yhGRtobYXaNpNBeWejUJCyRXB7PKHH+ZA797inKE/+Nbyy40eqluWfslee2OgU2NvUoPcybJ/vx8
48zvBuEF7jRUFT0vdfQLFkwJcovWIbTFuRMh3gcBO7MqHLnJsDRDaHhFnS2zqaLlKOtyUbg03OTK
cy3s2tUT8Z2vFelwmarcd0H8XmrqBgk4+3I7wT48OpycCWKM2mwTso9ODf0zqLUbZYp6pDPO85Bw
0PCgaaXesOLA/RRE3Snr4pWGKc9p2g9R0HYItBIVQXHdR+UKXNb657sgp4avhvIFi1UkRjH4Bpm4
0QDVyHT8rRFnB6f806cU2IYuezam6Jeh+neV+a8v011XRi7/46nabetUmk32LzcYI5BVXYGWOOkw
b1p29fFUnl2wVbgV62Kmx8XObzM0F0r2qNsP6BBQjAISs8P8t4X8y1HG9VzMl0ZkB6lG9MCGXOCV
3YfPGjfbRUkd1b+lR3z3FRczXd4qbutrQbCxUalRpw6Psa6s/Dy5Je/glxX2y4HMz7iY8sY0pQAQ
EQiPyqdmT0cpvWh+IT9/OT747Iuprhz0XIwqIOlBqSupmZhrmthoEQSROLeWttEtW0+PfyEDf3e3
5C/8xwAZrGlMq5isY69CWOopPBgznOdhtg8NMul/HvLffcnFjMYw4MNE7W9yTV1EafeQuOWr50Wb
IM7NX5YI+Xi/GukX81eGcrXp4YhvWAfoTxskAXsCVmjecezyhoPFPubnX/MXZfzVV11MY5naD9Ty
BmVNjeiu6IKVXxKpFMpiYK9j6G/Ond7AkE1uumQ4Bbq/CiriNVxFGxddWFxH2BWQtRIArlWcFCwy
WDTrt0QdW17FV1d3Mb/UI8kbJcfujUcQYjH2D2rBhJv3d3XK6UxEDy0Xh+0n2/kI6GfVWAG3qNdR
Xkr7zruOTE9iRkYdzkkcbfS6AK/Zn5JhelFSwJymgvyjnPR7r/C2gxBPqtWiEMtgd8r/o4/RVh+o
X9v8SSicx4pJJ66c+8Er39Sx/dCSluwK66pQYwtZcPo0mLSset3WV13pH/0BPi3BzbjhWqBHLUgF
jlgOtu2aoDurD+9G13nUjOxgjj6LPagioHdXBAmB71dBaOjuZ63k6WIY9esJVN+sLeKHOgetSh5F
KawPUx8fgg6nGJQx1GnvlOvOiGZObWgd/Cg5+0ZxzEeDiie4xLBgyUCNgiuHmcrSzZ3SRX/Ae24o
c8wC6ly5MJ8rJ37SOsA3ivWcRDmNAl+7GtXh1i0scLbTzsm9R9anDWVBdLh5t7ctZalxoJ6hiV8I
mEqpZwPMDd7JltvICctIYvoKSYPPPd9nXrepR8IKp3KQqBq8bYNxotH40I0c/3lkrdEREwfyIkLj
Q47QlrMlqBmpERmfIxUdpIyXSXmInY6D2gr8v5ogPMz1SrTuDpDIGWYssQe4PpL0aqqSG8B2RzME
ljYF5tKyyo2i1Yg1Ymdd2/Xa87qjpRASSsjm0hb6G8EGaEeAk+lwMXGrOMOiUZR9mMdbFyIX6WSo
hE1YgQIBloJddfCgPdvlL9Hkuimnky9GvnMxBURhp+q46r11pfpn3a+xb2GqlAM4j4Ll1AfvSKRX
RaDdZ9mLa5WPaacjTcMqgXAeI4CvNGShmcBDpalgbGgMBdOj3hrroB63ZAhuDNPap775qlEPyOWW
xWB/aRTjzIyaNRQoxCZj9jRk7S6vvXttZOuSEClHPZodKCbkxq83A8OspXblgi2au4aATqadJ1Ms
utyhNS0WGi6YPAEBQPRBQH8ssluICGkIZs+h7OVMB+KLFjVGDVIcWkBr/tlgP1WTioq5AnlGF0Da
Tdp8J1SYaik71YZTR95NcHTKjz4HG2boS59sRKM95lEdMXIwcjYtuDAwUigdTnYPegIA3QeOoaPI
W4FpiY5waeEdnw655dUzkgKx/VSKtTZjAMJx49y0PuneesNd8HQAzX248JucDRuNOib8yfM3VTG8
eJjWbAyjNEzXBgkbWaIf8rF5iERKaHVtUED3gKXVSz3zznHvY7ms6BkPc0yr3lyr8Lgr5mts5LtW
V8+q5rCPwa4H+Ukinh7ks2kyHEBWaH/W1Xjbc181HiIl7FMBUNaCPCIhnWbirNsK/oTWrgk6Q1qm
NScvFWz6oLvlBP/SAqaPzY+WYyAN63fykhC3Zu6+JvIQu0a60jlk8Dc3SRMv/WS8rl32WdZk3+Wj
fPtvQ8Wk5i5QT7ahFi5oBtw2kusg22yOc5p86yrkabYpTYrCndmZct1G2p7m2ZwCK+RasejHbhsF
2CSE9ocAnq2tSwlGdsCAt23YRgXCpdEC9ITg1hu6hCsTfmceTTnEsuJZjOmq91CicZVMn/V9KwGq
FXYR+pp4WTVFVgatO6PCFtZCwTexqfWTCrwEmygxgm/4+tDwx2Y208vm3k69Zc9ZWy9NomqkGZtG
OKrCGvmNh/28W1dUyOV7cNtm4U1mOh+ple/7pnkLMCC7sk2qKjkQn9LZg6v4SGlXzuq6eTYGeO5W
OlLKT24SNua2S725ziJCIAhJbl24+xbdUototsikq9spz2avUJkfUFmBvxQ1oCBvWCq4M35e6r/Z
izkX22ciVRvfTTSYpJHB4cIJ1kIztrHs2ffu9Fh61sZHf/Dvvuxib1wmFrElyATWhm+th0FQOmiO
ygCWKdjvY937Ze/6zWbMudgfN2OK4hTa5brBm+QLsSPZeJX47bs3Bb8ccYzvZuKL/bHfVMizfUJ3
nCIpicMCvhXZN95Yggkty2M/prd27LuzsUdq20TVo1tU7UwfcDskEAMi40hyxFtbmtfCdBaE1+wy
194Y2OGZacV6soy1Evgb4dIdiBReI7XehJX1YVvNqe6a3dhb0FjUp9gA7CKIEvn5CX158teBt/3n
ZtkZAvCVWizzUaPb1uyfNc3Z+4Py+u8+/mIv3mQOgNqiJ962VR51U3urUJOaDPufP/6bQ4tzsQt3
2hq3nElQhpqLTfiX5JRj8v/5w7+u0HBvLjbFObZmLOJusEnq6CRRHhoNcM6ZQV8ca4rYSg/nKfD2
nC0941y1YjkJjCDGDcCiny9BvpRfLf8XG992GEkiSIlIdRAQTsi3B6KAjXD4HNjw/EVaduExpcX1
89f9TZD64vvExeSQNJlhp+BQN4HSLQzjzfPhJ9brBkSQ2Nto7yBu8B+JQlZHfiXvhQId1/OBpIVk
wiczJwKlx5a3t4PXKDEOgeffKaWzUsmYVyXbwKSFYdy7IRvsuq9+eTm/nNMMTbsYBnbQxPGAOGXj
atWV4xmIwDlnDmO9ZBnt8AXGV2aCIvrnu/RNNQsy0n++M3i5HNSAabwRSvtgdM2tjCRXquAGVxib
6pYzCTThOnPu0859/JdfejEYmXSg7I9xjKPYfyv0cGdaKHt6N3hXGxAHvhVQU6K2pfgMzij+pYT2
5fTAnb0YgLWtqHbKtmhjAP1gaXRmYQWhajKaX16yb75AvRhx6NBYVicRbbTOIIVqADFXfLSoqH++
bV++QIZ2Wcyu6gbSocVdU53kRi3blSQyyu5v2/BPGB//wsr74ZfUp+9+zeVCBGpHRQcZbRC5PkJ4
pHuL6M/KFj//mr+Jev/1fvJzLhahaiIpxki7aAPtbxcIUFb6iKK9zu2XSEVHpaRLe7BowFkmShJX
mhnC4a3wUc1X4zkS6hXA9jMDGOiDH+5VcCmaa5ziEJcu4Fe1Vx8ksa4pNbh4pH24fXXMWgg0qvru
T+z4oqJdibjdjaL65Td9d8vkn/+jWlO0cYvtfGQAZP57LNdX21kqg/XLANC+rB1wyy5WICxAA8Us
DxUA9iY7jCCd8uOSsP5oUgkdkopkW30gCJsJ3dGXrlnf/fy0vtyV8M0XsxISfUQ4nhFt7KRfq5G3
CPziipr0El3gv3x7Lmaiyod8XFPUAgqsnIXbvaoE3VZZ/Mvy8+3Nu5h0DIAtOcbeaBPb+YOPW6Sw
jaVMOpTKdsx37xLt1Nf9jl4Gmk7vl3VIvi5fDfOLWSeNUta6iWLaOCovRRNswbuggtaq68QJgjlC
QO23Xyi+Hh/qZTnZRHCcBn4V4xbE3wHjg46anYNt9u1HSWfMffND4skhpxNjZaDLp9DNKQZTfKvq
u2RI0VDUJSc4QzI+EiQRkvRvd/kxcCFWihLoYYl4rGvGgz8CWdRhT+Woe310hnakvLRVinuHo8wk
ldF6PHIAUccjduGbICiOZtsuOpZ+pYFLRgEHLH4xh7mazdR0gibDWRHfY6DEWN4xlmXi3lTaWz1y
nm1Dh3mSxXjKnHnnmaTu1PdZ3j2WkaB+kbwOLghDVyxcA1a7M0Ha6LERccyNt70I1xLbXFv6Nlf0
J+o4GyfANZ/EYh8V2a7SzYUCjH4k6Zw37N03Yclb+DZLV3z2VvahxFqIS73dt2lxrNBRkSYRwVet
sAlUAQV6aB2cyqr7hC3uzLG090af3kjfYh/c/wVhGHF0iGP/tlXaOyHGzyAXr4LoB6RIqFDSdC2s
YZ/2zdEAwgSUmG4uNWvOV1KQ19EwSX1UOlUt7qtWfbGkY6qzTiinDz47uQmR1gx/45WpOhC8+2eZ
jRHW1DE7zCy22I1Wc+vhNu2GfmEhAybiJkd/YmVLIaFMpYniPgaXNHzkLombwbDtQnGuOHpMqQ3q
3SF8BBO/POEnAWt10dv3hpXvNCe/s8jLaFvSzvDhukOy1aPymHv+LWgqYkQ72lRgcmyzavg+GwWs
+zkEYz/TU+Nj4DjVEisMt2oG+/u+C7Nz4LtUJjHcO118iPIcCJBP3jiP/Oep7OtJWr3scdhOAi0M
LuRGGMGrxF9DEGW4jb+8739TMf/7hVfdi3VTZ8k03JZ1rTSxsttUeYkRO9QOh6toFAvDgxLca+mT
wRSD0vBKJpr6GSqgQA3Wvl6dcFBscDXCEtc2QxaDO4clbTYlpr4aDrjW8rpNVHpzNypmgAzXXVL8
qy2Setk4GcIoiCeq4Rvf8u/Mornyp+A1r4JfFrDvbv3F+oj3gYCAJmfJR/GTMRdqqcCMkv/Lq79Y
Hg2/mCKzU8nuJSTKqzFqkx/ji/A3rch30+vFIqi6mTegKOPzI2rjE1TyUM2OZpTcVIFxp7T6g6+M
Ly5BVqRGPnpp/PzvRuzFypj7HMzLCDiDiSfUgp1la95tX+S/7Fq+XqFU92JhHPVGpVrJxw9l6lGP
7U4Tlje3o3E/aby1udlc/bsfcrEWGmPddJZThkgqg6vAVW561b2L/fL654//+uikXpaDcNxPSg0S
dGMaUcGRz7mHCNIvbII55DxSGu1GK37LCv7uy+Sf/2OvV9dATthOEFaLx5u1ITRYHq2nzBMrnQog
wLGVQq/g51/2zYtzWRRSvXKq2oF2D0rKW/lOmowCygW/5E9/vbvD0Pifv6Uhu6Wdmija1H1y44hh
WUDczDySNZVg+fMvELr93R27ePuTog0Sf+BAodaKRrAfishYK96sEJIREmIz8ZaWEXxafglslTBN
F02rDvQZHfq0tgNMchIODfnjrhfWTRmM5yJpVnaK48jlmilu4MWmJmXIxrLI3GdENfsK7nwZkoTi
FuF7J2uZZmruawezhm1uY2V4Dv1m1/YcBGmpGMY0nzhZ+eWw0VljDS1r5n4iIDjQUZzlUhDvKgOd
OFT2FfFZGFcFAUpueHDbYZN42jWE3lLI+runHuDScdF1eIi7kZKDEIshiojI8MGlOfm9j/yv6d2d
3XqvjplP87EdHgULxtTiORx8FIxKzt9pO+3RiL0nTyVczfWPk9ntzKDneE6ik11GxJYEqBONGkYu
cJ2oyWQ2UkGVmUcIXe7oltWptw22COAF7USy9/HdCbhnanadKKQh0qpqarZhTUbStmnHK7TEGJLC
EvZbepe65tIdCmWW2w7ifnudWyC4kJKCagkbvBhVtVVS5akS9rm3h63O9czUnH3CWEibDafGedrG
b07hvdrBmO/IMH4ocNFYLQ6SWGik0re7ULE+fShYmk8cYJ0Ge5llUqoVK4U59whAoGG8SaWzg/CY
pV0TQDgOpOLl2i4IxaZW4J73VkSLMvnjevC0Ywt0TFh9jur0iNuwXqc06OX+MbbCvTy4wPhfwg44
s8mU4OJ4lpn9vUSYl/5w9pUJ5zebQGOiLmSY7dsQJTuj9086qVbs4POTHpLplXdAA4W6NJ3uygEV
NdAeCYYGdtl0IBg3hUWPyL/VxZUsu3lF8p7pyi603T/KOP2Z5A2yVefF96ApN+6diiIRECdsj0az
9x6GGSxMV2AcRvAf6bOloRuXIAPfwsblYmcA0mvb2l3nxOcKTh0emBq7YoedjfQDeeuot4NZaWNS
kXKFbaVVPqtTvZtYQOo6CpC6Orf6YMCFi8QhttRrXRiPREjelC5GTGPlF447K00Q4UAvzmVAx9fK
qpro33JtaultrValjG98GmvMsVoSv0t4uzKpJ5mCUtKhMhERT3QrNY4BbZolSz8ggLHVAUWqffyA
+QnwvnUqcu6WwQf5qmUumlr8UR0uWOGxm2VxGvQaNqAKq6Ydg3NYKtdOX4CLzuDH5sj7Q/+EmxO8
RlRsUh00T0XDtLfzQ1I0R72IDpZHIpkDb409GBwq3TuRsBoQfqz3S7z3J6AhK1dkHm8dSUEWkDU7
ua387DobzXt5l9C4vdWBfy5ZERU28dBa8EL7yYub6vfYl47qSGpjEO0yvYwWchCQ14NukJNJOn24
JMHFNcbYgS5T1E2rqlMUiEL+uaWly3EFeJzhHYMQJ4GqwCrvMEeJjPsiyoOdh2TCBTuN5bkCLwTb
BZweOYJPbuDeY3RchG67Z7MO5qkor8bR3ZQuDXjbRYuiJINYeI3/Gavm7TB0q5q0szRO3tqhPHlM
XGIs43nqVAdFF/tShx+XjtAfMFbaqqmC4PJu1Uw9TiPxrGDh2r1MQ5MSpUhoK8xTz/TVMoSVyipv
aEQpyMLXmEXWZHwsKI9ib2bmrlB/NIwQGCVXBasNFLn0A/YThtFguqYPCkep82k81W9ZmBccGQKk
sCRKuwnNfvMaifFTINEt6uCXKzex7nS9x/6n1CTmWphfLReGQZQzwu0HTDVHfQJ2yGQZMpeq217L
D1TtpQXjzYQUwSvtLwY8PBWJsknektceuxR00e9Y9p8JUXehQnOxyIuuW9wHonhRVOAFpnpIBuu6
m8hFKUA4i9oCvA9gQqtOrmkkszGIbjjU5LMuYKKfxLsMFJycemVyWnPH9tEKMOY2He1oO/egUlJ3
AOn5WFgGzlLO3ALsEnTmzzQ1r1w3va5NT3JFdkaLaoQJoU2jN5XNBTmjEwVhf+lA84wdESz8Qtx4
IHjKZOSQ0EfIMpC8lHVybCCsWkp47VcaFoaqXSpF9lkXAbHCHSQvb+fWMUFJpFA1CQ59oT9oY/FU
d8N+UvXTYNj5UqvrZRIlD4onlgZzGg45AIJ57R9sDShH6qgwpzuDvk9tnKOaE007uOsJpWRHjnEt
1rXS/9Hsdpsl+VyxgmVoGFA4esCQxaqKQHZUGdEbndHNdAU8oWs8m6P7TCwlAeUjJIgm7DZtpW9x
yBxHI1rLQMOyaQ5aHYBR0c2zXhikipovih2eytpb07FLZ6SyEM6hUdTJqfiXHb1NwhPvmwAeRti3
K0WzEKOUOTVIDXd+f2X09MJ4qQw74qUg1VaCNqQGpCd3flJgPAe8vE0a7QtGXO86swBnH4JPurPg
V/lGwqfg2NikcmQvlendKuqA7Zm3ku7e3POjdWGX+zAKV82I80wNrW1QFlcZkZQ0MbH2VzhWEie/
Aq0LsWSdmFC8Y4vmnIWpdqQvrad4DcYeaKFFM5ng4x0B2ufUZInnxi5yz52h9C3mPobMmVnWJNkY
9z4+/q53Dug6WOidZu+Z3Usv2mauG8oDEcVUB9BKlGiD54MYD1qBwMbQjHuhBC+kB52tEg6WXNWr
OMbUMdJCgZUKiTZTqLCmNNrFY1cNT12t34KK4GCKWbaO+y1ijlWmJO8eeSstMpSpaf4osjUcAGWp
E7ueu7G9i3RcRyrqa3RJHZS13rzumQHzXsFgTK2OfJ+5fJXGqUjmcnmR0XhpGO97JfFlFQ9obOau
jd67ibkDWynHc7X8Ja+HrfygQhMvJiuSI4VLcANfiUkCC+B32cqrk1stzP/EEP3k9KT5cPFSPTvZ
rbga8u6mw6kF4dvntYcD2mnZqjNUTIgDMWG0nhP+aqNYO416htwyVLp93xkVtOrwVgAJr0ChkHFt
zEU7kp0cmDI0qJpjfF7rmTrvyiYn/W0A/9bQuSxMjXgyrhQzB3Rtuk2qcU0s76aM/Tf6CQThWI9K
rd5bAW+SbcdsFkFWY2cGfaNmO8iQ60kPti00rbbFU4dvf90k+MhRGmHkVE+eoz+JST87gfna+9F9
blMqc1VvEQfirUnLQzooR20QBzUxmzk+tzOm4Ct4cY9KWT/ZSHVEK9YY5rZDSjHJ0jzCRnm71Mal
+ZEv5KMKKMSLsv5U6GihPXO2JXV83wbbKser3OEPcbkYNIwxibWlt3UdFkW+zHRooSMd5Br/NU5W
QPVV8J4SMzav/PCtoETXKfJkF2zSMNi6Q4h2cFrUirIciTMC5Z8u5bvvFIR7RWZ5E6X228j8n5mA
r/tGOYWD82ZP2kl3YMD9/Q08YKvrN7ZvZjL0Bv1bgiYwwNFIRztjhDGPoH9mXRXJ8JKS3OEow23f
x+yoAyDstfXs2IiqMP6++ZM4YvyFheh3O4pdK0dBWJW7K/RHTO24I1Q7ZJbCkuWGJPBa+YyjzJMI
9D2eebYXYJiiPsNyGTTGKk1CcOMYeOUA9jxeOZcVBN+xuikbEp4mAgK7HFIfTZqVwQOzG+cWW1m2
0JzxIP9vBpWhCGVJ2zAJx/SSG8ttDvKEH6Mtk7t701Ox+EJcjCETO9hJTGJVE4N3nxgEhxeuNI62
Y6G56uGym9leiGQl77dVBsO8aMv7wuH2FuBHJ0KzBI0b6DKbESJDMQ1LqLUP8ifrVvfQIzbUEeaZ
PLHJ1ra52t+HkPitQN80GMxa5lFPC6/R6uX1Z5/qW3kNkzU+akkNhDQ5Iog9yXvhWhTXej/c2UlF
KmLwFnjqaoLZjL7oumGnkSfmUu+io5VOu1JjuhXlSqVwWxF0oqB342a+TD5613hayf2/x5+xbSZQ
JdTRCk3xE3wTIhKRO3be1C1gHv8xXLxiZcCyOibZE/l0W4VzS1o6D+mkkTmtUnitYrHJVI+6srnK
yI8ou+TVijEnO8nwabTq7aSn1wJNXge+cTb10l6Gaz2eZOyAtbEUfhYK0I471cXl0kvSO5bPDYWM
U1mEV+haj9SUz03qNlAw0d54N64NctLX8n6RSDy2prun2CRglxEcOOTfsUTICYgZ/kiK3r2s8FBA
hueuEHztPMg5MVT8vRw+ciNp2/lKEe6uQcJhshDnnPVMV9wDWuEI5C3kpYThQDJge4yK+iHonRdg
u81MY86B26TiYar3gQ2DSUY/TDYUej3Vr9x43MGaWrZu94EILlgNMu7EDI5MsusApL3ejpvOh3Hk
WHj6ULqrOOeoGNSMvGYzABbqWuQ3HS4pQrv3jlbs4Zo+4mTeJAmSlSFkuwo5jBpPy55KbpmhMa/C
fOTAM7wFvJmeWj5ZJVXsjGJ1qoTDrFGAZwgGifzCGjLnEHLqcfzN5ELuytZJWCFwNe6E4z1UtnFl
JEQIAvTCpTePSdO0kDfNFJ1I56R0XzRTORZluXcYUYrV7F0jW0+ElRHpfFM3/rIJ3QXxXuu+ZccE
BWiTmhKCxyxumEd5FS14kEm/zkzPmmsq7kfNTA7CMxbYEqoFL/MT5tpdHAXstLF217F4UIXfMAlo
swEo9ELrq4Qgg+qgF+2tdJoGPcT4xD155cC+MILra2xN3d3LjZ/M9OxSMA0D+3/DZI1zAhWQSV6d
LQGjDrXdQUmDu0knaNLXFk4VP5Qlge89nQFLGz/0ocznXtHsDLU61mnUzZy4v/Ui64XcyENIj0WZ
sp05mn+qPHx1HYEvOd91oiOURcxbRxxtlgq5BVP14rpqdKLLuN7RdGZTRz6zR18I66naUk+xlyO8
GzbO0X3i0nPSLf81c/M1Uc2LTCvO2aBeR51xMiyWhkkeMrv3xrdWKWfYQdGvsqLaGEVezEtIymY2
rtLIRwde2bL8we0KblytIASziJYaAA+C7QGjD68iiFemr5ySHHx64npLc+p2YYiAhH3AMwSzj8mK
RvbgMeG95GHMMkd/cak5Bql1ZzlkIOSUIcFeTM/I+s4+JOWwRnnaY2EpMsiFgwY9d8BBk9q7fsih
vYfHqc9fS8EhXre9M0baB12OBcXy1sCzyt3odYTgdQ9KpFkzhFAo/PwEg7EieDRjeRNgs7ENbZ1m
8d/BM3nmSqtNjsSMPznI604/CqRaOXO+4hlHuWhXfb4i8jdZsn2+Dm1Se/leqhgbVU4Mlf7sDwgG
7e6G49ex9DmHexni2anjhJRaMCFFsdMj+yWRgJ1BnftqyxZmbMdVUvhAu7voSkjQBh3Pq5AXTInV
W8PPP0RFPIqhrxIiQXWC13K57XYSYLG1exo6c1vpw8oBIg4NJFkkY/CAtfBzyrt12oRXgrTmhdOY
Fd24FEkAuy+7yM5x2z5qTvU+QQiaRVq/FGa1w7w/F2HOAdUfFn2Y77XCT+gqBnc50e0pcmxLrs9c
e5hOT0VTHBIdJxT/pqX+Jx8mcAbDqkadqzF8Kjs910WxDgnqGQznJRyt3YgOOHQSCNO4obvyVdPj
O7vS/2SJc9VF0P7T9nNwg1XR6PuM74y05slBQ0ce4P+zdF5NjWxJEP5FHdHevEotiyRAgDAvHcBA
e+/71+9X3H3YYO8wI7U5p05VVlYmdjMcTaGBsItqiQRYjeVeuUx+niwQUhHI6JiKYs5z3YzuU5MY
x4x6OyN+GPly7zCEKyvh22qZFcK0/Bdv8ucw7Q/V7L2E+fDUzjCS0Qqkiod+XkhCMwxPfYvEGcZX
tpej+Wx035mLkFpcv6S5hWYuKnDMNLsHrbO/s57j07MQi8AC9JskEFcK7HsDpBMpfPJ6H4sQIcp/
iN09lOZmQHjVnM9WVHwYKqqtef1ZAV2HsBRMg1EEV1X/GVIi9zCbx0k5Gvp4n2e9SPZtWyTcOWmW
M9bh0J9C46mZEKZotd/J8K6KQb6KzDF2tC7DAfG9vohisXvTChzZ9Shlijq6VSNDJSin7fMGSGwa
nmGG4l9TuQ9RWPpjQxkUOQxc68krykD39P33qhHeilJ9MRNxqc87hu154I7VeJjXDMxp2PsFulqU
u68WiYfezKJOB5agODshZst8pWH1J7R8H+ijbRl2wVGn3uSwyw0PVw2nv1MtBpMqbadX2UvEfGKj
t0eJUTqJAaUt6zB6KyijF2W+ZUr7kXCOL93Nddyj1mO1MLHX0qJ9jhXjJ8kcj5G55NiVU4LiTfQg
l+UQoTw7BYZStikjl3Fn6YwLw+HipKnD+KA67ls7RZUMZN5ls30jV7igMMRAh4AhdUmQAz4uS5eF
YZxH0jkTncJVl8X5euztm+LEr+wHEYtHnSFi/r919K+ghD3cmbMP6eCCZqmvT9Yty7DNaEccJRFl
QGZMcVDYROpF4y3n2bTvvOSEGyhzIO6+aX71MbjnMNzPYbjLbe8DPuy2SOIP/LgvNRlMkbePQoO3
lOS5Vxqfid4dZzJKQtlZnr4FZV3+HFsKP8sLmlq/OgN8aOY9ReiGjPolcaxN7/4sNp6Bse175GJ9
gkWc5ElyjMrPoHil6f6MguunRhIdRvdzW3yRCOct/uAd2tQEzIJDpu0+5VF5DJKoqEzNmD/orJiR
VDkiFKUG0a/Rke0QZlOLA63xKjeOP9hUoVicMOEgRHKkbzcepdXIeVXV4yWh24AyDi5E1UVNui89
srYNIxpMyYjXcbyuEKhzqqVf2e7AyAwOArHr10QUGfdhCmWbO8WL5LkRKYAL35/qDG21jcrYR2Z7
5xgEFAb+2s3UB4XhSblAHV8zuVtVfD6KV62Nz1xnhAxVnLlrFyRCj+gBTMHzBAjArwKyG96oiebl
nKq30aVBNWX+MiRM6ajsftxuuATgV2tO7/HWwHjvxzWfe/LDem5+awjUBlLH+JDL/BeaxGjPlwdh
2xsknvK5MjsABVXOLO4A4scdIDnOFqjAWNFu0RTCh1ntFaj0DGuwn4EhFvcY6Y0P8uYgxjgr1TZ2
bhVmTFLMjNFwltkgbYj8KFuu8v8X/ApC0B/512qmnFDiPVjaW1pOviwpydE6+gquxyBNvHEBz7ny
AKm+lQNWgs/KKsV6CVmtvc1wM5db2O3WqOI30OSta2MIzBaPTGMtF9CzxLpqUlfdZNxhmnBqcLYu
Md1okDxEh24da+AuOE9eY6U6ySOWS2QFTmCokoyMDYNd9W/L7IF8VuIpDyFYj8ulJPW10r2fIvTW
Hl+VarVfMTSoBd5HiN6XS0Ys/4QUGvsM81mzB7DngMqvu1lmdkgXOk4Mlhk1KaTxlekqngIGYw9d
tA5Fmw11STt9c8Eg8RLgvQyMtyQIkXQf3tAD8/VbkctWKvee1cHfFBMec7APQWdpq8xTvvvxs+VA
Ri7e3DBksmL1YJAFgEjvBpgNgFbZqqrK5JnGpJeJ+AmdKliVvixny0pOEig790dgsjpV/oKNalsn
vi419TfZvrZnHqYuv7JZ09F+99Byh+YLE3hlFMFedb7RI33i78uSomyjluhaFYWb+kTE2uqLd8Xk
4Smts1tN3oGGBvW5gQiauV/41MVevqVzJY+zL/BOR3p5MbF1mWuaekl8lezFsLpHTG52Gru61T4s
40vghUmPr+aEcSjxQS6Fa/i7I/w6A+VryojVS73TEusNm2gKg4Ec/GNI0dJnaWrudMuj6DLlkuch
6B2g0CkbJ9Zzn0+K5VnJRAqDGageQInMznEMto6K3EmdaXzg/ELL76TU4YY3YwzxXq1nIFCb7JiV
5TVyRxiEucr8ZABKWUrw4ACTqCCtYvgoV5F2A4Dnl2zqgga34bgPSx1vOB/u1DnHKA1ZdhzaTi5v
jFcLm8X3kNDgWqI233b2rzwqxOOROGdwxf7tx+BToo09W2vYdABh955Z7GrsuTHlvSRRjtstY+cG
PpiAoQtD4xNtK4cYL5OFbApB21gPPIHFIq0KUc1PGKZDoqaal0MHEFSl5t08EIU4++I5ODaGfZQo
1wC/6K7xwGVgWX6ipHotEeQclAhRjUvtQJjiU8b5bg6BPjCJdIr5Hh/XjWSRWDcc2Odz15wk3U0U
TAC0V7k73H0Jl8VhQfhzJXvf7Kna0ctPeLkhYn1qXmNcTRKRt6ifKZeUI0DJrK0gHQXnoQXBJDa9
fRLGLbB/t6eiYtrStSm4wyeTgY3Wrn+K0dhJCTWZzAQjYaoDNXjms8Q9BxO1ain2Jpx3GgzktNu8
Ni48v4rFMZCBNA09oL9QwixTVXcbeRU4RZlWh6BScF9rgC2kyMw2XlUv+Zbd0uTPfBCjllvPS9+Y
hXgoeqZD5gj16Io/TQ3nFJbIgdpcUH+deRSVM/9E2fQtJ6yrmo2vNgBH7fMSuHt9+pXVIbHSMG+w
mFeTVZzzpH8wDTR6YkBiIi80NlRgCwb9vDfsS40m/Rqook3nIxgQTGS3eyTPXJ6sarVnBpteXrKO
0GCjN2ycoU0dLZIF9P39OcphMRqPUgKh2HDngMPTAz00AQ0BHozMfM2uBtuNCldk/tZTn/tlBPG5
S8E/mbyzrKvOaq1cfY/+3q0vuwtDrngVIxwkQLumf6NHRWPzIlFHFocs7LoR1WfO67zvGEKjNOP0
mDPrIt8oF45wEAVFvJyR9tPwZSCJ6ktcKwj7hhncqYxW+VMLLXBQgMHR8NxVWn9sJifYFJV6RbwV
1WrjgKz9vtGGk23/JIBhIPG+ojNiDYqGzNyldax/NeKDbRCR4+SWJpnrscxSoAw7WnXYTnOH7SVb
mp+6MyFFTlsN/bdGwWwtLpk659YYCLfQSGt2kN0Rws22Jg20tkoRKhM/d+XELOov00r7xPMQQYrP
Xjp9p4X2qLKDLQ8rqsIGG2Us9kZyd8azEucD/GQMuiV5O6/KGFKqly5Xc0DCkoRqMHMFoDevj2WI
Vtnc0+LQJ+CJwGrX8pciHp4CrpCTaeV0NMS8cmMSIBqG0WxgFyl7JLPxIgcyYzjfebgJJCQ1s6M9
GjmOndxCFXd36dicPBQBSyx5nnoDj4CWs8caIfbYHE8VjzYclCMDCek7053U7GOy7VVb97sBE2Mt
+0pU4ufQ0+6nIXZI6fjUs/6vN6D4piH9sFmUoBghbUHCA8q0EA0PwqnKYQDj5LOKh2fPBF2ZKXeG
rmkIhCEFvahvpygVes1biVyr0iPs3WdJe9AF0DSimhsMiIO9a39GMxYFHkhzaVC6jQl+UyLXVRVX
rVvmddHmDCKribWG4QzXxTUZp5SpW1JZL0ZgHem1bWaj+7tYzZ5YCDYWNtl9syBT5baMbeYgLH1r
bzsqXMWtLxb0vYi5CpRkg4esSa9W3/mBsny3+nDMMMeIB8gsJP1feoBYld2pKy2b7sAFOHnj6tkJ
4gcZvFGsMcPWk+g+j+5+oCWymurxaIfZqVcz8J/Qg2EKk2uii7CEB5rgx2Xu97YWvYv+SAGCqbX0
klkTIsayELFlxbaLcrXxZYTtvEFGan4qMDhZIVm3LUVUzvHgsmO+UIp/tWpd48SFcMQjc/p0X5T1
eWq/c7tEfzzxtrZUSFmnk2sE2kqd44+U09fkgFKRVhsARleNrfkLghBok3WbyDZuWaG/hkBajCri
LMekBiJJr6oZ+R3rM1RDJOPZNmEurWHQu3r4pQtKQxuwfqqcY95nqD9B9cZpOYc3aXyoxrIJK+Wl
pTOjJ95d16DpJ7BJYR+zPGWHWUipMaO55MFzY2Hd1CjKYaw05DsZBZXfRkn5yUjPV+8OFze36WEb
dC9mSBMQdubPNJnvJpGXWHrThttsfGhgZziSU3YYbe7bOTqDZQN9i4MaV7p8Q8Njb0f9V9ghfaq5
5OSWgkCpq0+vbeztop6mhI1rLQaMb3k2+MrkveJ8upOnXuUeY2DZ2QNHRTmjZBp83HSLdmvV/HFq
8Vk0ahCTTh9POI7z0V79YvXmE930H0SS3+Q5xqlFP8S8FIX+YpboJy6Gvs5T7Pa6IPtw6/4RtQ6K
kApe6IAQK2vCIb9IjRErBfggdYRj7exLmLCoM92uwecayxgSgtWELtVQTBMraPJ7petX2KjVa2Uy
iCLLp5MMe46UXW8Z/xgNfq10azOwP2Tt1Tk2bOpEl4vMMTZ0ZPcVfAOjSUpk48Wi8avmFbk1hoko
ioBq0imTne7+pIgu1BkdAn2a1q2FjHpdYKqhMYKrgTV3wNcGw7wGKbguHas2uwua+h7hCI7WCSz3
E5eolZJr2Gq3d40c6DWSqoZ9G51okwAIQlQxX2q9QCU4VHeTo+9g5b8GZrfDMmglsNlisriDAg9h
AemRjtSNxEfb51RbygXGt4+8ig+yf8gHnBdd/MEQAr4VxXDfhFXjz24NXhZfRlJkWbBjr6zVKUWH
eH7oMWbC8jZJkM/H4/QQ4SWk0EAKRbKOrk1VV/U6cdWrzf60Gdzwe7M/dAXqBxMaaQ7KyV2189xh
2NH5ugxKdXBDe88U/CnXB9RT641UDbr5SW231aaB9mt/NNOWo6xv1qZiPsaBvQeeOacuGmzhQ6Yt
z+E8vgclQ/lmLBq8gf6kdQ38cN3PqCDnmTOcmoziJ0HfqZtaetQYdrq0l0sTfyveHIoaG4nsDLaB
6RN28LV5MjUqIcUuNihOrgPGuHCQAoNHk8ALLaQg6dtjWl7A4sf4F8n6nhTU1gZKusD5FgmDcBm2
cFqqyHruxgnVzvbe0L6T2aChhn0wyuSWh4ERmgrVagAwNceOxQNhhNURY3PsUBlryvABaK/G16iK
r43MBhCsJcmKMYuW5dawgWqKKAXgUX7vjcZ2VOytifm7EVs3q4b817ugJggxr1ztmgFMsSoRaL2r
SZP6MDjNUBlU7dJhJC13DzjzAnOyRbKX4F6qor/2tw4sp9bZHtZbPZkYA1bYPiILjB08rlN72gj3
FpBOAALPfQrUodjZhmWxhBGnvWOvBqfysd/bjpQxFu1gCR7FENLXBG5nB4783jI/HUq1dYJwqTkW
v6F7zOMk9LlkNW+eRMoq40xxSK4a27c84WzWawwxIVGIvJueuY9qm51ijtTOplNQf4KBvJWqCZBg
Cv4hCsAxcAQY6KOKVKghfsrdGUsw5s5AylrHlG+bzX4jKYIs3dBkH0mM0Lr03HJYKIH1oXTdO59e
efm/qRh3BvNc5YRFdIGdIWJqpuudsTHwzXkSE7fxnkPR5dgO3uwg6vYOb5XJt3WdtfVWvk5iFC49
txQmEhnk5387o/wNU1zDJvNqzFj75baz0eXNJu7O1RDiUoEojNb3mn9zPT4XzY9hTf90L/D+Arpj
xjuEodctoc2eh5/KoYsLLNAwDLZWZh1vC3rTRoAk5YibubpmjCB87Isvu4eSqijVI0fCUz7HvsWI
EmIJ9kukA0exzbsgPUU8RUL0ukJXbMX6vwTh/LgQQAz0XQO4Rtgz8vBGbZOnA9rhYT76WImgrV8x
I2Or2VojNswWdBrQ7Ddu2tNtUY6vXp1uHFDw0XvKFIiQqBaf51CP7gD08LWevXRrJMBmbj5vQGeX
TRRAddK6oztCg1UtpaPthJY+6ApGiA+NBqlkKvZO7Wz7P/7SQXNc8zBOTvuW9NYtcW2KUnwwOPtA
+gJ/NKv6q0autmP7jkiiNqyKILEf3NAMzomrf+ZQp4DV8MpKFpR00VD/E0yzkiMBf1yhuo2sqVE8
KohgTNRRG8ZlMQfVo+0ydGCMcY+BNPl12SQvAw+zykcXYAY9GkN1T7G9/GRF/EzuE0jy4nI4twet
VLCMcboHxhS79WJl294MsY3JDxPZi4tuHsUrJ7ij0GDSjXNTqDe9uy1puUmZVhrtcHi3MtiExCzd
DB7cdkRfdFF3X4M3Vn4ztQx5jefYo2xti3OmaQ+amRzimjlPQ813U74OZ4r698Zxt71rHNoO+XNS
R0xmf0BSgcfCZQ9uhmhK2+9m0wtOeQh3XK/RkR1QqLWdO6tYJgYVhvnb0CS1dmEaemMWPtZ126/N
Rq3/qkcFzcq3rh+/klybd4yYh595wlJ2VXsDR1IlZsaPdMivg4ncSKo9mhhbl/Q610yP0TnSu82Y
Wxun0Z/QOoaQyw5b2dryQKw9OXXxoI8kFiWtIL11tlqH4SLTAEy3Dj5l76tS1atWG85LA0CnaRhF
FfgyU6cv6v1AByWYYSHg6YVw1b8+7n7cbnqcaxsv7CH2XVe/MpRz3/ewYUycUfplOrkJY5/agAJK
2A4Ha1h8tuKFEoA+fws2gQ4sAtL7olWW1YgRdTmWZy1gH8IsukMAFkn4eOcZkI9MFyH7kfZDeApw
p6+c8qem6B9CL13VpI1tV15HrTvhPn0sYgXSSJohPhoClw8JiC3SvWunZBzdLabvrvW+EQ6KgHGq
b8NwNrZGKRvSstp0NUP/SdztqxawQlMHht+weLecB50FuALEAhPxBkbPJu2oJbgiYXC5VkL9MVD7
U6PVRxdRa14unB6tOkTGACyCYrQFLcOPC7TF6fwAutkxTilD96HolecjeNBAIzIf9Dn/GEMWCKec
7E36AtW+iTwKCJ2jItq4fK6Nw1LrFTszTp+LsMIdKdzUWC00S3WnKyaCiyXtG9PX+i9lzu4nqm7B
ihrV/fTEJgBWKszeCKtR78FANhxLO5/X3twPtgXdQHtHOXLVJvGJyRGgBXvHQpkJlJxBEjtbeHF2
yzkNw9IMogf5Mx0+h18Z9UYybptIaEfk0YzlVHQoZ/0iZ00PnzEd8s3sznRMLZSaazxi99isbmk5
79pFhw8mFrXdSU3KteWESDIqX3pl3mllf2tnA5C+196QCl+gJlkAw/CVlmDdyetGlmY/tEG9QsYb
Jk+xBRP5ybTG2DaYOK7aEiZ8P2oTdGT1AB5yxrHrX88Ny51htXsAtamV4Y6APEWIKOvObSyZqZgA
EZGuFkMPiNWfnt3R0WjvpUUY4ZLj/ZODHHOk1YDfmM0zAS2LHnJXee1t5sIDfRdP7clCPr2hQ2rp
yWOuLbugss8iKdqC46U4Mbtp9U7WkPHPohGXoMLY8/ZAV3lzwypswYsUvTiTlD56SXmsePtBq98m
Ym3B4LFLoIc7pZRb0fVJUYjdjdZj44Sb0mhfpejsFzjXtQKmfe1V67dCs8BynGujTmdzVt6NXH+z
OPRl7WnEbbfsvrFgu2vq+od8LmxzinptrbrlUdK8DBRRnlukLpfGCA5/rwRq9rP82xq+0Jr0HS7T
sdQwxBxHOid1DGNDOfdoM/SZ+j23UJbc6kVKUsT8jo1rYO0GFv1vgm+jjuFx1NMvL4L2oU3aJUPF
v6loDUIUVBzlqyoa2vidBT8trfaWHijrzOzfGryQd7CBnmXlWpNC2lQ0GLFAjOHVZhz4GKil6Lxp
64XpBG9idERL0Nt2EYZ7ReDrvbDrh1TF29VVE2AaEP7zqDkMM8i8mftc20Q6aF8m92rpSEnVtFQC
dAJx297TWfhISU5q4lar9Zg6EDNV9k/Yq49VA+ECqKKkQUPzakzS5yWJXmZYUl4UvuhDB5TXGne1
kX3rofJoaK3zmEQ85NBeom2dYLmQo9kl80J4UJOeDHP/XQUBLoZWeKTB/S/TyqcywVixnMfHgs2B
zMKTU6YXKETGekmmB9j1NdpheOROenOnhqSjTCZjLZVVWyNM2fZZs2wGMFj8mTByKemWdsqpXKzY
r6ocdfrZfkiAkXN1eGt7dfbhjOY79OcwryfSKp2xd93hF8m8Dy2TeRuLmRMJ+26aPoB6buwSejR0
4MMwK5+jNyBOv5iHQJSh5NfRUpmYoPQXHKWgJ7vwjBW3f8mXype1V0TZg25wmpjYijDXmO/RObrQ
sv5RR9AXESQDm5+QREbyRHQ6wudsCu7zqnt3I/3Q9fAoB738mRT1AYnxx5FSmvL5YhfDvh4MekpJ
eU2Iyo1qAzsDQzUG1m6uNq9riifTwj7OaO+Tzhs3mG8QhghU2VKfcJU4Fzq09sylT1VuDH16YMST
ztGC4v+A7FjSbqGHbiGNbgwLVXkjeKJiiHUK//ir7s0zZPVT72E4TMYHofc65i0VcPnujUp0TQs4
8Bx3XebidDads86761VOe7K0ttZPLJR1O8/bwB62i5q9hkp/kZ3RdqOvGpa/6PO1M5UX+XDZsD3F
ntIUx2oY3pYQHruhDA2tIZ2Jaq1ZB120t6r24hTulgk0vqL7rOF9uGwpCf9NkP2za+27ZE4f1gVz
C2an3pKURQEyY6XxcwopYiIiUr+upezDp5MO9OhLEKxL2qRpdR49dyflUKsH3SovkIVYmp2q6zvS
30cle1wKc5314UEibLNYP02fXXQiI5N8vjLgWJCcu8Ty+/E1ho+Yk7DgXrxOKohKc/oj3yQfqMXX
cXF2Mx8mX5zH5YlJsL+wL/9f0BSWPiwnKz1J762byJshGoUARFEKS9hAz59VZVA0p2WJtYBQwxDG
A20hfvgGu6Zuzfu5N0mA+W/utrbluye/5RVxgFQ2PUPzU8VRADDqgLu2Br9klTgVvOM+AsyXsb2E
Q5hmAj52nhMebfHOaWGhB9PX7DKqwhEqN89NF65G7x6QbU6dfz1vvy0YUhKRomRGOxSMJjaKs+Cg
UWafKbh28rQoMqn61nxMbE0Xqi4mvfXHGNKFHcB/DnowEbr2lXXyYu/9/1ctDyRABR2+oQL7rz3/
lcZNeRBRTrNNTIhk6rVDQjvgHXoZFOes+hqbaTdh1dX04hdn3ybF/Sy9Bbys2gS4uhpt/6nb80eu
M5tTCFblUr9HfisQhFVv4JKAglepnyrNz+hQMqnJkTQaT8nc2A2d8q/E8KHRMaIL4DBH0U5Z8jfY
MW8ZcVEOcxcuH4pNh0bBIUpNicLT1wBQqRNEcCcU+GVbMplQeia1BTTw1noPclBRN5p+rNrL1hkZ
GGyE3TjQDLcXTpG+/h7QwuNZYpMHNo55zAuU8XUGsipaiNDV72mbwccO1vjBMuKSosswdL5pQgbj
QU5Bu63L5W4q813rQIW3mzdFrX9zAkhHshDnbD3kKL4nNXvuOgSB+xQMR8mK966iX1cMr4MdMOjj
oelXhzvTYzoH96K3qJhw6dHOf+sGOz+GcIF+Mvfa28qx0LwHNATZomGPH4F+lJXDbAOlLg+W+BUA
P8XdcnZC99yMnl+1UwQoM21Ux3oJ4w4HkOld2FxhezE9ZTNyDZOV+RzxdtmcJq3n5UEKqjs6SAhN
rMw6P6C5cUzHAMWfeVOjlfjX4+ELHfJXkybv0BKfVVw4ONYn0MZl/qzb/Hto8xPYNZaGWfRFP4xR
CtSuYndTePG9xIKk167DqJ4KZ7pDf3Sd00k2U/vqFuEWKzTKTu8rnoxD5NUXkrOEMBTEGXxrC7Cu
9u2K2nWg8UZdsVI16eeU6a1czE2FkFjUjB91rwGvq8yLIlxZ2JhLWXlz5wXFeQi1lxohDM7PF6m0
WnGBwmYaIKPVtJ0jmWHrKX+7Oa2tYCVZ6N+fJMDUXoDERhgcEsXYyxvItWnfxvk2mNutWuU/7tA+
MQ67WXrjwOnDiFq/MUiaOt3aBmH60HBdTjj9du507QHU40H7YmsNTfI7UDiFXvIQaLBrMRUOYp3t
lj8uNeSKwHyGnnUKiGiZTYvOGJ57hEME5antdBMwz+FpV0lxTfaW4iYPKoQYl7CsjTkorYXhIbhc
FbyUGLz+4UBRwDPVP4ELNoE+OFjAEJ0QcMyXhqkbel89S0IdEZMEbsYnW6fJY2nEkKzapbph7Uht
R62H4s1C60vaUobS/dOnuVnT+qaks679km3L2lFWVqLd91QGiRcfk7L9Zy3Ne01emzNizkKlxI3b
Ny+BHiC30Bgjbd0Ua09ieJSck348u/G0j9iWOeAaKxg6+ganiGNTJXeZmxxyt3wLrFo9xGSHYxEc
Yjm5GvMwWAgK5O42N+J5Jfnn0iufRc/6tgqXeqwF/Zp+A+rTUSkeU12hsUQjc6LYBBWvxtrv44ox
FdRlYqiqcT4c66Q5FF25z5ro2ayQtQPRUknKmau7J65DOSpj+6aGN6PGrFMPIKrOH1hbrHWlv09C
NFo573hk9LpKHSAAgpCmzsfU8h4c7jLtlXsp23tcGSKKrkKZ3tiQkHrSIJQGdiKrcsTRgLNACutG
aaFcaVdaKQdjdNHhSZGbgRfea++ysRgyXmttBk9xgcET6k+pxxgevU7VLA6Oa7wNVXBJwuWuLs0d
Y5FYE4vLEkvOqNDXz4L7CYOfBEPmNGkAUlw6HcgLlbBD2TQjvYUggnrnMFLEdp75b60KrpOLOUGp
l78sUehT0F5p2NspgnjwNIbpNazKi+NmvzJ+TKp+qNrOB4BX1gpreczIOQBIEYqA6Tk9N7nDQ4s3
UivaeXt1oEKxCjL6Kc2CQVVaQW+Jhg0UwZ1UcWaFUyLwXl1rfuXGe8kiVNBo6lnPTH8QsN14MnFC
/ZdbxUXg+1QPH6UJUcQWeuf2zQApzJbwhqnyTt74UDDPYSRcN06nhEJalQ9MKjCGmb7J8RslyqMw
wgQtTtn1bEci4JpOjp8PzQHdu60sqrSmOJjzWzulR9vtztxFKRhKkm2lbzFBfJFdO6g0MmGKR9Wy
7lNgFem6YfpOEkO8gji/ltoI7gdI+fJqDcFRy78bUkcP31W30D/jSdmbFbOlMWzR2MhewXunFMch
kHb0DBibYXI55ozjzyO3vBm2VKiQdFu73Ae6vbGmb9eEHAiqhifLspUCXm3cJ4YoT4IHVIa5bYPm
iCESGO74LQW7PqebSYdvqyzaV0CwFTRA8vkC+rVUnPLBUNeeNCf7YrB7J30iJo6RHir3hHz5XDUc
z0VGcSTMcNKczpu/Ks3bFRpDlwHtchcgp2mNTwZyt3KudXyGvBxtgQaZM6Mk7XzXju+UAfMGeJKV
pqOXmvstj1DYqgzC7hUzeRI6gTFDuOTZ4xa4cynJm6baSr9eUmTYEQmoE/pL85Yp842kplqj/jCv
uMJxcB8W3b6E9SXMtzbsr104X2wD6DyPb2b7w7XLexpQK6bEZeKXaWxIXQPfBCi66efpF8bGL2Dy
2q6mq8AtiWECr0L7k1jQ5MpDNcU9pGigmXFYaEdiPMoMA4SsIjtmJEgZG0f02/9bcEKG5aCWhyLQ
u5p/W1O9hlPxPoHATETFNlBOAdihTpvB5VxOJvZNOO0ri+bxNN0pcX6JkRn3JVJOpANelB0is/xy
l+jWkNfOebnNMHKzUQ63gOMDwjWK0WvwVujL34WTnNo42Jp6vFFr/OsR2i7Ym3gdghmMRzlstdJ9
MUpsVoPO/MlCay+hXuu8XcsM70pjCZRZ/c9ImVUZh5udMpmr299p2SORPb146r2ADZ0W4ShFe0si
g7wwbQnxHKOXSIYjKVHLAdEk+srm2C+T6a5YzE+lz8+wEE72BGGiGPxCxa2OplORwU1L7XtGqf7Q
FqxEdrk4i3Y8iclTbhb7wivZgLn95NZACWI7/k4gqyrjJeJxzyETsbimkekvoD1LhH0GeCTBWh4M
tLq/H7IB+n4d2e2vmDGOdQqQMSB9YK4mPhKSNDgq0UsarZZePnWK6esSFYJu2kmO6jbZRnxN68Hy
vbS7WGp+lVVN2xwbtJqcZtqzIIkpk+OtG2XZLc4AL3V81efxN7KXC/S1LyZ2njo4QqbhHjhCcMIh
SpnbgCchNdpgAtxa7AuOhdPMAalDKJP2mIFfamv+1AwpgTtu1KG7i5Lxwg6xWedS/RQsTZEst+bl
0zCFq2euNBC9P8VefgcPSf6KSMA3w3AnjyoEsJemYqnFR2a814uT4n9VW8dgbP/SQqmmnDq7coyM
2KJNHSAho1B/CEHKgCXRRc56rkIHz4NQqyMe4ng2JnMEFpI3WGXFQW1ZeKmIAZgAvwww0g4XZBYA
HVH/0NwZtKbYsRKB/ni9Jc6VZJoDAKxRcojY9WM6I5pAfaPhrdg29ZOcEEorKiR46pIk4zSQaIDl
MLdMgNUQVG2CEiErCZXV498SiBjM42QI8GtOXEyumSnGVw4ecmW8ymeMNS1wnnM0OgcJv+pg7OUN
o125D0PnNGbD59gAenF8yrN7DDHr0odxzbjBk+qMWC7TP/Gmi0RKaKjyg2+JC3YO4S1gpyxZepSc
ZqQKkmtz3daX0Mb6dUNlL8URBGT+Z50YfZB/LQuVH7JI+KFSIVtZ9xeLNTjtqaYejAATVLl+oHRG
IDQqI2rmyJvnFZMEOgEWkpjhtI+mm+7oXn4EqnMf8ZEkdwhnpJxDdG1w1Y4+5Ni32h9ZE01W7lVi
H38RmWBLrQndJkoxDHRBQGXWa0i052jJr7ZWfUriPhj60canuk7SrTUlqNDzyqSwk1epkz9nXvcK
Qtw5BVNeXYwWBxUQvRufr8Cd8MAPjWw9Y1fiu3JGtmIn0ab1mmd5ROao0JEG7EoL+vrKZ4NE+8yJ
3UNCxsZg05GNhtShkqYIWVDBMdGuXnWjw6HVWeM9sjdp2UJzwZWKU0vdUh/elM58UOoRxjTWoiBr
4MDNaaTN6dH2lwyITbv6w0VgDnoEEHmLvFvhN03etBmkpmCkRp5AW6FbZyP6DlNgLY10p6y2Zgmr
hrdOtuORL0rvvbUz3wqcr4ICowz/3nJDJw8PW2rF/rXxnGtiGP/j7Dx2K8eWNf0qF3d8iaY3je4e
bG+lLa/UhJCUEr33fPr+QqcHp4VSJnAHhURVpcS9ycW1Iv74zVmZIbrxxUPGR4ajwmPkbR1pDRhP
u4YBA6/n7fP5B+gDk5CyH9eOTGlN0SFbO4rdk5TNlb43g/4qHUIeH7s3JaE7rNycL8eyI6jwwrZV
Ac98NZsASgbDjZIZ3iThr7J8mDkP+BTyv5I43kiPJJ+DX5TX3a4GHqeHIa/vRtfy+9odMbUWSedT
Dshfo+go0OsZUFahSVzHM9JH2d8YnjgRbiMmfWJe+5BjlY3VPrjmuJPJSJsa4KHhmaHVRXZyvzsQ
ogktXi5agv0RSIja0/J3sOgvMyyyUDaiuthUxpPRYhlCEcFqkw8tM/0xD1djpzLu/pSGVng+eR5e
cuYtWp5uNCrysuiu5L8DoDvGQwaeaNA32BQzqloepBvBmHY3NjXdA3kH9ACq0x6nIj4LW5VGGrwN
86kDybJIbtEXAM2xYBjfnRtuimzvWJZhMJGshUGRj/5F9ZInHc4Kf51Ilsee965hAiWLiU9hj/0x
ASbL2Kbk0lOrHQQA43VGyUUoAB+ptkzSW6Cr9+bvUNP2CmQFfQBHimOYo1F4sZNHmviuGHCBLPfi
3s975qstuszxSpRtbYM4v6rv5IWH1lyTu9nwSHGyeo0hIS8QBWwnrjrDs+NHO3bVDpxPDqQM4RKf
M69eYzJwq1DdDRx9A99EDiI3V1fCMKwUguH7eA1FWWfPo8x+ynXOJ1Imoupap5qSn/aMB9vS7jM3
uejg3lAAsU60jfJEaZpY1XNRuQddkD6lV+QruET7wCA8JTRZcvRabf1bzRToM+SVcc4NAEDNHIqo
BbBnDYv+oPpgAO1ZbqnQRuTzNTplpiyXgkEeVzIj/VZe0RhYU6XcJO1m03DEAC0epZ1jCxaNlaxe
2Xco9G9lleZTflWCzHU8Zzl7hVlaooKzg+I1H7zr1O+vYgKAVzazQniS0TIHBdEHwBMoHhiK27J4
WAUEWf1WPONdYLM6g6ttApt1uU2j3+F8Nj3FOfuUxqQ/RavAFgzreb4bGoJzMDZuxgxSDmUTq7gZ
ulc1FGOLiFaOWflIWjMssFPDA5ZXl1GRnCC6mz/UeIOo0sNwxQn1fhblb8RO7WoToRsnal1SB8VI
WvIZ20PU4HKcBpySJsnTkc4AAGKQBRjDr2YvIV+cOWL70mCZr7HLMB0i793fpuzMLbs6N3Gy+hEP
VXiI7OB1TlgNa5QcD9mG/t9f8VoGdHT1cg3uTEPR5DjF56DB32QVt6r/jPGtCCsi4jy75h61l8CC
rI2cWPIhqC9SX3KcgZXQEkiTHpPJquJU5MYHw46uQ2X6IvfmxvAApX0nSSTz2L7bw3ilhti+0H6l
9IyyAnrqH8au9xUC0SQkTF6h75ZMEtl31DiQRq1+srv0FcT8ygq931+LIOzB8RQYumE7L8taVRfx
UO30wL6LdKAtA0sqPNnxFGRkp3mf8kbNNeI7WWiadxTw1Ynz18kmJ7gGqWWN+tgNrfUWgxFZ9zEn
ALdfsEtZoHLva72+gSfkGPONTemImngjSzx0sbCoMCCVE1IqRmnm/NC9kh8H+0rm7NoG+sQa6YEa
amOC2ueg8ILPyOaV00TJkSV4F8nz247yTOBoQVmkZRYwWeTY0EmWHgVkqsDzlBOTs4pxIdJZsqhr
vPuYZziQ3SJx7O2cS1kkEChAE4JUPZfKsC3G8qlXyIgjqgofIO3Nmuy3xMEdrLXV3185MGwxuRUf
m77EQ6rNVrSJRyuLLjSwq5kn59JnRaF2Rkr7jtsl2Jd+m9ntQ17Ou8GMD5rp3GEHfuWlfrYJWvzQ
eny/Vn1eknPPLLLQgX+VITy0Vf4x95APUIC1QhU7jZWqr5UoikQwD0JVe0DfqApqDzcNsF+dWwDH
hZVvvmMrvK7AO3iES+rvEY8uIQxK/cyilPpnEoENuVTKVYHASJD7qJ48Gh7tCF6Mx8YG3xrMJZvN
UPVwOlT3PetIfYlcmrw6xeos3c7xfBMNhMgEvnY2YQ8ovDZyhtQpyv+kwP4IPpcyrXXyecp+eAg0
uMGUHGsCUY+CY0txDyX7CrnfRY1cpMN2uRIJfcnzki9QzRkWEdFWKiLeONxNdu7Qnr1+gpXnYq7A
2JNNvLD0DSYvSyoG+VblbII0Sn9QrZQUkhA9hkyspBFjxCJrnAJU8Gxbe/Qz/eDOD6zUZSozGL3S
N075JMxCGT7Rx8mkAU/mlZbaXzoX73dpp4/uKwq4z8rVL/LLhMlrNs1O+gL5uvC291+q/3iCrMwR
hq3KtSx+y+ChRxwWI6WMZEL5rbfq5+FrqcsQqsTTiPOGCpj6Si7d8E3kbJCn53vhUh36Ze78ngpC
QuZ5Iw+X00Ud7QtKfBdFfPshT5guBoJeu8xR/dm2uTRRIfQM1QonJR2DcPmJ90B2tbQ1qfSjQ9CT
+ie9j6IMNyWDDSmPOC29iMElU1d2NIkpivBRCyC+mOF4HaM+TkviCRURwPFwentG2I1nXMJIPCw2
eaVcqXV3HBu7/bqd/L6OvUW+j9m0d/Id29L68I2C3CvCq4IqOgW4py3cIX/Am/pShv7HSI4U6oMS
DnjdN8TtpCEig6RaWK5xDN3yPUh1Op84O4yuoi5EWtxAQZQO1amCUxnpKx9p7yrIETN307EEyrPN
/jXzAboL3EKSGZOQOr7F2fwjDRWCyHuckxqPqOYmU4eFVSTHCYKcN3bnaAbrdKDK4E7oueEaofnN
YM93RvQ7CnBo7I/kZlqctyKCxOcUrhbMQiQ6bLMm0lbXn3d11d7IrVfUZgXlIeNGw595cYfsaGHS
IGMuwTQ4UgI/x+Bp+JrRZVZ/b+Gb4lYWaKxyL0td1h2lUFn3mJRSP9eje2lpGTKX9G5RYsdl8CA3
RC7rA1N6nDH8XnNAI2eVjIuZIs0mPvE8wLS9UazxdqzmsxxhX7NP54Uyjj0k8/KTnO8tCL48Ndl/
GADse7fa9jrWguCFTD7okVhzsiZBGWook5zLsguNenSLY9kebAmapSfaVk3JTzUyPTLt9gbdrKbV
hwi2il/hGi4DzXwaT4Yx5ijz6XdLCe9UbhQTNS4/rQNyFFTnFIEszFbD4h1z096K5RWNIx+vVCRZ
kI9qGrAinPeExC/4MHCTZfUGuovTDlKETIWtf+qDAFIC1lbMDK8NmOda9Go46bku7NdWNS9pq1F4
Ob9IyaS3z08cvptGpc+nItDa5iom8TDL+4PGGSDTiGKsIUWDcyUyG2+nYxcr8aof/GzdjS1aiB41
Ci6UNygYtsXQvUxuej1YNGHU1GHU/a4oazw/NlY240+xm5q7kCZ/SB+kHpYn5PsODMjkSZSezEEB
7zE/rbCvWrqIW4jAHm6Aya8xq6R+SsyHsAIYU+JfVd59mr2A/dO8jVFRj7aCcUZD9kWUpS9dmdNe
z/cR9GUWj3XX9y5RcP6TDalmZFhm+uNNX7Pr82TYQALI5Q0zAxDBKeIpaQ2Q9fCoddEzZIx2Dipu
jvFqdc0vR4pQduyZuLrFBEocjriyOQEiTzfQhmUVY7IxGQ9GHb5knQOR1EHVa5YPXcridIXqVF5s
Jbi4BgtRFfkVK33kDAkc5bcCKcSLNHR8SnqFv9oReyX2g8BbxDXbaqIEGwNRxU7ug5dAry5i/Vi6
A+luGEH5uJ42HHTYnW/CBGAO0xMPYliE1gokxBMUHUnTc5yUbxRcYDF+uYMhcpgwKzIYwjjetOxy
TcX7I+RFoOpel3P5SvA0Umi72I55dmpoE81GiWB5RneF398yLadmr3ZYVn2K53ec6fNW9FZQI8eF
+M6oavFQW6yYmVI6S/2bOh+Q6LgaKQNhllAFh09jju17mInlSJ+/B73+HsW8QlZSG7yu7cUuJ0i3
SI76GAQAGznebCTg+Er+tiH3YtCK9Q+TuXxduzS1MCjGBfE524RjXexN8zgmQs6FcPip9kzUvBr7
JFvNI54YGZu8nIo7HKIBf+RIyZ4ggqJZnUienE98j9XMHWrYLUTAO431ruGFbILkGU/zTTPX15pj
XlSwxcBwTxZHKKIhFpfbvmWTtZWDxDOsj7LLsCarOw4InJCQjRaxvR6a9BDxlJk0LifIYSUD1soG
3FO0jhM/ah864XYBsneeBjUlOyWd+jTOCG78Gnm6ISCJGkMdw/fH92Eh25N31GcX0kF02zX9HfmG
03LOK+59pj4NhLb3SUcLz448NBgNMtUhXtOm1XGpMSCY3gNc1Eu7mXw8cinoTLGlBKcOBJI6MVE4
eDHk+8RAH5UdrDQhH7EYbuU+uUF1NJr+F1Tvu6SubtQywdQINKyDeNKk2FfhKdHP04efOs8MDfd4
ylwsqHZmXTx3nX2VcL+8srlgcfk0DoO1Nopwa6ioczPNW9UtW6pWMreFTLibVN4vh8INh5MOYTZG
9ko0XZt9Dl4GCbaRIEKn2lXak5nDo+Lp7v3K++Vy0BOaHa5TIDj8b47pABKIuVcLGRrywn7iSYoN
QmBFm1FXz7VqXVw8p1Lkyp2bHF0EpGE1VEsrhxkTTN1V4zPPSXAzdxtsodHwW2CgY1XdO4hFxQJQ
w/qSbmVatnkLT1+5rXOUZGM7KJg7TRwPTXaFKz9ktfxEe7nL4I6prbebkQCqTfdsW/SjU9AAlSuf
ZlRclbkLjFcjfAuLGxPJALyv5KSX1a/EcpECcc0i1G8Kqmo77RJQz3FVxupLVTMplufI0V4g98g+
yMq2VvK/CxwOF34VJf9apbWFBam4w0VeHEIxoUZPeEOZifevVpQ8eY6JeRImxanVwr92Mmik7a8g
obSojbsB1nBCb1x7g8dNLbdA7vd4S78pJmw3rdQwUs0OHYKI0J2OSjAdJL0XFfRrSQ5KCQrb66PC
VNPBKAg3Ro+xoYtZ1GggO1Ard+925nWd60ur1yJAFsTOWostU/6ief7d6KM1MizcciD2JR0VsHKS
bXtilpTMHKyZS9Tu/JYX6dalosgj77n2VBQgzjEs4Qr2lXc7dsGHTSuAmShcDBgAYcFUC0kdxjuZ
w4Qm4M1L8KLJZWgbwuOfPqwaS48UMX2dIDHiEMbphd4rG7qFktj+7eDoHC5awgtfFK+mG5zw2XuJ
aQ9Zsig0mKFSeUxPBf46vRft4wY8lG72oIrfiFVC6UaKnoNFdgyQCD1eacX4oLN5SKlWoBqSQ5M8
+o2cqYz0lcG6iylKs/q27cP3vIceNmPm4Mft84SOJqjSQ2m2u8iY9qOSH0evPoRptO4ZkeLl4XJC
mSEuC+BlYPhQlbv9ADyBkF28NKwUljujfonB1hehbh0dxXjqx/g6J+hxSv2vjxoqEBCAPsRlLath
1Bdv8u6rYfAmwn8qGo+fFh8CNw12ig/RkAgCcRWwsL5oJ2VVd/EmmkgJQdbUJzY3AcuzOVuLh29d
DfeaWlxcclD1ad51CEgtSgitJSYEXBwJSIEeNjFRRqXatez3bn2beOV+5m+MA1TOBouQCAWURYkr
4HPFcV4Xwwmw2tM0ai5+RqalKK8vtteiKGxOmcyRRc9vmuKvYIH1hOG1UXS41ybHPIqe3bYjm+RW
09J1VtVLblJvhweZPAZD/85Hk8gN/jDEjZf/SkUYMhclFnmFGlOMK5ayrFxAO2eer7AavFNcULq2
oQtVvwhkOuVfVoNPYPHU9tbGw/0gNFVIyLKvfBQWXnBt/KF5FtqRj3ToVp39KQCDzb70ZfuPL1o5
qJ/FQAOUVndYqMFlRg8yZc6tLDPmO9SmJTeAPyaiPFwzO8bYW4TcL7GKICRQ7AfFUQSrs2fMZ2y2
AmT/v4ccCj1XVa1708S6lpnOwomwiRxLTCrsdc74CO7gy4Dsq6LDi1BawZrbcVYu7UDMToIP8cBg
1LXXIfDIEpvR7bYtnjUcBMC+6x54+evWw1ygZwmxaYKmeKPQZ06KvyWbeJHhiaCo6kYsh7jF8ltk
MY6Ox7TQxuOYI3+aOVYmxkk0BPqVBgg8z4Qo0yZx24yGYSHdKLTTFQ9Rsd1LMdQPnsPQNJnXHjYS
RT/cz5p2dPBYx9Sh9+wPhPwnHs9GhiYBn66JIbFUxrDomLniI6G26nLMtA+L5Gjx2xebJXkNxKw3
Yj8YrenI6fsmv4cU4a3GnEa+KVY+x5lCah6tz8ZDi+vHe5NJp2y8cRTeO3UHaHGF6oVStsN8oFDP
IxS1pBzvxW1Py6YbHTmyXMtgJC6DzyvH+5UD1wJPoAqCE+c+q12/L7RhJ+4XQXqb5/lK3tVWGw/i
AhTjF2njJ8njFueXElqRb9Y3TdiuuYEgmA2ln3eJcVipcOBwkumuaRAxy9uYjNGN1ZSMNOON+Ht8
vax8O3zYb0CDb0hQ20bOtOfVmEIqoSFs4EEMhGJF7zFTLDmGq4LtCmMjCIwQ7/IdBgYrHY61KCvM
8qYKkydQzK+lMaDdcXV9L7FUAIj42WjrgfMCZw0FUyVS7K/EraM0zhbSd6TTXGDE14nxGOUNmNCl
AmPGCXgtt8jkQBCXFdleq1F7o5YCH1JuzBa+FnIK+RkV6RRUHvuMhvElwkJNrNy0straw3CEOy2I
OpBFSLuFDTNblhWEj6iI1g1iCqcLlrK6Y44r4YiKFaU4q8htznN7/fXscFfCbJAc5PA8s13IbU9Q
64t9rLzkythdVYC+4lWStOQ22uqrnryYqN/DPLsSb3QpTMSfSDyBVVwrK5ZSpydXGa82nvobNrKF
47Jfa8E5qhxQG+HCK3SnzR1ocayMK9v3r3Sem5xE8mnl/tO4yt2qmfREeFDORbOu1MdU4v16lGwe
somkY2wEicdW9acSeN5AGSfWqiaS7NSftvnkYJtmbxmoZECouWnT4vlI/vyT0lnPNg9J9jWNpE/T
Q34VAbyVWfo4B+ZZFjj6rH3Ex0uHelMQVK5G9r3i8lSC4Owk9jmwmhUBd0+DS9JAjyxOP9rRs90M
902iLDq9eQVjYAe9CrNaJmIRB4cLI14QA1l+Q5bcOba7rQnBpjfBGc1nEVomcYxR/MDHOnm+85km
4UYeJ0bVe7EecvTuIRwyANpBgsc2PrWgvDGxGWkrE/uWKkEjLb5XmLaEMNAB3cD14LQaT2OncDcs
Agz1a4/Ji56UwrrqGaaxtDn2Qic7QaN/KJtPWImvta/Hu6yJD3JLWo1FZNXuYweLoB6gPfs9vBlg
2ZCOcwhrZrXtAA4U4VDaeQHeYFq5SfqWb9ukuwnZoacTDqTk7NZdf61rzVexHMWVD7Y33uRDue89
WuM2upYKLe6jTRS529g3UzJWwkOPJ2PHAJapPMw1fJpNUPURKyVCu6DSSb4BfFeatJi1ORvJR0sE
H7MtLBeMrW0HNy6eZ4bj/R5Gdae0zg3PZowhBBvJ2vD1szHAqm0ZwHBOJydNV16GIiG/RsNnnpw1
OOvkydTWzujNW7zlrrsuwEEpj970nIiw0TNPKvdpKJWL1eukg3dI/o1zryf70Z1e8kQ7zGO2sTHZ
jDGPkr9ruN2hEmm6YJOkh+hjcV0UesgUPN4PE+78XcQr3NKAVHmzM5x+Z2F1JYdVZ5IdZcZ6yBGs
QLNHONXmkAiGZicaQQIE2ImcExNhyFZ4po1dvC6isFmws7HhXuYiwgnIxWal+ZTTzVAa8fjfF0iy
44CTtVLUdZ3gcMD+UMfpRYmhtWFxauXhftaGYj13HarMCiI/hzro6oP43tt99ZDV7bOOudIErRpG
wz179RuJWge7RsUUBXApTLIHogQ/A+qpAu9mpyGCBfWreNPKT8rwsMYoE39wpvWk3vizvatmEzVU
A5+F+IWFz1ZQJsFJD6ubnCpfxU9vbB18Tlw0xypBM3mfnsIqfBmHZCdVaIA1c4vZkqEwjo6HXcou
rHIXGMGco0CQpJo4RmWEMhG37WMYeL/mOr+a+/Bk2cNuMJKNZDnOLkrRzOCSIoENHHcRBMYK3SqA
vfQZZGLM6C8TE1uB8YHYP+T7CnpnrtRgF5jb1i7KaOqwwm4CGN68y0xNzuLiGLNrtYR8LsWLvkLk
qw/+FZyONdjdJWoItggT2iujDs6FNTdL4cOaKlWtoVegoBPUQNhT9PQrdWZuWiKkofbrSm1tcbj7
CH0q0lxDY/S3bamVl8gJohXWv4jwI23jYutLI3TrRsN95Q7o24wVCXiQnvFWTtPiKeTpTBQnnDZY
pRDgEWO5YczB2cdOGDkvpkoYNN+7abyzyEMBdIGGBg88x0I+w+2f0TuVFNkOk5ryWQnylgRQUKkb
+ZPexfvXw1fbmxl/qpJFl+g+njxRsIHIci4SdJFZnSLYS5G1I23bSTx0agdHs+rfxNE6oE7A5Z4D
0N9CO8BaMryxc9TjXCSPjSUhQthF+Z5KoEq6Cgk/athQJLjHKl1GPySLKcP4yaTwubHaraUFNzVN
zRyIf3AKB3rEx70w4g/dc9+SmRgEHglSIXcmQgYF80KNZvbXbnrQLIdWTdKrzeEZKCFHf9A/TnaI
bkzDcqIEnE/s+MU2i4salgskresSHsOEVYqXGO92k95hl837EKsh0AlVmAaDkMyBcqviJ7NUG0Ge
lCrZaNXHCKXe04XrxBEhWWVeBjRjs4sGVn1Apn22vA4b1X7+pXvanarFOOIqx6KcH3UOGCJAzl7u
EfwET9jHhqEkglC3+xvDwSk9YQ0zEA/prOIPFwsE5iqWsyhzaydFg+Za6lJXtQPWWq8wpRkRGB3Q
W78DUDtg9bKz6/FkEZtSs/7HRrmJU05WP/w1kBHKWwkgAd7ClBFvnUQ5OJxdSvGGBR7g9mCzszJe
Dzx9HQzoWGqoWV40EmUxWbe22rxOGIR53Gems6eyJNzIzCr2i+l6TIhxSvg4fdnvuDd4CkDajCP9
nE7taahopZH1vURlreN2WFzQyZ7MxsDAsb+kdjEuvNJA5DIs20zrgLFG1N+hcdAcRrgdcaMLzWX+
69ot6uiAZpsb5BMGHYbBMacpnMRhlMJoovWCJ7PVVAcxlhhJBXul0RAmaHWwUoLgaATtPidDyUEn
tDYMEw6h1XRMPvRPE4/1babm56KJ8S5zKCZNL9m3wnMQlyrFgRqRQxEysDKa++dhmD4UvcMOi/I7
Y8EPPqMvxanuoDyTMJshR2xnxG32FBIga+cnut+Pupww18o/06l7HhmEJ+yMvU/glK62C4fyKmDd
GJJvwFlgY2cum62uwcIXjFDttOcxeJJ7n7vqi1JD5iMApymwhBuo4eS900rMcSTGuDL844znvUG8
QIkXfh7i/iHBwHblvbroUJbuEFxkoeF5MrERw5OtJ96A3K1oBfhVDRz7ivAa1u2truLfWIcHFy2r
CrXe8NRns1YfC5OBWKrhJhik+SK1q61nAjLxnT7dwfdh9X5K3QqJ8VKn8FRrzwQaN4ZbXzeXFsT9
BZaY2yqJD43mLsW3cKpAYML9wN3J0Yhodv2MHpdQpG7lgCXgbbzImMpEWXggSmmHdemdrLIenyVT
sgeS5Cap1WBVK96bNrF/eu65oHKX1SupaIPu3Vmh8VzHBOkWnf4gcdK92m5tDjzeo23TEydstl9b
ZTcaV4RvHrpRueG4WDdKcC1/YomBLMnX77UCP4RUN5/8yD1jmJBg24dHCSOBTeq015mr3PWOsm1M
ZRXn2rXtoqixu61SJ8fU6DZFD1AG1PRZ4Jjq9PRziv7LHtWHYHQuY+XOwPlM+MBz6TLrjTNQhaRV
fxv1wTu0HBp4UoYb1qeOj5RDqmzRpFt1GsplLc53ZRt9xDglW3wF3MXgnvUV7N+x2+hW84qz3kAj
7SqLulYnoBZGLET/SKCV53jrDI0ztUFwSuFv6VrFho1+jyrGfyXul7lac49VFsOYsHyUz1T2ES/Y
lC7c2gZjLUBLs5JULZuXO2/9G9/Gc7AHnyH0Fa3hbxj0jM7mcdoFan/CajhY6gUeLMboQujJ9fvZ
Gu6sgDUGzdaMnptKffBJQ+vG8rpiTLbPggAxKZCXihUTIjvS0KCDZbhoGBnwFUYnRgrzZICoS8s0
8at5V99JECe9iHa8A6iwa2YnvWY/Ni1SpF4LoOMjX5kk2aoiqIS0qWOX9Fs4cFggGDRVYug2GcWx
sjDX4rZOQQjpJOqfwqA9TL19J78pljBiHH3vI843tGrlDtbHJfAYWCK526G7fyRTJ1hok/0L6XqH
WtW71kpawz57T8h4AVfw1aWByK5KpIHR4tsiNz/6ZMAkHGpQ74ExjuXvOmTy5ZUjdiMee/DAg1f1
+h7GQrDwggA2GvZ+BgubLevgOc5dOE2fuCO9pyNuJU5a70tql6Evf5G8dYxqTAuKaEYo1R0mUovB
QwPKtsrEyXEaDkGQvURzfmy5ltG6y1BB1Wr60Ds4wvfyFpbUWSSpQbK2cLo1iK2IDfvFtNwX3zEO
jZ80MDKrDC/kr/tC7T4xkPYTE9mnC1NlVoNbP6I/j8OTZ9a//BKpMTQxBMlMTpxaWUPh92iDAaKG
EfGjOJ1rpkFsidfdjq3OhJwKMrZhA5hF9zAVsM+szPg1uQB35GFLAdUqKJNllZd1K3Tw/OQVzZvf
t7/VHpQY9aq6qHvnrk+YHAfDtjbYhww9fPbHfF979kCL0B06y3GXEdKRheXp77oCEq/bYbOeM3cP
mfVZctiJgTvUUXJPSuR95evHdISxKvCV0TqbkFkO09iQRq3c9jimhnasbzICemI6CIwMI+RkhLn5
wshDFxtQQ81D8AsTR15zQp/6+qz31n2il3utN6D5+dUb7P5EMpTh82CCGNQgTdyGIsleoyy6NcvC
X3sWcVLw3PdE+cBfIDbIqNk1BE11qhC9GzdzQB8Q6M1zwca3UMbwsQj6BzWbb2pVWeuZf/mvRC3b
ehpsf2v2aJmsEExWx7QbWyUilubnaG5uI6I7pyzH1GHYGQgge7rBwLBp+sq1zAsqYzqx9+Em87cc
Y9Uj1/UfIqrdb0HJesdi0Swz2SlOds6Myd7qpoGY0b3yS3ixVAhOOR5yqs9UJ1tCMQZULdjyAkng
cF6uZHOim/ulRFq8rDsYZ4Q6LiJIY5j8JaseJeZicHpMStzghQY0ZfWNBy/PDQZyr1ZqPUvaODIn
lkU1sFdFEXFRJENpI5put7AhQ1q9t1QsKFXzyMYGHBOTeoCeLGa8OD/nGkp8wz/MFfHicYyJeuj+
wjo5PVa5jqlFnvAA4tsQozjDJUYzjnZD0TNJzXa2Xz6pk/WZltJtwj5jN8v3GhBTnniAQ23w7LXl
U5XnN33fALfvbGt+rQskqBKXbui4CVM18y8ug4liRXzpOepJrq/ddzPkP8pL4wfRlVk3p7QAhLSn
nVuBvM9qt+ot69kYMPE19fbFsZQXmmf8jSfmkXkU39XWcE33xApJgwdJEs1SBsxW3d17Kna+VnmE
jwWtJPJ+J0W/ZlaxCaj/Ju1VUfK/RPX+EDZsf1sdSemMJkM0ZWsBv6JYnlYhPkjYXBoP//kf/+P/
/K/38X8GH8XlXwvtP8AaLhBD2+Z//+dPF/iWox3ozMDdkgvYRU8D6ysIyOborbBT+2+R1vJZ/2mF
f7sEPUM0q8qY7LSoFVyt/eWQ0jHX9tIUybORvqk1BAYnKZedGd1BWju1llvsWdBvakIvpeTnsFcT
TLCUT8uc4TRECjkGvP6elb/P8KowIX3rCo+OyasxW3EprppDbtVPoVZch1YKKq9Vj2rHEZKk7XWu
gjTSZpWLrLUeomwiXHnmtMyWSgeM0jruKk6rVTv0D3PQPAVWeDEyxh+55cEOtIobpzEQZWIBb7pk
CRPy4OCi0AIfI3KaBuvFHN1XN2XqVZePIYitkwyHXg/ui4KIX+fOn+PrmrSNpWsb92Fm78sUboeC
WFPWHF0Ek6pwQj1OzuefH7P5U6z0t9zyAeGSRYZptGNyoq4z33jyjeFlNttzzJugpsDNaVYQUeag
VomZkS7iqrA4+1zYC0AyLQHQlTECvVfRlVIYiDWxlHXbU50OH0Zno4NFOVY5Aw8XX7+g6QI48wV+
J/BTF47TPpq19+BE1l3nZDdK173r5PrM+MdpAypM2/Y+0ck86pnRUjg2pwRAAZfODwY6pOs0t7nm
/q7pLckQ4e3/8035IQTb/nZP6ApJXxgyhRFevMjVLIZ7UdFGY66Ox/JVTqju0u297Z+v9sMTsL9F
u9eZVdcFTP2t7aQkaNSrwQLKCqfu6LXVX7aLn67xPdR9tHOvdvhGkurQwxyVKQ9+wUgNgr+8ztoP
O4b77XuYNprLGMhq12r9Q2S7dw1Gy473JCDgND3DhNDra0LjkjwEmsFnivm4Vl9jef7n+6jLl/mn
/eTbl8wNXx0sVU12ftmcGastXWP6PXpQu1Rfx4eZN79ol7HR4dNbpJjN+1Iw8HLZ9NBFT+s4kApr
jtl9ks7Q3H2I1JC6V6Pr/CXDXfthZTly2L+/onkJ2Hq1/7IY2GYT5OZtyQRXtAupVW7jCL2WKIYY
gRUYFSDBgWHot91hTsqDg0Gu0Fhb8FXh7OOfshCD+T/fNE0223+4aY580n/7REnmj6aG/8V2CoYr
U1K5IAVKaTNp3dk1mPPAbEAEBA2fmRj/IkKhP19b/2HFOM7/f+25H7shUQZnG2E652HaQawZk15Y
yE5g3gvBlygm0ATI7aIM46aQVyC3Bi52geZB5AxyI2uk5nwyx7ttLHBfpDSigCP788+f88enJm/V
v90jYu0xL/daZ+vXtzrSG7P/paN5HKejBu+ST0xRBXD9RUsuDKoSkJBCxBU+EmWDzS39y8b049OS
O/lvn6Rq2oAYVCJuDXzhFzIAi/IEzXoKxINnDwCOTJvLPLj0DCgys9xH3qFQ2tOf78QPNanzreoo
tGooDC1StpDtVoOnYEDEgJnkbJ4Ox2eE4ylt8Z+v9eN3/VYexKVHvgxs4q0KVYJ/O1g99Whz1dif
ceZv6t4+sSLpGhkJps5GRLJ/vvIPm6XzbfsvE2g+dpSQI0w4gHBHQ0SaKklkNTEdf76ErPB/euu+
7ZUKgbRNFrEf1yqZngTEqll73eM+Igl6vJB/Od1/esG+7Yga4SxaXZUKWQTNBqn50Fi3Q2L+5bf/
8CXsb5tZOc7qYFct94nMAyYa9I3lTC+qAprUk33lWv5fzpYf1p39bZOK8tKq4YsrzGfjs0N2zNAm
h0DvP7Nw2pmNDwnQ9g4DM/k/P56frvdtY4L9muN1JEcyVKHInTYJ1qAxyM+kM5qUBJlpCJ86hj//
vSVnf9thQlJ6wsDlghVLrAtwyJLZzki/kyDR+ctFflgN9rfNw9AVIrxmVgODGNrDMd5kuGVkYtH7
59v2w4tjfVsQue3XdiDbA66tUN2qbYerX2lN20JLX/98iR96BuvbSnAUghtmm02hBUtgrimiQc/6
y2H40y//9tiTdIixDvD9rYRu2My224wd9b/3wb894S78v5yd127k2nZFf8U477zmZibg64fKQTlL
L4S6W82cw97k13tQ51y7u3wkGUYDBUhqlVgMO6w155iTqNvaxXPS6EevIUu3z23ti/v1gytrn1xZ
mmya4ZCxuPVC9FukEYHW2RkExXx+7B9d15NhX6vMPm1GzksBgoLcF2duuo0X9kRrQWj4xj//M/Np
/ptB0T4Z8N1WeswuU7AdG7gdnfMUlHJPZf1c0W/D3PLVmsf4YBVmnwzwQTGSHBLTJpS5PAiJnpsY
DCt0a0Qvw5MRZg+6yLZuIl7KWL+es9VmtYpyAu/dVh7PMSHTBOtXgPMSZM1mKtwUcQkPGZsTPUS5
lHaH8Ro0aenXd5BHvledfza0wxd300cX/GT+QCYeGWEigm3r4AVMdXA10Xjt2P3l55fCmN/o767F
ycyByTnTemvkWmioVHNxP9tmpayjVTaZAREJ5tscnuARLCIjhOtlic0OSehPwF5LVbkHHUJ1Ihq0
Fr67SCb8WHOeoKnYVJkURz4/zA/uGOtkwMmqTBtrjda0nWM6QqlDhUdWm66o36QHPyD33S9moA+G
Butk3Kl107OibAi2saApaEbJtyG2/n9PrzV/ul8WdSh4mskE0ImRJTkbKufGiDTEzckXy9cP7vb3
nf8vb+8hAMa+TcgW5DJIDzqrtSpbB0RjMOHcp0wBo24+fH5BPrgvrZOBKHAyW297LkhdQh9u2mUr
4+vcll+sOIwPJmbrZCSKRURTQzr+FjwUNm0DB2o/utiVJ7mcU6Z6HItunFNiJn6BffyDl6mbZkYO
VIZ23gH7zmePYNvksMyyrl0Wuf00W6VLuO+e4Z6bmp9vbHT/atbBydSELzC73eYULzlcaF77xRP2
0Q11MthFuj6UIM387eSHm4AIt5Jgof/fRTgZ3oqe4FV71PytA7Q8LPu9OxdfUyKcvpgnP3rsTkYf
p3ca2msh4yeNU1Q1I4IQmraEcsTLjFo+HNGfn3+Uj7Ze1sk4NCZjHFWKC255xbOVjpdF2uI2i85A
TsqlK7LHOG7NjfuegYtxAVJ4TGe+vZqTtBJkOXniAr+LorVNUkDXmbefH9gHp8A8GXm6EHxQVHOO
R0VrGLX4THN1yC+dfYdzyOznf+aDu8Q8GXZCt7PtLHf9LUPCizDFlU8gz+dv/cGkbp6MOqq2tJLg
LhY7U3vtxslFrbtPyRD9wGD7xdX7YDQw5z/9y8iTanouIUuQLeTlDzIVtGcBE7UK2d3nn+F9oP+b
aco8GW9ELMoqVjxFRgTw0XT3ksw/S8z8LVisM0SNnrGHoGlS3jppMON7tf44afWlq9MPH7ud3mg/
C8gkSZWWZMaMzcKlHqs1znUV9pcApzERs2KDTsXuBmsx5SRS73CK4sSNJbaArMD+MRlHu6Uj5qQ5
6S3pa4nJPU+JBSZILo2N9dSG2yFLYgYoe/a3aqwWyAOoWDXQ3ycbdaYBzulXn5+XD4ZJ82SYlKPV
BH1sMgIwbpm1ui0wz4M8qi6N3L0emZq1QaB1D14+/3sfXeiTwSxQSdiz5ve3c6CKbliXSNYfO1cL
vxhwPrpXT0Y0nHiVgMMJjh9ddYVntLb9t0p092HdffGkfVRuME8GNRfIgxEakUvKbrevCvdytvYa
+OlKYkFmW/fsPqcHQc0nu5uXdyNeVc1qv1hjf3QKTwY6PWwVlhDh4jTEJQMjMSnN/ZSJLyqPH7z9
+4T6y6PYq7AhK2V0t4mXfe9gjMwcuBmy//kN8NHZe19q//L+ne+Dna0M/P6RcQEzzicclidmNrTM
IVwKBQm+0hnewyOXCNBwVXb0IxIiaHt/cQzz3fA3g4FxMqLFjedWMHQwvCVQdgqq+CjM9eeZo9cq
yAWSdJo2qsBBDAInvHdpDPksEjL2nx/ABwst42S4y1CFKa2mUTtHWbUOJmLD8ncFWkDHsBUTsEWO
k6u+WpJ+8JC/V1V/OeXolZqmS5Szbdl0zAhYysdz9oU77SM8Vs2NEtXT55/sg2nIOBlP0t6IrJ4k
FmRlT4BVaI1bq8/f+aOivXEydBhVgQK3YlaLknSHzOwwM04JMSpwKyLwFYwpaVZcKtQPGR3feCST
qqncxxkAmnNqM/j4htu6ezbYYlH0PRedAHigW8YX9/ZHj87J4NO7kWG1VmxvCaTHCaH/TIhXCf3p
izXtR+f2ZNwheb3NtFLY0BO5bLUKbjUfb/7np/fD5/JkWEFrxnSOtWzbAHoeI3GYPwTazh1qNDCo
xApFaDMTZe59tNWjJHWAHvLKAtvwxWP5wUpJnKyUpsgoddAx9tbpmwzPgrWquHQVWW0TBvLEVF9s
cz64TO8ryF8ehyK1tbyrDHsbD4TdlkXPzYCZvXW7Lz7IBxdKnAwvBjqqhLotMDVIUj6LhDlA8/PL
9NGxn4wcRWNYnYAOtYXGdD5H2ZkJiXBJmqsv7oOPLsL8h385OXGZoJZtNXc79eE3bG9wI4jTIF0x
5OpHSrv6/HOI+YD/ZggW87n75e9UkzYlKV75rSWcdGc3yCboIV1YOSBkRKd02BBAmkSlBQFJOJEN
9kFX7csQSriDVNlnBpGox3N/AlT++TF9dNlOBhhPVokX2h2HpKePfkW7Oh+mL+65j977ZGgAtjcE
hIt7W52cN0DMrxVO688P+6MzeTIs+B0q3rgMSG9gxVh3DSoHo7wbTP8m8rPbz//GR7fdyeCQaXnY
+wXdyAJrWp4BcZz3z2bpfLGm+uD0vEubfrkbcjd1R91hTeNRLzE8UmDQTf15Wf/9N4FK+y5Y+V5W
Y0NxrTv58j/v5qiv/D/m3/nv//P7b/zn9q28eM3f2tP/9Nvv8L5//d3Va/f62xfroou78bp/a8ab
t7bPun9JaOb/+X/94b+9vb/L3Vi9/fOP77Dh0ZXdvIVxWfzx14/2P2gD+9yi/y3Rmd//rx/OH+Cf
f1yVTdeHr9n/+pW317b75x+a8w/hGY7nO46DykS35raMfHv/kSn+YbgCkJ1vmwZyLEaHgneL/vmH
ZfxDWLYz/8TBhoCp6Y9/a8t+/pGp/wPsvW/wE9syfMfz/vjXZ7/685H/83L8vZzofZT8n5HBdkzB
4el4Hn3f9B2hn9xzCOazydITpDl+Eu/76odC8iiJIbhsjc5ZZ5Z/50Wttnb7Fn1tWV0HZW/v+zxF
WFiR+eX7B+EQwuG1CvuPO65+OZd/He+vcqf3CtVvx2cJz9N1n/AOl6N8n0h/uWdlFcYwEAhA0BQF
g7BP6D3rs4Ll2PXIrDEIeVDXCD9usAwQuZ1cN6Gw1rYWX1dVZxzcKdo7pKuQ2qqWjUhxAdQ9zkm/
v0tx8pEjldeXNtHzoYqOU5tf1l4BAttvXimZYedLQqyZ+EdIKh7hd5a5tdKLmpZ8Hb/qo1AXhZmF
Dxgzr2nSs3eMUsJ4TfEaOrW193HWXA3SNC+awsVGL2/MWTT8xSmaR8zfT5GHEFVwiwnXtsT74P/L
KaqdsXRBLY9IKYTARZt6qO14yZzOO9Ih7ve2ZGHttI1YEsKcPepOCBvdkJhQ0dAt2bJ7R4ik2zAU
6hiNQluJNAuPqh9wAsbadaU0rDQIlll4Btf0fC6nXmZ3pSNQvmrWFlsFiKyqCs4jXKnk2iXkLfjR
eIaQbOUZ0dbNG+9RchTL3jHdY5JJ93EaKNr3UXwYERuuQtPUMVKY1c1oE6H2+Rl612b+doYckyWw
p5tEkDqud3oToeBOHdElkpqh/Gb5kYTYFqnzwIJqFoYctq4Wg1D2LZ3lZ2ssHlqBG0EjnCKKvfqg
a0F0/f6tCck9HrHe3L5/7/2FUFAskUMZrggl3GaaGT8EbR9hNUQG7gVp8qC1pbPR/BjuAH5Ca4BJ
9f7iDuO+0obhQuZqvOnLwTnUBpEu7z+Mmmy8Md2oZ+Ed+lsi3NFetVd5OBEY1QTaiuQnZ/X+5fuL
2yQuHAAvPA71qF2Ano6XgWM6r45vX6WjF90bVjVsaXSvmswBved78bM3ps8ikMBZRF9ekS+0w0i/
CS3ASmvV+O3KNByfP1Kt86ko77MSAzKON2MPGcjZi4yc7Umf8uNk0mOBZVZtdLe/cQpKDg26v4fQ
gZ1vh+U1E1lIFm+5rkRBz9uqfnx+id3f52XGMcszfN03UQ4aNskdJ6vBGsh3jrVHkj21gALf79Os
1QmLl/ImyUwseB0Gv54y0BDUXUljHFlxrXfEN/VU9q1eJkffhNQ/2BeVsjBk9U2yDlIVnoO9uxwN
Kz13OiwxUW68ZIkytu/f6uIUmNKgIuSSSr82eorZmaWhmqx9/VrNL7mNz0pIvdlNPlIhG1bVtY9m
EPWd83PM2iu7GCrQVvqZJBrhWCksAO8vtqj++hL17bqohHUM4pTk38k2L0j7Qp3bNbs0qsrz1PVK
UrugCKSh6W86FJdEsqcvqIbhT+Yp/gfTFjulV+qMAi6Qs7jdI6JVZ+/fiqNQnVV9nBwiOMemTPuj
Vozdsavq4ugFS5yH43JMQ+uicoPmLCjbr4b5kwYCl88xUAHPz6Zh4xY4bbhrqd9mjNCk2EG8Wxml
kV1EkXvFaYHP1BNJGeplRxqOl9xLs7OBo9TZXY5WDVpuuw5sGn4Nvt7bTHaHouu8G8Jj4VHQFc0K
MzmrzCq9aFPQDt5FNgz1QzXSo0uRIs9ZaR5I5Snf1oUnzytLJtvP70379/XW/OH4ZzkGn42xxz0V
B3t+7MR6QFdj8OxhCbb+Osyt9A6RoVpM7VNYuPZziG21jRLccqV7+PPFBCOge+FFatjZQVlNdRyK
hBqXmqIl09q17Q0QpuYXI829MzOzSvKp/Zu4A720GjLjZRh98rIT1zqjP1McRjjLcaPaNVGr9d5p
TfEUTZdV76NxcEBpsRGwjzqggpl5/RBmaniKRu8bRAoL5fS+a8xdx04O1zx16WVdraOk1Q+Rttfo
LB7SzIeANOpTgD21/teLW3+lTxYnisb5fLqGY7u2Z+mexz1zUoVXmjDGhlgWjBrryLH6Q5JL3BJS
RsMht2l6LbRxmC19ziIpbPsmm188cdcapn6dDG540Xv1ruedj//zAueFsONg2NSdEywdFjX32PC3
cLnEo10D5fRyOe4LskJjPbIPY1YOW56sAzUrJnwSK+wyucIQO93kInJXmhlgKVGTey6s6qy0DOu6
AbWFRt9Ty8y0Hn3B8K358NqCpNbPavPH6LgOst9R4QKZ+Rnzi22gaOtbv6LE6qHu9YoLIcaQVLHm
Gup1fex7wnV1EQA4dVxc1xowwFLlD0ZEEoZonatERt2l4/aHuBb28f1lmgL7mGnRi61oBpB1Txhm
amoknZgpdhR89VlwRaJDfN3A1BtFp5/T9lh47UiRWquNK3d+qYmdpWRppuCCJ8DbQ2Ff5hGltoRd
3TX9NJ3gNC2/sBpt2Adh4iw7Kg6vncgu7Qg0L3kd2RktD4mZsMhWbVaULzJWT32lqJVhqTmPYMkt
p8AqXtBd3+UGFJ4WuTVkEV7KaWSbVxuHvJkKeKSufaT8b5/LRPvu6WXx/fOH+L1G/9sawsUL7jM4
GSaNR0OfH/JfVlnuBGhu7EmAi5qVsofqhm0rgbhVAIqYC35u4/Y4Zn6iwNqjgY9yoCkT8SYD5o+j
qbJ2l3fFz8bOSYqKSr/bwRV9DAqfcb+JfqSxr20jzQJ6cl2mob9KAYJu2kpoNxYOzF3Xkt4aj/7Z
+0sO+HzO1sJpETmgHuiKNpIMnc8/Mnf/PGv++qFdFt6svBi9bNvwmWN//9C1T2nas4i00ueJYCzv
3l/m1KEEGcaNNJDGhcp7bjObHm+HL7wBTLAnwjjCmJvGD7bUizMt8InoHlT84BWxc5CDC9Vy/qlD
SOQ+s1yQi9KMHlQQYS7vl/YUg9yrRHbvJRGaZYJbgzokPSPrbjRTByfYlerw/mVb58ayiyKydgbC
ZJVlWueKLMjV2HlXsGtInCpaC0Y5LJGgU2BWCZPBQ7evpvohGZo7YEOIZuL6RwKYjPVC/UJK6b6N
4h8e0gVAXeQgpv5LYM8JehN0qO55NP2nlhXtsn/rNO9nMYAiolsFoMlpF1E6viiTxZZZksdZzgF9
E5TrIiRVTuJa0s2SfLYwhe6QtcvJsehghcYyznqSqLKGRYn0Lr29E0wvkLsllLKYOAdtTRLIFQ2z
5wR4Reqmr15tbrFMEwJjo80va7oUeHxmGGkuNoP0LhrIdFs70F7B/YE1nhwQG1F8ruWzb8ANkYx0
qHXL9FbY1aYffKZYmyT6OHlqtDvHqW+H0bX2iYVZrCkgXzY5JiVHPmpwZ6AJQOioMa8LRdCXJ4i+
gKK8AJBzn1hav5TOJm7llli8W4fqXKLdRz5W8Kig0jRW16nbVWsVDltdYKxkpYpe0ChhW0ji9oCP
I4Sr5+ZksG2M4rE2cXRj/p6WZgYxTbfrcUfwcrbT/Ra7HWvPJV6+Gun4tiY1QqQaCWkRTjettnd+
ggxy6H08lVX4XYd/obneD5LC9/EISMyII2sjujzYYw/0rXZjZRqxA0PYLDK7h5BUXrLnYXQCFOYm
3n1hqHXuw7mxILN60PKgIg9ceZyFAocFOQJwcoxeR+41mAsy0rf2oJ1ZQRhhc+ngiZQVqnY9YT+9
FJmL/1PhWwpcUHqVCs9ILTvyyQgKs7JyERhBvKh78vAg9W2zUb/UK/ETRoJ+xKRCpmaUNmQ9FjdN
r98hQu6HoVl4XkV/gyJ8wSZZDYBiK/tAjQryPEhlrxpHbJvkV1e1BMniw4MZDXFhpNPDRD923Vp2
v0x7vs+ECL+LUY9Q45lPmGRri83ublA2eR3DUouLB7/zXvPSl6t4F8BJcXDYwufA8qxUQ9yIDvum
CY7StqJLRdlgbFhgyNmgXzvAd6JZ9E8n/UpMt7VdfGtD8D4RKOWJIaSNyQwKfWs3gkLsISFYoNkr
JPq9kcBD7g2wPATMTTWglCR9QGf9qlmSuSh8zEqCTCMdevOwSO/gl8OJ6mqfgD/3slPxpRLeeOge
e3I90UbNiBBn6+ejBlFsAIzIRGW+JKr/HrnPQiNYhb5ytQxrcRjUW9pn5XPOgUsVBgta9u51jj6/
0S8JQvaISwjIqKt5mEe7vDFS/9VJJ7FrZO2vqGMkc5QBEm3NC1eZZw0bN9bE+aCrn0j5SvzTxXhv
xwk8UTzLjc9EaPbtTGPUjYPeYEQSZvqjSiPrIIvGwhFaz74IWGlyrK/9UhYrpx12sZV8a2VWbBNC
o8wxAo9S9OtppMesQrDBRFG/ECVY75IKVFIFaPsQHCT1TJhAapfXPGmFB7KEairkhZrIjDrcoMB+
84jczMx6M0wYxIIi17e2czN6QbMBxQETZMS1R7YqUqxFU0vjUBXBbXmdA9lYhtYE1z0PXnqr3M+i
0WUpaQmx+Htg6UHytBTauXLtnTOAY2Hej32EXTCJrUPg1U9YVTGLheMFF/xnknFcbRWDCzQ0/Nf1
suy0nghlmGSOXS9A/W6rsRjOcREyphsVF8Hvd1jzusVAR7eGp+Fk24EAFbzavE3uBk8h2Xp7Ums3
eYXvuIp0yO06EsK47u7bIHF2uGFr3sxZ6Wb11scked3EI9r3yA5hHEGdDxvwHKKGiCYCQroqYOZW
MD52Vcsy35AEMAWwnWhE1mu34ckVGvqcgQTgTSuDH8IkedOLs6c8DdbZGMI8iKecZBVA5cW9ptU3
jQEEIUwviPa6jme2lnlXEL64Cqr41u2sM2njKyd0e4+XtN1Cbnnr2ibG94tlXHNUeBm4Kl0gHIS4
6vQs5wDU+d5tDzN45xmIKaEfxDeFC4MeJe+WYGYK3did/SSFXTzO6izENI2/MTJSf3tT3Ggeyz3Y
0CsFVlavhXdZW3fCqotVMmj5avIz0FW6INByZWlpel61db/MUoEltNgVeQkLKor1LULoVRz/MLyp
3uNo6yGrx3DA6vqs7AMH7lGpr/0mKTc8ClU9fMdUDdJrACFbKf1bVHnNZReEa7pB/R2T7UM9KHaN
g2ueN7F2DhgtQwQfXA8GzlariGFWJ+lbFUXDxkcfITN0ca5lvyPz8PKN6t5jy7XJzfK72YdEJyTF
vSmN68C8Ra8NLqZsH2yzTtbSc1eV3U7nvaGtudTBOtKKHnBWsZR10KzqLFyZdgE11OrNZeQDJXIh
9Gosi4+tVkH6UD4rEv+bXpP/k+TjIkgL5oey/Y4F8Ix4cHJEGw9YrxrcdRhT3ajinMCJKMBTwkWZ
EojackiBEUfK3mFb0NC2DPlIgOeYLg2ifndOB62pt2S0t5U41+3gZlLFHfxnxBtYwB30hrWExZ2G
zWVJPPJyjJNvyeRcNYnm7ny4net8Dg+Ab3v023oi4Oo1y2cLejJ7+pVxROA8/fkixp6picmvyt3s
zHGb6SoyU3agfX5WV7dUIYtjmA75scggR7KvgFCsvJ/gSWANwAbHzr9xG5C+XeTqMAXB7xQakD0m
rXZVrUbGPKBsUC6CVwMQMUtMdvTFQLJrbw5P0Pue3MxsNh6djl0cqPu+ky+BlcwVtXw/4JVdmXA2
oDrbBKUlab2JM1xCHaGqKDwJoyTqQXlPbUUNKTcPjZs5RypIrB9+xBTJFqbdTWQfEsTrQ+1iVVHp
h4ZEesA/105ZJOvB9+iTzxMf8QCGG3frpiM+iUMGYCPdRZtM3ygFOSvLYsxsRheYShoQCYo4Ypmm
AWBpL4YNH4BBf8JE72KmEHMsKfEGjiXXjmaA59IgDQWVvKoSG2IdApy2h19PtvQSoeRzOLYXNVWp
JprkZqjycx3Q0tiELxEYnkQGlwkYRddgPST5D5hgk+Vou0dfj/YRvdm07eH+OzuttagOl3dySu/A
d6mVS7KQP8ploGS4zHpvLXH5GgDRVxEoMNcwspUUrrFwq2GdxvVcgT8rpq5apl1BQkR4MPxk2gli
YQLlnUWsu0jS7J+U7jX7cTp0/YxPZkeTtWS4R/Bf7QxXLxhljGgwZOplZZkEWNXwNWzEot7AIdEi
WU+TjwdPW2sBEeBWk8itIP87sTKYjGTDEATVEc5asdV3DR7JbirWzk8v534AfmxZx0Ql8TGaX8Ic
cjnwhf3YGstclmRg6QQlBRW8UZZPFU7FNRXwjJ5BtYjuDNVIePiDtp4UFsbG1JJlURgbH+jwYpiC
eKnPpnw/wwhNTB/OZn61DQZAl559yfaVVWrB4mjsrgjLGRdDSKyfN7gbLU3EOpnqxxiSv8z8Hfj/
qzxHtpb05gh71Y+3sJwA/OcTKh7jcarXYBuanT1El8A8to4n2603+zxDnVJBnwyE99lElM+KETed
s7FFz4hcv0BjID8O6hz3dh7CK7P6pSpJhkYaI1Ludg0uITWd6HtUmTcZ2RIL2QG5B/fwyt6UASeu
1cqAJL82QuEcdELlJjB0m4mAJWax5ocZlelKcHSL9Ng5gzwjBOBiAmC6TNKYvEFVG+TDsxooGrhE
TA3sgmAbDTpYH2ZgDpJlfNktTJ7jhSXyeimjSKzSSV3DvpgO5tReQsWX+1KP10GC7BCrE+tCOyai
dnrNBY44Efbnte2uIZkQTtkAyHRalzG/Zm9DNsDB0WkZC916Hsd+lQ8+xDvneugnslqTmRVWNdYq
72MNG/vQnfVWth+H9r6KsrU2xhPQ0xpVMs0V14r7VZvqL0KT2UFrcnPhxfULxJmY+qWMSQzy20Xu
W5fB+OyW6WVSwznRpgjeLvsCR0yvma7D2DKMzRROZ7EB5iRLmIoMyGYS1GET1iOwwElignXIRsnd
aZ2H52bc/IgR16rc8Qn4jcCQKRgidRItabrED7m+Y11/mdpmeBV26h5FJrWuIl83Bb8FkjFygmul
yGXRo5scrgkRBzdDXMmF5kTkKTvpuBgbdsBkFssbzFhAHqnDIv0Vwng1wmEv7JygX21Yi65IdoQy
r1zGF4LQ4oG9LPlv2NFXQpHSGbgaD5B93WjRMytwMOnWS0DTZ2mb9n1qWLt0aO2VViNaVI/eyPZ+
egp6N2Ernmi0GBEUTdZcTxj9gaj5szTVxLYMnHsiba5CEKY/MsKLCkfrFyCPrqKOwyii8LwiU+Qw
BkiR9HPd6CNOqkbMwcKz+XAqy5fGhNcbCL67H7pg6+SgNOIJHF1SPbSV9coThlwU9Pgi05txaes5
WSdT9JqFJUtzuYSBFMQT2cMVHNysD4Dhw6+rgfoUAqUtEJ9m2UdP4Dp3leQNtJ79d6fN2BaEFoZJ
GmVoTz+SsHoKTeIOXNmf9UkCcitgI+QIsWon63b23zaaLvdekN2l9MyiJDqSOj8iR2jTVWQb3ioI
p8exNO/UHTWrcmUwIR80J93HNEOWk4a2QJtiLhAkukLTn0VtX9DdJeI7YLiaeijwLEnJFbbDIN/C
VvheWsA+yrbZh5KUsLToLowrr9erBRXkdkPTjSDKHq48uSwmyXl0yLqBAHeY8wgYSmoeAxvL0L6q
J33tedDSrJRoq5Ixr0lAQPaxtaoHtlhl6DFMmBDKwQsQK984u25wz1jU3AYlBfrRQMcHI2XdU+oR
BuMi1Xwbep6UAayGi2gEN6GPcX2sZJaRyIl4QgDqSxv5Y5DAFoFbHHwFUTQdmFP8RqASZnmW9T9b
T97Xqh6OjTfTs5ufUaHybUFO7RDoz21JEnPexdQ8GIrCTk8oTngmsRY6rSTb79bKWQ8yOnK/UhHQ
Mm1lxOdJwJo/i81XcyxetaqgCQb3FrS7tvJN+FT0omnEBRtPWYxK1pWjLG1p2Vwkpy+XfIRNVzrY
Ub3JwCAf3gBpI3Olye5ds4MjhA5/ndYBe9tocFg95HIRs2IYq3jC+cztSBoPs9YV62AaHJZrr+qA
pkdHXoZlRPb8H/lzQ3rTaCkUR7GRRv7cWAfXheE7Bva0CmCpQKNhbQY0bO0497YWacd+pEKtlyDX
Ys/iUHt4yX5xmwdNzldDDnIuf55Kyt+OFKxIWb820hyW7Gvn+0Q7iwPh7HmGAFWgPTjTILtpFeD0
GpxGFrbHim7MsobftShYDKwlXWZXszdRrK7CIj5Yfa9Wg66v7JQSQUWbFCRZ/lOxlh6cJ83JjqTv
JkEaHzrQp6aXPckUtI1N0EoX2MQqNOItM+BRTw1329jf6i15Cl4Emy4gMKbV1MafEfcmpTqudQoN
8LKT1bCCccLuqZZbn4gzHgUwhaFaTyFYvCEzz1RnpdiSWYyKKYaOL0CciD6FWx98o3sD9bmIorM6
Cla+gK6RTfEVZDO9QEBd3VRxe64ZRXpUYXeefSuAsQXK52Gz90M2lnPeMqDWJoGRmOvLAkJJI+5g
BMU9YKcpYIcgMMP1xWvs1/ui73aVZSQULlJmv7I9VHWbLoY8v5xSS20KYbEvYTf7/lWqaC+2rnZe
9DCNzJY0k4EZSQq/OhTCeCga2Khz68jIU2p0YfxQNWbIzi25C10T6SACEzYnw7jQo4bAXObqsqbk
3Y3wHI031cXaQQYT0SeAkKyg3mo2EpPBq/QVi2QTqrPdpLvSI2ElzaxFZLC0dmZgrGr4pfI1lpSF
OC7yzJSQiwwts48sKrGdVzOiPYgb0p7RP8scMup1CNAemQ/ZgGk+gJSnc52wslHSuLec5rFUVAuE
P4ZbCHI3YW6zkiv0N5K2mQSscFoYk+FSIS42ctJnskx/X4zQ0afBuUxN8kiGcmOzMSfIeNO1QKv0
8Qhh1193cxyGhq9HH5znbdyWT6kefgNQPYDlza56dMbc7tG4zAPjWo+6n5mhs/JOwicC09ZJll+J
rpYHX6Y1waNDsCNR4qxv2x+p+EmWDUrlkEHENB48VwSks0AB1gaGiGQOJyP40dLZClV1vG76Lr/u
YhxTfhzsLDDV4UFXo7e3W6QrAwSJVM1Jg1PzAqYoWp3pukUN3yrx7ecN2PuCM9+2/jKy7ou8thcK
xe2uEo53YSlA4L5w2AmNOtxAUq+2vldeWTRCTI2LRPSIiJF2K5CJlWTv1STUB3ptPfoTFR3PuUXE
f5bbtGYDz39gImWUitIHVybZXjMrCoE6a+yAEr+r6kttnMGCimoSxQOb6u9gweBVx1ywFtRBuzEe
s8QRclo6VfuaSF0/ynkzmHTIW5VYhVRcYNrYxK5E5+j5s80EDG7dBK29wWTSL5Q0aSFTnTBNtvIS
gQoxZhfw6cpl2mQx+6w63Llx/b3MWkrEbT0sWROH4tacmmUM42/fZMmmrTOftLGsYTkLPYnJa1Ea
AzmC9fSmeyhfES3sKARU6xSH1j4R5NMS9Tfw2dRrTLRlQqEc0PuC1md4mRl4kceOcdJKHzOwjP2Q
4WOySDGB5LWPLZidkV4/S41gk+7WbKz6nFBe6mVLx9KGrSeNCnDueBGRPewLSKLciW/1yvG5GCls
Jba+LHJQbL3RxFjwnJz1PF5MF1DEjcxrt77PvJ/HFuuaV8ayOT6lJYGdcKjcuxwJOU+C+DZmRQIT
OyKCmZFTdjyAWYN0qBE97Ra/3E3FoBZ5CmUPfKPReOa+VvazNl/zib7ozp7wR7fNN6YD7JXoiABC
acu29c6askdm3jc/4em9VdQAV2y9XgXeIpDhiU6j/GpETHFo03yX+ayVCjsEhujSL1eWhzYHYmYm
7WmTdcOT200gI5PzyQc9S27alLDxSsJzdHcPlK4pcZRYgBJqdLL5L+rOY7lxpU3TV4QOeCS2IOiN
SMrXBiGVSbiE91c/D6unJ/o/E9MTHTGb2SiOqo6qShSR+X2v9b4mj2058clUNvKS+hXoj4MPfNnN
2IsHX7Zb0vcCU8R0njzC9OqYGN4s0jblow3c7NrQNHBQ5Nq6grB4jvz+Wi3sNNGk7rlxo980v3rJ
vvEYhTBGkrjUyAIVVQC89jtrHV67HCiLF3I7iPbWpQQ4ZH5nsjhrr0pLzKClQSyw+voPDAQR2viU
pDOZ11Esj9p774/K1KoRxpOTiT7om0rSk824DLWJKKSO49UIpCWnpuIui94Z+KM13uKwj5z87FXJ
T5HNNqaXCPzmsaxo7SOBmqlzJAdM6yzjZRS18WKk5Zbsy4Q4pgl6ieB5QG27RFelz1evnw8ERkvC
oMxuD1vPe8CO/XXUTmT+m3p0cRhcLkInZFsWWEVTmliVJIcWcVN3sSLBbibLU0JcPRbPkWLJkQ1L
eyNe/o9MuYEM0slOHNw9ZjACt2cmNzyH/m8nTo9mLZpTSn1n0yP6wHQRX0nbJNBsqhjbAdVp5hq+
Kao7Fu5c7M04Aa7LjOZSKCo3jarrfqakapX4KnSr0LcSbnTT+TCdJIqVQEZFEzZCH89j3au77xVh
zVR4r8qt6ur2DlFIq1U5goEVLrQ01WWhya8/MlqbLtl30h2eEicbn0TnNjt64FoOrK+ehLNr+iht
TKzFOS5O/CFaLbn//ZAOIqfLhaXd8v197Cb5JWJgvrMfIHuwo+EwlBGMdOK0YEAFLcIIt7c4fubb
KCrr2uesEsbngKqB4qIouWVLld40Btlg6qJ+9/jNMVf2QdNa2JhhqMKhTqFNK1u7gnWNa6fP3HCq
4y7UxrYl2idr7xQutPemtXkG4/GiZ05z98uZbOBy/FAELgcUX1qHRJnimZpaWbEzQ5JT4sN1djIc
zQ4by66pdllr7tjDPUQFNYjTWV9Mmsry11lU9Z2denyOdasJZwJrt38/1ReHuGQ7UZvZ936VPQ/+
SqfjQRQvuWM3L3ZW/skoRziRN9y8iIISbYBeapUevym7mlNbLi8k5d/1OvbfR9PoAKRrtfOXwXpx
RvjUIdE3kWAE1XFEbFuLaHktsYtnU/IjZBfhVJZt8eyZvUYQoWZflM3bhWQ896OcRPnHTEgYRNio
zrFD/bu+aG7oksl/8UlCX1MAdl1k2kKge19UEbg/GhiuVd2IHU4AcStsSI5pcH8R87d+XDo2D83X
lMc/ZKoPr41FCHBbebdUaAalT12Ntq8fw75pi+0DPz3FTp0eaJLoj8SJnGjsqRDImv2fpjFfPM3V
70I7mgn4BUr/z2pWGwuW+GRbIOW2Nh6WVLzEkoRQTXPQDpFjXUzNxUuhlTtI1xX/4nk7kp6vlc1r
08n6OWNTMoxzn8zDe2lEJTK7i+49inIMMh1m6dMaV5vy2DE3uYUuT0QMQoFh8iYOWvOIioutNt25
mnf3tay8OBrZ1UU8xutMy8yzltP/nPPS86JEAZWB3ZtyjFXtLQ7vLUlFlQstZZfa2oiq6N1h3Dro
TkmMqvOnSm3aidJSu2dp8zKPmnmwGurRgcGndWdV8Ql45TYSKv5oPjNXIpnMM3JbI2xS5JrQ5DQh
1nmJBKvYNg65w6XT1Nux1pzb7OKFAoCm363znzG43AuiII+D/UhHKvKNAEQKSGXXT2YvT72l6rWa
u3sz/yVSTGgPUdYna1HOoe459olARF1IOQrZbUflw3sU5kB/V6LRgmHZBUrl5Qfnb0TQuKft+4Tu
K7dztxKb/N2Yad5pHhxm6X5Y7ejunQqJdNVNNk9CckFB+JEyLlzKRhT8q5SgpBcTZ9vW16xDoCKb
+M9IWvbl74dicnderejWQ766jsRviuS5TFMY99r7zoARnLyq4AUEVOxk2qeEu8jX+oZqd7GeTV8e
KEF31uTa7gi7W9YZXepb4fJGrTTPC43I3Vv0lK7YppG/uFfyI6c9d52PUFM7VZQ3hLPU1I5ChIHY
8hRXnZ1Uq2Wo5qOneRk9xAm7QP3QeUZTuyl4jveJ8rayqq2fqiAGfqY01mj199yYCYRFoAGNPWXP
ONJCw0oF3dB8KBN00pp8bwZV3Dwl7XthSqo7+w/Cc/APQ6McEtOId2bZ/tBLz1wRk/rLNpkjhJzd
m0DtS/vJA9hZAGpbrzsVhMRPS4sMd8hCNzP1i+8DxdSVRgVxVhRXV0fX5TldTKQjBD/LVvNl+t0v
wpqXsbpn3Mr2mDNxlRb1QYbbQ656ORqWRoQxfVwbHL5I+IrmWanfhSx2c0Zcvpm51Ws0Uh5KdKqu
pfMlmVgqRJbtKQ2OT7mT0S7gkGutNUE1WM7b3BXOqRatoMVn4RGdq/MSJ7RHw/CNmTRuWedCxS1G
RqKtkEys0tgWqvLPxZASsZ71YNGkt6wndJ0oI6obUhgKlRGq3gcxHYmAJervsaBkRhKfC8+meAdl
osj7tUvG8DqzZHSqCpJyy8ikdiDWxzDjhNr61jzfyLHFSFh5Fzm1xO61eXdKU4e5Mx836ePXJ6to
0EEENuVg17yESPRbawGb74YATxtHVNqb63auY/LeQT5l9cDWU3s8zQVtZVNjUllekaiaEKRO60q0
vOV0pmmxmXytOscYz0Y0L2FCTefK0PGjM9rxUPZzth/LvDj+/ZATlXvoChNKdUSc7fco/0X6LaLX
3lA4bpUHXc55bq8xa0b3Iol8Jg6AJsPPNoOS/kvrtv5LWX+asGxP9iLuC1b6TbH0+YaGNBtB7CMB
UOjOIbXkhW2e3bCuk1tLKSTjbW4ZN3Ax7Wzo46bvDeuglZEFpd+8LbDc+P35mVueUGuVUCOc15S3
Cl3tYuQ9q3lRL0oaxbEAIqM5okeEaNvlU5T11ZPTp9WTNNTObAlAnZpjm0Vou3VJeagzX3hIbwNm
kD+CRbRuZUj/4cRu6ZCF/b/mnHJ09rDof+8EX1TmD72n5xhKndYo5YQuA9ahEhLxu95v+dOcoHE1
trhGVK/eqA/rRfP7cLKUvarNnOrYFL2frVf6lXuo43wrphd/YkhpPNpuXc09kEfsXHmusrCr62mT
6IS5qNyb16VNAzxfII/U6HiUn3Tei0uKDKIGhdzGSd/kstHd1j3guvqd+/NWTXF5N+LORIpbVOE4
eYodRSvDvNfnsPFcBcmWD+doWruDePYhGwuqF58tHzyK9uKvPM5BAWXRnOoI0UuvP9mVIXdzoz8r
w5WnkQFp1Xw0RK5uKq83XiI6dgNWCjDYhbRASM9Vh2siSAYP5E4Hy6Y0xl9LCXSEqqI5ebkCq4vS
dLXgPtmA5cM0GCji/DqFFxERlV3YcumLmuIiwNVu7WwlB2I5SfysBy27InuD62+6y9/PzKgm3NHH
/kgjX3ook+jLdoYe+dnkgk3QADnGS7lFHGitwFere+1X1d0efqENLZ585oZzHrPetItzkmbFB2gm
uuoqiaJEDlcTodFVZKI7Csu5kol3173GuPhRPr6M6YsZ6+br308K67nyNfMpl+aLw3x8rpwCKXu6
+J+zV+1ZYmh+VEm+bZ06urXOrG7/tQISjuefAkjHIqvEAiMQjolV6x9u2TqLh3aIEBAlCF9Qz7T6
zU1dP/AoJ1zbadUd/YdSnp5mGeg9aV+UfPMQxfPepVc0JAK133ClYFSuCwdUdRmB0dCsxNYbiS05
oIThreaGJpK2rAjLnMoIeLGxjgDSD8HGBk+IJ3CCeBmd5YZTXisKNfEsDee/H0hQN0LSoQg5efya
nn5XCUS9Mr3hGEkRtsMjMWEgzhtRTrxvkjg5+p5t7ecirQ+q/eEMXFd97SI11HuSYO20+1B4ubqU
gqnh8SFueW8vljGtEkgnpCxxlm8sIsgwh+Told3iNR865yhiB7VMOSBsjdy3qW+MQJVLAHyd7Qjv
EcFC08iJpXlAicg8z59jf1LlRaA66W48zkckfEZQilRsc8J43otpIOwDt/mlGpcBUK6cVlpGI2gP
QhySJORt/r7zrOQqvE4713L6MMm+eIOSQdw/5fLQUZiGsAbrPR+EzTCG7cLclMcyzvNLGXX1KYvj
sPO08rnqCOP/r98//5tomO43XH+e55rCdFzzn1nCNZW1pT488JHJg01skhJS2irXVAUu2mfvduQk
I8MJe53/J0278UAb+xSYJihVhQeDH1i68ehjwLOTOudYVJRqySS5zl5TrKx4ANwhW+RJs+zvss8n
VhOEE3GEAK4yPnwshWHRcX+1qr0PeVZtKE8Cmq5hyA3Dusb4Bvb/9bdsP4yw/yIZxpHoC8NAq0GV
qP3Pb1mndqqrMMjSgFIOoKiPtHf6BK2hNNcRAfqbYkLk2Jqs10Zk6iePxmGdyMinjrv5KdERvpV6
0x0S9HCV77bvU1Jqh7LW6RxjvvjsSVwN8uGi+gxB/FwAK5Z8nYzdS9x8DXr0Yymq7mKYDTxk3SIj
Lacni8HxncwE/RDV6l1k+sFQUBn4o6KjoVBwwlqlRzCBdzYi9fxfvySPM+JfXhGhm6YnfDqbDNyM
Dzvpf1aOy8o06ajlvaxZAw0gWfrbVdofUtPVqtYeAD0lQgF9GODxhLn+X96C/0gacDAx6CjW+UEg
77YMS/+HcdkufDK/Ep3rbba/ci35Mbn2nrgoP6yXNA5IATqYUKqEo0PCEqptT182eeGroevb3X//
hQCgMPEY+4Kn4h/2bI5BLS0ljHNkFr+mtmGyfwRqxg5EW390Yx2tt730u7I2//1V+H/tSj4nPxva
Y/50/7Ql/4uT+f8j77L58PP+n73L91J9FcnXf7Yu//2Kf7cum/6/4Uk2LegofME6tqz/cC6b+r/h
+8NRiR/Com9F4Mb7D+ey4Lcc3nYPs4Rt6A836v90LtvWv7k4J4QQcKN8oef8t5zLUNf/apT3TFwz
Nr5g13YditT1f/o64xZaJxp0c5Wx5YVtL9Id3rcnDgFnX9fqpDJjTc8KdcE+YL4TjUdRu+doodTO
mod6K6SJZxhPViuymoUtxk7DwutAYJop+PGoUQhdO3W7aSIbzD5rjXUNu16ryHtLBFhcMb2jaYRS
EqNYK6KfbRsdhPlmeUaMGsjR4Qd/znQigXnnzaox84Ofo25d2Bch9Nu1q7siqLPWC3ojPiMyzmGI
hxLtjP9ijv4eaKBZTxFK0REFhzLzu/Jq+6wZZQhMpocTY5/GYB4OahzWnTsAhXge2EEEgc7WmFGW
QPBftymysuUsTA6RHj/SeMznObZQD8aevQbLQnTd7qqJKiOv6dB3t/pdWilybIlcyK3pDwdxgEF+
9ifjPW+TMYgm7nTMH1TYZgMluA1OGOkhHO8X8PzFgszSYWqt1MH/y/+wZCWqTJF/y3HqbpVW7ora
T8PYS+9GgfW8HBc0ZYYMJ/zbloWhI3abtZn3xXnZJAXN8V5LpWdSIwFK6LzWkFiwuYV9K94rLM0b
5SZr2EGB7RXVaBzNJ13AAo8HAmP601zmVyMR1nqgupA4x8sUN99GwpsHkySRf6393De2DtLvQRbP
w2dn/nFKv8RG1t/oDcF8ac+7BK6gQ9PRdAbc9wi1tkxtYHjzAgv0PWWdpF4xpwja/5018MfOWCHO
8j6nyopWnkkdo+X0J7upEbohQgvmSv+oJ9xACeWAxWxTr0XD2aYzRXnUSYGR7kjOpy5jRFaIayaN
4jZ3QCBpEVNYKvwZdrxLsuWcIqTbiqb6krZgVYTv3XVcpVmbfc1StjuQAWblkgpxCjxWev/L7DMn
TG0KR+seYAfF3ckyMCAY/lnQs7aoIsJIOtkhPiNUdMDBSDe7T6rXWDoHcR9VfgZ2YaLKBy9sO/2j
TzxqCCkQCzTMnqHv6NEKwFhOJlXjuodExR6pInKMcMlhi2aSn3LbpV58QEE/UNhmtX6QRDPtoJXJ
/hcb296DGaBEteA6QhZK2mQUGrRQL3VPXE4bqQ37XTineAb0mXIvL6oyNvT4kI6muZ570mP7Hodd
b5tIcr8NTSKK10UewHZ8DdTnZhpVGY8bEtOGvRWT4W78bPkQfWusGg+XQ9tY73prcY54rxnhOaz9
3WvFKxuT1kGFJsLcKE+u01j/iKoPzZg+Rx1JiyyfiggJrjFHCIzpUe8TqFQ3p+D3VkxWEmovOZDk
Kv+oYU2PI8K0PqtsjJd5spPqVvubuSmstyhnDFqKFrs2b+wZEGyN+OlCwa2+gTkKhlIzTo34alO3
26pHM1ti9/sWPUKAA+C1rXxaxpYQq9qyz9B4aIYVbUoAmAot6ol9w+3Kw2JO5CVig06IfyGb8q9P
FRBuXk1FSe9XY72MWoUkwYV/cmr7gzHuicKo68zJvEu1Cd05snt4ds48YI5VUz/0PdRzsE8Cgw+I
rqCKPAtxc+s5P+Ui+EEXZb1y5HgbBw2lRxRvquRhs8ACsYoGI0ZE5At6goe7kS3DDrk3zEGuvyWQ
KSsDEz9xSQzseTaf9a7+qmza4kdjflGZPoVjx+YRx+g0RiM5OmmU3liqUAWinMtEC4vR9/C9UbLR
Zk1tCKcNKxlnYQUsALo9kw/BW8r2UGHX+k80YfZBWYi7SCsN7chpQpzV2U6plwXG4Fr0+UduZeep
X4DjRfzLJRFr5fp49yPpBL1PR48BG7s2C/zVkdAQCZAR1plJf2srw7zEAt60nQlLGJW/ttFU3sqZ
rlo5zkloY3PmTFTlOh3QcLXkXdAGhEQWl6mwlFrPihcw9VWyLT1J9qenP8d4C9Oo0k9tJfVTp3k3
wHjMmyZ5v1rdfjsNoTKZiKZVNfQfC1zESkYu4l5MadjcjA+L8tutF5fvERF/p6F/AX2nEhY9ruio
QMx6Gylfwr+pczC1GGM8H2jraneuOxsrofntOYO9D4eiqkPHKPorLrvJ5gLGxfIa15Z6qQvNW2sU
lKEEMIFlG4qmM9kz5JvAZ7yrO8XVY8lMnGa1vOjCKs/GAlrXRH6gM2xfrLp5z6xZnhcHQx+ZJc+e
Ew873x4r7q93vUjlITfi0PKm+OKK5CFquxnNw8zATrSz5wmq100/HQeFLkIq7WpSt64Ji2oq197E
i/05JhLEd6bjMIn9rVyXrqKqccnaVwuSUc+oB0R4Heb6hQ26+rItTN35GHRYqjZg+VbYVgudxvWi
VhY2zx32bbOm6NS2BvVqL+qk49qjGiLAud/n9r5AAnOY3J9RPCV4mIZ6N3dZs9GaqduPje4hRk7j
e8dzvtMacM2un/dA8s6m8erirptxuSpNd/rh4UTsJ7r16mX4kt5EIyZlzWezj2iJNh4SplY0YdrE
/UfZODfASOdY6raxZi65DIVM34t4jbGnXxdYW062baXn2JprJJzvfo5OVWQHOLT6o6VpPoHk2FUx
mFhnWfG11uNz5YIEoStWQds54OKPT1uFZotWJTj+Ui/PXVOXZzQwSNrKNA7HSiH7oeJlLVwOLX+Q
/nEc0elw63/6DwaAkI7x9Pe/7NJa6w4dgKGORxBzKK+VoPZzWxQyO8ceXXWT85x1erVC1LDOHrRf
YpJ0UmgxmXyuhWE7rQeMpdwUxOJQAWrxqYZaet3UAkFrfChHE5kb+VkU0ZajvcnjxD6D/emJ6WCH
QrujKfXJXBnd8CC3LW1sVtU+LW1n71HAzJkmL4NdljuH9RJohbpotPI7F4ga9t4n8B+eNhg0xE55
Xz8YEaSLjHn7eiE91c/Ho2v57zUZwTEJiqmN+sSe6eel2aOOyuduKkI1m5tCy18Vp1aQWG4c1qZJ
jS9qbtt46NWh/U3P+SA44ymSFLCTPfFZux+GcK8mBe8jrL4FVhg9jAd2yxKaOe5LLx8RhnmHqEK4
QOVPvvODGEUYpHpd0GiohjmEKQ+sJcwQLi4Nw6yGZIrT3GM0q4h6TC30PTJbg6+giRoMWGajQxCM
nUWzKDryO+wwlMG+w+DzMDrGbx3V9Catl52vzG6jrIi4moQQDu9lLL5ihAyjkOce8wAuwOE01Nlh
FvmBQe4USW9VkTmj4PrzftypWmzrut05nO2IR3dYZLeN9tHH7q71fSB1hFGZBnvqrJRWOyucSwya
3dnTuoGfGgXm1MmHmUt/cJaj9slx2M0L9YOqLPxtzzC8xD/dGoAJ95QDLdKUDxd8Hj5yyEe4fBWn
q7j+rhGdJS52Qv+Kwh9TzYAJpVi5UxnqYkCZRxzJQWlyZ2h9aOLtfxycdmGug5HGv6JDYUiXdveI
pXWnncZ3aIDyZpaB9HIOEQcHFbLAtvHC3s0ClzTIlVrA9glD3CS+HQdmZwH8tT+d6WdqdIEzYd9l
al+YNHRa1bCnB21ydTHzpJSiMo81Ke/AES/dBDeECUthZ3z4YH1zOOc4KUtjCqpqWcWF+jGZN+Wz
b0RE/axHYHvD7RBJ4mZuy1ePCAgG22ynl69zgWWfyqClCyIchYPT0wdkBnKGJ4N0OUknhWcqA7oN
UYlSHmKCo2IxS+F2arRzdQOa6vlv7pT+yFKL2ulEWxPbgqoFd6DbL9tcqTJUdcZ8Xner1vEP/BCx
QNPjbTMD6j9r/opGjy82hFlv/uosnQfho6C6KesoODd7dFUGZ7QVuDhCtIYCbmjNvoT258GcFxKI
5RBOzDYLZca1sY37cus6JM1MZrweTGfVdMJEgXmM7TSijrIMYLlhU7koWRmng8HSoPmd9lCD8v7A
2OukuDQB6ejSpAF38WeUvILZqs7mk9c5ay1+b3r/2bSXm4eeKkAqvQL/DvpanBMs6/ETTZt6ULtK
hpyve4Qdrwty7cCeF16z1nyOWRTREhL178x3wP9vPwIojjLRsIhSIK0JBWiG/7JqFDJ2YuC4LanJ
dqubPs4/RgxaQWXnN61TdzQhaMbi+s2dGbh6pmPU02qQ9E/6Oo7KFosI7cWuFMPay/qnXIezxDo1
9+ZX6jRnj9JOys4l9wkaPite97X5QXej+CB15HEiLOgJEa8bM4Ixzcx/VLX+YWoKRhflsca3SPPo
BIvPe1pgQi6T/vE3PykMTUVljitEDMnKxl1Eb968rktyMAr1h2WPNxuPYTp15pbi959RU7vbspC/
Gur/3MfbDLEEuRY+1xdm4tDvsphy9uhVJj4+N7f67lTb7adY/SFb/Gsh7gsjUG2wmVGtCaS8tzXH
XXlRzmHilifKaJjQ5uJtajXr4FdTmBnVLu4c7TZnPvyxBo2fQm6CmvNvdM24CabZMXcYjHkUOeHN
4TrRyjvlVUF3ZJSta5UVYQ7IvoY/2FAOvfCEr1QuyK+dXI9+4B70w83urmxCr5ugESL7liXZTXkc
M7VXborCE5uI1uM8zZGewKgwIl7IEROrIu+wStRlGLn2kzGCzClHaZs0HbsVWmgcWjFNlrgP2Yod
ImXq+jCVxVPMQ9mlH6KuqCEMgFgfYUoScr3h2cqsd1+BuED0iggKPsbPtjfRKU0IvhOeBuMr7i59
chQjYoD1wu/71fPETj76sNNxsqrsp0w+l9V98g4UPuOHYnVNfrf11zT/ktMN/0zTX+fpkM0fQ7Gv
X8vpFomT4W9axVHoPrcJw6b80Sx/TDpEbFqzddp38cCFTIKBrx0l20pF4Com+rDkukzGzxTzUvOk
dV/5/ERlLuVmXlCWL2k/swXv0OPzLcbZ3VE/SpeLsN8J7bIx5cewvMf9vkPSn39oyQvwBDs/sebU
f2lIouvoPnNmE9vE34z0WPdY5H/HDwknW6jkeSrKF5m9q+i5R5XdIKOxxvZL+sRXnp1yJ5K3LPoT
aT8fbU6j+T6C3XiYdyduHx6VoJb7ZtzWy9qaNznS13aibnimZD0PyvrdmQ7aeKsonsUrbq/97uAI
yLsPu3jPvft5kkdUl4l9JMbAivpHPAOSe1IhxrfHmBKjlScYCAHtLvZ2HtyhIzLs5pd5WTvyqChZ
1cd7ji1Iph+JqQcDTSQYoYNu3Oi0lNtnGqLanjt9l6IKS1+S7I2knqAf7WCjk4WljTFf86Vk/sg+
Wvnjn0E/NdMYNP5+cu8U9KCYADOKvmrr0Fsbrvep3g7OoXWI35T4OSr0ztVWGoj6IWgdP9D668N9
A/6CPPHQzz9k/9W0NZcX+mbjJvxLVr/NFs+xgJQRR5mcAbxFf2q7X4n51ClnlUK/Kmx8zQrnKY1S
RXEcMB3ZE5tEJShK/uocQiv8b+TXgYk3cHS7NShO+joBKj0e5s/YuLfCoLKPjAjaeJP55ti7gskI
XGQ1529O9pnLU5R/R8lVMSOBSaPd/vamdVFsI+uEn3YxPzDRBoN7mat9gVIFSgduumq/dYWzdm1n
F9ILDMrPsxkGAVbchtNbIZPmdAQusrSrbJ19lVGTTt63edCco17gNOfgInQBt/aReKco23J+uiRr
pYF1jjhv1bZnd1i8Dzf7kTL22ttS/naAeXTtj0Z2hHKvPSVSxYaAQN/+Zdi/Urh69lkUptsU2mDB
mb1JtF00Hrzhl8ouZtXvZS9u5E2ETfOc9SSqoKh1YgT176N2r8Y/lNcfohHtfP/UymdW85r+6GZK
AhZXwaAS2dqeWjGiG38M1t7snuD4LRS7GoI0pRgAnS89OUxmyimkB/kkVpW/FSk0x4BaAJQycTkY
r4gxV05Pvl1pbO3hlf9HySdjujp0bmtrbnYf735fvvXJnis7GoEiucmcBAEW3yN56vh+ecfql1G+
+OoVrRp/h+5fPA/Pzw+vctAIInUFQhDFT7N+NtJtom4lI/skrl55by2ENXbQM24jpfHrbFdkw66u
3gnR5CGTJQs8bPGLGb212p94+u13R80MtRbXEwhA2M3XKH7XrHth3/+ugX3o5n9a/zozZyZXZ7g1
1WnyT8Rc+NqbPjOr/669m2Ffu34/zzuC3/0e8x0+tFveMqZGr3l9LtqDBm599NxX+jyyHOvvelRr
w0LZvWssHBeScd49VMuHzG6LeYnUZUwPIKhjcTTZ/yrV4ijlCDvp46crueZ2+EFH9TWY1XE26wA1
vlmEowhpIOdV5gCk6z3grxboOCdECJYg990+GdHZb/jaPcqSvjhqGZree/NojEBc0WHiT776+qrc
I2oRVpxbqbb40ruzH58IlvGrMw7ArL50PeaUm97fkbQJY8t35M5YGU7DeNWSz45w1vRnWjeMMDfb
us7V7d0BG5Kcw8aGsu7C/KrkZz/cOGhm9ZSLy5B+qOS4zPfafm+rk1bux46AwNW47NP41R1PJZfY
ADSlfnvyPvvPnDFKHZR5NuIjLXV29VU6OL4IAnwcr9JnyMPDAux0XJbnSpPPBa92W/8iZuNxIPth
XLIS6u+i/0bjFsjqt7vscx7qBEnm/EwYOxNp5FwUNjEX52oItpERlFGir9yCUawWKtDlfk7Jdfku
DIJqQ/71fvMs15j97Aw38RsRoRteKRdOuH9SkwgwbayVm6Jg+D3K914+IXdVxh7nGWh+z+K1Bbb0
qpDFj5dREcw0AHUUJBwNfFMpYZLlxuZ02OoS5zNNtoSdngzr7mPut7QfCbpVhmYtBfme3vvsgG/V
rX/W0+vSvuTJtsie2pStJ3uAS8HoOIQxcdyM1q6afyE+1ouftnxJ1HsX9wFha0HnT2FUX3hGgOFL
uUMwOmPdmp7IXyPrJsPAfOZStsYN758QmHeUJDHII6+6k52sBkncq8GOX/hffXdH+oS2MIsJjL1z
f/HKdDaaimd+KgsZbaaxs+ODGJCDHR+eouTnaDDzgNv583dXTUHJ/cy9OdevYro9xN1M43xL/AiW
cj0PzznpDhr+dfus5MGeDxEm4vFbceXw/i0/uPtSdJA0AGMeb/PdrL071m9DYo07TAp38drDS2ds
vO6Pw8ZqdJcue5noYE6Lj+XYtM+9/2Z76xJPSzViZJtRfz/x0Em1s8Qu0vfl/DWIXW6eHDhfsemX
b2j0SfuZiyfPP9vukb9Ua7a+joH15Mw/sU3yypIjEhX4ep9kxTVGnJ7GH/qMsRVEjYmdlEberxaw
H8VioCF0QZfGAYUyx2nufy/Za+qc0sfDTaa1u0XBg9EHvINfGGgiC5ipxgS5A9drVjwzb1j69zgd
ctS1vCH0rTD5x8b6alBdWCev1XqWob1gSZp3fGpWWE4mVn/WSAnsL/AJ8qhnqxQuhXcDgzWi7Hk4
/w+Wzmu3cSxbw09EgDnciklZsuSoG8Kyy8w58+nnY2MuBmfQU6fLlsi91/pjQ0Glchdy3daBZJtM
d6VZtdHxu0zg5BgeLTyi2Kn5c3xfBsGCxnBtsVkkgi0PuxT3xOSK5rfeCNBZdyM4spqnib8wOI92
ZjxSIvsMfix53vT5zyC8jdjtpOolj/DaeRauqZEAKS2/jZPbSEcVlEfyR/FU02ajCx/z+D3wtRCi
m1Rbbr9kuPYV3NAkeka9J4UZxf04vpE+r7c/Yrbtuh3RVHpoQ4IAp6GTpGRNFLl24n+agfUFM7Xu
Qw7yFCvBa1Zuy9Fmv81EP26YQ7gQhcKb2r8l8sIJ8e6Mo4WKa8610tUiN9Jcpf0ckjeO4rTAvBXY
TXDqDYdXVh4dVUKfgwfRKcNdH0zbnvkNEK1HuM8+i/3TD5ZdsJxM8wy3aLTbhkdcvLU5rq6BHCwa
z/wVcMZ5Ti69X9QnunxJhPqscQnLp4ioK/1iZFj5dpgRU3pzaxa5+o16+X46TelXYxibSN2KA05F
F9h+EyfXRHlLSIdwmvkg7k0/IVQi46C/V9ozjz/05laWV5H0DpJaRVcx9+W04wfRS382DoZ2W5gU
ZCBtBGeeUe7R0jjm8NoL21Y7Qz9sOnaQBbAqSb7G9Jq091L2+CvZzNDIHwYBn6+j9L7Ke0D4dHhT
jO+WhJMceZFH+qcr57uic4p+h9wdncsmG2mtY6Mfl8s0feTZXe6/NYWUhUcHK5gSv9CTu1XBy10b
/di2x0x25D9luSf6O53etiwC3yR/tWirAHjqq15fp/iWZW9BdabsvWySjbapEdVjryB/5Wh2t3i5
DOo/Oo+oAY/q/Ty4unRXpd8kucdUS++QYyQ+wj/HLG1rU7NeOHN06o6BjqH2qxJwBRwD8ZQRs7D4
zXhdxj/krvBNnNRJurFEG+Rryt2JuQuBVfztYu4kTtLP3qWKxplNF3vV9M7qJhMSg+21BmOMQaYF
/rXhJsM++j7xf0blY9Fim6XJVsVP7PH8CQewB3pwpyfIgc+xdS5Zz2JpH0LHWh9dcrQaJ0bPqV3M
cdhAjuBj/LSq3Wh9TvkRSSp5zFn2kqsSr/KPwQkZC+9d+akI1C5Yj1rxec7JOGyKS518hsKxW9hT
0j/FOiEznWZv6PdgFUFtTzj59Eu4ovMhYmDM2hEuZI3fC0+Dwj61zSYvG325PwbgwsujN/iMOD0L
600Rr6Z0IlFJqHbr/NUqPhpkVhVw/eVCMBb/zsEZupokabtfE+fgJzzqt9vpxOiu3We4EIm4uYFc
IBYpxP1W7TYqiGv/0QvvsVRtJnRSJTmyc/APrS+g3isfeD6+yiGv4aHCmG4vG7VGUsdmXP2biCvT
Uw4x6SrLSC9Ppfo6ln5IbLCKuvSQ7oPpVVtTDEWydV5aYnlh8kL9LObvlp6iZttn3d0M/3IIniLB
iDt+zYDHyXhNtXOPCz9vNRIxCWmjbahPwI9K1O3RJssuabGHbg8PQLvEIRDs89VFgf3Q4reZ1Vj2
Q8uuS1foDrV5JLKMSk2WFO4O/LYc7wAX2IeXT85/EGz/WdqwUbPbUnu3PiZc2TZOg0j9DXSyRrLE
HuX9Up8EjqPwGpUnviw13C4zOsRXoYBoHbhm/vVCZvPcARZcqNZEHevGroCF1cGdmDETZy7n72w/
6fncDB6kf/JRGVsl2OvrRNtihXrL25IHEdqT/wQ1Wq935pGyvFXaSYwPnfC5AReHdD+twPU+EW8G
jmawaNwKvyyq6LFf8pERPPoTuQSmsnGzsThaA7itfi3NI7coiZsLqTHtuRDfLCIXXMvOoVTF9IrU
FzgGN6EneaIr1j8hGBPEho3il8aj76GvYaEB44E4u+mjCE7adNeqLw3jdg96xPaVXPP+KxxmNxd+
2xjBGkZyYz5C5K2PThM7o3HIDBA++bpuQBjtImxDsfW55hGVpBylnUcilVXvleRLzK7m6MrjUwue
sSkCAhcOtRIb1Pb+oMN9JDejeMj1eXCeZG41msuGPH3WAX5939CP83SUyjcZYKUlnWVnvonCkSw8
ckIZoZlEK3W3mK+LROHpd6P5YokL+CzoF7J1Nq1E0Nw2DnEjgFxjeOQv0AJrz3NFqswYbTt9Lw8v
VfeXtH+KQQ6ABRyR41CEq25YNwpq5j5K3Ibj78xX0XIDi8TPhG7afLfyroJZmPgotpL0bi5fCwAY
U4QjaSDG+Zdg7IiFCrOPiueglAnFkB1UrNp/AzT0IFCYVew14XPFxVR1Jv2idAnfR/WNK3J+5e0g
/7JLUWwrvPW8IisT9ZuBR1vBXqpeu8Xj5YkYYoxrppd2HN1n40OwduXmSbpUTqib8arF73ixU31f
qifOt0x5j1o8Lo+qYds/aPrWrNl5tqb5hVfHjnqn4fyUAkANYDr5bgos3+KLiF3a2i7yc85S4K2R
/B+c8pPNOcoQGVzIiMPVR4MyzBDHL32fBU3Qk3iF2ZW5A4jGIehFfjPUhzZnWz5ScdpX1V5j4hgc
4lF5qWJcwIW5xUqiZx+Aa7P2Ki3HptoTlqbFuttBXgz1OnMRGwgiyfsq/YCdTF5LPCeKqN4dy30o
Znae8L57OiQ+YyUnvfaqNKcxAO+v+GllhwNCEbz6T0z2DTnx0PK1b2TPQfg3k/WlTrcQ754BJ6Ak
IiV9bwk5C+r80LhUqrMS+k21ZXwFCkpqYgYbv2mBoCHqkDGzOdTyJZB9Q/vXKl9ifi+aU5a8lTPB
ONyPjj7+NOmzCzI3ji7sjzqvQmNrskMUe7QR35J6y1gqWNt2fimClzHfttEnzQuh7kXJt4VnvIp8
afQuJvUFGZr51xhfb4xi+HN97y1IR46qE4t2+6frTjrblu6GwaEnOKkojlPjDoRjhH4mY0qA0IG5
lpPcb/q9NFAfCmfiNAEuDjKgvYU+gX4XlC+m/laKh9AnQEC41VDt7UNJDCfKVE/iWBI2/F48g9a+
NA51dNJCcZsbwyZUvorsTXRTIGT1oM6vq1Tqv2Sp9RAnL5K2kMbci+MJwAmK6FBwjqTFBw92i1+n
Ys/rrO2QvUXL3UofhMHp9aFVLn/vovmVcLUoKybaXdXJnZptw6Kc10DzQF8pde3v9ax4QhbYQgAq
uTwy46kZlA1JL7p17WpAxuE+Bm7CJrvj6Wyt4zS9R2vIaY4RcHpRw389IrCRlDkFqXLPX8KLiicK
lvti8HHGm2ukMVTPHIXdXWZOaczbtNwXb3HU+gdfm22kHrkw3mg544YJCYeREWHmMZD8t1zh0Cqy
ZG4EmLBJ+SWxJ5R2eeUr6rHWPVSJ+F8yprCgDuyO3omM1o5pA8YLqRC7aPvZkdsECQvDWorr3W43
Bt+7OzlJ/WLIv8RL2BNpInYPHoCKaHjN1pcbaqGboK+xEJGjS8iMdK3meyi6o/usxS0puADyIPt9
gwyO3V/2FAoMku2okGJnEwBZXHv2fvEpjO9DfspWEEDPEMO9StQ7RDynNlyxo0YmF47GLU0iYpTb
2vSIJ/SGFbRD8mHZ1FDIl/XXSdlACNVB1ZHrZ4lEXxBERzQOrXRq1wud2B0ZS6dFtmTrovU+lvm+
/abWtuo/+aj0ARxf3cvEJ1jmLas+iYyFEyOdj7fDjrvOU8hpJrMvnz/V6IBoS2AN4q8fRNbqjT4S
SPu7CPe+uZjat5a68fwvjEzAnV/VI/ijv+XWMxe+jabhz7Nr2Hxj847Exu6g7vSBeD4+UQv8mm3b
1YLd6EobIQC2HkC+1D9puqfjWwh8a5k7ZqxZfuFjqDOXFtSaNX3YaiuWL30LPBJFVttddVcgYlIX
Y7m/hnrsFC9hA6FAAitTYpctZu4dX5kR38L63MonMfyEBBjjLWhrt4a2kIByCNkNhuagFl5ud5ua
bXUb7JgYWdi5GEVuE8LJpyRYvc62oiKnmu9T+AwDiOoa/lY4qwRLx91bhMfKikkIyHq7BZKu8YUg
PqvxtORrnDLRYIDMcSjYHWO6PrzVLgECdEn45VYt95U/InvxR+tFmV9Vy9hoDaYF6SYCXmSEflLb
o4w+UWKge5V8RhYLAkIxDPKuLwTr5HL53PeUY9PdUDrE8UFQw5nS2ZGwg28D4Whqn1Y/2y2B3q9q
dY3mj/X0GdI3uTyo/uiKuR8bn6QybabUJGEv5QmoEcW+Th5oeP1SOSpolU8ACOG/fuwFROXu9UAg
EYM7xPjS8Q8Y1B0xlmvERjGjolbbjQZ7Oh3nNrR2c7Fkt6h2aQrGfiunV1X4Iy00CN6V+ajoe71H
Kvk3dyep/NHjhyLNAAfAKB9Z9ocLlpaKfwVmhyuQAwCcpZ3YKZkxwgmM6isunsQuo6L7hwx0E9kx
cmAfOoOfvHRJhU9eLBAWekncqo/wTKtEnv+BHDHrC+plFNHcbQi3WPaLA+Men3qXwNvqKsLPSX4n
ErCwJUTL7sF1CiIm7RASdGJVLoKfsP0nTm+1eJmVlykXXKIZQXpbVssSZuuq6c+U/5ZrBwAOexyP
Dfxmy8KLusUBHgW6sy1CWLb5Vymc5vlDzbyMhL+GjOyk+msIfRpCry8+m+KmTZ9LQ8erZyJDUKRf
GbGTUG+BhAsO9qTbteprTZtbVL6IyAQjaB/ycw+C0ficjA7BG7MdoSkFCDiq5ZUb2UG7uJkuJiPy
LvIrsl16UbUX+JjBYqQvTnG57YPDVJ7ItuVARjsRkqFU3U26L7zID/FqO7E3/lr/JpdgCGxSpJ0o
+L/b/pPCggC11OiLxXVQfkRy/BYaZuLiKucup2j/bXKFDUD/jUxSTkNwUis7LQDZIjyl/rMzbky8
DctI5FKgwxIKonETBCeSPMl819nqlYFRSvMVvsCuOqa6r9givDaZag4vCBFadfsZVK/EPJdXnUGF
0gGpJAB6XAHj1G7GlvTGf7F2CuMdwnieCAnZaX9A87vJjauFipkndbhz1E5cWZJ1MXlpgy3UDEj7
NSluPRZG07Iz1SXyQuKvz+4VLHwLGad+QQEhvSGznHOMSGujdBXOqnhXCUTylRt86RuxOxXKTqfY
wLHwHXsCLkpTKNgiioCzhLFhEhKetfvktBvM9QmaMz/a5cUOPMVvMUu2B/xqnfKjNs9VaSaiWup7
biMJMHTq+SK7jcmxE37ouKbWH1wCPRlX7BfOLyLesVrn57x3jEaxO3bdkKtGQFeYrLlMTbOvi8WV
iRFpw9dcerSp5IE0osPYSsYzIyh5vKXVsVJ9tXxUOKvU6dyrbhAfa+s0jmiCbitgIubWrstZrTF/
yvVbk3/mxQrgeE3jDSxL+Udv/PbGTzU8RdkZ5BMqRxtTU+uY3NgOnyIojkPHGomNfuKYDp3DTBrk
YfII8NjGP2r0nvcvt48heVFxJKS+5MQuow5mVVdP9xntUDnuu5FRugODNe+dQhWBsWXpycnfPpvA
ewW3HeUbG0WJbVyDrJw/KSwv6iwOXCLsBr4EDXMwV0GT8w8xT4P1qKaNLtpH2ApthByB87e34/Ub
MvCcUlxwqavOnaFTqEPHdHYvYrD1vQbX3mzJTAnzM3wHYPXAssBfalvMS5B12KmhcAQSBT7jm0GP
wQj80bqijf57EwI6khcQvxgMF8EwOjIGhphpT4x9q/NkrkJ0EOMxV/HYZlfywYbFjwxcTLxy58BT
IEGO8lfNjBihfTTQ0WfPNa2H4z1xuA58yfoCKYA4fw2yH3GKjxOO/7m4Cd0V5MuOQ5KVaMTkDFqv
SfNlmikEwNLRb2Zbkn717j3xOX27c1MT0YysZaOSL596VQaOqz3rEM+wzbQVPGvhsHQXyXovcnYm
mUNDPAQkJrbVvQ5UcJU1P8aOQB9Er2r8DGFIMjKQkGmBd7TqMNIpn5nxz2hBA8VrxxaOUzgfHRDj
/AngvEkeJIQgvtgYvBpN4UjjFjtdi2DbWjS/RFjf0BiUc65G/FAN/9HB0eeZX01Vuewpan8rgz81
VFDfb0fr1M8rK8bBkvdkG6MyNn2CIUgJxVW5+Kpeo8ZR7NEHWltxnujf/y8Y+R1NULLT/Wy8/3eh
QjYWNMb8VDxn5fSjVETfS3uzOFTWLuQh7v8i9RFuoDourOhrx47PD12f8s3FQibVhN+S8YYUEs0a
uSEhX3C5DeuCD2ix854MZ/Z4WXhoyd6wbH4fNrDhTnqVE2dcAPGNxIF0udDDAPH8mWf/wLEdAbkG
PDm0PpHP6kUZXqSryBwB+oU+kfBeL1T8fE1O5VMNyz+22AmiYb1QRjBtm/YkJA28DZi+88Ta0Cph
iDr3644wKgSuRDqja8bBFv4zidKzybsD45wPE3s3T1PJg8vQNRi5k28e839cHcqaFK6WSLvdAlIm
ZJ0rEMSb4QXqngY0eGSHrmXuV4lmhjBrMuDcvMkJQVrJBx3epa66xKlFCAWRVeX3WH2gbtkoEUlm
qFy5BjWnd2c2MRF2aBtxzegVqCkuG8TpDjW0BvhYu5AbGX728ks8P+ryV8a+0k8PXXxtsCmB6BuO
3pyZ2oLiFsOTDogCVvBNJ9uxYLMTi+9QoKgG5XF81HEQ53+D9DWjOM7DwEZoBmj91/II5HZs9/Uj
ZIUBzpLFT7IfXW05oGBFnqjwCSPgB7QjUMcWiacewWSy4UP7nesPmXDoNt+NRIKfx+pdV5CptSTd
Vr9YlBrL1yKY/dOI+oTvuu49KI9QctT8qzLPsU8Zt/E6bc1doN6F4lOO90unI+ltCdSDwtOQSN0m
zmVWoRIPDDC8HfPe9y9YSFdEWI6Rq3LnaOG7PJBIG/0M+bcBAUFdkSNk+SYrX/mkOJFXxI2MX2Mf
zydZeyUCUqku2Xxf/9WW8DBBGArkQJOZ8hAiko1uVpVQae8wmyOp2mT6jS1BxfC8ZsMeUEfq0qcK
vQ5FmoZ/U/z1hKmlgs9DmseykdODpIm7DgmIBkKU9Xurpe/NQSLcKIGrcEShMCi7RxMA0EEdldE9
Ht1F3hJFa614xwwdPKVeAYJFzApOrDejeGcX2OSJS+zktE2pu/IRtcNLMRKT82rXWFKQNCNb9cV9
sRuh4639+qtEBi0KBCFE3z2qxkcLQ02wl50pvz0KMSN6LGzi87AwRH4sn5CHbfoh8f1iNEKgnUUs
OAdBIH2z9DAILMjI46y8lDQQNO15mJ4z6zSFPuxHCj+py2UYnSghQAYKE1XAWUItzORJDiQuH/j/
GqafAcnJughllQCSC76sX9erWxvOD+RxKgx5Oj7T5j0sr614YflW09+IDGExeY+WG7u+FH1NDf1y
3JjAFyR/wUlS17LBBrTpghYWjoAptPZbyjhg6/bscHDZQuSlXOItRwJ3az2Q2zr+aM3grD8LACv6
NQnYsr+scz2hLTh0Vk6oD08lYl6KOUk2uYUyZWDxRuJkHt5g2JrliNkPBaywfQJXakwEvImjSpPM
SCHMWq8A8xKJaM5ck9YcE8GrL7RnqeJEf1FNMjNo2iu6b9MZiBXa8DP6vIkS4HOkvcHFizSIVgya
+ZkuoHoWCXT8CqZ9QWGRcurmS8Cs2H6K4lUULgXLX0FqbLbvHRTM1mWwaUypXuR+GyyKXda7DogH
NneTNH7Lbwn/sWJNLqkqsKQ5biPcTSRDG/KfnN8bcre+auGGMorQRpjeW9rlHJevCmU0yJehHIA7
KCyt6zMlPiq0U0naNJJ7mUxxRWQOWaguuq/no5r7624XERLkYNmJD1Vype88m32jJGivZpJvDkK9
q3NfTrd4VhiEasJ3iPorUFvw3kkT8M+HoRPYdjeQrKapbAfxu2J+9bGyMYAkr6HpZg40YmhDEK0z
FLqzKX2kqFScyavjXba+WJ9SfCazwK0Xp8dZZsfeoHiWeQylpxD9dvI9NlhvCIB7CBjliBoGUTCR
EQVgvqgZQqC9+itCwMMRERJi/iAArQfCcDTLK/2+gs/y2uJCCRpBLmDcK4eBXWJ9ytBigXm4WcVb
sitBSqqDkB2bwTdyL4VBTptftkCe+MTicY9/cIlFkddbF0lDBEdjDaNJeTOprN/E1JIBf4iM2Q7W
WUsl9WY7W5E3qh8jBBOpYclrMh276Vbq21w/ghzBMxGqxRO1WDvMOBSMLJ4uvyT884XIVL2P7Tjd
piobe3Ls2m2/2JM3u/ws6O1bl2+bz9PcTdZOeFZA2dO+G96Z4lHcbIgAWwfhFFu9ytlhzRkYMAP8
LNu6mZPyDM7D+QAfK3iw0thK+AomLGnm+tQXLEADo0uXYAG1Q7JttIPFAaLhmvrGV4YRd9/nqOkE
YA1zJKMZfaI3SaDbyx8JoXD/sXVreL0aekQtRrCEjov4zI+YeMM2mf61L/TbMKSrNts2oXSJteo5
0skl4H02ZiBEXuZ6v8CusI1BMaGzui/0F4KJGkD6Un5iYsBq6MeFwdOAiBWCa2S9dOFikqMkPIL6
Oetfc6Wz6vSuEcibrgVsQ0TznjLxVdF/OffIE9giF9AhTJgbUTrMPL6zNm3VWt0Mw68hYm06crhi
veHFHbb6btD8mvlko/szafJ3a2YDKM56vJthX6WvjPkM2lph86BWFVX4IxMukaxwDXpRfsQ0pshv
KcvQclOGXzIyfY3AzhUpzg4TQMSIBlOJkbbTcp60QMx8/4jsovTRKKBu1mmm0yuksSPGrzUNH8RO
Ub2Igmla3WabMv4hTQyclbQLx3L15NAyREDRrXtFtTD/MJBk5P8M8NlknLf7vLxazec6cFW/HHFd
/JUYLNkmu1/BK7/C8JPDKQytMY1EEFWsIzDlYYKwrMYIwavHeoeaSGwf7fqlGP4zTn3uIRRdrqbt
kPB0+NymfRuQScsw2wTXRIC02JBnjoXnqQb/EEjgojSgMc8owdcLfIWs7acBSyLWyeY/BK09Nvqz
IYy1lr+UFHJ8B901Djcegz7z50fR39v8LCJNHUvKbQmkR8PfcnBCTJEJAt5jB04UHWWbxp7kthJH
lIKRpwTKfC3pHCEIhb0L9dVTJhEzs2V9VeJQIVr3td+mXI6MZnHlIX8REUJYgYJuCaR7PeZairSh
1UA5V/+zw8ssaVvL/I3FfVS8BN1jhm1fk1/X94RebkbGpiZLLPuhVwbyF7nxndxeb+Z79EAr5g36
AYXypMrV4mthY5ddHMKaKRaSc5i19ThdQIC6dhWGsLHP3SOG8SCNZtmvhHcZvFc8EMKMeqqCV+V3
57VBRedOoD5wCFG/Jza0LvmqHEpOVOM6oe7R+JnG1x79iPXOC9uSnB1sa+UWV6+gVNiADIEDLMOK
ei2mV5mjL+reTPX7ewaqjmxVfceObYfKX++NoLK0girncPNTs6S21BzPY2vDIJWa075k0apFFiXQ
PxVy9C3sHx1SEn3iA0V8bvHrZKTnV8EPNP4yXJv8RD1e1v4VxW8fEHpVIbfvn6ZFVqmvMr9JrWp3
3wVn8E7hrfiIkdxjDv0nQUJVpMcaJugKrwOPl/DJmVOTwN5v6d2gQqnu/iXjfizPLJXKkVmBu/VX
ocaKMOv19qM9+jKJ95X9j7diHcIygBqOLxCYolXbZEvRCZG7Y4PIUNunnCQq/7vLQ8U7tIo1AJmI
Ztr2+qcWfucQg+R+8zsCKOD+hUIhwudRE5q6RmpmiisMe848VT9TpgfGfVm1DUSDcHm9WxIJ8y6r
+ACRx62yDJiS+Pt5I7zcpxBJ9mKWCbDSmEqDeDVUADIq4DlbhlNAH6k5aBYyh+BhSn9LwT7mo+HY
LOEJFRqIS27/dKo/bbvtSB/cckzxWo/ZeYjWAaSIUUV+tvUuFfyUI0l3MIqz9tf3NTU1f1lZF6EA
4DSRbMH7fKAKqKtzjUewHr4B3CiSaeMPALUxYd9UPcRUvM1mBfc1+ushn5DYvMruFQIAFYDyYlfM
jlBci2XXka3Ndyj/y7qAfzRDk+ibrrjG4oHQ7o3+tbaIDt2BqY2S1lJyooYmRPopGyT8YWayqr7w
oU3JsXa5TeftitoE/TvNtUjWV8LEQ6wQ0e8dYWeCTAixC6Jw4hYKjaNFji8LQ/yRItEd7/oMt+ew
BrQDy1OAbhHCbnX6nbmUF2RcQvNKgvDMKhawlznDvG2Q0sgviuTrPbIppg+mrnX2Q10+ukJ4hA5d
T330rk1OOQEY0HCrloORHluR5Y7hcD4P1Qn9igOsLMLuAjcJ2ZOECVxbH2sFhOnhyNK1CgngHe0w
wL+MTSjrP/U/mTCubNeZvgjfuJC/6HDvSbjGi22CBNzA40zTnq0QxOku9lidyLxuKTznEePqw9yk
GX+rS0Kgepmfn22jhQcvYvQ5EZSdec3kZ2S+8EhO8o7MBt+EGlPJ+KDHARTjw3CJ7BjJw8TXCzma
vqznKRfXgFhh/IuqncwxxaI3OAJPkrg5SZDDLdxMpfwK1rfZvFO5x+5HPfRQbDsptrXuew0QAj6O
2Hi18l/vEfQRcN5PNtAHKv0AGBFbwBCYHO8mVrUf/Jc+7CLryexyr/XHVRfX576CvGGIm1NLvRmy
CGlDQRA5/I8Vsu+TV52/NRhQj984+tdqt84twadHsE+MCisDId4i2kFyefBS6qhoduInWAwbBK44
ixaKTfA1rdhp2oXyH7xBSHvMVV33C8fIGWxoO51/YwFkKE4VSgEuWePNQswV+aQSNdkhif+F1oss
zZtv0imIL7a2+nII2lPww37R/4TigZy70ifTXgPMWzjrsNOTVwiMSmEmvasVrSe7hiGPiXFMRWeN
WsC0B8j9H+wHlsKu1fV7VrgNgQTrstqiJLWq17b8N7838rWsvRHykmdBcnXSwJeThta//WxQbcrv
hs2Ol91AMZoA3dF3fprL78KJPE2B0E8drJlT+qIhIA9+LMILR8hQODFcHpza/0xhx6gs8zUlGUIV
wWQ7hhAVWOuZz9JDgrydgZm5wPxvrNLEK2K1S8MTJpDWhLx34Kl4M5Xmanan+Zr6qDrVXeuXPjAK
1z5WlxMzQyBhjY9sCJ6hHvje3slBIEziwe8mklhItr7paeCFJREWLNvRd9Q/O+nxHzptvXWI1kgX
2QRo5jCL8HDX8TXyLFserSO5FpxfLzrvdCGd1+pGh1Fjqi41gldmJoYELbtMAbBkg9Ixe+UuSoGG
cqpiIxBgwnM2jZKtgLeAzW2VdI2oTiTtlD9ii1Ue3wUABtKZwSHckBPR030CBDFwsH9vWQY8sz0Q
CebEC26CX6ui+eJrTvbsypQYjtK2Fs4roMR/sxoS5xg5uyOUctkD/an0gzA1nZhuMCsfSeTtiq+y
OJRbEZGDH/2TY6hfzpxvU9kOAYqb5Cfuz0LxBsZRa978PcefGmNq/VVObyMb8MpUr7rOePxGqsFx
oyBOA8yvPyQ1sIn+XRP6htpWHdP6/W/3B5FPSQFziUzRobB4+FCoM1SBfbfu4g1wKNjIISreZl5+
4SUVX4TqNKdbBjwdgRrRsl+C9pDzCWp93kRmQFrub6I9hLy8WyOx2FCEnuAOzcoxj8LfOhnm8a/Y
Xdp/DLtQanSC8q29DQBRwngn832zaDc0wypBKvo+iM+KfBGHQ5x/EW+Cmmby1egs63QwQKoE7G7x
FfaAeyDrCPi4jMrXSp60BWcEY7duOKRqMBjlO0zKtpmeqHr8QyXdfYWehlYfWYZ6Ihp2U0PthLx+
DaIhKqHgeYF3WfFWgd1ifrfiK9uMQU6t6I8gTmgCK4ecjBDHkDK8z9GvLK2acPw1H7V6tordOvxM
xcsqAkNuNAz7OXrRUSd3wrc1H7Ja3HT5W6wRYYQ57W1Y3gXGe7WdHRWspjaO7fDRCns9uVnZOVs0
oFHevPEGvIhDAEp4qwreegQwMlqwNk3tT88yxcK1bycgCUpe/oTxOrUfCuo+9VKn13Dh5ttWg5eU
jCXHbHbhhnILOcEw2wWCuB4KyVUooQLAaI/xiNwm8MLusohMuEfDvPX6PY7+4uR9hErokXcBX/KI
NBosGCuuyp+DWyaHHJOlyyvELx7Wv0PnwthzYHy3CBT7nNO5vi4CEYCUlbzoylUQaQNTbANx/Kq4
zdq7znQeReeVk1uXISt9a1E0pspLKJFWvzVmr3a5SGDJ7ynECht1V+E60K+Zcu9mhoj0GQ+/aY+6
/AoLgNaJtW3C/KY1Euzwny5sh/YgIXoG561tOd1Z5de6povtLTDuv5+TrjmBC1yhPZoYuLn/h5Zt
Rmfxgo1xko8513sifKfTd3mG5V/zFJm9Kv1npZAMMJwF2ssokAc0Meq0ebPaFnvCDmLroKxSC4qJ
oN+2RkMP5WdTffSYLMu3ga9Gkd6uVUQ3G3VrYOwys3b/12vG+pxLpEtFvsHeuW5Pfsss0x2BmBqP
Ug7E2mhaOZzCkKfbdK3wH8ETHvR2gy4aZTKGQswt3R8JrRuVAaSz3tidiGoXpCeuGaMH0pYQWqxG
+eqxdt8SkbypsdjO8lmIX6wa5p6zYAWbRwTh+669VumpJeu/3Ece0ykXwOSDbeipO2Ofq7haVoyE
ClC8DitBjm5zRVYUvhApxc+PMonAyQCwYJVp2Hxe7V0kM3dpvkXd7VsHNlq91gXK8rcsYbbJcLnn
gOD7cHqdS448jDor9dPXDHRgg7KzjhhQhSiSqcxbZza13ArRFvxIax5mMzFK/Eost8Zz0GF+jR+l
g6TeKNUODC+BigopUdRwhC3RmdvLAmOOUNKAvMUKqphtrT9n46kAFshpZcvCZeCd0ap3YFcuR+S0
tc3sW7+ty/UANzIVj3BU4OZocucP6Dpf41porh5hdtvNMF07lUF9s/atqZ5a76SEFikMEnGMWaH9
Y0NAirKR6twxyAld+EE0NuGWKozmw1QH0lsOy5Pff4UdLC4Udm0xHnkOOEIb1oqNdpGtKxEmff9b
im9D81kI+6rbRiRXAGMi74Mf1Ulm8Kxe3yjM31Nx0sNX6ANbgubpORqa/5F0FsuRI1sYfiJFiGFb
pGIG2xuFUcysp58veyJmcbHbrpIyz/mx4KWCxJErsHfEGRUuRUl+jt7ZzH79inEn3hvSti2xriCp
wVtIhDHLyFzAF/7N554ghdyvO3fksogWBLAMFxLMxQ5M6jDRKfyGEMMev3PS/gzARrGy6PoPiekS
xlnRNgi2fW0VJHPbxRQOsu6d/ikspnPIWErQjA0+jRhJ1t5r8B3vDpVKkjXqahPaycqDuc0RHWXN
kjD3eUVEWI843bIBTsg3m2xjm0yovSv0J6rCsfzWNe2KnXJBJk7Fb1wTAfdvDHCoz6FWD+LYN2+R
TCw8X3vcw2JmKM1PnnYNxpOffhjOPJq2sSQxLHM4zSGrkZHOg2VFEt4Mc4S6pX5uFCTHwpT72e93
RcZ6X5NCIlM+NgdbbGkZw7EQX5rxCjKWg6gG1qXVbuHst2P6x0WNbAjcaFWug81A/HjxKL1d7BxR
avLRk4eD8TceOgE0CCn35NFykLxZwT3Uvxv1PiHb0+eABWGzNpOV+p2w2S0QsqTYXRYmASCUsENG
FyhD+6ul7bXOJXsXnThVbsR4VdoetT8aeew7jQVdxnWrhW7C0hQCvNZIarGcQBhlfuOqyoRpEM0r
x/i2LJ58FYHDrc35Ug1UZyGLHYFzhmeJAogvGvphCdHEAMMqCOTfA/Qp7dXhFu2rU79AcBIsYguy
b9FD4+HNYpeCHFj7btf99sUjZP2wzXmR3iMLebhxQZyM93cRsfH64nxiqq7kmZ6zKy9Zs0mbAMQC
aUNkyODew8tqH4P+FkMcdY227Mu7Pb5Mgh3lkESW3zSgv2WF9GCh5T9jUyLM42mlhltixJZj4IHZ
i7CVUs1XTVCtxfNls4qGRb6x7WnDs7Zo1aNKPXl7gfBn0NrY7ygrxIHmlXyyt561SZ1OBSEfgeBm
ggI3cfEWdydxvnoo/4hznP9K6Cn05NNTfuOIMylA+VEf+PRAeVHx7el4MWCEKJFDBNXMB62ACu5Q
23fLxLJmnXLViPL1h6uVbzT7gjGhwurg62QtXrMB3g8SxLohwSVdjKM/2hKZRCTb29hwdeHhXiQO
SY8C/3eW/z65TFvzjlO0iKSIt92ujvgAYZ+5+oA54AsELqhz65YH1Z1W1niWVjKOrmVqvavJH+y8
Gb2IE/CR68v6xaZPPt9LCQoqyr/o8WAA9Lg+ilRZjnW5CkZmBOSUhfzwvJ9gzFYdHkLElbr0ozt/
Yf7wiUTg5udz1aIVwW+zUdvSQ8XjxJnZ32I2VMzEk/IUU6MWfiRzRpb6/IO2LK9YQcJ5PFxpEiMq
gWry4Qh40SIQaX7yyUWdI76IpsSpp6uE6JAOQxtbCnD4LXkYsnkoHPRc3WHEeR1nOPaJbspQLSeY
pqddzhkYcLLAtVZLol/EDJbF6/7ECYOpiTqAd8oF0HvNPgOUa1yii4LbmwQwwH574XDCl7az6KSU
EyCZbwZh7a5o/gKL998VVLvxQCpgjvGBjUa9696Wt1z65GkLGM6d4ScBd3EAvAKAXLuov70JWLsm
Xoi3PiBnSdhGCNWq2EOQjL7ThoIGYD0UxwkkoGusmd+/UHBLcy4jqEdhWIEy7teCOGjCr8YSDlM7
fda+yCdygDKwxvCq15OQzUMdIozDDumaXuZ21kXPSDfEn0Zc9TdBb6htBGFpXob4bRBkCWetgG8r
/DHJfuRbzIdPnnVeXcAOcwdTY8LqVVzhSSAuV62Eu/jMvnwLTK/547LiIQqXdTQy2qtz6lfmMebN
cQDrYEJV6zdzPE6uv6nVl7QM3ck4CCCjTFzP5daF3xMiIYVMnxZFBiVt5HkgbOHqsu1bKH4I7vqM
KDgwU2/lVR+qBMuiobkkcafCuHVufXQu9l/cENCg/dF6PsRPKzrzpS0I9PO4LBB+2LNH5R27ucc9
8KkbX8D21HLj4tp5CyTLNFWQJrVQlGkZ9vw4fH/kH+LvW4tDI0BaCpHFsNFov/wrPHd4weA9NWtr
h7vBAKrsQcXUj1E7pxKBx9Sh9Gbt9mqJNG5XB8hzzsCGC/biuWJzlAaoExcx1b/JRitQzvNwdHZG
bRrG7PKhf3bmt3BWm+Erw+zHJyPD6SfipOD1fNKhjTQBkRCrGRgHKa78pA5Ab33p0BPl+U6cBJVF
EtIyQepij19qzycRY4u3PrKKEO0axZL+RVeAY5wj/Sil+0L+s/K7JuKMoDv9t7j8GSqfTBme3WBX
p+eavZ7lk4SScmvE9yzF/euO9P+5FQB1KLOO8jmmaNFjXmGgHN73R1kcyvLSGt82f/Bxoq8NBUGi
CNCrYhdpEC4wAc+ceasxZHE78lcI1xQ1bE6CJXiXbTzXT25TcCXIJ0Ko3Oy87pJoAlwlTzaYyCeA
PSwJeEDW42+mrdViCOIGqAONtV2FPooXPfxYCScQHemKJ1mEKu06WVpWyUE5urYsrUXel4Ei3+S4
4Fegr2Fh9A57BbM9KVcDHH/DMC8zXOXzb1ug5NxtIQli4v2BBRvR2iLoKpNZC4XIjTen+gV5HURL
+255OdmBiPYSaqt5RyYnWyKrrSi9H0OFXeRJKpxRvXnKe6tt8+oMUa8XVxwzlvMeJxZ/v7QaIxaP
Lphp8tyB+2xWPtull3WYz8a5DcHk9S/chADHIHIfbLKkWYEwMjGe8A+X2Jz5mX3MzSE0sKreDVP6
p/E2JiC5I41c8xySLla7mbPXWqrH2FhYg8xyJzYhb8IqtC3oJ4EzpmP+YCJtg+Op1XUR7WN5Y0gr
kn7l52Ssyes1bbZfpKE8k/r0YSEFTdbZBjeHuid4UCxHmIxHolIQdzbByuqajRNe9RrRWAOTvqYY
hKcp9HHNwnUve/GzyBz5DHd2BwKKKp6iDsy9i85+Z90T1oOcb1nMw3TAzQbpXSrWcRowNt9r6Ub8
VP+0vSMOzT4kInOc9w56byeaOSZaf7VYakm7QLu7tECCgPg9g/ELy8OCznW9/GwlmqfuwOFZfu7Q
cvgA5QZSQQUmFsiAOu+DZyEsP/bJp2ozcRL/WYPZYNcUqiqLwbYaf5lN+RrZdyF2zc8iY+HSDpLB
L1FztXchEEuJ2+/q8X0kH0GEUgYktlu11j7p/orypqL2IB+LZ4usT3oEzlzehDShXifYkVELFtZc
5Eg+JHonFhMqH759vEHMaYSXrFWvmKd8+0RQ6DYthTmO0c8Bv+Dsq88oJgUQKX8q/qSxe1jjTXwd
lfnsw0MBDxO7TuXqKjazbTbuY0BfTehP4RpN2abEhEWMsN+o40LMXxXJSRJ3FMZI5IBZuNJe5E2I
45SEejhnhxwXorPBkZ80adj5sfVgOn088eRal5jlig2ZpoXyFWqMFc5Okj+r7rvVQB9pUNEpDhGR
TgWEQWEhIUUR6QffNnliXJNIU26JuI4puS2vnnooMxqnGyTew78H3ueq7dkrsiUhgWjtDPMXoNUv
rgAZOjd9stScIymwyLZE1qMxk79H+5NNksqHU+oB+H2b41ukfhpyszCqlwZzQEAOsOS475yQpAKA
IMSrAvb0iz/xnYbSi+zJ+YDNg+AhTNQbjme+iIZiM+BPHBUpy7yx1sMVpWJe8mZLb4XzZ+o7ToVc
ennoKqxCno3Zi09GEg3sLHFJd86jo1nwzTdsNDGZJG68jFYRQQxQMhraeZQ5oU9Z0MYyvvLmU2d2
KYLrJAE4EIezAOACF5cQJdIrm0xXhU1DGwE3I7SPEWV7e/6JgYEi9IgdE4OtvdSIQlRGGm1BopQV
gMMsLHut1Bv6O2twGWs65p3GEhOjlP8JU5TjKDqYHxJ6PBGcJRSs+FuSfzJAx0jqEIxE80bmP2Je
U7ubkDFxwNMT6/UHrblbxl8I4xA0F0gWzycWDCmhfQ77feBd/PqBFQ3Ae0l3Jr2xEn8vm533Tuad
UKSALEJMcBXE+afXHQLzoLXnCiAo/YnJNB3XdcVY2dgLrRY1O7/2gshS7weB5jxh3YzCAmUOIT+R
gASQOxsn9JJi4+1qFRsV5r4MaWaD4PmsEp1VSh9arc0q641y1GmqNnTAIqmclpmNPiS5E+GNIWAB
ZJ6W+NdR8rFRoAnPjGsdqBgO6n1SgVWTb18QkRPwMsQTBaf1bxH+OcZdre6y93D+xtVI7/SWIZKS
VGy6Av5zvB2zeoWDjGNjdu2IhP0C4Ci3EYU1rWPADxxEDAaF3kuINREfZvx06sLUtrgkInbpmW7u
Iaol702o163uqU1X1XgJP9/EiaU231izxMLOPhylH1LwFYzPfsSqtaMvuOPl4KFUUQfXNkUeHNUZ
1nvnFtY4kw7DcLHGaJ72/fwBWxf+1WhE62cSXrIqJDfjU08Je5oVjNg34sIRg2DqWxNv7f2hZiSd
lHhFE9JsvGfNTa4+ABaYw1aTBhjm9kjsc/kt5HIeH8ausS8lV7SGak8Ux691Lmbp1FxV+RXUP3ZM
2egSje6+792wE8ihvzQXUnULnAt/iky0RanPEJvMVAQA+BoNurkK1EY4S7we2rziatoo6rYnsRyN
LqlY2DW4z+YKd/UnGdvBUe6PlPGxyPOcNBUCiZXdv9V4NrmoxL0MWoBEayVn+yQhd5fzjIBP/0e1
BsBzjHm8G4N5IUjQn511BLDSTnuRFFR5mL2+6FyVi2NR8O4ArEvfVvM2OQ/Q0wauxWYDG6ZjBcbi
gfw/k/TSAyT2FbaO6TGWG2lcd+o9xcwWVTODwgLqgEl4vTIzLep3dF4EbhLmlbvOUqg8JuU6YqoE
ZlcbZ66o3cKB7M8MaOGDre4wN+vxd6F+WSwTJdJH/taM7DFs/ioRNtGSCEI52qf1BiVTV+wi6Ug4
9qzCTKus8wStOqelQR0DYkDxvWuhM9f0lRFuvOy9bp3Z6PhrCxRLCH4bj69KWvLBibErJ3JAeM0R
M0gvgVnhdpjZUA+6dxSfhK++p9YunwiYhPUfD3lYLer+vTbJ32T0shwqY/Z8vWNwxvuAVrlCqRah
9W7gJWyJCLt4qSG3kIqjFC/b4WmhbiGjnT6v9wfUdXYZF8VciTdlccpUlq2T+AWi8EV3C1owiF7l
ASVGeDDMBkcGwhZr+B7WIfARyzzS2DNw8jwmqbGUzjWeDdTxFDErU7EMbPiFGa2H9O8lsDlnMDjN
5852eEDST9oqHb2ey+l7ql9TMmMN0qN8/Turj1pxm/SPAAmbiiaufTBQoQWR3oh7C/sFg1DYrHRe
8PLQLGhfphXVoyhBI1qTujNSwlScPsBbym+hXRt8/dEyA032MCLFyV0BwK2Lrd2eYa4eRO3ODOOr
lg8ZfuKGFj7OK/9tLJ8qWkchf1J5GDMNha2BdB2ouoNbR5uAMo7DtETqHRUbKz8ZaMJDl2IKhgZI
ZmIBYW+CXZRSxH1LZbDa+adjR4QTcZKP9M2jwqq9Dyc6SLy5wLZo7RbEHQTlVtdvQrgih2/is3V6
zEfVvQk/nRR/IJBdRezMgkRXbvaPsfhSrG1L8E3yVanrYdyE4WPsX2n9JmW/UfOVGdxC8A1jtbG4
nSIPucMJNRXuo11TvnLwafoY/m2LikpiNy3C5BYzH3O35+WZ5EO/+rHxtGbNfQJLYnkf9QwC58tX
Tnm5M/QRdPaD6qwObZPcfsn5DsCBCzwL3yvTO3RIRYKtDB4fUcmJ+SOOf0t7OYWYSFcW4YjqOhDb
/7nOT1L/sI1lbhM4kF+SdG3PWFaKU6z/tbI5t7ESfpvI+x7W0liS5yfIXy/46YcLYs9JfKTWtnPu
JcYWGh9AVz55zsoSSbLleiF7Ix9DvRXgkIFOgsYOliwtWKGnGMXTjmqgfEUoy8fkWGdbsxCMdze+
xIuI9WMEx8TArJBGxQZCUWFgfUU8EJLyLGFaO/2Hb2aSjy2KGt9GtafikVgppbjBdmp+0FI3mk6y
9iwk6tonnsWPADkG7NJKIRzRWKZ7w3jLs/dkOljaAUNhFb+lHGGFfUF1Q/aqy8Sgq65pITA6d816
GM6FhXLBWcXFgwqEDCUEa3lN5vb/ViwIEg77NNkK/L/heNKNlWh8iWkfWbbNh02DGXFRQgaJkrQ1
V4ileopLiHSSTngPRqzOTEy0pCm3qid46L2ueOyETlRwkRxfy8lgXWGNqKOGPtKfwfyiG2wRA74t
6dBuz0NORcpuMNfCyRd9aLiPcfsSpeu5QpwcB4ehc6XOdTqIRlI0UBYX/rlBAsX08229xTtf2wlH
P12q4i9u6o0tr3113euzrHI1+Yt6DKc5hyRho9ohYHcl2zSQPHJ4FYTlswr9C1B5pK5/mfUbTEri
kIbHs7rf3L+Ruw/kFsowONwNYX6zLQSpsBX1qn5a9SYCYvOpcr1axgmnRvKVE0Eig4gDQJX+P2TT
sf/XHYBDyicybtFpPkfVNVSGFHaGVVt9pMhvieUejhC1nbqlgQCGY4NAFykDvNO8YDR90Pgz18u1
pjGI7Ib2lxEOISnILj9smF2TCNlvD2DxiHIuGu4q0w9XYE1kZBzD9JvrIUjvFsk/0r/Mlbjfw7ai
qYrAexV3Ikfr7suHgofYhBy2Blya7yNohkXGtVJdEE+l8jqTRZyqFO+dFUtMYx0sIhqjzmYVn+a6
/1d1RyEOIBECuTaf07/r6SQwsCh7t+heEJ6miXBeA9tb+m70IFFYrrF8Toe0uWbF3TMIuPpuKhFg
dSwQqZugdrVO9s6XXZw1pNXS1qI/KDgCaqbxBodNEJIudmr0PbNSWnMIYUzCxVu48qdMQRDyDUck
PhD+Qy0ECOCdNIBk+Cm8nc0kTiFDBYokc+00kD4DuR6w00x2GSqVQxWSSCQwEV5/tIr4aPk8V5N5
GogXQnlamJu821sBQW+0QJJ32D8LpjhH5SqA7Ndo7Vtj7lH7LQB/gX6vBRvTAc7EOpMMuhtSEBjn
uCOTxVS/iBLz0i/xQJc0eiQawNaStEQ7Obc1KXFBBsTvirRBBzhNZLFWIyaReu+XwBBnzaRE74uX
fh5gVoLr5oBsEIdqykfVYgpw2/bPx2TNsERrcYNiGaUDrlvBpmb+TePTCZzzoGzGlb5yfOzyOdqh
Zulbz99vmf89m2HS/+hCq1HZVKD/eHBgqCQXHcq5Xt71zpb06YgmpxRRtfPTW3/iZzDJtPBKf17X
lzoHZlx6jIj3coHmMf8We2dLaFh3j8AqJfWTHGW52ONPJ4tIHcnKcXjlNHfUL4P0mAhztrTnmGx9
/4JG0ZYPmiac1EAi/i4ULReuTpVzvh+UR9M+E+dVO4hPb7l89L1NER4swMN5RYTcBgXbrMl/Yq7v
qb6W+lLXfq3sL9OIZ6CzZ9U0H1H5cJIv1bnLs2DptxcaG+bjSpvH+bsMqyB0jia6BmvImLZyTKuv
tj1ohNeEO0t02K5w13nZowMbUCqquHmMqKGE6ZbmvnXWDIwYmz4gVHOBaHlB8AunLFaWyV+2YFJg
/kGz1ZkJtMY1vqFcyaxBY0gakDCMm0teBOsbCAg0F1UOfQHmwbLvdXpN+u9wPOfqTx+qm6a+NpUG
pUwcECU8uvWZ9PspO9YwtQm33gRFUCh3+Waif0g3/65OmDH/JpKvUvNloDcc1gRJ80gfCTnTqpud
7zvWh8opVgTeEJIFjCz2FLX91jFsjC+R/dL0bt2dmuQiEwSW72UgUMAse2Fg/Yh8MD3OSi8T4csG
wxcvZepyX0fdsRv3U43eNiHhmFcK3EwmBuvIEWAygyGsCK+B8cehQGaKpa+psPH8X04DBHW/EyKN
AVCXQcXDDqn/dszME+hhD/EYq++kDRjQkHXNZNfv4njbThvMBfPwL6kREb06D0rre6g3CmQdPvh+
WSDP018Jf7B+HsMvKd2pHBY9EYPDrQNBKWWmWaIWdGS3TvYjeefCWNUTciTIr73wuqqYdspNJ3Ff
W5zZx38yKukOejTPSrI3V22yU/2NLT1Vg54YF6vGJsb1ZaDmaHmBkgshf1qLYl6E0l6m8JQDAbMk
iAwPfKbCCdDLhPXt6dHK9uFIqKiLPHJJ4kTWvXqs7nW2s5Q9UXFVcbCKSzsjkxAtAvEwxV2tr7D+
BZZzC735IkpX3KHopJr+SHvryP0itxTkMDtCVJN299YyMeblva7fRub5+mpVV4dLVFPXZAemgHQx
Gh0BVJXS1VAf9ANZ7TEMqnk6vHc6B9b0Dc0vQrsb1DLI8+2uxgm3Jb3d3AB/9907DQtzXAoZUB/A
BO5AVkKtvDg3b8RfsKbWnVy5i+X92fphQh9d9Ij7OLHkYJgFxUmlN1lDnMDctdajndOenWFPtuYI
8U5+O2hm3L1in/OuPtos8iodE114MkHri6xBPvTStI2Ub1P9KBzYU+Wqy3SJ7VloFvyjhNYhEqIC
9ot4lWYu6ejCN6MNLwuYNSaCYo4kJgd1Juu4303mmlp5Mzsr5SFCqiWdTTa4ArH50zA+lPGaSpvM
2Rnkd9UApEq9koKSNCibgA00f1gCmyMj4TwzPxROAct7F3wZcb2oU63sLexPhHTMtPQwldsYU0mC
dofVe9lrF/vz3wc43rDULun/i7yD7Nz67pOkF64YyTsgrc4U5H1ImTNXrEx6fBN+5ogXR8bKWXsv
xfkMkbrUxCLzSnAy9ivLwKO384MfkThXkQyQbzM8kI725teyi57b2dYNyiiyzx1rXizb9BTU16IW
biFz22LlGNWX7n3X9i+ymUWDINBC7i1OFb05QYPYEWvtghmZ9CpibLUBNB3HskIgIi1MHorj7aBB
lF8bXhhzn9rP4jUkpKdaOIbYL2Qi9vi2A7J0AvpIWgQsHo/loJOWgeEk499ae3vYBsNPb5eg0zho
2FmxmEGqVGRyCgt1SrPxcaIYHrFQvYp5qjwX7Q+uJP5ujQkBdiNUb76y01m4beNsUm4l9HwIZUjH
5efNA2INKHaaU42smNsUwCEDHmvBzYqefjLiCM2Vn25y3G72XhyjtbNUVtAzb834itqNzXo03MmK
TCQi7Q1oJQ0aYBo5Hg/MLyn4G1r/pCKy/gLRMOd8ka19QdvDAuVxZ717YlEnAQr6aemQhiyTK7vT
rmr4zPAHWdjuYBnDM6l9Y3gs2lVtP9HQILvndcTS6oxXJbyTLu2Am6qBdyzUT1HWwgnUMqqQJdAC
lhL+lA4XqT3K8RO96iIAZyZmKt4hKw3Ncz0PVljGDQzmVLh7a79ZgNQFq2Zt68eAtXut28soPjGz
p0RutIiNZZQw4pboSNd08NBxRegt4Yk4XBFHG3aARJjYx3dIMy0k0oFpzH4hQ+eOapOzbrySnFfJ
Qg4cn5LkjpCCTF+VCFCPUAJrHwjiIoaGJ5WKIZkw4X96oYBXOj62zQrEii0vTTATrHzvOWiE8h7H
dk0MVIyiqa/W1kHPD9biwX5oz6YlHevMExZmGepz3C4GC94SqqExrOfbLrjbSN4lZ9F7tCp9IDKM
5gCS4UXs8mjKVIBZ9VgZQOXPBumDv4a0K4a9mPJxokq8bbzxPJxTt5XGHTG1PIwamXrkpxnW+vlB
VSC5jnKPOPucdG4uErZIJXIeSboS7r/i2tPm7G+4Nb5++SQm5w4yxKtDZDa5tv8C+5DrEmoLEWkh
n8mpfidMeTiTt4CV1TfseYbFPyfYXqbv2eRmNLSGKoMZc/SMVXJFbh7LM89k51A7t+7iC5TJSyMf
nOUZESN5Eb7xynlDguk7jijWEz4HUj5xw3mLfDiMwTap2J4FJEuSUnei9D7rXG0gGInsEKpqiJ7H
W4+7Wmldfm0Safr0NUYHO9khQfeIObDXNkIn84pzZF43MG57H408ieCptg0JIDYoqTxCZIDHy+ox
qkF64USonWd4I0mZXwCEOEHl3zPcj4sGOYyAJ5Go9LE7pW8ZgXdOvQvHrTAgK+VSmJlVe1fUl1Cj
r5ksf8SdRNjwuFaPGn8u/eYM6TL1lSXrwtax2NNQD4xsVlD7HFVqd6GLoxiveRvNJx8uUgRTQEZI
BucFovn/pdEKIxHf3kDCKEHqxVJ64lLuKne6kxTpozLNhlulE1fiH8Lma3DcTjhm4R/9ryxdKcXJ
TLeUw2CRxG+KRP0+FQsBvHjpQmLGVw9x8uohNQkqUBVXoTeTZY9d0SCKSoj5R+XeGm/CixV95Ki+
7ekitjkrPEqLaK50Bx+ZlU8pyNMvN5Oytr3H8MwAXaWT5N2qcmc5e9lwowibM+GYzYjg4poINXcA
BhO9ngQLwPwP2nfonE2I5th6j9zAJelwCn9KiaMtN+eD9JeQ6Zevy5Y4R4TBdYF7z7lm8k7v6Q5k
iyNu9yiPG0deyIRCjELrpxza5uvAx9Awl9bVmdjDfLyUdPkM+ilKDjISW/2M+CUpmxlIgLh+I23D
y1uWH/TT8FXHEAY+JVQiXizgae2XwleZ158ptYMqQz+nJnFoOQID0N6SwdDP3YYFVugnpVON0EO6
iV+wJUkgld3RfvlUmYZYL9UUCQupiPEaAXpboW0c10a8ktSnDhRACYoAXsq9hZSMRcjC5xhs6JOb
NSyBKM+6kLuse+kBifDeKcpdjRzXwcECgW1PQe5GwCB4YpdwQ9knc0FSHs3hcTy3OUQBJkVwgUCS
uM9T7JTh6EKNcZWC4LhtuKY3WKsu2JsHNnq7+iKHTyjh7dskZpUOmtS4Ch3z4HyLFbvflOR31B96
2y8z7JpfvCXepWt3XXpQtIewDYPY+vHOHLaqTvzzgt6VqfnVy7fW/PJRO+SIbZWaBGagD6NcjfrS
MN9GyFSi7wLVFWtbaFyFe0kvF5J/qJwj9LZbozyG1iGmQMzJin3plTfAewttgE8aHyQwR2j5zI1V
n/2W/YOBKLkx6UYNuadC1xuGf41yDb1n+jtFpy+aiPsVus1s+s071hohZ91FlDdkm4jPS6aOCthN
a7dFOq8dXGAyZPWWYCoSIUEicvs8cWlDA1K12T3ZjsHszPRE1khMgCaaHTk70VGySnhIh/oqewfS
/YSmi4w15mj+byHilRUILF0cPGp8FWKU01ResYNIhwKGLjDLGCjaoZRfmfTeOHcczAbAg3rLgvea
0Fbzjs6gFTdwiLMcffRWt2l5eMjxphXQgImatrkk5TZDOkNssc5UPX7lNSJUZwG/5P/29K1YRDmi
5xHScCLiGHos/itqRoeIIweOmhQt+HHytPzwKOYNOf6C8Cf7A9VqvwHkX9LxMIJptftUc0sQZpWh
87sOtnqBVBZtV7KG/XGMA+GSs6bcCr8i7LVAtFnxzUtFBIcSEVqsPbVq07QiN9lIVl3KD0THyF+1
sEmfVTeJ/2mK+BH/wLDOPyS2Gy39kZuCYM4eVvaRKSJWEyLAujcqobp3y1fh0CDjuI99QOQoz+cq
G7lJhnDviAAuVFyreMOq4KFaZKEPz7J2VBtet4yUz71NCATQRWAchGE6rj/EYx4v+b+X/ZLlh2xk
NYfEIHIR/Lg6EeMuwE0tvFJQwBbbaGeHENycKUBD4ECSlWAWIu1Xba5pz6IDhY1oKdgsin2YHQ3r
hHGRqtiHDyvHPDPvSlYuCc+vxbJC+nUVPiXt2HhoE3to9Q89cTMfcirECEXhNRENko4UCURO2Y8m
nAugV5n9dOQgqXsgOS18BMY1j9emui2lW52jrdgaKF1IjrS3dorQR1uCK+NW5Myoo13R/Y7Mv2l0
TDqU4BnrqPVZxRzS5WagJoi2MrFhacpnlWbEyLwnXH0WJVodhClpW3o4Yi/xnpVZfqoKXCd12Bv0
YNAuPc7IaFeZREoVFR/iIu/9e2XYx1qK/tqq/KC5hLvKz/SFISnnaRKuI2bFNJP/NN05B+n0TGUC
qCqFkAbwfDVCPxZIu4aLuCo21D0fFWs96vlXP330tEnafLnaQC+XLx1NsuSn3HzVKfFoQefa4DlB
6e9yMu6jND1UTJKh3EKpKg/04vMWFz8xMf3VRklK7CrSQvxvWUzvBibLkvQLb9r3gcplig2k1NcO
ZErb8cBVMYfmuGK1XqH/n6uhdjgEQ3vs5PZoOYrrF/a1V1MZwqXl/F0WaAO1QEI3gyG0i6/BMLmS
ohM36rhyzLgpDScVLhJJhp07JBNZq64xVwN7lsja7DlrKrn5sfUIqsG6WI7gdtglEvrPEb456MbG
NN9YIX5RQv6QmQegTmZxLVWSYkey6MyB8MVhGeWkyVijm0/oXOie9WykV0RLen7lFhMMMFRUo35x
GEtdv1ZSOge1cdvL0iEJsn3RhRSHTesEmWCL8EHxuTdhEca0p3vN4aVC+qOmq7bQ3JadsyTgNdTZ
jfP4PKX2o3OwenSmcS6m/hBEhWv4BPuiR7YSZTGUojanYKGb0BomCB+lgxlu9ZQnggkrxffGCuak
bwnuk8Efjj6mINI29wYZAnJcLhuLTFFyHwWNkUfKpXaIYaOjjHriVcxrFAblvufRYDAhQE+l07J0
o9zCeEYsEdH25BavOpsgLeiLSaG5XoiAKrpoFG5KBc+33e0V/VOSvyYCVQpx9vwoFgE2FhUENXla
NaQniKnHRKFzAcZMSpC2RDq+ez9iLEmQrRjw+sM5CkDLoZYi1IaBwZqEMjC2IcoNaD9SG+EtdHBj
PTo6yVvBXjU6bM4UbQxHqUH/QDHkZJJOQ7RWg9HZAFA1oYnHCZ1YQ+ZzGi+ilg1nIN4VWr1I9blK
N4VNXNjIna0ybjifDtqlknYwBSlhj0BB/D06G1bhvHsM+23RLoNYmRkYrjiBfZndmE0znFbetBuT
93KqV/ygS2o2l4mBvG5i0O1+9AZMCZgkOtnW3gt3Ga4PwFQm5QXSJK2GW+f8sPArDGIbDe6BsbYU
OsBgLqmtZyL86KYrQ3caPws8vi0dZKGFyA5sAhlaKPULP0jdmnYHm08kweuR0AEw8wDKPNmO8NhZ
CBHGjU6Am58ua7SdOkCIlMoPEMWWY1F8vJPItaEKQSID30Jdbel8bGjnxQ8XstAmOeeD9uroMOqF
/JI/sDAZVSL2UCFpSWgbhBij0WT0kbxj9xiZqVry9kbs11zXXb7we2mphuhtvWGVIcGb8ApY2boI
oB9r4DWWSoTZBRKFcGQqIRpIRc+eKQSmYqJMCYHqxKTGo1Qh10IvQIIAmoeOz1zP1hqhXoUX7/VK
WabVyLbBAgcwuCzNW1XAg4W/OcHHJhiGyhMu0r2MJl1M0Lm5qIB02KNrPkAOd+ILq/EaNmzGbCKK
BeyGzDSnOcNB6lCgXbdIsbNIMA6Yl9FfNX96+mljJRbpFLUKHgxZKSZW+HsleVUdkbPajgyvO8n1
NZswgUCMiNm3FIIUA5ErPZcYiHZRMxpa6MCGsV76xO01n026swhAG8C7arg5mVs752fVCCLRZGvd
d/LMjhqUFdEcMxauppw3palQ0X50ylfgkyWa8jFfepsWU1bJeqkO2EImygH6/zg6j+XWjS2KfhGq
0IiN6SUJ5iAGidIEpYicM77eCx5cP9tVfqJIovuEvdfW9kn1bCxcYawR+uar99664eQEj8Q5F/pr
rh3r8CnKd6AVsnooyZEvv057KQaqFJOGhTE/0oRCox6swQzQfzS0BAP/nA9uWxtcGUgoBm/ndB7r
qR+jBwPc/7aI1uYJ6jwTUaPXhHumsPkC4ad8yfhQ0vgylGz0tc9MMntIxKOIwLvCHMFqsYwgKXgZ
ZoOcUAJkGzkU8UH9nqkWLDNN6yggSo02sOORW/SRFYj6Qj67r6m/2NZHiho6mbzVbP5wjBBdyZcJ
UeUv0O5tKyBbMHMLGMZCTGpwOYbhZ1gztScSimiD7K9vEU9aqB3Ee43RoAAcIn5F/CeZShUfGTLQ
iGburqZfuBS4AkiHfFHis6hger2HqKpnE552DSOw65j3RJUvYw0wW/pvO+EILT8742ENd96JHi8I
K2PQcrFCIFe4yMzdoL74xT0lSBf4UbQnAlZY5AjxBLL1JvEo346Mh9RgnbKZjS8iPncQtf612lMV
tP+KG7AQTPiMgF/Y9HE6DrWyXpvo2UZ9kYbeQrIJaKhCgxJ+tEqIiFLAEcNAqvJe4Khs2BaY8sm/
QuiH9cn6TDllhpyqRa51vvT/S7ETtH6YzHVu7FYGru5b+4x+17SLZcAozoNkGyc1eyWIkcOH181o
wORfwx5YY6hAU4hgmFBEFtr88UeSCLx8M+TlJq6Wc34IjYjNxh1ZxZlRlRITpnIyiGGjzUg35L1B
jQax/M9O6R/6Izk3IxLK3s13+Byn1IXNPFfs2oP/UslX5XixooMfXhXwemja272KexFXj5Fvcwdu
3yOpfiZwrwrYz5YxhSnu85c8LT4qbCk+Lzl3Bv4oJOtCEGEfToRsyNQpocuN0mkToQ5CV6HRPSUq
KP0Qhbrx0KNyqXcXw8tdXVwV46GQLqlrX8K7W+mX8N9ZlU9W9v/RUwc4wS3KdqRQBbqnZvgszPes
OrW2D//IJGiD9vBX5wTJX8KMqLc/LTgZJJLOj2WW/qr2Q7O/6mGveecC+Iy9zxDCCJ3p4m9SFe6o
vcbxQYm2Je9v7a/0ULqWjiZC/HUMv703WGdAYStvz3sZygPTBNZ2LGOaveociOLBd1/LfYXdMr2V
8zUbfhr0faN+F8V7miKy/eN3dsZDbtx4QsbpmXPNZuN3j5AvLT8A/SbxDYXhBBdTPRmyJqCbtGRt
aw+PmjogJf2w1o2jZJHCzL8RnIjvKtdPhLO9ci5qy4zq6JVXq/3Oyk05SAy+9C0hJj5C47OJa5/N
VFk8tMDmiXlk+ds4goPqb2ZznSsEoaLFdXPsm+KSxenSCg6auHbmrWGGksAtvnYW6WY76Wr+Kequ
GsX7uI9KerkTCen8t6Xc9qAtpkvAfMTTbrp8rwqxMLlTk/iMoY19oqOyCzxXnF7VbQy+0/RTpBt2
mq1xTdF306yb01lrtjjwdG2vkhYior2njphq12X7FqqIHQ9JfJH5zvauAYM3qHa9t69YVXanonSN
GvjCrjWveovIUn1M1r1HvyCyExT0ipZRCoY39TnHsMMb74m3JtvVxTER7+F0UoebwUHQhg++MoJj
AP9z6fxqjnkQE2I2bsz519HpRevsq2Ota8d3hiZg2EP/T+leGcuL8RhGLE7/FWARKMl8/WCxrMO8
yBLFx3DI7LLP74W4Ey+EAPZsRViQ8B1OFwUs5Ly0uFty2zAMMg4JXt/ILRzWFeaB3fbYPlM28j2O
HzrbWe9K3RivPfPM31TxRXXuFqNYaTKizDjRkSYkF7N62NYpqGAOvQTlPg1Q8W+HCUnkBrieDC4B
8kUiIxz9HJly6alU4WsuOdbiNqrfAVp+379YyRdgh4RPNG/R5ZHlMhTUWpye3Y0g7CL7TeBrlj8x
1196DPxw1aJYkIG9FN6rZ2y6Cg2KW2JZcj6V6mv0P6fozZJ4U5WDk17oDpZrKpAAtnHFWZrrPwV3
jcSDNaCmqXO0PH20Ctlu5f6nOZAPTalHGg7azjw5jQE59XSgMeuHQHzGwWvevVnWoxhZwKyqbIUZ
yBv3TXfQkg+D7Xx29oOryf8HKdsMFLT2aHR3lXsl+uZwrM2l5uNJWISspcDoNefCODJgqZkUYyBE
Zoog4TNFQSm9q8MCrfaukaB+gruh3TTvR+UDyB98I8r0arR8oH8FszJEjHz0OiJdMLftzkBY7vOt
vchh73ufRr0rBPOx/GP0vxt1bfaMv4tjP5wi4mK6bRSd4RnTwMt+Q0Yd5moO+Ph3fpraS90efe2g
VU96bBWiZxS9KfA3KaMM/btrXyN1XaKaZK3h7JOcDfE21F75ribFd11tkeUNkszR9F+OBIlgCZwk
pBozPHkNMdsIsHbipcQ5mXIWd7AhwdlCal9YcJ5T6GGMQpeUhYX0F5GUzKp+5wdsHh4UDbPCY2Tu
M7HmaGuN14IMAPSLZvpXscYPyZikA1ygRAGtwysrxI4wZF/ZqhbTLhSpnCay39XdOz6IZmLGtfPE
geGhg6s68p8aM24q4H91j1WYP9NgLNsoXdBRk6m6lS2Bo/qvMQcqUNP0aPti+LWqnFX2nKi2/SKz
q8lgodgF0X1u03ixXfVFl+rDc5eMYefCqEMxalfkZXiorw5Z8qvjSOoY/4YYC83w3o9P2ruc8ie6
ROkLQW2Z55blbHpIfbbaBxnfjOS3Faz31ffB+C7M7zL/KxH0ZwvRkyq4C/ofKx4WGFzn/rBVfubM
w5Q+rKtuhvYGF6ymClEY5gdXDKuM0T90FeEmXlKypJKtJ3dps/VqUGZrQaCPDbxqPUxkw1+b+CYl
w+5n4JyS14rcBaiKKow7JHZU8tlf4txalL7FN7cov3zvX3M4OIBqZsYsJONLwVQkZJl44OValgvU
gBBKiyeOwu4fD01QvvEMJPpZwZiVv47M9ZKNZm7GjHDUe+gfbJjQ1CjVruJvSrJ0Vw8Da2x95Dqm
/qjAjSPCJRsdMhmfTokjgQ0N+6h/bPCgb2ikBIVr/iay7xEDIs6J0Ua5sjXJl0Sd1hTAPpStPuKi
4GBM/II1Ss2FwCMzIoUP7efGKMaVMUboQZyPLp3eHEt7LdSKIRPLSm36lF43sw5fJJeAhsK5TbPT
yJ/k1LzGTN1C2zh2OrbRXoINina1rvPI5og5vr3KpIIYt2YMI84Z0m0qy701UBsU+cFDRZ9KtsQS
mJ6C6BspwACqMk+qi2V7l0PRpofWtGc31ipQMxP9jnWJbAPlHPlW/BH0exGkgCbUtE0Sb/S03g+9
fuiVGA/dv0l67jQWrsKQ0rEjEIaoKAMIIcFz8GhRbMyAaAtwtK5Ns1mnHSEUVUF8tSmWRXeFQLaZ
7OAkPP+llu1LM0DgcEZa7kOT3nyg0t1n40ynjuKoCQAJxOqqpTRti2FXhh8qioF0pK6F79Rq6yxM
jimR7GWGNsVEOEyom9WdPc56QbOudjcMAoV9Hv1hkzLaawIgIkitRpY6OgygqPlU85dZvhvigolJ
jcti7V/JElHR7nE1wgEb3+Iow7kzHVo0HGLANNkcnOkRJv5yyohGyknkIc8rNsaFWjSoksdtHX91
uMIY2cRkSmD12/BRunmCUcWbrXH5tw8MmXa0wL4S/5kMQ8gEhWqlIa/z1zE/KM0JqaXRHYGoYyRe
GhrCLsD1Sje6DvllFpFfJq2hSTFWIHS0NVzLyCpq8ma6Eii/vSKbmfOID5pZrEbd6A2gJ7xyYodL
AFHTdzdVwf7XJpw7tdVfMbl16VWppnUeklTW+gddjDtZtzf8iVM+HJBnHtRk5IES5yxrXmiA1wYp
dThrcI1CihjIqYefkEdXlWy/UipvydjflOZ3kOGmt80HeF1TjlfNT/Zd4W8McrQajL1Noh9Ko7or
ZfSrJMRdWbO8t+4PzsMeis+yJ6bX6r+iOrsVgu8OdSk2/162l14ZTr0Qp8yaTkGMxJhTsgmI2WMT
5lizTVgfv2v4Ti3JRrMGX10hfMhIQUrK5LOuCg4R1hYDkQwUNPLmQAYbaNGRzHXOVUATK02W5LCW
7Sx8NiWroyOgs08mBCuhpB8kvWLuX/ZhfB8D9S/RdcBfcXeqnb9B9LdOGi+5YUKi7ZaWMW16kr8z
s1866nDGYYYqQoU2phsI8SgvOl502pnsFFBB50hAzTBeenyne0sBP2u/o3jAyZN+6t4BuAzbLXOW
wBiQMWuH6CYBr0R508LyRqgNTGj9kPrlrXUwn6WG9szHuNtrZ6j73KZl/vT7qcJG/T0o48/QE4yC
QHFbgp07cGU6TOUdxodJ2/6ryrncQKST5ISzlbEMD543PewwJbthDF8IQETYpBj/clJ9gwZHXM8J
mpUE7OrsWwW2HCJp1nBobka1iaheFlPBqsYwq10RPXVCqhyE9YAHyGsJN1ILNsbk7XRZbasRci+0
FSSfTRHtNVraNkH1hf4klazbZbqbApN0ox5an7GxoFM46rEjbcrTcd/BIClYj6Cu4h1ayzrc5n20
nAqc9k31oo4Yx6MA8Im/wFmytfX+YPmw8lVl6QXWewiUK/HSRdjznJF9q/b1urJaIjNxCNcdXVh0
CGnYxjDfgdW5CgLc+fKvJhtLsiGQod5Lo92MLdanVt2J6G3o+HKLSlyndnhXg5qcD1rtKDirQnyX
iHSzvfQ8lIVAhMthVSbtdpYCMJZvedOYO5K9BkB+iD8tn+W6wb4jqi5+Ue26cPqeSEjgGb84hrUd
Wu7KGcFmcUMbxTLrOuxKeONRw4h0OtYKn7c5HYxA3Zu+tm9t6B4hdH0KBJvtvhF99NCuEhhLKTKV
YKTGtiD99Ie2iE5lFO56kJODQHILGgHroFeMx4FhY2A2G31sXcWH1mTm6whCQNo4J7oa/FlbXylP
8z92gFK7IiJFuGfFEZ7M1js37OSrYVolUmHIN2zrqEYj1OwmVoCSqWcJCp/IeBeoElGkwlo0oPYT
X1y0CrDOOch3SeB6+on4ZP4aGFv4D1170XLaaOYszYks0ArsURh+FwP6PHDno/NT62/V3Eamn7my
tr1noT5s8wVvjQjuQygYAgO08A4V8++q/AoZR/lxx5CdwZb13lTWMmF4MF4CzrEA1mQplIUNqcMJ
BJxVFpiQsrABqwIHhXPBP9s6u56D3Q8/Wv0yw+tNjxmKujNweXXZ6zzZ9J2rQ7+gg9YY6kvXzC/I
YDJakrxaV+DP7E+fw7Zhds6GnQY7aMk5hGWihy8N7jGqomZE334kPQtPPnXQISB4wi8Z75cgiGO3
Vj74IWQvBK8yuxdcPAV+W5uY3WbhcEkatYOY/JCOL3a5atXNRDtL5duQsG1Ur7HY8HHUyU7xzsL/
rIw/TUdefreNz9K4WTq9K/ReFeWuftPCH77vqQ/x+iMFa+nbbzDd8B1NNZqxgxvOJLljDpSwDMIl
iP52YFrGbN5ykY1jglFZEcfxaUDlZQbQxxkUZBgYFJs0lrYg948H3FH+WS1cQvwoDRSOxoa2jjW7
J1V3Sp6RxQTpj1+EEZCjMI7daY8OdKTGNSaPSnLPmR3LDkNIiC+uB9lcz/7oZ03YqEaBxGVdzrM2
psLm9KUDwiyYqBHZYxDjo8gPO0aMxr4o9ZE4edXiKwoGjuV4GeTWKiGIp2I9ZykJGdXOyrsMOgu5
2NmEY4sZD004by66UhIXeIrY5wxNtja9xI2a2TlbuRbza9nRL4xbpB8korEgJpsjxsGre09Qy6Q+
gITNgBT7O7DJAxN2L9LRIjUL3yJAA9u7c+3lb5ByKapswyDvGIySTX9g6fTg7Y/cEHFbS3xWvhHJ
i6I9vChlR/GZRr+q9hQtDcXFG7Zk6zpuxFEhrVMkPwoTOJD/bYwXmZ7xnbBCpJCfCqjE4deMdtOw
tLXHob1k7GBG1lf/99t0cjJ998N/vXjNgP1NdEsdHISkfM18XN9PyqhU/vjqm6XBE3nEHNXi1nZs
YRo8/VZKi4TUvH+17IPNxxB49d5SfpKGOOHXIH6ZaJsJypj0B0+HlPtAeQmnuw+bmgFKon3GLB38
6enn2F/hVLPV56RZRJa54EJlZs7mWXkSBoUY/RakuJsUKCHPgaWsRNjH4+h8trnqTrHAw3Wv0MlU
ye9AOksnOHTDPzM1Wfyx+h4VjJwLxSCoihlpkdzRwTcoXkzrI0p4aZMPRJM8K4ay7W9sQ7hH2sE6
E7sLYvpl2CRLdnhubjnXsUnW81epDcrVzCBrxMqn1phHb7UsNqaPhnGA8CU68mAhocaoTxHGaqtJ
C1ZMlTDLBNh4sP9p2coptK2jkDqInnewuFJFuxxNbxcwbfJ6Yz/Excpin1ooAM3IQbUcRpJG70Zc
wT1EXCMaSALh39WzDX8nSvXY+/3LwDYuMXlYMD+nJHgOQbylZya9iCynTrKyvvkR5+VknEKj2Ajk
G4qHap4SwxaBK9XU5VWTOZ65eUWt3JfrLLJWk0wQvoj3IoR1Ug4Eh0O+k+uxN09+hVcrD9iAzAII
VjL+w4dqIWOEeox9e9QflAfLwo9WTXkzg5hURlLtAjQ3oRtMbPmwK3smCjsEvgkNtKoq0AZjV+NX
iAaecN3bl9k5lNkBCzTIkVJxrcl55T/toXsSKorn1FpMKqoADS6IBhGrjGFfE3MFKcQ0oMIBQkgB
Mk0aeuCBAxh5ZMLCKO9ZtWHBKZIV3KJFDRfMnEfPTbnMKXGozYLmMJAAE2X9qQmnVYrKI4sg3/ls
/zux7Jtx1ffeTmEChDZXAJeq+HlDb29CEJ5m0q7laAP1ZMWuq+eWWdrkpStnUZFfYnjGSpHjanTI
V6fLtoBU0uCszKLfjD22FxQZjRO6HehIFalraGuIlyZcOEfLQrnO7jsH9eY3cl0yCWJkMcpHJKJd
WsoNfUmr5ku7JfpNsZ917SxVBpPU6fwhqIKvSbQZpnoXSPI/F5NysGjoLMqqmOXjyAzEAfyjUkv6
BKf/9kyCDBQn/WxR/lPiN7Vg6hQPyx5fbGyzH8Ko6ITY4bqvEiZNcYZMK9nB6dYin1fUcYuwmP0u
EW1B/LRLAoo/Qpb7I05Ruz0b7ZvFlij3trV1jc1vQ/no6PljlWpGvFTxLcK7izl/b4rY1V8C/+jn
MVvCqeM11afCVO5hVG2Zz+SrmCTqrA6Pc2tYFNPSwa8zEJKSX3WAMp2bROcOpEISvmvDvRJfdnLU
u18z2wzhm6q4kX6XJHhm61i9VNV3Krfz2H3M+61KJ6crh6hfgjD3xKsHMbh8Mdt4lZKsIsrvmJ1Z
2CC4k5+tOMymIx9cOgpQVX5lPYrwq8NGw0Rl6Bmz5MRfNG2+cmxC198D3Vz0jPJidnO9+a3O3kwM
TK6RtrtQwTcXUlC+OuqjVsSC/wF4DyvCXBsOmiVsCeZLmeFBTPeWIHsBdRxtoAV9kpLEEjgE1Zrw
IpLCKyKM2YLNPyZNMU/YI+tJhwZjnnhvwhD9ud6Rs37TncsYwdinuGyAfeNAZAOBFEu10p+W3bjQ
623DEarEJqv50E3YRnZ4jZRTLdD49c3Or0hhiWAb+D4DXLj7sCJzyBiV1iwr/HvGwDrMemTch7XT
sn+v1yKb1oOjr/pBRZs6uEVR3xT9w+OYthm8gikPnX6hOxHqr3rtlLrbWd5S90JXNMayi6XbFSWa
7A99pC2Bi+M4pzp8eFrwb3IuSW4j1behfA5uhfdAlR6Hqo7vIfluWgxvMS+fVd5QUweCVjd6wnyI
pU7OeWxcGA2rY8IbPpca2D3I2OsdglNQEZfISNnkgpuEVU82CY11hs4lDcZ16jG0998z5E4Rsgrf
eNPQCqOyKkk/m8p8MzYOeBRzNcTwmVBbhBP5juNAYDvie8yuRUm2GYka5PSmGqKtDMM6m6ucNbzD
8dipTKYbVCh/AxVoT+rRfJ5EcKsHdr/43+Y1e9WN3MKvDRuiTLJmMadVPXqLoaiJ/cNIyYtrMFu0
ZEwmbJ1DFC3aXkt4lCmvlUWg8S+46mhF13H4WkSo3zByUN41yr7rwAn9FGzIcg3jTfqnNZTe4n1q
W8KT/CVKs3mgWrhdZf8z6MCngeg6JdwU9rTiziIX6NDA7bZIGi389lD1ci9rLBZauw4JzhhT0KFG
IVhusIdJDl0ckATVdlwC0xnk3DtSkJSpszlqu1xkR82uzyEvnI64iuj1bLO+JIbxOablsQAKNomz
IWDD2Dwa/7QSX8R80ZuJ4k4t10zNqKQaTknfrouWXKVEnHwnuJWdeJ2dR3qIyFGLwr1MeCjUAlsI
EfXaaX4CRKRtulH9Ib/76OU+ODO5qdSRB62B8WWBWQtPloB6l5e7frIuk3H0nOBrivObx2AqVeo3
5nVMnnNI/A1ICa/9AdkYNPUtyQ0UFADn+KmKGL/nwWDbtKfYga8UzbyA6uQTX508nBbIloNuOXmk
TrSysUXF0fDa5jWYE6qV/pkAbakVY5uM7MhRRCGrwlwYj27u12ctKBCpJ/WeB+jQCQudicGZhiTZ
FO8CIcZsM1Cqd9Vmd2X2kG6nvSjiLYNUFFiI1p3qElr0miY32FhVx4pGNIzIsrOSZ2dUiDN8/aeW
pWv6/pvhm6+e6K8euzhHvRMAcE14k0YF1JbDPO1fuNYszhVJ80jA63ePpqExmJIl1t4c8YFF8Vqt
eNV5dTLF/D2g7MzEPXcQw4jx4SjEuQwabVMRJm/2FK2lQWVsGX+9n2/VpHRFH7pV712H3H7lx95i
wz/pKKL8ErFgj3ZTSWDVpRT7ltWfHQebXkspz8brpQprTh1Uvz6Gw6qAvIiUO9C/g5rksIrcIFs5
FIl0ZfECw38pyYOIedgi9px1WR9sqFh06vPWrLj6qMdHtmh6W+IlvurTcJkirGLY+ZQKFfmMNw0I
k0dAxDA+SoCdsKLsuOGEFh7zbnoihaM+H49889EmPlXszgnjTdaWq5EU+dakmZvsW4yAQtUicK7x
ER+1KwEqWtkt9dM1znLFH58NIoUoMFw0rix6yZX3qvvEGL/1ib7UtMMYO0ezYRLXMiXO995EYHgP
wxS6ogVW1BoQ/ugci6X+NdHMCcxZXq/+VWqyEr25iTp9P8b6I/FV12zNbVGw9SSjFdA/ygM3Df27
aJoTOog/PzeWetBsG7jxdu92fN06ItRhtCdNsC1RigRosyLSxWItcSez+Qoa6fb2FYnfsiuTU0Vt
E+aH0clYELHwYCoLs3xrY+UaTZ9xaHrJO7IJSu8xDpmypCA599ZBOILI+BDwj6BpY3qlWi0lM1nS
6KL1IT3JqH4Z8g0xsnAkB085pRmQUB1BypeUw0bn+Z1SnIbAN0K2xpJo3JjLPpuQuEziUPbY4loV
Ia+5x4f9Zrb23/BnE2yqSeZRxpHNqIB+wYRvYchz1VvXcbZvNubvPF3TYm+vsV8og/JSTvZB9dRT
ro5YMcd1MwDiskjGzrvLLB4o6ap6ZYIJnV1kBl0vA0llSMXVrXojivri90AZMGcLJ2lcmpF/NcAA
4XtACm2ojLrbgCYQY7cHJ9za07Iz5FteYQX12N/kcb1gJoHybVrJU5Yhu5bUqz7mBHwrsYEuqilu
Dkq1MEVtgLZQf5pd5Q5kHnBbse6LrEUs213HDhqGvRhjsDUOoee4OGKHjXjrXduSLiJq+2WZjoeB
lRCJ759lQ05cvZdZujGd+qAP3TbRoTMzs+zM6FAFSDNbwtzlsRzw6B1EgD4pY3/VmwTkFNtGgerL
paOEqH4s5viNtiBPPcXXl3MJknlQsC5o2ubkvSYIFqPxuy1StxidBSg5fWg26ZS7MdqpMTSIupKw
BXQwE9qiqyxXVTu3AL+em3zwKbsur16rBuKXfFimEPjTYU0zua1J3W2Y8VvEfNd05PgwDyXBVCpd
WYlhIY/fbdCJNQYgMKbyo5RQ3J9KlNNJoY0QKJL9YMlH7IaJxfQvXXqzcRLFX1k34BbeB7IZvCXR
8w5+vQZK7QhmfK66CwabJEf1NKImUwVzJi7gqguZk+izZA0RdvnZVKiykG+FNLU66axZiGOjgO04
MQZjMx9isBU0Ryn51VOAg7qL3Ddbh6ujcmE3DsybEusg8lVEktQMRKZ8d9UhY9Etg48x+qqnZzeP
iFIwhhZGH3h+/JqfmdIuc4pcri5cejn7xtyVOrZOa6+yhgoryXyGgbtqos6+a2GwUcSLZpHUV4UN
NG0KxEAXpOy0GrnP6Rw2SERD3k74EBw6MGHA+iqUottmNY4+J0QGZLZArC1Y+0P+tCsZLA2dej14
SyfrS4+a9wQkzFKo4dKeMPw2WsnPj/wPXYsovTJxDisyfmwZoyiV8E96hVcL+EiLEXPUhvZilUDO
UsmwJgc0V/Ir5LFJGWgjyM7UGBJNWpxE2VxqSJB+GSLabTPbbZqD4nGFacYgF3aKylMhULWb5q1K
wpcsMOClTKEs3Iz4ET0R2iYEd+KUBaeaQPQtY3SYkZFF7IspOwdTBBuLy4c0VIpJCL+eHxO3iLRq
sHqb0Xa8rG2vPuSYCzXbILkTK7NiG19lb4NqHQhy9JK7sMmsUOL2G2jfskssNxbaSmqYlRkwLSQN
QhYiG7B+rG6Gg4ThgSdppiBbAG0Lb6MF8Liof7E2k0kvHcSw4UdjZ+e4UO6xYQLa8en580PQN4fI
LDdJX1BFWwgJ6mk8SPxbQdJteWOFG6XUPMZwkY19izIPQofmdaDoopsTBC+2SFdxild/snRa9UZl
XYI4AM8/oEmEgL2CnEFIwuKGGT1K8EBowQ/xQ3vr42nWBI6NspHHNAaH1YCyVwnc6DXG1poZoAqc
/5JlEStTG0CBP3CHqIh6zUjuqpa1alDctMH8060XEjmAMyom0T/+ZVLhjkfWW0eMrWZB9+eVR7dG
S+ExDZ9DSmQCm+R8nRmQ0fSAL4lf3vWowIZiDmsj4eHS636v2J2+drJ92ETpPm29tbQZI6c2PZaf
qP1mSP1DWYBeCUMP2fhScm8uBh/OZ6QCxc8SAsGmJHHFGAD6CHXA7163aip8ipJJ9UIfjXZd8RSV
c+KRWX35rR2v/GCaNejpJjZneg30x0GbpuU44dG0ZpUTuVyiDXu3yZRhJYvhpy/T70YjksMSNS06
U3yNMb0aPSpSv7fJJAnkSvRfDyxlabGsbj12tnqd7tQSkZjN/LCU5VHEJUv1FhpuGAPoiu0GWhhO
CslCYKG/UkL/+E2OgyWekDeIz6xHot0Xyyhj9lb55nddFP2qAgmpmrxNLXytHlKJmMhcTImnqNNE
g3sTox112L9b0Tvu5PtktxpG9ZT+iSA0dWLNPQrv3UQIkE/+d5WiaI11kuoixNtOmj6LLrI2eugd
spxFmgU8qxwBL1a2tfFYsSy7jIZON4ybCmGOXd9akC1a2ID1GaNNm6JRf1FuTMm9nBAOjT74xSGc
dOrh6SR7Zjp11+OuFdRCRAql4aeZwGjtvXunwcwNWG+KHJFlJ/zVEBDqofDcG431FWndPqpIIsgm
kyhFjBNa+dd73t8omAcM1AVhgXiujGlLUQ5kfggr2T7VtFpLW0WO76gfHtOeYUDSE2na0hhnNbWG
cTnUnV2pgzsXiv3uwM3rINLUxi2WNBO66f1y1qRcWAwq6quJ10R044/QSwW0CfGCULM0G1QEF1ji
qRMbkYSaxHn0NU9GNnxEFjbjaCIXVhj2MS/uMeMpK+oEkm8+DsNm/Kesc6rif9K2FnruA+JXiRZW
KkLWhJJ5Bx+bmg5RTs4stilPWfkk/bNzypUJzMpLFRo2tNOtr1HZ5A3e265AU1GXVAtXJ873tgHo
uiaGO4pDUDYd6lkvt9Ei9e6QGSw0xwjwxKQfBgndQiuCs2m8hzo4AM8DOerNum5JbASEhAgUtTB4
N0oIGLY9XBu9OOiGpi7LiTBTtlu1DcVGYwUsafqTpHxjTXtOZQ4U2FO2GkhtpzX2Oe84Jyczpzrx
bh1fHpifUFkVHQeHWZfLyV4OHhW8pbA/y8KjphgTkSov5f/vRGlEK63Sd3HL3KiuCEtrG0QepnIp
kdUllF3MT/EstCn2roHexpZmix70WjJjSBDPYGFrCXox8R72Jd73uRKKG/PVqRF3Ot1W+AW+U+Tv
lc/US1TNNRGYfWqNYiWtJphM4HoQXQkjfzcCny3a4GOqi0PaqArqF6FD49Rs9bDWl5nCyV7iqjNH
j0RsRi9KhvSmlx9RjUhxUDNW9aZRogE5dhOBIJp0GMsrEOeQIPsdLkQVWvf8PhJCv7RQgdVWda3R
+8BZYrNkOPkz8yq2YDoDuuBS2eovy4GbrCoCFh2XaF/E+06fogfFRWdZnO62QDno2f4mZJOT1+SQ
xSnRDmHV7nguMSsGGNLqmagzaFAw4AKOUYa6uXPkEgXAI1Gbg2hMsEVEgnBW7wzEvzRrz4zHlO1Y
vAhCsj6KWq1WqkrMcBP+mB2pBaNW0vOB42X7Vi4q5sWlYm544tiUDXzVvQEMecfeP/mPvTNrjhvJ
svRfSdPzIBtwuGMZ66wHxr5wX0TqBUZRFBYH4Ni3Xz9fqLK6KmvM2nrep6wsUhRXBcOXe+8538li
xg4YmoSxNkb7vF86aPjQvdUzcUZh84Gsls5qC8dRQ8pNjH4ZBF1ay8NjqKif/DhC0ktvaGD50KN5
kHmZrwfMr1zAzWocMRaFWR8zjXAewYgaP7VXqglzAorpK5Zk06JYREmd0aivRUW8pRMCkFiGDR7D
OSrsddf/UGXEJVAOr4pdqm7h2PTMeVQjH0tE/oNbAiqfB28zdwYWQnAfT/4lYHyBNjAwrc6RbCSt
/Zq53IykM2qE0CjzehS13LuXjSi7V4xzWmZQH7z43q1ayUaGfEkn/snrmf5GjMb6RTcrXqSYsoeb
zKalLZTCty0UmK38SAwDZkMGWoPVXk9C/YgW5g+D+rTm1mbeOtH9z2mTSU/tq/xQjBDku/ajshCo
LOGFsU+l0tuviF8X5oAqzHeWF3zlwgA1LuWVKAvCcq302dFzSHMPOdNchTdpc5/b9SUDBDBU0uMb
GofpqYI9IDWTblzkxA6JbFk9LJ3O8XxG2AglMlqVJs8qcOO959KzTIfQ22VtzlBrwAMR1vIQcaSe
LahxeZG9uaW6mxubuOv6R9JyZFpa8DW676mpFK+0BepI+lyVznxuyrvYRPw2bPo0/QRbzQ8gSlGy
DrHBXCViIjKxSdgpA5GlTOkHgsKcTEysL1wBZ67ZDojNDBYabLo9jUI+t1EBiEfi7U1Lu7zcFXnd
MIHP+rbCvzjhSZ/NNz+7hDAWzBkEHgqIu7TT7fjBFdVX5i6zx3XOyuDwDI2ioRjd54Eb4RpwnkRE
v7PW000yBMTKRK7cDKO+1k1H2ypIb4We8GJx74pT5g550wLP6HuCYOhPV/Y3sijSlfFExbqccFWN
zQ/Mi6hjF6xGduRutJ90xyj37quuezeDptOGem/XImsYeo+qbPLufB8J8WgMtijKkDAPnF3Uc4Oz
6bZVbOrSkOHbZfGlt2ERvtoFl2MU8N0Upi+qT374bjdv7ea8aCxCPRflK48BMxUOoKlOsSJpBhQ9
xWTTXVtLdTtZPu5WVwdrkRHIFkEXaakQs6igRzRianJbOgw6RIM7Hz23I7HHCem3BPattrnAuzG8
1ZICuslRR2IOjNKS0V7c70nDWWvXguTiUPf2gljlMVtVyLRXzuR+n9yeMSlGg3ChzLQyd1O1wxFc
+7tIQozWDSMoXcJZszlQsA5Jl/Kzu0jhGrIHZFzZwAO9p0ii706T4CpoAyyB1VKshbUp/fl1SL5b
dfFWWvVbl9EsiEKcLCZtX4MkxtzW8euPW/nsqKeshO4N7ZW4QJ/9aOw2jhY/F66uLGNOhMxqVglp
p90Ew1B3boiUptjlqdkXbQvpEJcB1k9j4YGzQ2c7kyWN5fGqTaBvRNfV2MBthc15ef9ouCYiMyS0
4zxegvE6SadcI8xbg5aOQmi+bWUdsovSIrlok5MIt4663K8XusrVxeDet+03Itc/fDRM9hKcnCFf
j71q0KtxGaG9su4HIiwDww15Hp3HKWZAToo7vYMPqQIHuBY/XRF+94qJWMKZUMokRQJEQxIuBtG2
6eXKSx+RIRO5A75z2wbuN5SU36ulfvTsfpvRX1rl473lDhd1ZAsa0HwtJxAGCXOtNl6QDeSXOnDC
IO065HV3MFPSbtcDbkBd0o7gJosMJ4k3bsMYlsecWsSG9wxgfVBLvTiT5DaCqKwzSr9koIQWCePi
NuugrTlITeRBZJWPE6UsNqXF0+tn+Jp1IPeOxSkyjmIifTbeB32A4Np28UkFwXapcMYh+nqdivJ7
Yug3LQ1DEiSTXwPTYjmTO2vKCPsMQkYe9BzTMtr/+rgujTfEPD+Ywn5yY/HEBOMDg/qpV9yshUtZ
WJS/qqR9kpQ8zcwih0u+u4BRaWc/4967bevHjEYBgBpeZPMyvNbW8lm6qGJsLIqRfp5Gah/ZdM/G
xdFdci1rF2ZB+l7UknTA/Jsh2TGozTpcYAKUdAj6QqEpCdWugyhb8NWvvMt3di3oUDanycw0hHCM
hWbRhbSi9bpyLOpbMe4Ci5gB18WCl4VoDmyb3YrPol/1vU3kR4GaNU2T16QIIdc+qhEfp/Rybx0q
ZHcmxT1ZITPk4GL4y7CTraDpg3hdJ+03D3tZmeAfrl1kmYk3fIyV9dyGWbIzX/som8heO+MFePeS
hRKzBdJSMzZIDC2oOBlhKob6kxQPcVHNiJTahx76CzXrXiOAROKkJde/Vd9j7QSgcZLDEG8AvIIF
8iUB8bYhufeMnfBz6JL7VNrHTveYu7nAGAWtQPStxImMaEhPYbwpPI6WZNN5pF76mBGqKNzXIYVL
NQbFRikObv/ykurUE77dWxGN7boY+J2FQffsDgjIFv/DtpRgugVxnL1Kzd+6GC+pwq63iju+JadP
DgqquHE1xeXcO8WpHrvXInwuYnnUZbnK0anNXsZpN+W0ATGFG2ageWnmzVJTiedT9bNv/Fcn3jeR
e8dPdNIxBsXJQ9gGoZj+dbo188TVo6dFM2rn0yWNNOqY7y2hOabhfOlCgkOzBn/v+oij9Ag1feEy
2LvxtPYjLsnuwGU7iSPmUdO6hmsqfe+1GSU0VVeaNSfSxHhfMMfk6GKux57bDvPK5UeiPxzHG6Lo
n5RNE5NZ53MMzYcolJk5x0XJp/LXLqA50kxmZD7dhKtiSHnFd7O1rqnZl8qJkC+MP4TFXtfEFEPT
Mu+9CuRj4/Nq6ysqf+kx4uyTk8q5e0xpUF/Fdl7xr7/cwJxtlVgvdsg9sEwqShnH3XdqvFA6UHVE
xNMwmslWdJZxLjvm59Ig5igKh2JetU+eRk6EYGBvJvc6ZFPHMckzU0c8c56bY/UrNgvxLSBERwid
VUDjPAfjU9ARres02FUwMKcK51SuthM0Bzex70qJULyKLHhJE2GVfQcnpYIlW9nMXjo1b6aGtFju
gk5abvykihAWfsvb50Vx7dfaxTEngB64WFZxg7LWFDPUsgCq30LRKBuDYIE1XUlzdCZCnrsY7ZHV
+gdK63Vc8HLMJb2QMYNXlMR0jMaOaRGtODwRF+RbHCBgLOfxJRC+f6wo9v2M/jQt8mxB6ephpW/7
MrtuB+uhYx/b6al+d2vGbY7P11Veb04T4/w2c/l92YYbqzM/xr4xh3DyT3VvLgLr29LY/jFlgLlS
xjnNCXtVlcTNnvvh3mrIhI5Lmrx2ZFEqkAKVx9Bp1Sz97dKyfbn59BbaaFs9v06uQhMENPCxoSH8
3aiM5ZEKaMemh90x8spk5GXfwjvI1lOJ4awJibAw44+l4qrXRfVdb2Fq0ow1TUDWoyFuptTo8dK+
a4+yV/fBPJjHEjEaQ/yeEdYNtQ5kfRsccpTg8uh27Pjzxi4JFVuqN3pbXLPcgJ4NV/R5weZp5/gZ
OfCJLmyuUNzwG60eaUMF1LPBm4qcGzXzWYlyKJQbf2UQKaywz+xpSeJo3Q4JoRmTXffISmgWLdWE
jkuRaqkp0Kck2QvlAehz7Lc2cS2UBf1xiZrP8qJdyA5+RqVZ5qB+/fQC6hy5JblXkRHcZuYIKkE1
bCJWpasP2uPtQMASh8nRbNDzs3+RJVpr+dVBqdlbLDM7VTPz2v4n/ZwFDRfYR7baElF0WJw7snWD
0dkWldl3hftjMQuxgAU7fGhtYu0/2AUpLnK6oBoT+2PsACWZ0b0eHeS+TvkZxdW4mib4yC6mQwHo
UTkpg58ZMWxCRVw7JifrttpVKkAaq1uGnmV6ysGAgFHGUVP5/pNSpt5pOa3hlMT7lhsygpHwp2al
bZb4zc2ach8P+vIjUyZTat1XsctodJTZznQu+eAEPCDtssS6TQpyal2r2LseYre6m/JVBYAtoG1M
si9X5Tn4wFhVDg7UnCD/4FUFImwZ2PvLZTXHEvi8wgQXU+0544jivi1Y9C2bS9Oi4GdlEwU04PeY
KJgtNaG0pViBYY3GLSpAd2i6KVdBwx3GLWcCARLdYvuutpHuvtk9tVE6JC9LMjT7lFguRe+k9WnS
plF1XeCjS2pksvGCrGCe53E11iTmaOspn+jeBG3t7jl7mAc65SYmOrwpsuU6lQ6u+Xg5wnvZ4KYg
F7UMP7LgZaohUHs22o0q1ndxOjwVcwDFygjGL6h5S599aSkv8sy8eK+c5npImcg4BS+bWmTgUMr7
JEfTLsKLlT5xnzsv203u/NKX3kfhUC9FGkWmnJjZw2LqCasZM16YzECKBWydYpibIBlA/fTTjiCl
Fy4JLD6SjjCcLla7Pl1nDOp2cfjGltmtHEovrDQ0p/pSr8KgeVMT57er2Opbx3tNOts51T56PNGi
mE/FO2fVdpIAPJWEIaCTCi0VkrncSt7qmJuXHrZu0Jq1CdejQj7pUcaahos24bgBJ1k4En+TQN+K
gStaDfOCJADefjlbcMRsJWN8klBPad7P+4UqbMVHH1SJCLNgP4HtoX4iQ8wHQCxjiRJ86tAvz8+1
F/W7jLV6FfT1QauIXmBI9Ytb8q70vWcn97qNWjQzx0RukhhuTG8RvuojXO/iJduE8DmmJAL/6Emm
e3H/oHNUqFgwJjNDxfR/TC4t2DY020Zh2pjj6GlKFElLOQeN7JPPSrSKfqV1HOOIGPoMgwyxhkkT
cVrPND/0RPSm4GYNrZ5SrulpO4YPoqAsjbqcZz9B6TN4c72rp3MU+iMnug0CXwYEsRXBpq8vU7wm
j3bzQuNsLvFUBLqo95G9Gcx8PYd4+kwpD57oxwOgk9vBfumWkhT0oUSIbzhAMGPRAvDNFlSQqlhR
DUGdLeFUIA8+JgC2dV7/ZMCYbdzY2qtRwAAO6a1SD8k9tQPObJrFaaru/RbyQoUJAH89esr5NpG1
d0RFORyWufnMUH3AMs2t9TxS2yXOMx3YBoVlx47AXXjoFFmG9jqaUxIvvGRTjR36dXKIXcuP+Jj8
bjHdsE1RdvuAm7qQ5xPxGJEWY7lxE+drkVTlhqmj5XshQX7tw0TEWgthhlQMkrF9VKhL3n2m3HqO
jj/cW6R0rJs8fNVR9D1um+zsdmRFxH4SHVKrgoCCUC6XBKLhp0PFZ9jhE0Hv03Pi7ZIbWkMDBXqb
f6BdAE8qBPgGOdV7Lwh/6NE7ZCxH9qX2diSrprdzcJ4WOnpGHP66D0+F5HuIQJ2SAKqJmlOXCaMP
9Miywb8tjbVJCv0UzAJY/QyS2iQfzYCsr9QD2DFWe26rEIj4dPCaUyLH+G5acGcv3GYR4uWcU+QE
xZp5c4wTpjDlrRztYj0lNC4j/ADHZurwD3KCCTpZWPlmoAmo10YYCTt/AOrdVXLvB0OxVii4cgn/
QYgI6FBJk5rehOdDafWqBlMpA1EcUfrNc7hEyF6Ma89vp61bmNfmI13CXeziYWlx6Q5DtSnmhyVM
002AsHwteDYDDVMhTsmLi8t0vVTIlziQ31n37wSHaW7V0+csJflNFv6ghfly6FjVObG4pFoQITQD
IC2Wm7Lx191Hkyt3q7z2SWblecHfufSM1rEzMR8kWUx+d7CJboJWQ+W2pod5uQ5a6kVTL8DvcsRM
E3prBwCjiR33MaSqlwmhDipTZ91TYKZyvO4siLjuRZI9K2TUlJUdGc/cFXskbbQwfbG6cEMs8aO4
dLYx6oHZyb9nuMERO4Cj4+C/KI9RiiZoM8OOLkyZIb9qPdfbU2kkIe6usK2XI7v8PvMZqdIfpSOm
yvtWuNf14nL9HFFiXGqYHAUmFjlKeVOLZZ3AUpXOdIf36k0q37AHJnjLVQX5rkEzOMJ2D3liTDsc
isiZWdN3eY/kfbEw0HSRhJsaIVPvgJleZGJ21kTAAqdtrb0OAWlyROMKzjkyNNSdANfA2IB7R8Ed
xoT1SCTvfcTzVji6xCnfwAzNHNCLkAS1YntAMUcYTWrabdawfYxLS2ciKNguIuaf+Oy2boN+qq7p
eHYJF1HYtAg/KaOraSQ/EJWY7zTxbq66Z11DaMLuOayLhj+NrXhumJskbVtuBr+8sQDGrZtsUyNR
WyOrThFbcBylYdGe7WRL/nB8HqBLs3M1KBp7KGkNrR0r3VUxu0/oFeM+S7pbOfhsU6WHctILnqK4
QMTe0Rrpa7AtczOdtfCXvWcz3MWJbF19+e0//vaf//Ex/e/409yZnEFj2f7tP3n7AzNhk8bIDv/6
5t+eTMH/f33Of33Mv33IdfrRmNb87P7bj9p9mpv34rP99w+6/DT/9ZX57n/+dOv37v0vb2w4Sbr5
vv8EX/XZ9nn366fg33H5yP/pO3/7/PVVnubq848vH5fq4vLV4tSUX/581+HHH1+EI389UX9/ni5f
/893Xv4Bf3x5fC9/u35v0tL8X5/0+d52f3xxxO/KCWg5SddGDB843pffxs8/3yNtqWz+53sidEP1
5TeOvC7544t0fw9DGTpBIFyByCEIvvzWmv7PdwUhXyoQKqSkY4785R//+L/8Ev/5S/2t7JG5pWXX
/vHF57tXf/9dX/5xuAxlEIbKczyppO/6oc/7P94f0jLmo53/1WWq5JJDozk0JZfymTgsDc7e+74o
PHR+i70Z3lZxSbgP9XDO5k+LksQvSXyZPNjfRRdvLRIhYyZODnMjGqLV9qmJXST4BZU4mWzNJ7Fu
mz6svmL6/qj9qdnrBdIvqLOCyYGvCASjnUCxZz6K+H306o8krGEY68e5DSRbPhL3dmnOHdUO2s4p
wSPEDkLVWiv0DhdkNPkF7loUYuNfZjEuU3bvIgy1/Z8+DD0mIwViuPRkMPRO3rzVKgVi3vhM7YsB
9pyzh7QSF9fMJ396NZ3UHHw+y3o7tzfh2J9Ew+3S4+ZRuNyhVHXvRQLmsr3+/2vsf7TGpPPfrTHM
Z+9p+fmXBXb5jL8vMGn/LmzaRrbrOa4IHMEy+vsCE+J3okQdWsOB/HOp/GOBKfG76yvXt20qbZc2
GOviHwtM/u5eujA+X9H1Qofv9P+wwP5tfdmKryLtkGrZk2QCOP+2vuqhidjniaxFTbCLLAElpLnL
kCo1rvj4lyflz7X9r2vZcUOXZ+Evy1nZgeP7SkHlZE3bNnvXvy5n6aDXy1XKi7QE9pZj9hCdCO79
JA3vmZwQMhFmMPbsOcYXmS8+yAjrJVxkdGLo0gMmRc3SlLK5b9wfCChQR/thuQ+SlvDCy0PuRh6n
H9i2Cn1AtXTNtZvTVU1H+7asgmJbVoPY96VTvNjZMRq6bGuPIYBDIyQUpX880Hu9Eh4MEbeyYXag
5IgDcoTKEQFqZpzgGBWz2SU6C9fU4u9dZr01iZfdoTH46S/kCyxjo3ce9+A9ompn5Y72s/QLs4cq
sKBNsqvrXiPYGiEbHrkFT1u63yeFxv8paVzvFIVVuEoY9exrf8HRZzkdgE5cg4OpnQfdRvaDj5m+
gtrQyKE92A6CYMJgrmmMLeeFUg88U8ZUXhp9b0sJn46G6iSUvW5jn5nGMoq71hOXLNeZjQlswxGL
3Xx0Lg/JMI3Hbq1zq7p3YZxEeXsr7TJH+IHtK12mcaeaqj/Sas4BQfqLLXa+sB49Ucpz6fSA3FT5
PPVDetCZgh0O3Q1SJArbUTyVk7Yfi0ZSBj6GjqBzzzCO3BEHmdDJKZ4HH71RMI39mUCo+UDjFO5u
se7H2cNbOWH8XZBJkvEGFM22n5wmqg/2pu7D+OxMvn1ubZvIGjdMVr6O+w06iP1FmXJXiSZaKSnG
fTA57VNmzl3lDY9WFJ0qxltX2Yip2qvt/oV70VuGBwnoX9CfHNui/UowyziM40M7ajISssHbW/KY
tGV17GvwRdK31cH27VdD1YfT3C53M4CVm7pSx9omZ2yePPKCs2XAZ514d47UO1Hio6yL2zYO/dsu
m/3bSmtI0WpMtmOT26fYc+1TaCILFp88tLkc73499G197FPSp//5V+nAHEwNRGmPmtBwR5QzJMeY
/gbHyyvfYe3XLnpxZPsABOFIcG5wWd4HXXdgyONQJyqoKEnw2KbmQ2r0p9x+h43nmPBWdU62zwf0
Fyhhu3XvEvDdK6Q4wxJ8U751rapqfo1q6zOr03yf5dzzmSdZVwxISYDS5YVmQa+guVAwhpxr68IM
JGgn79T1T/Gi0zNdu/QsUe1vnSl7ToLo0crj8SXNBEa1mviKmZBphvlJvhbMybasD/DSqJsPo8Bd
5AbhfJ+283xfJGRs+MhH6qkT12Az6jJeUC50o30smYqTXIm2mHpyOg5DdOeN9XSMEPKsar/ZQhEl
WtfNDmrKIaOP8KxyxiYp8KMoljsVCFREC5KwBNIvgWbD3pb6Z9MB5MjhCRa97u7i0Ea/V9gPRYtE
mvZ+Ml3wbReYYxlcOSnSrjaLonXRi1OTtN9rq0gRxoyPtoNIORQx1Kxg2RoaNAbT95tjQerAN6Dh
kpFR79btU+G79VYI7HpLYQHxq6196rXZK61DybwPT1fcHVPccf/y8OvvsoZMPa7V0GUsaR9KG/Oo
DX7zYQpJZWG0j3G5z8+lH2Vn06ef/Hvv88HWTGIUXbB63EJNx6urDWqmEPhjNc7NfZXHp6Z0cQdq
5zGzkuSpg5PLzgOoQcM8mXzXvcNtdxZeuSOHgUgWNsdVaQz2Du20ZxR87Vkuxj9VFwIU/y0LC4zl
5cFFVdIS84VgokQtNnjiGebHFROWr8OQYCDFlB0b2N+aj97YYJQhmeJdq3M8+MEI5twKqvpQjfVD
IKfsxu9BRpiOAG2UAvODUkipqnrYJNEQnmJ/rB8dmd221GY3C8PHTd4wSZ99Bjjt9C6XQu3wUzMK
qEOa5TUwgHmUzTkvupc+IOskixGFKLceTp2P1a2mAbBKW4VqJhPJsxkQk6FsedMxtD6xSMp631Bj
ll8DzEP7UbrFcRzK5hwxf+k68H5mmJZrINH3oC6SQ9iVy3WcKjgz/XjEICHuQp8hqF5EC1qbPT3x
+LtlJoUkc5H9p9gBFvVBH2RAv0FQ0QAUZ+X4y/jCCM7sxWzLNb5JPKA6dw5kib7nQuQAtJpuL1k0
Oze2+2ehzFM+zOlHUCz4m1CQPBpFqN9Shsc+iqZzTfDlJpJZ8dTMTMRlKuXHxNVXRdP0M53oz2WY
T7U9fTTj9I1zTT3li7cgJF6cfeGU6aN90eoZNOxhlAcvQSbjlaly63GeF73xh9C6yRbJaVr68li1
rXMqsSquZCHeCj/VXwdu8lcTa+5mmGCs1JOhj4l8X9IGJfElKQ/U44ih8tm8j2Rv9YXzbegwRTlR
fU4E7zLK9M8FJpwt1nuMzZc3beMFuxEhLvkBdBOtXN//ehhdoxlqI/X0A3yDWiAO131fXxeXh0VS
PmA0bvA4xc6OnuH9LK6FmlYCT8f1JCHRGkLxrj22t8Lp9TdH5Bf1QezROZs/KDhwwHh7JWZ5HYaF
uv71p3QgbUOkB5sNRrsDFpy5lze1y0hPG1EdRs/DU120DvZrXntLiGeoZooBt8BZ236pHt0ChdHk
uGAN7eRxGXvnOoNr1Rr/ZqKYePBy8h5U2Hz1i0STfEm73tHeS4F9UrfW6zhZ+L/b3FzTNupWWaoJ
UZ3SdsM5uZpV6x4m2eWMWAGH5RNc1qD0hmPlt2RJs3OmUzEcjaHHEDr00316LWuAxNWtUThlKT/X
caswXPBsC8YuiUGPbGk6toRmq1QwmFNZe/BqDzLQlFwAVXS1raF1Hu1hxpzROvbJberuLEbpbxoL
32EUIKiuLeiYc6vVp8EAuazsJi5u+8QGKXd58DMEhy6e/dTBAWMvcXg99CK47qamvdbTKWV+sG4c
8DqeN9Rf84IMIFm4b3kxfjOXWLXSJROXQ3TLC9KcrAjdX3h5SHtCgKQcS44sDbwn62tWXp3fux3M
0MTzPn69VUhgFdkUnScG8Ve2dPxvIp3uWtpRczkq5hhuszZ4R2+yEKGUYl61HtrmmFdh/yj7CWL7
UApkIOUmKirnZ0/ATSSxMyVdr3am9gPgJUX9ZDllTEpmUt4yPQh3deAHRwRB8DA6L73kJeT3NXM6
BMWL+72txpssywKubWjFF0t6N0tcvrvNsOzsYcBRg6zqOmpt99pnsLDxXbhTIwqHdnSTF5gBqLkU
Q4EGEcuDE+iD59hAKZTv3kq3tLi5FSB9tGefXTswW6ut5hsvKV771rueudE+lAWfmCEw2ZiJoUNT
IQDgNfrkta5/XCo0spmXmMe2+U6nIL/Na/KpppxXmcszfHt5Ym8n7OhAlitCj/t+OluJnM5LM39j
FYNP8gNzkHjX8ngBTlES1DNezqkxs699OQcHJrvT9a+H2WWWPbveQqaD3hfYyq0kHG8dy1vum1hD
4KnhkEtFpNnMi3QgkyA2Dh3LxcO36aApCGfVXFecV6R8lgPJeklyCnNhNoy4vzmKmZ1ImuxW1+om
CAuS2AkzvVUuSQllT1SC9NND0e+Mc7nQBw2qx9htDtLpvg+BO99OcXmX0g15FN1Difrn2LTS302N
Rj1UzT/5kG2YNOl3h44lDBnhP+QDjZFkSOdTovAhJ07Rrm2vbFgeiOTCFOIb3TtzyPuQxieUIQaO
6COSvC6+VqJ1sRxHzTbLi/Qad+RPOTglzsQZHBPHU6Dj8rbyAGaUl4cCdqqYgvn4z79KwrxhzyV/
HHntsYxSeWQ8AJGNYY1LJ4PrKQ+VsGMcchGGFrAjp8JmyzF5Hr+WHuHUefYjTvriISmcO11a6at7
uQ912HWOfbyzEvq/DY1/SjS9bvBkbNtSQF42YGnMwP2gaxL1UIDKBDQBTkdK5xHWM1PIuR4/X9N2
+d4kZJKWNQP54kKPDnTavOKIqVYIYOMz7Md251UF0H1p83d2qx9ifmXbtIJbNEQ5ssapbl8a9KC9
cfM3wwSK5IGORJtmX1akbwYDWG3OGiSB+KT3qF4Zvc8xyb2XBZBM7fDQVE9caIMrqwnZEFvfvtE9
zSRXVuOubyFLIBXz0j7YTYgXkAImsP3sJiIqoK6zjTegxKxLrgL2BJouQA+I3Bz/naicA8aefjXM
UXiqdP998Oen4VI6R2xkxCodITbYn0XOHErm43dJpuKVGqplo3l1bEuVpOsg6qyHBL7guqKhfj/m
irCxVPZAYyOSWPvAxogZifTWF9gUzIw+BAPLsneypr/JcLBQui+4YfAd7vIIJF4w37Om5G1hMuAy
lX92o2zBxyJfqxEgYzqzktVAEDidcmuX02IPEY6ceuGcaJQ95u047OwFO7M3Vu7RB7igMlveAWwz
D7QF0N5pVFdZwPx0gVRqLTXjh2He5G1X3qR9r+9NozgifEhEaaH8uz4Fetbh/cH+kXA3xXODcPUd
9hAtNvmDw4qviXd0ieV0EKT4oTp2uFeVOWjKtNolAXZ9UhVc8FUpARYuV50q7XcxkpybBkbN0Y+9
+pnJ8J7qNrsf+8aFF5KDWUtmhCpdwpB2xJrn5EBKHb/IN7KDG+LJeqRzKdbeQjMSpT5GxJfWR6ne
eNOaGh3AT96fsoVkFHtAxxcZ4zDQyv1VH1uvg+oOePcu+SyBoPDDe9uhqbkiB9dtvgaMhVeTppI0
LqHdPcSx0sQ/rL6/p4SROm7YDFCsqDPqVNC7151mJpq2AJHH0GfaB9oefjPOGpH15P4510SjaObv
lbOpBKIPqY4uLaAdhot81TB4Xfvs1DAEwucqQtEDxE14NoqX/EUwy7+yKkes6gj/UcwfvM5/9lL0
kGXVNju7c+4jvFvOwtCo0AWIZj3ujOfcRuxVV8Z5WhyPbWM8KyfEupchotDJ/NbfuNH4ZGrAob6i
gRzehnr+FGVKdBMkV3ZEi9yRLjjMPU6epkbq2sj3VM56VdsSB1uHiT/L7SNxDmjKBGQyD709RJgG
remqnsm9qgo0fDC4YSkQ0NzgecVyssrGKV5nI1Gjbpdx0Ou1m+KOnpvvyG94BhcSd1Gnr2evYCCT
26/Vkj+mS4EsLsZwzWAGh1GFiqS96cijOYlekBWGIA4Z+JkBMrFfSYW9SbjMY0tG1/lI3njO7Y5R
E7/Aip7HlX35XQB2rNqq2XaI7Imyqzxz/PUgGecdzdiEB0VCyaLwEmkC56xKkGniV+epDZ+R3bMF
D/77WHkPQSjerAs7uBqSbSHDs17iidFrcyxIdtl0KrpLJ/EihvCATEQfinLY6Mjuj9EFaiZFjVXZ
qrdpGZj1XGVk6Gx62f1ouvTdniXyQqd5BtN3C//xKdT94+j8H5LOrLlNZY2iv4gqaIaGV0kIDbZk
x1PiF8oZDDTz3PDr7+Lcl9SZcpJI0P0Ne6+Ncs0J2hfWwGRDHWh7vjyXUOBKZnvqew781SVQysj2
jsJ9Xrb2WSWmOtkDjo5Znxb6o13n9prQT/+nZJzCUvN7gFhFbY0cVb8Uc3tkRHZml/ZjJtsPg+u9
UiSnLpjJKe4eusF5AKbP8WBc8wEhnD88sFcEJBYbL+44RbontaRBa7gSzwdffOrSf3pIEORyBo1q
BoK04NaDconVMJxpUGCPl3j4bIA2MQYkaa1O2HX1q1dzYqW+SwppDDDcrNkam439lk7eeglmiefN
5Av0ChbTAvwwEw6iD7AL70ytrmg47wAtJLA2hMALVkHyaBr+bsSPNtQv+fJbbrm+HWI9whK46ies
mJF2+GhLe32Z3Zks6oYIRx1XkOmgfxcVsj6n/a18M973nfwmYOQxaIuL9INXZhTAhoxR7VKTTeHc
dAvaRQzhKyytxf4KrKI8EBvyZ13GieTT5JswLZDSZbppPneExCSHvm2BquVMaLriV5E6nCxp+uGb
BFxjuYMqhUA31oN1SILnKQ2+8pj9cN9LRDiGEy1L/m2u+KDrlUW1yvyf6+q9rNn4mBo17t/F+ZzH
Y4sC7jA2pIzmyvpqqqy+zZXzapgOVHPNbrpAnm+0hJ+mvQtiCM3LtABMLmwPR57TPeWM7nk0UWs6
ufMiRZwBgIWIAXkVER6ry30XDFkoCocwawFetKyIwEEA4snsiCUg3rW44nZd05NqJcZHToQaVzVr
Xfz3+QRQlkSHompO4O97NCw2E/pu/BFb/WO7RQNPRr0x5N5clv3wY9x/ud386+wnWN4PudbByU4A
lIi/qNfI9hgMzOGLexphqtgleQ5ibMdns19Qwy2eGTpy4dBAp5BrkIpoOWesSgzjMnRQBi4Rk2kg
TioDljO236Oh5bkqTWAWskRBWybPhcYDUaQjjPSiOjBFru8tG+lFQzIVZiuu5dQC42LBRsgICBIG
oeOUisvKegIuggJSrSIqXTogIDrB9Fj3cn3JKqyvwwwfxmibz8DB1GOB1cSfn3Kl80FJE017LSBQ
uVA54KRSkMoqMgzgjc0Qj4jKKVxr3cHZJIiXtslzWY3XrQmuwBkiv2wFrGSX8K0Z3PzMoI3QTmJW
yhgRQGYWtE14mfMJa6NeRHbIy/cpIaEt7vxnI3VRH42Lc1xBgB0XqzChnuEiS6Y/ZrGKB39pXQAc
HzZ7nDMv0Ql0lL3r7WC9bumgRV9DenLRi/gUbZfamX/FtkmLzp96n7iNPtal8gnacm/2iFccM+10
78yJeCYXrHPBxCwygvVoJW4VFhKrwpDkZJr6x8aXKEvN+g7qolQoizFFe850HCfkl5bdfQ9ies0H
45ZIbhaq/H9pMf/zc7ybXC4I+5PsZUzLS9P1yd6UqO+SniEAxfDRKgZWlS6A2C3YqdNlHjm9sexW
8dXFQwxa5McSmP+Cwfn2fOcZu+m3yBqyBD28f/g+HzrZWA+uAZA9Xpf4AAIGdIcGoRos4up1ZU1B
Nj5jQiMhFHPXjLbpVjL42vumtrhNnC9NJBxBXt5hFiWprlDWoo3aX1UMlLWHSJttD9YW9Dd+1zRR
7yn/gMAO+W81C+SAZTRazQNzdgsxGCeelSQyTNb44AVAwL0siJwVmvaU2+ixBRS/sQRUXOMIOTZF
FTrK+ULm2UH2TPHUIJEssv7k9DBdh6DEEMtwOFUjVRUmqmhQiJ6SaX6eJLaAuSP+jenXyRsYZY+0
e81e5YLTXCsyzFOyNmNLvvIoehZffZ2U8mAiOdnbOQaAqitPPNTxyUJtUaHW5KUea/Vkz5gaUweq
7///YVIm4iaQ33dMSNaA8kPgHpkr0R/6FVfOOtp9JGIjuLeo0A9Vnl5p5dnnxCIBLt8/DBpGkd+V
4IohPsezzSUg5o8pma2n1p5+mWCXzdZ1PppSwfQQjC0Ta+w+DBqZ+7piavF6aJJ6ti7OOiyPwWLC
jksIwi4ZFou0Jau47+6FjzyzFP1vNjXxQVSk0bteHvpx+lsV8bOnFVIgM3sflooonPnia7P7NZf2
H7z/8hxsXzrjr93ai+BY5S9psKTnpdcMPPomZQVOfodpvbuqlSCOmz5052/L/MhFFnYMZg8ezDN/
WpLDpMlWyhfyZZmKD0NcILozRwJUQXK2Avsj6VBjNv3I3CY4rBbaGN27CfsWJpxMoczI3H6tfgkC
PKgPuR0PF2QUpH4Uoe9mHkALkxFYIfywyLl8PVmeE6qWK879a9rigiLVU4b1SHR1NYBGSDRwAIEr
y8/E3S6Tx1SI7B/Koi0qbzkN1kbkZ8aL5yozr4UEhtPZyIjnde5f+xlK9EzoVDnMRMME5dWt9Amt
+xwZlVlEA63X3hvlHFISkxCLotuVZCyuiqEKmFJKMke/q5SmrQABcXU2tGBq+ohUkwWmacmiaM7j
6uIrJLhl+rhaUKpFiZMdICp3ol2FnpRH/rvxUGHEx9+Vy7tDKGeca76SvovP2nrDTDcxA585R2Ni
v6fUZq1jyZee9ceXhHRCvYAVz1xoosXGdC6DLzE5RjRD9dylQ2tFnS3/Ov2KnB2MV4ji1bxbgpAG
t+xfJDTxF3thVbhk2jr/97e1BVREqfmXpGpqBulupT31m/af6eGOcjG+MpaZz73p/MwZBumYka2s
ikfYPXnjiZvvsRqKrQgfC2Hio0eS2mzuGSN1B9o/F+30JTE45/wetUfvc4sawizOLol6TW2Fay6q
F1Ty6+MsWY8xOmZB0d3KGJdV3c6oFAMcynixD31ti4c/ayrHW4vfYPCZvJoEqYdOotP3anIiMfnE
emblY+I35cXje9xJZKePLoPaFLoqtlYyejD2V892BZIAV/+57sApTi4kBCyqpBZUS5QHrXxJbd0c
hA2403dMDr+BzeQKtDSniSghmuyzLLs5zkR/PbUOB2BV01gu/tVsEWIqhaq0ZrkeucH8c8Sx8WPt
TGqGmYUh2DA8b557bUS23qd8bm4+VThLveeqqYorWCW6xyAzIt+sySWsdMV+Af8E13n6pLVOn6yk
/xlMhAsL0kz3rMNCC9oSYKLlKaMx5hju5GXznQEj2ZIhn9JqPvD/fR9GLDSGIe5ZWXxOkkPHBfly
w3tgnEvTDJeZ6wOv7mCwkDZ5D7w/qk68cJy75TXtcSiOiNWAS6v1PkswtrP53teeTTOZAs7E/3wa
Usaa+uJqYjgXImjm/h7w3T/KFXJWZTcGZtnqus5tsDNGg2YPF3/UNO5LkKSQmDxkkGsdY2YtWNT4
n4KlOI7IS7+5Cvml9qbJrKvBi7ubrG49ZjqGJr8019ESMBGIStYjCvzWycRlquN7l7lT2FnoGXSS
nwcXY0TlGwj767ccvSD+S3Y1mn3vDzMAoN/iAvXK+jEzTTT/usIsNEz3JBhFCPFlObZerm59bBdH
p8Jk347VGTvtbQ0QKFny95QYNjs27RwWA74pa2t/Hr+TtiqRckzxqbY9+Iw6wJbmL3y3trOx5EEz
LR0b4oI5w7wuw5Wn9bCYpGh7dPB7lKWMadGB7dAnftYLNxuTNwkwp15uNUAxZJXk8GFDNExQP962
gstU/rxpKAngGZgHrR7cgBMwPJrK6fcSy4u3TJ/GFnNiGv7NIeLgPjpmaHuLxMZi7XCIzcfUr+GM
4uOt/HvTkLIhbdrlMv8KGh7RFtVHOBIeXjEDIvCKZqjbvmPhL7AuFVpl7KU7Ky41NXE1hBuXxKtg
E9cBmmqHZ8ub7AswZ8yo0icoOvM+uPkUzGsuJb9boljTGU658ddVabdHwewevCy/ysV7kw3YVDmJ
e8UhjnY6idLFgfUpNFYLdApAePR9ClJ9Hxh1s4naZ/jujoMg4bXHm2PW+ccKQpTB92H2WCzkyrj0
ZmWSrxScJ66b7yQQgDjZLU7/2X6W4wRPHwAAdHpF6nIemmhXaRaaEikJagmzpNGtvWkLVPWwgFBi
dS6OmxGyw9GqCN2kjmzAUCdPM3RQ+rWmeF0w1TzbK3sdGTM7YZUEOmrxb54LHEg1BG2mJmNkA6nI
35pB01pwVJEbWzwgasBb4i7+oxrt4qGZMWZNFYpZlbLOXxsB5XQATDL5f+Im+ZkS5LHTXFqHXHg1
rtTFYePGks5r3S/Lx4E9C2ef5Zoy1iUAFHEiWVMW0nKF6jsIWr50+sMCbr0/Oyh3SDlEHPHGVGk9
56yMF41JwpEg7BwByXhOPQsbDT/UJW6xpeqm65JhwFsKckzTcRJHNnyPduVYRxxm/zxeHQY/aXWS
xDNos8RgnmsYX8tV+GBDa+ajoRFYy5Oq56NLOxDPenyccR6ImUtYjTx6fr9NyTJi2tx4/C2nHA69
p0G19p1H2YnYKElrrLkYjhAaqihrguHZnYsZ9xsl2sCXGHDw7jzkVU9GaXzCxRwuNnkMrlfpS/8n
1YKsJIo7ZPaoV2Dc+qc6qB4qgIzsAVFfZ+Vk4brjhyqJAXYv42crA9ZVNLg7FuPjRW1jB2YZ55af
uMKNojtCf7SQmfLEFfJfuZufs6AYyWWNQZQ5mAZDdPcghAtjjtikGHc4XXboE+y8Zy+KZAW5DdxG
FyvkU21X35NsXp2ydH+qijPd7Z49MiF2dR2jC81xW2icvqGpErDGjZc/0FhRg3krSGI+A4x7E7sU
/Qt3UGiTEnO0jfFJJT6uM52A5gM7taJPn2dwfmmSgwpytXf8EzHN+QbFCivEWa5bFPTIwPY1GAAv
LJXTXjueyhfrM3ON5VTX5tsSj8u7TSwZt9L8Q6zDp9nJ4iFoofWMEoJZnZK4ugr3mNoJ2Ylr87l5
zlfPs5+s7QeWNkQFE6RyWITaGBckk3TL6t0AgrzosqgjY8SYWq5R1bQlA2nzs2OAdKjKAVuuwjXt
be1ABeMOadZmbme162zfojGll7QuzefCtIeDnaxEkekBIpMHQ7rGZpHjxsM6hsxV4ag5UCX4DzW7
hH1tmZJCZyoRtmHjnlijTrzpiF/lfGUxqq///dXI/vRYBsZvRzbeZSSavF57JB0TIL6JgzXGRLLv
Bw0Al0q5pDASi/HbJfdgSYd0m7IdhlIWR3qf7N1f4iacApiI/pDYFCiu+yMYyoe87FDd++s/WxL/
Pcs4ykuRPJjgCc8OTBNi4NOjqaxy1/uh7zElBati/3E8jO5GD/HU8xASBveUdypSw0egR3HIsCLs
yXQAA2IxYR3RDtC6KQQEeXZszVndDS6ArFyMG8kluPKv01zbPxc3O0PnoChQjR2xWPZeqwSo64TK
xKPlOFbEWu+VxLRYbWJ+B/+gg6F0LycGb8zhOfhzaO7TMSmGYTe6yCFmy4xqiDO7ttDdaxJr/MNt
cDIlT4mJC/yAHOsBL4K+OiTIlr0yubb8BX8m4L95GI/FCGHE7A1ghmN99lLYKiW0smGslrM1pb+W
2itPXd6Yj0FivU+U0cdGqhfDmN1dKrdnEqUUzPoyvznio7SEeMFuAdyu3TdZ+lXbOX9B6tBJz/Jf
ASuQss1jUOUfczkbp6qe3xdvKIip4Zeey7o9dyUQ/EH2Z/h1ap2fiWbq+B5Jjk6z6pwVV1n03GNO
A14CSteBpaZx7jYA8uzVfzw0PjzT1GJ8mBhNTIgPk7bNs4RgOv0JaKxZRl2QLGF/ahjMDEArduNC
5EbAIAyJWMXexgYxsOZBE6HD5QAAceex83ObYTfVlwp70GkF8N2IoKRlAIZnXdx81NEGLB7a6sZg
lsCU7q6ycdnpZlEnoYHbLtVzNZIiYjqyDn0FpE+k5CMimQUjovBPrnU13rIWz+NSJEdpwpJqA746
nPyR26ybwjEmGaIDrKjnL66rS1mxBE8DoyPmhJ+/TPgcy/TbbbibXAp+8EPdzXbkPzmv+d188zjm
d0vLJVuljE8G9utYX5FDKpDfKkom7FSxz7RIe6RsrZv5PAMrSkJqjAMM7HL7WGGmknNy8W1e5L7Z
J3nXXSE1HfSKPnE1tfHACU03UuXDr8WxzFc+oqhaOdKSNFkfJl0+OBWyL88iWYek+Cvj7xmihnUV
Jmd0Z84JS7X5W/fxdCbfoLspIOvAc/QjyUgg9iaHoUA8WmgHqPCBzo1hlTg5E0jbAMoIssYOAjh/
YP+LIhzRTO+NXCHSdScgKLiJrST90aw1ebHwrqvBgbvI3k/UHDid5TRcGBPfCrhdzA5p2MZ4zuMy
hu3N3r6YJvthTN9GlqlTwtIRU47ceakuDk0hf/hxTd/nz+9Fz5yJ5Uz/o8FoHbo2iyg/8B/9ATb4
ajohFsawWar8Yxz4ZHtiz+sieTLFR57aPla6joof8VwZzD9K6NI7VUvS220TQlQqyU4lR6MAHsvX
ts2hh/4OerWDpk9iNArECRC6/srqumakhjnV38x8vE+7TvELop2D+bCR4nVUthj6FMbQFL/QKVHm
UyxNfbEVeZrOZHf7Ye5fRqXecSbzttnDFDUOlHc3qQ8qZgczBdN7EgPJopA90Pzi9fZyhM55bsBX
CY4TPm5UqFSFcEQmY72zt2NEJ7/nfgCobc3tofI0sOXWA2I8ee+1yj+MeZbP2xKt4XoAOxmErmPX
qHJ70qhW/4qY60PZb0mbBCeVt3S1GuGW8qKihJWdl3KbyeEihkwwNw47MXemb4X0fa4C9ImFYR9p
1rNwbp3uvAwU14kBa1xBzxjgTe9Y4ysGqeis/vuBF9V9TGsfwMVQHgt37i6dPLs70Xf5bdhAa1K5
N0oiC52P8y77msTAwr2JMU+iOGnvCMZsrCn2cM4FyzbW/5daDW+xp9QNasBlVM2tSf2TbxLN4lXp
Y6GQxdATNpXLodb/CiovbPo2jVaBzidYQOnCW4oCFRAMtCHQtksoI9zVALxhuN9ZS0ZEb+vgJur+
7+h3T24rJgZqbHETlXPcKaRhwGIyVL0kwTuVpjt/dheQo0sLxVw6lAhFm991T3IjvjSChWpyJRNg
77NglpyqlQoWA4oqp48pZo2ks5RhWppd0ReC9qLs6OtnLzDOuex6DibxuQbOFMplfmwHyIWs0ThL
/Gx6lCy3gKtBriKGomwp2gxOhuOUJC9uMrbHTq0Ggqo56rTeYo1EDBmDoKLqp1UI5+7b9Y9a1beY
zXGixr8ahAXWKSTnBbEhXU1hY8a/V4tvBVUqlF/JHG2J/7l9d6r90oYjHx+dIC9DFbTV1nFExPo9
mXbvPpoFHiOKS2QgyuAIA12eLv0GiSTmrC/6k+zXgzkYwcnIoQrkFc+q5E6HmG6C9UnnnVUK+5q+
GL3+0Bnp6JVhHM5gJNITbwMYVAIPiCn3l6d+kZexnzNuVsDgbJSgZi8ZtA/VAsIbwJaNEm6mVdYv
2k0IflCs2RvzmblwFvWDR9JGsullVtIj2vRU2Yz/YbrNhNb16tTkAusf/RibOE2BZxBYK7d4jKoW
jOpJGQZ4cplsuwingXFBwrnSeUTZVdAxyM/2Y87DGQTi4jHDRE0dJFgqYpPFm9PWFzZwP1bfJAXB
4VJYNau4IeU4R1AQjjieM+aUb2hW7q5C54/9y9xldvlLUFDuJ8shjtKFmA6bonBDyojmYJZMM93U
w3VhLMCvZA/ZhZxGLpCrTpIAHJNJURAbPxyU4hfa8z7EKw8/ws6wUbOY8bXRhx1s4Aj0JaSsbb2Y
1OrDssjScSTLgGH73Q3l2Q/4V4WTRr4u48Mg4DRMRvIVrEAYOgvgvoongA1j/bdkE7/vZU8x5s8H
s6UByXIik+IqMB989FwAYEaLjz8JOFzoAzsZuLcSap6aIaSwRzqX9YaS00CuBGuswGvZvZrbvDaY
rGNRY9hg6pJK47NHmMXebOAcTdOfMs6fsOq9TAYqUhF/mp6XMx3dAn/alCB5QBBURvNx3Xr8MsuM
IxKhP4aZWtEAA/wgwFcK+4GPrnnKqMrRpynrMc/on1GbmIHuLklR2y9yrcyTzXPISTsSkwb+Ukv4
0iWZ8Z5NoPbIhEr1HIMV9ROwYZC8Cb+JGoM2t3Qk/fWj6hzySIqVoNTmSejrhGCeOeWgQyXEL68t
mp1jdGVoVKBwAWkw652Lr8GDMd4F1R+DKtmM0zGaMnJjcugzU09ZTBjUfMDC8pSlaN+CvP+pF4qc
ZEi6Ny/gox86nXLPWGjwQZWluqHHs6r6RYGQQnc4HESbby53mTzJDOCe5ZZR3zuhxau9L0FZh5ox
o7Z8CBFCPWdxBX6jqj6BJ+BWVbBAEDGrUyKqt07O/eNKTtOEmeCCaB5B5HBeDZJbhal+eP7vphcQ
xzM2osVntywIqyG6nFhMcFswOKBr59oZpD6rWb7zSPiM/NM4alu0ByNyqpMRLOgE6x7XYgYcTtTJ
Hv4m2Dzq22PdeoCsWmSIEE2PJiLw46KBdBKpBbsn8mCsKcVoXRVeH8m5YVmf3+ijnwhPd70XPAf2
sR/JBym3eD3DrcqDcn6uxAXDNUQSo51XyJ7E9Czug+AkwaDBhp+cAtEqBN7aJFwXZ8fOYEG953bI
TiRPkhfcoxU0KXy6jRZEQEWLWDwap/LdSuQb5Si0RVQ++3xxvpOKGXkhps0Nc1jtJYnUWvOaKvG1
sgg/rsHKVqfJoyktHhdRuY/22pBwG1gwVbLujQm1sRunpt1rn1gz6asXHZD7A1a6P1IaEdNerOqW
pt3VNu1n1+2rOxieJ0h5n3WTM2PesihKfZmHJGUiVwu06RLtIwPUaLjCUQViZ40XzD4iimHRI6Fj
xbMBJpjvb9wCV+WhNVBRLyp5SCvSZDzMO8yJ6gvzv2eLMtkKeuTGI6vyggOdOxot56pQD1N7XXqG
kw+Ilc6jPfoAyGfjii1Q7V3X3hDQsXtlROJdCzH/dBzDhYSWh2pd3Ytbu7/XoSXGofLfVrQrrw3Z
mEmyJtTk49ULpImfy/kg2nfH4N+9rZKIrtEK7qP7rxppfhY3zLCWX7eopURP9t3fzab3osiXZq7X
zaR3Wa8WY9TjBD5srlh5+p1NqqevASYn9T7IjBJ8cdVvr9izM2jrAQzn3p0IUu27BcEOUVNPJGNX
pmSwn9oHB33LHuihGVmAo+aWAgdCd2k7wTEbibiFQyNu3UC+oGDW1MIjeGh/uhZCgayQ8or96g/E
b3H0RhBeKKmJnDSM353F/6SrmRHkhBmHg7eFGTL3qFjCGqJxIhMWMJjOd8uHNNkxItn7VnfCWTY+
N9iHaIfSowtPFgc/lwe+YO5vgj74hDAJdb730NPJ780UDmBWZa/2lAIidpK3pYNj1vrJX8A8vfoj
TDYgvqq+KgiTyzjT3S1UPU7s/8xT95dlkWeAh8oM0/Fdw16gAKFFyZ0CqAwYg6Gsg30j2WbMNauI
oY+GlNevRPbxMHQEivi4i9OW43JspUabzWbES58CwcwjtdRvgdP+IS4niuDUuMXj/FsvGj6KJ0Nz
SP54mSsjC8Hrbh2ClGQ3BYL3JrX0I7qoxzKhPkRnXTcJ84ogdi/FJpEA6eiZGd9HW4eGgnaQlcQV
jv20F/ZwVQtJEm7XXooqGE6+FF+BIgbbxr1DbVQa9uu8zPQmDMF2ZblSKOlX2wStNVRxwOPtX0en
+oGK8KM1wZvangkhJdXD4WvRHfNqM3hF7I/OuwPUSIcTPg1to68senfIABDgNHYb1WCl2/bBbcs4
nNKBFPvuaWLzuYkBn1BP3k2N21CMw7epi1DyFJe1vyd5xDkiO5i/4+ldCAEFhyD4dvw0UqS6oNpI
scUn5GIwZUEkvy1FCnxTf3jMLFzey92Krhh/oFk50HDBs0CG/ZeTADCuXF4Wu3m1XFh4NSF+o8uc
b6EeycapMOmLWxlS6BC4vqlhi/xdLstRF/Olahnj8eGibrFP3aTxPMxobfo6uAACCfUaACnTTbgi
XAhVxqea8Gf2trK5+o0z4alx1Zunur992gC8Eej45izUCDabOAJ2FLFvE6eur8+Lwzqhec7l9FeM
BBeX7KJE8ok09t4uIGn7llSSqQShWfG1IlJ031NOARue4tG3+g85MeEoWLp4Pul6CB9Y22BTxGuj
9pWAeJYgCeHF8skmpxwJVy1f3L6u9xTdhD/XaIbmlWZxtC5G+Xuwu4G3zfhNd8ugfCiR2qCGR3jA
kGvboNj+RAb1j5zN7aGPhyfpGy/bN7KmpJKt9vQyfI9lNxxp1BlfLGhywSDRVotroSgf3T6DmOjm
V81ijTwRiq5q5nuKq2dprswVZ0xE+criLdZo+HOf98D9wUpSh7+8dULa3tbXISlIhJj+MGBn5rC4
9alcogQs0RHPwW32GzDoQ3aNF6Yq0MrCDu8PVxmmjoCEZdh5RF8sUBnJaD6wjSJ8oT8P4wpwWTcP
DLRRokhWJ+wOHwNAmGPrPk5z8l6vFPwBQww9f5Tu6hNr7ITSSftjPKFnsNgZtJptuO3cfDY5iTtE
A6DqqudCtombDduezMMmT79p/JiIoKHZ+fYAwr9TX2ZVvoyD5byxTwGjewbi6b7im3wiuQi2UdB2
3DbZLbWH5teirjsKf75QchVQzJEOOWTy7rdIy1KWxrbbxeTauX9t2VGb6Ryd3QqIjHUCW2jE3ADy
Nta+lb3UtbzjAtdcCDyjtJi/G5uJ1BgQsNqKFwyjx7LDPTxyVDuN7xzSdMVsp+CFUawsp85DAmyP
s7o68MYjNaWPaABhM7nEw3p6eCAnY/aSlype/ZPHYvaYGg2TGR5gaN0H5gwZgsEJAMOi/9L+ETSt
mMHm1XxePUqu1qbxKED/wP2a321D2Puss5ZTa/DK+7yRUF7te11mv6rRX3bCJBmA54QYvbTqyHSC
f6LKR3uIfZZaI3Qec6CvW6xDS0rf3bRJJHH57aK6/cQHe5Y1BcDkjyFLsfhRmKQTZAnHsCgZ9ikP
AYke4bhJJvw7lEMtxs4sYnv6xpT1l20bwQVaFcs3xHAJognRS3LzRN8+DDxvLQNnTImpc5C2eO/j
eKNxOug4q/F7cr3s0g2+zQLAcU/UQkRy12BFo76a/2ZtLJAvBOe0HBD3mMMGAuRR7V4XDuXJcUfE
wCjr8zwQB7cEBuxJ/8y8l4ipwEku8fKsWck9ELryy1+ncrfOTfaEpZL+qj4rLDpPc2BAqekJejC3
ePU8OQZj7p/RYX4yjIP86TB9yO2rXQgS2vqcj8hADdUm5hkbGX9uMP4+o4mXzuQGqPD3ocb+wZAH
ZVs+rMfEM96oQ0HAMRw1oGPyXRm/PJJrKbPiq4L/lsatehC19yog8RKgWz3zdpAabCaY80p7k//s
V9Qnj8W6/rVhOm2RGB1Am8ei+BCd/jKWAjpZ4kvGFpJVcGVZB2806j1MYDZEdo11tgc8yFjLk31k
0v1vvpr+2BLBOuf4yGOmEGHHzninVf62+MCa7ETeAlZkt8lMLouN/N1onJe6N9/TYBCRMZftxSQU
hm0VPi06Iwyq+pdffLZ8Ej/b2KX5kR0O7i5Fads4b2ZxzxOvJJKJrp/iMttZuMTuoMSyuRV7CfQr
mksoPX5GHF8xjP0eo38G1do6u0MlD/aWYDzUaVS61gORYVDEii3ylkCX0NCtcfBHRoVORuRkpiiq
qJYuIuYbg05yHngz4cAhJDMACelx9EPIrFxdLll6A9IkYLD6ODERaAHpHSG8AU6kJ7ACDIai/203
zs3MV+YD0Ih26dolXFMEjM7EfylfvaPg2D68ZTi5pkhAJ4Eby9N8fkCF+qPEGHYdlHVyVjSadho8
D5uVj+KGpByMOmfCB35DvKuPjPMVaC9PvDmZ9Uje1JOB2HxHduEO9AqaUhUNTe4+Zrl4nUeGb1k+
P/Wl1d5GhgNrLqOMWuNPzK5g1wWyCfkIHcwPCIpBn7qnokCcJ9IEskX7l2sIO2ohWcumWbvP4ITs
ZzfwWIIgX/eJb24IeNXaWU62zwcqsEd0wUKpbNkylBb/PIgNHmvU9rpYZ3IPfy6+x6Ap57WPzUBB
cBB+FMfM67Z9GoaFD8v2/jk+4HddNKjMcJmPUtlhjwaWieWWu3NLGlfQD7PZEVV/stYlODSkHhyH
tf22k+7TnoF1wVf/yky1HOLt6Qkko3QxJb8YshgXz/CMQ+2gWfVxth8cf+PF+ZxdsORuccf8z62r
cGyk8zh+loHTX5g344FOGvj77CAjLGXpvnfoh7Murs8a81TosRKvElh+Cz8hYsDxDKbYD+FYXmQd
fARYPzPoOOWcttelBG/X+jObouUesFhh+m/kj8GQBEzSaIRL/9eU+fGD40ekXC3HbZDTGSQSBD9Q
icXA9o1pUx3CqkR6eMtwQaicX9onRNDJCURdsHsfCCE7pUXALjXxgmOpoeLX5rRLWnO6aOniwg2I
+wJvQKTNSoay6oGeYumdbXcIjQZi2NjWt8DCUAtGA60YqNXGXS5U1jwTI8mHqTaunU1zHnQxIY3u
fLAZJiAnYQ+u4ZhNM3sfiPjO05qI0/84Oo/d5rE0iD4RAeawFYNIZVu2ZXtDOPxmzplP34e9GGAG
M42RJfLeL1SdCpvPbM7VJ0NYnnMk0A4a9BHXjhNn2j0P40+xZ+jb6XWgRtBuo1o6mKL600jrr0X8
xjpb5k77RhlgMkVU1r0Jpi5CNBmE5XJfVHM734NlKdh+NMoxL9CmwYGzJ7IC7ZQhgL8qCHQqa1Dc
lWQXcAnpCSeUI88Z+7bVuA11ozOvrsxDmf/9r/xUZ7k8M1H/5QkgWqnJQemmsGjNFk2iNQxfhl4d
oU8x90C9bLcxIR6hWmGg46lT6XGx6dMtp+F5BSxQWugUqTvms5KJe+Svr2rV666c0CHp4vwrWBMr
KEFKbGKoXueWd2mUeIPIPiM6m61wdmAWN6NKhsFi1m1QyKvh6rnwDv1SPVDpYqBuuIlEBZ5mLZO6
vciNgBNL+A1NshZDmYwbOlU0ZRYpSFUBDVBCyEQgBgNPvWTROvjZKPptPiLWVMlRzXPdnRPjbUXi
oo3xbDeC8owwl5kqGzsnR4ncQFl5lSXN7yJCnCuWQm43MrVvsfo7eFPm3ZRT26sxalCGTbR+L/j7
RE46ItKlSpgeuhFfrf+lvzHrdI1WC7NR6hEP9dZl6QvCPOQ5VRrbJvt0IPlYTuZcjOw8lsC3ROYx
rMwfqmkEtUCBXWbTvEgtboXWzG+pkKRHM/kuGfE5JapMp4lK+YyCnw0tAW9y85Oim7ky/BgYeNK0
G0gGBimbof0V1YWHmFoLuHvKJIfvApycxOIWUXACTiVsH221eloyaQRcScRXLWjk5CYCSap2lSci
2zCG6Iv9HyHmaokdZZ0Z/gwM7uIIldtsil9ssQyn2fRExSAufh2p57bC4FH3bp2jAIzNfNwbM5Wz
WeBKLl+ZP6inqIarCWybwEYCOLGixx6L01cM68peF4ja09bmheOFgBYaUBCoH6bMSpXIoMqX1Ksk
LuEFac9aAe2rZSouC++qupIfL1szyA0eJVuZN2JKEgy9o1Ez0fghz1VKxPltHtRmNbt5Kaxbmk/O
CHiCNkxMXNMpRwlb4Q5LU+NNlXochNJlIRr6HaCQYbFcij6QylpF7vPC8iNUwreSLbI/Ec+dEFV8
TERj5V0g0H7I6tNU0QdgxE+xQe/xvTP2YFPPAAkqQJZXsL0FzEIhBZeF1RLlCyHaOA6ipPg3Tykm
3cXyFzUpz6uWfyYqYnorroHps0BaxHo+5VL4A4Qc4eOtDhfjLBqAObmEfZVINQc6LeuIVbiNUrwG
c1V/sDJaGO/+zTFqZHDiSEDwjc90J4BDq/2SJG0gIQWDonEUhyepgYJj4Sywyc+AyJ+GJYkOmKST
sUPojGJwzQpv1ZkBE/aiDE0TdCG5IdxPPWFGBEVSxms8UDNooEFLjzQJjMRrOvQ3fVqlI0rXQpRj
BmistdkxEdRYov5vsohAvUoZr80k73m0h2AR+H1zSqHb0E7BEs7acQEXslPKt8yU9CMFhQOaWPeL
fpEBK3XAgAdEmGkczacSMAobu4orfnyCGiEcyk4RDnBtWDBXYeUoA+K/dk0bnj1mO2G72KSWpMFa
cU7IgmZBgIeJEzMSPTIJvS24WPx5iQfytdbO72qTkUVszX63MEHb2jN3ZHVk9wOE0wonLKLQ4Y8S
fD1iRxWPuEy+MynNvHZFSrTLMfHZJoMoyHetcGTfxAbbAjUBEedT72vjiLDzJwkXjcZMq+2lX829
oleSQ+daouVZAWuleAwlNdSuXWIcvjCzZ8GIqbrP6boVqW72o4TPQmQa7NbFoKMRVucrJkz8swST
/DTGxEaFfZuZv8yQ7Z4TtfVTOYkeSxnJZHXimfr/P4atZO4tq67YOPDfarSaVFRZHvQcO8isheoc
1yNZNak6HhNFP8Qo4w5DbJ4FIUbxUNEXFBVRKGRvOeNGo19L4UuIlT/4F4kHd5fIrdWrw+qdPARQ
ykv3lQhq4jAY5PIddVi+ixRdiMuRD3JL2yKvQ+9J9b7pe/HVYNNpF6tyCDsOUoRy+Ppti8CDI0ju
zuklFFmQtAmJoYDC+CaJu9xILLdQEaANCfEE8aA74xiJT+WIuV4cYgidknCcm/wlq1iB9CoOqMHg
rJ4H2rVMOGPyIut8Oa5j3r+ZBst8Vm06K5BqQnhUWGFxbqxR3tqlFElMKx86euxlJmHQwMFq1pvf
TCujiyy2CAU++4aQa7ESQpSFOkTRR2J+LHHkFeZLxFxiZTZilFQIFQY8GkVVf4pa4rsN89y1ia9K
iVdXH3NV+OK4ItcpjtQj+whJbmO+EAGI5IGUNJYgdoOTqqMeNPg1kwyczI3N2b6YJ2DW0K0QR0yg
UDFGvdaIANYtCilGEyIfes5eUbLIbi6CboAaMDfB3OLYUrDyzNCHweVX80Pqlt3Q9bZpRm9hf9SI
jpKjQFgNlNrJQcovUj85PQtXo8EWWbCxmHvl2I04CpAKMIA6lXjYCF50ANJ/yMQHm83DYgLWAOBA
aH5oEHHPBFRMVyVF71RfpuTb7FW3kQW/IeguZP0pgLSSlg9hCx6NTNZKnT9r5CfrJPrGdOfiyqCw
/Yg13sQlrl2wp4UusyBmLzHQQiGeE+GoDPAuyrY71ZZ1pPXAlvElNPozv72j9YY7qg9xXg8icRqE
yeOfWm4s7IHY9a+SgOqZICaxvQpvUSrfh+hV08o9XCxXL3ah8F1D3fOxHpTJQ17eI/A+RjQxH6WN
EOgXGnb99FRKc5ob1oRV7Yb9X4FVE5UzGAR7aSdUVbOTZTXq4Aqx5rdh3vMGWAPGnNDpRvhdlvBq
SKi3sjOggzzFip9+muw2VJDMUY+2YSUCY6dHaKrQHlukFQhV7a2MQ3IivVGX8hvb/VjTcs8kS7YO
SBqbDcQDcCAxSHATxHbfKygJyhvbHBzbF+S1XoY3ngpoFj/wudnqJgej0rOse419oi6OsJT5JL/s
kxi9w09nO1rqk9soJ0xfg4bom6wSzLpe2LtJdS1UuJzr50DWUF/YgobIfSYYkq9x1T2hqIPU0A4z
szAS3nYaxlQGYGcElvsVIMOKBH0lwjjtfkJGLRbX8Fjec5WfB1lggdpPDfdG1hJBWbm4yrx4Dl9r
edyPoLx6YiYIQZJV3QNatkpfKqvnmnlotv5LKv0ok20caWc2+gIM5oG1nwwWNWtj3ns+yzLdBzZA
ZlRQv20jOwKOiOENZVchsDKGhQaSHFlZRYqDSvLJAUApLjNfV6i/5ndU53605TqqrHtXJaiQbIz6
d9TcM+mr19Z9XzyLDHkzizijf52W/Co8s2X6o2FkEusDsDeNFk3vv2rxKEw5eqLWH/iq9DvNrwMK
w87PM4qSCsAMxK6dhHGEDSO7haDlgRPDS9mARTglPEuEtbG8T/cTxrYodQU8prL1NHTDR17SGW1M
cmXyl2khzfGtz39QfO9w+IoshJP6KhbnekuzwF4QE//CHDTbgAgjL7r22ZUvBZoVQeshdV3z9g18
mI/q4yJqBxGJakiweVXvpXxh1XJuhAMvCFGGJywQ9kjGQvGiEoYM4d2F52yHUKE7PTDzaxn55TYY
JWUgG963NXiUkYV3IGF1J2rnLtyzSUbyesjm7GCghC8s7ruOMRifLcYs3WCxJDp6Sb+QoSZJf56Q
IBSTN7LSHknIlYQT6r99WXY7eUA8y6yvecgkyuSkzWLnxVdJeFZKRGzhpxyLwhZHImNb7/y0tdxm
+dnWgf340fTDW48DyZqWLbmLKtzB9+gLaIQRbzoYOj2Wm05PeKyWPvAiNyB4FWbm89DsJ5mcxYFO
qgTr0f5L2EZYDGUj6zKYKHNA7JukJYoaWcLkW8LUmzPiGtTz1MLJpXPu2FkweWBkjBlUd3OSzhWE
z9kFeMnBGK5tyEuXx2ejCYTs1OOmlZcrXB68CsNOooIcU7eFhqS1hz5nmCgTo0fWegU8dyjYCEe0
4503ANHEVckB73WjytgC7EXmlv+ogGydbYAYizuud1Y8/N6dl4vGkRoH8tamsIG6FUKUADiypVJN
/XMZV08J2D9uantKUBIoyK+y6zBzkoTdgTLXtnDERAqZQkwyYxarSx4HT/OSPuFm3os0N0gQEOq3
EM+ImkH3ZaaOhl4pIhOmxAgd6h/LrIDKp7ZnWw8paVfFT0VLP0u0i4rMNEWaLVNfYZhg39DbbfJP
ml829ESKLpvlGhsQrwSm17VUf4bLkzazZKqRlObSjxjy/1M+GhIky5p8vA7XSI/ht2EHim89DWfa
iSegPjtY47bEuVXGTzAMaEqcNQo98khsRCCOWG4aGOYXCzN7klnQlnWqBDdFAIv1u3kTMIafK6UL
TNTOPVm4JvKRSXqIuGRWQqCiu0BQo9DWOPH1s2Xei6THrd3tnzdzuL7ctrBoSxFeIUmwleISIbBa
wgGJMXTTZR3iQnNTNT6321Zrk1kNkz+j9UGyNwHdq8hJpbr0gZAQNcjgDWBXlqkFIUj3KB8O9Mh2
Kp8LbAe0xPzEV+WmVWdxW92nYBo8Nhm04NrTyDE+81Iv3YGl7VB0eKJyR5ArVCojdSsNmozeLE22
LfRDFN4RaxlYoQcA8EuQl+zHAMey/2cCRjbQZWh+wu5HmR4J4QXNqzGLd8Rq3hafZdG293HoDBVm
+Hj5Vknr7GO/tf60ETE5r2k1tlipppdW/55EJI4Vsw/xOedvBIDNN8k8/Siv1V3SbuV0mDomzlpx
7JQrmrmNRuUW4a2t0yezTHZVeExMkogq1SH16pSFxp7S/lAmfq2J74n+m+iq3RMN+GR2Fx1BUmlY
qNdmWJ8T2T/NIZV4a1ixZETLlDHF/tD4Ss+AOrMB2R3q6lXuj6gqfcKiENUzMoOxaf6o5Vkqh8CA
vqJvGeFDCVOJzCOCRUEZtOqlq7GgJilE2N6NeN0yI7zJHPdxYVwghn3EMnSOzMK+8j3kzKE3qumC
6OZcMHDGii6YsZdly1OnygeBAY42H9qZLGZyJBW0VeGlUzOE2n/Cqtjslo55+y53/1TQPhHzzZH0
ek17z+XSm5Xp6VbgpwIKa8gZg/DN74tDuCITAXk5JtGFa7x7NizdkUYjULTINUwGIkgAONVNAj8W
bS/KGe3Pe9NSNyE/YMDWXzuVucaMYG5+RBnnFHqwbTsJPeRMs+lKJodw0RVuk2JGbL2qbyXusSqo
UtXlefqxWnAMkRLQ/3ji8kcrfiyHisy/hB7E6r1y2kwlFm+Iesx4ObXwzxRfEyZPTaoc2vV90l9y
9XcKESkKwHbg3oF7I585NtansjSfJqvcEeHiRqHwq0bNsVjZrQqvaNRfJkYhLFZ+BQFhl1Yw+0EE
PDFQA5zwqmNstLADq2wjsGDR53BHLudCMHoGnaqnJ9KpiYUzRKjcnI+xoX6udGNUTPCJONd18VRV
Mk7DaQcVhnqYEp+6C9NfFrdXM42O85K9o6aiOoXYqVLzq8aL+rwgWVwW6h3QfshHhPSNt8KRzeZU
oYdS9PZpjSOGnzmybiYJoeRYBv13091DsnCWprqDwkUWqqAuQKwnC7YwxSdTXQ+NThBKMGvaqdXi
oJqXANtPr2CBWAXe/RONyn6pJF+AWJhe2zj3cr+BrrrU2gmOqRsVFIShGX0nqXg1mBSwogqAj+5b
9b23Llbc7bZ0eYNuv6LEsGqBO5AVzmhqXt5X+4H/pZb5Vo+Iz2r8ngVl01lOHG3b6Q7AnfCzbkKp
lJnxwGLuKNWhkyvxXiM3SOvcWmYqvBUWQse+vXrTCWJKK2ZAkheiw+BhUQo/HxVInN8CLuhalV/y
sryDOiWrjEIHSn/B4y5CNdJH0GXyYVYDsbLQe/JZyC33jcU3iYwzBJJ8QFwpxks6ji8hUKCt3xSh
vxKiKOqMy6GcqIjWmCZvINAhUOX4yiCfInBypvI6GgSYqOuuR1jd5+/p9lH7Gzgz1sox9L4G2Fsd
2drwqojYK1qDLle/rsPzpgiRxi/dUI7atluMPhfyztNhdmrjSVvxai941dA5v5dFylm+2CYTvERH
BEK71J1rrLZhqh8Uwtqxta39hahMIlZv4wKpltW+JTxInsMlkHocP2t1tIRqL5vto2MRpeLk64A1
YTUo6yJg5O6GoubL0INTzuFFOK/CeJ/m8jkhA1WmjDLX0lPB5cZN51fG5A0Rnimm2En4SdbNzigG
8gdQzxv81sA3flsowBBynAmsd9ckh7kDHTXt16T1JOw/ZvIBsPIUMd/r1mCYWCuqt657btunDf8C
YVhQb4ZyWWmQUC3kUNiJ8xNj3U1nyHERTiAW/Y0oXPUKxrrpliEdMECmbAO2yiyiUGGL6fpmqehv
BiRZOVhjEZWuqFYgiRDQpYbpc0K7M9UEZVxJJV2Hvb1spDh2eQl/mywFBfFiMe9AzdnAMMiT5ciZ
0rdKIspBQYwfv4YaRbkEYeSJTt1u96n+IC3TjMqz0QNlxbVvnjJKFcLYsLBOwxf3aLp5C3A84u2M
0KE2nHJ8nz1qnWj419YahRJrwVjH4PkrCjPGLhCg9OoSg+hhJm7OK9ufAr3zOMQ7Kavdrn5CfhuY
yrZDRdU2gUTYAS3e5VATEGZN6YGO0bUYyA7VNSGTqAQwGS6ONheI8kgkbdubJPqsK6HSH7C1HBtu
si4hlq3bA6Wz2cK8U/CjV5YUtGYehNJAD0/J5nsVpwsSA6AR5oHKK9FC6BRYsuvC6dQPneGwKFwk
HAtzVFESWjc2u6yEpQpp1lERxONoyBR51KnrcyQdFIhTIpuchMEKY0Kvj28s3tQdUdQdWGM5FhyD
vwz1GotmguVDf4IGHAGuXPpn2gS5Id0sDBZZ3yUiyRV19iJHNyARWcu25VKBiQj1T7wbyAQhXeT1
Y5hRgDwPVXTU2UCx6rHLhsw7rIe46vPMaxK8EI9Q6WnWDVvVOq/YChkVkG/ktchfi774AhH7OatH
nY4uJ09XxvljNKpPtCZTYVqKyvhaafXGsvQt9rBGBUWMOUt1qHBO1czSYO/0+s2CqsbzFhNXm4+8
KEvJ3X0xxL9aiHyhABQaoIEpC8nrLMokzlxTf466e0YAdkMadmx47CDT4p8uAEP5yeLPygqmtroC
U3FCBv4tgYzixJRnuI5EVNZubX5FkhgAF9oVQD3zDq+FQxxeJgy21G7rNtNmOAVyKcgIF+l9IzlJ
lJMjWMGqmlG8AoNjnwllJdb9mCUBqylPG1tn7SQQ8+O+GUwwrtZXniwvq9x7A567OguHc1aOJ1Wg
BtO19lQB8bQndQSiNIh3pf3VxjH1IAMcQhlulDLNjWuJ0uiNNeQNa9K6C6iFHVv73su2MYt2SIBK
EJhgvWaaOoCfZV0MTY/hTJhFgVZP/thvSViLQjKuGYNV7PBLDEoqOvVmySqMODvBs2K6fxmtDp1i
rGT7OSI9rm6SoMESnSDAcJeUAMxki2HuYvk+t910RXdZuui5ImaQsK1SNeJERcOJkGdCx7GzSmLv
uqL4haswcpYXX0lTMRlSGLEobNBStrchcoVr1KQXU0kv0UgurTQwoStGQrMAzACNc2oYoP6AYDVY
WTeppHE6lrU8cv7AM2O7t27TE5AfX2RCcshYxLDE33pBHNWN1fwMFTKeBNe1Gi3xGQLWWzlhXuzN
ZjgKKUNj2K6BqpPAt9L2GXlivhI73+8HNQUFVBHPqNMzWL3iYiu/zok+++Bk8KwT+eQnPDlaZ2Fu
sB7sG57HEqiPKImvjPPfCJxACkUaBGStoUIk2hcvkk47zs9drSZmhhntW2n033UzMX0Lazj5xitd
wuACqfZqRqBukoySXXfhvDeQ0ajiuJf7ZLhuboY6F3FhQFaHi6A/c5A/Z/MI7LkCHjyInInFpP5J
iNIvQOMVPYSNz9kfAovojXW5sMiX0hV07DT/Q/89HNAvkpgTKsN+njFoSbmkPDHi/g7j9qnXjfon
B+EMYSvQBqkIxpzaZkxj9kkaQVvc4dVvBVDXnywa22JJbyYwr0lS5F0XfrQawKL90vCp2okpNylU
5C2Eka+DjN91zpLE/yRDYDG1YqeV47V2IVJYk/BPCnE9lPyloHKRA8jFwWL8WkFIVK+pBjV5FUq6
1xSCTzukDGnl0taTKHW+YoXiZVJpz40RwCsJJ6te3YoMze0K1uKnyjrLl0bhH1Jv+lO2NTsjDN/r
KeVOgjsDcF1/F7WFCxIjF0fDk65FHDpKwjgGMdkki5Ndr2w3uqz7F8fWVviMXCsEyNaiLDiseNj/
LImXkf5ed8rIIySAklzvJlq27bloRkv1V7JlQSBYzb7Vw9dJgMWlRfnBjPVjEgmgqhlLSFryhibc
OKh4eoeE5fLaJD+G/C4RfkwtzCUktGdp0ee9shLfuCCjGtFzgqUGitlmgVoxgg63ingGzKVo+otq
TcVlkYxzXncH2co4/fDjVrXE3BAKORFoqHJAISLU7UnZTmuJgNiVe3OOdYmRQzbu9BLjH0qEqY+/
wIFzYM1TdZL79xGCeKhM37nS+GbCzdfIETe7cER7ulOyNlgZKlqd4Q2rchaaZq8AE1G0/LAMKxph
CGs6EljlqpAgnrVPBSmpWO8OVfLapyahc4ObIXqNxtxrDQV+xXerK5AmJURNqSsh24IdYMgC/7f/
NICzrVwfzBJbKa1beinhy9hxBaKQC9rHduRSr3sqA980ujO6wSW9eDX3WpMv6O+5tqtXjCMeAnJQ
uATMsBYXxPJZS56rxPqmPy7AlBBOjh/re1Z/SH9givpZbtMLHiwrnfDV7DN02iuxgOWXYV6lFumq
dSDhgaUEsY7l8NDjbA9JCl9P4xjjI1oXX+5AJoc/TNNespCY98Q4thLBIe7SNjZGIi/pQr5aNlsw
QbMM/5WuHJNY3Ftd5o2EBOjWTe/7vSy/NutfRhwqes8JLFVNExkyPw4ZWEsNkb9ReJE+iprq4SJY
pqtIbyqmmRnc+/Y1lcxZavOtEynKhnO71zBBKntx+MqYu0BjZAzOvjXbMoxHGzbIbWXIoMR0FiAH
SX2NOfxWzP+i8gcaAjk6t9OMlIv+IqHxS1p0x1l3kNSXjNjWGTnVxNeN7Q6Hn/U8MrYhLdsZEYkP
ZH1D2zyQMS2bn0axL9NA19zcspPwSWnfZvOk81DFG3b7tzTXoIYkRpYNzUp6yplWCTRuSeFGVA0l
9EYzmW+5dFqHK0gWO6pLu54ae1GA1A9PsqrdJuXVtJzEfPl/6mv4sDKYxbBibik2Nz2FOei2FT6P
+FS0TEHRgZh0mc8ZucBJFNqGfjeri1w0iCLWg9pDvcnKcwnufpHgv/BEzcp98EtGjFncAIdCeKcg
nC7loEHcQWuWhxM2NHZwvAZieqbRpuUBDM97yRAFDRl5Q3HCkMOwSUgPVgv1DTIwVTF42pGfCwEw
j+tSrT72GDZPhZOptCaU+MVPqj6IFqEXBHPWwz/x9MlCIuHyMg1aZ4/ZZ4pOKVceuOX3Ci1Gh0h5
1woiqx8FyjqQUeaLY7+v2F6sC75OjTErZUBBcyOdZpK+KbLdSD0NCxMNU3peM9MjNe1fTRNfImbK
cQYcBpi9I/MkKJwE1dN/IZCcj13xAWNhnVAkmQckF5jqNoUeMnib2RQmEbuqENRB/7QGht+emuPo
rL+A1Wyjo+FZGq4Vas+pB05CvMuEwiutHZPFXZGfUT2ZGv6CmHeEQNzKX8NbnJD2kPIgt7uQzHBA
fWSuQPFlyHOpzKdEJyMCFxaRAju+rSTaU0Mb81kSmLqs9wv7geeqeRj1s4zMEgilLSgfLXivVsH+
hMDMDBFRB0LanQDfs/l9S9nUAapyWVVDDP5NOUDnDoJ0whuF2FX8Eqjw8qHnovwU0Dv1ORcn8s15
xJnPMsNCyV5JF136avLPgldEDPfIjGxZrog+kewGyAcJLMLEZz8P+UcjaZ5F/TJXIEUYCqVEU6cN
0Jmcisv8ESO8LswkxCwmuh6jUN5CI+Z10jDCQIto0y3EQrpnpsiPQ7Jw2B6buLuui0o7YJ371Lj0
9EurGJ3U4g73z+OeYe4MwijBL1eL6FtfR3n8lZrmBiw47rJDYswvbS7tU9hOdBe7tg/fx7S0tWy+
6HX8O8rxw0i3tBnmO3yJk0VJFSvoiRZj+JvBEScFiUVgScKjsSXEhkbDLaZIO33uHLKDnkIMtuJ6
GzvFHUr1E7L5U79RMano4osRmZ4huSzOn80BB11o2WUnI1LBbZfudObzI/nGi5VS60zl/6uisRXw
I3ENmjW1KT6CvH8dEDcCenlkCHMk+WuUqu8RLnLe55eyoEPkTi2iYWPMs19KDiQty9JDr6Ob/iX1
Ty3ms7D7zYVjqMTfaiceOpmc9Nr8mISZQPHtqMw+0pmwH74ZDvCPbmDYRE1r8DRvNl/WISNQ+bBo
Eb9ltxIXN/tbhv4tDc0Ym9iEqkOUJM4QIdixGKbXtcUjrAeRpe4HYJ+WWAdNy0ZG3RYlH6KUozBe
HlOevQxd9SxMhi/y1pXKVweNQpMHOhbzuM5f0gCqR4EaVU1BAne7BE+gmysVy07cVb/TqdPh9Nq5
KxNHGhYIb+udZJjslpNgjUFZ188t9jy5RcE/xNfCivkn+qCOQUU1R2HzzuG9ldP5BU3ewaoHuzm9
TCq9I02OOAo3XVrxyyl2Lbp8BYJBbNi1YGHITgvDxbGqtZdwYUe0fFMYSvTHTg9yiKh4xOM6K3B1
pTRnw2q2l1YYiUpKKFj7Hc8Q3Ll4IzPWKIf4l8p5rqOHl7jtRdwtkfoPFUGJlR4FnrReiVZXQjdq
zkp6ELuP3DKfxGRvLc9IwKlnE+m4tjo8XclPgfFXpxgtQcwxu1Y/N943b4lfyR1yUBIfB93YC8Vf
X0r+9lKMySOu7xqOnRKoVVQoHPdXhKrwLbTFBWykQVE8F8W1bTwWIMjYDMk3MsjPDuZxvcHrBCdy
4O4kSa8Xsdo4sHmxEhlcJIrH0QgSlXUWblZyCxQANE/pG4c3jnUByDpWGLJ7KeaRLcImFPdUriVq
YbIK7iyG9ROPQKvthDf512o84AYuQRDiYMvUedndQgS6S04ITthIywFyiPYvVeTXXNYAbTH0l+GO
WBjhTbAkg8Reub6leklabXo2WkB5bcGSsjOe+kK1f3I2gbEpBrLEL4Pp1sW3LjbEaNc26QFBXmGm
Gkh4hoksDHlQZMgpIb1qUuRIjEosFj/cKAwKpton3i/vEyfBj+7zfUhnWgU0ofNrhnreQU2at3YY
7oqb8ld+LejxrxVqTAAjwiEJlqB7mV8xnK6ZY1IK107zwVTAQs482h/Re/XC67Ypjm9W0NxA7+6w
tCyYFJ+RE+PJVvOXCN3CxE3O73jN4QyMBRKicSH1jbDyCs8S20RqyYXF2Sx9J2HF6NwY/4TRUT4n
lreNQ/LqAaHA8KKeJG4hGcszQWe29Y+Gw4LQjsSUyQfLESAkv8UNSR3mORq/UnjAPme1S7yy2pz1
e4URxtzzs/XZYa65WXetW2MRxVmOOmA9z8iBF6Dtu/JveYdKgE4Z3wVl6IodvnQt5aPYnCs+c1+0
w0QqI18xTcRvPLsUQTtqBZ57Ptq4EszDB+Sj4DkfVq9hRZgfyKjrcz4TqkOMd15YO0J1x1ODPAAP
5xSdctG1JJ+W1J3GgxodBfNYxEduv3oJKIqjnrmxL9RHVELoYAb4RocKWh0/IGR4rs33yuvPmCTk
cNcZv5h8jX/kwaGYraCMTT6bE8Yo7Pcg4TXrRWKdHp0b47s1mZzOR32AR+Q08HAC1K6SdlmUV7bK
Uf4idnel9rTmteXuohmN7vVnpfqaeRq0a1YFUXbtGj7CjGYdZs5wDTtuj/OrFvEmPMTUKzS/RxUA
GIOqLeQP1e8D/66Sn4X5XECr15EBSz9h7gl/de/JIjA+t4t28TMnEQJpxmwY+CgGExvFOio2ti3Z
j4RSEQiQ6b6iLOjUV5qBnsm0cabwQ3HSaRxYew2q8p7tgVmcVfT4eJChNa02/huVMRhSTWkfZgQi
0qF6We7h3m7kk8aWM3mVQjfNfDSdar9vck/uAqg2U/PCQcHjHWKI4DkjKYjFBROz6BtMdhij4OGx
J03FK5UXc7D7NDCk/XKfCntZj9NDZiQfo0y5aII7qSQ2jQixHesz46zFa4AHTXnhESnrI79u1/MP
n8Nx31ZwLFl2cdL6en1eeV2i8KyhoN4XbcBDjAqNcfhT/ohRJ6RB225/kkIC4mMl6s60tX2jcarG
X5p41uejUR27zheFg0kkan7gVJdMO3WofZZN27jNJUrSWJY7f5AY08ZdVnKzCiD76r6JflbDliou
i/ppNRyzxp3lkCpMCy8TD5QFZfWXKwdFPoDZCaGYrtemd1WQJX98FfyG3JONa2b2rDmKfoHbws/T
B/MF7W+NIineq+SI81eL8Z4ZYilfJ/k2X2wRrEHr0H6xxhXKvbS6dfvLJNuAINcHbQQY0k1BYXAK
pawC3BGjN0q5MyUnC9kQW39pK/xebA66B4EfKWUoCBTEehXbSLse7x3ljPVLOah2rN1YaTvAcq1m
J1INZTijds0V42F0zeFjj2fsWyy8eQLCn/FzJf8jg4Jlk5g1lLsalZ4MKY3FBQJdXHH2xjhSYXky
VzmMCNUJU5M8UG8t7RBiBq0kwgsb9jW746uSuyP/HJHrKgX9rtWZpziob/SH8Jdwo6wBqAgKeLcf
AbLsc27E6s5bw59OLs24Z65fwg3N+QXfasVLPzeM37sCSc46INcTqVJ6G71dwb+BfpnuiIPlZwY8
yLdLzk2LF5aNFUqFl37Sg54RHocdKV9ag7rpPs/0hf9xdB5LkhtJEP0imEGLa0mU1qLnAmsJrZFQ
X88HHsjlrs1yeroLiUgP9+cy125UIQD66mUylLTS1aIQAv8QORbYAmurddXqUGI6Inwk42B+ZOqa
lVsotjZnMA9IAqeA2k2aKxeVchiQ0kL52HDI6MNNZ5lpLHskeZ3QjRvl66rm+FgAPojP3eJD41Y4
i/2dzzfrnfYrDmLV26T+IsFi2J/BnLFNKWVwAJeRrQxbq2qLnuiUc/QB6ksddW2a8LWhHAQ83XuK
ZnkOB2y4/cIal2VKQgxhYtbtp8zWuFQA7lLnlMvQWTmxV2TnkuAScIUAiIPFZqHimGrX4UfvzAfn
0IVMeC5WTo+WTn2BU6WR51pB+nPhWy5IngL8CAUW8UoVM/+OvlZ+K1TXPXjGGOD4zoJQLG1O0oVW
7bXgVPPBQdhOr85nNsxFgUWGtNyJTql4Og/mZoXET7udi1tNitwAW7xzbEAuEwgs5iDFSv+TKkeT
ojN1W8guf7Q8WMb6ModFwC7/t1MWfH0DDDhWNf98bJI3qTrqZ4P4GDgUFpXUTBq82xfVZxyymthw
hcLMSopHf1M9w7zEOxNcUKO/aTKXy0VbXamaafkl1bL7qem8YT5Z8jjxWPBjqzd8eKgiST6D44j9
jE0EXX/1dNrCNZG7XcyPejxDixh0RChaCGdiL8U3kz+mmLNYYR2XV5vY27LIMLlD8NH37JPubIHK
o9s2y9RyOagNigukF4J9n+K8XUVs8ItZQ152xq6uP3Ia9Iguglj3FbggS1CiXXsVy0CzNSBLSd5r
sFyMePqwqrXfkbaCkEj3qf0jlwc94DuvFnazHpxP29rUoNl1CA+VW5cUI3U3LdsFzR4ZK5JRLkEo
YS1zYwwFlXVDedMeHBfdiTdzSu4jdPOT9syN79T6Giq3IxFcF0jc/EsF6C/sH0BcIKLamxxHl4X3
flXBxqlc09uW9rplwc2sjlNjPBDHZOnZ8VpIk7mOfZz4xkxFzljyDPGKJV5WQ2MgzoQvfJxxF8h5
VnDAGNOUqI478lgcafhTS+ArHJFEX5mP1Xn8ZqQWp+JoXSYM5MZ8a9uGWqWomycjxkgYDVfJ4gO/
hATGDYq5xALgdfZt5g/8f4tEPjGgihb9h0j4DK04K34ZSkLrm2gFbx2efCld0HUWO5u4OI016Fsu
DCvLpHMKrMqyY4fofRK9nQs6OU5UXbA95/UVI7TTMb7ivc1Ej7mxcW5x9IABFczVNyQ4s0MV3IH3
qHjfKQfiCj6CSbuokoWRbSvMC1m31+nSwMhBnVrXHIrgpPRXKcL3W3CuUyNCatRiRlL3EZ6U+4gN
foTZ61srPmbMVTlXSCDMeb8j2kONLc8Fxx0PXXHk42d13Cxd0GEAavCJwb1a+9UhkOmonHgSfOis
B5+sbd5nrAKgSU3jKx+rIFsz0DIBhGcT9f+tO7N2G+9pjuTg4O/ILYwyPOSqxirt0XVbujRYyGxM
woIkt62lNq0P0ZfnGhkeHwoTfbucPnuYokB9lHiZsxAIvx2xAC9AK5L/0x95O5TnMb0NHcxZ+SwV
1CVgq4FDy+WWFbMszUI6mSqv3wSOvPGLcCtG4frQafuCUmUup3gDsdjiGymXJmtVs5GvU5vHYPzy
0u6iDqsCpTDiTUs4U5lFXfg9tPFgdSepw4aXbHRkF1QSTXHnk6INppOrZHiAtjKB0hC2JCRROvCQ
w7AT9vTu8pnL5XI26hK26ntdUI9hkAh2soVsUdot4dHmhiDaM4zPRXkeytPQC+4Zhyz/opCG4x2f
XXCpONnz7J9Wjcts+EyIb+P1zP7VnLwD/VMRLQ+SYuN+wSCj/DPqBpx1sbJzvs+tspSxF3QbA1Gs
AJUQi4gffcKcAXuN+FFscazwsJTHkdNfb9+N1UAm0jc19VFGyS6rUw59MhBnwbhhXHxqAaMRpUkj
9VgZZzuBGsQHwerRnBNr1gkKDMd9guLDirdqUbIlgOj+Sug44BZ6eQoFu6wfvslNzFk+PkL1O6to
nfApty4/dQgudRHP07ZD+4LGxxzHz65G+/TPtfzSVKJYX48sOesGsAIWjN+1fkCx99p/bWHMGgdp
79wDm0rKt6z9oxsLv/t1DJ6YPlYUIl4TXMcQJ023b1+JXiJ3+gYwkKkmXOe6EzChiobysYEuBSMf
jY0oaZAybCoU9O4qlN5cs3CrFBI/tu4w75OlbwOx8nUuBmrE6azYmes7bFykvk7ZfXUZ/WY9c6DN
mdgIrCw9aXbZWUhxzzFDrA/TFU317FqWZcnmrkKgZff4V2fshppWda2UU8kcwVwxe+ByiyW2U3A+
tBJSQMmKspz7SsUY59nIYrjfKeQepYjXlSdxGR9YjlKgPY+NdWAm8VaCiMrqv9j3Jh89fx/a4hlC
dfEdw8MFYly8gbyC4d1ouPAxAkts5004ayXubtOx8Vep1qv+n8FzHbAkSb+erh1yM3Y9m5+BL3eE
HLlChPUrx0qRi5SVrK3A0lLOetYQNNSWXo+81ZjtMg2Lh8GpRH0SOeaNyPUPUm8tt6F2ZWjOJhmq
YyH070ryLzTBLh3TWysNgkE4cvuZAlbjoAVLQChEPZ55Qxrdy5udbPv3VImjuX5l0NZLKLijRA9v
bSGMDbJzFk76Z9bWV0unaZRpq3ZIdoSxN0rZ/DaeQZica0TB6ivLrHk3BMQTVK6a6rZOoo9C9jVW
L1OpYL73Wg2XTWFT5NvvVQWSQPXTc2YaRT7iFIqhTqrOT5lKX1GBcJ/T4oV/g3yP0+TgunzcLrZJ
2V/ebD26a9kvTDVt194a9gaJ3UVyyPr4KntdxAI82oHZIPNZMzQ0NAyoBYIfyHR91VrSSkjAwxRD
N9FbEWwogsYbP81CPadzookKiBT58DKYPN7rKq52MeS0jNmVrD1rSPK6CyyOMv7zgToznZartu2B
BPF9VNS7rAeXJLdecQ9FUJAjAPmwE2l61WSxm9zBDMmlrdCgHvlE3KudI7OOKBW394MfPOmwygEE
IhFCWKuovCFZs2cDeKSbhLA1hwtYUdqRba3dBN3BQGQrqaEyPL77uWXy6U93UmYeVUf8mhXPvyW9
e+9aDtOc25zVCKy4j9QP53w0oi0t9dvExrrdC/58ydJABs0i86+vjF0D51eyuksNxXlm95wqWbtT
aNyIsRPH/PAEq9sMaXccTwXLoUjR1nVlfQEUJMJCYQ2kLhxOeUycBlk/9pIvYXmvmFN3FmDg4ktc
QXG9A84/KKPEc2NmG4gA7A/zrVb7K0MJN4VDS0sAkhZh0L8aAhur+EPyPHh6fxCDfSNHqjXNBXA6
XRcSiDePu6XKHZ+PkbvUuNAxerg2200Z+K2GzKwlC64fo3OCZnuzFeTrSl9XDa/YSR0L6Tco0Bmb
qyi2Zc5W00oPVWCs43ZXDa0bp/VJ00hSGs4jVLxDGb21CQU5rf013MaEv9ImdEPtXmnEsBsUipTr
WotQFu1jbJM2tLiBYcykkHwquY3wnwkaH+mKyhlnLm2aojkmOITeffQVd//GqIU3vs+0b7ibcKLG
Wc3KF8qT2zUUJY3oWmwIyWnhSM1Yp6e9sSwYQMIa0yiTeEtcSi16yols8iXePCKQVk62BF4pevlZ
4B2r+b4oobQo+oDMEtudhDUjIDRqMvFpRejjY23OhRzNPSmby8NWoc0t/LH8j6om9sRNmcNsJWE1
gzrIVqYGZIK9WsnngmPWj/Nl370r+59m/wN9RtX40g5uRfxB6QFST8c9C0dmm+7rOsRoqC9q4e+r
kAOmSTYJeG2/OalTraUOnMir11FqrDIQZLlAq5RpMqtMiLGQAWh2UFqHVTAtbRS3Uoq2UqFY60B7
eACaAg7K8A2Ta2Y8atEcc81fhca/LMONXDtIv39gMOncCdZwDZdUneDh1JaqV/CoYWQHjdUDCKqH
fdG/Zds5KAnL5WROcngfjd421sat2rfUogja3jJudezk1K3eeZ8KcGlWEPu8GdmdZtSFDfg2ZBBz
Us+eEpB54FGnrOxZp6wjamR9soSdYBHfdchIYA2FZrx1ZjGCBDSy6H11kzmB2Q0vOn8gQQF2ILOW
XCIRWkCgzH2nnqvMuzn5wHmUoK4a8qLk/03lV5EOx9bTweRYZ5VFe9MQze6QQbqau4bAhu6JDafm
GROS68fBusgyNhLcZEFNnXXEzdDm3462PGT9OSyPBoC5mRPKa18Q//DkY0WZNmf0WR3poTSkXcn6
w0jt3xJLkDTaVwYQj+C+rFpAvsCuHUhEU9SXuxiOk8L7k8zuRRnRThnVmxmMWyKoewunJXUnUN1p
aZEAwFvKOYNBquaQhe3e9eWvOjh4pb/qPOmYrZ2Wt3DuQiy9qH16dFJtHY/VaTSRtNnZOIpzHcIK
/im879bcB4T9+x5IDyTPR0ZwxceaE2JT1mi6Aay2saBpZ1x6e4ewf77Xxhj0S3YUXYUH+eaMUCWa
7ouoHyqGwveWaAOJwrgJNlpnoyv/CFRds1uxHz6qQbORMn1hePmf3GAbDv370CQrptITd7yGm0gj
4dNHpzMt+aGZCngX3eX3RJCS/+TaPg7hMG9KDYia7BoASgxQa1GtvqqueAtRH42u3NGHSUnwu4/x
MKvqHtolheodr0hxNw2LOiuQWQHOauxf1di+WRQxmq9N61oHmhv2Eu0T8WFkAw3ZBwyddUtZTpat
d63QZY0U15JF+tgp3kX70bTDYYzLW9aOb1kND4I2JvL3sDbjb9GfGxpO/f4pcY2LSlQksvzgmNOD
OvIJim4R39zeZ0pPw4UVFFd4Zqxx/Jb9Ub2HewVElz75Jl4mQMhq5cLzusINdRCkHRIeQyPQvu3e
Q3Is4MWEX3JTz8qwXvl+eGlUh15amh4NszslmNdZI3MZ6oi90Sf8UKliwCl47KXk1ozOM5P9m4EM
riDUQfvZpIr1JwsypFbMVJUBEUZCgs5dEFGWIQY5t1RodxW0EixhKBrNsc5Z9Ed0IbKXzxMTSH54
aLEVp574tkI+8nBcF6x4LO4T/K6TKARowOiv/WRkHm/Qlq9dZT2dKnxVdrkqfO2nqnHmRHn+DrAM
UE6+6qvqAOGSfmLTORpOdR4MdR6yg5cLvFXWuCunJYLFO9yrPjBByLLlGobyETT2iUsYJ7q9r/J8
b+mTz6LyCeE1J1tfNUSS08R0ZoYgX4OZZBOwvqDMKyZd0OT1E7rsk5fXOiGwofcPGFCvglq6XCQP
ad931dEu40ddKG6ad3xKcZNVyneRzIOgd+NcxwzS1LfCu3qe+GFAwtHYLvXpx02LOuHpHm9bfsPZ
9DXoB0yJ5y4vt4YSv1W+SWBaMRKuy+nGBp3K9UZvFw982Ab5B3ysK/kh/v5jR+tICdgpbtmhReFO
nVoiDJyyRatwLQhuZaIcc6HM406su6o/BnXzO4jspCfSKjPL/62UWMfQR/0G7TnpNdqUFqbH9b+y
PiG4nLVJW3Aoozb6D8WqT5mSHfQB8yYcv2HAuZ5/UDV3UkE6rMaY7JSd7pkrfFV7mWNB7ZWNZim1
azufpg5vl/tiDx8JDkQyb5w97YqrHGWzkziAIDL4ieJWOF8q9qlFGE8xIp68Kd4U/0sjuEDqX07c
DwoPPKwf0a5qadcxRdTFC9w80MhnnKDUkIrzsWLUGAZ4ZJXki/IFyrohQKwb3oITazkFQ84FcNYV
9aoiXiMjp6a4GOqQDZX9LFGmJOJ0g9YStYFhArPETBb+hG9poDTWfxTDMip82j0aLEPY4LXgwWAe
NDghDNCWBQRN4o7oEhIQl3jo6RfDRiYHbgdiKaC8rydgTrbGLWBGqgp+hByL7iuMsSzwxdn+B1RB
+mWHdRoVNBn5rmh/impYdKjlBSCyBn9W61A7X7INZNukOfZ8HBII+jRD6uf45EVMjV21A+ux6Wqf
O5kH260kYsK62crwt+nLEXNMiYNOwfBg0QcX59ZGyi+CKFbcPvr8JEHlqSKAttI/C1Wvwh9r1AbO
KLKkU0lIT2R7aNYRr5eB5G+jYwZnrYzFzNPAEMMQIDbZ9jL2VErhp95SCFd2SNaMC6KcPfXamkss
x0q1WdBVwTawx8lpL03fP0VR60olElrXbBl7l95R4PWMOVamJ8CDhVzDSZUJUvIaWYxm+qP5D3Qq
rHlLpvN+YP+NrhsVF6u9FUW/pR9k1VQuZxz3Kr4JLSrjZFGkWKAi4h/Ra1vUyMNqszRLTGVwI0L2
GhYsT+V3IJ07UnLFkagbF+wSmmOyLzHWBTscAmQVYy7/0YmnVm5C1dz7ervF161+kGxb6fnP9Nt0
k1xKrKTCwJ+eephAKhhEDwGXAu5ZgA6VYcuBd1h980qcdfUef+MsJdZcfQ0YnmQf8dj4FhmDXpuw
Abl4KR+QV+zccGuMxQH0AYTHfjOhXdV425rftXRuxJpfqUUPyP9O+9IzV21/iYuUyhf52Dj8EMTg
4uhEX65aA/q6AmfiTFzlBT11vOHSOjxQVnYICFUQ56w2js8qshTH2O4fAJywsRQHxGPURd9SdvQl
49rBonCVpdoFa84M+1nnPzXmpHRroYsZ4mWL02iP/4/dSfLJM66L9D1goVX0axm2ANcdLF8WqYSl
JebmeDJ5JB18nib2AxRIhukOA0UWDgsZy341vGr2T8wKLIse+UTzTv5Ap7MUehRAojDW0iqLNs5d
FcsyBAVIpgw3ClqoUboAU5BfFUzZ2hH+XQwnTZ0cUcJZCKxkpDsxVbptglO2eDoE7ELjLeHaJ/bM
+h1iDa+SCk9SPO4DEiYjSX4Bwa0mcl0HCmgMPjRkAuC68EuNhR/Yq+lAoWZ1qeHzKOVubWMuQV8V
kAY0+RR4DuooWz8OtKAiU95ZLtdwuogq7qN7D5Ni23nbFjS7QMHOifiN0BQEcB8DR6gUDIxbOM3V
PTcfXTY3dYmAgNxdA8Kz+34uozQJPHhjztbHh2pZkr7C5jmobgITxsSdo/P7ZRRo5ew7ujLe2rDQ
bAHwgjisjzIKKmueB4RxCCV70rPEFtqzpL6YMF/DgQskKVrOR2QwQG3xapRZimLKVTBQOLyrA2RC
7LbYOVdBAEwhRBYkFEG1Vw7PYACT1ZJKMSN8uTFguYL1gP/QY/K/HhT0OkRpc9ywRjWI3bqmMqqj
4iTEQdApH4OdHHhjLLk0rjOCJZ6erdQdAhprMi4jq4JlzOiPC0Dv1AgX8HH1o0RvLcwKjdzNMEDr
A1TTBfEmibV1wR8hNtiNYV7ipXWhBfRAS1fJFsILoJMl3WLylIZFtIPWtDKc6X+bCJ5wtApt3RGb
cjp9NyV2ab/eNgphRJ8qizylN6SDgiLTnYU9FksxTExqatm1wZMk1LIcQU4rbobHVSjtgp7zhY63
AX+ES3kKWetyxi8yBnnZBCWMUWnBdXINPvQKGWQVNPiLeNMHXbiBlT2teiPrWYvfJGZn0F6syQrM
Gaqb/2o0Zp78PLnXRLqqdMI/z9H/MPUPCz0l/x7+CTCZXSlWkvxbxty+rPuAbAQYcJV9VzByeMga
2gyM7KMtL6AM/08e4Y4xAV3KOvdwZlFqyLHnE5OB70z+RcrYxb4jxDp80k39T+KOFYx3X7rII2Zf
3sAYlnYDgSE/vmT2M27OhvTje0BMscAYFv1kT5Hy64CPSOzKG3Z7I2lT9ZLWzzC8dMFbrX6pDE+q
D6t5F9pzRLDVWLtWElVK4QsUpC1/5NzJWzxVPSuVFPt3J86GOCjhumeecsKvAY828EbdIsOxlvuT
753BjhMgn4X4oU3chuoM0Ht3w1ilJWdZ3Eb1nUS/pg41PIWdB6P0Irj59fcgoF12RVPxoDwUymQ7
2CQW1tMC8oPCxra1f7m06anrpzlRuGbuRHyCMMaG7W/jbznlXJ1GPOrYeAu/IyX9MZj2UxLADUsj
G96H1d7DForMUK60QcUAAAAvSdcevRwD+4YBY0E68sojGhaAgrFiwiNacXDOPb0uhgTQx4EozUfJ
z01MxDEjWDd/yF41J0K4kh1WtjGbRJQObtKCH4ODxKjGF338mhzCAMPBOPBcqcasCp/t8G5rgHYw
WVJucxYRzqxF6U7uqc1F9jSihSkPAnO2tHPylVkuy+4vNP8hKLc1i9ppvrNQb2yMvZhmQGZjxcRd
julwFAW+UzFPc6aP1sD6aiymsHUUH0fQRZ26BBBpj6tYRm9nOEkpIeKV4VGp2h2AavLF7DP/3hdf
vHIl80WDGx/1f4kPBOKqhD+jdpNxxOvtr6FBhtdv/Di18Z7Wlzb/KwaI4ifb3iT2okZ+8R59669i
gzAxr97a5Q+SDBdR7f2pPjVwwMwA6kerkN45K7RavkfBM1/60c1uPlPMMQCKOsKbTReDhGK62FqW
zg/qUJhuoTwNFvdNfsmYSRJGUEe8cuaBQJvn0oB35ctmiW1ixabAaGYaFx7Hrj5T9YmPAiROdIuB
kYzyM88ZtXEwkf7xO9zczjnv/nUKe+x051QnI7+MONpsH/4HWnidMnKqbHFJKIAN8fPJyshTco5N
VtUlRhvzw8AcnjstvbTYJI0vKunnwCIant0kQY8M7nb9yRdEMNz03pm0dtLPEhdapb165ycERZGz
EgnCbxSpRROd9eZYTbfHfC/EWVgXX9842jGIzvw9DlZ+vo31E978XsKAIwEKx1aoc0sncM2HB0+8
NcWi9ILFHlNjhNUz6jcEgdD4xmUtDxtdeCdbcBVtOjfCa2p1pCZz6TiF/MZ601vpY/qvkoh3Y1Cy
48Y9yU2Uu7rbBRWn7nAAwgAkne6J4NoVPKQjkVdIS0o07NXQ3qoR3gzd3Pbx3u+pnRv+maqyLkFC
UIy1Eh1XLUWjZlShOVHZg3gG/idTTqCAAQPTAlDdUEAoxvra9gSbYm47uY09MzpDzT8CCv/28YB6
AUq31VzDULmw6/nUk2rdT5Es8rCiMVe8YYtEbEK0TRnByRbA3px8Fx7rSoe8FJ6sjhaOoMYx2n+o
lXLFqk8Kon/JvkpnybCC/+u28SPUVNaUEIXyCIEzW2tddKWqczt00labykX9fhczVmV2u4wnQHuV
74dkuqxx3Ex9Mb39kfNSM0NCd2LYW6KkV4m4Rhe9a92/0256aemv7oiZ1SY+MdVb0/HppshXifot
YWTraOOFizDpa8pouJbXkbYytxnALC9K12NsbDxGHBPmJIAM/OjWFvC9FNibqGo2GqqlpQau79Hi
AnYwYORTqRrJEbVB5GgNCUtJZ/XUjW5kezfDJImnpQ9V7aWZarQW0eeN37AgzbruMZZsJn22/rSI
XVqN31LN1Ic58WCDAuHO4xOA8Yh9JzvcyczF4dgvu/nQCawiFTZbKpuYy5SfgiZOQ53uKOW77qBk
qZdca9rd1OuaeqgqiV/eNEnfm6JZK2HJFk6CjKId+SI3EU6ZnJXhvJVhsI/5QU+Lz1pu3RFs+pS4
TKeF0cTX6gyuw4PzJSDqDVRJzfyaqmLNPMfMuhYdD7wExlOlMVh48Bq5ggPVX4BM3xNvvHRKB5vq
r43bY6yxZuwD+a+FUsfIW4DNlKX035jxIdXtT4nRTfoxwXmM9EeVgD56lSbiKUpEwLHrv+xyFz9T
W7obmPM83GtVVZzIMn2mxEbylPZu+q9YBbIWIClh1Mp370DqMlu+6DJksYAW4fXHSlGOOl87XJ9j
Z3Xn2pTPAXvCNoIuUtxUMX6VIjgT+Pgs3lY4MIuy7s8mlwRIT9Nr7lD39z3nmJZCF+Vmzb5np9vD
tYaybxmPzg5dr/mNoYUVtvSqZfusl8nV4B6IU2BpmsnOcIhYmmtjRKfP28toaie4kntTi/YDy78a
Dmwt6AqVtyUqfxaOe68a13mbXqHymJThphScy5KPWKP0tzAK3p7N2lQIQvYqmnEGrj3lKmdl6pI0
yrLoq6VG7YVjrTUY0wkmmiSyDw1e3lDy1z1tulQOAxn3qJ6ASN3lrEVJGXCwg9g4yw1VoPTSC148
dGoBC29mhfynxCsHfZOE9qh9Zx7gpwxlSrAwyJXGjXwGYesuwI1U8VfYDpsRl06kg+UMzaWWN6vp
bhgAfbHHh4nKarDN5TcyBmUvB8VZy5SXHY/zMXqYrbSN2K7bkK0GHzO+NlvE8kWzPiMgYWDA6Q0I
STmxDwXTCYLCNVPnhInJuhWOTrIZAZzCb4JHCyOEKqKjLgAYMtNDp037uJmA+WDXfMC7f545bIHt
4oNUlkEj3LHGRagrqIef+njq8Y9SSoQ9O4BxWjvdxfDCC5zQI1gVl4pLGTNSO3p4WDFANyF1kAGR
jFSsbIkxikGib99R4mANofMvSgjQAPXUmLQi0OwYnrMUkQkeiglpsXJ5a6tuBhk04KEvbPUc8Zdm
mmfPsM9Jg3sf9JYaSxjYWSC/Tcu/+Iy4sCe3QOv+RfTcNUW4SdkwCKG7qlTsB2gC6oR+lbJNonE9
s4Zx44XWPi9/Gqy8dWEQ10i2teOQRSBKLpsHu9f2xjs4m35xVPkLJNuFtgTo7drFDkhKFOpnias5
B/fXJ8ZzHJRXKEv//D45+/W4BCFnvfMhPhp1vE4EDkhauQwTgY5gear428yoXlwk9QBm0SbE7sWl
v4UIZt3VfMltiP+VfwCkAqCMrhlSQhiWsvNobUb70+NAyvy13lxpAM7VA9mTr5yGwXJfd65SbcMQ
YBofx73e3ceMQ9sFYRrG01TkcaSAJvCufvmKou8AkJrBX006qfEh9jEcLsM+2OZcERz9rKabCqsr
19d0mddXUFEjtX76tyD+WNwV7W8owllYnaPos+pvSK/9W8lOY/rBCqRnuNevjeWivXHnK9q35axT
ZSOUjWRvpWaTg+opnbnlHeThX0d+k/WqlX3UyA1289TUl6jAHDLgkRNppB8wTRxnPwSusL3+xFQe
dNOXO1C5o/8m5XdTYD77UAE95eqPrV8VPrY40Kdo2QrbeoldI72METCreyU+mLL18E5bN+kyhivS
hZb8iwWBdWlbJ8txkixwDsZkEbuEsbJ48odvwz0kOt5meJK2urSzsqtpkb88NDTmZee4JFpL6Kbi
tpQ7HjGnP7ISy7HawJA/Uig316CExzVPLn/hxmbshYLXvA1okVJ2UqU9jI16/BL1rmo/rG7rM/jV
HBEIfxIr7G6XeNt+OILOKDFysYmMDw1RWDKp6l8v+FaNNzV5gZoesRKGe6s55M1RcXyiseFMs39D
294mpJmYfz0QPJ5usFmdWK5zOgxZz9Pegy29hInaB1dIL9OPl493rm4CHz8p6MgYL1aRQr/fM9/J
BFf1b8Nm3/1Sqg1fWefsRLUrAE9boEmefvbT2J8jZOK2e8loeU1G5dhbl/aVYDdwxhId/XK3gKXZ
9Aerc1NnJdFDT2e22ATa1bePDPQJEW7DAvbwbeX/FK594Cz0+iuGMKycvfKoj0tim0VAswkn+D0v
kLybX8P+08S9SK90OgX5A8Fe8X4S9dYwRbNe5BmwUV4t75pILJXUz9Q4+FybKw+c3/CV64e+OaEN
JwbMljkM0soglPngoRkj0ht3RRxqFco9od6JfXftBizuW2/8Fxj71N5hvMoaVFV6c04msq394vbi
K58RkeaKJ65HYM8SDDonB/QVOhcyz0kXnwO7+bSPlzahggYkEWuTmdLHcz39ne7b0znBFw9kE5Fi
ODv5YeCsh+oetuDxv9L6K4QUM73cjhLHn/d0cBHTHIRbJly26SHpV4H50/cvR/2N1D/Tugk+Xj2S
u2rTX0M8u6BzM+SK/NV2gLuKhVlh8ipeqreXoM2YixAfNol3aXJEE2UMzrYOusVtvFPbbER1TMad
VV8a5WibR7N6pMnZql8RhizH0GYW0RPFudfxGeC7ZJy8eM0/JByMCsmM7M/zwQ7YbxvqSAh9WEFK
h+EE+OcQmL9lsqWjXcZCKp9j6TyodyDPXBHYVvck4x786GUCJ/APFH4kavEs1bvuHypi1kqyIrQ1
1PiCDmaH8egZ+H+OdkNAMQkOCnqMsi8VtUknUKmjucnsKFGV4Ob+1vW594kf5M8UoZSXgO3cBudY
RP/q8aDBrVFeSflvesDImMpT9k0Bnqr8oSh2BCwG8x4jdvvZTCQ3X9vq6qEsV2N7ZNPWEzJXbyGh
Adu7Ovk2jc/OgLFnUYkXVSDgwTHG7RQWnbq6sxjalY3inVh8eOi1gpRBf2wncAEhykZg/u7HAhwK
tJ7Ey81FLPkmNc7Gk0b7t2/jUsbIcB5GYnWD9w64EPhqiOeSaqOpd5lrKqXTtXVNJfORZcGXFJff
QxIvBcOOMtS/FpPmwmnfMem/WaGiYdgsF2t6f0cK5FjSy+feZDzuRf1s0w7fvS9DHPHBjNuWvaBE
hB7tlNIrx6RLu4isZUpJZ9mkB0UtQFEpgNoVHxMsQG1+IqUUs0AoogXkex237oRek7rfuCwwEcHr
trTAWOZ6jSHdI0bBluUPygfbsCCZUAf0xpNAMvHm95qrWEg+Qs+RcXUyGJEecZWLDGnBw5euzSbf
MOh7uwQFGb/6WhLl2dTEIuq0xf8LT+o2cAFWJavPYDWmGHCtJghQOEw+aCN8PNKskMVHsapaeZtQ
o4K0a55lu2AdVQCdGQfuVkW/bgx7OMJx1WWI/UaEYNwMuPMTCf863nG+GcbCE4G6oqJ50edhs2oE
B6IacoEqRuc3VRp1FUM1y1WWuJG0sQclBMdSL0SYQoGQTSKTejDwDF/7VtulckBBY1KjV0vSXmeI
YlmaMg1yS6cvkxcDmwyLexj9auXJC5y1ndn0lNQ0WdqIum1ZTmQf/0MQ8W6G4TOXyLNUExvXyLKe
aSPf2TFeydznCJl+3lD6Nzbl3BiXeF90JU3jzo+FWC5nAOQM0HIlAFy+7+Gmi4AuSf9xdR7Lcevs
Fn0iVoEAAzhVB7W6lbPPhCXLFnMGwfD0/6Int+pO+jgcS3Y3SXxh77UH/rYT++tdSMs2G8jL4bxw
PkCvINHEuVpcTDBs7S9Z5y0n03s/vdY1kU9/vKrcKB2tsxutSG9Wos+P5dSi+u4ZsZPYBrg26+WR
SWct3j0XbOeKDmH05SV1m+du6ttnlwuctTK4WNxdk99++7BtiPIZLmxJhrNtOOI9mk7bFLANHNC9
KFl3qcEV0QXla40qaOg/VwxBqfLda7IReWq6ap+iL90tQ9NdE2t0WOqQUK8pP7KM1AhOtqnfdq6T
Ec0cPqzFcQjcn1YyYRjDDj8iYwG+sx7wBS8YlaV1XnwnegDDUmNYJHetjup7XXUdCZn2Om4/zIqo
MtQgR7PKq29G8rgWq527DKZALOR0zjNKnxQHMGT/20HhFSvDHCF5ylFbjhe3X+6KTfsgbIzetO2v
PYcOPmpJea8YeeN9YTcDkZ4oqC6Vh3jI4eHMmLLnjDvWY7rTdGgmVA/kji9MfZAGt0ul84dxXH/p
oayPq86uheOpvQFQiC9elTdRHQXX6UgwVaUT0l3Qcl4tDf9LMMzURKsCtQwMzluo2WVVPZ4yoiMP
bSzwRYfJ51zhgwJmFKKqycWTHVak9OvzzNTuumxZJvuj88sr4gcKr/gyNxMQFoN7pMoc1hjGZcIH
5mwKH5YQAMHagNaSURhSV4XnkEwsapDkEQ4bwvyhuXBVi52TFdD5i81bHXhP5MvgDSjKO1sF7DJy
bASpfXbrfF96rJj8IJfHrMeEXiAllx6mlTb2MMwKYl0a2icTX7XzZPaTCw8DPe6+jxh3Td467tQc
IDaWzVevpvKqbgiV8Jwe9wwqf8j5yY7EFsRGliyOmlGYJiIXuSkDXsHOuSqdU97RJvk2guLC1qjI
UdQHYw9WrYuPknEdUmk+Bq+sWSewUR7bgB1ZaufdQBgHMYjZobc+LoroYR6RyA96AZOPtAqQtr2x
S42ONl8/s5SMLgdM+pHJykteBW9cadeUbD9MngGurh7jUTu9A99XWBCaB4BXn34+sD7WI5WA+yeG
MOM3+DLI4LlBW/VUxHzGeb4M3EDpTSmdiSlR8tNJDFzDwlZyRoIAemrceXS+YjRPZYWFOK8m6HHR
U1TBdHNiLFjMLXi4I1AsyZQ+jF34npv0NlbOhbmbE/KUjpr2007eK0ih5xET3VDE+0m6EnB+R64o
b24wgs8bRPRdwva99sb83CgWXw6zCdRCycNQcYq48jGT9ryw+gRs8ZbzzN4FmICSQB0aw0ZAL8mt
nFKGSQvaFkLkect67I2s0kpTvELxJ40kWL+1El+kVHxV7vfEGClfAqLrITuQMtwfZD//bPfpZJeO
n3RQmPXdEGTqJlMQBUZCXFqy6HY69B/DhFM9LC3h0SV8+AC4bQ8JEscH6wgeJ1fKQxw85Epc92v9
vkHnISyj9RZiPhQO0RyJlfso29ZT6M3WlMm4v7IpRaLx4kObjmafcteXfzK4zwh8oKRv7Ly88j7L
tS8fDVLM2buf1vIcFct32oySuBbmezbetqllRO5ClfhHqKk8ejELFUtIEtGZ6p1KjkuRZ1XMIf2m
iDprvS2Tijv+2Ecd/jp6xbb7W1nmtEnaBsdpuLDBRcU9aDbySB+DLn5aZFidELKHnJBkW1aHZQgN
D0PW3rbs4PfVj0En2EKSXBplMKXyYHjIUPXC5rozng94XpjX2MBGSqF9IbcdbyNWMEZhBdk4nKCf
44nt4/BpsZ6waGfWeYeA6cHQcYXhSp/L/aU4ZCbKwqg/xZbOnSQ6ta8r8KYrctcl/6Eh4+y8xCvb
z1jxbjpSvWShSG/d6WDwtcsQV1JoyBRrPbxpLCUhSQ745bpHb+Z9lMaoK3+O353V3VnFw3RMCQIc
A0TWTYPnz184pxY81CH3cay8X1qsT43jSXpjc7vI5rMj/yOfLZqRFDeu86SjMTkCm+ctY6u7sAfX
Y/iduNGxAT970+aiRA/6auPy7BusTFNaaW4ezgRUu3w6cQ83DL2LUwWUpZi3khx/KsQb1v4a4wDR
dOinuLtq56WqgRd4Q/+nGzbIju0fqyWY9i5lY+4EyIygmjVkfRWVf13qfmJ4A312xrBfhp9ZKEEd
YYdBLvsarTluXcYMMXPW/RDlr1mlydnK2s8B3fh++IcW6XETu3vRVN8LNq5kykGnp2xhJu3+HZ3o
VUTFtWyoOWVIceAF1znPXYAu6dcw5s+e4LKMIvTdo783cswxT73EzqR3XfgW5cBByXn5u4RdcrMY
MHKsxzc+c4wvqmA06rMF4U1y8oegiLYUPEDzc0g4AHuQ3PfxYNiSYNZIRuSwqNvaDl/WjPdl/sZs
92+a2FPm2BvS304+qhotXtwOw8xsJpbHfofvePzr5z9RoRh8jayUGjzaxTY1iEgFHcPyswqCNyQU
XBl8FrnC6Vg2Dbdqjl+8AD4rK/KzLLAti4cHLIM4jw7L2kIo2N7LEVMCgGZWRTZdzgnl7zDSkHeS
T0Pp/m72UavkiXnziYMngoDRDca6k6HIgygzufhOWAewg7yxWwpxCU1laaEUho5imhx9h9sfqyea
gLWgtZ+8fbMEPi4aLLEahdm+KosHP2ZymVdC8ZvG2VW+vFs9i2ZHEPLnFaiMWg7yPKfJZ91L6g25
ut7yF+wUFolEZYTb0HEiI4m9rifFJXGvqfbBKylF8nzEblRB2OoGnByCHEXpYanXy7vndc9le82x
fxD99Dcs4Won92YFxGIDdJjGjidZ+xd/JSm8K8z+3//RbF9mbfLHOF/ew6mhazIdh7fCO18hOZhj
cPsgxtnaiM9pjb4SyTnbMRW/Yk67RjVHRYcxd5mGG+QvXLC+vSsBF7uk1+gWnUMeY6N2HPky1Nho
1FJTfz2ODtq7ZBiHnSvat7SltMtaSWJp2b52A5ggF3dOOxI+GDg56TwSB5RTQM8Iif2sKkxljclf
A9pWdDi/q4V2O/2J/HA69grgYUo3OZDttBmwYNXUwTkIuxlKVK2P5IDfDM44n702xbpuUXX3AbPM
CBlGNt1C6MZi0E6vYuVSWE0ADnadkKZ7QEgC3HvNYoHuivVI87nSVEzfMeP5JEW11PEoSB3kfjCH
a5xfY/IcB1YzQc2Pg65ytOwFm+nMIoIFqBEGb6YQ79GM46Ymo2kIq4dpC7aJy/Fj4BnFPxvNyyj5
IL3lA9E0FQ57UQAAj5MQ316yKdiH4LYQ6VueMhuckw7hdIOZH9IPO97JOSq6z6vFIsaJkxevcD6c
GId4lngI4ly2xJ0XfvsJ1RQiDKRIBrDmHMM+YUixG8okv9YYMB3jXxLojwwgUFf2OoqulmJz5Mj6
JIYVdlr7SsryTqj1qxloRsmsYaYTnHU9Xut5AlpYjO5+hBKNQh2lqUZ5g76xhgRQONjioH+/ug0x
nOwiDGfRp7sh0ogXQ6AsSU6Iwyfh5HyURYQ9PkmPOSRg1F5hdLDNcmmHsT5XbcdDmGfFPNyCqISv
IDP82EtaXfChEADb33hcxEvOBKIvwLOSTjViovDTk13LP7OiIk4C7AdLfc7K6W9NbOUu6iRp0sVD
0ZYvruzVvlDvaK1+max9NW/VA1XJRquBvb+kyJpCEqcYVh6nEGm1iggQpMN7Roz1U8xpgr+/fzMd
g9vS28shBDadFxsDmlOAmTJ8u9+1X1/JPjwuuf/Wot9ac+dP2COf9sfmupYoLVbBid8SOVBlPKHb
6ZfbMG0l/B1sRO9Mp8EExJSMCLLEQmXhkbyuHTIvKqppC5+WUbfDek1F3SGR90ENDXZyvVtvmM3u
nPfpK+06+NMkSy+J8o5hm0u4wdgIEsVWJDtiFISYRXoYk4yme7Sei5Nm8vUB/trC20M6jKreo5Fp
uYYs4XQEWY46Qexi9xBYP0XQjMd4C0rscRiuJTWHGt9Gld5yyIsEqYINWTZ6vWcQ0oImKpdNqOYz
mhlrTawDXOFZDKfMInOLINf3VSxPbpnCsTIkPsVghjdxHF5SjD3mZggQuDpQTAxdy9RkOHV887w6
w0OLrM9RhB5QuTHcqv7k2jLz7W7tmPydjPhdkbXkmgBLAPyTvFxfXe2+Ao+lZahTLEUumi+/v+8s
qLMgwxhf4qgaZtiCjr8SHSvXp7GkqiailGVUGp0U1wmlsnPjEJQtZljCBfVc3WW/xyT9oJvj35AZ
OgzOUSOam85DHeO4BCSnBWfftNFcmmPiknKyJHyvCUUbCwguekZ+jp5fStPd5876uAnxhmTm70Az
kI9FepM5D11LZl5d++c8GV/7iPu902N1S1L2rtGKLXYYIpiZZ3FVt8huyyKj0oiARPo1oobOnfln
kjHVFeGJk/EjIuvOON7TusW7apm+4DDEOsCx3qk+4JFQ42GTpCKE0gxU9txYlLUkk5UIPl5klWZo
+tPHbNMaYDUqFnfahdt3ivC25ZY0v1g7N39JK4OJVBl7mKLnzvCMMJ1HiIP4CBOOIF99kUqE67m7
eEl+qebxN48YHGsFpgxmByfckCcEdd9xbG+bJEx24WAf+SzS0fmICAL3MQ6zJIXEiH0S0E21DQ4p
4ZN8pktKSpQZw0PSyuOyxWpU7dti6yczYDDJhMK66n7GqaD10vxlTNEeu25+DQkzYq7N02XhYmmb
4T8Mn92eDMxvlJevvYHdu9RYHDJJtNkqqXJyzWS7nMKDY9tkb/62TfOoHH3jhw7inYbYF2h9Txqt
zeYOGHYi9lDPkYkxlSHd5tR/eJlcz0ZiE64nkAxgXaFCiIwx9PRkwvLktx3Gwo6KfKw2T+yMJZtQ
Bx/F9d5R8e/IY0AUzcmzo05LJl9RUvwQfKEPywSvPhzICfTQYadkm1z5DE6chBY3jmboTO3biGf/
dZ2/Q52wsxOMhostOGRmM2tN+pl7GcamtloZMDPqNu5MfjNxYkBPCqYyNnnkrAJ7UYXQOQTyra6V
y64eo1/pYqjEMpi3pdDH5KBICkY8SCnREqOiFmCoEygsJsKkbuTQBbz826rAu5LG/T3ZvEdOthkF
Gb13gf/uJskTU607QoMvVeZxXvOMYci8N2CUZsWx5I/dT2/ljunzf4NfERDBE95l4132sLq2HhK1
NkqPL5oQht3eeaoJ68OAk10F2t4sLTKhYWA94gY8g6lQtxniDsADpEkNdjJG8bMTTgx5kCQogtvw
FtDNlGX+kDredO7LjX1jd6u//Hby+tNnTqQ9/0Zr5IIr3leLGp2hqfsus/F3IcL3IEt38ANnNE/c
gLoD6pOhqSbfwW5vsQScAT/6SxCbi7d4vkVutGem+lUicxgQPBksjtIriJ3tIkppKpd1TOp9rHkM
izZ4mZz1wSdEgAYaJHWwnXXqmkLOwjTJvGONJmfwiUPoiR0AhX+OTf6fpPFHyuoSMDWxnYoCqQ+a
sDBbIXGt4qIi5Sz7O8viLRyCHx1zD9K1DzWG/rp5G0eN1ZzqW1rAM6OBC9GVEVka2wtpJvAr6m0n
iveP7T6kUTfAwOHLa7ctq0PUqlf8sHgS0IXVK8wDvFu5JMgpm9Q555M+zgE4yRSLos43ViHJikuG
+c348DQ3jQxpbj/zitMM8UO0wmYXMbK2NhLNkVzTbfCs5UGKn7ka34O4eq5JlpdWPoEizu/VROyJ
E8J3bRaQqEW/Pqs0Zt6TbNN3+LPpeV04ogDLRvuuij+8ufqIc4SkS8wIcAPtVUkBJTPtPzsCncoQ
+AduZx6/TjTgq6DCzHMkH+ucfwF8V/H437qWPTp/9jEkw24UMlA1irDnB8tNScbIR759bpGOyXSB
jKjO1VCbN8V+xm+gglvTIGJtSf7pmCMdvL5Y9lHL/qT2qHlaH6Z7Pzb99hf8vSzBx0CoB66vhM0P
TgtirvvrIgSprdaVDXHxy+8YCoY6fLRNi8bCSeQ+dU92hNxZRU1y3w16uKIKl6dGodcqctz0NbJk
9JMIr8kly06WgDE+Sq7PWHXqZqgZUS4orGFvsp8MFg3o0sNCj/wVDhKJxAulqlNfiQJGVTkvCmnr
2SL4ZWiJdjnHqsjglLe231sNKryxMrqKW9OzMSs40bNj17BdjmwEwU6yE1YVf1x5UCpII5kFTI+O
iFy08cI9YpCc03KEHrX8aRF81s3yW27ZXJMD2m8NXrhX/tglECh5S7kvWZNWhAee8nZ5bSTuy3FG
oRaVMOdqL2QC0jKBPHWar+A1dXpAI7T2fyctzj7AVTdheeKGQL1zoDVOrZdzCEkplIU5xpX5jIOq
PJQeC4TaIUB+5QLt0+YXjILPprFgqkbmBLwrrZNSwI7J5qV71EQUMGHDGlX1oFx6ift5Zd+wqwj1
TXx9iqwCSKkBFo7+sxrK4OiFLEcdoO8lZ+jOLfHXifupV+6x1UTwBFSYQd+/I+IniMa8OgVOhm49
MUL+VYYBuDD8ZuHcwoNzWYm69Z84ns7Krx2KSjbidh3vB1qEqaB1NM5Mrl8IAqqEqQIpAzNItidk
rtvlzoiB0shts2xJ5n7yxuCjS5iBuQ5gu3gJyAB2u3Nv55sxAAUM37Xezz9VkoU7RP0xBZ2LaYsV
o/PmtKu5G8jExio6Xw/KOTGYe3QWM+x6ZojY7skHJLJs5zlAuxWmc+5E9yDD6TmMFJSuGD1wuLhH
la3mrCqkkw2rraPeRBv1iFtk9Zhb+HnPTk+TZA5yOET4tQEwVTnAa8IENViSRvuoId8y6AQT7tnZ
96yPL65htNOgSui687CQmFnOdmtvuTsrdB9ZPlE/+BVh1RMkjIioqaprmEJAzVIuS5Q5vC+FwiTv
kQGepOK1qrlNW4rIMtQWi2zx1Dex9xSY+cpPyB8NCpTSzEIJywlR/BLcRSIp3Qz7vRpeUhAGh7Yq
6r3q4+IwlXgWJkAujpL20cdxvmSP0+LLky9JWfQZMjJLCsTJJaaYWjdCtWl85yl325OGgjZhVT+n
S/3umsrelEFzG8SAZ5Tjk9TjKqIqZnEgQIOwkYW1VtI5X0zyfoYKaqEO2t9OGoGR6uI3DXSGiQBv
dtGThWu4FLJ5gVkqQ0jt2Z/RA++SiuDbhoLwa3Sd7YSRBonBEsYA68dsOfj5eppohAlrktOuxoCQ
RQIFNbxRtRl9SjC3iL6xfPCo3iNpdgjIKz35SUf+X5uvM5hO9Olrx5anmoiW/Rpmzgn56SGCI26L
GRsNop7Xz8IHWpf6X3N+Oy8ckyqdHuD4sh5IHsbBg+EaCRxkNgFsZdlrrp/+0oXEQnXvBDAHO1R5
z41XPk0OWTIidf8bgvaJ3CqmFLxhHNnMY9nRxkwcIA8BC46Kbckdb2/P2v7O/OU5HZCuG69+Xmbv
xV9Wy/gLFs0UuG+jX95QwLO3tjgqO5TFfNs8vqMzh7CPboSAFFxd61M3Ri+9/XDItAyC9ZZkEnnF
6A6mBYCzUTPdNeFqTxXL1tQnwrMPsJ+0ECOlu5yZNCVs6ckNZrpIN0oWzxiQJJIwFdsMdbMEQrHO
SIbba7vC05NXhm2bii0nJpHbZOWO83LdAEjLkW+T+8wHAhCmxyBRTjcDN+UKktGtfqUsj+LybxL1
N/WY33c8ioefIuL8DkdmHZbdVO+cpR0Ng7cSrlTf7AuW5ddUbQNlEoqNxjmIwn/Ksuq/uEo+2ALC
/bDsdiO0TvExoaG3emVfxpQMeVjCtwjuYiL0mugxciTPTyx1Sh4CdJo9depc367N29zihRQwp/vm
bZgCD5UyHNWIaBJFdHSsiS1hTW5U81+Jd6ehBvLNhF5xvsth7lfIlVyURwlzmAJAay35rwZHnHdX
fvXVZ4/laBnQYWbFADNSs5PTus+w/JCpx9z22zXqRGR9yg2ODGgdIUJnqbuT24Op08wuUQDx9ddm
2TNsuRKg+LdZoIJ8PtDUTbSmPZ11knk7TKzqkDEqrqII1AAL4TY71cTawuRlVB6MtJWMrdhBsfuG
iYqS0JsgRVIXer9JiNlZVoGCBhqz075r3J2H1qUqdn7Hlqhd02/jMwauo+t5XcerpWSUR06D3VHT
PE45tq+CxHIqQFiTKSGyiBVKp/PJb/IBkDmb5/66jyIO7eDUOZ8tJtnBhlg8smNLKFkJ2K4YadDb
4n5LZI8Qys6C5kmX5xGfHM+2WxoWw2ec3CXID2z9JcJXn+louWWm6opgooxzDp20wDHi/k1qAe9Y
dx/ajIrypYmOgWqwi8LzjK1Lfx2jkomS4rDlqm7hfgGuXwG4ZXEQ6cIDzhlgAg2o6OxLu+CaqW+Z
PeOs7m61/x8CtMrXAamwaCMTHm05QSRqwA8fFURT4+bdHtn4HIA+IJNchk+3Nb9kzGOx8MMHadRn
k0dQ8106I+AmrZRilypGq2Wbset2yrfRU8fAqfemNi9G0MOoBSygF2/K+WtfgprERtiRjxvt27zx
3yRhaLIf0l9eg0k0GEEisMx1nocK2c5c2vV29VEK2yAYUS155lyRIQruBR4Pad+0kBHHsFXOV5KP
9lVZQDPDRI8zf3DYiHF5C9Y8efr3gjJ8uVgquTh03spyTu9FOGGjQdr/kGhwlraab9mSdJfVhcYU
1nF920zsuhZti0e2x9HVECbiWju9T+wAFI41xL2s83ev7adnx2i1t2oJbxJrSfKc/fvMbzVqpLYl
4IFPgWFMeW5btD/cKGfcP8t/USg1H62azmEyNm/brxNWMSnEuEG8+YXT4k+8rOKWbb+9CYn5VLlu
Pr0hfXYG5T01psLixv/975fXIghIOun0IbMj2y/TdjSeeXqqfATlA+ODtw2VMtQV+ZBqDM+J4A5R
wVp8Bl5D3lIX3nu9sxzZdzcf6Vo/KzfUj2y7urcJnue/X2Ziw5y/xfVTD2G3UzLVv/7N9fM5rk9T
g0F3DinQhxmBPKbwCL7qVo8ttX+gr4ZnZR15bFE3vTQNfPFBhYYr/5DOqfdHzi3DWm30cxYhMqln
JmxmyJKH0ABUn0bVX4lo6m/NitynJyzuLZsKf6dxYryEBsVBMLj/TYOX3zNuI6TAW4K/khmdeRSR
L5500UcP+dA/+hJEGt/5o8+AXYtYm1uDX6svJxq1pF8+s3b9bv20e2T6Z5+7anmIOHG9kPX0mlwP
cEEgdy3qdnU0rDF3fC7Jv9prx/9sOwS/VY01bm374lor9DoK9QKNkDNcoMtcZSAoTgui8heHrMQQ
Hlnqts3NIM3MtQP3qClMe50Hycu24DiFXhrdLen4K1RmuHRYW+ExzWcgbamf8DtGOvcjT/KC4eLd
UpSGeMv5vAylRBWV4RCqnP/KdeJnAWcGbDDUM0n50Efw5fqRKJYReMJDUQEqH6h/SVYA+P3vpQqR
CK1Fpa/pfe8CwSUvYjldgtyux2TVoPG5gh5nT34nwNq+ZiR/QAK9e5UTXMgUlSVdGKv7DI/VzN3K
PGqwhyBuS64T6d02bYsMJBBHLQgqLPvu1xyTGSBnqOgrDNCFsyptAPP22UwYgJDwS6b1CAgDnrE7
/Q7ca6+mOrxas/C4suI+CC8w15Pl45zDCHxafp0uE2aozHx52cjtr4vlkgYwkOGj5LsVqpu4Ctp+
uFFw3sJt2Z4ywlqT5j5y0alTagPDcaAE9OzKj663JXZLSlVmRqc2ShEJjTYLUbKhc52Ei0Bmlf2B
uvzZTHVyNwdgsXVJCVz1y5lTIziHBQC2NDTLL1R++OXaDPL3ICMQY+uXMLJ/rVtMSIMB+BvokpGj
kLuJWfXtsnCON5PpLgpupK7ilbJQ0KpIB4FYA7aC8+ymmyUN1+JeQjhreKMeIn5stURgFxTwlkhu
Mk2oz0Ak6g+GY1QBhfk1gqFHoMs8Gqin06fPywj7aRjD5pCyt2QlLMwuFy7kcmS+7Vy5L1IhHEy4
Hr6FrB9KP987C3Jpz3emuxzaCmtYxNrD4syMszpENDQ5R75sfu68o2qD4Jb2HhOuI8NDx8dxU3rZ
jdHT8CkV7A2BycLnCQFDyC/v9AaoCTZrO+yCOqSfTqyhPvGz7sRQBZmJEvl1sOT61M0e21or+vZ+
ScEnuUDOwH30bHb/veCmgAi11ijv/mNfg7Cf3fQDFiiO1HKBMGZKJFvby2DYqDsrynKUL/qsFoDW
hPjdNSWSzmy0F3Zm9JFt3hPsaMWdJ7KnsZ28Ux6OxR2sT3OVdn1z/PdTzymKu6vVgwiluEmuVoCT
m06TgYVhOliHkthCZ3jFQtg9ah/bn6tL/GNcrY+h5z4S1Y1/KTT9xWwvoishQQl5yrrKP2vtxjdI
UPI/kAKwcvXl8izRHFxPg/pjhP9d9FV3iaLAYCSJBCk7dUFNMtykVLJ7YETmlZD36Vq2xrDkg9Lt
NUFyF6BUuBoCx32IpII3VRKGMkb5cl/NEsyFPg6zr//WMaLRQi7OoY+goCYmJrlqVetRvqNmyhiC
f0vayMkZgksgq+Z+Gulno1lRa0+4uABu+LcGNmbW0+yMLjq5Yq6ZT0UDIcSBeIumTRoYQJFuaLTP
fZCNhyxtMO84yBFrBzGgA5xv7KNL4yfee0uek625Aut4gQ6T49NYY6ZbqQReNU44Y5seWVMyiKcx
3jQjhN0K59gEFRMmP3fRxpEOlbrFxeCEuhRddBzreNoea1e1CAM21l5xSRxbXIQt+boVbY9E7vM+
+8TsrJXbnLicfhtYMPezZLoaDBWI/YKDT3sN4fPReFM0enyJWrd9jANNI5hSxxfJmSYgvQQli6bm
OmkHcd/Slr1Ubc0fJbwK1eJypadQXoyM54t2SJIzEL3+vbBCIFWFaa1mHH+bMIttgWScoXECuCbl
y/2Us4mfzOhefC+3Lxv0aEzViMJLxSeTX0YesnctsxL2g7Z+0R1pJnU2PfLAvayYJ+9cr5O47Zjk
kMtVRkFwWWMHnNT2wr8HnUpaL3vipRWHUE4rx0NG7jPF8q3phLqttheT5W8LvqTrUaTxCF+aX/v3
u/lUAezK4ye6vHpzuL4ycAPaDw3g/t/Lv1//9yMj1/+Wker7//36v58qsYUQyZGA7aiPWfx2XU7S
I6V9VSz6foBAi7s1PzXSPcx2srCGeQI0NQ0NybsSC4pEQRFz+2jdPq5BgqV/jdP7uXaQo6+FWx50
uSUoDCK9d+EO3v/7EW9AdHGHAfwPD4+cEuzSq0ic2Qv7zNMzVH09+6ij9Rwodqm9dwQjM3/Y7p5/
cKfthbXyetQJHonM1uNdyTy2Syh7+rGHoFrn0cNajNFD7aOYzqOQZ6TsXj1cbKfEfvSBO52dvpjO
zM0FyKfS/2WFpgocoximRx7ehWX8Gbi8z1MrDLiJ9AnVGKXw9gn++5HZfvrvR71klMO2BlQh/852
s0M2Y3IjZLuCqualLAp8wyt+vQz9ReIXHV/HiId/LyBD8dgO3mUR4kYlcXvCOOoD+U/MGdJgW/rq
tt9e8q7vr4VkteX79U+Ue/PN4Lc5yBz54+WtufzfS4vL9aRzlxTnXluxMU6R2kEfIPiExxptDGvk
cYi+IzGQY8GBgk30Z84S+R4yIOMQ2PaLEWm1EWbXtMW/kQ56RJIT4RFyO+ctW7FdZimg42rqXzaF
zUgjOzvxeLGL8O/+vbBeyQ7e2kFVWZPqN7zigLCEkS22hHBYE6TLubRHVbJgJluYdiCTaNbA/JT0
XP2AISjQcX0MUU2cUcHoW5a3Z13R/8q+eWh7e59jJuCe5mlazPielmlhSOM/oDKGx+agrvDKNH5Z
UHHupGE6oErqceH45Xb76NciqlkFkYIIueOrY776nASgiCpvAEk0cqQB23AaQkJWXK33zEsI9RI+
xFNHfa520Ze+LCMU8HRqOCzBn8UBqWth0n7kQrXcN9Q5PQTDCgnCkbX92Wj49jOWcIcma+/W0H5D
EF57IoJoFZV2b8S9iBryer1CvE4FCg/LoCle/utQw+zwdWT3AYiMS9aLZ/7gR271ciMXSPoxixwU
KYcyrCA/DYylekithxhm5qEebtmNEtqdMvRoYVZWWQBIMRQ4LlL3mUnJ3m3DP3nU0dPYSD3OBblN
cTGUhG4kPmF8imlLqqKnvCHqoZp72iqh7ph9kgG0XRSQfWo2oAkmUstHFrvy28sZKE3scHM7xyc1
d/KuLvVLnr1kf+PVcw5RbeYjmKbsXfDXONSrIJ2bvLRDa/KIJ4ePjik+N/4fEektNW8zvdXpa1LI
T+vXbLdL+dpo6FMp0ajneYsNDmRzNiPmokqKhzCja/NqckSo6tLrvKBlqFYMuAsrNYmE5WCHDqCH
JiMyj7z+TkcIsodMC8hZI81wZV+FxEUvevISAUjWWMAYh6Re4N7HVSnvO4kob43jY749kiRDuwhF
OKJWjEF4iGAvyfq/MlUpTrFI720wzndoURpqUvSka3rCHSAOU+q0NzMIICdTW2CCWT5LRxwdp3Nf
kthudKiGRgVH8j3CwieQmNWpcUfIMGOSvU42RInRZacp1oy7bWmOkxtmb8r9JQIrX+q+yd/AAF86
qMNXrSHlGkHn8pouHlL0ZPpZFdR+VGvyzCYOiU0Evp9Pnirvf+yd147zSJatX6XwXx/WMOiCPJjq
C4mUS6v0mTdEWnrPoHv687HaoXuAwcz9AQqFypLSSCIjYu+91rdUqPaeimffzGGbeV5F7yKJzYeF
ahpgE2OhetSNhyJGJVo2tKrtivm69jPWV1ZsdDd9ruGdy9fFhNPZPkn09M4dKxqXsZ5jE4ESg8J9
OsWJmvbIsFK6AV70ZISwH4A8R7tulDcT4407aBevodCGT0Nfi1rqdXttFyyh8ex1inYo58Cg13J7
N6DBARtPTKpXaxWu/YF0l2H6JkB0+Ove+ucWWmvY6cYR723uOtVNV2YdCQmhFvz5ZTHn9U3xLEAC
BhHReJz8BF1L7ZZsiRKUgx29lKQNuUuIF1Q5+84qumPtYuPGe0VAAScQCgwYhkbkptf6+i80IfNO
tJR6WBiB7lrQOVqmj3dpodl3lTy7yNzofU84MqyGSYnRGAevIKEQQiQiFNSQCMq66qy3y1M+auMD
69a3PoEBGew4OpS6Gd1LbbMQNs2db5XfXv0oTXxdo9Wbp2zSOPith85p5VB6m0WD3wVRWrsNqwiV
5IR7UsbiuahCJrplfysb2FFVqWsHrUKZ0po6euACDafoa7Efwvmczkpeuu5LHCFdNmayf2SXkXHq
TESoUBDTFyTHx5w/mnR8R4co75eh2HmwXndCWuEu7+LsmSX9gixD+2NqCRORNmCKmWkJOpYG4RfS
wOfKkQUuagKKo7Gc7yKtOyIdL/2EEnLfkjP4ELcouaJx7HY4mlmdlw6r1ThRnyWbd1cH/mjBYL6m
xcusNZGEcMYJjiQx6IfesTHWJUS/QgVFh4A9z4V8qnUj9mKQDVup9PkFTFEym+1lmcYdiDkEl02a
omFJYNoCxTUAmBjep9711tFtpy6QudsEWgSOZAXWX3kF/p8ieSNrbO9ZwBCwAVGjwxZPrPQK4Sy5
1JMx+Xb1VCHZgxtChEPTdRCEXHMMpDZ4h8ih6lhm/FqTk7Xc59CWLP6DZpz18tWNTfGJALSmTZTQ
6veqW51r4Oi5q62wde70GrkC+szuEGuxcTUVUPedKLZu0IwYvm1bCFX69JHSVwMWZzVXWsXdbrQ2
gUddFV+OXvpZFgz0pxocLp1fMEIdBal083ve4OpaWl0T/PrtP/7yn//xOf3f6Lu6pUjEhdD95T/5
+pP3vk2iuP+3L//yUBX88+f3/OM5//odf7lKPtuqq376//ZZ++/q+r347v79Setf84+fzG//21/n
v/fv//JFUNL8mM/qu53vvjuV93/+FbyO9Zn/0wd/+/7zpzzM9fcfvz5JKOjXnxYlVfnrbw8dv/74
Zdjmn2/UX9+n9ef/7cH1Bfzx6+m9Tz7fy9+2/D3/5du+37v+j1/C+B0zn+V5nu5aljQc59dv4/ff
H7FsaXiGbTNMNOSv38qKXJQ/flnidw8xuovByXEEghX3129dpf7xkG64PN8V0nR56O+v/l8+xX9+
qr+VqrjFBth3/GD912/1Xz/s9dVJQyAWMKTtmsIxpUMdyOOf73d003i2+D99rdGemph5eNgvWsWw
4hz272HYbGTvAxWZ9b2c7oEopd7hZlfUd15yYzArD2OuVPg2WkGQBs1uDYaTSxuoeTLrJ3t+jMdH
fbmmF6ngsmLuIdornfYI3mb37FSfrryOpksc37a4//8X6v/oQpXiv7tQ77/bj+T9Xy7R9Rv+eoka
5u+6LnXPE7b4++X2t0vU/d1F6Lk+IiUkHMv65zXq/C5wU1mea9HKMeCH/PMaNX43TMfgKOh4Jg9z
yf8vrlGTls6/X6Wu0LnSBSs3LTRh/9tVqnpg1XXI3Eh6ELDREVoKRSgNpIvWrTBErvmnEjOyQdvM
r5EmtPBX7aJknKoW38D+utMWGgeFUfq0DJkgknUXzUBP9AS9HwDDcjOg6FiqDjBZ4jy76KChv0Rk
irriJhtperbJHQuyEXiXLkZJbBbsQ8g7erK9EI5mfkP9QSQEchgYKzia8kNZEMK99Iu27ZA2MMSk
yZW90b8F2LlEeJrcacvG9L0u9rY+qADG/KGQ7ei7AsslVBtAkMxa7UXf6/l0HU5od1oxf41Kttum
hgE76e0dOxpnhp7OqhGS5jFO7oYuD1o+fQmcyEIQPNY1Wa2gLNPQOLo0hBxSqVF+MrcoSYi3HJMR
F+Fe9Dilvk68JW6SrAw5QBIv7IeI9HIO7KA5pwPXT5At3j7pNC+wC4HmsPzGAnZDhSPRkyDXXJw2
CWjsv4ETLoIEJwG4O+iPqoZ+XY7miLslItCNsoidVO3GWUuCcGm+UWJpe0E2dwIhdq+XJ6cbAcKk
zx5g8kRcd4hevRniCE9EJJe9hxpzQCqzt7yBjgy7mrhy5lVLgzYqsYyfYmAhs8gZnXoy4BjjXmNa
EoDmwB07BLnli/k2avejzaRTWcjY8UlYCOzw3dZevVF9hqBgwKRqVh/NjBa9vYxxKW05FCJu9pi2
W9jJWklmktMTBJUMVWAU4Tvk/6Yv73u1kAjUUWA4hD1sp/CKscXezVck23xVDz+h0A/5ED+pwUJZ
ZqdHE++bBU0MzCB2EQ4SQafRYecnzDF6xTrMjkk43M/GeI16lwx0vi/K0/1iL69pOsC4FOZqbRDX
Y/LTJc4lJ483DWQL47kDFqCAS5kpUjWCfkMFRavEfDoC/kPCyokAyS/su6bD723aV6EGpWmwwLH7
dJN4+xRyZ9k471q1PM2WZ2+njnFKCl6g97RryMiXThmdS9u9lsJ9sZGvIC4rbnBBM9+07uO2hedq
ss9I5oJNOfyUAmkZfVsXP/3mz5dsFequ1XGtCWITRX/NpnXfCnnsjR+k3x9ONt+Uuf0YTeFlPXQ3
zFAdZ94jZUHCZsfPTjye5+lkK2jpdncnRf3ZRuE+KvsDLeorq052INytsQl48y7msrlDaHVUw2UR
UoAVC0bTsGwNv9OdqzYRD5HjkIinmm1MXABMOuOFwOs7Puqt8SoR5RgpXfrcXY9zvfZpuskLNhVU
U/QQuwuFsGyjD+EbXruRMBs0FoLsFwDBfQd6X1VIPJoRD4l57GcFZF8czbZY1Smb3mnftUF82tbw
OvZcsSH2cHqTONec2xoGDAd36NsISER/ctC+421TJCRo53YkmkDCYzH07AkN2rZdodZxziTUiFHW
Vcb0WjQORRQFQW4QaeVO2ceBYCaG013/kqT5M8pJchHoKULDRTpo3Sc5U7hODRyy6Y5txnNLi2iD
ViD2J884tjZ6jILLEMTF9NxahFcQYblRevQEyJMyLDE/JsZUeUevtY+zB+z6ZJhU6dcS45hMP1VR
HzXL4myeXcthIWbKdomtaH3qK54Yx3dqAUOMfeWAvCfDYiEujF7i3iifk5GOxzSNN/gFOr8X9G5q
xyZwQAL5XCg4ZQdtvHQPUUdk/Bp9IqvoKoHm3BnJxajzonIbHyBeUpCe2dlzsEwp9WW2+MOiATVl
NgNxqwqughppnNbMHOx17SLyUiMwxfDEyOMjceLWB9yRBDpK7b6V58lFm8//zD3jpfOal9Awn+cJ
yJDNr9fRHyAAsS+lVu/V+je4IAalxm3bw2Gae3EeQM7ZEf0iVlQThVd+10h96wBJRr30JtJsZjmG
UitIGM/BEU+F6SJUaWl4fAIWKbbFakYZRoM24/I81HhoYw3DjZkhT+vS5nlewI9O3cQrRVmTGI+N
pb21C/OdK4QGX2HkXFmZGWioFjCzHmWjMCuVzntSeB1hqdAUEGtVrlSMD6urYkiDHr1+UiWPzCvf
R4uQRCu2zgkLMzRCDUmUy6LDmBiEmvccZxwcJ2D6vhn6dhdd1NJ9sGebHnhafmUx/Vkat6QK1epy
hGq3sQA7ZY00NtGEBCk08aQqQk/IEEtQP43GZiA6SS3ey9CbP0UcBR1j/W0Z6lj+ihwPHRquGViK
Yz4N9nzTh92aUYPox5HlOUy1p8Hp1zQnJYMxcsEtIbPoE2O/LMiIelvmATah16anV9Y5bu9X0ReO
DVET3hMbOCDUXJ65e0GPOCWjKvY2E0NGbtNazxTjLcECYRTToyQAyUCWGTNvZflmVlUMqIByd8Rx
po4pl/xOE9NtWvKx6D0m/5b5rRyaEwMoAl7S5iXpSAvKPflmiOZeDPkjJrbD4pFyiM7X5Rh+msq8
3iqCpHCpsdSPOWAp+PoFDuqNlTROoJq0IJ3evdDFCHvTJD4vIq9SJuk6hVT6RgyEyap879aIucNV
AGVFKGi85ZJKE91aRwPOApo5id08oKOpxx6Ms7stDOd6KLRmk03Gj+wYvsv6earICo88YDk5A1RD
3pUatayRfOIhBjvT6bspXYhk6Qsz8LTwQ9dqbuBJeL7NyUCWBEVTSadsoCiiMsykCE5FUPQ6VvX2
rqM7sV1mhbg3HS70irlN7In3avICMBiHuIYH3kcZbfN03THDB20IYZq3/bM25aCIKggUVTrRCTBz
QD8lVuiYfFOzIMUhpUHGSKMiJrGIt6nS79KIbqBuvnAeWqVMsQjKIT8JYo22tBuAvi/2Nm6Qhrgs
uex4KCorQF1GRYiixz7urWdNpNZXGmNsmVgbL4dRXkX9Z7kqDiEN0lubEP+Gn1YXfrPtHydXBIqG
GwQHAt2SoaP7jV4bDEDsRAdr0pNdWxCH1jYelKIQn6BoW+0ibddkaN2kZQoGXi+AjPUsYi4bdztA
TYoHbLrzR0x+hJYjmeO39dN4rMN6z4FgOLqhIBqPFEZTVjQnmehHC1mXaXjR4mQj85ymRJa396hN
cGEAqaZhK/P4J4uSm6UNn6ao+Iximyn1ymCbEJFxcWl5DkvCjt8IB5oGaYI0B2wmqxafu3OsSyxP
82R/pYkHraG+7YrY2ZprEnXt4bRkJyxpHW+EnuaILWlPZQj6Sw0tux1C5nALnNEm8/OhdD69WDzF
Sb5H2//IlQ9FykYx6dT1uXHzh7qwUV8nEIAb0V71efGul2QZVLKk6UJzbmDQti1n1qw4GR6aKLul
gOLya/AzZ4z6J+eztWOPAzx9H3bTE6O/oCvS5SpOxvda529ux/7a6xrzUEx95Ru44qdmuVtm5iIx
mMJN0qxAabv4ScP6CtcSoej22ldHgBgP7SHlYCjU3ICm6d8wt3B0yTrEhTN9u5bAiryf1uY62y7w
hhH3JCFu7SwsuAogUQyLJEjCAEloh99IKoCxKRno+shzwJmnOBLG1AaS6RLeGqOIyxD1koJQ76G9
fJKWxflFHJ32aw4z19dnDgA93E9nFjlaQ1mAz6F53Q015p8avlNUoW8pe5x1+mgxB8Nz5M9eTQ8e
PgyEExKd05Z2QvSa1nkYoDCK8ESwcHTjEh06piY9B21YseFDyDl+V4iO4N8yubCzrriiSwvFvaw5
E1aQaibAijNRJY5I1mWWI3Ns+fOUcDVF9cj/Lr8nIVmTTMhxSHK1WP+0J7JTRIE7L87kHTUogIXi
Uq8WEgcL86usq4M3CpJB6LGmXnHpSvg+DgoBAKMxNaStfkRic7TRDGCB4KucJrPIwEX1gv2jdVDQ
eAZ9Q45KBJpIMztqcGYxJc58rVXrC9zYCY59GGE9MhPeOEAy4ZYoVAZn4Czr797uTtk8aHszn1/D
xLC2uQm+bwZTXtaLHpjRuCfKwz6IEmpRalVhUAf2CK6msQmbWzgK1Cleci8kVlajOhSpfl1Jm9nD
iOKrLO+1LH5D98eilzPAZfZ1P3fiYdFRuDndTGooejJTvuijmbCRtXPgqm4/GCI+GYiXkzbDYLVU
11E8gii8y+A13Fe9eXasrDtJHdR6VNTbkbyUY1vOHi1L3HM0/vUa2YSc+q/OswAwwcFryCVncqjf
TOyxfk1zDuQhjisgPZiac9IkuhgndOW6l1Ii2eGSdk5WPr3iwEZ/NEOzLxAfYjCj+hAh0fNQRcAD
43kXuTo0cdQelhg7p1OJC7r6pD1UujyNrnWDt+c+nORFLCukmMZ8DwknJ5LG5OYmqQXRZnXB2LDa
WA0w73xq3lXEWKEftDvaEOmVbKhfl6a8EMTKNbFHqRf+eIaUp2oen2I3R7sM+2WjSy7McQAbCfWx
2lsjcX6Fxc+NC7Ijc5c1WetIS4oAyOAmxf9anYDNGtuaKRH7tl8V7IKeDfZlTCAilCxMjgFmk1QH
THW2jd+me4y9NzeuUeCCxwqWnkKpOCh7xrQ/asACcxayfvEBiBt+s0rLKgu+oRXrtzj77zAg7Djj
W34jmH8k7l4UJj1tLdfQydTuNlbjFSIiI0hd6njHzE8tyCQYhhO8Sk1HUmVe4XqH1crqktndQ1kI
shRbp966ovqZlUU0geGlW+BhpGswGFA2dAxdmIeKbXkrvMEJmlh7IhCyTuyWgS7nljlh+N8zcdyo
5mJ0iZVXOUDb0kVD3UgsOoLih5pWbcKIJSmU81e54AutEVab/az5+cD0wIW9tEVbQgavWw870Hov
haSydIUxBxVRL948PBKFNKGxzzl5FlEg45SEX/4uKaiZbMO8yCipIUcJY7urAG75lLEaVg/npQW3
xcTUR1fKlh63JtjAFfjCO6MvyFbyMUV4Cf1y1FBfJ7QMmN5jYIAsqPUcOq2pPE+Z+EbjkPngthGv
JDsSOOGOk7IJPtuEmga+swtNmIqHoZUvxVT/6A23R4EBK6gJHbIS5P10k3bwS8VK0njNy3JbzDZ6
3CcHPKAzhAVjcTiprl1dp/WUH6qBKXFekzFVa8gr8vidY1lVhqjM6VOjqws/U7yFdT4+IsHhjJ0b
nR/BpLaQgf/ZlOhxSuRNQiCwQxHTt9qhVPX9pExUeWVQpPIRL0Yc5Itjk1OG73uELrZBa0gEHh+E
UxsnchPOqAa+5XIp9erAUmuho4CSYQ9DFMCquhhU225ocnk1Dth8dGkPyP6At/rJTMiFMHMiJBxA
b172HcejRtlB7mVLglrVxTQp4kVsTFyfuns5hOm0rZ97D7FSFXmPSAE/MbOvMDPEVk007Nq4e+tw
7eP5pJEdQzukCaNXODk1DDG0ZTSEl7nD78MIP53Ze7nlRfisYHjoRKfpc/7hMiRGSK9/oewMLFPj
ouAQz5o27hvBPd2qDG9edSArEbdrR+EiagebFd8lbZutIGWtUlX5qjx7PxR25hdlS1DFEr55mJxG
x7hzq/zNxA1uZud+sZ45pEsCpduvMW0fRT53iIeSx455o7lqt4rpO8Eth/bX22RmSgnT3MfKuSn0
9Add5MeICdFefzMRn5/GHB9IkNyZJoAtw4hgT2XjhdnbYDcMTkr6Azy0O5VEQYLHjo04PDC43dYV
nj/QjaRBg1rwqu7eNdNnvSVU7M/nzUX50VriRWd9xyDpIjgkgdVT7rhJVXSYRg4x0M/WyZqFQoaC
q2JqjBMLV66Z1gi2rCPtTthmvYdxCEdRMqQ98aVcDtNMJILl17EyLjFwKHJ/loRlPozYWEGjlCkW
2370iAGq/aFqnpqk31dL3wSLMIWfcMFzNsTcGC2vyexSLQyExlfPTdghELWgchXjOTOycCt1RARL
c5/m0YfeO2+1bd6MuF5qiC4U82OH76PealR7kHvqam9XxtpgnS+K7lMvschUQ2RAWM0+E0qLOXLv
ERDeYwyV22Gg3iUa1A91unKTwqFvAPbU9cW9cNPADY3Poevemox9lOkm8KuQCj5XCSEYNNfKOeYY
Z0cnw4kRUqgP8A+4N426Dyz4BxuJWIkOC5rxVX+Ca2zg3QW1iPE/IgMRFRRiGvKyaPPv6vVxW9M/
wrDdERrxUPf1IdbLvdug11KTTldY2WDg044m/EJ6D10VO7R+Rj4Hm73eG0lnKg3813XxGHfWY9G3
NvY9nFp10r0Qxch+UeFMB/D+2rrpq5zfl358UXagGGD5emFXmySJaV7TgR5j56HSUx37qjhNGnzm
yujpl0VsnRZs7Axfulm13OXxGgpLLkc3nCLaFeGCT4ws8xzftvKNyfxoEJZuDcESPBiHUSymz6lq
WnkqvhepQzg2FKe9UW/stjzn5fRi4W4nKgShrqvf1MLrj9LscXeW88nOvNOyJrnb3ghqMYSNQq7u
qhbYmqkJDISzMrYWUgv0+qZv+ytB9CQcycust5OgZHvfQnfYDhksbdIhemIIL132rJ2j4q/ZS55U
xx87IGvdtuxtawkfk+COwwZKzxSI7kJTg7kPc5c2Mohg6IotsazccP1k3YLcinY0Yeg10rioB6YF
cEretdw55zLuCQU2g3F1Fbk5Ed1zqb7SiaZR7ayRf222ugH1NzS0j7JSqHNaAkgSIll6gxgdYt45
c7jJTd72nPCyKx14GZYNtw3abMKWDSsH5SvBOOtRrwrP+sDHv4Tqep4wO5Ai3ibds6NHd1NGn8Vo
CADnPecOENAqMUxVIwxyBJwQxzlDUS3sAXTFOyv1rVnTDm6nYWQssb/ADQkTwJFcUPhY3WWbi/nZ
SQQexpKs7zDTGj9RkNNs9uBOMlVH2AbFqURilMbPOSHIeWi954R3biwWLIh56WsvsvcI2w8hqtpj
bzMPqUmtJihIklKz4EEXcRqoqXytCv08dViXHcc2AtW5AEOQe7JyPtGuaFxLwS2wV8gahJ0sxm8k
4WJiRUv3ioDnnbCT+7K2Pubc8vAdDPWuGtRIf0djUVoQBTmtnfuou1Y1xDcSRKhdHa5go6BWdGMy
YQ2Si9NJAzAIHMHvmokuSFz5s6SSKcXgbCp7KnZD1DzpLUz8rOO9Z567XDjaV9JEuAuh7o09XQAj
xdvqjo6PpOu29/qPldDRMNSKc/qHc1xK+goY4WvlFMGgz89z5rS7vO82sT2OAbhKRikoqAkatbe2
qE9GURh+1rwmibrKxtHah2GBdZ0xiUNvx6fPqm8Hp/oKtfc2u8WEvmKWKivLL0VqPuYS1iPafAZK
1sR8JkHo4i6QToHE0QLzlvAL7uB1oy1Eq2fPfdPkHIEmOt0epZVJumYBIaekS095CQXB0CKJW7kJ
GH2Lja2aifVDvBWMBYkSZflEjr1VdfaQat4t2LjHcXTAjOjrjA0AD72ZLTQtwDyw9HZ2sc8SRIOs
K9NMsJUFA8JQfYBJmhNhk36GNjF94SsOlhe9jR9N26MZ1po/RCd9kLiccy1VvllhgYwjVnzdZZ+J
HRsLa+MRKw6ZaJqHZ4ujLkcH6zw2vCjUOSw1LUOoLuw5l1BcOaiPt15HqyTt5bHGi2TY9Agtz5m2
DeHoolNn12SSFc4SfPxqKjTqLijiUzlxEO8EBQTcNyBV4alMBMFILbL+dipPhkacsMLUOLSfJAW9
uhOmL60myGlJ6cbClNijckj8yh6PQwW5ypAFmbzOj1FnGnakt7nkgN4Z9FoxWH5zfsOIZ/tsUsCa
ou59qQdqi0I9ZE38nS24a7LylfB2wGPA3oPaorsyuSYimiK8zNR5VuNr3RTxYW5neZpw1yZRBJci
FuLkeO+ywEkSW8NFOspL6MVvGQgyyhZgb43Ta3sbKBKa8uSUSO5CITHs4mKGuc7holpTyDr3JMz+
UhXyPgYRw6Ld6rxb5Yi3k1N5A8AJM1YGIqeeYSxP82srLQK+Uacx3PTYbw3jwgrHh2yJvz0vERQu
HcfqmpuudRjikKf9kVrMPbpRf2ZHHAOip+CNlPptUbcHPBrWYdHS91XVuQtVgfiPzraxCBo6nevQ
sotSYD2Nti/n9lrO8afqKIWrgd8y2N5ZOhg5rAwgumbMB9VE2p4qeWFLv6lD77IuEyYRVMJ0K4yZ
9rhx52WMMyZ8K75C5h53nw6MxVZ5t/ng0OSpMvAgSJGyaD9EV5o+lwDHnTaI8+FqWpwnPOkCSjH7
ZufpwRLhKZYYpDF9cmUBgaKT24WBysCTGA7E/lViLAz3LTSy5wbL0WoLeEpj/eAgHNi6iUv02qxe
VxcpPPBryGH4OHv2N0kLO0dX789sv1Rk5Asv8Y2ShXNibyS5kipMFaTg0LMaDJ0Ou16AoCzXdifS
Q7OF6ZalF27eAfp0QT7BYAQJ4C7cCE3+Vbjum/J1kGMcWIg5LBbz0jR5o+wM2EKaD29Vgx2KLl1v
Vd+iwI4+RTSWYTiaZxQ7I1fS0F5Sp256NasgDac7mFYf0GgZxC/ezpPWZ1yax9i1r4jWgySKTFoT
nE4xvmzYKLPuJW0t7iWZP5olnSzMeelb1OYc+XW7IULeynd6GkGmNH3DIi59ypJg4pgY1GvPy5jm
InAE0cQIN49J4s13jfD2cV8vUEkJEBN6eaFLyy96bl+X7ITGwGRrZecqLOU5Pc547naVbl/ay3wn
0dbvqVfzZS3DjA+bBX+XxvS4ornmzZuppDuNc8vopPlO9f1X4pXcPfbonubcucLPJFHTD8SAdtOl
lYDbGzC5nOIh6hEnVlgtlutIVx714ABaJ7TpT07ACE5WF324JZFKhdReR8I1YxRxKOBIss1k+uYw
AWwcc0vSeRxgrmVOsyI5E6TlnBfZ0FMwFE7fXUZl6V6uvozBHkn0rREChgQ4ST4sPx/RWePLigA1
lobzKADMedgw72rNgTQKfKC6L1DW+mPNaLGdxl3krREBUYTLFZ9uBGOPnVfUQZRrtFNsq9ymrVn7
Y6oOeTQjMg9t81BCTaEMpRurlNQukGmeszXK0FP5xAyvxOFtd2PgAaT144kD/SjInCyNqwTd7i38
LJu1E1n56KhHyvyFNeDStDEnVgQ8At+397rX8BlyhzHD2naLa+wMJlu+Msv3XLMItsFJGloJQCMn
DiLzCfXsMYeOdyG1ERNdCiVpZDtzwXb7QAww86RPOOmdbYRGK8AmiqM/lyPYbaw9jjtessEDK1wF
ImqGY4Vc/yrrkzcHORsjbpgsQ0u0gUfiQgF6KtM56Ng2ITuFfWwx4m4Wd0xPUWpf1JioT2buEMzT
ErNr4m2P5RF1NIOPwhmBJc2evyhBD8Ke92ZU8rNzcztRzuy9BSnq2hCLImwDzbBHYE45ZcE1YGK2
oHzeq4QTai+KR+HBoppxa/heD5vQKPD3xx4fgpgQ/xgN+fNmq17ws/plrOO+dStwCmn25DVocw29
xmNX3rLuvSCTYod0GQg6Y00zrTk1wr6vCYvZmEvzIw2j2IIhPIz6+N6XMzlJOLxnDzFIVM3fNj/T
Dym1faGtg16p1wfU+U8FEMlN5wisZbTcMXfcWG3zlHH+RdUtD5pasHtMLkl8XI4w+uVGLbyijvbb
rsB/27YS8Gah0GbDm6aJynY2yKfSZcXVQu0RuhEM9pWqOeJUz7rLKSNXs3K9/Bj2p66fTE4gYXpf
SGKuHCB5ufftzsV8HDxSmsD7veAt/AwdbWsn4IRr/TAUlC2hvs9jmq3dNJ5Cpz/HVXeqDcqmSYjy
2I/OvpAzRlkXru+MeW7bNM2RdJUlmDR2TqyoBnF65XnA1IKDGfRdUnkr0aF7lWvyVbx6M2bWkT4n
izmxvkCXhWOPB0yCVW2fe0gppMNbNCugUMwOiwHKXU5TsrpK+/DdcFwWilFDajsqv5ySj5pkmcwt
fhJbo/BolvtKM4mPmZ5VATzD5K5aMd8o4WPNH/XsK2L+pSXLd9gRmq1YtsG/DUwArdsKxiw5TePt
ODH+VL1NqzVfPmLqVLei0bJE3W0zpuxDmWh9rWdkPbvtetNiFKzjbGvgMGMYSjzKn7xd3VqSy8Es
PsOmR7srhsh3WrwrtCDCUhCm2S9bU4EJ0Z9RchGBSYpjgyOh5S1ap5UqwlyNo4thZnwKW4boh2Uk
oLgxmQ0nRKClY3aXK5N0YfBG7JjXhc7GY5SQ5TzMR40FSixGteIK8c7RiOH7Au17PkzGzPB1ZrYv
Zfy6hqQ01KKMbdOBsa0s/QwKpB7qft96L6KqMeRCzBrIV9dglefLTBjrcOh0ahLyVxNaBi4RTiZx
aVbcPjSV7ZLMAaTBmFJrU6+GUzu8U4jqonbyJ0VUeOSo5Qrasz/hECZ3+xroJRIe515WZLC340s1
lmx4hveVt9mBbfqw4IjFtkFEUjjfq1L86JwS3TC9GUyGv1GTnHN4I00CuMJsqeqTTEFsF/2BhelK
Ty/ZJQcauxNmfN2i4V8nT3Zcc3DNALtgbQLehVXga07Rz80ez6gJ8fOLFJBFjip9Q3umYXQCmgR0
kJqh4phGc9KewCtXR1n1YKSzikFtMe96CsS0Fd8SnX0wG83ZqaXG6Sh0qOOmIJ2gRIxrK1frzW0R
mtIPsSIGFDyXpgNzcvZK3j+qY68JG1RFJTyeSCOBcSFgUlqUFasqiUzcGtwOq7I53VsMKtPo0zHS
t1qf4R/kJbC0sDuGEY2oQYWgXzOqxEl18NyS5s7GkKeX+Tcs1+LDKhYiwJT+ZVfqKHPCwNijz1hE
qDndsbwkx3aKQBb1XXTLHKE6JFQdXLqSArSrQXzBwrd0dwW91sdZcyawTeWpjeb0vdHy81RSsDu1
kpSrXbVrJhL46Ngx019u+/y2JOjkAhDUB1I138hdOJ6Yi3xnjr+TyT4mQrbXq7wsNN/CDKJPRVQe
aTfDO6ilZ/Cw2ZFb2t1krKb7zsl0H/T/Y+TggV9qOjvdwv2b1C5G9NF4tocaKleqHkSGP3dg8T6G
3IFT2GU3CRN6kgoiEFUtjZcFZxctESkHzCheZtA7JIinitS7gLDSMOvFxrrXcaaXRdyBwNZ67jkI
lf+PvTNbjhzJru2v6AdQhsExvcY8jwwGyRcYmWQ65nn+ei1kS1ddVyaZ9K6HrqouFjMiEID78XP2
XjtpiO/0KnT5VkfKSs6cdjvPSqM9OW16iS0rW9BuGvZjQMdO0aPPyiZM0hfed+AZvxu9gChP5zPb
DANINs0IdGQq8RcSgKZoabFTfNHQXkUAd5kEDjOZwFJDitA1Dp/UxYze0cIe1OLTzpgABaqDx5/D
wqAT7liMFpzJtnmvogyGjhemJ70V69I017QkfqW6uswii5GcQ4o78wLaqBLGEvFcPkHpLoF4g9Z+
IlaaZrpM8RpUO7MqyZeJZqeM70suRMzIeGS5Avp9qoDIjopXHgpczMy5AO4iDcAQuiH50VklmYNE
KU1OcQ6uprTSo2F2D1CZpKGQ5eZLg3qOiq7DKj/TyodgE5iVyWCg05G3TBbvg3nGuyHAzKC2o948
NHl6KKjBxtzY6DkNYDfvQc50ND1z1HmHxiwOxcCS7cMjdqxSoRVFKRcoMGjAhXkluFeFrW1h+bRh
o6Fo5lPGpGkzs1L6AKa7uyrSQt85oC7qchoUBNNEYNIHSmCYmsp0vTA5QZRA6FKlvBURgpeG9g6e
V7w2vn1tZL2JFfsoOnWLdmupVvaxMrwtu8uwrybbT4FkyUMsFEQQ8a3c4XBtU74NyE3CzP9um03Z
XOMwOia0HBVMBLM+cq4RX3Mh6YxA128KZhueJzhHy5c+Wg+UAChQ8K8RKefMLEd8IgTVtrX4hYu1
RC5KakM4YDHnbNB1zUMPk4ur99/Tm/SsZGXZ0QUu7NMQWDsd+TKgImXD3eY+FnXpv/i1+2iFc7AG
uc1U9gZMg7H47Q4Ndnv/JoLh0Wv+qxF7j6Qy7z0AO9E/ZeGc4qB/xKl18Oo77YZtP1HoNQeXaXka
ImNPwPye5u9WkUwlbM4TpQXmNrqo05ai80a7SlsYwKG8W5lXWKOQspHZqkhouB7ASUtfanTwBoux
L8GfVnfm9L9rCaXM84dnR19Ae/Golsw7FAO2heT5CwqOrL5PNSOaW2ZszJBpptuyZ/oZeMOKoF/K
7Bejl+u6pPMcg+73Nx48WoE3qdWRP9IA2nLyfyuV8NoLstbZlqYFgYFkoc1to13l8VcYex/sKb+t
iE23Ew3UU3lGIMLQwU4RDpF/Qwc7kjysgHPWANp3PdnOYCtueQQHouiWxbA1gYw4opo3KOR690gV
Z5VfnblXpPGm5M1pwuS1RPUpApyXOa77vp77DiK/oDpgi1n6Uypka6RHRyoHTmwRQIdYNB+hG++s
0n9m+fjqhuOh7Ruafv1v29a/MHMfq5qTdGDcKa3LcZ8b/Uaq/CaZQhjbCdgWP+ak1FRMgC0hnen+
2TnKTcmGHZ9NAPSpmU2mxyqq9zJfxOpbS5wZNHlMucJ69yLg0Xn9GdUnQ3Q3BDOfCee9KER1nEe3
8X0c0580y89kzcGImMdltzS4KDyCS5A7K7hi/D1dZpgbB4kcIWxvQe7ukjy44j5djyJeQ/hKpVwR
CQR4Ka9uGf6uwNsWdXMcc/tg4Yc3YaRInQCMHoipRDlnFwQxXW2KKNJBKDFLdCYj1mF6DEm5Jsd3
EX+qGeRqiycbR9mEz851/3OgGQBLx1qqhFO1pfZkxH/JvJpO+ng3YWNGU6zx0N5DTb9UuL3Bb5x6
Jh/8/AmJ8ulwCFP4Gvu+fbjDxR2KE5Cfp8YDOT2AaNXOjV4tLR2El9fedHt4wmQgH+4fP3cRS3k7
ogcPvV68m+dGyCtJB5d0CG9t2L1WOF1bHJS629w5jcw7HQGOYx9Krbqjx7v56fiIATQMjCsqcVKG
iR8qX1O1eSiR+lRDcJzNUZXqhbQXfILTmMY6xH1wG3ze/NCe0HGdAiZZBuGsbancG8O/+SW4udh5
n5YRPIAMM4CD8e57grXzAICSf5tWEtfpF2SGiynN/a3LL7KMXjsz2cmK1LY5lPdH9XsKTaqHueTR
oA6Ou9OQXSqtJZJ76VQXM31wiDl2UN5Kuk6RRdS6OdByKFe4gA9qzuQ0Ci89cSOFMuz+iPrC4DWT
2sXXmlPROO8lPTMnr7aa4JliBOlflHM8rmyix5xmuE3L3PSfMtt6YQL0gIv+KJCGxJ15xD1yK6rk
wuDmZqnBzUIxJlv5mpdvXdCBaWBlrIMnE+RL04K3jINXzNFHUXzHTXPy/fTS2sMlNZQ/H6yq/Juh
iAfJyVainKb3407Xs6VPSVWWdvcqTncAbl6bLr502T32/IMRfvpDuauBqvtV8GqE8pRUrNG8lMkn
CC1rmeWncSROxzKeZt+cal+5T1/A9OcnRnVU2rVlyBtKoj06tEdn9M8iCA49Gx105DdjkK8ANhkO
KuVHYFnvptndpztKa51jb/8acoJ6s+FWJ+IsBnlzUNi75IvVcXvj8M/hA9URN1+ggj+kT217/dVw
mpvq8FqNdZp+Rq7Spig/yyZFuxy8DsH4jLPxOn2oUQQXjm9YeME4j1dGji9h09xR6L7/2XRU+13X
O0pYBsP+K9JQ8n7sd/CAN7NcmkZzGZrsKy37na17QBH0tU9YvEbnmu7f4HZLVSk+/LFBm/xthO0K
rCKVu/8yvYUkijdQncABvE9PFNfqpDXas227l7hZh4R+6xp5DsW1Mto7sU1fdpBeqKTuzAaIfA03
gF7w5GeXP7eN2j6mu1ea/TbVkS/QwXUIvnXz+o6m520c21uoqE8kNe+ZSfVqJ5ciFu/INQh7Nlfc
mWwQJMIM3kPPkkvCAzrtk51I8K52HFHpiIUd7r/2pamDmyl/SJvYCUO+CgVYj4q9iF9j8Plne00j
+dKoNUTc5KhlpPIGct0X0Zcwoo/y6Yzl1VtB0nyUye/Ba88UunfRK1ffq05Bx6ubzYPh4WkS9zHY
qvIBeTbAXKe9q3r4Rv7XRRHWoRzOjds+lLK/cdwFdrIlQ3EqQ6a39edrdFGDgt5eGijLUNby+vzA
9V7/vE84Mkr7Ikf12y/kjQYCdd7H9CmsOn1jBb4Ka+c6UGA61jIpX0IRvem++ky4KSBzovZuHnXj
YRgBhINkBnxMVT3weJ5L1q1iGjBGoDJ6R90nOMgtOB8lv2FTYxkWqpF0pfJjO3sI6T+mzUvXp1PW
EnjyV52DpUzkouX8ZHGiYngkXyfaVMMKKg1ogn26qtCaAS/lalHfVuskG4+2a60MRT0WolmartyA
9ViH1KQ2J/bQbA6RrbwgrNgmNtZ3NziYZKu7SgwfJKGqjK7Tzl66ycYNq19+k88zSGCdJV81BdGU
oomzZ5JWkydHw56cLHV26dK3LtS+GwACiKJYFvOXXqRfZtm/Job9U3XtOYnPveKC//PXqoXHX7Qv
oc5qCyYkN5y1INXIZWihyRvpBCRNGeA1baIr4rdmooYX/XZwul2AsjJpqJdnHv4zzQWcqy7snpZX
M24cxEXoWNZeLQ74rLeE3pGgMCwKwN2LAXklETisDdDx3eYwxunFkFPryzrYoXaUWX0Ywm1pk9Ay
miS2JzvygP0Lm0RwooG6ib0GVLwFga1d1jSqa3UfqCSU+eQGdN95OBkF21tsPnnqg3MRrAT1cIU2
xbHkQchiT+IHQuhuWarFWtWHrY9YRqUtOVic/YZXDO2HLiP5RKlPk/wP4imzee9F8xgg6xCeSdeh
l1sWP8xQKS/NRScpYdB6qmq2KwJ116O3AEA4z6J+NV3nqaJElqi68oCufZfhmtFbl+Vg2JltdJLU
HI75FbrVzWqCWxMOV8wGSF7ztWuypjEIb/NzDIHKQYSIP4xhzoiq0+edSEYJ6CTmwkJI1P6S3EV6
yIrUtI+sbu+GgiyS1NbcrSZBM+ghI7zKmOWGl4vekoHAr4DKoFSIGu+HY+unm1GgEDvb74Ek1dXJ
9wWtrd5yf0QFZ4jehEVgJyA2hDzknBBSepgKVxlKBtDOWmc5a9WfkJjeSV1Z2+vQPeom0hzL39Yk
MscMKdFp0EogUIMnUa+ypTK9S/590SSwkUiBghWrw2Fu22sDbrW2+w2T4LlWc3vxZiQ+kUh/gBtH
NeQg1GT6ylnfTuiMSQgYqP+tVdTqZAxZ22AIaGEDV1PSja+Nx5bmrVc5W0xS/TCvBnD5JI3VA5ag
iM4MoRqLUo8XpLCE7dIJhkXpDQvBiMYDsWxLSME9zE3TK0HMY9Bpt1minjGI7cYuAfLnrysyTjWo
450fb2stWwqYf6j3UJguo0JnrojskDCJMVyVOr4cA6dSCu7l2+EMbvIAtXwkr2bn/jaQuKIU4D5F
6uoaS2e4OeI4XQH+aaqXp28hkYLmf7moh5F8dNK57f5VAZtku+rRdUngWPaquwtGc0VXgZBs0L1t
52/Il1lz6n9P/emo5l+TSLyH3i1EytSSHWE3+rM/e3Z/Qdn/7tEw55SVk9bVOCtb3Zs8+gB4j2XV
v6AlOzgyubSoC/JyisIm2DnehmG1nu6CWFWOrDchFqFfnUWrxtTR5YjhikCeITVHnmkySmbntEBM
97dLyRllLlxTlmc0mKQuL2Vvb0tyJiXBUZ1XrkvuQr+8OaAFiXpOjlJj5+v0s1oFJ5votrDofwGQ
YLA87KBV0OWaC4PETzfhhG4uSqwtGsdVt402ODzw3J4Lr7szMLlokcISqB7NvEOkSgANiEholgsD
x85UmhaSBse4wm187ExzNf2YHX1BEMHWbtjWsL+QFcI4Q64GHBgDUWx1xUGB/x8k2tor+RrTbtXW
Ykn4cy6UIyeSWXjovGUySLocUMCscY2Oelnm/coDDsIOtDTIGMQnNbmEcA8vYwBDSgJfhn89crEV
21vzaJ6YpbcsBpPk3Bq+Jk3FgJARX/B62gj7ILoObQJ3Vxz6zFz1rr9X6Pf5VzoCu0GcJSG2WYaE
vyJAXtgbeOhnQCRn3QGg5bnrkORFJriGXJlyhYNuWdOwUqpb553HgdOgma8HZVxbY/GeG/Kas+0F
JaR884DAkw4aAVvSAbcm1yU/qvKjzlW1oHKT5sIxFM9lWy5wTi1ahKFGWC6A+q890oKMxDpYDMa7
RNDdItJCibaOioK19w8hl8Dt8EwD+u/MBba91zzki6PAC5DIT6c5TiwLWGZ3RvrPYIx2zRTh9DXd
VE7h7goE0To5Jn0CBRU4yBTKAdY1jLedynCu15dqmm+03lj9OR2K+k4q+CKKjbciV/d14K8V7d3z
fFK80mVu0sfTDwO3SsohkYxblvjPxFSOVcMEqIyPsZVuiq0aGRdTx4EszI2hsMI07YpfTDZdjWmN
Zcf24B2N3dZO3HVSONvpMtW/w1OsLBVQTwzaXLyGfy45r1UJKNgM5egtLhrSbOn8Tm9yIAQjDt01
HYcZ98pHw78zIkiAWCppUBN3pWOJogjg72HgLfUO7mf2Dj56ZWXOlnyMqy6Mc6XC7PHba6A0hwLP
IR0yiOcWEwSxCoRgj3soI0oMiEe9n21QyRDBhiWvUWkl5KtpYW6bduMHG86QXJNi/2etVvnSXXWd
0N1Le3NFa37Z+GhooXJzNYawQbKZQuX0D2bOHdwGhM9a21p2mwkyGgfNSrTqPq7tU5TGu0hvHzlj
OGKit7YO/5CjMiZ9tmtyqz2BYpiASw2xjVZhFwCglZqnmNE4WsVDFbQrvxq/a/DtbpfQkQme050c
VcHksTmPeXzscuVqudRahECGKFdgfR5gmW2sFGK7bW1QjM00me91+KIdo6q2WqcayYv+l825DvJA
rHqL0NmnebpCP72mk7SYvujCRroRJBsCzQlhGalJovhF5hpDRXFWIdkhgNrZpbPOs/aU2vEO1sCm
hPXhwU6XnkNcO3t0UZ6Rdp+9+AgZ9RIE6TYMkl0i+3secejJwQ8E7rYU8Ra97CGBJRwavBIimxFf
Z4y0QuVr6NGk6qOzGVJGppTcznioh2w7EO8zr2JUW6IQ37EeGmsURlmYEzhDnyw1L2WYtmj5vYeh
k63m5Ea12nuQxZbGmDMgTjgJeGjq/w8f8j/Bh0D+0KFqgAT6L0g32yr++Zfs978cP//Gx/m33/sH
R0QRfxmqYzmqatqmblqGgFvzD5AIP0J0R5KiLXRoOLrumP+PJGKKvwSQEXAhrmG7zoS0+XfaDT9S
hcEfyi+ppmUJ7X9DEvk7RsQUtgo9BDY1zA7dVPlT/w67KY1GQW07PTYgqzrz6cDmlThyTM5B/3Rt
/o2z889cnena/RNX589LaapALWNwKSzVgO3zz1ydRsfmYVe8VKfEe4N5rRHXU3KduMghA70MNTAL
1zgEd2BPX8NC3OM6niU9G09sQgMsyOcov91C/Yk4ZfjR8ITStymMkZol2oPvveQKQMMqO1uKcvvv
37xQYRz9p3evkdIA7cNE1WtBivnnd08EYNcHrC1QSMHCO7B0G2rDmRhB3fvuOsZK1yTDAW1tEP4S
BMoEmYMviU7LGNw6fV/k8RPT10HpylMIXM35EA2tfS+QWwMnBAJlUrlVB6Up0cymjcyiG5h90G3I
b7EdEpugTk5qHvuEBlxpEZWOKmOYW0zIpPQ/urTQZoqK29PO/X2nBSt7cPdhHF6KAftman0M6Eid
wr8NiUuap7PH9FfMehr+do4JVysAo0dKe8w7hAt1XO4GgwzQmK2N8pqpt1sQrWH8+JSymP39vU3P
y2V8Wwl7P2TdsaR5OcMXfNaZki8iUA60Z2khuvYnQr2SEzCkVcniHsNDsbWeE+iwQr61i1RlrRjy
3WJgXvq8ldoq9nlkX7xRbmsyNEPUsq6krzRh5zWChJgj7toWvqwyIWEEuSy48RMHD5GHIMHWD4oR
Xnw/vGqpsnHTGKCnf4o7Qly4OdKBKiNzmO6ZVMIoxrB/+2u3xGGTdsuh8j4jtCnUG8uk8V9oZkM6
8PQlIX6titjY4f5zMrI97IVfhzcIN+BZ+lUg+2Xni3WCOp0kFORT4ymMkSKZygv2EaQv9WXUixN7
OjTfaD3GoDABKRcjROXc+nR6/5rLjNYnlgNtm5JPGurBJY/4RHVHqB4YvJvnFivJWCbwA4qJAJtR
oX94vXuIOKN1QjtQRaGHyhD6MPA8Ft070X1HziJoOJEUaGHDPEvqyczHw5WR4zPLG44SrdCeFKxM
NizPQGUwfpm+f+fsf4tER7clmWxjLRDr2oFkgPDSA1yO54obluVFrnRKa+Gq/dqpMRn4uC4xPeoQ
bqp6bVIu0b8hqTYMyVQOIsA8k2SNvTADmotiVUmiaUpJaWiF2ar0yEwei/p9qOQv2JokAvwucxft
P61aJRAc8p9MJal6ZEdkezG8W7WzQeVE4GyoonuaegEWMJtmjJfp9IS6gcGwr9DoRoEunym9cdDj
9FmThezWaJ9bbDuuzE9JTeWLyNotTgAU1mrIDdHjGFVrZvwOBLnB+vCkuwTMicm76S2OWA66w0ne
lkX7vPPeMp8roXY5MQzFRtXdl4xvuk6grEAQnYI+SDlznHtFD7v0iI/Q818+COGxes8c7xKS/9sM
4V4QBZTRdBk0VCBJfjKjTZabW6mmczMiNiiPXkvfvTp+8Cq1aNE2hLj5EJ6d6s01SNfDczlPIIJm
tbdJVOXqCe93rCu/UZYvHYz5DZqOYXRuJnNKOzQ/LZFSUtUHb1aAVJo5kfNZT0cK196PhvhUgBIM
FH6V5vyUXbHpc/OTo3w3kkTk64cwYcBY59+onOa5rV+9pNxoUqXytvfAlanU42eRX2PT2sRt9Ko4
djgnr+kMWaOJ87vjattyqNcSXiX2i6M+9tTk8EZ4/sYWaz7SOIapI8aaaI9taOtWhBxExQZP8aUB
WtGRR6A03HeK7kMYYqTKmKqugocgTguiy3roICR1ysXu6jcW9k8IRhj151pvc7YrN45W7dIoulTj
gKcpukyZHJZVbhWL+i0Ael/U1SlJwj24rTWqvlNujB8afaPBKzcAsyks5aMl9tAZ8BCQq17n/pWD
+LP6ig1SzQFalsxp6mOsNdSX0Voa5k+K0Ckl6WA2Em5q0PEoQFfOAdWuAyIo3bHv8ERb15KDBAe2
/FQW+cnzrH3eSuzYParw3P4cdPXwf5Xe/6jSg2BD4fNfV3qniUFInffr5ztL/86M0/7xu/9BjYOC
bLiGMHRLszUAcP8o9nT1L2EJy3bhPKmabdq83r+TDfW/DNSRAOVc6jrTNf6j1hPqXw68TqpAW1gq
paD5v6n1NN2Zyrm/sQ0dYlwtlepLuIS+aP8/NQ5TSYt4GmCB2y9bS9Ll68hfsB2cJVNTsLygv+Bs
Fl5U4ezNvHwMCvFImJ9mTYhQnh6XmWG4U+rJQZs150bxP0z9BC/6YQK/aW2GD52ikIPjnZj6rmxY
YEPfL4JSAEDRrDdnLA4kXdY0F2nvkpE3+PS5PCSyXrWKfA6Aowt2gFZeFoFZbqNVp1rjsrHRYsQu
xDc1q7et4hNxVb10IZGVqqdlYCLgn0k976BiJ4QpMoA0WblnSgikI4nqh4dBwhjCSa4SwTNDDphT
p86Y+iMl7t0XojbQimFdLXLi2fXfuWtfcz/sd6QJBRnEBFQTaNDIz4J7gge9oPZjEDnzB7SCBA1j
8JzMjImYkt3fuzwhN3F0icnB4zQz78De0EX03nvQOXgosm6yN49YfmddjpCg80nqGn/h5sCqafXH
gAgnCyxY0cc17nGcUArlb62jCrEJPi+rc6TQG8c0nMLFm8nSuRjgrdFSOHubeJGoHo9gtS4hYLJl
EOSskQENj2nqEKZMDQ2j+bDs9lPt6PF5HdEYpHJ3EX4crY8PniiYCNLBb6NzrHxotftqsqH4MX8J
gmeZl19FIA+q34G1Tm+JQugQArg7eYmDOR5hLFCSlfLcVg2aG+Wg+/48CePfIjf3nQGWXrMlzQXG
dZyPXsxCd2ej9cv02tfAZvRvTgQ5pQfEAwXKVSfn0+S94NtURXVJGP77QrwqaXrt6vhad7D1zQH9
DsJj8PBQvRDQavRKCZLH01SXWTXDP/vA/Xe3bE7mzH9mNaOjvrsEPl+Rl6uHBh72LO/rOwKEuRJN
k4UG+3ZNFegnQOU75w56Y4NON2po7wPvn1U14I+OgouTAcnTAI7RS7f3NAvWSaB9UMJZ87za0Sgg
nInwCvSSd21kZkacBeLIBO+PzBHItt2T09ATOwKlO2pMw1p7Fd4qfEFNoEHPSg8wZTZ2+15JLNGR
JT8J8tyOk0Q41J2vNNUeiS2XCqGNxKi1LzCyUEeqHS0xkHESvT+rG3onFOtypN5N03PlAye1CvFL
6WsuUZuizQDYR7lIKFd+ybDCxbJ7/PmpWSvgvagI9IoDgdG5UCgMY930yY6cXFAEqfrNhG7mO97e
D/ADCRCFOdL/XI+/CCJ7V532N3r2r4DHH5Ue+vgIpVpnl1tw6KmFMkxEyUXi60Uo3J/NiV+wC22P
SpgdsqxXnKxjilM+hGiw+xgRTxtwyNVAbTG4wxKm4YEguKVudldhV0fT8FcaRxS/U3e5SD7NiX7w
mo2kf/t6ROqiOI5SMoVxtiLGZVx1C83TAPg13czoyYgVnObSFh4I2Gg8hjJQEL6KOf6mBRG9T9LH
QDbw4pzq+fiUWeP0dOe1uvTgPMUCckIZUx73sjrr/USmcl0AB3LhhAnljr12mQdiOsNH04DhLlyz
gozdPYiqKrG4oWn1lP4ytuUttH3w5CpHsrjeEd2LGLNRX+nvthuFT0cOiIIf4FQ1NDnHMG4m0B29
/PzhYEDygvi33uNIBwZHIHzVLxNLJ4YSkZQfFbi44NXYo9iFVvhbFNQ6kVagC2TyWifY84Cg4AnW
lHlp9zwwww+NUhqYRnkjjpazTNICooBtP6yyLDynOlm6egt/f0j7pVWloEZzdR2NRGghhnimef4x
oifmJEmW+NiZRJwhse+lx7DnHe8Sb7N4h7D5gxDWnZV3UFQpbxoVZYUtVgCtnxGDhFr8lDoITlms
9q00gUP14Q8idAxOeU7qNf+tYvCAaYH6GobaHm8EY1H8hvMudK9DQdcU6bi+7K0NJj9ClSsOjkOm
fg3iwyNFc9apQzjnNI7Ho1VQ2+NPaGsi8Li6M0ygNdFHHM7B1qVKf+JIz8qfqj+eiB5gr+722H4P
TrDVh8mk0SHiZMfDd89n0YhemTt69ZqMlrYymdoixn3E/GUakhH5EqigdYKbm1c4xDlPpW7J/7qd
sPwWGCv3u5dRdyblvG1gu/CVvTgm2TosC+9acVXZAea5G8D3sN/CBNdxltSkFsOuBK+Git2g3hZ0
Ew1N3VWmdmbzY8jlIph0ja+qIQ7J6hEOgSF9EFmszETrndIiOhgOd0xlmUtk/YfSY+ZYq5+KLH41
/o4+/o9dnBFzv42c2ZuRXFgiEWdCFB+aWfOtmMnTbroXU4/2lfVem+NrmSfvmjsBZmNA5yAz5wUo
rkjJX3Iv/tZRp055YWiKAXzTAApWo14eJrxfoSUHpYS2IWs20K7Nt2BlHjaqM9Z6rkhQ9bjpmk1b
oRLM7Orb6gsMopkKmJlcqJY1c84TYKJLYLw5jaqs9NRagBRHjQ3bdlHUEfQKpcj5pFH9COm+cJ6u
XyxBzoWGPrsX4pTLKgIB5mBLj8WxGRLqdyTMkMjxg5FWG48J0q2ktrb0jb/x3M6QymZBvDcRqiYm
8bJFZdCLcfFWqpDj56aKrrLMkCxoZb1ktTtDaMQ/AQmEy9d/1Ja6x0gCKeMFnADfluKjATWOrXKW
o3uVuGVmGu7OWdP2r26i/6QcL6e4+Zv02yPL3ZqGWl+pm7AyX41Me6GruOvwWCsSap/Juc1/YRAV
4P7Q1q5ScWQUj/DJoZSMsBxfdWcRklBzmAV5snN6KKm1g9o4cnCXq2F9NnSypHus2jYmGVhmOolZ
vTvnTj3KKnsKJrJrOwLEogMz49C070iDqzyxLZJy62rj2tEm8NDbn6IsodlQ+fS6RnyUqbrK8mQV
h/Yhi8vvxEDwpubEcAt/5aX9rwrAe6Hmbwhtvh30WTTrMQP9riuzmJP+TdMjL8/1OIADDQJzVppH
I6nc2YR9dK34dxjyjUsHWgUs4nlfhMgwvNbDU6KZONGKg408pWgiakgMjnRsWlZZ1PtUeW8lmWNZ
o2DvTPGuAfMvWRvYy+Q9aOSlU81jnCMlrtMG12BLJwg8UeqId0WEZ62Wv9n5ZiHj1vmo51+eq710
Q36eykTST7adab30RBHToEMmUgM8sZDazlikv8KMjZyzwixKUI7w+ZZD3D9UXwKSwFg0Kwm/mdWg
10bf+q6D5NkKbIU1G3Pmjz/IcVi+QrlMfedDN1ZdzOgvuyklJW4+sW49G8tt1pi3sRVbVJTp3Imx
ongwh202di3dhROKGI3ZpprgxAqU4n7CFfsW4GKMSVhfYBlnHVDjfEzhMlH7goKmIaTj3ceI7r0r
ISaqoGS63/oQagRtOd341uyunIcTRDke3bWNhCnU200fW/WyoZqzOc0zqjRsegrgc9oUcpisADTn
m45wFrDS5j6KE21WCLQyKoCUYYI7l3ScCH7IFwV5fwslRs0ou+gFD6NDXrG+aCdMdC5Z2d0+v03i
f1wTcHaQsnwrPcAIDc60BW86ncDTGQRq9w+K2gZKHUCntqhElha8aul7Pzb8an0CWRs5TnpXe09G
7rSoKxi9NWykVCjzyA1pokh3PibibuVBPOM8GWHHoDUe5ptSB6MND3ztHewJrm3oV9XPWrJhx3OL
NG3jkGI3h5D/bCVreVlRefU0RqE0QbKkjQf4Mfu2bOIZGqJx6PBPZQzyiBFiGsr/eA0UqNlo0U4P
6J8mBuuwOSi71ggLDM/qXk7laUNTZm6MR2xEFEAMlsQ0YVKmWdNaNYiyEH9a0YyiqmkmlZkXwiRp
isYFjrB1Xzr6mj7gd9Wkxgy+BtwOBlwZDXLU5deIB3uIgUo5I2om0+/WTWW+m8bIilTyzNbAG3JB
PxvKkoqjVX/oIzuB0nS7JLkNeD6jejLVTE1m0Yi3EbgGI7trgA9iFjBkFVP0bVx+1JiLF9xWFB3V
HcLzfcAQOwoyFkXB94J5kh4QCyqbJaN3A8ejmxF2ST9pOZYoZDQVxZO0eL8k+QEJ0VyyXCJyhQsS
mYDHDj0RvvTNyxCjgluzIbgtvZwAZbtiHYwGNEOTaAjKVExYrJqRJo5dnL56TbwiXXVvAjDjsSmX
MZT3ZRAX26hj5W4VOK25oTyMADB7VPJVCjis3NR+jCraQKvvNNbSbVXs4vQn1gM8A+RXPyNtWiac
wYhP26O2bLuARhxhyh22dc8++l2IB9Ts863Xukt34osVKvMGtS7JctTarZG17hlvEcGJYbivGWyI
JPNp22r1MhDWMuBGQ03WLftx6ovXJTCoNHik1lsO62AxDsnZT4VcisCQ55JDU6rkwx5BvrBaopdI
9UxSTin5RAaPklZbYDi69iGH32pyXBQDXVCtPVSLvoweWpeV+MChJ0NhCNdOylFFaiSC/fnLGOpg
rTRicb0avY83ES/qwWdPbhokBN2bgbgOty9Rznn6LGQIeC/UOAcp3RyPM1tb4tJwbrR+nMWJfhQx
0PQkO7Y6T1Run2ov3iK2iQGPH3Sjjl8ro/viqy1x4/b5CrUKEPuhODo1mV1gc8KV6lkr2ZqbLvbQ
0IzuiDJnGK6ykSVu/WNq0KQuzbD49oorSNz8oXfFKQwG92DX5g+giZEmZoC54hHJ8CVQ2aBLwzPm
ba6hb1T+lb0z6Y0c2bL0X2n0ngnSSOOw6I18oI9yl7sUkmJDhEIRnOeZv74+U76qzpeNeoXaNHrR
CWRGhkZ3DsZr957znV913T4ntGDBu2MIMPp6XPcxN91osp3SdQzL6L76rgeHREnXiwK8UPja2qHO
OA+faVP3t2mOQbLLlyQz3ky7vHU6GiMP6ORQh09tnX+aRYyTxbnlCNo7pgdT0pKu6A1PudVvhUl8
FFlDdxmKl5Kll1bYLtXZ05ol+7469mUlND904a50+LwEQ/vQnZ+aDiWBA9hiwx21bk2PInGoslU0
IFCP7He3mtuNlmvTBozhrajjhkuE1HOyZ3eFS5nU9KBzyLkiyao0YefJczxMGI8TMMj6JN6miPU7
NOuCGi/54aajeSiexAyhx9XN35osSYACTsg21omowze5ZHtZh1mmLB0FfATi/Jzm0dTnsyPkJWYj
WAvzwJWHTJGFUJbvllPxlM/mZju64UdK6F7dYEwV3k+Q+N+Fgwp8tn6SF/ZuDDD4rKL/HWp7/BIv
eGXZz5g/oLKBmkHtsPCsSWn4ipHqo1KroWcX+3YefxHh2+7YnCBhvZQDK78LejfXmPYk5TOSjZO5
FJ8DWxzPm9qV10xUpHr8Hi4IsD2ir5PIYLtaLJuCxgDVAABgZHvFUJb4l6E1wGYBkJ7Y7DKDrdZf
ZAHZoQwpRsfU2SrNn6ZtcGozAHJ2bZPiPgwSmjwRDSRlVDe6+5Tpd8CuyUONZH7VuM4Rmviydmro
6QY24qDzCrzCc7suk7zeBYHzIqGcb8UIesv9jIaNhbrGhLpKG2Ym6wlbP2WSY0XQMqJYbHP892VM
a9IuHWsfSPtHkGQA/HTrhFAZQRfHf1V18+eQaiQY5gVIzgGfQug9x4v+OuEJagvbxJSaDQ9kXv8I
7eb3IpwraKOtESxoVFLW7NaK4X/3AS2vAA1MTprYumPumkh2UjNYG3wVmBXWmuw2fKiLnJ9lyVLG
fi+gkYnbmJZTPFa3RpELpIGGEn9hUAzPdu98N1qgUmUJ6DQwe8o/3dqnzT1t6+qWYqaEZLesl86c
DqnH+jPLRvrARCEX2J/O4lU4zJtvg4U6zVyyberawDJLKBm4tx9gGTGQmuXWGcTPYIb0jC/+OY6m
7wMUia3RkUHTTkGzmZzpLQuT/v9y7tH/g5FG9N4t26VZ/5+PAI5kOA3lX9Ni/uOb/tH7N/4gew5K
Lo1/4l9o1/+l969bBq1ME7kGDXiJtuDfe//mHwJxiOO4iC8sg/HAf+g8CDxSP4/PcZNbujCt/1bv
37FQk/yt909Akml40uVHcq3/rfffDZVr5ZaVY+J3f5mMKk7wzB77Wa9eevE0JEv9ueQjO2nvzK3R
HEzX4+FFl9any8eChviqzdzt1Ok86mB4AiJpz41baSuYadU2LuLWJ3n8I6f8/uZYp0RP8zXjhD1x
9KN6qBblWX49ZHnaDuqxK9q6ZKAd9Q9bmy6vEVo8noccOIX+ykwgOyWjF+6dZX7jALG3AMAOG4ov
FyPWxawB0cg+D2WoIChe/QcqIEWbkfr4DuftZGrUD92Sv/Bw6TTyYb2r7s02zR325IbH8rro+F7r
JFoL/Gb82qj3LXdUmtEF//5RM4K7ZUTRxYC0CrO5JDOw89ZJ+S6G9KW0GYt4E2vJ4ul8kw4gwHE2
1AjdpiTDhDI48HNVSKVUVEKVVoIaa1HFVqXKLlcVYJglsV1SkpGiEvJqKdPQBixUbZ0q34hhdh4Q
gS6rWRV3JlXeRLWnxlK+qwrAQJWChCS+tWUDOnZgmLBKBTsppyOJxgjjb8gkbPCrFJZkUu/zr1JT
FZ021edMFcr0AuRa9Y2owDMWMgpeB7JU3BhUDLiFhHviqebsE6aSU8blI8kOmQ0PJCDOG+jAymtF
BcM+MZ5Wel7CKiwqbNGqeJ5VGZ2ogtqlsl5UiR2rYjtQZXdAnoU1kAEEaoBtC7V5RY1utnehSvYq
HSjeje67Rf8MBffGBij4kFPnz9T7JnU/MYaoTNRWYGJPkOW3gB1C0A5sFRwLi0qBSVttI1r2E4Ha
WBhQ2tZUNu9mWI2+WUkdOB7DYPpuszM+4fGBKKa2qTuvzBiFLGvGARTcyBWQ8KVI+QokfRJpX4vE
b0bqFyP5q5H+FUgAU6SACZLAFmmglp1LhIINgkEP4WCEgFCjN9EiKGQLuWOjdCCAkewd118QHpLY
uikRIvJQXGfZM8Wcnz+xdTwMSBZrt9zo4bImb5hgCTTnXbkdslOka+tAaA9F+xwMHw16+NDqfIFe
uLffIr0+KtW0iVJ6xrxpOssOeNbJjHrGRtDnjPI8NtENJ4KqYC/6Qux6yU7CS1/lVGxUxZQl4lOp
qGELnmhDHOKEG3lEtFN2zO7QHyL1DJF8pkg/QySgCVLQIRtRIlf7DJmmHtCWwFci8XiGqThOoCV0
SZo1GQhL4+5LM/FxPSI5TU4d78kWPDJ1fh/S1CH6PrFrKRGsFpwGGwHrjJDVReMKiEyRihlr7Ubk
rupDOfLXHhkskvuVQYPXaKud4Gg1vbmym28z4UOuLbf80h0tz1XMDKo2xhMJI0/q4zklH2afJxJ8
YP1rW1e892LemoiARY83iIGh+jNvq21WlYcEuaqwlVgp/mGQL8Buxo+pxEo+RvtUONVqGDx4jQCL
hb6uyTDgbvKZjTC8ock4bHDaaAjF4OxPq0Di2B5J5InnvUmrWp3pcgq3IxLfrTochLeue+wUnllt
0lRe7UOVVTsvLs6pzsmYI7YqP1qDaw/RiPplpKlkOijdqYTGmOyT9LusYs6scUwX+aZepY2pbIFj
zhxt6861innf0MjdEDyr1d4viTZ7QaPtodU25b5eTBgb3iFCyW1+DKi6mX8dnCJ/TVF7kzm5judw
Uy+kdRCK7nk4TwSjPCiKDVhq08FhAiMrT050+TZ9l9MHmDYTlZyD4sZCc66hPe/QoFto0Z2lZpIK
lB8svQE18iuFgsMkqhLC0xnf3wbJHUufB89iYUYREZ1ln/DXZ3yqM+MnO+7e1aWsjjkgEyBWV8di
40PG9giEudgmxbZWhLTobqC2J98SEpR5SVHhF6jxG1T5Fep8goLx6FwsNPsL2v3wMKPjn9HzL+j6
SQq9zuj8JXp/Dd3/gv4/jBRb8aPEFTDiDug1H4f/Y+gGvo53AD0wWa3zmmJXtZw2jNxWnc3yh/kE
3y380p2ZjFsTB3o3zT5qyTP/YozYDOAzeaoF3pl9NFQbdOuYKiuxIUUWdTJ2kHAhR8dcq4VY/b1H
YCd5WtPT23AhoIjB9sX9qDQ2RZmdeaBuZ3FCZrJyJM0x6v0vVTVUOBs/BnDVs8CfAefq2uDXYLd7
IbsowMUhcHO0uDpwT649XB6SLmSFDQPvh40HRMMLkuIJYbS7MvCISLwiEZ4RE+8IrXWMPbhJ2pAO
MHcDHpMWr4m6qCK8Jz0elAgvSoYnJcCb4uFRcTleEs/KgHclxZOBBtQfTNbp1D1YS1YBov4AJ5U8
4JtiQEzHxWbd5GBn1WuNsG3EK+PhmQnwzjD9etbx0tjsdzEnDi6oTeyi6YeG66bCfaPhwlkeXRw5
I86cFIdOGtwK/Doavp0S/06Hjye0Cn/E11Pg72mXOH7A5LFlrTvAXba9jZYu58XF7jYN3/TSvUX6
vB5J4ytwDy24iGbcRIDpGrxFeJb5Pwe/UYvvyMV/ZOFDgnmLHW7Em2TTnvTwKk36ZwZercZQarLc
WikGSgb5ysRDDdRH4H1R1OIyEdWmHDglmb4DNLtOMGSB7tqHWnVAJnFplnE/2rQOoBUbCQu1q61y
YhrCsjqabEbSaOHJM266C7zKtcZNXSVMkOTQrulHb1OiM1L2uwJ6EwL32aXdZZydmoUow9QiEe72
7r41zG28g7KwmnGIqZU51HBosAXteUslKsVMvHBQYMoh/+jw/OA36/GdDfjPxuHJxI3W4Eqjjftg
w2SZGLomkPQE3pwI6xuRojTpiUvi45FNowy9Vx6QODKfmUi7KvyDq8Bof/UYNVt8ciXteXXluKfA
+6xw0qmz4OCs49ZcSZx2M4479WIIHziCL1m773PPjPE+4tDDAnZGc+gnOPcKZeFjcP3WfET4+uCH
M0rE6Ffj+JP4wpzKeRjL7t7l3YuItCeriE7O8FPiFxQsBhH+QQKBkSi0Kxp/D+EvdX3neA2RAVwW
vIeBvAIz9UeUZQPORKePbylOxQTHYtT4Nv7FAB+jiZ+xwtcY42808DnCAZC4Hp0g8iuUjzVuSDQu
jAAY8GX1IS+dXejVF9uEb4nTRZO/8iRfMzQ1TJ7xjHDAD7+gccVckAFZ7R5LXHKlkZyK+duCT9PA
rxnj2zTwb7YUJYSO0Ysf6P/wDMbn2aHElvg+m3ibXBJMgvLVwBVa4w7txk8Nr2hCEdjrx4paxMCp
A/vuFGE97VvqGvpqq0xZbZSxpBXmxUQJOPOS5+ak1cu5zOQJbfcaEDvhT92Ju3E1t9OhtqY1nTS6
FiwQC67XEferxjwV7I3v0c9plDuWG2gBFYlnVmMeQGOEhZlAmAcYfAcdf+2Az9atM7gn+G7x39pM
U0b8uAG9EnQyNS5d4NWnFNeuhnsXZC4pfegJcfUWGcLD4VLg9bXx/M54f2c8wLagLsMSPOENnrBT
4xS2lGUYuNhZUx5iYV2EMhUjT/pW4TKOUdkHuI5b3McmLuR8TJ4QIe7Z1628Yd7qRBsHRXG0inGv
L96zFnMQqPA11lITfxdBmv5MwjzkV9qLGKWH6UzsrI8nihbmQ4dXusMzHeGdHvBQW3ipDTzVjjJX
j7is8cute1zXFu5rGxM2wy5hgSPAm+2WLwaCFbvY4nmF142B28PJ3eLoRpI9s4RmfLr5Ikrj/FYP
whwneABsneOHO7zHJd7gFm8nXOMMfk1c5Clu8hlXeTW29wCXubQPDZ5zB++5iQd9kN9jHOkgmW8R
DvVwfI7wq9v461PlX8fHLpSfHV97x3AoVkZ3gsTu6hMTDnh2HxV++DQCdjGR5DG/FN4lGRU8MLvq
Sf5mRvO9zqtzh7d+ZMOA0z7Bcc/ReknG/GooWgVoisKd7rMzoWj4PZfay+w7ePfrVxMfP5T7jx6X
VAXeeWow6uP3L/H9qyeXep3qXXhwASR8APWyRngBNtgAdhZaNzyTNP6kOB8SugDmMF99m8KCqG9L
oRB0yGgkVIIZOkEPpaCBVpB56TXkIgoG+51gKrRC3Y2K+a0iZ4rg0mMB87GBBF7WoFfq/rFpuxcH
zEccFdfeWqhY8YPV6O5HqEEpIBXT+NDn7u4FVxFNRwInH6PCd8r+eQLQINz6caqy6wJppE2BAyQE
mI6veRDcBWUE8mwq6Z8dO8B0KL/PVJxR5zxI+ZbZhKFivSwm9+7IAcZw9uEh1/KyDRjep7qR72yd
70WrvaCOEVAk1EVhATlKXPddnUYNwdMyTU8NXArwE7MVY91zeHHTk3oJ0tFeBpGdq+ZHCtuCTNT7
AOuCu/kFoCBG++kphoURoW5Tn/NgZEC3Za4w3OB7Xh0YGiYsjagSF0Bot7pJrl37sxL2eewKRGHj
PbLt9xwix6KA0gJGB577txFmRwW7A37eq2aNLxNMD87szSlBedfnL3pDr1EIuvcMmoXojVfNic6h
dtaEVPlHa/XC+1y7J3VwNuLwm3pTWVQfGgPDWHga3Vs+J9cmx/PS5Ycx7u9MsSrDOFa5d//6+ZBf
JujbQrxAu3lSJ5lwF1qv4xV29XVa2sfR+akl5ln9qmCRKBSM6xKHr9WkvdCIfjRIF4ShggT60YGp
ksJWaWCsMHK85aM8N7BXmuLPy6Z2g3tnt48WaAq3GW8a72BqtzgiH0MCWNXr0Z16X4A7Y1v1rr40
jJarJrUXXSOZspsOxHreqjy66gLhXTue5nRrw4/JFEimhSgzQZYREGbs4sVrr2wdXLc7z95FvTFi
2lbhVZWm5nzRf6ZV88JDYsy2YZUdRiTvmGDT7g3jZcRdFoxrOj3M27WnKQoRrSBl6G4IYJmNSz8L
2d4ZvEY4MYTFPTmZdxcQdaKI1wVhx2HdIoTzNeWO1BL7FEHiWSDyLJB5TBuwUbIJUoW+6F9G+D0B
K2hjwfdmQgjdhy77y0hlUEP9cRmWcG3uO2hA6uJTV5Reh4+N7L4lcGHUHdVbwdU7G0X5Hpgp1eCh
wmgLccjTuWGy7CrQAapXP88JtpiGlo5xUZ+PFvce5sbrZJWPEi5exXkC3ay3cu1242sB88gT5OaF
2WMaeS9oe65z1yH0gbqmM+kwp7tlNs+KH9Jo4IXMbuNNSHkUXwgb9vdZZ9wLXdiBxm3V+UrdpYuY
X2cdekoQrvJcP2pWd+t+N5n3BMDzrduERnDtLIiqUQc+Nf2Aj/V97HRfPR3M6cMwgnPBjxC0XuAO
FrDIH1r2q2EGfg31x+LqV63uXtRrikDLkJXlq86M69QvNkwZ9R7VlY1fk6J3Pqh7VYLo71JxKFp8
qNH40s48MhNUPqV2L1z7sRDeyW0BvtfH9h/4IHNC1j8BYejys9WY646mlBGra8B4VUc3ckbgLflb
VSoLfPMdswtNo/Tr7zRtlgcqYfDH9WvcNGcjW3ZR+rbQ2OGhV/IID85ItIT22SY1VBzqu4INthM+
uinOUAU/82aydil/MkMgyvVgZsPgonG6qyZnZ9JUjJpNAP9LFahTh4N9ILKNFbVAsfB1B2Ahtixa
nilIzjk66eJbmXJZUw+qi2YJIz9nz4uSb5VK79lyqavFfJTBa0MXousfnU77DmAXuiX2X/5UvuQi
Q2mVa19+5IFhTORgM7PyTVEcRsibKTIR0g33xGhsOlHuYzmCZceYz9IJOwuR6bWyk7UHSnz4jQjt
XBULXmAQFMDLurY5xtaFcNgU/UVBrhPPLYVUyGP83wYvmxTBjhK4nLpHG02nhjiVs0JPhPSVNCII
jTF0peGOKnbxYG/Jvjh6CWWvS8do2Pe6uChbrvpx3H7rLrTW1hiDECobSk+/ijV/inS0N3A8qzez
oANhr4epWbskOFq0nezqPbKeJyjDHFd1nOv6CRLNMW9i32jCjQlIgDbeStJuVEer0zkt2XJgpgVw
oDkFhrflKYW6THEognHcl+ThKK1x1nanmkG063jP6jtZp8J62vH7q5ZDGtEFxdtlq3BAIBgJ26nZ
1EhVjv1RANbHtJJmuO7NcVfMcJlI/eWYjLbn6yMZSYzubBlsWqc4pC3xEsO4TdMAxmIFUeakZyym
2mGS2u+gqEFHZb8yjFCbFIi5Rlr9Sm+HV22YjFOZx98zJTCPSAhIB6Q8AU2pXm8f+rz+EAk6v8Tq
j1lvPcQ64LuSTnw8TZteVOfYQwXJtUgjPz3mQP2V7AG5kefkEKYN9ndptUms8lkG3i9jieqN2aLE
puO3yqR8klVS75LEu/dVeG9BIXnAx4JWmiSatr4M034TQLpNyMxb1zIl2MyUz0E7Xtq0/93HQbxm
TutOyYrJKbHfFtvcuSTftydBY6nGz1L0/I8uPkhEQrMXf589+x62ya40iAX2ztCv9pnRIbuzrdVg
Gkg3GfKPSbGqMq1/KDR3ly7spbUiSPmp0SqyzE/ymX+HbBHCCaVw1h7lNUqI1XIWGnloihCaoJoN
cv3VWfq3ekjBect2I7t3167zMy4Gigt5T1LAl5WRa1jQnIfQ0eBhkP0UxCY424amYeF1F4KZOLA9
EU9YyZAPskZbjPQnZum1BzN07uxjacAAh3EL3Udz15HB0ejw9B4TmazNJFsRwQnoOuCL0jJ9k0tx
j1uUv5qoAY+ZdDSi6adFHAjoaIRiooZ2GTSEA4UjE1WQMFuSs2r2gfXKbOjA59qM7hTN+Apz5b7u
WyKg7On3OIa7xhOY7mkoLCq1DkoUipk03zR292O0+pfUHX0rQGhnsw19MF7ssURiB/WFBy+YRhP+
piedZ68anZUmPPILGw99I5bZmFO9Kue7sGE1ljWOyXb+7Jy+QLJDEqeMKc3gjTPXzj65Ku2HbA62
Nc8vYYfdys6wCxrzi4ao9AE1sUFoRYR0+MF0tUM/9N06zxGGTbT/iKA4gwU6xxJGqxvU9v+3zeNL
i7v5ea5+/a//+bPsi66Zb7/CuPwn+7sl/tUY9d7E/+P0o0h//HWSqr7lzyGqa/zhkq+q24Lp5Z/O
Kcf7A+OU5+r4422L4SnO639MTz0M9DbDTLz1tuMKIf739FT+QWktpedgx5Le12D133381z8NUe3f
/v5P3vV/dn87los+2LN1XWC9FxZ+/n92f2d5g3pzQp/iIZBrx6jZiSGy9i24MVRWMf5kF31YACXQ
DWaXR064JjcA8lZKnGOqeVCIU/ggbfq79Hp5tCDhlNG7+juPLrLwItFgsOSW1KrrXw7vP97KX1+6
pWz1f7F8qZdumMKxbc+GGiAs659femprStNoof33BjCtkGzTob+E/Qj1va4BloM2Ir2IphKN7WMC
vnFd07OtZLNs0r6qeT5lzw3qCiSfBdngdtnv9IpdVtXzsSD4VUXDdI3B2qP4c/2v9y96teCkqIeL
vF6XLbkRTUqr2bXI2kHml2wHW9jAx0uCOTJIR7QDFpisuezEeszB+KIFIpYovIsufW/6iNgAdbxN
YhaQdl2N1nYevIRYmn99sP7GKPg6zwYsBE83TIOr8O8u/7YtFi8R/bRpexaNIXXuZhIk+7HpnvFj
TTiGx6NGjpHfhUjJ0doz2Z4D8Ia8lLEskeN9HdLIUWTt397U4xfQehTnM19gdNrv0n0PDcsCSN2j
GyJtY8gNCdGNGLr/4q0gN/g/zrvHS+EfptOspn877wm6dMjp4yZJFnlcHMynsrsNOqCbJcfUB3MC
eUxPdvMSJzs9aB2/qPLhqclASGu5vNIhtLUiXS9ZTB1Vk2lo1UrNWbXkdK6BeSf7KpvFLh+IeSoJ
Z0ExT7pDGm6nFuOe4wxH5DXRf/G+viyKf7ueTSGBY1C40HNTC8VfQQwiJQioYy6xsasEGMK4Tsmo
/rrqeBKtDZT1D6MlTkY9pyct5CqnM1f6mq3vGovWea9ORzckg5+4w/ZfH3OQGX8TWbA02MJRahIE
IMIV3t/uNiNJpha8fIkQaLbxtyNzL7p5H0PACRrbbyGUf5uYxSI5NzAMJN+hbjJJzfJ6H5LS/VEM
RrqDFXq2SFB9cIrM85smJvtOJOfC8g5tjfevTeQRw4h7sXsbsUQsv9H0cdey6pe1nkY3Qt+5r8bw
kAdXKsvhsQc8Ia2xJcwPLaAIL6bUSByusnLdOSigxDB72whw38FhE5qPHwVCFrK6EouovUDsWjli
VDRmbReChVV20fiRmpyCpcl/5XLAfmAOy65fhrfWrhkCoTurnfLRpo+ZGfnHEHcJIZaecViM303v
mPvQmQEEgqqK5NTiqSdZLAMaCT2dbWXEbm1bIR1mhknd3JHeiDu/3RBOQochq6ABER+3JvbMQaQf
fhBGvB7RKvjIw1Y4GjX0VVZO/klbrBaG2UtdV9fe6H9kDsDgTIt3WpX/SnpPQ3RFkMjQPCVs/tdu
UeRnwjLyFfPmVaHPEodRVK/qPHgLe0MwzcjvUQ0Ca7KaBxcWIQuC2PIAorzzzKPdV97F9IY/T4BV
NXeSmKrN2N6k1vBUyMbLiFpjDZRyWqN4odgcWBq5lKIDP4RRQVrt7WoizVV9fQB9Mba7W+mWlt/N
moWZyrsUU+BHvctwsnNJCWhw2GJHI+TE0vSdZ4OI0DId3IY5xWejGm+llJvZsdDjWBFzKjujyz2F
RNgNb6NsBrgHhrH+un7C+nEM3/rei5+MoTjLEUPfROY9DzTWPGZQHUGBOTKSaQkMZj6jt5m8Id8G
1vMS5/3aGYZ4a9ODGcR0pY+FeFgnpoTMZhITx4l2p9m/Z3H+wy5kuVqKGfKUep9aDWyYr9Zj/bG3
reQxcVSsWWzsnGpEeR5qwRONIJ/WtHOCFlH/ebs7cc/xI+HMXAjmbKuGt9HQqwZFthw1xslZPi9o
TxTaz3F+iSpf/NmdzXMqQ18rA/2jNY2dzOrypLtNc6ABkuEecjuq62k4at7PoCnHQ1q3NDnygZHm
Mo4ne5rAw4cMGvSwae6t1H9bqe9oTO/n3vH2QZ5hfur6ZhsvjDymPt1IOysec4OMYOhM7QOZrOuq
W6ZzXuHomLOh2Q4DhlDdZuQLWmuLZgafaYVFte/zcjsOaeKnQ1dtU4vdOWdXO9UughFssqE/l/aJ
EzupXv73KjeWI9nfRPKRJYraC79tmUKgj9/nJsTO0XPMFrZaB7JDJTmD/TEx6vxE68JdJUDSV63Z
1w9JNHP5y+F1SjTGeFwBWCLc4rJMn1ZHartrin2sozEWyfzz63rlxz17FuX119USz2r9Uddxq9al
Uh8emq7DD0QW3MBzkzWCu8KAI89OGeXGZohsY18q0lrp8A3hMnYPeoOoMeFFh6P7k0xz9Wd5cRJl
h2lwR+ESZN3XZ6w2Ls0yhbvUg/3Q5U9GxWC8bKpnnW3esZu8Q6k3/akMouNSNc9wcJmzDYXKK9Bz
ImW5vpew17ZDiRwr7YdDj7uPZmP5zeoZnsVeRasGyJ+dS8LuOkQttozOtnPNuJL2VEY/eWU2wM7S
ILZlZA8zFdbeEbg+gi6/A4wYtwbbZHxeyXBECrfKOc3nyEbShj7e5z85hK9tS9v/gvyMfIy8Qbqk
Gy/KP2jWI5QXkWxTiajHkMLcpwVI4SyMeDaP7lqMVYVLngd7Ms7+mNfa4eu4Z7XdMiVBFwyEg0Hc
NB8ioxWrRJVdBNLIVR/a569TUNWy3Oo5nv2+riAWxp4/oLTf4qZxCmB3ehA8piYBS33ivaYELuxC
Bzecg491kwvG+ZOEWmb3b6BZrL3RNk9aZTLiHT04err59HWQ3cgk4wdr12JSC2YTZd5M6tWJp6iH
2c1FxY7L9oiMZd+RrHUVrXFLcjoxblCS5EY6dEip/xBOJUOXElU4c1MBxseqGJhgeYbWAVwnITFs
USEbhdmInVUSyaHFYbMBDZAvfbgNWhJyllJ31wahNWGKuyecgA9nbvTQM1/6EcSf0jBGfyaPhfQN
4pWdplTb/Uwnk3BJb1GYYuCy4rfSzADOynqTgLXayrlfHkXes+YExka02UyLbqCyrdMtLqe9MRbz
LdfnAdQ7Dq00F4jlvP4GWa86yHq4pVq06yjgL0YyAPwRee1nXktw6iInfwnrT9fkMnYWk+F/NIUP
Q7X+uslIUoN+48Ya2WXjGTnHvsnT5jnrGLDDU9TX/UJRb4z8dXGj/mSSqhnJ2H5P4+isE4korbr5
xCvaM3jH0CXs6bWNCJzOlvF57BAJ0BH44RhW/I3zaG6qMn4OFSNHBjPtmYaGyIS0+3GQtk6X/7uY
teRngdx8pdw048h8omgrVh9CQX2E/PXGmSpza3bWO8k1+c+ENmKCo2Hqh/zZShdjJ5qAmOXQ+yGW
VB6bmk1/p9vet4Vm6sS9n6dh+s2WDagglDpVqBlHUcThTpA82pOx6Uck0PoeT4h1ywLHVoXZcFd5
6FN7CFHIMY454g3L5Rruc0kzfyCrNG+bCk1K5uyDmNa1nTflMeL523W5tmOs4vdhGT92dT3sUdpx
f9poFgD0aMt76PXGMWhxQHKeEn8qKraKYhpXdk4+rGUN1z7rDzFDkCbNT1/36iT6H11Cz8T2OnM3
dAkLHDbztFj2U9x3q3jBYoRPkeWQFGbhzt2+dKeai9594sG1LdOaT40VgyAIXF0Xsx11igvhDaxU
EUs5T2Fy5mKNuSZYpxEMP2sXCjZBdBMSvW/NIqlfZH9uyJTwOvYiFn0yHzXy99ok8MxLo8dRC4p1
WAWvdPvNvVair9OS9vBVbBW5vJVNWdAYsjDm4LS99cO8x5iZWp3zhCkSNQpHkz2lqsnTciNTk9mI
bD80rzxVnkxumA0fbLOR98xPI/volM7y5AmL1COtRsC+jDEhseN2ZG1/KnKGviTc/i7nOn5Uq3lY
MSbl5r2Xkby4Pf7lXB+K9df6BlWbEe1cOed+St/tYjG2WcRrQ7ZSPLmK46h+eDJXNmfUqAmh4LcO
EVllsnRfZMKEKZVuAKwBiI/HqOjSt8itOjLYTWpBGJfNxR6WYluq2NV6dCQZQMJdEU04oksgDLeM
cgurtZ/TpNgXRiOPpJMebHiSkJACgqinprtlCQnnmrduKsQxpkPz1qwXvGFkHKNEbdrhSt9SrgIn
+NaTFsXsyzrQCSQ7ko6BneHLSB2kmigQoHrO7SflR828mrVlMepXnIDGc1p2v0bduzVysg5AMLKN
dEI41J7Oymu8Z4Zl7kGKU54I5kXcQsFGdyWgJRWFaw9cNiIl/kYN2coYf6zFKKypWUKs/g3hLr1Y
3dWuPHVOZgrfPZNaeJgiCxNCWRW+zGdrB+trrVvYVkf1ZAkMZqpQoAG1TpbO4DokyBNgiafp2QvW
cS0MNlGth+dJ4EDp2CYjUIRBsbTEtIqCb84C4MCOPQ4QyEDqcCHo57YiIqkgRTyxuHYboMJLAd82
Hox9nTUEKar3STtiU4y6S02+ojFtkiHPTRDGNh1Nl0CNQe0iMo0ADezCGDiZjF5sj/FwgHsjKTNS
DSfHD6scFgkB4Ou8MPON0YnBt1ztqWi7+mi5H+iwdlhu2rvZBec51UluEOfsSyqs9j4WcBsdxs5B
Wlm4a23zQArXBJm5J246ix+nMVSBYs6+GJHXpdXjqJfWtoEC7Gvxc8fkFi8cD+UhlS+Wq7s7zEHZ
QZTb2DYzH9JWtY+M/JZ3zquOJGPC1vwYRA3cufgX9YLciHx4jrNAf8qX+K1Zot8OSI2zUScL3Alr
2Xz9CBkgwvLKeDmGDnHBA/qUnZORG57YwU9tWByQzC0pBow+R++3W07IxUuErWVvunso6u8Lmv1D
jsXS9aLA76aGxu+IOOmr6/O1hSwJdcfQTqaihHSQljkViSjcM/eW39uHMrRVJkFCshG8O01fspUE
gf8xlP9G2ZntyI2kWfpVBn09bNCMOzA9F07fPfY94oYIhULcNyNpXJ5+PiprejKzgK4eoFCoLCkl
D3e6Lf855zs0xpr+GoqKXJxa6X1so50UmsOytoPkashFGqbmlxL29K5TKCIKTA52umDeB46D+FXi
KC2CygtpKmbYBPRnP9aQP1wlFYpn8/F7jpNm9m6x/e46KGqqvprkVg+sV0nPSUVI60qwQ179Hop0
MVceAVIipYX0SvAQs+WQ8vPrMFr86ogr4r1Fqdh2k/MSpShAqkXByIkEhooWxj2XUbnpmcjki+vu
676aDlkf3JuF/eCUlXeLx19NGDUN7fc73Qp8Qy2ZuQSY9s2AHSSc7Li4srUk1kYV2s7OU0GpdxXx
uPUWUbhWHW1FBL+Bsy78SN/Nkh6aijQUeG8O0inBYff3vb7leFGsJNqIcuGOayUbpe0Junyi+6KH
7yCWVJ7siVP9OAYEgZlRjI6nN8IvKDxvk3f+sH3NeGkvJ84cTs8Rymnzu9ngnArb0z65iX1N41a/
XczuSAFAgfosCayvp9k6wyc/xnUHXa0Fir7+fkChpwqhcJcvMT7MSp4IHVJg7vePSqk7vxyC8++j
kIzGZm9ia4hacJOWmY7byR0gkzvZ8++Drpe/S+ruzn8cSOuipTOOCo4Ka3UdOZfe5fQYLQEMGhe+
oMk8B+IkKzrnevzDkAUmI7r8vq02rnh1GU/eso68lEht4e+zb1WSsOPBqw/BHHU7LrJ8aJnpgA/C
PtnlOZgaOX+aHiqEv1TwlfHPpL1z1ZhDs6dga1/2uj4x/Sk31hqz4+cXx36imjEO8vMibQDxATZr
E+5/5esLP05DlFF5F+Tc75aQ4Hp+p8StoDo1DxYI+RnlTVPwNcmsOrQYbeZkzT0jOwqm2vCm1nWU
CtHgUPpG9Wh0yr10LXVYRZshHPfdPi3UKyHu6cGzO8xYpYdimXBlbDrjInuXs78FYujQp1yQiiQY
KK9LdUhOeL5xK6W5HeC65ZPM7qBPlAcSNdFGVgNCsPC4ooxzfh2v/9WVVKV3LBwYYZ0MSgQ+VyDQ
yEPoXRytsmbvmxPx+kV2BsFoy7xK4kTgtKSM07XMayz66s50wE/YfX2o8N7SYN1GN/jwo5skq5ft
yA0yNGtSdcx3yKf4khLZyH2iBbU0qUMgv264Fvq3MVz6btnVnfQP6Xpt+v0BaTstd13kFESZvHTn
1u6d7pZvVEjcHb2gw0YS4w/aMmCt0EdIcP3VSKTBSEDmCxbtWS5IfG2Z7n9/d4FAUF3r4aFeB8fT
VMkwPOWTfxtNbOaR/80s8Zcl+Rc75u2buknavWkHTNJ9zLnrj2bT1BM75a/Cso6Npas7s4iZwQSY
dn3uwrYuinAKgNGYZDXCkgj5pirc4A6LLJHZxCZlNcHb7/XWsVnApi5tHuvUOfqN8IBPY51EzzXu
/LqJ77lfEme49hGcb9BErXtm8MmBA8pNPvLq5q6h4G9kwBpTz4SWAo963fCr2RmOFegQJjgU6bZz
dfr9ZtqdR1h4LlawEJqzJ/bci+i8Fk/24AG3cgwqwqR15MgZ7dEYSenk1DbhcmreC/dmnEwyEFjK
a732rc7QJkU/jxvt9IKAFV+nSWTTzvLb6coy4Kqv914vGs5Jyrm/WKebzRBctaUej6wXEx5Rhixw
m351TZHsbaNBtF7zKkTWj3GX8vaXk8sVv//ORBETzIDGW3VWDtSfNhmHcLkfoW10DCAIxbT4kgWy
JRQAlngkg8keDn53tJ2i2Wd9fcpENb8yg3S02cNXMJq9M0k635PmEuPso6lwSI5d29nU2REk7UAN
YRQg6pvMSX0jvfff93QuLXdSZT9BuVkbiuiinWVaUWgOnb+11iFykjJjU17PxSfyiCN11gXMXLlL
170jj7x3s/ITMC5sDCv7hI4R8lmLp2OOkFGYQQn4Q2VZc53xd/0PTeoPee2rbmaVxoQ1fqtt//mP
//upLvnP//pLFvRvv+U6/QLNVv/q/8vfdfiubz7L7+7vv+kvfzJ/+z9e3faz//zLP+x+a5r3w/eq
ZcI46v+vLLj+zv/uL/6P7/+WMmr+SU5Y//h//Gvr6/+Pfws/yx/1z7/CJW3+jT+EUWF6/46yALHR
/EMERTL9Qx8VJvxIYqervPeHdPqf+qiw/931XX7NRgeyfN/9f/qogEdpBuwyjiNQBql9//9Jl8Ic
/4vYhMRk2z4qk0Ve1bQs9++ijFdkSzbp/li2ut6mObUvZftEADm7GpRd0ynLcVFE2mRyUXSneOgp
+14HhNqsj5R4+keiliNZRloBhpSC26DDEdNg3nI49mzAnEGggVNzom8PwJpf6EM6dHNYV8tbPeVY
yRxELgibAASm4DLm1BlWPhPKumKU0mZMpTMaMy2PIJQtCBpWmVPgCCK1FiT960B8p4oc8S/0IIeP
688a3Pq2eJZrWsEKa/9nDW7QwVCmbdLhxHNulO22x9TzmabZoB1BMFLFaOg1iW4r6DRkRH+/V/Wq
OwhBD0Oetm96xs5sNreeSIBILTHdSX39mo50oFMVcG7SiUGwYOugBPem11aP4SZIgVVBTplycQ8I
hOIW3yJJVa65tXWbqXvpcei12Lbh++zKekwPlp5/zMqf9kwh3jT1WFeBqYn9QUBzkGvslMSPnPJ9
H38vayYiX+pTaSXPLl6YK0ifuz89+/9YIv4sW6/S/T+9dY4UPFSAki3p8Lz/WebjE2lNAhmcWgNk
FjnAlDMp1y16WNN8jFzC2Qlcn2UUCrreE5HifgNO1JCfVpGaxJH1tfD6DHK0fg6iEV/eurkxf19l
cmRsfuaqpKrYMCrQa0bl7+jpJQ8jbLHtJ+Kf//UP9Dc5lkfBsX2+GQTBHejyzt/S14U5ZHJi/Hrk
uJUe3Ck9tq4ytrAz0oMqxUsJOhrVtTiWSoub//rvXmG2f3szHcdB1rZ4r5hdrtH0P7+ZvRyGnk2z
P3bsxwAzSsnFrHiq1g/+94Mzg27NLApCIJ5uJPeeu7gPcsa+NdjRav5FNLM65XLaGwaI+KqdzW01
MKj7F6/zn5cRXqbluU5AUN3H9fHX1xllk4Ovj9f5e049jsZySgZjm2DOKSiaviRrE47ns8dXbB17
UZaPM7nFf+ECwB/xzy9kjd5L15O+8ODArn6Qr8+HtIq7//g38T/dhsxVwHXkOMXF2axuqh5IH3k6
BuAT/Z08hXeRC39mGpjoCJu60kV9Kw1RPhPODciIxzifmbm7trx2F+Hilo+2reRE7mbqrSJMbRd7
y5s/EiAZRFbX9JAa96VnnmpDvxmjdcvY40obMOFSv802+MJKV8pzMSdAZJSdXE3Vs7lwZWmaQp+6
xqUjukcIKSzFaF0Qqgu6V1dnFIxiFN0mcfbcpoHaZ1lPRlrl4zlZ/1eDn5JDcItpbdiQQ2wWle48
w2tuqATbdliqOhLdp7YBNpN5qDSwAFvksNx6lSv4MUbby8bGO8wywem/QD5BgQeMVsTOJgWUByTc
ji+jY1LjOyc50DZCcyU94EGQ3QfzGL/UaPk5W98ewx4jl8G/1kv/y7Llo+0m2NiHjtuefT+78Z01
LCWRXF+hZjTvpXLLbZUCuTBjZ+/8wJZDuxznGxYHjLs1zyrGNRgoizCg89WG3KSJY4c944FjkoEI
iYb6kjd2y7mz0qEU+W7Cn8wg2Lr2CTEv81pShCLEvcBwNl4X0UmT4EuzO274seM/lkr+sgsUSbpz
odz0H2xsjH+9nsHTEG1stDqMbhbMtkNSTu1Oc6mMGPbwzTLAVd0ttgeTKgAYLh+9Nf0Eao1Zvrbk
ttQs5Zx5r3v+fqMQ1i02YZcLAjG/ikriqHudM9ij2ai+zXagHT2YkJiHU4BMRFwWSF6i8B1COuKU
Kqh0pPp727r2a4q/VNIDmjHHQsJpsRBIxRS7aXZMuh+5OTGVgRU7LwFrrXiWonteGrqJiR1H/Y9I
Op9lAAqWSXuyjRN5kZG+UaQCy+QWiYxpDva+sl+4VA4dbILR3iE7X+YERZq60k/fYoYWme4HUyRW
755A+nxFu96dGObrxFDvSxBAPTZwEeuxenaakWsV+AUidY2DgYhDrncquo9hbp6YyBvsYkG/nXL7
oXcB0Iwxh1u3wYoft16yrxa6DvQSXfNf9QW43d7OjA8o/XFoStnzfHbJHeAc+0CtAQVyFrnSgGKL
c5SMH6MGTZclbNJu5m4GtzKPcUo5edDNH3MKNciIa96kxK83MnPu2mG+eOKnZh/dmKWx8IXwrsdk
ZG6N74s7HtyJQRQQXWyhjnkRRyEQaQCEnXMbKwoq5sTbVkaLOycRpKOK/go0F2wmE9lWgiTUcn6Z
HNSByaivo5LXFZR4cOUCA7lpvVcbeXXD0jMSH+snWDZ31ejqG5fKD3MqYhLExTbR3m0UGySUmZJy
T5hOddUzkh/bfZc1NLLEaywXNZts5TyFTlz7bAmROg4TcpLzksw5ZY+6+cqS+rvLAB8IlqqCQO9G
mcubMwF8TPuSMWoOAdB19Idxcrv6mHfRcMLc7GxlrJDEbPE+CUrgrTh7yYPil5MwAte2mR0Hbknu
TERirJ2BF6UqHDJVGEWRes1N9ZZkmlAK8wuzLN2DX+trw1chATMuNT682j6AmR8sy/tUK6Yty/iz
b7n2lrV571Z1vck097LcHl51M4rQWDAb+528juAyQerIj16mrpTiuenfispKtmlv2Lh1ERtZzyWf
oG43nhGboaVhAGV1/pFxjK0GmdzL4iaYhb5YVbWbKodx3r0Jt2pXtuiQsyS7Ny9wjBVO3D3Xq2Pv
UUE/V1xtrU7/xJTAN8c0D0XtfUzlqcysN7BQBquaWW8dx990AB2P3MRTqyKCZDx7Ir3p0u+4cKlK
w/OgU8vZxclK4gUDJE11P89Vi6gRLXcjsgr/n0obFCb0Xr8EqEVHhWbqvyT9rl+HIoUjeFu/OHpC
W6ix8PTMXodeEbI07lGqobYYWCR0Jo7KyIEnx4z4DAW0ZA4W0BDlxnTm5sReqQ7CzC4dIygwFTbf
0mDA2VETJs1+58XXLzJNcslqBvRxd+eOTeF0/DoFLatn3L4RctG0DM+7yEtxcGkS3fAocWmr/Bxh
kehdzirkVzNwo85QvIDSefSa6LEMos9W3WBxzJDt3I8cW0ZQBcUde8Ou09CHRcwEq1fMmz3q1ZPb
FDF9MzTzT78pkBj78r2Y08+un4jT6oaaNceTmzzxh72ogm+Ip1QQ4hmX9gBqpo7zk8B6NljFVTn5
7REtZGA04vOw6bMzUoY2m8O2ye0XQ7LzBHFxa3mrn6aRJWjY/slxe4JkSP0mJSL4pqjrsa5RuU1i
IzvooLu2qMh9sALsDWafonWeeoOmnyJmwuKN1YlQCSGfmakg2ZN8/uobw3tbkF6Y8BlHyVB6m0gu
Gkv608rAUnhyAeIdJdepO6m97yUPNWrUjcRDFtBNRzAataASwA6h6e4dvmGhchg3u5hgQ6HxAAYf
idNBbGCIhvOa4YYY1Vntg9qSV3EhmGQly7Pu5i0q36vXwAazHVo1GJuU13UweXQM8FjzAKBqikBB
Fy4PaqolYiFFQ2XsrovoYdQSl0pW+BTlDtfTkhGX07hbnAFCT2STOkZvx6Q1LvbVMFcfSCzpVeKC
Ay+ajkT0WB6G2Yi2aUaOuRysE+v6V5A4HwNs20Np8sRW0F9xcXFqGqfmC4PYLveYnpo5FhnxyyB9
FWZGF20QWU+zOdXXyh+e/VHbVJO0SGlLtJrf8nhrDg4NKHV2bHPmj84Cqt3LOo/B/K9sYoPD7PmB
R/80SBoYEQFxMRGY3QVFRTDNrwnSJFu+gdyQm/EXeYo7H9WMKS7YO3BilIyXhnEZ4mYmaV/g+bJ4
ZDHqHgqRO2dKWruXIPA+ugS2N46pqxTj013tQ2odRo4Vkw1HN3t0g/wziBmw4z4LaGROnsGN0kIV
mD8bvj2jI/HxNw9GTBZ6bqoPZRS7oJzMTWBLYksXrzAf7Kkbj040Qd134vdgss6BKra9GT2VBQyB
YYYwo/hKInvCjyObFWIVqc5xeloSCKyVh4mvHuRLzBUg9IEroB3xVZrfMg4qc8+H0fzytfWqXEIY
4+BdmWqBZmQJwgfirjXb28SXH6Ch3gHjPNXpzzwYvtG43/vAGtmyQDYvZtqe28b8uSw1twfy9wVM
9aojXjSpt8g181BGmQ8nCUSQ0tEvmmC+zKF/zxNr2vzeI+akP4sMHFafzAhi6HORO1/EQPTAnsYb
Qwh7N7Z6JobJYbVNbunD/Y6WW0OMtyVKHgJ2tDVoV6OslPI+mDroFSOAK4vy0W2VvbTBJdHVcw+P
obMrm8x58cWdf/adexJHRK6nHMg5oPPW5cHqGO9wVgsutdpIYZhkuqaNRxosMNuZYs+uOjkaEtVU
taRUFlSJFnMnAM2trOGbNOqBFi+KKPLhsU1pbjXkT+p1toUzngN3eDbn6A1TirnhRtFwWsQN3k0w
yjlibLTPjDKPpzvHX/YmhG6yF2AJB0wXQ035Frv1TRoHdxC9acMu6QpLC3Iy0UJ/knc1t/OPyLR2
6WTSST/+MD1x1qv0DsHwjLGSy4brnAVX4E095xbygYarO1N7MU0WnFvTZFw+cM4csvceCBP2xCtM
/5RMWHfuSgqva7ZRvgO/OJNOm2Zor3PXvjNcuiMXw+ZTJ8UcgCaocF9iFGEd8L13Z+bakzV+t5Op
463VTPMeYOWGSBF/lZbPqHc5ZA7s/TKmrKfU+rFZ3IbmnTXSZnO4TLrqqSt6sPtcVh8Ge7wOOhTk
ye0gT/fADOXIZ4dtlUYFK6HSJD+6FJ+NBezw3ObGMHtIjcT+hF2gVla0THSiGnZB8EX1gnWsfs5R
etFKBxvTzL6bHMRYPro0ng8YDH08t602TCBE/gne9qUtuokQLRHtCne25eKuZ9vrsj7fuDMy0hjL
Sy1NqFWmf+75tX02k3/TjQ4XZ9kl5tZIEASm2Pd3QOXdPUlIJ1SWCAee+6Ytuz2I8F+F114gwaD9
TkWGGG88mE2zHBXXA2wRj3PcvuZNcpOxvm5oOLztvepNzk8ABtq9T4UBBQHVzqyznynpAjf72UbQ
upSTULXRpGs3QX/wHRxCEMPgLBfdOXBsiFngrgqLUq8mbWAUZ2fbts9BLLOwJpZMFAkdPxcc6TIy
Q8vygz6Cn8xN6X4yH+MB9P0ixgtL404A44fS4jqh63X9rnL864H60HA085c+ndeKmggcrI9fDtLQ
aV5xV57M7vxpee19QQUNuLztqB/MvFnuyrPLFCxQQRrGXtzQI9Ww37j1Rotd3ZKiFEtP9q93OC6j
4KAY0gFHRqBea2uH6cZoa7jLM6d42y17DK8QhIsWzbKsiosFjJWZvI1UkJ8oUDjE+XiFherZgWOa
B48wSRtm9fBKXRAtsT6x5vELCcNTzLumQm4RHUutNd5x1cZp4y17sk6ghh3xaBmUxUQyHrZ6nT2k
XTs9VJWcHmwK2WoNjE1XxSGQ9IG1vtOdgtpn9FdM+c6rIcvHrCvKVHhcS7e5oOE1XIAVlcU29d9N
0TV3U431SsXR2fbTS2cZ57EZwdwQudimvrm1bCe5A4vNUGFBpyixUvgLiqea4RpVtO5EuGqORuJ9
xpgf9hkVubyr+XRQLv5jaxkYXbJNXw02+9tguajJHI5bPTVHf7C+aOVj7VzVHF+o69Lsu2MykMeL
yvKAX0ATRcsfyC00exjFLOOb2FLL2WOwwM1XytvG1E9F/VZjXLgvSwFYP83G81ISpVbRDYNbE9gS
PdI5k9Bx8uOtLbX3QPQaJ/E6ZeuLQzo719JypxDybkzUdDwO46ooB4C/PYYcBP/0nkFNARoHha6Z
UZMn1r+JDWhgNIgBBUBDxIy7D8DVNDBqrBRPvpGejJKPzEllzMcf7caIYXKwNvzY6iciW7Qte7VX
FvVloj3QvfTlVS5uom5gzpP52yc4J5QyFV7PXkjrDwIo6f/ll63cK5UipGmr5N1lS9nMpPYNbOy7
2OLEXlTGhzTbeybS1B41in2gy6ZtsADb5rv1JOMjuIuOmyCVJe5yjpiUbYSQj9hNon06lKhtSjFt
Bt4et81zIr3qoFosV1FTPnpGBho3jj4Uw/CRcAp4ci9su/Sdb+QCqd0dttYoK2ZkZHVNY+05dp4V
wEpMBHqtWJifIAFeuMmwmvZMyjoO3i21TxtUySC0PQPiYTZiHiSCSFy55xjLoHhFB+7JaPRc5nKI
SlxwA03nfBIYVB7QZ7lLBuSMxBhxc2bb0iExSO3gZtEcr7iusZ1Yp8KkgHpKqKIzYaYLWhu3beHZ
oT22oLMg+vjr3ut3tAnXkQhdQVZffZdCIrMyU5IJL2EWDOvTuwzMThiPnreJlubT+oJfzaKQjSfK
pCAngNVdTIvl12gHThGluU0UXBBrUWcR5x+ggceNBzUvpAV0m3DpOXFUNSipafvTMJGh73J/J3kY
YGtmwzGJoSl1xMCNpgXx2URXuo3KQ29z7qTI6OylOJ2S5r0N8jysTdx6Nf2BZkRcnKkAnV00QN4E
AxlPdFpit2qhX48ighbzERt4d2JtANdke+jrBnlt/ZkWZQ6UgCQo96WAr5uusd1Wv8DJO3yBrfuS
m9CWYZneNGXw1dKft3FwYaINUYCIZ3g/2+4umx60UG8xFiMC5fNLslgsEoA0wFBrwBvbuE1PtjfW
6MDyGbOu2AjozKUpH6uis3cyqn459aWOZspnJzqX4jm0RZyFrVEeOw3YSXPK2/lGcNO682NPB8HB
gOlimU21rSWTOPZfcx7anUnHw3ZM4jPf3ptEtFCz6ZKBnMGFoIhp2ODncx12qoBDxnbO8ByPFP4l
XATb3rdv8hkvDWIxM9WZs2pHAFsPcIVFsmvL8gtTU7B3DVpAk6q394AWSGAp+ObrEZbAb+Hik2m9
a2PpaYjon6AhpYBWI7a/Y5T4HLAbtpGqYSisQVc7cD63K5ekmTA4r1Rjx2QswTPYGPKpdaC8tPbt
tOTf/dyyFBj8sniIzAGmYooxKFeSiqEx3YnBe7LtnHFw6R2XMSFO1v3ooOO5MnjzEic6mivJmftx
Tw0qxTHgkBkCY5J0kaVnhU1p8Z9trJphPGGNl4m8WSw+5iowsE7M2Y8RUgnXwgD34ISN2Bvn93xK
9qa2FeMzEMhLAfQj02QXi8vU3OSuOaJseSlhe4MaC/7WiuU3GkgviCmYmPNkCu9A8uRYDueQObvx
S20cE0Uyo8IZQo3p0fCtjsNTDEOdkZ67Ijvz1cQc9JChQY3MdFea7zw7DjJnFLPCMJU7+tjnjk3S
3MgcAKoI8Oyj8Ycx4IuDgCxlkQDrrK7eYtNZzkZucUtiYFe7HsdAL/PuyYpe1w7NRssMebxruV2W
xQBkgoc1pFT0QY9GufNa0CBdFyeUhEPscjtNjVLxGScYUJ0+umIKQAlabT+UrvMsubXtOGgw109w
QlWBtyXeZdTredT1WdJnfEqy8zjC0NY2KpdbQhodGgOfMGOFLhzRqlInk2uA7aESc8jA/HsW+Y0/
aYiNsCc0txTKUa2lBgmw6Me+isHOW/j+RZt/zfF5LNOLc0xxy1LCaez6JLtxnf6byQKIKDEP3Cg7
TMMSOhhX+QVjBI8HT+fg03fccagNeEkbDwfoFeOrotxmOCJ5Z8r+nA8LNllp/3RJb1uUU22E44kw
1TA08KJdzcKiFyj9CjxYiVC8omY62v5pUgHtewtuQxvi6aZYAd0UGuEnHEKqcBl6O8U3CJINjr9v
Yixoc0lXbMDxKfvB7zDK2YmwoZROcH3OuF/uda0EPiiONWszsR58BgNWdWhKuntyyg9CZd7Xctan
aQFLM/rZsvV1hol4aU7dkAGJVLSr8AyIaKaFJU1oGKszUCfDdGx5IueRDjf8YdsRcXE7jFzF5/EY
00dkDf6lHtIDVTVHiXf2ki0Hb2XWDVhCU8d8rh1qYxqjb6gYJcdB1CHMlCiI1zzGNkMlA4pTZ+g1
95ZlO4l6saAT7lhLJzJdu67JtnHO0Q5mTr3NM300XXVvpVxrpGzmk6zAcjGJqPIWoilPk/Y9linF
kx8FCjIAVP1QZ8OTUoF1Vj7dZUzZY465zrGdCqJiMxC9ZXHIBrv3IvW+VS9va5+kDezQ90xh3elH
fbSs8dxX1OyOEQ1gc+FsTaQt+qofIjt9jVyGU5N/WQKdXSbAhJusH06z20gIcO1DFpPH6Jixp7XR
3XQmHdp1C7CUzsitr7B1SrPUIWf6gZaNDQuZDvlm9HtjAdWIMl1zVWam6QGao5O3vCRZztmKfgqH
oQjTLDSyKQVh37bPhRjgovx0cj/Y6tFqtkWg1YYGCRPVbvW/mfwMekxXXjaO7hluQRxVyemIvvCh
wZw8OrCMGf8cdVZMO0V2OiyUvLg55xKl5hci6rc85M3GUazNLkzAcChQSMui2BB1BBjNFwd8BB0d
2pPXbA9u4wXHRnCstFkFo2RZbU+s/m5knhbf22sR9eEAkJADOU9wWfoUB7gnP5B3ZuJ/cwqZ4cPm
ATmmakYb7Oih9OWwHXIOv8L1oMvxhjcGfQ2Or8NqgcDEcOrJWuOZtLmHVgtS0iNGg6S1z0fzdhAv
lUJ6SZHDwyoT2wX4/jkY9NZubQYuPAgert9++lkIvOS1kbwCxbhrhvLXNCnzta9GbP0w7BZKr0Lu
ujVGipGon2rPRS4eZUCWs3qL7OmpKmuahDr3PMDJPoNRCUn4GfhG4icIh1tnaL85Ctubztu1ng2z
x0IAM1L+ROY+TPmHmSEHRRIlnw0G+9LdeXPy5o0LzH7DOOLGp5rbybP96LX90Vx8inzc6VQ2jEGM
wCLL2gKM4v4SVqn/rKyTFQ06HJNHfyqom8hpELfb4jCJ8RGrw7YKuvuOqWVKpJcjnoMdgSmBWOp7
FyaHJ9H8RE97hVmuNZsLleNJ/pRMHnG6NbXgOeM+EZLJq8/DLIw7mzY8pUx96JYbZ1Ld3h9y4ypu
JWPmtbEkIvES1Yw7y+wuVlwklDhYZh+9MEu6dPzgYJIJAff2sTRhgQTGnJ9kJj9NMV/PdfHmWt2r
1h2nV28MIc8jDDS0rs4c8kKs4zWvn9edT+QJTU6Lr+uJTkbseOOgrqM7p+EHSmh51kX1TDgkIdj/
5BAYP7Rp+zjGCEToYJtggHCEvfcJkJgK+YLgBa92fOf4otTjEFZQUXrCf43JDiIEactxouAKveoD
tqjDt5eZTWUyvwX3+G4k70FBOZsNyLOgXjYsvSQLSRpfB0HsUHPDy2gcCWtdFhiRjOTNb5avmt4Z
She4gPksWo14IbUFrCo1yJa/jYOPpjKqn6YRX8mqM/cLhxCcgnrP2dq4aGkh/KCBuACL15t1OnIs
lua0h6mX7C1DYizwF3flPhfHPnpsfIEfXzTnYL4VULpV1WCWthYSYBAohRuPW7vDem1r6zop31Kj
oO9xBhu+gKHWCxNCbf2QVUFBvGTMgdoTNv54TItAIaHGQDOz4MRObW0zGby7nf8Diu+WwOCrzYDE
7HHLt47G+RnhdxT0yRFDmhuTmykWMyrf0kvMCHKOIoRE9WqXrGKFvq57IK+xhHKQghBhlr7o49Qx
djMGntlh7WBcUJkPGHnj0K0H2s0j83Z29VUMGwbsfM5Jfb6tHTZ5zreGhxNGVILhVP9AP+y51+7M
gw6jLHfqBzsa3aNX5/be9fO3dDDBEMV9DpP2oR/H/DBwcCOcajy2nhGKmd4dB0/mDr0kJDjH12el
69C5nQPvmG6FVfa7yHwLcg0Jzcg1cy3AZ0pZ77nM/FM5FGSjrI77ZYYTImlCzyO/47Yc7ywGJkli
nZeOAx3QcOqRjCxBfkb939koZBfmdnoXBZ/l6LGyNxSf2QaVWzbD/Skq/a3XdTlDWjrYI0GtVg6C
DaMuIwovPTOz7feN0NbB7ifij4m9Fmaa3wlDk3AoScmqlPSqGbXvU3Sj5uy9Gf1LZ3YPns/0WLYY
T/DoE2uhpjWhrG9wXOqoojx0uH0xL2vHnZVCScwC/nERYu9Nw+di8htrzg5DvII3AmHu4B7nMIg3
ScJ8VLia3hynZOGf7l3AI+fF1ajjZfrOU2CFjjfiSC/mraUrnKSD/0oIgCGKTSbyPmbSy5XNuood
GqXUfZUnr27yVfS5cUpSZFCjfMr8+i2J3DNU9zKOtq69Lq2S0lhpUn2mcekgZZnPJcI6hQn+SBPx
TTBVlI3O9Z67eHcJ6GFTUfypUUA2dNLKrefOD0NiHabIuQdAmGxpLrCna+IiL9mDHprpIZmeU78b
QncOEK/ZfjeUGaltzRctpKT2KqjHCgT19NJLRHaf4DvKcQQyqaYCmGl72JXdlpQqkCyTB7K2kk/K
erqCtWLseepTn5NxgJGxbDZAvPhtKVjt2LBF6JXWVauqp7bqg52b8+NS4rfvbRkdHU4InSveSdvh
Tqkz/8AdQhyNEtvTaOiXKqmHVTd0CGa1N0uKQGtyhQumNDoVituEr7EKVp19Sg1758xqBcGz+7X/
h73zSJIca7PrVmg9x29QD8Ab9KBda/fQYgKLjMwE8KC1GPU2uD2uhAdRxWZV8pcjGs1Yg7ISEekR
7sDDJ+49V38JBoOhuyM3kUrUWpmQ3Lyu0bZk4d7QCv4gdoeFQspCL5LhpuuN7/B2WIakQYpqQlNs
EBksTWNwzKzhpnn53ZdUP5/5UjQaG5B/YNxR0JDcuGWC+Q27NHdK6D5PlLxWNwCSYS9D7dgkLLqs
bkVm67dcb7cG6RA7L8sPiKBo6BFoFHoDFhGTtKvLAaMjEwc38zaZzXOnMutmW6PIyCMqDr1vTykj
vTxgZ2MxYGyb73o7+KtimHhfgRWPDaszWkfez6k4BSrnGE5xyiuWXblxq0H6IroiGy/X9YP4Ujjl
IQys0UODABTNEOV7Go4HL6MyisSwa5t8QlWSn1pLsTAYGNAGds/KgasJe7i2DSUjwMw5a07THeP4
fVQcGVVL8kSpXH1L14BAW7/TbHVKNAZEZt+FKztms4tolN6nwr/R/rA6N9uQqLeesSgbDNjgDN2W
jVdU3yAULyKqh7F1GF9myTnJKnlEy78b4n6rD0x9LJQuRwsd2jCo/RhbJNYhWuTT7h6kA4a+7FP9
lE8X2yJMETzQzUFwBnMjIIN0ije1JX8m7IC7yPjBbbiYRvgVVhBrxyJgkt7gGCf0aZYCvAUej9Ay
TdYEhj9ndBlOSMKGjndlOdIdYKP59ALQXcCeeJNcSLwiTZc9168fx3PGRUyYgoI8FBG/5NWfCdf9
1p5atFROEO4m7KKCPkZmMADTktmFTJcoOd7dMjK2PJGwZ3kZExUneLeaYsVj12ISSDiCx865hgiq
jxKTZtjqpOYJhfBBEiiC7gN2yIrkJdyyRFuuzEE+RQ4CJtNWq0LOYVJasfaDjJknNx3X3pNsRpwn
WYkR2a+okB2XpZakffNINXHpLd6MOnwnCOf75Pf1Dl88jJELzthmmdVkqSS1tS/D/LFK3RxKXkWd
FaZiHxONPgzGz2y81nrmIP5l2uoaqGz9EK47xBt8EkZaAYPmdSRVPzA6GCiaRPhBSDKzMrJYWylX
7rtGSNpytIla0Lv+kfL9zELBWrxRxNqo7Qh8HSD0aaq8Jy5tFZftVmJwX3kMPLngIEJqHLxZBIMy
DSzI5YWzrjV19duMSQVv2HKsNMkWFB1UW/m8P9SJuAeMbbzvk+iJ5/2uge19Vjo7vZxjwQ0rHgVZ
vdOaMadc7Q5FYSfAAs1i2dTu+9hDRk3RxCzJJ+8UlEBWq3gHa/B98QfhlPHBm4I3CxPNSrBhxP6+
oxZjGj5lz7D8WN2QfBFCoVzozvAKb8FFE51+Bg09ahyBF8z6j8YlvJ1mit6PsdQ6RcIZ1HuFMY6S
oGJzirYF/mfwsdOF/UaGRbKPXXVlDM06u8Mpj05tw6omWAhbfeZR1my5mlc6UsT1rDVZ9CPe4DjS
+kWRUwHhPaSgVGwdBPI7HtpIIVJ3xbKqWVYk3fDrsQENs+SDVnMvVOjvqiQ6al2GistB5GSNqBvY
FjDteQqdAAZTH+tsYlCG2RpuPT0HJRuTwppwU7BghZ/Iy4I0eaCS84hfwAejrM00Qm7Jkzcso2rV
C54pHCPtgUYxIPiB6drPxCaLJ9P1O1Ay7A6FfGPlucIOoh6sVBInWd3DQ2Xh45Yv9eQkwHuIUa8K
nv1YkO2+Jbcosh8pc1cIULaGW1hohQe1Hr3onHm9teH9ORsB3p5mLmpsrwChCFiLAHnsvn2Z/oi6
8UPKfM8aAGm2W/6Uub+Y8nAb1ZrL26H7K2XFr66vIV1AM8/Wi/P8B6PWh6r3P9CEnDHm1luU0Ojy
xuk5GvxxWxjRW6gbBydN0TmlqNlc4lVDV/gbCBZIjuzwyS3KD8KsiOmYqm99Hj3rEMtwcIfDKre0
62Ruy6x/M50JhFv60o7laRiwXw+kBYyW+M7eEL16sa1c0qRqnW4zmdOt/JoHLUEzz96urlub+6K6
6BkCLDN9TkYj2JDJonNZGQfDxNbI5mJTxU2zdYELmDlHgZ1GC1ASxs5Dn7Yaombbj2h6QPt8jmTt
MsIcdmk2MQmDj7i2eebWo/+tJKmZZBL5WmTY/EqZJs8EQvj1oDZtZLqLYVQvsqMYoNEj29j34Cw7
7EE8ycIUHjI+aIWq6UPWEcKynDzv6Ntgc96GMVO4qTxYSWqt8fIhz4ncxSQH7eIoJk1d/dRg7ADn
kWYbN3GIDai5V704WqWm99QELtdrPN3brO44S1l4hEi/auO5qXZWVm/TEGDwYNLWOtVLH5kZ1nb2
eTgcNtzGygnxqxPfOYKj6zMTjxIej6Bg8xEJOlCrV+m6bLbK0uNNW7b5LjSbreMU67bE3Vv6NZM5
A6i3co+tEW5EEZt78WGOro4qibO0H6KP0WWkS9oym1UzQpeDrMYXtJEFLjCFc3gdd7NgOtwyVhMY
XgZ4dNka+ZC5UhXKjyFiNq+pQ2cV15a9IR7o8AT8g7o4jIDuVN4STM+uZ0VW6FAV8rTM1kXh/4im
aFzrqD+lqNRmKpj26r1KVj4rmEWHVYujaTSX5Phep4KHviNZ2QU5nYjbLZWpU5nWDqstQGKLLESM
pJ0ZonRHI/EYints3SN2o8i6Jp5PlH1IjGd6wAG6+6dJNu1C1dM8A/P3fsYEzp30jyENl05nkA4Z
BG+61Rgrj5921TgQN/Au02PA/zVBDFD10GjYO03AWbUyptjS5bwHfDZng95XerjrqBjQ0sLQzlvn
Y7TaZ3R9R6t/BNZCQJDo0UbimFs6KsUTs/Eyom+yhGAz5KKHWtrhym1VylHBuCm3w1mxkb7oqOlX
rPqIPvOtA2c0+isIWic+TX7LKiEhsuiRiTEY9KeoW+caMSoILzmcSOvOI8bRPg+5KOnktSpRKpd6
sbGTmhqsZ0qDxss/siz/CbLgN+OILIfrgIXomthFA16mmNas6wGX+UQSZHmjjlWwy81wq+nCvGvO
QdoaFzf6mUwih9XerERnPmo55AI1EHtrkzPJkMiMEBPuixD3cZOY6bmyiscywlidgQj+jTiIZ088
tpW5xgrMx/wiJh5MRAy9NaYFkQyfftaG+fmLTvhlcfFZaB7NEB1TZ7NHw7xaIlhaBG2c79mK9Kg1
RbxCMrc02gEtRYhioOnPZo0ivByGft9JmPlceydwb9u0djWCNoiYmj1K9tAydidA8CjDQ5K1zb3e
cSXPdiwXacOSRFB1KAKPAyms9xV52gGdxEEjpFKzXVI6MoRRGqiMzZdfawh5mEgzeCFveWBrMNhr
2TLsSWOmWmiSKcpHtz6lQblqoc8PPIkRnmfnPHjku+xtiOCRGkdND1WanV9jTCoXgB4ZWxBIBk0T
qVkSxq8dMG4dgi3CcIXBPrpP22jYMutkUcnsEekepUyd+vYJbRt5XKwI8nHAmI7kc6UYkkJPaW9G
YzxBEn5yVZpsteFoDYNzxgFOYg8Q3XVtzGE5dp1thg4EJvt7DMTdq8GNc0NdKTZ1rz4Hzzu1pRU+
JPH0rtF/HXFG7PVUPXyZ0VMVi7sondJV2SS3omqiLYD44hD7MzoIWJormIzkdmFvAz3YS6smazHz
JctPuH1lYV/8YSKHCj+uhrhUoydZZzqeiS/fW2aj0ODLzxlYJ9mQzyirKXjVURcZFubbhjOoMEFG
Z/zaTiWyfQqJRcvHdJO1xhw2J9XWRFx3zEwddS6IpgwqKGSFbZWzNmxR96MfyrRNOLJKS5p+Nfps
Rnjz5G1Mqw+iuapeMvSrdD4PCp7Grqf9F5CjA7nG88i6GE2zE5DRDpqIZr1i0mz0gXm6IV0KIFB2
MfxAcozms9/y1UZTfo2ImHEwDWVwFCwJF3ljzcHYKVrEPt+L2fM3ClZqoJb25dAiRtEsZz2S/v5W
CXS8UcKOs+T4rLs2R7COCJjbl9ZPrDPppCSV8YbCEsZ5JsAYZVH3/uXpkrM/UVPBoZ54wijbD+7b
KobH0Uf70gJ2UNWIYtyyLfZKv3FeIooRnL65UWMhMMTn1x88VAxPcicftrkBRKjBwkbEthzBy/OQ
BMb0GTuUkuPM1E8LBGDp1BMiOXJHRLafrixr2CUYLxdfJuFpTm6jH2+1yTnlkb/qIraPBlOjPYpL
6CJON6xFYRxykauzPdsjJ1WgkRtjjhKRevtg8NfMOu47Rd1cRh9YF+N7YeYrbaDdDPwmWddlNdwy
1yNRTEfza1f3Mmfb/2Vh9FktM4gEr1JxHntNuhlmb6ZfN+KYXnNG+utxgBRl4HPfaQQc6zyHl8Iq
u2Mq7ZIhnMRdGIidgT5ZpezLtFbxn6NhPIFo2ECOZIOZxPeORrKpCAd9FguNa6gDxsVmPkq4cXtx
yKTHTmJfGPWujcRx77iOD8E8xRs7JFbkmfEzler7FLvGKp2vrknWYHE731nBimz3biI/mqS/pUqP
yB8PGJLB+cM7ZG2+LsZyAEDXheb6u8ZFd2zbHDLfROc8yHtAinRv0TNmei4QLQwXWl7yjE3am1sL
82RXDbtipDFajwSxD3pxSPryGCnWj4jS6qUtuUL8Wut3lQp12qLhSr46eQheSn5fOT5aY/0NchQd
oP8Ws5X+/4btf8qwjevvbwcC/8fPIPwg07b5+BP+mu/5gTPg3//NtUFZWyYOYJNNmHQ8TJm/ObYd
vNfCxo6p4wr+smz/l2Pb8v5iS3zZ4Hpxijr6TL/lVGjCf/83U/7Fcl0b2rXh2CQDS/Nfcmx7f/Ym
4zSw3dmQ6v1ibYyNykKh7vtrjnPvh94ieFsZIAaDrVkNho8Czqmj6MpcJUyxgpRmysx1hOJq6nei
dloAaqFoHOO7qoe4+kCt3XZPOasXZIx1kDI700yi7Je2r+nRiuG7XcP6h6NHda3liU20pMeY+Fm1
RlOdBEQ9DE5itICpYZD2960CT3FObJygaxXOk1rfIHJpSW9eaPuWBOP4zCNBoPHo9VJZ3DtNHgKX
FEY+IqPy9Te9H8qOXF/kn+cqnFrjzouFlzxORkLZMTB+H05sHbzxEKFYQzAjcMHdpjpEOKcHbRWt
fDmlPuA5c0weixDODNR+/HA3sISoRT2ttKaTZyJz1hzajTWDdEI6x9KLDFiACjqjAaH/RSNbswAZ
jqWYMdfUfgUEapLQVTTg19ytS0JmPVKKXtMI6P8K1bPV/pj0obbv0FFY07J38XZTLeZJSK6VI4Z7
pStFBCkPu3I1CS3FQgzbhQVH0YfmNkMAgDpq8iJ5khgd+hWwO0eeyHxIy6OqM/yBhionc99KpzRf
QnLqHJ4XHtGTSQ5FgOlmbBGbZtfBLALnmxl6jnGHbEhVLkp6hkWqWOGEmMpnYOiA9EezjsaYosF3
k005hgl0K9ce3I0WGj1eMCbzwx4l6zyqsrQkpvlvvCp66uKpZvyQSMGorjLRndPvi+q5NV2neHVM
o2SPjvvUOvEJqP5IUHrBlLavJ3eFINHqWGprrbOdbIssFgCQdnimPrLSbcnb1YPQcTO3BrOWqR9K
IFxfOUbD+kXh7UEo45h5fK6okpwHxxvDJ+ooz/xh+fyIu1boTbnJjaCkVA3LlnGYW2fuiblThA66
ACQCTIPH3jkM4TwvhykKQ2a5ogvvZBKNDPEtiUFiUl7A/nGqqolGuW0pLFp7HN2nIamRHtZVyvws
JRZ1urSy8NRnYGge9hfXHF6GhrsM9+ncV8QtRh1gbCFw7QI7XPSsqFlg6FSaqR+KCaHJQmQQt7fS
D6SNU5cJcrRoDKPMHgNJ/49wr2c9j7IvqrB5lm6brpwceMQiMqlAXzV8CCwMsM3Up5B+sXtD1Ne0
57hx9GRV623JPiRWleYsR069kShPKsX1gIoHCQsKbLdalG0n+q2LcaBeew5kHRyzuv2zpgwmx6en
okQkxXZ07pAba5+6TYSMwXc0RFNdXA53WgYGYw2iF3GdbAhBOkUa6msWK5TqZ6eHto87VZ8pixRO
w1kGTvfhGK6+j3metwuDZJAj8LKyWds4+GviPUHFLrImQVZHK9n47EMzmrhwoiBbh34xny4y57fF
X4tIxZOU7fuu8mXxXntwrpA1MpFhgYqD4EI2D5uPaGiQjppaqcUvgwGb/lD6VaLO2AoM/EBdXztn
xx9ddh9hQUCGE2tdupVdF2QXnVU1/OwJfdy8bMlGm2zvwGXimwmtGZYjAu2QxaUoqjcQsXrjLSe3
6anmAiuf6mMM5QsDmWeM1qPeVxpFu8OCD4lmjTcSnbyPxJzoFzu7SztRyF2UhtI/UDIj2WxK5EXo
LWLNuZgknoYrabFM38iCnfhBx7QS7rHuJix9ZqBOigbfiVHKRr5vb6JChsUp/zqh+WSRs7gN3AYG
y8JEeK0S/8UAM8zGJkwddc3crlwCJMEKYfDflxOFHvvzgMOsDCHpX5XNTmlJwrdZ8mkk+idGbfJw
NNfjQG8LD3c/CuVpFvYjwN6WZs15jxfEBfKdwIdeNaVuQ4+zeb4iCytGAoMmPzE4eC1FQKqXIGoR
lmM+ZqHPyKGgjYlhWYWltiEbLGqOnq3b43HsAi3aZFIfvvsi1jtMhYb3EtRa8+JgMKMJKHP3JbPy
2vmZ507N3oMEeoYsOuYx8JyyR/Tju2bKPN/C1422bYxfUZK27N2RwwfNexSM0MLTnhuWGejIaCSr
mPd9TBLvWjbHtcCEx+ijrBUzkAGfeVSxyEptab3YZsXAVpC8CiS+Jf1pMQDZfoXpNPl8fLpb7CsB
f4ki1Yq+GXrDbpJESckK2gryFqB3hMZirxN4X783gTTaq95OllgANibbpSDsJjxD7dOGbUQyYv8W
JIJcWSxirLWmDKDjpif2AntiibKMVbpN1JEjgc1uSTuIjIMSPrCjMgQQcRKeZmBG8rAINfuh1gTi
TFKHkJmxiRakpzVRBO8KVzIM88cq0qlljT6s1b2VGW2yxXxTtd8sqXFosiGtAmPhlwMmbuZeActK
zlF7UB+g4RwNq1TKgQq3ri297747CSE5k1jAX0iSaPMN/1gXh4BnN+tAds76vomDDjp2XBb+Ux5r
2WgsrFZMkvRRh0uN7YVZjFeyaVA2N12A2li5aX7TWBYxmez8qGJPhiR0aSBsRi5qUcZdBs7ECGWj
l52KMsrui3LoDHdjBAObQJZtiGyckmSuM0CyJuVOaUzY55gJia3yBj1rH5PQKfoLNSFuVTOIC7FN
e6MJjo1PYNJzbqC0j5dOYDHU5R607koyv16G3FYKLgx2iHWf2Xl5EY1mSjhwASTEbrDYiLlTMx/B
YYFqEQIGg2Ur1yO5YpnBzIkWSxhrrzGqbsHCrcRz7E3C2TPGbstVR9ODatctgvxW1b41bqI4NvV1
PbYI61Jn7NTV0ErZv41gln8ChnGHY8Rcz/2ohD2G36tahm1Cex4xlWuQDrMOJWAA9hmTn9545Ncy
9PscVkT/TSSlgcw1g4YLskZo/hYThKWowsbYKS5NFfv9ZQolKElXWB0B970VexYBa6rXUBU1XoG/
k5mZGjXgkJ6qvynLRI5LKWaNw9HoDXv6xGQQEW9s9qk6UMCWiCdcOEL1rfW8strqmiBIc9QDUKZO
H0/2kVXPELLpZi7l6TDDEm8IXmlBrZG1X9z2w7EeR3hHn3ipA6b5Mgnb/jeC0O8wqt85OL+wsX75
138GlfX/EATL1SkqbNqav91ZnT+Sj/Hjv0E7ipL/8Z//vY7nf7uPvgc//hga9F9/0G/tFpEbEK08
6Ofc6QIIFUiX3wFZtviLRzf1RbmygAMBp/o9QMi2/oJlWZhgsGxDN4QDZej3dov/BbmJP9H1TAm8
ybP/lXbrF/qPNCUUGAhQ6OAohgx9bsb+wJMZZVwleE2rJ8cvt2gvjil6y1k1jNphxTfzTCq2Kh+v
f3jf/gpFybBn8NYf0lK+XlhKwzE9m+cFtpk/v7AjDbNsGqt5Cpk2hcBGWQp6GAGGMtwQoLvWSDhb
6AYP+x6wFhSkJZJzdOolcoIOo07OineRWoIZhNj2pMHQzh3swdmYYfqupnEdIjHAxHGvmOQkql0N
s6IUtVgxhGvXgbeYfzOI5hsJ+nYCcZcm8WNefAu9ekNC2snOiQRNnUc1dufOKE+aa2x1a1zHjNIc
5hk651gI4MJSzltfV+8u2bm2fNQb3V1Y5RxzIfsVOvtTaBdbvQa+gNOc5NiPjgBhjHbGJ1b8K1by
x4DzLGBLGQXNsWK0U/OFE69An4ny8MXpbqARX8LMX4yQquEMMvPEZOK0aNu7QqKc9i594j4WwiDC
fdjOL1g31b7rcd0xmtnHlUeGW4defQzDVQ2YyjYZHvn2KlUnt46WWlxvoMWvhlY7KJNZnunY61k8
PGtFkSh+8vx1544rpJ+A/Qs1VgPrl7kNMg/95if11ZSJtUJd9Srp36cpfgftOBLkAL8nXFrJ8ExG
1caEEOgOxhNs5luOtqgAduhaoD4a27kw0jsWc13dHDJoOQZZd64ljUVUkvHzpNGpFQgJMjs9GZ4G
3hKJAuR/uXXRXBHx+w+gWLi9/s/r09Rd3RHCs7k55C/TCILbWMQaWvXUo+tFBqOzroAssKE8WZeR
uMOF+tNBx+P0V1NFj50THEMihfGTLkGLX9D7r0yRAI9Act+4m4jsg9weX6aofg14P5I5VjMvtqGG
Rt5vVhmbqjr4ERrQLiN756bmnZIucoRiEflyP5Z4EHEwX0J335JcS8PJP35L8f9TzG/1eSla90Sf
IILzEU0T1Ad//FhmCCh6vKdDE68nbib8pyxnu2uN6ypDEzkY7b3eshwJLHHCY7KuPH9VReUNt/My
ScQMP1/ZYfLuEkIQk3pe1j0KwKzZhEm+6+fZdctyA7XPCujNG0KRw0QivIt/rKkEz29F8kt6S01S
HZPhGljDtSjLB4l4Lkm0o29Et6m7MkzZWdJ86qpgM1tNRz+9udzCQ4gNyaw2NO3nLvhkbrRiR34L
0P9XIeGNgMAIll8XRrNh47unkTpwN5zCyT/8g+Pqr14Oc6fFc9ykbRe/XA5dXLG76Z36qdLlY+HI
R1Qja6QJzVisx7Z6ZYLzPe84ygxGoGg4C/rChoF5UeX3PqJVex7TD1dFhGZVqlPkSczGc8+MDqAw
z3MOBrLtm+NrjzacgihxT8VU7lusFTaqR/LJHjRjYPBT7sUgtrbbnQHDMuinMXD7dYI6hkNj7XN6
s0eY04q2GXe4Is3ID99j71o45ELD5fMHEhkr9c3cAEo+YqDYDUP7qqOnREDwXHkIilqLn29Y5+zk
nLpdsfDfyDHfWgGH64CsBgNVh2C8bNKlBgiRBfet67KdGvszahyscM4p0xmgcFTCi142RX1mLHJN
LbZUCIRTKjL8eIw7DKRON2X051QyIaIFXzbQisvKRDzBdZrLS1g+2053BZ68y+PvEnf/RGeisdTW
vU+akpVlagc+m0NbF0zitTM6Keg/lF5AFQuLR5ev3f7+tTCXBL8+uUyD7DqD56V0sUL++cmlmFg5
AknbkxMku9x5bRuOK0TawSiWABN2llZvLPZzMGQAxPJZ1PU2cQm8chmzKVJVWFtpA+/rfAUhCDJF
vC8qzsMOQPRh0BC6sUed7y+M/ZvJwjNr2zvfsbHn2jujeumCuwLfHU7ml9rL9qZlPZV+9DnfYBSX
W6BNm4q9qT/KfUsf5lovlZSLv/8u/EJBnB/fJl0cQAPdNpHb/xInZidm6YKkbp4y036az0OLV+5x
YIxVH6MfVv/oQP6rL2gLAUtU2HDvfr0B4fZoRU+9YOfNAZjDxl24+NeQPNORlOLJd3t6ZgEeCekW
z4QhfpF9tXFacTE6wt5cP1v/g7fg1xIGXuL8m3sIjQXxi94vUECLLFjX6rv+qcdZP6lyDyxtQbOP
6tjelRmUPBAjRUFNldgob+ydwv9ZZw8kry4LITYptyKx3lh+XyrXZY4czb7OY8ZEBCVEEHznFGA4
557ysHwdsuymsuBYcoLDKtiD7TpjUb15NYiT3FtHAs37FBy7UswbexyMFU/mpdMAyiDQ6iVt1SUV
kg6D9IbEOlWlswlU8D0lzKULiOwe27OOhYlMByW8j5rKhLgVEt14ScrBhBzVfDLW8UhbVgYkJsgs
hX+aeRiFx2eDr0XJWLwFqXUHG64CDMfTxtQea905DVZ4LBLGhX//A5ivsT+WkBZlMZsC3TJ1YzbR
zTfqH2rXwsBmFULleHI0a1f19taCMfz1Ev9Sm/PP4X7/5lfNr/WZ/2/a8O+v/X+T98u99bebnP8g
GS/7M+2Xr/+tl6GVAVaum66LmpnYUclH8lsvQ1dCHc+USxhQvjkU+J7/1csYf7F0g2xuzkvDNoVL
qf97L8NWic9PmMSqkgcJ0vJfWh199Qx/uCAsYdARUaxZus1GQDd/aWY8ECetFZIZHpfGLsZO45Fq
/wxT/XvRQHhkooPlJHXCOxFu4YlhGCEXtIGHh5jY7g5QWaBLOc2dyPGGE926xuyM3UqfBd7IbvFD
bmPDFThx0p5HNn+j6JoWZQVl26/Nf9Ajmab3y6OGA4a/XId+zwHSSmLqn6/wEEeOYxStWke5eCWG
4tUpMkXWSxuuq9dWFSEFfiXhU4EGBCm/Y/qApkxPQETRSfXaNSOzeaO1ErwYaMthCIa1YTj4GyKI
KN13fZDLBt3N/Dyyl45BQEA61Q8D82FcE5qxooM7x0Bajx01vRzHH3GP4pDfPFxpkPqOJOLcGF+d
a9BZrIrRP2YF0ZEmuAOjuWMClu7yntRqGwwcmQDwjrwE6/MIMnhsonOfk2bdND9EhcK3TsqNJXuK
gCr4DmX4pWKMtCDJFm3CVD7hbwa3yU59uIv6+mZX+ZM2QdYKf2p1eqHG5RSsliMDVtQjNHUFyVY9
K+2yVc+CxysI091UBVdUHfjIZ+A/fmLjPatX+OHPIqg+zbC5M6P+1SqifdE3sJnsdaOiu/qJ4cou
xtDuk8WoBwpbgX1vxflP7K8HwEs7bHHWgqNvYGsfvrf0UG2uHmwjMtiEmPd63l4RCt5jAdhrKNl8
YtqLcdr2rX0cK0Zw+XDifrsUO20sTkVcXfO5LUq1bmNUYuvaalOG5zrrt3A1j02s35fZdPbq8BEc
ZxxSAQRbqRVHfN/XwYrfUi+4hLWxx6q995LxIJG9OuZDknsXRnd35JWscMLvJJP2PE12emECavxo
LaJnamtrmdE5auS9o5qXckquwj+2doTZCCSpQqvOTGoMz1R9+xpFhBQkIgKducy/jIkKK4c40LgH
VyaM/YPdqGknpuZ3Xu1R0RZn0lbYmxbgnyhlPXToeHAxWlSztxG+ExE/lrvJwERF1RLPzqcWJW9C
TG8Anx5acmyrHLwVSuTGVsg/tEsL07Bx7HOhug3qvXkBt4Mfhan3PCgT+0ZpfQTCeHWbkEZTME23
cIXnKDCr4i72tGMZErw4aQdhRi8OJbhXx9qyG2gj8M8lAdd/7J/wGNzMWPsWWwNY/pAIJffDjFik
mQ0ReVhFV1Hkv5Wa+w5RKSU2LI0SrDDaroBNFlgjXtfwRMreJkm1fVPiz4zxfAfdrWuXejo+ab77
oTJGuH0mZyNigrek+pZ5+mPThyjcmk/MuxXFBYPTTncWwBeCZR3Ju7zrT25ePBjmM/rDS4Igs66e
VJ/OJoE1yYfo2KNdLsI323M//URdQkCHYWuuHGu4RGn9HBCQsRCN9RPMFisPwz1vUBX/dj014jx/
iWfOsrYqvZcdxtFYP+uBcW+67SsT3jvlW08y35WpeC/HeOdVIGjC6aO21QeCwYf2XNbmI5gh6gRQ
VblxBkt0mXA2TkO4j+jwi6AiFBdfIBlITxOIGoYq01VP5S5k2jyb04hFW9dWfh9gEJsxZT+KsTgW
U38qe8KtezSKSLyh03TDj45T3w+qb1HbvhbOQdpbu62/e/qAPJeWtpVwLDttuFX5HD/ni5+CQW5I
3Z3irFw0qcG+2Jj3OuIlgPRI+M0LYvAFCTfX2rN/tKV+qwePw9Z8TCTlUg8J3SsYpnvZtzGZOWwV
W+t0F+Tp+1CoxyRzXjK/eWCfvfbxx3oaYjzulpEzJxqKFTDUrSCQxxjMW24md8RjPJpIoH2gKbsE
fRIO/HULhQwd+XhqU3kXatNufgsZG7+b03uXoOwsAYz6oQUJT+D9xDUfLiIEEM2DRVvP2AWZ13Sw
gvCswQJBwXrXaBmz6qtTec9l4z2ilH4NtPG+8GGPy4ycrvGhDtqrNky7+YMQcfxg8u2cAS+1dl/U
PQlw/HJCXZniBzsI+aQZ1Ut6OQpX8pQGuKHKJmuyrzdjOV59aSFWN8967T4mgNp0QWhimJMw7KiX
sNauyRCeQlft6DFB0mhIa5lip8k5sLUjOa3HrFO7POf0aVPM9ECUjWI8zQdYA4PX64GHxecskj+h
f8mVHU2XinHmnP0cyLNssqsohxUz/UsmkFZ5nJOer+1Kc9N28X2r7FdNTC+dN35zsN3WTRMupV60
cGouOPdHmEbw1mBi3SWldyDG0IFYO3vR2XZwOgfPra895JO2y6pox2WxMmP/4A7qMBiPSFZOxgVP
/SHr2jctd+4MkR59/znqpgfRtjfLiJ7ERuvGB360c+U09pIeCAPGU+STm8vGyfCtZ5TLdxBQ1pKD
i2ncpTL8VxMep+N+5Cevz199zd8rpTaNRxRt180PRGElT1UMaDaJzzr7HHp9OTWXOJH7AexTj/lh
zr7ZVlZ45/xP6s6jN3bgzKJ/yDRYDEUSGMyis7pbUquVtSGkJ4k5FXP9+jl0AOwBvJjlAN4YflZq
suoL954bdW+tbF4AMQHK9hxOqHnes7VrwHcr/PTYlzFeokKfl4Sdh7HSN2gk2QYmXrEmUPBVUvRb
Y4JODDITy8PmJersY8LYT6k7m9itME1+TBl/DWZ/dRL81uQz35d8tnPI+CfiUMt6VM7xNW2LD9er
XxvJlVHmv8EAGmUCVG1/jODg2LF8kIKDOMYZb6osOmM4NDNnH0h23dV0PzjedcidlyoHviDMY+di
p8NKLhDWgSBltx4B7htPHvAFmz8R4dE5KfErvyq/CgQGlHfMojuz2/hj+IyOdFj7Yby1wFbG5czI
cgJvkvQP2uqfh9L7CTylwEqVL01ZHHB/kX90doTFuju+BkX76MzVVcE8iJ3m9SfljBv+/sNnmwRo
0PI62wNKfTM6ZiZUA1HtC76KywUtEmfLp6ALjMN+ua9c8SR7cI06LW7pcU8kSF2lY7wbuX7Ga8jd
4x6ebLP9SKhVHMPdM/JJF+Kzsh8R6V76Fsp/lXykYKmAId2XLgWTbeLQMD/6nKDSyUPxaFjUH0uK
aeh6eDbNMbqYhqzuneSUyfwYBsCwO7cJH0oYrhwX8gcf0dbj7r8DWYpZIDL0WmbDMQ7GR4OYtFWq
jlR56qboxocZNvdlapH3EuKJk985ZnOJRprzNWNC35VC3MzYybpWHUAZXxya6p3pjC82TF/tEXxo
QVDkDaR0NcMk3bvGstYfvsdppOv2yksnuv5kVwIxK/nxntFFKxMLbSayjqQ+4lDhoq1dFyls7NaP
2Tg/0+5Q7ekJdREQt5m9TxblJn5U+5D7ht5lRvzRdsGrMUcKqkn4Z8zaBosnt5DHUt1tVbbywWBR
7I1rrS2o+9XEpgHl45aPwz7BpcPnnMht1fMAN0POvpXEzmDAjmxZLyqEwuWbMCNF7OK+jqHdCTgF
uFb3pbONS97JUCIbUYl7NcfiPiA9SzMRTermXA/4XRvDuJ38nDVlr38pTp40eIkqYftfDfxcOFNW
DnZMgDTzW6xu5YStTJNEttWz92nTSGxZncPdQ2UcOMULppBbo+/s5WnctvlYraKksLZ4b0kES9qN
NGS0tsrHdurdzWCRb10v+rwp/E1y866Is19Dx9V2LLjwYtcm2KH8ony1d/zqZz2ZCwO/HMiURczb
eFGw2iUmHDmHqmhVkKBaG20M18na6NQIDwAEOOlqEi8BixRp+jiWkOGytAW5iFqlhcf56cYzsVvE
7JojEWpIjEYjueB4mkmQwjVKUEO8K8rhfQhoXDBmeZzqmQod4sj9AYdycK1GjZfBB57coERH6XDG
HNpuiXFy8fovFju4o22cTccYlASpf6137082yHJEWgh6/C+G6snG6sHWKx823SwdXG+eKCFJFGLH
FH0N8bG5tcd2BVKagJcF0gm6PWKHY8GJ4jxdh2Wh1jLMSriAIMTMpm7XWtm/lQBOmIfFTeezw8Jf
So5jrG8KIOgrF6MIfLgUrbZmGOVglypndakljkM4Wd9tHd92KTAl2L8J4peU2LL8yJpMWPADai+V
WwscR1/DPLX6Y8O74ofWAyG/Ye3d5bN3Yzg2+a4meomald468aYMCr8y931aeSsEG3gZtHyy3PCI
zQ+HZ9MQuksTCbT8TnHMYN6ZkE5xuiNpRDDQh/FVFBiHZJI/+F0kXmdn3jX1XVmjwVERxp6JIPLc
dqmm2s/cc4cTwQ3r1BZ/XENfp86/Ru2C2OBbI2QHOtIOKFFGoGYltcK6tlzzrCxsn7bNV2aDtcPE
ar+aVfAgG632IkkK1F1h+oQOfRV213kE3xdNstp0A9KA2sKQPGLSx79LZC3gtbwuvT00k8NgAAJE
GECOMVP7qbpm7vSKGtVBAN2djI6IZ2SOgP+Fz2dyiRv2E5bkg/LBjCm3AxxEb8P2/mDH1oNPlpZV
NzTOXrOtgorBcU+WDCbSu6Th2aiqz7ipRx4Fmlo1/dQ5UXRejld1VP4itc4fQj8np/S31MF+tjPy
iV33uAgUb0RQPrp85nZYX2Bnfxhy+HLcd3sYxFnCxOIuJHUi8Yud27TkUNpc2OV4rknaSSwL0jJT
xx1wPZ64EOdvn4MUTFl9XhMfytJobYwZ+jGhsHeV3VyEhswR+yPs9Tb0cB8TcDwIGIWJQZvjJlgZ
Ae2+pdFtbZCn2I3ARbKYv0lUfUxZA1ekYokBqcUJX7NStQfixrhDCCtj35s3xicjymZ06OCnN9k8
xzoxz4h/MraQapOG3roOLAICEP6uHdDMK18FGxeTMiy3aDV0lPaoTLE48Y96KfuT6x76fnqR85tb
ZRCtO8zrCui0ZTlyZbn+R666i4M8pAXOkzQgOnIipzkNEZTUS1ani8EzgcGD5P5Uid80RjDoCIGw
UV8D0E9lDDw1hZWym0PnqZPIvZDGiU1Tz0Rb2PxUzuQ8RmFvP6msfYUfxr4iI0Q6ASmOJieujX5N
kvH7mM5Xu/K+hbL2rVHSCYY+3hdepbMMIwdCbkL2C5eCikmo0jBzpqz9cfr61YgsTJz6x47Hl6QF
tT64H3kxfPuT8TtCft8Hjtsit/J/c0bv64IkZ+rGBflqWB+FGsttFzU71E4TpqHmu/X6S5uwpM5y
TDyqOJhLiWzUITZHqHj8WYjItOuehjk/DpMJLdirLlNQeAQlWBDExkuo3IvTo72GWkacLhoVpHTT
TBAB46xGpi+279xEMvmZQHUD8W9XCcXEriLRZF+Ov2kqMzhR5p8yUWA/SoyaJGaf51TdJtESuxvM
3Q467e8ozHcVZA8qqytEm7CnSCZZe8vlSsbJyrch00SUZWi0jdXgQbFLaA28nrS7Jl0SmLmgiQRj
01TBZy2PvCvEYjl0GjEhsJax7ePs0qfpFc01N2yh7uPBQU/QY5osa/TK3dyxkXfsZ4wewBzcs3A6
vQNHv27jGQgVDKHqPKFvZ0lo3RpECazMtzYTt147/JBayBNpgmxOlDVt/x6DCIoMdzNvTsTmvG4g
WUrs5cQgelB/RHNFCnFsBKtEWEBPEn/oGkYnufT+fYrWmaFG0G3TwmGC6LdPwprvvXpvMDxcDenr
LMFcso8FrsqEbrCr7jyr+4wcPDp+ODUWnibXU/Oqo41TZtQigXZu8L/D/wRKRet/NTL9Mlg98Tpi
Ob7ZPafp8BpZ0zf03f1EsKTGpJpzvK1AJnxPZE2hwpy9QwWUUsqhoo+AQ94BTakrhNNxccK/PqF8
ZEcaeZveHwKs8e62coz7SC5MJ9O+r73xwYc2tkRXb3R8V5Ckgk/JeiCwY8JyFT3RkO4rM//OQmnR
0uHAyJ5TAMcz7uhV7bClLW073Wfe8Ed85BES7DE3iPsMCnvttcW0bUu66rEzD3VY7fuMeYkWS+UC
M23tgOPEAm7ghUu4uu1Wrgyop0/52O+alsgAwwiHG82ifev3/W/DDxaA0ZvC5Ltwbfz3sfs1efww
Y3bDvfqTieJZ0PHgWt5UAChvFTbfeZxeYz8kXXMOL9gEFxs2V2nsR8+42K+dG26T0L0VXokvunBC
oMclyOXnHt2oXyRn2qYDmrITuJVy05j6Hubmqqyzr6DmmS/nEuG6S9kQGwQiNS/0Coc0A7A4BHe2
716nln2bKwquAtqYsE8eK9g9legeHfunX7AWEXEXREEtbWNDMrrk1SRLPttyZVrHqq6unck8UEUK
5hr6+CRDDep64XoqNPY6TTEG8OomRbKy9kn8BjpgHmFIQMYlI4twLwSQ0DLCd27EJbcIsV5jVDsW
wJTV8DlbDFlNguN16EbziGab/HTbZRO81BtUByvfC4xNVATnidCfVU0NtQYCrODc0eqzdD5SplUv
rm3eTCQhbZ0669fxlYDZUHVLQjeO2XgGBWIk7jHEle2XZPJZVfpM08FIzCphslj5uezDYN9K7xIt
Aeg2pu5EmFRO6PFWiV1w/BjBtiS/gGYT+soImkmjA+PGj51VkraMZYl/QCrJpwZZoBobhN6JoY5V
mdENUjihNYw3thTsiTFKI6I110lYfHZBsWgOlkQJy9vXuv+BOYE0YLBf0/4FeBow/fqiVX0rMoPx
gxFAaBqSTSZ0vqWjoJo3RjSzwZvKcWq7VQCWZiTOdpR3U1Q9QDCAxRwwi1o3Bgp9kGA/c8H5Fk3O
vu27Izkjb7LrFYQHmiGHesPL2z8Rp8AmQF/QIjHbZfnwrZ0liAWqXuh7vDcl9Tghe180aDyHcfRG
2s+1GPgvkQn9KVHDt6P6FtUSyTSjcbQAkG1oqrdm2lyMntJ8XBbPWWV1u7HPqD7RnHchqvqhgYRC
QOq9sjgsS4t5A/lBH42t+hVhKOsKNt4ay8bF6TyyYQF9gunAxS0l+9rR3FpB1lCsKX799OjF0lvN
DT+INiwLKlL3xPrbBM/o2GuggR2q9LvSJsU8EfkLEC5nRWaXtbcqWkog7Pzxf6Th3SPaJwz9W2bw
pCpStbZY6l6N/KXMhkeR6h/aH9Dop0HaN20sntDif5QNZvzS+gZCP60cEoMyczq2PF7oIz68Al7t
GIxf5EXUiAlALZoBAMkYU29h+B99Fv8QDvY9dY2z72bYD4U/bbr6uxExv0Zn0O71OYq1oTirMb+6
RC1HkoohF6dYG3t2JEyIpr2An7IeTLCBqcZdqD2XAVyOQC2wcT/PUhHtgX9KtCkxKKRIjWI+R8oU
tFn3rjz2dnjMi/yx7npSnVVWbNXc/GKjeQhL54iHI9kFPfRHXBHwF1FydFifEiLCoXNVt3bdEYfs
lOGOmmRJnzlO1bqSyZ1h5Rd8L7vCNPyNtlgfxcafQnLLWzy+MrfnzeTwF9wHqWjW7ATLbdIVt8KF
/Ffi9UYXACDLt09yYNCEmSxfVMB2v+taQgcGDXKnNCng7PkUj7pbSee3FEa7sgaiDxxJ0+y9WNY4
UXfylx1NOnXD2vmUYiiSkldzIbXYPbbsuQWMkY+3SlQLxie4En1EQoCDsTtqT7ITn6BckHq/+ZX5
Oo3qXWb275yNHxnpzlnjnxrcGwemNgtobBWnw20fkMSEXTd6k9F0BHZBhVGzg5p783WE8FYtGppO
vcNHTNCLazjfKxiFew8pmhGf3IZ73GKC2AsPDb61TZZhZzHcFHAPSdlejjxDrRBl+l9FkvbM8FCi
4G/YuiYHG5s65wYzLjbBACVkfoBOsi2K8cXkbYT4ON0R4p3eQtONl2vT21Gt7vs4+SwH79dTBfBX
FDxsc2YyE5qVKUW2LxPSiHDrcIOGdwWi2TVTK8xBJG1MpV6LJOPeb5cQNQai/vSdxcLnlfRw+WbD
tzXHezfnkjKTYhOLYlOFeoByQwXj1DtZ1MlmqiCFRobcT0Pw4wEa3dl+vDWz4Dj4BrswGCcu+gxc
/M/gcD4jh8KBqvHoLfe9F/yGdoIi1jBjZvjtqXaYAqqJkIrQfgOGR4T0Q9E2Yh33DG8xS372A2ef
vMqHoCFEYlSgHxqKsXYwxn3cjk+xZcx7qWd+JSfG8S5qupUoRzJIRMgGCPq4yX2SyJ3cN1c+0Bkf
buS2UC7Elq7clSk0BtJw7uIAopRcoHpivNglgGS798RKjj9dRxqmM81ynwXDo1X5750sHqIi2jEs
gGSoOPI6CfIxTfmJOwu4FMYFKVJ0TEz5426Ua6XjcI3H5h5bN9IwOHacnhxY+7hjozPqAzCeg9TY
QqyF8Cbdh1bo/hwmdLq+3bwDToPM4zkskDUTinhaWt+hAVFmTVx7Ij8FtfmLxSA9gAHCD14deT6F
z0ZtaJy33nVBReJvOg9Z+aet/XqrOl5uIzFZhKgHvHKsIBk/Fo0cnuYW0HKLsapzYDkOfbF3y/mA
zqra++huN3WH7NTNAODOzls7s6vQdQ2Ys+WrWunLPGtWjf5NTxRU0iYDcTDdfejq9VA8aqYIay9M
twTVPcipoVwEYrNOjGwLp20iFDN6K1MNJCQNmCy5XAqjZaKifrLAyk2csWEav7QY7nZ+t5DLrODc
hs4JO4aPwrO4cVV9P7K4Xas4CbaVgU0VJwMQ/nW1yDITPsrByYvdQDdKRM3LFMO8h4RM9i5mRbCS
9JbU97dxS7K80uVZU14uWGWHGsRy9tovLllhyJOcswe013LH7z8cnWFeshPTfd/yyyVZHG1wfvs7
uvtkkwzMA8O2lxsqrGs6jNM7flySF8L51rdom1DotXYEynuGu4bnYG8GlPIU8M2WBQ5evNbUrG3i
bpWhANnVNdgJLDnuHpPayvvbp1Sn9sPI8S7vOV/0nkySiGGg+Awgle/5/XFIZeV4XCaFmFO6g++E
v7HHlMQtanvPt80SlpI54LAUR9LBcY0XLp5v1ahny5BwfcA/xHnQbIg8khvLN6ONzosXBNF3KEhC
Al13YRwM950PP6gKcNtAofszkUlP9cBIYZC/RUDRgXHex3x6h5UMh01uwnUuqf5L29zb2pmPqqDd
LL1wizEQGmP8DezlgEWpe7Ss54pJeFxlV4XXeJ6c6gbuyNYfnWTvY2qKveQhbbs3t4/SV/xIJweA
wDYbwCoMscEQR/aXxKlRTk4GJRMvHffyfCbo4IpUtzpF1aU15vCAJZy8DfSRS7W2oziqTyT97Rna
M7WICkJhon7v1AYQYjM8JimMiGRAR1uGFUo6azwPpvHYmpbaCq1bjqAbXDzPRkJCTKRD746VrQ1M
FZQWMjYvZtxlbBz266d+uQSJKsBrZkkGqCH7EyJgtzKoKrZupBf6xK8K2/sdmOsDh7VOQWANZ8sH
LpqrF2a1+WM2gbxP0cENbTSRP11/8AlncHkorNzf2jRZTUZ9crbRm+EFLiF4LbS/2KZvkUV1Kngx
47Hpz3X9nBHeQ4HvQrYlnXclwO+dJnGiYMhW2DfUKYIPtyu0y0hliC9NRbNtT8aT7ffuMXOaLxf/
6zaeJCRqwkORZFtPE2x06rPKKU6ep26jVJKyi3LXdMgbAdefxWe7mXcxS7uGAQrm40cZ+ATWaP8e
lOldTS0ZRinARLCXjXUIzPloM/khgu1KANFNqkB0OetqVIcaZipMqgdh5Pe+n7yNkb+OemPtZX8c
PWyaqrgA90AO0E6/hR292KSJysq7zXLxKRV7OJUzGSQmidsGd65dW2tZjCujdsdV52VPHntrFtpD
EX2QqPVmJcVrI7J3ngU2G09xZlAxUUnWLDin4NsPw1+CKS/Nu2HNz2XEMA4KE/d3b5w9sz0UWaZv
RBHftkb+nA/l9xDZ21ylbEGC8HksU1SwvKpMtVB+FA9l0n0pJ24oZUzM81P5DbjjfilEJs1GE9IN
Ge3NPZiB4uRXxmXORL/LU/daRWN2FuikNn/RJRmeqhLJNtRc5nb/7kz1OmjE2YqxK+RMkqaieBFO
/9j68pMkr7ucYFxjGJmyu+9/WZB/NckheO5l/goMD04NKIzU7R48lTqb2kTJKiudbSXvIF5kh6n5
1or910yG3yhT8olU7IS6lMiMhVc2ABsvHJIVaP+1zWwWhMcXwTHwTEv5W1KxRfUyvR3jo8DkTcJU
sEfmr3oS1JqcDa5XPFRt8w7b+O0v6MmhZ7eExdrRhPaAGDIjZ3KCQzChJzfSy4A4aPb7LdRc8oNt
/yDrdthqT109MPjrEgF33RwjI6uR/y/agDnJN9MYYevBWH5jsbeP2vGEXgsP7gBarakw1Bo+5PWI
tctKOwBFfMw/fjr8XbT5f1JUPlUF//mvf1NG/vd//atO8r//o5zy3/7V/yN7mbBRI/5n1SU6LzAN
/5vZ8bf/09+ll775V8u3pMlowrIs+TdH2D+oHcFf8W4BXrfxJ7jwO9Ah/1N6afM/SR9t7D9gH6gy
/ym9DP6KgtHF9OUgXUZkKP8vNjKB8Pnf1Lj/xHZIi2/xryrcvurBaZtuzKSXEC+T1/WUz4AiVoLg
mWrFDq54mkKv2aUiqp+Gjrcn6PLwpqsn+94HuYHf2BmfHBLaSKO1ydHIGg/rtKAnbaCMQe+EYXMM
RxsNBlMTdag8hu2UBsmVvRBAJWusBTIgwij2RKNLTLc9gXFt0aAH4NUjhXiWCySOBEhoHLwFckU/
p88E9AGXjqK+8rZdUSRPrGJAvwaArjuwTs9BbOZ7jQKa4bOZfrC5Zl0vrY6rnSscVkbxwHZakC7M
emmbRY7/XEIL3uaxQf9qioqNlNdk81aApjj0hTe/RFrpQ+FF3X1v28AKrSoI3sCy+fuwQaSF446g
sbVIA+COhh4w7LOj/pDp0GW7UonABIbBwXCqgxryTlGUVgA8wonfKt9wv1Q/lATSNz23LQUcbRYw
Q73qCEoJ7hwTvebsF+Ld6AIw3n2ZYi3IRJTrlSbx6WPxWX9X2vQvMlk81b0wgz9oBWFdkzR2Q+pD
U6+Tqi8+Cyeiysj9eTIA4rMk4rOdEQzIRGgPs93ANZROQDp9orFvlCgLhKpORwqf48zXtO4sBoc+
fXE8oT53Up7r7cBDgTI9jAfSXlUZrHTmsDAqk8LtkTXFC8ivZO9vu+nRCkXzJyHZ9eJl/ljufTYe
952s2tu6VyZBpfh4vsYgVhpdTUKf6GgiCzdxhUCeOZJG+QmhYHjxoqJm4Gg47adTGi6OLe6lQ46x
Ldmy6mL4HgPt/jMaZMyue4xii4gMpiyBlU5ENpzCDTMWEiBjSXI79/FQZOMKf3z7lEzApVG4dAQ9
irHWaCFt55u8oOrIzT2dsOMHhzI0SeArHZoFg+kxoWQWdPL1VCldLQEFtHo4VhmsOI2rDzkbziem
OeETgl7n4KPSmXaDHgrMUXAdlsd1qtkMlgQXFqJlLM22n4KD5jeDc0i+RgcuHMXyqukabPvohwc2
U/SqsMRNRsRHFY4hmwQvHDRqVmguiXRwjlR+CU2lqpr4ZARlJ6416816O7ojH1Bjde4VYrbjrOym
VruUSQ4JB4F90VCx71GN9QB+oRBZZNzUM25D5h0uNxLtblNH7XM4dg5CSzM0jwwdhmvk4GEqwUBD
qQX0QZ7FAi41SU8DFVn5H7WVVO++ky1hXoOl1RrtdHidCrO98gqSKFcjfT2z+46+0KEOJQYRF05t
r2wSUkO0IQP2Cu2+E+fWNNuUUvnOggRxw25qme3YLuqAdBb5EgtebkttRH90a04XBx/WGwB4NGWs
hW4qo0NBMibJ+Jh5o93uygmNXVRMyalL8vbVM8bx1jY0vrkINIxHO5ja73GSqONo+X6106oYnpRZ
ugm4+wzcCvuUnJaeNd5OBSYBrFZQQRUbB9av0tQjNFg/FfW6aEY/uUmAoHcQw7Pk7CdFv0zgrERt
K55o0lMjERgA+VHiLNux7Npj9np0pLRfhmAwdiJwx3cTacO3JAKvWrMxh6DMx2oe8oqcFaUGGhyk
+wd8jQvhlhTS5VvxvXtxi7ws+JwIXXtmGYcZTJqE2Ww4VFTJloB6XmRm/ZmoPn1LJ0ird3PRxuTf
pckiRQvuRqTfT2A26O0EfN5xC0uCM7cEotkfxjDUBAQtyQnSTnl7GkFqMG9SPd73+P6/89JX5xwo
yCfNQgwjIDWMo8dpu6HdAAKhTM9nBj+6F9EyK8dELdGIeDYYHCcPXhCpWzuOIHFqeqg5mF+ptrdC
WfarH3WwYeeuqF06bJxTUyqjXyjSxAqGLtKNdTxm4txGTPrEXM6XsQ3yYOn461OuWv8uGRvxYJij
2e/Kdi73cgYyuQ4MIT81O0yio0q9SAsyH2lkx9Ea3igWklAZmPEfGE50TNrYaJLNpM2JhYoFOHOD
JAqcIA6v7MFMiaRgN8cEvra68ROMTsSQwepmDJD1tBE8pO+GWzeXwIdiA1syM/dTEYCzATSlfut+
wFTqm6IwEQsCc17rmvCsQBIBt4vBdVLpZpHBXjpqh6vdA0V9ggHa5vwBeZRX42hKEs/wZXLfcg3v
WKf04DtbKv1VkGn7YWpUDdqIJidduSD67oxS1hKWT0KVqTWCnF3fdQhJUMuz2AJogLfWsae2X7V+
YQCGmbvU2AXSnu8SZeJOdpXX34U9+Kud3Vg8plMTJfHesaqZ7TUbsm1DdleyJayWXzNNe6pv7WXq
1kxhWRzxq3iIVZg6E2fPUQ1jGwQfUepN3zxYqkUh7Q0s8deZC9ZoIycFFDYtO2zHJDgQedNZbIQn
cFRgfKwaZbaOYDHrpub6xpAIr8WUqJAKZxyjTThY7GDoUIuLaXNhrgKr8/e4xJihhwJ/RYvZXxH3
kkSv9ewHxUsdl+qrFjXUCO1FyNOrajywySEzzu0t6NSmQ9QjO2cNQIigPYF8Ud22bRts5rrxuSYL
s0CW4tv7xh1zGMHGlpXXVuYO7RNphmmKV1Cb7UOj0I9iw0rYXIvivu2MGk1lWzD7AO13MPGgPXvZ
QJI5aaQnVTclIYIQ5vkJUPMyvhInMtrTtakRQFvKts6eD4jJasCyOhVsohVf0tggLcWvWtmv+SDF
YRQ2r00SRmR5+e39qNsrgqqeOA8h3stwxjswN9l1JOfjGdBrcz/Pdb3Dz8wt20MlVELHzFY0f550
xHkxCk6gTVoX0LoLUq6QxInI3xMOx4oWDQsamWhwbWooPSCK9b2BEaSsoVT2I7ZyMyrRaGshPGBx
2ZROWwrS/K1nbHTUtR1r9j4i/mnGIXsuocOv3D5Pb0TiOvRCTXvX5Qp8Kkc0duxeegabo9HQLEZV
Yf2ASqk+wVsl6co2yiZll0QBtJvdIrkZiFv4rQM/PCMzCe6anklRUcJ7r5mYzIcZ+M0PFB3rHDp/
2wWOwMkbRLFIfWbZzA+gZ9HwocSJHtocOSsxvbl9GBOPXPipclOygdOUEWXH68eNLRnTb7J2bidk
9y0rr0zHfC2JJo2liDfb3bvlShtviym5iCsAKZeqjmM2ZaplhFzXAry3ScDMe1P3La2rPTQectdO
PaoW5hQxMX1EfhCeAYLgTUU8khV5+oimuGUuX5gM3GYu9k2jgQWs4az034RqC6rRYczuMjmITZ1P
HSuwoC3+wI9S18BSAokX00jsFACXS2JKpTqPNnoWcjdKZit2aq/HbIDpFZkNUTjxksnkFcGyhEHK
KLZ2n6EABgf47Li18rAzSuaQOjAAO8/B7JFOY+RzyP7HAZgWDPijZ7fTdx3BOzizKSA2uvfZUTIQ
s7ZonYBHJ7IyHomsk58dPCKakN4NL0Wcy+oW+FjAMlzX24jf/g84hOajMSx9R1YeA6zSy+0bOymQ
6ONLmYjfQvalt9ys/qmQk/ziOhTk2E1451GQJHueWgACNg5MUNJuYD57rkafIyztXdmsVaxMIyt+
ErntIXRDBPBmeny+hyxtCGLwfd9VN3QknjwmpOXpHWxCRIikJsJbHWSMtLg2Ge3YmjSiLZ8B5DvD
j2sitfIobbaAuKorDRB5603a0GzkDtGjUdEan7GMo0McN+5n4lfRQE9TZR8edziHu5tk3sF3C/1r
VXl37/RZ/sckRgDsdYHJgdLZhWltKLYUqKbSiL0e80SABr7oeGwM8RNVojpDNq5PxDLk5yVUrCMc
SKU35EpAkZqdxnshLqB7ajmfbyqR1d8RBRX5h/4oxxNhzhRaPjkDmzDOUc8rRI6uwkTF6nY6x22k
lshY+T1NJuyLlnjaUNr2zTzYTDgRr9FMuW2xj+rl2a6iOXDXbpt590QyDiMbC5YUrDg9kPmEuAJb
rYtDOJek8Y55rlZZ66udNXTOQ9Nl+lahbmXRAGQZsVuqP2a7sG8TJ22XjGGDSIoBonbZcCQgtinI
9fZyVe7znMq5ZqsKkw4W/hPRBOoOC126By6AiaDnx95YsaO/wyKPgU7XDlGqDj2twGS2d91meLNU
Ep2zobt6PGNHy+rWvtWhI6FSFN346I74ENyy89515pK/luQ7bdIWNAAqoBE+C+F7z2E3iHcrRNtd
cxSw3DFY+dFEzJsuc5ydLRdrwbxYy7Ie97kzG1trGMUL1omYjQXy19Fp08e0YfFUwUxApRCxQrM6
6b1bvRLeXQhTbJvEPfysiitkxbAXEXMaVfYlcGfKQnb/8rYjSPuHP2f7Ka2pCddzmY/vYz4iNJiq
+mUUQc+d2TZJtwntOuR6bHiBDKp0Yi2ZVuuUdakS/XvtWsX3ZOo+It5U0gIOAQk5K5N3FLb01Ejs
GbhtcNyPhxiQ3MWZ/e7ceK5AZFsTwYUeNNlGiCbWYUMqTtkn2ToGJ/iGuK1HydDLLUUKhhZlm9G+
S6pp4/ih/NYtAoUJbPyDEftphe2ygKRYmsVX3Ub2azb4n4PHVSyYmHKA1+4iqy2WLVKJd30f0o9Z
Kxlz0BMRwT8LB/tPm1jpvh5YVlikFBIm3ZJx0wb058ST3aZylJRpyUjna0pzrxly7ua0QQ00ZMRs
OlyUN3SvAQejiJ+JtxneGLTQeLtDduidZXxfG0ajN0YqyHr0/T5dYND2OkrsapU0ZB+tmqqMA1Tp
scHawK/Jee2JqJwmp77PEj/6dmL8QLUr210m/4e6M9uOG1fS9Qs1e3EebjOVSmqwLcmSLfuGy3aV
OQ8gwfHp+8s6+6wto8Xk2Xl3LkteRSQBRBCI+IcFMT9u/RldKss6dnjcYW1WxvonP3XyfVHFQTgk
o3lsop4POLa7M2VjIxrL/SBwlYl9i+NYjrUZgO8KUxMk6YbvTep6GSa+RfE7GhpsgAHfH+s4n74u
TWJi4pJVxr2e0QefHdqMJ+uyzw5IyKt8tLObmC/pNzNdSnBDaYOqI83OXTpPGIWBOg0tD0fIAcF0
iPg6ubdeiuoWEG13nLseFXkrLv6KyTTXJvDtIw5JcEIDOWG6IvLiwbPi6HNbmfG3sbadq97S5ht0
7ad8P3W4xBczsCSL0hRKEWaaok7ON2fnDlX6XQY+fJeTOO/pso4vFiipBTIQSK4T3rKNXxfk6uFZ
xcmr3RgLMJqgsp8cd54ODeSLZwSm9I/IjyU/MhC9eBiC2cdKpM69j8E8jD/JT8snZOKAJ2s1yFHT
pE4jFzCACLoh3oy0dUgvUeK+60DhSuOFk06MGGKKjQH3kqL4ng/tct87Qv+STUATTKmnj0injZSJ
UMkZB9O5R6mkfpwLGYeWzSx0QW5+FAg/Yp3t1e6vNENwNOgGgRSl0fb7GCoVJg4j5kONr3Fc90Ca
OMPcHRdoYLcQS4FMUny8F7nRPcVIIYVBavQPdha4j1FRcZSIXeOXVcZo0WDBOdzXbYCsJU4YUUow
LegTRfXwt9ukCf7oA9I6ge48Ft4MlsDDFRGIgZ7Kjwu3aS7f2annF5TL8iQijkHmMpvATJr0lzlp
Vr6nLBH9yPFslh8sCb1sJ0RtHFJYVVQ/A/PgLi0YhKmI9gu3uGetwzymsZOMfl9gvVqGW38ENIVu
YOtSsaKgRyvFEaBtS8CXTkFDJbPs+juqpTgZtyXdSJRipb6Xpe49Vr7HuYjj4D6HYEk+jbvrrML4
KWgwRY+jGKx6jFKdaQzdt8ZAq6jNcgy1bIoDrjsmz9SWMcpGHbXamw0nWopB0z1eTD0srTk/+OAG
rkQmk9dEat0PiMr1sRCJ76E2vlQ/OIo532ajyoHNx1zl6RJ3X00p3Z/eMGgUZ0ZUhW9xe0rMq3EB
SMxdSpsmzEBgNnWgB/LrOu+SH85kYhpTUN24jzKuxvs8wPXTnt3lxipyILWN6x2FW3YoE+vVk+UZ
7bc4cLIvpszFSzqZ+V96PoANphKGiwM9rT14ReiNo+feGLSNjksRwz2Z2uS7Cdr1g4l482ve0iDb
TY2ww8Y68UNwWOaSgyw/1uUIFwM1w6x6dBFS4gISIbZT8uWKgPjheUEnSN836YIhHS5P10usJffo
JdLDSqpYv51gRoSUgDH6yT3/o2G1ibWri4GjUVYFybF3Enlfj7FhQm4RVhh7tf6BY8Vw3/GN+t5Y
pfHL7O0CzYHYHw6m5wJ61bwoCUEj0L4EHux+OR03H5o+8W8T04MJP+sDBrAGdZnAb18tvHg/pDUS
zvBYxY2sYzo/ntM/OGNffdT8yQhrwwmOqNqMB75C8c3iWLec2/MvQrgjPXo7ve4QnwSDXHTRfdTR
rvI8PPAS3e8OTuwn7RWVfPkk20rfDbqT4oqe5sCJEW6M4YjcdSgpvxZu0f6q8O3dJXpTHFoXFGtQ
WcNNkfs0LKspCz54PV//ctCneyYXvgSyrDgJDYH5c/EHGCFLlR9RbnY+CCIM6xhr6T42CI8+TSSM
pyGYLe6zjo8NyDxqN4s1dD+rDEO7Iq/lDyRAU3TrwdgYCFd/AAjh/10UWBdrdhydvKiGnQWsdW+Q
UIE56iASU4yP6trLv5mZELd4c6fPmTkNj34JGobO2XSVZgm16caPAYJZBTAnK8HJpRoRVNtbQaIV
x7Sl7rCLK2P8Bg6qakE+kFKd1CPZ+Uh7D+1QvgLz9f8GaBg893BBn6Z5rD73gOjvggW8CPTlXhxs
t8B+uIaWD6krGshLDuZj2VKDoWrtz26G68POzAN3AI0thlsrdaqTGhTna7ClOD+UIv1kptLSKNlM
y29vAfXUYbMd7Elg2pORU6Fk/TzJ6ovyTgIT/MQtsjvCE9fuuUWzTIFne/jKaPLadqIWPxsanHcF
ZyEA91FWXceLdJ6N+ORym5vaKwBRzA5LP8WEFoXsG1hFzk02oOsdxPT8bSuw71u0ZqZrtMKW7MqD
fB229ti9UpGoHjtqkHvfs5OHui+Cn4jL6Ps2hqVMpacCdJ01ulsj1JtVYbcsfbkz+6n9jiCwflOD
caGE0SVfHOS4j0MFbCjqAxnak6BaIXW0eX0qFYjj9pG8hd5solBucmqtHOevqmr9h7wqY7DQuqU/
Mdz0iwMZDgm+nh/roCm+aO4Myr2lAfVfGUoBmeNMAVcWptMG1Incbot0AGXI6S6TuEC5rOTXmtPb
D88KxLVpYfeM/Ul8XCLHOBF6AWSnCKFc6xMfTF3Tdby2ZLefkuJb5sUgRYYlye+dRMzlVQQP5RWg
umneO1k6IpFn+rAmRf3wX06rzTB1RByisd58n9vAueNLOj2WlJa4+rr9JyOI7dvBKLTvNtSmO5y2
yruhb1AfFJNfgyudUlC2NnJ2tFQkOb3CvjjLrCez5OS1d/uR64kGJuCrpdkcKoNCDPWVXZZIjEcR
uQytjoDDICj6+TWFyn0o56BHzG4Jfg1jKV9oX82QgwaZ/JXi3lzpwZjtoF6JA8e19HfUOfoCQBPd
P64ZztfCDqCrmhk2dnyNbhoTSZCx0Tnn/Bc33w5lF4QMurkeIdjCvqXZKECwUgja0/PJf5qT2T11
8LQIpCywGaNuH8C90SQcdXisoyuKFNhokwb7/1wj6P+ho/3/Ua/61MNdb1V/mH9U5Y/2reTp6X/4
l9qpbtBXRoIn0OkRe8a/zSUCk39A7ZNmnmXof7SpTf+/HfSwXZ9/dy3PDdC5+VebOvhvF/inG+Au
4Zom37v/qE39p2LUv3rUNNEVpahlqabWwt8mbF3AFrQzytfGqvAsfjMP76ia/ikI9u/HKzI9+A7E
IueoGlItae41ANnjvpiLoL4aqsCQ/5H02r9HOb3cG7mrBKjj0HTIYTimEAzQ+fI1KWuuUU1nmn3Y
0yR0HmSqxfnGe61Nm6K5RvXZqSFL4lOnBZFNB8to7pKix8fx/LwZSOC+UfL69yudRDjfvJKQWZvY
xYwGYc6pPZS9AXHdsZfmmzZokBaQ1Rv/tgwzftaKUb5ai/sPEzjJmhtk6dov53/G2mueft2bX6EV
tmbbdi8wwe6xiaNWBRLBy2a05M8PsLY/FF2qZJBOW0jvpHJgDZ+rESP1DCUJFJdirZ4uGsQJFDU6
xEYqlyJdE6L2DTGxSQr/Uw6oHyZASzng/Ju8P1VOoKj2Stn7k5OgNBVJY/jkw0t9cJbKvDv/9Pfn
Cc/mPxeihsEzyFarEZFJ7Zd8xmEMxSOOBmDKF8M8nh9l7R2UZIAiCPpUPpoThSaH60U4JV+UKn26
7OlKLsgySn+4eKBXScJ5FEYjcN/zWrc9nH++sTZJp9d6s1uNqpkoudVN6ObzNH5CEH/Wb1otjqwT
iEUkN9jU1neUTjmFkodTzOhwdnJvUW9L9Tun7CgIR7Tb7V21lDicSk36wNb13I03fuKf2tL/N6od
VTp3TmssbDwSVbT4GqLLtd4lONHEdnkd5xxSv8+JTQU5j6rGuof2kFPAsFNzeTw/Q6d1/Lca3L+H
V5KKYyfj4OcxsPS69W+peNqPC9W3XTO7zZ1W9cHP8+Os7SMlbfTF0uTA9AVaP3H1xDkakmti1I1/
Ufal2P/nQseYN+YGh9CwcAqc0iJgNC9emfgbWW9lH6nqlYD7+8mCIReOLdBSXEOzz1rSZr9GevEb
2WJtCCVb9EYMm8zLRagFuC1R5uXJELNHB5tPz7ssnH0laRRL6wVVwg0vo8ns0YzguL3Ly1orNtZh
7S2UfMHHdokgPYrQrjUMZJYRHBQsy46GS05p7Ov53bQ2yunvb8IaMKw9A2drQlosdNBGrTc4GLOV
i480x6llnR/mXbQeHHYle/Swo71IUq+wvRFOt2PYufzsYRzhfajmQKPPa05Vi5uigavWUMxcPM8P
vPZ+ylliSHRhUKUnbQ1p9eylBjVlT06nxksQY6h7fpTTmrwT+74S+xYIWzlZYx3iV1HFUNNMq9YO
o+aVzVVZGOksgCXK+fv50VYygK9kAHhDjRlNQoRw1nz0vZrORv28T6qXy56vZICpwU3Ark2OrTkH
a7reXf2XjZG3vzFbK7/fU44MWjbhswJvNkyDAGoprjhXI2SBw/lfv/IZOMl+vt3RNRXistVxTxwN
pgS2MtDi6QDmX3ovxWIv2POmnYMII8c5/y4XDeTmk2z+1ndgZcd5SmKgBj8gxsDq0F0KXiPwJn+N
YBfwtZK+tvGtWZtBJTe4Gq1WAWQzdFoKfPsMdvHtGHne78um8PRqb5JCRQ1R96xShD5GZlDB+s4O
DnGhIfse1ykiwVaXntRLIt/g2pvP+TePtuav84OvxJKnpIpkSvNZ2Bw0dG77eLO6XZJACzdmBDjR
edA+e4ms66fzg61NpJIeGs2MIw+10pAe2fIz40b1orfTEm3k8NOav5MXPCUvuMLUwLRKEcpi1q4Q
pvhaznIPPKbGO7R+Kdz0eP491jadkhJKJOn6+fTR9mmoyYM1DSfP6FrUKEMb+iKvLhtGyQxASoRr
twPTBUQK4r14kb5P4a4pLhvghCl/u/NQUs46mhtQcQNpdOAPDeqOFp2V5LiMMv95/jVWluUfTPmb
/W0KbKdBFDfh6IDoezESa0gOSCf61l5qZeRdg3qk2jtVgJc3Xmxlo7lKVqBKCSnb4HyuZwbdBUTo
+yt9sODmn3+llQ0ArP6PiQsQ/of1xh2mQSwMY3QEg0dcvk00r5Zusp2H88OsvYaSGeICUo+MjAbt
uBqIYeeCGsEK78KXOI36Zl3QWimb4BSNVVRho0zB9qpZKvlcz6Bwz7/A2jwpAQ87Ls11oCch+leo
aWWaODggFDSo0tfnR1ibIiXmE8P2geLIBjoVMLPWs/Vrmq3GxtPXfr8S6MgLmOWAb0to0di+M8km
WJ/RDqjhaF72+5UYh0suAixOifE8ET9KHSfrXaml1ZeLHu8oEe6LuuPWO3FuLuf6U+3gTSwCc/Mk
thLajvL1BzViNCYXTACdI/70Ga7rSC0XKfgpR+LtrSUbctnGaT7eye2OEtFzhaAlhFDWucoeFjN9
BX4JVLp96HKkrIbyFkzAbz6iAFeNJNldNnvunxGS6VgcVACOwylLb4NM+4l94dP5R6/sLEcJbWl3
MsL4jqqbh0BfHODWbDSagXRUqm3E9+lXvjdlSnz301BEptHXYdePRzwHlytpdTDBYZM0ri2+nX+R
lQB0lBCXtTYUqc4c+YmO5M8EnSGt8Zw///S1d1DC26O031oNR/1apHcZIpBXs4Rvx2KXOzry0c35
YdZWQ4nzyo2HYaLeEkLfEgnmh2PzSXDDoD1t6HgwnR9lbaqUWNcGp+iM2alDw0evlZ7t3uX0f9lq
20qkC6vxvaQzWYf4E8CRu2q2dgaww8zsNtZi5efbSrAnlbSHwB2bsPRbQM6I+kxI9pZuO4bn52el
Uky34M948x2RNaNosWIvFxB0KTqFLSzNXSkAJE2FWTxZppd8wg0DbD6+KZ9bS6Kn0HfT1/O/YO0V
lYB3ptkxWhqzYSebmaRfd089UmD355++ki1tJeYNnA+xUmYzm1aJtlXWn2TPqhPsAMQ+LM5U1va3
ZpmG8rINZ59e880Xfk56MMyJzoC5gTXmAoevQVeCaL0+/0YrcWMrwQ9qPwZmTYoJXKntssipMRSS
Bp1MfzyeH2JtSZQMkFRdiqcz7QkLlz2MZ8oABHoVbwT+2pIogS8ddPhxZ654gSX7XM6omMjkqgB/
fkQw62feAkI+/x4rmcxWgh+JeE+He8RaJDPpeDzp4kIZuJdokLxgF1wezo9zisZ3sr6l5IHa1nEo
Q68ytMzIxJ+rbXfcVV6xp751ZPC4iFmGUK6cjYhZ2QGWkhTKbrCSAdW8ECc+uPPzZGQ02id/fNEE
Ek2XbQLrtHxvNvKiDfmQxScbKw1VJ72J7Ruf9LGRd1a2mKVEvezsBBkzthix76FfUfc3+D/nl8WI
pUS93gLoDCoSc9wXNYborQNcHiat509bh8i1RVDi3NSgUlkGiQXvQVhx9AfA+Qd6tgPdZVyd31dr
k6SEuunJzLBmZIC6zpp2MdfcwwS0bmOS/o8X5Xv7VonzBlp0Z+VdFZqg+h4HRHLCLuvzsNT95d7M
+w6EFZb0wdI3HDKRWvEr4ED65KU/Ji1Bvw24r5deCa9NMbFrUU/b+aVlP3WJyAGmZidcHZep8Rnt
MoyD/dw+ak6W33pL078U6QIOTAfgkSJeehV7nfmrx/HxZWjH2EG4xDKh/EvO5fshAPPjZ1FER7bQ
hg+pmTg6sF7kspAVGnCb9jkQQZGwUcbK6XYhjFUssFn9+pNhdwWc/rR/XSANxHsdR/hXUUKRTsZo
wRvF1X4Xo4gwr8bB5nE2cYU9ydQVtwgWIrs4CfmlX6baBKtlup/ycSleMCT73maT/rNGb+yWsbPv
5YyGgQnoZ693Dnj+mroEpscNSrgTh0AniFDKGfUwyVt5pMGk30ElyW98t/AdruRzdW2hb/2E+If/
V2u4zYubmRhWpNo0UqMK+h7tP1q5EIqtDByu53nPmO864A/BcYOmQuq32XeedH9HsDNuzTLDq73Q
fAS1YHm4D6Nd+9eFUyePcZQg0zWnlv+ldBHWuNGSoAaLN5TR37VMwR6f37wrAXJCMrzNHxDVbX+x
gfNL+s5XWoXHYN8E8QEXN7lx/lo7vJhKFqmCXFvGTi9CQNSac+tJxD0gw3mFOOrxZNAck/hc3YAB
bKMjlA1M7HATGKcwmeuJPWsBcLY2fswp2b8XTMpnDUi/lZsQx8MGFNezrMz0IwXMH9GIYG6W6jBV
mrFEKwNhFzwm2sYtNr5yKxN9kkN4O9EzpQM0vuI6BNmlHz0adNd1qs8IehfdRrZeGcJUPnBONUIP
yNM6RGhBeBB/zfnKotP5ze8SQNSXbRjls9a1+AjHFgLdqW8Ati0s+VcclBV6QJq/1aVZyajm6QXf
fNQKA7PpwbSLcHF73dzDhOj1vdf7zbfz77D2/NPf3zxf1ks62PGM4Izu50fd9hHeTwCXn3/6yhYz
le/BHA0j0EgzD4PI+RqZSb2XIwJMyF7hFIF+AZJmMGS7038WAHQ3NvbaOylficjWUjmiSxw2+hBf
Z8Pcov6FgfH5dzqlg3fCxlTCph8XzRVGDzql9JZp34+Z/Osfum8isNps3dF2cZoq4YueH29tKyvR
oqG4XFjm0oFkzHWUCRuBxIyd4gJEP70svpwfZWXODCVgDAfZMJsqeIi3mHMXFV7xYAR+8/P800/p
7Z05M5RISQp7wr86kcg3xGjoDEYLmBmlLnOX9xkshLrJYACcH2utCmQoebxyXKfvs0LDCxcVocBq
aMdFfJmL5MdUJC+dnK6nFMnEntPuaMvH88OuTaCS2Rejzzq8HiKuBAUiw7GmHUWKDdn5p69sgn8g
IG/CNHe6II0qsw11HQneXYA8nHPwozKw92UJrWFjmNW5U9NB03hFkDZtCKa1vxtB7oofY46wKtxm
xExvx1MF+LpAErWigpfY1s0kliR76JMJNuz5dz1tinc2i2pE3rhV2dOYq8MKifTv6bKgN+2JJD6I
hSp3aUmBaJIrr6EhI3txfsy11bP+TIMa51Ydq5QkjIWwnw38bTLcezZia233q/moTi2ucyIJBTJi
+7zG5Hn2LcjXNNxTLfh6/hXWtoiSl5wu7VHltuIQgm+BcxBp/BvWAaONAmZpb9ggrw2iJCMoeo5J
lSA4wu1hDFFYgO0nTDRKu746/x4rS6GrmWgsQa5LOzhOUTV8gZqpfYjg9m9871bWQlcy0VRGpmdr
eXSMPMN5HWpAR5z7IZTgAl+L4dqiwNpsvMnKZOlKIgoQosRWTvePokpdpF85/Woa9Ns4sIaNfbvy
MVLhrIYFlEE2YxxOeMakf3sDzfNbkEcYBEJ/bORBUMnvbybscv86vzxrI55e9k0m6jBlyQQe8sdU
Q+O06hwbF0x4FFAJLJNvkg6/A1oxtIQtENnahjj9/c2IGPAlReJk2rHLAfTspT9g61DipmNsfGHX
BlCCP2mnSJ9yEjaEFh/dC3Bo+VU5iXLZGGBtIygJIDMXs0WfMzqCnZXXeZAHIUzJ6Q5NtQsTmK5E
v3DgJ01zySTBydx3w4w0gm9uATjenyGUfv5cAgeTLixgtSr0p+LrMGR84CDqbVQ81x6uhOQyTOkI
d7gKNX3uPznzGFx3JeIk5/fr2tOVIMzp9rh5RMlA87L2boDFH0ppGIfzT1/BYPJV/HNmgrgoHT0q
zWMfu+Wr9LB+MRuQvEEOGjsRnAURQQbbaGEM6DaGeQeJNLj1MkzspJ+2YTrl/rUdDF8RhdvICe+n
OJwe/vxJlnB0K678MqR8iDJw40XjT2mm8SO+V+7fQ4wG1MaX+v19bQenOX8TmRiKonvTUoRpbGHu
kzjyPyC/Y9/gxhVd1By2VQRpFWuBBoyGEo8dlDua//IeFof5HMdL9/v8Gq69hRKdFGUAG5A5Q3uk
ECPh3AEFLvRw7oN+Y0nWNqESnZE56lB93Az9dmAg17At7RIlmio2N3b52por3+US+UjRTAygd17/
xUGoMoS6beybNnc+FXW9BWpZeREVKpqli0mSiaajzFu0rJ3aHJGcRrLE25iplcU4kUbebqnajGZI
2V0WDovrIu2t2/fI0htUcksE7S5acBUnSn2rcd0iStFtgMLW67ZeXGnjjLJbXbvuj8sGOa3Um9jw
WhzhC7rdIXpUCbgMt8qwBPNmvKYsuOze1flh1hZECXbEMJDp1Sc0s/vGPthjj4g4slcXrsZp1Dcv
kbs2BNqpzULHz/x7OSz1J+6JxmORCff1shdQPr7mEEw5NMksnFrzBxxjqNrC/nDZs5XILuJRolKJ
Y3PVdc0DdiLDTrfr7rLUpGI+R1xykXVwU77lwlvwMLVbD704DSvTk83AVrVsbYWV0M5iG4WpRktD
lHxwGct9P473lWb5Wy3bldzxv7Cf0+glyMwkIf5RP4IOs402z+7tafo4Dgibn1+K00nhf1/qoHj9
uZMa7Ewwx3MT3sL6uBjj3xgGe3sj6q+Eb3ztNIxu4+yzrS3P58dbySMq5LPJIVWXiZWG/eACmU96
w7rT7Vh+11Ho3XinlZXx1BDXHbNoNbo0Ewrg+yVaPOwx/OXm/BusPV2J7MmEemyMcRqataGFBnpP
IY1na2N+1tbjNOqbyI41z/hHcCH0FhEUh3pypY1SUG//xB3N9PFdSNJHMSXB97nEuAZNd1QmZXj+
1dYWR4l5mWtjM7jcWgbDnG5MnNYe5TCkd1WceS/nhzjtq/f2mxL6MO8HJwdaBHRGHlrf+7uCWLuL
Z/kjQF92N2dUs230Sjc+KWuLpXzgXXTfJoeiTEgnZDxoxth/DVCIuKwKbHtKDqgLzdIRkIrhrmfB
nYNGDNaEUb2Bm3r/SmerCM8pEk4sEJNDv9t4aKfywenmAVkt6zVZvK/oj2yMs7LsKsazcSeJbgl1
kBoT2atOYoSh46VxQAtbbKzD2hDKab/sEZT0dZ3rfQVCY+cGZfQxERrC7FHdd9aFoyiB39q2OTRt
R6kF5nzozWilHLKg7Lp9PxfdxgFiZUu5p1d8E6HjIpvBcmftiAkfumWduLeQy7w6Hx5r86SEv0c7
G/WXHl8fzSl3EUoBRYkwSzZHL+cHWPv1SoiLgbyb+QxgdnVyZRt6e4M7qzhe9nQlutuiGQcj0/Bz
SEV6byG7cSO0agu4u/bblWAuJ4SQIW8Fx16W7rXnzC6Aj7bcmPq1pyuxjPSYQ6eoQhVH1r8Rka33
vmts1U5XHq5COc1sgGCl4VJZuUWClBJOzp4+pBs39ZVdoyI5LYGAcw+r/9h2lgbiykOm8UorE+62
MsHO7bLvqgrjpDm4jLBoqGW4GNkPwxjj9zP2lx0KHSV48akVVpDhBeIhYYm7dBAfcSeuLiqQ2ipk
Ez8iucgoIgG1gkOBM2Ry2ns++sQoxPBZ2JiitZU4rf+b5BAvSDYlkjyHI85vBI9Q+W6MD42hbXXu
1jaSEr+sbEdfNo1DlIMQ55UjPGjMZS/8+Ur8pmixCw21Xdplxvia2312aJ0AMZfEkg8XpQhHCWJv
wQ43zazoODb4/MGX/9rNuNSdf/ja9CsxXKPPVrULDxdG/GL4zZ1dRl9ssL8XPV6FaUY9evFxUMRh
A5b4pgPTeMcZbAmnYd7CSq+8gYrTxGAXva/KjI5Wvzwmc3WL+OpN0eBHef4VVvaPitKUfpsjKpoG
R6Q+8nu08+ZiZ7Vac+nzlSgWFg6vneDrKPLJ+dJJ7NCl6MbDZb/+NGtvwquy7TGYEpw5ENuN771y
FmHSAyk+//TTb3znbKoiLkt/Hudp4tuoVXg1ARCiKdR40z5rbqvYqDcy0doKKBFsVqY9GmnDHkXG
AOQ7auB4t8+TfuEKKzFs5kkFeqTlC1/l6Q2a1B/GBd2fy6ZIid50YrbNiE+AkVoj+kod+KrIfRzI
SHukNTZqD2tBoISx2fiZlsFPYBPp8lvdGEX3oSsT0793uPpsMc5WFkIFW2ZFYw1jn0ZIqBm4BDi9
Q6nUmzaWeeXwrmIr3WCYbTg/zBSa0DdO1VqPItWqPWqhKKz6+YvAH2PjAL9yqVIRlk5pmwjngkxK
sjS9ajDeuQ3AMd14VMEPrlGNNyi+zIesqKyNQFwJFRV1OVekQluW0REhoyfHotcki/hal+IhRWT+
sp2sgi9RocH7r6QnaPqpOKS9kV4VTr9Vjl9b/tPf3+QSK+UoltmJdhzkbF1lXeBdWYW0No5ka09X
orweI2FhTsfT28Y7Ri7Er6Gwio/nw3Dt6UqMA3BpG1/QerOq2JmOVJSrcQ9t3Ms2ihwrgAPbUgId
QWE78ZA3PSLF962vg68yWMQh0NA4H+fQLnE0bEbzeZ6zWz2afp9/rbWYUeJejAJ7tyTSjvC26haI
KrSdWxnnWFlnZWJjXOl4Fna6MwqFGy+6kmpUQJoMNAcr01E7JohvPgRo/uFmoYknA9/WjSFWYsU8
Re3bjSZT7OeQQDimc9EEcKvMctyXUeci8O1ZH8dqaTfmb63rpUIlhR+RnxdOD7Uu3ORJzGabH8D4
l/NDg5bcQ6ShS3pT51WzIILkNeWuQ3sR8+UU4v8RLc4iOMx5pQ9P+LjZ8qpwk1S/AmeyiZpa2bnG
aZLeTEaE5Tq2BOgcVrFsMUGZsMVoly1C4cpqqnCcaZatQ1ORi5DV32syudPT/nYe4suuKCpKtO1m
iqWxzf4E+P+9Re0y36PTV385v/1Xan8qphBb4NgwcBQ/ylg/2Iv9s/UwknSz52wpo51jRI8SZ+qP
2P1dVik3lRRoNwW3FVtEx86qPi/J9BGr0I+jyJvLErgKM8QudChRpMSxGNPJ0HQWLJO0oNt4+spi
m0oSFIDL0WgG8zItYp8O/qNbaI/crLcK/GvPV1Igil2IcXtDgPFT8dQb5Y024J4SiY1gXXu8kuzG
VAJx93HyM6Pe3flDnSFyhBDshOfO4fyGWgu200Z7E2wuTgeTrHkD3+h+oUr9nLntxvFm5deryEE5
WI7e92QaLcL81BN1FA42+oTpHMQbu/OUEt45jqt4wXpAjy7SKy6jY+I9O6OeovysBQ9eO/3Efnmr
Wb7y0TGUILDqqOiqBjRQrMfGYRIDWkfoKO4xP5EHM4PRacb91nd1bUWUY4GfJJHAUIfiYZMg4W55
5U+RRt7GoWNtUZSIyKKOPh3O2kcHKjXGzdOCCYVWHxecti/cUkpQBB4ilOMY+ccGe+1nbFDNTyhL
Nxv1w7W1UGLCdG28XzR2VbsIxDqavgrCKW47qrjxcIX5Ro6g8+xpGxlkZTVUSFupmX1eDoRg7Lrz
sZ0aMmBh1xtT9U8svLOBVUxbih9HN8YF+Vyvu7+dcSqcG1tPp7+XnJ7BdRbPD6beHNDgTB8CS3jx
Dd6YM65QwWwmR0htv7w+yNv7rKmd+5NHkb8rXbuXV8vSOs9p1/n2xk9d2TgqIi4rJqdvptI/0iZN
v44iCz4DZe0o1HdTFZ5PRmtjKF/+adJ6DEa96Fimdn8d2L2zw7NnwNFiE1O0NsTp72/yXWGJOBuX
gVDG9WsfB/HHdvR+m3G2cexeyUi6kiowhWoWZza49eA9OxTJuKOAsuzyYXjsEWS4Oj9Ra7tSyRH5
YCyRn1Hk8LAJwah6wlwoRUr1sqcrOWKQXmYYpRMdKXVwlkDo/3Oke+Lp/NNXAliFu9Ffx2C56YMj
cvJ7R8N9Lo1dVL29ZcYNwzt2Rvzl/Ehrs6SkCs+PcW2ZSNseEqc/dAwsrs0miT5f8nRLBdb1dj1q
iKHyHrH/xXGa6VMf+cnz+Ye/v40sVaKxGexcLw0+ywix383VeG9Z5l0P72yM7C1o4/vTY6lCjZ2r
1Zo/c/TS4Hlce8hffZiW3nk5/wZrT1diGQ0YE096jl6BZefHMkuaHZLsweH8098PY0sFyk3LoDl2
g19RGg3yq4Xe5A9z6bU70Wpiq46+Nsbpzd6kCi2tF7cbA/84FW1xgwXespucuj/ULPZGpK0NocZx
if1MXTk+tbLi1rGrg20U37xSbMzS2hoogTzahtOMeCQfi8X17uJCFjdRk+sXXVqtQPnO+1BBhJtz
+PKy3L6dUET9MKLQdFMaM2AXCknBxid/bZaUOB4z2qieVlLSjbsf5Vi+orh9D9llC0T8/qXKUpFx
fQEMyzVysmnTVIiUO8DXcUlxvOpYNXkQ7KHbpc4N66O31xEsg5M3Ho4QFx0xLLWH70aL7RgYCB5r
JMkPQTlr92UTtQ/nI2VlD6idexEFVp4ltnc8oTCvRKxZV4uWGxtf7JU8pWL+AjeinNCOfE61ON2V
ncc1ZZLVDsOu54ny4kXvoKL+tN5tjQjrwiM1rfbHKOcl1Jdh3rinrL2DkqnKyZhSzycIba24ibMJ
JxNPC4MCBlJsJ5fBPC3/tLnfZJN50MzSzumqmHH1qR2Dl6AUH5vIfO4LgH+XzZOasRIXA4aWcrVd
BuJQi8g9tkHbbhxtVnaSrySrpXYXo406kpWIJ1rgpXlI3PTLZT9dSVUQeEa3NKV3RHW+w+WtTIsM
4AcCnZdFmQr5i8dhLge794/I/EeHJO3EMSlz+XzZz1dSVKMVLar1wj/2c4fQf75UB4zZLlNHtVSY
H9XN6WRKEhzHpE6vs3QoDiMuiZftGhXft0Rt1wcu64rVWn50u8Y8nvRdNxoPK9Glovm66n84+5Ld
uJEgyl8ZzJ0AmQuXAeZCshaVLNmSLNnuC2HLcjK5MxeSya+fVz1zcHNcLkCnBuRGVZGZERkZ8Rao
j6sY7o59FH+iTTClWiV3LKotnDyTb+96/Vs4X8s0qo1mhOVMoasvwVDSh9kOw5Ukd+H8iTahqyh6
F0MF++Gw9paHiMBFxQMO8hbSUerKEXchtrYyjcS3PmwSSmQ4DcvqtO2X8gV+ZYA/vu8FbWLX17g7
akbDQzwvVuwWpeScAv+oruz/S69oE760KIOICbQJu9jybyvr2dHVsbgZllU8/P0RLn3FptwwwowM
XAgcNTh7nyyTxQ60LzhSTcM15OmlVdhEcR+xRMIvGT7upB9hVap1KqbhWuf5wqdvRQunDplNn08A
KqIdLg7/EO67K+t7Icq2goWMuqWpFtyc4dkBQz2VkPJGBpM9nF0DgyVp+JVkcWEVttC2Sdh69WG/
cUCT++hg7gb/2m9JS3/8fZEvvaPz3387JetiaRu4BeLqCeHQl7aLq2pvYqKaK2f9eaDy//dbaLiJ
A73CfhB2UfEhjEjueezDHC+v49rANogcm9gdxiR4Z+G1CYmgEgqwUthgAY1Zw4rUU02Tuq70/Xcu
xSYgIg+2Rm2P+8m4BGM6le3BBfFuKcL3JdVwEw1sod1sYbZ6wKJIlpeJASoKAr/sfc4UdIt4s7WK
G6NiFF5weE/HwY+yMoE10N+30oWdukW81RQomVggmDHsLjMb11+dz79EoI5fef8XYm6LddPUVsO4
oPalEXtcOj3tOyj09yakN57zr5w9FwJiC3kbawMdCYN+lVk9kKgUSGp+AdOJv7+jf2dqf4iHLeat
mF0I79IZg8c6gTUsxGag6bSIyA1pGECx5zYO4LUC0HIE5fcuhrpENzbhyzAknvoFegP5KuYB0q8F
i4ebCkiYVwZrrGAXJ3P7Pp4M3Sprgfc7mxgOD4fYm9dT0rJ4Sedlnq/xGy684i3Iw9UMjn8whUKb
qEZzBf56/Jttgtbf/f0lX9qIm5w2tpZOLey2D10PXmoeYf1sangX2nSM4ChyZb9feIytUCOHKOAC
ShfaFd2knwtKpm/tOodX6vNLD7HJZrFC71cIglgdy3tsGTTsqLwtpXn8+0u69Os3yUw754WD7uKD
38BxFi+nfdEQ1rqS9i99+iaVxTCfCXzghQ4lHVmSJUkl5myYo/X/2Ui9Lv9LvPWf/m/E/I/Otp96
Cefw//0/L3zBFvYnbUiaAWI7B7SfkjcUhu5zDMe857+/nAsvf4v4a6poXqErmRzgNj/AI3H0d1PV
Al5YxOH7rthb0F8BmR3wE0q064paGBB6AMxOx1ry+H3bk52z6G8nuyOYySXg7B96KKIcogXODl0r
r6lfXHpD57//9ulijJK6sADV9rXJanhTazWdgc1X8uSfe9Z0C/tL/IZY+FjyQ9CvN2GRDFnZkEOk
xlPZapGXw/y+IncruEjLbhFT4fEDaPPzoYWRHzxXmP9R83V852baRHI7Vx4soxWO9bmZnvnkBXXa
yDGB0cy6eF//vmOTP9dZbBPOjV4jWpZzdCBDx29mR9kbMUrDgHOKdl5iwKWen8DsKtK5b6v937/0
QhBu8XTwcAAWJcaX+tGC4SwdTUa94do4+8IjbRF0IxsZTE8BNTPBS9GskIoyx6REa3tiO0ib5xGu
tiq4itG8sKO38LnGkcrByxO9HAaHh3QyMyRFPXU2XB8jdiWrX3pjm7BZrYLHzgIyBoNJ517GMKHn
A5n/+ft6BOct9Yfqgp6/9reojDEGZlMcw0Hc2dRyf+9gCa2b73AWTqdCp7Flt4YMN6uCQ7NQHzDW
eh9MnVL6369uV1zj5io6f7ULMCWgSQoHC4hYaVW8c7ttAil0shlUzMIDBPUHtArpz6JO3qcaBLO9
//5+eH+OPTUBO9i2GXdQxdSZmoomxaFy5X5yaT9vzsRh6ZkzUFw6UF6ko2j2BfWHtOfVsSI+vHeW
+2SNc0mvtSAu7YYtjg6Fo1GlQk8S/as6PDS1D2faysphSOnqLVUmSe0V8AmvkhVi+6pfMles4MuF
fts/zzWpQDqb/cK9C6oFhZP/vmJYVcoWTHu0HEOA+6oKwtC4el7T7LwQWlucHSywY6DkyvAwzmqP
g+6lZvpKS+3SR2+OUtCKk2nl6JU24eJ2EDuaMq3na/jtf9XQ/hC1W4xZ6HejY7DcPYDDFltYq9et
+AbNPwi4xFD/HVMrveBTKKTy0iJiRXEDM6BoTv1S+VHqhZ7vZfDqCnguV02CvSoT6NPVknBzUqtb
fvg0jnKPhJ94YVaRrqhS+2yGxGS4+3viuZA7t6A1JQEo82TMD70aj0HRvMhlKdOe8Gt7+dIKbLKL
7CM/TCp2/gL7GmCZU/RE3kcQolvQWn1u1Yk15NA50tAnjF/bVTwlQfz695dz6bdvMksTGeonCtf6
KeYavF01517jXyNWn/fgnzbPJqugC0iCSKnwAFsI8xHNobpMF0jK5j0k1nauFcn7su9W9Y5LXUUr
j1ApTYz8GDF99LOaCuzJv7+mfz/oD0+yha+BJwpMLKQsDoLA4nLn8c42WQBEJ0yTC7Csl8ax26Y1
nfniwdha7JqVdPdViMyVwzUE0iocIB0HxyQXe5kRVnUp/CKnCnulbGNIpaIkzuGtpEMYjLj5GsHp
wgpsMXFeSYRkBecHY+TLefOft08kJvicV9P77lNbiO4iinWVHYkONYhBK/yeQmIzBq/pa94GFzbp
FqXb0ykBcBP9am0YhHxR8dw0JaFXjr5Ln37++291SVJPAiYuPj+saC1Cli7pTtDbrd450A022cFB
2w9H3fm26VfidR4UelroJfvXVB8upLd/D9jffn6ErWSmeeE4s1iUzuMZP9BESRoU/jtnQv+K4P72
FRCXBt8oNOGhKFGHpDNUib6VQ1G/b5T4L6Xgt493EZz3am2wAK0Yb2jJTRaFpruCCr2wvFvMHszZ
4UtvNAeBjZrTupjmiAV/H/YKZeR/Nw+c55oOuGJ2GAJW5oWX8Dxe/XdeZLcwu1jDk8Z02DsUcn0l
lKqrVqSk76Q41dyGv/6e3C7soK32HEDwKxh3mJdZMk5PTET+Y0ScfIXQneiuHMLn9/GH/Omfv/u3
NYYSJMDcNRK0UtF3FHMNFEP9HlrBa1szVHYlf7OJkF9tNAfTle+8tPKbwAYYDmN2nM2HOSnLMWsD
KICjZFbs7e/v7UJu9TeR7U1jh7s+JoHwPBzjVFnNacbWNfkZRj377ABSePn7N53f0p/e3uZyAVot
7kqlQlOyluZeoqL5JwSS9rGow+59QbgF4tU8jIpxIJgJeqG94ejpYbQW1FcmmpceYFMIdPGgXesT
PMDccZWV01zcQ9ws/idGrX/ljP7zFiNbCB7oJzKEayjHclcRiOyhWH+VPWEs5evgohuxiqa4mxV+
SLoCmnTNCvrP24Bs0XlNXFFsLIf0JdjHcOjvTRPlKw5F1MOVyP6+A/68l8kWngd7wDiR3YyeUxgk
H2lr2X5o+DU476VPPz/ab9GZMNZiJ6OCXW1QfoiZCI625PWVOPxzv4xs4Xmlbpep6wJ6cF1kMwud
0VPIkmAP+2y7UyYp9klcVO8KFbKVsqMsrFwHUXZAR4bGZWUp+yWHDqmEwC5gGdesiv68oclWzg4q
Yxbi9YIeYgTjWXfjidZNk8klflc8kmQT8g0TfK3ERA+KS3czVHKACQ67ps52acE3ZX/RFEtgg44d
/L4e9vUEEHk0++P+fZt1E+0DdPfh1duww5kyOaZETsHnBWbH14g8F379FqJXDxB79QQ+v6SPbI3a
e7bG/bv6AGSLYQMKQgelqFBmqikE8oi96bPR8btezBa6hoY3FIAUKp1ZrtVtUEsJLn0fXvnpF+Is
3kTx1C9L0E3oS/u6b9esKuo1BnqtXxEMjDm+j3yTfCknYn78/XEuEBbIFsZWFKG0axDTQ21lHwPX
bqHMgCarN6XnftWd7eMW9gMEFo06H6iFBQZUWWEXlPfSsillcCPQO1LirpQmMwldVoUQLEdhoGAl
W1Q+lJ7AGqWnuDXl299/9IXNE21Pbak6tDJgPQ+SkNm5wud5047vkzyBhe9/M2lZQWkJfq30MEcY
9KXL0NUmDfvKve86Qba4O91gTNX6MxKPqVQ+BpplXtct+bteztZsmVTM61eODbPOZDqCFNk+8LZ+
nzkO2aLumjmOoBvlkwO0bcYc5hzm1K0Yn9RNdU1s7UIREG9Szzzg0j/2jKCNV390lgFkRuRdqPTn
ogOGsGUT2Q9X5/EXToEtFI9awJDCqKMHCOrQm9l6JFsK1h5jPNWVyukcvP9/6Ue2eLypwuREQTEe
4OOkjTLW1cOXxC/6MaNdBQFB5of62qF26bvOieW3MkBDQkfblgaHjjc2j/2WZ35L3B2FDcKPeKLu
yi679No2iSoUpqiWIiIHva4GIwwoi5g0TnRJs8E0enpftt0i9WAYbyZ93m4zRrxHeG8UeQlsyZWH
OEf0nxbm/PffXlZrfRCwNPUPXhvHWcnCKMfaXAPvXlqK7fGvF6FDjPAPsL/qICjiHrQ/zTncIjAo
vSYCf+kRNlVA4zWRhq0PwcV7Yc9g7/dZVND++V25ZKt15+KyZm3vB4dQVdPzwJrqrl7aa05xFw67
LU5+6uJ6WXsdHOJEyXQdDLqMRnuFTT0t/M9+OU4TCOpecYUqeeFdbZHzkhLuqmnG980zIAnMthnG
zObKwP3Ccm/RgDNncKGsTHCojWx2LGS3Y8P3My9dGkWAgL5rRba4QGdEHDfLEBxGT4xPDr7GH7me
r/VIL0T1Fgyo+gjXlhbP4Bon7xbpxbd+H7g2Bavofegf0Dv/G3QrWBcLXG0Iym7BHoUyzd0QEvL9
fe9nUxqUNp4G1C3+ARbtzb5FrysPyvqaH8Kl97MJaYpDO4jC2D8sulv3TZI0Op2UK04wGwFJ4n2P
sA1pF0ObLLD+YW6CIg/hn3a7sul93nlkCwKMuBIa6IAATEM2fBHe2j2Drne1VXrhDW0hgPHc837q
C8QYnxW8ybjOZ5jBgQRY+VeuVX+ec5ItDjDiFS623Ywl9obouUdNmi3TKNLQm6dbT9IOlmt+fdLD
VD9b6q4hTS892eZkjbxGDLJFLpTw8SCpGkf+I3GBKbMF5nXL7u+LfyGLbOGBJdOegPwXjiRH3U0Q
zHLngb2yn1ehdt1k7JWG/4Xcu8UJrrIKcJ3w/ENQw6LxuLYwugVxvLP1rrBRN+6gS1ARCAKfS9S/
P9qF9Ms3gV9DGW8aus4/SDhqonUENS9jS7V/36dvAn+Noin2xVn8f9HiY6+94KVxbr6y5y799k3g
W9kK6MBJcggiq3YjL3/AlnO98mIurfkm4Pk4Eg3+L2Kmj4bD4nvJse3qFbzEKL6HiNT7BOMBRv9v
5h07MBFIK8hBtQz9s9H1Zyn0a41uyv+9wPyhntqC5ry481vo+JLDQoX45bOZo6caG1c1FmIXja4/
yhHthBu+1NOSLso5XHFHT65PRaebKXdlofyPfI4SkjnVtdMOGq4L4H24ERcZFFHgGlFpPuovCXib
fhq6ik2579kqXSCtYMrSz1gMLsFcfdPK3RZR0d7OCS0eYmrdA7yUdNapaMr6qVxSFY81DrYhSL14
mFNQck6L1N+C0V/SLhF1VpfTmIXcvQ61BwtFxeZTuCY9IPn9Hfo6S55gjJUXdXGcmS1Tr/bGNGz7
AnZqEdl1CVwce9dkPdC4k+6+9Nz39nU9/JzovEDqvgYn0RMPcl7furE4G+MFL9ypN7hcfuHGfzZk
DrOa2DWdfDNngc/CrDfzh04TyLAFrN17IEBzAv9bwHy7TFT8NPXep7CkKu+m8BMcV02qKnVvx+Cx
DvhzM0BrhBMUoc0Q8kxFI8yYQ3/ORO9+rGIZT56/fI1BkdxFCcw6TdA9x039Uib1xwn/voPdqsoX
skyHwXRJNjaOdmntLIzqvLpPqZzdizCaHATDiVIJe7cU/KmQi3dTQssYPXya4kh6qBLbpBDpfu5g
hZr1aywwVR3HPI64l+pJefteuNfeQh1aMr9PrR8aIFjEySaLTGUEgThNf1S8mCHvTt76gj34rOX3
Xm9PqJAklMkowB+SvvnEG6Gx0jQHMyW3xbCcGpuc4Oz9ypv1p6fZjapbeliYiVMZNnD4LlaSLyhM
U3CbejxiP2WqrL+rKg5yOzGXjgVU6uBbVN20EXTT0djnRxiytKdy0WUeSLnsKK2/RbL8oDsdp6EJ
eMo5bDgYKX/NJavTijTiwYrhEeJQFTCIvE1rE41pjyF0GlXjTyg0udwMzbSLGv95iKYlw7ItMNqs
beqSfjku2hYYEOo4p7Zp8gBXu9RU5oVw+zQW6iP3AkB6DXq0iKMYs1wAJmxcPgl4PGI8reucr9DE
9iEOfBCreQogK5b2Cmp1fbmO6RAF5gNz6g5B9RYN/jESUZypM8V/gm1T6tOE7DzdTSnpzOeGtbg/
BcOr5fw7uFtoC1neZxBDhd4wwSpaEX+bulbvOr8OdgNaFJlkZZ+yuf5nJAn8Yj2LTsu4pjpoDYKu
e2M97nlAEd8rFjxMTQzDzWm9cWLqsiSqP3CW7CEWU9+uioiMU3Qmi8m7dWWzHtWqP9a6fFw99riG
CBsM/rtD7yHh+WP3MxCWAjLcqX2vY9S2Pc94ZJK9F5Y2D7xqzeYG6KVhEF4WNuurIVOdemfBfJif
fDKj/yyj5GEgzuxa+E6mJdJTZn2ARmYN9LcWhu3Dov+p1VwBs6qAjRkkh28am7IGKifpajuREQfm
bkwcOdJBlnnvWLk3zrosgMXAzRiECs6fzs+8lt23YVmmTRi99i58MWMB9gmEurFTrE0niMscAgZR
2CRe5BPaSfw0WE/LVPmgjgw08b8EQM9+UUUF19KgCKA/okYlHxK4PrKMD5p8lbypNNBSJrxzOlYn
aWm114CSPKoR2cb6pp2yiKGHnUVQfC7TyQvFHuEvXEb9yXupJthxR4IqgWUg6tAECzsOUJY9+WPv
HzWsSvYTrRhOnBC/oljteqqXs1d8ESCBLoBQ3ISMmSfuaqWypADXjAAiic7b4PoP/qDQa5SCS5bS
GRilFOq0yb1vu/rXWpb81gzAbKS6j/pDD4PJnOFrZWpDWt5yS+RxMiSyaYAr+SePsuBbW076Frj9
9ldSjuJBxQN/CkRcrfDCDoIHkWh331FUs1nMh/aBxcL7ydw8fRbdHGF1Y+8jX2V9mGHDInDG8epW
O0C4027o3F2kat3fDTDkghUPD1svNYTSD0lk5qOmcmn2wtP0mKzGHYnV6+cpTuyzgf3xB8+BFJ/C
9LEK01YsRa7I2cticHxtd4rE41sEpXOblnIZoJ3vIDK42OLJO/NfkSHuy5m/jgYQlHbUbRY0SZUO
Znh1xTg/1sMCSgjVNiW+rz4N8HI7QSfoDkxLl1KyHOKQfCka+hRjA6UQ/1M4vPBMcErr8sGOLx6R
JIfEDXreGvuPx93XtfReV2ykWyb0g606IKcg6vy59gtskjCSJ3hwFCmscMhu8AM/bR3IEkjjj7yO
TgUnL2Be2n3cQi1Zus6dpI6GdJx5lekR9rrNiJk8yNwL0q5Un4CfZjkHxjXDkfddV/Jj7aFrHapo
yAAUDm4dU7D8jMM1o7x/qHoYWrb9CBB8h2GVGP17HpIeZzmCdYTP5U0fNfcGtqTgchSfF8NbGFaT
HUOLPzd24DjAJ5WRVbqU6O5ViwR0VxdWmXXThKTeGpz/uIQ0nj60tJdZH45eCiPV+2Y1Iivqxssw
MvfSNQE/re3ps2yczlYf5UVvl/amL8fvmAzDkEpg4NmiOkkdNYc5ROE/xnrNJOdxNsMALQde+fPg
wC2vmhW6YX7zPZYTLKN7I3ZDFbxABLZOyyBogC3uWD7zuUOzNJmy1lP/mCL4CekAkerauTxR3jHk
Qwyn+brKTQUkIHQJX1poI6V9Qx79gPYnECsAHzXc3YVtE+OkpZWDWFD3RUSmxaOpaF8udN4P/VA/
MeBb09Ush1Z0/n7C+QaMSXE3AZX6tsyrSnHI+0cAE8q9R4ZwP6qGH4uSeOjhg9OShHHbZLEeor3w
DTwZ4aQjcnhsywpZ3lXDQ197iItRzhjRtfASqO94Tzt1jMFb38v1HC64F56dzp3gn+jijwM4A1CT
zHito0dssiknRMc30L04X91l93Nax+omLLv1CCSq27lZqO9+WA5Z1Mf2UzwxeiKFjI9Orv3NmPD1
yaeEfdRk6R8L+PRWKTHc+1FI3T8uASvuocsZ7r1kLL924Moe4ZZZPMJ11+QG/Y6PRVJ2b9A6KHdt
Oa53cULNLSQXBRSFRoybu6IdssKvkiZVZEaGGOL1qacMSm5x195Obpo1jmXYiM+rn9z6ovAPEPaZ
dzPElx+ck3Nuk2ZlyIyjvcNeJ1+1qPVnMaC+GZoKlXhFZ1Dz3IAQDsuXKlDVk1kbsmsnF4MdS5sM
q4K6r+rQFVO6p7ext/K9qXmALeuWO6GHIrc07J6nQManpuelTGNegsOCk/xDL+Qg9yvt61xUIs5o
VJAMBM0qh4aY2EMMimPkTeyOrDW9aRMy7GRpvg+FV7x2dllem1ngPQlKdiHMaX8k4Zx8TNARxM6w
9bOBX82jamu1j5Oi39VJVx6kqYf8vM53HSy8UFlEHQCihXfUSzkem9GCxcYUZHZoOJ/AYG5Q7KyA
sGJIvithb5qh5FlyNbTshfpreDshdvNY0/5+mMyYS8/MmEO0wScDpH6mz4J0tp4j4ARDktso9B6S
iIfHxmAKla5dgpQpioK8aGmS8QhBHri+m9DMO5j6NhJOptFQp0mp/S+hgZpRuoJAeldVkXdq/aoB
63Dw55QUk/hUrTN/wATZ/mSL8V/mgNPbZgmK7wspgi9E+knwIrno0fB1DYEDgHbS+yeq8TL3Y+CK
LvM8bcg/VRI0LpdLUv4og34a7mQwDMOud2AJQpkYqn6ZLLn3FTavRYP7iai/SFp74EEING1OwcS9
ZieF7YoUxTplOa2FXU7Y5s14ojHMRzOiupL76UCL6hcDOAep3KvBOGzKSLoj7Cd9luqEqzLXDox7
1KlkGHdzkIABUfelyCyzIznCvQA6HRaezt0bqeF9fqsnVxXHppgCL5WTnP6J4Hf6sY4MB1d8nKrw
VjAXrnu1eEGVStR9ZaocG6aHaWXEfjPojS8ZECWok/pOm+om7vokSGcvajWgmgRnVgcTNRhNyjNx
b4yjGlxEIXBFgt/84OduKRZsvxpL8OjhGIJCbangrgBafNIdAl1GPxsIqs8ZyJRB/8EBW1LkBSuT
9sRsHXen3jPxkHatF5gsGdZxvWdFQGvQP/vkQx+MKAzloix7YA0FkxUuP7gyrAk3ODUjI/125yld
YRjbeOtTMnYtfBI4xVw7pmy1e+nRgO2ncFkeQdn36A+gUjGSJnyEHzbseVm1a1G+9/uBLV79UHkj
5ijdUhVF3qsglLC6H6sxm8gUqkMfDLT/4VfW+KgwwWHA1WOVvn2EaB6tTrUaJMY7IxRiTrENApRx
M4Rtn1zdLPFJeSJoD6PTIxahamW13HRJw4KbohlMfI82QCSDtNEzSbI5mT2dWoplS4EjCmHU6Kq+
xPWzVT/LIXLdnePcrPck7GAhnq5+WboftKNVmRVejITgdSqIT7XobJwm3C5ACMGpboQeDtL7jiwG
NwMfMhh1WntlcxxJIQBMR5kAm8e5tchdUB4udg3xgBrFSYioFHLCOTzNmPw9rYL63tezTTbdWxKg
mPbriuLa6wb2yRaWQh8Z44uUz15c3FHHSJOXHfLGsdfrPKUYirc1dns1Y1NJkYQ7pyrtodvBu/4m
BhTZ/1HA5uWO162vUwpXYBROMTclnmmAHtHaBInb+40oCS79QSexvddknNJwtMmM6B2gtYHMPw17
HRjzS0s+/TAKSsr5DMna4lh1gIXfh71H4hMhUPfLgOZfphRlHF0+wP9rDXJPD2V3J6eWGyhIxE17
05miDXZ2mWgHEzU12JeocgF9Jpoih+E0n102aRH7sNJsInEKOYW8MfPwn10B8XPyQZR+/6DrBHNN
XDcLvcepjHsfpbau7irPedHJouCqIGlQwwkcIRhNN2DJ2c+FbsIvnhRTiU4N0Tyb/ALDiAweHkLv
cZMe3Os6lZTdY3haDm8wCgnsG0TX8fN6+KbtSOwl8pWsTfc94Lgf5iBCGZryxa3T/eiDP/axXYD2
y3QYx94n2P8qnceFtBIlld9hWA5mssNhQBjOBaC/0WFa+goco1l3IneoZZAKrCzlJ+hj1Oqr8CHi
cpKdGH4sVSLlA+vICBdDrky767uuMVnsit6d1tjUARZK1Q2IntLR1JGZrvdrMczuMLWd805N6Oov
o5BGPEyzmmhq7TwPN9g7dEjdKpMyh58JX3bBOvfzgYx18IsOpf+mpxj/XxugSDzgbqejDyrSQYPb
94xctLbW8rtxAk/jxnLT+6eBrst6w1Stpr3PCq+7w44J+CNGDha9K3DFWWZ5OLNdSEZp83r2cZen
CPV/4DSr3ZvvA+77uQSoaU3RPq7ZIYYIFjQRIwul9qlpQh9AJ19Dv7guW3XLTBeveRCYSO7CeRn0
Bx7aVWY0ZF5805A29CGL18fkMAQTLgMJmje4eXh6XvclbP1+hrqZ+5wNvWI4g2zZfMCM29CTXgaD
GF5xXuXWa2q+K6K1THbG9L09oDFnkeoLXmPXQ+61TMtBL2wXVypZdqB8jLgkQNTBSzFR8FVqG7Rh
b1EZsPKDqHGlyCo1T2vuW4+xHUCI3v00NlIeEgE6StrLtcSkEjBEnerOD6tbVM2DOeJayPRhon3p
8gYZHzexaBHyVnZsrXNPLmRFt6wrfvnU8+ZdWI2ky2VfN98aXokXkHX7ICtdT35FJRBqaTvZyuRj
GdExL+1MH8BhGN/Of0TdC39JseNl6dV5yHrxNYKybJCuYci/GebX6mYhZTjkyo0Tcm/ZeMGQ8UbT
X2D1z3w3YQancI0v0FUjtER1hL6g6G4XyBS0+8jYqjpozQd5gsZSiEWB3aglmS16I/d9lJThmlYI
o3I3aQj1PJ59OsobJaCehJQbCvVgE5g3ZRgKBeHduvRgFQmnFw+gh8WnIFCYtpnICRdhHuUqwvPu
NeRsUYLHrcL9SUJ5CRsQ9iiQkh7Xl2GqSpi148Yfpp5kC/9H1WA6fqKQIlz2DDI19RMwqkEk0CqD
9kGmpLGPUdUDhsQ5tIs+NxWv1LERoELtpqRpqhs1QsHyZ8BFHJwSiAyD+BS0dfUVVtdNu0d+DtFy
VB2BFD0Cst95ovJZXs22Fx9xgME2uvK8uO9SyKlCVx4FCAb+HwrAVufMwdYCgZFUyfja9TTsj+sS
yQXEln7tbyGiuNBzJnRlm4U4vlSKQ32QaYJqEwd31VfzA66bBP9QVBjO7Fs0Ez+iouvFXqHFZFJr
lt7lYwh8/E2JajE4Ma+LxlOPzio7tUQGR/hP6w8NpGi7m77pkHssoSuunyOYnLv/w9GZLMeJbGH4
iYhgHrZATapBsyxrQ0i2G0ggmZOEp79f3U1HR3S4LVVB5jn/6EiLYqG+8xxIh9bL5HEaxipAD916
r8u6dczpdVv5ACzeBNxRqSyLhbCrKfUt1wNqXeph+Dt5s2mkfJpl9kxzHVChbF3vtcWS33KFgHLu
0Fnk1h7idOJUxDsmUvLHyvFhCbvss+Q6La4VjbYuy2nZBzEJyVt086KyR/y9Wt0cd1GoUie3lzN9
GksTT+3SHvsxsv6CiJtPgNvBp92src/lufQ7XfWKNPu6357vQ24br4VEqFT6oNKBnKLnol+XNs66
APC4dCuKSb3iJfJ8h4AXc/0TyDD/5FpRZ0En3ltmWCYjbin7Q7dtPfOkGLeMBZoYQ9FY+d42imDn
k4N1NZc2m2JOJd5elzOfxrLJOA/WIsw7/lgVu6HOxI/oFzCSap2CS9GS+JKUs+EBH2ba3DWZOY/c
sZG5wwA9fzSWLWeWosH7qEewi0wh+tyJQRi7YBqHh4rvFfIhHEweniyCsR8FHbQEyQb73tMLuzUl
PXiexvlxdez+Pauabe+BUciHKssJarfmGWTJNezPKJ83uR/7poZ5KMbQZinQ4MJ2aM8rE0+4Hv2N
Vey5c5v+wbMy9uLWFG9Gm9E8YpTiKZOTcdKGzWMYhfKaV4tHWYgfYmkcl0Bx5kn75pYwCLmyzG9a
oebDorBc34/sdyG0l26Q32dva8XF5u/lrOmK16DXzjNdI9mXObT/yS4sErW4eo4jcuGP/apMJ+YC
XMB/l4hDwghIUHa4pODQ3qvNhSMuTH8m5qtXl03Ywc/gDxw4Vefto9wdf+pJjl9zL/OHyS2mv3UQ
gsTr0J5wsrIBxTqU+hqwpHwTpGtzZuplqPfr2OBDJlI0dxI7mLo1zTdsWgyt/ezGq/LsLe5XqyhO
cxnW4U4OmV5OLT33y551/o/YyndRusMOn51zs/ytDhMLL9auQ1jPJMi+tg+6djJ3GxbIIOZ9s8GH
1+U13PLqUztOnUYTEVR5qIpXMqPlfx0czJ9wm+y/st4YXnVtVlxJ3pCa/VizI9VqOBWL+TKFBiRv
6fyxuaiviMfgnEt3/eVU5ZCYQzSSi+DOae04Ha1LTZRYi5G9O0F5b7+t1m03rDOpgQVxVLBGKt4M
kKWg9rtjXTsRwALVu/y47l6zqO0imX115ppBBi7hXptbCXhU1nvu3+kTMxLzC5r+W75lx0B75s7U
1BJ4xlbFqpkx59eB+jKr3LgoPrZqMpdzba7LcZ7lMO9wDBgwRbTh/btLBH9sQsV3I5bC3TjSaTaF
rbf3DcPsY0+GwR/cwn5E9+jQ7jlj3N1guPNlpjzn1AdttJ/KHuWIDNwEHpI/ndXVQ1X6xoM/h+MJ
9s06rg1RXJpJi5Qd7ad2HWbvfhfNp8i0fF5Lj6Xc96I/dGjLIObu3T4rw9lohqOagz+8/XUkh5Ul
WV4CCI44IsI6hoLcmBgmI92YJg5mwXI6Od345JuuOI3zNlIAo3kbjcp9lBRL1fBsYXegQEzHDcma
DUKIdnthhPdSyU+8mxdVFGzthvEk+16dwyh3Pudins8FS1aiG0PESzWxQNtC6j9buC1HSW/NxbCN
n8YSwYdSmX6TY/4cuuaMqR/qqy11yQ5EF1TJz/Rq1l5+Wr2uT8Kh6fdd33efoPvh0+oV7Sekz+im
ofK4VyjQTP1h8ptd76nRfGtFw7NkqqE+hIET7ojfKFIk3JLUTi8cdgxT7k4ZvfMy1V6UYt2UD4WY
N2bOqIyFDCwSZu54Rjb2UDmuTrvNdm5Tl89pUy/VDVBSHgpLWqkV6e+cqeBKc33xtFXKSfEZzMdi
sPWukaw20jKiJOiLn2x1bsXYs8NYlZNUra6SmuKoeyh3fnDtrEmHSVQzreUBSLHMABbB1FeYDdOO
WOiMha8xdd3C+7P0RnGN6sp+mDJ/sYGd76D/Ymd7G2lxWkLI8aOVmZ+oeRB/B7/YYt+Zqo9lsDmX
YJhOTjBl/wphjWfCHLqHvrgzcDg+3I9g1Q48kWKVT4IuJ5M5W6ztqu8Nvp6u0Y2wdr6Y0nE/PS/o
ZnZJLPtJ4NA8oUv7zRLta+MxNCchaBEgd9kriqMEvEugOV7iThI3G+cOYV6x1fUzkRg18c/rnA9/
qWrYzrYSVdrr1p9h+kZq6AFeTkPoZDRXb/a+UPUpNOfp1fDN6MNa8/GnFHBtPeNpGhKZdFi2xsDY
Vw7XduZlxKUoz41rBKdmFgUPyQTBUQHJvLqRU/MTGvRc1vyv0XgM/S6rfei9sB13uZ2/kssU7RdD
uytEYBg8yCKKACMM4exC4l+/Wtci94xyrsQDqSSiIjBuvOhDHADl/9lcw3ztpeMfXYODcFiW6EHR
A7GfWOTPm2MEV2C/8dquIySTXR0pbM0TYtu2b9C5YmfOSjyZTv3eNFb9oEVfwZWPy9fQ18/45GG5
uoGyLLQ2h1Ya6sREtoo4tzZ/Lzb3veVciIXTZ8dh5sCaI2X/LurGel+rxSCwvas+fVfUB1lbFpMx
rAYCtPU7M03nP9MP/01EN8Nc9H2Q3rMVYHUiuPVINPtZmuO1trxl79FRlURe49xmTnhupzY3j0KM
dYpgBrtTHfndIbw36UhTtOeNPLcTEpH8KwLkelalT05zP1df2pnUQSpvfQ0Xv3vYrMnYCVl2j1E3
GunamhiVqyitxnLbBW2JzCgSn3QNZTFCjzINDV5Wu9QAwwVzte2I4BGJod5nxZJf6yz6CXxHPgft
HWSK7H45G3ngn6u5gvgDt3l2y27ZK6HA+EvTaZKWkXtX5B3frF97ZLW6nINgdCBqmK7GHdEG4188
UfbNiCJjP/tlnYpII1lmIn6IPMunmCDYPizYObY5EV4KIts/uiJsaeM1dg7tZ2ljR83Ftkg74C9x
8j8yDDes4s63Ep28tUv93Jir+yhsumkGsKYLdIG3G5qlOLpe5n3QsRR9eduY3dYKcrIp+/aEi3K7
UlldPKC8tHamKXdITIInwSy4M4xWHSzJ7RjbA1ZgU0KrtHP2uwkiwEOl27/tANCiXQHmIqsBKFEV
u82V1m4ZoP9kMc179uLswsYZHEcQxj3vBXc/QNSpL5b1n+5nwhOHzTsvDTS2kNznZu4iCuhn/+TV
q4QxKfeqX+v90AzO3kW09VmOE8CTCD9cv4qO2I70DSV9lG7VIOJ+RneDSgHWhlTMcK9QHDI3ruoK
ENneKkeMRyPMqzM4RRGPc92xRnc17wNpai1q5mSMFIyDv+VpQ+XZ736AGhnKtk7tjAGIQAIrWVYw
hYLb5eJb0XtNtjcCnHG4GBAJr7mitDMGCpwvdhGJi+6272AoDAJdsv+C1dq1g1O/WI61EbkF12HY
phc3m9XsUX+A0m/MYUUx7nWZ6ePgq+++i3rgvNFO4KyWw7Z1/g2XhQEOVqn6uLWusRs2/w8vjSCL
WHeXaDTnI/vXwihR1QfQZffVgI464YSHPqiDz8qj5jPDu87qQJWisvEcr+Y6nKz6Tmys0CZaLxJM
w5vjjFX/rWnsMfYZTU8Ra2wygx38gB1BF9OF8BlUYfWx3r3phUkcS1aNxpmVIzx5zMTPi8qt08DB
tKebEzWNwaJ5VVMknmvsrp+BnsunuqQDc7grrrK8lyfo8PpaDv2jFSn8Tv32q2cQ2IFw5kkzeMZx
yqLb6K/RHqnMn7kMltTM6+LDYOp4rIg321cDXKYOavWgoQiOZeF+5havfjbOyiYGpmpSSO8uDUOH
e6iY6n8Ir4ZD4cFRGeE0HVdj4ZrA0JhnDLgIBra/c1v7DtEHIngow0jGyybEv62DA7PaQu4WlyAy
357qvQWdySQiBKc7mwF+v/xkOiigaoAYwRJbyMfFd4Cmc18lqLdGcDonSEpLdheZecNlEHV2WrXS
B1OFZMfLAo8dDuELRrsuDl1a7C3f1onKDevAJmI+bSEFQovn+10cACJ8LgI6OqilkepC/tpWu/oT
mJpQnEi5+dnslxBsZHxG1RLEfp2VaZB5/xxNlJJvB9thzEudioljrg5rhlIi7PabqYe9m0W/uxBF
0iCiJTHYtYCyuvlxvv+mupS/wrI19yEBUC9hk0XXcfOHxJ8mCLdy8x6i1fztsSqBjY4ADFlzMvE/
J6NR3siPZMK0uil1mgVglARXpjP52YSMs/M2vA1gjqleQLEQ729pJsvmmwzB9jHs8izeQqU/REX4
veU45UO1Gu2pDqt/tq9yBm//XUSevQsc7aBBCfvU6UByRrs1d3aHEk8Se3PR2Xw0SN9+lrTQpWQy
C64sXrXFzFckHBwmShEw4xeRw6/DmgG7WiV+p4pjVNkWt4tdXRxDA7NY3OOmaRFb5ol/o2WoxBNh
/mKZnJ8EVqGty3Qw7zd8ZOnYDnCk1LylG9KkU4OOIQFq9WNZN+3DeE+cGjuNng/OJQZplie51PNB
CtojxqHDaCPJdynM4oU8NgPdiBzO2nPNy6RV/mXbEX9U9cBtA2Hi0s2z/VL52cfc4JbJsoIkTG+a
nmeu8YfcaL76CG53mjZ8F2XNm7WZddr1ng8BE9bn2rB/fO39cnzYHp17VmzZKFMRHOyiKEOyhvyZ
u8LoyGWSlnowXcd/xD0fXJVX2VcK4YuknMznUfjq5KIyTMsoatN1cOV5MgEq3FmLGFPpTN29AufI
0aK7VWNzT9Z+HEGjIZAw5QlsF6WQRcSgY7Gi5sGodqaLqkDSFOov8isT6BDQuplxjvQkzlFIxAp7
RGLgf2eQbPLrWM7RRXAJPgq/8o6FzpZPsyWmCLbDah/vLbDxPDTK53BqADI7b97eA7NkQ8uVvQMF
MYcLwrvoCfEYIgzLHggMzJbjxuv9AIG3PpGkUaCcNPdoGYarzLP/lLDyN6Q4XhrMXIbKtsS5oHYJ
opGcuXzSw0tJ7GMydiRrT4Wh92Cb2QXS0opdD16ttIyffATwU0vLVq9z2RJJJHWDXIp0VYQYPzO/
7As0Wn8q5rxMvGJ6Lge+MGE279UyuQdRopLnKKjvuXrf8Bci8X3jHDZsU9D/WO1dXFX6q7xLN2Zf
TYeiL+qET62G9vVcRJ/i5864JlTNO1z1/le49D8uXOst9EXDANqd/cC6zQPpTF6n47rq3ldne97I
IkvtBYmLEw77wJh+jYH53puKTC7NmLFuxlO3bhiXagmRHcn5xiPlwAw4TuK1/j859OVhCA0rcR2A
cHoRp1giizyIsbg2uvwVLKxGm+r6OHD99p9JkeGF2ZceTHQYNyfsG5ZfRL2fISbXN6nryUTpGrGe
VRj7FXfaL2ucxkPYq/7o1WW0g1HxjnqIwqQyEGEg2ERSnmzVVv5ty47M5K1YjMSFbzwYExDpNuSz
dTMn2NKBjec/aPXu2jdMBdJ0/CrOjKVLo//LxRzUVcWkBooFqwHKyfVTZGM2+IeXg6l2wfQVmSF8
8DSzHqxSvZioCL/Jt6u/h3y4X/XKPw85qBsCwMx4WNvGYbhZ0WYqa3T/RTSP/NfmLd1fLapgLjBf
fVgNBgwOGYMyemOcbTPlrG/3WZS50PqKmAXHkPpbUWl1DOkMIzcuWE9uodDp+Nuon6fO7yHql36/
uFV1yLbcTJgr6wtQp30VeimP6zI0jNjViKqZKhK5t5zM/w+FQ3maKogu4XfDu4rK+SiMABmK5Ggd
qsh5bhnlH/SIw3MZ2yV1t0a9+Yu5AlHyd6Whx6tqoOr/GLy1+Au7SBSIaCITIJOQ+F9QNvKdksnu
wyy8aOfMrkjn1ljOpml2U9wu1RZ3eTf+VdHWDbE/mau1d9YSyRiFsNu2G1GpEjxWlX0T5zILjng7
xj+0boDa8nVWLNEsY0wSxZXVzDgb9EBewCRrBGtispF1b5H9vUZEDSNXFQshTlX5mPlQitw6HTIL
Bs5bEU72oSHH9yXvRzNIPaKRQZQEOAfbrh2Hhaw/UCP1Em4+mFjGV+LuLuvWmlECxNNGyDUquRwh
0tpvnZv1RxuZ87VEacBytyGNJVUSNDWBhkSP7fdNsOwab42gQrygP7vNxNYCeWflsdlPBaxOYUb1
rhB1PiV907vrh7kw88aRtvIgWQFtdtXaMBQWvGpT4naVA6jrCXdv2YuaWU6q9g/K1qC/xzbbrAFd
MBeJuSwzhUT55LdpJadytzEHAv3UE5sCQ/F87N25fcpGL9jBNDq3toHDOmVbEAVJhzDBv84mwDSj
KSF/+9aXZhQPY1Q9RDLnAdYOrMDOlwowzKGSUDAwL/DWvLDGbwEA2LxUWQFqOki+lGQE91FpX3de
m2JbVOF+oTx03t8nvafRat1o1w/O8ITQPTpNYx60qdTD1iQoX4woFZYBRWyrsnYYJ6fy26UYxYs7
BnC5W+tQL4hbthULgfDH6BSUpR+QBY1xlQ+k7rI+43gbIucP0tKpei6Bx9YYGY/tntew9e0EiZmr
drSyZU2iAgG+NbWTmGH5hgb5G9Dvdivnqh2OSOxrHQOo8TllnOM69f3Wyd6n1h6zVy3Dtf1diEY5
DSKFpRZ7X8IafsKx6vkQlAxDE83zay8OcqvsMM2ULD9EXvdPLbE+b6Usgjo2QO1vg1HyU3KuMip5
YRE0aWO1wNpOr4cPeCKnTEE9h+2kaBPpkmadis9RWHaW9HS8qId+KYY1NRsdQG1Hyyj+QPO67nNg
BWb36GRmVh8WdGBE0I9GDX/g+0g2KZW8EyULSQsPWabvcu6VqZ22zG57d/Vq/ixtVR4Ko3dTy+5t
0menl6op+E1yUxyzSDYpMTvTW4A8NJ2s/pmFW599Il52g6tHBo7xWVRthjA9zDXGAE/u9SzMWKJ1
TWk3BoXlB03Aj9vbpi0GiqpZafujePRRe521xkxsYM7wxjsYbf3bW9UzF2J1LG3lvI2upx9clYeP
I2UKmPd6FE1b1h/yzuPInZ3pfQNig5DWX7OJACyvECbLYinSEPoVWaY24iK0xaEiuOk+I5L5VrXt
KzwU46arqmdtGV2KHkHtw6DYUl23xnVxO5QaHmbsRWGnNDSyE6aJdm8KkVH6GrjMrsFgr7eJ/eIx
j6Zl2UV9YP2GqjQ5YVtoLDvr+s9JrOrUoQYhGNLo+ws6SWNIJMpqO2FAb1Mxj+HOCNkIcMJw2MV1
n+VfSDyHS1mx9aEospZb5K49wns9D/9KE8jcQllpJXMUlhZmlxpDQV0OGhGPpbkmonHZO6NnP0aw
GeCUPFDws+o198Zpp1o6a/DNuGj/a/Fmz31+Gvy1OQ1r5/2tWpuh0Jbdo1yL7pKhxXr1PdM/24Xi
1ljseuRSY2GJLeV2xb4t3Y5EPVvtaftmYUNGR1k1Ie6M//BwXzqwK9aqsN3Og1bblzsAacXeukY6
JpgzSwU03onLcNyxq3x4tp/16eDPVNTRufczVEhyum6yXl0mT/ajOUgt7ZFXG6Ck9nIz/AhA5Q92
SQHdOpUvWWR8EX9SQclVxZ4s3VvTMn9s6xacXEJt95yMpwDZW0qcY7YzQS7Z8lq+vPYxGMTFUdLc
CRMBoZALAjaznM5sEtgirMBjY3W+27JE1t/a9aFVYxcLd3yK3HZOt06I1FczgTdzeN0kE3Mf5fWD
CAM/6Sd/TY1pDDDxdLdwtq8Ih3Zd7cjjNlXHoVhSESD8a4fRuZFT8iQlYmqKvD7qonEJ6m2tX9St
fa9w/bGrujAxVIFCKvDe4DmXnUGg5o7u9W+ERVd/3A7eLIOTZ3SXyfPfQ4StpC7pAaqnuPK8r2DQ
Ei/RkNvxmlnD0QFjyuY5T0NH7LylfpuN6mcoTKYzCBHaysBLi5PtFZdsRHCFF+0K/xzEeW+Zp7Bb
6RrjqJtiOMIgJZfEhbhyd5lTTox6xtNdh4runVcMX7LT96e5K4q30m9vzjbNCUW4VWI5uWA+aZ8z
jdmrzQv4UL75WIO1Qo+MRROL3i13bo+sr+eGg9bKnf043k8frzLLKxPOd+OW4GbcKjvYO4UKbQxA
otnTnKozuK2A391MPcjBvXbt8h1aZZfm0fo7QiVYQJzCTefOqYw2UL4l8PayGDBw9B24hVv2yQor
fIKEd3ZbWDS7ecKM5Sxd8DeSEFuBxvtDbK9zJu2qe6ZoYHrzcwHapXSZkv8yp8XirqhUo6to142X
3c2jjznyPjqnplSCpWneo565KNPq3o2gvoZrkydorCK6mn3z9+ov3U8R5gtTmbSu0Ne1uOCd4CyE
kr4ErQcybDAqrtkq9naGuH/CBrCO9a8x6vUTvh/IY7QLifZz70E7yjo6kbN+LZz+b5BoeSp6cPuo
tB9nXFXQYIsZT27QQ0uXNgLLDgdRX3wzYGMEy8eifBkM08KRhuR/lEGhk0Uiaz4DKcAWDvPPhGbx
wcXONyk33GfCRmA1zM8C6QXXXPjO7IpcxECIXpe86wFMf+6v89Fd+vGvHOzt2Nn5CZ/b1WVvOVp2
Ud8EghL0YL9FW72bWfe7avOzRCJ0iFAVX0lnnlPwaJWGc7v+5sOzDhsDdWo0092v003GQ1/N7Ryb
q2dfW/KfkqLiLQ2aFQEfmofigl+cV3LqsTZOLqLswLHTtY68Y2Us3qUPg/YCs82UX8zTn6Az85Mx
+u1/m8fz4duhfws4kRIsU9Ye6XWRVMpwwSPn7lIv8/avDEYxEIMNnAdJ6SNxiLLiIXRF+aUkmRNy
prapkU772QgORD+oYM28//Au5Oc10PZ/UP/6oS2y+ijZFpFNktntEIZ4nHRRJR41MbcRepK/MvRO
pYFtEWNGXscjZZ2XQGUsO2bZuF/K3pg5CmpfD9k0huLa4GKpE7rIzf+aLQBtc5uln190NVgIR0QU
fehm9N4DynvLuG+79doajTpGMI3loerBg6DPzfLJdiP5w4OT1+egdYKXPMi1j9LQw0iXkdM2+wuW
jXt+yjnTvX8hhMx6NlHut4lstCaYqDSX1Itkj4HAN35an3pdjYFiZd/KvYrsJqd5Kuum+JrYqY9K
qe3fuC39pYoqMads7OEvVW6deRDFugIyCDSxygyebB7aMV7EDD6msCYwD1vuGwqwyEtauVnI0qD/
mNWK3gMvGPqbjcrurTIAXpyxqy/4FMYTWA3qMbxT1z6zjetW0T4zFGWfYXYbpN5bWeGnnWmMA595
YL8wdPqaRpOo/O2hnD7XrjmeSumtB5uka5Q5U+hcEfE2z84cyjTsF8wNU+tcjSGwLoyo6BJKQhJQ
ryCOWfBKYs+PxjfJgJsW1h3VM82we+rQK1bJ0ik/HeepTjbbhlyYSgh7b/3t2ux/o+6nj7IIjb23
irtvagmfBZsvK44DWbJgl9/LWv8n/L58riPMu1CKWfdPWB3TxIianmmebIzc7K+W7ZYPXlHrB68f
PGKFXFx1Wauvjr0Ze56Rauf5ITLlbXPSicCZD1GvtDly/z9CRL961lgeUfJuyHLK0TpWpqtwrwLD
o8r+Y7oSkKVgHdu8eklCBabXY8SIrdp/NTHvx53q8fstoC+9Y+dvCHu8U5Vv9iuBLWo39ijgrUVN
iaotyKPCxZ/AOIQ7uVt3aOUcljU+hwF44a5UAM7r+c3YytkfOK7flGM2adFSQjrlKNmZzVtGHj8/
WVCsHBoAqqRG2yeqgAES/HVKMsSqT4Pl6TVGaGL95RrS+7GmPcKbB0BMgyWddm3NXlE/gfmGexYz
MvfhgNAOLoguIv9SjoBufVFEf+idu6Nimb5EQ6HiwM5gZmlS3pOzwpTuQ30X23xrtrVEzOszPBDt
k9L4I9jLIwjW0soe0WssCd98cZgL85KL4RHCWQCHosAS48jI74fOq3sn9Oqm/E+x3sRSVwSaq8Li
dRzLw6oaJzYxrSSTibQJpbS1yzEg8o/Mv3Wt3SCZjILbUlnvUaSCpEVl9bTw8X2h/fjPuVtUZM5q
Z5Xmk/JksQ8CpH7gQkCfbCyx1ZMaPSqV7wSiTRaG0AApCdZHn0TMVmxoaDFm9nezxmgtW0xTshcP
Jo+9W4PN1UJdmSeaeMgXIniXo6+RouUe8jyrj46DrvhjDouo691L6rV7pc2pTDqF0dPtiQ7N3I7r
owv+4yCg2KnRzb/GC9XB3fy/zMPDY++UfJwbQAtui+msctzNQ2U+UdUSHqc27E9lmVVx2LU96649
ctUj9wodpDfYnRiIYHGkUWc8Xt5o3Wo0gAeBnjep9AqDd+8nLxdyjPTWfVZzc+9YYoRspPs2sQLy
gPjisERlBIGDDndjRX6gTe6ThMIo4XI7A0HP/Oa5TBEnNLvAokEG+1/DwO9A4tMedROIHr+L2QhK
ppTJOzvB0r8Q0Wg8cjWvx3KYBzbcfkLFmHscBgvyLYkweGJXP+Ddew7RC50NL6xB6muX4bdk/QN5
PTWLki8aedWcmx5bEmdENIHIzpvrJD5eiJj5qCSfy0OegI/uEISFwdsbmc4v31ybBK6DN122GrYe
20DXmRIIbgu+VLRWx4UmotuGYPlF12pODSqhbr4O5J6EWbpJWdSAEuqRf9W+wmvVoO3OijWhsKO6
aVPnDG5CpnaoNzJTJudIgtHrvI1Wauronk/QelcXw1yCohnc2MbHxlpfPPRlc0U79ehVXb0vxzw/
1Jn1WDX91UDNljgWzrhQt1yMgDOn0UTetZbh9MvGGgfR0IzIwRpx1G4ZxCrI1keRtQLXp2QsXOa4
RMHJyWaqHaf2dZF38B9l7TggnJFNFZynLbDfpoK1oVaU+k5lBzW03g3TVQu0PUgAZWHMB1Cq6TCg
ynqSPgknwp1ULKz5EXXxL2MxzN1YZ0aMFG28OnzuaeA2D61T/EL1PiamRn3deYwjwzrdAN221zEM
ustIxmNnj1/aj/p9hbkX2I0KFz2CfuYuXfGZzfSRcWh4GzoxfCEvmiM0MYV+p9ryxyu5xf1Cd3tk
L2onq0YdnLq4Zq7r7ObQe/XyWbF5REe/cuvdVkXm3szbnK+jf3cD/nsXwFc08tdQocpcPHvdDWAF
XoBhrqdWYOegSjkGa1Wisa2aUzYW43ugnM9t2Cr0DHAP0p0QX6ror0U/MqOcJRM34MFbtwp/O/5e
3OE1R0SUd8fOjcDDyvLV0Xr4Fq588O1y/caoVZ2zys4fLFuEKW5Ccmzb4buzKpvFzRtgW1fnkV4J
9TPottpvrJi/Re2os8TzsG8xJr7WA445b0CUnRsmKhnHs3FjuI/kBEBxRzB/kPCxw57GTYVb0J2t
xPadR3aLhtwFUEJF4TXepKOfuU/EnjLv6ENn2s+5Me05GR+QhX8MY3GxBHcc2rkyGTtkxwGfOtK6
aYe//U+uZcUl2txvKhWHVjWm3Ks3rLmoTk1xswm7+B91Z7YbOXZl0V8x6p3VvJwJdPkh5pBCQUkp
ZUr5QuTIeZ759b2YVbaVdFLRFvqlYQOFKkkcLu94zt7rcJBjYs1dGZNsL924Y7vJvXpr+y1Ok0Y6
U7lc3zZtRVC2VjBPentjDFHixc13gxUYEIfZbwf2mpuecb+iPLyysa3wK84pDvYxOFpsh/BB4khk
W1EP0W0Q1Kc4segBGr3Kk2gIvKofi1F5ZC78qJNJ3bmNjYfPl7RNZTQosTjeIjlNgh3r+Ei+M/K2
nmevwipXz7bqkwgU3iNmCwZJ3IzXVmS8U/Oh23vDcCdQ2gF0yFD1jOQcxyiKObJjP88LkV6zdysm
e02cEXJ02/dBQ+GASkFEIJQR1XZfPFtB9R2cCD5ZJJiW1KBwiF3vNLoYQFEnjWvMj3h/CqremtTC
PWip0a8bL5FJBbKBSWKMKWLMkDchFFqpmRyQ26oefW8MieSNZ45h09apDdcuWvStjnN6JVfqKa69
cuVH5DCNQcrXKUaIFVHrhyxTxap2lVsKsSM9iYk5RrqGC4cQ3dpL/GeP7HtARDvq0aoX0jrg3LW1
IsvaIVBP13qSfHOz8f1oG/GOYiJTwid2tEApEITmSO0idKyBjonUdgvSuMq4E9rYO3Y0GGufbdP7
Uh2bdS61LqNr8DZqQbrXLCNrBwMlvyazpqzw4Ru7vMRAT5IXC6GtXA9eaV6jLOhIlPnBTkYXyKzU
fS66zsVo1sd7Vavft1F8WxBOXLUExSY3fnBQlOJTZsmPvt9gSez8cQ2UM6ZXk8oe5ImbUT1atVlu
Ta3F6jMJ9XOFc3WSsElKxvdWBwCCEx5VIFyJDL0ul/sRpRUlNUNCzFqbsEcr81Hbx0mFBhh/oK1u
pIHdwqqPRgaJJOLA8U2Zj+irRvwF12X1kUhWWpJy1z3AqYN5jWeIGRB/pPgSMKe3m1LVymQvNYUk
NgPxqWyvFDKyH6+VIM5YpV2Tu9LT0D12nt+Ako0C00ej0xd8R0kt7b2uN5l91jpP76+FKNv3nUv3
fYiMFrmJEru1scoM1W125MmDioyDPTLUiJ8bxJtlRF+oP4JLzO8FtNK8Fp7b6EJVTA7XhlQgE7dt
efhs4aP6/joXagHbpc2wXYM09n0v63ilxZigj+rbE3E7qhL52XAB7C0mCtSvuEcT2OkFR9KLlRbf
Liq3QNZkcWBTHQp6HUGu9YCAD2xPFpTU4EuN4BOb/fxLWReDQUzPVZKbUTRJvgfX0t+9/sYLOClt
aokXT0NpB4Y0sae9m2Xsv+yChU3vviRG+zyqwwXO3gI/TJvBvCS2FJFFGn5fpFrC9tF13ysEa4JV
7Gl4c/MwYoyLAu356y+11EtmeC/PL8wIKeq4x+ZG8EKKx02jlcq7t119hvcSstqRni3HfdoUxoYj
j3aQ5Sy4wPda6oIzvhe7AdlTQoO2akmQoTmV8RMR7DRN9xKffal5ZmivuLQz2UJYss+EnVC7DB+K
wp4w9C9wqRf61LykqpSKFEMcXkW/uPOV5hBp+WZgO9ZJlyp6LnSoea0/kigxfK5khN+mfilccoLi
LL1XlV0RlNnbOtG84h/y5QYdBEWhy8ggBjHo0lYhK3B4vRMtvcFsFuhhc+i5HI5szqZUt15l+wFQ
xR7FxLDRS+GCFinyC5zApZvNBnmEXjLQaz5I1epUMJTxujSQEa4Gzwt2Vp6khK5a70/63X/9VA21
+vt/8+9fiLmVgefXs3/9+03wpcyq7Hv939Of/fPXfv6jvz9kCf+f/8pPf8GF/7rx5lP96ad/2ZJ9
roe75ls53H8jAlz/uDoFW6ff/N/+8G/fflzlYci//fEbrLC0nq7G3Jf+9tePjl//+G0qYfhfLy//
18/OnxL+jKRt/enffv/bp6r+4zdb+Z2wFFUOZA3+jIAb89vfum/TTyzrd1O3ZMUQigqUDWjZb39L
s7L2//hNsX4nkmOpsoLqzOZEyR9VWfPjR8bvhm1N/zMsYcB8Vn77x3Pd/rnI/Pkpfl23liPqrxej
eaFEz8UxD8hGOUReMaC9keFgrgOpSA6+FZRXLWEf1IXNJA+2dBUPOwcYY1gFaiJq6DRoSC1fNsn3
Vpn+vcau+t4dsPQhxFAb8HlNpxOMT9qYBLnZEmkauSyxQzm2n3uR++QASuOe8K+Mnj8qCbcndngL
g8JDBa0JWyZF0wgAQo3kfY8IzJMsEQTvT5IG14QtjynylRxzyFqZGMf1tZcGGsU44jCfwD6KO3DY
wz+8IsSGXhI8XcdmmKSweyolQntbE3/2owCGBziBNMBWGocwxfI91PqGUzhaSqzSSI18t+irjQrC
9RBAy9uro5He+KKPP7aGN1wRgwRL1oGOSgaSa2zZR+x8gujQ5y6KbYcMJQcBP+7qlYDDZa9qi4NQ
YSa4CQQaA29ViCT7lkDCOIF6KDkt5/Ci4kDKDqiP7I9VKlXfMBt4NwZWtLOXqfa9KeL40W0V1GNF
h1hEQxgfrXLLTJ1RJ5a76kD+7FUD/UNitcWHOpb1qyIOS+JSsRHex9lYfEQA3dwjXugfZM9GqgBW
wCRubxSfYdsYXzUthreUC6tEGp+Rj6Bg2T0b3kasPOJYt1hxUajZilbgbo21jSlZMpnjgAU9RRZ0
5HiF45kjdm+gSCv1LxTaQq00gM0nS09wLDNVSD9d5h380B621SjE0TSQ1ODCltJwIyxBeJ3TwRVR
RnhReiLxkpLOxoXAqeVSWSA1ItJCAfmuE9SFuN/ILPjG2u7ZKcO51r9HQwnAIyg6WTn4keIi99OM
+gPzoB4dSJ+4AxiWWGjr0S9UBwEonMgWzA0qbeboT3UMpR1DcIhgghBNd536ibixUzkOWJURC5hj
OXEN3BytjOUFsblDAiY9IyjSHgLbkMY9MSeCRnHWV1dCEt53qRyJh2wAgCj1TsJSXK8rfBawpAoF
y7LJNyRmSgi/jfJcwhTnx0hy1KknN10how5Q4rtYD8x7kmIWYRaS/dUq0IV2pZGlPkKwgGXj1YV2
SH05OBbsbNdNpvjfEpW3g2TttV9Kai99UC07aZFaBfq2I/1eb1W7bp9ctekBP2VClZ8SftnYEyfj
KGTIWf0JDRBnWF8MlgldREJaN7gwBAvdQpQEzXeK4/m5Eu0ls+m/EPqLj4Y1Yj2raim+teKxOSqQ
07uVn3lkueXc9Z4VAFwOR2PpTtNb9SABEvM49nlY6SG0wnxODH3VhB0JSzByzcFOO/XYspptyI4i
qwhUT3ysrTCr110yBhM+TFcLRA8y4fZUGU5tBJxhhe23vrFksDrr2BfESpNa2Fvq0/o64oLc21B+
GQsDRapv6zgcblyjUGJoLdNpt/Hd6B4oGz4vs+80ZJdJTc5FTfRTKAGZWgPRt3bFmA63fkgIYG3J
efbR7tEErpSCwgq4XQ2AQgYP06XxzpbxvSIyLokhpFZwXfWqeZatIXAAhLQtBjSfJF3gDvdZpTwq
3k1tVe4TruvqMbcYn21iwH+s+0jsEdp3334sXf/R6v3rdfmnhXz/LZsWv+r/w+LNbuiVxRsRyLfg
p8We3/9z8RZC/13VbUTPDLFp7WaJ/nPxFkL7XZ70TpbBodO2p2qdfy3e+u8ywl7Z5geaoC7IVEPl
r8Wbv2G8WxxO/7kZ+A8W7x/lFv91kOS+KtYgBcKOZrNZsOanqzGXZF8THTwW81MIx9wTw+cEWy2S
F/uBGlmIh2SAZzJAS8WMr3tUIHJjy/s4dhncfrrBoHLGgHOh7vPPu/+/HosdCqFCnSO5NjvIkF2I
EtcNErLU6bWtptcqMTDdngi6YX7hsDR9gReH6T9vpsq2omoKQiha/udjbFGFquwnTXKsZfeDrxGY
6JUTdF2wn5G5qX3jThnEpoPo6nZIDHKUaTRIfEqi6osRytWWWbkkU0YiCp6uwsATHGNWlSF9La3v
IIVdFlYiTIWivseA5l44Y8yCAT+eH3PTtAywmWMzOJU3eXEMN20pG2wofcdI2F8M8srQ4obPcZso
Gxxw5QFy13HagG1Kk0gjlqE9zvPtiw7/167wb2mT3GYB1o8/fvvFB/vpGSaE+otnkKBZiAHn1rEr
MqCakXLSeuuOiK26FpZ1Id7w81Hk3154XiyiEbBXye/HR+rEf+7z4pxW0ic/PZLt+hoHxuPrr6b/
qMv48yBBAaEphmGr7CjoKj+/XC7VvYeyWDp4tpwdMxU9Ww31t6hLdWOjO+x1najzkCfbZNi69J+8
OkawhzY4k4Zt66X5OemiLdUByHQH/a0OHvW6sFOkMGRquIQNnjjqWDOjYZOUIw5fRqCqBskutFpv
k3KzFuf5Kij6uwbDL7vnEFRP5d17Pf5X1dLhu/WhstJJVtxpbXc24isYBsWxM9UKXROCT0+ZyHfF
ue3l6H2g2U6qcEUhu3e6ZxLyzo99ibmOEkTPvWWQITxrFdEJpMGnBuzdakjGDxqx32PW6h2lZQi4
wJEurjPhZ6RAeiywA8ojoeS33ZiV2wY5yC7ryo0Xs50cgirapqN+1GyolOQtJw5zu+9165Q3w0CW
O//kQ7hamQQmqVhzaNmFHgyRfNVQQ+4KN/84+mTwGqxz69pfpaAk7nH8ZOzqy0GPT5qefo2QEew0
o0RRl1c74qw9ebrJuIULFSurf4oCyT/Z0TN8GtTCabWTkYGuFFXg0cRpk+e+01sVig7QvCtLSd9p
aHk27MQ1JN7FlRYBh1HiZzkdj5YHrSnQttIQ+3syhE/sNcsV3YQsnl5eR6oWomAgX9bo+rjrzQOG
4WrbwyncsVqsXTN/tLK+WcvCv+mtRKxjicSYamvlvUxIPlVRt8q1u6nR4Lw3G7KIY0CauzLh3iaS
hQHSmwIv7ZQtudd9i+g/+JtRb+A3l6e0sd3rIoueETGuYZ/XpuW+T7vge5llTEYGIvrizHlEjuV+
bX4oirrbDXL30U8ifcXjtDd63JKnsaVVDw6Arc49cCykMpPymB0I2X7sq8iwAeJhmuJtzb3pdtu8
qoFjThg6veOvCioDmWG/tYzgAzbXYV2nmJQbPIPZUD+FmWhoMfsr7zSwLUe3kRLRXqNDMOAEqA/d
dxNO2SYhc7BPQuUqsN2erU1wZ8S+tkm05iGq8jsLHtxGA3JghFm6RZiOWExDK42LtL5qKkTEWdYe
hJxaqxacAmMLaYpuWohFbWda8wpPPRVZ9zlh6lAT5dSP+iP1A7ZpFfnr6hEqjaD3Jx/xQz4xyZ0t
SEieRNY9VysxiQxsiMvkJWO7AZQcfCq8+EMoyAvkco4A/MHzxwRSBzgOYs5KfS2np7Z0ob7ngcVp
gggUjgf3moKNDmQkizyfVW2hJn0GqJWc8FbnN03RPZyI+2qgdD90gR+/I0p/DnLMq65c4KOtlU+p
an/QEkWCecFW3wYeDhIExJAVfTRS7ZEkI3lq38ZayeKkVhbHufgdUFCxIYOdIIPzniaPh+lThJpe
qEaNAxom3/gwPLAqona0Q5I6Ihw4XvVrxKEf+rjEzo2ENCtd7Qj7GXOjCt/Ut+SnQfsqV08AKfRn
YarSrm2R1qSV2IaZ2z+rPfgdP2FaCtIHT6T3pFtwrYFuPAdRjsFNmLvGhB3CoSY8eG0UrUYtNED2
tPVVgOJjxe4J2DlFMiSRfITgR92u8QgUQzx3cQrzBR3gGOT+jSVNRCa+K+JFhbgrjpE98mmNoxNb
ZsNt9jW+bzwLXvGI2lhFQ1k3wZmzSIokYqh3yLM4NEveoYpJMhKBl491kCT3Y5i7W9K0azcH9EuZ
kPzWz7IaOU/3ZUz14kyqOdtN670q2u+26snXlqfsAqFlK8pI31Yp3F5bBPbBsvyrkga48gIGHIRd
Y40JTtsYGQwRv8RmCkv3O1sNBCCeqm3DSIdAIakYgFh2pywldqeclVbprJXcFbDhVWmLgj/Z6YRD
dnoRBRtlwo0bSXGHarAHIWhb27gIvycaDAVXwo0C+lW1kmETDi411wPpRg3Tg5HcuEpY3CMkl2+A
IXwy3OqdRX4sHYb2pJJGSaYJcPRGgOa1uY3jaxUFMGd749FjygODiTqztLBeushtBJJjBQ0hlQdW
UHvvXMTdzDfAnUr8p3FVYEI16qlCVnSQcuV9KnnWHlGahVIZtAnhLZYfcpJee7YDTb9qBulajexq
09TEH5Cn3ZECvzfwge+MalVm41PaG/kqAjywhbdwX1Su07qo+Ote+VxbZrvCVFlB3KjfIQNYpQLD
cw5GJM8dli17D0gd055rQGbqj5li4pgWDvSUdKNWCVAe7UfBh52CcfJWxqBTKDIqUjfPTwIOFooQ
lEIx9Jd0SiurptRuVR//eOQKe11q5JazgjIIbvqkZzjm6iS/yioIhHx1qs1sApPjH9oqrsE+px1P
mlZH66YAR2SOT5URAthkF1TnLBiehrZLShFV4VOsLKpz1YX5Ife+jwB3tnpvf0rwi/B3jtu1+lEu
EQmAp9XCvw5/P0VuX+4EVfHv+2kNXaAJJlaBxmf/2G+/2AvmRYGxu8kiRgKRGgifLauFex+EYufG
qXIHG7Ba1WglhKVEiHWtJ0uG0I8+42waioOiOQEGhNmqCdEslnaz7nxmyoRSJWe9sLaaIZ4rw1du
C81859LTFZfaIoo1VKd2sK/NocxXGsDVbQ/RDKKIR15YkKrPVRs1nNTusNpQ3M1P16ME9TyVPU7x
3o6OsoVc0WGRNd+lKDWyargWDCbKbx4pcdwdVJXcuhlUH8yKLYvfFF/N7MkNBwVpHrK3UZWDa1Kb
pwGVzxWCJvYghfTgodO0Ju5yz7aVagDIWHD+gqj6jPK5W3m1n2+Yrm4RqL+j+MvBNXSAbCVxH+tb
XGG+YtZk0S23iRI/6W0D4rJNzk2C/aqL7lUldey+bY+KbH+ylBi0WaKdilBjC+hTtwEV3VqrulsJ
cI3mXtlNJB0J7YykzyhwHXTWlyLSTUcy847iBQcqIt7U00ocZCSMk5EIYhBCykVeIMn9cdqH6R1J
RC/dN1LR74aekmAwLrddNgkEpGAtoTvHzKJ9N7ry3sdSuhViuPYyN1xhQkQAUOUH9qu3WShLU0kB
jFlk6gG6QYtDvmvpk9WgQDbUE6Qjc9rhFVsRw9YI4UjbAnui+4yC9+N0myjXrlsdihEEBMNkl01+
M6fCqK3aMFaY71w9/FgV0ceuLqiWxhEocZIGBVBCzI5kOtsmwRts2hB2v/cED+2g18G5yL0ndZRP
bYXKCM8WHhz/KtWjr7gFVySlriyB77M0PqRBcYZRGqN9JHOOtR75qUEJguQRMS1YyltFn4DkMruO
UtPvarPd2zhqIXUMn7uBzWGEY2wlunjTEVtdqRLqvoR4zgpI7ccR/NEqiq+JDCEarz4TYg53IpU/
K2Z6JvliwWZDOsHwPkD6kUjsWkRLqWnXFK0T2Vc5R4GsQZmFR49TqQmAHJw+699ntQm/ej72jd43
+NqoAJMRHReGIwis8AxJ6cNn0b6FusGOHp+grg+UpelhFWviS8TH80jmn1EVPUhjQxC9hU6Pbe9o
gINKRwCFCOrqXZ3caoZRblpPldd+Vd3pLSrTtKOoS4EXXC7C+FHyPrABUAilnziHH6hF221Ja3hr
A+xEZmA6jD1FXwMIuGVravCVedDOC89eZYC2KvALKpi0sL+9h8zqEmU3blw7PPcVbxWQJ17Dcnoi
aXU/+jiZFR/If8SPStNAxmFV72Krumfn3pxiwqL85+7aGvQAJrP0EeQX3AKFmjnBd7VKASh4DKY8
TJ8jLMpRHTEiKSYQaSXO/1zcmPUN2FJ/1wQyQpchyFd9YuNWz4PPZgIsU8vV25QYioavouJY0rfG
w5iGwUaVOfyhjZNt7Yrjc7Bz25zDTHolaTnnhvo+x0qA9K/G595GXyqz2+vouv48wv9fR+3+d2m5
/0exvSnesxzbW/tBilLhzxTflMebfv2v0J6q/W4ixNOnmAuY36ms5J+hPVP9XWdJsXVZN4ROYInc
3z9Ce/zIEKoGBFiRycpxtb8iewQKyUpZlq3pcG3h+/9Hablf5eeplzXPPENxSKaToHdblPCR6lKj
wtGkQH/RBr8I9/CUL0JmkiI0k1OIqs4yz3jK3LKnnPYt5EdIhGmjbsxystNgTN29foulF5hu/WL3
ELWYQcCwWw4qiWhtNmzLGsTOF1LnP8er/vUC011fXJ0zc4Qsy0bJyBZsVUvBTaaGBx+fugdA/PU3
WLrHTEFCKBHXJCpVR8/q765RPbqSsa1b5f0YDx9ev8VSIxE6fvkagIUNUIKUiLA5l2TBcELHvnn9
0ktPPwu9YoXsItJVmiPJ8gNqGxa/Nn/n+ekHqh1cqAm49PgzEQkGRRiKOIycXs0JfaS11bsoxvH9
XXiJhX6qzCJ2ZeQZotBNzZEj6s2kqEfdUD+wCf/yeiMtvIAyC7kCusmhp9L+GSUKVl0mWWyPyI2+
7epT/PNFJ5VxiENH7lSnqwpjHVbW+zSmhtvrF58e8V9BzX+OAGX67i8ubkrKYPUiVhx9ML74UJqS
Sjrizrsyw3hT9/Yxry+V3V1qpdlQrkWJaYJy1E7mAx8J/OIp7xRl9/p7LH3i6aYv3iNrRpZYGFlO
JtXKynR9DYz7mF2NPSWv3naL2UCG4IrGrA7xJXckf73gIVKA1ZfWhS+x1DyzQUy1qTKGLZvcUhWN
hCbHqSujTy/NdEtXn41jXQWOXqskTaVYF9TNlsuNXiQEDl5vm6XLz4YwCdK2JT7j33pNIdaZmxnb
GH33264uZuNXatxUp/yXd0voOzS3HbWjxLbodDx9rz/+wiw3Jdhe9h6TFTrupbpwXBHuGcRXFnWC
dihX9b0NK+xtN5mN4yZLxsLQ/cKpmuxT3PS7IFJ2mkcBk8yOLq2XPydF/jmef2T4XowDYJSwi+vc
coIUsNNExSvVYed56lVrDLveF9evv8zCB/9x6n9xH0RPNfZJK3cCFEKPWhRg74/cx9cvvjCYxXTT
FxeH0S90iZIJjgwUrAO+VD63RIAJ3ET1pR6rLt1kNpwLtWPHxhHRqeUdRr0NeqGzTHR1ZeKhL5ub
Vhs+pgm4smiNPwM+IAbO/ptBSRQXe0zU+zs5ac4ZxAjjQZX26CXQ6BMff2iAyWswXqnIkKSPZr0D
5XHNPzrD/0T5kFXYPxjmfadc2F+IaQj/Ygr/kRB80VrobI28wUThEOq7R5D9RBWsbTFK+wDnHKZx
/Upr7I0HMmrjZam9yhE2XRiYS204m1VUDm+jZVem42UJhUQHrCBj4IOLBf1zYdQsdbTZzKK6Reu7
Q285lkFhFw/Tu2s9vN7NFi49T+SpHWVf80IznAbC1l6vbHvfyFl44bsstM2PNOKLz5JNuHMVu4FT
mMqN4cYnkVGkVHG3b3v42WySIhZQRrCPjkGIHs5GV9tUWsyL/dsuP9sXWJQ7K8pCmE5HXZYwaG4V
4b6xYaYGe9EwLgD2AqGd6aCqg7vs+f17P4Q6GhVj9PVtTz998Re3MACEuGpZwTapqUxzbIOwH77K
ItWs0+s3WPq4s8lDNluvLCQ3dWoFS3cSKRD/yaTsioaCHm+7hfLzO3RZAMJMgTdc+uaOciFHKrqd
ola5e/3yC0uePBu6LZZW35OKKfFbPw3l8Mm2pCtSplcG0fnXb7E0vmZDN05TIKFoEJ1GVpJVNnEf
NZmI6utX//UnUOzZpoDKqpof9lwdb9nBzsJDoLnvJM180wJH+ayfm99t6Jz4SE0HMgP1Loindwjz
AlG+e/3xf93+QHZ/vr6KPzvxotx0KCztwtcOUky8VEbTASvedjm49dfvs9RM84GsCXLnVPdztCr/
EKrmRg6ia7DvFwT6v/7Gij0bzILiFRB8StspVSF9TINafE8TNXrTyVCxZ+M4UVz22yrrixUVV9AZ
PuaKf+H7LrXLbASrCDm12EsspywH72QBSWMHELYfhGib7etNv9Q2sxEc+TkshFG1nNCSB3trN5Yr
I9Nr3Hr3thvMxjD+eynxkCdycPblVYhMauW3xuFtF5+N3jLWBwpShRYZIociWMRHU0ACb7q2NRu7
YOEBtZuVgYMUKaifli0Pbj+97eKzkatFcOmCWhZOZRGghxhOUZesDN/2Ua3ZuB1FB+dAboUTx7l1
I/kjFcK84MKkvNAprdlghWeTS5T+VByyJd0qNusWVQHCjsqm8sLbWme69YulMfV7xWyFa1ABEcZ6
M2bSOjaq9Pb1qy+9wGzAUnldizBlGThB23sjUUgfjOIgyvLCdLMwa1qzUSvDPwVkR7iiyOtbNbPO
5JlO8kCdcRh+b+ycs2GLFFizM69gW5hWpQGZu7a+uBnuyAtfYKmNZqPWiqg4itQ3dqhz3VzrFZwC
10jT2wBG2Ju2J4o1G7vwim07yeLEiU31OlRBw8aQD+22+f76Z16Y2czZ+BVFZAlbM2LHA+Cy81Ny
RZTcay80kDK1xL+faJDE/9xHwZD6VLYyY6cYjrmqk0DC763qW0FiFH52BzvmaJAu5x+yfs6aY5vK
555/6QeA8+1q6KVNJycHE9e/FwRHbLAXZtxplP/qyWajX1ALw0BzETsRSSwXEVskOw2egZySX208
bl9v3oUeYs6mAcnIgcvV3AUiSJSZVwLjjNAvrKlLF5/++4sJgCx7ksBtjh2zLq5jKp+MwYjrf7ww
Qpe6xmwGSMYkqWpzGKc16XGCVKy03gg3rzfM0sVnwz+yylAuByV2ei1VqVmhDXuzF+JtA9+cDfwK
DxIFhyzXcXvKDSuyRDmgpLcvrKdLXWc27M3GEAOs6NFJTKtaW0aersvW/mj7Y7lu8jLYZlavX3iT
aaD8qpvOx79vyErhymxuWnRU2L90qkxT7Ioa290BNE1IRCjHmAXd9MLbLXyZKfn1sld18A613jQt
xxiK7uRS9erRrvT025u++1zTbFtAEWM9iTis2GgD3foB89CFJ18YD8ZsSE/IFzOtCDDIXW1cZ1RH
uDZhRJ+9LqouTGgzbfY/onJIh39unYmbHI2Y3Z2c0jJJVz3WcfFVcrsdk1ZjfChxJFKXbxcWlOci
stm8sdlmQ32sQLQBu3QdnRmFageJmxhA0pPc377+Xaav+4t+ZswGO+CrrlHdIXKUplPOKGrka6rW
1ht85+lGMgmZhUNlbCkfsqNSXHlhBpta7Vd3nc0C9oDuRNOU0KkbCR+VVuzSqHuCOYC2BcfQ66+2
1KFnk4EkrKjTKB7rDF5O6a4aHk9b6/2FTrd09dlkgMsCm0Emmc5YWcnzqCP1hkMT+N2FD7N0/dkE
UFIKPHI1ETowA1dWQ8kgu/zTlLuo7Fq4tD4b6VFRyAXig8hB6bKBSfaNqhEf3tTm+jSdvViaEph1
CFCr0dHiQlo1ARU/m+RSrFJM7/6LbqPPBrpPVTtNJFXIaHjPzkEa8Rwyi/QugM/8Zhjk67j5cjEs
u9RMsyEP/G7SHrvueZSDeGVVKJayAgHR21pqNrJ7s6cmspb2jpBHFDCBXkzltr0LvXNhWOvTO734
DsE4pj2B0NBhldXx0EJMHyVLI/7e7oRZvksptbtrS2iB9YD6//VXWlgf9dmoRgxbYQ038KzlJJkR
LncorZgfUSGvxkG9MDAWouWKPhvX+RhHhWdpgdNYY3BS9Ka70+Mi+9y0YioNp6+GvDtDP9xPK0yp
ZjcikPavv+FCl1BmzSrkJgI9NEjn3itu+qYnRWZ8f9Ol9dl8Yo5UP4a1qkAlhFuWiwBjplU0Fz7N
woSrz2YTUVJYxaP+izPmw5PndRRYzlHD2tD1+/rh9TeYeu4vRqc2m1Zyn+IlruRxjwq9u6IOCJiZ
5NdjwyHy9VtM08ivbjGbXvyczoopWDi57jdH6pS427EMmu0QUpOUNEa4LkEVbrwmk98WZJpDYGxJ
HzTo/qMzpv61YuRPYMode3jjVKzN5xiNCivY7GunVIb6PbglPF1ddeGDLLXWbIqxYypOQs6tnawR
iExzwGu2ZzS7jgIme4h5xS7UU1wpYZY9vv59FsbHJJN6Oe2AH1MSONyVQ/Wz4BB4VX8SUudfOBMv
XX02v+AvgmRKGVK0Pl4Dj7GwjOcGRLN/oXctXF+ZXd9TqDCZ2bV01rH3ra1ROpVx+P5tLTObtAwm
eLcus9LR2JPEK81MIZ2qUI/VCw+/NPpm84dtqznUhso6K4W+0wF1USJ5RXWwzduefzaBqKFhjD7p
dKcXg7yOzFbeFDr0sNevvrByzCExIfDa0EuEdbalx2A86sDEM/FOau9x112YuhdmwDklBsuXwBGi
WecxbJr16N7aFKrqDerPpM3x9bdYGG9zqV6A3qkd/ZRPICcnM0YYzxtVPmKNOrOPrQnEu3c15/Wb
LXTWuXJPS10Cr6oqnal4usZkADr4kmJs6dKzeQPfUS+BR5DOfqte9eZwH5fm9m1PPd3y5b6kARud
EfQ+T8EfajRSuTa88IEXBsCcXiJZitk1eKLO4GK3VF7fZW3yLRfZ7m1PPhvAmKbhAPsyjSJBa/V9
U8LekV3SMiwNgNnojaHKGWWkS2fKXt4oIcXeR3kTBtka1Npz0PQXZtClQTAbxXpjg3eqoCgKVNar
oQTdaEp7hSTf5FC9sNdY6D5zrV5LRSBo6Zp0pmTPo4THyYu8C6vx0qVn67/ihW47cAw4F1bGMVg/
hkn6/Pr3Xeg+yvRlXvRMo6mEkVo8dQUN1mseRE3tnvhCkyx83rlGrxUg9ltr2jfa8U4FLJyYOGPr
HYHPnEKWr7/BUuPMhm1r6eUwYp85K7V215bGxjLrSxuvpdaZ9X7dLoakpTb7OUNGjFShv02ZcjTZ
vDB1LjXQvP/3GKu6ig+LwPB+bMar2LWOlFO/rStYOa1Zv7GNZgPA0FUvMiijeEYVu2bR2Uz9//Xm
X2iiucTNcMuS2rm2fe7bAZiiHk7UW/Fc6EXwtilornGLErUomqCjF2X9wdCljQGl9fWHX+g7Ytb7
q6hUA0mT3XNtptsyldaprVyINix82rmeTRklpdJtnnqa8of0K5jkNYt7nlzBfr3Q9kuPP+v6HVWe
m9JtpfMQAi6cVkNc5pfUu0thh7mYTYs8vW4702Zl6akOIjZU4fTVGkd8e9D1/s4zm/OgU1it7C7E
x5babLYTLTx0BFkSFo6aVg9Z2j6JRn2EH+Kvy2Hy2Wbb1z/7wnowF57BcOtqE0uTIypk26HqDxuq
J1UbL/HSm7q+MLUu7It+HORfTK1VWVd23iclwFLj2lZiymmqa62Wr5KeGn11cN919YUXWrrVbHzr
rPdgWozc6VLqc0+VYoMSy7Z68qr6fzj7suVIdabbJyICECC4rdF22dhud7uHG6K7d29AIIlBiOHp
/1X7xIlw6ysVEXXlcF1IaMhUKrVyrbskKlIWdCtnkWXuTOxZWEIuXZe0ea6q4CUX9WvC41TkXb2Z
63GlD8s++B8EWgVqksqfIY4NFujdEvMvXjSPW5SyygOqcf8MYBC5zTO650/4sEi16xPoqQPbCsTb
8KpAAccAgZfObQ8/Xnw23Q/tQ//Xido26Z6drv29zHhp8+rlRntxz2v0ofFG0gn55LZ5DlDK+62b
066WZDuOYfDgDMnyGEURfMJ1m7FsMdfwNRkeCWdXY02gg8jv6mpwd1il4YkRPu1mVDsfIDyv/l8F
3vUeLd7NNaaON5WTL6hyee75iLLE0ulYvKkJ6gdXhmTrwHA3ZTxrqII5ON1DlO+FNcrY+3EtdLA1
boQOJWXQKs5a8eyFMnxgNPQeG6Gzl+tz818IdSElZKLgoD7ikGXJYO3J10m8gqnmbkZijk7QwYp+
4Wmm9d6A482dEA/O7Q/E7Dufl/sheAshCR/on+d4bwL5SYWyJz+8rwvncwTiE+o6LoSCo4fV66Ft
Igzf1DRViBxAnj+Xi5fAIcXjpwUqpiuvtpddBein/jYBP4KASga25Wcos2xqN3vuIKjaD+J9JvQJ
zO9frs/3Za+H8ra/u8lRgABqOtY/9355GnsPisXjm06qUx+VP653cXmePBNXNwrFXMG7/jkEE8ZG
JSFUQYj4dVvjhqdQnT8GLeP9M0RYf2eu/wLexBu/23AMw4AEDIDb/XPA4/I1TlBSjuWmu+sfblvf
82x9cHGy15gI0FQi+dV3G+iagDynHJcaxfIclcNnsrt21MHX673Z1sDwCLLx6rOg8/TcxCAo50E5
gwUhWCPuPs/I/9qslxguwfMcX/lgl3oGXvhzF1SvA0R0hmj45/rH2/aocZlwiqQLR4XTWAp2pIqf
zgYPHqAnrxiTleX4L/i7NAbDmsO2LSJPl8VznT0nEOiG39gX2W9QnDFBQOrvbcHwt5mcb6WCuAvE
7hTKH6LVS7ZljCb+TnE/0XoEsI8Fwwt11L4poxe/iL9FfXXTnQysXn/vuKkdaA7FliRt/fkwdtMn
NvJjULIHVaM+IL4x3eSZeDxVLkM5NKjdKErstVmhkqNMoM16fTNY9poJyJvIzHoIlajnJYofoa0D
Nq0eusq3JfC92DB6kWt/EsSRzwWkBbZ5Ce5PjdrwlYPZ9vGGGZIgRJAZLQJgvPZliMR7spB73JRf
r8+NbRMZdigx85XHcDS7Y/SnEV6OEiCcm33f9EdJV7O7FmcSG/YYJlMYZdCPfuYZ+F1HaAtsuZPn
KzktW+uGIQovGlHKlLFn6AcjxoeokgazyPH6DFkaN2FyrNY9kHgNe4Y8HwE1UQx+nCJcA67YWjcs
jPcohht1wZ7dQMaHLtFnMXf95fqnW/YOPR8kHw4MLiUEqKUqcdK1z45qUC2rQXe6rHgH27cbB2kT
guE19t0SAOD6fiqD74vTrhUGGMwz/x9tgyp049t5A0Z6HZfPCgofPAkh4nnnB8HOiUuwkzNonU7g
dSb7RL4raMFHqB3g7f3kfUPed399+v6DKl5w8PQ88A/z51cewIdU4zUbeht1e8+mA8lexAjeKfyj
U9Hez+2BlC9KPs35mOJ9Afy6kAlxoGiXgbqN/x6WZetDvlfNW68Cjwd9y9WbUMXBb+mGlH/qSm+q
6jB06qjY9yX4No7fu+x14t9L8RbTaoem0dnsfVtwPUdvTgRZeW+ByHa0HXHDSQDqnqvPs1/sAUI7
dF0Gmq92i+TEwwLl3ZAcWN1upvYAZliIZTbPGMQMCovYf8icfyf9PPuPigxbEA3vdADUV9HdV9Nh
mO8h8PKUVxTqf9MRQIgv0MA5fzRk6lf88n+ppUvza/i2hJfcgehF+RwU3THDQDjtdzUI74MFbMxk
M8ufTgEtKVRZRncLtF0J2DsgZTKqBcTCw4bka0lBm6UYbpD2kPAmZ34cSOZAY29w1SYDcHg7oEp7
ZbSW6I0aLrAnECgowEqKUqDplGcAYbAJ1DMxecwYffLyNXCEbSiGMxwi0DCh6j5/ruYWz06k7jYh
ne47Chmn63Zh6cGECbo9qCR0v+SQbMNeqHQJ9rC8gAkm79c7sDgWEykI1KzPwLaGa1JC6ru8bBmU
/Zpgd7112+cbXrGVxeAswD+k0HVroHMBOUodgkW1qvq19w/LqWpCBSkHfavDe8QzcjoOVZmOofMI
svknkGHtr4/C1sV5dB98E0RDQeDEoMQTZe6dAGrIo/qh4FB01v2n613YJspwfxrFxrrpyzidSdaB
5ewEn+PdOZmvb9xIhv0HQQltgFnSNArgAvvx1a/mNzHKlfPJ9v3+31PUDH0BYdScphWHBH076fj8
3gVfRldis8t5IC8yTBpYF8huT06WOhqymzlffldiudMe9Kfj4UH0wa9cldlKZzajMOy6CQRAkn0V
pQGd4h8DyFch7XimCV5ZDEuO2zMxgbJxvWYswDKm2uQAHMrPqo1PbuVDhFfeCzwtAeqcPQUzeGCr
5N/rW8yyi02wYFb0zBnVRFK8/38pS+eeKmeLZ7K7vglWgsNz9uPCIWMiBiEujIfbMfJTv062Dol+
KhDBNst83+bi0DsLiCZo/DUeu+42ywzPY/1gmUPvMthINaZjn/x2k/kYR+BRm+PutWxB6X994ix7
Ozz//qGTZakyV0KEG0JcMWTtAXePIEeLV5vbmjdMv02YCHTujWk4u8kznZmA5I0oEiiV5Yp6K4Ow
bjnDAcxtHEtAXFWqSbWV1XJo5gwi0PK+kMOJZ+Opmpo3BVY/UPW9XR+ZxYxM6CDqNd16aYlKCXjI
Qci8/Elm98bdbPiDFhqRqD7wVVqXxV3PAA1gJHzlMTBpsT7c9v2GG2iZJhokVCodubpbBufTkA0r
/t4SoZjovdBp82YSk0pnKbehSn7AuR1Z7B9qHyS1SIpeH4Fl65qabQUo66cuqVWaCwHVweQbSDVe
o1LurjdvccomXK/stZoymvSprsZPmtX/+JAUhE7gXdHUoHrGRSLhKxNmG4lh6WDiH5Yqp32qSPBl
kOCMgywH1Xwlm2jxXCaJfQWX1ICzvk+58KZDUFXnQ2xOtmOdRfuxGP7gSMhOU0TDrfBkteIvLYMy
qT5bSIeAeX5RqVjqB4hik10eje22L+vv1xfI1oHhW2bXUWPte02KF/97JwHDco0XQdQY1jeOwPAq
YFycO9xLm7TJfPHdX4YxLeuufKBhKVYs/bKpuGYIPLfVSBgemlIZdU+dV6SJLw4zAAUglv40NdHK
w/nlqXLNQBgpgbiPo0KmrhbQ/ZNHgRxcTIK7W1bCNatm+qJDdUEyNikj80ZPP6rwvcvpSjxxNoL/
PXddMwYuSr1EIACX6dDTd0jFngAI+tKM3l3TLSsLfdnU3eg8bR8OwaoMmfaEbtIyUEe3qT8ngXqI
wMsPQSp9z6PhGIo12JptxY1dmzUjOP/Lsk7bAUkIn951PsSek5L9BgTvEfSbKyfvub1L02Zs3lj5
0PkVkUgbDWAc5K01KzfekJUr1mcbh//3nCUTRalUR+s0ljGUdtnwy4nZMy67f5KWpGrUK/gF29Y1
zsKGLMmYJEGdiro/OgH0RAfw9EOM+PrWtQ3DOAa7Aro6vlvJFIQUe5XLF8HUAUnw7yRpHpLcXzlM
LJvYjIk7lUOHHKxeiIN6dq+zApyptCvuA7d6y5plTffDsuhmGMykCxmHMZOpM5bLYwmNa7zBMvXn
+lxZwiys799rLufO5ZALlSlI9J5CX7e7Hgsx1ey+a/mbhjDmNEV3rSQHiD2tuC7LAplRsDc7XgGh
iyatRXwHIsZ35HruQKH4qfHmfZMUK2OzbDMzDh7wxJk7VVmkI52/9iE71qJ/U7hxX586W/OG1Q8i
Ajsz5BrSBNwD40K+RwF/7T1nxYHZmjeMvVSanfWqILcD7R0UTn2hmXxtfLLiS2zNG7beVz70yOa6
SeN6eB8X/2dO+BZqOSvQFNuuNUyc6Jgo2ckmHZriE3OWk+7btdSArW3DvklTjRVveJNCFST55U/E
+TKGrP9z07L+T6SrF172NJYp+NMRhMTSy6ZDyKYI73MV6/nL9W4sgzAljxZWj8GYufUZAf4jd/gv
wbMV/2dr2pgfSIK1STZMdTpGKOcgUNg7xgEyAjd9uAnGL6nyMt3TPK2kL+85xCgPYFpb83YW1/A/
OHxw5oOZSvK0GzrvWIFt4tjyiR0rGjjQJw9xI48I318fiqVWzDUh+Y4UVaHxSp6WUPAGe3WTPZb1
LPYkD+LdMJAcNPMgYw/F2B2oFHznR3x4LOR8GweLa953IHScB44LwaBplu5GJDrcTuONsHEoiP3t
25OmzDuo2SCGcxzw4U81kufkIEK8Q/ve46yclXm0bbjzCfkh1tIgZ5IuuI7SEQm6DWsmZzOfU6fX
V8lyzppXnZpByyiDSHM6D9GXbKagJ2/3EkK0UJhYo/609XEe2YcRQDEGbGslTMaP/XeoGG1GBDsT
R/ZxgdbS9XFYtnZgOHTKvHGQeYjCc6+FUIr3BP7SNMnK7RRNn4q2WTk3bIthOHbtZqE3q5mnE4WK
SuVAxXRYXwzLsWHWlQwF5ZC5ESJdVP2gC3DaNyF9qIFrvj5Jlq//j8zxw0LMM41UxkORZkutj407
u8cgLoeVJbC1bizznDVQwZp9lgZuRyD8wH/l4Xh//cttM2Ms77LUPgBDRZVCP5OCzeSsdaR+AgP/
er1927cb6xoFpFM1xIlSCjzspiey3kKlYu2Ry2IAxDivUVfikKnIceq1qDhIquln5zT3gNnzjfD1
StLCNgTjYOrZwn2/yEVKoVce7MIJ4A6QbQ78201TZJaWlLQa5qD2OBKf5VueKYi0gbrletuWCTIp
oKthiarRVzxFleleCfYyJ8tLggoxaAOu5YxsfRj+GtxQYubU52kyJ4ciSXYhi4/g/n4qveW2a71Z
ahJRdr7gBTytI/5SFtIfj30RLfNnCZhn9vX6XFnW2UwTBXr0Bnf0RVoOygs3BY89+TrSqFa3RZdm
0UAtUOcTyKhKuYKAVqf4g57LciUytmQOTOZb1COUUTVpnjZQUd07Dg4AWQuIlqizpBgiA2hUOHKb
1IGzsrcs82VWEJQlwVEmGUcFQRR+H4tgfsidRa84Jst4zKr0xM9LrluHp6rGg6OffdNNfQ/FYohe
sJQpdmrALX/bSMwaWeUuUcACnHHQjybn8vdNsiTR4bZtZXhA1EFHDrSEJMq7dHF0/aDe6ToMVpbd
sgj/cVV9OHnaDuKkg2gEirAgz+EljO303K+VsFpOB99wfWAvIypkyNb1iftS5PVzBAKyTVuT3fW5
SRCoXEgNmeVFAl50jqiLuNmXUDzB9vT0537uDy3Ek8E7fpyq/NEFvu16d5bhmLVGmB2kPjhyHx0P
3/kA0UQRMOiQrj3M2do3PCEkCDonkkKmJZXVHpQz3QP0rMi2A3/v7+tDsJiFZ5zXFWoxuKuiOi1Y
/dD54quCWLbr6u8eQT6yGL/wYo1S0NaVsXHHpZgnIUaeOrP8li/8HrRMGxbwx8ib3oJebEdHHq+P
yrKLzWKaYgo09N2481Q4kInazIPogEkDTGdln9mGYuzjmiNtADZHnoL3dd9X/RES4y8Z1KqKGtJs
YbjHhWkFsm4ZillBMzddEroZFqjKs29JnjwmQq1VXFr2l1k5A0EHHxmbuE4X3v1mrLrPs+4TwxBu
WgWzWkbroqpD0aJ5UTJns+SQfcriYl6L1mxTcw4gPviqCLPSgg+6Tl3qnx99xsDdYOK7dsUX2qbn
/PuH9h2XuWyMMD1d2/5uYzyGxud7SrVWJmBr/zyuD+1PYihnUiEBHFB+SOZoswAKvxFd8PP6/FsC
Kdew7WT2WykhI59Gvn5rRPDoN9N7q/z7M0/obUedaxh16y1TWZRllUJ8FRUxbl1B5O3Gp1zXrFtB
blECN1Ii3ARv6tYZGsiOlN0acbNt/g0rjlGh1PEuZv8ln+B8Dm6kgaArb7qD0sSsNhk8BvHjPK9S
FkuwWQgPci9RtxYuXfx6tH72TR92T6tj3/EUfBAI3ncF2FY2EcOlZYpW8XgX7Qs9GMdPWBTtGE1Y
W4jyBZtIyG99Hq7ccG1fb9iu1nJs6nau0qbyikMZVHzrjMuEYMMvVw6Bi06aopb17wmKY5rIou39
U6w0eBRKYEwTciRO+9Pv/Tsm6yeW36Ssgb6Mi+PiDTQb5mw61YyqrzRCeNMD9P61mBpIN6N6qvNX
RnV5UaA5+feofJQScTBR+yfIKP6q8vqhJ8v7dX9hadrEcedjJ9lSO/5Jdsj9SG8kh4W5a3SnttaN
/ZrgrkKimPinlhTBASKvUJfweb27/u0XfR0NTCB3PJJKzpkCbnScttkc//aX6Z/B6Y4uhOdWfN3l
PRuYfKWiRJXBADGtk8rGh4G3TyAePMthf7s+BFvz598/GDQfCKqMcSSf8im4c3X4VM78KV+6lY1j
m6HzunxoHnSCFPTiUQT6t+TzqLIDVmAfJCzftPEag5ZtjY0TR/OGVrkY6ckryEsXLW/hTG95LcUC
G9bcEFF3TCQTrFmATxD0BC4E2PxSbxKwT90UEaEXw47P3KXQbwpgXWH7vWLISIbqC1hTDrctsWG8
cqriKS6hrLuA7L1RyOhlMtwFYo3RzrLGJujCibLyrPFDTgmhr5okx27JvvlQkIS46Mqdx7LEJuCi
oJCZD+Tinyow/20S3/+3qIOVLWprm/69RYNY19EsmunkjmePXfR0Bzm8Nea9y4+8FCqcfzfv1iKP
yizGp3vVTxW3E5RY9edycO7anCL/3NyVXXyvCblDNd7vm1bcBGCwKOY1XjWmE8RIy0MgHRT0Z0io
oIZouLutC8OwGV5DiZATHGsn3sbe/eGG4Xda0xU4hG1RDJvOa7LETj/4p2HSJ0+Nd/OyrKy3bbsa
Nt0uYTQns/ZPPWbokI9EpoXidOf3U7GFluDa+5LFs5oo5ERN/eR4WIRmnsJtBv1ZYGB87xBDon1l
EWxDMSy7XRIC5LGYTlnZADQZMmcXIyu3d7tG7qArcNOrL+Qoz5mPD17c60vee7ydT6qAvq6Akv1G
uKvpXctEmSgLxQTzZVFOJx6N7FREfndHmByepn5cSzDZujBsXAVU1WMhycl1i3TA+1Iz+bskiz7d
ZAwmqCLpXOnPkTOeQu0mD0kx6zsfyr4nr1+Vo7CN4Pz7hyXgumwiCFGNJyTyw4e664tdT8rkgQZd
uLs+iot5LKyyYdIgnW+CJGLkFNVHrrstKhj2FCDZyv1dJc6W9kdURF3vymLeJh9pP9IyKHs+nyqh
B5T60/LOAYvuLSkADMSwcF66UdvPGEiZN8uTS1tnWzkxX/l2i9GFxmlN2hDhS4CVcActdz2FXrBX
Dt0pkcm0ky5kJa7PkW3FDeOmeixIjTcy+I9cHeqIBe9lyJdPZB66Ff9hWQYTb+GqrnaoDL3T+fGG
QX+6UD8WP5pWrluXiwVpYD6xJ5BYQrKEeie8R3CvuoNy+davvwLHvK+7c2WGv+fuuxbtvhvRfQxy
JtZAVSDZVHTtkmQbo2H6taOdvhWBd5rFPL2VfpVsg6hcCx6sQzzvkg92qX3UyJESzWfk1Z1+Cx5u
SPCJ595WS7WPi6eO4toxb8/S5RgrncNDL5+acHy/aZeYL/RdCbbYTo3TqeCk/uQunUJqsNT3IyXQ
wb7eh20Kz79/GCOdB5eC4GQ8cadBIdCg8j+8KPjKCGytG0f9rIicqy6A8wz1J4c5P2lS3ha+Q+b5
rw9vo2IMocg3ncQYb4kOjovQJ/iEtYfJGO38T+Yf+9twBcDoBi1gHfoUJ/IldLnYqCHaL67/jIDv
50CGctN75UpO1uIPAsMfhLR2p2lu9QkkFv6Gh5HcZU4CqrHmttwjDUx8ETiBQWg/xPqkOshiAOH8
a+zEsY/Jl+sbyTJfJsKI1DQjyuXjKSnq4xAcFklP+NNFqHv1JNnk0217ygQXhX4GIEzr6VMyyALv
L122K6ZQrnhmy441gRjMpUkswFJyQvF8dWqi7DueXKfbrjomCqObxqmtEf6cWNnL+zhm5dcAB/8a
EuYy7gprbBjz1Nd4W23Ag9X7eJf0JqofPdxytwjw2LZJ/OhL09ZIHDYj27qA0uebxQNRhxNFyYpV
2qbPMHhHOXMWAg5+cob4blpkvknIvFbOa7ESYph8P7tjJUSkT7rsw43qwejYl/Lea9cI7c6O/YLN
m2iNRoY1dcpRn0p/2BPuPrsOShjq8AGk47cQyGKJDEvXsEBeje1wSuhU77kE2eXUTGuHvmWGTKQG
H6Bd5OphPAkoLaLmnLEj6b36nhbTTWB5JC7O9v/hwAjceowoaUf4RR/P+FBp3zVQOFsxP4sXMflA
ZaaZUmrQJw4IZ0PVa+7KEyflu3JQsFgm9wB2qZW+LKttYjaGfkig68KQYq298SzCyp4GHdAnNUXx
bppUvLLktkU5//5hxkBHUIwaMrKnEWMQxP+3QWUUAJ5frztei8mZOATwh7CorWAVktLi0HRy2I6d
s1Z4bmvdMGjFE5WpLFMnJ8CztA8OsbtKhTep32AzGRadJAWQ8yCkOzVC9ptlKsbdoqa192HbtxtH
eDHJjNAOvnwmYVBsoOy8PCmvBevY9Zk/h5kX3IUJPjhHHxGEFvUpCuQvzie+6SJQvGfsLsq8f3JS
/b7ej2UcJggBIGM/Cl1/POF64m170Cztwiz897bGDXt2pUe4N2IJEhb4+6oT0TYISXS8rXUjQveg
uwqtVJwHOuvFfeJw99S3o3u43rrFsky8EjR0PNqj5hAB+sGn0XIoFxBI4GH1523tG5abVADsgUoZ
ppVPj0ELKWqep3Rx7643b1vX8+8fHAMMaxAVw9SDv1/se18H2yrI1phxba0blhuIko/MJQqqTGO9
1RqEYvkcrvhOW+OG4XLwrjqjSIZTgPeok4zCGfSscrxxYgzDDYMACFhVKkjwxe6hxyPAsaxXAcOW
M+a/bO6HaRe5AKP+EqtTC/TIvsw033bLmRAFb/FiAvlJ19NoC+Dmmp+w5YlNyMWiCW7jKMQ5lZou
5IgYkCDTJtkrFKidY1QCW8QcoR4HwPS7XYHHv103ktvedQMTlEEHKZoo8NTJZwrKLPq+7eTzTIuV
oNZyjJqgjGGGHqxE8epJegD/AgV5N/P4UwcxTidsbtsQJtNoWerSDf0CgRnSPyleW6fv06CbL9ft
0OJGTG5RUJ/4ICfQuH3V2t2SCKge/NZuHIitrhwVti4MU/fHcPaY73YnjjdQByWTUxi/ELZGo24x
RxOYUQZ147sK6fQyQiUCEPH1AcRIzf76/NhaN4zdjV2uaopXFJkI/e/Q+/x3J5I17gZb64axx4ka
pK9wkU9aBh2pvlnufd6uqcnbdqcRbyeujp24a5AaAEUZa7pfjPZv5cx+dKjhWFncyyMgJiyjyJLE
weMCAjzRdhvmT8+FM9+084kJypAMqN9C4Qhq27iUm4gIvRlAB/Hr+tJeDmGIicioorLwmoSOJyUC
Cv2jOdyEdSg3fe1/pTSY70ItVzK3l02AJOcV+uh2WVOGQ9aDxHA+ZM60oXXd/+zqzL0pSiLJud8P
7dMiKTQfkGgGE9BXESVPbQlVquvTdHGFY+RK/m6blUMEYa+4T89qlBsa4mjwqnmtbPtich6tGyf1
Aum2UZdhn3YUBGtet8vbZdtF4bJBcdRjArD9Vg/9vnXCWwwaHRoG7cW6YpyeK3mxdze4f7JNrKpi
d32ybMMxDDoI+wWUHwx44vkuA4XpPNS7pCpBiHZHvKeYyE0335I3w0AM62ZxobrQK4Fnlf6uGX5S
rM5Mb1Pb9syU2ZBwHiqF1gFqzTeZU0msypSvBK8Xw5DYMxNmSegjomSTwAslCf8J+nr4x4/H+Ynr
fPntUQGZUeI03/p2mW7DN3pm6mxIhmLQCxL2YLDxoWiZS9Xsc6FRkHd96S12Yt7nUIEeV2UwdikV
C6MbKYU/PEWjE8XfburATM8tce/OpCUiVX1xglGkInZXrumWbzeTc6Di7nUYoUSqA9Xav0OgxbBx
S1d9ve3LDRfiTzmpgQHhqW6qRW5JN4l/PZeST7c1b/gQbxkyKPCOqJqvtXx3miwCJSL3V3y3ba8a
DoPwtk8KL+dpmPvA1rmHeWqfckhjx4ChFVm4iWO1Umdn68rwHkuLSANKhgO8x48x9N5Z8gJvtcmW
17iIt3hOXtmqF48jmJ/hOpY+zJy6Qj9wS1PfH0pabMTs3nZgmIm4SbhD0I3lkGq3azcicLcs79bO
C8unmyk4FtEcVUAZOI+civ5mUT29zJ2Xghjt8/XNZOvAuLXHucpD34UplBC93uAGvxs85wk1m/e3
tW+EApGK8xLE1iLtO7wHOmOvNypyvXtRuGvorotxX+yZZScZ18Tvu6VLpyIjm4QN8cZVkObcoBrZ
2XcICW8r3PbMLBBySxS0/SAUCDv5bxj23yfObkKPxZ6Z+ZFDMceULX0a+uww9/2XvAWmKGMrtmZx
eWa5ScxDPgBzgOY1+5zo7hiGa+/0lvk3pW3CGoiuGoUMqWAO3epJf8sdZFWzkW9oU93dtI/M/E/B
lG6FX7Yp2DYeUV32Ce8roAaK19RiL1/cMf9nA/kQUwKcuRQOyVscN3m/qUB8AhLU8X3s5Vbk3k8Q
fCzbYGr/hKiYFj5bY+K1rYtxVgC1qfxYOWeSnTyfN1WUBPm2nsF8ddPEueatgtPEYSN07EHT6KZC
yjcolL01zlrN7uXvd81bBSGaozan7lLAjfZDVJ1qKf65Zcld8xZBnTDLwl62YIcp4se+h5iJhxKQ
J0KyNYO2nEBmBdPST21WtrxNOW3znetMZFslIcq/SFN+0wFIwHK8Dj+w0S3WXuEvXsOwz4zztWM6
dgMoDKQ+n/Aw4BZkrLZaoXRKPNWFP3rvUna+U+/nkAAvuRKBWty8WdQ0+FTOAEs1aRYm90zVh5B7
d93Uv19fqsu7wDPzbHEWa1I4TZt6kEVu7pUuZ6E2indlE68c4pYuzLyQH3kiZBX2cS4j/oYy8fHe
X/RaOYet9fMF54P1s1iMWRcvbcpY7iX7Np6c+DhIhLMr1xeLkzQzc66UXtNXBBktADjriR+93s0g
zojqcMrX2KdsozAO89bx+RBXfpu6peN8HSYZpNA1WqsotLVueMiIguaDJPDzZM7kxs37feSwtcd4
ywY1JXjGGHrTavDaVDP54E7+J1+0RzzR3lQ375lZs0U78+KruU3rmSU76iLgJ3Vfr1iXbWYMmwZ1
2lC0YmrTiIX9xs/De4rExHXTsk2MESQPmeI601mLe2/h7zLqF6eYsXE3Z757vN6F7fON+Niv68D1
F7dNixYyhMcpjwUQiTxWa3m/y2NwzaxZBImQCtQxVYqMQNpE/FTH9bzpHL2Wc708AtdMCEWLJ0Hl
CPOd3eWp1MmjM/Tfb5kcNzl3+cEzVFMkMzkkberg8gycJuBYDmXz222tG3e5bhwmyIKBNKIkU7nh
ShVbJunK1rHNirEts6GAQn2FpEYiZLXlc1JsS2fVZdoW1diYBbgnOohMdGBVU/N3EIPhVG67hfxW
4yI+X5+ey/klNzF2pkga4vXN2aHV+SPUwMTWVfEPp+2/ZGQ8De20i0DpVbu3nWOuKfrS59VEesjQ
plXWHbwo/yEL/ev6UCyLYYq95BJ8bX0EB7dU/Q5AswO0cm4L8Ux9lzwPqk6GXZO2bQndP0r8begv
c8qnWyn0TJEXlP94tJuaBiIMzkMPFoTuVppJU+CFFFw0iYs5nxZkD73zW8bIaX0MqYh3vu8PW5Zh
HLRdxctePotRf/i3SQehLFBdDLvIG4JkH3aQmsdwk0u2a9VtQolubFh23VXlhLrQNk2m+oA0cw5Q
bPk2umpb19rbeJ64j53x2/XNZbFFs1wRub6gLDKwgaIA6R9I9LHNIp1lF0Y3vV/HrlmjOMo8m11I
FqYFacYDCnn+FAy56utfbzMNw8qh6eq0fjWA2cGDRJzQfnuQfSN211u3zI1Zmbi4vB7GHhlwkk17
XIbuGsF+9bW+KZfo/qdu8uF8yBC3ADqg6xTY/v4RkXu0pWOwRtNi+3gjosubbEJVDiiL6jnc9UH9
2ITy1RFixSlZLMGsSlwKGbIgPjffy8MQ1T9Y6T7XcextB1bdOEHnoX2YIFTZt9lQNUAU9eVOJOqR
T+0tEMTYNRVkiHQpKD3h+KTqK+jXOC8xkAk3BXVIz/793X03ZgknLkiIPdHtabOgRF2vAoose94s
ScyZ1zRhhbzbFIt/EQTcifYmpBVmxTiYOWh7a0CMm5Qmi3dwMwKNnLhZy7bZdqRhrCXY0FATdX5Y
GJxNUufnlGfzWJLuyw3misJxY7s4iY/HDAb6Qkd504sCE8e+qSP9aZi8tZzLxSGgC8P/N5M3A8kw
orae9NPeX2S8z/2xv+8hi7jidC4uL7owNo+/QMao9wSozKo20NvabyjkMWoOWZ3r03R2AP8LSEtM
hb/6XJ4O7huW6jFcdihYnPdTKMLXaYQCX+h3/VbUIEG6rTNjRxFK80XTAWRRTfYUueOG5XzbivoU
TvUnJBR/Xu/GNmnG1mpCMfTxpMu0/T/Orqw5UpzZ/iIiECCBXqnVNlV22z29vRDTX8+wiEUCxPbr
76m+L26NKSJ4mglHh0qkMlOpXM4h8jMw4P5tOrLyBQtLm4HdjVsBiKeNuKY660G/kTqgHsXw1f2N
LyiUGdsNaPCxWA+d7ST/p3eaQ+bxx8LWm4Ay0JVu3AJT5fFiQgb36nj1kwu+73BuMdF1f/MLmmSG
djagSB05APeIZsAGbVzygI6sJy3i0+zWF+03K0JaOgLDsO1kqns1AjcNSdt/yjzWoJDO16Yqlha/
/f39JUOE8pVPBdIHwFKch285X03RLp2uYctT6hWTIz2BN1p78BzvMXaT773YlLTB4RqvNF/7Tqck
Fwit4SOGcgB7YmFvlbphupQi8cGTDjgcFMlNi1f2gZfpGq/xkmgMi43L1k+d3hFXoKN+CTBC7Iv4
W1v4L/dVc+FUzdBtqtM8yEHGcsX8c7sTscr2HQU72bbVb0nhdzqDlEHFphzXwOC43ds0e/ZX4gzF
SsJvae+GzXJaVSmw1kogtMv+wspAf0qGups2bv4W0b3fPKDzxlYjpUJsjrRKd1F6WMuKL5yqSQ5Y
IYWIvC0Eo7T9DenWB1bRz3ZnH+7LfWl5w1YHAojPEsynV1WJMsxbMB6x9G8m0i2Bm8/NwK0BEW0H
J5xfgYBWTE8SefzgCf5/2IZUwc3YLXCtEewEI5CFPJbsywattuBxXXP2S+IxLHasZ8mL4ubKvJjt
K7xRzz2Pf9lt8+82+RtGWypelBMdxbUL5mMbzyx0R0DOALtt0/omkIQO6kxmsw2rHRty8IjrHoRT
e/u+8qbT/Z9YMC4TSIIlDaWUpUCnKsBAFSY8o/8A+DNfmxdZWt8wXqviLgPFhrg2EyblQUVShzNX
K6a7cOGaUBJVS73GawBMxUTyiczyTdUaaMzjWarsreTFp/sy+rii6XMTPqIf0PaYNS1ini7YzUVz
6Bv/Z98UR9CYpyGx0D6Xjj/9hDfh6K9hGSxoLzOMu6+DmTWZLq9tbJO9l0p336BrC5Qhw1pD+s3F
fRD6MuM+HvpZOtktlrNTisC9fQKk/MFykhcFerj7slv6if/cyX0BFl0X549k/iuYxusdiDST05Cm
9HUCqN6Kq1qSlmHrtTdljZcD5Y4UQPkiY6N3LcOsEjpL/WRc0belHzHsHTgZpAWZOdBYneZLajf/
JoC2Hui2oSRuokr4iI8yleGpw9tB71Wrs50GB9W2zZuoEnkRaNxsOOzRtuZzbGv7sdMSwKhxvQas
s3DYJn+H2zk0n4oO3DMkOwecfQ+E9ZxV7AUj9WtX6oJDMaElEsdPE0hGXJPcS3G85ex/R7dy+nZf
X28hywcmYfJ0pHZcqJ425VUl+gsPbLD8OU7+1LYF0o3V3ANXVA2ngg58xUAWdMoEmaDTkOvcRdYL
JPbJC1ius09IkIi9w9t25V2ydCyGmQMBqioKsLsBQRGMj216ob7eg9DwpRP9xq8wzLyfhZUyEF9c
EcIO+5x65QMlPMUs9mr2cengDQt3G3CTFmCzusadX+/8Spe7KQ/WmjCXjsEwbY7GM3A7wH/0fpft
Sjr93bdVBR5G/e2+Yi1s34SWqMqp4EE84xCCPt9ZDPyRSACvDd4vHLEJLGEj2y5K1uXXNPG7XTaA
lNiL4y+YzgGpDXFX4pGF+9bkcGjAk+VV+QAoTh4flC/3xG2iSswi1CU/+GqNEHVJVrevfBeSTxMJ
Bse386ubK9he5sndZKfj8f5J/O7U+sDGTYiIvGh8v8EI5bUGEcmc2ofBaXYZea3Ya4reJEv+zAF8
5Uv+NLrD2daf59zbdelXWYtzOQ67XHWnydtST/e52SXvN4CoCGw8WluMizzyzC+e25S3K9+6pBeG
6U/9lMrWBjh5kARHgY6VwAEIlujOaKPY3xfn0mEZpq+Hmtm5myNtH9cN3SmmbLqbvcbd1FHuc9f4
hqTpc+lK4IPHntz7rDpm7hrxzZJCGz4lm8fZtth4w11GDgvkp4XtZPmJsoCMVdg7fXe0nH6eDsXs
dkm8UWKGr0lnVk+lwDWZEPaQpyQivFxpTly4vszu+wFtlcwiTXHVsS3A5pl1e+XmQegURB14xxKM
OafJTmqg0m06frMj33HbZhQZjn+YeAYycgzsjXMQrzS9LiiX2Xxv+R6QPHMJgNKhJWdGk+rg9XX2
sm3vhp8pFbqtFB6g16ktH0rOMaUiVxuOl7Z+u2neObE+mNGMOCHV24rJPQeJP4djV9aHbVu//eq7
1dNJghevRhiU18ODR8aztteezUsbNwyaWr6fuwobb1zxqwXJV0lWg9AFf2SCRRCnQOqyrLFtloAV
tnmsWXZiY37Jt7X/wl0Y1mVjtFlQkMyghShLd0mV9jt0nHYPHHQJnzcJ32xUt7uSumBvEVcwsSdf
ADHEixCN092837b+zbrfHS4jMbB5sji7lpaVVLt+alo7tGlspysR4YLfMxEjArccWEtFfg3SOKpp
+mK1ZSSd4pRrfZyHjZ7bBIvgboGbtYvB7OAAW1vEugzTft5YKzCZPSptCxvPjVtAWCNz4WWP3Bf/
ZtUaWtdCSGhiRKRy1DTx/eyagr3FcetfQ5JUIepdK3fz797YD+IQk6AiS0GeU/iw4WDKgB8wDmEs
EVe1/XXm8Y8bs5S2iq/AWN1Psx9J4uw8Tf4tneKv+2q2YIzm4JHvzjMvGiVAMU2Dv4mo4mIfZNR9
zmcdfI9ZrdcGShdcijlYMAChKcGa+XV2Gh1OdccjJjt/S10c3FiGxfd5OVg8pdk1cYK03GEgvPkx
F1O39uRckJPZUUkd3sz5WGTX2JfJTtH2F9gQn4M6/Zkwf+XiXpCQ2Vbpgy17TDTPrtR18jNl4ESz
3PLX/YP+WJOpWfUK3MFRTEge9VXg7YfAdh6dmYH6uyZrU3K/52j+q8zULH7RcmSl3408Ah/RDggi
IXDEd85wEfYp8apw8MWBp5fRP4nxmPE31/1pddMOjm4ny2dPpWEz8x3Dfx1lP2bjkah4n5RqX7if
rOG5cYN9XX0HeNhKNuT3TMVH+73J6p2PbaWv08GnPJrrz5M69uhhwjZ7Vhy0SsJ6KM6EsrBNv05T
++o37DR2cShkcgXWYXjbH3+9fzi/+9U/2slNJd7tBA0M2TQBuSxyA/GArYBbE9x4n4oBYxLeV0Ha
o8suJEETUumHvtWuSOC3mX/0u0ZcrdOxEVOJExO4e/0JNDknMqu9wPcV49FHnz6oro9Kx+GcHXji
7kkjdl7Abnh9mRrBU0jRCgk4qfrCJ+sgyKstVh7Lv9mGPtqbEYPIZByINRMeDcXbhJwhaZpQy2xX
z/O+YDXmrU+5OFYVOaF98Ujdo2q6cOIrCd+PjZGaPVrwH5X2BkhGVW4ZIlYWYerna2Nui6pn+KtA
oLdf5TN8YPt3Pf2dolULUMhxe2LusaMyUvK1QkNvX/3TBZhkEKAOu+i82kHrkjJYwaL8HXJ9IGKz
JGgRlbgx6uERZg5OnU1CbIDzOazQ8wa1rwlQvNCnUNoQfncoZ+S/xmNDv92mkiH+KY54/wNnT8S3
0adgzfg1qmOmuv3cBycB5b0pUTWHBfQJ/2xdcRdOx+wTA1sHcIS7xI8A1XnmUrQ7jDSvTS8tLX6L
mN4ZI5oB0kJkCYtimj3rqT86iT7cN/QFL2y2iI0p6C8ZTVk0dnIIOQgdiW4vrO1X1l/auuHRJEnJ
OM85i0T7pfOqZ1H3Ky5qaeXb398JpWzr2PbzjEVFpoH07rAH26tW3mAfv1ipWWMs+eyQYJIscrvT
GPghS/2dmi4q/qHcfj+Ua3M7S79jeJQxJmVlE0ifdvyHjVT4ngX+tSgK8Cw5ccgG9mg5Wq441yWJ
GYmFohTp1Ewlixg4d2BAfndwumINCXdpdcOBaICZo9+WBlEODJPikIm50sdMNHobeAk1C4+xA3TT
xnH9KO/A22nF4JnjgbdW9f04nkIy5U91GmTFaUomFhE5/G+M3Qv6ob+6uOBksol22KfMMOOq5ooR
h9PIQlHoqIHECypxtkZwtmDJZt1RpHndkiShkeq9tyKo3uy23WcWXRkcX1reMOSRkzoVzKFRVoJu
x+rOJPYe+TivXK4L2mMWFi09Tz61POy+HrN9qjBnHYhgWzsFNWuKnCfo0GgzbL5n//QBT0KQhW7K
NSEI/lNx5kIQBcghrO1JKwyAfXPuqlXm4CW1NG3WcZu66KEzmZWo9iEhU5Ds84ZM4CCleFUO0va3
FePQPf7nl7h+4LKBFzQaSZg04dyEQb3N9ZhVRJZotCKj7SGyGRtCu+9QlJ7WCF4WVNMsIsYgTrct
HjtRIetozvpnUpSnhKqVV9DS8obZZgD16ppJe1Gr2X7i+q3Ez5A4WalfLGi+WTsMMrA2VzJwI7uv
aIjm74vb5Wy/6Xo3K4eQdmZrIFVGMtPgTtCHePaOXlOuLL+099vf393BnaSypXJyon4GonLjPQC/
dyUbtCR14yHQou++6njqRlQyQDG5ZbArZ1keZuEUh/vCWdq9YbnKyaqi8ywnKpV8mEn7uO4UlnZv
mG2dA7CvBPQY9KQDJGbxyp059IZ0xefcVO+DMJkalkpwiYO8cCJRO01fBE2fKs87IJt+HoLkYBXe
Sji+ICCzPGjTTEpJyBR5cvJ2Y4ZUn3Bscrwv/oWPMMuDlisdy2OpHWHe9FMlRRRPOVgZ4z2d9UOF
ppn7P7NwFGZ9sFXKLTxAt8J8+/nJmkt1kLpJ9hLjrSvebQGumXo37/3ODmgxzqmWzhyh9XwHIK59
kPoPSNUVYdOJHbOqF+nI1ybuTsyL35DMXolTlw7o9s3vfrdpGtB8BGqOUpJnn4OcTU4Yl4W3rYwG
tMY/158zVnjgUBojjNW+jZN1Uqxb0a2l0zfsO3aAYTkMdIjqVh2q2nsQcfWF24DQthIQEKBvduO1
ZmJk2VxlDanxS2A+2oOxGKGXZL9U4ZBtrsoEmO/8aRZJ30JKuhxCq+PPXE7PyAO8btNgw9rnQgsM
XmL9TLZyBxxlEWHipj27qVOc7//EgiKZJTrLjTXQ0tMxIqrz8Gxu+v1YpGs96EurG7G1ZVuYkADm
d8RqX/xFRo9WIbP8YNsNatbj4lQoGtjtEHXcah9sYGw8MeVuwg4AIJxh23zWXupRCdFQzKPm1sn2
xf6+1BdckwlU5TVtXaDQMUauVWdhpdiunshP19fbYnYTRV4VNdpYk2KMWMKfJ4Lemnbeld24ZllL
52rYcO5o1ShdjlHfO/ERDZVAKmd4vG6TjnE9lzYngRRBH7Gg2jdZ81yJeD/E29L/1Kz69crlsSx1
HwG5miG3WlkY7dfb2puoWfBjmHXpPGk3EdAkjymxL0SPUV5Pz2DOXGnSWNAes+DneJT1xTy2UQ6u
D2DP2+fEz5wwiclK4LtwvCY6Va88TIJNVhN5Vp3svCT4ZOXpfLh/ukuL3+6Fd1eX8lF+ye26jYTW
Py1yG6BlyJptW9ywWYv3tpdQLK6q/m9gkpahlfYrs0ZLYr/9/d3GCyGFgmts0WOETHCucGF1M1x/
tVYF+HAq3gd4oPEDHuhDqjhpYVW+vUOvwY613iuJ+Utm19GNEDinaR8Wlrsts2yW/EC9Xd76WdqI
z352BIq4dW4Sp9vULUHNgt4o6kazvmqi1m5fgF78P4BWrmz8dn98EAabFbxZeWALcpImAkjYno/y
rKm3t1V7cmFsrl1cMDW/olE3zfnop4w7GKk53PJB2UR2k0dVQo+ayB2ABb8DK+rrJqU1IcKQfW/E
AFCdCN2kFyvvn5UYt7lSEx5M0zgFaUiG3acjP3ejCgDP4YkwFkAA3LZ7w56LyaNKWoWMckKLN0dm
xflWMFkR/4K3MPHBxpzVBU0sGemJvCbVeO6s4fu2jRv27NmYRi3qREYuR1Y9S1sntGAHKxtf8Ba/
a0nvvMU8S4VKFuonbZP+ACQ5OvPt8TPGO1dMYEEvTYgrH4jF1TxldcT9JALzW6PHAxvjM2Kuwzb5
GNcwfI1ASXasIg81DhT8Rftkk5KuvGCW5GM8lOUwCw0WGxmlAQcKhERXm7J+uP208XQNuxWpoApj
iVUEXiZx0OnsnRK/F9ukb8LBxwM6h5LRUdEgO8xAVHtKI3/Knma1zapMXKmq95wc5ZkKWddUNIeJ
lS07U0CXrCXVlypuJui7LzhDVbXDL6ROWARJSOPjVKS7bvrWczTsikdqfbHb/wGebxfnzYmgv73O
ToCA3tmY7wrs6gCkpbAbH5p02EEDXdcOmU52+Edeme678W/8n5Xkj0H5Crl4a+XYBc35D2IYWPZy
l/lF5DcWdueXIdA0I9kysWK6Cy9UE0w+nuaCzBa6IBVpjrWKj5jJOzpUPRCgvmacbMt8m40cLLFn
lWGSEJVD7Z51S/dFPPMV/VlwD2YHB50y7sRdV8LxI8LSGPYDWuCPCWRYgS3WfNySoAwPAdccSLTl
4At0+Y9L8hcMd+chhx0UzBUh+BLWjmSpLcE23EU/yrRkfltF1ni1bfroSycch9/KVtIvHh8PQ/XJ
ZTUqpH2IVPNGMRpeZJRNwPNRVNGUlCjvkjxhRzF3efePAm6B/N88imlF6z4+Mc/ERMp5jHpgInzQ
TPef/Sr+xGv/2pDm4nh8WyHQM8flfXv2ZEoT9tR1HFTZrSIAtaXb8Bc8c1y+A7Nno5ienhp3QK5l
qL1DW7PzEMtNz1rP7BxqqJUXrU/cJ3QWf5eM7Op4imjVrVxJH8ca6B35M/7ObS3Tigr3ybLYwRvt
Z9ZnSbjlMvVMNCQyJwFjFXimm0apwxjM4ohZxLUqy8eG6JnIR73bwmPxyXmSmlxoqn42mbXDXP6h
1faXxh1/3v+Ijz2vZ2If5RWLK7dmzlMm42nfyOHJ91q1z921vMXvsO6/0bZnIsrZmlA8rHDtzSwL
b5cGOmuA6iyU2Lkq2NHyMrhfHDc/9R45ZXYS5lMeNrihinoK7enLpu80sVVTB0BwpI5F1FrWIc75
N5o3e7SK/m/b8kbEXHrzqEjOQa9bPhbKfW3G+eD29VrTyIIymPiqmQvQzlhY01PbBI/CQ5N3phN2
YgX5iwKtb1eplGzK5SIj/KfFcBCx95rk81NnH8VURGBDOnaTFU72T5J4/2wTl/Es1l4M3oxJzE9M
9uzkVol9sXqvOCZOLbZZvgnrYtejFwM7ZsZkXax2YzEUpxbN/ivB4oJfMTFd2BBbiHG76Ykm0nsa
CpGEU+rolbTE0urGzYhqUxDIktInC+nuRy4kCYtsnvZbhM/Nt2kyknicQal8Hdvura6Sx0nQa1a4
K82yH196yOv9qUAVk/XYOU4GGHE/nBrriTDvpczdXeetwQZ87LS4CWPtyKSgXgBYgmESx7HHiPSY
e/8L4m2Ejdx8oVIAz4BFy8mvVskpEIbJaz0C0KLt/ZU4caHIxE0I63xmw9ihaHWVnHgHh9rk2iZ6
/uXHrEdJy0pPeAM2uwZ2IncM7bW7zlES0GJFdryvBR/rGH7lz2NydJ+VaHjEQN/MvlpO/No4xaYs
ETffsZU7BR1jGKQsRgsPjN7VxwBjYYf7G+fY4H/vE26iMhdKAc5O4XCqFkAOtaN+JVX2s8iGU5vS
r8PMokbaP6ai2HRzcBOPGSyRt+ZZTId5DY3dPRqj+vxLjDFtdlB9O7CVn1k6DyMsHRzpNJaeILS4
/jaLxgqllWxCZPa5+bYtE5emYDDJANzI/5IoNIeUOmt9vgvWaL5rQdHpDXmJ0VCu7Pw42L3c8Yr9
b1BsrWyz4FLMd21AGuRpPfH/LoXo5pPdgLA84K9xwflKNLf0FbfffpfcwUTMqANqZdd6RKeMXTVH
FiTPnW2v3BhL69/+/m59PSBEyGqM3NQZfQTu7j/1aJ2pv/aaWlreeLcBdxhAJ7zMrnoe/BO13Hnv
6JgcUMsUx/uGt3QK5q1ECdrZY0goyPRxlP3Bzd3vFQMFRUxO939iwQhswwj8OZ4w0jYnVwqSarf2
TtZaT9rHmw/MKNSNQdyUAinkOrvDDqmeKgR34WnASAzA8Va8+tJvGDefHAswsmUkvQJDed63XYds
vx6T8NbutYsFHVbeTLf1/usBAxPIP2gHZflFbF0mD8jbo7iBNbpUHdFmWb76Ae326LcJwnn21gZU
Pj4XACv8qbyAyKMtLNC6FJS9AQj9Be2Pr1uOPDDjTSEqp2LeaF36Pk/3SlV6X2f1Sllt6USMSy5o
NGdOAhWFK/1WtqkMgRH9kmrrC7q0Vgx7STbun7JxJVhAlNtYlyGf4jBuHBKWLVnjIFha3bDrFPmW
sZkq6+IrjxyLqmsPiE3alVjtY68RcMOkaaPdmPZjenUr51iqvg/boP88q+Fw/3A/frcEZgJEzC4T
Km3SK02bRzxaj1rUp9Kz3tCC+kU7awP3C0IycyBeqdykd4b06gz2fO5bW+8DGmwjBw/MHEhdqrm0
CT6iq2Wx03Yj98k6RM7S3o2Xozc3YIkscMABUv9fRdeXe7CAxSsviYUD/k/+o1HEzvvcuiQio3so
0osUctrryV4x3wULM5MgiR/4XdL58UUk8sWqNFJd2QFYW3nY22vQGQtaZKZCUjBQJzxNrYsm4uuY
pFEwyHMtMandBa+WbFYKa0s/YxjyqGeHjX2dXi3mnKVbfPXa6SmpyjGs0rjdp0H25b5VLB25YdOB
TPLqBrx1HYZhPmjXbc8VJ/ZK0nHpMwyb5uiupN6A1RP1s6O/puynQy6kC/Zd/O+2/Ru3tEV0ljYE
0SSiYLQTuueMqpXNLzyMAnNoSPZ+SRix0qsKYv+AZyQ/EHA9H0vMWT8KC0NYCbfVS1PwHkOAVX5g
PuxR92pbC3hgQnEBAEAxMG0lV6FI8RDnAT2TtKH7+6JbsEezNR4cXiKwC25dxjJjmFwqASMpymEP
mKz6fP8nFrTLnF7q3MRN0ylJr5NMW0gm74/uiFHf+6sv2LtvuKuJVWScMJQOOLfgsa86vU9H50Ly
+ikJuhUhLX3B7bffhcpoIBmk8oL0GtgZgFn6stnFEuDy979g4QhMyERWJcWQWB4OuEjxOH2VGDvx
5rWGj6W93/7+bu9cDz4mC0lyTbOqDJPO+eqma83rC3GfOclkA3yOWwJrjzQ/o93yO7CPkCwAZFvu
D186aoFUvKtWxLR00IaT0gNLhRfo5ArQuSLUcLN7jMKrPZoZmqcBA8un+8exJDDDXeUYwBqF14DB
fSJ6RzOHYATU/mvb4oanEoIViaOr5AqWJhZaEi1zukPd/v7qC5pkDjERy5FNOUJEXVd9tif91cF9
1Hv027blb2rwTpWSmpfKKwrr0sZVfvKILJ94knLMvQRqJVOz9AWGNQeASx9Ku0+uFee72c2ufdZF
gWOtBAcLCmuOMdWILB1pB4jty/nfyqrBrU1+FZQey3l4TknzyZ2H/TZhuX8KC10ffBDEsS5d08iw
F8lRTvXTmI5f7q+/9CmGOQRWzVlXFMnVRedobnsP8dyDusHN3nxVnYWqTsmQrgRtCybBDJNwNJny
uHD4JWXg6c37c0D4ilUvLW0ahJvIvAYk0cVqxm9zFfvHDhQIK+/ShcXNwaAyC/oBY4n84lek2kkg
Hu37slgrty3oqjkZBNQ0TwHuxrrcaLkC4X+Ng+KY26hO3z/hpd0btlA6AnyFcrAuwMPw/8rwen6x
WGtNK8sv+FNzNGjKBj+YiRVfap7MO9uege4c6HpvT2raDXV+2PYVN+m9cxoB6F9LSyIeR3tJ8+Dm
dYb3ouVuUx8TS1DPfpIVGlZWNmC23eG1NR5rXqwCnC+csdnknJbEbuai5ZfS6d/8ONspPV7UbK1s
f8GITaCvnrlO4wEbBNFXcJZZH451dpbWuE8wOZu1AdB7nRXPetOaD3I0ruEvWO60bkvwU60zPd7Q
3vrUvnSy3ZVWfNKW9ev+cS99keEqlN3mTTu5AaD+gRzS+MGjmvgzq5wpbAlGdlP7NNtrp7+kwoaP
HcYpAQzKHF9SaIDIsrc4S8uQOPVjPK6lehfkRk25gUUInCZWcPEAiQebZCEmr07uVB3TOH0Bktpa
SXXpYwzJzXlRZaOe4ouv1bFK8n2t5m9BFlyqfrXraEGdzdGuulIdz22XX2LpRyRvj84QnwB9+9f9
w19Y3hzp6iortUqWc3B5C4K5OmDItTvF0ywNde96Kyq24BfN0S7Oh7xJHcIvoCrpdrXf/BPUw9p7
aGlxw+m6SOYT7ffBJXZSxvYkdcc4lJWsV67tJRHdTv+dOySN16Y1gOMuQqCcFjdJfMbQGD3apC1W
br0FjTXBHh28f7KmY/wiC37lSYamx6oKlRe/3CKDrN3W2R2Y81sTRQW4L3R8QYsPJqqBrJFMh6pt
6mTlQ5ZkZZh3zqUFAr2RX+aOKfDDCfs4ovQVjglq9Pc1dum4Dev2nVgXXmrxS6LH18ayv6HTeCVo
WrBnc3BrmHsx5cBjv6CoeY5972cNjMDZbq8g6N1ob0bwBAbNMk76hl+yqjq6RLVhBXzPAf5iJUZY
EI85uTXPsVO7ssYJpE25a2SRXCQla4X5hfM1gRSBlVaJPs/hvjH1JELb7uscfQUl0FVdX7Vr7d1L
V5IhpTRTbd2DmOoSEMmA0+k/cHfCLeQ8goLwOPP2zPTajbT0SYb7iBnxNZMuso9ujiavXtkBQ+pX
xumjJ3xCt6XJzbGxEa3wbqIDOFohX24eJbRK8qKK+XWTWZizY4jZgEPpQ7ESxLUhAbBB2PbNGkje
goMyZ4s8Ny7HGolaCKnc5aP/zZmTt1uQNefDNS03ETL6gTlhFDQZ0WmjEIrc7r2wVC1zQlAN+5/v
C2lBr0xIwdIDDyAbEOr0dvErbtjulqIIA1JEQg0/aZ2flKxW/NRSGtIEFoyB+m0XTRlcnDF7Vm55
6Dt5sGS6n4j3F+CK9nNe/oaUzBA5omq88rsLTsxEHGwBr0N5KyDDvv6Zxw4LaYoLZWqOwFR/uS/H
BSdjjiQxzrtWBoF/CZqWHdJiPoHkoN3fX3zpA4w7hA/J4NqADr0IxV5n7bz9HpwmDC2FDfXetv2I
cYt4vTNiFBKa4AOU79gBoDR0J2BXjU3mnNrKdjbNzAXmSFIpbcdpPX1TAo2kglKq/zVbnvp+/zOW
DsJwlD23MS+WSP/C0NoQVtWXkcuVuueCXzRbvAK/apzUavxLlZcyHFz1MiVOpITcpqdmjxcDbn1X
gmf0MqT00RHOkwUXX9X+Ky/blft8QTpmjxcGGQAmnDvBRY+V/uHWmrxk8bTWQbbgTMwOL4YGbPR5
4wMy3n4SNj/JMv7XkfXrDSbWrtEPN4wbP+R2Ru9C0DnvHRnH+CmW4aaN0/Ipyctt4+qB2cU1uB7G
kHLmXxQFUhMKVaBrxiQYpW+tosUa9uLSWRhWXWTIVEyx9i8CxGOf5piQXYGR740CMsw5mAvFZ7e/
OaSg3ANeNdSJTA/3jWzh8jO7t2aBmeYYYAoXfhv1BirUKXfqX2XVHQenOrR9uXKFL1mcYcx5nTYN
8yW7BHaShAUDmJ0NKhqOJ8CmDzFbuGiW9iL1S/xAbr/5XdWjASr5OU3pbvDdU03BrXP/hxYO22zn
ErpVs6cZvQgPLpaLLn+1VVWvFFkX5GS2clFbO04nav/SlnnehR5ty+8Zt+tfQP7v1nrnlz7BePVp
AAiMw+zSi1dYyf7Wg3MsymKNFGuBrScwh4lE3KVjMCj/0if+k5fl/6Y62GF29FNN2Ks/updZuH8x
3f9So/x1/1A+bnoMzMEi3ddOAoxeepEKfNSxrr0wzVq9n31v3kmbeE9EDCiIJ15xqIohXVG6BTdp
jhwVTtrYXuzDesbcf9ONO+3FNLddOAbafrBj8Uu2ZDwAjB/Axfe/9OOz882WFLTo23nBSnphRZW3
IBFHnyKLPeqvrL+kgM6f7hj8K7MDhAl6qdxZv6adY/0EWJwIkypwV35iSWpGailLiA3l9tgFJYju
gP6sM+/K58nzj64Cs4gXdw9F4e/uy2vpewzHg+4LMvVzRy8Yy34sAdmEN8pzorchkYMe9U9xFaBS
UgS0Oxe7nfSBOpP70NJB7u9v/uNwEYyKf64uMHcFWPkJh/1XMoE3cLBSNOQF5SfKh5VE7MfyAcfc
nz/RWy5TovToBUDYXQjo4vY4TxiSEoBI2XSBgb7rz59Imko2PYFKDWPZHR3ikCPXACW9L6OlD7j9
/V38kPWZ51g5hz+2rM+gUrokk3MCXubGzd/s8N3y/8fZlTVJyjLdP/QRoeJ6ay3dXVXOvt8Q8yzj
hqDigv7679R71cMzlBFedURfYJFkJpCcPGdMVp7XBdI9mi2dtC14lxLuhLu8E2T5v4/ed0PRTnIN
slwR51h4Pn1J5rk5DpTt46oEO/fvnwg6LZcy1AEwLihbEdXpQ5svzoaH/vn8AOj076ODWAhqnA4P
sg5oThn2mSOISAc6ZvcqBhCWG8U3S5tUZGLYFjH1Egzp+BAFIS44Yp9XJT7neZEjNVWfSM6fynY5
9OMYpn6ongJgSoGkO7vRdJ364kOjEsg7k31OZ2Le8jXAU5gIvKzQBXkiRDYvPJ6CtGuUfr/Lr83O
v8iry8FjnpctQ/uv5/tv2STf6k7tul1F/0G+qSFs3Xj1Mscv5+9zxNVX3UzTX49/vGWXMmFvwKPP
HUDcfqbzlhwaYHvTae625BksTmcC3nzoDrhBQ/wsHNYhRYH8wyCLf+O+ESlz+r+jZQtZZ5uGEZ60
Bw2GM3d+Rst5QJevdwnF+m6fiYy4JB4e8khQBNlAmuJczSF/TnqwCj0e3ZIVTQZtANAY+goxusAi
8Aml3nr+NQrx4/HwNsMYYT8GAdwnlEHGHPJvX1Xfay/4+Hhoyy83EW6sgFxWz/HLvVh+9hb+Jnan
IZ3cfXW46D/4r5UVoi1KL9PCdw9FUZRXkQh6evzrLYYx8V+cgdO+8lsvG0AFk9a9P6Qgcfz38eCW
lvDIZLD2tIAoRcncDJjt6RhLvAiV9VGhM8kf0HrTeVAWDs/rJL8uU3ReNL+EDd86eVoOIyYwDLxX
K7DW0sfTJn/fD8MJLCv/SOGnCQB1+/JqdDfrq922HXE1h8gtEHN+Mqc15L8OYVCW6dzSrZKAbYWM
mA5ikH8H6KbMIjWIJ9pDRpoicxweL5HNe42oXju0palk9oFNcf+hJQfTwfo36u0f9g1vHJ37UsYJ
yt9uBpXz+bvjYRW8qIx/CD+eNhpcbfYxQrv34rDHicfLSsc5hqJ2DhwxsmEeiw+ZkDA5zKXDcgHG
6VW8iHBMQe+LOjE6iojDd71GRCa7NTp6pAvUrZuh9f8datHXwiGf12TrTcViH5PZ2pvmiuXdDMww
bi4ntP/OT/k47OsNjExImOiSMll8GCV28IzSaPGzqtoNw9h++d1nXwWXBDoAvZqdi8pF8C+gch8a
uSWlYxv6/v9XQwtvjlo0MngozENKxy3Jv2jLf9rl8yahddz3EyR3Fy+js+iOZQmqb4gO06ey6PY9
LEYmrzXaWPOqq3OaJVS8q7rwx1QNXx//eptljIhtaY9UPcxeJpXmeFQEHdWinXFjm7fFkxGsC5rx
+iTmXhbEefO5bfLotJBgvPmB15/xgPlr1yRM5Nra8Wip5OgBatnHL0JRN23jzUuQxUQmck13s+LN
6iKpDTxGEwY9kGSoNixkG/x+hnzlmT5daFd1HTZklNVOyTi1Zx2KjQ3ZNvh9WV4Nvjg9OJEcDK5y
GaSFP75MeouRwTa2Ea1FW0LOxx0QrUnpn1jiqDTIIQ+yb0XvX331y3FPhl7XeL8tTzRI4yX4JSa5
dTuyeGVgbLHTkDThWnlOtkRd/DJQ+SOIk/Eklq48OOXWW5plqzWhULnKy7xwWycLBOBQJT37o38S
Rb1x8bcNbwRuASXH1hPcycY+rg+a6D4lpfOmr/zjviUwYnfuPbB1BWxFGQxEP+ksF30dRs0+7Rre
RD+BkZvF/uzAPGPrVyfVKTqmAHMl+3KCiXsCoHiCHjOYKfK7XOqxjapgeS7bUO9rc8AD/+8uKlE8
oGPClsxHf7M6DE5X8qdcCtZsbCyWCDNhC8IP4zl3xZpNAf97pMXPTkcbVTXb0EbwDkBb9/Gq1qxR
Hb0kYGg6jYTqDc+xuKZJwd0NLniAdbJmlRAcuiahd6DI0c+FWMeNT1gmYKK2RMsAxlRwTlGREnVH
GiJyN+8x90TwX/RnZGK1xJQkS6TdNSvRioVNpQKvkVzEUUMV8Tl2HH1Yw8AFb2PcgQW3BeVaX4fX
cfR6VHvqCA16AUXhZ1+gGNnKaXI/L71ozQAO7qt0mEGfWjWN2OcKJiV3u05dGVflmtVuXLnPc618
/xCCEmALEmpZKpPSFG9RoFWTWmeVPyFRoXx41ajKnfZZx0iDudcXauLIshwd1J3n/+jaeN6wvO0+
6xspMHc1ekZr5BCwaOHNNNdZ6UenO2bEAS1f4fgqbVV9mSP2Ma/RpFmBOoHsvAiaaLKZuFEL2b81
G4pwmo5tkmsHsqitt6UHZQlTE1AG9GlSqwUxRNz6BhXOZ+6jF8nbe9c0ucCTZR2KMpFrxuv1VxN6
p1L7v1S8j64yMsHm3Fk5ercL/Pw86c7ak/258sr1owfQ7sZ10GYhI/RGNom2Ze2a+ZNazz4o388j
9wjQRMu/u9zXxJnXQ+fJrsMXWDfwU00A96jRKrnhwLbfbwSH00DTsfObNYPk5XCukt5P/V5MhwZ9
3BsmspylTHLteWqkpzjYcSGOpY8agoBF5AWHUY7AZmxdsWwpJPl9q11oUTayaHRWa1UfFC3d5wFP
zxsnKdvoxiuWQ/qGOZqjU8GTWYeQP2pfDRv2sQ1unBK4B8y9WuM580iRvx/mRD7hTWWrnGMb3Tjg
E+EAU8NDyKH1mvy1UsG+hkptnZNto9/d6tUhXAax33gkXjKaR/SARe4PSQfet12ubwLZQBzoS+F2
U4buTfdMGh6COcLd8kuL65tU17m/Uk8UAxaVd3186pcwek8B9v6uwjjYp8kRmQgzBuHUFkLMY8b9
SKXyjuIPu2YDamGzvrn5DIWSGqxSmay89p0MdJEhmLeoHSyjmxAz6s88ZFBjzOJZ5ucS7v/sNnoL
Y2Gxvgkwm1t3AeAlVFkX0pdarDeQjhzJUm+YxpJ0THCZook3rNJXmarZP3PZfgqE/0J99SYRWw2D
tk8YkeU3OpoY7lgQ1sSrSuG/n/sFXQHkPMzOr8cBYPuEEV5kWtFf4g0qc9rpKiGwWnrVoR3Cl7rb
7Gf+M5YhMgFmi+irAA2JmMbEl7PqanHywsJ7mdzYv8UQ60idqnS/QyFpH5lHGBtuSyLoE+tw5Rmt
2uJcDEP8tLZldNpnM2NH5pOLS3UBm9E1diG3WyGqC+AZOj7EJ7BuNRs75z09/+EG8B+WsmRo9TpQ
UL3KKn5Gm2KQ8sbrnhYKBaz75ibyLbiJLVaMTXoJZV7Ktemzupj+nRlOshhahluc/zYvM9aDCggE
y8jvskX7HxnzoF2sFFpsk/qHjMTGsliyiYluG+opmVyBgKybtk3LiYB7GqlxY3SLhUxImwQdFiNk
wmKgSgNl1yvP1zhNdLnV3Gn7+cYm7dKFR3GDnx95cfuGJtATSHJ/2bjH308pf/Alkx2bqprofJj7
DOihzzWfr1JUb9HC8VSG1Rkw1vMo5TXQw/vHIWKbzN2Kr3btiHIJ4lnWZiKu/wayBSjGqN25aZtA
tkhBQEJNYZcBUEaecVLNwSyO9899P92IbkrcnIVe2WVe5fxUS76kGol+5+De73bRLSqK91Jr1g6s
vBXhGlZpVPvdz8e/3eakZhgXEDmOZ91lVHkgqiryEATsXhLXPKVxxdaNU5PNmYxwXpLVh/hF0mYy
hoP2C0ijIyAwoC46iKxe++Ts8Xg9OnmkAF1L4uOe2aHJ4HfjoVtY1jGuQpmGLMZxqf1fGu051N9C
Af05SwGA/vv4zjxWaOkb2mwVbUrm8Bwt7T+U8VvusY1Dw5/jIjSRZJEMvC4RvsQnQNmpuzesKb7u
s859Vq9CbtHQY6vdus2cOf4IvNcHcLz9VXbRBrjI9suNiO7bKF4qPrfZnLffdVx2qU/8rUbaP/st
BLl+/+0tVSQJQt1mI5m9U9HWOg0BPThLue47Jofmq+pQOlOXzLTJAHkO0mABUK2L6NaDp20CRtKo
A8n+d5fIVhI650bxd3WTByfdbelW2D5gJI660nzkxJXooKWQelXtyZUOWpe6fbtnaGJm23aJvaCk
MpNBCUmYgTYvEG/+tM83jYSBQ4sC9RVoupOEnLVaj2TkHxon39VkE5q4N4/LpmLRKrIqjH+gyStP
u7n88PinW5KCiWKrw4YBV7PIzI+9TwEPr6VfXkdvGaB+UW9szn8+IEPS+3f3l4AT48lH47jqFN5B
isb5ikdL/xhFaOADlZVIAfodv/DFrY6PZ2VxJxPZlujRd7gX8izM0Z1LZmh9kIEFqXaWrV3aNqn7
p1/loyKWCxNeIjKUyZ9zqj9E6/o9IPmnpezOA6iQcfv7/Hg2ltxkYt28ykO/ekx5pkrlnkSPsjgZ
Fr6xZ9tsZcR2zjxdKbAmZ6Srb45EF1qUv1B3S+/XZicjstdqBen0iOE16gWHCLzamVKNd0bfcX8o
w0JACC0I37B+X7E9NGFvYGRaKGMSZSaffOojr0ppQjbKWBZbmcA0pwlHN3dzkQH4Wad4tLhETXdZ
XbGFQrB9wNijA9ShNViAsA2FoXpPlFIvHXOCW6iqLbyxxZtMeFoVV2vO4lJmNOlB2J2M9KXUzrpv
HzXhaW0+rXM8VCJr1uljPrhfBiLPu8LABJ8V0llRGKibTHtNmS1yYqdKU70RBpZ+1tDEnVX1oFum
VZuVFf9auuttVMXfbJVvfVH/rO8PNnhbrjoACGqwzgfzl8ezsq24EX5xSSOyADyMOkspL8ugkr8m
cDK8VYB3bUzNtuJGCM6g03GmgKEbF9ixr0k4wXc5jlLexnn5nsf/e/kKI+NY7kA9D4i3WGazxDM5
KYuPedNfSq8G+6R741NXbHzIsllFxj5LeMIXr8GHJg2EecT78+J4R0BFv4za2wpBi7VM7FgcOeD8
ChKZ9SUjKWoRZTqprRY1ywxM5FjdT63yUE3L6oX16eAGS1o0ProSxdgeodgc7DsymBiywYuoKknH
s7WLp+7K76pjZ+o03U6fMjkge8DfpgVK3xnnzlM0TB/biX1+HBE2G90X5tXOOqvYqykESrMOJKBp
vwRveLAmaNks3g7xVhu5bZWNsJPz5KhWYk8NPDGrA3FdvHqQuRo+PZ6EbXwj5pqR1+gBxQlEq3k6
jPWigDMetpR0baMbEQe3QTPN4vGsntruSVaDfI7UJoGlbXQjzPySBEkzKJEVrCs1yCKq5jxJ7jYb
YWxJeSaULFDSmVeIfmZJPCRpOCj/RAHWfHZ5+e8u65twMoihuhwdiE3mSv5XSF1o3Qa5ty+dBsZx
dvDF7CmGwcUiyUuwBPXRd4dqA6FpM849Kl55P5wx0YPTikyXoj3hPMafQM/Y33Im9mluhcH9068+
0SQRbWblNlnQDi+QCk+hA/OX0snR182G+9tmcXetV58YknkpCe6J2RTm/zbjcnTX6VmRbuOUYdlx
THSZqlrVd+DBzRgZochU32SIPshgPJb9/DcbwveP3cg2CyOI3SEP81y3DaDKeOTqkuf71g+qk42l
tsRZYETx2BG1QhW+ycA13eI9t1mWOk243CJnsFjJBB8UKudhUK9lRtCY+ISO4vXkjlA9iLRTfJIj
qS9JgFbyx7ayTMZUNCmmuSRoosjxTJoEKSXNhZXJPuLB0GQJm5qJ9XjmFVkOLvnryCXEX5i/81hh
wuSmWKwhXiKQqyv1b+mhF7V3f8RVd0im5mWXdUykXDfhDjcuLRJ2MkM2836aFyLIT/tGNzKSFhwt
kDUmwFFcPyZhG51qUKRsnCUsUWBCzcYy6cC0OWKr1NUbOulT7RU/k374ue/H3z/7KlXkeVcMuZh5
Jptrs4Cir8Fj08ZOY4kAE2RWitWJJGvrTJb+gRT0WFTRuZhybDV4HvD3aceEvnGYGJexwrHRrTKI
jKmUd1KnrhrOj+1jOQ6Z4DHiJf5YR3OVyRbkRIHqbpzrY7CQz7m77rvXmsxg0QqppXF1y2zk7UsQ
+E+gF3wagHl4PAVLbjAxXii9lK2K5jJrymhsUy8sJ36sYl9s4UQtNjJxXAkajgVbxjLLeXMUTU9T
IZ3ysE6+OK5LtA8mGJpoq4BVS17qocxcqOocuFuGxx7Puk+7rGRiUQfGY1AN52UmguUF8KH+5NSR
v3NwI8oWNetWNWGeBWx62wbjM1Nrty/1mygxF3hf5nOaA4s6JRDaW/1Du3RbGGlL+jEZSetoCsWE
fs6MUf6kifusvRY1quLjPqsbe3w08jHyAEAEgi74zFT/pqHi2+Ohbb/c2N8ZmItwYQFDHZ/j537x
XyI6XTxO/n48vIVkIzRxYX24sknlXZ5N7vKjFipdQ+gZq5/t8pl0NAVg4zAWYIfHfx9/0TIhkyat
pbprmSTkhlbh49yoFxq0h3wRG6c6S5ow6dE8Mjt6ijG81G2VqqKY0oo4W72LttGNTbKrAMMNqxIR
UAjno1jm/pn15daZ2ja6cWzH0/koSy8ht8AR70pfZ2yMT4+tbtnETMazXKCzBKrb5EYCNz+0sUrO
TV19CkihUy+Z1TEf2caB1zaL+/9f7cXeOOfN0BZ51vgOeztEjQRwvRQb511LljZRyguJZneRQZ6V
Ed7XXKG/+W30T9VNR3cMN1oXbS5qhHNRIuQaAMMzNxSVxNt27H8coBC0psW6dvv2MxOTBkTvFLvj
TG75vI7zscBOwI6xP0QbhrItg3EBdwn0i2AjOFMeAfgeNxwd7vmnx+5ksZCJSnP15OZajeRWV/n5
HsSqyN9F47hx0rV4qwlLK5gMgE/BIispxxTKqyJNCP82ruzkRAxwAJCK7EtHJkTNpyocUC3HvhON
/VvInRRPc7mSczCN/r7D6X9I0NiYiGFQ5Ca0q9K4UhqAqC0OA9tK3P//KtoKP5lKUnTkttbFla7D
hdf9k3S6fYc6E5fGkoFWzVQltzUJ0fDG3jZz9Watln3Z2oRvOfOiw0lg4/Sd5UKj8FeT9FvIUkum
MCnJPE+rMuwKclvQEQLo/AWScUXqd8N1iMVGrrNZ3wiyEf2jc5DP7FbXzUsNqeCgWM8LeoUfh5kl
hk24lioiOkw5xWa2jnjIRqPaM6HQpt43uvlOVDRNh6JEcuv6vD9qlvRpFxRbo/8vWP9Q0TcpyHwO
r/RABQ1kZnyGtsYxnOoTT57Z6KS97NKJvXfjOl3aNU2mHzEdL4mfH1n01ovfL/XPkJ1L8Lnvm6qx
s9KkhcLvLJJbzJavQ8HeURr+eDy0xQVMljJ/GEqmnYDdqkIOl7hJBpApFMPzIIqtq6HFk00wFwfp
IOTtEeNuMDu4HLa0Zf5bEgrufgRIBkIfFZv6Da+wzce4h7Z+odyOUnbjWryQmbyslcpivfWObxve
2FvzjrJqbRJ2WyN+VgU/xEHzHdD+X49X48+wq9AxjstthMZNKH2xmwhBd1M15fg8YqtNlzlIzhGQ
mycUFKtDI2LngJe6rdLM/8Dw/3X2wIRATIGvYhEodtN+CU7eD/3yjU3lkdH5TCZyhN7FoQgK4Lfb
o8ZRugEvWcCfan1uwInWL5lT/KAhiO7Wa87G8zp8UGDkHIvj7E/Hx5ax5RIjVSnd9kHnh+zmds4T
ND0+zjiJb4TXnx00MFFnZcjBMjT18S1cl080yftUE2DK/flrdS9HPp7Anz0nMKFnvInDtWQru4HZ
48NUxW/E4NzqeQuw92eMQWDCztiEGglPVHwb6h6MBtO10uptDka2qUJnc0HpCcK1fz2eyp/XIjCZ
zGIZScclY3JjFWMvRbWu3+Yp1xu1Nttq3A346kgQNpMam65AiEH3pBM5LnL1rWzoN6b1xsZk+8R9
Yq8+Ma+AEdckjG8yHl/muLh2ZROccxFeZkjXnh5bybbgRiYKHBQM62KNb2D9POVttxx57vCjG7Mt
zjfbOpjJSJYDKUBmf5sccEBUfVKmgw4+PP75lqt1YMLFgnUA05gzsFucO9/cwhG3grBf0LvrD06b
sCOQp91z2fkCbSl+fxnyZAuOY/NlI9Y5ajQ6ah12m7zps+u9C+aPUCpE5614R4D+6XpnIyYtBjRR
ZejN9/uiRLpdhkQdNCv6w0JROX5swT+PTk3II8XLRuPF0Jcay0WlKg9eutrbuOP92UT0d8Y87/9o
s3h9G4byOrW1m1JYx3NEmf5fMchqrroAQnvMHQ5uiIeIgI+77IX2l9/jhonQCWrssFdRRwD/SlKl
jWJbAPY/X5sAf/99dOiRNyhALePVHShNC+7HT2Kp3VPU9M5zFJPmg3airSPVn6OTmox9dEkm6eL1
8rool73lJemfvcHHjtXVW9uKZf1N79KOP04kcccrxMbGOg1oOf4VVrT7a5d7mXs2GhPjuWkcdQWv
SpxKl6CqzJatlr8/p0hqAhbDsCFTLdf+6qFJHaJ4suqvNRvJE42L7uiGfvj98TQsq27iFImEHOwa
5/MVHF4tGpP8eX4qpgmsicksjwSNvV+7uNtadtua3N3hVeZHwb3Foij3IuTsHYsRqketnDbO0rap
3D/6avAe3GCdXif34kVvgJg/8oi+xRUupVP4A5qe58cGs3hubOwrM6RRQi/AV6ZBpyyqf+BMgR7K
X49Ht2DAaGzEeNhTSGW4GL5F2/kK7QTdBE/lPKZA0aSUD7cuuHXTc5FPL0puFExsq2JEvljWaZKR
N12TdQb9KkXd59rV0daJwja8sZ8sZRnmkR92V1+0TXNAo6YHtd6ZjRvrbokVExJZQ+HR0Q1Fd12T
nxMv/Gd0vBRtAM9cyI2bumUKJl1f0fToe8oVwrFJyHoG0bIeDyzHlrUvtZuQyKjmzQh1nOkKoPDb
ig9fQrbVsmIzz/3/r8Kihg7DIBY1XYl7b62W60Gs/Tea6yur84+P3dYSFCYwsupWgDr9YbrGs3sK
lvbWBMlh8vlGHclm/vv/X01hDnpRiqSbrkFA3g+lfs91v3EWtSQNU661gWo0l3k/XUOP/dMWQ1Zy
5NdAv+S6uVa8PD02kG0GRlhPLgTuA7x3geVRfgQ7a1mwjQRuG9kIXg7BoHGIC/fSJM3bnOkTbZJ9
ecEEOzKXai6W3L0kDYrAjQqe17DZuGZYzrfUbBep0S9f+AyDQ0VTA3NSfJpBLTC0NE1A7TGq8kxI
e1C9Ptd8SzzLYisTWBm6/eLg7b2+jmACSFUXJyCTaLYIcSyBZiIr1zyqqCvL++jOCUiUo3KSf9fS
eRd7bOv9yzYDI5jp6JCWgQD5AizHx8Qnn6Ox3jjTJgim/xYhqImnLGU4CzEQ51JWLXtTUBGi0NH9
FKLsjkvXlMeZC438WkVPfByXja/aJnT//6vQpoMj5BqBKJur6hmq3kdU/T7vijmTsk/VKqwAoHIv
zA0/DZRfRzQtb+RrS8IzufoqopcgnGPnQiv9VzgkN9mIbOnZ1lOhbTGMqCasDXORwyzN4L6Xffu2
qYs3TjMdECzHugG6ptZPeSGj42Nb2c4dobFJI4WAl9fDhAbgPFanecda0BwRiK6sNHzyRfB15tE7
v6kPxaqfPAiGPf6wZf1NJGaPPomqY4Fz0T75WQzL07gkT/uGNirUCRASTVxjaKhU9qlfu0AKL38/
Htuy/iYCU/b+hAOa71xqCYRzQD94JfkaonPy8fCWXcnUoa1pi3J9TJ3L5FfnXvdI7PmzKkpQyssM
cOp3jz9jm8X9/6+Cr5y9SQQ9ZtG2M0Ss8mtcjWmvgo1Z2NbWiO1+ogTPrBg+WYujXzgv4M7Y2D4s
F3ATfuk0wpu4CwMJ50vAzmOxpHL5XEErj0H/q682ltk2A2PbRrWZdDjuw4X6+gtx41/dPP/cZ3sj
wr1F+Oh+gXGKRpy6PALRFKQV6vD0eHjbLzfiOV/GIvChfH4dJgLgmRe6p7VQW91tltFNvCL0AsN5
rMGZAfmtIo3ypAAWKd+ifbO4pQlVLAoP+mSQCbskI/seevUHqocnGemN06Qlt5qUfmPczZpO8J1B
ZlHzZho+kgEFdvYVN7mi/BuahBsJyBLFJmwRZEaJmmZ4T9iFL20SXJZkuIw8+ek47sc45vui2GTJ
S0gLbaxwlFcvSKCQnJD6NHRzcnKI2xwfe5Ml3EwUIzjRfAdqipgJfwqZc3Lz7grTyaqE7MtZt+NW
gcC29MbtOo7XspL1Wl+TnsZpL+Lv8aSe21nv225MKGNVeiEjeYPrNQPEc4qTn7Sq9nF8UBPDKCrN
oK5OqivUcFz2Dc/1eksowXK2NPGLkSfx6qUx9NyqC13lIXCmQ0fmp3ZfOwo1AYxBjD7cuBvXi6r7
8Qg2keqlXmO6sRVY1tUEgmvi1Sxwk+o6jVUGqvhfa+sWqVNuPSlYEpKJixz8tY5KVolr7zVNkS48
5yrNVz5+eRwAtvGNczdkwqa5diBH3EIv4bmmAPqHU642TpOW1TWlRXVeqyRQtbyCZvsHiHU+0yp4
10b1Gx3p530TuE/s1VbPCWs4iLzXC96Dw3TxJif1wOi7b3AjatdOTrgWNOslYuup09X72CFbrxGW
JGpy53XQvgCtFxHX2GWfeeBcmwGdd4sXv+mL4JPDm31ZlBr7saPiWAIv5F0gPR39JfxaXYK+ijxQ
J6Eaus9OxqaMN11kNbfn114EACX5uT63UbIF5rH4qImN1Jw4vZtHiIFG3qQnfzWN+rbrh5u4yFk5
CixSCQhsQGV/Rl0gOnhq3oU1o6ZmbNzG1I/BaneVnv8PWl2fvdLZObQRtiA3dpirR3Gd13bG2yyf
n+qgGzfc3hK2JiwyGoJKa9yKr0Ir+SORjXNVZEQjRMqTEFR3aPuuk41v2RbXiF9ajGRIYKbLyNSR
S12m6D4JNvKPJTv/BxZJywUUuEFxjcc1FQN4cCsnrfH3sffYhjdO0RXIbIbEBf3R6CN7ps2g/Qp4
wi7ivEw7ZOlow01tHzJiOMJj7ChaJa9RUvJnkNIXx4IFy/fKG7Yu/paTkGeGsCrrqlMwVdj8kyxF
2kfnyTlLXR1yNaWgwd1YEkvaMzGS5TCBwDzHdyg4gPGRXpzD+VvISVbk/zxeFotLmTjJBC+v64KG
02s4t++CoHgfk2Ara1tWwgRGyjpwFxaQ+opn0WevcMGz4H1bk53bvQmKrCPicRZ7xXUIQHRKSBWe
AFnYavO3xLV7n9SrvbLxdCRa3vIrr0qwD+ppOIZ+FaVhsP5SDP2oj+1vs5EZ0tA3TFiRlFevGr5H
M3+OhvCpXdVG1NmW19iUQXZKG75G5bVu51+QAP60QoDy8S+3DW0EdDsByU7KsrxiHd5FxKnTqNFb
JU6b9Y0gbkAR4LN2LK/uov+VU/8Se+MT9og3bV5t3ABtv98I4sKv3Ig0M7m0VYnCx1i6R7fVW9BR
y7qauMt8aMiSrwNGD6CGIfpTRMeTz8eNk5zFPiZPXskL8O+ALfRSeHn+dmqrcxmwdGiH4kaX9rxr
hU34pSILD4t4Kq5QZvgyis5L+37Y2m4s5jep8kamAz/y2/wqQNV6JKLIvLzbIoCzmccIXipApA7V
P/dCov6DN3sN1ElB28pEeSjmeAuKYVvj+9RepQhB51AS1Givqy45yqSAlUuPxSn01D7uWwEjfNeh
jVeNMLv0QynfLgFzn5se1KH7RjcieJHxzMfCjS8uG8DKsbLxmXhyXzMcNXGUTbH4XYXb46X39YTD
REDTqgVSNxoU8IpcnR5PwrYIRhgL2UNPFzx5F3fuv7Rr8FW5K/THCndjD/7z+EBa/L7IC9j13Chc
YlyJobsxBmQBL1gNnHPtbrx+/LkUBZ7A37+g+qXw0AsRXxwen+NJygOARd84JSvgUMunGmT6hybE
8jO51SZkm9T9wPHKc+PB5V3sLNHF8/uXzlOflyhojuC32IJu/zm6vf/AEwve9ytl4WVQDn0a+Op+
Dijdakyx/fz7/1/9/K51Sa0LJ7xU6xSjqL/U51ZM/NPUcPn1sVvZJmDENkWXDmjCeHSRQZAHXyZX
F/O7sG7c5svjD1jmYCKTpANYn2iS9dK5K4qzvC/Y3wNe2Oihd0S7dYK0fOU/b/J+59Z5iYdhJdd/
ipr7qZzmJZ1a+feuaZh0RaSTy9L4vXdByJ2qdbyUUDyVkm+U+G3LYCRA4hBPEBYGF39m3zoiP6Im
tXF+sZjGBNK5JPIpxfHrovM4B/Csf1qBcTrkYbKF37J9wTjEiDjRUQRhnQtB69RpiZKlTMcpF1/m
EpWLXfY3MXTQey51qcfggm7d+jKGApcS0sfPC6vZhqEsa2CiIyjJ6yrkOGtM5UovSFQCLppsgaYt
RjIhdOgWcf2pq4MLVIHi954a+Lv/5+xLmiTVuWR/EWYSCAFbhpgycq7MrMqNLLMqC4QkBiEQ8Ouf
Z+/69rv9mfXmLm6VRUWAdAY/x91l7+Kq7ax9/N+f0b/8gH/u0WEGDFf2fYwvPkuz0k7LeD/uSf+f
1nb+/90gTAn/ezQidFeu9VhcjlK/JM9jGqbzC8cMvXdCZX9sAhdDeJgP9kcshPi/KfuE//S17ZyC
3MIo9ouna1qG2R4Czhb/ST/tv0Cd/7kIAHrif/9RkV2shM80flQbzHk4pJe0k59C2csS8S6Ho5Mr
uu2j1nudEyVesLw5FqRvP8Aoudt8LfI0mipmYECPD6kRFETaviTOvTqevTW1+BBew8vdRP0laaw7
reMMxxvZd8ix4j+Fv3978/8IH802tWOXDfwyrcL4s9622ZyZTZL/m95p+D829cB79kCd6SWuh37K
u3ieD20a1v9hq+3fvv8/Igg2LGgtZ8rwao3BfnEvB5kz0J4///eb8W+X7x/FkyXLBkrVyC6r6dqi
h8DYTQvttypmpPkP/8S//IR/LubRZtya3RkGxrmghdk8PwVrOP6H8Pdvn/6P2mnrQUffUFlcun3t
oNIFPeyi9mn48r8/H4pA8C/l2T+38nZYwWgJNPJC4D903BsVYxmJ/cYLgTACSw84WH8JWc59lqD+
nyBtxlX9qvvo507NY6bUzymJPxsqfgV2bUveQKmx42cpMl3EXXKfLY7csSy9WtK6IoOyYzFE2KDr
h+aBEflrxQ5ugZW6rzbh9WkzuFJ130N6HSNj2q5flsalmoay77qf/bo9c4oieyTsNRn6uujFegv/
h28DckSK9HVuxGNnhxp7ysNLN2VHq/uq09MLbfpHUqey+v6cJEqOgyCl3FXZ0Plx2IaPIE6GwsTJ
hyFbochwSQErMEGPrmOncbI/GscucxKPeQZTSSvdyfYCiExTqng4JrwpOqILFkc3jJEsN1xG+ff3
buJ9h4Q8luRnS5O8hugU3Bf2q5dJGUqRL6G6h5X6BYreZyXaK/yd78W4sTzIuqNU0XXWcQ5G2GXh
aSXivYKV2rnh9tLY7dKH5Lw3/hWzy1zb+e4bm2sD9rIu/MOI6W5m8s6z4QGYuSj2en8gqj7JzjdF
Js1vLKQdvh9v21FdsTF9SQLYcu2haqs4lvlk1vsMt6eAadcv1tpyg3XQqthNurBfA1EFVMKfTLj8
xB7trUvjJPc1AXND7EvZm+Hj+0kvrX+Q0YR+QssfE+ufibZVEI8nBuENUPaWfPLqNMepgEzzeG8I
jKHs9idL09tGsblabPhnGTQkEHyuk+x1GccbReUBK/QVeDSFovufVNaHvg6wZo3/aURwQ/cBs0kt
8npemnzf1Ao/FvscgdJ22Hd6F7T0BWUQz8FI+TM2Psz7NPy1JI25J4m7QqRuufIofCFZG1Q0QWdd
z1uQtw3nBzikPo6dfIAtiClDsJ9OC5xlqsbD2KodqMTiEjxOsL/G8qgnkcyheV0fkQFkkQze/Yha
fTa2s0/wRKnzYd/umV8fYJykL9p16phiDFE5kLjwjrtfqUz4Mdi5LDoW5ByIRU5M+x7DI+KgU112
qzusc1hyap7rdt3ydoTeJCRs/mSmrbKNPLRcPGnRf7FgNkUa+inf6HRQyBDYkD0GqnVHsQVRPtfd
iey+z6FpvRS2JzfRspyixhSA+WXBsqB7R+P/0limcpqJI3QGXp1zbyFED49Ja47ezzUE+tULCebX
SY9Hn4LpF27tU/vNnoWguytwbq9zGL5v6XLjEnWNZFvQbKqU3kklA9jRjRk5iU2s+aDkccRyXqnZ
9K2uoa7GxQA66iDOQ0qhzZMOzf3U0KfBiM8atzefubt0w6qKuq1NTh2/4Lv9BMhjxjz0BF/TLFsh
SZ23bfdAnLsLYZ5Zggj0ZyDyud29yGUbeawHyXuQJPtcOq/wsTvPky0UlxEC2mU7EZengzoS0G2c
Gz+3cd+KME63YtOZwjx8C88GkRJAif/7ffCWdH0G3+BJ1P7SzzXiWct/KDBHy30Wp2BM/naicd8i
N3k3xSyP0/Bip+RnPIqb1WSvCaDfVvQvQQ96cBKUCB0alt3DVCqsSg1xd4W/4pNL6Pc2wfIHf/1L
xj4ryFgPh9qP9i2jaZKj2zZ5lziECuju5+s2P2rS3AxuTau4j0/Uw02DLViFZK155+Bdlk4Nx75O
RyiN8YMNooOHJ3CUCEQLUIK8OQX1eIbGps5rWPwc9g1W7AN2D4qtwc4MEDx1snt8C0EKSEPztr2A
JRgWLgGT2X1r2KRHAmt4O0BVBV7uZbB3j93evydmew6lPZHIAm5aPbSrd56GxVijqk0dn29iJ05d
an7OojkliXsC9KJztORFxMCtVHKPT1k4fpEJpgsgr6xV/R3yE39ZzHqtzfzN+lvBF1/cbRwP17Tp
xvtdZjeRrUseL9+rrRj/ZfRWrFFWwo1vzmHQ/RFG+/uS7oXRXkL5JTO4wRQ8VrMeUUiqkzFriN3e
hpU8Xe4dHwgiQ/aYrPJ2ysYLm8lpbXWTCzNXtR6fpFaPvW6zo5mStODNrgsj06NO9MkG+qC5rzhd
cng43kNtuc25npYiTdUHhEd76F3qMNfRHJfBsP9BJ2xyt62XtN/Pcctx/zswHSAaOxe2C8Jy5o07
q83WT0b08hgb5AQ5+KoeRUWX7ZxKYh/4FJUT39gTg5iHpauu6n1p32ahcHNoR3OBF0eS6K7OkheN
YjgyaQ3yOm2rqHZ70eqRnnsR//YBafNmUpgduXjJ09i9ym0XORkhgThEiYEzjMEUcZl/knEO86ZB
HNvUYItohWnQyNRXGKipjAndToyx+qyjlRe0nbBJlqpThGWdygWelpMNo3ILRH/cdnhiYyHvPnU2
vEGBgKu3F2EY3W5TXcbzxIsNA4IW3l+g0WefWDI94+ZdAmAGakn4bzKvrPJmFw/GQeeCDkt/Cj3V
d90SjW8LX8Zr3UGcOLUDTmtLglxZMrwIwocy5YnM02xr91x1gMTzYGE7pipwris8gUBHFIqg5H07
320GbcWiGGKWiWVcTvh4VYWDn0yxLG19b8GTOAzOrWfaRlMHxzKzvHrcpxK20FQjTBjoA3Rx21Q+
a8eXJk1QgQaMl5EMXeGk62GD2ppLzMb9zW+6PYRopiCOis2OmrUBz1VkENZgCtmb3K+MfcFsned7
0sXlAAuncwsR6EfRTvOjyULaVXNUd89sZ+TQDZl7GCA4jJ9IR/eHTbR94wNXG2g1ejtvcgbxiTSE
iTKDCpBH+pTyce3Xo4sSd2IdKGQx9X4tWqawqEHZWumtsa91h+2WWLf+JIZQfAXR0n9JMWw1VIib
/m4f17nPGzhXlvAk3qPSynERuepHvn2PWt3Rx9F4zdIALrxZ6/IJhuBVI3l8gFEdPThUrJdsC9sq
2YW4VS2NIdVI2RHGCN0HW1hw77Nv761Bt3ekiaMqC8heNQl9EjtL86Fuol9Mp+EDGrm4IItAmYrb
9gi9ZJ/lfiT6h0d9WlAxNzeG+/BVWxQftseYOU6jveICdj8B0vB1G1v5OWfNVOhFftBleLR1/8Ek
xXtvJFb1doeKbd0+QX3wB615dKy9ek4Za3JAtfoNBCN9IDuklYbUqhIaJPBp5d7Sez+k3ZF9T6wQ
/gDMsI1jcCvq5ygZfSHhQahudNhFdbGtCcn3hWwwXcnu27qXZaQ31MTrzA90a9g5oI3Jl2YLX6V2
/NrtE8KiHb+iPTzPoWgeLAzQEfyTZ+gufvJhzW6wehgWKOZhMkZW/nebobBdoxyDtLBv8nGJXN56
gUPXgYKJd0VuIyi85tCfgKK/mPRrRFd7sX3W3QxZFKI5H++DkLm8Z9t8xuZTmI/CZ76MahHj+kI9
SS9E/20EpNa2ZmsO46p9rkZ5xvcS0A5YzGsktuxBL11aIDCyopO1OXI4d9zyUS1vGu7fdSUTrBXm
8/eIYAlFckhw7os9lTzHuKWF5FeHFJMKqLlDs6MAsQKXSE9zEY0Zwmw4u/fJgl6Y7TAeMaQxZZ30
5l1lye90StYCttNYZ0sjnP2dsTPf1vtt2+IfDOfrnKZTe2DQ0T1i6vI4KPeDwHAsJ3tYvybTgqRU
q0+cSH8Dgw19CVVwl3QQ+3FLYktWQ2U8DyFxfVyVY1jdmugJJnJboaG9dZm6OCyzPo6KEV8SS6wT
KThZuxsdLy06LuVKPY5JuTltyxj+i6WmLCmUtDSfJGuLMEKdvq4pP4Vm+WQhcUcq7MM2ARNVEFKt
BjL/QOG1vG1tC3uxNEkOLtF3c4zafpC2LWOju2oZl/qc8vBFNdEN6tIBcWcQRZf48cN08SdpIQ6t
AhAx6yH9hZ8Y3C3WbsdxWp/Q/055QwgYLUv42LNQ3TEgaEenGv/lwLesxpm9LzvSfb0Q/yOFhlrJ
h9QcAJLoMmpW/0R3EZUhnOVy8334VdQk+T64CKwfvhRTF67FmlqgP8j7/TUdNsQvQ2R2J4hbj5AV
eRedHnM9MVU4MzC0dnQY87hdWIHCsC8CnHwsVIVNOYuRfSXCDsddoqZeW5RmozXu0AVenmgg2oPp
17CcTBYf2NpCTrQJoXs/O+y8bOFnwHtfJL13Vy1hH7A2PMaTUV8zpvb5GI5XtePmJuH83GJWih7D
1fA7VvrszeJLNsQ/Y+gz4rZRkg35iJawK/En05WCiXQKa/1SQ2EOwmZ0SZJjvOzxp0Nbfx22pX+c
OebcNFP8EDYRpJclPHRs0DQVqrgv2OthTJTVezn3rDlvnv5ug4FWJuCuNO0SX2D1+LPDpg1G/vRu
wVm4MRiR5b3p1YGFY4uTlNjcxzsU9FJawrrR45xKeeBooEvuwbALMQB51LFNCj6JuEK+gV6pgEad
9UtwBNOZX2MXQqx8D/aHDimxVGG7/G2VGu9bHNm7KdDW5YMY6VUNFKE6jt8MpLIgDhShB+/W6EjX
4efsJncD6lVz1dTO7ybyFpBdnz0FDp/puP3kvh9hAZukOUEczjv4Yv1KuRA/OSRPixHLwZWPmqe+
CU2Jjv+1H9YhX3sgA73aNv0wT7qGskHKogN0goH2o9sQUJ/MXewW+tF0kYSGYIfiObDwF18QMMZs
NfxvkO3WAHNIffAbf9bKx34w3k45sROfT2w0Gbnu24agHy9xVg0L57mro/nnFgz2dgbj6BYoMCrU
rlXJNcTs4p6Cu30LUzVTV9nMhwsdJn6f8K7mB505mBB+V7UOm44gRlNeLMk4VhFZgr8DFKjuZrRf
zxAwJfaUBasSx52025x76lm+RhL1q3c7mvWY2YO0s7j3tmcsT5MGvQIybIDBol1I1Ysw/RXHYrTX
DPYxX+AD+AOV2/qpsxWf5dsGCspELEMemX4e8t1G7jAr71Hdzvrs8FNFMYUzOSjaG+CRKS/l6gFa
YFutmAK4I0BrQVXNBt8n9Mwd4jeIxr3YAMDDFqBoMZ06rk06nPatFZfAWvPEOc1GRMkmgqVTxL3J
heT2pcn49j4judYIFQS4AklaCzJAAqXqACcAZDheDBB5jkviIDOGHYVW3eEu06SAdkZzXOHL80XQ
F55oXZtfIECAv5GkbF9PgXauVF3qKobSUZfLELQLGpNV35klGy512JI0V5wF7gbG0OhD4obZLyL7
3ySa6gPLtr9bDKRABv32lDYDXw42mYI/c2JDFF1bWwPalvv6m1Ge3o9hFlt4PfXybd9Sls/7rF9b
dOFwnrdC5V4iZa171pydqGUBQf04l5L6gmHToBRb7W6TyfdH3C2TW5XUoLMRLAytRtyuvF+j3IYQ
bNlqlL41wJtS1WgharKhf0qCOSxWPMwCLCtWOppMTcnxki47qPIPC4XrPUrPpuzCjhbQKZ6PKOcm
fImoP3oHTLEdIBbkvW5RaGfjbE/oAPUVk0RAIoHql8LVir5nttHnlmBpynCBZB+gTn7qlyx7SmPa
HXXo+0PCQvAGZDYcWc9pTtJu++ZDqBuWUPmulM0KqCmgkfdCL0+b3tIcgw55gy4eVQV2FiqaJeai
t2H9M6Kqe8qUWG4hoRbcZQAObhEoIqBG23ADtdy+GOSwnGbEw3zG2v9jE0z6MpI0OMxbo7rS21pF
90MW3riuNnfR1Gx/SBh0lavT8GhGuj5mhKWntA9/DlPTFdK3y5GvcrqoaAHaUAOjss0gL2so/dX3
Ql9QCU2Pk0VjwcOgzm2z9C9hv+gnaEt152kHbVN74442C6J7dAS+JInt382AImiY5v0c2vkh3gCQ
ScVsMU+G/jZRGhV0R3qnrezyHmS6O266OheWBVW3IxJI02S5QzI+jPvuD0tskTKMAXCngdRJLoOS
0mUvJCptoD67BQ6RyErRxFetnN/gVaDuo91Ox7CegrLj0Z9pyZA5AnjdFE2g44OTTXiFbQgfc8Cx
30fDhdcmlH+hrExyMOH2IliD5jyEawrkD6XNXSt4Dw2p2lddLH4RQ9sHtgQ053xr7ynz/c2u/G90
rD1cSJqkIt88K7BNXu3Qq3fKTI9hY90/I15Mj1I2zcPiwuECp7DgTXPHvlKa0Id6DeBlh6d1CKfJ
/9RSIySjxjlgFmPQ34nsLtt1X6p1RCOaBX1BdoipzJr557hN4yrybs6xLG3fyd40b7Xfgqve4u0m
TIFPNlsX52NmEeMwA8jNzL56O3ZHMqPpYdMoDyw14WlFe3Yc9yAshqz3n2j7ADKPTkQ0T2jfnEZn
AVVKJk5YeQqOE+mXUqDQPEgcfSCX9JXLNbvd5ujRDM2Omhd6E/dzOGx5IOoOLavWBUoYkpMw3hFl
V1aSVqwFloOWMzrwsehC+nNyhsA+Wr2pvUUTbU3zCwWmK8wwjzdjS5Ibi9XtCmcTJGjHpps6aFg1
BXGDi8J21AaePAwZp4ddhfOhqxso88T9iPwPQP4aLvtcIc3HL1vQZsj1a3iuNzzrzpMFfwX99h6a
HxFbx2NNx7ZkMpgKEawExludkkXWkPVuitYYubJl8Eh3/PsUxoBEUZAMNELLM/dZTuoR8mMroGfu
xvmaJcJXoWjlQ6C6pcvbPWh+LcuMZMTnptqjOgPW1A2A7jVnhxAi9AXvY8AofTKVtDbcAEsMm/dh
UM1vtCAt+tolqwt0i75aWrTjISyAc8DAvghHKlE3yuaPhfvCQyQxF5m2dT5gj7m5jxastKJc4k8Y
xKRfpMbxHvDGci3j/iKgo/GBAoAfu0SvF5lE8G3A1vD6GRIzPG/O+tfRRzVkQwZDzknbYerhgXwP
IEH9GKxnJdQIkkM2GvUUzrs6IIqj6O1RoJ/wi5pKAI26Hequ/yKYsOUbapq3js3jS5vS9MFDFBZf
ZYX8uFig6TY0rT7NYie/Eunxsxa1UUwTssU3Fc9kd0mGwdxHM0JHTuvdvwRCq78LdK5zJjP3rGpI
+gnoKJUOOF/uSBL+WCYIhEc01m+2qadqStf/StFTKw7fizk/stjpq8QY+dTVWYiazwa8SneFB7GD
czIGcVcOzteqjAOWXbxDKnCJSd6WVm3HOuLjkYwiehhMxM++TVWbbwQyXpmSQC+amYoOlLp26UoZ
xfQHbrM/rmkUdOXI23k7sCRFht8gAf79gRhLGBwT4ewTVQ0iha/pEWMG+WDipr/Y2ZhydibH0qY6
yyxyN57v6wE75fFXO43kbqA92oNt9X8Nw96f7IPFY8kcU4ezpAFwtFlwds16uxTJ2Pkz0xbLMFDy
s7yIoKb21Ce/N7pud1rEaZEqBNlxmtdnqbq2TGCtCDYUuzFjdh+ZacJwDDTKbteAsNfj6tjNpKIb
HehnOTcuVwC4AQTfRUz8MEIdXJ9ckpn1ADDtjzHb+hzIGJISAzSMFDWrtS7iun4PUZCjyNwLmsa/
VEIOTcJ+QI6p6JbgDaYW6FciefY8uDBUYcD4QY7ELGtKDmCUXPYBspjoDAuToedG/KgJRqJuEaWW
89VO4pYj3XZj6+ChXbNKYxxQMAGZlJniHtqyHodXPapCG4J2Go1I2y6/bRT9tJqDvqhzRkixKffm
2vHcj/Y2oarwS3vAeSuZXs9zGjzLHpyuiKoj3BZRONFqa9GvyuWSdZih8fT8DRWvavwMhs7nkbK/
gkycpk5VdlwvSWce1r05dMt4Fr69n1jAi7CbMDgOfmIl+Lok/CLM8NRm7X3o1Qj4EMvNK3kDIPZX
SHOfsuBvbTcUVg1KITsBhscuRtFRl57nxN8mECm54X0YVTB7/DAYK0DqzsFJbb9Pe3FGYXxmCP2z
N0/ZDk3crIbeo3kdo/QyZ8mzmXmGs6Q/IAlegp39KgJV8FjfLYLXZRY1+xEANrhncVeoPU4g/p/q
vEGEhcVkcAsXiCanhh8JkquN2YsX9Xny9V/GuryzS0ViDMKiAIOc2K5HmcVHb5OrVkNz7L28pmn6
EUr3meAmnlCg23yb7V0EgSPU8oUZ3XmEgCKQZo76FRIa2A1pUd9EvpzrsbI7hHHqMewwfUXHCeWa
FmOS/WXY6+GEkk6UcARh+TQEV8e7xwau7plNP2dXmy+7m48E/zkGa/+ZpFO5xNG77e31+xBMIASl
IEK43RbT0t9B9x1e1LL/20XshKj1O1i/ySr1+tpnpMI/WTlcItGgggIRJMUgJD3AKrtosvXUtb6k
Tfu0zVnlw65i8VDOlMC6B4eX0yJUtFQ72hqKmgmjqmj0GoNVxnBPYRhfwubhJvLTexO1d1NSRw9G
+Q4jWtR+BJFTo02AmjLwVIi2eZn+niw9aTwEqdDI7s15hgXaKCNonbRRX9GUZAeXphsWrMcBy6vm
tef1A4cqHwC6MEVr6sWxd/0v0BsFHt36A2nN5rgeDmOAeC7I1D0PwxQc4xDu9STdHGI4nc6z0wTj
cP0U9iB843KfqZ7FgbNJVlmEzFXHwzOAaFmohC+XYY5DYDg4R3hg3QU3bM6TsY8KIbetnBfygMf7
TSBPP7ZlfUym9bD24bWWBOU6DzC+H4u1jkrCEBixBHhuG0aqKRYFpkLPsJj+gtrYLeRWJM7hUA6p
v2FanBKRNGe8MIKxHuDDGnrgOYyae5jREczC+z4+urh+6Nv0EkbseardQxqHN3G9vpGdXplMywlF
LSC9BvrDKwHSatL4AzvfY7kjG3ziF11luMJteqvCZDhOu7vbxARMqA6DIrDyiyXobnj3RafxQ+Lx
AaSn5oh9qqnogcPlQ9MfM8wKJR8+l048EZFyDMHC226Z7unGm5Px499hy8KyXXtMXGH8mmHATFJ7
hhfFFZfWFQNwrxrAB+y2uZqba7r2j62aARTMHdypljjO90kcgcaOxzmYob2BQwzA4XWPoP5m6A0l
fZRHKVBdh5HphjLeju6rg15mv9EPHYUVMSmSIWw7i2XCwG5IsUNHJblpur4yarpCEF398OsCTwPE
Kf+9kJuMzxzHWNT606UEy5theKs6jlrIP2ET5UDD4JExfZN1468Ztj5pV587E/NjaFNA70INpQFW
VGDR/tLM3RUyR+Z+T5rCRWkBztVQLkFI8qUl51VENxIpRwJE9LnALDKP7VBEsZmgnImiCsBvt4ED
ozFyNViCTmrIYrujmrufMhSfvAckaNWHi0dIlQEYBt2rzueORaU022uDEQZwqCpe6YyJEZpSbxGH
CKLHjZiHF7XvqOR7UqadbnOf+oehC9FZrbeGiLOPJihQAqthe4qwigeme/Ad+tUvFYa992ltnt2g
H8ZePzd+b6D85ThU96GM61vz1btlK1E/3iQTTN64NDRfR/O8KxPkHjKKRxSgyYNOGIZ5U1etLeIS
05gBtVhSy+UATUpEthvhZIXRG4TLeLj8suDfnTAMLqDGWBm4Gyp03bl3sS6k3J+p3DHSqB+nkf7y
ZAuKUTaH1NDbOvNnKNKdsOAIPYzp2Hx/VZ3Rd1Q0KCXk8yZRDlgOSG8N2LXNwkOslvHitxrLDRKj
PxUjc7Z7/JgOsMkVwy/DEmgb4m2N2EEq6rhVhdX1g0mYO9vM3ie7vUU/she95t97/gRyeIic+C3f
j3q6iZLtcaz1W8IwnoZMxIvuMblbicAQNhjTYsSKbwGI35zDRaWFUCm/TZrOnUgW7fmahTWkItuu
gOc3EKPoro2zryUQB/BE4wr65q9yXn4EQ3/oxE5zGSwoLfTyJ2iSn0kGuNT2EpCwiYEvgVRdzWzL
UPiPvwmozwXexqvmawp4BANev/I/IqmLWrlDpDGnYVmFLuu2Hu1jIA2qatP/EBmyDU3U7yTBfniW
sT7f5wDtrrxmO6oolMa6UKb7TbPtaawRILrtc8jY40yDd7VgjyFKn9KN96g3t7vGSIuhgMPYHCqi
KNv7ExYJjw6ebCX4wmCd6f1v1rhveO6MvckjX+a7ZtmSIgvnc4I7EWuIjw6k3Qvd+D+BhpJfp6J3
ZkxXJO2yPvB1/BuYoIY6aZ+dfGSDfEEJ2HbmEQiPzYEKf9OqX/gy3DEcfJH5sWpTAuWFwL2tG0ZG
zEUvs8IV0ThDOdy0ySlDki8pSR53EmDyTp4xFD9mQ/uqWvBSVdPchQlB28zjjxiFmbLh07CGn5mi
LxpxK1rSF74uz5rYC0Ipkl8KPG75fxyd2XarSBJFv4i1mJLhVQjNlmVb9rX9wvJUQEIyz1/fm37q
VV1Vt2wJMiNO7HOCDZ5RN/+y6v0hKYdni33W8QxG1IzkrteI5wZLaktZUuRmJOVrlVa8zrluftWd
8NfS2Az9pn5lN/raNBvuS6cI7Bd6bQberOKb3sfzdmmZW+dkHX3POu1wpseAYkXMoB6R+GWBCQsn
39OPKvHkSUxi55HtutEKqwkMzTG3Y5IZwdDlUdjWLlHtGiScVjFnq+1/CmjwwUJ73DjIxXQHGTo5
FZRHLd5vh4k/SGWOrCjidIMMLLtiqG+R8sdyOffZNtgbxV1gknHHqOSeeZBri+s0T3RQMLFC+Nus
LqyPJYFK8dOx+pgAg1l0h46FXqdNjE8LLDBJtVS/gGXqH8JWFLok0IWxU96zyPtY+OmCRbfHRySK
bDu1dXXKTE7qNlVQWXWP+b2MwQRmHZRk5CJOjemZ0HjzVmj8EmUkX4UarkPtaTenoXIreXwZibQB
AHq0axFrDkNsJKFwonwLXOSeMm4cezfYQ7nNoXoD0BbtWY+RG9sZXq/t/HKjD2O1Q1epghxxImC0
1RyoYB027dbNqSeNZ+807nxqCjU+y5kjgcJnDlw3Ge9x6i8XV5bLGyXuYxUjGFiq50j3GcgT3aDt
S7q8u6PZ8a0uspuf629lXceXutBj5kxd9ki0loeBqHcZvo2Ds1dsNgIwsL/HbnoulS33g0tVZ9R2
vy5RzTaFHiWw0cZ/VtoUTCMGFBOdpT4qoQ5whQ7fMeTf+lhflnQZ6cEG9K1cq44lFTs7quL+LOnL
D4XjotzUeQeBk0GldbG2N+wk4kzSnqOawRfaxqWO7Cdsrr/NNE9PDfvq2PHW6U/60tN/ABqEhSWK
ndSZVSlBTUSMRHxroLiPaVJEn94oi7uhFxBlooz3edHWh7LL7b3e4WaibOrDtMUZQvqkvfcWhxQu
afRgXMyHWDJT73M7HzbCZdiathKSx+iG56KwF4Y/bcdgxBbyRsA2K4oVC2N2BG7piJJ+zZcr9ek9
YvcHnwzTf/zNdZjqYvjkGrG5xvI3oaxok890lrRVL5Hb1Bs5sZsQzUZeGEld68LUzzVpkpeibfmS
SOmfGLqk2oOmouiUR/a4xYyK4O4mxs4Yp3rXFrN1yPzktcy737irjS1rc4ygXswBiiZqdoi1rIju
so5epk7poig+2emZbQaXdilqzR/PzSyWqlp3W+9QHYQpD61Xiy2kf3SM2rhFXkZV9H0z306FUW3B
17LnbNAadh0vdWDMfRbUPVNKBtXzQ+a26lZZDK3kDBmRJz5puD4fS2sNaTAr5oPllD+XUQzlNVXz
wYhMebLN3uYiQsbbsAfGTII27SCpmqbRSqJxGuibjv/jaLaF/4Sf+3GMovlRrs/yUqsrHTqw4WQw
2rbHN21sXn0jjTfsL3OOTuKfM1kdZbEU6sijMn17puSnr0js/SzjWnzqaVf5W9ed7DmoBaPwDbN8
0YasbDX4LUdENBKP2e3s2DqMt+kKdwsDAyWgzfq6yKCaS378woG/h7B05FYJhRsNLA4MdvSjLt+j
mgkR8G5J8ajhmoUjEPNKcHqR+2QX3P9AE91P5kAl8YEV2KO5I9oOYn1pWUVoG/0UREUfx3hsU8fb
LHmeJEHVOHwGc9Okn7Xo65aBbdZZRyYb5smi0plC39b7ZptUqka4NiWjd2lPrgWWRbYCbaJPXDRh
nca7tQz5Z59bbQ9LkXQus9jWng5p6U9v09Sulz7Bs/KA+skKK0/Y8H78K7nG71/Srxl57H4z2hTB
0AifHTs2H0vok1oQP5nGRM2Xsdqy23R9lVBdaVZvH1z24vUbTglGk3xltIfCdjLriNQUP82Grt0q
r2wo7pvGqcI2H/KTY2UYCAcGC68uH+Z0KUkC8Taex/O76Wm+1UZLil7f9pZlJOxazLyrKBpwxr7X
4+cm8Y3zKDLUfzHPZRpEUuTvcZ4XbzqEjbMxqq7kn52qqrqZOCG/hdZzaxq4XpGkIjXbtCUQY0FW
9NI8l6an+VyKHiiExR7Yk9ajGwdanDQ+IsJc53uSUBI8du7oVFxZ2VwHVjWC3DHuoMu0nYGZlFHH
j7rdNdCRo6Nec9dob4TBQmqOqWz+yQmt+5RoGjxdq0dZxnexJBZaLB8SW0hH8Tdn8VJt/cacf4uS
IdSmSIz6pZ0bF5zPLvJ8MxR0ZLTfXNRGV0h2byQWkm/KqrZkS5iTsilkyLgMHNQQDnfddOWF4hsl
ynbG9oMVVhzzzIYWSJOZ13iXmBq3LKsZEtpp4jnf1GI0aFVSztpJM00gIatKtCRwcJiqoOxtR6GH
ODlhVyxIyLe2DxFn2cj9D42TWLwstY6EDeBstNveNvk8ANWpb+1u9toDYQWsumoo3uvN6PT2wHTD
XU0jjcnoyPM1mgE5SGFsfTUCNZSju9HFuBt9w+/RnJiThb3nIaJHguYhEJnbjWHjxq0MhByHj3pQ
1mcHCu+fVlNSHdg8398zc9qEmlTq/rMtlPlW9Ln8RfkErktnn1lFCt9MUeetXCo7semOrGIskEpy
aR+KKLfVlh4WcsdOO3WfCTKzmP0NRk/r0+Q6E6GJeYhTLt2eUlS0G4qKLNmkrDr7UfUsrdDtHfcd
iVd0YW0lPD32KJ29yzhnDYbQk3GLnDAuO57S9FV5noURwpPDi1/ioYMIReBmeOppbA+O8sdSFFIG
REq77HPg5vtaDMkW3qTmKwq9XMt8jr1KXKtm6ucjTS0fX5GvkHg09fLU8rsToSKbPmccbEBwgMws
99ZEoN/PJIMx29XrSQXSbw9ES+j5wXBrk/GtsXAwsU6g+JB15iRbgxFsfUg6EnE3jj32bGSxKuNF
mZFJrlU9MNLntLa8bT+1DniO3eIaQF1g6JTZA0Kx38/Fj4mZH3bdKi0Kk9HKvpFrk68M3RdCDPXf
3CoFTwnLaTXxKWr7UQSo2w2m0dzucQVFTddfIIVqA0tWL+59W5T2xl9bt10D2dM8MoOsQExd6g82
JVWeIGuXlYYMemxf0XRg0LBLjbPbSFp0XgFQgOw06aoJ084yMxBS3TICVl1MK75r6cha/AnP7O7w
zM2S9hzvlDDRYzTUHC6mo6p75Fjt0fBKJmIjny2reov5Wmda9bX4QrLlYbYnM8j7TEzwAgPikjcz
gkGWiEBstdI2lk2ZWXWxZdkygacVgHqyGayqiG+R0g3nKozGBF3JHS1+iooOoIVEBHuPFgjREutW
5Z+H2QBzrCtii25iUNFGWh0caN/zARAIZDdsOXVP3axANVcB0wdeWsuqBHmxOSfL+OUu+W/Wc1t0
K7VPgBaTWcu5wbVDPMj8p9TmF01SUw0pR5pXm0ylhuWTzvjGNR9Mg3/p04L9r56xy80ZpU+B+bTL
A43ohcnTcTHMM6P5va07DlqZ/HUL/WHsjKOKxwOWoH3E+Bfy0KAHzb49jQQGP7cPU2vyunRfgPTw
EgryYmLy7przyAi0AwNjK4GQ6UOVDveaONfRKj4ob2+eP5o7f+SVyDLb3bXgRxCfwM7ZlaHyXW+t
UEMMMUR3LXvr6lBxMMKr6XiA7CaepRhPjm7VJwvFIGAo1u6G0TnrHJvs4HSuTRrB6yQdmLIiCbdK
yxcIj2vTGfcx6fcyGbstAzV62tnrDlia5o3ZLicrST466X7oRX716uLgaeW10GZnw3f/gUp0iIyc
jiJCXov6V24UuYUJmAKvz9i83m9p6qCpp6amHFA3M1UUOf14MtiReDRB2zPZHjoPWNmrjmPm39H3
US99f2d38pA05bNRzVPA9uTzeh5hVYqfl8EtN7GfNUFi0mlnEq217rXQshZF4ZZSUnDpWKJ7sqLh
1MauFTZ99acs48gT/heL4d/g1BDQKaBIbUYMo+MLBcGbyWfbd8Z/pmDIoQDTquxYQILas/62Po6w
L13IZ/kyuvyQNcGXgcXIZRs3EEEx1HiTGS+rQ6XJ/HeLvnLXyfI75fEAv8h2rIFGW+3rIxugw7hh
Wjcu+W5MiCYqo/Q3see9vbDtXUQQXNprks4/pKiePL5BWl6fk5ZabJO4zhkHxnWgJRVVoQ7S1f+b
21lt5GDsJ1q6YK61ZjtqKxem3wVUW2zpzLu7/rqAqla5Z20Wu/2ULpOnvsx3bgYBTdd0sqeRkpgH
1EFMqHrrezQctMJKvQK2/AM7Lve1pr10Lb6J1TcVtJJ2gck5qF43XKIUOtEstT5w0vFfL+UtzT10
XQOSyWyGQz2yLaFEsPDcFcKNQwtuc5V0JsMUzPOFow46PiAPfs9AiZXZkP1RXwNHgHy3H40YqUBM
KJhpFoe0Ec/LlJ8iz70Vrnjzve7ccN8w4q8ecxYnUowuL7mnnjxLnO0BhidiOQQ8+XjiW3tLOobu
xizPrYJOxwEwp91H3It547qrz0xUz+sDQY147wz6o7hv906m9cw7I9S4qm8B5bN7WcTlLrLbc9fz
AuYDW1gQZUPK1GSjDGsfddOLw7zhyElxJ1vlMc/IxJiTYpNpw3/rxwJqjqbL9R7SQJ+Lcdgxqb6i
Yr3YevJsjsO7S2BDyeCnnMuPpq8fbC8nv4ZrAtRgqw3Lf8wsjpllP41V14dJnp3GftT3aTFga0SR
YsUvJ1j2WXTmX6dJfnBsk0nOnvPeumW2/018xpaRK4RS+mEtxltvj5cGjXxbVcMDUR7vloBYFnLX
5e1PAsG5fqxRGh+n3NMCWK4E2rn7GCz17DJd2wDjbxi8g7x5tK6t+i8XjCvMMX7VVxHUSIaryJKd
40xnp6fGioqdmw4/5hBRlGlxHNYKEXog9G+DFeQoO+fYT/M6a7nOq8BB/XHvi/Qxle1Wp9EOrTUk
eVnih34q0tC0l2uMkNq2eCjj5qPAEFjM0790WJ4yIRU3waoKwBBn5kFL5XOnzXIlzMJ+Sg6Jcs+U
ymueiF5t4tH/7aV29jX1ADLWhEhMR8wBzHZxen/7eUSTOk/tXzwW1cGQcX70k0lt9cG3QtviAqPw
fQXrDexKnktvevXWyUFJECmRfYnZfrmJ/K9OzNCuzXD9gXyU2lxoB3DdZWObJRWuuOaslVO87VPt
P2jMy8QMomjkxQdrmnbVmLyowXmoaidsRPxSGuoeTYB4Xnq0jXFHdPvFz9ayVfo3lkzsUinweOfZ
YcLtNJQDai4Gh43p1B8yk+A28mKu2cEVrTPnxptXmiiBBHXjTzrNpfFnR7xIotq1mX4RRbkdygRi
qDsizVHNxfTpdfuV5gMmAcFOvLnaN/yGYkY8N6nZ+4j3gXErPozy0FvDZfb9p6oG2/R9+dl0zX8M
wZ4rrgGc1a95w7i17Rwb4VZs3ZLHkp6Ibo21W4mrwhxhYAN+aAdtjATm+NE/7F2svdSYAKFD5F2E
j4b3oWtOeJDSnbcUpGKZ9YmAZBTdXBAkGfuYdQxWHpW3iN4p0dJ3/BcXUCEGb5N3c+bZ2CLYEvbG
oFrFeCLc4Sj9KdSy8RZn0y2tBIxRd5K+c4FLRCuJ4/8qxQiAb/zVnP2fWJi7paZOwAFRVuIhrXKO
b1yUlQ35g5RY4CeYvfKJTTNv/Sz+iKF+kR5l/bpVcH3/RmXtbd4cdxhPqmZDk0m/sebOadW+U/45
Glssfx0rzxInz0P+HLVRAxCpmYhHtqRqG1GOaov3pzl0mXwndH8iXJxZWdzaY9hO5d4guGJnCRtf
1FC/0MweDK3htHILpFO4+Wh8yiO1N4b+0BqAQWl/bebiiqPmI++941TWL/7MTdxb6Mt+/946/n8a
SztCTKvPuR0dPVE8GB6nROQjiWpz8kRRFlBmhXk1vNCkb21bK7cpBMNLUzMlKfFaroT/emJU8Z6E
2r1bZ+H610TxX2NDRZ9J4pSHmAfOcTzi/9I9R9BlMiomI+WrHKk++aQ8waw9aR7LUj/2lvdimzjs
XWs/p/bW8uZbLvpHUXHmoKKNsnui9Xn3O/XdsicitVl72OBcdYnZn7pmV47zs+Qx03hafG/tq/g2
Kbl+pyw5tBpOJDtTBAc5cjoBJ/4NYBSY0fbVyKIDr67lp2FOrxVy5bbGLgFeTKVUuvGjNkX3imKl
yh0/KLMi3Rm+2iIf5x8FZJYl5j9XV37gpslfmbCZkZWbPRrINS5s7zzbpvycWEZluMNz1ww3Uuxw
LOvVW51Xb5PUorBI8DgPBHtRPSt/PqO/opVVl8ypcEF62QVWI5Qd9pQOWTORWOxhFzSPyspzZ95e
pe11pfYKQ67qJSI2W3jHisZs8NGEJmoAtU8KOG6+qbxXu8mOL2xH4w0hMatNn0rqIkxgyd4fbLzT
k3uq7HoOtK5lb+YY2imwFC3dtdfJ3HOIwIqH/3QqMJrPMdloWg71lWG9mD5sVanQqt027Eg0wHfj
/oDkPajc+84jd5/4y8FosmAo653JnGxD38NZPAGjd9tupbwXehqV6J+LaOZdYjCTV9bNogeJPONj
6Qj5b7Wd0rrnRVpb2UuqEt0+FpHxJB0OpDySv+su21hpT75a6FHK5JER7GHo+pNZiQ+X7zZoLRHY
brzTUidc/+kqZspbymsCQgaGKBn0RtuxUzAWc+ioLBwHxX6H2A0TfIyjarZoOJCJVIj5MD30UPq9
rQjDHV5ru5EIgNFtRtYquncvzj+jubtRxMuVemBtsVxJKiTGNUFdjn8eq2JGDncxjxcdnAj8tStO
cvJ82D2x1zX9ueYyBfB/nJd653gK/czFI18Uz60R/9PBrbAMNwISmmfRDVgTuF/fvKXRdlrJw419
eCvjbO8byJtdW+3xejxFfh2IKQ0A3kOr80CivSeE7c8l1V5cOrSBXpefJLTnCNM7QkM5ZDuIvtBq
CCXQ35bEDFKGmMgX+r6UGmB3cRjXutfn3LW6HOzGf8aKEbgTZKMYLDsUafYw5xVMRA1RiDRtZvxF
ubzLqN5mXr2fyYdYatxNC+GaTcXriX/k1+c5zKmAVW/kMI4ozwX0P+axLGn+MUDUAjp2wM6KDgtE
bkhWcsrXbv5Un4eyCEZBg1K6y5vS8H0V9tWjMnfSdo9//mXS411k1nzPi/8XadpdmkATIEh2gczn
TC9dVu4tMW1Rpbdaboajoe8b1wtrXW5JiwqmHqqVCnwbD+mBDI9La+pBHUcXTZbXpmr3cYQym5Yn
KuxrbSlgHf+0PrSQOIjww5NNNVk13d5KCautp7DtzJmpf7wf2vF1lsMB0r+G/OqDac7PeIJXlgCv
8wgkyqrUJD00orr7eLrnxTlxe299h+YHBxIGheQ4mTZmVa9gJMwbL6bn2jCDmO9IdCWnQBK6gOQV
8uPo9ulm5GhIudXrCvlRlK0TjDmeY6k9rleamDx9M1nVdr1xpt7a5m370ujL3ovMu1jkHRVI7izD
Qn8mMgUtKj3NQt8CmPv454qrnw9kC7Tmv9X8Gk3uncykA9FG+2ZhrplyRnKBGSGkF4EHFq3CarDq
RoMNwnB2/jgRZTY/GkN0Zsn0PeriB8SDMdCT7IPopY+WObjrVLdSOG9lxvb3Gvkt4NEeNubYH003
PrsMEgV3EfO8Sxb3j9xL/6rcv8rGCcek2PmG+45EfVl084SM+q2r7DCKZllp2v1CIRs11p8nI1TM
vn1Mk2EXQZ+2vdeGYAh10CgM5WjDPQ9esfLp6+FZtzyS44BtDBm0wMgcmWs1kgfrHziZsuJVpJRF
knuloli5oy4YC3WJ/AEQ3kdP6FHw7K2kygyqSR7NLkd9tGFudfeaLlVY1AI2kvfZ5PU0aXgMJ4em
vjecsBsKqj7wp9sqGLg+dnC1PMdsLPSSp/WjwFk7AiZoj+YQ73CF9AAj+A1E91lGRN5hLhA657zp
lr+tKI9p3Z7H2tm5lkMpvGw8Y7hHHmMPq2KQYWC3trtDi6ZD6ALEWxziGXrjsHOlcZ87PE5md/Rq
/eyXDoY0y9nqZnRAD19TjvEWtonTUQNyHc7RztMW+CjnMtOzs4GCOXhGptJ4YcZwILeiB9MaPxwr
eq39co/vgVgHuTfT4QtaAK6lCbQs3qus3Bip812aa9LSz1pNCCnwnnjJyeOo48G8CXVDnmdQ3DVA
Kt2BsTGaJocXf3/N51Prv8RfU9prGw1XowAwWT/4aF5ule15mxGes1oFSn2ctm6m/qvcJpzaBQAw
d7am9pZCzl/SQf0MisSVyXdDrcXy2v2bUVKVPchTLKyMktU50D7FgbU82XwoXpk0YZuN8D/liNEV
SVDaQPalHxitxoJ3mb3WM4Z27a0EI0L3cQEMEX+AC5+hmXdZNX0pN6GLBy/ZxMJHtJDuQ2LxSBbl
qbPqM5a/TW3HTza/FA/8qWhAuAa21K/3XcZTDB/4x+K0k0C5soFVhsZ+b3peq0KvQhEX54Wjic/6
Uc8TxN38i+L4jbxJHzbW/GI9bt/koYZ3pYo1XMH6met3n/AqVz7MZaVY/2qNyORwWHxZdskeKgL3
M6O/JY3ctYsIPc0O17fN0jvyYxq2jhePflx86g3uqfVflJ020uT+8sF8R8K9LLzwmt8+ku7B1M8M
YzIkYtFQH1YhfovAHLyzBqcSj+a5KvJTunzxIKw91sd69xWJc2gK/VnPyxfXtDcpc/g1/ELPUWBq
k3ivYZvWCxGdjeTRmOTbVA3HegXWE5BfUIETFu4ukNXMiY82tnrucw9Wzfn/FbqeoPlU1YGLsKYU
1ya7TyZ61qAZU7VJ9epryutzrizijxi6ko9eEy9TfGeF+5/yMCZLBkDAzc5miBKGydC68D6LTrKz
VU3ibME774tyBh52oPImvBHcq9aLXs4PTd5Co3jKCvNaL940Z3ymiGm3+JF2o0DfYlOXZEq6tPsW
GAbb63wwF63bll1FO00O4zwY9PWaDqm5gJAwhUSkcuyjEftfK7At5FQd8moq9qhEb41sPyDY9pDB
FED6xuvjQE9pchQbUwdcJZYCOFPMPYLCn9fwEMiyFqwqTeuHVuQiqC3iSsaJfJS8f7QpaMZxeOnS
FlFnotxY/Ptc1K+ZiebdlgdMiD9WNO6UEDtm2AQ4sV9k6JNvlSy7JqfEzPXLgLcxIPkZk0Y6PggI
WM/UnhWmp2Aq7PvEwT/TzNd5SffGkAcjUcHzXR48HaVZGWIjZzpVX6ubH/584mw4OCjYsVD42XT0
cQlN9A8bSWGDv+SZWNKvCYMVhY11ZYCubdKBYKI5+R0sdGcj/R7y4t/sdoQ5mO0hNZonReQvAS53
wyK+fozjA9QyZWGBDmOa+aWcWyDrZnkUEIfL4ryYtnia8Jhs9MoDo+ioC7F/we/yAGI05S3r8rP0
qn9ZqYljofXvtcLZ3o20OhgdLgbnBIYmeWmoYbyl309audM67z7l/XMt1dXszffCjV8j7GUM8Bzi
eDLstPUg/6QzfZo8jb5I/rTBCdc+hesbNSDZ0qs/lu1C0YfT2nRvyMMpNogOTImKDME4K1p309oe
/Wxvfit8C7lZnUcrhXDnDrVgj4qkv0AW7llO/9E6OT7JEqi1t7Hpm7Q0suJ/+aHH6lBX5BcztyWV
yFxP/uUFpXTYIhr+0/253bkts3N2JQ61aTyUC45hq8Gc58QRs80ZVKZsi0s/yP4Ylbm/WU+mqoBL
ttq74yDLZHHhbgSe7S20Y8R/Mnqk94AuzSi1NMouoohBgHR9i4Iiw8XVHiJuXpZDbp0lqUIpFpgz
PpbOaW0QmkmebQ1aTc/Aw2x/kee6B1CbnRGbqG5/0CEgPGnpr57nZ7zn51imn/rk7Ri1X4wKZawr
WW/u2aCV8T+7h7r1NQ+nc2Y+YoPeYxPzGXO575HvH618gZZJJxr8+bFo0bgxnPidc7cnRU6a9qPz
gjGmPVjD8Co4USaO+niyMOgZS6jKNOwbvQZHr46uqU7ViO89IV8IRXLPSryb25UvENtvlY0mjzvl
IYq7Py/NTvOErMo/8Wrl1sUk66WgjqEPislv8ZniRNPZRg+Y3QX5lvyegYgBmeRIpr67XTrLDsa4
264qo5i9W9To1PRd2YSgYb9OM1CyFkCocM83dynusuu+xCIGQB2cBEODwFP2f/ScexIlwk4ah7UM
6dzom6clTIQ4T5oWmNNITOP6XPnC/5Ie95OKXxR6hunnx9zJjn4ZnUYTrx1pa5DGJ6N3jlluXeca
py/2d5JPmFLMVkwecR7Ivro3y0gEl3shtCwOnMzrqSTHNtBcdVNJDeMruzv+ZUTQsdjHldSAZTvY
IlhH2nv5szZ/TuU+d0guST7dnZE/n/MJQuDPlSCSDlAmw306ZVJ6eMFPZAdB4vjOPa6YSC7Wg7DH
czHbj1PlPhlm/th6/X2M/feIuH6aseaS1pRO68drrizLQL2deOpKFudx/enJq4g3qUnA1RoMhW5o
9fW2ZYpmUvQmUF0G32g5LS9dUl2NnmQ5opoi+pHJS3fMmlS4jP6RSu+pTMsP3fceYgPGUGv0/xeX
REAEaVc/Fl59WPujmSrdZvYtouquV8ClolLXyJoPJH+dRre82DVCJ9V465sX3vnialoIdk21JHu9
gR1vDd7miDS30Lb7iqlOnW2NpikePdjoQ5MOhPaIrgtBM83HKe7jfanL5DJF0n02SVSCzTWWN9lQ
IWMY04/DhKd75xla/EMCAcY6Vlhn23oavX8JzhMelrgvrsXEYTPN1VH0JWlKw6wT1eSv3U55FUDO
Q2W8O5zwG2cQ194ySVZbiUpz+ktKkJ6KS2GVAdhLA4FIbbKQkcJbz/Tb5ATT4+nP92Zk5PbX6aJT
5GvuA+Z9JmIAM1sZYVbqp/6FiNu10LO+7Ch6GRXhYWWdcFDls33K0y79r/ZH2A9KhmAdpzm6HoGy
MxtZRrqHDaXqeJigPpjaJN8AuMPZIjN1U9D8L7Y61z4ZRGkb77WZRK2eJnv9O3HbvfMLMxDPvVOe
RT+IHe/+aB9KlFbi7iptU44URiqKH3ydzIMy/5BjilHOq6KNSc7S0Fdfvmuf05ZnGF8IUGoyv9VT
N+xmbf7spvxAEt6ZocSjC8ue2N7f4FUfeTk+ktj3t0rd7HN7wy9PpVgRUzC0r/Ad8YHqjqKzYx6a
TMk/TPlvgIMk29kKVjkj8GxsfyIuOqtl5BKL9gdDJJNB5LrCeMGHfxwb54pNCDKt2WG6v0AI9f+/
0skluidp9DCW5LM26ThdfLs6uCNZddAzT7E/XXQ02azqP/V++uKo8nZOm96ADi4RJFRireaAeVvW
8wODwYIlQca3Ochn0bkAHLPZksXjhmAFT5Gm93uE1I9xsc7kkGBixAG0ba0x3ZJnFHYLFz2Oxk+h
5EMHVhEMVsqgr/dvkPRPsRRM7MesICNxODnJDJVA0sBWasPHFGFqk57/W0zRyGy/XhFwijbfbV7y
zi94F3IDJJDGunJbwgS7Gg8tx/bGgUEP7TJVwCEViodT988UZsZe87onW1AJRAY5lUQe8I1ahHoM
trjNg85AgIoX0PRU5fm/SYtJElxi/yjdvLmUJcYdazZXezr7TdnK919UtZ/tYnpPo1QPuFy9kzOv
DR3sb9DWbUryVckIk5HyhpXsE+XN2NJ+usemsQnVqNSLyprvAWwNovUKqfiAtJ/jcgWpsxfmhwmo
9DZeVHXUxqz/MfVF3ztL7O37Qjd++7hR/iaJIDp1c0LK8BpGDTlIbFn76pY6St/7RflelqTbIfhS
9bJudlOS57pRVqY23Ebk80TxdmDPy97NzDeD7vdNn3kMNSwoiWPce6P7U4i6nHlFfC1bDCBlob1a
g6X/58az+rEgCSBNCLsnL20ug4bK9ODqEwWQ9z+OzmM7chwLol/Ec0CCdpveK1Ne2vCUUdF7AjRf
35e9mZ6ZdlVKJvgQL+KG+xyPHJeDskF4xOZ01ECIVvw5klxGB/snCx+ySAH7jNmrxS6MkbEcNg6r
rnjS7GwmiTxs8FmpuVCXBI3mVbn+uPNL17+InOBzJKeG8dc5zXbO7Un1YEV9trfXrPEfjTbBOqS4
uK0qJ7TsJCFoytIMMVM11yRjUJ6VDSlvrsIbX5aM5fP0Uk7M6lE7/kXmYXcyVMEL+XB2U21A7CEb
KvcHHP57r9s7gcd7jfkBvlOOH0JDkhIjq46gT97CJoIS0jNrdL1dbAOw5MCOUBDgAQ/7Pik9bpTB
SyIwo3eejq6Vrr7zTv6Tvg+mVdVY7QUVhIVXNy8yVV8jJg3Xjg7KnAtODwZ6buXnTM/WaqiSp6Ei
cq8HwuVkZotdb0fwtNyOXUbmtuthHK0aWhh/R2V2uMki54gqfB8ix8ZCXb7K3JrXQcHVnvhRjZ0/
zq6s4eW5Gyz5GXi4j2Kr/sKeYm+jcfzrZvDbEuaPbGI7N05l9jWp6c2y1N3zwEi5bVZ/tkVaXRqJ
X7sKIlZsJXvMrDlbWOWPKGl3q/fTfVjLs46rLuQsJ6fRKHw5ZulkuFgxbTjWlMPAnZuTKHsM3kZz
UV7qsGVyfo3cqm6OSG+Gj93aiPJ9jZ1tRYTzX6+aH1N3e+geNWiz/G7lCdc/E47s+HfmaOAuMnD1
hDLGe2nlsJWLVPoS5d1T11r3Mecl4ihUDSKO1Tpwy28Zc821+/4RNz0Yt/Knj8QP5k1/i4IDF84x
/hbt/DDy9FrnUEOW/1IkJbMg4xwkoQdzD55gTxKX4KB2nYVhYHV8M9xy8QFBV2Pe+A6KHnEx5MPw
8n7eQLppzjJOnI1PzqpJp0Mf4eaCsEgWJewZ/g5VVO3F2HoF1orgOaGO9ojGFC+abL72At/8Ffiz
8ehwsJ28yY+9DYTKuV83IycV92ksd1Bm2o3ACX4uDII8E3VGax9nxbksc7YDo+32REw1LRYJ+aLO
NeRFRnBx9/MQ1Y+hSfPvvBUmGzcMnGyDhScy/nkTkavANMjDs/EqP4Xh5qfUqsYfcFukdXsUfY/L
L6y0Z9uom1dJM7Y/N5ih28DM7kNX64aTPwAja/WCZFuo2Ka5iXtqpSfetZ40pniS9HzMozph9i73
/RSKcyb95ElHETyU3pmf++RvyO8mx/OTW78cbfR/nLFln+NbUYkvQImmI59gYQJ2XGFxPTX5Dz/L
n3ERJliLtR4g+QHk+ciXICh5JdCCN5QQ7kzmoJ0jqkC2jayGx7cA28N7vUrKGxn2N0d3xLUzneM/
K41opym4mrf44IePCumtxJG/1nnA+QJ7yv031sK/xWNPoBHPl/9PgJiq1vAr81XKMQIFOBkos8p7
BSkkFBHMG0QRo8Aw67ZB/Us36HNmxK3aA9Z073EY4BBzxEc1GWOErmfTbhfq/E2kLaua2JlCdqYD
rjfSlyE4BdofPuopEcd4JA5ZzXquSYeL4JBSIHCEnqAPDnB4JF3LxJxkhsGGcKN/AgQ9Am1pxSXS
E1m3PvZ+1NBZix16sj3ee4b1z+0ajuckq0i2DVzqeiDUmZWMz+xdCRfUhH+nicCXgQOKtRYBhuc4
R46YjACZwHG8Bx5HZlPfjG2AncTZ2i6eGeXNCmO6VwUWxijxA0WRDAYbPwfNqubNJMkCnG0UwJTL
OuHOofP6p4yle1XpelcWmEPqYZ5OGhTqip9q8DzPIcZWzuUD4Xbve6jH8EkFQ3Us0L7WYdjxepeq
Hk/WMEcnQarutz1EKAWyHA+zKLy1N2vi0IkfPk+pm1xJvM4nizzYWZZTAmyun+J1ZsWo1NgqP4nt
gt02rb99jU9z09LVdMiDUBFQ8OApp4aBYWzKwgWN1n2SU0QPlNwi171Ht3hQD9k15im6EhgMuWL5
lb3zCjyXmlg6inlQTFdHusCJPAb3k7QJkz/mfALWH9eqgcor7d967oxjNTXBc55rveOHQRVS1rvO
0VcTJpmwMpOT47CPpL9etCDBiyHHd5rl6S9tlBPRJKCA63Go4+3kaMESykACCKxZ4UvAkraL8b7d
HK/g/ZAgSL4l3CWhYwqQm76d9b993XCdL4THjDNOHjqpLo3ivQ5jw18xatGTMKWWfvKVTsKjKnAj
4SzD39TCNCISj1X22JdJPt5Uk4QOlEp3jMmN2gFLphKraWL4iwPJWaz+7RSiaaI6pMSwZsOkKIbT
kQt96qOK0SWt3Tpl+z9KYsc5CVK24frizDZCWQb8cG3MgbsNm2AebzPaxnOIbXdtiUlgqYiSaqcS
b6z3giNzU0cdgnPI0VTrWj87jnbfC98on0vfyF4DiSyDkaLcl6O2v0WTy1Wdpum+pTzq5oB63kYa
Tap02O3KaGRu4aF0PwdQe6/FDMtOzyGsGN14vyrsz9GqVF3tgOSYZb/veTECUzD9dJPKpt06PjfU
sE6b8MlzuuKiRQxnpKOWcu023rTG87BUIAQpmRWS9T3WMQ60cUa3qXyn/rCkW7zmXHwI25dEz7RJ
DoRowGU0AoFLEW5M20zl1lKkLUjwuSBSNI3Z2NhhgQn1B2KN/1MJu3wAs4XmIbV9lQFpvrxR2Yp1
l9zWni/WOqmalduYzV7GoXgnlDLt+WEu/A8G/LbAILMOobuvyJUiJ6Rex6EU/LRhAMgUPXWljDa7
9i15z6eK2+u9cl09bdMANJiGoL6TkePerZpGRmaQ/BGYUNNJMOuXCocf+2CPrGtcYePYkVnJk62H
jXIPM8v8jjh7rlFJOtF1qhYlFXrRt42HaCNZ458GG2p6J9DwY/RZhujavxueTq9W5xtE4c3ibDqJ
+2gzDTWJaOReDpg00JsgXjAUtMcsMeyXeKROVXQi39nsl97rPEtwvSeq2FcJyo5tGO3FIFKXrYKS
1NxANv7H9Yzgn1IVZBPSU8GlcioI/ASgN9qjj0ryC9+asNXuJvwbdMAxphd3As/ZZfmmt3P511PC
eCbLAM49ddUmEUilLkqHd/CjmqS04xQNzyOROHvmauMoho0djmtrA0QPA3PTyEM8Yt5sBJwUuyGi
aSEo7CzSvZt4NuEViFrvBy/K/yS8lHYU9KLiwLlau14Frswj+GAQJAU0WrZGsOksNlvEV+Sm8XGR
hXHGDsWyETaWFYw7Vgqsy+C0ZPni7lMGqrqLzovVwXfr6T7FU33INM6Mg59C1ANKzxrR1HAT5iEk
xukOVbcHozZsqyRKnsKktX5AcBAkTRP72Rdz9AAN0BDJrPO9M3gGyrEa+4OeWuB1IbdnXB29NuhO
cOf+t5R9VuwaLsU27kblnfAhlpfZ61B9axcqetqwhWum/tQ7CVc3yTIucezfUzb0R6hcjOMOy0Yq
Z5yDbffsh2uAqlk653tjgHrqssS85xO5tzUv9iWvOAYvTRV8p3hyF8+JeEnRVEBhlDM7Bj06m6Qz
3FuTEuTnQwb0omZrI9PQwyerf2wV5CdtmOKCH1d8ppMHCpIrKHNfmXIrWCWEuXdUljYbyymCTRIt
+/4hct+m0FWv9jC/yUJk19YYerZcXr7tnNRHKQI+uolbv3sNUp99j1+peAMlcHgqR4PojnleZhVk
0eGzD1jSWgMWBpPbSNoCqqNHYDIWAA7xrFE8l8m7FP62hXwflDU08BDEn/2nqVpuXD7OPVrPmaSX
DXcav9tGiiApMbmnPGu8uKJK7NxZEd/3FNfZcoP+SLQnspsNz9UOqySrv0Dyr0Iztjv1abHc51GF
z9hlv9Jo/Fa0PUzOYK6cWawMpgQquXBsEdnUwlnPEvyWcsVGx+09jpKLw+YJezTvmBfyI2DTzDXf
t7XleYcga06e0T36NuTHBYNkMrgNtrusa37XQXSn/ZEsXkeWzF/nffUnkaSt6vg7tH1KF/S8icln
cFRxeQqpMXCBoZDR3HTcTYsKjnQ+Wi9Tx2o8HE0iatELm7bDnAUlb0a6KJrxWNEbocwYw/u8FRRX
RDyUuUPp8bTTUXIW43Smcn2XAlonh3hv/euYUJ2gf5fwrecxvptmgwunvQj1oYoPrijnPAk2acIO
tPBOs8RUmBZI8UD6sOwiBDdqWqzEw6sxTlw0qsbaTWlHkgVq62punfbYOr79xKUgB4QcKX89VbK+
jDPFIBnbNs0QiSdWRbH/NJcNwkxU2Pkusgxz15li3qBFAWvrPPOv49jVPTWZakW1jKUER1c6gqzQ
l316zrucXgf4rcSA4VmAvyIn3SbNdAddlx58x++I96Thc+2KhltZgrUpq8FYSDVhFeWbvaq7uvss
HBobeqbdo1X00zUfqv6XayMX5zKbH7NrVFCnHZsSAIG0MhmiuUVOUV805UqPEXQVrrYepaYvMWhL
t8resL4D0nLn+S22K4XvamyeIu2me4J14c4wjObQA8FY5SVEwnYhQNSOtLDDlulPUuT9Dt11Wvsd
9XNpD9M9lAOvMEnydMb5YEOKVd6Kndq38DSHLMDubGd0M04PHXbilFH2sQX0JnfUUi3dAbI6+rXq
CUS25h48rIFoRxoptmHpxWDfz64PXMj1CufURmUkiJKDK08dLzjEeV7sSonorYagfnYGd+TbkUbO
N2QD+kKsIre/0dnNDTiyiIUsiLvZtn/qwdEHQCX+Gv2bsEfh4rcJyoH3dl9tBhiUUE88F1FlJBKI
VxUbphfvujRiMVmxids74FdXjFWQSuyyXxme+tIWupNB4m3rJxXJb3AmjPg8WXA6DXPN7jfeqSIF
JEnf6yot0UBzQw0wJ8i0VWGbHX3ZwsjI3YjBJknGGdP6SJihj+Z5K4XXHQlKe1dqqtzPVBX5r5Ln
f1f0bEETDN3vg4+4xe94/gwhfpOBrgag1slUb/Vs/K7aPOPk6P6Y0AY2KTlt2O8Wbqi8uxelb27r
FkNsUJnNtjbYKUtl/kYl7Na4hLvtLL3i6OcuBpW2djc+ZtcbMNz0YI+CWhGRCOLORflB5Eo++npA
G+WUPfa5BBNtsL0qgjg8C16Lv1QqmnU+YVnAmQwk3U+dGi8wkOAIz82qczpxDm1GPSPJsU9Ndf2o
dG69tz2vCyvEbicT8VfUdfnswF2jGib3qPTQ8bpybYHULvQrW4TuKFgUUx/A5VM7WbWzhG1wbwCs
5EU1BsjAUTs1DXojiNldJDnGTaQIGWreJGey/tjxeqKVpgmqpYnt4crTnLOdyai0III0nDoZF38g
5hX3QctmbY2Ry+DihPssVuPznGSAUIYo3oxViZVS4p8q/LpcjzaTmYzbchtWHqFZ0YqXaqxT4vmq
0WcSlhjNaLpdw8zTe9VRFtQrW251xM7WUubEn2C/Pk/ufLeyzPgbdHm3H5Kmv3T0wuzYUYpbmOb4
t7kdnAEc4NBx2B4EKlA37nP2q4UBeBvHLY7GnA+jNXX0bRRl+T72kb4BcjSfq5q3giclcVqL+MSt
n7S9IW9rPJdh429sGePaC0DkkTEh9eG0jDe1MR0lWu7GbObxNOVJBcoVe46O+s8s6BsHoi+bl8TH
cMgnGdpbM8s0kTpDV6tsktnN6vvimodduZyS1b6tk8WFYrbrIKQ4p/AH5jxiTdWz5GO9DlOsflrh
8KxjAy/eXYH82+seQAy2izVJEgvE5ty2cKuE9caGW+4iJX9JhrhTD9j3TMyfZJABnMAoIR+CQMu3
pVETRnJI4iSJz+hQHKom5JqC35exkpTENtTtDkWJQPFr1I87N7LOmT/9mlx+W9JnkC3tP6mv3m1+
UGGl1jagGkiC25ndNsVe+yYs4P44++W/B37Cl9E9JO531Xr0qtZfCC9IvNhNpka84ffYFGGw7qrr
WOltDXgAG7+XJWBxGlJlGsVvuhpzAb0g2BC2QYSR5xF9CEzAauLV5/ro9PnIF0M/LX+UE57gBJ90
akm1B1SKM1UWJxElb7rJr3mE4cqyxFdETZAK7UvCG6aCDDS3aKQOzl5DbPNu3GRwbleRbC81R7YK
9Askj50MSpzO0WGO85eJvyHL1Mm0mV6rLhhWHYHzJklwBzgIBEZ7x882j7CpBgdTUHiGUbJGYFkz
Tt8Sw/oSFmc+Xl83bYmikI1l0uXgpIis+ZM1EpmO/qJRbFMz34UgLjeGqF5Yq7CyhuagbGhE10aq
tZVcm97fg0ZE9QteQqmwN2dHK4GR3+GjARvedRTzVaT5lkcoIdhqFslvA0LlJsAtHoXzn0TD7A/s
9QjtGMUA84bKiInNG9OBsjWDTuy792G+uzCa2G9+GAUvh+KWmsPWtMN3S7OJmbODYYtDI6KTkQSH
ZiRHQf03Lwv9QkmPPvJHx1OfOZ9xwa821FjtswQQ3vLcRcx+qSNgHQWkgryzPU07xgAMq3/68Hdt
fVTzuAGPi59q8Uen/9zwjmXpgqeQYg8BPBJPimdZK56i3AHq2w7NeRboagt4FdAhsSZYYFAxVoHN
byJKiU7o7UxAc3kME+G9jOm4y+RzDrcz4Qn3ze7oT+kvvxCwtJlZBw7Ej6n6ZUTtajQ/MxRKwYdL
y8zFpWgAXCHm2Qixh7PHMaJzz7p30gUUWE5u3GkyuWuejbGUF/5NHn+2N+ZV0OBmHjT5XYsqBXyh
A6ZsL9iCkt664B7cOL365MlRSyAhO6FAOVRLLLHeBQqTRFp1b77KX3jFbSultw0JnTmqboFu8Fg0
PBxL8t7PbiSqGNazNZv/Pv0KDXMzNZMA4clVYoA31t+HIXmPB0Uzg/xLUPEI1ePDr1OLc0bw9Hsb
gYeowgLOF3bw5cHL1WPxv8UDBtUZDF1e7VJj3JuRxCNA+8woF2SSsR5i/ysbmu+qMV6lOfXbQbnv
yxOJ8EjCk790kuaTBIYLY30fuOlJKN85Npih2nx6Ud5LF38IKBKrmNyy2fQf5tLAOcJ1i3COPelm
QbB0xRu1uJQEJNRuRgtzkBBisJldbHaDB1t+qjlricqMAmsqCQ5vN/I1JhY/nZOBDCvNKgxoQfiA
amqc7c6ioUcGTx0UId9OeaTSlEpt+63Lotukce/wFtiVaYHptrjVy/PZGOGFe5i5KW3O2FGOhMYI
IbWpcwwU9d9dg33V4b6yPAjW7D7l8/hJBeDBXgw9uQTEYPTNYhXKF6AHzh9im8vTkKbD3tFQkUB9
5rO6No6Hl2ZkM1rjeN9UVYz/si1YGxWq+lZtYD0Yn6dDbLkl8cKku4hIF0xvXM3MgFtF5EIND8KX
njmpnpHnF3gpnA0SMJjN5VDzhrXN95jqGfpIlTFtcysCmgfcnGJA7PuVq97A8FygeZ+sOYIl2u7V
BIxEyxP2LUY0v0dxy0ea/khRIwgjO3LL4YHXT0WSf0BPAzOfdOWuSDkHi9hgfm4ewUTmvgACsZGE
ZdYue+N9HTnXtlvm9hhvAj/x10iRF6Cii7mlXydV9Sc2R/ojEAB59vQQ7PjZEEzWau/1eAOtwn3Q
n8y9DkI2FTKY7OMoPRH9eaHGYEXh30sV0UVFGwBujB/TwD+fNNmV9wqBRevSukC3AYVYLChc3JXc
lCk/QHv2eyx4s8vGgAuqclJj7ZIsp1pn/GIj/9v1qE0MQWDQfFf1a395O1a4FldU1Pwovv3SQaYL
jCUuZeLADrbG2HBQ6N0YDdiJtIt+Er9DIDDWY5HyQLdfIZo/CKBTNWHOVED0Ws4DlXlnCg/2mR1f
IhE+oew8c9FEOvOtaqOy6BqN7s5vuo855Sempx4rzFBtG06MSpTplkjzHxgiF/YVm5mPsKXqBH3n
lI8d2qd1NhmloQ99yoyxoxDnIaCEj/YwtDCiRPRA4LQtk6s76I9gFrQp9ZJHiMLAtMC1biAtport
wYJ6cUb4A5xqo0kRwdh10brzgxcLGHKb0qMZBF20rTg14HgEvNHrkRYnE2F6il6W3wRI/sXRNPyZ
pDhzNedRzCEaMNqOR26L4AAqf29p9Qj1eCn45ZcthUm4pTeRP7wkvfEMWibZ2OEEt2FgjjUia1XY
gPEMcp1BhT+/dNBXOPMioM5ckknclyhoQUjrRIshg4YicPMpMdp1N9sk4vWr8lBRSw4frYFoBe6T
k7FnAjrIN7vSQOYibh11+1rXYFvnyHj1GwxlDk4JHQ3UsWT6T+Ky6RdmsKVHj+oUF2JtWDRXlFHQ
ohOG2iZM9rZhPqgIfIsX7hWvu31cYw4uzGYNxbJnE6WuEhu7K7gQNe2wG0F9ScP4tNWE9bz39jmv
0Ji7TavRMSyJp7qJCHF02V2gxRSccClt77Rv7lFQKR6t3lgdHWxV/vF9dfa4h2szWEY9jgDu73Lt
dF6G79E+89QWdP2V9wI3x3qYh+bqt4O11Q0p984yW5RBOW39xWvoB9GnNqbbVPqspeaf2uJCOM5z
cWtwDdrMhxmpSFoP79S2wzJpCXfx+qjd9BfNCt23wu19jqrpq6Vc9Y7C7pGaNG+W29/TonVPtmyC
ryIZwlertME0BRHWzQjfDqBwfkchA5JtxdAAQty5yu/xOsb3cALbrdjM+TbBFwNrEMtlUyUYVAP/
eYqo5JoJ8mw9X5mrhvIx6MncyGMo4O3VKdxmx8alAuDO30Ep6ym3U1BONuWTsuGLOZ9zExB1g1Nt
FcSkmgqbdWhJ2Mb3F+Id4xvicWPhCwSRuLw92OZhiAG8o61+Hc4DaGS/AK4hrJtmTbYN+UTo7Fxj
qNlyIYxXNKGy2nBLubOz4B+WS28d2bJkJTBd0CfeolnQZzSX/I4cMiGQIz4r0gNtL99bEAhJ1Ckc
5sXfMBl+cyDFdye2nt0meKcK9hkd+uC6ltzNAXBsHcuXODRBA5ibJpCPHDILK42D3QTgSnHvTpgK
+yg0VjmlRnsQ8Ma1tNRIDgvPtUkogKdTN8kddUNt2rHEJ8GywQKJTw0LEnEQ7Wd+7DLAQ5/i1lo7
jv+Nf/7Vd7pHMbkfi/gb0dBYQIknmg3DMy2ya4F43iTzKeHX5sjhVSdarCCBUMYikoU/Yd4ne0F/
Bf1HmQURYhtWqn7ghZeii8os3YMdQoUv4SRosjQ+RviySk4ylMzi8RuagksudhLbXvgeDKXy2Zoc
YBQGfIpeKBYcgJf4YIsXuOMlTKuR1XTFt7WND+FoH+su4drgT1vR2+UWzfuRmM0DP7J/DPQA7KUB
WwIEhc8o+ZPM4XcZON+Nj1u8aa5DXd7tUV8iF4efrfNDNJsvnm+pXzKxXyHpbRcfqePX/RGlkFuB
f9PF9Dy0tNma1NvJyfjdhp1+BNKPNoOR3eqsfXi5B3Lf4NZE+0pqPNJcDKuEHWyQ5dw/abPcz2D/
bWO4ZY6oD53Fmiv5/y+aaOx0orQ9cnRzJUgOrk6wJisMWnLuqk3R+OlhVAuMO2dPWkfjlioHxCPV
sSAdiT/RFazUuxcnHYBED+x6+W4OwQdGrO1UhW9Vg2WQc/3dlcUdG8Cpi6OjSscrvvXzNAc3NgW/
ZMWXQ2l7NxfTB8aW3wJ5Y8d2/oaotyHa7bCrSqHhYMrzM3ObgbidbecUc6vt8NYmJUMMijhr3bUd
SKhr3EoTul2cRdowpfnadsxbDeWowbwpMydY+q73xPDLzeSm9J/Rc2Q5Ef4xwS4mmr1XQoz/PMks
L8M1T9zJyzHhQ6G7G6nLVdiAFjiyzkKFj0EOCHarbpexibc/aXk6iZHt9uxnuyDmLh2oKxrdNcji
o2/NXO8xAEdqgj5m0wYV6b+oMpAWkhfbzs4YS75jokubqi0/mxH+E7eAoqhgoVgN2zwJrpZXBBiM
f6Ki/2oV5O60HgXe/doBK+8WnjhEU09Bwtw7h95eGu1dE+oNBVKYr/ISQUGj3ecBu6aqMnYW+Ysd
60iMRYywt8ooBYCTEDKdGy66lBQT7gd2wckgGjCxpcVVueHHXmIbOrr/X1NTz2cBx/rq08oA4EYg
53BkBIN6YAMrbmzZIyJTbdHuPDfqDjrzUrJQMPjWQ5iI361TER1TseHeebuXn2WZeZgvcMUpSskx
0yyApqqiBjm1nW49ZoG9IxwJSJUal5HPhddCPdsw58NQrfFk45qUGfqWA5fbNT2Vr2NcLtssEPEt
7kYT5a+3npukNfaxSmCKu6N3dDQA+WJiPoy1752GsMcxVIn8IuD/HDhu5DZ0A7xOeq72eDuKLUZW
5zKXBowSWzIsDcsmwgDUT9urt5vLGAC73bbdhn98TX2vT4LRsZIzVTnDhg4P5IludAh9xNVn3Tec
fSC3maWVcXLSibLlnjaNpap577QRuGfPBzTkqsJlZznrveGy7gVgjuOQzfQuLuP5XvV885QR4QgN
HOPRS84kpJuW58nstwEstW3RsBnTJho6W4h4a0lNMafkoJYDaBEzzV3iZXYD6qVNn4ZG/7XAFvB0
pe7BjYzQ3nQQLl/chaDQQD1YGSh3WzXl+lzbln8pjAHjRe6XT+NcLse4jagRz34N5BzU6oprSvo5
up2/56zp91MazFuFZRN2Pps+M+Vd6rVhvo9E8OPwPloSuyVfSw82B37wCX5I/MtmN7GqW3kRoQSA
xi6Lb1PFEmIMt9my7uoDLsDOsUAxMzjuIEheC7/703MjwhMQ/JNRDX/VbQ9u4H71Q3rqh+yUSJrN
EUV3Eh0tKFqonHF3xzWxdQZcuvArqHs0idSEVvJZtL29KsNu64NozAzrbqvm72y1ZJxJNKyGJZxY
h0tIBuIejzGZEcB+QjjnDGwO9t2Ernb1JfEKL4GuTZvM9kloj5lOqbdJqREHMm01RnypvKXjpmbV
xc8Cy+omn0j1L4GMCm4v7vsTfPFN69gfY5OuB3N+SawK4kC8tyi0aBTbWqd9he78oxy8UXHDFbRf
ppIiurhTcMnoCjVr4zqki4xYXKQZHru6+h13Q4N3sjhNSXofU1TR1n2G1fQ0KPOrm8dnpV3i/VxK
M4qV+sQdVk5n/FqCKd6UvFioQbGsnrLZfvJqB69M9tWTzOsNf293zc1Cs2vAztAVFV8miEu8G4kL
JiDA4+bhuPJWa5PsupV9dhmLIwBQMAwvaIGvAi6wN1jeysrj/ewMpyGDISDmiuWi0R6jVj5bpbXz
5uy6/G8n4T5pgb7PhgglabpGPsUpuKt/56rbRd7wFAhxdeuWx6D+ahbGSV+M736hL1XQBUv9kQCy
XgZ7tiFoYj0ZSTWf8LmdMJWwbNbfJEV2ZV4csdjcGlfsJXbjXSAL1s/FE7buJwt5y8VUhFcMfk4V
pQ87ce9dM9/N/4Mvw43yzvbcpSrgomtcGEfJFjfocP+zPJIGG1GLjd/O3dfZofeDLx67J3oI2Tnh
pwub/iWaMu8b8YVdVJzl1wGflq/AuoWN+2VW5tEqJ/BQJtPKioSU/+oSy+EXB2F7Ltxbx3qOxpEI
zlvKe88sq/9/tArDoG3lwEZgRg0UUcYJM04xTGzGvBlIQQ+3TTJ2M1r37F2RzM2cVWxkBw8LBY2i
VnrGvZTOcBiwjlESISVU6xYjdheDESWitQfDpTrjO0AA6odvSCYvoDJp9XZDjuPFyFILuTOZP6DE
b4aEarAgLz515a0tX+9ziCILPcsne+vUvwf8cjCfIeZG/XpRmrPOty7aElD96cpdhIU2Etnasadx
34+gKQjBJiib2p62JVTKlrmG8CaVGki5QMihvp5YMXwFowGniiRynW15wexSCfw6xE4TypNJZzt7
9VNvUD4y2XKlEHlyVl/nJjK3rY4/qJNeT2AOeCfwSlDc+sylVfxN1bNPaJvdrOlkPyNPc8hB3Jtg
yPICaaaSr4UJnraYysMShyhGF+t+vPSeNAmchoFmoEIzPjBFcREwlmlTlF9Wkd4dVsUEMNleORgL
24w1WegV1yomGzT3Jw3fhql6BpqbQ9SQNiGjsL60xGbmMfnjVMV50UjmyboSFnn8v0gGl7uVnfck
Avq4I2IpgW6TPabr3Rzy7mxQNVtr3ogQr3efcPNHGnJqEAcAY9ahSTjBtsKXIJ+2Tj0/tYWGw5mP
0BAXk/J8q2S0wVX4PeN9kTlZ9YLAgGZQyIv3Uuen5dcVhzH4n3fE6yuvkI2fZ28hZv1ohNxl+0xx
oPz5/1OH2UDY96xYCn9R+v1g7xf9LdPlLbJ87ryAI4z0KKrltjpteaNtG5s4K4LV/1waM9v0wmNS
pzsXg08oLpnZQ98xoozCjnaTEoVoZEBPLrvfNE421hxijPQPUeYdHK5KEVZw+l0XP7r78LU4NZn/
qB1zR6AIt6sliUXY/aO2qK5PzXNHgejcx8c8tNi50WUIeHl4wtMCKyL31/Z/LJ3HctzIEkW/CBHw
ZtveGzbJJrVBUKQE7z2+/p3UvJVmJLIbpiorzTUZVWLoTc84HmnzWu7RAQG2mErzPYf3s5gyaJPG
tNSgb8sKhW+w7Lj+AclCtYBpw8r2h3mdBu8FB12vW2udbUuhCyA4e09N6KQJaBitTlGMd7e25po7
tw2RATRrQAkQX0LSL7U09ohC3UKEYIfG/exBA1HfvmIQJZb3hGRM5Ef7iYTx1c7KH1TwIBaz3GWr
ZLoNcx2HbB+eDS5MfVbMVzWSOObOm6xWsh9YbQo/Cw8sjsDBljTm7RFnSXQ7E7IHw1xVLW0//Eto
zWTeT602TNmjPzmOknTx7CV8/H2mIvXLbN9faCUStqVFb9Y17p3ZvGi1cazhHNI2AdteJ0zw55NX
l+YmYlHUbfFKy2xjemRKcwG5wwQuhCDacmijp2vCxnJ66wBiChlukBQUGiVVxPDmm9Sq5IsmoQcx
lrbeM4nbqEP+BASBgFeMCfLgx1+jE7GcWnzOGEgS3EHqV2n0QCNhl2HtiriY++aH1UnDTCRxMhuV
+PbL6XrIzKi6rw0t4C7H/E/jTRb+O0O4yo0EdjjE9M3gDfcqp8NCeiRHLLu4+kJ976Rn01ui2jfX
om1LPzhF85xnbmnFm9f6p2HOPjtLHRfCAR6DEJcQ8+rRoGpd7aVpbDzlPXtftrmoMo34tgMnU/ob
QjYvRd38FDRGFU7PBWbVj0KMJxX3ksXOtpg5SctUv1tVe/XK8GOkB7uzgc3f6FBYYHxR1/QMKOQO
bc+RiJdVDByy6aIMM1gN3zHoJoMEy4uvwIm3acWgEfVbwODwJ+kIF7m29yrE1N3ce2sBbS9sR7yR
GrW8627kXwIFjiRV/3juSwqoNrNWOgCiAdgLKy4nrXT8FUnEkoH1rjADkChAOnpaGIhhRKO5cyQN
HOo8AG3pMGPDjelEb1zfpkMYvjD7mUn3XSu5IlVl0U1GeCl3jOmDwhbHjrANhoc+6LRh+wy1k7KM
Ue9Ah5eZqzLgJGg1Z7WePysbxOo4JgYqA5xhWFLtWRSIGJUfJPk60w9d2YwDPViFCZvrJdvQmT67
qgQGOwyvzDfeFCcMkH5BDbWn3CsHh3IxUMAB2ZcUx9SF0ua/ddNZ9apBE6K59l7EJBWOhUFZTRvn
EpXVuWxwSrC7i0dzZUEauNO7/g4Ct1h2UBiceshXNZAKUpKfpIGzSoYHEuqlzbKDgtQ/9KLQfrSm
wqPO9Ml4mcEUHIFuTaI2Zb6VAQrhNf2XXce9/jELi7FWF3uM2kFTgve3AF1RZ8aoR2fWFrZ6/svF
EuFpZ2QstOZhbz2LrIdI04Q0MlOsTiHe2D9VELzkaA0gOfnbRgkss5n0RuMNgJEoSo1n/EHfofe+
YDr6UqMQEPi4DWqFe7UbTcMToKOsR8z1Sm9Su3UTTkRRIeg2MLjV0LvsrAnYBh8GNn/fzcoOi05a
ePhsV3Gz0WrU/g1QNWA1mHJ5Bf2JZufOw7kiAVeosigDe2pWhrv4knME5T1qFUa7N0lVGr3+hpaB
qU25C5TkNFDuU+CfXFEQKcBEZS35TdChKjMAwjoNVdIwbSFXgiM07ixf8198yEzUFnj72MWx0Gdn
O5Xxxu0B5KWeEa90vAfD0jq0WRN+mzN+8vpUPXQcp6Na2iH0k1uKl1XBjBVAvVt8E0PemXgALtKM
+TjVQH2mPO03iAb7GplSeYiaCdGlHIHEOt0XludBZMhLMLO1kryL8ARzMBCTPetCjSN0UiCvoUsM
atpElJtEL+rxniH/R09xbUzTp2kVJ8LbzsP/G02uvTPHtz6NNnHXXWFOrZxQ7w/IZleou6IfFKXW
OsZvfoUqirKgJRFy3DMvoarXKTnIInbayLjXGqdbE9BzilMA2oxXmME0ZgCruweHcY7G82AWyWuY
x8yu7P57BuSzox8lHePiqvrtXm/rn6CJHm5FVgIsZpMC8k/4Zs+s972T3Rno7qcMNMHQJ80vFx89
ckdU6QZGu72+gtFwbUyxhovoyrmnwow/OqU4W0PE87Q3fmp8WFnzmET/xyfUI3mwSobxagbKDjmH
I7J0W6fpj82Y7Gj2vrYBSD3UnFK01UQhe2gENBqRMBfEaWnTFfEb1TlcL3c5Z8hztLjfaSTlWSm+
A8zS+g6xoPY0F8W6tmnQJfUbriorLXb+aoYF9Hs+KQ1cqyhhmhYnOVgMjCxgM2IzgltGFmKM0XDa
GyqLwFz1wM4LQ/R3chO+K1ROELLWn0prB3GfxXAJmNMC4t5AweoKw7F0MKmqbhFXqNvgex2wuuNI
UzWvh4WDEPGsI0sbIazqeWjE+93wXVXlFZyUvZohINfNsMXqgZRIWltlHKxtlxx2GHgqyrBFXvkp
OJlxai6l2WbLym7XowkmKIQhvjBGfVdjt5EoyU6daWVWAmGYd70Og9ESDZOggjeRIzhXMs5tIoUZ
h2GeKhalaGavXBU1MA+eBJP95YTmd8Y4zxiCI5O0rSZy8ClsqS0MDrwbSgQuEFHGgEUihF0DViXz
BAXTXFHHxhPNGd11jBEhDMuF0fX4FEXuX6A95OhTCLO2mk+9QQu2Nirm2ql2G6mZ4rkZoMkiKZJY
yj50annwxkfVosKicXthtx5MlIwQjY8tVAv0mWTJ/5j04WJYcIzkmmxudS7h5YcK+kn6jVXcLQBp
IWaUeRA3swY5BLrnil+/zphybvXARwsnaJhTZTy2YPxbwWmsa2tbdzjUQdFDiXoHrngdqt5vOERP
Ajc4up7TsgQQVboIfAT9m+FoV6ce30omV9Y4fhQJR1fuPV2IZ2jFP9KaGnIwyWH1CspUE1fzSzgi
ZTMNLbCeueq+VUSwP7PM8A5prwcbbfK+nLz5LkD+URAR0vou2c9mccTDh4cRb2DTwoN1rhp3lujz
bUI6L1ZUerL9t9xNzDQ0b2a45Pk5rcJ94SQcRXNwi9R6RKO+O8qrnEBr5fM/c3BWr34us3nrsRk9
1YEm1LwgHMiMS9kkqgzLDB/XumA/+2KNpKgmkqvtE8X6DwTFTrSB8KXIxl3QWccaOyY9i9aWqbwH
RryVDTF4AHKIeqARznY+f6Dyyy7q9K03euBdtMska4tVl4KCc8kzsqZ4jlJdVIXLmYHzpxLNOwZx
IGvdVd2io/qokICNMkCbZxfi/1Bg6JAbvxBUO+q9ecu7fcfWyfbgOQGiYBFbR0sI+stKe4wDlxrt
ZRGbGuBsdboUjDDMv3H5aOLomNABjalDEyRZXL9kRYHo4rt9A/kMSyf5AGwLi5Ev5xpySHD9JfJ3
Amx3ycjgVzIydy7g9pc5KLKEtkvEprFbIhwzWAvAAqk0YS65c5l1zpAWGl670ZRsbzbTuqw+E4Dj
AwADR3sf7GdjfvN9WllupoHWMNfKtqVbjeIDSBh6L/YJF4K1GWMeDBaC37CQ1HZi1GToTjtGtOwt
FQxEv4zUDH27Bxds+5cGoQm4LCWdSAsHQexR7GDJ7XChMPI6Kre2/wmKZ4IMH38U6Pjwi/OoAYKE
F2ejqOu8TPkPl54C1GJ2jYqNKxicpaWNi5mbnSiMXTqiVb7pnOYPsvE6/Md8r0GAkgXeYQVoBME5
lKrP2ed5vDUQTo4q/DOtW+jRuo++TZhjMMgI1kW3z4lj8omKAkmrtr8Cf+dBfx31fRQ4VEwhICgK
W+3BUxhhnIc4YfXJ2SFJ5LcDVm1GhOYfeKKoaMJu/xjycVV3Jc6kf2bGJW7mLCak1uzh02PGO04E
pP9eGItGzcytvJSOI4slCeT2ZSYrqewvbDpdHkS2lyDEL1Tk/gpqYPLqg/gt1+c//K1e6ReDaUBn
JrsZzJouvC3s093T0PyI6pSNkI3FeW9To01oDbsGRpLSip0O8mRkMXnlUwNAhoCnfA+7gdWbIaEN
/mDRO/piTNBZmJitMcXgKeAZtnWLCabDYxi/wxxF3NxesQaV/qXOaJ3IAsRPR93EBQSRdlNBwcBr
ZMXt+roJ6jGjhfxmWG8WuDS7/nJRWtNIP3rlIw4YEuq7an4b0KYERbcPURJpC8Rl9JODfLGZkl5h
ivf/C+3HTRz+ZtVPBGj0LxTPE5UWGgJUTDbyEWjWGfY7Y2D5DbMzmFGA7sQIBYXKA9c8O/Gr6fo7
GFeIV+wtJTrOeKqTEMh5VIXGVgP+y5cKbBWKDx4Z2CsF4YMvq1uX1hOia4xi+d22AUtK/q2HMAu0
YmXWXzGzItY01ydvnbYWbN1srxEomL2fatgnOI/tFGc85BUmiw0lheByOgRw9Om3ZyMqHECC937Y
U20+/WpohCfxk0ebzM2u0uKV1k1yhcGo7hPtJWRtOG65Ziiylq3a9t7BTJ9xc2F1chWom525ANlu
sniHF1yejvwF4/ZlyfYaCQeuGtLGey2QiOU3IlST+uFJtks16q7Dzl6wsHhwOvlujhRAgQnHfMOs
BR50OS1m+xUMTj9jROwgzAYqezY37PKUcElsqMxv+fJewEeiqcH3jvlPg0IPKAEEdtVjiqplrTfX
lAfCuPjJ2wBDszYgnrHIo68WNErhIPGlXb3swbWHUHIwMF3Ptr93ory5oCOzZU5dLXgulOo091r7
WsTJF756jJUCKkx8PN7Bqe0nMHQSjWH0Hag/OY/nz8mwdzzKxFBPudSXGY1pH01yI/A/GJjUUXcp
wfCGyryyMmvPu+BpTZF2CIA7+sTrqEtXtIChw3cUzu/c/MSjHdwPfGkWI8UpY6wN0OrV5N9rPFj7
PtwFnCQqTcUBXdtpJAdky+XlN5J7C/yD157OCcJ7gz5sIqzZ8qy65NwZn/IW+jY7uDo2zyRuURPe
wgKfuVxhVsPNqeVRgntbA6AAD91WKiq7xlax9L055tdgMiQwKl37zugfCF1EwxqyVJCsO6tYsUiQ
rVjr1h7bR5w4si/e/D9ps24/RK0DwhiNQ3ZRT8APX3XVerX5Gy7VKcVRL/vgJiKuh5/xauRMQbE6
doPKkX0cqY9C4LsDNVGB4abTbhJ0iqMxWUfeM4gwn+4wIprpboAk2NKJplnmo3WJ0GqAvKKksrIf
CsSEWKiVXtx6F9FQwFRyrMDEXZrthhMn8UAp2kAAdaa37aZkclVyfIz9g3HAKWrShdI8sSSSOJHt
bddaO6QRRnjpUdCoQajmhifWRUf+VRYM/vIL9I3YoSvTfk9J4FuBF0PqTOPiW2HOU9OAdrRuy9oA
vuNmjwmiCIEsDLUtqn0r33dIfasVllwrQ/G+58DEv4qGTU52EKXZTqvKu/xA0VULIq6tJtsEGLd/
TWCyuZBcKR/3TJJ3XY1Qp1acTSoDTs4R+rKcE1ypRvHgotfRC+AaH6mhY7KQ2PNfdJmOUZojQ2gr
G2J1Fmlvut8+rUI9Ilf+WujJczKmFx6V5mvLsfY/ZWt0E8k0W21kyhXk1bXT7Fe0l5Ztee0qthTT
WsljeLKZCnaE30aGhSkWuasak+W3D/TRLxztswMFRWEMiShqpe9pOKI6my3TWTyo/2BlhUUes1bl
hB3CLuKAHm3of5fendd9fOqnQ9UjHVdrm6rbq6V2l0XSoW4FmhIJPU7tZoGNy45HIGf0QKWllHfZ
OXP1QeMJ+QD0k3swCHFi7TSciwp6immi7xV/XumwL8wO/2mX+DJN06Gb678mWOhlWNffmHrt6tR9
0VrrojfTMfCUFfrpmK2iguIMzRdjqEsylr9LH0HkAmfTSldvSOr1VBMwlchKR/zUzRhmtj8N/AiK
X300gbKyTrqOESkOTAdlSj5UL9irvnUoev0tsfVr6DvWwkiQWDGz/WBPR/S+93Nb7L0seuKZuMXD
Zwfj/xYh05F7yTcdW96VZnxkeXNEIHxb+/7eIALQM9uGiH0sYD0tRze5ambGTdEKtjykX3JB27E4
GhN5P2safw8qO8c0N0E/46kRbh1zZi37+gaVvFWtdQenCkb0kFC44DhMx0qjesK8cvCUceGE5U/m
ZEdLqV/HDGsg16x+DzyKOFLXRou3dtRcqyqj3dCf1THul4rebmlk7lVc0+1K2wbCloTt85Lk4BLz
yd3NmfZIUWmW5HIAA8egZweFeWuwfrMORi0Fsp0PF6v+UnCJjvQbe1vVz776VhM32bISjkOCFqTy
1mdq/q5VHyq7plDpE2+Mtjo7gIhwYQKjSVQ9awV4sjOpsuQ0Tf+jJvOaQ7BnabnEeQYeRJ83YDRb
FbMC85seziIH8JjT5Kjas+v/hO2Tk4/zT3bMxCBJRQa+Te5YkzKGEwc6yCHeL4OJvXj9OWP4QuDM
SE2JwHTmmA1cMuOrRDUmrUMYW9cmucsZw4KXo0Mpul9z+JrwxXwqkViWWkj3FITSZu4/gmSWKke6
gw1H5Th8Qp1h6MVQMu6WgWZvB+wAtPGDC5WnQyh0HBT0Uc2TzJoLV9rXhg5PBUqn+DChZMegwVMk
eoFfL+eGOb6+J8fApYDMXlXTo1WTSmbvI4IyhknuGM5nm8xipKtAdC50aG5VwwRG3Um0xWhspbXv
OQiZyfohaFcOl8kmlScT4cRMo/SkMHTgvdGRoqPEOUtCxyf3nKgy9ZhB/iszCF4VVgqwABIHUz/I
9w8QF/uRyOo9c8ok3QAlwWdwGT7DH725e0mLvMM7m3XlBfOW55djtdH+xVoKEJiUV737YZHc+xka
L5j9SJqZNkh6E1gz+7ccaxQMLB5+FKjxIs8CaEA8lMpfBfqNd8IRCmYaqgcn/9Wh3ojiECWf7/8+
W/I2+b0ZyHQxgoenNNLtd54mP+2l310IOInUq+MtIaK7jLtvFoYRM5HU91mCUa3NjPHCEoDILntL
or+u72jvH3kxrfaUYVJFAVlFnFrciYtEXqd8JFaycbOblv31yMz5zDB8zMzkgQQs6JLh66rtdFZl
hrItq8DtZ4LJqefc8knCIZ9vu/jMlqBqrlT0hXQaieEr2yRukPVHFRgs7Y751cpF9XTADGxI4Cnn
UCjQzughqsQ3hS421yhpIe3OXZS2B8lKszy+jEO8dvyfQkUEDecIoE7BUJ477GRZAzvcKy9VKxL+
eLGCM+CoKOaXJGax2U9dDWDVTeNKwoQBV0XGZaswtHbcpGYzA2UDdFFzEB94gM1Hal4/uUj9ggTi
Eq2pdWJdHdv7lOJwzNAvUEJxBodE8Do4T2ZPiCtkT2wk021WGMvW/Xf+yb5S0eBVXWUROiB+8wl0
NdcWT/G7RAzQ/8vY+W127oUil/E13JXyGhMEMlnqBIQx/QpQsa+D7JDIoVhnT8R+wOMxi2MlxmdK
D6/Vz56tb2LuVql8ODOkTIO/ZMV7rQesD2kKbYBzkixGfxeFvwd51+67WDojks/aCZyllIShm6/z
qFt4iQ1nK3todNnQpbkxXgfMRXBK1lX17xl4PH4fkUTNJQvZ10wCFlLw6xQzcDHmzLx3nX2XY0Jr
x7OThjtABIeQO6HBIPms5TgIjTCwJncUw25rPJpIcoLIu4wxiPlI39ACWzlcVVzteaPsQ4KWFNVE
Fgnvfu8v5X8HcpqEgsLrDiOyq1wFP42u2Uq+LRntJbUH9wjx+t86RBpv1XrlOiJ9ieg9SOCXqNsl
zf6fmLC6KcxvLW+WM8dYiJcAUSZT/7+SZemxoFjkXq2uCcu8adnQo7+qKHNN/mSfhsj76gAhGqYg
vWFdvFZaRh5PQX6opHM9EyT4K/bGTMLGWY4SAtBYsteGTqCdtDu/f5EawGUnIsFxI1fie3jfRQSO
MHtI8M1ZI7X2TNhdEdtHFnuiXok9PChZqPy0bejAJIQS8tl2fyy6KrJ5VR2DI6w6ikikDzYlLS4p
OSVTpzkqj5BwaPs/rMWpfxr9m5xsNWLhIUk0gc2HD88FRQ1zZxL1f22R9HMaSDJEAV57SKcQc1rU
PN6LYIAugoZeWr/NzLJaWuwgkKUVoFEbyxnoopvBJcvyjWXMDeiJSyeYcdW8OawTeEvjuq5BeEfR
Wd5SnTo7+TPNk1Viwdz40CACSnNF3i8nPhUabY76C9nmpVeiOkjDwwYi2e2lyZES6VTcAiQIGtbe
KIwNKPl12P+abQfBNfheFBEcC1H3ihoySBBnNw64cyM4G9PAkzOv5FAHwUqlkCJRcLfddpvyJuSB
cCOV+dnp0CWI0V5yCZMP+S+pUNAnJ8W9yCPx7ZeRQ1oODG5Wju6JFJc18W9wl1tLVp6dP6jxDfs8
OvxT94cp0VYrmotGJqQkoSxLzlhZDXK5Nbn5qEfMQeM174lIqgw009isPYlx3PJBaHYhdyuBg25b
ANDfOJvsJjYVDUoH9U9/ujcI1XMfrIci/JrR0hlMdaVxUpIKMEMBBr6hUE+SjVw+KzAP04tpvWWO
t+A95rTpqhjgsJx9dbKWDo28P1mjchJIk41GID8pTTxZxKxsSCZrmo3/TiSB6/KubMrnLlSO0ivk
UgxK0r5IV/SjmEiQkxpLXTHQxme/cBZEOjYPTy9856P/n4B1Xi6dqAaPIYsXRoIO1msXgZh0AGOT
3Ug+QRVv8jE+CjNN/JTDgGkD2JxbXSDzRKTS0xwy1beLq1nCMc2Z6qKGKUkG1lY7nptFcUft0rJt
pNtU0jLr9mZP3A62IqqAzP/N022GfnDYSK1ZWjiOSoNKDlbi7InjhiZp0uC9kq1LG/wVny7nKjyV
BYN1qB1II/P85XwyfG16ldjIC4RDrK1wmMa7JzU+3ZRMx/Yr/M6z9Gzo4wyyP89fGzQnkHfxAJ72
a9XQl17Q3YxBv7oNbH7BWVsup4bXFC7CLeTjkEAKbB8WcRfBIgV15Zbgo1oHKQkXdoqVoujkR+Fr
T0nhpPlt8JIeMKUbPybbnt5dvc8xR3SKC26izc6uqyvJIU2gqL13WUDojUgXqmmDAvU6TrLzVNNW
EbIE8npMpaxHlkb7AcTOos+ZzEgCJwtqtJrDjMQjkcSelU+bKrjR27ekdHgQYhqnb0u6Q32dkfkA
gouGiQYG4pa+PqwcE681XKaKgMZgOL+kag5nAf0fK2hv0pgfmB9oo7IluN06ZMjsvjnLbpPCEfz9
X40iRIaM//38dNDi5KoqwysEJgSMuvrd87zP3oXRZNPlD+tvKbQUzT/acXQAmE8jwdiObXIKKuct
RxdjqVoXtdFOKOXvR7qao40Bw1jtLZoOYA8vgVN8lubw9JrwEMT9SlJ/KVpSEi3XaW71hB5COyoH
hCa28pdTqeEWZGuPMKIZVNvNLWT2ItGIdPhoE55t7LZfGD7fFZUeC2EBKB7CqmFRAV0Z44WmIl+R
JHW2nFJE4qHDQAUMI8SJqWz4BhvRtBl0LW4929FlDJgPI1rxgfU6VNW19TCvndM7smsHea3FMIMt
NUVlsD+XWnZhbHPBkxsboX5v9GO09QMVFkRFMmuZwoa0YvPMETSuWrvW70mWXfuiQZAio2iekt69
J4pWfgdoYMOyV+hy0pND+jChkA3ptqdIuaHwjapUqinrIUTESkkLyIPmexPFj4HcQwVABVUG/mY0
YrJJkwIywyVrSNyk6TjWOaAHmi0TBVzr6rsyxZ0z4U3KWVk4Ojglv3z5V6Zpo6yVpd8g7USO9SKH
Xtd7NMl6KhywGdCphwnhVjMPNJbZ1KyLBFpLRTGp2+q8xsHobij9E59U8NMpinEaiRh6SlDa6+zE
xfW7oTXpeATgOboKV+E0RYQmgLeugNjTUm+NVDViUlSn8fTbBLjPqAwjLqQy7q0ZRI8JUsxUKqcm
A1Wo0bi9GZ6/9pRiO3WhfSsZVy7VrLJAodsexkIuQ0ZMGvsBz/VisGeGMOpFdfuXfujeZJzf59a9
ayBUj2gCk9Qyw8NuBsncR613Qj7pZqyLdJQxfZflQbIyGO2PF+kZVATw7cYThTaCKB7W6FxKzOxc
hJCbbOWBXfOhBcmhJO3GIb8PVNnRNOBAK0T57rUg60aLF7oMcMweHIVBKqx3H3SqOfd50P1XBBCW
eTZUVGYYOQxs48kPaHq9paaLLLzYEDdn1Sg0cUGJrsnfiPWahu6oGLIZCHYVazmjyW9IRtYhqWEP
W4aEyIxl4APLFTTQ3GAdQUCu8xHcub7SrfKNoj6vUIMaVeVd7cZV4X3LhanBe0nWx0k6hK/SDUBI
BDOK5k9PHZfnFqSzEDs+sExTE7NCjH3BAYr3M0iTBpdGCJggR1u870iBU/fWAftBsJYCrliooc0q
2jBqBv+ERCdKkMmcveQiJZ9zhshHuyzLFlMcblNGQFCADhXzKL95OiiOmBTI0miUnhg/IXmSyaxA
vgCT8dPIyygRTpB/Jg8hx267t4Jn6KDVlPYh5JsQa4xmWeUTnQReg48/G/24glsO6b41MRlp/jP4
dx2ZgIqp7rKmmucMTIR4BjJIZsU22WqdKC8kAraqoHh3n6Dy1nGJjWGNI5q3sGj/kKD09lM+mdyh
BzyKmRanK7YuBUAwSin5U7rzJZ6KMtwlhQ2xSxjDVxqSCmmW/GPQvcqBIktPbfGBeyV7kHM7ljMZ
tl+vwn/Lk13mg8N3tB0Ng4OFeoxjt0ewse8c7mMVnPnQllmcrI3EnTZoFDKjx8k9nt4RGl7xhXJT
doasCpmolE9hl5HhSz/iIZzt0b8N1vgVWIBhEY+KWGiNNW2ZOiamejNVzkmn2phgs9FL2nYc0Ck9
Cj5jpINhtLAXMppvnihzj39wMP5MS+3c1cmb4vXvVEJjilcOxnisZT7TgxvaoZlBJ51+Z7fmLnjd
4BWXKB2+6yxtKRPkktW434I/ATnIkds7LRbk1GDt00FVP+BELVGugFzy9BlokLzLlpXGc56O/xYA
zREPMAGPlqa52Rdvku5kzseo+meILqe0KPdogqzk+VtKs84SxOl5kHRS1vKkvDLfB3A0pS5rIElm
ULasHj16Bb72A8Ltwiv+2qgBLlorvc4k5zYTU4sWJhIUGoL0yQwgOHyFRQQuxe1/kbDJd0UI9S0L
zAxMvsRBiEAqA7ZswCKtKmcHj3InE4iAY66Gret3oB0hekoKUCAlAutqqRJ5sSi0V6Idn3sKrIH8
VGeH3itOQKwvY5j8qycBTawblmhNszNwTmAFSG1H+mI1uNeJ1yfbTNabjNgizmeZhEoAqtBr7roG
y3kaf1Zlbl0d/mvafSfO+JAnIiFLIp0KvEYjT6ZNlmjOlnRefr0vm0PjtycaS7In7TJhQ5sbGXaX
5ZMxhefkb3WPclMcPpx8BiSCh3jdN/I5slCa6Hc9Kmci5lxO7JR74jR0l+nIpmun4Lkx6eXNBvQJ
SvoVAQuUf1X0+MqM2rMzYErIMjuYNNME4bbn/AfNBM6v957169Msk+FcoiEmgMcx3JZ8o/KPklen
7oCuCh212IB6gNYJ4wqPqEPQrH0EgENo5k3mXCcO56hCLiCvDimKgLaW0tKCd0x2JJuBjUfZRNDF
jYmMj3ZQ6DQPkMkiBo42xLQA/UZn+WfGu9wuDkhLgO+HB0R4KlR/z8aQB4xmEfbEKBqXZbSLEbzL
iNSF4ewGzfqdp8jlVkQnmNaEz7gGuzXbP1WFKUAfbmlibVx2+FQUiPnVj1i31+i8A+zxKmuNRzjj
e+NXFVp4USi70q1/KXb90AakusA4lZP1rujzX5HhCbX+3RnCtUbsikv9XmH8jgIFzhrhlCCia3R7
y8dPulpJOzW3u82UqkB3S5hrKSwbrdioiXrXzJlCwzoxaMEFvdynBGidVKsxog/KJcdX14qq7eKq
ReZMAs0UbOXMhSuzrZDBI6DvnN78DlUqDVZhQXRgPPfveBOA1tgo5sblGa/L0Nu77GQvjkZwboh7
cQZH4nfp2pvBrA6KjTqylDESKGUqLUezbIWKtKopBoxYjF01gdUf+ODc/uWI9NfoxT+ycooeNZmh
qBwsLIeFO1gPYAaREhv3JvhFx3bdoIFCW2FnIPh3ivzhs3Pzkx+ALK9QrWnq7pw17lJeUpPHOwKK
ZCPSlMHcbcO6wehSggJFYQDJyk7NIz4ZWzlfC8xKAa8rX1qZ05PNS9rDHog3jY6eQie48ZI3O4cb
zKEjFSvrCEwNAuHgjAx3pQYgR/nv2qw2DVuMriZEuWgpZyZ6ap8yU5cUUwYWsnd72hEoT2xy/rv0
vmNTRxAJn8X+Lm08Xrrl+NjzMUFlsUaWcZWbaOOzg8JpWRkXpbyYCR8P0oDeQhzq7Wq0rXuk5MiH
FneNqYWt9eNqkEY52ENahj5wMLlTTe+P2QT3TTf2qkOmaCKFGbsM5A0OxAGqIU8CCDH70Qx+RT1O
kZNhbAj80ZQDq/iQy5oSWCwUCEmrAn0pBdKUU6e1aIghUryo6WtL9KCdKDm0hDOfN+HbFT4dxEVr
PjF2mWg+S65idUyFaciIuYQbffU9Cou5n6C8onqvtg7SIMjdTdl1fzFeRVi3xslXs8EbY0+QQddF
06mkE8swf92rzrpkLSZFRDkNOfDXWMTmSwe6paWnBN0XKPWM3ROqgby8NGZ6j6NkGEwHM+Z6kV8x
1e486RxAJX4o21zQq0WnCeM4wHnObz6SEgNoy9G2YdJcHIA8I4gNp5lOKa6OMxk5J/hhsFIoNDbT
TzsyoaiBZSQa4iGw4aizD0aU/uSu161R0G+RjoBt2QAE8Tpza3dR9ghVB+VbsOAp8+CjPikaCBDw
h0r3QNpoqfZQT9oOgfM6an8qjh3OhxfVTP9UyQguGCeExoBSa5SP2jCfSpZefNXiQQE1x/NZ6zbw
TxNeTx7dzabZdQ3WSF79NCLMQerawMBtVlc2+o9IDWOE45sBCAzNuxrIosuRWlNwbKu8a28m8W7y
rWQ5Iw+9qEasGWHzFUGPf6l31ahdVA5xU7AZeuGddda1TRy3zP4QeRCGXP3VyssTXStOEJ9WpRoP
GmF5thdp6fWrwgA2rMzNPteaD4TP93KSG2p/JUk5Bva4pYe0bMzs/g/ci7ztHNhHRt6IjM2k2F23
Iu7hv9WB0Z5w+TCNbW9kRFi0V1iMXf+iaN1nDrPRGug2Z9HGJW/GYOrIat1oDrNLxJ18L99ZXfcJ
nhC2yXzs3eivGdIuhNPE7qHnzFUUpnhFTDFpWKv/AuIMHAEkvzUAO5D1UqguvZDqExcGCIY56L34
T1EMD4O0Bh7LSt5AiNqzMQZfVQYA16rucWiCsBqe/eQ5oOFgmepckmuxCEINwiDztL4MZmg8GMbC
HIacfpob52ty9GOXpLdE5+nR61iQR/x0HgSstHwgS/wpJUAda1RQM0qK7P1I/Gcc5yCb08Mf0/Tz
dzImxJ6o+2NMF3psBMpk/Lf0tdR8sOzWheI/AiO8GfgTVTWq5zLZavHqxodmn/HdARlD0BvfyQhE
OasJkYgaM7urV52F41olCXOq7zyzQBSmnpdqNWxmsl0/HdajWm5B/iM3xiBjBpsCb/spJUsYU4pa
0S6AaGWzkFy2Va1Q6uXzm1s5K/Q0/UXkpt8xeBq/9H9yZMKK/3F0XtuR4lAU/SLWIgteKyfb5XL2
C6udyFECBF8/m3nqmR6P7SJIV/eesw8oW4uKVg/dc9vGVwNkN8106h3WHvV/MTNTUnjJq5ci/TH1
VTQpVf5OypHWsdriQ38safnbhN13JLRHckOTDx85HZZua/s4p4tf2OSE/5ibPAQik1d0DeSwipA0
QiHjjgLCMdBbLwII/DXA9rK1bb1XQ3txGeUIZaJHDqe7UVfYqayjSgVQiKQG8lg793Y7/vLwceeB
pokJcx99jXib5MlVMKTs25YpC+ICTjPw36OVbwwMezj7wDnfmtxid3D+kGDzBrs4XibGf7Xv7Guf
zMuUOxOPi+EqAOUSAtCY0ujDyg2sEfaHaMcDuOU1lIVri4/DHyBihBGVZY94VVLWdkFP3zXxOABM
7zNhToPow327TL1oEsDr/+WImwImbt9oFm8igoa47NEwbaSmnUT577Nl2sg2fHFYiNeMxGCs+YhM
5DkCWNH5warltBV5+5FZSomOePm5fF6SozeW6a90/7kkmK1ds3uLfaIRQ9RHy9eK6D7lNXJM9UAN
gGn4rPnblm0MTuqm7xLINC2s5qDExY9EuAgO2o22sXixtKY52P+UHNGj1rwVmX8bYtqVpI4mrbNt
OxtaXfwvhAZDZEO0anraJrTRaflmA4gaOPvriehCIWDBxO7KxdyRspmluCxzxyO5hONx7cMRnghW
yfNtMsE6r+ms80xyOOvoAkRjTlgxrWlOQR0n2K675L3a94b3TgwlQo0TV9LQ7h8+ZjTHwyWL+700
utMo6P8vMyA2HUQU/LEcRvhjoF1PDRQ4AUSIYA17BWRgDDdq3s6LSNjLNqDgQBvlmxB43FKnsD62
NArAjVJVsZNxIdlqwOAQEUVRlTRVT1cOpAKHE5s50PKaDoTZL8VBLVM4ZEUv7vJmoFEewELyqgtG
Cy6k9dwoKIscJVybOjf6sQAHG5n33lCAm4iSKndULObTzp70mfb2zvczUjklLAdqbz1ew0Zeg47B
dRcFG4v9VwHOB31iPVgLhqTXkk50sXWY2DW0QopSXRTYT2VwpO2m9tiG8jAGsOhGi9YfolQm8/zO
wU+KvMsy00cu1TJRKJvpYx6Mg4QjyrY7rUNSYbOsuwbY1ldcOCIPPmYmC+0HVyfOYFU7eL8QfVLh
Manduex1XDqK2Oeag67WkCoqsy3WrSDooC1f7Cm9LEsUPt1byhoXZf4qn+PLshkE2r24RXLKXOeE
fmxfdE6+H4hY6I0AtyIvmtLhYaJ9BrLz4PQFGiy21GzRyZmBZo/kQNKJR4UoAJzX1UJF5hn6ljFZ
z3vr25PzNpTjvWBzVgGlYdoeI7oKcZcxV+cgFfSXiQvjxx3UC8zGWaoukY8uAv2sBZQmo/rRfb01
9FjywqMRbY9w9jGwAIjpj0KPAMuoXKv+7HnRZigIxetjImWsU+var+ym7yE7bhD4F9mLYyueEhvM
UEGbAqXSKcjYRZuEcjMy3x0bV1ZYXLjJe98mOQBv2KadujuTc62yPOZmI1lZyP5pMnE5WTsztCG8
1GkVfmqaOjymo2VdTC66KgGFURFAvFvTFvhXNu1qKbeXIsLsraODaQsMFTuM8aV7ZCqYd4j2QHWW
6BXagxM5C/tpQebGr1JP+2HGXNHwoppD+SZh7uKf2BQ8VwOKMWXhCWCq2Su5K4k+E638aGoYSzbi
HITk3LXS2sLpXxpz3yWwWDkM/+bi08Evu6wCXjR85LPzGAfOe6yyZ14ciyND5RH4OjXFC97RbOM3
b67PSc927Wc8d2vXSncjFQf3gVYAQBZam3TeRJyfhwmsFJQyLAwi0m/cNB532Btbk0+xnAtCjg94
c898AY07j6U5oiNaRf7W7Bz4BO5dFU+PFn2Ta80Hm6YAHZZ4z+vpXPdN/520SA5IXdu7dCuXFovh
eCllMZB4tsLN7Cf1JeRovy5HnB/+K/wWyipUuab13phGh4cF7AxTguXAY3j1k0F1zew+br4GNVU7
3/FAnYiKOExjesLBw86mv6zeqslZzD9bJKAJ4oCew2E3/CyvFcj+Xc56h7R/ckN/IWZ9tHl7aFk/
enfpL9ilvhGqR9RzoxbmLU+YO/e/xmhtAkfs3VacO5aQkhd8VSJxINSDNc9Wtfq/sCUZD7e/9h/y
1vglJufLEdW/bCy+Ncc+u3PXOfqZ2aFDEhYQFLmFoof7EBsgRGj6cZjSkaBnV7jUaMl0LKnkbo0j
p1s32FsxWu5uirMHAxIV5GWN49jehoNzWQLSc/FF9uE/GxDmpuD0vSEW3DyQsqcOQ4BJxEbt/zmk
Vvppu312nOfMgBHpM2oQRH7zvI3G/JC77Ljqf7EuEoYAl1QwoiWMZ4ISY0hkSMlGiBX9uLC+MpKX
Pdbu5dk38/gIspK+MCGttriLfdx30TUywFuCUanD7qPRkNVbvxq2OnqE2IdUm2EHjMw3oNjfpmzP
lWjObTs+6oCCxuKUvsWq/e1C/O40szHLGfko4AAMA9Fp4HrjjnymrxQ5NWTiSzKEyQNV1x5f1bfX
edm+7yswA3SuI9FXaxjWZ4xFR0Bz9Bh4FCQi1V1sVFuWHU2PrDuSQUOSlAp4ZsEnrBRiRxtNU6wL
9jjrMk7FkUCyR3tke/LGTlC/uAs0lVd4qXiEG0CRM6r7bOhJpSiKz1YA9TbnW68gKVSCDkNfZQ1h
ePpeN8Gpme2BQZXprAuves5DeIg+dtJbW7Ijm9J/1hhRCls9VZ73lQ7NsIuiiFlCCrda3ZZrjvNj
ybzsemKgjHfS9ih+ImDwJMgQP2NWCMJt6mbs63HcWRtDSrHxi4q9GmoupA901yxgnaM+td8gSWDN
9UdkxwFThgLTr6raXYkXDYkI0Auz+er8Frw1b6puC/T9DexzmmWflauvOXjaZGT8Jwde9EgtG0dq
7GfaVfceDHxU4Fh9ef9srRHJTyNdtfAlCkK9jpIAxE1nhMcYdPq2HcYUSA7toynsr7YXnOYiv7Pc
ngYkXM2UUTGmqnA7BgClgVk006XpWT7BoL8YCS+rSd6uVpgklEdeRhC8N8X8mBbpRvf5h6izmz2i
Iq7a3zhQm6asL5UL827S/oF7kNHSB38KGf4MO3OT66X+smFs4vFiypesLDEkr+GU8SvGzDq4e3XL
KbHe+dDjURyhWImAWHEKj19N0e/ZB5B+Zxev9XcZRjyPRnqvp1OQh3Q35pPflXvTyT+LEey+6RUH
zK1bGBG7OvPeoLUzUZ+L57yqSFarHmHr7+c0+BeZ6jDX03dsWKfSy7eNtvBAIdZzg5d0wr5DudQ2
Zr0eg1juoql6mgWtNK+Nf4tUwG40LIQTtXyNbAyKtX9m1mMfXK/HzF/7bPiK2npObSrhUXZ3DOae
Ck9jv/L660QmAcJgHk6LaL82GFnkm3xXd/NPqBcNGaMYuJlutuHse84MyVwYZqYtHVavCWKgpF2c
e/qht/u3JGpwLBXPRVtXJxqWHGBp2YwmVj4018PGiTTWnXYXecS10XDEWkjHeB0r99gvX8SwedO4
HA90Qwcrt3I4V3X90eusAstrHpa4rJOJIvdTcElCIXG9kf9BahgvH8BeVw5PBqEIAr7WSsCt9c3p
BW/9g215V7K5Ob5xQXax0zNQjsdfMYFfdDouDibCvRNxAJKO/1nM7t2c8Yx2OSNSUE/nmMS8+wEV
EmpnVmih50s6saqllnHuRudpEvm3qCxE3zHiMt0Box0wrYFkxg455MMhi3xrF2LU+I6lQn/vWpJ4
9Zn+a6DFHxO2Z5uk2yPH64aDJwvzEIVgfGqaWQTRbMg9NFeqEuMmGcBbe/p9UpW172qXITVvLB58
RNyB0ygezeAoIaulaXNF7pjtvGpa4tRdApaxj1rzhB2LxDai1GqB1dJgWghT7U4NxGx2xOjkSvwW
WfQnevsYuPLHLBhhsuuJKKV/kcfD4wDU0SBTZmXi9EzjIdmSAXlTlbn30N5vVInaMkfziWeeXRFn
T0+bcKzD7ETuRnppTIrlmHDCTSLCvxyAl9dSgU546WGr4CUlEPdqNe29b3pPrky5cDUmxsL3aY7X
bnKQEy9M45AAzKGQFTQKzYNKakYWETnYSsN9a3iXyWZFyR9H0VkE5auIwZx1HgDdMbg1rf1jB354
ncPUuZdFv8w81H3bOFdPz/WO3tW1hsG8ikO676w+kUNbshexT+xXgLIbLhlO/4YMIfGjk/F5ESBg
VanWQ+xSrU+Qu2ct/ndK+o0FRXw2X6NqxktCcc7Zm0kOtW4sm2qB/q6lmsLVbEBKLkz72tRLtZKW
48oV7lU7yUem+30UymktK3VrCJU5e8XAxh0040qFE0RIGeDpaG9G6P4aont0fOeh9jh21YB9Vo7S
ckWdcHFG/zBnCPF0E+91UyMWdyZ4/UEIZ0V4e8Vm0QCZ/F8VBYTUUMa+VdMFwtzFV4CSKoWr2B3X
RJwcZ4SQbgCtrWNpxnK6ljIFWFNDFiJMjwF9N35NwbBLopjxZ3qqMGS7Hsw2K3M3RB0+hIm5G4bi
Y5kyGtS8hedK2l96E9T+VZgcnSwhvW+RGM95abI9AOAyGbS4YcjzA/m3isgS937NTP/mBp23lLCo
RDzBcbnRUmm2hsiye8RgcFFbTpsutkKZExlS7tHbHB2PxSlShGzX6ylMi5OuPd4UjPHHYKDYd2qW
NB6N5J0YkpoTErPt0BmsA4VjxNk+/0hdWn5CZEdG4yvhDE9h2ZyjGUd77pDsWar3MfJpXNqEzBcq
/leQTdqXDols9Y0tgl9rKM8jU4RVJfMH+Iic9grrHBpk5Ybhd5WCv07pABlLaSNB05WlQcM9nD9M
B3QkXohFK8lMtVtwFIhSfPutDGpSk4cNgjB2vuZsldVZ1dW1sz0Mj4GhgGKH1qloqjuL0bVLBu42
IOyGMlReOoeBj88c2emy62wTlc0jioW4/StHfUey4rMForLIDKa4McVfUBjZs5XaNChK3tL6TOMk
UDQZHMIoJAoP9E2Upeoc5YsptH5kEglITXMmHi9d4/2JeBDsLO1T6lQzST8suj289anzzhQubG/I
fGsiPlciwBiZE3PViHxbWJwRLJNchbbLgVm5nC2AhpgoNeFJKwUYzyziT3oPZzaqv9pRHJLLU2K0
j8t3L0i08Ef/PnblKU0ovxy6TK42EX6UxxxgdTRP+EEYRVdG9+g201O7fJ7lf1VObqiFHk3Ig40q
1mDLaG3vWacQPZi4PLLyvGIqQ9cz4jjVh6L2Nl4cnuyc9UkhPGoyZkdS/i0pkFubdJ0u/m4Q+eTs
QSst2itOPbRcY7FPY7LGllWEhNhVXSYvoywfKmH/q/OONPNuq7Hjk9RT4PIaviEUoKsI5+OQT5fF
WrJ8eukHJ1Eabx5hmP/f1ox9tY5Fv8Y6y4ZhUaZ71cawJ7pJ8k4Z3sWpg7t5BOBV+ePGabzmh3mn
/eKnCuBGob098LTmROsKlWKm8AW02bDLBie49NkAoWsqmWFGUpsFbWbi5zZppOx97oOyBpcAjs8S
HLEsyG+SjjrBrgFRxFn+V+HfJ6etdS99RQa45XYwk7Txac70sXIrdDeh1UGZyAbGgvaM8DpxCQ1w
AOD2iXqJhzCC8UgXsjPH33IM8pNOXZwTlTK2dpUPa2u2ug0opOErzqsAflIxGqcAIVOwKjBW7Mth
JLnTdmvaD6i8TFKNH8NMZLdUpFBKQAEPJzFW4qWRNEjHqMOenTTRhHa/b+IDqMp65/hMGQo3SU8c
yjBGj4N1NSaG0uAVOX93/vRil559kCnrKEIA9Wwzkqk7KlWzVLTsiHNPmgcv+gWQhJGqOxE30bu8
q0DzHWtlALXU8m60j1onWyPLCKZZNH44NLxVbRjPtfuhdP1elR/Lf4Beelz+S5EkgIkM/6UOQdYh
KGJKueAUiqpcXJDgqf81TPhTAME5/1qPr6377jWkvg3RV7DM/itEnO5Go2OpTmHW/cYEjFvcPazk
yyqSOKewOy8emuXfGtQYDpo7HzVYGCGZ9Hdl9aKgdUgj3CGHMvDaVc0dnpmRSnhOjjmUliqydrim
pvFFg1Hy1R9BsZxN3ntwNwLd+EjDwLVulo2A2H/SvbEvkj/fIonY+fRQDdiWxGF2DNp268uIbgja
ps7Gs9LSs6DfP4rn5Rfkw1lF95VU3RnRiSIDJEPkmxTgx4JoVbvvaNotfvmSZlhAuDjqlFRBa5FU
wDXpEvwUEs3W5Ek+jQWJuxILu1l8mGjruDs5e0mZJM9lTyc6QC8QPU58RFhoPPK843gMHTBF5WcI
ORbzELiyHB3sIsHCVP7hWCQJViebi8iFE4F743vaHcDYCaRsAGPMafd8wTBa+3wKFw3c8kvxR+9C
Z+5PLEq4NY927i/fwGwWX5nHOKQ7CVlfbSrLLkdoCG54K1v+YvjSxOgsl68i4aAtf1GO2xP9S0Zg
5E6xN0LIaOh6L2KE8S1YlFbJ0kPmhnKL+HcMaJSGFM7zF57IA4eL9eKHWbxW1OX3SXXL/OrGae0I
I5SdpjkNrTpOajhgOPjSaXLQlbvjrkrjYofPtQYmUJ1qWeELYuzqP6sElNf9PGJMFzt+Qz7ssuMQ
6rWzHKY9QKxs+hXgdJBeK7GG5btuuMgY4CanXC8vimf/BKP7xBWp2HRpFK0Ts38YnZ+gMtDJtNvR
hLRcnczxWjL44OvYrYlTaDgh9pgQabi7uY06NKz3gwhNpuNHhxZazY+pU8WJ/TE0gENRvZPolj25
Bnz3OmXg8iDZqWzakjxGvHRphww/AiDF+df8qDA7GdZvGVy9vFxHdG4GywKuUrWHQakStxHe18pv
x3UQ0/gMmxSv3qfNZ1xebrN3NxbRx6SrroAwrbvyd/l0FlFyLULyAqTnSclyp8LPvmw2No58l1CG
usz3DZlbPfkAPCzcn6Az7mPzZfmeyx8QE1zp78lYBjuM+pYxQdJzE63l7ZIVPAXrt6WkWn6PZXEB
6ffB+qCW37ht7Jc5gXfaikdTM3GfnzCyWi59XxQCQTMdJf9n3tX75cdwn5fFhS+iq51O3Z7GKZmu
3fJYczcIg4Q9Zh4yB4aMYg9cPrGsAeA2b0MT7YWTXPgWcxXhGSRKpXvtm4imz255YANrRhh4wmZE
7/13eR9SK9GAr6LbEo93mGH2yxwjANzM2timucsZrYnfF+FZkpt7E6aeqWucOjxbztDs9dz8Wtn8
mqb915QgBXbIl4Gi7H0apHSCMz3Ift4aVfGQTiLc4xx2yam0Q/wkeGkSH5w36ZFmG56rpvVPDMW2
C4LGIz7DrOdXSg/e6p5viyaFsF70+RHNzb59SUsTHRDpGYHDDKGy32WEpyun6ReZqEmdEY24Oqfs
9Ggr4A84P5NGZ9gExyTjtZ/sr8zprznQ6zLPcEAwfbT6BwIzVo7d0+aG8zVZcDGbv8FD72KMHXA1
jMVa+Jwwy+jcWWpD0PtuREPii/4fMpfk3PsZG0/uY1Xg8hN8yhFir52MWZlXv1AhM21vZ/oe5Hmp
tuTA2188yXkknbOtlQiIaK3y9vMQMGAuNg7m1rI1rZNRQ6kw9JcLJp6t6TUhujFSFbIm2EohGU/E
GSRrS2Nphlp5ItH7ZBI6OdMrNR0oSRO0MgM4csPL1MyXXhnP7MewXigzx+HYTPFh7OJt3+CJbPXF
MhjUG/LQDOQrh0Lv3bkR55E6Rqau+VgxOpkyg/0JJV7UPkoj+ekVpc+ykdY0nBGhnYqE5SjvmZEw
usj8+TzX6X7WxUmo+cmZgUp50XUJXa/A+7ZGCkmERl6AxtyYwe+yurtcmJHe0sGSFjQtAH94VqsP
j196hmsSeuE6nfrzPOfbyYSDGKjuyXE92if99A9PybedBIx/1Boi8FF73UPn5fcitl6aoduaTIoZ
JdhYmNgpguo5CIdntxzOGRJ202BUgalpJSPzMbbG48CtBEm4rlLCf00wT6bMfh2rOou4JcAS1WMd
VeOuNT4URFF0Tt5b27IKmIXZ4+/p+ce5oSajqe2SvQuInL4weNp8N3L89QmQDifSKHvmDEPEFgi6
7zkD/qtD75ED1t8ossWlF3Ycv7Jzm7z5UYSstStuUd8dVd7fSys9dJ29MXvnyG3HjoNbSUdnY+gu
SiCsw/p5iHI6BiPGCO7aLm4WOXn2KqzkPBtxgG04rS5h3xQg4kjI6pZn2SjL9hDa3pdyg7s4JkYj
lcgkMyaEzkRlqBQ2H8Pj7FJyG21vfKwVijyvPnC7XuDWg7zV3UaKZo9lYDVQtbYxyqt27M5Vzhoe
V3SHcZKbqFesLYXH1nUyjhvKAy2inq1RE+sz/jWO+WxAyXJna4+ORa0TUnc6yKjrwpqwQ0/ledbj
A15o6HRGkbyHUw3EQe2jaRFvtFDuMICMyNscInq9V+HIR4dY2FMDY1YMfnvIiSvC/g8RxYZFz1gv
gK3nlO80rHcqbb7dMQJryksfMRgAWdmRO1J6CH5KVL5kB3upjRA3uQsYeuWZ3WA/xmHXItkj7Ieu
ANaNLCKjxJmCm5fKbo/UjGfXJ30eeViOt3JOHqyAynHyoDcN2zbUN79prgVPitW/9bJ+z/V0iD1g
kdRpsGmCYzaOzwKpLJ6JhyHzOKLQ2Zr9Td9ouOWAj2ELaf5eOd4ptMdTl6eXoV/k+gHZ9khT/TE4
eN6w6S1as05qnCLLJZ3TqE9laO8n3/mevB5EZZZ9cTZGzdkPD1Ps/YQ+EUzDCOAusB0eEzu6+qX7
1isG98AFt4wwDrL2brmt92kSPLnJeNYR4zHTfE66aEey9h3YQToH9BIbVH+DzVB/eYbisv0dLSKj
22JjKljHdoQKFRZdhzo1nnC41EfVtRfHnx5DX9zNbv+okvA1pEVc1OFpYNUe0+zFQFxiUu0Q9kvd
ZKGKTbDfzYAN/bZ/RXl2aulu+328JpCD2Ztznlki127uBDvuj7GyyOjAt0KAlNejcdf5X1k2dCyM
5Isxw6do7P7QcEwdHKASfKuAgEwWTuTTxiaLrQsRvwxKcno/ffON20bdi4S5DsFcL+Gi+ge/WD+n
AOxXpgmyxsldAEINB8SoGY+dIc91h+JwSlsmFZ6QuM+XBCgVfXtTRBnIbB2HDh7kdkkumUUx3E06
azZRV/5Z7fij0+aCdZSEFT3A1vWDiSLs/wyFrWs744/rud6Gmx1jSp29p0oYqFzdjvmzoyRpmx1t
vnaadzQ7fcCOQ7sdWrTH7SgY4mRktJqGUNuegPUtXIL5IS4MJop9k1Dh98NbUTTGOW7YQ6QMj6qJ
zlK2+6CRJJ55uypicUUK+V4pMDOKLpnDi062xIFgmBNesHNT+AgOxmyfuawJttu2+xBmH2gcg/CO
0kPPmfrPBRMGJaqPuMNOWbnW49zkuBVtiMWuC5eGBq3lgJuzK1jDU8AxP8nDW5fXqIrqGu6orB9S
u3IR3804q4rPeep5s4LI3luybrdx7t8ISgPcYXYro87+2dAQQDj1UI6mTtIa6ZhlA0R3bAVZeGm/
a3UuS/fBluZPCTMgDsq7OIN2zJBgXDeKjKCOcYXZUXyU07mNujOGR+Rv6Na6/UiO+7ZTPebXyL/w
ZqOlI/SoVu+hCG81kgqVlw/oB+7mKmc6LtsEYVVg/MxSvwteQuy6W7+oiSHtMbm0RJ6KcuGRy3e3
CTyG4/LKOXzhP9zRKXg0OgK9WRLxeFyVgTF+nj9oft9LE2JRTZrReh5trJCJ3Nn8xmoC8UpCw8no
MZc6kMRELMjsxfuABuS7FOwVAXIqHvZ/TeL+SwYmukXTP3Zk4KXD+Cst475Wbc/j68Y04kErBgwr
GRFUBS5IopF8AH+56u7Dlg6PAyGlNzf4v7cLrt2fy3WM7zRS4pOk8FNrM/BKooBHERI7aNY90fHn
Ccrbcvxxg+Y1KyR8EgKFhoHecpHvaBTJvR4bA+UDlEbfcI6GbAmFoPigmKD4wK3WuMG2ZACU5iVj
L5qZVv7iUGaSPnZPwTu/kfz8McroQ/hleejnmuGqZqJd0A7zRcDGEr5GuvrOEFaG1UCHI3vWhuQM
LQ6FghZeG8QN0d1oHI/EYTJqmPiIW7fQq/rCvURjX+wd1mr4HMYnSOl+56T0HSabFi9A4+c2d3bC
py3slTnhvN2+H4lcdcJjbk6bYOqfO6EZH1S3xCLGoZRkt89d9lIYLJcjVA2w/7zUgoxQWSOL9wGm
uIgWh4C0S8f23T2jo5thqp2XDfE+ouZDtzVtlGHeZNst/YDhEDvzXZrUV5IMnsmXuKaFfBBRfrMJ
su1rjCYzTVBj6vn5JmShgHtHjiRcwfHkeLgVl8gBwO1bgN3UweWMy7JHq4tGkE7ZkOkL+M7PkGsg
3eKjnuWDbRbfJhRokMbw9ayEnRkaqcG4bGTAyJTDwO/lie5oEjf8JbD08iKOKOat7t7mlzQTcmUX
DYlIbjGvu+RVcVhxGk8ecmrUyLSwbqR4AN28PiwRpGlo3YSrT2kc7gwmrEeTczr+0RfF4uQTrjPk
5JxpjxBFK0T67B56b/5zER/z6NKXdn1kfwtiwinOVZr8eB5+htrLJ+RhDg09fFfKZtUcBrrZXoCH
hjgLBKGIh/h9zCm+K/38aCa0/EElWTzm1oHONP16zXSIPI+VlBEWoRFfiojAhxZEcGJ+eNUGpp96
3E81rwQv2JR2WNDsp8KgBJp7gE/WLNZlmdHkcwbyoeqR+ScCgNZeszdsSgv4bhCrgzB6d+v6SLnR
hBG4I/3FHCneOCww1Bn904ibsRoLRj4FfkpK3oMx6I/AVIxehYnAfLxTidoy/t9ZLgnig2QMi9gp
N1/7EplNuuTPzd6HylWFVg7JlEE+8JRdY9jf8VJHhpmhN26QPidl8IA947F0az5R4EL51JyMp4rO
OthCtQ6pvNy5TddTbLI3Gq25ES0A+Brc9iEpF5Cvg2yE3dD3iI01Wj86mJYuvjgu4R8jhZNV1zUA
d8Q4Jk3rKKWzK3lfQRoSOw2SrceqnaTTxXC6h7Iyn9qJRskcHXUiDokoDigFntB4cuJwSAYmmXUn
OVUhoZdbD9BxUAc71aLKlCOJvMlwl8fzc8IHdfrk3HSLDgUzWuLS4pjQls7WC0/jOu3KTe9IMhL1
+FbOvCSkQGTSOYROv7WoKPo5fgAc3j4NqBmwCsFAXrhccYwbRQIjyNr63CzuLCcqtlPHhMzLnWth
WMfUi5AZiaPOopUTTrvGNA0mhS5mUDwqlP2MsrI03U8T5v6sdjSOnux+eTjr3Cf1h1bUhGIzKxAp
Lv8wIRY3uYmIw87OyOiljIOd08lgI4f50PbTPSpcReqXOyAb6c7MJH4CkX4UJdKbShuHjCoOh61D
J56WXpzmkpDbAPJHZ6TbOEZPGmeSgT100601FhmH/ObJZEV0SUvI8lbT31/wy41y3G0YC+YVFZ0T
s5wnrqd+ytLpKUxjRtDjS1cFz848nDXcSTYp52xTB7eG++uTRg+ciVovs9qVVJzHZMK6FHr/Cgvh
Sm+b94VrbQVtfMjrqxDtlizxvyq2s2a4MTGH/RpegjBAB2Tt0sHa64hcNL9uYXD6xojkPC7OYjQY
YnVMTsrZ59BYyldZmQBkAyThOqo/M+LwRp09DhxolmyeB8clN5j8EGD/bSJ+aeT9JUujJ+Cn5lX8
Y/SYFqXzEPIuZsH8Yga1fV9ldPgZbFSL9IJE5wIFYM6osUnEXzrRU60X66pXvzJ0AP4oFB0gAGzw
qnezWe5E0V1r32MCBUmC4xG6G3+4wcd+g+xPdI356kre3xbEcamp9Ob45jT65NaZvcmj3PtofOqy
uJvvbBcdY20nZ62KV0Vi2zoeWALaAFe81VbhMRJNc57zkPYaU5CVFMSNWXoJszBWtBUAldsC22pd
/lEK3xyqO7wCfLiwYlCLN21JI8OTX8VeeW6I5uH11IAqLGxVxLIO5Iln0gPvZrIwzIzF+p5JQ28T
g5pAHjeoWEAgszJwOHgojME/cQT79J3RAnxh0WXWLYumalDZwkTyZ+el5Zzix3rvK3cfoxjGLcW6
OYc1p33nmDV0JpSXn3PuY9HG74wl6R42M53bUcIOYjdwWDK3MuveXU20LutQAY20TPd+N3Vk4Sos
1pYAcjtjpinCw+hnhyYTrwpOeFTQnbfB8m+GBTVtx/rFtmcyWKy4G28FqyUn/WEbIRH2hoFwRgu6
d53+citu2ICcs+maR4Q1SB4ARN+auqAy6eJjbEUR2DcSV5s2Nw9jHvz2oSUYnc30wokMRm3rH+PK
eugCeVINCtOoIWQ1HLpzOKDgzfJiJn8Goao9Hi0aYFGb0t2Nxr8yGMN9zns+hzmUP/8W2YxKkCcw
XZHoZ4Sx2H05IAP0P5NRdPRMQagIehwUSFCnCLWMevUUcKgkkbRH6Wqe2N53fYzazUimdZ7AiB7c
9FugyFtJnMV6IVZ0eUjP0wDFAyanIKNqVfjy6hfmno4LzjzP/OvI57QzD8ef/4LG68iMPODp4oCf
pw4DoLk4GSHJQNGcPligNvhatGjExHosrbQoqmM/4NiyS94cFbxFSXmdomKH/udsx8kuzevLLNBo
lrMLZ7hDgtk7w7OXIGOPOsvfMLkugFixXIj/ODqP5caRLYh+ESLgCmZLT5EiKVGutUHIdBc8UHAF
4OvnYFYv4s30tEQCZfJmnuQz+VcYU802xY05WeLSTdEde0FB++DQ/1xZF5knVNGb7D7YZ3NOEXuP
meixMWsC1M34aLoSBtZybUxj8UKp7r6yw6uS+aWnDwDmCALA4IEWKxmM7Q1elI0qhoBOqpbOQI9u
6DYRxzxRt7F3/xWYz2N1cahkxBaDqOFy92c7DLEzD320ochjvTR1JXV9r6uQXXNJbgYJrcVW+Ef0
H13BXFZo5qBEw+WrwZmkaYALjP6esqBTMjvrIh2RlOUrrsmNDpr3MS1OxRike91Q3tj/LQY2jmUZ
t/9OnOQ8yWCjtnldyurco5f6DCzmIl0lCRwKFTZfIjIPjZltw7A40M8ODMTq6XEqHKgFVISXPgqv
gTXLwPYGuoozMiU+YEesR8JBapVX/N9VuTQueNM/VeG2b4v0MqNShZnxGQgIpwvum6djaxfLoC26
SilvnNTvpYHegGxMHtfKXy0GmrQuPTXLc+QQhqaTMMuqNY2m34qo+RtS6asV88L7HkwW2/ohanXq
iYPNYpHuObDIAJAIFj+jw3yMu8XDkkAliQerq5mQ/x3c2LD0AQf2YIZdRg3B3G5AqDwpt93XfnH2
5PwvJ1rGVNNgEBFwnqbmLMjEGyu4r7KtZiIcTvFl+SzjOjyPsdxO3auSdG7hrQQy9pTP9LT08a2c
J3ArFvS95XySFxaQAM3UAC8p4cnhFk71uGvj6l8WFbyF1O72TEUphurTH3cxaLJKRg0QmPQP1tRT
Jd2tz0F/udRbsbFxLMZUVK7QLL43F+8/CU2ZI2jj2VPdqZ+Md1wiW78hdKywFTk0XBozqs3QPlBx
uiNo+AZX5GCZEc4Eso2kNKsO0CeeV2jq7mV5IKeSoDhnssIw91qHf7O6ZQ6MohA7z0WI6yEBxc9H
E8fhvu1s/MQkijLignryT2M67njDfstBsv1zsykoD/Z8k/I8DHcrUA/4lnhQhsIiErYktFErW6Nl
jjC599iIn41AgedR4cCN3WLIWvlAjyITySRk2hBPCo8q8ChcZpueCBov935yys/SZO3yauOKu+Wt
h7uwKaYmOUPsTgjoq/3shzh0gnneyMJ6nuryosG7arpNBPBLm8zhGmEUWoENzwcDlpUnAHV9gwUR
B97apTd9Q2WrOAwube+NhYMQ5+SnNUWPnRkjfVel+RQDVsFaRWdICfyfk/sVdC1dEmYZbVy/eS3B
YpkwhbvXARHa56clkkV6ST+2WbiOKp38wcKAZRWnQow7YiVsj7s/C7ZYloYOVF3t3scS2/PoQwUu
3z3KGqhb5n4DXAM7EEPzDQo84zCHYUolr5n5Mkb0Uox6S+fbLUV34jUhrpFdY4mVq0I8tPPvuqXv
PSdbb+bpIU2rr3yyniUOCCzzzMEXEbzxF9lC32XB4I7F8dVteuie/rn2JrQ2jAysRekU7vjA9pn9
t+Eo3znlB+kEdGaahvnPH1Ron+fxBzLgqjRfQqMDjPRvTtrN5EaviiIXLtoXK4k4nDQIlPKNRWRP
loH4vnh0AgiyqFCMP+JVNTW00PvbgpFsxhPZOFzlo7NDkH+5egU1kEH8Im6glzDDmx7FqSqhNspB
76L2Di0KSq+ML2WsbjgimftXuJIJgoyD8xI2IdN797B8IjjnHnLeMgH1U8zzrmXrY/zApZKvUyf4
bkawOjE2rrWNH3ud1t5CCUc1QM3Y5b7xRkrz2uOD4n5Orlmco9RY2AmsTIbPj4qkgCDl83E7LQ6J
8rNN2l8rIOJZGyARwTw/hFA+TkFQMb+U3l5F9LXbNOJiRi8CY4c2/qhi8yFqqUsYKFWumlcitQgI
wQEwElRi8eSP3lmUoB2LOSn2ztx8ZqanXmdF27dnkjnjBJ0DZ0FrthNwLqq1Nyx6h9Jmft80/rBm
N/8BYvzZMLEmEetcM2FTm0KDXpvKEyb0q1vmb6rz2pWdTqjtXa+2tTAeU2KLCjgUai7i9ehHa6Nz
0P8ilknZpnv2002V17vO88y9HbHIkpJz+qbeiajm0MoX5lVODba8+RNI6wtM6naUIUVH4VMa6YBI
+rRq82EvSr3HIb6Gc8PAjkSdPbw6ZFoSIHptWt+cHmOIwTU5Ogd00/qx9VCW47GFd8ijwKRKc5nN
5kem6mtFy23LfyPHadrawwcq8b6uacaxffkS5+Oj4BYQtPTiLGn36FxG0aFfNioD558yTrGvj4oA
I49kCvfNDbMve343FRa3weZmVe1wEq0k5RaxQmyUn9LNfssx/UfgYUXZMwWzVbYshPV7kC9vHx2d
JKPSa4MZ1ktaWDLmQ1YwYBjcLy9ZYJGxIpOWEzOEjFpsqzoihN0SUmDL3c55fm3NiXE9JeQtan6f
QaGAjmMdKW4c6foZfAx2QGzM9Ku1QUkanPmnMj6RPTi1Qv5IYex6hYs8I4DVaSqpy45j9XTu6vFa
R+ZRkINVEAjWOXN4Ft8zdyy6BjqxzTj/jkV+s1iA4j5707wdq8BPL3KwvyjHilYdy2HRwCtLJzz0
tAtlfDTNdw9oa8lXcNHh0pu7ZrFUo7yw3vMlhyqGFQKusGfbxtp2GADRCP66ZhC35dFHkn0iVEMP
OJ4MCs3WZW29OpTrzJNEpwU/wCzcSky9dfyE2pKm3faO/WoVzmGee9YsKkTMkvaNUk1ftT3T5jc8
Cbx6iw6M9DetBx6ElbcMKxFDn9Mu/VfzpW2ID1urIMhfZEseD7AHGgA/iy9aatOY/6x6Jsuqcf7p
ggeoKjGLIuq+pAJL+7DQ+wbF1RWnokclSOyf8JeTa0cI57wTqB5XAtkOBjb52mAaOg3WV0YIduGT
ylz96wJKWhlgic4BYE1xit+T4A124xw+JEydRybLkZcwTQnrV4t8JBRI1zc/OsPb9tL+57jxP0G9
4REq5dkfSa5XCkV2WeABzBMv1xsV9I8pNShGMx4I89L8o9t9mTcPlNjbWxB1vbn0eYnvwielUeJ7
9mMXTZ73yeo5ImsF6gXj8vJlTNYT8z7mHqDvU3BP4czBhdFvSkNAMIvfJIdUuFwnuKntAVwd6bvj
bbV/fEP/Cetg3yy190UDlI6DnUr/DGm3zRjPdDLa2pF7GfPpzRLhBuv2w6KahqSKzL7jShHxAXcm
PVPc/Us3ZL/MOAG0vCLGPkxDWC8li7B08bErET6qQj7NtvcKqm0fdyh7o1u+E0vhSxNzzi20fJ/I
/yH/npmKnyKOjgG8YzLMIFRoCTcL7Ki652CTdB++dvOd3Zc419iltM5x2aSmsbFj8TWpCRhUpGEy
Z9dgKq8R817d0fJp8q4Ehdm+VEHOwcX2Dmmv98wtBUNRfFoO/TdqMl8Utbs5X+jOd4nf4W3d0iAY
AuHj3+vhm8CMRUuLmteEv7yDuFz4nd7HbTXvXSQNEiItX6bWHIVg+E3qnLo25hIx/yzHRuSuS8DG
FY41YOf2CSvHjZrEH2GE6yApfmxDXbksOm3+Q1HHuyuCbRUXr0r10U6Nuj0acX9LVXybJiYsStO/
WEJAN8KHoKUluR2BinNL/xgEqaYUZJRuFjfneCVRcfCJua1Eb3xTDsRlS6CJzAo34MCkHzJHV7ob
u2vvkH5oW7HHg8rlH+2By0xqalqMv3aoDk5fH62mEOAf5wgOYbKLFvpEWw9L/TmdrrCvYOZQ1NmV
9VeisnzVTRO7Zv9tRcFTyzxkFZX00GbwS3E80R6lMD/7uXyhI6Bbj0QmjQ4B2ho6zKiR8ewxtFmO
j4ip7h+ixdvIUixmAWziEod6qeUfsRCgsmAkjR6D/zROltlepDPel9c+dtM/KhK3KHC32kvYRUjT
iRBQSqZCZKVvIwN6mJDobaLyj+lNXzrhjuAkTxbZKhxKDJMt6qUPvgVgcUKvsEPnEzb7z9IGu7xe
TUxvmObyYGX75SK1XGAqrsS7NhJ/DDpmKodkZhzwinKf2uuQ17KJ6NDAMHCJtA9Cj70DMvb0KluW
HcpkAywz0GKb+uRgzCbRldwI2ZxC9l2n6JALecAwsAWg6qnitLD746tbuQMmTP43MxHcxJBxKamP
QRf8iybUnJ6HQ9BS1wvrMUrKl9Fs/hiFt3f7gsdasGMG496MRqrjurfcyY8Mq5u155TOecT+B0WY
HPkE4YCrPfp+U4AWrHvckUFmbDKvfbbK/pX70XMDic8sAJkkiwGf18RjkpH9Lxon26EsQN64xgj3
jwFbwyNM/XSAUUpRy94YD4YITlTW9QdTNbfck/nVQ/iPHaySlFSubUlwAhIggVi7WWWwtZa64XgA
59HGzpn8sQ+MqCdsTF/relkmC4JpPt3USTZckKFfqpziy7DkXbCCcI/1dQ/E9VRb1pc5+hfTrFDr
OnSUxiEDPKq7x6cqSVsvxh2XwqvunUs/i3RvwV9L8ZSi791sSntwsYCojauvyC9PXhdzf6+q5w6J
MJglDPqOrRPvVGz/7X3773L0bNzoYhu4AaMGspslH8xq+LVaUP4VYr12JUVm6mAXlX80soanJ//1
O+qp45zIZWHzyjQbmFA/jnL+hInpw+jQN9Ayv7ZbfFkRuH7eRgw2qPOGw0CQW6XWHhaMcNX5bDTL
oo7H6h9kQhLBEEehZdivy9FqLLxHsViIQHuRlBHbSnkbP+IqX5Gw6J30sQjDnZzqI2K+XlGGQ1Nj
BrI3nSym6rb9gE4IHHmpF6PIG3veynOwXo6Kk3zXMSG0s+5lEJgX3eHVjNorvbyH5QHuQxtplKOk
0CxSlJA6tlCbNOQ1aYcJfIQZbIK2/dB98yOd/Ff3BBFMD0qV2Z/DxQdkjElyzp3uDICRZBm9MQik
GOC498YD5/XKFr+Wyfk4Vck3ICp+tCZ4LzyG2uakcKsE4MD54AZ0FAb8EqAhykjFUrp26JhdudPM
VCW8W15x9/sAW7P0nnoTO+7QjrCTMHmGWODXLgtxqWlDrqabD/wwFjlmvvjBmfIT6zHsbyd6duHf
rYXbVaxg4b1HESsoINlERrr32hnHSXoJK32bY67SkS3fe1dTqcJMCYRJ84aj9oUI07Wox1M64KXx
3AnpGi9y47LARdPRaJTEg4tFLI85r7ix8dZCDVolXveJLx8MvnYxkOq9vTSsdMG55pQRQUVYzo0G
w90qJQebd394VnDhUBDILGDO4MGUZk8kzbmhn79nITHASTTURUfZdRx86t2xG+bGPcMI65YmQAiL
MtN+PRXO04AFSsbWuC1bH6qHyR+rBtJNtKIz4qtx52kmBEs80tlm3Og3iW+/YgOJoK9xoo2GsD9R
PNkfAns6WaH4nuBlag+Jtyd01fByjj3OxbR7FRkDTd1lgFDl+IQ4/l4NVGlYOS6xMW8Z8Nvuvoyq
DwXYKfaQNgI4/9B81uDM15OOGVMwp0PReHS0/xXO1RVLF+Ai33lZfqsWh+kqEwr/c0SbhcNQLX3s
ghD1MF98HQ8+n8NKY/9cuXo6TLF1xOJSrxIFTmOur9jeAxrUwk0yZ7fWii+LNc7240vbokRzUCBm
c5KmRXGVmPJDA2QCBwGn9nLxBfMjnVTTvJgAhlg6qU+gzqHk+7NM+4f36piPxm0ZUbRwMhRGgnBi
dGlADG1SDsZdGtzsZR8YPsNyfDb7+epNUwjJDwpCWr6ZhIyhWVytOnwcp5gKChaH0s4Waizpbc4P
jKHCO3v8gWg4De35p4/1y0z0DuH1RgQV809yNscAHgwFXQxORnoNFlluudgihpz6triViI0la/Sy
VkcN4T1bf+tBPrh4zohXbafF2TjlP06Qbodw3sRZeTN88nsFFH6kxM8wzjEcSP81S5HA1fKVkOC7
q5nIj58hUEQQaEJlHORcHx3R7nyOFIVvHnVXAM0rCE+yVNrsXLUtWP3qW1mLF9EFH32t/i1rZI8k
uKisjHjPHSYmp+lopmDk5jsgWmJuxKG0L0EYP41KHHSNKV+OeKNs/9kU0Xekq3vTym/Tdpi+8zw5
VXgoXO2u/bDIgEeAdhiagX6sIWB8AD8oVQXYJPvC44vgRDreGejY6ghakMa4ecj8zGTBKi6nBF2r
lsl01++qojjWJoentAcGoNrocbl2uklUbaUyz2bPCHzpoLKtAJcSeVlyzewyGSVOCZwBCAJPpq+e
8pyLorROvGssKIncJA6Mztaxd8QYibGgE8Sl99cdoYQu/yRIs11kBH/nhGu0kPoYquAa8w1XI3sF
dpm71wUPRRS/1YTry97B9QUtZDQfkTQeJjc72jlTORIEJhMutIzD8s9cJlbDhG3Ek/tQEz1u52OJ
f9h3+tfADd9GFgzO2C9DxUE450gYKe6rofE2LJrEUH3L+csoifz4kiGMutZ9ek2ZbsyZ90MvNn/u
0a7CiNYbYuHSfJ68aZcgkQHr4LfBfB+aI2Vn5C1xghCajtnagdqVzN2kHs4zB6UsZuSAGabl8ZiR
I62SxBsSlhl6nKqbU5tUT6rxL8KbAfc6x6UfdnkdEUL2We9c8t4ElrlsioJfK7vgDQJjWlhnqLnn
jBovsOTptuaFwjtO8K5Pncug83tF8nAFeJS6z07dSzt6XG5CwTjslEdBgSk2jHQ+S3BhIysDW9Rb
Gfkrs2aiqTN1C2jajZPoHXYIbR7Rc+cPTwH/AZDk97FZkm6wPFdqeZDiWJIkpSUgCpNLDJJluY2U
zfgzl+N3x7nXXx7zpn9FkKZFAUBM3VUcrNNzzckJEeLHTS0SV36x97z8I6mZy8TOqdWabjBxGzqs
cqq/NVBicO5uDcoTBrKNVd5vg1SdDJ/fMQ6rnaKoBq+Vt2UaRCDSDB6iqQkx4jbPmcNeaHJt8CxI
AYL6adjyAyb6uaEUHGHqq+2cN0Q0ZHYW+0l3d4vYKiiO5LlCqmJN5aEoAV7U9TO+PVCxBuhs5BrT
Py0H6LIxH6ZuPDctLQm2AlZCPHY1QdfP2/ElyfVXm2Ib94RVPogk+P9Y8Xciqeg7dItkvC3C1uee
BCTnBD6Lyno0a27iulfTQ51b3Gz5uUK2XukCjbPs82Tok9n1b6HS+yCBZsoOQFcK37XIxLHkh14e
ZKeTz/mcslfOv4OT70JbYudR/fvywya8fqI3C1RcRgUkdEkNOIegjr6UIloVYS8MyoK7BrTEFbmv
3f+5S9nlxKFd+eEk8jJK9dNbzjZ323fbosfaaNrqMZFZzOWk1Mci9L6nViELaAqLRX/SWNSUMTxy
3nxoGw4wYq7eMFTs2wWnVnZX1jhSEZq0OhovlOWhfgxFchGGwnLTAp81CC1tQVOMHNQ6zXkn+cH2
xfbVXULhf8yJASanqdazL//2mc90rQPy5E+HzuY6tdx+k9JYl07wYLv2wY6ZiqpqZ6vx3iYhi/TI
nXJaXBOWEZ5bFWydnvzZXNtceKneZu7W3MqC0GCJ30bI6j6P8UPbVx+V6j/KpjVWY9wD+bMcm2F0
V166Oc5AbLuMF3v5lFjVnQEcGoL+8IR5ywJcgJDpH+OxuCad/9IDYOGSbuO84F0ahLq3pVyaztp/
eeju04B8XIR7M3R9f18Cxk3pzdyYZGN3UWc+mRTS2jOOYww3yPhGdWsF5xuAc9jJqwK6fXegWSfZ
zK7LjbgQwcb2EEXrPB1Jj4KQs6KEHPJIpwHsNj07+74tD5xNKRzkMNPU1wGvFBUu7eOU0aU3mhuC
TID8nE97ys+xA6LFrfEZjB3KkY+6MQf6Ba+jeHJqx2b0U3P+7eaHBEcy0Td5sj0GpMqwrxGu0Bz+
Zh8yLpY44mcryddggb99rJt9H30QD8U3wkSmcsvHwRRnwdYzMqgNwozvcr6KlrFhXVE8OXAWwzMH
bz9+blgQ2tl/ocz06DeY9ydWWuaHlDC6D4Np75k+f0b4xqjP2JuabTTTHFMp1sN+5XQbeibPfdZt
hxk3c8ga0gPNgkYATgjIWolfxQS5boIPcF2itNrsip1Tsy6Vc3PtZm4ywZj8U8p4qYPsrByzRN3C
CMDsITJHGiVzgIM2zCmSYbp0YRpxRB95Z7DdNdYq9WP4LYa9N9EsdMEMQlKaQN9hjEsx62iSjokI
sGiyFhcz6b3pq3TxzhnpYubgR1pZFkQmOF9Ga980bzM1C6+BFcvHxGj8lW/3FwnfiQiT6Hc+tCCR
2lCP6QFnEJC77rNgV5IiIueQv/me/1uGXI850g5ZWsP24NupRx+wvb5VaX8VosQk0Ewnx1a7vp8o
V8brJ+Jt2km62iqYHc7Qktp0mHcacxyfSXhf8mkBY/WMLhOF5y38/xSiHRas2rXvVZPdfa3R+gUK
m6tIhPTFTGsldNT/F1CnMM/aMd+VxqHnjqxbQyvKE1rdo5HJH7vjUpxIxDvbBNieoLHlobVrbap6
Gk2cNAO4tfZiglpyUuPiEYhvLAZ64zktV6z43UzKq+fGD03hfONlwEjRExB2TSkftGq6PVHSjRn6
aObQUy8pBeX0R3dAlSAlkj4uOm8vS2ozUdyrbQkq7DaaTnBxCQ8ggOHC2ld5uwAx4mI3lFwvCOHc
HZa9Vtivbmd+MTghSJJZ9dZxWDSYo96T3A5IcVoM6Ud4qRiZDl0Fb34GwxCivVUk3JtwG9tU10L7
36q4fk0a75pXzY0spOD9wyc6pd2DW3jPLb/BYNasodPB41XJKIfofbxHNBEFE4wNaW+d0d7oMEc0
NI/L5LBz7T2Og8eQ5LXU4xV63RMw4cXRWhFPICZSUFouiR6nFhBSSogqnLl4KhxJCAk7IfkIeEgY
46g8L996ttxNhbDgGf7ODMXGSNSd08oPouA3wiJvfrnE5HIE72kM301CtGsPgDTQfnCQTR/sCiP5
lma5FEdUDKflF6b/UwyIhbCl96hTd1uTyS06tI24c04OdvYiSs9ulhPyG98CVR0FN2IirNSDmMwS
Gtp1HF6IwfR/ZqsuGFuE36Gq3iPHfvT0/FHwFxSulW3pWaV6LgDny2ktHsNHF91wZOzUZu4Niti+
jlww1wbupOmMU43ZPObPqoOx7duqIX7OeRTaSMWrV+cBx37XFkx8xhNDsnWS9y/8Pqdizp+HvH2j
x/XBbyaKb1iLQ6v4geLNTuw9OI081UNzgyYCyDYojikTlyffxS3TTKHgiA73zub3Nts6RPlnXEgw
q+A9yPZYzA+NV56mfuYK29aI1EieCITujj37w8FYmRXG2zwDHx3HpTGqTMZTOGcfdhd1W2eI73GQ
HFtvfIo896l3plPUk8AyQpTQSlGBOBpUXYQmhpNAX0qRHet+oExUU3s9VmTdTNuW8LVD3EKLS3AC
s0TQ2qDAETfS8qWXm9xV8TFNvbPj9rs6KZ/agDy6PZi/0Twewlp8OiHT6LrjHo/h4Z6M6btNZW5j
M0CrdfcidIgMWrhf2jSPBtXozuj/tar+YnT+jzaLfSaa81R1VL8wzWdAcFPgotYumLfHoA5MjmPN
VTDu58GlEajIYiLE0jyOrb+zy8beVcPElLwY87PGDz0o7y7T/jwrbqFTVTwu/Ewp6uNcFQcvS6DM
OulmQZcaqX33DMosrMGjXJz1W0YC8ReTNO6/F7vofsgT1evY8n6qECNDBVQEcM/Oi8S1plkr9FGf
YseD3RP9uLn+W9ncOtpQvxYcucLC9PcwZtJtHnIPTtLkt/Y1S/zw7NXUsmQ4GHtIRDiug0M3uOcy
5rRcuguGUH7pKiZ5zHCpGp6Q9n5rJzLWmaq/yhG7pUWPkPRk9tromhsaE0JqMfmkhERTq+2tLvwM
dgqiuhgW3TOo3hPXOwrB8Clw5QFLebRMKJ81H6Kyh4Pr9A9NGBkbqpawjjiAJuvmg2zY60AqBdRf
DdHOnA82pIUlNblRJpnCdQjgouzYNsMufS9z9zFvEwdEQg1VyChPgo+bIOTJazwyaVPwHc7d3qkh
OsmJi2oMaLOxmifBYRVPToaVvGUxk+F7lQTyntj1bx+JR193n13tXu0CxakA0LSr+un/D0ZInCXd
lHzMnfrpyDUZ/nDU4fBJ2eHRaqcLG8GG5WSf8Ql2RQ6gAZ/7pYKa5AJ8/nBK/1bonDxi0QMGs3+i
hK65QJ+qhBFToa5uASW1FpdZuL+WAWM3SrqTt9TEFtUv9n9STnV16AuO0DR6nSzLZ3pWNW/SoROb
oqedTXBkLP0fz54BKCnxGZqI1jCRdrqiuAMY6c1Z/pUQp+WU/W0J75CHBV6odKy3eaPf5nBx/jfj
A37StTUOr6nfHWdM6XFR4ScZ101KxQmWDk5ABUvp4M96a0/pHaShs2pQWtFMkUpj3OV+6C8l4MF6
akAwmbzcA3J5XT2Nun9e/gVgWy94uaghwHHJOHJTsrhGgdr2qXeIh/4+h/LBD+MtM5loE3eQS9PY
4gyV0OGH7YqhjTLenWwC9QphGsuAGy8DT3IV+Ob2EueWW7bQmAQGcAKWaGaDfGGvAJPoSh+/VoLT
GluhY+1cr6zcrQoMM6MQb6qjrSEmGP2pRW2ayK1kL0lCGe80JqTiDxakosComxUZOBq42Ya7ZfFM
qher87voSlSQe+sQxX5JeVyeyhopyAzTa++bi26ADz2JTyAdl2svFbbyN8M64/B5RqkwYMhpr763
VeIWZx8LCy5JmczK5AWj741kflPTPcZI3SfO7WZtGLOxuT4TjiHrxg3ZHWQsFn6V4aGZ7Wxj0hqX
kw2XVf0YaTusNk3LRXZjGAX+E+WT091Ew5j2DyrxzORL2XXuL1gOweAgk1MXPkc5H+JvLz0oyqQ7
lthyFJUGlfFZLRfzUFgi2mzyXKfdRU4B/lU34b7G6N1N/XMUjOoV1q7r/rixlYkvYcb1dLIjEZHd
r4fSpwVIwvijZs1ZrIyqzca1hVUTO68e7Qy0SaZJ0Wjmly9Uewn2DmvAwCR16PsPAPB9g2I8zwwO
qS0HCwW/KeQ0Aaft+e3SxBwxD8APHw+lVfFEcx0P2qcoUk70JygbaF+oQT2G2pohdUOXLtY3/DxM
InlCqIrJkR+ampWpzEqyqaUxKPZT0DvZCkYFrexZacCl2voewuDfKi7DceN5jmvtBllzwg6JPLr3
jsByibjdhoT9mhzM6X6ykoA+40qWiJRYHLKfQRoFnobQ7jEgApXwVXjJMoOPyMtj00BFhi0Gg6wV
AdJn3nWvvtkKfWlqYwzPTEgTHu1BZda8FgG/5YLG7YzoTytbnoyvKWB4qtZK0Vz/k3AAWWnexLiR
vkq3XdK1sGkCvouhJmXRGiwhWZ4vXbtFZpB9ngSIhVudkyL7qaHQM06Wk7V4oUJhzhbhOU+W7Agj
fpguW2CChfnXjiJsHGuZLQ/b3g8AlcFFYkxJGmFsRwm6whD8lQn49YZOgfVkIDEydiu0Z/zYzmCJ
c4MJpNZ3eJf+VC+TZYeQrGtT7P4696WwCUVMvjl8DD3r+3vXuh7BqDYzKFltJR8QUbfR1Ia9yS2X
Gp61ajnbEWCxq9nkV03JxRs8NVVtv3iT1bXPczCEzYil0BvbC1lYQ76aFZCbA+/wCAxZQqSJcEwy
cRzFpnD4qMFxFRYHeI5QsT/7K0c3My5NMlolC3RQAUXRdMGoOvxMCCLPhKxjHV1JiJfNW1dUFp6D
zmom9ezL0A6+3K5vOk6SlMFh85lNK13obrFZtZ9pg+zwPc59S9WCzc6pd8Iue3titIz97EcSaQve
rLgu0g8O9Ja+YV1XUfTAQZ1MqYz9luGY7uzc4I+MGFjbVS8iGUKL61zmm2OSNWW485PQHO6TcGyu
zqxWk9tsoyAqRnwa6OUxlQ+4MzKE34Sm8WOvIZf2XFkU0XkUZP54DzzRbDO4ao2MKub8YxkOr300
ut1TVqKdOZy26EGkya8bbTckWVO5NC0mxkB2bZXGc4He3g3IYhmtj2Zm07nm2EBFNjg34iWJyVoj
IQwL/H/DJsewDOZMZXFBHLBlwvuG1dHRT9qexMJVxkwXoJhbhoM2DF2rND6C0eqjfUSL/fKN69IZ
s4fU4Heh/aSuBkhVLCELkwbEVmuIW+eHssYPh7sWUp3dtu17bIJzI7kLFtP/KaRnaoIKUjj0Z0kz
bZMddzpWftpxSw3UxVRThHwRFuA8MIUMVqOpoUmdxDKObW4RE9kGvYJRDkkP1eiAXhG37TLN7hRi
Yxr42K3FRCC2i123/ekyHZW3zhx8HGW26Y5YaAtBajpcs+h05Uudiql8pu4qm9SxamuF+DwtlKnJ
NVtkGBmW5bVEwQEsOKre904dIVpCvkFgBYSeotBluLqyWm/2GsoWAreD61mZUCPx76UIIYbbwz/d
NW4WL/dSK1l6qbkj1uQcnMb2ooIoNUhLymQYxE/W1rUQ233WgxRUPJDDodszwmP27jlDFDEPNlCK
FyU6Hf0n8lYmVJUxjyVtgqrLpmHfcj1le5zNyu3ECl64wxlXsa0sk8fUJ02+shrbECAv67gNik0n
LdPE6aUm+C6HmmpcMe2yKfJFfdG+zLlcD4UQsl6PvTnVaqNwNuhpbyQ67P+ORBp89HriZel0N8cR
J87JGTxg1Lf/SDqP5ciRbIl+EcygA9gyBVJTq9rAyCIbARHQ+uvnRM3iWT8b6y4WM4GIK9yPG7Jq
i+YcOyKp2n1XMAC65q2JPSfqSKby/oMtZnrWGQ3ZlAKaDgzPVdfG8gKPYJgZYNG+t1UaWLvV8suS
8byEOKOTce2kSJqHpokXOOD7EHtZOaJb8+H5o5CcBmZyFAdrz9+ZErCmlxoCB6YQhNPM/DYAGosb
xvQ5eJqNGqUr+BxKCDYnxjTETmR5rqSjtpHXjunjSFoO79yq7aOjhX1UjUnsoK7LRGfkQ2RzticM
AcMsoHiHcIW09o6Vt8wwECBcXqrtaHet/E+6UyIZgHRpzThLJZiuGKOVjbLFBgNrYgxMYMa0YwPX
Vg5LobabAfPt2H7myUM3FCVKz8o266nY+o1RlR56x4JHPDdIX4FsP06kr6KiULBtQwoCN1IVoT4p
EaKNWd+ATqXpDm55R5NA1izQ8Cy0nPlr7mU7fOdwRHVaik/9BQ8gXXsQ+WKRWfehRJWsv7ihYp27
1MnZCCKEAazVgUZhkqxZReOP/M+0g648imnBqrx1fKgfFSdYWRvvc1WSIMO0pKhg0Ic1tqvQAFtt
7YsOH/ZpTFavxXxhwHVemyTx/lohITk7MA4BwC6XvJDZDxIoDjzfdZk+pKanzHfcCgsmSDb2q/0k
7dJZxLGLM4gZGNWsoSVaeMZ4PUcGfsU6aoe+Il6egq/nKPbGSlT3yCpl/IeDBIQPQYpFF3477Acx
DYkl/W17Y+wxePKKe+vZZ/vRBj/YEGJWYhBZyZpBaVzEMK4KEdbyLa2HAZhS6fvBRJain5gTegzD
zTqJXXfpMK41Q9Gmj00s0/W79xs3WCNMR5YrMHlZuMm3MJYlawo7rh33Hp16Wow7KrgKSSpIc5vY
WSmngQlBB6iRePA6xsoweB3C6JYhV38wE7ZfxjGeVYWcQ45NH/+XIhgQ9t3IYQj8jQmZI5mJB/G0
r5uhd9Jj0taeGA/UA45hblzI5f21TNmibPsGBlJxxBzbiQcbGu/42ZiNIM82T5PpzTBh0pEkbE+j
VDunEwLFfNiMwWtcAjH9k6Vuwo2Eey4h/rdWArQQY/Gq4uIG2zMEf8PJSnKEhiEjVWovaKjsjHEH
cZKRjtq4jJdV/M8K5FeZUPceNsvqPWut3nKZX+i57yZdLEHomqC8kOCx1nwwKD1whSThhn+wfEZS
uAQcECjGDGLCwok1Ib3NYJrz8wwvlNO/jss4eyboaRY1S+tl6BDhWl4jql0lPDX+UG4l6YeysnL9
HrAKIeirRMhzxqQtcboLCG8ZO8R2ZoYwYbcF6KKOSxET0JkFZGqyOGbQRfKwTTjY8mngK7R9YJIs
yxn/r5mXKHClcH+QI3ulGh4sujmBgM6Urv1FyWqr/+IWyBVMcl70GUl1YsbY1waMjCwmWcz2CLYm
vpPciSg43fE3G9EEjQy1+aQ+V6fp9g6iUdDnxDxanx47i5aerAlDtigzjnX3zbAEHd/Gir0cAbUE
mQLzZ8BiGHB6hXmNVbWAywAJdqhqFd/4rpui2JDwHbOs8udFlb8Z00bgE5QSzIhG23SQ/q7pbNcM
VZbQoreckWXyVix8lmgmcQQHKTm/rb2q06LWoD8FDlCuBxfOCT6kRCECukljASszOauJJT2jS196
uruq9pqjhbIe/qNrU5zhezXs0T4NflNrj/rsMhgHB6NKSDuyL5X2EvkLNgm76HlstnwSk//F/ZIQ
Kmwuyh2uxeq72I3iMtffcubGSzoCcMqgo6FaoBvpwMsVYPDSOKl//c6IsdcOlk7dc1VZJWzI8Mjh
R0qDRVsQ0zSsmrs67crCoiCjjPHPM2idJjvbOU8k4nWHTSj+6xL11HcSwP4hC8mVfvPNxzuNeBmY
oeYnmSQrSBsXXyVcBDbnfTzwlNp0Bnt+G14DXnlCcP0dfzUzvxVNXjvBoRpxmL4G2M4xcDZ9YDl/
ltw3qck6kVkQPOfMlsxdyonD3aqxzW6yLl7uE5g6sgOd1iLoJpwRpRLJ95JIuCAIGXwcVAv6vLkL
UELoPHMbZPLrRKO50rdDsgsrmFNLYnikOhBqxvilQzC8XMqKbC4YEV2MKBL1d1n2j4BCAnIiLOb8
POHMSZPw7PpZJqOlc4Pltw6Epj3wpmXhIU/rLEB9nMxZXp382PTNq9+1QJ42zBanDMgYm10V36lO
jcYPlmuTA7CSmUt4Dt1KBXolJiICx3aWoVG+Gys5OcisHX48JgfoizfQ55SAvqRHfciSMS4fJYOq
+QtnvG5t4sk3iUoUabUulPYkjgbfBEqM/SP7j7ohblUtqtgmbYo28Y4vIs9mdlVFGf6MthqwSrFU
sRXc4pExz0PNVeIIPV0Zkt96alL3Yx5BTyxY08dp+UR3Ggevubf2AkVCbfrK52NPGv+exN9ZfC5l
2i1AXKjyW/eTEzOGM0BP5vgDwyeVdCEAx5CliOeMoGnvBIGN89/cz2lPrwTyrDVy3kWE0y9nDyFp
UASz5G8xxSkFVeDFuaifCXuQ7s8Yu01BgoYx0pAHSWCa92EngtGADBkk5LWXplu3JlN9JPjwj3Jv
1JoU0C/avg32nzHPiipIUEQNIAp601k7ig2j4/JEKUYS9p3wCjNjoOf5s5Kb3loUd7YUZoNQrTCT
qXnO6FlzPs49+zFyQIKQKPQYcXHiMPB+be0hnYCne0DyPwyXBf+EGbzomySqDKuo7t04y+rHti2W
JpKm7KCxVCM8Kio0twKFvbD7v6q67bCSzMifcfPleBObvw2XbXbDjl2bVIFVYy0Pru1nLA+Y6nUt
aZukbaCQKVCtEPZq127yyObE9/4zkn5IBTlOAX0V+q5ymppdZbn+XG+THgcIg63OUGSFs65m3b01
a24KHJBTgZhbDYUpz30ibYmBV+LWJPNvevFzOtoNGsq8jCArkr+yrmIIN3NaUWcycarTixMKxzl6
pcSfSqCQMWwy0jEoDhijQPifGdXgAyjSn6KFSlkTzuAQp1wWV8tWzmlhLXzFCA8P28+px53cLy5U
g/5Dk+Ldt+JW6q/Vq5h29q1/FW4PlnoVxMveOXNbPgwKBmud0CLglcGV1wQFDhJcbgAvereY96k1
kyXYeMu965aOHggyHOxcqC2mH3fHTt/rW8mg476pJQkVwp75GvpTH+MjoGNat3lVEYFbu71DijKH
yjEp7OI/6aVy74SwYtu472/+FPO20QY0fztm9tFIY/9VdCy1YckKVkQ2FvRiZzZBeCv+WbhK5T+O
vjWfVKP8726i760Stgq0J3IL1AZ9+ZCalxZg6DWwqvbLxljA5KcYx5iXwcbNxy6YmfHE1CKUFSDU
Nu0+J6ZbLyvTvB3YoOJIU9pAdB+yfou0sHh0Ea/B1MS/E6mseK3aJd573twfHTDXsJYUKlYW7fey
o/EkEkgekAOx9TWxt5GTbV5cDhcGWoWzp7Ced2m29tc66zDcLgF7Ldl0b0CtnAe3Qb0Tj1a2QUCF
M2k0ahJo3RZmFawXPRP+NValomUdZ0SiipgEMSfGE/+Zy7xAhyDkV5kjOjDdj1ShWhETvCBUdscu
BIOJOzwgTMIes0vTV/i6QxZNHBxEuq46kTNB6gRin9Ux9k/nn+NyoAqtPHsLQnXnVoLessJ29oma
+CxXiZ1KzH+kFzyNLa2GdOljQQWL9Jw66hCDQ2SxitOueqkAH2i59Wi2V0zDn1VBkFcRlEe9Dx2a
giBhDx4hpLeZEjwmvjON80PM2HDIQI/gwQBawdfLmiQv63tBBPRg+fSSQU9Dv1zShAWlMcITb0lC
BBIQL4+phyMMFGsg+R3qLnLHVZd8jI7iFeif5f9YzYqfj+UwoMHB9bHAGVs1LFcXi8qaklPMHYyk
N6JFeTIXWA9taETe4gL2mbZZ3PzXlpgDY1I3iPzAXZevL24aRjq53c4ICnNJxPOY2PRyQiRMJyLz
Sy/tXZ/XB071Z4v9CjwQYpR6ttvTThj2jjw2HXU9XS2zesjbeZvzkizmb7p+SYXADOwH+dJbaZU7
u8lfS/ZfqJgXso5tuJbOwQvLKOabZUC3r+yfJEaPaZlbu2LrXoCOrNEyrp+cx1uVtjcxoIxogHpX
JKZog5dpBQeaUtpeMSw42PHR1e+TLoEJYsf0ggBgbh9cE98SUryt6IvDApIe+JOGxNnOMxQp4g/X
7N0gPJgGbMPlG5FsELUWK/tGi4Pq78r+M0lvl7XBMSejybSJgZpXk5cynH9GIdSm77wrD+M19ScC
Ue2LZRI9tK4R5+DFmcOzbVg3rdFMCm4S6DBn0eOfsUk+7wN8UuXqv5N5+9l2JCuDlYgXnPvOe7Wk
B3fuox5utBqyCLUrlYb34oDhryb7zUrKV85fUMINwSvLB0bvYxyau9ERKB95lBmJoTJD3mzAgII1
MMG9spJpszL7Glz7oxryFxUGL/pf1PLcQAloPg5G+HwrZ/fARJnJzxfxG9tafZHNeTCAHysoIwm7
RXT8oI/Tne+Yd3WIYEEMT2v+lRn2CS5lVKv5h4HiAYLf41C9roG569V0lmV6jFk5E64dB97Wj5fz
zDZq9p2PUKs1rVLcjQmBVqFPhT8ajO7bT3MJr1hbz6lV/23rCZGfp8MtLn7NL+PzL8/SJtlOspla
D+VKSic504WpyPmBcTfxnVnTj4/yvyZ2qFAUj6hWnRwrdU++hUfiJwZpnO3pQXkK0eP8VS0FB964
aZs5QvH1kOI5dYAy8DTWZPFY7ceoP3UOIBBxoPMr5gUWK+E8PvUpUYh59lYiO/C6+Z4h35NperdQ
BbuuMXbeQiQ3AkZmLps+qyO99HcAdZj+cI+M7ItwGJL7RFTzrs3I+yRTtaLkRFPikvJSaQQDrHL0
rOE1YErsOt8aDOQ64Rbt8zZsM7aX7S3BfJs6FWR+JI7ljzmt+zD3Hi1o8H4aIHvttyOfWlZ9E+t+
Tgb8FWwamOxd/LbYtLCEGrGckiyNJIkWWqoJlfHKHPJu8I3I8UDeVXDM0a7VaRDpA2Pm+G7y/5yu
w1HscqigTedZYTDBRqLJX1q7uXpk6Bimd2CQtdVHc0OiNvPNpR/uF7ipTurvzdECGF1ueVNPVVP9
e75SGCFssz707z4gh9NAEwCUZEtzNnI62LG/aav0xQJVbs6ck5gLLe185S3Vn3k2NxdqcXiu4VGk
3hN999HhWKBfQCK5XEvL10TGLTp7eiVrh6xli9/nyJz30CbGnykJt1mNWYmzD7z5S+xlWE/MzUAe
r2XXJ4tuKWThBNJq+EY1eA5S633FLspfUpOa+LIX+vLqyHm5K8gPwpp34vPeCyMnkBeUeuBF7PGQ
1wtwbjN7B1asit6Irwpc8JM/O+gMrEMiEtC2eBr483oOOTL7zp5pAzokbJTdof5OFpAR+uttWMDa
GmGcsZtw/7LVPfrB94qFpcHqUjPy50948dPx0R3kc2MGlzKBcc9KnvLhbgwmVstxtBqcNjNbVyAs
OI+O5hRu9f8fjNnJ5CDp/HqP+7xjajFLZ5O7tP+oKYIZDhHeNYQjaBPKjWO8wSe4iSaI9Jmmz6y8
DiBdoWTlCqcY4KeH70JMu5ZuIw9WTYD5VHG/LZALFryf9gB2kuND31ZG9a3rh7yHvjWV7SmxnEOD
11J/1o4DyjGDXDjZ1ZMlWgwomRlZzDbvBhcndMOlljSIZey0Rq05eS+qYFEz+NexW/ZihRjdZAOe
WsvdjmnM7bfU8tD0w2vGLxMUy85TfFuG8RSQob46KnJD+6rAY3vA7W1xY0i0LaktUmjYXoDOFe3u
AF7DyFRkEQqs6w6l0g3jS0CedjQt5bnsvI1+4RZjwd4omdFlMqEhWXzBhD28ubUTaQVBmXfXYIpx
V+H75laex+U4jdUJHeabYX/H1M1da3GhYk2qGORgF/TH5aRhBNWE37cpWHRyWjs8NO2syGRHSsXP
pkLmEEYYOhXhl0cAwt3IF0s+zJWVD6uZq0/BGspxX/vuWd8ufTro9T5+J8b8Pbp09ICl4T8ui4se
KT26i/tRtcljgZ90pZtIR3VaBTUKRoGzidQ9axGb6x+dxMkHy86DhTKTcVT2WZhhpG+VGbOAnXWX
vtInebPz5B+jyK42L7mmcTM13Wq/kf7d9HNPVl4UZM9sePY+D2fpDS/6E2bXcnXc9Z56P+pK40/W
k2GrYOR3QfUkk/BJm4b1o8sK6a4jB8EKyeUT9V6fphUnPGzqmwCaoX8zuQbppilYQDXWsSBww83n
P8iDeF16LjVmMRPALAXa1OJIKs03TGT3pP7u8w5jIxp2E8qjUUJ8dpbnvl9wDJXXpoaQGOfWPseu
Yg5YDLDYseYYdgVwH6cjR5yINO27mz2EolSRHvicSYy7DgmWKMJjFYyPQH32U0IURwCvs/a2DSpE
XdHGrn8wJT055iVrbbbaP+RJHIxmfVkzQpKr4rTw8Rs+E2HKhYlJHIII0ogxOpFJEKQyhPfWX4KJ
QbH+XmQ/0h3yqes/zkJZs4yYez0ZnlQ9PncB0RyUUYYHqDKuvmsK3bYTj2maPuvTQV+anhM+tHxq
NaIPpjAP3ehs+2k8hVQcI2sPZoAIOIIT0csUUPkrcO0jkcnQ1NetNzj72Y5B+sGAIsRgnu2z0lwT
JPSs//cLvniPhg6JKkdfu0v5vuu4OPEtPGQaqm//6CsYFMRBOxCJw/xXay9NeWlGOAqcuGyy7ooZ
5qIutzG9xVzrq+o/Xa6ndkivg0KexCMFZRC2pCZF5JFQA6j77Jip/Gwgv2+o2Dznmzx2iJ7+rUXE
lBXVtS4/hz7GVCHoe0nYIRZ9r+T62QTxfuHcDFW3Mxnl6HJHn5t1prHbwAi41smbg5CBzn0MbmNO
mRw6m2ZdolAaz22eXf01JZCIJK1WZEDyCPjGAlVwLsWzc164wmZ8gdpIIZLsRKLTyQmmUzrpQU7C
/pLxL6qDW6HrO6IJdfnjhv1Zf8nasJjmcwQhbZMwy9UHZaGaxzadPuI13KHUP3HlkD1pf40QDIZg
vFWxc9T3cl8U74gDNPWBLcmzrkugfvzXMkMdJgrNpYPuWL6a1P2u8VYEfCYS4rrnwgIe3/RBVoNw
GXt2D/yJYKr0F+z34UWfLKxKT4xmfk20bGgP9vouxS5E3AlJ1nQ4SDQvSo5fo29PkQCDMhTFp6GJ
MTyl7FaPusUIVLWf8x6ZsUAsCOzYKWe2t8hiaDiJu9+3OUYVgE5EOxKIApOtSsDe1SxDwAHRpwdx
eaor/K+mc+0pCVgnwuZOf9zRooLqmESuEWdBQhEJt2kvBufUDlodj9QbfN6jPvyHinRV/qlbyyFZ
zxVaSgjA/16XlLBnkKln/VqzHT6y00QzZGNMbN3nmOu97RfCdMKdrtgX4EgWp4x+35lKPVi4gO+6
kFvNUZh/4m6fNP1+xAHJ7HI7dMFlDK4t3ZT2SSYtI23y1fwGSX2efwdQNl1RRRa0T0uQIDHfCt97
nlf/2PD+KpPwkFXtg9HZSd/b64bPXeaNTZem+vzcskUK6O1YGR7nESMSpj23RPRclMyfk32YNvcG
cAJ9o/XAiwd+YaFuugzMeE4zFHs+FWMx0LUS1rrlWt7UHPlWnv7HMnOvL179tIgMkiHfao+uUT+j
affmqX6nPFpMKeCUO1v959n0ET5dUtPgzuQdRYl+yef4ilib97s8hGJkSOYefOyDLOAugkyksHhp
oD7pR4FFx7s+LnLefmE+VnrYFvd7yOu6+hnbcW9YFi5nolcQexEy0wfXmmSWqun+Ek1KUeNFKRAb
Oaxn3pioYx7aIOwWMaMTjg9qgn0p55uGH5SUXIVRHEzPQ1Pu7PS/R/juNkHPb/qoB9W9fiX4IWZv
n2zVUIoDR+Dlwjt9n0sDOnm28Vk6l1hjdVAsiBUSwyqDB8fnLltfqb+tYnqAhEyLV26dOmOPKLc+
wW/MzogV1iAZzaOSWsjhzuJVn2sqDQ88yzwIQWz96crpQfXe1ctQvFRXXebqa5TFKHZc8JX6k6Y6
XGHCYXpiAHOu8oXfQjg8k/HyjZ3lFEg8TIrPkodD/7rc40dvCm6M6gBm2gQc6m+6+J0YvBQWJ3b7
VJXTzlitixk+WmUaURHy+BE6BMbxX5HSzT45tX8dSn6jvemzc+j9p9XKdrrqNzgSa57Aup3eWroI
gsIOpG5G0g5fCHvhb23zbnIV8iHrc9mm8SDAQjc1frd86ibTUMuz/qP0S6cro5iSpWS2psspKsA8
BXLWCJuFRHejSdm32cRyNWaxUSQnxcinDdQ961JMU2Jr5l8I309cTClNryHcMwKPq26PQpuYXV9t
HQ17RUi8rtavSxePwviva3QbPpWwKA/6eLXW9kreDkdj2B65oE8pdy3Ue5awbRSQDaQ688PFEh1y
CobgWiQ75juPcZoHcKouQ/ZHq/3XD9enDB2OaFl8VFdpGw8SPmLqNU+Ky5bl0FF/D6xD/+SxR7KO
PM129ilgaBRIBFkgRzFVonaG89T5V06h3ZKoDz1zoHmWVng2s/iiDwR9BJvCY/ZYP3hxRiYKR16j
q4543TNJKOAL6gEDy4gIp8sBtNMxS5YPh5A2Vkb3rEOfdANWF/SsfC8UCXvbbhhM5fduWCJvCugV
5rtJLe+9jR6ckcas1nupxm+SeqN+QqQnhTq7YUUd5p1Kxzg33Ldh02zlmr7ragrBCuidXv3rjtHF
6s7dx65wV6VjNFTqkTjgJ/53n8+LaXQ4jpeJv9PAz0O78+SEzT5gIsIzAVrwkBdQDbEHAMoDprDG
fzNtBecF7VqKUgruVuU5+2NPPQr2I41nmRfphQekNiy65NVMk+vQl9/Mow5+8/8xRcwhqc1beibY
rcGvT0dRmz1VdHFPof5rz/HJCliIp5T4Ydc91HVjwTUXp7xdH5Q9Wlt93lbB8NdK0ivKlJMDpyAO
xbNfDacuRq8EPjXKmEEwW9w6yrjXo0VdABajOrC1AaUxM1aLY/jPdpPcCOH+G8Ss7pHgcqh2b41k
l9N3rCXN2bnXkxqr87a6nMIESyKKw1WoDqtVobvDCOyEDmaCBhx5do6ZZd4xQt8tHB5LZRMvlv9h
AXQKguGJ1dJdYDqPTWhwq3f/CrYBunArkjd9Ftpm+x5W+LKZPE00gRL+jC5ApOPdD3H9o9vwifuS
Vc2D3Q83KHckrfGeq6LaEdSyRR966nKW/oFROqyS+nddHjuFfY9g8cLhcZ2n7Kc05D1EjAs/LmJS
9MnycuszQgAq9CPovlx7+lN6ktBb0/1vybrHgPe4dOz+gPmTrEIiY/G3XHpTvZcTPk1PHJp8ufea
hduE1O3Q4zmMi38fGuK8s1V7x5CcUjM9e0I8dpl/NvLxFTHmlY3s1wQq91/PPWEYI4SM60IXA/8u
ajiexMk/mH19BqC07El4eoUk+OajF9wM9vrElHGbGw7Wt/xstURiMpm36aF7pIV6/OE4kgTO4jDS
0Gp0a07JPfRA3Q09hOKmktn01+rJi9PzPM5/MAd5yCyv9lCOL+Y5THDWCOQwd47n4byNn9IaP2tP
/ZM1iFwN4LXK21tWsutqJCsB/w0S3IeuW14IMOOpoVAVc5U9GiH+G4gX13bQuBLP/Zsa7qEbYnyT
oXGHZfBSleUlnrOPaYRY1LNTcAP+2EqS7eScKfGPWHz+HSY+Nnn9EvpN+qo7qmKynxKeFtWQR8Ge
+qEfphdgvj7i/u6mZ0rYp5gR0Jrq3ggpK3sV8wkcHG+LWpmvcwV4PoS+gHu5HspfGohvoyUiqSr/
jEt2gIwHNbdheRkC1MOKfp5859JymA12J+5qbJ9ANOso6cdfw+9e07C/xL5z8xgFTUG4X+jpROE8
4qSL0H/u9JNTCSDNbieujrmI3VRZP5WfP2Zpu+1DZZN0ut47jBEnmbCZa/a6t4HE/pl6I/HfNK6u
m3+V87AVjDqnMaQndE/SqRE/KiAmFlxrqhEXtaGlQ8ctG8cjVBAYVcSTL+n77NsWOdrle5MhFUKA
8I1269x1fL1BnpEPNKqPoDDOeGrepoSkL9+AzOR1U6SDFCAQOU8xGiGrTV9ntHx3ycSUhBQRXDhD
n20aiRdSVV1MrxgSDWxlv2tYvBfl9Kk8X880gMp2bJeBH6d0R+5v4BLaZ8wE56TVT+mha0fR8OqT
iYICBk8S+o67FMkADjdsEWV36RaWbejbQC821efid0il1VvltwiJJpaYpWkjFW3IYVtlQSxmwHZe
n/HCD199r80OTbpilkYdxMrDN3Xn7IW/osYZIgOMNd3y5dBTIU722G6YOzGue3txn4TVfeh5mC6K
XUS0VPTjxQXxapTjFrnbaSGhTIR5NHOZsXJmWEQ7rEfMc1NytPFYCCKlLfcI0RrOc8+fKhDbFDZA
tDJ5h9UbJZ65bFNPfbRD8eaPpOOSToANHuGK30JG4fwknCLi/z4yGUZtC7gy50o02CkkwL4CLC1Y
YNil52gPWQYHHVBvBkT0YfzdSeBUL5XlRIsIXsKRyXOIx9VScFWE/ejAJUeTeSAjh8ml4mPv6FtK
ia2tgAQoCJkr1h5P1HBCIxJv7bJB8Jb3tAwyIsqcnCASbtjwqxfEM5HFVcEwgZ8rtwHLt6GkjKqy
yyLqB5u8nZ4AgXz0oCHhbl4ZsNPDVA6rvZi72C4u+rpPp+meKBJxhwL9OPIfhI5T7owKPTnjYoV1
bK/v1SSGYZT14bTXZZaeiOGlOKJfuCSGEc0VE8U5VKBd5XEKRt6K/GAW88GhtNY/kaePaCsvf+go
pytjwcoXngZmHHFS/i0c/5q488H1xjd3cL5mBUk/VAiEKUGGMLkmOJm1n1XeJStebWXSY/uCE14v
ncB4kQR+UCSXxRNSN81hGrG3bDqPbas2qvP0vJMc87Bko9xWfh3p/9BS9mcGLutYmsEphDzBJD67
T6i444CyNfChEDCcynxaG0bZZCE2m7HWNkNOI+g2zSborPYCyfhtaMMhKgGV4faWZ+IoijsyjT5S
K1ZcgGxmOzx8zBIAhjf7rBtKxGBZfbGWNjkgomyeaAyySKWSKm2Q18GpT52Z/se55OsJcvcUpP6u
G63xIAslTpbbvfXAnqGHGCdREMRmi/RWJumvNfrPq2mAfcDbrUmKxN18lnFdQCxsLqNhg3/vBGmL
vMlXpo97KZqb0clHjQhpg+ITzv8hbaanAmQGoYD3jRt/VTYdMaFUKJ5j8y0PnJelIPhvmAVtmEUK
iH4PM7sCFrMeiMdElCOgBmHe38wmhFPqmRfi1AlBoL01+/Vx8sIHCgkmwq77szba6T+UT206/HZy
ioYVGHHqBc62CNfpQe+S24R5tscUYeArwbTfjv4X3+dnMQCbzQF70fCS0W580RjvA78jFZHSf+8u
8UOzykuWNo8cSker7h4GNl16fivYB0mzKCMiA26GvbIStAuCxbN77lRAsjOU2Z4JomU/Ln3/F6cC
oBLn12zkpcvAKDqpw5bXKbao9FDcBBw1crUPRJ5zfbC6IVnjmbEbMEVykHKsxnMAxpIBxcEgfnrp
lhP2jY1uyfSTMo7LPk5ayhcSa60Cx/pCo7BI87k2wAx4dHt6LYK+p7wjsOhRsRrHXfG6JBi0ueyz
iV2iyovm0Glw/VCiz7OnZK9Gec3tfKfa4bMsi7/8zZ5bnzKEDJKb7Zmgfvtt1zf/ZRlJSEwOrDk/
wru+z0eHxKmaOiO3kOotpXCixkCTbFRHc5mf8PGj1+dX9cjtjZuTxz9nnVbU2hE2GVrR8TCvjNl4
id0JXJtcDPCi+UWUkvKk/1tPrHO7VFpaO4OIAMIby7yyDx7i0ry2Tv+qBtYSyPU/DI9aeGZNbnFn
46aIxhIno9sfyhBZ1TLgZ0AY5txbviUBySfHgKJlskGmdUFIJOpwzHSNof9qskuYn+l8BBhth5jE
o02T5HrAFz4R7LiXFVAOQXehMsK7cgXYZco493Bg7ErpPnK2sooUOo4LgwA8oy4l5aAzaWJL8YUs
El9N+J0zClqkH9/NpX4aJkCt/jgTp+EW9dHnd7Y3ZqCaY4xo6w15BEHzkzzZbo5f2/xIl+zHyF2G
Grn1O2YF0jPDI9ekWey7tGbCbChuM/2G57Z8cGznYNeMKaxgZhJn5oRXgH2VDMot56nO/K9+br5Z
wH6kI1NwdJf3aSL8O+y73mW0SiaMerJEwCCZN81b1eIcsYKBw8BFT9ADF/Ob/s9qO/IOadDJINKw
tOUjSbxPDClijC2pB4TFaGjCs199gRI2p1iHFEzR6lpF/VLsvc4b2alOrz6Uk03uZc0m9uEBWwLr
Nmqgn9INPjoq6XhQVxacn8jmsNr7zY0S+LGFccg0weg1kwhxmK5h13b5k1j+qufUjyOdphwpNj1/
mrbjMNx6e7i3qxEiHK5TXGkvfMpHO21e50Iw0RkJKQtNpsUMGAvTenc7RMQ964xQwABFYygoh8r3
TLTPdOqRjwN2ZNYdpzF7AaN4a+30SRrZcUjDp4Wt1iKNXWfQ/7WGy9kOw5StHpSYGhdY5npHlwzl
hBOibMznokdrFo/isRi8K4jbhzJsT4YhjyxTrysxS1r6cYPU/IZzCeBPXF1jsJpkh/kb+19KWrqz
ByZRiO8+ss47oLu+laWAFVZ9rZz/g29+Tl7A5M+8cJH+ev7wkrJVuEsxGIy2v7Cv8G9xkUZzxppZ
NBA4WJdlBcCwqnttW/e/f89aUDS73q4EWHDzYXacUziyWkAFO278sSPUMIsx/pV/siE7qcK4VMJC
hrDi6xgKxQRCVjs46+Udre29IiYE5fP8YpGafmdOyU8zE+3q9MUGyxm/smm8+XmZbYvF+UqJcr4G
DAphPxwSrPtzWaEXwZAetWIY9yP27ipBMevbNvGKZXnuqv9xdl5LjitZlv2Va/k8qAbgEI6xrnqg
JoMRZGjxAgsJrTW+fhbyVndnsjMix/IlRQiABOEO93P2Xlt+pCmFuyRqVaq+Ko4t+JgZChYn7G66
XPTrRhN3SRy/5TpI59q0U25sSfer9Jf4wCyuuo3WuJcg/dvmgVbAPrL17TCERxY9/hFZb4M7uHnU
3P6t7vOVVqlkP6dbptWd0oFdQq4CUC3veUClFXlNnY1ik0DS/q6BkDHzE814ye0+PqS+h3m6GxnZ
UoF8KFEBHIkJkDvfBHM4TqB3K4opQcouIr4oLgnpGgtzRTpD+dzlg/gIYceclUER38SQJfYFfq5o
YYCoQ5nsMk1XWsNHakZ0PYijCceblKy5Zd14hJFAGnotgylNMg/M4VFGWY4UBv2NSQAHpHuP/Btp
IgOzXfeaeb+bkiCUAxNi90i0Dg1sRvODIYxsNxSjd6PY4AP0QgGx78PFhIIT0gotwFOj1HWyuzor
65nWtMrDUFnmmgRBb23ySma+Y235MC4qJ4FZaqE1QaePzxDmA71sVnjGOLz6Tkc/X4PBek8ldW06
wZNauO+97EE2sSXDSL308VxqWnPmMUtjb7zLaC6EXXWAOFowm4cDT88SDkZA+7Hb1HhxoR2srCI6
pIaqbjyresbK/hpSIseQeiQJ+I7a35NU+kuWCZtWU54VR79pEux0eSXNM32sk6sEQ94Fry64bqv2
ihAv8Iwx0QUxwDDHwreea+0tAyTZlKwYsA+wNKVgRDSeq5Nj4QQgLqnEOqzPZ6oB6xXK5KUj8JJn
uRBr/kEjL3Kea2KKF3HX3KM8QxBljRfSKB9D7pS6je4HqmX43+70Fq+vnqwLma5j03qSkjnRmtBU
lOMBGaHxjGk00LFuR1TcPBDI6LV0ogLoNktz2NshO01hqcs+Dy96HV5W3uEfClt5qE2ikUkNiny2
s4WZWLtUV9lhWylEGSvde0FZkKZqT/U7UcBspTTrgaIOSFBG3vOmNQ5PdPvYxQXBBca56nrY7NCl
QETRZlalXnGfYKqPzKU9sumDJEUFNGTfZQt7HdCRcMNxV1bWdZCn+1YtFhKUly+ZjtSyvQa1uGZW
2sZmfpNY6dPQ11eOrz/W+KDglmg7WVXn1CoviffeulyrTgI0aZO4P5pkP7GKTo1ZT818IzttYdLx
omZirgGP0Kss8ZWoiXJeO9lDimqjxkDgkg48FsincpOXg1e+ViRRavw4PP25DchTxGJvZ+4dmNtN
HgTMKfFwiCPr1vb8Q8NFmgHkGKHREECGoRt5snKjNuaN5QM+ZZtza7aqXFlKQaA1v5A7N1nRAI3J
C7rkw0rWgsYQJY4oPu8r9YCRe61lck9Dk+q/VD9CS9n0KMMQSXILo7yj+MuamDJk3phnTuw6mCX8
JVbBg1Sy91Qxxn1ops0iqimHyHoLaGBt2i0wN1zZ9EIKPHhu+WArxoMxdK9OTbNdSwFnlxP3vaZE
L9VFCHUUY/WUuJbdqKm/0YdxAwnoUkMIPicO6TjWUE1oOaUzFNCsDmWRw3s0sRkmweVgoFz0vYra
63CuFCZcT6V8iy3kjF2yiS1MhFTeUDip7qNRdmtqtg9MpQdfaRGuuVw4Rb9WAGUPpNtlpCQClD8b
DFrwU5fZ0EKVzWC45b6hO1K7tIVQHqYdPA5BKRU8Y0y/AymZRRUq1ekwEpAderdBT6c3aMo9KPDz
Ro6YrWvssFVGGyYon6A4jfO0l4+6bl3nRFvOMA8cJ7xPPqh4cZNlJ3ER2DlF3sEi/sNZUym4DRI4
YAi6iQ5Q6GdJLmwQQTrN5BNOaDIx8uoRYMhZFLU3aRCgLPXPZKG/yL56SFX7hlv4vk1oYxmujXJW
YWYY7MPfF1TnI0jHdGKX3JRDZ28w69kLW4P72hvlk1ulSAHCTkWwl9NQwSrJxKjcD6VQyAwAtyNd
YJzf/vqPf/3na/9/vffsmMUDKOS/0iY5ZkFaV//8Zn77izi26avbt39+U3Tsd+wFdNvi66/PV3g4
+SHt/9Rep44JifY7szz3rfzcofla1Nrz10c3Pjm6/vPRqUhbbLILfVdhvSYajuUWxr3Znx1c+/ng
o0ONsBtynRZS+Jhb9VWTWWd/dmj150MHlQFqJSaG0sFms/EzkW4EFvXl10e3f31VLOfnoytaAhE7
KmFdxwBHWvbpalQte8tCkevST8Tg9PWJPrn8lvz5RJ7iqm5YRvrOq5pD0hnnYZn92RWypvf2w30D
VrHR+9zXd0bM0rFyla0SE6v09euebr5f3JTWyU1pgW0KdV1quyxxX3K9WfrUDai6bGycIL85x2fX
ZhoQP7yBSGGoOcJudlBrYxC9RJkynX/9+j8ZVNZ0zh+OLQQwFR3bzAR5fydiRCzGIYZjzsy2/voM
063yqyskfj5Dq9K1SJtM28W+PBfauM2Nbi9sl2J6Rm3K30yzHnbE7den++yO1X8+Hd0F9saBOZW9
wMEPEFrZxpdKgU49IbbIv/76NJ99JicjutSwgaqhne+EmpnqAjZsipgxHu3Fnx3/ZFgbtkn3JSvz
naVFH3EK2o7Ywd+8dm26Fr/4SMyTUd1HjaSOQbyzGfZnMqlRdVWg8Lt9WsTzQg9Rd7Vrnh27WEHB
69KPSCIeJH/0zszTkV4IKtZ2NOxQwhzAbcOKzqvfvLNPPnzzZKg7UZ1ZhggGdLQgNsp0Uda4nuJo
WZBPZx7/7A2cDHm1ZY8uhDfsbMY7wRVlsKolkc9fH/2TAWmeDHYbJlihV0q/s70hWNemCOatGMV2
cOrmN/fWZ6c4HfN1YVOPa7pdw6SISRmkxqDfYsWNfvMRf3aCkyHPJzwWpeq0LO5ryo+kilYwp+36
4utL9MnYM0+GuBRuVNVa1RKOhoa1d3oy60ZCVL4++mcv/mRkB60GV8QoePG14p3btZmtgsEv1mXF
AvXPTnEyuCMZ1oUpqmYX5hA961bbWLQwkjzafX38Ty6QcTK+Q6dPyq7Ump1lDlj72liBiAa78uuj
a5+MMuNkBJeAuQhbGeudn9DYdFeTsCdMUP52iywdlzgO0X4hWYpWuR3OlXqccz/gToNBGyB11Rcq
KsWvX8tn7/RkwEvchOS3WAmUNfVKqECzjezPFoTGyTBXvEpGrVcWOzo9/ZLtFIFdYvjdMP/kqWhM
d98Pz11Qx6bbWpila9dFoRzQvvM80GKY6qAFocnLuidFkKmuR9L5zQf32cWavv7DOcnGGnUzavId
0ab2LDMhuMoOEu2ffRQng15qNlpXm2e6l45yZtTI6pI0ceZfH/3Tm+5k0KeV0YYa5IydRlxtNjxL
Vv8N6y22UlvpX+pVfXD982wYF0UAuMLeQoZYJCijKy/fVMLYGvT9vn4tn8wQxskM0YB2TJqWZ3M4
FueRjLetq13lEyH26+N/H6e/eD4bJ/OD1FVVDKGZ7SYDpwrEM22Geg6er5QHZzBzQkAMC8QAJWYv
IqEYszz0yjHGEL+FUgN/Om0jKgPkmL3rgF6wnBQfFjIminqOF5upu4qkK+h2BY0T3tQjT53t0I19
dQtqX6V2B1QqAXPu0Dak7ajnDmcZ0taB6W2OYb/GzmwUawToJlrMXryAWAqsY5bnNIX7PMvX8PwC
WiIdiN0Wn4aq20S/wRMjJbP2+6kuGXtYxSLyIVAS36N8CwJkvx0Rhh5JCDjGvPmoNmn91Kd6iMB1
HDvDxePqg9giUngo2uekADBBhFmKDuk3V/7XCyNxMnHWSIEy04iMXZ0ZSA5CvTCLJeVZkf/m4fLJ
EBQnUyc47bpyokHshMPWHIbgwA5KGUgd+LM3cDIfcn1zyky+2JHa1ySrBgP7im1VX/9mdfLZ6z+Z
FC1GdQIGVNtVQh+HY5KqoUpBcIBbuf36HXwyuMTJxBhnEQwXRFa7NID2hDFG9DQfyxbaUR56+t3X
Z/nsfUxf/2EqpFI2CAE2bkeKWFcsaiXrkBWWRuf/Zl/12QlOZkNcsIaAUjHuPAhY9bZKLbyweq4D
Lvn6HUxX/BdzhDiZD4u4aTJQYOjeNXKaVYIrYOiSpFBhhFi4QpaHr88z3Zm/Os/JZGdDKKsrS6XJ
3GrJTVkmxLS0em5TmMx8nEOFJA8sJRXUC/T+N5P9ZxfvZP7LQ1+AS8qGXeeKeGOECJ2Andx+/YY+
ucH0kzHuqtAXWqvUd+GQhuBlTUmbgGgszBSt1sMj+fo0nyyS9JORDrqz87id9J1mEuLQNxWBytPm
FBem49H+cYyjkxjF49dn++Ru0E/GvR+VhMKlst+hCFK2YR6QkN4FqOiyzF7KP3xLJ4NfSdAYVhVJ
f42qANOgH+af5+XY47c0NcJDHfPMhJSz+votffY5TV//YYgit3Nzoyj7HbIZuQlSugc2NOMzjZCt
p69P8cl9pk9f/+EUHo3gcdBIUUFKEHUoaezgww+Tav9nhz+ZAwxRwfQqmAP8xg12YxQF6FQiP7r/
+vCfXaCTGaBKe0PVkqzb4Zsdm5mXdagC8auMxwozj/2bxchnZzkd/3Fb+o2O5JYmSr/KvNp+TGuB
ij4y1auv38hnH8PJcMcFhwMcvc5uQtzeR7rJgJSUJcbfTCfTyP7FFKadjHhdF6WTQESni7vqjR6A
VdiquyJR7AfittWrgMS+XduUU9Bmtvj6PX1WY9FOxn9cCKMc5NDvcic5j4KSSEiIXmtCbpDi0QYF
sG9t+7E6K1okuUonh0UGkXEVudb71y/hk8v6fSX9w93dmhas8Ep0OygZ/SuX2O3QF6PW+Pst/sdP
Bfnqe4H+NcuHMvD8+uS//1q/ZxfPyXv1n9Nv/fdP/fw7/7rJkCsmpz/y029w3H+fd/FcP//0HxQ7
QT1cNu/lcPUOYbH+r5bB9JP/v9/86/37UW6G/P2f314z1o/T0bwgS7/9+1tTj0FTmdr+uyUxHf/f
35ze4z+/bbL0rSmfq//1K+/PVU2HQop/aHh/hKmptqFrQDe//dW9//0t5x+CeCZpCJX9kC2n2yWl
a+1zUvsflOotTYWORn8D3uK3v6qs+f4t/R+OFA7pXCq2FWE6xrf/evPHv2/wvz+PX/dPTrYVpmnq
mm1blqOjfDMsUz0Zb4aEde1HlrXC6bJuaiTcBeJek155v66wiGAb31R5gC3extWW7afgn9ZxNwaY
fnLLajW8zJvo0GjBIQiGOz+p5gMizja9dEguojdmqgjUZHhMomEJIO0eH/+jWeZXAhO0OyVoJe4T
qqNHA/1aEpVEXTZrm+E3Numq0vHFpXcBwAukqESWmCsziS8dcJkJiMrafy/736zR5M8TAxcEuIJh
26Y0DMuy4S/9/BwIbFJJagO4QEDjau6XdrwfW5MkrvyC8JaJohJ3M1I/r4Za9c5HdCJH1STlLWqq
CyXUMDgbXkAElgaHEcWbDy651wflMVTNx3iExMQRScVWav8yaEKJ8xFXnYrO6GxQtYPt9gQomp6N
CrgorzQiTfyYydCnka19CFyjW4nBIA6b7kwPoMFolbEDjnvTW4a7K0HMXqRZoF8Zu7he+j5BH67V
wvSpsGeXJq88bVNiUiPU7KkDsi9ui2Ue0jglucpfDIYLhamumrnXYg5ByYm8prG0K/phwcwMoU2R
4eOcixRKJ+CEC17LvooJzBRe7ewKhGfU4cjfLgtsC6NRXti91W7dEC3OYLfFysoViIWxlxxGgkb8
AFsGyqF8WTpBtEYxpx0g5L2ZvfIkLFeDE1I/eA+oic0zpdgrhlFufxir/x4OP7YPv2/P/+cx8P3T
tixIzYJbX9MNOT3pfpgXK79EgeD17soKgOf00RNoLh+pFf3WXCXJqNcSMmwKLB569ignsHQUJk9w
tFd13OVXeDtUYnArtqedd0bix3US27dV3FRHv0I7WQOqo/Y8vrfTP8hvqC80Sg+DXjnXslMNBNwo
BWxPBxLlWVcgC3H+DE6xqCiW5r4fr8itVmaoLwDOBAnZiZgoDLoMi3rUkBqllNa+viLf16InV8Q2
SWVmWpj+mmaeH68IbWxSTFCRrImBYXR2qERSUXlrhUhKBbsFqQwT18gZ6n1QaWAeHOMVBXlwQZTW
ChljvM4a9E9KWiEfn/DnPbFLralX94ZfayTMaRduUt6yxnYRciUOsu5XTCgunVzuZIte62/ekDlN
2D886/mQDSGmpA/hOKptC3kyx6UVYnOr9MQq8SCRiei6BrhNwaI4WNyGa4QrLT5sYEQwrPhnApqY
27Xvl33gGqQfyHiHBIlMnBqlYt97y86kie+T87gMKaCsdG3Ysongc6wP6iSJ8wYR45yyl0HmXBqK
nm1iT900Prp0Mz3YunfdWeT4+jF6W2G3V6H7AXhbgd8Y36hju3a0ehuWARSaDOgJQhZYDipeNl1g
KSoqbwd7zB0gEeP6RrTYq7s8D5oJhyLnpQfaSZRFMQ/DauOE+oM3yhfVsq9zl9ps3mfWjKS1az/s
bpF6WVhp3JvWessTsMX4JFwC1n14TzLAMR3FN6FtnzfQk5du2N9W76OJMdIq9EVgmzAjazzyiTpS
8iVYIOhehFFA5fL2XD2ggKOBXKH1gWYWWL1tBX4ON0qvti9E0a8k4ECUWeYlaspo73r1sfHdcxkY
2kbWwOiCAPWbYjyrhQeUNOi2mogfR4nOsbCQjiPwJbczycMjttQh7B+KoAHREcJnUSLxUhbhByDh
Z8slfUp14UqMh7xOEPw0ymKwRXuIKqJMCvWZbvMiJYBzlujQQYBB46omiREei0Q9lIlzy6nVKSrs
Jm9dEkbi6ikPcc30RPtJxbFWClv5hVG/mAaZ1Ikc61nZZmJWgdewhxlbynFplMG1QbYaxBPvrBtL
/Ad6poIRrOEVC4Kq2tCT+0Kt3JX0CTYSvjfXqa/MYibts0gvz4xRfa4r/zp1x3IHpF8cx9LDad6r
5344XKqeZsKI1ncutvNW9wEZE+rc68oDAv+rVs/IExOk6VaTxUhJCBKdDMnqIfHJVa6qlUNOoCz6
Y52gbjImL5cfF/F2aMS5jLZdOiUY1GpH+lEPI9vsTCSkSzIGgBLJ+q3GlLOWKg2YUGXvZAImyC0F
eI7lUHgiLxZni8Iv1zXZohaUZdu2Z6j1hlUYhLchpMlUWBXMc1PbuujG3YQ867wCt7/NSkL31A5X
Qv+Q5zl5a/Z3Ffq6Eui1K1eoGAERC5vxS1uSJYi0Ep19WBNZ5OFtFJJQ39RxYc7h9CWJgsADmyLS
4KwbJ3qBgbUqBULfsXae+6i71Nm4wqAPiN591KI43ec16r8MCaabZuoG7ijCX2JJSAifj756GVHp
gCe4suMqm7UQWM7NaaI049c0ACNQlSBVTOKdZBWgjKvKYUnAQQF3zoGxFDUwVbAGiyrbK/EIKcjI
l5aDWzLJj5oST3mdxnVrZ8jyezXeAp3eRfbQ7DoAeNxA3krtyutCq5yzIdeWbQGqJ9okWh2cDToQ
0iYuDOSsxlswwV6KRoOrFVlQ1RMqruG9nZZHrcPM4mMKIqUefEfpl0eru0XHjw5wGJ5K4HlRZt/m
iX+QBLf48BKxF+aPphs/98jLY2C6jGoVjk6F1RPsfZkO1DRardkEjuJiaEW+7sCYUEgea8C5r9XI
gyHn0U9jJbZy82CVFYRnNSZZfbbMuPl77xEI6HUkgidPhzOXkNpAIzHfAKG4reG/X0S1OBrQvGdJ
Q3YwgbSG7ND7ht6lLapibgEnPA8GtFBu6jVHw1G1dSygXI8ELTjQZ1dqnuPiYqU1w5sUL6So1I0z
4Yuka83IxjsvkH6R+AykXomNJ4BlllHf6w0vHXzRm2+OV6aueHBevCet668TAbG3MXuir2wNLiz2
Kxb/NXNDiki3HVnDEW81pK6/7Ils1Q19h4yNpDkPqVqPaSXNcQU4SkqKkuzSRTEsRyO4hCD/Vlsg
mgqACw6c44oKG1mGJFWhIlQTHHAVH/TYlzsIPN3SVZKGVYd6DtZ0K4j3XdCbSBf4+z4cWQLlzl7j
IsWL2tQsMUf1mnLwUUF+ti5HoEwq2oWZgdx/FobNsnPrNdxmbU4OKkEzRCOrnfmAYR3950Dqa6na
z15a7/XMmcBXxB8oEMSixJdwHdoWI291gwsUWRxXsNNcQtSstyrXzyKgBaHTXnkp4XL4KxirJWiu
0g0uTaNjKTSG29wcV26sCbITn9IMoBDKo3jZE8e36HquKWEo84KgJ9c7V5K425qYf5Wm3zlqvJi4
mUQW54tRdZ5l787cpD6PVesl6vAlshjZthP6WWeiJQPNmBM7Z65YjEK/aR/LYNl6nr6zfP8Sdf3G
sv01OY6UUxpx21v7TjD4aAl4LJKBUtS5eDFEfAPndZEo3Yewq5vQyvatCcwVkOwhxgw4KzFeuDZs
30ZXjy0oAjdR5obp7S29eS69YdlV3kcZnBUY4pEDVwxLhNO4BvrIKmaibvigg3pTDPmWPVE/qLfU
pwhvaRWU/y2TotW+hQmu3RbAgkGnbewSarOaeutgnJiPjU7/JfvoY+TTMuh4cFoNcy99MxE7EBvx
YGs5fC0L001hRW8mMUxUv66rYSPs4oXAnRsNOneqE1nfCN9A+rVRbOve/XDGoWFiJ7ECCCHufjX9
UJVyO2Qj5Gx+dAnbdYbNcN8DU51L8FIzOyMjXYvqXcl4gkrnXSki6UBcr6B/sy7DtF31FTp/dV2w
UVq1FdwUEZXnjvcqnPixp7C5TNBAotmkv5xCl0SoQohJl39YafjMNhybuXTnk6BEz0miKEj4YjpQ
Z6mXXlUSzpjNS7CHV6IqyR1Z1jgulRanS2J1j3LM7quovY5IaYC34p7bqn+PgIQl3z0pJB4QfuRE
XU50bjawgqg3QmQd3jIU1yMCzpluZqhcSSAWqoOH12ruA224swvNg587eOTD4bXrKDQnanvUmmCn
DlAJNZVHp+FYxtyorKda8j/ZkqmrBuMNAR8LQiCUGUj/+16pYQQZzllNsB7V452iXqj4SVkpZis7
Zb4kxQNmKwLQmQmMOAunBMnwyrLG9zAKAohnzaZTJvFqedbrLTi5OiZzrsF+zeb2WQmQj9q6dlNE
pQKzF5YETDCtSXoscuqt2ilgZdPm3hdYLj1NW+Ro9Q9DfN80Ja+yaNau8K5g2ZezYQBT6WZXUm3Y
yDfgYdzJ5MniBuEz0mHcfW5OIlUwvDgkbaOszdZNDKPZ1O1zvRqvBxz8Mz3FHJIWnjMzbVLDbaYW
AB+s6JR8M31gvYQFnukftCa2mmRX1SWlBsX5lc4HKVs1joGs71emGl6lbgcRE2N2MPrjvAu6ua7W
+Le2o1bac0MjAFFGdDY1mXiEAXnntRHc0FZeEE92RYL2kahMUHEQb7q8KRYlJu1NAkkOLul5gUGT
FZ19h+EBosw8aglni0j95GEx7YPSpadoZyL12XcUuKyr+kl61WqswhQHqM8wD8RLohvokWO3hkeT
PuU2UglJos/YrswWR+qgWs+mOgnkbWMjjFCdWzFhCJly43bKHuztvdox1DFtRQRl9NdR7Z65o7/w
Mc5DX9gFdnyrZNUb26XbwsO049YBFjTMj+uiTO4jH/+1D3ElQ8dfk4A10wv9mFf6eZehNgZ278yJ
PkgXRkJiStPXF4rsXzByxoukh3ALR/Z9XkpsmmNgPwU66wNtRZjTO0m4G4AlPA+7CRruRA3UsvJo
VspHbGlPdHJ3kOznXpc+NJPXRwebk0E8ibTiITKiDzmw9S4jaHWsmwIAlrPaDd5dJ7+L2fYx2qG2
jP5b4gECs/KlIhqev7E8D+2NTP2HNKx2RugbXJNkFWG8jDCC2EpyMVjYLJ2SkDivgXZpGuM6ClGz
jxjCnABDQyufhT3swzQ4pEkNZm24zsInLxbhHDzwdThoO6O9SIzgCe7U04hh13KaN8sH3lO7DwHG
iCxWVolUcIuHRI2BtbbT9563mBTlAeidu0xUFm2Oiv2hwJAHwGfetJ45a5UKpJ4LIqqIzUuZG4A8
7fEi8snJw9hrwPGADSc90nhIvllpvkWQTrKrJIQSxNvnqk1+hCjKY5JUW421CiR27SVO3RKl+B2r
NRsQmbcecvKouo5frt3xpY+yJTl+IA98bkqeykh29IuBiIZZ6+fx9/mkYws8l6yBR1hkEqaUT5F+
rvnJPvBRBtY+H3+bNksnBF/sUtgxQnZUuMPmnsixROR2tVDq4IPt33NaJxXzFpHUWkdF2rEvbCNd
UaqEhDtEJOh0/iKuQhaXZFYgKQc3k99mSr8VOqtMXR9uzARdYhF1H5mNJSrx79l340DExOFRzhdw
A2tLx84eBzd4kq57Ya4lEH12Q90uzAh8HonwmsmmXxrgnFmwF1S/Qm0dkSgPYAnqDQLbWdWUhBq6
nlwo1ksSYHjW2uyhGKJLgBvtctGOKsYoXwdz7EP+smGRdM/fL3prl/tQAQ7TRoccCsrErAQwFVuv
ZI/eNQMo9bHijbEzWzBZnIXAlmeezuRJqMwOVzno5viuz0pahop5oUO6VgM57UKCyyRsb2otMRZl
rG9lbVz7OFiWGBvxy7N2SHJGQQJyP6h4znviIml6ChsQhCnNsckTvIskvBkt6+jo0cHVlVvVZtCl
wcB2PFy5g2PDqEoPeQeAw9HuMuJXk9F5rTJDWw5+vakwPjBMDxSxXyLFJMh5vLJldfCMZDv5aMzG
hR5Yd6vG6aHiVuw0ivNau44GUh6Eq71kIXCoUMKvV9mxEeodg7tPIbiwuDH7fIm39zK9tgsLu3dH
6dNQ5m0GnYbztdxGY+Redan3UkLryD1zCQI9m4AvM8ULMCXC3cK0Qe2xbu4H3Yo3XQ6cp0jfMBQx
x+QlOQUy2DhsphMZsZd78zqygWs32baEp++YafdJOL60MZHRPJauM1Oz5qGVEDZf3zUFjg9NL2AG
W9e6bb5goF8E42s0QoHGCaLMSSr6UEa5bEb0QEGfvYaR/6h3403YTfATk8dFOM6bxN64rnsbhfq8
TxPM4fK2G8RFnDzXoo/mpKx/FJ6/lpgIMz/akrUxMz02GMFg3Ptj/+D2t1YC+xoGI3z4ijVPreL/
nqmAXhAc7Htp7SJCK3mqmdiOCOTNP/zGZifTdHsq2I888Em0Dg2bcQsWN3Vrlmz12ho8Rl/Gl0N4
DLoRAMbmnvEhuRBQ4L63ZiRncJ6gGXSXYaJfiz6AN1TBztHNVWUZLxb6tbmf6Xs/4FFb2NXlME60
P7Ys0gPFlIqXDOlxV0HqN9o7TSdsVqpM+2m0C+6/n1qJe5JpcjkjyHlHm/kxKtt07rMe6F/alEY9
aIgZ6oojHEhz4TbDXS0FVSnWuNj4H+q630F+bJdjXW3CatjXoo3nmT9s+gHHnsD568XJviuBNDad
MVc9+12q/EgioktfNtjdBmI+pf4Q2upjWcsX0QLZrYiP7NqVPnQf1MuhFlAtoUAiuV5es+hqcTEk
eTcnXHeY6QnDkFSKS+dxyOC6RnpRYiqh7J1mFlVRYc6GFhtwKjO6AdVjb2d7uIarMR/2ImJ2FjEB
uhqgloXqXWaldmksY0nNyKWzBaaOuko42Curmuh4XDywBtXS9PxzVwBraTBlu003syGSzvIKKtko
elJsA3JriNR2hnQ7SLFqDexkunvWZpCBRne4wAzmbEJ1OLoklDZ1SUyEdl8G+d5y+2cjr0HNSuM2
FskeTybo1wzmuwaBsQEzZjsHhFqbKhq8rdc9oWCzNoaq36U9Ky/NVlZOpqibwkrm7DPAvoZOtNBt
Ok7CCO4CIgopLJK41IA2YmWFK7YeDTlPDe3I/k3sxjLV9oAL1movjcsGOswCNt2ZY+N/Lc1GuesI
GZ5wdddMh2JVellzM7raMdKQCtZSEhHQ1FcJNt2+/8hjx78mp2VgUB5JneFTcSOeA5Xvb9rJTdj2
WnifweWh4uuEs6bRwn0+8HbdCPwzlZpmIxonBmsopj0W3Jx53ChvYzrVAlDjEWhP3RxYtp8evXCt
EJO2YMHPOqQQxU2hwiKRta+uiTotbghGh+nlk87aZ0BIRKE889ydeX4Svnk8fTDgGls7tr0zGyAG
M+Q5SZXhPg6c4YokJgvaZHgtF25Mt4l0QGfZ02WkbGKa+9Bi0WHnCezyvnuPyCR0dRJoZxG41lDW
w6bztHA3lM0ygLD54rBJp8JQq1dUGOSqZy4784PYIbF6oJ4Zd/6t1KnA9mBR98ICveYfipDuTad1
Dlu8brwsWm2AwdUUE7FduYwVgyAwPPFvLs8bZfj7J7XS7I7aeOX5fbKlTqWsRldp7gKpHphaklfi
BzdqX7g7i2xqcGcagclFdhVB2ThT3Y7pvLC0OYGR+d6ITGcHomNGqYWElOmP7//yi3Jy7dkWWz5a
dx4BihKuI/Yff7wwtAa7urAhJibguZrkIoKIePj+h220CVvy5swpq2QD56SZIbXUrkB4oGGvwo/A
y/QrKD6PDT7cfdu3zGtjWG1LEXBTMT+ea752/f1/3/8YTP/gtN6H6Cgkj1xJxklTnFFZoNmmqtqs
8KY/qhyGgIwIfZMVHuvoWe/yfEUu4bgNaxwYtBBdjP6Dj7NourV5L65pZtfUIGlXQXtawqMKz+WQ
kZaTIjFSJDGjTd0xL6iSJJx44Fe6cAwt9oCMnjDSD2XUdEuFKLY5fap2F3lXkOgz/bokz/giiTp1
WUSinMN0tun7jSV6YbtfwnRfkC+RHBXJDglIzFVGosE8BSaxismSe7BD6y0o/WFlkGw/B7QSnFVF
pSzh+f8/6s5sSW4kybK/Uj+AHOzL42AHfImdZPAFQgYZ2B37+vV9wMyZYrKzKqel52FGKMyMCHo4
4AYzNbWrV+/Nk3147IReORm9/Jnai0PtQrqwN4p3JnA2HO79CuF6tw15pY12QzN3NxRE6ysEapO8
R3oPkJvuKvOkZYsVlRaaF+DnAYjUwF7WZddJcwxz7M7bAPzaWuBsiBS5ZgNAzcJ+FPJ1zJGo3Uav
yhvqCITMURjRS91hZBrLEFQNsTnrAKJXbbhnbiZuZRieKmVlbGWTedX20GrET62Z6rGeqojJHe6r
Q40Yt6ITLzlWm2HfIbEMMHqipm+iwdk+S/1NeSHrwFVhWK/yLhio9AmJQwuWcJ217VQc7XvLksj4
RGtMFgyjd9Par6Kqvk/414ORZDltllkWzDs42pSuzVWru/eMJ2bnsjEHgKekeFiIBoqVn8UW4/kV
kXnctIDmu/GalGl3xS+7djEURZaPPLnFjfkx1e5/LLluXadL128E0xUEXWenjIlSEVLrNy+njIHo
bfVI+o9RU4fsqpF1o5svRc+sy9ZLZXXBZu4bqkeqBRUcDfMetwwfvSCU/Shdohxfn9J+is1RTl4B
s2Ir50zaCvhDoQ0juAlKFpx5xflqNeMHs8+E52HpvzPWzWlfEAHQdWQwaLK+V9hJIhSXG6QSzmmb
iF+tanrdjb65YqJbu9KOjToVBSEe+oEyHA30nGHAIZPjP3JZbaeM48y0YaZmCbUQYg5XPvz4DyyZ
N4kdfBdvyLUpxYPVsgQQdoBTbfXnRS+8FPoVQnw6+9aqxTOqJd06O3NqvtbLPgYA6MVqyVT4ETxA
rNTD6OGsJYuC6A9tQ4lpZiEGKKI9K6URQIGS7mkou6vX/sqqIKgvjXmB34zFRm1hsKcTclcwlx1S
nG3lynTP7LDI9zoQPFXnRE/P9B10n/My1wtUAEk95UJexW2Ps8iOhpG2jmehpuoqSoI3y+r2kG/g
uep1wdn1Xb/TVQxD8aCS6Ns3oCzin4MjTxJb/exKnL8CXZKeM3Xv2f3JNJMi0T3UwGpHllsJr4WF
82Kya6EwSu+T1KHLIxABlAXzuluux0WvPskWbd61/Ch2sxBwzsdLWKCHX74rD9MeIUE9tMAWUiqz
3W8iCrh6gBElstuDiVrR2iqxyvWmigqoynTzDblurmqOHPJg5Y8NmzG8XpagIp0VUwP+OIR/Z2oK
nB4U3JnQ6ypbCbchoZtipWERWWtkpMA7Ro/sEG7Y/rhU6QkLlHvWHSJ/6SQfLgzVpR3yzw14RZDN
hRw0xXCfaHVvi8KiusUyPkpJ+YBnRAw13dyxSpY+VHQceuzU9pYaT7qi3PUjPeopvT/2TJINydVF
VOXmyiNgkkoBiusXUdddZpSuMHcG0ipBZGh5qIUpKCpURPUlQ2+XMvKcbw/7baBgZnnFYNSkuoY9
zOJpEScUJWc0X9OG85tyaO9q37Hfep4zs4xx6z3LsDXOHJQ/6Chu2n0zA7vJCCWWe0WJV13aR4hq
n6tVd8s+s74PffGsFjhJWD1qdxhjU/ROStTKp7UPaZJxlmWcg13Ws0dIyXQCpWN5rmeskTq1CGd1
6c+o10z+oEi0LWDdrU+r7tHw5EpdWrlShQ/7iBAR0qdq/XHJJgEfgQE1PBw87opUvNIXpX5fW+RW
Qd+apkyebwhjnAqaEpyiATXpkcK9oAtQUREKJtJhqnlW/mnfwzk1TIx6EN5Mpdt7W8BdyFtddLUO
2/Vpbr/zcT/uiPx9WEb1sWWm2OQH+0VTE6BTcCOpteRAQhbi3lAy8EVlWYGidwh9IDQ3hXiyInZT
J4Ma5mk+R9aCLCxhdnkYqUGPUkf5bO3KyyII56Te9ouOuP1uImDaI7APB+sQLaRdhafvDdbo0Yph
uAImoUgeDo+KgT6gaM6TS1GhsYfCQL0byJEc1nyrrfJ7WY1kmejt2CznqJZTLVgspDY2eLJbxr42
1xxUUCZXY7QboopjBnib8KDXs28a0E26efEJ3ok7TYj7J60OWKBYLybizLM1olhoTKG1Yn6Hzx3K
A4qIeObW3eGsSmMXhwupX+dAKczVE+dlok1UzRG6AauWJutLm42eKCukU4qJHUNFPXqqJJRGlW8o
5MQa6GZY4kBtGfWbLt78vlojcW+ekF374glFk3AkyhTaIwg2076GBo569tCyBS0C3S8ZURhcMK39
WUBKK2/byu9wtj3Nm4lfGvkViyh3Bik1HRXhlAejNwm8MwmSut4e843I1GcIAwGFsgRR/+9/WFZ/
lMcGmFfNpWDPlAvt45kL+v+6gEuHBTrDbt6maFwpD/qqlOfWEkzHbHtkl/dc8xWAgJFiSCdhY7Uq
FqEN5pSO7cshkzCpfX/oFF2mtbr5hem15loEUJqzkHqPh2Mm3ic12ihaCtadtk3Uif075p63EAj7
s2zIwykT4S3AHyCz77sntF1wj9SO3Rp/xbr6UGpDpJHP2NkhCYFgkUKKJZBJUuRfxeUFZuW1Nm6U
Q2rUMWvJJyK3jzcFE8DbRMHO7Cb5sRY3f67kLMjxl3Zvg/VJmMvtCf/RSM1K8TyAmURHHrx8k6wm
7ujoJctGposGOUYHjclb4vY1UIOqTn6lq3CIsuJuA45DfqkZrmgUVXa5oItX5IlrZDeYQeZNjw3k
F7FOQoBrCdvu9raqAK5YWqoAxeZMXxGyLNSvzFuMchQOfbr5jpbU4WqixGgWc9hJ7ykxqRT58tGV
ieONPCHw3iCNPR8VXVFN6VtcP7yPFUoirSqjmtxaDfAAHi5Ly8tQCELRvSQMtchxvjbzFlA3mRpM
JjpqVDYN8mAheOnY41ZnMNJgOxpow4Uah0Wn0bLaRbLsAR0Jqh0tVlyNtmKqNGq0I9+0z2hKvmo5
9AOgw4RG+BuuzUeXMng04A3+LZw/S1GMVEprPnoxfjLsSMEvxjtaYUcXmHZddg7KgAUJyPeYontc
z2gsAdypBu4+Rn4vmsDWM2CEktxe0mFWYBPmhNUKbFDqnkHWgcrl+ttAQlOMEBiXbTgEig4EGuxq
VGQdBwALDz8FIZ2ZIlSDFzBJSPuYJdjp9bsGkAPEYZkHxpdSPRCzJjIJ/0aRSuT9BfrxaTO7pTpT
J8Z9bn3ZUL3Hu8AfG6xJV8pWS/KcHrY4KwyCmRXtHvXfspMxWkIlea5St2tg4BXr57q8KHn/irs2
8n/KrGAM2+KnMhV3uhL0ZfIZDPNjjgQzLJ8nSbJWqBzaqRZbzBPIip+6qu8ofzqTRFIgrbQ+J/X0
vK4K9JC1e9VWmep3UvnLBC1SKJQh7FG1CtbJWrCMXJDILbJQoV/DRUQMyfw2e8HC0gVVMU+LLM+4
nrbfTDiVgHljEzJ+n3rMO7Czee5uFY5ddYL7l5a7VpJnFyRG1XiHGgGAXKPEXBdxb60HPUKFF6AJ
AUld7xyHVsxJmKSatGwXXTazJ4xzHvTkVRCz5dKMDiqjBIgZZlYtDV7ScUWxi5hgVEYSyzH0A4mi
A0xq0m+rmT4J+ch5exxteUqiJTPR3DOqV3WmhCapN6qR2TfzhqqVf1PH9W5Wv1li/bCMVHrK0vzY
JR/lCgcsdehwPxcSRBgRUR3SQ5wrM5yxt84GhX1n2KjqqOJ6X+7SPbVNtBgryKBi2ka3QXlq5lm9
z48HUt0aRIskdH0FU3rFyHVjAquvZZP23l5QBCEZfBe11Cf7iJQUAcF0wC6vnWR8gjW0lSpLTSic
4XOt4eAMqwwbRjJDBDKpoCr4zusMK6k8JY51xkN1iOfDaHUGk8iElH7hFQpKeUvsW3eaUuUeF2P8
eIwUvKQ4yndygpqzAZwJGWU/MUGiQpnWKGvnSOxMIQBR3PMhGibqmlqP/qmTbj0lG31+xKqhBGlH
vszM2K8wYQKh2AhP09cK6QX2LRgZXfFKFcN0FB2NSp3uEB58ZOzTp65Wnw3T3G1BeRMBAAWOdx6l
tQskze+5kpDzlJxHQf2oYUlYJxlwBrXbVbEeK6uuiETip0aHgVQoG8TAEa+IApFIUnAgfVHxWwhu
UHLsTiyugzAs5AlqpN/IiFEejTEte9R31UcfDqE1RL0K49PWpG/dzvAYjfQOhPR5mSTZM7aqOln3
ImQ0PP/kT6spFO5iVKj96yggSYJiXHJxiLtBQ7VpRw9ZxAz+XN/aK0rniTsgsYQ1ObiIooXH8fmM
Te3LsDQoKE0IteYIZrbl8KXVC/GuM/BZ6s0V9LwcOZLsCSSNtv5m4tuHYjvsPJYjfGbAICiaSSAq
wtskkp7rhiX4sixC2MMo3GHGfTPQ9WwrHVRDxWUGF5rtvJJouXLHZoEKLersxb7gpirczX2iRVs+
kd3ONTAnVGdJkkZPgHxjt/vYX9IJyCuzHgj/SpirYvakWbOrIbYXUZvgtlTYdLkoMEZDS7xdi7u2
H79j7PtaKvhYyvBZRPTGRVxh74VBfZPwZnZGs+dg/arIyfpMBT3hfBXg1Woh0NJh0SDSh2cO0urR
0KvEt0VUXLb4J444+f10kz8N+rJEytzBBsI17W63ykfs8rq7Ko8nCmMokemNlyXDIeKuQQJrx69N
1u9Bs1gfN0OUzq3c7v4ir5w24SLt4th5k2p27k2i235UvuYZNbJU6FXboOIcz1NzQlNNcJTN+lSy
fnwo2E+5nMr+bpS7Tyl3Mc245cSrmTNtPtBIMewM/j3z90cvz5+ozKoiqRx8RfZBSxbFX8jderPq
aGIV5GE4CVXlehJkHkOyILZF06dbW5sS7sqRGmBM7kyrGCzlGq4Vh8y0KE0Pe4vG36ztE2i/dJYo
hFrihIdqB+H7x63+0b7Ctn8oVv3SJ/PLt/+iI+ZPLTSX/A2tzOZ9/LVv5k+v+lf9N/8PNtdA6kC8
i164f91g8/T9Vn4pp39w/P9CYe5/uDmF/2n8kv/jYbp9+9L83Hjzv9/u9+YbCP2/aYjii4qMpTWn
evqufu+9kWTlN/pqFEUnpzs6b5gaf7TeyNpvFlAKGB3iwqYuKdzdH603/JNBwmdyTrFM3ZT0/1rr
zS+9N3+Il9F6wxV+pthrdK8b+VwolyKC8RXTN3InhIrdulBywXni41v1al51j21u9pHMD7f4gJFt
6S55yK+zn3i3y/ZxCxOP7MYr7pYgj2Wnd4e4OGPtQksCuvm2DJQWqcF0AqByVx+DOh9Wiiu7HLnj
OUL4L1Sdia9XVw5Qe39MYtnrAvycHYQSw+40eKoDPHRS3CwCEXN2VwrzEHKXN/pioMZdUAaFu3mC
34R63D6lseJKbnkdOCrY0wVmUNT6ANc+m+h1bmzJx4guVF0BOolNedg8lxfMOK5ybNzpQXfdLqiT
Rqq7x9U1j+aw9esQBNZXPSEEJIybh+ReuFZPIK/X5lKHXTyGWNA5Ep8zc4C5L1pgOAlKzTb84vqS
3eHHmCw2Z8PyJbmf1MVev9bxGKle6RW8reIP9vfIG9zEf4YH4kiB7qKD6yXvqPXxijbUf9wGjRoh
7+B2AZpYIc680eB74n1yXuM8aILSExzYyyFq7S7WDn4X7R656GlyKYiF+ivFArf2FQdnqxitag+1
hqCMpGC5v4Uzv7U81g+Zz+H3gYabITL97GFxDacMag6JNt41jubcgs2dndyhKBNncRGbvvIuxVAk
vslv1ucxRGwhGFwQzGcHVqoLvcWZPS0ezkiS3oGf+Yk9ewj0haJfu1k4nY2H5G47003tir7oKg7g
kKvfFY/iuf62fyC55lCZzgB6dsfZ+Cq6ePlelat1GaLyqX25eV20viP17WiR4da8SX6fneYAuDrQ
osIbPckr/eKiXjS3ghEWZZML+yN/Mu6NiPono50HOJriRXR/i3NXc4sgd8WPatjG8mn5KESUMlyM
h13OIG85X2+uGKqP9UmJwCFA0iTHvKqP0j0zMUg8TCM9hL1ikZ99m07Vi3Sff2X98EpO+9EWUPDU
YzUQ/PyufCouxVmOq7N+aU7mY3ExWAHwNKIsvsXqafgbtTnFOLrG/rkV/XOp0+L381JfGljaOpJq
F1A8D5cA+obc1k0cfDVtWoy4h959fx8DgHxWZRW10e6y+XubM7rCsxLRReDVX7J7fGUcTGDc0V88
ZL6d0v6Qu7k/2RDYHNmzTDsPJbePWGF+GWIwhcPpG+ZOHrPIwcjTwYbIN3xc33neCrN8PHH2rQP8
cfkz2tRA3DpYw+ZBO0mh4OkuZbYgD/Lv8AEqI9Zw+v2+f61f5nA8IQb+YkJmCvNgu8PYntlPiXw+
PcJ4cIQP0FH42Rgmr5mvR9VJjeCiuc2L+Zpe5Ei6pvmZznrtot8xIaM0kp/hUj8a3uDPsXGBDJFG
c5yeq9N+TfzBV++0QGnuTV6d2KkD5eKyBtCGmd7rsR782TFtiZ+/48jhfHmt7LcbUWFhLZCJuxg+
xqCg9rf3gt/Hks89Xgu04cCms2uXd/IASeLlDEAZcD65mNcuHH1sOn3EX4G13MWbeDHucXivhlTL
POGUfmTGua3zRbfFiP46R7ePm/tGDD+rAQ/lIpxu592fXWjUDm5HZMZQW/iuvOKL7UPge4RXUQUW
00EOsEN3DTd3S7fyKu/maPYtEu62+Lhuddm+pnfU7cGZUi5ZeI2feSyBqAsbTw3SEHFdF3NpR3b7
6+jkLhRLr3chkzrSqfSQjbWRKPYXe7F7fwsoVzOpBBs3WPs9ZUcg0/XoSHBvkeZaLqczK8JRN+xC
8bELC8d4Nl5Tt2f65Z9A0VmoSgQQ4VGd4e4az3TQmHg0oslWbDlACpY3yeL2JXWn37Mkkpe/blYl
efvL/mW2zF+60hYjL2WFzq5L5+HdxlZGP1Eg2KADIdipwDPpXfJK13T4BAzl5BjnjCcBuYHBgY7j
Cu4ThzAf/wm+zBmND+BK/ubV9rebg7q6jZ+1g+IvI2m4bYBrazidJpYh/GP/WLLw6t3V/WwGejD7
bM22YBc+dkfsikhN+fRWHtPm2CT5Bzf1uEM2V3TFfT2Q/D4y44RA1fsQGQhXcPVs8fMUV9HxhkOo
M8fwKbquPqm1kxE0O2/gD+rgyPIFk6fYpnP8iBn05ZjP+B+5Dd/jkR6VR79n1HlNiKebJ3OZIlqc
lQ97vDmqNRG1hBBL8h8fBKqvy5GEYIC7i1u5O7MSGftAvYDfO/Qrfpj4dDLTB9YVH7m8Mmhs4hjD
MnPR++b/zZfimfdnXDGtcRJP98QAQxPGU3JrL+eP7pBVxLwfw82cEu5pWUN9ouOWtncei4OoqrN9
hZOdPiX0wr3Q/c7cUQMstRm5yhUcPap5zrRkETtX/8bjhPHuWj6+IJKrEvjQTebZ0vzB96I3uxsL
Z3MQ0eHufx8zfLJ4mKmPSX2IWQobo8ZEhstP4KRW7BoRxgH+MZUbz+L3JLfhIjc+A0xG7SzZlZu4
SXR8nCNVGv3ptIVEAp4eBJCAAeIV+A4y9ZrwGLxbtH8yL/TZMxyIo/omz558IkiC9pxFnH6Pierq
gXB3PGnD3cIbMcBgAqc+xEyvd55q7l7g7Sf75ryX3BQkGJvuZ65Z/xgLzabd2AfP/THIIzdf8ldk
H8CM3m8xkeA5czuhfILEFerhyK6cu4lnhcKJGHQS7pdwCDfm8XEtlSzvWCOpS8ntx8SU2CoWbrRw
2qDH0TGqCJdsPB4sox9T4nYmNoXVMZOJLtD0vYzgkXh9MDLE5B0OEurO4O2f9k9Z1GDi6GYB4Soc
IDez1RWBwfxWgxHTWmaeyK7cfbUiLep9mTWLo0awhAKr+Jip+dUM5Bi98bD3w8RZTlY0hNDhWA4j
L4EMZitEYCodpCFozxB/TEcI0c9+UwnDMAWIVVVAlwJT5piWdKjZuXtjROGTcgmDWSUzlnRheKxF
T3yAgPegXolpPGtqx5faPcab9j2mXRmS/rq8m126oIFEvcQhR/KhRtiIpB/j4eS8hgI9C5JQHyw8
l+Uq8dtH4Ff4nTaaWAkJsQhzbWdmo2BdkEaLgXnR3nSWr/iwBSZbDKV0t/0CEYOwhrMry7/5sLAc
a9IA+kTYXAqeDf11jLfCTDF8mSdVReSvDmlbSGuj2/oWnxMLGwIBrTlu45LMORWDTAtUPLtiDP2U
hY4vyo/FLRGxjp3nWK2bA5p4RBksbdjg8PG2aY7lI1DJg13IPoKrgIOFkZ24ki17R1c+w0i6c+x6
3Mp8ho7uzvZq08LzmH1rrsdQY+3CjVYMA9GTf8ctlpTcDIrnhBS7vUMcg0SFDgriUxfsFGEvt7v6
YftO5YdEYSSzwWgipOjI9THFDNC4CayrRdn5xKnEA2gPyksaH77QvhTybXzz67iM07gJqu0MGzq7
W0/dZbgM3ynp2JuPIYddOiRBuKC9AP8Geci9+MDdjmqLPhPMztwl6JzVzi+cimwI8GRJTdD6eUhD
Aa8iG3Gxn7HpkHR6sqIj7RI4n+B6ePzxAfW+CU7KmQGnFe/IW1qPB+Rvl+m6nmGW+qY7ertnBSOJ
2hrCehx4e9lTOJUkkZI41rUNlYD2AlL20hGj9qRdk2e62Ea+EJ+Ml05/2XpPP5OIeRn2QDZAEUcJ
Dct3h1OAnTMspmt5+jPNpWo0nrD6fmF8mSiqK99hvxPcTvL9ImBCaucvOJ6RwSmf1W/mM0htwPDw
2uIp5Xb01/y7de1P+n0dpF7lIxlK+Sn1UCwEpfQErw/rgC2SNPPIQyUI0h595B6dyT7gmZPyY4qJ
fE07izO5if02hiWZlBbwA7tzBvue3PTL7Qs9NXRhlmdK1Q3nmslXgsWHqMfzBzVQu5BOyzyyPmtg
ufzaJ/kpoa7LPOGL5pkXk/Mdj1c4Dn2kYXCrmckAw24THecw68dzs3jDwS++qABFn0lPmYDCcE7C
waWs8YxdkRzlfbQHmU91zC1eafNz31YeYvK2uIu/el9gGhMUKGxQ2rAhcviGAzJr6zbyGhzOEIL2
Rr7b3CMNnUm71R9ZY8oap3S7IxBf2py5OF4i8R7IuDSCwR5aEfb4PhBWRwyt6TyC2v4sv4HeR72X
XXfNX983v/cSLndktwhbrxy/Oq5Q8f4yyxYNxuMubGzqzFB4kH3d7/zjNkby5AILoW/VY3Xd0kD1
Gza3I60jCSKs0YXtUJgN6ovhMdsJ6yDwHvZjrIeJM5/EazCdD9hzeHDMXefL6ChstNy8cywacHr+
Hg+A+qx/JNvH5N7j3Xl5L4Ijnz2G6ziCjDZHaC6ysUW3jvhRIEbp9hxX3DeoOXvej4BiA7TymTa7
ICCRnXMQoIWa/y8M2ci+aBD/N7shkz6yOuGEjRs5tYRqjC+7BXtqSSbF52DQOYYGN2/kZid350Za
JyHIH+mgRRKdsx+afvfcEPyplwdrQL2I1SkExyvZfp31TuMDqKEVM4+eu4jxYlNavOEDtSvSa/rD
2XvpNAvMsOW0wUYaHPgLHUdHGPaOUeYIQFAmLTgfXnTvAxkjRmtcqPAW9hYSF5tf4IZJpPwsEuP8
SnPkscdR5vZlmxOI6q58GKphXvudozY7zHFcFMgqfgLe/gAp/6SW8QOZ+qtj7C8KCliW5PXWtNKF
JJVMs8aaAGCJfd37Rp6CIKqzsYfg4coBgAdgkFlRRwALAjkipqHNT/pksdVp9pHm7m4aVvdHvrVG
0rEvBBkBDnwKLInM1N7vkpfkklz6s3XXR7I3R0sAizWgk5/dAoyJpHqJNTCj4UP1jK5MiLUEOTJW
i0RskegPUBPSC3Op/PnUhzf+UsQ8No3LeNKjIyJOvvmE5RDbVubPH9ePq31vsAnVwfCy27e74VI8
Dd+PbUB6Pva3GvCm9LRQshu2AAqkp9V+m1ncFPZ/hCr6FfgjHnGe3U5lOmeuFu6Zjfg0WwdG0EQ1
yqYu7U/HofLYV0wXbzaiIdqrsf4ukfiCH7ntSNAufDzDuSIbTXhsKTsHy4UUles7ICcOnBsuUbjD
kbT6x6a0st4WlzDBa460PXlY/SO7gXN7ZM22/GF3j9zggO9kr/UHAtkxEOylgRBgUexC6+UO8cgm
KewIUzyRgW1EZXduoh0D54dBZ7nbDVDWTEQf6Rtiy8SiDVZXADGFiKs/8dEJA4m9e/MH4WFnoSne
6ilxzlFfY9eeQzbmYCNeKh6Lg3MWHYnkStAiyX96/8gjLfdGhnjk2JwW+Ax4ITvaeGfdtxfxY4FP
XYi7WOYVl4XlfQQRfEhTx6lJwlqK0WR3VDHcY04ufE27gnjaTqn/QuHNmSKc3AnTm109YMqRxf0R
QMLjaMvhmjWLvA9HQAKMt9wdKeJE/nOkeNjEiz70QDRzPdh+zpEYQoTzp4itlVjSEjWOlK4lLQPJ
IalrlfNxKMEDk5BKBDvi2Dl5wxDwfnFXYtIBOdSEmRvZmPl3p2XtwJH/YrX+qnFWly0WTZlpXJLv
0p0aW3DYyZPJ917Ex/0JqRn5Mvu7eySyJqHxSC0l/3Yv3C2gzOOrFuVPNDqeQNUe9rfqzM/fy6vh
KyF7vGfGJilJdpeAHx/ZQ3Kfxren+dSepABq/nsDvpmS82APDcpJ91SkkxhirkucUJj1RQTdKOAQ
5/ch5jXkGvp9fzJe9hh8zx0iNk2vjBumSH6uz0gRWZdXNkdySRf/MgLe7nkYXUfyPVY8cX1mFyKh
ldnLEn8C5OyAJvRwiKwHM3WXt3mzu6jz1VN3su6qiPhOFAc+B3lT7uTrcDIijt7eccAvAiv8ETD/
S2Wd/7Oazf9HcmhAMv+6WoMcWvoPusvSfzz9TxT/fldY+11Gjd/7oywjqb8hrkV1xTIsFSwHCa4/
yjKS8puJUKGsQ7jXLHTJ/lmWkX+jXUGk/1nUFVlBH+GfZRn5N4m+K8OyLFn/IaT2X1FEk/4MMSHH
JquSpCmiovAVekG/QLYS/Ut1sRTb6dPnr8+p9/3jOc7sJ9As+6eB+YvdVDowq38uzz8uZIiypMgW
JBrpl/Kk3KnzBC19PX3Y2BNzNgro7c6Xp+XvLvRn8Pn3CxmqiKSZpSE1J/4iPwibr7mp2bCdrBAC
o6867Iqhdr2FbZieFfJMkNFr+VF5/psP+Of487+uS2OPeKgvifovH3DeWlrVbusGjDb7dwcqVjoc
L8j3euLh342n8lcPjm4WCr2GpUhwF/6MtScVTDxhnLaTUXyBzH/W1VipKe1sz6b+Qpenj/UvvL7J
LixI5aN+Qa4WyVc9yjManrUyUuopqLPy1G0SRlKbP665i4DNg7zMbt2/ZVVFs9n3dQ1hVxgcdWEZ
7DfdnVEHMgdwe/oe/mYE//LJ/fSRfoE9/289uT8LZv3x4H667C9LwJTydp8bRjKhjpeiU2Q2zxu9
wPryd7Lmf3elYwr9pL/237jSMdl+XW0G5HcFDQkW3VF0/vlKQl1IWzUv2+km9ba+kUbitAXd/u8W
219O+p+uc8zSnz7Rf3PS/+WnMiS6dqhw87F+mfOLKORtT2/a6Zbdr5r8udO/JPPw6d9PwyM+/Keh
M1SLoG2ammL9so4nEeatII3baUHWr1Q/lRqmaoOLw3AommTQa/I3snx/GYONn654TJufBjHDxu6W
0h51akCegLnIqWvnTSf3pMBBCebff76/HkST8gFagGw8vwyibOwbGoCYthYGCvPAG5qE3lLydyY3
v5ye/lhWJlwRnVkoS9IvU3CDfaZXtNOcDvR9cOYQEbMTKXyQP5jRGMt3FGQpARWXbnCaE12S57+z
vfqxp/ynR2lqssZ+I4qq+UtAGenbu8Fx3070Hdmf6GunWp5EhvdmHifq2KKU++/H9i8fpYUOJBqm
qJ+y/v78KFP6xdMRMudJDsbz/GyRQtYALhSOr9lpikrqIf/+igiX/jJfLVHRoHuQFLC5IjH2yxLk
WUpSn0nLKaPwLwlv+/6WtN8P5+QsE4JlRgIKiY8bnsct3e50B9kqJFpMdXzkFmJs8ZyammFGzl9C
llPoGUsku15A0eTVXa0HoeMAR/91s3+mc7yn1tpBXtprOn50SA3DdezjYoEzl1Ze3YP3zo9IIDhy
Y+BW2J469YSFJO1bwa1s4YfqsUCTb2ZVMcr5dolownQznG2aYFdiBlhksOTBHLWw2ihyw9bfeWaW
7GYZDODp1WhUmmsTr91etA3wvcZZ/WuCmBReF8V8kctHaX1SoUlm3f2yyBCtZaeEyJ3OgiM1lIGG
G41EGnabnHLnwyuVmC9Zzoxi5dwifKoCadFPS7+JjeufbQ3F9bZ9agbz1CpJVJkIGVFb31rtYOHf
ZbUaih34b6k8bcXDYn6S4D5DcbfFRvH1bP4u7jcsDj80++o1ZP46ejSfaXINJ4n63aq6hvXZ2hW3
mXREVsAq9T6saBxp6Nax5UW5mDMjtMl0/dzN9dcN/8ZhDevubW3OW/8hEykMyIrfmNdpOuVL6hUH
S3yRPoqCZpt8+GETHum8/qDmApx3PrhIlz5tK02boyaBq2s2PBZ4pYvCi6INj9sMtRyjQxVy5mJC
j8nvC/G6DODqAl0l+E0vNHsUwuoNdeP0JSCvFdXNvdV3HoTPeO0vtXpVV4PmGHIfCSy/A6jYOLf3
z3kNqae/BSiBOxsSF1mA1pPbiHUsJYOP4WqLV/tkuRPya6PfYStbTbWXGXBNEAraoQbSuYrj5BB0
+vs4J349lCGtZvbKtF3V7tHSgKOhB6IvCc2v8WeIx3XxWZNKV+/fDyU0obGulfytax/JoE5LCWk3
w808s2BO0tNiTNEOx3BHt0jqHmZNsefhdazqay9+N7bHkqWBSJkrCBf0Pi6tpDkdQr7qJ11cXHw5
BvPuNoViq1/r2xxhFoBo4IpoDdSkPKx231of5kHEQNwIjY5nUEI7H9/EZUGx4H3u4eImi3crv+q3
ywwEm+2KI5b3Y/OG693SXoYc0TIcDrXi5okJ6pkyiET2EWU1T8a/s9sG2JjPVvoF4qmeRhg68WbP
EhKP2dyE/QLeC+VYL9+xICXXk9Az+TAPJ00E4jP1151O8B0dzqz+nGW9z9XDqX+u6fhTCoPZW/wH
e1e2HCmSZb8IM8DBwV+BIFaFYpEUkl4wrez7ztfPQT1ThRAWMa1U9nTbZGWZVVplmhzfr997Fi32
yTLhVlyJfJeLNK6F/KL3XuSHUkVuFW62BfBP/D5KTFsGpMZ+qwiO2gxqfNhSdYRES4HDEKqnIi2X
JQaD3vjIBURvCrLbVanxsG7pgmcgFE27D1gKuCqH4Ne6noHpAap8LeYbhUVmh1XiUQZSMxjBvAqP
7kfLAtDdQwa1Vve2zCAkuM5Ry4K0RuKuandBEoDCMnpVQmNJye85UBkIZENYtBBYNBPrBkoo1N10
NtwAJc+k5Z3XII3pn4QC2AoZ4ks5uvPWeiibRMUugXqmKr6Gzb6BP7eE0NGLIh0eq5VwBBPHt1HU
YSsGsT7eBbKcCrrSCMukPVa9xud96ypa5zwDJL5Ikh65Dc0AOBrHaQX5pngGOLdWKjsLb5jymob7
DEQnknfQrsp1vo3WrgCuqwh5haq4raDeBJI0Eqy+8wYNuWWWH0P7XpK5eWFls/6UE4pTCw/luLPB
8O1eZAlKliKkHwRkJeUCvARgRXILuVcQFMCIA1vt0eMlA3IFBhSM1q2dgXRFzTYMwU6PVEhuOc92
DZk2aLR6hiC61z1pjkLqJQYjWSskgLKzYJdVdCmzvSetLSK8eLJkQJtlTSOTuOuies74rZieeOFB
KZ0D9NeuAz7axPQFotgAuMN3zH5I8QUkvWO+NGut6IoV0CPzkYyubsvkRk6QQo0AMOvozPb7BZus
GxTwMmR8smexWqmgTHYiMo8EB7sHdeluG1u9R/StGz9T6htREWyz7ibjHqK4MwjutlpujK56LaIr
BfjERuChHNPqAQNyjN3g4lzwLZBVeDKJlK7a0kVekqIIJwkm1E91V3TnFv8mOS14kp5Wi5C7aSU9
p6yXF3t2pMSEy/mM4mAIUe6Ksg5xSKKuwu6dtfB7B4AvhEgcheZJjGYFaSXlqLomJm9F97H8KDbN
lZukV8R2bgJQYqK8QlBaQaUDjLFkb1E4QctIpBZkmcdruN4jYrhSXBRsxf6ngfpkFfeZAOkY0MZS
H/qyra1BmEbJ80WddUbkpSsLlB25apaW7y8bempjzhRqHxOLt3SECMqtNNV3TI4BFyQHmuK8nI9o
vgSO44BmFIC7vF1wlcvVa8W6blKQXmNhzkFXsYGSqCqyOanAFxVQFmliSAaDRlygUCCjEoHTsIEl
eiwfQEY0CFalZHPHFCrfeQYseq+ZEN5+52Px+hZFBqAOINifA77/24/tX7LDePhjZAcfO3rpBgol
WZ6JzVrMUDGpGq2rnFncy1bH0N3CssjtFqxLBUzbk9iWUGmoQV6xZwlxjRpKbUUCrpsomrHgbiHd
YQSgBHkcMKwg9F4Y10ufOgqk/w8/dZy16AcVKRiiqpTixfgFdy9B81TMumYtOLgH0hD3Ha/X2U0g
vMuwCD8/LtPhPkS9kEYD2FsUP7CXw8fin3D/T7j/J9z/E+7/Cff/hPt/wv0/4f6/W7g/ron04ZMK
GQf8Igifx+V7UbYzDkTyel0RoPzdblGm102OEBQyEOdjp3FiH/VUCdRhBVw2sLFFcfSuSH0PLDQB
ksge8h0uwLixV2gJkABgG0PEWPOV7oIL9Wd3JVR80aIqKQIECCB7hd9+fhx0opvKbYjQsEJmxcdb
kia1GSZXcW3pyIoYThKuatW9EDv3P/VzlI9WqUT6IUVpWRyVE3LLE5qiUOs1cQ99QqUtmgtR6Nc5
QwsKaIUCzGYUno7eEVD1iutIobDq6CCrgKRUbDlaDlyUE/EXOjOuVnwMIUq58FeBDZhMRk1FnQCB
g74pqPRBahxZESSdnSa+0KPJMVORRYcVkIh5GxWNFVtwJRIqkMvOr8LqJsyz7zTABKwGolKwQH99
UsjUrLD+RYCCPjieav9QGb4MvMS1rIRhfZM7wgEQhIqtpdqzUH2toEIp1YsMxHcBWtcRclcMohBF
28xE5NhgwZ5AzqsMnzxRAqgYcpwKlLSgKWjAmWLhxSVMorayxLQ0AkITeagiARYIlJ4EmRVmHRnE
FpFuCmpIhxcAKYLQf37vTi2DYd9G8/PdZTDyg/rHjh220+/owRjWRShAgoUBpbDuEe21fneHyof2
CJaHFgDFE+oMaB+oTQAN/QCAFZCReyi7Xert1HLEk7Ln5fZrZXxwWHnEqYnQNOta7tnZfcpJ8J5U
ARQByu6kEpngvQW7aDUG8DyBikMOtD8qPqq6g3I2DKngfI1yhOPdcCroQOEVcx6b9gnWAWHarile
/HIToobCOviFc7NEoCsiQQE4jI0m7nA0Cq4DteBagHTEkVG6QA5mQT3wTcBnJ3VxXQVma4G7lsEO
oWuJliGfi2rP0g4BJohAF+jI3PF7ATH5RsLpr0FPjS5iElw407+U+PrzgcHqqq9+4bdjN3la57FV
lzwm7A4KMtr1daMdXk4Raqcom1yYlt6i8MvJOmxstIl55P9Cvm8MxERAPHtCEVQBtKfb+tfbGu3m
X2pr6p4a9mu0u3xq5xzqEg0K0D0yEU5bQKQ3ek9jALdLeztBH/6/iUPnt/XH7T6+q2BHpvbpM5RN
6aiXP9jyGI/0sXAGLY/6nAZQxJXSGHAd8JXAQwZ2XZ5b2jYBEeVCJy81NTpUfqWpyXPy714po+L+
r22HPgc3mjyZx0UjQ9G4r/H3HzM4LGMesR20o9r13f2jqx3m8/nm9v31wuBN9AhmNoCYQDYFaqEf
OKhBI0nrwZiiBW6spzz23LPoBpjdmQQ2AA+EPcrKgKueb3Pi9O0hJpThPpB7yYTP/aKxRyCfy9o1
XFkXtlRcedzLN1pgwEQgGACMb7zsidymxM5xvnsBNL2JIBko/OzOtzF1Wsn8oJHRChdjW3KgLtis
e0x0BjBqv6sl4wFqW9qFWZoAIUif2hotcamoZeazulnzOThcQmv0zjGNvfFs4G/dt0ABk4yHVHHv
EhkEhgfDBM/eUWKKwH/L9rELoFzqP7LKM2RYA8gem8luDpcWaka9Rjhw6zW36kRwEqIraGyhdBLu
BGjA+G2gSR4k1AS4fecx/JUqI5ZkjYHTU6I8KUBlpoBjZxSbqQUbCl/UcbuuS7/Rg4qhRFprMT6o
dDYOAXoaKoA+tLpC5akrQUfgdxxMg1of2tYZ+Mi5oDswjm1ZDeE96NZF2yKqjAa8mcBul6jRLEto
mXUg6Ba3TO60kL3GEGPh+U0EbxPinSzrpq0gadYBM023lgTNJeH5/LR/hPfjXdn7vqB+i0BWGOOX
PKvIIA1NEDH7NgxywBT1hBXQS3pA7KPgMrPqBBM+CfOS1juBgJCSgS5Y91VW8BeASigT0HU8At4D
uAqc+JbHkKnMwJmnualirFr5SRH5RdSWxvlPn9p3gtqH+XieqbI8WrD/fBA+ESHLIpRQgAdiAjRy
Rvd3xns5y+uwXaOcCzzLTRS+wj4ORjjkQqTQnxDjORg2NDpBoiTJhAhGV2vPLYGhAYMIUsEtH+pR
c/Da0L3QnDgRmHzq2Gjk3CBphMZDx3rKpLRKlhkYIpAc2vkLtxdB2NB79Z6tAG6AKsATqD4XTsyp
e/zTB4z2fxW7Euw3ICssQ2ZvxbmPpGBQ+wR3G8Vn0Cy6OQ0fAmiztizQImFF5ipoTZdevpc+YwyK
rYWK1pKYgkNeFrfURpUqFCHuBjJph4BQsOYRtGbVEPY06lsKF6oQBS6mPtAaXnh1quzwsD3EMCjy
mL1l1vv55X1plj4g0oOr7F8+Sx83xuAD/rXDM3XRD/aM0Ecbg4/zRb51VCFq1vBCpOkbc0TU2K/P
T4EwvTFxMqJYh3NAGm2UQJYTx+Wjf4C0QfHf4F4CzaoBrw4SGrPThugZJITOtypPHWwo1/H4BXv0
L4///7/Puck1QHuCgAxJbV4YTc+31kD/M76czX28CnAvno7qqA3YnJLW6Z/4vJtsBUlaFC7R5bzQ
LB9EewKmJLShzy+AyXtn0OTodPzhe0cBXwRgV2BeySgi/9V7Z3o7DdobXag/s50+VsGXGRy0Orpd
ncghvCODuOxDhy9zlLUExRRdSRzDhthlqr4pcTjnAKDRyiwB/xmYVD+AqqsPShoX7wpoRrQ291jm
Mnj8CHj++ckmYGWIKmD3BAqCn8+xH06OgrqjUB7wE56p4+m2CCwZa6tt1lH0EMJ5FyYDSv1wvjtT
Z9ewjdEUE9gnUd4ukcMuIDFGGLz4ugvb4ws3CG9xGal/PCMFBpQ2HYFoeClTWM7L9ZoHisyzwYTm
oTSRwcQOMMUcKkjwx6YZ+KYZ0Lf8hdhlMmAett4HV4OL598oYL44cKM782cHrj+1xtsQT1MJ5phU
hTXzKNfwQ9WNjxjuXLOjxaIwWNm3NpJVsF1bUeUIWz948kFqu3yJrdSEVSMUlB9tFl1apX1/zjU8
Wic/1vDUpTgc59Ekf2uXT8VFwzb6U2CwB+gvgZgmj5TBwhndUt85UqaKITKyK3IvXinLKOt87hD0
k/9ziiGT4zfo22j88oRFIgNSfC1ld4EDkQDAwc8f+pNX7HD4Rqc+86AzDJlinPp4wOVz0ZtBqh12
lH1SxdfFai8ZkIeDzGO5pl42i+ClIxY72Tj/GVNx0/ArRldp68M7N21R/BOC2HSB+61AyWrFXeC8
/VpDo5jw+w19UNS+HCK47fpyNwFFaNQlB7Yerh8D3NquXCh6yotqR07Sjmy7PdsHh3TXLsUFt4Th
z7V4uESImlw4g8ZH3fyxhTNoYhTq/qaFc2mY1dHd9LPDPPXCIH+PwZh29gNAg+n9KqkqmMDQf0Yw
ODru/rUh8WRehkBhmMephcTk+Nn9m9JDk/My+IrRIP3Ey2+qoCz3pRFF7oWUUeP6PDG/qaA8ufEZ
SOkAhRDgNUY3xrfqDZM1ABDfCQi6ApKsUv8RgxjiTw3gt9UA+ukcXzIQcwAdQQLOiYqjSyamsBqI
PGS5QgjLlNCck2IzbK39+UtzalFJgoLoCmU5BczTz/P9jTLZZAlL6p+2CjD2WLqjjvxKCUvuP/fL
oBG8PhUMmaKM6yZZ5uVBQFQgCRQIGylQobzztXtIOEH/sIEIaLAsNkhmQ4MIv/Tnax5qgM+K9gqF
1V7bUnu+aaDyzCCMV6DO5kKPEBX0WXRXQv0MEi7QKH+XV72aFq+9c8bt8f38bEzOuST0gC/sc2EM
MPrmnE/PSA9qwx4H2UYaPUYkj4vVOiDNGnIhnhHru14fMYLa10VkR/+c+jIfg5bGx8n3W5qceRka
GgIslwU8gz4vZNS1aNi2qMYS7fGZLHrln1g/NNDeAxP0QyQJ9Je1dbgEDJjcQIN2R6dyRaOykV25
ga99BWZrAa2sLmEX0hsfSaAv4wg0mIqDH2r+bDRjmdc0IUucdp1E1lyGLzYM+hzibUl0z7O3Bta+
8HRGDQwm05I8S0qQsDtLa4JrDhROFXY9MPVlBfh3sPUlwp2kQmVRWHL1S+QdYC7zwBxL8xldW0L1
XFdPfn5EHpXvlrFbw9QNjiSl+p0sPiUKQiwF/RHE0aVqhylpipADXoWjiwg15YqrZr0BTwkmJIwL
F0IJfeoAcursTbWaI94QmmXB0hh6gj466POw9Uik7yQIoPQDyx3ozkg4Qj6vI7eUM76j0NK5e+Q0
AJE2sDzRLmzzyfTHoJFxZPu9Rvo18WXNUAYAB2MCwfn7uSeExnWdu0B2FMb98/XNYQdRqtvj6/kT
azJ7hWjwr1ZG49UqSZsTBeMFqJ12Y0OwMoJWzv8CTDUV+OG0AnjkH3WfceZG9BxBBLMTW+CBKmDp
EqdCCth/EEvx2U2gkOnA9/tC7ybHEKtTElW+v1VGi/Rb6JjpzT1oZNQzwRU5RW4VpMIlqF4SmArg
orFA9MzgVA1Pg/I6leKl7HObtPUWpa2+yBAakBR/HVgbuTIAS8jEhcKvnfyVyjCaFKGBCt2bXKCb
ALuFLx1oQTRbm1m6wFemUDx2AOKyqN7ZGYTUU9cooVIahMLhwvD1V/t4CSKyQNxMkb5Rx5uJSnFs
qzxy23cMMtAKMwn/Ujc6gzFV3IujZFp1yykwcijhJgk9swvNT6UeBs2Pt5kXSDWFf3sPnuH1ILhV
yZ7wW6fXGdZOMJQijRaFJzBw9Uu7Yuo2koFQByxOBLxq/Fb6sdtospgjAxSBmgXDPvmAWg7i9x8e
8cn4a9h8PyOD5v/d4i9hcsUAPQ6smoT6MhmlHH5uxUyFETLA10DbEUXE7H0euO+FEZNVEkByJPjh
olJDP15/g+lRIJUhcYw26zXMbCDp/Sjq19CC1hzzrdJeTr3iboSM4GoLv7tnZrxektaZOsOH7fej
MGhfQvIKDmUIY5QOirfsWgnuYcE8c4JnKXrtuvn5/X+ptdGY/o7WqKDisQaqA8pgn/um/Mj9NPVg
kCleVhIEBsFgHq3XnwBWTi+iQZujO/HHF9HkfTns9Oi+/A8Ihqe7hOc3Hn1IMaHg8Xnx/AeFAP1q
+BICsJ7ljtSZCFu7zz37vmTkdEMMiCDGFAEeep8b+n4g+vGU/Nqlv1oab7rvy21ORZ9YErLIIGSn
AAzyuUvfjOCnYhXgsgF0+BAyHWc34SxnxWGICJ5b8/BeyZbsGgBtuAL4c8gXJWtJE80adkOx6a2C
C0c0lsHE+hi2PtrMMHnNi7wEypJmL3An1YJsDzN2s1HCQxnCBztIIZ/iGhXEnFJO0WwpQ9SfUKhc
uDco0EC7rNQTAH+VvRI85hTPRSmEFk6xzngYbrTuLCDRtRS++Alk6+rCBOVthieGHsGxM9/46iMA
X0B0vlJ/WYX1EqpA4MHAmS3fCPxGtE5KvEnD90qCLjzZNhQG96cMr1Cx8TXWeXqaW8uSyHqhvBQ8
GD6cvwiAP25KGIcwew0resO23wXK9AI2xGqm6lYGtxaFN6TgCT6kDeySiRxpdZProQvVdrveFrRZ
BvImF3dxKEOXw5Q6deGkW1gUR430AJv3BTiQcGWF1lUJ8cStCu9ykDLh/RznN5FUGV0gmZVSm1b0
oJAZFHXE6gRArREX8C9P1qy1IEemwDr71i83TQqrPAIbNh+uLe2SRCsmBVqWenoBtSuPu4kZtwtL
oFIbV3daCEIL3rLteK0RoeNFYP6VAIlrQS0Kwug15OYgYFaqjw1N9DQLZmoBk/gUqTe1NSIIxrfE
WwQ5jJBS2H3WjWa18iJMoFqXED0B0rYkPWzkqfKhA3cVdus4vrU8k7XPJBRmjePsJfWdOS+SCNlx
+Ar4YqJFIH7CHheOvHA24VO9TOeFkhiqrLwlxF4Ivb+7J2kRnIILjhhWRGaBEs0E2D5UhYTXB94h
NNypKvyGbEXPKsiQx9bB60Szgh5NFMDyJO1VxLg7lnawX4drEQxd7UNqe0YDjGPDHZ02MHiAsoPi
1pYOBVzus9a+LaX3KGmXHQ/zOFr1ls9AkMPWo4xmPvMWjWjpnS/PvJzelApE8eHKXfIPnOWuLIj6
8GU8y+RGa4N3L77Khb2VvdZ8O+dzce8p/IWMzBc12h7Bg7i3x+0hEax+BPeD6Ow/QY12KgQcdImO
4qNCVsJM7SVUS72FUHth8MhShLN4bn3Qvvwl0mFwKuytaM7HnnL/k8eXBKVQIIXSKf4ZZw5SB9y/
UqratcNAh27IJs/iGSvqpQJjWxWKibUMOx/p6Lbui+yomtIe5VK6Y5EyV1mwtmNYKudGQ6SNV267
3PQp+Hfiu+1hYflHx2FmC8UsuE9DIBBcLxfbMoNtfA6RrAIetRZvZiQzafCstI++DA27ulwkrX8n
ida8Ya1uy8oMoGqk1G5oHcy8wIUbcPMMlNDJl28z7sKLeLKYC2kd+Az27FmJjCIcNyV+meVFt+YW
vesAAAnac0/E7H39XHgrZoCSQ8tLr7XXS/KaU28rpG5UwHYl8DD5UQFCkuJCdj2rWwf2C5TyMljB
n5/syWfjsIV+GQ52TgEkY+CpHJJgcJgozPtrx2BgFvaWObmx5bX9peU1GYNAqIj1AAQAt6RREP7r
GqWTmYVeHUv88Jrlx9XpHDD7VhYhOQtrgt5MxuwWKmx0wvnLw60z45b2NbezZucHdnLVgJsuKIBZ
0K/irylLxagrHdwCcL3jNFhaXwPpv5O3xcpeelsRViMAiEIR3z9VD+EFyPdUYIS3OAE8U0ZI/mGG
O5hVro0bn7MgQm6pFqzRecMl+6axNYDpZnXW6hQW5TlY2Of7PJlRHTT7cbIMmmWVxOU0kHseCAyu
bsVbB8ZB8Bk4CreXZIQvtjVaRr+1rVGkxwk4PsGt7/sFw8FTvocmGbxputvucr+mzn2FAFGLw1dE
TWi05X/u3J/iMsOl+e+WR0eBXcYdrXKUbUWyEmuU1AiUKrlbjlP0zobQQphpKehncgKvOreZJQVv
8FalR96dbxkXVtJUdmD4LaMnUc6JUR40+BZfQ8Ln8VnQbPAHC+3lwYM9hW2eb246lh+097GbByv3
Tyz/J5b/E8v/llh+6vzrheFR9RMI9GdHO//X9e8nYywCWQoFKA8AC0bHHusiYP8bhLuyM4dED1R/
1Qv34qUWRl36RgtTxyX9uw/jx8J3RfU/Qt0vT4NBO6NLl8NIUYlHtAjXWrioBKv0zrlxt3Rf3EP5
tDtGLy18fe4KmJHBS3b+IWqu5+aLv2naWRZocKKPYJV48LRjdCGSnVo3wxN89GlhiYhTssBB9Vv4
A3trSYFHV3pbx7cKn5kpHsjn74ypSR22N4oJIPVcpjnh27UAOaemeOLqq/MNTM3psIHRsyMt66zh
A/iC+NZRbVBehbh4YMcXhu1SK303Bxff9zwtJsPRvyOLMf7vp8LRD/eg8XIdDuEoC9nhdVN2DG/o
TBA1MYs1Ozv49WMoXDswcPVtwDDi5ygzS2RarF2QPO5lZGFWRL1to1XpboPkTrAfCQT2S9EDK1er
8B+l4+dIGWuQ4rfb9wAJrCh8CnoCe25riv/QFDofZbrsz/N07sFHnMATrGDYDyoMI6leZrr9Hldr
N7uhNuRqrGrGJUgGBldN+2ZxG5WtnGwvyGCJG0ICVhVgA1d8dxXI66J9K7JFIpkC90D9o9vtuDx3
zay+T1U4vvnxHRPSHWf717XkzGRoB1DKUDTfhNVCUfy9DGhYDhO41BRvMvrQ1teed2rhchtCj+ko
q49FtsngRl+d+JtAqWdeBlNFlZpqCwNVBqEma6k60oxlT0pxcFF4J5Blaq467DY4tjWmA7Hw3Ajp
lQevt4KoBl4mWl6B+2/pOV4C9nOChKGDV75b3NTFWkIqMJ25yQ6D2CabtD50JdJo9o6Pjl20Sa0l
z239aGGHmyS9btOjmy6DYEMdzqjhNtGoZgMvbTieejMv9SC6cO2LttYhNyitE/IawWoo8DZddKwr
ONzC79qqDTV/ddSZ3+l9KlVulK3iCfetED069OTUlZ5ze/RfKl/P7+ZL0fUYFPlbo+v+LDy3L0ZX
3i+9Zy5uwtHt92cT/tmEv2sTXrizv2Ak/uk7W5jKnQ5unLEee2MVNnYXXNhaJJpg8TJHTh6gsuiy
qlN//X/Zw/CZg5+dCMTHGCNHXSoXXom7LUUZiVNw/uYQtgn5mZu/SS03a+Hq7txGXThPbBg8cHAl
tZ0LIcpk9rA3u/ufjxjtba+yKe+q+IgEnpf3j5CcuYIc+zIFbvXIw9fTubqUEZ2MV/5qEVjjz/FK
VHtIOXceD+3HWxrddtYmc+/OH9WT1YS/eyXyo1BSgrRcXmfIntnWibdh9+At4wjBqwiv2hzu0mWz
yMvMlFSYmbTQ4kk8s0yh+ZYvHX/JkgVfzOWgnfGo77QBpHbi9BrmEydSJwfGcxoN6F6NkGPl3tSs
huU77G4V7p4hPiktb6MQ2I8Xl9DyU+OmwusRyCBYfUGB4vO4Mbt0k4j43dqRDx659Zpbml6oiPbR
1HhFDpsYLQZI/aWi4CNLxosPVIU8crTr4OLBIQY4P0EX+jJO1ojUV+3C6xui9x1XaqQVdcU6nG9k
6qwY9GYM8hWCSiisuAQ00XmUuhMfLc///MkE5rCB0QPCDy0W8LYIry6V15+fIQALxH6aVEB8O7Cq
Pt/apSEbPSZsH5Vy3mfd2srhlZ12mmRZmozn2PlmPtAe4zUw3DqjTv0G1zVxauKGnzDuak1a2AEh
8R69qI9Uhv8leBP+LNQPJzJPJeiMmtydFy14or0gOIfXcAQn8o6bJxe9QC99Sv/ng8dVmLnAPcVw
1oNRjsE0Rw+MeA4r6w8HcRid54vzwz9ZWxn2vV8GP9mgpE4trGGLoydWXDilnzjInqTw+XHEDjzZ
m4xYx1by5jmXGq4QQiyNMwPlOk26TZ6+KP6TDeskMYBJeFzBVOnGgYl0pgqGknGG3cl6EDGtJAcn
3ncCjt1uC0cwzS4euDI0iOzqTbRmHHzt+GhW0lOCiJ1Qqsks1AohhYONZWRwyFGrUneVI6vWRZkt
FQcid3ymM/bEW62Rp9V7ENVrNV9S4ZR5Dw2QG3G3lN1l3fbPk10VwJMrBWLDvbM6UGviaCc7Pv7X
nZxUK8J3mhvjQQgnspTzlmqpXHm+gWs4lCRDaHjYKG0t60EUNK9RoHDa6LmlwrWmtoATCedlu/WU
U1+CqVliZPzMifEYzR67dI0cixnznc5iFGwovNntEKpzRIOqmlFyG5dvNaqGywJ0Ck4UNm0FpAvU
UhX1vW1eA7KhICpz7dHO1rIPFz0uXhDR1mmrGrUDF/vmKhAUfB3UoOODV+C5FNhmHTzb7n0cWhpn
bSL0mk9LrbShTZZGizo4efRRKg81eyNdCr+60vDkbO7Baaj1dA5HVpzhJ/uQfFbnHI11oEQ3brAN
ylSzQohcq7VBYOyWVIci4Daeg+euDXQJ/OsbrT4o+VXaQAO7C83UkJUjwUTSgNNSL9OkABgCacfX
t3ExV6pVripGjsd7wx75BvZ47nNRMUPqFA16s6oIE8KXoIKsSn3H83vHfibSVVafrNQ3g8DT4RCn
lbDnktxZER7izIUObQ3V6AULOcNpcGV1BbAsBfyfFC7QAojUVswHvjyzDQUPTM6zZ/Btmuf1Ck7L
pkqtg8uJMxc2efmVCgsoUMiWFcdvCpjbdhVbixw1i6p7imwGHJBiKMldnD8yeuDYUQjZKlMTsyDS
KUiiR0kKVq4MlbK7jjZ7HmiesERJPALgBwsttyutjG+kAn7rvKvZTryyinJBXHFtcbbmcvYxilKk
5Mp9SejO5ck6YoLhipVuCYdKjLUM2TimWHoh3ZIKtmAd/jbvbyxyrHkzDw5FGs1wp7ZcAeXEcF1L
nMEJ5Mpn+bxLjDC5I8kxcZ4CyC6n/fN8gbWZelcR+ErRUSnN0tlz3EmMNnK9zbtjZq1JcJ1FR7tZ
CbmRsRP11yqMN9MnO0c8rDIDor6Ju/EEXwubQ2mLyJDsLQ4C0NyhLBZpfm0zptlVfFAk+zZSPPRu
JrpGUWxl2QDnX0s4IyZGF99ZsEeHNWHoz/EnbbJ3WQqTLz1FEBwKL1bRzlRkeOGmiIoW25JkJTnz
LMJGojpSHDRLDa9cC4mth77hUBkOwyfBz9d1Ls6Y0y7lxJtXVX6rcvlaKCkCPLrP23fAfgIn1zLo
uDsphPzyLNcLGb7Siq85qrUSYzjeqw6s7kpDBKZLYpB4zOHf5rUa0DtmGhazSmkhS7n1bRgMetWC
lmyZZP62cFeVBzv2GuHTLG4CI2QGhcpQ3vK6R1Wdc1udZTOrpNBExg6DPKREd36xs/OeTbIN2Syr
XRNHTtFACQ/SkwVOEHWp+qsq7LSSop7XOSbOH8t5yiOi16mre3DIK48lTcyq9gFNagyV92FWt7KD
a7e6DXrTK3cpOjNB5ZaiwBsdbe9R4z8kkGpssJ78EgkgSFYCMdTqmdjOoujUYYCTmGqhh2g4cW7z
CDMYqkveK3de8JJ1S7cMNStfCd5dGokbVa1mtktWjX3DFUg/KfCYFw0aCoYtzGsewyRl+9hyrwhS
Q4W8LdtghjTfrO2xJDSYubWz69BTibeXobBgAFp1+d6LPF1IrHktP3AU8vtCZbj1i9cUN26waQjc
qE+VcnS5DNi36FQU0iKI7aVjVRsRrqW/eEuPSry/aLg7GYRAUFbCvzIDC+lzTKBAjjOtXRjhSq1o
hEG4QIFeP9+jySBg0MQozvlmqnoScAnD4L96MopubFkV/FIF3DMxKjPaJAYuy0ViWHNpls/jWyBy
lrXZrYQ9mXc6+np9iTHZT8yX6BbKcHAfoAqsB0YPQ+gLeB4cYMFLA7oOl7KWGnA1Fy5xtz5ygV/b
kUB3UMDoUMYaXqkalnnOox2Cm2gJ47sVMVtAKnDyzpwlFqzRzkAjnEtGscrvi/ci0NheveaN1PRN
Ojs/uZNFH5h5//U1o6fjv7LoM/XkHH7a6MmZOFYQgpTcrcMc8jC1b1ZVhXP8mQ/ohSU+yTweNDUu
scHQXGyEEqUvKsxtE8wsJb52ju6N2G1pa76HbM4Z5wf+0jIY65L93mUwucfhey73LnMMFNPPx0jd
OCigWniu0jwxo0gxRF9Zi9Lt+T5Pp8kHzYwekJVStIrv5/zafsLdVr3WlVE+lrfZs3yFsAcSeomi
B4rOny7msi51cHRO/lzLkwc0yigEzF3UvMeIHzvisjzIKx5vc/hGV+9NfiGhJfbb4Mt5MmhhtINj
hYpB2uOX4lm0RFwyq27Sg7XqNtEyWeYQoCemv2czRRdW3iE5xDdsJcyybbnJdyFElrwLiaLJDjPQ
lCHdDl0SeTTHP9Rh/GDwXiF3CpuYf4MODz9ndEzxthPWToYZDnOsXhvy4P7p/L6ZBO2CXQ8CDpAM
vQ/75+35/xK0OxgPZZQn9i0xrjwLIvp3LXIv0qq/MN2ZZ4LgoNt6p+84/WTrxdxZXUImTp0jw5ZH
B2VWCp0fhgqwlzLIgq9AYC5o1mzOz/fUFho2MtpC/zwweOrIGGYn+w8YZJJUPvHE0kH6M7W7WZqB
LsFeJdYYcrjvuA2H2Met3s73aSq6GjbZD+ygSbuJm4LC32RdlsT0+FgnxSnmUMJl/NzxLiBkJwfw
73z4mKAUESEVrQ6Ncfa2yHeKlF6I8ieXwaCBvreD3nwn4T6Z7huO2OiYc4lacXWKToR3zaa4juCC
JWnZSSKavwsWySMttAieBK/n5+nS0hgdNT+xNC4M5rhw972M/yRkG1cGONS9UgOEiz5P2c9CtqdK
h7SvpIE1B/M0kAE/t/4LpcOJ0QQ3j0BCB0oevPKR0x0sTTevyywV+tLhLH1KlrKZzsMroLUWtSmZ
YG3srdmlK79fiaMI5FOTozRxqwYJV3IWXjQvrXwqY11W67l9I6SyqcD0+fwCnQL8f2ptNJS+YFHJ
l/p4R+Z12wpN6i4rI9UCg5sJ3kKmyKsBBd9Av7nRLY1HBeCSJcGlMR5tTYELXStOMMZ1z/IT4dMO
upxQLy709FIzo734E1M5cUwPB3fMIXUq4gmFQKDuBdeCIPVsFDnhw267mishv1o4F46b/2LvOpvk
trXsL2IVwcyvAEM3O04OX1gTmTMJhl+/p7V+VovqnS7PSH77dl122WVZGhDAxc33nBMxHtbTEHIo
smEiHP7xXXwlxjthFH5YanZpfVEXej1Bbm45+GqQwqUT+s73IChnhVOy948v7/Tdfd/Y7O40P/Br
wlEdipJFgkS6r92SqrO/tMhcc35ukVOG6Pjg5m0PvAFJSx0SHNyBru45sqOL0Hp5CMDahSq69fGW
ToXiP6w209O/IBQ/u8FZcPhFyTgVBf+ww4OgHmnoVkn7fEpwngkGzu4rAL75S3+p2y8GhoZiz1ye
qw+f1M8HfEzMYyHhNB80m1AbzgQJ+tlAmr3SFaDCkmkZYOgzjstlcvXxDZ6U/KPVZu/sk8rx3J5m
7+trNudkJVQD+Om/jvCbfT+6s38qof9UQv+phP5TCf2nEvpPJfT/ayX0VK/WDzZzlisLfl+v1hln
4ZvPeWS9f68DNCcb+0wX62kfSwa1LTwSkKTOwqbP1mtOhkyARfjXMjNX7oue/8HN/imNoOsgfZUx
Uw8C+B/94igfRmWIUQFeYWIFQMgTaF8nZlDvPA7iyY0ZwKwF4ANQ5+aNxh0YPNSwP3Ryu4BftoC9
YvmYZue295RYaI46k7M4OKM/7QwE8LIoi0jszmt9vamYgL7BzkSGDiv69rC9OYu8cPL0jtaYxU1f
OL1TFScNhfo/tzOLlzK/avo8+qNUL7nhkjtoDwRyhsIk1gO6OrVCK2GHAnZtJ8twOzoyGl+fEqdE
HfUcnObpuwRIGXg9ifkTHMIvaoHAhv9cYg59IGSIStMDXEtOaqqNDZOB6iMn+hkxOdWbroFV90C5
paq6Ls7e239Eb/qpjBIBIaIJggKQ7s1Ly2rry1Vfgb0zLxu3nHKnEBJLRleVr12m4/3HseepmYUf
TnAWFv6CmYXT+cjvlzYPDX9HPvJU8wy2rRs6AO2BJvOty+PIwP0tzTM/fMAsp/HlvOHJHRMRLTTA
kgW0ujhbUNRA0+WX0OCqVNtqrlJeXbdRtxwVtFJOl315HwytK/vBg9i2izqI3Cav7HQwWY/mT6Hn
PavjyAIsv2sUMdPUlHbt+8QN5xMSefyhB1N+dDVfx+A5lVI9XvDw/48WNJIwzKYOTduBKlK/XIUT
qAnTxAL6xxl9dUrzAtGQGBKqKij5z9TVLymzaccLzF7z56qtp3ypo0XmvT98bLK8knpxReKOTppw
qSUApO/9xceCcPpa/jysuQ/w+QGaU5Wu41ObV7p+M6TVD0vPPINP9EJ8857nvtTxdc0efhZGCf6W
p5V8BXp2UAF4gY3uFru51+75ZXkjbT++t2/UMh8tOHvAoB6qGzkCTFdpxQUFeiDa0eHj6I7GkpXv
DWviRE/6FeD22nXpJHbkZaxe7BWaAZwSSH12sExvtRfdy22VDbbsVWvzQveqa3SPA9/tXG3q1OjR
D3cwe/9fGz06ex2zSOT3X8dM6fzbr+OMkpz37vyiMv4ZpTbvkPn0SNiJkVhQASM+lIEoaBBldv2/
sBPnFC3ZD0vPBMGYhlxpxcPQ47Jcq/d4h9YB/g3kOLbkNEtgZ9qiI32r/36sEU77Hkebnpmlf5vv
cVII0G2gYSQU0C1zdpbPWraTEn60zEwj/+VhypMRxNHPnyngr7UOnSwGApuIoMHQAJmcNhOrfNAj
qTxgJvYsXk5Q8pnXuKGFeIWGK8MprPcz0nT6+L4vOJOmZjBB2Tigpay0NDfcm7vWUtEYfsiAFKxe
5YvBayzFyhcK7S00vjvjItidY8M8t+25wvjt25632/+mbZ+WrT8P/xu+xZGz/EvQI/8HzfV90ZmX
9Os010kf9Lts67OX+oXQ4CC0PzlNqgn6ZnCpq+h6+jEI+VTG6+TdHa0xc3T+Jqamg374aefgsTjk
b4DaNYdD+jJU1clTOMqvzPJ+X8yvnFRWpoiBEcU8lMNnyuqridOTvRKgHf3XevN+pC9CRZ7iEgVN
/PflZinoX4s5f/LNmJjkghuFbOOckPA3p1VPevaA4DBVGZ6dqsxHy34LBskp4T7+hpnCggR+aibr
lF5UMPcCrHlJNOS5lElqUAu9JPUrLncLMwIwdrUbGt2Wg4j9JWuPn62APBOgwQbIyXQQAcx0v5S3
Qpe2iCZV2lojG1EQwDA0i+G5BrbAVBtzkFbADvjB0TfYaeC8s3P1iBmSw89fMTvXmA/A8gj0w1cA
vhuo17mV2AfKRQBvI3Pf0hSUO4LL3ZKFns9kVETOxalnv2FmIn7HNyg/hi8/n8PMhJQcUAFTU4or
HbeR0dceDW4Fik8VfSYU5Of0zQByB8D08c+c3mHQFn8ZFsDB7ZLiL5a6od0smsVryhIq03MgE7Ma
6s8feHggR/7J7xGXs8c084n/9mOaTTH+cUwyQMDBDiAhCT6TJVMTRpL5GBXE4DSQODI7s7uNvjr8
W10kj/KWXIiv5UK1FWrQAP2eTUsBjLDKNwfhrq3UFRclXuI+dM+898N7/u4O/PxlMwkTuD6AHRck
ePHa35hO5MVXcQ4cCdqilV94VzMq7pWrfq0tUjTcGmtdWFTg6AAPAJLSGU2eP/6eH+33z58zkydE
WbKQqTioSXwpwr1WkDMK7nDSH+13JioTKZJgLDO8KM4Z569he+t3g/XxLs4tMvNCPrfIOaGad9f+
fUJ1ZvvzQnlTgmMUHCjTKiA7aeosQ7+s83ONuGckRZ75lX9dUs4tMLOEfmtqYlgZ00o3XvJiL/QP
HwvJrBb4k6x/q7Ye6c4k6sVcMQVkiunIZAdV2xU6vr1kY1jo2GfKKgupsLz4eNVzu5ppokgNwnBQ
savJX1Y1oZ0wnHlh51aYaZRPrHBOvmZK4nPydfghHygKeaYouiyKy7QUgfUWAd4OCC3qvQJCG8k4
4LZOZypV5xabKYyvLfajN/mT3H2zpkdy13RcTDoZctdMu6Z6BINTHwFZ5e5jQTuzpTnThigq4Jwa
a3GlmhjQSK4Hca9GPZVBBCT1rx+vNct4/rylmTIgaZTKSQmvFYxWmCnuAFcgWwITQJRi2uUKyD7u
w2jJ7CaG1wrUoDPzfGfXn+mKX73+ubM+PMmjG/3SWZ95fMpMgVQiWIuRDZxWUZ8CIOhpGG6K/u3j
+zwnoTMV8kkJPaOo5rWBv6zgT0cQ372+OZvt7/atzt3cTMl86ubOGbV5K9KvMWqzvMgf71/TdABM
gqEVufHZA9ClPkD8DCgOn3uxCuQjEzhk2aIDmhZJiG2qN2ZgUhUU6QoZ6agDxIpcpsQdhGUaJGwy
I7cjXhQFZ4zhyTM/+rCZJA+8VsMyxYdFmecD56y7P0sRdXbzB+1w/Pr/12x+ZkI/tfmTB6wDYg9E
jIaOpr8fNz9FU6H55IBWQ0CtVMcLESx7g1FbUZFbfm/SWtGsSaqtyVQdyeho1dV2QTyw91FDEs9M
xs/ygX8I4tHnzAzRb/6cc4czM0v1ZFZtlGsYrOI1i6WRJmbPtOCvweL+vOmZ+fnsMvrhc39yydBD
JioE0ETyvHFZTdqGyCrANVXglg3SZV6sReW6i0Og9ckH7EPK4/0UP4j+Vd7s2vw5DJ9rdEEaJZAO
QVoYdpyWw52f6VRpng1ta4CZswLFes8BYJZbqqAxQ4ps3lwlRD1gmgn6iwwILo1bBQjh8+JG9TtW
dz4b22clBfKaktG0uG+jZSmvTfE5ii8iY9XyvTBdoMWJ8XAXAWmxRLqMvFVZvzMBTKdsq6ygEgFq
JIDUNP/RVzQAkHWXml55pY6MTjTuq3RBxvA1SZ/A9GCFpZvJNVgklx8b2rNHOru6f4707JHO8tJ/
vAbzABSGPLmpzXlhJ8UPiuqQwihsyfM9cKLa9Spad5Zst6xkypn+n9Mq52i9mcop47rspawVUZ9t
7GQbLDQkBAVWIQdougR4I4l1jrLqm+fy00s8WnOmWJJUy42qQJNTME00DELQJD7WqhuZBq0yUL7m
z6Wyj8wSnIs79HvRMquswt8XpWhpeIxZ+O6LmxFcsGIJ3NQJT3N8KcftEDtZ2FNdC4FnfVWWG6HZ
mlLIxqlwIim1OdoEx3RaT3W2FEFkqhvbZBCYIkpurzx34nPYAH7PGZDdQQla3oYRiCvOYWuc3fzs
zfyf2vysm/hn6Z55WvGQFbI/8WklXpTrYKUvoovyOX6WL9NVthS8yokv4ptApOJXxXzmSf0KMT+7
2Zln9cs2e9JuHz2vmeM0hRqJqh5JGqNZc30TtfeNsvhY88+K/D9f5CwaAI4rMQOCi2w8+Yo77X1n
N7ftsvKmZxUUusvyHZRJxv24TD3z4eO1TwZe37c3L2fxpNeMpDjIULYNFbfRszPplDPnZ86dws+c
30ln5GgTM7X7ZTV/uPMPVO68WervvK+Zwvvr93U6ajQBlwb8G8xgzHnXDC3PFb08NM2izmXeE4Ao
fzOcitU51Vr3DKfZ5V5kfSyHs6aif72BP5edB6tKCMDarocgjh6/TlaAFNEDmq60q/DSWInPGiCw
t+aZEOFkbuP7VtWZbEZybaArEYS+nA9Uj5ERM7aRH9OqPAcYenZ7MxH9Jds7d5XzAvIvuspzpzoT
0a+c6qlkm4ExOdT9iU7UOTdDofXaVIDWdiWsem9yJqt0QO4LCKMItMW9M8DLy1C6Mz5jAI/Xnd1m
HaV1qyYQViESbLGXaZhXVBZv67CgU84RlgxUjtD+HSmOQV7NSmFZXngS7zYFmdiZp3PuFGYe4N92
CrOL/r2nMBtl+G8FcnwnM28o5ckkhkE3reIKOPktcs0koJKvr4AyQmOz9RJ/M/oXYbfn6lU/mTQB
FSGvWloA/NpAWNjFuV0pl8S0RXKOJPDs181cpr/3607ZaANoxqpqmqDbnHdq5d0QiH2DPHJjgKFu
RFUlv+MDP+MJIPd3wm4erTN3NhROuIH28ANKLxJBQW/ramJFCER4+hj7hDXVaycFrjSmTB9TR/IB
YZ4C8sZcj+NEx65YFmNNTfk5Afx42GM2sKydogDJNHlq6m2QdGxobQmcCZmu2i0U+qAtOyGw+jx2
w7plwAhnFTBPxb2ZpLZaXYkap0H6KnNQ0vfi5TAShwTlRUBKmqTEEZGeCAHTqQG+v/IljPpwJkbV
Xk5qmoLSpkke+mglBZ0dGSDJe4VIWUlegFBlV/p3QgryiJQ2LRpFzJhqrUaN/IGgyle26zz3mpRQ
CawCnK/VSLWD9jJNSxBeRCzU0XhQGUwOUOVKbyZ1rxfAmTaC7YGYtMxMmoc7fzRYFih2IgL83LiN
gm3iTxSgk3bTtLbcLZUmZ2kascxoF0asARVdsCeg65dVDMYNMNeTWx4ae7RKMFBBnKnDnL/tmXX9
57b/g2/7jAYxZwbxkxrkYFDmfjc6HgH+Bj5gQ5pDGUwaabTsEIuFYkVV5JaRCPzYln6D+/xoiVm4
F8e8zroUpWatAhvFBHQBHr4T0D/E+pvKW1Z1BR2QpzQ7wMgqIfhAQW2f4/GK7TJKVFfKnlQZ0Fx6
sG5LfKSqLPJEWnV6vDIy+dIfpMeA1NbYcfvjLz93NrMYUiqVoK2iAb5slUC/RKzWw68tMZ9+/A3H
P598/N9z/DOM9j/cj++yOZ+kBEfNmGstZLMHeHekXKhNYQ31IgYLjmCATidsXFNOnoU8ppxMdqa+
5/o16R2SDDQCqUfbPxlcWSbBNko2ypTZUttaCehJKg2ZAFHfhPy5PtcYcLJYfvSitJnryAO5rwqR
HIr1A4AZGhoD3kKzTPZWr8xL01Zt8KOCQqFF5tKwozswdHwstt/a7T54cNrMiVQyzcyKAV8AbN+1
uQtfFfZcMZON+2mrbpJ1Sot1wCKrsrVNuu7oE4FT/xcR9n++vYN+O6rb/Yfc3syp/Dfc3iwr56d1
VPcCbq+0RLe1RFu2Eq9dke1wiWzytOUefDErRIdy7ipbAb9N3tWOYZtniidntN98Eusz2u9kCH/8
VmYaNhzE1s8rDe1au+CSX2Ue6JakB39hXHVLY4EAsLo7W1A4s6/5qNWvWPPci5xPW/2mF3nao/jT
1s+nrX6bZP0P127Ikm4CQEmb9wsbk2byKMumlbIR3c6ulxUD9wVUZOM01qHvPT1DpioBYfqko/N9
zdnDVnolz9Iin1YmoWZtdZnbg64wsYU1gfuR0OEhuKxap1K3is9yVFITKhDaDLTpUSC1i8YJjL0c
W1JDm3AhhGyKbKWzUvmpqNx0HS2KflMlnmZYegtacrczmB+zNnCTyDEjyhX8Iq01CtJy8qIGzC8W
cWx3IdM1JoSvNVm1/mvIqfBsxKsmtjqFSjexREPJMcd1Zl7HGLJ/r1SwuNlgf/IrBsY86SJ+rZWb
AoRU9rDryX3Z2CJiuNbV3qt0q0VM9VmqLuV4F0eOEthNZtBGiGjb1Kzb9u06NRgXsDsKYjqwSIH4
i+9jFUMQIPImy2A/dPvcp2W31Sdal16q2Z1cu1PRucLkVLG0qK7l2jIvAllcKIOVbEmx5rfjuy5z
R3+HFyfdt2bvCC9dRMtxnWqXWpAvKwn87kydxiWpX3STU7lYgyIS/9TfOZCzYzeNvXjfByzOWGNY
01K/9FNaVXtVexHxxzLJrlvLBxPWdYWcJuqBwqWRy26uPpV76aJzY7D5gJftOi4WB6o/FYEDmyQ6
ibQswYj1KMdOAtDqkpqVDQTpSrvqmleD70BwiD8Xg/zdArkX+NGzS3xYvwWQdgibnTJ+LYhsQHxc
2mazyvNlFthSTzPw5mVvfW9apn4/IH2VSOsA7EWT6pL3pPSCpQ9K98pRX0nBeMSk58YR10rC9ItY
Z2DJW4Ne0cztvnFjaTPpLOAXffWY9HZTrcfwgjdu3S7AoYXmzFSyqtyKJrsWFj3I0mh2GTi8vZ8C
OwUpGwjSHjA5k9V0CkHgZvWX4HS8q4xdTNjhCyo3z2zlfnjkIasFu9+r7RakY+Cqj6QKsr5Ie0vP
l8S0dGVn4s+oyOFY6p0f5iyptspog01QN2nxHMEtm2zQpgXJor80Q1T9N407dlTiS2NwWh+0Z2Ch
t4RtGiJeZ33K2mKpDYvBXATNbQ4JSrwGm77sNKupX/zM6kBwljJz3fq0KF6TwgNjZOdFaOa0xvw2
AYBuS1Xh1vc3w2AV+cZQdmW1nPwATRIXDaZpDNDNMQnpqcRFA0UI4BVCuXEbBrZ6h4xBeK8VVlC5
Y2bFLw2EP2CCaDWTjTpsD3ZFsGC2lPi74KLuWNhYZbUZKwBvWwMkR700wfPXumC8x38KwaXqaPiR
yI3FbgkStcBBDKI9pfdJQ7m+7EER6S+k9wNV3T7j6MhJcBo0uDOfx4wGNdNVhv4N37zSJnvgeE64
hLXaXDepDXGVMAPzWvRLH3cNEqr7SV5WFRW7TX34YIYFwntOXstmMQ2uf1tHjjDi+BviZW/pUo9c
UWfwc5PXvqHBCJo2WvlveC1q67YKq+RVEVwJEtU6qyY30eg1iQv9BOMbvoGniBXh64ARiMMclkrB
DsgjRyo68AIy0NmBthlRmiBuleYxR/sHlLi6AekkXHHUGIzGRcKwQtLGBBj9tuIMUSVkqO92ZcME
pInwewhFO5rvAMIdXaygZxZAgKdAEy+nadlwqnMLlGSsideDdIHOWlVYFtmFbKz6dNf0qyK2ebxM
LoKX2GBGt2lAwSdDC7jqWgeBGTI6nRcHllwvVSj7dMlBg7oyZGagaF+BRJPmOdJNVB0XY7xVEjfW
Xv1ypIq+4sKTj6ySYevVXQ3QESiC5j6Vre5myKCBwIZsdeN9LyxknRWSI8Z2bVDtyVApFI34po2M
rMCuefhzd/y1u83QIjGBNdPGd5k7cWOmm4rYIMPMx1tdXiALFz/rq8AFhgLqlPKC+BRKT8hvRCCc
vCu6Ve+6nCk1zRaKQPlLr9sh0JPQ6Ft4yVO4KyDZycJEk8HA+tbOE0/R3Sx2x3o3gZZTe0x9CmbL
SbKmhS+x8aYC/Hp/pdeX2eBFAk2UNy3hkArUQ9GYY95wgDbJq+RSWIMj5LqLCobfmGhMP1jJETSJ
9xlop6XyaUrXpYquhXUNDKhL44Lfha+jtKqGRf06dQzvvDUnq080SwhAUDiqLG9LqpaQcRn0o2GC
xKDpDHVniTpYElUk+vH2W7OlFcgpC1G1o4NpAOsikScqBzmoNHGZ+NC0gxbUajdNJtZF0BfSQCVp
VdcJ5cmbXkVbBdnoyAQPs3YxIeWgcJ+BGxw2+CkdXKUFT2KnLjCHt8tAWAtyN9NW7Fi5qjTQQ75E
yS2P12pw5QdXQbuO/AsftLJI++m+PXbborgpk61kuFm6Giav4Ncw9/ZUOVwEF6fNOnXLhU02diwI
8K1QEY25VqYWTXrbKoVTC5s4VmyAOz/k74b0MJFnyX8wDJf7D6P/QLr3FP9PJ67YFXZUcG9M94lv
Z/o61F+UfFGWXiHl1Axe4ZOEYmf5+DbJQHHEtLNgV5g5HSIM0uFZyeLWT2Ahi8wixg0wO5xAqBYJ
DLDuvzVoVhmaVd0FLDWuJ3+TSOUmHDFulyB0TfLl1F0C8Axf2rvTULhmt0zgnA1rJXfbMmWF0i8V
BXbkeSyQoAEx6NSVVzUeRp4j7h2ee6FZArzPbnHOMPgCmCgrcSECGgxzSkvQVYKiN2O9oboD+IPH
VFvW3ZuPvRsyIH6iXSqbK8L7luoShiJ1wroOeldRQV+j0Vq8lv2EtoJMfUFbm9FeVXa6uE8J9A2M
gC4YyAlkLIyUDSAldmEjLIxWp/F47ftXRhrDBrVrFXLQp8QShmUtEBaCPzQGj3dWvtZDAjcAs2kQ
MmMyLBVUxeMU0RQWN/AVK0B8kqvg+hV6SsIQKF+5Q7odR1dmWQ5uHHWLMnlJicKUWPOqGhCNlUH7
GlflZ6yQHyMBHNlpQXU07mVSB+JemFm1YnK9TrBnM3tS8ve86C3eSa5uQGImMM9GntSPVE8lu+Fw
R+GYaN213EQLs3sM252Zr2Lw2yoZYfFwFcTGU5WVSMgTqpexlRqxLdWGUya3iVRYUXchKtVdpPOn
0dQhPsJmKAOJmj3m9DToNxgAv+4WsZiyKCAPUi5bgRDcBrIOBl9sv9vIyICHARi+M98JQzy2hAZB
4iRAGsR0Wz0B5A0776qcVUPoFfiDEqhHlSp0tdq3heCuyKo1j+0k2U7NtSw85uFFn+Dxok5QZxlY
hGE3iVeJ9a4xl4Nk7Co/t5HFwT3elhDgtL6RwrsQe+b9jdbo7uhHthE0lqrdh3ikUpjbZiUzjQvU
l0trygltzcQN8cN9BQZVdEWQWjZbScBA8OEXyI0Ofrx+JIvEMFiJmkBg9nYbFDeR/JjXnlFEtBFb
qxDekVGiRXVBhJ0+PHbla6t6YbvosnrZthdl8FKCJsiPrwo9cDSyBAm1QN4GXV+FBwXIN6WGn8Rz
Z/Rv9XBF9E0dYyRYvhWkno1yT5X61fQ9Y7qUgK0DFhBFWJe6l/ILgXt5mbACnERiDKLvsX+ZFAIr
kyNkmaigEavHsGPiyeXDGO8VCYEEwDP97LnroCMqhQrD+zBtpfiWkz1vwRUt9FZkiKBQG9DtCc8w
hOoyN7oaW1nMWTw2N5ynVIbO8/lrGmxr1FfUEayQASXGpkF3gVhgWJfsS6WGK7WKdRSgctYkV22h
2BUa1dKDC4gbGIdo3Xa3Q3yZgVUyXROQDg+rcIjw5A930UF/+f4+FW5LkICSp6mBk73OJ5A375Xh
JhEeivolFJ6LyCXBKq3vNPJQaQQOwKYmxKmrh74LARQKm1P5tp9dmtKbWIOeulPemiBcZGGwrHBq
UivQXoWfDm9Zi4VV3T4FHLTHtUKbFA3torkwcCpqmOFA9aWo9usMieYJZM7VVO1MI8IY6xAsxzRc
tnLiFurSzHam3FERIhhEA94MzDJInoVeZZLeOxHUZALV0cNHnvTLakRKB6Tb9WMRLs14tDvCnYNm
H9F8q/T1tqjAJyyFi0LnNArfE38VdqtqfBzF+zhaqeNtKuPb4NY2QewG5VsWX/TDZkCMEoMueZCZ
PKyrGPq8x3nEoHscvR6+j9QmtAhKS4fmGv3XWEHUqBJaKs9lsukCjDAVhdcmoWUqKPD1G8m/G5Rd
JHlpsYz7iEXZTukImn4ljB/sUqQZtdEjYGUf5W6TCcOiMPuV1IfWiDqdHocWKaac9SPAodqKTqXk
DEVzWcKZ6prW0TO0tk/JcztUi6GzddLBJa5Z4VfrrO+ppLyYBVwXUtqNOtBafwjReRlFkWW0phXL
gi35T+PwLuYpOOJfJLI0UaU2lA2phK2MmEXBAKxglF7bJFZeDqwuC2Yobm/GTt+2jIA/Pk5XSBqj
ijfClCChpt1VcujwCjTM/quGJEAKN7VQ8KLKW63y8uK208PFhFhERB9C3RS7/lDKbAc2+tvSD12O
EIK3gl1KJotKyc609srQQ5Q+FDxEiVWIZqe2X4A70tHS1hbhNW6aVqW1TGwD+Ya4BQIzfIUpdFXp
ygxh28foJuSTJZhe0m3UEY+mB+NesmmHG7PfmtmibRpXjYN92gTY1W2sQ++iM76LZQehXiLzdTT5
loKGcqER1gijAwrGzKUw5CyoDHsICobGVwScoKwURqtSlPsOdjRDmkNQwOYdjTlYQg+lVAB36nsB
nMda7PjNXqmSpaa390pfWEUsYzA2YX7fMLNby+OAoOplLF04R+XYIimvs7DfDRw4fjCHHWJkPa8Q
Z/F9U2QrHWcgmbItxCPrtIGJKFhPw+WQhS6Y4rE88biiL5Rq8iZ4uIW6D2uyV9TcFdCIK7adl+QK
wh3EufWKwwtR9IH68LamcLAqcGMPmmJlaFA3J3TF1whzpNhSuCdA28aHUr0sIokgWrK/SCPCWqHZ
dwY8n0rbRHqOum+4MCecU0eYwQ3WoCslyA1Em4ldwRmJCaAcqnSVdrmnkNweWsHrI/926MN7ve+t
hqdMScB+hPtXYdFJoYN6XloGHNCpI7QRmolzzUqDlDUobyQl3xVyie7gFl9XsqmD/uh9KsvDThvF
W1Oo7ns4B1wvkI+ZaJtBGd03MtzUKKOE9Dbgkhf6oWjd3YZFbWfGqkwEUKoP1iDcpfgVmbcQ3AcJ
GqpKXb+9bYvIS1P+IJvegPZIcicIsq0KngkOEim1Rk2GZrlp/MQzO5314UuMdAZYx21YFnBgm4ti
dFp9p8sIC6fYQdXRlhIZ4WfOzKSkUyAuOOLpLPBx0ZozRNKF1lfbEapG7ptFp3IrlBQ6qtJiknMa
hAW45sG23rEKsqJmb0YAp3jS3YMaUEVkwYokRtyaDHddp90FzQ71TGjgK7UiTE/bTaaEe1CEWoZ2
n1euUR5UYbVAbcntGmSMmlG/ziTJKSe+kYMdbosGExQITgOk85TLgeMjfiLltm4GSxQfCyWgQjwU
CIobmk6vegSwsIHYuqFBeUcOR7eSIKZeb/TYbg00Ed6vawl+nWQsuA+dMSZ2jlsrp5u8gG/WTI7a
X6WGZAfFS5tPV/DFrkTMdQGliw3g5dUEHKMTNxkaznU0H3Pi5MPSNzt0eQxM7ZeZ3lCir7nPoQJN
JkkPlZnYncmZqfcsJyF46wdqDO962G0qZK8EHrw0krzmyKWFYKE0Te61EhqcwTI21dOmbSOnEUJb
y7XrGN5BJJo7v58YMTdxtiag3xQLRM/tW4Xoyxdai2spm1oENIMCkx9ZRJdXuvCgiHiEImsTvi4P
DR9INJr+RY2catIWi1ROLT+RraLqGeDgF1Er0U5Vd3p4G5ojVYmwaSaFleW2Kvat7Oj5NiAeOtSo
CV80ulWViyl9iAAWN14WpUZDNZXWcZlYMVG9vleuRi5vfQS9SZHuiwoODYCvk4N3P5HH2k++Of9t
EmzkRFpqGr9X+5hKHerQQh/QARJJSvhp5b6KTWZmEdibDkoDT7YrnVgRHFXlFxz8e1gZ6VJFohn8
W93fFCEiuNgm7biW+pqJJGVqJXqKhHRPgZBcFHJnSC5UZc01w9ZKGIlhpPWkW6RHoJ9gAmfQoPv7
nVoX6wZZWR35mWknxuOSI96RTQHU6BUTW/UiRSrBTOE95k1JhxJDQ5KP3AvxDLnaigq6PPkkwEvS
tzWOqA/eTIRdJElYB6NShheB8e5n03JAhuS/2Luy5ciNK/srDr3Dgx2JCdsP2GtnFXe+IEg2iX3f
8fVz0COL1dmlwojNlu0JhtRiU0XiIrebdz1HgOXmp/GmchFTRByCiZYKWoDYtEGhDJwGFxV56UOX
X6e4CYYBfgIvmVH2FIIds8tXLLeOoQ/HeCIwhYMO/Edl1VecLiJvnviH3L8VUEgU1kRnk1IHL4SW
KI9Ctq1bRGblx4orTQIrkIlhsUijJqvPfsysq36RVYzREGEhN6mmCKKmVK89PC8YpsskBSZ8F2jR
mNlNvo4TxJmZe55Hxh40p03U6lK+bWDhcQiIorDRhv7ThSTUVCawRvFF9XmdMOs4Tk1ZQtifj7Qm
H3VVRHVUUhmNlNlshhj1XnQD6GB4rO1z5PPQU8mqbza+m9ueDP8ZBn3DRVZZhjofxK89Al2ichMk
uLirA5fXeifWl4iXx+WukBG5916IgugzG2puyi8DKXX89oXnEIHxE1OJX5nRDlXGkfJkIWTF0mcV
B9VaO1lZNx1sGvB049B7aD0nuMrSRZ0megNvBUjKptCNm7E3U/Uh5RCtYBHPzmW9KxFPDLzrJmh0
KX3IQ9+RGRU9Za7OpoMhdbcZ1JzaB7dMcueGObTuRUtEJwlDpBoC2GFfShRNtdDD7R0jmzyirUy0
iWCu8eFtxa0kF97ag8Ru+ABONjaZWmRm6MvoRmu34/gauLleiarhAmOgz0WDg4rOQqtFcE/1vTXb
4SJOO2hv5lYE76ov5suUQ1Cq7cwCai5I4oUPAy1WRy2pEICQWeRpeiPhBJgvEr52Wl2w68Rl1hmA
xOPqthljU+0fkrpZse4uDwItS3cZsDqy4FIlMsJKvsYiulnU4Zq0LDpzYNCzss2y7aIWox0DZ7yH
O6/Wkd5y2DNuWJoiyy6iKEW06Is7uo5KbFKXCGrjDZV41faIfaohDLtgmbEIDBQ1ggfSqpLdZeEP
yxrhyoDwFmjoUFWJ7A9pjCSSrLxvECHHVvYrM8t6nVE4RwJKugDPr3fRrUdKrQuhXwGwjl3o9Ino
NPK1VCVGOXpGzUAR5LXRd+KWLZA7ER+ZEUqHadApGtswha2KnZJJ3bojAFNC3K0SCs0X+Gu+ii9l
75kg+NqqgZVFlcNMrU0g8iQeugZTGHzktVQe6uou9Cf/Jb5PhcBMM2FNJEnzIaeulEOShAZbdQup
7pZRRTYJTH22ZHXEElbFqF5HaQcXKtzkLBgp3N6uVWUTB6iEYBZMQ5aZKxgFcmGjlxhKj4oO+K8t
nyGngFB44rWbMe2N3PPtuq7v2aFH4Dq69lnVFFQ4GWIum1JdPtSKgMu5yQ0OEYsk7G/S1oeTN/mC
Shs4iTjCtUT9Y8KPRsECAJpHSXN41Y7euspbz+6Sh45P7Y6vrEF64cLI9JjI1zjGt2L4Yjm369DN
mA2RLuT8MsxWKq6umtun7TpL79v+Xqweu7LUJO+OG1l9KkeU0e7lJrzFqOl9yGFaOE1C5BbhjVBO
Td8162STIqEXbXuJ03PymLP3AQqdSzE2ojq2RaFADPWZGRYBkg48Vo90K7dfqqMTik7FB3BZRF1p
85cm7swMhytunhvxoEarFtG+0SDVVSTetIiJc+qd2AKhqQ2Mzk8fM6/XicwhJuk7Q4ycFdtzt2Cm
RglveRmw7FWPukk+YC6k6oKD9ZnKIJ+sC8PrtwzXraWstlN5745rLiGWG/Ff/G4dt5sEqa+iaDbo
Lqn0js9kQ5TKC48IIzKi18oowWgcX5PEV7SKu8l790uUNjh4La+35WC4uBZUBCDGcIVurG2OULYa
8UvYaZiGAtBRFZSeogfxJSqAHU+ut5mPyDTsTQOFZYidQ0W7Vz6Djq3+QobG9YXKZGrAOUgl8g4l
MmJVjAOFDIZUIu4tdpZXZg7P70ekDtXcIrDTW5UttK6JPDPpryUvWodt+kiSCOZYY/kqvxjwdfq+
bDsLHWOLAl9rHyVi+Moy8PChRhoeoRi5XOVYEzQqS3rb1GiIzW5GlkM003vyQ2nBtLAAodIaNrJU
r3UiRPqB9YF8R/DY54rhlgji8ij5yBH9lxH7RhCkxu6NvDWJ0GKkgF4gGaxeKC9RxOo0AmKJSCXC
abH4fDj01RJtUIushVPWayoZkI3p167fACqgBLRd8uC2iNS/BuTOG55SpEKrirNqCR25I2h94X2J
3mPG7QtlmaitOWAuy26D9L0l1q4hNDuZMJaCH8/HFwFJNnUcUKClWBL0FYNXBx66luLvQ9kg5uP0
7CaRFF3gRiOF5SmtEqTqknSd1F/a+DFoCkdoC70GLSayvgQxthbOcqDshXib+o8ergqAz2u+/FxK
A4zwBumm5JLzXIPpYKX2bnDVKsjH5SnjJKO/9ZVFky8Qvc6QtenqRZW8hF63KxkYrSy5ZQKild5i
zJ2QV+yGQeDBq420UEwZ+UcufO4S5Lb7yx5btefhfYq3g7gX42ZH+NbhVMmIExahCBxwAcmNILzh
cZNpk9WphI3JRSGvMbmojUjpcp5gNeOChSXAxMsWYIcda7F9ucxRSA3VyDQgTY7aVxm6L6tyZ+Su
PDgtuL5CKcYzg+YKPoQIrzx4JhFv16H4LLSTvyim6A5n1dU4pk7aEqhPlFH34z7EcdbVMjR7VOVD
Y6+zOtpHebLuqmhN5NHxA+zjtnXqbsWU8E2lYJPIwoJryCKFjgx7ePFjYTeiZI8ozEE5pih8YZC+
Eq6jAabcU8U9hd2jhwQEJ6yjaF2jGKJr4GvuUEYhy3up2RawA3iv3zHI0DDI/EXjc1jdqsNt7L7g
RtfSYSu2TuNbLFpakcFT3YUcrVNmwyhI8XNwnrgLFA1wJfJ3xQVhLghADlR2wdTLvttH5cbLt2K8
4fxNwG3Y4RnLZLDlZdUERqZ61hCEBz97SL1hPbKhHrsDHJAhvO9yFvhuz/JwVwgx2hbai0xCpKRI
zBjZSkT9EAGUD0Wp6Kp8GZBF7i/ZAllfeLpWR0B44F/KpW9KyFIW0SHvGW3KEoy9qMUJgdF81SGU
0whL7FtXjbTcO4jhIUfQWi2uc0XeNw1/8Lhk54kO2zk5fqRuBcyibLjJa8YFcCDXDfscDdlTld6F
zH5EVkZVonUvwGgORNuHOlHFasHkm5hMq4p6WGHLBNsMZRPNdRR9yd0apemIaK66CH5dWS44hcEJ
RolAkbRLn0Mhy6gsR28/3Y5ywiGNnbKmH6qPTdbserGEnVw99OWzWtzlimRx8mh5KjJnxY1MLlM1
RTrvqfKT/eipTjUZWHFq5GO9qhLfCHOy5OBEieJLBk3o3g71UmFhEyfqsmK3RN224WDHHWwSFvxf
fq61lXDFprWupJLVuYXjhbdq6q+80BHzR6XyTUYSlhFxdSZLnnD9I8uD/L0YoEZYZ+0i1aRiE7KX
PLmQX5XIkh/Qu66Hng4tpyC+BM+SiRdcAXy/VcIOhi8YQ4egOoxgvSxyBKlWKYbQhxeS+8KH4kMU
Hyp4dvyOzR3vBpZJy1si+ySgtIGFDy94K5kf13zuIm2C2/oWF3F4Paqo9cEt44UHqdPK6rlQQFEe
O7zqxMMjpxjMqy9aCbOrI6feh8hEE1jg+vjKocgFqISVLu9wezCIHMaoUdDD3Cri6Yf4HcEca3CQ
+3vswrHQprvrerAJtm6lp6PuKRtRge+E44f87qIHpikSHq+ji0iqyXROJAm2mIZQ1mAX1xrRlJ8K
gde8WncvWwRZcvUmYaTnPNZ8ExbVmK+rDH9lcR2F3JoJTDZbIQ0KGxb2ZoTOexkBvFsmssZ4yrcj
iFk9VI9utOJj9AUZUrRGZK1Beo93V8NNdF1tibBvUBPV8ctMMfxg1XTXsbpEDVaMQt5Qz7kDw170
FQw5vSB7L1s2ObwMxEp1LkLVeK5VwW3LLJToCZc3RBdGVWvlss+/eDsZuZd0RG2T7vomvByiWgJ7
B5cgkvd1t5fgb7cm1zhNhvHy1z18AVjmLGwB1YJ6jTKnztcwLVxUSUS672rBrn/IWnu8JrkpKlex
pAfweV8r9Hp4c83Kp0sS32rTqJLPP6UejqrK/6yH+6yHGz/r4T7r4T7r4T7r4T7r4T7r4T7r4T7r
4T7r4T7r4T7r4T7r4T7r4T7r4T7r4T7r4T7r4T7r4T7r4T7r4T7r4T7r4T7r4T7r4T7r4T7r4T7r
4T7r4T7r4T7r4T7r4T7r4T7r4T7r4T7r4T7r4Wbq4U6Ww/GcIgsqx4sqzQXh1b4bhJkKSDh21/Y3
EQC5ziNkzgmYPj+GphwDENsDJ2E1oAEqBxaTCxas8yJO8iSRo0FQ8JeDRORakDNg54PgujdG7eXl
eZ1r15f784LmxkLh2hXvGMucCKo88Y+vx+xkUcWI754sfgKU/A4alZc4FZDssiDQYLhCKjYpJwYT
uGZvyDpwozbBstgUdu8AAch4aZ3EnkjK0adxW2/KzbCKdaKHOgDpbOChGefXbvZ1+G834s9+nVOk
L6hCZRWOCGhjU6mFFqRUJBUPDgaAkGi9NVqDib5iDa3tOmMqemm2ZmdwOhq3NUB8aJ02Tc75KTmJ
UXn0CtROqKM8cGUVZ7+Ll+LUx53vYkDcnBdyckMfCaFgR+tULlK3B7CwSNAAwqwD/+G8gPOj4NgJ
tf9IwUjFgOaQaSJl4T4dB/SNbUqizoziJAHr23JxLIUG/zOW6/xMciy1gf/4TJ5WDb+tFcdScMoe
GAtzoezGVbqe6Jsq8M0RQ7CLBZrtLWbh2+dXjp822Hca4kjeNOKjpWMy1xszAnmsPhqJw9x2dmz5
+vRPpQNZR0fPisbp14mFhmEnMAIrMVITf3TAaszoh7ltRN0h7zsMszNM3SA/OsNzg6KUzDvPxtwy
Unrkpy7jafjfoz1F6ZtB4GUumYDMyYO8Ee1kK1lP6E8w0E5pKzrawCwAH2qK4+1ZQK7WW++O3Har
ZIY+Yu41vnKJHG3tn/QaJxkdiSBJrELwryhTu1qMSNsWsTKscnT+1CN7DVxYfwCGBiCk4vFSQGN/
Iy5EwujB6FRBZ45ltSHeQzA8nz/rp3fi24tQG78XBGAdKdDSXH5fijVwZgTNmyVPn/bz9wrlTQq1
3wuBuKCQhLHZjpyhRusuCLVURPtxkWgCUHG74apDK29xyY3aRhjXjHKPNhxurDXCLvzsxnNV1GSV
Wz8Nd6LyEHPVzcjgQgbqZJGhO7icuYFPw+4frQ91dP7lLzy7oajj9fM2FDddd2fWWqHufa9zI1Hi
cHmUVrkWrHpX7gIbcJa4rJpdsju/fefGTaOKh3zMCkUOadWyMnm9sZNlvOtv0Ztu9yboWG3RkcIZ
o+MkaeTR6aVBxEemLNWCByeUv5As9G2ZIFiwgXugE83XXkHZs3FNYKfO3ISzYikz4IPEzmgIhTIG
3qchZteRUogfs45zW5VSfj+2Vad5+u5cEBDKSaKsKPDpvzWqgkFIGqUvQeLbAjkX2MdAJj9/GE5q
2TcJEnXy1CBs3DzlQTKTAJ+xMVNlE4nA+yBLQQ6W52Wd3BVHsii7m/hcyDQTZ04Tv7pVZ7j5wmsu
zsuYmTGJMqxdtu7ygFPA6wXSMMlDe/T9jwmgDtQfF8Cf3GFH00QdHiEZPRk4rlCGRgcSi9AoNv6O
LMSLxE42jKnqiu3pgplY8YYc/BegamXO+THOLRR1sICLUOYtBxK2ul0K4VUdA3j++sdE0Lc7eprb
UsQgufFCGSvgAaKHvZ3jeZsbCHUlv2cgMwdI/hMPEB2FedcBEqYXPqNzZOoEyVlQtzGPU6oApwY0
dgyg7Ef2Ii0YnR9rK1efum5NAg9I4DsW5HOgroMK0aoQWiMAccJgRcBNS7vcYjuw9rQJSOW+KK27
YcBqkIq1XQIcowJwfaJwZgy7Lq2s83vrNGfF2wmiqYR6uU8FUroYgvws9ejX7z29SnDTj0RP/SfS
gMivA45M7uvtcMknUxc0Qzy9VwYQJ/AaO0YGHxUrFXhrFcDr8sZMYHGyzGUPcgjWAcLpjBrmJk1+
btapI1cNfTgGowTdqDemCJskvlSempfxFvQem+iit8nKX4YPwr1vVzOnfXa6qLP4nzBd1MH+yOma
uWHkH7+TZ7QWbQ3nUu7VZR0CAhCkXcx9m9YmKceZVZ8TQl3GxU9RwLTV+76hzKkshbqT/x1V1syl
T1vMP+HSF6cV/14FIbbPiSInyV9diaMwR8uGTe43UEFy+cVtcyC4XBMAs+TKOgJ8o6zeqxnAlgGP
gZtA9PfElw05eiH9QQKQ8lgAJZtlgR6brr3+mpeXAPrIin6T8YBZrABZQu7EujWVcccAgMIDLkaX
buv0duS3Y3bhKyZAWRrOHsA/UEVXgMcZAF58/l6YHSF1dP/zRniS2xcRckFgVY7wqkKpciYM3IHN
c24lN8k6GmW7DdRlp2QOKKJ3Dfj9JODtCb3n8CN/71WA6JNy4I1UhxTohjwRFwBLvQz9VMtrViu8
4qnv8plVmH1HSnf/K97xlFGnSpICvhaV5wSRuo1DX2rHKkTsKfGB6w1kmnpZ5pexuuqAojSzKU+d
/GNZlENZqAVR2LZnVzXA5gORsVMAEMlDbJTyDdf3G9gxmhA9lNmd0FutF4LURt240U0Q1XofuHoA
yiVOjAFZDVhwt7L5gjfjVlpJMiisCFhowsgCVCYIkFQAvAEALhOWXn1BkmYnJlcs6G2q5LFigRif
rGVY4gKjAAjGVBFcBWBsDgysHxwwtUf/8wd8Qq8iGS/JvMyKgqBSCyxw0liWzUQryfN6SCSdAJV6
Zk5PmY/HMqg5LWXhVxluBdhncs8U0Trw9lwHCqPK22fFSwksb6/cgvhTa9TQ9MlLF8UasM5Ml7Ca
GqSmx21C9yqMW71INwF/lfd7wE8qMeBBuashBARgAwhBNlj1YW8yADZLSLrIXFAQBguZOA1g7v3B
qTxgkJWuNSiKFhBfd8Vcq8fl0IqgMblOAIvkKrVesfuSvTs/Cb+jWN5OLaVYAoYZhxAAuCvhrtqC
bN0R8Mfbxzug122TC2DuOf2GdfKNslAN5uq89DmVQd0tP6Iy5gZKB20+dqDcNI20nXCksCTKclTU
PvJcCa57ZhbmoPP606hltnJg711rvZ6S3J3jb4qn8/M7K3bSo0fmyQeJPXmwcHIFAmZWwhJqsEHo
kljpJlbR/Coj6541CXgcRqvnnCwCN93i/ChPORfqkThqkCHxuDqUESVmyR2T3STV5fnn83MCKFO5
E/hGEmRx8jN7YzC9VXEIHDBtac+Kzi/ABaNfA64XOdnMQKLY4B3GCGd83dl3mN7xaCV/xjvMLSt1
wf/sZaWugD+8rCfDB6oss4pIAHYo0oHiflSKmC0RtMnM3ADDzlY0y0vFqTbIMWi277Br4OwvEyPf
BDPBFuH0jvpNNK2MvOyfvLsK8yCXjwqwsJlSK9UHkJ4o2Z6vrQo4zKryTNybgY/ABxTYGQDIU0UE
Il+yTdtq63NA1gXtRigjG+I2dyK45CpgGseVGbqurpJ4lyWWBPLOKFV1kV/64U0IJNPGE2esk9nh
UAf+33w408b6Tle/7Qs6HC6OmVs10bQvBhBfXIWMpMm5IwGn8LxeOZmLOdqAEqVXAKTZRtUA+PHS
ShftQnCQdL0QDoUxmqGZ2oE13FYzefm5TS9ReuQDN/2saEp/qFlWgVqNn6oUGU0wBJgahV7oINAy
cqeyUqjPS9S4gDuJ1dyZLTornNImHyp8bkNRhubP21CUMffzNhSIlVVWlmRZlqjBZd4YKG73tfYU
fI0goAflsQaeSSswQ0PWUjPWtmB6MIeVN6NFT6/pkWhquB8oetqq36mII/eEOrl1BYe88WER1AJK
FOvESuJDwPAzl/6cFOqsvlPKybvoaCzUsfwprha1Uv8vXa2T5pOKelIiKQQF59Ql6QfdkCogKUWE
L9b9ITRZkCg1E8+OVOm9W+kxiHb7VJnZRKdvmSO5lHmcVaPE5goqN1oLxE/bbJkseyd3VFvQwxVx
wISzmytsPFnmpx7JpM4H23eFGMPNXQ02SqrW+WV17W3AhbUWrXSfFxqznrlKpwd+fyDfJpc6KmEi
DKkglXBjuQtwmIXFPe9WRvmVWjHclP4LU24SsMOUrd0Ii4A/nJd/Mv98PGD6EI1gvRAieVwVYJhP
L4T1rlgqDhipLqRDZdSwI1Ub5L12cBnuUaJ73TjnX2B2lan77SNW+bTieJtzSvO7DGm6JoH5wjeK
JoOwtI7s86Oak0CpjXdImN2p06k98qt+fKdO73xmp9KJqsDNpL7jv5ZtFSa4EE1f7x3wD8CPrAyi
bSX4kbgvNzMzOS3GObGU9unVIWblBmI7HcDdGsjEDDDCaYXGwaMVrHjBLwXEIGKb4PMOFV6iHluJ
zZilIxsgNLIFW7KT9WARrTd9B/DkFoiIzNxuHN/+4uo3cx7vjLqks2AfpS7nxFKaKwAFNSOUU05Z
vWgysFUBUB8MTIOXaB1Y5TL2tgZ73w8uDqW9/vWLczqw9KbgFUrffdAunlOzCqXlhD9bzdK5okxI
5ILJcIwKs14rFgjubNCo2PCvUacPwi1QhM37LqftwN8UrUKpwY8ROnOjKpRi/OgbdeYcEqpE6EPO
IXfivkH/jIDckcRLRKR7kni1CpkwwS0Omkib3YDhdNWuwG+yjK6YZWqm1/39+ZN/YmW/EUitbCk0
CZhT4UeAfCIGjzCTghG1n1Ev/KTbKd3/jRR6KQVWyFNFQJJ6X9yI+hN6rOzRqW9vXYQuVZ1coivA
qNF1FtvMlbz9kSFKdHsSw+e51MSYU88D3drSqzZ5MmN9nZ9Fie5NKkWvEtQI4yN9rfGJp7fBPotS
/fxAZnaHRPcf/fjuOOXgHi2cRPcjgbK0KosCl1FvKVa3kfXBbFHs7dqNHdi5GS0EO7poD+O1v5TN
86Odm1PqSnrvnJ4wS74Z4fQaR+ZX7Plgp21xAKoYXGlad3Bv1FVxDVIgp39Nt0ysJc/oZ9uEm3rm
6J3qaPtGNHWXxM0QdG2HyZVtWS/szPZ3sSWaquUuyhVnh1vW8M14oxiRVduR5W+61dwkz24pyoRu
mDxsChE7t1v21rAJL0uQjKyiNYhHnfSaHMArd3t+XU8Vt38zbErlfOCMf+35+X09JLGUHiJ+mpEi
w2hH9ZFRwBWajVZddnofB0bl3TGBLbKtEdQz5c1zx4juRfrIYzQ3Zo6yuz9qzDPH92vzyNG5et/F
MieEspWTosuVOsfhDb1RG13B5IdVmkszYb65g/r1EB2N5Wcc1POGgfTV+z56hagI1K6soCsSb98L
D0X3MnMq5wRQyugDFMGMVSDRpWvhh1oFc+OltNAfntC5rUmpmnduzRkpX2sOjrbFe2wb4fQNCUZJ
GegUMqE7GHu19Ppysp+a5Yg2ztTiTXWX3RQ3jFOZvVUuYiOziSEa3kVjKHpodMAXQMXSWtzhe1tc
J5awAAW5HTvFFaLx9rt27tv7UTs3rwkTFCqORreU9/FFsVSt3vHsYK3uR7Pa1dfhj0qcZuxo1v2x
RX/rZKXXRqHxCGKo20Og52ZjZIZnMevZW5o/aT+/DZHarCC1LZuhgcDSiLb1YnL6Ar1dxgdidavZ
DN2cNGrr/qC00wfxt7HR4aifv3x0J+EPL9/cCaIjSX/6CTqpRTiRQ3+yqAgy7b6wQcBm0tBOJyjY
kmV7MRRa+5TfDhcgy3ts9+AlLliN+zJzcOfETvvw6Bh9kNhTjeGAbhBFQKLIZPK0vxWbcfHYJwzH
rhSe0wfS6EIIkk3xCxPeZyqoHHO97S7F4lAPWy+846pl16CwkkGJFEhLS19FgdzzGPlGUofg0OwW
YbAPQfCeoeE55Wtfm5mlSX19Z7MevS6l3iK8YSJHyGTI+97o14jqP+W71nlujGZRXQyX/SbVGeu8
0Nk5ojTcv/scUfrxQ+boVAQS+0hReV4QeYWl+xfUuBaYtsfCTPV0rSHqE8hB5EyYHbU2YXYIZm+H
q3wWNWZW8qRSjw7Ox0melv27vShwgkQETpbQcPCt4DwGfW/OIeESMaweMpXWSrEus77JVbC/u/35
XTgnjdIPPyjttKN0NDjKmSiZphXJFAnI67vOu2eLC7djNTiEmliA35ZT9Di+CZrX84M8ebyPpFJr
mTWo6Q94EYXkTWV0qMFSpb3bchqT9Isfk0TrvfdLOqnYj8ZEqay880K4Ky3GxOyC4Ivo7mQ1ndOL
JzoegY/zthcpFfVByzU3NErTvGtoX5MI3x0zSRIBciQAmop2jLw645UsHtmVJLyASH5T1+hurCfG
7A3xw0prFGUZDQCpajpd7QSdy+JlxkqWxzXXSZSaQ6TqHqnMbkAEiUv1aESXTppbDPp4lELWwi4z
m6a1E48xAzFFAXlnEBJ5mtuVIC1XQf4bo5XggPpatJfEWp+H65JImtDGhl/e9MMtTG6zjrtlBqbb
6iGvQ0Nq/e3ApruGybSw74zaRdyq6bcdeLWjlNeFBurQbW3OQy46Ku2sLvTBXXUCY1dspjdctom5
lajsxqAxmOI+41mtLwM7DJ6TMNFqohiKAqgy/mlUb8NR0GqhnNM3J8/i0bxTi/s57x8z76fvM4kA
HYdjFV4glGYq6nFkeDdCHh94QfVCcZIHYcUzmnSIV72eLHiNd6a0Fuyt1Wwf7bSo3x+2N+GUspLz
oSqDIIGyMogdXyQH1RoX0SpxBKdf9SvP9MzKDi3faPXO4i1+3e18RecKLd2zyFbPmV6zk0HptT93
MqgT8LMng+4RFTki8lPXgsgSGFoSne2sRaV3B4adPG1GQyuM6S7qWqufeie2JoCyxK6dRK81dKvo
oZnrgbH1Hc4s9dRWLtQrqAnh6vwtOvtK1BT9Ca9E3Um/TpKKii4ioYWQ7nuT47RquQpWWd3fiswL
0xyUcKZqd04EfUjeIeJrtfvRQfzfYQAGVZIVnucVWgswJTBKOaZmV8CQuh1CzvJdULGEDy4raKPK
LIb4hQuVVdJIu6Hstm2S6H0iLTxZWQlBbbge4vk1SkIa9pbJ0odC/dJ416GX6XB57dFtLaEZ7nlV
RHJu1DMeQJfhUhUKDRXtYibpct0sIlx2blLpHEjSy7bTOVS2p8GVF4lGmmQ23496LRPdYy877sYl
oxFWRMu4SkvqbibZNzsd1JT/P5+OkxtQUaEEZBW9zt9VqnMl57alAi9YWiXDwu0vuPTp/Mmm3I1f
99+bCNoSzyXSKhnLrnopvBtcVqtRvMcIoybKuT14xDkvbm5E0+dHTlz0E0ZEbaHsB0c0xQW/O8CA
6OSnimj0M1P+Wlp5RZOX0ENtm5tqu0yyRJNDVks9T8/Ku3EkWiQqM37AnFDKa/tDQv/ruf9v7yW7
+N9BVf/4G75/zvKhDDy/pr79x/axDdLX7G/TL/32Q9/+yj82wXOZVdlrTf/UN7+EJ/8q2XisH7/5
xkzroB72DRo9Dy9VE9dfBeAdp5/8v374l5evT7ka8pe///KcNWk9Pc0LsvSXXz9afPn7L5wAb/6/
jp//64fbxwS/t83K2v/LKitfHr/7rZfHqp4ewP5VRvO6rCI2wAoox//lL93L10948a+cwhOiKrie
FF7GJ+n0vL//Igp/BfQuLnkVEQWRladIVJU100eC8lcZRcoEn6IHV8F/f/nn232zQm8r9pe0SS6y
IK0rPPibzcnwnIguK6ApUmega4MATlvvHZgh7Jy6J6LduWheOpqLX6UdP316ytvWf3s6dYgVGegJ
lVsw+ywvrVAga9LDraorXxvi0Tov41uF8SaD0ksV1xCWFxLvELH5tSIPaPlj+0RX0mBGAf7eFFFH
SKjzukj41t1XWZtpshtwTuplrXn+9X/v6ZRWENoqlgIXrw9s21YjZNgEbiPP3Ja/NzfYwsdKFFkf
Ma+Z2DuIDOeaTcdkj0nTpGZLemFGX397PbxNP1UH1kECM44Q0VZ+Y0dSl2g9LzpDIKlW4rd7Kcxm
BnNaEpJt3w6G5GrUeyFx9xGHWhA+dyIO/jbhnlS+vwAT0RyIwelNK6qUBVu5bTgOQaDulTZjtVzm
NS8US71JBiBc++y7tu13pWx11vdjKotk7yn5uMHIpMteCuqdLFX8zfmt9XsDmf7/0RUaE0Ho6zgh
+7BptmzOIkAXLzrZv4xd8Y+haP9z+UWVOuGSKqRpCpN1z3ryAxO3Ma4y6fb8+1M14G8Pp452RMq8
Uaqm3VcFZ/IF0FXGTCPugq9vyHgdi6IeFaEZtQj1VIEuKwcxHmY2GxXqf5NNnfoCZqs4ylW7b9wC
sdt6wSSHLtzIXmRIwlNPIq1nRq3lFy25U7pIS2VBi4ti6bLrRI2MX78UrTT9TMKh/zhDfqILHSZ7
FYDiOjNFp9WH+D+cfVlznDzX7S+iSiAh4BboyXbbeIid5IbKyCAQSAgQ/PqzOqfO9/ntN+2uk6vn
ieMAkrb2uPba0Zn6IGAEa205TY/UKQ+UflfVVwaSwJzaWy237oxZhUBIgx82rQp6EzQ2YWw6zLRK
P/6As/b9/92nMxXTRG3taG9pH0m7xGY+0XGoOGzNzuXYmhW5ssMcfs77x7zYup2NW91vaq1BoZDH
QZ/HuQQylx8EAFzzcOXw/lQO/9vusOhMKbVLICpANqrHcpp/lr48zpZ8DhXkhdaIhRuSzLrzYhAN
b+fCpD0d3Xia7ZTlfv0aeH4fF2zckCF8GOv1R8/5g7c4xzGqPtuh+BQI56s78u3i2pt58FD0Wm5D
1zkGoy5iWw4Hko/PNqp/iZaka1QOceWj8BWG0I2jsyRVnu91WN+U63rPjX2GY3BDCECDY3DrlAV6
j1qwATvr/TCNu4LPyH2XN1Dgt5VURz52b1Ex7qin9tGkd2XVPFY8GmPlhFsfQC3pKXDxW7HRfl0m
ZlZbr7E3/gTVQkkRuybfU1c+NU2/tWMdxdJ0r4viV9TaWbngf+QhPNPS7twWyjdCZfWKitxaimRQ
C+g5yhY5yaLz07Hx2iPUq0yWZZq2xZRf83kv3IXwXHHb1Q/8pc4zMD1u9QgadtXuPhbzvxtSFp5s
0jtVWs9exaLW6zM2t59H7r85Bnm3vv/y8eMvaOrwTFOzrhUh76nKlPL6uPH7wxL0O68zG8zb+P/K
VfzvwZxp6skZ2roPfJW5JByGWAUOfdRDwx5qxaP2ij66tE9nGptKugSsWFB4Nc29dvrbhTgPil/r
X7v0+DOlHOjBjQYVqMxRzhivTfeUu26RFIt3+PggLr3gTJ06vg2dmhZDNkXhnDi+cGJ3EGQnDPE2
//aKM4Vp/TDqFXd1ZpwlWx3HxlSbO0XK5soZXLoGZ8pvjLgvp2LVmWzsGC+S1NtZi2tHcOHp520H
NrRI6rBmyNhaPfPWxpwXvz7emQsO3nkbRRuVS0XKUWdRnf/OvQmsOsua5WWeTaX/cw7Jlajk0hLO
LnMQOo2ZZqioJndZgnuXx100vX28iEsPP7vKNXVkxyKjMmGjHyaI/Bicb1fUxB9Q6l/s2nlXT+Pp
pWbgMs0M2ZrJgG10W5vpkE9HWSIF7OXfC9GlauUizo34/m8rOq30ne6jchmUCPFSL8q3/eCtyZwP
S/pvDz+70QWt3FXoEOZCufYw1qgdzBPjV67Cyej8bb/OrnM7tQhIqsFk0cjG2F+77dSIZyXqW0n4
G3G8uGvD5b6Vg3+Fj/3S8Z/d7oHzZSUCmwWv9H51h+eZMXVlNResxDkULOqCQszM6GwAHGeUY8J0
8BMkXJuOsSvR3CV37pwI1HhVWFS908MT0vVnETrqhyRLu+/GId8IyF/SSOXdoxyh81gteZcI330i
udPcmWnpoIqLfENmV73xVq6H3qvdzVRbeF5zQbfu2qBzZ3L5Fem5sCP8zOIb0QbWOsRkczdve0fd
5nR9qHp5HHE5PhbQ06P+IkL8TFnkY5vryLSQfrh9+wIw3TiQzn6kwSth08bkyn7jVWWu0IpfkJ9T
Kuj9ZVvN3EbSUSazDSBlmgg4bOU10NSlh5+s3rubDC72XOrRGbImqNt0EIOKh3CtrojnBdvJT299
93SXOmoFFtxkflhWaed3NfYsqDHmwl7j57m0gDNtMdb+ANya0Fnh1VMc5QtPwtBr0o+P+tICzrRF
rmhvKhsOWWAWL3ap/NzmNIybwLvSDX9JXM+UQ2idpa0qDcMz6ekm1Cz6vkQj2YdhKY4DG/qnf1vI
mQfQBc0oKNc6Uyt9aazegXk3WwP5+E+P90/a9t1Bdw7SIbo1JqMC+R2n3MnIFjG4z39eef6FffLP
rvWcWzrmYaWzurPjwVULMBkUHElV79I9Y5J+mQrdp4FSZWyCQm6MJ/oYDkOUuLTEOBSzjonvc40w
LmpA+O62t0ikgkRw4s1dW4X5do7aDhHS4iROnrcJowNsgaNAhzD43kb2JNo1pf+iprxN3XVWqdOG
3qYedXAvSe4hhhyGNLIz3YrA19uibcld1eewxyXTseiJf9cPdo77KWpSI3JxpO4SbHSZl9uoq6N7
qsSj6ki982hXbHMxLzeTMeMnTZ36ULNQppMwxQaU9WXq9YEL8lJliitX9dIGn0n6MDvNsthOoYOa
3skTf2FYtd/nKtic4pqPT/GCN3fOqMfLPmSTmPpMB0N9iNqQ3UqfLr96RFJxX2iRFOisunJ1Ly3o
TOIj1oBduln6LGT0fu3tZ6Rj7vXS3QY4q4/Xc0E7nLORVf06GK+BZWR9Ht2YsffiqCiCW23g4/3T
K86peiZdsqEgvM/aMBp2BgmDGEatSOdx+NdXnDbw3d31xqYRPCR9VrlgKGNgyXTD5sWG/qePl3Dp
IE679+75xrhDOMwMBwFbn5QRuscCBdYzXeXljtvgGv3xhdP4b5os0fYYXThkQ68eopzdD7Y+Ljy/
IryXHn9maGwl4BeqWWW+9vOvpXVEVgeV2hRNJf9NZNmZkhupJwKyGJ55FYnuwH78LVgn6JkgbFNn
ZfO/2Rx25r+MzhgsevE4Zh14h0VWTyBP21i2fKqjf33FmUytAVfV1OMVbeDs7KqfxlofnSY/Sm9K
PharC+dxjuEQC0DmwEXwrG4Sb4jLOin1lUvHIJl/cfDY6efvJDaAj7v4TPCsWqfb2tS/Chpl//bV
Z1LkWcuVHgjP8qAOk9mRu2XsC+ALB3Hl4y8oWeb958fryFnzJYz8zEELTCw7J5td8tIaTEOMxH5x
yytu6QUvmJ15LhS5UeU3Lc8CYCK7IgS/7vorL92bSPrIfbteukT5P16MM12urTLeOPQ4a9Gb4xph
fkUR6WrfNVWYjgO9RmRyQabomRsDmgFYpon68FJHP16l/Z4T7d7Ni6d3/3T+9OyKO1EkPMBY/Qzj
exLfGY5ShlvHi359/PgLkvunr+ad5BYgrPJ6vfjZsLgoUomy3VjfVVeO4dL2nN/qumZzsYx+to7h
XaP8u06Z57AjV/bmUqKYnt777utFGRFFK440Vd2dIOTbgjXbdd4Ga5fIIdwpc3SQye6La9HPWWPl
/2RA6dlNBzUe4MEYxZzZ+k7yT0XXpyQUSWO3nnxBmikd+qPUThLm97b95dHvDX0jALxTfoALE5/+
pG6qVWzX/IpyvhRu0zMNwUrbLaJugyzM55iDxj6af6/RCytYbHS3J/kdaiNsBCy5PojpXko00uRj
PLMBqGWUoNS2VqfaieJXAeQXLDg9UylzXXcr502XhRa5mPLF6d24wNTdsj1I3iV8LRLFvkiMRlD5
F2QfdpSQRGmT9O0Ny+0VhX+6hH/RyifwxXvpwEidqke02mV8elzHCX79mgQdymtcbsu6SL3xs9+3
248v0p+1/e1tZyqnzAWfSRW2mZnqfKMHlMp8K3kdD5p97ldqY0/5y8FW/fcyn17mKFSxKvvlwehC
p52aUFfxu99eMzwBNN7FfaMxZIe4Obo/eLFR7fpiWyZiHw0iicBQnNiKiadqKn9yZRTGDnsiIZHu
4qZiIK3Pc/yGrytQG639lR29oC3+jJ9+d98scAz+mGuZOaT87XmliqNwWq/YoQtC82eQ7ruHr23H
FXHdNvOWsogXn8KFVV1qaaQTr5iveGWX3nLmy1ivLwki9CajvrqPxvEXV3s+v/I1vCIIl/bo9OL3
ywiGjipnarMC7SUzc+7qvL+Wlj/jSPof9fOn0vzu4ZUpV1Wu+PrRY+aAIaDuM1erPgSO0EnfVAWC
pOHUXueETdosK/awb+hd7bf6hlmQL5T92Mc1LP3jimTBLYDZ3jasSkSqVQv2wBotA9MwMnga3czT
cqZ2//H9uLQtZ4qzaNbcjHJqshxdPl1kYsQQ6b89+kwBVusqaaMLkRWzu2fSvPim+fzxoy/4LOd4
OyBo53ZujMiaPozpXCRuWMbUN0+BYndTfWyt+PJvbzpTVmS2bkBG5LvWUf8sO4mZrsuytSE/VkOb
5E3/uXSGK3bz0lmcqSraNLJkdK6ybmiC1C2Um1bKuZYw/2N9/6IJ/1B1vBNSKh2/X11bwZffTr5K
PevEs/8oxwM329YnsRPYm6L6FQXuLrf9QbhrWjZ+aso5pvw1ZOXWR1GoiEp0y5RJ5z47pErW8kXk
bRz2b4HZwpePBfWe80mBCLvezfizb7b/9xVucY1f88JG/WkkeLeSGdn9GiNEmsyu5LvoKMYzgK3m
4wO/9OwzRVRji7y86kTGW+92HsD+Y80VFXTJL3LPdFAViYI7Qgpo0KwlD8wdEpJnCpPo1JrVnO9y
/tCPVzTqpYWcOWG0mOtSrG0Dv55J4JzAWmTZlVLIBQfyv2hB2kqUi8/bzOeHAjkxdVDXIFqXPvtM
a3RtI92ZWwTlkRCbCLu/75Gau3IEl55+5gEhWSdbxM0io506SrfKClL8+DfBOdMUslOtaDVrM1E2
fUq9KcJUHKk2Hz/9gsb7I1LvRL70u5DbyYPGC9tPyMTo2GHF60jtMajpneDiR18PV951YZPOuYL6
zuMOV2OdBWX3Uk2RE1clkrAfL+TSw08LfLeQfJ1DOq9WZlbPoNQqv4U06P7tdMnZ3RWMAN3nKpG5
dTRsphlGoY1yb//xl18Q+nM87YqsVMHdqs2YYm9tLb8zv9mUnrzKTf+n2vcXDX3en58XvRAjl1VG
PGengvkOysDnr7N38FV4II2Oq/Yw2AP+KrWr2ZTmjWMTvcVLlmJNF0bSqHUel1Wjf+MOfYc7DbjR
PPyk4gUPaVYV08a/8/AgbiYo9XFv+BgztBVM89viIPKgfiKcPhFByuHKUoFeAIPpCGsGPc9nsaX+
oRsPE9meVPsQIIhDnhs/WUdA0WZygG1RtEQ48XVCv0IesDvVshttjvgdT7A48HQ69U0Tu7kbM/aA
IP0OhiPMx++V+xTwMoW9cHBwYQdmsLrcwHZ0I6hSS7bDJ6jAPPuFAg71gGGpt77+VrcHoAODNgCi
oI8X1W21R2M80rUidTDJAe4AfickbINP8F0LBBsm/bQHovK4it6Ipru+7tN+GDBHaMvz+zr/xX21
CdxXWL2J9Dd5w9KxIijJ57HU6gYV+igvThX6ky1ckMBvJwx8cMdbJDje8qhMRnEU7pPbLKmn8Cef
xm5bbQqPv+EbighxaDkkIya7e+5njfIEl/6Xzp33HZt3rZJ/GsvXwo0Hc/T43YAchkQkOA4NGnDc
jV09wP7G/WkLXYt2dHUYyXbMu3jFHHCcTUW/nhZJZnBCkSHFp9gFU5JazEcZP4eCH5G+wNBQkmLB
H9+NS7f69PN3t7qcUb6OAr/Ohhrjx9zc/1ogM/zxs0/W8W+34swiiLYsIisRgEwsekX6fMG2NzTt
FomlSU6uvOaChj2nGAw7zTXA0zXS53xHB4yUgze8kjVRA9lNI8bD5u4VTXJpt85MhRKqF3Ic4GOA
yP4QdoDJMRtc66O6pKfO3Mh+tBEvTvE1QILPZYG886j2wrRXaI0vQHfpOVhboSzv+4CZZhL3obRl
4ur5BhcOsxg3uBMnn2kQjzPZFpxuO0oy17x+LAknPf7fkoD5Rv8pZY01wD3Br8zUyPiXPBr6l561
M9RTrl4oYOn34bhcw7tdXOeZNdFR47ja8ioL/YrczmjWfCSuDjfLOmJ8VMeRu6wVkBr5GK0x1250
WHW9btom4nGwuP2m6qJrrVOXVn66G+/uF3oHm0Y3rcxI3fVHNIw0906xkucFbUUpY0uxGevmGsb2
7xeOngO/Q+EwjslkoFIPxc920K9DqHaa+AnpyiuX7dJ6zvQFCETWVgOsk7mF8E9D+6aY1MxPhnkg
mTcjxvVcr7uSivt7wolGZwoksO6Sh1YgOifme8eG+zmyG7edHnSErg9hMC9R5HGbz9uPxfTv15ue
A7fDwPdav1maTMzdFyn7by3xvn786L/fbRqdaQ5a6sEJ2dhkvWtuoxGBL5++htxcUUx/14FoZPpP
MVtGR5iaeXVmXHYsWnYyoAfTFA++QjJw9b5Gcrk2C/BCNETP4cRdPWhDwLeD6gyGPd606lAC4Iv/
9MvRm38Qjvytuhp7XZC4cwSxm4fd2ESsymqnDJ79deA/eC3Jb0eGrd3IWvYMDgyt0NnisaQcXD+u
CqgzIAr6Hb7FuwtnjXTpiThzmrspzWdqMBjQsOpKwHZGmvX/skigQv7P3dfDMs1uH5XZaGUsfBj8
othLAdZ3+QjfZ+nXzckL098YK9KTa+ajBziQu/qUyBfxit4rGP9hzXpElDWi+6YWO/wEkbrh7UYE
7abo3krNNifimg5jEE/uYSuexmFCVqpHivQnGT9P4xVLcUFYz6HPvA1I79dYDyp7BumtOkG/8Mf3
gPE/qNS/GIPzpmkddXou+FBnZdiqo2eUSMMuBE/V6O05hoI+Mj6He4+LL4IO4zaMIr0Rbks27twU
u0D6T5oEhMdlFNKdG5I5CY0dYls5AGSQLjrUuMRdrCxpX4VXRhvjTMVLV3c1qKJHeIKD26ZrWXtx
UC92W5IlvGHu1N0varBx7Qu1M13YxpHr/ugWX2A8RgjS/943+6gbvpczfLbQs/Kmnrm301rT2wVu
QWKZs94Yd6X3kw9Z89bh81DLaVsCn3kDuJ3ziQ222a9CasDJSx/TKtG9FDQ9svZrqeFTdOPOIRHY
CKsIdQ7Tb0LfoXE9abIFYrjYEq+fkoXxErma0rnlwTKmYhIiWTwpsEe1/r5MpHnqCGuP6Euue/RB
TMUjabz6iZP8rSi8NpEtp6916yAGcs2QzCvHlEEHmIyhbBz4BHbYsBxTeX2wI83SaZIVBc04Z/Rg
2q7adJQ++mWBqGHMaeKXbEzJMGMEXFTIG8AUA8xOK6YKhU96g5aCYieU+ob89k/Rz9XBqxpgI2vP
fVGdbR7IbOhdhLL+jWib4kDaeupjSefpQZLG7GZjxz3qZ8+Wh0NaLnl+Xzp62bLR4TcgGJO3NdiA
U9S11StisNNIuLDn3+rSuLu1D6Zt1UYgyDUj2yxhIVGj7taNWEb3oTYo8M8VA4iJa1SXjEnR87tu
+rl+c0L1PSCkigOB3qyh6jC4tkmaQh5JMJaJcjT4dpdDGU57bwqe0diyG6v662z7Fjw2UEpFYTEy
t1HPAa1vRlXv1zLg8eBN0A60eiumaRP1sPyNuiUlReYtwoTLXKa8mX4Ogdj0gU5shLipyvduG2AS
ZB5Dt9bS30Ymf5oAiSqm6D5fzK1rjZOIcv0J9BfbLXDa1nxb0G8EhQo38G3M6JbSZrtAQRasTeDZ
5Xi1ntFpIheM2L6XGNo8DDzWA0byyjWp5BqX+M1edDsSNTEZ32zOE2m/mBE5RQJFO+lNoDHjYfoy
rsHOQSgdR6RLW48d1xm1sW5I4Uc9zZ66Z5Birvhe0Rn4zDa/pc305CELDnol0BZP1XIoph4DYhfU
z2LEpnd5yZ2k8teEWW+PVYeu6uKWljes8JOx+8bq5ouHq656vlmxzysQXb58IYOblo6BV+ck3I++
TVOV6KaKo6Xb+Dmmiy/HycVJVsv+9KsQyF1TrIm2Y4o9GeDCFOIBmiluIgXGoGHXwyFdag5Ar41d
VxxU/aV1+0OrURH1Me9QHeZJZ0vjpUPjbQZK9z3+9apuJEKPaESeBwk2WzqpCZ6Ni9OgU1zZbZ9j
DvI8JXxYH/E3fvlshu+R9hKLpkysw7RvOixvSfvLOmBmt06Z+HTbe79EUa8p0nZyiHYTH+5kGBwm
s/inz/c1MNqri9G5pXjA6YOrYqOWo1sCeId/7WHWzLBW66Zo8/3oRHEAgbI8fzCV8mKLDWzUgaD/
sONAip5OjHvH0JmQmmfOBnKNQxA3ZSVitjbxChYLsoLApAPRuA6+TqO+03IBs0wj095lt3ktkrqf
0HRahceSQVpQ2UI9d01QVthW0k9m3jwEIR23JYSty+l+CecU4wuONg+hgdx9LQB/G6FEC7atK502
XfPbCHGD7+xdgVHV/cZq3H67lYV3KHmT7/KTGGLR3XAbeXNKlXnEGYkuv0FU6yW4sNaLTj8KnOEe
/8lrf0+mvn/Kq36D1u87l/QneWuQuK9Yg765YTwdWMiKOQ3q+acp8t/IyKYY0noU9KeyBj0QwW1U
6Nu5glqAsBUj7k/lHMo23/TT69pMeRzaPm0MZiHyU4sfQmBEHmT5YpS3c7VMXA9jXsVDWR1OMjNb
DFJGy5SIyzX4xRmmbK8CFr9NaAEyLc85ScCs2WNvHuc1C2QPJT7f9Bbaezl4vNpS7FgR1J8cuBGk
EZslf64wijkCfr/0p/R0syFbw1psJFrAJvkDDAiHuWriAlkkVLxi04EcdihTad0Ys7vj013r7Rfw
ltxaMn+SMCUGFCRDSb6dBF6tnybfPucR0lLQsA35icez9U14n9DylXYt+gsnco/tV5CX03U7fcrp
JULBOXJS2bQw5c5eIJi2gQ9omr8f2jd4WZ8N7gmO2Kz8OwvydGynQ42uQC5+csLiFTFAvX497buc
0LDY109j81Ly9REQ4X0jvUMXBp9ORxSa4AtYMb55bnVX+D1P5mUFe3oZPVKogjoimyoMegQTXhWX
jd2PvH52MFxMoChVUbNsWCk/y9lJZ1I/BJ580G69BfLmFaUepP5Dm9SeQHFyoQoT0s0NW6aDkSwE
AG5wnpSFiEoh94GYoVn8NZ1yTo7uNCXOibPDotl4E7p6ikU5vcp1jRIAzlmshD/GYwtF67qqefEL
ZIRKyJ+3RnunLTBhqBq9bVG6u9mdbteGp+EU3npsfNbEvk3d8LRSB0hdve1XgjAT11cUZTbPFne9
QozDPiEh9aWJlk9DWdw0+Pm4TBb1Sj3e9Tz8sbTLvS7ybSvdL+iTfKlgygB1aJOJ9ZjHRZqNbykG
b5d5cK8ktDTn4FgjgEz7/fAKuylfkHHdj5XZ2jm6qxsaHOQM67NYXm8FJfNtk0frDn5T8YNRl+0s
uvpp3PUuZlzOTbtRUQBsGR89YGE1SOTU4m0nXtRJReG+oI7I49DvYaSo7meA0PIu1ZE/7QBFNxvX
rF4y6DlI0Dfh3/RzIIu4a3q7RS8Qu5mD7gDIN8R27JaYKhdEbZ99RZPIKw9az2BLtXzeqypYn13k
3R6XppQ3Mlrpl4FU9OgCg9PG7hJVN4Bn+EBhzK58LnRb7MgcDqijmaB9dSdJ73yHgT2umhgwIc0S
YEZtQ4HUYuVb0JTV5xkdEzd+h2qyaI3Nk14ixwvobHtflpHI95Mr+Wm/rbg16OzFvQ7seiC09R+a
vDd04zDnh5RjFHeF64m4RePqJwOQm7c1Q8efIdd2H7mtwLBlVbkkXjs0Jq+lh4yf0u36vEQrT6ya
15+ga7dItDb9wlPjW7Js4TejrS8MW5fFPHQQqniw74+U98UYd5U1P2onADRCaX98HSPRZkTo+Xev
HboAm+1aTBbx6PgYInDbsKKI5k2FOXebkanZiRGaYZCXL5FXrmfS4gJX+rB03QLUhdDdVoWQRRYM
AHx30hxzP5CAfocn8M9SAsoqnF3Ur3I3LcI0cRcSs6nrCiGTmUUayXl8JChCpdS2I0Dqa/cJiBL5
qdBAKoqg+xVaiRRtO0MF02/GMAyT6aT/w5ZSHIZmaL4VJTV39TB6aeDADCwcgHXWhSzN894F8dLE
PQkD344/feX428ErvKfcdCKI6epzpINPccSIdqDWc/hm6RcvbVlo02acyb4oA+Dnp8ZJLSdtCiKF
CEsiPO1LLCasolKnrB4Mv3eHzkt8/O9XM5vxbR7X+a4F/G/rUEUfKl2JeouGLecZTDfsp8c0BgcK
BeZ97WFGCCNlMcWOMy+JRGYocRqYCweUrLFbcfcb4ibv69j4eTL41r1rCzKmuQ7Dzeh77j0PtA88
MgMAtifkzloK9b3k8/x94jLfElrzQ6knuRtF590smoa3DtjXoXfo8tyWo3pCew56qz2kTmMsgSZo
0e7TxTj0Ps+X5REMplHSDHNVxWM1ks9u4JjNMDjTIWzM8Mptjkk7ZVc9FDX56lb1D9IGD9JFUIjF
DndNx0B3tExwdNxxxm+iM2elRiQta8DdMUio28gH2eMJr80HmBDaGJRVh+gBraRPdQgaXHgn/gzS
gnB9Id4Mj0mih6V01rRt3azQPErzEJYOt2iJxDFi3XZc4V83XD7WfgQf0tvlCqHU4OnnemTHkucb
ZLNeosiL/WaAV7RytPjC7bDRfoBzT6jY1Cp6Khp71HIEOKmYH+HAfJWsmxKKX4tLEuw8j+zKQD+G
bIlif4K/57pA6K/3UwB+P4fs6nLZ5osK4zkqT2kflHlCUDxTosH54JJfRc++BsTpUCSZl8xzCqRO
prcGiiAS5GkKqy0LTtigNkIn/ZSbkxA9tc2atGhWSRuQMW2JwbjLiG6jMHqNVANvHSSdbeWjFSLY
TBJ63RiOLQS7oGb1cVj7B2ctj2Egb00vXoa52wovgmmfOjclJJS7kJngHpMni10tuX3oChIeoPhR
u2I5JTElgu48f4S3YHLHvZGS9C8U5RIMjF3HhyZAyLBE/fxjCim7H2mP6MAr73uR3/OufEIrkkhK
D/alnG8nJFdj6TtHbtclXkx1C4Tpl5BWP6To+o1fuRog0/anOhG02eooBn/LK6T3vdzGnWdETFj3
OLc9GpuDcd+fUIiGJ5ESGwtbaJbxdcED9TT+mKMp2PhdoOO6RWqh6MD+uI7tbzGpIm6kreM+h+sv
a/p7UhxCNB99suxPQKxxkhvWVr88gn9TaX1bEXkYaQkpVcHudO5ho0QcBDlcpZ6EL0Ok8qReg7Sr
6QRUcfB51lgfh0mJpyjYMR7uQLawRdb7qW7+D0fXtRw3rkS/iFUgQDC8MkzWjLIlvbAkewUSDCDA
CHz9PXNfdmvtlT3D0Og+qftoV6pgKtAo/Y7QglDl+vRuxU/C6Dtp4t39WxM6PHW9/XShOk0dnt+q
J+YZxi55CqIh/I0IlQdSdfJ1QDlPQ9Efxeytx9DGd8Xm9Co0uXCenLzJHLxm/Z7aZR8v8ylE0IFF
fn2hZ0x56Onr3VS2fj4Hdbb54l87z3WmenYolYeC4FUp3v3vmEKXMFno+KBXQBTC0nzNpo3PIZw9
eZkMLB2Rc2fWNs4w2GT9cG9gN3n2cL9Ai24aFKUSaeT8iyGeTMXUfWIDAtLy9Dmu3BULxA71wn+2
Dk6poN9je+GYjqK94jvtklnKwsdYzENXIJ/vL2JO5hTqEi+F9OarrdSZQH1ZhK4Kdm7osXw7HlFM
2R3OCSAmbxIeFFOD+Fkv3F4HcA0xKkGEWdn142lCFIle2nOTuG8BfGSsDMRJStziCVMVH9SSRiJ6
ivV8iZL+0hp7ZX55i9WIXhFPX0C3W0f9k/D7u7vie0vqQ+c2cBdL8inhY8f5DbZ05hg9u/ncQDuR
4m16sgB2ttDPFxNfljF4ooKfCBxY6eTFx9ZLPiLnbsNKLoHYfqUfvq4RBRTQzKfgnkkBo8ilG9Y3
JfSFLfwBGrEBIRqAhtqoxXbY7SmYkj1p9G+sAH0SMT0Cr/mC9hDWhug2tvMnT9CL40rUNnntIn7g
ih8bdJnpZn1EVnfidRPkJpbuUDfNYanNAE1mjAWwdykyVayINsT8N8y8hCa6TWji01r6D/Ey/vC1
2Q48CVzWT8F46ABVHcA3kwxqXjQKWiMZpDpNiJtE/vkeT3QN3mAs+jHokcGEViX0EIsRbvyH4T3u
QurhWQLYOuLuZHFfisuokvlYz7y/UBXorJu0efaSjReesiOEU3Zr0yQchkc6y/6ljjnWdwfyn22W
93mr2wfe9w0OAErP/V2Bhm+JZ93bGL2QOYG9bfZ9vCO2v7ZsY5/epOzH6tfQU2IL6QlAXfKuV58e
BbVtPobD/BV1gbSZw4Zxkto5rH5WszYZ6/D8DEG7Rikgrma3dSUHDBYsJz3iuAz1pppU+Mv8iLuq
v3uoBEClkMiCuZe+3k22b27coI9pRvSesqMExJlAaIrfO8RGjFM2Qwhc6Cm8G+tiJ9KZxu6KZPnq
qQyDYU27ORAfaBuWl9iOPZDM2aYU5SpjdfyN9iJ6nqkwH2R2yOdZY7/V6WpoKY+D5BrBPpyVLoXp
rT1hTsH020Zr0SKbCcemQXx0ECq5r/0eUjY9j9WZDSE5aWOHE0Kd4+P/hZYrb5HtzKhf9CuNczEu
zVV3ybzzlwH8eh2ZvJOOXN08RBnxF5Lh8GqfE9fFf+uVPFalszZTsdwy69VJXTR8Whi6M2p2iSHB
hI7Fr/YxJrYEwO9Q0BB6Y+oRe6li0hx8vwTL2CNC3GwrKTw/0jslQmhFuVyig2jm+s3A1LKHGtKm
eqy9g3FyK+JGQt+H/8xVZMF1abhSMPT4l8bfvDyYgvbI6rZFchFsbn+qUfifoebrZV47+i7ZqifE
j27NkxepMlOy01drth+mN4BY+AbDxREm8hHeh0+ELYy5t6zzvhvK8TLxiR82ZNJdjRHdFaJrfpJN
a97nhQVvRk3DZRvrJDWiLVMezKoQMM6mcYWThUy6zYOmZwCHocJ2cdAArIeHDcAlCrQugZ5G8OZx
OtP3eB1c2sYhufTr2BexaPrc1hCkhNZUmRhVeyZwm9xW00NDH4xTEeAVznuD7rzTCptDudGZtBEB
TBlhNAkXdqwSzRRy6KX5DxIlRD/ZqUTo7kgwdMTwxrx7LYfScOxtDVFMubpb0JUEIpjRNDSllem3
1NR+UmcJU8NfKVYFebuJM8imTW5Vp/djI8aTbAELtyTYikixpRiJpToz69J8sxm2OtJ7oAUMVF0p
64zb8tLy7qVH6s8HCSN/h6PIv5nBAx8V6Tv3C11zgpfXLXvtkn9rWdVF51d4SkAB5KHPVFGaxeK5
E+oJwDs2FkzcAg8YhjxscEV7Oc0Z4I57b1QP6TJHmK6HTWVJiBkArIn5tNSrs0pWG/62tc4truNu
rIcYchtHd6aMsChAYMNktERLnkDgfk1agBkeicOCebU56YhHqVEyBoTHwi++bqAWJWkKptEpMpA4
j8OoqgJ5A3bXjeuM9BRrBXijsTR5Oda4Qj5O+xiGiN3k+8FuKS22Neu+TyNviP5M1FuyeVBAZxeB
b1xV81dnxbb3A+sw4vIZAUpooBYTbikBfZ4SAF2V7bFayMGz2rXhf14nxxOzHlrRsnxYx+FXYISt
++6h78xzlPgPo6avNejAonPN0yC3E0a4h7nufhGHOWWd9j9Zg066bdY+11qgjRgCma6t7HOP0yFv
sJ49VSOsVbhcOPQC8opB6sV63nmsqhqWleanjTX8PtX46kqKYyOu/LTc1N8G/bNKDJw0ZcFDeiAS
a0v9liNG3v71BC+ahO4bv751ib31mgM5LZNixRHcrdVhGwJwItAdBYv7E0PGZORwADN+LAkQT3Pv
y6P61bSwRiRN/Q7Xyr3faV8G9DikxWRfLz4+9FRdSodE/juBjwFuxAzVvneDePPm4Cra4b3l8e+q
2ZHHzZ92RcpBU2JlhghBHBunNU6o7Y/s0VDrpQcwFTYP870GA0AY0oRag3isvsbQGL0ss55ywgC6
hsO78/0rcvp+bLN+KbF9zNYdzcoOkwMsqW30vPTyCi/Zr9i8Z7og1Xisd4NR4Vt0PzjQOdtMxvV/
2u+xo6Qedg5dLdBIMCYxoAqHtmCM6RuVHfRo3scEGhVU4KEr9c6X2IzJ6lfJQL+UCRLZLSAPyQad
DQgUzKHlFw9E0o/Ni/6wUf4JIrHCSROH6YBzHrj+iRl2KRcgL7XT4gKZX5dHqttFffRj+8niMdA8
34yBZxdpnoXVEJH13j1DTaLFsON0lgsm0q7j2cLDz7HyroQQmSWVPx83uUw7nHMUEWT8eYXBHiwA
OJ54xP2eHvDnvApX3TrUj2wb+7HgMtqzKPjtE+DzA803Ra7bALAgGcJbE8cKsHH8Ng31m44tKXST
zLmrt6+7AhHLwW/Lgo3kxEJ9wrEfCL+S3mloI9Aw0fnFEyUmWxs/1bHs03CFwnBSZEAp6x8CgBpp
yBhBqrQ5Tf1SrA3IFs+7thI3CFTkPvZoHiLF2lHAqOFqgLsPJAcAhYzzBgRysFYo9zo5cSRdFokV
z3U4fThNWgCi2GM6rfW6TyqcmZOZo3xR5H4CV69jPxyTCAvEarSXQ3eO8LQLDb1dH/2GQ3US1L2B
rbsSCP0TaMDSxi9bBJwkT0HrP4/wSGa0nb/KGkG+YVs/4XdNJlt5Gvz4u4KXLUMCARow0z2bJbiF
DWDsnpJrG6sBnfj0D0gZfOUu/HREREc2UejobTvteFVihVo0sOwuwO8adBG1ojixF8yn5036CZ4C
8e4Z994FmyzKDemIldIGJy5moTaGCDFspuYaNF242yKv2nUDLjqQ96ioSpAXOoqLtW5+SUc/0DeN
GRykbeG0rf+uSvYHVVXTFVGrYc6mZdwNZGyg2Z+9VPDkr2BYjUFr9oaCZDBMreNN+NBmKOmB7Nru
JoGwdvmMdbJvE8e0UGEdcLEGenyl/vwPDuLkUkYRRax4PRYQ0bHTHHl93oYcwmKoHa+x198U7lqF
2ZbxVBhgVyFQkX3FxFKgE01wyBh6ArvfZP5EI0Dcivc71+gkx9nU4jHxu1fC7ZZWRv8nK4FzeSkz
sTJzQue+3XCER/8mO/KXqPMg+DElsSkSx5rc1PFwDrXGrzVeexhhqi7iFtdIUIBBBPTgEVNWmXFA
+4+s8z71CiKpE1XzWiPzoFAkAuI1JDYH6LGe47JVOdpzsRs3Ez2otQ2ykup/ywbvdzeKDvNI1YO5
kChDdG0/PTJsV3/2f/u1U+BmFZjutYqzOBgGaDP0UtCFEYA5zdkuACsXjucLjAaebpRuNvG0YhV6
FI6RTC6BOUDkAjQngWZ2lWubckQdZvPk8wwFvS+IAnEOiKsqqoqi1CM7rk5J13m7KSy3QqtowQIV
hBv66JmeyWSn3IDGA7UdkDTa2JYbFxOcjHgCmmXiFV79Yb32iMHcrxxarmDaPtQIAcvgi+RJJx5G
eAps2YBrhF7DHRmewENsljBbIlCc6ON8kIBV8lgGzcvWtkFRynlM24GpIxV+nIOk0bca/4BUgJ8g
vdlQW3t0PRb5cFRWn/pusat9TU5g8EJMKfNSCA+nLvKOggzjG8oo6xHQOLTrs27EfaQBuhOEXBY9
UtryIViDdIv9X228DtJayjI5QR7jIvSJkyPguxNyrRG/nOEwexZ8YSlhChcOyo9sC72rZMamgOIg
VO74mib1QHYdviNO8fkdU+a3XKGMCOY62UGt/RgLW+/tWJ9YjXWS1fotBODHgVRD1tUDJuVkVCBE
KgCRy+iyEaNw5vvRthfb+s+naB6SHng70q4xVC6sqGKJHR0hIu2WAXSr6ch2izZM29OCe+yz1U8t
wwWxHpYAyL7cMC/PY8GMWrNRiA63jotcR9s3qwkvImbHFPF+5X4ava0IWvLWJDE/QeLR56KbXa5H
fIGy8Z5CTQE7IM9E7biMq8wS/bfu42WPJI0V3bbF6ZXUkHKjtcsBl3yiU/4AQoS+CauHs1rQv74H
dLsS9zQp0oC8ByKZUoaaOGFDz2Ey0Z/FTlVGx/kClYzMDG+GbFT4Oph6AKG7BOoVH3/MeO6plViY
Uz94anzx+P2UHtZDoCrAVg5UzACQH7PBMiPtgbw3rbJFH5M+T7Q4R5KSE7Fee8TMop5Mx0IIr8Ln
hHuyYJNsC3ikboMK/04TQ8MkLckmCtyjCiHIKAPExjq1dblSC76ELxjgCAk2yCbtDhvvOdYrtP6N
EkRNRPIOIVLJitq1Vbp1WnzWiTcATWcAdQb7n+ToWarW/qmSoQP4q8BIQSacA55Qec/4cA7KFnDb
4lOcGl6Qq2DDceJBGg98YXvngfnyOuI/qbIURTCV3VO3BDjtSzo/+FE17kNISvMoDKe9XisoIdfY
pQ0UJLt1c8sLgGpzqxHat/fGnr5FgG5BfBibhwGyJjyRJB+rDGNkWEI6PwPrfDDIAikmv2PHoW26
YlWDO8PrfFfu0w4olrS5UAQv7IoeUKj5ZdV1d5rWXu7mhpQZ3So8zIE3FkDaGpB3IklF50weDTiL
x3EMLpgPtxupaIM2VC8mm3C1Xrch1E/9SqaTlyxeFjRUQLwR6aMop+SDTsgh5c0Y5Fi+3e+VW5o3
N3Vk14i42S2qYk8l8cPCwFJ4SwbKjokHbM0rbZJXCAa/dgs+h5ym5rcyZZhSO+uvBTTCrhLj8GKA
uSKDaJhliixhyDhsC4KazRR1t1vNTutmAxe0jHvS3YFEz4t/SFKFUIf0/qsakVFUrlOQr3qzF/AQ
8jsqJURrmlb51vfLY4PVQNBEXMsqAbwVbU+aoTPk3oJLEpdACWxv/4qJJzfbgcBWpR2PBogqWqG5
/QEnHotTONI1/mON36CsRcBTB4gM52OvJP80IgnPwEbZkjWAoU1KTMhyokL2JCZEu/lSmzxMoIOr
NyWOIYaowlc1pqUl1vph9EvkNKGbBkNfxhG6mDW5hhv95wTeMe4jrjgB15c3E0NKgpLIDjMN8De/
RqAwwQnNDMQmrVcDu91W/7ggtTG3a7ykG+nXrGTG5DGFkibykfs6DlBmrt62Yo1WEO+sAUexVWWJ
Ctf0/OKW3u3DKURRT6ZYQHhmtoeRQpEnScUfsWNl3Peimd6lSe4wVcnmQ69W9xpWsr8MGPL++Y6o
1wQT0wfsnvHTVLuqQBf53q64ww1tuv3cG39PW+4ueKgSLGsxgCxsoPdbZLYcZTs8xpuGTiawdWFJ
o3blqOenpUaOBtpoIPN9NQ8vEozbc6eTOCfCgy5yDhjEMNzf+2HAvm3Q0x2khVUh/E1moedh9u0R
hjaCePrmBJVsQQp7LkVX/cS6Hw+Y2njesmp4U4k0xQoIDlnVcnmRW71iG5pXfZJoYTeBjZofth7n
q0rUChmLURitGR6SzveKrWv5YzQv0RPrFXkdxir6CTpmvksXRRcG8cHTOrDg0yZ+c7N1CKlZR8BP
dCJ5LdU0fgZcuD1EjeqQxBTNBq+mHdRjy6se+rXgHVhDpGnZON+oqy+kHc1hagM/N7MaPxQ8Pjsz
c6Rwl3Lc+5y37ysh45GVwFph6aXXDpxugay7+b+gb8djEgJ7KUPdfXQO5CuZ9ZaTZWXPppkAlFVc
ZANbA2h01JqLoEKZbIbqDLVEA3vTDPDDMPEhI16iXq3MT8EU8isfG7AScBOckX04neIoFFndJuvr
SiK1t3Eo8E6vHnkH/e4usNv3t7vYDEkwFKed8HyFCN54hIG7hP5JBhHf9cg3Ac07+bZohqg5hCMs
guvUGvD1yntYFj7IlOF7ftI+htOo7IHnUKmXv73EmtZqNcsRgd+gchgihY6Is9NXcBGwgaF/Zn+Q
eFZdCFcrxkeG8EiQ+F6UWdShnFV2fbQrc8cy8G2cLmpdd0h4GR8WJt2NDAIzQtN7D86WH3i9FyAB
zuHFH8r54JYa8sABPousr8MBGY/D8js6OKCz1ur5bZs2eWRcJdjVZ1kuZFWd5xDwF5AbMPwI8l0e
LK+qPVZ9hJDBNLIA+IJXvPKSDkV28h+rKUjeeIleJ+NW4SIRF8PeJKUYv/sOcroVXc5DoPv6Ug39
cC5LFaH5Guf531qhz9e0GYLMgapRKQ0VhIEVW/5IryGPc4Lyit208QkmjuEniFf2IzAhFgMT/CWQ
UfzPsXUq+CT9U6QEwtju74kvENMIgKzrs2pY9DVCbiagG7/cj3HdPrcoSl+9XeJ9h12hf7Z5HR+q
KhgOdpzpmQx1iIBkJEl3sVu+xEKxtGIc+LAbWGh3STC6NwRN9nlMhHuKEpTgGJzi2XecTFnS+Vuc
yoSWhYSkpQcx17R5iKD83M3Ak4Z63E4eaTgSOCuxa4ManDW10w0YI8m5cZBjKJfsGmA/N9173Z4j
MC1HtJmCJi+o9pbiQFUbg8B0iP+bQgh6FLriBz0NyU/VJnuLopm2ltBbzdSKHUANz+g8qyuIVJJH
Bg1u23kzNC2gIwdQWJhOCGQ729bsRAlqfqRDs4+Ryw6FJp6DZhx/yjZiX6MGGY58KojslzBCHEIH
nQVv3E72PgBjDDqFkOiZlNdZbNBZNNjvNXyqVb0+hSObZ4yPcD4Ck5jcsXdL9CIbyEmxJ4JlCPHY
cuEcfZuS7Y+WUHNigoEUpMdfAmUrGrNuUfsAdwgQlIICtY2eK6fe666mzx5h09ljMdtvoqryWq1d
Pm/mKAGYp10LFAyzyz+mutcKGmdEOEjuZUkPnBqgHJJsVEzpVxgCP0Ge9Lz+9WIM8FFZ+rld/HZP
6iQ8LF60HjFZwtY/926GYA3KyaR2aOT9mC0/SFaFdsBW7W2zHT35WBNz6kvUpDRmY3hqXX/A6haV
GcHbtKYsSv0EAR8YudFr6mT007llXV7HG5yKSCl+kmU4/4eL475kzCGY8cIlGziiZ5K2JznQE+yd
9Jbl2AT6B+GDoMM2vnyvLuEwQ5Z/Zsv/lb37m+CmYTKJ+5SHTfg8L8kJPr9Xq2DxD7vfBI1OVjXl
zjr6gBgXmVYLuEe6dlgOzxhydWzkXbshiJ+bDuukA79pf8SswA0THuyTyHUTJpkSGDVxyHZEvH22
akMySN0JMCzELeKdexATskD4nWZQPy3t9wNU6r6uWTqTuc2GhBymiB5xsnnogCHeRlO5L63MqEbp
r9j7WDkcsf72H4r40UhoquLe/duczpFhsm/65OLrGSagu50XUkEWlUWNf0fSnHroHZBZeVpI+aLo
fPPG0OR9w6vcaIgwBdgHeBxOkdxYZiaEDsesi5BAVEEHOBJU0wSav2MywSTM2+gBTrh7KcNvrdja
t4xrEWD/YxrOmNETDP0rqPMlKKsikQQfoo9PXVfd2BTdkLGwJ2Xw5kL7EPkVHvDkFIz+oa7GfB7q
a9Pj1xxLBYX8QGmVAbFts22u9xSfeGvprUH0fK/qw9CbI8YAyDg9qNn1rpMMqLko6J3MdLARO0Xh
K53NFRqI3YrXzZXrzd/KPE6gwKfSpgaSIry96wwYPRHX2GIqUyw4V+AhAResb5Bbwdm1PkQhPA4L
LjoWJiPRl6TC3kVyitp9ZOWnJvTdoBxBeOcQjpDCtr1bWblApLBYiQUMAXocAJ9pqcHRRlZ/egp1
ONmqc8gq3HKEur8NZRWj+y4vVSlujhuasip+Yp0GwdGFf8Zp8DB4D9vzJEOOJ1KcxohD4qvdDsfs
M7cCUN6gU2g3vQNpYOKtp8L4FkoAh03WtkarWLmnXtSF88I3yUfQffpLMvvd0upG61EVRK+wbECC
S9Emp4ZM50G5y8xaUSg+FRT1KqXoFP2R5GwO8gjTG3B48RLK6r3t8UlMiCE+euu6uQPXp+ZMesvZ
2wCgTh3dsphGJ8TI/xGq99BBagJ1ekOmKke7R957Uz3U0GrDoG5wmWaHHTr24scQW4eUZo56J4vo
KR7XP1bS53hZvsB/fOEQ3Q2+edsQzY4hv+9RScHRdB4K3GK24caYeJ7csFt0/dl4PwEiYXEdexfn
YJiLAS05pK4PPvBz53s5FdWfEXOncRSAjv7snX1kiQfGt8GL9quDTzfYfJUGol67b2BGb1YO2I3z
7zVo/mLLz0/ZOGgEg0+j2a6WSLyrhv2GWztJ92yd+upwn3gJqGO0v5oh1hXR/Y1qX0L8DPDw51mg
Cjvw3vVcXZZGYgbgRTxxzBTkmSOh7Z4bOk4lSCXj79y4XLmoAK0vaxr5GuyR7b8V4A1IunYYVC40
IghxCLPBRSkCur541z7fqbpo5tkAEVVl1jxQ86NiEPwwXoTc/ReNoobpAOMzRtTNsi+v/4jpnFF4
ytE7Pk+RfIGpv97kPiJQ7Xh+BlfrrquXU9DbnYSKB8K3Z+fKFw9yvUZWT/NSnzXQ5i7cYOalt36j
cHC8bjAlzRH4Ll3bvIywMWlqj9PmcjR1Offh2mBcQvKNKF+/3C4dFItQPm1d/d6C6pZNcqAVjOrS
PMko2t1vVW3tHjzfOcbOHVPNaLVdTjRQJcNSHSznqeHHri2PHSDUms9HywWONbSunvoCdXp2cLnf
H4dWLgWPkTKAvJiawLFgNwGqM8Yo02Udc1CkvhgkSd698tA+5AMeJ4UPfb89lI1PVS9yXvl/kBsg
4MhP8L8Jrq4xB0w3gGbC/XLM/ixjBNLMFffrJka9p2V3RcS2SHWo87DHoYlHYFzvi0ExvrXhXngC
+wxlQfroLUJJaYJaIjwG2G21PpKwO7Fu/AcD0Jku0z6J28P9B8d2AVhl3+/lFjjxDvUmS8SQIwz+
ApoqtRQjtVH7BoE3SSgP/WihtZ2zmQyQp7YnAPh/XRkctrXDhqCAp0qRRwTWZy2qcbNtey7RokgK
+R2iBCwOaUuqXG/6jKVEHZ6s+9VWM3q2eTkONVg9COXHpXzAyWnw6U3ugyNrhXlvBv40bOXNIVWN
BQxE7gA0dXiCAXwCPPhaRcGz5dMbXDQEVUHulom+r1Iftlo6YCz3q6TIZalnbCEICMKnor2F+C1F
T8wh5mv/QuiEXdk1XDrW0zl3XgKmc4SQnVCsZWM5sLJ9X8HD0ieHNbEBar0as1Ca3EXVExPxQdbl
O3qyWynAXuML/EBEcBWy3bW6rjEyVebAp8TPVuik9kODriCEwHqWd2mlTBFtWxejquPC6/hzb5Zz
R6YHzdn7wLAHaV2Hwlj6n23nt95hHfisL+1Sv7GuPS/afoPefTeDevNFy9LSze/YfXBAAb8oLO1O
PaTAu6A8YS75rfzyF3t5Xom3Pm2Y/XQwXT037VsZ7tqWPgCWBMpnFn2G/+yB+jEFX+f2JHIj0pHg
N1yhu7h/bIDUUIEuwTX0NGR3FRqN8v5Q1QaWlU1gIrMr7EWzb6CUVq8Q1rwM3D3qREDBvcGjV28z
VoF7V7Bm3gGd1XVDgYNXjoN9bNx0XjZ13FrgKwk2amBVbqbxvlXGPOs1wSmHRA2cyhk07dDAaryJ
XgjWmYq96ardZsEdxS3MHCX1O6gU8afE4y5e21MzlzdAy6/QfR4cjjcCaAtmGXByQvsW4gywuGTG
Rjs8nPGcQCzaLKeQbM/an8EkA3rFZIHTG3JZ3TcM35CdA49cFwegUhrvPYEftJ3bU9KYNxA7yB1R
ENL5KODAhF40MXs+0m8NjxFKElvTuq0o7F319+h5oF5wRtER8CKGxkvZ4j2fBXkghj6zoMc5vAa7
emz/K9ESMdScKuZz5mxk8750JJ2bdechr2MWqwN4HDL8gOkh4zI4Ptz4WXZYrtzRL3AwflEReG3u
76HCxq+h7A7NAHXNFLE7tC3eangvENT6yAL924FLKkeBrgydvfbXBzRhcKv4y2mdNSKfpqeya949
r4X7Yv4r8ZOcqzNiDXLEuj0sQ4WYltVizjJe4dXLr/FBgoUyOfpyfL+Tbpp7EzTk7T0H7j9VxdAT
Gu/cre5ErX8XS/8H0fC+qYa7eHhPp+DQ8/4JUNcBbtP7c+f3YxbhQJzr9QRy/IWj6gc4Ue/Xu8Ne
HBJD1wTt/uC9hM1HsuC4Ezs1JlmC5wBXH80mpFNYENxi+xQCSC73MJJ7O4k9ljtmy6ekCx7gUThR
Nb/6W1XwKMk5tGRQxcA8EuWeGTKvX/MVfqvt3vGemFd+lNCZQkkXdIdomV4Iv5K1R+hJ9wlFQGHN
fedA+KAwmwJl/cCPLl5/T7S5e/fHDrG+8CH266mCRKUM69NdCAMtUjkBlm7LlwGjNfyPeVIekejS
IF+lVebdNv6RzfILiQqHErqmHsqKfuouPfAaHT2VPoc982eSDxXHcq8eDtoRNOCmwU6P4tzYJEOy
TAhb0ubi24pWCi3rDuE1yf+oO5PlyK0ty/7KM40TSvT3Ii31Bt53dDqdpJOMCcwjgkTf9/j6WqBe
5QtSsoiqQQ3KTCGJ4aQTDtzm3HP2Xicw1kLUN7w6DbNsGvzcfJbcTUsmMynY8NFoQVI+eEb1tSQm
xxuXPrRskX6b3fC9nqrjn5s0oQeS5JPPY6FrJAOVbdZm04BWxQxdZ7LwAjlX+rKmCkoPd5exnFco
ery1k+btLHZTNHxpPjOZARZbOW8diuTF03H7sf+YfrPxm+HGg+GBuPrJ8dWTZ3a8RgKnE3uEfQtR
Fw/Tf001WScs7OhDFj2FiDKM3sDp76MKAT0fDQmtsu/JjdYiXrdS3RemubEHc1EJROqZch/rPE8m
UGs/NZMmFP/VdLywH6bfZhFjpW22ozaPBqRb6KVxDFq5c3Nc+ZarvuRpQhNrZ5Gn1ka6/XrsExjC
ysZnCglCZhupreqG9zELSy85ZYPooS5QefVkpDuW4i4zX5L2iCgEnZU+G/Un3XNvlMhddzYylXbu
pk92TdKMU7bibgvjRtRv1E7mKclcLn/E1UcefI4SfJH6b0BAFxjQH22qx7MxrMhDO8uy5gDppnOD
kxfttbdjUL/zUez6rc5vp029y90FkbGvIR0hpUr3OGbqMDzrkOC0Md1Wst67kQZbgFXDz2tkW5Gz
zL2IdWtKxRkDRW8KX3YktQPZE9LF4oXP2tsPU2sUzOQ0F0MCV1BrmGaUzRPumbQ1y5hbEtjWlrF2
UZ8t8F5lNJBCuUv9CTloFc5dui/G8ZqvdGEUy1jt3tpJz8ztCFXz3mRY0bmTjTlcecxc8nhIJM4W
CF3Uf5z8KcgQrM0HRRhLt/VQmKjLGHm1i3A6ZtLhNKLV+CoYUG0j53dQn67LqOioH2XqrBxYzASg
1hlOKdAFDsqDAGkaUdY6CDMYtODmOBpeqsRGLYRPYFrKHDDCtJRYC93GsWOtLS+89Lpxm6T6LR+k
JxCy/fw0UWr8OFoFjbKbFiAml0UVu2qClUrtgq41OKkxzHCiaXSO/3bT3Hmq9QChNqajjdS/xySB
UfPvPEr+EUvrNEo1ryfRojL4OOeDQhwm20vXnT27JRlHniDLyDqWr4k5KbMJtwtqoNOC5x65p1ou
xrld1slEvBJGmS7cyEBNhujcUetrHCfjRu9CFoVE4HYpcK+prvclL2uXmrs8OQlKWPUpiyFAgSa7
GbyCt+iDZ5UVm94jPeJFNG5ha9BEnjKV5VnnRMWdbYtzZKA+cJTmTUTJWZ9U3oH6NIzmNk4fS/ls
6d+jNmGwRMvWWFRGG25NwjTy0Gr70JL6XSrUHx6CEbCg8PTmmxzIRCbKiMpvyKkfDyhvY9uuHtwi
Dddlh0db9+uLNqCX6036u9Ip8BslLRNhZN2uabwbX8ciHx8zFKFY7vOBeMMj72v35hd7FHhLtKi+
aoVXfFHMCmGVHqlIybxGJbHitMXJNjvSCHnZUHWpiVRQgRVLdRiaPa01utkwRSYMwIZSG50pwiH2
NiNXvu6jPEBxW8jw1qPEvamT3uU0rjUUuzNOYRaoW5fa6lI6ow6gYTRfPNKj4bryMuPbaLRjvCjT
nvxuKOja2Oj1wQwb62FSebAHDWhcNI8odBSVPzfjEtejIemvzdJZ0k+RFgqo6JCgemlIq5PmCz11
v0nXg7NQEpfOmsYDCW3n3Zuq03Bxloe2sfYVOgmaVpDOEuFgBmHEGusks8JtLD0KzUYDJWume55R
zFMnEveFMLV9HGfs4JYXbRD+oaD0C2Sq4yBV1rUgo3XKoK3x52H/RWkA67+1joFs+lv2SRKPIijv
qny07ou+DahkpQTsUFi30imtjRHR0XL6iWpBIxxvzyv+AgFFvDK7jmRA72b+zaBY2bphlfL6+Jlz
UzKrsv4EBWbXk6xIyZnPrajE86kzNXISfONeLbOLabr7yfnWu/k+JQIeydDoJZGwQH/qaLep1Hw6
tGKtaUV+R4qDtIKUF9FjUW3j7TQ/tdR6Ngpcukq7wvq3pnPbwlLleqJgl5j0QHRUe87jm661Dq7t
7RVbPstSXTpeuLbAgCqRd7Ize6bhVPEL/b60xQX3zcYwtaNRxxvDVrY2IdvYKtdp3E0pAgcx80zX
ScYjXCvT+jb26dLre18w4+AWctjYnJA+oIVPdMqxcVb1omFTKknXq9aN3jb1rd7pRzrS7LBHxOva
K1ZVXO4Z4jg0reKlDZSVhpR1bDyyer6zxbiBsEh42aLyzftY+tDzdJKjFqgB2mfYsXJbayFnUu02
MUGgF2gdAn62teJ6p9LQYMteyVnEbL6HAziUNn2grdEZbC8UGvMuCsnly37ft/VjEveQzAlnUEYf
WwcPFHCTualWaz+u7tCrIEzFnJtU4XqU7QpKjjMvBqucYSRcvkdghnHjaexV+Cy2QLlP7ykFdvak
xlcRl1Rlgr2TJo+Omr+0WcwDY74HCa1lwuFWTvtEXzSrNJBnN2qOUyBUNuYwt/p6EXZatuyFep0+
dVRoj8YASi+2XpQ+XqlmehHVtPz59SFxcdbXQoH+pKk7p8i+u1Zx6gpv14XiRFIYYUoskJAxPgbz
tsgRlmmkFTj1E5kAMLdeB+5QLMonn2o2x80Teeqbtm7R4eubaijQdJgK7orgmbuVgoXRcfDWa7fT
F/UYPobs6JAINgmDYwIJGpB9ElQFnK9ajJ3GFxkN96GMt00dPLpB+oYqL2O5j7cxQMCB0yBqtm0k
OG2L+KTVaP/xo2AMdbCNcDLSnfxbUfTawqq4fj8cyemE6ZyC6Baa43xiuws/QkhLEwtbQ3MDlGPX
qTFpGU6STlAdBHKNRrIjsyN8zWVDBb6fnFB4wGdax6pZDc/tIA7ojzdtA4zQ65aGVG7Vun7SmKse
J0ziccpByrcpBWNHsGsUtGp1ui0H+jvVrkTY1Tx3tXdOXPAEyG/ucgWOjjFIDjyNsSE1hOi+yK4p
8gPINNE+RMS8S/XsVOc4U/tIo4Ab0aE38U8GNTJN1M+o7gibi+yOm79C6OIvy0hGpwnfXFGu4Ykr
+SwffWzWOapa7EDYJwPkhj4H89F/rS15qn2SzyNktzJNd1WnPaEYX2dlcirsKyHGNEijeY+grB8C
6ihi12nKd1xyj9PzxCV6VljbkLg1m9JC2ZNE4s4sk6Pk1jcTWXB60nRSsc6VyG6Csn8SJcdwxfb1
O0tpHhMDDGhqL6Z1yAvo+UyeR8OUn5TyxfdH3PVOuNFUBPBFWd7pnfdSl9ERIc1DXGTPkpVr+jrn
NqFhOxigKCegf95k1B3S/uD2zgJzyd4dTRzA5nNmBDBKpgw45fi5zJVXL3PWIrI5GEMxSPK9UtQM
hFS7he7ygv0gWToZvqjSL3cB/bnd0Wc6JbU581IFBpJSSewYzRG9K7W/cqk4w51vDOs8rw6518+d
sZravbv53O21b6ppO5MMCGSHi7bcxsw3HVwGKa9wcr4kmPTqoNnWtdzFmnXONCY1auuZFbL4mxUy
OMUZT2T5V46WRly/v6kdbrA5muuyDtBDmxihiYipaiNctVaR6oO0Uzc5dpLpXe08PZOwXSkeaZdE
RdErIDdkmBXAylKZ1nQMpCZA1a46g5BDzGs1t4Xvv1pdeRLwSkUeLXqtm6e+e5gaFtWcNNLSXqtD
uG2j8btn2i/OdLRvjF2RdWw8ffhVIwJPUqaf7hOysWWNTrtF9UctFHGwbqTz0A02MhKkkGMqnr6z
F0O99UjX8+DuUj8kVSEkgUQm3wyZNl+iMm0fxspFL2I1OCmDrdCbdmUXHom0bKcNRTyvdHSFmdbf
BmM361GrrOUwRq9Sqw564a1Y5V6NhLNOU+i3OXr1GQL+AgVDs+5ALZSZcR5bif4cs94uBeZwn1aZ
uEOuSQlYDHe1hnEoSafGCql7HevQmyfCI87pXM6XjYaxhMjIEtnZDNqv0zWApVkHijj4GiobKtbf
fJxwRN4d46gcvEVAx+ux0o+6rDS835jkK79fDJ6/te3xoWK9oKxe4OVBS4ZwBZOQ8yWwlHOcdFuI
R7MkE1Q7jaPH36lKfy59CoilRdjtp48iDLDjcd4ZEiAu9dQohGoMJA/PR/0emEs0q4Jsqv4dW8rS
C4Kbtmx2VfA1R09ZZZhmczC4hqkcpxV1ZDkykFlErNuia1a15mzsDmWzSJW7WHfXEATIRunho6nE
L5irH9M2YVnF+KuVG05EtzgjdmpCkskun6GB3HRB/WInFJompP5axoyrzuyBV6dfChfZY2gja29e
1Nitl4FfnJoCyGFDgqP2wp30DINTcCzWYRWpK70iQR7aJl0Do30hEKd3Lbup2xCRuMO0jwbOvWt4
jw1KYyrKOBnS8abMDRqwyZweASUoslFZKenw7A/+RfEl/I120XfOHpH+Q9SMj50uScyMbMOGmRcb
N3UbimD63IZcN8toz8sUmwTkB5lCu1PJ3pUlmlqkeOm90pbFqqXwvmgtcD6NpfTrNgOYNdYt/dLL
HLSX62T2ylMKevu4+bhzcdhO3hHIWshO8euqlrsSagKySGlJTw00orcF94YyeIxDmO1t5Ew9x4uI
0a0dv4qStEeLzuAMCGN88WoH+ZBpARnuO8GG7Vq7Etnba2YZ3dVp0mBh2mV3KTmp3IEpGDZ2FlW7
tuzIoIlQjFNicNfQinPjV6O1wc9HPtClCrqyrcRdaH4R7XSLVIEVNUheW7fLN4EKiYx2LHW7wJUD
F2ygWJE2Ie44TmrFS1QTBXJCNoknK4hSuxwPEGfGFre+FgRLp/PUtWx8de8gPCAeSFoEO6W3zcmD
PVNm/t7abbUXY17Ps0Bx92EESCbTSHqMmhfc12nTHfoGH3ae1GjvEorxZIzRdXSIqYhDukPAYrNT
U/LwlPNfaC3uHDk+1ctRCOWWqqSx86QXw6PWtK1dlA+l1dM4xonqF0QF+XzMEAuqxBu3GBBpoFCq
d4ORU3Ru0BMWlEZmWQeciyvn0Ova2ZJhhvBeteXc1cia+R7Qm6LLw2MXG6CQMyN+UhUZEknXxtdM
EyqPXlY+RIcyWPZV+KYyb2dUxPoHTkbgkX0yedIB6K9aaAgy7AZzshAVghmfTGoiQ4y6EnrbVN7R
u8ybN7KhOK1Sh+tzQOI+kiy04GR+3dwAR6NJ+4okj6lfhN3Gg+Mx70c32FnAPdZF0EXbdMqnB6PT
v+n5SLZSZZkk2PDlYphcVLlDVxA8cTjtshKHlFK1CBiqEK5S4I/VBsFyu8ssb3giphZzxXKfNc0s
l20RGVtXyho/Zg+0SwtNZ2naxReLhN0CUV64hGCU+DPTsdG2D4kQmJmhHYal6qNOhsOh+8gIwy7A
uW7BqkdR28yKUE82caSf1dYy7xwNpJcychoQwdE0HZqDaN4VFNYDhwzs4Z51qQYSMQj60KjkMlyZ
fHkfK+FDFMUvraaam7CculfXxTnqzKvVJg0rI3Yz7IMw5bz8YvR6CNdCTc+RntJdYwzU54EmxTOZ
i5Th3qMWyyyTLoNmIef/UXIiVSozb056rt35o7aQlrGdcjhkBTdekt/EAb6T0T+NWCRMF+c2VTPO
zX7hATWP5v+RG1XuexHGZU0zbqbEUNFbrw3J19JJvkhSrWMdUTsnKh2m/CsjAD9ct+wT3G+NUha3
dYg4D2/qJZrIY4a4GFiaZ7VZVgs8GfHC08mfW3n+6OfwE6ZckVMdhySBQJiu0yB/sJwMfCcipTie
A3xfovt9jOpmooPhAUNa4oWLCPE1eIT6i/ApDoJkuHsHZ/7nt/6/vNfs9Ccgs/rnf/P1tywnQ+75
9acv//mAZilL/nv6mf/5no8/8c/1a3a8wvH6/E0ffob3/dfvXVzr64cv2CyJze6a13I4v1ZNXL+/
P1c4fef/6Yv/eH1/FwCnr3/89i1r2IB5Nw/w02//emn7/Y/fpvaH//nj2//rten6//htfh2Sa/oP
cDvX9Hv1+eder1X9x2+KcH4XOgpbR7NhqmiAen/7R/f6/pLUfjc1KVXVsEz+BT7nt39Ac6v9P37T
+CnLEoAw0cxbwtRpKlGh0PrzJd3WVVPytoZmmEL89r+v8MMj+vcj+0faJKcMJ0n1x2+6+EhktixL
N9C0OoamE77g2/1EMu467IZqL8GoNGEzH1AmoVjCptwQzLr2oajH72y45YZqDuUKUtNFRK9pmLVr
qvczw0mujTrs1awHXwofH3/nsB8z9eKYglHq3td+eoW564KsVPc2dcnEiVrepKRxgMU0InV3R6Vy
XkNeHAj8Y6ObGwT/aogGsM2/m/l9jYRj+mt9QEbf0YY6djI68d6aaqrtDau4ieMB8OhQGTO/4BIa
6qA0QqU0OowXaABH6oz7KCD1llHmYjln9Hec0ks65GpkwzG8Dpc8woqgDfVZl92eEKYgMTbu07Ra
WVq7aFMwSvFZRtyZOm8gWfXtwUmUeVc7Nfm3iUVai01Wk0ky2ktg+9cosI9qpNw64t4zkmFBIRDb
qZquOiXesShjCaNiM9Eq02GkxDeBz+OrgQV01oTVSrctGrhV5GeQRvINnVUeBvdxCL9UNWjYdNx7
ozNrRHPWjfxgaZckMJ9kNjzqnUu2fryozstQO/vW7i9KNeyx7l8VmGet1p4z7os1qhfNx4QZdxL1
XrUq2n6v6NE1IQciY2MDMMGYdX5wLcGIgJbbTDemHqCmmcYG9fO54P5QYD1SKjtneofeJdUvka9e
unad9ek1lIR101AqmnaBxWov036v6z163mRRyO30pV01C6+3j35UL7LROhYV32/Sfwef+Xe2K0rU
wVUoxgaF62X6gZFh0bfXKnWOjWkjmxovqdKcfbU5lynTdezOdgUmFhNl1dnArkgK0llmrmTOl4iU
MPVz5CKx+kW3gm1TkSctq3wdNZk7053wDYf6GSnvcUSlH1UDVbZhXw7VqmmwnkTyqGAyjjioyknF
Y+uQGZ0XX+XAqMZXfOEXwY2fHiNy+6Mt3yw7Ro5vpcYsBQA4+Gd8Un9+DGXYC+1Gtfub6eEMwA1C
wiyVquuglvPp1+FCQSIbvukZQ8MdxLbHgeyWcGzy/JAgn5gTpyBoZso0+b4zQehQyY75jGoyyR27
dU88YfUhX7dnodjHSGkvMFsIzrGT9ePN9HCnh6QM8BbNnnFhfJ3kF9NvTsNTYyMsGey98HKFYhT4
D8VeNUhPVUDC7/PQt5jXJmlw0LwXqcTXPmd2qrRGXStheNGAIpbhmwzas5dleADVu15OgJzCPP6w
8P5rWftxGZMTRfzfxOZpFbM0VkqwU44lTZIWHznXfhdbNPz0tdV0NVEWXb2qefQRmetG9AZR6sKW
crF1/UJMuG2dbOMr1gZ/y5vLuc0uo6vS2YCa5FeP83CRCu5V9JY4LZi+igkZSgQOPkPTiYdnC35D
03K+DDrnVg30HVZ2nLWu/zb9cqgn29Ipd66M38pKveT8kQkrSNudRZm8GfQQaZ1ky0EZHztrRI+y
l+pDommHumpRwWDHqsYhmdc+v1lr6u9K5i3fFx1rWrqywr6XHO5Duz5Py8C0eJWx8lq2ITY90AI4
BrgX1zRil0+C4G2at501omu/1C1/Ny1QNYJru2HOaok30YUWVdSdk8DYwCtHGGv+Cv4+7SKfn4+U
jikNVUema0887x+bDfiBl1VKQR2a7aG2SVDTTvAMbPJO2mhHfW4gHZoumbZTYucxk8ZWonKHHlnM
JCN32lA6Zfgag0sOp8XfCpBvjBlPpC+fi8C94vHE0PvEEfZswSeZdWRn4r4P1tNgCFGY2MrD9Pzt
FmS5inyqgb6bs7c7ycIYeR+RsU8J/gdR6ZullKsY5kc8aK/TM8q69hLyRhTPVlQPn7K03ySRdZnW
y3yMrrbjXwuHae6D1QpVOg9Mcx4sMA1y2hulfkQ+df/+DS6SYMDWsBArF424oP4LcwdjYtSt/3wX
fAI1RFQl5A1CclE6Mx0PwJsEkuXy5/25olJceyiANdEsiqI9/z+J5G6CbxAosrf6cyj3Ifr7/yje
I5z6Yd2Z4skPAd/9FIH9Y5+Vr9cfo733n/oz3NMM9XdHV4WtaaqkmYjJ+/0Z7Wm6+buNAl0S6kkh
fwz2DPm7zcuG1Bl3qgly7n+CPcP4XSc0VB1hUfgRju383wR77x2E/z0LwRZzaQ5XZwpiPt1SP/Vi
sCLN9kZF8U49VdCZVaJwKFwxLvusymcwfzZM0hudAs+yEibtRPscnglF6ngCMrZ1MO/Cnoy4VR+j
rg9WugS2GtS3uOvIzTjDLSFsQGMmxV93Ma/Xvfem5HVz4wf+wih7cvG5vckcyEmI2es1kKk2NxYy
b6Od2p5cR2DrASe0Iema3PjGLzaJ9x5+nz4+xAHTJFej2oLc6sdFqMx9WgHUpXdSdexYBJ3oxj2E
PHbj2ivwzC2dWLRRMSGLBdqugsDHPK8WA3ahF6OROyPU970OBqwTkE4RD6AiI739w5D6m61M+xiQ
Tw9JcwRyCId/GC76p4dUU9GvTRHT6iNDSSoSKNnkO+DcUBrZpUXwaGVoGGJvUBauBnDGSSAKtsPb
qPoKofvIYpSUG7hB+oyCYviLlt7mx84L0+UxcHRH4x5O/zON8B9Xcj/oq8LTq+zUa85wjK0W91zf
fdVUYAGkTL2DVGhkFZXuAWxsf0tTsL2DBXOHTRrBPu5y0RTejQXH7DjoWYAgdNWGWXUg7+U95JTa
ii59NelbMfeT/s2OEyyQqgB3E/bJ2kHAU4ZOsVfA1aj1V7Ou5I3qqtY+xYZ3JjmE/iVINAA3KhkM
C3dr2VAVsAdRrFUTM6/m4GcmgWbtO2gaS2f08o1nyLdfPMSPfWHe75KjotAUKkc/y/zcrwXuUTVQ
mI5P6Em1o3D9q2BvJ/VeQY8zBhoR6CkWwDJONvj0DCxCIrs4dlavjChOV73jLbsGGKgtgEd2tOyc
hw2QT2mDCujD8Bfb86d+RFyuMe3L0tAsRyL6/LwwJHpCFGpB3vHy1oRxgbUxL0dagFXqFrNngJtu
l9PBYovWX9t2iscJR6GoorXNSiji2y/u3sdo4f1ydBtRvjB01j1Wy49jrBYawmDF6m7pHsGtAQEK
fbFkeHHyLDH6zm2w4uAZKn3eujEiS68M5kpCYQ3kebAmuNHnP78k/WPjnfdLYuSbprQ0Ma3Tnxqp
uEUvPSWXPQX04ZyjETlCO91hwYhbf63AaV3LCkeKBBlplK04OGDJXsI2lHf0gSCmKFj9OK9pqCX2
RBkp9Blwt9aqRvoQ58KcQ0ftZ7UyqhvNT6xfLSrT0vZh6TPYP2guwHKiTs966s7zQ/yVdFCvWFnU
W8ERfG1KCkawk8F+xxurchO8gUUwR9Ef3+RRT18GudTVulq6Qfvwixv5l/WDK7EtQ7J2SKnp8tP6
oVmNJ2F+mrdRaYcHywS94dm6SSTahqR+I4F4WsVvoHtAguFfmn6brEiroty2rXmWmN1t1CAFCbuj
N4ztRgkzbl4vo62fZMsg9wGEIYJQFJ98KziVjRGE5in2jV/d0umJf76lwrDJwdi2OglYPt7SQq0c
vyt081bgD187gQP+po6+j/RGWAZOn6zICG6GISvvDeMB0XR59NxkKyzQ8+OACiGdMKokpy0Se662
1aXfLX5xr/+ylRjGdJsNoZlcKJHHx0tUbTovD1pg3nIVi9IlI5KQrti0BamFaOqh6H4VGlp4klIB
rRCBw2STmGaIIcGNL2VpDneE0FT9O4M2512ybK3UgQeX5QffY8tPCkkLGyabGVC/x+7DIZq+Nkuv
q37xUaZR8elmf/gkn5pUNbJI2qjzzdsEs7nnBzuNw/rP75bxt3eLpZD4QBPiLyOTxSwsETvpt7rT
xafM9zA5dhpbbUhqG3JTucJHl5DxL752qfccyRA7JH/rKEgydPBjc88PkxnKxWDdcz7eYJ06BkhJ
5nTVcFZakq9DD1dpYtSz1qGNpNZZ2TYX+XWauJSQ1WNhhsneDMtyxVa26T3nuTYM+MyZciiES7U+
wT2ZKMbDzz/6X2MO5iNxEYsby5tFCPpxoNR9ZjqBD2p4nPbS1qq3gUnTbrbhgPaVEc6c0eYs0Lp7
K08o3rITqJ55k1gI3WiWAZmeevQRJOZWeHSF+PnVfWpeNa29Ugi8+axeJp2T1E+LVwOAzx5DkybW
0zjNXNVYjHKCy9MFnbATmQ3KHBCpIitgL3X3RQpCd9ocXDFc9MDubhoaiN7ntvaku9LdlTYMEwu1
rdkohyq3wHe2M091qUzQL/6WXzV/Dw44Fy+ryBruwKF06KPWCfvCXeTU3xwc67Mxiig/uhEcLAH1
s5FbEYBc+/mHfw9KP4786bhg6rbJ+dkwP8dbsdWZCkZg2mB20tqr0ntI6SlCEUbH82648ZrUF+ZI
PGeY3N2tkAM9UyLTOXnhLzoza+/rxadrkQ5pLUny2eaSPs1CP6w7k4K5fzJFHqy9Imm2eXKDlBbr
L4xN5NT9pqTvAk2iwerSCxkZQu5ryyG46XPaJGH03LW2RpCjmhXl93qW1S9u6qgHs7nLmyJYV1aP
PkC9xLndLW0JyeX9X4gi87VWJyCmKj1c9nVwpolFsBBtOx40pYWGGVCJaaFuLLNJ9dtkQbWOcuMB
i7x2hNxJNxB7IIapkKzjoqOOA9hLFSD0OQT0qrYQfd4g3ibCr9WFbgFGQyqVpF1G49mItBoF2qDU
buIq046+R9KgaCbPNtR4r6FNIhIXoWXXpq21Iy3vMD/3A5OEbi0U+J4de/BWbdB767FEGhv5iX1H
GfiSUocEaXcLGCX5nprxreJFS+G71anJ0kPEXn7nYTHsB1U7hrVGRGFikcoddz+WtBuBNOIdEGqc
vZYyocWTW7o6Fd3EbHgy4aSKbvNgNxbmm6WWBLpu7S0c/3uQdtYvGiH+3TglDgfMbRFB4uSaVvAf
I4zWjijAMU4BoFt7jTpuYtom8kT9u6S+wMYwYIDUhmHrhIV2fF9DZFOV29ZWfrFgvG+9n8YprTM5
RJHRIStoTSv9D9dCL9fRQCYanLDf0wgjHexlM21TeQeOSYp2834J6KKz7asOxX/d4EeYl4gbnGR8
6GPVWZRVvXIhIxFvoon/+ZzW/xKNIdJkSWMOkSYQ5ufukfjr4D46VXrKEohkHFQXnWIf6sZvV8B9
g3XiKhxv4nyZUNPYB+ascdyHJHLftFjLNo187HJFPvV1vEfHfOpD1il7iuv66Uhjt86TaSDK/PlF
T7WvT1uwKkzVpirFbeUJT4HdDzeVxLuTW3UWnISRPil0XoHeSXhbGeZriQ7oIVGUZTwqch8tU+2s
0qnmoc7LB6OM02NrOC+WkhAYTT8i+aul5WX5pnA1MD9OQQSRlhd/TMZrV3czYxAPcc4S0w3mQRkm
Wbzl0zKCo5TRwJ4fM7B2VPTdsRIHCsf9HMg8LahCF5AV5Y8yD5OHKkhRRVUHtbCHOwSy66aXeIo4
KSQooba05R3n06D9xX36m4mgmTY9FGAbsk5iE/54n7ArWvjraom0k22y13ptQhYvKwcyBmG4WGla
yyOeVhZw/O3Ry+0ngJLWXi+4Dz9/aNr0yz7OBMMiyFa5JB4bsoaPF1OFBtIvOzRuTd2oH0PVudcC
2qy0JU6Olr5bM1Wl9XQpwAFWXvnVy2mYU9t0nMgmp6UuYKiP8I1/sZMY01j5fFnkx9hB+Efqn8eS
YtU9VBqQlqmQB+QXxiMQTw/Xg27tc3k35La+pyUbPQcABpwoFkJeUKnkdKmxNpXcmOWNqey8xlSp
1uD6Yewb0fg1tpvw5FZ4u6JcgnnS0ngpW5pETXFDFxARqHTc2qMG6v7MAYSiQ79XGslGTvumYeNs
yoTnXELJ4KyT088fx5RO/Py5SQ1Sn6Ac/DdjY7Qcq7P0CmZb3NNvDGLKKlO7Q12ofIAWb0+TaGu7
orYwmr5cCc9Xpw4iDoAspPPUsDC2QKn3UQujSKluHaRKc0oQU03HXza6pu81ky5NeuCmm4Y6RaUD
Qn6PhcICdKzXoUNI82/vdyws9X0CNvNoF+Ed2rl8Zfrw137+kfW/edSkGqVJtpEKOJ/94wgEvUOT
lYiPnOSXEMPs3HHUZjMIcLMu9dhZoIDdbN0MjWTWfwka+W1U1OZA/nCWm75BdCG+IeLbCifz917c
PcalKZftCI9CnSZSC6+pZFNeqkNxDTRv1eS53P/8QxjTQenTeKXYZZIYsYTkCX7aUOLcGU2l0PTb
98wRTwv9S6EkkFQ7j56KVBHf57NWChSUblhuS/X8vr1YZ8WMhhMtk+g7UNLtWwSgatIqoWlNm1XI
b7Vz2zRoCZsKt0YUhAfOOlcbtRQh69RuVa832Msx2bakfWI/hBpAEvXnn+/vlglbGhYyI1uguvlc
nkGM0nuQIbRbz37288nCpIMzHiyVTqBAy/wpmJ4yDHu16Z7GNLqUYePcNVDgZlnS3PnFrzMWf8mg
USV6T5gbpi64859WLjo8GXqRgjcE6bJGydnt7Zg+R0oC3bGVwExtsQjohPjn5LHwYqp1/GUYmcZ9
21aQXemT4rZPQz3Z0RrLv4mn6F2Bq/CL0fE3Kz63zeBiVdMgSfQ52dfaSL5Dp+NS30MflGgnPQKd
15tVvG/cyIFkB2MjThyY3P+LsjNZbhvZuu4TIQJdopmSBNiJFCXKlu0JwpJs9ECib57+X4AmX7kq
ruOvgaOuy1cmgQTy5Dl7r22om1QN42sWLc5/62+fZbksf65UmwkokhLLcv91XMD03WFYxKpmWwrl
1gjKWWXipEFZCHL3Yo9m6K+3MzTT+ZDqdbKLYgs8dDNj1p4b91CnxOuNcxHsk9LeEOUA7bxTs798
0H/XQIbDYMPUaDg6nD7/nNiCmiysATE0nroBsXYczNchmU/I2uR3LWI7XIv5gGnBGYgdngun8WCg
QrUIkay6OUQ+Aoi7AfprGSXnwpV8SdO6D0X0yxIf6+artk55/N+Pyvq5/nmBHT61amscSnXbNf/s
qfSunrUOfsCaPpsHYGChbpe4Yqa7UY74ttsJgSn5CSFBMT6JO403wJQ5ZnFCLgGQjqUCmvijx0J3
yp0wiTwyNWwzixWyar9A1B72CK2p5wMVqnJDa2xt2jUacSR2rF8UVwseBqWl6b1URMJG/g0L8K/d
o39VqdyhpeG5jtRdUpT++eYuwVFFUR6JR3xpNRPXgIOcnD9gyNH57Wfjs5CBQouRDb2OYg4+bMFF
IV7mgNMqbBDjQB6GDSMH4FgFBYmSbj065kpv7tzUOmILeTW7NPpLhW0su8q/7pKgwWgz6uEbLN/t
/xSrzFikVSgULhRHD2oZl5eojsl6mKg3uyxrYAcM+UNKLqSH2ozEiARritkc160yDMtul6g17AhF
FYSsZbCRZLYNFDdYiL+cajLE6rn5Xcrqt61iQx5qnpWCYsenTQbYZCn9KlOPj+XwbjaDe1r71P97
KWr/fkU6qtB5zgUSMkGn7p9fcumRD6ESw2EC/oqppOq+a1lKfKZltVsF7MTZxCQZnjgzO7dwaVkh
6yzdXgVaKsEmdmnNtE6I3aDGX/BApRDUTWRcnTPu/vJR/+t+WFSiTCCpfuw/O5GK2muQ6AcYcEvK
YdpxyZjI9x4xLcGmT6Q8KeaC+aomYjPov+ODKJA9Dmr5t4r43/WIQxlMM4keHyM25496ZNArfVZ6
4FWNlobwAuLfrdsYF8OXDQh5kWmQnyBuEGYCwnVpuaS+FVf5sV82O6txFEgPdfmXDVj/98TDIdBo
Wa0oWIgZ/eOtElcTrs+Ct0pvEy2Uyzp9QNijjeTYoxTGJriUOlph73LPNuf0Yahoips8XYKUjSmq
P0oseFs02+mOUESal5W9Z0I9XvQ6pGWmOr+pDZPNaP999/uPC0qnSHBXl8Y+5Ox/rsK6jErwoY31
WOcayJQUsBnwcBfY7m59mpy+nTcVpQ0CV/cXOb47Tcbmce0bZ013L5eiNCtV//9/yfGattmOuc/o
Gv94BVA0KcRtpeLzHKbbMtiXtvZ7nPENGm2k7gD1mDepYKFbp0ZrRwL1/t/OYP+102mahvtzeZXS
y/zj3uJpUklfAgaczcm0N5R0FyTGMcGEgPuThrI9E2Ypp+Y4zikeumW0VaJucUPd2tKPtT1cV8gn
qcsuUaj0+yQQOtWuvBQWH1bgdkcbbl/Mxg7/8rD8R/Hu8MlRH1jIV3VkrP+8twYyB2lIy3q0YDSf
7Wp4zYrSxX+v1jYGf/OVk7CxU6L8vRjV6Bw4OtolHKZrNawIJwCjHGm4djjszhP4BrIdhz0cD/OQ
dt9y4qr8MgsGr6m0O21AHCBJp54USC//ezH81z3gwguT9anzrlzHe/9nP5CmkSuhYTuPkFcUesZK
/9I10Adrk/5elL8OTvQYDQxzzEnf2zOn9FRdeonQ9jXt3Iao9T8njdDbi61ids7OsNLxukhFm9sw
psHz//7E2r8fKwQf6MXNRTTian/2sOyu7myU7POjgVZ0Q0Jtuq/gpu5rFdEsegtQKZHlcjqnFMJO
RJNBzbXr2remmhCbuJrrbTjH+l4fiOL735/OWbaWf+6vfDpkyRadJJrS6FL+sb/aA1AduzDVR9Bd
nZcPlUKmqYqttse5CILH2NF0gD/pdtY2qMr3FnHHtsWd7uVObp+yJjiPoR74bddKvzQK18tt0B1G
Ibx+gEUkCBHwE/iyWyJfDIXO59oDxTwalyCYVWN8rAwFNndNXIDRDDglRG/55UQoSIlK+fv6b0RJ
MI+Bb3s0KFq8MK1tpnLvEUoAP8qL8kzv5WDnmuWbaX3RrIJs+XXKHek3ZSiVncI/m4Sdig0exYyZ
dpeKeYXfCuh3wQu+gKDTegSRADMURr8hhLTdutoh9aS3OEqe3H7QfFvm8rsDmP2B0N2XUhuMbU84
ilcvieyamaJLCClKFDkkB6UClK/EM3mWJF9MpfaT17q9q3RjDz/f8tdbTLhVjhlSNz0N1GUS2xh4
RB3+5Tbrn63SP240N5lzocaBwkB4/s8bnRXYQsKOjXs9+c5yjK6VeliLOFH9aARhPJ0t5dGm6NjI
FmQveQc01lL5zRlzz0oy+TxWFgEMoY1SWHwzA5oeazdWVTm6E2VCsCYUrx3E1caDqWN4UyGLzTjg
0KgmPLbTKSYn9k48H6QDGT3CdfylG3blMXjrNgY0lW3qEJowdFp5RK35UyES5qwzdi/1i6TXcwPq
+Lg+6nmQ58dJH/tz2GaHMK2uYAD7JyUGJTeQ88lpBcCAS2AauDltHyg5UKe1BE/ZziJSJC4pBuwj
iWzJZ5GX2UQLgF5V4NeWtgfXtWU5pMnDWEuPQiHYqb2caGpVb+BUkP41RMzWdvaBCRwvSggnai4y
fT+kEP8T2BlbDB+EoCNQ0dWJ4jEKQ/68UP2YImFXuG/CLW4oceFH6+NuhOVCPAx6XcQPtVDjC1UK
oLg8xMdt6DxIoUgB7jsh6SvFDeJd46GuxIK4rPMs73nARoX/5/RbDsp8cMz4nQid4TIK55fiKP4U
FMWXrFVPrcVPbpKpZAZP05qkN7IthUWwIMnoZGCB0xuHi0Vs1vdRzz7aoBI3swpfbbV3UGHb2m3d
2XSXgKlOdfubzpACfbn6AkOndUaINUH3dSBLE1t498txadkV5kxnfHrP5wRQ/GB+dOglNyXaJm/i
2h6xRxPtbQYTVmZFeklDrMKs1qPvqPNRjs0xMuf6Icc+gMNInImw0wgsRklC0QADPZ/5PcLruh5X
UzfX8ibyXVGN7RcyphiIL69W4LPadUVfTPk7RGcA//gSzaLnjnF4WJ91NYvnfeNCDxOQigfTIVvF
4sZkGs3UZe6glDCUCnCL3rK1QdpJrlWmw5Ipxp8WTIRzEcqRNh3vzxbJKvO9p6mG4tdnNUGdEAwx
OJLeEbo62VI9ytTBPtidzXUNQ2dvpg8gVh1NNk8dXXk1KxCTaOplnVbCZ3O3bQar1xkwnUaJuiXE
R5zhtpdS8RmBMaHKg5O+JCTIFuVKp4IBxof9tRLzvI3MoDwahKTC6am9Lhtqb0aBc7UhmG2ssdtk
AuaQFqDoRf1gMuIj/Bev44C7yvGMOcBtl/V4r1ttfMXvCVacgQcq5DaN3rADi+exbaKjUmaEYTSA
CTtTMGQmhB4dzrZXaVeUC5cgSpeJoQZUdgPDwIZXwFnSVenh26I91OwjGN04EseZemSV4gbGnuCz
UcP1FeprAfiXyZ7Te+sqlOYEslyN3nWMjAj6U1DGLtB/pDDqM9biZyMarwbKmP1saWQsL203rHiE
RTuAg5mDTlc5ZA8I3DRQFY/8Vf2LrpkfY4NZecA8XLm29NwjRX2DhZw1vnytqMHq3obAlsZqRJ12
FWTqQC51MNEvvX83TsJT2h6MSAICHi2SKgmwGmZp+DxS4A0VQkgo4E3+uo01GzQaZvdcMCY8hDPG
3GWpJZpJnduoZxoq7T5h6s+cVQXgolVUbPmPsvvmMtVaTJWHtQusqzXRFW10LJeFL7KUMMJ1jkRN
Pe6crP/tgGtoNSt+qEpMFUnF9H1RCazNrrVJk+c1JHOpjfS59K8RryZH6b5GPPeKqaKFcdvjKKgM
M957aCS6wE/MdK+2vHUHaADry25tgWOQ30uVDA+lya812V5DbX9Jq0pexsHCKj6SixSFcY+O7imF
5gw1kbVCQupSM38WmbO85kYM48A27KeK/sZT0xWv63/jMLdgXvucmS/lv0WuMaj3+ZJ0IWYL9W0U
8kmVZXzvXa5Bkab1HXdFtu0Hw3w0EsbC6ycFhG8Q8UIjewZoFGCrv3w2m+CA9W2Wn9Y/FaQY/QoH
XnEg5i3RONw2Xb4SSi6eyET5qHCtc24vfzGq8hFnzcBgY3XbYzN9niPhrbcgU8O33MJOLd1cXl0m
lUAJUGut/SCGGrXnwOvGP3CpHXVi6WgHnZXk56n1S1YC73IJTVsQAqpCgfgsDqNIu4RlCrWia/3C
MXNv/bxuNMt9ywR3uxzj1uU6UNnKHG5z2VbfBLShS9zYiKpmncnVNH1RQeTgYewuuuBDOLiI750I
rFNvMBijyfkKnuZrnkzyPPfElKmmAqRk1Jlh6Io4IlcLAbneShsSYKRQZTsV58axIiGYe6lPJ5M3
0szZ6JC043tZdsxnknz2ozh/Q/TF0790W82KqDtaMoG/LkW0+Frl1A9FZJJt1T4jR5lONU2NuE/j
kx029XZCO7JB5lvsm448Hp5UXJFkcPhjQaybnSp3XJsh2Q4NgoUc3qLZOE9EOp0pK8iWqE02zxHF
sui1CtxB9Eq2N+sl4lLeQC1dgP39bnKhLenUBBoNPYDCKR8BEJTF46h8NdH+r69mHu5yW4imfrL5
Ebw2bAAu4VOaRdZ5Kk3zEgTUVPmQZCc9rrmuPQwqU1S+VRJtOypKeWjSTPEkjm+va3CALj86KUXk
14OS+rKfUq+dxtcC6/1zWudHDSZ4ilDsmBfVcwbM6RBXLEtcsDm7B3LA+i2oa/diFvYDOMxi2wtc
wzl53b2zbIhqkxz136wp6FnhSIxrLE99DaCihbLTpA5Ga8YBh1KKo9RmHKmigPS8iDLspOz8sLzj
FyTSh1kkO9oR6Gd4rV1JYjiyDAto40bicL7FST28t5O9ryGAPuTG8DSXdEPQC06nrORx6rRgp6jO
wewumjvG5yiHXhCmBKgikLrVJezJjNi+z5eT3j0VSz9lLK39OrFAgN8l25nklCeyzX+u27xayevk
jubVad95FyAdQpH7tD7XnH6OoaUGnLLRKq6PnsUo+QafKiQWrR9dwoEyZnGfryE2veV/dfy2xCt8
gcZJI4lsKU9TyTlUCky49TD+Wg8a66MHxhbWXSNrD7xofNBVA6TY8MOKOO046y8CL4gmCT7XckIT
1fiwvi2juLePOo53t+KQZVTWVZPpMVX77OKEzYZIFwdtSjmdBkpu9mqU+mYFRgJJwmF2Uu06VdoH
Vkptpwwkr2IjPsWdNbGUiJ0pjRpmndsK0CXxrpc/p6Xh7ERl7bGsvwQFQu/OLfx146p6M9wTuEBz
1KCvCCFiV2VUhZwAEftv+h6p7NqrVtv2FGtY00d1JFOa+LjzZBr7Ll6ks8vjnCWLg2CuNyOf66j0
IYAFZoSONA/rtdLMgS2kl9WZTLrq0Jr5F1AY0wa0m9xbUCdx4If5OQfdsuvzuWPP0dKHgtlaqA3j
JQ6/C2Oh408kifF6MjHqdN+pJ9/NJYcOgDBPbBwcpiCH26Y8Bk30kjpND1RBG2+phIcU5yVOfalc
wuwk4Sod9DT8NYsRL5GZE7G6EBRSi4dCOhHZbuTzkQo/TagcuuK0Lqg54i2EL2jhTpFGOk2Hdhg0
wlfkGQVDtWOKfZiyqH+GvsCdwqQlq7J9dp3D4rarZfoaJ1hSnUpiKDcHtBOmfM57i0BZM4h9AMjU
KnP6Vimvs5b3hIQVvPsJsq1ixeEA6kDoVAqi4EMSKgfzSTWs2JNNz1UkOOhzFSN8VPyGHO150S9Q
i+gegAdO9ctOq4Zdyyubwzzt1Q8Bx/QQdpW5kfo4+/oMstconvr2XvWqshvy4RchYvE+qqCXlYLd
HcjDR4mOPEIhc1SHrvk8uiGPBkAPUBJVCAbOcILWod+pqFJIBq51oDLv9quOARhX7TUasSQN0OWe
pqoniy7YU3KA3lFzeJvlAPu6FeNZuOk+a4dyYTnaXgzh/nm2u3I7m9Di805iFUvGaJ/WQJ+kobuP
iYMBbREMaEYGATXJh9PaewAq6jVNbd7UbNgmBnkUOZhuzIxgEXlj3GeSMfI2pgAX2JjLxnoYLuuJ
Y46f446hTkogHZ8O41ZI57lPpl/KFP3Kptw9pmPOWUIj/CB0ULwrQbnvlXlHkrT+Kc51Erfe9AsD
nSZGtSvz/hSm56ZBwcRV/h4m+j0JzVfyRXp8seMv27RfYkTTp5Yyxm9wy5puBqLeUNVzQIRBNebO
nmEhHhHc3VxosmorY7pJJ548MoDja1ym7SYIfqmm7NDrkZdaiPKrJr7VLsBQYR2AlCjb2NCf7SDs
8YrP8osSf4n6feHk8WtkNMVuCIoMAzg4U1dUz2vV2KAZ3gwm+RhLORCmROKQJUDE3XLFxSLWS1Oy
AKoy/TyxR0ZyE21hXtXoKXb75KwwaPWkmTJTwiXpT+Te79osenMdB044Ju5tPbjI2EONlIKokn4l
h8gjEWo4rmvHXkZrdCDFVtS66UcmMVl9UIX7SjXeCYru/VDk4LrC9GnOSuMYlzwJbaF/o27tKCOY
3o2O/SGmyLOycX6eEfnaplbeYtZHDUOMM/miwhLpz3gcQN4paXpcmw9we1rydnA6TyUrAcISfE+z
KB4Il8iuXLRtpOIwlmP6hEQnYvZ044Ue4pxSfOotgwNdY3qMu6gaIkJ8NMekzxW1FQEnXLM2liCS
c/mmi9p9LEXwkZqC3uBy8h1y9U5UWrMXlRleOZobWFoBkkby1I6j7WeF1hxy4tYgucZ3qYQ/sdxO
145z1eKrB+1YMEVfb2A3iB8ahetT+DxMTuArSotamJ7Bdb2FYSO2LQlyD3Z/w+YQILIFfqx16ffe
EQ0EkgRsvGki5ehi3dPtpREnbe4PskWOmSXZmCVq0AIZNNHwj3F6rRTnI0uc9K53xXc67MHWnNoG
arp5IW1Wu5KG8xNz2aZztPJHJEDBWSHhl1P64gxuv9EqT1hxy1lA3ahcQOh21vlz/yRcJum0aBfV
k3ZPSKfYtJlLgnCj0yjRvpZm81amc/ik08rAxxRc+5wkIVMMvIsy2Jshwdg/U+juTQ6SbUx7CR04
RYCnWm+DOVAj6ewcQdt/QR/A/eqH+clBAzq1APZdEcWXysrsY5VlTOLDajryte+h3sJCHYL27uao
Sfwhgr5fZQs5qhdna24+INXbjW59CDv7abFfmGaa/VDVbw22awla7KOdrZ914DpPJdJKxw4qYr2V
2CeiPvVmGfU0vrJvtD7dY4lZizdKRryqTA+86zu/61lksc50iWjpIc9yv00AieRKbnipZmZAkPPh
bEzm5+PUNBAwR+jVi6qc5HNie9Ha5SdmxyAlxyeZiugDrzPW2MBvNMCALS6bxwRzGzy0AdCKqDjV
cL55UdXiY07EAe+z+9C6+b7IuaLQ1UAoV+PCh49rOh3trykO+V7BpNKdan9WSzuqdZoFclY9BDFy
wWposbRErn1Ka3pM/ZhdZ934HUyjPGQtNggnc4m2yMJHm1g7L+667MGO3SVcyGo2TTeNHyoRL9Zo
Q4Xta/cAcnQfUMiTP4U9vidPqS1+z5m8TYn4soi+ieRJ4Ru1wXZGwliRH65Yce5VuvLGhWGXoKUB
N5tqeXqzGRArVAlKWB4mQqI8Kw5ILgt6zs1FAmoCh/xgPrcYOwDDwIPJhm9dmRl7xHTDpq/a7wVR
v5vAztUL29MMF8MXZQz9OtcIb0hbOpXJ7LEJE2gbNDioEw7P+ZhcJq1+NpuQFIEKrGdVZqda6F9h
z2xjM7B2QT48QrDVeRkT063nX+rcpP/QgYo2glvV0ozqDE4rGc0+Uq2JVqWKsKYC4IYd+0btnBrH
JKOxlNhFwLHTTyYZFhXTbMhtF2W0DlO3oRlovk4iI7tYyyDToPsTeM+2Cq3g3ZRxbjKViBRs3SG4
/kcz82gPrey5sGSwRsZvt0RLZe3UJS7MDFy/7wN9I3n49nA0XorRhZuHGx4K6lbX4N0CAiE3Vwu2
PRvYTpkR5tRI7o+5iiqSleb24j7SLYZ6roOBU2LWLnErOd3WOJy0U6+7r5nu7p2cLDEMHyrceY6u
UwPBKmFS3UcOPNhJvbrAlkbD+mUOfe9NhHWNBuxCIr2THYAo34rYs6QOwCymKEsc7bSoDTMOXegs
aw42ZGnKCDlEi3OkZm6i8OpxuwUtrZfFTrWHY6AIl6bt+LuKZlKqehBpCqwtOU32GZH3PZX416Vd
QKO3kUepSn4JSjpSiF7zfY8IJRrzx9A51lGEiteGcZUSEVE6OAzD2SsG1/TIhnSNACJIObyA/P1N
l5CWVfPNclzuRwqxlmPesUG0s63IVdpmeXIuqwDnHSTlHe4K6NFO6c/99CLi9Odsj+5CfAnhHPWP
IYU9p1W/YOlsXSUADeKO6ZZAxh375b1pzN+pXf+MQu0e9s02aslcidT4WwKwkQy7m86f3JROqHux
ob30GCw3jVUI8KaR7w7im9WK2gOlTJqfrJ2DEwEZBODPBze5gs+hHdlsOcWtCmJifAWAvFSFgqsr
wW76RiXR+1Kzsz1R04uv4x7OKnkM0fSNyBV27oKqzJhtxdNbbRNBMk5TEmmAD8bC/IL0p6DNA2lg
qJtfWdIc27FPNmrT/rb6vjiMdo9wBzjYkJSn0Sq/qLlFLlbOl7IZ4UO3S/120p6cPH0kBkIex7Hc
NmA43ZR6ftTxKjtmegyg6bKGq8kjgGwfmHxAjQbxqVSsdy1K+hNL4afZVRe4uJkkQNtmULQn6G8P
0lrdwvo/qa3up3TBN2HX7Hj+9R0u5m6/xWSs7hJ3PBKUnHkMn9tday1QQUvU0BpC+0zyxlHKa5vq
hKCxOx6Q323osfmWAiZNAsrbxKPpbHIRfR95tKBcW2eFzMBtHnTFIXHvBK1y9GnAbla1vUMaT63Q
HBU9fiQNLQPSOWxbe4gfelRHVog2Nyums5V358klOTt5qyL93c0IhlIQ7TeN9R5q0a+CaQ1akt24
ZIZWWYnXQGSkS1ihIPQxzp6yyjlNWv89NfT0OhDzjuOOfMayHNC3yZIBXOeeO1GeEjoU8LbrfWy1
wU2P2+GmMHMp6ew1Zawf2qYbrwDkLomCZAn6NS8sySrmWgx+n7fkcVYa+VymQUpomGls3sZHNPbA
/12iiEeZPHDOak6NrtzF0KovpJYVdEJ0/TL3BKYalXNQzBgD3ZQRQVIMb6NS5ldN/V4FZEQrVXpp
Jl9j8nOytT7zg1xWO5d+1iHjKp8lJ//UDu7QMrLj1BHO2AgRHQazxnS/Bv8xXLD7skRYDME/yYV9
i5wIffSo0uiuv5O3R6wdj3O2GPhVRPmO87T+Ionq3XWQMH3XLtzP39MK85c1q+K0/lYdFO0u7mcy
mXUpHtZfbM7sD62EAew4ge0PblWdMtP9kZDc/UA7FlgdTZGdNTLZK0xzoGHUKpziKgxnNvDufpoS
Wt4hfaFaZzA3ZuQZlbi2l1ZBPAc0uDknM9no3yKz61+YtrlD+hyCJT+v4/pUm8CsKe5z2E53bKXH
xbq+6UPL2RRM/gcl/x2S33COIHU07nQTc6t/ccrxZ11jxpMg+4yRA9kEevOi6HdNg8COKjDbrp3/
1ZDQqK17ICioQsrhAarMOEfFrzVFNZhVvTKcQxELua1SZNtO075pceVpdSn3Ti0LbKz2eDHZzekx
a7RP4X0w8SQttP/qgKMKzdkrh6l+6pLy82+g1Xh3Jd5WRyjYLUkH24iGZdykkw/4fCtLB1tES2Wr
D82jXjdvnaj7U583JNHq+CSEce2K4ZhLWiumKF9WbTyIy4OV6UyZl28xEm9lO0rtqb0LVyvg7REF
zsuq5kE/b1xUNcb5TI/i7OogG2rIxUqv0NWfToGq3/BWAXkZINitM7Kii8qLg9n1U6fPKKWNhLxP
uDQ2/KT4s98XxkyDp3T8UTCx2rm0fk5F1kYM9cpqE7oGXZfM6R8slx+b0tbdNpxQd+k0jweh6BqY
mIb8zrk88i/ZvtIMxefAxVieAVk322fRMayi6ddh6WlLqCsKaDx8s9VpIIsJMP58VJnZrRpFC1h8
VdSvbpXTD9DSW2d3BCtU6Owtp2XdrKO/lvTDsNOsB+G418GNOR0Wdc3ZtKROt7p0h/KYdN1eFduK
NYEtGeMiSMonqurMX6c10km/NdgjQKEZ4q6UCnt4czZJ+d3orameioIKftEO7cHVqExLQUDkkz9A
snykaXSy2hBSag/vMl4qmcL97HmSpdHvSDAib5B85GtNtN4GH2TgD53cGhqZX/iKmMdYwz13eiqu
pifQcFoalcvIAkaoozfnIJH92TYuzlz6hmZXZIgiMuUYHPkoOVBU2tWLwyNiGV1018bCVwbbfLCN
6ZEr6vIEu/lWi0C0jkb6y4za2l91NOvFC20Y/nOXi/0YmeHT59WLUuexyJubOnMUk3FifBFjehiW
/jFK4mvkK8we2GhEBTbUlt+ZvUdnmGbHQUDAgtitb1pzGPa52ZiHoEUAYBqzbxf56MWBxfk5++zo
ygqRuBp8qbIBqlDnMsvjPLysnaIuHw05/pp6dQRajCE/CX6sb5t5LhyA7RUaaRJcKmjnNBZsWDGd
hiEr6OnUNrnvjs0Ds/mc1ChJdRW2T0KG+IDb6NEZMyI4cb6l466YXFjx+fxj4bUlpIVuSJgbT3JC
HL62CnTq8adWCzxq3+WFF84ZyYS0sq6TyYGWR48meFwOybbLzNFDg4OLRSVhaEGA9BaNlUbZZerD
RDvHX0dhk10aZy3JXscFusFrQJwBEDH5z4BkOWrOPHJxI8ekJy6RHLv1WSWqXaC+BuMWIFapyJ8e
wOQfI87ggY2VY8THcI9abPnFkF5wC4Wg+2xurLBQEEBe32S4HLymtR0e5tnYrx15WgkEXo3IzZeh
VFUROCKixl+9DQO1AVynQtuty4Rmj7MLaLzsCUrTmb+N6InV8T1RiB7LjW+WBpUVwh/nJ1uedNq8
8FOJ9F0moaQYMnwIqpbIi1jzwowvzyGbKAuyUDNt/mlkaHrTRQtsVdZet6d6v37rJG9wCy2POPmV
w8EOgx+Kghp+WSCdRj5YStTCAwdH4vMWtbqdof4AxrfvKFnuk8C5MnXPBqfNQ5oMBei02vaw9b21
XMWz1Gdu20jIAQ3qvn/ROJutzgQ7Jq+tU+vHsiCtdZ2BsE4txF0G539g+ijxF4lQuZS61s3u64+1
oWXO+bQNA1KjQrOcN7qEVq06arcVixajgvpwJKXE4LR1s+ljbYNwjny9DZkLLN9xSoyljfpCUJkg
JAkbODlQ+KnmqvZXMzF09dwXeR76XEqG2iyPhaLS4Kwax3NpQVoOeh0JP421nakx7NXoRdMtJLJd
6Ukd4uucBUGHDI0hIsucbpFQd7xSHQo+IrwaogSsW+Cgx3LDQX9RcvkQiP64fvQwpj1c9tG0xyVY
en0eoxNYZO/w+zDtVl/Yv7S7CJmYRyRHChqllFCEAPTK4MlF5BLO4Gh6XTskOvJtBcL7sviRI7xb
pKI+tjRW16EOEvofCu2FXWFV9vLYkWShodGspoIyL3au61/rOsnrXOkUyLSN0WkV5LBJ5YHIanML
cwIfOcIwn6b2tCkYix8LGo3gSTZdIe9p6GRMag2NfgdK/6BJHxu6Rme3cZKDrZQ3SMvjLTPNm1Nu
Ugi+r52cf2tGQ38jt4b3vhjfW8LsHxgRbdZHeK5J9HHS6n20UsKPGUPcwHCLByEZ0WrkOmuBz4sr
JdY+/hlV6D4UCdGc9gJzjjTXt58TLpnw/govaL02hqwtzGdJsK3sbjpVg2M9xg2o+nWx9LqpPjU8
HiCGqhcSeVHeadesONMmI7KxUGO/xoLc8iYObGIfM7bNwA0qtOl5t69FB0BwCVgDM+EcLIUIgE7v
uf3sivsOM9U794iTmTMHhyxUr/iof1jEgTH1bvYAdQ4E+8YkidaMFmf7qgc23Omo6/ckafh2YGX7
Epqlj2JyxpxgLrGJTD4rXXu3c73Z8XPDY8bcbxunDfBiInix/f1OQje/qTX9V6FbjLFi8pml/jYA
XHvQG4QlRRWoD1aKuf1TylIS2YpQjZTUMhGITAZjPszuoF615Rdjxbc9hyqteCeNSNxkwwhDt/e6
xYE4BpX8Ps1LnHU9Oy8zJ1vN6ZJXhhiG142IQzQeWQ85UnWP6rHeOi7HvoanN4m+6QM00AZs++f7
eazqbDuRdLSzFS5QmzeIe6ppD5BLHspK7A3ZWaCirOaICdPDZoUM15gOY8vflaPbWXURSfOeD115
qDqmJBkji6OdnSo0YwcRJmI3Oo3m2QY6mbBssT6UkpA4NpZdTpz8xolMsddJfiOKh3OqtF2CF6hF
UQKeHb2/r1YeQycQWpUOrc8ZZINi1lelb76uW5Ee9LBTwS4SSDgdinl0Lqn0bHdkXqJ+jU3JmCNo
joPEuh4uNa3WikuZaEDf+z7ZRiXs9q7Uf65iaJz85amrpyU56GyWmfn5jkMYxpDTiD8IQHSerKKD
JxspzdUKnJ9iKB77UDgMcePXKTLGGyrU82SY56QMbnxRElkX/n/XaFeaiybZcMR3rW9eDrtewjFc
2syKW77/gumnVBLWsVDQOaR5q/MIctMb1uDVraQ411VDjkRIQyTE/92VGs1WUUI0KtIj4z5kU4r9
hcWaQu+EtdaXcqnkKCEB9DAlzgliUUG9U4wa95bUvv/H3ZksyY1kWfZXSmqPECigmEQqe2Gzmc8z
6RuIk+6BGVAoZnx9H7OIrCQ9wumVJb3qJRkMgw2Aqr737j13b3X2qnJTJNeGsXVbGiR9Juotgpvv
cx1ihyQCr/AUc4yaUGcWztiW8VJ5Mt0EBWbqtGyM/ZiwFdaINg8ux90lXVPqypO8Am34WY1goR7j
Oxk7AebrLbkMATXsfPBF8GSbvXl22sD6kuQsXem9O/l/XOp0mA6q9BzRUL1Vx6BXfVQpH39ZZvYo
a4x2J+aOIYm1L0NXnmG9R+ETd5fe86mAq9TKyAu5ZWyXHosXFrDSAGU9zcvImENoEpqymVVe9tZj
X8HJwkVLMRYmUCi8CfI4YWaAaatjcXJTHwkmbmQ8iyCEXSzK/sGxIrGoOxnu6oE8xFSZ7rIreFgS
xy1oVSLhKKp0JAnc/0MbDKvT3I4ecUw56i3Sdz17OzjSA/5TLWsAwxu3yPXKpg/LE0lFmjtNt3RF
FVzx660mPBRnp6F56hvJ3sXZeFRJGQQ09k/Nsfo6HZJrTAE727mwMfIi1mothBxksHaBTGE10ZHj
0BV4XrLOnbohIEftK7u2OZ70t7q2yn3aDehZeuaNFR2z4bElMnbX+PG0JtoQlUbbng+41C4gM8+Q
zMNiM9R5dMEtJIEioxojtWoM90zIhvN5RKrU+yxOLNANqWLUJk6wajz4mEaQHlRgAeriVCnFSDhk
iFB6MIlHmBOZ3hDVTNhI1G75ebcQ+A5OUkdncZq+kv00LhrZjldIVKKMkVDlxt8j5eerirKZhCSw
w5lNqjRw4r5XmpQv65yUuOPXEH4NhaAzMk7Yv/vyxY3H19nqC3bW4ZCDDvWjkB6901yGnqkXjVk3
26mOvroe5pnGzVZR4BW7AuxoQVTgTvKo/YEXiJBZU5/Rr66RDtYG6b/MZFF6ICQ11bbAfH5JYxNV
hLwui8q/PZ01AxICOpcZrnSOEptYPUZ57J2dGCCuT5D7KG5DQAZLux8clG+x4JQBhMviALFLLOYr
qFPOTwqIcDSK9WmzFYjJdsEQ6lVUOxPvKnU5FaPwtCvBQM6ml5MRO+N23R17zoDiipGnkeRyl6f7
NDlyTcLn0u4Al1iUK5YirsAmomXW6wFH38GdSS1wrTzdaEsRv6MDuh0CSEcVb0f0atDfnsM6Dj/x
gv2NqQQ7r4cbxhe2A4fynaS8bjnZTFUrrk6KwyyNwitTEAAhD32O2LTtKdx8k4ZEDdmnJHNud1Id
QOr2yCmh8TyEhUATvXDKxiF8AnYxiOInd7Keuj42blszEXjrSxoxTMxSDumZ/Zl79W/cGVgjTexS
0sX59N4w3Y0kX+ZkJV+Z1uwhbvdKXGKVuojqY9pvu6DfTNJDjFo2VASwNmlKypSOK4qVUe7sMLI2
U2uPXxuMPvudPzF6IjLs985Lr0KwkC+G4aoFDqH4ifRQc2ml6SfSfvFXRx4oUAClJ3cUhKGjI+0H
R0yig6HvQsP/Q9hf2iGhhDqkNhUeIrIyCKiQUXniWZjRCIAoCTUhTJlUn/qj/up98wJfuFYAAz8w
LYD2P72TvmkwABaRcXWqDo1S6seSwdBkE/FYl2WNhGMi6nNsCT7LOAUUYqSjQrl65nsjU4sRwak4
bqERUm2tn/OE7ljmjkdlEGz2o28PJoe/qD25c0ynufu1F+ZEyP/ZIsH7d6R5BAMcHY7vTFLU6vR5
2tm4wiq1nlg/r0JV29gYR2d3OnDQ21nFyIfpQrB4BrFhrE9VvgCQQcyWdzAc5zVS5nossVSRUHjo
rFVM3u5TCZhmU3pPge71BjY/BuA4JJelmTGRKVapMq2IbBSiXA8od/dRRSpSz1SdMN2WqqX0/22G
qs2gx0Ja4B6Rd3+5bchjtMtBO0A52O545JZR0VhfdYFOtFO1fhRzuI5H9AsFiJqdPTOOj/GlKZkA
qqAuXCrf/ha3aGbiSgmyb2MyBtNPzX8nrMTPP0pwBE5YcO/An9j+O3zA1IdBT/RLfh27xjl9vOqc
rPTq3BPTdWO6DBhoKtVOxZuVpF3H9MvQztRLSxLWq4PJu0BZieBYTGszb9tl0EGTORVLJy3QqWA0
4FcsnB6vlckIzZkafD55Zz158yAvbDSRNw50lywwV5Wl3HXkTvbCnQiTDMrksQgK/8xr9CvU6DfR
1GJr2jpbKwIA72x6f2sVztFF7lr3o81cdFB4cqXRMCXvMyyDDVyjid2DTN+E7KUEsf3eZoS9FMy3
97Cq8qRTe7drH09SByWRCBOJQDcUiHxVpw+iovrLkLQzb9bqQhOk6dnBsMcKKUiPyXsW3RYNnFLh
GSeeN2w28VanY7WhycAxNnb1RVwPl1gb+BLGtiICgEkeDH0QPArBd432xPFH+2JoWFAMQK3XHcfs
bW5MiuxIyZQZweGYt7tSXWtA+AcfYcEqrcvzoWL+msPbZqRfk8I+TPOlLLIz3bYkrcU9oTBcYpGO
nng67dqqz+SFcq77pDQ2idc0e+FMz3nDWGs82mwK1RABX2Ts3wmqVjHG9sHXwc1kkm6css9PeX1z
Ol2Og/3VtDoqzzy6n+an2QzhOGTBWRv2qH2xjo40O/YsI6To0Sqt6Iauamq7gayvdeTME7p+SX4v
jVGOueHBTyL31UoYQMyfkYKtvy7hrOACyKwPIPO4D/28cEZDJWkW5NV1FBscPexMnpnWhJ9ano8c
LA/ksTokVUmaHZF1VUUk16gqQCkj3WiTVC51uM6sbUlQeVwYd8EcLilByEyjL7SCnbPwBsq5X6+W
f+NrhH1jYsC2wBFhWHlny3XbvJ6J86mv2UJbTjbqvAZkQQLCxPhIwFwm84CDdJnQAGJcLJWJVAjA
GkNAmIn6wXJa+2FK4odfvy/7L2Z6zrQgRwhoAZ0H5O7dghEzhMsLCvEbgJrMBfxmYYXkkrmNcaB5
QBM96K6NrFqcnqc+05SYFsrUY3V34ml4OWneUj3lrCMb82htw84tqHcigj6P/4rmebED6xPTkTl6
NkNCobtj8nZeoL6M5OY0iZlmC8dSom/dXmJKYSjD3KPetNgj6QJOJ62AuHQJEQboyX4gwHt8YpYV
7zJhwIdQr3iwp3HsA7mAWvDzjeXRWFFON3VXp4LxtFepydlhuVqOzkByST0FG6OtvnQtTTpSs7R/
HikKi5M7oSxodTVectPpRS1uWlbdIHEf4zj/A1gxs2cd4iC6OgnkTfmlkm27Oy2ucUhhLGrWgTBt
JMHWpCZGnjMeWmg4K0RPxUX1MoTG2UlA3zsx1ZCnGW77BsS9Mh5RPjN1d+h2H9qwuIBpte2oUe6g
ECI+TWGdEuVMX6wtvascS4os2x3jQ/eyH9xoVc7R98GaxrvJ8h5PNrfJfB769pzhS7AsnI6mQl59
tWz53XYQV8LSqlZmNq+tKuo2J6Vd6rUAA2wyoMwezGDROSWAkGoVeBSpse3f64gZkc28hhTKieaQ
b2+bclgG6iAMa4lR2nw43R8F2a4bLOoPKX2VrA8ESbqyZuCATvJ0MnOlsbc4AV+cmjjTSIKX0elz
D5pFpibqu9i7oSrLiSAmC4HgWU7H9YV5TDRr9GSvyYh4M7z7yLYPDZ07jK22d3MqzysCCbZSrssW
KLBbetnKqbN44yFBdFurgR8boKOwx2FhxWo5RIN91TQRkB6XqcQxPM4/GupOr1JbRMOh566vTh9q
CgEeRuVgIAGpMM9x9/etVd8RO4xqPzwTDAJAKc4Klcn4gphMraOW9qWlyceCTrdE50D05LGPJf3o
2KrOffOyamr2GvoVDEXpHo5Tfi7h6+3MJL4bvVjswe3hLLSuLdHJrafb267Tu1N/IXbcewuy+H2f
vNEiMzd+4RJZPnEHDiXPc9SdG7IC4jSWVyXcORxl+XmJuPCstD6pKcSx7vnxyCKhZHkCWjg0ISGC
92QZJxjKKRXavAq7Id41HoDdOWN81DgxibAOIm47bi61AJrFFjXs/LyRf3BT/ozSuv7jau8yu979
8X8S4fX/YfADRcfHSV9nL/NLhjvv5ad0MOo+YiBejllevvcbbT2Lespm6/ch1f4z90G6v7GfwLsm
2pFdQx4zGf4M+XKc3yi/gG6BOXdhXR35LSQkHEO+pPnb8e8dfNdQX0G/yn8n9+FYgPzrxmL4LVnM
QUG/22q1a/XDEMYg2gVCgKWsjwy4sFfl/Q9fxp83zY/pOx+9/rttomawA0ejnzcyHEi2jX2W3FVo
WV32yaHhowu86xQUA3NHrZJhU81iODsO0c8ojov1r9/+cWf/m69HvmMYAA+3uzHn1TV0H0ZmyYia
rZmRfbqoq8y3AZzv1uxK85P99efewX//HPLdCaNvM7tNJlSrYa3FDVdvV1mD8ZJTw3jz64/0M57h
X5d4V0rTNzbSyYGlUlAtr4NQ7qJeBiQAgktwPyvcP/hV5PHiP3QOJtHKNA3DeVNO+StDSxKEcFQx
Rvv1Zzi+17/7WY5f3w8vr+wCKpgyZ8i/fvOtqDEq1Wy2Z9ii0q0V6OiAGK3/5A776Dc5fsYfLhak
/mTbTTvjmMPXU0yjOG9k9WUIlPiEefnRFd4d0hGpselZXMFrAlUsNXYLgShbVnoLNpEIn19/ax/9
KO+e9QH5pxvlpMtZzMkwqrs0+wjibor/5eu/e9bDLEzbrOzLjTJC/wZK+nSFMB+x36/f/kff0rsn
3UBLl8atX2xIZqkwELbxjjM2rXiMKZ90vj64xKkA+OGnDgdOApk1F5vROfow+AU2uQGMYGqy8vbX
n+KDFeWUv/PDJRzM9oaY0/Hod7iCAla2ZGhn9pUPon8NdezS7a//d1d696BT9I8uHY5xM3tdexaP
xyQJ16zvieZI0TTM5m2ctIhRleEk619f8oO15YTP/+HD6aSv67TFtIODlCR6HArpMndHo14PY207
uJAT7Ke/vtYHd/OJH/vDtdLQKNEtx+MG1wXpejpsxkM6Nubzr1/+55rvv5fJE6b1h5dv+WpAB1jt
Fk/UBGusLihSqNbpSnWGEcW70m3IWhx8RuTbxvCz9tyAZmR9tsR9dCu+WxO4x4u8KNNh47tBtQWa
LVeOZ82LNGGC8euP+NE3aP28sI2JDHRgR8NmmCuGG1hA5ZXVZ8YnD9O7Q+u/vsJ360Hgw0aJorzY
DoPZzc1Sq3ZwXzrVTQXEHN108QNHWYLknA5Ix3IiDtl8sea0AQXRpaFPcfvrD/rRbflu5XACEqyM
0iOzcg4bIk28EK1mhCEIHW4OLGjp5XNbf3JW/+CHe5+TAL2X2zHqsk3jkansBdmES4RqHvYKds9P
kOof/HTvs1raoYmaZlLFxidR49lwLJ8pstNH8pNv7IMN1nq3dlAyuTCWGPQEeeLor2MdM9VmRB8B
uSvD/i01QQhMNh28T7bAD5ZF6/jT/fC4ITkN7IH2G6HVRk+3tJDau+3TkFR5xaAywgpX5/1hzskE
vLNTbQyPv743Pvq5jn//w4VFL8DXzhqxpT/2/k61nLc3VUnreiEyHUWfPGsfXeb4Q/5wmQzdF0m+
JnV/kBR3vmn0r5q4kt+7cUCo8+uPQt4Fr/Y356ITQvCHq0R8LahobIQy8E/M5YCsVuyI3DC6jdMZ
KYglUXDr00GQ3oVBglIHd0ASqt1r5gpbIHRpuwogsmClqTlh3aBE76p1qCU40+U4WKK9aAM/zvde
aA44uAMHAR/E5XjeW7Q+5otYUbx+LRP0GwjwwXo9eSqjNF6gA0SpUzK5rF9KVWUTE8YinILXhC5g
1TKuzutuGeMhqepl6VnFK6IgRe+6oYd5MyL0d3dtUCXenZsZbnONeT8JUKRXjrixZJPMB6ebI0SJ
ibIo9Hue8UUyVHb/LWvmCNvlPIxy5RtTdjz5kujx1sokDDH6Yq20bjpA/ziysr4fSA5vlWjQOMeO
5XxLs1r4dyg+o+AMhE1lvY55FzUXXolGFJUJmoAjq2FG9wmKsgc81pdNe1f69QgEj3dpvaR946OK
HfKJmNxcJsLTi6H2JzKIJzdLjIVq9IXWMfPYSKe9nW/mlMwXc53HCoYXqROyFNBGMOd9g74ZmQ80
+E3/JQ1ix/+OeVOMrwyyTf9b3gqny7G3Sj3scOGkRPOVPvtVsE5HjU91WWE1EV+8VoE4XfLVFsOa
1nfyJvJQrem66nJa1GFofTGgAahDJWeT78XlyM0uKCBYiDtMtXbbUw2Fs37x66RxcE4Kp33QxxHY
TVmIXl3Yg42LJwkS3d/PVZNjsmuCY5d2NYLuov3d9BETldanZRKs+sbDHBd71QQbkhjsCGOO5WUX
Y46FbZM3acOLjTJBMLZQbpvU1aIv8t77hviiq14Dq9NMVnrtpw+lGSj7NSxZdw/ukOVVt5gGbsWL
wgiq8czovbiCNCIIgNjoEf+PvZg9PSBJ7xi+Xoy9KK2H3qDjfAcjWUXmwk+yAac5I/3GSZZepIvw
CvyHpy9KoVpAZ2AtIHTF7KQK7vd81xq+MI8OwjhFIBJqN5w2aXLSXzqhTkPUQIWv5bKomsDF3yuj
wWX7dVAwo6uDWPYWJJEirKRsjTkDRVA0jQn5NKkRfAMEa2Ko/ERD1zM7Gjq584CWYx9tphhpc7+M
ZD50z3Bb6FCGZt23By/pOTUo7OkmqoZaD19M3IZHSGFTBwQ11GlynTUMlw7CHrIx34yJFxd7LYIg
BS/SMue+a1Q5TZd21Of+nS+rvnlzbR2Ev0uLDNwWNInP8Z+7e0gsOoIdwY/jIsyAU3zzXeKPb4NJ
xaULc3DKkK5pLNzVImgG4a8JKc2SXYGyHcuVqTxUFWiv4jnZHzU07rckC/LwwTMiF/8TI7AGtq5U
g8Tu6qjgyzAF9bhqtcDS1EW1MW95RDzEAmPbtv2lU3uJOsv0IBT5VfBlV1Wce+YeN3HQrn0ms2ir
R3sy4gPix0Q8ZWWXpZetimdx7xot1UDqIkDrSCYsg5hFUpYYAc0Wy3jF1H8+L/DqyusYYZgOqQ+x
xleLJqvqctdWgTjE1hQzKE/IIMMe1jtfvLEfyrU/od9dFTVu/qupJ2Z64YFRbJFuAcC6HtwYmpxW
uZUhaEWnd5Uw2nV3dWDmGr07droNarVxePD7KfWLpWXmogdvbfOwrCGphKB4hEzrPSaOmk84SasE
JEr6QQ4LA7GkiziMkLH0tu37JMpQWveyxsCtK6mSpTKj6iaQdiv2mIDlo9uP/jdPd36+MwV++iPU
AF/N1mvKOXkbbNIBxbJNCpkXS49srJr5SEMbOSR929w6EclFu9hFTwiUPbfp1MYyE/6lOZBr+uBk
VjEh7TFq2BNZ4gt+YV+Pzqpq5zY8b/PG5oltplmtzHBqAEEWvhXhMwwmNG7N0hBxVQQ4kRvul7OJ
5q6tVk2QzrO/DIQ1DPdokUPPv0wrM7YYN0N4auJtOU8p4l1smJ1Hz91m/KygmTavBvpPusHoTCdI
E9jnuQOSwXgu8Rv0y75yWj/naRTzvCNvfgywl2kfRqwUeUoXxRuiurzPxzi0Du5kxi9xjvZpIJU4
gbIJoqvQzcINxBDvhz6woq2dlNa8L+xGG18mEnQGQgMmhAJdpBzvBaC5P5KwbRrtRRf4LVQyREMt
gsgq5l4flMMOrbwwfPRTTPobc5SxteqMROpzMY+kixuDnuOlG0yoJHnfgRVubUFS6Trwy9D/WtY+
OyGsBImKM3fpQO2yoVaiXFi1USMoxwBmpVfVoC3k7NhTk40HQ02uZOi04E8Ls//CvKxm+trYo4ua
2wslKLoyZqRNR2Dsl5VjNAS+UQVG6jaf6np+6n0bEiQewTD7klesl+d+G/TZ9QSFwttQRc79ZYrK
WJ/Hesa/N06jiy2PC1sdCpSpGg82SXXNMe7RQbBspMjO9gjRU/fM6t3aXCN+M7A4hHq2Nv1suuaj
DlprMpdhV4zzng1qDs9zZBku9EKVVUuWayTfSQ+O8DkSlqyuSZm0YrLgDTva9kPnoSnqnEgvrcyp
h7esY3VY9Zk55Td+Pg/BlWNrqMoVRKlqOThwg39P3KzSt43AsYSMBpP9RVIlcbgrqL0ikIKZ1dQP
Xawr660ryQNBhjd3GmsaeCrkPXJK1L3fwR46H0iSAtVlKVYhezEVTdkdfN/15+8O27NgKyhG1JMV
GUv9JhnKvP8yt12ChdWcBwbRi4RRBRQ9eOCHialdv5Ck3ZibHqXkbWN3mIYiPVnY32cVOWqRdJnf
cR6PmmCVCw2hXbt2OLy6Xe1zndrTmsCF2gpn9uQ2nqN7g7FstYW34uPSZx0xp1fW29iF+xT381Xk
taF9Gai8EDFaYO02y6lLsGvMss1oE0UsIvJydEWOy2BsHbm1AXmlN17W635FoE/hrRFPut434wgt
u8kKbt+3oU/oJ68dmXqgKczODwhtDyI0BTC+H7reTl3oS0Ir4H4ODDUL1pm+n3FUVauos8tjQIBV
F9PK7EjBgaCl8HNOiT2TEj5HxfA4EyQSndlYNPHx+n5bVus4t6f+AAfD8r6oIYSOMlY8MUtvLjgN
gtkq8q2ToCiGXxO3ObFegh05E5HST944DWScq9IIz2yME8k6PeKvkUQY/hEbZrr6LlTc1xfeVJGt
2XtFiloMfFVerdtSURHVrZVniynH3BMvet9NvHOM44U8o0SCuJNTya/KMLDqWzjgjtrZeVcM92aU
Nvq2mtTJqBzk1XPP6qOeWuJV4ocG4Hr7oIzeGr4oJP3WmdW0zcSrHX/ifdMnxsB4q86Gp6wN/d/d
ph+ry9Qx43mHK9oOaY+O4Xgx67Kdnmukv+PG6Wd8bokSHmnsYY0Nz6/6LN9rA/S/WEycuOdN1phF
i/mDS2/nrq2gOc3aYdM1VWHvQRV66sqF063OUtOwJeIOVQcSZXlFEE2up6R9Vs4MtX81ieF4P1Rd
3N2DDmn0rlPCqpb2TCslXmK/6CxQjBz1mwU8pLY7usDM7oikyAvkoLXOzDsvEgaDSnMovPFQKSSK
zx6I2fm85o61X8HI1Q7DtWAcfHEeH62OoBLsOsd3SmBDlqDiol18N2BHzG9mCLXFc5Ghct+bdSJ4
Fv2iwmIRa10aO+UHR9GJMSf2oXCMLkQXNAFuWDsccMZvQ5/5ycEN0pIBrX0CGLMRzutsVk6/o0Qo
pu+cDyBX2GVORWLHjs6ulKg8ucmhhBZrTbSkBkQ0mtbNwNEg/N1IvE6edTSVkORTtunvwzDLYpf4
bRxkrK4SAlKlBtN99Zs6BaWaeH6uOa5nIeHKiqGBSWjJQAhTZXZe+WDZMDc2nUNeE/gFtFpfOrPX
Oc8Rz+4GUdOc/K6r0hAwb2Oisg2wOUzid+WQDCzacc2vtq4qwp4vpcdsFieWnccZrIAcfzglVSKn
C0tq4nCRMpF4yUSMBzosZ9U8ZwAT1A7LnYMoJC94avqFYffJ9MaColi5JQAMH49fnWRAGsnYEI+D
kxoufe+w9NZl4ZBfIwhBjW7CtJ+qYTWOaTCduyVL3bapy6NLmqyU8RzBSiAXhYfx8BLafmqfY1Ey
AjQwKG85eZe5e5MqOwpxvAVBt0J268nF0Sc9rlQ84QU32smaKRs97I7h6CD5TTzIJRR7hkeiQNqY
mHgdpg2YTNSspm3YaeuIup263LwriKF2D4ZVtf3zmENOuZxlNwV3YCrn9iWwWO32ICtscd6Rwjau
shCU3MrwEcmsgMrMZDZPZQnjN2ydSezNJE/T3+OWUvrCqiA7b2nRldGNys2w++oHgIJg0+nylWwl
bJ1jYhewWaSE/rZi1bHbcTkXZR/MizDNh3pphCIbikUcdagQEdrL7uBIjdB+mTV+M3yfE9gS/cJK
Yxf7ARssNgaZuKiU42nWHITNoDKqmwzLlNrbKmPkFkbThFwRXFWHkC0mKtxGRlNDkxZV78dfRJoI
kHSeOcDkdlVBX+Kq6u0CLTQHVXwGrpWgF5Al/Bmcg/YAykzrvn1KhkRnJCcEHkRgamVraq0dMDml
BEoN0jG+m70BDxA1wTD6yYVp0L+T3BN2WH4J4tr2zp0BvmKGsq83UAENHOL9lSMS1z8fDbtoEbVU
NYywnsgZ6S3GITF0joLM64k8jEzCRjYcaqFK+dS3Yfu1mgOjxDubwpLTiRUnV5PrRdZOG0INOxMB
vvsi+jjs91DqDRgCDmttvA01QyNawj3Rl9dGW8vkIVDJ1J2hCCMCDVSRA0J3wUpkUiE4fdo8F27t
s3PWjgcOgyrOWHLPoOqudKpAa8ZkSKD0S8yGiUSjWOKCRvv6zEM9A48zp9K7qKZS+V8FuQkwYWpX
DdUymSV6+dLKjdygls/Io0eSUycrm45r/ToJgTHB4A3QcJUJjDcwLNX0dTY7bsLSsQASJJ1o0biU
KQG02xAXDTcyCYn9tsN64L8EQYTrmfi73G4WswthGU8CeSSQP2P0EuO2raZe3iGCJZZqGecEr950
nBXDRWuRanzVu52v1pgqhH5gOu+POD7yWMxgB4oW1rVDWz3aiVpZJpFQx9hEO0vC/gJ1hUivkQma
7Y5jtBRb1UwCSEtghi2wU6b3N9ouLfPK1iRrbGzwjPZFGJWgpMo6DaszcmebejWyQQdnjZwsn5x6
4sqzi8lR/IcQVs14Ng61I1Fktr6nxq3heT2HXCMWMW6VSmRmKGCGpCZ2hyCcLQtyK8saIp3UZy+L
GFRkj2niV/P1iZru03xSy7YT8wM1xYgDC6BhfRmhIlDf/KADvr+kchXma4R1YMbTFgbi3knzEJdg
F7nOLTj3AMpZCGWLDWCEp7Ls3HJQ1sohebTizOiUnl67lemGNGk6DtX0n0bSELxGBRvLLzWWihB5
RO4cnFyW7tckZrP96hUTYKI1T1unvzlzFvT3KUeXmk4Yz/6crzrVBEC/Ms+SDWFzRWcHIHywz95K
R5TuC80wnrwVreHCuA8Clw7ZApR1QgelnE3Tbw4O+c/qa2RzXMMIbkelldyUXQ0J+Iw3P+l21yD9
dLz7PB+9rnxgWR6iGSxJm1sbBQy9X4Y5jut1ynCi3iZJWlTD0pvA2Hr+Lgt92NioIQ2S8g5VVwSj
bS9D5JNaL+KW7/tKKV9HjxyGwfbiccgqWn+prRgjOmI27qHDl/0SgJAdPheEP837ePYd9TWkV4Lo
KZ/AMKbw6aZlPMp8vnfzNMgOBr/B+KWJoplD7YTN7ttA6x94gJaYSP1FnOtgfmNXTbJ6mVpirADd
26XHjuggWHIYW1kyymnQUDJ/V+SR9Y+dD+PzIMw4nvbct0P2RDGbF7c0nxwgs/MYaL0MrdzPv9dO
39Xnpozm8CEhlMrGdaFnddFJapYbQJuezJZdUYEAppMQZ+ZDmYStj5kLESkyYjzffbIRaUzNTVuo
tvSZW1ZIYpYMJ/OABFblmumXVLtx+ejT5LCSfRFnpbxwp1Zye0h6qO3aHp2IK7hT3Tq3ro1eEuCW
Z3XWQ2v2g1KcKWcfGE7R0B7DuNaTqT4yfhnDNtxiPk79TR1CnrbuhqCKZLmSETouxk1Rm3XmpQMy
3Lb2dj5menzOq9A2Vsrhtw6RbVfluO5Y3ItsNXTdgG8ON8/QnRlNmMUBiMIu57PZKT0F2FRNGybj
lkz31Nwbim/JXGXGKMp46ybYscWh9dAxr2AIwVMnSS32670jZaeuQ8I0nZrlCV0GbU6vDooLlu1x
vC39AJpOJSeTgLbRQU8/GWy4VwlbwnDbmOTXVIe5AbT5dJoo/L/WfG3fqsuX4q35r+MLf6/UpJMo
bv/Pz39ES/bndVcv7ctPf0AtmLTTTfemp9u3psv5X3mh6K06/sv/6X/8j7fTq9xP6u0f//m96sr2
+GpRUr0TZjF5+ljNdf5SNQi3Tq+0f/3Hf5Lk9k8dlzC931xijJBxYexBC/xPGZcwzd9QdxHaS5Qq
x8GjVutPGZdl/eaYOAwCgpuExRiF8c+fMi5h/xbgMyb1xyN8hnQn/9+RceET/WDIeVKC/zD7gRyK
6aIjJK6egXtxnBrvXcaQ+KQqUT9HlIyX6CjT71lsDZd0s7oL20KpuErLue73M+UCfAfPA7jD8kLK
ZmUe4zWtsnpL04perekf6WN1acWEEM3OykhjuU86OVNMtYVzr6ZcPLhJUk3A8u0K7yRPOQONgtPq
UkdVfgmhynuCujUczAyfmh3k/eVRb7Zr5Dw8uo7NoSxQ4MwWieu0d74myJyOkHuuE7dbI04irJSA
zOx7WJfRxuyoZHeRGKzfDZIXbYZGk3nRQRy9zI3Cv51H5HNgAVrnkWT4dlhFqm4e5RSTguF0St6x
JNliW2UeQxmVMFZUOaZ+Rv7HJSwrm/PUr+0bOwzwGvupNHduMQbnxMr4T5M/wCyLfZdKAu+2cY0l
trvjaJI81pi3n+WQDdCH6+asn2rvrLM9xs6J5wx3pY0cFy5H3QOCKgaDdB5EqshyAavwfVhIlIs5
pkfUVd/sjI+8Hlzd0uUzg3wJdcLdOPUk11XWT/+XvfPacd3es/SrzAMMG8zhcphEZaly1Q1RkTln
Pv188ulBexvdMBrtu9mAcWAf7ypZEsn/L6z1rfNoSgVkVagSlibWvmyV1QlUicTcsIGAs8o68tuw
rKWXZG7lu4qVw5MCvoSCQVA4jeaxflxNYf7OYU/vATfF3lgTepHFUr0rgPLipcrEwetCsXMk7Tbe
CiGCOw1zybucJc5B5awN2iIG2CWN6rGsanwXad9frbypCAbAlavUxrpXkqg8JMUgla5QqMxQk6G0
7tpOrk69CvWq0OeRpUEhYiMWJi4xuzclyaeTnDfdNJilL8Gn2NW5FboZioJDXAuN3+QqxBFBAcU5
dx3k2pYeA9pgbW2HCdaBHs7qE/uG6FINcvKmDGoPSoSLbtQaBqFCh7Eog2bkWWXKCWPOvfQk83j/
4suRQREtKZmX6UzRpTZ6GIRSlXvM6Gom9XLWpb7CsPOiVsm01wqii/Dcx5+sfHDTTlUSHgxjiILY
yKXN7RZ446lPz6jDNDQEixavk6PTbZbqLha+nSgfSCmS9VhIcZkSf7A2Wrztk1n4EfGUfTeEVzNM
stLB1qwWs1GRqyc9yVeiNvSeUj75Aw+fpPtcT5qdtZjFVmVAgGedQJfIrbpb+g3iBDtUtNrFYz+9
oZ2OXopaGr0VKfQX4XPCPW1e84BFMj00lNKPlDrj0yTcgIdTvn7HZO+KAUGrk6cot6OvYn6xyIKy
T01JvcO2I76bFbFFmEQA9uVtk/kQVCws9kYaZCTnnddULAmH6PJT38fJfsrHydjoKQpxe8V8/Nit
kF8Yeo5Br8ngmEZt6hqHTxAmOhTv2LQrqYSn10/GkeH7dFxEWXEIOk7PxqLBJbB65nBju7BqQqL3
zmQBAIKWmf0lnWXZ7wc9ZkscmV2wxEl3mQAAvvOvm+chXcKNIVrSIzVq67VGLzL5hXiAxwuiiNia
EulKfGEWN+ZZVkoMWJGZvmSA519lAluCLsUWjIkozw9jPWgeGSPMvItUwrpChDZzIArXdsE3pRnd
2QzN5STJ4Ja0aYr2MsPxnPK+0Q+rnE7fy0yJex+WsrEFzbI+dFVWXJgUxZtmxPZFhg1BC/E0Y2fn
IUo0RD28zWx1TkatN3h6RGO+WKbAMJzezJFEggF7gDOXQW554IVKiy166lizUdJL3aaXCimh6JDh
tZssFmDgJNZWXM32DuECBgVxaXxeMj/UqqQ8l3I37rqakWs1Jsl3PDXjpauX9DGr0yq3U6ofO2Ho
K9yNWA/f1rKHIVRpbRkuXj7oYpB3EAkcS4NBGS8WLrl6aqQ3a46LzGFhheSVB925J9ZnAIra1N9F
B582m9XhpJpL328YH+l79tv9ge0kOMc5T9vras0EKxuzdF+vERtwqU9PgrZM51qO1OdwNlsBy7Na
PlTULkzfw2IOllYqfS0jeKma15iBajTXzN6i9VCWuXUdBXW0W1h6XldFL7IeVvdY+NguwuE4C0Zb
BDLUsbc5pbu12b9ER9YV2ifITNlr5J61LRvdI+0B/FIMmOqmHtv0s67jaVsKfeFUIaOKOVxI2gBv
ahfjMgUMJK1HSQr7rcT8WPQkZOWwMiXzrsmtLBiGhChsDDYHNc+JZu8z8VTrWbSRqmGCNF41bLgz
o7L2VTwbpKtOsRvhoP1qIiLFrdZMniVQvCBe2+beXFXju5JXxmQsyYTHIkwzT2XN+k7IBDLFOuuI
WpPKA3yp8YjtTvO7ScaIHTMCtTOUQsdoZFtlp4wONxNH+WusZDmEuSWWbeQPIkhGE8cNT1kYMUOm
LRC8ZPlE6wngiUUpxCqiLEizgZNFylfr6JD5M8OIXLXWbviMCMLXXMcXqRfyb3aqBrS3BNarbTR0
hwi7Opo/bSTji8m0aoNkXR6YbI87SxzqY9zp41aH9XqVYtziJmusbaFG8aWVG/leVyveCy/k1HIX
NzZrh2rD0Z0eZLRx8DNiWn6G3ImjrsL6LGsSDAZu4jtlMrhq2fbivblpOq8R7AsGA4kZP6VlI7NK
r9r3hHsETySbVodxZkj8Jkw718CyXjlp2yqpmzesCYVYaE5xCQUyFeLhkGVhs5dMoTw3o25lriXO
CglTEfRXrYfAY2XU/o1ZFQdVnsOdlorre8X+cou3tOMErJQ38tJkn4359MJyX7sUcdFuiyhcdnMN
yRXscl73/MlRkhy5FQbsxNusTex8/crn1I32q93XVUq6mgHnYuTcTQXCltZ4iAC2qcJTVBC6Di4I
u1tOoCU5RWl5MIRF8oTZIHC5zICuD7TdNeOxqXuOVVM4NCCEgxiRSW2HUVcSPqiytI5uEWgVDtJ9
2A/FZsllISBlQDmw4tU+O9Bpva1xrF6gfRd70yzEPSdb+pr08vLQLxaFSjfC76yiBTtsboSBkauL
K8wdzlIJSGDLtFfh2FpZE1qzBQgX9LSnqxKED7lazNNaptlB7PWWVVsWPchLMW57MR5exnBZthPl
wjNnWbnVVm1g8zVlAomCoRDOTmP0wJMbgazcuZuJZDdMFPUKl/ojFVOKhzcnZQUrD8+GSJ8ubV+2
xN/hkAfnKiTw4U1YzknBZAX5Zc/afGFAxHqAdULWvcU5/N48jcSDhjPgjyT10I1uuG+dPJjnrqiW
Z+aR84O4jsoD5qFki8gstGx8EHqMdlV5D80xC2a1e27MCbQ3GN6EL8yt07VTnF6upAdTzHjc1siO
yqF4T+KuYJVtUl/00S0nplTrwyoggifWRxmDLudXxEhadpOsVKbTj2X5yfplvBqzmT8qVQZiSVbN
o9gVBD5kaxYeqkg0z4qIZb0dw/kjn4XkKUHJSldRdSP8eHURrqKgpccebEhnUyPPBzUlJMFuVoOt
7ygkCDrkZjA2qpFR65Uj0ctJJIlQaMXFY8vKKKRnqnms9GW8VAr51/VIvBSOPJEYj0r2QsXsDQTX
E5qcNh7nXQRw4DQyZ/UXdR7YEqiLtkWHrdjTpOsOwKPOcCYBQnWx5NqVsR8lWozTeMtyNkVYQY7y
VEfNJTSinHFGPF5SaM+nig+vQkrAa2LgAcZRKMryNGqZsQcHJBzYY6xfJcN7AjBzopjbtNoraZR7
eMrkK8qg7F1GRHZP5CckOUXqZx9yEcwVCObkeMeZJF3VaubAXXrdKXFpB0OqhE8zpJsWYmIuPOp9
Nm2hEEnH2VrWl6U0ive1AwDV48xOnRouasAYpGrsJB25mKxBe1+tfgrYIAlQBYX5SzPM9MyhNnyZ
E5lobZRWB+xk4sYU+mint6ulQjMPLQ/h0vg2VWG9pV/pH0bJamxJztsLrZdxElapJNY3hFJaUGtv
tJZRC+SvuQzQwmh0ecb8OXWh9kO4bIwfVKoe+j6dvgZpARVoCdEBSgCRUzEpl3rNfawVi/W8RNzc
3a2bwt5akQ6kCoYfqgW0jSFi0cBEJJpIWIiKC5vIzi8jI34coyq6kgeObtAcqpOURtm7qgnq7kaD
PI89sNV8ljPA1sZ6RfXXfA6Rqj6J0hK/oUEVvrS6ZZ6GZR6XoWTS1lo6QSoYGD1kvoigMh7mVFnN
BI2Z0nuSIKYwEZJTX1+wubPPEGOEDI26x3nZXxoNtq3HZ6OeVkmQ3hUYJw6rhOizjiMR9lFHvO9S
mMKR+nE8xTAgMl9SEb4MIFMmR2T66BKvqVJQy/JnM/QGg2ZJ5WA0ZBF2eCR5PRqIDTqZ8YGnk0Lz
gHsyiRrsj0XaNo5WleaPWtXx1xqtK8h0rnL81XpluqLY5k+GXlenpbfKc1jBfu0kcu3YWlAxzfqq
f7MU7B1zFefQXUJ+XEkmAyImmwAcijO7bdEgxjU0pIUg4wjam7xids0tDqQaxY2TJ4lp0HkV/dNE
OtF+bPiPPNJy3fLU81oMJkRjPgvV9JzQxBJarZGwkRcDxsdWJM+RT6v1cqNPrtVcCD3CDLrlShSM
n0UdqExQn+yQfMi7RY6rrRxB4b1tYLnLBPmjb5X+pUb74jWkldyFWLtdgwkokZhrV7H9VcczmqYm
sNCc7FYE80cEqMArk2VVVGiokgqwNJvhKg5CRQ02i8gwqlX5mLJRNAD6gaK12R8art4XxU5jiPoD
y7Q3TmMTCi1Q9yLgRWyhkc2gglALlacQbyEiht5lb0vG6pq2aI3A7/B8F4iuYBKaDuvZyOom24pz
Zx5rIZvYl0J3xk6SE7ayYpzd88jKD4ppgsjnsQe+q18KUtCEDh2KOouDT0yB8iQj/32eFmG9F7U6
poEz9Ecxa6bdBFWgpaRTKZizoYneGrQrPyJNw0eiDj0nCR0bDbpwOxDqeJs0gviCDovhcbcsEOnC
WnlCe9Hdmdl8Y5EVMbEJ2ipIqCoRTDp6v8QTmcU1bJ6mV0bT0Wct+0m1hQ+uImvieVSk7juF9fIV
Z2mBnFLWsq8hqhYG7GvvC+gYwVgX0LHTMmOeoRIFsccNbnwuiy4cNaNEIji2Oo+jxVjzz5Cn6T7u
5fjmop+e47XiyyNdYwN4ZziOHKPfhZWEg6NMIgo+S9Wi0kkKtG3MqJH/0penbCLDUhcjJ1aE9VXP
44IKMYte46zqd3PTj67GUvwOZar1ZegSHQ725/igyzF5saCtEEOuS+fAguoPcimbz4Ik1V/pov+R
BlEM90i2J/pBxmjOWDRk14aIcRMf2ShO8dlo1o+MuZru1wtgsqFBPM2QBkeFFxqa9NQPRj558qw0
X0Nc8DQYoomt7GKCsqIp1pQd90c5byqDEoS0DQhKBZ3OC8qK+a7QRUAxObAyyZa7WrwKWtd52dhT
NaVdhOpLjQfzpWnEEMxCNS+7Hs2+0xKmZLFbVwrd7vDLE/CWqOJBKWe94J4ppB/ybPJnde0jlilR
JqB4SELUo8YcmfxE3RwnRGoXZeigdc4xLd8XQ63lgjJsanxBynRObcK2IEFLWf0WdoxUWDwm4n7V
ZXMDf15sbBXrkczil/UEiuLqLSU6OujKUX+MwpTtgiGAd5YyZkhQAvw+ERE7xI2+nhaBaHld6dQ3
ZA4MTtdhnJ9bmSxzR4HudMnLOYZxINC30laFHqBHDSH0pKQo/MqQ8Nk4UoUdiDhWn6o5lwdVQoIE
TXRmZTZ1X6E8ETWJllolDTKSGf+3miehpX+s2AaBoKVEJxgpex/ZAQSqpUsHQjoISlv6cXhA9wF3
FizUqe3q5kKJDuciqpXZYRWwXmtJHa+5UMl+ElcNj2J5KH1iA5bYLbpeuNPyat3NaYE206gaT5+N
m5x4ykJfZe/gFhqU9V2ZGaCYu7V+6CA0pjZgwlsra9QayQ/NqHhmv9YOaPDigYmoCcSgMX+gyQs/
mpGIZ2G+ZTeIIcG3uSz2X0XGrJSGH6aYDl1MyEhvs9ji7OtI0DfmrC2HFujmlgOT4840V+PdnOP6
UsDoteViEL6mOqHbFomYsnuE90RSCNq9NCjKy5oIzTcQhfhVYeoSRFG6WUI5+dStYtmqqrG+NG2J
jL625htXA2sDYSfZcuzXKbzD8ai/Ta2gpDfCnbIbW238KAsR+XlJWBri/tqh+QDWQ7IwaB+ZQYDX
D2n5k1m1FnRkpBMsO8tvmcIO0ElHs3lA5WF9aXFN2mG5hOIdk7QCkeqEOCCpB4alKNDJJ0Qt6USE
8Xh1mcXeTQ8P+rX+QPIcoCGCu24WO5QRtD1TIKCoktlM8sCQdWsTKXl5r9/erYKoKLGRZgDZkhN+
jjDoqeAc6jkR2PLTOhI8U5kv0twL3+q6Cu9VPPbbUOZkhsIBtoiPINwUSqHSJaNDPHS39GxHamf9
tR15DRv2j+F1cTYNJM/V5lEywu5DkCqmb6XZKW7KeA19RjsfBsmMtwho5WxjkVo2OcTbaF4xrIT6
lLkWeqj6wAALWHkgZytJEyBKMHbKtHbE+iy9uRcwjsBfBX3t16qcv6SG3l4icSDTs4jD/IjEEydQ
iAhhaXRhW83pvI1Ks9wMqQyQBg1W/4V0GA5QG8kJIwEN950urNQ/c47EQlEtc4eKRLjjv6EOCB7p
AQix8V1WJIul1vfoZpHfSn1N5q8s9JcsrAWqsqgMyrZkVqgRIlRH8XTlwTp5DHvy7RSpyi0rBhCr
KDe7DrDUMZfk9FnuEGRSh4L6l1C0O1iGrYc6kctHY6W7jBZmMhzV4zuCCckPKSSCtMCtYg8DpR97
/zxQFYuMUjJGXxZtTT22NZ3HJgITkqYDmrWiZfCARpLwN6RkALZjus0kguE1Q+3uC3xSQF+g3lOk
ct2hxD4i4egCK0cxXQGCvIE9yH65ZcyimYy9OVVYMPZ4SQguSiJAvrJ+zqueu1fohSMjPHZBhUJQ
cmdUkq3oc/vQqNACuZTJ+iBaQot3eUo+1wTkZI/LTrmvpIG88FVgG0uiTQd1kbpjREljFhrZiVb3
VURqptP5DMm+szTYsU2JQW7JDHWbLiywMDbAfwSTGrKh76PsXFWGFESoaSHmx2iakPIL9XXiyrxT
hyQ0HNwuVb7J6DSJO1kE5YMUM/3crHX6UnSaMtvQKXU0HCL6yTk09EDLWgWkZrIOT8kiDE9YcfSH
hSqHdSt4tbtQUZvZ5yDMQtdM5v7FUADckiLdtaKnxlX6qABl2THKIUfJyIxku3RVDrQ2E4XYnRlB
kxLXkoytSj3cbzbHwNyRg4bv2qzzFaDnEWcPFwCnvLxo4x2xVMY1ttQ6sw10zCeSNQEkCEtCyg4a
ABmTSVzPiReRR4XWib147vbhMop0HKEgHSJmx0RTzh16K1GucmYEYr18zqRXLo7c1ApTehRJo81v
HKm6EbbNAdtCYqBzMh6JwW1D7cWC1PAj1qtp3U/ybOou31z6iM/wloQTCytxXERsTPSdDKSTz0qb
+jWQuFQFD9lO8Z1Mq9KeJCQCC16JIp8+yzIqjY2kLdQJE9r4b3GuWjQeyLZrL+eLvG3eqQ9dVC1M
XldWuZQllWR8zqIwFTd7P2mTZDryCGnMQQ/IXCPWUa8EYqUY0OgpCSXoOyiiDbW0yxpFrl9hPdlV
vUB7Ea2ysWvUSbgoK4AbAtn0hMc+epGPsOqLOzEz4gCtxHQvRVZ9HPN+tLx6hDkd8WeXnTIq2hsm
jBQ588BYMF3bC4omqsBoDVDuNKzpI7Ohaxo5AtVQ6bccd8Mx0USZghWzRW8Dzkl62yyE+AXygvXd
UdF+T+popt7QCzxXc0Zhqq2jVfiOJtBEG6Gw8M4g321tGIUjTidG1Yuo5e/pOi6sAVkUnAbC2/bk
KPUOKvP8B2BTf65WGUVGNK+bWGwBDLfcQ4A3ZMPu8BG98MZUsEKt4k7In89RG4HGFNPhee2X1k/l
FY8RUzphVwxFxqKWfBJ1rob3nsUpyb+mnG5KWpp3pq6U22w88p9BLIrXipy182BKiVdKSve59IQB
17Uu3ADlU3xECRS6sT7p1wGLoN8KHaVc3yHIsWnY5f2IS++ukJXhvp91SEeqOexwDsAYVyszedHl
rGLnQOZSJS3duYgncx8iwCQ2OWPbxWbTVRvDBCQn1DwTpflx6dkZL7D6d8PU69sujoRNXiYtwM9B
dVpjITsGmPVyklOoqhPt22IPZrq4mBcNsmloTO8y7ur70ZDQ4pqI7hXkcTS/CpHxzXyJjLoJkqyE
mZsUJEXLfacEWSZEXooU5Y3i37rURSxvJKGMAivsJp14j1zqnQ4HCPtxQbydbB1aaTvrFf0xXLWl
cgEYFyeOZeOsZ2uMfKpL+0svsFk4sEY2bwHArFbgtctuUVEbUXvorhxBEpRr8o5qFiSZrWiz+or+
nLmhMQ/aJ3g4PrSQb5wGvDN3UhNHNHYFmlK7KPDi8c3NqubJUinx9InyUfD+vxePaFjZ/2vxyPH9
8736X/f/5+4XBcntZ/5FAkLt+G/k2yqipStYuoybhGP6vjGCbv9GUxRDR0OCA1FT+Jn/kJAA6YGJ
CwJVAq+p4tb/dwkJ6hIkyqYqSsDpdN2y5P+WhORXAckfL6Dp8IAsnq6A7P4qJMF/UYDZsNju3ueX
cEemSxCfIRof0Xyd5lO5K4/Spfgbt7z0q/H731+Vd8Z7Vy1VN/4CC5AXPPikUQ976Szuwp3+RBDT
Jj5nR5jHZ22Xn8DrB/KzeVIe/vTdXP7liv4zmeg/e2UdzLCF+Ea1FPmvr4wvVlGJ9Rn25YFS4NRe
5ntCQu+jDQvcU3sqXpf70muP5qn6m/cMZPQXn/Yfb/qXl+Y7/bMr3LCGsUijeNxneB3F71T7yJM3
Skv19pQnyXQmQOazlH6M+TR+SqxOInedLmK6sMYgS/AyWTd2wUl4TT74p9sopCJmQD5I8uHYC7um
uDeyRzSWdosUn4YntCf8wF3kYW14a34Yu7sAQOItKfFBeSzfutiGseyLLqvezRKEnuby2PMGb3ZX
V7C1AzJJO/Iiz3QTR3CArHvlWbA/DJtFnkfKWXxgb7Y4sEmr8BkElmPIvpw/oDia4wAzYii96vUp
zx8ZyxUikQGPGcqLSQRN+0xKu52hkzGhSi6amw9ON57RtaBZZx+45Ls31nzVLmtsLTmjpmzuBMUx
ukCn2qCMrXytg5sUntgIudlMyhFLkGsGgwZYeIjeNcjbB15wpHJoJVfqdATuftru1OYwFSe1f2rK
XbZAVA8kMI1xIKkBM/ZmOJsRT82NOG6V8UuvFhem4zDiV6UR9jMKFm25i6fQtohFo3MJRHQBH7E7
PHbKRsvu4vWoHXPNxzygejnz2rtuAodo196MRvdJQOHITLlfXLU9A5PkL2LnYlfikGpm5vOv7CJs
+MTju/opfg4KeUNInZCnmKDRU8EmaYDfxgUj3c0GCSu9XTeOjiv8bH6ocf5abjo+2E7fCpR898nL
LPd+Y0nPEwGVYnTqws3SPbCqcRjU2/j+SOSLnYyvHafa4FLXF1noLMm7fjtAnHaDOYvPie7BcAXC
83QA+MSkBoqxL0tXeVr5H8tj4l24bFOS5WlYElZZJ11nXPTUjX7j48bzuq3i5bv80QrkneZbvubj
10MN6YiA/D/K5L/LJOap+cuddiMm/Ekd98/d5P/544X9PJhhAI5IA3995X/uwfZfPF7YBGgaEbGi
Kv5+vPx+vPx+vPwTj5dfgSsmREGdqS5li6iIOqCNv3AC6WFNXInNuMdE74XWKauUxxvXOqL1my4h
5fUUPtP8TPu+PGSW8vo3NczfvL71F8LRP/76/3qH/4Gc+eMTQEimiapEVasiFP71MTeCnJBQCw57
ksgaSAC2wqHDcvbZOiW7eavv8oe5suPRLp6WnbRtAt3D+xlwLu5af9jx//kkomy7HTSLT8UfD+2l
P9d+si8vCWrJnOY9iEPoMzaTXQJu4b9GLiZSdYIH5xD3GzEwYV/DSGRxyHwC94oLnnBlWib5aDFm
+5BKZ7omswsv2RpsspuH1Ek9ySPMysAd6hxOlX81us2c+cOyxc+ovdQHeQMBpJkP/XgVW0ds/Lrf
aHogdbvoZE37kDA/1q2KnbNl+lnQt/K2n7KFf5gLlgl2ig/tR8dbHtvFpriKR+Y/CBrM9+auOVn7
h26jYJsjbhYdTuVkR9wpTKHQSb20BEhfgEeFPrisBNEwL7nlBc7IjgCSeWnjmLgTNmrqwl5goluQ
8dQHQ+Sb8qYpdkPzbd2CZ+sf6yXrPvP6tWfhV/5EIgq5ALni/Ckfp73wepsgpvAa3HRT6DtosgOe
+m/xIz0q2+Sn02xU4u1n9LG+EoY7pu4s2MXHfBGviGupZEhVfBuZCRZuqzgCM5rCHVBB3mKtA1G/
/U3de1wQ3Y9BuuZnckKuEURB86Q0ECZuxaXi8CVZQbdf9sx1pmf9TrwTr/k2flBeBo9Jus+S4pgf
q2BwWor03v3Cgu/qPhktZ7K8FfYx1Ey+he60cQi9zWWXoGGG5f1WcXM/25SBdmw9dqfO6svXabEn
x/SYKXnZCdwQzPMDCfW+dRZ/4ss+csHJOYnLF2VPvHzqGNv8pfGs8/AE3YBvWHJTxVa96UglvCXb
w0fhsOMt1ltU4c5CfnniUs6jK39eztIpeiOrqbeuEQmly1PHfRA9gIvh0kQAw4a//BC/rX1zV7+2
r1wEDX8hwUuJYHTbLjCxr3tcnprXFrbmRD+iX5Ze8ojkRBDgKG+ZiPcP6Cqc+CwRXlg9aobNj/IL
9NJBvirdicu9mfvKVbyAATDLO40AtDt8Kdf2PT1p1+ZFui5n8yB4lG2eckC46GQO7As7dVf7QXei
AL7xi+Frh9uHKTixE+7e+q3Fn059cE1u6cd+diRm3H6VHALcHnS/38TeEjT+6+x8zp7pL4fsK+2o
Z/v35JKfwnvUVa2DAlAjnueS7Yhqv/021ZZ2645C1o0dtgPqe6ZsWCWlpRM3Lju1bvKkD4nANVf0
MkZEaAZY5dVo4ukGxAaVHj0H8+Q7rruZwpyhlOqIXF625Zf+uOduU7/S1q5eRIvQJ4ILJoKbIaeU
DM5zW/e7+/qoE3mwEC5mF66wqQ7cieumOBSxV8cIzA+aJ5yiayI8VW+G3x/IVp0Hpyjc6QcnLOrz
hQtfPuJn7xRoHA5izfnmifM0wNVvqhcF6k7xU1ooAs2epWclUL1+S8IryQfdFtn7ad0Op+ak74on
Yb9epuv4KWv23AZd7LSNyx0JLSbmSsZ3S0z8J7Op4kpOCIsChm5YjBoTQfk2ER2oS/h/E+tgZvsB
QBXJcPNVU4K226/9BdXsKjoNksFeQ/qLvusSLqd58dbNLHkTaaPP5X22j/b9ocuQQzzJ0mttfFjZ
my48Gy/Rmr1iOgqa3g4TEZo52JuHaPlBwl7CoHnMr/ncP3Rl/kG4FplVzi12W7w9KacgPc6pTdfK
xgob/8IUdLTJgYy/hBeQBxfrecwhoTJgfavkDji8r6OQE+DE8Gb44pmhfxff5qtxJ1/Ey3IuSE4g
tfeWrv3Zv0ev/d14jV6a6ZJP/UbUR3biDdnaLkHWPbKsoWmCvHfC5C0C1ABbayJCAr9s7FTJo9pu
42ybl25CX9XeEbvq9Pfmd/+lApwZydFwsvEwnPqz+qrf0/kMy4sq6Fujj+1ulrfEjWLL4pIw7OU9
Sc7juInGrSWTVuird9VXGu7JetdTu743n8Qbngx/7FZ4KZ76F/UqcsXBv2swEdDxQkK3PnCCKkgi
+Hy4xSvSUYhmG5/WwQ9Ln/URAz3URjDEQtcY50NNfxzp0ZFNi2Khe0dD69YwvjqH7K/4sc5H9tiq
3T+rrnEkbHNdbHzVrNw4YZpko1t3heSX4V5BniT5tXIehI0geu2elroDBHZQA1IG7kP/pgJ80mJn
IIEdgf7glER1Ly6cKbDCMpFKk10TYkp3GnnquAd9B2pjUll7PK4FV1jiiK+cbry18KC61jX8jL5i
JCK4KJ/q8rIUr+gsbMjUGCGFZTuqPtYkROy0nhN8BoXlio0XmM1A8c22PO42msQi5ar1ZKY4POf4
TtOf27T1Ih/668K1Vwdx+64o+zw8FOoHdn44Gbq2ZSpa6WeMwUlbOnXR2xbK8d4hFK6o3XR2iD3S
JBR6+zn/kGLSt2WOZ0SEpe7E2RMwOVufv5LwgWPToIBBmnJenng2XlEKddz1wl4ZTtpwyq5Iae9w
G5zrF6V6y1/G2q6ek3vyhJkAE2rQPyFVwLbpznfS24Vnktc79WPisrmvG8YvcY4llNssKEmB4XSK
IO/DpnVVi4ACYi4VxCkTGAysDOU+kiRbHMG0bRdOvQ3YiAvYoXwJlg/QTvK9BkZphLnGzGIqH4b7
mN/GnuJZOooPzYV9ak0MGKIHFlrYGRd7vk6fysJjgsW23WBZyreIoluHWT/zgs/K0w7p4KjPxoPp
g+fTnHSDrDdkdoAu7r5/M0M7IWpb3lj13lAf2nqfoIjAZA+ABch1kAaF23yAfMgfYQOY++G+vObf
AnESR65wpCKg3/ib6iP5SQ8zihub/Dj9MT5kz+EJ4YqABUBzJObtqb1+Nc8WNVnkLPWtsJHlAGtX
jn2N4xsQpy/e8TWbhGaJzv9OFrMhx5GQ1SRM8TzxMBIHJdDN9Cq86I76iOeEEyD7ZttkDTgpTml3
FEidCHctM5Sue5JnV6PK8Secu/FYegIbIXHa1GinVOFVat5h7XnTUByRJbNch23xMpHwMFc/f9MG
/H0Zfhuz/mnO8bsM/12G/y7Df5fhv8vw32X47zL8dxn+uwz/XYb/LsP/p2X4rwqK/zcLR81qQPWA
J/kXpvw/o6BQbtu8v0zgFZGduk46GMC4P+JO/y95Z9IcubFl6b9S1nvI4AAcDix6E4g5gsE5SeYG
RmYyMc+DA/j19cWT9FpSSXr1Vl1tbSbTlGRYBAJw93vvOd/5zdHfjJ2ut2hlwZzYLsMxF4+mri5l
9Ay1e2+iZ7+Vffse5tS8kUs0Nyi96khpPzgPTb/P+QEzx4WxfJrEaQx5uYHYDC78VudYOB1vr8ih
8LI3hIlIUk+APyBIfPx9AfMvP8MfJpb/Fz/Dv8XK+e+Fn13eCRv9Uf0ej/M/k5YjmVr/jeCJpGqC
Mt5/r3fiV37VO/k/kW2gBNImC/XSNe37Z70TmWjKhYeDOvGfXJxfk88QNZFpRv7nVetExiS/9Ive
yREknymXmbavLOEqX/07eifHuU7g/8+D82s+CeHSv6+V23JAS5UQATnbEhPX3vdzRzg01xM8ILew
EhIvemgrGdlkkMqcVmtGIDfAXyNJjDkgc2+oTdpQ8BGWHYBdZIQkKkfjJ+zR2QFugA8DS4MkkLCk
U7tUuSIKEmXeoNae7RBQZUUgKbNgXERj0aZtQJA6qxSFKV7AMIHGv3ZMgBzvWdaazUM6Tha9Zq/U
0j2Ejo+zNyh93Fbf+/Gquw8KR2iD3t4gMA2tLIi+KDTmePABcmRzWmHCW5oep+JO55AaV8kymQsp
AIXyMnttu+1QM41ogeKiRprD/BbHU+kMezvxW9Neu0sYZVYAl8NGKgI6EurZSpJ5YG+XKJeM/ZI0
1sMYTOVs0CytbTg5zaoj6bS58UZlR8+Z4lJ8XQyrrkmntuw8++JEzux8jdQYijukw7K89aBl+/m6
sUD59SsVSinuRU1EzZNf+nl8l8xSzheEv4DUyEiFBxsUXhcb3zJUtt8xX8wgisoUx6Qw8S3fDyqb
5t2AL70i9NHKSbrE9pxB+NMeDWHXGxdMc7W3xPfesLRhSrdJO+nNMnkEOwdgdcpwXYx+3DYrE4JE
cVctc5J/JAnAhE3dthlx2yMguAAl77Vn3JWleIKRBBcpsHLVYDdElh5tyKmj/zaAoB3vjKhP632a
jXV7HvNCAqDFxtYaJj3XMrX8oBvA46VBOMKu69chUHmBM8xwliheL2YclswvB2OmISgINhg7uGB5
Nn0AOFpyhihdFoUL4mPCPxjniBokY43qVHw1cdLHtNNnPkNQayDce+lid8Ta6ISEKCMIX+hf6apM
bqBg1Z11mUXu0CrscJtoKBma52bjFo1Wj6mBlaKiJ+bk5nlIetP4BsahC5v13NhGAcnCShs4kH4/
R+h2K4k094W4Ca+J97zpMXnCPjAgv06giMTrvhuNESibbdUD003SRLFWeqQ8+2YQTZ5oSC7P+zYE
mNHmhvgALTKXX7qB8Y9EuIXY/EdMmnNfrMySJOATTrE5O3SFK4zHFq8K8zcvLiYrgInQfjXdxiOW
aO4Gh5FmJ7op+pJ6mezPi416uVlrM+ySJ6cw5+4iwOJrBsdkiOL57YEf1wdeKxFbfAaxeCDgXYYH
z/R0eMjQrgPH8r0ckneHHzR593F4tV8GDdmV9j2m7BnjXgt0+fq42kb2AbHINUCxWKki2RSIStGs
oxnSKnYdl7Yuriw3VY85X3azzVAzZpcIwH59xmw3lG+xNeBIQ5luZZ+5mQHoHExZ18ydIUXNX0HK
JZ29AnA8mydQzLrbtvU46Qs/1aEvm7glge14cBerFbblYVoZBisM/v0sT1SAoR8bfRUDJnhSfWlb
TJ/LWt0bJmnFH4jAlXeCFGH7N5OSS7NJnRYcdZV6fcUIHDIh0nLDiHMAIqD21Gkai9j4mLqx6vC9
yXQ+NaqI4z1p1BG2plAmxc4QKSjfXarxo+qD1ZXTsOsUluhn3HmyxTXJDPUCcyrWX209JvpG2DMp
4TBHutY+dUbfd4HrDB7gG+i87SVOosjiltXDfA36BY4E0nzuWqTWuN6N4RLpLM4uI8iA+eLVmdJM
e6wB0weuImFOUHyEU76T86Dbc4NRsUKlaZbjkAQpJGJ5w4qVmnujlzmzKDI3UkiSwrN1jWzcdZJz
H41aBtNkJe6jU+iM9Tg0xnnYTmW1uIxPdCfwWtgAYuNLrCbyDjoH+r+/ysg/nu8c3cb1JRxdc7nX
neFrNBBSu/qLxdPor4eaiJ21Xc5OiWq99fU2JzrJQ7qgFj/IFz8sUXd2IcRqP4WAcN/YzTCOa88B
vbnVRUF8QxDFbeb/MG0WqXNCBhk2tDyD7EDP3+HmIMXFIKUSW9Yym5cG0gGaAm/2vE/7imggJjyd
BDrShYn30iozeWpj6UZ3DWat6CLiWROIEQJkOyOkQb9vd9jorpyWyTx2mVk3LyyLkqFN0epmkxhV
BGGoLoXzA28EViJ22FlO950/gIVuoIT9iNoyC3/gyiz7m9rVc3eCb5Saj3PUIv9fxfUcF0Hsqxq8
Ua6GSuzKXAzmZhnzJLpzFzZHPC6+E7+m7tQQPaHqisHF4llvSWH+wIqRfwDNzJx6Y2ghyru0t6xm
04wwK4KMgDMzXNeNvI4FjVqlx7hS/biVo5P469peTALvnC5y648i6cruNswxXKE4ASabnMgudZen
JfEhYXW5jIs7H8NVfDY715zZSJwuVS/VbM/5SRupHPaYfgZj7VrpaJ+G0MqM1zR1hjwNdN3E/uvV
EpHtTQ4A6SYBWXuND/V107+Maa66DUDmEi5WHBFec2XaiVLtx9YyijXsCrt6sLm9qqMJJzq8ZdPu
1IPn+1PEEMyNC9Do7mLhNRp8ne7kUjFmh49tzzfh0mEuXHHyA8prL3mtUaXOcZY0+BrhiKAe0e24
fFW1dJ23DseE/JrrZBEnB5NivJ2ySBXJqhwYwjxVddjrE6wgz3yKrcxqDpi/awPit0zy/A0UyoBW
ugoV2RqEM4zf8HnX/g0WFYNvthg1kxaTl7rSbER5a1fCimAPRY0r3jpsp+1bPkYh+H4G6JjPt9iU
MWauYEDHZUfcWQesc2un07DcdVUFh2CddqbIzzn/cGUAE6gek02mYHmfEkJ9my9l74T9/dRDqgID
MYxAVn2nKXBNszGEcJFhUpl+DwcCW6kE/GZaIQx1Ul7KjwWvURluq8ayOImQHwVL94PDWGxDa8x8
Z2Q4BsI9zHcLKwikmAqbMWjspEznbFt0mLfEZhZuWY6HziqITtkUS2b4/brqlQP0vsdxYsogT3sc
mEQYcd1ZoQa8B+JkEsQkf6QcIap+bVTpIu7/UQX8W6XQU1Xw1x9rnN/xQf9fwoaqv8WGXj7r9/x3
VdD153/Jf/Z+4sBqK+zzPkHL/pUo+ksVBDfUtV3TtVyLMonn5J+uD9v8ybHBJ/kuP+C71lVY+Kvr
w/0JA7ptetK1LZsa6d9yfagrgvS/VkHC8/4wMUyNYo56nbZAk2R7jxB8uI3jsDjotibS5uomxHNM
gcHtqUbxZRoAga6ttjN2WFMR+TUm4+mQTKx9EgP8aITh4lromzP7ibuG9pV9aBu9vJcpka+iNB0/
8ziRG8xO/zhLWmtNMsQ6NJX6VhJvtG/CtLvEBEVgke6tF8cpqhuQc1glgZvdeEUYPS55uWyiRZif
GSztderMgG9a3Hx7u0qye98skmMrveyS6qpDD4E2Ey1PK/M7H+fJt1JymEnB9H0sckrfrDTDkg80
C7R9X3gnmAwp/mBo7hRbwP+PsrQdeMd+fXRhmp5KCBgvOhb5M3UEh+xeY4BHgMdySiIebjcwHGp8
gDvj5MEwxMabVbQcZLtc8Gbaakn2cKRgc3YJwcVAMVlnF3xbq8KS0fNQKDKUyP7FkObE9vJ1rPr+
VJCvRHZcXiSvocqaaWPCpt1ZTZc8JCSEvNiT1SKGFNF8Tp1i+J4tvUlmQbGQw2NYFsiXCPDeaBl3
QzYiv0wX76VyAMPOUx1drWQpqCElTOb2UkwMt2s7GdBaOmrajmK23hxFSYvGpuvXsHPMrxHUSohM
VYxEJcnqB3Bw7t2Ym2O7nvsJykA0WtlMmZArAPhZj+iNQsi3cNXjEEXmUYj3hlwMvB4R4KHAGQmF
0RY+EEfnw0MGJ+ueyq/zVouQ8EJM+FfkWfhQBcgbyFaUsdYO4meLN9CIVGBMtSGppNlAVzAVQFjA
+j7Ss4p2uXB0tQF6dU0bkENcB1ESo4UwWooJ6ndEAJnv+6+EO7hB0jfqs4kKZBFZNSMOFC64RUwR
LkFxnVchUBgpm39UHdd9Fdm+uwNzbt+mfTesJ68EAQcsasmCwg/BSQ4moOusdhKUCFp9NHXlvCb8
1k0a+91HpqEmoFOUxQ0xAJkKem116IYKJznZToskToWjRYKH1c2nPkpwowsTXQe1YU58XD3VB6e1
1aGlCIXQMFMmFDIPT1PsYHkRZZovQaJtkQONmjkO2s34kkWxUW0bu2dbTMwIKdXiutH3xBbNNqeN
sxGQWSrsoKohWQsShhl4s4muo13UvJLs4X6QRZBhUP6QOLLysSrX2wJgzIaGBNkRfBP7Emjiclz4
1/vKIZgJ1gaCD5Bn1MKGX1LVJ1Nz22opn/K0oj40yKA6YRr2LxM4pHqTOa2GPDuVGWFTXiRCHJy6
/6FaCy9WGw/s2MI3llWuLeXsoN5aAPzIsa1QxVioXiqy+8qNSXj2d72AKMPJSqnGpjiBFI7d7363
WPJQJZGXBAmYnpecmrQ7ZiQIDgFZFf49Z9QWwg1LM7wsGKdXwza04SDJKw4jUeWTosapCRoScIZb
Ww48lByTCBFLSd7oV+MUD5/NkGfmasls+z0pM/0MFa99A4heHAxflpfGVR5xi5PlPkjYuY9FMUgq
vUnGT3DFqs+I6m27jEZdnbtico9CQiFdqdi6Lmeyym5NDuXROjKq5NaYCSHekGWaxIeWtTYCukUR
OmRgXgPZ6kqsG1m1T+KKdOZs2L724IHQpEbQW8vI+wYwAA2aLMpvtJeRm4X0x5Ygoox3A6MYl1OT
jHG1VgRwTVsAxovAmYzizJWE6+4cR1M0VnStxDpBHSMCHMEYwFKL9JHVFS71TRTjaBx8UzkvngMU
FcANLF22RXXLzmHeGK2dvbadTTiMnUdXxv4IlFO2NSuFK+tiHVe0eQ6zMqb3qHAMDi1hLaxAWOC7
A5EnQJ6lgjEakCERncLMp18Au3rsrlXwsuyqpRtPQ0r2G4xIh3TbKxARhbShUnoqUdrQ+clDeQBw
UtMln9L0IfHy8i3rC/AV4eQbZ+mSiQMvZJTLyjUbGJXkE4X5JoIDTBIqGSC7mvBrY2cPsjFBoMIz
CWZ7KAfM3KkzToiUHBZSMGzN6wB+5au063KD07hbL0XbHmPTyF6aHA4Cm4G1AZKrPsxy6d6jCduA
W7nVzqUAFby0Bt8mq957z31/fBSidRTyI/aIdUoKg7Nq/dl3tkm20LCwSOl8K52q/Ej6gbWCrDwI
QDihww/qaMe6NITHzchB2+n7OOQ8QT31Md5za/kUtROWqJKLaVtcCdRZ7RY/QCyZN96kq6fGnuyN
aSbzHu62iS+wzZHEzaHnf6V9O9+0YVm9y85ZyAwEfvO49KwyaxBIYMu4JGvpA1rYpDR+2Chq1/0m
/FZ5uOcdcaeJK+SUYIZjv82XoXpoolG9RP7gHlqz93Ckoa+PInd+XtKm/gB7DdUSmlu6S30bSfAw
Z2SK9GDZV+lQkg+QAW3hJ9q4tIIZAu+mUWLagBRejgW3gYLhgLEtr91mR5pyDNxmRuRJ0M/WbWaE
10slQED5bvGeqiY8KL1Mp7ZPaW3ZYLwB5YjHyUqTNbBMsbnGr52BOpg3RR8bt5Y2ySSIRyhj9ITr
77PTIjIvfbEu3RaHX9+m0Y10E+uo8yi7QOwwH1Q6kgOqPQl0cCntdDVSICX40TtYJ1DIGtSci942
Rlu8Rm6TH0Ri17vOq60DLAP8FQmFdYIFeReT7OAGrRmCnjBUNd1AyANDGVpgRFYR+9q0nXQ5fIsd
ul02XbnApAtz6ywAUxzQpOSz1aL9oSG4RWAyPLCGMIN2difLMIAHYnw1haGQHjZ6MzVOfgTM0KZw
PHz7QHcC5bUA9S5NOpjrLpocGkI6nm5kXCYljDOHvBdu5m1sABufwyjfWkDevs5EFH0upUcj2DYn
YweZJt3TpQJxMIUJtlAXkInM0uUCv2zZ9ozG4ED0mfUGeWq6r8SQbxyY55dKuuFtSyrNBRR2vguj
ZAgya542yqEKzAeR3QhhVDvb192Za2KerxG7B6gd8RpUHtGZ6aT02o4ruaUdOm8Z+9XboRrIB5sH
BNYUkzta7aCGad3jKKi7djyBz/bgg3KYyTndjbJ5GO3EfmvjVF3cMRwODkc4IHyG/1B5Cwpaexjk
HdGhyEGJ7kFD29N2vnFiL7/VtCBPAsvvm++H7XwkjdZM94lR4Hlpqqq8J6/ELF+Ym8RfmB003bYy
6+JHZNT2TqShtTereR6RQNdZuIO9lJlYPv04X0GxG78Q33x1LoXQXoqsX8DO6YGxgbQmeacV3eIT
qUxsKiS3JfE+L/qapY9jPu2h0J3LjbPUxV47VnEee38OMujOaDI9w9yPpuhOM9E2T5C3swf4ouIC
DGEIOCRHh6bOphu/mhCPi75B0NvU3vilDskkmEA4bqH6ePRF+yS+77IR4IZf9QQj+q6hru8Ch7qO
7TuYEyyMqTmG0dkZNZuCTiZJt1drt15N5egfcjtkC7MBUUDcaRtsCl4/Ltu4U8N66IvoITWbq6h3
spo9O5PikGhmgQ0UrP9oOaEl3yVZdGBECUcq1gBd+2nFbUJhb1pED62IrJJfSK+RL+zqmvRrNevj
4AxskGHXH0bT6M6D24bvXd9DHG5nOxhKgRSb5bn7rOiXnpeh67dTSxsoql3nuXCG7EGNpGWvnNaq
cV4zoHr1ok4f4tlEFqsaZw9/xLjV3KGnLhzs5zQiB1gkbSRWrIjqzR5JS15XgzByGGlLuHdGtzTv
RGl05gPTpuHBTytuQ3pWO+i7tOLcubVW0hkbrD5hvx7sZcFKk1XRYza5dXgn8tJ9Wux4eY47eMk6
oUm9ajjYIgB3Mf6MBl/82JJyYECvrzgHZ92zxTaGRXyq81eoB87D3FfGSxsu2YYeI8aLqOs3jSO7
a5eE8DRa3vNLW5TFWTvkRdI6DrNTpZpiXeS2GdCAjM9zt5CBOziO/XaNzH2B6RvuhN1dt+Q2cx8i
eJVYVGJ3rlcL/aXdLAmKC4Aj485itpLTFXLSJ5GxjHOMSA6MmUJmBX1KLB3ojLVqMhTJhDwGHQns
tyCE8ZCkgvoG6M59Z+nuaY4jAgnyvmCTm91qY9PueZ3qpSLMlXsjSMXoXerMypHok3aDT4WMIrJ/
hg5GDPOEGwC20U2zVFG9rxrBHWXHaOWX66oGI7V2bljicXSrWKZPjCksjvNzAviebkG3Sq3JOdsU
X6cSWPxNRjLShkRwTnumah8jQud+IAufD6pt9AeYIM5u8TTCLPfZj6uR+GeqlXxttzCH14mo1dNY
5b5ew2hgScnZHt5dvSg+lrOEm6ro2D9N3TOLoS+fJBj7q4wojBa2cUxVeTO34whKX1j3aS6wrmeI
FLZumerX1IM/FdjsEgA7s/Y2DquwuKWRNlgBEx8DG0DOiG6pTbmyDD++qM6w1146lUfycYttlizd
fkx8aHugWe8saXZnZ7Kjg9myatnyWjz//966siQT9L+e4b8AIPmP1XuZ/bZ99Y/f+bl9ZcufpGLg
btI5Ak+ibPpHP7evbOenKyjEpeOgpEXQL9bPX4b4Nrk30rIcH8oM9D3rSjr5pX1lC9pXluV5vCTp
UNc/+jXt5xdoB0FBP6f//PLf/wF9+q5KSAr43/8Licvv2lf8PnhgjO6cZOiiyasm4PfCdxI4yxLO
fDC2MDN8IixfIFe520RY7SGCONmsGiN6yj2T3OBmMm5IGZ7JzE2+j3Uc3y2DNI88ru0HXGN3RxcL
XGsp8m1VYR7w4qG010YcVUQQEmY7bJgblO6G9D6b7rbbLXLlNhGDoqLJCGUg6enIjAF7X1lijJoW
/S0L5085XrMv4DYGnPTpLbnyuZAJ7sXKZ7+w83c/S97JAv9kQ30z8ujEOrTpZgFazbvJXHdLdfrQ
ldWd7UyPWZZ8Qu1fkV25v9KrGcidmfvth9A4pXp4nur0yczJb4tjedbzwBCMnDJ3WANGu6mq6IuQ
3mHszZtxBjjW4WyqauMrcSDXFEfxVYjqjCCgDPrWu/H4v0GqxYvn4Xr0/IOtOkI0nH43D/2tgE4a
WGn9Xjv6eeDqWR6JJNrbylhtLOmAe07VQ1HWxFGPD0Zq7RFm3jKHPxMq8ZrE12Cr/uRa1XbqoEOM
kER0+ZEPIMKKdMsZ/rwk6Z6djSzMxD5YhUVIqNezGIWwRtRoHhLX+aTjtaPavnfmfueU3xL73XNf
45g8wsxj82dqooe965s7yLWHTJtry073SyEeBydbm5X7yO2/srV8mkYsY2l2P4X+dimHM6Odgxkn
l4JROBMkE49QLT9mzz2rtt8k+LkojCEpjz2Ls1wzj90tuMCvrKvQSXZVihV8is/k+5JEZmfbxVz2
fQvHTs1U52qfJMUrxdcDm9hTkg5sQctHPXeHzkyPwB53QEUPzAqPMsOhVxrvSWa+NnGxDhPrfsK1
lQ/OYQSAlaj00Dkg7YZwDTd4R/vqVhXGdg6bnZbRAXQupOFrUI41CIaCyXEgaojpHsVRlGbpmrnN
sDNzRli9+WzWuJwsn4DP/lrZhn3yFsNjHjx7xyHmPidwZaV6cZRefKw1cpN6kt8MEirwHB2Bxfkr
bUT3it7gyrAkDU/jTdnmUzvpU1Q1N+zo8FyJSl2544xBqC8zwH/RqzRJS67NE7PZDxBdmApdmlW5
8UAc9l5ciTLjMH0iE7kUo3roFvdGSwg9vbPvk/YJrUGEdK16o6e6HZr8Fu7PcRLqawHjisrLfxtc
GJJs356J2Sm2qnMUtcdu6HaEEBzCKvsxZcV3NkSulEMcFSmcX1s1XCavpa9HAuJ6UY7HgT29H4r8
Lm7LjVJXKJekDwoq+LsdVjt/6t6JFTiJMLlXmiwW7U9PWYTTbop6Nwh9XOW+fQfUrltd9XrlQpx8
yex9JWXzTEjBJVtKPNoE1dclz0V+ZxPLHUxhPmzyerDXomiiRz8kHtkY2xbsuhvdVqb5xrTtGPb5
I5XrPhl7hRBHNQeOJg2zLA8gfmvcu6gGvvTl4h+qKL5UAur/nCYvUIpzUhSm7hyxcJ0mN8OhvVjh
xaZ+2A6WMQyrFg3KfdEnIxjaiPBsXd65DAMYeBcNPLoFeLzxCoST5mw1uKdSwfePm+y5TKUGFc+4
9LqXt7O501Y/3VYeUa1FOLAQ9vkmbfFPkwFBRQyGP5j1PO+mOX3z3ewGTiTrrtG/5T2vxDyAEjzq
+y1PMmfwvEuDrnGrNzIpb8uJdUFkvctZJ/skQfvG7UEv165oVqF0McEqItSVeWSpvdEEchOcaD/R
NnaJMoyvvV37G5mfLceSaV+pod1AwL0okdwj9bwjaUfQip+KXauSN/RYbUBjbKT8Wg7dIJ5JAc4P
PnfnmdYLFaOF/rKInpVw7pQX3wC9SwO74pAd9+0azLek41p8IxvoQtwmgof5vYyza2ITQ8OMuIch
Q3JkLdYP/7pNAFp+reZlXSXpa44iYVWPQFMX+3sXOY9Eijx7U3vf28Zep803URZftXC38eJ/IDWC
olhCp+iZ/YIiqIvbIXOxzOYFCABtJOclpr2NdG5HTHW2n1W6BK5MHx3BSN/WTYLuprvQ8xF4rJe3
dmiXzawSH7mAsNgRtEYs4KcvPAs3kT22OGwn70jtmwTKUdG5HZJbJp0K7xuEnEB1XvmDBp7a0q4y
iEDTC/PdiD/QNCbceHo1O/aWnmeHgJsfNZDqQKfdq1GO63qU68qIMzQMhr932oyPJx99wco+kyTE
Mg/G38nkuxERN6MJhyRzrHnhApI4ZW1UXD9kYbFxisxa2/54JHK6ZmIwktJC/V24KDQqA25jDD8e
havxbtEr2DSJ8+A0DYKOotgNfMEUR0dLlSWUvuVM9PEXv6aJP4JhsuRxnuhrj4wQOLTQG2tGjKA5
DxgPIYlicbwuu8lZhzRgmUJf492sabiQSKRWiSZOJuwMa6sG69ZJkm8NbYkVrS80BY31o/fmY9EL
nLCNXd/OU5ysKaUeunYhndPyNefpNnXOsfKqi1PH8rvb5d7LRHDbmimVPuh6cp6H1sDTLcPX2DKb
Xb3M8pg6Ng9iwczeWE2Jvt52MEK5WX3jNksI/fJHsReJed9Y7tmljwBCEExtl8rjv3/w/u/JZ/98
svy76Mn/IVmT15nqX5+8797b92+f+X8Qsfpefu9+e/5mHPvr+FgI6ycfNazFA+IKYVv/HB8LIX6i
ky6vwZNKXqmB/zx/C/WTYKLM/NizhXT+cTT/5fwt5E8usYCc6JHeOlKa/17u5F9Nj/9w7DZ4Nqos
HEndbdNLmjG4dJ1vLv1QnRKWkhjjHcrGg8WkiKMwTLk0fo9nAvn0hMKstve/uXB/Uga4V0rgf5Hy
ctWuivzfaN8nSZCNVnN3TGsSnowmYlZAPnKPxuLE4Z0+HXMThtRAIub+7JGyjpyp47i+DN+b1PqS
O8klhNYaiFG8O4pThDDQjaE2k0QAqGIryvxJoxMM0nj+kvcztmSozoFbpQ+WiqoH4dTk2hbmMR+S
t65ZvthTcliKlCzK+BAThLiyplbvy7yL9kVryM3iVT0iOt4kSvpP6YUHZo5rsq7umrnb2jQTYjN/
aorhoopMYW+P0VZ56BS1NN8agyG2a8L8rs9TmPUbq+oPZY7oiaw/UAH8bdYExvz91bWvX+afXd0/
+BlED8y1bybytFJW67HxAgRGAEISi8wMih6fcUTtIxDOwd4ljCbC+jzX6VtVKk4ZGYTyKVqjdNmN
Sr+TywVpQA6HWpCTPrT0QYkMgMKKQgBEAupmtAcR8uDMidEQd2efEdKmnQvi6pYRq7gz5cHSIOFD
lfWkwJauRoWWrVGHv/+4V1n6n37c673+m5vJnXpzREMzHucQgEQen1IJXqJBcckg0VyNDqs8Yk/1
EtruQLaEfnOSPN0wJianqm/22k0BM0SPqQYu4VvfqFXC3dJZTHOjHOe/xYGBDeoYxT8/DMR1Lv/i
q0L88efv/Vom/+a9Z5U/onM1myOh53s/EUc71bfKtnamEz4kqmYqN31Rfv6GiPCLm6FuLuIrUXtd
KyJXcoSnACUgJmru3VXhk/9uE1ehqoepHMimW35e7f+ybhe/t8r8or3ngb2+/9+8z7hkbwK+DKJ3
gBzhu4Hwui0i5weHCPqgn6JvreTm8aqn3E4fF2J3gpBMnGv7Mmir+lyhhl4ZbnX+++/8r77y67ry
m7fT10JPvVu0x7GAFEXNIhmEMPL4+1f/y2/lD3iuMmaIHJlM95y5Pjd5c+56WvuNu/RrOaL1HlXZ
BzGCSCR/qNgG7vU4TsJVbhWPUdFxkjTjW468p6HrCBzKs50tAVGoPHkz8+xRWN2+StXn379bNpQ/
u/3VH2wRM8rvfkmq9ijF5wRo3Ik+/aKF5QykCuQEs+x/cVnE7zGo/7wJrlqp3151yWqYFMkAYbZC
4OtCygJb5czRbrRALgzypE1YLUyKfNAff//h/uqr+COnLCzJnSOOtTlqf3l0Zu+UZow5kX9S/mj3
R5ag9W859j1nEUKAmb6DK7eoih84MNMYbvue+6Mn/nGUPYAJ8zVtCINk1vPhV5oTlDe3AdFZxb96
v39xZ6o/7GyunPFZzBDNez2+1QmycSvxr2JcIh/4OrAYtfuqr54KEiPp/U6B5xQv7VVN6EUSTQiw
V6quft0LvUaSstaOJODXPemJoyULuJ5rJtnXiSwM6U1XmDf/4kL/xaZx9e/89stdvK7RsWM3R1U3
WzJoLxlx610Jy9R2EQVHt0u20As5NtawC120uRUqpbE/kp9De964bb1mP5C0M6XNG1F+ZCcUmwaS
DVqHvWNO70PF6KRNzoS+PtoRs/a/f99XOd6f3v5/WP1LUjhnYs0atCD2pixsc0VcvHde+pqE2iwZ
ob4t7iaapxAYyzCvRqIpV25UffYh+oEczTEgmsiFxuaRMdC4K+8a/pxFzsovLGCxIZygktqdJId8
l2d5Aa0sfDZ0+sUOxfNMdKMvkI+TG7IjEefd7ES8iXw4RLH5zjC3Wgs1n7yCqZUmAqgGffv3H1xc
t4g/2eXVH7aOsMl65E1EP1spjY8yOblueCxc/3OUYl+V8GvaV77Pk1zsrdP2yEfd7X9y923NjfJM
t3/o5S0BkoBb29ixc05mkpm5oTIncQZxhl+/F3n2/srRE0F9vty3rkSA1C21ulevlae5sVt+vi6G
c6yPBoMcYNVasNlTUqQEcPUxgwQS4iNu1uFDiaDDownOKRuo+KogT4lNf5UGNG+iFj0L6MSsDhwc
WsQdxS4dGXy6/T1kKEOg6aXdNHUMiF5mQr6yrLBO4YBiEmSkHp0RWuKR1Vw7GeTLyuo6S7trCt72
Dc3DHsBol/meK0Ee1lo3btlD7cQQV2lgvU2W4SKMg6qKBEUuAsap3gGWYoGVaNacqKDxEkjyVKC0
v+/C6gcUMsE4x4IHNoZ0YxfGXZc3X5PUeYVe6vc0ym9cJFNoWtxkwr6CApw/9Lzay5B+X55hS7ff
KqecQ+re5R2kzMiAALgW8kvdUYkbNcWhZxMUSkOQA9sV2mSMtgF/Tp9DwhBbJnKVYbJ3Eahsm4S+
eSGKvxA0yvZhIEI/aJpThfNzUw0InJfflWoCBEc5MgF6FJAearsTsfsbSDUM3R2AMg/UTq+LrL1P
RiQAeHVjZZLsqBEiz5wcWtSGXMgxTOBu9KyjtOO7AaJoUDP+W43slzM1T3FYXhd5fTVf5QsQANUO
vaom+5BSgS8NTjGUbd0sQfL0x8j5UaK2vR2d6inhzjVArw9BBnof6zHlNy2iVwzIyh+D5UBpFbtX
mPrLX69bKa6cwWiuSIHv6XAGGx401GXJn2UMi2jALnY03Qr8eG40UyINE1p03S3skeyQdD20Jpve
IqMCx1w8gT06y1O/Bk5pZ0s3g44w6LlsilQq5MCntZfVXL64cowbo4sqJs6YU5wlzNoCGSeQkY/H
W2j7Oi8ilf2umH2O2K0DYCtuWcJDJx43BYoZUVZvQhZGDy5y3889dPm200SrW68DQgfwPdBa9Xa2
B5Ih3fL6z/L88nlP+WSv48q1dRxEERnMK041I81ugo4MUtAJv0qgQbbvvHLy7RCslRWi591Ii37X
ZTlKLS0DwbeQN/EUPQH+c8+m6a0cEK2VDKE0dEJAi91y5KhJwDYRpd7WzuLGhyZtuueQZNxYFgiz
SycDYgNNNVu0+3xvPfHQFJlActSiAE4myZVtSfRWGJ21hcCc2Er0OQCqCV6qskFrGxrZnliAOHAO
JCGkXuxC0GdBGOS7W6E5sode8az9AxpvmK+4c40cul9TYQCsitqFzWl9BOot8atujvMJ5ODqjr82
SYMQ2ymED2US6CimEJJzetfeL8+41qKVOMaUCW9xoy1PAfqyUEHB9aKue0Ab+gwyuqjoi60QEAqE
dNLkNwbIx8wBIjEe9PD8AiAjXxbmazJWLxFlL70HSY4J6INOJPxIoWK+G3PbXDmJTE3owpXQpUAG
kTpxmZ6SxH2FgtaPZsC8M0JeaMXeCit8gHjCq2U5r5kV3g8pcpVpUWFL5AagTDmA2tKKHmognJFa
f1qeQN2NiStxiY29FWLeOVIc0ozuzTEmc7xkNc+BnV+FBrrAUJwFRWY5Mj80KVCYcd6jrd84VbQI
nQP2FDYjIZh5i87Q6AD1H7HiTtoJU0IHqxudpm5IiSvt1MPPpbdhdi0OdsrBldlawxGtApA24veN
wA0aSrNoqQOZsO9kuO0N6UDvQ4DK92jNs5BbQEdpCSNcOUpM3f40bwJnlztzyiO3bM3ulNPkKJMK
RIDOti/Erq7BstsVPoeXtznaftCek0GEdmXFdGakHLeZlRHo4AIFFETmoQHoikAwC7prLvq+XCDK
yaH2vJ1k4DQcALeNA/ShBQcLKJWNnTMXTZnD9WTjSAubFeUJhZT+f25cXDlVsfisR0J5ODld99WO
U761G1AkFsnwEIAjf5MAG7dhSf4HYMjrHDsF8G7PFLkACJtNzLcbyDGNpviFXuEWl6H4jbvGClW/
NRvyJ3sy+/eZR0o0aUOKPET/AXI64gfUDMK/5mh6JyxTfWUJCdlzhJ9RBMkMpMoaJNoSXI2rCPmB
zrQBNnO7co8SenRCPAndNsGjHfDvTwwyhhOPvzsO7nc5FKNz2dwvr7Nua2PK+RekBvAIDVSLTNl9
ZY3n+jWqJtDgczdllX1HNeoH9ADRaTDSE6XNG8rlGc4SGiLLEN5l3LitZ6pR2jr2Xkywe0yCtUVj
Gjr0Xb7mo/M0fja9ypHHS2MKjZ61J8uEJKhH4ltTgnsgIvlvtIEKBKTivvZ6MIROLy4tbswCh52D
+t6GZng7abMvk4vjClroToVgrO13Rmk1h/dJ/F+1jP3/lv6f2diX0v9JVDdv+Ye8//wv/+BuHOe/
LprGIBYLMgzXem8O+wd3w8l/XQcVURcdY3wuCGB/+X+4G+e/4NQwqYN2LjQYoyz+P7gby/4v/h5w
GY+BdIMDe/O/wt18ZkzEmYsRH7bUGPVCPgEB06HLeevhViUkILoFb45nc/Hwj12eA3s+3QzwANVa
edoOCaR2fQBxXtoEYswTXcn16YZWIpGmsGkSexnz06jHYSWqGdY38X8MWZvZnGOEf7kZXlyJHZLA
RAmvLbjv8uG+pN51ZMs7FwQhy/Py6bUIw88fdXaWjYCduNAS5j6rrgYvABSu3QVyvImksxKp6T5A
OctD1FmToEWFoiLyeigBwhmSt7pvV4bXzb5yGAtqSDoNGfedCShpNECxXc/SbOWs1728cuTaXW30
1ILZAJoMYhOnOEqr++oWSN0tz/9sf58tr3KA2iVzxq6AoEMe8Oskka9JlFznEp/T2DdoO4u2y8/5
NAsF6hzlMOTWYPboPWT+QDl4mYxtlvffOkCcXII2E8OCHGuXrjiE5pveg4Uzm3KsqpUoUVDcLj1o
D+WjQCIAt+m020HGkB3RT9iMK/P3eTCGD5tf4uxhtQh550KYzq8rNDOk4OEe9iSB1mpx2xV3oCFp
YygMD3sHTMHLU6mxuPeA+uyJRY9UTFbiiaIH4bKshtuMypVt6vMUNj5Hcfe0SvN0subriZUeGgqd
dQ+IrZwAmJxcDVn+LIPmirHqWFXNn8u+R9kCgrgdAlCg4HvM/HeMO2CUyYfLhlZ8P0kND93L2Bob
G5TG0Kvq62Al9NR4pqn4/URLXoMeg/kjRayG9pLxgDioP06mECuP0C204vyhHRqxOaK1GEjRY9g4
V0XPV8xWN7Ti9khIeBNU4ZEKdJpbcKi/luL/Rj7aA0MzNFE8vetmzhO0u/leRvqjl6Gw6k4QM7lo
RVHl/+BufIxlkJJg8JH0QU+Uu2/tC89Ronjy1KMSXczbRjzKvQt3TUh/tfzWmlOOzL+fuawJUBhB
dpX5bW8CB+7GEN52jPpvWaJEhh5he6VIoZt7xXspszpSxnhOHY/fs9xDLyP1L/uE+ZFnnwBGlhZ6
4NHoS9Gi69i9o9gNNiTGzpY2l52lRHFX9PTmbGjR2C1jz4KGc5vuSgugwuUv0E2O4rG5iyY40dXo
jgvARx9TyI9U35aHfvf6T45RoriqgQqjtMeBIsWE4814BfuEH9iPtiEfcvZS1ZA9BstRXu8cYlwD
RXbZUUAUN05pYosW5EZ+JNk1TRk4NrqVivbn+xvC64/rnU28NRBQjn6CThg0NQEN0gD90Xu/l6fs
89UAK97H8Uc787qCQD8hj8Qs094dmN2+XTa24skW4aHk0TCTCrjoHoknYHaztVL//IL/XmqQWHx8
8Rqdx2WBJIPfT/JqRBnHitDvXbRXEp1ssN5HhAS75e/4fNsAvOnjozI6mJMXYw0qM7tDax5Kjuj+
G/iTlO3KCalb5nl5ztwalFS09JJq8Cdr5H7ER2DkwHHzmg6pe5FXc0/xal6NhpWU5eD3tvsrZfQZ
pd2VE3Je0M/WQnFpcBnKMQH9lW9xSG90g7mPYa1oSH50hnjfV+TL8kLojFVxb7SGg06gKwY/aPuD
WVvI8w8razz702efoLhwEgwuuv1LMEuAmCAZJxDpoGnMDTcmVLXmwlsWd3tnbYf9vCgKkV3FrdEN
PslKoLXfsowvbYWMSH2wQA7QtRC1DG9sc7prqnHD0eVP2c1QcfTyiovObqjxfrS1WFQB2t6r0S+j
5FvO02szi1ZOJ80CuYrHC9cTqTvbWIJy9w50RQNU5cVaDV3jhyoaL3DLoA5gxz7nUK1Gyxx4LdDt
GKbTBvQvP5ZtTGPLruLsdm5lbiJhY+A7Qhdh4efsmwFwriGsDcodK86o2b3ceQLP/F0YSUcNEx5T
m+NV0TqnOLLAqxL9MIAhhk7y3LmWrOwtukVRHD8Gfl0adjMA5N98y8D4g7bPaCW7qhtb8fxUQlCc
OvO+NaLTnAQexFvQ8rG8FLr1Vtw9BK1MTiSO1a5z0GPNrnlQbIGX8TlZsdd3TtZP3P5dSflsHWBD
XYBuCzwCtbOhhj6ubV2B8q2D1Ff51sVPng1MGxr02TcShZsRm0IeIuWK7o4CN7IMwly0tbcZQWNH
UFyDXef9b2TP7lpsGkbITi4YPWwr2g3NE+qnmzitVnZdzdyrgCpp2wl1Qafgg7TzC8NxNEHIZ3nm
NfdP0IV8tM8hLhx0vGaIaCzjq0P+MnbjQi05YS9W8SNJ9in2d2xMy0/T7L0qdooiJd3UdYrN0BVo
JYM+V/GzA3SnADlKMIabCWCZ9a1XY1Uq8im0uUtaKxn80Xj1iHFsqm5bTWA9ABHvvL6GrKDxdOv2
J4L+EW5JCBVNqLUeZb63QDW1/M26xVO2GZGw0jAjTHAG6IAPCrxtmhbZyu6iG3z+/cyqEV5Tl3mg
SWor5288NOYG7ID5hYMr20kP2sdE2NHg2xY6YLjI32Q+Pl42K8p2Eloy7CXB2gy0+2I5zqHnxtPy
0O+pk09c3VF2E68ldhqi9/d93YFcaIKfOHRzyEjPKz+vMWwMpKrbBjWycXwZkHjOmkfDfF5+AZ2V
KxEGCB5qB1zqoMuigNS1QCDZdr43vf6RGcm+Byzcajqfm+OKV2nsXMV6gF2rbBjucr6bj0+g5/hS
eSAUDSo0EpGVEpXGzlSERoU2nzIycVaGvPL2iajCUz/1a9u/bnQlmHDAJRS7AVykCYmHLBuuoaOR
R5edinML8bmPOAloe8tYTj6IQ8rvfSQBf/ey6OqixVZL/aD8NMEdzQafNWj+GaMdJ2TbV98Mm/ku
k+hUOqzuaLqFVry9sc02HgRjPjqf9n1Yb0k5PBHEFpVtrOVXdWuhOH1dpZKgFwj4lQEIFDu/bbPo
y/JU6YZWfN4A6Sh4AeTom1H9RJoe7Mv9RXkY/g4JPNsHS3eoG7MB8KMPw4PJxL4Czdxlb614M2cB
qlMG3lpYJQhJyvZrf2EGjKsVazFYwgHZw+g7bWn4NEGXQMeMP8svrok81apyQqqRJwX67OgQ7OIG
5J38Zb5qzDe2llV+Ga+EhhqzZIr7Bk4aWp0FUmC7T39zNIMD7ggGsR6Uo3Jli9OYDlN8OCQu2oOG
CQmGrPg+xdOVib7n5WnSDa2cz+MUDwQdlzhC4+ahjvPXcFq7f32OlgC76/zMM7NMSRWBiQcbG/oe
T8L+WYAPm1fO3Rjf1gXixuzW7tE+eeAATcbPPbj+EWo5U3fVFL8RgY1o+Fn+yPljPjkS5w6v8xex
JzsdY9Bk+lM0PguU7oGJ3YH/yl8eXjeHimc7oQQ7f2kAFAEOH5rz55qW++WhtXOonOY0K7mLLcny
I2BkbUb3RYcOQ8ByadD7U52eqmaeQpK+IHQHOHCbIZgc8XvshbegKpqnFCzB2+XX0X2psht0DfrO
WYfdQErr1NnBk/D47qKhqZIpCCdUzyoGZAmbuldcV068oStvrfFQOm8RZ3YIOLTbewSgxFLYbzUs
y4iNn2Fv+pQm3mb59TUmRpVdgEdIxzoRx0EIeOsU8FPeA8cWhfTr8viamX/H+Z59A3AtNElAKuCz
criGsMLj5LWXnR6q3M4YVWVEKMzXEQj7EXoY6E3m5YXrOn/Q2YvHhZC0HKzRH4vo1jWtKyg3rIS6
ujlX3Jo3blSQDEObufUtAqdHHXZfICSxsmvoplxx6ygEYN5icD0QzmcQd43vHLd9XV5O3asrbt2R
GkDSEfRpRTRCWn76DnGTb05X/14eXmfxip96Ho9q0IIjNAraRzthEOZGQcA0w+8ub/zlZ2imx1Yc
NiUg87cCqEEDbbtreH3KYmNl15ud5pP9+r235MxmuJuAiJBDPZfEqf0z6oJtXpmg6kKfAjYFBt2b
Fa/SLMN7x+bZg6xqTI26QMbb6LIXmvIdaMn3U7GWu9d9x7w8Z8MHjZWQCZlunyBjUTbucz89QSdg
Z5GjO3qHy9Zh/razh6ArYYB0BCZLhM1TMoCWqvC+XTa04ruCtx1ao5EstkMwuHvmAxq/VobW3BJt
xXdjGo11HeGtESVs2Ji+GVmOuKw+BOSGm80VldNVmRXH5Q/R+MO7btbZHFWNU9chWA5BN1MOOzB1
DkcQBUb70YSqN+vjfMUndF+luDW6xTo3dSpspaC83hpQEDrYFFBzYEPr29KtG7BC9N52sPofZirZ
7rKvU7x9ANmL6QjcuHNu/nI7NFuBlbex7AO6Pd8ueoSq9UQz1pfNfA1gaBuLXG8f8NqHtNKv1gp+
LT9C44sqJm6gnjNwD6V2V3SAdiJftIlRx8+RqVh+wHzcf7KrqJi4GuBbUmC/9UGv5ACZ7xKohUeH
AIw+4NsEx3+9YgW6L1Hc3kZDGg9zTFYPpfSxA4Oi59a7BsZ92YfMzz2z5j7lIJf0QsTs6XM7fhvA
ezcYJdp2UCwYzK+yXHmOZodXwXIIOWoQdInJzxMH4lIhnb5C4i69LKliKTuARXuoX6Aj0wc3ZQ06
nDAd7plEmLPy9o5muZXjeyzRPt+4qL+DpvAh7TPwfsQ3jcWPI5il2jFa2ch0i624fENA0S57VB0s
0hxi093PIXEGXqnltdYNr/h2HjJigt9w9IGHBoo4TsNbNwbDQQ3W9MtulypWDtwOPEWnLvLrRfJc
0eYJ9N3JSlisMaF/YeMgHWaC/RYHbJAF114PcQMQma2UsHSDzyt/5gctCagoUxQG0hAMoKFAh1Mz
mhe+ueLEYNGvjcDDZYqEJbiPpvzrfHFcXlRd2UGFvdWxC02aEbZJneKuAsOm1bxkxSlO3Q2p7ie5
Z1P7tpo409iQOc/f2TwNBpqCRo79yE6GP5XZ74lTfO95tga21Hjae/H3bHwrhkiby/A1tduB0Cf5
W2evAgVxN61+o5iwPGeaI1wFwDUtpIcEuNh9dIu+EE+c4sTbViXZyhrsIMvP0BmU4sshhF+6MIFB
WTLqUZ70wM9shvmFoyuuHM8EKx3DdspceU3c9jGx1wJNzeSoILiwtKHnBtUoP66LU2DlL0Zl3IWC
HSTpdstzozEiFQlX10gwggwXsAoyXrlxteMFxBtBSnLZ8Iov9ySWY+bARi1SbqXXQnpilkQaVw4b
3QTNv5+ZKId0B5peEABORhOCEH28BS1hvS2E2DV0uFr+Bt1D5qk7e0iT2P1gA2HhVy1AuaDAF+C1
Ql/zNkR5ffkRGgsliiuLNGRpnmMVJI9/zrUcL5GXIbBUNBzgpW7kSbx9XgNkVHRX0LC8Sl1jJQTX
vbn1cXLMJB+LwulRQ2nJ9wgsa8DpXPjmitty3g1OnJuIf+m0h/TVvmTBto29/WVzrvhtARHD1h2h
mOMYdr5Bpue6c9KVV/98VpgKezOqAojhiOF4R0N13YXPkOf5uvzan+/KTEW8BVltUmLCRIomy7aO
NG9BgoR84AD+/HIcwythmCtWORv4vyNrCA58XNtiNJymhNSZnzHjAAVGsNF0V6CLvXB4xXnBjT14
VYitv6dDeQetOIh1RTNFY9SvbM2fey5TkW/hZMcmBTDchxDhCdP2tUSqGpRUj8i9vi4vh26lFc/F
3caQoJXD1RArQar8OiiqlfnRDa1E0kOIOr+sbFxsbLAIQFDm6DV0ZePUja24rRvbHMUTGGgJqEcT
1dceZyuT/nnbK6S3P/it9Z8yGWsQYcw5U+cenFdo+2b+f0BrIqEugZJi0DZPYgLTH3jIgsDeMAm5
qQ2kagzwT1Crv0bbXS1BZSvidi8qo00PEkWwCvIlibirYB7ZSolHY98qkqwskWMxKCa4C40HagXX
6SwC162MrokGQUT30X0sKFJWgHl2vkj/VvwNXDrXkckOY+dtRhQpUJlHRAh93Yt2YqbCy8awzMvU
zjp/8n6Wkj82U/LlIhtXMWW9iRI8riml38vmpu/o3snXYkyNHapAshTsb21iDoCQ5MlNKW3kwfnL
8lvrVldxHwMq4zwYkP8mofHiGvZvRH/gM3D65+Xxda+uuFDoQNa3qKfSD5waMKrAhWRE1K81zOlG
/+BE5n9AcyHAPYCJkZCR3UNiekfc5LLeHza3VZ5HNJmVg8Y4RmF5iMA00Lm7lK0BvnXvPafQzoIl
4F9K2RBsLCDhq371ogN1WkFdaLouz7pmVVXMhnDoAFZn9OJ02XjXWgj4WkhhRe5li6oyYEgw+YDd
AD3dwjBArpSB3UsCMbfy8przSIXrWWlAzCCDI4G9KXiC0vOrC3xFAqKULK28i+796LH+uAK1E8gC
QOnSn/omIj7ECK3nFBwkxuGiFVCxdcHoRXltydI3Sf437YtxL0aQ5oKMTOyWn6CxIRVQV3hxDSLA
CnJnMkk3LRiSobb45bKxlaAD8t7MtBK8fWdD075CfTWWK3kLzeo6s8memf4EgRXIt4GdY/LAwliS
QxL/Hso/ZVWv7fCzf34SkDnzhJ09IQN3LxhDvM53UU23Rms3GL8BbUzc57kG70UxUqvs4BbGFtBP
nLf7IPSgj2JD1tH2TsiVb4Yif6pwOxJOe4S8HhfVsWluo9D86uG/wK68Tc1q3zH7C6SEdyWr/bw4
obQqA/N3E4CnK4KgkVfNiQ0XLL9Q0rsGFswPvYfLlkfZtIOKQWEcKl1+lTt016P2gcq3tUa3ojuS
VTItGQnegMuY+gTs7w4Q0ujR8uoDmi1jFzQ3w16ip8o26u3y12g2KxWzh5gHXH5IsvsQELsBRP8N
HejHjhZ/l4fXGZyyjY+iZG4OZXbISXJvY0txx3LA/zO32KcDW7FqjTOqODxKEjk2VQ72FGhwbZpo
uq3YWv1GMz//ArFl0BGCWhYDTDfxuZPsjJljjfX75fnRDa84ZBEFkxO3IH7xwu6ha5stGBqurXYt
E62bGcUbzdpxBhqgpz30WrA1Ce9PAOIWf/nddYMrjhCjlRWEVnh30ooj98orbrOVwFRjNu/sT2e7
SBWYdWIn6Aav7finnL4OZgh9qRgM6E7m7pZfX9PQzFTsGk1l02ZdCUrALqk3U/Q1wjlt9Q72l+5r
Gwx30OX7CfWb1Am2QxtclLVnKpFLMlkDEDsxaAaYeQ8NOQi9hV/63Fu51mtmTkW2dRJyHn0JqKKV
WrdZEm5IVO8o7icQA1ieN90T5iLX2dpEEe+IHcGmyoY/p1H0F8q9OxvThtxWuRKFzGN9coqoyDY6
OdzKarR3It0KZsBZ2TF2/TbK71zE9XZe3rasiVe2QI0dqxg3hp5dwQMHDxPkrg6GQxxd6N6zkM/5
XPXYzKEMMbNOssi8hk4sdJSnoNgTT8rfly3H/FVny4H1Jh2FOp4/BN2LMZEjD4yryUrvJFlzdN2K
K44edmy0GLR7oJgRfG8na+cU1daBAmg1eY/LX6HZB5lyU0EjXjmMgEGAljHZlSlYj0d5nUrnsq2K
KVeVfnTjuI577reQV/W7KnlsUuuyeg0I2T+ugEgg/d4VmB4e1rdmVXUgSl3D1Gvm5V/YNMLQtdHi
xaEpugsKkAYmDr+PQBO34mka41cRak4E4ssJinv+OLQQTcnvWFZcFiipwLSmZTwTUOT1jb64CSbD
T5w1TjXdtMyWemb0oZEEHIKhzA9ig21qcG5sxja8EQRE8csGqdmBVGhaI9IUOqeYl/qUkh3q9kHM
HiwQhRbZk1Vll5k9VZyXl+04UkgXIVMaQLTntjG2QwdqveVv0M2S4rdOS6yk7zBL7ljSR2AbIM05
RuOpC7PystOMKn4b9LUbQg0SnDPggtsYIL4Xwj50svly2ScojuuaEA4ZElCAQGb6lqXJKZmcnQdb
umx4xXUJGnWLLOu4n7XFYbAoRAbdKzIlK4exLsRQkWpGhC54tAjAu5Ly6FVGtbHGoDqgZ/tPNpo/
Jqe/S+EUCTF3zOQeOtuLcOXZcwrvkyNURbIJEbZNPLvISJs9G0iKxoL4e5vznzYP7vJkWCN8nS/t
nz1IySEOhunU0CedmyNeoKeNi4pZBGDxeB2m77bxYjZ5uGLPuk9SvN5EM0nUpBUyH7TNthMoSLdV
1JQ+CGeTbQWCti3oFNbSfppDz56d6myLYW5DoLsCy2uNfvrSB1V+D9Hl0ocC7hsh4jKQKpvF+c4f
g1N1IMwADU2WGU+p4/iJkV3UvchUoJs5AKoDB+U+9Kfv0Vi7DZryatlvNKeGimqrJSkQmbfcp4gy
O0v4AEbuLhta8XiCgmnkTlhkaJwVVxPEUUDPaqyZkG5VFYcvBqux6ikEO9kUQpAM3P1D9lRE7iEZ
05W50TxCBayx0R2Droq4/w4ZcLpDhxRF1ACLJatijV1es7WrkDVzbqAOcsRLXIivA3oRty46KKox
MleCYt0DFK/uCmcwrBLLkHOodkBG2UC5Ix5/jZHh/Vpead0jFHcOC7CFhBRMWUVTdlBXNLJb2tTB
tqbIBi0/QmOnKqdbWZgDmuOxFmY8sn2A5Cbkswr287LR56eebRFB29G+NWFMkPrOtyS7yVgxXjj/
ytkdQCBqqMGn6SdF8Is60/0QhacMaluXvbpybpdWnkMcELdQqO8Mm54kkMPrWbfiArppV3x4oIZD
qhB7Z2jTyNzFENYttyiciv3y2+ssR/FiWVKJ10ebuocG1lLEuwH8DmZGD8vDa15fhaVxqCHhmMHc
46yBqHYloGHGxzXWbc3Lq8A0yyqAzC5hk6AF5ts8phD2rCS0IMZgjTtK9wjFecscT2hMMPiCmvcm
dMd7GZBThiLzZfOjOG6SCWes2Gz3dijvvTolX5ukD58vG33+qDOvitGg6KUJTHOy+19FYhzd1L7s
RFThaLGRIiLKwcEIwYJim0bWsGFlEa+EJzqzUVzWGUpHUMiU+wzkTjhsk3bT8+n78qxooiwVhFYV
adcMBZbUjqAfU47NCdW8LyN3jxMuPoyPT1FPnuI8D1YWWWdDig8bVW45YFrHFQsk0EWcnVynPRh2
u1v+Ht1kKS6c9pHRv5NMg54jwuHVkL3Tdu3Ky2tGV1Fp/SCqGrJ+uJJzgMbpZAGeLILL1lnFo9F0
CpJczDlbQcVOJuIP84zLjF+lZosHHk58QC4hGLtrEyyYwZivXAg0C6pSs4UGa/+xoNbL9kbgPLmt
dcjs4HF5QXXDz7+fuW06eMIILLx51TW3plFSsIPJP1CctS6c9nmtzx4ghQ39sRTd3ayZjh7Ehzfm
apniHYn/ySVGhaAxY8wyQOdxz7SH22rsnwtqbIKWHLpSPuLSsYGQ82MwQjsWFyo4XWR2E9SfIWkF
vDVuWLd9R/4kpUSOgxxLK3uAIx6aCptXQeGuwRBtEHY6G5Y25a6JKdj+67Wbis7YlbN8sKTgLnAr
fk1zqLAnTnPyqqa67CxXCd9cb+ARtLCZn7QBaLnkccDnX2Yyyh4AhVkkyiYMjYjvEIB6k0fFIc66
Fazz5/MCKfOPBmM6wF1G4Pn1WQ2tbJ6+OkG5dsLqxnY/jk1omeQQLcF2PMbJDSLjYAvy9TWSp8+v
EGg/+Th6CDIhCI9hYpANPUJxFchj7wqm/yeOnDU+3M/9FYTSH5+RC5YxNLphdiCWuwsZtLQHD3UQ
ILbFyvrqJknZEgYC6g27xwKUgfgtkr7yoz5MLrJLOhNln28HPQ3dImoweOg2u6ixr92kWNmEdVOj
HORl1AoBHm6KGkpkQ/aKuylUrkgKElorCFHvvcT8qaf4LXSoZGDVeAw4ewUQpAUg+Gbcb80aXQvL
j5gN5t/bGvRCP05SUcSQb7Fgpk1W/eZGf08lJJdimqYbwvs/wmIPyw/STZniysKjkUxrbM4k6PKn
MfzlxHxXVpxeNv6/2NycElWOAB9itqkvJD/yUh5hX9+XX19jqSrMjtLAyESHPGzfJf3GHvs7iJa8
LY+tmRoVY1cJMxgbU2CXgyD2FFo72XaH0HYvOnepiqmLbZaVA7SPfU9ae1ZPFCp3YQiOJXcFh6mx
IRVaJwvAa8ccmXDDyNNtxfk9g8a900G/uKvYzky9y/ZrFWgXm7Jp+gJrPOX2dREYDzz11ojtdB+h
uDSxaGfgSKc4xfqb3nOO1CT7joj3sz7z1sjadGutuPSU1hNpCD6hjOR1wrNTCwSLmztrTU268RV/
tkzh1pTOJZVuuB1i5znynMdhhI7hsq3q/EBx48GoKvByYJq6fnwGGfYOKcS/y0NrVkDFfDFqlBI0
UEgTpwcuI+ByzBvTuSug1xf1v5efoXl9FfdlmpCrRZcryGlza8ZsT3sD5K4r27Vu8PnDzuJPm0JO
rXM49ZkX59vRcqFIPlxWhqMqZZoZQnU9yGE4VRA+siiAIPnwujwpuomfbensvZELoAWr5gqfoFuw
vB5r5nY74UVfTRJe5Um4gtnQ2KaK/EqSDBgTgHqQMLdevXwXm80+q6aV4173FYoDo6Mg7KoKJM+k
MJGPDMPsCOL+6RTEYI60kcQCo2e9FjnqHqa4cSNlVwYNlrqBwNGuFtzZ5qSt983oyQ16YDn0X1ix
W14fnV0pPm1wkidknrcskU91Im4Ndy1Nr/sOxZ2NvO4lNL4RpSLbPQmyG9Frs0kBpcgs66pd5w3V
fIOKwPIEIvmoR7KgDctbdFHfQeLrx/L0aL5BRdMaAwD3iYeF5zJ5nfm3srJ8lml3M+UURTNjxb50
XzA//txLIA1dmdUcq/bGDmD+a8iSXZR1oiqEjBsFrq4OYqOAgMgqayq+McZ2rbdPNz+Ke6dx4BDP
xosP7MqYjKOQ36gg10HzZ01WWzc18+9nU5Nw0k3xfL8kRXa0QWe76eJoTfdac9Xhil8T1zYcE1ka
H43wUBqXuyx/qYzmfgpWsMaabUmFkmHHJtxxbOqXHv/JxulgoujaOmskd7rhFe/tzJT2FbilfXRw
ehsLrRnYvZNtV0croanuAYoPp67d2qKgUHQQzhNKenvbzPwpFSvupZl/FS/Wdh0Pi9rCvuoZyS4r
A78lbNqg0+/KbfllHqAyooVe10ETC5MkGDo38+Y+b/llfqsixRorqoQ1mnh/AiD21I739dCsZMw0
hq8Cw0gYVrZrY+qzPD54kQEeS3u1gqfxWxUaRt02yZto3tcSWT1CzK175q3p3lloaT64INnfBlUt
LzubVT40o0tMQKMxS3Fmb0ORXeXANGbeWknDxU7wyTVTZTmrOtFmJpAsiIji4omgT/o08Dw4pmEZ
7MYOgssBq4J7q61XI1UNtAKCDx93pdqD5GBKCf0/nF1Zb+M6s/xFAihRG18leUviOPsyL8KspDaS
IrVQ+vW3fJ7O9XcyAYJ5CzCyLS7dXV1dtQE52pAla6nMpYQXxEvIfy1wyV2a70huMh1MnySAHx2V
i6MONujapNSgSBzIYyC623Subvq1OeFu/+SgnKGp/3qRF4d9jRiceCnWqYv6veH2ilrxfYGXbzpW
P2WHOoLA8adoBuzFv4fXD/b4JcFs6n3CiMOPGuPkFnLE17Vyn8A/H+zwS2pZdLa2NSOY7PAInUhm
JeaSh37A3Jwoo91cj36B19n/+NoPuQjg6IDwKC7BGGym6DcUxl2RwP7oi2/pvCX+FQLXGDT5ToDz
6sp001N+W85fM2MJL4lmxnFPhj06+bqfgqt4LEnuh91nbeSPlvcidg9e3AyzNuHGQsMAdmlhBG04
Ngix+dpbvwjfAsL6DeE2hILHnGZ9MmeTl6hPDtxHX/7iiBOxrCidQWAhbR8elQcVeoycfW24Ogwv
jrNKF0gLjXg1coKMw4S+GkB+SEH9/cV8cFmEFyfZ+nFdVRYt6jY0Pyh0XTPSpAepmn0txdc6UeEl
vYygSd2xFmn3YuNiBu0qE35lPtnzH9xFlwSyqOImFQRzLsqyHVuh6ZiuFsL2mBzC6dp6namutCf0
jzDkn02ffbDil6ponbVT1wd9uIGv8zYCizZ0n52zD/IoenGE9eR7AJ/RVo4hgW6E/8KrTmXlsn5y
dX/01c+f+68roulaDrdndH9pBSHi1Cg/H4n8IvjwPzQxR9w0J7BsihOexzBISeLPtOE/2Kn/QxPr
gaQ3jQ+WaD8UA+M3ke0KT1dZDzerT/bSR59xcZK7fm4aPoPq09WooMOKwYare2ma4OhN5LN51I9W
+OJALzzumUsTbB4ynKZu3I0y2vGu/KzS+miFL460bJtk4T6JNzjA8jaUfNwYTKd9cmF88PRL2pgf
2JFGzsfTA/jTk2q6Vb15+Ptl9NGzz3nbv/bmKh08sQfQXDGR6q7akuqsDMLPsvsP4vylulkfCVpT
uF5sYvMTqi9bUt6EjBao4MQX++JhcHF6ewdzlr4HDz5tp+/JGAGVccJu//56Ptg4lywx1M9dv6o2
3Pj4wvslWpLXpFrMjRc79vy1jzivzL9WgGmvawwabpu5hPkBpeqYzMGVqPTXSpVLSTMdwxdVlv35
gCV7+McW46eT2P/tX07C4OLwljqVMCNH9eYmeTNBziwg3bbD+8o8Nr12mm7Ljm2TJs5aGX6viXwO
HWzAhLdLpnoXm3RjOvK14eowuDjkA/KZxh+RIZd0cllZtWRLUR0X6cTnL57Ei3PeT5YPpWnCzTiy
alPHfQ0yzxd5xeEluayBdbNhKZ4uO1swEu4MlM2dUpsyHO6/tNn+h2E2CLXgHwbQV3/4J+9oeflQ
sc8glQ+uk0snUKXGhsU4g5gAI9dioa9MfzZu+dGjL845rFMdi87Iq1+Wd+dHJ+lnGkkfPfoiQDPO
JBl6hIfBsSLV9ZGH+muVziWvDKVn7EVzChBIrXvbYkhk1m9QzljMG9f9+Mm+/OCevRQ7U7Yb+7Uf
gKIsy7Usj6M7MEwgi7HazMvL37fORy/p4qxzblkMmXcUoCKJv0XRyN9JGy+fTaR89PiL07uoknie
q8EqJvS6G0mbVbL95Kt/kK/+M1D9ryvWI3Onm06cj+14Ykvj57bEqLTWNFttenBz+xs+oGoHKp0s
/v62PliRS5qZ7PqIgrcSQt19Dt9bn5Mud1r1S8baILlhdTeIrG86e/f3z/sgUF0yz4aunOp+4oBx
Un5qmQkzK9TTBDrR35//AY5zyT4zMYWpaYVIjgF38uQGMZPC6AQa1MxAU2HTzy7yMmlWq/JGSu9r
9n/0UjCKIFmLbOXRTVyDY+Ho+BPqznnU+fd4mZu//7YPtt4l/U0tHbMVNFY2USxNNmJnw5k0/ZqG
fEguLhdSYYQeBle4EoP4VZmhyX2//Gzi9qOvfv77v3Y2HQ0MbXhJN72Z6kzG+NazLz/T+fxo0en/
fzp4FV4FUS4ceUJvINh98pk8eC2qpDnG8ALtN+CofEYJ+mgHX9wv0MJ3JRvOP2UxBxFq+HoteVX6
+68t8sX94pwMpXd2PB1aaJY2KnQPaAfzTwgKH9wwlyaksK1Mma5tCrUrjug0nBdCVmsfgdbXwpE+
iWuvzyrm+UMBaZz4zo1daj6BcP97E9BLNhuxypVtCnwLqhcR7KZCj92UvrRfG5Wgl5yzldmBJGWb
bKjugqcxivTJpY372pA1vaSboSjmjVdh4ZNY5Jana2a1n2ZfWXZ6KaIW6CGYOcfZxirUxSLoleZi
+uLDL05fHHusTRc83Gd1vyVe931Yl88QnA9cNuilZyhqPs9MHp5uEKvKYc35up5QeNyTjtwnFm3t
iv/2yv6qb9v7AUP8tELvTXsQUzEDySLAAQYWeY3wfo5Sv//9ff73lUAvmWkY3+y1AF1go0az/Wfy
2AyHuuzJdu4WixA3HXzMLH5yrD7a2ReH1s5QM6l4G20wyb6AMp9+O0+U/f2XfPTsi1zeKX9pG8Iw
Y6RK2N9x+NlUhR9q/5M3dc5L/xewp5e8NNto0RAPb4pw820qy6OIg8Lq9ORL/+FLP+GSm0YsRuKW
Cfezc2WVe66voLUlP8NYP/oBF7B5TDqmnMWNOXp1kdb+nb9Oj043Q2GCrv7aKlxy1CAXwcPAQ81T
T4+UBrugbD7p7tLon/fwX0twEXo5S1fCJ2DzXpi6Jq/SULeZR2MfRDtCrhsDwZZhJqbwBJeHBbRR
KB+Fy6F2vd4GY7/s4VuVXrXesj5XYdLs+UosFGqS9Q6D3qKoeBJseDzFz0rb94WsZmftUJ3WxQ3X
fKaYP6+m6XqgaXxqA6bumxpilzVP/SyErf0psgJ0JxaS5Spp0vYYTbp7C01X7/xU8JMaJ8SPoQry
Ie3cDn06dfTKdr0CW1kXsavtvXENcGlZw8oBzdPrdVqhzwVQv55vRnxrKB1hmiVtO5eruJGvvl3l
LYc7Q9ZYhip9SjBWl3EkwCJPeQDj04aIN6nOU5U07hq4cmIIOQsTyLDCCbL8Xlajum4iOL8mifVO
bVh5UAkdpv1cDjB1j5m5imrbZFVg/vgEXNJxaX6WEq3FuXZe4axHNmAzNTtd+1Guvf5n7K3r2wol
ro3W1uRMrOZAI7NmzF89Vohet7nfz6fB193BY9K/qX1/2ZoBVjm911R3fsDshoEoUwQz5nwNTWpU
t9EBRhcnF8C7B9Nmda6muc4cV1cskv5uSeN1S9B6+hbOetzRPlbZ1Oo6HyRYvebs/EvWmJwc2AxA
0Ml1jVHtIlhUUgC5vQtq7zFyIdQ4J/5DJPqHaWp146JmygM5rbuELXITu5Tvoyhdin4pgzabuwFG
tiMqzJJEEnabSbnve39CW7exRWCnepM6xbNoWrQs+tW027Ze/vjLyu6CDsUpdJJWIBosgOM21TcQ
gWpOHQQNcT676GCSPshJRPD1gVBlg13AYmQYCKJ+6xVCpGYXxKMuQqXWrIkw4021Rct9FKJwa/2y
hnDE/NZXkzpJ6XQhZnrvR8sAPludwkIPLtw5bd1Or+voMhMM/fU6ynIB0KLiTKiJQyqzGQtiq3ar
F2Xg3ozsfaunlG5kUjWYqprUkGbCq1AFgXbRvCATWvnNGsVDet14UvC7ZmnMXFBF8NrSpYqDLJmb
Yb2qE8mmIk2rZXhu1nZwmEykFbPF2hFCbnTkV1h/ELB3RAQBKZp+aEu8Y8jq541OAlq0cyO7besP
aFBwXvU/U8v7zI0UIp7B3HevgABqt21xsJ+4P9Tzdgrb2myaZZbd1dys6ze8w/Qo1zHtoES2BDyD
mWNwtKIN6+vJ+MTPpiDt7xbalq8aSjEnHK/RZKGAq0hmF8hDRHyun+F8tbIiJGMCv9og9v3NYDvz
7s+sfoXpotzL2vg0n/zRpNmqxxnyHnMQHJpWwJ58glH5smWhP5I9L3WAS4mpGu0dSF1FsAT1wynd
TLycxR1GtEyScWNSmi/OmzuMuQp67tYEZqdpIMO8DGLLNgswrBPMQeY79Ht9m3Vj7AQMtxOrbyuk
l81uVHNrch6Vk595oFF0kFWHJU3BaE+bR1ezuimaelbNdgxHro9tqBndVqVtUKytuvUL+HOY56Ae
gm4br5E/FwYnyR5QGPE065xK7Utt2mXd8llG7DZUrFSv0WqTagOCQGvB4oAwcZ01BuZ/Vy71F3nA
rH3wTZVROj+FMQ3wrsGw1eVT28WmOQrRWPx82thZZZBpt79KQCTzE6/XPrnh1AMbtGVT+oxB1zI5
9qyseB6qHvakuo1meaKNrgJUtnTitxYgPLybV3S1rsdhjm/qdGrKEc5UVE3HWOpUv8Ibzg4Z9EeW
tc1qjI0zLxviUbrXJSGpPLAFzoU4gf28Og22l6+GGzLGywSso0+bst43GHnT+wERwLtj/qziOQsq
rFxTrInSaPYPvaTqWz9P6MBliYEhOy6hZllMAXW41n9qS0GDglcoYjfe2vnN2Z6NRFDXownFTmx5
UlSlCl/7JOhvYxE0kMFD4+JnsFhK92spInNf83AgG1tys+Zh79WILW7EtNw8tPo4JKnPisWvWl5Y
CIu3mQXtEXilT8iJJiHuI5H0es6MlaMp0iqmomgHyIHtqHWQ2AEtQrqsGf3Obnx/GmRGAqWhqz61
eJjrSpVAutJiu4H/OCdXSq+mOho907fZxEuENY4Cmy24Lsp9x7Xwd2cZ47qoR+HMz7qyetzrel1l
NlX4OjexmBT57hTRJpdlIDy0ioE63+GYNtXBYDRhuJew07K5GZYmKjD9kiaZF8Xjm2hiQ24HCTvm
XRoG7MXWhKQ4u456WeNc9Cj6ZaL7eg4SuIWMC7leEvhHFo4ms0EjVC5IJAgTSR56QbLkURIM/LC2
7Ugf1mHoXMa7sdKZGstxPsR8HYI9RQ6HV6PoYo+ldhLzyytXagcz91FkPNZtkjUeRDKv+5Yt/oZr
1fkPRA8OxCxe22gLJ0bF89ZzaXu3hFI3Gx03dXKIXILw3ffLDCZB3XN90ND4K59Kxsi4IQ0Nx4dE
Yywnwy3OIPqjxr59YmvcktwB6kshFucm1eH6PzcaAauNM67pMO1wegT6UlEp4DMpRl9H2QiXjfY0
8yg9Z3XToO+pH7kfKkJkKSC8PkYFGc36EEZh4iGSMt28j2xAw50A66FFJcV8LMUgwpylg2uBZAZ0
ySmZNeykJsxDbp1kbOkz0ZRQ+mDM+xOWUP6A1kyETZeZBefiDuJORGGPJZ1nbykEjbt7aEuOdt8T
y96qmPjBa516kEPJm56a+Vs6osKGYwRIpeV1uq5dV23gMmPGY13rqNtOtUWTjOG2DvamgfsaZBiF
P9/Ls+XmiUa1onnDOXcQI1v6ettgKjRZCsQRX8/FGSmA3GE/V2BzLH1p+gIWskmdt7Odo18IcH25
TWrj8Svk36zLSmgt+OATqa5+j0JljnMpYctdxl2X/mjZbPQuxvSCegDjSazb0g19sF/TuDRZLFNi
7hffYLqQzhgG3gCww0Bi6igZ88jTNsWIPIYfHmbeJz4KFQt5My3CsisMTyVYo+kY9uf8EHlEpdPl
d4e+/3pNuwSUDkoMREkiUVfhFa0mX4+5cWYZcPQJbpOTw+R3fMOalt/HXdBGhcbE4JitkO/vAMDG
sy7G1NDq6NUsGXMvwH84kgTmAfs1GjBRGQ7arx5jNfvPpkJutGvgq+fvmKZ9d9tJqLhmnQk5z2Go
41sYHEzRDDU72yUwFPeX0dtR4wa4VNI6WLK0nss4H8CSAtWWpGwFqfSs83dElmOn967V1t5gxqEv
D3XQU/GWqDSmIImVQ1eMIQwJIS7juXaHi197PJOrSTXmFEY4haKcGORvHQ5LmrNxATim1sbT2egP
PrlaSkEQgaalV99CjiizbUe4MuLjbTsXtpzTtuh7HsA2ZPXmvs4Ic6HdByVMTLawfKlIVmLvJM8L
E2hOxJ5U5RutEAIPwLSWGsbS87J+n1dM9+QcxjZxPuFUDjdpnIQ0S1Ze2e00ht50hSQBGd3Y6Fge
Slj79dugpF6794VeTD6jC8KekGCs/EdIbY27OfIH7H/ZadFDA2xORd52c5Mgn6FTveyS0XrVYZqn
QByj2S/PAk/IbO+rauDLrkSePe8Do2N9giBcQ2/S8/ziHhUIl3uWGAJN1qgbm186aRV5DYbUVM81
5l/ZcZUj+ms5Joe76VtodFvv1wq9Uijge3TZqQa2sz+HmrbdthrUqB6mDtpn2wp5MM29JTb2unda
1rgOuKXIWxMbw2BewD193jKeeBGYjnDgPFqC0Jj7dGnq3ZRCcP/QJXHXX+M0N+5xEc1I8pKgu4Jt
IdFmTqK+i3KfWTMWJoXo7LaiZQ12MkOtt2X+AhHTWduZnEX9anFQo5+wjE+VIRuegLV3Klezhjxr
owY5qp4nZ9/GKNVlhgShqx5WOzH2oJJ1ZBvteOijijQuzI0K7XPcBOn4a+3Tygd/qC+Rgkk1jnsa
VelYQEHC2isv5st6F8llsjlX1o2PHYcs2rWCuOSY+5N0N8SKwWzjhPV3fFXSy9KJsPlVBZWI98Ma
aci7a0GH3/BvGX04DiBkHFkDkDMPbJLeiyoa5N4JUGuL0onoV7iwMhhyvzUBgE7QpsLm6LFReQfP
H7XIcacqUXRhxCX4hEMdHyn4WgyJfWXnDcPlON2NEX7zIcK8eLiNoAPb/ijXGbdjQVMZLhmVK/dy
WnqkKqApJilqjWZIdWZ75dyLhqv4eCirLoi2GJOsux3K/yW6Rogb/VeoW0GT9JceElpRdG5njozX
T2tQ1tXqdd231bOMbTvYK6ncNmfVlpACtmebYCWQuX8dRRCF4M5jSsxdB8w0wX4GH9rW35txMu2I
sbcpwOA2xMhJXJhJLjMq3XVschJDIC4Hv4irTVJNQXDTppaELEMiJPWSWzw53XAzTWuXwdxMU4Ll
aJfwDZka75G29U0lfnWYovGKmWnrthPsvfheysAeproRcZYuiBzvEXOGvTNhAvswikomD1IlqJ87
MqC0YtqfioTUZJcg6WhzK6NI5SjL0z1WITmZsS8nEN2C9Y51nZoPKL2Ifx3C9qk8Mm/oH1Jk7yLX
SQfvXt8uFHP2E536k2epDznnaR03QQAqbx5CHQU+dqqfH2NfjsEmtpK1hbLDlCWBpMlRlKItizDp
Bok/90Fy9GXlxRlvg+YVB61tsqEV8m6JEL03kTMtdJp7aW8WkYC2o2NP/IDINk5iCKQN0r4x2gc5
5BCn9yXw7BviPKJeiwv4lIwGBD5QZ2aSzQoaXcNSG7WNqeNNESe9J3I2d+AII+os5tYf6WR3E6yp
+qyTcxJ02UjmuIP8dMINfewn6ERlXmMEzwdHzxLxci0n+D+EoSFT3nIE/NyTpX9fp6UGYScK/lSB
jXk2BjNgqCDqgzsT6sRtRocmZ6YnGMZCpbBvIvx+GRkwJVtUG8JYxASY1aKUCnpI6W7isKIV0k8g
Tfcd5B5hQsGT3AShVyD5FTfCI8EpauIpg0FG+OpVg6nhshr2KCSXOURcGKt6U+F484zAQQKQSNRG
JxrWcZdHVkKQwOv0gORALykK9mgkV7gY1ucx1FG+oqJoi2X2mj3q6JZve1QhNwj4dsdE6X4PdvgO
wKzah5OqN31C9CYlwzPro9Ng23JbQw3uSlYw4qrb2kfSCwuVrOSVwXuMlyQjAmrvBfLh5ETlsAIZ
A6FDHlCXGkiSCxrb0zoF6M55aQN9e9HQOtdzCeDB9W+oB+6cJOnhvAOf+OqWR39tH0W8DKiyQ3EX
C6BgTWA7/u6w7a4AAY1pbk1bFWlY2QdaRd0z2sRdsAHoCU3kkUXeD2KmLh9Fc1sSlN1dm5Cdb/Wa
dz3Gjr2sH7ifL2wJDtB44W2WADR4cIuvVEagAlCo2k++Q7NmLjAIFT1gacytp0qHcVxFH0c5iV9o
NerMSBifxWAhZqgG9aM/yorCtCx9h1MjyZpu6kBbCwSsZhGTfTH1uCG6GlqoYkwLmMGh0GJC3ba0
RFnjxhfuOl2wJizzxkBu/UoNy/BaKYxaFhX8L8r8XGPm89okhRtCIPk9IC8GE5h4nDclbx89BIz9
1DXwOYF9A1S+FObQ3fSHpmUPIHW6Eml07xRaW1IQVEvKPnVSXZO2uybx+sZpD3PZAAb0ta2uYgBN
qxf8dnzsc2zMnUn448DcA0nEyZTuKoxQLdUlBNz9ST3WfXtEkvcclsuJS/FeDuBNUCQD1T9p54gC
pJ2Hx9FF38//2atVmi+SPSCdae9x4V0lEaqANZjf2gjSpQh4qogXA1W31uxmSPnmClYgvUWp5w11
QbvuPJIo4itAQst1lZLk4OqQQXomit5p2gHHNdHgCq/Uu0b519BPfKGCP1aweM5S6b3UhB2UjX6p
VPsgEUyqsGxdcjhj20xOPlwM0Bt3A7+paMvR3UJCmap53ww4aXpMbqplPaI+vEeqAxSlFHko6IHN
ZRG3HtIXWLzQstoMvv8rWaoXlIc/K1fBy8SOWaDFEVDoW5l6V6uP5cVI4p9BoYsq6N6jJI+r9hsg
xGvgry/Ep9fegoaRtE+Co42LwAc1/uoeqBFiYrwvG/JHC51DcL/MjfHuiF1EDvT8lhO2d3Z9RM1w
BC7xVsbsx1gN3yjpnuuIPAP5gNB3+jpUgG69ge6b6Mxbqu/UpJ+YdVNO4xYN/DIx8HPwMfYRdhuZ
AnhwosqrVu3mwfsGtWWasVr72zgM+N55UxbS6jrs0PiqDbIo2FhCXuMstRqfjcy9bWnCLltr8qyC
BdIrPea39EFBEhqz7vHdmg4b1YRbBIAn1bLrsRObTqFHymrvAKQWgaXed6Lc6REGKAAORly6Xpmp
1OSgedHMhcrfOogEyXm1uD3MeyfwRtq4v6pnsS9t/xit3T4CtosIw+LMLcrmNrFXa8S3y6g2kz98
11AsJsmM6wNOE3BCIm6OsgkON2EbPvrIr3GLHDmcrzSgrXLUr4D6vyVUiQ0dyPcqPIcg6u+57F9Q
JMVZv4xbhWcRNGf8NIEC6rrr9Fic3zsUI68lGjXeHGZcz0/wr7t2oEzXaAzUK3yLUtgwzWmys2VV
7yPRPhrbPMHk1uRg7MssaNvvPjwGxxjE9FjHO+f1t0lQYTh0Ka8q7t9bO76nKX0FreZKptUzZeiq
nB3OPJfsQiT8Yi5veF81mUi764Z3BU+6nZr5dhbVT+hTbWLqb4CBXjM2IGpCjCWPqc6jUu670j3A
JCLNgZQVQqVFoFHlRaif58r/VpG+z2QXowgAqSpTyL4yiPPUAHpmVRBtn31ZN7iuW1GYNXpDEHiI
6LQFoNplHLS0g1vWE+fRL+A3OwjsH4RLb9ky/mG1/26q6spV9jZ07pSodc0SgRKmk1sD64mUTI9T
JPE3sfdmd1tzcjMm6pezooCGQ8ERpAAPTq9NyKFG3m3RdT7BGe/Ri+WuauWLXuOrul6LlsGD0iTw
M529rBYIxJGJX4ga9l7MbiAJ8XT25a1hmIxxymsflneEQlCIyPhP79f7yvP2Qcv3wEJvlCeeumC8
YktdxIF6XGm8bdHxRb9u42xyDx/bnwkbcPLQ8VbormeO0DsfsTFbhNjydkpz+Cf/UWw99Hq9b8UU
5IhrD83Y3Xq8vyWL2SdnOfdxbcDs9w6BQVGLy+whDt0WoMyxitM6m0Py3vjzHcrKt3Lij+FablCq
7au6e1P9WiRehWQXkcHp8Am4yhF51JDV9fTbYL+ns5dXoXt0Qr/KhV+1XG3HpDm0dbLhqb4KkGw2
wXCYU3LoGT2OAW4PEbASEGu3DYKqiAK1Wxt4DHnzHfjXL3VjgceTm8DXYMRL1OoKzsoIQvBiHX2Y
wenhfvbKCqAIYFIwbsOc4vY9rxoIyweopW9Qoh37DnhkHY1vA3H3htPvs250trgZABe5IjDBclW7
8wHPd1ED1kr7ABWAN4UL0rHhMHmmCE2J8y/vkgEbNZHLQyKm66jBcAFZRY3bN923rrzGMFQBFHwv
efK48GSX2PJbP84nL+imzJr+xuunIzftFQn9E3PsFrNMt+tivp93rJVBHphJbOTa7rwBKEsfXKUD
fZb1AJjF8w+tqh/BDjous2izSAZw7PUJjMzQ7uv94CCZfKGOvg+pN2cNie6EEgi/1QtL+Aty/1uG
qOQcLepgui0D/tSD8CoBq0TabtJp2jdIxM4jXGlRIRGB45A8RXz4VaXDN6zIIxIdaJwOW3g2/ZoV
EIq5m06ajPuStvdzx3brGO5XCI5B8jNflLyBNctP16e5S0LI3uBgMBVeBwu3+TyC/w477qdoLknB
U3KahuR7R/nBiLLZgGS3x3zUXpTpu4qx9KkXZglAp41CbxF1HlZLmh9LIN7P/3fpMFA/LddBEv6B
kDSsDvEq4S5wtwT+vqu7O5XIPYRMHiygETGsL73yjqM+KzyQ7gAnwwyymDRbTKWLiID6My5PQVL/
hpMZ5A/jm4QDNQtC/ZKw+Bpi5HHGPBjBcfhFuMk7Rmx69uLl2SbyD4SVbvvUew8ZWjsIEF1b/4ik
3JvU3TZGX/O1v4oDs40kf5ha9Xuh84MV3Q+h3FPSQfImql7/2ehdpXdrGV9Nfnw7TMmpmbHZ/JDf
zXEQ76BXLPKgW1/Qmgb+oPiuB/RVAAxH8MOqYqj12sK9Fvt1x2xz2wf8EEVlmfUk+IYJh+1Myjhb
JTvGZjKZAhgXMQD1jeCFaNQrLoCjFwU/ZplcD57/Q9r2cL7BRld/YyWLMqAyJzKmL52E6ECJNnSM
98bgu2mH9IauUSZblUejeBACKTY73/Fj0+CDho2IWaERqePE31WwLk38ICNLozJs6xcm3JKBR7Qf
lukZ2jDYhQ1c55s2AEqJbj+ggaxXMKL4P87OrLluJMnSf6UtnwfdgS0AjHXVA3D3hcvlzhcYKVHY
9x2/fj6oaqZTrJI0lmVplSmRvMQS4eF+zvHjSQUNEiv1bTRSNw3MyqE6u+B4epyqSnqZLNc8DEFY
dF6VJiZypOqVysHSdsJawWzfKLl1iIOpc9F7BaQg1FrYNB9DUuJWyi9Ja56U2Gz3GWUlHdoHCMd1
UxfCnQ3NRsKjOme7nu+hiL91Rn5cHlfemFsRJW/KoDmMeKuOTTvYm1H13wbmwHrqIN46QI/EzTsj
ewqrIHvvivkhABrhZVQkhhZJrPIGcqq/kY4zXRx/d542JTWMYBJFm75Qm0Nh+9k2KRFogroesp63
pjrWfaKE004fVGl7Ud/k70pUMuu+H3gerWPCupbFJm+N0M2b7DUwTctTlPIkmbA08Ux8W3Owxsvs
7aTPL0sAktn0UVkKJ0YZv7TZdNBj8PS2lHd5KB9qpmN72khyAQfgcJ46zy1ygr4EhIp566Gen6d4
PBs5EYvzIiqh961QTddjYuz1IUqWYjRzY1F5dBsom8m0hi8zojfb6xVHfGCfJze6zHPgR4x3jT73
XWti9+GKqdCmrVg7snuWA2pjF25TW4OGK9dx2Hevgz34HuwDRGKUAryUElWlEVO9ulrXTc+BZcWr
PrfsTasBrqmmk51FAdw8T4WquigAp5XioN8IkOYwmLG078ouWdO6S99U1UXFqR/z2HFrNuKqx6f5
YRwnS19NWSRXJq6ms5s6EaW2Yme24w5zHFwlQ1FQ0Yh4a+ST8tRExbBpyZH3emqhJQDKogQyrGCT
4OePOYxdrZ2Z9qx4mpmJlerxqw1Je0++zQSkyjALmLIQYgexrpENeO5UYvAibGZMzxxFjarCMKri
QYmnbobsGO3cjYLWviDbwMafgRD5ikG884HrKpGKZJPuVfUoT5Nf6dDQhT4g2MAZwvQqI9BeMW+O
Szcdpf+asuJO1FTN0c9sc99gHw2/IefHQKr9IW1ghJw4hnrQ2vMkanEb9kmgneMhD3BaZLRL4JZm
U7+EsRHkpzirGmWdtW1wiOCv12ZAwtBXPQHEyP0rNYzqzs16u9wsE4Tt57wZdbmyELhEq5TWWvvK
SPpsHce6cUNepKde6k9yn/Cer/GUq9dDI7QKt6yiuySTrh+6rpL3OLDE5xE2+OybOXnC4CgHs0rC
DSs/WVWOsLc6k29cK2ZHxBqdJ3piSnjyzFprQ6gdAIhDL3Km3gukzQe0SbKpKoQk7kK9b4CPpw0T
eZSXotfkS9uI/NZM1fgAUFNPG1+rC8qdsb+Orc7eVoHZdm45A+tOqR48zZ1iWa7qd862bctylzVG
B5qBRGjIRhsoM273rZ7Fw6oCYMKxwwKwzCiqMKK679Jm8jLwwvA095PJvKkx3TgTpeusj9I12PGu
7GLbUxL2Kf2dySHS7NKTSFV2diFXoIox8EK1E3W3NqthPxi5N44CIIfZsqRSVbFKEhNaJNMeKRYq
j4sK3MRWj1Gn7AzLWeujdWs4s8qysJ+YLvNgieQpKzoSNJDqGlILS5AbkssrrJYSN20YJ6d3ADu2
jUFSWfFXtfVFLa2vk9H0HnBv5g1pe1GS4bHJHNXLbSX2RqQyii3O0FLbMnNOnYxiL4zG626Aixfx
+E235nNm1pErKrHl/V4pqijPtR+dYmLomPjnpiCbmJTEY0SQtuqcztpo5bSXuf6SxhpGnsG2LcVm
kvpJw8IZAudKGvl7pBT7MTM2fpFf5zUCpyC1bpVwPMm2Nl0syeOdb6SenQA6WLO6HfRAd8M0rTe4
/6OG0WDQuiKxqBZKCr1FxKWaHclEk68RuyQryHuyy2qV63nhWglHQx7oj4U/fyx33Q9iW9bDu8DA
q+w4lVmnK8ceWENM1Grz7dx0O6VR14M2bUPVOGClTaxsMzgNFHNzBZuVzd9SIe5jIvQqFdgCzFUG
HyI4nsYvg2JX7tR0jwlLhpbI4qZFm1ZkVes1OJSMEupIXeaYdAEH9MDs85ZAOuVB4WqBcu5780pO
48ZStG2aMNNJtQmR1nXZTiQ/5j2y5lcRytdJZzRgYQkQFUDGSt8s1+4o4zavJK890veppl8pFlXC
FAIGjUVcepjQnnQWWYOUyTbjc8nT3iq2lW80WxxoEAVszZpL78zXcxCeGmS1fkzFXBiqdActsc+8
5vsIJ44aYz23Y848U0LK3dz7TOFrnZuBnzRT524OzPtA168sW1z8PD5VYbsyInhFZGpIEMYtmN+N
wlPXg9xVFLrYG/uIndGmFeGblik3YeQzzG88LHfUW9hxZc5zYnTXTaW+6Jqy6YTzgMQO6DhEcZP2
KxmqVMLCS7skXlmgLYZfbzG1d/NxfALlCuCakRGWxpYk93p5olpb3tgy2ZV+dWVEyVds/NE2zSu1
bm5bOQu3QzaA7/hX3HVXtRM9wW9sizjaCQONWd8Fm1zEhyQcPernXeffjkbwVCzaB6GIL5ZqX4zB
WIm6dvOofFxeFWxYt0KOszLscqVmX/RIudKC/Khq2o1h+YIKSf1iwFEsX8jBVUcHsNWGCFDKHQJL
OKGShMuaXQ6HE8rrVeuPOygwDmermjwfsU4mOCP0xiv9Vy7xNsOxSVUeFSvcdwLtxAiAzCA3/X0A
gtNz3QuIAEJhmef97XIduazPyGbWpZ1eUyndVIJ1h7NU4jA+sjFhECD73yesHlo7XmnQuthzeXHX
HQP0CImjeEHT3CmW7ZM2NfN2zDEC1sR4YLnDjfQbte2uOcy9uqe4dwBWgd5I0JWtU7wzIprPB8V0
s1j3aie/KqPsmz5qFzXtPMMZV2Gcvy1TBpUpJ+yCcYb9vtL8L0ULLTxWh1x7bZX4xqi7XSLELpnf
DGvYM+Ke50gjJCLh2nxWmJBitepGqPbOl1RsdlXeOXa2w8eM0WASEsJMveUpLOsjGsbVHOoZ0lD1
tc7nbTksHmc+51WRfe279EGpsuvOXwZwqsWOkvXj+y1gw7bRGYYoRUe1FxzqIdlGk/1C8DrSrfRu
Bx2Fg9Kx0NK4c9s4dW07+YrIpjya6hhv51juRqN7RqfVnaJGmb4qWhj0B1CZrHLLNkLi4ht6yq5r
sk0n1ekgRr97znKeaBoRYlQHQQVsOVRHDydYZwoZGuyv0cbzkeTHuRZ9lT3aYyD3djlFHz5qyJXZ
9OqN1hNGhKW0bPM+HCCWug36DYcIPTk3hi5yMGyUnqqUIfMx1fFJBNRJSZBcd2k7kQ/CeSYDDE1c
4RA0Ue67oZP4My4JgoeikYoaspbnGfb0jNBv3uSNre+bOsy9ctRtV20aCHmoq+2g5bRehKGJzCg2
DhVF38ukytpT57nfT50frx07avZ2FFYD5VD3ZkJ274Soo3lXZH5wCf3+PoeMXHVBYnWuqSsgdsuU
IUjjfh02aICn1Di0eiH38Zw8Farm00E7F48hqCoT4ziPY//JrssHUdC0mPfJRmOCpDsZ6k0Yd4lr
p3HlVs6QeLD5BnKCQnWx/RYunHvgWlElqeSyfJfyG0+M+bxuh1Cs21avts44656mI88NTO2jYrC7
q/cAHwRyc5/PusLyG5MbJ58FwCoOV0E3Zuc2t+9jXT11JsJPG/95EIHNoNWqq3OF7hgXx0ZXPlpz
HsASM2U3FkrBIZvkd33VhJuuJ/FGJdvId0n2t7LT9lbqdftSd7HjoRZcpKCQw2nTfANJfvVFftW1
2QIl9Y4nJuPJssSrU/bQLLIDwS7LeouHB1WXVj0PjMBBS2zfsz6t45i10cGIzJtxGnZqnvEUBpQY
w9a2+r2piEfbCjo3R0t5bAyQa6vpcg9dybGJzbtAZulu6khdC0eWBK0+XUFH4l1f8a0iq76morE4
uOZ2W+Wmfwks8xn2rlsNTbrQeYq+z5Ji3oaEIFfK+U1Xe3Be9A4D6ws9ImVydMwGzrhco1N7lMFh
rBlHWHYqp+cMuFOBTXvzKHJPS0dumuItmIzZ7Ue9oOVjEg+GTK8pnhlBK4I3nHJTr4ORWdeMdXWR
fsGiJ81tM47xpg1GxG1N4dChalNnTe2ltMyUA3zKXMsyTvOk3UGdVS6WPa+BRrv4YmJKrWNuIlM/
KGH0grj3Vsvke9jmJcJ21TNxqgA7ouacpxkMn4mpU169R6H2pba6uzxtFSg2ShK2jFwZTomN2WA/
h3p1lURT6rWGwwvI0WdN+aCesHNQPMHkacZwAC5b0G2yyjrPBnJZpkxONccNoq3kZPnk42HSP6sU
ZNay6mHHr3q/vyFxvY+he1E3Ns8ZPeioFeYbTM2vnDp4wVE4QT5pP6tLN9JM7qDF00Et5jPq2t6N
kvoe8WYC2LXMZhVQ0UEehDTcjtYzKpT8EE/AEJktwSPTQzpFR5H3myms9vRsXJJqvjWVnI7ToTaQ
Y+Xy1DjqB25xtes3uoPtEqrnFIBwZS35Uqv7oJ7jrg4nbT0akGih7/DeOqBZnEB5raUYMyQlVjTb
7pBmpeYO9TxeQKLDZ9WewnMZJFcDQbLQk8C1na6leC084ucx0cKrAmqYFiZpohEPzubcPlnpvG9S
SOAyS7+YerzNHZ5knBBG5CCejWnqUYrb8GvW/OQHY7cqDMvcCOpLd/GBH+xYd4Fu95pK+4ahHKSh
26B/5U5rkTaN06mp411p2CctTLazQNo7N8EpNYNLrsp3ta+2qd1hy2eNNYvLIogrj0T0c27bW4fs
pnGyfdMoNLkat2EzjBummfWsGkCDvkZdWPnprrUg+IIO5WgTOistsG5o+Xngkb5qEQG/LOdVlpW3
ftWtSxPFj6OilRh0HtbCSHb9YVSkhXCo89eL0XDgT49zDs01ovAihGmdW0TmJbAtQQ2r06IR5UBI
/fiBnued8Z5XM+RjFgYR8Zf8uwHctDVwiDwGtgjk+NWSzWGiVyDO1SMGvneouDcYf3qJDLaLT3A7
O7su1d+lL5B/DqSzQ0pSOrwUY/HkFMWV3QnyA5E+JuX86rRQFnAajWthMVOO7Y05piwvms2KXJAG
Wx6TOkHlLnVl7Sp4y3x66znYiTgcIMYpZk6AgYWMM91mlUBOfsoaJO+86TzajNlHmxhXrcXAKj6+
AGQZZt7NuIlK0tSODGRyTqRwAaO7MXzyUOyulu9ePC1MGTNv2/cinK5xETYQ+fKvNO7BXqrAYyrp
Ku3BXnv05QSb2qk3gYxPQTZslA5xzjSsQobZ9128UxngJuil0TX1VhggkfZ9MF35SUyQ5zI1ZTwu
F89WWflKvW6mZyZvp9oI1cty7s1LyqyHWcuBf/DE5tnMer6Z8QROzcfEGPbMqkNaEHxt6idu2Sb7
V5N8MyxjorCBGtrmPRjTVZ3ZV11is9Zrj6sQue/Ziz1IVB98nAQM06Cqnm7HjnI/fOW/NIPcXW1g
OOBadIvk5UoyJdkpkrUVR2cdLF1Nk3fIaVAgdbxLSMI6D8mlfZ2jr7gvGyk1yiI4eCjGl7YzLx2t
EDFPpm7B36GEVOm7vRru6E0hzjHPD6olgjTW3qP0G+jS8zKGORnAnhx6tFt45AZUZWx1xKM1LGWW
w6fOmzrfqHlyZc4TqlyS3znzabpOX0eRfTU77SQ4JflAtK7rmrW69Hs35nMmHufa55yrPb8MN8OQ
HYGX3WUX0Jtx4STfygauKxStW3dOSfTI3NZsPXsebvtAbJJRQUTSgMaXO9aGMLIdastVYaImhn1M
8/i6SeJzb8iL4BcBy4ypuoX3PdEntnIscaPlyi6I+22cpJvZgsFlepuiJzeGFl+scQCTpFuZE59z
al4VdgeYh35v4ytpuYoVZZUb3Y000ie04nuzrk88CATTyzxpMqqKxgBrYiwTp0ezSsTW7ujfnJ5V
HEHcDDGGoGADT0IxLqcjL3yS+SVIh/UwOKtZLW/MdNs5zeuyiBQ1WifgxYEORls/R8v4n1Bzx67/
WKw+RI4X2yyg9tp7XmOMwsUXJ5GoKwvbwtGqbxkht9jdltn33r8AuMWBEgZcI7Q3t1HzKHT7pm/q
K9nndDwYJyG144A4GF108X3rqYb97qjt/bIC0hHHJTn2tHOUryUhSMPqfnGrSjXlkjdsuenSJv7W
wnXDIDDTlr1rS5zq+2p6M+L+OjG7XTo9pQ4JyIAvOwstIluEqMinc8Z2y3rOSdVp8Z8Jd/g8SgWp
fzFfG2QYWt2uEu6eIsZLgRfHolkbVejOuJWpmrGxoxbJf4HUftqPZbYrcIasTNrwSi+kmsz8cz5c
zQhhwqWLjTJwWUg05F0SPdrzoYdBya6TxHoImmlH1uGK1ncbOhoR7RwKKY79aFxbUhk9w27uF/QP
b3NefayZN0nor5S+c5Op2WUdKYKmMtL6BBz11vbzKeNyAfhJaf19g4GeEc7rvFmEU9O9v5TWrVDv
v2+4xbyzNpNniy2fGbdiZBp9kG1sghSD1r4fTTYwrAJp0iMVz5ATOQjHaSImeHXR+A1REKATArnE
IWcPPNLlXQWUN1Wb5YfiNkEc6xyLSV8no3bmFkryLl5cV0/bgfe0UEtIOW7Uli3nfPWdnuqgQdY+
7JdkI4pBQlUgEMZxTHhEmFO/wTrHownt2R/KTaVlh1ZJtktAF+FrFRg0DXxd3hOR8by8E8aWehbQ
uBwjamF9xcpdwsfyis1i3EXzmwqyvvxeS1KRLD9iMIBgNP11E44bhzNlrDZLROEJ5wjNErqlCyaf
5Vlyiqp2XU5MdMsfQ8LsgFXeErajLLqK2/CB27UaASOMCWuteWMUXQeduiFGZFnjCronTQ4I1HgQ
oeaz7fjouzLqlgIpzOA1trMPHMtzKmszMyJHG+1NXFsrRE9UZPoKGdCeu+nQhXnLcRnP8YM5WDQZ
ZIQAPKJdWejnFHicamo3WvJuia8lXpNdXH2tZvVYW8ipoCL9i0CnTQyJWVjEUMCKbT3Rjtk8Jrl/
ncQMEe7G1fLgC3ggJyvWywUkRrliyWud6hEZTf41188yny96Ge1jGFX+dnndHL6oOVfLzqlRJi5x
bMaeaAoHoBjdpW/myHeiYAeuKTxMs8+FpV3wV7xp4x5AKz/NPLmZRR6mX1AAQi+kLjlCWhxoo99w
CV1ar4AQKRlRS0/0X+ikis4No9hQe1S8MnntIOT0ytw/DKUzkntjJptBG7r0nOgAvjUAUJ6+Renw
xsSCB7txvhH76BtTjMSL5/Y6xtLUo9mL8ZWSzWz4eDh1EvJJ9W3QQHNb9HGIe0oDZresn8R66zT/
WRPyvmrp/FgeIMzNKvV7scsh0tLlA8OQEpcy675erFhREd8a+nylpcArM1WcaaStN1cTm2xR3y0R
ePk6kzQfRJ9/1P6QfxGpuLGKEYbHeKWFgTqhvuvVpfWrvxTDdI07yU1haF9krx6k0rAqdCa2KHl3
TLuBvprx67JM4G+/Jeb8hrEqzza03/tc3Pa5AXZngm1bxR3ekMVGnXNG1uhUTLGj3C6rESL3Fq3/
qc/ylySeXyKjJjMor3EoXwMqbHiI+0AZ1mbmoAxWX2SlXdGmcaqd+E6YydmS7b0C9W3AiyAgU+6T
oqd1uIxuVd+ZjiUT8Da0fh7asnoOYv1xSLTXwNAvZkoiEJnOVmi4eGaGGq40YyDkONWt31c32WBc
zbI5WaQG1BP4IVcav6T/buEbW+06yegfsrOGDD+dKFu17Gve+a+I6U6UK7FLB4OF15i5KEZha5OU
wmjZ920hR1dPy+tR9tvZaq5LgAGG+Wi3iPMQoDkfIB+MZgHQxo4k82paU1z6k95UETVuXUzgOmV7
hRhLdwOjeCW032tY9q95Hc+NNVVwDNpzo+kPJPA30jQvg128B8WEx0yab7LZWnPLawEoq0nrPg71
a1nYm8aO1r1Nejtor5UwiTBEM05QsNwy/VojUkb80+grVWMy1tACA2GoP4/pt14g1Kga3znioLJc
YEoPlKQPN4/amZZQqBqzsYe1StEwtvFasarmlI75W8nDSJr2UtD+1Q4o/9Bp3iw72JLQNkNfeWml
Pw1kDGVCWbMEoiUAQ9q5fsbOGcyh8HRD+aKXS9sVtGNSpW8lgoJ6aF8jcyy8KGteRzN6B9nJOblN
CIhu1TTmlzxHlNLadBnVhrptpP9AW8gjzP+mMGC2BVHVHPPnYqiwwWgUV52KQ1E7t4R4upYa4q3i
XNo5PpOcPcrSfwsCm5YXZT7Ydo8Q2bwDWzmOafrcoArK03ynt9YROwkunUvxwc3FFB1s8dLBW4WP
SehsfJE8FCl6LqSisYdnCM176T4SM21RMwlGqYUXVSdIYYR1x5QvlOMt+gMjJrDNfbKmF+i5bTW4
wvhuSucPO+o3Mp6nnRL2w4Z+KcQ6qAsrd7bLiqlsnPBxSKmrNLa/bzHKZn91Fm37wbUUhdjOtENv
2oaGJV9lnK/ZB5GHjDmD4O8umMYlNwAZqKJpwcJcIB92DgjPjrbY6GKlEVKw6oOuZm4HD6cnfvhc
mTL4qtdWdmiQP0Bjz/NmrJCiyVJcS7yRT4k/IRyfdHRjgdm72pB3bmpT5DqxmtDyTFujWiTRVsTy
Y9TbTW9W71VpX9Ro3FexefHDztzGgLprROxZ5Gox0TeQEofPMZV4fmMPZ1e22GRtoHim2Uff6KN0
EAf7+fl/SdnR+OsbUHqOVnhBuf1SzgNYkazdoFJOcxbe0hO8HdNkX1ZwgdmVZtQff81U45Opi1nN
bVOaEb4dUWYfYGcoUzRn+I3fxc9MNT5ZKqWizSRvnE/HrHvxTxEcnnpPsj6I5P3Xd/Dvvcd0W8OR
5E+mUEHEiKE+Rhs6IxhUJXS7Jq9K9vNiCbPYwfz61/zEQMX+ZM5CT6cOeTZi4j2qHvzIWWTpb7w7
fvbRn7xZLNqI6H9d7gDkhublQMPYpLFWf+nCP88bao2msIoUx9wUxYVrY+epTv5fc6z5PGeomAXu
PDGd5Urb3DeafV2gfvxrdkPWJ0OWbIadqrrMWNvMvt0mY9i6slV/Z8OkLsvj37ilfB40NCPSi6Oe
TZdkNWyQU2slGWZvYZMQTmaVr+k6yZ8UI9N6VKwa9e7QzgO9kXLAZxqX44xuxRKFwl98TZ/cW6re
iIpmwvgCCQHCvLKkkxOBw29MmZdP+Xd3uyy9P20SVS+m0LcS5sBWddaCfvnTXTRo40lDsBhvfr3S
frLbrU+7ve2qGBQNz8rMvsupPgBTaQ0Q97ry+Otf8O99x3Tr01afphjYLpwxlzMWDueF+gUcICjf
Rfh12e0psMOvf9PyXP7d8/q026ucoodpn1hMBv57OWQvam3/zizxJ6ZS1qft3uUWxsMhn00RNxSX
GeRYIoLGYoJWk3LVwDj++iZ+8tI/DyOK8CYxY+QX61DJXw3aQc2q3NdB/5uJKT95Rp8HEumOmHRG
XDF4kjZBjB5xWum7v+hkJj/tfkxYmjGhZ2/9PbFbnlE4mL8bgvezK18W8J92wzSrKp3HSxeIpbwj
bW1XapAaf8l6T5efNjJyvTHTTWaANIz+WGE4Wz81ZS7/kr+xLpdb+tOl91Nnqd24nKilGl6pGBDj
U1r+Jkr87Ll82sBhqXcD7BkLxh+OywwDatPbX6/Fnyx6+WnrduMs/Ehioq8yazw0atg7uQJoGGgU
rEw69mnx+fVv+kk+ID9tXbstqlJRsc7ngM7OcR0VEPg9wlJqRhcGgnZK2LrfGIX+JOTJz3vZVCUT
AUIs27AIZOyK+jJUyt4QauQtldyv7+gnr+XzaCJ0GMKRojTXqW5VnoUEv2MU1V8LEp9HEvUBTUoz
Q3CxO3QeFdzB8mA+h465/2vX/mkfZ2NEk6DFIMUiGjwl6q8NOi1+/dE/CW+fpxL1EvMCy+bKbTXa
CFRx9O9dlLj5awnf57lEdVnE0lwmYWM6Onr4CQX7MC201a8v/mfvdPn7P+1je1KZYekzRDsGxl4v
QJBazXLz6w//yRb4PIbINB1Jgx8m6OnQFSXAuG/6h1ogYXH1MkefT6tagl5SqmPwj/v5ry/j/w4+
ipt/nI3N3/+bP38pStT+Qdh++uPf74uMf/57+Zn/9z0//sTftx/F1Vv20Xz+ph9+hs/95+9dvbVv
P/xhzUiolinjH/V0+WgQmXz/fK5w+c7/3y/+x8f3T7mfyo+//fGl6PJ2+bQgKvI//vml/de//aEt
Pv7/9efP/+cXlxv42x/3IejaW/71X37k461p//aHKsz/lLhZWrplOZojF7e+4WP5imP9p26YNCLY
Ot9kfP9KjiNuyK8U/4mDEyJCYdnMTNJNomVTdMuX+DSshdjvFpp2y5S28cf/vbQfXs7/vKz/yDua
N6K8bf72h7FE9P/Jb7D1dTSuDi2+iubX0vi0H5ahKLvSmUel3YVK6nh5RNsaalgsIJSkuAqM/qp1
qstIn9m12abdwVJ1IPWMNuuEvotHXD/OQVIeiqQUryPSfxzCHPigPtwPCo2FGAagoOv6hzaKEK+0
hjhRf+CnNsfeXFrFduy7xcPEqV6TO3w2+nsN7SW0S22IwwxwvKvpdBvzcDzHWlkccGE96KFGY3Q6
nYyxju+SukUoQRfaLlKH3xyx3ydN/PhwdF1Yuq0aqsUUiM8ViImnZY/PTbsrhjhCNtuNZ2DEsRXK
uUI/79Le0B8MjEFuIiXfttpcbFGdNJekDXzXNEARGT+fbesKOsWInemOZv54Yw6tvfnHfcbIV1f2
YAfnms7sbbM4EEO6l94UjDC8Pv1EeaBh5Pr9vxrG2vxppf5zOfz59as/BggWlyk0aANTtUwNEsv4
9Pqtou+svivGrTnzf5bsy5MeA/mUvrKoCJ7Q0ZUvc2oeC8UnSzXnfmfGYbmufRrdlFlH3WBnNeS6
rXu4hWjHyAm+/eYaf8wYuEapsX9sTdBfIFRLfDrPA0T8WmEn/RbbIuxsZ7fDruYuruPorivUeRVM
w7AZfBO8ni6ranq26fX82s3WdadhdIefhb/GuybwVMXXjzHeBcu4id/Vkf+yWCzT1BHO2rrJBtUg
/H7cSQneTFpehWgPnaT2ZgvVHl4kzXVB4+GpTNElVW17LfsI9yieOV50aniZsvat1nNnU5vIHxRd
tdxq+VZnCpGrVs4DU7hp2rf7TTOl6TpOhL920h6+Fr+Tm3YU1X6ZSn0jYwRoykxX1uR0G2w+jN+k
bfqSyPx5L3B7hmUaNtHKlhqr5sfbKxOwuEkT5pb+c3qMBLZQ2zZTi1VdR+ldg8mJG1tBAP6s1HQY
jfqVYIrv2cSw0MtVTlGriee9JgbMK8aeuXRqdlys1N1Gy8orVCwl3f5OclHSZjPi3nlUTU3HZUTF
vRrP7/PUx/KIchzPvbEtnGMErHQTRL7h/Xq5fR+g8sONSs3E2wSXGlM6Un7eEnh+k3Qzq2CrB+qw
LlVaA+pg7NepklToLokBciFY0HkbvEQlbl/DNtgNNVs+RmRyE4z2exDSqviPLZ4jDNtWJQ1cFnkv
bZNXihk0t53ZulU2zHeq5oxoO4Jo8z0OYO2krX9zR59jvMVRIoWlOabqUJR9Rjo0Ohj9dsz7bYds
/ISCcNpWY9h73SyzL/NxnLyUcB4016KMmByJ4we9N9l4tufwru420xGyrfZoKM1uscEId7MTyO2k
zoeytut1BR90Z4HB/SZh1Jd9/eOL4ASUqiYwh3GE8xlwG0yMXbpQdFvU8vmVotOBGCj9yTfpA8qq
rjtg11U/hHKABk/n20KTj/WYR3xD/u5TAKygepi80yEcLqapfC0Edp1oHA1TGc6FMYTHKjc2oeRt
gGyX6K3VHEJfPmpTnX1Je9PjNNypSqc+kJrR3l+pv1lrnwbJLKGNA1wS0zTbQbD1+YCZomwu56nD
K/D7sVd5VRTrD3RZacOkXvipZj3hmnND32K+7xuG4bVIPeIpsG85pStqKHs456n6MOq/Oxl+TKr/
cWmOppsmc25IU8Sn/Y6TzmwMeJ5tOeyN/ZCBPQeodQ6h1uloPRP9mEuasrBi2wUT7IbUy2d0lAi5
xtSnFTCq1qi7nfF3Ttz6v65mk0xKYqvF/xznMwYUSEdVuzZut+NAI7RQsQVuxvz/8HVeu3ErYZd9
IgJkkcVw22Szg7qVg6UbQrJs5ljMT/8vygeYwcxgbgRJ9jmW2GzWF/ZeW+5AR8h8RmHc1JeFQR1Y
A2Esx5qKC1fkTtSO81BrcKoKNuHBgu3m02HdOEIqRgYZVf4sGY0yp+4ujQAFmZSQeIaxtG/0XNyy
FpnvM09UJzhhA/oWcnyY4zjflnXHWIoUqXUGeU0Iz///zetyM/yf7wPP8RwJIdbiqLb/ryokmdqI
o7seD10P9wbNprOc0xqLP0Ab71zh2h7l/JQ0oI8nsit3kbO8lnhUd3lbnuwEhYNV3gM8YD+kT6CY
EwPLyEYR7lne1bUOdBMlE0DK5VUY9q8EvTj8UJ7YU8t6rpOTn5cIwHWFTbJNCRHFlODsyjp9Ksn/
PHVN/McqkGZOiwsZRSClzUWD38AznHB0oEPhdg3gfWRXNNGPBKxlWASGaSc92pF0bN+QUSwAVLag
pDu8cc5ONtmeTWXv46j6lnXzgfvrWAvvbhjZi8xtcnEMaBFRpxMlzUZkV7mGvDiznPeF2GiBC9mO
GOZgNPRJh4kiLQLhDIFTFDJkvH4PIrPcyVJ9e712R9r8Geaf8Avr24ZCEXjzm7YsMathTP3OZN3J
9R5fr29EuQoTlSP0w6MBc8g2D25i3M/aOX40K+1u6npftMg9hgX7SypK2Kn80xJUkzl6+j6tvWZv
i2hXnJ0YnOxqY98rI/g6SZkeum6e2LFxEJqduKkWln01GyQVsxPAKtoHM6PpcQXCko6p7o/UapWW
vaRq/JpWm7hi8ImjK/l1DW+XgSg8VBmbyqT7jDqAtEBHWI06cPMrXr1MR5eKhLZmIy+9L+bq4VD/
aaMYz4owIAUvbSCM4S2zE/gxI+pnq/F+s/tHVodtt+PY2o3bLZerGp5WxdI3WhGvoeoRnQZAROp/
ZxPlVNOJo0Y2XEN8Je8S9CixjVYFQ5J+YqfMrB1Z3aCjHbNuRn161hPnyOl7b7tOu3MG1oYw6j6T
yTvbublf5aUC5aUsdoMpGLsYzIeIuYXdNLo6yEV72MGhtWw3fcFGOh4+hNIHtAPjjVPkgCVkWGya
QS2xqx3vVyioBmqdrEIBCwXb0J6VBRPIwIoCi9J8j6zV8FMWr6yde2iDD8uCgk6aurUzWYIvMdK3
cUl3iYpntFSj2BtdnvhM2a/CQtxA4T+r35aFDsqU3VvLwygaug+4lJeulWXQp9ULq8iPenReoTGe
aMX2ngF3s6krInv6U1s3X3GOaLOch7e40Ef0ie7RXuw0qFosihiw9i2J1TA2kffpuWbAT+pdf0I+
zLG9IhEaUFFRkvYVUs4UsccQRbcJP8F5nm+MFBs6w6XnAtpqMEZx72uD5exWAyFs7UF/h3a+9Pz4
XhLnPhCD5jizP0ib2wxgwEEJng8DCCS3yPtnu3zNpM2yHtDnzimw0nq/Ki19k5bMfZcOjpUrnZGy
f1PqzeE6xFevru57Yh322eQtj6zCjm1Ty1eLzepsrOqA76XfI00EfHDVUz35wleBjEetzjmlBsXh
Bi57tjUGNLG463srPRmdro4V4Lz7VgmAcyjhn1VfhpSQuj/EfXfstpol7+xnY3sQ8dzQnizG/TvQ
M863jpC1ILT0q50foi4FNjLNyTk3G/uX1B8rSyxvdSqMG9eqV1Bqpv1rTOfWT7K8JodktF4HiS+F
Iwz3E3yCOLYB9BartmdTabyvNMLakCXPLWi3i8mwEv2Bo7/DeuEN34EpzlatuFGRe1wKw7xzsVtP
kQfYtHHHG1dTb6rqi4verb/wfxqP8WDpgDZaC/W7Gg7wNRz2h7eJmNSdJvFzrQWCLjjHJCly9RZj
+cRLlt1ZrTXjMpklzTuQpe2gLmITfffUT+8OSBU5OsXvyUFs0qj0Aqkc4rix5Gc55ei4+lg8KLfY
t7x2uKD7ZW/PnXbKI+OrkSXYs0Q+T7K8/tTuRKSZ4RhDVVEO5r2oa86jNnQXGG3dRSv2ZjbR9wrr
kVTx5InoU3NfQuBo8jqQtcgRpzrlcwuh86HLUcl6LS7AlYDIyXK1Z806oIIVL7XrngabzOZF6+zA
VLr31k/pI+d8/0cznCOQyugmtSxsoqJktkFnu4PFbl5XM2kOrjHj5mIMdxYRt/5EjI0/WBFMpbmt
j0BwY59bjkMuycvn3DVeYV+B5EsNSKuLM9+7lpNf4tobAhCllY8sqr6CiDwvKKuAz034cpvZeaNt
vhQOT9MU5/FDD4kBnI2Vhx4moQMayCkcPLwWoqw+F4VaxqX8PGMvyJ4rTXv8+b6rVgRH5SCCNsFH
A6NC3VnQXO+mtMgOdZog3fRWXnwSjC6O5h2GxOzvBfhYny7YDpOo6++n7Xst9cBZT803l8WwXzS1
t8/a2L0Ftuje/nzWhFBMrf/tG6hdEMlaju2na+ru6qQRYV9H2V2rr/99WL3NZg+51v/5A0PkqOjB
N+1JUV0u3O/LBfUCpqUaQoYBOPXm53socf770//1pSxbdFoTlA0vxGho3DsFx223mMZ9s8msKZ3B
lOaWjlB7Irk7GuCJ5S5wcKroMjNoHZoq2ddUB7e5bJ+ctuqvmNkvdZLCIC6xzTHamWK/jWPcG7gA
7mA2ZTt3FumDV0/UO2WZbBA0UB5G99CgIfpX084eGSHb3MZpy+Sqeu06R23zruX6lYBsC5ULN6KO
SHJPVq1+4MKbto+xHfDtANPeWT+cAbHRsJbOM/IvPMK4SrW5EcArXWIjtxJirO4N66UDcfpgSbki
ctwsmE620Omjt9YRAf18lU1A9Esqgb4ceFhotsl97gr7pAFqSkdUTShqZXxORhu9OGwu3jVFETqY
KKAcd7D0orq9+fnw88fG9nfcrlXnuJk58jjcxtLAfcn1iJM8/V1HnYmWvrbvs0G+TZNWgVvLHGqa
7k+ZTO5dW1fU3bZ8irC1lHKBTzU1XDrhxeaLQMGax0v8lG+CWWP99ySqrWW+j6Z4CSuHmCqqZDCY
JYs5rIniRdfssNJUsbe9JPcdE10iwCbz9zqPQUOH9FhlIMyWihLXa4M+73ag3rnPcvU4SOTqwqED
qFH/I0ztBJ3cLAJk2urBmJ0XNlCArqC33wBZRW89vKw/7YPSYL3Y5pA8mTXgFUer7F2pNTHmRB43
UZ3+of5lVjYYNmrD9qluvO7irigqi62lxKh6jiRHRAaUYp+UE3PNfNH6gCxvuZvqdjzpqn+xun69
r3v9j2W0f8fBzO8W2LkB+8MIDDYA2ll5yd2Qy3I/gko9115dPBkWYsIsq4+koKRHezSfMBgmv7TG
nKAwGY8rE+WAcKIarZAT/Pu3W8PszsA1EBjpdkW1PA1vVX5Xz2N8NguLLA/dzR6nKNN3TUHn8PPl
GJcv//5zk90WWmiumXLWYT9D6Qy6ATdV0mXLvkia+sq++Zsx0nj4+YqAoXUPPsM61aDTgqovqdP7
wjub7qyFfZebQVkN/SOEgUfdGOxL3/Y3imht/GCuUZ4Ky8can/6q7G+pR+uhrgv7SNmY3icu2zyz
3yttSO5HSaohzJdrZ4EeFITIPBv8DKixQUrGTQTLD4fZv9FUW3qfTW3a39jFkU2jSlRDsxpBx2lx
+zADqX5U8Ort7XwAaZT/d+X0Ep/AhPzUF3Zv3xmLDs4HroHyxNtqC1TMEvyu7Cvrtkfbd5tUjFW2
A3X0iKJFwmU+j7ObniqYHYemnZpXq5jvFSlzIbgWbDn5iYc6MFI+sSpDMlzHzJxiSbWc6QXUqrp2
vCl3hsMbZoqL6Jjmev+oqip0x8S7TFT5Dkn2158PEgrhv3GCY4zYQNRWqPPmk4l+l3ZlfLCGojwt
rfzMPMl/bLto3ZmW+oTJdjegu+38mqejfh4Y551U631rfXdOhl8dESTvgMwLMHrI2522+y7aRd6t
cxaBI3HjE/koT9T0BXkYAG2pai4/r38u9L8YGRqnF6+dJ5dbU+8LmrQi+BkvU8WZO33AWFHk7btj
pOQQJSyK8esRkNZV01laswwhJxKl3IkojHnIB16KcYO6AwWsmuTp58uf2/Pne4TpQM/xhOW3RTSf
IoyIQbLmiroDY8YE7W5sZu9XU4bzVPXnpcUUwgtjvtS8p/992dXYLlUMtGuCpAS2vHj+f33GROtF
lhCgfs5gc3CNo5e06mbmsmOLe4iN+ipjKFNxPgO/a73kqbkzt+Irn2R8Y3XEGyxUpzdrSbMXV6Vx
LdvlBUWxeT97UXtgimHvdAHQodYc6wWzXOPT3FkvU62wHIEB//fZz59e/z2bizb3DoY5RpRWZgl1
ehvM5k0+70W11mFSE0kUl1mTh40lKUG2k2wZwea2Q56yNIwWIpMALOynQ1pSZBSdyWsZJ8al0su3
CWLQ0eyBGJeNcq4jsTan2iyuTmKOPfrSrAZZNfy2OCsY2dEKX0XqN4Ne3xot+yVBihIHZFvf/nxP
YAc/56LaqaUFVbS07yXLJ95OPbwurS5Dtik6C28Gr6tBC1KZuGHyFE+rUbbVvcTPe2xHupCGttlX
Fi5p5rDqUbr1By3xdC46xQ7Dw/6cy/gWMO/s2jjchum/D2CnGQ9sA2jqCeuqy+XPzwAa4n1G1kbh
Axvpn2aeVUGJZQp2FSCIdVo+qkavgn93OD3jQ9VPfcCkxg0oBdwznXhW2vVbXcB3yFvtj14iU9Zy
V78uMu2OI1YsvARsT2bSGsI4s4xd3SYFN4diozLLISjBoWAIyZqjxooLLKUafGik/V50iSN2MbOG
MPsB/PTe+gz86KHNHzylvvNysW/kdnTlowUOt0KEHXf614Srk/Fho59bx02uQMINBiileWzIkMD8
nVCcTE59Kayk2v8b9Oe1ydMafOVdEcnusECpwYWmF7dgQHzXsvFAQ0Y6ZqB4flnjHwTP6XPlJner
0YoDUd95mC/eGha94pg0OArDf0NLTcev9rPvwtsa7XoNUH+sJ7ygAiW0NLZePp6xhxVIZyGJ3MFg
rsAQop/+qRVip3bCyczuO1nghK0QRRgTeuOqFctHUcGdLYtz3tfyJevmdI+9JdB7o79AfVTX5o+O
z+SL8cGG5+svk+UwLyTuJ7sfJB6cqE++OATXwFUe6fNptXe3x43Wa7jRUQMAk7F5YNnVSOlW84ZE
RVHf5vP49G+FJ5KgIqfdj9w8u1+x9vEYYqtTilpAKrIWeDOuAsCq7Xl5xAsv5x8tlvKpmoAa1rNx
BptAW2+mg58PWXRKXMVx93O19GmdLl2dEGollqefqlNfXdLZ1gw6aF7bZ6Ojou1hwD2yQx79Dp9B
mI1GFvzcEFFVffxcQAzL1qXqPbh+RladGXeq/b/jd03JH8rhFTfOUsFZacf9xm6/x3yILrwd7egm
T2AbGU6dc/8rkgJs78re47WqMU71Yv7STU2B8VisLZftMXFjgLgw9A791slKQ6vP5er+HbevVsaQ
uzxRAmb0kJy9iFd+iLrT2CntdtaL78hgDrcmxnyef16mn13av1snqmf09Q3xvz//q05sSK7BjY44
LZYPvANeAJyy9i0x6++9rYVLHOtnwFzDnfTSs2E7+Rt2jaDMACVEtfk4Tkl30IcoCfNVmG9LnxHr
7VJ7aN5zGa1nMRXwlIZpurHMSXuNrOrOhpv5MNokryHlt3cKxtqNhbeeeUfWveV/c1DdHIissOo8
+2qTKDsnsUJYWJdAH7fJ609vwQhqOY7FsCceg6dopZXmoRFvqClXXiC7ffQ2h3dRxs/k1aWhxsLz
vDhsnOOOX0uhLyMUYz39fFbhIj9N2/d+PtPqHFS3AlMKyEiGbb50j3NJzlHES3sY9aHdpq2KBw/n
D71cyZJkWtLiJTW3f5z96n5p0FPbRHNsS291nnp7uXhEdfGerfTplUxe49Tb48B085Ool/VRRml3
KmYLdiaPIAzThX76+T1t6BAkq+XykLTzy8/ykjCH+58j6OfDRHSa3ZfNdVXdnnWfeYlXez6QmyB8
dPm04MzKb9vewARfaZgrt97fkffEghV0MbQrLkqCsHMcF44KkJFibXZEDElciVXHRKf64Cqad9qY
gxMQuIQAV9rvUJ8JS8w8aGCZVu8nnN7Z9pA3uSNCQjB2DjKEfz0fiJTiOMwFTgfB3KI4awwNMjds
CdLx4RYw6aGReAWGUOXseEkTMQOtdrL/PouJAsybiN0ieKsz2VcrxFn+JY/Os2Yv95Xl4l2mqXtM
XfOvNqx62GSJuugNbRSzqFtwmf0DQ3jNz4jdsZaadmKS5zSNyh2Rv5RVS/nWWOilU1whvjts033H
I8DRMs510dl7Mk/KnUfwTtkFzDvx6kmaO6sT2cUiMWzqblZzeOUh9+lkML84hhjdYAWRbQoYj7s8
cpiyVqPFMNfofXlE0MeAc9K93WZvKuVsH6GMxUePIzowTBrRJI7f2eYS1edBJi/NT63q5n2yRKd8
G2jgxAfSERe/V6s6G1YeuABU9znbO+A2OHs0d90LUn93gNjGmw7dSZ0cgUDAtlaby4mNNWjlkVF1
cnAg5OwqvtpFUXE3awtyakainN4xHtgp4xlOKi6ujC4LjcRg4JYu+7aJ/jT8tHv4gFg7yQrQCIrJ
kf36XZGkN5W+7DwvSdgKzE+TScJLoWVnowSzNUb0Wq4IZL9ftI0OPzUSz9xBd128rth496SVsZ1i
TJEM8CJKjeHt4i2BDWnxyG37KckE9oUWG0H/behKnOC8hHi8nRtYNF3ERoEisEMd3O6h3R2GCPQQ
U4Q8XPRD1uJbtnUPVoul4NOnTFYyJ/JLIjYoN8CDMMM/zd/FohvhyHZkTnHrO90bYFj2Vtzxu05r
DzI7MmF5TZmsr3oLlXRgjJuvj0PsUHMJ94U+IQ3GFaOnW4DJriFFDyNEKHdULw7yA1J8tNspddg/
RC7GypIcRDiuae74i9WygEu/aHo/IpV2h9H8LEmnRkVgXyw81jtcMj2bEBcnnQ0lcDut2Kq9jang
cio4Klp16ryyeIX5wpi+837BiuUsXaIv2WO7kylDbgJTcN4b83G1YjIS5e95UWz60v5AlIsMOPiN
YyGadFdu9LakuzUbvT80iwCrjJfJxWjY2GifElDAIWF7r0o1hCf2t8oS1mk96QUo11QabI6KYaOR
awfNoG6KqeE8WRzpur/Brx0XPNcB69mLbMo3015vFrG8M4irjeS+gt0aGBYk5XjJX6Ny+DLSEYqm
oz4zK3kxt8F56sgodDWxr0uyJ52yxGKvG+fWSN+zOVoO5rKyqePSlwoSW6mNVyycX+y0npbkz/Ze
GTgQ3Ugjs83Mf/HIxBxbQ8/RxvRAXjKz/f4vHD5WQ4r0snH5nNLmTx9Pua/BvNhJd6O9kVHhg6jT
ggj+be1OZri6KRu8OdsLMls27OkB4EswjKn1PKJ12s0CDGLXvOt4fvvVLni+tW9Z1zU7I+8e4U+d
wMJgEauawJHeewsLclfr+kNp1alvjH/tOnSwTTLzZLc/SyDTVKA4wuviXV8oiUCghGCPmyxyr7FR
PdnwCimGYnD61RoQbkeIXPQkNTJoopiDaply3U9/1vtJ+dJ2Fsit2vjQMvdA6OJMkF96Y+McPppi
PXlW9enGLTwlk01fHROtSj/hQJqLTlAf24MotjzLrCJQPaL4WmjPoatXIZeHhacj471lWQEHVH/A
gfmbtzfIYdKSXLgyOwbJtl84TN2dGUawtN5PvYg/ZyQl9MFI3LQ2Bf6rn0r2Q+6q6XtjA9UkLKh8
J/rM0moKNNUw6ZDlb3J3nEDVOiBZEKfd0uwJsOXsYpGGzj/2kyo/WrNzEUxxApVm72CO8nNSVZ9K
PyXkZfgDyHCmZd+D6HLWBs1C1eKwKBON36dRsff6+dwRrkTYzKiOI0yUaTBDM2YDxrTIokFNj1R6
L6SlFKZxEHF5Gqq83Ss2RrsVzCMxwx1xCwO+XwBtd0lj78EybnyXfAwR0rCdYy4JIHp6ilgrBQVy
mxVo7Fqqx1lyijaWOOR6Ln0cv1kNA0dYDG6X56XFn7bONfDb32OaRdydOEHKtr2Lu41LwxwpaPTc
73Q4aFM5dRe1IQ3LRKaHEZHm3jQHboNpse8y787orL+6xbxrGCRXZiA8a9Bqrkz7XCqTjIuCx7vL
b027eeuKB7Z+6piDwZdu9lHpafUOwRK+OI7VYsmXcxUvC/zREYvfRL+RJfIFrQ+pFV4VEAkHqXYC
RSGYHbees49s7YWDZAk6YzQ353wcdOrYEFv1MHUsYOATgKlJU2JcCvc9nYUWtDFwb43NsNO2sIyy
jynp28DKUwbgOmEcpAd+FAbYCPCCFPprMNs2px2DWBvdTg2cdienEV6vx06S1eXUdYdEVKw6R34O
KrtbMopLfyWvYRKOu/PixqakKH/bDCJV6zBOWa3FdxhWE7Lw2pUYHl1BVLty3rtM4MI1o4NHF7ky
EmeFbWisPvBcO+YfKEgE/sabXd3OQ3NN/Ba/MCP7BtApGWKWd4uJXb8kUDL2jAEQNHjy0DpRf+SG
Oa0jbKKUlDNdttAI+/mg9+0RFpd3U2jllZRI844YaoCe046xsbpnznbipx/8ZI1EqMZ6n2lJHa7N
/GcgPW8kccDMp+pE05gEuRYZ0PWyCzLEh2zwAkpd4zDCz/H5zc2zWj6ymBXyGrtX5P6+Dqn32BUj
KBWSAY2ZkV25QEubZHPp+3oNEzkfnSr3AkJsz03bf5Q8ICNJv2k6BZsRb2aWXgoCJoCluO04U2Y/
WG5e7jvHviHhDDhm010IIsz3M6KrHdfdr+cVedYwA9HIp2+oq1OiMdEB3pBV9nCZyH1mif3BRrQ/
dJ297szBC1WG6db0ioXsWfZMWHzDtc3uZ+Fh9LSas8w6m0zdkbGG/lUX5sionuncWrBlFSOKShMM
5ai8V7VyIdIug9/NfMJAuZdrVWBrtQiXFjSNKid/9dqHchPKrEt845E/6CWEqeeYd3l9N9zLZHyT
7ZuE3qhfvKygeFbpHz0y7nNNJ7+wZl+dkJa0t/qIFge2E5XD2+xRDlgLtyo2ArXqFrJASr6O1a07
I7RYWzQ4qYYwlBtY4XonGxUYstUsHLA6SfEwI44TJ+Ch3KILOtt4t6rkxKlOJHW6hpIwcm7LnmTg
uXlGLX2pV9i5LtUgnmhKm0FxnAI+c80FTJiGq5RNXaCJ77jJP11hYulGwUbkIhOihUZpzGoLnmBO
tCWR0IquH5qK/tpMIOVSL73Eg2763uh0wQyBHL5nXh2gyQ2+572sjTE/Vs9M6F6Xeb0aEOR66v5I
PvSJebBtumkLzIkjLZiBUfzpujwf9FzdZAuDPWeApNMx9S/nS0lEs5+74qXzQEkLFP++EDx6EXkC
+ou5i2r0yfIMIPOX0IiBThc/73PtJJPf6IfeqOkRTO2bSl6sTftmETj4YIDqQtDpRG9irIhVLhY4
PhOwUKtHFlam76RBAsy0be8McfwhlrQe9siREm3JIUD0XY4c3SORoaftCqKO9KBxroMqnz8Xw9jA
X/DS01XtMqtljzjwZRXlfo/qFsbSUAUDnUYGBWjHEXmkKKV81dVjUUQ3IGDe4Rvoff+uMYcLhmXt
aQ9ml2QvwYCFZtTcypqa5+1BGXUfkvZ+JpcPOHU3lMCgewoMkoarHqCMNylkSySlxzn3QRardM8+
rz0K9eWuYtzXIJFvrm29oPs0GoJ2HOSDLG23JZl5hk8Fpg8qsu1ENC1bypByspNpqmcGKjZhSwpw
kS3fBRtbP2cbFMzGQl6O/ks3MWj243zXLOWGQpglV6+gvbCJhiXAeZ+kHCOpiQuoAcHAIbsdN0xM
5WPFrXRsJ25IxqK/7C0LyIwm+5jJ+rFLrIkZkr34dq2dR/k4Czn6xKSWR87QMBYk0+nLXVbloSan
+gom4gKUX7+TNXUdzYmPZYUJDqwvCCJOsg2+2AA3znhMsGr4mtELH3B+T9MxXs2SOf3YvWE15kZD
xdQkN+RBMGFeJpOVuYYoeH4lOYEDgY3R2mvJjpCpfaf6t96CDq/cr1R472WMnMTJvFOEEN5PyDpg
nTsdYVU3vpcKEIckylWj+TWs3k2+9hGT04VuUyvOcfmL6Zp5NRVpy3bMCgqMA6WAcTB5ml5l38KR
vtO6qDn3wvor2+ecqvXYGZbNCQgso4qYAw02gHIh1Wlq19RvyzOBWYETu+iYhNCY34NUy2b8a5XS
Q0OLL0M1fFsjgpz0M6/xnvEImgLZGK/CTUNrLhdur42d1fasFCGIGdrMcVgpTlxX2xde0QfVSYKr
BHbPHqvlrUeFsWqk/pQIr7wVlVfyOccRamQBtaFthi8NTM9+RdyXtoC0Uwsnaa/Lv5qBLlSC/tzh
GHSC7VtImY+kBjQmLNVYxBgf7RlYaVYcOd/mizTjL/YpwChrcUms38om2i3e/n8kkkBCNQxiAiLT
t5PVX5Mq83WV8ZD0yk1JZN6X7oAiAUEJu5fxnUTt5GbqJWnFc8KGSOcWQMDBdC/zwf7a73PBX1RE
ICft+5Iu3l5eur4QYWSaJPPI2K8j7e/IBgWWkM0zVM+6MyTJXzowdZA8nCprvwKjsr7TZobwOzBs
bkksynsAvoVX/pkz6he3WXiyRpMPcvMFPUMGF8T+0qTzkU7Gq4xK4pz0BgwwFSyQZw06/MxAejoY
ib74ZI8bHEXxkWjmgrUyz3lr9spAHyh604JqVEh978RpeTCnhR3CJHi7Vo9LtnR7rwLIDMgGUJ+6
qL7lb6fzb0NSaU4xeRQe6mbqvneEpCTFMc3wey6+XmjU/jPreZ6ANeV6M/WhbupamAqTQUxTE/31
axjJbRBrqg6tSWj20HIgr9pHrcZ257UzT77tQxcBZ+PQ7/fox3jJiNGSKU4fG4yXbzTNcZxKnO2F
IZEeskNoGGtLe/yDYByarbGatDQONxO8vq7pjrKfpiOhrmqrqHZxal+oyXhYMdpwhi2iFHCrzZqw
3Yj/7jq/MY1nriNOSucwrxUl6VQtIfGQIGfmQ04ScwDktgurCc7zaPQ7gDjuDlkJ+wcG7MJ8GpaG
rdyxTN1XFISaY+vMlOEmstEvkU1S4PTnFXgQsVck+0XGtTPNoNoe3lUGr3WISBRMW30JEujoTIaM
vSzKPlCbXLLTOH5rUxqIqD/qAeqK1XUxMYZrqBzed1MCPq5sPiuDlPaEfQ9hAwhsAT3vdI1x7GlK
jLvatbwDiDYoJ6DsG95tOth5Xa75USucR100K5rj9WA2pIZOCQeopUMPHpJv02i7fZ+0L0P1uDIn
DpnCpbulbM7Ai15TwFZmlCegb7wXqctgLBfvEV0DDc+UnRYLLWdeg2ZaUpBlXa33lDbUFC5uL+C+
cMpwLpp0xWZCJlhZ/83aGbYLTFUknh+N1YbY0GvSLDST+9OkfCqpwTBpOZDqgPxkCZ6m6jnrjy1b
8ce1iF49nY1qtEXCEfYoYQgQRDpmvmGS/JZWjrPbOsDAMoqrseov7ELHAzw6VFuxBb1kFEHWs2ge
c9CSZJV4eNP5rKaosJF22et+ZsUFUjk+TPW8BK022AdS9j5ZSOeLOGYEvMA59O69Yos9X4mC7uL8
gr6T3U7WBCRcUhl3x7miihXjEBDm8NQ1qoERJ+61rnnrYvg94yzyoK6zjxIaIao7Fwh0ARg++q2y
2xFtOdRrl98My8QOcVk6ctuRYH9TCEJRMdK9VJ77l0B0H4S+uyuLkUVWbQTkl0FDFJelLPvLyBnl
xuTgMlrxdo3nfGiA4pI8ftKSqQfSytx1SMVDPDIMtozlqpFgHWod0qlo3EKBS0UupUPQxLQ4+wnI
Utw6h4bn4l4m4svcAD4TRGqpJzAoSThO9Hw4CHx0Y5fgagefNEsOmKZ96NT6uIp+p1qljsIkV6hY
gFSrRD42U427KKLAn0wCb+aahLS5NkeqxtncS7fg7GRaTJ7IsQEMdqMj8VyL5lB3wy9Sowg1mAg+
hbbbSrFH/EzQGqfpEfz3U14QXJToLd5rR6mnP86qd08sVl68piMur3S3nDTjKJyeLWJ6OyDsumkN
+aI6dJOK8jso3Yun+oxRORQtReMIiSsNkOHeZKD/TgN7o82Y0xC7KICKwnY+0AoFiBXIVthwcpS/
xWFDfqmYZXG9bnkpkwspUoiwzrfAemX+XQfp+m6MIKah0M/ydmZPHt8vaTWHmsVXJMq5dDoiLCxb
7XXp5AdCO6YYAjMTYDJBOHB5OmhhjieFQLX3HJ255lVPwkP7E8VmcVSD+1BXIrAkjRyZh23YZ9Ob
XjQ0RH31bbREwtrRCvxXgnMsW/ourEWDox0rfpZDMmnUrIh8TsD/YITljxF8eOQRHed939uXqQEd
73LA/w9H57EdqRGF4SfiHGIB2246dyun0YYjaTRkqCIU4en94YUXtidIaqi69495T/Ng31tIkYr2
tMQGwnKgusVHiiQRsRGRtXXmMqCT1d+bM++9EyB29e2yuBKSuM+L0EGd1o3bpsP5wWr/1SUM94gj
+lo3pzoYjpRw75gT62hsPMpGfQTaWS7ngwrBwgcjkWDSpMuOQ0imFpVseCk4yr2jOwORiZIQjWSZ
nQv60Gfae3e0oDqPjA0XCORhr1vvval86paX4JWQWRTcYmGTAOKdBgKESSH80FX1WlJ6tWk77qQ1
vDFvpoROCb6cxgMecjP9myriRJdqvMfU4V1KTAWRkmqOAg81ZgB/tzdbrIPk1JNFyCO/cXvva8nj
7uJxJyrfmBmurQdkVMClxbwQVyl+Tcd+CkM+oWKEEcIwklE+SctnyBB9X1LLJJDhI+V0LkoPaGH5
aFo/cw60NZH4XxImJxx6o5bigaynp96vpy2FIg0J72wOvkopyKhZkruassaatrkubVlZYYUoDd4I
qslfy5Yscp2E4MXpErVm1WNEtdn/xap1wtfdN/PDIPv4Mi3kH4b23vI7ASpQ25e0EY/LMG7RJowH
9oSMsptwq+yyxpwwVzsHnSvajXcmKP0Q+sgGCLm+FhZC+IwE8ZeeBLH1ZHkbtRMe3A6pwOCYUZOM
ZKeSBGuOaOlDo39I8p+CkPYnoY+5TE/EheeviNBv0gPHV3mzw5VqH4Z2bk7dsKBTExw7TcuDqrBD
Py89zRJ5w8qlazpee/uB6SSAodRPLmAuvsllfM+EfV3CgOm2juVFV7dmcihbcquDNGP/lMUpEn7z
u0C6FeWM79yMzhuPUorPOXkbc7jtzJmiOpXFaaTGekcq7G38TUo4voRQtKMvGVKLcEyhHQZzox5J
hL7jRTXvVcDL6eklu5ThY2eqZ4zQbEst5wgdcgGsLjhQMl9qI3ye286+QxpzIg3wlvXmP0YIar6g
zCi0J6eUzXbjzgmV97iUzloKjCBjcAptOLTQt7ZDUFjUzntAOfj5X4Igfk1qjNkEsH0UIMx7HnoY
+t6MDLM5zs34GPeW2kpu4qE1jO2AlbhJTmY2dhfcho+1B2biF+ZyqlOEsV3u/2kYMR1tPE5zenYZ
CPZVY8WHhIoly+0WhCcpb04qIySbFBg19T/GgjDqvPCFOkYoIBG+BXad8GdRXG+oj5gycwJhnH1B
g9V2XtRp6PwimpDAgvxO5JmW19KoYZhqRu2+CAxiEi2aQLFhuc0TRRICKYP0Gdxo97Wa7ILNZ+uS
H54HgNhMiXNFjlhj4/wkegOoePAnYD9EwgjltmmjvwOhDeYE4FBHqnce589O/4ERcL+W4cFpXcpR
sYBepP1FYdC8x8QE9+R7V8DENmJU+PGFozawNX81Oge0KGvfa2I+BxblNwj7jqEvCLrnhtRTuA8H
78OyKY5uK3WaiuavLFwS/Yf0Ynjk2PnlIwFc3UM33FzkXBGc9WPVAhj+jHM7E0hIG9VGVhOdi3FX
bqlMxnyTpQ8t3UH7XieUobnnUYebKkO1JlyPPyp7opdj5XEgqadc9+tkBI/wf1ps9yVIdHowRvay
pbD5rSU7k7cf/IoJX1o7kZbfsyoOeUZPFnCvu18riauWjb6LnWKftPoejyWPHcPzAr+dzN07YoIH
UZEX6XnITBTr49lNkFvVS4AUXGMGzEbjhH/0vZnvBtnED5VrDVsh/a/YLhFYZ59NLB4x7XAATXiH
2Lhn0nDznFDj5QUqlVqzsDrMRhaNKFvQjH5nwisOZT3wGMMy7EPPxJwQlC+q+FrNUauK3pGHlXVK
+vIHp/up7NeJqKLktMUcJLLOY0XgkRulcy2Vf+1075wIY6AVQEugD4oxMK3d5aLB8RZQh+nOwZaH
2aPeqH9At0SrTbPnq7T2TjBmR2b2/WxNvwlyj8hJM/Oy4QcEXpQLFwlnccxjsm25RfHn4XPGlH3x
XcfZCSnBVdw/UvRqG8qmAJmtDowGyZojaUWz7R+GTDd7Vyq0GCSJPk90exl0zpcd2DB6y+8mgxYJ
ezkfcZF1UDTpk+tUy8nKcF5nCXfhzAW31U52T6wE/UvQ39p4Ngszf+mMLwPp8aao8duMfroPJlr4
7KVkF2qoADSHQSAs4y+oZjKgg3IgZHyG2IDO3dammZ48m1KKmModTkWcCFGW64lYiOq5zZ6XAMLF
rqAvlh6WMQwvdVIZWzn6ZC2axhNQVrp3zOHVKZjucUvd3K407sVfQNN0X2su92I8Qpis6a6nNbcW
Tmgh2jPkTXDC5sPIn5zF5iG6a4Nbng1AZSeKqJ5DQIqDa/MUIij0nAnjXLZ2mIjyl1SDbbzKKPyK
xa3MuEwr65x24mPRLixzpXf+7Go2daZk7GAJbVeeAVNn5kESEZqFJ5reiajxvwyTDM4kNi9D6z+H
xdxEruy/4tI6ozxbdoHR9judv9jUp6MVcvgmyD4m7jJ+aefstuTVXbvgYenGio8XmUzd18a5GlDB
84D/a5yhu1iqfCVN3DuQifFpI9CIDGshr6Ba9qTu8hNVX74NOdfkLrJaM9BAOXDd6Vh/MNsV7PG6
2+WSpEiIb1Jud/CUxb30ISh8sZy9DujbmSH13PwNYowVaNHjFYz9bjDEGwhNuYdAZ263Xv3xV6Io
FWV1DlLChQe2+sNgJndJcvRm4v1Ly4xK6J0NzjDEDRT7VJU7kzVb8g0hFFvYiVgw+BacPaUBAVqe
dKArnXKVKVzanef3b9CK2b6Q7PpzG4kEW39JWq3q+wOnyLOT7ANBJLo7vbJTRXMZjxgHXU4sz/rX
F/4VFu3OaedXzy5pzGogTbAI8sSXmG/ceNjFvIXbEF22i+mCEPFm7WyYI48eo2MHcKzpEVwzbi1W
QfOZ1Iovoee7svGvM45oSv+omQ84dTLvxcm9sz8kXxZyorNfchoast+NS3kfFvJAzHMAFwRGjEDo
ReQlMk4FbkJrEFm13AmGyOUu3LnWZXAbeVD2cHVc5z0rrVtYcDTPV6nkwzLo+dS27tFdcqqYKZxg
DnuQ5ZDsSru8S4eh3JUuA1HpX70CA9UEODkYBrpcGolIdU8/O/TNimgVJPXs+DBBt2zRD8Pk1gcy
PtDptiTCew5n0kQfDRMg3/uCsDebwIvD5onECMjT+hGl/mOfW5/5W27yq81kefQz/7UQ03yYpDqS
w1GdCUYEqEZXHfl0oknbOGgZHgp8XVhkcePaSfC19DY1mKlVAObZfInBs+0vj3OYk9tr+bsOiDij
EinEVy8QtNJ9QiWMv0R5AF0b091dI2DEXm6WUd2+rb5lRRTOBsyBN0C5L4VLYWnWuWsk9vw+WNO1
x9czrEW/iW8jteAC1xl4W5MB6C3FibCAiDOQ13PKT41XDDAx/c43WCzdqjt2af4PgYgbMWYbW8Sq
eqvMN4UjOXXai1Fj8UQMx/CUJ29CJSDK3YAoUf9086MToP6Hzh7ggQtTAJ8QS5+nBcANoSRFjeOy
Sf29qKJ1bMUD+5radJy3b4493Ye2dU+9tL3paGHaSIVVNlzFPDRy0bDRvP4QAA+itJB4m8ykGyvl
QYrNWzulchrnULq2yPbIHUrJJmp24Z/UDZLDYqGAazoe/+FxdGM0KQNRPvOZTrGoR/AVB8uhk/1H
XgLPZkPx4VXtPzN58IORfaAvkq1N5m3hRaWLdiksxGPX6ddist69DHEtFRqsb9lFIZYwsviDSqff
2lMeIffDGY/nZfARJLbhaxNn5TEFdXFMbyXqKdph3MRyfm/a40+d4R0GxqyU8d5MXIdmDPyN0BF/
fobq3SIFKFlw0fKjcYI83dG5tc0y/6K5lNHrWuuuXfjoXNr3eflJsyDK3XVgCGQPU4rig2s4MAH0
/b51zl8LWyybWHxVrf+3JQQhcml0HD2R7ds0/6kD8xfg6jMPyxNsMbnFI+oGOd3ifda4/5oE5Tn0
O3Rq/MTdK1H1SqoncyRAbX1wG+9W4TftPfvMgbwphOi27OdrE4lFPwEUSWizJ/u7fM53NWybuy7P
S4HLtgfad9vk0I1/iqxGo7kkhwDB/TaZ+30LPxytH4Gj7NfE1q9D3n25VfKDDolM+fY+aVJqDHA/
iRDMQDr/4j4BB0ycUzDFz+tTmivxoOd/BDQgE+vD28IsPGt7Q5xytle6f58MnOstMwfwErceh2Q5
8a54BcC8Knc4fB9FAs5GKNBa06Te/Dx9wDuAjAbbcY3U55UaPho7QZ99kU/Asrjea0YsZDLzNsS1
AomUvVD7Da9MsAcHSLDpbBs0QYAeLKW9qzXt3QJsmFoGXUcGChpAcMR4Vvqa0bG2YXR/0tkodlOV
zSc7/QVMeVuE+NvV/FobOA2T7jZGngmPQlzCfB0oKEdY+1nbQDkTnYX1UPxduNm2ZhreN5mf7oTC
l5pperLQ3iQ6Te/5w++DURxsIy6pU2Udc0j8TZKMjoGdsRo4NaCJqueN53a/Kk/Py5DViDMeM58d
YAyTzzgWr+6jG5pUFLTfPj7Tw5KRhOO64Skvpy4SWVVdqxQzv9Ip5nph0xHCjMXsBwxixf8WSOS9
NEQfjW51VQwp8l0j2Iy6HGlCTKYAHC5iws4Vp27mrNQGVSEUsi0LbTW1fUcOAd25mfc+9BDqobFe
ieg2BuxXPHTNhZaR7FgS1I7xPJYjJFf9B2ptM0rLgyxg+HImQPTM4TCuBKh43DDNDvrgz82xdGYa
ON21kPOkR8oFZML3VE8EhVAtVpEQE43ooyez+KsUC7GtGoPj19tTkICQwLtY6XDnj+aN/0E1s+5o
6tIJnTGFeR+HoEbUMDBIU/62FOmlF7QNIbSz7eqDBB2gse7bClr6eZnE9wRKRIpKysZjvRp5fQ5T
gFwHdvCYmXlU9dzP1Vx6GwZvlyhf8Stj89kyyq+Gwxp+zHoesUltHNHQDNM0X0q6H2F9lC0xZxmB
mFHuTZ8knRD606MNmWM0NyQv3WZiPtG2xYy5S9VevMUnTwIeKTM/fH88drTblwmiGDbPIzVL+SPl
Ll90U+HHjNPfeMmfm9xxYV2dU1uZPXg4HQYGUuyNWR3sMW4eDI9q0fIn6J0b6dMRgZb0vhQIfy17
OaAL9c/jE/v2bZSFd+SBTKPKiItDnFSHJmYLsNaiUDUBd0k4OV8P58o25RGvWLZD+/5qUUu47Rxx
cvSwYtHnGVCmdtR1GJR7F6LvLXB773zb2ks4s2WtL8VBxTEdn1V4BdMMG5kdC7u6bx2++KrrAhbh
7osHED9FuSes7cfz2hmsjOW1t4tTI8HalTzSh2ATXar/qobbiNx7C4YO4x+Nl7N1AxyHf50zSNC2
wT4ULpvexQ2cLOVLaed75EWvlWbvKLTGL01JKNXY4TbF9Ayp4ycnx87eZ/OUrex6m5reZvXcbGSW
QN8YpUlPJdtr0KFoNZBHEi6XbCyLGnaOf9Ro01dGd7cFQlI4FEB3iHwUK+EmdWizoM3Sj+ypuaj0
XLljcpADLhd6x9ZPmqJhYQo6X+g0tOyZpsIaU683CHpaJ3OLN+rOCxDmghpIOsVv1dy8m8Iw6TIN
7gjdIf7Nk8+iy5sTqZ8IyNMQs9H8lvoQpwhQx92QuW0Um3GFaCEhEmwq0I2hq0ajegkTLzxmXnNK
myyOMOzGUTNkfzITFbOTGCksrvc499AycSPPpVIPC70FkcWfu+k990ieE10kEgFfVhgXryhRWqm3
QX2J2rsfcPbth066fEzd2SWmAX1YdnWpNN4Oju3sZr+6B2EymFFMtGrAHZFEF34cCBBgCYMeWLpd
OhKmuZBsAmf6g0LgEAQt1Ty9Qm1YUVVeC713O2pRCjya+C/STUiPNyev8YoljhMtSUcK17Np54ff
ZU+KBCLKi6PwZHpxAoRdW4cqKbdVFd+xPeb72K8mDlmqa+3VoNLEB/LjLnDTPRVK0x87b3BlnVPC
q6OZ5xLjndoKx0q3VdZ/lZb+NSlt2HPosV7O80ve0njgVF8BoBafENe8q6j8cM9La97anvmTDrID
LveeOZ0SOw9rjrkAaq1a2klCaGhB0oSF05g6ZKjJpVvnDArdZCJxrRb2ZjbEnwIAAVDKROqeX1zs
MQj8wntJiBEKCvVoeFN6cIpnf6LT3QVK3aGPeLClJlFEqM926Z9Gwgvh7yaUh8u807PJ9+vcRMCC
7wyUI2GP1Wg2bs4UNByN5AW15lFXWfM6tEu5y/Sy3LhJ38dg0HstxgwrTXnxRswaMy82obeHpghI
Z7GZUrhekDi57mEZaS8PDP7wtCjuywaBXVxy/CASnCRulcBz5/NsOQk1B6+zURVIvcJr5qOSpCao
NWrrOgfpH6NF0eqafDtY4ii7CZi6ebWCqnrjWH32u5b6Hz7KydtQ3iIPKSsJ7BvjIr+tIC5vCXOA
TdogKLuJ/Mm5c7pk11PouF18p4/ypUI3yAAUVwE6/JhHBJC1VX5yycM/5Jqxv4a9w+zC31DOw5sZ
wKuRckmdcwLX0z0UPrltfgqnCXi371rKjJCo8bOtw/OU0c3npeTsLLPyz0TUpgifrtMajqk9uMsx
FU9B3RPxWCqm4rh58caBAq4w2YNG86MInYDuufEUih/8RdjZSWeK/Cx8AxRf/aIjirQW94hy0+Ok
AwCHsnu0M4weQbh8W6tEWak2XDupiu2SEWcG608ii5tem8R6UG8c5SVTV2Zxuj2C9jb3k28x3YEj
WVxQMdgCJ7IwD9nMi5fTyU0wlBovwYxq26aGxckYJWtXnOPhuzPC8TpbgYQO/sfoA3Hv1GRHybVo
mB/MTAMkoRbFW5va1zIwgHxXh5zZnuf0hdC65A79NO8NPt4pxZSAuB3Nk6otQin4175bcHlpXtBE
afumm4AguAxTEc4XNsd8Y7aFfSLCaZ/UeEmJdbjjiA1PMvAzkJQSnwwz00YUALk6awb0MwVrS+C/
dFXqbwh2h5ksbrZY4AGMZFeHdk6iQUd4B0dYFw//OhlMuzgXr4GBpoKuFIRsBAHhwSMNhzAlg26x
5TkmgzJ0LSbJ8o7iuS5iCqgQcrAAe435EyBx6ifjS5uoKoOxVRFWR4Zb64vsKHpAG/smakzRsl7N
FPDjaWkwAcfyBK/QFR4zeb5ySOWbKJeKvZoXQ87gQBNwBkI47qPlmiiRb6XX+OAmF113yGybBSV9
or4Nymu2wTj9kEf6F0waUZTjboM+NrcLyZPnmfyPcDEfJDb4zGw+LEtxpC975fp/C+raV+lWQ0rh
CBqOAsBuqo7h6jxUA2dlrOwNqhj6xv+WU0wnp6bz2qGqT+PadodebwCgb5xN1T0EcNRLl+AmGu/R
NbBPQEcmdCpvab1g+2O+MRAT72MaG+ViC3yi9EGOEzlYppU8izm1j87qx2mDjhqtGkgn9mOkOuRv
bhSRS1ZhJlvs+xC/lFSb5LhRUHcHtrrsFoWAPts5oxBHv+tvcUwnQmYyExeqfxKGYqSYOYNH94Hg
oW2u0t8gyN9luPemkdyKje8TA1X8bc3mOU97unS78jcfO5LFY/NOeDl+fe/M40nDuf0wNN1XD8Qx
158FTNQ0FdQw9Xda6xeqQw/4Ca7MDg91Mn4UaEOHwQQLFPeBtk+zvU6syr8lGiW7yp5XM05Dqyew
MA65RgsEnpJ+reFDOBh2KqP6M02U2rh+8GMbKkJJt5uz5JygvjFUuU8LFVXmgp4F15zVGtfU7qft
GFjPlv5WI69Ylh5gYz+KzngsUAjaoNBu86rT6oQokjnSP9Vz41Dyh0Y4S5ooa8ltL6v63FuIgFik
jYoEa3rk0ZQT01lWRZQAxLIcT4SRVAamwPDeDcyzZ4Z/rclEr7+8Gyv1MbfucvJ6/w44/BAPgASW
YgbwS8AIJE+H3hj460ISsUxFPzTWPcaCoVJH7Sy/ltpPA6wElBy7G/SXPdWnih6Pw5zIkg0ak6KV
M7d5lrldl4WxW7qopnTlGPg73wnrFaiyoqlwv0One/TnjnxT+EFeLCWfEvKvXPJOGpA7HnEmJadB
X4ioC0TLjXhs9suUDkcmsjnqu23QDquK6OQXTXmKY3CbZep0ZLq9v60W/DiLfQ78YCfWwOXAJcsl
11cj9m7OYE/k1z47xRBeGzd8VgPzFn2Yz1YlrrZm/C0sPnpNKd0Br/ufqUF4nMT9PpmSDrA+UchN
JoqH5PxYmqBWNHhFOiAjxa2KQxVa9Bm53sbLUTrLhjq2Up792niNXXXrA43sBTsPsOOmHhrjwNXB
ea6AWFrBR+XY4WORFqxLItlZibHuvb9Doq+J2Y6XwZxIgApB1X5CoKqIINJkp9u954qrSIh0lRKB
rTnBCVlz+lF7Ng6DxcbXROOijJffgehhyK++jvgHYUdXvlQw6Vx11bC3vYzZILX2vpMpnjh7jmIJ
LhJiV1zh7CkcsXi6E1SPPvae+gVS+GqB82++n+0gDn+QEv0rFGmaVRMevO63boa3TszFbu7aJ7J6
MAZLeYhJKqrVjbSpB84mVh2PXXwYj4NqL1nP0CwTvcUc9lJ3KHzmb6bT8VIuROvMsDS4G+BBYElJ
/YwR7FvXVOMJKD3vt6MHET15PqP4E9BqiG0EsVPMt+ZLOvkpMXAJTbE2+FBgoDaHLAWg7X4YJ81o
XAlovyVQoij/AGwSlsh/SMcURJYJJvHW6L6hu8axXWz0Z5xyTuLSlregnNYmcVyF1Gql+4qsHVvw
5fXWx5AypGIJ3oRBqLmJz7bG+phwyAtMMScEI3dkrhH6mJSnXjELhGOd3tFndzUWZewDiXAsyMfI
RnyADybYSum+i5ioIf5yx3zF/acPot4D1MDwkQsAdf6dadyMbpBlG8tDQD2iDaqL7loOdrMfS/fc
12KPHHlHgpEJl7RxjNbcJxWcR2nrU2VxztfLsFwpQjsPkIO3QkLlMplSXk5+Kz1k7Jwz3mAcME2T
3AbmA3abdyrGx6igXX6fYRMnAjCDflzyk5rtA2WJFIyy128Tw52jLnI0/VuIBD49RDljBc+HhSMq
+BJ1h1Acuwg04VJSuix5Qur4A3sSGCAvy2Hs7UPZpjiwqmIGrODSy2I8n9oiaV/0e9LFsBKiiDfI
cVBj9yTb+RQIgzSWojukVMPj5yX9b0TSNombkYbvIfsaadY14u/efWlg5ZcCKaYw8Gxl7Yh/AW3O
KnP0O9JvcuopCVSU7yzYe9Fnr/TEngmPqw4Fhpl4UPbJhrvF/8RvzzOOuaHyUrh0RGSoA4awxSBG
0ePG5C3QlOwx4Pj6QDN8OtXUCOfWaxnYIEGCOKipFrfMkA1ZcMLZh2EZFQI1Za8dXmtegGwg3tDq
UEC3+amzADi1CW0OVolwlJ8Qsix8dJS+uwtV1W6Rr6lZ+iv25mPQ9+85/SAEl5CyruP42gwh3jMX
61xuH+K2YtLwQWvCAtXARPwPGibKm2sHNMrqGZTtY9iV3UFjeieV+cMpR33rvJ9qZFzGl50jwPVL
+5EWeIVq1n+ulaOO/DB2Zebuy4Z3AbHmtG+thBwwPn82sSfTQlNEK9VhjqevvJx9to8/VsJD6y3j
J8KL25xKolWX7sF37Vc3gSXAGvSXOk3wAkxhTQti0IeEjtUByUFawoZSGVfPQRQgptjDV7x27vzp
JwAb0u6faIyHIbZTbxMkJiK9qjzEZjpvUw2qUY9UrMdZ/p7z9WwGlwAL4iOeNEgmAlV+CKl/FwtF
3i0M62Xp/auyrzWqi126jC7c2Ero1gsCZ0a9Ln0Yxua+Co2bZ9MgTrozcjHUCmXi7/hW12hP6yqm
tt1Jx/3t2c7RjBJmn/oBpw255FGYAtnEarwX8RBu476CLveOiEnwFtPMtpmsPGATQJkoSUWOfBSW
nVyORfbVTF3MmcgxFvCLTVQVyJKSZ1K0IHFdCFDT93/zIvGPDGubMufMEUGI0C0MzqxNGytRxxHF
0YGPlxTyCfINedMqFCpp4lvyI4ZYH0C6fcon+ICUCvlNViBO8ak/dd3pTmCdR8OEiamKp71KymfO
y+WQdxPOigGYw0ztVYB0FiMi3bZiK4iLOo9Si2BvZWqmAMRIMDgOfz25gDATkAfpMtyrOpHQ98Oy
M+28WN3WxNj3qN4wdVRt6FL25rioMssGH6bNdxvsCCj6UEX8OuWBj145RTrm1MfRmpHPtU4Vaas7
F41xP0w052CJVkeyujcWsFEkyYjfyGO2ht7aAtGZZZH3IoFtap+1p9cpNH+N8a0VRIpktPGRxClF
C/jjyzMszaFIhDgg8oW788JblzjHzBDPfahs4HjuXk+jpo0dWN8gLZ5CYT8BeWPoyYkPcLKGgwdd
JGLTJo8fUgZAPOmqe4wpGARisGm+T0p1nYL52VjNX8OkbebqAdDaMA8zXVIoAAZUlNB1AqlaW1n7
QHRxRDsTOhTutDUZpN5QTUoYUBVEnbnQAu7CAjnho8wNEmRqDE5ODumvgOTi+9nMmhcW6aBiJVfF
RJ4amiB3jpszqCCIHRnskZipdaMiS5ijR/TnTIhRe/acULA8yHKvpoxk7mW4M7X3B1LrCYN3vm1C
leLt4mdil5950PSnFgNMViR/9Yz5mQtzX1ocXVUanPRclNu8Q6bdELG3jfNrlyz/aMKctx7I/4bK
IDh8uMw6/jYVYVFDToSLKZ4cKgS2UutbGqMjTslu3Gdc5z4a16az2dcqgValQJSlXuKW1cyXKfeA
CaUh6HpD+xHb/QnG9d4isBlhaQMFjNkLLiSn7tYn2zmdSbqYY9YyqJves2LmtvwbhWhyRZuUKoLp
y05AyGHXJ3HpMOQZRnHxaWHopYctX1bI+sioGW46ClRJ5zLekmQ2NxOs7QkMNJKrq9xEZrAZfSKh
zfGX0NB0F6B1GTPnbhLZzclxQBI4unFZTRhL8wBLgx2iE3V2MvHYeqc83LbefKs6IoY5Kf+Sp/7m
iiUgfxePn9Uu11oSkpx6LkoD3/0wkIzs/LT4F/hIhAh3UzulzqADHamkFpkQTnJKhGzh7XiAHGDK
RACsuhLUzJxvYxY/OCTHtQX+bgh/6i686tp4HsHPgXMOC0IGzZW30FQhcPz6OVg4Z0VXavnVl25k
Ym/CIb6TRfWc2PhLyhH5r5/92n23nwmlB9U+d3WOcqOl2KOoiz+VCwHRO3eckuMOOfHL0o8/dmbt
RYCM2XUIK1i8+E422jl2Fc9NGvQfrUl8mqRvYk0kKDisEcookkACDMoQi3gPpWeQSYZiw5jj7Szw
XE8jMb8WOEPQdgRfDveWBg5taxL7vKL/dtYeclc+9/g/NktlIS9mjSOUAdGU8RCiwN22LZnIeVmf
XUIqKk50RvYGmTL3rZP847xH7d4O9QOBp9HgVC+YZ7aVbUxnXzdk76VrfFVhbYjBxjTHl6QVEaQ6
6IFIUuIUQ48EX7yadYKCXOb+kwywPtTDozsCaYQFUIo1ljYO+4JlO4cDskjn05CwrXGsAutdIgUf
CkWKIT484qjClJejais4P5yc4SzuygrdgBLE394PAqN6WObxOyAVsarE982kVJSIuQqNLQUF2yZv
QSSADV5dWjacRBPDO2BCNTxSPEHCrbAlH4TfJMia3CnD+EGPe+ely8+oWELRrNLAjip4UyJuQPh2
qUP/H9osriO3HnaB+9ZhfInS2vtuihjptGfu4xazScdBZmvzVhXxczGpb8+XWNW6DQTia+vdEZGM
blzy+mCevtdUrW56Kwv3gzy7DX5UCKktdZYQ2JW682fUE6aO73VtoKkp84uVE+9XBg/ZIlG9BOlj
zjcLDjof6lUMxZ5JKqWTcQk5YhV0HFUa5JFukpdkbmYkou9A6E08nodmAT0IuB4bhxpDiVmPJIHX
ah77wxjSFNBq0DEX1DiiO/5zwhe0dXNwK43Z0ffXyNQ0w+tMRMTWRTNx5/aYfQZz68FT3+NRKgDS
GA5wjw61+jv1smMgh9oQt6nhPh7j7LOfeuhNfTJYNYfO/RPofz2oIeRfWO04rP1sllt3tXqlDtk/
Wlr3hWV8k8u9SUNsfsS7f444J5c19KJfSNz2vGMyjBcuNFePKursmdzDVOK8nFER9g0tMix9SCqz
5bKwXvZLt/VBjyZDn22n/cVX8OKhXRjm4kf69vqbOZ3SIC6IughvxWDPAMLOVqv4s3Mw6LKI/BsS
6oKMwHlQHj6NxkJ05HdrRooiVVUSC7FUz34l+pNHxtgm+Yg9fkUQ1qizg+YlzrDgVW25h9y892AV
HGIzhCQRx7fzN+Ij2AXvO2LcIjd2oxSdBjggWS9OQyJQcvT5PzQPVx4CANCFwf0FGtSwLhg2/s6F
eqCtDIgyse6rQmLkGotzSfJk5VSX0cRR27UKMZG6q9cGb2KQ9lL3hPqju1FZaAKOzNeuSb8NsLUK
iyxK4Ethv0iXvuYEoZGWGB9gJjfUbv6p5tjeIOe+JjK9j/lCYwQdRjv9x9h59UaOpFn0rzTqeTlD
MiJoFtPzkN4q5d0LIUvvPX/9HqpnTa8ZLLBYdE2ppFQmGYz47r3nYvamFSbi+R8QK13ho1zSg9Gt
UnpJcFJHN9ZMgFCYY2MgL4lkUWmTmEV6MC7wGp5AnSM0+c17xlOgmYpVF+jnuq++Jg7wkdWTnjVK
lw/F+nLH6NONSEQRl4ef5DJGVt57Luqr0dU3WC8PHVhXN+2ep2gIoRDznDM2puWkJAoIKjejLRai
HnE4ZhWElOG60otzXmS89VXFvDe9xRsAHKZkqxp425jrcD1E/TVxnusyYIWsKoOC8VSRoKc3gQip
rWNmZp6FmsN1ycBbbZXXsGw2kgMAEqC11eQcQuvCZ3ZDlyxhaslj7d5rnYeoGPR1oY/emjwFZU3O
oQv1vZwejbHdJ64TcFBhT0IBrcaDfTSYqwQJDCELhyKI/Wu2MDcqHJjo2hxKxn5fA9gbygqovn00
DfMSEgAIxxm9L6r7dGzOhZa9Mz2+MZtj6iYPXlkdvMRFh2fUA8kNL/FT3xIx0MSuKYdNUyJdNPQf
VzQ/8DIwaJ6r1Pq2bLbVaPDrMOzfpqI7uy12l4ZSYzHdZ/Av5Ih5TDcgPNDOm5kxc6Dgw9WGJw/I
vG5o/DDFQQ3Pt5ndDqxtY3xD8GPP9LJP81WRzxpN59zXQXjW2oYjhocrBlVLGzdRPR3aRD3wjj9E
zHwHrZixoxk85TR6tDB1QGlh/bCLl0GTRE28FFoVNbXx0AxPDVMPCKGcXyNq2uk7WJROPaw0Iou9
u7fqeoVzd5X64N8yblN9wL09EVNRQFeR2OcXp1eEVlv3TN/h0p8Y+UufEadD5i1ynGdrsF8912fX
GvZfdL6/G60zrCI/vOjlywD7gPKQZVo7u7hOxVKZWKI79Wx3FgFTKHKSlhwjk0fQLyvUhie3q1aV
GSJ87Hpr2oxe/+Cl+XUYDbuOoI3VqBz/V/FMyhH3q3gGL3XOdf+DBOe87qotMiQ7WtQBbEnVCiFU
5MNrMXE/6vVZR/nhOuMr+gBNxfbf5uMUkp2CAUY0csIJMLJYGdqrS4dn1JtQHto8Jy9XVjzbrHWY
VGsdNxVr4r52wFxgAAoC7TaNYLvjKz9E6cQGJTaeNK1/+XnDO4Rq/FhYXGPoGzJCJzDn5aLCwWMy
hiIriKj/UNFQlRGIs/Vd2H5P0Fj8KL+TZQJzbxH1pDaHANautBm79SwBLRlqVuKV1k+nKmiYzZAl
FkG0jzpUv/mT7tPwNR6Ch44D1qJoCCC1V0HzYUJNIn7Tr5oofzRkt9MdMggSi4iOSLpqexOAWVkc
zDS7bfNoDQZr53f9UgyCZ3d5JznGcyJ3zE2q6+8epipcuMLaVEOzUaiY51IMJxxLeIRL1TOATm/y
HBY3aVJMDFJbAyFBSifDU+DSKsvx2mtT4q6Jfw6afjO6QGAKV3vQIgRTW0qkKnyu0U3cjeN+qoqL
BDzJLq7dWBLnxM+Eo2/SF1166yAQV8rDSsZc74zW89663AB9/lyjNqVta0MBciO49QZwg2S8R9KK
nPrRVx0ofdt/dGYhqBJwMCnewzB4bYfWlkDisOjESDFtS9bghy4nsYQO+9K3bqJgjCkBXArlfvk1
N0xeVuHSceSHVsE4YEbwEHN0WdZorTGwRtGeA9OhUqPC/S1EdGXVm6oiKzPY3l0BToYZMgeowPuk
swwT+JFTMT0r5rIqhx3y07lModyFwU2fVMlKy4an7L62rP2MgqpbiBZFrR9ZsmEq5ynsP8okkGXi
Ny3JbjLLKnd2dGvn2U2vU6wwbVUkz3Jw3nsHnN0gCfjLV51WtzXVAFycAr8gF2w2ZPeJMbQrowLW
ElMJoAflqmiMh1KlyLAF5Am6cg5KQ/kMMjC++Ibx7xj3RWn0R8tC1IekOK5EyqaN2xtjQh6Kg0hF
y5S1e+naYu/g9IUIS70MSo+7N+ETTOYE2gQs8sLo2Filuvw2G94eiJ3GCUPoInPHYzXijoGSZC0i
JXbwik6m6N+wX7HfDKqvYrx3h4hpPsMszBXNtxX7YLLzDgn6rmGqswz0oD5iE9FL81Npwx6PNprg
UJdY2IqvEoPk7Ia96glK4XSFXs/rwCBvIJSkc3EeM3nnZ9QcnLHnl7twMu7NevA3HalMs7qwLOOs
D9gtVu8Bavqq5nG2bph+L0nmvdYTkSvSnK703V3nsDklw+p1Q7dMWu9kCRgJrcNywbkcekSwTRLY
yxRdRSyH+LIS7zuQXBJYDhfjwEzT79HHvJgRtVUd4qpSQJiAx4ymdjc21VWnSm3Lw/wmGsN1YKuL
Vlbd2tC016lLjknjPis22qQrS5vjun2GIzuXbkHRK7bS6c+9UKSR0vro9e3JdXBM1lVNBoIo6SJB
Tp96fUNXAXuKxHwfA58HB8YnrBvJImRnQU9xO+ztTJzzkr4flNUdn0Csc1SURnRokNVxzeC5M8Av
Ok1orqZwZ1vdlhUzWZR2RZAROFOoe992kTYLEzFta2icnarR2CndBtxSawS2JSMsWdrWlT4d3RbL
ezCGKyEgRnBV8TPwNLFD0oly4htj//uSRcZXIczkmIqenpkgWgqm+YvcInqNVnYYdW3asuujfEUv
iFxj65F2hfk5kkz/QCJhy0ZwMKbTwDODwqWWxO2y0sL0jA0SQxGKFzAERho8ZyhsWdZOY53Zph9K
hxYF12q4wlX/FujmfdOQixJVMpviZzblRZBFP9gmG35d9UgyTj+R2Wuu9X4YGMvY9QoC/nc9Dpvc
52wocrlH6Lp0tnnHhW8AEzZISKfpHVyQ99zQt5AhGCyl9rBueZAuakrPd0RD0QeaK2g8bEZ1GHek
uC6OdtF1Dz7oaJzayX8XdXJVF32EbYyiToTt5RgjbYAu/ZA4JqS2a2sKjsi4MFqOrpuWy2uqgnoZ
KvcY6hz6i36u87Lkt9CHBytEn+d4gmW62msEdBdWkuvbwgmO3ZjsiUUsa1Orrwav21RMgdmIpjVD
KjxoCWadjN1pXpdMazNPMhUgmCyH/AnKaLetqZxCz0Ja9DUMBlXhrERWXUgL3NeOxp6kR06NZFCv
8+CaOCXagI7PXxMdn3oBtJdLGj/Ygg4vHEhSPbe6urKnS0fCjh6PMlq1wa1pz+Aopt/sXbq1RCCk
k8aAWwDfWrXlxUvSiQfasCcskuMU1LTldIw1RgVe3C+jBvhBk6gRjVf7wFROcZ31GoCwWcvZImhJ
HOopskGommTvQP2jfQJJdIQFudSS4raF7AUHhCa2qM74ep7hRMzY6HSW/RQJsB/ZUMtN5wUXZid3
qrTFctzqpfMQYpJbdmAqafUssTUTW2BvgMOnL+2V7ibwbwDee6XA4oAHonJr8OUEEoqhJ85lJcEG
CCAtGjOkVdNYGoEVu6kRrXWDDHCSXyV1j/vWtl+ZqJtkQWP2PbLJGD4jEancAUsEUadXJ1G3wS7C
t7YIsNEGI5E4OrBiourlrWUCqKPf0ogIWhWZfSoKg/SOy8zARcno4/TGdEi15ap7y3HNzlmk49hP
D05j3rRTCSPD2zS1U2/pDPweO//Sjx0LdvuMjH5j9A3oNtUsvVFkW8ek0Be6MQR87l3Xjw4d/qee
MK0XVLd57z7hpIXJ2AVyWSzR7GwGw1BpYFdgysm7T7IEDMZQ7y2XjjxMUpLrQFuyqYv5dq67Qael
C4y48WjB7SSzIB24njaivnsrSyz5ASstRnGFyDpp36ZTvgmbDXXoVZgvxc4w64eOZ9Sqk82lCzyG
aAz/+7on0FsZJNP8LxLjOI3Ct0bAa+HZCO/Hb+7Z5n+iaG1VGR2Gur8uaeuCUhZ/oNDxbsgvO0kv
aWOXKEHTG95Cf6NxSgdsFoXhyoUoeqM8lLvK3yXO8KkMv99KPXgyQt7dQHvUixI+t3KXUwd/rIJ4
thCl1m0sN+OgSOJ3MTs4SxV+1Hpzk2mCMmai743FqAfHlY1X1CZYkrvE4S3ztdO8Y1Vzdflonljw
xHNLVM9P4GuKGNdMiW64CBkX4awd7vAFQdTdupy0kf/qiY+GB16NzF6MLk8djPnoLYdvznyP2hyh
LrWXKR5uWXKoRPOQakZBXnNghmPywxNsMZbvsTNxyi/L0t54dEI2NT+qSfWbxpDcFWawxW76nDFA
SA0sWZnWwspgjSsVfFLVPshmgh+CzOn5L4ZX33eSI5vNykAwGmt3mHzVZQKynjeqigGDceJ/qCDB
eE74ClOaK9q1cdphTXipQquFzxCum3Qe+gxAoHwr3Rfyuiy4uarB2WaAUhkQNcxGI5YDMoHIMfd6
WB6V29ir1mXbUKb+xhKpv7Qd700WXDJ0Rn1bCPd8LOmBfbFw4baaPSc6Ai8cZ3i2c0lcQ06omNVL
/LNgptqMk4QW03gvpr3v4GDt0t7dJKC+xvkUVDKHs1Xxatk9lXe2xwrhedtuInaM4ZE9Lw8X6M/M
NaYJi30QXGWRna6YscBWNGgxHGT8TCETn8yIHFy0w6XR0eGVw/ORyuwHw0NuGnmOLMi/fhuSahcV
EhInH7AMtpU93ln+sA1azAXj5KBM3QQcQjf0vGGgkNGbqSMYTUX4Ms1MPSZ/XKQwCNIwPim7ZbLO
rZLhZEydbo9QdVf1FOnJLr+O7BL3Z37lCky0iF8kpvVPjzWsN0DdTFaMedehrItG6VNcF1y34a4F
2nNIP4iQvIiWGGxkzxIBmiAIxsnbsARa4RXlIPvKZIjLMJ5hat49z1x3hP4FS8K9DY6azQMDOp8t
ROwhc3SFNbsm3A2+ugsHv22ZWtdJAtDA4yrrJw9UuiSs1+Ht+znwOtSYI/YyctKYEprtezoE+7Jo
oHQW7q6y+mENP3EGKTLIQUHho+6yJVVZH21iQs1iQgA6zHyJOyFxfLyGsTFtnJoUVdm85GH14c5P
oEBMAnDsdCyT1wSNio4uno02k+E1TqgLQdtBtCucu0A+StplTPnpCwNvhpNcef6RyhlKqqYJRd6s
txHsfIPvgiyi9gZTzg1A9S8R7qsEf4YZMwrXTQWXpOkPRnM7cnEyc+PFRgube5rjup0yaZo4mQT1
NXb1ozXB4G5Ng8QDe8uQCAUTbvM95+DFTdM2zG9S/1RnlCUntSLhkabA8jTsw3Y63BQCtkgiJQCX
hu2WT/K3ZFME+xdo6yzIYp8MWEuWAFsiQmJ8aPhvRcRnp9k9Nq/wNLiBtemHD10QeNeiefwp2Bi6
loaurliLRpk8FKJ/qaYBh7QzLp2gx0Y1UMOe4DXBA8jWkWAg7LuQloxBYVmqm1MWh/56NLMnIuMr
C2vNsn3C8/6UQQCB/zcEq9avjqOFWAP5C/xh2YLjRnTmWkdrL22yAtAySckkmBdAe2wnG65NN5+c
OBbqHiRsx2Xm3kbQf2Nb7vJqXONfTZbjYKYrVit+dIUxNydG1MhiVzG0YWvKRQWzrK/CddoXtwoK
jhH710GQv0VlzL6tKj4gZE3SVWulR49EqKcTYbNVYnICoUIZjgp1DWOEpaVVjVjqGtN2mVPxWfjP
FX2blwF/uWlpt3XVfZITnzZofc2qkVeUrqerfvTfmIk8Kvdz6mCt9h7mOF+XHZUnZA8GT7u2dcQ5
g42UEM2Drle3vQo4781ZMtPrXuZFQ6ZQAsfAvkui6GL56YcW6J8T4MWFiBG0kJMaG03da82WWdyT
0TEoS8AEe2H/YBLEXw3luCuT8jMBZbbORH5rV8lr64SKoWkMs5CurVWssud6EBbAsvpdMdTFQefz
fGSnpZgeONmTYQf1yrHIMHVYvcfxgQKxgS1UvA+GN4N1OMy6G3J/z1gDD948k6/M/M1LuSUqaT12
auDxpDkUZHIiiZR98Osnc3aEj/lgg6NkzjTLbEifzRI4SXSKsXTrU/aUudAb2ZK8p2Z5iDJEXdND
tHL4jHTdMZfcinTPcpnS1Jvq0VVMawuTT4YtHbkllYOy55TdT2GGVRykixThrXAZw9VG8jYE49VQ
p9GCzjnOrpM9B7fitdeQUhUxNqbSYk3M/XojI+uToqJsGxCJo7x+NzpQXseapAhzfrIf96GAvtjl
HzKFC5YbJDJKfGB2q6+ogIB0kXV3CtYIOqRz6/XNc83kHgyOjTFwqYrQ5tDBlYjhP1yWjZ6usal7
Q+MuGJl+F5R4xllXUEfCnc3Gull0KNpwygXvVviRsSvEKp/z3atqV9vAUxET9Sh7M+vqxuro9wi1
zzqBqsOEZG1YSHF50REhzKEI2cQt677/UFD0fv7QBwqfaAUUbsgUc1N6AXxZXEvcK8CY8YGGxSkX
HPnjkaeZN3VPlDGurc4g41qWuHx5aTGg9S37ccT6ZFtkePs14bxj6VpFNSMmYXMcYeA0wAsgooRS
yLEDDUpM73RWLvFpQeVwq8cKTLJZ119Tg7o/v1BZkETz4+JVsUVYTZJ1Vsu8tZuLc1Wj3uPS1xyd
kTYpZsOG8xgz20vw7UOIw50+v2BdOrscHD/xB4N/HRfXMRJ9Yh4Cr3kc55/sG2W6NpVmr+xuBYVg
0ZnTXU6kB3oduigXxSEFrTUSEV+XoXEbcIYgkLxXAr4ZiVmX/I/YCkWLj198WZwcF1bPa4hsEliq
OCYj2UK7XxkDT2V24bhK3GSpF/Kxxx7PiLC/OBW6SXXVDP4rGU8IcVJ8dPSjTBn4Ji9VuFqG9gkQ
zBqmGA9chniaV4utSc2kV81URaRp3edcqZUF3lFJfNUzvSOTLZKpPZjITPORMxCPeXb1jHSxu9ZL
fY44eE52oYCGWS99DklMu2Q3F++EJEE3WPsX9sTRln2RxsNHnUqxNHVZIODj5Pb8HKEyYkqLkCg2
mm9+u2LcMW+CINAGcoNmSS4bfo6LkKiA3jJOMCD5kkeoZfjIXCg8ld22z4z7SXT4m5rhTuXWqvUS
sXUrN+XpC7dtAKznZyRFrQJyiooPejYkS8WGVrKir0KGmVt3uliaojecIztIckCjxAcWA40+IFL4
lN2QzbCU2RPTiPEKVNCwqKbXKu+LDdHJipntPEGeP6k0eXJ7zP1eMyuUZHXI2g1ySUjqG/YuJ+NI
rKsBbSfPX4ST7z2dEmGeJyu/4dX5FE4wM8M34ENWgbvKOB60EU5ITp9YObeucaDhDh4HBUSw4SOx
nPRqpUO0WzQhCVeTZQAqzYuQXrfsmDurlvfesJun3El0IN5sXSqTQYA5vRcqvYzRVK70VkCIRu7U
ypFFevjGq/QeZCVj7yGgDoIBVVPySl3Kxyg6ogppKQnKDYO/L0t5G0f00zLLpIyLJBcuDUXqO6C7
qsqmN3A0amP0lKPI/qvQ+2Ln4yLK9QnujCz3DJkyrnVCohmmIjxF1XuNjrUwJjfbsKZ3Gr464Tdn
PEMQiVDa0JzDkf7RpG+O/MeZKRUuNMjXPHuuimJdxaT/A9lKYBY8tAGRYvNJfTZsx9JhICZzEgZe
mWrIa7PZKDH4tJnehxh2F+4sSFBPdC+y76bNFGo17UQBVX54ASGDD2tiltPGrlxUV/BUUJKsZTtM
ZCq4k5bUXPXrUHBUcXmK8YSyt6X30DMZFS2IkPBBtE6NECvvTMxeogvWbYahh6nsU1Jmd5xLcMPy
LtAtNYz2zLrY/OTWIqpOxgLGAbEGfLKtcQoD/NFqYC0vFPthi6k7e63NMPlcma59nRrGmlZexm3E
7peayQhXNx6mVN9EVlrsUiGgWXVq0RR0rqPTjgu/OVK1i9cvfGpDThaT95WZNfuHZinI+50YvjxZ
M8rfIJezmJr8gwnpe97NDlIT3DUVgSlZgA0G7jbBAx7OebduQLDnOE7CqV6MCQoX+oTTc3/6HAew
2tPCDaaA3A/6oDFHraZYY1QVhZckgqlsklBe2pweOK71GQz22rgte/MzldyBTjrSgTOF5bWwEnun
TwTCrIIEuVGr5ui4orwmInerRSRnrRy9Kos8FFoKHNoS4nk6suiMrDjWiKhMtPuBUXq/6uLO2ba+
C5jOC9+ov3qsOqe99yfkisYxL6aXd/dNG8fcXjh4cTDuOQl2Tyh7x7bRGiZdVngXYdE1k7Hjvezh
vk0OSkIFMLI0zS3p5OGVCttindSMSCjhffHm6rTebuVeAQ3gooUGS8zxGFtRfVFjzbCxmwMWEyCF
g25Fr8bURp9VpF+5dEc9ZeP06Q4oSmulOI3Z+BsefKubh17NresM4BKTECZq0RXVWmiNWmUeIFdq
u8SBWEJxOyEn2DZKr+EE717csdkC23DLL/Y2d9i6pu7t0aWQpCJKbJFOo1OO+/cUjONL3k00H5SN
sx+zyLUOmjg6c1niz/8zpP9c/5SyEcfF6mo1/jk0oZX1IxvyYPLRTFypgNTZGpNMvZ2Q2Z6N3qlJ
wgA98FLGOjjSGdgY9HJ6BdpmFObrQKXp1un6r45pwk6bhH82NLAilSRGnJTgiOf/KTY1bQvi8q6k
jPhYDWl8zBQDaiyiCXfijedUO8+YyHG0cisNaqNUnh+8koqq0YK7pUlYjaZOhaFdavKGBVDdmLbp
Lv0wNDfUsMYA4tNqLa2xu0oyt7uKgG8CcvPY2/dzkWAg5h3Hz0fDDqPYcinZmxb3/l4aVN6WteUL
Zo+wgb0k944F3BZCeJz1x7kcNfMh4GX8uw1tjcWVN4JynsibLGO7mb8kwZltoaMTDQ1X9COF75mF
VC7hpP7xpk+mHI8/Hhlh2/GVSxGIGoNxVzTa7qcJtMpo3Y7Njpy1HXHMdINzryzQ7/N/STkBT4ub
jFTdCH7agIpEj8ZjHATNqhS6fzR6a34gJYB3bZM6ADskV00z6s5IZsTCXFgs5h5PPhpxCvgAtgom
DzN7ZfOEjp95MEX7wdKmGx0u5C6UGk4hhpu+4XBArTDkjtAQ0Xei7H5Urn+f3pbzA602qcsiKtU+
TYrQmk0tvdU+Gf5QCs6QG4PicgwgrIU/dWm+GcTHusYcORds+vDMVmkVyb0OSBWOBkbxho3XQTQp
RhWt9strGY+Pjcy8Q/PHtZvO2ZT5oo5J9O0KV975VjycZUgDnTVfudhWotOoIu0qGapHrNHjdZTW
4dl2YtQJMYbvPQrLIizw7WACzHddWFfHDIodSQO+79iBjE2JlfRsUwFFC7AajP7YeETB5o97HzoK
SHsDHxKT4YhlTUc29bvzHy8RqpO3/qmNNEy/WESYBTZ+jhEIpP9nmpjj0wg7Qi8G8rcufpiavMj5
50KsVIU5SBrpjru5w+U5RHt0KIZJ1gTWRbZEI/PsU4saVnk9kPf/+V+ZH2Namd81bgiayvwZfGLm
za6vy087ENY6pZ5pafBbukQITjxrM9pIq3I5EYDcBZXvHJTxgYgxnEdRpMcUPJbIVX0JTPPu5zMC
cjOnrpk80FqRnyZdV/exhYEtKIyXzs6bVaJzjAyxAMrmyBWRE860vX30EHWVXNMgweclIwrPMREu
TD1T90NDzZ+ENItp3WMU1YCbClJzaZGKvlC2wFAE8qojykMF7fSStuw+HLe8IaRyy0bdus4tu3ko
OYIGabGajAq9WaHQwVGtTsrRkxPlUOCLxg3WZMCfw1jeWbSZllrxHrru+Fzqlo7U0tN2YbfrsPYZ
9CdDfFSiZAAj6+jGdssrs3PdtaF7+Q3zT7IB1NKu/Hp+N9yJXKTug/PmtLvEHNWfyZFqZB7oKSaj
HNxWvXNTdXR1FXV/CxnQ2nNkx5wV98VTOnx7wbSWsEoGshd3vueqO0s6HFhU9Ar8Sl9GGkdgvymv
HIP4vZQwn2RzgvSqXTLWzLl0Ck0/MoHeSCM7eYWHoRaixhWsUP3aJzjNxn8SC7BZnbeheuiKcQcn
EqO0CwDtH30mgv1QEVYqLLKKnU93k0Wem/MoHDzd9sdXEiVsbYNqmzuw4LrKXptjlX70CVRbkFfG
WRgZjTJD+UTUDwBkBGPQV9jzI0aydyA+qADQ0ugT7WA7DsGhagrrocRdu2ygbV33cXszu1PXcdcX
UJ6I69t5TqNmCr/m57bozTg8eeOkn3pNH5BrqAkE1s9F00n3NlxpZI9AsjvxFbMq6iUrFZ5UkNDb
6EAcrEYaCRMhOX309jGX7KHJ36eHhmHLQYyYaYJ7nTEZSGSrWk5lX+5tZVfbrIB4qzKZs1DiLgMp
vUUrVLspdpy18ilmIkB2bg0ON1FgsMwTHoycCFJ0B1ExNQeKYBkI9ID+gqy7DDgbQahilQmjjOG8
dOllZVHHvKhdCYI9SsRLuNnnmELuXUINCMaiHIiGfupYL7ZN0+vwPKeL0POe2xDfZohYusbDzM3U
QwLohwmEimsvy4oi3ppG4vVgkt+ySJtFWnVtxyDlHSy4IIghNTTtLsDXDlbxtgIvAW+lX/VANE54
uNxdzHOUjjlKS/Cq034ZkvfgiRpCE+1PDpRSgOFJvEqRsGRSUYZjpsxEIK4ywglosi3snUkDaT5U
bGpTh6NQ5z20Trp2PG9+OnnvWpVOM0qLYVlbr6dS3VbC9bem5aqFW5hbO6vtXZPoL5kpH9lHpGxd
C2c5ORgEXRNSr+DWIJkCQLaLdykXYxb5xjkcaHQZcesjpjkYOvUja1vOuQx7UaaFbylPKFXji3IM
tvVdnW4tLsp11DbGNk9y/DHhCzpYuGBRJ6NE4BLy9F2baq/hvP6NtbjuWMQZrJaXMbbOwYigrwf6
tBKd/iiYVi1xp8/eLzuGtHjCeTw88nJQBXHr5DRfjLA7aVeS13Y2QluwDpxqUGAk33SA+DGHY5gU
YRgk1SM3ZA5WfiDjfcKSm5G8sVPtO9fgFhqqBALSJ806BwMwNDhBRZjQW9L5h6ELXwo26pijIRoQ
ZngYihzu/ERhYDx9D0ZqU1fJj+XptIFn4a0w7Z51kyjZjPigPizYh3pPpnDa5HbPsR3ZaanLAQmv
tOeJzFJ6UXV06X0eTIKNjl7elkKc2fDm3DXVZ8W43k4UUzWcSIWlEaXmy5QKHJqtU3s/GQ721vJZ
5t6lMfpPrydEWtfWq8vBLXbUkU+02Xoy3hmDwP5tj4+AsKgMjfuLlnXlPmwor+xmtbJJDea1OIIr
BsGNom0j6kgfgC0POO3XD0aTO2u4zTn1r2y7LKM4OY4TbDulU6eKPAI3Bi+sQKCoRcyUs0hXHOip
lpi/aVMOj4PQOCQnhuQtqHJq5yghp3OzkmI3ZQWJmTzaiqT5bEBkLX3/NrWG5jSEslgh45xkntEA
0SMYadaxi6F1d9MlTbH4V8Z4KJBdt25cP46mefh5IfEEZ4Z6hsUNGxf97GVGupKKkkfaQFkmFmFC
uJ+RLD3gdXdjx7zLmlNBosQTkJbdDWH8ZEU8+0BN0aMBDGIhOnDnpEgpURz1u0iMLzUX8aqZcyt2
hJHRYSCGxTB+KVv2RnONioolbv/gZsz1/sWKMLxkH5FiCtjFELfsiaCype9jrXukQezRGnlehmcH
ADYg8AIu10hPGyvx/PR9RglgLjx7tqcQ0LeeHZsy+qhtKGOjsZE9cQ2puY8tHWW7gkUN8zxSSIlh
I2iDm2hq32XFUIs2v2RFSvglUzYhsdS4tkb9wdKwoXKQYuKTJ6+YHa019YCqavcZu4NFmTMQyk1m
Vx4IN0cpDNAOQ3V4jkDbIoa30awO7zSv+qhJkvijeqNxHmJK/fP+OcrAmR2WG1eQPKv5XeOiZCBl
g/9Cd/m5yfKqvEFDgeMxpTRL8HrcQN9nGb5mlY4HZrHerc/sqLHCr0JyhnA7/76AlUN1OWcQmeuY
/Sh6/fXbX//+t79+DP/qf+XXOdmYPKv//jf+/JEXYwVgr/lvf/z7fZ7yfz//5j++5s//4u/br/zq
Lf2q/+kXncOPioqo7+a/f9X8av7jO/PT//HqVm/N25/+sM4aapVu2q9qvP2q26T5eRX8HvNX/n//
8revn++C9eDr918feZs183fzwzz79Y+/2n/+/ss0nZ836o/3af7+//jL+df8/dc9BZRxWDdv//Mf
fb3Vze+/bPUXQxGXMwzHsKRumerXb/3X/DeW/RfBYdCwTFMYbEuF8eu3DNZ58PsvafxFl6YpbRu2
LaMI1/71W523818J6y8WRy5lm6DigW0r69e///J/+hD/80P9LWvT6zzMmppX8+u34o+Pev7dNNOQ
9vxDFD+6+Hi7BV/JFxn/ovlhkCb+aG1FJt44eK78ND341IxrufcRV/Llv7wn//ix//XHmNb/8XP0
P/8cECIiUmqAO4A9/dqXuna0G2d8sAzV+SfNlNYzbDHaL4tuCuJTp4Hh7YPkxSUottTzFr1/IJdY
Mm3cBFDduuXoKeMhIJu7NYQc7nFwlpteVaSSi7K9og4df2vUwpqMIRnyuSCDA2Fyl//8F+J7mf/7
ryTdP/9KVZA6pcPHvTUM/0sWjl4f/abWQIBVZrYvE5STlZFXOemWcRKH0k6LJ/ih1soSysb30vhs
2ij9fGJflXGQkWEUfaRwdArknyhmLQ4qfPYhndvdFQ91iSNKY+eNBMnDmFLGyDFPDG6CK/gybsEs
2nbr3ZAbDQ3kTZxt0tTG6czUM7j0oFIAAJqhfh2ZDd2NZZIwrOU+kCwc4DBCi8+i4fENcsSiKtJR
nBfgBCcXjfKIjqlV7WvsKp3xFeQIW6zaH6hpmBgCRqBN6/JssqqwTAWTy1DOkMfBQXrbNMU03DVV
Hz6OwsaQzkYRf2tgqEdcDaxoZuNE7HrspH0cG9nfRU1LKUkAfDSEUTdycHW7xH4NVG7cSAuwa2aQ
KYGZWf8bc+e147a6btkn4gZzuBWVYwVVvCHK5VXMOfPpz6D3acDmKkmAG2j0nWHYpEj++ZtzTOMs
scU/WETP7HHp68bKNHLYW2jUsLsPRGVaXqFSdGJdFODdcbGdWAFVRqUpnMSOnJzQU4w0wcHRNSj7
yQC7WZbdY1pa8WGQCYxHKs6yFnesvNPSgrNCSA3LCHHRqY9aDkw9KHsrv7OQIlLvGOlklTCcgrjq
g62SKtpbFCOfr5TGAe1PRZwsU3djSig7k0xID64LR7dS/ehLJ94wn+MNRv+PhuSz1Xh05oyhxwSX
Qv1OQhfddpJj8DFEIXhH9G3+EGiB9yZ146Uu6OlJT8z05KmcDdkwqxBuDYXa7spAKg5Zmo+wA9S3
diy66j5o+ZMAif0QUYR+J8MAbzpC0/yTZOjuXufFcl4slNpWT8djIk5B3pqqCs9KWUjLwQlQDUed
dkq1ClkgruFmPmAzeZU0EiHiXtD3GjbtT+1XpcVBxkypJ+BUrkDoV9VBTzoBzhGqZGG76bKe9SpO
JQiusvWaOkG8MwtRXoomaHpIbcUy1fVqX7F+2pcIFw5oQNGYyz5JlyStB+aDFEj6juwQKh8cOu6F
JtawrWoYpUSSa+8yQjQ/CzQrD7HLHLyXyqDP2JT4ZmcHtTeqST1TvZcGoIBwSUrXfCyaGrAaQsNK
snVY5Z8UcaudoGXaXlTREJrs6+GWdQ4HpJL+I3ILeMkBHAO5FNuFyV9SxpM1D94qlex3BWnWyWed
+SaSGuPNHS/PPgu/Y7McxVHx2OSqu5GlkPVCaYBKlnvHPdWcWdqQXnl5OTEYbEeTuyy2uKYkKrot
mSGVO6I5OdrvAgM7kmAmP6267u8Ew7DWhsrheTq46VMKIHstJ2bxWmk+CggJOiZDfHzSrJqj0QIJ
NF5yHUmEIkAv4BSEDhRlMD8tyoU7Unk4ThaqYBkrcDDzIFRWnZUGhwzC0rscF/p91Y6C/R7w1Z4D
Q9JFYRv+7MW8wx7S1c8u5YmfjqO2SyeQ6ufODLt3V/KD96bPsg09Q6D5pM5G1AExYaXn1FPIIQTO
dFg5c0CK7AbQDYdk++RYJ7OC0mOeNCiGET+9pn6lwL7rK3KCnQIUSZasqNpbrw0bLtD9bh0Ay4db
vOY8v1tIUtpw2NLUDAVwtUL4R335bAESI6LdcTI7yawBy3MMDN5otXSN0Z4oWAMpNbnyloC3o4pW
WgZZxHf8Cjd+HPtnLP6JschSCR+eZGTDnrQ8nbNHre8s4oZ0aQwz6djdV3EeHASjznA5D5H+syuI
Zq8hkmJYNOBPz7p48B9cRxW/2kQt1kLL9hWcf277vZrsRYXA4FkSA84NcsOaw8UziJUV0mihVGV7
tpBAfHh1rJwywbQ2iBURwyRiem4dJJUp9MIznhZOXA2fBBNC6j97IVD/iZJAXBnU7BYJtctt3xRI
+XCJI00TYeSodbrq86T7BNMqPoRJTzsZZJfZHOfQq64bPoE3vr91OL4i3lBhwEXtjOZL63JpF6tS
xYYGH6YucpxqlaTPpOAIVwVAxo0TB8V76Pv438QuSNYKuzQ+RZ5U4jppipD9F0Z6uy1F64ff6cqH
4SjFY4kH+rVJWmUd93kfzBMode2S9Ze69whh+wqbGCBmpGtUPTDeOklGgY0BZpgNxGy8yW5bkwKn
a2erzJkpG4bZWY2+cENp3hOBE2jo41kyAffOIJoLZRfce4ZRrrxMNE+wLEerp1FttVZCDlWoqoPy
J5CAWQ1Jv0CGM3wxbcgCaEsBwbMhpUyh0IyJ59ISnBN+s5XwOQLHUY2W2oA4ngaArlkmujgCHobm
mKYpm6k09tCdCzpyZFmF84UDeRPptDUjF9krZqomvWAMSe0wyOKXtmjIsdXQA4ugfAhxpJpqDmpF
GTQJuregYLxDs0wy6Cptsbna5OJBKiRwpX2OZKXbFXJUcj5hGt2SM/WWjV3qbd2Ugm2s6d1eCcAH
pBapfrBt3R9dqSMcGbc8Suf0G0eFL9G1wHWBFZr/yFnrHNpQbVc6Wqa9N2jlRxyA/REst/yBn1BY
t1nW7QNBSKHE4Eh6wLIUPOBj4OAgjTVkjRTriCjztYMxJDB9a7bWnp8ln4MWBUShCA1FTViCe0UB
chWUmskNRVRaWsIjKpVG+R96BQGSRs27kvPPKnD6V0Vz1B+9gtc6qBr/WBYcgmZoyB90l9MAVF9y
SUAT4c/kzcOC5JXsqzTEv5ulqr/0+x4cFjrbByUl9qLOqn0hNe2CpZlFqngnrfW2To6BWtd36EZS
28G2t9HTwXpQdewwftoUr0lD6k5pFM0WX5u4sTrV2PqRnt5VYaY/65oJRMA1HW/tFN54YujKHJwD
c6eaZkjSZ4h84L0xtWFFoQ+WkNxhk3RzZZ21LkXvuCiqPYw8f5VFDTZvfNieMmulyDrqlVO/12op
2k3dU2DwCxieepZ34DVwbSBqtSAJWFAZ9XqIkYLmZgu4V9edo0wN4r6JMwIwGuoBsyzKmrWcDsZO
bUBJIxHJ1TUc7tSYseFwXlWT7ijkifrRR266gMGCJqU19E1e+cNWVgGDWZi0EHITns1aTK5eJK2k
5O1acfiMCLN4C5jAHgodHw7Huwbit0Y9OkWPh7RuDeZRnfJ8WMnWnopqzC8KS+/DTOIwXDaa6W4r
XUOQ7CkO6Veiq2HiiTVJPalV3GVfMYTTH6psli8Do9eiY3mHFNDStDe3GZKPEPeRwZ6BmjnSDXDO
QeW9Ggqhj9hhYRhaVs2ivu72UqapJMnFCrbJDkQpx/XeuVNR8AoAtzYS9b2lJDXlG3MQpRYLJFLv
I43R4SswaqMoMxNEAbpf63ZswtDQ+tS4lyoFbIMpWgb2Izlr9qGipu+RoAj7IAYaQDDfCNrpOdLQ
A+dU88kNBrcwgyWSq69NUOH9aBpAdpwzn0mccmxjKNIlebuY6ayhgkCdSkjzQDMgOZKG6hBw6vsR
uwrpM4Os+p9ymMrHsbIPtm0YHgQ6HsGVnY5CSh3tOUbaxthAKOMcS2IK0k1kmoCvinTATYMoipM3
GbUjlE6xferQaDCDY6I+ZjV4IVpjA/PUibJPJFn41ygclg+NKmoPqSMhiMYCpb/Fghg+jVkbi5zT
3Q+M1MwqelkM29gxzFcR9akN9A8dCFg8gFV643ISCBKk3shaqy4Tre2WoSXQjTlY4lCzU734wyi8
LgegEpbkPIdRvTfQKm0qKUjPRcQpFwxya1f4LeOz5grttswDfdl1FrJroRUcDIU+lABB+2GGfXPP
pkhexJaFlFWRaITKgMZ2AUNQfhUllLy2YCDw3LB5cDm3Bctl5kg221TjhG+oHfJUCwDn+OI4FLK7
wRhZl5aK90fpwFVyhsh0mkppdnIaC4+NU5ks+dBW42WA62qeK8T04VxGgKfYhYFIcpZm4IWAAmPl
XPMR/XCOJFPU7Kxo4FQLeQnGPx2r24iNHXVVIJ4ekU+W/wBwRVxLUqk8yX6EWwNpxZYiuXzWjCwD
LBxWBEuCyZNnSDISkn4zFW9STT6OJ6WLhlI81WbOweRCiXYZCfNI6etmh1iq+eBI0Nz7Qpqu4P7r
x1AjxpLlISg0r6zqw6ApxlY1Y3mlKV3/6olAoRrdTbFrefExqc1q7yOle2nzVL83hLjBDWj1ztYi
PBisItsuSptqutbjYEztQsa8TAVZ2SW1Az1GGfruEVaEsdQEjgtchOj7FGQl6G6C22Kq52+GiF4p
rwPEjIIRyPeEKkQ7HGKYo4jN+cgTDZQe4sOWoFzZOeQZykidhTQhiF4pPDpyCqxcwTXHu6tSYWlx
BvxeKVofH8PACaJDwSaUpMTEwP7v18HK6EioUHwZ9YtoNRzPez7KW3UG4LW+r9jk5IfEM+GQdKwC
9ZkuBmAt2L1YP1xOQ4UFe1L3XGPP1mDIlMFJDFvWbqoIcosjI9ybLPowoavZV0000ZNYeIJBgbkL
lxJz01OTyv5ayHAAzihiV/depEXs6D0J5HWBxKshVvHVyX6wqX2C6Bz/UxSNCDE3iru5abkGlUnW
u/dBXqlfpctZFTosOe7ZuHHyOhY9CSgCkWGi1QZ/r/ykTdQoG3yl3xhSlr4xwAp3Q23iqfAGJ70j
YLG5h6ZJYEtMygO5nrLxpeBJOJY60hiKgmhToVOf0hhEroSR88gaW//I0yI41D38Y8onZfmUe522
7MRej7FDRsoL8ekp0Q5ixhadbSmF7xj54kMQidI9x7T+fYuoilE3KllaB9jl9FknVs5brhQkd3hm
PwZLutSqUAVDSrMD1tsFdZK+fC9iJ2ttZgEq+QH5rGR/FJX5WrALupOCSCCsRQW5Sqhcx5EVQgSU
QFWI2sfHWI9FhRIrvPNBzgPERD6wKnUIT7Hq7ogPj5d+XWqB3bdNxsLEzbYKdhj0YgMLbW1ARJCl
SvseYrxfxlGAS3GoXNZEWU25zOQU540ymP/kNb1vp3UjwT7KYhCxearCEEOuOjwxaCmPnBiVO8G1
6h1US1IsMCmTTawZqPqiUDiZcSGtI1Lrn1hZtfcGbhGGI3X0/gmmFjwEJRwrxJKmAsK2SYGDp6og
ogP1jPhNYqhex10EbSoS1KWpRNoLGw+8Bm48uhbiVClfSoGjWE5oDEyuUuH6ZyJiSYLh6BzfmNoF
IDcTDafB4DkPaRAwrXRtNtq68UC3q8CM0g1UcW2teJG6DjK3ZlTqkpNL3AVcB9P9FDVTPTED9tKC
V4gzlYE12uiuaK3w2Hg/pMQamwYHscRCscXsZmWY65WtVX1/FyKNPyBgbiiFy+K6c+P6ATsyJ0Zp
7/ic+nch5tpQ5seCx6iOPeGJ1KIMJgIyHVFddejsddMf5iwnaG8xQ7juMxIyaAwbr0mSZw3E/HwY
EBBTJCsPcZFg12qytsbMGlXRoefUkH1s2CxDErWxn2VOdcpagTzqoCk3oWoZW80tWUN5g0EaVEko
CoAsH9dP5lr/tEpVw0bBOr6MHZkRiGFTfKewhy0C4R9XxtCUAa9delhO9zoJgT9NkV06c70TYGjN
DOs9kvQeWDQHEQHstJXAjHk2kDk17xLIE7p+CgBV1mTrIwpCx1iiNXCzcS7IkrmTGxA6hQFU0DLq
yaQf4wxMFJlq7ZMgl8cAQtkLd5Qt8fQvRSShBtGGclSzysqpGCN05gmCouEerNUBaxadYSzYmlmr
VgR8ancmDGZUW7X2LFm58hGmofyIImE8LU0TJhFL4cRNElKsH1VZeC8qMIVFZFL1t9mAuYfAKrNT
2rr4hLq4bOC40dlrRPkytlNkTyNHLCflR/b75ky9KWVAKeXj0CH1BSlIPriJSQw1a0U/UTXgZqoc
k+vopqcCfdZ7b8bVKfC6Hq8hCJ3XSqkxXUpR98HcT/ZPw5kB3qJwnYYMIFjLpSfkyNhzQuONuLV0
DSFLm5OdVW/qfozgYUGwrWG5zJDatjM1jqqDkRqjiU6IiCqNIsLO+5ZjiBV9hjKanI90LkIHFTw0
cQUDW0e8suxMiqhUDZ1tCMKFtAgHeSKGWekwiBpxrnredS86HnJzzb5nOOcRwa2ZWcdPpZabcysT
hEVXRs5D62rQLiMQqK5f4ZHUyIpeDibhE6JV++cy9bUVoaTtHVxIcZkWQr0VyWckMYC0Nk7CRbD2
MKIUYdXhY2R5iF9kriYu0LcMeMSi6fDrz8hE6mF9eS7pa7hZmnESlXTmIwf4qZ3oQvUKg5pIqDKy
rHkheB1qgKIllgVNEBMNr07YYMp0NhZnpkS9NEQTF/iC5FIKvoQOrSSJE0n2EtQDglKxKhltMFht
nEJjSZkHFFODgnhvFrK7chBxUfKwP/EEoeyN5Bxqm9j9VMkeJ1LZjH5WeRFCrDCUx8Hog0eCpeIn
L8IDJkMRedAGSvESy7RtaWTKT7JMpNfKVTyMFKKrlMzqRA1pQoOZF+kZQamqHACvjFE29anfICQX
GXv7PNLOZmQQaS+oyaenIYJGcSM88JzKjvhe/UlvOc4sMZiv68HkXLTpZfVQGsS3UvR1cyqZOcHf
JlxbiB9S8ekz2OKPSXKsSx5kTnLfKgaentXRsoN3RY6VU0T3/DzrH8FnIxQhrjnrToM0ysrTg5W0
Ae0e1QQgM9ZckaPCekCGaEPQgbfoJgOOpNY4pyShcM6XO8yGBAWzvimMqjz6bmDgh7Oyg2sYuBlM
pnVP5FCYrKxqp7otwvcehdQ87gqMtZKX7GJBK4+tn0t3CazQ+aD08tbwM/NT8l1gFJbvynfUz7Ht
ZwE8EpnjWDsFF70oJQEgWDfq88qknKtB3t2zAAWZQrKjHXuYMES2pVDBLYVM6mHk0gL4XZa0KM6w
Q9fcAWbUFwMCTIxsvjFyQaBozSU/Rw9sZfGGXFMHb2BePEd9a/wsrc7aQp9pj1YL10UjWPMsWnJ4
6uJGWsI4IteNhXHxqg15/WoCYgGBhmxwQxTZmG7KwGooEsnNWqQ/oJcA7RUmhP8VZrj3y0B7KC2l
BQ4cJptaBiTjVN7wHFdyuq46jLGU08UHJ/U7ViuVOYr+hq49CGhemHUk0zHtqHW6F5PMF3/BeZjM
eJfrTyK8PFgycqNSh3Jx95uKSoCnVMQoktPCMMnWS1Fo55zCgCdF0Pre1S6r+TQo/PnQwW5YaJS0
YL+5aBjwWcXmgiUoFf6MKFIwUQ7GeZ+DOJc9wyuegJK6VQ5YNkmc/K1UopJ8mRwHETk5/EtFwSLp
GefctLKnDL4hfF8rvANRRDQyB5rxQ+ajphe6DKdC1OjaS15AMRjdq562kws6DwpvajgIgGvxAc9I
jzQXIEkz+1Uj/H9VMf//sRauUD9GNHCxFg5/7M86+Pgf/lsHl2T5P6JoaKKhyKosUbz+P3VwSdL+
YyHEYm8rK4Yiqvyf/62Dy/p/FBSO1L8tQ9EV2aRO/b91cFn8j2Zqli4qpon/XrPU/9s6uDnW4f8s
5saiUknQJKMD6eHyyl8x93Qf8eNvb+Gb6jeCgX8V2ceLT4rfne9YDiDI6NCRQIGxjYi9esWpr/+J
pOX6LdTvbyFPitEqgsDe4cT+IFT3gvBSNYfr15XG3zgVCPDbRxHE7wIBBNSKGij89sEjzdaOYjvC
MkzwVLHkoBgHnZn8V2Dy37byzVu6eKtRo/CbFiHKfZyFuEYOSNbSYYGdgZMQ74cirXx2zZitlBsv
Sxq/6ncPNaoUfrtTl/saXlceCrJMd27uYDSPq/JT9V6emvfyx/V3d+mb0NB/v4vMDMlBI8/TszNV
kqOQH69fWJIv/P7xjr/9ftgmhqxkY+bdVzhwhm/7ePlmyoMMCtC3i633T72+fqux/Xz3ppQ/79SZ
xViF4k6YcgdzUx/1N/kMIX/40G5IQ6TxUt/dYnzI3x4mzAW6dcAt3I/uM/kMvzhNuBcefM1GO2l+
Vgfpxp0uPcukjwtpC/m850ZQi8vn4iw8iCcOr4RVerr+si598Ek/R6OQJt74JJ7GFjAAbXZjALn0
jqTxkX57R46FpSAq0wgw/Sw9jhHGGiJZu4Yq9NWfKZcE2tx5cW88x3diHfq8NOnzqcgmHwVFeBgQ
SJO1DK3YTugq7fBw/UWNPeCbTy5NejqoDK1xQI8cULgmK7dJU/QYrrjVI6gQf3eLSRePvVJxDNXj
FhzKFNY70haLk9u/u/ikZ7PCNQiE5/cb1il09gQ5swAqZtcvfmkclCa9GwWBrpY6Pz35FOBsNjMU
htGL/GncO6+DfuMRxlf93SdQ/mxRXqAIVjGEjOufzVn6kX05r9ZfTka/hq3fWmulVJyfA5w4VL1O
6GTTvbDrvzEhXehjv4b0364tRn4YKhXXjqzPcDjKzvn6W7/U5id9VwlqqpBszA5Bi2Grt7B2iaZl
zbwOthvsyOX121xYCoiTjmxxopdg64/QLdnSmUGbSrpRUJ3lZPLGl710i0nvTfKBmCn2LiwF7DLd
JUvxzkp28NhvfIFf7fCbpiNOem/DyRLxOjxDjXr5SGHsDuwFhN93xXbfzLWN9ya+0RcuDNnipBdX
QpG4xq+B4ktdCEd0RV/ZgfTZ1fWvcaETiJN+XJGj8N/L11x+WIOxXXr31y99oZ2Kk07sxCo25Y5O
nEvqZ5YxVRfBjTZ0oamKk67bQ8Vrx9PvQ8GkrAnnUo2WJB6yZqpuvPZLP17+c3CQq7giakMKD3nJ
maKpAshYXH8tl2YycTIJU5KQ+8gYwoMnoNOTKQqu9dxie1cm1kLrMXYmMTIUvaqow1PuXjRJAaS5
luNtGlXpVsK3fOu3fL+2lYzJY+p1nUZFOwQHADfhUcQ9TbXbFu67J0aAv2pikjF53rzlMNeLWmOf
dCphf9RoKb32M0UsFxiwHkErBjce5/vGLBmTEcxCSZgVpO3uHRwOdR5Cc8r+ibpoNVjDetCSGw37
0vAyuQ0izLRSsrFtjNCzmffqPmnFLGQ/f6v1jb3v3+OLZE3GyJpPTFasFR6A0GNjLDZ58AFy+Ebb
/v73S9ZkeKwj0hGyhKt3mb9Ku49auXOEr9L8AO8wp3neGIUv7DGkUbn9+5KtBMNk5qj7DtDcDQvX
H1VCtBuz+tN55bCrG0h6uPHlvx8QJGsyShqOl9WJIMWHFMvYhujPRU0C+By5qD2QK/aXL278XL/N
vAkBj4rcchf14Gqz2sSqMQvvRMgw6fz64PD9sCOxk//jDmpVEwqJLQVM6bMHvKXt9tcvfPFjTIbM
RG8dDSdjfOjvkRsjX9b/iTF+E/oCDDaydcHGf3P9Xpda72RQQb9SOkqSs7CSK7s2PjDnVOaN57j0
giaDyRDkQh4YTCZVCxM4/jL67fUffakFTTq1IfVeEYdxfDBiCrzdQcaUgg7Qas5/dX3zX13aGxqU
H3zZggLksC2IpUfficv7RuO88ADmpFd7sNsLBDThoeo4uC6kws5KYUHk51FL5OfrD3Fh283R1Z/t
U5EYYE1sIAcZBwm5cJnXP0iENT0AI/LtKiUSZnCtfl2ijl3UTC2L2oG+SEFHWEtu0+6u/44LrcCY
dBPIJtDfijg46L4ZPjWV1+zHrc7m+tUvtF9j0lUyH04KSofgQIQlMJAYQ+sctih2VAZM98bn+n5d
J5mTESsRijYYvDw8QCvW47mIC8udjack3TyvyW+6cZsLz2JOhiwNBpfXjouNSn52873hbxr1xke4
dOnJRxhIOBLaVggOLto0wbpvlZ9p/Xj9E1yYyc3JJ/Ais6J8mKSHighqJDoS7IqqjVeuYL2JASKN
zCDL/vq9Lj3HZLiqwiLOkGalB7HsnR+J6YmMAZV70tpYvXGLCxta/E9/9pueggMEZRosuuOiQF1F
bIEN4BGoXC2QnW0j+L7+NJfa1WQcI/SsIUSUOzUQD5pV8RPtWgCFENSlbzf/XL/JhVdmTAazLBe9
LKauctCRBsnKKkZ8r9U3zl4uPIExGcjQ4YRmjoTpAJCCKM8AijQspHLRU/NWZ96NR7h0l8lI1hpa
JUgNd4mfx6QQ/J+kyWL+SmwOGLAy/92LmvTyKKlyNUoQ55jOMarvKmWLevP6pS+1qbGK8PtqxJGp
ncMTDg5ahFCuvI/8Z6PbCT2FpPJ1DOrJMb4r6Y2J98In1yef3IsdFyi93+9V8vt8JSPkBrN9/3X9
YS5dffLNs14B0mkow14mUKOhEluo8rPRmjc+w3iZb9bT+uRjmwZiriKXu70rbSGgpi7aGuRLu9Rb
gCX7u0eYfOoCwjYuD6nbe+W5Kh9943Nwb7TVSz9/8qV1te7cQODS4CBjSnbywiRv4cFU7Va88YYu
zKj6ZDDvGsMc5JQ31ITvUbYhYuwvLzwZycW4Q/2TcOEO90gVPlb9+fr7Ht/rd99U/rP51xrWa2d8
KXo0F5VlLwEwnCXdjZ996eqTARtZjx6Indsj3j6E4YoQWKJG/fLvpk59Mkgncd+5FkKkvaPcg19x
azAsn9dfy4WepE36qZL0SlN1GBV6A+Ne2O9I+1lTXb6xTL50+UlHjROHmMS04fL1XmCNGQpvVvf6
dz990ksbqQ2FIRzl5OG7yJFgXq3d9vnvrj3pnWXjAMVT+N1mQUZ6iJHTZA9X3Oj7F5Yr2qSD4sdB
wqN19J4Wn4gqWu+VEa+kzDppQ7ZUwvTl+lNcGvO1STdVAE+OQSw0+l7OiSEx0aXo+skVtZ1upHv8
XkcH7vkMXPdchtB5Y/1y6fkmndiExY2Yy+v3Il4rXUG7S9YtvMPUeRJC+cZNLhyMSdqkR/sF/poU
N+KeXD4fLouP+a/XMVYWLC8GLyEAZTCFvZ55IZwwz90nRg2X2XdUZCwgAAM0qDeauXJhyNUm/d8w
YjPVvbrfYxgQNkNYEPCo+133I89N9dAm4HsKThagX3BUJxo+7ARxIBXLj/25WgCJViU5X+aVByKM
HJk5zIFuDdlxhC0M5rxCfPHW5vgBZS/QTrEXgjENSYLOYBbMdeh9m0Fr3W3EanTH+NktFTxHBxf6
1RseHjCSroDZyVd0d+4PFtgpwVe/JKUoEKQjC3owYIp9XW90F4bCX+7v3049LCfRvFSIlH2sAPd3
vUa2+8otDuCchDVc4epGJ7o0tEwGRUXs8atGiACNVFsN4gfyJZxbN4bFSzvXqVddGPpQBLoy7HP4
quqYfN0/YZLBSY42S3wT+xyQxYr8zlkUo8Lrbow7l85d1MmACZS7QiBoivu8P/myv9DU1y5KbAvs
Th3eZ/qmEX6aIXC3/sZCTbr0vSbDaCZamYXyTtxTr8Q1cDbv6anO3rpHx7qXtsKK2I+TcHZurUPH
LvHNRKyOv+O39oEEWo47h/u5x/45uEuflXm2xl09fISnbHW9DcrjAPfdTSYjbCjpVlaSP70H+Kb+
VPCMLjKaO96QcYtQWMB2YMaumPpMguY7hG+gqbdOkdcIjIESwSMrZhg1oFGXMYG3hMUvPaUlpAKp
6wLbD6FHulQtfI3QZq8wkweVPCSOFcxAuSW6uDCmqJPBe8gqWFdiLu67ff0QLd2Nvi7v/nJJoU6G
6FANUOKjntzX1jEK3ipyAIK76y9f+lXX+u7tT0bDttWMasDYvTcrIbw3s0ZaOImK1NNtkrmloUWc
A0wcgxDQA9ap/2mYrrHOwUqvo8pN5kVtQADrInkVKX141D2UvqamL3IlF2e1BOA9kWDzurWZLBof
pLMkYJoqM3x7WRmiajY8a242BH41mmdto87L7Sr0oSxG8AfwF9QrYDvGughJf8DFDoEtxJfB1OC8
hI0jb7ygC94DMgHsFoLzE7g6uNIJQ/pwPwgIdAd8+QvB71wkzvBi3Coa+dCiuUGyp64F7BUk7CTk
mhQMvQD0A9tKa4jSveyusqAFEu1V8QbNoLsk4KI4xKkDvV0u+yfUpeFOV43skXhQEENdkb562VCt
+JkdRPa6/Kdu/XLhBGq8KqhJk67hoXb0SE1d42cvmQg7eYEiPNvruDgWcDa0painZNkMRUwsdq4t
vDTTt6bkxziY02HeFz21QtdvdywBxJ0aEkyjaYwCOMPBzzo1Us0e6HChhupHAJzhSLI94d0+MRtk
f0SLqss6fAR1d8bl0NtWHhCtPaBYrCoBYGTcKvNhpKReb1+XBqzJwO+wVrLqvun3PdV4WwNbNMKC
MtiOqGzzWL6/fhv1wkClTJbGEmOIhKGj3yNAn4e7E0Ek+97G9nIMD/A9lmD7bZSq89RuF+KCPeJM
XHb2MZ9bK+s+Xz6SRbDpF4+FbR63cA5m9U5YXv9pF6a+X6uQ34bQsipTJiiB3QbZ2or1XrotyfGb
v7v4ZD4wxTqpocyzlEE1A0jFQnGOgfzGqu3ST5+M/olg6KwNUWb3Imz/uvlhBu6x7OO/2ykpk3Ef
X73oJEXU702wMZ0cf1VOeUQie6PpyZfaxGRMtkw8fiSpDXtz5e80iNeHaCetw13t28mdtK4Ww4f5
yYj9pL9Uh/ZR3pfrv/sqk/G6LQTLBE427CNSJzNQ3ol7H0ev1y9+aQ2gTJbS6O5rygHFsO+3SKyX
kOMWgk2JhweSFl/CTya/bXKjBchjP/1mdpgqRxtXizwUyMNeXzmr+jnZFPvSJlpu7TxaT8m62ZqE
65AIemCI3QQ37nppQTeVlJa1EFdlzV3NlbvGxj/DGmFbK3mubAnMutExL73IqarUFxU/78IGmsXO
2cpfyRku+daw+2V0LNbSfXoG9PYYPN34bBfe5FRq6gJvJ/MGZ0rnY3MU3saY1fJOLo6Z5tuiUC47
15wb8o2V24WuK08GBjdpwA8X3K2SAzKZ5BOwkH3cqTfWbBeG9V8grN8GNb8gOsvIaYMDHqBFYnYV
JzSBvsmCrAP9QHbV9bd2YVk1UsV+X3+Wndl6gUcXJmd4FfTAY/PHmJwCHwuTKJ+SWwSvS0v5X2vT
3x6IsShNnCblfXXRiCV1ypUQkGoWBTGsm9qCQejV+gwblbuy/Mh5IUDVXZEx1z5cf9IL239xWrln
8o1auRakvXJynrJ5/SGtgZNDQzneklD8Os/9d2fGW//n25R7KU+HwpX3w9JakuG6zWe4jmfNDBP7
Spidzb05B4yw1bel7S2tlefOBJsM76W+9eb63JyFc2eGN3Udrgm/m3lzPEkzsj1s3ybPavahLIDT
r0grsq1Ty0warZBO7OF/sORZmQtrE63qdb3zFuYyWtyS4/1Sif77qSR5Mtr6FgkaJMYM+9p216It
7NpFtiG9axHb+hye94dko5G0C7ud3WiVl1r/dATu02QMWsNkVn4OUgXFRGFX+Zp63eP1xvBrLP/u
mSaLcqttUOslZr+PF/k7Gdxvn+WmnW8wIj4v462xw2k4IxpkYa6T2R3hquQCfUq8ezLofoQ/iEf9
ef2HXGiV0q954bd+kbsi2sGAH0LkE6EDH/WyWcRz+UVnuP+7W0zVvzr5qoCsjX5fym9tcG7094AQ
O6HagQecifF9lD02rTq7frexqX/zYqfi36CBI9dpGi+2/hjSTRoQCaidYChRpbtV/r0w9k71v3DY
VLy1LMraet96pF4IR5WouOsPcKlp/JrNfvsiiZFY5AvxBMUSY+CC1PhZM8ciP4ePMa/mxB7PdFuY
OXMc0ba7IVxjo89X4ca3yUfdMlnPKju6MQ1cetLJ8IynRUyivhv2vmue+5h9EKGJfqzeOu64sIKb
aoVTyTGlkZaxj4Nh29VA1AhmitgMz5jdFloDS01EaIGX8hlC1uf/cPYly43rTLNPxAjOw5ajRFGz
LLt7w7DdbpLgPA9Pf5P+78IHnyhGdHSvvCAEoFCoKmRlyoy0EjsunPDvMuaPRY7BPhUHIQaW4fiH
rzw7ctG+8L+e7+FSxeM77vnxeV6TpyntZFRDvdpqvP5S70sHPLXZDlxPG20vv5UnsgHhh9HqvINX
TBM9+ja3lvPPSdGjQ0B5F3T8aznoAFDyPcsu+aU6iUP23JYzY7fbJUe0s899A9o5/SPuxn8L9r8d
zI8pl1qH1juNG70m8tLwDHI1qCD4K4diKWCkgcegYgf1UI6bzd8z12z7QczT+NlBbwySiCtO//v4
Plg1do5RfswgmlCCnuYxQOPsNKaml8Z8A0KvA7kl4nwdgffLcwNZOuQ0CJkJuVqJWQQDEBbagkHE
uXN2sGktVP6N0IhxO6fWpH9x2KTaLCyIrjml1Zgvg1U4nFFvQ33lJvp2jI9mPZ+QH7MuUFbL0bbM
edxx8npLdqDJeywNqO3pEHmBPmO/Vc5gIdyTNQD2QsxHw5Y5jS2aah6xMtPL+HdCxbGwQvMk65xR
mlBpMgmORWBWawMueBkazByVIAXs0KfjaZze3IarsulemS9Z07l9zCCMeb6nS6kUDWxWKgaEKB2G
IVv0KA9evkucwe62glnvI1FPbDCkaAaYtLfjibMSKL9+rIy8tKL8f/dQRUeKnELOxevM2IIErc1b
uZPYhZ2ZqjMhspP18DJu0Xpsll5jhPvGYXfSaXR+A4yzYtILPodGRvNo7U/Qi8yhUvEVtcdBBi2u
BujKUSFON25yyKo8n+189zwyWKrilKOMB7YsDFRELzLI7fJ+17HTmqN5bCssjd4NYlmJB9GHrWjv
bP2ldoHVSwjQoPsj7VPtgwNPTwf2MQnFvufz4edd+t8JsTT+FaxEVSzOK1fBBXRea7XOhBMROywq
Wb6p7atDdBLfKgOdWY7sqEZkPx/5O6R4NPK8xD/OPjDsWV9MGBmMhu/9Zdr2fwdP2chX9jO/Abxs
T/f2mnw9H+2xkbI0PBb8QjXUWWYDCSZdKy8QigVZpe3nH6kQQvpmXFnPBY/GanS+wJQC2NYwUDlA
SGwLvKnPnZXqSjg7BnUM0jq8LOgsOD2S5DAGFxU1FmHLNVtW2pRkNW15XA9AA/x/FxeyTDmbz16n
TkAOZ8qGdinuUHaC+uM+WrmzHocxrEZd9EUShSqZEz4lBe9VEf2OAK+r89gUQCD6fNseB9SsRh03
ToOMnjhPo0+vxXCXmesIvpPa34XjWoLw2HWgL+m/KyWkeKXsJAzRGpKdHEuHs6F2YEEjzHpF7uNA
X8EGg7Zb79ZsUVhYOBpw24w1UeUeQzbge9PBu2yD/sVk9dKqtpAkuCQmNNPt2pINEPPYgDRZBM4U
V1T1zpu57evsUdoPO9SYoWtnsivbuRCCgGnqvyvRo5X//5xoY5f67LprB2n5LTIKnUUaDjZ/k7H/
hNY/bS0NYyUar04a2K49iB/OybTeWGuX4UJeydLY1bCNJkhKzN/WDrly4DKQ50KHstvGowx5TECs
LjGYsJ9PZMmAxP8uW8cUkGmcb17Zlbxph2KzRTbTXllLUx5fOSyNaE2hFIHgFt9XHTyemCDPsyEi
bQhuha7r2Mzc0JJWTOD7QeOBT1YptwFR36kh/3eXs1Zm47nxDmIel9Mnr9hGGwCZLdEBE29s1XcO
RZrhb+6BP9FOvcFqnA3aA7a8qTi8jbzU6jfhNrCVlYO6tMyUt+F7tpV5tBZ66pkzb4MuHn2MsQbl
fUiyr+J9jvI0gV+PajVfEIAOOLJ7u0yoPg36BSJFyHw5+wjOyWNgqDpoMM3augemb6z1oCx0BbI0
KpYVCr8bZh+U670Fxjs3N7bS2eLNxLqurd93efvB3tLoWFkN/Ao6xbzXmD3SeuLwDnseTFC/Nnq1
6c3IUCwZRaASMxaR38fG168XPM/a6Pjeyalebp6fl4WrWKHcjNzxUOZM8TvAjBiRj7p7BzMbmFYt
Xy50Jbs8H2VxTanUosm0UZsSrKl2BfmsAoriA+hODcA05DcWlbvgFB//rdMfBB3/dQGxP2QEcoqo
rkJpnESOCkpSEMOlAyg/6x2nQjgbWrfPJ/ZdeXy0j5S/EVtNhVwVBosOzVZ0oSx8g3qOC5Iw/Etv
mR45oo5A/xRvIWmCiqVmKiv+Ycmx0g0OfFDJXTXfXIIdb1jrS3E6S3OY7aoDWnB2dFshGLl7Xosx
AHpEgkN0F+zyUpjQfXGgy2hWW9D1vScnbofr4s7soTbnRC+D0d01F9Q4h8CIzd4O9lCW3ebXNd+w
4HnoNkQ57bS0mgNViLsainIEOdgA+t2mhaL2h1y9ycm4cicuzZ5yQixeCZSikRASo5+DQ8+bAuJI
RVqznIW4g0Zi+4qUQdpdRmx6B6VzdGgP/r3ck2OM695sb1A89yY32kLL4W+94TeFy9uB05rNS4iM
7bn1LqylPDuFH0H/MPQV2BjwE3J0sppSVaPO3PBvU4YWbk0NHKQERgqaaYi7kfvzIZdmTfkb6Ism
cqSp8OzyNakPDR7g/T+gkfu3PZMpPzNN0MUYBHx+gkAxOGCMnnnpubXerAWLkOe//1gvaWjqBjRe
nMdIF7X6DQ2SErwxzxfm+ynygSehoduBkqHZHfzqnvQZXfgDtxVsHhfDlkA/xMpuAq/LN2mvHqHk
/ILKKB5nClQRDiXufavZ5zaoDF2yUhNdSgdlKnESIjJNTIt17P+Cj2OPIobwRk4E5JbOUOnFX8Et
LtUhPMtrF8TCPSTz/11aBdJV4JicN+6TeZtuEkDmeMn5Q+zivQOE4wjJsRDa9Fvh2m/Fj/J1ZdHn
+TxadCqOARg1mSIVi37srvmlmQ9f/ZIcezPdTn81N7hmDuTy+F1uxWi1hOMrj8VLvnL3LrxEsjR+
vIHeM3jT5y0HKz2G2QeXwo734pV9Q/s2t3LkFqyWhpJLEF8DFbDIeYrywZUxFHk/0ba2YrZLH6dc
SA5ac+h/4+OAXVjxLVrZGGG+Px9sjET5iWSsRUaB3IfXuuBRgy2AsTSK0Nweom1lp126XetwOx4c
Psw+OjGmeIY82S78XZwR9KKZW7YlwKveoPS9r46D5YNqb2XG4kI2L1E+JsnkAEwg+GkwGC8k4F2G
UCQgmtE92PGn9Hcp6rjsjf7Ivvqvigvd8Ky4R1vp0vcb8ECBWA6qHAWYb4xoP/wV7gnUrl31AwJu
/SskDPhdeF6D3SyFmTSiXerqvgHykfOyrfYG2B2rAxwzQURcQt/MZio2DF50UZDcMACsFZcMJYNC
D34FYAhurXEnWHVplg2u+xHdGYqhmNFROD0/e0sZLg2Ch85OKEJVGtGFFW1kY9Kh5mQktuT4umx+
CQakda3IXgt0FyBCrES5NGaManUAONQDc7QVoZ422dAr1ntbNk+FLhiAj+qaKbudCXe7X3tKWCgF
szQavuw1UJLnGFZ2wLi5jazcqPX53Q50nkb4/v4O1VJrsuYErVgJDJfOJOXUKj4vpT6BgTbprwyU
O1EZ2slqerRwg0tUWKT0pCwgyY64pTA4WzbULS5wCItctEO208682e07JzWrNTw5t+Cjach3IYcs
1/Y1Ir5PUdSLwmQ+IDhWXRuXbx0QXvrG1FurrRkLMREN9B56aJXUI0ar7M4crXhD4JGbTffBWOL2
k1zmB5fE4XfMrVmtDy5s2EwX+DOuSECrMRUKlrTnxxu4t+9FK3yVChKIrryWYXaQ+tqB3v1B7Esr
SKZLWhMLmrR7Eo8XoogrHZsLO0sjwEE52+Zt1CDgnQQoZKNzB/cSKAt1Gf2tK4d+aarz33+EUGLa
h6CqaTlPdEarPgw7bkeuATAnnCvbjUMCY9xlzvPBlo48jdSOxByM+vNgnZ27w6Y6pm7pEhMoqUO3
63YQhjX7o7ohVuiC6KffkbVuuUWbpZzN1IDo18+xo8h3j/l76fYvwVmxknf1bbp3v+OVa3JpNamo
aQK6uBfUDGUYvrcyDvWBHAUDaNE/X8DZ/h5cwt8I3B+bNXQ8w0MKHPEu8roShDLkqmp3jXc7ssYq
wy1NgXInHTPIKRdijOokoFEI0E2UuoLfyiXbDC7/Kbyrje6Lq3jDheFo8LDcJok0QC7EK4OzBI5p
qYlMAQqmzxdsIWqhAcDyxHeMHM4HmTmogEJ13RqYZekpY6Yh/XlwOIisQXcS69QbzBHc2NZkohPJ
TvA4O9qFE5m/FCMwBmvtPWEhIP8ul//Y+6IndVQyWChNFzzmEG1VnTn5l+frtPRxyguARnvs/RGT
EfDmrem3Ri+9tRbYpbLId0j545eLKtNKCYuPNyjQjgdojulkM1g8bvfnv35xBOp0QxwqGMf555cW
8gU9cIjNbwHpcNSV9Vl6CPwGC/yYA6AudZnOuy06wEl7yRZKzaZqToaGOEUG7gepWKdDbWNXvCSb
2GRf1wKWxclR0cOI0DvmOHaenH+ON7OjjFDfHvb9itNa2nzqxIMUCWibgcP+cDzg2n0CDekRiVeu
CLXtyxnIkqVUemNlUdv824bR8F9IRPR96U9ItARLy2/QQQKEXtKL3UDccBeuZM0LvoWG/Q6ZAGEA
6L16Ql9YRam5OaSvC9AfPJ/FklHQQN8y5qEIymNnki2q/v252aau8DpsWjP2KgsySJvRrAzJTd4z
RJOQwbutlauXYnUaBFxW4IspZ6PI75MX/xZM8OIntrKfHIi2JzrgnshnDo0T/VrjF1xKjmk8cMwW
KsRUsJodFI76MTBHkOcyUMrkuDNfenl8CbXXPCWGML08X+AFw6SBwTGjQfxlQLjQjimkvVm9Fxgr
JheuzExIf+pamqzcE0uWQjkQvxe7Pp1HYjRsJAP1T/k3hwfp5/NYuIW+7eeH8+DThsStj68rzEfX
3YkirHx40Qwo35CUaLtS8x5mAIEPq3tTjrwbXxpAcOPtdA7v/rU51BAve8/t51NZQPyyNCh1gDgv
CVqMONjsvb23h8AVDiiCmZKVe1B0MoVPGUCo7MKaa8ScS48VNEo1B1l9GfdkXr899yHte/QIET3Y
hmc/1aFxZmseXitWarALRkejVCFJjGdQFoONVglOQF2yJCCGvtYKawu28L2TP2wBKiG1ypAE9RnN
t6OKtUMoIT/fmwUj/q4d/vg0KGnjNq8DfFrI9URrdS1+FYbz848vpGHf4eKPj/tyMLBqzLBe16JH
D5ovePiEsBkEgE5rK7/0++cl+zGE5pe9CiZdtPSiya8Z7yOE/6J0LRRciJ2/M4MfX+d4aMhKcyMn
HmdexFO1L1fzmqUrmsaUKlocMRDQxrc95eJ73Wvu5Tb7EfxdJaVZSAW/nfLPX492wbAosfzTcTj6
790WvbfJSX7pL4Hb9zrnDLEOPj4wEskfzzd8ab2oqAD6mCJbcpgTit793+TauX5irJG/L3ycxoyK
QcUO0LdAEebcHsI7ij7Mr+c/e+H40khRJSBTCzFsBDPbOYR54Zxk036s8n4tHF8aHApl+LxIUo31
+OzqC59JvsZHu2D8NB8tUbkkZAr87toaPpJduJqnzFfBg5yRnQf8YTkyyMRALxdxHnsPb8KmQXQy
WDWon/foW127hxbMk4ZxjvVUQtitm1GOqAcD0Q/KBf8Pe1JqfXInsCpAsVuvX3u3d+W1QZd2mrqz
81pulRoUZh6kTwvIFRMz7sr9VPdXoagvld8YMmRM/3WGPLWMtabJEM1B0QtIQDAcuYoNmoFdhOJo
YzC/2F1zbpxV/til80Hf65XGESnDLRFuRat8UXbK27CNXb6AoA2emkDcFe7KY9JvVOS0a5x2Cy6e
pU58WPCTCAYSBEEqA4nWxoZGstX1N5+Z9KqRoFak6E13e35OH1oMmFjnH/HDLFO0uYvQZMLuFYc2
sqFhWrCCXneD+fz735Hw/9g9BpjN5scAeAdRe3SDIHgEUgxU1S7vxKgY+rdi13p4qDNGK7QbNzzI
m37TbhgzMjVTBIRzTX7goavAD5j39scPyFJozYLXBT4O0kDdzO6xFhB9d4A+mtu8qD8+naddpUEA
Db7ZLYBGl9CXFLnNLTtBVdrhXOmMxrFjDdgYdIUNFo0nsh2ZIbBkgF7d1V1tgQlxu1aAXpon5WAU
Rqi1Agp4XpJAuQfWGEsrAc3jXg0s4Tzkj3k20IIToOcN2LaH7kB70PT8otgakLfVrrcHvbgh2EEK
Lp+Gv8Gv4T061sSo7vXpuQ09PIUYnvIwRdn6Sg3BMs/vTVS4R81o2ktAdPRCPh9gaekop9KyZSM1
KZYubl4a6CfVw+fzDy/9csp/jIzMVBqDhVOrT3QR6GV1U8VNP221ZPN8hMfpIBaH8hYi003cmMPl
y+f4IryijVEv9qyJBwf9z/MhHl6JoFOmXMTYZErH1hhhrqwB8rzyyx9DhPBdyjPwSqmBagPf5ex7
Z2MC++ZWOuQS7aUPUIdtcy/c5NvURgm6cgKDHLhVIN3jZhmMTTmFOin5PAlxacWFSgx24g+kCV4E
SXAgoGX3PipIvmBCLNGcamCwp8rzUU1+vp4L1kZjShMmZgdRhcsde/U1DnMrSrqV7GDBm9OQ0tSX
0HcnSahRtQMOSt5uGwggNwXEUVPIeT///UsuXaXcQVoEYEupMApnii/Tln9hYz11/JPwOhPw4IkL
WKsRWFxodcI3uGTePOd3hpB4rQC/ZJKUR+h9FMvI/NQsRKmey16TvDLZWgg4298Dr07DSyH4POVy
ho8rjGqNSv4OKiqzB7lLpqqmHFW7SeP+qe8Gdkg5iC7gVIYdUD8q0FwE9rZTuuFPgFXJu+Zltcl/
dmOPJkS5iDZTpbCZ62Nypp0laGkWbbVRtOGLreJDEgazqm5a6kFcHbkRSpVMZKeD9m/Om0aNgqmN
DGyPwUGRXl0hUe1D+fWjVVaMccESaLxoBJIxnlHBzsSQ3wKE5Rk8KLUr7UqP80kQvFNeYpIJL2Ui
Pt6TreSb6UvnCi5nIfsbUPR/fpoWjqxCxRBMpigBD7fupWNgNVL8p1Qgaq6020ET1zBUS4s0//3H
/U0yjk1ZMUbuEaNzLv0FdXSd7Vfc2eM3PawS5Q78qi6lieBFBJBdq760+3T/1ejoODfVTbcP147K
fLYfWDGN6myHhDBQTp8fLTtb0SEauuU26ZbYvo3SmnZKjOcb8vhFCfOhogFerRqojIco5oErzUCw
I96zHXTN0UA8F3Y1I3ImK7RikP3/UlbS5YU7gUZvKqUCkiQe1a5GCIA1PKjK5flslraePvugHPJB
1MhCnSKzau0Pg5pUKK0ckIVfTUM1ex66rVBwwfPB8Mowb1l4ff6jl0yKBmCOI4sSETSSvd4djqob
78G7JUKEJoFZsa/aaVxZnYepFmQVqAOe1JMmFQXGYY3qKrtfnZu5nUOc59NYWHsadFmFMhOxPcLK
oJOdNJUsVW29sF8LoBZXiTrWWdkxjSbj16MJxyk88FHshENnoONm5pnAnft8Gt8vCw9OHo3ABG8u
TsmMf8i2EFN1YpexAgsc+b9EEwAhhyV6teO3ihNc0UT9opyYbajpI/Jwbfv8Fyz4SBp1CflRLQI/
G/IsNtk1ZDTqAYX2VrsqqbwyxFJESAMte5Hl59fFuYFFdOElMUlR9yAdh14maW2QpQNDXffVJMWq
MmAlmU2t+98DpUbnolUFzASjGR/XIB5LVxcNoQRsBjiLeTot+pRrozRmjhP0Exhr99Z8RB4YBY2e
7CZRCsdmwtGJwEmnHgZosPIQEeg1qwUy9fnGL5xPiUoRJmaCzBiPQZramksU+oQH9+hUndPX5wMs
HFEaTinlecfEIwbIEzdBjbsrv8Ly5fm3l84nDYgMtbQpRw4fL4tdkx5zDvg65pOILz4gUnJw4HO3
4G8pVNfRnFvHb8+Hffwcymk0tlHLg5qFZ8POQLv3yLWQI0fzGsKXTbUFum+Hx1ALwvPVJrsDPOw2
98qJb2sI6aUFpYKBXBjCsQ8Q7iXFvpn+aPmoy+T2fGZL36ai/rLixQi61YgA+L+S/LdV0CE0rB3N
+XZ/ZM/z33/ESKMfBWnR4+PTtTOZXX7grejscI4k6QB0W89nsHRoqPMv+X4axAoGAb0QuBOm87Bf
A00/xslj26mbHvLX2hijNRLFqOB3ju6wyRYNHzxE12Djm+Ov2Bn37R7gCBPQ+OzCnKdKJyg/k51s
5xtwTZar4gNLJkhDE32idCI336v8qIen4DoayTF2ZVN5S9+7V/5NqdDLERrBnjMSzeBAkWQGib6a
FCyFcDRYseLEWA2hdu2lB+0t6/QY2hAgdsJDrFkaya70fFuyRNsH7Bew05UXy4XNpdGKEVckIAjE
pGPSG1zpRt1+Apy5VC8FWRli4QTQSMQsUtNOmcsWhbIRGQAumRO0oVac7ULeK86D/jgBCcg5+zCa
Nw3GUx5wZRgqXhhXwuoFV05jDhlN5ptUxdc7u30XgfKdmzRYb41Bd3HLKefQTuGUgyYbv743wSAa
bTgQKugJq0OCcUDhld9UxJTBnubEJ2Y+0+Pm+Zl+3BMCTSvKc+QxCZFhY+Rk24FErHY6j9yiXWqp
puSoNpfo6ufoKSv54mOsAYajfEg9Bf8/6FahQs/r/T2z1atsgoABSjLm5DaGcgOZBFozV2uMC2HL
N+L/h2UMCsP643ycmrf0XgKUCmbZT9kUTH/bWOwuttcarx4jUzmNhiHyWcNGOY+1HD7R/JVUJgf8
TGjwVuCIx8RmDHIHOQdmpu3jGyh68L+z1oKmhWnSKMVsStghmyGX6L/Xm37Sy2LtGWTp07PP+LGC
pBbrisjzp/M/csBDtW3tYXGpOE8DEmPITg5ERPqdefw7yuOw/dfmU7BTVi+87lTuoxcsnAUpvFPu
8dUG+tGJK/3ivTVaowW/J1B+gynFImpVOKVOlvV0vLWKaDDJNULjlaKYK4dstu4H1zMNXgxCVEN4
SLgD5gndO7vbTefaFozCqd01jpiFLEOgPMiIgnSYyxhCO4ZoKaw9YeXILjhWGrTISHLZkSYXvXDK
jC4PDkVSGAQgWz4L9pIkeOp0eb5MC/fD90PVDzPjs6lmyTDhixH/l2mAQVNHML0W2efz7y8tERVj
kDEDXfX8Ot42nySQdTHbxJrTMSufX8paaDyi5MsNGwyE9UauAJ6iPscTWOmk0mrFyPAbYmlRe/aZ
4Ssd++s/TYkGJ9bcQJJJbFkv4UJ9YgGjK0CnzetMttYduXA+aHiimKK1mvVLAWlAwfyW1bE3koEE
dpBVzbVOmNQpUq1bucSXPOh30f6HCZRtOoZtCxZ25RpcSKGTW/9XvA/nEjzQeAIo594h7jS62b43
k0QfzWy/ho5ZsHMamdiKudK2UJX1xD0al0y2R3GAN+M1APOCcdMwxKaFIoM0o3t4pTCC6mvsoTNA
VjlxZht+4GFoDk1ocqFlnYMfDd7BSMVYnTFIemC8cGvv+kvLQ8UJClGqYOQxACmPg2iwww0cv3rI
ZEblH2Ry/jd7psID6L/wAadg/3NBsEE3Z6ho+xvCRk8abgXPu3CZ0djDKWVktQlAeSgXqPFilRpA
+p//+oUo8X8ghj6nDKoGzt5uYozQV+2ue++RoWjbSJobe/9IoWQ9H+pxhwWn0QjDvgYl+RSB+9iv
Lj2YyNDIUbTvDF6VQa2jeam/9Wuz0jIou7q8F7GZHYqB8XzwhSWk4Yd+n0ZVnWAJ+z62NN8TuDWu
rCUfSsMPR/CVh7CByatrorc8ayriRq1UXZT/BuWtK7cQCCDD7d/mQd39qhI3kyL0EDURhO4ggeve
HvzeXwmtl1Zp/vsPX9ZxtTQmeOrzxIZjzT5VBLMi6MF6/tsX/Ml32ebH14MsSSCxAQpItbmk/XHM
AyMBy8jzjy8Vf2gsIhMpZdxIM8EkSrOcyVy4TQaqxO5ebkMgXZiV15elSVDHXZKnMB1mKtSkgMYi
k4IDv8v5X0yornUyL9z533b2Y5nGTGXwpgz9lkYI9UC+jQ0xkvrETP/oF2kQoiarpaQxGqiEs4rf
Rc0H6VXJKUq+M+VQmnZBXwgYEQ8xz7dmYcloaGKrjh03RY3gyWWZblIQrulsLCo65BJL5/kQS4eQ
xid2hcBN5TAHShcGFDy64gyoy2f7EvnoyoPYgqukkYqc33Z+NSApK3iI79SGVB4rsTDi4lcicLqg
7LJmLahYWrH57z9MwO9RgFdiLd/Hk9Dpfc3vJKH5w7Dt6/PlWjAxGrbYcjwhbMZke7mV240MokaH
RD1j8BGEPgqVXZO9Wloy4b/zyFitTpSEAbiE7Xy7FJBidq0qeHXFovGlBr3RIVIS2fAlrUKPWrSW
WC6BdFjq6i/FkB0Tged2LNujbZ8V+Go/Qhor0CMpD09cDzEuCG5rqAtLFSiW9FAQyy91QsOFUXK4
bleunaWNpLzFmIP2T+MlqBVWt7Lbs9U5UlfijqW1pVKDLMv6UWkVADCDQr4qVVwfx0gkkBwN5fjc
1VrwEpVa7anaOOL1tmnWHoYfd5JzKg1hZJkJ1FTQBdw1WFK9KfJrIePWzmvhj1Z123bGS0P1Pa8z
N6/AhtmmYI6Mgz9Rmtgp1HvaXEsRgiFazaZ7X7KfQsimG6LVK/C5xyuj0gjIqhHkSVYUyRMJfoYi
KuUWikPpG9tAkLULczXTy5qTLkMcAAvZJOTP81P1+PZUaeAj20wxK8m14AVS4GbNdEMicn/+6cd2
pNJ8nG0dkARFXtQQckJA0VEK+kQmSP7mbGY+H2LhAlU1yunEQTalitaD+FpnjY/pdQC9/kxjf+51
sDCsjSJKs+3/b9yv0uDGWhUDtWl48FxD/8CY0NS01SQCRghlKrWPTKrkTA/EBvSUcYd8Cr3FamUI
hCeXKYTCYtYOkAefxvRUzDpEJQqoIrSXiNS5XcMPkzNGmQ/grtLKqdWGIMqzcjVE4S7Ths6ISKs1
uiDE6Fvk+HoieOnWusICNwUIXmp+vE5lk9ppHaCIruC6GsMQXE5MNpzakvCDGfMQUtIVZuB58PrA
wi5+MjIbDZ/6BbavWa0x1N66eGKdfJJ4R4HwZ6BD8a76kpKghAwPz34GlQY0ehFoEvTvABQzMwyf
2czUF6xVJdxwCWOoEELvAR2PBGTxwxhrihOFdfsK7KTIWwQ63JsGv4UxCiFrv+DRmdgqpiCCWCMe
al4FLm+ufRmHl4HJBVNr6sAo0incS2TgzFbk3sNJboHfIZOc6OHoyxsZZGWCTsJhuICunvsQM5Iq
RqqSuNFzKApeFU3NlV2RB+1lRArS6lLvtweRSfCQgKbD/IRjDx26ShPRpCZkAwqKGbj8jZZwgcWM
ZQ+tx6E1iQxUTFdGrJ3LvlxhN1KITw7I1m0RAYjRpQyDZD1QXa0eoGauJmBb0MpBjzJwIwvt6FtD
jly0j0TZqkWpOMtxz4MZKM2K1A5YAvBCyEQcrysaE+ABpmKT97ZjIAOVVZruM9lohHWGxDyDL7BE
rR53JZQ37Fwd2dBo+RQDInuM/6hsxu0EkLI7XBprVolmIH1o69Rhy5788ttYPDVqW1yTOJ0MBkxa
Xy2ehc5ZNvGGOJccSZqKB6HohFehTQTWSJuwPSoRViKIStYcG4Hd5j0w5pmc1LaYcIVN/CpBtt35
l7StBkPrc3GLH0OMKBlLXRuU0Za5tgPbkpKXluAHkV0wwP3VE5oOWh/ykRmbF3gGIn5psmE5bYVG
AZUeWwI/nIz8gZ2a7thqWn/mo7o9laEPqjQuqg3QySDolGL5qPVtCXxxySaXQa2ze+JL4nYE6T5s
JGesSQh62AU4V6tgaD8VgOqOIxODCofj0BCawo28QkI0NhK/LHcVrPrEZWp+gNxzfMhjRdpnUc0Y
caDEdh5PYa4HRQxsM8MSI5cgj6CItX8YtLDciX0HBcVSbHYlNsQAcrhzylYCQkxgQHdcwnqtQBFz
9OpAGtvg/REPHX70u1fZ1yjNp3tCYjY2GqYu0CIkVhHYvEEbsidoNHDUVoCA29S3etXXcaIrPM9v
fEFl7Ejom1MTD1lhaOFUN7ZWofmIw+tGlQe3uBUUvZNBpMBDISYczXICCWouvwdd0hmlghc2Ml5b
qdlUNQtu2tjwSyAbY98QBm60M2jd6ZKvlbqikOnKEb8161YbLZZVAzvlMoighJuybQwiDZUxFtnv
CVZtCU0CysAm2IiVFILtufkLjIhgsA0aTOp0H8pCbrcsFxhZyQ5Ye6n7UpN+QJLN46hWRNOxH0Ya
5W2h51kD/9IwjtynlV7Fw99MyiskrFNhVaN0VJTkzMoqgZMcTRLKZt+VZl2j+JvVRhaNhlA3x2hS
oconT6DEhOieK1aA6smTIcbkmIS5FzSDF4XdXeEQbCli/xa1SL4HptzEPR5Fo0BEO2NfogeiKt4q
BnrsZRhBv28ArX1R6XnCH4B6re9dp8zUKkGzqX1feI1VZs8XIygpBdlqQZ08jei1IYAqQUjYDnPF
itNB74fBUOFD4xCS7FG+qxIBgk5Cr0dJcPBZ9lc+sGAv84tNF7S3mAF9EgFyN5a5XV5mOyao3a7E
KVazuxwrZiIHtq+JgxX2bOakrI/OnojzzVbxrQon0UBbl12iNJNXnVMJDexcFeUTGfrJwg23w7oI
TkIqO2IKi080l+mSDfSRLADfLLWNTqQK3RwWE9WZNcqSKwWg1p6CQ5X1hzECn2/AmuwQCVYQthtS
oXcclKx6FXG9+f8Y+7LlyHEtyV9pq3feJgmCINu6+oFLrIpQaAkplS80paQEuABcQIIEv3480u7M
ncqZnhqzsqjUEqEILsA57n7cieufOjIvMIsWYdKOzpIYpt2k0FWN2faiP3dLAVsc4C8psIJ9E0FU
F3v3PrJXE4evW6zF8B0JEe8sdlIjoqcbQNXqfdFFCSyjt7offgUGbiITn21cj1nFio2MsArMmFTY
YQu9QxZCvSWTvATheunRF69JS+ousQt9wQgrTftJ/7Brr861mTG8M4UdBplLdM2xCZxnoL+4Sad2
FwXRnTtVfYpNRECZh0GfsmmGZJo8e6T1CHLPd4CCR/ZJ6XZIxDzGwPRpkN1End/iBcB1R6IoIaiU
tu5S7J1S5Cay/XaZA5m5nn9UTr1D1oHNWI27vtAEalMQEUhaavpMxM6RWeZgplCTLevDB2/0H1lc
ZJ1UcAWh66FnrdhMtzHNwkzfWG/f0GaUCIgaplTN5UnC9bo1TY78x/JKXMkOGISGc+Wg1yTo5hpm
gOah5PXT6qh6w3BOWEK8YLeGmGYEKaY3bo1blo0x3Ls6C94eVpOngjZIQRr0+O43YbwRCrkIZZc3
PoeDv1/4qePV2O0qqa/Ibl6u/bpum2LZcMdt3pzAmbYUWHgqetdL4VwJFxUTALwwKAJIO/SX2gOz
zX36oTX8JUm4Zcbs9axei4CdSofvBrviQxjMpNO4EjvBkCOJyy6Xnd70ReEcSqX2lBlvW0feci5G
70nM4kxUCJ1wW/X7LiiKXEMyn0bOgDuGoXmOdOIPY95o3ztUzsQ+qY9pr8kneofNbG9UlIT4256U
l3WpTCI7CTJZDpvQIiWrGAXWapsHInxpC3IfhYtMY4jV6qh7sWGYLl3wQST94DPon05YlU5eMafD
DLaBR0WVhEw8VGJ9DlSzsX6VIyVF7+moMULEY9MkGItOohIrMK7BWnFnK6iGzQVx53zx9ZIP4cwz
SjyZt7MkmbJllVcewzD9K2Q5H2ZdT66Zz4OZMlXLTRP3IArr6cMV1aGxxdkpuuPatCcPHzbWXq6r
5bHwEDCDCvCJOnGZCotNYUVd4g5Y6+lPNJX9iYdBVojCZpaTEbwCZiaWcg8TP2fvFnGzRz0b7AlE
5apCErGepJvxNu5PKEN4NnrDJ10wKzj5WVXRTVtxP3dc+mg7J2/1aBM2qO6pjTS9kKrNurA+OTI+
hsu6FwGq1QjjtxFsnZW+TuUEdbaaUwMuKQlGvz/Wo0YA6ww1NTfdEfrLC1md52AV28KdUzt1+TqE
eWFNHlm9iau+TPxwPsGaPkDUKKYJNcJHB/ocOGO1F0P4HDT+HY5Xg8Vo2tYqzsRSZZLJvCTxZu2R
JGHnfGyxgqB0R7WxJB6ZNWRYUGzEjCO2jS4JQg5Sr66264g3izP6iGhfLCau0YmZfwydYrsS8agJ
0wU5MPSHAPExSibhOXVGtXcftF06lPpIZP0wOPNdrMiIEFN2hnF7ytsF17OHgtaFBALRLFajKCiS
ePS+G0dvWeknyKE9rIh2NVOf1Qponq3mD7u0mLyr+m9r24xbYZ2Lt7Dr5EJyy+d2E48mg7NvJieS
Ks5TKL8zquE3GzvpOno5MYgW5eJzBaaXhl4Jpkuv5050P0IHr4X+4b5yQ7D4XrUJSHSI6rFOOAmm
rPAx49NBLlN3wRfTOCZLYJ2DY6vtItmnDvoXWfeHoaFvhjXnqEQ0CSddEnkmN7VGwapFEkz9fYWp
V7vCkcL0DH8dSvcpFimJ9I7NJK9L7zXA+EYzONBJEL5unGiwWwv9+qZFA56WtbgfrCqzlmmyj0T4
gyz+AqEFYnJD/+ohp/wxGFofNVEQZIsQl9pdzyyiJy/0TvOIxAauQnw4NeaFh+SrmHqHDmnBxBm6
pGuCi19zZBxWmTdiV2397x2dT85SnyTpHmajkJLppsr+GHCxyJE8CPMlCQSikPoQ8n0sPyCLflDe
Oy2+nMKsSUfjU+w6e7/HRJ76mkx0r5zipR3kZ9V0CDWvESJWlfc89BpoUSzcIUSLtccF1aH9R9P3
NguNd9sDfU6zgIc/kEoynOfegUCK1n6EIG9TPQa3/b2X32vnlmbc573y8tV1t8JB/9q4D4hEPjiQ
Wqnx9oTQS2LunlnzWZPxpezcU2SXbCHlp7/qh1Kix+50Ni4Axwf72SkIJNsxl2V4oTVDTPVSb2s0
H0WM1FXrjYeZuAfYEUC+KsOdMm62FE3Gxn6Dt5ouI8+BNQHIQc/i1vdBT3aL7reBYnALtfEWDd6+
aVHaIW21O5KmptvFjjN0l7hc/fmwmiqpqzVZIz2mZhi2rXphM3Kd+eO8cnWqItyoboujM7T3pdue
RF3n3C02BLNxcAOHOVsE/Bi57oW3tEnRq63qUAg5V1Syu9GjddaRR5iNQuLr1Xk92U+vWFBrhbmh
5XeLYn7m7OwvMNEg65Y2nwz/Uw5JaUPesLmhIePyOymmTznRt2GdXsKYvEDhmxLHf1YQe2bVMB3C
AtBD2z/Am2XmXRoU4p5X9tKOReKEk5t6I0ouIXBLKKwf/UuI/bklP4eguvoienKlSKpRZVX3YsAd
S/MzGL7p6ao7HzKz1zm+0KrMHfrNms+ajskyIPXUfx4G+FlHGHUF09vZhwk2feW14iLpsZZ0nU2t
iDd2hQRqnL7ESj54GZ1m9Q5LoIOtyCEynxhbPXvdkFErTsxv3tvYscg3Y3e1VecFsyWYro5+INS5
3fAZsc84X7OF51pwrrkvM+bxpEf/r4djGbKdF/jI5gt+cPJzDXeNGZ/b+loq/9sAg/WSAthAf2/A
XY4RunEdZxTPd91HEj84+Bed7gevTrFI78MRLmJtuUVHgCN4YITmSLNDQPeE1LU2iVv3IVrgcDqF
ar+sNuNmJFiOoMiC55wRPG/Xc2sftX+aMRs/YMwZB58LqNDGA0KF0x6OxvqnUzy3/kPRqQzOIRmH
B2nVHvUc7FuD99YgH1w/szJIG9LtZc/2WrOkmt8asb57rUiKAVUavdw+nImxMcrcuk/Ig8xME+2G
4SczA2wuR9zypZ/Pi7mP0PmJm1EFmqugWe/oSk/1zNJ+xnpt4iuNWRZVqGALMMfkh3Dmjxpb86IK
/MqngUy6DGVmMXBXaszLwjh1wHCz68xJH6tX6A+OdXMK0Dcu3og7Ay4EcslCsKgRKFbWN9lkygdF
5MHRKyqxBncjcpC8+rAOKuvdaiPoWxvHaTcsTkrXVzf4SaW609F81IN+mqxOBrHADXVxdoU/7n3G
3g0wHywtm2VmZ0NxWTdr4qBz6xbExo2wLArevAbvdAZRwr6V5UcbFLlL6HMLF5t+7HIL2/SigS53
KF6lKZ85Ym744twVjvfNG9FoDi+LfG9ZefIRICNsmI3kWnS4kAqOq0eg6C7bJz+Mj2R2E92Md7z3
X2xpvyMhM+76DXzj8jE4OH37rSr8aUPQpPOxAIJIcc1RUqRy8raSQ9JUPJgR1tLuErkJQLEXAIsI
VwtoajloFynPbdWwVDkUFIkX5sqMuAxEaO5WRMcfhj4GDL6YZLBDNrkWJjHTYRRf/oQzRrl4Ubhg
CjgUA70Z4QJOzD7EzVNNayYina6oExokyYfAa4zEoWZT0jfQKxQNcjK88yxvWU9lHswNwE/4vFlE
L6g1acz5dhFFTp/5SLLy1zZbYA4vMNAUhZfQRwAqal4jbE5lBLudiACzUJswKtK5nR8cp4Oc9U6Q
c6Xa3BbAzyaJomVKWoqanLjbumY7xd+RO7plS5239MJkB1zBTV3vayHVKYzLba+6HXL2riOiSedy
yZ1BZgFswCh8c7l/cgqc/2FMA/NRhfFlbDBtRd/RwwIlUCfqDKhrhUJKO+r2ctaZ6JFGiJw+KkNA
YRL2SgyLHBY6XVabkbv9FjfJqfUPov68wTiQnM7AHXYs8qBe3HdMZ5HfpJ68aHFf4M7W0d5bOQxM
oYBGlH3tYmeacYGU1cei7DXiMJxn8U936J4WF9M1ZkoATh2WaHivkUAR46iWfExjD83uOLhXNEYy
A82MkDYijwzpGegjyikjDfm2YuJ8ae97nPZphu8BbmXTJ7cvZyUgy/d3ZTu8jHLEyRefjipxY0sv
qfoXZ7qfFFzGh4LCRqw6Q6lwWpDonWLeaFPGDSakPz2K7tTrXzrXy8fGCRPOnXx07IEHC0J1Ccr2
uh2OTlHrnek+y8oekN2T10SdIYtOy6J8kEGN3BIkSxaKPMGz8000IIhckG9tTbMQyeE6QvwvDc3J
r8O7Ts18rwbYgpk5iHaB577RYO3zulWvkeRO0prHUET7gNZ5P8FWPIEf77IztyzVFp0OKCGRVu6D
x6Z3d3I/irZ961G7JxFVz8s8B4++G0MmfDH9wQDLhdH7ltX7xWny4mZsDx6g3/ndkrLwGSqLfYQp
TadQWz7Cy4grN7FzuME1ffVgn74AvkOKQcJqz93Usfa/cUljAApT4Pibel0p3RsfDWkag7qH01lZ
Rj9lN4XjHapic99rNl9saQBIM0Gb16juxXsZOABSSjWSxNdoNora6TbROvpv8eJeeu44r4wIclWu
dcckYmXRQiLrYqHRys//38TM/52sjX53Y1iGqPHrtbN30yrDKVnqyuagFLunQpTO/USGv1O2/rLw
bBvLW7X//PMPx/cCFkQg9n5jTU1Xw9dHuUjYvhd395k8FLckjeRH9qJ34ADcLULR3eTVSeF38YmR
gsOcPE2IaC63Zcq3P3n6AUXHCXNJf2ex8d9yRb/xpyJyfO0wTu7atQMio2R4DEpdI5I7rh/b1Sny
fgEIV/ckxeAPBAZQ9sg4a6f+bkX5CILlO0BlkjXCIkVmBNgQVlhezQ3Sq9oe7cVtSnNsHcxE0EMp
cQPHbgtvxlBjQa78p0KZB0AaI6JoSqT81NhqTf0tltWuDElGuN0uE8+7YvopG1aC+gBG32tTZ7QE
IsTlAIvkUaKVsRRrC6/StYtPAHJzpwf31K3hT1Ggb+qV/3cD2v+NzUP0u0HFLKQ2XPTk1nk7ODhr
7JpcD5wB8YgtaB6wVgwwjHAjfCPE5tmgZ4AO0x3Gu5AE7hXjxfPDjKDxvWjBISe4XMh+curxHSxI
ESULVsQyDZkzvgWltfUNOGMggE1Y5WqK9D8jVv/9Y/kP/gUV9K9LT//Xf+LrD1ATQ8nF+NuX//Xc
Svz3n7fn/K/f+esz/mv71Z7f5Zf+/Zf+8hy87j//bvY+vv/li1yN5Yh6+Wuwj196asZfr493ePvN
/98f/tvXr1d5tt3Xn398tJMab6/GQWX+8c8f3e4x/6Z1//f//fX/+cPbB/jzj+dpqOUX9pnx/f98
2te7Hv/8Iwz/EUaBH9OQ4jGMbulC89ftJ9T/RxCg5I495ItEhN4IVtVihvrPPwL/HwzzabfbmxLq
0dvQpW6n248I/YeHBTx2SUzcMAwgb/mfb+8vJ+hfJ+zfFNDcFmuf/vOPX7rBfy0hqMsDLwpZHFC8
lBcFv4vk4Wg3zy44jtwOIWxibT8kq1/KlFXCuS8qtUE/dvKV5+xs5EDxBzL0zhsM6uEVbMhsnY0m
nd2wQUaZa0J41PsCk0ST+Ox93/kbudsvzfHv7zb2cTxDRrHd/S4Y76JVTRgiivOQFtHWgQVBhg1k
Gw6ezmTve1tf8jdDZ2gZfKR/LGWl7jxXHUP06+mggUb6QB5T6s41UNLy2tsGgFovqztvKrsNhLPP
VdyF1yqoZRqMybpkgAHkzrTxpYproMpG8r+RKf2aufrLhwrhaYL0dJd4t3nh33WJdeRacJMzOqhp
QsrCPBrQuHPznSP6ZltZMtxVFs2iQCpD2vllcDBAy28Fa/m6gE4GrmpQFHban/dLh+J2LvQxKOr3
iqwoIrj0z6KB1qpTtU3melI7CF9RQ0c2voSl8wrjjulQ+X4KJmY50hEEaTx2m1gIrIvwz2nxlgJ/
h65vAxDMHDsNWnZSJdIo1yXeuTI8xFWds9Kjz8NqTWaKHohGx7ojimaP2ens+zAEaIL2b7QJFLze
X7QJ4OSZixuEQrTg09D1fh9N6KRrvCH2kTa6gAsmWmhI/QD+clSj2kVdDBkJP0uEAeSEdeKpGOIu
tUxG33xF3pq5tV8VRYVmmgGADZ3uohCtFGV3nmwmkEk4YjDUSwJuZe5G84Z7AA2Z7zxxQAtpkZug
jrOYKDgfTPpmdhZMwYsORmAwBrRGH3OwFU5xHP263FAws0k98YPrRfpAZnOtpyXHPghPGJ9GSesC
I3FN91ZGt7+9ayOgkFPDsPyLWea86Nhe3r5HAc2qcZwPlT6Et0p9UvPFYW23MYqiixTcPcRonm5q
5FzV05CM/fxi+zUvqV1yZBqrTUt0Xk3NejSNj3m2PmTZ1PxkSJhJoA7xM0oXuK0YrnfOdLuOxgl4
Of0KRT0kqofJFBVsyFx7onOM8q88Fv2j2zFYPZZrDwKv/eoIXphPDMh/vLp56JtTGFL4YIj5ew+u
PbMRjqHVhB0qiTxHp2w3AB4QLx71t+QRBWUSPSox/QyEfqDYItu4jRMVBVsfeGmscA9Ha7jnij2u
I1q3AEtwDo0SJtO9Xqd+HaCNhzfrrl0D0MnKh9AwWBJJi/luFl5KvH46wKXjgGt9syLYLnXa4kJd
HyC9QQkS9W4ML1HmZkHZbotieqK27/cOb0wy1s9xxZGTOKa6Ax3OR5Sq1vd22DRvKC543B5NTa1I
Ppb9G68EOry6yEnoTMns6iALqjYAZwAaGHjO8sBKh+6BWR6ihR9QapQPPoLUks6z8y4aHfSQYsUi
vboJfIBhTe64ZW5c+kQj0Fu8cV7sYknKPcBblK2v2irAeIO8QCl4hLxqAfgT9htVmkcw40fWYfIT
K8hw56i9HgHC1/OtcqRm3go2hwl1qXPQ4D4I3frLMNyVEQAD+EE9AmQBExpFajPKcr8uXonyjWwl
GU06aRskyGkJD40QdeojkCcV0gDoXWAZFE/T94K6uDa5dg8zE9WuGfs9Ch52Ui5/k2u37PqxrM5r
KwswwVVmMBqwLZZFJ66t+/NY8g4Aqq2wLg9VnS5oxye0hhu/h/6SiqREL4zpoZVsAtMCza8mbAkR
5Gx4/e1UAu9eA5YPmKfJuhhOWhFvj5Vc6kPdIZGkDCbMoszefnCH3fgLqRuadscx2UPw0zo4twvr
cyDKz4wUr91AovNMsT6shkm0LhCsBbIw6ViSMkceGmIEnb7c+7z9wBTmctZdCNndHD1NRE+7YiSv
8UzWo69eeja1WTNCKdH0YMNaH4y+P3cUvAfxkMgLZs0i3XOju/LiG0nTVgLSDaVAQJDEsLLgW9cP
T9LTl6El36cxvDrl0uSDEM2u7PEWKwoyQZrqF+v6rZnc8a7ui5NT34HJrraTafiWW5TbGvwtK4oS
tBWhG/StSBVx3I3TUZuRdoKWLY7zaBzgfes1LHE7y9M1XqGUmeJho8IYPSXyWtEgAsPizhGFpgE6
4L1ZvxmTsC13mJNCKG+wXNsFE/iQceE0rxQtfP+BKlkknRPgrzhVGjBm39B+vzOLEKQlEnYXQSuS
tHg/blCNF3CEwcEdMK6D1X0+ssbeod4aNpg45kCA9U/0rWBrOr2zsCnbqWKYU/j0AFNrw/IM3RRa
31Ui0CFU7lmxm4qkVBi3lt37AoixF/gFH8K1F8d4SRtPqJAGz566ZfyJiXKsVEIt2CrovO1q0E5Q
G6mbgrM54GQAWp5lt7VBnVdlcQ1NMe9JgAlAiRbjFveeS7EipdeRKq2MVXfi9qAFgXFETXbeOs93
ixu4h9DvAMjyj9DzihOBPCw0hCYFKKpjsU4QGTAnzErmX+tlWB/aZvEupBE/2BqCQZQ1cIdesI1T
crKplFN+KzE2RqLg5BJCLwsh7b3vRcCI47hMomFtH5ARiZad1rDyxaJ95mMv0oDXUOwrijRHAGCx
cwn0hEQof7nTlkenKQ6+jRNfdnTGSwK4+NeDBRNQqT7EkAjOdOF5TRpPwU8bO8Gzh2Y/DwYBZHNY
g+cV6tj9OhgsxFCe7McF18BouTnPFX0I6dA9N56+6QFpcewh8QKgqFI6d97WqmMpOfIbHFfmjRcX
pzqgSNaFUi/VcBaB/TBuk6XpwZBFvT0E4bDnKA9Pg47uVOd9cAJjdW75C/UV1Ogg+dtqBFTtQnQ3
8HdcZ+pY7V0Hd1IdLyJlbvihWwf+Z73+PvXbUocEVA79cIH4bOqp6Q+c+P3h179+PUA1LTZYBq+U
Rt2BySF0c194WMTdalcHVQoxdLlbqijeIUQSK3wkStR2fZ2TuCSvER8fZmRSvUrPv8ZtexjWWBya
DhZ2oilf4qB4o7M0uwgFCo3G8PDrQQogt60wNC1BEuRT369Z7OpiV42ifTU9Uuqdkd+ryuirFx+A
QSM3Qkw264wkENfkS4eiyBQoSVGE5stERQZJXw85pKfytb8Blv4GMfSJq/rqNAYShh2TDTYIlOrT
YenEnUFOVjvRay/dE1vm+jgXxM96GVaZA66x6KrmLg7z1djouNweZLyotOsXpFY3XJ60tnsUEcXR
rBP037f7UuPb46rAVwPXQdUKNZxc7yrdvrvB2m2GuYtxG4bHNdQgvz1k160zhR8nL99EyUtkvAq7
GSDWSwPUS4CE7bopJpxVMVQQm9D+sow1rAq8GubqpskcE9/5RVOnGB2LdqUHhysHyp2dQ1MJQjPp
fHgihu40ZLpeodDHYuZFmCmUTYigqUr6aaVx9GCbN9+k+3EyD1HWItEidVZ6g3CXHGXfc+BN+2Hi
chd6kTzKHgAxa96ohkiw0/OPWnOCvJ5iyiO1IgtOFJ9rbX/ymVU7TQxsDY39XEq3y0krWFLUIU8D
lx8mdJYnoIPg31DVpCYQsDlh7bFAwNmZeQtY3pLcZFxNdGSzwMqqOZhMgJ4shmHD7GJHDU0Ax3Nn
3MKUbSOt7C9h4bSbhhp5Vov0tjNX6m5pOrl3dDkesIQ5Wy+Mt2pt3dSqiu/4CLbKX6Z88NUFh3BI
oJBFzbG6T+h05oP0JrDRM93TLjzIpqjhlfo1VA5PxwBMukXfs1AfCVZReap8XIEL6dOqmq+taNDX
eVDgRchrO8dVkZqIvS8uDx7WcngL9KZpluj6na8N3yGi5oX5NDj7DAOMdgyQ6aH4hwSElUve90nD
QMagWS8yURqIjqza2waqoiiC7KaLWv05Rg8rmGcBC+RTxxZ0YMXLMIVJN6z6InqIYNz6xyTrejMz
inu1H5A7e1u64TBYDPQUM1fs6tCfjmoJsQAsM+RdBFJBr7XjZobcLtZgAqMu+FlzYO0qnu4h1ejg
T4bdTJXI2FJQO0VR86CDs+xwbhYzI2MsnK9YGQ1QoBzdKsVN5iRI5EV7YaJyOwIY3rga7N1MxmHn
8vYBuYTbgCl0+CIGuTaMJztP7kFCTYSb1p1AIvj3IXzf8r4yUPHE/idUqSzHsorSpDZLHpk1ykUx
NenQoRopxIzR2cDKu6leMXplcVBvnPnC4KXoYyO7cYErNynefYD1AWqSrt33UBqnossh2YkwZpzP
N4e/DuqVwyzQ3lQieO7iodkqLi4Rh71DqMM4XabBSUzgH6txnjbeMGGNWgZyDwHidq3oq6ZTc7UF
uZSjj6p0wu0ZltvZddAyMOhwUWNhmVMBZmXRkcVyL5wBEqFJfue2+xbjTND+h22jE237IvPnCquS
vnBvblIfhzfzaxnd0RAtzzAWajMHJDjZ28MKWBFNk4NP3HpYQcEaLj6IISYBRbiyfeVOwXdzDSqX
NXN/+fVQOEAlsRPd34okebMUJhAcoRN/4K3Tn/Q6HSWophAuyg0wCEvtFxrVR70u4z30h9617avr
7MryvokQiiXakR5rN7gfoc65LHJCDksJILS8tyKInqe59I7xQNDiBaCOpeP9WNDsBLD4fBtnEeVN
5762IW7xKGqjM0Ejmc2xir/3w5SzzmOf1Sh/srESV8+x6IstwWLa3JpY03sXt4YsBwRd9RGUNPfN
LjD9sh2xT6R1gMV7GKoji4zBThdXqfJjBmftNUCamxT5yAk6ruU2qdsPx55JezCReS/8cH1gcUcx
ClL3ySrhFN0bxGRCUYBl2BT3JmjeoU4uoaMpxmG6qyCalgIZ2uUS7yPFyqNXYb7ACdcoM9Tn21HH
9pm4etoW4H4aVDOZWVWxa5xhyfRqVD4Sn2wWG4TP9UqrXcWbrzHyvnFARq8IY0Z61owVn9pJb3x/
5jtHQb1X0eh1NibezODEN2A6t6ItxqfAgymHDhVAXgwoHLBzi0Trwt4vrMyWCdMvE+YidgxKms0U
oxWATKHK2tAW38hc3OOsQFnfwxGrWRiOFw3jnZ7bb3a9iLYdn+OljM89QQMpJ76BIvnKOo4ixy93
cBPehksDiXIZqMyZ56fZrMtRgt3rRa1fQrObyzbeiqhuNq2a2W4KLYzk6Pew8sLXxsAbMcLc3kap
Zb1ptuKTLOIvVw+ncfDWxzlgzqXzphdbnXFunNc2AtwR2FjsmCwx6bRGLqhUNNqj7p5sX8MOppxF
hmN350BmfiUDtLBQdjmbIMZIgm0D91WEULPWsj0ao90sZHc94IxNsfbwSefUTcaQwrbNhOeyJ/4l
cCAfU67zXgtBHu3c3YfTLLMKwoFNicLAcVEFeG7CtS5foHE+IPTLS8K18L/TwgHmWXcfMvIxON91
K7CFCVp0alm6yG7cVID9ngPDgGs0yMONeR1k0HvWqSRelY1Vr9Lac+Z0LQb/parXK5To7H6qqpdi
Zkig1e4PbChOxgNoFiJIKa4r0NpUY2ffI2WC5NahHir0m3hsNNFe1uF6xXCfXZgEghfOZ6+w7aPk
7n6qtkpH8TVEatmTgz1aThAmhDMCpk3M8wD0ySSFuo79OJ2YBE3tIeP6dfofRJ3HktvIEkW/CBEo
mAKwJQF611ZSbxByAxS8K7ivf4favE3HjEYjsdlEVebNc2/Gdn6IlZ9FSFL5N1VwFLfe0jJz5b/a
pvknXX3j9u8/Lt5Fpkb2ieniph17uDiGezGNZP4cW3e4TovJTlpvnT5jnudT44kVlY9/nVvZ7k2o
2Gj4Rou3fItjAeNiWT616LhSuJoHPHvFm23W6asQ0/Xf77LjRkEyl3wctFq/5YW/ALBPxfHf/9Tb
9XtheC5HSjm9++CR/35XoFufCY+bbUfpPAFU+3Py519Vy2rdsWk+nan/nBgy+iaQ/5SNVlQt64E5
abbNBlCUyhxDy20gVpRlsyK0/Zi9Id4HTqMpo6hqG83D7CCSKOtOlYnolxpgsCNkqzbNOTRlbEVe
JcaNHVMqMNLMWSmfxcfFh7itUWkz726yCntW1mM1cbqwsoyL2xqCjVHAHcWQobvR3wyuXQMktcbO
L2BVsPJsFV3XZoqt3eC6w9YPoFL0Wq9bJqSnujepMqHG+V0zzKGsxdYV0woFMZ2s3IexVCNI1sJR
ozxxHtYACiXPb43fXktPfpKIk+zH8el1aDoj0mREDxlZX14A9sMGZZQfZT+W7umQcn3qfDjSwQa6
lC0FjdXlV21RCtD/NA82v32tQd5vp6T+SCvKw5wfKaRVQAD280dYr/Z67ZMp2cb1xcz6H6mTgKb1
5pf2+Gj7kFzh0HWYiuaYlTo8ecti9xuU2HFnIzMDauMw6vWxyFaxyU+C1Vdbr7Pis0z/GoP8Y7bt
uO30Gm8Tx/65diygw04W+mt9zOIkRnLqDkuWmGc7zcFqUid6Dr8OzVq2YYZxI60o0wMNWNIF+EN2
gd+xQbgrXqwZpFqQQDLIdrOoa+pLMva1wTJ1nSdng/CsbFGAvmvAVWF1FA/iZwnWsHX0M4pTUh8E
PZwaBrCtnwaQBDa3bZwWkF9gOMa6vmc6tSPdJZ/oIC9u2tUsTY5hPKFzZhQ5n086d6dhYNSBJSzr
0sA2Qq63KvJb7ggUCfhcKEDOpcXFr5N8DU36oy+mbcNP3aDCRCyV94oJDak67bqpKr+/rDmYjF/t
WXUqXlv0oMqNs4tukwE/gxrelWU8/OGHaJV9zuclGrDNo11m9nkl9zmsyjrMy6LcDbH8bs2cI1XM
EtZVjsE+tzpsyWy9jyq/PTSG+xOhk9U5iQjrxmr2dYmFaO7ymoopb6JEqr9J0RggesM1Rf6JCNlm
aLHgyeKeqitxsnNKhtlGJ+bEGa52uu6ABbszGDqcP8PSbbeU5obp83AscgqBuuvYpTGEHbTxWsnn
rpCMnfAm3T1TsFOBHzG0qixULrBBMlhvowLbNTL72uUDPy43n2gWzRgvYslrBSHvEn9lRgSbVpQy
3+QCEkQ14r32PfLzUE+GdJo3RDBztMhmRRK3z84w/0WtuhmV1e5IN983SLJKdq+1DRzeLL08w+2d
WUujN6ZX/Ao87yMRotknwfo1UJihaLllFu+E+MgskR4At4dtHlRGSNXIRTKpgmLQ8fkcxRaLEC+J
X7Ubc0CjrWMjOEyV1+3oPLbMt+yYlMOce2vIsAHnqrlM7BncFDbtK5YKUjwKcB5eaKu6a6H483wr
VSdseFZmH4VhnTJnCH2Dp35Bit02cfI9GBc3mu2KgYc3U7iI+WCv/m61nPkg14FPtcEKStu4NTFb
n6ZuPvnMdDcOORWcqucNSf/TxS8oqbk+xrAQ42FwuvLQLJJpAJkZ3GQ1Kxd7b7joCkw9mHjv0CMs
byQAqZvYizDlL5PIhxMz2rsbBPleOUNyjrN1OaFQtnZRnT1jxenAiVn0sMeLHj+MNjfxVxifBULi
ZbV8HqclM+l2/E+7KoyIPVYHw767KA7HWtA4pIgu7x3SrtvH9yDWJCdO5SuRfWBWDcAUr/ar4XiI
Jm+uj2MHnrQuH02iHyC5/aYWSbcrXWtn6dyM0ucvuZl+IjFPv+U+SLz49V8NJCp+QnE8vbFR+Ul1
ji9ZDllcMl041ZQZk2pw+Q1y2VZ9cDZZ90PrRhvE0s+fwhuLbSWGcs+P6iSwlAKPD7s0Zh6WOEwH
TWn/Eki12y4V5taQdXxsV9CAbqVhtmS5qXLfOtp595ir+iLJUtzNjW6OspUIwfbUbdTQkzhFebxh
lc3fksplGvMp6gIqwunDj9n3NWerddULHaCM0YHaBSi2cbwvw469mzHynZsVmTvN/Enx1N0la6pC
36OamHLXuJKx+G3UzsWZgjG0RZHx5zXQq0CEulq6Q+eUf2dD3BK7/jHA7uxUha5cey78M8sku47N
v1UYe1N7j2EGl3loQntqf6ddu5+czNm0DWqzzzEMrKmuY/9021bddcUHBUzBMpqhDKISCEVUFSuN
NHm9sf7tukmN/0/3W7NnDKEHbZ8W1766pixP4Pj7qgVpaooijohJ25nG/KpcGMVsWPcJXlxmSFyG
dSPPS8mdOsvpTYnUPyNTT9HYrAdXO0fVsa6y4+I9O85IEeBPV99lkkOvtkaOwxiImZRIW+9iBfCp
qijfZkKlorH8PlrCvE9VcS4qEQLZYHrTDhGLEC99U+lQiB4b0WyyxkA0/j4rgdPWGDpK2Fz2SVWz
RlCveYQtdHxb2Re+Vc70zEUiSlPDL2dosKt/w2tbbw0LZt8ruUnWnvEvnkDa5RntrDbfAl+euhje
RifONok1tN68suNnpEwzc+qQWUYlRpZNXbtAZBxERBdXjNxNIyytyj8CDm7mZh4PuZC3JBgwlQmd
hElcVCRmmY+itKZNM1gcszSJrsJGwvoG3KldEm/06vwt2+rPKP13Fr8gs4n694ALrrEmKgiJ2Whh
XBlMg0fQHCI9FN6+xM/W2elnkkzNrp/RuQwn3aqyQZAvoIZckaNl1EaIkXraS+cmOxhOH/s15gWU
Ivnedn1xoQISu2ZEnzGmtt7YyHBny2+pmtJ9ocrlR9D2u0n5YbHY+i2xultc9y2OvOqv463ZSQpa
HioGgebfHw0DsZYnuNtnwn93p26JgpMdOPKtNXg5smE+5z5Nb3O99fL+S0Ee8sLG/cysbGtaM1nN
K4Hw0v40ffVp5NmPFLkI1HR8oSFs9q429amMkSMLxpWBmx+MNH2Fzuu27exB7LpueZKzC1XRGofJ
/q0dFraO63KYqOC3S2ZshtGpj90yHNhp3B4YLFXnStaPrPUQRpfmhWnF3mHTkdcEZTTg4dk4wdTv
3HX8mde2t8PN0eAptPptQz9/cBaCcxTUbwFn3dqOv4eAW8M4c6OyznfdWFS7ysey5xbsUbAggy23
VweD7eKZxzJgWTT5QfsW/7POPpZxDt5blmo4sm723aSJrfKw32pmg/sgxsoS5BwBGaVcN7jqUtgf
hJvZGz3WP2FFkhdq2O/TGiSvELpy0z1BwqmCH58Rs1xiS91rSjxW5Hh9EFmlOBkEPW5sF1uKm/VX
15Z4DoPFhRn2H8NoPM+4qg2NwNyxP3zY6mTF/AnRAQrwsrilDrUldWRqzLA9k5FNuqbdFjtARVHR
FedYyY/ekFugdeBhLPzIv/gpezvGI6XRTVO1RZZnemesXzXKy6dNo8EBecQ/LNmhk1eHbtZ2aMw1
FXXjEVGPZwV92WHKTvzGhzvNX7Mzz1ed1mNU/21VGQXPAbFs/PyGFu1tFsMu9mYv2Lu29v1+XdPl
mNUefnGH8p8EgT7y6CKPqWfdVZvB1rfDdgXCOVBm1mc+p21Lzdh5zDD1FDsh7ik4X/HeM5zc66R6
h8l8BbR6oRTbKMr2UPe6D2PNLrTyt5yxTc52U1MDlb8MsB+8vP2OcUO+qS3ns2fwuUmUk2I8EpRu
Jl6evj9UxXoLZvi+uUZYpFL52TLsPbJe6HudizTyMwwzdjew2lnf07nBRZDUj44b+zAGjyQp5ss0
DtYBQ/3dcRjTuDZxiFMPSznSDA22fQ1iTx6Rl9tNg+BwcK3pLakV02Ly0cJJxua1qA5j7mVXJHo3
MmVnwT8ny5GciKM7Yov0HZeA+EDqBwtG97Au6z1LuAFRjUutppe1gNQASRwwFsT/KYEAbw0lWib7
EluLgrAD5DQ6/QfXdrCfZJaS2WIduVMJ1aq4P5JCRl5tjHs1piM1Pt7WzKtevSMTj/bq9Ou59215
mviYlM5ZSw8KyHlwaFz9QrGrIDfqqBdYhEtq9TOBo7tZrxRvpXkynBj53QiLNgGvz+uAfFPPOgui
J8gdKPgBTMuXRdjvMFvnei08hFmSMow0ahdyMWyreWCIHiLyKyAdOwClZ/LFpCV2Hc+YdqVkg5Kq
Zf1cm+hGnRpPzcIR7jczdUgZe1fdc6mX+YzaxIUwiwKfOIHZ8jc67S87sV1+7fmJwtgSpJ24ZYr7
39ZmyfuHZWZ1L633LMlLqSgLMvAhMUdrY8FxVENYpt5rrYJ0V8j0aUBWb5MvP7VMJiYoiJ26dPSO
VdcH35Uc9ja+coVHMBAxP8NJRpbKCOzKqfZz0hJK1tNiR/Z2plhwCD9V6b5qKBG9Pt8Pau1uJgbf
Wynr/6w5Hfep5M1qyRUJWSt1JeC9vRR9bL5KYR2cfPrNZchnK4t/+rFgr4SJUpIWJFE0zPTlthct
0/nn3yTH/BoYeNtYjrwnV9M46irg49T7vyb3qTP2uC76nqYUJ1NvMFQI9H42+ktVkSsyd5m/1Qtd
3Pqt85KvZJr/OmOhN6Wd7sRM/kRm1UFo05icM2N5X1eCnIapuM7dgt1keP5NnGYkusiLtm3NjgrT
28ar84FNuNzm8YZYTnUf2v64Ju544BojD10pNN252MksHo5aWy+uDp0lt/bOoPEmjVsGxKwwn5iE
BzJ/pNLv96mwXldXpfvGh9xXgfxTdo2J4TX9zr4E4xyXJYEdZCKw9gf5JzM3rSFbLg2Pd7jo3/Ig
USBVvFutsUZZTv6VSs8LumpYNPEMCTAEu6Jaho03q7/xslhPwTqLuio4zD3qrOelFEmASM7TlMRh
vlnsgmmKYdLm1XI9NlnJsKOtwxYjYFjVnrcbMSNsraYlj95q3lVMlkHT0ksmRU9strDRMSxnDz5y
yHuToQsPw37EuPKeOveEa0FhPzxNqHgn2o1diwB49iTsXWYmFCWChzoLvMiz2q+Ut2aTp+6r7NGf
nCK7eZ6S+9GMp70ZqweV3L3qJL5eiyl8mSQPtx3PtVeMV89NunvfpxHojdyzWopRQVyMnz32kDTU
JBc4ab1zGjBDhPsfFpOXjUY/OWNU5peySx5MyUddKR5dS76JymZ/COOPxJFEqTf2w+NETGhwNhKX
bjSJP37FBme/18amp3jldu+iecmO08A+lQldJbaFF3YrA5t8FN8St8nfKIhfZEzvNIv6yM4gKIu0
Tx97bzG4lounsWO0aUj9fT9WMQ5aiAm/nnZu+3tcgmST9/51RvfeOqXKqWn798UKsACPPgtU7bi+
SQgnxj35BohrjuYqu+cTk0lhwe6wgMGGqsj+JM0YE0qTgdP1+7pux0sLogWPuq2HK6YyrCKFUWAm
gm6iF0fdwL0WoXALHfyR6dKfBkt+EhDkXCY33Qco2V7CemDmD5cMFXYre7+JRiNot/glOLiqcj/L
/sP2iMjRq/lqsNVzXzK6SrgY8wYnf+WTh+AryAgoNfc60HKRTMF2Gm9VoCCr/xv5Fakvv+dYfD4d
StFNZZ1zVbL+YmjfcPJEmJztw4JHXiXiqNbxuxF3ztllNoOxU2C4zo6DPbwvDBP3PcpJNRP842NZ
WxzMm7Y9HhLXMe+ubxGyUK6/PBHvisYHiekHjhfSCwa8rkFNVM3z1ao1p4tY1clKClwLZZ1xQKm9
7dITrUsRlXGJm3m0F+Z+xUeuAu9azD2rIyh5vQrNSFTgq16ZO9Ga9EWYT3a6LadlPrdzWzDHx8OF
ARny4PmlCQi+H0yRRUaQdWHc8GMxczwEQeElZ7MILnOuZsyvS3KepmY4zIneD60kFcuPWXvVWpe2
L5ktxky7HN188VL956Nvjdo/xBj7/HxyzobH/ZrU1reBm2uXSds8T4Xxn9fYI1FBSBpwZv/hy6vP
mGvZAvv84tflbnkSIo2qvePY7P//hK8WlA1yiYF0UcUq3mVNK85Ww60idH7EbgXduJZ/FoIkorlT
10X8ycya6ThxAyMAyPn/X5Y5e/F9Tbg3Q+pjMJR4VBklVHP9mZNkSv3nqjNDBnUeZWqFi4wXgAEH
SkFl/zX2YkZjvCBq2LYXFU4fGZO3Aok9L06nPZkJVOeINQ/zuDMTJTYXuOKaMM3yLqw7zhWP4eNA
AB/7V+IxihMAbuCio+iTU8tnKxrb1GA86k0XDrEH0WL4jTxoirabndAXVFCJXaFXLvGPwa3/TALh
IxVY0WLTFJtOVMihyU7p4c3MNIKDg+RcZgMNs88+KIgccnKAiBsvx79awX9SNLIl6D8cGr9bbROl
5FmvgiYnrMzm1KaLuzUbWBjdfvH6y21NQvpxzNYPd+mecCgmtDoTr50jSdOwShA61TehsaTq6g1W
c5sYCqJHYDiu2Vff4+y7zyuS8q6yx+ZXW5thJoyfXklSVeYDsifKDGPMGzhf+Yt8K5EhcWNvXafn
19zhBrffhKAqW3oLk3zadxvZyPI3wVe49LaLOc9/raK+jepHUI93tFbkZdueDg6zjF0XxNnOLstv
jAVYO9+JV8Mo/E3FnqRvjkqvbYF1pBlN47J04vnG6ZHANoMdBB5m8q6o2PFbZKe1XV8NM+lutl3d
V0bSj6ep1WtO5oJI37QG7t60nNBD8wKmCauWaxZuiPy/blTiTnCdQl0nmiG+H/x1qrb3XUULUTAh
seI07F0hr2J4Ts6qBCMRwNRZBVQ5esLN1cOX1yL46Q7yEfSpPIIMXCyfqBxG2PtE2Hnol5hjTZt+
dBWAwFL0065K/SJKCDWLUJryMPO78prE2UtHCA1Bb2WNGZeZgI5JjsimLiWeYwpC0mmKQ9ETsUIo
jmKoQEOFMPxztibrbKj20QR2/OakfDihO5G27Vs7GOnRJ3Bqy9snHIS+Fbn9UK4ae/OiSG7Isld3
CZbX1IVpAKW/t3nwvQ1auAarSzguxcR2wjnfPVfTR4LICFVMN9PNv/y0lh/pZKS3sSKmMTA29lza
n3FRWyFv/NYaBnIDKh1cYmmDT4iZ6Dy5LhGqPagsEVUREmWw5wV74eTwX3GsmFwcDC2brOIytxhD
aMlv6RLXCMfFcQ+k3jBpEU69HfvMBMP200vnTKwfnorymRwRrrIjWqMGNPHy7758g2Od6e0/OnO5
976YDiNibjf16ux7nnFyQnSMJLQbzKZun1zaeLWYeCC8iyQJDROZwE56sKQZgCxwK1yMZXzCbisY
ki3LNuHsPKHir1tqLR5AjFAn+ngGXa19bdgevkmT1gjdIf9mx6Ld84jIS5fm3sUZ3zoHUZ68IiLw
tv2oacCSzgfC6Nlnrn0Wpch8vpQzdTVu6lPhieaSPb8si7dPO5dBxGpjaiQ7zuATcgms+WPl4TnW
9pSHs18vYTwWpNymrdz7Lq+7NJxLn9f6lPKuXLX4HKu8OpZO9y22MotkIY/IhdKYH23Hcaxhxk8V
ZSiwzcR1jLRLh+VsK+1h2yeaZVsTybJzWayFL2YdWDdG0zOmt3Tww7wp1OvamNPNAsNQFnHRPlVU
tBYiMkRq3IKAyIE0t17zmUCn0Z7v/754z3+avONMbGjUcz7zTFKowgcGu76GB05mb9x7g/dZdmq6
u4tDeutIui4sk9V26RdpceMWb23JQIu6eOas3OCBTr5WERyhTGMQPz/eYea0L63VRaNf8fA3q/0r
0HFox2MZwTmcmO0/j5i62M21l+0I9bp7w4TvPDuOSm4KRjw/bIh10LxpjFZB16Lx/57hlR54QtSh
cggYdZRfn3pGZJEKPgrfTN9JNbqy6IwPSCN/eFNRIZkqNPQpTcKZkfbZSeOtEoD5gkTsrWXRgfVG
I1EFyU0c4Vq1Xr5VvE4yQgr7Fpfd8mhY3MQU/7y4CPo0RSpkdpk/KHNYLVbKJz8ZrBFGsY+46tLb
hPwLZDG+oeeo0OpqCYro7EmZ6T7MFCIAd2C+cWG1b1h59uDezRWQZDcw9dPrt6LL9E35fvmBRtox
X+zVJVub6iNxdE0LVVJQOe7RIiYaeTb+sIweaQAnEcN/Dtu0e0Yd9XWYNNI594ueNhydY+TiVt2R
DjmR3GSt7wO/ksngNDMqDj2ardAxAS1ja0We7tJP4U+fWjjmW+eVv9cJZqvVVXFPRfC9pGcjJnB6
JSoCP+iSuJimicuWww8O1ja014FYkylr9g6Gfvw+SLGs5STkQtuvwnBY07e4BnGc/guxTta2jK1l
149Gdks6zPtU823CFG2dGSv5XEV7riISHAhbv8oiZobCNCwV3K1drrd5jRw7JHASejlrpuShbeKP
6M0Ba5WbTD88BF4CGquzGHvrUgxNh8O5aiLRt2NIGhhHxRA3oVKJddjm3DmvtZG5rwm8446kXaoQ
y9ik5WpeFYwdsUNOhxvaA4YZ/fSIcwNOIUn2tSdw8YzE2tYdITrIFCuNJeMSkk+2sQlW3CnX3Y29
X16Vi6EY83meqJ9MKFaerEnczXRUp9Iu1121Rm5Tw5xYOVOnVf+uEmCpYp3f3Vp5eyyvvHmpHdar
bN65T8+aN+3QpMJvNknWIhfzGDYE+UU0J8Pj3xfhkKiarkAExtwXZI9qcqA6rKokC/GjmTG1+8Sg
EHPlqO+1zsV2AgfB63P0m+lDZ0V/7bN2P5LFfUoElXgvCMjylia5q7j/KtVgnFZQiGvQWieq9+K1
fH6BwApNy8q/GorQlbuSp238hTQWn3C5Ah7RPfX+Im/VID6xdFI/i+WoiCcnXisXkcpR7Wur5emY
G+teNytZH9Ohn1VzqxGYt3XQOMc1UFhAFp/KZU4/JgdMYFTzZ5HP5bGf/fKg4DNfjLzBQtRhLSnm
4Bw4ifXZ5vck6M3DOsK9CBXfVjkV9xjb3svE3hU6GMHuLoKirkNrqr0T47LN5fzNnfo3/jBQKfWW
muRdLnYd+pB0DwNj5qZOXI4vItkEwgBtmnFL43h80XodX5r6e01jcpA23jKIiOU0yOQ/6lAVFYYp
9kWJ76lLPVYXBkxG1Bz7l7JQxjlj0nYhsvZaxQudr+EnL6OYk5fEt6GY1mG6T4HC2rf6gDft6o3X
wX5xa/ZUJtDLJsc8sAWJLog/fZQb3ntTpy5PxSambzlpWze7yWoxqTCAe/z7kju0MZp+dSOX6bQU
bv1e6Sx/MWodLc3ABLltYzxVLSEWU+K/xAWPVBw3F8dF0wpMIjFiSu+bOZrOp46nKGum7ETyJj/4
wSzBZ8d94ubLA8AMnRET5LliZKTSzoyY4MqDdKySrHJmgV5cvTSWnTLAoxxBtLXOrT/5oXD5Zjpw
QBIqZu6NuKnPDTIZE1XhhpXjWdeq3uWdf5PPypuNPvuBLuKnq4pzs5Qr9aVA+VgZMYJ2EhKr2s+y
BxGq/Q/5rIuoUgmuq6w54sm1jkXiSWDO4IeZJ859tAcJ4so01siN8cCcgpRSXBl7k7jas9eun3ah
jWu2EBTg66MCdLitk73cFsv/2S/CPlkI5cd8ASKbVh7cssaiqgxWNDCNHu/V6vjoCobYm2oiZjQ2
v2zci3j/csnpYk9XYi29tnHPdr74D1wBJB+PdaTqjk8TaAbkv2kdczrZ8yiY1PVKESTbK73XxJtw
rFZfreldLXPV934ibyfDlLnRS+vuWklkI0GTAXFauAXToTl3Da30KPWMcjn/iclaIoiPnS5mizcV
CfCbIqMZ2SUBEQ39amG1ZLHs5jWmx7UrWqsaM+uq63TvFMk3zKt8h4a42pXLPLBc10dP1PE2dmzz
Sy3xAX1t/FkWhEcsfhs1MIY86JKnIdZk/4dtbTAMZJP4TGxslC09v6jdb7LODsFCIEs/vY9jsNws
Im0ei/Y/9FKhibflHLElyj3J3JnAh4P26HSkQbFgQF6h7vibMObv3d51SNya04MqTBND1zN7cTH7
17nmxSIF/wZCeLMpAzczMbq0GrUf1Shhjq2p3Kahv1h51x6V4iiNF71zaou5V1U+muaW6fy/KTG8
01zIq2NpElkz+2Mi6CDq9M8+QV62qvaGx9W/jXFW41yL+73zZHsFbiuP+4eBItnZgyOTCCVPbMj2
ItQvwDJL+sfw5VfksZX0zHfb0Obd8h1CLf3pW4BO/CvBULtppdG8kRWXH1M9PTmO6tNmPEzc9Drf
fcuM3NkFGC1WkBhrkPcnelJNfv42TPl/mjiPSzNowgD//ePgG+llJt6WiqpgxmMX7HUfhpPCyHJN
nl96W7+4LtiHdro+TPzxWvureUsXezmuyxNXGLc0j+urlbvZFSAad6VBTu7S+S+djcLrEM22nV1+
p6yW4JLUw0eAQh0uE9Yldti0BIMSffsjM0kN9MaOZawlYa9xY2AUbs23shPWtpd58PLvSzLimOu2
slT1d3e06t1UOvGRU8N4EencQbxlxq+BGCUh2RtlMIyeGutIO+K/lAHLNHG0X2UlrR+iHB0eOO0c
yjR+H1mqd0nT+LX11/fccuI3y6zZrG7MM2QOmVper4eXcYaq9rln3bh7jHjYE1wIR5w2sBgAPT1z
Osfke5xKVgLGWf6Bji0i6Wbdpo15+5rVdK4DDeVmGOJHXuEyQSrTYR64rJOIk10uu/5udp3z4gwf
c0po7aY04i+ZBjzFicrIjuRiYwk7gWK+U20628wvgIhkq7nW9yLQj8Uxstdi7PLXxCi+qtx19khy
d7uso0x+YybZ46iR1d4HY33n2TRD3kWxa8lFp4EerQ/N4XjgIHHfJe3I8xjdJXbHjKG1qo+6fxkV
S7PI0bzWrqlDaSNCLsJMv1PQHUGJ9VsKOr/ziqK/2dr92XmxcS2rcb7LmUmRCEZJ0P9TAiMRNtRm
F38ZwR3zx5skFsk1cee6Vj/e1qw1PiFKIf7QopGDGirJqiHKceVI5rZQsYvlPV3VZ0YPVKQk4MDC
tUerb0g7m1H/yoZtMya7BWK07bqyyrPZ1yRv1uPDCVgUo7NX39/1mGB+BKBYrS3+BqvnX/gmLqge
xbURBrNcvmxsKzZvZuC5N9m68KFOC4FOEyZkVr81KDRDO5kHq1uTE6YIdhoa0j6CQww7CIHg8e+L
OZZkhxZHLMsOnsRLb6JJaDNN8ZEAxi2obFfQ0DUUECi0tuWt6YPDuNjl1cXfu5u6XB5MtXwusDn7
3i2SqKUrpVDlPG8UIWN4yh54zA+68ZwrWxrc6+owLFMW/ZgonWAverSdnJ9UNOpBnRaPAKpABXuX
Z/FUGER5chruslh8aHqqozFa5Xvje3uvGYkFnBgUN1PtnTrHBgW1n8Jm1d+CfN24So97Mq0IcraW
ddvGvUcUwX/rKNyjLSBQJrLXeCYsS4RekPibfpJtxCZmjHytx9yJankfJ5W7XVtyC5ZZzr9aAntb
plV2v1on37PloXQm6JVEniBvCBLtSgxQNdNE178n3XQnaqY/MgWqXx0v33OGkgir7Oa+BP+j7jy6
I0fWI/pftBbmAEjYbXlHslgsmuIGhxZAIuE9fr0u+r3zjLSSdtr0TPf0tCkCaeKLuEHFb4b4soDg
2WB1NqNrF6bHFr/mktFRtCFlb56EspplzrPFTZZAo201T2Nutww3c2jncefdV4lRXnLHebKzNjpL
fXyBDuk8UHLPT/AYpGSzdBnoTMgrO08vtUy/RpzA7CGW3FVthwqN5wSvSHWvlSWsPyl2hSiSe1SD
B9qAJ1QL0i660zfXprGidRTr0SoytfKYwho/VhIFgEHOVoO1eYChpR2c+ZvSBw7XzxFxLOEn2gmM
U4A42cSmc9ADfD6dKxZIh9q93XTBPf+NwgqQwjHdDyrwxP3kJuXOx2tam0Nz/PONwb3wSD1He9AL
Xu4kjzfklBQbDjajgsnE3cDM6K6HDkkyBeWz9BqH4/aU7+wcBwZFw82lkTUB6T4FiD0FumJ4Ca7E
SaZ7m4EkEdPmatYxT7wmijkz1VxTPNH4j0ACFYa/DjsrYEhNw9aK0WC5ySdPII7bYj+Y41kNCCdD
xI5h5O54rBxc7XbpPk25pk7S6F/CwKi2IAjbbWbYz/Cm8pMbV3//xpy/W2ntbipbbZenLpvHn9Cj
FqEveln2UDP+B5ewTOvRe/e9dpsX5w6EGSoCG0leFK+6beyCAk9uxdAP1cdfEsxjsgmVe+GH4bey
rRzSKFOotBOLIEUbQjFBRPbJWrtAMSMMIDF/19EyAODiIjEgu8RVZ7NEQBKFm/PamOaOe81ySIJf
enXbZVNnyYrL+frPT0GlwpxZpj/JC/Tct0xEJTOcomUDuUBja++0kgkgQZseqqYNrW0OtA7FVfbp
y8hwk9uUBzgcsl3e4s4gab7wMmyyo+nsgtDblFrwNfvRrCQ5ZWlw8/LwwZljOtoATNgif5k7/iug
3jXhSfJLI6i9dJhuLTypEUv4ns5vPM+9WquI1w0cO0w9Hpr7GKkgY7PCm7Ksm+iNEOCDMMsbJ2kO
OiEnyXLdNPbOjJ33rvSf28q5Q9g71H2xkui3nAW3Y4WKpbvGb+Q1TwSrbtSYcG1yZtyDdg3c4jLo
1BN0gLAMyKRb+jNvzELtdcc0CTvpM/ypiLWVwLx4sQLjDiryFb0WCdH99spg2Ic2aO0i7bnrFzE5
SeyHaysDeKZ3GU59673tHt3e+RAdWkhVht3CZPKPu40QWwyAcbBORtIi59iX1FD7JpkHbygg/nDS
wuizg2GMOZqEYZXlux4RYGGXJi6VNyiSnypR3bq3iV8bwZ43NFwETvxlggiyhuJ1LPxha1sWB6vI
fTYiTl6DFz6IUHvo+wnyVlBgdDA/pNvfIrRrrkSsAuwih9GzXuOOwTteDH6DWW2r0Iw2eTB+ZYMn
9uDDspVjZQljp5qz/tCde0TqDUv3g6NarOdJoR+6ZJxhg/KtkaTUdRlzPqz6fNVKRkg2M1fSfsYl
SYof3wFeW2f+2YAdzkCbU03CVUXOOMpJjwDErEcyto9cGBlQMXe9GUAJVmJog2U26S/MRMMdE1y4
tFO4ilWrZmWORypOuUKXdgsTwTupgbh6V9U5o+uQphLjvWgOrsUJOgwLPhzUb+Y+BjJ85gEpj5iA
x+2rFrYrnd1hUXAdNCaQJa1rndMs3PiG+kbrIVTsjL8iqj8IDbId8KPcrxljwdSd/O6Bam2Cw/yA
bnlYOy2sUQEvFkXNXE463C7wCH7SOH2zYSKQOjnyFC4T3ccoa3JUq3BA5ePzkKinEWmgZBjTlrQ/
cK0y4/DVHBGHKkVkWCyIdeyTMn8CqPEEXGEZYk7tdQxPuCJf2dSZXyBIjL96K07wI54ta9hj1dra
2Ev//BJRwV07ztRFYp8f+WepMYEhdP1LTdAB+PvKE+EVp/d1FN2vMt0t01Ju4DkTmpZ4ZgrF2h/h
RxcRcf9apzciDrjX5dbCtNkEp++gLi/MWKBTzrDr7M0ox/d4wjhsCvdmGtpRWRoc/n4/lMGtKE1A
JxkwBD89m2SLF9A9foAhvJqN3KaeQXB//HQ4Z3I0NfdWl24ThwFTagzUUzdihRfuUyrzQ2v77yK2
LpyGubGWV4/LPGJaxwqqeTtht+/KG46iSu5rG7qmsrVbX7t7X4Te0rRt8jVhfCWRxDULwq8O174O
jQ9+vdb/4b73A9zmIpDb0evXfjkv0TKMF03kP0MGOLMrU2yu35ehy7JJb4zHmwqOAeH+CfoT5A9r
5QbJUWn2s2No3wHtJK2Z34OMQvYzoB0lhwFrllPYn1meXUX0TqDgiIEUeKv1HUTdqxVpG5U2ZD7r
+xCJHRF0z4V1XwnFPdaEnli7wy0JYOMBK+DCW+2mXu6Qt/VVFI2SKVtztAf/xWrmhDMXzbwChqG4
102tly0pjMLK7D/wWn9TMkKKxeq3Xe89ePeTIOCQkexbUABEVevETR95bOENCbYQXi7LVWdKV3bt
VJw8ToyLP79sJM29Lkq82k6D5SHLv6fisUtzFzBM+ZsP41ce731lUFPhE3gO3PquBfACUwxSNaDp
LsgOlvfUVPYi0ptytq3+EjV+4KhzCeSo4cPWbzReySTfDGl2D0roDeoGnoR2Lb0RwSdirl9tW4O6
z9jluqnjnOX8ne1l0RzTXCNr32xlHR4nW8cZIs6afcjK7MSFC04Hglj0VlU3LZhWOHnXOncy6TiA
16dd4Kl9lXgnS3UrydywMJn1j89mwwrii/ytftH69t7RmbNIhyyPq44MuKKlVwGFZj8D62Tuc49d
CW5ss7A9daOA53FKmQ6U0zeJOgQDW0ZrqD9f3mQ+o1J+VnkARny+W9OSO5sa0Qlq0gCARDA3+ecI
r/oiSaMBf3F0zWiKFgUICdlsNWaz3qhgUwWH0oW9QosWhh5y807BhtCmB8NKP2TKsg5lcTL1q11Z
dwgDuUFprl+ClMCHf4mxMfEpZbq2A0D0Qt5oXEjf+5i6nVHJZiksiK0VQ3FaBKYPuWbzShZRL56+
E70/uAOYEzneQl3cw5qB/Mn8eeiZElo62a+BxFwhMauN74XBUv4H4rCk3WWbKX2n7OZdZNVzXMlP
Z8SyIHBq1Wb8pEkef7/+DVz/Q59w3lfuSlfNM3ODs58WD5XMX934HnIb7MqEf6o3Gh6uLxi/HiqX
+G9OGYHePBUkR5oqYBmU71HRQXuIjioG5WYkl4RHpm25vVhN/UTRKKDK4tmO+rODm5NM4XWgyFJP
uwfTItgaNuLCsefTBK6SNiUv9vhUyFUlIkxvwzsBStpZym2p6MdI02oZ48Fbulm1lyADStV5vGH+
E2emZ3Qy9hfhs/243HkD/amxRvJkxrXGaBNo05cdJWdqtLawad59aTybBkQwFCCn5krlw0paCL17
HCeuSfZwq0wqHTwVvPWP0reupW9/C8xci7gTrK/JdijFl2M/iEjuRZh96SH2zL6u6IsJxwPmfUIy
ORr5mHFO1n0LClMTLluUDs00fzx7AH6Gvrbws+GDSrBC727IJBgEPesbjvsUVo+sU1c7Ne4amxfR
za7t4L5MQfeCVPNujPqhNsZdgcq9sBw0y5yDYh3/2iLlUBWpx85LObDMb1AlbmG9iGNURk4kCzEN
H5Fpw1QGLJOb4WMUgjbR+RMm2oPRNu+jBj5C18r3QDt1AjdaYIL3c+PiIWV84DTaG/npDmgEn5iK
IZW79OkN85PsmtbR0BXt5/EXAQHOhNoXo/DHZmt69fsQ+aST/EvB06KxwUx6SCSiwnOMO6d11auB
INn/4Tm7mEvDLnzwh/rsVHLmsexd3buZqYtm5XfXSDgr80/DH1idKDVfaoePvoItUDg+3k0ErRp/
RQ84B62HVzLUpzX6MEMLAv0gRiQxEpNhd/2MAPKh2c1HRV0amuznhIlsKovfVuOo3U+4xBl9bDFU
slpVlOygsCziIX3NfOtLZva3oTl3OovJMPb3FddpHhrtXEowyzHtN35S3BGAXFZdcSQbcrDa8hmE
8Wdol5tWkq/zJmwNTc4XqOHAbzObTS3UFpwCF5V1sG6nS6wILzuhWmQTJA+kHWtqQn4aTtMw/a1K
j4igwFTJ5aJmJw/T7I0uEk6jNplLqmBOqlPbqjE4+lKmoxNZXyKjAg80wMKi+6eVx4FUFJ+2nW1L
ujdh0Su+4km1733ocCVmbEYZVLT3xVcCs6kHrLQY0X3BkHCladzuy3C3bU1VcaX5vwp7zYwj3wud
SsG6/fGLlPdSag+yN1ZR5vEKg1hY6O13pGMS6eL8g2kfJBe/3NUEu7KWiJNhhji3HZfkFwl1zeAr
77TfxuxDR8fRQIkklzHjr0GQeyQHr18B0/9GJj+vIx0EocKjkAncfyajYtFPfDK9co6R+gxLPDTT
vEzMv/Pgt8Rqtac+Ii5Ku913E/x6HWvThMGDvDgxr6q1mQESUQyt/oBB4jokpC3Tgcx1kYpvrVao
kJDJ8aEtRJW/+fmY4zJjfCUnfSGt2uIXjh6DtrxgqB/4wPmterxJqO1JA8+dr/ZnIIr7KfA+fPeF
mcKtyX3eAfheSOD9Qmgqwqqpk0WXcC7je3uaXej6gyJTtDJDl+nNTu8YVlkerkFba9Hx+Q7OjyBV
yyhnHO15GH7wDHmmQSez/mlk4SUYKxxz3BTKKN1jIZCLLNK7mSf1mLMkRE5/0Yr6xfTYIIfBxdLx
KjQfs9Ga0smnoBzwDqf+SWNnIvlzMPPxBUTdhkrcZSbBPACktOz2uZz4rY2xe2lwfuh2T8zDaJyF
1NMbJXybpgPz0GVvhZbLJXcZsRiNZkeCmzfVpEjENz8jmxRn2gbw0DhNdY16V5F757g/hRxOrZ/+
loO4EBN/a9vumiTlObTJnQf+dtJ2nYZ1CM7tC8CZcxWn17HHi5MVRPtGHorRfgF2T9P5iyyie5MT
fuhsCaWWoXN28NUS8bEQTVLrJ4PzTmfoFVvJj+5ADPRi795rA9408ofEWQqfQSOTTRKtmonLN6Pe
TpNHOcWPpos3sHgTEY8mFYSkNxswSXD9TYxbC5LlMceVwVhCYMT2yvWonl6SQL2QVx7Dq8afvjH9
C1gs2lkF09HQWxV4RfFVr9qR5WD0GmbrLcO67xh4iyu7jW7yQqYj1uE8f8jsCMJDe7DGPSxAnODA
88hocoZ2X2rPuw1m8kTmCPeg3e5d0zl7kqEPPjKgT73/GbPsdHaD5x6eANi+7MO1mveu63lg1Klx
h7up9+9bd9wZeg8ATTzyYR4T2DMoac1bEpVXRzXnMNnX4orc+8AR4cv0aTkgkcs+ElinRP06E7eR
qH63PTDnBU+GX2aLkUGtghgD9uHBbvOPXGGMxLa4CES1NSjXZCmQ1FEaZM2VsO9qW7AkOWjwZr0H
aJigHg0BZkGSuB0FQzJ0412VPxM4ea1ymc0JpqNl8lWoG9hDqdQ2ow0cx26qYtWJeIuh5mJmzp1f
EEAo+62q6uWYkITBItNSmQ2B8iUw7AdZ9QsSZEcGFadhKEncBckP1lE9NtZ+7iFluHsHzGmMt2iM
ijOR2HfsgyebKGPdSVrp9KfSG7fWHEeSO30QMMbzQ2DkW5JBi2TmpvBbxh6X+oZydRhIUCDOprnx
kvx5IK7JCWXnDjSXkBqHaHtC3b8lJRte3bJWeZeY5qq6S48epxlXUBLZMikCLaItGfaU9KROGuxA
5+AMFA5Q40DlFgtVaj8N1fCJueVom4QQGuj7YKbGhVfE9z4r1OhUAnVLYBGJaDzBgtrMj3DYwLDr
yWLq2N2X07xSwQxm1XOvoMwpEhGshYOTH/Le+9UxYbFmszXpEhf3qMOMqW1a/bQqBxSxcQTQpEog
9qPmMjTrKK2LbkzOteWfH817dlknOIYVuRrACm9i9MmsNUwTC1Kn2hytxSRI4tVJ3ky93vt4ckZH
fVQ+G2ldpr/TaLwgD4EB+OwTj+qL7GC71SNshG2vrpEad2Y5D5KhhhjBQTTymY+QSqfRurYui7iK
xD72NOq63npdvYrUu2DsO1lG+AL2aSPDnCIMCOchgx2ta9+NgPRhUFIm76Ae7CMA/EYAta8V8ieq
tEdL9e/UG23ybh6IVaJcBTEO4Q6rSYwcEgtOBFHsfdFp6GQNfon6YpAbo7lvti5PWosrvXmlm7Vc
9FSeJO20y03KJNP4RhHa1Uu1T9u0fmSmn528fGyKmVrF/LQ2tqEzemvmdPTquBuOuNvJG5pFw003
iox058U1UfP6EP+RhopllNCBx1fVm/pPy/AuUWacA8e+H5zoXCXfeR0+gH6iMtnnFZ0s6w0rYR9i
X8DE1EM1oGamC8PNAMRtWajtmPorpKpN4Q1sByVCOPEUhunVVQUOawVsKXDFJH90+dD27XNF5oiL
XX3OunadcXQfm4deEo8dykMaqjW0tng5IbqSEwIUUDSvDs5pkuNAUgaMY7AlBTLEyRgSgHeptmU6
FaGFaOdGr78xhCxH7gJ1pg5+5m0cN3yS1nhdc9K9Jm1+ikN9kwpqTFpv0XnePvBuVVu/JBEzziIE
X6C5wQvNAjyH+i+VPelCpExG7bZ88o0j4ZVb5rDfp9mnNflsDnl06IFPYFGC/+zgpKHruxzO+Rn6
Co2dxiPIkdeq1u/9xjq3yS3Q0mNYN8chz9ENmTbHxvAo2ZEchy2zYdg9TvjIuRE/+wj4Khu+EsYo
i4BfFduJQI1JL6mcCOHqye/QFzvHpUE14GirB69+I++6OjimjNc1qsEnBDRTWF9+pFFmEW1Npe54
dTlGi+eYNIK0tdMk5a/b9+ipnwwtfvQG0m86fxwo2CyR9pmiG4nSX77QXzQqtjTQWUTUq+E337Gv
v8KdeY0hpI6tse3qDql4XHc2WoRzwTBzUOZPHUV7O62OtOw+CiasA1RHKxjO2UAujFuTja66tApA
SHnO0lfnw+88URFe+lXCKwF5xaFKRdXGpu8SVAj5XHiSJyG/Ws19ljL/aC1xF/Xd/DX4KAmFUhQE
Nh5em6MFrG+sJLhX0UAVzU5dt3LnEutQr35tV3udCK+oYtgMYIcAXTwhNFzAJt8AVetlemoS4zUO
US01Tbz50T3c4de+ch7Mpn0G1JQvlKPDiQwOrtk629aZOWweT74/VOqcxd9FTW4YONR4ig0pyRNH
myxRAcyMkky7LqjaLQmFjcPWr9zqGTvcTxvgXdcIdJ0KuibyMs/fpTsxY/9hP2DKV1oYzB0HD/7U
9UeN6dCGw3oNq6CIEQ6ThHO7La9TRwBc9XDQjOjC9KDYaOln1IbaTnYdU23X5R4EQihP0uvgBeVu
ELSC5/gu9cqo7in4o/sKNCbX/q6Kqm0VgzlSaWuuaXmVFo+Nb2AL4IE9/PkmTZX5t38zGl+t8wDj
VGX01YHdoDz0IWfOhj/KkoYZipZT3nZOjINLVAkr+VCuLC3Sjub8Dd6G4FizFy7FmDhLLGntsRqS
7vjn39A3wdSZE6mmgf5KLW/cg/VuAas51sWs8IUm9d0EUz4Mk2VI97WNP4wlmQu3PIZdUR4DpQjS
//P7JXSilRdBB6qN4eyM9jmKAYGr7uS1yUNvBK86qB3s3IuOcRvG4xqycz65C5Fs85rswyR7jQIs
FioHW5YuMVgZCf5g1/3utfAk4+EmrLQF/Ett9diO+Len5sGGYk5OBpeQj1cLyaqhpQjSjy2S5IjA
SLjZwbSoBrHMVRJsdL88JYP+GobRB1lZlNhKf2lN/8VtgEX59hMeLIV1iKiuqWevKUhHhs4EJU1/
9npHxp2sPwMAEyu/ihPudc5PYR3wSuo7nLgJkgDIVHhmXuJ82po7LHNsiQtZ/pKn0dcUmj5m3vSk
Q0mNDThPLRyUzFhajbVPDFmvRmmtQazTR6nZNM5RDyhSXlpr0r6x1H3y4NQcXfINnpF210QF8I7O
QDLq5mN7AbvNZfaYCeeeatclJ7tPPPBPUObfegF1EbrVu5NClBnbK7lrDNq9DnUqYyNUPgYpzLfW
wFVNGtjnGT0iH8V7RoBfddmevYYRkuiHdrluHO+oY0WIwK5CCnksrZz5C3FeSeQXsvmtqHlvZ3YN
1TIMY3RkHxMpKdMv2JpTkkR7U4SfELjVytGQQCf8P+TLg2Mw+PSsDeXmz9fV0OnOcj11MorsiV5z
ZIUDzAwPQgiMkib6jnwapsZG25X49CdBybLGTRSGKI5XqrowZC2scTwV3qpmNlMN5Ssq+r1V0qJl
uyTkjVPJ5kmuiLMNcU/8lfOA0PXWdhBeh5oGMsMNDro9vABeLBeyRiSM/Zesdq5F398MFTwDbFFr
U8u3UcPHN7WcAcUA5Bs1F6GK8XSEIqIF7XsV/ngTVEPDl69lnbkrZ8Bq23MyXMStA5sK9BEjpz25
VZS5yLwpYXGCgVadWNkygP2w0qrqTelzHR2h4famkhEMqDxGOeXeZEV/c62nlbPTN41ZcohMp4Io
XXhX5MRHzIULz27dU1PPQVVboW02K7f4kXAAuWkTOClSPktU+zgw1hbCOZc1tsWyjHct0shSJ11B
EDEkfNRwjta1uyCazk72LCPwc9OwCToMZ4kqCLLzKazY4CmHho+Df6/bNE2Pp1TBGCqC6qsIk3Vf
hkdgSM4hKddcXF9l33H9BeuLCSjZY+O7GhiZln28GSSz1YTINuyfnVQEvSxyHrnDMEUP0o1lSrly
JzHSdu4iqeIK3udRdPIseST1/FSnMNIhKcCH1rm/uYrJXOwyfMUz5AG0zPz8hn1zzu4HKw5oX4Xf
fHlFi8BYZhCfhiMjQQ1mE9KP51o7aeb7nlwWmE7m8OjiDRPteQrAwk0WBisDGSrxRdR+YNQH9CrS
aiwugz9tukbfIJhQ42D7JDDqrEILuNPGDAYMpsob9oulI4z4WbQ3It31bppP8NigtnKA8xgpaFto
QPSFBcnB9KcvN5f6Rg4ZHfEpVyULV0a3qEcRbrz6DDiH6bSk+S7nqLHScMtwaKZsrcU24VOdssTo
ROEgRl6amEtzgzshvEfbw5LlhtQm+Dnm7hCyoWinrRlPcu9q0XM95dadkrR4IZ0dMaixfqbONiVn
sh5Kih+smQEyILKtx/aPeOEBZdSTlRGOn1qUdLcx31XUeckFY1mRO+wB9C/stGQc5tzKiwH5bCkz
azxCv6c9PsveR0a8R6e1v6QsccRq3Ok6F9d1uJvcvF62pkmS1AvCrS8o9EsVmyq7nlgVusVwJm4V
p24jm/txsrtCmimKaIoRdP6u00tj5TTO43/M/UJ/rzr6twaff9Qn/R8qlu7iryqv89/mv3cs/Vst
0/+nIibL/fNB8ef/e9HTvxUxPU+fP0n8P2qY5v/pbzVMrvgLJdp0dc8wfc9DaftHDZP9F6wsR5Au
NfjPvvcvNUz2Xw5uGl83XQKovqP7/6xhcv+a65LoqvecuZfG+V/VMDE9nhvS/rUFyHFc4Tq2AQ7T
57fyqIkqvj4ucRbOtU3/6agcRyeBJ8JkdKgorT8k8GNya3BZQBJmJR2Z0zh082XplQJvEQsuMSS1
iQjGMaXOdnkyhMuwa9sFdzNaFCnKw9jg4xl0RuQj9I57HKpUEYeLPMaAj/wGP3mIyRBFGfyn4aB0
QEmUdhT03JSvkW0NW2KciLzB2Kx8j02RxiVQFRkwStP8KLt5Gj73SmctTYC9KdY2I06wKtFZEYHi
vjwSI43FowixVLTT7I9FLhMuHCHVwHz2gxQMU5gEDynajpfYJ7gumP6yXdPcTGyaxExiTraidreZ
lkXLxqdGLhMQdFQe/PhsQ7yQ/khJcoghofmKq0FduCwm215wbTPsqLhr7f7da4xwG0dNexT4RbhT
HYmlD9xfukMsdevIZcTf5JHHOEJ2IHfgOur6IQi84RAcTDs9ZcIP78u8IF9v1w5+S/q5u/AzE7p4
LkrSxobDeFEHD0cWHvBTnSTeAqBs+W5U4hHj7VFarjhVFaxwt2PPQb907Cz6mQz3wR4s+WUgeLg8
vGyjhrqn8FvC5EHMxIQRp3qwcwCarclryK3Mi4ggWL2kKyB/8zrU9Ean7IEWoPzNrIgIka4n2ZAL
76RTd4eYPrcnaE+TX8Dfgk52pC0ecwYgFKgCQWrKO2bo9drwyU46o1mcdIxcvqYoPIUURUm9g8Be
Rcf+nRNdu1ZV2qyabnKYBWkeux7DvqLgDxSP0Tkoy/Taa7k6to2GLKF3cPjL4twPoORwRrznsGSI
vbIt26NZrutLUXp8PByGK9/TdkllM0RDzbwUVlVt8Mkpkr8hQdRyfPKE+hXF8Gnqai/DOqLwNQ53
hbYUhafvwoo66m6YIKiRFsaytygtwHlJKJ/alr+uJHk79Hr/aE9sJX2Snye2n43dCcVG1xuXpmTa
NyKTYTrsFlHB1KpuEVvqnCEPlj3ixrm9aOnN2YQMQrRiukiVGpc67w7U6tgbojzeSkbOd2+Trq0Z
Qz4GSHiuzvwnSGudazgq1DgFDomLYBf01a3SNeMA2ocBIFPGYrAPplmZm7R3OTLC5RejzaPS07Ji
etFDm+LeBppFK0c0y5/oyXlV2C92463bkGBlluVf4zjexclX1g9i3QwYvga/2zZhwIUcmHEHj3sm
1Rotc+sk0b/Bfm4qgxUEKWfO/5RbMWbGq+kQlGhgnIYBTc+eq5KNkws2VOZxpRB7n0TMsS9JERWh
Uls71V/yZryaGqgiOdrXGP/mPTTWCYmE4WBoq4eJ+PoR52q9AcATtKQ6exEzgiQbL6LA2roulMZC
mAe/szackbuTSp5pB0V/DuVxJNy8mX1SFEDlpbc2DLJvTZI+k7L38W+iJ2+g6sQnk7xI72grTMIT
VlR7X+VEMV2vfe9y7j5en6CCm1+6mQHy9XgwyIkMZWi/TUE9reJnZk75i85pPMCK0Le9ve1zhqy1
3aCWOtGHaOtpYzTUweSOwijVGSWUh/EDB/C086wYK9v0wApSr+3c8yCqheS7ovwuyMu7qgcHXv2J
uYLB95DutoHibdcznfmuqEZ8rdSnle0mrVGNscdSoF5MR6VzKce5R5zekvXeIHu0SCX9XZOQ5rpS
3bicKqQD7JeL1g6eZP6NX49ftowXgRHjWDQ1ioBh6A3LvhPvo5E+IuH/VM5clozCqdn+uG0ZeCLR
LIncMeOznWo1xMpalRy67MyabT0u8/ksYIg54bwzNetJ1PqD1aOIdpO2J1H84isfhorvEADBL2xF
QLXNnNMlWTBs1B3Xkip4Tt+R7efGNgo1pgi92GeeutVi7T1kfIYp0b4UOVOupNDIkcecw3iN3d2Q
MrNgDhAMtstDWAAbmfPxY6HafTSSm8QQOI/jmeU64eg8+drRcurgUzEJYmbIsiMBp9rED4iV9aO6
2o1+dCWso46Pp/Aya92LYU/xD0u1FjyEzXzXmtxgXbsl0hrZpSWz3G8dTDUyKNoc4Lp3QsXnJvLe
AaZwS9TZhUujgO1BIXVg4r9MnXPQCOMaChYrP2KiCZrxy0yS7o39rOWwHhfbzC2mJ7hzpy40t/Bo
UKwGKHZBSOSMCOwAO1R7iqrd4MGrAlNLiQe0tt5nViALRrujSsdFUDpvpQ09lvk9PQLamZvj0RnC
qzS9GRpIZjMQHW9cxXDQBiLdONYa4zyvQMuVeJFVTbW2ap8Il6y3lmUNDGqtF83E9FzNTdRdYfqA
5QCsYi5gZxIWAGDhkDEook1lx9DNYnVAWGNPTddGwJCa0zDQbIZUC4t2iAPd55I5rpltLaM5A5o/
JIlyD3GNDBwrl/8HyPcEbmmqhHyKnj1CrFQaWJckypHs+dyrkInS1AXXvtPwWYFa7CXakhzkL9N0
46g3uvEYMBd2S959LX9PtFgem8D8HiLw1APWKDqsvas/evpeaukXe0fJHRmTg2LmZEsrO7SYYh2H
oHanI/G0/K6pNIElaYJbaoS5yWUxDxrbW5e6c8ocpsR9TdzUDgjY964x/9XLJW3dv37kskO54yNY
h3iXJjxQfRp1iEJxeMrpjxqLoIMdAlmz4o8h00rjiBfikxPQ1VO0UeYDB5JhX2Rf5hsOo6M5aVO3
7tIkUXuksG46dZDLT8575TTGXQvrrU/inECIeMxdImyEeLUVSbPSbF8LvtCbLh9mlSm70zWtXfdO
XawnmZ9s/AUZGXZjYABV4yauPAXoL0jbjdmyFyVuBhVCx+2dY+VCG7MsOAbFG+0poN0GKuNIbNdH
aADuCrDbjr62DEOt+VELcEBDYO2xGtILF7fWGlruKv9VtM6sPRw2m2ic6H1mShS0wK3s6lPJ6p6E
h7vhc/0WafBa9UWwy9onUQ7GCsrYr94DglAdPSrQF5eqDf11F8b70RfWFiLwYRTBsHIb3GtwaWA+
5gOJ15TbfzFTzUswbntm3F8e/ru6CNK1TcJ4GWktzWj1XUIN68LF39LaWBotpmoy2vmOVZBwK+t1
ayP1hC2tIa7mrBtgVqbiLORDEECLF6zZ6X/RdB67kSNbEP0iAkmTZHJbxfIllbzbEK1Wi94n7de/
wwHeZqBpaDQticy8JuKE/5J4DzSkBYkvHGChXAe5VcqsMUbB+N/XH+dwDnw0X0aJKNH1wXBBxwvy
3D5ZQlsfKl7K7VB6n1Q23s4ds/UCwuncOua8WwT0bWPiurBHEDQhO8+J9xF8c15siyrkTsztl+IP
iDGOb82xoUJ4AqUU+yVrykAxULIgYD3iemCLqGBXDyq7dV4h4dD0sDdchDKAJgXsdoz/joe2NTab
13QOw81MZ4AfrEtRPLHvdmbzwh57a/QKibPdhDAHFtSm30ut2i0XBCfDyInhAaZwmLeTcYMONE5L
k0PL+Igh/kSj8dZPRYDpIBiJtbu0xKgFAwpBlo92dmua1sdSUx+bxmYZ1zp/mc6QIJVM8CA7RBda
xtOxqUbz0GfyY+iYaJfArLYlM9rNPCf9vpLueBZUQyJqLGDBU7JLipyRuTdvG4H5foThfZfG/dFZ
1HAvMisA8PLkYUrasLydt/agnwgn48JCiFcflw6EszVTcniegVtijiFasJAQOoXKAYaD0qu4b51+
uSQTWvc0NXEMApOFs+t2ihWVrWbgaagPZQ2XSqBXdZF3z4in/aEdjsRkdHe+y91TIkjCqF6E28qJ
kZbWnBMs0wrSDwiFaUzvojQsIcvQ6A0sNjZ4pbtdIaR96Msfa07l/X//0COirXK6qCj0AJT9TYZ2
uktFjM6yHF+q1H8sbbO5MZtrb/991JpmfIgTjSsOnGKE6uYWVT9V3MET0ibpURMEeybtdJkuOUaD
3tRUIizOfbkHDYeCT8r8qDSsysrM5WFCuYdOLb0WEQ0hBt4Lrz90+QJXAsEo7s7sitcmRtlVOTXw
KIPDgRPo0x/y4ta05U00JYFryHVhzVoHQsFHnqg+3vWkFlvQYhjYnJT72IGNP8OfJ/AMzaRb+7cp
cY8QDzCr2s3FtI2TmmKF1tPvWRH5G3R99SFTKLRCyBEzEJm9YAYW8Cq/m8h9TqUIH6va/2Hi7+w6
4qRolnsB9ZCU1UbFcLWjPQxx4xA3tcVzWT3GinRzXFefIZB13aPzrvol3pLyBwLOipJALt4HFiaA
DjMER8smlcBrd17GiLXHT4D7er2sh48MHzPwHnIfmoEwB5ZslO4pdCdF0qITEtDU/IHKBd2mLH5S
lm/bMpKgzHrGYANCJ9PPOl4sEiEbPQTxSE5GWZj7jK0KQHczKGCQB0iTsCUYRz1V2YUc4ZOUxnAK
KayoIZj8Z8J8QkmErokRdjfRAvv1CzKw7r7IN5mBGFODbGa/s5jMdcPsamfOL6un6OAK65ynzM4B
0/krz/tYLmaHcilaxasd4X2pu0axM/AseeEhPRqQhig/Q29hkQw+a/6bu9FwyBK4uC4v9U57oTy2
gPwGp9w1vRiBsibPwhHmNjebvTbZAnhFktyKmqCwvis+0jqSF8LLmL6ziHZGQQszxRcE1nsYzsDf
HJagzfSSin68D5GUsAKmATBnu8SW8Z7mKaljyJL2M/m04f1/tJQ+s637NWl4Hw1F0BApycXpeFsU
u5Lz6wOj1Wuow/i9b4vAQDlJiof9VDoA3dXSP7UJ6orEMd0tm8WGgC31ohiUIrXBZzsjcA4cX/yJ
8iVwTer/2qzbPbSYi4yADyfpeNDY7e9N7DuMg6n4/ETh7kbJd7dAD+XtB66nfTD1bWg9pDZaNFW+
aYFBDIwGllKj5WEQ9ReZCu9KvWOrw+3TxZ+F+1F1DihdQJNFjaq4wk82TjN+smRgVIP/aLHVC2mf
G3KI7tuoK2+GOvQ92dxJU8hVu/qKtsE+6j5vr2ZKlT0Vb33EWctCjgkPxwDyvC5/rjwbHkvUtQFY
Ny5Q7UUQAhvsRgZpaJmvn0SjpsfyxAyXAVAzHVVmqqMhHgAOwkF2c5BFGIMmc8i2vS1YH0fuj0Sg
HZSzMoM2XJ8qD/CTcpb69WMcauS3lXlUVf4AV+1auH1y8YWASWfMDykBLL1vUiiYzV+Hs525VPyH
2GhrFyFj171irqVze68QIRe1mIPkPop7GWSLgTBfWc+zjb1xVCenR/4ej+zRotb7ZTO4tbF1HBjS
7D1r8Bn/ZGRVNpiJHOsTzvrECK1hOGBR2Ek4fPvFHcZgir7bJMe9Bz0kMDV1VVz7V0fUV6spbpFd
EwiUUY5whwShotvUPh43z65ttrlkCyju9K0eIkb99XzC937yXbi5OaazTQcPFqce0PsZX73F4qHP
qTAK32yflWwxwHeseOXUPFIVeiwOR5+q3vhOGEidu2Z+VKl573X28JCCnpCKJm/1bXhMB25LPDwn
5Z3h6eTIDKfZ9UaoD87knHovYkhmF7d+Ki+sX7LWW4MBaTEj7+ou9rORLd0NDzmIwYG4K47FA0EH
RzWU99mkCKGZF+5ahgbbxe4ufeIQTJBHHKP3XuR/9JELpViofZiFihW6qc7/fRTCdzdnNh1eM/DC
t+V3jsdm/bUsbI63ugy/M0Q+ZLuhRCRT8s0L9bIHiR4IDXlqYdrAmef+dV2qIChjIFpnPMQsQ3a0
igflQAyIIkSerFZGQHoBuzSBjIuXBwzatAdGigJkfhkWxjZmwnAHCVIRLjeT+LYzCYkuwvucbCvY
x+NoBdOIQMA7x/3Qf+Rsqow69JmUmNOJHAEH+CVP+yLNYE6myzTiwDBXYpAw4oOHCDXP6TPihRqV
SDIo5iuNrFjDFrsZEwuRiKMEF+XEMepah9zbxhrfs8V29h68H1dLaEdsE3c2dT5np9DITm8GuU3B
bGf1QeC39OZSwvYfXgunm3acptZ2kFOydnqYmZHsW8k7WofVu9XvSBe692EWbTXlKoDuDfcye6to
mnZH9Pm+H3/DdJqw6crmIiCROu0zCNBwmyXcYmQ1vDiSszuu9bUBpVqm4w/WwHZfgxLwHURutQGk
0VmK+WrZt2qyxsBsTRed7rA8mpk94k+uP6qhJOl+GvaEzypWZ8uvZa/RTqwaj6A+ucI+rc6JDgD0
iGpS5ASGDsYtC8lKFSdIyo0IcehoH4iyWQBix9RzGBLJtayd8puAqGeUYcWOGKuSTNQULLct70SX
LntNeC3iE+h3GRlnurhMGtGiYTKPjONijz1kRLFU6WuIW9fn7CxnByc68uRdHrIgJU61P5cGwEbl
nONqdlGmdvXGc4fpkUyg7EAaGadPwqgwihoiSlKCRVGD/ZITZm5TNyKL0mftzQFE4dk4PKqNXs5j
F3UHXEhXhivMQ9L+36BlF7ig5AhTQ1UrO8bPWaw+w2xYLtkKju1LeZfgCPUJI6S+sN5qEjmvS+id
+Nz6LvlTyhVpPdjvMbT9C7iuYEqjv/VCk0ABH+/RlzxpKx5OsWvWqPdrMpXqBFydEYkg61bZYkzw
oNExOJI2wbg1PsxkoaKGC/8TW8u/RpKi5Rr1iaQpRqeo6EuhyCy0aT+6bri1cfhbW9UIHIhRVFSv
mndz7Dd2c2wNDfRrxoYpVuCBwxxyvYODdITGDrzfIOdnIYzOrQEeD/m4ly1j5NiRv5a0/9bUmvSS
/R01w8jqEtVnQvwoBcnwZjubmmCAO8884U+ZAwddAGradHkMV/l5My+7XCbyQCl7GGeSEsqOF6x0
ccTD0jxOYKcryxb3BStNL/S+ff91zFwYD9beKXUD+nBx4KfGH5GbdydA4e+JnraxjaRkAFLrMj2O
8tE8yXYHs+Obc/8POjjeNGgCdaQg5Xa2j71uRfBs0jCF+6h9pKvK66+xfCQs4qNk9Os4CUWk3X5e
XND5O0HImMsDec1QAc8tjmBBgZ/jgV1nsDnBQoQ3z0yesPiyKccGtbFNEIql9LoXewavnHrOa9iA
3s5zeVVW6JLYbKIqWsAdtEYSLGp8Wcb41an3c878vpXk1INnOkJ82bYm6ozIBd3opV/zVP9Zalo5
bORTYFUONQH0+sybHuO5mk66GTFphcmhg0m3zSNNMr14neoMr1gaX6wG+6TnPkm0JfcRDX0CmPTo
WoXFzHb86kuGHODOCFqYV8YG+n8OIm4bn8fHh+XNa/0vrU2GJONPl9fVXizHYUjeXcEZaRoxlNpS
V0eVMlFpjYHIVIEPJKRUCKHwAY4gxMogVSmfFaQoX38Ts9C3y3xnTljceDuwE2/lNJEcFjvgc9jw
bS0SlhpNClXJ6J5zmcqSFNVfJC/LwfPLl6VOvFNhzvHBDFsqyY4IG7fttxSTv2XCLdIxmUEmk81B
TODMtqTDCdtSX/qx/fKG9twMFssoZrzbDJBIYGAyTxEBTComp5pdNnKi6zzC5snFeyiq547fGzGY
e1boz0UW72PET7AhriGLKUbMYK8913y2rVhR3LdcqxPXuMO10AEqZ7Zij7h7i5NaFel+jRRBoGzx
qQtPZr3mkpP2smU40RKZg3aaHCNCQhVR69DTlA6i6LPynTZYUBkhuwhRM0SHMTE+eMUC23+sKpMQ
UX1s4nbaK5oX2ORiTWRLIf0EIarGvbX2UEOGX1UD6JgVhC7tf/l5OQIhpqKb2G12dfrORkZs1qC+
ms0QDT15RKmWaKr4ZdOE/xQDf50ydwMjCXnzhvSUOTPmg8p49uLxXc02ttLma4GJl5D0SzOcXae2
Oad+/qeHJgzSh8gklyHPdiLXuUrnCYBmACrxOWYJYRGxu2EcFw2KoeuaFtIN8EUV3zBBF77LbjUi
ACZ2Uj7qCExf+BX2NmgjwK1oCxFrhn2MXAo7kz2P9l54RHYkfvQ2A9rY2i1yLSEPXuiXxxp7ioNA
fGMAKb7PI/Rm/kCD4gjMYF5b7ibyGfZR27+aSsP/DaV1WfBvX+OGlV33LzcAgeTxkxDcKzbW6q1t
2dVhQnFaz4mFsrcIBlHdzHzAg9aaFJ1d6m64ts5oh7DH9yB9fGXeNevG10kBdsX+dOT/Dron4ze7
CICXxLGeLDf/6BvceGasgaA6OaT+JjuyxHYv3eK+DoSucRL1FkPE9NvJzl6hvjxf/Za5hJ6gHQMb
U7EBy3MbdAuSXZwc2LwsU90X155vriD/OuqdIA3xaYrQnrfKsSQJB8yZ5qJwuZrsfyNSoE3KpXow
XPfvlPANl3Zzr5lrxKgx6UzlvWFF3IKStTAjxVQmxn7h77HH/gKyLm2/kKYNLznjoroomFIlMBei
aH1+WqO+wo94EEbdX4aPwWoJF61qE57+wIWPwejosxJkLfWqSfHeScVTgwv1BXTMhxR0EzizUe0V
GHdyYrQ3pVe8cHA8cuqeMj0tqzlujZ+0/jD2xfAu5i+RDxV5fsYbeyt4OaRuOWXL0prQxxoH29z4
JsJjMKRZRooCEKebdOtPr27eFTlBTjr3G1a4xnnoOnvjJgD5ypg4wcK1zmV/s3zniEuV299fsB0S
hN4QDcYT36e7yGQM3VQ/PjounMoYikY3PhltDeEPBDTPPBKkQHUEVJjSfyfPxMbDRjwTc2WWAv2T
8hi+J+De5+6Wu2tYYFLvSkJIwPDtS0mS/DIScdYBDnVbAVepS+9jq+bHkpDZO4AH7HpVIQb6NMj5
A5MFZkZW5t1JIMbYmY7Ebmxm76hHqvPCxOxUFOq7/M9koUBxueCpJZ5ICB3ymjvh90Qgzq61/RQl
FDQGqlXlo/nFkGXr+FmXWNtEIxTrbkRYWCwmG0CUtOHU0rwbrXmMlvZOeSRrk4PEphIWee58lNJH
W2y9tk641629HBwygscoEKGBVh12hbPEK3/r1V3X/HDw7TBbLSQMv5yIqK+8w/qgljaoJ+ODUUnF
CPVEA5sfe799MBD+U3LEj2mH1dagYhe7vlDbcq4YdscePT8/oQq39RhmPN5pI3bQJp1AZ/7N9pr3
nvJS1fJujpXDt9d4gc9pZKIBvEIWprfmzPRms3xir4EwndWtVTGu9YUPBq3Qj5nHhDGalzrICayF
kkQsSF0A7csxio2ZPoUecnS++BHo3Uu6jH9tJtxLskYCO3dN2T7jKqTziPOcNAarDDJ7Poo34QKc
7PmZrVHlJdg88AyW49zCGhdTQUrTQFvloNRk7cWbYLngBuzaP1sKS+5UWu4W0e84pjuoZSgNSZrS
gnF9L9zPtJX1OUrbO8iaipWaleyIHQcwq9MnIyogVU04y2JtoyKwwWRCQ7NJ91uSo9vCM+jHwT96
fXP2xr65pI33hQPUOaDM3BjFuhtWRsgytIC1PJq/PJCrpfUHLxSxNTMLIFwg4oEgyKcREMXGdqLr
QjtJRGByWcUtiBZeoLdQlbTZdon8PTxIeQ+XrCrJiak5ltIBQgH9Nyb7cQLfyAxcG4yJauRTTAog
r1WGV8DKQlliTW/Yz8cK3vjk7rNZvrqgSdmTYnVq8C4eekUpLaR3qUAtMFsGhybCe6QDNFpN91kQ
GK9VlQRFR3Q7/rGHqDYJTmIXUSz8lp1whUcgLd1wBN95XBgpV/MZo0KyyTsjZ8NdbdNZS8iccJTR
5HLoVdbWqFm1jIzELiHicr4MkppYEPSXds2Nb/AhpsC9ePIlrv9ZQ/utYzzCXY+TpK+vRWcSMRVh
eEuGmqwWrHxl3jfAFwtc2AsGPdZ5OF2jW0yA0ygI4h3oTbaZO7zNmTxkJvMlu3KwRXrlB8HKDJsQ
hGBGoOvh0a6ERbQ14KSy7+gZieTwsuEARojUG2IYGaf6m0yGX4vFZxswMeFiPrn2FF4aeyIa7B+F
IJpZ5jEby90NFYQ0ow9Rm6izmalPhDvVuTaGu8ZpELrzx7umgDQxeJwFVkG/Y3Rix1swY2AmqqXB
qDl/MhK9K5OJbFHgudvaGh7sfHROjU+agJ9dGARCZqgRmqazV3PzlWfXcG+yFQ++1xH12eXEWHK6
RwjYzrUJ6izLtjFBKO8myPikkQeEULQ9wNOb0LmbCJ7pW3mK/TEJ8sQv901VPgKKfCB/2iRIV2xT
1Fz80GVFrbW4yFXHmI5AJNgJuksc2eyhB4vxxnwZ5s4OeFz+ZeikMLiiDGvf/NT4oxKkOonVwPNR
yFdmt/9tukZtCal6KYke3GBDypEErHBdpm55DeLK8IYvgK07CIffhabZXFymO3JkCyXEKuO23wdG
BNe8k+wJYm5wwoo1Q5vRNpGWRd4ZYNS6kc9WRGkLi3D5zH11lImL+KpAxIqQPkGEzuB9ujOZX5Nm
soq1ag+iGTpAN4ijkiuuay4aGlWGd+oDeM6DmUR/jHA4RxKqUNpDqVhGJqMdOwM2M1Qv+HY3gDVf
y4Zxkeuj/Bo0Wjqs0bD7qwBgNUdEmPkBASlHabiU/KhHtgvvsePuspRrwWNWZCEQO2JP+6B8Il2q
6U8AZlH7wQGK1LQWp0ZJOqb1pX3z2I4kAJQ3xwjHayH6bEXXvsXTXFzSXrx3ifcp6g4U12dMysXO
Ls1/PF4vltNfDYHLv23W+BnqllJ0nwOBy1ttTw/Iqra+rNgqar8PvGj6Ncfsj9D+qyTeYENGyCqk
oiiNKrkNJ/A3hbCtO5jWhJFYD1k6m7tuJPhDop+m8izuZ1X8tMNvpIqZrWge7zMSL6wGR5RnbqEm
5ERtviUV458oXixaHX55MavcAK76czSEyVsLlWYzJlCT62Xhout8kmyNDV8s3dP6Q21fh0dVAyAq
t5K7ymzjg1wV5KIcAOfq7EEn/UMcooMnle5LuRaPNYnL5cIQY5TW1jdWzzay/m3XqmLfIZmbwrA7
K2h7myn3D+6q+xZ9vEnGCk6Max7sCHBrK4tTPyxmMITdcwlt8eDszK51n23H4jMqlgbiXqqFDcFE
hBnDpgsXw5FgSbUvR7h242SO1GIfPu3SqheME3el2Gcx73LN0kn1/oNWX2nI+KqowywgcWfGTuaI
+06Td5G7QInTYmxWsw/ewVbvLBQfD57dnbQiRaPw7kKSqO6ldYzq8lfkxCvn0fxK99TvFFz/bW2A
5SatFcIZLRolKP5r9rpoBW7Igy59Udd7jFmskkI0SnwgzKE5NRbImWFxxw1DS/bItAMXxSahYL+0
aaqetPE4s8+svR9Gm8FsouG5z3jIQqCTdYbesUHHVVmrq9cnqT7KnUd9xNMRb2NJgiVsOU0geIJm
R6HGl+uWJRb9XwWjIiDF7K1oRUtXRk/CUmrazYIyyAl/fRA926lJL3Wksx1GHfNgpatZGhwwA2rz
xwYciiyLPmtMAInXqwGZsj2KzEu4zL9TezGwhVwIsQyEWIrLKJa9ZUFuaCcTckSS3tl9C3DBCsk5
LcO/CwRxKO4WbwESoDtrECfoYe1UHDwCzrYj7sMNXS3Z1NFo3bPPRQTKXiAesNKvQJaq6vDkmOjw
6vGeQhZlQ1LqY45h7kDH8+P482s/LxzryKNUkX6GcWIeDPVaqGE9OZP2u4fhoLnhudmTW7Qa2Od2
T1sCJWwy/TPElvoZhLOhY5/NW4yTqmPQocnEzk1mMIZLL2YgxgBAyWqwIsdtcjH/WLpBXeOSmdtG
09+EeCViOdkktxq6ZxLdtdr7cQWCpcpXRDA+L57uX2Z8F5HtH6PEjZ/W7msYpmHreCWzl4TANi2y
Gz4PqOtT/tfq2bRIbqLeaJNDNnrkJHoYgUW/Vpol2rU568QmyugAio4U+y5f/dnQM5aeZ2ro52mT
D9EPYIpXih2AuatYFSMkhpqIOGp01iuOdaqbcI9eg5E/GdJVeEhAYG/62jwkeTtfQtv/2zYq23U4
u9x2vEYpMxMAFaAHhrkPZBrdFoX7bSrC57lxpr3HJt9JYYeyf5hXk4sQq6i56C9h7fPb5w8SnyUu
/o+N5cFu1wisQJDBP3DJ5Dwm3mM91/W2V/WbX2J/gWTbs8xMMdGwJSzKoE3bsymiz4WILUaNXoes
N+3OfuhsO1xaLJzGn542dRumbf41LHYQd5Bp5sRo6bKYLcxYEY+DlDBMojD6nrBu8BV2Smbyfh6q
A34Qd+vZoJe78q3pC4wqqffekcaLEnJDMuErkOCaJVO8xflYHAkpozRHDKAM/p+smRMjf4niZEE9
Qplo4jvZUFvvsrH6VD5a924hH6nz34hLjqh2QD/PROwgbxqRRytcjyrtdxArbJa9fcW5IQ7+HPfX
osQvEyJwO2RsD+kdGAvlmmJE9j/Gf5QxXteT06EpwgtobPz0Gex+D97U/kRoeLe0bnbGRoPj6UYi
evQlh/BjMFFHT7FxLZrBBlKw0PE418iHces43OhtNsK0SJaHdOnlUxdx6jMWR1uI4pzpu3WELLTF
dYhULxpQzvnz2cnDy6iM7t0s/9WLHHejYCBdu/WlyFS/W9aMjjHEJywfrBeSktBotf9SYn42dU+F
XTXtax1KQmF83gVtisvMO7ADMkPtZZLLHE2PmNYEeT0A20qlEICb5t/GgJRfj0nIlrLEZZOTq9En
SaCTOxGBrxh1yba3k28DlzFfsvpi5lo+x2SO5LHqXq3LGmatqwWQbOk/1pD884ZFLbFQOMb08umW
BdLofKHyH8C2hnN3HGrjG2XNn3JZHqH3lZdh+pcm+KUgVmH7XzfrSxEf/aqQKM8+DDd/nR3GeySz
dVlk3w9R9hxXCRvf3hJnH0o2seSsN9QAjxUbJC0o9Memfho6nhvoV/OuhU3U1PNzVM47QzjNwZwz
gvAYJJD/Rhvbk62Zm3cOPe1urCa1b3XzC4Byr1BnvWTLFG84yxjjjg8WORBsMZNVbavvCCV8HiWS
kKn36Riz8CDU6DJdtOHF5QBknfrFnRC8GKp6Te0FSC/Oy3pImyPEa+Jk0oW2qoz3rpqX1cfU0Yt4
82u+4oaKf5KADNAE+tsx0B8Ta/eHrWO3q5bOPfjC/NKQJ5dG5+fY9G/Uf/kVb+aGFSv66QwwzeCo
h9DX8lGt/wgJfFnTRUkeRmmtknCnQCcJWNk7S8ZiPy7yJUoX8nYzUF/lSPBXisqCPHNwIdJ5723j
GM2QRKRhbGPPw81t6PAQSsPeZNeBcuYQjl6x1Yt3T5IZQJk0b98sRsMHF7YKQQ8R0rQMbpMzGf0G
zl8Db6b6l5F+gsIAES0WQmpLfwMF8cF2nS4wyQxg7vbNcrPbDR1qfp8l68ZorIK+JaQOc4pj1Xlq
a6QrA08Obz5ndIDXZ76KUpIeVpC+JqzijxX3qMCpM4Drmpye3D+lx20DNyTdCiMkAShnaDcJ1FgU
beWxC5tv8sElievMb9zu0YgAwroymY7j1EZ3JgEFU4/wQtUYZsDqP/eueXUGHAwVShSFIeROIl7L
eLPMshBMuUhcaGMYk1NfP6RGCV5Ll+I0lIi0WAKgNI93OF/ekJUJmsUZrSHFxaIS59M25xd34InS
XV6cMgOJbkQ90ybFRWdgYXSJ4Blr0ROgWhIdwI3i7SGLY+HflljftwhfAnO9wdoVRMu+mOa/DQoG
IpeaMAJwm+3OyjFL63iXhtUrXOrl0PTbOoq/eruTB4N4wHzxv22eHOQxAmmJaoEZmvK368w34f9T
Ftsa0612BWqOjUPoCTv94k8/G4RUGOIUgcmxNFEFTi1fqoYdfLbOMefYh5jhGbw/cX7rE7F1nVjs
LDWGB2oG7l7IdLJD65m6XrgvMF8eigHVsls/V8UYeLZVnw0kPEFkpHei5puUFudbvtTOti2Tl0S1
5X4auHGJGPweLRBdTf1sdqzj+exqB9s6u+cIbEGQbXzywwM5er9FkX2ZsGgoubS7RYLGviCGvVlD
ycejiNRZMQ1aFs8+KxfC8mAmiGc/0E2iRDIp8T3iX4fkdXD1T5LSqzh29ZtqvztLF8BzMWOOqD/H
GiJd1o4ZUZetvcLBH3rtLNuy2xuOFb9mTkEmWYwYuwj1c144xxBE4dZgraoUyWF5ZLHU7JeS/x4d
S1QiRYNPxbiveXSrRVKgBZrU6XeUkq/5Ym2ZuyK0aijKcIKZG7pNtjQWinn2aEhN9Ndqd8ihMTzw
W2Wj0z6h/fsLnzQ+sqCKb0hQGXYmOKLUeO4b71h48ye5Ie4G7tlzXfrlQ6vlJ0TBbajZJ6vIDR4i
bzFxY3qc5910KvsQH4DImJX6MoemPL8Yg51hSvbC7QRSPOz1+9ImHFSeOpB5i+Uh04A7YOLLiRF5
bqA5z/ruCfjFav7ChYtI67xMijohGt+AZ1iX1iUfZNb2h7Vy1jGF4kWH1+IucFro4R+IaZjYEADM
5466egxKbZlZNyGz9zbseSNSAghHt/6GaZYcJlcyQs/QTWDzxWmn+sBOCj47fTKxuoOgQCTiwKLZ
WGxpdWI0R6krMt/rwNVa74sFTWyaMnkyJfsdGxEo27h3G8zNoWDZ3McoJyzW3Mi4n9CxtOTgdH9Z
W4vNkmY7u752nf+vnF0E3FaK1YhFzqfMFJhlxovdmsk1Ne1d12NlwkTN+jBBHzrJxcY+AZm7q92f
hjp96+YjYFgS2Dfjj0aH/1DJa4Z2gIn5v2yMT0qEp4yRqBFjLfQwrLQxNPwebYlTVfIuK/NnFBlB
bVCQMljMIQxk814nMLhlYXkbp7ARFGlq5gb/eSpQWZoNvjID3na5D2f7AVzoJitQNWTaUUjhzr2H
HbFT0ZqWW1+yyXvHEcbGWjj+qj7hIffjF6MiaN2bcBfkifksc1sEc8jfUXoZWuc+zo6ynuIt4t/m
7C/jQzsqdaf8OPBtogby4XEcIudlWi1bEPeBaLpnqdPyGQFGcTJt+tQRrdKzg32evs9aKJ7dPwQu
hV8zS0PMIMxG2Ae2NFFBDmz5LhJZGYSTqv/U4E6Mds5/lgEEGxEeFo1n+N1rn6RvOTx4huOcWmO8
nzHZHdnNDfxsIioNksAC+mZWHP06iVwktYvI5Cb3yt/J5Na1POMVkae6pQ6LeDseri5BqNtlyotg
AXMyDJV/YpBBOo8nu1d3zdFjpbPzSZkI3LhEx0xcA3JCwnUdJ2UAZTbj0bRxeRQ2VWOzjEEBmnMd
fZhPJ8gYJNv+S4Ax49VsGJ4+jH7/krQR83Un+9CVJe7H5CfpqMW/2CRQRVPoSj+uboiWu0LfpzEm
tyIG1RS7PiLl+R0UEqqVyjq0xUApWRwas8feRknUxqcu0/f+OF/DKnrVg3/JL5lhr0nj/OYrcgTo
vW51R/rzag8dEkIhmR8EKOw/Sgsva07CgMHyIh8Yf4qReUP8a07JU4szaOeLglUk09qahDNWLGK5
euH0hLBMmZHHuNX9zqz5t1LDG2udHUaTP1WrMQaCPWONzViX4tpbJfd5UdWBnhvjwo/pm915dhgc
JlaihfCsPEr9qfxJ+rC95E3869X5N11vcRBpca5tidnHuvKC/FEjsj57ZRATb/FkzT5Dp/E0IG1Q
0Me3dT88JRV0c58sHeW106ZJO/FY10QqjBiT4F7dGa+lHJq7sEjeu871HlEkAnaTGGgADVGkWo15
9PVywUlMFofhUfqOiTpCvsPVFpHBpmfrHIcJqkGuR+u85o3PVNCHpSvMc1IMJuWm/f+P1j/7718V
P4V9Waq3avGxy0o4/o1GFsRBUewrO0OXldfWtWLBO0k9H7A4obKc7JrduIPiCXYfhLXJeQdtZu5J
13Qvfa69S+2l3kW2pXvMyu5oM4gfU3VuNX7j/5F1ZsuNKtsW/SIi6BNerb6z3MpVfiGqBZIekqT5
+juQT5y949wXhWTJkiwLcuVac47ZNejrvCjhLGZFpjwFUStPtIzcbVxG70EdRifLKgy0t11/IABv
A7lenu4XTlRkX9fuN4PZeksN9gRx1ZRo0AtGsJRSD2wyuEnWe/V1VUcByoUcj4Tpgv3zDbS2lVFv
1cDHOCazu6GSo1Hd2+0pa8+eNZwGZ3b24RBQDJIPH7syxXQA40ortzrXoknVQ2sQLZE6NLLDxHSP
4cTuAJQUoEkuSqJot9gDAHS51cFLBLHxIVlBuLNqlGzpExrhfN8ZfkNIqjiW8USzcC7WNf5F7N9K
TpxEMpMxeUT2V4uy7sRZS4PR3jh9trMK3zsMPYoE0k98RCbOvgSQzWkFHTAhJHg1uig01mjdjJOz
fJr3z/V+bUmYQtY0YJRb/lP3i2R0LnODvcJDTswgiBxKquFNHJkWPwMtNwo73uN/Wo1DH54Icf2s
c+wQU3+QJcwaSPuKYmNYd4ZhHJryV4APAvsgJR8iezrb0jya2BSO4Rbs3LzNbOvZjhYMYP/LlUjK
6Ar8ctH/7oJmuNjKsjA/mEA+5vE57GjIsWUgV3YEa1zOw9WNFlJfL5/DJcak7xc7GqpHvGHuaqiG
lVsWzSbTfDUlPUQTcJgYmGQOTUIs5xRBwyuLBXmBSlQBhLCt40CC6EOYT802qdsB7sjgPkP4IGPJ
jozNSIwJ3ca22yMwbyLS1PXcO9tpBIiSKbU3y2w42l1M/u0w8C+vOpoyUWuygVjcEwHYuZUdsyXJ
e1wEnRXNy9H3VxiCoO1W38BIkiZj2ZCcKrM6xIxqvLgPGfs2BPJEdHsDPR6/ri037eIpMa354NXA
n5zlolh+ubWTYUXyBDuoOVLHuiTnlmogMTPC6fQtdUniBRuUb4RlZRtMQjolUxUqgTb69TAz1586
hbgiy0IUcL7FR08lZaeczoXZW8+qwxnld+FjFbZvAknEScQee4aQmkczOw3qc91q960lM2FRHwpS
doli7k/go9FddlbDmNtbgOohRkWDdl4VyuAVCPGOmDZagfW0pVO8DX2IddickhsJJ28UzWpv6Mx5
FZC0CG1pfpsuLe8apTinPZpQSe87TzBGwdskH3M8j5cQzus6H7N+GzoYOajhBNpDIFgrkZGyiJ1W
rlE08E1xgnYvDWF8m8Lb3WAcuA2WRH8MdhAdIroDlXwk0JH9+neYlno/o66hBRaPW1qCcl/iGDHT
crhluWVv4QA80tEf1wh3mxcvm1/KCNZQRIzrq17U5zFlyC617fh9GudvKrLGTUuKz9GQHf30liY3
77xkXBQhDPE48ddGKa9dRE5g4nD2d8WFQWy7K5YEIxO1FN5NsLiZznAVMHqP2DATQ4wk2pKcR72r
lynjO5phbwcgyN5mz4p+yMHMdLBmhHcoRFKvakkKBKcnRJ90Z4LRuC6l5CwgFcFf1C9gwvh+BUdf
kpan6l8WQWcs0UgNzLZ0jx2ZE6UguMOqqp+JKuedb6XNNhrBx6QxKc8qkfHBgWH+7LWIqWPewUrx
nXHC6DF1fgs8bnzo+Rn4EUlQ6VStOAjXxgDsrojR75pCgonwkjmhgKUTV7tV9gwUE8il7BAakzSc
8pVYJXFIkkIls1VBwPveKendh54U+9kcjQcYtbS5cQqiutxG1QQQW6wxmU4b2/9J38x+FrZTnKfY
fKlmwm/8QMsjyZbOJYjtrS/0L551g3MUxmxv/wBEtRZWXZ8EtQcHdtLTVLkYYVYdU4anXxfNFETH
Ohn/BjjOV3jlzg6TonXj9BOROhTnbV0xH3aTLU62Bx0Nj3lKCKcuBvf4dREk3jG1GVymKHy3pKZM
zNYPDlqkh3goSdF2PiOGFCuzwN9e20QHuhaZXD7M2nxQ+Z6v+rG0sHszgjAYfqNkU9gmKTAT78GO
K4jjqZ2caHkmpy4Qv1j8+ZZEtcnoj/Oy7bGeonFnsWY74G5s7f39WrvthAZtrYnUaKkaTn7SOqf7
Nfe/15I4ek6IENqFRfadAaFLtIKD22q5UOYPAwz1sU3oY1TmBG/VNwRDYmhAiXPO2YrwtQYBkNf4
hbyhBeTmqG0grg45Vae278ezYyXT+X5t7MhbSPk2rsyBST7qNeauFlV1MZF0MU0mcm4s1nTPCyva
FBa4p85mmBPF449qpiCrE0LE/Zo48fuFtkf7YOTWPi0nDxUIBC5XIgbSegkhTRaRwAj3RFndRS7p
Jog4y62ahv/8urs8UaGbmJU/v1TseU4eYoCIngw7lybYM4NlZpYE538u2khXRB8dyqlMLgq5U1oI
uYvIUbzHf9YQGxcFWXT+50LlXnR2R6AwFvNK3/42meokU+ISR5/dZ+5NP8N6Rg9bwi3pw5lzrkJT
nYVlT35CDiNjRpU1T7/wF5FA0Rl8ovaFNme0z5cc2mR5qhirbkO8z1FrvcDpYjbiaXZ2nZc6muNL
xukR9V5ySEYmXsHyFzI5TS/3m9EecGC4S5Lxm59D3sYNWu1SmvPIeBjwkYmzgelWnHHtdjSdxuTG
vq5eEwBiPWFiJbyElKUFZdIfQ1CNexIAnUerUNVGZ7n/GhXVEp/TrQ0BI2tW8400XvlJr/pE1g3U
Lwxn2FXdQ0WCxk+6lSNpPnb6bo4wPprWcDZ+Y0wrm7i0XRal1smljTlEOoGXAjFbFpQaievacB/b
9lwjIyOvjTHRIgNEhv4DyD2S03BVzVb/WzZqgzxS/CoNDunGqM3r2HTfwtZCx0Xg57PV0Xbmu/+e
wuljLS82cp74lw6sad4iN9Oeu2/tMbsGKqBl5tV7FFfFyQlIChCfaW/DI4e12RnfISc+Nobh/Z1r
TiFSm7+M5WTdeeP0VozokeOxWLHK8q9pQKMBJDQPWRcj62y7aY00AJYD9eGb0eTtA7Ko/rdDpaqm
xfqQVN2FQKpPQC2CiUuNlsRkS95VQXGtrR5VJz4N7RXIgGdHrISNdNkInVuFKunGy2UsUuysRCrc
W+bQudd8jhtBpN+NII+eqX0Z7O/3IsegpR158eX+u2ZUHfVUJS/ZpKz3Qj7dHwRkJX1ynPkN1qJ3
s6Icv5AJqPj+hFYRT6i+HLX5eqxhz2uvFeb+/oQ+eFnospZzvv/u7NqnCgXCcyr5otnj7v7TiYE8
RMr55f4MPmgKHE3SeLjfFI0gyB2I/tf7h2vmcjJg6Hy/FyEsPRy64+f7y4m5vrhD1GIPbtWNidT9
QXJwnScvsJ7+8x7YClPciK87Y53E+1bBhP96LJSldUwbeH//62ZS4zAixfSwlg9zEMnVD6sEAyuf
xP1HImzSZ+B3j/dblZqLM7J4tnDLI+BKFns5WIxyl1/3ABlummEydveb1CECUl0YnO6v5QnvqRG2
/fWhg+bIg6G7JUGsnoUs0HTxDKAO9HnS6HTuN4EaM6BcPpL7TYbj1SacO/frc7VdhvFpoLENLr8b
wS3v6qr7en6jxK3TxLe6kM6zxf/l/hgbYup5cjAD399/UUgLSC9S6r7qEUCIzjlbdu6tawQ3bNKy
32mLSJF5dPNCgkhBRGd/u98ibgG0o8EuPOh5QKKvXjeKbaVow5Awb7/7TfyUOl54NcPYeYfwcoiT
35lKxfV+t+MnzwVpql+3/Nh8Tul6EnFi2u9Mol+cfJ6+7uv4swhN679uCd29QmUhhHd5ZDGLV5s1
5+u+ZhjfMEoUX7fklL9b5I58vQEDBJVnjvHXfX7d3dJhCh/9Al1U4VT1NokTYjKd8YoZIV43Ud1g
4OSmSzcexIvamdX4x8hU9yQJvEWLf8ydGq3JHO5nZRuPlpEypU+0uW+9WF2Zuir2HYu1zASYSOHo
bca4ba49jv+THxsH0104KpyGVi3ZUVfizQI4MMbBXlLbe4sM+IWctxRe/sLukETwlkzKlR+l+6TB
FA0q7VwV4bsRM5aHdR4iA22QjNeerI9ROL+4FcHVAZtjTtPBAbPReGUe7x4cMPze1LuPOSG0+7mQ
P++37hdy8OXWa1AL56YzntwKrm8RsldyGdXHdWUejdg74rowH+NOmI+O1CkhstdiQOThYHJl67sJ
gVqxIQhx7gz88amNDKWuBV1M31uGNGmwsu5W+9RzHy3kn4M12eewyvGoxyTgaoavMw5eRhGsukmo
aAXSwHloezfdxTJzH+dk8ncOvlBiurjZzp7z6AZXpkbDJckAD2VVTCobBiUKHOwUANj8Rztz/SUp
dBeizTwNURPujcT/dJa3Qlin93i/dr/w+IgKuqEHRRVL/6yCxKRxcMF+XN8/p9bX0TGhcDSXv+H+
o1gx8+3MlmRZ8gV3WYscqysYEubjHCPuTomjCAALGy4W9ofKxVRQTThaQttPtukENkn3qcKwbA4r
3XbDNRNFtO1MiY49funo9lyC5V3evwv3a1lAa82jKb++37SJ0GZuZe9HKxWPzMPP1WCSoklRG7ox
Ml1M5lficvG19vNRehksTVUxB5W40kLIH6GLmR0RLoWbHT2OY0J8iJh3ZDYHBCHVRN7HAA7Gug3O
E5W+9WxklTo4Qnw3dAOxaUZXlcDfv35dLOYLCotsa+Kboprpd8xfIaHpukCSGvzxQ0gUfc9mV5JB
AGsdvffQJucCZvU6TYw9KVkvkzKSjW1VBuLekdhceDzaOJdUsDsVov0QJuwZqj72M0EICS6HVATH
Jm6hhuIzzlXzQxcuqdgy34bFDfrEQ9H70F76kFhb8yiL+EhXBJZz1ZzE/IxlI2Wy7D7G9FuYyI2P
c8EwBclTwEk4Ko6mVZRHMwkmlpD/3obZVR7/uRm7oNaZNJchORxyHP/9UHv5/a8f3p+qgzWIHnJ5
KrRhGOC0spEAfz3if573/gv3J2DNpaz6n7v//bJf190y57n+edi/X8HmG9Ke/v1q/zz9/ZqFPKc9
/fuvuL/0/b77xdd7/N/38+9XNu+f0z+/cf8zv17y/sN//fFfr/P/PoevZ/vfB389owlOZNIWYiAD
5BUUiAP4sngHheG5p5t9+tfFGD6lZrWMqf8MRFyPjYlBfy5+04ruj63VZ1irMLvVjXWiGorYvAY3
6IjiONlX3xf1qXan+tTXO/Y1mJUKRFaiIi9ljuuTXi6q0alORR3/pbWpt369bDFz42+6bMSg4Iqt
UdofkSjck8gG90R229rSS4TG5ORHBFfMGj6HhFWiJjoKNoZ9Zl8brroGW+QQ93gSl5k7+ukT1CJE
qHl4DohKJQc4S05hXTN9CCUiWNOSmyoEjh94Vn6+X5RO1GBqaPJVjgriJAeHUQ810NpftptmmWBn
KXGF1EF6y8YO4gRK/IvZIh1Bc7K1uxaIXkeop5yYzM9yN029xAbIu6YRcGxqRsXl1KJThFaPMfFE
vOsHLmPkxWM2HozAoNlj/STbURwHzuvXWY57/LXdNvOy7ewugZUsUqnUyOQd9dal8mCPFfqsYsKK
nKJVzNW3znXMw1TDya+cPQbGTaaaVyyWGcLFk4cKdEmKyW9Jdm1pla7cOfgVzCk9ytaE/0+00v6e
ux2mqKfk8m6DKTM2ie3eSg+tQtmbO9u2X1wRlEsH7r2BobzzDIa+RtisRBfUm8w0cLU34hzEIAUj
6o7RS0ixit1zb/s3zGPd0e7D34rxGtXBMtMhkWFq5LpuISa4hhOsKueil/18QE5i1egzs/hA0iUZ
CNxa2GO/vTR1Nrbdw/GCnYZBJL9KAFObaUnvoguGn42pBhO/foWYAH2+7t/cucq2IY3yhShyaXs0
Z6H3yxz0sBU4SwM2QEfFAt4s62ROOIIz1upykomTPHUaKYWw4A2nyF+GJnwefCt77QTy7gH7TMTO
aK0R5eDqcwhvzA9R2G3M2DP3XUfaY9cNxK/kf6bW7WBX0yN29HygKnWe4lnQXp5pq0XGDtTkaxyX
YpXBbXvHxY2R1ViB3rFO6HJoYMfqu7v8aID0j6X80YXkjkgtnfUNoGaINpYoD5P+qDNA3cHKoS9W
NJzKvI2fbOySJHr0O5vKiczrJwQ2466s+A3XYCPXjny4ifeSL+AhHKifZUuuVIjcfr+EJ/5zhEeF
T3+UzOiEU+XRwIgbu1d62f2bqNhYM1PC6sXcx6kXEmPmHdwSymbeo0/3J/6xNW3byO85NdsFAcoy
DVjaDSDHBQLRnLicGWLOAccGPvORIz/rQkJwsWytmBg4sqg40oKRAJBwn8WMRQxS0HfBmP4pSiw4
UTQv3X38e1NWhevMSk+G7579xNqkHd5oGcbpscu717rH6eLziSGqN1FhgipYJN8rnPfg7XsmP232
rWxrzAUhs+1A9djwAaYq131J/aDbRX72lDSCuGYVd+Db6CiiM/SmzN75/Vr3dPJkpA6lO+bbALX6
IFofK7CHnt5VByvx0iuRJ7RGilUU+O9mQyWsMIXToPPPzINwAyoc5UNL2nhdlRf88Og4c+utbav5
VNY9hjATGFvuJFtH53wxK/OPbuWnVNYH6K08r4KVhBmysqDRmTjvd8p4jobwqe3Q8i5eOI1R/YGC
46cqeaUW5NBhgOURLL0Djw9rtiZk+xYbxcSnr56ds4RIoNGs3hAPIgO2459hHFGk+dOvJnWhkjXW
C6iA5jx27iWNaz5TX2Krwxm2y/3qLxac9pHQ9PaxFF22I7OQU6myXRTFvJKiP87XexGXSR9UjH+i
Q+6BaBogMFjRNZHNt8xBJy88n5NK3e5V4YI9FB64EtqJGx34t7BLXzMfM71r23QOQ/elFImCc0WW
Nn1u2jId5g2EklMBmiQuQ+8MyMzucfBzWnFWQdJaWPuaB6LKnYfWFbCq6vmnXf+eYc7TeN57U6VW
ZTZudYfzDlO2IIuKxlozKbHqUn00MRRsJAcDsjOMI6Mwhu3Y++QMC+OcAZREnyAgFFq22pDD8dTS
b9gzFiBWgtCyORe7UI32yfGYE5EpWgb53iZ3BlWUsE8dX2s6y3FCR9dYx170HuZgVKZ+PidJuC3z
2jgp0LgwxA22wnmqdqkHR9x90j6w+I7ldYSLHDgIFBgN6zFpLsGB/nT5Mvszjq5EbwIQ5jv6Vkz/
3Jm5k4d+IrIPIxlduEmGkM37+NvsUQqHkTD43D76uW3XaZxSpqe0poWdq7WWnAWRBw7PrexWRgir
cJbmFcDvzk4K/QRroUCLMCfQ4MND1sbTYfZZdVpHe5s+ExI1yF77VONRizjDgADNP3V4rfx+2Ge0
7MgVFT4JZs5FaBz22dD1qKDMM1BXufc5zbmNRf78TJNWVCCZqnafx9VTPNb1ofD6K2QWpvqmuR58
P9n4UfTNb/sRLKX5I8wGtCMj2VkV+Lks6bp9HZhniCubKkb10Y0EPscJu0S3ps82io4TMk6TsPiJ
aLFapaV0yBf9hSeZ9avvuAc5XJyxq0k7ZnrpC6mIb0E2VrtAO28jiZW4H711IwAJ101ebGX3Waqh
OtHlTygF1CppZPs3FhRbjmkeihHFoukix0krUT9NbPcO3tx1TNotBqWGkyMVLZCq1UH2yKHLFwtO
QPlHJQvt0x1HukTjZy8Esq2GLqx0laR4EzFM1AqI3dij0c75B5R97W9kah7sDKKGmVk3LAufIPLi
XU7G3tQPx9aJ5E6UVQtwvMerlaOjbA2fLBT/HYV3fopnuufxnLSrNuw52HtaYsr20Th7Bclm8zOq
mMUmMmOil9gHZUaIWqwaUCfsc8APwT11vbWSSUoylLpIZ9HHGo37AIbx6AggVrExpxvTu+B2jcbJ
2IihDHF1gyB3Yn+Z9cUv6EO/mWYZPytd/TAr7BGZ895gEqCpakC0QuhDRByxsCmCQXfJZGmGJULS
r+pdzaRjBML3VvfyXTFjXnn5kvojcHNinn21vC6lbQqup/DyYVPwCTQ6L7f5UnVIb2OUAOBqvLi7
jIolS2eUGpNcVSCYye+y6Y5rzKKycgRpKvpHTODDdoTUh4s6LDYOjkFPprtoqp/TBuaHcBvy6pzy
NJUjUl96gZ1mwj/SMtQFVPTZmPfKrTkJFr+ndjL2SwTCDIkBzGYQg+zGAyMzyWyw2NPuo8MV1Ru3
N/ujX8f1Dh7MMyMznxz3/Pu81Ly+c0ND9DKTI0EzUECObTlDqNB/9LPuUwurQjmLscxnKjhhHpjh
hb+OZzWN0ya1gjeTPMpdZGgPInp3wLZv7T1sRTDcKSSwPv4JK6KMDKt9zCanf9VpsAY8v83wrn7v
4KBb0FntSeN+GDB4VovYcgoza1u3XX723gKvwZroZ/YDxuVmTb+hjPthN7qVsXZpmKc5aQupkZWo
4pDxLkJVV2MUMpTxbg8hgndUJQN9/GjgHO51NoC9tFiFbm1sQes92nHxK9IzOjo/eMub8reaiWpb
dEvCSwzG16wIaZFsKsVcNyvs4WEecNai6loPVk+CUYBKmHbN41CPyH9hC+d2GRzGwTTWHOqqY7lg
8Gk7jNBhsI14sjZB32Ync1InxxyvVVczJsyXmsBI917jHckieV320FtTDs16IjjDLxoY2bZnUWEv
iZ/lFQXYgmEm8w/86DlBKkM0Oj5JcEvUP3O2MQrCDk0HSuQUcazAsGzWholeB/wwk12rW2aD5eKr
m3aoBopNPUblLivp6pWA2W3LRGr1bXArsUmI9bNChiomRdG5squVA/h0TFhABKaKFeF0w8Vx9VOz
SPqTFq+v27uHvp73FkiRTWIlwWnwh9cRLtUD/Ub/VJtMosFfvpKviMQbVbUZ6BejiLdNnkcbFNnj
gsqHCugXR+r2i1Y9atmkx7umm27lezHhpBEurD7c2GXZvHNWBuQK3MR10XWY/vwUle0FnqizRsh0
CSUFQFsvfnoXA3DaIiAX5a9G0UTCgI/fc2iuLEVd6/zwY0mwopo8dneYbpSYtyjKvqvMXBwEfyLk
kvs6jgF/S5JcLLgfDlHJ6753z9GQfOjMMy7ERTBVLEJzreuphTd1m0ubM5smP4iERPFYueKznmRK
4g/8c0Z7C11pti8iAvqh35twRNOkIQz0/nBgwf4zNmw1pqjUK7qr2HcX2luYFfWhySzyO8fiLAu0
4d5sH+qZ9dtfdkoNBoO2iyOUs4O5Mk2MxbPv/BwsQcjyHAH0sNWWI1g9pK7iG6rQngnNMLK2fmBC
DQGOhWimu/A0KJwzUKjzlxLwB5FP8phmkoyYOtDPCrlSF0XDK0IVvoOsPGwSoxcldyP53PA6sE4V
/OW0GkwYR/aWFhaZScuPqrh/QmCHtax91WKsDkwt/Q0WIOfTZ73oisB7oq39EkR98eh20bXBgRkb
U0qWPNUlKanRIQImh8rYhqyJTSG40e8yN9qnL4LOYj5TKX1IE7ZD6ozvWVf6WxfHniOD8uAjhjjV
2bYIxES3w0aAS37bzi6LK4o+dUzG4lm39DQsoetj6cDx9IIXW2u4JhGBzwP9lIdUOM4G4pY4YnEp
9kwj90bkaqAUJZv7UgzndQPt8eSgTfPAH8WYdqoIs1bsEGLZGjnu4H6jdUzw5RxslTXuHTE2h8GB
7QOKzSNOQX4bo3Fk+6KZeriK7bF9tKQD94CKLEmPWRrRgkhJXRQBIVaUvB2VfqKRVuglD0um6IAl
m98xQzBoRxHCI4rBhtmtaLeM7pdO/oicUxDIWwpoPTzfTOHD8QawT4ISoNApDbbqAydE20r2pvXu
FjLajsDvHrqTEcyfhmnV5ACI90xXP8dFadZGSDMDeJQDmLaVH6iXSswfXonD0+ON4iZ6rArzTwYp
zoDEtjbSGMP4BPrJnJsrjUz8XYPzhs4JhNrSUZxzstOMFF4xLfO1m7BmUOhFG1iJQHjgtrKpcy8c
HOG6mlywD6AWIpmR4euA10S7G3LGf0CwB5SqxHXRNKyFal2CktlmWT2sIrtTh2ZCPo3Kio5HZ6P+
QPV2spN5yyGhLhZs5ZWd0TQqS2qUGWKgPUP+ZWIfh3OzSVt1McDSrw0v/UMmZr0BfVVh9MAAU9Y2
fKUYOjV8u21leD+KoNlX3qg20m5dmi863BURSk9rhN3cRf43WVAzosdZk1YmcTpIhxxERA30Szdm
wxlXqO+4g59Iz1BvqlmwKl4kqXxSlpTBeiHleDdlxWNRBt0ZG/z8UHQO9NjAv87kF9F6Dh6yTuPL
QRubxZ8jeaIW0tQSA9satYf1QLX4qJY8zbxaZuYFeReWJhkcNkW6GQasLd1IHzKP/qDNqPYcFM9F
Gr1D3HU20Ty/VbWnETHCVHdIiaWLgKpeEBRWVJWDWn6J5+vzE9rzbhUb1o/Wbg/zTJZeOpEtERHX
ZKgsPrGiu6CxrGHNrh/qD4fgYBU7cIdpK5+xlKTbFSKjaR30XfSMUJ0jsydOci6aNfHlch8l6EuS
rDhCmzNPLML7NIqjjZirg+z9Yj210bPhOD+aHsDBjNAbHwKc0OQPW5foZEJRWsljJmcLAXJ/6Nve
IMhp4i17egv4tEMqP18HQkMfupbIdlEazloJAU22Mz9jdNvbWXbfw+rcxsiNytmZkeoP+QEptrWm
hAV4gIBip+PqnQoINf7UfbIA1k/K5qiH1HHxyK3Zdoyw9kYMn9zx6DK2rKkuC+9Th2j3oYWjuO6U
rFbKP4cQoDe9JpEgdSuKeuHfckLhHOnLx5r/uumPFnl6mtXOUzuoET6TmYGJAORFBQB1lfjA3VqB
8bFktrMWvXtUM/grEWYRsuAFeRHZ28RHOaATI+ds7Tzhtja2yThX6BIfCClwt9ECyXJtiHzdxE5j
Ig2QhE0ClTGZMBJFI+QuOLF9t2SO+LZEsBS50Vp7NF0y2yWyEhkQnDLU75rQrpUIBKD69hq57H2q
PoaMV0DCcSFaDQJbWVU371nKmMny6ulYmDgd0AVvQkmtXUwg2aS20VUQiKlpnCJpv8VUjDdqrL0O
xp9AWCiJffLW9DLP7ZvgxGxq/hAFqQNZMbyhjvaeWgfiZKDnD4ZVJM3kKCruj6rrJSc+qtMjiTDT
h2khN4WK+VJbRv6aW+b+/kujjdwtZKS9uj+q+5hzskCGxm9Yf+fhVgmc6CHnuqO93NQIjB56oIaX
2YjHm2N4Z+U66lwwmqdKlbeRgXQYZx/xTC6ybZq/Tdp4H7VA75PknEfudzJ6lBsVOdn+fq9foOfr
GtVfCFgs3x3S//qQ9W0waBX2OnyP0oHRZ2C8gmUJ31nM89g8wLepXqbYHxiR8dWeyYTK/Pm9UJpA
XryYbFBJx4mxW27aDp4sLgzQPlC8gP3ihnARSSJBMH+Gg+CkIiW0MSWuaTa/T1Fr36SFaLKTTUnz
izqD4ilbBXEGbytn3XI056XU1MQHFbXadh4Q86DseUjNoZcH8CAnO6t/uRFGfVawT9p9FvjS4Wgw
IbmZJrYAo30ATP4jzRFvej2JmSOtbJkkzkthGj9Y4cOHpAG3ZPT+Y+d7nBvo9lIsNfauZv3aeuLc
685c0648xX7TbsbKNT+ckC1PVQpOCS1wyHsNpDNqD/DsZLVkehuorn6Fynwk8oq8zAIbKsnZyb4M
QJd1WWN8jPKxsvobGkzjqYNr+DJ3rOdR+MekvmTOTEXI16LBzY2J12PP8TF5n5Rl1aYsB7GPAyIv
dVqFOxqR6M06ZL89u895ZGtF8Z2yTnkjUj5R612cMkkvneSAlAC90tIGrg1OjCp8DBfnqh89kVjK
3CGNGB3AJEwaQLs6oT1rD9G1xLT0zYkSWBQhjUbfgTallI2/sRcULuBQ2w4IWFUPyUMr7fHY+gv6
18qg2lbY0cZ02ukhQY6rdbh1qQU+orLfWfYQ790J7lYyZDg0TDluDEQcH11gfUvps0ucLvthcv23
Dg3etgX5tskMMgbxsSEG81DGhgRA20j7d9ieprfegy0e+TO5uDLBWFyKlPCuMTxwmNYrWBzM1/tz
k/rovdeIp3/kro6u8G4ZNXBiPJBgdIPfQNQH+3mYVv783Af6Ry2YzpRNe0LwaZ5RPpm0yNgltnp2
dwVASJwLSK6QeOp9g/1AujFhvBzPfIXhIVl676TexmMx/zVnpNKWGkWak9PtNEZET6YxDVufpsh7
qoq/fm2J33VLiRiW4acdQHYXAUd+6cOlyWoAK0MSgPLR83diVVdGblg/kSxsg5bVVg2L4ihxgzc7
vU6psx7wed4611BP0nQ5+SoYvWR7AQUo0mvZyPeYRLf3dh7VtUV9MnrTHwqQ+EIilXrLV+3cn4zS
aC4T6eDPqVOfvGK0zvA0mrK2riEUN4xizdP9QmekXmCQJS2xqD78wixPg003Z6ixIBFnSUzP4l+C
VLweXce9YMKH1qWicuv6gpC7rCAsHPAQbTwTavT4ZDuU1FZAXmaaRpdKqZ8l3OSx/oaZ5xNJEcx7
Ly8PY3e0gKyvOpb7dZzDl0wqcfDS3dTTq0uWtvQYOU+t1zPmk96Hjmmljq1zNVvSalM19Nse1dDQ
M0j3OrZBGR0Gatn0iZlgTkyc+6aTfDngg+GoQxefcL2JvS6AU7upKWhWZV0dmnG40AlFITQR5DQh
pbA5FWusDtRctENqmlmKc8ToTsU5TNgBNnwr9wja+Vv1HAD5h/IWzYNHtwZEVhjav2tJKeAF0FWy
yL5i+ulBUw0AGIfePC6Fp5WEHr2XcrwYoyacr3rWQNCJofDGg2Ntu72JlGPn/x9759EjOa9k7b8y
uHtdyBtg5lukqaxU+eruarMR2rwt771+/ffoncHcbN6SBOR6lp2NIikyIkgGT5zTQ7pbpNwlHFKT
KGZpiHrfKWb/qe/65JRAh0CCHOCJnbzomclxjsOJ4TQ4FfmZ1AGQlCr1IY6t3wavDA+6woxaOugP
SroI9xPAIp49uciDB7YtGdh3ZTyovFLvqcQFYl5W+45rYpNyoEEN/Ydf+rd5NdXPJfWCgccGOETU
IUdQxmncLuyX3M7rX5aN3AgsON7Bqcfs7IdI3TocFYohnR97KAn2AM0cndH5EVYdT9Yym5qUdvoj
sKm3PuIl7hFKM/sTr9falH+lIFB7mQrj+0Dm3R6zAjaghqcD4DE3mtlwv5mg1XWKPftQ+GC1nfpg
dm5QUALShZYPNPIv0hVwURcAjfvcOAOb2OtGj1HkH+TShJHVAEPH81LyrAwtuuAwQcOG5SMzlXMf
N53TFCJk4MF9ihRykZ7JHWf36ZAqp9jo0kfDw8WTMcWfLP+GF0eOaSZro3vmTmulbl+l3JBkp+BO
VKOrYFrWnalPlOg0YFK8TK8ewbACIbdK6HiAulvAZnZp4zUPeiyd01j19xa5vp2TtsVx6MZfpOhh
pe5QwgK5/nua9ZrgrvOOZTYjyiPqGWFTvTFRl9qVAO+4/UWfOcfDv0xl5i6NYYLhkstGhURzUYyH
SiEjzN3hAUdXT5IH/UOt1rfOLGFSQms6S8PcRDY0Tc6kQrnNpjMZ3ZHXuzcld1KIG0h0RYURHDi9
hLchJ510SqBWzqVfsMcWBQWNtcwTKsDbp7JRcs4eQ0sSsx+ROpc7kmRl/lTpMyIbiDbkCLDS2Ig4
7JPIsY9B1O1y8uJuSo47wcS5hnWQ5dSy+qSTz+Rp2wAHVSOOBzlS3Jg38gg5NYTWT5TB8ZLE7gHp
9xFJkYaHkBZOEav4zZWZOlojpQpQ5tIAZui5SatznE0IZEOqommwhaDpE8JKe4Q35Vg18avtFD0a
BTeaDIViDPsc7w5IK5UpRIlaDNNKPDwF87sF1ebqLSUlX6Er7VhzSJj1lPIOsPPS6UIj9X+0ZP8j
a9PnHCqfWUZU+8efoqO25WiKogAgVQxZVzSV/78QHa2DedK8jNt+ifLWYJE6bfR7OFuSAxcr+wa+
lnHfdvat3lPbyx37hjg6p+ao+a/s7n5jOPoscnopgsp4AO3pqqIauqGopv3neApTjZ1UydhQoCaF
pGReYDDcB9g/HrCpV89RjedCjmO2nSceFLmWRgURYSZHbuG4N1vpDZr8yPUG6U0OXb3M2SYy5amB
m3cHdowEh2TcetXwI/HIEfCGdqij+sXyogdYLRPCJEWvnYeEmyPV3yrSwGXzG+P43uSwvCZG+slq
+6d04HahtNlTZuPxaQRPnCe/elU/3EQSeqle+xUwfwtlnJS5max/TIxMvkv86rPWaCNUm/WdrpFB
VsonUtol1kLi2YLlYG+kPgSuAHsfYuODpHAnDcm8HSrf+Cqnb51fK5Q+cOrSsvHZySJSi5WhHRWV
jJBa6K8m73V9ArrA6VOY39LsSym1LkA3BBao6jhSpvI65tnR4rRTRqPM6YWkRZI8p9OkU7Q3kYaY
GdNryFYsRHAgpTEe4ywj5TvAIRhTMsrzjHwL2es+78M3zZvyY0j1G4iT3OT8VR/tqMU1C04xhpne
GnM1hy8F3zwghGg81j9hxHpKLBTsa9ArN53WHz0jgXmmZHs1R+0FTP1Z92suISkonsJwDlrqPKuj
+bkDgHmTaP450GKDZxwlvuFO8SGL9bMuN1AFe/E3i8cjeFXhrpuLdSnGIYFmwKhtmuVvMkodFTvZ
ocmMRyMfeBLS+/tqSBCERZ8iTo34PMw7I4zyO551/P26eeuyaN02UE5FNx1DkVWZu9Wf1g1G0VMy
OyD22pR98vzHKKrxFTqw0+DVxbmNDetcEoQTig9PFaqbkL60N5UV7Iu0+kr97msnO3eSRLW1XHSP
luzftyCjeFNUmr3VexDQwH3DCSrd6bzp7hUyrlRCwhCo+4CyeZymPI+U2jgl4WP8cfAV5VB0hnlo
58pvU9IpPLUtTg0wpXIki8AHeT9KCmZu/p6J/xOx/jgWf/3XP35Cb9iwcH/5YZ4hQJ2RIB/Pv/7r
HzzhXJjM4Xvz/Q8R67fwryb7nv7bX/y3grUiO//EdhRD1zhVKLJi/uM/+r/qhrAuq/9UdN3UDRPK
XMVyUL3m0bYJ6FH7J9TEFrBbBDcRubP/pWBt/xNFEt1xdNWyHEOnkX/8v//8+be89h8y5Mhtv7OV
IJJ9EbklFEcsnc3EEWWrNW3MpyTnCkhILHhFkiA+v5iEd5r+c1P4V9Nzlxeb0xCaSpUUSe8qZvmg
2NpBi+OfUul/u675eW+8aB6AJ8cVKRuAplrTLgQAAzfbUwgYcMPvl8YvbK48rTgJzJG9K4/aEWFJ
kid5+oR2mPbf7vTHWlxu4yz8u3M/S4pffIFTSLHdU7TrGlZ7TzVUDAwJGi2//BAOw0YfSx8xx7SL
PmxkEPKq5SNaw1dudMoBjlqFxKzZofi2vhALJjSb6GUXQ9bAJKzWnZuPaLBEsQnPE8fm3XrrCx9g
C0E375BoKo0UnW/U5I52bdoUhFgy10poLde7WPoA3O/yA5BwDE1vMlt3lCU3sdMjFEcbJ7W5iX8d
jP7XB+x56S+mHzxsN3jx2Lmw/8nqLeypIEVaRba0Zyvtoa+OUK8Cyo7Ibnzd11jC19gtULTUCVpX
K1EkdhrIuBTKuq5bDkv4IHj0K7WpKC8vDfWBFPpTp1IkkbTjxuiFo+3/zpg128HFjJmJB7cHBc9u
W47ULgWZTuZ2FhowjtVYnYqqedaq4nudQM1sSZ947j9TanArRfGGxyxZgzCAARTxkI0Dx66pJ22j
P5eO+nvd0Gabfc8a5i4vvk1V0yIhCd9SpBL4v6SaTAIsyM4pM9M6cAG9+4cwqiuSm044bRzO54V5
p09DWDCdl/BgssbKTYtfcKuga1STr/g0lsPGii11IMxXE9Uql9Whclty5JKHlKKEoXfUomXZeX3e
FpbEEOYtL7jSayHfYDnTk9GHdwbPZOtNL4QXQ9hFjKCIR89QGt4DDLcgM5aajiunmrve/MLIbaF5
0peeFTUF2k+N9MCtdddG1pf1phdGbgvbk9JygbEUq3VLy4J8pOnl8kUNGgCQJlrz630sDV/YocYi
JOlQl5QhFLL1Eimjh5gLqN311hcsxxb2Jqh8m0CW8ta1aqp5C7hQCPMgsxp45a2NU8KCy1nC5sTD
g29OPl9gQdxA9qOAG00aGu+tsz0UB3zubAWSFlSXK/H39c9amDRL2LECq3fMQiZEKt1kIBwF4SJP
0IYS3a23v/RJgjcUcWuT96GIG73Th55N5NZEDEoybFhJ+9+VUfSwk+WH6zoTDBh98TzzYqg2dBmN
6ULt64MuU08OtZrXV2iUtbwJUhe33tu8Ku8EK0uw6UGmprg26sZFGJsHZL91B1n5CZHgnQMfVy8p
Z9RvPoCv29rOltZKMPDQbibwyxpMIpZdwMRlOOnzEFoIga9/0FL7gon3FMqQrGL6QjMzjnmPPBNY
3mDDgRZCgCkYdyI5Vgx+uiFgOeWd0SgwN5G2/tpSu3mz/gFLXQjG3DgdjAIxxjwVFqXHza+SxNK+
VIwP6+0vTJApnFbUpBwL+PhrlyevsTtlmY6Cj9dR3ntV+4ZgUXBNI+KA/CKqC8Y+pPjEz62NtV2Y
mvlueLmbhwjoTYqZVa6Rx09pnr7xUHKiin8jci3MjCGYTlGNg5T7ReXyPGTBXhuXJ1hG4uP6vCzE
XnP+/eIoAv8hCRudjckqss+F33/OKNIF9ZvuKF3d6GPhC8x54i76qIY47qSCo1zBszyaLG40Qp2x
Pv6FyTfnPi/a7ts+qorCblynC+6pGT2UKgV3qIld17wQ9mTHpKC5IP5AGp+inYTAaxs9ViYl2dd1
INhlYJHgKmQCjxOH9UOvKNJNifLWHbSf04Z9Lk2/YJ8tbAmk/3nSdoAGo4Os5vHGsWBp8gXTNNRo
YEtQUZ+r75P4Na77gxduudWCZRpCUMsUeF8D6KFco6xPyTieVb04IEj+0ZfS81WTbwhBbSBHI0WI
nLs5JCvoqOlfmwIyQ1RD1ttf+gQhqMmBWo1p1eC6rfQURvl9ZKeQ3KpvLYWL610sLK4uzFKhUpld
DsQ1DRohZOcPbaTerje9MHoxzdnZql2lWVxBIqhR+qPcVJGCDGXqQHVnTb/XO1kavzBFhmkljWZi
QoqmfUP9ER6L6ma96QXr1OfvuggNee/lZmz73BZIAcdI1rXmK2Rl1zU+d3rRODw8vCPP8y5NjyEg
Y4j+duQ+juutL83K/PtF63Zt+ZlfYDgM/VeZhRZ5eePndW0LIW2E2zpqKQNzo4ZTiD2YP+oiOKy3
vTTlQjSzdd8KywThAYuSwMZSjiPS0NPUbcSb2SjeORbqQiQz64KsvJ4wLZb2irD7fW9JkLwMH4Jq
gG2seLjuK4SwBmeIMhQWd8GhzaE5idEdUvZF3jkRGBi7elzvZWGNNcFzJbUI66QyKhcy4t+dPH7u
k6/rLS84riaENRBmYzHwHOZCCjxSMgcNX2tGr2HWPYWUNKx3sjR8wXH9OpeboVFwgCxA+S75MHb1
dSceTXDcfnJ06riI/BSN/q6QkCHooNuyPu55Et6xIU1w3DwapnSgdMkNpec0vC2b/hB1n4bkrRy+
xYj3rfeyNDvz7xcOnPJ0hAQjZ8LBn4BRdkCTpEJ9u65xwYM5MrS12RLYYDU7qqhVVVtZt6VhC/5b
O5MUOxUtmzNJWgnHq/GyPmZlqWnBdwuQCW2O6pVrUx8+GKCLRpvqa6BmlBJQlk8RLuSMyT7VqIzR
bsp+OuoWLL5pvrGdLcQmTfBqudNkn0f4GjZKfTiqVee336hBdvI3rzWsT+ufueB6quDUsLI3lknN
rzuh+dNCBN6CXZV9aYeu5mG9i4XvUAXvTmvIegrHgeczpNAKjeCOY1cHTfB1zQt+HdeEPNg9Slcu
/2py1+g/df5f600vTY7g1zJgABmCYeg/azjm9fhWs6WTjqSxnVyZwlfnSbvwO70FDZzlVuU2pW7t
WtBvu7KqjuvjXzBhdf79onGupH1eh9zEZOp4zj6MifuuDLvTeutL6yp4Nale1HqceeIR9jC9vyLl
Wzxd+RigCo4tqd3QBzlTL4Od0RNkMKVhw6+WZkVw7DiyGhnyy9LlOf4UKPmjEY8bWdOlKRFcNq41
sx8Ks3RJcu7y6atB1WSWPq/P98K4FcFVFRhLLCRMIddHXrvTqlOmqht7zIKhK4KLIuEE1DRkSkJK
xEp4Wap9jk6kbLUbHSxMjCI4qdwSsQrNKF1Am3unRMMCpCfFYtfNjOCniAYn8IhjLHBU7isfvWso
uK9rev6gCxcKKZXMIlNj4GWmvVopShkQKQwbrS9Ni+CgSjz2lmrrhEZdeRxhzxg1+WONuOL64OfZ
fefo8PdT1cXgYYYKJr8lzaYNHQS7LdVdPyB/1qB6BkgEmL+iri6GFkHfWIj3v0cVM8gZADVNqqbS
NSksgAYsyn4jBb3R+Pv2D3jgz6VAajWJqAHE/jMqSPOZGMV7W5+o95uGLfTPpqvJC+IW8m23MZWD
rdc/ShWZt/W2Z/d8bxHEcOOVY5mPPcdmX3vLwOtB+1BQQt991HrvmxLW37QJhpYAWp31Dpc+RghC
JSxWZmWHpZtXSAV3oZtsru9CnJCFEDRG8wOwTtOKL5+ozKHiQ77TgVNRuL/x7Pe+CWmyEIrSCmG5
FlUI2IMfGku/NRNqrCkPW5+bpdYFGyJN2FoUXrDdQn8z7EyrSZ9UXlV2SqRK+nXBThbCUZ9XvTc0
del2oQSVtNO9WJQMQg1XbpjUwgrL89dd+HVY6bIBYzPLMEU6pAlxfbBSzThcN0dzrxetV9TQeVpa
4MRKbFFWZYMt76nWS9uNRViyIuHgoLcTNT4B3lY6yI+V+dnKlUeQlICNYfBa/4ilKRI8mjRTrHYT
R59ySGX10Ht+GZ6yqYAgfL2DJUsS3LpNR1WPUhaZi+W+oVixTKj/rj+st740fMGH0ee1TIiOSnei
SsEMwZGW3cae8/7sq47gw15bRP7oROxog0bJqGvljzZJA4R5j+tjf39mVEfwYB6LnR4FduK0JB9I
Oh17BJQrOIeva15w4QHKB9WX08rtjToBSoGW7E4tYLcsxzr8a72P96cfNao/XQDKh8jwkrFwxzHx
PxbZ2N0h92hc2fo8cRcOZiMCksJMVLpFbP6UjPpFMqkcuW7k8xddtD1ODaUR6C/wbuf8KEL7vquo
U7mubcFvw4BqmN7AKPvBRA3b2xfQRlzZtvrnuOWuNXPdZFWLMkVLCzw6bHSqhibay/rgF8xexP84
bZZMEphnN9eoWLEbMPSp4TZV+WEa2ytNU4gJZWNDbe8QOVHJu0X79POY2Ke8lj6vf8KSVQpBIaTc
Y1RyPJd3i0e4WVxozzaSYwuzI0LhkAdEU1XxSXak6Z0xqodcbQF/225LDdX66Gf//PdzkCri4cBO
m5JXVJWLTmRcPk6qLpe3vZIV3m5SM6jME9+31YMPJc2w8VWzQ73XpWCw3VRTPl22XCJjuOC4mcH4
kp8g7b0qSqsikgXotFfGWVO6Yx08S2X13aquPe3agi3JURIEVHuxIrZ5q8b+Rwt5gfWVWLAjEb5i
AnwsG15hXJvynSbXz2qtvV7VtIhaaeBUKuIpK12Dyqsd/5zFtDZuM0vDFgJ/6xdaYifMSNiXv3vo
fw5RpfX79YEvmYoQ8aUoQvW5nl8GoW8jBsX7hInRYPPYMP8lDxODPgrsjoqKq5uW4xswobuicna2
2f/Iu+aqBD33xj9jaKSpQ9pR4eR6YxVFu3QKm3OA6OBV+QdVBDhS3TEACbOIoCo05Fn/hB78xgOG
Mlv1O55qCUNP9LrOu1kpD46Fg6SO57aG1BomjjIMPknh8KFXCrcrlA+94ZGX0LZQVn8nId/rWAgR
HCT0bJpTB6E5nLtCP2YUI4Oe9OAXiihGMUm+32Zq2u6R1nkEJA85FwJM5uTstXq4o274iD4sBTv1
QWumRynkKSmrEQzOfil5fS9r01d7tG7VpIe6K6B+s4bpFbJyxblZN9z5VPXeBwgbpz6MBsxlZIVQ
LKYKzeJD7pX+q2pBWqhLxz7a2D+X+hHiUViqSqXMJ1LHolrIg3Mmk05JZj/Ayd3soF/0d6FkbjjL
UmfCTqcrnql3GhspmW4biDyEn/CeTB3bXtOcawrjKT/ZOA/PJvbOBIpYpFLy4YCq5NKVygAx3PKp
c6Sv62uzEFTEqrJ2aigps2h6hDIwS63DoMjPTe1fF2xFCFJiV51Jmr5w7bh9cxLlRe224vhCtBJR
NlI/an3jkWtxKIGowupjGumfpNY+SM5W5nupCyEgDjXFRlo7H8g8OUDtyzlHvXxoHfW5SbaSCUtr
K4SVWo1jqMIIWc0QngCbQipbntbXdqlpIXBAymhbQ0Oq14QVTY7zx84oN44VS2YjuPQwQbSCaAu3
j86g4s4JoWVDmivyN1x5aeiCKzc2r1nOxNB17t8aHFE2deTrs7I0dMFxpaYJChtWJRf9hedqVrsr
+sd8iK87AogQG7sYNXXS2Ca0Vv4U6DKShPHG5rlgjiK0JncgV566tHATz/7WJTl8W8ajPUQf81x/
u2pyDOEAA0NrH8XzFaSrvZMGV9xOL4LbAb2N9faXPmH+/eLuZxh5mUZxRVqI7eiGQsPmm1f3zc5G
6/vFjuVwt97Pgv0YgucqnkFNVsWWE9TZue/aR1Mvrjuxi4D5VCunhjqiws1LDUbwcu+rxifN05+u
G7ngtDP1j+ZMbGKmUfiHSjW8Xexbxs166ws3HBGyqReD2XSBSkQr2o9dXqI6EBy7sDwhLm/sYqqu
1/tZcDIRv8k5SdGgOS5cs80+jLb/FBfaCUrfb9c1L/hw0PZ5ANKjBBMT/4LMBykt6LQMWdswnwUz
FRFgVqtGtt9jplbY3vnt8Np3PXQ98OmmzXH9ExYsVESCWXC+waHBOktDcKxj9ZDa/1NKulj7NqfJ
3jku6IITR9TWIatF3q+CrQvO6+E+MtQ3KZBeoMhHShCtxCI8NP51kDxVBIX1XtM3sTFy6SeHnFXt
C1xpt7WtHssSUu716Vo4bv1dHX8ROLK6NWrPJ6xGhnGbmBIUVSFqyi31ydMXR4JkV9bCw3pfC8ar
z0t20ZcZqsUkt6y+BKtzYYavjpx8LGHnXm9+wQd10cPjOOuckINLrfgHOfa/NBwYp7J5gBTxRUEf
bL2bpa8QtmgfCgHTaHnoinoHQhl/aHfxmP7srfTKhJgIHQsTKUBZr0Z1qEIJ3De+GbDSbaz3knsI
Hg6vYZRMAVjAqco7YyfJZtwcIDCkXn19ehY6EFEl2thKWmliUD7KZTvJQaGm5qXzukOGCChJnGzq
Yt7L3DJAcwaSxmjwXmfal+sGL3h4rfXQCZoSx69+/KR4/gnIxNt1TQs7dIUYRgZCsnLJ7MBBp4Hy
tK8LeSKQJLJ5tpl0su4x+dNHq4HHkO/YwnosxGwR++cMSKcGhV5ARSrtYsBQVaO92np0G03Vxta/
EIREEGCfBs1MHUdWvA9P9TSeldS6awK4kO0eUkFdje/LQLkuBaYJaxwkhjV5nDZcOdEe9HZwLVPb
sM6lqRLXuGw0KUlspipIwp0WTK6axEengiARkZiN1V6IPyIo0INM3mysoXAtWF4sY9orfn0z+ltJ
haXmhSCd6VGpNzpoQKrBbqw2/cXlFW0qiJWv8gNNiNKT1TUSVGOF284ErWn6GEbp7XrTS0MXIjPv
KpKRlQ45+FD5ovnOb/Tj7kcTyrL19hdCmyZcnnxzbKnfYD+GbQO54syGHLNA7OK61oXIXMmTkYxy
VLmdMri80j2rkAde1bQIBnOkAoG5pGfOVelEFcRf0O99Xm96Yc5VYTmHKjU5lWCNCIkgsxLu4Xw5
xtrGwBccSoSCoTY2ZUnjs6LK+FZnybMdync8AT7xOvR23QcIi6rIeTw0KvsVr4u/Yi247ZvgPlbN
m/XmF2xGFVeVN3RvlMhcO5AFm6H/6tvGxo34b4jKO+dRERWmllGpAqicL2Nx/MPOG6QCux6SUvQ1
dqU8CwXEXQuounr0ok45JGNEXWI53Bit3p7Wv28pfSvixxSumQ6VnaWbddmp6qXvaGm88lh4F5XR
qSL/meTyt1LPH2bo1JTrX9b7XbAMEVUGfYOqpx03FV99CbyPuQ9tJ8TakDettz/vBu/N7dzvxVnV
0ltHiTpiiZ9136cMHWfHi5GrqW8mLfppITy6EVQWHEiZf7/oyIHSNa4K7A8VxVMHx3Q9mPtB2cpV
LTUvhHPLp67HMbE/w0OWKYUlyX7tlXLD+5dWQfD+IKsr0JogdmYlLzOXnyMtPnlteWeqV6YjRXyW
bQdeqRDBSG7L7UFtNe3Ea0SxT3o/QSZbTzccdWmihDjgG6jmOBkvY2Rq7hHhQlQmPBdSu/HMsRAH
FCEOhHBVt1oJ8CUMmz00tzcjdMDrprrQtIjM8mQknGHP4gEFZfMRRmKLAvH1phcmRURkcY7P1GnA
elDeubWy9JDpxj42Nm5SSwOffe/C9FPV8LNCmpfWCeFcT+HpTUL9Oh4AVYRiOQoBsciIEBS87isT
iSQyfOvTsmD2IgiLHGpCsR/v2VPpmPq3FGrNbypsR92bnnAXGWVdqzZW4P05gmfpzzlSA1NWhzp3
zplawoAr0aW+8RXvL64iIjbRAjDKNqdphWIhDdHimXd33CTAeD+CKiJmMyhCHehv55yrQf2C+sPL
SAHjzresU+3Lb4YU9ddFUHmeugsz8jSE370QM3KK6LlBTtKZqptY8zbc6+9I/M5WIItBzjF5b/Uc
cm6qdoQy8mxYMEbq3v2Yq8cuGF9UWTvEXv9QogbXBNOHwAjv9Ml/9Gr23Mh+WTe69y1BlYXTracn
jTopPPlYcneMDSS8M2+j6SV7FmIfe3jr5TVfiHzG0dGmu0BR4Y1U3qy4Olw3eiH+WU3YJsjt8GBl
OcicaOOHhvfdqyxAEXFtPlpmfR/ouVvIwT7JzOq10yLzszf2p/XRL9iyiGujdgwG5sEqXElD500d
64Nj+/eenJ0MoAK8Zh3X+7Ex2X83NWUmVbs0ZTJL4ThCPQZNhprtellpkGbPR38HlRfqd+iwVRHi
nkH6pap0byPEvL/6ioh4C70KhF43I9768mhBFchlAbC+BTttc1XyXREZ25o2K3ynJW3dd3xMo7Hy
6NYbG8v/vmcojhAA8rAKvbrmqS/rTe13IKNMlVQISVzZvOD/ikZZn8Xjiht1dvqp1qkfzAHhXuUY
iiO49SAVQzJ1PBR36hTcEeWlQ5yG9cbYlwxX9Gwt6NXK4OY3kDqWiuAcJzBfe7uqGSlXi696lVAc
wblJ46JzrpB5ba2m/FQXWnwodVNG5tyBxXvdNZS/L33vOIcIVMsMzY+y0MldONphcm+L5G0Cl3DI
4jLa+16oHxEpxbwG6knvQbgWRynQjR+SZME1DN54l9SmvrdmudUiQHICysN0H6uIsjXZwIUpddRj
P6DuNMhaedC77q9UD+JTAivnuQL2sAvNqX0j8+If02Tw5J0UNMOB9/IB5SovgEE9Q9bNkZI7RFCm
A7ouMJv60LoO6SwPNob5WaqBGElKC+U9rJk3UZWU+yHpUMdMKjTtDATlysaRzhDgNbejnqc7aF2c
XcUFb193iCvZof/TtyfYuUOrOVmVNFNjV+rB7lLUZdogPExTm+39sfhSQdKLemhaPapBEh2Ddmj2
VH0H+6FAPoyXpHHHpqYeU81LXjLIje9Uw6oPtVTmx8F02pvYCd6iGk77StU1FlRFoCMqPmQpJY8y
ukQ3MlJHe11tEc3x6mFHEM5/QU6u7WFg9Q95Ps5aRYZ1GqPuBxzh06uneh3atwW8LxYUslqp//Jt
G5RB5YSPQ6HUrynyAF9Q5SlOg5+rD6Uh17cZHKZ7Sx4ktwzD+I7SYOcU2fpHJN5+e2WEJq6mInzm
wNMxlAiT5RLVRYWE5lRvkaGXIa37ZCKLcqycBM1KSffQRpYh720QMJS6oD74Doow62a64HAi1tQA
iOyraumcw2AAFpT8FSfRd8/MnySj/dKW1ut6NwshTwRkRZDcZ6ZFNzriE7ximk628QFLp0IhmCqy
HoIG5VQotadEc/ZoKqEMsfHSvtS4EEqNiXfXRMmcc24WO5iRIc7YOf3X6+ZE/XPzjKKht7s6R7Wc
EL2fGm5CCjxQG/OyNONCJNUbT0qsNLLOeinXCAJBiDQFQ3JdBBURsjARF3qqTJnbU+CXIY4hyfJ9
FuYbt8+/y77ei53CwaLuJzR00Ttx81iqP8hxKLu2JqlnHWk+XK1y7tIcYKLSWurXKlG1u8i3xq9K
2Xbfx8AqDhW+ujGR883lvaHMx5CL43o49J3eE/POY5fv6wAxvlw5qFCcBUO0H5GEKrE63tI3TjcL
WTLFnm3xor/EybPKiemvTXbS5/bRTnbZB/WDnO/Kr5Kr6Tv5OuMWMZjwZDYdGgEIgaDbXhlPSFHu
eVXdmLYF+xNZ+TpPCU3SEs4Z1RH7JTUy9ZX0n7HhOwtnQBHOnOWUH6PA45z79nvVfZHT741ToP72
6yrXFBHNih9XSecXzrkJv9d1hkTfFh/fQkQRAc1ehPCH6c33Y8SO1DsIitEjv47HVbGEc02I0JUv
OZV5lkKjPfqB57/O5Pa3yDXEG69RCxMvQhAHw5LMxCrMcypFwdmQmvQ2k+AMjcpw2puefh19kCLi
EZ1SUnUyi8Y58rydbSDiBZ16iUjL+gIvLIOIR3RQeSmCqTPOVWYe1fyb6Z3sYosNYcH0RURi6Nh2
XyuNeZ7qYuebP8z+93WjFkKD7rWyBuOUeW6w9kOMRrteGMnBMuqNkLC0uvMXXcQeSyJ3lkm6gQF5
p7Tz9lFU3NV9/aGNNsLb0twIO+qoTVGp+IaBrETNeVunCKHP4XG4boLUP8fvZ2aoG6jFnJF7uik8
lHkoP6lq43W9+aXpEfZUxaawSo5pvi36m6i702eIdEuNy1Xvyoop+G/fRUiJ5plxDkYoeeORc7et
I3wEn4DTezdOV3o7L0H+ff1zFpxAhChWqhUpWeuw2mjnHChPy2/kvoZBpJG2CuwWZkyEKtZjpNVd
ip/J6kujf0r8+KyUr1NWXXcOEXGKfQ/618ha45xpv8oyQK7aQenv0/r8LNiqSOvr62WkTOFoIE4K
YTWiDShuKvrWBXGpdcGZC0vihaal9Xiy+mOD9MteZtfZWNul1uffLzxZIsleqz2mOgTGfd5Gn/NJ
35jzpaYFF270QA/qlCCR51n5fVZ26lCLiaT65qppFwEckyfFeoXU69mEB3PXj85Hc9h6cl8auxAg
4qYv66FTjHMIhvbGSMLsps+srTP30rFVhDtOCPeGciCxa8XfcsRSnU7ZhRrM+YQ5Lf4clRX6QNlP
21F3KGqeW2Syylja2JqXvk2IHnbSgedQ6VxVQrSoOjNHfS12rjMoEQrplGYeKZxWz70f2cEu1Tsd
ll/gZL+vWnURB0mhtUWldaWfM5uHZ/BG/iZz2kIQEnGQSY7Aupwn8jnv/SMHot2QQp+PSn2VhNfZ
rAh9HKmc6Kknk7ErZp2LwaA6x+smRowTiB4lGU8Q59KLPk2l/KFMtyxmbuKdq40IcEwzZG2LoJvO
YVsQl9HMUSfnkDrZVoxb6kAIFabWFWiH2+M56Ox978C0Mabttzq0N84rS+2L7pyiNlimwXRuZhxB
mIU+PZS2fQMiPtq4aiy4lYhuzJD4VrXIIhy15oOZpcfakTeaXjJMwWPHoDB4jp6GM/koRKX0fRmE
eyqkdnZZnNatZ2GGRKgaCsaK7ZPAOyMEFRyDMqtuAp2kfNxL9mG9i4UJEgFqVBI7gQSh/7lFSaht
kmMWeBtutTBBIlud6fRKzebbn0lqHtVe/x45/mmSrUckijaAGUujnyfuYqPMwbj4cujQhVLd28lw
yhE1Xp+Ypbmfu7xo2lMLXtdqqT3zYnGw6uBsG9PBb6crl1ZwLvLJbR12QXdWhs9Z8oRkGOrfz9cN
XXCsHArOwVK89jxB6YwkJLr1/c20eVFdmnThIB3pIxltQD2YTN+/lhTLnuoK4cD1wS+1LrhVkmvp
oAVye+4ryzqodhwftX6LtXihcREvnLTssWHUtefaiG+kMr3ze2XjYLVgLyJY2Iz0IbRzvzuDIEED
G+FiyyRyNteZoyrk1Dqt9HWjzLtzmdbJTk9/8rblpkr5dtWsq7MPX1h72Q9lMrZme+YicWoa/WD1
W9WDcxPv7FMiYNh2OrvwQqxx0HMw2oE5kg54i6uP4DDsjclfWtf594vhG0OkNJWstOfUMJCrzxN/
jzricLhucgRfTcsIcQ15aM9hJr1OUX8TxuaP65oWXNWCumQw5Kg9dxM6FYXl2lOysaRLBim46ahT
lfj/OfuyJrlVbN2/cqLf1QckoSHidD9IykxlzR53eb8oPGoAgZDQxK8/X+7ue6+ttipvVER3hL3L
RZLAAtbiG2pmMKVV+ATpp6xemrdTcc2JYK/5TZyyTk4jEpXxbJA7LAzuniOoj+KaHtpO81u44dBU
6zI76L3fazxMOTqHVMpnGD1f2Wb22r88iv+0YqhoCnA2u/EcMzj+FhGMjbNeloeXp3VnzW8Bg9II
wyI8a52dIAdGR8b0VHNAappr3Ka97m/i1ZXChx/TjC2+dqceDh3dgiVfe3gFw9vZFLx7+XvsxNUW
L7jAM4WoeBzPjYVcce8dhbym1LfX9CZkm9GPK9sW5hzzLsWL3pH01+qDe01v4rWwXre6yjfnPgzk
RxhmBLf+givm68ZkE7IwWgxxRDnmvMLLJyORD5mXRa1X7gV7fd9EbVhNzdiwGodrQ1MReUde1m9e
1/FNxHrEj2ZvxrDMJjh58XAHsdzjy03vLMctKlD57cXgyBnOhNtUw+vK98yhG9mVYN0ZlC0y0HI8
SHhzZc7BnxFs2NUrm92cqSFSvbgTEK+gk5OysDkvY/Hh5QHZwdb8Bx4wbMI6QFXlzMNn2wJnO5jH
Rls8ctisGIIEJh5XvsTe0F/++08bmecvE6kExqY0rMuKpe7OZHJo3k2v3Yu3mDc4YcMBSITDuW/Y
B1/396aa/4QAyLVEM/79DWGLeYMFooZO9mrOYIPmepqmhEcsiyke8h3+jgCTmK4zP2nivfLdeQtv
c4fZiyEyOJyX1j3zkT+EXn8M1TWHtB2cOqwsf52Uqgqbeipbc9YRS6WGH7L3PlBuSlAaofG7jpBE
LH3GBE8IkVeC8C94729uWmQT4M7iwSemaszZH4tsKIPjouG12/b5YM2hYt55rG1SRPpOwh/85XX+
+9VHtmC4wER91AgznMtoSjqvTgk0R9bXCYGRLRKOQUXBLQymqQCCpufBAUJUh9d1fBP787pCyw1u
woBOuH5OHFFkum9NFsLkOnv5Iy5N/ed0wBHl10UQOxIv3BCcgexg493MgPh/lkMkKqTZk3YPXlNM
cEHXeC141ckEK95fP9CLvAgsedWfozXKBGzsXHhEvfxdduZ5+66N6g/iHfCeszc/U+unBfAvtrom
w/L7/R1H5q8dJ0sE0XYS6fNE46wIlmyAbfXLHf/9Rky2YECyqhm0lQ5LyEZ/QN+eJ21sUljbv9GV
PkVOf7f45FXAQ7KFBraQ1naiSQxn6djuOOoxSEnTvE5jhMSbWw13YG4c9Ag1mCOQhAXRfIjq8ZoL
4t44bW41FcQ0KnfosXYWJ2EAhB48f0jFKt5b5tdZS6Ms4tcUni4L8neRsdkeASeARYir+3Nc3DDU
o2dVQsvgPRSP3r4863sfsNkJy0UbH7RgLFc+Jcqsfyj/qXCrjPjhFZDLzids8YGmgk+8xJPAuV39
TNNQJhxCYV3Xfavna9vf789FssXpAHa2miaM+rOA0Y+jYJ3t82MV9DJpvPlbE+NYtBSItA6+2C+P
214gbndFQVVtocp9joL+1umau3V6XX2EbCElARKVyoFG3rnnMhmhiVsM7/3l6+v6vVm9a6suXiRW
n1tVls8uERXEfQT58nLre5vfZrnG8GEo4Fioz8z7UbYcDuMdXnKvMQr2xnyzVoMhGIq6QetT2KvM
FODVmIhce2PdaX1L6VCjcqAsjtY1bYAuFXm5XOMq7DW9SaGbvirLuBQQ/G9dk/mqXA4Ucm3Zy4O+
c4eCUv6vh0J3IZJ6FnBYBQTp4oF6HAJp7yddcSriGwEjYv1lofXRX4dXVZHIFk5Zzy2rC7I0wPRR
vP0VUswf28G213ygd14YyRZIieAqigHIs3OonxvjnN3SvRVdlw8uwGht+27WUQ7R/Wfobd2zcUxG
PHV50XIluHeW8Vb7zq8iD8YrDst98Q4FyluzQpu0cK9cqPZWw+Z4qurW9pNfh/mkRrhKqWLMvcJp
3768GvZa3wY4FJNGOOUFOfOCZKnjpKl/vK7lTXATU/saUN8pH1YRHyH3RjPwWuWVUdnZwregLqD0
+rBk5ZQvvkEdGxoYtEj84K4IREKD4aYWj+Ya629nfrfoLhUNFA6XGHchIcbEdHMETeGNy5r3L4/U
XvubeBfzPLjAHU553a/vW9c7dnP4tnPi8nXr8z9gXQ4cXLoBY8WKMYZzAH8YO5ALIauTv+4LXM7y
n1NlGBb68xJjYdpxypQzvHUFfFB6Ld68/AE7l4Ktn2NbVJMjlnDMjWEPtfsIkuGtT3VazFdQAntT
cAmPn75B33ZyWKU35Y7oUtpU2eW9EazYK7WEvf5vYphWenXA4RjzGDQDIs6gNSajuOvCK93fieJg
E8VjT9vJD9YpJ3jgFUNzVmS+gr7aa3oTxkxAi7RSMwIt0rdU0gOkMbKXZ3UnryZbZFeHR1K3qvSU
e6180mz4oPlwGNpLNJdKp8p3Py+0rbLuAmPV4trr785X2iK8Yh98k2FUU17Z5RjR7lFTe2U73VlH
W2TX1HLUpoC3xkKl925ZirTywRhg/fPLQ7az7W2RXbgXT6gUT1MeBOtxmbp0XP+cGAoejnMzB+YA
yD8WVnWFW7o3UJu4DiWpla74lM+DTUvkv0YXr8IokK0E3dATiNBwTL0sx0OlPChxaXvQfXCNM7U3
E5fv9FNEO1MDX28iptyvZ+ewNu3Nym1wgHnKt5enYu8DNjENg6MJCgztlNvKyRbneZJfvcrNXm58
b+Q3AU0io/ASgcZHp4E5AQf8hB5ebnqnerJFYxU9XXXI0TTpvkH7OrEg/VyINDr+Gg/Xbsc7G97W
QrgfNYxFoE2VNyibJa0j7wtAIHrCPveUXDl1dsZoi73SICOyfpFYQg1Jx05nbrVe2a8vJ+9v8ugt
7KphpJwo/p/HXgW+Zv9O+VM6OXdQEM9LXx7sdK20tLOKtiis2o/xAmQQYp71j4rA5Vew8o/OXHuY
35mILQRLtusAKekKq7R0H4ZgTgb9Zgw93I+uURr2PuHyzX4KNC1V7A7qMg1rmDVIJzgbkjAmSamv
QRf2BumyAn76CDJ6jWpmTEeLavK6eDk1w+24XIPj7jW/iWTlozxOAQHIF4eDhmWTafga0GuPIXut
b0K5p/Hk8LbBkWAf5GRhYt8nCyh6L0fzXuub41m4k3InxxlzJwhS63lJwJZkmtsrgbCzWfibHJro
foU5NHbRTrMl1U74DjTA40rtm6rtzpJGX1/+Gjufs0W3xmUTcFria8Rx/yWMnLfxbO/dWN/B7idl
Y3flnrSzVre4r1DAQEsJfAyk+Gn0JnSnRIf3S/T95W+x1/wmsxa0sgGB2FzueyqZ2KNgz/V0I5sr
V7Gdud7ivkxZBcwsWElRWyRD3V8USNJyuBZlO/vpVpKMdEHVDzIa8+Li+xKJdUhb7l9LY/c6v4nh
KuIBpEKRI5RBoMDSUO9DGz8OflxfWap73d9E8aW0EM49ug9W92mxzmnGFfLled3r+yaEaei6SxgE
SD9c/an3q8yM1QKw7zXNy732N0HsjZ6B9IU35p0TkmMZde49TB81uMP0mj/Ijv4F2ZqRxsZGACuD
iKuH8TILhdXdY9XFY5EyOoninWhoE+Ud7+fqFESuBldZOZocq5CU1bGAdsaStUHHzQ13eFgBfh4v
RWJ45b/yyrbVCWMC5+A0iwFnofg6LvRtNSAHhjXol1dNo7sZ5ok7rGjh8pvbrv1kfe+OSfCM7Stf
vrYiYZPy/Cp0+ZA3WqCM1n2BJtn9HNWHV/V+C9yxttU8Ascgb4LIQG69/Mr95uDP5NpBtRNAWwxf
MbFgknIZ8kDqQ8n5ioVx1T1jr/HLTeunIzyaSNQ38TDkNIaD18ycM4fCR/by0Ow1vtl367ZkcGqb
h5yT8TBHePezZR9dCf6dlGuL4AtKb6zaokfgyOpkZYGdPZB3PWgqaVMWd5FlCnpc/oMg5HXSsWSL
7INqB2mBvPvrUghTiFop81k3/HUUV0is/ToXTdNWnBI55CXm+1w3urorV8S1Kqb5SsV3Z0fbCgqO
8QxFXUjsA3Xwoa7KJC67Ex+vHYQ7871Vq1OkrBcL48V8meB17fu2w4tsee3Os9f6ZjWNk1aD0dgm
5sBdQFCRLBkpex0FidDL3eGnQBjxOA3bSPS9YNUzMfPZ653Tq8JgCyqb3NpWk1/0+eiWmY9rMpw+
rszn3phslkyMVI5Sg71tct7UzSjSmOGV7OVu7yRbfxX1fxoRMneC1dgMckbdz2J8J9lwRn3yWPLp
GNUekA/XmEg7q3KrQjdhQqFUIca8iX15G8P97zu8XaI5kXS4ZkizN1KbQ4aiREIMYUMeSSiuznL4
WkzdNW7iZQn+Ji/d6s95NUzYRedCTaNpUxZ8bGaoo4oMOiGV+vzybOyM0RZxhluCI63GRxRx+LFy
g2+wWvsY+nBmf137m4OgNB3tpEX7dFlumBpPEKW9ccfXAeYI2QRvsHClGPQ78pJi2+lGBz5QJf8i
YQ3xuuW6RaC1ge/2ZPaGvJ55m/is+eqCauO7+sSbIQ1lrMDMDl45G5dZ+ik2jDfbvu78Af5DwCdc
zuXJySjQuy9Pxs5i3QLQCg2lqhAqrHlU1jUuzhUsAUd97T6317r3a+er3lNQhcBIydGBUZzN2q7P
X9fxzY08UE4Dqj06HtfiVAQSsqHBlaLnXgBsApiopQ5WY4fcn//kYCOaKanqVz7FbJFkbAFOCQoh
Qy4gldHKO2jqhMuVjv92uKN4CxlrSMW7IETbmgTsQYIeitu5e+0E+O3Wg9Y3cdvEY0Q8dxzyPnB4
lwihJqizdMNd2KzNmdZVcQ+yYvUqwAQ+bhPHLtTQo24wQz54zSkq3XvPu8ZX/+0Eo+nNCRyzTq+1
xj3XilalvlEPRbQ+tdBLubLF7U3EJmh1H8IX1OCuy31zMtOUldI9vWLdo++Xj/xpP3CoAHNQoGk4
ANyI2svapb0CvNnr9SZaC6iH2MmbMOJOXN0XJKiPnnCCKx3/7S0aHd8E7IUUAAllInFFdx7KUj/D
bfePckQddYrojauCPwbJn9vIRK+Mhk0Y29aPe6q1zKH0RdxkjEbOkpYF/NoK3VtGm9IYc1bZMNHJ
3HWbGzm4z2E/H6tmff/yTO/E2xYH1Rq31wXXQ762B187CZBvt3RtU3xqEk3XSp9/ZY//caOIoMHx
64KqmiEeNG11XjrQlBPflqp/W3YwFe5Mqtb4vqS3wifAd30oo/ecygNkh7NCjFnYfVlbfhc5ftYA
l75etX7ZGddoE/krqqWmh7d3PnT0BOrnsSvpm6Axr1vmWyyn9RzW884ueV1EUeZS2h0XRa5lor+t
AGI4N6EPaPoAHNm65C5IajWdHsalyUDn+SjZNU/UnTjdYjoLDisc6uo1rwZPHonGU4F2omvuLnut
b3YBiMT1eAcvlrwNV9Mm1JGuSKPKD769vKz32t/sA5VU9SRQOcod7qXj3BwCfQ0FtBcxm4hXnI41
EsIlRwmp44njmcbJGm4ZjDT8vrWpGipq3rOoENfw6HtrdbMH2IV0K546FoC/PrO1SJz+47JcyxR3
Gt8izKxsSx8g2yVXBc7b+lOvG4gLvgp4HMVb3WBn9WFVEGG0zERu6axyWFy98eGK+ap53oLMwtU6
ranpksN8okaqEvBk7uPvr2t8c4KXfqFcYGqXnAxd8yFCDRIYeQkHgCsHePR7V1GMziaOm1ZDa4PH
XS5B1fff9zSsbqJFMHOH6lvRvZtD6jbvh5LXtZcQt19Fk0jAeARNGAuw2hLcV4beJAV8DuTZrwTB
tu1FKnzbVsUcXxzexvpmWJcL7HEQU/MnZC/G6CQi6kUHiCUyMPRoa6I7NWhpjpzATOJAZ030D7yd
Q3qV+KZR8CnFdpBZDcuMdBIQ0QKHfYinU7V0wnssh84ZTrG7WHk2neXB/dxFfmrZuiwHPATfTK3r
f+yUHb+EVeTfV29x3hiyJgsBwPu4Kkm+1pWjFrzBjF6Qe/CTgnZe344l1voIAqFaeq/MbIdnIZiu
Kl+9o407/bALBNuSem4sOIZkGNeb2R+0+uYRWho0U12qZqNXd/UtKHcium1hWLK+G6e5VO/gcbGO
OUQ6Ink3rlpMaTAJZO2VhhnRU8e7onwqbDPwA1fgpqa8jGWQtl5ckCMIZCu7sUXFq2wZeGQTJM2d
PcEPtnvyQ5BhvkMxL/TSGJtcmfqc6z+GlhbFM6y/p081nIjI2TWRLrK6QtnjVHeNCBKjgmn8oScQ
AZ8a8L3U0wyf3ujcFhNkhLmRUqThqCKSLjOzURKYQMqjbIIAFgp9YWwmCu2zhGofynVKcChz2rX2
ZVq7iwMY+GIaTJ31oIlPZkMpShJzGOWRCEh/altZslNF4yHIYgxtkVRI2tZDI4qmyNgYWJUSoDkf
1DRF8jAC9ogtYypFU94M4BhFx3E1BSBHnRfJDOSPfkq1Xs0dYzNzE23qLkzKntZfCITiARFrQnvX
KCA/ssJtXfrOHYUj8mKu1Zj4sRQdqBYO2Ar1yEL6R7iokGBYu6lOnUbG+LJD2PjHVfZVlOAiCRFf
tlhbpEoq0KAZDwf3wFgduKlsIw8REMxLkU5Tb9d0sVVZJSZkoC32MsYaGzzOgywiPJ7erzaswqRe
gC0EOZPFPbTIWeUfumA0Nu/Iqt20bd2qeZIjSGgJfCz0dArljKMm5v0o3zuBFkYkgIgSkVtKhHqk
a1wtUG4Fn0R9D+u4jzMDeO96qDGBIBYtIOVDl7yqKMDo5fiORpIHaaTVEmbtGgTNEaJRliSmL1f2
yKoZ9pMph2WNPUDeex5VIno5i7MsvSg8OlCtim5k60DaoohJACEcWePPqwCZ8jysASdHwmX3h/Cc
d4GmB1t4MUoZxNe3oZja6oOJRPmezn71xRLT8WfTRa3oDo1ZhOKHeZh88aYOCiF/4EWSBgcoKrnR
mIAu7gU3i/GgFJnIqWSVTDkcXzqIYRsyxxCXaUZ61wXEn058Dhi7i1rDBVyJOfhBkLUe7YdBOO30
WEJtujzVLW+LH245QqAfw+G15bcB3l46syjlLSmvhgk43JYCfiAAI59uCsPgmwxJmIkdWyz26pPl
Pdd3OKSjJvUZluo71XOcSniUL9dnJw7K+m3AZSEPawWq6X0bNjE/tWPv8iMzE595aownQP5Z2eCj
xMA4NHQhIDp7WY07jD6BatG28DShUBRpuyqcEy/spbjDK00J8bwoLL2DCzOpINOWxcF94zjz50BG
Up8Vt5kHE+46maHOtqb18taFAvGKAJeolfhJVayJ9fpHW0KNuB7ecKeP7aGB5/GnGqIoLA1kEJin
xVPs2xyQAUogq604dMukafLSXSE+nzG/ST3wmT5yfyJ9GtDATaSGpW4Y11CeL3DJVmHE4dtct94J
xOFYnNkY1nAlFs2Xcanv4zmoh3Nl/fjs+pohuJfWG5I4auWnhcVCHGufUwRJ44hnmJhzm6wTqR9Z
M3xDH/gXunrVV7cjnXyjeBRAVNMGcHuDqhsJD46FLPeNqaPRpsib6ZqZrln4G+Fx0j2sZW3H1NCA
9klRCA1PDxUF5X27MO8Ij9oLJ4Hcw9ACF7BwCex058Ngtse+ug6ySrhxzHyEnV2p76XqKUZvxmGZ
2mbiPNGKai+JoQ41JhUfijiVtqsJnNHBMU1koIYi1eUK9Fg/jmV70/lrv9563ExdQmw4wuMbpN/4
OHuKy1PcCmdNXVazOK2cCLSVEHWG5YYoj96vHl8AzoDuT5DOSEwZLCCpaw4aIl4oENckGG+HpYQy
uevPCq1UcBiyfTxWSenZtU2asPDcc1ty7I5xgUeVTA9DGaUBAPzRfd06GmvFrhgQP2isnwSlCvpP
nR11/RyulWIJNjvWHDvat34Wj7OrssEKylPpxaJ/K0pL9J0tAzz+O/DQdUHeBz36riG2uBgYF1Fz
0I7qmsQTYVlno+Wjd67B7oPbOZgKjw6pCpoy33XXk+PWUZFWnXSak4Z2OU0UaGjkDz8Kpk8MO3kH
0edOL6maJfWzlWEDeZqqVqlDbaWiN4q1BTtZV3RAN87+nKL0RGlWuVFIk8i4q0iXqnPaHPjRtdEJ
xJTH9p6s8zil7TgBfz/1MDqHWvdsnusOZOw7x5Q1u6ddFI+wL8AEA9sAhd7PUzgwp8qAhpu8N2WA
CkgCz6DYOy2LZfkw4pL0yQhvKBJoNrcEzjVtUENnQ8rT0hf+8gDLPugRRrIbvUxGtMdNCQJ889Na
wOEoKU2MEWUFRB3fOHKRzaNnYdiBpdaKcU0rOs8inbp+MScFNeLqpg+h7pYFOPNx9jbdumTYz+r1
WQCx7aSEAlyaYjW1sK8oJ9CSpQ5EkcN7AFswHs2FlwGPVbJz27f9nOjIR7yFtZmLezbhvnChMIOa
1COWkHnBcdB85t0S2acWEm1BhiitemgftGaFCvrYdbdI1x330Ls90EuIcvERJFnobTFcBPnZj00x
3gnfW9sni1PZ+UHMAJAWa1lzcXoSIGFo3foyocbHW7V1nIne+AMdYiCtBlDC0Rv7Y5QeHlRpXbg1
5jiM7DHoBlEfqIWL3WPYQhv2yBVWDOrutCvT2oFLBAQbnbnJavA9WDIVbPoTKOuGZA0ldXgU9RSs
byHv4vmZXSWfUjotkBaR0DCu0zqGV+BxDPtaJJWdB+cgQj6y2wX8MBf29X7MMq5iHSdr5SqazuPo
LtmsY8woLlptcAFyqf44Osx/M7art9xrVQ7lSfiNHE9dZyzWvFwLc6A4xtvEujVhSVfi9e/E20X4
WcHNWj6jGuGGyaoMvKJC25I/GBC45liHbFYHWOtUqJuHXEs4x85G3YYl1On9tmG3ePUZvFMMAFV5
XhvZ+h/ctVyyybOPi8GAKBdm6WPhm4e5Bv4Jx6ttv3kwmIQdpqw7OCZOi6uGWwMTEv9YYIt48AKh
dGKpcEnu+LB0POLdio839QQ5tKwRxLAMJxl/Zwc6xbdu4M5tErsmpplZG9scFnfSNMWVoIKsPu5T
7cGrkSg8wKpAhKfIMOAtms5X9aleC7H+KWCVCwFhaxz2CNPidYIAfbyUsM41s3vWcyh7WJu2yhwj
z2v8R8cNZljMD/P6XcvJg65fbYMcicqAHXehIc68JnZUn7jSq+88VhJ0gFD/2E4WwnbwTI8KsES6
NjhwyJ4UKU4aUxxMh1M4gXNR5B7noYqwwVo//O5WIa1gcGwKcqg67BLJABxZm5KwMuTA1gaidu0Q
+59E2ztfCo27Y7I2oXLSJYZo7m3BWRFnMxv7O1xFyQkWEVjjduTmwE0I5few4IApRaaG4xbRhCYx
rcIl8fsK4vXduCzujSzG8H01wBzuPlqqlqc0Ejp+KHHlEvRU4Thx3hYd8jxY8erpKfDD6gJsp94f
9cgFQJK8lY9MOL75OtpwKZOI+0GQtdilSY6XRB+afGBr4JIgaH3oiqlpYApnsTX0KP3gVEbIVAlw
4a5OHTxTIy9spcBWOAHrcrZj44mUx7gpJRGuR2+bSCgXRgecf2a4SD9HFZ/jXLK2F6kQ3eyfitWd
74dx6p/UzJVzwu4+wMU7vKyzSUxzeCrDgCC5ipqqPEVKdTP2pFKzB16SaXiImR+HRzqP6/om7nvu
f5ZlNXxbECM/UNuDm8KMVQjnkHUp51SvXtRlQwFZrVPXA+R5p8cw4CcP3Y8fGVnZg790HjbFevTe
ElXMn42tF3mahtBfElahgAn+bFfRTKLkLo+8G2V5FMGCXIRZC8lHUjshTdcotvNZ2z6SaVjXHf0g
+9rSe29c4JmEvAlA3yruWJeWzYwVjnNTXkQEAkiQZEpAXzYh81jKo89bf8j6vo3FMfTkUD+oUhU8
g2Zd0B0C2tAiJ3BnbO8HQy/HFtQbvdu2d731vQdSz3oG3Gul791S6+FbtQ6r/lALPoQHGBAF8wl5
hBs84hoj4x99zdBLMHaotybNutjgMXBHVBxmUdnuXUN494XCLdb9c9GB8W6dSofxJ7UaNeOeiIQ2
ZaIh8SEuVeXfhDPBySoUDDBT5ZAZjgDSUsgbOrKk/pMTO+QzEkqk9lJrHh+aQRJ9C931kZwaYDH5
cWn8wF6ElUedk5HWPYx7YdGDxF/SPnVAxG8giWYD/55q8PFy6y5qeOgWZPjIKVnbHVfL5xHljSA0
MIQNRp7Bj5M759aUFhYIpqr+sFbrJeu8GFyT0QDXnbrBQLuHCLukmxWeH7K3iyROl+LsMDOMzVs5
PoVjow/4A0TZJi9o+bGIahr/QKbG5oMMBdO5QyKg9vQ8UfF2QYY6I2VYiuo8CRoyjoLN6pijB/HZ
+NnDhlrzBNUlXNSisG/dpBKr972DkXd/1spx7bnFRgThFEfG9ZqEfjtMdzaQ3YUXzfU6f29mCkVB
b2m6twYWHZ8ltR6KIdVS2WRgfvVtqpqozf2gJB9448du6kykgMwQXZEXqxH7CF4IQwscCj5KZGoh
U3gY4CcSfex6aBSfRccg4kyMV0WnkDsu7mxFKf2PEZzN3aRD9t9kzUqqsE4GF0jzAduKXPw/HVNx
9iWyGsWDddIjMmNj8VA+cnepDyjEUJUsomXrFfr+5S3hN28MW34k+sebulCgY8JlNA/DVmcatfF0
CF0GbSi3e5LKBqco9q5Z+O5UmcNtFZt2VJG27/IFWVcGYW3Icyzm3+/a//2Lhfzwz//B37+qbu3r
sjKbv/7zvWrxv/+5/M7//Te//sY/T9/Vw+f2+7D9R7/8Dtr99+dmn83nX/5ykKY265vxe7++/T6M
wvzVfvldXf7l/+8P/+v7X628X7vv//jbVzVKc2mtrJX8279/dP72j79R5l4QE//98yf8+8eXr/CP
v50NIqj7L0ghfJao+P+r0Z9+8/vnwaAZP/o71HpDynwGwzx60Yiev//rJ8HfIxbjCGMMVTb/gsBG
Wmeqf/zNZ39nDKZrEAv3fBrGF5rloMa/fuT/HZuBDxFaD7iiOAAo5f/08OlfC+xf04Ix+fff/wu2
OE+qlmZAb+hfon7/byWiHYb8AR9GCMj/OEovr5Q/PaN2ayt75YjgQ8/ot9Gqe9aw96i0QZghRPJV
1PjTrD2T+lF17wbND0iEFmfirMeSIIcXN3RR4lhU7Z1B8ohyVHlT8hufGHtUU/xmCFwnWykqnI6y
9719CAu8ZZWLm9UKmSmcat8EuIuj6hJFZ6eKG1SRkMIyBVVJNlYnFM9PrR/hBti3+qikBST7UtVY
KY5xgvrkSbtLlQ9V+CC9i8nOsN7h+951nL/3bXs3wF09gY0SfICa8TH0fdR+iqcyjtdb4cjbGa49
gnhvwg5Ex3X235AOVWnKj67iX2CRdNus8uRdHAbq+GmlNbyPHFQP46h7167leWiiTxSpGB39t3xE
0of9uTtUdMz7lpeJv1ZPI4qtrEW2dilQKPGnBeNkUvZpjeomhVLL2RtI2qtwSChemJKyKb4yuAIU
AkU0WVf3M2/ywpQHYt0MNYskCOSpWe3B1eUHZ4RKQ/OsSkgdhF10dlvnc0VRlR7Fj2Z4hjoqZBAl
Dkf/obbl0XX+l7ozW44byZL2E0GGLbDcAsidS3JLUryBiaIY2Pf96f8vVVVTVWyx+PeYzVjPRZt1
SWKCCQQiznH34240O7ShtaftDL19nAl7Zt7JYKrQtPahXl6WZSwCxLUvsebcs79u80i9wibvTsXS
0p9a6yo0lT0AED1FJ74aBXiZll7oLfSkIr7Vsn1WTN0JIiN+c6foTS2i5zyer+3yOiYMZhPpYFHK
0qz6iK+XaFSQ06Se4plhE215zvLwvrfAmDVchk3Lfgul8zWKjae6yN5wS1WD2MnuQWzpPZ/LpLb8
eWiR5lvd91y7jKw28fJKHUEMNHiu5FUSvuk16QOzDoXHNEIFvLmWk3vdpflLaFOfN6I4tnBXHlB/
5jXJdBURh7PuSucqGZATmwCW0sBKiczmTSmN2kstp6QxcFovsebmjCnfMgnYx0O4m3G5DZxCaT0w
y5RFMifBAttDjKIb9DUScXWMvxejK/xez27UqBghQvQbdzJvyikbA2eJn9vBuaoNW0UAH50PIwxM
JNEuSlYEUe3FXZeuNOK6MeLjOVLeUFaNxmOZb0SbzJvBXCltI7wOcsEnnCtdIYXc01xvY1suWOp0
qld1lW8Y0R0VYBtYavyqZOaNayt7Od+a1BoczMR7KWX0VijRW1PHP/ptXI26X4k06K0BMnxyAiPn
brdSv82mYifB7Hivzk8OI2evm2o/i4pjE6fzCgHRyyi03uPNiUHHNG5PXF84cfZmu/qNWGOHVHit
GjFXqbrXwIu7GRtAr0ck7dWnUnOz/RQmsJgRVKwm1mxZgGXDcNlllBtRQRICOMO1Kg5Joq5AEk8D
LO1mKBWHt2J+iu6NFmvjplDUrQRbdQo1XVuyIIMrunVxVJmIWgQb1VtPRtlzPtj3TJ9FwaKOJzKS
Zr8L1EVGgVIXN/G2NUPhJVNx3w7lphTxa0YDL1XrahCOsYtaZ7sgSIyIUT/azjdLshoKpai9CtG3
JyvzZrSc1q8qfafa2k1aJq+DSVxHeJPUUmW61LpV7cWmQkPg4FDq1PZJ5+av5kW9SMwW41RX8Swb
Q0M8YPGuuLesAchjrg9FMrUrm0BFHODKYzQfwr69jMXsrlk8R3qUxWsqrVhP4M9e3cRXdjevqlk7
ueZAhJAM7wkfe0lHAKOh3SBUI9Ym4UHYpdMQxVbsfy4YMNdV0pgnjrobRSuYGnK6hK4rOoxpdVTH
4ZITxzdSG4hEw2tkEl/DzrqEnZk8bSx2IaCrB6QfeW3HHiAmsXGL5JY+ANao35thXHmI7aOg7Pof
+Jb4lJzVys2dnQrVJEp+K6UsjsNUjqtaOCQmFzRx5UVtDk9LYl3pLFyvQQa6NbqRgKQBdBTMeVt2
5d1ExegNXeHArJTPdbucbMtdp5N6Nav6KYQ89eYRfNXuXM8aGpIiugJiiCs4FoTHUoLSclDFfmJ6
dDe8JBIWykwsr2pTy8sdv2FKOIjM/EHJRxlUheEPo1CDCd28Lx9bAfvXFa3vKFbvW8qUUlzCMTli
lSnNqlUv9QVLjkbtL6WTXSwVzm428QYtdaGm0eNZ+UMu+1fVta/qhbun4pnniU6hU1N7gMU59fVS
1zxjKqqgBwHRu8FPByKOm/KoVP1lnbHeDR2BeE3r6SdqqEDVKDFdbXkVzXjalgOuM9RGZWBkXeM1
EEFB2QIi6XnTemPvBIziXAN1k0Gs8oZpYADlSbFm3aeXDObIigLIq4e41W6tmrC9NIGekNNVjdbB
N3HP8qko7LH62uTOhTZemW20aqfuOQfq88rBvqtHP9QGopnzAlZoDYY5BirtH/N8dOKa0viqojJX
aTRvqgPMrBBBqDX2fT0SM1bFEa1qP49QCu06rFV3NyV3KIimXVVFe8Ou2FH4aQIJw7UaLmvE/gwy
kFfgLpln180T/duTNnbfLSIP7Z7fNTZ6XtoCJngu7uwGv7NoyWJPmsM1THHsu8PE65M9ngdMPUSk
EC/WWqiTvlLi3AnaAe9atVvbg3nnDC4tunUfMiFzRuU5tovmqe76IGXpRlX4zbSitxC8xitNpwEF
uomG8sWuBsz1bOF6WQTuZ1k7OuyJDxC7AcwlTBe5mkVx3bYZHlFL+jIZ7aWWcGzltIi+7n5rJeO0
umtvrIWPjUYWcjcamyKaTxgDvS1N9DyU84Own6opnFZZMZ9wKLmcaixxEmU4I1tYaKG38eS4LqPs
gqV2Ued8KBXmFcXsIVU86qRpBQ+Q+Uqon4RNuHbz1DMSu3E7B2w233ZpelKV5VS1VuxXA7ddzVqI
3+WKKYz7WdQhJibrUJPttdU7F5zA9o4ICeJiafY3ocpaxHcuCUhriD0n6ZJVu7Rr6uSJFVIChquW
sxVpvK1oOXetbP3ebatdLQBpJifbmtWwycIlPMByeloo55Vp8BA0U71yo7U+l62PWDRa6ZFYxeqs
eiPHpz9xJBsVRWIitqlU9qqs7ty8eHYM8FSHLhFvLKQJpmemkZ/WrmTddK2PNuOHqY+BxowDAExK
YE9mXamhJgLFJg1zcjyyQByfc8bY1JhRYlux0ruk8nVFWak6tVWhizswU+IcYy8iCjbN0reRKAY4
x02lZQaAWKczgNCYnhLP/kgsxr4Ks+fqjcEKGUjdnFZxpWzLeG4Cq04CkS55wBAfdJz7gCy88bvF
vEnFa2uW0SbWQ2NrJA3BordwSD5DMdwQhUuMRhdMoXWfGquh6a9NzvUpq1hSGlUh83EUj9vOLHfL
UNwtZnmcRPpcaTgpkSA6y8oJ8Jt9kTMfRzSvr1pdkNTzSeksyqzhMpnqOUgYYZkmrgQeQpk3eIap
p4FqvzTWU5hl+3zJ2JATjrfOUX4wjjv6ok69TNq7ws2exdg8DcnNWLYvtmnfu7n7PVSiV5qeV2lA
yKXZ2AZzm30fydYs45Fnm0RuAG9WeG7MSx1OxTFL59OsT5veSdZdBp+qqhS4Q78ANhi2ZxT14InW
yDzXUn6IMtnhdnsdXiOYfVVUIJM6J00ZjvWZl9dH/eDXxpD45T0jaq+KZMPl6d6Hiv0ssLeH69YV
b5zap2mEqkrzpy4PnzWe/QKX4qvwO75iz6cpzY6SSxBA2u9L7E08R0+eREs2aaJO5MTdKqm0UEnI
g1JzhJmi+T6wSjaWGI563AlQUrf1OHGFSF+zSb6BN667Tr4uTc7Xy7G70m70jD2h7pI3RDmJh6P/
tou4K7WlCn/3aE7h8fxeMfnohRY+nCOSEA6HSvFaWG5vW9rhy7BMMA4EwOE4yeLN5n01Fi+qHM1g
+BG6cRRkSvL282Yr2bBrHdlQElCWVrFf9PYD2e0ehPtXndbA9dM4w2qd7cvNlftenMtztT3FanJA
xsZjsCg7eua3PK2KU1/m0Fcjh0Qx0yyqVlNTbE3341w8EGBSBk2Nm+RgidDrDTVZq2dFX3HKdBOl
RN/EGx1RRKJuh2KRe5hPmk4tea4vRkA6XHwouZKaGZaWWN2Icnuau5RyIPJi9M2bmNN9i9sJaWgM
jGzCKB69ynXvwtF328PQXcBBy6BTsiMFgRmoquY3RjN4bkKxbSjTKY17uAw9PvS2dlUVjFo1rn0v
s+LgRM9djIkA79qlThXDTXnNOvO7WRNmbayW2jY2lEw5J3nuSad1AomXqSfM9KbT+mhVqZCykzS/
tzUajvPp7/ftdBIx63umGSqdsAnKtLpoBsshtLd9yov6yY4ojJ3kJDGsiEVDyViDWGtB6dDSkazu
UxRwp7VNL79VOmcc5bKFHsS9H/GjtOMSlWy8TpKR2xYPT7V9XsiqXOlZdmHVywlBVzmnIoCbe0Zl
dI+eq/XBOzZpavQBM7YBEcWvcdo+FRP1nmMxSGIokQcLe1vrWBzXkia8iHWOSSEgcucmXentTSwt
y+PMILgprk5zOFleb1G9obOkG0Lw45F4XfA6IDShNzA5txMzs1c2NMtGce+qyUXfUFcdE+vqjZrY
69CynyYxjpvYTp/Hcn4S6GWsIpwRbFbHYQyJk8EJEFHL3eg63/C+XWLg9rzlVImj8xltxC+LnT1J
pbjIYGD8qRMKYonJX2J2badTSl/i0uVldnSXO81bHtsbzVS+zg0bQXeWOy8oE84Vm2XI17JKn/sW
ir4zfjSupgeqRVZ73kgHxbJ9Y0vWC1Iyv2QimyrV4JFeRsCyfjhRRUWhc7/YgH9u5Z6kVZRwCQZS
nKzxxbBZXigam7iFx9IpQIQFhD26VbeyOGq81umCxWYQ3qzy2lPGjjXepmi58Cb/eZIXspT+XEYP
MtT3eSTeLPQEyQC42fR67RHWuEm6+WQWhkMFT0EJ+dGSep0GpgNZ7CyK6ecD/1A2X0k87nw6OeHD
Oz66ETSKLCg25wpNjqKu7J4jPspumG29ox/au7N9r2XadbekWwbFMy/Faje2zCAGdmff1PzIZiOw
5XQw2utJ+LnWr2pGLTaxeoN2eT8o5u9WTv8WJHoZf2/Ktnzr3gOef8NI/z+A0w8/6D8ROVU11bLP
Yyofg6d3UF1/w0z/62d+g01t94uJE5KpAo8a6hkm/QM2tZ0vtiD50HVUXSdz/fw3v8OmhvYFUQZA
pmppqiF+Yq2/w6b8lerQzLmOq2oG+ot/Dzb9aV71J2qq6JpJ5rKFN9nf0VKKKhO0iexL2WAZN8iu
3nRNqG1SCTjjJrXYKGh2UIw5g1+gk1j1Mm42fIneryS7XzKgjo0X5dQ5IlmlVvRcGMVzpdvl/dJp
hPANOn2UKyxkA2G+1gSu2pNq2l7jtBa1MbaHgIA4yqjRXG7qzG7WmdSrK9SieSDDNtxrYjLeDLVk
PGIKmRioU14+u7HGl3ns1H1/dgiKHYekwnSJNk0/UNyBCu9re7yntB6uosysA2R17q0D8JqxnyZF
YAko32psjKC18/JiskvrVMc6aqd0brYks7lbJv3cdeXmbFQF+jJXYS9VDUSvSuJ2d7BuSDXpUE+x
i75wiaP5h20g/XQxL4SSLEa/UDMOj34ibt1w8+3YSGWrDPigqrYL3xzCtA7JXL6V9gDOla2cWYWo
EVq5TmfFXpUzXmNh1OV+Z2nFxGGBylKz497XG3mbmYJ0K6O4HBdaAnLVtXzbyzHbKrSGPjib5Fyt
8meYIvvWYYPfWCW+K+iN6N5dUZBd3Y7rFMZ87ThDu5/deFtY+pMzpdFKa7FbEmYPrtMx+e6GZrae
TbPc09Uj0ciVOVr3k01bOd1HNUNc04we4KzDSiz3Iu/Qg4lGRuijcJ8cjOySx8muOpuRB1Z1GTKY
0cjysjfpV80+J1aP0BWvbfLS65esoaTRLF9gb3+Xx2Nz0XdFeoONswABpLtyu8x9bo3O8EtkP3s5
VdhDLqW5HUK1OuEUUt0NRHAGkeztA8YKFqUbLhyAsFDr2TiNQTLFzanv235joz9ZmYqVb91czx5/
bgH/azvmf+JeaJsWjNvHG+GhL761Udz8ikf67Wf/4JGsL8JVHdeyVJaBMBjp+INHEl8M12XiUMAz
QST9uSGa5heh2YZh2/y9revnoOE/eCTji8WHaGjoDWFCqer/Do8kfs48/rkhAtS6xpmMMky2WVuH
6Pr7xlgjdNQVLWkexACY1+zAeZ46vXA2kUQFpyXZd0skL4oLEeM6UMgm3cCMdwrdL8KZajTLjRrd
ZI6OZChx79ooJMBCmTeALwUATbdHcVNudZyXRtNZAChMytVxvuvqYlnLZPgmWORcRg0GF00gUvif
qGtKHiIqGvXA/gxNke9Mk+7tXIOaBgBN2EyQ9Vq9Q5jp902Hd1SG+mHU5u95LufN3HYPWoP2G7uO
kmFjpFpoAX0H3WiA0tKQs7worP5GoTxbeCv8rEhdfufnNGyyQLbmDVtq5Y9a+u38v8qCcSIvENam
ZUyjZu61JRU759xaRfIqJ96X/0DiMvWoL5hiDRxgJcaGN7kNZq22+QUB3jPjI7Te46IsfBBC+qS+
jZPyvnBfI62IffqSw9LWdaBWj5prIaB2vxXLd1cWQJ4gNr2D73ZklfuBT6mYodzaTnbWvd44y1fZ
JptpiNZuFNJxxy+xDQLsFPkF++/JjGi8lDZfO+XyFQDyJZ5jvFPru97NLtAU0Hg0sQq5Q0DnBDw5
KOWzvej4MDbZ5VCivBlD87UpGT/UewdFesXYeOuYN7+RCbW5eBbDc6GTvulOuO/RB/hq1wR5Yg70
meWrktdlEIv0BaUcio6QTTAq76Q9XE4VdAjSwZrmOL7OTeUArXludpKXkOZLi8dvXOwlpq1D+69t
s0pu7ca+tQcIjT61t0V7o5XAG7pZmRu1Q1Q0ckJzKnKIjPGwY7aD0lRbRyjMtvmyaH4hEA/aWfKW
ReqpSlbgl0eMR9EKA4AM5nBi5PtF6omJ/nR+1LUix7qQ1VefcS+gXHMNergZ6Kh7VBKb2ZqOVf2s
dvwBON7zpDsMXUeX6EE8oebflSYH5nxKoLN//n07iJXTyt04N3fFLA/h0lUrveCno05/lcPtfOqV
Xid0Svn+E4oXU3OLwIMF1V1Cz8JinsmKKnrtNeWQoqoRWFFLM/OcyLrvC3ghi6a7bbJn9BSdV7QY
jIgxUdYwJVejQhneqjKYO9H4STe+Citb1mSDn2KOqcCdDcvHErzsKYKGBrGxLJwruzW2aQZchmOJ
RcJt+qqy7MyabiCnbaqlCwlUHXsmpvxBlheWMp/06bZqBpdsjuTtzD5ScBieUMSdYl27LrMt7Jje
0sxPuVoeUxfBRq5/zfSiX1tZREGRRdtRN1+mORSgPTjjDHJTNjwZDULD0C7CTE+21UmbQAkWYQye
OtnXo6LfxGcG5Iykui4t22LLNqirofX1yp0xxOVJSgMY0jVlC/nGL4GSj15yVncILTO+p99Ju943
wp6ISK+eE6zvNlYxzlu1Ng6ThgLJbJsIkqUNEI4/McOx0WMA9sU1tlLEaO7ndaXRl0fSXcMQIzSj
NZZpZQYIiZ7bkAdfVoKpogcjKe5ablBS0zOr+TE256tFyFVRDCvHovVDj37Rl1HiJ3r+QlV2S5iS
V+Xho6sPr6aZRUFsGgqllr7LWkf1YNXhn/nlihqMvD0XnNSCVha/2IU85JGyjxo4cGv8qkRG4E6L
p83dg4yHG4qPV6CKew16KywBmdSb8hyWJyh41qlTH9MmWVUVaIqR6t7c5v16bsadmet3CFXaoNRF
5vc4gDG4kAUAKvM6W7w+TqjB0GBSy4aZnzc2vbsel3t1Hab00OCaWwWSUW/EtpsUGRiyuGtmNlTl
nMyt7+w2XotZu5nN9Csq9ZUx9NfawOeZjUrIRfEmKounzJHEtxw2pg7OVhIF7QsleUGZeWEaxc6w
eU/CHL6kRfYfuPl4qUz5tdOO3mJBTyuyKLe21V3Xy3Ab19SzZAtv9MmkxOzDpz7nNw3LlH+4JJuo
StgQm0DG/KnbjWXg1EUC3+WioJ/NO2sR3dpys5k+IT9OdXKxuGyqkzivfzJxKKwRD8qcSNsMy4HY
7LSLJA96uwAOyxq2H25kTWOw+cqOcIYbixs35eahlZKr3Ia/jZPsoilnZFrAlCPhzaSkgc3mF4iY
X1BQEQAhNU/H9pDJo/Za4aUqovrpDJWmbHqjHE+LsHaGeYMVqF+pYbsJ2+QZGAXkMHN2dQd+95My
EWp5hWwxVH/MAjg8Y4H6oRK/hY65cUOxs6PqQrMJma+WR4Riu1VlyOR6UUbEy9z/tBl2krLVrPGA
aorbjM1ok9K3eNEt8rA2wM0GxQgnkK4uKM/hGDIUbhnsWWAydKHmEo3JZG94bKpXOjyCIpxOJshf
JPTFU1tEaPF4ienaMap0P9XQvnQWB+TAE/CzBIDWhC4IW3ZfswZ90vNc85H1RsqqdWH3xqRD+JwJ
EYTVVwSYJ06GyDP05il15Iuals/pvaMOGUpa9YY7JQM9hb/Q8njbVNzwFKlrxPygZvBjZkp9kJqk
ORHHwuPt1KDJ7a8lekjfIXDeC1P3VMYO+JoD2FbBnOzNKnzsUO0Hw8SQD+kOmoch/MEAAF7V/QPd
Qe2njpsFouDXT9nMLV1jYM8op8Bs2K2yBtIts0WAEMXYqfF9VVpICGPGTrJtV9sXhoVgYGbO4bwX
o5XUed8k8nd60kHyOJe9qLUxkLP9XdVYXakQxcpVxguFVs2zmLvhKLXeaJR+G2D/H2gc/i/hKDRt
56CKj3uHu6r51mXz761D+1c85fef/b130Kwvpm0gh7KE+7uc7PfeQdO+uBoTVUjMTGpruoA/wBT+
xkTpzQ+pmmNoP22pf+8drC8GM/vI0qj2XVMn8+nf6R3O3+lftZC2/d49iBI5YeDRqIEKbK807nMN
NJz3tTLdYJFuIA2/Vvq1lhgPKv/5lzv1C+XbL803uOj7aWYVZo7iutwhw9hEhkbqUHfsZ+2h5qqk
TgVTkr6MTXz858v9tKP6sz/6DTCyuR7N2V/ldb0A80b5rewQ9x7G3NqUsRVMi7Eho/agN6oXAtIy
YxIIEW7++ZoffcV3is886gWxpi5K4nk4yAVZDFr23mJjCpcNVlwH1R3ZqZxPLvfhc3znY9AKKYXi
NO5OpOEmxiFDJyTQGJ8QbzEg0x7HWQROBQuwURV5+ufv+OF9fd9vGphXIiB0d6OevECp48fZ7Gum
0/jOjgGDi5CtLB9jDqJ/vuJHd/Wdv0FWG0z49r27qzL9WzjIVWuKA3Mym5TBxzJXD9S4B41BsH++
3E9E8V8XDh3g3xeOG2ugALx/BEb2FA0Ij4qTA+qEYO8c4217Fk1MwmSzi+mI3Bd0UZN8GsPuuTeS
oxx0z2hMIEHzkxfng8dsvXc9yrJBa0ZzdnYts8RETjoVY6LhqdXtdVQs+CY4gVVg/16lx7o0P7sN
5/fkV7fB/vtt0IdljpaOxVXP1xriQXTiD2rkHjJmx5Re2TRvbY2c5yy3N1tm2ni7LKB8kXzmYPTh
937nsFDQb3WGsTi7NNE2eASgI2cOOqU0U5QAtjMg32CjZ44PGbRO+bU+WQDnz//VN3+3U5VSZwum
GNjHNRPfLsMPVYvcAPY3HA5zdz0p/DFvcSUF45XuQx4aTP1R87Ch1bPLBqN9svR/KVoHRH+3hw11
odG36mJ3nmg672FLfzWznyQjEZC883r96eM+v02/+tLv9q6s0CwAWSj9JLevmyo8GAgjwj49hgl6
5zJanfewYRTHpUw+20rOn/2ra77bv4CItNhpBpvcQXszw6nVhXMoK/dbbvaHqGYCmT3FmOXqfGfd
JDs03GkFB4NPHvRH13+3lamx2sFquMYuseoHC7JchNm6Eq86y1w49zmqqpJlxvTMURHzwY6WAxkX
nyyzX29rlvtuW2tSBcJkmsVOK92gUI3AcY7nd8uudC/j+Y4RMaLik6SLX4dT2dZ7Jye7MoWNKs/a
1aF5COfoyWBuin2k03wTkUBiHYpOnpj+OZTTwTKUYOlgxj+5z7+uN6z3/k7WooAnoezaMT+2GdRj
x+MGdt/GdLeCVrRqj7AUh9qhEP/03fng/r63cHLcSSkRdHa7FFVDNbqBoU4bZaDpERbGpOSMLTrm
IJ++QB8spveeTqpkiilT5Uzi7O1IOWMWHWN9ViClXA3TS0gS4hDrh8Y4M9WofzpmsJn3/+db/MGW
9d7yKSf6INNbfdotLKSawUC9VwHklhiFd/Xyz9f4cA29243ieVTdepymnxXcMruIhdAKhbonZHzM
BGglW8RFPoC83wuDQZ+8Wf3zpT/YByl7/1bLzbS/aVtZyX5w3AMR6IgchkPrKiyX+VDx3z3v0D9f
6sNv+W5TMo18aA3RYKe2Q0qyz9rmgVml7RT3x6SUq1S5HJrsKDTWrKUfEK24u0+u/MEW7LzbjrCi
0PNJKuGOaf1jgUdcUTl4HBpBhIzLTaqDuRwGcVOUt59c8KMl+24LMhsHm0k1D3dMDrPrCJD/CiuW
8yP1yvI2GmYc/m/JjfKWBNDWtv+b9/i9qxTyCBeuswp3VFdJ/eS68sXB7v98j8/bX7SsQABuZ+fS
WQD8kH3zKn9y7Q+2hfeWU33EgKjAy2OnhfXLuQ0pHEw6jOE4hnYQS/tAq48w1/ikjPpg5b63oFK0
SO/apQx3TCL/7K+wHt/MzTWDIz8XbYQ48ZOn+cHysd+VSw3yqGE2e05ThiNE8T3Uqc318KHQtA0l
O/KRcu+O1/2nHZ12fiV+cX6/N6jKrFzDPojJSTUZN2V+1qQoftmASLY559hRNTEPYGgaebcPWndR
5NtPvusHJ8r7aT5EQrNTdwwuVU/VXfxDkWhafIYgwsfmMmSOPvH+mxd6t/MYrhK7RU3UuwJc5pRo
DuKdGDRPyvnQq6ya2j7YNEGNQhDc9OllP7qz5z//y2wYXkANGFTfU3zvyEbaOvWAhK9ZxREVNv3z
8pZj1dSFjEZbyx6rok++7kfXfbcFTUvbFMy/absh7A7KOVB8vHXcOcCsfcUAySHmeA5n+/oMHgrU
9+lsf5aH+0Fjab1PUyQtLnMYLNFRqKnHKFT3jrg/K/x72T44VsGpQyHeLR5m058cKx9d8n2oYmrW
zIxjobSbp5V73V+R1/gYRX5xouT97J7+9Oj/xVtinbeGvzxL7NAXZmZkujOiAqbiEBLMoN8X6ldu
qidYqs7UrxyIjkFO/jQfW4T6bowaD1RcZSRz2qkFjl54u1nYIHRx4OoGjv/zVV5bq5solZ9tIOf+
5le/6LuOTzFGRq4nFbvhc03GNoiYhzktHf+45yiMGREI/bZ5jjXWwLkZ6KpjHuu4mjH19GnZ9lHX
d2bO/3q7tDEndlaZdVxD1PM8SDCa8dbuwprBkOTISEyghVjO0mY7/H+04r+t/f8BSPPX6rH/QC0E
GAbyBE7Af0A0ozglwKH4hRriv376Tz2EqwNNMtFqmgj0eUB/6CFQSjhn7ZhtM337t7la44vjuEgU
NE0T/6KHsFUdVRkeM6bBT9v/DqZpmH9fveexWtM0+TwdqYawVOPdKrb0MCtlES8Pc1Vfu/oPc9b3
TVTcJI32PVHUx9FevifCOGiOXPNpB4t7R+U6PzKYwj+e7/Qk2iBcxBkQI6Az45S0+sWgXBJscBsu
wxr3eH8sxo3I4lPKzLjvqOdFGem+FSZbVBjTipRcl+QaibphvkMie4PX1klF3u+mWeAy7DI/O6U4
FA4KXOg1L4duxU6ESs9pH3vaILcsfwwp/BKGQOc5I/feSLQ77JtWsaXAo0K3lDU8Qzd8xUPqEQjo
uu+Mi0m3d47GFJ2t3KNouQ5zikgn3tZ9tu0dZdtM+dc8T16IS4M0yr4XLeY/kQ4tlKflj3k8b0gI
qLqr2sU9srKa+3QK12aB9F/Edu2pCEzxlev8urntbO2uLGK0ZVP6NUfEjR/XzRRHuzmMDK9DFT7k
1lFq051p86ONhiUYCv5gHIbEs0blIfecEYOxqneuzwBSKzSGC/XuVmmVbaK16zG3YVqWF3wJmP2r
bhCNoaiu640S6WvTDLduxee2TYsVhTne1W2z0ZP+pCw6qlQc4cbyNtO4hdUU3uVMx1kZ5qhLlQTT
gJ1xrvfYxZXqmgCbZ1OtfbVB1p6m+Iw4YQwPWpI2MCT5jc68rYc7EVtzfSKjCD9ax97Ols1VSmM9
KtW+07ud6Pgbx7SvEgJcdb3tQQ4Zu4KgxHRUWTZJpF3XzM26A3GcUepXU77rlxcrM3QPT6vMM+z2
6MC8T1I/q5p5wkhJTolcHkcjXM2qcm1l6gErthLmS9v2zCQpo/pdnM22nMlktFjXsO9qm1utt+5x
2bhSxD3KustyaQPoyrZyjrGMvxYabFDbFj9kzTd0nXXiCqhVJ/+xoGYOMnP51iD6sJB0eFNJl1Vm
PsxT5oux24ydSeRnMj+6iXHR5SYxTHjH9fLIzfWQfGwyW3E9YShvfYTEuFzupClKr53bCj9GJV7V
zrdCnwNTKUJkOKS4ilBBHT8GQ1msa03ZaoP6OGT1Kf1/5J3bcttGt25fJS8AbwANoIFbnklR1MGy
JOsGJcsyzucznn6Npp3Ecpy4UrvW2uuvfeM4lkiCQPfs2bPnNz7D3tuyuIcndOPP3eVk5rdGgehr
KLL7VELBGW9MLw1Wmja/D/tsS+PkdVCIFag8TtSm2F/I8j2FasCdIfjz0IoPsLRWvVvDXfQVH0Vb
A208eibyTJ/mohV2KysBLjkxGEG1SatOctN7Pu2O1lKKcEfB4AC28rV3k13iGutoE07m0Yh4eNJ3
byJjpZXqYfT1Wjb+WnN79Kp1u+1ltf3Q5sMxbAdaXjr/SuBCtGTmf9Tidsv1crQ8feFMcNub2k6P
U2wxaUZt4o9+qT8hKFnjUXvshvTGmMZ0CQtMIAtFRlHVx2qwXspeHJoIZYln78s2O19oUOTLaUCR
brtfsMc6yFTuwb0eszJ4tAbjaHnhp0mnWUAYF3lvfeqj6YNPZqW6tFIdOqAob5tkfK9X2s6Os93k
MsQ0aI/a4B4qO1jo5vhUDO6XPteuwBQcaBq+sMQlBMy7uHD2QEqeyoA+1yk7jKVJPU3RCMKtpE30
u4Xq+mti8galYL3JV75FfFAOQBRY5aTxQ8TnrCyyg2GcP3AejYLSQRhUlY+xwXGpm4M1KIOXYcTm
QDqb2c+P/hAebL9axXReFsOvPD/On/Zn9vT1atC92R4NgLaBoutt/pJRIqmqutY/6LTMLseM8Wfr
SxGg94Tcsqt6DaV0emyKTdj4VzGdr4DLLsrJPxS1uMn87npAptLm2dck978hr/lPOqr1pGPZyjz5
71MbVDSfi9/+z293z8krDZ/Z8/fHtX+8/ltyQ7u6i9kIpgaOSce6w9P7ltyonziWYeqWyw7I/a7Z
U8h3JmpFTnj/5In83v3OjwSX6NJlb9I8TbL0b6Ahb7dlElmjrQ6LbZduIGFzRPx2bJH1zIVmp8VN
kH2JrQ8jLp510qyozCzHNF8XNSpihL+SzmTFr839+mty/AY282auvS0V/fUKftgghki1hVdzBVRv
FulMw1weoE6KV8PltAdqTycN7VtPtOqrZvCFp30+P7r/hlH88+z8jfzjP2mgG8oh7e8H+eE5e45e
3gzt8yu+DmtNOu9I2HU6DpSkg7H6+7DWUHUIjgMoeoPD0c8j9I9GBPedbcIw5Gck1IhxuIJv49qQ
76QudQMtiOqN5lzgX43rt2VrRMqerjM7HNOmUcKhjfntuJb1jJNo08SbpM+uZmHvfPdkxcXHKpmh
roW0Xe2nvL3tZXeL6ilBq9ijd8ysWxkPJ7MvteWEKOkXY918u5M4X5WBwoG55jHjQMa9vSqtyxpn
dGW8Gcb+vZXsYqjUmSlPqdQvpnK8FVbw7HS0/jnQb9ObscEuzJ6ep9GgdRKCRUT3XAsdgNUSPnHy
bPmtWIy0VC/HhM0C1Q4Ivuydw19UxTxHrXh/rkFfr1xtfzzARw7N5z/M0mQiHBW5iDeBCzPZcqun
1En28MbKXeYO3rorhgOyh5eEntd1ndFDndrlKa4hC/SnIBqOwhsv6ZJbJXgYUA6/MGV5lXTe42CI
69Ccl3FerMpWHqcouZCD2Jih9qAZ5bEri2SZAQDMMHBYyDia1tmY35Ot34eJDxsTvgdO3NWymQME
cdZ2KIdNO9Cv4Nmmtx5EBxek3Rhe/MWOuVGckFWLFNadr1k3qX/wu/RSa92lNcBRiMsDtA+44M96
AdUNuU/rOKgsVg7H85q1H4Ocpj39Ux9IvENmB5lm8KhrPRSZvDtlExq8khavLr9PWmsPenQjHXNv
xEB3DybKn5zPdUJrKap+qSEXDyuGHrAEuoLNqljUVjOtghntflqS/KY+LcrqNxA3fqmq+6nwU9r8
AnAT0EBAOd/RwpauNbqZwdWwhVJjmyzuidwdhDsgHluPT10yXcWhfmGV0aOtD4s6M9Ds6/c0ofrs
EMtlL6xDoHe3FgJZINA73SnvYnORhM7n0rgYABGRYdr2TjjXuMBBZJiROFoVZJQO8066PkHfShDZ
Zv7cWdXGja+M2tk1bX8R8TVWAFznhVf3VIzbeue6E4A6GngXeEeXmwy6RMgmYREP7XOj8O4gUIAI
eA/GHB6l3T6FiWuTOi6HGfptFPEF8iDa+4XxhCD5eRD0HoZiKEHe9yt8ZltE6VwZLEdz2WfjRT/o
H/KRvWkesRNIBAJT+SI99L3n9+JmI/6N0CY2zQxzfSg3gz59RDGGyJzdY4v2Yde22asXDFem413L
Vgd2kONl0Db9pfTugXRDu0zDLcfOFZ2q0St/8ZDHvlZ0cNGRyjPB7QKvyIS2RTeBFkh2loHFGI9I
qpa1Y6bs/3jKblFywAZKp7Z8gLDBbab72RoSc4mElm8KcygpnID9+o0RgNLyvPBCTkBNg2Ha4xyR
rlylqKeHF/ehgtCH18NdPgI98vwSfRlv1sEE8JEV7eIYXKiP7mw1psFtGHpIzJirc4EDg5UyCt25
BlcyzMu+BzzU5RdBkOfrkZZwq27vS6Pbzmkol7OsotVc6x/RcUP3o9FzgdQpXYEDlMuguC7hmgPy
Ylct2Fpu+hZVuYAz2xdyXI9gxJcgBDDCvmpxaCqm+R4b63bpBjmsJ3rNs48D2JqN3ypSIVygEHQx
H9eRKNApohDDiM35JqNT33i5fHCBFy/nLIaz3TLL6xr+oeOdBr0D4ZTzMmeY7geRPEAQOPVlTbXP
ZURVn+Qcd+s+UL+hJc/JPN0jXxWLyYL2k+SDD9vFvKbF/7K14yum5K0S8+sYJS37Rl7WegtRRKhH
Ky7rtEFNIvLnUGPgBuEzvz6umTgXNebrkIvoYdaM+3nIauzvlLZwvI8T0POaWHUmESoT0NorI6CM
0idAUFC9iQy0DK1nG9/W+g3U2jrPnoPQ+xyE0WLKmFJV1NW73ECLxgAZ3W2c0McaVgw00HTRykG+
LgEEQD8c6OV0aT0C2ZlzQWk9gf/3oDJ2kofThMmXWRrrMHInqgGiXFiejwygD5fhYC0RfohFLenI
ab3qMTzj3YIvEg1OniCjt1W0xdyZmMHzSyiwRujFI2O4D/OdaHi0MMx9msW7o55xEcnoPRaVyaoQ
8MUru7nrZ+NaC2QGL91+NeryOZ2ZQO1U+2x89cuwi65Li6dp8PaAWrrb0OMBjlGzAZKOnsTVgdoa
F3ZRZytTMzeVr4FkU3FVG8sXQWe0H35xM+JEV/F10WPu+p5PSFL+r46juySdJDwapMxmewWW1oGc
MawntcbmMySCIoTfUeAecL7tADoubZNAEYjhFpzDrRimi9Bpb4usPxTJaW6Y01YCIUYA86Fvvr2c
0+p6ntpbtc4XY3NrsjKZmr8OxuCTkU73eGOcrFm/9wR8scgCVc6VxQODCyKu12jWuvcTSh3twxy0
+yBO8rVmzPd+RtXK6s1Da0/HjnYentAwQxoxQXHxDoE79Nui60/Fa1B6l6PHHTUTPz/EzYWeuP1q
zGYoIjZ5fiaOaHu2flRQiquZSCUTEy+EF3sGqyWSZ2MEXWt32TO5Hn5ayXhvVMGzpZubWDj7OptY
t3iCNY3RaQMXadbTVWtOdzrWCDwrS+yTOkCk37iLOOG2lAH1CD2i4ZvN+3KsAbRjn7b1k343SHnt
jFwIpIqWSo11iAVU3Hjm8U8dxP8ATs15eMwC0QeWItuAzunFnEOBjvZmfpVbps1Vo/kqQpRkTX6Y
naFc5bIIth56B+pLVHcC8opgTLcp4KYWSD+kLEqwbhp9iRITxWb5qqloGUWBteh4w7ZkEJ4HhIDW
vyi19tjG9RozC6RFqAYIaqhdofTRQt6UG62POXoZNeRi7MU2Q9k9hgOfW6TRcz+Vt3zYTsOch0IJ
kyQKGsBcNgcSs67dnj9YrxiysflsFKiB1RiWafosGgHj2n9CwL8yK8fYpGh6Vkk0bX3aJ3sT2I6P
4ndJloJ0l+50VFnEJspFbWMAYPG++Bpp7/kZjHH1IZ2mfaQSDph6/jJPX5uyjE6B9wpngAKCYohI
zz8Orb7V7NxdVW52LXWxdUT0HIUMcvWXYs6mVVHXRGUGUoJ0bzG3o7kdhkUHb33RY18HdK+7zxo+
aXIqgDIapbJGfM6kFiybuHRob4kXvqB1vWlad2WVYbyyqmFtxZM8TGNwGscY8Q903kDUH33XgX5R
A5DL8oFu4LGx1yKwLzyz2wcolrdGZKKsMzXV0VpATDIoxiIlGmcka2DSjY2RSg7SqG8aVrFyArL/
mjgI339KS7lE8jLxZNP3wdwhJFHfb/LmmxCWO7rAgR1qBIqsV1LcIgBWL6DX9jAT+u4J4E67q/uZ
+AJVkhmCq6d2nOKm35ri1ovzGi4gomlNNDGZSx2g8JNrhytNB/YsasxLyL6bgcr9uuApBlJu1dpj
1i7ij8QakB3W5WZmJm/6pmlIx+hNeq4g+7CZrpu1kQ5bt4s5cPUYQSJ9iMqsxKoHxsjcKfVNigwP
mdRn64Vj0VeCBvF5ZJUwY54Y2wmeVhLBtyaZxUSD0vMIlKRGoYGu5Jm+YIalmozDlD0PkOuSvP0i
OmMA0O7vC6smPFJbbE1v76XDF7DYHB+wX7DH+FlakGW0xL2TSDxdPE+Ae6bPVsuixSHMC7jn5eTz
LHId6VvbbsDXw6YXNXF0dB8KXF3h9q36xLkdVZhF3mguLYIv3CYE7n16kTdWxOkAURue33Xcz49M
3etw4NTUIvdg/XBfWDK1pQGKHZR/sqxyM1mec1Sadh/IXD+cxYiaouHkc3pMsuBCEei82b0Z7XQ/
KX8GRIyMTlA5bsUytLWj6qnO4y+Jmsp+zdmEjpoUNbe3Fg1ZqgSSlk55utFnsR+j8r3rGT213UBf
NFpyaYuiZoPHnYkI7ZPpcZAc9PrKHh5MtYKmnVGuOSgaAS0txXzdRB6H5jXNH5SLjUhpzgKf/RNO
GnCAFGA7IurkDGwXhPbaccEXzJR2FCJvVZSrgS0ShXOe+EjEpu10XjsgQ/w2fDi/m64NoM1kcnHe
PnkxBCk8i/D+sR9cH3WNRWE57tSlNkiLvLh/klrlL+qSoF2GJFEurgCaHbkXXdEpDnn2kMVX50TY
jXHrcPuXQWM/ng1sFoRN6G0vQ2ED1PKCL01jFysMy669pILyNM7uqoyDuzDQ7px+PI45i7Fj4etj
eoxWS0McNHRAfpJpFfbmZZDFj0GrGxsv1W7BRK4SPXoOenY0wio2dmddWBP/4xApyGqm933cwRZn
Y9YM0TPq/Gffbg+shShbS6K/m6Svk6UnsOKxhNLYBXh6egwHkAY+Ni4LTZLcNGm8Zk1LremCO0ci
0DwiXj2jWs9/zCN6/LC4syqWkfO/9NBmNxoetys5Po6Y/KyyVhA+IQAi6it9IiTsUnaGeBEswLmE
S/Zvy0Gng7c2X3sHmlVFCQ3+Gv8yCs7wsrTYpOTDus5mF/TFuHYlxKdCJvEy62aXPkluOH2xV63m
4YeTtpvZImFMC1KtpFulDvZf0hvpgXbildFZCCILPrcZB6CHwEzRMOcH7Fv2JUTALsrlanJSY1O3
1gW1H/cIeGLFCnk94ua0RHFuXwTafBd4wabh1G9rW6yJQdbf2RFcRy/lPMxoGmouSSEZkwbCb28x
ujmGDXgHbTSFpXTL8dEzOEybsKpYxyad29BezW2T93e4Kl1klYbjjm3+6izgZzUbqETCollat40f
W01TTaalZybxJuvg/BnlA55rq1rYfH/MmpdFoD00HGEj+m5H1I/pFkO6ZxykAFOYI8Lx2aPNgQHx
76uW/zf1yDdVy/8klDd1Jnrl/7FyefHcReBovy/KAzH49rKv5UtFngFuYOvm14YDVan7WpXnJ9Bg
wLDoNuVNm6f+h4xKmFTlmU34n6JGPHMWfq9enov8oHppOUAXZFPZ/FfVS/Ntue2rxAjGivFDq4ov
Ywn1boJJk2JX4cztQteor4R9+inp0y06AnApWNv1HfULiRUrPlROdjBSbR+6IX4hfRseApxjdjLF
0yZ3EwgFtpGzWye7HjLzgjUUSkxmshblj47o3mNmd5RGvU0q7W406+zSAC+7lAm66Xxas1iyz2ah
cW/xhvo8OlCybMlybTXg/fOXKhMgDalwjWFcHLlxJ8doVCoMvtmt1ZFYzFY+rDaBkBdxh1B5phVk
FQfEFZ1iv+FNlMHSlDQIH1Aoj69aXd6SKmz91mXOJ9iK4KY4DO1DH8xX/uTsqvAzFmJLLdfNta7L
97NPUTR+JCfummw75+7jgA50KcfoIeKEXNjl2uqASvh0puvFh9oyP9uYYUCmMW8MfQZqDDWQeskd
SEzzsrYT/cDhKVjUGjlogOWdl5fQvab2ySAa7cmFDJZl9PWlfYIAPhwog5ePcprotaKotW2zun7q
42jZm+OEiWJdoySPiobalo2lu4+VTkxwM9exX4dbU2JMAJ+lca/nwahOncO+gXt4l2F0dLDwG4w4
/ruA5k47BUDdD5lmRh+cYo53mAEcU1BhqxYvvu2/jy9/e5jxJnj8PAr9L+xZ+hYDmFJ/f+hx/ayl
kfYSRs/gdLqfRBBe/S2CeO+og3PMQcsaskkc1f6IIN47oo1rovjU3R/O9cQ7hWgBqCUcwUtU2Pn9
XM/kaISTZt6Poz1p00b8b8717L+LIGo5+6430DOnMlb+ZxQ7UxMPJna4hZObh8SLvPcyzlwK2E4d
XHIYE8QgHRBMezOVyZiO2xvZ18Wh1sfg3rYK+xDM6WM8NE9jVzWncpDahZ1nd07dj0ugvtt0GOyl
HVL2Nv2yXM4u5iVm2OaHMEzlbShGDUlmMTrvLRCA7RJAQ36oAQGTs09Rtxjq6bUG4KpA+3dQ4Z/8
oKOoNwuIvn7pQ9QgUlkZBVoQ7XLZk6kvE1sSDYP4MjdBgJIzxJcugKzLnFrmrihB8ZW6R8aIw9/r
FEbNzm604cWOcv99j3HMTZhxYMRexXGeAs45sDeY5bqsZLXKNPez0WlUFNwsk8UiF2m0agatvyeL
czaWmyUnUHY15+p5/kJpdlqmc/pQz04AoFSgKKLDalfTEk1y5I5HbGOMHaVqcVMVk1jjnTBv0hS3
IbgucmXIiVKpp/PXxA9grTCalo7MvfdO7VKO8lvIiCb7F7JbLzjVHHBBIK7DG0rd3UsDaJLSCYMI
FzFXx4ZOr4cDLJLigHrRWdseFl0WchGMUvwe/0DbG68nzcmvvTQrNqXsDKqjSatvQtx5t6Iu8kur
dUxQuxwYOBSwH4DgQx7UfImVWehd0SSiHdGH+R+8GmRxXdgdPUcVOJcsS69mzmhO3lgJoPRWcYwk
3shxXRrIVYowvOxKwjVFFVJOR2tXjgkCcmRbCCx7Ngjh1UzDjtFG+2Cey9dewdul67O7g7p/j1w/
PwghzHUApeJypBNvkfC2eNea+bLH7faGg75i3coY2TomoDthorLyp+YVL7/k1FnYgUrMCr4eif2P
HRv/7w2QdBP/fYA8Ppdt+Jz+JDLysq+R0dXfmSRInG6Ir4Hs+8hIHu06mKG4Lv+B3Pf7ybDQaeek
+9Mz6b4wHbB+f0ZG/R3+KY7h0QvhGKZA5/2vIuPbo+E/cysVMb+LjI3niaSvKm1rGka1xEeAyiT+
o3kS7fOS3WOJb+tA7V6L7YU1GR+xZsBgRLuFWQ71tdy3rOB6FL9gVV8BNSk+GnTZNNn4scanHo7U
U2S9h0QSbePuxqw58uiN7IufzXeaiXHBPNwBBWTE4iM864CKrbakttxEzbIRWBz7wX7EEqSoY4BN
rXfqhoYAIZNtWgLmB3mZrLAWpQbc14ekdgDK11Bb2VDP6RePKw6K6Ihr81PaGrvSogFtNu7MxsEq
1KCu4bj6zgEixyy8zev+NoA+FDbOy9haHycdVwjOkib6FxeRaT5QKNl1NTZ+rfsprUjZhOp9w8xs
q3fyCq+1VcP5ZcFB6VhxFY3rLBpgn03GSZEl69siNe6CYDDw16xfGwrj5VQdGpkmhyGIoG2MOYz0
ChOTyesz0Kot6IlcckoWOpup6k+6EZZEYQMH4Qh0bBRKYD3Yg9GXB+ti1lY+JFUz5aw7m7ODndLE
2TstxKuCSohz8rTE2DuJ2Go45n1IwBCx9H1E8zOsfdOAI1Kf8D1111WeUOR3k3AzTVO7K5x2F0wJ
SZze3qHyGzYCnk5LcboA6S3nBjZwNB5Du6WO2iRbvc866oBdj01ubX8eXSq/sXgJx8rdsXsQKyPg
CGwU2s7zaS+P+mGZlvq111BvKk3M98Bd10sX59R1rO5N4ZvVzkqwkaH86nwJk2INItH7Ktf8/zls
mdY/Rqz37W/3Uf6Cp9NvmDv91oavv23r1/z5c5S/Nt/HsfP7fA1hmmO8o62cDhXL+KOH5ev+UP0I
VCm9UvjWQVX5HlpqkN6RCZqA/RxIHOwH/whiBumda9ENg1aVvFDY/4rRB5Hvh34MmtEVF8ShUwPy
n3DYEH8fzCJvqBjmnFIVfXaMWGnN0tkmNpXTydnaU7fKJm+vWk0Hs6eagtmkjVOFufI0C1AoKiea
BqMh2CTQubKQ/4b5Ub1U1vaWY4UbvXe25gARuaXJs3D3obhVLzPB+kRRjiTLvlEvmWdznftsLdPk
U+LYN31IpWYwo51ZX+MkeowmDFcSucc2+YbOlFPW2TeZmYHQL47dvCj8aaeuIhbZqm8h42VHZSIS
N/6dGXKez0Xi342IEbkGtiAw89T1uXP8Sdlm5J11Dyyn1N29p7PhHDnFapv0k186+wEmWt/Uu0mC
6XAxLC05HqBYeyfps5gtcePBX1hyZ2/UB2q6eaNZ+dHEKSpszBtamOC+XuGCcht31haPhePohVsO
iRbqDUe6YEPZrtRF5Xm+bGF/z/DKR9qq1dWoG9pH3p16rfJNGKV1UhdPcMMKyQbmnhxLW2xLnl0K
xJpOu+XounexFh+NLNgV7WrySRwDe48h695pOg4lxA0N0VMtrxwzOTqxekRweTAlPbk02I9A+zpx
YlDCGs2OepGeEUx+MwCVr5edK/fSEafc4g4bzl79PE+tbeDuClEhwqKm6LIy4n+VufZJkdzqsn6s
a+OGY4yVldhbG1dVy9kXDRfU2XCtu5XSbA18tzP4SYhTFH8wKHU73pXqSQVAuzP9VxKB0zzxSx2P
yAgfDfjckM4YgTzNHvk4jfCVO27h8dmRT+NEehyS/mq0ToODZ+wEl8B+VS/INbE1w22YZCvFF58M
64QJDXj7r18lNyAqavqN5Sbnr65ebaEarCpiOCMgBWShqFR4ne67Mv1UzQDQTbq7G2OdIZoPhLWV
XGs0Rl9SdWv6goWYQjhf0kuKY88tVO3P6p6o91CjLRqtrTY7J3V5c96vOj5TD2n4sC4HhBNkA+e5
p+Zn3w1oJ+mZYS7mlrZWT6TWUWEwV9W9LCcQ4ZhHBHW+VE/YQqVb0RJeZxnMJS5txpuLy3cKeZo6
2vdL96QmJ6clCKTR/PMzdQk4Ja0dJsnIAHImZ99GeLEx6eePvTW9D/TbSL9Vn6feU8UGrEj2A18r
8LTnyWDSq1uk2asZiK+51dHuqxuD2THTul19lzpyVDvREv5976f5NhWjSY/ym0VSB+BZFzTG/dCl
19VCQ1CBzFOT+RHp5w7X+bW6yZEWfVJXHiqcel27e7dxMGQy2Uy1x06uHEGUqK1tM8tVr3Xrsqkf
qeXtkeZsaezaIlRPjt4oTi6LtHpK/3zhahP9fTfcj9etovN3qWRZ9r3J4SHpQ1o9qukZdDQtjRrd
lH+k1j+5P2eiwF8+xxLCwFyWjFr8cH+GOAj7aiT184R5w4kZtfO1isZJRfIU7VsDojRnj2qoq+ev
7ljGDDdjgh5RwPG1u7K1T21OPtlaN0ksTlcVhLIa4+mSEx8N8ppyk9O8VeKGm0GkRysJPuBoQ9NA
/77J6scBG++5w8Ao7R6Vp5v6dRVg51zu1Thtbf8Z5dF5evVO9WhqjFMn+FQNWOd6VMuSC6qBjybH
mcFsbbxe3sUNMe/3aaSu2x1iZCvypMZk6837uMDnlAaE5Bj1SA7M9yoWJWbxqOIFZmRHfQhe9RoG
JE9ZhTujknsVckwKAhyzJ59qGX4aQ+umNLRriCZ6aZ3Ya++j3KAbJfzFaCDd+Oto+O4p/TAaCkEH
wXkUq1ur7o8yOlBRtmJOg0DEh87e//PI+NnEQXZgS44kHJtE5e0AtNwcU9ZCxuf1XC03QcijJspV
pbb+54+yfvpZHvVzg+I2reI/DMI6LmtB+QLrKCKsWsh/zxGChMWG5U4NNbW0qeVbhZoE1kgQ0ZZ3
q7INtUiqBZOu9lNMIOxwZlTL0FitCwaIuj/qwpuYIgD3K2ayhrq1VctQxTBV9/G8JswI0ZgFXnmS
erewsGFUC9rAP5/DKYYVpk+4ZQhHLKc+q/k/3wfjJymXRf8rU9El7aND+e09NyBe5blLqbtpNvTH
P+uc5WZojdRKTmF42QWvGKyAD2IpDpx9QNIAZuIXLcQ/exgujbgmkmkDXugPeZ8hukq0nU1HKfdL
jTW18qvlSJBX/OILq57eH6MPkGog4Rx7SWQKb79wgrkK1SU9Xpm6PKmsz69B5GPKwAkr3bLn1Z+M
R81g+PS/GHZncfaPn86BiiRbRs5HUv3DpxsgZMKCYTdPTOoM+2sVHtLMOwvna5C0Q5O/p+V5LQZt
hcXRsWBTq0abShvjKj+qcakWFrVMqvVDpcSdJXZji9kk4zXonJMkdNlmwYFlchxy60YtIGKUJxWe
ZqLKrPtrNRxVkFefMQ+kcIS4kPYtegzI7UKxpXd5O16eQ5ZNQhBrdyorUis9CL+70mRakuQEoDEj
t3hEt7gJIs5wtHW4CbXqDoX8Qn2WShdF4WMSwBhmcdPi64melN46QEFYqzE18rB/8ZDVQ/zhNjuu
QJNFVcZ1xY/Hm4lGi4qXEUnURsI04u2MqYA/JzjVY24QbNRlqjhfB6y2LakL0Zb0IeJa//lKzJ/M
L67E5YSV6rh9ro1/v6hC4oywUeRcqKJ3a2Ea27S9qj0IE+GEafcO+MRJZQBqyqkLUheX+OSQJKMq
cNQk2HZsnVTCpJIiwVWqZCYuqmOdB7+4b/Int42YCKGdqYEC4oegCBXYqbyRi52IAl49s1m6U8m3
1HKA5r/IA+y/3hrmIIUxyFEq4v+oG0g4Tg+lT+gpyIF5WjdBaR+asDx5xVUbsO6x+cslx1W2hVaG
B8U9SEsWa/ZWqi0ko6uJONom3mnO3FNjpleaJtadEX5S8bZM7Zu0xxMGkKhVIRHOm0eZeoBYl2qT
Z8TuSSVXqT4uRSsXKpNWyZfan/gGlleMV9/AE4d1yCY9hW9/UmF7oF3daxzQjGLj5nRUtwY4ZW0P
J5JVOnB/QaL6yQBSK6KLKopObHqpVDz7LitDeYfHGkW280JkT5S444yC0ToZ5Ell715EdFaZO2tG
xGTMhuiTmsIaDRR5oh0lMaJik/t1o6St1fdpMm19fq5t+fjP4/2vWQNVTp0VnJVV1z1H5ZjfXW1f
E7ndAFvZXmNDEtSPUe2tA9+/q2J7f94JaMHm/JH/Y8WfN+d+f3s6qC7n5Ttj8W+X9//SAFxtPP5I
vNWFvHH/ptsNIyfm5J++3+oF30pBtqQhwNWpDju2ibX3d0onhzNA0ASqScBT4iVl5PDNv0bjR4gM
4BAYpO/0GigaxbejPs0033m6ZVE6InLQWiL+lYYPXKOKNn8GcbRUtmETwdFOeVwJJai3Y4lrCEe9
wwjGFd3aS82Ag3J73vhycjlKouMWHXkQXlVRNB3Nzlqdf+X8x/nfz39Lvep6yLOKth5eT/tAcPX1
10Ya7AtjiL6+8fkFVjgQe3CQ9DrSexFVH7pSyFuaFpcDop0P5z/gObd6uSrTM8sdDTit5tfxGKe3
0qtuateHDKBV+5ozgSUFFxoz6/qTCIx0kzr1rZ0l6MDzBKJ+qjWrHLRa+Kjl0QRH3JWvloASmXuI
ujrBcTwQnQU9rzQ+JzprqLaKxfQ0aBS9zCjB27sLtH0X08BXBvpVlLvtscBQu8+BTo9RXG3YCO1b
3+y4byDKsZZbDdg7eGaz1nI7vk4DnUqtJ26Rre2nxDLWsVcVW83Nm1UcVu1C7ZwTF2vvPijjTT7W
yftZxx8Dd5honWtmvqkHh0bK+gTlXrsMNNPHoDs3LqVPA7Z0l6kLWZXuemtXju+jCPPp3PJUG+ii
LKxuHdh0vlmhR8M3FhB0k2IvGyHBj4dIf0r10zDi/VoFI26XyqOibt2tG4p64bRlsLSkMDfEzGut
x+HOwbNL1iMto6KA2x+101VrQgyQNi3Z1R4zABwNeuj30zSP9MkSz4G3X2RyenA6wJG2V1asx+m6
SwqM0fwQH0gX17rQtD7ovcDGJufikuEpmTAvm9icF5RawBnJrRXYNGbm9YdmnCmWx/SWBFghUyLz
Nq39ArcBH5uJsn6LaXo7PQyZcaOFOq7L1rxsXcgapsxXs8sxoMEJ4DSj70Jvt5iiYKF1yXbqB4ZB
f2mCVQrNBZ6TBPYaZ8LKhnFtLjU3mZd5Yh7FjGtcNReQ5NtlmIUPbaptoslb+33/irKgxisnuER6
cxHgtmFUnMOOkr5WDCdEGG5E4T3ZQCmWuO652kzbcLuOIkFb82Mm8hfsiZDS5MljZV56ZfaaJBgx
1IN9pBWkXNB6Z2P4scRBA0vkE86fh6jPdNiJKGWiSlv70sLOOn9k+OFF20fRwpBRvoqthH9N5o0W
Ukjr2mnTy1m5KaOwcGqedRfbzyZIb/Zinn5TtdWrNsM8apNP7ti4G4djXqwVbbErDWg8qePuB9u4
9kot2htGL3cyMKxVlaEz6zr3kKRNsHHLbjtpF1lj0I+T5bduwlhvTfExn1tvK4I7zvlGHiR9bnXQ
7YWWJJfnP8LA9LZ5VDy4FXBNiaSBZn3cMxNLrJ0kblcoOyatHQ+e3dO3PNRbHJBOHFhHa0ev5b2M
zI/4AjivkMAyjzADbTESWXQUvguSAlzMGm/bFOfy7NC3pOKW6FDYGdvmv5g6s+VWlS2LfhER9M2r
UC9Lcid3L8T2bughSUhI+Poa8r0VVQ+HcLd9bBkyV64155goBSrLxRWZVMmux2/Aov5n4lHhTrfi
1jXwFBTlQ5U4v1KnPiVT/zIptPyIzv7IezJwgF4fCX9nr/u53SSedYoKMkedWfOrj/Kk6uxGLskZ
5Xy0skMN1YQwcz9PHurCZ6EN6pK/cfOSD9OlTadLguYaHfLvxcl+sXxvoqRdNqHguSRQdOUn6bJO
8PKtZLU8KeE9mWYdN92MftLMyc3h7I+NYCLoq6neAtwsqxPQB5ZxEu2DxE8OTB8/CjOSdKiNLTxO
fA6MpzYOjeUjk7UgR88JtK1Hfe83654di2QEfVRJ2O+g6PA3kTRAl+WS+a46VsSiHn/eSkjynE0N
16QfXzJwSevFMmru4+TFzN5DazY3kD2es36011aR75r7v0yTeTwmEZdy9h/YPO11ufBOv9D+4bau
HeJ/yvtFzOVhqRzSGB2bHv669CsvFmoyydHSy3qsvGyHCWB0XnQZROducJ4X4h09aAixjDrs4QtJ
WwpKDHrTD0PcLX6Je0tDokAg26wq7CtrWVqncmgYrRJWFHtt/t1Hab+1XWxTpXzXnh63zpKkWw5H
eLd0sV1C/sxNAa98/DTdYd6VQZKusAi49TCuZTbze0YfSGTK2HGeHR/thixLomuX+maVxlWFJPaU
pN0PUWEjkUfLPc7jcyUwpeUemrBUWBuYk38lG+xrc6ZqT/aLZ+c7rZOvIDMh2QRyrafy/mLBEudO
uJRl9yhFgamEnMNt0naPQZUwDxZDsKt4NTdtJT8xsg1rACiXaJn3nnT/RMnwrcwcHw8RJR2i/Xny
x9VCoHcsve4lT/yrjdt240aCoiF/dCazWQWExeymxGEoEfQ1+vKAhADrI7CXd6HHYuua5okIkU3T
VR867b6SuapXyiRpAeJjYZOWbRnRKWV/6szmw06tiA7lsUMbs0K4eEHNshuRw1iiI/MpYD29f6PI
pcdAROXemBjQymHIMEOmV9ErAtgq9wNhS4HlYLg1efqFdDHrAW2YaXpdmmfJKYQxLDsyKCZ22Zmp
+VEbAB9tUpLwiY1qlZj6HBBXbUgyN2RHXnNlXXoIRlY1PPnpbrKUt8FASkhwtJnb2lpXynyaVfM1
Yr1FEMAeY+fBqTKa7pYIonHsbWXY6UpF0RzbdrKbqnM5YUSy8UMBFKEVa8+bpU1frcnAKXFPw50Q
hq8giFx8M72q8SVHQ95MqCjt8F/tfd37D0i3+H17gr0r5D0YS1UNFkWYdbmZO1LXA29+Ym3/AwDu
l4+bhOAK+VcV0VbyRG+AEJHhZ6tX9DtFbJgOAGAE1zMZc7nUXyO0bSH994DkKydAwZAU18SemYWk
CIgCV69scffAksZn4i2PJ03u8TBU/8gjWkYijqfCwZ9kIdhOO7yo7CQXaUWc9NYpA9OV24f/TCZz
OJ/z1ch8z8mKD3fUCyYnL2c2uWAP9G5lUJ2s5svFPr5SXhbsbavekriNy4wKVbr4UoppTJGUFZ8j
h8YiQ++aYsZfBffU0KWZSTVszoWHPFQ19BB780GPEWHmLrdaZG0LQkdXrCEMrdj0pyG4uUNHdIxN
RUBWx97KswfHYC9z8u1ihA/haG1oE3sQYD0XNcL4S/l2sxoSzyOf0f7S/nIqtXHJMAcTzARQGGTT
6uSq5NdQ1P1W9Qu3dVte2/DUa9VfI9d4om+FJRkz5SqwscrUMrob3LfFq223OGCYtbRpP298d97b
tYnL1jbAJnFin2b32wq7zxlrl8veFHkmmCn91OQijLukOJINSVaMZgNV+6TKbnLIAH1ZfCTrrqZj
sIKzdwy9F/EXts9att36/uPXGs3GNKjvQTe7xizOQ+R8mVGOZtc3tovwdrI0Y3CNf4OQurCcP4n8
jkc9PjFuEQGxDjLK382OfGZdeWt7Ek+LPcsjOq98tR0tfZEplVrX+HtvJnO5NaoTzZ4Hp1Kn0Td+
9SUxSY+WA93Pbt+8nmBqQOSktqnnwPAJEatcmJfexq9Bs/fV+8hK6GXdqXWId4EQti7IRpnMc4pY
ce8s6VXaxT8tE3ZRi9mhY8azBR1HOsmB/ZgZd3eokMq4WMpFSFtvFrFFN27d5hTJhvora3unlntg
tj0c27F4CYAbENm0rVuiADq9D1x4uc7ob2H200aYFBpnQos2Nu7g1VRZOCZ9IKGBoqk4+jeh7A/B
v4lzf/5UgybXJ1A7hVZY5OETRdpJiVND+M3d6WRtncZkPBwd+wRj/Oy8JHRCCfPhzIR1tp/li/Ik
QcJmsRn9tti37vB79K2HkuwCwmTGZNvpILYt6gbPhgNkMw5uRmRv1Tux3uHKm4tXVpHnBlrQRs0L
pYDRNcfacdq9T5ZATtWA0wVnTkVhv67uIMgxC2h1zOU+ARZMvFS67v3pkpMHDXVAd69VvuRbKZr6
Qiqzc3L5lxv2BW+t5qB6c81q3tqdOOSufpvnlOixBFhA5JF+Q5EH92DMfxsTJj6mCI5urMOipTga
gvC6KvCferuQDEuHg8GB6ujfsNlwIhzuHISmEBtRq3/EP6cQJM2KKmCKylVrWLDvQpgY7J33CNNw
MyTOs+9MKm7r+lkD5NsZjvFg3aO5RCmqje4HsvLulzJ3CTjoG2QDY9Ossgpytp9mZFsp2cXCv3le
KI6aHi66Sr3WSfE6tcD54t6+UudR/FRQwxZiDaWl95CsObJAGl5XAwNcs8LT598NbUvSHn8uZtOI
41jOv5yF8ci8fDo+L7WX9ps2L9Sxvl86Ve9KMY1gB5a/y6i+FzJHyS8qW5avcadVpZ5yXuFoYA6c
1K+cqbazk99s349rYV4Xr2oOfdcjsndZf/IuHeGI1ccapVkwkVs7luZXwDby0NcWU3aTejDr/vCI
yq3JYMUZ6tvsQgT05m1UGqRWVdEmEBntPAMRGpNcStsq+Kt74IIUrkFcm/OEBb59S/V0J9ylCE5y
PH5mQXVmJlMHhG6+jEG+Cyagz5Q1j4aJfJf5xosyIVINg8QDp/3Yyuo0NkechAFgQAoPzES9ePQU
C2NnoriL8qR6/KqnFq3bPDwk9T2mb17YyBYSw5uB6NhOTg8uBFvZEkCXcnvHbCcY5CujfnTqrsFZ
7mA5xRO694mpU2Z/djmxHsqk38x5ZcSd3SWbCvc0IjBb75b6C7FchR4rivYR/sIn2bbjuRX9IcFW
do/CnPYlclqEp7lL3wBBHzb4c2JeC86La1d8j1m3U/WCzz7tnEc9L/ZjGC4KmQO29bmJHlEb8r+d
zTOsO2I+ahsQKQ9W2ZOV2KUwE3UR/mr7BR1aZD1FBUqVyAnHLbP+PG69lGxspkFlbg7bxh3gIynv
0Il0pNKft0ZF+vAoumxTBvM+EZR+mGNLPFOEu/FrQJ5Y7gM0P8dH6g/jXvSviSszoOD6l1eb1yHx
X9i+mX+I6aMyDGPbWPltQvn95HBmnc0lpQ+06KMdBP96FkRCrlpjN/h/ZZ+ebamqnc7Eh91ZYk/m
qY9omWKZMaDYl7ZYU2yO3NFSPbnyj2kl+mAZzHPq9AJjstu1PpGeiUEecTuP58K6TF6jN3UC33JJ
MKQobT1NHYuAFfb5miLzjlXs0vVyCApZH3LkFsasOD8V/nnKppoXnAS+qWc3XrJLl+bZkb3CQZao
02NCb0bXEQhkWAuUjZjvOHzFUcgi2otD3b4Tq6koM63fgSyXI37B+Rg0nH48odWKgdJHpop+G7no
QCo86mGQfnSCcJE0KN6m2XiNnAgGpTun+7pDrZ7Cgv+5FOMksfB8VaLU3/4Iqy0NjF11V+DfdaQX
TxHOPHb5/F4GDZs+VBqO1h9p0G9qsw7XZkgjJmkCN65IJ3pRC3vicMvasPlusQ+terG0T6XweVy9
jDuxo44Cc3ANiFo/jGUSbvLnLn3ybRU+B9n05vmEtbdshUlTtCfS/dTjrO8h70Ftv6ncoajQexIa
i03oVt6+Hkibv3/PwcdHUHdRR4sAsrJpnqslYPib8ygoQ1jfNIfos6e/q8Sr1qU9BXHfSyvGj5+C
fFz03mizbxWV1sMIyYdjZm9vPa9FjLLoXcWG/1wOqFCDDGp+NoxRTDJZsjNLiq7ugnN+3RWj/2hz
TnwckKk/MtzaV/lmko5zbjrvTlTxUc80zXao6RTGbCzuduY5oelLu8gos+fQHNJn6eOeHrv03OpA
7NQYqtdSUqXhEXicrPrq0zFY1Zb9mUFlwm35K8cjsLNF+w1OBtTBUqOfGBWtEeLsEPOjpd9WWJo5
7Rf2ZoGioxlgj+N5qb3xLBIsyzA8wnU6NAVQ7KSN7bogjnCR47S2uqxZV6LI1srJx1XRJf12QYCP
kahAzRCR0qZYTYBcVBaRKqBy5jrIzviVinVqd9jK75z4IWwuSCvQ5i7BPpFGf24G678XVfrjwerD
h8qtvp3pHmjRieH8c8lYMql0SKS1u6dxzKt9JqLhXNwvGfpIveraRp3rMXw5+26zkPTIu06j1Zln
VZ1/3v251Gn1aFr+gxwZq3RN8N8v+M9bBQyncEovODM4Y1o2kq2k3Ze6ZKpr58u1hFxwzTVUgqBL
1aaahuXqICa8aHEmwM68OiEEk8Xh5/t5d04G81rf/5EDyZKAvIUUyPAxKzXQporf/xL4+8GvZjos
rc1Kk5YgOsYQaMeUPOeIK4uNLrW9tUqF1az1lrVbp846KEr72ihlXWmPrHOi1Uh6sdUpTAx1apq0
iMsmrfFql+rELNMTq583e2tQp3zG0N5CCYy7PhhOuSCKdZUxDDtZh5+PkFecxEbuAtYvxHCKmnk4
/bz1fxfIwki3ei9YWYbRn2CVPFLPix3wE3Eym6wRqw5GyHoW5bhKTbcUqyX1idKsqXYct6tobdUV
njfq+FWrnfZUjao9EZkuTj/v/lzKDJ6Na0V6381opLH3m5sRs+/Um/Y1LJ4KrefnKRUry1nM26Kc
7rWIOF37F6J98se8K6NX1e1k5i+3NpDFKzQcaAWVqm5u0BCEqiEai6Jj94c+NFLq3TI/e3Hbxrj4
KqtuU80P7nFSP1rwluiG5cdwxmAP+nNea2/xtlFSVKt6ieQZSBTemEi5cVHSQRmq7NM2xbl3r4NL
n4zWFxnMMpO7JSvkoXIwEC0Kc/bS8WIJYmrvlZyMiVx88gKr+nC7rNyru+DN8JcvY3DNZ1f35nM2
XD3n0U7VTiZmd8nTJHtTtXnOs9x5GHqG9HMfvbmwhzIt37sotS8yIvW9jIIYV35xMWYmjaNDRJ7k
efdDtFBN9TLy8r2Y0B16du13ywDC3rTz1vWPdpXlEErG6GEwy+dBhApqAhL+bEErzx+y9PsaPgtI
6MwoODuU0ba3/eN8j2TOPLR0rX1c3L4HxNK1cViLPQGsIF0dHrYpDcBJoIOQMqUljsyxzSmNYITO
gJsDClSeQw/RxWoC52ME3EKRmSBc9zV5stVrFxq/YNCfgxxVvVUSDpdJtdcWVkzWzVU3ByxIizcf
uwH/qK/eCkJDIdUtnF6l/6/L3JtS93TvmUXSA1RMM4huN02h1CrGc8jbXlQ8NRN9hab/x+NvbWMU
uuuonPvVGDHRWkarOYAf/jV5cl8GwRyHyooj0W4Dj5Nb4DUjUDerXJv+GiDvH9vHcWU6zX6wE5xO
5fhUerZcu2F2Nsek3YUo18hGifqNmzR6NcJ4XiT8HenKdyfRl5JDcYboJlAF8Kt+fJyLwFzNs/FV
RgUFVgpwwSMFVDTRlpxRSRIJNKlWtNjUizEeRFVuIieBs5uONq6Oyl6PY+du+tJWm6B0fpeqesvH
LlslWcI6P/S7Zs5IKydTaW6N5iHtlncicU8ytOcXgealNMGoJV3A1jU01Z7JEo8EsSYyMcI3lxGQ
cAGkiMp4VPXwOnkzp3LHSPdyMk3axrkfd5l5MPtFfs58tZTKieUQzOwD7nSi9l/5zUJzsW7KK/nd
gqNPchyrpv1a+lPAncZU8rftNNZqNpzHyjP1Qykctc3hLoWd9jZNVl7GnuOpAmt27bvkHIQjtUfT
d6eKmNa3eYAnmumEPTJy5s3PJDGcQla3LvGPIkza07LAosvRPcRlWhWH+T5eTDvyMeAmQUxvhLg5
csy3IxzFdU+B205he9Mg13aqIYjKccf2Zrt1e7BTyrmfz7p29iw6J9s1FWDxqrObW9RO8syk9N/P
eySSu9dkCS61iLJ1E+Xz3koC2qHI7HawzbbYfOabyGT20rD1/rwHGrXbR37jsJQAavJafUvqKr1R
oP28oxKLmpAlHsHY31QnDyRP1DFm4iAOCvcjA3G98r9kKbNjh5MwM0NUF+u6IwvBANS1llb+ltGZ
QNlvAWSV3q0ddL2OFpyCHUIU0uo5Ns0anMWMYL5vumc/C/w1rMI7zma8NaDWm8U6kE4brTUjSiZf
1DELw0awMvQ4asoSfSdPBuxbbRQHonniNslOVaJ75n7wX6GG5U8ePJlNLbpk/fMuE1axHToaTn5f
ljtVCcZn96/7+az2XASdOcf1n3cj3OweT/5lSMzloU+mhzyb2jReoqp4TLpHzvTlVid+urb8DGxa
SupTn4vxcaimz9HK5XHyZ/Uok0g92la5QanHMXCY+vjn41YL3L4tIucYolsde/sFv9U2QzXCnpoL
FOwPmSX8K4RsuW1GvXczxnaqqGhUJQ2Y6ZL2cQVxUmXyQy3DzvPQYY96YE+2svkhSr5sSFzCtZej
ilg6TeEZNPV1nLfjuisvRsRGGlRHA5RlXtH27e3GAAn0UtTMkM2s3mixEENv2K+qmhjheN7J+CUS
9ax5WPswa26lk3ZrmvIcIjtVciam94oOynrg+B8DbKRq/qIlEV1/LhLUfigQz08UXnEYNeNhmGmH
Mp8uri1SPZcTdiIKgi3zqL7KqnuaC5feUUgvYxzMc+KIYYfoCFj64oM+s2IxZRlmCyYMyRQuh7YW
9EYH/ZJOubwN5dVChdUPzd6Y6UdSQlPsyvLNM6XN/6N5CJOuJ1jbPtZ2Dp6AxT32/KnjsLc8mH1P
+AfBSGeLBWCFWS3u68k/9XPxUFmh3g462QPPWTilF8cu3CBbKIgzd68iCQWvXfYPVOIrxYuyA83I
uxKbluoFhOh0Xpw9Q+xtaCVvPPS/8PY6+2lg8inDmhavLWODFmQLvA6b14F24Q1JAnaFIlljwML9
S1FmvEyFegYQcQFuw32rt4obi+MS3ZFJ7AapdtSChd/DAIHkN8o6jEcnSnfQDyT5Aluv6F85Xl/y
js5OYL3505BvB1+/+db8q7cKdOs53Ku6h6pTR823NDIS3SdxtQOylus+fGKTnCjGwpSgN4b7msdz
qBh1G/XAf6ZxGIWzcY3wQpO5Yo7X/UZh4n4UrRNuvMHI96qws1gpRqNTHwJ9d59De/yMMLmwqxl0
sHxzQzX74WQ9oIdR0m8qa/7ytE/FrIIVWd7OqmFZj8oC9qMioHBczN/10v+WtddvlDnQKEcmKEAZ
bEqz6OK6MdeEYE2bzE4fomX8NmtXAvci8J1xNolbU7V1kTla0nkO6+XDUAXCzsI/OqbaIoT4rFqM
I50PExDV69UdWpTTuvoz28yaJmLZRl328SDtj6hysnicrBxz4H2oGdm/Ka5LstN/Wc3EEHAqrmPu
MmUOslWGtCS7s/bD/jOUrFnJpy+sJJ4Lfz9lM6wu1rRoAmfq0gAVvUcz1qb27euEdjYdLekdssTd
Ckfw+oyshMpfsRmvMks/0iLqYuIqnmY8gWQIoTBYrp4xYGUqFpdv+2exeBgT4LZl6pakjplFHA7B
O52ofZkdRklfbzS1Phe1u3HK8mo44WvTYvJcsuhQldk/kbrbpih+W5F7zJN6WBnssZXXwmKEQpSx
lMDwc1bW+zJYDgvX8Bvl41OedC+N4/lw1/JDeW/+irrEZFWFFo83AfXI5FrYliEmKNBGecFh3RFV
u+7tCIaZ4XyU2oXgZP426fGu0UW9yJn5UMagaQg3Qtbvbd29l2byMXBLJXyz1szjss/SlR/qT6tk
JBDSBBtHN2SnQj3Uvmej8ZQlmP5/O24E7mOkV5VUS3rSKuO2MB7sLLkGrUkeeis/koIdnmmUOaOf
uf8AiwjfOIHW/h35JyKy3Lv+xazai4NUQdN3ZTjFcZoOsN8ACvfyZ4hJW9pt3g646XMEAyGmNfTo
QXzbB4Ox1R1z2rC8+aMtuZXyVTQ6/6RDUElWPfEYrkdXUpqS3HCvKdeV1MyEsAoDh7sUNCCOEaQP
J3jywf1QEQ+4FYhGGSk7Kqc+B5y7m/wucco+ox7QVtjl10YP5SZJo196eLGbJltnEeFbDpv12DdE
0QuqUQyxRdZUm9BiDOH0t65mVccomm3Su/Esv4talffHVBNQ/+GOhLTfQvRtnCCb/Qyrk7W+4t4m
YKa2U17m9Ow23LSAtOZYU7QtgdxjGPjFHJ9ACAvpByXpVPy9a2gUo6sthFLUmbTQo3t0aQMeweFk
233kdbL3+/CzlW8Zg/NNtERprLDiU8Z6a3TZDG319DBLa7gV9CiG6QQ9zwIZHzUoQ+y/FbQ82m2c
cHssrgYR9h2J86mpLAaesTs3L3UREJjiCU5ybbn2Dfe3mw4OhDCLZewJ9YFBvkqXn/wsPw3M/nEn
+vjM0ERkFt1Qq1KInTSRI2p0NkGnKTVcPzYQAGx69jumGMTShCZhGk7nrWYxF/ChSSbJ6dSbdZqc
2goCRZWVX55HBwj9li/QaDFP/WV6LE2+0q82dPwhnApoY5IM48aH+muZVDfDvRNee6fJcm1AuWwa
VWiXp4w1Yadby9uRkX4uOC+xGhDF4pYBqAIrRJvUWUejHVZLZoQHhj3j1m7nX4PpjdRHe6r+CmJl
TYWVLQfDSuWDO/B/j2j10d/RwVHek2PuKKrOtJjHVUAd4au2d0M753uAPSezi5Jjo+YDA/cMpw6B
H0U1HFMvWycEU27NNnqGhJMcPTiUOOo4QMWWhmraqOLaTJVxLNkFjj9v/Vz6OUyOys5BDYaWxh+Q
YXRowFIcxf1CWWkcJzBdq3Tou43XCuIo7p8w6erGzNVB/hgPhcPKVIHHw9zEbD2qjZMb/nUCuz8Z
uso2S+LAKPSfmioqaOR7AyCyllQQwyiOCcosp0uOiK7+ewkXRksyYgnSgWJoz7K0aeRQ7fMwXxhg
WU5/XAzVH8NQyn1PQrx9V8i49wtt+f++ZfROfYjCPoYVsK3rrlsLCQVgvk+Mpvvl563CK9sjVLiZ
rdD+LrrKPzLv8Bhmld+2ae7Rjc9AN92Nyu3s1N8vP29N/UKUCuMinRnZycayf4p819gZYj4kRp8e
U/dxkXc4qWbQMwp7S48YUGgaApFNF67NlBlbMtXe8Z/hO63oNhY/n57GkEQUp3JOC+agva38h8Lq
rP93aQnNPeXuyRlY7BYWpW0kBn36z8Uy/vet+8dy+eDzRzpyDqar9vMVISvbSWi73JVt+PLzobL1
wmNGRPv9U2hg/v93+PmY2dHtjIbBonxEWpb4i75iAvV2o1EkRxZrscmSZuCwNzD3iqR6bGuQUV41
INXoXOR0Zu98O/3Ca1aWpDUttIkndnWI5/9gv3xUVWZ86MlDEbT0/rMIW2Rhwp/PU6dWppDFPgw0
MX8k6SK5nLwNG4bxPFJMxyByqk9GPm9Q3PkhbeE+KGaIhvjwteOvJxGg9rqPTH8uPxNURvLZkaF/
GVL3j1IMe/gic9wgUDyjQgBmxRFiOIdwbc9Kzjtl98Px57Ng8DmPEJU8636mKXz/iqQqzVVq9BnT
rck+hBD1DTwlsQ+YSmXNeQyabBP2yO1NQTSXWkgvtOVHaCMbCCK464IZ+jmzW2waKcYn1w/RJCD0
V6X4ztw25Cjv3cXAOXzdpnjUSdKuU9/b9r2jt25o3TC7ot1DAWGUZrUvS4QJAkoN6zNjCnvqIixM
4q3rThOCnRb5TJ75J/C1KJQkmwVjbcCZrOlYEipCkZfWWujWa1hX8Fet3gILFDzSD3IoHdKEHCU0
GxwFRHpJrHwvfOdfqkYKSWUZcQE/OKQ9SnbTk1OUKXFLVHjMjw5lFZ1tDqZFV+gdGQDQMzz9Ybv0
Bwk7O9FF3Cm6kWiz032YgQhG28L2JaeND8wRQAb9DkJDNfiZY3JPeYo65iTesjHt5ffgD8ba7e0R
+ehwpqaaYzelyS6zpV55Pn7FUbAy13ZPW1l8aQsMTQC6ZqXdf0syHhDZ3AoFAGmISBNk93oeyuVq
1tbJHzeyQE3YOvAnuiR6YI95NhIereRGx+a7RBYphuaraRUdocwp14XV3ldq+5/bWtu50GvkUTm8
8JqJTf+UpdNh6CCZ4r2ObamvtYW7ojCmGNNDjDFjstIMtmPxp6nrGD+pzUySuCKtzWsYkAbZDJx+
Rwp3V4zDxqyLP24m87iX3fgSdK+JXV/17BxdC7ohzEr6Q8xjLbZDepef91+An8CLc5PXqkzta11w
H0/zfqxQQS6JOk4Rreaw3C2EJXF78Ju75WsdmdfenJ5lw+47BjDo2AUOFTK2lbS791YvQBxZsiur
zGPtOTSr1WqgchUSCefAmRoFEpU5Y/pTpt1NUC3Xuc4/Ua05QfqwZPlMd2b523aKCIaakBqcTlTt
LVSrJRj2Ob2zDr/IsWXNM3uIIlERrJMxfARAeWBNxkhod1egTRe/B8XUZJDuGkbGbR+e+eFw9fgX
rS6utIK9SO1vI5Sv7GlnBM1Rw7ypUQdK72bjmPY564q/Qi03SY2yzsWE21GvfHOJ4k7cW9fuobPk
U5XT4auy7lIHnVpndbjvBNNJv49Hrzu4Pnx32O+vqfu7X0QXW4FE6pb8FdL8bq1BryJ3fqadCZkB
Fi/r2TYbfefI6briiKHU1bW6a98MD1W50Dgyw7NsOdJNuLmDhrNuSC3L0ClYYebkHKvqi5Mh/6D8
7Dj8+OmMYIe8Unu0bks2HER7JxBbiENpyrkDetK6Q3HZD6seLHFsTsUzHcVHjnXrxMVQPGnpxeoz
96j+jLB6XBQoeTy/aNcnDpb+xgAoPS7VtDE6Wg+0pTg9T8c0zY0/2fK7tOrPikYtgqbgs12cPyFj
RZ0jU5ns9mDSL0sL/tIYT+VWvJeltx1d5JlqZASQFvk/YZ6xcjDuWKS/QjcKu9QnTBjI2cectRtn
rm6llV2dEj20YyGkt0X5il6PEI3ZDfY5TTCVpq/CG+7qyiZn1+URKUy9DZsgQvmV7svZsq4EqbVr
Z+yO7NHVq1IMYqnBGb20vwD9uZt87+o8XZcqfR3uCQx9nwA+b5A79gljQByPv4T2vienfaUSlet5
7r8Hz/60vPzadmeWsGrvTByu0uI0puPVBfhTaot+JUOXqlmgUM/WV15LEBTjWzIVn8xKQVAPtHvn
eluwnSMxp+fTT8+TKPCICYDtf1hw+q0saJNjvHiXPTLZwjjx6tiria0T/FizBsPI5MnlSVHtW8bh
BPe3telYoJY8dw8M477kHNorZuVH2TOWeJ9smnu1b4YxtfGfOfEBmfktkIvmwqFesgSiUKnpoM36
habNWpk4JDLxjaicsGHXf8d4/GAmA0SFhgN1yNZdu6feVk+pdguEeAmYkfIzsf6WjUMOzAKgH1fN
Lu8dioi7Vi040KXkfNr4M8fNkFqT4X9HE1oZ+9rVx1BkHIYL79EmXISjFfS7okGbBMByhRnkOQy8
f9gpZKwnreEu5+KCr4Dxlu7Rr6hnhKh/e21b/0PSeS23jmRL9IsqolDwrwQ9KVHevSAk9RG8R8F9
/V2Y+zjTmmmJhNmVO3PlXq+AXGd+GtYvNR7G76GzFVqqkdLC2DNW9Tw9U17ABhIuqrh1V5fPPoyy
jW1/SFPLY5e7j67oHpqqqDZNwaBdKQeIcvUlJK1/cQknPjYLG1dQ8tqi2/FOrqoACLtxtau026qa
R7GxWte2UTrZt6FAA2WjOocK07tP9UEC/EmkSxSE2upX5crZ5Y4b0psSVrz+PEzVtZYb3rDlLhri
Y+OEuHPCbZkP79UMvRiy9PvsMoAbDGecOkvJ+F5V1pYtJ7+PuRKGUYw4NVO1Q1nIKSqRJELb/eCR
w8+EwEyS3zg0cZ2wNWnG8kVzJWwSsrpazn/42JjoKw9+Wz+k/J4TnmsgxdDNvfjbjxm4RZneMtRD
5YXPGTA8LNnJA7YTd0OZpdg6JW8d2U13WXlL6Qjb0SXcyf5PprQizNVxBm28yWtGSMPvGFuv86SP
jp4Vk3z5nrJvUGX61TgYPUT9pix5LFocR3k1vDtF+cpGnm07cgejNC4TGoA8/vCW865EPRnT2g4y
dzqYrCYO/bC3iBwLKAblOO3tsG03RijpkKKEw3PjFwqBzEg2JAmy+6h4AEE18fyvqztLfTjNHJ8p
Xri5cvjPNmEzzh2LY+VSxFHighctacW2aQPHBKQDr52cAeg+LbqnkcXckXFp4m4z+4O4N8OM5KYX
jVsn+/E7NBuOcgnbcMLp9MCGlrxJsFdB5AiXDPewl3Z+I6dxwH9GkWAOBFzg5XaIIu4VT9Ys5/kh
SIZvsgHkBOo9G+VlwO5cf5VecZKulQR+ZGenkFF1QzEhag5cNMCIxSGSrbyODb9Xi2gz23Rr9CkS
lHB2/VyHF539046jL5DKXpda9kctconTTvw57m2eG6wqS0t2LAOojnEPDyBD4mjGnOETVnpds+8z
+73AN97EFcmytN4UbrvzohrNo3dQlAbAt/PI66WXFBEB5AyEXf8INiK7dsBmKrFjhg6n/HiaeJxW
qRUUgDEPc/3FEvBi52xJhakCM8XzP+eMU+54gry/ZatHh+aTcOQeAv4trVZk9WDe/Mpst9EAybpM
f5f1s1C2sII5Ho7+e9eEQI90HwgkwXJh5ajAuTsGqwGlr53fJ8xxJZZd0T7MlQYmzeee2vV/JkdT
eu+mJztW585nUTqzuaEbIc/2CSumoYvfeUyKuyb2ngeFUm3nf2XoAsw/C+Hbm0lnn5yy3jNvQjzx
fnCU3yQVSVvhTDY79uKlWay/uV5WlsR06xT4Gll0V+oUCg7QwGijxt3SxjRiNopug12fDGzEJ16u
cwCZ3b3L9YRK7dNK0Rro97CQoqT7T7UI2GM/DMj9y3NLtAtYh8dJjnE+iV6w9Q28poer1ne9Sf+x
ldLx1SrrujRNvfIVSA8ujCqrGOUtXAEFBQCh/nNjwZUa81hwLWZKQw5bNVW3qnTVtne4NjBYbFxM
jL3bUHphUQXQEIXkQyMKOcfPvLg9hA8iOtXLEM2Ybd3yHjjxsy7R3vqy/q49+jgmH+t5PT6iO2Pr
9+0P2x132VLnbP+jfpOb0kf1C5fLiM6Z5GETiJbGnL4PY5p1iQbkaC5BsxZh+UbEcYhvpB5HdMue
OiermHbGWPW4y8DA+V3J00bNB6sg/oCxf5u2hH2MavxO28xCmE8lzoo85EhnPBsMagRqvuZwqTaq
RwlivO9JoaGMwSRdsYEs7r4YYTgUKN4AVYZpXRf1tfbdqx819+1QYYwL86+yxm7ZTca1AnSg6J6w
xiSQ1GVtSuW9DqEjL4nLdJen2dEt7uxVJiXXk+yyxHRPISkuh7eJaPSIeGUnV3YV7/HIxNg6jTrV
tt7Hcrzg7s3v8R8GyTyscuCIl8CfFvJ2lI9lcJDATlkbBLb/KkEvkWqX42DjQNYNNkjiiUGSsZQa
Kuw3he6qjStkfIaWv58wZyLs2K8lgZF63I5O9K/3dBMwUER7EGV0O/u32qoec3o/diRPX2RLB3FM
XG5TcFNxQKUmrJMdSEgsZUr3JwsM7tadk9sQ2xczmsv9qOWhIDRwV3KvkUPiXxmmct8ZnEsWezkn
kRn9uOwHNATUwK683eJRt9RZ5oPXTxk+k+FnqRBB6BihLEdoQlY6h/pIrUzv4TCyw45mF96Dfugh
TCzyhy1vs88TNkuzHDH1y0Mm4v9SHqHEWZdn5Sc+R+7VH43lldfnrAjC+fQpV1vfqBIsCMXDMPnq
TCfLtIWDe0vcKT1w6d2FpfjrAYsfVoeRmHC59JE+epjM+SS5TtKxuS6e/mmmhVtxaSB0s79PM8He
g2Yx4o7GdnIF68aOS8t0moztarJtO17avR2/2BM1KKm5Tj/LgozS/XDQK/ZORUG146HhYUmjMINs
lIhqvNVhdIR2+NWzwbqCDc4DJn8sdWtRwWIV4tzk1l8prQe3XX5qiyYLTP5JsOCLs5CdgigqaCXw
5QuxwHQXNbl+npPxjX7kJDB5TfKkyH0uFMz7ZOX4HxYsuehQ6ygB29gLh/aS2gEwi5dy5E90MvUy
4YgETAc9fbL7/4ABR9tB8jv5hn4iVUA+2o3ewtCh52+yPvOSOj/H9sZtKb21cY3HzbwG/Fr56Yxt
vqccBVCNcxQTeorIhp0zI9rHhvoynezTQxTDL0DDmfmbi4q6LzB4s61K/N2beFTZvprK70zGu5Kd
h0VuCavTHHK29zb/+OeAiX3OGyD21CHrF2hlaib0EiIi11F7TMjMEJSSYJpT/6Jzx9z7M5S4qX/N
4jD6xQ90GubmD0gBs8OMTto47P2ibD7gl7ZIhXU/dd7xPY0+BwgiMRfPSwlUlbXe975g/MH0RAIO
xoQu2KOZTq+2tPTENyZEgrCppOPrZS0Mu+R1QlbTzo+eDtuDo8M1FsML3Z8q6xL2DrAKDFnUvz02
ccRRdqlQ4EVJmnnH73sis9E+pl4cLNDK7vsU435mLcWe7gl2NTGnKvrccFH1VbabyN2jp4iLVJjx
qbioDnbzoxDcMzNzsLbS+1aMvHsN9+K0otq3FVbKsvf+GtvpDn6/fC7uJ0c4kscR3s0MbHNVsuak
oinZ54Q4tqWFC4SAwwdiLBlCn7U/o9Zeo5LsqCOqjiMQ6J3nWiLwc37Xzo5yLIh3SUElTdF2RzM0
Hk3cZJvKhRIXJT+J75mXNkFjNFmo9bnayIaL2yRThEtgTjb10pxzEAAbtp9B6sfdGXMmiFFnLbnB
XAREMiEExNGvInUFJNUPt1wrm4VmLc7JMqYC2gSN7aq3JGMym2nzwprK4ilS+RG16TiZVF2GoLUD
1n1HJ8JNaVucn/o8xzprxnuNroo55Dd3+36bRNO8iRd8JCtU+84cUN3TVpUHlZLBXJC59bh8qN5+
UjJnC1fm96HVHFKkuiAfonRLILU7xX56sX0e/A09xNyz04rJl0dLWAyeDpvy2BHTuUvnCxn/+OpF
zXHRnjqGZWxv+VRRXUXrb0dLYQDzq5k9R/4z23F2sfA641hkIvCiuy4ifuANU7VHZPXObQ0/UF9T
i71llDVElgSqYWivBLmGJpWWAnu/5ulYUj4eLWG+UwNH6MytPoqR1H6XlrcKh3pLhvhoefRv6cx9
4NxcBuPw4rW2+2g32VnYrOuTCYvhVH7QmzJcxowTNXtHGuPTWkK7AlWQwkihG+y8ULUIiFMEslcE
b5zkWvpYurRmxykTc28tmtMpl0HgLgRaYC5RWOSHv006vzkDKEQd8R2W9saxaEeMo/kxl4beZfWg
d44I45OTi43theNucT0BAHz4JBdPHeXJNOzx0AxPbU65/dSxZAyZ8ZjAVtSnUdjkis0ffsVPs2Hi
scghyeERZ8OXN0Sfpb3IbeEcOeWaAqW2afVfWHHw4/GH0Six6CvPdnkknOewzfoXaTMe+U7lHBzh
XbyyvksqZW0hDn+1dDns7ZKywRFowmGyw8+2lnwfRvRlrLyJyYY04NaLgSrEK1K7uFjLlKHYC08Q
U/FGDG/OpBnmPMx+gHsNu2O07mAWG4OFCBsXp75H5OYczGG8IYtYcyUOw2qya9NTgWVt0ybVHmM7
8lqDllpGBplUH/NCtDEKr4dVTM4jDjlyKJOiWpOOnpi3PV+FqHZO0z8ZDTuHYs2UY8XnDfXi+1gy
yTVNOxTofJ/YewvFFjXPfZvM9kjj2sxlWcqdGOwjo+cUSAs1ooeP0ET4ihZiK0Hd2+/aLMl4Z26x
dUsI/zbG+gGE9M4LqamXkfkmiim9AiTyQ+PohxJsadngp84/Rmupr53b4QxuuE0tntrSSnj3+B+D
A+enzojUjjLNmOn6JcCNhhOuKU5dXh20nKq7qT7PIDvxVJn05rXFshubSrHXLvZIxoAg8uQHEx9M
bVZhp7FxXux2ePeK/KMtOsEbA/VxohB66xKmN3JK7CxVn9NV4Ets294SRtGBrsfyzi31ZcK/ffRY
2l6MyvuKRoujNwvoncWDmaJgERouSBNsqyj1TEA1HkgZdm8p9J7SP3KptPeo3DA+aBWl9IR0XYS9
rXl2GFiO7FtaFNFKXVjzYIFNCXPXeDs3ddHHp9lLv7uQQZWIIq5am2nWR65YOgBv83Esx4+oUH9F
BXcxp6EX5pJHT5xED+mlO2yogM9Olk4HlhD6XeeGOA41AnGcyas/1Ic8dsrdkLk2JAmGxiKVa+2q
PxClm9PnScwPRRteZwIVL+6ovmWsmOssvIc2ndIHdyC5tuZ2SMcPcvkzuwgtgsAcyk/9aCgvPtHG
tYAacUlKx/6viDFbKIPHrl3OD/7MiKvt9ivFzn/FF2MN7m0apXNJphPNvLQVSQSuInvBupM9sZOX
AEHjhyxOwEoUIdYWOdMZtz6hGQbuKIqjC2q2w33NiB5Kxd2VYsghdRRqVW3sSad3sT3+OCbgDldX
8jRIG+MYDuNYMXBZFaUBg+FY21k8ZcxJaOVcVZPVLQfPNP8DevFfS5PcmX4yAdMBMIUZ6g1wmKvf
gYNbGlFswPoyq1r13VRkxmZI2hRDAfUyBUVrePyu3kMxLcW1ERyYinGQYF7t76TJmYwUFchDY+8J
Bi0ovpEORJyoE4/SENpr73SgE9BCIMZpXPvhgbOl5y5ryKDN2VpALmhb9ebkKFQhC9ZN3+jvSJKi
SGp7H/c/UUMGfYq7k2O1L6LscwoyaCArxcnVQ4iikbzQYfVSWP8kRdPWMP3m2oz2NQMVMyqCeivw
n2SgivMsaHMPr4+vS14S4aVYnHNcWMSDq580dF+7Sp1aNb9UDdV0wx/UhxY9AwNpUd1CTsGEFu4N
bfBUt8N8O3O055KriPf5AbWFxCDz6UOn1X2fYx2QUct2oFYWWyzqawqne+yJKo4dajum4S+EYuqT
pm0qIHQy/ewyjhLHWjN2D/58mQzrOUr4cB3tXmLqKvcyJNswFhZfxaecrPyoF9a0PpQDRDS2CnTt
EOtmAq/RfsYi3lFtjXqXdaziPeMv6gvqSn2a01yln4rwyShWHmGMA0yaHWOK37EhFBHIugzumGJn
NiMOFVGa3VsTkiaKcG/ZLRI1r3Ft8WAugapszJ+ww+qUZGhnYQL82ZzpS8l5MPHVQl59DBtFIlHa
lPsVOeT5kb7Mwe2vS9Via44dM+Ae+F0M8RKZZXlef+ksSR/DWYxYVqGy0ICMEJSUBKac8+jS+Gyg
2grL4PER99dxGF75sWFjRNeGSoA9H3y187myqQk1Frfbp6X9mzuUOy/pwkus5shCwDvvazDItj/u
qyWfNl3CRqjzonu8v39dG10ZNzm3FMt/GfPtJo2IIfmpiaTdN08pv9xeTOqcZSPvtB6F0pYdulgG
lCjPGZBN/63IPXmWUf21ejH5BoMqlawX5PxtVTkmi3JGuQi7hIZI99P0awKK3vioEqo/yOrG+7xN
s0MKp6VlqsRgNOYndAyAcoLzAzZKPINt9F81DRHpjCVFp3vycT7onOeLV+hiy5NtCLTEM23kEXcK
K9zHLnXfM46ElJlSCMdWFw/PsWqMeM9Y4EXxr9vRcOVVP3QZtJuptrg1+ZgKWh1IDP1TWPjwFrU7
kXNa9jg58aE8sxUCitDWAekkil3FxN9KnjiO3X8jKu/EJzum08w8PP1LesyDBmc/mwF2P48OTp/e
QYaB0btE1B6W1l4oTr9eWMwrWtcLqo7ft0qXBzxZZ8OeArBFBClqxRY5ifESm7jYHfSPjHJkhwvG
Umz8YuQaKAiLSx+NXXwD4m1tit2H+LEyUcEHN+q2fp3+6BzuuDexUpnDrD6MIqJMxqTv3sw/wqhl
5U+H8KHPn7PBwtENI+tYGv4RVMQGiIMbwGspMdyan17tYczg/R+Z3r8s1NVX4rjfqQ3ryi/D4jKE
y33rAXfJmuTY1eZHHodr1zX3eQnKJkfoM5V4wcD3NnRvXsRnRNbHI2TUYuL38bj6r+lk2LSutsmB
2pm7pdH/dVH2tcwK+EpssKKUXw5bTaBWXbAIniXM81ZQsg8vzOQd/AM7BDYwYZH5/Cw0mJqSV/I/
WH7kRzV82BNpFwhGl7ah4aOLDuVoGOeMhG3EkwLzbMmq0aBaMKrcb12p52aZvmNVXFOquTe2QHwz
h2hfjBk1w9k7MJpzPzcftSAH0w+4CK0RN1L8lAIFoqIx3lKL+VDVJa3I4fyQdaOJVzGkfb2gRj2m
+VU12YRffy0g45FUlzZGd82E6Zd/YRNWJ6ifbx0jGs+uw2zG7tlFzk2T7Lcf1jUCE91OusXnMEkS
vldVxxldO909m/3Ppe7vp9IMqc6298tq3nJjsycxT/q6cXB0olwS87L2xmythdso8/VnmafrpYf8
7CFbIC2/49N+5teCj9o+JOyr8qHAoIa/GfZPtx0q54476UfCp8Dh6jK4cJa0euOcx8tnOHBXmk5q
wSmIWzIGNfnDISGDMv2Dx01jWRDxbWxML4n3XT1/2E7+snp1F9++m7xuDpwk/xnJ3QRW8VJjfTDM
NDzaXsFLxvSuDg9lykXiY+mmhHjxm7Es+3MUT7a8ZPW58j10VD6OC7YG6FXVyZn2ysuHS0wr8gav
7kGi2GK/sN66GNRDJ/23RIvwlk+vtVtwLXOWUkW2Lv4oJuq8tTQJmZjVoSbeirLV3Xsi5P+qLfdx
o0VgMU9sh8Z80yFd8XZvMrg0uPmmJblyE/IhU5064lmMIj1hmUTesOM727eb+wyOBtZQN4gNErKV
ZaCpJp23qbHvBTn008Pgkop3wr7FSLE8L3H4TUYl27d+fpfU/BORM0bK/ky4q0Kom/6kUbOnBhe2
y2LzlIwFwPqRk30dpiwHGAMmSdzDcrDtAC/zVXrK0/BqzpF7MOL4/X9NzDMRvPW5QOeSmnB95FTV
YPo0RhiddUzxXeWhsztNZwX+SnUoUJgpQQAF0yuXPlw0hwI10/FxZpjOrivtYeullL90tBWnHI7W
zwzx1X/3dQR3N7Q42+mKnTyVA6mlzk2nnrn6XlUOeH7EpeLMrbxwN8A/cr+tXtMfWOpi19163TIw
R/naM/85wy0LFPDpzB+fnM6/px4g4cb2CD33yZ8qlj9nKZZz1fICD5U62mp4rnhuhcm0GkQZTubB
cfa5uyoLLl4924OlM1D3Bx8tWP/USfYer5j0B8K8tZ98OuSFM24qNXe7qFoeFjSY7egfIiY/aDOc
ZHSVn72xTXZwcTwBkKUO70cPU3WFbh3hEUMj9Si0MMWrVbn4zZya7araOoAoNnWIW5qrkdeJoe5L
G7dM5tVr67dzKtkORHjFTNICO8u1WIHMzc02xJc7s75aGk6j5PFkYACj5CvDPJU2JLjx+JiXWK6Y
N59XNU7dzYAgu2k4hkKgsU4THoLOm0scZnHBkSrGlKYmMrJzwynQ4Q801YD5WJegv1Qc7cwSwlKF
i3YvcM4aJXPDkNbLNoGxcUsAEHmwlcRKm4QNMm5zChQJpPXJvaLOCz+xhU+hwuEx0i60rVc1tsXE
VFnqd66B8RXe1Z7xazUhg87/Jpf8ZmiORxo+FMQSzEk2G9BO98uuxIt6TDBpklgQ7BOz7l418Yuu
Y3FKCeBqjrQDo+ZEvS5miPg0pTXgFROmijnhqGzrD14LPLfFNqH3LDNM1gKW/1ZX+s3XQ7ut4AsR
4L7mFaymME1ep7pEoZ6to1HtrKa7JdXazYStPa7Vm+V5V/SLgkfQXWky6keDPOqYXZPQGVezH3Pq
JHjGQmivoCpnq3E5ETaP2k7uJ4V/wOEoUoTmh+UbzrYuzacptUHjKHUVtf7U9vAbRjjsYJVcszB+
rfLMBtYxvlUpkkpmc2fidPiOU/24dJi3LV0HA5d/pqkqyAS7US7Vt4pBZUcg403E2TUi4xlkefWR
rsFKQ515Vj0qwUZqVgYNpF25d4riuYu8LWmFlNa/oi1pIMcBFE3D1WOTjQwS/5ZivhmUrh0XojPD
4D5VHFx3Ru9dSqe4ZdX40xFD132I1KDcnZ91TpDUyL9cICkmg/7qLTw5sAPfxDcMD24ZE5OPtIy7
rPheo37ZODwatXw2qx75yKxZXqbLwemd5IiKcB/bkjprvS1DFGjHKe7UNJ5Y4/MziT1dafC91117
NtXRsqu/sYGaxM0EjcdRjzkWlfWoYoCBAUyZzcPBQ5XbtEt/H5YtPKDk3ZLNKR17agT8j0b8q9wJ
wIq1eHyVxxGMl8LhyNRXcX42pldnFncUlW8sKDpmzV+EmyVmTxd2qHNz0wSJF/0jv2XtI6t5rIR6
WBdaTsE8nuNLZqKDSTPialhgnewKIS/lADvTsobHJa2WTW081r7Tb2yCzLr1X3wOMCAUnZfZY+CN
B8idmOwejar/nAvBQrRGQRnoD/0scA5Tr744OK4d9VY3gmFyTE/p4rOAX/S8g3K/I332kHQZWTCz
6r66rGR3EU8r93A5z4N37yPI4qGo2C1nQJaF4f14idec9Gz4j4PsiImp7LNre2jmVoYfef1Ru5Fb
Q5EGKpSOrhJtZUNCO6a8w4DCKZzu2Wqn+0Ej5mDsOw6A0i6SUP6zn0Tncpqtj9DTr3Kyn2eVPDlK
dseoTwgbTlENMcI8xoPtvTTYoK5J4WtME5R317XGYwU1aRZZeW/0jnxy0+SZnxw/XQ2zLewpMC86
uyWMXJefnvGTkoh8V2ROzw5J9e1orCNYyWE8Mdr+glPqkBex84TE+aBHs/ykugXPFfiSA4u96pND
ytaxwu6+8ZOPJlbxI45rjN6++6pQr3ijKAYl185xy2Gxt/riM6HmfX3v1Be38rN3icQxr/9WQyfW
UVUc/+Omvpqt7T/Ru0c9uSIzbMyIkyacIWTI74iFueq0YhyweVcV3vIaT64fxLI6tS6eMBKY8Stv
n+Qo57Le/v9/XHr77EksVP/7j3lb+XeZ6X/2LDfOk5sVQeq2xsNiuec881oCp2J+ojcYRb0imgLA
8wC2g4an7j1JTRhYMUkdn9uojjL31c/t9LlO2Em0TXk3J8tfNzdbKnqCkn52OKyIbKPBvG/S9eiB
g2QLwH7PhCnB2bFdYwHpFlDd5NJmiTD1aR/6piy3IsKaUTFNgI0zNlLEZ0voGWLkOvmG+WfBIAEA
JeiGtnwqjaOKW+8WtZ8EJKlor5mssvkuyuMcbB4O8REBsZIae5r721gVyRyHJGQz7zA143Ao8P+O
vvE7YbRWPhKaP5/RkF5Vjz9WO/k/x5i+xJTdh/GA2ozTE8wDJwVjYAs+7ntop5tGxf4Wb8O3bGZc
e67JtGA+qsJ5j5tqOGRkkyBJEVtyo/XvkD+9s1y9VDxEg/gVYkr2pUJmMfW7jJe/yrXexgw/kDE0
76Gs/rKkPupZvhqw6IPMMT9MTKLBhMmzF5bFJm0tV8IG7mtEnXpoww1wkFOt/P+0aOaAIN/YWMnK
A2g2rZV9CwONkMk4ThyxMaes2ammOWFY++j09Fv64Z5BemPYnbOh3KndGZiVUQC6AEB8uS1N46xt
i1Xr4IHGSWFrYEPWLU5vQXiyF4elL//zpQtr0wr3oY/3v8KCofh9Q+Vd2z75rdm5CdFyriYxRcnQ
CVUQfptk9246jzlL2SBbcEebU4JmDjAnQbLAn2qAmCqsZQ8k+5GO7ilYwt/FdzhekIbJ48eBUTZb
WjdIxxFiL5yqqLmZ8ZfhoWxLj2XQxIC9cUfnWDHYKIfZWGTFlxVZZBcLu4RmPWzdgjxpZYIZ1Cjz
2KDFybLgs4q7epXEV5eFAZVn7NyA9MNxGRdzE+WN5CwQeUTwSblSCGP30zcbLb0bDP8sjgq3Mvwv
pM2q3PLB89nO46no2msJuDAluQN+Qz90uRGYqwUsfGAx8uSj1461uZVtyL6gCk2y5PHjkgGSW8Q/
2Q28O6hr1NVv5Dlg9TDz99lJzT3j2GoXnx1EpPZx9JkoiXLdmpjoHqeVZ1+JL7LMxwl074iUMuK6
8T3+BsOUe7+LHqs5fWmK7mahYUAYekli4y4hY70JDWosw8J6Wb9Zy8SDa9r5yyCxlMoSXJXEyJ7i
bYANHnQ2TzoEomfqsE/oZ++D79zbvoexpfzMMUIFRSKfkrg5OcVEjN6/t+wS/E76YkEaVo37XHTR
zeucb8zpz6H7WDe8jRBz5R5k1IKTsvv0vPkeTBWhUervFs0rFZIx70LjAnkx4JkQpN5S7kAqLRta
/3aggN6hBXgLf4+6JwiLw1YtlIXOir8uwutiOPKUlsS+zfpNE/izxEjv3gISjW9w42U0nneu8S3d
BCHVsU/KS3ccd3YjacJNFr7I7jnPqn/FoGc8RiaLmvwmY5P7Ts13fu5sItt/NdMaCEVH4pC5xmNc
Czzb8fferGsQj1zPuntk1v8rOgWwzVjmoBPs6JWd3ndjduHqB14q/9lDvO4uJorkbtolPxAhEgji
9dQ2myt0kUdLGlAvzCFCxfdRp3aWgoiEwSmYADISS6mU+RDDgOFwn5xTO2VxBZ+ni0osLeapiOn1
FXN1MFT/m0EIwlmFBpVy8zUlQqiejlXsu0+Fl3y0E692h1toA6xq5kBUs13AdJCK8tBXztGdfWJ/
VflFvq5jJ66vowmJ1hlYgdWqe2T4bTf9qzIxyvXucpgyvrNxudgGwV8eCqz1Qhi7YcryaAknUmNN
iWk6xJzmcWQBLE6UmSgepW+ZuLhuBKtB+mDXPGSY2Dcg15wgg6NgGnOyt012GoxmJGAz/VrTw3pM
gZjIvHwyFgNCVjlGu0Tmb4TjL/Qsez8KLOqYxcU2crnDFlH+i9p22Hs2HvSoY3NnJvckIZt71+2T
p8H1bl013KgJILSeGr+cqsvzgAmb2pgEdnsD6JKkz0PE8n9KnEMdEiGpQz/I8G8NkBq2ri8umDMh
WXnJdSWQnOsiV+d5dj9kwppRVEhrUrIs1nlU3Lo4P8txyoNyToLSt7MnM4uuRGhYe9vsqEhkHWIr
udp+QyVbZodgFK3mmJScwWEo1I8uzofEKUAClxjPCrQ3FB6ck4abMX4kC/4NLwqZY+2DNEWAM3CF
qJh74rzuXVnE3HtMN9VAfgrezB2MrPM0ieJemmjri0Pkzpj+ybAusbdaO+gZ5BktTLFspXtrwRTr
Td+uPXA4idyBBQm27qZeQIgA3+BIA/sqzu0HcH57BOKfyZy7Q4b3804bWD5ozUXkj9iLQNPakGFi
IWkuHn9G2BxEeN9IG1/FvF0q8pQu74KRUXkXWvAlOafCYxp7BupBseswnu229g9V7t4yG9AI7/+d
VY085iOeHMg+gaswpLmFH23Kxq3umyH/jw1gsodcfRJ1mt4VeflemLz4+ojMDiehwCFMuw374scl
pNYNPKGLZqv4uMlr1w89bPVA4pHYqpSYQm4z3IUTVqXZYcPtzfm/JvEJ6EwQ1Ejb3bnc35e++y0M
gtZG4vOIDTlWA/sNnB8L4wQGue5PNGRitJe/pirTT2leX6sizh/cogUu7Cf1oSnx/JlC3qZWyCvJ
rBaRxntU7agfJ4EFbFZNdZzmg+yiMeihPvlF958YYUdHbvvnDV3x0LvTDxDV5EE0X0ML716wxV/N
NzAVdaBkmm8tay0OIGO1W/ivxs78S3LJaEszO65IHr45a1k8GG88w6o93pq/KV/rxOXPBLNj9Yvx
uOJ9R40w7cVkO+P4X6R9gTDb3qa0fS4X1z3rcgVZ+dXDUvHEz5cFZKfAofd/xJ1Zb+NItq3/ykW/
s8HgGATO6QdJ1CxZnp35Qtg5cB6D86+/H90FVGYdnGrcpwsUBDg9lE2RETv2XutbZkjffxC+DW9o
rWk9YAlm0z02ULOuoPzPwQOafH+cR56IoHmNqu+GYBjcGNWD50L4qfFh4qt4mFPIFIVbig1PxFPO
9CQP+sRv6BXqMU5wg2mnal+RNaGNI3vd95rAWbbT5zqZ38A6I/4S3VJoLj4nmzIvHQ6maRvrrAqf
zd4O75XaoFvDrkMfiyQqB5opg9bW8BDNBsLgKGaY+3IaSgxuiBrkODSHos2HN6SwfuUN8TNbfEZ0
pP0C1WrjKmitRR+e86ZMH2pXVrcABVhlOxUtW+aHbqSnD4ZdZYe+nbgpoOQ9fH5tiLOYYQEnvDa7
fv6zvnzODMlMVfl8/vzGxqkGEGzTBjf+xIZpu1utUUA4JlPcqpzi0KWroFGEilanLrGyW4eO/sSh
8Qpm5EufRDCJosFaFVJ+CxxNATtB/QHck7D5Wq+2wHnf3SxnBb3GeuHQRhewxQw1vs4Dk7cG86Gg
eZp6RrgrR02sUzvNtjZ9kM4xjrpDXlHbhzvBYnJstJ4TAsSxKYO7XfQMewJP/wqwDihT374MZabD
xkvG7Vi6d0X2MOD3djXvmsaOX5a6xwIZbqxK/8jHb0Z5q7uu2pRu6HEWqe+k7JwNSxQMZc0PVYuK
IlnmTRNNdBd5JKhe71su71GW+Fki07dYgT0YmFCPWFSJM8j2BftX0EbHsCrFO9+ug5ejC+OZ3SnV
HQPBVaEdQ6hx0hw2CjoQTUmNCoaGcwFGqRtqHf1+5x57i6FcG4KSjF1QYnPrPICWL27dmOgvZvm9
Ri+0y40Br3vZvfZRWp3HhOi3fER1UukbqyE0pQ5rz69K/dwYtCKYY9BRz9O3Pk/UqSXN89403Yp3
mOW+QmcrBbWSN9WwSQwmCI5bgfYv17MOh4NN4mMKB/Z1+d3wKE29FK9+2Yh3J0sYkbFTpsFrGxUp
ML8mfBam/GYU6rWCke83yuV65u9mipHBNBccUr4JbMURuegxoCbDmzMxh/cqYwVYCkzXbF6Unt83
3mPWp/nBMrBLZnbePJuVRe+f7yWt7ThEWH5qI4Y/lSMmLvGfrazRpKxI7OcBeQ2kLuieoD23XciK
Js2yO/fxm4ztn5oxmxj5UEMxbfdhipxd6HJwDHsMlfEO2QePg0rs+3ngyiyjPq3URjB6JJ8LE091
Wdz6Io7YotynypvcH7lYTBx5dstRllGFaDeD52yLkeXNLKOnngoN9eTACsUozW9NZk3CEUc0XKdY
OB8jerMVmTCcV/rkCRbJW1IxJCFP3V4xPQr9TGezEpU6DQXGFM2gd03GS8SDgI/hu9ExpeFGooPz
jjxtvIpef4/RgZyFZ1xah1J9Bs3Fogm0x55xP7tDSOc1fiO1oyYkB0FMzDDXm6OFBMY03wLVtG7I
jL81811FebbRZiLMzERuQTRwXQGProVRAOHu4m3d1wO1iQhwt3jNhqNXTzXsHkWKzqcQ9VddTT/x
ASIkj/Jtqjitd+AfauOkk9RyFnjG6Cn8tGhtYnxhXCob6yEFMsRRpeDdpiu8sj33o/82I+0/WL0J
2K+v/JaQHkx7YbULUL6uIqkeqlqpVxdCzDg4T8GsHp2693Dw6LsSFvxmtq5T2PeHxi6im6Mj0A7x
JIKnL72t3Rh3iKRKykref/ARzOzgfBS4jh0OsQt0tnMdm0tpkgLcPQaMpXBKtt81ywm2hebgRAU9
i3Hu5GZU2HqTfkVd1OyMiuRWlHAr01KsQMLBFup9t1oPr3NWd3ua45k/mVQKJX33rWW2Nrc50J8Y
qf22snNiWTym80kj762kaXxHtQgbuS0TSdiB22BM6PrcAcWUQZFGeyuVvjfcSy0wa5dko6AbexyU
Zvmznl5BD77kMc1f5vHy5IxDvAuH6CXFbknDy+CImeCoycYKmFCOIxWzDKI/FvNEfADxJM6lItEu
RrjLkBIrdcpJgTnXDyOoCeb2HOYcJeI4FEkQAS3zPcdYNTp0g1pTfwLH8KAi6ynEYol+Ru6zyn21
0xEpckbXeByBMjbg0fhiBEGBoy761xc8t9nWCOItGQwnQetib1gWbhVQGXXUPgdRcZibfFs7/bvX
gYskUgLseBfewpAwSMmyTA0h5Pww9Mkupw9Xh8a+rp1TI5oL5jqYxVjuEo5JjeKImb9JsUGl66Ew
U8cWMs06iZufkY6Ks1/OHmF0b3vZplcjBMICmYVTAzeBjXiwAvNuipgsDs3GXpzUKokyVAZq9PsG
yQgzcrDRfiTQT9duQVoHoee2+mYLUW8mvXizMlW/l1NwmKVOJFgNtBa8Y6tQ0xXJ8ETgcqmqJS/j
RpSijVgmPDdV+T6Z2NA8nCSBOtG0f5NSvzKEJAGQyIbOs7+IngKzsfsTiWcPMnAfOtDSjeDOIZ39
a9NFT66TvgeWt2Uv9odueM+TxDxT4z1AyfaDd1K9X8JpsYcM4xdASSBapvCbqcql7n0MSgBqowkR
CyKe11XPeVX8CLQWlws+XJPbIRkRlwoIIx7mFs625jsaQ5pgeelXuq1BI+bOK5EktJF3aCrL8uni
cyKu1VZK7u2qt80lIgKKXqeOqZPcAJfXzL6CF4yo8ZnxrD/QFDvpky33btrirSErKGBSu9bD+ECy
z7252NkVN9GmtrW7nKZY4Y3fhBqhw73qykb0Xtd0GzLbB9pr8fZfTXTH66aCfVnkBdjOsX83ks5f
6Glg0MsfdTM/15SUSVheBIrcVQjYQuH1HavhIibw5NHB5RzD5ojpos0fKeDi/VhmuIo40CZ65PkF
4+o1g9zh2coiRKesORUuorAhOtvDhJ86ebo2TInEOUcV3DXIhwXCB6qE0GQwiNCgWTVo+OKZJkhX
jfssg3L42SCb0AqytjO/VhZqyyC8dU0yM1QdUawRzeR2zPU8BoWMEtn+QhMlOspC4zCTsOBHks2a
LspPy5mPuWzq79kSCcXkqs5t9VrGVXFIe4XLq2fg3eTolENOBpYdvuee3X6xg4gZuuFpT4ggqI2j
qtrFaDdX/WIuoMwJNo3Vn4NFTEB1RNwPtw6FJM3FII1AELh4deq2erTxvfsTStE7mA+3zzunYqeF
7/HTK8eXLMPuAm8FewcVRK8zAEfPmNx0ipRr2KO6gbkpDOeepAD6X1rlnk2jhLoJ9TkO0qfUjtQ2
q3PGkhQ6dKZa2jYT0/rAjYHNSQ5Cycxj27Thtco80E5C7YeyItvOXGc8KGtGu+GGljf0XkWmtKGL
ox4/0LHp4DgV5T0QQWM3aV0MpKYEpYzae+O4bXHwZtqytat/mSDt/tAlEPK2FmTWgM1kZkh+Ldmu
Fs70JSyN7mebPaisvw+tF1G44nWYXnmyT73dQ4VsNLEfQvtnkUjAGfNGWQU6N1eyagXf0ZYDTfS2
CHg2undXe/2DkRTWxjD6nMCcx7Cki0u2LAoxWJj9ZILX0caXhEEyQyJ8K8USnJ1QTIq1BAVV1jh1
o4Un2cY1+aFDd1VqIoxIpeggBdL4ZtRWg7WNK7wMyrCwAHqsZRXKZxoWjOpDWlF6DVxCM0dCskX2
Ds9lrUr5HLVY+7uJc43A2NqmBe4d8nGZTTT3tUPXiaHoo9XFb6VOChSnX3vf9fMJnzlyumC+H9L6
BTDdwyRRQifjpQ3ARtgD1H4vLiYIZMCLTNN7y7d2B9OhnZL3pkTUpalnRsvMwGPE6txl+wJlxRy9
TaLOLkhxcUUYwA0096WtbjNpz0c7n1jrQG52mEa3boJrGfdzpsL26BWJfkx7npygaXFwubq1TRix
QnUSB5W23FQhSi83meU+9MYQaRIX0+xjhn8RyJGUPaKz4W24BeE4gfbVyGtnQ/FhrG0XCz8L+RTi
zXDDB87lw7F0qhsmzz7PO7rQEbaiSX/KkYbHAasBfvNrWfXf7NF57lDKrdyyzddzSqwgw9TRw2zT
698mrIF6KV6K5huInpesqul6mJZfOcF7OI0E5MX8H7uuuWtQLY1Z+hplu4Hjqhnmp9BF2USSHNKW
RWSX2Fc0Unjore4lZcqPYAeLt0nDnKFoc1DgJevadNa6yi8gib/mdnkKuxLRz9wSyRfbWFwHnDYC
mVYTtddo7JkB1+cqsB9qkggtXUf7r2K4eSGDUmiEsG5RnjGdoCXWdtFNzsYuaogNieIQI9gZ08mx
TySYbSMaDgQDi2PCI4Y4vAmPZl2UvmSSdM6UxSG0GutHAQMO7W1KyIPt7dwwwOJvInfB34uNA6VG
kBP2rfeY8Eadw2t+iprpGLeEbzDzETtjmPjf8H6IxLvEIqFiSjnnFDOmQZnrtImbYcPcgVSciklW
xHk4LsGKZs20KbUncxjh5pXZypmpVE1QrBt31vzJLacNNNcas1G+zkMg0EGSZLTJkFYYLjVGN3M9
Ii5wK29Bm55xgTrXvhF7dsBo16n4dUDSNI7VKZ4bbLQMsJym/1JGyB16UzKi9/hz8uZW92yWwyzP
yAF4WNOZtNEhe5wl0UhR/+WT0Y40eFjH/DXI/86UnDhue2/VjcRvyrncO3n2gWO1gdsYsvK4hP1h
o7l4tLll3TWk4QRiq+JQW5sGto42CvlToSzxjGuHIFDN2m26bzJM0AjqHiI6xuM0coPWH80KGAmd
RfIo66PNs/KoSghwNJmSi+SqIO5E1MMlrtzyJ4Jeem0ieI2d7HXMsbOhHMQnPHNymAUm2YY1J5yh
Z/QFsoww5GRJAtPAhd4MTQrbogOy4DrPfdw1e5yy6aGBn7u1ws5+9aoecUWqf0zu0vCTwXhXS1md
U2XSXjFm/UN/dSIiVJU52JsWJeOhjCO47d74IqozEpTxFSIYJKw2anmG+BArE3mgtpVuPz+0R5oN
gLrJAQ8c6zDAqufOROXVN+9OO2iXP18i3fnjQ+bRrA+mM+7+/Lc/v84Zc7S5Om05Gw7gvPr8DHYp
7aJa3vJ2+vL5LzY5CYdmiIncY1zvpEjHnJCmlJbVEkFAsdxUoPkNAgp/eUkIHPzlw+Wzn18XpsbC
YwEsh1YCbjfx7k1t7ua+XTiOFvJeaDbrukmnJ2vkRAA8f0BKL1C6qpE+rFW4J9bp4CBSbPKphWxn
XHjpw1tDBtKCqjZXjhE/NWH2MGMtAoMj6PkPy4mgCt+U2bUMQcyf81wBcErq6TjPuOgQSE3HKV+C
AN1h0brJ/GKpFBfGQNuxYhpE6waUCsYAaryIo1Je4TpqItgDxBy45hVJ6Y/Kjr5l0Pc4HRe+1mi7
aRHaTQVaDSkH+Cm0mddB382XKIr9rlzEzvEjm4a7NchjaEsg2B1RGbrqLmNZ0RNduc1zXCXdJtOI
pZ9r7z2o9g19dcZzsUHaQPtDj8dHnpbHKK+ehlo85oP3qM+QiSpcWsEQv+E4QeNBkFxkUD6boC/i
6SOvaM3Z1Y+8BMhbQdWqyvvY4ZQ58SOCzmUcG1z1lAIhhwCjAB00qGOpqeWhFWKkjIBW1mqvjjVe
YBZzDBjG9zYRWy0xXxLpnSFhq30n7SdhdisRxXjabJLo4D/7TkQ2a4Y4xHIQYQwoYEymQG3l/OhT
IPREIKBY3AZ67J2W30Sq7IMOJaqEjtNnk4Stj8ccpUwzARWOsgc9WvxBot7n1FcA/Y7YH9gZ+q9m
xP0xJQa4hsqBI4E5qmIsKG4CQo9J17YPgncVYxbPiDHwgbBAFX7rs/mRKVW9yqUBwMapuA6Gt0m7
6kuN53qiKNzUHj+5N5csnAh7h9bYd7o23mOiMLkzMTxo8VidP1+od81sU0TO3pRafihnpzrXy4sE
UXf8fw8Rfypz/vuv35K+//Vfv+Z+/+t/jQf/7at2P8rre/5D/fVH/faT1b8+Px3+KP9/Zog7f5sh
7n/r3r+Xza8Z4ss3/JEh7tr/FNKypU2Pz8AB5hDgPfxQ7X//Q/OMf+qkixq2KVyT5G7Bp/7IEBf/
5F+k63nCwxOJMurPBHHrnxgUpfD4Bt00Lcs1//F5/blGt38Hg3PRuNJ/fvx/0MjewG+36r//4ZJF
/kt+OAwX1xMYjKRkhC6ACet8/pcs+iDU20pqyvOtSD02eeGc+Cvsf7+MgYQO9ufHf34aBVqzF9j0
V1Mcly9ZAclIV8yRQFP0/lh6GqKYbth5cRKcnKryDoYXlQe76Y1zkk0Bz3Hn3imONT7cN5wECw7M
pOv2mkm4I4ggpndDc29sjeVPcgzXbuTU9I7YArPiSx7ZFG0c41dtIuEdLC+egRbeQcuh5vEtKidn
j3K9ubppBL2oHLpdELnl6Y9/U3gER6MTaOzYlNvoj4/clE/kJp64tsIe9fmtuMH2QcDIU2f8hA1i
igiYnXTn0tD3+vzo8xMRkLErzlb3AodxWr60l3L/SzT9H+/dr+/VZ5b7n1nvvFdS59pbDPvN5X6y
/pL1bhtN1M3YlIBZEhmUBukzJnPEbnXUbQG/9HT5E3M/WBO0vIJlDDj9lq9P9mE4Teewap9yHbhe
DuMZOCye1JSqY5Xqc7yLNBS0jHx9TQhS1kTBQTbLFh8ursmZLcKncqSeqcBIAuC/+/u/zOT5+P0u
pLPNrehIT9iGLQz797swchDqVqUDMW4g18wB66TswubOwb8vMR5u6OZgJCD1ZVuoiph4Risrng/t
tU/cHZisUyiAw8+i/qFkywKqshBOEPkIQ5hMu5YT3X4gTnonHWQ7g5e8DVK0TzyEOzngEafrw5yJ
OcbO08nFTPKvYTNuapB2jybgdfw2ijIyBBPtAK/5D3/8Xx5B27VNRzge8m/Dgc1tswz8+ghaIQJP
d9B0xjYZVIdoPo5NlDP7ys6G4w57h/G0T2bG17Ym03f46n3+xmW7U06K7rIlc8AaCMNyHeuxUghY
xiVfK2rse6QP46PoRoA20F2Epj8ysSrgGtATgOGHgV8hA8c+7xI4deit6bHrmGf9/d+3LH6/vrme
7TgsZogy6UvI5fX3v89Vw9zJNsQwlRQ3B5H8Ns+EeTHM8poUneRgPUOZU4y+6FfRFy9eCbWNr3Bt
YRnO7de0DJi1kfpmV/G80zwPoGw3eWtNn1mewnxBfHYMNwqHC2HF0AF511Csb2ZV6evEhhTpcq5C
aiC/28N3GenG0a1qkn7G/Ja7eB49BykQRncgDvp4Gxi8+DE0JeK8NNuvrb7dMM0ufMcJbbXFOSI3
RfWgTfp4Z+GaaRilWMPDnGQsU/l4o0/mniM8bvRGwYxUfdI+cT+iNvuEz1TfrBRRHZCLt6gWYDV0
pH9BfJfPwttYQ1V/IYXwR6uV/969//el3v0f74PrkDzFNmQaFg/cX+6zlsgk/IuTsYjIESubrYh9
r4Tz39JKMK0fZVICccv74Zszzdwx72PkbsLRTr60urPlgUShqJm6HzqhupcDlaSxqEWWWPa8K14M
4mFovZXpiZAo6x6F2UVmtIAL0fD2xZW1t+u8ucONvofviHDeLs1tHKlqa9lsEC2GOTyOF4hw6bHK
xukwE7q2k1Pu+JKDBqm7i8sn1wCO42ktAAndyOzwdiAl5ebz4Z7pGWWFOVxaa3qV1WCfsoG4Sje5
QrRuT0JGDe31ELvyJK9mmMUb2TZEb8x9v58M46ipbjh1LkK3JUBc6rzXJOMeVee8hdbcnL0WuIpN
mBQ4qVmnsYjth+Ly1ZxA99J+E35HNPTGRAZ3+PtnSP7+DDkmeYOOLkzPZAewWCuXz/+yTYNDNYgz
Ja4igIzAjEY3iFvOOG2jOztMqdNS+aEFs7IvWhnoH0aKCNUehg9wSPO+qdgbxiIt/Tafv6Jknm6T
mZBxEXWPYL+3ejO1D7FCa4SXnRFIXdzssN02IfO0bAmdm0YOcFqcWldiprCi5D2pJxLsZWP9IG1F
Pg4ZqWB6dvlMQVZahpQsjQw/qeiQkihI5y4XqriRudORZRfYRytK/aortase6PZp9DBSfO7lhV4C
42WhngohnmLbzdYOkLBjzV/GvGkCovcS5RpZM6mFmd4rT0UT6afoRdrEroAyqzbqgNTafnSmfO8M
XYRNB2ZSm2Qoe+JXQFzuRm8tBwAABy6b5O+zYZHxGeM0If/Wc+9mEZyNIecrhLBo8VvFDqfRUzQw
cvRCk2gf+fz37+5S6P1lhYRqphuGTRHIqPGvG/sQh5mmcLf4mryb04L5b2JPmzDKdOgtJm7Rzovu
yhnMUJIDmMqyOTi5FYcw5TIN+vtfxhQUl3/9bdiJDMpWz3QlK/bv91qZDqOaA9vxOR2PtwQ35kHV
DXrPqR7XRB0Jclfdn3a+JD/FMRQo19A/ojGnM0mwxcNEug2rct0faMjjSkkaVPBBzZfpX+ZYNie7
rqyr0GBfunl2snAa00bNskNNbjQnH/qFBJuf3JpjVu4xuoZWEl7Gdjebsjx18qoKQFOftzlJvjRd
kZ0jsWa02oAotBvv7vPFdDq0BMsiEJX4+Czafj6domQ3DI538DwOzFaFAVyjc7sbGr05DKANwopA
3BDf8jnq02+JlNhol4/C8R57p4sNTJPcwbG+w+NubhuT9ZAB42Npw9Uh8IycrNvnLe2IaJF6oq3W
MKOAP9PpZIfmPplsAAB4fGbTQx29sIEHOOf+pHl0yRMTOyOjuzXsHPeun7+F2kg3zs5zwLNERRtW
+2L2Jl1bgtVBTyDKyAa7fZuJBdAwczL1qIPnMg6/KtBhWgvGIwDdVcrZe5xrvgUWT/kVVI5ZMexD
7K/umoo5WodSbVWbPY+o632BPzN3Gy/UsZIx+zvD5eLWbIJXK0fGtlQfHJiPcSTT+4kP9xYoMFUr
zac/aB86doc+6TT87CMJLjn6Ug98zZ6RkrefzWYH9jZgBF2br8UjVvwHmUnvONnQm0rM24fQ7t5K
ZDdFURA0OYHBARemfwi860uz3rh5LZiUaKCzn7v9Pp1DdedwIpeTvANxWHCSsUbGTLcQ4qAvonq+
qKrfdiZ51VPe0PbitrkfRgRnU4hJKCIhPXJQ5FnFyRR54Zc5vbyhDTALIys4YXNgxwBrc9Dq3vXZ
LaIT/Q5kkolHsc1cL1DC3LcbRPbVnSOn44jP/7GokIskmH7CQnp+qGO/Re2kbbykJZmGVo0fpP1T
GU79NaiW7CJrBqZWuNibRw4qKrmf8OGfDTrVm3J5EKcyv3eYKd8HlmEf0889HClLd2zm4svi9lsl
SaCd6RztMeEpNAVOcRgz5KbUVXuncSwU5lp0gC1t4Cj0IjLok3kt9RqtKgjkvp6HY/ZctZBtes9M
HqNCkP9XRKdyW2tl7f/7t0B0YZOccZhtqFhRGFOxJk79UITtLsT6vtJgxT1jWqzI40G4F1Qwvhj4
uLQ31LgpjG7R7aOVT4DXbTIa2ZtoADgn6D6ua2d0/tj2465fKQzCKx3NGlq+ROKHzlo4yMfWDz0r
fsQ9Vm/ziTzJZHKLu2AjLZxtFV70iJudrZrnA4HqPA9IThwvbu5dBCt+JpR3qZnU7av2nJupuNke
YKZSQkjCkFheaApTGJR3UW0mKHS9elvUwtc1x6Ik9YCKlXmMHnH2dlWKjBwnj3sActsjH0QGnUbD
WTOir6XThhcSwN7TnLws14VBlWQ6Z9QUP2ddA7D7XJtGgTsLC0K/zkqDJphNqTT06WMzaz9nzR1g
pSRI5Fgpn6LZuqsc10XW0rsMOqVDbGyI7/nz7NmT38hUR8/4gwG//v2eIM3/sSVIw5CGpdt0CBZN
1O9bAtUkE3SybZleA1bF/pQe0cSc1bicCUPu7zm2KagteBITO8SNyB+QlT0wO4U/wS9wOS2iiwL1
k90ckmaxYbWYmsP90NTeLijsez2CEEDX1tr+e7XsW3mIFa5+IC3eZvKIkSjMDLFSUj/btm0dZEZT
t6IJARfOo8RjjqqYb53jyZs3Mi1tLIoo15ESBlEZ7eRiInfc6dZbSfYiexQz8VJ+f75MMTb73j31
n7+NY0X8Sh4Y20XWK7xLyLD/6Nb5GT30FdV8xTNnm1dXpvsQ+uomJx2VrRnIowpHKFIJ4emf1euI
UR5CzgzrF/RpTLnb9huRQhGlitsVDh6+qOBELd3mkLag9ETb8q1OPR+zmHAhi2zUQLy3wsPvocWP
TNfr/1BaWsvZ+peuAscz+lOGZ5u8wVjRnL+cveEstFkx1jaqWA42snO5BTNYl5+FiAPgxQaK1VXd
QK+V2z9tmHYipFe7HmvRynHL+hhLaxXpWfoUhuHXRAzH3uOJ9CqQebPSPgIDU1mNL5hjon0XhGzH
WKRXCTML1J9zfwoiZmJOh7yxrq1o0/SoFnU9XDBwiSJGoFsAQFNyMqovGTfgySKK2w9zsQmEfDI0
O2VwVocnz8AboRvxG1qmfvP3j4DQfy/SKMHpfBiutAxDWK7u/rVHIT2T2lHHKhlaXrPVwq65GMke
tiRzTkq2lObEeszR4hSdTTccQ/uhV8MHCK7xpMQXRM/RtWic8Zwz+2jq+EUZiXMUCSvHXJJoPS+V
MK1rNx+Ke5y6h8/yq9Sj6VZM9WGcM5II03w8WX2CGS2D+CuLeN+Tsb1GDeSemgzKddaifBqC6hhG
Y3YNR9TJCrt1NIEHMuPpjpxyP3ZN61Ki1dJVvQvied4S9osgr4tOubSRSHSXYqKIS/U62gtVY8Ry
vXrXWgEnQBvQ3YjzZFVOre6rhcJEqtc3hSQFIE3xROVo36Mm2gV2Pv77cCbnLefS6tRO1ocbdtvR
dkzU+c6V1j7R2ozhtnOGIjnSo+JWjGfEVBGSQBNYO/B26txrPTTD2syG3G+Vsfw60FJsPZgP1IKo
FLMc/RdJiA9m2by1iLuTEdRZwWLpa2nW4FzP801CZKCPADfY1pHQL55HdNVyKNEJAF3//c1i/H7U
/rxXuBWgODumaXj6Zyfvl+MahCJLxqNh+I0xj8e50LHwFN4FlCZIAy30UzMfnkhAT7bCI23YGDiP
pxafK/OvHm4ORN9DcPxcskKdOVhNzu5cx2f2dUG28JLX6+XkEBLOtzccBX1T1+qt4yrzWBjCPJqR
zP7DucCgw/zbSrEcQmk+etLR8aU4CIn/cgglHw/J6NyF+IQsfPgsZ2FRHyqibgQxxILcq4aW9mrA
TEvaO8GlCCqPUWd8l4lOXpSOMnMi1Bbd/3A1RdweBHPloXHtq8UWDwiw7zxnDy2wY5JNChwkZgo5
rheZmNi0uwglkj4L/AtouleOpW8Ambs+B8of88SgpxL4eYOMOJMlsLSNjTPteIBeQMgvhquIlUp3
IlHD1bYmIgKmefTHhjH0+F7lJYN1ojJUHoc+br/91Jj2eoi6D02vUMk05dEs4mcr94fgZicAdYQR
6ls80/SCi/u+s/dVSYuIaJwftD/staWsYZ0nTFXlMwlwmt/rLJLAhL9grlG7xtjoYygQZhIFwvLP
5dMZ0kegff1BK/MNJMFbG5Tuih2+u3WIacCbJSWMgESuSVx5NwOZsCiQ16p6bdjwLIcHRXORBRpR
Dad2XKi6u6l14l448G6cONxHKdpDkTGxkmZS7ETZgIVKmAhCMWM06uzEEjDRTe3WkpDdSgOBBMdr
JuBQkWdEaSIfu1UW7zCQLMQT0VME15iK4lxtPdpxGLtYuuPlpZk5+NscT+eOEgpc1XoyyeXqqOZK
o0Pam/XzJgtWHSSL1CFLIlBEj5Xjd3PMjoMy5r3lPLrunJ45kmDO0UiLHIxLQhdnNRe5Ccs3OJhT
eTRIDcZBqK+dgRO0pXEJQiyTMRl6gB0RyNLPWM24O/dtmZDWOD6zhpjPbd3rACdDrtU0fMXoXNAc
NvCe7TNNeuQIYAaLKu2xBLh7bnTArPjVUl9mNnbWGe8gzQA482Ss+8IYYNXaHSSmQtwD6S6hjzsO
P69RmxTJX8xWNiiSq4m4BR9hZCSrWMUhMGvfMWDyiBAYaKFfTevnoA3i1mAFGgIzPjbRrokHjEph
/WpRNR+z2X6Br9UdTIfExXR0L0n0waIwbRhXgorTPgD0K8pTZos1royTrBniRyajGAP4auXyHi3y
sanuL8QwBLuAXKUVg90bsl+DC9vMK5XOKConeUgrwQx5ZOpZDY8QutvL54uamm6DWXxeDzz2PRpB
XQTYjzs1YBUedhNhaxviRxF4kQXI0AhaGJqZuDZ9hi4giaalvVaiLaBJX8mZMB1Ozk09EfOpuoOs
23ED5O1UtGikcrIg9kpLLmbbv8t2Hnya4MgQSSezbASjdCc+jEF7zwC1YBFGdETaAJU/m3GIkh6e
uENYJG0c1qTBHm48NeRbyuhkUntmouHdjkEQNBGaNtvHQiCY9ATMICxt57pYX3G5rrue99viBAmi
IeeRgTEp68nBaM2Ck/I7G7qcyCMIwKRJD8SDGYoLT0/im/ZumrJ5D3eftK5Me5JucAz19Klw0QwU
Jv9fxeYLJyS/agH2R3f4WsQ0UWhJiXgYoTDk3JOJARs3Y4Gls+rHtZK0uhTSxpRDCJ3uNcHI9kPc
hFuvhEVTwdYTlAVg/TE8ByYxlbC3ozWxPIDPJ5hHjEZO+T4m5HUTaI90B74xo6Q70OSkG83Rnskc
KtTxpnfKxaSv4FpWP9ruqHcBPfY4FBs7SbGBlN4uiuBlpxOaQL2aL0KCszFB/ksaoRTy05rankKp
VheqOgrdVPtiz2G5YTgdUjKc+8VQqqn0nA/8mtaYQjNc5hX/l7wz2Y5b6bLzq3jVHOVAG8CgPMgO
2TOTvTjBEkkJfRfo8fT1gff3KpdnHnuieymJVCYSiDhxzt7fttAYt1UDXGZXWrL/llgmVtJtT6Y7
BnenmqDPURAtZonM7Ju1lnDKE4ToZGUMusOsnrlZ5nUbFPWGaLL8MVIbtMQL4tXNDh5DvI6UeS+e
jXNlaaS4gcmjVQJ6lFw9RVFhzlJtUCCi9FVGfy9gVrVY5j3DGs894nruM+dKBHt8LwuWd7BCatNX
KOcLec1kMh48iTPTdqjeory9h1N4DDytufx8NWXx+OCSHmbcozg+uraRXAoJYHCMVXSgQTUd+pCl
vXJAFcS8odmxhrvmRMPdI6xNMzTyNyuLAtSywZsbzRaW4QwatiSH1/ud9rX24FagahKsZCAhQAFw
mr1CntoBgCVRwaCfWMTilkH2ywGIPtQWNNFGgxsd9Rm0lmq+u5WVYXYvkm27IR4P3UoxggwSAoFz
AntrbWTV0qUE/mWS20oSB9zacPZpyIh7FE0zbSLv8PMVAnryD5qOmCszxpHEqG8TLIoP8lbg08wG
xYvo9LtEh+TPwErWP1/2ZAuuQjygGyMFqNhCe90QF45K3FrIWrikcwccSqQw0VfwmQYYa+OlMLgH
+1n+LhLijsfMdW+6Z7NLRRmtbAtikRUl6C/EoVRKfMJzwqSE9c6am6uZ9Oqiq1DsBa6IvdbV1qON
KQBW4lRerTpONzV/3wO8HuXBXS72HTPlsVri/AbkrA8o5uKdiDEqeSP2CdOpaanAmtNH9Y0o/JRE
6stOenkj9abBImbviG+OT1EwuusuoaFQpXoLf6Cb3sy4vw2TLr7JQr13btBtSbm0/DRnz3Ga+dtA
yLZ7NwLkd5NWXscYB7+Sc82GgB68jvkHB8h2oAMJeRhbItJK9U3ABE5r3SKOcnTdDQYzj4i4DO2M
TarOVMVqk9gOlNn5RlRc9Rrq8IxSnSIkVzAnRdBfqGdKX8MmRah2tNNwiK8zjP0k2MTMBQpSVtHw
cCYDikdqb/Ghm+liegyqS5ZxlMs9J1oODsOmbQ5EC6ASruFuVjibRbG1w4YZXbb4HkjhfC7tNvM7
CZmV6e8W+S+vNgFOMWfsqbGld+gRoSVV6jIHFnHJKe6aNGlM/J04RxQacl5l43DbB+PTqO5jwwul
LzuczFLHsoJyt1yOMUH40cn2K5HDtzW2zcU0HEU0lVxOHLN3c5v83ezFqW3lfaKp/Gp11R8NPsM5
oN+CO1kEm8T6kzFS2Za99VW2ziUORvTrECCkg78ixzGndeI4IMpajap4rpt8aQsydy7bp9GAnYL3
PzHUuWf5lD1aXisLqh0WluY2teiO6HKnFURk9R4lbneM+dBucFfmWznmMCVS96z3IfwyJ478GkvA
zQjZ64Ky/x0HiCjtKO7ofgGGrNCb31oy3W8OYYi0PA9pCvTs51/qmrzF2YLUTbG3l61HzBN8RtsW
8y5qC/c2cPNC9o8JuRmYF3KfBic6h8Bju+4aJ/lmGsPpGlk1thbP3LBPxdvAa0RAf1n/GOlYctIp
E5YpEFTAL+P8YEpt0zkt/Tl5glgy8aF9sVdfQv0TRyhpH5Y+rSn8tzOxtVYmWPvT5GOs89fBoGgh
BZ7wTC8kuAxescdSVKE0s+f0wZDDtdqoCjlm3bkWc4vy3lb1pi8oCibI9xA81y5guFE9af10Tr3u
KWbx4Bz1mHa0+2dYsjuzKt5zZBBj0T8QXarWs6wGXo+sWIhI6iC7GzBr5B6V9RpV2YaAR0qRmEQP
NUW/+rIK9mxwa6ckOSX3tGSjZfds+u5tWrC9WwCxoPUpw6s02wKlN+0mFacknlfgtzFTtzXEbuIp
NuGU/J1E7VczEbTSfavb/KNJ6JAxnuPBtXEZtScnLF+Goc6PtZeD3WibW5ZRMhjpbWKTBqsSfNlS
W+eItlnXoBws/n3ucB4KCZaDEgHYNaeWGU+35lrmNkL6TJPznifxxoycDEucc2mH8qi72U6XFFuB
hf1EA7IwKe1k2smHHjWvI8N3YIbFtfCMT3Q+vwYaJdFEYNLMoaKw1DkZ2YQ1eJ52rE61w3UB1Zmv
S3BI/bjXZutS6fLSKBpqiwmy9Oj/jxUjEyH/FAD0x6E4NDbGlFbX3twWlLCawABH9GFYJ4kwbrUX
EQnOOrlu72xocFMy3BynO7PI437mkXA8MEyh291SMzvYQYCMVz/PDoSqApdOZybUJtBzMMnhtcdW
PKpdYy2PIVZs12KiP+MAGCP4M6k/2TWhLNWIjVFuBhqJu6EQN5qpEC0T7/fkjSuZW0C4ajB4SXGY
OBUFg/41WMQXaQI+cd37ZA3eUZ/sEe+BhI9/LRDspIzfCxcSFuSGDjY/SRCLzLnMPiTgWPDzv2o4
DzzU8mvq+r05pCYpaRlOGjKqsk5/AoJJMkVhb23xRfBwfg5F86qIh2B/X+uT85472J0NzW1XyjYu
sQNWIezoqBbNpRUU8lh2SUfODpYH5wp+92x1jyXMz0W8aa+isv8emYhdHcN4K5o6PrKoZTttIERR
D9xN6yYTWe2pCfdF4i4oDnHCmYNW+kdRc3ispfHoOAo0mR6+OJ5V75om5EHC2iAbZrQZ/Ap2BTUT
jKf/WSS2fqonZzt/6fTSbzv9V5fPj1Rjf9VQP5mz0BhL0F/Sps8pgbgagt0D9Z0TLlg7v710x4nD
lxH6U2i+Gzmaw4pYPtCl2cusJInwTdVtk5690OwHJAk9I5Ml3p10rLwyOT/r9sVocTO0i800LV9M
G96IUaZHuyp8SZjZGMSxr9r0qsU8lDka9INTfEVsUKgEwo90jAAy6ieGLu5+jgSPOPgn3Fbhx4iS
nXpkD2P808SCi0y0HdrdHJWnTMhw1/XVFyxbDpXqve5KPzcDRrJSvI8lnhKNPYQQrpvReRwCev0I
mJxHFX02T3xgtb+qLGRL3PSsyQeHjG6tNA0fohd7NZJiN8Ulwue9sisTPlKrv3pljwlJ5qtarwkZ
z0wfWRpH9niIeeALxryStEnvG95XvcOb+eG6l7qG69XyJhC/O18joStu2O9j1Q4+LT3mAybfw8Tw
eSZTuBG6TXJaF1Fu9Wx4ofOCFZANLVkH7pz7Zq0Q+TkspQ07ju9Fv6JefAK5/IUvVKF9T9+HZtyB
miHdLtGJHzSHHS23bzRHuCkSNl6PU1UdUPeGEbhjPCcbGjkHhv8zU094IsNC3rHJ8eRoSkYHiig1
LZw66KZCR20W03zoBRYGslFKao5qWR/SjNKt5DjAHs/oFgysDrqUld8yVnmxCL6V5BzshWRuAne0
88PY7SjGnLPK3plPlC8gJwkgQ2A9eIaxjpHBr9IUDE8KVc9PaPBOswWCJPTISpuAL4VGNT8qE+xX
z+QTcQpscpaOPVHf9hbLOe1wGFULjjAiqo+xBSt3hPg+criC9CjDW4qmr5/acquFabu3VddvwZ08
aS1NrCFegIutOGpm5MeNBB4JYw7CGtasRNe6g5OJw5x1944uz4Ne1nxMKYeuLjhMjRcwE0k/hbKO
kzIyJNEF+x9OeSo9Ainidi9wa7AMqF3iRc8kiH0bRZWv0MXR1h9MP25BCk6jFdBD4KLTEEhg3e8Y
8+9hxTx5eRj5JWGg61rrkcYzRkJwVe2GVD+aSj84DVfQisZDlIu3dsDVJzoU35NbMgRdFCTECKxh
mJAploj2FFDNEBAcxguohJkWeyHes+j3ZEPrHmrAxhJ4emLQxCgxlq1BvscpdRUdMTyilQKgVDiA
PxAzrcj0YMGHvrGyouJKqFGMiWs+aAVk1iqjJ1VN7W3yus7vxxA7hFJ/xiQUp66jf1HMmcRRvajO
ElyXnNfW7Uw5WFXzapmHuICjk4ys8S7ixMDm7CbWY8tMmGZvujYtLJt2AfJRKXYU7lwqvwhvvfVY
VEO3jz5To0mupRXEm8okVKBUrnospv4w4mPBZYCbsJOfRl+aT/lcbYWXxqfKcP7A/ulUDwkvk7xG
szqlXbo3BtwCjd2B/OUku8vH4IXnzlpYkpjXgigGzqfjo+vkBS/60WnGB2JaNvkc3uqCZcVxu5aD
DmynKJJXz7VpZWRg7msH0wRPZ12Oz8UJ+e7MKXTBlecleT2jvsGQi0PZQe0U5yTb1Gdity4jqXyR
M33FitwyIwIWO06My2IiTWh1Ha00/mPK7A1LFI5YzvJtRP6uQ/9tbAIJ18f7i6sDKlfG7Fp+Zlb4
bHkzK4AGZNjVYVJo/R/SDzhEkFtjYTKLGvNcYlBBSoWFMp3ZG+GnNXF5Vy1QRoQIpLLl2Jc6+y8p
xtWW5erNtdWxKVyfEfhbB3plnWvVh1bKx06byOfhx4dsd4jhUDYG8ZMETRRY0+RHE4SGEDgWrckW
xpCciYkbyuhMmECOFNX+Cods4wUMc+hjjdP4AZPkfXFzpRrnITsNKcaNP2UL21OM/XV0egv6Jvks
Ki/9Zgzf80oMnJeCC/m38qaZh4hcEYFlb0W4lr52ohtupD4TX3VTFDsW1sgHc74SnMfZJxtSTHtC
Lgq9vGtDnDBKcfp9Ng9P4YAwWp/AlrEckvPBKWQtK8dFER7sDTF/uAahSFPAskgLUAtt5gBznW+W
fFVrpIlqxi1VLD5oKkTIpvWzzd22gnSYoPbMCChaoYIiNJmJG246M9rymU64NHeNSZnY1iUpnlio
guIBLfm0G2cYKF7Gzg25ygCMTRKeJ8191szJjvBVJAL2BPteDwUduPoeOfCbSovudeea2bUxq40t
vOwc6Pnaq8NPq5RUmYaDJIBFf+NGRyb3PQcdbk0jiew9Xo8prNsl3ObVy/6Us0zxjZfNrujI/g6n
CNoZaKJS4OJprYauPWr32u6KzViz3gZJ+KxGjgta0PpJwJ8BdXe2oKV0RiAekSQXc+R3TWii25C8
rSlGDa5bWNkJ8UKgIfZ2RyjpsufpSL6nmGBhDnI3/Lh7kNbRJR1YIxiFZPButinS4Z1XQbmqc/c1
sHqmuPZItC7/XcRCQXJDfBHtZhu3IXx0Fr083QVS4VvRe/YCZzcIY28KUJNNBBx0DiVZlEr4fPEQ
kWYyziRkQPKB4aydWdl3CbKu1Sy6PzYSe3ZZRv55dcLc/an0JkXqzNPq9R5Q4RGGC5F7U2lPtFeL
ixPTMm490miYItTVeCq6VzQI7aGIWrTEwXMX6Sc8e4w9SIWgqwrzYLagVQ458wMrBMZcuIV5yGij
o5VSD/OSl2Y2CE0LINrbbsi13RQFO/z8RD+bwb4flqizhB6nJ4ajKroGthO1YeUYECoG+9GrMU2y
Ymzd8BiNjvmt6fKxdhYr97xZTIAbXLPzTtcMypBcXEb26Q2Is9hH9EYMco7/XR+otZTUgTRJubY7
y141GRoxOiv3IMp63EH9laMbkDUt3+OU6jamvOOonUmliJDMlvpad+OOIzGJWK2F6b0r7I8cseCW
vZ9jsCEuyH52OFAUMmv9tbM7vJ2c/n2O+j61KJ2WGPnXOEuMYyhRCurVpEI7rwuO2raGsSmOAddK
IsQr10o3OWXOmfU5VUOyFUZ6njx41u6zTEdM3CMVkzEToBdn8u2Hr5w74UPtUso7acW9iUjIHMA5
lZPgqQKJULkNY+CxYSzGnACld7QVJeyRmPe+G6wnqWOrMyZ2oCoorYM994dsgHkUtw3BfEb+GGQ4
Fx1YU5lMtfuQsRMP93mq5B7D6RNnIVCqOpDSpj7i3GcOVnB3O4oEuRYu3DRZ+8wiqcbpmnMrwr9j
pOP4d+ZmP8nugx9T8BAHVB0s7y8aYoZtoA+936rIfhngNW2ARhl+5up+uOgxg8mitUFr2J8GjHPB
VHKir7NDXtXXpG+BOucFTSHKM5TjsX3FdTj6bRgSuNZV00ebJU8q/FVz2FgXjvnaW+HGCFRzmm21
KyDvXY1wsLeTzq3F41V1Tf1pdo23rpPFwBbyHYNJ6hOME/9HSptTxAizNLZSdgZ9S2nBcgAiW+iZ
toWyCdeNboKevSVZWv/KZYWjwv4eSCql4xPqb6kujp2Cmg/jJn/s9OQyR3H1EDFyQXehQWDV53si
9HKHyrbcNEVsXHqM2P8o88rA/9HvBbNz7OYZNoDluQ88AJ//jL05+TW0sMfl4B1prETt8JLBGO/d
uH8ruE0vBR3XlWH2L0UMNUnVTEwhj3ZHcgKzd/binDd4rONsIkyRBLGjYFJ+sOT4NFW664t8MDZU
+rOPzDmHHmmJc5ECPIp4ReuygmrAkkW2lttDLOd84JcC3dKsyKkZSGR7RC54TOuQc1fIQuOJ/Lng
xrHaEXpbFD0kI445gpN2mWh4UK0ZOivzxiDwjqANZ7qgUDInB3gcPVsxPubcelBva87Z+bzrWfVx
HcWfWnUbIcKdOqO2TozcUBtFFzo/pDz+yGuXX3LmqvdpRLjpQJ3NqNevQap+j2lSb+sxfarHZjhy
KGASUnXRY2f06mAnJp2IOLDp9EJQ/pFGT4x6ArbUf5TR0ZNWfBrVON6woMp7PUeSIDbzIJliMCIi
4qQl5vv88wtleXkOzWHi1p6ezEbrTkDhF3IV+EtnJpN+CZZSZvsLUetvNXbNQ7v8ohlW8ZDfTDa3
tamLkOzH3kbEqnmn0I3BnpZ1dtZy6ASRS6Eb0pKtOmeMVwACMCnRSIAQ2TTQqEyRvsBJDeg3v8eC
LnPfZvrDKDJ7T1qG8J1gwOUlGDAK2V3onTImVUhsvJqCL8FszsmH8XqXY2maQARual2LCXcayOAZ
Fh6Nw56YO3hNQvOiSH6OLLQGudSKK7lxM+pW93eVqfRohikjzrEzLmYZENUDiAMzQG5ek5xGFTaY
eO05THnmpHtLmKKJvG2uc50SLLpYF0DRAoxdtLQF2M3YsupVphyCufQS2Jth06pLxvzZIfeFgqrn
0AbLJUT04U/UjHafoxgBBZdsyJio1nRk4mfHKz/Aky4Td43uEbQswn70j6GzmoeR93tFt/97yIKj
3rjRFRNy8wj5JDu3ZfbmCtriUKbQZNgoqNEieDukh0hgrZKzb1voW0emwdVGsLyeRnqxXtUt4cLc
HX28D2LN/SWg1+d2yirM47wfiuKirAGlPmKs7Y8mmhySmZjivIQoEr7OzXzZRnZl/aPIw6xNpE9X
7xspx6/FcUe6KcM32ef7EWbKApRaOWYXPRnthqwQeKxwPph4iJApsGomRANu7w+d8RSOg/4spier
JskFeGh9DWNCKZzG87ElmAs1JwY6f0AZcLJsbbjIsKJOI3BkI8hqfNaxo2emkV+kMMPnePrTxIPD
v6brD06GpMWxbIqnepunQnsca8g2XppZbxPTcfD9WBzzepabNEN+m1fZU9U6VMdGeytNxq3EUdwR
YDFJJgwCAxo3KTborB6jp5TITFXdkw4Bx499pTcXQ5jUv+LMHnzTECaqRzZO2DrbRscHxyVnNWPz
jbQ59K1ioJYak2CLmHimzY6OeR6KEitk5lHaY6xuHNzCSvbgxryO87dJhMX+5zcBwwZnrfytlVn+
t/NyQh5gag8uTRCGjJHOGDS/l0ZTH+i5y8sA42xbZNugCIt/Xj3jAO1fsuQoMexDqFs6nrJ4OCb9
5Dy5sbeZDYrSsaekWCNctrdSMGQgMj08o51GFgRFqcIEoBGG5oTt9GjV1niLixSJV56ab2HBMRwR
iN9zsIBWNYXbRNhyTfboNfKm4fZjNbIRuTwWgHV/FJiiCjfznJw0N5jAOdbXriaXULIap4oxY4C6
x9L7N9ZSF+AJqvWOhsyxWgb4I/JE0qCVnzly3AqYxAXd8jtveKSpuO9kUT3MwpueuNBHI6sBkjGg
udCKhuU25OFFl2cnzHuE3M53QL/kNxM2c8U/58JnyInETaebGGITlIR6cLdtb3EDGZValSPGQ0PH
I5MhnNvCbD/ioJt/Vx7gFZqVmNUndKJaIhvmcCUjTzRg//o/45TaSbeLCV2+OQK21VCJ+HmUDpSn
DgBc0lvRLlpYCPh+h+egQZXt4aa5TaAJdrA52BeIMd+wNBFdQKADJAxn1Xe560ujA7xjOg9M2Q6Z
WWdgj2lCAGRjY8SuvNL1Rd+W9dOH0lGHT1b4dx5xTg7DXL6R/beuFs1uVvBi4a7052ji1seU76zM
5ZNWzQCfrRorOIrF19gJ/Hodsq5Bpt+1Ox6mWH24bP+nxANpPCjnw53kM1tu/9xgXt3UKvhmGAim
qLe8q14Lh0C/yM/KVtzHGUlrxRD2M+6TQ2++AleYfw8pBFXLEkySgB7INtfOvTt89dyBe9Xozxo8
gIcAL8fRqFrIWwjQSiZNgOai4KEmPOvnK4h+7z+7tBF40/pH+U2rM7xwrnMhSEcezUMI4ZLpo1ii
FF3Unphs1KFmfn0JXJEfEJ2WW3RDZLuxWberNHHLtxqFpR9o9ZVUb+Zq9OKfehnQVgPIzzCB+NqV
rg1qO4/SuzhDSxbTz75QOx3RRMbQPEzVm83adGwgxb/UsJkSdwJlyLD6IOBXn2OD/bEHb0npNhT7
uqoOxeSdf1T6/1gbYVJLRhOuwlgQEpTHRv3qoA6xdXrTDolQR1SDnGizfFqT2Qj9uPBe2Wx2XfMV
5tZ0VjQfH9wptjgdVtBJ2pJMglrDaThv9S6jVkGDkK9/1uGfX5owubpsVfufOlqvTcS0LBR+nSCc
TFwozrVqvT1hxjRq8ni6lQiELyVBsprtcI9m2r5efOzBHAMLdKDj1sI1EOHZfsXN46O8pgmkQiZE
6ueyuBzWaED8OAe7yXpJaYteXPw/O4uH92chTjMA0v8strrygEJrKIDLOLi4VrIvrUXTZg/mlUWA
WiYvfoeVJ79d5CtGERFVhlkE3k3wknjDJWiteK1H2G8U2M+NPUSEMCcTua6w+1Y/uzJ8K0mcm2ku
m+UW8Fn55AU3sqz7XezAy7AG80MfRvt36k71yo4JH3RUbL7Bl+MIiHT0YuJxfZHkSLqIiqmz2vGm
dXzUmE9uokfT0Aom/pWaXhwGYhtSDczNaEzidSKUBS3Ra1jll1bCFgqILl3X3C8TIzkNu/yA7KuC
x1MtU+uWYKOMiUM0azevpqM9581L6QSf0qOn0QnLp1tUrhSIQSqw4ps5G10KxJlmweQs7W+VzcQq
bn8Jo9H2XBpEWjVkjxAX8FqDu6ToCq/CttoMjiDtrSAlsGuZAT+4puLTTajEy8L5qm023K4hfFZp
xIFF13GK5I7+X7UqhthdMZF6tcuSciaf/cKqJVb59MnMv7quNQ/eMJ+rEDdFJf94IShFchJJlqrV
fY5Ar46h+2otw8p8KgDnxeBeiw/D8AIAf9GjazbviPGuXkAgS1e7xprOfs8sH5l83Wl3uPQXMGnP
DmLMIBfAhdGMeRJF5iQCXLIc/61mOcODlhzpA2sUwDgIIM5H/E/a1S9CpEfXw5g56WRKAonLBjUe
q3QK1thqkXVZHuP02iLRqIesWEQbMilbjD35Z9zZjN3PGpPsWl9Oa2T+ktO3l4QnrMxq+OuIgHM0
hMS0V+fBxfCJXQamJFn1a4JGnqStHfMscXBjLXoNc+YgzoEClT0Ss9my/PA2ROg85ri9E10XbIqZ
UXJCLLEJGDQUbXgkm+LBEyHiVu7kbdjLN1U6KNaiB1TD32DmyjNNx2g54xaEyNWO73nmq6XtcjRg
HGpbCKHF/BldI3LDs7j+a0yeCxT5oUFEv+ngVjBG3mYYvxHp7BDog6zwqJrbotjTgj33uY5j1fkz
aG2yTQkHm5e57hLibS+Yfwr9Fxnn6Pis6b0wvXPUwgbDVJwcInerAOLMWX7U455TgMZutwBhZUJ0
po3fO/G6N9YqBhys8C4NO3hmGon0cURPgM1yqFmVRJb4UwlOIJjfRCiIIidKF+TqY1Krg1H7ovFO
jZ1zCjC15y4zf8H4FDRukg9KHxM90EeKC27L56rqRTlCqBbpa/mrKI10E8NqJ5i4eoVMpEqkkfXk
fbEqfUL1o0Gdv3t0xIqe6VazGrLhRGblQYM5sh5HOkUdnQcVQJcyRO8LyG5K732is5yR8/U4wWdz
1R5NoEVjeT1a/Mu0T7auLP7qon2Ns+Bke1WPxlkPHpkn2pJOoB1lf7VJx2gZGl+hN3xO+m2WXrQx
UXgy5qk3KKHViakLAh7XACXbIp4dBNMm4sf1InnqS2vNsOyLnvfnNEQvfYMgBYoiEQZatZu4k0xq
VYYtCVV0d8NNta+k3DUUH22U3nlELyKrXhnb7w2FcoDY8B4yNUKR9FhW1plBIe69rPjq3fOIDT+V
5PdFRAvJNtrUU/80i0SgVdT/0qQ8S+IWWIeI4G3s8tv1luvN8aww0Q7QfRs4OOBJHmLKE87zsj1l
GGtRTNQPWsbguIYx5hCC6mgc/byyPVWN9coidyuNRW/KsNStQPDZCrmf1/avkRYhO5QEv4zec4+O
eD078O/zACpX/axnSOtVcSEhLYBRizSe7IsjWSq30Ar2tQueyj7klPwho9a8YngzZB8EGb8UaUWI
AFGPpf0KavZDG+5QFg4kpgmsUivzqRMOaXfhI4CT94KwO2a0NXexiB7LqozgfSbkrpckk4zCfm4H
hlwl1Xg9CeQjsXefc3gAMi5PwUK8s+CGdTbqrhheaYA8jhBw35GWAQ59eGLE8smJ7AU8ACtc3Jxc
G96y24zWsRGET9rfJSMJ93equj+W/FBE3J/JWxs4rbTMtQ8DKNYVdHJEBGRSYorgBu3+ODlWTAHF
gUlwep61cVy76yLQ3qIwOZKvETEKprvZRPLV1kbsSV5/YyzUd3yycPEkU592weVBwBfRLskiBBMJ
4xaXzw7Jjc/5j4AnFDPxML/xGaxGTf1yA43u+bKka6LETKzQ2CSQWz1KTTSI+TIiI8eAoGD6RBEi
i5mMAyOi023QtDd0ct6o4UNkBMek5bAqDaIpdPbYHiaxmr9jx/oOnOXcyN7bS0dnH3fPUQeVbhop
pft4kSgAxCtjEozqeyiWYkCPRjSeVY0VI6T+d7rDkC2FtJuiyw5IsOufSEL7xDLwV2uGDUoCjEOC
iXetgMEC0SLTjKYC+LGM1ImiST8G1BpAYBHTrzwvebE0XnjQFi/QEFCDQb/jBhHfMuauI3vwJCdy
l5FlIao01cZamo2ucegIo0btRmwxCSSvzXJcFmZP72ljj9ae5uQJ3suq+yt1NCIzcz+C79wNhhEk
JvWh6Wti6irrVzdr78rV1aqq2wc+jPT6pEXABZOUNdqu9Hs7htgt0N+l07ZEMudKQW5IpprrYNrw
w5dMxsy5MSVxt44OUg9W30gxW3N7FppxbEMwfqXakQsD2bkgVrXpugVwH61j1I4bupxXgt8pNuj+
BMqqL+7yi6HiO/aSKzzOaSu6Dt+EcrovLhmpTAS324RJ636jJwkRru5DEngbHmniowivJ+o4RC8m
bWb+6PLXqKlig8AhQ0/p8JivBLDmO1f/ndgRHSWILSRJ36qB7AB0Aoifu3U1sJOgW1rhSUfDnzP7
V/lEDKdghMhg7ouYvxa6ivQOgpFwKoZbKsp5Q2vrGcrMfWRMV+Pn3TuUul5bDyu68vPaaIxXrQQu
ivT+JeVUs8tzlLY605m2ek+mFhkw9gC2UYfFWzlgrclzyx0H9eCcUIrkxrbRQBc7DrOokEbLulDD
zRvKZwStD6gBcxZCMu5nHnFyRxNqmR8z1sIJ+y/G1T/Mq6+ymlQcRu3/9eX/+v+SWoaJ93/+bxTY
gk/7H3+KNm6nhbr2H/+2waVcxF+//xu2jO/4F7bM0f8dt6+LzQdyMUiKBerzL2wZf2Rh4+K3bItC
Aa/gf2HL7H93FkYJgDJT16HN8F0NWPnoP/5Nt//dECzw/JHtOjjU3f8XbBmRNv/Ni2YDK7N1C14U
P84ypWcvDrz/w2FHBx9xrjPDNfe6zViKE8gY9JLTqfdy9DywvYfkyJRzQx/pBP/qZGqDj8cYGwf6
/Eh7Kw6GTrKuSP/qEdL25Lc2quNsMsPVxBrR+tYkkydK2l0t+Wv8MBv2D0E769p6j/L0IqbBt/N2
99OOXfAltYBZgXp1mk7GMIHZrNe9N/ruiBxCFzfHatjiJNMeBJu8ZosmdPgeIN1XZFcE1n3sgCxH
BMAz4WEWeIXc4hdFdzLh/TmxfrMxXRcEsuH320rb2hfhV+/xkmS7y2yF4mBeL9chLhsiIG4xtXO+
OIEEQ7ZyVTAh1PTRH3hFrEKI7lr66ZTLXJHl1ZQC4AO6v+W70bP5DFV3qTf5ps6aCSk4R47DbxEU
SBB1S7A3fydycRUBQsXdzN4ZbxB6VszA3YgLjoUsgPWS29nfrsDkjOrKxTeRjL5Bkc5ZZ7W8PTS4
l8HgHMcnkNCmSMz0qPFys11R9M8Bn+JUDH5o/fP6EGgRg+JeHa52aUwntP7+4KSXNG6JL30eKlC2
bOFJyAedjF8kIO5nCXkbr+ryNvOEHYND4zyrLZSjjZe2u5jcZKxQ+Oin0/J2FdO5ZGGbsEVxqRFB
E+HF/RWNfq4be2UJcO8NfYtmt1yBrBOnnyvoEgvtJccZPxXyTkcz9xXSJ8UETUcEFJIcuHyyywuN
Jq4Qb3/5BJdLYMh/bt8AbrnT/PNGlw+oEfJaWVxgEPWiFgyHsuNyCy8fmjS5jCHaVPPYgITOnMFf
3qzgo17+2s+PQW4zxM12+fZxwENTWPvlhh567L+0+tEn9EzbqolLyF9bPhRdqU3ofPVJQ0aOWi3v
t2XCV2gMJfqOtGzrulyyYZJXRZQGk3MfiAeNRhKJHLEJYfmUybHuU4xlHo41sW7Sz2LoN2TyrVEg
/id7Z7IbuZJm6VfpF+AFJ+PQS3enzy65XLM2hBQhcZ4nI5++P4u+ncisRqJQQC160YvERQKhCBed
NJqd/5zvwJf/VB+NVOfeaGDKc3XU7fbnNy/mXRbKk21mVCZQu9ERtfL6zdTMu7JrA8lrO8Z601Hw
mWGIbJsWBWrcTNq+ZG/lcoA2q3Ejxm7zof4snuuVuk3Ud9vKLwbeYT/8eWrIIO/rEo8LdwpVLFfF
ksnItujcgh6Juy7j6crFxYFJGuf9VXQkG+1Maf5/vg91kQGQY41vCWLheuS7hC0R2HV2SenX/PMJ
GXhgOA18f3iyXHufJfLWm9MOCDD1RjkwkZn8LmmZYTwFedJvTC3+VJclQbFS36b6UMi2cJOoLKPb
jqlRoL4H9e254pibeNCjc45K5HDhnNm5o3HwqC6M+oVD2W+LOD2qX5OoWjCbBJW4vUojO4b0blSe
PGHe7cbkW/0mKf9gS5We+oSEUwJieZ/DvFw139pr7vwi5nbrTjyGZnKMtZEH4FblyafWMDXv8h9/
EQ81iugoT5M/Pi0oJwVf+shjrX6SGsuAfpuV+u/ANTPEay8L3vP2XcPNp4n5pBlNoJ4qdSXUDVIA
3lJ/+5+vhSet5SoAM73UnQ7QS+wlCF3m9VDfp53LYqNgzMe67nf0S6RpdDB4pFKPD032tyayvnjZ
Z8XHK6K7AoXI7pJjYaWXiCcx1ZvAlnyq2N7b0Ze6U5e6B8aqn9SgJZsf50lVjGKEy3/VOQhnOQFo
YfXmttBY4GQ+nwquq8o3dKxuFjcwWaJt7azdLD8ZPFc26zajVIAZXAkWFMF9CU8waLiHB3oIMQis
e9ZIsysuOV8bdqGgt619s2THViK/57Dc8YLWD7C4thUrrMk6oGmSbCf3Zlwc1YdZ1H3JL95YPC2g
6GPrYeRuUX8MmsRLHfMG4r/qHzArXDd9R8z5fraL3WhjgM7lDS32sxKQmfhb2poAwdxtBx50Mwcb
HGUX9WvrYjnFo/3W5KBr8uJilNauR7ZWP1eoBTN03kaN1gv+enU5OJr92KAo05GKZuYJ9S5Tep6+
nGbpvjXGRHkVKGSuEMPKGu6301pvAt+h+mFDOntIXUQt+RA6vL9Q20g8SsAkksza6152bPh86k5T
/199HZy6nuxufBqZi1JOt0j51LXz1RiNUynlS8UeIeL0rCovE0Q1J72oK5zjTW5l/8RkBisENxdc
NwMuHkr+phzmnfoAUBS2bk1NYeOsTZ7pPpxufy5uIfZ+Afid6KdIL+q+DbHARyZvDN7KIIdxdoIu
W9g3d4FaIdhW7TVPbMhSBnDVrqaWwxMfbiYbiv+/8/2zhX2aa7awv6qh7Nv59h0lVfnP+1i17fz3
O99t+43Z/n+Axvss/2X7q37s7+2vMNRG1tddz3Igy4AJ+Mf2V9h/CbavOmEk6A66J9iZ/k3tFX8h
qZuu7+m6bQjd8iF9/r39Nf8yTBd2n++6JuYM3f4vUXuN/4BocwyLf9uzLGE5UFv437/ufkOXUbLn
Qa+Vop/OfmW/y7yamejJa0QmsDJwM7TdZ8wBcQU38FoU9nnQBnM9VEgnhbkY/wkhyBDef+DIOECM
uVLg6IBEYCb7w5n5px25msS6Ti4RnLX2ZOf5T2mQNCx7HOVmH20VfScuy52VtkS2Ys/fjXqN0Wv8
bAmOLSkxjDqyO3AgZDOrnHdiQ92wh1XF9LH5GMdiXMqdhv69l1bxkiUA5DFUKsYfgWwxsiRX0dbp
qt+gqFrs2UsPq2zpaYC22EuD3xIeNaTpMN1Dutj48efkR85a4OuHEOlTPFJJyqZ7K4iao512b008
P89WCL0sGrGFGeG2Bcu7o2NtG6mdCF0M3Yyay3H4GC/mdtaQvztHK6jktJMV7QFahQaux8oYB8jK
7Kc7ishJHTk17ewdkBwKrRtW32IJOfbTZVQW4TdpW23JbpO9H1NqtGES0KJlCdIoxFgSEpiJUZw6
cp10qTG5lZKEidX669Eer7gbbvQXzvtkLDRWuuZm5V55jFxYBoU1JUGUe0mQLOxN+hormLJOtLgN
sQVNJ7w5yTqlmhhsx3LvziUm5Sl5rWBPBYM3XWG6n908ZS6TL8yzWJBRDxb6N9ZNTC+C3w7ZTtXN
OxH6RdTO/nGSL7WJa5TOZ8k7dciYsCwn0wJZbExIbGK4xoonFcoy24JPZRMdsePkCFtQ9BJwkvqV
lOEnNfH8i3tN6vd2DOWJPpsJI8dDPROaELxSScZlX1UvA9EVYutZaHmWTYa+sl9KWS3XqW5Vu3wF
fC2bwbeTC3CNLMX71gej4xHlUEMLkyax1Fo+spo9NeEO+iJnXhMMYXSVLXRqC4imbxAipQg5Zoa7
0m208MwCRZE5x6owy6NY4Jn57zEhbWR053fEeMaXYLxE58qVTit8k5tpkEsDzIbV3IAeEL1hzj85
VhTAfEnWiT7hfgYjYnb+ge4mMGjqnRNlBt5KxwKS33ePtgc2xpVzzaemgGBwt6NTXuETwcGsfkk6
MDa1mIcDsVvvzR2sbwDQ5cZ2yS2QotWt7DOhxmMbuf0XJhamYX37WIxQy/wJZgpBknBccPnhMRKI
ivzrZX1rqPGye5c+h7F/g1gB8MS9t5tiCMZ+hG5G5sCAecLV/3TMombGTjVI2Fwnop0Y4KKP3tGf
Fq/9tpdBv5dNewLyX3iTsRqNAZVbn8+M54+krsRqDMlA6TQLwlllfApYbJOwehWmToW1XjwQKO0p
h2Z168P+NIUuUE9cSCpbpxOEXUV+wndcMme3lvx7tuyvnrY74i+OXKXYlols/tZq/SZK+Y3d1l/N
arM4OtZN0z+ZHeIZsH5o1rgAkrC2+TjGa9jEfIE8Cw2b85B1Yd2FDE3a7Gy3MUlLI2+eJt+KuEck
FZPG3lfTTPy8Z4SB0e+PY+jNiHp71KvXxldEQYZtLQKt3pD/NGxscLjB+W07fgHXsJ/oiEH3y353
dfkbWg6+DEvraWkgSY8Fkv5mphZORnaxnHc0dmyWUmy62G5Z8YtvauLmVa1ThBr60WbM4m9KxNEp
GaMCNjinSw9812WApBsXcn0NLbDFBzZFaiWjNzcszV2pM5GwWD1XhW0U23o8spQF9khmqiJAE1TW
8pshJ4QHXNkE1iuSdSKttzE1q7s0C4+ibyBrzF7/OozTT4OEnloEZIwl+k50lPd2Fs+WlT+OZO1K
j3u59cqarAWLp8R6ONjzJVqya5J3Z8807pKcGJkNRJ4pOukzZwiEZnOwFAiyobYdJRfQsgG+/oHQ
FgamvEx4DVtg9l6Zu2/owpZhaK4noDsccet9ojUFwT4vOUgv/eg75pjdrFlrM+4Do4jo68R+euAw
Zxj22iyozImqj7ZdmnUjWpj12irRq0OtsYjKZlh7mFk6emxXDaWQ9eA/1S7i7hhfi0H/sSfMJPY5
8epbycXhdsZXQQ+XqqxCpm7Kn6IDaN/MLe8kKc6uHR5CNj5wdBDNufnr1ZDGPCVJ+RKOngvko+Fz
NHF9n8zeyS7TQxvdyix5d2TBHMQsDm3mUm8Fg3UCToIn0wffjFkbdZ04qxwoDwKOScicuQhUGs0O
0zVkzF1autekqh/8NGnu8RW2G3MZniLyUIGO4yUb6brt++Eubom9VWQHa2XgMprYfw1xs+ZZ8Y72
VT+gOhCDUnhHPd/Vgld7N3wtnk/Z10zkPAzhAluCEGlie4GfPONPt1aGWXzb03CoooU6FmI+HXO5
59wb9WvCoMtRtoVY9m+a2zn7ZenfOHnAbgzH15kFwJZztsumUDLDISEVO/G5ZH4fk3I0ya4QHU6s
Y+K3hF1077SYOHNp04k2tU6umVT8QJ6znbe+pp1FPj8Kfy9iWnzE8ifny3QHaOhMNYDIpsANpycs
ZKswU914LWa/vBqqNW5HFmWrbAOzTQ+0ZSWPmCsE1dAZUOPFTjeZuyk0WGBS+8COMQTAYoZtak5P
uNoIHqpGNYHTd+85pzrJwKiG8V3d01fpaPhjDQNOUTo3wcgmbGUh6zFWg92e6Pc9bSYmtBq9Ha0n
riY3opc9VHlL6WwR/nZrSsGEtRZplBBSHjZjQwQZv1RL2gxfbAXnFuFfN9dzy6nfVVi5FP9tPnoI
nc9e3fLOMYw528ShGa0XWY2nKpVn6Ga8C4z2qHPCPba59t7lY37m5w3SEwVOlrC6J1gNSqpwLCpl
m+TOqaUJOcje8sT3O6o17VUtLWfnJMljOtNRldIyREzPCQOTdDtxHFlvC2NuLmwnmS+m8mQQ/sRm
PUbbjoxxBD0zErdCVm+2Xz50dqzvXHEhI1ddNJF/em3CAohBJS2G4jCRj8Vse2BOxqDP006GzStK
r6vHTvPWnQOTU5CER28hkL6MXhQ4cDEuHbP1dTpoKDtVHT0wejrr3J4HU/afrRjRnlWIpzOWLFg8
dz5Db9m37FED26Ji2keoSoyOKKJhyo3mkOAciGPfuVMeq8rJ7l6MxoJLgBzDn/9LQTmHW0BRmyYn
o+V7AGLzIUnYDy7ncJjmOwT8N9PMd7jwjCBsZ46tuRNeF9CVB9oogWNLqbHtFgBNlZ+8RMPZL5Gu
reDDkcMpssPC3XCHCyammCrbCW7mNWV18a3QtIMe0Xbq1glHe/vUdJG3T2ITO2JqnIqxDR9LVDzC
Pc8i7LWLRtQ7HNzlIOX4JGbUqooeHRu8O0C3bD2Grrat5uiKJRbqyBz9RA6V2/qYkgjwzb3hOQmx
BCsJCNIDyOWCVTrmQ5+hn2EJ/dAkEiyyMcfAmlKsJRk1aSrwRAmzt0kyWlrjot6ZkjFUSXRiVc2l
v8v7nhf3vhxwFlQARLCymjiGXHHOCpMtmuftVcF9qvekleMfDRbljLkAuJvEA8PfIhqS7C2DOJoK
SIrmen2Kl3KrzfbTROfejVrkryqU2ZY8pVgn2NOYhi6LmgxM74RYNkMb2iuTW/0QYbfkvbU8j7Xe
PGeav6lsZT3Ly/w+miqql7hWi/ugD8R98S10F8MZMngGhXkoIu0U6lO8cWfTgrHAY+SnP4kpl41X
Z/q2sekqnorRVrcnl1er6y1F87HbLuyUOzK9eUf0BkN9ZtnmQ5O+iJJQoIO3Xu17i02ij/4eBRzv
fQmHK8X6m+pe+XjgcnTEvGN/u4SpiceUTc0CZ6Il3sTsw3008LO9pfqvCkAAkNDmymxdw91RwTzx
lyMhRPOJMECzjgCArYqsK0+dPW7zXJPg4aZsn7uSMF5C/fIC3BCdsN7W6VTvrGVmyF07zEdydwdd
VfmyWnEqXCxtTEtJHkl9M2P4XhsadzgVj+9/8i7onPOF2WWqgEFlULZjTh30pDGuRXjy3puJmXVD
yPDs68mlqYQEvdFU4C6pJpx840S/VrSis4kK30n7TcHTT1jlcHcMAc6ox+Qoie6uvHzwgEqSRwdL
dMUg8otRcb0FPTnty4KuSQuaQ2BB+CUVgVsgN6cbdTZoaPEj9w79fTlv1DqMjmMzgQqRxbE3xk+n
bJZD3izR6o9nfpjHek/2/5yNAvhd3x57tvFkjiliGevsF2/t7jC28iNunPhJh4Dk11/eksJRnpML
x1bvuuTlmtiKH7A2NGTTSCKaVhsShSLL5TNcCKReX0LDync9m6FdVShu5qIG3Y3/3tQ4RhYt/JUm
26hfCO/mQ33JYu9XnsBQJ4IH5Be+dk9ru6Ob5okVy9zV4+is4BCA3xPzY0jZBSZ+Y6WptBsAQv3Y
S+c+82msGnHNRGxAd0biuHeDZv9k7s3SE9KkbfJSDOlwXxDZLgeZsMY4F5Jt4pRZNGY1jEBkaaFv
X524q/aWWf4i4gN0M8KUAakgJjVRl+uwkL/xCKFBV2gRLpvbQDjlHhdjvLZmw3p0sIxloH62CeCg
C08VWL+SsEhhvsVaQeSZPI0+47tLDWffsjR0o9S2LZYO4oIe4DIc6DA7IwfAZVEnn/4QvWIGsdyi
OWj1zFM71M0WrNPj7NQ7UbGDT9wi4UTFhqEC8uS30DlkDZMJMWEdmtZHlhjyEDnWRw+fcQ8HaR5I
n2ORe43It2u11TzwPmBRSxZtbbMbxkpkjCxVPDSZxdafFzlbEKeN97KDB+T+lFSqkuFw8ZdwfNgB
Un903PCaTTG86ijf6G1SBkYpulXowS4c/Rxq3p8WzuxAIR+0ZEmhAnY9tq5iQLk22LWUJVX3Wfuu
mdWvDBvxRa99XBvRoZELzIDZAtEAm9XV85maSQl/1SnPU5HIYCqK9yoZ4IXHa5e+6+OowxWKDTW/
KLrvfmCjlxjZKe6W41gN2iHziUC68xRkYcHug2jgep5yuc7JuJ7qCCiolPOpGVN2BT3oxxE8pJx1
9gA6yL4u6pKtO5qsxbp3Lc3wld/3hkL+LKBR74lrg4j0LyI0n4k8PeOoXlmF5x+GeUBeiy+QvXjX
SfMWptlbB2+Mx8Y78s+iKxAAzAyTgWeIpcfSu2dep4AH58vCysrOljh/3klj28DY4xHJA1Hzq3Z9
+6XNEd18A4HqaESbIhrfwUle4kBGCzSJmTJnDaL4ym79F5xRPSWgIe3fzI6CZdRJ2Pn+e+m2dGTg
7kXc0DkBRSgn7Mebnt1CCskR01T0VpCr1KrF2AxJs+UVER4pJX0gC/KdIMZTgopvJxEMR5IKwGc7
DcHSV8V9SyP2s6PL4TSwwE1x4CzUMOLlw+PUFLsB5hPHl+mHd1C3cQtJmSbJRDoG7gy7gfiIdiVt
BfZJsc7Qjqx0IfODJZRjbAYapYtmRI2sZUe9fIAfAn4DAiu1ng3IC+d6grfQjiT80wHUD7KAo/lP
GQEfkMXYTuAAMqedipm0Oi8Hnb4uhCoPdqT97WakRUOTtstFMY5bfDIt4J+5BluK9JiMmWBmo+EX
SiLnWJTsHrR6L4k/BFUDT5oa4Y+yiItDThZ96dmIJJb3RI9BC4MF+kLkImsFQ1IbR8fV7K1b0v5I
t1ZSV8u9VdxGJ2+VJSdZceai0aIVgd6Z31E0MHQiVhzKMVnl0eKCt2Gp6OjAaDrjIDXtoZosyoyL
TqWeDJpcuz0UEI7xo3sobft+gpaIRaspD7y09HstG39Ym/ZuMeaXKjFpOpnyZzIsHCUjl/MoaisI
0a1mACKqmsI99Y61noHb7/OYcJOet/BncaPbnbBIu08vg45fk8rcS1elvz2HstmOGHBra2yHKRRL
e2hKdLZtM3cJ2rGUe+7918SnfmZq6q3rqlNs6z7MtgMDXXfWhHY4Ldkk/7IhhQofuzejTxWijP3Q
FJogoUKopNiUmEXV43fht0HrRBp1qPZubiF+sjGYVzG7GCj+zQmsIau7ibst9AGF4gZe6WbV7S3c
Vy155QTcK+EGmrJmb21V5bZsi/oYGnp8AVzDoDYBZFX7fkB13aFKEwUH6O5ru30rfPtlDKtrOHT9
fTopFZH5qJ1AMKsszkrmiJ1jrnvGXJ9R3xjbQvc08DVI1549/RJU6ThJSR+0PRNm0h4cx7iTJLsg
5S77sNXu+747ZUvHEY1y1NUwTQY4Q8q9IuVcx3H2leISEJ33jg36oWMWm4POEWwNJyAyhT0oNNbz
JBAB+1I+87G3dmE/zZ68pUNIVbbj//QRM+0ePo81+28ajG64DoqjEj54cZqS5Wng+7X2phUFO0T/
HtazF5gWvbpTe5z68ewsvLkcapNsQ6fnKuWtnZU1DlqO3gHdoOfFQs8rQyhE5LVAsbkprQ50Q+WO
Fu2dxH9vBybh83E2xWPmyovfpDuAjVd3wJq4wJZhE0hav6VVIiQ+L2KmbZqunu5HhnLkckiPa/dV
geyRe6/1wBo72WcU2lOH9eSsldMlxQRaZOAyucq/O54SQ1TnrgJgpdd5kAsl2+pUv3HA4D36qbd7
V4yIcfwBsMkPsxY+mjMORJVwK2YBQzC7DTrfS2ks51mnErp0Zy6PeXPz1VJxyqeg8Dsy/ecs9z/M
rj9MnXevtxPuf+uG711iPtzbC/9U5V1KIn+xm59cLYEb2VFZQEE6cKwd6pryCalUfkjwDUsC3D5R
MVIwYU3kc5AUaHpeDkzFNqs3I0P0wcli3dV1NGzgjMwEXOeWRJJOvWl/SZP6Zazd5xZG5EbzkdTC
qGpP1FF9GCCMNaP6muyC0EM5nqfekuvFsB8Y/ohT1POudsz05gAedjzxHgq7hcYEm4I9gYOmWjXV
cSkQE5ciZOM9ce4KzeZiDUBoC8MxSFCyL03gbwj3XVa9IviBJLajIqNY234dbZO8dz1/82p0ibZV
D+4sTLKmDzT38CZ2fvBSfQ/9qPwhCL2V5WBMGHa0CAwshy5TgWTctlp1MnNQiIUVMxwOK3zVjCpQ
nWleLWjnmD8SD6gMDO6P1MfvP5i/an1MNhLtMnYKxB5e7nPyo/XNh89Ma8WG/Y4zEE4nAy/DwCwl
a18nRur54Q9CGIQqvWai3WUMfWE/gyN1vOzeupZFn+3qggxJ7cRfYALY2ta7RGNS7/npS9oV4ZYv
+SmaJjjPWlceayPi+OYkeJFfUnwBoaQAx8qUnOEKish5O5mQiGFnju5+8hAN8o4e4758se3IWFvS
uWZQsEFkXQcjZh8Tursp1B+sejAuXYxNZCxvNConQatPvDK9XR+mD+XI+LxOjEmJvVR1MPrQ7Nbe
Nj5htE7qd0boRhsjYQ5vdwXzgT7636T4/27D5e7fFMD+kv/zHz7Of98lqz7NP/7Y/xs1sYbHvPff
z50fB3bQeC//eVL950f+z8zZ+ovpMJMbAr22JYSNpfFvy6XwaIplKunr9HSw7qr6t79nzs5fumHp
kDgYSZu2Tab2HzNn4y8PFyZcGEu4pmkJw/ivWC5JHP5fU2dVkENLpXA5Aej8rf86dU5a3RZl53ir
hmUGQhhcbU9wt1sRIEkEs3Kdp3MQxsY1yYpDNIdMccOF0ovKOo3wOjr1rnaHZNgVinbhUHE/pe6x
0Cgx8MjpdtTqbaw+W9stI9fWTq6SUqZd7hNo1nNSUwZb4E7Z+NAAS7NR4BNqHrCCbp222PUWEfzK
siY4usl9Cv8SmTN5SDQpdhAMXhpC1OSyvB9r6Kqtl3VX14QVWczthbNXdIj8wJqg4WtmmO85Y0jw
f47rUYppVCBLkidN5/Tq+OHTDMlpb1o9cG2qU7adLBBwcVh5AHBZWAhPJ35e71NLvvmy2g/NwJnN
jl6irAmf2jAE2vHd+2Z8SEurIslgjfTdaXDLnPnb4lxlLs1HZNyz6LnbhFV5rcPfuyxC3OVOv24T
03u0UlpbwzH8tGYufuyQO7RFtGY9xfUWQ73xAGK1YWQfzNk8lfAuqomWgS4jWC8Nx9laUshgYafZ
5I8cha07h83p2uXwEM5DEEp+gupUY6fL56YHrmlqFi/dGRLdwG9DFlLNJNEtvCTcwevTgupukJ8L
PVnE0PpXJnQoIGW67VvgbwutJNLVGfc36MBiei0yaFcuw6o9RXCvDPEOidMBtaLga5Na+j72u/Jt
mML7uOt+cRLjPYROddCGAkK1oBC86j+p92Evwew24F3jbTP9SzMmrrbJIM4d/UvIrBpovn61F7gv
dcty20Fin6lsMzqNs0KX7TxTo49CzNXGcdl2F1H5WDdQ7emN4EPMNk3ibJrxiDItwwk3Nye/BVZP
kM7bODljSY4/2WZiclE3WJWG9JF9JvZ4TwJtwcZZ5/5wNEOGLDLmL+uYnOwrvf+qzPpsSVfsOX3b
c32SocGd3Kvtu0NlGB7MvCdPWGNOgKyKytelp8mEnDDUsMcpYKKppUU7NJ9SO64PXkUFpqrHEFF2
a/2PpNHsVdSE+AyG+S22OCclKY8cJ7I8SAQylS5aWs2Iq6c1eE/Cjx0PBMQnqz5gEUEXIvCMEjwS
MIJL5CwgR+G5UKAbTgR00p6IHPOIQFgCspqZf/YOZUCT2zUbDIa5WO5bg61zKR66kuRJK3I+cV/g
slsYHVq6klTcMsQA6j/EfElB2725CD6BGzGHbRxzY2fhAzr/ey5ecwF7w34Jc8PY2gPGLBkRhuM5
d23CmDUN1ujITHGs8Z7kbLahOklukFrWoqIRtOiS8X6qSMZpgdnlGYuKjrdzakyO+M20mxpaA9Jq
4BTmTHdmjEOjde1nBzix7WvOtkgjHkAAcKUFcn/pCsD8y7WEB3Af5fGznuRfrd9+4Hz5NMviN61I
Iy680t3OFTl/F7s4hrZgaop3t6eZqoIIsGYYnaytCWNjwqQqGMluJLNh39kVINmYtEq2uPW1zWK2
xmzoox5twkMlW1eaIMjRgPdz0+e0yhjeLXOQVjc6USc+r5DbWphfsUePQRJlu2jkOZ7GkRZFJ36p
xyhfJ+b4SIGIsx5L6N22BHdFjH7tAHpJvX1jWx5rg0PTStqdRrt9HfBGhpZQQxhsJu5vJ24Rz7LZ
XPeT1a6zkabBKPQf02ZYzeNylWxVkNqp4wA6M8j5Kj1E3MZV2/bpDSckm2dJcYjdU9otrxU+Pqqc
nWXTaulz/lGUXnIMc+unyfwj0aXHvOK8aBpYzglQ2an/bfneifT+gHwtH+OK47OZ00QeivDi55DU
yoi9ewXPTxsk3p5xOEma6DYE7mfaTijqEtwsss3GTa+pAhLUL4Z/IyQToGYLNHlMqvNdmjK1qCaE
hSx/EGn17SThlf7qdmuhGI4QqfTB+GjkfaTXGI7Z150Sqya3WM97s2AMZ7FYDHCBWrWZ7eZyWEU5
d5vjAtJiEjeYOveJq3177IUhJG05v3pqizywV87VppkX6XdL79wRHMOrbVOKXZjq21Sbbdt9h8XM
Sbtr9qEGHd1VgL5i7C6upA9iRPTfjpMLTdatj/M8ntSBUo9JKPtxd5o5YjqEpBKR36YhXC7Af8VJ
53Qg1TFBuUBso/FV99KXqLV9mvkftIa3p8W3kfWZXW2W2X/W2vZluGjqMIK1+d4ZOIjFmxzDqrp/
rbu4YxceZe1bV4EeoiqUw43dQhv1rDs/bnaFZEqNipyuhcHxNSk5IDaRvRN1/C26OLB6wPs8zMWp
lY8Zafuq0D+tFss3vUA+Jy99mG8jJ7HCHQ66qX1UmvZsJ9k3JCHVEMo7w74Ro946YS03UKrO4Cwo
yxhv/L7k09Txb/BdNgbx0xJpDybT+JFCFHjY+7nUPyMNSLJlWiiR7grcStCrI6bJWZOtxs7i7Fmq
Qyg7DloO5kvGK+YMiPNUMVVQx9aC46s6xkIMuzKDKLviJXlph0UQ0rfTdauOv9wvW7ONnnV1MOa+
CFdycq5qjo28e1nUGVoZzYaLy8m6UEfsSh22K07d2YQs4kZw9ygG7lcdZ3NG7XqQq+N6pQ7uQBq8
ja0O8zAkVzbDWgrojuFCjtdP/SCV2j3BYzhuhNGVMJAJwOx1+GAoySCqEQ9sVIRKyQkDy1AcuT9W
wvF1FuNNoDwQI2eALJ8nWoFXwntm/4ZNV4kVTvWJgWIPHyDoufUML3zXwnGDGeRrorqSxJorwMIb
BhXMeF5yJYrE8XAK6/jKe3PvGwNVAiZIBTO+xRNYDcepLgYVIt2wMPQggobSHsEQQFg1+y89xBBk
2soIk7XbScgkALxLKpMxp1lYyDl+cw1L96VC55mZKVQzBWfcegd3hpdTUYaxGTIZFFOI2KsNNPz1
1dbu/bUXu8kuLwHFCa4j51e9m7p9zU6d73cGZ9c1K78krzBHXXNCdaWikvjPooQrqn531kBltRli
3I85DLsYrml5RbaktWjTSPaLcdfEOzjot66uQioQSNa3UTMFWkj2F8E+SHr/QVt6HnYaU0DoUoOA
4tYp6S1Hg4uVFqdEOankuQ6dblSCnY9yl83Rb2uS+mVE03PQ9oQS+TQl96VK+CtQABclBQ5ogrUS
ByMTmTAzpm1H4/TKUeN77DJYTxAVa9RFgjM5hM9oT6blx1MCZK2kSPlHlESd1FApNSVX6hNbO2s0
dgNKJkquuZnRNmGqUPRdB4USPQslfzLtRqvCz0THpNgzHv+e0UonJZo2Sj6dlJBqF7dUCavY4mEv
4E9SkuuoxNcsiFFiRyXJ0icCYBiVVldybYFuWykBV0PJrZWkOytxN2HjTrHsgTYs59grAThVUvCI
Jsw2LGUdG84aavGoZGMKz1aeEpJNFOVRKctKYh6V2CxRnUuabtCgUyVGd4v9COj22cuc1YAcdoDT
62x4zNHHDZO/UgAgeRkrw30gOwG1hS5uJX7rSgbHsqboCObHrCTyWInls41snqKfm3+EdBR1T0nr
Hhq7r8T23F5+CnST1YiUuJtsXuJJPh3H0oS1eXOVZP9FJmGtKxm/Q89PlbA/Sx49WRPwZNK+rFz0
/4E5QKYGAiOTAeyZBo53ZBxmBpkaHrRqjBBHZKwZK4RqwEAnkqotYeiQM30AtUY9tRpI0GjJCDUe
+3Upw5c0Jm+dqwHGrEYZrRpqJGq8QeVYvCq0ERp+zx4pi4cvA9jLaoZ0MvNyxHNiG1tp8EBpoqVu
zbrwri2RQbpnTQ1YeDX2W1MNXRqW2K70vSM+zEM4FW+ubt8yNagJmdiMTG5sNcIZS7K0Xf3MbOtZ
Zx/FoJIbm6EPaZpngynQUnuvoe5cPTUe6tWgaHJxTfUm5A4GwAea2zqq9hgsAcljxMSsqVBDp0WN
n7SkVk7AJlpbajgFm58XNOMqw9ePSVWcICVi0NWGb+LmZJGSEnNnVxTHtMD9JemdNap3AAUSybs8
u2pEhnuBNzkQ0xVncIvf0jgwLDwYTNb0mnd12rW/MDe/Ywa0tuHiDtuGnBY8yMjcJB5Xqk9xuxLa
PgwLlcNVDlIqcXdixq6l51X5v6g7jx3JkXRLPxEbpNGogFm51uHhER5qQ4Sk1kb59POx5s7F9AXu
YoDZzCZQ6OqszHQnzX5xznfWfO3pqknjk+0Ej00jnxTpLqBk6Q8m8nfWRO15CBGxspEEFdZ2DWtt
vmk8wQ9gbps+U/ZaQrpYlh0Bjo4Z1Y+9PqdIt68Vcq4FY7DQYElWzIimyhv2WWF/gGWnYQdiGo7K
QhxCorEYC9zPY3TzBHQmCK9bSABP4FNYUrGrXTlBV4HKor2NXgkKAtdE1GHM1olFmM7WFbTIRqPr
BhZCfMdyCIgP9GwXnw8SDg/SvQnL8W3UC6xaaC8zYZ5p0XNi2poFtEkJIY5YrLlV7wQSOBt3OQyW
XB7++QHmNdsF0gBaWoVc7bnHX1YNQq1tzf4I/DepKfnkF2R71BlHx1iiVNZIlHEi44ROL3w32CjR
2mqxNfF+a87JE9HVslJtX/hzvUlSL+ByOOTgIk9W6zR7aG17sxTpWWTEw5AIFSPu1YqnQopNESUO
wmVQCaURmY9FBcFDpgP+/eSLDbBLHYEfXABlfRB5rOOIA7RMxASXoiXdhVGrS4tW8IwEqrg2Puaw
OUIPJegi7FEqwJbNF7FPtLxuG6zIdOfaFshXu6HlhxbaJ9ivPL6GPTcZdrZXISma+NL1RZdWIfMD
g3/kM1n2kkSM1g/3NZiZk+TJPP3zT//8SKwq36g8/g1QfJEsxw82VXNQLM4EKxH6RcAV2f4vYiZ4
doTSU+SBDuWH6uv/+CejDvHZe97RCoz8BhhhB6pa5+OzMwAVRXosAo0IMyeFikJYIPyMYYDiOBEh
jmt+Fbjxw0i1cgUof0EU6SzjnKdPcLc2UyOQ/emKCsCDU6e/yaB3bqkcEVPmib7tqdtY+uBth/hZ
rllXBsDt++BBakFwdIm79odob7u5xXR9kMc8T1AMhHn7lr+agZbsxp7FF8E95ZzeU86J67jjTYx8
XttUZFsi/ynS4Eo+pb8dZD/igo1o8gqOekZtbnwxoVVeLKRzp4Eox1BY4Yyr7SBz1llxKj3sL6bT
o6pojSMdTgDgIcyWkVTBMdUMNKVEpyGDjVGJMEX3DfD/ZUk5SRuepSrbO2GEXSHug2c3CZ0FApjj
kNvtC0X+a+Yq4+TqHGqDnKWu9pAdA8yeLK8pFwmEqw61MPCs5lwHFcIXkGHmqpm8/Mbb22E6rsQD
z/D7wFN+tY1NYvPHKpqAQDp717ZDciPr0yaqx0euC+ls2XM/3MDvsMGqQ+05QIG4ZsmRZurB793+
ASVbffQd/0g3Glzy7qdurIgSu47eQhI0tzEJ6uDFTItX1QuRsCE8rVnIPnVBS2WfC29b+f2wUq0J
7hko7jqb6nIFrz9+xKuVXdjzrE0GMEvcbyxGOm/dkmtCXINkHq+XOxnF8mpdcApGR63uqvWUjP2y
7+P2hvZondAPbT3ZlwREkR7ly2sj6mKbcvZQ/ZBWarVdutbQVy7/YVx3g3kGrgVBk0E/S3AULKJA
6TRhkl8EkwnwKfZRXcZ7OxbZYczD4YwaFjh37LC3783xYpTOjbJVJ2lFjYQy8QPsEzqCqsiv81YS
Xcj4WieDWBsgjI4MG5bcJv259GNWCwHGYGoQ7nBnlnF+OSZ27kiE1svA0b3siBeDCxYl5zp/MoC0
PBLMne7Rl4wIHar2rMpsqzPACZ1nPtO/Ie2dDSXJPC0dKoRCvI52rG0Sl0ckNUCvu/HnMFe6iBQT
sF9TsfFTYFCfBppvmD/VsdNqTuxavGAvZXoCIW+jekFUkVIItO2ZBMf+DOsHdRWTx/GZC/7da1qN
bmS+HFJSoTwIe3TSPrT+Lny0aOQ7lXd3vBJf5Vg9kGMVrKfS09bmi2oj0mcHADO8VdCkKd5ce3xo
1C6tvHZHdAaI3IxOFgszFo38ig53Qzy9DbfDLQ4tzlRwIjNZhQ99UrCHgd4yYoz9n/ljBNbuAqd3
2meO1ms4Il+t+xOt976Oq/HgDz0xewXVhF9V90gb82XVQ+YzXZ+TFvHukBq4vqf+tyoyhoUiaEDv
zdFYLvpaC14Ra/Vw2nimf/D9tHp0ibwrFd+xmz76WkZOc0LSd0Aju/Obeck76C6+kw4Yrp9U9IrA
VJTXMaAtHJoRZDPs0Yulm/A5xxU9Gw6mrU2htPZIQchMfLF22cgNUbMV6qy93lsf5NM98Z345zy3
P7VsbgmlOW7Mmv9E0E3MJPoencC4Lrt2PHSCJErMDCOf+t0Zte4VAUmB8LN0931cl/u+XHu9gVGp
tAuAAEDDHS9e6UPDWV6g+bdKBpQaCudVgNkHK6lxNVP91Tb819hurqX+4HD8nBw8KAun93jUOlwE
McHwtEPdYTD5iAjYUXuKY4CKLWqulk/U4QEk7A/Dksf1MwaCyJ2g+JwMK2cbSQxzEongowIGZMYh
MikLU5Ub/CIY1kIPiYOZwh0AKn+ZfAepDAreDbcToKdEmgQn54faKN2jo9D4TDHsllxLSGkaHhvB
r1Pa4zhS+OR6vGF3SKngd/qO6BMgMu3WMd30zenuJJLC3BQuNH1kRWvIXZQTpCEvgwqtF9mZ274X
u0QrtYMt3H7ZOd6rk0QdnITmj5e4QVmSamCWGT3wOE9MMm5uXAuiFWp7q2ZHixT5jXMbDiALhSWT
LANpc/aA5ppSqgAhpqGMIH2jhDIG1IsJB0yo2o73Rd2giDBOpk2Wmt8hRjXAiMYA/gmJKZx1jBOh
839t7sFjxyplLQKtX+eu7SzySsaonzdVzyHdmnH67rP6iKz2Etezt8fs4g2KEebbrUMeObHsyM8I
0qn5w/mBgZ9lrL8GtuBebKnP3GSknSVEbUckIdA513gGG/vIVLI64A0nzou0k10qzi1RnLdeoMzI
0+m1cCXW4FATx1hLXolhL/gNi/JpInTl0JHxjXdCM7HyYhskQCrFOygKViqkjgVZ324nszm4cjTR
Q04EW7xEXU5IL/Jtx0nps8FKKMzpOVUZ8gmyOyKz6V/niLESt85HgM5wBXh14caa2I1hEpGyGT6g
S4xvlYmTybSB+HfMpEoNh10RITUnOgiP9fTeRGpaJVwLG8l7ezUIZGaHuIPstWEp1F1yo7/4XigP
qsp3Uy+gP9es4OySKIux99VaJSREzyd9ajmvMuCNAxA1roOkhQrsBy+46+yHIWQWhTGQjJEx2dXs
sgZCawYHU2PYl96BT1Q3XrFDEPAejRtRgfMIC4b7vpMcIVmBARmtJxQY0ymMZ619n8lt7hqMSnk9
vQp+QDTGmwpf3rKV+KfCJIaITLDC/GVnmmDBMTd8WMqixy4sXvLc+/HjQZFtIJM9jsZt1VGV6qyC
xrFgeiQxkcCoxiF+pHjLcoXbQgX5WlZPeR1VByvj+1RstRa8A9Caw3s0Skq9uDKXUtn53hJz7Ejj
P3JNhq92QVRAUk032MGUJWZlr3Vv1ncAHMHns5JVi9qUV2mF00usjCHeS7vCrZYRDxCiMk5DtMni
T9Hm8UoH214zqQ0s9asVxk120Prs9tolyn6wvPE31ptTX07amlyYeYCJ7dVxt6JOzAW5JvrejftL
laaXcYCRjtbzJ6w+5GVQuv0FCAsYlnhDLgOoNzfOtKkwz3ydS/+zU8GPnrnMI8AjYEcJcus45d2S
3PUJkxPZIqab7foo+piIAawTykeedgK47PKbC+HKWMZE7+VQ5szCy2M09jtfBvckDD+slikwkvGY
uBtrE32OaDzJoUR3ZVkx0sgy3MFlAxXTHcrauHm516HcQ/8c9KhlSjtYukP04YcZHFpOkKAsPyMv
exohT29LxGZTm8OUSuWKbKOC0WT7kEA3MfiEVtLyvgAfQ6OI+xfpDu7KCisSDPkokmK6Jzg2bZiE
ZUUaTkCurA6/f9VF1o8F1mI8xL1Vrb00CoH3bmRYvMWhly4nt2HPhzZRUNg6GoFXk9I/4ma8RddI
Qbmuc4Lla8JyacX3SJYuY1z/2lzvqDzVJQ8xcnaGzWDwNA2waVJNfSVQxBZsTutA3CcNcFF9Fe28
CZQ60V69YFDMt1mzPMJUZftbI8i/fXrJuB8PaLxaZsvJqtDw0HFbIGYmQivxIS/6/cEM5Gfqxo8t
QklsheLN9t1hyzDCXRBtQpBgybir7jDeEeYVQ3/h+8ZJN1mYpDuM1IiE5T7GJMkNVa/wvKzSERti
0ugFkx5WbzFPRlClIwBdlzEErOmkuZtJ9qvjrqGd3JtBo1bjWD/3tX10A1vdQm96a7EUMM9+7AUc
MvnXhTx9Y8MVD/IJrovzxQlHuHnAO5TIZ7d7ccyyBA9JmEuikQWtMkxwxMSuRoKTwa67N5qeF/p4
5EugfRPrrNfDG+Jscjfas/C+7IpJYtd8BGYEHra56T1JXa43kM8oit8iTb6blNVc2+XbgRkUnHIm
GSyT91PE71T0R83r/APLI/xdFdV5p53NO9btPQzKVWGnlNBlW6xwBm+ivOkW+uCbWy8hytQe96Xf
Hnu3ImAuugf1gBdpOGczUM40R5JZzfK8c/wXfRbTuW19rxwPqCNlsvNg5eJMdvVcquAfQ5LgUlpc
IFF4xYwRgkLOx8Z0OtCDH1c1EDqRIxYZJkUV0DDULhii2Fq2I8EA2mjPkxAuPyKGp5Y1DjNWrstq
b3KVOhNaT9ZNA95xnkWuCnIdOMSWE1pm4eQPYjrZXnWkFOkOaChQmtOn84jFMsBkSDDRwTI8tF7W
rQFHsHXtEGRpKVcuOBAGfIgnypH/plcUv71t7dzSwmdg9/TkIH/SNpMYqbntNS0l+pTI4KLud1Gl
KIvyZhcFPJD1r28SO1jk2XfumvWix5Tzz4VMRt4q97033waK0EXFL//63TCY+sXmRUr37tkj8rmQ
kjxtT3YJbrIXj6ZZvpX9QVnNs1e084htxlITABapeicNc9xPotmp9KpnlHhR1T42uMYCtM9LnedZ
yfTkEgDNMn/fJxiZVcableDeadLnxNafGjL2VNrVSxOTRA82vteKR1E4JxKMH6PS3bQE1E4d3Wwt
iAHggwKK782m8RrDIyt66oSKDLzguYQc2MblmwA9TOiCvsINeRPkb5NDawI/0leFZ9xi96Eu65Pk
tBJZiUK3zbBJKFiac6Prdeu8cw+y0rceu7wa2zEd+gXl8Lz9b8SqOuYN2GZmdNUOupUHsESFbrIF
KTyiNSEUOoq8hYFvkOWuu1fwpglec+UaZ52iGrFw7oAori1A4aTe0B6EzXVou2APBA1wJhbxhR0M
8aLM1G3q7J3u5LMM0gRcPjIiy2VH2FRzHxp9r5sOcy7VARHomK115bEOnhCuPpIOhoKlB0zV2C8s
SziAkEfy2iWUMK336afZN+HNl8Qa/gi42UpzMN4m++qHNZBEMX52Fv/5BJiUQMsI/zGOd8bEhisB
l7qLGzzpLQt4r4++7HlBZnebgD0/KzscR4U8I9QXW4c0IdFZr/iOuAeG3NuM7Y8OH/5gluoJasf7
2EVqO1XeuWXRkGrhWo3aVSBoGYs6X5p2ivSOQIPqnlvk+DA3H3aZMoiFSNDv2nmMliL9mxwxz1kM
EhYGynOXVwEY9RtmnoqacFgktrkJBgD+APLoHfBXsSmTKMmp0byQ8bgMpq8MqFGXInSUntp0lvtR
kfC6yU2iqDR+GcNqxEAZmAMcjJ+6qPWdV8q3aDI2eiu1AyfAsZ9mYrEBKNXonZ+csIR127NSVYZ9
lcMDSUYoZlV0yi3d32L2MFExEueZKOtbRS8Ul2qVWoAq2rQWh6zqCE6RJRfRURoB3t8qvinde9ZS
a1x1BoVfSLYuSqaSfBV2FUVv64jM+7tTzJNZ/qQdf0EuD+CyXgh4B7Z6fKoN81PXQ1T3cQH3yQgf
atF+pN44PSD1oDoeCJlqJBg0joUbzsFLAthjnQvjWWgk9v0j7ft/rYE8R9910RR/6n/8m57xH2rj
f6ob/z8TQcKF+e9FkNfP+jNoP8d/F0HyS/63CFL+C9wkSkdXCA+Qzv8hgrTFv2gTdWpIRkFQJ02g
N/8hgtQM71/Ck7rpgtexXBP39n+qIDXh/MvWXQdViEU60wys/L+RQUrnv6AnAb2ZNqAXfj/LRnsJ
ieffZZB1Tw8ZRui6YQEV6AIUqVWDtRaWmRKGrONyI11o0XG01T0JsXp39Jr62uvO3LpC1AjlkVJt
l/W86bqLVUaeUjTzoQ50DO8Mk6P0dbTK1wEt48Kx1UdrBPs4jPZ60X+ombXRDwxgPMMkTL54oe1p
AHgIn2e54yrgXzPPX7jZSvbiFrjyi+nUkzThMscWiji//KVLfYld/6HX5O84HYKqedfC/tWW6Xkw
zTeuFcbg5TUwjY+oL38FuVCLkV1H2zG/mKMT8+YhCAYJ8hwgB/5C1DcZpexQWKTLFA9tYXzYHf1s
3YQbEqTmcaEHD5kWwdPcD4AnlBdEmSg36pcZCyI+qWqlVYCi44xsi8EBsBPFuKk8LGhaA4U3LtOl
Eg16I2sgKjd28cVffdzUDrHoSDA6tVAJ1gzE/FjDOD4t8e5pzjkek7eWS1TJLN6MZj9XsLQ9YXCV
OlzMumMfF9hi3UJpdgjfE1b5Y2q/aJeudPZrzbHf2xHojJ5DNnJpFDXyKGK7fEuC+rNX/r4OEXeF
+itD8KMo0SEZHUrOttB+CHFcNiicJFv0xegFb9yeIDrjs7LCP8bfn2arv+OUQEIVHUfXvlOvnRlH
HkxLe7JQzFQVW9LMfkk0/4wF7D2PmveKiPUhyZYWsL9mCglBC7ulCrsnUZON6xX2fUqdd5fIk5Vf
FCuvGH9UgDWz7esMkEP3ylRIWybDcNJn5Tcul4GScJqnq+5D2BXNSsb5m+5RtcXTO3CseqtRzFoU
ayuD55g605q3P6R5Wxp3oIbKpOIrc5McTsoEpHwMllizTqPlJrsJcRD3ivaYo8MYAc2nPJZR7VFK
hLgvq5IS29Pax0FWF6FTQVExkqXGplVW74VHDXRoE+ODWJXXKQiPddF/EzISMzgM1kTzvHussBZt
RfgaAVeQXYJfCyh/1nwOA45FBIXfY+zotCjmISTNFY4Ll2gOPVmaN16inTGEd6XkizP1u6rvLn2T
PFrUlSA59lPiv8i8vEf4vIlvxHTlQgnCELg0aL8wDVk/Sc9LRZL8PgamM2hERw88JZPNnMaxzixu
clf/GebCNwJh2ESnmkEGg7fuptxHT5a8IGU6036oWQ3zlurdQzybVYOcdQ0JvKbzF9bWPGrZFdCo
SpR/yJoYoQYeHlh3vIEG+4sn7Sx65C85CYtuaj5jon81mNX7XNeNCWclH57Yrr1Yafth2L9lOz0q
SNPscp2vLvJI6R3sm2f1DKYitegNdRtarLXuRG8txJtm+y9138/jquSHMOhdYXS/VOHBYpT2vZ/s
0+Bar8VU3ixRvUcDHSz7fDFTFcx2B8v0LSItZVLP7Ci/Ten8Nh6u847RRd34Bw14+Ko3+z9de8p9
5ydh7g0PHS9LosLnqID01JIUWocOLD4/mRA2u80SYuAIapOFONgeO0Y3ZvkkFACfWHuuOooQSU9P
xMU4wbvy6mFjShyf20SlYIOC+KsTiByalOWil1o6JAyKpizkGMIzR3cR7RJLXgmR5vvGjqxu46Tu
NO4UQfInnewnuyAxvpis34lX2W8+XVs+NrAcEs5DZDrhfeamW75/nCKy5nN+B0+DOaY7B3RzauUW
hCO53nUAvaosuF2O+Txa3rkE6c7dg4xS3G3yjZGK7xsc3GauPSSEI5vw15BxVQ9dT5Wk3lLWehij
z3Iob8ru7qppwDf42T2uuo1ZyDWUm3XVu1ss8URW+b+RP34aBZGBBhIg2wBpETAydZol9jE+mSm4
l++l0148hWfW82C2xDqKP2Pw8mUsyEGQvb3ClvRpjDwquYGcVGFrRn+5sx+HTP0lk/pGqsMiyECj
V5AMPs8jHOE82Pn0Gijr0Ql4Ewktp5fvW5KNmmVoVkcSuXivanb+ZNyhsHTeimQYNxb0p6hx+f8y
bGXZiDwkcB8zKWhhSzJ79OorieW309Sn+Rur2gz5DQIT7IiMKMJs5ZA0vxhJGl64rcv0jyy+tPzI
aq5qjehNQ2bXiJVDMNgnMUQ/It0DBnsNjMHAP9l/xG19DfHXNOZjihZ1hZ3+lfLy1RW4o+MBHXGn
S3b1a7MVn6kWHHWl3QNSl9iRPRQFC6o0+cReyQ3FxH9Bpm3qR4oYgJZRih69cVAyGsueHMf669gc
pYV3M0L33GgwbuMEXWWIVCMr72U9PcZlTiJdeEKRGC9HrSGgAyKc3TtQXmFWOIzw6aID1vr99xSS
zBP2dUnUbYrc3b8Gnrk0IhhIHZGlS7OqgPwwXGlTNOxoNFZeIO/KeOUQvtYdkcByZAlcSmvnhOJb
88nxc6Z4Sc8H0ynQHwAqKMJGEeY5RQHqyamWSUAGlN+qu91PC+V8GZIqAhpOHFOgFDbtLsC+m8uW
nAEVXrSORFYmLYhsI39hzMjVorwPObaysqCBnOFMDHoAszT9W8agHr8sa1e+SllH3+xvqLZ8bJSe
86NpzgNbWETOrFmXZg0szyV5oxpvVRSbywlq9MLQGxbSA6uc6aNVnDcB6hsWaAin9IbWpCu+NaNc
23r8XukKESKPCDiDgEYLLB6JGSzJh2VJOtkCvBDbW2yRiEpsgfynKq5xYtFZOFx0zlUJ3plZHEtu
4DKrv83iPaDxb0lliDFw8asxgg/A/khNFoeokV+ggw6iihnD8I65FtLEwcpvwn+qs/A9K5u9w6IK
O95a+dlW9FBGtOE3CqOjaggxFlIhP5wmwTbCXgXhj1+ZP40Bec8U89SxuquKYDvlXwITk2EYfWsW
igY7fREi/5mC4Tw4/j5AWxN1301vfGhB9t410b3oP6lIxSLveKNV761coEWScQfaLO/uhsELCyty
MPpn3ax2kz2+ubF598bqqjvVk4j+hir7TLyTEdY3p0Xh38Bmpng6WzBc0TrFmzTqzJVR7KugPwWi
BzkQIuqEMLDQ3Vl4FwcMlXPu9Nw9qbTZdap/QI4vo+6XhI53VtjHamam9/BxkgabDyKELEp4L6xD
mxnMCnPElk5kbQ3CEJt4fJ+8lKyv2LyKEhb7uFNJfdG8fOOW4lzolIPVUC49llZplb26hiMW+pQi
hRwyqB3z08Zpr2cfqm1Qx1XaE3/7ZZyOiBWMrieNxdgQOP4V9M05G4nxCeNPqczn2qRK9bt+Y1Xd
I0NAimHdeQzz9NTXzqnNBobh7kVO6iHtsqtrW+ehQ1poKsjNaFuSfNdYZI/4TKBZdathKZNvo2Zo
1+fVB9r1fj24KXHFBnAkvXppnZZRsP2EUHamhV2zRjzXBPMtaNAXxIsghqOUY3UHzyD4QKbCiUAy
g2vG91HLv2g8vlEPbcxO21A7ZPXJD8uzxzvtuhHGSiVvfWwdwpTAOqN5DCsSWqVuXYMuvRt9+oC5
kNIywpyV9cQ2dta6DoMfv3eeB0tupP5R6f7FbkqWdCTxeDgws1LfI4TKFsjy32PV3Xy7YwAFsbHT
nhibX5UpftKouBXsaOCvMqxqx1erY6gcuoKYRAVgRaFxjkJrlUE+VFAHl2OA5F+YG+FKf8mkclij
oi6vksLGT1+8IEDC40H/Um9DQuNQzLC02rAu1MgPXYY/LUGrkPGNYBEK9kgyEb+7pCnnmTUAKqUK
9ygz64nxj98y29KxixcIiC22Xota+eHSjfe6o0FHz+hmYG1cRVIPGPpJCENKgeJcGtRtgb6T0krY
RLmY3MhHqXXFhrvKtIWOcrZNjXReHRH6SWik5PPwWLYb5a8XxeT0yNEBJIzFh/idPwIL0QsFDjg6
OQF/nawS5R7kI3Q+Nq8qWah5vc1rhx8p/gAjm0vN9NpPwzuyuATY4jw+SUmRN/0WP5HUV05VvUSG
fMsl2cVtg+JThtq8pv/CDDgsDIT7yFwhTk31LlDlS8/5imYxvyejlq6SHM1hr+oJhTGRpUOXHrCU
aMc6bvVtjRUWGmybLl2DQECdLBgyFabeAdYg2UuEccU2rDCx+9UFEcZctT103q3JHNbS63tUi3gr
NAtoGa49goNHbgUd10/tVMcUCfpC8G01DkxWel8inJyaYWOujHWY+Ye6hwpjeXgPiqBahgKiP35c
z6O8JyMqJPkMFqEYenXALmRsphZnN8VoWtWPzDBurHh+NIBsy9IWW2Fkb1EA5t6YqLnJzOaLqVs0
JvY1ro2LKi3e+UYSXdw9NKxfFq0VvccozAwKR2oVY53ABUHNvUMIwBuEthe90OyvGW+OZ+AiCOcY
oJkYqGEDL+lKlxaZvHRlIPKbT0yKhIxWKcnV4YAwBdBbzivTlOxRB64aL4J7YKnZnhcF0HIl2E8y
sB61nDBf8gg54nTrMR1oqaGqfZUTFfLoccOFhWcumtYhqgmZ67rzk3eGhCuGEleb/ADaf0aOhNei
Q1tBxd4w6ES6H4Lnwt0NM4enyMnU2UoTxNCN8ZQQCrUIEaQSNm550UcSl6+xxdVBIm/dzr6ISgEs
6jHqIJJH2Ea5IolGBG3/N43kBk5ptR1EtJV2huY/w71jteJHuMtJS38MY+C2wJlGSB5LSge9kunU
t5g0FKAa2VduMqIAinszmr3l8ECMxqw6OAx28+SOxqyyNPdxdsbiOtvvXIq2gvsn91t0R6zjtcog
LCR4Sgdot774LDn+K5leybMi4pm8RKLpMvXcifInhpZABSWeUU1x1hovZDMF4DHl85S6HuXjTQXY
tCAhwRIw9L8pJFIo8ANyvPTQXlWgC4Du0DxMcNZ0veqOld1pGGpasUceay7xVV1qCVczTU37VBbd
OjT5NCrbIFSaTqePZL7ed61OgVzq28HTWG+ZF6BgTK+dAq2jjB7LDn1RmLUDLxamPh75DVUf+xjT
tQHkhffWnaBeTdMRz9quS+jMiCcgVBfhAHuHBO+uj2B5jLFoBafeDKj9RX/KCmsvc7ZQEusnBhdo
LMomxn127HYXrWlYP86ns+vp733Qf4/SeQMwCHDOsJDhGUzcgzRxliXhNFRyzivJebd4yJ9A7x0n
O2PEoovN4IKJhDMNKcMz9yzkQcHjDgKaNv3Ejfdt1w7wGbSwRsnZ7QzpzSWct2jcYKPZcJ6woS7L
Wv5geQZFfGYJBAfaFWgacg9HDcbPnFI0xgtkdoXD2UwJjNj73Z9lDrBJ2L0h7koLyQ7Lablw2sIl
EJOmdP57jUH4q/VIXErQ+JXWxWut/+7yQkL3BEQSiekAMRVrbeb1bAfVsZ23+uyfUSFYlKJasUOf
rIO9oWRJZEMB0zkbq7NQ6ktMZfgH39xEHzZdUn1lGXvzZBwIm++YpyvGMBi6bnkJJUrFNruPhARH
1JvvCYeEjn6aBXsFHopArNqFAWYyHAHIs9ZT76LF+qXQvQWsXQ5A/OB0xsz3sqm7e0TS+h4S1S5+
NXvsSf/Q1FpCAtuwWKYBis9uwKtZXNLMok6VbfvqsGMgxCs45sxTl86o/ygtsdARzFW6TY4eNIP3
PHFOSELes6gFKex156hHu17bbbyYEDUUnypO24PejJ9W/617ZI/54iPR3cehVgfTFON6W7vVmwN6
GbyCBXQxArxD/B5JIATYeWby7XRuvU8ScU9UvfHsJFrCFn8qcFr0GQqKVnypflDw3761xHhXUynX
Zjac8erTpM49u4BGBPPL1IBxJCC/HYZ/pm7/sBDHEvjj66zhXZN5pzbQGMUcZoyQuQK1+sKJBQvV
omuGqLbSYKDsEx0rnpleJq1wFglQZjepdlgvPlpx7HTtOU1qgZdJPOa5sWpi7YjL/ztQd8NnlWco
ojgssDc5ytm16SUUdl7K+FHGBlweTPIODib6lGG20O1nrQ3W+uSZ/JYNFYu/ZHd+nbq/UhLlllbN
eSJ50kBUOpKs5uDdhb3HCRMzNeUcX46lRpUxcekErcaGfKzkvtBpTlEJ94G0zwTIs9ZxkmyFlLo/
wbYLk45n1/eylTkNB2Ns63UI+4DWBocwhUHdNKumRTnaGjR3IuvRMvbasA4448022euDAfIlubIb
ep86KWbdCYv9OuPlLbJXqVUOl1O51VzOWacms1pm3FIc1S9lLA+u2zZYJ8WTirVr27K0pIZA6P1M
hDKpY3y+Vdxg72NwOBptvnQYqC1qL7uZY40Isp11ThrlmQyeHbOZNXuUIR0Nh1n1zEWwt8tWp7Ef
0DeiZjvVtbaZsSBrZXNXhON3xrNeDFnyYDXpPXKw6E/Y6lE4EudeHGvfAhhoHr0wr1ZSFWDXcW35
Te3v95xDCV+wWgtm2vveNpxDAwyZr3oTu8pdQ2fiW+Uqx3z1zUDaXnCS1yvTgJtzmXaqI+RdFRKw
V0hRkDYPWFR9fE/8L9r4jQDLW4q+Atxg/wkA6cSREBdfW6Ozb0C/wrZOV5zJT7gRAabactPrCNSa
BISOCJ3x6CmeJZC0K+zajllva5n8jEOQgOPh/WiduL3ovHulMbU7u/a2SZO++iZellgzLkkwoVl/
Lwe/OWaxtx3ydi2p24AFMF+DTUaLxBcxhc7TNMApaAudYFpKMARrg+k3+6QQRyvnnA3+J0vntVyn
0m7RJ6KK1DTcrhy1lNMNpWCRock0T/8P9jk3Knt725Ys6DC/OceEStBPVJtPmHWbGRZ5AlYsrEhI
tmejiF9t4y+KmQ2LIeUQneKTpHCxWEexxgQaBSdfG+T/gmwbGiluJIAWEBPo7XRH8Vj0vvol13TO
qmhhbLpvBcZvvBe/GHPsA9FQ9mWQY2thFRQuLFmkEYfjGgf8W0tFcSg6lMtlJVcjMoj5mYRYFTiE
7ezYwDIE0ze0cQClVJLoluSZo04Q/bjXF+2xFAkdfO0QbYVwXuiORdMgkGCEH3AwAASOprsnfv8e
N7l5SkF972u4x9wf0I7ukeFoA2hpsZ9KTFjU8jjpQ6eapzDIaRdX8LJ9fxjWxmsgZ5dKAsh1ceFu
xininDcsFQduQ80n9SS8A9huKXxPzS8de8+xogCLBGC+RK/XrtPjYSnC7WB03cqwbx6VS7Bkj0Fn
33KfuA/jLYjIzPlTkFWJsptTOc2E253yrqjcgB10oCWBu+oOAFq2r+zmI0spSO/Jw+VyBCiLkWw1
QbOH60fWslY/pYKZwukpKEabNSOPqQGTn25Sq3WbW7egN9JdapO2lYxiXKd91Flr7WPGiiuvaS8C
z60ZzVRIUwdMcWmWLJpeuMHPq7gusVqDSXUwBfph+Cx76yl2UUpFH5zjIRcb3XIwGwL12pEbsugY
XWUyRhEGV5pm5SNdYEdZB59t0/Aoe5oztWFd44zt044OxK9P2q+aB/5mp5pBAOaV2A3uROCAbHfg
Pgu+Qtpmkj/fP+IinDxQSCOGO1aHG3nUD1ctSVzjENMbswL3/GgF2Hs6wNt2drS1t4YhhXVx3Fm+
Dxghrf+JkNC106V7OQ/xnskmbib1Ak2epVM0DCWoVl4HdFJC2pPOqg5o11DOzmvCj7ltr5jDOIr3
CiWwKd5TYMtZkWuop9MtoSoPFgSAO/fOzBl1aBYSiVPtUkowtcgEBXhMKEa4C4fuQwV3s0oR53SK
ihXlBwZdJe8TzghzxO6w/G1s/Aw8m/5oKgP7X+5foUBWBJs5V/e16g99OqnTpKZf2sLPflEWtP+p
d118BSp51y5QUDeht6vLxkOfiVciv0yDfawx3x2Uwd1g3LegPvhaSEq2ODtzFWD7CHetl/ZX1XYv
Jp5dExR33j4ixSbIXC3ogtp8oQLzn9sYD/5Qf8xFQJ1G3xzndv70lYtdqGD9NBdT/ED+KBDVVtOE
wknSq/F9KApG+0wd6sF8JU3M9BLkWt7HpNiAdAQTKevI4jTWO1+2dF003/bTlflW2SMIjo4bKXJZ
xS3c/6SPhBpm7ld4eENQXWsH2P7KG83XqWbp9TVYVIMOYRNWnscgOs+eEACu5tw8YILCEFlXt2Bw
vxFXH/qco/hc44pIJ0r8nEM3R+PBs/zPQGPBI6oCYLU/sTadbFtRYirFT1BC62zlwcGiw5hZpFsQ
NCdDpBdaFagjQGHqSEEE5VTyA2vvB8blRK8qQ5SYMAoGFX8uHxLPQERlzqoY5dadesKI8ZwP8jWA
sz7X3lekWRwoN2SChJO54KH/j2HbIC9wa+kRMOIBkH9RO3uDUK9HDmyUpiTWA0PGdZBUVM/2XJUM
p6mpYm2qvuW03May9Hdc7DfiN3X0G4EZ1n3Txy0a3UlkqJRWkJi5AgzqXzlwPNTIdnTUf1XafE0H
E524im9GO/+UGU2MBo0LsagN3sEvI+iesxSLTWYZ18LTJGOSTy5FuIeSmxvxtKjhJ4QGYtAOyLGi
Gyx6MtgmO6t+JsiQrvxlrJgEkAu89uTRIg3dIYWpPZorhDgmY8HXyM2tkvlNWyNRKtv7sGp5HOh3
3hZk9vcNubVN2hLrGnzEwihNtr4v331oHk2YHnucqZsuG+qN6NNb6lAZ7Lj5AUpjRMQSOdxxPp2R
xS/aOo55IREK1obv+tguG39yEtn8M4VP9PY8sKxHwZet5JdnRUAEaNJVLWOPPLl3pvHaWO6wdyvz
T8ZiRfQE3VttzKE4TIYfb0wvt7aVZTxJI3jw+3k6U9n9kdDesg7dO7gZJzPpDFoy83w99f016uQW
P8beH/2LoNZ8GObPYhi/U6LP2rBhLsxHimHjTeujgceVKDb5OH5RiehBZc5b/457pDGci4TwjEKD
Xs/EWdwoapaLB4F4Gu/bAqmfi699gBVR0T/Aia//Adqfra0aJ4NTJqs2YMrR9/bFt+w3Df0Iecy4
ZmZzse3wYyjcN+2LltS3xirpIAA1ZIVYCfZ90t3qdgFT5dmKs+7Eow28GcY2tr7UqdmbPGc5646H
UdnHqQkeGB5eJgr+WmCSDHn6a9N2dxHPylp3SA1R4p8RXL6bvjjFffaS1XgwMqNDjmkep0A9ezYT
3G7xNZZPeUCazOv9q/TVyWnYGDtagShFZoGDERo02TdVCGffmYGoVqvYIhFIYgoxzEKXnJ5rgZBt
t9Fzjz1wJXXxbPTog6nJ+kSHj1NHR6TTp7LIa5LeBdsfs7/Gwcoycupdk7dfexB5x+TdaA1nRQvU
v7CnfZ0ydydGLJs7sCF+QuqDEMBHyBENkjJWtywM4efNPeT/cGc62AOMpFj3NIZTrmOi8SVsHBRm
/CMIgimsp1Yjv699v94mZDr2A/5JuknAiYGkX0Feu+pRAn2wWE9gsuxGj68m51hqOQG1OqjS0cix
OmpDDi7DhyXCM3ELpjnZxWSuKBz19B/D3EcdwQHEatrE3s43gk8VoA2YRrDO87nY+hPXgzS6DV70
U5X/+lnvpP2vaGZkcKvioQm9B/yq072Bvr/aTQGZa8ql/+GeeeES1O8pRyABGhzLQKPDxNOdMfjP
hmM+dWrGSxr65K04z1hSriiWYdntGYxWJrKtnVM4ZQdHvtB8J9rppLuY9hc7pZnKls9mGT/Xtj74
XARRQWicBtLUWeY3BpD17Hn1RjXs/qUX/YUlDYXCqHam63H8qt0vEfXpurB6tSVOnK86PaCBz0Bs
VIN9IRpfuWue6XxekPVA4gmLAIGosGab8qlNzAfqemHntGN+ytp5WLN5vgiOHCjN77MuBNmz9AXn
EtqpMp8sR978rnmHhfSWE72/kLHEqD3N16mw3V0vjHmDxfesYadvJp9vmYBsFdp7J2T25tiCMh0f
QaYp1MEn+Fc1Jp7WKL+VdXmlBWbx6BbHNsvZoE0cOQX7tgsHYTGPPLNHt9uM36Xz3N7S/TtuVUIu
e2ppw/LQ6satOYtPLox8+7whpadsDNZ94rg4VkEpcYFkjORKGOKivIHtV8wl/LcE7ZGpMr7JJeHf
FJg4485q1jDxbSQt5kNe560YbN5CehkPAZPEZIDSZQWHEd7oirtMRXiR1duhjEehh1dzj/OGvvlD
oRy18QC/rWNkbssb1gsrhpaubJszohv9vDj6nXsfYa+NOt60tLCSO8C6XP2zCk0rUdsSwcriV0KJ
xwPFJDT8p1bbxnu7kFYY2QYyeHbglhzkrjLQJBlZuXtqH3wiIOuM2P6K9MXZwFo7psE7lwJaV0ha
8LvCsbp5uQQCUjghuYPE2mg4Xik6wNHFadt69ltoYLrW4fRrjvYdyNkb0H1E8UC84Kt9Adf9YdPw
2xf47lzCVFGX038xgGvLpqPVd++BDeqTPear986unrNj3FyNAJZbLtg95r+I5cHkvkXjzQ9ATAAr
yYjrh/y8LsvfoDTizQAqeGfz10MDurDLIw8nGs91d+3jOSXX5SKVMgnNjF8rCL9rt/+rCvd+LPtX
ybuyEWluYopNH/NkVnirSQSBKMUFN0xnE0y8QaYYCR+TahDJcV+39NtgX2g6dv+i5P4ciMe5ZjdO
wJAuxxoG1OO9G+BP4xBFR1ZHtUZV3HeTewS6AJN9Xpgmif6OqcPYcHl9GDGdtFSkr6ay+jAmwoU5
up7EkKWy4L6UDIIdsoAUXlFbRBb8p2r7g78Y6RLHSFetDClHhagEtDxQ+i8dIAt5UU30PT63EldF
rJ1gG0wzE8s4QNAksdCmMXMrdO2uEQIdxXtwKsVEJsrq9ZTIhbUF3YeetiDx7Y2ROfdqVsY6d9DB
RnpLm5BTFjXwTCQD81C6arjkzLptp36qwCic7Sik8MPHHN719q4zSmubmN5n2RtM88Flnk3TqzZj
Fln7kKuCIUlPTkL8cNICY/QZeUODJBjtEvbPfUETM3R860hPR7ZNQjpFfSoQZk982wYjVvScB6Kx
3mMWDLuYcqfdXMVfUl6tKpW086LLBovLpBPyVGXuXaOp5unqrkKLILAkVEMCmcoDj6NdEkHjMUd3
V044KL2U1LwACEzkxxY4vVmD8wnXAb1OqmIfjJwz56bpkOpFN61fRnnHvwznsAqUo8vb48vhia6j
d1AJKPhJypgq4bFjKRuZy6kLNVSvRp67tDfom2dVf3UdMipi1tktgwyU9KZ0TmAB1rmUml7qjhNS
9jWQzj82YNMXDaRF/Ks2Oz82rB20z7+K46cXpA8BQafYSodr469MyU+s1m1XccJYa1YOQZPYfYla
78/CAwlIintbADJggSW2s9CnBs2KLQYHVYUHNsGMf7Azlo5EsJhmy59qfDX5M2qwuQrN0FhHPrff
iWpfSqoiZMSM/Yx5cF9iMqlgs7FO8bgCllkrFjTAcP62TmjxUEHLLVXXh5LFEclPt9vBc055bpKg
rPAVVP6JVTfY9TnRls6Nj7nXAo3IOe/FWEO9ibCMIsnUm9ljGA/BxcnjZC+8U1lWRBgNfdfVKnrj
sL4d5955CgeAzyX4jdBoKIF1BwYR83vaA2qABrNuAxejQBDZd+Shmje6AwvdBq9966LcJM6FeOI1
pePplTq5+o4uqL1He3t3E1yxHqPe5YOcP4m8A6CiaPHgSSt/F0C6irxYai6hlpo1qRrM+vpcOIwF
6CRqjhyHmfDaIbI8CIlL594cU11JEMQfWRZCL+ndtS86ewsEvLmGIYNkIhhi1+oCoYXVAVi8Tk52
Z649BnKEgjJE1j7OX0RVGneJR4mJa2YvdABEj3Vab+sppYBRlnpHwiZ/AblQfinZpM9IJnTe1PsU
oN+zwdp/z2OC+f7V7J362XZm82WKGC7C1nnkOePLtm9j3hyhIgEc11m2IVUE6iruNBM2JHwUqL46
Aw6pznMN5VQU+bytwDeRU4jU2SlcY2NGPD2x6fJJzyob+Aa0xqZe/h/pSXX+70c9XqN9oeW9Da4Z
JLaARiWp/xWp6s7/fTAczyIXsfw8SoGORuxe6waI59k+Ujlcn9EtqcJZ/sN/H5Tr2etUV7QgthWD
98Sz+zN0gv//kJdRsanKKF2TGu7P2fKrqS29Y9jh7plT62ZUwroRrLWJdbL7qKRO1h3EDGLZ/CrW
a+uWCNekBMB/lO5MOkZxR4PFVe/bLDVvVthRCaAPoomNu2j5P//7L5Hj3ZsUS+wZJJ8ML5vT7QAo
8yDNBOGmduebZVxmOxV3yk7mG8kaGDcW6k02dsQnfAf2QSLzSz6DF+JLZgslk87EO7oLuOl75dRf
HR2yFBiZZMULXQwj6X0FpMI51Qaf0NZW3lOigu4a0rF6NdTcXSNvGcFhBsYnbFUPuf9UdVZ7DYwQ
dTuGKHb970PDeI1hcfqNafFi+9NwnPuGccXygchMex1xMxyUN/H06PJuGIkXa3g87cxgp27BUYaV
cNaGaZhbGxrgOg2scWNEJJLoHGE87DhkgZYWv4l4+0ZVWJSHjjIPnjYxYO7jAzIQF0YrTrfU0pLV
nrhdGZ2Npz0q8+HqFMNw9TBLbyf4piuwRgBWbY76TSl7gl18iMPYYW8xiKHb+XdqjNO+L77omgFi
n5sf8Crwn4jsxqTs3neHeV1EY/8MoQRlcQ4vAxLgyh8NAD9NbqMrWjQx1Im7K2oRPUqzix6TtNgV
+Lnv/vsZsq5zJfCamcUBLoB33zeed1/L1LtXZrjRl7ajcUyFMth3mtmIw6Fhm8EM2AuTPA4zjj0z
U1qqVW7vmmZwn7jymZQHhl/Uz0+HIWhornRhD2cBUxWBML1J8zH6oRmpT6X5HXgWReqzrC4iusYM
41hecdQIiazWdNJfFWL8RskFLuon6dYyhkOvrCtbr/WqHRKokCj7+6LwynMUtLsu7ZdvVfeacJR+
TEBM36Mw+2zGTC2yaryhMnATWoyq/oC9rvXL6iFSMK8sMB/fHKRfcJgK0RhPYCfdddsi0IVxTNaU
mu54Nst3O6CefCwOs29Ob0GE0RtLMH4ZzvWnWBp7TxKvUAyrvifnIxnoSyijIPi/D7RFHQYXLp7v
8MkO2njWWfHq2fxEyui9d6W54du64Q7V7tDq3l3FqNcrB3szUaMGMDq1fkAT99spfpsJKB9D/zHE
RbK0+WWcz/NgNTkc70VxN0RTdIKf5dA/k8SnwaHKviBZwB60GmLmzVbqXYE4L2ggrtJpw9H/oNgp
AEXRjRCHsA4rNeabIsitB8PzHgsP5cl18Y049V2GkYDfTiHggP1EupInsAt5gNstIcHpOPo/CHjd
4sLtHzJRbcB/q4PhUcZKp6NHu3SnDp1ZvId1me8NE7JVze03NvYc7KN1H4s/NdTTKelVdDcHeg9h
a3yYu+hlioWxq/3u3RWTu4+F+2QpfWMo/oX2GJ0DA0thMRwYtA0rVTQS3BM3gmz5PPIWYmbogJ3N
OEDNcxZvSWV7jMAnXKcs6hMNek0KVK0dum6nExMgbGCQG28SkHM2Rz1d2Q9WP1kPo9Z4k8UXxHza
/IqKgpQykvgQI3tjy4SiwMq8Noq0Kk2ZhQ3HxA/ocdST7QE1DDl1NJQ6OOp7UHa3KZgnVWl2VYZY
h6Z0SGXaPIgNHIqi40AYSdK3VdhfhTk0Dwva5dAo1I/BBWCDihHDzVwnXRZuNS1wa9tvtn0zVMfC
r6/EjrBsOukhjWgTzJmE+CsOksgbZpzDvuRrG0nkZU48XmaaUHqZZ9ugHCgfGHCTRX5zKVCQV3cq
mfN7zflpTX7Q3w1NrO7TblfGCy+wXMxc0z/YhN5a+jVPI5YOCiEYolkM8N1o+Mitudg7gJmcmRrY
mjqiVZ9xpJh60BdK73QX/RVx/Eh2nZPsr1WMx0hcM5LkW6q7miOTpNRrHhJZ0I+bRo9uVd8L5eyl
x7uTfmgQzFQftr+6wh5qqNHYWFzGVmiugGvyEauaobdONYz7lD4GbcINr+F8FJO1bg24dgV5X9qY
NnGVBeuxt9EHl8YY2iMxAK3SY7ilopv8KP4phkLJvMdCtrb7k4SLxeE3wEKcvqBzEQ7w1LdnP1I4
8k0jGapQYZ+15x7GWj1mZv8lR+dcyvnPkRAK45obkOk3eyYou6YwNOc1nWDjkQ2BnPSc+NEf39oL
071sAzr9kGIbcG0zOERhTZN2ZaC2o+vgn5CHyP+MpgnVDfKhZorQcKWwzXAr/jN+EBviVI5NYOAu
jgPhUIBEpcxvBnvC1LyMk/esVp/dbEA55zMiF3WYHRrudErTWW5tRKPfs7HZm+l7V2jAcWH/YojF
iIxLXCQM9mznxR/cfdGVt6yuv0lkvVeLx73tYJcvQU4fsMapybx/WE5wouxFOA/7XNKynqshPnI3
v6NlbV9V5FirwriAbUu2tdV9dxg2kGJ9IIrD1glZpCo1/KYw0c8u4onCtbqfoH4TdqHcfSPz8Q7e
nV7Re/dIgdWJmo4KuFXzI6rpvs3L57BO9B4zFzTfr756K4S/Kb4cluOtK/vvoZFb/F2Ls9zq3rKJ
WvnQBmrZ5HgDfT9d9UiXinuPFdouYMv+XancWFcWhJ56ijGdTRc/oj8x6GG0O4nxnHhYXUxvTzAK
e56pKONy4l1rBVBTGCcMhs/MjprFtIGDLCdmWlnHtxHEqlDVvSOIbrXzxiuwVJWOEz6EzVONH5dx
TXQ/6n9tVyf3VfdcOOnW7MWzqTHLD/5dmw7TyvemV+2TSnPZhNntcGQKiWgsQ54lKmlZtQcQGpGP
oOMMazvSOQefT7vseZbKH8drgFTOzjrJ4BcikLB99M459OmeVHAb8oCux/QPBKR3jSpHb/AKHrO6
LfaByN6hz1NvOpefvoFRYTAdumRxX0cWjHBfcBdvhp7WME7E6ThzcnfMb1bqE5v4CGkRg5uT2wHe
qQs0Opq/FAjLIadmNqgBQdjji3bpY4+htFbVC5W85z6y35XjVmgdFDpQe+e15k/0JItw2NcaU37R
gBbH4bSTvU/PFW8BEq+dY582jC0uiF3/ZFOSemGau7gtuJQy2mMRKRaKkoxfWCY3wBO6s7ZfgoZw
8Rwa8LcocEUCiTr4N6iPg8n0t4khTknMG1xlk9jDq1RM9TO9r6jDufnJg7TM6O8t23nusuq+QChL
84Ar89zkOwTIKK3BnBGdq6Mm2EigwgApmrUf+OnVoLs1i+dX5JoH11OLmYkaMuyIm4zLJwa74TOw
yHAGPdY2ZgeQrB5iyRSXuyVOSQJ+bXSuQYBclRVFaw6iDfBid+IKRXKrJvSN34nYF0yERLCZJmcu
m2Fn0X1uKZ5ivO1xyhU+LDxaQkfItJKSznCYZjTm4QFIDaeMnt9muOrdSoZ709YSDqx/bDxqGiyf
eBKEeIuLiPNkEVbaV3xyVfcW5+GndPTTLOCMB1FNYZuzAznjYdtBk7FVSbPtzsE+Dmu7eMYv82ZX
SJq2mjj3RKcmqoJNXUzv4AEyqj+kR8O79WIVotx5fYJuEnMXjqwIlavxNrOvzcXEBMHTs68md7KN
19GbUBDlmOmqDUz9aZrzMxIfoMgo2bjkKZmuVM1WZVv8IY+077wvc0Re972dokqIH28YHrqCvFTd
aGDH3sHBUUSUBRuvwho1xwVvcVJmt1hNRwBDp8bYGh2kmjrNL87oOoTeGHrkw7uZxwSFGyzFuiV2
H1ZgiRjuhL7vM6TmdldiwIl8wC19ca2G6smVDPj8pteHNos/fZOSCSIPqycoUukpQo7aHLIs4l2b
EDNhpZ0pqq9JyU18DQ26kktWKA8OZRra35MB40sE+jBV+E46C0yOni59WaV3jcqPLunYSicjNnQb
oFGzwOa3FnBV5F7iuYYxvUXgIckj6pOs+T7Ert8c6uAjSDQrR87Sjq/b4UnEjWy6GAYd4x1HNifA
FFBU7TpXnifyjH7T7kF17wSdj6uGxAqJSvzqdsakF4q9Hsp5F9v1wQDBUfnOteastxpoAvS0hnEx
ywv+bxohbQxWvmYUNrtUpCQkVd2oB8Yrqt2EAiAURIsoefIySPU6+SnG4sba0zLKmduNNn19cIYH
s8WbQqH1W1c8YpW5qYSrY4tJdGljk9rF+l4kxkEk9tXOh1tYzi/kVIItpAaE5Yy0YEjCc4CvtBpN
Kh+pUd7WqctQsJt7NI522llc6pnM+znH//CWpw25TmA8fC4ALwajPk0Gh6MwO6iwJFluOzSmmgFN
qyg1XJP8A6Gk4UrBNPeoikNLNuuj7GA1Z0UrjmrpdqzWGU48ZmcLIdZrKPH2HrpGW0RP/XE/d+1B
T4AujLF86Dzgxn7C4R3uPP48YJyGw4f/fmSKDM9m1K4TtvbTUM8F0XPNVzuJPx145Q6Vwj4X3EJl
+2DlJfDRqWluo8DW4oj4kPb7gP4KzBvdqx822EPtLNv5ViDfWo/nNuHTuLZmIt9Gqn5b8RbIGBCj
qo4hdFumfZ5465HSd/7opvt6LqmKwcfJtLR27iqvpqkhrDrMAB+0hDN9LeGIYe9cbuD8dBwGj0cv
NvdlbfAv5kIlk8r8CzjT34Qv5YvtP2M2HuMsfjVjYZ6TeIJKUZBEifs3YcSK2iKzpigDIzJxwXhl
dUC4w5qUcp9Ty+zEkKbk0P6ObYj/ZjF154nkNon4b7kHUf9nyc1PoUSPn+2BEU5jcvQw/pyYQ5ED
2rhHDt0EvDo4KWihSRxosgAV9W7maMGE6dt0md3BfUZgn5Gw4JZWHearyE49jMlDgs2S0VHXk3DJ
+JOmKXtCbVxYfjg+aZcLVlzaUizlQFt0d3KxZIF+pEKCc8Ypwl8I7xGQFT6umiW9MCnz48mqdHGu
KflZD44F7GYw7S0S7Del2u99ALIwMt7H0P+wzIFKGqkeNBfPzTL1xxmnjrrzpl3eMvgecGIF3Y33
0gJ5qzk0MlKca40ROTtxy7jAxCTMaDOXBZjJCLsYtn1XX4RawkNzis12tP65IAJu3WyCo6HeWzTt
S0fLgl94m0qkNyehvYQU3d5TNMePdXSOBOXFuYoGJO6AmxT/CMBZPfpQq3MMCmU15AADCZe8pqZ9
N02zT9SJMhbXorBaBv96CwfnrBkUJCrioZkB9na9Yd4iQoHjUvKe4I7eovE9VcV4ZxrpXlgDNC6b
KwvF75QRB0l+VoLHrswTrpq2+ihTscCIZxCOMHPblouKB64IkNQAQsrR57TmyCiwzXXa/60009ip
36DTrYG9+6+Gpp84BpjG5WxDycybYB6IeaUf90KaN+YNm7kftzEzKhL2SAFRLp/nyu12aevjG7Xk
e5llhBcCg0WXluRCePPi34RtMKEe6ISOi1j0B1qO600mk+5gThewmh9aEZgij5giEeznVF3y2E9w
FibOxlbZR5ZD2vPH9sntingrc787BYnazF77Sws57FlqmWp335uXvs8u3FTv44kJhJYctFu3WRu0
fx4gZiAveJ29iQjtgc+auBgQhTxgwOEwHdTLrkAHj53b90LGB5Xw5PsVEfXJKN+4fi+AKTK6c3ZS
hYCnYdN0nY63cS6ivS5KOrzsYUtGhGh9hT5f0CbGMQ/3QHyvSkQ4pgXBug7djVM2V2L639qcH2PP
PZWW1x2SGaBkwunHzwWXE3IKu7Cdz9BIjuiIFAllelgLEMEDJFf+LP5AJ3R+Z2pd3MKY16HE3UPn
X9knGdQDPP9xHuCEBumH8gSUIIUq1lW5vQnyR3y+y5jEeWrspKTQgpQfQR2xc6b0beoYoYDs+UIZ
SJcuGze9xpIzFO6ITTcBTi8TKBhlQgqmiNIdxtaLV2FErCd9mZapZzgEf4nhnJ1yOGoyVweqozVw
vrHO5baP5l8jOFUFbz6FG+ey8CjDHnkkAT4MOXCoyaSw2ZxDcR67+lHk1sQIFQuwbiUWW5e3XUp2
idKD0KxoKHNekmWg2ZbCOJEcbde8GyIazXPY04DqYwsyEkYYQ03NrUc12yDAqGk0BER/ZNjMXtf6
IkpMXM4UGXRhsHzEdrYDyhCyZ5DFS2Kc6Kqy4HgCPBDE5PMeFx2NIzHNj7uxOpIj5LDmshtgm8LM
2b5WJuqvV/YvgkMj+QcmabG5xLB4o1Nf/PGnx5wArZ0xeTBFfHQVUlr2Cj1iP3X5gt9IGFGxeI7L
7WQSNjSfiHrscThwRuI4Jbw70btMxEPMgjX6gxvl33aGEyZn2th7scZdwJYjrN0y2Vh3TLG2pcVL
no58CZZfAF5MjP7Iv+xrg9MNq7z/1dfgn1vb5ipDJvcRhhkgpvIryN1fjnwvca6e+6KIiUfBbXRg
JgvI7qTijGNijtm2a7lKAMXeYpQiIMBCCIu+u8SV1eC2qiGRwBYMZrwlY/1lpT7RMZo6cU0LLKXL
T8tQf2hNkDzMl9AAE8zEDNMN7WyYVy7s67uqZxaYJ1a48aby0bu5dG/b9s6j0CQmtHLgYFKsOLfG
mMjv8nj+tbgBMgGev0D9rd2dVtJjDWVCgQtlY44k0UtNLNEamNY2BkqDCKoNoTa3rhPqPlBHQslV
PYJ4oGsvpK5MlCcvNesL+FDeSQMJlPT1Gk8pgit7BUYhAuge7r4QH8E6NkkmBiFtb76bbFTAK1dZ
MbJVcijQetcp1Wcw2fBalqysClMy4qS5hv751BdYhCqbzHUFR34Lhv0gSfZ6A63ArifsjYg6UlfE
j+j1kshD/0Zh/JQuOMERH+F+EZYmj+0v9OJjMNBpY1TpwGwWO49V2xjCeHZ6DMhkcugDuquXuWMp
FSZZH6Gq6jj/uA6+/9T6bOO4vdllucdp9xWM0t3htATuX+K/g2ABsbSu17lPm4ypi39xaT5pyXGd
DMxrlMbd2hGTQR9awmm3IdPawj660gAiMBeRFXONY0H/2UyAqGYEVpP1oscNjr83fwU2MS7ZYi8u
BuOWC3XqXBbaxmfz1rTXEraeExx3OAENk1dDe9NnNSWvrUvwB4d16wi+AQPqXL8YjPIIBF7gPNl9
Tc1z+gpTER6oTAgzeO5EeY7PpX+Sj0D47Z4LD8B2Qh3t/G0FOGscOR1tp3XXAUYkjOj5Y+qInS8V
nuSMdG8dkmeWdEfQK4QbK6VNPZBqI20Yz2VW/culOx6M4ZtV0r7DwsybvwbQUK9psjav8ZeF/7Vn
82ijsQVaJDCoGMxAhnQwwA7623JkFI9B4JHN8A0AGYWUvvUvm4Lu6OHDGDk/cmGnRLyJrpJ6HmLT
/iVFNN5mKS9GnTXXyRJ0EZUVUo3Xv9BEsQyi3AgAov1vtPQKr9ae8FA1IR6rqg3ONcM64NhcMQzu
jmn9y0Bv+z/mzmRJUiTd0u9y95SAMi/uxubZzN3Np9ggPjKDMirw9P0RJS1VXSJ30avuRYZEWoZ7
epiBovqfc75D05u/Mhh0xbAYtwOzECtAGE+wKwBU4vQbwhoBjsEPyOqgBRr8htr/o5/ETmbV2xCB
wfUsmsonv+GI4346Vq2W5V7BnF1O6a/p6eCKuVKxu+nbEGspbUkOTZQYuFQ1p+DYhgiTah1CjlDY
A4NDhDMQ266K1RSam8HkEraLVs0zY35svVrpdkjmBHUKgCMG5IFp0hQmTy7YbShBLLgJYg+7sXkj
HWOhkrY9bgV1Dgm4DNGRGG25N3yPqWUIfIluFf+HyZNieM2eeze2ALFBRd8Ay97QMy3S6XTACQsD
uMaJG3262YfDzdDZ6fuehnmHSHGAWZVHYPbtxsUpyaZ43cMuI1og1pY1z/ZCUpo8z3THBZTn4EGy
cqqhZF/sEkseUtP2N47JQdYLDnbFg6bxk2EVzoWEshUvtvRBZFUDozdYNquIBkpueWtpDQYN80T8
t31HXpYOKHVgidjlholrb75Zh75wWDDindv1+bqn1ItR6I4g2LMxMEfTouZSh84EoTJZlUJ/9AxW
AKk1Nyoc393XqO6bNUa1AzyGL27F2aRQMo2Q3OSMrPG/U9Y3LfImJUgdvLWM5I8xGMwlZrtf4fqH
YWguVRsPGygGF2BpiFQutjQ68KDb62vXqEE/2eWzhNRx6OZWOhWjXFM43U2N8Wg3X14WZHtp8RjK
DEamsdCCTZhcfVfXsHLLZoGfhc8bTfohT9kzecZwKovZYQtEBuuyeHSs1ObdA3oSSMWZzqegUO/l
Sqwc6b51GdnjKMDCwjYh7A9l6PFo5GRuRuzRPYMawzr9ANM6kUSBdDuP7LJOw4FPKGzpBON3Uunv
Rtrhs/DEr8c0cZF3LjXhqrhDhmXEPF+7lhSwp6Ii3sYqqNg2aKzvork1SdnuYR8yZDfELrPC95xF
+BgGzc21u4o7I/I5kUfjUk0ZKtkU/gROnm6UsL2DFj4XPcmVPpG/OEzMN2G5RAToSHEFjqiCNKrZ
6NusQZM2quEepxgPGaOQY6O6FijMdJYWc8ak4D5wgosMBZeY6roTQH57wciZbfVwq2pLP1awNxPj
2Iq4ezAN6mNcQpw6CcXz2HY8XkBS0yhYdwc5JCtfFotqdJpT5DG1JKP8Zk5vUz+YH1WwAjxiAvQU
AWki1nswQnQKNI9+JsJr7jnFikwmp4/GPbQFczoVjcmObQJ/G9CkZvXuxoI72o4n6nkZtiubv6aR
Q0zifYGUMwCide2Bg5Nfj6vUIV1lUokDfnaHl4bPhiozWoexqpJ1MLXvusBS01pJTxeCCavFomo+
jaS5hjaU3lwdRSXNTHp6k5iO9QdbL7KzmQ0/WT9OG4ZsyAf9Tg18JEwED7FPA55QO1ENJ0Mf5N6N
b5ozfDO06J9YgLN1FxjJ2hq5CMZZbSq8wb+05qtqTPeoLPnNiT9cWaLZa6VK1uRA3dvgGLhTmoh9
ZSG6c1Gi8OeIJ3QNTvmFpU4t9AqrhrSdI1mThmyM3HCh31FO9Y+6k0/c1XwcMU2YZPxAyVWEFMkl
mAPDqpqGs4Nm0EHIDe5TVrdp2jbnYOfGtAGgKUlXfDvAzyIHnmsmvIPp4sWx24n6cFlZy9BU4tiW
J0De5qmi165wy+Jg0jHQjB5wdpD6ZK/YPXszuKZL9j2MeIduDWtsvwKFQzkZog+Bga3nEGq65gNo
OgbvtXfvy7sN6igADLVoG3KhYzit47CjQ65/x/X+JWidXSSzeccy53zsfPYezNc0ZB8uuLQt9ebH
0EDN1PsympyqI1xLVcHEYawlnGTr2gLDzx1mAb4KEQM6Hr48I4+FfUkbqiLqlJU14JVV3kXP+E93
VqN+utA8NDzVyXFTUjca5Gpp7CE4yazNi7pmqZCNK3WrDBLBmmE/wgU+sV14/cXt9ELNLq4K1jir
wsls0X9BX1RDs07nWLco9Z9zWZGFs6Z7L/RdZbi7xHFgYDHELvzoe2hd2FHwfeIAdYaPAiAQoZMg
+tMW1fb/IaP0f2pz/z+4pv9/9LQLC2Ln/4wofa67/ySU/v2K/00oNf+BSu8LzyMDo7tEPf69pp2G
Xd0CDgod1BeG/y9Cqan/Q2dfIPgS1zYsx/o3Qqlp/8MxDRtVDrio74OJ+b8hlLLw871kmY1hWey/
//u/oKTy7Sk0MkxDWDYjHPM/CKVSic7MSa9P3DobbtD2YkVPViab679+kZ3eXlzj8e8rUyAGTgrz
S2H1z5f+vo59oLnW88s4Dv/1tX9fdjPZXWTxz5fLthlBCv77S3//0N+vcYapQ/q9/etb/v2d7/sd
ZVb/+XIrxv5C6LRhQhI71OyF1TMt9/mRqvMX7CiAolL1FhiI3IXmmuvOz1YD+/Y7qDrsUYUyjqXO
jto0fabtKZu+ETjwrtO9Jw7NclOr4RzEenQP/fIZdFa8Z8Z0ZoTkX3Tb2SHWFocEe2zU0CM5eK2+
iY2wvjrMzZQfNxdDgwei4uwQauBQ08TZ99mcxovhC2lGlG+bEuUL1P6n4IC7Z2i3owEOFGJKcKNp
+71qw5MT4ZCm/xOgYUCsTNXwlt2kPmgFpzpCvt7Kt5NfK/T8dVbW/an2wnwDpRvRi03oEZP+3mmq
ei/Njt2wRvm8lfGsLi35DFtDJ17GMd3KYXtMNQBuJ/FBUM/x+IEfbEOX1NHUHJSFxHthY7gCeRPy
2Nf2NeQ4CoYYt1Xz5neWqTXoHZjMIW2n4OpKWxxBQVNMjRowhWucST4OLeeNOribHffjKsvBzHfm
sGeYg9RcQHpE5Hcu8W+PcfeYeIYz404pzXUoiJZmjzkYJRAUAHtwyDg7imcsXJjHZMr2ri2eE5Gf
pFEIfpyEo0opwOnPDDf9MJYBHz22VaumjmAC/8vDQktuHbHpjFH8im/srfpysNB6yZvmACKhvF0N
SnPtWh8e+9q+W0Xnbnqp9zspQTbRXuoz8Bvvhp5Md5Arh074OYNV/MY6ny5db9rGn/XLPppSuisa
cwHjUJMGAhNvGonPsHhRDbilicQsPjdJr5pj+U+NrsXH0IjOrki3WAGzG9B7nyi9laxH0CejE+LG
cx2UJN+1j7UETdag9ZOT2/SCXeUYWWwbGZ/fdRo6mErEIT+Jfm+azrm0FG5vExxMmOoDg7S/rqgW
8ZyHZtpndp48dFKiBA1luRkhNB00RQrTaWGE4KUZGZLo/ZbnEtJCLyoUOY+MdZ/e4glLKmOYJW6x
Pwnz0kPQcfpIQpM0D8LfurY6a1H3jBCxxMrdkEoTA7XZXWyzXbbdS950T62Z33vqxJhJ8XnghHkq
sHLtiFpSWAV4HRGu/kwn1Z8jzSbkucVwcq9yhlgUapgYPjEJmFQZ+U2rnl1ZcNkx8OFhbyWr3MrN
93aOUPgJhzK3ZQMvLF3cfX4QEhnNq2ojuiwan8J4nfivIIX3MiiQ8rF0iFhgleXYVd0i1VeHQi+o
wtBICnW18xjzv7/UfsRMQRnb1kRiZKTSrqRjm3uVVacJE/zW1Aj0kpp5rjRAL5zC8FD43m+dG/O9
xaS5R10ez5FDZL3TM1K7znBwS0Pt+nnq351HEH9PQ/rc4Hm+6DRTLrlBv5URNc9DzNrA3F03q+jo
BUBV3UZ+TYJyD5XaS0k9GCF848G17fgST3Wztr9kNGU/CVPoRUQlyBPhY2BJvqwPFd6YPaVcv5ym
xALAYn9uOi5f5ufg+IYN5EEgqVVNP3MDxjDNfzHJR9uoBvxIPx0ZQnD3toPjzYU8feyr8DwGHp9e
Y5xLT9g3OtQeZMRiFMVY1JIRw+PACNeynHFnpYAUXYZWfC/FFC54LpCz3+1Y0vbU2bRTiKHdIx47
W0BMOo1Bzb3WTfKNZD0Pehjqe0kZQV9BdxsU9BURJCSkamwlpIzcbjoGzkjDlES4nqx2ZUjPWIeG
swuFDps0nfbEuuZkKAEvD/qMNfre0o02vhduhWWADEz0YCMq96lv52+Rx5ScStLZU0+Y1o8GYzXp
jLL9MDpViZbs8nLcC8s76IXArRh4z2bUzaXBPAqquNmTZIDqgF6FpR7kZ6v5BG4MXJQWVXULLUi6
o0pa8lLz78a6+wqdHImHPm4eFGrdCu+NW9Q5NNE+SfPiotDQjmTPKTUdbS68BF9mkiMkkJTjEiHP
efKaKjlUQW8dOs+hy4gOV7eJt5TtETdhBV3aqc2IpoeFxeT0xeVU/qRr5tayq1/e6vQaVnqxNUIj
3VnGtkzi8ixa6wtyV7qNBoUEMEAjdEHpr1uf1p2G3uVTNRJsRJiz1zK4IrxjMKf00BH1Hcwh6xy3
LUWDc1WOEb9bWkntDvUVel7RmWHjuKxIGJgT1a8mpLn5gKtMp5g54dlOSTTMPkJRlxzNiGhi88fv
netyF8viqSXLvKqV+qaY+KdJne7ehIE9r5Y5/JTE0NOHulULaknH4/hPDwdhpd5cO+abVTbNJqzF
MW1xg4+SX3jPHiHdJDFl2PTGMIssRod+P470dmUczJzTPJhSuu5wb8iyQqzFAJ6NsMgVG49+6rFm
2vhCxmHR6oa2b9Q+4vB2iHwrxUVDIlqvvddKY+dgTfLLLEzYT12qb3Q/ehJzKi8u7JJMyg4CNEqO
n3wBZWBi2/kbWjpgWiSIgqXNvM2Z+mtvtAdRGkc9iI5+qlMaprxX5+pZ1rPmac9WwcMsZfQNKhdL
QhIMu6LKmGoLxDVdH/JNF28jzO94xMWr57swPyC5o6qBhpI2fqhJpGSYshG7KN5blyXNULmxtXJP
sQJSiFtY+yB9SVIlXyu9aZl11pfEDrKdkZIA9ZkNdSacNTQQ4v7c5sgOb9wbeJC1ZewO4dppGeOZ
IRkcCaEK7Ky+KBx5TML01At8+JMxPYUSWF6VMJ/NOTmF3ArLxPFn0RMR4Nuto9cauC7bJRzkRomI
IjAxVl6xziLcXWFAKRSict0OJ+x9XgBhsLP5/9dkjBcA8wBmmI9l2amlEUkquRoqtWKMZCFbhDT1
bk5tEvKH5bMQE7uSOv9IJvzlVgs6BESgGxli7cXmvtC1YjOQ9/fiFFxR/1Lb/bPFT9yoWQYK+6PC
8VNfNasxlokGhQmDXdwDdGvbbEPfFQdg0NRLQjX3rJr+YEj4FA64z76Fi6NUcyo59e5cx/6yKchl
tapXALLYIlfeJ4MnXBFW+8xUgAmjEofGoWlOJg/VHA2Jf3zOqKqWD5PmFDsAcqxvwnp0HNp5OkSM
wiFdS5xTI95ocecMhwFvIsf3YyvVeHQy8DYxtht9UuVqiss/2uS/WJJaqn5TstPrvYAEsunRua7h
mPTSH+Ac4oR49AHvbMdYFPakzrxyCKvPnjYgggzfHcXRK03DqYMDCcisx8QI/1myxOFzY/QMwVQN
X6J7V3nzHrmIJQUb0QZhlNKdu96VP10CgHrUrUObUjlTdelD1Bi0LEC3qT2YIW5/MjQaNk35EgzM
PyLT2nlRvzNnJHuXAZaj0ulWc8VpLd4xpdVUphp4kQv5FVqwLsLQh3QnxWNHHycY+eIpSRkcCMM6
GrEO4ghNyUP+qFHhqEc7WF1/oCSQ0PPKwKXNoovgFtcp2L9WfuUWMZR0egw0CpL1atg3Xdqt84Ds
YDSGJy/y33S9bxZ9j0wpkRvjQj6xeOPc9IBh0rUHdBMN2qrvE2wfJQ2LsBfj09k+jNUZhvGHk5iM
AJ0C4yJZh4VB2N9v/QRLGJaQskH0aiG3N3Z3Vnb+VVEbOkdtHK5EyHGYSbEQMHtBefMFBg0wjiAI
g5qynQkXdgr0GpbyahSgfNwuftRGzX/KIjBBlWsD2MM6tComHi0eEz0naW5OlGDz6R26m/FqMxvl
kok6DSRYL7I7dVDXIege69iHUqMJNva+rp8qPamWuF6mQjznuQk+AdlIVtN2snM+M8HJZkK8wOo4
wxB+rCx+h7n48DfWrdsdtFYm0rVouzvabGjNjdQMVldt1D1EtXepGwBMcYlTF2qsPRjc2Uo526y/
ICwvyprZsgKrt247KGnmcGpc5uWpjUZmztaLiFBfDc0bfoBGoKgj8VWq7lgk49yppaBQDsO2CV2S
EK5PGC59bKmC5PLHupeF48wtRAW2KPPLzW5VlekdtwaTthSEXtHgxiSq3uMSMxaGMNb96DP3NbgZ
rMwpURoYU5MlmZ06s3f2TzFRlmxIDJQJV04614GLYZwLz9NdF/xqmjCXjjYHT6l9wLyF/ZrO1MCt
1GyAwIYx5R8yZ6nFZniJfpFs/BX2ACihxLxSI3yPUpiIqEY0oto3D3oH0G/wSC6D105kCUu4cQCc
NcUExJNB0OnsRU90gH3ZufNBFI+rijJhdAR3pAKr3Qwxl2RhY3GYet76uLY+BLyuKbYOueO/2WOG
z8SRZDiqQ5eZn8V4KsoMdpaZ/9pFcAMPwqkguwsHG12VXuTYlDzJAK9A+aNbzXpgjSlWAfua9RC8
hwlXOFWehCCGFSx3/eJgo3Kzfs/8hCvWAxST6apalw5WQIYLUDGQyYIEpl7NwLEWYo0w0i0mXb50
IQ3LQ+fuiqimG84ei139KqNBMvhuXnSKPtdBspYeJd9Y8ClsSo4eQICFSgjpJb6/MXLiiwFZft+z
ZrgkD2EIR2A0j9XQUOiILLjJ/TkHjZAV6jwT2sSIocixIQ9JVCsGkWXlPAvCBcxRD9iXWBXZJaKN
sKYUzZPvAuXIHNxbcI38DgGkU8atLSElZm9mVP+oPGhofiKUqgCajXV4M0wYQHgNzCPJnSsi3o8g
g0WnEo7eRJApiptTbGiXKSWJNBkpq8qU30YZgNip1UPiGBgDuE8A89HKYiqEXGLC0J8BS5cfEcUM
64aKpqVTyesekweYSp1y+54kRURekec/vD0t1L5sH6drpM1Na9MlGwGdBfqvV/i47m37sa3Dqzb/
hbxk3ikRU2OBP9VTyAggdI55zwoY1P6pbbHQMXCp2ZoFxQoLjLuyRelsDRoFVwr7ooN/epGGw0uF
vxdN5S08M+WySFzuEK0J+PTklijCBeFlAI53Z5uU/+60EGFBIUBHzLAJ1tAFwvchbI84ItnZV9xM
3njDIuqxrkCLrliyOXZ/Nx5ZOAYQHsQLsn6UP/bit8oLrn1FhUzw0IPO49OEocU/j2hYz9DBiBv6
sPGrCV8srmUTXNRiMkf8AMOxBmQKU3UfCOToygkhErcXClZvk2hn9fZnMIcXbMjbwbTwrSSrEK/f
HoJtvyq6ajfI7m7Wzh/p9wLCkT2sglF9UisyrQblX80aTJfBHCCaa38Ax3nUq07jsn4xAl6ImvQF
Gwitpmg5GJPGx74EJBRPF4xpUOTC7pwRIWNjiyIw+gWLUg+UX6uzC+61kQZzXE54O6DtlF+mGNnx
GDF70JSS8DZtn1Q9fs1FyVvMdJuI0pRDl8K6kdJbqn585T3bm6NAUrZFsva6gIaKMWeo8zn43ktu
srMRZkumC/OhDEi0Y55b9DATXBNreeB9NRqT0HoNkxd5JLLw1gyoTWITB4DJANi17P3XSFg6VT08
6mLdTZepWnsFenqkyt0wxFuKE0AX9NVtzMbmBJrugyXkqhdQvOqOOksP20QRnW2OqrMNHlsNHD3L
t8C89H+cEjtByN3JtXxw0/Tb5HhLKyMtbo2/RzGjfNtmxaw4LtchxdmBgZDHfYqEF63zhvXS9B/T
xv2IoJQF0t2HGW1+kcW+ZGy+QF0c7Yg7KvKTb1o9QAcDdG2FeFeg6owkB1vaoB7jjaDC3v+mup3+
3BEjdJCMnzoYc8DMZ15gUKqpbaqDMBgwsaBI97PDAzevawqMNf3SQIpcOgD/HIVBSNjNcySn6zB2
yVrl7IgFNyLugkVkMv+oA5f8lZfvQ4s8f13WuFMrxY47bX556i3t6WQM6tPzuz095udSK0+a4Z6o
3it3UAMXQemdixptt+iBnEwJe5UpvBcSqvXEkmO31UsAyWgxFeNMS7bgDGGgpqSl+JZhtGE4aix0
HlpDCiZeJMVON77bwbv5NZO0fExxWYz6vdfqCdJa/y2kfDEn8dREyE6Bcu4iBxr6l9eVaV+W45/I
S7JDTfzzoI+vVfanB6xjef0r3V6LPArucUX0JQwbgaber+24vnt8PsvRZPvSB+YVXskl85Dnxuyh
SKpPTa71BisvBrF7rkgiDO+1wEhUw+6eOEfombawcKZ7A6QqQjgQQsNhW4fWKaE2dOGmT2VG/DLo
00eYHguvaW7MZt5QG35gWGU4R/SIwvF+fAuHCoyAvkiZ86H3b5w5scAJwd602js2ilONrSdhw9uz
DLWgbXw/4YTGgC1guffJHI2D9h6N9EdEw3sPzgCUAKGtxrUyDN+0bAdLObCh5oHAStx/j9PchRTr
T/AWfysxPFnztTJi26ImsV6MsfcQ5v4OiIRnnPTKAsldMZbymtIAuEZwsqnT6xADtIms4UWOuzHW
q42Tzu9033x1LvZyJyAkHz0PkhYeEPJ+LoNVqFNNX+TfdKCcU55MwP3lpz0FO6P31ppuPbq9Oe1T
D2NQ+YANvF26I1AsdBro1E5z9GKevFPU3eKx3neG8xgqwWGYUUccyW9C11TcZFGxv6doMgQUNcys
9vdIC89C+NF7EbE0x1JS/+P1zwCM++HDFASNearlDF9l7VswYeChjuV5FPWN4zUpncq6Jk4JwF/Z
l0D6j91o/eg4kdbldEig77QhpymQpjdP1/bKwL8Zme80WJXMJvEWWq0WrCUgbu6L8BRrxY3aZ7kh
lP0qwnn4ln76A4EzXGodJufmR+psLdjm8biqUK0fsxbpmpZUzcjLpcpKzDfduNXUhD+tti52Sk6v
C0P8i72xSDTnTS+ImxkdTI6JBzCwGUqXOKKv9bjE6ueyL+yrD8UbxWwB0hZBcjy0sxslBK/klMUn
bKe1Yvef8jbLxsYr7K2g0vHj2RzyXU//k9uZeVJ5TKtPWRpr1P5bbSr/qMXeBYD5zsNIPcTdF9TS
bpWl4zvpLkLN2KROLUIx5d/tcfp0NQAhkd7hWxvpOQ2zP2EUU1cm/JOrpbfUEw9+22O81Amg+G75
yXNW19RnVBjXHmpP5WuPjdKfswJ/aejTwmvPYbuUplDxVDoIYAZG5axTf1qnfHSZY3NO6JdmnR/U
CO5Jas7JZVYWE3NjMMwGAHSg0zLYkbKDajLRrZNNwRP+qbfU9hJ6m+gIJ9nOmd703zWdwBz5Tz5s
tGjoFgfDUifbq2hvM6ie0BiDFdQYYSXCuIdgTSZwbOd0o7/ziuhqfcWKE87YYrwjxgjty5ZL4CdA
AbFrLD09eBWFcfA19vOi4+IWJOdNzz/XSF+672EgqYYnhJIFhP5baKjXwA7Ikfn62amjL+s7TOvp
YL46bWWtsO4AWoSpCihw59XZyXDx5wmBPkGQlkLQGE4pIYdNi22hmdtb6xhjJpiyObj2LjLnleah
Q2xC0UrVU2wxvvc8h5zEIPZFA0XA5eSjunhPL0JDCtPGJTi0y2C4wfn7U0VKreElPPUqfkyampJS
1I+4fhPxjIbgNjGDF2GpfA+L6IuDzHMMiG3hQGljKsBccaggXDWq1RgL0FnimW/4EiT5P+ORgwbV
rTCYtCK+ExDRF73OVCDztY8UO9OpeUQLg2jttz9ZF+C9LJfzgIZb8EVOibZvQx5MetvEu6ziCJgb
Hge6KQfAN+8BHYbyE+kHXCWzYXBnzZS7thy/Mtyj6wnkgSSUI+1hn2qZu7Ws/FiWGMwti7O1W4It
UDDtaEKlDtAPm3VU/ZQDDxekvnZtg9K/SqrfsVZqc8lOglDEuhpoBl0jUtIJ4OGI1ub6gEYb4T+0
w8HhlAFz2jon6Ui0yE33QS0iNBpG9ZNKn3Gi8a2YtqCilfUybmrtwEAF9SWzum1S1QOfXEo+vLUf
awfGBodvkukeBfMlzeLXxG8OQdWy1vvTJok6WjNGdp3KeRw6vtYvyFaRqELVS24+jNFTk2NKC2Ky
5w2IAZwu8SrhPIYhitSbN32Ezp/Wd2A04NBQE3yznGIxgZQLpa+by+hxCHIyPXMTyI2LoLafjDjc
0oRBzMpNv43Q5LQjdP6KmdrKVp4qbUovHHzrZVTl9Tp0PoxwMk9TyCFEBNWG8SsJKgv4jhYGGEsl
PbTwkntjQvsEfI7rEZN05QKOdYirVG77G7gJwPA2YitrNmtjBEQnezBgJAmKyltT6xSNRGlE8ykT
H7KP5a9diUd4anFgxbyZbP1xQkcG92nG1A3m6nvGVntH1g4NnFqX6UVDESHV5w6bRoFSEq48d7X1
0k1++gQfokwGCMO+Rna/t7hSJtthS82BV8b6synH8lRozGVTosJMGtm+Tsg0GZ13YBG8YeOMZKhL
v9K5CMc3GmSMa6jB2w06R61s4Lvs2mGUK6pvJooPF/6g/8QuH4VvI2+ysTEOtibO1ECIRQuZasO5
Al20hKcXlF9drV/tDsW6VxzX4Gop1uWeOHv35sbeTNbH35DQzWPXNfNIYFSWcG2w/EN/q4vmGKWv
beGYBM8OcW42BNF9rFuVsR1setMsExUrSNU7Xmai27HK+GtOjynjVVTunTDtzxbNnKxOugJKDw3A
S4yFaPXP1JEXL6sUQqwRbOfWsS4xjXfKyv1tWB3I0VTMVJ+joge82ZjbtEgelEq8R2Io4YpJaEdQ
/oXsnTp4oXxzfX9vFvmfLKc0R0SJT6QzMVme4JI2+NaGoFzKyuhhqQA+BDabrbB/gDWJhhj0Bgzn
ybC+kh6PN/Mnx+t2VUcXUAcIbo3hkeeybi7DNkLw5tPmd1hRWwaGG5pIOUpTIBM15qbDjrfua4Cr
epm/c1M7K86uA0mPYwoWbjKPE/SrY93rG7cI44eh9z45IVsEFRTmbjzqBy0idEoLBRBxX//yEmbU
VZJ0O8RFZk2N0+1SYtVAyEjdtD75M5toMWkbjKwYyAAcRVBt0Nj7cIx2htuCE2lRhs1u0g/5MH9I
ppVfTSeYzlrM0536Vlh68PZVbawygx+qGDvWz0S/dVarP1aUnZrRHBtshyW4LdA+AxpFPeLkV33N
AAA7dxIUhwjVQculsdSFBRs9HYw1R60/te78tKFpUROD4aHmXWspwwgCIDAz6SJrWdtKVUabUZeg
KS2IImXAxEhnq+c3NMHYqXYiVHMUfJQp/TNrsP8WTAj8uCC4eEISrz0LJqxkrwaWb+DHhKrQUN2d
GrNgU8siv+idh7tBMs3QovKs2br80m2zZNi/b+G0OFb0YxUpjLtnzsu8ebSbLUavZRQSMJbieQ1H
msqOyk4uRmI+J6l2yN3phePN2nVES167vXshT7m0iz8aQ8ZgZlCFyuEY+PBRKmwx7OXPGiNMioPy
DwBePI1wrNA7eS2FV56N8d5o+mcbgoxMGMRtAHQ/Qvl+9kX8GSfEb0LgBGmKjy1GJFljfLjb5gjm
TZQYA8LHtDgHdfVC8TNQ8fjO2ZU/LoH5cDjA86l0oDuEzrJ4NebWc94TitAsXN+5ZWzKmpp1tgab
VnAdemZ86Qgz2hYIZyOHaB3d1aiuJKwj5qf015UwePBukGV2De6okWB5d26zHkSf089xfkAwHtQJ
HReOkyd3e6SFUuDYX5iEVpKUTkQ6TOq7HICLhklBNDYlIsWw+VPr5o1+btFgZfxC1GeRrBw4lxUK
HG1N/sbUvdkzMkdtSx33YWVfBxxAC51i3HXCp41Vx0fPgCM7doW6AVJY+nK2jOTlgeDK89BqP9p8
70fIDYta83cEIYotxyAbosPemVz1IkV17ftH6G5tR7mNa7Q0knR4hCICq2upSR6EU3i0xAQT0Hip
VH0NY5+8QQxHtSyAM1sYkzS9uZHrGODYiiuL0rQLU2/r0cm5iU2KBpy4eChs0/8q53qDjiH/qpqB
RD6G7IXb2ygjmRzYQbAN5k2lAwx4mPT3vU+Ga3DC5tJDT1nOV+OA75UBCTAqhk8Up5icM8PgaiMI
7tWEscJsmc5SBeQt0okzaZ6kJOD08uqCh53Kit4omMW03TNPKv3jBFgN03NwNcOqYX1xqYOjLCQy
rOKriuOHCYNSpQb/WJB52Mf5+IdRPMyXKjiMghZNjGOE/YOCPB4TG2jgxM8XDvyqU2RF1iluxS7V
DDYbmATYi/MOxzENkMSJ2N848smfIwqN5/5BdA42ARU473Xan7X5gZwWaGleOUYMmyNxsXjORDJF
7uy66pwSZV4UZVlttPFguZT3zZIUITremEpDA2FOT4cMA43cPKtJ+8icxPuAAtsvjIz8QUlpVdu6
yTMLcBjp+jVP8lfNTLiYh8hbu02ZP/Rh8Z54uL1SKFNKGPpZQdQHkFHHr7WNT9uYSxGKePzTMKtO
aDWrOJKSUasvuZ46T5gQE+q3xleNYrz9aIcfrclt57SF/xRRK4pqn+dXMBj2NgbrdtToFfRyEDGa
7IqjP/+CZFmAiOV3eUUGLakm2N5FHZ0zSYQgzZOCAuqJAkzVUevc90O2kr3V7bClsbaPeXTzKuqz
CNKWPDkikAN/X1TDEDHiE9HZsdnSNX7q/fNP0wE+gYQHvvGvP9fNf9gkFm+Ibjz/ff3vL5mhNUzv
o40xpYo7yh2f/v6StwvdnqAvYFV+qrSW56mdxjtn/lc7KgRaIB/M3/9KyHzYFpqmwRZrfqXN7s2t
sZqH/4u982iOXEmy9V8Zm/VDG7QYs9lQZDKpmSyK5AaWSZDQWuPXv8/BuT23q+fdttm/RZHFFBCB
CHcP9+PnDOqXDV0JAGMQDqF5pbkF4GNH+hG7mD4gL5t22RIWwTS0r0lnRseli0QJvYrfTSoBNK5C
gRInlKQczVL3bH7iSysy80d6NaFjoCPjbg4jb5ubuJy2meddFbs++US1o12AvZitpPdKXyQ3ulAP
rf9bf4xV7F8NdXbpyZv//fr/9Fk7zUiJGnF2oRvQvBCqOzexnbqv8VhAXkijhhs13as2nofyqqYN
1WPbW8/rZ8aBuTSz5cJ/Gs6rO6jpNtPIX6zv0utCI2EL2dT6rkKPMYkhKIPWd2t05s2SYmNedO0z
WI+fL41ab95NZkRSPZrdV5gW0p05Q0O+fgl+5hmX2vbb9U/NpKU+WqDJXP8sHOWR/lbzkc4r8xVY
jVwU6KHlUc3sp/V4Q2pC3Tip8OTLm2zImi2gT6pycjbHoCEwp8Xl54pL0I5n9ui6dzDXDRf/H6td
dHE3/5qrr//898+yB9c677/CuCz+/d++1rcEy6ybYKj/31jt16/ia+m/suM/fecPtLb3N5esrgOo
WlctgWv/Ha3tGH8zHNNQLUe3VA/cBKhwjEYX/ee/a9bfoC6DilD3yP04hg2AukX7jbfUv9m2bgPj
VgnMNcdTHed/BdbmJH+CaluWjQuCAR3QuAv42zbk/c/jPoZVg+v4P2qc9qNJSRNmwNq9NR36SZv8
Pu/K+zzzoYPslwxLXu0LIizVhjMloykhSkkgGIk1Plq1/xSmiXvbEFCpnRm/x2CW7NSnQOqTRPC1
waBzMAo8LysfAOROe8go0X07/9OwP/5gy/+t6PNHCJc7rsz57TZcz7aAtRvyi/KDAyj+z7fh1xCW
wd+10IvaL9tB8efLtKTPiEw0mIEI/othAT/y1yfVzd/O6qnIoqoGOHEVSVxvff9Pg+dqXWurtjqT
6TTj+8mnbDwvEbUCm9RXU+X6A2KTWIo4v/Vjr78cyeI0Vd8/tcl87SWVf64m0VfdxKihMYgvkQ5X
OvBe6wKa0afSnN1LdpPA/mjIS9qx2E+l8dOE8Tn9R/hV/g8Dp8lc+ocZwE3YmmbBAAnwWbW032ZA
DdCoMaN6vLBtIA/RnelSGFh/1ERnV7aF7NYcmzrt8wrUUnbT39NHflvaXg6/+ZJDBbMkt2H1aet5
eU8ePdLOBq35Cv2FQDIf8mutBGs7zjEcc9Dfb6zR9W/WH0lNM3/Re4CKnWG69+AhPm/KuTxF09eo
ULtUChJLOklyGO4b+7KomvR2/QEfwO0I/SdMzjBsgIZXXhXRJg5JOtI1lgaLqy8b5Drn7TA7kF8g
0gvoEW2jF/L7497JEIFf9v1SDp+0KyHZyXR/gCg1Ag85P7CtNY60MVJXs+mFpA7yKx7M7zrSlgd1
0qtLFKIBzXejf1+nErNEWbix7eYw+AV6J50XA/+kVh4OKbv/1E8vl3h270PVde991PSIMOlrdt25
vAoH0hnozoa0HyPH5pYAiVVjmW/SzJue+8HdF7l50/VWCilJbW7o5tEQRC7mIn0bo+pKBXgXLdEN
SK4ZLhWja2/WH1kJdDSfh+4MekzoheWHBVjhRiGLhoZyKj8teGxSuNTImWeAEJ30xuh9PHzfpDfr
jxgn+fO/9U8YzfeWC7cdimU0ZE92dlu1ZXO1hBTH8hhWxYVuhNzWmLwZdJZdCeS6Q8/kJ3QxqxsE
t7+6/hbwEjCznkeSA76wEGxPAJSS8LXH1zqLcoBAarczRTuunf3yNtK9K4gE/WcUE7q7JA7fLLrr
lcFBtltrk3tYjMN7kPtT6xxQhaLhfWre0qgE6jgQxdQvWV0q+8ygYpNYVvEFRgmMzdd889cWwcCc
/76YPFuzHR06DZJIqnTG/MkizCWWT1FJinRAs4DZ9dvRL4xDO2TgxzOhRsoOqReH11bmbOCFazcp
mJiNQxdl1pX+1QLR5pUehcK2Fkfnk+502zH1vdtM1+hsLNnwaaOfX+hN0dH11o7XEDpS6OrH5UmJ
euccFoF8D1yLPUrSPNDNp+1ytvf/wmr8s+XTVNUzbLJAhkufkfiuP99nozpmWitVfaFTDoWAb7av
1x+oYpM8o1PbSLvwMU/BTgy44X1e9N1+ojvGPaiTaz5hx8s7OF6o508txMTFFL9kqMTTZkdG34U7
6CLSjavGATkzZ9V8Dk7H+Bc+Q/vdaXia5mjYPlVzDW7B+s1pwMwZ1ZHpgV0DOrBbFqo7nrUgEgTb
Jlm/7Iv0jXbRN9l7U0f2GS0XbMcUuAKLVrlGpqXchHRfA/BAnUrJzPZWa6f68q9n1D+5GK5R9zTp
/TUtAoHfBtpuJidFOTu9CG0a0Eeniuj/xmr+9Vn+sWHLsmQk2P67UD9oJq7gt7O0CYoOLCFSjYn1
Xjt9fCkErpAPsXWZLnU/3y5eSRD090jpf/A85m/DT0TEOlFJXoBH8Cyc0D/OIUqMYwU/fkV1kmam
IozCB1C2Vueo9z76biZzqu8aGJWySLkcLeOkA3Ci6L+MrwhC4OyzVxhq+30DNZ5r5OOrlijNtRex
4NmVIkPRFLRbN6DFUIbdqlNk7E1S9Q9dhWJ17KVXYz3AzUX7LtoK8TvC5XRJGLAbuHReXcXI9N0a
7UxnQpp9s46uR7No7y01es57QALrXzYdn20Pk5ui+eb9UM4oUHvNE3XrX389WNpvhoXBckwN7I7u
svBcV1f/cbCYwaGyNDUoQiMHvxLFJptwyNltCg8wOzUXi2FY5xOcQ5ChKcOusTTsJ8Cg//11EGex
WlzDNHF+1j9eB9SyWozTzC9GVwUgB9dw5ZHCMd3kVWH9DJNqPVGueesW8wEu8uqhRFPnZzPyFzEL
J/nv/kKoP9C0JeRiSCzNIcIiRv+z9aHXZyrMssovVKem+jBp1fVIPQ+YeLHcR0vR0l0Pk5hRgZJr
x2ZPaR16FNUi2NDz4kpZomozAHy0hqHZapoxXP2LUTJ/C6p+rtAxgCyvcb/92+PynIbUmoEYbZE0
1xCqhPezBkE+jbclbWzaL3cwooe0iYsNrmG5rAt3vFt/kIqf7pzFplMHXMB29uPubnwdZ1pwKD9H
W4joOsjzU5gRvJkyVzbA4JUbynUaUqCKumWDnM98XWYq6kjWiLRO739YvlU8YnHNZ5vbpzUjftfz
edv3oBicMQPdM3UmLHU1PXoQCW+qHlrGMkF7YVAr94X2GjBljhs9gCo1Ng2MiRvXKeu9YgLBymOn
v6brHe7TVlOgFijvkWKEeGakbQezsWyhhTmHYoKFPo7OFU1d3nk4AomA5k45g4TDDud7Q9P4EWkG
CT5oIkrKNUQW9bWpaXSzoyZ6VZr6l1/BmKMPwOdb23gMKU1WNOXRpDE3o3Y9Nen12CjlPiz9jxgi
3a8ClT7K2vdj3SHJ6MOnZpDtW2driJTDJvSJWcYMyaZIPcSIktysP0x0X/Ms8VDBI64fi3QGPxMC
BzDnX2Efs5/XkZ2F6Q8IBC3ptDvaLM/HJmzbSy+D39Sl53GzOHD/zBNg2tUowPllwC3g2yCNt6rT
MEzyI09dexdW3T1sfP2d18TalTqPz8PajV801rUd9nskWPoz9gP954yItp0CrZutO643vY+dUHtx
wfU2jhtQZ4XcIdP069QEb5SCyUM6y9pGReI9WCp5et8zMRX925Rn1b9Ylrqs/d+WpWfp9P7aFm3J
piu+7E/BT9fCAohueQaHmmYcs9n6BXp4E9rMx4J+TNSPihFtj9Hdwc8abj2Ik85s10agOGlgpWuU
70R7IdW5c6CpewkxaxB3k8rxaCxNhqF+DVvYb9F9P4VT1+6cqQhylv2/MnH/fBskfTwWri47I/V3
vwTyh1rEEGHi4PZoJv+XN1CcSirAZs1ceFfoCjc0QmngDWYFjqM51S9QFS5R9YCfaKRoVljWDQ/s
r42Ky9b89wF2iVY0w8bu6SZZgN+iy7wHw10b+nButuWJPpeTD7mQPXvwLOVfMOkesxEat7p/ribv
VzI+y0dGrTx5dXmrQ+MEpj9Q++QEvdhZ23pPIRATJcp//nnzd+l2mzz/ZsacIxcXWIN+NOr8ZC/V
VzMsgLnH817L7rNKD9yF6o5m38nX7Xb8VszuYxAmf+s998uT/DMVa0MaFsVXAHfISqIxdyKNGnSu
HuhNeWm0xa6q7RNES0dn0gOIvcAsRPtlXr47Mz8hLXJ09W1sQNLV64Ec0qmW7wxsW0HNEh6JrFB2
coHAPuhW5G1VP9o9FHI5srzRZVhBnO4MEKfnJyhAAvkN3eUx7apHul8vaiM5QYk7pOm7xluxQs+R
vN/mz225vPVsQKOC18GKazXieyH1t6kNA8PKTmz0buwl3Lgu77YT1JS+/0lMsqfPCVUkqmDJPB/N
Wg28OXoGR8kecfpuIDQ9ix3nkEBEDy3cg+nFUC2WJz9LThgOcqbDhkLmUe4m172TqVtweRi3cumw
aOBuDsjJQE0ZW4GrK9dLpVy6eXXyzBAejeprccNgU1HdX9T2a1HitxmhqcZ47ZsviN4v5vtYVe5t
ZQlcAyVSm2ZbtXqUAZcH41awQrhIEWZqgAcKgKd8O8XHqDsv8hG/ATA9Z88WdDdwmX5rix7Ic4Nx
78FwIMXg4VT0e8JMRpr5W2bJOsF889yv6wcZWZl8KjYgLo5dyLeZYImTnWxjuY1BRFGfCwC3BKY1
B47PUCF9G9D0ENDdcT057dZJi1Oj9TRyF6deT0+Ofq46xUFGdH16+ZAEUPgG9QLsX12eZBRkdqrL
FTJDb8rsQh6ZXZA9fxnnh8LTAq/0XgChmHES9GN5khWiZfkJLfBg0Mw94MfB+pbRNavxoyzG75qn
NRRMAg2dDai3KyaDPS5HWZITKtBW5j60SbwfhuKrYSkq7p2tzW9yLoe6v2/YexkZmY/g5m9Nttvy
98BEU5vPujIO/qJ8yfOWOTku0X5WWrjfJhIzKDjY5Uk+LtcZa95nMrvUL7+TqgEkNh0jyz7JGKEU
cFEjrk2i+ZRB6yG/Y336Jp47ReNTbRp30fJu1UzTCYyV/Cvc/js3xju/gEp5nII+n75R+T2ZQ7wx
NXtnLFOgmPZJZqwx1TfAIS//sB1Zqx/l/zDM91Z77aICKctQLlJeloW0DurkE3hzE7RikI+IAGIx
q+3/WnV6T7dNyXKpD6gu7jJv2YLfP/msBNVVNxocdbVRnopsOspg9mLXMkpWhfME+jlonQGF63wr
JyyTJBiaZedTwlFs90tGUqkZNXiYkuYQ0a4FKjwJuiU/GeKfQ+tO/m+q7d2AnIPVMoU864HCNGAm
7AnfLTBBzhIGoUcyFOpQeS3yAP7W1m3NvJAHKOeWRzHl1s4wmyvzidDhXUZHr8xT1oRBW0ZEafaZ
/B9xi5OsAK0fA8DL13l3m8G6JmvEZjoWY/fhSWkf+tL7lgzJasll2nDn9JAj/jo/yxmnGAm7eHiS
162EOSMj42aYumaLYuWZ9jlkybnexFdeaoEmqmFm5mJlusPpdk3P1OVql1JWXzX230YNHCJ3n/CP
gZ8DNoZ7HuK3HRne0HjRp+xrHofPMrNPs2fdg0O6sDAoYzgFPusEMuzDhNV2xqBkEVnMg05PtqAp
YZrxPrshOUAl1C9M1nkJJncJVEyP16YXWtKhZuccPL84La12ky7RrtHVjREtR7vITlT5g0Lnvby+
VAfvRnQMAXw9yuxdb0DcnWKED10IYykDU4xhcDdxXWIhw3H8BlAdWLlPwVCBMSwM/stAwojNOiiK
O8hvNx7PeJ0vjLQcxLN4BOyZUV30z+PJoF+OceNOFHkUTRIgQXOih3Evj0QAA/P4SePCenJZBDLU
bgZChhk9PdfDUa5KHtHS+wdxXPQywJXrPf2xWjQleq0d2stoRMbN0T8ddsubpsHgz4nFR8mlR03z
6nTXYgtkFYk50YDDxpX1FDfVV+ktx3yZr6w63spK0fz6Cf5mQBysDt4b7AYbMx2npXumRigLrfem
F70/yvqWS6NqTNJVvZZpIt+iOyWQsxU03fcmIh6sn9remMWIsMePoxyN9AiDrlyLGF0THGpadlcF
pHSe+AbU4cN4vM5kJbHC5DZ6AxJnUEzaCCQZZZMCb+qrzQfwSnE548jfyMndlCiCwEF7ro/aI0xE
B7wGYXS8713nLcsepiY7eUyRunMOqme/xuq1obHIm4Yn69fqETKKXVaoV7mnv/jhe+qYq8sUI2BU
D/Osfai9egwbTkfv/xEVppaoxOqzE3xOJ/YSZO2KU9ZpgVyW4e4huH0DX7y+5KOC5PbRFlmUg/hV
U+5C14EHVtlTKE/MmXpgwualO0fveoVCln7sLPd2gYwuSXGTYXUSG9IX7oEt1U7pp608HZ9pV83K
EzQu3zr+Z2ZFI122A/SwcbX8WmyNTHrC8cDs4k3RAXIygciVOi6YCMx3DpOl8Zz6XVdFdHRrgfhK
8VlGoTwMIJN7whIJGdcV1Knfw+Q/Itv3E9RA4vJo1ZBt0ZRGbtn7ckZcputB5ohqB85GPJ8c0fI/
Rrolp6L7kIMnQ8kWFyFcfHcnjnzUfJo9++2stnQmqVjX8gu9v6OtuFt6JUQj8pTmSyBBguL4jxl9
8+6MNgAZbpl5sshk4WhsrlJSca7xIItL7+ILp0TiC6xn7pxCLMp6BGagjJnMW5i7ii0UNi+xOBpZ
C/KJgejDcO2bofcu5DrkkyMiVpESPsiMz5oeDp5lIws1Z73ICMt9IpdKbrl+gPYugIT2oLq0NuQE
BDkasv2XA6egelwXaZJbL3H+JkGZLFx5nBTFPyJ0kblXGaRR/TlvUaD9YsKUCZMjUJZAxkJ+yzUp
kGjU1Ijl3IahBe7kf5b+jd46H83wX2Pb+PpzVgLIQfanLaI92Rlg70uwzgaoisXIyD01HHfufZYr
sCopow93cuu6GQfy3HytuWiK+U4eT9qqQd/2RySYVB5MVa4XmznDftbNM7kXubjVbpZWe0faik3l
8l0rRoBIyUdSAv8W5T5ZvlVG20+u/TIrJEzYRYijFRMgVgNhBjKNd118dEF26tqdeNs+qk5JCRLM
cK2DUsXXAwakD5kYuFwzXn45NjFqiDMAnoew6UNnKp9Z7B8MyvBq/YgAN9Cn5biM2SlniVoWYKQs
gkAbI8frk7K8xvlNn6hBYrKYxVDM9Q1awAhBL98S/UIqDHOmciZnEtM1tQQq4q5M/ehq2lVawqK0
ED35IStsIWpVi42nh7coT3/FSfs5Ev3ZeUujR7sD8fcJrQuTL1KeVBfp6jA51XbzCQLjNAy0XU7h
U+0jGB8SclnjjdScpgjYeANWIyYenqFdB3f1iyIQy5Dm5L50HzLPvW6XcpNqU8CB7DKBmxfINi26
zqAGHXsSBKi+7SF8LuvxrCJOlhNYPF7oH8/6ie4tPH4rx1zaYQeM6eqPD3nm/JLACSpXKFe6fsh2
XtHGfbVH5p3YA3CLgceHIBz4JS+aRIhdRp2Y/gZvDpAKOPQxAQHEwMMIMx5/x2gPemx1cpgL4Fyh
IDoe4Wo4yd2HU0MqxXySa6iz/CsmnrXmK9XP3+QrZUr0pNafRm9Rvg9fy9w6dCgBzAiCl6ymrAOo
VieXPli5cSle/No900tv33C/gGKCppu+x3Ljeum7XLgMD9yiwGaK/nLR9BsZM0jIAhmzOIcj1lBv
w3S5nSjeZfX0Le8XPYwrSDTLAcqJL2vKcKzG+st3X9HPeJODyufcof+ui31CTqxRktsyZKYstv+J
aPt3VZ8y333q4iUIYzZ6bCWU+Ikj3lbwzWoUAx1QpL027M0ovGsE9YddNOZpN5fKBXWUbzrjJQCh
EbeGgkQ7ti+jH32WREalCeKxUdDEVrc2zkjLiazq9GMC+CM+ybSXQPz2NDWvpXlQchdIZPWUjQQQ
zPKImG3K8iBGNNPw35fOOSkSJdFxIuxb4q+RZnCn5kPWr+zJJaganfwBqcvzPrOCBJonKhmAftnO
e87r4n4qHhyHSb2HoRfhYRxoqfkf6eXchx80PKdZIPYBFderTtN30XnZW6uLFT9KD6HeBDMhoj0n
QZK6ZCTOZMnK6h5SLdDV9jULbzsCwzhNtu1Sb9dVaeo3tu2/yOviYQf9XQIECQ5sVf1oaMxmdwt3
6rfSsaEBvUj97U4GUE/nwDDyG1jVoHN0Pw3ffge2TqGObg+CS6Jh+S0fTR4QkoaNNL8HJnpK2WT9
8Q5ypK+aus+c9iNzWNHTr37Q9hA4EC5Oe7iyzjq//Sjb5YhKzalO3GeoiShZ4BGs4tR27H05BzCi
bdgg0gf3uFZ8tGEcaEp6Cnvmkpx/ulLb8ihXlA2Pczi/uXwCrfX1HmqwXZBj7WGOPiXdEMCuW/CW
zUeWyD7BYVXWT+OXTfIsVNhKO/HJpfm9vk5KogXGSV6VK5nTG6pTNPMqFwg/38qJ8/rnAj0IESII
jZZ8PLaLEeRl96B5kMolc9AkCr212Fc4pmi/30Ln/NmSXdXRu4R8/1uuUwakHbTrtu8v5TbUuTi5
bs/qvJX7XzrAXFhyoKaIMeE3HB2XrUUX7gKPeHMryQmJ5yUDgeYDdLzJo0w7jd3EhBnHovtFdlwj
QLH8Jko46Tjt/HH4EBPvT9m3diuTb+7jANXlAPLriyRO7mVSSIxJIerTutJ75yB+rRrGY58T4NFV
mejnSD9eUx0MJOqMchx6O+wbNYZudDzKx2Wa2kW488gHSi5FnJHuNB/oYUj+yxpmGtESshsg9f3l
deAQ6HKd1Mo5gKc9N4lKSfawc+CJcTdOoW4dko2yeuWOJV1jKvl1rChb8Zny+prDwkl5BETpvTUo
FxIxDcRCEp7IJlzShPTV39pEmvjE2zk7qwz9uO6H/x64hmp+Zqbes76oRzl1VdgHO7+m5fhkVEQQ
5XJsBzpSBuiS0ihQ2an57NhimxlDU2wzfAB3OizdTdJZdPLwZOnQ/CgHnCH0sTKHPQsXVODF0vZR
VaZgtCISuTP+nL4IN7wvSUWUdD5aqv0QWvMRvvsglnmP7PYJsPzQIhQmhDng02XFZrxMjwnpCoIk
pA5oc72VWerTwdypxYPMTlnNshoa2HU995eYBpmEHRKzc0pXHDPOnrWXtDrKJ2lBXteR7rnEKfQL
FKeUdF4OhRSdG8ZjCvGS7XsbHwGOVJJ9Fdk/sf6lnTwBhD8vhunbrYoTvBXf8no103mOZrV4AWWG
8a46yFdi3//l4CXA55zk76hnC85vNQ0vvM68tyVDo+FZ0vLW7Yz1TkEhXlgjtCCsH8A2QVwbp0b3
L7Oiu6m1+Ug5IgDK5frVuyzBiqVYTpi24c7pi3d2re/oG9nuDBlddy9mJV7osiuHADHTzWxFqPFF
b3pyUjo1GNWIZKryKUZDq5VPz3X20fzt2zi2yX6S2ak6xmqvlJiOWC/eiYmgKSiQRSGjmpvOpqLl
FacmA+7MP88pIRslz9VX9E84QcLrakwPcjo4mQON65YxN8wHpuWbzBH5rKpcjaX3Lo88TaZDDBkb
MyvhyctY6OmlqYFd5cC0TZ2KMHzuv6z4oA3K59TdmOlnUfaPg+Ud5E7AsX3pJBbC+LuIvF/iH6AO
Xg+kRXBltunGq+ZHDUVEsZqT0X6sc6ZWbmcKsHJn/mwEYvu1Ln+s6OyIh+LQIR6BRZAwczUjWseo
p+eq5X7S8HhaTzPXr3NN1pmEIEeRoxLMPsLBfJ6aEZaBQYmMM9hDnyGhPi0Q56hu89SS9pS4Q+IY
v3be+mQrfwIVCSgLBCCGdjFcS1WW3+mhfSEWOOexQ67zKaMTGu52yvWtmEK5MmYdObD2UembA/0L
37LN1Ra0J9p2t5rc2WFTbxZvjrN6YElr1BXBedp8WCxTdpeyfyHC+oSh/q5PFvqG2DWumztCLtBu
caWgoRmBG4yCkiCJQidnbNE/tPDF03eYDYGrQrwG03wRw1LC7UBs95kRQ0s2nTbaa5X3Jb+zpiol
i7lM4EHUNxhVj2C7at/CH3GnzPkF0+mUm06hiGHa0ZYyFfT3F5bRfqa4YtT1AsldtfZyM0wQMePd
ELy+KFP31mEes9c+0LdUmiqZZS6MedLziEgx3tVIZw+Ou55JklAVFmGKP1qjOvjG8e9ZVIeoLy7j
CzppbtexSAZa32flptfoICciHhL9KJs/u4o3RmVdyQAm0ABIPSFBoLoy8CFEwoYr9KfORVNNm6ZQ
X616Jxu02f7ZqCVRc+3jRyD7XHfyCUF1i3Kz0xk3duWtz2XdhFNqrjz9SXb9fp2c5Dc1tR1s4Mge
1h+SGeDQcoalL3ZLbV5OlfslCfiJuFxVL6e0PckDlTywPShbmPc2uexkQMF8euztEzqr4NoHfSSk
XQFsKqQt+2/nQoodRqsR7HONnb5NSn8rmYY1ywBjxjONfVAG4PF9+4v4+EstnL1PMxZ815+RWNSi
NgLwXc8GvAcUj4l6p3VbqsTpYy86NupLF5vvSKB8jtgG9laf7vDag4s2iPbdMVy/EdJSEY71fizq
r5TpM1j+tY9ore4QGsbNudlO9/L0QR0Gg+ftvfCZYE/KVURFTIERuzBZoD6ct5CVlE3Dva+RqsRy
lLp3IF6LzPbFYS6p7s+nmV/og4w30USYhDOcaiI4A01khearPKNh2/e9gxDdNel4S7/4PcvmnE3P
STKqMr2GZDnCKyEkbXcp8ZhcQybLloZis31HZPpYEOjbfU2+7N0YkldUN4EL2I9+mX1Nof+lssJg
swzY1m2BFV/TlPtSMvfYpEmpyrBprKyy7fpoe3hhmZumQtunplFOJj0kWy1H/9VoRF5QQ6XZcidF
qqbWj5JMkIRjrkO/atvXskEoTONmWszLdjaZfN2npAmX2T8szU5yLRKFLK2/tXUFknlyfkx7mII5
oGRVJDMhpQtFKa/Kab6qSHtLfUXSoVNU3BkDi8D1aXNfIDYn/iAZAXYjPqM+ChgI4k9MhV1Fu8qI
6UjGQuAt/N7cgjfdtXgbsRryGTFBlOQvFBfttupyNlK2mCpzbHzR0RsNh+Uo8zxBlLgaaH403Mu0
DyFkzU6uthzHzjtZbFEbDQ4oMjFyzUbknCZqIUtvwtGYnUL9J7eWW6zOUN9ZvvIpAyrHiKMN/EIn
WFEDSbTTWUpzpbXrm/5lNRZSb9Gbmyo132U+/93oTZV/H6Na6XTuVnFQEWnGH5Nj4zw8XFA+LmyC
dpKtp+dL1dsPDQcpFlF+2+bwhjyBFIFoKz+l3U2c6OQ52ECY/TeURFSh0i/3nrahTZej78F6snFB
Pxk/c7qx02VTWaesJOfJdcut0JisQoQfsy+VnJKYMbfzLxyILxcjgheFagAxqWwlZcc5ddYu7dyN
bOTSyvpJj85xAVPojKUmA77QzELGRUJQu3c36MPQi05Bjvh4zTHRCBQVzU+JT2/LQzGRk8+nbD/B
CSDmT64M0prwzPZK8K7T7cI+WW5D/Eya77ypOUgtcS1vYFQaAQaxEiBt+rawQmpNPsM2rroECJOe
PazuJ4LTUD6k+2gCKOXFOiRmna7VtNXqR55FvwtbhOFSZp1jz0fgQAFQ66Bq41MEh8yICJo72g9L
PtEKjqvHwcn7CIAf5yvxMLoSHtMHeZqrIcKUrAWPKbwZRghcCKPkPXAOMDmRzPTsh96vdrUzbtfX
ebDynGW+yLwpIBYZ0l+K+ZYkwwdW9evvM0kWh0clZu4Pem7fINJ4IeUd+ZZbaEe5g6HcoD1FLJ+e
YHuX4UTlzrMQjsEm+vedV334Zv0Vj5SE5Oy+3t27EHZ3bIyUjs/Y6n7IlF/y3jxqxwhWm6w+1QvD
a8noaNCb2DGxZ5s+ykn9Qrsoq+5OhsTCQ1cdynd8EUVbNpdwZBgvco1eSLqYewEjud5l3NobGijW
Se/SSZpYH4oJCxJBv1SIJCSAdJxe3xuNnpt1HXBFsibk4GLsC4fsQjs+GbUGzYp5OXAy9nI3tsml
6qN3QMfuWkG/4Y9oZfKh8VKKe9ifybHwIQlrZGwXVI+ATO4zySaNMMqkPw+Dh+1d1Hr1KY/dqn/m
owqb2tS3e5mbq5sb2urd094kPy7WQ+wjkIW9Tw5XrKBk8NfZLvlWaLPfEvVeKkpTvyXV+yGmVayt
bPDkt98jbAQoIkvia5XUr+R21/y7V6Chp6tX2vIu7vGP1PO0MRz7cx4QMdFg33XKk2AiipwUS2gF
aTjvGhoL1yPj6oGq3a+5bdltUt9+lPqo1EWbngQSjgA8FoNnob4xuddeMdKI/C4LXLaRellshpbd
hRRf5YUV9pG/+DC4rnniloRV0nuk3eExxeUZSX3IcH+9aVwtibfpLEK+CxPvt0bWWXSpyKcLGyuI
ZybEU03kWfyGGjQVcKaBI8+ywE1nGgUaY77MjeYOdCVlPHIxa246GbZdku3gx3N0cCQ9ZI+RvZUU
BcRLeOT82bM+JH4u2NJICkC2OxvYTm5mYshUZ7H2RAgVwXTJbrpe5hd6/14K58fKyUB1kBkWufOI
GM1pUDBckkiWN5x2F/vWu9e0X4MZQThbXMrWnjBg01Dyms3iIJsED2YHkiG/1HG4b+CNLpy78ats
p9d4mvZ+zYgb1FnBsbiR9q4yAWBavCrwngU15lA1A6UnjZ63UD3SuU4FP6vrQ6PZJ73ZL07+Jt5I
wrSmc2+7LLlIov0UWq8S4UtFxsio8QoHgE/6BeflSw7ZQBqRRLf4A16KJkLAiYk5TitaA2aAXYaW
GhKwa6S4mhKBa6SYW8D5bbz2t63hYoahNn0TYrr0WmazVAVkgCSWgBUyCvNPKQzOZv/mm4d1IkU7
s9Tp+NNuqpyFq5iHqGbzwrkYrdBa3mTWjHr4lo8/BUU5QNe7d5PVXEoxJ4zGD2saDma+FR8mqAFB
D4gHl3/o55x1VfcM7yYdjuW1eHA1I69Czag1ur1bvkooLh+VVSnPN8y9Ry221kSRocav0Mgi513u
zdw66vOZjKNE67JbWvqQLMCLFGtcyH/OxO+D0cSNNU8z2YEVOyTmwfJoyM7Tx7KmZXJmj0wME2JK
oAm/ozUMGSkMN4zg6xuL60OP9yXfk/WtpiSaqw7GFzSXO7hNeU2iv9XkTBOZDPSwiYfkmHIYxeE7
hf+kcc4y0Z77+k12Yaief4vLVKONnRXvqyWBr+0H27RoyYWaTGhwSZHh57yOT2ePRWML1Mq8tN6L
3JSmK4//l6nzWm5cybbtFyECCY9Xem/kpRdEGQneJTy+/o5kdZ++D5ubpKpUJEzmMnONaTjA6Ajk
H2+qy2aK8wugSXBn3Y86Cio9cgJcm2Ltqo65ugLVQZ6TL2Far6oxrTQRqjWG8+VrEzx37iqK3d9B
7n3+6+5R41JNo0q5AQlwy+4fp7aPrpc9rqlHxx4BjWq1lqHcDrLePaIGdfmrINi+1tBihfGmOlxK
oKSC0KxqP/oPlTyRAXyRlj1OuswoOafL0ZQ3Q8FE1ZGs1KFhiA1NdH9Rx09ls4/jhTHIn2jbYqKa
xJg7qO1DpVmTpf/K87368upe6umWlGZzmHKxnqrk94AOv2+7i9oE1GbQlG+G3j5ZBaoYlZE51j3Q
IXypCJNbx1Crrwq4kaEdckAjNkG3JHxW4ao6kEqI4mTDl7JRojuq6oX1EFI4vmsFizJR9qcq6D+W
+MmbXtz4CXfQ/2wv/91q1P9Vh39kwlmT+7GZThMxf91av9W/0xXprwQme/BHvVIfrWnSVwpwKq4P
RUzJito9hzYurMUMztU0LyCRKPX8WzvGKTp2Uws0ny+jori4rt5NZ6dkYplquagtV11yEoPjIHPW
KtcZfIvKqyrQpe2bqfxL/t2tD5mLuiaI0y2gFW2UPatkU90KKlDTsuQXma8K8lRcq7qhqkFssvD0
PqIbrjTVVq68PevPr9mtP9U3dxtwkUHE4BThatr/QiOmurz/twHmevI3hrNvOPnp0fVQ5WjV6fAZ
EYsfa4Rq1Nhx8dJnV7V5GWR3auHCBPNgYDfeA+pZqFVLdWVmTZygk6zbql8OXXTD2QMYWvAQOtlm
9ldlZL5d36FWL5SOoxm9Yx3heTLS766VAiBrVpZb4vwRPy4xdVLGEOMsdS1xj6mvXozpF4U6ddOq
FfmfGACmVFLZ50e2pdarEUpppomlaP4FM1lmEtBbW6mJlbq+1LqqpFc4vEEPysN3IzKOj6IRB9WR
zVmEw8qqnK/yTZVB/v8sKsm8fRG6G1Xkn9tyBQIV4x3KIizlikljzxEOEcUBI8GtKiOqyqYqfKpq
n2j19xLS5m8ILgAZXhsLUwHWO8P6nJyBI+8+BGGDCqly7e5XHuZyzflxfRJyKQ8QoIE3JkVfB3yc
ma3+q2K7QvfxJy8fiZ06ZC30DRwbGSAzh0f8pmI2dcB8/dhT5lJP1X+PVSBtDXCHxl0SRWBQ/ZIU
gHNZImyNSiYVIuY1IjyqNUQO/ymKqL9aJOEfPOH4UOrDPURCs3mdlF2nctH7sOLopaU72rSvD6Wf
ksrZ8w40yfaRYvIpY06yCtZDq3zNU9YZtePj/wvEfK/+iVwtVmo/agn8PlTyrc5cRA7F2N6zH33N
4l8eG6tclvGtODIUL/fwKExxH6GDJtUCAJgNV8Mb97pV7JTAQckxVND4UGsEQFvS+W7A2VpY7akP
/Delq1J/Tm3uZvaVj937o47AWxlXc5pVR9W+acxmiefNJW8CBAAd4gO/hqWhr/yZJcqw/7U/LMwz
48x/Htv5R+mDZ9/4FSTJcwwrWhC9dj5mHcqwiA+kBGBJV0A+pPWEapV/5P9u1bqEfjEijLHKq8yg
9fPhHJ8OBom7Og3wqMhYHxmuulPUHeN18M4phKgNIdLtT9O/Bpb5jiUd63q9U0uNarWoTUId5rgH
MTJXayVbVII/r/KYU4g26uTqZnjIzQDBb/7bMC0Evf4f9f90MiGcpesynf+qNYki3UwXvKLyMJgA
G7h31OakfoXSERp+eQE3t/yv2mzwmDSGaxXN/9TQPf1lC6JkkTTffjv+yn3cmucr1KN39X3VCudg
lRvoH2pXUOoxs/WWSdExkYIsC0FLgwmSgUBDRa22GF7S8fUR6v/3fD52jIA/mIKHdzB6rgp9rU64
UmyoDUQd8D6NOMZgwZQg6rHh0GlaY7Z4VAupuhaKdg1Y57c6Q0pLrH57zAe0AG0Dk8Xep4YDjSSZ
IFm112hAxb71oVqVahFVLGjwnhT021q+qL6cKq0nhvjFUOpbUh9UP1N1WC1qbdYU/+5Key0Md5+N
wByp3+dlD7av/1EdDIbQN0OFlJUKnuoPquDOHKD7eelZNbHNoPpUv6/V4pUrnWM4uu9l8KYaH2FA
IkpWIuZxPcTT0aeMGNb9jzVmH0lNSwF+kMpv1OcODZYweioCTK4365tsiDAD+9cYdsiXEeD9rvqN
anAxpEzQ4BlLxgZuSmSg+kTq/6Xr7aYIm5nCfAgdkpwcO5RoQt0OXJX5IhyElHpTgP3JJa4xTXYz
LWbPS1oMH1Oh35s6Hn4iBzanaSBebAGcj0XvPWNTmmxscyhOI0NfR7+A44bkAn6xhy9q4Qf9b4AG
68dfb+bp3KEY+Bw7/OZ97DJvbWw6W6totQeJ98LIbAgMMMrfsJdBxgJU9mfetVCWfmLd+k6MsH8r
esibgdcVF6NPnT1ENG07+aZxm3MQ7GltjZ8s6xhR84E92jB2XeJSoZM/9CKrn92emLfGXOcokig6
2QJLDOwN9Gcd2AwGEk7+x+FSf/x1OuC3umjzzwaLNqjWGNNCrMl3jEFO+3AchouT4UFcji+1DfIA
sIa7QLSAd0iegFotnmzBPKuIStjl4PKYG9xQyFUUxvC5rUC0ptlQLIoBOx5NmtqbnP1NnWKgUbfT
yUDi2Gk9Pk1tq28lMmKkLT+yG9OV2wCvwyPJYIQ2X85GOqzcKaa6UOyd2ieklS+CWsao5a9x2Ljw
eDoYerhPFP7vQups67P/J8rjeEWLVybDqmwwvylMDoAtmtdAZK+9NhwbVMBJG32CCXoLKu3bsuEM
xWF76MfpNmJysZB5t0Lgu+lsvrkGVoEPBAe00+21X9rVYqLHiR0D9j5Rhe2Z7jcrgEBhanf7uJoI
J5PhSZAHBTNxcg3cBc4PGGFfNWGb/DZ6xTWtxUfbG5ibWeXKBW1bYeu8zRmCXmgzmE9ZptdGJK9F
BCy64tJIC28HqJWiUhEtRI0awG26W80NzUxDt/h2Sj+HPGYMyzoP75jgQKUa7p2BE5dfQgG0IP6H
g+/tMbqHQdp5zWKy3E4NkjOXUUftqveAk8lf82y5CxHIAg4QQhR9UHDI6QC34UpKTd4DFYyh5ec2
8k5jLXfSsy6zoGyMQBC+lr6wek3b5dE8r2ZvU+T5LYyKXYALC31ROHvxmQbcsNSHGsJrC/44pbyE
tTitAnMscOkrvgeJe7fXj1caum8BjB6G6XYMKb+ZlCa2eIO6AEfFm3AyBIY58EL4BKLgKvfS1w7F
cBY6n2ZPHOrVcsuh34QYK62mYBLLrN7VOb+QYdZkW3FW827+DWi6XCCI3Y9a+Lulpc+f6akGBAmx
Sg75AV4csQ94DaO4meNHbm0NiypMOxfp2jGirRcwmA7uDAPpiFCoHp6dOT5Sqv0ThkNzEMYlCTX8
DV1nQ9JuQ3rEyNys4R0wLI6btbIDrmcf1wT6DnN3hgYYLVvfiFaCeQBqTLvGBs0MVOBq9Nq3UfiM
0kljPdtPdaGjfo2dcCVj7ceK2t9eDYuiYrT+8WBn+GJD+5lZm6TvNit9KWwTM16pfh+3WF6D0qor
ps51LHKhcVdc8uHXYLYHw8D9q03HpWxncNiFjeQzmTap8DmOGqC3KMLTyvqz6lJWh2GcocI2Ubkc
7XZNJ7HlKzTuKnR1asFMi+dYr1a6m7MdGxMlNaPedf1wLv1JiSUmgLPdW2iLm7C09zQwnnQ7xvJr
/sC7CPU48LaJiREtxjwIEnGxjA0JfbepnYVjhxlk08hcRWkBS66cIUPCbcZ+cC54CWcYRBCLQJus
3T6j8VIk63G2waHqrn2tEjzuMGgqlyHBpqv3b7gfRwt7bqxd7TDJKet0WwGTW2XFtc29nWd2mInM
Me4EtEysAus3acXlpmSqhUnQcFVDe7lyWfczdloVRC+JzmiDP9/zNESXxDC/shR/QjstN4UmGVxj
osY1qmCPYwII0o5Po2mg6ADo22mgK7jfVvdybLHmF6YenRMo/Q8EO/MqFvbRx1Z8MTrOvHBr0M5W
46EGbYaFawNA161maXnZV1uJfjd6OYi3Dk5d9At3XO6AsoCGaPgbYAZ09vWNpw9r3UaBkzBIcJ2B
ym1xSQ5VtFg3/g0v47/ALpiOLY2TV4ljBi8so0xtxwBRXYpNKSYiMLyo2y1CsKqMKiSbdmaZrHqx
j3JnWDQczoUVoVcqMC3Gujri1lqY/WUMvS8mG8flZJqcWaddWO6UbG38LpZlQHclMUlPil3sG8z3
RbQJ3WaZ2Cw0scUajYIXOl3wNlteufIm5+K6Y01Z3rvaXLBp3zsb165+U4f/GLqXfu5ZePFxwNdd
/2TucWC8AcqB8J5duEfULnA6y/Fs810OZ5oPT22e2zsyzdyN9GU7J8liygH7+P1SYyoboRbIW5iI
Dp4FTb3ULW8ZRdwxQ6iEjcbobkThaEs/IbKAEHJ2Cz9eNVW6yRgGhmyOH5Tsb1qiaICB+hcjb2eW
8qWG/LVomIhmEqrAVwoYrR9wrjX4kiNWecs5BjFc2IO1tQXXCrEGW3eZHGDzs9CbnBcteXKUb7sm
WNXNku/tT+VKZyNks8gPbdP8RB0mMlaNGU/rkPximeeuqsY6NRQjluhx9lQ9swXfoOBinftFUNhX
2DPDqnEj9G0gqHNtMUv9d9M0+tKXLdZ3PSgytiZfKSgdkXjYk+pnU6WCCEvTsYyWYpzRk5n6pmnj
Z30O0pUkn+dLDmqjISpDZrUUXb/0qgCu+fCi2SAQ64Ebn6oLiVA8w2ZO1kln3pRQEjXcWojk3E/d
F8QncE0CdUWa4akeZ9kiswnS/Sz+wR5oX9hVu0iw5wnSHGFyMKTLfFKRjlVj4RNnGyJ5bdkinG0a
9kmLoYa5RwaqBfcxm8Al6mCeFffASBkrjVnjKEJnuXyn5jvuEsASi+om56zfgQ30maJ+4rPc6rCv
QZoRo3js8qXRXomfgQW5HiOU7VNNNzPDQYyJA3mqO0iXZeUXG9P/3fY1HQdR4cJgrMA8Q5b2c0Kg
8rM33QDlElrXLrXpL0TrzMd5lzrBoeo+0hjIiFuRK4FQWExzvbbtpjr59c7VKmOtFQX3yGjfPMw8
9yUj8kmXX5re+6kb+ROQBNCwSs4DgrVFWfDgB/EvEiSaxs2wSjpia0bkKKlqjaSG2q7DnV0wN4eK
l6g7glo5GvqbV9lUdKMWaiSrd1PVoOrFadJ0ms9ecnBieQ0YXlmmXf9sdPo3bgrracLGu4t5oMZ9
qEYB2dK2uAuYZDSrgrDGSzF/aSr8fVqx5vyAU5TNe1AFC6ZK7k1PLGXnWOCKxvs7PQ2J/ozBDwhP
xnukU5UrIzSOmLx0jdzarY+xKV5RZdkPjCmMnAHX2FUtt1CEUcvVdcZsyaQzGoYBV5owZt2zp+G9
msxDlvsnv+OeL0wIqAVJwaKvoKhWVn3LByQzaZfny1Aw0Ss9cSldfd94eX4OO99fe8YB58OOztg1
t3C5E7TJonBGOdzLZTc0uOtUt0rE/rnR0g2K1mVoJPukB9juASMSBYlJOJMlFt62c0wciP4ySQ0w
B9T5RrO1TTCX1jYxymuX06YZUxMScQjntqqpvAvt3PM2nHQ5nkU9bjKhSAC9FW8TT1JgFSZ3cz8n
q8JP94xdssx28SEx3WpXMvWVVRRbE4qGtdDl2jZoUhnGIY/Y7ML6ks/x9xQBpxxbIAtuy73MrfDV
4xa7GjpNPzmyG0DeEhuPkd2AQ+6GT3cEZdBq0XcalC/Y8mTvMOQlQnc5nnL18HjZuF5KkFC+RLlN
YzfJzYOnYU9YzDpFnqnf6loFdCsxIWT7tXP3paMvC3AH22g0nPvjPcwTvkEP0Lp1UgtJZVSg9Hbc
6ujhf1Ytamti+0pwNnLohDSxYeGt4l4L4YTLdkSgGeiVczV17OJlsi+0AUC/eiiznl9T0yeb0pOi
tNJvDv/zAJspPTpIm4WpvWeMXwbS+BAWF4EdahEIFV5GdYp/oIVfQpOUDQ2xznwtOGJdNQUfTBrE
Gy1OimWg4QI1pAx6o7Lsj6Nr9MfHM7fWPOxRurBa+/0AhByj2H3aFUjo/WFPfmOcBBY8qCh5lnaz
tvEI31YCMcVchvbGtLF5paB5aAJzfvMnJ9ppUPa3CDjN93A0N7lXC2DNAKWgko83DM8TiMnzxtLz
YDWzM79hewvKCw/B7xiJmeZOi8ktymsgaTqa+bZORudp9GuU86ITO7vPr3HnJWuOVbKvNLs9J5WV
boYuDBaVtD99IL8XKXQfWPx8beq6XeHdIS6zZeJbPdT5jjLdUhpxSkDGlRaXrXlyk5ydy5ts5nVj
fR2Nbvne5OOdsMwN5c6ru57t1Gab7kcMALwRZF2vP4/aeBlKL7jLuLgNANqeKxxrNM3TX6yu+iUL
S951kTRMphWLq1M2tlhASftJRu4UyGIBrn9uBvta8ybMK5NuVWW9dzB6YGWWHLPz1LB6WuUTGApr
k9qz2MF+819brz6FrjnsEFHq+Ebm5soKfWunOU35ztwLxHf9asCfH/zRvzX+NWsz+1mWf70m8vaN
XuiMiQfzv4dAWmcJ/za2YPYkgNTmRJbnUL3K86zcexHOJ72guSUM215zR+hnMr0c4w4p3mKPQdF6
jm4Z9kZvmAR66TC9J/nXEFI5SIy6OllmiOTK7s4UJu56Fg7nhlYx+ZYoXmJlqImYsP0NvhgWyqBa
Q9qwabLm0zEz/zhysK9lMo1XvGsOeiMk0+72dLBlHTN+0YptHhnNPYF0QWilxztm6frV3DXz2Wpw
YeDmtMlljflc94N1bGLScj7UUxQzoxCF6S8sSBlgiqR5Qa6b7EBca/upLmg0x4OzAHKrXSSXzdGe
dFyrYwfv1qQ6lN66LJ38O0icU5mY7d/ecK7o2PQ/aZk/S4i3zIR4bxKr0N/suV/uUMpfLDrf1IRn
vKWgpvqz6X2Ow3fmtpQEqKitSfLqeGmNBjSWOPkVUBkzArd6raRJG6MSnwmx8LCMGIU9h1PS3Y2Z
/H60GvMLMiHOk62MLlFqD7exTslq2sD4SuA7LgbYlgSM0BU0a4xOLdae6yof2s00BtbaMO3+UOmz
fterCBNBoMfYB2EoTdZz04okfcOb0dmimQxoJWvUavd2J6JdESbYP2TN4J3IWLZTP8U3Wx5NIY1j
gWxtsNPxOSG6fPIKoolsmD5gdbQbWuRyi//TwLf0mt1oEV+SDrgXEyeqQ4b985axNv0Jvj7jxFUT
Po+W/5wkOPUltS0Okz+Xr7ZfugTPvb97vGyGMSCzZLLFhKa0bgw3XMGG0QHTJ1V7tNWDoWnN0Ugj
LCtArfu5hR9KGYtzFjL4IykkN3Mrz7Zrdjhy9/Wwm6fqBWkcQGu7/ywpIq6iUTMU+tMA2429ju12
5tIzhnAf+713DZuoJ0m/T0bsvAVyDG9enbxSlHmbori+1K4V3NMsX49Y/r6GPpDFYNjFnX92rCT+
o4S3AiBkF0s1vSZdKhhdszL5HduwcpiiiUsb/4iI6ft5nL1tGjB2xxLU3PsscvZuQAY44Ej/bs+D
vQzNTj+4lNjeC0lKn9K2YPkhqExXjA9/ZuM4/6Tw0uoy/IkBWlJFatM3pmPWw+R9tSNCGMxQThyv
9CIwdrrUmX7El0SDwIfBc1vkGPWa2BVARjpSmbQYkRHa0SwqxgZj86UU2iuEb5I7Hzt2YyZf0XW9
PxdjshkVNz2tvf42jOFBa6YZ7DjmYm4MFbp1G5anUDyVceRcLdb0Kx1p+4rZWr3uwvYc0RcoSwQJ
sjBfzfkmEL0/2c3cEx+5ztrAOG/NbPvM/BlcRd3PBS6LmbvmrGBtqnXuk81cAmal0R03vUM8Gwas
KwHWPx7nlyy0iezC6hJ6/nwW7B0nvH6wRdSH7Cml2SGnKD+aA523CVL5PiiDlVZm1iKY0IbqFqiN
ai6O/3vAma84GonE5yqvuKBlXZ79Gm8fMBnptoGRTljVcoMIBMAuebyFJ9C4cGdJClVmr+mo6Sut
jq6NivtsBkkhcmCn0GTkzkVxs4ElKhPKamOHPrYPBHstOfGlTPUFcbpzncJGv/dTckDQVR6mfrZP
/rju1T/sxmVF45Jn+N2XZwMB0b7Jgm1oteGRSSTtIJAL/nv2eK8MMZtJU/x0Hz+Y1U91uAaIIqtP
A/O+TanjrdTDqD7Hmm53B6NxxHIcWOO6aiTbUj+ZNWsxeL5+KF23EfsC/hQyrjle05dMToHm4P7R
Smqick4uPoUlL5ZgrOqL34TyQ5dJtks9W1/rJuxaTsy083uTCmCorIumgXJ0FU/XgLqks9BseGaW
0R5TS3sGKc6Ek5O1W6NCs62JkqpG2Z4oPzcnHAJ4Bl542UNmX/WO6x0fDxCkUS4aabY07Nq7A6Ql
ZK4DbWNnmnvX1Xut3j87FCIyttV9bfneVToZxqeBcjDFSOsmtHJRUzq8+vrSRU958qV/NdNYbMaJ
sCxM9fSeR3V8cqLiJq0yvbd1vMrI0q99km+LxDs4ci5O+KQO6zHCgEybGIZkcHbc1K1GClD4xMh9
T+YOTX5d6KU853jesNmyFNG6xUcItla1zPz6VzaZ4WddUJR3Q0w5YxtsNm3PRUbqyyXJtOpcOu4h
gLZ7MKzmOy81dEpRUNMeMP3gPE7LsbDrC74w5Asx7oddo0eMhHEOC6PaD3pq/7Ur6gKJX7Y3C0SV
JqCmNE7U75MUR1etYGYeuml8jN353jFFzFBziMGbAQHDouR8DD0jPA9xBJyI4uq6H6R/mGxv3mY6
7Cy78aZFZ9KPwnvMh2HkmTACRAAazF53kY0YSPTTbh6pMMRmu2sopm9FWEj01Vl6EjaeSKUZXQKz
qnZpE1NDFu5+lhABOmt68kx6Bk4DnQzt2Ztmu1cnSBEVWz2c2XR4MnVx6vzMIaahrNmDKt06rfnT
GeMesnO2FdzXC4Qm2TWz3Y+BKwAPWi0ZDy6x38KcInNXB+RrBEFH84FvbW9hEEE+TT28XCJTrGYD
kwsLsFfcxdNHnrHV5Pi57LkmFogA7VdHd3cBZoWrZrbrjcQSwSCHDTR8ESCGGW0e4DcfFtfaqYsr
2/i0yVJ0Q0nz5HuNdpJIxalwFO2rn6QNWLtqPP7vgSgOUbOnhWuJSxE25lZ3ykvZnx7PrIHBisgB
o+XzCQEZx7O8aMytDNLhrMDfdansX0vTQaMU97sIu0wAkXRCehMc3xDY8jJYGHejp3wnznkOIgs1
ssbOV9aBsRHBnLHE0BRbOsQDK1FG2uXxwC1/9CwrgJbMWz0Fr8MYG09dPOY3lptTkEb+UW/MfBXE
ooUoP/7y3XjYwXWpFnhhDFv83rJTFMRbTfPllsqB/g9SD9f0vU+AD+pVNuDGYidPdkjfwe8SvGQN
l7lIh5GQOqdX2OkTlNEump7nrj3ZY/VtmIO4OtHKGaZqbVGMuUkX/H6W2afczYOLRsoQJfg/EwEt
60FEXN8x9izqNm2FRQ0QbMCmzFtQFkmi7fBk+O50vaJO4t3C0HMAM/yRWuUf7azqqcdFx4CC61Uv
NS6lePqWYffWRG73Ovp805Dz91bQrVv0Tkb5SKQXfM/Sy0COTDzb9+fa3esi/IaoCFQYvvrC4oZh
2xk8eSYvq1CnRd22gJdxbANTLLyI4YzUAS+UE32QrvPQlEgSoglzaVzyhjRyPig0lkwSW8HWRtHd
VcWwi1wqqli+ZMvSQIVRGcGP65kHy6QLQKD8rp6EuoY7dJZPZJZlOjFtDt4xn4BTirFh+8gJM6Pw
Ek8RPfzMKP89E0qTUJpFgJPHBE47CW0cPEcxL2t14bFSUpPw5eXx6vHQxI27RQU8UVLKwtv/flAR
2SxEH7e72mvjdRpgvDPZwniO5LhyRtO/PV6ZZduu9KpNt4+XPr4Pp2rS/8JvDe56bKoxebhWIAbT
IK4+Mic0uBPGANtaXlYRQ0vaUN9E45RnJiMuQ568Jb4Y/sih+7Q7M3hpSnvcaklt7iikRM9s68hx
6ircTiFlC9oKlTVheVyk3S2aB+Ord8lvHN9Ye6ZjnPqqLy+RKLnEtDQ/+XNhbcA+JpNLmljZ7gU/
Szwq4ia8JCO2lGPK0m2BAcM4DIk5uBJGSXOCLemwr0w98WwvGIpRHibUQu2FYUbjMSyiTdda+kmj
5k6ls2FntKfyLXWwpGR4HzfyVuyC3aRp0xZ1/neWljMF8shbPvJ7aN/pS4j8qPS7g4gnolX2tnw3
D0z6DHNws2llUHwCEDnM4hgpM2gYYTj1qNBrHC3MUlT89Xj2eG/uq0MQorFLzNTZRDXNJScBby3C
kjV9PuJ7kRgLbKhufk8MpOGnfY3YG7hkvHFL1y3J5DTsstn0L0Fams82aqI5j+SNNpjxPMD3xjK5
cEGla+MtrGMjXCYtvM4sL+fT5IwwcF03XudqNjfqXWJG9QPLtPxNL4zPQHf7g88k00FTD4+Xj2dZ
OSCoJ/Fbytk2LyMrzIkzvSRA3rv57BxAkCCmV8j4x7NwouRWdRZtYN6KQyrctFP1DR7n1YnasbnP
yfLK4Si8SzqHzRWRR3N9PJuiXt/1nUVHq14GU+IcCysR59xPkd7a8F+p52UpDeCgfyorOKEJpa4F
pOr+aUzyixN4zhV/Kog3NNBKhmNpm7jrLCnna+3j2znUOhTxMTrTPsWrLz9y1vNtHzEfYSAee/UE
pdS5S55C7EJgzANaNEUV36IcQyxP0xmwjKcR0xts4Xs54DWHJ/RLDz2UHYCQxTLwJ+ya/tymsXHx
MPErdEYnjLx+TtQDsSOkMfQM5GMpwG3dX4maCfjRnJhd6IxrAlXsVCPVg4DAwui0cmV7Rvcl8RtA
+ScBlMUj7f+kj86MMmlb6A7Gqrdq75Vz225FmWVr6KQe6gDpIr7X5vXjp6kAEFtQ1V05U70NhSE/
Ego5uDpo8cVtxfQa9ECHtVJ+gKLPDoOLdI8JQ4whrZsrhbz7xMeEPhR9MmJBp4s3VqczO22V7tkr
+4Iq1euEL9VqkHN1Uh6f11SoInIhrc8yLNdU9CgoZey2RVs/pYkZHStL/sgs/UOZUT5RMMcEdxyr
ayVMc1nqHaPJ7PjXJEdnQxUjARbk+9tqmNBX40M1OAkDVVPorztmad6wiQE/HjYJqqzafcvksyey
vTnJ/I+RMLlXdSnFoyn9w5A6w1+jtJ/93Az33VRg68iZXPZmINcYIWjtoqYSq9OJG1PIr3M6kgcE
46FJw/8EIJkKRZq6nCA84ZKhPYUgQBjwntpLoPfTFwISOt7TKe0tquSKCZyx/K9sw3Uxvo+nyzyY
06Uy7FsW0xVH/XaOTTva9jN/QM86Z1symrNwqmr6EGR5CF5juXIsbAl7Y9DfklBsZJ75T/YIvS81
sUhIUGe8mKRWRluP29zoaVyHeY0/fRP61DZKZwV/lRF/WQc7VyS/w8KCajx76eccMFIOeR4/z6gg
WvXki1ZE77krJsL+vt6FgzdtSHbNy79nVk9gGBgXPh9XfGNr7zKLx9VchcMeXwnt3a8Y6HC84GkK
UaOgRioO7Yx4El/nU+/U0VNdV87NEx/pYERPj3cK7wvlrDjJipG9IK9uWAKUzOe75a33fJrZsWZu
Hj+IWgtGUtBmGJUl4T04RH2YgtTXuUKavKZ4L48ZPqTnobXGezJjeWcj4927NCvvzAJwY/VzQKXM
75Ytcqc/k3Ec4spHqBvF+1bvSPqdEKsGd2YOxIPRqUvrCs9e3nsZf1HUKBauRtm7HklIGol/qx4W
9Wuu7e24m46VE++aghk0is84WF7axq+PEoXYOuUkvY3DK6qre+wV8zd2jmvMyCAqNEhv56gxzngs
G+fAsoxFifH9JnFgeAT4smi+ve1NrM8KWfqr2UmmNysOXspBd6+NYYxvWIEhExLlC3AHVPGata+7
+Ke0o/RL5IW6rOiB9zndboNKXM4Uyy539Ig17ZN299lpavuOAIjAKTS+wyxtd12QTZtIh9Cmo8Kh
QUOQhR7RXTSi1q1FTpncnD6qN9NZJtDD2aoq7zRk6Ycf2OHdQIbZdKJ5bktY5nWkuXvDnV9GR5gX
sDNYYSWMuGM/YKxQ+FvAnB1q4JLtyY5MuQlMXj7eezx0kIo22uziLh/0y8qYfX9V2H23HV2ZbfyR
wBbpTnF81Igz4aEDSJJ6o/o4NHXmO/2Q9NDNuz6xP7qJjl2HxAHFjp/sxtGhCFPu9coKXuvYM+8J
KAxZGS/BbAxPqRX+SM9gStLDkqJ01uq/2hLuGZpQ9MxNEm/+H1HntRypEm3bLyICSFy+YsqXSl4t
vRDd2i28Nwl8/R3V59w4L4qt3gqZKkiWGXNOz5q08N+n/WLm4VSpZEedZdxqqKy8YYExxbiY/vvg
vSyiJ84iTwnHKGzrhRXMGHW2TsjOZsPQrBsyo42Fv878pyVls8cg0Se3ut6VFiVRwyTdF5ny9Rl1
mMcZviOatnlQCc4/IgePXBCZKu0qCW3B5IxwQsurxHnNtZdxC8ixqm+yp2AraCjIOo9J+8Tpwi0w
YTLjJY4g+nl9XK15yYbJjQZJqTljGvuCz5DH0FoWL7NtNQ9yGj8G84+uO4oYjFFedPZVR3ooUiWr
EjJapvZBw0c34MayrphanTEAHWhV/n+x4FJLXQHayprWWyv/zs1AgPeajse5EPB9NGtf62o9W+N9
HyhssNyeZJ3J8pgHMxC9NcUQTfcwNwfvcUyKXQJaVrbvWqpfdH2EAai7Z/P+wcuxB0LoXO55yNy1
raN1qac8PiBUJW59oflUaeoivIrFYfAOU77AEMpMPVFpeTQghvu8ruaj7KQ8tYxwsBhoqpgJ/7Rg
ldMSCXz/P//+Tanez2yM0as1jR/+fcgsluEcGBgwMSua7If/+6DynENioUTt+rB0jOZoqxV530a4
d1yNb+icjSunOr3z/d/zjn1VlbfG/3xZR2a1Y3Xpu2U25bU1c+9/v2wkG9uwzexUavZySHSvC+EO
mKAIVx0naJrnaSapYeoQ9N8/W+LRfC7wlQu7lpjm4d9X3D80KU5xCUa8G0qoqNP15bR6P/9T/v7P
xypHiwecmzCZ+Sza0uJvdj4hovVrbTfG1c6Z4+ogC0hQ0z3nk/deOTPdus4fVtYNTpGYKIIB2HuB
y4Y/WrcudrxfdZ3FR9EOG4GofDq7BdU+ve+Dlnbmi0bStWuhTDTIO957RNsZlRUfEjjcfat59mPK
+xWkLVvYam1vgC7rz+Zlod555ffiibfNJmtuVNMZlyXxtmwwhUNbT3STs3gjl1j4+mrzaWXiNdnZ
//t/DYMA5Gxp/sZ6bV4S2dSXVkT/Plm6xbwQyGtNPiQfj9LSTHdC6fcNl4UFYEaEQNbE5POlfURx
z3OERKsjeVb/N7eJmZoWmaSdM9sm6idOsnqajNu2yfeW59IpaW3j5uI2efv3X9tw0ushfvj3L13M
khBD7YuJI9W1tb1ut3JWEg04O9fFcMsjtf4jqTvFlbu6uHb/PliePKcGei7+uY+xG2rUZF5VHcGG
k2vktF6EGNY7x4Nps+PEsQxBIOrMudhupWtMBwf9WzQ41pkCKQ3U3E37ltP9RSuzjuvCfO7rBd86
UUAhelpEKmc7yx6uoQYkdpuHHmVtFNOwE1M5IYsa9VAXBaoz5PiAbDEhJXwgWfIXttVU24PQgnxu
u52Owuiymsuh0RH8Li+ES4mgHPFhoGJeb0uyqfM8VBeXTI5zk9E6GbSlQq/DMqbBsox7S1WRLa8x
90iNInva8mU69azL2nyYbooSaS1Mzl3iSzTb0EI5aXZUVsxXtbKXe+XSwksvNXbTcG+sRoeasTUv
62xUNygT46KPNg7OnYbTBxCO9+LckwjsqyjH4ZFr9sWmsTiyU0aPUf7k+ORpqnwwSeq5Zkn/sA4s
T5IUa4NV/tFJXNjdE0N2kOrZ4zaRh7myYtbt/sOl7TqSjOfXM3DKzCrxXXpjGaU6v1Gu9TvVY9Vn
ER8TbDHZ6hVc3qmZXfuZxecxs8AdlMv2qqmeXddVb7J6mWrjXg1mMMbGY996JSrkOKUcnp51jFRx
zrJwk0rUpzCobVSvrzxbjHI3VfjF65VsdrggxzgJuPYTbDuNMw1vUSaIMpeKJY6d9ZG3Gllo5vcB
F8VOaapHtuoflbk9Fhs9f7sw9ADP9es1G2GfSaDGwyUPMssi970l12KpKWJXvirJ6YAta+h8TATH
sMsr3AtJME/aV3I++wvJz2EnNXWSGBz5Jb37jjj0O2SGR98ADCGhcdzBQoWTaw/d5I5B6+q0oYl6
tS1t31fj0zAWZ09ZF4wv1G7F+Esf5wFsNflVE84ZrDXNKlm5FI41JQ6J4luR3+rleWa4BHjTGhBL
zgYYkrxZpXpjMZ8dMUj+oq9KnKbcVQNvcJ8wwya5JkMrVaugyEAICQnDxHrDYeR33lXq0wJJlXNm
sD7hXetXmL5UMIPSyagKe63C2QzSyJoaUtMdy3cF8v/Ygq4ztPZ5qATnkdNHpV38ZuLDjmN8aXFL
CBTVZLimSRvKymkxaDOuSLG9YMDyyHdjhVC7f8GPyQwbHcwIGp6TYEHxYJViv5kJJHp6H+15W8ay
Lge4wc+75mQKSu51IB6P6OeRFF9c4ETdfRBnZDPkhNrF7n7Hgvw6ku1BtQKKRs7ErlvlCJ6evxo2
dxHio6NRiIJJy8YUp7fPrfrNvI+fZWXLzSbILQeO4MSv9ia0RUBKoQl9Zv5WsLiRm3jMGzvr/iK9
muwoCAJhLqzE4hseW+0tZos1TsYXcTkqYAF3FJC1JM667o7lYDTW4yHTfsfpfAFYzk+2dZpSxkPd
buE7+a5U7SGfUoJdxF93I8C70ZqUnbPfTxTsoyuIk44dN5j7KgdUa2ncZ8ouCKWHWRvf1qV2ooFV
g7+2YxPkVoYcM0ZjHWO1xwL8vTXL4WhK+8Ut2zdY0SdygmgC0ymcPEyPZHuw7j/CoettVpDhkqAN
3u8hB+n7HExHnXPWODTtfFE/m/ss9t0KRJFhIZ1rkLnGx6C4aWukOCvIYOgKukcjNt+IdRr2mkdw
smt+Uu4Y+/bBzTprPzhUW3m6g5MAftHakUB6dwyJODvUleoDY+MhWJdw/WT7sTbhbE6yJKiK6u7C
LXm5sRdWDAhDTorZ/0mMydzJsi9JrWj3tsr+dHF3ZOt1WlvtMPUD2se4e2gHpA6uzjGHLBHIebhA
He/Ekpj7Ze1uOYJJX7fs9FLm40k0EkgwG1moARBDS9xrgOQpNy1rD/NjOEO7t4zM8YdqzI+u4LKf
c2vfiJ6FFVpssOqxjddzB93lG7oL26qrXWwtyMlHcS0yAe7q6W9W/2usOqzLCps1yNw9AJyxUVxY
ROZbEupuchNszEnoFKeaC2MW84pMouBJ5s4uizAQ1h5pVg1qsut7MuT5detGSo4gyHoVZwQxtNdE
yN2yZUYwdcWvYh7Q3llwcFk3HxOuwgmamWiLEvf/rXruV+2rtZyrXqzO1Rug/xqWT76y1St6h3Gf
zn/oQIbDUG0Nud519lSy68QTnCEoT5zOwqRxiLudNOYzeTzHmmIREIJfXJiWDhfBSUpfxoqFRZ/1
X1+zPZYzGuAV2chmOry8ZtEd5rZ90KBVAzj3JAT+/W1Ya0Q28rPpNm8J6YmnznMu/dBf2fNdLTZb
R2MxPp1eEM1ALT3WLAfWqr4MnPZ5nOC2wx51HsFxy9HBtC9Z7N0MsRzKXCUh+S4k7f3u5XPSkddM
P0DIUuVou1Vqr7HdwhzKAzlfBfdiMhzLDN/xSuHZSikduxuzDTF9zAq202UV3AqCpi0H5rUkorrj
EaVtBdv2sdm7uGyV63Cjjt2PZgO2cZezrx2/AjiWrxpsUxyvZ4Kw0daAYurjgDhgHP521t2MvT/V
cjmDVrHDwtehpftzN/maru5LVzgD9iXFcUbOp1XbSzp5Ntmn/XFK8rDl5N0cP+u3R3dB77Q9a9tm
ok+S181xfnIzhlkyEcWMmt0HPZywu2c6AYORryy/09LCh0mfKZO65NAUsgmNmhEZCO3Z/rtuTC5b
t2MsZtgHoTvP5Pn9Va7bnIC5HhFIVdEUk1DIF2faOZcqfeGNL7YJ05Rx+lwsAViG6Uoia98W+ZtB
/nvccRIC9LdRLFgq5fbrumD0J905xJKHYQD3SO7xeCaEOQtHUjM9dUGxtIeu3mACqQ3lKF+Tav5P
sYbxvfE/bRDrSSPmJDEJ0W4crJryjWAk3PPL8jOTw8nMmaGZ07sJiekva/42DBDSU2u9F/hqB8mP
Z6bRiu8Mdc0lZX441/O1MMeDkL0XTia6kapg5tHRGeBn+Ufr+92o2ttUbvdMrsM26GGxeL8AtRd/
obpmkR4M+KQycKqta0lF3KTSxGaEebKO4OTQSs65uujGh8Y+yD7Obv0p6bTPmY42MBp38jNCyW/t
9FVoqcsKrNUe7LTsj6qNP7olcYNx7suoNHtaRpGwLlk0ypw+hfGaDpkQ4lz/T9zvuIV5PrahlWqE
S3dS+PGiXTa9aYJ5G8odob7kaebS3Y96PIJsJxe9ujPC6xK0i34jW8LqeGy9rZPxI2ImDm7xbNvy
K7NxfBvK6qEkIJNjiuwC3T2xLW+O1aj3Z5ljjJBr497KlNyv2H49cLUT6SYYFMPOz4qxMIlabFrX
mAyRDT608VLrfeZBJwv1JGWJiIsMkLo5LbVB4mxjPvV98mv2FsIP+jYLQbHR+Oo56d0Txo4J7rTt
0v+ZrLuDsZlwGaZEaBfLn62Hy/dGkoRz+jcDbd9a9C+0o2KXZC7pashQtM5Yo5St9MhQMmon+ajf
A9S0gmbcY55aDLY/rQiVeQWu0mEZWJtc0VvDWLpYrvC+nY858rxfLCV3vHUoRTRfmVgrIX5rfSup
970Oql3lqElqDe8H/pcFInvp+T4ALqxs81+z4zy7JBp2gtTNNmbkkDlAK+N21tyO36JVj0CQH7N1
0j0uZ7Ftvzzhgcfb2anGAa/3mmflFSe7tnDkEEzubGva2Qv5VXHBrhpmleezZx25UJ8lRuDkMZA/
mpZ7IpCck04A32xtxs6j8+FE7c6aTps+6p2/2AiExhMAjhOSLJUzzikeOB8mjjJLC+YqA/nGKcDT
7UNb9vuMtSArN1+vtgogxfm23Zx9Smoc9Xp+x15/J5f4V0fhWEv80BrOEc94c2IuRbG4AcQxsvdU
j9am+bWW3hVOOqpsD5uJxExPiUWzlXjB4uoH5eY3kj9fR7ta0BTaH6KdD2tnPKRi/MhoXXim6oc1
H3dlua+08t0wrBEucjN8ExljC+SqarEFRptYtIRe4+deS4cAfcVgst+R4vR39qrTmjK01ZY1WnHB
rPqfViZHJ5uLSPT5bZHjp17pJVzxH5biyBgo+CJ4GTT3Oop+TCNy785w1+VtMjGlzv021fpDHmsR
Ij7GWQkZV6WM33SRyiNm5knQGEskVouMUHOkthxkoHtC3Wn9exuUf0o9/k0ozm0ZpLevl/Q1cdBp
N4j7xq0MLfO77DsWgCuuIrwcdQSo5/MwWtDnlqU+RypO1CE/1cuqn2tRT7ylM8gQxYpEjTt42q/V
Ra4GLrgfYyuLjMWdgwUpJG4s9UdtWm9DEuN9zlAo9VDvWMbr5uKa7PZEg/QFfivVixYnlK9VfUzi
5GLoG/Othd2h1e64Z2tm1RvOXWT4cjKnEVqMbpw+aIA+PGUuYdJaR8c1nhZDPI6F7d1VRHupocpo
6lfAGw8NVXPW54ZVx7pPyo4J6Urz59be87rJPaTtIUtJGup57RJvfPRK7aK56S3DYddJ4g+6CZTi
453Tx7rRaTmwCpTTmdmxCSrbyyTSJgKz6oMGtaZa7zoDb4BwTB6Mjsg90fZtRB8cyMWAX3AYP43t
rmSSdBjju05IcA4Rhex7Zp6+ZgkOItt0c0vUq0M8jkeDQWY04JceQjrJk6lXuDHV1c1N/xq2JqLM
0IeDaS/LkXxuJ8QA49QxG3yJpfcOH30y105dMT+y7oCUApYzzvmMM0/SxowqxBp4i36sOPSZTaD4
+c9VlufTUXzX3Xg0G3EhxrrdytSven0ERTkwGoVvLhi2GgqBLtHnQTbUxZlrncH028hPOS1bctUN
7Ew8qtlq/SUY8eFUw4PCxFeLHzZ/ccPd5WnyVmvlC4+XX2a7PtO/RAIDMmxdHhMurrEWTxKhCyVH
RYPEfs0wTOANoX+XsX3FR/BBt6+ld8jIzCL3pcIGP+VRNPwYw4qBSvHBo5dzaCwuGQTAMGm7dLZw
fsfewBi7kO/42Sa/Udi/tln7SkLkq2aaeBl5ObjTRNwQxTXPdNNgG6rT+C7yKDP850G22nhBZOXV
o1+/VWkq96bncYwIUrI13S9oZmE5DI4t49WTgrXIiIEm6jCKwd5HegD6YOcLndBXmd1lMw1mtG6n
yLeMKZdXDdmKyEkIScyVH1yMO3MQLVWD2mv6PKBE8gbYXbpaLi4K+rT96zEPDLTG25uwU5z3JGOU
bscxNrBurRHAGaZjPejNe1Lmn6PufbfQhcC3a2RuIPawMo91oTwUDWPCQao/Vmsku3AZ7SmMYy9H
EoPtmS23Iy74G+MQxN7r+t3Od7Zo3H5NJUqozD4lLA3O+CS0cz4DjZjKn5Yvc4ZDayczi7qebSqB
4+Eo8jSUJlamVKwIzv1Vms6F/VIVdEzB/MpJRDjqRZCLmTNtJDd10eHBqn5BL1Y+G33vHvAG9+Fh
06gTxQec9ivfufbvEjtok40ZeTXu0Da/dJP8SDsUbPakz/QEyAsL3Up2hfqbuax9gEbonyhAR2VF
eYO07x+3gVS8cQt8B1Bczdhxhkyh13uvUZTpR7v1dpDnVhIU4o3Ky/Rl6j7ZaZUG0mbQPwDgElq0
HuBMoZZMzJVcKiS1ih3SeiNcyvjdK2ndkBNVbvIEzPiL9Ezmfy5zG5djKjUtxy/iLzRolxV1vD+7
2YoaXr+S+P3m2nmkUvdwTyCFi7ZOiezn0GQD37t1FhQ6qNd2n1xtELR9z7hEEw69+vxSZ6w3cVbq
/MNOiRZNm+p2IkMDn26kVK0sqUvHPmqIcnZ5F6PMycY+SntvppNqv3RlzlGlqmcrFlHamMuT3MwH
iwIU08ikYGWI+ItbSfuM3cHdZYP5bjJ9i1yQ9VijeqWrJsZYuD2KKCcceLxb87aGY6qdpb6waWXB
PGTLuE9qmyoRkhUcTQVlg9NJ22SRE5snazQwf4FhR/mEfFs024s5zK8UO5w1pLIz12EEtDiBZpX0
yX0/kByMTjt3iPoZ859uAzCRa3to4/bLMEc3LAuwPdPrPvQmPxe8JIE+Jcd2dM+stm71hH7LY3hV
4l/273SYFoc5q9tAhsvnaijfl89m/HHL0gGOrt9xVel5kQn2cpyqBUzit4x5XRJAEdaTxhI4uFlI
xVRT3nW9g5qRSTxiWoAnhuy+SrvdQ0FcLHKRRqOQJy3l2a6qmjaK0BMeaDuNKnA31Ij3suxjYvMV
3hsEp0FsAwLz0Gj37JL4I2lEhCMRzr5ei8nDJj50rVz9rQNnsJ4ndOr+BL8TsPC+en3KbMneeZVS
mGb3Osj34OMHcoyXlTmXIfitsorxpbpmcFbXwqK17Q1US9490d60nzqrzyO9ORit+JPI/NYSxf0w
mNs52RA4jf0G8SIREo2cLoW2sAxOsycuM/JnMGvitFgLzDgUU4intKrI8IMgu3I21rCz2IvNdPvV
9mDB6b1s3vLtMQ38bcRELjvZA86JOMdMqblTMqELU/IAWHidi7kO9VWvnjqF7lom2EnwVD/Fg1Bh
Pwz1rpPbdjSnNDurhQtLn6zXGiI9FFyClzSjz9vQxCCkD9BlsAbVmldILiqISntPO1IONXOdwhTr
hIuwtain//nAEmdfaHYcjUVkzp658zz7O28s+5Z+dQJB5ZBRB7mzFQqXZ3Je59yAKeSxJ53dVsd/
J1tqD4KgCGpuY3jWNQKCcKW7mHVmvFlI+EOaxC+jzcWut3MKuj5570szqGNnIM5dVQ8Fg5uQ5Ut5
KVqc0kp0SqGmo8/CgdrX7y29Ssz+smXe41aXKhBN5R4dPadcZEoQw+qEwnDM97RfTwBI2R+tNbqg
LOBsRrd/sMsu2pDvC5AQvzFq2zeAx+tGvSZZ+4YQozqyWTs1+lYdNVHhCLZGi5jfSq81KJthBurm
E5sG3ODdjJZX1T8NfHeZWs/xWjwt2HfFIow1bBVyXqWRPomaFvMvvHN3cnB+7J4ZxVJUEQgl1bH2
vqDVfYD9OG+JPIyqXA68vUGS2y+xmTSBpd9NTawvs4fw5m7AoKSeAyCr5KCRULS33XYfq+62dtXX
ko0GkUsM5d1sQnyX/XazNjskLj4WCxPVaMm2RySoFV1yfj/XB3xANN7zKavjwDYZBqsRz6EsPRsK
i4EMwaUzFCZop6eTo80dx7sKLFWnRHBiXKvHxL8mZYb8PcGjfXpRkj/cG9vrmMNQLc9Z41wTZey4
7emUlPuSp3gGjncmqIyJhdLzeCe0iTAQ5oRb2Ugqp+Oqt/l+2nDLEnW919PlcS6m0KCiUu3qsLFA
BN4j7G2XV4k11x3gINkwd97BwbglmeoCudV7V0NEG69rFgpn4fZv9bPx7bDaCNyeWDboJXpRkm0i
PRY7fUG7kli81mwyHlEXhK6CBDQMvrKNf7Q+bY8Etj4OeOJMki45bzRAXTI8dJw2zXwJtU18OUp+
g6xr7O2c5zauf4rOPqnSVoHVt9zmKxpgq1lfPVvMO1GheapxpYHuZykSn3o3i9/qYdnPckV0MZJL
YW03mxrknCvGZzzO4fAWMyjn7GiuxhDg/WX4htvxxBrVhaDl++qhP8FXP9RZbe6GZvrMDLw0Z8/S
I8Qt7DmtXvfbO4jYLniDoKgPyZQ7AGb3rnVzuLX/6Srv0x5C0x9X+BLfmTAfaYmZ2GF6dlGGsV6o
KCpcls6dorTXxjDXnCeM6f8bvPmLZ2iGMXWSMs/g5BEGVVieMpRuGg2gm5JocMf5iAb42uDOhxKF
dTYPzUBPUJrhwo1VitYw3qux9MklyxgqK99reAXlAkDkMFuDFQ7SDpEywCXG7LpdMQQvp1tRfFQA
qNcpNk5bTOQgBFsS1bkOA91FlddoX6a9nhfnm4BoA6tntNgblrFRNbPslj2Nn2q3SKqYHeNwkHf+
1Km133qM/YlraGaAGboMUu9mdoqwp3ZRfqWZP6lKvxlfTAdbr76F24EDlHgdweTeBx4dl9b42A04
goyEOQauBFJkHMpjDCF5j/wxrDNB+a6QlC9sbkMXYHupSSuSDfcZ+qKDiEVxwG42DZPZ/mb5MsIM
ujtLGgdXTkxxzHjeeRHVHeLzlReah+gWWnn1oWnLHFpNs+5WmCKckQqNo8l2ZJBVFSeii4x+sp8N
SyUHtNHzvmpP1pAcsF3CesKt9owRP6RZovhwXVQJGEaVa/vgKIPj0bZ3tpN+sfzBDS+9gnQx6f6A
3+Pvrum18nn8aOvkq7G138heBFa0MEW2jpcKblYYhvWPWodvzaj1KsJ5aMJYKmu6ZN+ZVRFMYwHO
aPRh52pPnMeXHFUx3NhXtcXY7qcTXq7Tfuwn7gwtbk/i7kaQi8eqmmXQKit/cPfTkj+77E24481t
r3gFHCxQB4OhwLipi6Zx+TZ4sZqrbl2tMX+taubgRde/C8apx64uX5RTHwH9WJ5/MHo3TsBjGB5M
vRkuSJk4EDLU89YKDWbipGNY6O/9ZVs/szhPbjWq0twQFe1Rxo4KIfzojHvScNhwYoLjY6rEEOM+
K1/kU4x0NEg6ewii0Wr0qPVafFDnY1XhY5E1xdda3J2gNu+oxTINVUl4dcWAwmjrlTXdEDnkOU2D
qaPfbOlPF37Puz4DeSmO7/ZhhCYZMSZ1jaNmdUiONETt/dxDCjCQsQZqceLda3wN8Ayq8lvlFEWk
eZ6DAffrNmgngRLMFzgFBkgQhohUmL3FqO7gcvpQCcmdYN3Zgyo89hZw3azK15W57NGb4ZT6sRB+
3bN1rFqSngj27ZRanhTTtmHozOOY5vRvmcvRM2JkW2knqbuvrQHyw7NoO4E9fWxYfmWVUwYxeA5S
DKwenZEzL6M/p68VnFYoL71B8rdVf422/BgkZWgBrRZSQX1slv2ca425q4yagzGX2cHohqc5XyQG
dOuKHRF16hj/5cgWRzh7CoKeb53T0xEmqyAB3VCP8QEwWoux+DBdKFLKG9QsKLnZhRgWINtmeLra
XIS91e2lYaBxyE5yZSJdFPVzsuJXhcfeBzhrzF0Zv09xfxFc6BQbZL8joOPxBuhhGVOIWNr089kG
9J5Oohg0rGKUGYAI5ft+a/7KKXtxBbPeuJQMXebk0jRpWLhaf63Zlzha/WWsiPe6PA5QrZkXTDgo
HqDJmnYmDzxPaGRwxdrNWCn6hrJPYtOdYEa/GZbzKHGcyF8YktoHqrmCLnRnZWUabkvWcg7O1Fam
7QuOVibOjFIcNZ4YJH3JsemOWY9QtVg9jwbrhFIUp30PJb5tlYGzTI9Oy5hw8LJrO1MoVRkzrWYh
tMaTj3mhxLHo6GFaZNDW5OJp4tytLjDmMfPuUxfeg7Ws086EVzDK9TDrJJS46VOm3vNt+tW4iHLj
keu/HQANBgPpzj3Odr42E/hgY1D6c8mebXZQTVo/x0umh9swHZlhy5hucxzJozfUdDNxdCKwfhUW
LlLr7GB14+A5P+Qi2PQVB+QeCa9FSzvQeIYSOJK6xS81vgcOhIi1PIKdEuPiJvNLHnvxkcm4SVU8
9LiDqadUI1Nqmb0Acs/P2vgpKdt9LxEWLg1BPWLR8T7gfO97/MRd/BfWtSxC7JkYO6b9A8nOUSnE
3SSBMrPwvirXJk+TdLOVqzNzeiLPsxSKyWWvWXfnuWSikYK2NqV9xXvwPrYADE+7K8clHBdG6Z1z
gAB+8vI6vi0OQbrtNL42tNi6uVxg/OzDkCSEVBN9sGVzCB3Gob5B7wwOVbjLZsKyxE+buExqNeu7
u0mpIYqId52OmdIouPc0VnEEG017wmlx5Gor1g0ZFtfpfG6GUfiLsfxh4qPIxuEQcYf0shTmdiwS
Dh8EE+V9hfg2afEXWNc+NdA5e44W7xZ0+uSBvEknPavcepdicQ5O65xSU+vD4e7YVNc67TyrMpPs
gd0g43LnOC6qETBVerioi8fTNpkOhADPSwymsAaTNlZ8xfIclDWtCk0Qq/rtQXq2dkVCQwB4zfrQ
u1f56LIJHMr0fVaIU8pC+th3wyPRYY8ar2aYO/it9CIPNXkvDfkzlrENONpe+0UR8Z1960yXab8H
JDRT8T1rhN1Lq+M9stpDLRLNt+TwxeJZgffSupQmbBaTLuUNeOMhk9FcxprLJvLbrIhasGo7GrpZ
36kxYssNcLiNE7W76+OsS0Fm16/5woN9ajMZOlzQecVAvyLMTbKtqamRo3HOX5wmppOuqK7d9w23
mwk5yLFLlr+bGkfefB6zb4WLCs3FTz5pJBHTtCX+hsCJog5ahw60PmzMQNyDY9c/gug51o8VHkCO
Aj6rIs2W3xQGT3OnYQWUcv7Bovxl7MXAKqnNJ7vYmIt5jrg0PAN4gMd+UYHCVwRt9EScWA6otUkh
4Dtu/9xnhEOxc9vOTlz+R7rcGZkCuDfOqB+kzn8jEZqPo+mIvWhX36vt98ornQDHg6OLXbCbaQ95
3R5Xk3FlQXr9Cn6nqtH5w7Lpx0rEI1k+DXYE1bvhNFWoN970WLZq2BtQ275t8lTHB6vitmKXM7IC
5zK9uSC4jPYcIj8c5ecafVWCgVvo8QtvrnMtFA2Jq9tw/3BZWW+0+5w08RXAHWvTj0wzTk46fqYr
xCuT9jLyGkejyIoZYHJsmslOV2Lg5i4QrkGU3mvr2TQhEevHFa8cCIXsubAJwCQENxgU9iGsSmsj
Z5oZ0xm0o3oVSKSG9ViK/AcoL3CVdjZN7mUv/V57gmU5XA1r+ZPu43liFuY5fwGusoPeaP/ZpJdE
YkSGioBnSKYPp0i/iHSnQUGv4ZN2RGRRhQZCnbe6fpbV8B/YM1MwtBggmXXFuNNkja5vSPgtYgFY
/nFJ+7Vr4EXYOUeNNyVH6b/FHgBj/WXX+pe+vM91mwdpTVdtzvrdAWw7JF13Th164uk+OSOTo4A8
qtTC8lKfjyk5OrPuocJh2YohBOcjrotJjrh6mamYaXP9jTDy5keI4lJg+Ic0tsjZUEcOobSunHH5
YFzh3NOPDR1NBgUeGV4gQYLA027A1TtmYZHhhFFlHf0qrpdpxQ8rkINvFWatddu9OHpDXbjFGClo
cYRo/UbhMO+M/AH/nZMcyNbpHGoKp1opBgbeLAQSOLRBfgxVcUwUOlhN6NH/I+3MliJX0i39KmX7
unVakstdUtupuog5AghmMskbGZCk5nnW0/cndp3TSSQGbd1WIzsCNLvc/3+tb1WjcZOgy+Rcjcmm
qilIRTTjw4ziOktRIsSCCEcEoKJQ4qHssrneQQQOgsuzNKNR4uBiYf5rLdrMZvk8lNtwDBXcOIio
QezfwYSjB1pZzcp1SP5sa43GdAzEDyBUH0oySUskHNJgEtCCoZOqSBCMIPOgbI9OZLIeC9M+pF4f
kbpm8nYtsEB5CnUWHpPZgXqDnhaPCwV+K7Me0PM58EWu0NejTA5yIhBidy/n4VUpnXdmIEGb5s01
yk0XVVXK2G/RyIOb1geohESF7jiMKDtT4z9607RloIITWSZyqQPRILF42hD9h9YCnTTI2Rdmt9bK
0aYKjs2PsDVfI/geK602HyPmtVjC0cROPqAjL18Uxtid+/2GxRvu2IkT7ZvdnOjiqHUU9Fdt6D6G
+WESyUHUI0LaGexIdZKKK+qJjPGap+E87FNIPjl1+pDSRdK1oG1LJbeWtiq5TR2jZmmZNAcDuTEi
/GRrJwzyLY7LRYjjbuFgTJPM2OkL2OgegvYhFYqm2Hzq2sjHSS2yS5B0/qU2iJ9t0pwV6Ei3diSS
XWr/GHT6p1YvxV4W+dGGTLlnS3PO9+PYtcUtAm43boJtGQpIezBRCaVtLuCwMiGM43BdC/1b1Do2
Ktz6JajoJzDOoJmT9UM0sHhIU+ny2uXB8rLLSXOpNxfptU+4YZiMy54J54EIcexa1mjTHkVh2tv4
HczyWUMZg9IB13EI+SEMn9NcgJx1vXo1ahgJucgZ7Em4UITRIK5s1n1GOqOe2t9jXtUIK3uUceNW
t7T4JsIdNKKM3hoK6k8X58uaMXpDqf8xbAqHioZ9jGEJVrLnTQzRRbAEaGw57Es9MoAIo5LwWv6f
gQxhsoOCC07esAfRVcmbCfrRvg14rMw02EymTbE8kMeUN9J2rHnnWSwvkjjBLZdciiIvz6LEv65H
AI1mQKphkTL7abOf9lhuayZWQWvSffUG6wwp+qWXFfZyqOgBUyrARCRrd6HZ9F+Lqu2vQhoROvNL
oy+Ca1JjO7I9wZJWtbYusUtwNRlkyvaoGyFM/gEf2NlQp87G1QFNApdB9aKCfJ8FxQFIu73OraRY
WoWh7X1hvA661t8FJnA1UpsEbIgDJZpio/WMaePSCPurRAykRmU+WQWoMLxKW2gpULCqR9GhzTsd
9PjMYj3dojiKVspREdYO+HCKAsRkQ95npOzordKAmuuyfXDo6HCvB21YEDDSrQDQuccg0vfSQDcb
yOyK8s0rCnxrOeaM1nTp200skPQZnnbl+ZiwvHE6qzIRH+b1NxX17s5gBnCuCwHbQkNaFY9xsVYm
E14tfi5J6GhJ/PHdO50mzCoi2dRx5ugB2f6UIXLlOYVv6p4CSA4L5srfYXUZCnHb8ESLCmB//p2+
DzE76TTScsIg6Pwd0GFRO9eAVIS2/ShISZhzCSauHqf9Sunjt4ZkFkbyG+Ali7QleXcOZZlDQyKX
9MPS4Ni0lUKRMP8855S9hZPNX5j/o6vhyvWpfc27JSoIYHlz9E2SRZGdpPVNkg8Hn0ylGe1filmM
lz7L4sKM4wdbN5/mvJg58GLqAq5nT8PM/FlYS9ccnmbI/fxjkPeXhue9sfRZhD/PwS5IQRam11y+
ZWsOJILmbXTphKAgSYWxe3JU/OEHcOo5uSkzxl9DYnxDgWX59UVK4KjRlY/cZ287Mwy3VuLjr9K2
rQtsmVts/miOJIj16HkORBBWwEJGbhC2rCzXfZmkzYkAJp/Wr06qw9CZDcZ/B4opYMNJnF3Me976
+lNfWLu6D3dzDkpGEoxV9D8YciBx9gowFlui9ruNzXE3ZwfAD7vVhtv5i/OOJMQLzF8DKrfQ7eYm
MMVlgnhS67zH+UTO2SF1WLx2XXS00LKaZCHM+QediTKHqjwQOCjVim6AuNaIU/qvgLTOay4Ml8QT
MmhUyGnmb805DM1obnOrfis0+ubbP26JWJg/mi9W33krHhjaRM1LXW/mvZzTczpQVfD+IDW1q/nm
mpM1nCR/dsLroMe1QOxpBR1okaEKS7poN0cgzmGWc45GZbgHuy3Wk0EG8BzoiKN3kWDFwY095yDN
MaReQsvP7xdzGsQc5TDfL3M4FI4gBD7idv6eSbzJfDvmjbwVPi/vOdKjIZQkSPOzAoXJ/AUP4jCT
3HhKHkJiUIJSgGYbn0yENVjib+YgvBZu2+38fyAkvf1BioBUM7/PP87Zg/P9P2eZBmuv0TZaBFeE
wJWa8PM5vjRX+57S5EgOi+cYT1ZonSWjsc4LIr/mHAZOCvPzhRb2t6CgVjrYfo+gB1yzL0VJ2Qln
qartl2AOfLAc+eiQCFG5xTda26UJJTsILsGhPWGdf1ai/1mRIOJxX00WuX8UDA3+t3SMZ5N4syRu
fwJyehYFJ3RK6UQaydHOvJe0g8Q0IqYnBYQQ5muFRtxszOdujndLJp00B+u8JOd3PjDdQ6ZAqjOe
o7dw33HndTi7HfnsEBfBuvd5jpHtlEZF290rmbBkya/msMz5O3N+y9sY1kCQ7AaN5iw789c//ue/
/vN/vgz/y3/NMRzBvc3qf/0nP7/kxUjQU9Cc/Pivi/AFjXf+q3n7tf/+2vtf+tddnvLv06/MG/rv
3+AP/3vDq6fm6d0P66wJm/G6fa3Gm1eSbZq3v84uzt/8v/3wH69vf+VuLF7/+ddL3mYYhW5e/TDP
/vr3R/uf//zLtN5Owd9nYP7z//7s+JTya4tXqnevp99/faqbf/6FN+A/LN6ZjnLh57m6MuVf/+hf
//7I/Q/TlLZydct0lWPzCVkTTfDPvwyHX+LXXJN5pevqpvjrHzRi3j6S/+E4tgGlytBt19AN9dd/
Hfe7S/N/LtU/iOu6yumq1//8i00Uf1/A+bCk5I+7DpsxhePaFEodPn95ugF+xJeN/0HfyDeU0Ost
nFZmcP1a0dn0y2nz2/n492Z/34z70WagB7tIFSWKRg7n980AK3ZdcxrrbatpZ20SMx0nsMZID6W9
o9++xKc3ptb+842aH25VUrZnk4LTebLVmEPDwzHVW5uWM1PoiFG0/e6SzCppsGhueFDzEsMPykPr
ILsjkcCRR78LrrgC8NnKEch3e2+yMDdT8ynskhXBJz/aVrukiXzTFS8GhCS38e9yUVJsj5ZMgg5N
rT18fiCCu+3Pq+RYDjx/rpRhz5//dpWMHtbF4A71tneiV9NuV5Jy2aIxIQbjpkgbD/Mgo7kC/7rI
YcARoXltxPTCApRdFhEMjCqbqVV3PnWEcrwtTQs9ziaP6CjnYmkxbevCM0YV+gvy2oxuRLKZT4NZ
0aUDkL4CnLtVzNWQN8jVFwc3X4XTW9A18BBLXekKl8z7gwssmU+xKuutSuxjw8wCcaPRIixT0V2R
iGsn57XvAKDkHL9BPqL+gjXNtqMm2VnFPnUo79juGnj6zkzajROrFbfWObSfi6kAd+YcKP4dO8Xr
BwHZYzhYWycezvpRHsOhvySW51Hvs+Pnh8Vj+MFhifmh4um3dWW8PyxavMJOcCiQNGEuRpwbLNDJ
Bo8VlsvGaI+aLAgOQoo7gyvsRFyYeNMacSBt/igs3ViSyRgve0RJn+/YR/eSq3RLV7albFPND81v
95LeOuAqvaLeJhWJW8oDIas9fr6JedD4/YpKnVASc37qlABpYJ1uYoQrF4uoRumzTnXnrB2RcxZ3
deksE7AKsW78/cZ598L5fXgRp8PY2xYx3gjM0mihnJMHRDVGOkZZUG8lgprUvJsm/dGW8S0tx5s+
mDbGqD/6xnXb0EVG6TpF1wJ8rZjEHjrkvQrDW69qdnk9rnI/vXG6/LIJkyuZzFpHYGVeRC1K7t38
PB6B82MfRTRFOrZLY3l8iBvMKxav50623xE6vnx+Ng3n9Faaj85gxOGVwJqXf72/ZBKERZLEWrXt
QL5h1oKpkJnTD7oN35hJ23uqDuchpt5VOttee8vdJwgX5q4CPdMqP+8RJA94gHVxFVgIzI3Ind/7
CDSmEiXFFKy62PpBoT48R6YPoSiqkOaOfrTLgJgGOoj2zCDes6kKm2Jg9bPxAxoqPI+Zw8ROZe2N
MziPqsO/nVWeA681O05w4RHPcT8jS3BlvzIEJWWafsfBbs5yJq2LKA+3k+H86Ea8RF6+8wZW9RW4
vACMTyFdxJnhTZ5NNnY0Kmxp/RRNqGlB601LICBIeik/6Y56kEG5ok20skgr7NGvNeEvhK5VYCfL
lkg1ZPoKU4mqqWzRGtPHYTtF3RPBDM2SLNSeRcMKwNuwKAV6Qn/Aw5tV6Q9d28ZpfEGHeiVzYmC1
drhyeiIesCq+yA5lLJWjhZmT2aE5Fgkza4M7h+LNgAWXT4K6rqnchiwEo+9NeK53PaatkNaHCxS0
NB4wJ5M1CA8eLDnWQ/o385iGpO6+D9a4Fn9Sv1eFd4sZDOYykkqR3LeylevITi9ZKQbYJ8KCLUU2
QsC4wOAD2hHZ4LJuwFIa2q1V4rm19IGbIe4vyiGittT5YmmG7VnaNnJhUZ0KRhIwCOS59pLsQWkI
9XJqRAoAl99cmj32AovOxHKYc34mvdlGUQEnAIlnb+f7oSCoJBbK2XTFfYY8LKpMmm8uy/j2QjMz
SO5uthu7AR+azlraHwjx9TRuNIoPcjcS2Z7m+dPQuS9x6l7kerN3vXaNeY68AeMyUJO/pIokwm8o
dG6mnKq/QUAMtRZiB6rZaWaWN4ZmXHz+0Lnz8Hw6hkmLCYtlG4ZinvT+mcvT1km6FKdvUnrBGiHh
a9yrgwhlyEqfRwQ4lF/c4Bba6/BLFnO8FYVSMA8eKmkbynEZYC/LTHyQKKSqMf9u2IgVp2DOsSGk
JsouUgplS7S3AlonRlb9dhraKw9J1gz5QBMIiaRpo3Of+Rk4WmcBcvtxiPC1pEC8iJbKUXlwXfTQ
O8sa875vhYsKLHjC4Es0Q81rRe8wHQ04b3qR07GIHjOtAdlUvpiaEc6Ktgvbj19bjIMsKZxlo5mP
Vc85HZPpFnXkLiSLzp3k5dgPO5jVFbpKpXYFiT2xd2kMO/Z1p1GFiVV3UfXeo0zdgHXbRrX09QYW
aJSi/JKgjuRlCqObOOTBC/2bVppEwxTtPZ4/jco9ISpbGhuHCSY4FTdOZ1q1959fUGOeRvxxQW0p
DMtiPDWF/v6Cjr4+SEQG1ba0ClKVRzhc2rJ0zoyaoKEoRt8u+2mntc6h5lyb7kUfExbohAnURfTf
EYoxati7sk1eP9+zty3/sWeudIWOEUy3xMkEqIdyVTH3r7at09xVOBfzit76XsJdXdkuCCer9jaS
uUCHXB9UB319l6458jiCs1cpaTlLMWFosZKLAaN2J9JLN1bfPUG/L6OAbGREzkw+6mG9+95arreu
sY4zcMYHolnEIqmN4IsXsvHRCxlyDrJezDk2r+T3Z5saIr2ppqi2UIvlKij0XU6LYNn2MZZWDEka
FTHSLlYekyS4vIRAKYQrmvu99OB4tJj6Wf5ffn6iP7gDLFPXheuAUxJ/7JM31ZKulleAN7evZEtr
AlzLrc/ix5qsK7Jtfn6+PWM+yJMLq0xdSNswdcdw55Xf71Mtwy21tHGnCp9F/pJbaC5rYYPJ165p
Hh8SEd97hXFhxUQTiWz7+cY/OFi2beu6TRrJfGO937aW1xGZkD03lYbSWnX3GteAfum51QcjWvUh
+3+45IqG+DxRkYbJtO/9FmWvOW6JJGpLmfu1xnGl18EVAXoUdxocWrJdUvg/MmEgBg886YSwCPEZ
L/TXxuAX0viLedOHZ0BY8zraNm3z9LFSEMxtKjXMmmZMzFFLmRlS7YfhdIyCcfP56TbMj661ZTk6
i3yLG//k6N02UXPeXLUtpP4Yu1Ao+vxcMJJMjvZzkqBFjORb36ffIK09N0O4K3zPWX6+E2K+qH/c
cLZkVq+kYyt5esMZZTVBPiy3cUWD0h/wFXVt9zMOdlZeGCCgaOzHibkvlXVLGPWuraMHO8qeMq2L
V45Z2midommhD6xkR9JnjcIlAc24jZ3kG6rehSnd6GB1SC58CMrVeKEgxy+mpLkS4WhvBz/Z4Itj
oEwo0guN14rDZf/8ID8aWpTpmpRSpGn/uapXwBYowgc8VYV1a5MLRdCncVsKPBcdhHBMMDmRpQur
wO+it1fMDe7UyC3v+esmmI65QRf2812a5wJ/nHbcr5aJJtF21Hxv/Laksj0Ryap3S1Yf0Q2Fta10
6ytIycC088e+wUWqsZMqbL7Y7nxPnW5X2A7eUochVp0+46PSfJLDZUkmIC66Mv9W4sX6/NA+WMop
wcjFMwSnFr7R+0PzVdQm3tSXWx27j5OTSGY1pK2Ugd2sahSPbcjjnKRi//lmrY+Gzt+2a5+8P3ys
FAMvNixqZLFDwSPy0sm/OVTJl3IiI2NE3qQTOhUq4zKM2pdKyWMd0l+2iRoEuig2CpITTqLwshOz
ZMzqeK+WSbWWTrxJC9HQWNGuK2pSi8graZeTD8QbdE+d90dtRy+h73MPWZDxlXfZyvTBbJj6AV7O
x+vYIF7CGOoLzHk7vJjjBpvQ4+dn4IMXqLIMbAhQS+bq3En5YKxRHmZdy6Os8YwmAwB2iO5RcP35
Zj66dX/fzMmtG7dtoFTblVtKMzdpFpVYGm+H6aHtiJIasrWifbUAifXVBOGj++r37Yr391UOQCpk
ussj03VXGYUn2Ht44jd2Ee09krDQ/H5xQj8cN97e/zZWfeSUJ7dUT7sksIDVbnM8Z6asD3kT3PWE
Ii2crXGW+S2r3eyyrroLgETfh15s47jYdQ5yVFv6N5+fd/OD9QUxvRZrVWlJwb/fn4AeWk+vF9zg
qV0sW9JfWHAzG+4vKup8i9YZt+iXzjRFJAAqPniwwDmYsjGbHgXxH/PI1hAFRXUuey2iahOb6dn8
+Bd1ff/5rn40yvy+pydvtryhORz4erkdEXJSLl6PfnL++Sb+qNQyI2cTLieC16c09Pk2/W0EzVRr
EjCOHqyz5C4rsLU2OhWDuDwmTXatNHXTVGgBIo9sD/EaQEBfjEB2amjkhXNRRv6aZs0qD2aBg+rx
JSNet8pbWU23Y82DXAVE25bWN9rgOCxYvfMg0cA/q6yrz4/kj7Lf25HYDLu6IUxWGye1mmgYqWIM
Kde1AG5VJt+kVmwKM9sEyDvTiaBULXgBWreWaEliOf4Y3QqCl6CwU9r6ucAEBwr1i/P7d4X45FVB
DdK1oDyya4hg3p9gsnwsFRcZvJ+Ck9UTPBIgkWdNX9tLrbYvq3Q8d8ARAMqdrjRRMAbUs8iExajj
0ARFLbeuSH+WKJxNVM/LDEz9Cik1NJByE3c6S+CuJqbRohxg5FSKoa8/+DWhq3pUYnIgflB6+Q+t
rW8zIqxWfcU/9S19H5oQ7wDY0N8edKzjeMlj68kuwifHsF4iNBy4Fna9SVkD0XBl/JASH0GW8+WC
rI5FxgAVWZJUGNggbb635xDITiP1bdQ2eaUIXoRpFQDOmdG3gChwJUSUvEAcpMlEvtCIzFtzziKC
c+DlJatay2OCA1McZtlZFsIE6D0337pNt9GQhXgtpoo2uwug66IE6OWiUZzJEtLrLi31q2koLnRi
pMYu2Q8d2QYdwWMWqmug5U0IVigZyJMpsBjIZhF65rnQnG1lc0rzEru0JvDuFPUvnzQvmYMmqsqf
8CTiLDqabYzkUD3bRrHRg45r1e4SLbjJelIuXAZpFA3foafihsWytwoVf64dQcZNHcbDwm73jEOo
0DjgJKLk0/WYrPXeI+YVDXhV0i0M+Uy0HQX0mz7Jf3mTuOSlsCor89lGTLQay27jJYW8x8eyyOoH
Y3JNYlTLRz/MuJwqfei8+Kjp9lnTk+dtW4G77gdzAQjvTNS+Bc7eOaZ0F2pPe/Y79Tz06MlpuCIh
4qZAIwlDs/4VV9kvZLxHM5UY8eOj6GKW4tjlzO9JiTeVqZi+TuPusZTI50OVrwguBSj507AIWCMM
4Who2Hq/eLQ/GAgdXfD40JVzKemfvCsx4ZEKUs5WUcT7RW6uocoy3SMmbphujDq6AlJ4IdoH6sK3
joyunnAK0qnhEfpiR+YNnTzMjs5Cy7BNQ2f6dzIiE9wkXDLPi21uwHxLbfuMZeBZXl0XgOG8NjgY
JGLlNbHD+aHAoKsN37/Yg3m4ON0DCilYNpnzzuvp98OJ7diDFgVlAWwOcrIT/UAHdSwa6w4ZxzrI
vE0cOjciLH72TfbFSsv6YF0H48IE8SaY/kt1sm2AP4S2UjLd5lOJuSZm+UyRqVqgE7jS2+HRF8Wv
vCD73ax/haG5NAhwTAA8LOqnUUf3OhKs/GjCM9yqLnbXSSAhq1qY1YAL36Dd/xXpiOcHWd3ks2OM
UsbGq437xCxJWzTdlUzaX45W3EL1EHhLxA3Y8wozlKpWWaRWpvLPq5LSqqHJPTfSNtS9hQd5o+mK
kcBE60JoRHrDhUWiR1X0iyvz0dkRJi8fXqK0td7Wqb+9SUcnjUfX9YttXaTnYxH9rMi+7QShDRD2
f6iy+p7K8hYyzZ0PUHfyFawqgk2DFA07aFcRLjFuPCectC9WEh/tmNSZytrUB+hnzJ//tmOYH4Td
tPYMLUmhw7IqKtpjhJMC4FLvi/GLE/HB/BnwyPwCdjkbtJ7fb07URYF8fci3mu8QNplgmyc12hVf
tfnmedrpk8ArVZmWQzyuebr2awK3JIKmy7e6IBm2Dc9yI76Po+gWPsIhhXY5Td0FJnZyoCfrIq32
dmWeAf7+6g3/0ROp5vmTLqVwxB8zqDhKcDLoRGZVqNi90NlUQ3UVWgdZp1cjsVUjqY5d1TBsR90X
xfKPCl0OCxVHzktyrBAn1zZ2KofGAHldUQ35JyAqwFRkYsh03RnGJfIl5JnJr0xLby2v/2LjH6xg
HLQLgm4mCos/qqftSOdocNxim0iFg6JFVIl1j44ETpj8jBCUW1EqPMX6jy+etI/OOIoJ5ZjKsJnF
n9xhEmlQDvynILMoQuejP4QJ0daYrzGMbrFSdgvo62s5oiassJx+vvW3lv/JfUc3kNgHx4E36Oon
pR7wh2ktEWdu3V4+UASDiIcZjPLnVVfRL7Bq+Yys417Vt67/3TfbXV10GzkJHGd08gatA8bXXo8F
0KnGfqkVSJIywbfdieSh90oSycvpylWkv4hdMYPcauFSJzfkvixMTP9d/WhbTMjItgT6Yj+jg0NX
TcYMER3eEqr6MiyMb+mA16X/WVTTw+C5O3CbUEK6JyILb+0YTkTcPILwRTfvjL9uTVtjcLoUMewU
WB4EzadRvgKlzkwiHxnATXT8Sy12Dl1779tED+irYtg2k2Ky1+XFku6wpLvHDmXI/0Tbfusa76fU
IQqNCmhiWN5+fhXEBzffXO1DN0P1xYT78n6UkYmlCoBeDGq2b1Baax7q0gLIUwfVokMabBXgkrQo
hVLvbfMeM2iRyH1U4C4DT/rYULBboJnBzdBUSwfMpGwKOqu6fCZObkscB7F/dHL9hveJDmBmEfTu
JXr6nbLjS9ZLT0MxT2ULs9k4tHhC69kfc1z0ONAJqh4TALYdxqPOaOxla1f2F2P6R6sdl3qX4wgq
ngJtz/vjb3wZBlDp8q0I0+c2NA+xFXWLsrqn80SUZUOzt4RnZI0/Cgdey6DUTaF7+Mjp7YojJL8R
SlaqfbFbH3RUDLQkCGZcpZTLauz9biXJAKhgkoxHON2Wfi2OZAvagBh1XC4UQpH/Ppc9WF5DAgY1
uRuzPiebngbROh29X1MsLmSaP3RzjuN4F/B1kOW3Efg1dMrpKm85lXoMlajuHyfdSg5d1zwailLB
8FCOLULppHVXn99sHxQw5tmewFuLdsRlRHl/VGh4/NJurYzqbrNNJX7mMJ9x1hNZq1UYgf2JvqkZ
stVxzg2CyAg74m5CbPKtScRDaKXTkqLCFyf7g8EfchyzUJezjY7n9M1DVEfZuE6fbVvqbInpbY2Q
CYUhGVjIfdEQaJPzlDnjksn6V2WkP8vuQtcd3bbo6liQlMy5zvTbrAItFxi1Lsy3ziHBoLaox3Ft
6Iee7HAjYN3RqH1dkvImxX0zFwac/oum0h+FrJMdOKlclBQdAwB4+bbCvRoaGvLXFrABgz/2MxWQ
I4Tr6PMb4Y+pzftNnnYync5MAruMmQC73UWEminOeOESMP75Zow/Brd5O4Zl2rxlGN7UyTLD11PV
4kfPweCVewc3pjEQMGXouHQ1YAiWWjneALJO3kXN+JASitx0uOwcciXxM2v9GljHvUzCZabddFb6
+MXufXjmwQsbaKxMFgQn6wBzclrlGBEzr0QjMh7KFs4+JCrbOkiXhOBAqNPWHWkCE4kUBv4mW66w
GtPc9s+CON9Y9Xma1QBXnr/YsQ+vD3Mw07YNlihvYqXf7knCpRrUFn6+LQvtAGHpGtoSUZWKgOJy
b2E1KKoDUPOlUQNFacq9W0ePeX09qPi+oiL6xd78sWqdr+Jve3NymiJNgwVIv2brh0gHXCbCarig
gA7285CPaiXw6FIpuEK2SLZHtQnCfFeGxbY8+3xHPrybiIZBEkZril73+yfVz+xh6mM3Q8T0HIzm
oq2hBSLE9o+JASkQaoaN4OHzbc7H9m6SNB/7b9sU77fZGFlqw9jOtqXbLWEVgQVpV700FzVgh/+/
TZ08LJ7uwZn1QcoAKKQBxVrAg+TV3ZhfNsBm7e8HRyUNl7ebYVFFfn9UwmoLcIg8lxPAnsXgQFap
hkPVIG8tn0RoXJJ7c0FGpEX0VxSca2n5EpZQhbWAKB5F1St9hH/8c7AJaZoemVwv7ci/07rxrG7K
rxak5jz3/+MaoAWk0O2Yru2cvIvTiokeokMIlpPcDWZBcLm914j2KWr9bB5E+pJkL6WfBdoWGvi+
CLz1mLB8Tk3sptnbY0u47VWUdd/8dil4pkaJkmziqU96rEFSiwjH8taipdDWtl+8dT8cZX7b/ZPb
1u7jrjVTbiFFPNQsaMHUGRtnXZftMj1e+zBqP7+RPtggJ0tH7kVxRxBV+/7qEuRJpknO1e3q9oCc
i7j0TYzpMmTFPA71RhpfqSc/fDIZ4y0hWcP90biPQBQaSQRjNCf9dVZAF451rLz6UAhxjiZ5ldKR
yOPoq/fLHy2Q+emkUU2LkgRy5/Q+BiuSoSLj1IYjK0Sl0nUwrQy/PZ88UDy40JJ5gi+/U1JfQj/b
f36e/5xOzcsB5Da8Qealuz2flt+GaStXfdTYnOjen6m80BgBD3ctXhC/3AY1Vu9JbTozvXLAgEEw
B1TlnNvxsK6650mM6y92Z76RTp6T33fnVDGTp5WXhQ2vM2btZwURo0VJFT7Ojo1X7FvThm87Vxl0
e9W5+sJh4VfUu8/34eNb77/PyOmjWmuDVqV9wBkBFiY8InGxu7C2HapNaVJ/HprD5xv8YHzmmBkT
qKA4KHNO6gYDCeUD4B+KNNm4Thpv7fEc+1UGFLv9Yp724aYMA0U1pTGHlfP7q+2buUFkHsdW1grh
pqRKIHZBHa9jzf6qFvPBBABnBY3bWQtj6qd9eYuSm954DHljiwtvdqpVTUJuwIwXKvaiZEZVwpHH
o5hlRIVb6TlsDSB4yYirxb5NuuqLKtVXO3Tycmqtwur1gXdviR8vTBSTNHxfTn/z+eX8aDbOUEkp
jH41ugTzZIWSoDZVIe7ebReT2+CGkN9zEH6hHh9Dm6gdpiELhx6KY+bfp/RIONmaAPSvnqQPxpXZ
bYP9k1wOLsTJCIrOUqXeyKLU77zzCkxxAto2dx6rMVgOZXOI8RqMqO99q99lbvTV5qn9/fko08t0
WIKyKjYoDr6/1zqKKhnZb/kWQy0HbCJ1zvLLQaPHB3eWRQoCKmTcxlZg9JpI7lp0trmrmYwVpdz5
VnmniVuPwMVNP3bfjAIEdFXT5ioMcYadxZqtKtNKM1SyMMp9r0yCZIGNTd5Kjz1UOlPdI8GhsZ2O
6DVase/s4F5L/FU3yAvLLfNdrMsN+Rr1chZENuNtFttrnbCHTS7MgyGrS1Rr90EwMLd2VpAejkVr
bm0AhKHwrjF1UWfnxVtAEiyJM/Lb5MLxYge6v3Wg/Ei7qmKeUYV3VoomOSiCY2rpT2SJPQArDbam
YVF98sVeDfpzEZ0NdLS2Y14hj2udvV7Ux7w1HzDrin07OrcjYuB1oWfnPbHny94WYusPF0mUjRdx
HVzAFynOAj9ZtG0SHDjjP6s+Qpwf3KaQIxbaKMIdsaL6RTINr2prmNEPockAjMg1KUDVcixfbdW4
G14x+XIMq22gJS+OBFhsSFj1FpJ6Utbhcwi8Qp21zrz0yY6BnmgU0uwhj4gsgfYRWFAlk+q5HAxz
BT2nJKbEgZvV7CUcsctUy7+F3sAjb1L4rxHSqMHALFmthtyToPm/lb31jHHjVhh+sisBnQ9Dj62U
9kbN6hqqa/1rYjVfz7zSVWS446JLLOC+fLhE3O5CoV03kVWuh9Z9bVr5q2xvbM1ZE/5KRWxoOqhX
AwTFwYKYrRC756FcNd6wa6dh11nquTEevJL9hiO8BWfNbNFxj+DJSlhic2BLD74oQcTIPfBMOhNW
t1+eNgwXWP2f3VTdR6y/spFoIC1/LWLvCBXmKfEw7O8AIlxVjYZ/Uf2ww/AxwDtOOxDYAZvzQ95n
tg1JJ7YPtmcQ0Bdzr7BZq+a/oqG+i5S8C3N+0GOCBbLmNtS8owxTa1UU3SOMLQCrYTWuxhZF9RjL
AwMwsnLkEKKg/VVwjVwP2aOAFpo1Voy2gpSWMUZjACSOdrHFmmDq6UD6VnBD+Mtt7J03M9fc8Y1+
1bjGfuh1UgzyhggCqnAIdBcyb67iKn5hhRwBCuN+KVOkXzpUtDAJHz1pnOs1ECgw7Cs3TtBegycG
guy3wGgNvMDIOYKXYvYQdHAntBK0YooGxV+GWV+t+FksJF1naEXitvWCObJlLYjwWiCeQX+kwbjR
ompRxP1Dk7VXI3gvfYzvslBXa2K4luPA7d+7dbOQKdS8MvTO88a57cVwkwnjdrTUo3tsu8FfVNxQ
0g2WUY5DqbflZV9kL5lNBUmzvWdXbxaNE79khFIo0DFIL3R/NWX1fQ4dp5EvhJKsBV0uDNf0/dv+
4k15KDya8D4YE5Z6s4MjBgMBbb8Ec7owmv478l8EwWVqLFV13fnfC0T2C78cdtJ3DtTd78Oa8Mv4
f1N3ZttxI1mW/ZX+AdTCbMCrO+Czk3SSIkW9YEmUiNEwz1/fG8qsDMmDKXZlPfWLIjSQIOAGG+49
52xMJMIhvGXCmZExBEaZPihuv7Vb1I0UXG4406AbyLJuXafRbaE5RBGIXUnW19mI86PGfsIjt4+A
r6C76+qb2pYhFNUF2yRUj1l8V8qJYYmkDFSos5kzskP7BKKNGk7nSqGoRzwr9WwEJ6ojNo1mgrio
7/TEbNf9o7GzuwrsUdccCcn3RXrqZPY1I6vJGx1yONJ5CzwSPpeQ2kZkZFyQFIXm26Oopq0KfR85
6akYeImxf9+piW4Dz1FuBoshVP0Ye+3M2wcooGIBwEfZ/2PyADj2tWACDQhmU+fymf8+A4UBS6HX
5I2MxjdahDstZi426pfey23tG733W3tSfNsEpQsm58lox/Q8uL6o1MfCWTK6KVAI136tXedeUtji
tGMwwxD8tsK3JWJ8Mqntcnw3fbJ9ieVuHOmVCEJXTdPflWSzbdIp3o1wF/1W6CsStpfZitC/KH0h
/ImqmFX3mx6qZdnZHOQc99QDDEcHsXyyo1mtyHkeGfYcAi2a7FG8bYXzqammwXM0YtX1XngUw0kT
CVdKlUTrsODfVWVxnEU37cphvCHMdK0bE5gQI30Nw9DykgbanhYO20FqBd/cJPi2IyR0IF7V14sl
D7LhvFy0mkZRxlUJCjSHFVbHmMw6tm/N1KbnSabgpjMBUDoNndsOu/tqmHnBA1QSYEYifXHTVRub
hs86S+LRrwwi+FqRnMHk1sBqjXVSgeHU6mHbSHQjklyAnaOj22gN8b1WMpYfwZtFrZ0GTv+UBOYX
UimeixSxtgFEfiUH2st6QwRvfRfy/KIwf5Vh96m0+RcZc5EuefmM8odwPWdcLFDqeFsM9tpwx3MJ
bBc8fP0JEir63jwG3TDF7qYxl9cNXBfxUklz12jTOSmSk54iBNbyi2tNktRTpqsa/LFaTGdBVopv
K5HvYC1d6fYSZznucEnEaCobLFfN18KF30E4N8Ep6b2Smk8ljYEd4HM/7csfqsuK1GtMyFrnl1oH
i1rX9xmLUx/oF7A2jGDWSrbO8ZtQkNlERskMswSMpZI+fZt+xZxDXs9saBvNSM42SdKgKNNshy1i
NZRKshtc7QthLc4xbhf89Ssq/Qi3kauw48wQ2LkNCSQ9Hnsx9ushI2O+nANjP8TzEefNRFCuw+Ko
Ut131A1dbZTUdX1JohbgAYZlMJj52knFaeCLOJ5/mqaWil7t/IhkvDeMiG3PsML1uqywfqhMHgFi
haPc2UNDJnA1rYAN9etUt3mjaJnUhvoic6z9JtJpT9jpLYGvzJxZeVGbJPUmQ53XxKo912391Jpy
F4f5qQ/kkxIzizSFJI25eQxJ2tTTsSL/L/CywdpJGfM2zX28qQMFqIlIHkVXvA28LGsVuO+pp2O6
lWpJRA3Z0fnMxIqQ6RQo2UlYUiXm7gg+ejoAmCYKhjxj0oh/2BlgIT4IzEwFMWMIc+qpfyR3FqZk
D6nBYKE2pb1RM/Ln2AovollC2fMSUbihQGiOijdXjg/ZTAaWnGAzjqznZil3nPyNdcRRbZ1246aZ
S20bY4P1a1GeZm1ZRmxCUIO5/iGpF6wHo4WO8ibKtr3BxIf8LEjTHelcFBOr7IBfC644+8J4r0ws
YkKbSc5vurU9Zy91+Zo1IOiCuDBWuj4etaxHHkYzpeizO9PBEc6c+1kfIGqWZUrBKWyA9VSN70Zs
rSO9Z5dhX+xYGh7xFcRf9AvqOnoD69JvOvXYsrZ5ZTjdWQlhSZnIdILhyUqz7Hhtkmx5CKzkbWzM
YR2ob1ZpRzdZLs8tmD3SFokrSob93IGUpERM0FMJi6u1O9R4rkcO6dL1ND00Hji/e3AdU3dDc7Gz
yembkYquyD2HxeB+Is6JYwDI6CIZyxs43t1qbojtQ8R11xVBu3PY8LZz6jJ5QRBH/0asU362I6LS
GvFGqtJD2UfogJPvhAnBACDofx0SrIHu7uDW6WGQ/UG3BheirfIJcUuC7Qw5J4UUQhbu6p1q3pX9
myIuQXIEuTjPHpQQLAJ6R3blXVU+5sEzqbCT8d3gtQRMA/TgaXJv5fAQ2t9m2DhCTmQov+qE14gF
wktjkVhqQn3IGkroOQ9fCJzGTWkbo5fP+MZn4ROgdXa6fD/l7T4GMxzaYpup+6RpzphDPYP2bN44
R1b5m3HA0cdJpnDFsdFhGI/57ah/SufyNgPwZQfKnkjTbWZ3e8zxtyHh66JFLYOKZbyM6UBzNtok
JlBMRT9rRnTWMm3XJMVJ0ZStwWBDDEKvUN9ryl3Xw1zrYqK66i2VRQ7G4pDp0z7XVnOiHkrNPTbF
dCjI+OrTN5ZTjq3KxqyFp7CiOu3ArnAETZxuyrzwFGv26wJ/ZxCC7Ut2bOjQMNkPcY+5O289yT6H
ktIucEYOL+am65dpb6NDtkun6BSEzWPrPoiueiO8BmOYcQvB5aGFl6AVLie/YG2I/ujM2cGsoodU
kOCoyuXY40/BsJ5oMKfSgrQ+3dN+OLU6sxcRT+tZ0T8ZRn8k+vi727Yvuds/sLU54xIu++ZMLvBe
Qt6KYRC6cXdv2tURHcMmMvWb2CrWZbhveclIp7n08BkdgxOx7dynRnVOdOtz3sq9AFQVmsHLXMvP
GS+rJkNI4caziuVZ/ySbcwrBMsZ5VEzjIYiUXcaaGejqEx6sg6oOj8iQBBOP6bsJQGrx5gbqvraM
bUXqVFAou7bpmDWtlT0VzEZEzTkUnumLBLH+WkIPgE1AFJlzM7mzN8Xheeqi4xxHF+rWLGUBkrzb
seC4PahrUppIcR8BYTrbJSYuMAHKS2xCxryqmAtHG1F1Jo6VpFnVtitHCKREIKKwSOqi91U3W9cW
c2aVrSFYWfqhsGDI2fYeOQO932QHaWCrQVPAOeibrblxTeXTEnII2w9fCPKzxU/HZO0AKtZ0pGjV
MS1Ze90sf4gc864vxc0s/Qp5Eskx+2EoETYKqGEzycqmN07To+nSsBq3gVv6slNXukBth9k0EARj
2t/CigT+cTxU/Oiy0/1GSfcRHl7g4UQqm4iRMCgumBkKQ7S2PUvhhxwWPIrNNNqtcxaNrAjJthfE
dzb7lgUBzu3KjBQ2jp4b5xutFjealhxssix0I98nhX6s0z2myYO7QJ5AitHx2wYivzcM8Thzsq4t
dz80ys6ZuCK7MSBOrHZo7U0AM9iljTzb5fF0a5dsJZd0dUKjV5mmUm/HbMIsFrBGQsWjJNDuid/e
2XWyLrV8ZzXGZsJWXZLrG2pEQ/aHzt11HVAD7F4B7V+HLPj5RycpAXCowNYAisDaIBz2E2CjrpAI
1HUPLak3UJJyan1nJwC9F8zAyYmWY6ziGYPp0UXcSpRNayuaD7BuDsKE0GbbGJ8VD+fsqu9fIzYH
KdflQYNcQf6C/KRdsMLlSzNQK3ZCfwZ9ZMWzT2Puju+y0Y1uOwa6Rwa+pwzkpZsvDS97wIceqzpb
7HAnhLF2KFSkwewX/EQy9pToHMHS4MS+0sOXydE8KXaCILu6HDbgZtaBsdBSlLXUMoL077MO6H3X
KHsnFv6ky6egD7ZdAPWjRU3RTwcJrUXlqXVEsSmU2KHHQpNV1gpRklmCb5oN6lwZm5QQtCS0EYqE
1Apij/SDKHm0inCzRP/Phx4jp2KrftX5AV6hNt8mKeFfM08+Tj1gwxxiCZOUuq8EVI4m/StSNnAk
HeDRimcmtsj3XghPv1M3yURLR71hoqHm03o1KfsGfvsu1/d8Y2JJUg9TJ9sdEldgpA6ILbqICnko
txhXjJifxEFhF6AiV2FuO73XufnRwUzjcq2SRU+pbNo4wCmKlq1hw5Fb28VlsXEU6OEMihmeGDmc
9ayvwTUThtoFr5PRLuOB5Y66Hh7zYLrX8q/OqBFd4/UhBuEAOF1y7A2XH9X11J9BGPc4yjOOqv0Q
e+l32UWbeLJ2dc6GqKDqApFejUHpjKWXSmOtCg6g3Bra2lUeDcjdTa8i9CAjEI9RsFVJ48Xo5wsk
7TM5n6ERb/RKBbVmHkoyBQuyIYOxvs8aoLg9cYRNqnoRDOQR+W1axac0nC9xpW91UnQ6s99aafyo
yXln6Nq+Jaq9K8eX2bFvB2SzcUuK5pAsw2CjINpvTLa2oC9TdVtp6kZVSzrZGJc7FjzankEbb2sN
3MrkoInIPW1ij8T92cV8yuZsZxvaqiKoAnBYB5ZRQ+SfmSkbK8IaXLLhmEDZZZ60XlmbGrOlS+gm
4YjUgrwMGXmQnuYKQMQ0bUZhELmz6afhoAY/Rqe7Z3Sys3A2hEh65lj6bBU9OfBqdrHXC8gnzOsk
9Me+0tsXS3nBjHbQZLIrdbFv6vlE4O5R0oQKO+Z7c8mHID61x4sGbCzf2AmVjLnakAaJ+D099HXx
MIycutKU3H+WhHly3gCiPSrJeEMR+VgVKhlFnBSVcWeYMYL9L2VEsHYHwoNKexgE+0TNd1nuwHdB
nwwYLNMv0UzGgr4jiAeqRUbsaHQsZ/3IGecuabS948hd375JpEdlL2+V1Lqw0d3HlKP7PvbLlLei
y3cEcLZZuQnYY6SiOmbptC8T9cZ+TarhRuWxhayFQ4kuhIZSAI+QQ7bqjmyWAHbeEsgCUcBPwjO1
/W9NNTzO7QiQqfPzZth2ZgbIsfJNZ97WmYmOul8HrFRaEqJ8u1embjVwou+6Brp07OttsWlhEibY
RI1iuEkmzu3J0N03dQlcaqjLw1+/1KlaHhw1fei1otpgOmwOwKtofy7/99dvo0iOFPL/3V///Iur
L/n5bUCU/PMbTro6oCf71+9//vVfX/fBX//8h4JghcKc7D0Fsv7ohulw/Pl/f/1y9WdlEOMZ+/nX
dUvRQUvq2fvr35jzQJXur9//2+9z9U+IUN47mOh2V3/+y+WuvtU/rvTzD39+TZxV6n5CoPjXH/38
v3/8O+rgbRG2SGgyVjs7OlWm9QR3oNtamdKe9K6+NAZe86pMR7CF7Y9J6R/1gQr9n1ta73XOltgd
oVNYYV1Y/v7XJrEaVYQL0ZUdLHvvEDQapqRKKdYHKoP3OmdwssQSEIeWjv7Z79dRSczQywyudlBL
HwX+ylZ7Yquy58QaNiKfn+KOnuVco+eLBOaGxuElt8VHJv53pABcHWOFYxouP87S2frldnP2QXlO
HstW1WPiSFtOfFXlflXr7JR0+UNHHL3hzJ8zlUzbPz/ovxsiDdXBsYAwSMfborpX7fipbPp4rOmN
ZiOAAQtmvUJMfRhp6dqxtZAJw0sLbGZGBlsgXRTeAyQKYJXIrDkh91P5MM/QPBuO89JM7rrcxGUF
HGqWaQLlIfpAp7H0TK/69b/8vJp61esslRz9huBRicbZL5LzwDE/0G6907NeVBmMCtclWeB6UISz
XWXkphRba2qPuc1Z6MYAy2NRdf/zw39Ho4PtElughprZFD/F5r987NJ26ygYWIWctKYOT4ZUal4K
ekdVEx7Z430gvXj3coQB2miHSeO41hnM7PDq1EQzSbjWeszOU5F77vSJXXSImvHPt/bOM3R1nOSk
kJgmYv2rF7iOsxnyIn1/uEKbdg4445G+T6akZV7+fKV3BoSro5ZEj0iEF9qS39+dMcshXvNibMeY
YARJ6V9vncf/3TWuOsuhPpLI5SKYSHDGZVSEsZj5f77E8mNejWtuA0EGcCcdEdLVFIDhiyUaqMS2
ddUnp4i/96W5i9RJ/eCFf/eDoU2+uJRsghyuHldPc2RUAc9AA5mfepl8Q15zs+T7ESTyH93SX5e6
emoC3FVlEXW+LTNHARzaQyVwHisZ/s+nBB7ZX9dZxv0vr5ECBHUUFbekmtZFFcZFkdFHksZ3R5lF
BpxBho1r6VePrZvs2naDRTIjAh8Q1g5v5n/yyeDqc9EwCCafK9Vk6UwObXpuoxpmCkqTF+TWRpte
2dV/IDh6Z7lBtI1fiGBLi1u6mkPV3s0zJgiUZ3P2Fk29N2PgNqMjKZ1S2A9VI0+z+5Fp492BJ5Az
G+hU4GgsT/iXT0kj69hmPORkEJUPsIY282LOMjI/6fsPvEnvXQpLlkFeCc9TLCmyv15qynRCeFKb
gTe7N67CaTHUUDiS7pQU9gcan3fEW+6iZSN0URD8I67f26HNLLdQc+hlT7LTjisnvBdzeJeGH8ib
3psgTHRmwrQWL+zfhGpaXdihBV2gmOQChn4tOCBJEX/gr3rvMribCL/F5cpndTU2qJdLJ6Q4vzUE
6YrFuIaxDE+o/si+8N4YZA7ScCWy+cJU+/tnVOWg3fOc6wBbohZDjYlr2cFDkQ03OEOICMuOoRpv
AupodlNRE7F/cHbrTWOrdxLKAIZ1TRwHq/fIQfngVfzpX7iejV1TIAdFnEno79WUMjft7AQZgxVA
0wXwnx2WvkKypigtoq4TD/0kEY8WGhObojcxas1LSqNYSSw6tEhJsnXaOisTJsKsu9u0ANkr60OX
mKvRCA/A9nxFpLuaxvFS9nIA1P95Nfm7OwQr4q83cLWxbaLGcoCr5YixsKqwsaV7pW9N/TvE1FVl
6EuagA/j9YNlf3kuf3tuFv5P1cBji8r0909V0WVnFxVvngGe2YGJoBCvodB2HIs3gTr7z3f53lhl
//Svq10tMBLQR1YmXM3s4LXwmkewyHj+f77K+/dkUOBjk4wB+mqkQtlsG2fkUY7WtFrSo0Y12oYm
EFwEk7b4YOi9N3cRyPGvq13NJz26kKQsuJplvU00/IQxbS2wwPoHd/X+s8PBoy/WUWJmfv+kgp7K
tiwpLQCO8ZX8ooLvTYnE+POze/9u/rrK1XuU9bPaCFvP0Z694IBcAWkjaBOOrfm/vJ2r8V5i9+8n
gwv1CJgd+ZrpL1alfzDe3h0JGNwMjtgq3s6rsxKLttMzxy8bmmarDG+GTaoNPFoF/rZSuR9M+O8+
u7+udp3FhHkk7pqBq4VwCMbQRfpD9qoDVqxzPviY3r8x9gO4epCQXg8Gu1JLQ7UnpjvjpYvI2HiO
npZ3STofWRffHXbLzuOfV7oaEKRjOmpPr287Cd2Lh4NTALqmtv0fDDsCRNlPsygTwPL74G5yA7xN
x2hoi8uyvpCF4hvVU9TI/+hCJhYLjV/+5oIOoeTktmD1z8LBKwuHkg4tuojdlPzgCPL3j4hsZ40a
wWL7pFl9NbM2CQc60h3yLdD7zZLJ3ZAt3mKVDLxa5P/jDSIXI31MZbr7GZD5+/Pr9TLSOp2JdbkY
qomnHvBhpEU3ShptpXHSm2NOYPGfP7S/Dw0uStHHVlVLJ8riakZKZzfDEIX/tkhnXxXPpPXeyGb4
4B1+p+TDZSxWJ1tlD8xR6/d7czV0gAJaylasRqv1ZYHMhgDq+It6ousfuPuRLUZKp0FkzQe6+3fv
kDIBQRGqytjUf790RaaYFVa8Zq2yxIPincetB/zM/w8epM1FMGc6+Equ5sLBLJQwpA2/DQM0NjQ/
ZvoBCunKf77Mu0/SIorENSgckaB69STTVA+gaGYs9nqLnoOGj4LFfb4voJsaW7UHRErdTLypz0X1
P79FDQ8JUxWWHdy5V5dO9CJLo2SSbIaJFi+UE580wcb5B1PwT+X87/sZdOQ0R02LNRm/4/KJ/nJo
UWdTaeLUkdsqlCpyGRPAd0n7bixuFZVuNOansznP5Q4HR08sERUxM24ilA1IhPVER/WJj7yN51do
1nCOnFvDbZ+zhufSmB9ZmP6+YPDDsvN0EVqS0nhtYQpzAKKta8ptl+j35sW0So/S7Z0OxP7Pn/zy
dK+fCiJ7nZ6uuTiIrqZXenyZkQlDEkmNkNuxuOFYsT5Y0f9+QNAsDZkBrhGiFthO/v7oQWci6G9n
udXdibf0eaosOvhfpIp2cap8nYZ+bubf/nxnyze9urPfLnp1Z5RbEJYht+AMTmA+2QeGNaAVpH3P
McSFBV8XzcufL/nOxI6nkHeV8Ux+/3ViCuouVe/tnkuW9RpcyDaw5m2U02ZbON1z89H8t2xXr29R
N1lHbPJZqJpcbWcnt4mGWpVyO8xy1Whig9JgpRL3bc2Vj2l1LeAzTNOumwRB0x+d+96721+vfjUF
dnaZztQdSUk3hnUZo8juRz+meR8irE+l/Y954p9omrt/3NcVBOfqt/+GdvMr7Ob/EZuz/VEs4Jnm
/wNwjsUrCzvo34Bz1oB6v/6f+/j166/wnOVr/hueo/+XRSkVWTVGb11gp/kLniP+iyAu26KCQ731
V3aO9l8ElZK3jMt4eW9dvuaf7BwLqg6bZvKAl3AkwYL03z/ab5/g++icnwbzXwcwdRbKVhZBVOQs
Uwu52kIqcu7UbHLTjdIU7klJN7w82pH19gRf0rPRIPsUHAcwm050ig0gEU1tP0ZKgxBlGs7BGJp7
XVR3ukJEsxF3zCwzgiGndOjIX0bLQTRKQGSO3P6Yq84t/QDls/j+ywP/5139is7QUOdevYg2Rqll
M0C1T+fxXAc4cE7Omqhqdb8cVN8KwnStIgL2SDoPduOg3+U6MUJhqG0jTG3ntpSmXxEF4BOO8TlR
e2vb9vUqK1HwkP9+QGhL5taouV6Do32t69lbqiu0gwMg7LRa1zElAQ+v99F1489KEmvQ0IU/T2F/
ltF8Soom3Rm2dVRDMuglO1l2EaByZX4bd7W1hlRMsxrSPcm0kCxtjONF26VbeJcrpGbf4rR+q6z2
NcJHQ84UeLfG+tyRGuxHAxqAYkzL+ymabp1MuwhoybfIj0jFcYpvJkFFn8mN+2R9domc/KrMyi5e
rEpJSHJdqOOf1k3oz51TnaiUrGv7m5HaBo55tJbnir3JxgonNJLaHIKhSD/FlfFURMjGowRpSTcn
m9A2j1PgwrbvCm0VoXZxUwRSQsEqxuqSmgNRhYPYunG8LXIr3VXV/DjaxLybOdADp+93KVotu3Gx
ToToRNyGrDI2/nT25bxCZxtv+kSma6OLnltnjr0SyMVKG+2vtYqavdAjxJPpq6n0Yuegn6IOxI9z
FoOj+dXQPuOIXDvulN6zt25ZwANkH7FuHfH0zGuhhGwbgjtIwJg96HWvR3eqvTAJM2+Y3X1RolJ1
FJwwOvJ41PvlrTV36G6nod12Ue25dXdqgvRTI+SJvXUg9P4E3FlF3fJMIxroNrlJK1WaJuo8ENhl
h06vl+R6DEQnrjLaEasSVq3vatW0CYwI6bPGLZhtCH+VKMAgoOLVt8YlmIuXtEWRaIGAPduJuVPS
/I7DhLs2FLyJDpJhOByVp8mu28cSOVQ4YPeKelUeLCsFWgBWOw3iQ5NAWCfKnYRETfa3Md1o/DQ4
qrIyvmtGifgsrVk5ynZb9Eb1YrfqhoDuxLNyWpZG1BueLolVSGW+YYeWMJSLH4MuP6XUg5/aNyuK
0NcZd0ahQSIlLKqTYbJBAcNom9TCF3kGlMSJA3nQNJkf5qjqOZYUfX7ouiV/WIfVMriQa4oxWFnt
6M7rOhsa36itt1gLomOlaltLaOR7Do43aYeJQL9zUxrNTV2HYp83Pj6VW/p/6XaagGfP8Qvr9bnS
7KeY4Dt8b19snfx0ZZ30ErGZ8Qi85TzZS0loP/THeo7idWch+o0QAOP9qFbtiBlgnNyN6OqnIDe/
lqb6qSnz72yjF9bEpUn6Xdxqn3W9vGu65lPYkgNJAzwnuWNP11ZbJ2pj74yMCwuedh0Nn4Zq2A3d
zGvg9gNJNo4/QWXn3NlnNWPAvagZHxI5G1WHvxKg85l1/DLGabVmOdgKPd63xXRqNQU/uVkcVVdm
zFT6M9V7i+DN5r6ZO+Clef4qyIyFB91X+VMtlcswfqHNQq6DZWzclORggfotD9adQcU34wBEKS4R
a00r7gukrWLWdmbIWzjm2NkKNCjq1EEW5ry3DuTnEAcwwkfnNZRfonLY1kGJ9Up/oVSwwnI0AD9R
cVeSfTC74s6WNprHGm90V+2AZh5lldAAN7/0Q3kra1JFmrL1gzrZLk6lOSB0vUmTdifs5nFUBJrf
NdlH26JTi7XN/IOodTjlqOtLZoxNkZXfFnlFpNcksE7i2zAGKc30YY0FDC6bY35T6+GLEPZrIZMj
6PIUt4FO1pWdIomyaqASqo5e3LpTgu4Gw1W5KSpRYhJsXipVwDcncsgPo5lsNGYhIgaMY5j21a5u
0O7byXY2y/BRb/J7RTquP2N4Wf9cGTVLN/YYHIkecOx0k+AlIjoCgorZjocsBsvU43VaQcwZdxHR
gvwz+FJhqoSbosyORdHOXHHoH2gyw0yfGvdE+ghMmzFiTQ2jdTkB7OmlWMVFJ9BtlXIfRrQ5FeQX
XxBGfW4VrX4oMCJgSmIiqZX5e5pMzKb4zB7iMbC3aj4ou1mYxUVPB4V88YDc8SYM0QNoB5lk6SXV
s33YlOPeAdG+EdwNxc7oNp8h9k0jr2MZhzvNNYgMbB9LR7vjZTJOCO72szUZdzKMdrIqtUvpwFLv
mNmxP/YGNHdLWeSMxrMgbpLU//hgII9aLLqnKFBafJcOMCB2J7CX8kUAS8B/T+Y2gPdyuDXLtuMM
CHEjrJNsrcxyOnd9aXixmbtYq+Lex7g33VokQGwYw/05Q2eN7h13jNZRi0Nhmaw0PL/3YRoyO5Ua
UANU4jRq1P6+zNT5INUGr6MgLWtOC+VA0u1Nh2nkPtdqirzAxcl1289DMD9NwYyQDRHdzWhCH2rC
igyf7E7BO3sXDwZYJLz2Ow2NLG31+Lbti/AuwdYtAqndC41ZdhxmxQ+S77NTqJd4rvR71WQzUCfQ
gqPAg1zc3MpqmtcVNRd/qKIIQ0t8r4dx5BtqPHii1uoLsnKk3dDefSEvZjabx3xOAQM7TnErZwkl
3VC3fW3WT2oZegrgLbOsEEibTgvWOMJJHCT24vND9txcMmSXpJgf6+pTXg7xXla83hQEWQDixvHb
cdgUqROwuqYBhZHUR+39qAyYNevyhoHq+ACJicIgRW4uyLxV+3ReJy0uvdbB31L2pzZSsJS15ICp
yxm0cyI8csFDPeW7aHZ3CTTllUQttRI3dtWc7FD1FTvdRZ3BN0OEPJmx9BznrDnxokxm2zEVL6g2
NgP+LrdCV21105Z7gihtgFcH6cFnBsMrtO6sMdlXolnVboGAW+9HTKFZzforvjV6d0rK+Rzq2jen
ZDfplt/zvOI816OLTavioI3o8xOr3YClZXfVq7hJdNwfUfe9Nek59zjGvcDB3h4pMdUMDMxruyJN
gH2OSrLu2m71c2tmTx30qjlIHrQ0x4OksxXp2gHDBbRxN5ih1TfCD+PQ77T6RitNcllHlEI9pvPK
eDNTeFalEMR0kfvPGH2sop6tozN49dg/tnGyM2fwSTW86RreGererZM0KDMtLLDweVcpsYwrVXF2
Yevet2b8IMtEx7Ac4y9VsMkMxkGPnL1i5pJsQmC3ffM9pTcAfw62kJkn50kTX0u7hI2tt7AFyLI9
Vs0XyPD4QW7H/IcMukvdIUJHG/8JO/vJSdJdEdbQKsNp01kla4ydvAp0OhjqEL7jkOiKCex8W/td
WTxlZiBXUk2egZpdtGbY1VP1TAaexCplHbQp/CruKw1q7xTbeAXa4Gvejw8jFK6qftJLOAhUWLjR
8ZHjzi3mlFve2jYO0VibZ6vp7pKBJTANk3Ydz+DW7JgJIty5qdIgcsetPY69vurLZ6zQsR8VBlCq
ILmUyW2vVk+zcLcdOF7SxDXCsGNdW6Ho3mkKRogYdh85kvRpipB5JWu3nBLZeqVsltNEvZQNFe48
kk803tgf9ERKDe10byO9SKgt7Ht3U9XWxlJqiEPafDDM5sAOL/YobpO6EPCToEwxDqXr+pZI34Kg
Mdc6rWxSBfU1JpOhxhc2y6+FEqurnKDGOJ/KPROgptubcRlOpsMfYC96naqMtn4IJUFzHo1pnO/i
lFVfKhxO6j6Z12qVntk5srR1mrIZm5NK1+sy9KGKtcGBXBIExrHtWaIDWTvPrdGHfhMksWcWxm4e
pK+Jsli7uVudUlXtLlqRneHyraagND9nIZDjiYhfr2s643OqzFsp82eUT+V5yPv2rrSM54LomiJ4
zlItPKMEg2mw/DYYAs0H0bQRMtpHGL3WbU5O8VqOnTcJc7yRLlYUqwouAe7pgyvbGDu64l7cGe16
l+bTVqV3t6GaVHk1Z4ALEVj8wnaYs39sbQd9+mHbAXLvKTyFQocJN5g3E3O2Mw3VQ93/yDosH65G
Tzbq7gYRNg9g9fJH9x6N2HdwK+nNlLrKJ+FUj7ooyF5PneewgpiHQ4ZfZPIjz3IC4oc4uQ9JlOSj
LcydJbvk/uef9ZEBiXkGg0aTOzbNZGPEreq5gblzE6O8ofHOhIJS3MjmXT+5z3ZhtbswmHGQFc4t
2IVLb7qvjURng8H/pcxVlsjZ3oYzPlDsqeqLnTrainZpd6Oz5a2ngc5fBGaL7FcOqHF+Ku2mX4tR
y/bV3A+e0ZA4X38uhso+DzWGOn1Qnqu0AxrUlxw2DOwkxBDZ6gkTwrjRelF6eFq19c/dESnETMQy
NY+pnrA6W+PNZGY0ezCW5UFzrzCMEADwiqetMB7Y8dr2EG9NTRiM0XUuzX7fEGnpA8x8TEq/kGkM
i0veiKwd7yZo0gjri8CrpmTwfn5pnpe5l3RvOkw71rH7opHxVhWKsVf1/Ew6bLf5uVuLza7f86GL
QH/lvYtXc5nZm6aL+k2IqdDBrTelOVHEOpHUWjpemDthyWDy20z/l70z2VJc27Lsv0Rfb6guGtEB
gUSNYZW7dzS8uK66PpKO9PU5xY2M+96NiJGZ/eyYY4BjgKRT7L3WXIWJN8lZCBvMcqd8M9KPPJbB
WGXlJao0Fo/wkbYRLvVfbVM5G6UHBdKZSX/KR21TcfZUpfrCl+H6Sk8pw0hkvs/tGZM/CKdgVGwo
KARgb4xYM66dqd5UTb95awlGyHpNu+ywHDrxRQNmECFMyPWgNxUbC3tThQMZL2xsDWdnF/j6x0z7
Qm+MZ1R6t6ICvMCF+IH/oPxRNd2vurWgmXEprvvV0nHBrIzechV8i7KBwtCn8W2VReJ/KPkr2X4w
zOU4DzFw/flexN591MfxFJmR3C8tR5ZsuOehn+aq3IxWM/tu2/2qlrTZlwneTZlrpZ8KEge1iFTX
lBFgQSS+H8Tq4Wn47H8eR4PFQCmd/ISqOEGsP2xTLPw4mRaoFAqxTi5O4bhz7s+7iaYmVXJRXjTy
NOC1cn65HuI5bYSinkWN9NPCmoJmxtSjdVDmS31rZU62t43qN4mPxbZa7H4bS8KgolJe9aXwQC62
P3vs9b6qvHXWm8UKfBu3HtuSAmyFEbfJn+dcT9g6TjBnA/M6IsJB4HNU3GLXDK7c2c0iwqmAQcNS
gdpTK5PXqUuZWGfqUmUyfhBhwRKhLb6YUGceamH5aWZGfpWn4pTNJnY+rXUuYzsfE2VpaTcLOC3L
GN2ddWsgy+on5UgAHmgrApwkoxr1Nw85LnRjc1mP18EZa4ITCrbUgP8+mjpxjpNWhCOLdNh/+rGC
EvBlLrqwF5b2Nnv1tNXwzdWThU+thDmvDapxdZ6XpkMiTZlA0Ci7zDw8h4Qy0YkniTDqCFG82uXv
NvLc8/MiR7p57owyP2cUxiwaAffW9D6bjrKZ0gyvhO3hH7LghXSyhCwzJeNFLsRlpAYhCZ4pIKJk
mn1QlOqP5/u3Iq1/UVJrV5ZfasmeJ3XSYaOZw6uTeMp5WK+dEhUtEA6GpVp65lZGCe/T6rZKrbF1
VqRywgJG6mSXa5vUW6AJTsqxq61drRvqJTPUfaqI7Czt17j13dEwDt3gEpHaLQZlIL5E2ik/il4e
c0leoG513o0hHHdzNpinWnnNsabuHLUfjy3OwtEx+3ByC3bbzYuB5e6kRvMvIUz13MQ7Nh7ESBa5
C3i4bgJBRO5W7+OHaNU0sBb7lXTkMpTrwOsufqkU2gH8w8/nd8959tnPuvFSLO26OwPdD9LqrrcT
m0+gChFYgELKlNTt+Rp72m+wPzVGdz4BGnAjVJWKGBGndw4tphkC8epLoRSByiL6xViWXVXBzmai
3ekaDWarWMQ1kvkbdLKS5KV5wNLdZLu0pS8xrKSfWMRE5EpM/J2+bMcCHEomvDsbaHYiZHpiksNN
zLhtJvXJdRO2a5aAPBLF5jb1hlVxsPoGYid66L26IcuLCB3CD/ysjA65y1pUTG35szEPq7g8ibKz
p3bahuCAnnIMI7zRYje1MopkbfEDyW5zA8UNoy7GdiGn+dQ2IqH4a4wkmVpU+NZRggVW8zUfTWLW
LSLC7NTDhvW76Az1nFvxl7YQxKLEaXZqRlJ0nbmutyoxQ9ukIFqsmqZ6O4mcLChpfDeior/F2M1F
p8dnY1ZDkme7F51kuUaR9+e4Xghn16nFEjDJNCDW0hE71yS2zwP6vGIU1tXZlD/ULvKCecyKwFCz
d0OlPgkdBnkffHyNechv1ovMGrxz7Jk5nj0WpNRdzcOSypuV95wH4/BSrfaDNsMv5VXMg5Ft+Vqi
VJTAcieYIkADBliFQ1nFBAOnRocMKBl2VmF3GztJezLqrF0i1KSheGmw801VhPZuBlJnPY3KYVxz
ueUMOrkKqRECMcoqWgJa+cPFObjTigHbYj41n7pzjNQZ+5/os9fph2HC1xgqJ3mLjO+agIsiM62H
D2Z+daaGYHom0o1M5jCi3sXAzglO4APjF2TwYIybH/kyahd3XR6PBaVYj/rLOh7pi0PIDXv/P79R
ZZjoC6zGrOeSAoDEhKvS9SCRorVrJMlazw/iFkUScHHeNBtYfCIk9VRP73bMTLFPuox2JFWIwgtN
g1OrUHhLTTV5bTn/Of3q5ghBpzoofJO4l7r6KpSi3RMmbVKpUw4SP/WpdApcf0Vno6ed2B5Glv7b
qkp5aSt3utRY2fZLOQ7QRc0hzOPBAB5vBAVE0pvCWPFQmu6SU2qEmD+du3jd4bO932adqoecRhyf
tP+M8l6+eYdoHbNiU7u3UEoSN7omDoMJBZlbqjvOcY6XB6CK/XPxIiErsVEfTtT8DV9tkpEA4bl7
YUg4RLE+3OFfxY2hflAyA0g2cAVZxRRtCpxwP/Ppj6UjiCltG/UOtgdQmqd85A25jFtCbOtHMmO0
1aD4h4XafItXjIAySnBEWKZHGIebvlyW43PCx88WZFqaXNIfBg6969K7LHUcpdgoSEKPlUp1xhua
DFe6Uu0LSvFHz2BlAMgVO0sEtV2q28giQzOJqP/b2lzstdRbfblTdQWek2utdgZ48avAFIFFh8Ta
NAGjKXreyzpvGAQ5BU5S7As88EXXk2/fdfaWKKbaJ8nlo4NakSuXOtWaF6E0byUoWpgxE7HKM2Hj
Ta7xRyYL1kAjCGLpmayp1yWnyky71aZ/ey48CZzvTzRQWAnAjBtt5VsvqmtNTRk0B6d5lcTe2VsX
j4qZdQdiE+kAKM1H5i40XSD1HtI8CxU5tz+zgmkdN9iZGn/0XjclsTZJ+VBqNm8GErvZyKMvFN+p
6AP0MMbOvir99FJRkyop75+WRf5MJk85pKtz34akcGNUZb0Rg3pJWs06Me92m3Ypk7C3zDUmwF4O
qSmcl6zJKSYiDB+Nz9HrBCiC/Fc80Z7psTlun0sMzYuNd6vlj1EAuD9rqEKpDl4KuEWZKo/9seaA
N2t8JwcBhjRn3DlR9Si96ayQnLUvB3nTMN5bURt/Podm0TbUTIy4PCP0WwlN/Wq22rW6018UvYFT
hJG7G2V6M1tT3qWEcobJAS1E5mx0ozAv9BNG6uKZ6mezVmOaz47Pd9ZYsfnhTf1rPMX3mKLmKc3w
/7v5zhzw/z+XSrmHf9b04ovYm+u5Yn6j93aW/UJoD+w2DVLBKfdohixO09zLMT8WtlHep5y+l0gI
sW7NIsCkIO8ihc3bW3Reyra1iJlRUybSJqCsfCkX8Su3l1WUy1ZoqgGkKUDyq5Lmf52yde2rEzs9
Y18onJcEmSEuG/LNFJ2GvCOsx6S6b03qQhdwVjamBjlxKZImdKcPWwXdskGys6uHvt5PhYc/zSHg
HXRvPIN/07rzc/Hu0OjeS5fw9ilGVDsvvh6Vp65PDHaF/W9YhXo4mM4jNbv20IIm8M3UGnETAVCP
uujk6OpuSgd3r1EUJOOyf+8VyhkMH7RB12tN0erEp0sZUW6w4+C5hqeJp1JBaYblPNsChEmWEMSm
FDt71KwPg/2yL0vRhYP1jWqO9V6vvYkup64Gaas9jGyGggIg4cFlsTe4sTx4JQ5IU21NUEBcBH0+
vrLbNw5aO72YhGMqhdd8nSy28SNW9anFV5yCyNsx1ychUTkNISJfnkvcRFCQHeer0YztttYtLpf1
6NQTMX/VltMGWev/Sdv3X4RUWE1Ix0MUgJIHo+Hf/WBLjI4sH0mU11YctdTkvaNtYNnpS2LPlv9c
i8aGd8sxQGDkhitVrRPyuC5inu9RXbdputLFgaR/RTXSONrLaW5E+QAS/KdI5v/LRt7m5o9//7ef
9VCJbn6AAqqrf5aArO7P/1k2EgzfxR/l9+JfVCPrf/nfqhEXBQhKD+i7LupozBP/qRrx9H/g5LUQ
pqF2WN226H6quhPJv/+b5vwDEDFWHVNFugaNmBf8D92IZvyDgF2eb6GtRRpFzsn/i3DEUY1/lVwQ
SoXYHDIab8400dH+Tc6XT4TXGUuVB2YrwW41GvBIVYRGMj0U73cZgWFaoxlCqKGUb4GGMHEfWA++
T2h7D1FrXbN4uNl2d02/VYpHY9NbblFxlZETrrYcJS9/mIX76ipVTQcu/Treotj9rDTq0xGNzDIX
Hzh9r1kO1612AIQoOGT9Af14Aht+syo9dqy/jzWu6I3JsnSRpyj/KGL9j6LULrMe7ZPBZKtNl6OW
TBtjAbirBVzQ0X3bkN4rttJ8B/gbFjEv6KUyoY8TJVsDwUhR1W9cbfdFe80GDz4y+vINYHPao2L5
BScMwde7aVc/Ydd9y9OIakEgdAKoFbqDuoge9BWgNoms3Uxl8alC5mrtiUQDuqn0ny2G6foHFW1Y
VzHdRI82hzk/rAYaL2ktlN5bZ2M6bbpF3+MPsVHjnZl7QALKqZXDH6hFDhHrDX+2tLB1zV9KRUxm
Qdj1psusB4vwjaO1X9N6/IyyhOBOb34M5GUTaUDnJrFulPajo5aKzZIyVKMp+I1d9ATo1GO7pb6Z
VwrcLJDyFBLm4P4ajD06oJnlejIdXDJ/KlXfuIUtYShhenfDUs21M2tBkrWzIqM1QlxsPKbaplmM
9t6SprbNXGjWpvMbvO2+gDIK6zUPepiCoQbwdNvYueYPgB02rvq1HhqoopS3/EGnLIHAoIWRWCV7
0WgdGMpJHBQXHCgBxMumAYVnKNsmkydlSnYRjV1/wiGV0ydWKs97T6Z+8mHzodnQ54ssdJqMfftF
vLGykWxxvC+FCdg9scdPOcYnBfhjlgIKHcte2TNHdlTUJkpIWQZnpwOjGLWy2U9l80jV5srOAydM
MFW/THfrDRPsTJbxCbbuOknOBN/vIogOU5Z64dRCjFsxeU72TSscJFjjdPagfyU0XvzOs865yW7J
k+BUaYjuTKrZ24zWkKyQwyb3RfG1vqYa1t86Wje9SfWiY4qC2WAZaBQXl/mMyIVrrArLX/bthxWp
tKcVWCIi1tMdeF8gpKaP8IOzUxX5NjW8XyVpPX2XPKIhg2wVaUcjQsPO+hUVVfaVbgj8yii/dHV+
h/F5fWUuOg9Wl23E4AYYqFfosAwjwiyOZqPsh0h9dSm86OIUdeJrXKaX0ezWjf6kHtsyzCt4lmgc
bqlLD8qirpURfGP3GMbybAQAYeREZsZJcR6zB8B5IkdZJNA5S9OQIOGv0ZodimvygltKC/RZtL7Z
LJ9lI/yEkxcc05pRKkI7hoZQq82j1GA+2t2KyOr67KXTYkKnCjPdTql1Yr0x46az4pMN+GU/KawZ
sz4u9+lkZxsJL4yTjusKDCb5XmSEhEsOCshaQ5ddGZ0vuSAubKlf+0Ie8DewMsVT0yzEMYxNqDvp
EUfUrxHhB6e6oLycDFvXiKsTaLEdKqTvyyyAduRmetDGCd9PRvlQp78XxKSOkDWRbRMxtzdkcSyY
2JJHMor8vnMG+qdj4A4AouL4I7I9STPIaFEsNBHNA23aq96APx7+25w8LEup0Vwphw7Q2pH1E2ha
gkqBpMXn2mMNHiW1FRjmfCAvPd4UBaa8ysv/QAJA8y4lZDcG5VMJRno31wYfVLnBFTo8Mgj5viwS
9v9w10xzqXalBwN2iRjkkGiwOlGPKR9xqF1aruDnRK/mFyvRxmtC/o1mm9NLk1K+nknspRajmsDf
aAPMdJyAKBQbwXA+UGn+OnageBswfvdGZZuMMgHulhu/DplHTG4JViGW9oNls/WR5guDrtL8ISa5
T3UEXHgA4daCkuusKD91HntAFGYR8oIvUe3NpxosIxDkrSJ1dhVxbnFM0mjrCNs4Te4UvbVdB7hm
3pTKYv5ROdoV1Zt9U/MJz2zCmtuyiuqTeVLHuKjmVO8KdrJD5OOStnfKYBHUKXXImvawXxq7O/M9
h1ydZHIOen62S0BbROalj9hQQVyicrAyqwtHtZv3Oq0AOtzWDMdUeJ+9LN76VHp/SPhZnl5/mye3
edDPW5FduXlWesu5pKnJYKBAKbfU9Eyk5blDjH5s3OotbX4nLtG7tUL/UlJJkVCufMC+K26Q0xSa
omy83Uz20JDOL8vYxBvdZmgF1nuMqimwy/YI5ZhaTWHuJoXgLPVS2fnBiJBH6Tpd/alsKzbaBnNX
4tcd3xEIDEiRmnVLS+81poVDvbCkqG98QFBf/BuZsVS6yxdlHh/9qJt+mdHRTAzgUYuLFiCPmmOT
W6/YmPoTuQzuvqG2ASRNN070uuOQ2rE8txUHIooSP6Pl9QGWFh1DqX62dpL5GpqpbxA7oOjW3+qI
vVKvyh54sDv4+rpr1V2ECbI1BmR9+jdzMbzHmOSvQhPLlYLRd8PtjV3uYRJY2MqHpIxP2wLH86Zs
3fm1cOMP4nyo+BX1xWoNNyyo6PimB6fJ68h8YlpHsBkdpTKl+2SJrykFw2YexSUT3WV25iz0ZjpQ
kBOhc3neHDBnEVWlrEX5zo22Y+rCGYKn2CZRMNbrtqwuP6SBZatIOEMUW37txonl2rAwLja3xTTi
q+5NWmhb/feEttXJTQladbVUJXmakaWN8zeI3ZCr+7EnylxvNl3XjQcRQ//D5ME6olaWE62in0ra
yDsLMT4ExUjbma9ySX8vtvbpdAsKRbfbK6NLvrCgLTDDtBtBtHzpaFjTSqvEhjZms0LOsxddqM3G
ouL/vZrhtaijMr1ELTZwjVmFcd56dAraOGrW1n1IP0Q/T3t70pItrSvKyz0TTtHF6YkL9I1rpz/E
5VyHcdZ+Y9VonuvYM0J30X55RXaIc9IYRQa3WCMxKjtZIxMs3zXtFXSz06xEgTMn1wr6f0oKQDfA
bMmpd1Ozg6ONlkz1sjsbNlC5UXLp1jCBglaYk8I0nUsRmNa4Fal98nItaLyE8wTlA7EEaGTeVWIK
mjWu4JlbQIBB5Vn7LP7CmqTfNhVrKsn7nog8aOCazXb7o25XbnVEb4Ad+4AQChZEBHSUwv4AG1sS
pJBSwswy80epcdVQ/TB2KiU8fUQ8SynE9euWHpDQSzRCHVD2/g3tFpJcGNOjFpbzArh1vrK58O3G
4wJ2aIJqGVdFX/f+UtdfiyqrN7rWomgW6ls6IAW1AF6LlWU0jOIlJz3wrK+cI09EH8sqzbOj8ixp
ywdp8uauwKfnD6/WYqh2YkBTMMMA/Kc7nzeT2pwi8PU8/59u/vm/uoX3qBt68F8e+fvz6yc9Cvrx
cFzcX89H/7yrKcW/vPA/3ft8VgdC8qAx6NYrL6tdf2QrU+v56/PWsmKw/rrvb09JkxW29Xz4b895
vsLyJGn97f/89bL/Vw9PK+2LnBKSHCmMHcc+rY45lZp5K9abz9//euR5H6g/ZYmjQ4chAR2k0lbH
v57xvPW8b6CgRfl/61nMeRvdq8TOs7Kfz1d8/qj1kWr686ZdTjyHIZkMc6DxoIuibN386b/arml3
uWtURzHG9dG1BjIuFJ2Kb9wcxnn5j7c4rO/i+VKRZ3+O7djidefiqyetRLAhy+PzlrIKiOsopvBf
r/VjxdCOzx8o/sgZGbvP55+iy06bncwQKn78UWWVGT8fID6kR3GJblCV0NOSvlrXDk5DbdDyUnis
qyTjeev5uL6YPP688/m7M+BfIk9i+9dT/nyJ5+//9Dp/PV73izz0GaG6rT0yOw3AL6EgtFSQp6O+
xFh3bWIJNvn6BQiXzPttgZyLPA9UWdN6SLtY4fFqPZrP35+3OiUefW9Bbva87/nDXFGABqM8zNz1
cJg1eEsDOgkydH0MKZI9v4Pnj3Q9In/9+vya0FroNOE2Q5cX/vNoPX88H/vr1+d/MoE9/nlAYYIw
Mzx/fz7yfGIGu3AbadfINvwohoIPDtzeUozce51F1ru7IbYbzdxkvHoCTV9eXqY2upna99TTwmoZ
zy1yPbXScJa4QdzPpJTpIXlHuzpX9oQV+hXz6wzhmfZoMo0MAdqDViNcyPqOHfZUpR8O5MZc9QJH
IT4exUdj1t8ztBogV9M5xAUZ2G60SzoRCqvbCxOOkwYGVJ329DHafN+Bi8mbcccweOvM1nf033H1
u1/SfWnGh9nSfcvi003TtYldGk+0E20R0KjbtzkRCaznqiHbFd4NB42/CgRhFHbzFgx0lImdIoM1
qiveJUN8nyvli+jar9jLXkb5BXPcPmXLmxfV2RicfVX3AQUGv6LAaJvlqSbjHNaqOElA92JgIWh0
Qa7SzC8zPgQ7mOpzis2jQ5jDBHgYkdORElJYm+7Z7mWI7jCMMu2nLOe3ITK/TmlyXrrvxiAPeZyc
NT2/MqHdhnJhRyBPY28e7dIh79fcGNW0qxzzPMwiJEY+7Gq0HY1EogFDmwiOoriOI1OJspUajcpJ
WV1FrAOcR7S472NZv7gl6oekDQf2jxuRjq+sg1G4L5QqzYMpP0S+q+0iXPAlDtI51OX0R15orxh/
3jtPvRELggMTPRoo8ywXJAOKB9W5U2UYvySSZRXUV5EP/FvdUBtfmhROOmrKyNHuFJ3VOjlI0Qb4
EndFanGYdnTktvXOKN0w05e9e5EIky1RnJGcHgpFDxqnJXI3RhIxreE5R0c0H/EgT/WS7aiF+6aW
Bjp0jlleWzujN6CHZmlvBTXX1pMvkd5cc4TEmlscF6W6eJK/jlfV/XRFHtSsAnC8HxXrk2yQfabo
sCGji4LiQajOyeiN19zuDzUCgBzhrRLPJ3Y8l9l4J1InTF39JGL1DvD5NmTIhOHLcnB3ItX21fck
nYJsBgGrkr43gD1efFtyYFQ0jXPgeWi+zeg4WM7ZcqtLZxTnytUP9pBectc61c7bbM74KVZai4N6
hHJDn34ZiuQTwYqjMtSIuTgMpn7KTf3Y1N25dY2965AQQ7fQ0rNNZbbThn7FsZuoBShbETmnEdgi
JKtHDXwmHz5M+UOfjUPai7ODHDOR+j5pGHz6wY9n6K7Rtm37u1rFjJnpzzo1rmPFdOfaBxG909M4
qJPLZcBSU84na63ujeI4GVQozJM6OQ86/rvcHg9LFn+T+kjajnGlfHDklb9asniwo94YkqQAqoAs
XrZ5srwovbsGQIPiJzshg9/dqnsccGHTgcsB+Q5vw9Laq9sJFNSEXrfOY2nMY4Ytq6nNo3C6F8VN
Xod4QPNYsdaCkpoi9mG0quKAEYpNKc3TOb/m1fTdSX4vgr5+WyOH7I8Ev/PVhgonn73EL8kwfm3z
/qQ7hQ/X1m+EzisQ0m7qXwtdhmqqXqYFqwxo7A7fRqFG720yv9SZ9emV1desEGz4oxDHyCfS64Cy
5XakG9qI+tA58pRXMf1XKnSSkiORBK64KVgocnr+TvQzkeOHW4p39g2h1kQBwIRjpZ0xFBL3Up/F
NF9GJ35Ewjr01ELM7lzF7LGmfA8Q65BboLcbRvfMfMsVcdeRW2XLWUZ8xWr13rA5yKnAeNZyV/iK
a50zSdHuTpYFkRaHVWPTphTHwkjCovQuKG9ehrTa5eByDVxVSZtf8ebd7NF5sHy9R5r7MUbRmwlL
0YmrsEZcFStaGCnRZcyVNyvPN3VbXlAgAe7BTD+s0HvlkJfeji72HtE36ugqvwC6th+OmoS1SI41
8gwE1RRGtUNSxQ9ckFe70sOlSP0BQHEJMHewQuIydirdzXaRYJdH0ltcEn3SC3KNsHARkHoDtpv0
Mk3ZaTbtG93TdyPJqIoXJj6rU23BeNYbP3kY7Uc6tX5vs9EzrJ2qFntTj8MoKkJ1qcPKQIUivyrd
GE7lSxstx0Z3g2hcmJ/U/fMUN/KPOU1uBf7nvhgx2BFi0x30emCU6emYZX6hif2izheNsyAa54Oa
kWfQf43c5A3582625IFC+qZYqkedjgejVldwKMRzRNOvGeTKDCm4it2hrgFlx9UuQn4pTvS6ygGS
q4UYOzEvtMHgGIswr0ndIgtTIKnQCvblY3kuqnif5+nRnKpdJqIvdLp+mXH+xUZ/FvXVARD7qovg
nIbI7ZSPJa3fMyqKuWvuVbe9VEXggQnO3lQrSEEre9OL+8Pp3qf81kZQqGlz7izCNmJjp4lvLQ4u
1B0Vl9HVVIuNbei3yntYBbwoTbuR/f2gOfvS9sVbKuMDubdsSXRfy640Vj2jCWEos4xfK65j8t64
9WfdRACYk22U0GJPl6PlEokxZxeX8WSeh34tC1/M2trWmEIdDPCTkuAINzbopagyL/vEqjmTgean
+o537JjNN3epbnGb7rUC5UxOCVHZ67Y8RKwmosAS9Tm1rJ04VI69a+ML8pmNaQ8PjQZfZLDENMej
baQ3y3x0OvEFbg9AJd8VuRmYUt9NerFD3ePLXh7Yj4W2SmfB8luTymXCqC/Ksxrdi9wK5vyYSvtQ
j83DQKAUl2uMyKtHJkzm3Uxh3ZRePZpqvnfR77fNVm/kLiq+zNj21IQIK1IB3GTy+1KeKEzPJdIE
e9lO9lGSNSMi/VAN86XpzGM7AXeP2u/smgvzKMlpspCou0G7arLbdQyfdzMzGmkaeJLjY1JVp7ll
im+V7+wmd6nzkhf9vkV4PTQVdXC5J9Wi0Ih9S03q6ZQrXbmtQay0hRfQ/N5XJsuv+DAABseT6Wt6
E3oQAarqhxsjDdbSXUn13CbhktClixp1pMBMvudGGMyWu743oJQ11otN5K9Dj6a2okNV8UYjNs5x
vQefHjn9Hc3iSdY0H2b5c8iWh63Uh0X7gO1wnBMtyIf5LbWXs+1SmKWOaWcEG2VrcHB+7Igo0Azr
UMQAdhZnP5GXQQWMMvMVI8jZFJ+VaM74fRmPcvYS0w5Y29ZkizRT5SbG7oDLjIGdMQUjULUK/qli
IzmOU4sujthIcZsW0obMeq8goaKLsSPzOUijPNBR0ZgKw3f+Kgl1jJXooMbVpWhZfGN6peD0Pphd
YJGwW+HZI+aprpP3pRY3aTZfgHi9upFDvTPZ093zQTJumuFbr4/+iNtYsOFpmRe7iZDj+UgSwG5c
aeIqK2VGDk0Dz21p7102b/EOoqBu+MNRWH/R9OFAMkgI7zWwjd9U83xDLc9zlpyMbH4k0LGXWJ55
QVop8VGNuVTWKIGc6XMNqKIl2KGoo9Mw9vukpt3t1P7kkYYn6ZnZ1j5J8HkXOdlQwl9AfPTegiTE
82e32bfDvaCWX2K9rGzFtwx5Ul202u60H3LLt4SCDw4sfaPuDA013FDuRjOlC9e+10xGctmlPYKW
GMs4PH9ZEV6QSb9xcs4k+4zD5qTDE+ehcVoJd/1+VMHCLw6r1+RVYq3qJuaoHrbOlAVp3SDZsO/K
e5GxR3G1o1uiR9WHYLDoQBms8fsDwzfF3gjWpQFV5ShqZSPGMVgMlagAsndkS0IWAa7LvJ/wturY
i/VmZ0hj57gnqyeUT1F36A93keUF9MLGxALnUx2pVCL6oIcCRx8ByiEpmqM21YfYFUfy7zwv2hsF
CRaGdk5RFq8fuwCC6w71oVDFsfwjnco94uPII5hRN4IeB4TSBqbThYkyvsJC+lLXlFkb9da6LBtY
3NYNozi7xgbneTujrx1Zq/cSz4rYFRbBChIV1/wmidtoEXqlPSKknj5ahta3ZIPT8SGIWUN76g9O
scPcEmAHnjtxMFkvaozPkbncHDUj5hW8euGco5nEGestruQP0tA+8sE7ql332ZT3Yd0eqcZrwQJ+
ENS1PXKP1Pk2YWCXCCItad5qM7vFqX23EzJCWgXNLxdQll3qUfA5Gr/sE4b2/mQaxjcy3w4wqamf
d5rxJ6FE4nz1jICOM172Ee0li6jEDvJpHcbI+u3mMHPVy5qQ2ZE9YCuskgRjOyNgldl+Bi5+npM9
a5RzZ56gW+7GNr1YDR1fbdzMmkZbwN6hwwx6rye5N0hSPRwhFjamCJs+x0XVBdLT/WVufCJug7iI
A1eXbFzsB0WU0ER2OZJpUjE0GwlpKq2514AFEJCxH9AEVeT8lKQYOeCe9GDI7c2w6i9t44qYKKiU
y7CYflZ8g5F1mJiwlsHcCx29ZNVuO5uqjG6EZoEUoKpXmyybZblbD14pFB8R5NYaCegA9OPxys5a
3hmHY0qgp6Hc40Y/mInHhCpQ1sMvgPqqsdLHFxQFz+JP0bXEnvS0EGthUICiIVUf06rM1N3z5vNH
st5JgJTru52Rw1jMUQsu5A+hBFgfQoqwth8iZdlhZ26Yu1WyUfD605qLUz2Y8R4+yx9/q4b8dd9/
V0VJx+R7P/BGFPKENznNej+SPUEgff6t0/X8YE1Uh/6zgNZSl9/iVJv5QiglaXi3WNJIuJ/mflQG
53+xdx7LlSPpkn6X2aMNCIgAFrM5WvFQq9zAkiKhVQT0098PvNZm3dUzt8xmPRsas5JZJM8BAhG/
u3++/+8Jm6MJ9P/39CvoYqrwKp9j0z9nPj8jnd7l8A58XW3Mis5Vtx6RldxrOxXc12oJVLTF8BZJ
06L2iyTk0KfeMybmdWA0/VtcBf5xqPJ+o/K+uLfd9qWoKPBARxQXuzb1a1rTJlSFl3mQFJvCUzhX
YWxSC9art6QwuDCjUp5+/hgjHmWxZ7003VjcLLRNboBAvcVg2jZuk+fHny9rI2fvjeHewVi7HuOu
2ynzloO1dTsP7TuoJmIzuZXhg/fTfcEeajeiQr1JYk6T8o8xp8FbCSHg2bCjjazpLZRaVNucEMVR
9/MxqDlbKNuwHzKds1/xkk0bDeGxp1YBEyQFXXXaHycmAY9mWeZkXOoPWk7Rb+aAm4LS8aULeeQR
d3XdCqJKHmV7iylFntAr0vAb3ltN8YgT1N5iH22FZ+2ycTSe7Kn9FsOkb2ILz2zhFhSBhOE7laH9
JlXpy5D7IBJyaz6PRY+p0co2UchxtbXqTSvCS+csyZZwU5NEL1j4XAacscVoNPvMoM2pcR0FaFUX
Cg6N6FSZ9IhcyIgn1Ewkx57q+mFfct5ZJqXrvtqGFuLpre/jRdi2JCNGg/zFxS3pbOGMUyUlnIx0
W+MqqOjCcB0WjEDsI0ImQyUeSTvuQM1Qu9SiX/J79+7RrOY7QiiMyqbjpG56HBmYss8z7ZPlYstJ
Z8yU+FeLCrr50qWE6ied9bJc1U1zytP7PKwQjlNS0MOxy8tN3nMtBMau6vXay7ujBVJeAI3wdbw1
iavUYjvTlzXBbSutQzByXCvLbY7+H83xLpP2adDxwWByk0h/O5tq16OpMKxlFDgdCsrH5LfHaRxt
5VoNL/DY2IPrOx+vaznDs6A4MES8rbJg52FyLFW0SU3yqEZyJDC67mq9qaJfDrF+vIgkP7U6ZFaw
1iVKMLSNmBVyXf6CaIttsabL2b5jyOG+F+F7hjxvERVIThNPVfPo0cvaTefIYgpI1HkQzcaony1x
ru0bUgS8tSeYoyN6bMLqFO+cgiHbrvLTnfmUTps0flLeHT8LL4POnsfgTagnHojwv2C0rFLKpKbu
sS1Z2a23NFkcLO7Wp+I89+SunSp6er5QWNe5gS3T+c1n1jN7aWLSOf2uzrNwTxKjl4peXe6rE7Zm
ul70eTL9SymmjQ37xOo8YyXoG6PWL5Ds1B3Kg9rjWDsfoz/Ry9b+4UBlk1G3LlDwn/PrYPsX1yEi
W98OZKG01b6xR2K+woixIaCDu0KHz611W/OMaQPICOpuwhbU+tiiil9LnUZ+cIlgONVbxYu5bPPj
LOFFtXfSEJwCHZgOmb1ulXVoU8qAUK9wminJd6kY1Rq5s/HT7j6zZhRWm8j+WyRK7mzjzpG/TPYq
VX/OtOZkMGD0z9Ydp1Cy1asykU/+JI5FpCidG0++19xPBCzmWB76FItZPHXbiqms7xwr1HcT6l7n
2jeBVz0Rk+XADTvebPb5bN5HYjiY+lw5wX7OzOPM5d81Gd7V4DVVFkPX8ZyM7U1cTYcFctFuvCjY
BWO/kkO18jgZ1xuWmcw5EEaCA6PiQ4JHBg29mDld0+A+P/bdRy32s9hTyNmzmEb3y61tiX1ul5i6
B0LPf2LzCbdHRAFufZXGNXSW4OY1x3ObrZJP6EjDYw2xddg69cGlBsk+kzikOK7LnxP/3U/f++w7
5f7QJnAmWGXQqG5Lf8FCFYDuosOUM5oZguxIJhCyS/80sUdPW/pnu2e7H06J5sY1wx1Grl3fClQS
ZxVHt2qcb6ivu+TEG9lh9Ea4I529X0YNhuO+FSVFtwQHywwret1tXQi2K0vNrGEYk4y1LTzC/e1N
OPjU0FS3QdL8Pg2O+Uy+7RduTPRRfa3lfLUz81I55plpTcnTou/Uo1I0iAwGKKn6ZrTLDcm9Hc28
WGZcrub02uFl6PEjoPtv6sQ6SCKOnf+Qpzc/rBvd39HyY/TyuZ4IDtjBU+cRd2Jx/AonFTz49qBP
UoJyIwlv/oYc7lFRfHCIl3DIE8MmV4V7oaSuvhYeMBG3l/lnIC+FnyQfQU30P12+YLDYPY2VczYK
L96wDDNszW+C2ROflsHWBX+/hVSsonNYpR6mBRm/+Vlw+vkKr8GOowKnfqxG7hWfToj14FDxV3SY
saSI6lPeS7ltUek4ooPFwm8unxpfmFc7mB7xQF9zYXsPgdLVvqG1DXm+bt6rNjwSdFBPDMvzm8g0
WXcW4FCWdwS2y8q6zFpEz3IGUjHJmsRN8+h7Xkc+zP+k7Td6iFrXuGdw622L8lhNMX790sgfVVrm
j4k+m5BRHn7+i2va7Xa0fHP783d57/mXOo/uTJ4ooSWb0yT74AZmA8eC5TMOasGN9ox+PRnubxSo
jy4e03aXzynxzPLno4ll6awnUjOpnzz5BiawVUjS4+QvH34+i4zsartNcOiMchh5mvd/1BShTqbk
9D0r1munDjCd2fTLlwzhJpMqtsoWFzjV4vLz2VSFYpVHebUjGOlx9ncxBbbKYJlTeEOS4IbrgsmC
QwEdm1yWsrklgeqHml0uGRWUAcQCPU4PsiMbnCH8r/tiUNSURj0PGmPP1k49/fwnNoDHPh3VbUqS
La3B7dgQEMi+L71X/FHQfL0rRgjtP38EYPP043r+/+7wv3GHWz6u7f+7PfwKT1D9jrp/s4f//Jt/
+sMFdm4bmirsZ9MRP/zs4Vu3//t/Gb78h7cUNQAsMF0f5DBgzn/6w91/mIKOACpy4G77lsC0/U9/
uPkPaUqXPo7/J3/4wp78V7Ag1SuLNd2mgCNgMZV/AQvKHFurw9N6R7SELbvasKPfYu1eN8xC8Yyd
w+KDrA71egEm4ubOssbL4JPtBlCL03B4T2R57GcXvV+cce5dJzuoVsRpn0IGrP/y0v4f+IGY4v/6
s0I5cSBcOx446L+yXivPrl3Mt1hwZXVsinZJMe3t8q5xotuBGI4z37XSOPzP39T6Dzzq8t5ZtO14
mPWJF/3VP08J64S9VO0EJkxyL5vc6FgXLhHH2jzzTrrF/al/4Znd1NlJdDeAYh/9o2dDo6HnujU9
qv+88u/qs/6z7WD5ubigEIUlhMm/+vp7pV0F6kvtOPPsCPRvi8i4Uog4UF039s12RhQwXGc1QGD7
n1+Sn4vi3y8aaQoIKB6tUy4fl8jBvxCCXXREYqIT7XaULNR1e0T0X3l9ctuBnsLuGcMZZMxGpHnr
EeHFc4yzN3HSvYulGRkg/kaIdRkspqtM6XsfU2w6DA/WOCE0z+/V9+x2z72nb1JGNzbdzoXOWVZt
8WRjglYUuRljuC09cx1oPHKmheOXK3gpPy7YQyTd3gyeEzgBmR+vvQ6eWVhv+lk++xMESXwb/gJy
8JpbTK5n25T7YvKWUddGV+4z//yh9te0Y5616hAEKvfL1fWRsTC7Tn84sI/A9w1TsTQHkk6K/Vj3
wA/34vDM9UR4dNsJZ543fUYafEZfN7sOzOHKXwBgQMbRZP+mv8T6Aeb+2zuyFBuRJeEqlZJLYrl1
/uUdSYUprDyIcs5HD1N2zOONFT2o/kySHeXbUBsZUmlG/yJb3xUyl36O4/X04qHjB1v0O8ck/I+i
uJqerRmK1tMyhEFG/a3oy34FygsVitZIg8CWBeYI9sM2rTai2wTObXDKFvHvvsCZMO/zlFl3Si/n
DP+saSB/5FtR78biLXSuSQKTZ9gSzPKm22WST0c6BCORPGbJTS7WvXtrFp/oyi1ePCrO4W4gfRhr
LXZ5ecT6EqsdYwBHHkN2QO1uKi8i3U4mkc89cQJcsIAkPWBxw2ZMD3GFm4D47tHhlG/eq2Rdx8eu
ui3LDRuXAEVEbSmQDBlx1jRb7xpzRbWF8J/qBEFzL9TJrLGETmfFQSyANXeqOelPa+2D2ui2MjmA
X1rV7I0dIt9rI0TnQda4HwcYAATj9k1yy0WX1Fd0nTF4UPNbMb7Aj4iS48yrRFYlsfDzJyHQ8MtY
ibVBngUq5AqvuTVQT7HL+uukzl6/A03mRmv9Beym+7v6DVazv66sy+UTEFLDk80jylz+/l8unzGK
SWfAftyZLgnIVzk8BnTNoHURDVkltrHy5pmbCT7WdONSaaqFAOcx37iRJiNs3M4i2/co3x6Q6nlE
YXXsVdc+ezhqjfGxNHr67cWOmTCYUObD/doaXkHFk3P5Zse7FrZ5CLo7WrI2WHxwjZmbSduHasTD
HDrsm4ytzfU65t8QgFYTNaxB/i0J7BU+uRcqQUNrFaAXTWSbYLMzpd8wcTWybS+YtDy5aGbTBhXH
KDn6Rfdp+zFTO2heRXk/Fo+GvAtyBucH9t3EqlHYYRk05Hg4bYKD6vJbDIIrOW6YizmOhc0QagRs
hcGmsTe4s4MrLA9fHyr3UOT3c/Nsto/O9OpktwrHrCtQ6d1XO/lsG+bQQboZJLOfcibvxJidEWKC
Mm1ofKZvYwH+LPy7XkmbCNq/PzepvQp8IU3crXLpWvz3dzfx4zR2ZVHsGmP+PRZabSWVsNukpKuW
vi33HFLvenIS+pDrAloNyx5UBy5iE8HcmqaLiKt7sx1vgi74kCGuP7bRf0JXUFRtdydXh595H15c
UQHzVlRRe/JzSHp/8dem+zaGL+czNh56KC3pFO270vowfINhuxH/DaWdTdJfn9fsqYhbsj1yfUoH
/qNULmVpdpIEo6Hf5g0PCBj1nRFwTDJInemF+RZ1X8XCgEt6aHByBJzThx19u2gEvlef+jEFJFix
9NfuF/6fjAmX82HE1o2pCfmAnRsX/pwsGEcYTUtzN9xZ2g2OcSTvDIdxDZukVV4axyDFIBfY855U
hLWLwmCrM+p7xXsZoZS5XtUi42BIKgvuKBI0eerQwFAcmtTaugtG75ovTL2SEncOGsahD6qDKaOn
WRPG9d1mC8IJr5CdMlh0LvXIHYVAheKy8PvMH5LfwvSLiuISDxPvR6GI4XUrG/yfCQYwXXiAQK5C
3Pnjrmz4knahBpYLP7BaSIK6YTqgsFH1xgk7M5ZxV4UbqFEGYKNDlsb1RyVAiRganmGR18EqsCBW
Aqu8F4YpTn5dOGsVGPm5XSY8fmK5TxPyPe+BQQxafBRLNk+YfvrgpkgIk4ovdCxRT5yIO8qoxB2t
Fs+wRMETB3GNJaEnZF4sxdKAJXH+5A7eWMXj2vHTdWq4vKzucGxNwzuxCO04ePv3qVF0d0M3vXSW
fSnnQWEMVMBUvRmRqol+nCW3kFJjWGSFvpdKv9oF4N7R7q7tYNe7uqlaCs6adi3iNtg3TYz2n2a3
sTCfIyS1D0Qp98I7tIpk1J0cdDHLVuT6zH4dczzb/Hw2dsIAPDfEF1q12Je0yXc5pt3OIMHw0Wbp
dMxDGu/V7FJ3nVnOJfXpJsKE8d2nXbrO6oQMdOQVaymG5kK664WgdLhLOxpeZBX/nvwJ0xkI113e
xRNagUc9u+80MGyzdREUWPOkf3LUkOI9VMW+VMFX2PTyGKiKUvBsp+s02FtkvgjwnZyi0ZuCIueT
pQF75XuVCcU9bguEtPgUeZrZ6ZTz9HU/5hyK8kzTtN3Gz445TZsY3wX9xeWD20NxkhX5yEyqYG8P
NhNENzq6pTuuUZQpI8HUkQNDYbQXcCSPPgjMQvMcKCBIh7ElfFAEeyMpAciylYQbBwqKjUcZjgAT
w3tndFYWYzV4a92rpsqkNN18w9n9ZYj8ZgtJa6HKeVv8xGf02MuQ8/wMsxKuaNiu46lRmxC7RCXr
dRlpgp1zEOw60LqQi76l30HsD9NmUw42gtc3hNlmldokXUWmDolFnl/k1p/J7K192neImsu2IkdU
1pVtbXMuNoatrjrlo7jDt5vwjOqKsyXsAiXX5t7wHRabOotuR8pdNzF2kE0oXHbyZvGheJ/OQcyA
Ms96vcpCo3ikBXaouvYa9Cw/mSISajgUdDLe/hqdNDvC3AKsMBunqjfPaGPWNmsDsJ2ThPFgvBRi
wEyHL3Hjdg48MR6eZdjTBRz2D7WayKoXm0ay7fGq3WQnaEzzDEMqmHYR5NoE9eQQ20vuM6SKJ0Hh
XxHdY0+ushH7obNVHXSLqsAEW0TNq++SkvFt58x6bW0t3+em0sWmjHIem/ZTyji2DpvXngQ8+ygE
sG8nQ8wWyCqq0Kgpg3MmOsZ4pMAN39GKp+yXEK4Vm+lx0XH0tHOzLt0P7UOWZN6euiibO6uS63ZG
b5N8hJCVEasZWSQHPWnSSuwA05qeEFSRua1PTdmXOwEvNDU6mN+YRwBDDxR3cgkUBK0gqvM2Welu
rFHAHM4Um7RhKABEbFU3E4FEaGPrgeu5sUkLOhqueIwmjTu8xWrTtcnK1ec5BJQhGoonTZ/h7xQQ
0ImVg7Lh6S8/5QEbtU8BkaOVJVuc8xCkwHerYyUj4mzGO+mibDNC+lqpQbNLpn4kqY9p8vN/mHGQ
KWKuA6hcnuPPZfw81uRIjAEIhJTDK8s2wMgYGTGxLXvD0W4n+hZvCX4pxI1mnwFlTIg07qOxe2ZL
QrhkxJdmOMlSaIxXxCNDjjmq20Yg59Y9+IXDUGJ+ZQIdYXxczbN2UUDEfeDTFTNXDlYsluQiaOie
xzKkQNdsPEc8jt3wlk+Te5CBsa0HHR4N8M4m9wKrf3nUdg1vv9R6XbTWU9iLnWn0MdfmlztFxkbL
+d70wnDLWahg1qnepzlADmqcqxwfjDj+nE0qnFy2jrE3cKIwOEIOucPLDgVFtR5A4T7vEK4lJ8ek
MFdRJvtNUaEx6QKPswjPdHbuTEX5SSfhetSRxvrFQyMYILejaK3wVZTrcV5BIxUWHpFEYRFv/Obq
Ak42jESvc+7XdV1k7rYTz9j822NfOGpn+zU46BaWpsGANe577wasSKhN+8aJQnsNQ4m6glFTMB/Z
3d7j+cvB00kj72IVFSy4hUEUG765953wl+oZMYTmEFDogCQTf5tWbjwSMuP0wsvKcN84ZZwXb3NG
zwT4A+885ck59SlfNJrxOObYU0I1L/jo2VrGuoTgeis+t/5XMDnZJcogeLVfHnuQi2FX3eXnM/bZ
6Rwbd9olFB6brWTV39p5YN6EHjQWtw5xhpj1tp+8aUvu4CEMQ3UuK/MpzoR5zCslrz8fMrar16jp
FQ4FbaymHKWbdWK5VNripl0+/Hz286FJcZGYlBDa80vjaMwVZTX9AdlqmQtEydu2KhfnQUU0zjc+
zCz4trizwd+wDzqYdQjKYEqTS6ne8YM4V5FoQdEBiDW/kkiKNcZM6cEHiOEenuKRw2/Wz+FpDpt5
K5oCQcdxtl6SVdjiZLBzYxJlRYlQvUp55N7Ey4fc1HuRRdUlLiB49k3U772hIYbs1Wdg1ZxIgwpu
eJSqW35RgpJBf+gB+q4NcNlrQuBo3ZOxTIGRUp0O1H8lg8eyjYwbWcfn1CC3b1bZ7y5YkmU6ps2L
wdQhHSxKerg9SRXmT2UGEGkImv7dj+p7y663/lgKtMXSPw9BTqRrqZgwm+GXGfXqPopdDfpmsG76
JGuvrEbRyq5RZSYzva/Y8zzVXLv8BuVwIufwkfMakHIDOQrv2t0GA0QhBOdTUU4jMzH3a9TxcAhI
s9/KgtK+ViAHCo2mZmayOWe4xYMpytgt5Ty/XTCNGAFYaQ2AtKMs0407lwOxEePCiW6+yBqUYpwT
a8rUfC0mR52iWIznsc32UlnqPnODi99Itl+D8VGYxXzopsi/KWotbzJploc0tX9107s7+zgds4qL
pK4JHGosmFSTwQgfNToWj0iN8SBzHfXUtRPXOP7PxG26TTHV/SNWxyeNM9HL82YrWyYmHdi7Xcqj
ICFkm8xJcC1t9UCtSnQsGYmx7Q9BhWmtV46TvNhyGPdJGmSboGc6NiXFeuw49Y4oZjKM6D5uzBcK
x7yDE//KMgyUs0oOxnRLR8hETMPat1zvBCoQuHV1Ebl8pjwoQNMyf+uEfbE5vc5jCYiZ+lFzuAta
OyCKM12Hyoq2dngenAQFH+9/nBdHJWD3OeHC0Rx21kAK0x8IcrL9RErEXcHNDr8/vtGRqZkjLqck
be3mdMLsCEx8FXrFd+YD2im3UTPfa+suRoPaqBSpVFa+RIYZgAeCWpXVZWqad4GTdtUMLsUREDM4
pL7Ova4ZR2GPmCvSH+E7RQv3cD6R73IqH+cCUBRw6euYtJuht+GF5Ea91T39HKHT/hn7nast2mZ7
H5ua/2Gr6V2Kt2jKKsiiHTtukdwHJidOK5Lf/eCsnUZQ3JEVF9ETagaWCalrOmibL7Gt4WK2+jBP
0NNivz+1ef9Wo85qTphrkQ0vtQV4r4zbu4jXStVTwhrVfbBBVVAEXbN9Z8t34kLxYX70J4xBSPav
eZmdWKunlRDis+zal0hMF/i2eGTtDxMSWjK6q8mJ5GpCfubdZOY1mjiVq2jNc4hDxa6olNiKMRlx
yJmPXTrcI1o+zlbFtiELv7HTZat64BFs42iEpATMim8tJ6LasiBUBVNyxtOzssrlJ4LnwU1YvrNT
vlh4IFFK6z/zN+01OUiHgENs454GdvkzyRbasS3qRaaOKxi2xz22ZRKD+XM0j29QTV+9CKkVgAgT
TdZGH77fYnBMje/OHjluwLK2ratj+c9DWVzTVEBJD7EhIKnXEzI49s9hrIghzE+2Fb4lfv6Jp4S9
xuxvbdf4DtvQWOcz3O10/hSO3qCxfKjBeRyRnztVpquiVi+2m93XrkVqzYXKmlek1vrhwzHLC2bj
/qTDYqH6EUBKvuBk3IeWfZf7ycGuVUV+f+45NHw6Vm6toQzkBy/Wr8nSZDeItNzI0vh2hcON7MEZ
i4jnxAz8yujDzMKHAeRH4Lgfqc13cTmEG0WPB4Qf5HHMsntcl1tfACagdP6+CvBrkMWhcSzlNM7E
4jA380eOfrjurMcgqDCh449gy5ITdd1RlX7WpIZjpzj6vr6d54fccJlw8f3qacLyw1ZNqIOZTRan
J4+2DOPerV4aOofWbV/eGhM6oEGzi1TDxa97rsA2eIb1cWt4zp0bxU9uyzUzz9hkZgk+ltoJJyJz
QyEPyObnTnMb1jRJEauPz3kONsjEMlTy9I6LGOZI2j+pOLm3EDDXtkd4xZNXS4FQrUX+Unv1Tnhs
m2lbZvitJuz73rlunY1tgdrocrY3seO9NLn36fgt5m/RdpsOuKGhof3lDaQVYLOFSUy/9TYtBEcv
FpiZiPmvwqjst8nEjDUp3piqlxA+PizN1tL3l6ZY3awmk76ezEMo4HmKY6Lp1hDQeB+7kV/DCVZZ
FcNstQcSq7hrgZnvg6x6zPPkicdatQPyTxO9eBishlG5KS99Eb9GhGzYzv/BaOVtwn7g9wdkNAzD
EWH3eUTywaeVLhFf4mFQDfMpu5O2wyl/IZbH3tXL9bAudHYp2oJiDpX+lqbxbQFO20TYWFYQPrx1
hCxhUI1D9pCLsOy24KzZR8cQbERcEC2w2nVQZRigKtgy1SYaKSPiwA4anGysZyBzR524DrNqUEgg
rItsIipQbcdJMKcBfIOLw19hCd9nupVEPF+ollH7vJo/fl70kI7VVNd3votdssuiG43TETGFJBFr
hCsrMo/o77u0WcpQawcf+Jhtpmi6mmKmTyy1731ralb8POle0OjCqR+xxDXHtZu4QCAjsIOTg3bT
qNtp6iFWl9+Tdn4XLE2lbywc2J2XMeww5Js3TL9k0H0ZZrunSfAXHMZfbn/lqscaYz46lUzXtOUk
pfmYlv19Via3joRA3vu/3dKwVlY2sPuTe6ufMJc3BASXANYMF5X8bX7NiIn5dvPZ2TnrVszxI9Wn
TIav5UxhDLYTILsrRrUcVstVNsdfrViIhWRmjaB+ITf0nWrGZB17Rp3pi65bxodh/Mcvqzdu05Xt
Nb/7md8xHso3QWWHGacnIhW/PG38sdv6Di52t5J9EiNyzC2OJ/sQ1M13Ye1SEZ+MOfilfd7+XZko
BkXcEnad5JsoGD/6sb26BSMKYWekRXBUr3GQAOXQ4sZumJktAkxEN4gZYrfK43inVPFKbzPTAszs
26YT04qR/3NU669U5s+p1ZyShE6NHqN8El1CnjZyxDClJw9Yg9G/GoNxqQ0saSCVcPihvElSESZU
jtn0fhOa5j1LZs5NQKgaSKtZ+UvnDFhK4bDkJfbHQJ6U150pZxDpnSubX4kKaL8QNaxH8zxSPADQ
ol5FOWkIxslbAhFTOG790HlRCb94xgBWtCTOUzbSQ1YzkyHeO1AaQVWGfTcN5sNUcEB0kqd2CC8j
IM5tVnuMGgNlc/Qq5DqAlKv1vqr7dRMHyLc+Oy/V9GfoAct8b9z1wLJZAPxD6H84E5Ca2CZ0qNVM
5HL+M/jlLeTS99qoD6UHLHGemn7jSfY1jBHZmAy4UoghrSxMW46QN21Oz5ffoDb40qVIZsL4Ux6U
qI6xzqcVbXlMBA1ohHWvb0wuB9inD+M0fnmcbHnyENvzUDMLEgGN85Jno7ilTdzaWA56hiRHn3vT
xkqmZ9EhUfgwv5wwPHh9bsBVtZ4iHvlrA96Jpth4G7Q59AzRI2mqM3VNMWNvfegdGe+aZPwu0/jB
Mdvjsp70xmLDS/E0eqUhVnNZ7nQH8XNurthytJiA/9KqNxjYj8wqfIE0a6xMtHF6v56ykKOuq6mX
G6T9K+IKgLbMnzLDCRZa9AnOfX/naoo36vzETQCes5+ildcML3AtX6WJhS4PjWgjxhLSaI1NzlBE
Y9iBbCsDi6YabvvavLNb6OM+prV1BJK8RFQ049fK9W/AAWOrhhYp5+p1ecPCnmHh4uoM4BRFoDtG
61PKdKuYVRCNewD7RqipkYwS62y3FEFFDZgWy/IhT6a/g6EGMk8UKDXRkZf0amGzgw+Wtgyuxvcw
+nQydTNoRVjLcNqdaPftqCsiYIIuGukheeyYYQ0bJ4keSqkiVkipT33Frs2xwlVLfmItZ+MsQfN2
HWzluWI2psfmCEL/Tx+OyapRdrFxYQyviq+5d16zYF9UPrMck8H1KKITPdVPWMg/zAYKZvHo4QRW
XvYlw+bkRmm95sJc2AEBgyNwOwn0oizQ1WrIxcAZ5ZuaA+rOINGupZ6e7TFNVwODdclewPD85B5z
9xeErJ6OneCxCdncBPX0HMOXzaqjz35EDQ3jfynYbgZc9pDyqEsEhjawA0jOo47+lOGwnTL923Wj
SxouJW/lV2FPd0LiLeyxg9adbjk3d7dKyW6dedXFkfqpyzvoNOXGGdOnrrY/4l7R8uAUuJzpEmH3
fMk7+7l1S5Q2Ge8HX7GVM+5kYQNA85nz6fdJ04+H04VIH08tkGzs4NGDB1cc86FnpG3YH0bREvwm
IGcG9DEyrRssaMUme5KgP1me9SflMHakCdyTRNWBSI9j6a0icETrbJrzrZprC5zve5go+6Zdwjt5
QqtYi7sxjO5NBQjQrXgwDP3oElVqH3zfv2SWefZs76u3Qg4S1i937FOkqvopDhCb8yL2t4lBNsQc
HbbfpvcRjepC4Oe3q9Jh34YM3s3EfmMz8ZwGlmI9dK11JPCMxwzRaaBczT3zyIbhKZ4Mf97rSd2R
bnss5ppZkpeM6ywrPn1f7ds2/dMpiiNE2UNXT7yjbs2bAPFkFdpBvxQmnPTEJN8QScBokYff2PNK
RDpbUchetNsOOBNrhPPVOxFBza3jqnITGlRKVuwKoeEBD6qjemXDldjYBNIn4vPz0oLl1FCo+3k4
EcBbUIqS4TIX8SqR5FncEfaYbQ5IpP3jkIXvHhvEdWCND5NWX93IE9h12tcRPD2v4JwULRc+5ChG
pzfQljzG/RmLKfPkoQRKbSs34j6vW9LEIaLoXNjbwg4hipjWnh+2u0snnKVSFtWNT9PZWpAvp6qJ
71JwdBks0Lj8T03t3rlVZ1wjXzx7yuKR0KMBCtbL3GanQleUSsM3XI8JxDSAgSxdPGHzeOe7trOo
Phdd8qN3cVbv534pTAlv5oynild51Ec4bQcmWkdbFmzQ7AX6P5iJOHN4k4f45IT5b0/V7xGpCpaY
/to2xpUl9rkkZjvGTHcyfDJJ9mwn9Z0pQm8TuAmHCnMCB1fX9FNGr4pEW4f1lgTn/NbgyWQwaX11
7WL99nmjQytLzoO/J3JHDgepukkD/NT1I80fVN/xMvpZ053o5zh5nc6PUhC2nkzxWOdxsC6q8i4x
mruIsNJWUsGS2uRX8/q/2Duz5biRLNv+Sv8AyuCAwwH0Y8zBCDIYIY56gZGiiHme8fV3gVW3TaLy
itbv19JMWarMFBEBwP34OXuvjVkMB0wTsAGpmg3dr5JxXUtPZ24abvTexpFtQR7juPpDIPmnW+Fc
Zz7bANruJDSGlR7o57qEelMFOXc5A+Xp63TJqfnLZlwbM5Mjs5/TMAg3zMMPY4yYonFfatMDjdRp
m86NX7ORYVcq/M2AtqIBNG4zJlrZEXVCFvASiogT2zTipegraEwqeUV+DyLSM/UVx6d0zRhum9Ns
LQvqiXx4UnoPt861nwi30jNzmUbautWzd0v0Yl/1gjOsEb7FYXSvWhK1SCe0eU79M2SmaFVPGr2X
DsEEjVoeSqXNGAZaSC4pPti4i3URRoRmJtUbxOF3x1xnFmOQcWJkkcM3mVkt/ho3CCaya2qoZM/u
GK+HKuMmVWy3U3Kja6gisI2QwDlCIVnkgZ5erFDCtAbvZuS8Np249Ib2VHj9tGyN4Ow2/WpUxtXk
4zDBz3RuBwBxllVvYr80b6uiqq6GXCMcY3yJjOoQA5c/iKmbDyz+Ehg7AxWd/nkb+Q65xLSMJugI
c1NQR5BVYXQMPZ8RT8FbGX6z4bPR7jDHBWkrksNi2hNSh1k42/vaS1ThD7G1OTTOrqjWQZP4Sf09
7zxtPZnDneU2+tKwcvPaiJ0jwuyQ/QE/JSFExAPV1KEpScG5HF70Lj+FUdOdOqh+qDDHqzE/JYMK
KV0paIV8qcvo3U/YEyKNnSJsjdcpGp4YX8Xkrt22AwNAqHx0aq0Q9loRPYsMgAWmZ5xwxsuIRMLp
GGnG8JB2XkY7Mqxua27gUSbmWY8yDurUVL3evTp2eOO4yl/5eppTkXovwgcsqgYAHvHoHSq/pFh9
NQkQ34V6Ny010lHGkMaEVRpQYwk/q3660XDfACbFbm1fw8e6qzVnLUzUCplc1aJ+ylOLZtXbZNt3
WZ4qBIkNMZADsvEcF4CHF2ZS9jdtdF6dyHgyzXJnBwg5kExMCyRt5I1GdrMlPPpK2Gj9DHR8zIDu
JkXn1xsGzPzTfVAvomK8uLiotAnf8JARujh1W0ML7wI90phfvtuyuTQ+liapAd/XRu/C0LcLxhxx
zbiTVZfvytQ+64Nayw4IQK3VECj95mTTUDfFuI8TK9uEmVavBysqAApWHMNxb12JCdFhPyVXjaUT
fKwwJrIkFYvOaLpDURg8LR//M6xA6jFrOJHlllDQxbS36rh5LvTrLvXe/C4IYdLgLMqi6r0YKrxM
obs1oAsvBFaIwG56kpAJqQ/yY5TZ36Opqvd9XYjbsaZoRgNI7zgP4d9AIi7N4cadGrX3Wr/fAu4A
+1Km75xqh5s2lhiTim6HXkVghqZZgBW+JneHwIAq0O4aNjkO0v7BybyHLjHEqm+JODSd0L9qUmb6
MtZOrp/3x8h1Xxy/z3Z+gFrBrfVjXzGX7Kz4QZqRcbkPyZQEU+pma2jx5DQ0zc96zmJpRXI/DYU6
tEVcoM6ARwQJigmwKqNn1acjnpwhJE/HcdDBxe5djWRlzDK8gbQhQE/oKyux0ouDaWoyMrwtrTWt
AXTCXZK7Tg+usP1wK3PyIqQgoCXtomhXSoAWOQVHb7Hmhe+RQu7nJBdXrTRrvPJT/eCNARZbW99B
3NuLQF+YDaqKHh/DpghVuJYjb4Gy8AW1qfXYRFBWcpdVgXTQnkZCKW41XNW6X27KtJD3U92E2Mvu
sFaT6MS2vLdxSzL1wZCk+eYC0O+blVIlQNuDZ8kwCxO47pCk6Be7DrMzZX2SPHTpgMgkbe7yqIDo
7mv2HYLQb3lVE/OK+/pqpEiAfWrdMxKkss6NGdqu37BAXzsEMS5B9tDPR07nAYb0s/I1S0YKMIY+
a0sSYBtU5XcGrZdxDgMFWsfSYj9CvsAr3DIarMEmbhs13RQefhojpJkl4bLOzf5jNEfKdLI/8HDR
62W4uNTjg0EY80L1DeRtp3twwtTYx5XF2E9h4EPpM3Q76G7ZHY2zCP00kMqpc9dRqg+Y2qpgazux
cUx9axUji8T1o32XpK5w6HIick1WiSWoYubJtpjcYjauMJYfHqo6vu4ms1/7uCcJryu6x0aDddbV
LZFGDHhXUw2SswYWI1Kte27LGQGiuf629u2VoevG/diFl9zhFN6VAdJTTDITuSboQ4b+hgQXqto6
WhmBluwCdrC7yCN6yDKsSwIWdV3agiTUtsW3zjRhZfpIhSR3HWZmea7NEbTvaGDwIm3xmETIQgFv
Lk0Te4XstZSIa/PdVp18gJZYxZG/tcloW42BglnT8y5GBPDkVtt+t6lRaaOqO0JgknstJIs4VaU4
Aa6Nl5rWftNNtzqVtBtJtCTNqCM7r83TG9Qf83FvzLG+WtGilJmxrp0iJ5KDFYJmR7jjIAwminyl
4xA9BIOV/ohbtTEn820cjPh7GJKQOfKsT0MyncMMGemg1eHF5BmuLeQPE7vJxR7ad09T4VXnF8cG
lNYeLmTDhkBUWNtNLi8m9LWwflLB8NSXrblyIxakwEvohlUDT3CW6RiTPuS0ZHZZsK1FzWcbc97V
jq1rjjg2jxNatZ7OxrKssnBfDC30PtM6kWGWbGouTUtzLDA+ue/9HJEZWsUP6N/e1XvfEKwdNtMu
Tfkl9NGKDs4PTaI60lvKy85GQOe01SmWukmavR6B8SXeuZfsGClSvBueKPRgfCi3M7vbVo+GhY6l
L8cB1yHCRf7jryooXTeZvw9D0lewYnjbLJ0F4CXqKTgn/kaTmo4EKHtzpfPapF13VwDJ3TMfX8S9
EnBNQWCA7KvBLJT3Nq6eRQpE+l63QJpoKV0I0aSYZYvK+zYCpjlM7XPF+NDVCWDU3WTv5kMHg6XO
jkljLvWKylATtEsMy9s0ddOiAaRhmQWheO499AMotbbcLnc5ivG5dlpaMK3/ZurtmfHaSXOn9BpZ
esOo0300yJK05kxJk3BJOmHFDS2znTEHTwZzBGU/h1HapFK2QHy7ObpSzoGV4xxdSeo0lrD5/0vn
YMvMS35qBXBFOWMW0Ts8ijkGU5GHOczBmJMgIrMnK9O5THNwJlwpAlfaW0f0YH3ncM2y+2mPjKhw
kEDdkzeawhBBCNPRmoM5OxI6ASNaW3QaxVKzie8se4I8J0WkJ3iubNPMMZ8Qp+ulFRP96cwhoO4c
B0o0mHdOSAgdbKJCEx6x+iM9lP06WyrEK54Zbzw9NtD8Cu+xqXGqBqD7rj9+69+IRD36lWpux9At
ro2heKxzQSCsYz6pSAMZ3/QKz4Ypn9yEdHKYKnXkd2dLpojeohbHNd5dk4TUao5KZWzoE9lVOY91
x9y6miNV9TlcNU8z4CC41c6JcXRbJEbBHMU6kclKYAHUyDmmNZgDW405ulV37nJaRIthDnXlQPTD
nGNe+znwFe+H2owHgHPFPoWfnM3RsEZSvMyh3Avjyh9DjhhQVghSkMtEZO+uj55GRBI6Al3PtvWp
2CXkE7tor2pSaeX87hXk1LYuyi1ia0vTPPdlf8ksHjChaNykQfqQz2G3UaSf5Rx/C7EZkheJuGQV
0mmhnV22UBp0UgUWBvm5ACqosEvB8HAO1x3nlF29fMijE23Us4i4kmmO422Lx36g0eLgu+bUSNWq
k91rhYdgwsgGlo1Q3x5BjaxbAm3ldWF7KLuQDvUnsuNPGEHugjkeGOziD8KSkrSmlhi+hcp+KXVO
csUcLKwuOinDPmnDwxw7DLP1EcnuriePOCGXOJ4DitEyPfQkFjdzdLEZO0+2495pCVp8KPE/mjnm
mIzBjRxxvNskICckIZe2fd+lDGhSrT8n5s8xOo1cS1F/p3ElDp5BoLKwAM0w0nvpNehkc+hyNMcv
u139xob25s3BzLQq9kB+MBeQPTfQv6L/AGTcib9ptXuZSHeOMEAtyjBJsWqzYepOvYzKEKkmodB9
NSxMOuScI3blwBo1x0cT+PUekSdtkSudzwHT5hw1nZM53Xb6azmHUOs8TY2obkBro7236ahTKgMe
ZhxOsbosybJmKtzQbY++0d9b1DJ5sBrjeqJ2WSodJTJ5Zx8Oov/vJvzKTejirPh/uwlvX7KX9Hcr
4fwf/MdKaNv/AonOKN3B7qUzaOQf/V8rofkv3dJNE8GsZRuEzqj/sRK6/1LStiRNS2N2zSmB+v8/
VkL+PNqxTAWkqdBVKUf+b6Jm5B/Ce/fDXsAvysUzbHF5v5pIMst2a4m2ai0Vx35EOO2Csxj8Iggo
pWvzHvrqXQIm21Iy4bWyRvzOmA58szbR0DsnF0XgUvXqZ9eakMdnA0Fk+Ru4Rf0areyVZhXPykTg
KewuWceaZ2yYk7fwM9E5jHOYsPLzR1y2121QUB+3NQF7TViuNTSOqK/38tWZDwAhmuBFllK7IWPU
UMXQBAajvAi6Hoi0pI3sAZzC90KHSkipIWRWd5QH/eqXm/sPfkahf3ZmKFdg7rQlsyDTmr+0378y
9HoWn841174JOCp1i8sY0nfPGuuZwyvHQGvjms2NFkZrdMJoNkcurUTiwg5J4grNaho0024w6Dwx
Y6HF6+Pk4pwVZQ3B7CamSDGhpCk9lLnFVdqKlBl5US8CxyFdMIJ+Yf70dcExBj/yaIoH0CY/DYde
u21tY3Wba11+wA6/ipzinFfo7lOi4Zea0xd0J9AbeMwJtqVqfpT0DwQIA8eeSFje5D5uuV6136U1
2yWpwDeGE65KR3uqy+FmSolViSJ3R/KFZPqFBR9O+09XTK91CDUpdFx0ssc6Lr8bRadhBWoPpoMp
DTYE5qDIICtxiGYEErmtbvTYuF68hmPqYT7V7RR97Uy50F6tB7IydXradlMDxHfldVw7m1bX7vRS
4QWCR9J35UWHmbSjNWvR4ryjs95sahImlwPEF6XfRiq4ye29X0PnS+kRSj94iUUFYFp8+/sTMft6
f7PqzG+O0DF1Stt1DefzA2FVlO1tEvNA5CFa0lAhQ/aDsxP4hPKRPzcP8B9VMGFaKg6uex4As2CE
n/1+GmNztEA49FS0lI1TrGAjEY3uEMM0tMGqb0JtVeocb5GgrrvoVpL+caRkWnzxGeb3/FcvIkJS
1icAfFhDMR7p8zrxi5mME1c6S7AE2nvGQGNNm6ZTclc55YsLO4Mmxy6cj5RNMgE+6f1z0Y+bISnf
w0ESJzuerYIeSzxGCIBAIiDQwJKT1es8+4ks+7EnzOKLK/78rRPQZfHNS5dFVRmO9emKXVJhYauW
+VpzG+56Jq/9PH50epR2Lo4PEmM4LoTIhA05nkOSFojWtLFSRuX9GBFQQenZesMumputaT2ASqyb
ZwIqf3Rhup76Qe4VCRLLQEMnPk7IUIogX//9M3xefG3F+oGFD4kgeWS28+kjdPwTKMp6DpYkfFe6
H9yUskTqaHgLQ03fLK28H+iW7//+U/8wDhIuNqeVKTT8PK/C/OQEJhO5ibvBoSk0Un4r/bsWTe+1
Ta/eItM01bNXpQ3tIhNI1Li4Mh8xRAUkFfz9Oj7fQC7DsejvY3+1lI5u+PdHriNcB+IbUVToGNXS
UM4TJfOldjC7/v0HffxJvz/c/CRl2I6yLGxOziejbVZ0fmZNqsH+ildTyxxS7pscvXH1nUbEdY94
EULhPPA3ypswl1yNQHdaG8F+NHsWXCJ/YicqEM7iJNUqiC9fXOGfewoVK3utYVp8HRwvf/8uPF49
vyiArE2EnY31c5CbwzItymIdh1VK01AHv+TbwFpwRlbTe9BkF44HD5k5/tTCwxdXo/+xGHA1fGXY
Ofje/rgzNbiO2OsqQsJGDgFlgVU8fxlK9TQ1KUWC8nZs5Y3jEvqVUxn9T+30D9vr51eCh8LFykrQ
niltDuWfXolQ63s9a0OUw+bE0Lsh+plHeMJQbhCI5jZYVT0LZpn5hT1eiD8+M/1OSirBUuKSCTQ/
rb8sgO0A1y2z4Sg4Bq7Qnvjstnzws/xEcsmGdKZTsPZVT5BCcjJVfff3Ty3mmuH3J5SfriQVnyKX
kN3k959uq76PS9gAaxHlp7Zv74reOZbMEUfXgYwl34Jwunhu9iA047qnu6e8W3x8D5gOUZlXmykv
v7gkY37kPl2SwepqOZSi4Cw+r6+15BTJ4wpYQugXh7FaTfyOif5KH6rvKCO/m367C6DbGmRfK629
1qD0tlhJpmk3P8Wki7QoSLuuuDPD6xxwk5s0/Aft61hzfJXJiegCPL0kBPCNZ5O1bJzyi03izyXG
+e0zfHqtmjoNOiIt8M5a7pWRubeubF6507svbt+8VP3xXYFX0HHSCZNt9Pfbp7TUGWDc40z3qwcn
Hy9OMl0ZywYAZC+yB5A1V9RpbxKPAO2xlc6wDEcnKoNlLrrXZMKN7+tfPdH/eFHs5FSrSpqGPT/x
vzzRzMqaiC2yWksiiBZDu500rIY5PFRer8YYLrhKd6RNPY2xfSs7tayD9g7H0rqhYU2q+Dhkt1pX
PP39u/qHJ50tj9PGzOfQed5/vyo9j5KUERox35F+Ic/sqTXFdc1srxrqL7bXf3qnKc9n/Aerv2V/
3uhQtrt6abVYMuJiJlTVHL8zIsgTAI6Tzey6D+1dUnbDghgC2hgqCFaQ/8ev9p8/11PHMDE4O8Iy
lRT6p8fDrYRQQ4SF23S9W4ErL9j5ZIara80ZLyqoXhtpX3WB+fb3r9r455+rbGFb/FBpf1pVSk1N
Btiripxh680usu8pFiIGvPp12pZPWp6exqE49R7pjqvJJk9YRt9ZlaFSEhuFtItWqh4wTGSs+U4H
EIVc9WAMqO3+fp3in5YagF18O9KRujMHq/76pJIXDzSrKau157u3Qnavviieihwyhe9Rm1Uo+nTj
rRXq1td96IC9fl/pSM0Qz66npv5Bd32VmWBlXPtWxO1r2FXaV9c436PPr7j82A7p/7NBfyqaYmZ2
pYEXb00P9h5Lnmnql1EY16PAbCOKB0ztI571/HuVjisvBBasgi+WGfOfljMpia2dCTIOb8/v3xOr
R9r6tc8brec/qp7paF/AKMHtxM2qz30nyhXqWEboWX1AWrXxpvTkozJLXPCycurOWUKDsdCJeewi
sSmFWiSSdMZBE0hgoTh00ZlCSC1HGheMqTwa7BU4iHg76cXWwFtX4EZgdLWqfHtZIVQcDJCNaB7M
1d+fiT8XL9chYteiNuRzCvPTK6M7mR0gQRaYDeW9EnDzc+jVQEuZbo1MUDrtP1HKP4b/9n/mt/++
lf+VtektFM2mJs53voO/32F2XkVpjAqWd0Z++nbr3lAt3nRBl1ElDPEY6ljTi2+OGy0ze2oR5I7G
1J9TwxpWRlq7G8cg3qWASGxjxvz757f+vNesW1yQjhLVsOgb/36vowgdz8AEhWy57mjjOvDi8Cau
OSqHj9no3xAPyBmXRmTXE8CLKyIbhpv4JgXiYRgAg0M9fBp9F8CLc7K6n0ERS/CLPfKvxMIHQjWP
Wu8Y6+ZmYFjW1NVrUlrkIqGBoT9jLElRxV76IwXe6oTNU9AOt53r4MFibGijEhs6NAGsDWDbED/N
Ma/+qaj5ihB6MtfqnW6pyvgh6AEFFs240tBaTn68aG3c4XG1j9LoAR//7d+/tj9uos2c0aSIo2qd
T+SfN70pMgwzD7D/BQlK8CSjxzvopMrAUrSkv0k1bGtl4ZQLFftvzP2sHQKbczFDlTHi/m83oH9f
jSNMMB407T5aSb9swUHaRLgqq2l2XDHXctyXogBnEuZQZBlDXvWiMZZTMUvbTCtfTT2mjs5pfv79
S5lr5l8f7PkqJLJXR3d5nzgG/f4oEbUq0hCTHRbtCWFkEbzaMsUzXG5dM3/IoRxW5fTF+/sHgYsf
atIiUzbFrElLYX7Bf/noQ9EHcOfjcY0Q6N6uOh6SqiERhv4QDgYPwYUS4W6EOqKl44V7xkv0QzTO
nTm4GMASCxryrF33TUihTvjFgcv4/LLPl8dRy5zPGdJl3/n98qzIaaLGIes1TTHnxN46dP1LMnyz
K29bxDRjevAWNGlIaaxycxWDt0hHxIea3Fa6xxykO5EAFMNMfVVT+oLd4bHJow5vMfE8kayPVWHu
/34bP++SXDInWJZ9WwJUg+D1+yXjYmrqzK+Q3cUatmOSxLwBBKEzjU/CdR6d8BTXA+jPwP2iiv6j
juAnO5b+cVB3hTTtT4txPGptk2jhsG4sP1liWkVeZ6RPxRviwDM5FIQuO5AV1CReGrfcOmjymQG+
MoJ+kh2cEQUzsSbeYEGziPM1wWLCp5E4frE//nHO/7hOA7AaGzV1+Mcz+csz15YysHp6jGuoeWe3
7k74WzZRH579lgN0Dj011FHFoekrMTJOEb3qwbyuixY8HLkcIOwWvB0lPSLks3+/eYbk7vz+Eoq5
/c9fbGzzyfb3u0cvv8ohh6ClruP3YdTFTYvpBXSS/jCMpHT0bYSq0os3kOFe2A97fCBVuM3JpN2y
TEW7wmZRztr8UJnbrvZ5sdJCkHSdFGdJ3zgSkX+wVHHyCo8w5iD56sudyYZ/fAJDOJKlSGdj+vwU
tEnJALXVunWNSKsjOqW2NI7kSOKkXZDUZcbvScC7kXhVtHXGUV+FU3UtqhIiQOJtOhSeSP4wZ+J9
xQgHuow6vD/kAZRvA5wylJh+Z7kByogY90ZBAGKVtitdnPC3mfvOLN6ygGEc+NRHFY/2FoA8MREk
G60Dv6dQKInIHcR2kMmAZA+u0RCTdIBkHEj2YK/ClIkDPjNzdmnlhyjJnZVe6jPd2F3AwW/XLsCS
pe27RD2j+lxEtAJg1ORMRyGiLwAKEnBrAMqOg4bkzHCN8HxHW/oqmaBpqMq66NZEgtfI/LuQ8bPe
CNzl6Om14N3S8ocJXjw6pezNsm4ROZKkTgCJbUSvQqwjyA2bQk53mEnOKIOfUvSpZkTqQyOEuZwi
nCcegWstqtHa5JloQve2IBCeF4uoIGZQ2NdEjxWPEShKYijfhXvjekSw9Y0khKjLVnT93DW2FAi9
eGs1U8f0j2WAilZ/NfXhMsyY94EUWrZKgqtcQ2O4HlylhnNToHJdKVAAC8PLq5MFI6OgkFgYPv1p
TxfDWmokaysSwda5bMqNUQd7v/QJGEdhuigBr29ofuTLVmGfEMb40k58/d4o88PH09O0Y4eDCENO
F1bZhgAodJoCl19t9RtCp9qnv7+Pf5wNMaTQ+XRoNdGDtP/YALSxHCOrdZE7Zead5Us6rfYrQJnv
s+9tUPIN/9DFjvQVRwl/1H588eM/Hyf48coG2wb3ik3SlZ+OPFMZOQRgVh047BYD7GBSwI0WCk5/
ldq3pCeAy8d/fUi6KQaeVohNIWRFZLp9+vuVfPRxfl+YuBJHV4wh9XkM+WlxT8MJ06hKurXljiFQ
xTXyOaR+nbH8qLSxkxMUMJEF3WXRWSVo1Md1Zjom6a38+3HKY6XtLfi8F7TBi2R+vNq+qk95E27K
os5vwiomf9rFml0OoQG6QfDwuBqybQtkQWjGFoYN7Se5XAzRPv5gB6uc0T4HcjC2H+9qnzYszWYA
fYh++EwBbKEaH/sAT0Y1IbHqg1sUFu0NNGPAp2RHQHEIex37fuWw8jsJGeCq3U+Dbp5dJJqidw5l
XkKRwr239W3eX0QM4RdF/D9sSJKF3YBBOnc11QcB8pcNiSJmdEmaIWhElN5aVs0qs62bXOU8/oD4
I8N5d6Mg3pl5s4x64x2+rL2WLTTleCqdFVq/xJHDHiIMQLG+7b9o9KKE+bOooPpxqMS4StekSP19
WwoEKnzPoyFUaiV5KXWPm8JLjLkKy3aoAZeVps5F0gc3ZrVzbR9GuKv6bTeOPdDNeBM2rX4yPHM4
2RRTshqS62FCIx8Jco/asiYUERUrboEFB2hKBGpAMZTuXd/MpkKzgrzvY/Ac6DnB4iOOym2LjU41
scCIau7GNH4JZz0yzUf04C25X/PfRTrujdqsMHHif2o6IhMa4a4x+7OmuNgaOdO8jsQj0q12g/am
Luj49F6TbLLZb4v8d5cSWsBqxLLWtVG69KMWCeXogCecWHTa2yDWt0Wel8iOKOvwbY4bmkfexosn
HppYW9l60d8oHDJBYAa3MMtg72kFKCBHGuhish66NfdQaIjbjNxeQ1UhWi+nPgLosbWwo9yUAOR9
Ul0IznPA82MeG1HiJ3yctELSmkdDeZ2DhFoWA3lGOoFt0EgJQHAeZg8QtI8cCEOdGsui6JqDFRpv
U73SVSKOWeq8YcQ0N90EqarM+LxGRNPkR1m56Z1lJNk3mBZskO5KjZG4qV3reihCebJaAmL8NL+H
AWfuU86fdoVfsA0AK7pscfvaQhoFByRZ+wb6nzojhT2XfrofoVFt4h4r5vzjoorzZubqb4FVzTR3
XDqQup+n4LmJrfGsGdYPcEEj4BxEgW2DrCfnNi+zMnTI2NDrHWNFztw+uUNyPiTlZTTd+DJ6hN71
SqMuuwc6vtGT+hYNevM9LuLbbjdQDOxTvO88CTogWlSyS3wACaQgG1nVNB6D8a0Y8c/2PhIneKiO
z0vlTMYPu4vwmQX+YXJkf5saAyxxrT8xhuOsO4OA0U3m+1D62bnhNOLYDkJPPXkQB8tMkyMDhWpV
VwSBsp6+jHO5Wfem9ZIYdrfobWJpzbjAOTIR4SJmqAXRfIe69t2jDd8wVNHVhJ/GZ7q8jGA8HTg0
8QQGwWGy3IeecfZkSW0PoApnsFbayyD03Id0QTS7AvCjLhHmd3JM8zX8d3BMoTIJIlH9Om2aYZva
K2HKdmHFVniX9k57qDL9EpX2ObfG5jkDmguH9sZRJMCyK/cXmtnUF8UyapV5B+hJnuM8uQ78hEfZ
TL2jZmQmAqoCLVTpDXdVEa2aMh5WwG3UNRDh4VDNa6vjW3iIKgUiI036VeaghWKYkB7iUqNe2sZj
rD1PjncLxIYbpWrcWKgVKXLGZzGZzqJqNcRq6GRQpWpXsp3UlQ49gLIoOJa5cendUD7zjhu9SzPL
i9N9YI7liuNbsMfa8ZxqxbizDNLtBhzEABgRHJLF5pbTJiXxwPVj61yOw0bMJzfuUnDWHPg2dqDd
WOSClVr8LTTQUUD5gCyUT09IHoxLi+00kvKuHPJuJgmcoOYSuNYb+INZ4jjOHgOCxHaBLo4SO+Ki
5mOsYCq78/mp2luolT9+J+r0sY5wxps1nZccya2Hii+zaa+4PfO/xmN/5AVZxtOY3PaCoEtW4wti
ir2DhdIWTn/A9QYPFIHDXjdYodJ2HwSI5O2CRTWcK9yixq5GGC7aevs2S8t8q/Aj7RqTO4Dj/SYZ
1bJs/BqlBklUcyE/cvDtI0pBMITOGgwYag3ZiZ1BoLY0OI0EQbXzzeB7peFNTcjtHTzv2q9x/sUe
stpmwoARlEF5ss30XmbNbur4IKRa5rsmwFMX6h4RFu2Lix/g2Ohjy1aM4pEz2dGaf5Ghd+zwHe6C
UlgHE3ATqusBTx1JDSLz1TUHUHVtRIZ1/UahYYExuPbtZiAUm198RgJXXqxf101uLPyMALySBWPm
I5rHMZ0eKi8NbgleX/eYVS4+oZMrP+lbMs75bas38JTxH4AWzQAWxn7xTBTzEs4FhhG3vaGeTJcK
ZAvhoW258Ul6X9bNoemvyVCqEP6N0XYqKDGaXur0Sge2lTiANcIf0nsIrdqipI/YaiQbegCKuTtm
QnM1zobbdJr6BbE7iMjd4lzaPrBIP9wCnpB7TcNr5oNZWnzkObROhK9wQnWD/XuO+Kog4xbaC/vY
duCEOancWvdOs0SZ4l0P0cFWnIWc0MWL33f5hnM5qaQogGXUHkuDtkYxxKgvIx9PtbXVDdy6Gjil
Q0YCTcIQiRbns9UU9kqSpp6L+3TEuYHcK1mirUhpGLvf2KFwxzCojAjjW9O7j2lrZTDLQsgYflu+
OUrsPw4oRtch7pyPNJXbnVIMLTmM7/l4kiDPaMdMkHtEb6No6Eqm3bbBGoyKKBDATdSZ4MStY1Kt
hXUtF0PhcwzWEAWNAUQyX5gdJuSy2oGzWxG/mB/j2gM9pWHkpqe6rScKmrY+0nCLj24XHg23vDQz
K6m3vBJR7htI44OYremDpe2UM4pvIZJi4Nhts016w+RENTAyijDJsEX1jXmZU/XGjsuvCk/OK/TS
8myxdcO2mwPRghXDnXbtxCCLgv7dqMGY+TBWZWkdCk9Zi7rCAh0x8DaNet/k0w6/zFthNmzMAOkW
hltpm74EEKSHnNymeoJ7bY/x0m4WHvLi6yLNHhp/fIFDOxEAhJVA2ujGYyJSraxwFwN+9W1kuRY6
IrodhYc0ZgRHh6sAA+EgpmNSIarSCOzVJz08gqJf6VVISmGnl8dKVo8Jjj9Y6mt6wmewitpS6vRz
ROoRyEo2VKvVAFJzzgOJk22K3CCOvggAyZPKWVETVbG9juSj5aQ1wUIUXc4GcBlFEcy1DaNm4sHl
W5vCy9GVu/fs8qcxYdauVdptqD8YYLUvQecH5MxSSuoDCVwmrPHaqseDTVhoHTRyTTsaJi85lkmG
TgyJXkuuMgLpdjSj/RyQ3CX20nLt6BI4xmOlI5KGpIoBosydXarF7qLX/Se/Bo1VWEC7hKcGYgQH
4nex28YxDLzee87jEqU+p/It/nWVmdnhG/Zj7CQxiXstprymGFOe3AljCg4Ul5S9tTReazmvMv6O
8oPtu8ahCB4VehZj2k2U6NetreXfRkfcBRrYqjwGXOfH6bjLR/mzNsJ0D7sUtCNe46XVt+Yy6DC2
fZy2bBegOUpweCKVi45JhbP7jp0oJb18iQcdqhfQdJmdsdVgb3joLahcowJ3VFAOLgiI0rYufjYG
0rsY8tTx4000RguwNWD6Oj9g7NkG/dwpNiPiT/oo4gPO0pAAzKx8xFuDGT8PoCrRi7Ab/h3S5Rso
Au1l8KdveQDMPRMJCcIknLWtsTEMsczcAlScXw6L1qm0/RCo8eBUpCohPgFvlGybbizotDKULZz/
Q9h59baOhFv2FxFgKoZXiaKSc7ZfCPvYLuZQLMZfP0ueGeAG4N6HBrobp9uWRFV9Ye+1C2jqOnwD
IkkqzNDnpJ57ztEuIWmaykuvWL+x4Rym27lp6ZdwSzZO6t2BOebmBhq2maZl2TP7C69HLwuvOtXe
iiBzzpZv/LQKxivWSciuGTqB1h3ifoEAGIRpf3DYGCtZZIccQUNS3EozcQ7cvwG+m0UdavHe+iVL
9YJUhykFQJlN4bsxFYDhlVvdBd5H52LuakyYJ2soySEfznYXkjw0pwuHXvMym668Wo0F1IBcUXAG
gwliBn8rX8hdeqFLUBMyCuiM5BAG6r3OYG7xbaPraMGr2S4RmXiq8FYTCFx4Vyhrg2tCFt7nLsXo
io18n/viIWXDBVmLTQetJNeAwaBYMSQnrIpcuXWFDEmxxsVVDA9/TwAWp0Oy6BfP0F+WHD9qEo1i
51IilK736GQPw8gR0egCHJSPTwJ27wLyWpBS6N3R+8FBdXHOh4SRONK7X1wglg59C4HnK9re4sXJ
8uZctYcUO+9j6ub2ppmGWw/NRkxU0dGaiVwHjkHS2Yjb+3I9hC04URax38XKO1hnVnf0hXN4abNe
XKeOTrbZwtQEzyEAjLyVCFS5O4O6tI7OWiXR0O1XZcjj4pGNOXUENGXYfozGWeOxZpxh1tWrRNe/
8cYk30KEkbGfQg0pc4iXQDD3LXb8nnIO3YZAIpQ/GhbvZSodvIxmffKXcTobYMsOUPFTR53aoRqg
ATOOM90xZt3BOWmk9m4G05YsU/uGz2RJ1NXEhibCJ9fAvbJeyso/p3kQ3i9TdezyFLJ4RozcAsOa
S9snYgOaVq3q69WgbZi6jpO6zyjTPdu572tkHuVClKCT0HaTGse3isgzU4pTYCRvS5sXEb6iF2TA
VJFrro5dw+h7jH3fFSejlf/guFCjwC6h7smJ7ZbzrhvD7oxm6zPBcrnXYvp0zS7YzNgGYz/wefWC
gaSRB3smvw6g85tR6PyqB1BUeFb9ZNjr+QkLoorbEB/yWo8bVclrF60TDGkIXnX7MSpl4gS9ADnx
JkdemD0y+PnKRwSeIc901ds4LW9Nt8FfWpEbUA3QcYap+Oehqz7NLY9enc3PZbPojScn/77HEcYz
OMdYixiCzrP/MD8zVYWfllKv+h401Nr7ZZeoT6wqyQkG2bgrJEmTHLS+7a7XvgABY2gdD85nn/Mp
5cBPxgFATpKZN4QbP6hVUXHmWK8DYNMs/baufBsKKz+GWf8QKFAvgycJ0y313eq1+4msy5PVrIS9
MenYeFq9ydbt8Xk4JK32LxD+QPom7AhduLmuPHE1mOR8AB/OzSbd5TB+8xRQy7w+OpAjQMOj0Fwa
jGvdMrYwfQDRaVRPQdcvewfiv5UgAtcs/8n2tI8+2M5o8LLvttKfbrqke5u1yday9COda49lW1xc
opLL1vwI6sJn8CJuwmA0wVKF6JHH8aO0qKI8jyBMs0CijlMdPJ9xCAb3fgyFd8pCCqGhbW5mc56O
cv6q8v6xH+G75u/Z0ogNoiRqfs+H8FXq+zHjlrEWrXDBWHs/Nw58SF+lDnhXquqQMz+gcMbenOKq
mv3KgSRicYUS5tV2vBquUUB8yx1j1wlKJoNIXIH4dXQIAe5CcyyDYas6AcYE69KG4LSYnRnomdYY
jgFpFo0t503nl168lsNbvWBJbEaHsDyzfLaDod5oZDSD964HiALNUN/lsXPJTAzlQIDaoD77zlp2
BQ01hvAhJBhMPleAOlto1PiJspVkCuu0wncGaJ4CoXWaHVtzyBam/yEZeG4aGw/QgDsasKl698nC
3UKDuNiOi/KcKXJa8v5dNzQ4ss8OTotJaFKYGsfZ9jc2QzvMpGpnjyVnoCIuQAXtziD4CDsX0WcS
PpRLPa4cb9tMO9IoSxK1D9y5dUwQWhN7wFy4EB+c0YLcJhlj5cI/JenyVK4/qOyze23DssYOwPez
iRGjchYlXNQBwiA0tzAwqNLhb/cgSBIxoMw3GFaQ911rfV1kTrtPoLxjIFwe1kHts9R9oB3+qAls
F7R/SqN+ns2DedEKePQtZoM/rLgVKrimz78tL3mETvZsj3KmLmTAhllscfopxqYZRKB5Oc/H6aV2
8wdps7ZFQsu3qNMMnDNJMpt6NzRAUwIDP7zSsQ8WJJEGYoZflDLC/Z07YIFNV3/DgsLgxknYURNu
6HNeVEGdkAPxtxFjMICcGN8y30gWkkdU1t1NqQ53zYTYoIfNzabK+0ncpT2rMxlE/X1TuW9lwbPU
J/MpCVb/LqEw98ICvSA+410ze0k8a6LQM02hysZsAxoF9pwUyZZ1yFWTOkAytIcEAwd/DYzdQXXy
qmev23vTE/xa66A6qgaD0KZdxhUPUR4tUOMu813Baoera70yzDDdVYzZD51l3xjg63ftGm7txaDQ
hiUQ9Z6EzjGffCs5mxWJSznLZmvfe116xDqbbJtSMUBdTyJpTMIvlb0fwyyafHMADWFE7ghaQFnG
N1zsH9eqx2hYzXCrS/+7rUGW537xuIxLNMtnM5BvZUmnVvZsBcnU/nVT66NP7mZQ0GMXXkm/wM4/
a6x0jffBaAan7lA8w046uCHBrk1FYFbfOfzNUkaB0yyYMwtgFNwKqR6rJ1s6//w+PFuit++1Rw9S
XQpZrzC/jvnMv28AB3dMZNM+PyDPd3CfTPt1orrxi/aldDhDeZ3Xw2DRzRVoFRqLkAGnyGPy4IgL
ILp2TcASsvF+ZcYV3qZt+TN7A6wtfQmItwjzbJJA7bgZA1iGA3h7qOBbkCHFrTtXMW1iC9g+TJ/H
YiFfqZt+BDXO2ffNJU5dbAmrx/w4YwnCiuY1BzsRuS3++NDIfkHM7Yd2uQZ46gBAbH6NERkFSU4j
nZYmu3xjlHYZMf2coN+IM8O69CaH5+/6sn2lTb0n+BjIlbGwTqlJYu288UbgZCJQldzEr8GBi9GT
Hh35JTmX4/TNZL45y4aUj4DCiBt4tDHEjxo2QzgYh2wAsNGx/buYMRONPxQcWLBjRYnvujGAn7f6
hOf4/W+jTbYLryNd160Ev/JXkbdM3ffMrTByEQwc0qieAE9gzPWmD0i5KxaE18Rmep9WS7Yt/R44
Gl9A8AsCDu8KKc7YKdzYGziuVTRXw16U49ds4MStOfnGjoSqlkGEl9IjN4h1N07ADiJ9CP3YYxnd
kg/L+ztVUVaYUBgFBBeY2ys6aLa5RAtlU7+dmETtEMHx0X4ErVTRmtknX7GJaKuWqK5UPlvgfWuX
LrVZuKYUDwxTINKOyzlWw2OuCF1H0g/HL7Pu0sb9lsysbeTcjkgd6mgXhZa/9R24NlAU8OoXXbv9
i0BL4IetvDRTTe92eOA7qDCtLIhR8N9TOQNGIZEC4ltUpsi0DdNVG63B36Re++yy6j85JtrNaiie
uC3uVE50Jb8sSwfH2HFizzuUeHSSmqCPZPb2ozKvetpbTURtIPVv3QPWbhV5aDJrgAYRolpNrHqQ
YcVDAbDUYt7Hgt07UHL4zAaAzQUucb62m+Bt6lBggRWAO3oZ7DJKhgpFR6U/DKz+kGQEHwhkLi4u
/8tysLxKCZWwrmIRjhMZP+LsNn0Xl4KCxxwwqjgK5F5J/iz6tCvP3Hc7VV0oRE3Rx3Uv8AKW5aFf
cTSmA6iGEhIoVmnEivwCtiRblYnNfgSi4GX9DD6jfKh8+D1YoC8ABPTCyNmOvZ8+e4jn9obtlueh
eepV11wjo/L15yJs46rJirM7jePJdu9KEY856Ru6f1bgz/SQpacuEdFEmPT9qGp0mCONRhmw5fb5
dOhvW0LFCHorNdO/mmI14Fwjcia+7Iej0bHOc2l8WJkpDkg9P/NVVmwKWK076aOf5ebREcNWO3I5
qkGZu6nhvwYhqFvnKsiQ3sgp+K6mbKGzTFJ4lo34tIUDlGWVKViZt66YXK44BjtGVl7wtInNbtTa
dFY/IvSRL0nV3hZ14sUzBa8l27NpTAHCh1yxlSaa3VvvDB9tm2yI7A7Bxh9Euj7PDpsNlPnWdhjJ
Hp8G+yAbUrQKjIgRN/h3CeuGFEj823SmzM7J3aj1TdpUze4yNFgsUqpX621goB7Dy+QIsQb/yk40
eG/dnMdfc+LaQAP5WDV8l8KWQJnCduxr0SOj6Vz57fJ756o5e6ZxsLnB9sXYwbDKKgf5Nf8ftwG9
ZTXOUxsOrE4mNNAOb1E3uGms/KSMs/6jCIuzFDjIMxiWM8bUQZaPlp66bT/PFgC34ejwVARoMtSC
as3QTLNIin+2yfMhi+cmo77crtX3kM0BxSi6qCtphu1h1c1NmXaHxfC/3ar5nU3Mc5qOt2rXaCDH
YEtI0CUg6BhwDkdLN9WxkzYPTZnTqcvL9Dz50oqv01gkUyT7hZk0G6RjeF/lly1N1ozXtp3Z1BAm
qyhw+TuzpkkwypqxMPCXfTFTejOB6KmBa8RI7PuYHGbwCrOhPs4efQAeAS5aiw+2xpQYtc0FVYol
b9uSTnLMETEe0nYiuS38dNcpuU9tLHUt4GFt+JSraXrbmIQP2pl2mCUzmgqDBoxbVV9wJ5Z70oYF
MIckL9JHbyySpw48YOZFTjKAW7Dl3QUq7/dOcPaMZNeOmXGhiVyLxNqNxvJadvwCasaQLIAR7Wrl
d4DgUTN3g5Htwe16nHXbOmnmuxmdYxumxmlGHQAOKhl2VV4ggja8g7na5pNtjy90+L0cxP3A055U
Fg9gwzg+6aZiF6YLoTegcQ+hBi1rVuTS4OpTcS4oETm/LOir7NzYwoVY/cFY6BSmBNk6eZRIYLCw
K91d3iJlwZNxbqmWg2lOb0DmlhvXcuPGGprnZWIYp/p6i1uYsyYrH9nH51fBkk2U9IBBzPSxE/L9
77QobY/+KQkgHwzZwfRxCsvqve999ShJqDas8Fiqdr7LUnRwcwBO0ivSbjsuCoqwI+LJT212l5Ll
OKsgRlkEO0qkEL3fxKZVfZL82dO94PLkJX+GbVCSFj4cRD65t4NKd0bdYEkOMbruV48n8k+nUcJ/
2a48OjUUGXRKECHNJb8fzc8RBtQiHKaIkoWrPx9sUYf7tEnhQK0vadg0R0q3T9eaUkp+69gugK8Z
OPP1MbNrwn7So69y+NCW0pfZY1xamX+3LNUznyjcZzHQcYOjnMzivc0JJ6gTGOKNbQEcwn2+89YL
Q2cxTNLsyvyc/N8R2lrtaqIdbhGkEY4rtIB0PpdHw/touQJvHSlpskUnbgyZ1Rf97oYeZ/kul+q3
WOh4nM681XMbXIsLJodSlsVOmER//UCqJjisOj2btfsZXMANhH5trZrCpyf9AIswTOC691mmU0d5
jPi3t4U9dQfXW9/6mTsftyosSesGdxg0Ce3f64WHg0AgA2AxeeULLw6OLNAK5V4VbcP5nQcglBjW
qoGyK+kZ/zmJ01LuUMmQhO5zRE2XpBLK0Bkcv5UvpOoUAMIdkmu6xWSCzbUkmzXSe9OrdWypYM92
Aj59m/P01u3NkIwJjbcXOUbxU3fotIIpe4Wf+uCn4+OiTbj0xvRe9tldQQgeO0EDlZ5ieJwM+WvX
Fq/ahe5YB3Y022DKxhnzu7dsPYKMiErrrJ2XsZ8FQLtmxRO+pC7CAPw7t56xmYb65Kj8WbrdRyd6
iqrs1WQKyAWK47+SLFw9Xm4Pk8hqXCobefG2SPdzbN03t/Ov58750mV5Xlv06fkA9D3vWXfkFr0d
OaMg7ETMSe4QaOE8ElEv4rTq/3FPIwuBgYIG0tzXQrE7Bf9O635OQv+hqsQvyUSEFwkSHkR6hfj5
ZhhZzJaIRTQ9yc5o1W3jUxkyy7YgRXHvhhEhLseiJtHLYWK2MezjVFkPrSwe64kb1az9b83aux6R
Wdp+FRJcjIxAI7JYE6AiHt1Ti7h8Ix0Wla6dHjo17By/a3jL6ydpuTs9+7+dl76aij87OnPKH4Mr
U0KsA28735p8VpPX751EztC9KjIzPbDCovwK2h4XNWaDlNh3Ww+nfuJSYgDF1qu8xhX2kA0WX3Uw
DHtPvTlD6V3rmi5Up1Y0FwijvbAcYrMNzQhZ1H6mtHHYxW3QBXc7gAITpNDx1kCSA5hPkdGSScRl
MN/hMzotCbypzm97O3xIM2CHiFIJbuKzrPKhRpVNGgjAdycjodhyUaa0bX7r4n+K/rgDpgFwpe0c
HbHoYGfBup/R1+0snlMtVugQKBKEY54zgMFRiRGvAwRUC+obIPfZukCdq5cry4qCLj8OZY0KhGxI
EIzRlGP9dRRqnhSMgzVewmWBJBgNgyvJiNtinQ9vhmLEnKo58uHvYy++8BuqiZAvxSnu9Ox/WkZS
pfSZOLXEnCVD+Too6tTQZsbEz6MBjsKECOQBBOfWTFBDyaV/m6i8es83NiLFYgFEKeU4ScxIBrzK
NfDiwWTxa/FVp4qxoiHht2bTAETSwZEBAMx5YpbkM8pi/5O7k8lpHF5lNOxG2tJDM9txZxBzs2QM
na5KMw0tmTKNBmObCci4XT8ofOwkfcmRb4BhRn4GYhHDkX8zTnrZlbWFHOVFOBYnnUTS4P1mynjo
sGog6VyYH3c6rlX5EzoOhKKHWdc+K43yzcCUu6G/QGog9Q05he5WaunEy1VB2xUbqnkn82ebCufR
8LZlne8LOez6bCVpLMSU254ttuptaf5kNgYLNNhkjXRksgANe8hW7weqGnOH+jBavtp4Qf/PA/I9
qWNLJ86UiiN1FpwcK6Iit4SVlHo5HA1ve0H10VqjdpmeMWY9irS7qTGfbeQlDEYv2bXyPMqwpT6t
dWPvRKHuYMOi5akmpsSXSc263vm05eQWRIHlfpCEu0VC2+b6Rg3tDWGYfeRVtEgJbZgFENB0iOur
2msi/jbVyEcVLA2Ivya9DsQ6HGeGkXln0VoLVjl+zWEWvDUDyqxGFHu3pO2yGXkMLboi1hjNbZ56
/WapU/L0CljNS3mdQ17dLK3zWfSjPJLE1xYOgvwWg7zHEszKa5PDzS7IUl1YBvYHwi74ytQ86mR5
fvftc1Cx34IBkx38zHRRDCzgrODmbu01XY5pgTsciVxIAAHWifWmsIwkyqj0lpGemesHGXzb7yBS
3KCPLA4GeBG+xILWeMgebaq8XQ83e1t2OLHcrI4LmyId/6DPiHUhE49aVfEaVM7pyQZ1Sy32UfYj
eKeQXyKY1FvVjZ9/9UPLuhZY6m1notoOS0w+DVQJvrylv3e0Zx9ES+dTWP56tDU7uMxfpu+Au3sZ
i3v0aJQSTvcD6s15I+wRDr9OxyfMfWtU+st612IJdHrKE0VM8Lb3O0xVTfdek8d4UYK3sSKgS6Ti
TmTrdd3TtiSopLZoU1AtCMp+e4IrV7r/Ak9/oL7/oq1XW9Lftu5CWMS00A37A18ylpw6yb/KRq6x
B6cgNwm1kuxtWggSFF3ZgbPkwZzmQ+D1T0STUqxavK2jFwVkpkqyLnY+W+hpam914X7UXX7Q83oO
h+5gB/NJJr7YGKG4893m0KILv3TwfRwOJtVny2gs+8zs4F/qcMGESKnMHrpw7xO8iLR3T/iEPi+k
HPLwIWpsSSp1O0YrwJBb3oZdMOhXG25Q61tRUvQnyTcXMQ6L4vxjLML7qatfurkFXfVG8syTumz/
pds/QIJGZe5zgJk2aQkpenE8/GS/NYSGsFomVegyzUe3UXn3sPyv1UDqTiVZJbfJlysLkhSzaKw4
OQcKsnbhFOFei9xJPecmveLamTeGXXiHmQUoUn30OKx+T8TaoN6xh+fKre86Y3nrxyH20jjnfSSJ
r/1uXJM2z/s0GBZOC9lyYwD1jt5wY7T2dVIlw4bFlInvmnq+nY/IolOdfM6VPmQjuMr20epMRPj6
I+2t50yGL+1iXNcrW9sFOCOxPocglIeqxxpA40JH39902h2ueLe2xAGStlCaV61p7WunRyc4278d
CYI7Z3KCdetWBBTMU4irgimgBgZ0GDUBToy/k+pEysD//1tK/fr//TNjPwKQpjLd2EtFcCbKko3d
WHCILMRn1WnxWgouq3oyJRQIOP8/zordQQWhjpzQfrXT0SGdD4hg6lwq0+kbSXb3Dlz0QjY0aM7S
Q4h044HOeEP1Tp9uVeNtzUCQ/ZgRnAJ2LSJDuyIQjI+Bqk7GCIxmpLAHGu5VZyfsIr/VervKLkfp
M4RbZTZfDqyOUHOuhctAIhzjbtI77sOE21epjrrJRano08kElqi4zvpxLy4uoCwlcaWehM02rbyv
XMkC3kEHY6WIRiyXlunv3/EfOgLeWtXqEWLrrrZCe4NzY2H6OfNx6VbvUfmSHlfUtzBeL0k6GZFG
0mj4oJiaZ36BAFNz9wMrBjqOFNPGCN404Y02mpUNvTjnpFcxeqv2rIzV4NzN8neZyQhOtW3t6qVo
r8s9xO/NqscEsFLxz69QjgpewBqMV0nTN9uenPbIHtJX9MzFdkgJIJM5DYzwzR1tMRG1XoV7FEE5
8VzVzgTuRSYuNQT6EehM81NnzTx0WbYHCrE3G7KPpj5cdk5p3Tntj43KFBMJyNges5J3zoaVRFky
ZtF/dSc3RjfzlKJtu9JA9zZdOpqxjRB61SGTErUiRVZfqfL2ovXTc93LEy659+ISa9giRsMOaUat
gRmmxviDWf7oNC4lj8BVbdvzjwO09lYRrkKgDg5d0mGf2Fk/D1NDzHzORKGckwcGFrRZQ/MvLdRv
Pi9f/ggzTA/F3uTbua1CtUaAOTGkoqkee8zlvU410fIkfHEnENnsMYoVJPDy7XNFG0uyJm/q9c3r
k3UXhNlbWuAbmGfQuoL9XLYKQobsDq9M9ksvPl7YLcmOxCybb2B4Eu7E8haz6YQUFtNW+dZl0PvZ
zI3E2pvBddNyqyFgOE2TfdeNYXggh3GJsI3kZEbx2ypg5PHoWt88gVB4/8wVjM73LpsJJlsneyUM
k8kGQseE1ZQBWHpjj8AbfGHMWxOkSARtasOeELs2diMEEPK0sO3ZpzjNNGOacc49+irSVdcRFKRd
WifTOgribncpe4m9Y7KnDvVc7VHuMp+Q11XjwXxW4obUChuWZPCz2PW64RTKyJ6Wzy6/fG5Z/ygF
Jt74yLR9cSvC66zpk5uxtZlR12e7pJwWacOTR2l17h02Fg4gLaqg8p75jKB5s0r7uOTuU8uCrp3G
+jHH8Hg/a/7QRK1KVe7FeZ//2m1dHMUA8NBNk+XUpbyv+gVF4BK1Odr+SpS/JdNRsZhrbAINE5uy
4cF1GwD9avmX+FCQ+8Db1hZZCzX5MSnVB0lFqMaDHlVkGQ5Uxd3MJ4C5sB3FZ49gJMvEEqFpDtB1
YsBbzeWa3B/4t6h0N1WQfTqy/iAk+8G2cK2FRn2Bqav8UYWcjjPEecunoF86F7GcC/k799MfNNv2
rlrTe8sEDzZQ9hLld4D6q9k2as0in0VWJlUaAwaNBaYe9CnjFf1H5ENSqmd5YPl93ZF1sK0sDu/V
Dbe+7r4WwcsyChFb6Mh2F6m94z20k/oGc10yTqaYzZi4KdYf83iW1KGXrG0nalguTyJ4KUaiQpQC
r608ErMB/6O+YeCoKTyzmRs2J9vJMXW9N+dPVuFMpRsKy8ViGJR7/ybeZQuq7zIJa88KRLNDwIZe
DEQTFytcGfJB0a8/oZwtdo2vh21ozA8piYbcY3JcQWYyY8oXGKy+zSciyiZn9I5tZuo97hnX3mYa
RjxKehxFA3EVLn90SdPptKzWsk9H9v+MQ3D8gdaNgJQzlEILu176oUzYazx3ryghUO85cY+Bwlzr
GyHbf77ZIcNwz9qb8t1ggV+Gw3xdrITIwFneTrNvcMxN1yWj7ahZSR3rA15BKJ/Z8wHsTEls4AOZ
ZXds6svArPJ/gp7n7KK11FzoTFQLjeq0uxkbu9hkXc6YXKrPZEhPmOjKnVvycxj+Um+CaNiZfbif
KZpauVOxSVDkrtTG7TIgHpANicZViWhH9He8ThyL4lwV1ICEDG8oxwdmRbPLFIIF6K6Y5bcZhrRd
AXFYFwCZ1R4Fb6tP6YyxZtWbqZ9Yyrjhp2a+xowccwLzqm7ChSAHNnGmV/wMgddGdQXkt5xWJITd
3VIIttWVLInam2/7ZPnXNsI4dmFDLMyAECUXphurfOy3YxpsfMRLPjtSIr+XZ4Dt3XUwdVnMuLc8
q8nn7pXTaRLzXd5gMHGluhrW71Q2xOsQZsKd31PfiOJqKhZUBNVKx5FYJtZ6WkCr3rqXDTzkN7AF
9cSTz7T0GFacewttOaPedQ+keIyrNOspftQvsctnPY/WCSXyblHSfDScAZtKwQ7KDBJmPOH8oMjT
3ejKDO+HHqeuXB15qpemj3tgin9CtSxJpseuIc8SAUTFqZG1tbyeOEFXweZ5UfjHE5B+btaPRNa6
7zke/NghOw2t//eIrHxLCp+NxCPFQznoe1ugI1Goe7Ri4GGbSPut0b4ZZXC/GgJjhYsEOKm/s/GR
VQ3IR9A6msHdJl1ReQ1zaG0Cisl+Kb+cfj6WrEGMq96d323/ER3aK1O9MUor65Vkeloer0cJ5hL7
erEtXDSSf7ptcszQW85nC+75hsmiAvTHEg+xC3RLvAuL7RZHo7m4hzry5blyewxSl4RBEOzUN2V/
NQ4MXehftr00zE3TC6QyfO/z4rc3uoNQrJ3TBCVFOst/A8tNv6veCXw5rVSsyfQd+ubtRLATqd8e
eaBDN97PIbDfjEInM7KvLCdgKEzPuCVfvMB4Jd/uE7SSND1cAOO5ICTVkNaTMtRP1HYYi6Zu/W64
Lbf9GTilio2qY/o3918zrZJb/Mpg7TdskOSXYTEcExMSF5RyvfE0hO9Z2n35lv63SPXPnM2Ta6Vb
15l5NqwGfBvMgJFMxmwkANjGpvXHyqiQxq0rs58x44P0GuO5gLxaB9YGTdl+LM0z0RpkqibFPxcQ
YDIMP3AudkWOn8Jm6SXLkySA1Xb1G/hYVjrsj8gRjAObbHXzYv+ljqClW9IlEuIuEN8ZwyC/ap9N
m4hjbAn3xOvyxphf4EQ4G1r1RiL1g8voQa+kJqTchVFq4QHqGQfehAzVaXcyr9qnTj5thorUAZ/H
njnRvG7FPD6sJYy6y7tvjFwskk8aV0q+rZtc7Imq3HSgfSBh6MhWjItxvGVx7XEdUbMcqCWkoj6X
qBL3Wb28wIy46fJMHRwPcZ+H6p/eF2X5VIKnNgf3LNT0UIDbvZn7+jTa6B8y3ziOyv6u1JjGYmrZ
pTkNhfo025tOsMQSaJUqUsadmac1CLwHLh78SXXw2JEcfkhLhlWp7m9tZ+hYtRAnR47D/s+8QZgM
D0IjHvs68I4YuJj9KTIGCBonr7UCyadn/ehKZ3vIXWJqkU+1TLAfrIQh5p8AZzbCH6szxj2L6QRb
FtILvHK7eaol9xVDlsuqIydWbk8S5b6xeutQE/K2ZfdN0KBJfPqzlaXBQV+U/PWc8YcXv4xsZH5x
GEgXAGb2ZTOv2/Z5knOYEMs5r4xQ3Ab995yw+Ajs7GGBOn2oGzI9lBnujBGcfcjsKmoRm0YdJvm/
o2Zqg/Xg8VluBkGjn9E2nakXbSq7zI5PwmYpkavej/3BwLliTD3PQhB3hk9sFf3Q0v0rxjIO8uoz
IT9hpyWVhDmvxq5nrL4NLK7swc2mo1Wib5vUvHUVoY5+VzCXKSQXZBrmu6527Z2enKeSpd0mGDJC
F/hC7FpjZmeFzc32B4eo5HoX4jHkdO6fE4cZHvnK0w60+nmVSGf+Z6O0+98JDheEGPIWz/fMCwTq
P1tlJ8PByGPa3Q7mODkdtX1ypksELebAyZcfyQjYRfhXiRU8VlWdRpWX/cyViy1V4WJkQvicl8UN
Y5P48hcRD9OmXF9bQ3nXiggSLUe6tix5YOR0VClzcwTvu5E0X+aU2degWmw+DZGDk6aN0570dsw/
vMtuiLDyke//HRoKAX68framvDn1bLg3RVan+4HDm/+T2MJgKP4XOMgfnOs/+8eF7+J7Y2LrYLWy
/svb4qLSTibnomUbA+NQNjWJqmFL/9Pse2QPVWv+rmKSkUANQAbCDUNv6l8SdePRL18JLuDJaBj1
NwCOveLCCCFmoJqOxFDdK9/+mIwGyjOiO2aYML6QXgD0A6+Frtup/YZxvPdbtERCCwJngrykP/sO
LtyD+pId3vT1OWlBC4/qfzF3XwA2//V1Q1BFiRC6vOw/qNl/8HY7Zt3JFfvCbnC9G2tt2PkG8pNw
AsxVKJg2Xc/v8D8/gjjy//sPhSYE/Pvi1/cC78Lo+A8/1Ce12g4uKxQ5PFSq/RlNTJNL98ypTlIx
3gNICxvilx5UYtcMhm2SoCla5rqy47nCZHBJJQffvHHtgKORoAGDOGVTVKfR1AiVzIjw8h+j83qi
tPNrCE44G1yV0EGOV1SLKzN25zYr5a5M/DHWvjMTI0Zi88oRbHZoCGXxJcnGEyE7YqrjPvaXNzxT
73bFNpGUCX6af0Hsk0WxM7WuGOiSKGZkeN0TZWEgmq05Epp40rK9moOwupLd8/9h77x248iydP0q
jbkPIbwBZgaYzMhIn/QyvAmQFCu89/H059tUqUWmVGLXzM0Ac9BdKKmYzB2x7dpr/QZRM2tR2doN
eoKQqRwPNat5YfRhRwm/vKbWhG1Xckhy7aqyrX2HTtmy/gQ+BvMPB0zTNJL0IAQRpnxfY2q4sFGg
XcO2IiJtAzccpXuyAbFaUqAsyI2Y/kWVaXucVbD2pL9WkL8urEE6CagVUq3JtlCx1Gkj0zqc/Nly
Ppr1kZJCB6+mCbymiDdZpHCDKfIvkgErO+9key/p+B023K9JXjr2aGKxSsdji7Kvp/YBAGlzV9eH
lznzt1T7j9FTTQboj/bfxa89FeWE1V/Y/ue/v/nb+rk4PWTPzW8/dFtk/P/8I2++tvnPlx+juuY+
tA9v/rLKW2TSrrrnerp+brr02yP8+cl/9Yf/eH75ltupfP6Pf3sCa92KbwNzlqO6//Kj7Vfk3V4t
LfEcf/5IvOF//Nt/1d3jw9mn/xTsN50PYMlM6sRwJWTdFKLMfwr2W/IHmT3OYr/TUZyGivZPwX5F
/WCqyPzLCkr6QjoXHYWm6NqQB1E/6IpiAEDWXxSAkA9/6Xje+vLbfkKHMRA//v5ape5cr8E0hfi8
bSuyqaJpeS6V6A/TmGUlNMymCa7RCmTRm3eNXG5SEAFW+NU3nE+D6nx61Tt/PsXrVs+PvrNW9TPx
omowGkuzMJoKLWujoEVU9Lv/WQtn4lbZEDZ1bFLnimOI6tWedMPi9y38JKgnek4DdEa9WZYd+eyc
mrgfyg31RncGvzWR1xzHGhrpe8JnQpfv9bHw0lWvmhFd+WqHxoKkxQmBZqZRXtTjnbL8WKDR+Pt3
OT97vjVimLZQNXWQxn7biNg7qGTRSNltFOgR8xMF5gUZ3vgdEVnN+nVTsCnQycEk4nzo5ThmE3ZS
HL7wDEgzBICo92U52hnEPU4OOJ2TJIYG6uteY8pL6ML9RDlGepKCJ5lEvijbZMMRUFWId0FbNd6g
fpZQ1O40NIHm9rYdg31lHdr8mE43wJ3X0vhsKRNG16B8KYpz/KMAt7DQksszC2/W6iDVhOlStA1n
FD1iQABIPxhuXRqof/wx1VT3usaVAGB33XCp28XDUCKnniKdlPm4sRpu2ABOEAa+KQncz0MqLfxD
BccnQbTTmPqVrME3RIO0IfiSuQUDMpMzzLQy4W6rLVvncsyudPuPPuPiQwJDa461j4Mf1+Ok0JZ4
dC8KJdxkcFBKf4kiFcWYZJ2gYmMM+S6fde6dwGChnuuatMGlbAk2WCPjHqXxTsg6+s3XIv+oGTga
IeUQkYuhxg8jgzdyFvKE0Wr9pCrU0o+dedlO90Gyn2HjS4ByZUkC8wRERQFne5OkO+GkWbqdcYMq
75rjkMo72LEosSF8GnRTTwZe2bcQ2aE6tw52GvLnXsO0sMpXLMXBeDJKSm9cSuO8W/vGctLLzWjd
68VVatyN8WdZN9ZlYxFsYheCIyKM/gxgm91eYOC2SKp6qyjUBTDHaIfPIAtXaf1UbrR+XoHyYyCf
zBhg54wdVYxNBbaEVQXLE35HU01uneaAcz9TuMcTyLrEQvRkpPXDMF6ZiNElYEYsS7vLoe1bvYiV
Y9NtVQ1TNXMXgqaEpeNKZAalUfFwVFxAYpIpno04WIgHYp/Zm0NzmAE0ZepzrdxR8mBT3Y2bXo5O
QdLvGpS+NOm2jkuKztijUMSEia3nBwk/hDIrMCNdFVzbQdk8I1HkkrFZxVq3lxg5UE5e15draqyh
hK8HmE8Fi1MtNzzIB16dT3sV4S+cc0m/Jjv83dxBOMs37bVSq/tWRgm8UPdQ4Pv6o0ppPzX7Gzno
9hGinfWgwwCFpx91XGibi1Ep1szOndQWy9yW4AJRl7EHvCX7jY3YCa7nUIT1hQ5RdGo/RUaNvsHX
oCYFRg5LeTRiIEHQtlSSKzpwlQgYpLREmiaFhxKkVKM0orRETzdFq7t1QcEzGaRDGKFvhI1J0IHR
Y8Ir3bEEzSGVaLVajWtQIUaT9osmhK+V6FSnVCE6CWkMhP4lPE4yJhfG9q5Jsipxhp1Z50vLLTCF
kueEq2ABjI4pOlt7fQYUO1Oa16KtogP3tyidW9C28+lqlP6wwm6rgL9CjdDf+2bw0dpyBYUHqh4r
e7xXx649cIHyJvTWmo6bRZ4fYOi7NrxzKb0p4j0s2zKkXm7u5+TKxqZb6/cI1F5koDf9IVzrGikr
MlrKPLt9la5APrswUZZWXy7HplsO5Dh4r91gWwDhWbTZVQIuTPchPc7AiHUAqsDwxxsxDHl8MpLH
rneWCSUvNOX2VhtcO6PswYFbxIA7ZC8YYCKgCxRHx/5djd1fnuqIpX7f2s/OXIpSWoCeCybrlBhQ
L7H/G6Hnr+PFN3Hn/yw6/V8YehL7/dPy4OfQkwg16B7+8ZB//cfioX7svr4JRPnd74Go8oE41OJw
1yzFQPaTgOXPQNRUP8C0VZFV1ZCZRhWUkYN09BJtWh8sXVZwcCHcwYJYCJt+D0TNDw5SX/AaCU+J
HAlfzwLP3wai57OHNIgM8NIweDKZa/BZPNXFoY0LARv0tJ7W4IoO0y495Afrojw4F9JFcgovs1N2
KvhfdfJ38yHYj9tob22yTbErdsa+OxImuM0RWYBjdQQsfpRO7DzHdg+oCu4c8h8b9LY8fxNsx120
5fq6Kw6wBA/NIT5RhDrkp+GgLakUHqTdsB226WZclztzk+/0PZ7CR3WfXCCOcYwu8mNw4Z+6fXwM
j8YWIvMWLtj61Tj+C0EyHYJZFI64KrkhS7VFJPUq8ktHqaMsgdP5PMxuomLimL8XXP6iz980cRb3
Kdo4wT6mCUtCxdKgUGkX74SWynmcLF7j5SUs4ktFVs/a8DHAw/Mb9KIRNRdy/jVps52q6AbguxRX
2mNlRA9ZQlDnVF6vDpet07nQKrZG+xQ6OZP9n2vjX+lTEHG6zZVLZQkwo88uHgXFYfKuyQyRBYBp
Spl3Nt4RwfvpfWnCxFNNWMMQT58rjUvUgAayJZObCVp6m0NVCER65J08mfKToYZYegjIk4eyEfaG
f/x2fviVbWppwoKBgvyVAsuN3VY3hpZf6hTnZ/kEVwecZ6SfkJKAbdeuJ4yNwEcRvaEj0ZJjSK3o
jjLwus01OJiC9+fpI/hFiQz6AjEK2BS57uVh8FgNTeoJyEwKkkfDkHtp5ujzOVDu3BI9mkTG2jRW
Kb43+IwCPjLJWxB+2ZBOHGq3ynjP4yBaMVMb4HuVqrlBMWTL9MejyN879lWtQ3GKR3AIKqia2uc0
txLdk9FYgcrM0V5rf/i2haaQNN8D/nxsTYhXVsjzxvq4SUGPVfKwxQVcN4MvuNzfhFZ9gyYKbpVC
ZiMmkUghcnT6m65TockJsE6hUt7fB1meIrbndOgGXoRS/WUuLChIU6K5OcjAuU+XBqa7KGErWAoU
wIeh1A7JyM2yn6A1Wt1JmcCcVDY46E4Hx6NEXhzzXwaMQoFsCfFXCx0joqAUSiikZX5XGrXMtSlM
w7wvbXD0FrmJhZYjeZX08hOxmluklJ59U78CxS7bGEwmFWVzdExt4LKGIM6X5CvzdTPoN3nY3SDL
f1f0BV9V63vUV0/ZjLSLOnfvbE0/z3ESlCwfJB5VkCLnrjrqGFpFlRSjO0qoOOH6FBapl1jll9+v
VpXT6s3l10Z2+XU7Z6qmyKTkgd2IdrAUdrL4IWudZaiblwUcFSxIt41d75su3HThfGhae9mztPFu
dRPc3kbji1GsFbDlhW9cTpnATyYPjknAZETb3z/p+S395UEtNhUkHLAyOO+QIuXi1spI1kGCFKow
K3+W7ygkLgJL/hYF/WXGRvlp06ZTdIwFKI2IhJIuBufVuaC2YdRljja4RZx7tlRd4IH7KWwDlkBC
ogwl3rJd9qjO9pmxs4bgZMb+Td3Id1qSvzNAv3oUw0Ygm6ABLcFzp7pRDu2Sy+dAIc5BtazaI2f1
zuvqP3kZib41HGEaJKuon1pngQFVhzhqJAql4gDR7PqideprStywNp2bEZgoJbJjAJtiLEcQ13T+
MMSQBIGzAmAN6lTo/T7PjD876t3og6YpLeOy6e8Nq/Pa1L8RT+9XUOjHZhOE0vWc3Zt++mCMyoHB
pk5cIirZ667tDOLeOxdLtANXfVtwe4e+ZurprZpXF1lV7+V5PmRKubeK5sLsE6+ti93cKXcW6jLq
8GkExBo48S6DW4DD9nNpoFcxhZs8TR5IUO8Q9VnUKEMYE/jl2nH9rNkXbBhjE2xlRGukLvXwdVuy
Sbhdqrr12Ltz3oEwu7G1cKnmkBfFZzV0Tkv0CvKJG471aZ7Y+BV7PSbFl7YEbTFJYFaiJx8dCagg
XtJz2SaNDVy2pF4ZXgPLSqdoC/xlLXpc1irYZsrd3KJ9HQxolFYAg1RpjduwzG3RwUGlF7h1RWrV
RQ1Qinl4WSfmJQR26HjKBsTRPjDCTWs6x8yJ1oZfXidDtoum+sJXQvbNzFmrlEyrIPAq6giox32O
cMsSyI3R7e3qC1ALwXlA8a4C2NLjVgIDEVaukd2TQHDxooHGJ6ahfIgm9S5zqvt0OpUS1ycZAolk
51/mCameeOHM9ExTXYwEVMI1gO36SczeBnLqnJiQEw6mxliCjGX3A1hZenE1fGqwtAka9c4MSLmo
ytPQzMfIJ2giLRDFH6HteOUo3ahFho650X3yR5Idtg0l3T6OXbNPx/IalTqvHMJriMWSLB/sXDo6
SrBNUDcNU8a9TL0OveGoDm5Zrg9if5U7+xIt8mNzBQDA6ZyLpmv3Utns8zb+YiNYaAugTwybnzpd
tM3nGnFXgNa4qVTTdOgN+RCiMShrSLpm5JCUaKsp5XUcheseanIcFqC7B8xvGNs+uG1yvq3I011e
BqdEY6igffSqtjP73sBbtAJA332qaiyqH9op3KocL+iASJTpjNjtu2AvoX4F+vvSLLS7VJ8Rj/0c
SSVEBeS5Ev0ODCk1EOtrkuSGC2KAGlGBpTMeIaVi1MuZZ5B6bdWGJJJww0ElomBAk51OxoPOMTbY
eCNzAktkIm2XDsMnRZqLBVpYi9RmDkwbvQ9uxH4vN9a9avfPNvZQRdS+nBQJ0UedFTcY0l3JJQX9
rK33po1jve3czMO07pPBE6MvJakX+OkuwzdlkVjJc1RyBo3yoevlu1jpd0O1rYb+cu5RgWUzEnRY
s0t3elavwqHZ10q8a+3sKRiLr1bzWdfTh8Rvr6XeQdWRtTRVN05Hmqb1RT1tBcnp0mw4yZiHJc+K
YMenuu0+FQXE756bCKvamAD1ClP6ISy+aE6+s7VNGwDYnJWDFuqX89js0Sw7xNdph5JfUX4B8yot
UG/Aa2kqr4MmBxPwUOl3bXltR/oxDzVq5SkZpJio3InaTyaBay+lZI76auGjqIj2ewRgMfuiJ7kn
PmFB4/fTZEeA5lpqd+m38Vr8hjmgU4qlEoLIu7oodsCN9040kxFJvcmuqLMzLwF5zWa+kZJ8jSTB
o0J9GbG6O02qLxDie3L6dj/Uj5TMNjiLvpzyY5Tt7Ki+0C3/2OftJwmjINMRZJQBKsLaD9WP8H4P
ph+SnU1xZOMR0aS4hUDuVQ4pljjc1LrAusTPfQEoBztU4Gsemm/raeB70Rod6NwFAvLEUuSIWaEt
4YTBeiin6sJh8qTBnyfn3yqj/Z/MZViEK/+8sf2Uzbh5wEzpH6uuaR/aqGtel9RA9f7IZagfHJ3A
w5ItQ3GgfxE4fs9l4IItYwjnEI1TdtMNwoUfuQxDxbpOxlJPlvG94kffcxnWBxFJoVhpGLJBgkT5
O7kMkS95G7ea2C6SpVYNxcSiTTu7uitIEWYqaUFXjq2TPphwRrWrEOaGFNjbaEKS/VqVYIL13acO
/sQcdDeznq7SudjUMexMBFAVSiQDTIboqkeJEdv5yBRgrWqrIqLTUpnofH1dReayz6PbUu2uO+Qc
c193UxmQTjcewKrfT2Pr2VZ6qwR7BOJxui/XptVD7pGeTb4ON1sYTOCtMstzysh1pgFJcARDnMwb
SUsWpNAFw2hCqAPPbsIE6Sb300NAppYDaGGDDdURa661AvHKYK9J5WcIBUfZbHdRJ3m+DjYlIO6K
57t8jvGob3b5YN7BMjpRAHch5l4Qt2Va5MLe3ElQR3UrWhEofTMl+Fur7V9LC/7lp/4X5gUdpt1f
L6V1/Zw/vE0Gil/4kQ2kNufY+CZa0C8QTvmxgpQPwG8shUQuOkU405FY+L6C1A8QWWXojqRRxLJj
SX5fQcoHx4ZaAIuXvIci7gJ/IxvIenu7gihCAgQmGchCAgVkiQvXq0uOPdgJ5M8a2k8MYqJGGMfa
jAayOCHnPwQgP6Y0CJrYdG4tRBFeddQvskQvGKPXRVfROvsAcByuIwauHm9bV5Be7Gcjj10TGT3R
7FDKS19yForWu0FSe7rReEU6rkVkkUIMH1So7srj7x9DJHDOn4LiMh1NBlABo/P2KVAtNrIZPoU7
2c0qAjSTEWRp6bAujZh1hLZdrix/3+RLduq8TYtMLyatDi/vnO1cZYncK2q9sMEGY9OAx4zwu2j8
ZmUidcCuCsSa2iZcyxxVx0GmsnZAUnPpREjFdZ1b4zyf5dFOSnaqUW966VLrH4xWMHAUgD/+wp57
t0rZSm4QxNrkKCBkWHmLLlTRJf39y5Cl/kUPYi2kk91mrhvnOWXw7QjcOS2iGdp8Ej3WlxtFQVe2
ReFR34jRhXS6UkH0p+gbJkqzalsHjQ5lqZiPNTIc9cRAA5udyErWU+dO8rAGLOg6Bu8Ti1oPphG8
tFLkR5Wh0adsZ1UjVc3FDPs6o4It2hUvKv5pZKBPfOUsgcR15KUZggBHJlIgWpFja0ZIrFrNLedx
4PIxIXcgPj2kdFyEmP1wnZaQCskM+db00U6fgq6CGcb0CKTWy2J4pzyT6E3kzvbk4E4xbqWaMa6J
2T0xhOLn4oEsmddk/Frt0kDowTL0Tc5ANLxiMrSIzcQ70+jc3sofxLPO3biueUapv2xqpjp8J64r
L8siKpBjAC+lMX4jsiYDIw2P9rpnSTANEN5dmEhlKe2jDHprLltXzAPoWUuQmTu5azyxlsWnRT+L
joiZ6j3eJoa5MKeKWd65lUZfBjRsgQusZyRZ0Kpqm5VB/yE8A/ms8cwJPIn98tFUn/ZRMm5gweRT
tcoZBZm8gDHVXgZo3ZT4cv7sgMQPnUsNjHOhMkcaT8Y8qmZ6qq1xQgJ0Ldb9AMe86pOjeEQxM8Tj
dz4KRPawRhaZBwz7l3kh+l0m+u/QcxN7U922bgvTdWT46vFRdNoY65u4hL8YzpfYF5NMMBDvEWI6
vD7v+dJpuoyp3klBXPD36+En3zWxreEbIzwgiaZ+gnl0Jl4elBtZDkw9OVTgqON+ymJuTIecQIug
WA3aj9lOt9MxDWtBR6tdDIwqt241cwvTH8VmB6cFyWj5ne3nJyv5b0+oWTpSoHhcnCeUpsT2c0di
+xFkGsw0GBBIZAyAwjEwKZfTwPjk/uJlqjBOpVO/10m/2HVxjqLcRUBIX52nm8opLw0D/tLLI4gd
QuxtzWy7GSDIR6NpvE67FMM7RY9iNX4/Fgq428gLZf3LINqsL2PYFGRpneSjmEZo+PoxmowtlsDy
sm7adwoCL3m/s61bp4ZmCmQYqcif+q4021qywMTIUFfN4AqtcxdV97XYllSzWYV+7VbBEpSZZ9Zk
KMU4s3MozESjApD5bUMzWKsoCC+aFIEDMXEpaIsewGMYdDYYaW0j1uzMUaAWxkas45JcXIAOqFjH
ZCCWmvYlwLMjUYzTWGqbGoCG2DqDGiG/yBvr5BgMlzmb2O+n908WkUyeNx1wdnaF1txzW+DUrtAJ
EruWmN41O4c4WsRIwvonzSGjkMOiZEMPkxb6OjMqQ7aT3mIHRuLWS/LsHdjTr+Y1ciEKE0cD0ae/
YMFfhTOz6mimTcnh5SgX2zkaWRyr87JkaYmBEmppsWDg8+dA4/S09M3vu+cXZyGPICpFWEqgH6S+
jSaCcNClbozQL2IuiGbFYhd7PmTTHabIq0ZCC1Ob3yuHmSJMOZuXIoKDSWMDMdTls3w1zjJRSnIF
aHCaYhDXeCHIbWu8pLdj30EtcFpLU7obw3GdWjLeHZ0ngp2CTdtsvk1KsfkYHEeYq6CmGe+Ys1qZ
7tC3ucRgTJ2ltRhqEbJMVe+WOvM0M/AkwQHjUWXWlg6TWAQtHMEOJFTylUvRDRAQYUtzmnLBEUeK
mJSjjpqe03iG/hiM4yFzbnXWvEaGDFQ4Sc/kKE44sZmriHNVjGEjV8gDJzvhg45ryVEiUJzQFdaC
FbV4rjNsZUyrKlEvdeS8kV9wMfbbi/5Gr3knHs724514BbG1Ws6wJroqedcontYKJ4pYs5OqbUT0
26GjJcFb0Ft+lRA05riu2b97PBgE74hftSgAyNqNWLpoJbjWMKwlDi6x6kXcokrpMc3HtYgDSuka
qp8HmH9T8fGykfeJSixAR4jXFjt+VnVQW+VLEepI3AZ7N153eN/a+pcAY1w02RBU0Dcdl8dy6eSP
Ii42eQfSdRud1TYx3SWCBHwBFh2IbhD3IpB8ia7o/5eTkt2QjOrS4GDOSusk3lOEIWKlpEKygD8b
DlENkZV4ajWGhV65bTyiJsvRhRRqGq9kf58HvufMxkbEVY1EuMYGR4d8Hy0R5ojISEcsQERCJcd6
2jLPmFtlzNNfiAEQM0M8bEQ4KL5IPIkIjFIbyS9iPZNvKSg7TugNwgdAqedGNNCwz+kTu4vUu2Ji
ifGcByYwh4SMnqwIt0rMjcPhpN9XsbISoybCTiqtCztHC4/vfAlPeBpx9pl8mdilRW+N2nAbYZQm
Zmc3JsJ1dCV6RDyfCE5GoSHLbT8m3otKUs1Mho4wivhCTAGxLOBLc5MnPMTGTrxKP4xrbdZPDnMT
WtBCR1mUSyFySNO+M6Z1UTOGqOKIeoWI/wqsq9DVXhkZg4FZyPw0V8YmlYka1WFtBzPyP/FOtIJo
zAp51EUqZ0fSFsc5Mk5aN4vQ8dDn2VLrUIGI5z1lmI34t3hJCeCZeDkx7cUhKyJPsRLEGBfqdN3y
tGICi0BApbCCn+DLxNQRX1B4uTgGnse5xC4i4l3x4pOiLvPwUbwPi1lEwGIKi24RK9Zib2FqiEVs
mFdZOi4DVD7aicnv92sR9qC0sxSBpwjaIqtbozG2LODuc2AwC1peWuzYyYgfimZ+7of+VsQDaMLu
zGwCA/cE8Q3Vb6447AAimux4B0WuPfGlVjyspzE+ipuk+HOvxbta3tK5Gxj2a8hVLlKER/G6mWmt
AwPhkWnvsE/EnF4F/NnUinc6RhyN0CV5FHdC8b1TzdbQx8dZ79Druo+Zw6JJW1c3EReNWq+9lusc
hXR3cMVP0oiIBNMQsQeKLUl8rQiz9XCFwd/KForDRKYijhbPLyJUkK1owUcvH3MS83NLeT70S2TX
sKMQ40QXicC3MlaiKGum3DuYcJpvLwZ21ow5bxIfiXcU9wGxA4i7gGgqwLRGPCNh5kjYJ+IG8WOx
SEXL4ngUYba4fIhYPSnFUjGWdXmaYurlJucEKwLihKtxheFbitk4iQbFt3y/RRCMc1ZtKts+mDZQ
NRnJGUTjmNfiMvoSWw7zPtRx9a6yo+iQmXC0n6wTVCPMEoD31XcFp4zYyidmnGJUqyiU9wNxM22K
LSpRkgfixdBkaie9K8IpcXng0CNP4GNmwoVuaEhgjJeie8Ws5LwSe4i4F+gsbXHP6eY98k1u1457
MT5iWxYS0KJze7WmPjFdhmZ7jf95Zqae6PfBYZ7V2kZMSzlkbXLjFB0rTbgXc1dFr1ItDna3ziNr
I5IJ2hyj9Dgiy6sTqt0UY0zQHSGmSc8yaV5uQAyaGH8xeI21/n52pAmXIjYEMTgjYZSICcV1FfHe
3egnO7G/ia4QnxGdLB4lxXtxeZQZdXGLFme90nHt6bkCYWDLf6odbnNMSysa3G2HZaPYQMQtQOx0
ogVxXYrZbu062Yn+z9snylwUMIZ1yj9iKr8ETn8refh/MVUvkFx/nV78L0yIEDx+eJ2iF7/xPb9I
hl4FpUCmUBUkFkFn+5Gh14l3IbwAIEEsRiP39z2/aH8QKXjTMRWSjOJnP/KL9gfF4FZGNhAEoyGy
kn8jvygSlW+CUhvCjQl4Co01XZeBMb6NhuVylnUWuIk6bLSalcorLKaWn6wd9Vo+GsFDIGlrteqQ
fG0XlQ5pH21hNgGpxUsa9znoiAtruCe03QxoiWNdltRLEnnL1MbAD9GhV337i4ykuLq8jqGBcpGq
BbpGcUKmnnAWvEtyX1WWSnZ/hGRgfwmUYaH4p8KewTv8XTLIt7YAdWA4icjhedoReiQMig656IgC
GOoR+IwvtVFaIFRryNvfv9f5pUS0RYIOWCBMWHExeTsMY+sMSHNH2Lyhg97iiJQFN4mzBTAIzPpT
jgx7BOLr923+hNUhCQLlShYN0+J5chdAGQbFiHi684gMzsK3oNfnd2N4+ftmfh4yGjEVOBCmQOqc
z7CwzowqziB7x/oBnSkJSq6Gvn5/yNDJf6cpMfxvp4doCyCWYcoKNbGzm+80d2lWtQyZVgLcQ7zV
QN3i3lEKd1DLgxmdNKwOqLUm+q06HHAQyiz8Mw3sVutHq/5k41VS6OumfWyHW+yxdO7DVQUo7bFB
CUk2pkWd7zPuXAPjgejPhHaCrbhoo6SzizyL/4gKUJr9YSCpSs4So0k3NijyB1ctrg8dclBS8wdm
QG5bIyGvovDKIRMO7aIfHvNsL/V3IP6tu5bAJgv3BcTnqr1VkSLtayRepCflGf6xK+WeZarbvpPX
cZxvjOYx8t9Lkf2U+YerR0nRxJgIVBsDd1Z3qLpksIxGQbQrVm/ayt80UCtAdeCJE6CRE2w0mEbO
+BA40wWXuU2BMD+Qv3cGVP15jgqMqgzDTEFngYX4dl1gpVVi4DjprlHcyiApYZqs6yL0lMjwZBBt
dogoVZrsE5tgWkdlqC4++/CeF4r+B/e2Dq/58WPX8xNb8pQqvM7G6X5wsssZroIVB55sd7vIfuz1
/14Pvnp0Udl5leooY4kT2pl1vIlBG+CRVaDYYPXSovECYl3QzphrXitJt82BTWTtsCFN+vv18POu
8rb3xHJ59QhaJdkVeuxwSsZy5SD4W9UPcglRRQb4Cxu+hNHUxPnf3qNpVaMAZsgWSNAXHNurVtNe
n+W6ASYGPhPpKF3DIiT7VEk6PB/IOPzlPav1X6x6wdmzdRuQJI7gb19zQosd8HTFayYYMU0fQeOh
3vEek/JX+9iPVmz5bCqSNiKijmqmYh+6wbMePRX+RaYdzPid1/lVQxAQaEtTqEraZ69DtcKchpTX
QXQ6U4hkkRfHBcT1lcc69b8FdX+JoqS8+dOOyTkKDIBjxwFf+LbvWicb0q4vkOKon4YYedLo4+/n
4DfM5/mm/KqJl7zYq/lQDdzlNcwd8Q/GD7wENAhCSGlDz++kRTsg7pmF67AMPUyuUAycUPY03drE
ZQrOI1mrRTMtgqEG5umveuiOuTluSk3fpUqHw6+9iePpZsDaZbKiA/l+am7AqFK3K52lHZfbTlnr
XXprtWzxRXGPUzT0qvg2Tf4Yc3mL9VKc7fsYZfzQ8hBfWqtBgr0RTCa0xMtmgEqFAG5orGbtufBv
kDz0QtykMXpwgwcTRpgJAMvI7CNJx62Fg1NnNqfMVwDR+Svg4hgNwlVUk03nN1eqPbkKItN62ywi
/T7AgyzuLA8fkw2EUKia2VLwdNHKwFwx9+TY9ko0LjRsvIGmbaQh36fIn4xptysmrD5RFAqrcYN5
6G7Oup1PE3HaXLSwb2tjdCvlysHla24stB16T02ztSmFy1D+WKCpA3Ah1J4zMNRRQeVysElo4zeJ
0fOEUE0ZMlBIXHUt6t5afy3No5dN976Fyi4KyqhLXsQz6Aol39Z1uo3k+JAFuHwAngwz2cvKdRCW
+xLHF6DLa+bxciSBZ7cxalD2xexYm9okVdOY6wg2GqTwbWz016qUbHJMrIsIvUF1dYTLelHZzkbS
Ktek+k1znmQxgGS9EiSVuw7I1lgLVAVKg7cG9L7oNukvrPBiKvDtyK5UTAZRy5puMHXnCo3dGq9H
GGK5ifUk13A5c8R2arRh1MDtp6Ng3OHywJ3xrre++Oamb06FftNi2jk1CnX2r4mO9aUESwYln85a
YXBOFve+zAJYoslKhhhqKzcVoU6JaBUlNWC2uklK7wLh7rZKyf1finYtE7XVaiDTkR4RK9k6dnOl
KSNqD3D68Dk2hm5pO/Xz5AfIJHUHrqm5zCpAsDeUkj/awrwem/DS6O+jHq9VR77lHqm3SymPKOia
VN3gegJrs3GePqiNcchnZ1sZeOZlittHk5fn5qbpVc/m9u2bXCzhvWpICFWDvNeUaA/efJPSAU5o
7OI8/qKbjwzVISpj/HWYrErtKeFXCWfBVgvBrUIrxfws0afDoOXXIFXJ64yP8RjshqI72XKL5ZS9
M0NzY+g1xl2QMhSTS7izGnUyxFm9U6t619iIjxbtBrEmlAuDlto4ltBkyjlTLhrMVebp1sTb3HBu
qhmUDd6W1YQt8CcQTcsibOlie1cIFfmQ1AjlUJtcqQEtVENVM9oV3dc4kd4JU36SDxHREqQeGD4O
Sj2OfraLymD4ALl2HHlVfo3X+qHGbyOoWFWib6VugwTvqp3K28q+/v32+qsA6VXL5wES2TJZqRLk
hyd4zAXp48C4DvDyRDDynWP955vim3c0zuIZCw+adk5pqUgrtEtDt0KtB4vY/86B9KMrheDD65hl
kiLdqEJ4sEH14I8QYt45j37VYQwHuA4DkRmChrffL2EprJMj5BiHUSd7krzq/F1UvRN5mb86xC1A
8Y7CwSqwQm+bGbFoHCqTy5U8TwAOMCQzJS9lnSh6e9+hQh1bEKvN0e2a0Z3m3G1GlFgI/KeSncwI
V0GkrGxWn3BLn+ArtdJTX2Ube8YNF5kpX9llauPKSQt5eKbcIq/UyqYUqbppHuL+gAWU8QV1nkMP
eAKHjEVez4sYNreNWzEiqRQCT6M/QV26DaIrGdDwEI373uq5zrdkoA2vJlZV6oNUfmq4TaE/k8fq
Tne8zubm0+CXOHQHxzwFPsw82yEbIC/60BQasB7y+990LP5/8ul2+r3cCvPzr5NPguj68LVo3iSf
+I0/k0+G80HHWwwXAJCegDll9qU/k0/8iNsUWQfu/Zqqoqj9I/mkfSD6FARY2dGBXYnd7Du4DVAp
f7dByoE65RT5W5orfCur4HVoyB3B4R9QDqhbEH2e3ddNySzDWaZY1xeOmwYPPYbhnWZuSNwe5F5b
pYIfhpIzWnw4ZFRsNxnu6zK+qvFjoSg9MYXylJcWZ7ylbkCwuyOuRwgteqghItJVED+pytPIxAaP
uUAU66I0PgaZ+Ux2x40HQhrUwRdhGz4nhvzZHJHbJbiXXoIc+UFPgju7mjypBciEOOecSqspSJZR
A+m80o5SkCPtJwyz0Cgd+3XXIHKOItKE/KoTtBiTy9sMHkdifHJae5VKmVc1yAdn9VIKYc6FSIi/
WFFuFYTnJGe8nPHt0I3CG/AmzUyVUp68mtFllTrbtSp5geejp6SUzEaLKiMoWEW+7pGKGhbmYrK6
AzVGYf24iogqUaT9IjX7IZb2RpGdLB0UDlqARsnDYmqhK5ZX6o6ryY5bQVmJK8WVeh8gWLLuoV78
P/bOY0lyI+2yrzIvgDYA7lDbUAgdqSsrN7CS0HBo9fT/QVT3DFltTU7vZjEbGskSGQJwfOLee8iw
fua/OSecXZvYW3LbVRxdZmyMaiTnsO59w2PioTK+Dv3WwEes92Sb30ph/Jjc7l3m+iPZpqsCtOMQ
pY9V/6GGHm+Cs3e85Ban6dbml+FqJasqbxDWEyUrRwJzUxMYbSbFGnXAirhbonJBdzo/YcocbHIL
ReKeVWk8NSo8kp7XMWppoA26LGfZBOzMWh5hZq2pyGm41fPyTl35TZuzfU5yfBbpPJOjrYEjSoqA
JXqwder8imtxE7Qs9Dw4SCsrdfwlpQt+++cE3URbta/Le+4K+xO80Z1X54dOm58Eegq3Pth25+v9
uOsU5TxRvTAdzsz8NyCXzJ7YXZfNRUWVRXQqmsVCAIdLT1U/3xo397MpeVPdhOWXxZrJrMXJn2aN
hRXXDm6/20RXxsZ5s9TV+rQGsYCUeERBQj2vv1nVQ0UKBfmXz3PVHMkG21r2s8WFVmpXGbw2IWle
ESmGXX6VreWT9gHITl2yOfioRlJS3CfZuQeiNki6gPlpDvsxZxoRZvQw3qYzcHC5EDECoLpcnsvP
kOgQ3MzDa9RuVcNNoQxMmCTx6+6GHczys83oawkbptaJjeVyr8xjDpcp6VrAXRIY9qK7GNF6peSH
jVi6X0o2IglvOoCRS5rDbdbEmiD5UzQ9kmd9EcvVNLrbmCWnTPK9dKCJhQH+W76nuTniZbkwqD85
LojtuCXjzsxAiMXBR2FZeFc9f2p/6pl6Vp5+DsnZKQFy4Ug91lG5a3lUCsgu5CeDuqQtIt5cK9bc
W7RLDO63gT3dQDE+GzPeee2dNPoLbrcNbvGa3G8nepTFSE5Gv/f41AxnPAkRnFKakhzEdurZfldm
BEf3+zlz9zbIvV4vP+D1WTJ5jJ1sT6jztkynU90S3OiZOD00wEUzqdnZaSq18VfB+v+fpn/zNF1W
LP/5aXr90n9pmi//69BkpEj88Zm6/Ll/PlMdC18F82U2Nr9bLpZfovq30TDpwjIsm9r1/yx0pIHW
kAgzHb/Ffajzr2eq+w9m/+hMEasRTPHfxZgZxlKG//GRaqH+Mrgksca6REfqy8DnD9OWBo+4ZQyc
BxobRybZpb1X5dVTjwU+QescNbecCrPXjt20kRPh9KTngGrq9AxcbLjSs2vaf7WNvZfinIBytop4
uHgLV6l4DGGz6dH3driSKoamwtcDrBz4DU3ni5Y8SqKX2vCSNh+OPMIjdol7tY7kp7KGzX6W+aWK
P1rJ6v2WhZdS94WxFK++zsDDfVsYp8v/a68zmmHg8Cs1nlxcnuoW2vthPGkG1IJ9Q3te1K+2vJFw
LBgm5I99e9OJtWIEnAIjcOoPd/4Wukckdo1NUtCwb2xY9RdRv5L8M5DjFH4M+aXJQU/+EMXXprs6
xr7X30X5OtsPlcxX3qaxj471UJl728PDSOyPtdHjndU/z7FYlRAI0q/3K+2/uiP/o+fi/y7WZflZ
/zuD8P+NsECLqvI/32/r38ICl9/9r7tM/sMQmCfYby52p38Wra78B5pOMisY8gKFNpdl6j9vMFP8
A3HVkuZiOg616TI1/dcNRvIggl+Ed849oY4otv9mY7o0oH+8wfgJwuT+xxuFJYJoiz/fYPU4jJMS
DumwDkxrDT7CLsPgs07jkf4KsDYADJR89RK31ZU9AFYT31Mb0ixRYl2joRzfxqjCzUgK9LfRhFFY
KGCumDksuNvVyZP3x9g0rP7w4T78eol/DBv8N0+DTqqNIPFGSMz59KS/vfIoLpJGDF7o5z1wITs3
/GFCc5e3Jb5Sa5mLxb1PF9H7KTnj4AqhJ8vkWoczgfxOgJNxUofRK4e1mzufU+8mojKAQJR9K0ud
X0nDgmzk6kH3QE+yO2OIm74rMyONHTIqzk5+3bSjfju5w7OFG3g9DE3zN+/y3zbavEveHA0+X4/L
olz8+fupSMpFFJaD+l1eVDWx+KMi7Uh/wEVjaRFDQ9jGdQKmytZDhPBzWq0HyGUYvWE7GowD67ZS
B0eUT06MyWwuvHw7LC9er8aNLrTmCUjYkscZ1iFCSwr7kivhr7+sf8sH5G0wVWLJzXVOi/b7FmBs
CAafJ81FAGZaW3zu3o4AmRLbOdCq0O21PTxBaKlAyNe6yeBy7h5ULSdOVM24JW0BUr5Jyy2z/bPp
heLVzOFNK8AgI23/S+JiOMMPVVJ69+jY3ICYEdKRz5Nnl2i6+k9lhekz0SBIqsIE2Tdp10QWACZS
EI8hlFGWpup9as32yjx/SvmfbjQdvSW6JnaJarOyfAepjDYsWcLGh7b50AY8Fi5pwhe3mF8FsX2d
05afRXSc8L8nWj0f6hwYDpSPdQNGkL1HTMytfcxK+qWWzIJzHH2Oyi56UaSFWDRsZxA3plRL7vOP
Dm+x0RrwXxVTbRfzNtm3tbjmWvIs3aY9FJlZbiQRI3asy6tZIq3966/t36wFdLF4hpYsYVpk2uff
7rG4IA59SAFgc5tYmJcxK7eBu/OmAORlVNVEHE7OhcSANn5p7QZAkcYEfIA6QUARrQwz1/ulZiGA
ikXQH8yGL6pItjWY4L+5VYjJ+e0ss5a8TkvqbMvvASa/yQ4MR4V5p+X5r7Ns5nSgiSnhCZbJFmMm
TJSyqjRG413li2r42sFgfJhUvE/1Yp9a1nhEsge3fJisC6zPt8lAHBEl+ZLSYpByrnUN4/yPiQyY
NVHT2i4ypvZ8vzEn2yTJoNc2bj6aWxUEa+xLMZQXAhISp7H3dSYwiAfJ7Beo+Q/mNL6l6cwdzXgK
bpC71uORQbXrRVsIwsM2rQGRk2DBzj2B1IpUuCKrwoQ7roNFdebu2AlSBiuCSbgdTrGne88DUU/4
s/E705NYaq62ucfSuLGNz7jce1+HVrW2pqg7q1B7E/AMNkNptedFu2tjml8rJ2o2ZtBUD4q5PR+E
2x4j2I7sM3LWu8NrYsVw0bj9bJpSO4FIhZvPOjWjveSSkPjfZ6jC5jqIdpnJVY/1Kt86Xfw+yT49
3J8Ydldui7JOydOI3oCZq0NeW+apLgQNck3GACoC79jg09/8utNMvN+g2px2k1VE4FuRJo9I/55c
eDoXa4zmdeIxHu48Vr9DkYhtEsgJdDmzP7sEVG7pRQH8HciHXcTWuerJ/OIdTJEYH1iqhWXpPpL3
U/htPn3XbeheleM8wg385oj6Ggo3ug0xn7yRldOx7rJ3sgpMpzauaIgaliSZScA9guhKuNL3RnpH
FQFYl5P8DFz9ySFDcJ3BIN8maeaSbd0wsHS1Zn9/ynQu0HXG/q+a9T64CLs9mZwJLvK5HYOTa09X
lxUEeHjQQvePOsFmBzSP4Jxez17vB5eSfUM6Q3Azc9lhACrjd3v2nkKzdLayJhihTRJ7Zy8R8JlM
xG4JeuS99Ge7Nejclaofapl99WpFuGU8q01SaSC64VhlRTiS4OpUvlPCB9BHsmRN2KbEal/Z4gUr
0cLQvp8NuciIJLFhyJcDwe1B1eJydlowBH99JN1N1n8sWLjJqVLkEp6GJMZc0pX/2BFMkZsS0dST
YDJN7BDTSMISCgTt6PTiTMH06IGxmDx1IKGfqx2ugNWxchZETOxcLsr1/cFdZHPsG8ivV45hcxdG
/TGMHXvFKAlWg4f8IyE8xYqWRFurc46xMdnbVdd3FAZJdytg5FyMtHhGWLyp2YX6kuNzPzvTS6A/
3K/q0QTV8Nfv3fx9vc17J7XPpukyJdqj34sBWyZOEc5BvDANzqaKit3ME36HmFjnOXFsBUptQDCp
YOKXO4Hh96xaXSdtH+5ZCBXpzI+xgC6jx8h0Ohd4SVWn3G35PKPrMeRqDKry8+yYn+pRz8/5hN76
r9/DfQj6p+/PwKFmwn83JUnwrvzt+xO5VFabg2bNQE7wVOuirTntTdnEfk6cCIqnh9yEsgnyhglp
5403lV5V1d7UFOVPmQnvpDeqdVdLRZXJzCiIutfUCI2VMBavwnKEiJKWT4z9IZWAY6JE30vXea+N
LlqBQ/1pKIsMkq57r5NcP3lD8rXrdWPFYvlaOYO1PGrdy2yexrol3N1L9Z3jUr9qif4RduMmrk1I
cEUzEYrrkgqPcP9Q6xUuMegkwF7tnnKQNJ4aWHYzRbuO3e9an8pL4nbBk+zf2Cj/zYLmvq7686cK
cgJfs0CTadjS/O1BPVFDhE46Agah2mOXFRts5NE3AVAr/KQjWyAPhodGM6aHztB85PnQSbVxmyit
ehp3dZiTpWhAATMyvduZ1ahf5JRU+7nT0pOH9h9mUwM+Gw9h/dQRYTQK0DlW2d0G1s8iGNC25/Jb
HxT9c5Xl4UYvglNrxIZvqdHw70Un8+P2EKFU4mHFMT9Hz8JLhy12dJbsDot5Y1kcdeNWiL7wtdiD
Q5+FWASIwAWEhmQxcsxtL/Sff31J3iU8f/7wmH1wnEBk5HBBpfLnI8UexrIbQ1PsGEHwRBvHDy01
o1XSkHWMW8Qk6M483iud1HyuBAP8JlYHcKTeGMrDoIQ4yKTe6qoa/8ZmdXf3/fmlccp5uqk7toWu
9neXFYbAHv8bh/agufF2VNY5ixjTtb34oeXdGcEfUEvhVAc6npF2pMM3zPTcjRWt/4MtlXMpSayN
eGCS7jy/Kp5Sx9F7aUOzejSC8CMy9YLs2PiqzYO1tWRT7rqRWCmly7Wn6zBbzK7f1uzA15XUr9i5
JA9sqBqBFjNjGYK1GVDR//U38m/7RsvgnTF9kh6raDY0v13ORifK1ikKY9dX5XPZZq0/OzWZeqag
7UTkrsbpkCAezLvupESBeiYQGDtCgsAI2kq6XdkGHrHtlbPTspJUmtRAm1Pl36q4PAeO+GLEyfCg
l3pHIbhQMOf2NtjrWUzOupegVsZW7UNdtlutj/uTG9pvbkEpcz9dPC9XhywXh75I2xdvUrsmCk86
3MM9mC7Mv5n7CFD6WDTatB4WNWPvOsFBElcH+1Ntu1IC8/LgkPXs3/2wpWxDfEyYoDZUTKXOOF1a
VG1adF1aANGDnXdd3fGtpP2iD3NxQmqNKRslgG21GIHKct0QK/A3EW333fSfrj1GD9wTSLMZRWDB
/G23nIKRFAMt405H3LljUnBLQAYVgTgE4QCxuAzNZfWBVqIUKyvIy1NYsOthMetEXn8udmDJt1Zm
i82ca64/mKN1cmt1K9LuBQCssc17MjTTkrLDqhsN5mrq2GujkS9eRQxYGTnhBagIBYtFauTECmEZ
XtOyVXhCTPJXGNSPz1GvBSfkDORxUUEqWV5ReSh9VdnvBr+PTPbm1imYXrCtL2bHygZcZwXeC6PQ
nVamSPA+jWbmh6klDn9zIf9bS8JnCEoAySlhBeTG/LYSNLRmMkbLZCWA5s2fZVVsRJceCFR+Bq9t
YbObMwKv7LcggTKGoou5RRDJg+pZ3minIo+DTQr1CNF6Za5HE1L05I50fFUGYURvnlMnng95lyCj
WhxpXe5Uu6YHeVU2HSv4mK3bVAwN+440IeLLIky97MqVF2vQV8PAZEmGvGqO2T3okdoSBBo8lV2w
18LpcZYz/j4H5RjLNyxDQMKL7ttAmJmdecNlDnkMIqJFfBDykmWD3Nih6dC84pWeke936D53RPhR
cv3rpd1rRaA4ir1gtzzx462d8meCav781x89+T8Myf4027LICqLCYHbMEBnB9m+lxmDO7dRSnO0s
lozrUKEVjSfMAJEx27iE65i2IN3IDuCoG/HYHEPeiycYkMKw986eaIt1PyCEUx7LTI0x1LE0zeBa
68v2NCDIPOlofEo5jQ+jA9Mzs3L9UAVkocvkQGJsdG0k4XBD8tHEbf0YAgoAkD3mnJl17HejDZa8
Q3+FZZhJwOQR0hBGvhmnfEGTzuNvhA4xc5XTT8+KvU1bUdeExdeFZ3VW9UlauXaSFQiucMxjYhIF
+golnfP9NVU63uy6GO0VA5Z5AcpcaBrap6axL0liBCg4jHCts3CGR1PDUqqGdK2mufZrYX7zqtl5
+PXeqjjY8nhykTbZBqmQoGWLIgAVCdfv7KjFCzYVDwH1I8kmS0BbE9+krtPp1/N4aqwx2d8/0bqR
NxUOd9UVmvL6JGTIaCWi/ys0tS+qaSB1jXBYdGZFNZef7/+mHGIZ77261IvN/eMdyFHbp44M8RDF
HjZRBkF9RAzIOIOSXt6jg4RkGPWSodwc7E14sXQndEAoHYkm1APWbMv31E/qBRR2c+01Wxz0AMNo
DUGi9iBV8QRKz2HP9oySW18tvdbOLcdzMAX9niAq42RG44deWviUZ1hVy1NRZvN8Qrj7oE1ttdeI
odxGOlH9LHK9X19KSDr+0YEKu2tay3gp25JokVY3d3qT9iuK9eYUwh7VkthaU3EKpIukFoTYC9ZB
FDKFXV62CuzbYPZfkVVuB6CAT20sH6fKKLByhsHKkldZztVPb4CiaV7NZnCBJKmfMor6k5cLKL8k
PWx1WjVKCcmjZ4yL2LfNW6vI49f0+tEpkFnSQp3nfmRtHOrJQbMKc1e4JO2n1kzYyvLqY+MYyhlZ
TcFk7H6btGgkVnlDQRh43hchYxhxZaVtjDiGHsU3U9CjNcwrCVQhKZeiPNvICqSqBe5ufR9ozIjr
6Df7lecl42Fg/3QoRWud2gKZjqftY6/8xNd45Y2nUIIXUwnG88JkUGPGWGSZcHB3LV9os8heU6BS
HPooGXV2zRstyJ+7NrC3PPPGjderYitKgB+yG5KT1hXJSXe6fGvE5rTCRO38zAoNwmA6X6TGN9xY
M7zf0vb8TFDKI/c4TLyttSd7rHW9bhHebz9XWl2dbR5496/LTeuGmYXzeUwT86kc0ViAxNvorWtc
dTifuohPcTUFz1O6z5br/n41dvQZu3lU0dauiOdh4pcfc33kKTeZ+wTY36X15PZ+n5R6FuBtaIwD
sra9IHvmxoV7NTrGXUYFQ6+qWUON6fSuRxFpgsuJZehle2EawxG/HG9inrjQB1mfRdr4U8YCkGwb
xOF52tugavktRe/c2s42HtPmq9QvfVSK5yy3AbxMknu6S39UM39HovfP5Jxpe5WTj2rP0z4iE+SF
Td8xH2jAofLKbSNTGr+2+x5aWQb5QY4PbaeZ7OXQPgbRIuqgsHIzUWIeSac1+M/Czy2GCtWInBbX
7OiTILvzsCVubNFFz53QPrcGSUQrrcjV3sMBtLfcHiA9VoUt2pyT3TJhKd0m9zubifOIvqM1fC7D
EMs9BT/WN33nFU5B94IIh/ofKmljv1UeQ7UI78FjmHpfkDS8hsOgTs7s4uJ1M/lQz98zF0FKrA/l
0asqfVc48Uem9/PFKisoZgk5pQFWDTgbGzEwI+n7fm9kPIM7rcLxLtpppUKwzOhhuX4lFV2PiWNr
i/Ld6PTosRe9TRYmPHses9mVkcyPXqCs6T1QbYwlIFlY7qNDFgzaIdc95bHlnq3a3oyy089ynm/3
0lUn6APahfs6VoIaatKSjdJ0cg5EYz4ak5rWgls77L0IiVw09Y/haD0p+yHwEjL6zT7fzPOQI3aw
9fTkRuVzZmrGi1Pb5JzKWDzexwckCpMdZGtPIGgzEucsdysDdNyIO4lKqjNk4WhcIGdP6HTa2AM3
skwduiQzAPvcRneMoIUQG84M1PO1NP4Ya+3Lrxely9DbJkVkXkUwH83QrraRhX+fdsGHk+PspxGu
p9cSCQ6jvFjfD4AoH3Sg68O6jvsX3Y0LggSsHZ0yBYgV3dLY0w75ECUbJzSLo84C4f7H4Kmiuw+g
E8ZolvWLq7WQrFWi7frZnl47L/1khPqeL5YCSWi3mNnfftRSfTPoJJY2ZuuLTAu3dtsHV0nc/7Yz
B7ETFO68Qra0ZuVgLE/yYduUo7ggRP31Ju+HoCXGn4lLNFhf6NpTMWAvI3y6TERzmisMLyGjHceo
W99R9PkGBpxDoU3K7xUBtA640QdqZ9bXJeKScR6vgAjNlWQmdf+rYjv6Og6NBt6X+W7VOpupG7Rd
bKKV//UlGo2HRr3bO3Vc7eMiXDOyXsX1zOxwLr83OePskTz1XeU1vG4zcjY2m6W1rvfYwzsUN67Z
dweBKKbJCY6de8oTNSHGpoZwt2rI/Mrm1Pbydj22fQW1nhRmN6OqUIPs9yODre1cTS0JxQzuk1yA
DNbFK3Vpe3XK4sPWEboKZi1VWUu6jkYxfAUkNSdddEK+FRwCnbDDTOzzRllvU5I/399YafTvXaSP
D7XTTetuoKzK0+a10yAyClFiDmexQRhDXW4iePPr+ydbomVaFCwZyRBBSHIB7xSdwacYXNgWD+f3
whRvucw/6wWph/c/kimzIfshqQ8DoQdE42rh05iu2/Y5hxP5MiBsWjlZke6SFAguHiYKAjzeorI2
qKEOiT1rB0MFZPcvZyPBfdMV6CnR+HP8Hk0VM8Bp/BlHVJQcejUCPi16oIp2Hhpqt5zsfF+REEK2
CocAY0/7YGbeu2SaMxFUfEQypO1EOfMwinr8gMU3lTqrUfbaW9Lv2HABN2Cc9clzYW1GOm7Z2ZLe
eYyndQhMEumUoT4x8NiO+fjOqdh9CofGXJFLPdxqpEXc553t20nv7vFRHDLpTBfP+tJVDmn8Vd89
xVq6Np0SHblJXkAZEmU8uUoeyY9riXlAmjj0+8lp+hcpVeuTNvSupMXxN6XtOavdaJ3FHL+ohA2e
A3NPDErGmNrkJCJXN0csicNDs2h6RvSPlySf3wgafwe4EZ7d0dkpRctiowok4pfRHfSv/IuCbAT/
QLIsSuczCGUazPbmuYn9YUKgSlWQrsx2sfYHb4owYbpNZBmV4qZqy4hrwxuLA5MTd6ca6qLI+07e
OJFlEUvNkbHnPpydXZz0/Wqeo/hJ12S7yqqjWfiM2tSDQcYC++zkUkZdsqbQ4WE0iCeyoYtnqlLq
6si8eCotnjB93nqtq8+olD//Ourjqdun0JhhfbAiXIT6qlQxRWL8o8Y0uyE7wdxn6SjXoWZEvhgb
uAoIsbvZzr+JONt2duydGQETDJM1BxjQuJswEZ3DQR7DNO8OSoa2f/+vMMRntBzZkLFCI6m+hLRY
k3OTdi4PhZ5sU+7sYzCayTZw53DtxCggvXI290obkJ7QvzIcd7deMJsw5RXxWaQ2+gNsc9LA1lqv
pk9F0M54bRzCaHLvPFjWd1d8BE2mLnpGE0Tm/0i7nJBl7diIaivu2dGz1AHWKntH+tR1mmKXypQH
NqCXwzaqNEo2TshNkdTxcUq7ggFBto2y+TZwL53KBA2rys0lyefGKM/aq4FxWpXV4apNrQKFOKai
YTGoLqfklKQ3fp1wd9Kmp9R5Hzi3LhV99jrTqoHDmtlwFjpwotgNbOJOHKuqbw5VxiNY5GCI8zZI
N66Dxr1No+iM1G83L7Og++/oGREc+uU7cfVYHpgNlp8zGtR1p6nyNBto8eqciHdBIUNeCSELUdv5
lonO3omGdJ/kSEa1aCLLHvHoq2VD2NCT+if7feaq0PAMlKyW9LW2+1IJBfd+GY3cryXHzbT1bAnF
vLEq0RDwlLa4w2O7PWWVByCNKziwXY/g6GbeJPO8Dcsi+TS71adwnBzOyFzjMc5/WXw32jQ1l0CT
83bkZ6xKF+2gx/6qNPT6WTCvUUM0nsY2e8taRhY0LtJ37Wg7CUAHnpa8NW6D0iKJg3U/lYHP/oXz
x+odvwxqwVosEv3aEEV2SEssf0PvRudcG94YpvplEQUH8v1vgxfEzxpsNgQfn/NqjJ71MRvWmV2y
NJRRSOSfYnkrEXFE3++lEsxVXY5feMPBriuHtzoZAb0RtS0rlexS4pCWdDRvPyv7EpodT/NZ3JjL
haN03rG07RCuPGlm+tYu36SIZ7gsgcCy3XywvWYjQfFzP9rlMCMNtWyx5x46e6wzSMH2xKEyTvVY
W89TI/b3eqSNUQDgf/8RT9C/yuU6CoYiuiYodyhl7YtVNObLlLvGS5jGHABYG26CsVIPsOUhwEb6
q3hLJIJvaRfDTfXjj7nNrUNtm4DfkKEPIVjopZagfK5OoWZDytW9U51N4apG3rv0U5DSziGBNDs4
77SOLWG0Bx2Q7Ryc1TTiz6sYhyzHgwtyeLbpY1u60GMvy09juRT7yJ4Oddr6mUd1f+8j74P0srQX
8cSAkHoyxDYMBsrPZaqRjeM/9UmD7lCmzxbFTdh/tUp1sOCyaKMTHqLaME+/+qaqzA5TWn0XjhKM
HflAx7Tpjsmc7Dq2NX7g4C7KXT5gd57JJ47nSwt6PNcbYyOafNjQDahrFqe7e/emQbDwm2mwzxam
kl02V+5mqDxnq80wbuYu2ZkJguAU13w/mdmnoRm46oPMfElQfd8yz3h1rRlZCzMlW3+Y3EgcldaT
qI+EheMluwWO4zv1t7kug09FL/f5xJBVUsekEjc+zHLgdegTa7OkSzJ5yZWZf0kLOjfUAJ/Dsfga
bkkHmh5kMACtMZ1ppaez8WK22s8p7lkKI/JAfQvp27DJhkJU9RAjN/abknCkXDPwfQ4kqfkm+cBI
DYEpTMH8dK8i2Tr7EyPWqeOZaFblYu9vWmKjdMlt3/4cjHjYdxo+z6nVbUoWoW/yMcXU2Hk00EG7
iinjHqDirO4rlLiWrj/12UEFxRX/Uv9cpoww3RbegNtbnC5pa6160MfeyExBKw651tgv4/Khum76
YRTlfGOefECnHO49gdSg6kSzCvtYW4+ZUhdwe++QVIR/Pz75uRTnzZMjbha6eFodhgMzJvwtS5EN
sWHRA/GURxSw+A2m9OJazXeCpJznzJHcQ54iwW1Ib+wTqGZzZwLiICRBrKjI6gTlu+6Wnl+Wyxzc
K4sXjSgPDTmCZYbNsZpeRMaioaYG2eVqjdspTBmoj3lW+F0/Cc76UQAHMPJV1tkLedLclOYiKLKi
74I17q30ONH/2fuYQDeTzFO+OWjhrufsxZDqYCuc0E8oHvm4NLKb0egEwNHONhUeQ8CI37Wwbc76
Ego1DIwkXZ11YGSr3aTm925oprVsw5BcCIs7r5QIwHQOt3s9oLhhtwotPIEDNnaPzNOYDrXgTDvY
PXBIZutprEdYVfPWArfi5uZ4dWlV+6Hs9xrkiKKSya7QESHYnXkYWlo0sSgN7WKpS2fis9KWAVMS
xep435u3vQof3EpdbXMX1V5xK0xk+lodjTy17HbLXtmkFG8yRBXzl2HQ/dDpH53GrP2UlKF1EPQ6
ir/E3diB+0WM1M0xB+Bj1VEzx2X5rQ2DHnbi2L6OPZwD4OWYpl8KURqXwuu/KIgVbmeG5yTHRMFe
8OHejpn6MKwjzfpc5Ijvc11cE7t7ixD0rJNJFD7zswCpCVm996eHWAQimVs+DuRQH0anZuGsiYci
bKVvNsB4XdzgXh/ARjeOUTrU+6H93BsD1UIkngEx/ShmmA2dqurdPAwED1QMsRpD0699OZJJ057v
HyOhUveBqiyZAd+VSIU5pU8DiRyFDQrTw+dxV2BpdlavSxsar5rNhOZYhBTxaDkz0qIfLQP2bIvc
mws7aF5LaVLI2V37S3Ny/4mph5fo/g1R04T7pMPLsGSe9RY8iIU9Uz0UshwxOgMEzQTtFyuFzMkP
ZVUczbRojpijXusqsK4q9Eg99pzNOLhkKZrlVnTKxAUdl4+/9q2fQtss/bLpq9Nc0h4ZUccktwqf
XNhZTx10dWFzv3Jleps5HT8IBbo5aYqtR7Ox+kkE3qpbNjqtelTmzmAHgwWmeoxzZAY9ULxCDLiC
R9JQImX4bTO+hHpUgI01NjLA6Iy6NPqlJXA8wKP27ParqNRgiFjmQel5BLvKfGygsvh2JfDj3kWB
Fd3UThMqoavnSG9awDWJFtF20+Owp6g3eTJCTk2mN8Ex9oYy6hO0Pmtl8/ON0Hyr1EBmXfFYTxPa
ncTCXXXXe2WtdaHhSDadGWDvMdvHITQ3QyAj3xEDhwotSF2FhCW2hkVYEXA1b7kN8nxkOG4l51ji
imyabitx926s/EfQGtrNovVcZbFZ7B0zV1dNI3WorSESS2OIbh4vf+sCdF0nuuucLerjcTa83TTG
DtkXETo3lVj+bNo3O0gY0eUEFxUOrKPIm574q42THBZZxHJJ1cvtB1rWfWx0K9x4JXdKOOWvc5lb
15pwAS83hgfu1y+MYJGg1CUTLUAF6H2iU6GbisjyYNoMM4sT9AEPbd2GRyPUToqR9d4sJauaurKp
zuxopbdesieVACu8Katt6+GWlgVRPb02pLs6dh/dZazvLqoOa2gTOMo0Fvd/OGUPqy63MIsVJmmC
LmotZ17YwuG5cwN5+qHHpXeINEYfzmgEp8zpgRj3Ron0xuLfUBYxxV7c3e9tXHUHJl/ebiz+h7zz
2LFcObf0qzR6zgMGyaAZ9ITc3uZOU5VZE6IqDb33fPr7cdcVdI50+6qFnjTQgCQUoDKZucmI36z1
rQ9jGcqK7kWKMrtkeF/TaBNE5SoWRfg4BZF3n5FlmK6Xb9G0nNzTkMLhNjceSUzLMCkn+HMkPogJ
XOm1z7oPoIS007qeXsPESTxbGZRVkkYZsDvO1BFRrxtVQh6lUb6wOym3ekY7pgd09zYny4p7kT1j
opMsxw/mPPnjuGoGNduWSdrsCGlKNRMQqxIidgt2ozlsUBWpm4k9FzPzQtlHHXhNU4hinSlyqVdJ
n3CoDoQPO0ASTPhYr1Cl/SKxeYZdR5SOKJxrRxq9t4z79r49MDIqw32iT5vBIno7GArtbPmEV1IY
yRUaAOL2WAevc+eJ7ydYF9JqnkU8pSeHwTD+rb55ljC0Dm2ufjJw2ChmH73WaT95wAtDHGhtyKJd
ky4Xf7yrHcrBKGvlmhQsnA80NSiF+XrmQXsRJUnXLN/fRdUD08Df59m+1DdpFQ1rJRkIhLZDec4+
IkaD7mimvAKDOVDvwP6QsV5tfYE3WUHSwnhCgYrQUL5WfRxt77dC05ACCMDqI2z757G0FeyfbbfO
kaOvWf+Q7AQI0WdLsb3fOWQot/uA9JqNAcDJMpPjkMZwzUzt98NixiE6Q2kv4eJ8yplMjjDGrIM+
GB9FMvjkSS/HXlNcotKKrnjRt7YlaPwXHVggrGClBQW771Ch0vRLfHTNHK3r3B7OWYxzE6FqAmae
l9rW1zKyhkOn5rexpPiiRyDuuFHPZlw2K9H7u/u7zUAfOnXQBRvZ5p1r5A4SAct8MSr1oATpcLif
M2pRXJNWKQ75aLTn+6XWGLAptbp4NAtWnlUW6Ajw6Ez5xaGJ7D0Nb3MLGmVVQXg+OEUYIaoYq53Z
5191rxHcrUdXFgtvJc65fdAprMhFYHMbWdYmjyCMlmZr0sc7lKF6VvFb/GoLG3KnjKQvFeokj7XS
X+qi949BbH0M6D1cf0L1RwAYGYPmnF/YmCCrKqPmYc6KYFMiOOexMYnOHPnshrBBI2yG9mZs1NfG
IIFTLfzOC4Z4YlOafJWVDRkmngeIYS2tSBWf74/GHM07e5jFEU8iO1Va80td2UfFnwXARfqo3mR+
MlRgT5xOHIfI+hAa5slcBsHqPl2NZ9lt0AW9W1Upj4CYHxjGzyfq4tW0bHQwoJCaxylcSUrItG3S
rTDGwL3/W13VGqfcZEEaRiI4y4GT2fLLkTvNfm9Kxz9QLyg9h/yyZamk/6zM2nBgoIWNvyEGStJd
MW0qS1peNSRY1ERIPbZbIkF/oFUYNxxT1pE8WpdpO6Oattjn7LZWWqRYTJUl0XJpW119ssljyYaz
Fw5hWY1OCk3G2nVocWTRQ1BQ8PAPFrLANKjeu8BMdnw2EEAq9Ztq8I4Jvf0mfF5hQz8JRPPHoETb
a2uAXAwUDhsGXv0miXBiL6aX/V1CaNZG8dYZ3S40mupYG9W1SivzVKZZAYCjcBjcm0+jrMWTwtPs
TaJ5akp9eqpMnqZoXFucKU7fd99NM/wgeXV2EWj2G0Mqu3rkVOJwPjaB/HYvwu6PrKbPm2SgucbL
FmZ5cezDOF/XNiJNkzvtflAEdpeBTo6OgyheQTY217xMiChJE4ifRbN3Zuu5RJO+xpvyvaL0vEgE
LQtT6IvArRwDcCDWYxl8HzTTa8b4J0IrsbEax1n1SI/VwlTxtsxyVXYdWwFT0Yhw8Ez0UnCt0whW
a1gcGFJxvi52Ea3LngK8+V4q8+mxRCPo9ZXjLPcKukAlGrwOWLCrhPHPMGvEhrE9cUNTqG2d3NBW
aCrfHYyp1x5HepNN1v6ufRazhvIWZrOdxcPh/ixycvaHbGYIv+zqnSg4ZSXna+TYnxFBdUALUTgi
rYqhGV5DGZxmgth5FF+L2VIv8gdg2fkogAjjM6Ahhep2HmKz2t1lJ0PQBB6KmphJhiRYGizjJTKU
grwLe9+nIt3f35ECQKJVKf1KMBda3T+3Qi7ajrw8spEtIH6VO8fx5S+WM9MAyacxtB92OMPog+9D
/g0xvDMCVx9NBS9bhHu4TOxLELA4kPFz6Ov6OV7+pxltrxxScqpDNbjU1hFZ22vACvMx6kHk9Gkn
vR4QefJUR9rTXQGR2iFWHpRvAXbktlOZcJrJAMSxiTbq1J7vGgefDN1zLb/f+4HBfk7DbLGV0CHc
ewaGBItYKntWwGiPFSGZ9Sk0ZXz0B35NrOU6vlezHUP+S6EOz1rVGy91UL3QmldAjwgN6MYlrBYz
jxsoY7G3/YQegOvf5K7kGoR5Xa7tQH2hGKl2vhH4p3bRTlfZ9L2OAWCXDGsiJ9HxbbY/CKkSzwn2
rDlsklXXdf0mBXdyovQlg9QZ5VUR3CaJaT4kvlFf7K6N0Damm5QG4NKIL2E1+bnSADm3ZqlsbIeB
Q6WJUxMr67BNysccMN5RkJ4QtvpJ4zx96cuu8gRihnMdpaRrKmhd/aA+Rln9UsVDs59ZbkzLliOJ
WU5Rl43Z14ii6eF+0UmT2RNsgUctCm4JwdZnbRy+4dgrvUCf25P9PsWadbNBL0HH88dBX3e6JVb+
/AT2iAhCcnRW+qLpqlLjFM5Dj7DR3DkAaNq+R9YS9PJUskhWJqV6yaUPGIxZ2+DP7/dVPIMbnrao
O7a6g1JVzdcRdeaHUb/XNqzjwi6/1fAYJtkvboE4XDmocw4J54rbzrPDWICvtEL9lM0ZezZ0JA8V
U+t9ri/SpsEx9jAuUpcu6NVoFK3z8MbrKw24mqcvq6pyBHCkaNNZpNFTeZekzE0E+kW4LAATr5rV
4sFQjA6pOX0xoXDnLrR/JnYIGD0v3qQkz4xXzt+Zwj5n3Qzje4ZeqRsUHk4/0WInyLIsdnEeSySy
TBa6Upvon35utVvZGCF0CWzyvB++5RvvTHxE8kQzUfDHLSbczdQ/6GnQ7M2uwHQz9AyjaP/PyRjs
Y0UypEoyyxOKbp0HVKHuSBlBYcEdXiml6eUVog+51Ow29/N6ojZeJQE4MPIQmAHZPO5dFJEk68Zm
kz+gD8qAV9Z6dcrJafjeRSOQnJ6QTrjsoauYIvlu9Pz0K4R+H1Nvho9Ml1LWQCsm6v7Z4dBbTbkk
BrXNKbg0elkciwtsI57gOyTFRZNzSKAmDWxc0tLmBg1mxQkq/f6RkOthZQydeNOq+aNyBo555C9C
KujHmg5OAyuQjV/YzQf2nXEVTmFxgRWyztu0OwXjzKqSf53wogLhpbbwOJc/X08sMsI8dq5jd46C
Hu2Gmr53KiKOsg/Em6ya0m3SJ/BMzint1CNGAmczd1O3D8bwMa1ofYLhrrHTUFvC3NR7YPD3SWig
9Gx/WWr135CamDB7QFR004xFe/niQjG8DSZBpPfnIExo2vPKTvelQ4KSsGW1m/TwrKqNdm6NTlwb
E2t3ePTVsXsa/N7fL1rpoEsUzH0VxO2E1dQw6etoyJ/EgIUDW/wn34myLRUsJC1MzdR08n0fthNo
1bxbawByG2xjnsg48O7z3LmhAXT0d22oR4/LuHqruuGrp+960GPq5yaV2sZsGaNQs6K07IS50xAI
e0Yeg3ypCgZPaAzPfmXs0NT9ypSi9vRwCqCZKYx3kipdBcxovJGBxdOcMkpJQBSv85Ak0l4kRyS0
rwM04ZdBJxq1N9aTlVtXk6nhxEb+sU/0mxaDN5JYDg4RdpFdEWZQyeqJTALFUDiyxFVPc/MqlkMw
CtId95W+D1io5d2DlZ46WCznuu6JASSSgtAEDerHXAd7J0KTUtb2ChAeBPfh2WcAeWn7bHTzngUK
4aB7Q8zDzYpYXE6sZbNxOBFsTqivHiTXSkwrM4yaU8LM6LcWr2KgshfMx8oUhdSqhpYIto1BRKz7
6YVF1aRlD/e5jDOx+v29DJhZ9axrXU1OsEAWDdpAK+Gpi8+vR1rw+yEP7ZHdWFkZHmDPdzFb5B2U
uvoNL7EJ2t0xvMY2X+7/Vl0HmMr8INmo40iX2GXFfKIiori9K+OiHNSVtZTnvAeNy7BvJv+rgAHQ
p9dpGJjeTPT47jDz/Brc+JWCECbqrfSqfEhbYcJYm48sT3+WAdm90geJzLafPWxvJU/QPLYi7fZR
njgnZVi2HdKsySlLmIDKKLqoftY96IStsAFotjqyzWclE7vGYSaa1/aJ4cSCOmBPONgdR2oAH4eI
YeWbVbOIsyaO7mbgCPUB9xqGhq9s3IHf6Xa1Yr5YIvktL8C7oe/vlaep+LtJi62zrGgFs95Ch2wz
pwxk21yCkiey0TmTg96nkVgUj3mWO9/x02VD9uyY1kNh1TrZGXhLxhovUttMKoI8oa3vJd29PhFc
7CsKQyQgXWuj7J6bLQnbzZZx8Ec1+jM0HfGkFph+FcA5aJIsdq1SP+sd9EhE6XuViarHCte5WkRL
effnwBqTxzBZh6PM3kUbv5TdhObOb/dN2EZeUOu8yb7z6Rid/uQXA6Hmlf+cOcsElANcG2JiWoLp
IcYyg8qggyfG4CBimkOECD/d+lgtXtd5NJudbb/FefNuJ2Nyasv2R7b4GZEntK6mjxXfx5w1h3Dp
yWNEYQYaXfg+s5dMPauC/g244rwOda3dm3ImY6FKw0Pex+/3nU0vipFYDT+gPNDzXVPAsin0m1IY
N2VwkPwinCPRBtl4Z5cfCsfDyQxZS2hN9GOWpbiJQH8nHXmO1PCXEzaHeKmW2pYmaHbG8q2V83Ze
msLAj3Ie3ThlwRJ42cDkaYqdfV4MHyymp/0Qxdicpaoc0s6P3VIwM0l6jjWjZjJ2H1CUWWqezMH8
Qq3F8cqmGMFPNC8mJDCNvVKsBxxrp3rZGiKAyomc8Dkawt2YUN7fVYh36WZnZMcU/SQeyqDiyEMn
5peyuN01nIs/oGgrL+GlPxUDGSK2EOfQDJqbhuGriAKESjZCoX7CS5t0YbllQBuvhkVxMZroeIKk
I55oucb4iG5pvC30hIYULM9tHg7ZIiOuQ4quvupeOUI1jKiS9eRdRolJN4GihYi809r+iAwXJuP9
YAjqAvov0uMjk4oCURY54vcHMVqmpSAV+HdsgI6qk7E0ibPIizQT6khwhmxG0nEfCioK1hbYJTNr
0f5O4EI7P5ErhE72bx05tP2d5XxyHtIcFzVDqWX72JUofhBeNftAi861NvYblIfGDx3AtZFOOyUO
fEiT4Cxj9sDMOu2HqSf3Imnj2e1TJTobZZ27KQntT1ZlfAat+gumfnzRQlV7YaH+C0RKfLGDN81u
rdvUiW49t/Y1N1Dmau2gPFnh+/31My51j7M3NTVyAOviogObYcpK7YArSl2H+fjSyiTfMVTU3VSr
4ofSqp60qnU8VOFfchyhXU/N06CYlCHho5pnNAeLPLWJ8eoj49IvfX66v5kaIshlF2xDJE2P98NH
4Uk029y4VFGc/f5zFjouY7ZswLrBeLtvyVNKcWwVFjYydMRuzzJ01Vsd+or7FzqbV1YQiOWVt1o0
0S5D7LCJhVYfHLVjMEi+1vH+wSLY70/+srKMG3qcmBwMP1R+5Mn4zV83ozY81ko0X+5C8HvVYaSQ
6H+7pbqIClt1E83YdX2rH8j0LZEgYsE2GFYfqjFG6b1839OwRHSoZkdUlekGLQbIfCSZctnqd5P2
psT+Rim6vVZY5akyCWSvbZ+xwaS85bKDM2MGvABMks60QjOw1rhfG4khjsVgl56mU07ULL08HGAL
ijeIrvMYvxZ2kF5YHwo3UfvxpOHaLrryeL9WR0f5pY5TvR3zcDx3xoTKY7mompGKMUoZc7ZVYxxz
2T8mFLqX+7chhm7eClo59NZswgO4Z49Vb8MqQ0dPdKM7ZHm3SUJLPw2zmm4t0wrXsd1b5EaG4DLz
xnzo0U4u5UA2q8iE5mHV2Cxwh2w4FpqWYlO2mh3oWuOhwKwSTcpH1CTZ6+CvognkWWS05VNUkVA2
j0qPtk9DPaE7yiWJgb6hS9j3rbBQmIgXLZmKa0TLqlpTcC2Wj8H8ZbN0ekiMgWVIjS5jmJ8QTqF6
VXFNgi06Cyf+Wv47GBaK2FbKRy7u+uYMEC2MQca8ATLCENFW4FMYglRZeB7Np6DR4oc5YSRtVidO
sgTPcVZsu9leM3AmWZPtrKKE+kvd7+M8n7bVkL6gpmZnZxMi7ce+ODdF1rhjWUuMJLO/Dxi0mKFx
RhffbgpJM1gmQ75PiWlP4zY9Lexpph7YgOZXK0NjVfq32beV56wK+b8IUY3QPfLhfElN7/aZhiBv
0WYGqO9yNKRwDfozr0fJtGISq9xJqVCRhnuN3mXPtlqdhhJNq4n4cZ+VkXqpo+Jb0/kYqEXy7DhT
fE7S2PTChF6GbUJ5IbPucdAx/zhs4rZoUUxXZ/O3scz4luBSeC7DF6pl/9jERvSfTg3H2dw7A4R7
zQotbvQMNqHxfj+Lgjx7T8ZBuAZgTFZhrzAjrwvLi5Pk0mSqslc5AH4Xhx22go3S4GPPBRdTAHlg
X5NNf99NKOY4bdU+o3gapvqWg075/S8MCP+3RYyEQnUU6ZI3axNIxHFpwUz8ffQMdZ9vAo4sjwVN
sHVi2INIE9ZJOvyI66F8FBlEEDApp3tpZPu2fU61Id37JXrGaMDENaixPOcNNIIIlvk26nG30O28
ADs3N7QmCgvLzN46jAqk15g8EFMS6Q9JN4EqjQN5dkZzhYqt21Hgtqs+rb5Pqa2eSMv9PVO7H2T6
W4hpynWyKTpYNZXN0sCbDaPMHKUPsh/1ki9CdAAnykpF3HFS/bfYzOxNWqO4Vptw3NybOJwloFeZ
eNwiu3iVqM1Ms2mPVXiyZwWxC1ESjWnupeqfRCbbJ+qHM0OVhc/Von9k8BIhQGPJ50BFzstiG9Rn
fRzrDfOoFAUx4+RgVK6JIpQ1o5QECsuhzcTPe6matcUhhoy/zTXHWXfqJe4ZGumt6q/ICCuWNeFr
llpYWMKm95DY8SLmk04y7rec6xg0YMjeQ+bPxmi16HxLa69luu1iBGn2Shx/CN/ofpUNvD8b05SQ
9iMKJYaXVhl4OBM+jSFLHwa2S1EFF7DWm61ZmmTbNTjDImVEVj80OQl3uKDnbj6HujNfetJnViGO
2QHDWuCaBEjVUJ2R9j0nrZbcTOXAYu3SRkn2riAocQ1/Do9tO9H0kN+Bzi7nDIiC61gBFld942sa
SvOktv7gjmPxZozhOqoYDaiIoCwrHQ913BYr5vhvQ1YtPtHpFPpJ9RtN8G8Bv/5/TFNy8BT+75Fg
G8La30Nl2/38+Ey5Lz//TOFb/uh/8sFMsVD4iALCcOvg9F44O3+LVVpi2y1VcyyNMQiVIUyIv1H4
zD+kEAQuSceU0iIr4u+QMPkHugkgYbrB75DUbv8OJOzOZPizE9hBMoYR2zIkkDKJXvWvBvmE8aTJ
HK8hecN57tvq7JcFQ6pouowMDlEWcc9lWLgUdSWT+pfS0TnhurI8S9OvGi7SndRhB/gj7BzDk07N
YSTCdN3WWenpE950WegrHOVfMRxSh5DEJLHxSDTo41B/k/XYlHAn7bXCJP1QVt/CGWsOXLNrX1qt
K7PmPGZF55YRpWKVXlk3Hk3L+qhBWbEFCFkkNT0rKrnvQnn50yf6X3DIoFb8g82Unw7bEwdq6IK2
cqzFA/wnRuGs4yrTHRiiSqdiGC9acK/+AWHX0UK45fldj206NMDhi19JAwZYZ9ZTLFCoXFNZwpXR
96RxOPv99pFj081GeStqeesirfeyn0gzdVoHeQ3DeuBCzLaTYY/bbIgI0owRitvldzsPsMfnuCtF
tkfR8Kr55j7DGeKW1hZGi+Olw2ueImKRGv0YN6+nW7OnR+aT6PVbWPKJRHoXU8agz+xs2FjK64gM
MOy1GztqFBLU3oTRYVKfihPCnE2WvQNKOtNlXvvwKhfYUVwzs1EjRqsqjoaGOsjxKfsV7gRXayVX
jUJrQspnoBQrxwkhDFiI4kpmUxBxoV+hUdSjr9EwLokub75kuKoab8WcfvllUjLkKZCc19u+d06h
Y6EBcZ4V6GehM7xZbXFKwubVaSrdXcqyxjZucpRbvatWWHUfwzlnz0J9G1VPTT/cOtmc+tlHBTLy
+dB0w1y0nO+RwxfbBIULtp3oQwtl4TwNzoppMgl+i3r/e6Ziw/IR5kGtwPmuu35Rw1Qsl183YIQD
A/UR5EovAhYVhe0unYhIVPvgC03dB5vrrmj4GnE/rTJTF27DJCaD0ePOIntZHhTFz8kjIJcrRMkx
oacpVFZaYoDfGCcvCprsdKZ9swONv4EYNK+q9LWwwm9Fw+62M2HedPklnhZbPhYKpgUF5bCI3u//
Zpf6H+SgnuJ0QqMxGF/UytTtmJ4lJF6f3sJFG/TExPuXH6ISs834NCYGpjjci+5shBupla+dWWWM
hiLGnfLWDpt+tFTo7jwlI028azME3hSz+GZi78yzrt9PkEhcZW5M5LrFArPuo3WbjP3OLEFlWj8E
Ks2dzCtnhaBS2Vs1D1Qf1LusVcVRlfUDBjzp8s2rK3oFzxozBTOovdM0okkTOxcrdJmjq03IJXLU
bKC05p3V03CHaULQKpJ9VkcJOx4v4G1iwL/cqHm5MTUIECY2VZRE6ooW4tKYSbRp23mnAHbul85M
N7WjWtMABzNKzay/UizfChMVmGK/IUlbJ5XCOx5+mUn1qBBhqGTKazgwCM6tpUKUN1RUhs30NIyS
dB8T7oBCBfQz3B3f7JAR5GBM+SYMtyYPVAa8FwVFS44H70zHcJPyUma5TyYQ0Zhmek1Rdh2Ilz/3
1vg9KmrWsP3IQYlCXHR16wL6RMsXBl9+oP/EXns16bRXaW+xz56xGCBM64z3tGWh4QNUQnERfqL/
/qbHX3rl5BuTBeRqFvZRkANMstSXYg/wu6UaMbgbr4bNZof4npTzBDSAU2T7xunXcLEvMm+PNHs4
0mX3GmHiHRhwe3UW7cqaZrrvH1FR7nR1CFYsWrotPw8v7UmNDauXSYRfKRkfncb7gsidLF4cGKz8
EtfSFJz2E3D1JvuJKYm/KrM+59HSvODFrnv1KH1xM6e6XXcZgqayKFawzQIytCzsAuUUYhc44jHD
OBFFX7wAy2HTHEqTtIS4y/ZV03ClsQJHAt6Sjjb23iWslgUiKlT4HOwkU/lR9S2RAYFN1G7NMBhG
90pYMaJNwtH8skIqJIJtYnC227P54c8Rxox52OhagD4N0DaSmMwzpw/yVfcO2MkR3asbKtGvkC/G
JUukm1QSfzmOofy4sUDqGUycSFPOSVVFXBwhsw1XYlrFHcOloc+9jVSKo1tET7Puf9bSuNW1uI1j
9Ro6JwIZDS+c0lXDuHjTdvZNScXoYl7jfBKNxBPgjimzfQWNcMLTua6mJYU1xZ+VO0jMazNaxMmL
RqxvnxuiIXlYNE7FqF5FbXBlxsFUWw3/BfnGWBAv/1BzLOWQJnXMaVQd/0DOaMuxLyQCqFVSfGgm
cvyeFtVJN1o5XadMfxZ6t8P+xqjZ2jGlvcKU2s4qjR3HFpdOVfW71s9xB76UVbRq/HCNZQOYHj+J
ePDmkOi+DDWR+abUxj6i2WHe7IbS2JfNg5qL58LXgfJ+qnF+jgz1OeBikiq2UtwL10xVPwxfuQAq
e//vq4l/TrunmLBM3XEsUuKIEliKjT8VE2LsKlbpfNvUMm7Mwgjt+5JpPai+Z2WmZyGUi8kK17Dn
VwDeLFD6SytuO7weNgSJGkJ3Xa/1PP8XjKl7HfNPn4htLOkLoC5A0P71SzPxMgZpy0S7HFtvoAW1
u2Ejh9euekjqD5suuIVtRwSAO0l9nbCEHFSsPmTw4MRGEvmrSsarnmmXDHJhbqZvWU3o+GwgNxiP
/EdLy3OPVduH11Xt057UHBXylM6bF6pXNDhuXRUHDS35ZAweksKtHnyztWbb6NMpVtOHGqBoGOuH
3jbXPkMCqiMyffJDEJc7BLIVsPkpjZFtsistcfkN6mMlAA/Yl4QrRhk37bHh3bC6acsO3TdvdZSt
8jl9DC17W4Xq1mZiMVDBYRIEAYBUmJlTh4Tyv38GrH+EXjv8hE0cb2Q+WkKiIvvrDzrtfacJsqKB
42UyGSOLvsZ+wsYGAWWRS0xYrGEy02caavRv6GnZNI4RfP2EK1mEry3z9FWc/TDUKVpXXCT5u1Uu
qPpsLtaimjdG0LTrzPgOVavlJ7QsPCQOypwreVmvuX5/080gQ58PZUbq8bVoknPlUz7mPUdbJ0Ly
KjQUelHlEtvgeKNj7pvEf1Yr3NdFDmOnpITqdMH5oRg/9QaArmB0qfZeJJmEQyoZ/FerKD9xZrMu
0qdXnHOla7eUB74841PAZW0yvA5rgq60sjvh2/ZSAuMSgE5emjHMMzRU7h0GMpIJMBrw2KwTUf6L
c+ifEKhLdb9kIGm0Xji+jeXD+tMLGRttOmWC+AsFRQZx326S6Puxnre9w4ncYwt2iJOVlxxTD77C
MMy2rTRWKP136VgDiWSvkpkETNLLaKnXiPZfEPX+CXPD46IZpJdgbgWbRV/z169QS6deyEw0oGu0
W5ZxKZR6/pXA9TK4RzQNFdeY+t8rdXTnxHf50F/CycZe70u+G+JSU4gEE8p1NppcFdoJae/P+yP9
b40H/s944P83Q4Tly3kvyonSMGz/30CGw67/08u/+tn+/B+feYtQ+fIz+/xf/3P3k+yGPw8F7r//
b9Rw8QdnLctNaeiOIXXx96mAZfxhkHAMnpeuXFBt/X0qoKl/qPZC8mYGLTWHh/fvUwH7D+iRXKr8
pWD9wZH/O1OB+1X05/sAmrkjWc8bAvuYzr3w1+cOaMnkK2poYeHgHBCTFlxloa1bJVlFZNruJIiz
rToFG2s+yrhovIHx9Yx3L0vMbwVrJ+7BfmuaUPnHIZw3do4DbUAOWsYRZMu0uzZ9DLSz7682O2I2
NNAtyLnQVza0tzsaKI4Gff+nD+C/6OeFtXxEfyk97hnVKhuVBR6l63de4J9e+TqhrFOyWQKm7M85
jmTQ5vFxnGey5gPK4F5/FOqy8iNafown56HlCxc9GqAhN1+1goYWB1nqDjUsHtXpaTQcPFFMC+dd
RdwV5abYaox03dKfsMUC84hwN5xqA6WxvhyIUaKLU2DQw5dS464tLMbi7UcGXgXWSnZDAhXImZV9
yRpeqVHh5JjtBtmXzGWR5BtE/aQUS2RSilVoG7QJP1rTvIbFEmtV6le05wWy7r2eNj9htRMqiMRf
Lz6x9jLCISMbPJuFiNNOf/gwG+LQ2tPJXArUrwhp+6B5lAybMQr+EoVyrfT2UZJMP0/dBTrUzRY5
eQrVcdCsS5wqV8xezBdMa9+Y2TesEo8Oqn7RDxubzCFYgxjDxqe4sp+Zrz46+fDkUC5nIjwZJ2lE
u7oXx6ipHjm9vgz15ifMNTJBQLxV4u5H6GmU8pZmgBq75gNChlf7zpvaIoHjsxP4g5gtFL/aLlvC
HtF/I2Ra2QPNGEf4KhBl5GozqS4t4n1XQ1XNj1+7FX57Kkz/TFH1BV7kbaIOSGVy6mOQ3d0hZU6f
QRKnpUctKk6+sJDAW98D289cnTxPkSgHmoVmZU6MsTBqZCtzaMXmWo04MBTmPi1lUNIntzocFsWE
/xM829FpJ4kSKfxlmSNMIHs91TpBk6x3vGwcL9akMI620JqmAW1jJPxXaf9KJHt7UFGoLg6m/aXF
KMXs2Xj3AX2NoTiXxKIZgfHd99WndkpZFGqnZlSQHsH/aqPa3E5QlNg8zxtq5w0OCUu18MkAegAh
Oa7pPHdVICePtVNiWfqhruAdI2FdC1BuHgm5Hyjn3uMKEj27uDXraUCoodiPlF6byWRlXRRLee2b
r+TtQRimpPWqxLop/bDgmzovHjT9gE8Ha6LTA5nW24fcUosVsiHh9n52cZSAfXIRZytNgJMyfB2r
RtXuK7UDWRmX2yHHPU62ldwFJRuzVAFCE2TTqq5NEjAWpZBiVTTMQCYGFVQ5oiVj3+vTp4V83+3E
slzLEsdVFH3c2tPyOyh0XTYC4y5U26OF5GPnNOYTyDsLDEdSng2DDyNiVw/oZqcl846PUu4Acq2Z
xXW7Mi5+2n7Rb4ewW6gAtbKGNPnYty0klXT8MWIahFNFJ2YsmmVjLk9WkiG60sEAOrO5jjKbYMLl
G7SxT3kVGZB+xuzIll2BjAkja2PFhwgAfj/khwaunVtn4tswlVCGqgTNBgwA1p3bJA12nQCWm3fq
22yIah1P6GY03469vINhYoSodqj9nJUcqouDvAaHovWjDkJQ1AT+qJWiHxT7M2HfeCwDbNXLWaPj
U0Bn8TTaSbAONdDRzGeoq7VnH5XYNbaY7BWtAwSSZNGkZ7Y5dLa9LU2/oG0uEuYq8HFiQGEsunF3
zTEqd7uJyBf9D+bOY0dyZMu2v/LQc15QC+DdHriTdBnSQ08MkZEZ1Mqo+fW9GIVGZ2UVKtF4kze7
eQvhgm40Hjtn77XraAoYjtS+ng2cxyEaNkxvDZ4qlfmSCpCwulyI0cx/zD3PmsHjzZumTA+qzYy4
7aM2tCtL28ArTYMxieMQFjLeJ9XDj7AOeF0dhOVYEBgamR9dVyowF+Pr2sqR0bft9ddITOMFipRk
BK2IA8IX67Pq6SfJwe3URzWc4uGqH1eMoUkNGNUyQnqc4KU2LW2PoYaH3E7tGuPanONnAEMo2pXy
qexMJvgc1VINlEiLJrSPuxPJbeke/R+s1iPVduTzPGUFwrWzY1owHGWMMC3Ia8aXtkFXy6F/urPo
2+5pduP7qBAaIeWvC9mfCUrQt4jEIZxh+pVYtjb1KG9ntG8lny8EQ0ITK6q3vU0zpNMCS6Mh3LT5
STFcgIDmuqlEZy+inwa6ZzA+bMgcQnGmbaMbMOZ7cw/FkB2JNC+y2VooOwww+x9KK2lgRVA9Lcgu
sfCeXQf9DclRj1mbvNYd9mS3mOQGHaMJ7yPzdcW9LcBWcZeCtY1irORT1D+pzN1GQzxzA9IfhbsW
kDDFWZIIiecBbG1QNzbRs3N/IfZsDPTJmQIgfdkl61153w6Hr3/YLfwboWdHz1VeLNqsYH3yXZV7
5SlNI3zhevlGtgPZ9BOgWOFah8bLlFtmj90jxvs7NVJ2nkpIrKzjdztmZIiun0C1iA/g9eKiF+7J
MmLzKaGFWSw5Zkrm5TO0L43AEcUY0FnrLk3L3tlVWZr6q7pJKa1nZ43notfEbMKdSBBrb6t6uM4z
RfitCVdGLxcOcLdYFzqiOer90NgL/QnFOndN+pbFOtoLjJ1o4sf1EUbnD8gDLvIdMsZmI2fEXVJI
0Fv0dyCb3sTN1NwZtIwVy313G9LyMngOYDPJmUfxjZuYl1PdTt0Ysis2ZflKMUoPJWEBSCtbNp7V
gA2ryHFue14yial7tOVsNdVyADjPd+CJH4Psd13RwaJIsp0ZlciebjoCCQItax/6WB9CSDCIZ4cZ
bINZ3YSJLcczcc/b2QQnYaX5a48o0Bxb2jhag3qteDJGAxcJ1Ie+F+pW5bB5YNgB0iWlB5FW147V
OZCezBvTaFN/ZqPBEGwufrXQTxsR6U8Cm0ZtkYogtAbNfCQAj1m3C3eaWWBnyMpVd4YxRlm3i8Ho
bzSiG5MkfRgifZe1LRgJSlZLv537GT9Vuxx0Q4egGFd+bDGgnfLu2s7x9tYNA7IStffs5Pc0Yyd8
qWRSWcitprE64ija2Lr3gSX2ETzinavWdzBV9Y0omxtMoUSkQUuammwkY8+id+ed0sT+LEucFrUF
X2AAeuKX7UtZcsVsSx7mqCX+JR5/TAm5d8l4dPty2nQ1bXzFeezbJEiES72zNEjc+S89xLagkPG9
FXc/OmQ4YI3mp7l2iW2e5aOnJE9zY9+BCwA3O7+OUXa0y3r0ad86E5I/LE/VQttz7JbrKh0OiDPZ
vJSaKAZ7b88PiccDSpndIFK8b7kHia/AKoQu2z5WUUpblPxDJ1cuixfdKGp+jKwEwQG8frNur90C
oXKTFW+NwkWDTXPuK/MD6UQRJKW/mJncxlMybugV77VYf0YGvTVyeUuwxd084kiwkgDFyx6zgk7T
poNKlX8qpngdosLbqp3yY0haH+saOhUTtYUh76TRHTWUq9MjTA/kVhD/ESst25g0TdsIpxymkxTq
B/uzcYqmhyRKQiN3YdhMSos1tcNBYbfIOtGoysG7FHozBsLhpLNY9MmB5m5jDuEke/smzJatNbAU
s2TvqNG+nYuLKuS7cNxzkTrsmHZ+RdRa2BgZsbjKEwnqj4pWHxLNu+/i2fbtZcI7lGxc2X3XrdnY
TwXWs1oGCJuTay1pxQZm1KGOlKBxo2WrNQ7UTf27jdnKj3NWA97w11KWrNTR4+7vXHgfOlwgKxm2
emYWG4mqdyN0C08f1NQQL6VCw9ocNmg/J3S61rgtPFO5tj0Gf0r7KPKuvtarGYk3BVCFC5IutKps
zXo45L0+7eRi3NXmeGzgA8Z8ecOWO7erPzVLgpDwyqce5z38kFaUj6j7Sz+tRLrNSTQYX5D/Htg1
6Yo3JLG580RWRw6sAbXUQpWyhH0FPAyvyTANNMhbZZMUWTDE2FaE0nw29RLk1I75ULzWU0MB2mJF
96b3Qi8svPyU+ahRoOs5VCCT+mE1EdlAucRG1T5ORvep18ZH5qZ0FwlJ62aOSClUUERh2w5e1MZW
qNqNvGeqKIuHFr33locOPWrJgRiG/sKRKVWjF4XbvcAzQtLQ9EYxdOhQlGWxrxdynyIYg9SC7oec
dbiVbXlxC5IZnHYOIYpdqzRBNx5PBBo3OdjPaGZo0VZ7kXTP0fBqW+7il1WUbJq0RaHLc4E8ERv8
K/kVkGQ5lCw3svO4i7Dht1r7LW1GZEPeBMHRonw28jta70/OcqU78pUXuVRFTpxX9wMJEMpVMInM
UgnPMCghnOah1/DQNpX6vfcG8K1wy8oElqEmq00WkW8ecwd1Fb0ABnTtWIDjTugKe+N5dqxPLEMN
JwPX72TpUlEP7yMgx002m0BUFA828y7uNtWZZ3G6WZ2IHYbMFtRYs3gXaWDmnWqUZphoMZ41Oixi
zKGV9twXeCV7vseac4KavJEMqjoGTww1P6K0KFEzVkuYWPKHJqb8ClzOH4gtMwYEQVuOmQvzSwHn
HZjZu0Kekj5xNk8rVQ8gSKhYyNVdrAD2wm4z71j8y76V3oPhNm2Ytw6jXV6/zr3XWTKXAm/GnVhH
D2XlZr7UIce5mXK/YGLctHRVNwtkNhgOLQs9g3JZJrQUFkzc9VAg484ZNKfREnaZphIn36ibxLFA
8Aj1qqknErPIZOtrxfInzXlMdUTVfVEeuiZ/wcWKQm/9iKuFcYxjZGne8jxH7jcb/z3n2/TSRk1N
XkrH8ZsdfR4ihyAXbp1WtiJM3fkQM2hiHobt3zQbZ8M9qoc5ab/Cq5HwV8qnnQPKrApwuOVCPHGk
Iezgkpob695AU7trW0aDDhrZQjrdscR8YALivCs8Z/Kbx3niYddEFyMyJm6BTr2OmdzGxMHudCR8
qFoZNjGWP5Y6/EPFfhXMaM+x3twPEVSOSPKnjb1O0aYrwyEZWNHjK04A3BbbiBKBLTSiGZKaEKCg
EOFGLJttg3RjZ5X5/VfuUMyJtch7F5kb2wL99+5QtqHnmd/ZobJzH4qY/kBLNkqUWO+qu7zbuXcW
SVGcDJs5UDde5SbzW9MSwKpb4hZn1NEximDVLXfjSi1rYKdurYZhpTLaRHQp9Brk4uxJcCagzvMM
v4Cxc6KxMupmdkVygNxFtvuie4p9NCqE4Xg58MIoyPD7GbsF1P1qp6lXrXBgxIrJfQCWfBlG7qYM
Jcmunt06TATTWfDlx76vlKAWNd1zk8j0cewuHDLzuzkjclnIQ+yYz0iKmnD9EWyJMKIop50lOXVC
AU6IoYbkYyhUlwv3UsyZjdnm2rovdJBDEFC3pWGLY9rUN1ZEsGw+yyHQc24n9s53LycBazHsEvfh
TMWllUwuHDNcKWVf72G16BakAh3Gc90D4wXkMR0EdM18EHXJ5FRt4iAGgxVDBTgkDluYgQTBCPus
im84cxAS8BUfTO9smYuMrLjsenEmAdAWfkFLj/ymKnGwuMLBqGt4p6b4w+LYkzDAgU5hxFqSu93a
/YfkGetPqlj2mD/0IKmNq6pUuzDqtc8uL3nwGOmCRsBO/fQxKpIHczCS+xHubw0CCCzL15Ux6dJs
BlVA8YhykzghTG4rIBwlQxSMCsDDFHLLXW70a8bd7bAeAbs6aQ6ZcFmNmlT3S5bp2zojslfXJ4yg
ADwhf/sVUU53juLuVUyAtyXc6A2QtWkHRPP6K05u0NS9bcMKSkezJMglLh9TQP40Se7LQiiPpQ1F
K8nnO91s3YfUiffDqIacaJOzKUEMT0JAjVhuxVzft7PrseWxquKYu1yNzTMTkYZBOa1bat3y7CLG
T7x83smZ/8XcfW+57UQyC0wT0YO20SAqKq2x6+mvbsB0+cKokiDKa3F0eR5EzODaAhhh5hTezjTi
bz3j0HMiNL/OTMPvacj4ySRvFsPDkStJIWuSQT9bRuubTkagjUmog+R868QNH24oSMsq1k2Zw0c6
zg8VxYKfK/oTj+9x07pNE/R6hOlUa18VzJEEqYxXaaW1Ae5yCGazQMjgrKC8luoF/QrlXJHdz0ny
MKTpe91oUKOW5lkreQ7qNZodp2V35iT3MAqaUd0fxOn8szewX0Ump0LcHUez695a2NC3MRgJbiwQ
EYNJesBq7cS93erAYWEignvQOeIry8qrGCZ9B/mt3bbM78JEzV4rMMzLkpSPzLuukt4eT5Z3tpjM
o8mZr8sBUBpLY9gkY21tOtWIUKpO6NUN+2YNVLCg3kMqLGC01QJGyCB9E3PqVuvK0be67seo94/u
xCFRkVjSe23Zf63mJXK2HSm3kNevWgsja1exoCcHMbqFoKGck3O1KOpdCeLkYLAnU9xRICXFSxRb
xiGfyidjkNYxNforXILRGYB9BUUppe94ctnDaGDQGQfkfdH0rruvbIRF2YJBatKjo6o0N1OWIXqd
ljdLcbLrrC38ucu4MMMkwsa040vSblMNxFJjYvcZTNMNlcVigyOqS2k6qPcmTA21ITvDQa8hQEjh
zS92yzzwOIhMENHrM1ZzleM00Nf0zCUNqkxndD03+iYmOsJvup6sX2/igTTLzw7BGc3QntKTNui5
rgdx7F/NLsuOSDA3jZZB02vzszMK44j33DiCa9xafWZfSoJ/e/vYYdk9ZGzBsZYldymaO7BY4tgU
DQ6lilSbRcdVWtOy2Q2Z69wq5fBj1uQjnI3mDJgXlbCK7tf9EL1qbpZetlfMQ1+UXDY88KGIpway
O3XOaPCk1a0Re8cFp8mmXlIzhGjUgWEfbzWZ1gwqYYlkdnSMx+6YzBw7W3sGognE/Kwi2MpT97qj
krym4tKPFUnKN5WXeABM5VlbKC4WMcuAi6ZtB04HAhnHScXUQuqHuctbekGATdRNCemI52hzQo0d
3xd8pzHG/zVG00mxKQbxGgpUi4uH7IVmSOxiMK3dU+IE7O82SXMs6ATO1NHl/PBFz5yxLMPCH+/Q
BN4smb1NPVJ3rNJw9ujvXr8QSqqdReGkAva0nd5jEYsnhV6m76R902ySFHmm0iN38yqVrAzX3KZr
9pSRD8SX4Bbbz+PSnETRvcyxZPcEum/TF1Ci5egW0S2zXcPvZrgB+Ayuk/ghcyd5Uo9Leu4bOh7R
HAOF92YF7+EY1HKIj50tj1WuWJcvUrhMkiVcjOk+H8voXPV2TIsCyIvUaoycsZgCc4SlMUTKm4gt
mqDWd1bAFOTdOW0XCTSzQt++pmVUeAS9mFkIDHV6YRVSNtCNm3LxGZ3UfgJJbl/kxEkruXWu3OlU
LvHo94uJEdebvN0fbzvKcg+4o/Mbc7XKzfGHmdjuRT8YlKNnOq7z2c0zpDajiQlagTgwwrJ0yjvq
QIiYk022jV3Rfh8f2iSXQZXG5UFVILdz7SJKCI7A05Dn1zZsg8SMnRvSnQif7iB2dQgIr93S/ESe
24SYe6RPKdntvzwkxnpa0CQOClSpBpC+7SiE7Scap0Mv3yU2cx0OOIgQqa4YOAifcC9no0eGEyjj
/OEuBil4Kti8tLGyzajFDsHXaXwcPKTK2XTC+bPsczl8xjruGBtkxTZNmndyXmgveVUIkxkCc5K5
REfNcr/wQPPWMmiib7tHOfFo5PayTzLMkykLGfXrE2PXmoa68cCkAa0OvYJgUugmLDAnQi9llFfQ
U9C8DCaXo9SvwtJkOHfPVR2BKVeTK4SGh5FT6tHJ6Sm2LQ6i3n3LajyOalcpp7qEvx61mJjd0Qlh
J6x9acfZGlbWHyZFu1iAJXZVnRALRrsiKEmy3U/cDnNDlw/rspcLBFH0GfoStPwUAS4EOczEoaQr
YH2acFOOkwLbIZ2xbkVjtB0AVm1dGXEsEqXcseXFIZUZtEY6IZw7nIcy/zb3ZXRQ1Jr+dGfsE1Ea
L1Qs+Z3mRQsAQu8YuTD5Mi3Lz6L0jlPp9qg/OdxBosFlW3ivVlW3QdN1AUl67lnltF9oPB97xdlO
A34Yx6Y9sCCwM+nbkYiqq7O76zztSfEIRZLxp1oPH7qOVo5T87wvdAiYTiTYTEtXvyr5fv88JzbW
+Ks/j7+ZE+uMAGwiIonR/kUUr2O0a4zaNgMxNx7EsyvXnNHf2FgTp2JGZ4MCMUv6NX6T4d3Yw/cc
ZHfExMU3ALifS4sk7XxkspXPUNymO+4UT7TLvraBQ5pq/zYygQtRYx1TV718welTFzNH7k7PvRB+
ZI07i8hiRGEGk0PWQk4CtJrD3S5dpbyIYj/NjTh5sXb85y9vrxKkn7+8raqOzpzDMlTTsSwd/cHP
qpjWpY3vsAICTNScCWZnl4/w/TEy5+hN9jFHHA3h43aSJJS48WcvrkFTDSAiD6h28tC1lX0eN84Z
Q3u3ifPhG04we9eoxnvHkO/aq7ghSpe/Qs5SQe3aInZmvLJg/Yo641Z8uZYwuXVMtnXxo6yS+Fi7
kX2si+9ACpuPNI9v9RtIP8Z1ly0yiCIP0di4EDampTRBhLGcnJkKasQIHNgFKuhUVuVV1HXHgX9e
J0X/6lBO+m6mfuvhFV81BVE/MAkWFIGJr/dLeisikpft7pPdk6rEzAAclSnkeY3Yt7OBVtrOZuVs
eZ+Ltdz+82+Aj+MvPwK3nuFgFDL1vxFgxN7iYRDjCquN+a31qkeEQtTaBlVuFPfUWznZW3F1sCG/
1o240QXauTSOvpmraFS6xSeOWoA7M9NEqvsAQEnuW26VYZY7Aq+gzaEuPQS5FDA9uPlNntmkDCnJ
gzfhzfSgTvp17dDt0JxLi4MeJYhLeIZqUa+pJCVlzejnNXEPI9HE/lRlH1rUmAgbuneGOpe+VQm3
Hsaj0lvQrUbCUWxL/1CYkweKps0hiewbdWoEP0iuHLXCDbBm1WGMAwt/ycCEr3Tvo8h6K2Z93A4F
Su10WZPAxUK+qKG/FnEHNtlmbFaDJywY1W56hikXwUyd8bax5VXckwvZ0FfMBwqCI9VNUAoPjlGH
2o55T0QMIl3RbtHLrVkpMKOF9aFhOAcIZEJEjptvUWqbB2Ne3lrW70mxOk5MjtYf9Axd9lwuAHt7
eqArV48hkIYK4DFKocAB08IgP6O27gn1oeNBU7nCiqyka+AN/sNjlw7HDATiKwj4WONWdrOaL4Tf
rkv0+KTo5bWMYUwOuAOnHpIv4yo3aCBvBMDSej9qQeJ/rdgeJvHUd8/dlN1+HWPcWHsn2jcPvlbl
/0rp9f+i4fpZwvWfux/VqpNq/++flF3/+ed//n8i9LJIDf2tE+zqHfJBCfbzx59EX+vf/rcVTP2X
43ma5qom0Yu6hnPrJyuYrruu4bkOmBLHWgMZ/9sKZv6LBEgVyZcJ/xj5F1tFW2Gz+vd/aOa/DBen
JFYw3bNsytP/jehLW7NQf9748ZmuRjVcYJ5u8Ia/iA09q8sVHCQl9L5p84b0WmjAhNcBwBsBvdh/
1E0Faumna3X7x8v/n7Ivbquk7Np//8f68f/yrh5qWCzvhkWGxy9JfuCcC01RYLHa3nM/Pzr6vYYe
wIQyHmdv8bAf+5C4DoaZj3UOy4xkDuU7mR+0OtOAOlJQ3+nAQhPzR1s8Yrn2kguoZ1MgC4aGuZ8Z
T7q4lZvHBhvQIn+48autJdt//harKO+v30LTCJi1VU9TtVV39rOuzFDnePSIlyrJ9Crrl9nDXeBq
oaKes5lPqalh3wK/xuxWQ0a2lieOZXS9tzOa6o7Ntonp8nuvDjNWG8yBgmhnQAWkmwzbCzDSZUjz
vbG/6ek77JjAyCb4euiFDWTAcNEUbHnoaTdW/j7H8IzFffYtrSCSimdIFb5ZmICYxz82BO7T6Ef1
N7/dr5XCumA8UrNZglQhGBj//KUTmEhR0dAN7DmLJpyJKy8FgjEHhfM5Yn4ohLNVIiv852utr+vw
l3XKFVZJ7HXRO9Lg/fPbcnJKBJkbJcd1RCjEh1poB729KaqDN1EN4FxS+mNROCjTAZQ30cFrNPyF
63hE8et0VdR/H/uHsk/25hkOGQQ0RvbXRFNv0MxZeNVWd+4/f+q/W+d8au5uIm/hKVqrKeLnFcJo
fLHRVPkEsEMrZGJX+SI/TCTdTPYn+EaIm6Ar4rt2ov7GbS1MBEjPRvXCo2kj1fehFExfLslwm5h7
2c8br33sQMkYAV2H7aJ122qVJijEBNuF38oHx3hIFkRPNWGMUvxmxf+NNJlPq5uIVPGOUiavNfRP
32fo4mlyaP9je9LDiDpkbjoM96Y/zhRKlbXxYn2H/4jjlH3AW3dGLd0q36fyWUMm1+mhtOiMQhWv
pnH/z9f673ayP322XxbmWNljr7ZETvf6wxIPoYc8a1G1kH46FMSYQflVl7m+ik3rN+/8V33/n66K
s+6xP12Vlo8VUzgSBctvgBGf2QAxGvR90GS4GfqNZWMU49aNDNh29m/OLatq+K93xv/8Jl/ug5/e
XU0HcKst757V8BdaDzvPrV5eVGlQ0b3TwtkAXdhIIj8dEFC0En7zAfT11vvLrUk8OMxRRMiu98s2
2LVtXKg1F55RymZEtUkL048EDtCG8bgHmLTwMzxsZZv7tSigVOu+wDbZOW+VQnMqgzBzo3F38Pl8
J+l8I3nRE4wICjoFLJqoP3R63r/50f7mEaSpBk5qy7YdzpG//GhDr3iqYg0Mx/LU71IvbDCgXCn0
GEvcsCluwaJgWOJw9HSZ/rZvDrOGWVDcsp/85rOsV+jXK2gYDnnCBqwa5GR/XkA9OOsc4lHpJzjO
bK5CPz5iunAktD+b+Q1jyfRFKXHqtNIXN2KKf3dj/932iibd1FzOluQC/HI1DI8WcjTjMcq4Y0Vm
EzsHplXI63iID/VyJmvlVsbZhUimq1IUZyU+LlKh9Tn6VNM7rZAhzIuP31yXv1vanMl1HrCuZltf
29FPS7tRygzZGH0CgiKJuBgPsouJsuJM7FhXtmzCWqtOOhNyjHlotZs7M7V/4xfR/u7m/ukzfPlJ
fvoM0TC2EtspBRK97BqsIFm/11mWPbdRuR/m/gZnDcK55tRnD7R4f7erYcz/6+KgQkL5z3NEJ7Ho
l8Uh4FBF3hDRz5k8XDEcdObQLCKGvfwMmNLtmFh15BeV2TFuADiIayhZIkAbxhlw7w775JXn5K/J
qIVCXpKJVFsOULzZVkfSUxHKQyxi1OGZTvCZ/hD9HNgI0vUmCg1Uzut/slJyETBPrWJmgmjOZTrs
BjRt7kzAMtv+6vUFczsxxrOyiCgojOFNse/xHDHQIFkFA5PqMLoZsr3m5vvBScDXADNv3EPZa1vp
GkdziW8hsh0qBzZrrofre60jDklDqYnkJqnEeeqLPZ36fWaoYVKz45gikEQdqdDQqhZMoaZvO7XY
twWiAveCuDWYR3IVBbmMaKqQvWyKHJugZvqqSi5dix6QmsvUmBc394nNuXJQgs7RTwxGApt5/4zO
CFUwf3HUtGKfMr83NeK7IpzcCDssw1+vFXFfWvesZt/hheyLMb1DF7A1eXllsQ8R8zmVCVeGJkBX
iq0YqQ31t6kzmLQmG23hd9HfSM/C9rWC989wREBabnUu/gAR3kU830bP8wTV7G3JkCZm9EznYo8V
ucf+DILCF+lbo2msAYQRKtFHeUf8h0fTStuOHRHrsw7cpyBAjMc2UcjpVAatWpyiBT94PIaxO8Cu
S3f0bv0VvDDPxasYrzyVQqLwp8HZeunzDNwxaq6zyvS7sdx67NEC0I9dN4HHox13FwYLhsyi2Mr1
s7C399Bl1qsK4g0GG1QJmlsTjpARFO1QbIcM6QZvVxbfCXfbo7x/WiXasV5dAQx4HSuSAQjEYYoU
TjR4r2oYoEJFaaS1Ww9hF1MB0o1gXeeOX8FhLOyXCQJDv9gI/SBxflj3fe4EcUzoasKXvhf0Uc2s
Z4i5ZtQx+tIpJumGWFq0Fxqo6l5jUpwwtyg3Os1e173WZEkznuUNz32Av5luEMyHTkGyNHmkePjC
prr1slvbfnB1kjNrzA6QdfGHYyegmOvBgGLrH3wmFYxTT0yjfZK+Ymwv68MQzwwD4NsS2+5Yt1y4
h6YpthNLRVJjx9iCNTJXQNvsmVDWDPKVfkFuixncvpfji4VfuvHiQMu9jYVtNJOcGUDWIPMLYgSU
k4cOXR+DriSUhSqxi9PAwrXQYedL0eU0eEIGY9k45UsDc2tB0dwDbK0DCBZbaemBEr87armFr+7X
SIUd97F1h9BlOJQzu1uqcYPwRwKbt7HSbStEJaYE20ykkkQ3UiI4kvk759/tAFW8cijD8dxm862V
B+svGbFYRH6suQuTGpM/OruG30dvSwJ6x61VlPitq0Cl1a56wMMnrrzje70ZZLERijEKNdLWiLna
mA2GPAXX4ne5pvXxB7kebzX3e22h61q+Uy7PXFXhEihpvLEe4EQ+dkixKlJJmsFkkBttDPRbE8O0
HqxxH92oHRNwrrXYdeRf6IRRlB21QF0RI/uBxtrPqS9jzdhZlAseUtWBD0bz6Vgg+cDITBxERb5d
6lttFTZDH3pDChTN8SUczsTm+k1HcGMbQRYR+bC+1Wu+itTPmD/VDIEmLgMBGG1gR1O61VCV7a3u
PVfbo+EaZLDqAaVdQLgS/g5QB6mKRAMaEftHi6qoW+Q2l+0WkcrGog4l4gWd3HBytXFL039rYY6Q
7RBkBcl1iFJL9yqu8AV5cOF7tMXJ9dCvdviHNsIeLu8T88kSF0eXxPdAv7WY4bmohCcADsLYaUof
5HADKuk9LuhpR6CDlh9JL8T1sC8151ylO0mch0xup0UhZcDaZVNB4EKxq3qwAjHQNO4aV1ZXRFME
5TTyWvWhhrEcMTyYyeJddKyu5cHEqouxoHFp7bXulv6KbyOOMceEc0h/0k11b+FbICOAuITiPHJI
9Zp816GkTHN1nyO9q8mb7/F1qXyTGIuUYI30cBSmx0g80+TdjzXfPmjw4bdo7ezlcY4Q6RoFcr/K
Hzp320PT9DB3NPqDqu8GQlpgs/oEZwdlUgctmS8kDW76nGDilpFar2697M6oIx5IKGWiHT4Cv1S0
54K43TLrdwJQKxLrvV7lPl78XRK5B5nqRwKC9kzFzBZFyKCHtX5u2IpahQc0Ka5jql4IVNq0LGIE
pRclhg683NaD7Rtk1S8Eb7u5dopVcUiMkyWdA03aEFA7bU2BcgTrjzSvaP8Tp5zv1p1rabB1zWq4
PoZpPh3zwUDw9NzmS2DwQFufyi0TDwDu7HXU94y+IBody0o7kdT4WgrL73HgSy0DiYw1x5E7ReND
FfR2VIMwALkzkm6HzTjgrvNRbwLr4NhERbD+fxEslvWJofLJ1z2ycg0/Y92bULq5DNSeiC1sVLH8
eR8dVNU4t7xVqmvh+iAiWehk92ooGd2sD5zKwQnOLpETcYCRitM3Fqy1WqKI6tfEnNhH5NU0zwWy
+XF9StXLBQD03iTAdtCV/VrdjANZE8q5c42rMtfOzVtXo88uNBSr7PAGIMVOBl1TklqJpL1TQ8if
QT2ShUo8fe8qgetd0aAJV2DRSkYDN3iTd+TmkL/ed8qNJkUQJW8qoo+10IqYho1+TPiermtEXzJU
69EQ11x0M7sjp3TfjfaBWcCdPRqn9d+JZvgkp51G03vQsdkl3sFq8n06W8cYfXevq6coVigcjStH
8mSW9TGDetgrgTULArent2xE1a+YxALFB3RPN9P0ParNu6Z0gjbauy3rJDZORooxbuh2X20fPtNa
JGkuQrnePIl8fmZ4c9AnKOTthXBlEKOIZKsnMzd9W7EOxBYwP9SQupe+prU7V+t2Nus2XvQTckSi
d6zrAU1T5VYPpMif5864ksJ9QIq7p6oM9cY8rksCh+c29mTgzGI/kU6RcrvOqJpw3jKZ4Rfx1DMy
hksktWeaGPFGU9D3opOmLFyuTboTDfWpKsRDU2UIypp7OhaQT3rjioWXEICzrQQTKh7ANh2uCM9Q
13LNm2c9ZS9A+YWk8UdC5aulPVJouJi0Sg8GergRFTDqqnzY0T+76saUVPpiZDZokaQYvQgbhTI9
rpOLq8UeCKiLeHPwptUxUcWnUVODKuozp8FDUtsBoxl0muLGTfMfnL9Pva1+dJp31qMpTGkjZnK6
bpPpTbPb+zabLjmVmV4ISOKT+aJUWajHN+miBsmsfpTK8jbG8t4EBAWnYzOyHYBvDctiPGPBvnQl
M0qDupxHxjYqyBJSFobF7Wye6QR+GKIcfNt2nzpZnXjanWvH2Kr69Dbz5siFhrdG1S6Ca4n7lezx
T4wZtw7EfxOjnbu86an6nGv29ZDU92rTPEY5N15tIGPQj076LTVn1NbzxVA5uzj6kWP3heQX9jXc
OKbE2Vhkd7Eon1SmztLpXwy5XGwJF2Qss9dZfTXrEdFOYq5hTWxQuXlVWRw3uD/jMd1rw6XjNuS6
Ij5mH4JvVkqV7LfsbslYrtAI9ZSTFAuqw7bYFc5RjYg9kclbTsHlPaT8OvA9zlZFzi3L1BMz8RiS
h3+0PE+qefov8s5suW0s27a/Uj8AB/oNvNwH9p1IUaJtyi8I0bbQ9z2+/o5NV960lZWZkefl3IiK
OHGyMm2JJAjsvddac445wmSMgQp5hkH+pvrghMa8VpH4Kj3wVhJDWKvlh8sZaQGxPrkdyorO3oLP
v7Ty7CfJ3bRALG4WPEtopVWwMnjFgmVPwtOQDosRvjcXstzVkBOE1s1c5TPMCOq9lVZ+MYn6Smx/
ERjVHgb0etMm6Rmxy8sAZJhURlRnG62mSedxMhvnptIs6uCG8X5pNm+d3877QaFlFuJeYuI45xKx
1Yysj/g9rfDcF/FGLiHeGCazOqvZsnn8x4WPoRGdG81gLm36BZo2gmZSLvJ2LV/JDiVCm8WSRSog
6qIF6IyKQ1MXfeGvmmsr2OwMY2flEE4QWsmlO007QFyLJEBbllrbIqJGiKxtF9NXo6yQFZTchOTh
ecwgI8kijX9iv57HBQc8iDBkR6zkPlop+sOUtusW7I/cDiOSA/IW7DorkFtWa30yH2LNuzQKh8Le
W3Yaooe4WltYk/SuWNJJXVnKkuylVaG6pyF3t4Izfq1QZbE9u8bZUMUx162jgcuD3Ii5Y0absqnX
sZ0x1mxWVs16VaQbR5DvJJQNzqajUeuLHYr3Xd8Wy2TiaGwh4KTn7xj+ir11ppXxRpmOff4mC1e5
g/oNNXJKSmumHTpqKqfii4Y5KfhXfriiOjVZ9WSJP+VUnZR5YWhgKSRXuFAuelg9VcO57fNNILyL
O6H2GZnq5DIvy3myS2s3TdYMNN86w5U0K7N0qwsAPa5HkrRfhNxk3sHONg6mkqD4KN+SxQ0lKjZm
dhBTi1+Q8WI+pOvLaWvQSYcw+CdlfFuw4guC0WlNTGSwJAEbEFXyJLhK5sovSVxHD8jXgLspuXcY
ZENC5eEvhAbnnQoy+VFhWtxNsqTP0YJFcq2rvI1r/vg7fmgTBetsdadaY1Pf2sJ4UNCXqr07z8xq
Kc8efkOjmg6BHM74bCQaRULu1xBZJKBf248ZFWzbrMd0bxbgxUYyF2rvhFXjUOhs3WgcCO3Bp/eR
/spWK4x9VeI3JRWqB2ZfWvQyBY+uqx8z3972N+4wjkhLX3cuqm08pAVHGVA+uCYXhm7sRYxfHwta
Ins6/CLb00AQzFvS3XncRaQ8jnFyjqzxi7yLtC7ly7O2iDfIBDQOQvGWODvW4K507OHNWyG9v0jg
enOL/H4R1KGsJr3JWLjEMcZE3hbTTF7CkPJOPk1QGYh9pXEEeJTdcR3QOFIUVd5oeOr5xrjEaM3g
5WPet3gaiK+Rp1bh+hT79HN5wCXVqvJoCvHk+eQgj01KB0i//477SZa+B27veeIdiyk9mIGK44qe
DblPmZ7N0s7ajtr4Rf43Ho+lgg5JMoMN8QjpnBWK3D3Yqm5KLGLFO+OV5DuU16FGBKx6qBllx4UW
0uS5y4ZPY9rFp8zi3pItOfLlOAgSM7i+dyblWPr3KRiD6J+n1+/+9f/8d/JPLNqPfz4WR0vf1N+r
6rX5dR7OD/02D9c/MCnQVFVj4KyidzF/n4frH3RT01mo4J8g6rfohP42D7c/kGEtBBM0VlQNRurv
83D7gy1omruWIQwG5dA97t/b++/x93//eTKt2e978Q6kLsA64LAgfwr837/24mv8MMwy4mEBuurE
kBmmGMJFcFNKAGSTJR0jF05cl5OECojyE2xFBh7IZAN0hQnYyBMjuzxhAxpHeIXBshg/m667qfr6
lOb90cRNXSfFvi9rjPfssBMGL/02wcnrRL3No/yhy4yFkpTHjtmukjhbwfplxt0yRKCXYceM6ASM
3xKEgTUucq0ePkM32KF8XE1NugntlwZPFblRYNAwh2AH8bx2D9llV08KqUnkwbYkvibmJrbKmTpY
D3raPwa+TtqumDkcYhz/KYv850L4b4V4CBRUUProXwtlHtGgifhbirLXrW4/ErSpdM22oeVg+fuR
1kDuzsbJ3NnFRNoyC110gu41G2rqDJLOa/jbk75Rid8AcG5nNR4PcpnQmalKsNV69IBgRqKUS9If
ic5Yyvyqrsv38fRNVkKF3c2qAtw7FLGQqbumpoeg7o9DLT7GqfI5pArKOGsNGVY41352B+XS6+7H
wPHXBees0BSnkMuJpX6jxMZD3PVfASqfG9kRpycmevdgijcn7Ze2z6coo3OYxF8g0uKjtDE86leD
UqPViAsNgcDHzUkZXHIConPZkFSWVq96lp5HMj8yJ9zZdQP6gJA8110TY/o0kE6Dpz98UTB8aWX9
SQTKxSxL+CfjgYbj8z9fpv4bxTu6ylP756vUY/u9avJ/PYVf85+XqftP/bZMWR8oruVqot8XFbkW
/UZwFh9c02R1YmAHyfmOcfptmXI+WGgoTU5ztoq2RYp96n/LdgSKHjgRgA+hP9uGLf7RMqWxTP4y
MkQKDDHKptZFg4eA6B2sKQs7v0uiOqX7J2D4cgMxWR5zZZc59qoqy63G6QINLgQFzIno1upgPGmW
jZ/bXNa1TxplCS2o2JgC1Fso+Z5m9N1uPVJGn9Jx3OseRwl2d1pIM72oifYVK3IxdyPxLRqZCbRm
GRN1WGRa7uSCqCR1kfSrti4Ogcpy6DO1EUvcC48m6uTAMNc52cAlXvAJhz/pi+BUQKuX1Y7j6MZ3
6pWfJDsdqaGw80dbjwmiod7Qhr2HlWGyMnBIqO+adtEEzlG08Cay/DHQ3Uez9x7jsD8104PdOHJG
dOiD6EI+7WPn2Nss5myBmZoifqX1YPIsOodEoyQJ/OCJxc5ct+2wds92axEtALcwWqlNPI9ZmOPs
scLIGysdmIk3dyo2fZc/A1JGVS5WxtguUNwdMCYiX8R77loH2Lic4/uVq/Qn86kPhmOLWy3rjU3m
dxiVcPOFxY/TyC+HkZ83LeO9iIsZtqPfdTkIxjSG2r/uWUTFoE/VwnQ5hlvIXPSsk9lEkmrc4no3
gCcW/sJSG1LM0qWL8TbIYwioT7paY7YGI2sQlgVMASroCpjGBqwA47tvunP2EPMOYz0PK36ANHDY
37NCEYusHGFn1H8zB5dv8+cxuGMBOTc1G2UsxwCbnfwXHcXUB0qTjpm/7BD4U1pa7MEJCp3sy+Db
hx7hxhTDCfzp0X/88et/vnjvx6vvX1ROxn+a77buMMHqSny06sVTa14HBEGl7PM4qXv565f6g0RF
vhafkOm0XAvgvf36Wg1GiSxoQgLgVGg+OdNRr9+6uCdbFHelBSA3USKc7ldbV25//dr6H841lgPg
DQSayvIj1Ya/vrYdFGo+QaUAtqbsOIoHibqLcdwTyXCfFifJfioQqvm08kJa81TjFiTIrmo/VrW2
bN3oVPn+LFfKS6rf8rI9BOE5VKpD6gyPf/1eNTnSfncjoMWHzygcTR7C3qkR7LzTCJQPcdPF+McZ
MpiutY4i/TxZziUg3XCWVM8sSoTdO3tRu1dtdL6WzV4CxKFa/82l+89vx2EzcG1El9gvfr10IWQ2
dEUI9EuS8AxTkI5cQvjFd56P1ZXZVYsDaeUl4kSY0CJJ0re6oA7004PVRm/U6z+29T993uGGvlfh
cSe5WHodibPjj+V5+Oe71sgGxZxMDyJIw6S//FRY5TFJacUZvvW50SXu5o1B7iW3VpOJyXGCZTCP
bQt6tlHjQC+gnHOf5YbM1fo8FQ95FH8yJS06TCh2Kb59co5mqI8vEryOwIearZtbNZDM3ky+91DZ
ZOHbaMktiKyL5ouzg+TeKaxbDkYsSg9laJ1dzV25/s1R7GPVfsk6MBg1DZCsmDfddB4Yi/IW70R0
ZNcWntDB0B505pNWkB1b2z5UIrllSvCWRsXW1cqXpAhG0OeYCIoKeLKB4VD7ZsndQVeAA9XV1Zry
w+gZ58mIQSpPCEP5rHFogwq375/ljuLPRTZre/NsCv9jawNXTg5+BDe+Hr1F29b7KrOOQWITlwvT
rU2OrRm/ybfewyCmzwj/W/P3YMYal+Wfwbrd0vhK9W81aPli0M7WSMM3Y58L+Hry8jYNQOtycRS1
tYY/euvIgEP9kPH/Eu+ln/QHxUU5hYSd5pdnMWUyz04Zr0vNJpRspI/ZOWLrVOVnxxnmo0pua0hq
zxRbFztyz00Q3JSxuXqBmJZciVkUoSMlMMcBgM5dAYrgMFZIrwxsUDUPFKlUsNUj80GL/W+EDBxo
QL6FJfWLLtZmyTwIL/qln8QWVPy5Ta29XpSneAyRFrJhxg2zNn3aNF3zhQRPhBb+QTQQ/Umec1os
57RZkfr3bbMcFZ/JBo23ECv1Mkf/2negqGl0IOov8IG+krCgL5E6H0uDE8Jk2S+qR0NPxOq2HTBp
3d+row/LDv5W04BjGRum06qqHlLx4psWdPaAIkJmirYtXYWyL0/+sDAD/6PuMbDPyvRmJ+I4dM4x
H9MDMIpTnbylBbfRqOP0Rr+9yJX8rIhgi/nnlEb8SVJz44RVM6eZuRXcwTqPRmwwn0KIAzcvoPvs
l67ErEVzRuYQX2yytxWbZrKAAkHDnPPjUcPNCCpyOLiix9ElgLYKICpxen8q+v4rNcE3fiPYRJ4X
UV8L1x9nhUEwR99yOhmfGAXwDeY4qAasEZivcCOgR+AdeYTxRTKeVJgyTkHnl8vQjdb1lklE8wzU
rbS+DbCrMGYPT7iRrl1hKj/wcGY98SvljagiyygUSqvBZE11BNovw93ZXfzaGOULiXwkD9cKdPZn
X9HipahZAuVaO3KS633cYqb/lroWkyanfdKE8iifsTJL3pxQHDlLb6H+3HqL7nxBeAfdVm4C8Q2S
HgKE0QaH1CWYzZgNE5Qg3+Odjm501tzXsi9mltDgHL9bkQGIUly6wD3WDsIZh7McYQpqKbv+XIky
0taZ4kGaBnsVPbpBc+Xcx52cYFt0h5ccxPvi/rfRXn/EsUwTMOJtscQFyZtu2A+KcJ6sDGjn2NjB
j7dWecnN6IwTUtu95wN8d0eMM04rDgBNr3JN8VL+61h2C9GgRK+T42Qa57JM3siFJt8QzQ/kmDuP
Tyb1QffstyLNgf2LrYJ6J8MCQzDTOR+mVyON2DYyptjS+6lcrNZad5aAgSeOGMBuikvPG/6MOnHT
yiO1V9i4TfnOjFQ8wgGLvZRQ6J4WJ0u9GsVvrj08tJWtzIxOa5aNkyOHj558IduMXA0nGsuN4CHX
SoIy+6+q2zbzrDF0HluckT1H6cKfuvlIC1N+MbkhDkN0jOVOU+guTyzkbFeE5yKvdsOUcg6uaEhI
eA03sGqF9PrJ7iSqZRmPjC1yjS+stctrmPMLAsQnihVCD6qf3ap5YAA4D9Tpk9xVDXabKMmO0KPO
cnA/ODY7j2RFAxrIZqGLiS5yNw4O6toFd5+42rkMAcNH2qnzzGPYcRWUCP1MWaSHrElvoeldJjoa
5CVc8GpnItqrbXmVlP+ZvFyRmiwNjUxLdFBjZ0Cy0ct5W12YGl3oIF9JPKtnflWjCSU0DKjAm0XD
hugOfnVlH4Nee1Bf5f8qVfdStN3XInuItKML/I/DOGtTF6Rfy/LYNuZZXruBBVZ+UqcjuK21zvKL
Dj2dm6FtMO/vneBakFTYWOpei8B6d/KqymXDsY+GDg/L48E2Yh8NeeYetdEgCZN3qNv+zfW5RKPg
B9QwvXnkh9Bjvlp6fjCV4qooAGr0jqdJPziBN+8io5mrfYmbtTG+Eem+82zZCsnYBUbXXIrUeu7q
9hMYxYayjw1whIDV2u6pcss9od8y8IDsQ/bjJqquqh/cMkM7+yTTdcB4ETM5lyosZd4KKKdUubQR
MeXovOQfGH7+RiLHF/VjVEDLc7RnYYpL2ufXqX0VQ7iXW7c8bvk9ycOMImiykaXJRh+lQF2Zxcm/
XzbWEcThuYD9lvXF02AT7ytk0or9zJb+XU7YwX1e+8w8x+eyitkh+fEy5z2XFjdo4g6PZXRM6YtV
PjdqoZrlfKqPslYd5a0Xmz6rfMSZKC81PGr+LLUVFvZScmo4CE68ERIy5/UK3kEDqRGUGtkjiAh7
GbXS+GuBtG3ZzUyKnJlW6F+AtqMlM21yvpXnO0Ol8/u144e72gxuluIC3mTrQNGxtHTt2uMSnXVF
cpOn8yhSvseT2OtALFr+9n3pJxRoTMnYmOwXLWN7l8f6tOOGslQN9GgQz4saeYrSH2gdoqiZSDXj
IgyBeXYLtklHyJCfuWwIVCK4dUZ7zXvlHPlnsrAAOpicQoTNFbjH5DgBb85IzeMUQ7ED3kMfQuPU
ed+PlIJ1WnEuQ+heQlV9c51+nYAbGUN2mxKJpTLoZ4/ATIbiHFMj2ZS8Eeg6MF3ia1H4RryUEUrk
fyHkrYbOz0MyjPEbcrlj45NTUvUMTYn3RPXGvR6P8mNW8dcpE9/ruodjJM+5OSOXGXzKjQiSHqaD
5OBUtGlVZGnktjOmsJtzp1dvau+h7zKZNhbmFsHZvGzHOdGwjP4JF0lc7/swaKusdz75HM5QlK2d
JHorKg4DRsaaNLqIP0gqJQtLIkAH5nz6OYk5IVSqnSx1uhYlg+DKaJZ269+SPrwlibkecO3zzL0S
15fNVJ1H2bMI8amL8+Qjh2Ikn3AMcdFgeKOF4lFHqmqdtFB7DAUbW+Hj2vSw/N1vWa2RIH3Gh0ZC
TqgdpCDwojPogXSMhiUg/3oRdHjQO5mnWPJ3zcB68oks7CvASxi4v4kKg7aQHDxLC3VUHgS6FhhU
qrGvOB/466RSXtOa7FwV2ExMRWE4KYLbzLrqWrv2BSfYxMN1QSKA5QYb/P/XIIxujfrRrqujPhg0
dMiTjROGbxgw0SrnqIhSmtKmJ53RnnW2MDMsLRzCs7BEvwr2cRuY8oDjVoQ1cbsTvy6oUhsurUtK
ua3t7Np1VrbvkaauG7MoBI+n8MSGGlhXW2H6mE/meipUhCC0RxpWtXvqAazlxziqdrApCmZg3HJI
UiG31QSiwBQ2sAQt8IpX86iRaEnjnI9A80q5HXoMwcfW5sg1ePlcsfxl00XcK8yTF5pe3ymDBjM9
KIhJqpLnkT0pecKDrcP9JIrj2aqsV1yD8cLU0nqheQlwSmakdVe40BAIG7MhujhqVxNyAjKuHspi
NZRwp/XGjOdVGSC5Bw2zhjbgk2gyj3D4LczWelEHjaTnbgQGblLT0Nh6SHr3NtYuzN3ee3XvcVpB
y+CzTh+7yt4Aaz3qRL7c/2TiyKDlPr2J2FwmNR/1/p/phwZzko1HRD1Z2ZwiZp/cmDxzYZd85KR5
iW3tbKDTmyWZFc5Z9EM5cu7Ms+25zCFb1i5niHf4r6tFK9oanbX5OmBHn/k2nTymhhDTAQr4co/t
vPOY2aTEUTDoAJIXgO96B8YROWi2893KkSukQUushU3KWpTcZPlWcnic2QU7cjnFKopjToUGBW3D
AFkX3qnoquu9eqMHdeZGPvIfFv3ACuIN3gsFykOtsjgRBvXWWzAdWMru5NfWvcZxdpAvkTooP5ro
JuUIccVJpPEP5tRca879XefsPK2+1hZvQ+4G8o4pjfBzQ4yWFd3k0VbR9XWS5DtHFpp1f5LFhWxX
jKnPeIjVfOLenOQy0GbB21DHb53Cp5A7YE/EGsTTgZOs70F+wBWiZNGNjPRPzCOWyYDgL9gU5zQP
FnVZfrMDh7zrc5inX0NFgayKNj4i4rcq1g0d2g6YooO6KBibudPpzLO9r2rjXNDAIgQhYcWdzFlN
Ey5TWRL7L22hP2o2gb5YGYUXbcjv3qghOtbKgCMvI58VmnMTm049gBbi3iK7B2Ra3blk1asstDLq
iLmy77qcrmOuURtS5qB2ODeKYD9HR66gKy/7z2hnUXWoEOJa6CZq8pGeMIvj+Bkq7+IOzx4HOSrm
m/bS5xToSpt1r61mbyxtRc7KZzZWrNrdM7L+z7B2LkPg7Qzj0LP8ztOYNLghAg3eqt+Cjo5bVZK6
Szb63BzZn2GhtUXxNSu49RnuAB1VLuRtc6yiWTrzeDQRUTxWXnBLwO5zv6aPohI7H2Su1lN+tWx4
YyGFNeyTcUUAIuLGWeING1G2z0Wrbu73oOrxWplWXQmNu8GsQhwM4jGpOWPohPni/95W7vdw9D/9
TWft/diAHiBWY8OwVZuHFqX6u75RymQiG3DDFbj71VbFoS+Ui2wAlEG39ZqGA7m59vO5CKtNH1b6
fArRhEUDNY6ipn/Te2Xy+77TB5xVmOSMqQ6OZmbCv76fYczqllYK247oCETXFoh7mmAXdtVKCazl
JvLVEzStk+uUOywCO5Jw8ffhzeKR0+gzAPGxb1WIng3tk47QPnNQzOcaK0G5VCjKCEbfRWawtmr1
qa+VdT2x0Ke1+Bz38ZOs1PTWPzhWRN4UcCIU6WN5IKRshXvPjk6a3YNLcBZTjWA3ifCSOkhQJ2T9
PG5fnARuvYNcpznJU7EcW6JRA2CjflXI0izH6ll1o20L6bCJ4rlQUBehQHERVFesbt68ytV9O/qL
1sI4Ww6oNRVaFkgpMr2d8wyuIj1hgc4pBomEjb2VToJkG7egxnrIL7wflCxGEt5av2RZRf7cg8Ow
qROsAOCDsg9qecilc5A7NIWQmu+j9Bqb3LlspWx4OYq8od6JwXmcKPFizdrCp9gaGb0fZglaDF8t
pFVm4B4s6JxYkQnWmlI7CG+dZj2XyQimMIsk8p9GiNev/MJ9qJv4VPGIwkEEUGhieGjAFfHsTzvf
sJ59C58S0R+WyXMFqXlNBMZ3Vy02pYncuxofOmXmR+XRGJK5BmGNGhZfd8LqPpgHoO+HOCLF2DMe
WkX/Gw7KHyYQtqpruo4rH3+rLYT+6+2YA6IgNtlRFgAClWWXgBBiRLgVwYtvRZ+jgmOaXJb/5qGU
Gopf+928LG5ahA3ksZrMw359WR1fc1N63E2QrMGjeKMxY7IXHvWAyuzecL5HTlrtzKGCno+8hYbI
6RktO4oarO5b2ZscS2m/5ljZec5RoTgePWnxYk+x+uYqC/KWtMuS36LJbvC9RdHTSJBPgUTfa/Zt
NOJbjMBOdjgrsmFTUV07YkXGsFvc0zjZO2MJIUtFihvD3ZYFpboLZDgg3rE3yis4qrPs1AyO3MZo
REFORcVAe8aQ1YysQVu5qeVedwWbeLYrOkS4++LJPcmWFoapo6zw5GdUmMJNHKplo7Z1y6uZfavp
jtFjYetIEWjXXXfNOKALb2Bjxf0wlNcR/brIrTXP1yXP8ivt96u8t8l9OKfJkjS2mx6W1wbeXcfv
ROTE/ScuPcM5c9rZenGt6f1iOCX+hE6B/PH7moEQbe2Rbj0TcpA2QA9BzP92L7nZhaHpAWsjrooD
jeQXEpeAq3RZRdSSvse5GEEMgtDGx1RjnkefnU1R0R0KJnCJe3I1PV3Dfd76Kkc3peEI64KknYcx
JxwgnBH2buWzYjeHzvXPXkZsWsNXGEbVJyxk+7gj5YCG961ikjd2HN185bvsiBDkc5WtSz8vrpgY
ZyWZLX1OTzVLcNYAsabdygd1nS5Y5LfIrT8HHEh+rPL/SCz1X6lCkGGAf65CeH4FjvGvQ/s1fP1F
hSB/6jcVgvrBETg/ZWAiuUzCZnj5mwpB+8BUSHVV0CKmKmEMv4ulzA/MhEyprbJ0Ro1yePSbCsH4
INhpNaKkbMvVkDj9MxXCu3ULZAgoEp33wKJlY6f+dd3q9cYWfYSte+qthRozL4+uefeEwhznNt0g
2JSVRnE0qX9zcHg/tH3/wu8GqR4eQgap8oXdk8nCTMycr3xEXT//6Rv5T8NhXa74P48ieSVXhjfy
CZFu8H+/fsRosEJKAV6pldAOIuMVnQMFQYUFyvVGn9aKIQ3aynNRZI92Gzw5NuA2bZx1SUajIDsU
WrNVFKWY9eqI4YnoY/vuj6S25IRY2LNO0CMp3KdyxEfR0S80l/COgDeqa1QeK7saF2ncnixaSJmS
HPQh2tXoIP1qWnS98qnsgmsGAd0YQiRGXzoL9TNJ1KW/dnT/c5FNyGGjl0ogRirgfSLq7dmq/bo7
tjoG4kh/oPo6dHhNXWnI9ep9LpRPsdvuB105xMjh9dzaRK65UWPGRKS6VISnVC3Ek959svv6MNLz
DdxmHxnmrs2Ts/RhjInNCIQgBoOiNS3bo1VP8M1IKRYTp3zSXnv/uXZJmancReUjEM2w5urEl47x
7ftSQGdMSmWlOZvIoSKU4R018lHHfYpRnUt9q6eZGxtOcUGW1hVRVWLjWVQXLfaOnqU4kCZ+cAzW
wMk+9jcB5PtoqST1qlAGvOSshUWAWMa5tFSTk0ptY3dLqMtmmi472gdJiqFgYF760GjAjicprFOW
ua0TE5VsYt1/6dV4s8ZNujRJvhp6vHrieaQwi9ClQQE9uSQqM+c7SHuTyamvn5xD56Dx9+I1/oYS
GbACUTHDJjZ59j6Cg93Er8CU32IjeFGyfRMX29pEUQbEBTftwRf0LsNgHQXKIXONXWYph9C3IEpZ
M6pol2aKoIKoEaMx/53LK5XjisxbBMrFxExO9n3gSFpzxpr7UUUoL6x5q7fbWM0fPRNnCfElgekT
vID+zetWjGy26yCy0f8PdJn6Ze8HayJzBlqrGYyrDno1d9swtPsksXdqBzY8HY5q3q/MSGwSaMkT
QUcNnpQ+SWUH/Mw/Kc6bbVGPR5w9K3XaKsW4qF0MBoWAbIxHAlFhOh7lT5qeNZf3LfOVfW4kMLoA
tubYyDLvMAmerLFbJrifArzxrRofaCdj75gWWlOf5C0XldWrjDatUyTmeJ50asOyMXdDgjNneG6J
kdW0bmnYwdlypwW4HjrcBEL06aaDSxFEDGN6WCKeuXGaSzMNV6HBlhzDl87gSKNWJ2j1X+RfbXBT
SRfEmHFJXYC66tyrg0vXTbhEefiUlIfOX1sCm6QWPoFI2/SxtdNxa3ehtUkn8Uz77SBqIif6cT2h
6Y7To11oj+oSy+1ePnkWIG3pjPKTfOk6NEmIvUanWeMJihklhfkwH+C32sicjIkAB94Hnc9NIz+8
XqwN+lxScZr1K13WI5hLotB/KGvj6/27BRa9iqZ2pRckPQTqQk18LG7tvBj8XVKbmzIiwcGPz5WS
bBStAwVnLOhZM1P114NtbeRnGuGkKWF9atRmCxlhiQYU85a6jmi5J169Nfp6GyOBJX3r0FfDOsNy
kjsfez1cOeWjg48Y/kfQnRq40UnO8orr3+O6kRyxC31y4dPnwseOZ5LLgjiC5cGahz0R6/Zi8KKX
VOfJrjzxsa6Vz01uIQvvQK4yHWb5BHX+WovsFOriIYOQbLriG9kdu7Lwn4pUCkibrZnmj77ifWZj
xRHMzRTeSXZHxydIae93klkQHYw2WZc6MnlbXfjlixWxdBBeqsTJHt05DnTcDAP/rPyLGrtPFku+
0VM8pG7h00UI3pwAaJIevAXqQcHbMVXdrbJRbWUew9LU3JVxsKxZ1dUMCm59DFhCZAVUhz3PJLd/
gQTbK0+haOYJLkzLxz3i2xtSrg6qV5/oDC/7rpl3uEwyHpVYa/cBSXGgYDAzJcYq1qDQ4h9qByx/
yiFgZZ6k3KLl6jj4sTU+TVe6z01Ub6WYI0m4A4N2r4XTUQ1jitH+1ggY3tgay9JccTGeJ2KBrV49
lKt0UDZ+76J09Yg3UaAhQE/IMy6dB5KA5UXoD25jMnlMyHvpjwokanlXhicKy7Pv8KGUeIMC8dj2
2aPIvgsD1FOAuzRn+xH9zMbOmerFMwHSCKi5DkV0HnXlrLjOc20Fh8lJnvQqYqaXP7aR9WA1443W
Wgo9tKhvijIe4975mIOWmJEi4bbPdsaty3fSJl/Kynwo/aNj6mtSADBsMspwi5M2Wg/Ym+hlkqdL
H853111SbJ0uwYBLp9hqbr4bfVFjBYtfxrShGNjNsCzG9XBMmHSyie+HOtl4w7QeCSlxWKZCTEfu
o1vnryGWNRHGj8NAbLfnENbXr0YVr0vnfLREsNRDyLDNtK+87zZJ5JwAvrlWuA2Gcq1lKScJ7SWz
FllbbacKk0TyqragzcmOkPLs0gDeXRsbeTYpUe3Ai37qBaiuEOECgULGBb00iOJqgU1uUSbWrPX9
tamYmzYPdvRb1i7da0IYFmM8wRme1snU0RmgVCGUop/CLwGu6Kout/iFXtuIJm4h5y+xU7xwpEnI
DDVPfoSOkANUl6JkJ7on/iq/BzoeJx1sYvfqQQtits9hmTP1/07x8aeWD/l2/j9LqoWa89NZ9w9J
tRcIp/W/XrNv/5q/ooOu/7WtE/6t/qUUkb/i36WIoN5wZKmBwBlKER6J/1eKCP2D6WDXQIiMWlo1
JVz234JoXfvgUrvAhRKWrA8kAO3fpQh/pIEyNihFUPnBQv0nro33DRS4hRbnc0vQTeQ9vO/bDGoV
JV0to2ktPYalnq2JbZCpk+Vza2NMG634i5iGT7Y5bKGj1b6/Nywf0qGO1RmxWFyI7U9X8z9VDu/q
BvmOwKSbpm5SQQCu+7VugLAEyFdgHHcZ19qNTChVuk9ipCxC5vTw1y9mvq9SfrwapZ4DvImBt6yX
fhKxlq4CirjX+PwMSTB20xvyfQJ/Mncd1VBIpZSpGcjQCaD0mJAHA988h51JrFA/fDJ7oroay/zI
XOkyKu4W19tiqkwgFJyVuxoC6zCmb1OtMVsYV+VIF5wOsmJ8ri3sjjYrnkBNMk8NmwADDwF0Vn1V
WjylloENf2RQlVjRTsdrYXULCpWTH9BZjoz8b4Sj78vCH5eBPjItNM26pyj/fBn0LunCrmTsDRSv
m0W+QPeiRm9Vc/Ly5m9KQ1n4/VwY3l8L+gw0QqS8dA3fXfLAa8pu4JbzMty6EAXi0VBmaUAMY1ND
CeqHr3/9Jf8BD8wr2mCaQTTjIZDmqV9fsYrRZ1syf1kNiwe3VjacTh/rbiQVpyaqnRC53PEXNCkx
ZCvWxjSncR8GyalIzRChSPcQ6PVDqqL0sUJoVf1TWT0Efr4a/GHjJMt6EyqIHuSz8ddv/A9ehfdv
nPXh56+lr92xi6UaAT3TMXD6T6kSfuOgySDVIzGKfG2kVfo2RyQflajZgq5AjZBKuURpodnPZ/+T
NyQXJUdjDuLo766kV6a5ysDFJ/g4v7BQwIshdKNUdrjgvxHQt0kEXdNqHD7pw7BK2/GACXxNQfpU
tcrlr9+M/R/WLtsAqena3Ez/l7ozW47b6Lb0q/QLwIExgbzpi5pZrCJLLIoSeYMgJQvzPOPp+0v6
uFssyWS4z8U5J+L/w7ZsCSCQyGHvtb7loAx/+3RIfyG4pMNmLKrys2tq9DvCg8yN41Sl+tq1+y9j
ZNMeoIrIqhrJrTJRcz5HbNN+BXp47Fz/jnBjIFYtSAuwyemLrttfW0qPZsuH72OfbdNhuLJkdi5c
SD5YLKnpLw2JXKOaHjg0VUBDaYUCkSfsjsQHxBTfx0bc4LF6ofd6r2vtV1IfyIbIkifPStdB5910
bvIDYRFGDDI/OvNJy8UDkUc0itjwAEcCosA7lxn+FDjNQeivrXhQkr/8Syl0lyI/IHG3fxC1s21D
56vXKakL8zYN8Y8oheopXnyuwuJAYJkYDMk5v5wh/S6a9RQBQjRlTx0+U1oy84NpUm/vTYabUsG0
ujZ9MEsYl9YMNfYx8wpbNzAT6uLCp+N2ndXEzAy0TlfxXH/uVCsclCylWXfHyXTfgz4IM8KVeDLv
jyzrN9OhyzwIK9jBIWnoF9fuo7mscptwz2l00usmaVddDAZBaRWdeq4WYGeORPmmV4bT7dzm3gVC
e/DH56mTpNlg6sZEX1YIBosD4MEUyXUyLSy7vMlik3Aek6n8Nh1XBKkjxohZQ8gZQdHXZBUJafot
mzzA2eCx1918HQdNsp7auljJfnpwjJ5fzWnFvf8jG9avX5MyOLhsOqQQPHv1739aCcOmHkzOxWw4
DaBUOMvvdfvY2b29AQqAKhFneFtziGcttJSBoNP9l17bVh5rhTk7VzaKU00gno7q+mywf7Dcl9KH
YtSNJeKtJDvVtgPXPn167WLTCNzM/NMireJVTsqyZQUvBGHfZEM7Xlmei2CZcIlQxltT8VFhFO3I
z0RGgMPULczNVGt7zdYfyAoEswfxwe2O+mySkhgln6BR7qsh+l67cp2kPil/LQ5LF37ZNwkac520
DRFfGgpahA8rQ0aPDomdIWUV4tHcH8Sa+YshocktEUfTIg2vy4EX2seBWIw6UBTqOMRXWzdpQP8y
Qje5SEv7vpmntW874xXbNjIx8yJBfjnvY117tsZYrPGq93Lyl7OLOD0keJrKnbUztdnb5B1OTiBa
HMKYwfuT26RPXeaD0/BP5sCuJHHQNpp7zsp+WWystl21ZD0v87uwUZkgpO5txpFFIZQUqnIAVSPf
Sy3c+7qk4DBZ48IIWeA0nExxz5JW0Z12OKi4yF0WNpKBhYOnIWMO72KO7oJymSXEN3J9ricHPUkD
/D8RPrBUUm0CPbvL2uRFFRKcxObs3qPk8VL0NNan90emWuPezj9scmm98yHSfGdL/HZc2oQwpxSq
sKKJGIkGaT0LUYXl0iqSF6aIr6n/w4/x2ar9yr+9MtMObmZ802xWDPti9cXvzEub8N86DVLNOv9k
dd2hrhgHDRF+jo3K3rW3xsBK8f6FzV/nPoTzzLX4jhzH8C59M/zq0GpmI5Ecvho0YJT1nf+DPv6N
Wxf2xjHC5TCk7Dn07mg71acO0n6XKXZjOPbkp8N8IpXULOx12c6I4qvTgF3BNOeH9+/U/s2dArPG
jULLhAa3ftlPsEaj57NBaFcwMSnXUVP6dJ9FXRF2QwfPgUeHdmJNUEFA1OXSJScPDYl2kzrOPbs1
pM0eW3tfR1AF1iUl+VOtsa7BqNQzZj2RFwsO13+aQ/WptXxE4eNRl8W5L/ojexF45l2gVNsFzdml
1yQ+KIaGXOFx4U6VMhBIIlzouxKhBnYsfXr/Afy6mYXcS0/b4rzismSZb0dnwwiodN9x145dnuHb
USdinSDKmF2DZqeH96/267fAuBDqrGbAlYOM/fZqJeyUQvazXNej+cJEdq36tWmUn2stWav+KCG8
s0rdfP+yvy4Nby97sTToc5rzoCe5DqVPAntDOcwK05Nn1P1HV9J/80ANrGuMKGQt7OouPndE72MD
H4j0PaKehrp91Jw7Z2oIupw2qOGuIprsnQpKDGeDiTd+lFAPnWHc0KpOYHszxflVAMwelcaoUacJ
cuMxSjNIr8UXsvwWJBid5xQ6R9rTwNUdVl9RM1qoDvfk+tAvbqKtFRgPQQcxFFjM46w1PQJiuFGB
dIvlHOuYQev51qwigu5c+t8Cd05fG+dKerRIUvwcYwAkAONuiyeSamVQ2jREuuMceBu3s67GsEiv
ujY/BX0Frqj6ZJLDuSo0QJQycrdu9wMmknONd44kHHsbO03HJkg+6pXUga8b5sJLYdKqLWNCYGFi
L+IGcbB0WRMdnBMkZ8KGtrPviO6iGtYAR+phGRkIWhxjCQCHRENIcnKD2g9pZk4rjnpzyIPMb0lI
IuYobBIeTq1hNmrEiiSHq1QfriOSIIGtTmSxciqJCDNuekpgfIV1nT9lNvvcyYJuGuRf0mR6yEfe
QhWUBLwG06eOTyTxUYPJIX7pw+S7LdZaK7BIDkpDSpioLLehqfTjdrdETeHvJafdIga7gl6mXGZB
xc6ktvFuy+GOiLDT5LNkkpUmN7OjDq4NAgnMxtd1gaKMCqgY/JLlNN6AUipnSE+ZE7w0wTQgyo6B
hGrX/ZTyYLroR+Kt9Sj9SrggyQF5TD2d7LhWantnZpvgD/YxbPnRaiXbb8Zp5xNcuho9fS8b66Sk
PV45HMGYPWWyW3lRc67IVsNHZ96W5VoWd5r/EDVOvaCXd4oHG4iXvA+VVbAUSMSqRk+AP2lQbftN
V7HzcJHtQ12sTrlEWm1nL81AUVKGEFss78nUjGwRjbyIxixB3GeUS7BityNpNI55TgrtLijLk8cf
i26qe+noKLhJsiVK0F72dIBxg1xNKROlnjxlY0FBeuTJWDdJK8UN5H/086OjUia7bOGSQKlpNe5b
o+tIX89u25BVUA7uTeWZO7WdaGNm/dqB8Bbl+m2jZaR+uwQCEpZV8lEskK4iZeavNfN61AJbDENm
D6/KyEYvk6syCY/K/gctEVeEkT0RDvWQOnLvo2xdKC2JciuwLz5Creagpe17DdG7gfQycNj1jLlF
YEGefA9E9KN0Y7ktsWMEA6JFD5V+SDMdaxLTSMzWVfR/5sb4LQhbFfAHBBAd8+hQhKgJfK7woLkN
Ene3Yb9hV86VObFk9aHYeKUHhNLTUbaRrJ4h7a1njdJFgLc6Hapn0R7Dofoaq+17N7Mv1oZRpZRq
d2Y7d8i2eBChj3bV6R4d2jpDbxpQoTUIo7F/9OPh6Gvx98a6bwwPsWcQvxR5wJWnZtMNKUERqQ77
iFDI0VvFgfO9bci/UP6/V3/UmLLP1gauPXSIX/zhO7FHbO1KnVLetEVwgF+9fyhthDqBe80hB8DP
4K/4LhYENg4LWxcbvVL4Ws7H5tweO3kS1nzOukFfGM7JFX1AFC8tGfs2zik32I6e0EuqKRyaNWlE
bnAKJ8UuwwNYY2Jyvhop78YNyVb08yvNyc9a494HhfPQusXRMtHl6+4R3ynUtmatCV5QUMFU0lB7
x0DC8mKOtsnsXGu2KtJU9pLjYr/kqHJEUpywCg3rtMcUm8bDquzyU0bIODEKswUFlIamd9vGww9O
Ow0KdvOhNX1i5uk+pmSUR89UTLhppEVrKrQnK532PMddlXiPhUF7WTc+04CWmyFo0cW30dmpCkwI
fDrOHN+4KlXVrmS175TnHob6Si/lQ5kFx95FiwvRRrR8Ex7A2AXCJiYNJXBmkiV0Kl0jJAtA/cN6
aEzEHrJf9zhsptlApiiQAJAKq3B7xArT8auhENCjcGGcL0yPiYI26nmU/k6QnoAUO72ZCm5hSq/H
wn0WHaoRIwqvPY2YxxZdQRNuadsCJsR8uqOi4iwzR2wmK+XOtOy5wfdnuPFSmOQHdjWfpW3wFWrO
ksMd1EArsBdjh0zl7KZhspH2Nww8M9YQnBQ4PbZIy5aEzO+KojhjlV/ZjjolRZQE+NifwtHdlDLb
l1l5o5cj8bkIsoMBvVXgVF9HIz83AaoBPe0ezUmekaz9kKX2Z0S2iCAwjsWq2ZpJse8cg0SPMXrJ
6+ElQIffzN2uH+fvdFi+WwgTF0RmcRLU6iuIrPxkXQq3UHDk9u8xRWPQl0w9Qg67uP1c9QXjkrq2
jOM7ojeeu4SH5rXpi1P2aAj1PGGTTSMm96iCTiAefKwh7++qfgEmORgVTGr/YE0cQYHFerubywle
czSjlmgDRtR+3mbM9bs00R+KhEPYnD4TwO58S02IYVHoboXxnEz+eJW57hdKzpmJS9TlIVO7jBYz
5sfXTXfs8TZBKj1TC30IqxB0ufqsXvX6AzKfJOn5pwYZdgbSVgdaioK158MsrG2hcUZw6q+kgXyd
K/FnamAYkWyie3gD1MSZ5rKyh/XJLzkWDyy15oOd949RiHbdVcPdiPNzLgV/crWcetTJUXszQjfy
3PEJg+h6UlJ3RQ4phuIcekoA69+5U/nBttxU28S3p0alPyLuBmwDDZTLdCa7sHBH5YVcZxMbvOZH
MXKGynH/LeDHrnRcrbA+KDawd1iOuLf9oD65sY2vJGay63HU2br7NUZ1u9St4WHMY2r7WJUHw76p
Z+sUQwL0vfCTGaH37zvcb9qkr98fINZvDlcml7FJuNB1VZV5O0CIjvDaPgvlmgzNq7AvDnXGpJYh
iepJlWiwDGKkOqWtSxCv0Vyb9ckMBAAZ9sCcmtgOJfFuzIdnH1v4Ym7TkyrLkPx3ZYbBVjURXLSz
yw4bgakXZ6eozhjo9lFWrXqL2NaSbe/7P9Fr7sTFa2GcGy7VY0q34rKoRxw4gmjKucSVS8IScv2M
zummcHDUJlRJdp0Bfz78OgPdrmbS09XYXhES8zA5uCyRxDEzZoW1RB4Qx4mxFVYEeAGAzvv3+Ztz
lgUI3KQPBZCICLK3D94duIgsuM0oKE/VzEifqeiJcKmb2TPTlrucajkt1bfy7y/MG7d0mhRsaC5F
c3ZrkoorZ5dDBEpdmSfAtbL4Ie6TvT16nwP4ZnOGLByVbfZBwfU3By/LodPoGVwdwZ769z/V/2Yn
1uA4tO66V+gA5eutQTPMHTXHEa6vi8H3/Z/1l4AQ5j/6WlR3MJ/T5Xytgvx0xSKMK2zojbtOK+br
XPJ3PbqoKCXByR7Cx9lGzq4oua/TT5dKiA3Z6fUm/mu63Nv/OSl9pmoo/7PE9vP5fz1wLozy33a3
1e/9W2hr/+EIVfpBNkv+zWvn8G+hrUPj27EVDZBC/mun+u/utuH9QRWZM76tYoRMx+ID/Fto6yoq
oaq8y79Qhua/6W+rgsjP8w20F0LXqCPYwrO4m4tBraHBHYLc9OHh9BszQg7n+R8M48vv5vISF10o
julIkAcuQSPk6BUEnQarCIpNX1AYDocPWoKX3Zi/roYpURdEKON6ePuVtlqfsB3VfaylYpnnt4Wd
HQq0PUmIJRR0F8SNn9776a9n9TPlSYmof3mEhpAGWCmWInlZBZUQhit9hu7i9f21syj09LqgWZGA
Iq78aVvlyTKy0BgiZbPDhNVjumknezcF1k497Kkn66OklqCJ8/t39tsbo+TI9EyRlKbk20dhxLaB
zm30V0Wo3ZVWuguHYK30WoF61zWzZTrevH/J19705XgyfrrmRQHONgP8N3ieed79GuDKUmV0BAje
ppUSDJctks4cJ30Xg1CA7DjKDyqAvxvQP9/ARSmu9ZiY64ofusTEFEOmDO1k98EPqR7c5Q/52tyl
lUjN/XKMxe7Us+62vHG/OM16/pR7JJ5zrYQ44n66Epl97EV33bTxUrao/pDhufn2g7tQP8nlXYAt
RY2gkzGG9Pnt66VZ1GFLq/0V2myS1lfJOK2gdMJTQUScy0NZhWBAOCWjr3IkAwB/2/RQZd7nsGlv
378ZS31Wv9wM0EDFOIU9c1nmhVpOBl2f+StruIbeuyTYeidJgUmgcYB/wbGM9NUlfUj3PmOBXEF+
WeiIj83J3ksl6K/G1RyMN54Z7b0QTTwyx7zCqobAMuab1WMsx2V7nSj8RD9vbI0kHToycbTuu+mD
3c0vsgI1ifApexw7sDUalwjEqi5zYYeFv2pJiGP2RndBhQ7JsY17DgHItgxJ7E7YMyJJIfzsiM15
N8nHsHE+2HRcbrTUneCqYBtgEssqxMVGi8hLPuAh91ew7/URSxwCXllnp7JAWhyDXULdGn4wvn/R
/Px1UYXFhZnHMnQxsqzAMyjCxHzE+v2r0t3jWx4icokFu85hk80WITlfjSpe6jH6vx5VKcpZND0H
NaMplboky5rT6qFT8tIu2KiPX4HAtWhejW7wSSSIkeVtMUPvipaTJc7WhEthGrdeHFDnS3eyrBCb
zisxTyvl4jYrCraIMp25W3NfkxN+8EER9/mbQcxhE0iwImni13v7Rc2h5yVa68qV8AkTsxEYyf2c
gli3nsyxv04R8fbzSSBhShEFd86EoxQbGpEc+dRtorG7oudCUlh2QG2vBN8yi3F02AutiB5HKl0p
oWIljc9hvK0Y2JDWluXUb5QUfa5QVFPapMgFVDPb5W6/SWuLOVvsZsA6E0B0Re1VqQIuPs20xPDV
VQuTCIvR7NejhQsCNbMybDi8L/XAdbzHTdwBtYJ3hFtiIKYpdCEJ6fFeqcHHytnVBJfZxQYX5y6U
w40VajdEqhDeVt0qAbYOcUI8Bvd1WF4jg93QewHD35LGCeoJ+ds4AfND3p7g9hBWh18Md0CQgaTq
1z5fQ4HPJLWmLaa9tbo1gWmiG4LtAN0Mf+qyA8tkAtxpwyVzdivSR4Llrslg2MZmczVY2qZpxm0V
iSUa2j0nnr0y4/se+TTTSbfMnXryLeVqJeHH/LZB5LEfqcSmdLxNUL4Vknw6hVcKKS7NmtykI4jI
oxdM216EW86PkNboLDTpdsiC+6kunlnA1iOSGF1zSY4hCcMEl5XY3kOGul5xed0muPNxvtn3Vdls
MoHedQaBXEJJjsNPdZ6eAhId3YZeBY4HjSQEku5uPU+7EsxXYiQmxD156GKVDL0IojWFSca0tfM1
uZLmZ8fCgEIiRqxWSIf7prNEY3kkLagjZGsLEj4BNtIzR6r5shA/Qt6uWoTUG6/SW7aSaPHXdvWE
teg+DetdSSckymM1DKCxh3vVflEieq0mDzllPp7HHe5lgQcCQ26s3+tUy9VEDPo+Yy8D5XkYrtNI
29Q5om4uV/QzOVHNreRPo9K1hkm1siX6au+cQFXKXHo3XMx1cBykWCkEeZs8iT7gSbEYKMYHKEu6
KvkV6DeG8UE4LRizmYP80ai7qxb3jFZQWYyB5kj0/KY8xLnYAbtZ9u4IbYA9RKTDk3SuazJQ03AL
oWgNQmEXAEaycUylzUBbOtsBj9sqI1n3I2uGzaCR+BGTy9ECgWUjlmmbmOSxpMcFdVa/4vS8b17J
2HQom/yN5/FYHPG5ScM1gTzoejT3OhvSjUdROGQrG2eQUV3asNxS2WE3ImWKgsNVgx1JZzXMlb9k
BqzQMkD7edckSwHao8r2RjC//i4FpTIIYtJ5FzMvMcUOEE3Tyi3lmnVh6QwGFSV+/ng5UQzzbXUh
HDc8UY8xVtiYL4hBCDAG5QN7LVT6Xspyac1oJ+dlKZhlqHGrokeSDEuVbKi8TIbZbQp9WGgKH8b/
u4blmD9PQW0iUkKUcyl18Eog9R7sAYl9stMD2taxthl7NrTkxfQhtS9luDJMxpa+Rf6xr4MfnIb2
yTSvBvQBw4i1iMEMXGLvMBkNGWIXnQQHgtW4kzRklTWDs8oksUGq6Tbj37z3jA6sV7x3MJ0EvF21
h0iCZGnU0SNmi4WNnSai5Gb716j9Fn2W7YaBiyTTlpY3PxMeQefx/Y3O75YI5HRgcXWlfLjcdNEj
F6nXmnJlefWti50gyMdt55gfLMG/VLbUEiw9DNi0eV8TSt8uRbFvp2UFqJPoE2efxeEW+z9iFcwB
aXFSc1thsvjCsUN0tuuJU1EcqsKHKc+oKNqVx9ZTmVvmBoX9SP4IjjLd8b9YffIUGPct3U+/rG9J
NhBe+8UFQQI+BxjDh1up321gCPVGI0LsvHAua7itFYd55ntyFUQxwY+3ymjUUNCn03rPPuKYIP0f
HJuYLWs/8leNOKYgfzRE9zJbJtoNPvwYixSQPM5vH+yufrvRw4Npvm6iDbJQ3z5m00mH1EpB7k8D
s4XWXjWoee18fhnbeavMTbPs1pTBlq7XgP+qnpUtpnLtXQ7q8P9jZP10KxentbGn09C43IpjjTdu
FQDDwvEQ0w56/zq/w/W6iHWUUtE1GGEXu7s+rSLNbC2JtTZ9hEZ2hNOxLmqbmEosaR55YHx3eU+o
szthW4vBedFsNkHy17e21DZq2ZB+/YpVrKU8BMVtUfVoWZki8PG8f7e/I+SyFzPQN1Gk5m8uHosI
pjp1kTusuoJPGk+e8uA1GgvMZ97cYiI2tyD2Uw1/oAort2OszMknNSlm7Dfevxv1aC5OOQrL7qCm
xa5AmfbtcNFi1wppPctVZjyNTbhWZkd1ilF5AWn+UWXhN+d3LNUWMCnD9viby6uVtlskaSVXZnyV
ddZaKG2k761KE09Tybam/aApQB3zdz8g0wq7YOY25xLikop6zFrwWKvSZkfCotjxqXo1SgbYnASg
xXiJBjhcLoQf9Z+oooYSOijDb1A6e39IdmrINEm6zPb0hveTNawnm+FBNoMzpexr0sMgw1UMh8sK
26sEg9aIG2mOxk1Z6NsOoVw14DGrEJJYy5Hfno39mi3XFkj00RM4ioXczi8BoPAy084jfra4anBR
xZBs5SFKrKMXOvu2BmSrLKwNdKyM3SqmrSweFm7vkISok/CSAKPrrjv8yV4b3jH/6Gl1qNNlgT4h
IQmJ4dWO7OfjcI3YedeyNnoILS2vWw9cVNUv1IKuvgm1A+/4NZgz12qGK1OOCnlw1OiQAfMyuvZW
pRn1nAEmIiwMfd56nOTUlwf+mpW/vtXYU2klSZAygceGJZI9L+teUyzVnhmJ0SGAoYZpcY24dR+E
IJz4Vi3KODb8Ve0F38xtxTZJmaAc4laTGIc32Vp9hM8OI6raPxsEn/pE7fT9Ou/xi7GJD3Xtzktw
jxpwaIZgr+Eba8lJs832Wvg7p4yv1XIz1faeKOGo8u9SG6vogpPSNc5aHKg87kIempYlpPcOVhxc
peMRO9pKOblamPFGF5BBSfwbJaGSihh+a9jB95Mb7yin0QV7PZ1s/bkFHd9vwv5ZS84i7TcBZxQY
iku3CNZNKw+Ti4q0DvcD7BL1Jvq2utWz4E5O4zJIN2XJaYE/IMJommfXqs5kybNDPm8/WsehebIc
5RhlQLnBVmYcJRL6vryOsH+Jh3KTAZPsWVkjZ2lLThU6GAz2PWaCX9Rt9pn4JvIn/hez0XLmYNvl
JaxahI/ttO3SdGXQUKVV1LCnIpvOoNEeMV/BWfimPO0CrEyjjSsZuJ9J/T34koNEPt2o25SsvXbC
Jgi3p/oASOVGpcMGtMZeKsYbJ7ttxL3VFYe45ojXPAmD3vOQnVQd1SMl3XSGLYSQ/ZD1V+UU7i1i
zFTtAo/ppxmYUVBQlqHkUjjJp5wyjKr2Oi3RXPExJ0im1rHY1rwG/qiuorUdIQxb2FPyyL7fHokO
I4+NYqEat2KEQfJKCOg36ptTG5BMNleTmxwmdhs2kbKVGCiLtERlAfPHCN0SjWtyplMG8RiHfU2i
q8iozyKz0NFRuQWPWeN1RbwgjkdGzUZ7uJ/Cm1lv/2po/DPiXK0YbyZxAjToJiuPhjQlB9a3kziO
KohCk8NJK9DO6tSS2eMKGQ8JWdpGDTW134iS4Oy63LE9bRUTobbk3ftryWUDlrq7au0Iiu6Wyfx+
USkt9EqvdQtzOcyZdcNZx0dF4DNCp+wjQ5Fl/rJwqUoldC66ZtSTmN3f/sxGLrU81wKSx3BLabOc
EFe3BJ834V02EaAm8OpXz6qi1hAEqjlgBlhkQku5KL8PHDw7p72tqvBuKmA59cxclrnX5f1IVl9P
yrcydmrj8CKwWEyyI9CMtErDG67HuVrGXC7rPltF/DQRuEM9UDvESbQfpobMMWKSp3bXeijd1UnM
pXBQlnxcONeNiQMhVlDPHLaDQB9EtRitGXpzb4JzAH9isElEypKdiiFCh7ovyGYrEkoSlCIal1Sc
Prhr+DyzeriRYkYpT6W9GEARtMPCbPQnmbirISHcVtsVKRKBCOFVk7nzsguDL7GHVV6I+SY3Jvjs
TNBR1l+X4jAmyY3uyLOJFX7MmdtJPbBrcURXcd84G9SCnzTiSdo6y4EToo9ujW/Ccsg743vRkk2T
7duGIZ9T1jD9u9EkvpET3Fhi8oVuMYD4H9F+kblCirqqbqScTCPDO7d98WRmoEA4dIt43gkmdGgL
OLLaF60O/5xGATrOo2w0nVtNgjCjJsUEolGiawLtzmmbZ4BMiPXJfe79cyHYiVtVh6pIO2RJ8KW1
sNC+Ejl2cdiEi6Hyv/tVv2Z22g8PQ8npOYr3vpefWscnS4kVXpUTcCCcBmpfFvehCndYve4q0hpZ
g7CHrQvCUzRTnhNug5r1JwI4oTNAViQ6L6mrzTQBcaRalIKmVV9hg6vFyu0dtBPKr+Z+ouhlkcXq
EYw0Bo+dw8JShvsyHjZJHdypFcQt3c/GgC667QCc5IdQjss2MZZ2CdFLXUrGuyCrr6Lc3qeUHCEs
cvfpTq0lkkTgxBlXvhcsRENgRscBXW0CJu2TqoEIVz74A4fyhB+/SQ/u8F0PdWADUbyIWS+1+S4b
vBeNjxch8EsXaA8LWeFJGGxxr/Aa+ByWgffDx2+Wy2GrmA9NydiyfWonyM6miLzwgLhydJgeMAaO
yLVzn3r2OdYPSK3gOXY3VkrwFJNjhVYobFaqrBSzPKkDn1PXt6XevuBSuA6HjowGFAp59FVECsje
IImQ2XOU6AsBq6Gc0k9t6z5UVrLUxmjXmN4diqRHNKZrXOOPk2laPEb3XnjZyYY7kYthA99e1ZdU
bWBgEPuN933EH/FaPmI5N8cAGU3C8h6sRdotO/gI3UDKfcn0WlAfxQXbCHdbGNZedk8iIlGP09VU
3NZa+6I89kBf91aGOpKttPqv6Bju1ameuuehaUxsG6I+Bt/UNiWCvIG0+hbH3APqXLYuxj7MTpYX
UxYAHAoLU5vQian6eJDnz2jvNnFmgTxw2L0i4FCHt3gePjjA/WaO9VAm0M/lYKD/0gdsKWBnU6O7
K7S3bIxRW7I9UjXRxs4Pqpz0/vphqDn77Tqmkmw4EVqWjUTgUvyiR1gZLADdqz7m+zUTBHLBUSFW
dKE2VtpGfbei2E2a+dGx+de1C/6T9DxcDYI2yaVKZUJUJIRNoGwJWXWeKvDQlBApmqsqDkKxLVVS
xNTJk6U/h0584FR5iEI4N0CgVaUoYOy+Po1/JVP4Rw/9zxb6//2f4YX9dzTjq1bbP+sUFkUOGf7P
N9579Tv+Vid4f6AxwNpNGQCRgS74V3+rE5Ag0Mmjl0d78T9s+f/hvTfMPyx2LshCOQYj0OM3/S1O
MP/AmW4gTcApzQHyX2kTXvstP49wJFDK+E8gDblnHIIv+jHjaCL0ni0SNFrzQYj2+6T1e3MWR+VK
TuvmRyITU+H6vpmExeTziHa/P2emMs0pD4YmUbv7EycDkqdzOd+1lDsWeh3C/mPD8tNzPf11W290
AM7lB8nt2ohDeTA6dy29i9ulreHTpc2MlQeuxK9VoInhu8uulxGnr+gIQFbmrbcKhvlAXXPJZg+C
lUXASGAUCq4drvUEg2yLAFThuree35CRqne4ruV8W5uVyRaJhAvWtDVrxW1lHvWRKqfnzyTC5361
hBUCYtqrN/kcw2GPCQhMTMhPTbBKQzVTTgcsuDSXwOJjguJo1nypUvJv5odK63qI9eyuGrwWG63m
gCGJXwbOvky7PwlBRttPGPFG8CBDmKYLxhSIDmuCHuI8uV0LdHcwv6Bgu58H0OFBkZyCAm4TVvdd
UisxeNwQNh3Wm1FDNR6kZO4ift01/DeJ1W7SJKqXokT9Tlpw1uvqdF1BMrXPmR5WyzJkhUbrZ0/1
YR6ziDhvlKgyreAezOEPoccn3YCPitzf7uKnkjPGUGm7QYwl1i9hLNLRJnac0Fp9/talwZ8ZZvEF
eQAJyPfFWJv0ynmxHMKpEpBXDdE18fad/phXMS1H8cS0d55mogCcUxCA1ukHHQS98NZl03wzIz2i
nQCHeI7rQ1n3u8EPiJy0vukOqt9wxpORBH8mgCK9GotCqFcZSkUjWMrkatLjaNFb4GCm8K6f3c/D
YHVIvH7ALivIiwaWSpia0DoL1xp5LKOd3oS4FmUzwYcM+575n9Mq/fYUjNYycYl97L2yXrlIPv6a
/P/VTPufmUPfTMb/kwRhqhj2zxPtsqufvz2/TX1Uv+P/TbSC+RUtgUSJI82fICdC/kEwHSoSdFiu
838BJ2qSlZZO913HQPeXCOHvWdb4AxYHq6/y1BFqS4n3XyBOTHlZo1fzrEk/w9S5DUwMqhD5k84w
H6kwCd81VyrYJk3IiRLzHUci+KiTigETy9i/s4IhXQS5ew+0goZntU1wtcSP7hRt6xI7xAAUYBrh
hMQ25y4lfcba1M3NMgTwCOR8rpdDUq5CL3guO7+m6kzrBtIwsHU2jLPynkzJJHGHD5gg4egT04fq
MZ7QQ09iWCaeOKlYDz0G4yrUfzMm381mePLcFUS+tNN/FPUX+gUPI9pjTMjxpjbwPblWUq7bL31D
nohmbyLca7vIxuci5Yaz2ee0xh4PGWNcTxb5O309X9OXoL4M+TUa63IVK/dLNydPc1ickxgDNxon
ZimDwl5V+RmNf2aJchd3/XgzliGTNHSWJfxpmN+SrmcTUEiSRbl1xD6P0nKt9765Yk0om8eAMIVt
llRfywqMW5WlzAOpV218J8ALJEvOCBataKqkRHtcF87Yb00dTtQgZ7QYAzEKESqfsW1Q0mjxikMH
IfJuyewXnwN414vWBQ8w6lV7XQTmvWM+18YRr3d/BcW73zRFsZogzS5qrGmruB+eJttYpjW5GUbu
f5tnBSufiMuO6b3MGq7iJNQfBBReTtRYsMbao1FfLmDVL0gWuGnMeN5YAOWWGqqYjPQj3Fvd0R7m
B+iD9qZ1eOljuu3G4LYUxVXnx99VO8XzynPZ+/vMx6LrTTgsSjXqTG/vpCxwZY71JHaeKIcfrKYD
a4cdznI2x2UJB3cVyDED+ztSYQyvadrTDDY/aey6054uc+MYNBtZ76Oq+dqjRF9HcV6BdQTgRZpm
a95LDoIL/Kn2amzxTQTMuZELuzvKf8AC4JSEewWzUlto96ifbvzeggje+rtc5k+6ZNaXzwMvfjEo
n59jd8eJhhqK4G8ZUW4l6QCY16IdwW/AI8k74J0w0FoXqmHUvcTsZcZEMQJCoDmM9IeiLk4VxZU4
7L6W1P3iXKFMTOdG2S9mG39WRT1SGS5Bn2VwAcTGiPQHs+qPU+NuClQ6Rdt+shpcWVYCnxiiR9zD
F+4h7dVD8t3VqGiF/4e9M9utG0m39KsU+p4JDhEcLvpmz6Okrdm+ISzbyZnBeXr6/mhnVllKp9V5
gAM0cPqiCpkpW9ybDMbw/2t9y+Ttch3QHHXOMCJVbub/xThc8uncROisJEKWSE0Xb5auICO795qp
wpQZfSRMiLUYqLEXuPtKMwoqHKW7zZpSX0WD9klF1hLKQAM4gFemqutlEwdHMmU/zkToyA3vxgiN
SR5hEardZeusOkxZg/NVs9VHgunG5VCYn1WIhdOcjlEvTmHSXTo66xPOVrBzmzFxnuE27Vwqq6pI
Po4Fou/ZtBOVjGZVTmAGSdq03H6vWvs51sAt9AxfJyrvoob0lCJeVzT6lv3TmCbGe3vBn2wFOZTN
0jHJQUi+bRRZnYB81OQmQFJrqRvBYRpdCPJx8HUYQ0ISfRxsySkvFMhOY/jeM/tHK/T/0LMQRdS/
X6LvPr18en0Q4o//uT5bv5mGYNNOKZatLAvhfw5C/IhKLesRmhvWth95yGixoTRRUOUcjt3Jpibw
5xrNj/iFYBHo4M2Jzd4/WaPFX4sLEqMOewSTyrXnvT0KNfSBcPixH3fahYW/a3LNm8rqbn1RH7Q8
BX3yLDN8/rmRHDD+7ZityvziNMQGhto2bcxrKwyuLK0nbCDZwdgX+VMVyJ1bwZPSq1vPZhstsXBZ
EwViSPjp2BwMGkxRER0C3a4WPizeBENybD7rmgdnn/J+rF+HFsKCoXrxfPtKJxqkSPcR7ixhtURl
FZjjRO9+f7v+G8b3374F/w8e5OeiEYPuF8O3+df5U9VE+Y9j+I+/9ecoNtkYUoNyGKbQFjAQ/DiK
DdQXszDewpCAI+E/O02KAIjw4eUBE2LAemxC/xzF7m+6nIeclNh9LKSR/2QU83veVKwA8uFrkPPr
5NH/eL3P5DUZcOc6JDQBW0klmqic0dy+p0V+u511bS5De8WkFoer4W3yR1RY+F8x8oDqpbifk/0z
XQIqzgZQEH1K2JGkm9l80Kh860YeB0v0DdluopaKKVVY2rbKsVW2d+FAfTffq+7zFJ9sjr6Ek6Jj
WeSKFBP0WzayryJTBHtcwq5d1JNYB0a1M1EtOoOz7FlDzVLfuR0YBTRcPzz8n9QbfnIzXWMuv8xa
BNCEb1o6GtFawzia1gqkx6K3zlQmoYd+/fVFkPz+9Zm5hqSZgcrMNJ1v6LgfzgaB4YccLSU300TK
281q0UlHAF3p3S5ZuGRi4fiX5TrsjEdyRl4w9V9HpciX2E2WlX/bjreuHzy4mUOa12Kwv7bq9xgq
rwxW6MWx7A7LsDO5609kPC0LkrjDCCuZRPxqr73eYofnH9vmZSrvO6SrPvNfJF6m/tLYYtN6kCK4
u30LX9QUi6wCzEA9POC0L5Ff6tjQazTwUaLRUMqgm5tXuBPILEajV3zuOmuZiwm+BC3Y4mxmdCAp
2IykA+EJ11NaWKSnIjlYShoUTTgulGev/Mpgx77Hdb3EBG/rJC2RbSQAJETjwgnSBZo94utaCuty
rWUXBK30uItlNwtaNXrcXbrOsYPS7CeMiADBkFxMZxlY6WFKMk75zcIVa38cl3lhrnS41oAnaxks
5i6Fwd8nDCjB1pqHFPnbh6luUKrm29r7WqMRrtjApqa1iWeUMSLCXp3TcKZ9EJ7WncX01R60VaQU
RC22iKh6ZZOtCbgM67WFUs/rfEK+CtYRfYVeH4QS+cAhJvzY3IImXvYld9vJ1kPsXArRbF1b26Dl
3cBgOCrzK8cjDN0GZuCXqXOPXTAtHVHjWpsWHAU0i4pTTMMvy9f2+Oi+qKmDI74eY+hWccR0QPvX
1feZaBA9lOcwep4y7mdFdalaGROYjdpaT2pbA6INa+1Q8oKbHjtC8iBhULhucJwi7OvjLdidjUzK
RTx1e6H1t344HjuwM8hQoUOisuhbepKfIwaKqluew8cMvhU610XkPiXtRRoUE7n8aK96vuKU49wV
1Qa/AGdalGozR0Z/oFdN7cm8sqr8OVfiFCt7U5ccfibjGlzXarA4ZxC74eTT2kNX22Cq7uHfxFlN
IGe7yLfcjv0AQTPyzl1tEB83wScMEJul0cfOzOf2oYHFgD1i62vvlSx/OoW40E05+euAAd60oIEW
F4XRj1TEoL3UYCGYHBUCt1/PId82uz+WcZmPMTCiYGKVmRvub+qicWAaHH+ZqXQk8WZ0p9e0Y9DO
krMryAKjaTfEz1EAdrDpVo12rKJwWSuPaPZ7xPChPbzzgX6yPrz6PJSvfyx3dIS5ErLC+pCM56F3
l736PfOODSdPLQOLAcwtaL/Po/9oy/I/sWg2j4W/39EsPoUVUSU/7mfmv/B9MyNJKDElSWJEkOAQ
RG33516Gn1iUvxi3LPMSLyQP8I/OhGn/NsfWo3VgO27jXWGX88dWxpS/yfk0xlZmPpPNrY5/UDSb
HZ0/7GXYYllCIKKEKCHQJuLQeT2I9LrTraR1y5XRYyGQWX6Tep9GW10FfgUPAOeb7YMbScwhIuOq
2wzP9E0/x/AoywD2T04Ib0/+up7v4zT7pOsVepvOBLDfnevePZDiMHTl3qw1YyHw4ZdlvkuD7GM6
qm0lxCrro73IN0aS3gA6ueR5vWmy+gx1+AaJO1pua9s62c6R7ToX3TNoxXgxaeMxZxFOnfh3AS0l
CWaIfbZu6/rJNjJixnW5/eF5vrtJ+eMuSd0hRAaXPpC413fJi9LeJ261XIka4dHA1DyxW/GJEv31
dd7opb9fiFooZ26BmgZJ7+sLdWAoXX+MKtwCH6rAXPfpTUgWXblQAHaYf1alPWyc6vfG9hdjTaBB
SbhABUCU1XljW+mHwH/xeRjaNK39rltW2lNI84XUqpMQL8qrN4oIP+ACCZANfDqXrnjnK7xxe3//
CnNBl8IuN1qfCdk/TktV2UVZrawSabc6J+5yNLzbdgquRCK+kgi8STykNy6+Izs+lSp+R2j77QT5
n1n6j8s7KIJ5qeYD7ZtH1cfspdGjlatSQR4W8e+O9xKZ6jObo31pkH1AHApcAfo4jGcUjh7aFv7K
3PAwIIAGLu0d8zDTboIlufUfaruAThAt6loWC8MAJEvZUtTRU8E7YrLrSi1UbtW2gO+K3Pia9r7r
V7sQ7NQQ0tYwSjp4ZY/Boo31XVm115Ym9mNI26QyyDD79QCCe8HtffP9vVnzyrQhkfe/lUi1jWrL
GIwXAdI8ZQvhZtLlA8TrnjJvh+QGZJIBsGFpZvtYyw12jOyFUzj/pjHTZ6zrQPhg0KL6E/vhc6kn
j9No3FVBvrW9dJ8pyMrxtY+cGQlmfKnmDUua+MtkMB4mYlZyRJhpUVw7EvMXkp86IvZl8K4bEyMQ
YX0mtWwXVxeLps/GFH2p3l3rU26ijMi0xSBofxEL33ohEb1dV6xGY98Y1aMM5HnWoBSarqNqKpdZ
5GXrJhJn0XmXCPEkNIw0MsN14qitrqkcciIirQiQFSFruWY8ad5tX/gE3TTP9GSvYX1Xa580Nk+K
W9pOrZyg0hC6nY83fUcSYWSuSwaMbDwA/Ox+ekqWtVGstDzcgTk4+o2FN4sSe3nqkkvs+Wcmzg24
mn3DVecQoFx2X0Zrq2dEu/SGd9363BzyfVz29/dokRaTqK7RXq4ckV+xtVk5Qb8X+GmEAaSq0j6E
sjmNQXnniXLDCnKpXPcqatWVCNvDCJDFGATfNTxHc0q9kd9TLFyN3fB7V/NQffuD6Rb3c9JRac0j
tNzEZLD4Hpi1zlgHRCyEuXMYam0Tat4TiWdXssc30KXHMNePrBebSm9W5FCsnK6gjThejyR2A2FK
PwrccgsRwCmlgllNJ6B5wjuEhgNJgtagYgs2kXbgRu4VcJULqt0P8NOOIs7WNVF5jJBt4/frCugp
esFhICwvkqeBUk4kuvPkU/MFgIG1EJZPNvZPSd+hHNeTa1ESex+aKHZJP8R+Veyc1L+ZVHj0Uonr
skOVmazRt2812gamqR2Knqw7/jkStCjkXQdbw2ls7FMI1l7KCktidOwsHSGR3Pt2u6Irv3bAcfK7
D1X7bPi80Jy9tGQJiWbdlhCg+o7oTQRdTRhiWPO9m7SsN4EWHrvevLRV+pEasBO611MW/65Z9PFj
sj58U70Q7HynmeWemWXVR3qO68uj1E4QtVhCBTy05aNTV+QP8uGXWZH1SzWKG4sU4rG2N17p3QyT
s6dAwikmJnPV25iad2OQCYVBrD6YELv1wD0Voj5bVX1jluOlNvt9mtQPDsMtsEGcRMV0VUzWba0i
9uUdYjFpVkTXxKdUyz6ko3PfD3G61Rw+gu/R6MhYsGNq/Evdq44q158bhN0rSTlt4WEzXWolH2Ve
hTV04KXq957mpsgTca5buR4vRG9VsL5gJ9ZzvYIPtsFWp9Z0M8DkRR6HJwcALhoIUxJMGrjy7I7t
ecb4xjnPL2soORdbQoFWvqZXB66+1zxY3xb/KyD5szFBM09Ae6G7+7SXu6S29zoUcMcsaI3nkLn0
xNlHBI1jDjRZmqQ8hRzKsUffGlP0CFj9AXHBuhx6DERuNtNzP+D3T1YJevBORuu4sK/lum/kJQFo
U5dqCxV9RtqDehN5/bkRzgIfwiNxptgoWHiL9CqOmsMYl8gSxmOMkMuX9ikZoRD27NHNSiE5Fd+2
N25V7ZuBOHOASnQ5zj7QsYVllXt0kjsrYUvT+s4mzdy96TwHnDw5z6+yEGacJ6e11rSH2cc6dfG9
PaE/6GlHIJ8KYsJg8ZeVkbiE+YTzUSfz+o7iyMIY3UMftee4EttmpDfotZ+0NLrvXHmITMyGibNJ
wvDisM8rivYpL7EK6QliN2NtilsHVnStQygmqWCdO0W7SVX9mVR4EpQCsXX1eDWHpAbMwZ1r7xWS
hFwWLDe8LTb9/ppc5vjZiuVVa8sV+WXMd+a2Iz1sZH7q0w5DJPMaXsG2ljuPd9KGt2mpGgU4SVhe
058yod14UV3B9HROGee+ufPT0NksnkQQP6qchxSWe0eqnRHsI0TCtvWYZ7z9T4ae7wqcnrHoMBWO
17RQao0al40B1lQUZ5JIPExO9pyaOXlBagcMde0O04dR7O2Wr4c7BP6uZJPVHGwvxnYBb75TRx8+
kZLNurCfSdlRRNnTs1t0+ktD40thkrY4l6dlsxn7Yks+10ErCDZjpml1idz+Ka/pNJUvkDg+ICi6
qvzizhqKD5Gmdnqv3Yko324tXvfQp5NrVjwnmSqmP2fT8gjmO6yH7arR1bY3bEIoaDK2isAADuqo
O1V3Hzrpk8yZKyJ2ijDlr5I2vofaiTjVYtxfRRFkeWZu7HwIFuVKK8PF/IQCK/sw/7uciPke7U3i
4mdtzegrCedEF+U3puSYa3XXpuds7Cr/ICgQ5LyhUbmQrdgbFrli0max5GWV0zmuAYt0Lfg7wr7H
RdMiDUJf/yWklRor66Fvg+M8jZlBd5gs9waG+K1Fr0+Z8tSExE0Z4ade015Ui2CWlNNynhpCzCau
OYCGbbF1zxyzuL8lKWCbE1UllhPA4VGkBIHvVWp8SQe5UZBcA0o3rjtcx0Fza8X2phh4Bcv0pJwz
z+GTyzsOIf4BHeRKC+WKCIS1Ca6tLqtD3nyuJmPH4sDU3y4jsZSK4pl+nQRqX8c8ZoqCWlmv9d2A
E2JZD4+KMmzWmpeR2oGsy11qH4NeYArJnjSsO367l4BliFRYR4W7k1P0Mno0ZunKLoIQ17tU/gYW
5KLtmc1w8PUkXjkBcFABWcBAQ7woNd1cF4VD/dGJw42bB9kCQceOtAGm16T6VLtU+OwvpK2mm1g4
j2yUTKLnypXpjhkYUAec2G2rWOns1j37ncc73E6fZ+tRMmbMjHmz9QOIgL2I9JXoNBLDxXlmJaDk
IeWpyZauQTBFUYlnkAKf8tJ6abKoWoyDoe0dK7sMZHwr/cE1p6WynY+Rwz/EDRHQo+VhisVYbRZJ
vQq1alGGU87ehDUmEAyhOKnxzc2U0bH7EnjGxtWqbdJOza6v3yv3vNaGco7AswMSHHAGNgSA5HPR
6YeCMbDB2Aqqulq1UfI1y5uNGcitaIKjGOzNrzft86Hu1ZadS7kGtRyO/N8YN68v5Y8BWxY/R55Q
vbAEwOS1V+gs9pGeLoPwvWwP6y/fjN4IiBMK4SDHOfW/kclgC7BCb97F6I2BSr8VGzf7wolgwytC
Ppb6aETycayjcy9hDlVqX0Ul5luxIRljx7lbc5xdGAx3MNJWGsBlNxx2Yefte9OEoTnuiB5bO01/
J7txN1bGQ2qYj1JFy04LQQh1/cKPcoKG/SeCNvYp6HyDiK5f39GffkXkoCQd0b2Er/b6jhZR1TiF
waBWA5hSCRZhb43TwszfGyVzafHVo5vv5Q8Xmj/ID6PEtQJ4AjYXcoaMCiuqbV7EX3+XvxzouISU
PCY6sPP/3hxo/Q7mZ5S6SI7YvvhDdeWHcGSD4MCZYZEa03NmPYzpe5E0r02bDH8C502BzpNCNbLZ
b06cH75Y6JBnUDRduZofPK2ZlVAkIMFWRGWBoAXHvP/Pn9mrK74ZljaaVJP8wnKVlvJqhJCBzoLk
VJ0kxuydGsUbRe6f345y11zPRf39pkYRqpC49YFrKcO4HmHTrOjDreEqWspnPrMflT6uDUUKIGkv
fe6eZ/BjR5CcOzx0D2h6thAb1uOYrGi2bAMTEUZvvTMr/GRozXw+C6al/k2I/3poOV5tRH3Ca+q1
T5pAY2qb79yGv8w78zPGUUUhcXYCU0l8NXhbvaoSCEDc8Wi6MVFqjoZ7G1vEsH6O7n49iH96Kepa
c2lCd72ZA/fje6IFRt6aZVuuhhRhz7b3JVHgj2lFboY/7H59rfnlfvNOgnP897XEmxeGOqvR9H1T
rty42s5ipEkfd138XnjDzy4DCA/1IiJp5BFv2gGj8B3gQnoJvKJZ8gE3dQvwGRDzr7/NT4bBbHI3
WY2YB1iOXt+5RA/D1JXUczr6baqco+mT9a8v8a3I++aOofBBpAklCommfPPqGd2Ym0z85QrK36eK
PFBNRquCU5hGe48o0yQkBpG+sVmk68rpb2K/IM/QOPyXPoYt5rY/o/Jtj1b38MYHNh9jNMIzGsLN
NNnLziezcrzoVvOJlIg9SPpDnH5R2Hq9sT62w3svxU8mvler4zySf5j4TM1GbdKARoUlfj+N1lWv
DXDI3IX3OxjixH+HNPezx0uaBmMSLYNjvb31GNeCTg0V26/mixieDPqEv76r713gzZsnjdmdKb9f
oKhPLca6X1/AfOcK9pv3zeVLUTvlCrT5j51KsWwFSPK0gtRVk3DnYLoPLCw9CR1sfzDWtnPCMLYu
tZfSl1ciF4QK6ON9PY7Pw7SsklU91M+N1K+N0NglztZV4+XXH5kYxb/OEQa4DAgsTH7GX5w/ZiFr
WxN0ng0rBLpAj10V06lPmnahmCkA5jfrfBJUowyOabr1oCnlkNKSRwuHPbCR7jphbxzDPdlOtpxF
jWBItnnrbazwtkm626pWJxHFnydbRQu7j45Z6JwrU1/JZLgbOXKOcwYCu6bC629IqLquLesqsMwl
SFSMYZSbwnCBUpdd1bgrUv22qfjzIt+3nqK0kX8chCQJXTtNI2WoikIh7iU27LnlbfHnwYma1pz+
thWvkYTvYqt8Nf86OUxEPKM+0IZH33CuJBqo0dNvpKWIxdDv53dt4qM1CUF0uXfOhHM2RHyuSvlI
itBjxn6tUTzfMhl3cPCEc7IHggDA+ltavkdjvMWiuAn4Na0wN6WRwbgzrps55Zvw8dIpToxH+tji
KsZKERnmStKqLVX1Mc30ewKNtu7obg0ZnxuMfDo/r/QvljUuZEfOxnzWbS7QuhZtQrRBYKw6K1mX
TvWpyqY1RPWNx5efhLcXCalS2XjTaEQmSFzj+ccuHS6xb13BBngeRfTkB+p3oDLPDufbRdZRP27t
iSgQSMpu5m6H2qf0hbG/AHFlrftKuzEz6kkScn6hlbC4Q8yXYQwHLa2/0jvfgBVitTEI05C1ukpi
90SR7MvkFk9Nk+/yBA0Dfg9T869bET30dvNRr+dCPL+0UXy2YpsX2bGm7NTQL8sjDnbJN7b7GH72
oA/U8uPYN6u+tVeIsIAFFA009Do5hK3qdujmLGILHm2r/Oom40Wlrvb9Xf///d/7sfj6v//XZ1Dh
TTXefg0i9bqdOxNG/r4BvP00ffrXXVNFxase8PyXvjeBLQE9F7AIGkrMaNgKmUO/+9P4iUnwE8c+
sqdomc2L3h9NYMv4bc6FAkVJCiynDMFf+qMJzI9MjuJ47iVKbZdj6j9pAuN5ez0dmiz69LiMGYU9
m7+ceYr/YdHzJyAWVo95P4SihYufl9BpP6VTTNmoDtXZE7m1MOOY3Ik4gqoyNs+zbu1MILekZzJR
6FHLEG3YSHF3QZB1sFKqQ32WS/uL06mD5WaPKfXiwJkWsqD/NlrLKcnPaeQus+rrUF6aiN/i+7f2
KO4sH7VMgyLLG1YdrPY8mf24iU/EW7/N4nRXt7jay/EUuPozIH/kMfmtBDcWRtEjyA4sEM2jKAKW
Iqy5NXQoGgoY1RpjnQWEsFiFF3IK9S6uxfuYxAP0krahOUcWQxkR1NyndkBqc5/RRKHP4cywfnOO
WwhGb+d5ILvjsVG7PknPhCrgD7Gq8YiZbkBZJW40HORh6yHFwfKR3ZgxujCVd2heTQiqccH+123d
EMNrrxGBM+gF5dHUONdFgd24botTGzhI+6a1IP/OCTc5YQAxT2JrAVkZAtQlurHJ4/pQmrgLQuRA
GSHl3jke7IVbuB8KSIWE6+4N6T9QwDZW+Wj748bKXOsQJU74oUzb+Gzn6YDaryGmcJyZl5aS/dKj
qZw01UOiKkrKkXCyjd80lAwHe7pgizYWIKRoun97Xf7RvPK3ItdXTqufq0/mC31WBZ2aIGzqf4df
z5nOr/4FpkzUsPJ8nV/yuk2bP6UT85/8v/3hv75++y3vTRmz9Prvp4x99en1DDP/8e+ThW1hS2UP
jHz7m8B1hhN/nyyE+E0X6LdRS9Jht77Fsv45WXi/OeBqZ8kIh6xZM/rvyQLFiD4HPTJNSMxbtvhH
4tdv/ftXhwVdxystMYFxXkC2yaf7ca6YBklsBZs6/BXRBUerXCRDwCo9oYzz7eZra/HWNhXBmST9
ovuKy9VkmcUycp1qXXT9ua7rE3XZfEn4plrEzAhhYy8KyiCrstJOAmfTMp/oCipDeyH57V4vjBOo
QptyNwA2oP39Iq/S6J3ztvWXnb/wUM3PKXw6icV/4UyneuUlSYZg0BOkaVhkAV83owb1hQRXPBl9
u2tatgcclKejpDB5DhREkVG3gkcI1ZshUNWB2liypAKN7CEMjaMuU5YNABOQYF1MG3Q2ejQLW6IO
s5XEDbshgDvdQK/Vl3qA4hGZyd7tqmxf2XODEwqiNlQ39TFsJrxjE+ksUetai7SrADaZU0B2rdvH
79yJNyjwuTyCvc8ispnCD6db580ZqLFtpbCCGcyDZYnVTLVnSxE11IZjf2gs8BGJRZ6GGw+g1Bx3
n9vHrOXJTO501ucQwLYAysB2C4jRECZrvQAC1dSWs/rhlbn5Puh+9Cr/pI6Dl8FBwGSjsKKW8eYM
nshC0VMSzgo5B2LlKvKvlN3cEuW7YHIz7hGJ0Att3UPthYg03LzHmzY+xabX7XPZDtuiNC2SeiO5
TtnUYQ9buATSHDw7vUd/jYOQ/Op3PvRfFSrEnlN/ZWnnTWWcvXmBunJ0Qi/3jZXnnetEfTb8XKyV
XXc7RLhbo7U3cmaSOFoQbVuz4D8dkYBe9TFNF9OEsxtluNTGali1tc960Q+HaLAPod2Ex9HL0G3n
3r5pif/C0XQddfJDneoPruzye6frATXR+VrYHM++eJ23Th1vOqad1i9Ydevr0Im2dgj6Bs93SdvV
QpLhBtrSdtN3Tr4/eXgzzh0vKYXvec/x5mQaVQ76NoMNPg2Vq7ALnHsxxCdHK4+dVrYHs34sXXTa
bWUXmyCYuA9TQFtA0ufRrPCqHcJVo8Z0X7qLoQjuK0hkZ89qzHWe3+qx8/XXY+0NwW9+KTinUyGh
VoYeH8Pc63kP9g1IuZ5Jyg7h7+aNr1a6z0lt0mtkWUmjtpZvFQultGvMobCsOkzRslJwi/Mwu4o9
+WyGuXYEMG69owSFXPJ6Azd/OKHTpbBAQM7OnzdjCkh8Q5o1le7B0cR6KLLHrkDplSf0qzwc5XbX
n/IYdEXpJtUiJwBk7wziIeGjnaPehP9ZpMEODbpLLxQ7FynUG9vMFE5I8HSQyJ7ciRjSXrrlscal
mHspzdm8rzmxULARk31C32UczRjiqpnXZ+4ku67CcLfC6/otJvrk2K2y0StPQtMDHiPn2HxQz+xP
btN2UFfGWK8InzCOVoxVHzx2dKFg+LvR2eaDTS4OVomdCCxxVA3aqRY1u8aEvkzyoD1Y3nXWJsMl
YMTv+4LEsKIWfE11o/rkA8BrdbGS2GGlgkFQFe5tk5kVmgDjU99E2orDrb0ZdSffpGn0O2ovD1us
wiaAS3RXqD7f+V0Eg6VODxqirqXXeEBpisRaDPBJHCsaZsGCuQ0L55INYQGNri83IukAqLh4CBU0
pCAouru6QwkR79sKUFgIIGtrK7FsXW+4GE2Sk3sIL1i6SEIGvK1LFmJzE9ZmuZ4sca4NiMD+LHT5
9k8tjilyap2bNsMSDCnbyKJ6Xw6hCc4f2B1wq6mU7SaBRKyGDoWTg6qlHW46siF1UodPwNGap9Iw
yjXyEP+qBV/UZptMH8yNG5TlsgEuwUpV5VvGdLsYlClOlKpQtAX1sYdsj19BA3/VkZ2YTuiiJWOI
1BxiLWuhQy3KWgC8BrITCWt/Z5W0R4pab55kZO4ycuWeq0GgKQmsByk1eZy06qMZDzpxaVWOJUDL
Dm6aXGehW0I9nmU/VVBs7kJfUyep+SwrnnlsDKvfRXazMksYQ2WL3sqs78CgWR+CCIaN2RqHnPo2
MPEqxWeqUYOw+eiZraOemHL3boYLZb2GVqxv3PAgx1ZcNdBbyYBo9+AB937Ypc8+yjI6AdhMuw7W
Vufn3V3hzVEQZqMt0cKC5HaxetTEG11jsrPPdkiapGwvPaPolBPyeuFEJM9TSas6Nhed2euPKeCb
c4pwpQ/NO00qQVyicdFLU143OSWEMnkx/S92UdKMm19sUzbtNmxiQk0N9vhlb0RLrzfVjrRNG9ZQ
AGlyziz3/fdYOX+ZYTDpeLrOOdRwPRCm36qAPxwR83HSfbziBJKYp9HXnVtBLjRuOrF322E6KHeN
NN5ZqsAaLmWRnF2nu6QhqtWJRK6NUzbodtWNcMb43pl4gfWJqabwxlMNQIqs2zvdaegj52P93jrD
CfpVP2D+5LTPMJJB7wWW90bijPEmDOa1eGUEmN7bKthnMjbXGIJu2RYM1GLIw/YqRIL1xNmP1zzi
eRj+qoSKOUajA0Gw1unE1sVmch0MwKP5MFhju54SK9s20fgYIXLeaqEe7jRzwAjSCSDcWfn9lMTZ
JfjKTJSOCGJ+3O5wv9/O8xzQHcOWLlszfAgM8NeLEAlildDDQK37MJMo+fqVCfL2iepfgv0bRzVG
kXvp02QNJu0x5JCxk2V9n8vBvBuCeGWEuDNCXxaH3jf3U1l/jYcSm3Wa7hNXBqceUMfK8QN9QVUq
XNktKH90gcXC6i1M8yVzjt5iecrHU2wA89IDdIFRaR6UEV21heNfV8S2d0MpFs3UZQct6O8aG8CC
NYbAWCGBdyGvkOE/KstHsuDmyNBidRj6HI0eoDZvsNpbtmf1jevrS2ME5VdNUXLm3rLqZFF58iOH
/1Z+CNxMJwMtd87t9Cn2JRqJvjTrY5O4/qEe1p2vgyLIzUgcZo8htE0f1EkdHITfh1Sg//w/z828
feCaq2//yWizdoW6ed6Ux4daZxUY6gIrU2FZa6iAplXHO6QBNS7TYD1pUYoSz3SWKdKxwxTVL/hQ
bHRSuOKTFseqaqulbNtwr0+kxdeheXQ68VCwHO7qsDl1KqJAkex5WwCTEo6NHQcuPKoiB0pwqtaZ
aS5laPQnM7xYanCPEZb8OLPzc1v0+Vmrs/xcTEcIC+F5LNVwbDr2SHb1JedEuMUyJc6lF6GlrZNa
nAclIlj7Hr6csl5qrdudvSKjfGsV09ZxWdOnxHmJx6k4F3r3MAotvk1kd8iHFOSMjVbGUsYAF2Ca
qYbjx64K5a0mPrfUxYU3aZex19OHoHcJOBn8hZ/bxVZ1QGU9s4a623yrVU8uDWRg7ozyiz8g1AFI
bS/iQBnrVCvzQzhoBcQXRqtffzYq6xPdvA8JLECohXtuaniroYs7ViVyXsWpDJDHSc+0LzUkyl05
FHJb+elXtGCA+EoNT39ovtj1KAl6mBDZImY0+FMLIIfbElnMboQuVA4BCYmOdeTX1+vYO5dkGRA4
xApulN7VYGATFEVqrqdq22mUcTzCXzdF3D00kCXCNt9KQYRxYIi7POqDlTBQRodyi5JpXwjKLEJk
5aEhNn0wy5qDZGhBjW+fYg+OhCfahW7lO7uw4uvRq6xVLOKPTEM0ffPsPmoNe+sp+y5pOlJ208pZ
t51qL7waajQDRILlVadim2imGj1RN86LYrVrYzJ8p1x/8F18akkIy7WXvrWUXYl+QGICLYddH4ZP
/hS3B7cdOT8FziI37GgzYx98U6AGIaB1AFAHB3C6+GSBVv+HqPNaclTJougXEZF4eEXeS+WrX4iy
iYfEw9fPUs1EzIuirrpvlwxknjxn77XRB9l2nB5FX2HUNGZAHtirs0zKrRzVE15TAj/bMGi8qDjg
+AxS4Bg5bxK8iC+I9ItJj1rWpZvsen3Jynrr9RSP9oD4B3rtv7rtDsVkfBUdWmCHtN2rC4CXnQ8f
ZlPP04klLEEy5utYqqyOYw8PRWT9pq391XOwWiBl+WeYiMs5PQgOdfFH6mlNgbSIu4NjL7/LWOdq
6o4UaG/ViKQPKwlL5hBhculKhgt2Sj6BFrdoKwUTH099l1kxn5N5nM+6zLptlhohrN5wFXoLACwm
jrit3tMBYXpqPocuqOMYBClvu3CDsCmROJFnpPaibJjw1XA0lp0aft3QiJkVhBqRDYaH3g414VTp
m6myoMzlS5X0BUdozB6cJreGNtdXDRTDeu7HZJnGIWCm0j8POR95MmY34y7dlDJ/YREybi5GzVnL
Xq0yzy+EZOvLqSidJSCc4hh2bX50phSGbUP8DdprtuTeydczSOwL9mBVWRUpYxPYjqS7aINe7akK
9qlAIesU+XhqCGE9kkoSwCp8CONZ7eqWzoQfo8frmiJiHG7M+xZbcddNw06B5R0czXiIHkWvHu80
q70BWm9pF/2zjfTsoaqaDzJ6zRde71sNSjLXrWFfuR18loJqPgvDbJ0lfrzMrIa58GzlSOCncG/F
QH5VWYmHnrCyB9CVx2QoPnKdugj95IQyfw9zDIRJpcnD308GYKsFkQThwtdT8+jVnXn8++muc+ef
8naUZx9WXUIf1PAVcaGnyRG85ztew2kz2OWdu8o8YBHhcETdaMqqvsgk61b2gO0mBeNz8nNLnFTn
AkHL4pXf6d6SWgGnCYsJAlLe2N4wJHk1anYXJNjIptqZpvFod8o+UZ3IrTV0n1Pr6id5aIQ5A/1O
6+zExpyd+inMdtHITd9p/WGeASPL1PN3de/uiIu+DThtl41sLnMJAU1IBTDBDo9d0//vYZyz8Pj3
XNp6zQoDCPmmqWavkjSFpSJ6Fp80XNN/UlcynWqE6BtP0xKyZomkDHtBIdrfiUL57J6n7DOT3S0e
ajoZxqjvY7gL/P+FunLUMVfNoOeBjhtnkxAFBWrfwzQfotoda8DsaI1wrtcyR79a9yfHqN56Aaxf
t6Hh++NkBUM1aRvaYd25aaaTm9jTqbPDQ9wMzTGZPquw13elOfeByJKEpViTR/71R4e1yC3C/CQL
evxMzHAvC1Z7C2PJSsbWeGyiZy+e54uu1/1VseMIib7WDokfrcggr1H4yimzNrnPucQkLpzT5WwE
3rA3ndk6N7b1T2ftPUWdru9muyTFPqrYx0ZTbByrL1bK1rxt1MCiHvy4PBvkExUoG78IABkC0dkP
SQpr3sq9r1pidmOy+UDzbdg6vaYtfEAIAbKQ+NRa6scvau3D7funkETH71Khq59OVuyotxYu3DIO
lbHJLcrV2B6dhWxlurFlMu8S/NnTND2U4xBBFOpA1FTpfEZfPgZjY1Xb8Z7jXDaN8W3qC8Ys8Tvb
Km1Ple9Q58xBHpmvCTXRI6S/y9DUO+Puf4KaB4dmyqYna7J+9GhiRRqM37nrrQNUPY4SXCZWtHWJ
HjrEYnC34/htODCJ44Jsb12JZtNZtLlMb+uLNnBKN976k4skWs/kqbhUkBE1MlgSEpA8PCiS/LnJ
NIsHhcJ7O41DvmyqmrMOKBoNS8K2qVJoBdWzGXV/qU1rn4vnUa8t9mMrA/lN3B2rlPQoKVnUCqM7
hwkielUZ2Q5OFOb3EcXQED9IrnQiSkLnWoSNtYko9VRSh+s+6a0Tfc030UERm8Zk+rLscs05lml9
UTKCx/n/M7rq1ecWzbzorSdkcMGtHd70sV+mGTKJUe+7WzP6nFlzLDu5n6j7FIgUrrHU9y1VeDxZ
B2DW8ruzET2Xkf7r1s7NspV8TyiyF5Y79Ejm57fCcLQN6mAf9B7DevjCKZYexLWcyZlZo9v7qdEu
WA2nk6QnGWBsntvOad9m1uJFNfYl2oMkoVbI3V2OzvY088ZWBrFPmtPidzAHcWQzqncDp/+dPnrg
+0kiAPJHiTC78P4JMKtWtYq9B3hIjLdsxKOp1hCtldXJh+WED3WFHwH11/RoYTUoG/plGAyI1kqQ
xcM62sWyH74Q434B7HZ3feXjCy08/BRFWT1LwRjPchL7ZpUuPAGfrDXXSc1NWqXWwXEq8k4IK7dC
o9pJqYajonjHqxTXuK20mhvQ7h8419F+n41iWXn0b+wWL18lC591zs/eLA/6gwCF+A/n7XtidbgF
pXmacyl/M84t/rQ2fFqOmAJfyhAfH82EnZPOeF3HjIQqWCHEBMWAA9xiWfoyPGmd/eSWmf0RtT32
mngcOa7QGZtizBS9z6ZvpZIOTDo1gSzpAeldOD6iye2XmibcW+u79ODMsrgKGcP9lJN+1pr4biKE
3uBVcXmCophslZZohwT0/I4Ri7U3I6fYp7EUu8Gl3NMni0yiHM10lAlsTVOzHl2U2W6rYQShpQPD
nqlkQ6x0Mbdwp+JyJPDSI+ih7fCKVZWBPQFysmdML9SGFMTmkw7NeNt3cj4Kap1FOUBrxBIZHmN8
B+Oc64EwWrh5s9f1zGqTH1aXYjn56bTIinjcibj8GTK4/56EcjGTxLAw4bAumrCJqGLyS09GzsZN
GHXUAOqWcYJGcIrMTduZ47Lx/fZsS0lge9q1yyrEqOR0xZfP21nLEEpVVVdiERauvypHd1zo/bmj
nXLL0wPEVejeOmuEjCV+KbvJeM4tVji0jsV017qmCq+yYf2rqzHBTKA99mNnH///wGlzWjejmQb/
f65xBwpGtyHvox2tIye3/z24958gaMWcpQmJqpQUR3G901WP5f1v/v309+AaBf8PUXZHRsGOK9XK
aGoHPLzihsmFMo9/D8qjKafNIch09RjzWpdDZbyW9l3Oo0rTOGK7/d+DE2rMkCwbYFfLU16eovrB
g5Zije6EZuK69Jk6+57adXBzzn8PUea/JMO8FpVTrFHqeMe/B9nn8brXURvrRVofhF4enBQWaqvi
+WiEmP/qQu+DmC9vlcd5dhjdSxgmLPqzxE4p/x6HOacpi9t2bbRVcixaG4yJxRm0dMq9wQ245/Ca
BVHj2Wsf6PyxEO0OcKJ3M8qIjpjWX+c4RyZjy8vff0W9Gq5OQYVPD1Wt/55DkTkuuoTvXps0/8zS
Vp3LaFeFmWmS9KHCM3mO/pmvH1MorUVsFMC7peWcFCGAJzHUJabTwnJ3CSPHFgCqLcroUnBKe/bd
YT+103SleZI/52b5EU26e/r7s8RllyT/pjn8/WHoa2Jhc7DeZVSQe5WVVeB7Ulwyv17kFgYYJzbm
y99DpgbO2jWzhIzJD0cN/poztDM9Wf8pbdz3uhbdBdhGd/n7iYSaddNkBRMHmj9UgvDctZ7ejNQd
Y9NahXcTqefeQkd/NqfRP/jc54bWVmdd64hri/RkNw5VsXdLckrq0aGgI1MQuA+tLwEZhRO4eGxG
pS9NPTfOGYfbXWVX9Xau8uxamDojJ8qVN73Vbm5vD78CARwDaYi1TGMCUXvyqcniaN0XTn00sLMd
aIk2CznUj6Vy7XfNv9hRShSFzcHLVFa9Ggx9DJi92XiWsNU35XdIYd1y+8kehHzh9Ak+7fuQkZIm
BAKy1AxXrdNp+tZoJ63drBwvWZz9sGnU91hGAXZmjA7/fVDu4Cz80YkOGJ3DmhyyZgAMrLjN3e6O
KpghXNa2AWVnSs5j/91Moj4xAzW2xuiDfrdzrGe1fE3d0MLVi1Cug8D76mTVfnLL8gGrt/FkZPHi
72+Nc+RvWqd7dkUpFmRv7DPMeRsdvqiTZtGOdndKEuLB14fhxCw3O6elEaiuFpdSm+5vjXrZUTRq
8AninW6T2dvgWdVvOX3zW+phppNh1+3/nvvvH6jsIFu/4UUXb04NeMe1ht0s8Pw6abxI+0vSGcWq
sepHJBFkVjBgAOr+qo2MVIqY2bWdx3IdteM+b0EKDrP5mc/ti5OH2DPpBzbGWhRiB4GfRISZlENl
UlAU5ZoGo0HnpimXvS72luPsdNoXuwFnUviQWzFhY9J/qIrhuWVdZoRQOpsICiPr1qEw5zXVUbqM
ysJaIkD6gWD61iTghKqk3iudCsbLz3R0z5ZFhi1dQKx5ZfJZ6UmBmsBpV4pLwYIUhKQofrHHOF5r
tTCYtzFlsWwHjY8px41jo8uRtbOxsiQ9QIo4h4I6Kvpu7IRBQExl3TPrxPFDXgCOmLTQt0YPEjYF
xcNdDDur3uHkexs7CbpHIl2q7Z5ITbqchIKmTAnc5qQV3a9etZxweoBOng7yNcK0WOXNe+FEWxy1
gRv657Aw3/VUnmw19efEvjDx3wGm1L7NxrvTMZZOP7mfjqwXiR5F+MJD+HR28RlFroahklOLYCRV
QSeFWHso/aJcUEC2i5QCaDlXZXKxGi4AUKKvQ5TkT0Mf/zQDBnI6hB/J3MHVdh3AAFbHt86GMFsy
vjDMy8nB6vqlM9jqPHF2mwT7zChAJ4E2b5ZNatnLrLX0DT7e5KBNtr6xyRFldS/1Q1ZGyYYW37hq
o/mWgyZYzao+Fypv9swU6GS6DNnIZiXu6KW1SaqCH94E80BsaDF96rLGkipII8xJ+auJRjRCheCL
FL8uZCiY33tc3i4dNXPhF6NJ+xkDLUuXETSRzcxTLy/KPcgolI9hoTSISEfAJ+nZr7tNMdMumkOs
2FZ+MaorEs0t3gpFiK37wVn3n8hhjDTuK+2h18HW6GeY31aR3VKz242O9u6g9QjC0reDUbLTldbS
YHQV5e5XqxGd7I4RmQDNye31Yy2d97rvtZMWmexu00oVpR1UfbyBRvwVd8hFUNUsbD1dlJl5FIzL
bHIl6TdPRK7G2NmzRAW92/lBzVHM6zEYt85LS6IJPkrYZO2dGhr/Rnr9rSEb45Ww02SW/KLh1rn3
WFhdX5a5fZFT4geJwStJ51045WusXh95nLDpFCw/Jk7DEsVbnYzmSpR8ZG1BXK3Z7gd8GoE7jG9O
jkaOjg7YLRchN67+oGhxcdH/eDT97gVP0qKe+ndL96kEIAwY2RMXyEtsNedGg0Xsy/rTK214A6Fx
6119zRVUjujqYo3tN3PhLA9CPhiD8VBy+ETCkaNoDdtnIAInrc8AhYSbUhmPWZT9CjNGBz5eSGEY
g4jNSbqJQ65uedIwwgazZKzXlR/cDHT+1glgltD1t7L39pjDNncJfzvRkE46ERFVjKiu6UKsjNPZ
tATRO8asBWle/0O08UAjLC6tc+VRQGfkb1rWeyeMB05VxsKInZdqHsl8LjtiiA094OjXUTiDJmMq
e7SH6OAW5C0JvMmL1ByaLZEhX4nv3mzFxBJZ4ZaRgb4CdIAiKn7t7P5fZ1bvSVpcMoI/G8FIdJya
pyq02LSwXqHFtJGjc1acv/tZoFHuw3YxplK/tVqWHa2yOofZo6eZiDOVgARTCX3RCf23gxs7urfS
IbceRSoqRYlb3MV2LoKmAyJb2PURZD+LY8ilE2YOwIqyejQ4jySNju/fkVhDZaot6EW/1MTbBab1
gWRZXwkBwHacujiI0v6ccolAoINgFzpvcTo7G/pjG6TKWKlHcczz+pcOMsmmGYCzsMP32ZCTbjUD
6W6OPNhe/mAjb6d/TAVYtbRE7einUhZkkdyeweD6j/CAq/gQYgNZaIm579lOURoFU4KzdIS0l9Bt
cFPridFRustJ5zblPAZ+6L9mQP28wtmPSh6URCwe1l+eBs+ja4eQMeRA2Bp6rS4v8mXEczjceuA5
Lijo3CapPPLOdvGcRzqkCk07zaA9SBV75drwgjyv6oXnkD4TRmprJyl6tlBnX4KYOFSYdp3wqI0V
5h37J0Vfu6QrsxpadKEecNKVS/lBy9Ao4pOTz/Dww+6OyRfrihtoOeXDb1xWKEyG5JCn06nVu3e4
J8IDL2C3bxoWAVou5WKQCqGSFFsrMt4jCdKHfZ3eUrZwLJLaJB0dlimfe7cp/kBzr/6MaLSRP/iW
/9GOr062g/Pbq/vAGuVG8Cks4haEm6mBUokmOgJZ+KwYw5SN8zTH/kvapGe0SCpo+v7FgN4AJrMP
9DR5Gu5ZrIaB67hHGJLaybOy0JdMHGJqLFOLe080AwQ1qtcabKZ/5x5z/NIg5cAHzEfeXJgZ5b15
sebl7x0H+77PuYgNu66QEPRUn0F6sJSZL6KuepQqz48RgcB6AQcZR6jCQB3iIRrDgzJBI03k9XWa
yJahSj6HeWegvFgqZTyEBSIQTQQJMY/rkq4v0obiCt/qvaBdUN7BPbUFP6AwbrBgGQTNS+DeB+gk
JIumikKlVd11MKwvMSc7eBDXVKfzZqOUCJTDxycrQpUs8NaD4OjF3ALMx/BEsBm9UBwcJrsxh/U3
c24eiwStI1OD0nTOaoh1uI5il/QgpB3aXUEkGk4mSd0REVauWaPh0dvppz1r3/B0a5xSrVr3ubs2
KOTRGHPw1wGm2y2kDBg/DFMOqm1OwgBLh9RAlvaNyCGB0et3yKsRORhnZT91Pmu6aqZuUlYxvUjC
Rmyz6ICg7IcgEPbl2SCxyfkUjnEydGWsUQCRBVX4HdoV9Vr2GCnq1Ml2IZwVGPbLe/wYI8yXdKDP
FsnoIxvFq44IqIIZtOaQQhIEM2BL4d9Gu5UecnKjYt+MLpjfh2B2oBb9fa9StJcZ89eC8W+6sCwY
l6wt7+O90zuF3+n9WK8n2smFAGDOtM1w/2vITQqNVgst/dkF2dBAQSz0OxlHD3QqzzKO3tI6vwzu
cIzjcOlO9rXVx6sfhZzD2zKhWyXVwRsnxdlj5ob+/39HfaUOI3yZdTVUT4NdfwwUXWtht8ASJd3+
Q/nmNqm714WUBEv1vGpC3g9JUnWHviGx8+8n14ELzyc2EhDCtQWOKDxIwQNtF8T1WoCgwF2MeQ6Q
k9qaqWk1Rgur1tQ+MQ217++qU1gItKKEmdHtUvq+azx9//fT30PhjhwCIGFp5jaHPgCAB0P9UEf1
pm3Nhyg/GdK8j8f0+qxKx8OHD/bfC9U2LdP8aZpIGnOZ4/V99BYTCraVxac259W6qXVy94aT6BtF
U9dOnmYtTWG2VIjqBx0iToOrHDjmcIA4JUgZIOau7fP2pH5Sd26W6H/hpPctA0NNHPswzVZiirnU
3Po586dxU9rqEffVL8yWeQ01n5mbjNeJTssyacrpqGj5bsv4G1t0dp084gx6lNB31Y+z6Shgq2g+
1ROUULPtnsfauYSa8xpGZymtN4b4nDSs6ZVr52joP1LP3tNUu9WdR8nRnEZS2TSHxcyFoSbqXy9J
W159vzSyklkLW1XngTClAxved8J15cYIyVrilZ2PeOjPvUUqdFJ+9Jr7bCUUi608dsyTnRpvmUWY
PQEDknkdHBjLy79YoBZtOf5WZdVxnpncRZ8snFy/F02mFtjheNVGvVhZ+Of15EYw4QH60G7Mf+BS
7IvuYUY1XJSQvgoOt5nYxI251wrvFePZa7Xt6/EXfxBFd5ZBAzZWfapeSg3JSGdfS9CiQRGRTsap
PkMq0P4Un97AuZlt/teMQnrABHFW5rNfGc9hm5yUCzMq9q+Mqb4KrQpCGfEvVRdoHYfKiE74q1+z
0P52XbWFdrJt3Oi3SMjO8If8oQ3NlVYwfcgqBJN5MX4xZNs2ZfjsdFNBmdkRpelQkdn1NdHHWzaL
M18iSdJNe9C0/NCn72FrXfuC/oRqXlth3uxcnktazfMV7tue7wBFnXUerYE0XkRds89+nxefJQV9
D8ol1A9Opx4pOb1ACRpLfGK/aZEDHwpflFRAru4fR9M1L5r3Pnge5TJCBVN+xDnYiUQdbad4Ommh
eHK0mJEdUDOTeWQ7BYrEh04036WmXeuBejPNtY0xpsYi946lFsO0HTtG95zMGWTdAb7tqxzrk4j1
Oahbni5ktopGtR+T6KWZ2ks5vpc90T1Fc21IyQn6oXtuRXJBV7LOfXwyeciVb2f1kxeVG1DN2UKh
u0cmotZzTvZ6tplcZj91D0zXRANtiWlYjlK5C07FeCTfGp8zI2vMzIop0aN8Y/m7Ims5t7l5RTXw
4JElnjg+GiPni5gTBaE4YCHb43nexpGebztLBcIbWzjtyUaaLslN3LGx7a0KA1qA4Jp2RppO6pYW
4uoY1o+fa596aT01efxeGeEq6+btqOlvVusqzlvtq9C6g2upveuvjWw+l2Hz4BbtCSRSHHtf0Dk4
L6UOwpNBRwmdfcc51L8SDSUQBn8t9fZfVvk3Q5M/1T0DWZ+Go71Jo/bXjfOQI2YBe6X7V8gR1FfR
fkBtObtAtmxdvkTVeEwSh/yX7LWb3hJPOzMEQyAipqCYrCfPZHRhtcmzgT20FvPCVMU/Zp7bMXui
4N84bn3LhmI/phzq7fHTRu826S8IV38bn87O7GQfIXp/UyDZdNI3fDZU4RoKJZXBKGoBW1mTDyO5
m98iWOq0Dsi6LHNin9Cj20auLaLofaD7hQiBG/b+rGvWGtzNda3VJfU7c9VyEnidRKIHHvuLbjNI
rQbvd6LjOpvJuMhdGDKzS0CjSNkv8wg2MdTDduhoylACdh7g3jwd2FskSdeW+TI7tbkKnWLhV/E5
tEJI0i1LiGNMC+ULktXHzzG3H4c7q8APGezGdPEjZ2+Zs7ZE3qS4hbVF7xCazUdoBeACvtkQDgkl
iP/QgjGCj8TCYDbVu5h6Qr6gLSf5zo1cKExi6abls26s09i4zlOPEnI+KnZXchUBdXlbqxBB2BYb
jVsRz++xHWLIMDs1jxvBsTV1oqOej8i4enh1wz/yU64OMUHqnv/cOruw9C4Vt+HKW/ph+jONdNgT
rTnalbbvOV4hFCSnOX4xyuY15Vc6+rAbp3phRLwUx991nXXy5uFh4LDq4NddzjZSNSq7dYudlq+t
ZgjeYfAEA7SCzvPalM+pZOpZ0cClIzc81O3I6dWMU3Rrza5zHWDCthkQ+niKQcLRm04mGD1+A3qr
3jQKOEyFaMvh6Fu70yWv7YfZta/hPUvMj9atgfjAj5p/KC5J6vipCvNol5wPuuhOIFPya/b1i6ee
pLeNi/rqsabZaf2WNhI+E+g8TP63CNUVkUBb5lJnOx5Obo1IHxUQxqR/VZ9+WJ7PwdqpuPjoc0vP
+XQNBNQkS1IZmtbVUjAecW4F7RQ/tp73XrovRWV/epBE6KG5LbK9nTY1e7fXnn2qsdDQzwiIGTIC
u5+AySTlt5c2F0erL/2E5dYvl0q/I7UIAiaj9lREbGmd4T9Ix3npJvmEjjvMXvRmfinvl7CRBDAR
9YWJ7GZhenwL0e80ov8dDInDj4Fp4D8bLgBubZI3u4kPzcxr0zVjWdSp4qNkvEHy3aJkQ/JpHPhQ
DUl3sYi58X/ctH8qZ4mNF74pOcsctajaaQVdGdHTMdyYrC9VdPbL4QX0Wum7L3WtS+y9lFspAWdl
+aR6i7mC8zJoNIeFxrXubyIbtmiqrn3XPxWug1jafOj9/Jf7+DjVv6PjnYY2+zeHmKiKLtzGdq8R
tWR8akZ1iCJrZI7ebg08DUChiD1y++Kt63vc3tE6Ffk71ZKDBB7KuR3Rcyjblxo548q22Vxs90jm
03YYC7pL9roL+xfbrPaJpu9RSx41NY6Bm5CR6a0szV/W9es0ulfwNREJvM1L7AwPrGa4JcOrOw19
0Ca0C6Y53Tk437WJb8Ao5EPSik8Ri0MqV77Hr6bt0i2QawBzG49IuhlxEs2L3XCp92277LemdBHJ
3xcqXLYXZ462MiHUOKEqjsWrpWXR0tAZkpqsUB2wW/Rx2nvovojQ+9DM6owq6jNrWcOxcY14Goua
kxraLzBdnbqzwm6aVuKN6emQSL6iKCHmeQ6zNzciNJkG4Uq22UXl5ncxslRNKRoOIoSeIoRK3jSa
1AsEoLuiYAwyNKiaQVh14a82299jdD8UztojsdLbIS4/BEoIOll8TXH2OQICG+d7sHkSVQGNExoE
mbcZJJdmbNB/c+L21+ynp7aaePVF77AUpA9DjkzBcGiAud23vP+9JtIGBibuAmURpxU4Xst2rs6V
ryDZdXVw/82xQIytd99kDnGRz+jqesQtbcZcpuHGdeb6x1XUz2604/Wx1KTub95xP1ZiE+Xt19zC
U5zJOw7GFkBcpjnLaKi+mOstamII0LxlDdO2eofCkjEPcwgQTCDizeqzqD0BqBLvH1IBc+BtYJYf
F/QbVw3+Gkz42UZPu2NpU5LpZFYRFlC8IeHjuwApYVqXRnk0ImX+W7CN2jOrgcf7nMN7P5iCIMna
k56TY1ygbAXuSC+aojajyMv5UBg2wYj16TN0rb/BZrAewvkTvdVz5Ld7M64PjE0XwLFOCT4o7MhM
qTN0tzUBGZhgz8L3gsj2Tn3oficzfb0xf53RDoQ1vv82Rv5Hd54heNrgvULAJFT1KxxuMFN8ok4l
z6H9aKv8IzSaZ4NRrZYm66pnv2sR4HHGn1epTWzzON5xbI1yg4rgG+UwrbGnn9apqWxy48WNG7bl
VhxZ3pej3z8ZA2JHM6Wy1dSOeTm83eaKoeriuFUTjFrYLDAbbHrof058SGvmHAI65ILz6kG50QHn
+sMU+RdaLv+6jTYbN19pX3Tvv1UefxFDuvEM6zD17DYkePC72Z9UXYBDbugYua32VmTE9cQV/D9F
ttWdi50bqCvLf6Q0dOjN1b+k8Jlv4Vxs7zqJ8BqNrAhtZW3rqP/oNAcwZN98sGXknnh3DHr2rpbR
PkhuPipbriLtp58w3AzjIbO4KJsK6Fg072328V60L0Zuv3CEAnF450POp661n7iZb6X/PGXG96DY
sbKsfacRM+rdh4+GIBAh7d06nH9C1i2+R0697FrcXsTnlZYdKIPhaiwnCLl89Prdt2XJ4osKF67k
hY7W15Ay7jFR93YehFOKGU03noYrFPG3PmPqBDr9fZ7xkoj+Fko+McQWNFHFygTWF4SJ/jwJC/AF
2qQovWra/AUM+FnN+lNnYTMKxaO6LxMkLjIRKCn6/OrZn/3HOus9ugbDs8doKmlG3KM0WRd1VvxL
gNxqriQDYPzXmNEBUdtkTI9Fq/amTste9Z8Rp37TYm3S8/4yme6BFLMnN3NWTsRInd+g4bknYv2x
x9/Dp1YAzk4fcuYTHpTde368X0b/otH9zRSamb5+9Br73DOhMNv8cq2V+zSp5I3uwXk266UXnxnu
voZ5dcFidW189WxjbxUyPYSl+4H86Tfh2NdM8hFJzYJIiyxwTPmJX+R5pMhA7YcSsqGohq80LlFl
HUet/2dkOcuX3u/TcF7oob5vIuITY62hY08BIfp3HK6nTAz7n3gwH7MM0WW66uL5o7lfyZZFBWHU
jM7uCTC+9zEZxDxhP4D9pW0d85oISeBu9hAqbslKBwE8W0hqjNN9HZ6bdKXR5rDz9EOG6R7LdiA4
eAVlJfmqXH07deE+8WghyvigZRt8WxENagwOTvSUGv4Q+F3CsjRde9tlQn8nlALpmoLRElBVHIu+
mA3fPc0/01o8i0Z+xXcKQmQTLm7Mw3dhmggb5A0n//vQ4lCQfqYFmU3sCKZJ0XAHxSWeJehxh57s
kmn20LwYzTl9Quv7ltcuDf5oeA4F0J5sK8sOSYF39D0MldOMpcq5zLWFam1YzZi9e/+tE69kjCwz
jXxDhYTY3le2eZ1scSQa8jDGLW4HbRNX7SHmkunm5QhwdsCE1eouJmJIjTJax960G+duJSy1CJX3
1jbZuQfRUuVLP5/eO/T9gFgxcHruRabdr1//h60zW2pca4PsEylC09Zwa8vzBDbgghsFRYHmaWvY
kp6+lzl/R9/0DVGm6lAcSt7Dl5krGy4NJhZQdXO7AmMpT1qWRqSLq62G7mqmDrJ+blDHQj7QHb6m
pvwBbIaTPeS6nP/TswbDpizapT/rO83jVNa2jxy3Xx7hPG2Fmz89HPj+iJqnGZym/BmPYlv6yypp
WCotlC5M1gqcs602acRNN6/1f03pXnLWaK2gJej3y9oNHDin+VBaOyz8wn0jS3AwYvgQGHlR9vME
fGKz9bG50TiEY70F4J0NbkB9fcWT02G3BPijR++OasgcNB+CVLMWD3dzMv5l/fCaNRZe33ekwheX
I/RkCvLC6R5LycZAqynQy7W6/HAN7V+hiVcvzA5tDKoZ6QlfOjTZY+E1PMimt8bPtfGVzlvTXflx
8lTbzquDVeERsoeFO9GQNo5IROMV/t233fvf4tpFxqdR0mbY08lbqfQuouTFIuX7ENq95dhiIhTa
eyfYcWyZnQtvPNii/6jwwCqdMlEfgMNCWs1LilDuh8Y1tbt/wzR/NtL4S44mKI2RFLxDGE8MxUbZ
5m5qSU9EqfrbN/q+KJINU8e7UerfuMdbMsvZE6Eazvto1objvnd2jy06hNbJMLUUMHv9H4HI5r46
DvGicG6wuLTNFaaQGOjOKXJ74TXeMRudlU9EeimaGsv6CK/Uhug6mZzQs6Y/U2AJ/7798XT5kk3h
bXawpgm5H63hh2HYY4CUXjU6mJ0svRo9QAMt5PJlUNtFWGWDMXE3ufYrgBhUYvVDv92PQgrS5X3U
SWDFnjoJ0yecUd3w9N8qrdt1/30JLnU10AH/DbNm3zGzRE9ZMJ596qL0ZmsDZxfxp9Tjq05yY8GS
AJ+dFBSB38JgEVbFd1/OnNWsnvWOXAP9txXSsmgWBcBP4oxINRHuolHjHMUnRi351+OuW8xD/dk9
vtcIEeX3s1T+UK/7FKuhorM556aSNwuW0CCz5D3HKLBkNcJdCyayy/FCQnuPF4MEyGtkcKWnD6fT
AmzD/OtGOLXcyTnq5mN06gAKDg10psbi8WotDV9hBmjK1KOtW01vJGjCJT55BIV3Ixraff1DCDV6
boMyDtEU6cG5UXsg1hZnbyHmeAd8yXuKqe7N2uJ7Uo1B5FduzGpg8s2xHyOhJ4NxaHXW4fiPq7c2
t5hI3zcFOGQ6g8+0m8/r1C3wnenNZbIxn2j+CEQr162dXSkGtpBT7T4sNjwkw4pw0hDMnn0fZban
fsvi/9lGAHPVe2l+mkWOJVsfvAUi4sWItPOYP3zZtv1qI2agTZhMu4vyXrjeikHcF2/jCEk53EVU
jIuMEnAp27999sduzK1tM3LNbA2mVO+cKGl94HLCz8Yfjz7VrdTMXnIj38lJXOOxPfg9UQ9sEpyw
d2FGgSdNkGw5A64Dh2F1NzxL1/7QsZLYo4/c6Lr9yoChugCJMfO5mb8sMcedJv/NY8KASPYvVmic
VGq8+bQQLTVssq9ujU6V0dW1EoVGwYLVb0z12JIqY9uL8ioz7UVj3uk6ivi2lr93lnwUiv8kcdUu
ZFxg8I927YyXKDb3xWSfZOy+9qP1ISJ7ixC0iobwXWXyL+z49z6cL3qkQSZfSt1lUs50REZsDrmc
rUWMLXVJUHc1mTY6e5oMu6FvjiWT33iaOHlBO0RGmFe1499Tm21Z08ZihSuAoFV0kab7LrLs2Dbd
TWrhV+E4a6cW2wyU3GYKYzxSKN/1yNXjMUFeNrythiJ7yzmZWQZeFmEAL5IocWkteZuQFT1FybWP
w+557ny+o9z7493klH73Dz6cgtu/tOZqxU0nC4bJ6UmuuT+KljS8Dts0ie6/f8QhLsH0l/XZa/CU
hLOxbBWPQgq6PinEC9JW2/pMiLKCQcdAgQ9YjkU8G7zhGv+L8UW1aLAvYoGQDwXo0ZFZ/367W9sv
7lbocDtzUEerkEFYtzG11PvQ6oHjZXXxy/KCG2ykBG5iyF+4rJF602vbluG9NekVRcPyfx+Mx8vK
EMjmMzmR0OCt51sBLRizIeqj7DHFVmPRrgeuOcdSYOyJeqjxeN+y0+8HDn3RkmGav5mRCy/MYs5m
LsmJtN4C+zPT/CFWW4I1ODWYNm6y2YsXmcTJmxmNQUi0ypcFK27w+7kmPqZ1J47cKN+kB6uqduJh
b9KwcRC82Q+z7QxbIvP/vfr91O8H/fEn/t8f+/2cz4xuISQgCC8NwTk8PoA3nlcSPDX7+v/9HPPf
6BFEio7/v88RMUmXsjBa0rZCHNqox+w05dh4Hkk+Y2Ach+bD7/z+dmMocYh1IASapXnLJGzbM9uZ
XPku1QfalLTn3w/o46NBETK14tIampUiJrzpciZ+AxcJprWZyfnVLMXBttRyGjEIY9/fcdDDI//4
oNsFtB4du9TjldZq4S4bErLbj5cWO3E/8O2lfRIrbn8xXBwiwsxs5ujkMok9qaz536/6x69+X4aF
Zwc+FLxljP0y2vQoK6SnbKtcURrIzOr3dTQM9oYNFFMF4KnUrLx9L6anxnIfvhmtg5LusiH/97qW
a05q6TKPyJYas57pG2HyF0TRA4SgzWCqIsaO/ex4D+nJ48TGtf+QPj4UaIA7S7pLJmO9XJPc00gq
FQgidkIDTmIbwy71ipVXQkCBs1Kf3Uzvjwnf39WcEcoal5aT/15KWZ99qz480m15Sae2pH/+yaGj
g7lXoAwUmzRiwCFa6KmxqdoLTBz46SE8QxhA7eX3wxhG897Wy1NV+/IIdizd1KX7MXg5IazYnuXx
v1/6jrW23Sg6TLWfnLtZ3Tiw5CSSePX7qTSZ//cr3+tAd3t0y5hyk6aNdSGzb11+f9U2Df4kk0hx
w4jMyHP3kBiNC7IsV+tYd817IxhAYY5uT+nj5TSsCiGTe5fo8sxhqFz8froc9WzjF3m57oZSOztq
pOq6qxjbDfomy9zixR6ybsd2j43t8VLLnZrsEMaIzBu3du+Ur0mv0UiRfDHm4bIHDeHV9d7RsN3b
729jjN4quyzICYNXVFZrrDkz67U2fUoTMVTXm3kflord36/5gXXzJ85Bm8OjYV48bolwSFJyo4M3
f5YxmZOua5djMmfnoXb1pefHVDqkMzKbVKzAoU/xYl4iiDLvGFIWSq+Os52rdeLG0EzfWaSjFsqK
xW16fHBw1WtjeZvN+M7UJ11ndpVtSahEFNfEzhGCNZZ4j8v770vTlI+rK78B5yrC2JEla1HLhwk0
+jHiqtj9vrLSHulcEPrsKwzDtNhjOOXKuhrz+erZXrWj3aA4WLHEWlgUuIZmn5KL/iVqze5MX2N/
NtoyWffSACY6yRUhcWvnlnjU3MhK8IqELCYT96qiBOhLa5jhM/at3D0pF2cfGqO7twbr1BZGvzNc
CQSG+Oz56feXyRSDanl8krxzfxqtCz6faFs/Bn8GX69ZFUa17sFWnvRulE8ukYFgysjIMtRaWEWn
3nHtFtsB9jO2Y15y8z1RCGXfJmZf+yG21yIX3pLEXvWZgTzCfez8Y+KG26atjRdOI9Y6KT2ofIbL
4mbjss5mNX1kOiIIE5Dr7Clx/P18yZUSnKeo9pETtc8JwJWa1nUkDEM+/1a3+JZCmKlzi39pI/6r
5/QrFOZJAbjYJ+iZT8CvyFV1UZAWHFSTzGQuSRnEUddcgiEir1fURio80ELf5/SebVkA1m2UdQfd
5uj1+6HDQXtwvIy3LDwGh5MV4MRTZM/T8feFX7aS5RO2s5BFup4eX/r364toNg++9bcUdkG28fF5
xeSBk2XIlTYz9r41qkvdQYvSbULNJgrJ5E7M8GrvZ2DvjDXPXxaQDnLdg73PeycPfQprGFMuca1H
yzBqoJHZaCGS3C49qrtijIqthT0sstORR9//JGH92dg4DzFmMvTWv0lYFIt8HKNFWtVfX7TYsZxP
DBRz20MMjGmTnaqrGsEzTMmpjeufqDBxJ472O7IkTUHEkptvR4Uf5vicAZpfFMx3FmQN+U02etAU
975A98qzcjdnOUei1H4bOU7h8Pk7FQxbCadfTO1xBmJXk7rGctVmT+QYn0qXwdZcOvA9queiwy0P
DHIk3lX+y83i6lucchXi9TS8eIlBe/LQvBqh869u9oUMvwvOzG5RfrBBfEyYWCvxVTr+p4a1bTH5
7lM47Cyfgbo+Hss53IkWp3kxvuIluavefU/08JQ71DkNxAmSk5H617lNnoe8WbNBI/o0+pcfYW4z
nlhVnYy1VMK6W3imfHL08NbQn4pmViO44WCnV7j0KiY72Y0ASIB3fNtlXE9FzFTbTW/6Y6oxZoPA
hp3+yadw3XTRX6dgspUrDlsWjALPZ4hZkQyiWZjIvG5+1IJOFHpu7QwSWkk3tJ2G16jrrn6qBX0l
KfORn0BV9oo2s05X26ir7lozv5t9xlC8HV+E7m8qUHwsCxdp884ECn7jLnMZRPHiF8YZmyY5rnlV
WcUa0ebizXurk1u69rgbt1h1w1OCEiBKbeXK8mluhifbALUwpweGU2eS7YHh4FUl+C+j18r6M+Wb
vLGCaJIHow6fI7PGdpC+KTM+TPzLKvTtLobXVnisSVhM4Pq/0c11mXPjFuKzweaXv1ZOfEn6kmmF
jv9CIVwnmFopwvW/R45b2aQ96VP53TD8Y5k4RlSZzI/pVlkGaT/T7TBPn4A66aqJukAoQhd19hKl
6c4HO+TOPsMGfSWxGmha9wTlcAvYCTs5SoJvMTLPLPovXF2dqpS23MKOztTJEmkazI+K3X9RDcJb
DPi0K7255RdmqWgv5Cxm80NXPCh6hiWPB/FfR6ghm7t1Q/6Urmi69DI3R81E8YuqxaAzfep6WmKm
1t/YKlqPZf1RNcnIzuXdo7B9wul7qZ3xbk/zCzeVvPYuABX/mb5xBRn11y2IdZF7cFIOjrWYfqIw
XLIcX7RInvOnKunfJjnskr4+J2p67Qe6xOfpXhTGRyeo2Uh5SiisWOhCPduF4h6phjWPAtVcWE6d
el762ofpgrUzuB+mJCgCS4cA0g2vlugttG387qkA7wbfL4hS7js13miDsTpTYkZlRiSw1Z4dgasv
aigdRMB6SXv/Rfm4hGB5kOqJya4MA7M+k5IlvTdfS51ZoNuYgeszSQ/L9sT2enZDaexN0hObGtjJ
UoX10dBRUa5VxAVcNehqNpBXy7hmHLIHn7EitHb8kjxTKd1mE8vbQpUsb9BykXujZ6K8P27t/PNS
QoYIpInEKpZq9T+mu+YpItnhSYNmFIS/oWyOmqduknwd0ctEdOXSpYIxQLwBkxa6W9do7tpUMtti
/0Fi6nrsZwxutXJpC1Zh6h5pmIoz3hrytZ7zW5ZbzFO4LxC2iVVQmRxYdcQJct79bfDWyLvJpvHa
Cb26XTWEN+bJ3rRVtMu77Ksp3HA5jjYjWnGLSafuRy54YaipIGmbDytP745Yl6X3h24avD7pPh/j
79x64PFNhs2PCYjkyJLAlQi1r5n7Pxsnc3plo7cURrYqnOKoM9EpMi9cd3/AYr23bfNtKsde9RjH
3DkFpoNgC9PX5H/blluZFH/VaDzVpnx3R/b3KM5OdtS9u7KjwFGA/00zxA93XFsCA3yi5nITy3Hd
hF1yrnIwZEnvN0vUUJB11m0iNx3hGKDE6NPDzIaMOallpvxjiS2dsNw2zujJTn2E4t/ZgK7aZerp
x1wBuIhD6Imo5VCSZ+yS08N8GXQ+AQLfZ0mrZuFh3GR6WnDwQjbF91sIdjKup2E9EfzQCLOFebYs
LFAFEHF4J7AuKKNqV04a9K7HP3GpWausw5tWgkjkjXFwwStZfv6JDQ6osrKuaWpby3h2T3ruPIZc
3csENI14JH9XI+7kvBaW28Ae8vEYpqXxSZcDWmP2Xrise3TA8x9Pu98X9FRj1GdXwRuFkY+5D3W+
JLO97EOF+b5N84OdsBwwkusW9TzksDewJMFiXyKVbZOmfccqSacKjkhHawBo5X9ab1pSBfDt6LxP
2pwaK6xhkEeujVtGy+zx9ec+3iM6M7E0NuEjszTC1lrGRFIWRj+/99pPMtjfI6iZoiLtLfrDqCE3
zlJzmBapTe7PR5BEuMwKnJLA/E+Q4SDL12rH7dTZ8dfD1sHfKe3x1SNohhPwKU6Vvx/SbtwCON1m
Msv2PfOgOmm0J8UeasrcPntOtsl1Su9FIv/mzLJDB8N4boZ3woAsl64CqaGRiuqRbm6eNRVLIwH/
9/h5oztVKx65fE0+azrmY/fV9BFvgEG3V0aCsTsxCnnMct4tTH5xC9jpH00YaO+1tx51NJ+ZcAPI
jnnYhl47XkLj2wA5y8OELKH52lsGjePQhsOFrrHyaHdKg9IxES7PQiRnLLYxrSXLDGkKETl0LppY
d+E51UFUA3LcTrEzBxgHTtYYAodyCOH6aQllavJpg5JOvq3c/F+ZiWe0pvk1zPM8qNvwTxu7ZLHc
Wm1qLfcCU7boLXKb9SMWaFE9JEwCYFQym4zuCKZnC68N7Y0zk/eIfQdKn+2j7fRUt06pzvR8hi3d
TaSCJmt4T2qC8gwp8jfIQIvy8Tar9iK33uq6zzeJIuw0wmJloAX2aHSLx0GVyjHPzbaYtfVg6nU3
KIZmCcsfU1RcYlbh9IhP47MwJ/1quPViTu+aWfEjggvZpvpHPs8NSwNXd6uaAzm2e9yUC/YTNBqu
/kTCy4ML/cqY+nnXNAUD8qloKBCufFwVbBm9m+1QIO709PRc59roSUwrneDQhNqxhe8VbXxychmn
JcL8F4NDMqJXPgWNPv2RDRkiq/2b6L14dh4mqnqMci65nGVyV6+XE9EHtOKJUYcS+5CQYQBWlPPt
q2otlgZYylhmYCsM3GnwcFjHAYLhlbQfnrtTJsz+A9zQpci1LQqw9u5L5a90wZFwzknYU8y2t0x2
Z7JE99rwv2xfzUuoH2tHAh5Ouu6bLWQZmVR3ABJf+DIel3MhQQzauRPUimN544GbNYfnxGQoJKKP
aO7DALjySHw3PLLWP0WxZh0criBBDl4pCKfpW83ZR272/SH0jZNpCyPoJtgIVejIWyRtXEOwa+nt
oUwOVOUcDf8SPbqNALx85aiVhxmf2Fq7clWi1saEr2Bs1n4KnDORYjtWDahJTBntyM+dUA+z3dfQ
op+uaaJ0k1E8Wbb6n6ENvaCOFKtLKq70k4gtw7GXTnDOG4CzL5k6gsP3hu8up3KbWAo/VUENzuju
XL9R+2KI/vZtoi8VzecYNwr3r7DaQzP020SPfwjz70EphAEmTGbeOfhnmcqVE7K9Cd/Nn21dpbAt
i6XZ6+9NP+tXaKkbH/vI4H9Zki1flRkmdOe5s534hssKVi6Jv659Fa1/iO32I2lp9yTd2yrqoXji
KpZccjRtbk8PE2EeTA25mZS4EZ0bN4s/bCap/SQBuTqFq++wo+bLtsz8IMyqu5xmGzOR9Vkz4ety
7vPkdO4zTsEt8OQX0aUub9f6oMuaq2TTghHObjHn6nODgSrPtX+mFt9soW36tL6zWl3jpDODISqe
km44e9YjtFqLr2pm9G613Tkv/xVNcxIffJMRA4CFZZoqEH5iHTR+ODyXbr7SCLgHqWQrHhDBCPi4
JR4H/A9LJMd4NbcckrHyvuKMO+Sm+43PfViVNr3crgyZoESxBL5v30Mi3yhUb4UOLSYbFV/PBBlT
1cSwqiYelv7dY5dj/yUHP9I+rBp4FLO+sKYm2asuiQ5xjwEq4/wWmpq2RbXUrnnGpkfia5MKx9zK
mXYrxWEh0uZxPRNN5T7iVJeY4MnSsWJ3ZRF7WiQT91FKJfF2libImIRQVocdYWfZzQcnvHnp6fW4
i8uckE+hOMtblCDaXngdp4KLk51yzICK9MerGFoZCOs9gI6NVTScOPzDDGemT4FDZvVLVmoD8bmz
MIkwfZAz+mjj6aDaOn2qxvQnpW20sb1NT/8y40ksbWpAaFOaMcHwsinNTC4dgsILeBBvX9cGtrj5
T230EK5CeOzz2HLx/mxmcC8MIU5YIv+EDmF6iZSdFSeLS8PCV8zMSlAmXZx8djoiJyI/0Ccd1khU
sZng4XJ6etaMx2kg7nDMW9qhcGS8AWJ1tUivUhM9/rQ1LZAxgpQ+NyLIPHnuOg2QilZfOWIigFC/
PGb6F94ETFpR9yC6wNQhjdtWXEVpf4neTVVwX4cYtyCS5vbGJWTIJBLvXw1mhjsDKmHUPFojzGbd
YetdTUbdb02lBNpQ++Ew1tpKseOWMm3sPDT+DKm7maJtGTXNO9csd6nVeXhJXC3cNmQHCi2FrFS5
zZM2meWGdYO3niBAHzk/NHymK5cBxmLwmF+ognPcpFX+pvdbMDlGyoSm5zaTOy+sRVuak7nmpy5R
vzYBGCV2sJYRcTj0r2bOcsyO0Lwsn94e3es3VY/xmW2JdVvT17NZswg6yTO3U4XTSjLmqy7OQJUx
ObOLIfN7ws6/c1gD1kCeSZmi0YAbS81dUVj1GoXmHlUdVKhosF7EiH7Yxx03p8oijRSKl1aM0x7O
8dc4UQBNHeepajdhGb0nffoc1e2LIImbwlpPx3QvLO89nqM/ZIYJyIqUv07JF08M6pFxXCgHX4TX
EJlr8SEOEecemfc2/EaoyomBc5DEXoDtn9D6BKSP5C2Xp0lP1wTHTqBbNrFlaIEZJX9zXzt3MERK
4E1mGLsBjGPYdl63JhsO1bP1Np3l1E9t2R7RbwjGi4GLg8R88JDowxk0GgO+ZtE9jpb0Y+hmmIDp
n6d1bVjnxiI+6MYvYvLeaAj20RBadh7d24TFcJL6hnanHvwzD2xERzc1JJxQpJEDjPF9gm4ehiHD
+Yqq8K10slOmo95WFSwD0VF0NE/1Qguc1H1KGTsSDSeUJsIyQOaUvK0AO3Q4V5OwPwoCKl3IzaHN
3Q14bbbtYqxWdowPf7az89iStsp8Yzs/0oCs4mBav6BFCXAG+CInrXjr+HcNTWADNmktioQqHTIk
zpzAMtuCNCh8Q6Yv8AG1vZmOeGeTpttMefOGWw3V0PAL8gZwZQ2vJ6nqeLuEVZVLUknYYO5LzvzX
ophgjDhFGoyl7q3Sx/Yl3Lje5tS9L/Wu43AkV6WuHoS2CftSeQjtrnzKPXOvP2IOmWT7Fz6enF2E
wY+E8UHoFKl0jZyYNZqPfaQ/gnteEtLWA6+tuWw68bNXwCG2jDlfYsQLqNAoj7QT5wuE6pL7r/ve
N3Eg/QenNPaX7WQkh6G4sYiwFETwcPBukUp6xHN8j5Hfo2SdXcQDUaWlQGg7irYWtdUfqpiLA/Nw
cqnRE+aorVV8EaqmiEauTZos5dQ9la3REEnMdl3pkS4uRWC4ToJ4yI7XJ/Ke1uu0GHB++VyvNB/Y
D8ry0lOMqLNGMx9zToYaM3DO0TLlekDjWsQuWoAl6q3ha9V6YnDLaSrE3TJk86FX2S6mLnsZen5y
NEElxCoMrJi6nCRCPFa9QbtXehvcmG+cAvF30k8+2MJN1CZxMPcXthl/H2n21qYFYuHcvax81dP2
rsgJQMl6iyNawZv5Nc8dOrlC0Ebl4O6LrKq3GqNWz+adxskwQsol/VCUa6eAOevxH9ezxW0vhA0l
otFfJ1NmMB62DKBEE4geZ+qfSBilu6kqQNMKAWGVzHpWOe+lr//UTYlunVBXWDz2EO/qiwSEgCv7
hVsnX+n83HJig8r0UeU2l01bvQkrTQKvwaQSjh4Q7jr+Gm3zXuQ199WOrpsHt6YMYjJhC9uKPrJq
Il9t1GI9mXQw8jBlgd4+4Dhds6NCLJl3E2Km7N0b5GxnpadwtGSVuiACHY5bzPSH0o82qVfjAwgZ
EKQE6tl9SmPNPI+HCP5N4klGhayXVq7pV1NX/7TUpw+9jCxAGYixdkgRfZLs7Em9TJWnb3B2mKhX
xStPCFzloaVJGx4LJxmF2kLb/WBoJ5+44LkaaxdnsTg4pbwS5CNcr3P5mKyjNNK/qcOmWrZaQ8ez
ObOmqDKQSX91fS7oMT3Al85tX7MaO1+bfUyCwyshsWNpf9Thk5HQU45FfW8UzrfrFiA2kAI5/PI8
NsMK1RnmtdsEDj8ufXa9pWdw48gpxc5ChX8Pu4hVMFjLceA8DO7IX412xmFrLwgQ7Dw9xGcB4CLI
+xbOZFjZq2Iqz4zX8Ql1VFhH4kwowjgmtXEqJ3LfadSEQWydGjUjhmAcWOs8GFI95uHWrdWJuLSg
/Pxpbvezv+9qS+2MXv1VqjD3LQmINKqDksZd7MnGtCGnZ+AqNEYSSzCCnDY1MGSKNmATvFdO8WY6
ZURVgvGszPEoJNmPUD3+icMJ9tTEMRA/WGtxH3MG9yMXNdkOhMLSzVaekT9r03QaXB9eyr2JBoyv
YZORvXexXTyWnZvZGxx2UkIvlpls87Y5dFrs7RAK8QTi0PO8DcvAW9gyqZAY8oZe8r6PjY3RMPCz
gT/tPZ7/OhnCVeSMT7GWfRAjJfelmr9h23EMYW3Y1ln6lkVpz/fOKpdQ3jNDLVlFY0tqcSQJBtz8
NEbDTrpUuL/LVM9oKRclSRp82DrOT8N/xov3UjY9mNcM73cdGJyIAuygxZqzO84eFtzRkUwfec+H
+ryILIiYpFXB3xnTsJ2j5mgSp6Bbj529jR2xatzmhCdnqbkkJ3OBaESGHLXDx4DELPRvoeX+Ea/P
12wlx7ERn3XC9dYXfhGYPQiZPhk7YkL5ax0+hj2YI5nZAnTJDgYhZQhc8ztLRw+iUuNw3tSbgXGb
0WG56dLsEWGc3zB+zWu0yJ1qxmMU9dam8mF3wSLbcoQ4S+1KoPJlIHfxatUdDGefp0+E9NrG2rSs
eZgYNSH248ypXOvUoWr4Rlzs7NZlOAL/xBvciCuXeLFxdeHrw7/H6kmC95Gy9/PuwJuXOWUSf8Nz
RBLpNUiWVrrmfHmhF3Y9IVbzXoGTonrcMC4/Fss113DAva2U3vMsx3dymLcZ3YY7La556D6aV4/n
yqZ3sB9U4CuG91Emfjovu/rJN525n3ObDrew3ioMXoFdG6gObntlTvdOVukwZQzbR0/blfaZBWvY
aMgfnMbQOjDCraHxjqvfewCxq8pvPjV4C2sIKoeEVvqLhhJMhwY+pMJ+qyPxjduUm6Tp3ScjXc8R
2BoJl2PXKmE/I3VVDM6+MIdBdA/x+0r7rMMDnYbqhyHGtI+tEgx/WKWcCwAoqu42Ona9auhn2IpR
mwMngdQUWmQY7NKAnm3IYRVLu2BRv3Z5Va26XrOCSZAksNO77zImiLxmH8/zUxpLbdcZR6rhiqPy
ilvl4mOShB8bL7qoJCSb47hwiQlqFinG3l6kR7/SwyPtGhcGawxSLRhfwlcrcin3UVPWbqQW6pTw
BagMHt+yUPhHwsRtzVBoKsMKe5OHcNOMLqau/t/kSrIwOMzCPr36sfdSw71ZjIqDScjBtJDT0nAJ
Usyj9VVF5iafGWJX0tyo0r7IgiWx4BI5zo/WyQgm0UxpiJ/mP07OZizcM4dsyu6c/q1mIgKdILAj
qlCnGFJc11Zgk6EEL2TrnzTqsZ3ZdJGbZrZIPfwOqSm95vDyQFj/cezMWAEfJWujQZeCLQgKqnQB
qaf+RYt7suztimKwYmWmWGPTimuYEaYMRtAXl77doZIUZRBqmhGYerPqc2M4DlBveEqMVQJoCS8s
QbG6O3ehxim7A2jfaxzaiqEMjDZ9GzjtL/3CI0wZiY5s8nyrlMX1KWzo/mj6a1T2B6tyaeJA2YdN
F3gZ4hY/sEWsCva/srlzWX+MFfz3yMy3isA9d5lPqxjTFazPAt4cs/q4+PQsxuA5oisW54HDXQIs
MYSDOuCNR5BjjVu2FWdi3QNwjLmkW2shcx2u/S1AFvGFgue05nxw1Ly16trf5E6plpUNDauMEMcA
j/9JGr/fZF+JD6SesN5L5+IOJEl8NAdOVzPzB93agtUyODbXJFRt8REXsN/n+RhnM1h5cCetIpU7
u+ORntMdyPZ4O1kzHjsdFrrS5eM46rEuREdNA/qhJgSmgmTjsselk6BXLE3oTYvUJUgWjwXvbipq
4MBjEa9QvriuY1IkV5hOnJXSrCcBWaqNm8uvEb4e8V/6G+gJgGXQ39wMULheRXis49fObL5iiBdB
6SR7ZN8USyOEA/RdbTF7+SpTisRy5/t0W9yriHi28DgpTY5F+3zk/8gxurZFfG/c1lsNc3mSlf/H
CdtoGTGYbeuWHNn/YerMlhpXom37RYpQk+pe3bdgG9O+KIAC9VKqTUlff4fYJ+45L96Y2kVhW8rM
tdacYyquOcMss6208YlBQ01XXa2vszE7j3RSlyju2fF9hqoISBWk2m1dCUh3vnopO/lO5EV1TM1u
XPvJJY21c56BoxkLme6rPveW6Ho4QZZ8FZgyffbT5irQFyP9YecdZmY8ZrBLjDB1M1GW02saURTk
4aru42pPVzwotE1ujMFc8dBQhT237I3qm9n5vGgYlO+NMXfkoXrE6SH0kgOpHx3fuQh+q2VZxw+q
h2mQMh507XY3dUl0Vp37GwrTY88Uv8wFwAhFAUhif42Xipqq1vx1RBbQCtoySyX1T63B+KnMEwnp
l97KvvpxznlY9722gmLzKOdxB4rkJ+xy12FIzn1k7mFjLF0/v4i85syLetWozE9tSDaq8+azwL0t
8IHpG8Fq15BCFA9qRwLTo9Y40LszeyXAAy+ZkO6KKWXkRmkcdq8qjmDd2ge95aWm2qbL7jjJ11ok
tgU4iByhA5zSQ0NznW7VIXGaHWEL+8IL2zV0SSe9D318qr3yPoXexVXuK7E6L1AFqWu6Q5ask1FC
P2FYSCYEZ2dx8LzgITOrK3j6oz7KfT80XylFYYs2jTPmN1RCsS31+snJ6MuaWIyK0/z/zb9hm0en
xoXkj6cm1eN/Lkq4yM0Q2OuIm/30o3P4h5rxrZLWHTAqGg4oEZ013gdcTw199i7liFJML7Zv3P0k
qhZjUf2Q7bErjPEJheFV98NnUgke+ukttaqTZxSPjfZeW/7JcfKbnhW/lmkQvtRzG2dLHaNXQHuZ
2XGioovmjkdH4ogT+ipBXY0O7zpMwRuolRYnbdylf+9iNiPP7IbwHudYY3LX000awUc167s5wCys
4x3vyjnAP19gntCKV/QQK5aUR2jVoBhvUOF2Ra0OAgd9UGJcIgHI9Puv1K328++BsunsY4EYyAdB
pgZov3xrWptWWbWLsvJ7sBjmeyXCqBasBK69kfHuVJ7zvNyT1QTuO3r0ShpgDlbQQnl3YK3XwbPW
vRFDI8ddrMO6U+F3FlFZC3PpCvsY+g7ACLZ9m1+2Se0UzAJqBE2XNz8nRI5PyPbbR8tBhJy6xTWf
zBNyuchJnrJQOynhmETzZbSxk0teMbyGyPLgx9llME0ISvjSjRH/QHSoYtrafERRy8vrOwPgrnrK
TFytMhH3GQmhrOGo/bAqHCPHuyhuKYwgKbWaDw8enJAkF3fle2rVF+qBjebDHbRDLovzRG8rniIU
Me37lFsP0rvwvhzTyHkwCv/SmOq7p1gqpv6oQC20OIu82drd3ZyaRq8d0vLtlw4yqEJwlYQDqqRV
RQUl9Y7kN/ls9tNFuKSQ2fGmwewRtXJf3jMru6uw2U3CeOnE3srlbzofK0Zrl9A0ZeTp+4yWUnsf
oVlovMegGM6RNYIgEA+BkevzxHHJ0ZyBp4TYOPfRGYjj9uWkHY8aYAU5LCv62AurCApGkC3NAFSk
qQmfWt9XCSrOaS+nAGdCFi0rsny1PMiWZvU+ZfTOCj919q3qWSW5tfZDPxqH+RBilfF7Kz+7rkcf
5iF0BvLCWVr/Jorjw47RpzACTVNBGB5nz8jVd93sbcyD6maXNxjND2UybKj2L7WWnXI7v4UoSNtk
ZVkJk9WwvwGbtWtrKzsgwqZ9Hi2Dcbr7Ggvz0Hv9ZbCLK1yLjwAJGmqUBXEcW2rSHQzzZGHSLiWh
b6ELTDPMwRKKEdQlDpEvIceT+Z/zXPmOUb7wrX09GVt3LC+jVt2Fb51nWSveBn8vPX8BDmf0QALq
zXcn7KdQU2fLW7u8oNpqnuuCvqTol0PXXPpaMsbJ0Q6ZpJQaxmtmVLsWRXHXXBmdrXAHfZgt+3JQ
BL9y7q8NOVD8cuJkSnlZWFca/QtVFw8kCF9iwt01boyxb89Ci08BNx50NWoEBBeZecsjJFEZ7GYR
b+LaOKcGymtoKgXriZv7zPzL74gBJK3+AJonhW90lJr9IpUFCrfeQUk6UzMjzVp6LW9HoDCdkKnh
06Gd34Skt3YZoPKRYQul7xLRIzu5AdkLLQTvQaoQ1PGredZR+RhI63jCqO7SI3I+NJK9sHTXyTsi
eGSM+NmRFzIl4H1majY3n59DXp+eDFuVuI8su0+mbew9SF2G6azA56FGXNmjxVqLHSO1zqTE7fMe
fKken+viVurer9c1VP5DujQinUMU51Yn67bktIyJefHq8dSSvrKn+UasalRfCRPCQF2nxTaNnxNG
guvI781lI7KNlc4OD7Mut7ZjcexiLNX7tbvoGCEtJ79680KJnYcUs5VtlK9OwrBaJoic6JKqF5k7
t3LQHiHipSllRQqWcFGPA8jSNxoe595XRBnxg5ruxzThTVQ59z8Nm8YFWqN1N4JoCbBXyIUNw1VL
qJyBu5/Gx1S1+lpqNS6fznxtJ/NRN0BOcHiRmyDvqoWhqBbKDnJ703RPkTF9jpLULr3HVJAHnJ8H
Yqr5bwKYS5Xo8/R8g8WIrUHrbOQqjbc06UTrnvXbuFQBvDgN/AH3qW359rqPtbcohXtmi+hoMmHI
6hOBkohIsmvn2A7X7wTleNLVHsESn4MZkxfTTbh4Rcb4Ov00KgwuyF4BL8SuwOoT9DfTbG76YHVL
wj1dKNwbq+l/aFvfSMTSptE6m92T4gpZSUujY98i7bZog0djvMC4Fx7GkjZV6H4pkKuLuIIPb1bw
x93Gxk0OZraMh2NXOskrXbRtL9rn2q2PAL7VUlhUIE08GQw+CfsoE+8zwsu0sLtpltKWIYC1+pLl
2JsJ2wW+CiTfLJi6Q65f6K+utD9a13inbgUNmybVwesuGVmyC0dWlyGN5EY25dXyZz6qB7k1N/x3
z+r/zbTVq27vdaLaOAfSWSV94MfENXYO2vwB5tAzarRbUU2U307wOwKJTyYJPk5SSw7JP1K98A6S
GYq+n7OrepuCFvAOJVsFo2qu97aB9IstCFakg617isVlaGdvZAe9SobexjKoAqsaoioEAQIWjHo5
JHF5yuP+EMSIBRTDmkWNhQqXVm0eWj7aNTlJDDUjEAxJ+OpWkHVNB3Y19Ci4p6vAR5jLEb408l/b
iH9aJwi3nijAIHX9rbHT8UCqwq/iJy2TlpTnRiTncGIZEDpdcIf8EvaF8CMv2cVobN+YtxTLJmn+
hWWGflhzvs1EK5GzNQ+EEtsbVbHz1o0k8SS9xNQpu5ZiY1m3oVhrmJA2uK9zLijn0BhuCoc9vWF7
ODUUEUw3rQdmbeEBLyg04/jX1gTR7R+eZjb7+ayO3xHMceWue86thwoP/mJIkPoV9K4vegyZP0N6
xYTi1v0J5zp9azTw3KxDMFGehmAWdxYK/ZOZGXeFq4y+DB7VtmIp8TqNBIRcrO1R3+h9oNZRwxuX
c35s7GKNSLMjAiCkduzrPYkS1M/lP/p6S8gxn03rhKs2zkoOkUzCsDJnm5GJRpRbYHXq/IMPfliD
fniUk58QnhpgOsciGCJFQS+IUNyCMIfPjRgx1m+OQpeqCbYuXFQw+c/kIRvbOF/amXFVBjzFVqoN
7ALYO6iO1uzi7PX55C1sjTUvdtJLq5+HKppZlSaEwKUtyrvv1AXxcG6zhRSWQtEZ8B+zIFOcFs7S
NFhshJFurKwvrk33mVK0LLuortduhTO7dBgTWUp7Qdx/sKzB3gkTbXyRfpO4EH2irDuyAM1H8FDH
/E2sQdgxnKGry5wVeRxqIlDctuGggualwsTKHwHJgNgpaNMHDiM1x4nHddINS3SLK/Rs1SmSLECE
j3/YmfPs9cWJYGr5YtrdCzYyrlXlJWe9yAlFZBrfjcJc0UwrFp0LZSQWzqPFXHArWpTXXUXO+Pg4
JuR1J6kI4awren5oh3D1+2MDWxzxHq39k9U11qYIP9l6rVVPG+FNz/I3oZfkEah8JyKSo0bTydZ5
an5UVYvv219jfutP0daKWqYMkfnmtM1rLpgQh2N+lhpgq64vTYY4uORjMzG3umFEK02mm3Lkdviz
5BFArCf/yH80lyr1+7Urg5NeEOkytob2MrgMZoxOtqd0LxlFL3PpXrpa3HMYjuMt6tmyGs1jHKxk
tce+te46J90NmtiGhg4mSDCxRdVs2xnsjcF+5OddQwwNVLzPIF2+qjmDi+B6Wgqth+rKGZ8Qo8Ni
CAO23RFMVuaxx6X3qPeuNMDbvL1VDZMcMQ1viT6i6Ods7bZEgFGuP7JI3yELXIPMl+si4+IZx2sq
sYQ3Q34BUvQa58QVwRFtcNctwtxlWzfhGAVoFJwedd8kHqmJT4MoN9LT3kPfT5ZmmkE9aQdoPw6F
qyPPMpdkXcH7bmc9eyXSdxwFP3O1gc5q6yK8jDvvoUB/shiGmPyM+pyZ3pdnDL+Z/ubmDbMPtXF8
eoj9WRUFW2IPvqADm0S/6tAp1IsDno1wQGyTzVL/ukdNRQRjHjzYELRjawTvH12QqdBf/HBj67mm
UKAPoj0Vc3R6nD+jQLvQ8T9ldvVY96c2pWWkkmwPWktUO081GxLeHubuRcUkcexuRmWf84a1OyA5
DK3nVJbn+QdWwbCKXI1w0fpKm/NUFQ5eX8wQXasfpz5co5h6qX3jN3Zu2K/eYo1FXEJE5NRoPvW6
94rwjNmPjGEEBLDbevSFiJ7gdGfT1XWO2Mfuhu5/dTlsR0ucgTecE2vCfPLhjzhHiCD0Xf1Tj5LP
yjI3ogiegwgBbAlhlyPkNbHlFyFOqI9k+4Pq6UmrvVWDXmKs6oskCKuig4buhgFr2X2IKT8Po/NQ
z/ycVAffgy8p/oF+P7sR5mZVUny1XXPLfe+KESRcrFC0fdNN40rMsx+w/Pkqib89fiWzmYN4BpTx
ymeWP/xLcXSxt1a3fMp2sCAWZl2ckKrsUb/BejNXnY9v2O9mXAnXZ6unyYp4KVAPhdyTs3EjDI00
eFVqV4aygC2c1xDolp9MK1CrTzAgnvFbnRjvM3wb73LsaFloy0ZDiunor7qBeUJPpw+t/kHjtxzj
bieM7GWkHRZ8GCFNxsKm5gnNhCYgSDvHqdkVRP1eR7DJ2ph1p9v28zlzcE5unT2aEc0ply3MaMiA
/Bh171Ik+Y+X2t9didU1QcJeJMc+6ustjKVv1dFJy4gitaOQNAD7Oczlqxsz9pM+8/5c3MrG/snT
9BnFxVtR7b02fS1x/jB+1T+LSi6zPrijnfMIxpx+Stk8ZBI5/1iGv7B0d70v4KcApai96dlqHdIj
7hk7xoJyo0SDSfOUZr/H5VzVBhON/jog/bTb9IY7sFuNcfSsCg+P5oRWYPxpoGXlhQlOWYt3oWk+
Nv2M80GkHVGN9JzaF0gjt04WPZcpR2qZB89RKn4sWMuGF2w9UH6djhZa9FiH0ri7+CbQAt7sofQ7
gjIMnCC1/+aHxTuorziR65FgMERNr1GE0mL+WRGUYp9zdOmxgCTCGZZqYHQZ+8HZDv/5JlMm+w9m
5wy7Ec7IGoABeUPmTM/wjUX1Clr+qbMR7Bkg/nO60i3yIFwAFTcc45oAkaDUqfeKnBUkpCyNqRBm
VReFR/kKqvs0ZJTxbox6XWOfxHJKnHppPYkwes5RqWQxd1veet2y9huGa/zNML1TfhiYtxA9dAmH
IiEQjBpV+MYNchu69GzZmeBS4B3IHP+mIUOPdXxXUV0e3TLdaJB2e8E9CCLuIc7add7MSksbYFyU
8L5zetZbuhPAXG/1PEwxhLvp3fQDsvHSi/gXrQCOyTSN696GrNcljFLD+rMgkHNJduBv5/pbIzHf
x9R8E2X1XKXRqucFLi2FmSlLtlAuTkiUDSRN8XtEu43fTfGeaebeDJkLJrp/oqq8DVGHNEIroDHZ
z0N4sJP4vXCLH1ePvttsPBiNfAxd9bSqmlk9xokWJxnvTRGg7+8axDgt0gvgUwvl4g9sLKBrfhCj
vYp2bOZ4wjR5zcG+EwJlLwwpIoYT7JWASEcHA6trsQOolnaF88K68kLr6RKGDGR9HwV/wsXWq2aX
F9WzPzTL2AVJalazY8nnXOJrUGYs6yEJd1Hpvmp+/h73uUtnlJeqeHcZyxsVAsPO0N70lBN7C8RQ
FD9+PWMr2OHZ5J6LasSgiBbYrXeOtjYMDQR4cVZx55K7ENMsAK0T6cPrVJiv7lBdE1qLFekKeuLQ
bKmksdDsOe/aWrJrvMmUMFtnRPeSofEyLeMXoQ3FEnw1waxw4cXmsUfG2Se0PsfyLSYHBuX9xQlt
/GN1eIN1gaGBSZCv3MMokZXEitJ00cfNpQy1r2jUGbEYF9eeLr6dHjVnLcr8MZHJeWjSx17pYDOK
jYQVNVrjrTVAg7Te15QggIvi8JCq+rG2qbHrbDqJEDJDp8qnUAeOZ67D0vk3hZ0C5YZNMnKpwRrY
VtAM0JvcYIGd+9z59YX5kBbixQz7F09pJ4SVa+RXa03Ku82w3BTq3gsIXrR4M9leKLYQsKnuU7l7
ofLrqKubroU7ptNsmVy1FdsRGbKdySc2csHHgtHYMZ2Y8foonBmVplpO/266N0m118sazVO/M8sD
C/3N7znw1w3DhK4+yUQ+VjNGK46h+DcwoEviOPBnZc+m7/22if1Rx9rdL7/SCMmvyG5h2V+iONgF
g3Wlz7/Jh2mFkmdtW90qamZObsOpjhyD7Meo4x/wCCGkSfuDyetWmNOaVvddEqgtjp7MLyYuoYWC
jGT3mCHrclyRNoh2uP+JNH92ajlv0nOPgVtsPGSJiDAPmV1uFXVThEJ/aOQ1keNjlZcQF1TENrIM
GKdXWsi4g6t5Oqc0/B0/eYuIaF/kjb6ecMhx/bRgLBm73Ljjq4VtguK0xSEvx6vluEeV0tVriUFo
Ju8uRvGQGc49cfStF4lnolm+EktgIupfGDRxUBMQAXvN3nGs3pptdet48YNk6RSe/uBQxZntbHn2
zzWUFHhLOSl/WvrWAVBpLUS63Fq5zM9uR+yE61KDTwxm/AsqX7RubcUKpT2PvbhXZfQcJAxYXWmB
jeCDGvo97SjUwe5VJ8jpGUUPpolagPlFzwg5hvZH0DLQy6onN2q3UYGsi6VNruy4+5kgmu+0oXmJ
Sstcyh5Bj13BwesSbesk8X2qoQd2k0c2kzNtGxU8mm5Y78mU21VFRvc+yPINE9VbMmKiGphcEY2T
WMcakYUplfElSsNbCBntA70NVowQBb+2Vm2rfmtpIlnFWRXdRdRFj6i0z3/PPNAHT/mFbvPJsif7
bMlf1Q/h3WncFkwR2Rd/T9sAp3UDhojlKwvvbouLo3AJWQRmr8c+WcZCe0KwqVNB2O0hUQ1Pq2bc
1hFw4XZ6d8KuOoj//+Czpq3HHDKg5r8FOfKd//2zv/8V6ytqsX7Oi4Yp8T9/NRxjvvm/z//+uIvA
2www6xMcBvSGa3mwbY8HBn9EfrsvQV2wq2kS5DNKOQnuZYY/z/9fG7QUChnSjcocysPfg0fg2H4g
WXfumdBEjSDGHMhlqw847P/n4b/vATdGR6J2f9//+9Z/f+PvOaeBbAXymDdk8LDn/98/+vu5VoyW
biqB63MaGQSnOMV09ClLwCvVpL4YhvWPJvrGLQuyFEbT2+mAEOB1+gxjH7u+Rmpe4dnrKcuWvT/0
oJOwwThtfYIigxQrY8DsfTcUXsfaTOQxQ9u/hGkMqvzJHbmjmVsm7HxzN5izRwJRi+6S2NNpTlZt
oV1zLxxXQeQj/iM/YOV2aO6Tpmw2Hd3WG7EY35ocD5ZSKaITulQ+wWnHmFiVUx75jJo1bY1SNjkq
MkuPbSKRzPGXY/L46DeS8TI5G+7vGkcY62o1vpJj2K/GudE0MlbcxhjStlHXYPmcWCdDmjENJDg5
URCZzNzQwBJfZBzNnuaCPjsNdaLjMvSjW6mYz0rXqdahO0tAOyuGEIXm0A2h/aR2sRmliQRv5q6i
cRj3WTeoFS0alBc+5o0hzp/iBndOK2lBGY2brSoWnRMnasEVU5uV+QAaFkOUUb2lriFPLikMJ28k
klCjpghJFrog1jMeBuasrj26b01Ft8x+HcD7XjhDaVsfTR0Vcemdi8Kh4G9gmM6Bz2SoiWaTDgy2
PcsIH4Y2+ge/kCmkGHZcl+T6xQx7srbVL+C+/LXExYyZSgcqQzNj5ZhJcdfemsKII0yPqJvgdvGJ
xMQk8RasGxF5S3umedQj2ajKdo962ztbjXjZgxRGcPRD19tUys4ODEN2ID3iY2KZ+cqryfr2lReS
fMAEa0wQgiHp53ibOd5nglhjbE98YCfpG/KFvCEqlKhM9g3BEpqRc6nMtBcnZ/SBkiKQdnaCOYge
SY0GxjasMXY6FTuPY8SbY37mzJt74sJutVY79yaQq7Epo1vXaPbdddEAtkRQ5br+yKmsfQ4DbaHL
tZ7SNxliptCliEJMN9gAaro4nAubGu0MaNbAcMpdZNj5RZPls/UPpr52NkrLnxZtavFlLN4cqsqR
lr5tMZQjFEf2C0s6zmnwEV6bfupudZWBkBPSQ286aMvYTAtkCUw6grJJN3nN0NmeQg5supfcHOsv
yST5zV1BqrMH9oB6nUgTY7CfgnJiP7JyA+EATycM29somnODSCZ/6kRmXia3X//9YdLGr1xb4QmO
7XtcTPany2Sey9pJmMzSEs0MAuYCRqpXOtdftFe4s4hgPqswCZ9JOSiWTiPd/d9TBtQahirhrEf2
ZEqPktw1Lx2PlacevKkklJa1a4HPaPyIOKizZoy33kxekenz0XjD+KYk2EeHYCwzJODWsxG/4Oeo
M3kN+lI/Kks/0y/oj6mW9Me/r5iCs5Ihj5ZxYj035OI8J85rzhkpnUyLMxYRoxxd/2U9Q+YY3cZD
6tolkTiVTbCe5e5rRRlXB+NSmFnx9PdTEjh6f880SSyYRjm01hQQHg3f1dPfV0VTZv99pWmaWLku
IvrRLp3N6KAQtTymZuBdM7biQr241Ol+pK5amCf/ZtHiSA7GK55sTBeWvuuN0jz38zh4LKec5UQj
hN2eSsQPCGZwZdwFTGPAUobxrg1UfwA0bVIyTJ9Gjv/i1EZ97UT0WpdOddRsmCzRDGaZkvS/b0mz
tleKIzw4B9TGK+GOxvHvwbbG4ij6rRcqzgEhGnu/6KpHtHFqp4XECSvNlEsisaznwhz5KtTjCx3o
juESEBU62ZiAjOcocmmFZ262MRJGRPaQ6GsV4RyK6Euvew2Vg521EM6nqJo9B8zGi5Py2+QeeH10
7GosSvX86bkuxXPbUb5ZyG6WQybgvmEj/cY8ECyp2Kuj32fzBnwNoiw967bi1mjdBDNdLXZWM6OH
G2fd5UgnlFYguHP6c+42+jWbo8hn+3GvO/eShLOF1tOzSkk7tbUYoi3lQuhPzaOJU2dX2nwWMQ2k
PIyvujCdbU1Qx97qnQchtOHiJPs4Hi5uPZlvXc4JMWybftlVAFIz4YfgWUi4Fmg6NnrAfD60+2wX
S1t/0S18W0xRpmM1CH3bkKFBsI6tb0go1RlD6prGa9cMDgzYlDzAt9ekqrO17aWkNHFShEHZBccm
7+CS+yaNrNCPqg3uQwzVfiC3EWf8V1+1m9S1uifDIzJUDth5/76NtJrYYosmoaiy11qNyXYq8nBT
JRO3XUJcEPOHq6ay4btovP++CP/vdwrHfMj7oL927RztEOAAwUP31feDg6YXwcoinw8/M/lrXRfF
sEN5Oe2qftAuYcu+X+dy/EI4uywnlDno0H/bRqsfRG4d7LgQ58FjNtiTxrSssEesVFnBgiOUbIsN
e1jVOgDymPk5DlOUywJcTFMz7tMtx4IGk3mHINOqtaBB/VlyfFC+/NKAHVNOzn0nh06tR4/27rSD
IMWINnAyE7RKWdPuLD6xqGxywrEOriUmxBsQ5pYMlQlR7HMd/1fb7sKOQNX5WR8lhKfWJS2B2e46
ZLXaBG6PnEdW9cmI8Zza3qnDcwub14IfztR76mNyXXNlrSaDIN1e22AnMbFseNMS2geCnzkvbuoZ
AqBFXHll3v3z4/Hf2Gn5W+nRsym00LpxSrdYElPtPPecaekGm8IT2roINDokFFBOHfZfna2246zC
Uj2urspSRyYo+jk3dB7s0jj/PR1dC+eRESKmnJJTGzDm6Mv6yW5wtI506f+e6RN6rTzVOBTbAS06
xCI6kwSibfP0INsoWUrLuQdOhdgTCwF+NxjOf0/hWERrJmPA2ZgiNST94JjXJMDeek4cZDUQqbsf
zCDYwq3P5mAaRRaZfoemOqML0hocptZspI+jwpRVtA4SIG8D6KYT3tN8wzlKWsMeWBRR1HwIy6A3
PEa2HCE4Wy98O0CXR3LXSvV2sTcnWaxsp/I+EItDtGmcu2tWLaYaHa+Qbye7np+K+mEXD0n3E5gW
iD9PmCdcV6+DqvqjWdgINCdLe0XzP2e7I8mi+Ri+DUB5TZ3ryAodeUXm/wQoIXwTQV7tjMHjTDpH
1zVs7UACI523IdoRF1ndIuZwt4I4l00jgmj1972/BwwujFt0kR2S+X8JERLsheHR86c5V83uZSr2
6MlEBIE+CDc1Z+7qGDZMQyhfKYGZgqJCCdtnB9L+ORHYrVTlH6sQkHtQ5CyJJu2CYsqnVSYa69IV
9kjXElsLd4nHZmeEguJ0eLVA2q9deqMXE1jEJXVp5WEZXQglvH+cytrXXi9Niv/YOTvdsNJtIAJD
Iq1XllIakbyIh0Bp3QvaxjGcq1EVfkatx5jV5FBax422ty2cXkMIJmNEUrJOtDY7jfS8V8olN0f6
NC8Us5pNS67xBiqnewmxQ/LbMq7jcFHZRQ6CwDOOrpqIzs27mgRzINDMAlDh9iiga3TIm8TEoxyM
kw7hgffNL9x406Io/orNKDy34/hrFG52FjXVLGqgje2h3knKZHwKGtTE2phfrY5A6zF39zj4WINr
t9dZcWj8RgplX2LRMFMwVpzY0jZ9OJQPDB6mPd2gJ8BE7QUYggVAhtnC1Ik3n6Pge6CNj1GQgt5p
sTc1qmv3futCVujHcUV9RnBy5xY7Y7Lklvr5TghnB9S4yJkhG9BnIBeVD3//FEw0GNluZG3+Dp6m
330lHf4JjrjZsa2oetqmit9MkR87q5dXN6Cx3OC73VXImfRqtC5+w27i5taRWQ0NFgcwZhupb90d
gx06h0+ryIczbgASh3NzE2YEjEpLf9FaFe7SIDinA/NNMlYf5L8c8lLALPtmcTgiJ127RPYa0m/6
04E+6hJMJY2ChTm6dfNo+dG+jVaBRxjgItaTrdZ6pMgRVhOWWJ1Ex0HJbmvvJezIEGXs2WztCRb5
qJwTI6V8rZECulWGvaY6fHaFWz7JQZVrPK7Ffsjmzgij+JHDg2lluMoTYC0qzO2dVw097AtNrLGS
UI+qwDpT2ZJ1BedumfnEaIOZ32mxhJXYGeNZ1c52qqvx0hkHILrorGnimB1xolmFlqvMRlw8c2EC
JYYOVT3ch0ghcopEtKnrdjOJnug3nROyo6ezy7kcH+YpS6Fbz+Ys7ZQ9o8IISD6kkIsUMc1GlDU4
1rXmWNfIXJus8FbTqIwdxxMa+F78WEc1S5Q+W3lTfC5u7ccggBFDuvRqT0NNFE9hkZgWN83a8I14
BSKdVgSol1U1pu56KKLhbJUp2AgyZthLbPfqp/45Lzkmm1ISmj2hEC2GYcsQPDlZgWoQPcxSffAn
rxZcNFOa2dltmwzdGPOoys3cQ2N7GAQm6+DH4tYC5zj/Pbiunx5BhYvjQGnadRQQAjXj0vHhz+vI
blZ6iZ+mzT1uRcKLcleepBPXTzXXXD/rfspaQ+YAv2nFrpqsM+wgn+xsfV5uVNFTtrUYZdoiUWg6
sg2+I2Ot7v8Im7cegu6lSWkRrUvRRO8wI98NAA5LUEvxWlVRcbcmkCpmYk7b0SHRTnrVcTTarz7A
/1Y2bJj5/CBYOrQ+5cPRSOAI9QhLbeo0W0ayIAr8XH+J3dY9M/L1zo6b5cs27/0VfML6RBFSnzQr
99aRQ9gYWUfFbfAZnejsIva8qpY9ro+/n/n3IKT5wQxYEjrC0gvkmiCM7Jglk4ZgndJUDbFzJAdn
MyEtWIdao1Z113DT9fpwxLwKlURuNeWk58LcEFv0Ulv5C6ee+K6XrrdwSwzZCmVc51t016cuvvoq
Mrd2bKrjmJcHzNzQzSvDxQeYTWjrLE7Whjftk2QIzlBE38PeGiAstc2eFoj7GpnjmQCNWQQ6IRE1
ilOFB4KT03T9e5Cic+hdRw+tEvG1xI/NdOny/xg7k+W6sSzL/oqbjwuRuOhRlhGD1/K15GMvTWAS
RaHve3x9rUOPyqjIMiuricLpZNBF8hG4OGftteO5zx9Me5OHjnkw+/D7MJv55esPICciCXSKkQGH
jqd2Z9oVCU/RRCzzO6cLXvkupmdOSShhOaKsSjDccamLa5qV0z7CdLReVBU9xJa+HJyGV93g3BSv
7tcELHiN6YYdGjmdXVoQaagnxMpW3qF893L+c6SX9vAo1pXIImwxXY/hbJ3iEB7VKCfWi2DG9/XP
kkHgpWmpV3dMBEipbYb7ylXdoZ9os+BbyiQ97bZ+pz/1JNl2ZjCNe5PGy11VNO+5m0ckQRsYySi5
2l3NuTJdBVYaXsPRetVpIdqqSWN8Nan6ChuUHqN5nyrTOFgFE1nYiWZfxIOxLZ30g9dYfrSYEzND
fgk0imH7iVSvPixcHa30aC3Q0W1kOmt64EA03DrZk3C1j4ZuJFsUH/kGgZvB8tKf380mecH4OBym
SRNvxEjMk+RCj/jlYmfL+2SlFWeaud0Ebk4NpofAAPa9Ji7bn5jbqdvi2v5xbKrHcKDi1ZgnZ++H
3oUUzXjWJq09UNRDaM4MNIzZXDwrbwjv4EnSdU1mWyu18Za39YsRY+jKiNbvXJNbwGwAQ5MtIWap
UFIUiXmch7TC8KZPr93grwZu15uOQ8124p76oFlVva4in8Wu23ySyBofA2eGZIjjarlvp37XL5yY
isziyZBURUe91tbw3G8OeOw9gTLajvptn2AzYf5zRC/qrtxmaHYxUeiwitojYMXix4cRM+lK1y4Y
3k/5yGnMGEuMhta7FhAaBfKSSqYEXzEoyxoWQL/Vfi59iEF7HzcZ4920xJQzUn4ylN4j7SiUDrH7
xq1hAKE5rn+mlJ1NHrsIwDgzOi/QuM18LYpE3UxWnhgYsrOi5cesNXW26/IduWi8D/tyDwJGkeqg
LrXe8i1CR3ojy3dvt/d9iBi/7XDYz+1wHzr3uQMAOyUWKY0A6wlUZLfVpE4XLY12UkyTyvz8dVHz
u/401gs6Xzkh1IV0L/C8dof25KnL5/zs+r/QPCanrzemvqKBSrd2+oTVlWfAU8zr+RDbrXvIcvNj
CEiL1Z7a9g48dML6YT16WrTnzFpfYH79VZZD7UsVbtSoDoQLAYJiwHIocpCMMU+WVTyZ8btmcUzS
El7h5DOKx6EINxyltQ9LXxdL4R8ztMp/zeo0v/APzjJcDBRdgM2YdaGQ+DlVbLREe7MYnfOzwVpm
9OZ5EvmTmZq3ehi/OzWThTKywi2jYGgXk6FDcih7WgcqObnRob5mabhsvKEuNjkANNGETZBouJSi
KdppI6/gnML6fizWLA9HYug+0GZ7cJM53hYkb5PknDO5u/HsESE4ccstiAJ3NrYxVN7P/nksK9oU
OwH10u446Ut+0n3Iu6/7M1XZ+9E1TSYWDTfXOJ323VBhZpzH8eB6LATawK2gzJzinTvH2WSfzfYv
O+lyUzfZZq8dl07l2BjME1QRK6IUCkDLbKiZxrAPDOYeVNL0V7PTSGZlVcijGh2UxJ/bre909Jjm
WLUjYyBOpG1Sxm/HMi/Rnr24S7hH31U/dH0XM5LNHyceqzD8UV5cp0zRgyLdzXlFHDbqZvitGkdq
EpThuh/St25KmQY2yONiBJVZyeomI03GjJZ025hD5zExOoQN57uYZ1CC8mwlEQbd+9pwY/9cHmIv
eg5DaOw2CBj71dZhCGK0WDPzCi3LS2JKUYdsqj5BDyts6OrBMyrv2EM67obMMzd1UiTbjgb3IzAJ
sYqhs5Bi0qXQ2/AkU7RcGRImDyPb08ngWWoKke0h07kvi6k/DHL/6Kbh6FUNA/bAgx/2dJpC5Efo
JYtzR73SbsnC7qTyH19HmNF9XkZk0saU7+n0ueud2d25Y2HuWcKDfwf5r6RC1jvr/hOCDkx2bnmo
ONwpdyaasJDQZ4XScj2mfzEoRIh/N8UedVKk8XdoxaOtVfuw2AA7G0eV/n3IyfdsxeGuGYzoPGIu
ITA52zwg+AhpZeDt+jwNjSoLLtpwcHQet3syvhtIhfk0n6eo8h/0+ZPfj5kMRnXx3Mg5MV4kgWZT
atohldiy8iN0xQA6RMDSH5KG1f/XHDGsWNS0Rf/NhBV2gqm4RAZ1HH/9odxpM3XwQos9X/PG7w+O
76lL6Os/8pF0hsVqHBNV5/KTKYODalCEGSwn7iuexLnfMrRVRN4R2FBy/XXc4gTWHRIHoMULqWSO
Q9Y4LEa6g8ZWZ6XFlNbh3YY3c3lAltu06b71dTWfDWe6GRptrrDxzdqtK+vK4tW69iZecBpemXzg
Z9m3C+U+TjbWD4VYjJb8Ee5tOn9d2wjV2aYbr/784z/+8Z//8TH9z/CzxPjAXqdo//GfvP1R0jMR
h1H33978x3PJKCv/+v/818f8+//jH5f4g5FV+bv7f37U/rO8/sg/2//+QfK3+a/PzH/9n3+7zY/u
x7+9sS1Qqs63/rOZHz9b0N6vvwVfh3zk/+87//j8+izPc/X59z8/yr7gef3xk6qM4s9/vuvw6+9/
KkN9faP++j7J5//nO+UL+Pufh+ZH/X99+Ce49d//tLy/Ocr3ddd0fWXrps8nGj/lPab3N59dqel5
uqNsw7SsP/8g/t1FvMv9m+l6uqWbZPIM3dXNP/9oy17eZfh/48Nh2AlV+L6j+9af//vL/rcf379+
nH8UnHbLmDOzfGLT+fOP6q+fs3xhvO1bbJ09w3Q5zChTyfs/fjzGRcjHq/+RUZA1MtErNhBi684K
goehnXYa56zL4vVkjJuMUBx29plorDZxLHVv49RVW6ex0mfSSGh/lXdy+6i8H5DR7nQzMQ+hbdhA
HcSnM7tfaUYSUKeEAstNg+LgdhZiLkuvH30QLi7EsfWLC9wMQ/FpwWmQPh9eGoYQLAbdDn0by99l
7qf7NtSddc409Kmby/ssn69LEPbvndFwy1HMPCiUvIbLfWwqdQyBFe58BkcL3WzbqvSSk9FZzDWw
PFxp5tir2GQUn8J/FD5Eu92a+GgCk8sV2O2OrqvkJUddodE9+2vIe2J/uv2WNcGpRPvF9bLjUI3C
5FFpUfhosq/aMs2m08RvU6xm8wsi+OHoFk6zbcgR/xjaQxr79neNHqcNmYEXJ0waiUBmN7vPnhQl
5KeekcqeEyu1xd6Q32p5p9P8UpEyWAr31tFwSsGY0LOFKKoQuDi0j1PbYY10yhT07EW8rLZpwALB
xQZ5qNrCYcdq3RWOx+hLM9WWZ+NxW+ALIUrmVGR+hgpVFjiasndTE9YP0WJj7k0datyob91BPQD7
MLTmtdsd//VHEhndcVAcErBc1/s4Ymw+81eHBnPbI152nblAylpCr3kTDd0xq+pvQ5L10v/ETdPi
mZVlkb8vuL4evSL9ZcTLeFssGF4SFPEBQw/XQfl3QWD81iJGrMrUTYD5hNsqYTt0kk80hNCE1mvE
rfg0jxBArBDQKNxpDopJ2pfS7egS3gu9vrmyd3pSIXZELgML9XfcfjLfOlMUzgFzaustqADbVjlm
ggR667FMWr7LMNZffxgpkYDCodQ9ThpCH2HcPdeeE5BR+vAm1T5P6O0Wx52fFGk7pjXGzfbthqo3
7Qrd79xDhPQ7vyxD5pGDfxlN5n1zkQS7ELD+Micu6Fpa7SCDx5MXhv/8g/Q8vy8zY6A4G/dqyGNJ
6C3sr1n3UwWJbfStEQzAECCgFzQgEUiAvegTlxFtD9KhOC6CEqDxByoQvGAR0ABZGUAV7IEnEEIh
OEIkYEItiEItsAKn4AZ0H4BBQTKYgjSExskRxKET2IGIpLaHIttVcBCVgUZXY+w0txVwj9dle8cq
J0azzkDzyJvtw3lT68EngrHAXUYXOtRFKfgFXsrzJECGLmjGIJAG8cQNu/zoHAjAwdlsILcO1BHW
81GD8hgE90gF/PAEAZkEBtEECyF4PuN59m9hMHOcDw2y6An7d8DlZLaIumSkYzxBTRKYE2a/lODE
5LeAUTrBUmL4FCf7GARXGQVcqSBYcKgMe8ST7Da+8BYBXbKYiSvgi4KAiQSF8QSKoVxhZ0DJ6ILL
IB/ZEErLn2ZBaUIMt5x1thwm6k3xxdtkbBiOdApILvKLyOkFzikE0/k/3hUL6PP1dugL2gPj869/
9fXvU/mIr3/31yebBRXyQGIOTlyVx68/iHMPrP9ruvkEOGoELgprqKOvf+pTrIUwf9arMlx/qzId
WEk+bnArCCZ/uQ2CNI3CPtlCTJUCQBG2g33619tf7za+KClXPujrPV9/aIJT6XBVC3wVSz9r+6/3
fX1ov3xD0MYha17m/cAx7qk2IgQBMSK/kD3IcxT0/pOxTqh4PDCxIe4nSJjXcs+wTYyHfGvDZ7PM
q/2sh/3m683F/r1QZX8BRL6QXe1Bo2OqCZ6HqrhgKaB1QN4C95Iu1n2J/YRRtG0RSQdVs2HW2HJ5
UBZgbC08WyZg28zybJ0K7AbWQJs2+FsjIFwEEZdHVUMKOrjXBJZDDu1dsbKSW42fLQHqKPdjMARj
hx4YZdrcvuqC3zlweK0AebGgeR6Mni2wXgK1J6MXKqdpsBagTxe0TwnkN7k3h1UunV8cyoEAWxcc
kHUYK5ToZYETzOEFR7jBXgBCt9UeGohCDgIrD8KwgDQkyAZ7JPDhcIch5l3GAHwa4MQYSrEQXNEt
Nzb0IkQtHwTPiFvtUcE3jnCObYwZyUjDDGj3NRUUkknYT37BX1IYyRxW0oaZ7GAnexjKSWBKC6qy
gK70oCwhgphBM8Cu4C9jNKernpbG5opbiyg4ZYoOXaierb9PCS5iAucufJneXoGRuCe/O3QprFlA
3Wddc1ODewvxy1dRjbC8wkjUYSRC/gI1mkGPxoKRgod/OnJggS91BDSdIE4xvacrHwZVh0WtgZG7
Z5snLBdOFVPrd9q+BMglsygwJ9A1WGsM3+rAuZJdZZS98BgqAx/7lg3aXVhMDzz+PmasmoLyZws1
K5/GFIrWQHglWC2k5zYR0LYR5JZc/b1vVWesxxugabq7nP7RhAmE1VUwux3srt2o5wyWN+N5d4Ht
zWB8pxPLeGwA/FwEAHYhgS2IYPwgeGfYl9XxHZP8R+aKtzA9UtlDtfXCTbkcHnLreSGns+q1+dmB
PA7r6hnGi+0crWWQySaEcgapHEAs4z79TeknR5rHFp4ZJ9AxFsDZFNSZ3zJW99DPnbEF9t4OMNG2
wNHABhjggcIyuOkYfloXkLqEqO4hqxcIa5eP6tpiB3z63I3x/TBBA0Fihy61AenJg9Ne4LVRh95V
8NsjHLeDcw6qe4HuDqC8XcG9WT190jb56AoIblt8kLPcEa1/T7jxJb2603v9VDodYeUWJIy2v5Xh
z78noosOD+jkD3HrGdr0jo+W6wpyGwW41Jpfuzd9O/jGt4LvoA7FHkOza1DtreDtk4DuJlMN2/Tx
C23VUN/1ublexmndw8e3M79aAcR8CTnvQNArSHrMf++GoPW+QPawZoLcM9+gKSOAwofGZ5NjsVsQ
RD8MuDOZgu0nAvAHkPwFRD8ZsrsUwj8Q1D8S6D+D/i+W7DUf4fXwpko4YJGYABLMaeVSxiMBglKi
BFh91hXZgkZCBg7TmYDUQSfxg0mCCJTrhqtKwgkDRIKEFVqJLUxfAQaJMsC2j08G6YaelINH2qEk
9QAi/G0Oj+zoXpijvmComlYVKYmUtAQFM+nKIj8RS5ACzxF96SBbloQsDNIWecLZlfDFKDGMhjyG
TS5jIZ/B4uTb4JLXILeBMIISAZIcA4mO0eYVr5PxsCTs4UvsQyf/MZIDKSUQ0pIM8UmIKImKlOgK
JToySYikkDgJsq8tGZMrJpEC6CX/8Eie0I14SiSKwql6nZNNySNCKpZNXGXu08tEfsUgx2JLoIUT
LCkxCbnwsiO/kD5TlLduJQZDYKBfU8DerQoyMjZZmZnMDJgIbUkSo/HI08wSrClJ2OiStJHITS3h
G4MUTkkap5ZYDonMNSnWYyCBnV6iOxwHzoYNBCWhHp6Knpo3QBh+MmR+oBwBdiUG5JEHciQYBHIg
B/dfCYmhSaJDqYSImIWTcQWNijl2xuSMYgkcLUb9RoBmm5BEaqRjovimk0/SJag0S2QprHixkWHK
yDLZEmoaJN7kk3MyyDtZ5J7kc9XkoCoJRGHaedFISI0SlYrJTNG9R40pIarIMO5NUlWFxKs6clY4
d2DPl/1E/mohhxXOBLIcklkzO9icZ4SGxJZPcguhdoOYjDsRka5cwl1p/2yR9TKX6WWR8NdICqwj
DbaQCsslHmb19TWOps9KgmOwRs8lSTKfRFmIrHGlx/FbEh/iIXnHvfeCkvJzSIzHjiInT6Jpo5Pj
vLNfHDJrOVvVSUJsStJsEmtryLctXrgPuvrqk3tjGEr2xHmo3yPaUD2Jd0ecNT3ScoFjnUfScwog
pCFNx6Zk1ZKucyVmx4We+myCd6VE8AwJ4wX8Zi933PpfF5J6octB3f0kT/DdQ0a1Yumu90RbJ35Z
fGt8xlfHt8G9QuKd3Uh/iUkEMurbaE22cRbvLU2SX+wiHy2t+7XsWJI9+qo+VAOaMHuhS9dvWEVE
jHINA2Va4G6Cjl1vy/oNyf2Zrl74l+zO7ZHJSYyxJ88YQaDCypQbVAwbCWGm8Qe/H/kmIwnpSSQy
IBu5ciUm2bvOrSc3Cfn7U9MJUqIxoGODbCW/iJkcWPgdnEle2iQwS3v8ngV2taqXeN3V9u+aCIwO
9LQ0/sYkw6nIcjYS6ozt6meY3goJe/oS++TJ96UiB7qQB5UQJrbhj2mpb2H3g//gdYyzyzg6l9xA
01KFaGeq5yI967m69TbP+0Y9U7vdcWehVIQfCs0OSaS9tTJnoFhuhRQZADVJ33meogDsd+Abr+YQ
bY3IOC2jVq7kW20wZ06T7tZl0d3swdL0EVtR4trkZi3ys7XuHYzavtAA9ziRr23ja0/a1id126Tt
HffGKT9MZUHNuXW2FSRDZJybYXhw5pdlojZDPqFZeggpGvvFUt8tkr62mzxAMh0cEsAGT6kzieB2
uMslIBxNRIVnMsODhIe78jjIWDSQWPEkAeMa6sv1nzuh2cgf5/q7Txo5N7yfeLUuMynlklvNKiG3
7JFfLsgxm1w/wiX+ZPLzjXsc8UaJPNdkn7FOXHSy0K2Eok2JR0cSlK5JTM8kp+1UOxskqV0S1cVX
tFpC1hFp605i1xhGTwk5bJc8dkcuO5OAtk1SG/iJ2TnR7WDRb13TPBdkugt/JE/gMowtTP3RJvfd
SAC8z7vHOd3E5MKz9Bm4mEdN8uKNBMeTrwg5WXJU+YTKJV6OX4+bAYnzieR5SRBtcPXbYOYUPjbJ
N+4vlATP27EbOgwY5r73ZmysZbi1v4LtEnGPJey+PBYk34fGeg7Kr+fAbq0fp3DpzsxaSWQZ1AO3
M26iAjBoTBN4xqUx1kud/9JWhXTgVhK9D+t0x6k62iTc9/ZZSEB/GIjqU9VSbCPS+4ycq91s92+K
XD8LjGgV76dAH86GuZ29nNk8HoBFhAChmfDjZp92Z3n5hT6Vd2aTzXszGuYG31JiZOYOWdLZFdVA
gHMgwj0Q+u2G8M7VjCNK23R0oZq23DMFWNt4CywRGJBDvR9EaVCL3GCY0Rz4IjxQmA86USDkIkMw
sSLUtVG9+ngSHHwJvYgTYgwKragUZICS4lbAqj1vNdEtzCJeiEXBsIiMQZncJxmAXnMRNeiibChd
5A30n1JDXCB0UKJ2cETyMGB7yET7UKYfzBtzzBATkWTMEDbs62uFKwI6m5Jz0UdkIpLwtO+JnRQM
MJNdz/t4qkI6MWCfyEVDkYiQ4tCKnIK+k+LE8OKZWzGFjjtVI8AFUlBxlj10LOWbhJmZFsY6Y6Qs
3y5DT/8I0cWwSeddhqCprpFGIMyoxuZF6yISvuQ36htrYhK6otgw5Uu1Oe+PQdOu8PBAbbIeJMeU
3ulNfZ8F3bTt3PK7qhw8TqBouH9RqkykY2zsjqiyUc7WQ/pDC4jVWr9Uy1Arts3m0CKZr5Ki37VO
uTW0dhuLRESJTsTBKxKJYMS1Fhxu00CdAc9No80xyGjN56ZXxrnETQcU5EJITbQQ26+GpnSwDnsb
YzWhx7O5U0D9pQhPZlGfNCJBGUWHYuFFmUWQErIw1e2+PbTvGbE5ODXtc4iHDaMzzoqBunYiW2GR
doYqIG+JhkXhY6lEzBKiw9q1ImvpeRQn0IrARcfk0mJ0mUTt4orkJcX2gnOn2ugU5DBEYtCEEQbZ
TrGmdBv/KbIYfpm/15FCeebxoBlaHme3MbtotqNvxoTCCtsMfvOwOMsI5tEXJU0vchoHS02FrcYS
bU2fH/1mpMfoB83H2U5LWoq8+vjNF+GNhfkGmcSyjUWGUzdMqQYR5Piiyslw5owiz/EUJWii0yGG
xgBjnJCCF/7OFukOkYB0FVkPFtuAM1MNLlxfhh5UPZU4e3w1nGex+Iz++D56C/VkLRgKxxi/yH+F
FuafFAWQU7cHwo3cymZ6NEcsQdSV8NLLr6bogww8QiTrEAqJWkjZh0pUQz7OoQL3kC4SIkt0RDVe
olkERS6molyURX7/EIvCyBGZUY/ViKat7+ptMaii0A2c0EvSkRamz8yicietuwc7HsJdN5uISHPL
RcsQ/LAMziydCJXIrlQ8UiBZgkU9ueH4kk7lHns4sX8DNSLL7VWDG4TzFkrMGmkTu1IMBfVHHcbW
qqWc4ki1A3dqtJ9OEq3R/y2bqUcDZfYkckG/a7L8WKKSjE0h2K8OcYSFV6yj7aMnYqlQFFMDAX4i
ZgyqbT//IcQmzwk6aR+Hq0OqUhm1jAc/xLuDnskhfFDcCpxWVIRRkUOJE0dpX2+O7hh9Ay+wt4no
sNhzaisCh/VW4crqq+oVTNvjuMaaM5qppleDw27VqV91pR2LYJeJeov/9SZIxrpNKbEtjB9N2z8V
ouuicYHZW84zwuiT/FkUWq8Wv1fSG2+dQ1IBw4Q8p973KYV/a75W7FUiCFtCVGEpzrAGd1g1oCws
+pUSqZiWTp8mlrEe2xgdVZcwf69xkLU2l9d0qOcNjxDlED34lffoDfNrax7rhE5TVGZ8dW9dHiSb
lMjXRqu793zM2etYA8cKkaFZPKS7okdzK5gazyOQPaGS0kLaFr3+ZeqaYo85osK91d2cXqlNpVMI
R1nTeUkMriaEOxFOYGjjRIV4QaRtPva2Cotbi/gLp1uB2w09yaHwrQt3iTsSA7vcsjYBJKKBJswf
gAKhnzDFTRjjKCDZhxgUDfxeJuW3q45SnYYLQRf4v+dMYxiKjabVLw3BE9f7rqHcY1HyMWoTxrTJ
BrjvLlY6PqQjNlvzcQlQjuYUhELPyj/nmO9SDHjk/i4BRryswowXgGL4uPI4H00ZAYHcwYREdRnF
mjVmvRHDXs/5C98eD8aUqdg/gSBwF2TutcPMR8nqXYzKDsRo57BLMNhDOJEuo8ZVXSNMMs17DvZn
+au56O9ivj47NR+srLoq5HJ1Zd+YbdL2iZImGbmElBQAxlwcgmyyVj3qQa1lQGXemGOwyGjvnMh6
02OHQaoqvwP0nmY0hTW6whZtYYu+kIM1J4ot9NhlsKjXRnK4IDukJbhmrof79zB6LE/ku0CD8LOH
JNH0jP3S2gecbr6LuBeVoitORViWQhyLmIATWiTxLuYIGE1EjI4YGUsiTClIHHN07rDOA8Ah9Qbc
tVE5kgY91qgdGQ3tAlSPtNVeHY5Xy0wAf3hEwD7ifdiwMLuX/1yLMDJDHFkhkOTqRAj7sUArOYhf
MuYLQu/CAyrqSYa9VwcVpcYRSUNNWYmjchFb5YC2sq9+EEr9lpNvnIdZsc6qzEMvpstSnJfmsNRr
w/rmEmqljQU7KG49MkPaznVBgZrv5M0PAYk9F52mhVYTYQ0Y4sSAIiCjgjjI28Ri4ZzEx0lZBA+E
/iHHnL5SKDt9cXfa1jUUlyeCPAC1h2xIdvriHCaVXOJ5M/BEnvNtyxCCWohBB+ugowkN2+6OW8nz
+Mqq8KCbmC55QZX1cAh69aCxmqpRjjZS3uBspnC6lAhJWVluHSRKFqJSF2Hp4iMuHcf9ZCV3VIzQ
SnxqctSvzfIxFbTyeu5VR39aew86MlQ7pkR8ibeDwVUzqi4QqKc+ytEHgCeDWCg7KoiOkUmI0A9a
NRlDtgT3RCweWHif6CsGAT0Z+FlLPK2pKJRqzK19rw6hqFxFu0trwpUR59Fdlg2wHldU60Kr4EOY
ImqtsC0aCJ65Wu/DgpaOFG8sOcSnHOMgNlkYrpshelnlDPeRuYhBYL+YzSNAkWgtfWYTFnlbiCk4
NW+HFfyUY6+NwuHBSpOPYXbvA5sqWTt9onMUCse65dhvdQcNrosPd8KLq+PHhfnhMbq+BHpFPENd
7HL8iMz6qnjE5vL/4c8UNPrut9Su3zOlzhl/p4gXXBX2l6JPHpBlY80bftJfxJWaWjFHtD/TcWbt
1tbZIwdiAkb3OGQ3DXdj6TD1Zi67PWqphLRIdMcv5LOYlNNmp7nhKZzY09f90Ta670G8HGOs5FHT
bxJ950cgzBlLWYbS/GptZt19TUb9JH8Ph0urwxlSJxVY5etQjTsLu7HCcuxiO26xHncUGOJAznAh
j8u7aHeVHyJTVLcSbA/d6p3ktFAWcAPBqTzgVsakwwxoWasuPhnj+By64ZPj8NKvY3rkgwGyGgud
8a2fOuaSAZnhokv2nq998IV2oneuJu0kpl+F9zmq8jMtMbO37K2herLc0dpHOIx78UXjjR7xR8vH
9c5ImrW8MYe8+tYxF910kSOeTsVAnbAq7o8LXuocuNkb3TcdX3Xrlc8z/mqXSR9TUZFaR9itgbTv
5LuYjuR5Kjog6SJtcOEvDd1H2LGH7Fnhypa/od6bRwac9zxYv3FUwmQen73KueOxuF1DumPZ7nji
wcOd4ONuc0ynuLwNk6OId81699mynZPboUG2lh+orOl3jaunQUsfSKWtwZsOEHoXo3FvhnKefMri
Vp2i8mUINqTO5gglTJr8HNT4QJXF2RGxeCOKcYV/SJTjbLP8LfEVbLf4yLPU99clwTc3MlBEcnYp
deu3LhLz0ENnntVv00DgpmowhWVoYFTx0Oput7aaGJm3kxyV562qvlU8oFMfK9p0ALmPzoUS6xUz
cjTaAXlyQvO0G4t0HXok3CzZ+L0YW7wXX9hBnDx0wyQTMY/knQjcg7S9ESRNXzSRu3eieYcC93gs
Qv1eiASeTeElSB4osJy3pWjiK3zxlKy/tiKQJ9iF4odkW4dbHmWDcVxENx/VBW5NtZ1cRPQ1d4m1
IXL6QjT1XSWkPOZ6lyU8Jjb/nf5i9B3I7Tss9+0UUkrn/15Ef+943HArUeKb5VvLgXCTuswVdKz5
eY0+fxz5wxalfolbPxbJfhWVH5V6TmM6Vcy2Ejto/+Th5Q9E0D+Lqt8cyw/yfXszqcHZFr4huYj9
KaGy2EXweE6sfxH5fyw1AKkbgoCWimoAKQkYaAuAvSECO1MgIIYgymvOrVQLTDolAwGw37o2MXBw
MWIZ0FMuUGTzOa2JEgY2G+hRvY3s4M9xztMwp36+IedwIXGszLuSyMKdyWS6ofsA2yHdurQhJFKL
kH0kNbn7hbaEUmoTQl65+6ki/GRJqQLpqjtXahaM9JdL60Ii9QshJ3Gq06lkYKmKCU1qGhzORDl8
M+1/Ug3HbY/cVtkgxFUB52nWKCK0koHf90xqICwA+u1MMwSgw0ME+6vRGJE32kDXQ/vm2zyUU2Hp
85BdsXehaKKkccLVvLPlDCfVjY+NVFJUI+UUKS0V4gyBqKW4YpQKC4Mui1ZKLcjQRJtZii56Gi9w
9VxDTT85DbD2HM9qm5TNxphx7PVLRS+SwwW15LZXUYxKg9HI43toY00hpsbzgcMdj/KNkRaOkKxw
6lPL0dPPoXyKOiAMOaBIeQevTrXVjPhdTiGaRcHHSNNHIZUf7kL5R+jq27b10XbzvNDzUj0ugOls
ISgNGaU+pGaR6vSvlESUGx75rtAvew4Hv82qPwZOZR4zgEBUre2av09NJsu5L4Fy94Do54pzhU6P
ycQslGXCADE+bzvomk0WBsmqqoLnfMoeS54JmSl0Zy2efsW5Im0klSnLV3kKubBNWp+Z8frnmn6V
RIpWZqlcmTXqCFJaWAbyN1ucmJcGTRAFgMzPpbJloLulSNDS51LnktDrMknBS8AnuKcvg2hEsy+t
9CkK05yqp3MaUQ4T0xLTSF1MAIbKo+vbQo8MYnFz00u1zKQeeSzDmKXTSTqaNoFRy4VX4bpAa0yq
M6fIy7vOCCoe7IcnL1ieNNUDHimKFsH85mNcNb+9aNmEXsOSmwaclpVNNVKJU5frNMnsG3nagFt4
jljbRmkaa28V5WKU2NifTW69hjOHzzDwd0lF+c5AC09oUsdTSS8Pu3HW3+9jZE3bek52lmajDFVC
L0utT2ldZ1p+Fqn7Gen9qQP1LfTaR1sKgSapBiIeq7c8Afl0BgXxZ0+DUBmg3O6JrPeWPqLFYw5R
6xNGhfY6tsDaOdr4AL58rbWswhIFxxoXYCldzTUm5oREcA+GIqFhiVv7nsKxi5m7JB8UT3tDhVZu
JntlsnOss3CjpcRFq6C/jz37bFBJy6qMaH8vXgjfSqD0WDBNduQc+yH85UI2ze34oQw7fvDc5Pvk
k7XjJ7T1zdDaYIndszRPOaNutbZi5E7j2sSTGlWo1RN45cK+mxSXStEzN71mPTSkpyowjNPUq99W
i2Pf9NrjzKEw1eHLJ6qHQ1t3D6mn6EvWOa9XVKahyqzWue6/oNvkvGjUWn6x5+zgGfmVvr6jxg27
0NpjHFvtq1Yl51HHQ9zX83texVD2mY/HhHFYgb2hteIfFVzwtsidHzZP5z7Fgg3EQcA0jrMw1IRJ
sCerQ43/UHCNTCktGgO1m191234MJ1CDfOrIKjkZWcCov+Vmx3nFdMNtHRmYWssCJF1nzOmNv3OT
71jAziTN3rgBpHv6ugsc6DVa09698hxfnrUgBaqvn/hfYLIkPDlxMG4yjcoRxs0rxe5u7bO1P4SW
ic6l+sBvF5/RrNPTbZo8I2YvxGvSTbGQQSqIdoV8pRuvcMoHnG+rr3/gFcTeVa+8fesqEjEO5GSh
Cq5t9G7ZHHbXIOIxuL9zdaeO10nT4yEjqMrdkBOcQ6S9zvmVKQdiQP7S3SKzWe7om9vkBeHQsg9/
NmWvbT0zpsTZ/7XwE1HDXaa31s0GSGJRwjmb09egmIEPUUX4dWYDFyHP5zvCp0GiFZTR3iusZsdG
MFsv0Xgk/6XW+cDLotDwK3s8R2zMsnuxvPuxyV9BYTk0lYy/KzdrWT+mHIgX55S3/ktX6SkDjvrc
5fSfMY978rT8E4J2hC6Y4xMVEy/a4q9VGiukkdwHvZH61ndnWexd6bMRdOkpO/l+cEZLHaL9DW5M
UWg+BsIL4hd76j8tq4uoJMtBRLTmfvEopwm6glLQj7SvIh6X6xM6Y5Ut1ALbXP/t6p179wGnhbuj
rrFHFqzYRfWoenRwpoE2er4YY+v4ebllf/aum6Z+MKqQligPQVRm5vu3QJ+e/LIA8eIhrQ7Ksz2P
T0q5cFc2nykYeIGWgfG/2DuP5saRLov+InQACSTMVrQiRVKOUkkbhKqqG94kPPDr5wD6utRdMRMx
s59FswVLUySQ+d69526oxs5RdvziOi6ax9BrHigNYKLWaDTnsE92BZrQfVfX3wppN3u6tgSpiYBv
FaHRY4/VQ5bc+Jh/+0pP9rWdMx+gSTlad52H4qIU7YZZ4Ezfi97zLjpRQMLqkw6PUtTTGowl0kYP
uInyXnTBU4mSJgj/UHOgQvvN6tt83SYF4Srk3PABZqtu9Km8eePFd+mAlExWlV4RxeooXDE5Dt8W
haNXKgpfWncn25JKsiwZraqjYeDqtkqg+LN3qTGin5pn38nMR4ITaLe9ZBpZ1Ngc4uCHDuNrB22v
IAOdKLUQzYift+cM4+qGSD0KpUhcrcLyuTswfB2Y/koVBucQsShduSuaKXsjI/PR6H+ASeXiVST3
VI//qupkV0T1dNvV3fdMp4+aKn5VTiGGte3sIrc/Wpl4CkiUJ7LY2RPV/Z7kUFXicoSBFeTwVxiO
j7kDBIKyYtXGb5o2BuvY96s1oNi6Ic+Ub09/E3Zkj1Kb0a1pK7wwW5nDxgWwvY6HmRZi4TYRDB7D
MiZTTKcY0OW7QVAUxOESmGAXMkFdshDxe1+7e6OLEWwMrXaclLezkThsmjH+LtGWrfuJkUniDbf+
t4jrFbk8FI/7Gr+9tH2SjKNhz4j9XtMtuM9TuMaloW+lN/r4nIljqlyuvjrvvpHRPurs6eAbYsP0
qF0nedhtVQYyM7IeQ6s4ExGm1kF0HvOthiJuVbZjRZAr3+y+0ZAVEuph8kEJcadL+ppNwQcw2AMT
SLPfqdH4UbnRkyU7DHIder7R/6svEpRhCT4ee4hepVmfIvJaV+6s1CLJMRGkNebfB1M6N2NImYfu
r8EoynsfwyOAXvEjThRt017kDDt7xVWCRIqpbsdLVyWSmwzj3NpEn2XjnzJd58OvuM6lh5r/v6Zl
DXjPTBUhPHixvSnWSbhqmcORPoNpEEmUESLEItOdRhwizm6Kx7ugQQOWx9rw5sRDd+OHRrgJPMO7
7YzytYFEe0yixtyCRu1LhHIMBWpVvYzO2L2npg3ckRnNU+FCNCCagoZT21LK9ykGRo9T7LlXYyYa
l6N2SIPRvktVNhzdlMaLmxI/oQyb+sU4mz4p0rS6eZwaPdi3Q1AQ8UqTkh58d44i/SomN7/1u/me
U+KtPeKwoYPJj7DsBNahrpg2Vde60c7OpXmnAqaybXZyUSpbVX3npI3brM04zU5MjihAZHCECkEk
RSYSOIAefaPczaePqfd/YtEfHwe/jbgHJT7NZDF9eAqrLBKGGzPodbxYsbbtwZLs4wkNQE3GMI2k
3KLN8/eDVyE/hu7i3rSiiE5xkD1rXTbn7Y7RaVmFINMizn0ENK+Mgp+YpvBvWx7pB0OMP0pG9F7x
0Y7YcfskA1RI8DBZ0q+aQXUxjPR8nxh9+9qm1P+9WPfOLsSkVxonjWj+BAWQXPqiJ0mSIPkb5kzN
q6YzibFkTyud6nmpyHC1aq05mqOc6SSFaI7Lsj2vDFTOyjby3ZvBKIdDlvnkT6ne32hZW7ym2N4y
w1eAAT2Mkk3/Hvkds3JLRjuis3oIzkb5kFJbu6Hb3jqZzk0ZrRS5IDwUPZ5ov5cGoWpZ/hB4e79S
VCYKec0Su0JYg/OhntTaUm9WmId3kJSmA7qEk1O03olQ+OlW74OTK9KExD0vOJSMijX8HfTC4QvM
b00PR3XEp83nFojPJRj21XFZP8AX+/xLK2Ry0GceaG9kh17K7LD8hXg+RhuvR+vO0xFmzg+encaH
IlC7xpfoRYnefYzujb7J/ipqhtSeKMyrQzlIyqheeUlO672y/UNAcsi2Kip3o2TMLZPxfimvqhA5
2G76LP0ttyvFTCFznysyICl6Xp1qnCC2PqIOtK5DriiaGrOePntva2FeI9puHWMCMmmdb10YPpcZ
gyTujMzyY7k2XZJb8rgLkSlFkuECJg9VlE8C0gOGGsQtvtAbanD29IRb0TVCs2FMKV4i5skHlAHo
Uez22cSByXXG2SnHtzdiUskzgG2stYxKVjL34+chSKOHkiTz1GK0Fc8PxdA8YVmKzssqo3FJwlTM
sazY3mV9LZ8Z+awHR4ybssmxXxaj/dxMxYBuvXduvHkxbXpxts3gadlIC3xb9DK+t/I3lG3OcyUS
99njRYrMKx6onrvP8QyTK6rev+t7ZqtxHD74inJUGEkS02XsP3te1GzswRq3Zmp6z2GWazuE7QpS
u7NrLRk+tDnv3ZAuYCWz1J5jWTdnLXSuy5JLlvdjpoju43kLdCYPo4bCeih+CnArTx3TUMZ34RlB
mrgsm8yeBHDRPWUG8ypHa6MrlX2AJrml37aGEyHUEi4fhMfEad6qKPsWNrdiw2cAopo2uQ7c1MnF
AMaXm2FyrTwvO1YKfeqy2PAx5npzkkPJdUtPrwOohPvB7g7Lkq284amlnpxXgfdUu1c8aBnI5h8y
4XvRRUz/xmGqrqNmb8s0Ew+hCoiSbuWZwFID0Wa2a/WsuQpDvYk2A5Q7LyliaOeWvnM3OLK+OvxC
bmgfalvbyK7QKuju5Uy/GrNtDssinFrs0TH/DJ5Wt9eqK2hwah54JQt5bRY0/bUZuPgXOeXaZXEY
xhwfqBbtUmBM16Gd5KZyrHvAfMQ7l8F4tbOu2MYNATxD3IxXN5bg5v3ZWrLVtU47BdWQ8O/PQ+3K
JxkWI8nMafLAB856cgJvOpU1t8u6ZTdNj1NwWUG/+1pXdqFa16IHgvHrdHobmptSAmX4Oh/C2mrX
UUhafa0r0qqA20mH4+t8qqybI6l9169VVH3lqTRSplB/v2A/RGGpBZ+v7fP1zu+jnLLVFPvR5WuV
DmquRjh9R5pwAOisU4CSoAiX/dktg+SyPCSAEC427MQ4Qgv3+RC4HhFAXAI6/z+rTMa991V6v2wv
JTyNocY422LBvYxRgj+vJfOvBECPBkKyaDoqvUw0M8gMtZvdsqNjY/RCSgeiWAvyh4aIauW2jLLm
peUhp+iTBrm4Y7rzaml6sa6lwLiatfzkwIJ8Z2ZNJLJeXk2QAfQ3dOJBQ1KVBtV4hH3VFyU66wek
rB8FRKrnJA2nHXkMcp+PXOVcSh7z2Gk6ldQSwfxYyE3nxeWBVuaEoi0A+jivK0oE17UG4+dr3W/7
6WXyFmR1tv/HSebjlzMt61JKzHyho+Nv59AYMpxip7JJcz//dvTXokXC2G2p8Q/461V9bVzWJXES
7rA5Un7+eh/zzjFBggxIetPhEtCgvv+1WahpZDaemcScRNjwGROz57L98yBMPx9IieCM5ieVyfpV
H0FHVE11rV2rv/fs/LqsBmc63gYldqplUXJLWTOF0vbLYulP7/TnzUvUFOWLsi7mmDWvZdNh2W5z
9JvzmUdDJySBRKDNslVLLQJSqR0c5bxzUwPOwy34qEUFgCXJb3g+qCj06QiIJF0tB+GhD7a01bLd
chA2Q6bN6H1OSpuaV0H3opJZe4XV197HjfH52qsmJ2KspJywHORM+DPa1gxul4MqW3ujHmhfCL3N
Xpr8cXnepCjck1fQnVqO0RXGnTQuDUKYeLHRDGsrGibyyyLlzQOQ7+ExHPL0Ka+S/XJmiLvDEemW
f2Ple8T/VoHa5YfNng9prqVPTWLxWdR5t2kqM3tqSIl9NP3HopzZyvMOtjABW4edvV3WlVopLiA1
0JLNR8/HxFHMXU2rq/2yB/3h/hTl/kM2n2NZBfYZ5lMSRuRUsi4iJeqYopVDa8RJlodalD+xJPvH
ZcknHIdER0Q+y+LnmTL37Ljak6UG9w6gAL2qoAHqnobeR4pvqazq7M0OTfKJkEZD65raK4z0y2h3
3scUKaIzMt85ZwMfqmMTab8c6XnabZhrxovKREj7H8SRDi3htekySDucujYwOWTRpN2lUcPsN43k
3Gx3P3oE5eDA1LPldj1mNosgVNG270YJDJ3tU09VRIQ5MNaEgBbGyVTh5w0I6KjZ1HH8yPcFT6Eb
oMKbN8iGXNIJTbULNMNqdf22ogfCXT9/WbYHRWbehDZB7uYUOHcl2GbKmbzGyJg23ZDE3yq7KFGo
04kVeBtffEfAW2UHBhUdYpAqPJuowc6228MEmj8XynjnIAmNq1sAYgOJZW+zGp5wC0zYFtH4DW4X
ZmC0b5o5xqc66WCrOPy80UiZ3z2QfvEwjW+MfmkMxEV9cOGAPtD7rVBRs0df+Q+1bKZrUOjODqhN
sPfLvJ7/YZ7UvEPo4dmxla09jLWRg62csGSLFCV6269DVDvfmX/Qw0sq85xolQ9Nx+QivTx7t4/H
zAGDADLD8ASKGIfPBq23//nkNoVNclTEKyZ4c0u2Q36bkqj9JHT153Jq4nS+j33rPg1u5+1HRNjE
94n0VU+8w7IDwZ4SqBEEllp17VGz8mQztG75ESXPyw4BeUpzWi7t9LCih94O8MvmFzdiQMKD67xx
yTA3tecPB/B/w4PDRAZRHe9L566KJsK96nZg7szMSvajKJIrw+bPc2eOSSpG2OePjtGHB8tN4i2i
qvANDsxmOUXBk4JOKfxzZhsmXM6yXkvfFd9BtvLJJN9L25DrEcoDE6pQXnQX981y5FQneyx4qMlV
P23zUa/nC1EKgz4l+GR+eZ5Xvvuux/Ba4NPGGp/sYrwdL/x3XHboEkdgWdP0+yDmS04dqcAh1Wnv
Rvhz2QGQg7ZSutefzHiKz3VJZX/5bGDt3FgAiN71zMYvUwTWARCkejA1VDLLocWYE31Bg9xJY0kQ
J7NwwjeJb1v+xJ6P5CucPPNYLGvREIeHuKJE/rXTP/5cDnKdzDouf1FjMwLkF6hWTGV7YBJ/nS6e
z7nstJz9c8uy/Hk6KmvJPI2EH2SLYL1s+W93/9weGcitVNiMn29h2fPz2Zcn+sdL/Hwmz23LPTns
ny9h2ef31/F5+HImg18Ndcw4/qsmwnH79TqWvwpplYf/x2z87zAb0CfgkfwPmA3gAj8/fuNycMAn
aMP0/rB0S0LZsCG9OLZky39AG9YfMOsdnTmO61qfW/4GbZh/WFCRwWKQJWWa4t+gDcOVLpk60rRt
Yeje/wW0gUF6Bmn8A7QhHHgehkHZm1wxT7i292/QRuI2YQ6dtMHlVtJ3riiGNWXjrWsvUd+RwBFQ
43+gTQUoiOn+yPSgfyj0mOv7vIMVVt/gisbPRZHmt+Bxhi03TftbNUAXS0T53TIbubLAJJ88zRvP
hc18czlSMorVjXZ8Tbs+21nz6NpDMUEjwnj4PLXsEQVrDlfJ2PcIQNdTqrD5jRys5jyJqL6MoWKA
QNjKR43B+iZyS+ehMqHxMcyJ17XWZx+j3h0rURjXYKg6kD2+Q9GQAwb70Q0M503aLeqdOIPuybX9
m+qiz+MYwccbC2zNAYVt9Fx4/mM7n89u6Z7E/dSe9LTjHurT7kKQiT4Ro4NAAgpbxDKiH34WmPSP
5w2ff4a1ODXcXFYjI/y1l6DO/M8hy3HzA0wlSK9Fewv9k1P9Wr+cANV5f4zTmo+AXT+P/9qvB9oB
8o86wddhy1/LsctfDc5VgLshrpeiTHam0+v7KqpxnivnOvAtuORzEHBtspQlzdl1ko9lm2HhUp/i
4q9lW2BRQgIckWDW5kCdYRYKsYCu+LxYyy4En9QPn4tykt2R0j//SmgRVyQWG4dJGWhRe/jSrpEX
L/SZcihpabPFNVO8dJRD1mWA1WDZGvb03vIYrZI97xy2cFzzQc/naPvixc/8D98a9PNyqGuMx8Aq
yodlmxZadMNiUrPRtBM4m/ZnBn5im/lyOA/WZGw1L9KJYUduQn1ZAByMp60fCPM8xIDNs8CQYJCm
nq2MGn1t6LaDXXhnStXt1rdGjV4t0p5MjeGl4La2ZZf44se62g5pnl6oG5TUAvL8Aom52GppXl6K
DLKfH4/VxYejsB2svLkMuJa2We+1l8HD/uHHfn8J6dFuM9eHAQX/kmfT9AutCTLTGCpcCpdwal/j
fu7HMBuGxgJk1+vuBpYiKKuwczZa4/iXQsyQrLgI7ymDSgSBWnSPCANRZSCQaBkBvdTYyu5D1zEo
v/blPVcC4jIslyhgMU7Ig7T6flDMKHm27j5MBT0DQ/b3WQB907fy6X4IgS5COzPuCxKhOV9r8mxI
0YYik8j0QUMPBEcT5Qu5XKsb777gZfFsrnbvx0hz8NCHD4NPIzazmxjZ75TxbEP6EFZ9yvma4iGU
4QgDQUJY6avm4hhhd1u76fuyJCgRX5a/OkeFt300/fxt/cTPjrI0kdG/bei1LEcnhALg6yTLLg3D
gp0NjfT3DbSciCk25fi5wfr13IXuUr8yYuKFf61bTkVxVWzLBuETb8xAXDO/g7GLq21iiWy1LH49
+FoebK1Ogx4+7/f1YAa+saEkZ/xjw/JMRTZBLSmRfH/tvGzwUj3cMDZg4P7rVMsGkrpA/k6y/X2D
kSTk+oTYsZYjvt6In1Afk5LQ1N82KNule4yN6fcNmesaq3AkVe23I3ILh4glaJMvp//6AE3fzpjM
CrX9et7lWKeGVsvt0Ph9Q5eTTxmYbQii9O+vwHJEQkcdfzgJBaD+EA9k0cGkOXzlorKWmjO+Zsbk
71FKhbB0a+PdRhaj6Zji6inSzlC47XVkuZj+q16/I5aN9GNsjj6OkrfK00DoO/YPW2GNyhhF8gO3
1hV4k3VmJ/Zeb4ppFzh1/5xZ3g/b8a0fOohtz6J5ZZg1YdwVYp5K6d2exDhFrbJ7MHEifq/cQfA2
w+q+jxm8+1SjsrksheD6LpurVctDNRevWqpYy5I9F7aId0jWYq59JfHU7DqV9kihg/QyLEUyYypA
+TkAH+d1y8Oyc1OjvlRzWS2Zq3B1igRzLrgVwRyZiMwmmUtyy7blwaFepyPEuSS+Sj4fRm/qz2m1
dwxDbaa54NfMpT+DGqA21wfFXNnU5wKholL4taqdy55BeKstZcV5z3AuNSpqjgS4yM+Dl51MKpPV
XKJcDl5WEQxBZOtcylxOv6zr50KnOZc8v9apuSBqzKXR5djlGZq5cKrmEurX+cRcYMXGg59zfiWf
55sLsdpckv06n70UbKncJl1ElBc0Ie1kU9utqPFCpyB326V7sFSC61baWzVuI+Wnm5nPeXV6Oe5K
yycdStuOXZ3OYjdja9UevgVyg15ko1Ub2HkA0FHPvvSpyNe1Lqd1V9jv9RjkLzOVfqWM0Ty08yL3
TzT+FV63YZiyl9qtXivuwlxNZ83kfG+Eyr7HmUoA4byUDU96XM6G8gY3ZubfBVTAIawJMvO6ek/a
LLqnVn9JiTR/sazaggtN56P32/GFFk6/T0MNjn4wvepV1F+yHGm+qQFJQAs0vWCmGsmJDAkEJhvl
hQIQ5uVeRXehM9twEfxrfbHTNM98lFGbXdPuQ1apeFEGHZRgsJ8mAC9HrCzJKmx9caTpjfXEq80X
YDjaLmoq8gsM7Up3Tr+UQdxs4q7mux4P0UYPbXsH/AXFtlsmhyAL+hd7Qq9tIOvAQcSiQCylhE7l
vRw+esa25z6+i13+YTrbsB4p82F74n2n2QS5rSl+jpmqnlvwukk2ugcGJ8VqeZ+9URq7fDKKjZWX
04tf87ocoAQ7iifFcUQIsFoeBO7Fo+54+gtwjW+BMrkCBJXxYjZwPQxRPTdwH9Z51fXoG1zkl5p4
McEOY90Z/lzetzt06uDF6BmXjQq3nd2EjE3TItwanW69qBSfPITv9nZZdH2Z3eiJKU5OGQYPDpZV
paKdnpT+Y29r3bPkuQkqc16qyWI4g1LA74X90veZu/PKcmsn2H9JDXBf+JerQGoO4xZDlfMSNvyG
6E0A+my1u8hS9lNXUUrO5IOlJJShQZ0cHXl0mZbhKe8j/Uh7CKSpbx+9PDJv9ezS5FN1brwgO5h6
/0Tewo2QsXUK0Olf5ENMXeHk0h4lQ2+Lv9V6sudg0y4xDyV3nshqq91kR0T2YHkEBX7L9VtSJxzs
4/LX8lBYg8RahVZV1+QOV6pcxQ5l2tY6UBgbdlWo//DpdK/xrBMhPir/OPZBcHRnFXdWhTzNE9Ra
eYd+ScdrkuxsF/5HGKO07+mtrnTaOiv0De0Zx6OD/vUd/Qo+ZmrQVSSLLb6D7jHW7QtWjW+tyqNn
+CwEk4bJE94NJEBhiL9CC++tcpoYXoI19KjdVtP0bFFoQx2Zbys7z287Wl0rii7ox3T4SCY1Vhj4
40OV4EnplHeTIzzYhZp4D3ooscrRxw3JwG99UJq7YiSazJmac+j1oNDt7I0L4a0qHzFcjbnNsJzy
Te4JuFWuRRRVoVZqqm5bX611NzjTJZy2ce3+VfoFF6Rm2KlKEdxOOIqV2mLj+8V2vCahZe3kQBhD
manvE76wPGlOnpM/kYb10eSN3Fa++xcYOYw5FIk8kkh9Awu45b2jI/wpx1PjWA+wltSGluhHT1ja
kGBs0nLbWivpflQqOYjRy7aBGnaFqfQjzfijUaO4FERo+SaVYWy0MPDFps2ClaweQ9A+N2VdkdZa
v5gZjXqDoa4RQHKV8EgtdBCr3o75AijvksY1Xv3KpgpE1zqt8IG7WDxVhBqnxQs5YHrZCZ2Wcjsb
wiVfw4Ki4K0nzFtRjdpKxqgasXbUpOjRtqf1DiO93xWejWGdZOVT2k0/Y1xJKn8qFdj5wuEuGRL7
knTivhTZJUKGCPKHYmA6mMeymg5lggbfZ/KMfqhaS2Vsmzj6ia4jXyW9uqppWEce+CndwYapYtRF
fEzrPp8csL7lztTw480oBvcmGvsaj3l1ngqFZX5DyN42qeN93yO/LJJbj5Q13IvikSvtPh3RZwSt
PSA8JciF6J2bvkVeQvwV8d9qgx3XQ5obnc++4uuUSoNxJcBLszZ2sFe4iuuvgO4mnGbOI7FXT1KL
V5ml7jsveR3CWGzwKp+tFtSRHwerVJbiCIECd4A8JCmZFJ0oyB2khOi6AUBEOWxHY6q3MW9vLfiC
2hGsavS50a48F1WOBBM8I25iC9VCmlP5DkJ7g5en1K3ghpAm/fYpcDErjc+OsggGyEj6SB1UvVll
YbBA76aZ9GmC+N3w8gQ9SXqxupbgdV7jKh+AaAaQnVZ9MvPeiZXYcCV3IAxV2yzT8cIH4+Pk5euR
dgUcQQQ7svwz7PQazS9BHQ30q2NBRBk8pvwALSPaaaP1IPxqlxBxfDt1k7kap4mOQz8Qc1oFd7bN
2CcyGC4MynhXwiLJzLH7rdmXs0uYH7klIWOEhYGPTeNSC9M/2tKpZcBJSFTgDiY0M6zFY3+exqm4
VUl3DXKt3TLR8LhYxTsb9ua7NLR4E/AezJIxpDMSkroSOZOzsWBEYHtXZjZ8FbmyPuTeCj5P/CCZ
BdaGeUj0PEJU+qY1w0SZp1S3dVXcyKKuDr07UiaSHZcjUxwLZ3YylqfRs59E6EISt9VfphDp2QoK
96bRSVJvRwmBjaqA3ySSMCjvRwq7ZOeERrpOasguJk5MVyId7az6ziMvN3EFkASzWzl1Z9zsG5mH
f5G4TMEejQWRX1cwvPVNj9ufSvKeizIW1eoOaL61qYqIf3k3745Tbp5aaxz3QoFBcOTblB5C/aJb
vfGRAdtbTZrPmFi3TpxLz0mBDEOGFaqhQCH4qLSOfxPL5wuIXzrlbloPJzMYLyPW+6zQXvyJti/w
9ZMB32irdWa1RuzfEOdWYfKh+L+2LexdubBvve6xSafirjB/EkY3s2YTZ+31fBtloNxD1zd3oIny
k5bReEzd/JBEDuRkV1y71LuXOjhBQuZw7YTOsYs1c1XquX2SpKnc9M2g76mn7O2+sQi3TcY1oqjo
LpB/RYnef2uTptqZXoXOiUTlMvuhZVLfk95ZUViowO3YOUiFAI44v3m167KOTlY/PcL/gLbX2GQ8
9gXMpmJb1HAbpIm908fHtR/8yNl4SfCuNKe8zQcGN1B2VwSEhPyLFxdFTM1Olkmy63L1DOqluvVr
PILTaNwWBpSbdPYI+oH5jrJav7hq8g5ePVxsN9AvDuUvIFGD9j3GrvfouDTXw6GpTzT/3eOg4csm
3k68GJa4gtzKTxixNTBUQu74vf6pWn7K9ADvFUWyk4//xNQJbb5JRaARbOAXq7AEcWuE2qwVtUeS
OUukqFZ473RDvSvJvLgJ6HLzmxbhtuVTi3WETiSU7frK0i5uG/Ggo2Cdx938y05rs62QobhpsCkz
ojIj12cMQEbBNor7xyAfz03QYGXP/ywTVFhDkkWbtOzSbaMz5DeA4hGgeVeMmP9by0cU6BnfwJcf
6zp31qoa7LVmc1mOdPhPhdavQTNheZ3QDCaC2SpBISh29Y/eQzztafRd0DDPZTpqPx8UHsC2aCvD
Ln1o+e3eAN8TMNnyKj1ZB4W8up3x3N6nuVMAF5n7lhbuiEqirSR1DKTdTQBnmzou5zKdn3Gb35R8
KDeTP31YmbftavtqGs1LN9r+rdSIgJhMMOlhU865jlwc5r8YwfznL9+c2YB5na4/N1CYgfE177M8
QBsujl7lIyn4teEff4oZwlUp0W4/D3ED9Xncsrg830CyFwZM+9vXc/53ryMuvLuqnmoKsP96fV/7
StR6G6ziGITmpyltc07fXV7pr6cVOoXOgAykf69mtmZv/r8f87/qx8y08P+5H3Ns+4+o+Rf4fD7g
F/jcMg0HtPjffPO/+zGW/YeUxLRwd7BgoxsWSPS/+zH6H4RJeJZnOMJzTNv8B/jc/UMKy9Zd2xC6
rUvL+b/0Y6Qt/92OMW1P8kS6K4VuIa2YX8Q/uedZmatANQKZiGr1PS1rOhBjvUUzxW1x8PtDX9Di
WNW20R9C7K3MD1J+71OUiWMN+01njAXJTnWAxkc437rTHb4WVTvxizdjCMNZz6UltC04tvPen8t+
Zu/SkOqnxmDokE8KzwbKlfZgehbxAN+SDpPbmGzwwoNLGD3jMR+cWy1H7uuCW9x4wnr2VNgDfoEK
WCTBBpwhw1bXw5cYZcCQuUdtJmjrq1HFBBFWcAaMNv1T5kZyyILWXXXPOna6TaJMtQtCCs6a+zya
Wr42o+KnTbbeFo4ew+OgHucA3exBZs1Jp4iBpDCFlMULI8/jZcB3+AacZJKVfuhy1O12WRHdWUOa
SXLGeAxkcXpXIt/VOgjyQG/uhzJh2KxLimVcFAUhsyGm1ttgBurKUTAW0H3yTQj5GRLtWTMsRNDF
yUAw8ZJNeXdOlLWGNromcRJvRoMDstOAkTK2cO6bgEsp1Y1dVqDWzxmSEkKZ4nNn3h4kFdbU1rfu
GoUPSAbdwc57qEK4afXa7VaY/t2bcI5vLcLbmKyQR9EgW0aRMV/VmDS0/XgWaeysnQT7rhOYycN0
R0ouiEGtiIBYq6ei2XnEid450ykdUxMYm9ZDSxynAxVwiIhRd0KzrTwof0iJNh6wYkaQj2P2ow3w
U7iGAuKrJF6LJIiZrVIhdacKFXfzlutusk+Zmq56UmmxEHkrVVFMbqiSrumBbfHenqpGI8dCJ8iq
2BKgAPTKbnd1jZlXDIyxAz+9hphjFHBQ7pOQgjBgzxlaE2ARpiJOnKxd2yY20RHfiOZwtz4D0LYj
GdRl7LdOwtGFLVi/BUWxq3sUNsXUTNhXLJsvWPaSlABsellSTF7eCaMjJg6utmGU3250/4C/o2VO
Caq4URwNZZqglyDdWzHFaqujhTBQ91OmvjUYMN4wp7xoAVK4rCLJR8rXkaITmbhwjwtVHc1IivVE
NCV5fSSZE+Lurbqi5vY8+AwGcTUzwrTDLSibu7yyqHIUTCC6Qg4bC6bXAXbMyeBHvSMI+j5HDL31
i5yw4NEYQI92GgUR+hbQYhNqA5TgoG/fRZPz3CGfuJcN5eYwKVzmheqSk0z74FeMkOK06XYIMoab
KUZX7BIUuauc4M/Obg8E0xgHC67F2jZKXIsWwVdkGi8PJcAjy6mns2tMeHhKjHEys/ed7hlPPfw3
2tvxTjq5OKZO/kIt2kO9TJY8+eeXQaxDGDCx/YMZa7O248C8RX3W8TWikqt5IN/DAnSCS2jk/ias
acJNesJ3Ent636b6hjFutEvSH9EMe49ti8F8P4JpbKpn36F6xi+vJVw7S1bL96CJg2AbUKLxEmQX
TQcO2WipZ0vx0XWluzaMPt1NDoM3okVvhkxh5XIBnlhLOqzNyxEKGKye6vd4fN1T6TqPpcDK6mRg
oUN/KygKWIoLFXm05MXUTEUZV9loh92cuiCRw5pMNla/4RuJHrJRDzRcYALGcJ7a0UXArztA3SfT
2aKECm/atl7VneXucEYQEJZWxJMXJCZH0vtzJEiAUt2AGyHeCJOMgSAibYDxyF/mnD9AA2B4qOZM
Am5qkNvmdUxpfxYZyQV8TbxdQEN2lcYwS/s54aC08zcQUPVB1wjzArhPBi7OF35i5CC0eaKpvd3a
B5FjKHCWvISqaQ79nKbwj4d5dhH51aND83ybJfDOPYM2VFMa5T1vZavAj2U6yJ/UJ8RhmoTEWR71
fIcGY1PZJlxPHTyS4Uly2akQJnGII1u0mO8ALx0Qvq96UKLb0nLlm0UycgRxYS2oWe/rPrUOsu7p
o7v/xd6ZLSmOrVn6VcrqXqeFJCRh1lUXe2sEgQBnvsFwcDQwSAiJ6en7U+Sxqsis6tOn7jsj0sPd
0bjHf1j/WvubUZ8nDYUo5C/sm6QsEEgmVdeDzi3/urcf3qzezSH8Nq/glgQ53XQ31Sl8aLa2I6hU
ucwUhImUxxxJutMQ6mLDoXzGwA/XlAkaYMn0ZN8oMtz2un6p2YPH+dpd5s19+Pk0+aHRtV3XKnNg
gK9WR6dDiXbLEgrKVp180grab7XphSgz+GWtn0cXRW0lrD5g/uCUcRnsDJ3aDN6Q1vaLIr43z3TE
W5giJVhE/VC9IvY+SokWXS7EJ0/FA1ZAUoqxckc7oLirtY/+mBmVWj0vPgW8mgbyo0oFZ9Ebz/KB
i20qxQ3V3pflK4l2DZ9WBStWzd27egfK6a7lF6+qy15jaaGVIDBy7WrXWE2sQV3DLWYq1WnGiaWr
37qTiinVIzge5bhXNbR1qD2aJ4o+L5YJZ3z74xtuRHFOYGR7U9EUMaQobvv17a8vnR7EPuqr529V
o5ZYVKXzybKn5mF/3aPtE1P+aqAceUnrOsqRJIsS/fFT6FuotNpfXc5JE51K3QxOVneQfHSjxsf9
NNGD54MWEOsE8bnIULcQKQF69EqEpSnHQfRBqL++Glcg6SfjNemdIWvu1JSFbx96FqnULKMCu6nO
21EPGXntWpzWSmmZFMtm9SC9Nchr1EUewlDWkTkVBcP8AVO+ZlH2nyvmYntlGUuz99axLpfGPz1a
ql1FewxJRIxLev5Slb/gvqfRCTm9stIM31YjlQaM6u4dZEd2fsu61T9X75DG1fmngd70pVII+Xy5
n7IYq1uDDfXa6Qwu0KO8zRqt4ac1efVaZt+twvQeQwrQcdNz1wJ2kED+d30pY6wVBaaQjvkHHuwP
mNP4D5DQ7zI9hvpfjFUTaxXqLMxVy4Rd58/GqnpiMn/OPGZ5NynfN9FEUi6TGgEu9q0iqphArZox
hbrvm2NppweU6Rb0mWfl7V3O2x2Lwr5QmlekJXVwOaeUyNUQ3z6sV5+7PgM4c1Zpet8o7ysEfu/L
iVIa+MvO9aWfU4gGaz8q4TUCa/X9BulN2ri9pwL9L+jyRO0haVEh+FuhakLuHcJiBB5qpBF7eJe/
+Rf/TUN0uv/VbDdtFaCWofdQd9VbB+F3sx24UxfVFQSdUcKpIzjjYUYpKCl8kTE2yi27KQRUlJkr
kHPa22vwNAkpGxpF4Nsb8/lyVkagVW7OC1G/uE7g7cLICJSLqqxTlHo0602Susq3PirYT2gP3+Jj
NI2fZ/oGMRgjoCSV0HKn2P2yYLo6FtFVr06e8oJuxcrNa5ga1x5aj/kRQ8waPbb2QlWbM0wg6rFr
6lTk2xDPFGgen3TdfzxQykz0c6zdTsU6e94DRE9mzb1B8CFrrqMOiuEWFfuOkV2RyEvfj/itNr75
6GSD0iZgBnkLEm+1kY3vvR0Kzu42rc1vg0S2TXSopcxhqJ+gJiog4L4UTdfrPAvbLWmjVviZyvmr
D205EucqMirU0GX6Cfo4yJoD/d1Sk8BgA0QF2IPWHd3viUeMlloqAi3qG6nTzKp8G9Sp1zsRqbum
28DMzUogZfsNTftdmI8LDEQXOCI7ECm/bjrZVAvoVmG0NSSKKdNeI7VazftZQ+oDj6Sfa/NrZZah
Se0ivL+3L+gvuj6YuK2LFHctnlXv7kGn8mQ5uY0JJbyd6nRabtu2JZYJJIFUglOTMpBQI5Bg17Tq
62q9ljel/C4hYasu155PTGRVdVmTEgPKK7NrzM5KPje2PPPzrHwrxijvvQBdWOk0bYELiUVQNE9y
HSope3TtnlLopDF3ttnagsV3doXrkioDKDzOawB0wAhge/t0KrKGWL0nS/06vX8uqHYKY1udFu/8
MvzHU6PFN/6OL8Shta2ObQB/7BiAGn85vL8LeZnlSX/AWeS86w5q6FuaSrXScYc6kbeRzrQLsiKX
xP5Q+89wwEp4EMrO7A/eAuWJA5jdF0ieiM/dMqZU9289gEXTElJCkic9YClht41EnyjObs6hBq8N
G3ghUj2Zwb4zUNodxfoQWD1r93e/zZ1rxWXde3V35xorsPew4Zt6womuvYSpUR3z1nSMQdQlKScV
zxKDuNMFDYlMK1aSeuiwBIhcg6rqbELsSx0gseWKbQba6cbWPTQzDXcLo3yewFr//+M9/1S8RzUB
6LQSdf/3oM+suX7/S3g/766H+59CP/9x7h/xn273b7pmMiixljVN+w2PyycdUBrcSDNV0GTt/f4e
/9HMv2ESMpRB0ZuGRXjoP4Xv+Egn/qNSwM/ppDP/J/EfSjf/Ol8spgiaxi1mGGoLFKv+vJPcDXQ3
821jOIOOA5ZDeLOVJ4ZOvNncxRSeQfFy3v7NPcDO4STeU04spzPGNfdg55Jv0XAEzLZCdQHbgxIQ
sLKZm+Dq6wIGHq/rHFkQ5Fsunu7TnZn+atV1YF/2weMERdB1CCiJ0mnEw1uAaRL5rHQq7ywT50AW
UlwELpx8eU2wdZkYTlegZCoSb7G6iRn8/iIT37CsCAJAInEmi4nF83txI2wXmRsxyeXXfNBwmc1J
LI4vtz8SmliMRm+xsoQqNflwuNLHY/uTw1iTBe+yqR0qjR3Yebhs4w4b7my6cFiKXnCWXG3RFZOG
xxj0nNU7QOPed+5iM1nx7ckZrIZoAHPwZsiOIWdx/NMR+zVPi86JPw3D8Ca+7X53pa/MyWefwx+3
ugwgdZSSIh2BMIYITuIuVsNZuLHE5MuZrIbOW8iR+LqI1QLUBU+aytWqJ5yYgmuxooGceECmkI+8
mgffxONw0xMx3VfQYDex+fYAxrTHDk8BAQ4OxOV0r1EixqqriG+uockhyty8sLdShCJmEJELTl99
32iTm/ASMe0JrsoCJOLv4cqL40E8u9G2FxHEXjjb0CWbQgzjnkBgJSz8+M6Zb+6bfIiwkHcTF9ZV
Rei66M06oTJII3XC8+5Ja26qFbks5EpjtSPecRmkNVauNMbbUhjrshaPoB5suWjmXlyD3up5heD1
w80nJCwjB6vBjadO5SwRP9OPmH2rLjxggiAaK7xHxnzmjlxbLGEbkqrkuVwKtgkImC51cVIDJH4R
OtrPL7QfgpMudodGLoAKn+n+zKnWRqgeQKmXjHaoIQOq2kTi3z31YIdbh3ROnNOxbdv0xMzfP1yo
WEXtwlPs3xzifuIk3Z9EdJyPo3H3mxzvCwnMR9CCd3pqDMpMjMYIs4mr7I+Ws5sMHxKtkhEpwLAK
CEn4ZmiP8eKcxCVYJezIdNQ1RilEcDL3Epc6Gg8Bd9FeNRv2XMXtyZ47a38x88OLvPjF8BFsw5Tj
f9jJRe7M4KgQU6DrgkHhX8Ke7LqgEaUWk130tHE2NNfQmsFpfp/PMlGGdzEzZZgIAW23uMuwFLaQ
ZwGHMGuFvMjptBY/uUPAR/wgWexw6EfQQZYYrjIxDWP/IVg4mOiLQuTS2XzP4nZiYH+I9hF5VlAZ
InV+7s7yIUIDGvq2m3OaOJP7jMe9iWE75IYxA5JJ5StyGWVi0zYJOTN3asq9yQPt/THtPZuCanFg
OuT14sGQYT2dknoSQxY3RbTfGc6UBKFYE52T4x88qPbm0x9+GPM8tJLt7PcEvdwxqjhimvCm46tY
FrRUPbDklt7IHeiznXHb+n+8+ktMH8LfkbySV1nJaLmftuPl+uvMKaeIi1wmcg7sRowhpWTeozsp
RnDsiQihRdF1fej2ZeavoeKWO0SFw5tDTEfAhlw7+ffl4b6uwYPQn8x5O5ohXuUsXrTJS8T8fTpu
xcUqMSIAIHqyHjBQHoP067XUXNrzG0omVnLagDm9imk95Gzk0zHF+DQvhqQUY6hjWL80FoquYEVA
boTWbbuHrkEVjq6+yK3PEgUwVTJ8z+LH8pcGtwMIL6HPdSv3KuZoKIsf/l9Wws/kbGxyAEBHsRzR
xDbjKKNl1opzPEZvT5fr5ZIEe7tatk3Y9gGDQ3YkejQCCkQPSiFPFZmD/J60nD5we7l2ox9WJ8Ji
QnwdBwfJLN+KJclW8Y2chVh+ZFRzRwgK2SUw3UQtv7Doxf7pQKlEw+tyv478H15t7LZP6lLkJhdy
8CWFfIrR0he7RAbj5bKfCuKlYsflxZrAMy/4kbqbukHGxQ939zCoPGczOMDixM540ARgf3EcFCyD
UIqz7KqSnahga8rpAIorQ803/MV7QVlan7rhQep3HTY7eVyc5xh8z+CrFOvR/C0Ooz0kTk7j7PrH
46BdlRu2J0scDk/xFUyezlL1Kglyy7m5jhK2r5rRUge4r8X6a4LemTj7qtCcM487L+e4O4CV5Guj
u7qbMdptMae0xLnSO1duBABNHD4MQl62li+Xra0UqpCRGI0GfTcSP64byOWoljt2RFi6eKcvICT9
vt5HE54GPO7kwz2c6OJcBA2btuI8veXTGQVUtMh7YNNR82ZgCKDbHLKYQBtMC1XOETpIB5lKJsaR
lcISg+HxKifHwWIyGA681WYz6feFKydBKQ/xSQwPtP1kyxuvVostG+hRE8d+/+xmPAfsSSgZuHZQ
zpVZtVc3ZwP4ssh/TrB/wQkwufYpRR6UcTVApXdYxJWf78hfD6moJ0qMbK4PKK3nvRm00c2DTXZ9
dy9HbQg1388zPq3fq/capvvuxli9hlmsJQLN6cMCAktxQI0FI6nEbgrewZZNDFpcZP421cT6ASI4
fPl20KQ0rSZGpZibzN4f41cHtOP843YlpG0SpBMvJRNptiNvhxFGWx/o2dLBMBid6LzSRYtdzIPF
1W/4deBc5fIpBsdGDBOn9t/OU/SXUeR+xP4hov5E+lO3/xWlYhA4a+m6PjMkkuP+KHAGPDfL82Fy
YcC+Gf9q0AsZZNhUdFvptPPu5pbO5uFYrMM0fWsMvll9CpdZ0z7bgN4KDr9Z1/9NyENXO3+N/rSW
qgW6WzdJvFi/8qW/xzy29vmcNt0E+1EddjTnNO0kA8pizuaiIDpQYprk06vX8z6zxj2zl2AROaTx
Im1D4XoOL5ZjTz4DO4Sy4foOMpbXm9OuvO0ScGJh87Y+PhkzmhAuY/7prNuNO3VIuQUVs33wOLw8
bNU+zq9b9Mv9Ky499pEF3wdbr3Rxyr2HZK3P3Pv8cnatgfUBTuSm7M/wFTqqSyYzzIJyFr+8dtfI
psZbZEFrEzTud2vUtEssXK6DZpqP9ZXWR/8zunqpY8hrCE+u8/SBwDgvr4cpoR5fzqZwu4NNxTQh
m7aavdgN8CIxtdkMWEbZy34ygUU2bLf4+Cf+9uJNaEqClWI2a00oklQsShhz8cbzBkNvOBzGYTws
hNd+GbLbstK4BDbEwGP/pMsvfVWCsHDi+DvemJyKCYOdiIV5F74Q8dC7CT5LhBfGrXFz4+jZt7eC
cIHjvt9uvInj2WrGfuzN/Jj7cFNvyhc2xjCcfn+zjRXCYV+6D8MYGbDZZuaxlENzTcYweE9Ntxdt
d7AggKKkNVr3BEEOdwOgWF49LER/6xkCwgH6JoOMT5Ulm1nIBsafn+U45pZTbhIOh/gLIbZs6M1C
sRcu9kckYi/i7b2V48Vh2G5GU/51Q0x5DJ/2QGzMX4ZKrGNs19FiNVytGP6YJtoQuBhwFdVHiq+Z
dDbb4BNiE3oMEsdPHawZzS3Xz2nHoVPu7L6L1/jLuVwghhLT7+H3hjzPjpIKE6sFsZtKwOJOmbP8
+jpS5zV+Tjx2b0rUQp2vpQPEJ1AiqDSl0pXnYTrJAFUJdIyXF+/hp2L3FvM1O0gfMPYCqCistcGi
EROcsiPi2sKdj9y+Ox31C1Zw1PmmSGzKrqSSxz9umeg6m3/tXEMES+V7U+pU/wqYpBfV+jT4zKBU
nJPtjLKARdm7y+eoSzsTDRNnJ4w9rPCnT4t7Zy/M+mHm3phkuRdPXwHGJOYDKjDYHdPcAzMq2ZBf
tOrW8RW3+n5giMi7t/XaKfjTms+GQ5xQC9vfYncrO2VXiz25Bbfr7tO3UEN6mkPDn+mM0lEZM3hX
cex9h5iBuCYK/UOlCf9vNh3mwmx2F96Gxpzin81axxdLiEmAEznw2F1j1IkEYzL89oYxFnRHDJkD
C5y3zffUn90klx3OvgcXccBV83C1QuYUEw0vilvPaA13waDl/bAq/an4wUXC+esDZ3bvcsZDPBwe
csPsGd6ZtIzCTLTGQ7DaDNnUmCqtzzVt32kac2/P89gKB+2gxKbG44ynXLU1fKap/GaWf+PmrrzV
ymOyh7Op6AfuOPS82fcmXjitYzaLZ5sFk37IDOT3uAn8YZnwMOq/dQfPGfAm123H9xSrxx/xVh6N
d5P0jB/PSO05bVMiGvDLfN4YUsd58MLwZ+h5Dm40DiWPdOO124n/CrhNypTxWl/4Lr6nOBvT0KeP
wu8Np7HuMMXWUwYJ9bRCd2b8rLFNYVHLWUjb4P633ca2GPGmLJlic8Xvb48OZ+lad1KZemN73XMf
wpLLjGPbz3BvJR7y95NAHJO0vSBKMDwUjj2DL/V+HuyzrVt5G9Zh4w7eUmn7HD9Iws3WLuIIXzp7
f+ukTurBdHECgyiQ7PrUhBzw/4qhknk3ltqGYJ24bLKNDvABnc3NHaxyR56x31HpWoIJ6WwBWYwS
DskBduRSYx3N5ckQl3kLpjiYh+dY2bFUsCFl8jUtA/MLJV3c0lYDU3YnzeruvabVoDtVaNtV+D37
ptva3mvf1o8SucV0W/shI2LWLr1jIg37pD9e+lex3vmtn7l32f9L0XfF1KflQ47xx35UioiZMJ1O
l8vlfu1Hkc/3GPStRzYNf8Z+7rTHhuOpj3M1jvZ8g5/iYS9gNii4loJr7McMkNa5mvI47Wxl/vpf
7uiDoeELLjad0cEs7pYMadofOtOSDLClP5Jf+Ls+7u7sJ2wdQc6MRhH/4ZV1MHl8ySOuRej7oR+2
bpLrZwxPfjGdRq7vr0fY/37Ul7to3Y9mPMA48v2fyKVd3OX868uNlmu3H03FOuLb0bo/XuvSEDQH
v1GkT6MINn5MXHfKPXDYUheLlDiM3GHvThknkTsKBs6Ib44yGo0wmKJoehX9ozvC/VjPz+wdV+Fi
kjrOZM0Bcrl0g/Xa3fVltLOFL/h2NHfliGNYj8eu7wruT63ReGSslMlyGeGwjSJ8Hn8kRu56J5e+
G40b5+G6H3cd9d3RWoiRDDo0R0fOP+4y8seuQkOLaET65pzJ05gAB+1jc+ndaPRycVH4y5d1zrPz
GznGp27PWeK5wD8pzP2VWT7GbfvQJH4TteYPbibXbE9rx5Xdvhlnb/fZuBotX67Ji7rrNgCAsTTF
bxrfcFldvIf+mit6fLTuPz3OWrI+0//4JibPPOb3Efdb+/xIt1KRFFgS3xoMvsD58lvrN7oKwelu
5LeWKnvAnqF7kUxZ5rzrj/Y/vAJhErF/ER0hi4B3+MBCfuIZMWB+CD4QJ2Aecfto3r/KIwbqYBJM
Ru0b7XA/eIySVxphL4/XjOeSmBCe5o7OHe9Rtp6FrQ02I6TDzN9PDbpuhAaXdGuXnkTKSez6OLE0
Q+ORP5PL8dNrX20KPAbLUQ0tXgi/da+wMOVsgi82C1RjWYVSbzkej7suq5T71Z/MXV6EFl9zfV3y
E9Ouz/NiR/YwQyJc0fW8XaSWLp7811fQd8dLIfCU14z98bhdbUHOyJN785cRIzTz+u7XVk5Imgka
M2oDU7Rp6u1dOWes+kzB1ux02w/xdDsiHOUYCG5/HIbxLJwybFx6wN1P2QISEdMUU4/J5Y6nDJN1
h8HOE68rmoAuoBEZbXPa1u+v56OT02dsfi3XXqQJ1p1leyAlE0yoAi+Gs+l82h/Xf3keTJns4XK3
ph39pbu8yJ+fk7RktK9ZGYBnDV0MH0e6zOH1POpjw6zXmrflflvRnyPih2vEQMd2955h2ZMf09MQ
HcJH/XioSCRrVkTaluHWYNLw5KXYrWvh8u9oB6mn8/GVxZTuo/MZsVtBSyN/Inlw4jTsqb7vs+f5
84SX2vWhwBVt5zFACknEpQ2ETNmGaVGqd4J2CJ8kSyTX8P1lf/QeBF+Zl8hdV/ZV8Q5Q+cTH7SNV
476gzc6FThnHosmQ2aViuP+sA2Br5LSVY2eIHtBr1CUygjiQtF6imdVTG2/w40L8ykjgFV47Xe5Y
z4j+8ecS8mKN8wJtnYnxlpdp24aqD2d+H19ZWJrY9nKugzscKcc0qHen2XVxHZSD6yBj0BrOdcA8
ZB5BISvmiqPgBaZEIp+tN80k0gJ4ECThlt2aPwpT+u3wGIhHcEC7VhZx4gTt41m+TVcRMGQGRoxz
3nvyFv1E9nfr9hoJrim6wnyH174gL2AJ58BGGnfmjw0MXe+qb2X9Jr5OIrFH2ETs/IrB6vssNW20
pnG+Js7A4ZIPVsn+cWIMCa8UeKIE+ycpi/YRgmGxOuOsDkjF8g8VzQJLa+V539gyuEbc08Jxxb6d
kIHQxepBCHjxlFjGR4vQSckt5Zp1sA1rQLk7UfskOPoPIperwn2K2tt8PAKYz9b3rRySIrY8LHpP
mXxdSifzaqJg87yvDnKRukisymMpzxsqgxyXHxej8YiFqXYcxXkHgwLpX/GYV/49zvsp899XwUf1
vGoOyIsn+UHepfRVgiSIKvpm5lVJ+GhQAuAXjDDvmBLnaCMIdNyTI4MiPjmnL1Wc3XICqSB3PJ7d
3G+PhdbY64wZicNADbhlFlfDgpMp9PyqNpQP4Pi2UcOvtt8rBn6ECegRfNLDIlgh7M4rPwlbkbSg
B/BGcTMNfysho6ClAys8BMeMT74UImuHxTGYsyBMwBbT6bQFyxL3Jh20agReS6QMchw4iMG5ZS6+
CIuPuAN/9JAaYRI6xy/IrgaqqH0tqIfvAFZ2auKcG2tEznftKMI8chp8IdQxCTs/gtMw9ZSpPSbY
GWN/oVZ6mxgEAp47SuecNLwNu/FjVTuoRtVeL/wiENA2DDeDVM8Jatl/E/conHNQT6khHbWhlwWp
60U5I+mNHC9OJ+PmLVNcsEVOfIkgiipjTPPDamBxbp8JjwH/8V4EvlsXjSXdEng/hKcwzBWxwU6P
FQYiQ/84YGgN1b6jTq2Z80XGw7fl6ikmh4YERRs/apNgsBuKw8NZLLi7uAdHgo26aPqlcwuIv/bN
OSi/jqQ0Az8wIlllM81oPZ68YngX5KxozvZiX4fB4XDkYkC3xJH0ljgMyL8xeoeLbpj6k2PPYV62
ByfchB5uY3vd1u3/dX4buzTcZGAMP+vnlhpViQqmazlWfA2R+sWwDjsHcK3d2b1wLt/JshflgGpZ
8OR11f1KlvA7t/l3lO5AlHj3XZ463dllYQx75NsCddqbPVaPAp9zi46T6H4Z+J8YwbV8JC74sQoZ
cpIwZAhyqsMGvaDwTI9suK+QImwGmUNYLCLRPzj7AYlEZ8voYCxKxaGxGJj6GJogjwYJQNJ6qC6R
iUS9YdSwRlpobr1DJdmflfBX7Op//Qm4dP/F17QvYBnLkrT+y4//Psz2FTUqx/p/t6f9x2F/Punf
Z8WFv3895E9ncOG/39jZ1bs//eD+Sm5PQD29pz/35lz/TiH1z374Lz//VIrcNH6L37VP8vfzRrvL
z7/9a3zZ/Zmgqj387wnx3t9sHTqpXof6JNX+xTX1B0FVV/tbm9bu2aoN2qpnqlBD/WdCvMV8IYpm
QlPVU03tPxLiHfNvMAL34JIC72HBUvU/IqgyVK70J/yI1QVZZvFoGg9jG93289/wI9Tj9F5aZnYd
7aOjzJWe7169td0kTa79psJvq+ADcsrOzYCd9aW59T2bUx0GpirrEDhXbqQwFeNQKTd911yJ153O
wQWt1+mnQnwRyo1RnWuXgZKdVUd7nMUJNb/J81w1k/xOeff6qpjqd2EQ/SnNW2jknSxMaipAm7ya
bNWPLtSsZ3gasEwJSjREAgSj8/b6DFStWaKZ42XFvRkiKuB2S1TKPh3Qn2D6o85J+0mACw2pBXNo
/4+LzAHsw1c728FFJC813I0gh0eFQZr2DB+8QHtaHTbosAlVLxN0SR66fACSpnY9k9cEtRDtdJ5Z
ldGIW31S5OVlX52qh55y+dHjrVL04pvyhJBHC+5Jvn9RMy/QhR6+kstp/k7PmCzX81hv8u+7lh5g
2XCN23ZvoLnudOsb8W0TE0i3XxBmluNaBSKV1C9Z29k0f98rp5zChIpuwRYHGZIM4PpgYbdmVgVQ
QvcoMUYFtiTxXNW64TzKZnmG+ci8PUGzGlRUQ3eCZNr7Ll73hJ2EEjqLaD7g16guu07PrtPwXh/K
dwftNrNsHBg/jk0J38Wrom5TfUIE3Hkk3j2/kZb5XDTxWm1hr5Q5oNQM0Wwz7V/zzsP72Ceewb5u
natVUgtbbJGyvN4ce5shvWD3zihFATd75Q4wvGysWMXDVXqm/MB3RsSzuQ2SXNto2gUqJwaBD0zW
N96dJHrbJsEYE2VHgyL7LhwOkur2WYWWmVknHQcNv/eVFDaFEkOKNx8wPoq8S+2e8iypoD+5p5c5
SVTjBhg+S+X9fur0ewghyuQB5E8tKK84NYeqc86pVKV8G5GaXtLogC+3PQpbdFt8XukUjNrD13pX
RXw65VplDsfMoaDOeo/ofkH1RdWNibp9Ua6IFkaVQ3X51GFTvj+2/R618WiPanBCd4wY5oCZned3
nz44y0onXp/Zk+ut0scgXNlEHr3vpiiTSNc7+wzOJlTHPqQ1wbx7FVJd0UNFHiM1Uqr2t68qeJ/T
oAf2gIGVie7TfafmifL5YpgWpadXy8zQDcqd4WPRVUVem+cjeBcflBO1dF9kuSX02u6/yyuhmotu
O4qijK6nzsI4F1n/0Rihjuwl0C0lX3W32+EZ+RJInAjbZGdg9cX6qfySzulqHtyNbERdxlvTOZGm
qLcEmuyuKhCqx0fcwqV2rV5jNI8J08I/8HxbEuFIfV5bkVIWaD2DGJ7bd/k42VDJ926UF0CAUJ1u
XUqWKryJtFbfjmqHL21Cuda5b7NQCgXSCR/sMiAEm2LyF3dzT2ovtJA1H3wuELOpPCok60p0ram3
3OpmZ1TcoxrONp5zTjFDXFOQrz9TorAVO/TDKjWk7YlzXYD/o4ymy9OsqZ7kcB+gIJvz6+cFqdyZ
VWtI3f4ge9m96HN6dCE4SA3XfqqzlpeVAxcXSsEInyEip2TVNHvy2+pRHdEcOmo3lFUr5e6bd4Wd
Xu+OezqkoXnz8Z+9HlZq01u8NEOF43102uqkSK4UYeVlbctny+Fvba9Rfi0BR78RDGnqu/+Cngz1
9K3bAf/U731QIk6evdy3Gg0/ofOh0kovPkHy6Trm+3byE1QcHudLeLaRwTobWhGmVjdOCx08UnPV
p6fTVmZJtb42FIaVm4f+SBhp+G3bN6LK11pFWDxJrpROEcHXTwA482dDPRv6Cfmz496yz3lwpWQj
Q/TCb+x6VJpP00vND0bR074MH+XzOrycXhe4mMAxQbSgWxn6dreSAULROuVZ+siwSx3i8KBTdBJo
M+yNop41Vl7uVnXf5lf3kn1tk+IxtBYNNCLRvavBAw8zA4BNCFBzU3OKF2mK/EWx2b12r+eMwAGK
yYFWfC79ewIa8nSzfm6Kzgphn6wBSn07M41/Mwz+m8Se1gLM/sB6h4d/+1coJ7Wu1rU7AOEsCh01
G0vh9w03N8yzcVXatN49IXZ+A1DdhSS6/0rMW2xeqR28q9cu5Msmqc27VQ9e9yMy3U+6C11vBOYC
KstIp7PMY+63P1YaAQeEYa0imz3JVV6q3Mmt/AJZwSP9f2DS9RZz/tvjG5oJ36YJpybkTAbVx3/B
zyXd9PIxblbqlC/mUJZp5G4MlMotKswLrTexi/rn3U1DyzqvsB/gjNXb4XF6wdR6/u6dPuvyGVvn
mym7t/wh0aAaXsCngh0mS6mWAqF7OCS0EuWgBwEBPV1DzDNg25d18nDRO3GMfGKc0tr/x/1i/AVi
3r5Yp9PBBuroeg8Dq/38N0MIS63Rz1qRkW7tBJBFfOtlW0NyJY1fIFO6pcpH3m9nWXSZOjoaCPD1
aW7XyC5eR39PWyEx52zh9+g2wD3g7MH1/BpSbFo6dx1SYiW9YQp9IMHOgFwVcEvbLxzQIoV0rn5W
8ry9n6C3qxXE1tHAOumn6Kx0zWH1TJYsB2flcmHsqses6lhu88JToJwejMQb0YYc3G5XQ1H0/YYL
0oRcQLfcf9w+ELX/pef1DtBMQ1O7WLOYs0abr/6tgXp1UinvcwI+Us+y8dtuuotXHnWS3aOp3qgQ
m4PKQm4I+pCCrG2+7T7BXLFA1WbxPsC3Q+Qnt/Z2XVF0ci+08UUlfJN0cPdsi+WuNOoAS5m1/vm6
La27dsiL+hynSWU59rthZXvgWdmn/tZueptuYyNLo9l62KmLdHa5vBc2hf67Oiev98S4jpXMVFA6
P2eYB+eLqz5PVpxtLxenfr0hLXr+H+rOZMltJcu2X4Q09M2UYN8FGa0iJjBJV3L0fePA178FRKak
vFWWr2pYGoQJBIlggCDc/Zy91/7phbGyVhUSb029JmaCONntEFXVagrdirTRMTmoGm+sp6vtOhEe
wrgH86h1D6PTjmcAAhvVHlihxaG1NafUQ+xnBrRfxRH4eATdyqqvRmziVcqDTcxXfpWD39pVs6cN
VqN7TnNBnFw/1AerbNxDl1H9Gm0MtalGoqAyOxLzkIiMoOXerNvDBpblHCofDVAz62HtKrV1MWXU
rIqxETfbcsluwULvp46u7/EJQlTqFOXNa4O/mjjvgMrrlMFjURK4bZbhwQp05egIgs0z7Fb58OM/
XzPoff9+0ej4SW3H9TwPjbrnId/9t4sG6yVW5Umavmsprl8G5CmGuQWLB9Yf8VxuvjKZVe0/t2vz
u1131ABSgG5KUBXBCqpFsQ+hw626TJE3ePDjLe8SQhgGtazPZIY8T4T+lLKNbgwV9jPWS+6bUS9P
2KrWqjZGb43rO1UdfjBeE05AwsKuqPTxA4eIPqk9OUI6hkG8tA8GGdEP4aEuo7c4qLMDwRQqVlQ1
bK8EsOWHUpCcLsiISfWsXk8ZkNW494ybUZAxozQTmcjQMFZ57qhnnL64PxIzWqlCeSQ+Rju1wnFv
DZ7oE5/MncxwxKHLY3xMJAvdVIbBoyTak+8/ZkI3KbdYQ8tDX8Rz4qBo1mnuoWEK5qymuOxO1VSe
7SGp940SCGIIHUqa7ki7fLYbRurYqT5xVtPaxaHASKMaZ8vob7VadHsi0ul+1H7iBLgeQ81bq2XE
TT0vxUOVonk2JyyEFlyHnrDHbR0Ga1uDkMp8gOC9Cv4e1q6GwPbY3mdjfNQB6+F+sF8US4/2tkzj
MxO19WgVyXHZ8mq9XbkeUULLx9R7EJqAzJnCw80MLeQRK+kEHznvCUIcEoZn0sydiqUHdH9kJX08
ML9wvukt1Laa8I/XgvFjZbfFdwBL01mKSe41YItrJRweK51JUaqRZGEL2x9jLIIB56QEULAnyInQ
NJYdfhAZCMQmqEFOTGi2ZXb5c6FIQEpe592JQDyQgdw8mMSsPZAFH6/dcIZD5taJGR/mFEV5ztRE
HAq3ghOXCosEudVAyjUxS8oTt3mUzmOSrbMqRRg3Kt0hIt3Nn5IG6aRr2GfNShCh6cMrGeRZowg/
GYp+39cwxISlrYtSkw+JW3wlZWP4q2ka5UkGJXdIcCMXbZh425V3xtNLjUhqyb0f8lOoKICDDHoC
jttkh6hTPjqmkY9VrCd86wPUNEGKb5EQ2mPaEONdxMQCdNZ0qHScu8MQnvSu5Fqktp+49ZM3hOhM
baN+JqP5o1ToMLPACw+j5yLzw9dxamXFoSKAawtEmJGj3mutNbJKbPNXL0p0Vh19gOcwuODjUo92
FwZ0qOOs3ddV8F5zZi6fj3lWsAqDEFRd3jjqHoetSamwL8cTPszxFBYqlsFW3brmqU5K5xGCf0gY
pvFm5DqsmrECoVZEtp9oTkGoNz7RvZ3DSMpDeWHeKC/L/9wuUXdmmrzj4SZdPWO4NKWeXphvmlfZ
5fiMIhW5ikp8TFjnd3BsOFlz85pmCalefe5sjb79gi3e/q5p7VNRFsVrYpR0xLTm4fOZbks2QiU8
XyYf2LfVr3YCGAuGvnqMo5GMjpzU8yiJP0JVWRuZuvPwVN0zmTX3wWq9i+qNOyFScUhLclXLTi2u
9fyjkpp3zsW0KlLymAjAvLaZVz9pGZnzuSobUiBTIudIBF1NKfbHzMMju+padOcgvnDfmuE6sQmb
hQEpk/0MBtomOWGFvYiTaxxjlzWhsx0yBo5zUOnFNmgb8dgOOPxS3fHeAsYSoIzlh9NW60n0Nzcc
20fcbdHNKdufhj3qX7Qsszdk6qb7YRLGlyQpD5XjiOcu8qZr5MmGdhBPywOPKqfJVQohEOXgqFvk
kHvmJZWkL5NbhovJG25M14ZbjedvVZvRQMAzOxLdbA9NpX6p1Eii9M/Zq3M/YXCsKaHiz73a5The
LWFUwPhsF+WeRir98mA/767HeqYGjeqGyZd5spQ2WBvzcqvJJjoZdjTucFbfuoyFXFQYfOn47h6X
H2MXsZCsdFkcP/+7PLps11oJj80jrWi2VI5Fau3bzhwe9J5FIak3K4Ag9J4MJFpS9gcIUDSfDBOA
n9efOsy3nLGVFRDIDd2U1Bfdi1d6pQsGMwFxqHYu7dhOlyYjFUwPrMtY6MnMgSqRutatdpjIZnqB
13pUjbxbR7qKxkKd4oes1Zprk56WDSii8mR10VHLqvwWNpbnlyz4WKexFnOSYdPV0rnYaupeRAhn
0IxYJ/Mp7PQhywgZiab33Pwqy6B/0ET7kRijuHiDKy756BKCgyGaFEiDPFh+4MxrD66LoXQw7Vct
J4BYs42TDbCkasn1lTNvqVSC700U5DvTzogX1OL2pPWtH3Xk71loCdMxOOLVN3ddWIotVdOHoNar
Dy9g4O6cgFidEtCZGYHD6qBxzgthEEKFmLSDPY6vtYFKsBiKpyAy86dRV39QeXBOyxZk8OGgkUCH
SzHOz1FuO+bea7kouu5azz8MqjZbVUud1bK57LDq8MEGUrCLB0JWlx9ew31SB0GHgSalFPjiDo72
3HhPrlTKewSNBYcit71SOmKX64unrd27A/mbXlR8a8N0A/p4RZZNh6fIYSis0lvX5f0LFyVo6Cit
r3YI3a2Os5BhPQ4JYUniJ81xw2OBgR+3iUL5lVLFvvKIE5hSeix1nlNHasfT8qMnBZx+Gm85rS7C
s80X+AruWoig9ZuRxYTRqP1pqABpGzO8DnheebMDdzh4ed74YhTFLqi6gbjw/kNPzGZVx93I7cvx
bTW4E+VuXypGlq1bRUj1QtvCX3iQ1MdfXSXZ6MKqPxwLpIjHCgbb7mno6/RMNbJJOqbXcNzx8Xb5
ZQLOQ/lV774muE+oiQJCvQoVX1RvTm9dI3wD3SwFoJROm1pfqtBhaOk9cLuDWvmECZXbVhKkROYN
5X+1/zJIbz/hVTzrNVXIcSpPLgM942QXPhmT5/oyjijrMfm8a3rIefDi+xQ5zJDTOY/cQoKZnAmt
cvjYFXIYCQj6qvd0aJSo9KU6DJchSboreVod8dYadYki85tQ6jhIFZ2UYFibU42bxotV/V4yDBxy
vrOy6JkfyjB9HSdLPzpxjUoQ+N1rCCH7oHgwaPNQGw6DXhPN23XeUbOqQ1CUV7PRg1se18GtiJTq
nHvyYnY405tAfAcAe+jdpv1WpNlc8S6dF11yRosxqLcMqeTPtkm9RXZcXdV6aHatNbjbPmRZAshf
WfdmOHwdu8eEtZ6hRvBZG3NbDwNjfrD1wj7e2JPqUXTtg6sKFWfnOQpKVNNkakPq1K3lOtiDf9P2
YV6XN8sd6M3rSf6hekAxPPCLifCsB9AJr2aZDl/MdnCo84BJmAyQv4lANGzV+ZlJp7FvSrU5RQnp
EuQEjUci3fNjALf5oNqZOEGMjABAGPZpCAQae6UbNkBSeh84OtaAqckhSLCQTnL5Yhr1cAjVGope
5ORfY/XWlDYOraruj5Yls8fetpNtBQRqjSEZetFYU4HILb5f8JXsozrG+KmhQe6NZHyaexkszPKv
+liPmxSiMgt8ZVNWRfuI5Z6paNnsM82wsEdH2jszUNBuZfoUeinZpgEfEeM8rHLZuHectgejCPcy
LvRr0mu7sav6p6ZSSNfzyAQuDD5+jYvrZzsp430ofk5lX38pcu3OKfogJKP9UPgirAa7Nt9YEEY+
hUsgjtO5b4gOLQJvH88oV1FG7+DEdZa4ef8qI+bAACRY4kyttbcIydwUcRbsI8f8buD49hVlqomB
Fa9NYYUPqdFEG1evlfXEaDZBGv0SqBTR1aJ8yUT5TQ3U/EscS8PPdWxURj2Kcx6olIcnOvhNxp1W
yZsRXj8LU2rEX5jHuM82vnCaVLsyHtK3ptJuLO0PYxaNt+WHmIbpaA7IAafJPS8/xhLbZcmAJaRF
29wMKOg62lq3auIZYAu5REPsXDdnRJuOcJI9wvra58yK9LutQcVSAlSGDb2QdTg40y5uLPhGlWsd
8zqYfNdomxMVgH3jju0p1ofmoSypGqTTvhvtCR/06Fw7Jc6J5jIdvPQtInsxWLc6jOkcURzde40K
uEOIZz4POiP5yF+f9uOHrOqHuBja3SCGHOgAmRfCBuuTdFp8ziznFNWBvlYTOz8PpRYfRR7r+zJz
y03edfi6YxfdiBHhqO8C+73WXXrzY2ZRBi7bHb2YjuTWoPymGIhnvK3ahvajkY/KSyP9SL7XDm74
YujFMes8dV0Ozg+ziqMjpIjkQZeEirfmQcLOBhOUe0+mmNEYlkevXdfwzGm99zLVoZ/C8X8mqeGo
a9awtSJGDMUDk1r2lPNt7uirNs+KXWhl7qtdRiy1JiNdZ0M+7oZQZ+EzMV+PbWiEpjugFVWFH6Wa
3CY9PPs5gY3Ol7saBik3TVS+ydyD1w/YB0p2UawL8v9ubV7W8HO88lTHVgwLg9wXOFGncBTxrRu1
6Da5qyDNIAKlBLbFIcnRjinsVdNLElL6AKOSPU17VZdUDyaaAkT/fckH/nQrytNXQUIJDOt+Z9lc
H2EQIUzN2xEFn0LQH5XCZyPttO+9+qjkvXHsSxXXhGt6x2z+Ec9AUwOmmUps8mkgHWClOHDQyNno
12ljCKqDQwZxuTdXqmai3nYD2AZVNDrnLMNa05TNvbfKe2HE8a2q3L3lRPG1SFDMGClEJtHT2Xf1
+Cq0Jr7SAxiOMgq55QMLW2kqrc4BopkfT5aJY59mBpAEVHlj1jzogXYpKcoAmaNxRVowAcV8Bw4i
HkAw6aC79XhjaGr91Gij99QZCn8vWDVOJEsVL3ePaaI7x1gp1LUozNic1xvYerocOYYTHq2qd8ja
NidwyWm7UUpDXRMAbryGk0ekCcXhXTo9kohnPBZR4cqVV9s7D9KFT557vct7cYh6pTnURR+cZEaX
MWHU2tR5MlyFSS5brAyqb9tWf+1N6vQlkdUHe6qri1s0L+DQ5VNWxCO6JOdNRpm4NEqZblwDXBal
CnmzD0NTardu/rH8b5IGcM3UiP7YkRHLva16m4bg/DxrVLVbIWRzlnDRnZTrqHYF+W6BV9/D3o2v
EFy25TDW986gBW2aNGd7q6J67ejDozJaVI4yQ+w6LrVXEkDvjSOr73VpiZXaueOTMzBetAPL7CCh
HZfE4JyVGCSNTPKnIsgLv7bIDJTD9K6BdPmh47+aJisnkyDFBVr4djU53/MKlvNYN+ktNw1xRG5g
s0z1wpcxy7/TKK//kmp1HMoSTKfphRv6JfLMfDT3RpZTbbiyi9B4hwuVrfshjU8To+xrHaebqiyt
R2oIVPtNcZXCit5yw21PrRbgwooM9dqauvS9Rtl6RhV+bUodNQHJMrvEMR/GwYiYGVq0Dsu2/W5p
wUaqUfMOj6/dBC25iSwWvJUBpPwliSskcAZfKTKJ0hdT0oVPgFVTsikzso7R82lJtM7N1txFaZm/
Rg3lFGGhY6nymMAiVuQrtW2mk7DU+jCVGrr1slU2E4ECa0qkQ+gP4RMhf3jeHeapITSiR4KzzEck
BGZisOxQiC8lqjgvUn8KjO9GSAtSKDVNvLFacYZwpPZ32QTBurSavVFgfKPJS9PfVFaxQAfcW1hC
KxQ2mWJ8tMVPCr2XbqI26EkzJ8AAvhI3lWnOYEUGkPmg6L6FinfoDlXbvBnBxJA2Dt9NE4TKgELQ
LOvXRBVPfZIdpD2h/JXE0biWeM9CiTBKb/WVqT2FfXVGWvBgC0g1rLW+58mTmDLaliO8LYP1gUy0
fj1E6OwDme+YnjU056k/ObSLXY/sYvGiteM7SCXHb+qO1Qwz4bFSXzWhP8D1/ZI3r5lqsyxIQM6G
iqsvz8gjSn2MvEg4+lUpsgigBwo16aHyHYDJt1a54qaHyNOqs1WeGZSNaB9lUfvD9EBPpfjAbFv1
3WwwaRFxM44NUgRg07AISqxxb8GrM5NNNkeMstqx14AoH5raCmkeNgFVKnNTjehKjVK/uZyfNBie
m5kAaQvth6Vj8g7crQmt3g86O1uLNjpbkYMt1mEciLMvcZZTqJSRs07bJ6fWWGe/oUygh+6qr5ZT
XW0KVW7QoRVNbSTIjFy6xiqt7SJjO8jsZ2Cl+5iCztqK12XNrXByYtR1I646vbqYrfGtzO528mrW
NNmHxpbkc2mcF9LC+8FGhTvJx5ZwiXXSph/tlF0pKqI7r4p4JRpoa5NzaRzX2oQZMJ+6KepdKWj+
lVYd+WEmgrUX5Xj+0BrKj2HUOr/yqhcy6agbxQpgmDn8vaclAV9rRCw3Ru0qiq1Xo7ihq8g2du7A
6cnRsy0RcJHZr7w+8qOocddevZrKgGtkMMZNLO5anrXbDCZxlYU/LJJBwWzW9xZ0MYO14vioepvQ
AXlK3VtqLT5kBYIvl+2FYIl8rfP9pU/PRxeKN9NQcKvb5U9K1CfdTWjBiJbhJnsmIsL0S/IYfG5M
l8KWmyQL61U+VPCcgm9QTZlT1kZC7Tb40JrpydbMfCfV5GpF0luhuWBqB+9RWPKDiJBNUTQ1w/Zk
rhBCfYms/ORhXlGtEYVtQDc8c7K1YU74WEAABrlz1xrkPXmXElOLyC+HlSBLCZB5JhlGkXkK7Jia
5kxfTd+laj1YtRsCDkOlWVSUAawIE7A+vhYd2au1QvSR1ukky9U+GPTjFE0aRW0rY+7NlCno4DDU
mnyleBCRrXuSvRCb1vSqVX8NG+pBRQUItDancOVU+lpJBQoJZj9+V7W+YypiH5bdIaaFhLRaENaQ
XKVS1WsUO8NgSMiJ3AaBssQrqxOYlUSOKhgQRKhQjuhF9ewM01/VUL+6rI9bgYCjDWjCAP8qVn5W
Ns+F3oq9aCLdtxQVXJPt4LIfnBfDUz7MjhUsmgtcunVwbPhG5RGVKtQBDH/tugEP5nNv7NeqipTS
TMRu1hOSk6EdSBHOfABnguj4KFuFITN3AFCp2yCFGugWKHAg1Pa7WRcTxb3O3EqnflNGBdW149Q0
bzzWAcQQ7xXYWI5CRCepF+lwoDzHmU5xGWaGUfj66ILEDa+REb5FnfGzc45OiBTdkd5lyrnxOsDr
6KEDNMuMhgBBhFSR4+1UUkY2wLH50JBo9xKkSDFxk6gTJNHUThUDr1M6DkCn+F6nbccYoRk/kyb3
m0j7Fs2RU44zjes3w6y7B8U1tA05OF8mZ3oC5OVc5fzDbPv4nIiQ5ZcdMSmnudzPSilSn8O96Ggx
EVaHHgHJGlXzJ5DrAG3LkjzmitNnhfmmmgWkvKGzaiRYQsNoxXhMc6Ng0eWGpT+2HKQoAoo0Sb6r
Hb5WJiAqn3S7vRytcVPGfEimINRch746FcW+jGB5uGW8KRSLc9+2HwXJOLtYNwDgA/EVWXq0ekbG
niKSXwt512x5iMcOaZg+cKewxL1yw9escby9m8uvoqY0787DkeztR4JhirWps7rq+qdY739WVWpv
TOVuFDndWqWKNnLkOrZZKNFoG6z8nAw2wcVBM/lqnWJ9yGx0AH40ji0g4azdFHp1bpiGTZFMtkU1
UMPJ+pmYXooN2C6G2dhdx+gxfG1eYmTI/QgKXDOf/qnLEvph312sQe02iZlAdY5JLYkZ4EIr/4sU
iOS9blQb0FXprdqUJkGSPTZcV6i2cMhUVukTTngIHNLrK6Gb2/Bx6CO+38OEKaPrBZeXRcWLUChd
CGs3puoupQC9nzySTQjqovUAhcXpyqMMSV+y63Fv1KTydDL3oyLia57JDZM29DhwzomOoJdsTBOD
GevzVlEl1FP9L+IAEIdXqbYWo9zS3BroMqkI2sntObrNxukhuYogRp2oy13kJTtZMsp5me7nVNE3
XZu9K93krSpFJ5WjT3Dkg4D2yVlDpU4JlDvrYPHdBcZvZijktJGhioKqnl2tV0EcNLcFqR4yJySW
Ktc2jU1XTbfCM21F+ixzT8yKL4XDxEFFeyTyFIP4pPxI5/uNUFEjdf2wDqIBN0eR3oOBEahvKK8Q
c+bTMjgFRuRdXGN4TgotId4UI2ybpG8T/PB9G4NGdX4qKtUyulwtZZ1NbFQPXRHfh54QG3i/uJwc
piAV0AG9xzqlF3sjaH84louRpilmC2PxM6Myv6ksDTOTOf1l9GipjNT75ljBD+Fm2qozKvLCySWT
sUFpMvmpYcZMisAfciR+Zf+jshMAzaL0ey8eV6C+T2473npJUkRhu34xigcjIHUEJnG0zkzlm8MN
wvcm8WxVA4U04mv8gp7dymm56Kwouo6uU5Eipr0riYbrilJwGapcxm00XGc4/xhtWHRU/sBaxdeh
BmxlLh8zN0mewlaSHCcCkE9Jq7zbjMorQfPzARFZfTP7mU3tUArNdU88MLYheSWaFPmRUzyLwTxX
7hC8E2ctN6kps4NmKtoXs/EDa6e3pfgY4NPuNL6d22VTGB7CHTt6k2MSHxMafYRoTfpFaHASpVs8
6pGWPlVCVc6DPtWf78nQE6asxN09DKOSnoxSvafQD1ZoUr0NsxdjzyiH3T5GaprH0UNKBeEa1dkl
ylznPQqnaeNJER30FKSo2xPxUHxVqT7fZVq7u7aGuugNTfzRITryzC69dHnx0537bcRJ7IiRty7L
lqX2nw9NEZDydO7FLQ81/3rWsrU8Tl/+84W/H6IyuKMTav9xrPlZKkWjy/IsvQ9ADg0ocMNB2yVq
7F1GFsRcnMTTTLrokG3UW0upM2acSX1P4eqaUlFPntdsilGd6D9aPSWsZKCCjOlc+5DepF5VTSnu
EtXNXaIkTorU/eOhJkx3g3TatTVOIS6af/1NnaXvOuE4n29teXx+yHEG51IFKlTj+U0O8zP+ODc8
I09pCy1/z/K4Tetyeej3oX+9MCSFdZu7eHm6A+El9T0O7S33kui6vN6ZT7dgKcIcmwbw8icP6HhV
p2X2y3GTijARLwzIDjL/tfn53jS6o8ve5T0sx1ZVlKTzOf18BrVeOl9sfr5+3rts/v5j5mfIudX6
+QIR95+bvw8Z0BIIAsO7RDP+uO4yHES20t5L4W4UpWuvy5YqPHHINDQoIy3uodvRMWx8r47UW1Y+
E31W3xGfZFsmj/F62Uzmx6jElNtBt9APzZspmMU75UJm11YY+MT+NSQmTaXcNgmLz+U5padV98ou
NPorjcnCkZd8HlCNrO0IgvzzecuOTvdY9agps9v5+Mvv5DsBxCtTh8/Hlh0sjIDjT1hOls3lR6Qn
5S5pG4RE8+9Yfi8xJag1XKJclqcsO4ohk5CGR8hRv/6GpCqpX9Po85eXLTvGxLV2rGDoW83PW364
UxjsKnJrV/VYtXzCdRHticH2VsvrluOTvJPtc9clnuXX6walqPdpZ+Im//UYcTuQvgITQ958ipYd
Rpur+yluMIb9Ok9zKMSe2974+dplB6HWNMycHi/Zr9dWMZ0fh37LH7+DIOPsMMzL4t+/dyDY/lAa
PdPAX78jnuz+kOuwOJfnLTu0qVcPmseC7PNzTdBbHJhQ00H4/TfUXXDQswbE06/HqG7hkWtVOt/L
OWoloo1GBD9/H1rV0/ZIt+TH71fxBRuP+eB9//2QSRv+yNzy2+/3iTnBPXaT8fH7IUOW4WkK2/ff
hy8HkiMLO3j7faycRsupoyzw+6F6TOWJsLuX5VjLeaQsRAyZGTz9PnwTOM7JzszH34efQgd5e6B+
fmTLC/UkzM+G19x+H558hOac1cXD72PlSS+hZBdXg7uIz6SYVTouDr7Kz2jnlGcNQLvizQNcOSrP
ahFjjSNkAEkQO4uk7/02T5vDsjdgqrVBdadtl70lxoFdnXr9etlrOrZ2ZLzCAD6/dmq95ErMzduy
E+J1/KixBOi01utpkFKuyfrmaXmqXnU3ghjyh+Wp9Ge6ldZI9bTsTPVZKlgYcr/sDSOqVHT/xOd7
yI1c0oWOFH/ZWweskKlZ0Bme30MUFfmDl6u3ZcsjLPeJSvHq8z0krLrUTkkegR8rz1Y2vpF8STrY
vDWUg70q4kCfBYbgocKiX5cemN1lb58KTkHv1Ztlr4bK42CHsPWXTepl43kq0agumwbr09uQ2Z9H
cnVzenbVf74F2u/7yc2Uz/eXB/HPVs+Ty/JL4tbAEOtq9mE5TKWP4cZjxbdbNgNh4vlUaOsumypZ
aUcmRzQd/vm5TZchUL4uW+T7DvcmItF4/tOWh5zy3CI6YKY3GavKVqJ1R8v2AzHUg60T1yAzlq/S
YzXQ5zqr2VoHeJ3hbNRr+zymOlYRviRHOvRAGZNGEDJq28+miEGFWjDHZdHZz8v/lLbQAOiyuTxv
ecWy2cqiedBaGqNaaD9Xqjo8V7AH5o3lYI6XngvHdh+WZ+Nd6tEXWt1pWg49karbaqOF/5UXSDqO
VCN1tHnzplba47HGzvV5uCnSnKuiicflSIqiIjVALD4fx+rbT9X6/8rS99+b9f7N3fc/c/3tfhSz
ba75v+D785w/JK//xfd3xwhY/xsOd37+P41/2j/IuDDh3dqug5j8n6Y/9R+OpWF20XRXm80A7p+m
PzyCAN+h1hq6RTzDL9Ofbv7DdHU48FxvpkNQ0v+Ogoux8E8Nv+GYGN40/pkOMU3m3z1/elnFne1x
rQWdnq+ifJ2jx1nV3tdErQ1ftuJIHfyLeaO0DNMUhDkROnNVGbGUpgT4ZIU+lxc2qcxfF3a2m3e3
P87jf2eTmG0Qf/gMDNZcuuuhKCP9ybaNvwuHS5KWXUqPxXpMwX2ZCA/ibNvl9hoW/NodlG2ikAY0
w6AjuQaRvbJLeSjjV70AlxoTNlgoGwkjya6TN5ZGG3x/e2kqH64XXyInAytph/+f96z9Vy+laqGa
wB5hWJxk7W/eiGQytVhNTIxc3JEIQmyNOUbxCg3bIhHOPaC+u0aO8FaZJrgHSaoM2fo/nzcun7+d
NvT584VlUuDVnb+7GFjj9TJCCrCuKO8zaj3Hmvvc9F260sMAr5zET0R0+eo//1bE/3+3tfB5wVU2
VDwCuFwNdX5jf7gDplzKlpCXfG25pDu7ZXtOJk98tOSA+BOOkhsKebHXPGJix7yBFhZX8kqPSVuP
9pi/8YV47/XY+oHEvkgRjljQQu0JNQSyeqEfoyw9TGmPqmk4GU12KVzrHLP6VcZ2F4/5GgHrYxYV
N2UsdqUVXW1SePTI+ijV8lDY3hbdyCFPs60r660+Uukrt5ow9uRiHmwb69e4naTrG8Gqm4pN6FDe
BWs8lxxLZd9SwHGb7qBbxWaiGG2mMP+L4qyRAoska2dX8T5QUOVJ42yaHbJxcPaJug9HYG0/m2ja
5rZ4KPXxqsljgV5mGlnclMlmxBwV5OFO6yr6jbqvPIkmfJReTkqyeTJEgH2ToTBKt1463KMpoCXx
gLhrH3ZoptwhX5ElRmhS8Txp0wGl58Zgkeeo+fNEEnppUEoionwlI/SiOL6gmj6ptXyK2gwbl31w
2uCj0xqo37nfmdGWJc1GNbWdm7mkSchTpjqHbtCeSiqGLYVrXDvXsXKvIsNlHpXPpTvtUYJ/Iz9x
X+gZbo8GdfCYBimIKOpa4qgUoesr2JyQq/j4eC4kkNA5gs+gTHjooBDG8lCp6TbS6NCLlHSU97Tx
/L4OrqRmYcfoNqQg7nBEP1rq5HspOnaCCNoAjsFgrXukcKgBdanv6mbYIiSJesqQxk6LxpdM6zdm
F71VlbGTYf8SVuWlHSII9s6N+ku7NqkuUjjLqFRTYyGI8iU1adroTvtdkOnq1vVHWHREbXuU3WU/
J4hO94Ea8TqKEBm3RVQfbQULQxq0T4LJvOXumlK5unqwbTRrmxBD4OTZljyCrZ3WrPtt7QWr7jUt
xxcK+3faj987lcJcIx7M0X5MUuKGXJTX81ke1OzNmRo/yY019XGQRRZ1QptzZdoXxfpgzbcp1JQy
tonwkgMn7wOwAENMt5SQuhXMf2/dTuhGqvpH2uA3K6iQN69uPJ4s1E12O+ztlnpZsgspXdCcO6G8
pBfSbYzI3Zf/j73zWG6c2bb0q3TcOU4ACSABDO6E3suRkooThMoISHjvnr4/sP6O7j4dN+4L9IQh
SioVCSLd3mt9C+f5Wlp8dl1LqkZrY/LKmvzkS1KwPOeLPgFuXGydNE3Qp1DJ2MzNRLedTnNQtvTa
Q1v7G9cY9q3dv2g1Bm2q/wHKkx5DZ2uQfaV2GEL3iqKyocXPtX21zXLjxtPOrd1NQ5+tKYdDqTs7
VJyLUITr1hz7hT2qxTTXmdJhLwnCsSO6N5y35kVh6od9PTL0kpbSAm3rYTz4DdGdYX8s6RrrEbZH
hE0uaSEuG1TnhJuDk+dJ9DTUNLGzkCY1hKaFjcXEhPCxJtg29DYlUeHphAKkbF/aBG4CJx60L7v5
802pvGVBvlfqwwgp05cFSj4yXCfnEiFdr5ruIC3oMWP+ESQ6oG/pPKEcw6PHIVm+N+5vK5erWvHS
sSe5Nu0g6gXzZzQaEAGVsUhyDVsSCjKzSC/1tmunTSMJbIuGF38Y9pqVnBptOzrO2sjZzfftunAm
yo8mkwc5W8MqirH+Mmyb8b0vaPs2e+Kgdr2H7UJEr2g9vxPFR9ma1u/ezV+MhspqHHUr1ItgilPu
vsB2P3yLk0ZjvujEOi2NnOpsH8R/Jp0wP4lxKwjKflVPWPUyw8a3q/yF4qhLTgz/VaafJnc4hFk0
20R3TmF/hiladMShy5ZY72Vha19Up9/8rH4uuGYYb3uskQFdRWRXF3vIvh0DFzdqkrNWPLmzWUiM
m8GK0NqFT+MEZ70K0hL9UPZmyE0+WNs4SN4MzVsbhK9FKW0ds95kVkAbM6HUFR2QDOv06eMPpYtb
0Yi97tTrDh1VEGXvtZZAhm+SS5FSnQ7h3xj1C+7WY0wZYFFmcwRM+xnqMRN/sMOZeC+dlWqZD3Cf
bDXEmSu3iBWqyfrQT26zpqZDw1k5YJGVBcoxNO+Vl9KQA7WyyumTusanPvNGuxFpaGSAdOLqNUnt
EJpGf0CGBTpxXIhItpePoaeZ+oeWVHyILmHDmgCvwOk5IegwNa5kf337aXLHlYlzMEfahQy6ggZU
F3c0rxvVZ29ZGn+WDnaQzgZgSL2M0T63hiR/KogLWk2h+EG3plzkEmLJiMltDKS7mP+Gjdh20Wj5
fZzSu9slRH99jUF4SMgmW4iU9xB1EviT5VPOt9WT5tUvTsaUG6KK1/T0WVre1c2jbyJ6qG9WiA1U
dq78hlgsHPkjPbcy/HbK8k/dJPskdtB0aeq7FQ2MKJJ9msmOVzncgUVq/ajy+EhpOV+JXiHWMlt9
4RTZPXPMgW7PokzzC0KZJMm/44zMwBpiNVcqM5tHW20RDA3X1uG2TlJixqLMXUSeFcMxTL7NSAJV
nS8LamXs7CbZDPRPtHxct7nP/KjEtsDesCZ8bx1MHAwNm3epkJyyxXhCL1cRc6+9i3JC7JL6H4ye
n+Xg1eRzs0G1accqNqmGZisk4uOr7KJfTmNNyxHtXWR38UbYeD/j7FfWJeFiGNW3DPlTjcaHbjtM
zoZLs6mzuYIVd6WfT2cXtw9aDz5PaQy4LLsaOrtIcDOihR8ZAosWClCdzY3c7BktCFMqzVjDRIRk
MNNTzLlnY6QtOOYvlXB/G0o7EV1UL9qKPxq16nu+fnnBAYFUoBtGvh912tiMEdSfytn6zrCrZfyK
Z+S3p6x4mfrpPfPTc+V6/SJ00ufQGT7bEB7OIHZo7BGDon2sLfnbKrrnoo72CJqW2FWuOnExC/Yl
GzLb1XbwAkKOv8vBTBZ6md7T1HtTjJ3A1MmjSNO7N3JF3MHloKC9VNL6Ltq5c4UDkIb5zRT+joG3
VNYUr2glnigNsQki6nnMLhUSumWakW/W+RWN3jdTVtW+S5ytlSLvcLi9xjYkc5IDxSrpCN5EjNxp
clqYEWt9mFr9AnfKTxtAIf58C0II6gJTz7kZYzCfrntJAhgalAzRrdgKNXN3tE311RcyXvSos0uL
V1AIQ0f28+r0/Zdh3bAefj/GJx616yRgv6LVwzHe0XSkOoM3a5d2PMvmQ8XjMqiWa/G4m0kGWg5B
9hpOGWnrXBiBI3ZRGuYex+SbbuXP5A5+5xVSkA6gaN4fB3sENOGBxcqw6YQY2lIZjdv5GNH0vx3p
QeqtSnZ1lf3WOS9DVIUrAynYQTgAKQwGF6gigDdLjik7RiUziqEkZaZ8X1Lu2EoAH2YZrHWNIhzm
d+7QbLga8MQjli+ZYAEXVVQuu440ySCPCZjnvg6aJF0arvnq1VbOpETRj3jIb0g1q76xFm5nwbvO
02ef1t/SLCK55FBwQGeR561YC50+kOzgwLgscrJKvmvXRR3vMoNzb0zz8PFrtKl98eWhJ1lKNuil
N3Zs77mwBLKny6x211YePBtdchsL/hfKyHNYt/es0OmxcXW0RZsYR67QmzF2aut3maIjgbp04jJ7
80SctoDi6MSZmXt1ull3GmFCzZW+lvMw7m3zMI7VTxSZvAnDJvSCTBDf6Flse/fqW6jFyNS665lf
IwZGieXq2bPvpt8Bpz3g7ZxTyHXAo04uT8JmGVwPCh9ufuWz2dcviYOg3evIrwlRr5s164koIhwE
DmNJ48U6z9SRwJOx8Eah9osa8bnrkJFoB8KUMcX7f3CJfpMn+h0YuLslB6AhQ4fjyo5b3ABRMpYv
IEvQABsj0tqix0gq2Fd4T5ibUPCM8ioi+Tywy4pl+qwbLCHo/Yk4IAWdK37XNHVCuXFvBueaDynA
h0Z/nB7Q6n51Bd6ceWmqKpYr3bJu6NQuvfeE2r/GjMhC02jJs5ayrph4GKOfwuTUzbBJCr7tYViJ
qdjryWwSoCAXslBZY3YnRBlad0x5H+VxzNxGonyyQObyu8qQ/UxMM3gPZohXuKG+xxecCNZpor7r
CoIXtnS9GZdtGJxFbu90livOAuWJOiYTNLcKwfJ3Bj6tiISrKxIQYIgf61K9P+6PpOZvj0zr1JF2
hQjvg0aNwJDR9zw42b7dy9J/mgcryBIKMtWtCOpLEblXQRZjYXOmn/+16am3FpeRjO7zp9RQaSRD
7m51HFWQLywq46y8n0Qvb4zw7wVGLH9Pavc6zw7xaF7jYAbs5Hd6YQJVsrYrdURFw0+VF2Dscmb/
uODq50BSopDLFRLTNV+ceqyfvDR8eVxhW7A/MLp0n+kl1mDEPGn8JZjgVkJXd+UHYFBQdJJH/Jhu
H/8Gmv2THXl/73WcIyfsmM8x1xf5+t/xY/EZuswNVatdEb+DuOzy50TPnyn91ItsnsBq7qc4v1cD
r3P+XLQIfbGmURagORDKn6HDYsVZ91622V2L+K2svGOcYfL2D+1s32za4ok3RqULEbifaUeUX2eV
FWfht19p+sbuCa0lecALv4pOXFSO1Yg/mH6+PDOQ6AeRIVoglCPvA/naR4ie5vEOHm8l8bDXlrvM
jg5OTBVtvvNIuIeK7lm/o0tacluQG7gop08IIj/VxEIxTx+PmUILsntrUzkyrcMUTVyp33oy3kv2
l5bRfOaT+VwF497LA36FfY9i+/UYEL3NXDOPzDxLf9bhmkmmoxgVE6DNazCFgT6nOyUc2bPqhLtk
V00mSr9NmHro3fCFWcABG+sQDsjp885Y2jkqbF3fJ5q1oDmy7J3mOMkMK1Sq4UmbinOvzG+jTN86
DS8koZXZOF3NUOIdJwLKM9YGRYumPk2K0VblbCQLAv284Jv14dlgW2SMAr9bsXaRos1LNLLoe2An
p3mvKIiUtuzaJLsvXVMieOxwOzV+TyTN2ulxHv+PjZGaV00V8vrK97wLrqnebBLb+yAmjxDDoqZZ
zga7JjqxkJhHQ89iu11Nu8zsmAPY24TMlWnF7DMvfYRA3lMt+raxzNtx+dJwG9lp8E0ZZdnL5KRH
8XegdU9qP0/2kbBQ5qDfYPjVdCYWUTV/HA5jYKQuvEgubdseciG+fLZ2q6DjaFLVv1B/E+NppPtQ
0cevh89UAM8xyq/eZuZK2qXls0ZvXG/6cqf6JcGVFYp+3eH1RYEsuvo+z6k5H//EyzEr/dm3uVPm
OUMv/auma38KLvE8NuZRG6cVvtOafz1Q1+EO8IcaMsvw6lYfPrdblaYnHLvXebhkXovXSr3Mk0s2
mRj82aI8/rKKsud51quq5N4pFrkYh/0F4tincLJ7rJ31uNgNGs11V3t/3N+erxF4hhY4zaE0hS3a
2QKUhqet7YAJef4EpzY7PTajeTb+SjBnzjuU+fqH3CY5FnlCCu9DYXgsy+OTbVKhzttwPRbVT5tu
F+UE5iDczPIPHeR7SkzqY7yrUQNX4+RQZjmpZmV4nz8t4upXOMeJANcx6A11vYe+kSwN3Boy5TyJ
m+2EQ5RuZv48X4+hjr9x4l5YmmDF+GtCKW99GH4XenJv51oJjqU3FE0vjyrv1DODyV4eg7y7zRfo
cYPMq8kQfPiEIK7ogWGHGsrfXc9S2rpcg6FhOI0jmTYZa75nh/A1J58FJUdt2MHdQxJCijFZnAvd
K95Cw3jB3hITbzrFm/lnK9paX5y3CWP23WWGvWWXZMNas4O52T+jH/OQq+rqI6gqiA4yDQG6ucMx
N0MAU6Hcw7DIFlor3ytUx6s25nUU8B/Cmtdo9zjXQGZtSYztNA5NQPM8NrvpuNZYC5BBTvjhWQWb
MIufnIYkcA37gFO7NfJPbWnOqz0a4YY5FA7OPGs3+Dy2iM1R/RSe2gHMQUwWJl9FTNKDZnsFJoeG
GuLAyiRaEj3Agh2iVn8p7ZmOKuiUVmWIoYDi3I+olOWhaaJsEZUtaT59Xy1EG6tjaeORMFgvBzr+
t7Esb3YwVL/CCBkRFTE/Gz71CrJXUwPTqb0U4FL3LLQufinzJNm47A/I/7RRjeVpeMTGgBGjz/60
rW2eERET85fVv0HbWed+/tYg8ZsmwfnxHQxmR72H6gBVTKOWllGL+G+q8DSI/q34zw7BnalSjnAc
Xf4bocfXwNTUCr/UXJlNumRT5PbKkv5GhyKDoKpgpmdtxxsSbSq8nI71ow3LrdaLsw2v6PFq/n/L
8DoWID9/5W3WzODRgG77/9kCFIK20H8dpPmGvvnr//n9vy1DS/wLMpEOpJMGoG4ac/fmb9vQtP9F
V8fjhPMPKpR22T+sUNP5l2l45LkSaCksYbh0Xuq8bcL//A+Tv2fooKZM17N0S9Cc/F+I1H9acH+x
rcGf/J/n/yNrWSFU1tT/+R+Cu+j/vsGo4klbyvlFGB7wUfffbjBOgnWEN5ZsC7KAptLcl5MLtiCH
QcByw+I7hueMyOxFXtRnq0yCNxM1fRUbZxmY8s2TpkbqOMd5jxB4u6nc98gAnYMTqdrkhuW+jzZt
EJt2CJZ0d+ubkTM39H51ceSiuuiddw+0bl7WKEBjw3+VQ7TN2vxJm+rgpc5C8wwtFCm5CO13a0IV
L+M2Wj2e6n2LqQtC40rF7VPi1eZ7YeDKqVOrPMSRNN/HVP8T2fl4efxQI/3Q0YzZ4ajJ1QCn8Yrd
flmklvGeK9U92UP+6QaV8Z7qVnEcHRzvjwe31HNwpxO4hGhQ6x7Jz3vVOjlaahR1zRDp77pd5JSg
HfcgEn9BWmp1xRzw25688TLgL333wNZFVkj+hZimW9AgGTC9C5isL6WC5EWYOWqKpn8vWrAnyoYr
8c/TEfEyEl684qGzraRQVDOnZtvQ7li3fA4IT8N3Ob+uyWq17eN9Q+ZB1Swy85gXerw0Kc0de+G+
lVRbn4FliXfb+8ICn94qr7BeMRpsOUKL98TASO5N6uTPDiJ030CjR1AwheVSQ5/fZ6U10XZW7q/r
uOmfitr4GJoYR2A4gbOL3JEAVd1ZWKGwjo/3PVrivVf29JS1Zr3DdyqoQOvUAnr/lMc9JBUjvLXe
G7bC/B22R/Dqlsbu8ayJPLLHKUOv47z9aOYk4jyqXY5HKbDjmUQjO8c86KGJMX9+ykx6B8000Rdx
Mto7dfI+pFOBMDup1waki/fciGhazPwaek0cCNKtF8XQj+xg2joTH0wZYS5BehcTu74Zo2a8Tb47
ruGVmCu9kdvEt8ebaVJqGxGE/f0NN/EAvkn57CEFWBd6ijHdS6OtV1nZOpV2f7NG06Ilk5qrx9M0
QdkkS4VXZqBxV0BIuEVlCEvISbBCjmlH5dpsDkllRn+fSi+/0cDVNt1ceWr0tMEBbDmnEVkQKJip
uQmrLy6obn88nk15ttWs2jix/7kYqqEPZkLWLFN3o8BdAYmw2XZEItxW9i8XpMStLt4dHbZFytFX
9sX4lrFPuXkVufJpOD3/fRbVXwbn3DNLXgV185ZphIqbfprREeEp2wVc/5ErdyONkFvhhNW616Ct
jFheOsNRt8ZHhijR/yGRzKObHAJj72G6XD5+KlJRnxpneHM6hOMoZG4BPk52G9Flou94a+NhePPM
339/5A3NSzVamzbxljHEtFezEto1qrwbidLN5fGs6AMw44muHdIoUS956NFHzKn0GQwVx478q8xo
h4SIdteq7f2rl/MxIOBulqJpwxcqcdscuM7JtOi/YeqnZjPlxUvB/6sVg3stRexeLeNHDiziWUzj
JnJ9eZWOeitcKS7h/GyMGBFhNQyHxw+bgHkIUdO4biRZrcq2r/Bd5TadWjZk/GyI3eQaJxFuYNFh
EuTZ41vNSEBb1asXYyrjq5yw2Jq+E++FJuLrqBJnrXh/kT6yHcOXQZq3tVEx791h7nQnCbivjdlh
IfD3yaG79g0dHj91MTTU1RtEq/LSmRmBxsyu26pyoCAqOMJNhXUsybqXKouuqvE/q0xgS+9wguWR
dRv1e2FDNPCGbli1HLpucfdquv501eLeumXBkdOue4U7XL704bh32NSDzblRfrJvgl1yRfgEUexU
GUt3U+NvO4ScTM+cx8DF6vohnAzzZhWQBRFfp9/qdciy5nXQXOqrGOd8mUSH3gNM+ngIExT4UQ9O
E4lGeshrBYBt/gqoCi4bOz5gMSiPY+yUx8dX6Fqrv1+1iGDgAxacE/gNt6RXKCZMRSIBN0GxGOMb
3Ii4i09xrs4tHqt91lreGRX4uS2UfujbPkQu8EPvq5WWO+mLyKL6aA3OjZ57/xwke0BR2QvufGPZ
a8paIV4z6Mnz0Ja2DqMUygM2drxgQfnS1nW/r5CqbUvdjW+RP94DJ8n2NDCqrd1gHR+d/CPWhb9u
Yy5z0ozDoVOUG0Is1DiqaqBy9vzQY/c6WqPNNx/Py/mtad20te2eHgm9BsrNefNR5EMEwKQfLjll
2ifaMn+wA3pRH3/4ke5dOgylaAX79kMpPWMyb9J1rPz2oy02+GeoaY5lt+VEtO1FFD11aXLqEE3P
mM9wqcE4gSc6WGiqk5Do7X5U56lyFRTgttgBGLg+vhVFlruwAQStcsTmh//94HaVvsoKI1xbE4Rs
IUptEzlSfxpkimxCG/HxJfqXkgX2SdyAR43p+zXLwz/UvqYvGBAAdfwKCNfgyUWJU36h5QRfsbqm
Z1OWHme/wqhP+gxos2YrwloBFDppvuEpFPe4Rb1cwujMnORc9siXRIFstsgBpgozzveyFDezKXom
3NrcCJ3eAm31YOfn9jHBJbua+gC8FWSUBz4MRZEOrgKs4WA68uTF4dHGBrnswtK7xbBa+CzpA8n2
1k9Rt7Swibj0o65hhndnjMP+XuvNe4QN19Ys7fe0ceWEaZ2e+DEK6w/Mex4zmSQJb9QpMnAxfuQY
VegCgLp0c85fqm/LZYGh7ynvLUxq9F1VDu+b9Uh/Bl08gcgYy+vQ9PHSrez+w2gObTj9KmuwnLYh
eR81p/wu/ZqYKJZZao9PjejlXsVmuTVGlb9lY9NRm1HmL4ZUG0MWDUgWm0LbXY6mTahE9jOhrzX2
8c4DWaY4QS6Tvj3LqcVcFlwrDzQQxUxKExH1tQoPYm/XkN91h+SMvlDrSkYN3nSJDgEedV6C45za
ZdTh6tHs6KRRjloyZx8DqX4m5phtRO8kS4mZa0FlivKhb+8j+lFbyGurrNOdtZbgDjXKQ6I1bIeS
5FNQQYGhnLwg5Y4e7UckRWiE0s1YaN+cYmFjd8krbF1qr8F3oIbbKLsjxbEPRMjZtk7SnsJa+oSg
n6uE1dmqNppqT7Z8gWKeL4QY3sbQ4dTKL2rFGCwBKJypCHUHN6NT72R8WrSHP/rO1p/oEvSlYW10
u7c3To6eo53Ai4XulAHGSFfhCC/OamADOvQi+iqkIG/H7jN8m3UFxC/12Qp0CtnOMIwbt7dQ0LZJ
scfWjylTfPU9+wA2IBX4Uux9U+CqdRvC+EHfF7HHCOOLPj88vho8LFMSa+yii9g6RJ4WX8y6ii+Y
ROJL7Vugd1yo+0A86wOetxVac4B5VsVOZPSfnWrsj0whmw7eraYF9RY9zMq0DG2VjYW+KqOIQkjf
f7ASGKuy1anGRoyuMIcMRz+ObI7HQ1ZQnjXTTRQIEG5188/D42mQxdR4EfQi+Y3RAkO/oUmQuNkh
8HewCKy1WUYVZnbTQP4ygboeQ9jU0y7Fj7dwAl3f5D2H/DFxF4P+C7Mnibhd9jlRgKCM5VavVXMZ
hqpDJdC2a9XJ6UAzu23TfqdL+9THpna2yzC4lCkEaAvz/dpt0g6XaU/rHLLfqZIvVbtxWms8D+Fc
IJYILIKipMQ/esRyO9gY1cSSW89ku9hXV7PHXDCLHt0ixXmu6PCi1SKk0FQHLzDa9RBpZxEqotCY
IvNJnPymaHb9CFvd8g+wk8uzqGHS9znVUdnY+toaqt2QNz6OS+tXmBoETg9aevDHCzjcr8IynYMH
tKN2/fLViWskR0ffgNsalINcCE1aT4BYWWyaDPhIS4gTnUB3wB0Ss9bvhxFBD/AhtZAjR9eg24xm
UW2aDverUxvGCXZMtYK0Ea0EMLIN0nmsdL2izD1pCLKalDsUwf9Wb5u9NfWEYWO840Y6dr6XLHxs
yc8JU7EaPWvPvC4Wpt7473YD2l3I+NmthwN/l+V3yl4pwsVnowPMEFZhzfLPikDtbRPofn8RdkYg
cOg4m9okaVdMkbseS2w9Jo6uRTflZ4eC3VNZ6+HGNjSS6xJxCCYnXToTcHk8mScVOL9aszOA1E/2
ulMAxsJUcNBKq1vj6cZBAl1cjNms0W1968DaFB1R9b/bdWdszKnAKZSM2Zq8hXwNYzm+meyqbXDQ
YdJs9Sn4Ie34TdGxRSmDamuiZbrWHdEdQd/69FRGTHdqHv2jBuVOKzkvTv4Zhq59bF3rNM7AWRF5
xarRfIQIdSsORV6tjAbBoO+3xjKLa/+Sh+OnUQVqNxa5dwqVbwNe1NO1MTbwE1R3iVPJqpTpwKEL
QPJTSJpdMqHKcSF+seHS06c4nbzj48EfsOQ4ud5tCkyFl5BiCUgA3mUzQbSlyNBxF4UHo0jk2adf
t9XG4qc7xZ9u28V7LZ87Ne3UbnUc7U+6F/5Q4Nz3TcY9KUKzX2cGAlkRd/AoBTFKdR6eHg9a2e/C
2ETAU1mrSTbNIchTAksN4oY8LTQOmZVrGyu2L00r6KVnGEgPVCwdi9NPTCuPrgldeS9wcWS1IVke
zYXjQLaXXP+zhaBhwWKfLeOiIdWtpFOaxtlrqvnXlIV5NjIOe19zuLeD8gKoXoIiEeGOab7ELjZc
tRBgUlQUzjOL68UsrdPQt+0e5RY5zJX7syvTSwFQaAsdHLN2ky71cohfpTZslIyrg5Nh8NPd6RkR
+LFUGjJWz1y3XhNSUhkhncn6zLqIn193khUibzTWBNl2rbv04uYysYHZWqU5HrlLm6QMLzSML1HZ
xbtyJJ2oD9hGDqJbGanEB8+YEQaCj4yBs22dDnzYYANrYVGtM+u7n+dMt3iJjcI72V4OH1PlG7bv
5TlUE7thEbxxjIreJtQbVMddaJVDy4GFmk3OiZI6RiGaW9qPWO05uW0pGV+GmclNM5yXEO1LzuaQ
KIic6EIwAnpHRUINY4kLtyF/pbdxJL5EShpPdmG9CVfIY6y7dGDRvBoKGLEIw/I4kaJhxLWk4zgC
3I3FvvQPBiKkt6CBD18MMcEZ1akYRYH0sMpnoToqToR7HcDjPCfIKytYK9w3H/ASPnx2hlpPVkkY
ZQReFal+AgL1BqWgIKaGoxoXH52cka3qGJKaPWLMMmAVLqKoeHa4Ks8RG/5zOsMmYKvMOsxw1YdV
fykGqt4+3MDB7vQTYHKqxNNa1Za+MBokQa4dn0SIUV7VAxrisAvOkao3xuCUB63ngORO6NbjrNjR
cTu0oHAAL5rU4i23RYKfxcc6ffJKzzs4rW9scyt9qegEPgNNOCeSQAbdgFfrBxLx+yDOpSnnjJmv
JqGu50M4YIXsv93c6NdmV/xxtWHVTaZ1LCN7KWyMhAFFr8JyFhwAoNAk8abWk+rQjd0HhW9j5xj2
LyNqt3B/mdky9SMddDQCNczXNMLYHOTGBY3ZOY36ivgDbm6BRkWm1ybQfnYhLYneGIKXts9fKYft
SiMsVkORYhWwtK9KsdGsGFGlHSlu/dB9qxqz2EHVHxYJcOtjWsXgZCYHQ2bkQ26t1cUutd+DGt1L
PmT/PLzKBg2rrLCBj2ipX62gMF5q63nQmXKoxJTreE5naHToODVJQXvU/M9ZF68RncJHCyR1nDq8
IefDEBifjAqda/GJJvaLaYcgyKpeoSJ/rnKr+RoJ/Sqb5L00fW+BLz/KvG2VGeOqaOUty/0/hoA0
NiabwaCNYzv1LW0mYgVdiI8N7n8LwKaIfXkwA9fZtO60rdagArXPJltrg1Rb/BJXpKlAX5T+ZrQE
fORuASZMr7+hFb53Ka+yMHZURIkgqrxgh2mXk0Sb72Lf2Srk1QvdMfxlacb1hnZpCOskOnEf9VpG
XcuzSZrPnHw71m+5B2NDb2t9TS2LT0qyY3K99oZynuTiPgD4avY7DcwAKpWdaRMlmEtxn3w7WiQx
QQKj6EFhRAtNeGTQdwjroAcew4btZtkm6xpr3jopW7A6SOb7pjGYO81TYdKP1gZ7E0ThrYkxKAif
pUljMl8rMyaLrUcVCXFDL7pk2VbJH0dmb7WvQKzNSk1eJ3JHR2z6jlAGTn81PMzFmPY/UlCrIMGZ
UL29IawX6fVnDfk1JdF274EaFOo2DSUlYLpfC04xPsQnalAyQZBTONbKN9LsUI4WFICJarHmIFts
aVuPs26qb71TMWXyI9Vey8l/h7LobPWk+Qy80VxWliT7tCPiUpCXMggKqyMgPbP7YYbRr4njFyZj
/WlCj9zH9okScOSDhdYgPOHSzdF+iRbegdwQkAAd2RZQ6PS30i2zDXzRDfqaew0XLNIynJaG91Zm
1p9eY6pPZ12/FZEg2k7a2nU5pNLI3ylD/MGwedTMHiWaA/cmcdXGqMaDrNw51ys41mYJtTonblMn
q0Djvl92Ckms3+RrJYFR2QltWTPgJOkwSbg2WlQ2bCm9zkWsErGJg6lZhzOVYCx/t41NgF41WIsK
DpFTNj+sViJoFYm1ahSDLlcBMm/m3zJGzztW5XnUC/amA3Eqk2zRb5v+my7hfxtGcYgNSkg1VkSw
ppXR4UPKoOY6Rv6RhXhFKfj/iv3hMgPdlnFpEJjYt5smrbKdhFGIHxxFWqjIOfI5x4eIFFLE54VM
D5NTHMBVeXsmI53TNCiKoBIbIStWGU9bVrQxDNOd9hLxE0JHxAxsHekf2wJAB5QOGIrVdKr1EfFf
lX5so6FBuh4f8YxoS83JzHPVhXtdwVZDMEGrxisRONfOx2BRQmJfF4ByaN/0VHR7WeXyQhUB6Zno
cMVqfbIaEtC+4c4NQ3qcgszDmgk4TTOgUobRshUCmBWY0brs7FfEZ9UiNqIELTPb60iLd6HZ5G9S
9WJlVJBGjNw8+Qm2n0kj49AXyRNysa8+8szdfJKCuXNUSRG90Ej/05S2A+zV+VWpBr0rKVfrwC0J
v0T2bQuTdIGRYBS7qJC6FOAwunBajcrhhMBv1ujtV02WufxPr0kmQY7FMcO6IPlMTFhNgqbYCEqU
C71ut4ULO0cXBVJrr/6ynOp9EPy80VqxpCcultBxV3YO4QtwW71mNIZbL7V2ru18IWsVi84r7GNP
zFbo4yfK6Rw4FM8BXHQveJZmjkm+7yS6LljG1Iqe6syt2B8N4SUbnUs+8jmORQCWTf/txo3HTioD
d22jc+RgTpe/7rYOuQVJDHRPTnDPYmtWcvKhrYe0MUg9Q+EWqZxKFNqpUHsNPehqY8wcIZBvB7h3
NXzU/5O989iS3Niy7K/UD+AtwGAwAMN27eEeWmXkBCslhEFr4Ot7G+sNSOZrZtW8J7GSSTJcADC7
du85Z7+l3zOino9TSc6fUgNz82DiG137eiuQ8ZzkopvnVOR44om2i5fqY6kGNL1tT0oGeyNwlPTE
nL6ie+A1F/oxtJlRtaXNUBzJQpDHacVRUyCZtHQQ0sQ0z1rf7K2aGPPgNFrBfIMNglQwu0sOunjh
8F4t7mlupxA4mFsf0aQYNSd7Qr+El3Aq183QRjh6Z1XBxBkwOQzYsUkEOgzP9dQ+028GNGfp5CYM
1LnL8GgVBuWnaTRk0/wQCJLkOWQ3MaDZALfxth8KdYhWi/xwch2Qs9DEWZBJnOgs/IiTFvKG8Ras
1XqnFDyAikgaBLXAakNCSy1ZzrvYOy222CeBD782jknrSWyqmZ4DVq/n6qJW/U2m/rINaAyhDsN8
Q8ByvubDE/Vie05l97nFxO2XlvWaW524m0T40QAW5LHxUeZI17tpYJlY9vRcVpM6LlZ86NPBQ+kf
uM85eSyP9LMN1O99mUlmXRG7IM61f0xkH1PVkPvPLeJjE9w77t5b6BmXdBLuyBvfk5La0LZn0FrV
kpggAunwnx46GcUb2YuZXDee2jJ4T7+Al1g2Hu7lEy1cupeS5OEBCVrZhdfK7ZNLTDxu6UXLJmyi
moGZj8QcfuS2X8crYLojAQbyFDHuQfKyc4f8IzbzsiaNHv1mWG5LG7VxhNtiq4P1izUmZF9N7t6i
McTRcDz5enAP/hTfOhIfXxpgRhrFEz0B4puiAMy49pg9LDfUmfPexUGHYWX5PuZQV7NkuvYUdYE7
3Tbe4u8EYY37qEufYtIet8QsP3mdX+5xdSyE5fXvSeVcmgIFsJMiWEkqRtVJw+fpjLXcxRxGTyZg
JQeTRhyGN4r+VuuiO6Dnww5SMUgWJuzJsh8qfDaL9b2s5UfVLldm9/QnFAxq1qYNNWjLg10Ba2q9
z46f/URgRdx/JZ4WJOMHcHdkhrMHzdnaPEF46zDQ0NobHHLs+vhDZynF65jTRBcIXia0lW4PT7yb
aDiNr06uTYh8sIFFWB0yrQkQ4/BQxidMYyboAzVo2fNETeDCzHOEKLG6lqMizCpVN2OSnjDgmOK0
is+Y8LONJNtu1yyuu8XFUeEeBF8dRdklHen7VOQqpAnxoKEF2Lg0duLM20cDeO9+WY+jR4isRgaa
04ANqDty9dG6NLYhagJXjGHmLrwh1jRq2xmbSUC2ZhyqC6gEf9NHCaw5wuvcxCdNb+3dPb4CohUH
+2duUcpGWsRHNyZezgbSINMzKphm43HlV8JQmeK4LjFs9obZMQOIlU+FXGIXCnIOyM0YjIZ63Rex
vVHu2O6I0TxmsqMX35UPmlXJ8hgyGuFoLG8xKxU3IdbGvm3WLZuTf2pIniCHrj4NNXtmXEU3exsD
IRsPsOChtZ8Y1k0nN88+WgrKrSgpNThFYHsgzpr0qAhkDyyoY8m0HROm5MDiNBs5+l9Jaz3JqWIe
uiYN3Vc0bokOBaN0Ntxijl60c8GdoR7zMb2bmuppauR0VJKLFeTxzmGNpRaLHvKpNKFAJL0SE2Qz
JLxrOqTYdWgIQyQL5UtGXGt8l+RQzvIaXE64CqMITRjfLPlLWwvx0kX6SIwgIFX4f4RCTmGpdyFn
QvrmBEqFNJ6wwaDpnuN7JJpkxnGkxpwS302VG570wJ2huRuOs2uB8479E5k/9jZV60vRNQOsSv9+
ttVukLw1H4bBDt3U67ACeKj8uti2vrun23au+iy+pkkpDvTrk92M2pR8109JzQ5brBRnqaaVjxR4
W2Fww/qwviLhyw5WYGHGKapd0nhfBgpBIvDDF7h7PO5rfxntUh0Wq8WnJe/LnHBQAdm8dAz1iI5/
3PLkuyMVTA92M7Tm+5j+IEGX69O4mKToWN/TuMByOXamYX5HF+vFWCO7iEzzZaGuc8i8OjMxum16
PpMi4mFZJrCMvoZCYnmoUN32QEjv5xG/Dk9JGMGh7G6zvGr3sSje7Gis6GPjAG5X6B4rh12MkRqj
bfai8cGY3lR/P/s8pNTugVXfNmvxMLyXJfFFveud5qH+nOQxSLt4fgrDsrtZpmgfZ4hDWy+Zn5Il
MVsciR6SsbUSN3NOoGG+kAliqXe3x3RpCdBL2FVcCpCSSCZxiNcl3hce7kUvI2m08VNaSUlwToid
prFMq8ZqLBKd5sM80CFNg+xTJt2XCSUKh5953vjTAsi7Dglk85IHYdXRw8B+SzcJQGX01fHQCLhr
SSgvTTgWEU6ryeQxV60DQJWOfbByUA6qPAd2tXzOCMyv4q+FJnJrAkxMDGuC9xoZuFuo6QrNlTLB
zhoqCaL0QuE6p57h3d4JCEYL/Y78Yndrr0ruhCKmdqD5lre+d2WmfxLhJBAHUAfgpQJ83FnnJfWW
Q98smKJC+xu4pbfY40hvJdW8pe48pqWgicSsl5Jo/WDgEN/MTv5TZwN8+a5+nn2sWZGN7mOpu/eh
qfWGxtyLtIhjTNvuUzzo5xo6m79M18Wjqekv8IQQgm5E0POEKO8HorCfLgfJiUwXZ45uHRrb1z4b
XleboHtcbfvA0e7VbweXkN7YulGyOMaImMPKqV5bxzSSimdYCS9EJA/7HoOFrRr9bIfTeyJtxj+y
XM/tmJHpJHCCMaU9ZmZQNGYQXBiksYKnVvjJ4jRASXmiPW3/HEgcXleAE3bOH5KhIXysezMZrGFL
EIHjPhVgzDqxLwsbrr1byo0WfHFeS3yh1YJygMDDrcVQEGxG0+ib2gu+RCXXZdKgT6u1xF0afvE9
Wik04x9RZUpHfrfc8DM6U/K++dWKlMHRdU9NFPzsyp7Zl16+BH75XOj+lrbqoSqar3ImfhcTijzO
r2FUHdxcIS9NwAPUbXNMWptMsYjDZxf8nNnmAMvGd33U7Oq1PUcKLSmlMfmX9JoDQmcv6cKRdNzW
9ZOMOjAdqviIw+nApkWRPypQajijYfB91L6NVHYkAzC2xOdCrMFxaLAtUk1vqtB+bDOQGb4Dc9BK
aD4PWeZsG1WW5wkAtCvSBZPA+uLl+hL1PGRVrFbyMJKHOmHkWRmNXJPo52Ku8nPflOlLVhN7a6t7
Gs/jU5N6FdGGASTADswPsxhmw9xS/nDHsrJsxx7LSpzFwYMXrCPxwPoYksh7Ax/QuybyWZLMtPPR
9NJojS/j0kSXqSA5PrQmSuzE/jbpbGasKm/IujgkQ2vMqpZ39LNuX0ravzYdm8sfP8ByqP/+U08+
8Bl8KyfX9JTIoT1W3GXOqN0bzxJncCDymVLNeADPgDb62/AZEVVx73iIbTlS0FSfnrswBuRaru3d
/5ey/k+o90IgM/1/S1nJ0+9/fP+v/9N++fpfxG+3X/of3V+Vrfzv/w7DUf8CGMI95DuhLxCRoiz9
dyCO8y/PxcxGjBPKZUJx+Df/VrYK9S+bgBqJiU5wO0pFjs2/la1C/AuZs8uRBJzc/zoQx/0lvAQR
mE3ZR3fFCwJW+b+Gl5DOimIcfTk2RcJ/J1+fNPDsG3coKgOAcXetM38pxOy+J8n6Oaw/rLJIj0MA
By/t1Sln5GizZ77BrWw3qVN8AYA0H3o/oJQb/PtGCXGLRtXgewKfVqbXnoXtvYXIOE4itzHdVsPC
5C1OaTZijmRUEdy60eTtW13t/3SN/oOM95fwHz6hh47Xk64rhR0YEfmfglqGtlMSmhvlDRneHIFi
WvHeiPgecNq4LpdxICikqodHP2zSyz+/tvPLF+0ha5SSCCQZhoqomL++eNtYII0zUVNnb8dsaT7m
sNi1ngfVqy2sgxNguoka5ucdbxHfX8SunY7DPozFzu+qzW/ezt/0zGimQ1sBMeYuMzeZrf76dnwy
AzScj3pHum1wQrZw59UZLqqmwytXVsc86I9xSed7w9wIJSUbf4j3fjL6+t+8lf+g3We4pHzbDiQ3
gXlA/nxZFNrr2oerQahDRrtFNrdZ45KBHXqPLr6fE5VWYBZTApSLd40VdIMntHuK+5im0NiPWIGa
xxwJ4+/e2N8IrnxHPIIepBMk5AqQ69++o4L0AA+AEIc+l9wblXrjyVE6enDy9b4ZnSeLYAhbuhdS
pJOr6+knq4nlb+6b/3TP4iUToSe4b365Tg2Rsrli7rAjbQOlc3EhBRPHKvmcU5t+XRnLnhn2ebuO
nLnzP1+YX186lIhlXc8mUEnaNkvan6/LGGkyjz0IQXnnkKDNYG4DYJtDX0K2KZHH57WX/s52h1eh
ouI3N6j5bv8agsUZylWMHQOE/a7/t3Wp8sNxoX8z7Fq5WMyT3a+T6uxzGNvMZ4tq+O99joi2/6zw
J6vs7y+neDipmzzPEawRf/2sUSyCugT3QhHNICqequ6A2vvbIOw3Sv9rFOO5+edv1zFf398+ofID
XpQxrk8mpPn6/7QaJePEKGwmqRyG9nJaBYemNgn1JnPL+6jDThm7+mlUrt5PsaDdRMnFPPxYWBZq
q1pvhRWOvyO0/4dv3SyRgR1wxXlTf1ukSDp365XbeRdSXh/7weouUyP4UWQQKsosOGX1fNRezOPQ
6EfOF+5ZU/07rps+FUtFncuz+VBPWQ3WBtlskJPiC3Ua9bXFkbLLpH3I66A9jU9Z7q0ki5DAsFdD
N8D7in9zD8lfVhYMBLiiXWWHrCwq/NtNNCyLg1Am53i2wuCu43Kl81JQApYIBCr0K59n86e16fce
tObL19Yj2GjGtlBwTnqeS9qFnYL6s5SszkEevLjCLS66vGnjT4DlnGO4Jk+NHmkvkcMWNwlzy0q8
WIsNQnFM60NuWllpCKlCUWonjooJ30rQKyK/2SZdlx2Schq2i6cyxjec2WC2kW2/htkrA6Lva4oY
TFfVJwRdd0UOxuGfb0IMMn+9B8lrg4bjKkN9x37zt9ueM1u6Fjrud+vSITeZ/WX/x6eBD6Lhk6L9
6yveT4A24ze3mvvLE8dLu2ihPOw5jvn519tf5n3MutdCZ/UyOnVL8sNb7XtS1opLHVm3Uzkm+z6I
1VGvPQi4xSpBP/ZYWjqCxGM/HnaEFYVHzs20nmsl9xXEqouX1M6mWOcVsjOPlhCE6FdwIQtlwEYU
dX2wqLvFmV6Vhzw0azi9WZY17kt8O2TNaHlOc9JuB6ZIdcDOh5O6OJQMCna0t+X+n7/+X2PzFLWd
yUQ0yyyLu7k+f1oDFHt0qoCtUWW54202PDt+TVdENvKAroj4uFDhpfVGvAbBQIBPCryho5t4YMPW
u9+8mV+vCJGxPCnCU1icqML++ma6wEdartUC3c3pjgQEPUV52TwwL+reC7O9AtTytsFgYDeV9SMS
tT57Sfx5FDjjU07W+ZRbJLaQsTf6Y/Cb3fiXpUlJIRyKJ8oE7lfPvPs/fVWLDzF2zBEfazc/I7dg
yXS4STXCNFqWwD7/+dsIfqnXeD32AmXqNdekRf719dCzVrOOWJcYKd9z0j+H8+o/xoM1PJY28JKk
FuRMpSlOgQCsTFHSRBjdzt9NTl5siPHde8mgT2Pgv4Hy2BXFmm4W12lu/V3V59UtSbp0qsronFRD
e4tkzD1Sg34iaIwItTjDJDYp5KCRZ90sK7IIWJJmVY7xV1KZ18lw50mol9xCj1OKcCqSGq6NvLaS
oUvRz9H9JNRT3+bzeXRa6F+AD5mlV7QFZwTmXgdlBfWPZG1Pr72q0g/oz2wMzAlhqZxnN6w3KM+a
I/H6d41PIFSTCgAKq11/+EhawiReHpx5uqZjXT5Lu93PfVIdXYI0970DgTASr76aJxIqxfDMToj6
LrPHZyVpBoMbHK6orBCdgDY7J66H8C5sHzmq7HsAKpfVd2kRBun8m8tqHIl/W/GklMCTuagOm+7f
V7yCQ/86JT3NmxZutEJZuhtnyG/aQpilSxEf7IC+U1h35PJ6EAYiobbD2Oy61RIoqRzGHsJnEJIm
GJVpSx0iXZUPvSeTby7OlbIxYXHJ+DBBZT3+8z1pElJ/efMsE1JJajKKFPPh/vQMyCBktuyk025J
6NZiyKMgy576XtpXh87yxrKD9hx43Xc60+AtRt957Yqvbo3XY0O5T0TJigmib0w3rtnHde2c84K2
N34Pb78sjT7j1i9OWfKdVDvrSs6ihfGEQClnzdu9AOtyxGLW/WYVFP/hUZPK80NmMuZs9of38k8f
KyeeS1G/T7u4ye6dJmiv5J43GkX4TIbSHDgmOcQ9B33avsaQPelS/6gYc97jvTmj7bW5mzXjYqnW
LZR2AT55H0CCQscZfg4Hkb8ja/yKz73c/vMFMemiv1wSVm/jC2UPo0QW5gzxp/deNJEMxojdKIcz
dWZaj4w9ALAaiAbmeB16b/PM1EIFGAcIGLK3HnJGwKgy3UNrVlDMHU6rG2V1d6vjQTOR7gfeTjjy
0PUCQ8GoDQ+DuClCqhoyJMsheoYRB6cNfEZmOBrSEDVQSd6XFVvjBGwjBLoRm0c7hMKREkPAVSRc
KV1+xAqbk9VFjDz3EoAHMTvuBizk+wjaQyKX3wTAPiTQj5We6ZbO/3dQE9khmtxxTxrkz2AiwXRM
iEuR4EMyMCK+Y2c7ssvkhmHm7BfVVo6M/wUYE3ft7pMGpkhVamQjoF4NWgxJviUD2I5j+R4UOXF7
KgBpEi0vRdiFt/5gX7QVbTMSDPdDtgCvqUtEEQyNFmlPuwRayiQBEFPTkTzRwEcz9Jdq4luc8tuo
S17ydUwP0ZBdOyRDO1X3zr5YgMcozyYSFd1L/sFEubwb4pemadCSIu3te+t+DFdg2gKNuGpZenod
0dOem5UuNRkNa+eSQhJUH2skmn2/tIJ5HjJtXfBUhDNhrDloJMCyWNYYq3c3ZeWnB0GW4ka6y0G4
jbMDAshbbb3v9PK52Lq/8eFg7noHirfXYCCbYnYPE7DGg9hvLccpt5ndHUsweqecyEc9uvXNKIbT
Ck+GIbBRoKj2pAbn2MqBZVSC2hmBkqUNHpYuC6frBJR+m7+wg8hDFPgQNyx97khPgLdCaM7kom8t
qid+zx25w+Gm67jrHP3hn+CFfS8MDCj4AwsEHygc1bAX5XRLq0LiIrB+Fum687qY7CroQprGFQLB
YFd5lI22QRBJAyOqDZYIXr0+9Izaa4hFYPHIaDUQIyRCkUOETDoVh9lgjsxYdj9DPppjqjcUo8fc
UJSnFMlPW26n9il0Z7XX0JOsZX6emvEimRaBRAuegqQZ0QlNDAvV+qVos+ikcv1WeuljIcWyT6J2
QCCwnhHMPLY28GYnTcPdJLDAhcZHxwWVWJ6OQzSipQppuf8Bg4IKZRs8FHMX1+CiKgOOmhYQUiEs
KddApSzLRZ/SVUeZZAFdaOxVWtVkQ9gcYkuf6BnCVlaX5anrQVbVsKskDKvKwKysCpFdTrAL7CXx
rOM2QyXNONP8knJpklOb4cYMa+KDQk24O76PY+e2mrTD3r9rzQ83Fs/LaH/y48jZ+5MY7kEOlthY
GoJXNn3qfM3Bc9mjIq0Drc9gyF0F+f2xHJrNANSL2SxJeYbzRVTylpU3vcnJ0iKht9xnQMFWQwcD
IYWQU0AMGw07zAYiFgATCwxVbISOCmSsSvU7sy+2yXBfVzGmGcMjo1Jq0auxO4nHEstky+SXyIjh
VMyKQC5HtLuWAFjs8fX7sJbywB20blQELVSfcs4APHkEKoWqPqfg0krFY9K4CMLKhO8PIBPZwylB
nH5oHWwGkj25cLuemRBpr3hpzHDA0Nm61d0QsXuDfycmGZnRHse0L7MXvk61hUalBmg1xSXwciJM
TmIcXg5VkqEaNZymai7cQzD010b1b1YpvvtF98J4kMi6FJps1cB/NZw5SgaUmIY9h8hyBv5zsxgq
ncIKZCh12vDqUrRtgSHYjaDseh+mHbxhZoEdDUDDu6sN+S4E0bdpzWwDnZdh48nmghM9O+Tt+GYZ
el5uOHp5yFfgDgNCliJDHU5YiKHuLVgENxMr9Rg7b71Um8nWZGhBJQAXkaS7fPHvp7r6QKSyJwkU
p7Z34XiEHMgQ/yp0QcMIA9DgVr2qtraiDh+zybvLZnDnkUsaniEIupK5e8IW0XT1Jc/ijy4YqUvM
zEvgEU+8+XMKkFAbMqEyjMIFWCGLXnkU4AsLMIZtF+id6lAsRP231kfcgneUMT1aphyVSWNoiFYP
F9EpXtaM2IBS81HB34HnqH96LizFNH6PV9iKrqEsLim8xX51bqOxZhFPZnJncx/a/Brc9Dh2Da2R
lDh/r3WPhGAlhDLKfogh+l6rrj+A5nGXEC/7isQcacNik6hIeOvWn6D/zTMRuV44XJHu6l1b8AT7
64Pq/bcuyqFLUrzt2xa/UGNcw2GrR/ToFt9p3r9OMc0APX/OowS1Sfk5NgTLyrAsq7hH5GX4ljGZ
M8z8YV7awC+t1rl4hoY5rdFEgV3dZYAyOxtiZgY6czAMTSzqcqdRMY0dfE235bn29FtVPJJX+5UY
+duAET6ieojTy1JuYXppQ+y0QHfOIDwHw/IkZmNADIijrEZTbwfVum/89qTL8o6MjbfFMEHluzKE
UN0/zzPE0NSwQ9PiU2dYoqi9kCZ36TVEaEokMcRRsk8PEgQpRIkfQYbZYXaHFx9IqajFQ22opQP4
0sVwTFvG8BsryO+znl+MS4koBr2XwE91P59IzNs5BGt0RMXWQFILa8U9Uwp7WxqCqhv+yDnXzwas
agiro6jYQAOWHK9tNsJwWGdDZLXRxIZRw9pJyiYHKOuetfhalCQwk1W6SYsMYa5HMFjrvYkw+rT4
3v1sWC/8F1rMHXI6298mof3hOSll9c3IR/DnkoCf1TNUsOpYTcuwdXoF67paZ+JE4bSb/aidnlEs
f/MMn1YAqo1H9j/n2e9mwa7pYAipsg+kV+G21+QNtEt51jJ9Rpn4NmOaIZgKHm65fmOUPW1Sb3gH
tjZYZw0+d04RQKBEh6irnaMapuvsBeU20hL1XRHd1vInN8nnMLTbTZJBltSAehcpLeRXJGfJCmSq
150WQ/VNh/lR9ujVePhiiUpptZNwx5b4zUehZiH2Yvtg3wm7V7/sOLMWor2d7DkkTVndCTcLLn/8
6IPgtUNydPzjn4haTFgkYjo3NYY/lWQ2IB8HnZnGaUiK8g39n/WGxdnYUuOGkDzmFZtF5c61X7sX
WuNA7uFQIeSkO9qbUhBvDgkZ3jEm8w1E4kkMnneelYi2vsxY+Hz1gtwLBnqAkDoLT2pR832zIYNo
uhLrQJkTf6Ia+okRKj2roilObjJYGEPEiL0NvdcSLyT94u/f+c2c7yNK8NuoJyopSHhOOcfC1/Mj
TI0u8cwkfHGWjHbFSPGTlF7BQJrgDIuViiF5cYNDbp+ZiNNCkNPtJ/exlX4JA+1fWsslZKvxf/Rx
G1zQfRiNVe2dMlINNisF4F7P23q20FJkCoyqSInAC3KfTC+fnK18vAZvM9KbW1Wkz523qOdmnTOc
6rhR2E0/e0WArrY/ycxxH9yklHeRk++Cpk63flEnh7bA+DDxSK2quGbYlm6trihvw5bDd6Mg241B
f5c51XSs5LRPswC3HAl15DnWYCmHs9S8mmY+ugHuWCJRQts65EVwrI3VkCNDfKomtH1KMbmGqamt
iYaqn6mHEjyhTLi529FqDzEZAUdrcAgrix/R2P/AoeNfB5zOLxgGMH35y4H48fyI396+Tl1KRR3z
95BVUbnAPiN5XPUXEWePHCP6bVvk3WNfRFcmKi9ERcD4G/rpxQTl5zHRsionwgpnZFnJ4Ktse2fT
IVUhbC8gJM9Dqwn60cf5RIhjEt2Fy6kkDJXYggCcatY65Fcn27SIqovTrCV+wlxtRZr0V0Fg/ihu
hgXt2kxgy8nlFLXtWJKOMwu8F5eQj8r2s4NMEt1i8SoqDjp6nD5ix72EKgXrXmcfmYPXs1OYODTx
/JtiAou25IigMqKa9ZCLXeKlcq+69YwACLPtkLH1TfXFisePqMsvQcZW1Gt2Pxu5UokzcZPbzU/t
iU1X4+2weJghlaJpmpbpnAwO0yR7id9szgnamXYuJMvZck4YrxayRZY7ERFbs1p2fg7NzdxXtE3j
ogseRzqU246MaXRG2ntkADawh0RfOhUF9x0YCwRyajjHQnCME56PSerOqobxRIeVmIGl7kGphD0K
HeIcp4YTf5TEN03i5Ey72EGcxlp2PuLqbUHM+Q23PC5n5Zw7V2pE0rrDFUhAAc2j4btHLoZwEJ8i
kqDESEZWRtapp4yK+KCS2aFxH3uXKUY66StEhbGbJg+qdtM9Nlz15CMW204aEdnsTuVF2XW9swYf
PT9A0jGCYTuVkFiAKhiNNiltYZ06Lw0RMrVflPSxu3pfFXp6KgsU19T9N3VT4X0f4/AzDOkEj+uX
PIwfEckiq1X5cEpr3X+QvLEhGnp8r6r7rir6m2IAe0fIU//C2XNfrAGpLF58D38FTq9S1rVBoclD
SDk0huJ2Gav7YhjrK70tSbb0ZWwKzETkxjyu1eLv897fNGzgrwgkzXKpr5Zq6dPOdrVtV++2aTx3
19X4AtBu40vitQ5D2LmnRR+s7jtNi/Yq5/TG7kZ1BjNfbbMmHzj2EvCxjIHEoOJNj9WS3QZDme+b
ERXvrHtxu1pstB6awivTIRclMpJigdLpYV2752HhpJRGJQfZNLsw4vDxuLYWogKupiz1yWn1E99f
AjqxiHa+WIdDLlZ5O8z298xn7LKs0AwKP0xf0WSnKH+HLzUhSLRD7AWbsXfq+yV6Lsb5GyVzjZQY
0MaEayXcB3Z8Nvq63SKkvs2IhLkdiw4D8agJDcpH70a6LcrMSjX7pmhIKw+6w+ABhe5TXXzzyui2
iefiiAHWP5YxwThxwhLQVezFws6oLPBk7MNBtwfjAbgH3ktJXndn37PCh0Ul1yXpqRTa0n21kgw7
bwJWhMSazTQuwReVUnoHZfHQQTowXYfsYH4XgZVBuhOzI8GAovC0yaXaN/h57ia3uhMI528KQSr0
mursrJv2pgnlsB/qnHFhYo7H3pyTeFooeq6+ewzYTfeT7of9lE5PveS407mWdV3i4huKFDzY2XgP
dHwS5Lgksr/hkPu1qmjzDH/kHih/Ont85Swyk0Sjtggii0l4xNeg89OCtkIP4Cv1ErinMK2bQylw
dxK/hIXYyh3WxyDEqSLmkyqdp6oJ/FedYoEgIJyzxFLf542nbtCGJdfV/VKRLn+olpwp2Rh4B2KG
wq1jU1+1o3Oy8Hid6lK2D1Rb9pZjDyacuIWxWtoIOihTwEyLeSvwWfL/J5QifYk2RY49KymCfKvy
HjFmkZlRrCCXiIc6JSPWkWBwiayQtXfuWQEvwIEnRJ6Nt7PZYY7Kd75yLm+50tA9g34mdXBglCQR
WLY62hZF1+7SfHjphI9gLh69Tws9RFIq11dMXf3FBxN/wZe0nGsPqF/vk9+J2TB9pXt9aipukW5w
4/s4oUGYUqcfMJMgk6nc/KNv1u8taN+NY7EuCXK3HhZUaiRy4yabsuwlTM/oCO0nfAb9KfdaDJne
MNKIGKZ96AfhQyj6p6jN2b7mMd2joU22dUX+VDg38jhSAWove1jnz3MvXoWex13i1F8zf9C3/oqV
iHN0ZK3NldHggSz47A4NJ+SO1KL/XWQYMGYbT9VSNPd+jEzUHYxOL5rmgzNZx5Lm+7VxbX3940+V
XB57hdIjjtbiVmEzJ/QEYVsRkEy7euEKYZ0+febH6QUm8c41z0DvIRIu35tAb0MCbYj18Mrz2jUu
2s/MmHLoeHo2sQxuWD6UC4163FJ8Rm5ydvL0PKQoqMNqOlTzO93wazss0/0KYIL2gWgJvMzNaT60
8Aazmqckw1xahOvXqnCR0noOPTdn2XvkD3JI1DFt0Bg9L7TWi1iKaBPogNw7L/lax5O+pvQyXAuo
AaZP/TFa5CCoUn3X+XIUVCdrVibnMYgosNsA67DFyTHoXyrK7jkj3VU1mF3FEoDIyzE7BDo1cd6W
8+Cm6nEJgvS6OlnHLUzuTxTeVMYAg6qYBB8V3hMTWm+wzVdnb8lohwg500ofcD2iZEVnz9pU+037
ZMfZZlyS5EWOLzFP/4Pqwuxx6bDATG2WvVpoDtTqfg8kQG3GQ0jhOzzQ0Ew5ajKv2KVYkA6I75o3
ApaqLJ5uRjsJjrhsniR73kuCzGHAwLIPU44otnZwntvhNq+Fz4Ch856HyT1NOLuvfpCrjVUu7sOY
MgAdrQkPQwbXaSLt1GFtOfiSjyiWkDPbSnUVLqH7VI6vs9Un12zoSUzrq1erqSmhnHU6Kwc9KX93
AOaE6qpoHpnkfOdQDe+hlQk6LGkMQO+lq66FljPdtyk+4PZlxDfa8aXUDlAcasQeHfC2Sufh2Kyh
dQy7a2n37ktle3QROijYea5p4jl+chnXPr0UHBa5eRI0uJ18bzkFjpH15ueEkhRTT9pfI9d7SchH
1BI50fkLKoN5fIhC2R/UgI9QTmN+GWeZX+akubfTsLypBgk/jITqE/aJJ63dY5L7ZEvnJafyciYS
xIXa5JhhLbBu5xT1WbSjVaMOtY0HA5lXfx7T5C2EDk8gYUjOc50SPLUM1v0yjxZy5sF9pLJ9k+TM
CRK8yYOKOnyZSNRjDrb8+pjHJoF10gnr3K5ocqxuJADT2vU9CT3zl34prKMd9N5ZNnNB1aHUbsaE
txmLSd5g9ge75Fhf0DvrnfV/uTu73caV5I6/irBXCRBpRYr6ArIL+EPjb4/H8szuOTcGbfFItCRS
5odkKQiQ18h1rnKRu7zBeZM8SX5FiWM1pbE97gasPWcB79iWi83q6uqq6v+/elqfXZWnM64zaw0f
zsJRfAWDAat8gqXLIfwpWWr/88Ke3Q9G6eiM6HEOn7gffLGpM00fr3y/8feGfzujcuNQww8Andfb
tyfBoPrLdEaMMHJgbTcd5rLG7YDHk5Aj7kF5nHx+DKhUOSG3WaQEDVR6xwBU+nQsgOgFXlfaxcpf
PY7HgyMIhg53CY2+CLr00FlwkVMVroQkvYOHkAOQctXvhCBBmSMOeqH8PjUX6al9Nm31uVHXch4A
DtcsSE597h2kPAIR4aoW9mZJwD71YKdHNNT8XG7Ubs8W0cCNye6OknpLQP+wUaf03OOaJG6CaKXV
6CppNdyQLpzHrfYoPaoTNHam0fDbTDaK8oLCMhHo7eWg3r1tXqStQft0Wucce9BYcCc0X6T+8+lh
Un88DVrOl/5jtX3y9Dh7OGkntZMnan+QK53W5DT7QnPIR/gMM2s/rDrTI44oruJ0Pv2tSizC0Yl/
n0TAzdNmMOs2LBp1RP1G+4zGau0zMHyPhGzNafeWs25ON4b+fR01RI/+7LfgqX8VtYfhL9WI89XA
sZKr2ex2RO3hYXEyoG3x5VNQrR02G07zWxiU7xZzn2dylkMbYOo91FdTTkK+1hfcaQPEvnqxsKs0
xrgFfl1LkuTL7QK214RSzK/+/OEsG3HcGByRtDmuPeNGdudpll5Phz7Ey3H6cMZFcXR78YHv29D5
bhyaLOwHjhP3Ig7vsj+v1W6/klMM/t6qwa4l6J5+HoMbOIZB0Dr2WTyfs19kH+kPBt9S0VK8oBBM
i8oeVW6ahjxGixsaCzmdljNxSLh5cK01hdrHcr/OhpUNsD54OMq0NOciVorts1+bYys5mLWc5Ev2
imM/fjzNXnsQzoLOgsZ1X/s+N/0GjdjxomEnG7HorS0KnDtp7bD+OHq6BBE1Pxk9jOF9Vh+Tq0z5
wyZMV5nXYPiNVJ6uZPBkYBrJF8pY5zgYOHWk/E/nT/KlOX/qjWlA/mkQSR6QfTD7xfOfZP+CMnvb
oY8dsGCRlQlYyso+/Sxw+Wt2i8W8dfYsKfvX2jOyj9XoTwUVLgb4kQ0r+2E2zOxfy4+HizIliKjZ
fRb2/JHi6zxwCfZt2oxPto5KXnj5F9QxHw5HoNU4JMpVwQ3CqOZZdiZiGE9Hp1Z50in8fG2Aa6Me
2b/WgnZwVBzW2qdrdM/oTKC4LRW59sei1+UrP7+pYJZGw0dCDpm2558XRtMcwPK047pc+pW/zpqy
n/8ubsBdA+Hzt+cfZf8qzmcCwuXwXx6cxsgJyn1C5Pl0cJp1+3jkGA7n3xk3Q//GmV2Pp83wMOZ8
/HgYURVJyjShzL4dLOD8z59mx7P4tzDmcoUmBfN9OsPVz+tk3vtjq/rIpVLTxWl/QJE1nNIWKjvQ
/8N07l69iNzG28loDF9STzpxx+ko+d7QWn6bdbK+Cd/3obxT9nZBJe8tBAowu2tYiu+SsvG+JGHk
sn+mPdqMl51apQ0pgY7gQK/5/yoSR1SWVr+3mlWuBq5CqrDBhNWAyq3P9fcnblHCy++31ObLn3np
DZbqOen95U91wCAKhySblZ9QgVOpttttC+CqA2UAnKSiADL6SrvaallsM8IrAa/H09ZM5EdG8PK7
mXt/AcNovX+9Wmk44FOraKBWbwMWVRTgVBoNLg0BN2nXa9W61dw9C9BUgFOtgHSEhFCrAtFtOC1A
5GtLwGlWYLPATKgCUKzTiBxA2G6ZgCBetUygbNP/H25UFcwnF4jRWxKJayrA+CtgQun9D2y9ISyq
nVOB7ioo84p4QAdwX5WLEKrMs6ICOkZWcA8QBMQCdtAL6NqA06hYcutCo8ausukGLKfSsm2BUIOL
5DhQoLq7tQpquhooWziC7D9mH/wqtwiqJlCvVdAA/wlVCHRrfbn77tBm4MBv0fIE9Qp3cECgZKpJ
u6tgXRUVWHal6VjQJVkHrVaL9bBzVqCrgYZdqVOnqELMgb23ERCV241KAw9RteWiOZC0whrdrYVg
NZZb9JKX9T1G+4mQyCYolFgAfhK2YNUa8ADWtgMWCkoiZJD/VR2nLQDw3dKB7OFaCwF3SJGWsI+5
btVq7UJQYFfgOnFPjaCRm7YD92nXNGDXdFXAjmix87PxtyGOthvi8tesoM06gT8NqRTwNEpa5SI7
5A2t6nKTev9CcOoVi+uSCH8pHrZ4TXVHsBoVPCE6YqVwWUyrvXNxke1oWwHzXK1BQeV6pzz8XbOC
crtdITAUaqXVzFn0u+UL2roqqFukiDXLajShOtaXSfCaCiRsaFVtuAl1WLR1to1d8wUt3U2xSewL
h7ZuWTaujhRArRKULQKjunhDtMAqaa6sbod8AaezmjtCuVHB1+EI4Mex4msZM2jNDHCX5A4WN6I1
5e4dssVdM4OMbai1K9psCTZ88e9JgGoHjlOpQyjnNji6bcD63b0A2Vpt1BpbQrMCX5FWI1WLzc/G
JJRd0WpXHHqoteQeO8kQVrn5Dq0ECem1jKDWYlNskQlyt7ZkCLLY19aBBI/ox4Fz24auBVZt19YB
UY2mCugPA5UY1irTT1WgKZ0T1lTQbFeopJAeSKawqiXs1p6IE9NUQblasSiYQH2FUdhqSLscRQd4
yQpE53bTgnvNglmFozu0EIQIrrUQqAdY9HYhU6o3JfqT4viaFZSzdcJZKb0RZOckody9laCrA84P
WAgQSrP4V4rEig4oGFgNbsPBW+AtuVx05zTQWrqn928IxAV0vSAVxuXR0cOyhDG8bgbNeoWmD3Cu
yJSsVQuqHfMGMmStpUCR3CZPsuChEmWQFuJe1nRgtyqQj+UAKS+h7pwdrM413m8HdbsC052VzlcL
RRTSZSpr9FhqQ4snOmRjqO+eM5DsVssKSBWpB5AhcaWd3WrQkEaxghZplMMRCz6T+4Qpse2aEWC/
mhqQsyQOSvCD9HPCBgoFgzLeEl9Jukz5mCyJnkQ7pwPtA0UqqOQAFExoPkS2uKVoQo5IVwhMpcp5
yw7uitqRQdnCHzZkomtsf7T1kuxzzR9y37bYAfExpiDecucKqLY0kNByBlRQW1WiHpYDBeSNpdCq
EBABOZDqIb7S2b00gVMOTRUQIGL+xMf54bqaKZWpolt0JqN22nQamMvPeMQ3BNLfwSoHA3/Uy2Aq
vhdvQ7P86AM5iGHz9ytwhiAw7BrtJL7f/J59VO6wXz79GcfyV+VK+wxCsfbLf2XjXftW+Wy88eHV
y68/a/1HyqtufYf8h8e+F7nR/WCe/cl89VaX7hhszIEbuD13veOorOLnQf7lT8oo12zlJalHkecF
Izfo5aJEhdI0TVfwhffk34e5HJGaHQTpiu26fpCUrtBT5JUYdumCqzY8fNn6k7KWibpPWvV77SYb
jV6lwqAr/QABkTsq7Y29yL9XptVucs73whPiN07tAVd43d15rqIaafzKAqfz2g/fYCl/mwF/Rxpt
LkAVQfTzv18NR+yEQ3/KAfmSWF9ULyzKj1mT++4gwiBzZWZWTsz2Q9W+dea4Pi9lGpZyRKpkqrpS
j9yFW+omkT/JZWXjrb5ka28c8ElUsDKL2oPueE/iyPVGuZxsrBIQa4uN3MdcSiZUIkxdoadh1Cuo
wDaggrN05vpJPrxstDUDYs+9OzdQXSbt0fLHyG75vs3k87igg4YBT/kFaGuUjy1TQduAFXTdtOdn
zbx91flK/K9rDd15VJAqkARdqW9rQP5joO738PmleOBvXpyU9t1gmI9XNE5FLf/2/cbxizf2FE9p
NwwsvKOQ4KV07Pn9QaJ4TA4DTDjNmzS4K53EEiEp4smpyajlhF13Wvfu0tJFGitWuJJuwGj+7brT
7Vx/6xz+e0mm1ouC0oZ10qKePnzgiTlMJDvg/ODVBfZx0cEyOvrHiA5gJS283EKyhWTAH9KFKXFL
14WgsW5AcmdU6rqjqdsLFX8rqDpdIz9KiaLH7kix8raBLec4DHpp5BbXpv6IL1Fw5PZTZcTgavQl
X5HIjVWx7VfFftyCA32oHYy/ELh/UDa9N+qTeCmzYGAF7QV99qPcRGTFGzDx/TCJZ9jMuljLhFwv
UFMX6T2ru9D3uUEy6Pm5IFGB9E/VFXswcHu5FJEptBhdmdfeJL0b+fel8LdSMvBK9NLvKwULp6b/
kExo6Z8Orw/+OReWjd+AsR1QFuJeUCWmEsS1rl4OwnHIlce5IBlu/aV6wRtzxO8Vj9+k4BGUcvUr
zzEQZx64E6/0zYt6ys4rvcN1FcNNnHdhmijGLfQbXbmdPj2PcjGibgE4awt9ZMsNcXGj0lHqB57i
PgQlrv0AGhtHqtimgVXZSQZ+OFE9sxxL6Q73hhV+5I7vVMktA9n0kXunLkI5w9cd7tGg4PEFNKkt
dMMQKAfqiz34/X8Tr9T7v//4z5Np6EfKuoPEo/+AMy+YK/bLdS36Us/9u2IIAILKgFwvDml7nwuS
BW05BuyM8Ra04BjYWS84VOi7McGuOmADCr5w52GSqOYgGExdM74gj5j5uZxMv0KPMyC2INTAOr5g
K70vnIOYqEtcuCn+1w1Ud2aZ2I4uQrpk38mxSq7TTMVyCq2r4kufqDsXk0k14dozqQVFCNJBd7TL
fbNME5/YTXNx2ajlWjBd6dfE9Op5Hrc86IvtEqEMSntZkJVLkzHbAjXWHXPXC7y+q9TkbcvADtKV
8zy3dO6FgWJ0tkBjtQcdUnhQzcM2cT7RTQslf9vEXndDP9P8nbN5EyKptgp+/6+wdBOOf//v7Mz0
Kvr9f4J7f6LqWuBRug+iXOrHBV0L1FZbrhssis4u41DoCv7a31iFjgGDJg2mo5Jb+uTG6mzK5TO6
YwYP4BfiWNtI/Y8yQ+IHyiYIKEp/wL9uxN3cKG1ArD++c+9mqhWbOHJa+tDN9S2gTN3J2/ej0g3h
i+JE66+f6n1cARDIVLP6phIgZ08B+tk4i1fLf+E9mIRXPqNAWT6qRLixh0optGAAq1d+Yw1kL+As
8z4p1O5p9rKxN/+k3KLP3ZIg/ZzEThqF6v5Aa9XNqtvPCb0MI4lNtkBeMsyWnmrTWAA1hb0HKI2m
alfx1OaYuUtsMwz8OX2gZLcwc1wrBcu9RU8DaFswVTKWxg99TpzZ3ce5hqVN6B7Gqe5hJ5b+CICE
akoGXP9ewMlapBQyDORUe2L46ljl3tkf2swbXdW+N+r76TgXlIWiBsp7+2GMYrMo9NiLFl4/nBIn
KU8xECExeLeAoDJRMeIigz6gOmW4NQPDPfSCsRspkAsT2IiTCDWoyE4TSXwnpte/qgTiA22DO1h4
94OCWAO6/eRvwFtfhzfgkbhD+iWczCc3Cr1twBChGumuvU/A6e6VsFb6fehKPfLv2CALYKq2gZk7
oiFhEHvzfIjiK14/0X5dx0deBKBMFWtCD0CeVe0KB1lXuwdRSPKkuIas4Yeu3OM0wOcoSshY47py
T+43nAPoH309nCTuSB2tZUC7p15UMDCoHPqDPeUckiq1ikvjhlt9yeduwiVyuRxZEXRuyb99P4ju
nLsw0mJoYm3G5SnocnqE9n05mXoT8K87CqfusDhkAzo+9/HriRcAPlPhBjCyDCgkffLGnMpG/VzW
UtdGSvejHjpR5AozVXflXYSBWzwRMLBEOBVJ1MGaqLFcekAjok34o4lSCOngzFV9hYmt+Uogob18
njJzMIHTvCJ5TQvFb8sEU+aa+nQhnqKvXz7+9/sKWdFAfBSbgBZvQHDmNSM/UEubJrKO7qRAp8g4
sLorrjt1SegixSZoKWhAEzOvp24ekM5NiPWTxXLV5cLEjDMSpK4uvg6FsaIEl9Qa8se839pW6PQz
P+j3QjVt3Kya/fz29I3gSlBDB36ieAwaYOmPHY/MBuX1I9WgTWQ1XS8qlupNoGRApHuCW7soEC6g
+xsoVCzrdBfuvdcrZnpcQW8injsL43CqaJue1w49il6bzA+sdUmV9g9Y6tpakuZ++92dCTaxP+RM
/NYH9OWD7lcgnQb82x6byZ3rP6iCDUTfexGcHjXCMBB4Qz/qj9yeFw9yG8x2PwOKuJi7UmlTxJoY
8CAtTpqBOsU+SGrPXx9rzcBYQQ3fhT11zkxkpt3IL53DG1PCTRM7PwRgtUBsIm2ENtIvncmX7t71
uootExicEwr9gVc42cl6nOlGb0hWpy5rHqcr9dSdqK7BMsFXPJtH/fmi6M5oYZzr+/3B5jJAOQsL
+GO6XerLXh74bZFtYEmfQcEeDjZVYmBdn7sqZN8yQbsgBHTDjSUid5zomhwhN1SZgi2bALFQBun5
Uy/Oh5jl/w0De52gTufFNW0CqX/pTVRIHZ0889G/f4lcwV6jxLvtiCLrBaY7gVcUCzcM2cRpwhXd
YfzJhBxVmUM6WOkrpUt26k5wG7moLLCwDFjHzcD1i2Un2zawrm/cB39T0/QAz1/h/SZy4/pgUHM5
yxjLxIjBvklYWLQO24RH+rq487aoQ7ob61r0N99LYGbmgjJ9mHB1JwmcuMlqIa5LpzWjtFjSHfdZ
GrjxAFjZkqaeC8wcH42cDITN3UnkJqP5Nl9CQzHp3ar7Dhd+r0dFo+PGSS5Mxr9sBfNj6XiItx1u
DPxhSIi+RUVk9fTLfbXu8PppZbY/uKUzcPkjqDDx0J0LTbvXV5wNgKQGDbjyl9RYvD4svfK5cPpz
YaIxafZNO7/8R++XD9R76A7TfM7/fOi74Zw0xy99geDpqrWbZr1pm0DyH4bDXlj6MwDJIdmfr7Kk
29z8WTfBnThzUz/yFbgFXZGrXCphIMS7cssjvyxIhnIcp/k8ZItx+QwDc98lQd4i2YAvOXcnyaAQ
jSyH/ep+84GVubynlW51bv0VZOXQM279Rx3QfUnesk55Vv6b/IcvIUf2ovTOVWYv/+b9ixVcqU+r
ggxWte9GdzATcqFieQbOfGC2p/5I5babiJtktDScUEI9EwVmoXvSnYtGC4poE3ntpTt1YQRt2UtM
pJ8H7pzjwNztrs+iiRjnoGB7Jnhzh+EY0oDaw85E1JHL3U4VN5HS0fyw2FPRxEnxJ8TeD8r0POnR
mTBVYdSbmOH0p7EaxzQFUwqDtO3JLeX9TuSUxVKYRppH68tdqePCjYRcUqQVmmgtIOd3sTDIlODR
MtG16gpsWxJKux0l4qG7uL5iuknpzE+SOHPbl97UV12Vidxg2S7zPL1XKy3cCKI//BsQAH7P7WXD
vwnv3AJxzQSM6oZccqmfA2wzjLf5Re4C1n8Z5uKbD+iS5qKAR7J+IEvvsFGHMEG63oe768cDHhn1
/a3O3jaxLr52X3yCARPeB8tUYPxzAZ3+dBzAjKD0mAvKghgTCUbXVWMvu2nAwS0XWQccPiCFVF3E
JnjIS/lESkCxRt54vq6VugnMJmWxBCgBD1DBLNIR20BSwdpaOv/1gde4y/vVVGhb9P1CTG6wCa20
mftDHjILW6RIk3odFPZxE7GkWeWJFYeBo94qNXuBNvSPwC6M+mw2haNNE6W0fY5VCtBjE5ig/chd
qKRVE8R0mU+lfmWiNHYQjsJiox8ThdzOPRG92htRrluTaUzm74+7l/GxdGkqtPwxgbH95I6Gci6x
LXBqGoibjlIgFUqxgVKavk66VFGpxSumwWVG+oLlWIxKibKHcj2eAcFepFb7THSB+hqlxcFyu6/+
YL+BdlzQNl+ZOPv15nEftw1s48Xqbgrrb7PaU9Z/1DFS7jvyQmJ8RdFyFZOu07hO48JZtG2iBiD5
lkrk4jqN10a7TWlviNK2/Zl6G4h84n7kudFf/x8AAP//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0.xml"/><Relationship Id="rId7" Type="http://schemas.microsoft.com/office/2014/relationships/chartEx" Target="../charts/chartEx2.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5</xdr:col>
      <xdr:colOff>15875</xdr:colOff>
      <xdr:row>221</xdr:row>
      <xdr:rowOff>15874</xdr:rowOff>
    </xdr:from>
    <xdr:to>
      <xdr:col>12</xdr:col>
      <xdr:colOff>130175</xdr:colOff>
      <xdr:row>239</xdr:row>
      <xdr:rowOff>184149</xdr:rowOff>
    </xdr:to>
    <xdr:graphicFrame macro="">
      <xdr:nvGraphicFramePr>
        <xdr:cNvPr id="3" name="Chart 2">
          <a:extLst>
            <a:ext uri="{FF2B5EF4-FFF2-40B4-BE49-F238E27FC236}">
              <a16:creationId xmlns:a16="http://schemas.microsoft.com/office/drawing/2014/main" id="{971AA334-3A7F-41F5-ADA5-2BA74BA230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27</xdr:col>
      <xdr:colOff>215901</xdr:colOff>
      <xdr:row>0</xdr:row>
      <xdr:rowOff>503237</xdr:rowOff>
    </xdr:from>
    <xdr:to>
      <xdr:col>36</xdr:col>
      <xdr:colOff>476250</xdr:colOff>
      <xdr:row>17</xdr:row>
      <xdr:rowOff>44450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BC2EE04-9BC6-4122-B5AB-A94FB1A741D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6675101" y="503237"/>
              <a:ext cx="5746749" cy="3170238"/>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39</xdr:row>
      <xdr:rowOff>149225</xdr:rowOff>
    </xdr:from>
    <xdr:to>
      <xdr:col>7</xdr:col>
      <xdr:colOff>304800</xdr:colOff>
      <xdr:row>54</xdr:row>
      <xdr:rowOff>130175</xdr:rowOff>
    </xdr:to>
    <xdr:graphicFrame macro="">
      <xdr:nvGraphicFramePr>
        <xdr:cNvPr id="2" name="Chart 1">
          <a:extLst>
            <a:ext uri="{FF2B5EF4-FFF2-40B4-BE49-F238E27FC236}">
              <a16:creationId xmlns:a16="http://schemas.microsoft.com/office/drawing/2014/main" id="{864A9334-7D8D-4349-A99A-8657A62ACB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600075</xdr:colOff>
      <xdr:row>40</xdr:row>
      <xdr:rowOff>3175</xdr:rowOff>
    </xdr:from>
    <xdr:to>
      <xdr:col>16</xdr:col>
      <xdr:colOff>295275</xdr:colOff>
      <xdr:row>54</xdr:row>
      <xdr:rowOff>168275</xdr:rowOff>
    </xdr:to>
    <xdr:graphicFrame macro="">
      <xdr:nvGraphicFramePr>
        <xdr:cNvPr id="3" name="Chart 2">
          <a:extLst>
            <a:ext uri="{FF2B5EF4-FFF2-40B4-BE49-F238E27FC236}">
              <a16:creationId xmlns:a16="http://schemas.microsoft.com/office/drawing/2014/main" id="{F81433C4-F38C-4E77-B4C2-76B2ECB81B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92075</xdr:colOff>
      <xdr:row>87</xdr:row>
      <xdr:rowOff>111125</xdr:rowOff>
    </xdr:from>
    <xdr:to>
      <xdr:col>10</xdr:col>
      <xdr:colOff>196850</xdr:colOff>
      <xdr:row>102</xdr:row>
      <xdr:rowOff>92075</xdr:rowOff>
    </xdr:to>
    <xdr:graphicFrame macro="">
      <xdr:nvGraphicFramePr>
        <xdr:cNvPr id="3" name="Chart 2">
          <a:extLst>
            <a:ext uri="{FF2B5EF4-FFF2-40B4-BE49-F238E27FC236}">
              <a16:creationId xmlns:a16="http://schemas.microsoft.com/office/drawing/2014/main" id="{7B4EC96B-C1DA-4B75-A5D3-4FAFD36401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180975</xdr:colOff>
      <xdr:row>59</xdr:row>
      <xdr:rowOff>3175</xdr:rowOff>
    </xdr:from>
    <xdr:to>
      <xdr:col>7</xdr:col>
      <xdr:colOff>485775</xdr:colOff>
      <xdr:row>73</xdr:row>
      <xdr:rowOff>168275</xdr:rowOff>
    </xdr:to>
    <xdr:graphicFrame macro="">
      <xdr:nvGraphicFramePr>
        <xdr:cNvPr id="2" name="Chart 1">
          <a:extLst>
            <a:ext uri="{FF2B5EF4-FFF2-40B4-BE49-F238E27FC236}">
              <a16:creationId xmlns:a16="http://schemas.microsoft.com/office/drawing/2014/main" id="{02E7449B-73AF-4877-839D-3EDAB74D3C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15875</xdr:colOff>
      <xdr:row>78</xdr:row>
      <xdr:rowOff>144462</xdr:rowOff>
    </xdr:from>
    <xdr:to>
      <xdr:col>7</xdr:col>
      <xdr:colOff>320675</xdr:colOff>
      <xdr:row>93</xdr:row>
      <xdr:rowOff>160337</xdr:rowOff>
    </xdr:to>
    <xdr:graphicFrame macro="">
      <xdr:nvGraphicFramePr>
        <xdr:cNvPr id="4" name="Chart 3">
          <a:extLst>
            <a:ext uri="{FF2B5EF4-FFF2-40B4-BE49-F238E27FC236}">
              <a16:creationId xmlns:a16="http://schemas.microsoft.com/office/drawing/2014/main" id="{4B76D89F-F792-4673-9B98-EAB763C59F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161925</xdr:colOff>
      <xdr:row>98</xdr:row>
      <xdr:rowOff>150812</xdr:rowOff>
    </xdr:from>
    <xdr:to>
      <xdr:col>7</xdr:col>
      <xdr:colOff>466725</xdr:colOff>
      <xdr:row>113</xdr:row>
      <xdr:rowOff>173037</xdr:rowOff>
    </xdr:to>
    <xdr:graphicFrame macro="">
      <xdr:nvGraphicFramePr>
        <xdr:cNvPr id="5" name="Chart 4">
          <a:extLst>
            <a:ext uri="{FF2B5EF4-FFF2-40B4-BE49-F238E27FC236}">
              <a16:creationId xmlns:a16="http://schemas.microsoft.com/office/drawing/2014/main" id="{DB49A78B-2E47-465E-85B6-26EE0BD548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xdr:col>
      <xdr:colOff>9525</xdr:colOff>
      <xdr:row>59</xdr:row>
      <xdr:rowOff>6350</xdr:rowOff>
    </xdr:from>
    <xdr:to>
      <xdr:col>8</xdr:col>
      <xdr:colOff>314325</xdr:colOff>
      <xdr:row>74</xdr:row>
      <xdr:rowOff>38100</xdr:rowOff>
    </xdr:to>
    <xdr:graphicFrame macro="">
      <xdr:nvGraphicFramePr>
        <xdr:cNvPr id="2" name="Chart 1">
          <a:extLst>
            <a:ext uri="{FF2B5EF4-FFF2-40B4-BE49-F238E27FC236}">
              <a16:creationId xmlns:a16="http://schemas.microsoft.com/office/drawing/2014/main" id="{875ADB18-247F-4F45-A504-8BA531B645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590550</xdr:colOff>
      <xdr:row>59</xdr:row>
      <xdr:rowOff>19050</xdr:rowOff>
    </xdr:from>
    <xdr:to>
      <xdr:col>17</xdr:col>
      <xdr:colOff>285750</xdr:colOff>
      <xdr:row>74</xdr:row>
      <xdr:rowOff>47625</xdr:rowOff>
    </xdr:to>
    <xdr:graphicFrame macro="">
      <xdr:nvGraphicFramePr>
        <xdr:cNvPr id="3" name="Chart 2">
          <a:extLst>
            <a:ext uri="{FF2B5EF4-FFF2-40B4-BE49-F238E27FC236}">
              <a16:creationId xmlns:a16="http://schemas.microsoft.com/office/drawing/2014/main" id="{DD67337C-5D4A-4FD8-B12F-0BB94C2BDE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0</xdr:colOff>
      <xdr:row>1</xdr:row>
      <xdr:rowOff>9525</xdr:rowOff>
    </xdr:from>
    <xdr:to>
      <xdr:col>8</xdr:col>
      <xdr:colOff>304800</xdr:colOff>
      <xdr:row>19</xdr:row>
      <xdr:rowOff>177800</xdr:rowOff>
    </xdr:to>
    <xdr:graphicFrame macro="">
      <xdr:nvGraphicFramePr>
        <xdr:cNvPr id="6" name="Chart 5">
          <a:extLst>
            <a:ext uri="{FF2B5EF4-FFF2-40B4-BE49-F238E27FC236}">
              <a16:creationId xmlns:a16="http://schemas.microsoft.com/office/drawing/2014/main" id="{B8149E4F-DDB1-4CA7-BA88-7A02154DA7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9525</xdr:colOff>
      <xdr:row>23</xdr:row>
      <xdr:rowOff>0</xdr:rowOff>
    </xdr:from>
    <xdr:to>
      <xdr:col>8</xdr:col>
      <xdr:colOff>314325</xdr:colOff>
      <xdr:row>37</xdr:row>
      <xdr:rowOff>158750</xdr:rowOff>
    </xdr:to>
    <xdr:graphicFrame macro="">
      <xdr:nvGraphicFramePr>
        <xdr:cNvPr id="8" name="Chart 7">
          <a:extLst>
            <a:ext uri="{FF2B5EF4-FFF2-40B4-BE49-F238E27FC236}">
              <a16:creationId xmlns:a16="http://schemas.microsoft.com/office/drawing/2014/main" id="{4457931F-2318-49E3-9CAC-1CF36829D5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0</xdr:colOff>
      <xdr:row>22</xdr:row>
      <xdr:rowOff>171450</xdr:rowOff>
    </xdr:from>
    <xdr:to>
      <xdr:col>17</xdr:col>
      <xdr:colOff>304800</xdr:colOff>
      <xdr:row>37</xdr:row>
      <xdr:rowOff>149225</xdr:rowOff>
    </xdr:to>
    <xdr:graphicFrame macro="">
      <xdr:nvGraphicFramePr>
        <xdr:cNvPr id="9" name="Chart 8">
          <a:extLst>
            <a:ext uri="{FF2B5EF4-FFF2-40B4-BE49-F238E27FC236}">
              <a16:creationId xmlns:a16="http://schemas.microsoft.com/office/drawing/2014/main" id="{6B329FE1-1A11-4E44-A890-05EFF4C50D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0</xdr:colOff>
      <xdr:row>41</xdr:row>
      <xdr:rowOff>0</xdr:rowOff>
    </xdr:from>
    <xdr:to>
      <xdr:col>8</xdr:col>
      <xdr:colOff>314325</xdr:colOff>
      <xdr:row>55</xdr:row>
      <xdr:rowOff>161925</xdr:rowOff>
    </xdr:to>
    <xdr:graphicFrame macro="">
      <xdr:nvGraphicFramePr>
        <xdr:cNvPr id="10" name="Chart 9">
          <a:extLst>
            <a:ext uri="{FF2B5EF4-FFF2-40B4-BE49-F238E27FC236}">
              <a16:creationId xmlns:a16="http://schemas.microsoft.com/office/drawing/2014/main" id="{7259C90D-4361-4211-9C67-807DCF5507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0</xdr:colOff>
      <xdr:row>80</xdr:row>
      <xdr:rowOff>0</xdr:rowOff>
    </xdr:from>
    <xdr:to>
      <xdr:col>10</xdr:col>
      <xdr:colOff>257174</xdr:colOff>
      <xdr:row>97</xdr:row>
      <xdr:rowOff>93663</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F924D9DB-392A-4AAA-9D1D-DE7FCFDF7B6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609600" y="14478000"/>
              <a:ext cx="5743574" cy="3170238"/>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A887B1-91EA-4D77-AE8E-064E4B88DC44}">
  <dimension ref="A1:N292"/>
  <sheetViews>
    <sheetView workbookViewId="0">
      <pane ySplit="1" topLeftCell="A2" activePane="bottomLeft" state="frozen"/>
      <selection pane="bottomLeft" activeCell="D284" sqref="A1:N292"/>
    </sheetView>
  </sheetViews>
  <sheetFormatPr defaultRowHeight="14.5" x14ac:dyDescent="0.35"/>
  <cols>
    <col min="1" max="1" width="13.7265625" customWidth="1"/>
    <col min="2" max="2" width="17.6328125" customWidth="1"/>
    <col min="3" max="3" width="17.1796875" customWidth="1"/>
    <col min="4" max="4" width="8.6328125" customWidth="1"/>
    <col min="7" max="7" width="12.7265625" customWidth="1"/>
    <col min="9" max="9" width="12.36328125" customWidth="1"/>
  </cols>
  <sheetData>
    <row r="1" spans="1:14" ht="29" x14ac:dyDescent="0.35">
      <c r="A1" s="2" t="s">
        <v>0</v>
      </c>
      <c r="B1" s="2" t="s">
        <v>1</v>
      </c>
      <c r="C1" s="2" t="s">
        <v>2</v>
      </c>
      <c r="D1" s="2" t="s">
        <v>3</v>
      </c>
      <c r="E1" s="2" t="s">
        <v>4</v>
      </c>
      <c r="F1" s="1"/>
      <c r="G1" s="3" t="s">
        <v>5</v>
      </c>
      <c r="H1" s="3" t="s">
        <v>2</v>
      </c>
      <c r="I1" s="3" t="s">
        <v>11</v>
      </c>
      <c r="J1" s="3" t="s">
        <v>6</v>
      </c>
      <c r="K1" s="3" t="s">
        <v>7</v>
      </c>
      <c r="L1" s="3" t="s">
        <v>8</v>
      </c>
      <c r="M1" s="1"/>
      <c r="N1" s="3" t="s">
        <v>1055</v>
      </c>
    </row>
    <row r="2" spans="1:14" ht="28.5" customHeight="1" x14ac:dyDescent="0.35">
      <c r="A2" s="6"/>
      <c r="B2" s="6"/>
      <c r="C2" s="6"/>
      <c r="D2" s="6"/>
      <c r="E2" s="6"/>
      <c r="F2" s="1"/>
      <c r="G2" s="4" t="s">
        <v>16</v>
      </c>
      <c r="H2" s="4" t="s">
        <v>9</v>
      </c>
      <c r="I2" s="4" t="s">
        <v>10</v>
      </c>
      <c r="J2" s="4" t="s">
        <v>13</v>
      </c>
      <c r="K2" s="4" t="s">
        <v>14</v>
      </c>
      <c r="L2" s="4" t="s">
        <v>15</v>
      </c>
      <c r="M2" s="1"/>
    </row>
    <row r="3" spans="1:14" ht="29" x14ac:dyDescent="0.35">
      <c r="A3" s="7"/>
      <c r="B3" s="7"/>
      <c r="C3" s="7"/>
      <c r="D3" s="7"/>
      <c r="E3" s="7"/>
      <c r="G3" s="5"/>
      <c r="H3" s="5"/>
      <c r="I3" s="4" t="s">
        <v>12</v>
      </c>
      <c r="J3" s="5"/>
      <c r="K3" s="5"/>
      <c r="L3" s="5"/>
    </row>
    <row r="4" spans="1:14" x14ac:dyDescent="0.35">
      <c r="A4" s="9" t="s">
        <v>18</v>
      </c>
      <c r="B4" t="s">
        <v>301</v>
      </c>
      <c r="C4" t="s">
        <v>584</v>
      </c>
      <c r="E4" t="s">
        <v>743</v>
      </c>
      <c r="G4" t="s">
        <v>992</v>
      </c>
      <c r="H4" t="s">
        <v>993</v>
      </c>
      <c r="I4" t="s">
        <v>994</v>
      </c>
      <c r="K4" t="s">
        <v>996</v>
      </c>
      <c r="L4" t="s">
        <v>996</v>
      </c>
      <c r="N4" t="s">
        <v>1056</v>
      </c>
    </row>
    <row r="5" spans="1:14" x14ac:dyDescent="0.35">
      <c r="A5" s="9" t="s">
        <v>19</v>
      </c>
      <c r="B5" t="s">
        <v>302</v>
      </c>
      <c r="D5" s="12" t="str">
        <f>HYPERLINK("http://t.co/BcELymSHbU")</f>
        <v>http://t.co/BcELymSHbU</v>
      </c>
      <c r="E5" t="s">
        <v>744</v>
      </c>
      <c r="H5" t="s">
        <v>995</v>
      </c>
      <c r="I5" t="s">
        <v>995</v>
      </c>
      <c r="J5" t="s">
        <v>995</v>
      </c>
      <c r="K5" t="s">
        <v>995</v>
      </c>
      <c r="L5" t="s">
        <v>995</v>
      </c>
    </row>
    <row r="6" spans="1:14" x14ac:dyDescent="0.35">
      <c r="A6" s="9" t="s">
        <v>20</v>
      </c>
      <c r="B6" t="s">
        <v>303</v>
      </c>
      <c r="C6" t="s">
        <v>585</v>
      </c>
      <c r="E6" t="s">
        <v>745</v>
      </c>
      <c r="G6" t="s">
        <v>1001</v>
      </c>
      <c r="N6" t="s">
        <v>1056</v>
      </c>
    </row>
    <row r="7" spans="1:14" x14ac:dyDescent="0.35">
      <c r="A7" s="9" t="s">
        <v>21</v>
      </c>
      <c r="B7" t="s">
        <v>304</v>
      </c>
      <c r="C7" t="s">
        <v>586</v>
      </c>
      <c r="E7" t="s">
        <v>746</v>
      </c>
      <c r="G7" t="s">
        <v>992</v>
      </c>
      <c r="H7" t="s">
        <v>1002</v>
      </c>
      <c r="I7" t="s">
        <v>994</v>
      </c>
      <c r="K7" t="s">
        <v>996</v>
      </c>
      <c r="L7" t="s">
        <v>996</v>
      </c>
      <c r="N7" t="s">
        <v>1056</v>
      </c>
    </row>
    <row r="8" spans="1:14" x14ac:dyDescent="0.35">
      <c r="A8" s="9" t="s">
        <v>22</v>
      </c>
      <c r="B8" t="s">
        <v>305</v>
      </c>
      <c r="C8" t="s">
        <v>587</v>
      </c>
      <c r="E8" t="s">
        <v>747</v>
      </c>
      <c r="G8" t="s">
        <v>992</v>
      </c>
      <c r="H8" t="s">
        <v>1003</v>
      </c>
      <c r="I8" t="s">
        <v>1004</v>
      </c>
      <c r="J8" t="s">
        <v>997</v>
      </c>
      <c r="K8" t="s">
        <v>996</v>
      </c>
      <c r="L8" t="s">
        <v>1005</v>
      </c>
      <c r="N8" t="s">
        <v>1056</v>
      </c>
    </row>
    <row r="9" spans="1:14" x14ac:dyDescent="0.35">
      <c r="A9" s="9" t="s">
        <v>23</v>
      </c>
      <c r="B9" t="s">
        <v>306</v>
      </c>
      <c r="C9" t="s">
        <v>588</v>
      </c>
      <c r="D9" s="12" t="str">
        <f>HYPERLINK("http://t.co/29px4Lz9AH")</f>
        <v>http://t.co/29px4Lz9AH</v>
      </c>
      <c r="E9" t="s">
        <v>748</v>
      </c>
      <c r="G9" t="s">
        <v>1001</v>
      </c>
      <c r="N9" t="s">
        <v>1056</v>
      </c>
    </row>
    <row r="10" spans="1:14" x14ac:dyDescent="0.35">
      <c r="A10" s="9" t="s">
        <v>24</v>
      </c>
      <c r="B10" t="s">
        <v>307</v>
      </c>
      <c r="C10" t="s">
        <v>584</v>
      </c>
      <c r="D10" s="12" t="str">
        <f>HYPERLINK("https://t.co/rzPFxgkvGp")</f>
        <v>https://t.co/rzPFxgkvGp</v>
      </c>
      <c r="E10" t="s">
        <v>749</v>
      </c>
      <c r="G10" t="s">
        <v>992</v>
      </c>
      <c r="H10" t="s">
        <v>993</v>
      </c>
      <c r="I10" t="s">
        <v>999</v>
      </c>
      <c r="K10" t="s">
        <v>1006</v>
      </c>
      <c r="L10" t="s">
        <v>996</v>
      </c>
      <c r="N10" t="s">
        <v>1056</v>
      </c>
    </row>
    <row r="11" spans="1:14" x14ac:dyDescent="0.35">
      <c r="A11" s="9" t="s">
        <v>25</v>
      </c>
      <c r="B11" t="s">
        <v>308</v>
      </c>
      <c r="C11" t="s">
        <v>589</v>
      </c>
      <c r="D11" s="12" t="str">
        <f>HYPERLINK("https://t.co/gpBV1h2UFS")</f>
        <v>https://t.co/gpBV1h2UFS</v>
      </c>
      <c r="E11" t="s">
        <v>750</v>
      </c>
      <c r="G11" t="s">
        <v>1007</v>
      </c>
      <c r="H11" t="s">
        <v>1008</v>
      </c>
      <c r="I11" t="s">
        <v>1009</v>
      </c>
      <c r="J11" t="s">
        <v>997</v>
      </c>
      <c r="K11" t="s">
        <v>996</v>
      </c>
      <c r="L11" t="s">
        <v>996</v>
      </c>
      <c r="N11" t="s">
        <v>1056</v>
      </c>
    </row>
    <row r="12" spans="1:14" x14ac:dyDescent="0.35">
      <c r="A12" s="9" t="s">
        <v>26</v>
      </c>
      <c r="B12" t="s">
        <v>309</v>
      </c>
      <c r="C12" t="s">
        <v>590</v>
      </c>
      <c r="D12" s="12" t="str">
        <f>HYPERLINK("https://t.co/ehWXwf8mkG")</f>
        <v>https://t.co/ehWXwf8mkG</v>
      </c>
      <c r="G12" t="s">
        <v>1007</v>
      </c>
      <c r="H12" t="s">
        <v>1010</v>
      </c>
      <c r="I12" t="s">
        <v>1009</v>
      </c>
      <c r="J12" t="s">
        <v>998</v>
      </c>
      <c r="K12" t="s">
        <v>996</v>
      </c>
      <c r="L12" t="s">
        <v>1005</v>
      </c>
      <c r="N12" t="s">
        <v>1056</v>
      </c>
    </row>
    <row r="13" spans="1:14" x14ac:dyDescent="0.35">
      <c r="A13" s="9" t="s">
        <v>27</v>
      </c>
      <c r="B13" t="s">
        <v>310</v>
      </c>
      <c r="C13" t="s">
        <v>591</v>
      </c>
      <c r="D13" s="12" t="str">
        <f>HYPERLINK("https://t.co/IAC7RottIu")</f>
        <v>https://t.co/IAC7RottIu</v>
      </c>
      <c r="E13" t="s">
        <v>751</v>
      </c>
      <c r="G13" t="s">
        <v>992</v>
      </c>
      <c r="H13" t="s">
        <v>993</v>
      </c>
      <c r="I13" t="s">
        <v>1004</v>
      </c>
      <c r="J13" t="s">
        <v>998</v>
      </c>
      <c r="K13" t="s">
        <v>996</v>
      </c>
      <c r="L13" t="s">
        <v>1005</v>
      </c>
      <c r="N13" t="s">
        <v>1056</v>
      </c>
    </row>
    <row r="14" spans="1:14" x14ac:dyDescent="0.35">
      <c r="A14" s="9" t="s">
        <v>28</v>
      </c>
      <c r="B14" t="s">
        <v>311</v>
      </c>
      <c r="E14" t="s">
        <v>752</v>
      </c>
      <c r="G14" t="s">
        <v>992</v>
      </c>
      <c r="H14" t="s">
        <v>1011</v>
      </c>
      <c r="I14" t="s">
        <v>1004</v>
      </c>
      <c r="J14" t="s">
        <v>997</v>
      </c>
      <c r="K14" t="s">
        <v>996</v>
      </c>
      <c r="L14" t="s">
        <v>996</v>
      </c>
      <c r="N14" t="s">
        <v>1056</v>
      </c>
    </row>
    <row r="15" spans="1:14" x14ac:dyDescent="0.35">
      <c r="A15" s="9" t="s">
        <v>29</v>
      </c>
      <c r="B15" t="s">
        <v>312</v>
      </c>
      <c r="C15" t="s">
        <v>592</v>
      </c>
      <c r="D15" s="12" t="str">
        <f>HYPERLINK("https://t.co/hEw0QrQYSB")</f>
        <v>https://t.co/hEw0QrQYSB</v>
      </c>
      <c r="E15" t="s">
        <v>753</v>
      </c>
      <c r="G15" t="s">
        <v>992</v>
      </c>
      <c r="H15" t="s">
        <v>1012</v>
      </c>
      <c r="I15" t="s">
        <v>994</v>
      </c>
      <c r="K15" t="s">
        <v>996</v>
      </c>
      <c r="L15" t="s">
        <v>996</v>
      </c>
      <c r="N15" t="s">
        <v>1056</v>
      </c>
    </row>
    <row r="16" spans="1:14" x14ac:dyDescent="0.35">
      <c r="A16" s="9" t="s">
        <v>30</v>
      </c>
      <c r="B16" t="s">
        <v>313</v>
      </c>
      <c r="E16" t="s">
        <v>754</v>
      </c>
      <c r="G16" t="s">
        <v>992</v>
      </c>
      <c r="H16" t="s">
        <v>1011</v>
      </c>
      <c r="I16" t="s">
        <v>1004</v>
      </c>
      <c r="J16" t="s">
        <v>997</v>
      </c>
      <c r="K16" t="s">
        <v>996</v>
      </c>
      <c r="L16" t="s">
        <v>996</v>
      </c>
      <c r="N16" t="s">
        <v>1056</v>
      </c>
    </row>
    <row r="17" spans="1:14" x14ac:dyDescent="0.35">
      <c r="A17" s="9" t="s">
        <v>31</v>
      </c>
      <c r="B17" t="s">
        <v>314</v>
      </c>
      <c r="C17" t="s">
        <v>591</v>
      </c>
      <c r="D17" s="12" t="str">
        <f>HYPERLINK("https://t.co/Oh0ibtFgqM")</f>
        <v>https://t.co/Oh0ibtFgqM</v>
      </c>
      <c r="E17" t="s">
        <v>755</v>
      </c>
      <c r="G17" t="s">
        <v>992</v>
      </c>
      <c r="H17" t="s">
        <v>993</v>
      </c>
      <c r="I17" t="s">
        <v>999</v>
      </c>
      <c r="K17" t="s">
        <v>996</v>
      </c>
      <c r="L17" t="s">
        <v>996</v>
      </c>
      <c r="N17" t="s">
        <v>1056</v>
      </c>
    </row>
    <row r="18" spans="1:14" x14ac:dyDescent="0.35">
      <c r="A18" s="9" t="s">
        <v>32</v>
      </c>
      <c r="B18" t="s">
        <v>315</v>
      </c>
      <c r="C18" t="s">
        <v>593</v>
      </c>
      <c r="E18" t="s">
        <v>756</v>
      </c>
      <c r="G18" t="s">
        <v>992</v>
      </c>
      <c r="H18" t="s">
        <v>1003</v>
      </c>
      <c r="I18" t="s">
        <v>1004</v>
      </c>
      <c r="J18" t="s">
        <v>997</v>
      </c>
      <c r="K18" t="s">
        <v>996</v>
      </c>
      <c r="L18" t="s">
        <v>1005</v>
      </c>
      <c r="N18" t="s">
        <v>1056</v>
      </c>
    </row>
    <row r="19" spans="1:14" x14ac:dyDescent="0.35">
      <c r="A19" s="9" t="s">
        <v>33</v>
      </c>
      <c r="B19" t="s">
        <v>316</v>
      </c>
      <c r="C19" t="s">
        <v>594</v>
      </c>
      <c r="D19" s="12" t="str">
        <f>HYPERLINK("http://t.co/J9KcIwHA")</f>
        <v>http://t.co/J9KcIwHA</v>
      </c>
      <c r="E19" t="s">
        <v>757</v>
      </c>
      <c r="G19" t="s">
        <v>1007</v>
      </c>
      <c r="H19" t="s">
        <v>1013</v>
      </c>
      <c r="I19" t="s">
        <v>1009</v>
      </c>
      <c r="J19" t="s">
        <v>998</v>
      </c>
      <c r="K19" t="s">
        <v>996</v>
      </c>
      <c r="L19" t="s">
        <v>996</v>
      </c>
      <c r="N19" t="s">
        <v>1056</v>
      </c>
    </row>
    <row r="20" spans="1:14" x14ac:dyDescent="0.35">
      <c r="A20" s="9" t="s">
        <v>34</v>
      </c>
      <c r="B20" t="s">
        <v>317</v>
      </c>
      <c r="C20" t="s">
        <v>595</v>
      </c>
      <c r="E20" t="s">
        <v>758</v>
      </c>
      <c r="G20" t="s">
        <v>992</v>
      </c>
      <c r="H20" t="s">
        <v>1014</v>
      </c>
      <c r="I20" t="s">
        <v>994</v>
      </c>
      <c r="K20" t="s">
        <v>996</v>
      </c>
      <c r="L20" t="s">
        <v>996</v>
      </c>
      <c r="N20" t="s">
        <v>1056</v>
      </c>
    </row>
    <row r="21" spans="1:14" x14ac:dyDescent="0.35">
      <c r="A21" s="9" t="s">
        <v>35</v>
      </c>
      <c r="B21" t="s">
        <v>318</v>
      </c>
      <c r="E21" t="s">
        <v>759</v>
      </c>
      <c r="G21" t="s">
        <v>1001</v>
      </c>
      <c r="N21" t="s">
        <v>1056</v>
      </c>
    </row>
    <row r="22" spans="1:14" x14ac:dyDescent="0.35">
      <c r="A22" s="9" t="s">
        <v>36</v>
      </c>
      <c r="B22" t="s">
        <v>319</v>
      </c>
      <c r="C22" t="s">
        <v>596</v>
      </c>
      <c r="D22" s="12" t="str">
        <f>HYPERLINK("https://t.co/ELu3KeXPWc")</f>
        <v>https://t.co/ELu3KeXPWc</v>
      </c>
      <c r="E22" t="s">
        <v>760</v>
      </c>
      <c r="G22" t="s">
        <v>1007</v>
      </c>
      <c r="H22" t="s">
        <v>700</v>
      </c>
      <c r="I22" t="s">
        <v>1015</v>
      </c>
      <c r="J22" t="s">
        <v>997</v>
      </c>
      <c r="K22" t="s">
        <v>1006</v>
      </c>
      <c r="L22" t="s">
        <v>996</v>
      </c>
      <c r="N22" t="s">
        <v>1056</v>
      </c>
    </row>
    <row r="23" spans="1:14" x14ac:dyDescent="0.35">
      <c r="A23" s="9" t="s">
        <v>37</v>
      </c>
      <c r="B23" t="s">
        <v>320</v>
      </c>
      <c r="G23" t="s">
        <v>1001</v>
      </c>
      <c r="N23" t="s">
        <v>1056</v>
      </c>
    </row>
    <row r="24" spans="1:14" x14ac:dyDescent="0.35">
      <c r="A24" s="9" t="s">
        <v>38</v>
      </c>
      <c r="B24" t="s">
        <v>321</v>
      </c>
      <c r="D24" s="12" t="str">
        <f>HYPERLINK("http://t.co/pJyZL1tOZ0")</f>
        <v>http://t.co/pJyZL1tOZ0</v>
      </c>
      <c r="E24" t="s">
        <v>761</v>
      </c>
      <c r="G24" t="s">
        <v>1007</v>
      </c>
      <c r="H24" t="s">
        <v>1011</v>
      </c>
      <c r="I24" t="s">
        <v>1016</v>
      </c>
      <c r="J24" t="s">
        <v>997</v>
      </c>
      <c r="K24" t="s">
        <v>996</v>
      </c>
      <c r="L24" t="s">
        <v>996</v>
      </c>
      <c r="N24" t="s">
        <v>1056</v>
      </c>
    </row>
    <row r="25" spans="1:14" x14ac:dyDescent="0.35">
      <c r="A25" s="9" t="s">
        <v>39</v>
      </c>
      <c r="B25" t="s">
        <v>322</v>
      </c>
      <c r="C25" t="s">
        <v>597</v>
      </c>
      <c r="D25" s="12" t="str">
        <f>HYPERLINK("https://t.co/DKzcbMWcVY")</f>
        <v>https://t.co/DKzcbMWcVY</v>
      </c>
      <c r="E25" t="s">
        <v>762</v>
      </c>
      <c r="G25" t="s">
        <v>992</v>
      </c>
      <c r="H25" t="s">
        <v>1014</v>
      </c>
      <c r="I25" t="s">
        <v>994</v>
      </c>
      <c r="K25" t="s">
        <v>996</v>
      </c>
      <c r="L25" t="s">
        <v>996</v>
      </c>
      <c r="N25" t="s">
        <v>1056</v>
      </c>
    </row>
    <row r="26" spans="1:14" x14ac:dyDescent="0.35">
      <c r="A26" s="9" t="s">
        <v>40</v>
      </c>
      <c r="B26" t="s">
        <v>323</v>
      </c>
      <c r="C26" t="s">
        <v>598</v>
      </c>
      <c r="E26" t="s">
        <v>763</v>
      </c>
      <c r="G26" t="s">
        <v>992</v>
      </c>
      <c r="H26" t="s">
        <v>1017</v>
      </c>
      <c r="I26" t="s">
        <v>1004</v>
      </c>
      <c r="J26" t="s">
        <v>998</v>
      </c>
      <c r="K26" t="s">
        <v>996</v>
      </c>
      <c r="L26" t="s">
        <v>996</v>
      </c>
      <c r="N26" t="s">
        <v>1056</v>
      </c>
    </row>
    <row r="27" spans="1:14" x14ac:dyDescent="0.35">
      <c r="A27" s="9" t="s">
        <v>41</v>
      </c>
      <c r="B27" t="s">
        <v>324</v>
      </c>
      <c r="G27" t="s">
        <v>1001</v>
      </c>
      <c r="N27" t="s">
        <v>1056</v>
      </c>
    </row>
    <row r="28" spans="1:14" x14ac:dyDescent="0.35">
      <c r="A28" s="9" t="s">
        <v>42</v>
      </c>
      <c r="B28" t="s">
        <v>325</v>
      </c>
      <c r="G28" t="s">
        <v>1001</v>
      </c>
      <c r="N28" t="s">
        <v>1056</v>
      </c>
    </row>
    <row r="29" spans="1:14" x14ac:dyDescent="0.35">
      <c r="A29" s="9" t="s">
        <v>43</v>
      </c>
      <c r="B29" t="s">
        <v>326</v>
      </c>
      <c r="C29" t="s">
        <v>599</v>
      </c>
      <c r="E29" t="s">
        <v>764</v>
      </c>
      <c r="G29" t="s">
        <v>1007</v>
      </c>
      <c r="H29" t="s">
        <v>1018</v>
      </c>
      <c r="I29" t="s">
        <v>1019</v>
      </c>
      <c r="J29" t="s">
        <v>999</v>
      </c>
      <c r="K29" t="s">
        <v>1006</v>
      </c>
      <c r="L29" t="s">
        <v>996</v>
      </c>
      <c r="N29" t="s">
        <v>1056</v>
      </c>
    </row>
    <row r="30" spans="1:14" x14ac:dyDescent="0.35">
      <c r="A30" s="9" t="s">
        <v>44</v>
      </c>
      <c r="B30" t="s">
        <v>327</v>
      </c>
      <c r="C30" t="s">
        <v>600</v>
      </c>
      <c r="D30" s="12" t="str">
        <f>HYPERLINK("https://t.co/kxkYcUFJfc")</f>
        <v>https://t.co/kxkYcUFJfc</v>
      </c>
      <c r="E30" t="s">
        <v>765</v>
      </c>
      <c r="G30" t="s">
        <v>992</v>
      </c>
      <c r="H30" t="s">
        <v>1020</v>
      </c>
      <c r="I30" t="s">
        <v>1004</v>
      </c>
      <c r="J30" t="s">
        <v>997</v>
      </c>
      <c r="K30" t="s">
        <v>996</v>
      </c>
      <c r="L30" t="s">
        <v>996</v>
      </c>
      <c r="N30" t="s">
        <v>1056</v>
      </c>
    </row>
    <row r="31" spans="1:14" x14ac:dyDescent="0.35">
      <c r="A31" s="9" t="s">
        <v>45</v>
      </c>
      <c r="B31" t="s">
        <v>328</v>
      </c>
      <c r="C31" t="s">
        <v>601</v>
      </c>
      <c r="D31" s="12" t="str">
        <f>HYPERLINK("http://t.co/vPAv7y7tu9")</f>
        <v>http://t.co/vPAv7y7tu9</v>
      </c>
      <c r="E31" t="s">
        <v>766</v>
      </c>
      <c r="G31" t="s">
        <v>1001</v>
      </c>
      <c r="N31" t="s">
        <v>1056</v>
      </c>
    </row>
    <row r="32" spans="1:14" x14ac:dyDescent="0.35">
      <c r="A32" s="9" t="s">
        <v>46</v>
      </c>
      <c r="B32" t="s">
        <v>329</v>
      </c>
      <c r="E32" t="s">
        <v>767</v>
      </c>
      <c r="G32" t="s">
        <v>1007</v>
      </c>
      <c r="H32" t="s">
        <v>1011</v>
      </c>
      <c r="I32" t="s">
        <v>1009</v>
      </c>
      <c r="J32" t="s">
        <v>1000</v>
      </c>
      <c r="K32" t="s">
        <v>996</v>
      </c>
      <c r="L32" t="s">
        <v>996</v>
      </c>
      <c r="N32" t="s">
        <v>1056</v>
      </c>
    </row>
    <row r="33" spans="1:14" x14ac:dyDescent="0.35">
      <c r="A33" s="9" t="s">
        <v>47</v>
      </c>
      <c r="B33" t="s">
        <v>330</v>
      </c>
      <c r="C33" t="s">
        <v>602</v>
      </c>
      <c r="D33" s="12" t="str">
        <f>HYPERLINK("https://t.co/8tZQkm0E3Y")</f>
        <v>https://t.co/8tZQkm0E3Y</v>
      </c>
      <c r="E33" t="s">
        <v>768</v>
      </c>
      <c r="G33" t="s">
        <v>992</v>
      </c>
      <c r="H33" t="s">
        <v>1017</v>
      </c>
      <c r="I33" t="s">
        <v>1004</v>
      </c>
      <c r="J33" t="s">
        <v>997</v>
      </c>
      <c r="K33" t="s">
        <v>1006</v>
      </c>
      <c r="L33" t="s">
        <v>1005</v>
      </c>
      <c r="N33" t="s">
        <v>1056</v>
      </c>
    </row>
    <row r="34" spans="1:14" x14ac:dyDescent="0.35">
      <c r="A34" s="9" t="s">
        <v>48</v>
      </c>
      <c r="B34" t="s">
        <v>331</v>
      </c>
      <c r="C34" t="s">
        <v>603</v>
      </c>
      <c r="E34" t="s">
        <v>769</v>
      </c>
      <c r="G34" t="s">
        <v>992</v>
      </c>
      <c r="H34" t="s">
        <v>993</v>
      </c>
      <c r="I34" t="s">
        <v>999</v>
      </c>
      <c r="K34" t="s">
        <v>1006</v>
      </c>
      <c r="L34" t="s">
        <v>996</v>
      </c>
      <c r="N34" t="s">
        <v>1056</v>
      </c>
    </row>
    <row r="35" spans="1:14" x14ac:dyDescent="0.35">
      <c r="A35" s="9" t="s">
        <v>49</v>
      </c>
      <c r="B35" t="s">
        <v>332</v>
      </c>
      <c r="C35" t="s">
        <v>604</v>
      </c>
      <c r="D35" s="12" t="str">
        <f>HYPERLINK("http://t.co/kY98mXkDK7")</f>
        <v>http://t.co/kY98mXkDK7</v>
      </c>
      <c r="E35" t="s">
        <v>770</v>
      </c>
      <c r="G35" t="s">
        <v>992</v>
      </c>
      <c r="H35" t="s">
        <v>1021</v>
      </c>
      <c r="I35" t="s">
        <v>994</v>
      </c>
      <c r="K35" t="s">
        <v>1006</v>
      </c>
      <c r="L35" t="s">
        <v>996</v>
      </c>
      <c r="N35" t="s">
        <v>1056</v>
      </c>
    </row>
    <row r="36" spans="1:14" x14ac:dyDescent="0.35">
      <c r="A36" s="9" t="s">
        <v>50</v>
      </c>
      <c r="B36" t="s">
        <v>333</v>
      </c>
      <c r="G36" t="s">
        <v>1001</v>
      </c>
      <c r="N36" t="s">
        <v>1056</v>
      </c>
    </row>
    <row r="37" spans="1:14" x14ac:dyDescent="0.35">
      <c r="A37" s="9" t="s">
        <v>51</v>
      </c>
      <c r="B37" t="s">
        <v>334</v>
      </c>
      <c r="C37" t="s">
        <v>605</v>
      </c>
      <c r="E37" t="s">
        <v>771</v>
      </c>
      <c r="G37" t="s">
        <v>992</v>
      </c>
      <c r="H37" t="s">
        <v>1022</v>
      </c>
      <c r="I37" t="s">
        <v>1004</v>
      </c>
      <c r="J37" t="s">
        <v>997</v>
      </c>
      <c r="K37" t="s">
        <v>996</v>
      </c>
      <c r="L37" t="s">
        <v>996</v>
      </c>
      <c r="N37" t="s">
        <v>1056</v>
      </c>
    </row>
    <row r="38" spans="1:14" x14ac:dyDescent="0.35">
      <c r="A38" s="9" t="s">
        <v>52</v>
      </c>
      <c r="B38" t="s">
        <v>335</v>
      </c>
      <c r="G38" t="s">
        <v>1001</v>
      </c>
      <c r="N38" t="s">
        <v>1056</v>
      </c>
    </row>
    <row r="39" spans="1:14" x14ac:dyDescent="0.35">
      <c r="A39" s="9" t="s">
        <v>53</v>
      </c>
      <c r="B39" t="s">
        <v>336</v>
      </c>
      <c r="C39" t="s">
        <v>606</v>
      </c>
      <c r="G39" t="s">
        <v>1001</v>
      </c>
      <c r="N39" t="s">
        <v>1056</v>
      </c>
    </row>
    <row r="40" spans="1:14" x14ac:dyDescent="0.35">
      <c r="A40" s="9" t="s">
        <v>54</v>
      </c>
      <c r="B40" t="s">
        <v>337</v>
      </c>
      <c r="E40" t="s">
        <v>772</v>
      </c>
      <c r="G40" t="s">
        <v>992</v>
      </c>
      <c r="H40" t="s">
        <v>1011</v>
      </c>
      <c r="I40" t="s">
        <v>1004</v>
      </c>
      <c r="J40" t="s">
        <v>998</v>
      </c>
      <c r="K40" t="s">
        <v>996</v>
      </c>
      <c r="L40" t="s">
        <v>996</v>
      </c>
      <c r="N40" t="s">
        <v>1056</v>
      </c>
    </row>
    <row r="41" spans="1:14" x14ac:dyDescent="0.35">
      <c r="A41" s="9" t="s">
        <v>55</v>
      </c>
      <c r="B41" t="s">
        <v>338</v>
      </c>
      <c r="G41" t="s">
        <v>1001</v>
      </c>
      <c r="N41" t="s">
        <v>1056</v>
      </c>
    </row>
    <row r="42" spans="1:14" x14ac:dyDescent="0.35">
      <c r="A42" s="9" t="s">
        <v>56</v>
      </c>
      <c r="B42" t="s">
        <v>339</v>
      </c>
      <c r="G42" t="s">
        <v>1001</v>
      </c>
      <c r="N42" t="s">
        <v>1056</v>
      </c>
    </row>
    <row r="43" spans="1:14" x14ac:dyDescent="0.35">
      <c r="A43" s="9" t="s">
        <v>57</v>
      </c>
      <c r="B43" t="s">
        <v>340</v>
      </c>
      <c r="C43" t="s">
        <v>593</v>
      </c>
      <c r="E43" t="s">
        <v>773</v>
      </c>
      <c r="G43" t="s">
        <v>1001</v>
      </c>
      <c r="N43" t="s">
        <v>1056</v>
      </c>
    </row>
    <row r="44" spans="1:14" x14ac:dyDescent="0.35">
      <c r="A44" s="9" t="s">
        <v>58</v>
      </c>
      <c r="B44" t="s">
        <v>341</v>
      </c>
      <c r="C44" t="s">
        <v>607</v>
      </c>
      <c r="D44" s="12" t="str">
        <f>HYPERLINK("https://t.co/YNiUTLvxw1")</f>
        <v>https://t.co/YNiUTLvxw1</v>
      </c>
      <c r="G44" t="s">
        <v>1007</v>
      </c>
      <c r="H44" t="s">
        <v>1017</v>
      </c>
      <c r="I44" t="s">
        <v>1009</v>
      </c>
      <c r="J44" t="s">
        <v>997</v>
      </c>
      <c r="K44" t="s">
        <v>996</v>
      </c>
      <c r="L44" t="s">
        <v>996</v>
      </c>
      <c r="N44" t="s">
        <v>1056</v>
      </c>
    </row>
    <row r="45" spans="1:14" x14ac:dyDescent="0.35">
      <c r="A45" s="9" t="s">
        <v>59</v>
      </c>
      <c r="B45" t="s">
        <v>342</v>
      </c>
      <c r="G45" t="s">
        <v>1001</v>
      </c>
      <c r="N45" t="s">
        <v>1056</v>
      </c>
    </row>
    <row r="46" spans="1:14" x14ac:dyDescent="0.35">
      <c r="A46" s="9" t="s">
        <v>60</v>
      </c>
      <c r="B46" t="s">
        <v>343</v>
      </c>
      <c r="C46" t="s">
        <v>608</v>
      </c>
      <c r="D46" s="12" t="str">
        <f>HYPERLINK("https://t.co/l1QADgL40G")</f>
        <v>https://t.co/l1QADgL40G</v>
      </c>
      <c r="E46" t="s">
        <v>774</v>
      </c>
      <c r="G46" t="s">
        <v>992</v>
      </c>
      <c r="H46" t="s">
        <v>1010</v>
      </c>
      <c r="I46" t="s">
        <v>1004</v>
      </c>
      <c r="J46" t="s">
        <v>998</v>
      </c>
      <c r="K46" t="s">
        <v>996</v>
      </c>
      <c r="L46" t="s">
        <v>996</v>
      </c>
      <c r="N46" t="s">
        <v>1056</v>
      </c>
    </row>
    <row r="47" spans="1:14" x14ac:dyDescent="0.35">
      <c r="A47" s="9" t="s">
        <v>61</v>
      </c>
      <c r="B47" t="s">
        <v>344</v>
      </c>
      <c r="G47" t="s">
        <v>1001</v>
      </c>
      <c r="N47" t="s">
        <v>1056</v>
      </c>
    </row>
    <row r="48" spans="1:14" x14ac:dyDescent="0.35">
      <c r="A48" s="9" t="s">
        <v>62</v>
      </c>
      <c r="B48" t="s">
        <v>345</v>
      </c>
      <c r="C48" t="s">
        <v>609</v>
      </c>
      <c r="D48" s="12" t="str">
        <f>HYPERLINK("http://t.co/F7oQqjeZqb")</f>
        <v>http://t.co/F7oQqjeZqb</v>
      </c>
      <c r="E48" t="s">
        <v>775</v>
      </c>
      <c r="G48" t="s">
        <v>1007</v>
      </c>
      <c r="H48" t="s">
        <v>700</v>
      </c>
      <c r="I48" t="s">
        <v>1009</v>
      </c>
      <c r="J48" t="s">
        <v>999</v>
      </c>
      <c r="K48" t="s">
        <v>996</v>
      </c>
      <c r="L48" t="s">
        <v>996</v>
      </c>
      <c r="N48" t="s">
        <v>1056</v>
      </c>
    </row>
    <row r="49" spans="1:14" x14ac:dyDescent="0.35">
      <c r="A49" s="9" t="s">
        <v>63</v>
      </c>
      <c r="B49" t="s">
        <v>346</v>
      </c>
      <c r="C49" t="s">
        <v>610</v>
      </c>
      <c r="D49" s="12" t="str">
        <f>HYPERLINK("https://t.co/8NECE9fabH")</f>
        <v>https://t.co/8NECE9fabH</v>
      </c>
      <c r="E49" t="s">
        <v>776</v>
      </c>
      <c r="G49" t="s">
        <v>1007</v>
      </c>
      <c r="H49" t="s">
        <v>993</v>
      </c>
      <c r="I49" t="s">
        <v>1009</v>
      </c>
      <c r="J49" t="s">
        <v>999</v>
      </c>
      <c r="K49" t="s">
        <v>996</v>
      </c>
      <c r="L49" t="s">
        <v>996</v>
      </c>
      <c r="N49" t="s">
        <v>1056</v>
      </c>
    </row>
    <row r="50" spans="1:14" x14ac:dyDescent="0.35">
      <c r="A50" s="9" t="s">
        <v>64</v>
      </c>
      <c r="B50" t="s">
        <v>347</v>
      </c>
      <c r="C50" t="s">
        <v>611</v>
      </c>
      <c r="D50" s="12" t="str">
        <f>HYPERLINK("https://t.co/zZSbBAMX0j")</f>
        <v>https://t.co/zZSbBAMX0j</v>
      </c>
      <c r="E50" t="s">
        <v>777</v>
      </c>
      <c r="G50" t="s">
        <v>1007</v>
      </c>
      <c r="H50" t="s">
        <v>1018</v>
      </c>
      <c r="I50" t="s">
        <v>1019</v>
      </c>
      <c r="J50" t="s">
        <v>999</v>
      </c>
      <c r="K50" t="s">
        <v>1006</v>
      </c>
      <c r="L50" t="s">
        <v>996</v>
      </c>
      <c r="N50" t="s">
        <v>1056</v>
      </c>
    </row>
    <row r="51" spans="1:14" x14ac:dyDescent="0.35">
      <c r="A51" s="9" t="s">
        <v>65</v>
      </c>
      <c r="B51" t="s">
        <v>348</v>
      </c>
      <c r="C51" t="s">
        <v>612</v>
      </c>
      <c r="D51" s="12" t="str">
        <f>HYPERLINK("https://t.co/YJIGERooPg")</f>
        <v>https://t.co/YJIGERooPg</v>
      </c>
      <c r="E51" t="s">
        <v>778</v>
      </c>
      <c r="G51" t="s">
        <v>992</v>
      </c>
      <c r="H51" t="s">
        <v>1003</v>
      </c>
      <c r="I51" t="s">
        <v>1004</v>
      </c>
      <c r="J51" t="s">
        <v>997</v>
      </c>
      <c r="K51" t="s">
        <v>996</v>
      </c>
      <c r="L51" t="s">
        <v>996</v>
      </c>
      <c r="N51" t="s">
        <v>1056</v>
      </c>
    </row>
    <row r="52" spans="1:14" x14ac:dyDescent="0.35">
      <c r="A52" s="9" t="s">
        <v>66</v>
      </c>
      <c r="B52" t="s">
        <v>349</v>
      </c>
      <c r="C52" t="s">
        <v>613</v>
      </c>
      <c r="E52" t="s">
        <v>779</v>
      </c>
      <c r="G52" t="s">
        <v>1001</v>
      </c>
      <c r="N52" t="s">
        <v>1056</v>
      </c>
    </row>
    <row r="53" spans="1:14" x14ac:dyDescent="0.35">
      <c r="A53" s="9" t="s">
        <v>67</v>
      </c>
      <c r="B53" t="s">
        <v>350</v>
      </c>
      <c r="D53" s="12" t="str">
        <f>HYPERLINK("https://t.co/MncJOx77EE")</f>
        <v>https://t.co/MncJOx77EE</v>
      </c>
      <c r="E53" t="s">
        <v>780</v>
      </c>
      <c r="G53" t="s">
        <v>1007</v>
      </c>
      <c r="H53" t="s">
        <v>1011</v>
      </c>
      <c r="I53" t="s">
        <v>1016</v>
      </c>
      <c r="J53" t="s">
        <v>997</v>
      </c>
      <c r="K53" t="s">
        <v>996</v>
      </c>
      <c r="L53" t="s">
        <v>996</v>
      </c>
      <c r="N53" t="s">
        <v>1056</v>
      </c>
    </row>
    <row r="54" spans="1:14" x14ac:dyDescent="0.35">
      <c r="A54" s="9" t="s">
        <v>68</v>
      </c>
      <c r="B54" t="s">
        <v>351</v>
      </c>
      <c r="C54" t="s">
        <v>614</v>
      </c>
      <c r="D54" s="12" t="str">
        <f>HYPERLINK("https://t.co/rB1Q0dl8Wr")</f>
        <v>https://t.co/rB1Q0dl8Wr</v>
      </c>
      <c r="E54" t="s">
        <v>781</v>
      </c>
      <c r="G54" t="s">
        <v>992</v>
      </c>
      <c r="H54" t="s">
        <v>1010</v>
      </c>
      <c r="I54" t="s">
        <v>1004</v>
      </c>
      <c r="J54" t="s">
        <v>998</v>
      </c>
      <c r="K54" t="s">
        <v>996</v>
      </c>
      <c r="L54" t="s">
        <v>996</v>
      </c>
      <c r="N54" t="s">
        <v>1056</v>
      </c>
    </row>
    <row r="55" spans="1:14" x14ac:dyDescent="0.35">
      <c r="A55" s="9" t="s">
        <v>69</v>
      </c>
      <c r="B55" t="s">
        <v>352</v>
      </c>
      <c r="E55" t="s">
        <v>782</v>
      </c>
      <c r="G55" t="s">
        <v>1001</v>
      </c>
      <c r="N55" t="s">
        <v>1056</v>
      </c>
    </row>
    <row r="56" spans="1:14" x14ac:dyDescent="0.35">
      <c r="A56" s="9" t="s">
        <v>70</v>
      </c>
      <c r="B56" t="s">
        <v>353</v>
      </c>
      <c r="C56" t="s">
        <v>615</v>
      </c>
      <c r="D56" s="12" t="str">
        <f>HYPERLINK("http://t.co/HdOPh7v8Di")</f>
        <v>http://t.co/HdOPh7v8Di</v>
      </c>
      <c r="E56" t="s">
        <v>783</v>
      </c>
      <c r="G56" t="s">
        <v>1007</v>
      </c>
      <c r="H56" t="s">
        <v>1023</v>
      </c>
      <c r="I56" t="s">
        <v>1009</v>
      </c>
      <c r="J56" t="s">
        <v>998</v>
      </c>
      <c r="K56" t="s">
        <v>996</v>
      </c>
      <c r="L56" t="s">
        <v>1005</v>
      </c>
      <c r="N56" t="s">
        <v>1056</v>
      </c>
    </row>
    <row r="57" spans="1:14" x14ac:dyDescent="0.35">
      <c r="A57" s="9" t="s">
        <v>71</v>
      </c>
      <c r="B57" t="s">
        <v>354</v>
      </c>
      <c r="C57" t="s">
        <v>616</v>
      </c>
      <c r="E57" t="s">
        <v>784</v>
      </c>
      <c r="G57" t="s">
        <v>992</v>
      </c>
      <c r="H57" t="s">
        <v>1003</v>
      </c>
      <c r="I57" t="s">
        <v>994</v>
      </c>
      <c r="K57" t="s">
        <v>996</v>
      </c>
      <c r="L57" t="s">
        <v>1005</v>
      </c>
      <c r="N57" t="s">
        <v>1056</v>
      </c>
    </row>
    <row r="58" spans="1:14" x14ac:dyDescent="0.35">
      <c r="A58" s="9" t="s">
        <v>72</v>
      </c>
      <c r="B58" t="s">
        <v>355</v>
      </c>
      <c r="C58" t="s">
        <v>617</v>
      </c>
      <c r="E58" t="s">
        <v>785</v>
      </c>
      <c r="G58" t="s">
        <v>992</v>
      </c>
      <c r="H58" t="s">
        <v>1017</v>
      </c>
      <c r="I58" t="s">
        <v>994</v>
      </c>
      <c r="K58" t="s">
        <v>996</v>
      </c>
      <c r="L58" t="s">
        <v>996</v>
      </c>
      <c r="N58" t="s">
        <v>1056</v>
      </c>
    </row>
    <row r="59" spans="1:14" x14ac:dyDescent="0.35">
      <c r="A59" s="9" t="s">
        <v>73</v>
      </c>
      <c r="B59" t="s">
        <v>356</v>
      </c>
      <c r="C59" t="s">
        <v>618</v>
      </c>
      <c r="D59" s="12" t="str">
        <f>HYPERLINK("https://t.co/TOCGnjLCVZ")</f>
        <v>https://t.co/TOCGnjLCVZ</v>
      </c>
      <c r="G59" t="s">
        <v>1007</v>
      </c>
      <c r="H59" t="s">
        <v>1024</v>
      </c>
      <c r="I59" t="s">
        <v>1009</v>
      </c>
      <c r="J59" t="s">
        <v>1000</v>
      </c>
      <c r="K59" t="s">
        <v>996</v>
      </c>
      <c r="L59" t="s">
        <v>996</v>
      </c>
      <c r="N59" t="s">
        <v>1056</v>
      </c>
    </row>
    <row r="60" spans="1:14" x14ac:dyDescent="0.35">
      <c r="A60" s="9" t="s">
        <v>74</v>
      </c>
      <c r="B60" t="s">
        <v>357</v>
      </c>
      <c r="D60" s="12" t="str">
        <f>HYPERLINK("https://t.co/c9wLzPyvuB")</f>
        <v>https://t.co/c9wLzPyvuB</v>
      </c>
      <c r="E60" t="s">
        <v>786</v>
      </c>
      <c r="G60" t="s">
        <v>992</v>
      </c>
      <c r="H60" t="s">
        <v>993</v>
      </c>
      <c r="I60" t="s">
        <v>994</v>
      </c>
      <c r="K60" t="s">
        <v>996</v>
      </c>
      <c r="L60" t="s">
        <v>996</v>
      </c>
      <c r="N60" t="s">
        <v>1056</v>
      </c>
    </row>
    <row r="61" spans="1:14" x14ac:dyDescent="0.35">
      <c r="A61" s="9" t="s">
        <v>75</v>
      </c>
      <c r="B61" t="s">
        <v>358</v>
      </c>
      <c r="C61" t="s">
        <v>619</v>
      </c>
      <c r="D61" s="12" t="str">
        <f>HYPERLINK("https://t.co/KGiGzTPKwF")</f>
        <v>https://t.co/KGiGzTPKwF</v>
      </c>
      <c r="E61" t="s">
        <v>787</v>
      </c>
      <c r="G61" t="s">
        <v>992</v>
      </c>
      <c r="H61" t="s">
        <v>993</v>
      </c>
      <c r="I61" t="s">
        <v>1004</v>
      </c>
      <c r="J61" t="s">
        <v>997</v>
      </c>
      <c r="K61" t="s">
        <v>996</v>
      </c>
      <c r="L61" t="s">
        <v>996</v>
      </c>
      <c r="N61" t="s">
        <v>1056</v>
      </c>
    </row>
    <row r="62" spans="1:14" x14ac:dyDescent="0.35">
      <c r="A62" s="9" t="s">
        <v>76</v>
      </c>
      <c r="B62" t="s">
        <v>359</v>
      </c>
      <c r="C62" t="s">
        <v>619</v>
      </c>
      <c r="E62" t="s">
        <v>788</v>
      </c>
      <c r="G62" t="s">
        <v>1007</v>
      </c>
      <c r="H62" t="s">
        <v>993</v>
      </c>
      <c r="I62" t="s">
        <v>1009</v>
      </c>
      <c r="J62" t="s">
        <v>997</v>
      </c>
      <c r="K62" t="s">
        <v>996</v>
      </c>
      <c r="L62" t="s">
        <v>996</v>
      </c>
      <c r="N62" t="s">
        <v>1056</v>
      </c>
    </row>
    <row r="63" spans="1:14" x14ac:dyDescent="0.35">
      <c r="A63" s="9" t="s">
        <v>77</v>
      </c>
      <c r="B63" t="s">
        <v>360</v>
      </c>
      <c r="G63" t="s">
        <v>1001</v>
      </c>
      <c r="N63" t="s">
        <v>1056</v>
      </c>
    </row>
    <row r="64" spans="1:14" x14ac:dyDescent="0.35">
      <c r="A64" s="9" t="s">
        <v>78</v>
      </c>
      <c r="B64" t="s">
        <v>361</v>
      </c>
      <c r="C64" t="s">
        <v>620</v>
      </c>
      <c r="D64" s="12" t="str">
        <f>HYPERLINK("https://t.co/x1vivv5xFC")</f>
        <v>https://t.co/x1vivv5xFC</v>
      </c>
      <c r="E64" t="s">
        <v>789</v>
      </c>
      <c r="G64" t="s">
        <v>1007</v>
      </c>
      <c r="H64" t="s">
        <v>993</v>
      </c>
      <c r="I64" t="s">
        <v>1015</v>
      </c>
      <c r="J64" t="s">
        <v>997</v>
      </c>
      <c r="K64" t="s">
        <v>996</v>
      </c>
      <c r="L64" t="s">
        <v>996</v>
      </c>
      <c r="N64" t="s">
        <v>1056</v>
      </c>
    </row>
    <row r="65" spans="1:14" x14ac:dyDescent="0.35">
      <c r="A65" s="9" t="s">
        <v>79</v>
      </c>
      <c r="B65" t="s">
        <v>362</v>
      </c>
      <c r="D65" s="12" t="str">
        <f>HYPERLINK("https://t.co/v36kgHzRmK")</f>
        <v>https://t.co/v36kgHzRmK</v>
      </c>
      <c r="E65" t="s">
        <v>790</v>
      </c>
      <c r="G65" t="s">
        <v>1007</v>
      </c>
      <c r="H65" t="s">
        <v>1011</v>
      </c>
      <c r="I65" t="s">
        <v>1009</v>
      </c>
      <c r="J65" t="s">
        <v>998</v>
      </c>
      <c r="K65" t="s">
        <v>996</v>
      </c>
      <c r="L65" t="s">
        <v>996</v>
      </c>
      <c r="N65" t="s">
        <v>1056</v>
      </c>
    </row>
    <row r="66" spans="1:14" x14ac:dyDescent="0.35">
      <c r="A66" s="9" t="s">
        <v>80</v>
      </c>
      <c r="B66" t="s">
        <v>363</v>
      </c>
      <c r="C66" t="s">
        <v>621</v>
      </c>
      <c r="D66" s="12" t="str">
        <f>HYPERLINK("https://t.co/0T0bXU5Cja")</f>
        <v>https://t.co/0T0bXU5Cja</v>
      </c>
      <c r="E66" t="s">
        <v>791</v>
      </c>
      <c r="G66" t="s">
        <v>992</v>
      </c>
      <c r="H66" t="s">
        <v>993</v>
      </c>
      <c r="I66" t="s">
        <v>1004</v>
      </c>
      <c r="J66" t="s">
        <v>997</v>
      </c>
      <c r="K66" t="s">
        <v>996</v>
      </c>
      <c r="L66" t="s">
        <v>996</v>
      </c>
      <c r="N66" t="s">
        <v>1056</v>
      </c>
    </row>
    <row r="67" spans="1:14" x14ac:dyDescent="0.35">
      <c r="A67" s="9" t="s">
        <v>81</v>
      </c>
      <c r="B67" t="s">
        <v>364</v>
      </c>
      <c r="E67" t="s">
        <v>792</v>
      </c>
      <c r="G67" t="s">
        <v>992</v>
      </c>
      <c r="H67" t="s">
        <v>1011</v>
      </c>
      <c r="I67" t="s">
        <v>1004</v>
      </c>
      <c r="J67" t="s">
        <v>997</v>
      </c>
      <c r="K67" t="s">
        <v>996</v>
      </c>
      <c r="L67" t="s">
        <v>1005</v>
      </c>
      <c r="N67" t="s">
        <v>1056</v>
      </c>
    </row>
    <row r="68" spans="1:14" x14ac:dyDescent="0.35">
      <c r="A68" s="9" t="s">
        <v>82</v>
      </c>
      <c r="B68" t="s">
        <v>365</v>
      </c>
      <c r="C68" t="s">
        <v>622</v>
      </c>
      <c r="D68" s="12" t="str">
        <f>HYPERLINK("https://t.co/LactXEie3C")</f>
        <v>https://t.co/LactXEie3C</v>
      </c>
      <c r="E68" t="s">
        <v>793</v>
      </c>
      <c r="G68" t="s">
        <v>992</v>
      </c>
      <c r="H68" t="s">
        <v>1025</v>
      </c>
      <c r="I68" t="s">
        <v>994</v>
      </c>
      <c r="K68" t="s">
        <v>1006</v>
      </c>
      <c r="L68" t="s">
        <v>996</v>
      </c>
      <c r="N68" t="s">
        <v>1056</v>
      </c>
    </row>
    <row r="69" spans="1:14" x14ac:dyDescent="0.35">
      <c r="A69" s="9" t="s">
        <v>83</v>
      </c>
      <c r="B69" t="s">
        <v>366</v>
      </c>
      <c r="C69" t="s">
        <v>623</v>
      </c>
      <c r="D69" s="12" t="str">
        <f>HYPERLINK("http://t.co/xDZ2B6sdkB")</f>
        <v>http://t.co/xDZ2B6sdkB</v>
      </c>
      <c r="E69" t="s">
        <v>794</v>
      </c>
      <c r="G69" t="s">
        <v>992</v>
      </c>
      <c r="H69" t="s">
        <v>1017</v>
      </c>
      <c r="I69" t="s">
        <v>994</v>
      </c>
      <c r="K69" t="s">
        <v>1006</v>
      </c>
      <c r="L69" t="s">
        <v>996</v>
      </c>
      <c r="N69" t="s">
        <v>1056</v>
      </c>
    </row>
    <row r="70" spans="1:14" x14ac:dyDescent="0.35">
      <c r="A70" s="9" t="s">
        <v>84</v>
      </c>
      <c r="B70" t="s">
        <v>367</v>
      </c>
      <c r="C70" s="13" t="s">
        <v>624</v>
      </c>
      <c r="D70" s="12" t="str">
        <f>HYPERLINK("https://t.co/vPKFKYnij9")</f>
        <v>https://t.co/vPKFKYnij9</v>
      </c>
      <c r="E70" t="s">
        <v>795</v>
      </c>
      <c r="G70" t="s">
        <v>1007</v>
      </c>
      <c r="H70" t="s">
        <v>1026</v>
      </c>
      <c r="I70" t="s">
        <v>1009</v>
      </c>
      <c r="J70" t="s">
        <v>999</v>
      </c>
      <c r="K70" t="s">
        <v>1006</v>
      </c>
      <c r="L70" t="s">
        <v>996</v>
      </c>
      <c r="N70" t="s">
        <v>1056</v>
      </c>
    </row>
    <row r="71" spans="1:14" x14ac:dyDescent="0.35">
      <c r="A71" s="9" t="s">
        <v>85</v>
      </c>
      <c r="B71" t="s">
        <v>368</v>
      </c>
      <c r="C71" t="s">
        <v>625</v>
      </c>
      <c r="D71" s="12" t="str">
        <f>HYPERLINK("https://t.co/lTnYRzUhjD")</f>
        <v>https://t.co/lTnYRzUhjD</v>
      </c>
      <c r="E71" t="s">
        <v>796</v>
      </c>
      <c r="G71" t="s">
        <v>992</v>
      </c>
      <c r="H71" t="s">
        <v>1017</v>
      </c>
      <c r="I71" t="s">
        <v>1004</v>
      </c>
      <c r="J71" t="s">
        <v>997</v>
      </c>
      <c r="K71" t="s">
        <v>996</v>
      </c>
      <c r="L71" t="s">
        <v>996</v>
      </c>
      <c r="N71" t="s">
        <v>1056</v>
      </c>
    </row>
    <row r="72" spans="1:14" x14ac:dyDescent="0.35">
      <c r="A72" s="9" t="s">
        <v>86</v>
      </c>
      <c r="B72" t="s">
        <v>369</v>
      </c>
      <c r="C72" t="s">
        <v>626</v>
      </c>
      <c r="E72" t="s">
        <v>797</v>
      </c>
      <c r="G72" t="s">
        <v>992</v>
      </c>
      <c r="H72" t="s">
        <v>700</v>
      </c>
      <c r="I72" t="s">
        <v>1004</v>
      </c>
      <c r="J72" t="s">
        <v>997</v>
      </c>
      <c r="K72" t="s">
        <v>996</v>
      </c>
      <c r="L72" t="s">
        <v>996</v>
      </c>
      <c r="N72" t="s">
        <v>1056</v>
      </c>
    </row>
    <row r="73" spans="1:14" x14ac:dyDescent="0.35">
      <c r="A73" s="9" t="s">
        <v>87</v>
      </c>
      <c r="B73" t="s">
        <v>370</v>
      </c>
      <c r="C73" t="s">
        <v>627</v>
      </c>
      <c r="D73" s="12" t="str">
        <f>HYPERLINK("https://t.co/o5ulEh6rrx")</f>
        <v>https://t.co/o5ulEh6rrx</v>
      </c>
      <c r="E73" t="s">
        <v>798</v>
      </c>
      <c r="G73" t="s">
        <v>992</v>
      </c>
      <c r="H73" t="s">
        <v>1027</v>
      </c>
      <c r="I73" t="s">
        <v>994</v>
      </c>
      <c r="K73" t="s">
        <v>996</v>
      </c>
      <c r="L73" t="s">
        <v>1005</v>
      </c>
      <c r="N73" t="s">
        <v>1056</v>
      </c>
    </row>
    <row r="74" spans="1:14" x14ac:dyDescent="0.35">
      <c r="A74" s="9" t="s">
        <v>88</v>
      </c>
      <c r="B74" t="s">
        <v>371</v>
      </c>
      <c r="G74" t="s">
        <v>1001</v>
      </c>
      <c r="N74" t="s">
        <v>1056</v>
      </c>
    </row>
    <row r="75" spans="1:14" x14ac:dyDescent="0.35">
      <c r="A75" s="9" t="s">
        <v>89</v>
      </c>
      <c r="B75" t="s">
        <v>372</v>
      </c>
      <c r="C75" t="s">
        <v>628</v>
      </c>
      <c r="D75" s="12" t="str">
        <f>HYPERLINK("https://t.co/pwXvcN5EjK")</f>
        <v>https://t.co/pwXvcN5EjK</v>
      </c>
      <c r="E75" t="s">
        <v>799</v>
      </c>
      <c r="G75" t="s">
        <v>992</v>
      </c>
      <c r="H75" t="s">
        <v>1028</v>
      </c>
      <c r="I75" t="s">
        <v>994</v>
      </c>
      <c r="K75" t="s">
        <v>996</v>
      </c>
      <c r="L75" t="s">
        <v>996</v>
      </c>
      <c r="N75" t="s">
        <v>1056</v>
      </c>
    </row>
    <row r="76" spans="1:14" x14ac:dyDescent="0.35">
      <c r="A76" s="9" t="s">
        <v>90</v>
      </c>
      <c r="B76" t="s">
        <v>373</v>
      </c>
      <c r="C76" t="s">
        <v>629</v>
      </c>
      <c r="D76" s="12" t="str">
        <f>HYPERLINK("https://t.co/NR915x2RzB")</f>
        <v>https://t.co/NR915x2RzB</v>
      </c>
      <c r="E76" t="s">
        <v>800</v>
      </c>
      <c r="G76" t="s">
        <v>992</v>
      </c>
      <c r="H76" t="s">
        <v>1010</v>
      </c>
      <c r="I76" t="s">
        <v>1004</v>
      </c>
      <c r="J76" t="s">
        <v>998</v>
      </c>
      <c r="K76" t="s">
        <v>996</v>
      </c>
      <c r="L76" t="s">
        <v>996</v>
      </c>
      <c r="N76" t="s">
        <v>1056</v>
      </c>
    </row>
    <row r="77" spans="1:14" x14ac:dyDescent="0.35">
      <c r="A77" s="9" t="s">
        <v>91</v>
      </c>
      <c r="B77" t="s">
        <v>374</v>
      </c>
      <c r="C77" t="s">
        <v>630</v>
      </c>
      <c r="D77" s="12" t="str">
        <f>HYPERLINK("https://t.co/AgiClajeBK")</f>
        <v>https://t.co/AgiClajeBK</v>
      </c>
      <c r="E77" t="s">
        <v>801</v>
      </c>
      <c r="G77" t="s">
        <v>1007</v>
      </c>
      <c r="H77" t="s">
        <v>1024</v>
      </c>
      <c r="I77" t="s">
        <v>1009</v>
      </c>
      <c r="J77" t="s">
        <v>1000</v>
      </c>
      <c r="K77" t="s">
        <v>996</v>
      </c>
      <c r="L77" t="s">
        <v>996</v>
      </c>
      <c r="N77" t="s">
        <v>1056</v>
      </c>
    </row>
    <row r="78" spans="1:14" x14ac:dyDescent="0.35">
      <c r="A78" s="9" t="s">
        <v>92</v>
      </c>
      <c r="B78" t="s">
        <v>375</v>
      </c>
      <c r="C78" t="s">
        <v>631</v>
      </c>
      <c r="E78" t="s">
        <v>802</v>
      </c>
      <c r="G78" t="s">
        <v>992</v>
      </c>
      <c r="H78" t="s">
        <v>993</v>
      </c>
      <c r="I78" t="s">
        <v>1004</v>
      </c>
      <c r="J78" t="s">
        <v>997</v>
      </c>
      <c r="K78" t="s">
        <v>996</v>
      </c>
      <c r="L78" t="s">
        <v>996</v>
      </c>
      <c r="N78" t="s">
        <v>1056</v>
      </c>
    </row>
    <row r="79" spans="1:14" x14ac:dyDescent="0.35">
      <c r="A79" s="9" t="s">
        <v>93</v>
      </c>
      <c r="B79" t="s">
        <v>376</v>
      </c>
      <c r="D79" s="12" t="str">
        <f>HYPERLINK("https://t.co/mVN8FtxtWM")</f>
        <v>https://t.co/mVN8FtxtWM</v>
      </c>
      <c r="E79" t="s">
        <v>803</v>
      </c>
      <c r="G79" t="s">
        <v>1007</v>
      </c>
      <c r="H79" t="s">
        <v>1029</v>
      </c>
      <c r="I79" t="s">
        <v>1009</v>
      </c>
      <c r="J79" t="s">
        <v>998</v>
      </c>
      <c r="K79" t="s">
        <v>996</v>
      </c>
      <c r="L79" t="s">
        <v>1005</v>
      </c>
      <c r="N79" t="s">
        <v>1056</v>
      </c>
    </row>
    <row r="80" spans="1:14" x14ac:dyDescent="0.35">
      <c r="A80" s="9" t="s">
        <v>94</v>
      </c>
      <c r="B80" t="s">
        <v>377</v>
      </c>
      <c r="C80" t="s">
        <v>632</v>
      </c>
      <c r="D80" s="12" t="str">
        <f>HYPERLINK("https://t.co/VwmQuFCuKk")</f>
        <v>https://t.co/VwmQuFCuKk</v>
      </c>
      <c r="E80" t="s">
        <v>804</v>
      </c>
      <c r="G80" t="s">
        <v>992</v>
      </c>
      <c r="H80" t="s">
        <v>1030</v>
      </c>
      <c r="I80" t="s">
        <v>1004</v>
      </c>
      <c r="J80" t="s">
        <v>998</v>
      </c>
      <c r="K80" t="s">
        <v>996</v>
      </c>
      <c r="L80" t="s">
        <v>996</v>
      </c>
      <c r="N80" t="s">
        <v>1056</v>
      </c>
    </row>
    <row r="81" spans="1:14" x14ac:dyDescent="0.35">
      <c r="A81" s="9" t="s">
        <v>95</v>
      </c>
      <c r="B81" t="s">
        <v>378</v>
      </c>
      <c r="C81" t="s">
        <v>633</v>
      </c>
      <c r="E81" t="s">
        <v>805</v>
      </c>
      <c r="G81" t="s">
        <v>992</v>
      </c>
      <c r="H81" t="s">
        <v>1031</v>
      </c>
      <c r="I81" t="s">
        <v>1004</v>
      </c>
      <c r="J81" t="s">
        <v>998</v>
      </c>
      <c r="K81" t="s">
        <v>996</v>
      </c>
      <c r="L81" t="s">
        <v>996</v>
      </c>
      <c r="N81" t="s">
        <v>1056</v>
      </c>
    </row>
    <row r="82" spans="1:14" x14ac:dyDescent="0.35">
      <c r="A82" s="9" t="s">
        <v>96</v>
      </c>
      <c r="B82" t="s">
        <v>379</v>
      </c>
      <c r="D82" s="12" t="str">
        <f>HYPERLINK("https://t.co/s1EFmK2Q9m")</f>
        <v>https://t.co/s1EFmK2Q9m</v>
      </c>
      <c r="E82" t="s">
        <v>806</v>
      </c>
      <c r="G82" t="s">
        <v>1007</v>
      </c>
      <c r="H82" t="s">
        <v>1011</v>
      </c>
      <c r="I82" t="s">
        <v>1019</v>
      </c>
      <c r="J82" t="s">
        <v>997</v>
      </c>
      <c r="K82" t="s">
        <v>1006</v>
      </c>
      <c r="L82" t="s">
        <v>996</v>
      </c>
      <c r="N82" t="s">
        <v>1056</v>
      </c>
    </row>
    <row r="83" spans="1:14" x14ac:dyDescent="0.35">
      <c r="A83" s="9" t="s">
        <v>97</v>
      </c>
      <c r="B83" t="s">
        <v>380</v>
      </c>
      <c r="C83" t="s">
        <v>634</v>
      </c>
      <c r="E83" t="s">
        <v>807</v>
      </c>
      <c r="G83" t="s">
        <v>992</v>
      </c>
      <c r="H83" t="s">
        <v>1003</v>
      </c>
      <c r="I83" t="s">
        <v>1004</v>
      </c>
      <c r="J83" t="s">
        <v>997</v>
      </c>
      <c r="K83" t="s">
        <v>996</v>
      </c>
      <c r="L83" t="s">
        <v>996</v>
      </c>
      <c r="N83" t="s">
        <v>1056</v>
      </c>
    </row>
    <row r="84" spans="1:14" x14ac:dyDescent="0.35">
      <c r="A84" s="9" t="s">
        <v>98</v>
      </c>
      <c r="B84" t="s">
        <v>381</v>
      </c>
      <c r="C84" t="s">
        <v>635</v>
      </c>
      <c r="D84" s="12" t="str">
        <f>HYPERLINK("https://t.co/ycphMUcq1I")</f>
        <v>https://t.co/ycphMUcq1I</v>
      </c>
      <c r="E84" t="s">
        <v>808</v>
      </c>
      <c r="G84" t="s">
        <v>992</v>
      </c>
      <c r="H84" t="s">
        <v>1032</v>
      </c>
      <c r="I84" t="s">
        <v>1004</v>
      </c>
      <c r="J84" t="s">
        <v>997</v>
      </c>
      <c r="K84" t="s">
        <v>996</v>
      </c>
      <c r="L84" t="s">
        <v>1005</v>
      </c>
      <c r="N84" t="s">
        <v>1056</v>
      </c>
    </row>
    <row r="85" spans="1:14" x14ac:dyDescent="0.35">
      <c r="A85" s="9" t="s">
        <v>99</v>
      </c>
      <c r="B85" t="s">
        <v>382</v>
      </c>
      <c r="C85" t="s">
        <v>636</v>
      </c>
      <c r="D85" s="12" t="str">
        <f>HYPERLINK("https://t.co/mqkIaeTmud")</f>
        <v>https://t.co/mqkIaeTmud</v>
      </c>
      <c r="E85" t="s">
        <v>809</v>
      </c>
      <c r="G85" t="s">
        <v>992</v>
      </c>
      <c r="H85" t="s">
        <v>1003</v>
      </c>
      <c r="I85" t="s">
        <v>1004</v>
      </c>
      <c r="J85" t="s">
        <v>998</v>
      </c>
      <c r="K85" t="s">
        <v>996</v>
      </c>
      <c r="L85" t="s">
        <v>996</v>
      </c>
      <c r="N85" t="s">
        <v>1056</v>
      </c>
    </row>
    <row r="86" spans="1:14" x14ac:dyDescent="0.35">
      <c r="A86" s="9" t="s">
        <v>100</v>
      </c>
      <c r="B86" t="s">
        <v>383</v>
      </c>
      <c r="C86" t="s">
        <v>620</v>
      </c>
      <c r="D86" s="12" t="str">
        <f>HYPERLINK("https://t.co/kXjbf6seyc")</f>
        <v>https://t.co/kXjbf6seyc</v>
      </c>
      <c r="E86" t="s">
        <v>810</v>
      </c>
      <c r="G86" t="s">
        <v>1007</v>
      </c>
      <c r="H86" t="s">
        <v>993</v>
      </c>
      <c r="I86" t="s">
        <v>1009</v>
      </c>
      <c r="J86" t="s">
        <v>997</v>
      </c>
      <c r="K86" t="s">
        <v>996</v>
      </c>
      <c r="L86" t="s">
        <v>996</v>
      </c>
      <c r="N86" t="s">
        <v>1056</v>
      </c>
    </row>
    <row r="87" spans="1:14" x14ac:dyDescent="0.35">
      <c r="A87" s="9" t="s">
        <v>101</v>
      </c>
      <c r="B87" t="s">
        <v>384</v>
      </c>
      <c r="C87" t="s">
        <v>637</v>
      </c>
      <c r="D87" s="12" t="str">
        <f>HYPERLINK("https://t.co/DSCNT8tAVL")</f>
        <v>https://t.co/DSCNT8tAVL</v>
      </c>
      <c r="E87" t="s">
        <v>811</v>
      </c>
      <c r="G87" t="s">
        <v>1007</v>
      </c>
      <c r="H87" t="s">
        <v>1033</v>
      </c>
      <c r="I87" t="s">
        <v>1015</v>
      </c>
      <c r="J87" t="s">
        <v>997</v>
      </c>
      <c r="K87" t="s">
        <v>1006</v>
      </c>
      <c r="L87" t="s">
        <v>996</v>
      </c>
      <c r="N87" t="s">
        <v>1056</v>
      </c>
    </row>
    <row r="88" spans="1:14" x14ac:dyDescent="0.35">
      <c r="A88" s="9" t="s">
        <v>102</v>
      </c>
      <c r="B88" t="s">
        <v>385</v>
      </c>
      <c r="C88" t="s">
        <v>591</v>
      </c>
      <c r="E88" t="s">
        <v>812</v>
      </c>
      <c r="G88" t="s">
        <v>992</v>
      </c>
      <c r="H88" t="s">
        <v>993</v>
      </c>
      <c r="I88" t="s">
        <v>1004</v>
      </c>
      <c r="J88" t="s">
        <v>997</v>
      </c>
      <c r="K88" t="s">
        <v>996</v>
      </c>
      <c r="L88" t="s">
        <v>996</v>
      </c>
      <c r="N88" t="s">
        <v>1056</v>
      </c>
    </row>
    <row r="89" spans="1:14" x14ac:dyDescent="0.35">
      <c r="A89" s="9" t="s">
        <v>103</v>
      </c>
      <c r="B89" t="s">
        <v>386</v>
      </c>
      <c r="C89" t="s">
        <v>638</v>
      </c>
      <c r="E89" t="s">
        <v>813</v>
      </c>
      <c r="G89" t="s">
        <v>992</v>
      </c>
      <c r="H89" t="s">
        <v>1024</v>
      </c>
      <c r="I89" t="s">
        <v>1004</v>
      </c>
      <c r="J89" t="s">
        <v>997</v>
      </c>
      <c r="K89" t="s">
        <v>996</v>
      </c>
      <c r="L89" t="s">
        <v>996</v>
      </c>
      <c r="N89" t="s">
        <v>1056</v>
      </c>
    </row>
    <row r="90" spans="1:14" x14ac:dyDescent="0.35">
      <c r="A90" s="9" t="s">
        <v>104</v>
      </c>
      <c r="B90" t="s">
        <v>387</v>
      </c>
      <c r="C90" t="s">
        <v>602</v>
      </c>
      <c r="D90" s="12" t="str">
        <f>HYPERLINK("https://t.co/S2xWKeXe0G")</f>
        <v>https://t.co/S2xWKeXe0G</v>
      </c>
      <c r="E90" t="s">
        <v>814</v>
      </c>
      <c r="G90" t="s">
        <v>1007</v>
      </c>
      <c r="H90" t="s">
        <v>1017</v>
      </c>
      <c r="I90" t="s">
        <v>1019</v>
      </c>
      <c r="J90" t="s">
        <v>999</v>
      </c>
      <c r="K90" t="s">
        <v>1006</v>
      </c>
      <c r="L90" t="s">
        <v>996</v>
      </c>
      <c r="N90" t="s">
        <v>1056</v>
      </c>
    </row>
    <row r="91" spans="1:14" x14ac:dyDescent="0.35">
      <c r="A91" s="9" t="s">
        <v>105</v>
      </c>
      <c r="B91" t="s">
        <v>388</v>
      </c>
      <c r="C91" t="s">
        <v>639</v>
      </c>
      <c r="D91" s="12" t="str">
        <f>HYPERLINK("https://t.co/06JhxNA6zP")</f>
        <v>https://t.co/06JhxNA6zP</v>
      </c>
      <c r="E91" t="s">
        <v>815</v>
      </c>
      <c r="G91" t="s">
        <v>992</v>
      </c>
      <c r="H91" t="s">
        <v>1010</v>
      </c>
      <c r="I91" t="s">
        <v>1004</v>
      </c>
      <c r="J91" t="s">
        <v>997</v>
      </c>
      <c r="K91" t="s">
        <v>996</v>
      </c>
      <c r="L91" t="s">
        <v>996</v>
      </c>
      <c r="N91" t="s">
        <v>1056</v>
      </c>
    </row>
    <row r="92" spans="1:14" x14ac:dyDescent="0.35">
      <c r="A92" s="9" t="s">
        <v>106</v>
      </c>
      <c r="B92" t="s">
        <v>389</v>
      </c>
      <c r="C92" t="s">
        <v>640</v>
      </c>
      <c r="D92" s="12" t="str">
        <f>HYPERLINK("http://t.co/Uri8ITU0HC")</f>
        <v>http://t.co/Uri8ITU0HC</v>
      </c>
      <c r="E92" t="s">
        <v>816</v>
      </c>
      <c r="G92" t="s">
        <v>992</v>
      </c>
      <c r="H92" t="s">
        <v>1034</v>
      </c>
      <c r="I92" t="s">
        <v>1004</v>
      </c>
      <c r="J92" t="s">
        <v>997</v>
      </c>
      <c r="K92" t="s">
        <v>996</v>
      </c>
      <c r="L92" t="s">
        <v>996</v>
      </c>
      <c r="N92" t="s">
        <v>1056</v>
      </c>
    </row>
    <row r="93" spans="1:14" x14ac:dyDescent="0.35">
      <c r="A93" s="9" t="s">
        <v>107</v>
      </c>
      <c r="B93" t="s">
        <v>390</v>
      </c>
      <c r="C93" t="s">
        <v>641</v>
      </c>
      <c r="E93" t="s">
        <v>817</v>
      </c>
      <c r="G93" t="s">
        <v>992</v>
      </c>
      <c r="H93" t="s">
        <v>1035</v>
      </c>
      <c r="I93" t="s">
        <v>1004</v>
      </c>
      <c r="J93" t="s">
        <v>997</v>
      </c>
      <c r="K93" t="s">
        <v>996</v>
      </c>
      <c r="L93" t="s">
        <v>996</v>
      </c>
      <c r="N93" t="s">
        <v>1056</v>
      </c>
    </row>
    <row r="94" spans="1:14" x14ac:dyDescent="0.35">
      <c r="A94" s="9" t="s">
        <v>108</v>
      </c>
      <c r="B94" t="s">
        <v>391</v>
      </c>
      <c r="C94" t="s">
        <v>642</v>
      </c>
      <c r="D94" s="12" t="str">
        <f>HYPERLINK("http://t.co/NSqHHkEQ")</f>
        <v>http://t.co/NSqHHkEQ</v>
      </c>
      <c r="E94" t="s">
        <v>818</v>
      </c>
      <c r="G94" t="s">
        <v>1007</v>
      </c>
      <c r="H94" t="s">
        <v>1036</v>
      </c>
      <c r="I94" t="s">
        <v>1009</v>
      </c>
      <c r="J94" t="s">
        <v>997</v>
      </c>
      <c r="K94" t="s">
        <v>996</v>
      </c>
      <c r="L94" t="s">
        <v>996</v>
      </c>
      <c r="N94" t="s">
        <v>1056</v>
      </c>
    </row>
    <row r="95" spans="1:14" x14ac:dyDescent="0.35">
      <c r="A95" s="9" t="s">
        <v>109</v>
      </c>
      <c r="B95" t="s">
        <v>392</v>
      </c>
      <c r="C95" t="s">
        <v>643</v>
      </c>
      <c r="E95" t="s">
        <v>819</v>
      </c>
      <c r="G95" t="s">
        <v>992</v>
      </c>
      <c r="H95" t="s">
        <v>1037</v>
      </c>
      <c r="I95" t="s">
        <v>1004</v>
      </c>
      <c r="J95" t="s">
        <v>997</v>
      </c>
      <c r="K95" t="s">
        <v>996</v>
      </c>
      <c r="L95" t="s">
        <v>996</v>
      </c>
      <c r="N95" t="s">
        <v>1056</v>
      </c>
    </row>
    <row r="96" spans="1:14" x14ac:dyDescent="0.35">
      <c r="A96" s="9" t="s">
        <v>110</v>
      </c>
      <c r="B96" t="s">
        <v>393</v>
      </c>
      <c r="C96" t="s">
        <v>644</v>
      </c>
      <c r="E96" t="s">
        <v>820</v>
      </c>
      <c r="G96" t="s">
        <v>992</v>
      </c>
      <c r="H96" t="s">
        <v>1010</v>
      </c>
      <c r="I96" t="s">
        <v>1004</v>
      </c>
      <c r="J96" t="s">
        <v>997</v>
      </c>
      <c r="K96" t="s">
        <v>1006</v>
      </c>
      <c r="L96" t="s">
        <v>996</v>
      </c>
      <c r="N96" t="s">
        <v>1056</v>
      </c>
    </row>
    <row r="97" spans="1:14" x14ac:dyDescent="0.35">
      <c r="A97" s="9" t="s">
        <v>111</v>
      </c>
      <c r="B97" t="s">
        <v>394</v>
      </c>
      <c r="C97" t="s">
        <v>645</v>
      </c>
      <c r="D97" s="12" t="str">
        <f>HYPERLINK("https://t.co/4XcqQO3Tje")</f>
        <v>https://t.co/4XcqQO3Tje</v>
      </c>
      <c r="E97" t="s">
        <v>821</v>
      </c>
      <c r="G97" t="s">
        <v>992</v>
      </c>
      <c r="H97" t="s">
        <v>1011</v>
      </c>
      <c r="I97" t="s">
        <v>1004</v>
      </c>
      <c r="J97" t="s">
        <v>997</v>
      </c>
      <c r="K97" t="s">
        <v>996</v>
      </c>
      <c r="L97" t="s">
        <v>996</v>
      </c>
      <c r="N97" t="s">
        <v>1056</v>
      </c>
    </row>
    <row r="98" spans="1:14" x14ac:dyDescent="0.35">
      <c r="A98" s="9" t="s">
        <v>112</v>
      </c>
      <c r="B98" t="s">
        <v>395</v>
      </c>
      <c r="C98" t="s">
        <v>646</v>
      </c>
      <c r="D98" s="12" t="str">
        <f>HYPERLINK("https://t.co/7lM95tpMiH")</f>
        <v>https://t.co/7lM95tpMiH</v>
      </c>
      <c r="E98" t="s">
        <v>822</v>
      </c>
      <c r="G98" t="s">
        <v>992</v>
      </c>
      <c r="H98" t="s">
        <v>700</v>
      </c>
      <c r="I98" t="s">
        <v>1004</v>
      </c>
      <c r="J98" t="s">
        <v>997</v>
      </c>
      <c r="K98" t="s">
        <v>996</v>
      </c>
      <c r="L98" t="s">
        <v>996</v>
      </c>
      <c r="N98" t="s">
        <v>1056</v>
      </c>
    </row>
    <row r="99" spans="1:14" x14ac:dyDescent="0.35">
      <c r="A99" s="9" t="s">
        <v>113</v>
      </c>
      <c r="B99" t="s">
        <v>396</v>
      </c>
      <c r="C99" t="s">
        <v>647</v>
      </c>
      <c r="E99" t="s">
        <v>823</v>
      </c>
      <c r="G99" t="s">
        <v>1001</v>
      </c>
      <c r="N99" t="s">
        <v>1056</v>
      </c>
    </row>
    <row r="100" spans="1:14" x14ac:dyDescent="0.35">
      <c r="A100" s="9" t="s">
        <v>114</v>
      </c>
      <c r="B100" t="s">
        <v>397</v>
      </c>
      <c r="G100" t="s">
        <v>1001</v>
      </c>
      <c r="N100" t="s">
        <v>1056</v>
      </c>
    </row>
    <row r="101" spans="1:14" x14ac:dyDescent="0.35">
      <c r="A101" s="9" t="s">
        <v>115</v>
      </c>
      <c r="B101" t="s">
        <v>398</v>
      </c>
      <c r="C101" t="s">
        <v>648</v>
      </c>
      <c r="D101" s="12" t="str">
        <f>HYPERLINK("https://t.co/pidu0dB4zP")</f>
        <v>https://t.co/pidu0dB4zP</v>
      </c>
      <c r="E101" t="s">
        <v>824</v>
      </c>
      <c r="G101" t="s">
        <v>1007</v>
      </c>
      <c r="H101" t="s">
        <v>1038</v>
      </c>
      <c r="I101" t="s">
        <v>1009</v>
      </c>
      <c r="J101" t="s">
        <v>997</v>
      </c>
      <c r="K101" t="s">
        <v>996</v>
      </c>
      <c r="L101" t="s">
        <v>996</v>
      </c>
      <c r="N101" t="s">
        <v>1056</v>
      </c>
    </row>
    <row r="102" spans="1:14" x14ac:dyDescent="0.35">
      <c r="A102" s="9" t="s">
        <v>116</v>
      </c>
      <c r="B102" t="s">
        <v>399</v>
      </c>
      <c r="C102" t="s">
        <v>593</v>
      </c>
      <c r="E102" t="s">
        <v>825</v>
      </c>
      <c r="G102" t="s">
        <v>992</v>
      </c>
      <c r="H102" t="s">
        <v>1003</v>
      </c>
      <c r="I102" t="s">
        <v>1004</v>
      </c>
      <c r="J102" t="s">
        <v>997</v>
      </c>
      <c r="K102" t="s">
        <v>996</v>
      </c>
      <c r="L102" t="s">
        <v>1005</v>
      </c>
      <c r="N102" t="s">
        <v>1056</v>
      </c>
    </row>
    <row r="103" spans="1:14" x14ac:dyDescent="0.35">
      <c r="A103" s="9" t="s">
        <v>117</v>
      </c>
      <c r="B103" t="s">
        <v>400</v>
      </c>
      <c r="E103" t="s">
        <v>826</v>
      </c>
      <c r="G103" t="s">
        <v>992</v>
      </c>
      <c r="H103" t="s">
        <v>1011</v>
      </c>
      <c r="I103" t="s">
        <v>1004</v>
      </c>
      <c r="J103" t="s">
        <v>997</v>
      </c>
      <c r="K103" t="s">
        <v>996</v>
      </c>
      <c r="L103" t="s">
        <v>996</v>
      </c>
      <c r="N103" t="s">
        <v>1056</v>
      </c>
    </row>
    <row r="104" spans="1:14" x14ac:dyDescent="0.35">
      <c r="A104" s="9" t="s">
        <v>118</v>
      </c>
      <c r="B104" t="s">
        <v>401</v>
      </c>
      <c r="G104" t="s">
        <v>1001</v>
      </c>
      <c r="N104" t="s">
        <v>1056</v>
      </c>
    </row>
    <row r="105" spans="1:14" x14ac:dyDescent="0.35">
      <c r="A105" s="9" t="s">
        <v>119</v>
      </c>
      <c r="B105" t="s">
        <v>402</v>
      </c>
      <c r="C105" t="s">
        <v>649</v>
      </c>
      <c r="E105" t="s">
        <v>827</v>
      </c>
      <c r="G105" t="s">
        <v>992</v>
      </c>
      <c r="H105" t="s">
        <v>1010</v>
      </c>
      <c r="I105" t="s">
        <v>1004</v>
      </c>
      <c r="J105" t="s">
        <v>997</v>
      </c>
      <c r="K105" t="s">
        <v>996</v>
      </c>
      <c r="L105" t="s">
        <v>996</v>
      </c>
      <c r="N105" t="s">
        <v>1056</v>
      </c>
    </row>
    <row r="106" spans="1:14" x14ac:dyDescent="0.35">
      <c r="A106" s="9" t="s">
        <v>120</v>
      </c>
      <c r="B106" t="s">
        <v>403</v>
      </c>
      <c r="G106" t="s">
        <v>1001</v>
      </c>
      <c r="N106" t="s">
        <v>1056</v>
      </c>
    </row>
    <row r="107" spans="1:14" x14ac:dyDescent="0.35">
      <c r="A107" s="9" t="s">
        <v>121</v>
      </c>
      <c r="B107" t="s">
        <v>404</v>
      </c>
      <c r="C107" t="s">
        <v>650</v>
      </c>
      <c r="D107" s="12" t="str">
        <f>HYPERLINK("https://t.co/aJCHkyP33S")</f>
        <v>https://t.co/aJCHkyP33S</v>
      </c>
      <c r="E107" t="s">
        <v>828</v>
      </c>
      <c r="G107" t="s">
        <v>1007</v>
      </c>
      <c r="H107" t="s">
        <v>993</v>
      </c>
      <c r="I107" t="s">
        <v>1009</v>
      </c>
      <c r="J107" t="s">
        <v>997</v>
      </c>
      <c r="K107" t="s">
        <v>996</v>
      </c>
      <c r="L107" t="s">
        <v>1005</v>
      </c>
      <c r="N107" t="s">
        <v>1056</v>
      </c>
    </row>
    <row r="108" spans="1:14" x14ac:dyDescent="0.35">
      <c r="A108" s="9" t="s">
        <v>122</v>
      </c>
      <c r="B108" t="s">
        <v>405</v>
      </c>
      <c r="C108" t="s">
        <v>651</v>
      </c>
      <c r="E108" t="s">
        <v>829</v>
      </c>
      <c r="G108" t="s">
        <v>992</v>
      </c>
      <c r="H108" t="s">
        <v>1039</v>
      </c>
      <c r="I108" t="s">
        <v>1004</v>
      </c>
      <c r="J108" t="s">
        <v>997</v>
      </c>
      <c r="K108" t="s">
        <v>996</v>
      </c>
      <c r="L108" t="s">
        <v>996</v>
      </c>
      <c r="N108" t="s">
        <v>1056</v>
      </c>
    </row>
    <row r="109" spans="1:14" x14ac:dyDescent="0.35">
      <c r="A109" s="9" t="s">
        <v>123</v>
      </c>
      <c r="B109" t="s">
        <v>406</v>
      </c>
      <c r="C109" t="s">
        <v>652</v>
      </c>
      <c r="G109" t="s">
        <v>1001</v>
      </c>
      <c r="N109" t="s">
        <v>1056</v>
      </c>
    </row>
    <row r="110" spans="1:14" x14ac:dyDescent="0.35">
      <c r="A110" s="9" t="s">
        <v>124</v>
      </c>
      <c r="B110" t="s">
        <v>407</v>
      </c>
      <c r="C110" t="s">
        <v>653</v>
      </c>
      <c r="D110" s="12" t="str">
        <f>HYPERLINK("https://t.co/Q4TxC001c7")</f>
        <v>https://t.co/Q4TxC001c7</v>
      </c>
      <c r="E110" t="s">
        <v>830</v>
      </c>
      <c r="G110" t="s">
        <v>992</v>
      </c>
      <c r="H110" t="s">
        <v>1039</v>
      </c>
      <c r="I110" t="s">
        <v>1004</v>
      </c>
      <c r="J110" t="s">
        <v>998</v>
      </c>
      <c r="K110" t="s">
        <v>996</v>
      </c>
      <c r="L110" t="s">
        <v>996</v>
      </c>
      <c r="N110" t="s">
        <v>1056</v>
      </c>
    </row>
    <row r="111" spans="1:14" x14ac:dyDescent="0.35">
      <c r="A111" s="9" t="s">
        <v>125</v>
      </c>
      <c r="B111" t="s">
        <v>408</v>
      </c>
      <c r="C111" t="s">
        <v>654</v>
      </c>
      <c r="D111" s="12" t="str">
        <f>HYPERLINK("https://t.co/2RyFwZuod8")</f>
        <v>https://t.co/2RyFwZuod8</v>
      </c>
      <c r="E111" t="s">
        <v>831</v>
      </c>
      <c r="G111" t="s">
        <v>992</v>
      </c>
      <c r="H111" t="s">
        <v>1030</v>
      </c>
      <c r="I111" t="s">
        <v>1004</v>
      </c>
      <c r="J111" t="s">
        <v>997</v>
      </c>
      <c r="K111" t="s">
        <v>996</v>
      </c>
      <c r="L111" t="s">
        <v>1040</v>
      </c>
      <c r="N111" t="s">
        <v>1056</v>
      </c>
    </row>
    <row r="112" spans="1:14" x14ac:dyDescent="0.35">
      <c r="A112" s="9" t="s">
        <v>126</v>
      </c>
      <c r="B112" t="s">
        <v>409</v>
      </c>
      <c r="C112" t="s">
        <v>655</v>
      </c>
      <c r="D112" s="12" t="str">
        <f>HYPERLINK("https://t.co/o6Un4uM42S")</f>
        <v>https://t.co/o6Un4uM42S</v>
      </c>
      <c r="E112" t="s">
        <v>832</v>
      </c>
      <c r="G112" t="s">
        <v>992</v>
      </c>
      <c r="H112" t="s">
        <v>1038</v>
      </c>
      <c r="I112" t="s">
        <v>1004</v>
      </c>
      <c r="J112" t="s">
        <v>997</v>
      </c>
      <c r="K112" t="s">
        <v>1040</v>
      </c>
      <c r="L112" t="s">
        <v>996</v>
      </c>
      <c r="N112" t="s">
        <v>1056</v>
      </c>
    </row>
    <row r="113" spans="1:14" x14ac:dyDescent="0.35">
      <c r="A113" s="9" t="s">
        <v>127</v>
      </c>
      <c r="B113" t="s">
        <v>410</v>
      </c>
      <c r="C113" t="s">
        <v>656</v>
      </c>
      <c r="D113" s="12" t="str">
        <f>HYPERLINK("https://t.co/0ffncHO75n")</f>
        <v>https://t.co/0ffncHO75n</v>
      </c>
      <c r="E113" t="s">
        <v>833</v>
      </c>
      <c r="G113" t="s">
        <v>1007</v>
      </c>
      <c r="H113" t="s">
        <v>1030</v>
      </c>
      <c r="I113" t="s">
        <v>1015</v>
      </c>
      <c r="J113" t="s">
        <v>997</v>
      </c>
      <c r="K113" t="s">
        <v>996</v>
      </c>
      <c r="L113" t="s">
        <v>996</v>
      </c>
      <c r="N113" t="s">
        <v>1056</v>
      </c>
    </row>
    <row r="114" spans="1:14" x14ac:dyDescent="0.35">
      <c r="A114" s="9" t="s">
        <v>128</v>
      </c>
      <c r="B114" t="s">
        <v>411</v>
      </c>
      <c r="C114" t="s">
        <v>657</v>
      </c>
      <c r="D114" s="12" t="str">
        <f>HYPERLINK("https://t.co/yGIYikalyC")</f>
        <v>https://t.co/yGIYikalyC</v>
      </c>
      <c r="E114" t="s">
        <v>834</v>
      </c>
      <c r="G114" t="s">
        <v>992</v>
      </c>
      <c r="H114" t="s">
        <v>1041</v>
      </c>
      <c r="I114" t="s">
        <v>1004</v>
      </c>
      <c r="J114" t="s">
        <v>997</v>
      </c>
      <c r="K114" t="s">
        <v>996</v>
      </c>
      <c r="L114" t="s">
        <v>1005</v>
      </c>
      <c r="N114" t="s">
        <v>1056</v>
      </c>
    </row>
    <row r="115" spans="1:14" x14ac:dyDescent="0.35">
      <c r="A115" s="9" t="s">
        <v>129</v>
      </c>
      <c r="B115" t="s">
        <v>412</v>
      </c>
      <c r="G115" t="s">
        <v>1001</v>
      </c>
      <c r="N115" t="s">
        <v>1056</v>
      </c>
    </row>
    <row r="116" spans="1:14" x14ac:dyDescent="0.35">
      <c r="A116" s="9" t="s">
        <v>130</v>
      </c>
      <c r="B116" t="s">
        <v>413</v>
      </c>
      <c r="C116" t="s">
        <v>593</v>
      </c>
      <c r="G116" t="s">
        <v>1001</v>
      </c>
      <c r="N116" t="s">
        <v>1056</v>
      </c>
    </row>
    <row r="117" spans="1:14" x14ac:dyDescent="0.35">
      <c r="A117" s="9" t="s">
        <v>131</v>
      </c>
      <c r="B117" t="s">
        <v>414</v>
      </c>
      <c r="G117" t="s">
        <v>1001</v>
      </c>
      <c r="N117" t="s">
        <v>1056</v>
      </c>
    </row>
    <row r="118" spans="1:14" x14ac:dyDescent="0.35">
      <c r="A118" s="9" t="s">
        <v>132</v>
      </c>
      <c r="B118" t="s">
        <v>415</v>
      </c>
      <c r="C118" t="s">
        <v>658</v>
      </c>
      <c r="D118" s="12" t="str">
        <f>HYPERLINK("https://t.co/3sdawqbqa7")</f>
        <v>https://t.co/3sdawqbqa7</v>
      </c>
      <c r="E118" t="s">
        <v>835</v>
      </c>
      <c r="G118" t="s">
        <v>1001</v>
      </c>
      <c r="N118" t="s">
        <v>1056</v>
      </c>
    </row>
    <row r="119" spans="1:14" x14ac:dyDescent="0.35">
      <c r="A119" s="9" t="s">
        <v>133</v>
      </c>
      <c r="B119" t="s">
        <v>416</v>
      </c>
      <c r="C119" t="s">
        <v>591</v>
      </c>
      <c r="E119" t="s">
        <v>836</v>
      </c>
      <c r="G119" t="s">
        <v>1001</v>
      </c>
      <c r="N119" t="s">
        <v>1056</v>
      </c>
    </row>
    <row r="120" spans="1:14" x14ac:dyDescent="0.35">
      <c r="A120" s="9" t="s">
        <v>134</v>
      </c>
      <c r="B120" t="s">
        <v>417</v>
      </c>
      <c r="C120" t="s">
        <v>659</v>
      </c>
      <c r="E120" t="s">
        <v>837</v>
      </c>
      <c r="G120" t="s">
        <v>992</v>
      </c>
      <c r="H120" t="s">
        <v>1042</v>
      </c>
      <c r="I120" t="s">
        <v>1004</v>
      </c>
      <c r="J120" t="s">
        <v>997</v>
      </c>
      <c r="K120" t="s">
        <v>996</v>
      </c>
      <c r="L120" t="s">
        <v>996</v>
      </c>
      <c r="N120" t="s">
        <v>1056</v>
      </c>
    </row>
    <row r="121" spans="1:14" x14ac:dyDescent="0.35">
      <c r="A121" s="9" t="s">
        <v>135</v>
      </c>
      <c r="B121" t="s">
        <v>418</v>
      </c>
      <c r="C121" t="s">
        <v>660</v>
      </c>
      <c r="E121" t="s">
        <v>838</v>
      </c>
      <c r="G121" t="s">
        <v>992</v>
      </c>
      <c r="H121" t="s">
        <v>1010</v>
      </c>
      <c r="I121" t="s">
        <v>1004</v>
      </c>
      <c r="J121" t="s">
        <v>997</v>
      </c>
      <c r="K121" t="s">
        <v>996</v>
      </c>
      <c r="L121" t="s">
        <v>1005</v>
      </c>
      <c r="N121" t="s">
        <v>1056</v>
      </c>
    </row>
    <row r="122" spans="1:14" x14ac:dyDescent="0.35">
      <c r="A122" s="9" t="s">
        <v>136</v>
      </c>
      <c r="B122" t="s">
        <v>419</v>
      </c>
      <c r="C122" t="s">
        <v>636</v>
      </c>
      <c r="E122" t="s">
        <v>839</v>
      </c>
      <c r="G122" t="s">
        <v>992</v>
      </c>
      <c r="H122" t="s">
        <v>1003</v>
      </c>
      <c r="I122" t="s">
        <v>1004</v>
      </c>
      <c r="J122" t="s">
        <v>997</v>
      </c>
      <c r="K122" t="s">
        <v>996</v>
      </c>
      <c r="L122" t="s">
        <v>996</v>
      </c>
      <c r="N122" t="s">
        <v>1056</v>
      </c>
    </row>
    <row r="123" spans="1:14" x14ac:dyDescent="0.35">
      <c r="A123" s="9" t="s">
        <v>137</v>
      </c>
      <c r="B123" t="s">
        <v>420</v>
      </c>
      <c r="C123" t="s">
        <v>661</v>
      </c>
      <c r="D123" s="12" t="str">
        <f>HYPERLINK("https://t.co/uwI8VURbBK")</f>
        <v>https://t.co/uwI8VURbBK</v>
      </c>
      <c r="E123" t="s">
        <v>840</v>
      </c>
      <c r="G123" t="s">
        <v>992</v>
      </c>
      <c r="H123" t="s">
        <v>993</v>
      </c>
      <c r="I123" t="s">
        <v>1004</v>
      </c>
      <c r="J123" t="s">
        <v>997</v>
      </c>
      <c r="K123" t="s">
        <v>996</v>
      </c>
      <c r="L123" t="s">
        <v>996</v>
      </c>
      <c r="N123" t="s">
        <v>1056</v>
      </c>
    </row>
    <row r="124" spans="1:14" x14ac:dyDescent="0.35">
      <c r="A124" s="9" t="s">
        <v>138</v>
      </c>
      <c r="B124" t="s">
        <v>421</v>
      </c>
      <c r="C124" t="s">
        <v>662</v>
      </c>
      <c r="E124" t="s">
        <v>841</v>
      </c>
      <c r="G124" t="s">
        <v>992</v>
      </c>
      <c r="H124" t="s">
        <v>993</v>
      </c>
      <c r="I124" t="s">
        <v>1004</v>
      </c>
      <c r="J124" t="s">
        <v>997</v>
      </c>
      <c r="K124" t="s">
        <v>996</v>
      </c>
      <c r="L124" t="s">
        <v>996</v>
      </c>
      <c r="N124" t="s">
        <v>1056</v>
      </c>
    </row>
    <row r="125" spans="1:14" x14ac:dyDescent="0.35">
      <c r="A125" s="9" t="s">
        <v>139</v>
      </c>
      <c r="B125" t="s">
        <v>422</v>
      </c>
      <c r="C125" t="s">
        <v>663</v>
      </c>
      <c r="E125" t="s">
        <v>842</v>
      </c>
      <c r="G125" t="s">
        <v>992</v>
      </c>
      <c r="H125" t="s">
        <v>1003</v>
      </c>
      <c r="I125" t="s">
        <v>1004</v>
      </c>
      <c r="J125" t="s">
        <v>997</v>
      </c>
      <c r="K125" t="s">
        <v>996</v>
      </c>
      <c r="L125" t="s">
        <v>996</v>
      </c>
      <c r="N125" t="s">
        <v>1056</v>
      </c>
    </row>
    <row r="126" spans="1:14" x14ac:dyDescent="0.35">
      <c r="A126" s="9" t="s">
        <v>140</v>
      </c>
      <c r="B126" t="s">
        <v>423</v>
      </c>
      <c r="C126" t="s">
        <v>664</v>
      </c>
      <c r="E126" t="s">
        <v>843</v>
      </c>
      <c r="G126" t="s">
        <v>1007</v>
      </c>
      <c r="H126" t="s">
        <v>1017</v>
      </c>
      <c r="I126" t="s">
        <v>1019</v>
      </c>
      <c r="J126" t="s">
        <v>999</v>
      </c>
      <c r="K126" t="s">
        <v>1006</v>
      </c>
      <c r="L126" t="s">
        <v>996</v>
      </c>
      <c r="N126" t="s">
        <v>1056</v>
      </c>
    </row>
    <row r="127" spans="1:14" x14ac:dyDescent="0.35">
      <c r="A127" s="9" t="s">
        <v>141</v>
      </c>
      <c r="B127" t="s">
        <v>424</v>
      </c>
      <c r="E127" t="s">
        <v>844</v>
      </c>
      <c r="G127" t="s">
        <v>992</v>
      </c>
      <c r="H127" t="s">
        <v>1011</v>
      </c>
      <c r="I127" t="s">
        <v>1004</v>
      </c>
      <c r="J127" t="s">
        <v>997</v>
      </c>
      <c r="K127" t="s">
        <v>996</v>
      </c>
      <c r="L127" t="s">
        <v>996</v>
      </c>
      <c r="N127" t="s">
        <v>1056</v>
      </c>
    </row>
    <row r="128" spans="1:14" x14ac:dyDescent="0.35">
      <c r="A128" s="9" t="s">
        <v>142</v>
      </c>
      <c r="B128" t="s">
        <v>425</v>
      </c>
      <c r="C128" t="s">
        <v>665</v>
      </c>
      <c r="E128" t="s">
        <v>845</v>
      </c>
      <c r="G128" t="s">
        <v>992</v>
      </c>
      <c r="H128" t="s">
        <v>1043</v>
      </c>
      <c r="I128" t="s">
        <v>1004</v>
      </c>
      <c r="J128" t="s">
        <v>997</v>
      </c>
      <c r="K128" t="s">
        <v>996</v>
      </c>
      <c r="L128" t="s">
        <v>1005</v>
      </c>
      <c r="N128" t="s">
        <v>1056</v>
      </c>
    </row>
    <row r="129" spans="1:14" x14ac:dyDescent="0.35">
      <c r="A129" s="9" t="s">
        <v>143</v>
      </c>
      <c r="B129" t="s">
        <v>426</v>
      </c>
      <c r="C129" t="s">
        <v>666</v>
      </c>
      <c r="D129" s="12" t="str">
        <f>HYPERLINK("https://t.co/EQirqQ2Rli")</f>
        <v>https://t.co/EQirqQ2Rli</v>
      </c>
      <c r="E129" t="s">
        <v>846</v>
      </c>
      <c r="G129" t="s">
        <v>992</v>
      </c>
      <c r="H129" t="s">
        <v>1044</v>
      </c>
      <c r="I129" t="s">
        <v>1004</v>
      </c>
      <c r="J129" t="s">
        <v>997</v>
      </c>
      <c r="K129" t="s">
        <v>996</v>
      </c>
      <c r="L129" t="s">
        <v>996</v>
      </c>
      <c r="N129" t="s">
        <v>1056</v>
      </c>
    </row>
    <row r="130" spans="1:14" x14ac:dyDescent="0.35">
      <c r="A130" s="9" t="s">
        <v>144</v>
      </c>
      <c r="B130" t="s">
        <v>427</v>
      </c>
      <c r="C130" t="s">
        <v>667</v>
      </c>
      <c r="D130" s="12" t="str">
        <f>HYPERLINK("https://t.co/8nWboYCfv7")</f>
        <v>https://t.co/8nWboYCfv7</v>
      </c>
      <c r="E130" t="s">
        <v>847</v>
      </c>
      <c r="G130" t="s">
        <v>992</v>
      </c>
      <c r="H130" t="s">
        <v>1045</v>
      </c>
      <c r="I130" t="s">
        <v>1004</v>
      </c>
      <c r="J130" t="s">
        <v>997</v>
      </c>
      <c r="K130" t="s">
        <v>996</v>
      </c>
      <c r="L130" t="s">
        <v>996</v>
      </c>
      <c r="N130" t="s">
        <v>1056</v>
      </c>
    </row>
    <row r="131" spans="1:14" x14ac:dyDescent="0.35">
      <c r="A131" s="9" t="s">
        <v>145</v>
      </c>
      <c r="B131" t="s">
        <v>428</v>
      </c>
      <c r="C131" t="s">
        <v>668</v>
      </c>
      <c r="G131" t="s">
        <v>1001</v>
      </c>
      <c r="N131" t="s">
        <v>1056</v>
      </c>
    </row>
    <row r="132" spans="1:14" x14ac:dyDescent="0.35">
      <c r="A132" s="9" t="s">
        <v>146</v>
      </c>
      <c r="B132" t="s">
        <v>429</v>
      </c>
      <c r="C132" t="s">
        <v>669</v>
      </c>
      <c r="E132" t="s">
        <v>848</v>
      </c>
      <c r="G132" t="s">
        <v>992</v>
      </c>
      <c r="H132" t="s">
        <v>1010</v>
      </c>
      <c r="I132" t="s">
        <v>1004</v>
      </c>
      <c r="J132" t="s">
        <v>997</v>
      </c>
      <c r="K132" t="s">
        <v>996</v>
      </c>
      <c r="L132" t="s">
        <v>996</v>
      </c>
      <c r="N132" t="s">
        <v>1056</v>
      </c>
    </row>
    <row r="133" spans="1:14" x14ac:dyDescent="0.35">
      <c r="A133" s="9" t="s">
        <v>147</v>
      </c>
      <c r="B133" t="s">
        <v>430</v>
      </c>
      <c r="C133" t="s">
        <v>591</v>
      </c>
      <c r="G133" t="s">
        <v>1001</v>
      </c>
      <c r="N133" t="s">
        <v>1056</v>
      </c>
    </row>
    <row r="134" spans="1:14" x14ac:dyDescent="0.35">
      <c r="A134" s="9" t="s">
        <v>148</v>
      </c>
      <c r="B134" t="s">
        <v>431</v>
      </c>
      <c r="C134" t="s">
        <v>670</v>
      </c>
      <c r="D134" s="12" t="str">
        <f>HYPERLINK("https://t.co/EeAJ8Vkrew")</f>
        <v>https://t.co/EeAJ8Vkrew</v>
      </c>
      <c r="E134" t="s">
        <v>849</v>
      </c>
      <c r="G134" t="s">
        <v>992</v>
      </c>
      <c r="H134" t="s">
        <v>1010</v>
      </c>
      <c r="I134" t="s">
        <v>1004</v>
      </c>
      <c r="J134" t="s">
        <v>997</v>
      </c>
      <c r="K134" t="s">
        <v>996</v>
      </c>
      <c r="L134" t="s">
        <v>996</v>
      </c>
      <c r="N134" t="s">
        <v>1056</v>
      </c>
    </row>
    <row r="135" spans="1:14" x14ac:dyDescent="0.35">
      <c r="A135" s="9" t="s">
        <v>149</v>
      </c>
      <c r="B135" t="s">
        <v>432</v>
      </c>
      <c r="C135" t="s">
        <v>640</v>
      </c>
      <c r="D135" s="12" t="str">
        <f>HYPERLINK("http://t.co/0qU0pDFG2X")</f>
        <v>http://t.co/0qU0pDFG2X</v>
      </c>
      <c r="E135" t="s">
        <v>850</v>
      </c>
      <c r="G135" t="s">
        <v>1007</v>
      </c>
      <c r="H135" t="s">
        <v>1034</v>
      </c>
      <c r="I135" t="s">
        <v>1009</v>
      </c>
      <c r="J135" t="s">
        <v>997</v>
      </c>
      <c r="K135" t="s">
        <v>996</v>
      </c>
      <c r="L135" t="s">
        <v>1005</v>
      </c>
      <c r="N135" t="s">
        <v>1056</v>
      </c>
    </row>
    <row r="136" spans="1:14" x14ac:dyDescent="0.35">
      <c r="A136" s="9" t="s">
        <v>150</v>
      </c>
      <c r="B136" t="s">
        <v>433</v>
      </c>
      <c r="C136" t="s">
        <v>671</v>
      </c>
      <c r="E136" t="s">
        <v>851</v>
      </c>
      <c r="G136" t="s">
        <v>992</v>
      </c>
      <c r="H136" t="s">
        <v>1046</v>
      </c>
      <c r="I136" t="s">
        <v>1004</v>
      </c>
      <c r="J136" t="s">
        <v>997</v>
      </c>
      <c r="K136" t="s">
        <v>996</v>
      </c>
      <c r="L136" t="s">
        <v>996</v>
      </c>
      <c r="N136" t="s">
        <v>1056</v>
      </c>
    </row>
    <row r="137" spans="1:14" x14ac:dyDescent="0.35">
      <c r="A137" s="9" t="s">
        <v>151</v>
      </c>
      <c r="B137" t="s">
        <v>434</v>
      </c>
      <c r="G137" t="s">
        <v>1001</v>
      </c>
      <c r="N137" t="s">
        <v>1056</v>
      </c>
    </row>
    <row r="138" spans="1:14" x14ac:dyDescent="0.35">
      <c r="A138" s="9" t="s">
        <v>152</v>
      </c>
      <c r="B138" t="s">
        <v>435</v>
      </c>
      <c r="E138" t="s">
        <v>852</v>
      </c>
      <c r="G138" t="s">
        <v>1007</v>
      </c>
      <c r="H138" t="s">
        <v>1011</v>
      </c>
      <c r="I138" t="s">
        <v>1009</v>
      </c>
      <c r="J138" t="s">
        <v>997</v>
      </c>
      <c r="K138" t="s">
        <v>996</v>
      </c>
      <c r="L138" t="s">
        <v>996</v>
      </c>
      <c r="N138" t="s">
        <v>1056</v>
      </c>
    </row>
    <row r="139" spans="1:14" x14ac:dyDescent="0.35">
      <c r="A139" s="9" t="s">
        <v>153</v>
      </c>
      <c r="B139" t="s">
        <v>436</v>
      </c>
      <c r="C139" t="s">
        <v>672</v>
      </c>
      <c r="D139" s="12" t="str">
        <f>HYPERLINK("https://t.co/yDOOuWElnG")</f>
        <v>https://t.co/yDOOuWElnG</v>
      </c>
      <c r="G139" t="s">
        <v>992</v>
      </c>
      <c r="H139" t="s">
        <v>993</v>
      </c>
      <c r="I139" t="s">
        <v>1004</v>
      </c>
      <c r="J139" t="s">
        <v>997</v>
      </c>
      <c r="K139" t="s">
        <v>1006</v>
      </c>
      <c r="L139" t="s">
        <v>996</v>
      </c>
      <c r="N139" t="s">
        <v>1056</v>
      </c>
    </row>
    <row r="140" spans="1:14" x14ac:dyDescent="0.35">
      <c r="A140" s="9" t="s">
        <v>154</v>
      </c>
      <c r="B140" t="s">
        <v>437</v>
      </c>
      <c r="E140" t="s">
        <v>853</v>
      </c>
      <c r="G140" t="s">
        <v>1001</v>
      </c>
      <c r="N140" t="s">
        <v>1056</v>
      </c>
    </row>
    <row r="141" spans="1:14" x14ac:dyDescent="0.35">
      <c r="A141" s="9" t="s">
        <v>155</v>
      </c>
      <c r="B141" t="s">
        <v>438</v>
      </c>
      <c r="C141" t="s">
        <v>673</v>
      </c>
      <c r="D141" s="12" t="str">
        <f>HYPERLINK("https://t.co/z3oLriCJ9t")</f>
        <v>https://t.co/z3oLriCJ9t</v>
      </c>
      <c r="E141" t="s">
        <v>854</v>
      </c>
      <c r="G141" t="s">
        <v>992</v>
      </c>
      <c r="H141" t="s">
        <v>993</v>
      </c>
      <c r="I141" t="s">
        <v>994</v>
      </c>
      <c r="K141" t="s">
        <v>1006</v>
      </c>
      <c r="L141" t="s">
        <v>996</v>
      </c>
      <c r="N141" t="s">
        <v>1056</v>
      </c>
    </row>
    <row r="142" spans="1:14" x14ac:dyDescent="0.35">
      <c r="A142" s="9" t="s">
        <v>156</v>
      </c>
      <c r="B142" t="s">
        <v>439</v>
      </c>
      <c r="C142" t="s">
        <v>591</v>
      </c>
      <c r="E142" t="s">
        <v>855</v>
      </c>
      <c r="G142" t="s">
        <v>1001</v>
      </c>
      <c r="N142" t="s">
        <v>1056</v>
      </c>
    </row>
    <row r="143" spans="1:14" x14ac:dyDescent="0.35">
      <c r="A143" s="9" t="s">
        <v>157</v>
      </c>
      <c r="B143" t="s">
        <v>440</v>
      </c>
      <c r="C143" t="s">
        <v>674</v>
      </c>
      <c r="E143" t="s">
        <v>856</v>
      </c>
      <c r="G143" t="s">
        <v>992</v>
      </c>
      <c r="H143" t="s">
        <v>1047</v>
      </c>
      <c r="I143" t="s">
        <v>999</v>
      </c>
      <c r="K143" t="s">
        <v>996</v>
      </c>
      <c r="L143" t="s">
        <v>996</v>
      </c>
      <c r="N143" t="s">
        <v>1056</v>
      </c>
    </row>
    <row r="144" spans="1:14" x14ac:dyDescent="0.35">
      <c r="A144" s="9" t="s">
        <v>158</v>
      </c>
      <c r="B144" t="s">
        <v>441</v>
      </c>
      <c r="C144" t="s">
        <v>675</v>
      </c>
      <c r="D144" s="12" t="str">
        <f>HYPERLINK("https://t.co/MK2iPEyXdk")</f>
        <v>https://t.co/MK2iPEyXdk</v>
      </c>
      <c r="E144" t="s">
        <v>857</v>
      </c>
      <c r="G144" t="s">
        <v>992</v>
      </c>
      <c r="H144" t="s">
        <v>1034</v>
      </c>
      <c r="I144" t="s">
        <v>1004</v>
      </c>
      <c r="J144" t="s">
        <v>997</v>
      </c>
      <c r="K144" t="s">
        <v>996</v>
      </c>
      <c r="L144" t="s">
        <v>996</v>
      </c>
      <c r="N144" t="s">
        <v>1056</v>
      </c>
    </row>
    <row r="145" spans="1:14" x14ac:dyDescent="0.35">
      <c r="A145" s="9" t="s">
        <v>159</v>
      </c>
      <c r="B145" t="s">
        <v>442</v>
      </c>
      <c r="G145" t="s">
        <v>1001</v>
      </c>
      <c r="N145" t="s">
        <v>1056</v>
      </c>
    </row>
    <row r="146" spans="1:14" x14ac:dyDescent="0.35">
      <c r="A146" s="9" t="s">
        <v>160</v>
      </c>
      <c r="B146" t="s">
        <v>443</v>
      </c>
      <c r="C146" t="s">
        <v>676</v>
      </c>
      <c r="G146" t="s">
        <v>1001</v>
      </c>
      <c r="N146" t="s">
        <v>1056</v>
      </c>
    </row>
    <row r="147" spans="1:14" x14ac:dyDescent="0.35">
      <c r="A147" s="9" t="s">
        <v>161</v>
      </c>
      <c r="B147" t="s">
        <v>161</v>
      </c>
      <c r="E147" t="s">
        <v>858</v>
      </c>
      <c r="G147" t="s">
        <v>992</v>
      </c>
      <c r="H147" t="s">
        <v>1011</v>
      </c>
      <c r="I147" t="s">
        <v>994</v>
      </c>
      <c r="K147" t="s">
        <v>996</v>
      </c>
      <c r="L147" t="s">
        <v>996</v>
      </c>
      <c r="N147" t="s">
        <v>1056</v>
      </c>
    </row>
    <row r="148" spans="1:14" x14ac:dyDescent="0.35">
      <c r="A148" s="9" t="s">
        <v>162</v>
      </c>
      <c r="B148" t="s">
        <v>444</v>
      </c>
      <c r="E148" t="s">
        <v>859</v>
      </c>
      <c r="G148" t="s">
        <v>1001</v>
      </c>
      <c r="N148" t="s">
        <v>1056</v>
      </c>
    </row>
    <row r="149" spans="1:14" x14ac:dyDescent="0.35">
      <c r="A149" s="9" t="s">
        <v>163</v>
      </c>
      <c r="B149" t="s">
        <v>445</v>
      </c>
      <c r="C149" t="s">
        <v>677</v>
      </c>
      <c r="D149" s="12" t="str">
        <f>HYPERLINK("https://t.co/kcJcovouks")</f>
        <v>https://t.co/kcJcovouks</v>
      </c>
      <c r="E149" t="s">
        <v>860</v>
      </c>
      <c r="G149" t="s">
        <v>992</v>
      </c>
      <c r="H149" t="s">
        <v>993</v>
      </c>
      <c r="I149" t="s">
        <v>1004</v>
      </c>
      <c r="J149" t="s">
        <v>997</v>
      </c>
      <c r="K149" t="s">
        <v>996</v>
      </c>
      <c r="L149" t="s">
        <v>996</v>
      </c>
      <c r="N149" t="s">
        <v>1056</v>
      </c>
    </row>
    <row r="150" spans="1:14" x14ac:dyDescent="0.35">
      <c r="A150" s="9" t="s">
        <v>164</v>
      </c>
      <c r="B150" t="s">
        <v>446</v>
      </c>
      <c r="E150" t="s">
        <v>861</v>
      </c>
      <c r="G150" t="s">
        <v>992</v>
      </c>
      <c r="H150" t="s">
        <v>1011</v>
      </c>
      <c r="I150" t="s">
        <v>1004</v>
      </c>
      <c r="J150" t="s">
        <v>998</v>
      </c>
      <c r="K150" t="s">
        <v>996</v>
      </c>
      <c r="L150" t="s">
        <v>996</v>
      </c>
      <c r="N150" t="s">
        <v>1056</v>
      </c>
    </row>
    <row r="151" spans="1:14" x14ac:dyDescent="0.35">
      <c r="A151" s="9" t="s">
        <v>165</v>
      </c>
      <c r="B151" t="s">
        <v>447</v>
      </c>
      <c r="C151" t="s">
        <v>678</v>
      </c>
      <c r="D151" s="12" t="str">
        <f>HYPERLINK("https://t.co/daUSdiM2kl")</f>
        <v>https://t.co/daUSdiM2kl</v>
      </c>
      <c r="E151" t="s">
        <v>862</v>
      </c>
      <c r="G151" t="s">
        <v>992</v>
      </c>
      <c r="H151" t="s">
        <v>993</v>
      </c>
      <c r="I151" t="s">
        <v>1004</v>
      </c>
      <c r="J151" t="s">
        <v>997</v>
      </c>
      <c r="K151" t="s">
        <v>996</v>
      </c>
      <c r="L151" t="s">
        <v>996</v>
      </c>
      <c r="N151" t="s">
        <v>1056</v>
      </c>
    </row>
    <row r="152" spans="1:14" x14ac:dyDescent="0.35">
      <c r="A152" s="9" t="s">
        <v>166</v>
      </c>
      <c r="B152" t="s">
        <v>448</v>
      </c>
      <c r="C152" t="s">
        <v>591</v>
      </c>
      <c r="D152" s="12" t="str">
        <f>HYPERLINK("https://t.co/PZkCXcflLL")</f>
        <v>https://t.co/PZkCXcflLL</v>
      </c>
      <c r="E152" t="s">
        <v>863</v>
      </c>
      <c r="G152" t="s">
        <v>992</v>
      </c>
      <c r="H152" t="s">
        <v>993</v>
      </c>
      <c r="I152" t="s">
        <v>1004</v>
      </c>
      <c r="J152" t="s">
        <v>997</v>
      </c>
      <c r="K152" t="s">
        <v>996</v>
      </c>
      <c r="L152" t="s">
        <v>996</v>
      </c>
      <c r="N152" t="s">
        <v>1056</v>
      </c>
    </row>
    <row r="153" spans="1:14" x14ac:dyDescent="0.35">
      <c r="A153" s="9" t="s">
        <v>167</v>
      </c>
      <c r="B153" t="s">
        <v>449</v>
      </c>
      <c r="C153" t="s">
        <v>679</v>
      </c>
      <c r="E153" t="s">
        <v>864</v>
      </c>
      <c r="G153" t="s">
        <v>1001</v>
      </c>
      <c r="N153" t="s">
        <v>1056</v>
      </c>
    </row>
    <row r="154" spans="1:14" x14ac:dyDescent="0.35">
      <c r="A154" s="9" t="s">
        <v>168</v>
      </c>
      <c r="B154" t="s">
        <v>450</v>
      </c>
      <c r="C154" t="s">
        <v>593</v>
      </c>
      <c r="E154" t="s">
        <v>865</v>
      </c>
      <c r="G154" t="s">
        <v>992</v>
      </c>
      <c r="H154" t="s">
        <v>1003</v>
      </c>
      <c r="I154" t="s">
        <v>1004</v>
      </c>
      <c r="J154" t="s">
        <v>998</v>
      </c>
      <c r="K154" t="s">
        <v>996</v>
      </c>
      <c r="L154" t="s">
        <v>996</v>
      </c>
      <c r="N154" t="s">
        <v>1056</v>
      </c>
    </row>
    <row r="155" spans="1:14" x14ac:dyDescent="0.35">
      <c r="A155" s="9" t="s">
        <v>169</v>
      </c>
      <c r="B155" t="s">
        <v>451</v>
      </c>
      <c r="E155" t="s">
        <v>866</v>
      </c>
      <c r="G155" t="s">
        <v>992</v>
      </c>
      <c r="H155" t="s">
        <v>1011</v>
      </c>
      <c r="I155" t="s">
        <v>1004</v>
      </c>
      <c r="J155" t="s">
        <v>998</v>
      </c>
      <c r="K155" t="s">
        <v>996</v>
      </c>
      <c r="L155" t="s">
        <v>996</v>
      </c>
      <c r="N155" t="s">
        <v>1056</v>
      </c>
    </row>
    <row r="156" spans="1:14" x14ac:dyDescent="0.35">
      <c r="A156" s="9" t="s">
        <v>170</v>
      </c>
      <c r="B156" t="s">
        <v>452</v>
      </c>
      <c r="E156" t="s">
        <v>867</v>
      </c>
      <c r="G156" t="s">
        <v>1001</v>
      </c>
      <c r="N156" t="s">
        <v>1056</v>
      </c>
    </row>
    <row r="157" spans="1:14" x14ac:dyDescent="0.35">
      <c r="A157" s="9" t="s">
        <v>171</v>
      </c>
      <c r="B157" t="s">
        <v>453</v>
      </c>
      <c r="C157" t="s">
        <v>680</v>
      </c>
      <c r="E157" t="s">
        <v>868</v>
      </c>
      <c r="G157" t="s">
        <v>992</v>
      </c>
      <c r="H157" t="s">
        <v>1048</v>
      </c>
      <c r="I157" t="s">
        <v>1004</v>
      </c>
      <c r="J157" t="s">
        <v>998</v>
      </c>
      <c r="K157" t="s">
        <v>996</v>
      </c>
      <c r="L157" t="s">
        <v>996</v>
      </c>
      <c r="N157" t="s">
        <v>1056</v>
      </c>
    </row>
    <row r="158" spans="1:14" x14ac:dyDescent="0.35">
      <c r="A158" s="9" t="s">
        <v>172</v>
      </c>
      <c r="B158" t="s">
        <v>454</v>
      </c>
      <c r="C158" t="s">
        <v>681</v>
      </c>
      <c r="G158" t="s">
        <v>1001</v>
      </c>
      <c r="N158" t="s">
        <v>1056</v>
      </c>
    </row>
    <row r="159" spans="1:14" x14ac:dyDescent="0.35">
      <c r="A159" s="9" t="s">
        <v>173</v>
      </c>
      <c r="B159" t="s">
        <v>455</v>
      </c>
      <c r="C159" t="s">
        <v>598</v>
      </c>
      <c r="G159" t="s">
        <v>1001</v>
      </c>
      <c r="N159" t="s">
        <v>1056</v>
      </c>
    </row>
    <row r="160" spans="1:14" x14ac:dyDescent="0.35">
      <c r="A160" s="9" t="s">
        <v>174</v>
      </c>
      <c r="B160" t="s">
        <v>456</v>
      </c>
      <c r="C160" t="s">
        <v>682</v>
      </c>
      <c r="E160" t="s">
        <v>869</v>
      </c>
      <c r="G160" t="s">
        <v>992</v>
      </c>
      <c r="H160" t="s">
        <v>1049</v>
      </c>
      <c r="I160" t="s">
        <v>999</v>
      </c>
      <c r="K160" t="s">
        <v>996</v>
      </c>
      <c r="L160" t="s">
        <v>996</v>
      </c>
      <c r="N160" t="s">
        <v>1056</v>
      </c>
    </row>
    <row r="161" spans="1:14" x14ac:dyDescent="0.35">
      <c r="A161" s="9" t="s">
        <v>175</v>
      </c>
      <c r="B161" t="s">
        <v>457</v>
      </c>
      <c r="C161" t="s">
        <v>683</v>
      </c>
      <c r="D161" s="12" t="str">
        <f>HYPERLINK("https://t.co/Kl0vFsSSBp")</f>
        <v>https://t.co/Kl0vFsSSBp</v>
      </c>
      <c r="E161" t="s">
        <v>870</v>
      </c>
      <c r="G161" t="s">
        <v>1007</v>
      </c>
      <c r="H161" t="s">
        <v>1050</v>
      </c>
      <c r="I161" t="s">
        <v>1019</v>
      </c>
      <c r="J161" t="s">
        <v>997</v>
      </c>
      <c r="K161" t="s">
        <v>996</v>
      </c>
      <c r="L161" t="s">
        <v>996</v>
      </c>
      <c r="N161" t="s">
        <v>1056</v>
      </c>
    </row>
    <row r="162" spans="1:14" x14ac:dyDescent="0.35">
      <c r="A162" s="9" t="s">
        <v>176</v>
      </c>
      <c r="B162" t="s">
        <v>458</v>
      </c>
      <c r="E162" t="s">
        <v>871</v>
      </c>
      <c r="G162" t="s">
        <v>992</v>
      </c>
      <c r="H162" t="s">
        <v>1011</v>
      </c>
      <c r="I162" t="s">
        <v>1004</v>
      </c>
      <c r="J162" t="s">
        <v>997</v>
      </c>
      <c r="K162" t="s">
        <v>996</v>
      </c>
      <c r="L162" t="s">
        <v>996</v>
      </c>
      <c r="N162" t="s">
        <v>1056</v>
      </c>
    </row>
    <row r="163" spans="1:14" x14ac:dyDescent="0.35">
      <c r="A163" s="9" t="s">
        <v>177</v>
      </c>
      <c r="B163" t="s">
        <v>459</v>
      </c>
      <c r="C163" t="s">
        <v>684</v>
      </c>
      <c r="E163" t="s">
        <v>872</v>
      </c>
      <c r="G163" t="s">
        <v>992</v>
      </c>
      <c r="H163" t="s">
        <v>1010</v>
      </c>
      <c r="I163" t="s">
        <v>994</v>
      </c>
      <c r="K163" t="s">
        <v>996</v>
      </c>
      <c r="L163" t="s">
        <v>1005</v>
      </c>
      <c r="N163" t="s">
        <v>1056</v>
      </c>
    </row>
    <row r="164" spans="1:14" x14ac:dyDescent="0.35">
      <c r="A164" s="9" t="s">
        <v>178</v>
      </c>
      <c r="B164" t="s">
        <v>460</v>
      </c>
      <c r="C164" t="s">
        <v>685</v>
      </c>
      <c r="E164" t="s">
        <v>873</v>
      </c>
      <c r="G164" t="s">
        <v>1001</v>
      </c>
      <c r="N164" t="s">
        <v>1056</v>
      </c>
    </row>
    <row r="165" spans="1:14" x14ac:dyDescent="0.35">
      <c r="A165" s="9" t="s">
        <v>179</v>
      </c>
      <c r="B165" t="s">
        <v>461</v>
      </c>
      <c r="E165" t="s">
        <v>874</v>
      </c>
      <c r="G165" t="s">
        <v>1001</v>
      </c>
      <c r="N165" t="s">
        <v>1056</v>
      </c>
    </row>
    <row r="166" spans="1:14" x14ac:dyDescent="0.35">
      <c r="A166" s="9" t="s">
        <v>180</v>
      </c>
      <c r="B166" t="s">
        <v>462</v>
      </c>
      <c r="C166" t="s">
        <v>686</v>
      </c>
      <c r="D166" s="12" t="str">
        <f>HYPERLINK("https://t.co/PiDj5EUvGl")</f>
        <v>https://t.co/PiDj5EUvGl</v>
      </c>
      <c r="E166" t="s">
        <v>875</v>
      </c>
      <c r="G166" t="s">
        <v>1007</v>
      </c>
      <c r="H166" t="s">
        <v>1041</v>
      </c>
      <c r="I166" t="s">
        <v>1015</v>
      </c>
      <c r="J166" t="s">
        <v>997</v>
      </c>
      <c r="K166" t="s">
        <v>996</v>
      </c>
      <c r="L166" t="s">
        <v>996</v>
      </c>
      <c r="N166" t="s">
        <v>1056</v>
      </c>
    </row>
    <row r="167" spans="1:14" x14ac:dyDescent="0.35">
      <c r="A167" s="9" t="s">
        <v>181</v>
      </c>
      <c r="B167" t="s">
        <v>463</v>
      </c>
      <c r="G167" t="s">
        <v>1001</v>
      </c>
      <c r="N167" t="s">
        <v>1056</v>
      </c>
    </row>
    <row r="168" spans="1:14" x14ac:dyDescent="0.35">
      <c r="A168" s="9" t="s">
        <v>182</v>
      </c>
      <c r="B168" t="s">
        <v>464</v>
      </c>
      <c r="C168" t="s">
        <v>687</v>
      </c>
      <c r="E168" t="s">
        <v>876</v>
      </c>
      <c r="G168" t="s">
        <v>992</v>
      </c>
      <c r="H168" t="s">
        <v>1050</v>
      </c>
      <c r="I168" t="s">
        <v>1004</v>
      </c>
      <c r="J168" t="s">
        <v>998</v>
      </c>
      <c r="K168" t="s">
        <v>996</v>
      </c>
      <c r="L168" t="s">
        <v>996</v>
      </c>
      <c r="N168" t="s">
        <v>1056</v>
      </c>
    </row>
    <row r="169" spans="1:14" x14ac:dyDescent="0.35">
      <c r="A169" s="9" t="s">
        <v>183</v>
      </c>
      <c r="B169" t="s">
        <v>465</v>
      </c>
      <c r="E169" t="s">
        <v>877</v>
      </c>
      <c r="G169" t="s">
        <v>992</v>
      </c>
      <c r="H169" t="s">
        <v>1011</v>
      </c>
      <c r="I169" t="s">
        <v>1004</v>
      </c>
      <c r="J169" t="s">
        <v>997</v>
      </c>
      <c r="K169" t="s">
        <v>996</v>
      </c>
      <c r="L169" t="s">
        <v>996</v>
      </c>
      <c r="N169" t="s">
        <v>1056</v>
      </c>
    </row>
    <row r="170" spans="1:14" x14ac:dyDescent="0.35">
      <c r="A170" s="9" t="s">
        <v>184</v>
      </c>
      <c r="B170" t="s">
        <v>466</v>
      </c>
      <c r="E170" t="s">
        <v>878</v>
      </c>
      <c r="G170" t="s">
        <v>992</v>
      </c>
      <c r="H170" t="s">
        <v>1011</v>
      </c>
      <c r="I170" t="s">
        <v>1004</v>
      </c>
      <c r="J170" t="s">
        <v>997</v>
      </c>
      <c r="K170" t="s">
        <v>996</v>
      </c>
      <c r="L170" t="s">
        <v>996</v>
      </c>
      <c r="N170" t="s">
        <v>1056</v>
      </c>
    </row>
    <row r="171" spans="1:14" x14ac:dyDescent="0.35">
      <c r="A171" s="9" t="s">
        <v>185</v>
      </c>
      <c r="B171" t="s">
        <v>467</v>
      </c>
      <c r="G171" t="s">
        <v>1001</v>
      </c>
      <c r="N171" t="s">
        <v>1056</v>
      </c>
    </row>
    <row r="172" spans="1:14" x14ac:dyDescent="0.35">
      <c r="A172" s="9" t="s">
        <v>186</v>
      </c>
      <c r="B172" t="s">
        <v>468</v>
      </c>
      <c r="C172" t="s">
        <v>688</v>
      </c>
      <c r="D172" s="12" t="str">
        <f>HYPERLINK("https://t.co/8pBVnLsUW2")</f>
        <v>https://t.co/8pBVnLsUW2</v>
      </c>
      <c r="E172" t="s">
        <v>879</v>
      </c>
      <c r="G172" t="s">
        <v>992</v>
      </c>
      <c r="H172" t="s">
        <v>1003</v>
      </c>
      <c r="I172" t="s">
        <v>999</v>
      </c>
      <c r="K172" t="s">
        <v>996</v>
      </c>
      <c r="L172" t="s">
        <v>996</v>
      </c>
      <c r="N172" t="s">
        <v>1056</v>
      </c>
    </row>
    <row r="173" spans="1:14" x14ac:dyDescent="0.35">
      <c r="A173" s="9" t="s">
        <v>187</v>
      </c>
      <c r="B173" t="s">
        <v>469</v>
      </c>
      <c r="C173" t="s">
        <v>689</v>
      </c>
      <c r="D173" s="12" t="str">
        <f>HYPERLINK("https://t.co/lsnETrVd07")</f>
        <v>https://t.co/lsnETrVd07</v>
      </c>
      <c r="E173" t="s">
        <v>880</v>
      </c>
      <c r="G173" t="s">
        <v>992</v>
      </c>
      <c r="H173" t="s">
        <v>1010</v>
      </c>
      <c r="I173" t="s">
        <v>1004</v>
      </c>
      <c r="J173" t="s">
        <v>997</v>
      </c>
      <c r="K173" t="s">
        <v>996</v>
      </c>
      <c r="L173" t="s">
        <v>1005</v>
      </c>
      <c r="N173" t="s">
        <v>1056</v>
      </c>
    </row>
    <row r="174" spans="1:14" x14ac:dyDescent="0.35">
      <c r="A174" s="9" t="s">
        <v>188</v>
      </c>
      <c r="B174" t="s">
        <v>470</v>
      </c>
      <c r="C174" t="s">
        <v>593</v>
      </c>
      <c r="E174" t="s">
        <v>881</v>
      </c>
      <c r="G174" t="s">
        <v>992</v>
      </c>
      <c r="H174" t="s">
        <v>1003</v>
      </c>
      <c r="I174" t="s">
        <v>1004</v>
      </c>
      <c r="J174" t="s">
        <v>997</v>
      </c>
      <c r="K174" t="s">
        <v>996</v>
      </c>
      <c r="L174" t="s">
        <v>996</v>
      </c>
      <c r="N174" t="s">
        <v>1056</v>
      </c>
    </row>
    <row r="175" spans="1:14" x14ac:dyDescent="0.35">
      <c r="A175" s="9" t="s">
        <v>189</v>
      </c>
      <c r="B175" t="s">
        <v>471</v>
      </c>
      <c r="C175" t="s">
        <v>690</v>
      </c>
      <c r="D175" s="12" t="str">
        <f>HYPERLINK("https://t.co/nxLNtZ8oHF")</f>
        <v>https://t.co/nxLNtZ8oHF</v>
      </c>
      <c r="E175" t="s">
        <v>882</v>
      </c>
      <c r="G175" t="s">
        <v>992</v>
      </c>
      <c r="H175" t="s">
        <v>1011</v>
      </c>
      <c r="I175" t="s">
        <v>1004</v>
      </c>
      <c r="J175" t="s">
        <v>997</v>
      </c>
      <c r="K175" t="s">
        <v>996</v>
      </c>
      <c r="L175" t="s">
        <v>996</v>
      </c>
      <c r="N175" t="s">
        <v>1056</v>
      </c>
    </row>
    <row r="176" spans="1:14" x14ac:dyDescent="0.35">
      <c r="A176" s="9" t="s">
        <v>190</v>
      </c>
      <c r="B176" t="s">
        <v>472</v>
      </c>
      <c r="G176" t="s">
        <v>1001</v>
      </c>
      <c r="N176" t="s">
        <v>1056</v>
      </c>
    </row>
    <row r="177" spans="1:14" x14ac:dyDescent="0.35">
      <c r="A177" s="9" t="s">
        <v>191</v>
      </c>
      <c r="B177" t="s">
        <v>473</v>
      </c>
      <c r="C177" t="s">
        <v>691</v>
      </c>
      <c r="D177" s="12" t="str">
        <f>HYPERLINK("https://t.co/6G5uzJpS68")</f>
        <v>https://t.co/6G5uzJpS68</v>
      </c>
      <c r="E177" t="s">
        <v>883</v>
      </c>
      <c r="G177" t="s">
        <v>1007</v>
      </c>
      <c r="H177" t="s">
        <v>1020</v>
      </c>
      <c r="I177" t="s">
        <v>1009</v>
      </c>
      <c r="J177" t="s">
        <v>1000</v>
      </c>
      <c r="K177" t="s">
        <v>996</v>
      </c>
      <c r="L177" t="s">
        <v>1005</v>
      </c>
      <c r="N177" t="s">
        <v>1056</v>
      </c>
    </row>
    <row r="178" spans="1:14" x14ac:dyDescent="0.35">
      <c r="A178" s="9" t="s">
        <v>192</v>
      </c>
      <c r="B178" t="s">
        <v>474</v>
      </c>
      <c r="C178" t="s">
        <v>692</v>
      </c>
      <c r="D178" s="12" t="str">
        <f>HYPERLINK("https://t.co/lFAEBybFp6")</f>
        <v>https://t.co/lFAEBybFp6</v>
      </c>
      <c r="E178" t="s">
        <v>884</v>
      </c>
      <c r="G178" t="s">
        <v>992</v>
      </c>
      <c r="H178" t="s">
        <v>1034</v>
      </c>
      <c r="I178" t="s">
        <v>994</v>
      </c>
      <c r="K178" t="s">
        <v>996</v>
      </c>
      <c r="L178" t="s">
        <v>996</v>
      </c>
      <c r="N178" t="s">
        <v>1056</v>
      </c>
    </row>
    <row r="179" spans="1:14" x14ac:dyDescent="0.35">
      <c r="A179" s="9" t="s">
        <v>193</v>
      </c>
      <c r="B179" t="s">
        <v>475</v>
      </c>
      <c r="C179" t="s">
        <v>646</v>
      </c>
      <c r="E179" t="s">
        <v>885</v>
      </c>
      <c r="G179" t="s">
        <v>992</v>
      </c>
      <c r="H179" t="s">
        <v>993</v>
      </c>
      <c r="I179" t="s">
        <v>1004</v>
      </c>
      <c r="J179" t="s">
        <v>997</v>
      </c>
      <c r="K179" t="s">
        <v>996</v>
      </c>
      <c r="L179" t="s">
        <v>996</v>
      </c>
      <c r="N179" t="s">
        <v>1056</v>
      </c>
    </row>
    <row r="180" spans="1:14" x14ac:dyDescent="0.35">
      <c r="A180" s="9" t="s">
        <v>194</v>
      </c>
      <c r="B180" t="s">
        <v>476</v>
      </c>
      <c r="C180" t="s">
        <v>693</v>
      </c>
      <c r="D180" s="12" t="str">
        <f>HYPERLINK("http://t.co/bIpDKUDY4v")</f>
        <v>http://t.co/bIpDKUDY4v</v>
      </c>
      <c r="E180" t="s">
        <v>886</v>
      </c>
      <c r="G180" t="s">
        <v>1007</v>
      </c>
      <c r="H180" t="s">
        <v>1002</v>
      </c>
      <c r="I180" t="s">
        <v>1019</v>
      </c>
      <c r="J180" t="s">
        <v>999</v>
      </c>
      <c r="K180" t="s">
        <v>1006</v>
      </c>
      <c r="L180" t="s">
        <v>996</v>
      </c>
    </row>
    <row r="181" spans="1:14" x14ac:dyDescent="0.35">
      <c r="A181" s="9" t="s">
        <v>195</v>
      </c>
      <c r="B181" t="s">
        <v>477</v>
      </c>
      <c r="C181" t="s">
        <v>694</v>
      </c>
      <c r="D181" s="12" t="str">
        <f>HYPERLINK("https://t.co/rkO5kQRg9A")</f>
        <v>https://t.co/rkO5kQRg9A</v>
      </c>
      <c r="E181" t="s">
        <v>887</v>
      </c>
      <c r="G181" t="s">
        <v>992</v>
      </c>
      <c r="H181" t="s">
        <v>1050</v>
      </c>
      <c r="I181" t="s">
        <v>1004</v>
      </c>
      <c r="J181" t="s">
        <v>998</v>
      </c>
      <c r="K181" t="s">
        <v>996</v>
      </c>
      <c r="L181" t="s">
        <v>996</v>
      </c>
      <c r="N181" t="s">
        <v>1056</v>
      </c>
    </row>
    <row r="182" spans="1:14" x14ac:dyDescent="0.35">
      <c r="A182" s="9" t="s">
        <v>196</v>
      </c>
      <c r="B182" t="s">
        <v>478</v>
      </c>
      <c r="C182" t="s">
        <v>695</v>
      </c>
      <c r="E182" t="s">
        <v>888</v>
      </c>
      <c r="G182" t="s">
        <v>992</v>
      </c>
      <c r="H182" t="s">
        <v>1003</v>
      </c>
      <c r="I182" t="s">
        <v>1004</v>
      </c>
      <c r="J182" t="s">
        <v>997</v>
      </c>
      <c r="K182" t="s">
        <v>1006</v>
      </c>
      <c r="L182" t="s">
        <v>1005</v>
      </c>
      <c r="N182" t="s">
        <v>1056</v>
      </c>
    </row>
    <row r="183" spans="1:14" x14ac:dyDescent="0.35">
      <c r="A183" s="9" t="s">
        <v>197</v>
      </c>
      <c r="B183" t="s">
        <v>479</v>
      </c>
      <c r="D183" s="12" t="str">
        <f>HYPERLINK("https://t.co/SZIDOw42Cf")</f>
        <v>https://t.co/SZIDOw42Cf</v>
      </c>
      <c r="E183" t="s">
        <v>889</v>
      </c>
      <c r="G183" t="s">
        <v>1007</v>
      </c>
      <c r="H183" t="s">
        <v>1011</v>
      </c>
      <c r="I183" t="s">
        <v>1009</v>
      </c>
      <c r="J183" t="s">
        <v>998</v>
      </c>
      <c r="K183" t="s">
        <v>996</v>
      </c>
      <c r="L183" t="s">
        <v>1005</v>
      </c>
    </row>
    <row r="184" spans="1:14" x14ac:dyDescent="0.35">
      <c r="A184" s="9" t="s">
        <v>198</v>
      </c>
      <c r="B184" t="s">
        <v>480</v>
      </c>
      <c r="C184" t="s">
        <v>696</v>
      </c>
      <c r="D184" s="12" t="str">
        <f>HYPERLINK("http://t.co/hwJ50DTSHk")</f>
        <v>http://t.co/hwJ50DTSHk</v>
      </c>
      <c r="E184" t="s">
        <v>890</v>
      </c>
      <c r="G184" t="s">
        <v>1007</v>
      </c>
      <c r="H184" t="s">
        <v>1051</v>
      </c>
      <c r="I184" t="s">
        <v>1009</v>
      </c>
      <c r="J184" t="s">
        <v>997</v>
      </c>
      <c r="K184" t="s">
        <v>996</v>
      </c>
      <c r="L184" t="s">
        <v>1005</v>
      </c>
      <c r="N184" t="s">
        <v>1056</v>
      </c>
    </row>
    <row r="185" spans="1:14" x14ac:dyDescent="0.35">
      <c r="A185" s="9" t="s">
        <v>199</v>
      </c>
      <c r="B185" t="s">
        <v>481</v>
      </c>
      <c r="C185" t="s">
        <v>697</v>
      </c>
      <c r="E185" t="s">
        <v>891</v>
      </c>
      <c r="G185" t="s">
        <v>992</v>
      </c>
      <c r="H185" t="s">
        <v>1024</v>
      </c>
      <c r="I185" t="s">
        <v>1004</v>
      </c>
      <c r="J185" t="s">
        <v>997</v>
      </c>
      <c r="K185" t="s">
        <v>996</v>
      </c>
      <c r="L185" t="s">
        <v>1040</v>
      </c>
    </row>
    <row r="186" spans="1:14" x14ac:dyDescent="0.35">
      <c r="A186" s="9" t="s">
        <v>200</v>
      </c>
      <c r="B186" t="s">
        <v>482</v>
      </c>
      <c r="C186" t="s">
        <v>698</v>
      </c>
      <c r="D186" s="12" t="str">
        <f>HYPERLINK("https://t.co/nuJxNqCmct")</f>
        <v>https://t.co/nuJxNqCmct</v>
      </c>
      <c r="E186" t="s">
        <v>892</v>
      </c>
      <c r="G186" t="s">
        <v>1007</v>
      </c>
      <c r="H186" t="s">
        <v>1018</v>
      </c>
      <c r="I186" t="s">
        <v>1009</v>
      </c>
      <c r="J186" t="s">
        <v>999</v>
      </c>
      <c r="K186" t="s">
        <v>996</v>
      </c>
      <c r="L186" t="s">
        <v>996</v>
      </c>
    </row>
    <row r="187" spans="1:14" x14ac:dyDescent="0.35">
      <c r="A187" s="9" t="s">
        <v>201</v>
      </c>
      <c r="B187" t="s">
        <v>483</v>
      </c>
      <c r="C187" t="s">
        <v>699</v>
      </c>
      <c r="E187" t="s">
        <v>893</v>
      </c>
      <c r="G187" t="s">
        <v>1007</v>
      </c>
      <c r="H187" t="s">
        <v>1018</v>
      </c>
      <c r="I187" t="s">
        <v>1009</v>
      </c>
      <c r="J187" t="s">
        <v>998</v>
      </c>
      <c r="K187" t="s">
        <v>996</v>
      </c>
      <c r="L187" t="s">
        <v>1005</v>
      </c>
      <c r="N187" t="s">
        <v>1056</v>
      </c>
    </row>
    <row r="188" spans="1:14" x14ac:dyDescent="0.35">
      <c r="A188" s="9" t="s">
        <v>202</v>
      </c>
      <c r="B188" t="s">
        <v>484</v>
      </c>
      <c r="D188" s="12" t="str">
        <f>HYPERLINK("https://t.co/AQDqqQPUIj")</f>
        <v>https://t.co/AQDqqQPUIj</v>
      </c>
      <c r="E188" t="s">
        <v>894</v>
      </c>
      <c r="G188" t="s">
        <v>1007</v>
      </c>
      <c r="H188" t="s">
        <v>1003</v>
      </c>
      <c r="I188" t="s">
        <v>1009</v>
      </c>
      <c r="J188" t="s">
        <v>998</v>
      </c>
      <c r="K188" t="s">
        <v>996</v>
      </c>
      <c r="L188" t="s">
        <v>996</v>
      </c>
      <c r="N188" t="s">
        <v>1056</v>
      </c>
    </row>
    <row r="189" spans="1:14" x14ac:dyDescent="0.35">
      <c r="A189" s="9" t="s">
        <v>203</v>
      </c>
      <c r="B189" t="s">
        <v>485</v>
      </c>
      <c r="G189" t="s">
        <v>1001</v>
      </c>
    </row>
    <row r="190" spans="1:14" x14ac:dyDescent="0.35">
      <c r="A190" s="9" t="s">
        <v>204</v>
      </c>
      <c r="B190" t="s">
        <v>486</v>
      </c>
      <c r="C190" t="s">
        <v>700</v>
      </c>
      <c r="E190" t="s">
        <v>895</v>
      </c>
      <c r="G190" t="s">
        <v>992</v>
      </c>
      <c r="H190" t="s">
        <v>700</v>
      </c>
      <c r="I190" t="s">
        <v>994</v>
      </c>
      <c r="K190" t="s">
        <v>996</v>
      </c>
      <c r="L190" t="s">
        <v>996</v>
      </c>
    </row>
    <row r="191" spans="1:14" x14ac:dyDescent="0.35">
      <c r="A191" s="9" t="s">
        <v>205</v>
      </c>
      <c r="B191" t="s">
        <v>487</v>
      </c>
      <c r="C191" t="s">
        <v>701</v>
      </c>
      <c r="D191" s="12" t="str">
        <f>HYPERLINK("https://t.co/BWbBkBpzbH")</f>
        <v>https://t.co/BWbBkBpzbH</v>
      </c>
      <c r="E191" t="s">
        <v>896</v>
      </c>
      <c r="G191" t="s">
        <v>992</v>
      </c>
      <c r="H191" t="s">
        <v>1010</v>
      </c>
      <c r="I191" t="s">
        <v>994</v>
      </c>
      <c r="K191" t="s">
        <v>996</v>
      </c>
      <c r="L191" t="s">
        <v>996</v>
      </c>
    </row>
    <row r="192" spans="1:14" x14ac:dyDescent="0.35">
      <c r="A192" s="9" t="s">
        <v>206</v>
      </c>
      <c r="B192" t="s">
        <v>488</v>
      </c>
      <c r="E192" t="s">
        <v>897</v>
      </c>
      <c r="G192" t="s">
        <v>992</v>
      </c>
      <c r="H192" t="s">
        <v>1011</v>
      </c>
      <c r="I192" t="s">
        <v>1004</v>
      </c>
      <c r="J192" t="s">
        <v>998</v>
      </c>
      <c r="K192" t="s">
        <v>996</v>
      </c>
      <c r="L192" t="s">
        <v>996</v>
      </c>
    </row>
    <row r="193" spans="1:14" x14ac:dyDescent="0.35">
      <c r="A193" s="9" t="s">
        <v>207</v>
      </c>
      <c r="B193" t="s">
        <v>489</v>
      </c>
      <c r="C193" t="s">
        <v>702</v>
      </c>
      <c r="D193" s="12" t="str">
        <f>HYPERLINK("https://t.co/V7AahIURf2")</f>
        <v>https://t.co/V7AahIURf2</v>
      </c>
      <c r="E193" t="s">
        <v>898</v>
      </c>
      <c r="G193" t="s">
        <v>992</v>
      </c>
      <c r="H193" t="s">
        <v>993</v>
      </c>
      <c r="I193" t="s">
        <v>1004</v>
      </c>
      <c r="J193" t="s">
        <v>997</v>
      </c>
      <c r="K193" t="s">
        <v>996</v>
      </c>
      <c r="L193" t="s">
        <v>1005</v>
      </c>
    </row>
    <row r="194" spans="1:14" x14ac:dyDescent="0.35">
      <c r="A194" s="9" t="s">
        <v>208</v>
      </c>
      <c r="B194" t="s">
        <v>490</v>
      </c>
      <c r="C194" t="s">
        <v>703</v>
      </c>
      <c r="D194" s="12" t="str">
        <f>HYPERLINK("https://t.co/FbV82ik92R")</f>
        <v>https://t.co/FbV82ik92R</v>
      </c>
      <c r="E194" t="s">
        <v>899</v>
      </c>
      <c r="G194" t="s">
        <v>992</v>
      </c>
      <c r="H194" t="s">
        <v>1010</v>
      </c>
      <c r="I194" t="s">
        <v>1004</v>
      </c>
      <c r="J194" t="s">
        <v>997</v>
      </c>
      <c r="K194" t="s">
        <v>996</v>
      </c>
      <c r="L194" t="s">
        <v>996</v>
      </c>
    </row>
    <row r="195" spans="1:14" x14ac:dyDescent="0.35">
      <c r="A195" s="9" t="s">
        <v>209</v>
      </c>
      <c r="B195" t="s">
        <v>491</v>
      </c>
      <c r="C195" t="s">
        <v>684</v>
      </c>
      <c r="D195" s="12" t="str">
        <f>HYPERLINK("https://t.co/2VRW9ESB4g")</f>
        <v>https://t.co/2VRW9ESB4g</v>
      </c>
      <c r="E195" t="s">
        <v>900</v>
      </c>
      <c r="G195" t="s">
        <v>992</v>
      </c>
      <c r="H195" t="s">
        <v>1010</v>
      </c>
      <c r="I195" t="s">
        <v>994</v>
      </c>
      <c r="K195" t="s">
        <v>996</v>
      </c>
      <c r="L195" t="s">
        <v>996</v>
      </c>
      <c r="N195" t="s">
        <v>1056</v>
      </c>
    </row>
    <row r="196" spans="1:14" x14ac:dyDescent="0.35">
      <c r="A196" s="9" t="s">
        <v>210</v>
      </c>
      <c r="B196" t="s">
        <v>492</v>
      </c>
      <c r="E196" t="s">
        <v>901</v>
      </c>
      <c r="G196" t="s">
        <v>1001</v>
      </c>
    </row>
    <row r="197" spans="1:14" x14ac:dyDescent="0.35">
      <c r="A197" s="9" t="s">
        <v>211</v>
      </c>
      <c r="B197" t="s">
        <v>493</v>
      </c>
      <c r="C197" t="s">
        <v>616</v>
      </c>
      <c r="D197" s="12" t="str">
        <f>HYPERLINK("https://t.co/jJU4T0zFJe")</f>
        <v>https://t.co/jJU4T0zFJe</v>
      </c>
      <c r="E197" t="s">
        <v>902</v>
      </c>
      <c r="G197" t="s">
        <v>992</v>
      </c>
      <c r="H197" t="s">
        <v>1003</v>
      </c>
      <c r="I197" t="s">
        <v>1004</v>
      </c>
      <c r="J197" t="s">
        <v>998</v>
      </c>
      <c r="K197" t="s">
        <v>996</v>
      </c>
      <c r="L197" t="s">
        <v>1005</v>
      </c>
    </row>
    <row r="198" spans="1:14" x14ac:dyDescent="0.35">
      <c r="A198" s="9" t="s">
        <v>212</v>
      </c>
      <c r="B198" t="s">
        <v>494</v>
      </c>
      <c r="G198" t="s">
        <v>1001</v>
      </c>
      <c r="N198" t="s">
        <v>1056</v>
      </c>
    </row>
    <row r="199" spans="1:14" x14ac:dyDescent="0.35">
      <c r="A199" s="9" t="s">
        <v>213</v>
      </c>
      <c r="B199" t="s">
        <v>495</v>
      </c>
      <c r="C199" t="s">
        <v>636</v>
      </c>
      <c r="E199" t="s">
        <v>903</v>
      </c>
      <c r="G199" t="s">
        <v>992</v>
      </c>
      <c r="H199" t="s">
        <v>1003</v>
      </c>
      <c r="I199" t="s">
        <v>1004</v>
      </c>
      <c r="J199" t="s">
        <v>998</v>
      </c>
      <c r="K199" t="s">
        <v>996</v>
      </c>
      <c r="L199" t="s">
        <v>996</v>
      </c>
    </row>
    <row r="200" spans="1:14" x14ac:dyDescent="0.35">
      <c r="A200" s="9" t="s">
        <v>214</v>
      </c>
      <c r="B200" t="s">
        <v>496</v>
      </c>
      <c r="C200" t="s">
        <v>704</v>
      </c>
      <c r="E200" t="s">
        <v>904</v>
      </c>
      <c r="G200" t="s">
        <v>992</v>
      </c>
      <c r="H200" t="s">
        <v>1010</v>
      </c>
      <c r="I200" t="s">
        <v>1004</v>
      </c>
      <c r="J200" t="s">
        <v>997</v>
      </c>
      <c r="K200" t="s">
        <v>1040</v>
      </c>
      <c r="L200" t="s">
        <v>996</v>
      </c>
    </row>
    <row r="201" spans="1:14" x14ac:dyDescent="0.35">
      <c r="A201" s="9" t="s">
        <v>215</v>
      </c>
      <c r="B201" t="s">
        <v>497</v>
      </c>
      <c r="C201" t="s">
        <v>705</v>
      </c>
      <c r="D201" s="12" t="str">
        <f>HYPERLINK("http://t.co/QPXY6rWrJT")</f>
        <v>http://t.co/QPXY6rWrJT</v>
      </c>
      <c r="E201" t="s">
        <v>905</v>
      </c>
      <c r="G201" t="s">
        <v>992</v>
      </c>
      <c r="H201" t="s">
        <v>1010</v>
      </c>
      <c r="I201" t="s">
        <v>1004</v>
      </c>
      <c r="J201" t="s">
        <v>997</v>
      </c>
      <c r="K201" t="s">
        <v>996</v>
      </c>
      <c r="L201" t="s">
        <v>996</v>
      </c>
    </row>
    <row r="202" spans="1:14" x14ac:dyDescent="0.35">
      <c r="A202" s="9" t="s">
        <v>216</v>
      </c>
      <c r="B202" t="s">
        <v>498</v>
      </c>
      <c r="C202" t="s">
        <v>706</v>
      </c>
      <c r="E202" t="s">
        <v>906</v>
      </c>
      <c r="G202" t="s">
        <v>1007</v>
      </c>
      <c r="H202" t="s">
        <v>1011</v>
      </c>
      <c r="I202" t="s">
        <v>1009</v>
      </c>
      <c r="J202" t="s">
        <v>998</v>
      </c>
      <c r="K202" t="s">
        <v>996</v>
      </c>
      <c r="L202" t="s">
        <v>1005</v>
      </c>
      <c r="N202" t="s">
        <v>1056</v>
      </c>
    </row>
    <row r="203" spans="1:14" x14ac:dyDescent="0.35">
      <c r="A203" s="9" t="s">
        <v>217</v>
      </c>
      <c r="B203" t="s">
        <v>499</v>
      </c>
      <c r="C203" t="s">
        <v>707</v>
      </c>
      <c r="D203" s="12" t="str">
        <f>HYPERLINK("https://t.co/5Bg8bMQNyV")</f>
        <v>https://t.co/5Bg8bMQNyV</v>
      </c>
      <c r="E203" t="s">
        <v>907</v>
      </c>
      <c r="G203" t="s">
        <v>992</v>
      </c>
      <c r="H203" t="s">
        <v>1011</v>
      </c>
      <c r="I203" t="s">
        <v>994</v>
      </c>
      <c r="K203" t="s">
        <v>996</v>
      </c>
      <c r="L203" t="s">
        <v>996</v>
      </c>
    </row>
    <row r="204" spans="1:14" x14ac:dyDescent="0.35">
      <c r="A204" s="9" t="s">
        <v>218</v>
      </c>
      <c r="B204" t="s">
        <v>500</v>
      </c>
      <c r="C204" t="s">
        <v>708</v>
      </c>
      <c r="D204" s="12" t="str">
        <f>HYPERLINK("https://t.co/GabLAO1iGp")</f>
        <v>https://t.co/GabLAO1iGp</v>
      </c>
      <c r="E204" t="s">
        <v>908</v>
      </c>
      <c r="G204" t="s">
        <v>992</v>
      </c>
      <c r="H204" t="s">
        <v>1024</v>
      </c>
      <c r="I204" t="s">
        <v>1004</v>
      </c>
      <c r="J204" t="s">
        <v>997</v>
      </c>
      <c r="K204" t="s">
        <v>996</v>
      </c>
      <c r="L204" t="s">
        <v>996</v>
      </c>
      <c r="N204" t="s">
        <v>1056</v>
      </c>
    </row>
    <row r="205" spans="1:14" x14ac:dyDescent="0.35">
      <c r="A205" s="9" t="s">
        <v>219</v>
      </c>
      <c r="B205" t="s">
        <v>501</v>
      </c>
      <c r="C205" t="s">
        <v>709</v>
      </c>
      <c r="D205" s="12" t="str">
        <f>HYPERLINK("https://t.co/BvqRAonHoa")</f>
        <v>https://t.co/BvqRAonHoa</v>
      </c>
      <c r="E205" t="s">
        <v>909</v>
      </c>
      <c r="G205" t="s">
        <v>1001</v>
      </c>
    </row>
    <row r="206" spans="1:14" x14ac:dyDescent="0.35">
      <c r="A206" s="9" t="s">
        <v>220</v>
      </c>
      <c r="B206" t="s">
        <v>502</v>
      </c>
      <c r="C206" t="s">
        <v>710</v>
      </c>
      <c r="D206" s="12" t="str">
        <f>HYPERLINK("http://t.co/O0HWhZg2M5")</f>
        <v>http://t.co/O0HWhZg2M5</v>
      </c>
      <c r="E206" t="s">
        <v>910</v>
      </c>
      <c r="G206" t="s">
        <v>1007</v>
      </c>
      <c r="H206" t="s">
        <v>1018</v>
      </c>
      <c r="I206" t="s">
        <v>1019</v>
      </c>
      <c r="J206" t="s">
        <v>997</v>
      </c>
      <c r="K206" t="s">
        <v>1006</v>
      </c>
      <c r="L206" t="s">
        <v>996</v>
      </c>
    </row>
    <row r="207" spans="1:14" x14ac:dyDescent="0.35">
      <c r="A207" s="9" t="s">
        <v>221</v>
      </c>
      <c r="B207" t="s">
        <v>503</v>
      </c>
      <c r="C207" t="s">
        <v>711</v>
      </c>
      <c r="D207" s="12" t="str">
        <f>HYPERLINK("https://t.co/yjCFDF30rb")</f>
        <v>https://t.co/yjCFDF30rb</v>
      </c>
      <c r="E207" t="s">
        <v>911</v>
      </c>
      <c r="G207" t="s">
        <v>1007</v>
      </c>
      <c r="H207" t="s">
        <v>1026</v>
      </c>
      <c r="I207" t="s">
        <v>1019</v>
      </c>
      <c r="J207" t="s">
        <v>997</v>
      </c>
      <c r="K207" t="s">
        <v>1006</v>
      </c>
      <c r="L207" t="s">
        <v>996</v>
      </c>
    </row>
    <row r="208" spans="1:14" x14ac:dyDescent="0.35">
      <c r="A208" s="9" t="s">
        <v>222</v>
      </c>
      <c r="B208" t="s">
        <v>504</v>
      </c>
      <c r="C208" t="s">
        <v>712</v>
      </c>
      <c r="G208" t="s">
        <v>1007</v>
      </c>
      <c r="H208" t="s">
        <v>1010</v>
      </c>
      <c r="I208" t="s">
        <v>1015</v>
      </c>
      <c r="J208" t="s">
        <v>997</v>
      </c>
      <c r="K208" t="s">
        <v>1006</v>
      </c>
      <c r="L208" t="s">
        <v>996</v>
      </c>
      <c r="N208" t="s">
        <v>1056</v>
      </c>
    </row>
    <row r="209" spans="1:14" x14ac:dyDescent="0.35">
      <c r="A209" s="9" t="s">
        <v>223</v>
      </c>
      <c r="B209" t="s">
        <v>505</v>
      </c>
      <c r="C209" t="s">
        <v>713</v>
      </c>
      <c r="E209" t="s">
        <v>912</v>
      </c>
      <c r="G209" t="s">
        <v>992</v>
      </c>
      <c r="H209" t="s">
        <v>1017</v>
      </c>
      <c r="I209" t="s">
        <v>1004</v>
      </c>
      <c r="J209" t="s">
        <v>997</v>
      </c>
      <c r="K209" t="s">
        <v>996</v>
      </c>
      <c r="L209" t="s">
        <v>996</v>
      </c>
      <c r="N209" t="s">
        <v>1056</v>
      </c>
    </row>
    <row r="210" spans="1:14" x14ac:dyDescent="0.35">
      <c r="A210" s="9" t="s">
        <v>224</v>
      </c>
      <c r="B210" t="s">
        <v>506</v>
      </c>
      <c r="C210" t="s">
        <v>710</v>
      </c>
      <c r="D210" s="12" t="str">
        <f>HYPERLINK("https://t.co/Dl1Cx1bqlb")</f>
        <v>https://t.co/Dl1Cx1bqlb</v>
      </c>
      <c r="E210" t="s">
        <v>913</v>
      </c>
      <c r="G210" t="s">
        <v>1007</v>
      </c>
      <c r="H210" t="s">
        <v>1018</v>
      </c>
      <c r="I210" t="s">
        <v>1019</v>
      </c>
      <c r="J210" t="s">
        <v>997</v>
      </c>
      <c r="K210" t="s">
        <v>1006</v>
      </c>
      <c r="L210" t="s">
        <v>996</v>
      </c>
      <c r="N210" t="s">
        <v>1056</v>
      </c>
    </row>
    <row r="211" spans="1:14" x14ac:dyDescent="0.35">
      <c r="A211" s="9" t="s">
        <v>225</v>
      </c>
      <c r="B211" t="s">
        <v>507</v>
      </c>
      <c r="C211" t="s">
        <v>714</v>
      </c>
      <c r="D211" s="12" t="str">
        <f>HYPERLINK("https://t.co/zZSbBAMX0j")</f>
        <v>https://t.co/zZSbBAMX0j</v>
      </c>
      <c r="E211" t="s">
        <v>914</v>
      </c>
      <c r="G211" t="s">
        <v>992</v>
      </c>
      <c r="H211" t="s">
        <v>1002</v>
      </c>
      <c r="I211" t="s">
        <v>994</v>
      </c>
      <c r="K211" t="s">
        <v>1006</v>
      </c>
      <c r="L211" t="s">
        <v>996</v>
      </c>
    </row>
    <row r="212" spans="1:14" x14ac:dyDescent="0.35">
      <c r="A212" s="9" t="s">
        <v>226</v>
      </c>
      <c r="B212" t="s">
        <v>508</v>
      </c>
      <c r="C212" t="s">
        <v>715</v>
      </c>
      <c r="D212" s="12" t="str">
        <f>HYPERLINK("https://t.co/ivbnu56DfJ")</f>
        <v>https://t.co/ivbnu56DfJ</v>
      </c>
      <c r="E212" t="s">
        <v>915</v>
      </c>
      <c r="G212" t="s">
        <v>1007</v>
      </c>
      <c r="H212" t="s">
        <v>1002</v>
      </c>
      <c r="I212" t="s">
        <v>1009</v>
      </c>
      <c r="J212" t="s">
        <v>999</v>
      </c>
      <c r="K212" t="s">
        <v>1006</v>
      </c>
      <c r="L212" t="s">
        <v>996</v>
      </c>
    </row>
    <row r="213" spans="1:14" x14ac:dyDescent="0.35">
      <c r="A213" s="9" t="s">
        <v>227</v>
      </c>
      <c r="B213" t="s">
        <v>509</v>
      </c>
      <c r="D213" s="12" t="str">
        <f>HYPERLINK("https://t.co/Zv0E07kTGL")</f>
        <v>https://t.co/Zv0E07kTGL</v>
      </c>
      <c r="E213" t="s">
        <v>916</v>
      </c>
      <c r="G213" t="s">
        <v>1007</v>
      </c>
      <c r="H213" t="s">
        <v>1011</v>
      </c>
      <c r="I213" t="s">
        <v>1009</v>
      </c>
      <c r="J213" t="s">
        <v>998</v>
      </c>
      <c r="K213" t="s">
        <v>996</v>
      </c>
      <c r="L213" t="s">
        <v>996</v>
      </c>
    </row>
    <row r="214" spans="1:14" x14ac:dyDescent="0.35">
      <c r="A214" s="9" t="s">
        <v>228</v>
      </c>
      <c r="B214" t="s">
        <v>510</v>
      </c>
      <c r="C214" t="s">
        <v>716</v>
      </c>
      <c r="D214" s="12" t="str">
        <f>HYPERLINK("http://t.co/bF9agQk5z8")</f>
        <v>http://t.co/bF9agQk5z8</v>
      </c>
      <c r="E214" t="s">
        <v>917</v>
      </c>
      <c r="G214" t="s">
        <v>1007</v>
      </c>
      <c r="H214" t="s">
        <v>1027</v>
      </c>
      <c r="I214" t="s">
        <v>1009</v>
      </c>
      <c r="J214" t="s">
        <v>999</v>
      </c>
      <c r="K214" t="s">
        <v>996</v>
      </c>
      <c r="L214" t="s">
        <v>996</v>
      </c>
    </row>
    <row r="215" spans="1:14" x14ac:dyDescent="0.35">
      <c r="A215" s="9" t="s">
        <v>229</v>
      </c>
      <c r="B215" t="s">
        <v>511</v>
      </c>
      <c r="C215" t="s">
        <v>717</v>
      </c>
      <c r="D215" s="12" t="str">
        <f>HYPERLINK("https://t.co/vgiDQjBJ3d")</f>
        <v>https://t.co/vgiDQjBJ3d</v>
      </c>
      <c r="E215" t="s">
        <v>918</v>
      </c>
      <c r="G215" t="s">
        <v>992</v>
      </c>
      <c r="H215" t="s">
        <v>1038</v>
      </c>
      <c r="I215" t="s">
        <v>994</v>
      </c>
      <c r="K215" t="s">
        <v>996</v>
      </c>
      <c r="L215" t="s">
        <v>996</v>
      </c>
    </row>
    <row r="216" spans="1:14" x14ac:dyDescent="0.35">
      <c r="A216" s="9" t="s">
        <v>230</v>
      </c>
      <c r="B216" t="s">
        <v>512</v>
      </c>
      <c r="C216" t="s">
        <v>718</v>
      </c>
      <c r="E216" t="s">
        <v>919</v>
      </c>
      <c r="G216" t="s">
        <v>992</v>
      </c>
      <c r="H216" t="s">
        <v>1024</v>
      </c>
      <c r="I216" t="s">
        <v>994</v>
      </c>
      <c r="K216" t="s">
        <v>996</v>
      </c>
      <c r="L216" t="s">
        <v>996</v>
      </c>
    </row>
    <row r="217" spans="1:14" x14ac:dyDescent="0.35">
      <c r="A217" s="9" t="s">
        <v>231</v>
      </c>
      <c r="B217" t="s">
        <v>513</v>
      </c>
      <c r="C217" t="s">
        <v>719</v>
      </c>
      <c r="D217" s="12" t="str">
        <f>HYPERLINK("https://t.co/qkoFid6ZgL")</f>
        <v>https://t.co/qkoFid6ZgL</v>
      </c>
      <c r="E217" t="s">
        <v>920</v>
      </c>
      <c r="G217" t="s">
        <v>992</v>
      </c>
      <c r="H217" t="s">
        <v>993</v>
      </c>
      <c r="I217" t="s">
        <v>994</v>
      </c>
      <c r="K217" t="s">
        <v>1006</v>
      </c>
      <c r="L217" t="s">
        <v>996</v>
      </c>
    </row>
    <row r="218" spans="1:14" x14ac:dyDescent="0.35">
      <c r="A218" s="9" t="s">
        <v>232</v>
      </c>
      <c r="B218" t="s">
        <v>514</v>
      </c>
      <c r="C218" t="s">
        <v>684</v>
      </c>
      <c r="D218" s="12" t="str">
        <f>HYPERLINK("http://t.co/ZQEvyprO60")</f>
        <v>http://t.co/ZQEvyprO60</v>
      </c>
      <c r="E218" t="s">
        <v>921</v>
      </c>
      <c r="G218" t="s">
        <v>1007</v>
      </c>
      <c r="H218" t="s">
        <v>1010</v>
      </c>
      <c r="I218" t="s">
        <v>1009</v>
      </c>
      <c r="J218" t="s">
        <v>999</v>
      </c>
      <c r="K218" t="s">
        <v>996</v>
      </c>
      <c r="L218" t="s">
        <v>996</v>
      </c>
    </row>
    <row r="219" spans="1:14" x14ac:dyDescent="0.35">
      <c r="A219" s="9" t="s">
        <v>233</v>
      </c>
      <c r="B219" t="s">
        <v>515</v>
      </c>
      <c r="D219" s="12" t="str">
        <f>HYPERLINK("https://t.co/J93qukFoDl")</f>
        <v>https://t.co/J93qukFoDl</v>
      </c>
      <c r="E219" t="s">
        <v>922</v>
      </c>
      <c r="G219" t="s">
        <v>1007</v>
      </c>
      <c r="H219" t="s">
        <v>1011</v>
      </c>
      <c r="I219" t="s">
        <v>1019</v>
      </c>
      <c r="J219" t="s">
        <v>999</v>
      </c>
      <c r="K219" t="s">
        <v>996</v>
      </c>
      <c r="L219" t="s">
        <v>996</v>
      </c>
    </row>
    <row r="220" spans="1:14" x14ac:dyDescent="0.35">
      <c r="A220" s="9" t="s">
        <v>234</v>
      </c>
      <c r="B220" t="s">
        <v>516</v>
      </c>
      <c r="C220" t="s">
        <v>584</v>
      </c>
      <c r="D220" s="12" t="str">
        <f>HYPERLINK("http://t.co/aTR6iP90j8")</f>
        <v>http://t.co/aTR6iP90j8</v>
      </c>
      <c r="E220" t="s">
        <v>923</v>
      </c>
      <c r="G220" t="s">
        <v>1007</v>
      </c>
      <c r="H220" t="s">
        <v>993</v>
      </c>
      <c r="I220" t="s">
        <v>1019</v>
      </c>
      <c r="J220" t="s">
        <v>999</v>
      </c>
      <c r="K220" t="s">
        <v>996</v>
      </c>
      <c r="L220" t="s">
        <v>996</v>
      </c>
    </row>
    <row r="221" spans="1:14" x14ac:dyDescent="0.35">
      <c r="A221" s="9" t="s">
        <v>235</v>
      </c>
      <c r="B221" t="s">
        <v>517</v>
      </c>
      <c r="C221" t="s">
        <v>720</v>
      </c>
      <c r="D221" s="12" t="str">
        <f>HYPERLINK("https://t.co/ibpS7PQfwx")</f>
        <v>https://t.co/ibpS7PQfwx</v>
      </c>
      <c r="E221" t="s">
        <v>924</v>
      </c>
      <c r="G221" t="s">
        <v>1007</v>
      </c>
      <c r="H221" t="s">
        <v>1018</v>
      </c>
      <c r="I221" t="s">
        <v>1009</v>
      </c>
      <c r="J221" t="s">
        <v>1000</v>
      </c>
      <c r="K221" t="s">
        <v>996</v>
      </c>
      <c r="L221" t="s">
        <v>996</v>
      </c>
      <c r="N221" t="s">
        <v>1056</v>
      </c>
    </row>
    <row r="222" spans="1:14" x14ac:dyDescent="0.35">
      <c r="A222" s="9" t="s">
        <v>236</v>
      </c>
      <c r="B222" t="s">
        <v>518</v>
      </c>
      <c r="G222" t="s">
        <v>1001</v>
      </c>
      <c r="N222" t="s">
        <v>1056</v>
      </c>
    </row>
    <row r="223" spans="1:14" x14ac:dyDescent="0.35">
      <c r="A223" s="9" t="s">
        <v>237</v>
      </c>
      <c r="B223" t="s">
        <v>519</v>
      </c>
      <c r="C223" t="s">
        <v>721</v>
      </c>
      <c r="D223" s="12" t="str">
        <f>HYPERLINK("https://t.co/3W75Axzx6J")</f>
        <v>https://t.co/3W75Axzx6J</v>
      </c>
      <c r="E223" t="s">
        <v>925</v>
      </c>
      <c r="G223" t="s">
        <v>992</v>
      </c>
      <c r="H223" t="s">
        <v>1010</v>
      </c>
      <c r="I223" t="s">
        <v>1004</v>
      </c>
      <c r="J223" t="s">
        <v>997</v>
      </c>
      <c r="K223" t="s">
        <v>996</v>
      </c>
      <c r="L223" t="s">
        <v>1005</v>
      </c>
      <c r="N223" t="s">
        <v>1056</v>
      </c>
    </row>
    <row r="224" spans="1:14" x14ac:dyDescent="0.35">
      <c r="A224" s="9" t="s">
        <v>238</v>
      </c>
      <c r="B224" t="s">
        <v>520</v>
      </c>
      <c r="C224" t="s">
        <v>722</v>
      </c>
      <c r="D224" s="12" t="str">
        <f>HYPERLINK("https://t.co/VIsVwravjc")</f>
        <v>https://t.co/VIsVwravjc</v>
      </c>
      <c r="E224" t="s">
        <v>926</v>
      </c>
      <c r="G224" t="s">
        <v>1007</v>
      </c>
      <c r="H224" t="s">
        <v>1010</v>
      </c>
      <c r="I224" t="s">
        <v>1009</v>
      </c>
      <c r="J224" t="s">
        <v>999</v>
      </c>
      <c r="K224" t="s">
        <v>996</v>
      </c>
      <c r="L224" t="s">
        <v>996</v>
      </c>
    </row>
    <row r="225" spans="1:14" x14ac:dyDescent="0.35">
      <c r="A225" s="9" t="s">
        <v>239</v>
      </c>
      <c r="B225" t="s">
        <v>521</v>
      </c>
      <c r="D225" s="12" t="str">
        <f>HYPERLINK("http://t.co/3jMFrKlSZN")</f>
        <v>http://t.co/3jMFrKlSZN</v>
      </c>
      <c r="E225" t="s">
        <v>927</v>
      </c>
      <c r="G225" t="s">
        <v>1007</v>
      </c>
      <c r="H225" t="s">
        <v>1011</v>
      </c>
      <c r="I225" t="s">
        <v>1019</v>
      </c>
      <c r="J225" t="s">
        <v>997</v>
      </c>
      <c r="K225" t="s">
        <v>1006</v>
      </c>
      <c r="L225" t="s">
        <v>996</v>
      </c>
      <c r="N225" t="s">
        <v>1056</v>
      </c>
    </row>
    <row r="226" spans="1:14" x14ac:dyDescent="0.35">
      <c r="A226" s="9" t="s">
        <v>240</v>
      </c>
      <c r="B226" t="s">
        <v>522</v>
      </c>
      <c r="C226" t="s">
        <v>722</v>
      </c>
      <c r="E226" t="s">
        <v>928</v>
      </c>
      <c r="G226" t="s">
        <v>1007</v>
      </c>
      <c r="H226" t="s">
        <v>1010</v>
      </c>
      <c r="I226" t="s">
        <v>1019</v>
      </c>
      <c r="J226" t="s">
        <v>1000</v>
      </c>
      <c r="K226" t="s">
        <v>1006</v>
      </c>
      <c r="L226" t="s">
        <v>996</v>
      </c>
    </row>
    <row r="227" spans="1:14" x14ac:dyDescent="0.35">
      <c r="A227" s="9" t="s">
        <v>241</v>
      </c>
      <c r="B227" t="s">
        <v>523</v>
      </c>
      <c r="C227" t="s">
        <v>616</v>
      </c>
      <c r="D227" s="12" t="str">
        <f>HYPERLINK("https://t.co/72HopXyVug")</f>
        <v>https://t.co/72HopXyVug</v>
      </c>
      <c r="E227" t="s">
        <v>929</v>
      </c>
      <c r="G227" t="s">
        <v>1007</v>
      </c>
      <c r="H227" t="s">
        <v>1003</v>
      </c>
      <c r="I227" t="s">
        <v>1009</v>
      </c>
      <c r="J227" t="s">
        <v>997</v>
      </c>
      <c r="K227" t="s">
        <v>996</v>
      </c>
      <c r="L227" t="s">
        <v>1005</v>
      </c>
      <c r="N227" t="s">
        <v>1056</v>
      </c>
    </row>
    <row r="228" spans="1:14" x14ac:dyDescent="0.35">
      <c r="A228" s="9" t="s">
        <v>242</v>
      </c>
      <c r="B228" t="s">
        <v>524</v>
      </c>
      <c r="C228" t="s">
        <v>723</v>
      </c>
      <c r="D228" s="12" t="str">
        <f>HYPERLINK("https://t.co/KjK5tHlnJs")</f>
        <v>https://t.co/KjK5tHlnJs</v>
      </c>
      <c r="E228" t="s">
        <v>930</v>
      </c>
      <c r="G228" t="s">
        <v>1007</v>
      </c>
      <c r="H228" t="s">
        <v>1018</v>
      </c>
      <c r="I228" t="s">
        <v>1019</v>
      </c>
      <c r="J228" t="s">
        <v>999</v>
      </c>
      <c r="K228" t="s">
        <v>996</v>
      </c>
      <c r="L228" t="s">
        <v>996</v>
      </c>
    </row>
    <row r="229" spans="1:14" x14ac:dyDescent="0.35">
      <c r="A229" s="9" t="s">
        <v>243</v>
      </c>
      <c r="B229" t="s">
        <v>525</v>
      </c>
      <c r="C229" t="s">
        <v>715</v>
      </c>
      <c r="D229" s="12" t="str">
        <f>HYPERLINK("https://t.co/oGd7YsaLui")</f>
        <v>https://t.co/oGd7YsaLui</v>
      </c>
      <c r="E229" t="s">
        <v>931</v>
      </c>
      <c r="G229" t="s">
        <v>992</v>
      </c>
      <c r="H229" t="s">
        <v>1002</v>
      </c>
      <c r="I229" t="s">
        <v>999</v>
      </c>
      <c r="K229" t="s">
        <v>1006</v>
      </c>
      <c r="L229" t="s">
        <v>996</v>
      </c>
    </row>
    <row r="230" spans="1:14" x14ac:dyDescent="0.35">
      <c r="A230" s="9" t="s">
        <v>244</v>
      </c>
      <c r="B230" t="s">
        <v>526</v>
      </c>
      <c r="C230" t="s">
        <v>724</v>
      </c>
      <c r="D230" s="12" t="str">
        <f>HYPERLINK("https://t.co/5XUvs8fZ7w")</f>
        <v>https://t.co/5XUvs8fZ7w</v>
      </c>
      <c r="E230" t="s">
        <v>932</v>
      </c>
      <c r="G230" t="s">
        <v>1007</v>
      </c>
      <c r="H230" t="s">
        <v>1039</v>
      </c>
      <c r="I230" t="s">
        <v>1019</v>
      </c>
      <c r="J230" t="s">
        <v>999</v>
      </c>
      <c r="K230" t="s">
        <v>1006</v>
      </c>
      <c r="L230" t="s">
        <v>996</v>
      </c>
    </row>
    <row r="231" spans="1:14" x14ac:dyDescent="0.35">
      <c r="A231" s="9" t="s">
        <v>245</v>
      </c>
      <c r="B231" t="s">
        <v>527</v>
      </c>
      <c r="C231" t="s">
        <v>725</v>
      </c>
      <c r="D231" s="12" t="str">
        <f>HYPERLINK("http://t.co/HzZhkGX9HG")</f>
        <v>http://t.co/HzZhkGX9HG</v>
      </c>
      <c r="E231" t="s">
        <v>933</v>
      </c>
      <c r="G231" t="s">
        <v>1007</v>
      </c>
      <c r="H231" t="s">
        <v>1046</v>
      </c>
      <c r="I231" t="s">
        <v>1019</v>
      </c>
      <c r="J231" t="s">
        <v>999</v>
      </c>
      <c r="K231" t="s">
        <v>1006</v>
      </c>
      <c r="L231" t="s">
        <v>996</v>
      </c>
    </row>
    <row r="232" spans="1:14" x14ac:dyDescent="0.35">
      <c r="A232" s="9" t="s">
        <v>246</v>
      </c>
      <c r="B232" t="s">
        <v>528</v>
      </c>
      <c r="C232" t="s">
        <v>693</v>
      </c>
      <c r="E232" t="s">
        <v>934</v>
      </c>
      <c r="G232" t="s">
        <v>992</v>
      </c>
      <c r="H232" t="s">
        <v>1002</v>
      </c>
      <c r="I232" t="s">
        <v>994</v>
      </c>
      <c r="J232" t="s">
        <v>999</v>
      </c>
      <c r="K232" t="s">
        <v>1006</v>
      </c>
      <c r="L232" t="s">
        <v>996</v>
      </c>
    </row>
    <row r="233" spans="1:14" x14ac:dyDescent="0.35">
      <c r="A233" s="9" t="s">
        <v>247</v>
      </c>
      <c r="B233" t="s">
        <v>529</v>
      </c>
      <c r="C233" t="s">
        <v>726</v>
      </c>
      <c r="D233" s="12" t="str">
        <f>HYPERLINK("http://t.co/DpEtAWhlZJ")</f>
        <v>http://t.co/DpEtAWhlZJ</v>
      </c>
      <c r="E233" t="s">
        <v>935</v>
      </c>
      <c r="G233" t="s">
        <v>1007</v>
      </c>
      <c r="H233" t="s">
        <v>1003</v>
      </c>
      <c r="I233" t="s">
        <v>1009</v>
      </c>
      <c r="J233" t="s">
        <v>999</v>
      </c>
      <c r="K233" t="s">
        <v>996</v>
      </c>
      <c r="L233" t="s">
        <v>996</v>
      </c>
      <c r="N233" t="s">
        <v>1056</v>
      </c>
    </row>
    <row r="234" spans="1:14" x14ac:dyDescent="0.35">
      <c r="A234" s="9" t="s">
        <v>248</v>
      </c>
      <c r="B234" t="s">
        <v>530</v>
      </c>
      <c r="D234" s="12" t="str">
        <f>HYPERLINK("http://t.co/htniT7Lzxu")</f>
        <v>http://t.co/htniT7Lzxu</v>
      </c>
      <c r="E234" t="s">
        <v>936</v>
      </c>
      <c r="G234" t="s">
        <v>1007</v>
      </c>
      <c r="H234" t="s">
        <v>1011</v>
      </c>
      <c r="I234" t="s">
        <v>1019</v>
      </c>
      <c r="J234" t="s">
        <v>999</v>
      </c>
      <c r="K234" t="s">
        <v>1006</v>
      </c>
      <c r="L234" t="s">
        <v>996</v>
      </c>
    </row>
    <row r="235" spans="1:14" x14ac:dyDescent="0.35">
      <c r="A235" s="9" t="s">
        <v>249</v>
      </c>
      <c r="B235" t="s">
        <v>531</v>
      </c>
      <c r="C235" t="s">
        <v>727</v>
      </c>
      <c r="E235" t="s">
        <v>937</v>
      </c>
      <c r="G235" t="s">
        <v>1007</v>
      </c>
      <c r="H235" t="s">
        <v>1017</v>
      </c>
      <c r="I235" t="s">
        <v>1019</v>
      </c>
      <c r="J235" t="s">
        <v>999</v>
      </c>
      <c r="K235" t="s">
        <v>1006</v>
      </c>
      <c r="L235" t="s">
        <v>996</v>
      </c>
      <c r="N235" t="s">
        <v>1056</v>
      </c>
    </row>
    <row r="236" spans="1:14" x14ac:dyDescent="0.35">
      <c r="A236" s="9" t="s">
        <v>250</v>
      </c>
      <c r="B236" t="s">
        <v>532</v>
      </c>
      <c r="D236" s="12" t="str">
        <f>HYPERLINK("http://t.co/NZ7bNn9Gyk")</f>
        <v>http://t.co/NZ7bNn9Gyk</v>
      </c>
      <c r="E236" t="s">
        <v>938</v>
      </c>
      <c r="G236" t="s">
        <v>1007</v>
      </c>
      <c r="H236" t="s">
        <v>1010</v>
      </c>
      <c r="I236" t="s">
        <v>1019</v>
      </c>
      <c r="J236" t="s">
        <v>999</v>
      </c>
      <c r="K236" t="s">
        <v>1006</v>
      </c>
      <c r="L236" t="s">
        <v>996</v>
      </c>
    </row>
    <row r="237" spans="1:14" x14ac:dyDescent="0.35">
      <c r="A237" s="9" t="s">
        <v>251</v>
      </c>
      <c r="B237" t="s">
        <v>533</v>
      </c>
      <c r="C237" t="s">
        <v>693</v>
      </c>
      <c r="D237" s="12" t="str">
        <f>HYPERLINK("https://t.co/hkld5QmTc1")</f>
        <v>https://t.co/hkld5QmTc1</v>
      </c>
      <c r="E237" t="s">
        <v>939</v>
      </c>
      <c r="G237" t="s">
        <v>992</v>
      </c>
      <c r="H237" t="s">
        <v>1002</v>
      </c>
      <c r="I237" t="s">
        <v>994</v>
      </c>
      <c r="K237" t="s">
        <v>996</v>
      </c>
      <c r="L237" t="s">
        <v>996</v>
      </c>
    </row>
    <row r="238" spans="1:14" x14ac:dyDescent="0.35">
      <c r="A238" s="9" t="s">
        <v>252</v>
      </c>
      <c r="B238" t="s">
        <v>534</v>
      </c>
      <c r="C238" t="s">
        <v>693</v>
      </c>
      <c r="E238" t="s">
        <v>940</v>
      </c>
      <c r="G238" t="s">
        <v>1007</v>
      </c>
      <c r="H238" t="s">
        <v>1002</v>
      </c>
      <c r="I238" t="s">
        <v>1019</v>
      </c>
      <c r="J238" t="s">
        <v>997</v>
      </c>
      <c r="K238" t="s">
        <v>1006</v>
      </c>
      <c r="L238" t="s">
        <v>996</v>
      </c>
      <c r="N238" t="s">
        <v>1056</v>
      </c>
    </row>
    <row r="239" spans="1:14" x14ac:dyDescent="0.35">
      <c r="A239" s="9" t="s">
        <v>253</v>
      </c>
      <c r="B239" t="s">
        <v>535</v>
      </c>
      <c r="E239" t="s">
        <v>941</v>
      </c>
      <c r="G239" t="s">
        <v>1007</v>
      </c>
      <c r="H239" t="s">
        <v>1011</v>
      </c>
      <c r="I239" t="s">
        <v>1009</v>
      </c>
      <c r="J239" t="s">
        <v>997</v>
      </c>
      <c r="K239" t="s">
        <v>996</v>
      </c>
      <c r="L239" t="s">
        <v>996</v>
      </c>
    </row>
    <row r="240" spans="1:14" x14ac:dyDescent="0.35">
      <c r="A240" s="9" t="s">
        <v>254</v>
      </c>
      <c r="B240" t="s">
        <v>536</v>
      </c>
      <c r="D240" s="12" t="str">
        <f>HYPERLINK("https://t.co/vUhmJmIdHn")</f>
        <v>https://t.co/vUhmJmIdHn</v>
      </c>
      <c r="E240" t="s">
        <v>942</v>
      </c>
      <c r="G240" t="s">
        <v>1007</v>
      </c>
      <c r="H240" t="s">
        <v>1011</v>
      </c>
      <c r="I240" t="s">
        <v>1009</v>
      </c>
      <c r="J240" t="s">
        <v>997</v>
      </c>
      <c r="K240" t="s">
        <v>996</v>
      </c>
      <c r="L240" t="s">
        <v>1005</v>
      </c>
    </row>
    <row r="241" spans="1:14" x14ac:dyDescent="0.35">
      <c r="A241" s="9" t="s">
        <v>255</v>
      </c>
      <c r="B241" t="s">
        <v>537</v>
      </c>
      <c r="C241" t="s">
        <v>593</v>
      </c>
      <c r="D241" s="12" t="str">
        <f>HYPERLINK("https://t.co/OpWb9jMONf")</f>
        <v>https://t.co/OpWb9jMONf</v>
      </c>
      <c r="E241" t="s">
        <v>943</v>
      </c>
      <c r="G241" t="s">
        <v>1007</v>
      </c>
      <c r="H241" t="s">
        <v>1003</v>
      </c>
      <c r="I241" t="s">
        <v>1009</v>
      </c>
      <c r="J241" t="s">
        <v>997</v>
      </c>
      <c r="K241" t="s">
        <v>996</v>
      </c>
      <c r="L241" t="s">
        <v>1005</v>
      </c>
    </row>
    <row r="242" spans="1:14" x14ac:dyDescent="0.35">
      <c r="A242" s="9" t="s">
        <v>256</v>
      </c>
      <c r="B242" t="s">
        <v>538</v>
      </c>
      <c r="C242" t="s">
        <v>636</v>
      </c>
      <c r="D242" s="12" t="str">
        <f>HYPERLINK("https://t.co/IC8Avn1GIL")</f>
        <v>https://t.co/IC8Avn1GIL</v>
      </c>
      <c r="E242" t="s">
        <v>944</v>
      </c>
      <c r="G242" t="s">
        <v>992</v>
      </c>
      <c r="H242" t="s">
        <v>1003</v>
      </c>
      <c r="I242" t="s">
        <v>1004</v>
      </c>
      <c r="J242" t="s">
        <v>997</v>
      </c>
      <c r="K242" t="s">
        <v>996</v>
      </c>
      <c r="L242" t="s">
        <v>996</v>
      </c>
      <c r="N242" t="s">
        <v>1056</v>
      </c>
    </row>
    <row r="243" spans="1:14" x14ac:dyDescent="0.35">
      <c r="A243" s="9" t="s">
        <v>257</v>
      </c>
      <c r="B243" t="s">
        <v>539</v>
      </c>
      <c r="C243" t="s">
        <v>693</v>
      </c>
      <c r="D243" s="12" t="str">
        <f>HYPERLINK("https://t.co/wVulKuROWG")</f>
        <v>https://t.co/wVulKuROWG</v>
      </c>
      <c r="E243" t="s">
        <v>945</v>
      </c>
      <c r="G243" t="s">
        <v>1007</v>
      </c>
      <c r="H243" t="s">
        <v>1002</v>
      </c>
      <c r="I243" t="s">
        <v>1009</v>
      </c>
      <c r="J243" t="s">
        <v>999</v>
      </c>
      <c r="K243" t="s">
        <v>996</v>
      </c>
      <c r="L243" t="s">
        <v>996</v>
      </c>
    </row>
    <row r="244" spans="1:14" x14ac:dyDescent="0.35">
      <c r="A244" s="9" t="s">
        <v>258</v>
      </c>
      <c r="B244" t="s">
        <v>540</v>
      </c>
      <c r="C244" t="s">
        <v>728</v>
      </c>
      <c r="D244" s="12" t="str">
        <f>HYPERLINK("http://t.co/MskhpINH4c")</f>
        <v>http://t.co/MskhpINH4c</v>
      </c>
      <c r="E244" t="s">
        <v>946</v>
      </c>
      <c r="G244" t="s">
        <v>1007</v>
      </c>
      <c r="H244" t="s">
        <v>1010</v>
      </c>
      <c r="I244" t="s">
        <v>1016</v>
      </c>
      <c r="J244" t="s">
        <v>999</v>
      </c>
      <c r="K244" t="s">
        <v>996</v>
      </c>
      <c r="L244" t="s">
        <v>996</v>
      </c>
    </row>
    <row r="245" spans="1:14" x14ac:dyDescent="0.35">
      <c r="A245" s="9" t="s">
        <v>259</v>
      </c>
      <c r="B245" t="s">
        <v>541</v>
      </c>
      <c r="C245" t="s">
        <v>625</v>
      </c>
      <c r="D245" s="12" t="str">
        <f>HYPERLINK("https://t.co/bHhewxIRXx")</f>
        <v>https://t.co/bHhewxIRXx</v>
      </c>
      <c r="E245" t="s">
        <v>947</v>
      </c>
      <c r="G245" t="s">
        <v>992</v>
      </c>
      <c r="H245" t="s">
        <v>1017</v>
      </c>
      <c r="I245" t="s">
        <v>994</v>
      </c>
      <c r="K245" t="s">
        <v>996</v>
      </c>
      <c r="L245" t="s">
        <v>996</v>
      </c>
    </row>
    <row r="246" spans="1:14" x14ac:dyDescent="0.35">
      <c r="A246" s="9" t="s">
        <v>260</v>
      </c>
      <c r="B246" t="s">
        <v>542</v>
      </c>
      <c r="E246" t="s">
        <v>948</v>
      </c>
      <c r="G246" t="s">
        <v>1007</v>
      </c>
      <c r="H246" t="s">
        <v>1010</v>
      </c>
      <c r="I246" t="s">
        <v>1019</v>
      </c>
      <c r="J246" t="s">
        <v>999</v>
      </c>
      <c r="K246" t="s">
        <v>1006</v>
      </c>
      <c r="L246" t="s">
        <v>996</v>
      </c>
    </row>
    <row r="247" spans="1:14" x14ac:dyDescent="0.35">
      <c r="A247" s="9" t="s">
        <v>261</v>
      </c>
      <c r="B247" t="s">
        <v>543</v>
      </c>
      <c r="C247" t="s">
        <v>729</v>
      </c>
      <c r="D247" s="12" t="str">
        <f>HYPERLINK("http://t.co/S8d5j05eGv")</f>
        <v>http://t.co/S8d5j05eGv</v>
      </c>
      <c r="E247" t="s">
        <v>949</v>
      </c>
      <c r="G247" t="s">
        <v>1007</v>
      </c>
      <c r="H247" t="s">
        <v>1010</v>
      </c>
      <c r="I247" t="s">
        <v>1009</v>
      </c>
      <c r="J247" t="s">
        <v>997</v>
      </c>
      <c r="K247" t="s">
        <v>996</v>
      </c>
      <c r="L247" t="s">
        <v>996</v>
      </c>
    </row>
    <row r="248" spans="1:14" x14ac:dyDescent="0.35">
      <c r="A248" s="9" t="s">
        <v>262</v>
      </c>
      <c r="B248" t="s">
        <v>544</v>
      </c>
      <c r="C248" t="s">
        <v>730</v>
      </c>
      <c r="D248" s="12" t="str">
        <f>HYPERLINK("https://t.co/wrqS27z74t")</f>
        <v>https://t.co/wrqS27z74t</v>
      </c>
      <c r="E248" t="s">
        <v>950</v>
      </c>
      <c r="G248" t="s">
        <v>1007</v>
      </c>
      <c r="H248" t="s">
        <v>1011</v>
      </c>
      <c r="I248" t="s">
        <v>1009</v>
      </c>
      <c r="J248" t="s">
        <v>999</v>
      </c>
      <c r="K248" t="s">
        <v>1006</v>
      </c>
      <c r="L248" t="s">
        <v>996</v>
      </c>
    </row>
    <row r="249" spans="1:14" x14ac:dyDescent="0.35">
      <c r="A249" s="9" t="s">
        <v>263</v>
      </c>
      <c r="B249" t="s">
        <v>545</v>
      </c>
      <c r="D249" s="12" t="str">
        <f>HYPERLINK("http://t.co/ZTZRaJiL1Y")</f>
        <v>http://t.co/ZTZRaJiL1Y</v>
      </c>
      <c r="G249" t="s">
        <v>1001</v>
      </c>
      <c r="N249" t="s">
        <v>1056</v>
      </c>
    </row>
    <row r="250" spans="1:14" x14ac:dyDescent="0.35">
      <c r="A250" s="9" t="s">
        <v>264</v>
      </c>
      <c r="B250" t="s">
        <v>546</v>
      </c>
      <c r="C250" t="s">
        <v>710</v>
      </c>
      <c r="D250" s="12" t="str">
        <f>HYPERLINK("https://t.co/mgnmRi8L33")</f>
        <v>https://t.co/mgnmRi8L33</v>
      </c>
      <c r="E250" t="s">
        <v>951</v>
      </c>
      <c r="G250" t="s">
        <v>1007</v>
      </c>
      <c r="H250" t="s">
        <v>1018</v>
      </c>
      <c r="I250" t="s">
        <v>1009</v>
      </c>
      <c r="J250" t="s">
        <v>999</v>
      </c>
      <c r="K250" t="s">
        <v>996</v>
      </c>
      <c r="L250" t="s">
        <v>996</v>
      </c>
    </row>
    <row r="251" spans="1:14" x14ac:dyDescent="0.35">
      <c r="A251" s="9" t="s">
        <v>265</v>
      </c>
      <c r="B251" t="s">
        <v>547</v>
      </c>
      <c r="D251" s="12" t="str">
        <f>HYPERLINK("http://t.co/PqUXVyqYez")</f>
        <v>http://t.co/PqUXVyqYez</v>
      </c>
      <c r="E251" t="s">
        <v>952</v>
      </c>
      <c r="G251" t="s">
        <v>1007</v>
      </c>
      <c r="H251" t="s">
        <v>1011</v>
      </c>
      <c r="I251" t="s">
        <v>1016</v>
      </c>
      <c r="J251" t="s">
        <v>999</v>
      </c>
      <c r="K251" t="s">
        <v>996</v>
      </c>
      <c r="L251" t="s">
        <v>996</v>
      </c>
    </row>
    <row r="252" spans="1:14" x14ac:dyDescent="0.35">
      <c r="A252" s="9" t="s">
        <v>266</v>
      </c>
      <c r="B252" t="s">
        <v>548</v>
      </c>
      <c r="C252" t="s">
        <v>731</v>
      </c>
      <c r="D252" s="12" t="str">
        <f>HYPERLINK("https://t.co/SXqBMKuLCJ")</f>
        <v>https://t.co/SXqBMKuLCJ</v>
      </c>
      <c r="E252" t="s">
        <v>953</v>
      </c>
      <c r="G252" t="s">
        <v>1007</v>
      </c>
      <c r="H252" t="s">
        <v>1052</v>
      </c>
      <c r="I252" t="s">
        <v>1016</v>
      </c>
      <c r="J252" t="s">
        <v>999</v>
      </c>
      <c r="K252" t="s">
        <v>996</v>
      </c>
      <c r="L252" t="s">
        <v>996</v>
      </c>
    </row>
    <row r="253" spans="1:14" x14ac:dyDescent="0.35">
      <c r="A253" s="9" t="s">
        <v>267</v>
      </c>
      <c r="B253" t="s">
        <v>549</v>
      </c>
      <c r="E253" t="s">
        <v>954</v>
      </c>
      <c r="G253" t="s">
        <v>1007</v>
      </c>
      <c r="H253" t="s">
        <v>1011</v>
      </c>
      <c r="I253" t="s">
        <v>1009</v>
      </c>
      <c r="J253" t="s">
        <v>997</v>
      </c>
      <c r="K253" t="s">
        <v>996</v>
      </c>
      <c r="L253" t="s">
        <v>1005</v>
      </c>
    </row>
    <row r="254" spans="1:14" x14ac:dyDescent="0.35">
      <c r="A254" s="9" t="s">
        <v>268</v>
      </c>
      <c r="B254" t="s">
        <v>550</v>
      </c>
      <c r="C254" t="s">
        <v>693</v>
      </c>
      <c r="D254" s="12" t="str">
        <f>HYPERLINK("http://t.co/lrt37EVAe1")</f>
        <v>http://t.co/lrt37EVAe1</v>
      </c>
      <c r="E254" t="s">
        <v>955</v>
      </c>
      <c r="G254" t="s">
        <v>1007</v>
      </c>
      <c r="H254" t="s">
        <v>1002</v>
      </c>
      <c r="I254" t="s">
        <v>1009</v>
      </c>
      <c r="J254" t="s">
        <v>999</v>
      </c>
      <c r="K254" t="s">
        <v>996</v>
      </c>
      <c r="L254" t="s">
        <v>996</v>
      </c>
    </row>
    <row r="255" spans="1:14" x14ac:dyDescent="0.35">
      <c r="A255" s="9" t="s">
        <v>269</v>
      </c>
      <c r="B255" t="s">
        <v>551</v>
      </c>
      <c r="C255" t="s">
        <v>602</v>
      </c>
      <c r="D255" s="12" t="str">
        <f>HYPERLINK("https://t.co/l48dXnRldk")</f>
        <v>https://t.co/l48dXnRldk</v>
      </c>
      <c r="E255" t="s">
        <v>956</v>
      </c>
      <c r="G255" t="s">
        <v>1007</v>
      </c>
      <c r="H255" t="s">
        <v>1017</v>
      </c>
      <c r="I255" t="s">
        <v>1009</v>
      </c>
      <c r="J255" t="s">
        <v>1000</v>
      </c>
      <c r="K255" t="s">
        <v>996</v>
      </c>
      <c r="L255" t="s">
        <v>996</v>
      </c>
    </row>
    <row r="256" spans="1:14" x14ac:dyDescent="0.35">
      <c r="A256" s="9" t="s">
        <v>270</v>
      </c>
      <c r="B256" t="s">
        <v>552</v>
      </c>
      <c r="D256" s="12" t="str">
        <f>HYPERLINK("https://t.co/UPlORiw4Qu")</f>
        <v>https://t.co/UPlORiw4Qu</v>
      </c>
      <c r="E256" t="s">
        <v>957</v>
      </c>
      <c r="G256" t="s">
        <v>1007</v>
      </c>
      <c r="H256" t="s">
        <v>1010</v>
      </c>
      <c r="I256" t="s">
        <v>1009</v>
      </c>
      <c r="J256" t="s">
        <v>1000</v>
      </c>
      <c r="K256" t="s">
        <v>996</v>
      </c>
      <c r="L256" t="s">
        <v>996</v>
      </c>
    </row>
    <row r="257" spans="1:14" x14ac:dyDescent="0.35">
      <c r="A257" s="9" t="s">
        <v>271</v>
      </c>
      <c r="B257" t="s">
        <v>553</v>
      </c>
      <c r="C257" t="s">
        <v>732</v>
      </c>
      <c r="D257" s="12" t="str">
        <f>HYPERLINK("https://t.co/5DANSc7i38")</f>
        <v>https://t.co/5DANSc7i38</v>
      </c>
      <c r="E257" t="s">
        <v>958</v>
      </c>
      <c r="G257" t="s">
        <v>1007</v>
      </c>
      <c r="H257" t="s">
        <v>993</v>
      </c>
      <c r="I257" t="s">
        <v>1009</v>
      </c>
      <c r="J257" t="s">
        <v>997</v>
      </c>
      <c r="K257" t="s">
        <v>996</v>
      </c>
      <c r="L257" t="s">
        <v>996</v>
      </c>
    </row>
    <row r="258" spans="1:14" x14ac:dyDescent="0.35">
      <c r="A258" s="9" t="s">
        <v>272</v>
      </c>
      <c r="B258" t="s">
        <v>554</v>
      </c>
      <c r="C258" t="s">
        <v>733</v>
      </c>
      <c r="D258" s="12" t="str">
        <f>HYPERLINK("http://t.co/NwETK1nW2D")</f>
        <v>http://t.co/NwETK1nW2D</v>
      </c>
      <c r="E258" t="s">
        <v>959</v>
      </c>
      <c r="G258" t="s">
        <v>1007</v>
      </c>
      <c r="H258" t="s">
        <v>1018</v>
      </c>
      <c r="I258" t="s">
        <v>1009</v>
      </c>
      <c r="J258" t="s">
        <v>999</v>
      </c>
      <c r="K258" t="s">
        <v>996</v>
      </c>
      <c r="L258" t="s">
        <v>996</v>
      </c>
    </row>
    <row r="259" spans="1:14" x14ac:dyDescent="0.35">
      <c r="A259" s="9" t="s">
        <v>273</v>
      </c>
      <c r="B259" t="s">
        <v>555</v>
      </c>
      <c r="C259" t="s">
        <v>715</v>
      </c>
      <c r="E259" t="s">
        <v>960</v>
      </c>
      <c r="G259" t="s">
        <v>992</v>
      </c>
      <c r="H259" t="s">
        <v>1002</v>
      </c>
      <c r="I259" t="s">
        <v>994</v>
      </c>
      <c r="K259" t="s">
        <v>1006</v>
      </c>
      <c r="L259" t="s">
        <v>996</v>
      </c>
      <c r="N259" t="s">
        <v>1056</v>
      </c>
    </row>
    <row r="260" spans="1:14" x14ac:dyDescent="0.35">
      <c r="A260" s="9" t="s">
        <v>274</v>
      </c>
      <c r="B260" t="s">
        <v>556</v>
      </c>
      <c r="C260" t="s">
        <v>688</v>
      </c>
      <c r="D260" s="12" t="str">
        <f>HYPERLINK("http://t.co/gTw9UM8a0n")</f>
        <v>http://t.co/gTw9UM8a0n</v>
      </c>
      <c r="E260" t="s">
        <v>961</v>
      </c>
      <c r="G260" t="s">
        <v>1007</v>
      </c>
      <c r="H260" t="s">
        <v>1003</v>
      </c>
      <c r="I260" t="s">
        <v>1009</v>
      </c>
      <c r="J260" t="s">
        <v>1000</v>
      </c>
      <c r="K260" t="s">
        <v>996</v>
      </c>
      <c r="L260" t="s">
        <v>996</v>
      </c>
    </row>
    <row r="261" spans="1:14" x14ac:dyDescent="0.35">
      <c r="A261" s="9" t="s">
        <v>275</v>
      </c>
      <c r="B261" t="s">
        <v>557</v>
      </c>
      <c r="C261" t="s">
        <v>734</v>
      </c>
      <c r="D261" s="12" t="str">
        <f>HYPERLINK("http://t.co/kDrP65vD25")</f>
        <v>http://t.co/kDrP65vD25</v>
      </c>
      <c r="E261" t="s">
        <v>962</v>
      </c>
      <c r="G261" t="s">
        <v>1007</v>
      </c>
      <c r="H261" t="s">
        <v>1026</v>
      </c>
      <c r="I261" t="s">
        <v>1019</v>
      </c>
      <c r="J261" t="s">
        <v>999</v>
      </c>
      <c r="K261" t="s">
        <v>1006</v>
      </c>
      <c r="L261" t="s">
        <v>996</v>
      </c>
    </row>
    <row r="262" spans="1:14" x14ac:dyDescent="0.35">
      <c r="A262" s="9" t="s">
        <v>276</v>
      </c>
      <c r="B262" t="s">
        <v>558</v>
      </c>
      <c r="C262" t="s">
        <v>710</v>
      </c>
      <c r="E262" t="s">
        <v>963</v>
      </c>
      <c r="G262" t="s">
        <v>1007</v>
      </c>
      <c r="H262" t="s">
        <v>1018</v>
      </c>
      <c r="I262" t="s">
        <v>1009</v>
      </c>
      <c r="J262" t="s">
        <v>999</v>
      </c>
      <c r="K262" t="s">
        <v>996</v>
      </c>
      <c r="L262" t="s">
        <v>996</v>
      </c>
    </row>
    <row r="263" spans="1:14" x14ac:dyDescent="0.35">
      <c r="A263" s="9" t="s">
        <v>277</v>
      </c>
      <c r="B263" t="s">
        <v>559</v>
      </c>
      <c r="C263" t="s">
        <v>642</v>
      </c>
      <c r="D263" s="12" t="str">
        <f>HYPERLINK("http://t.co/jFP5fnEPE2")</f>
        <v>http://t.co/jFP5fnEPE2</v>
      </c>
      <c r="E263" t="s">
        <v>964</v>
      </c>
      <c r="G263" t="s">
        <v>1007</v>
      </c>
      <c r="H263" t="s">
        <v>1036</v>
      </c>
      <c r="I263" t="s">
        <v>1019</v>
      </c>
      <c r="J263" t="s">
        <v>999</v>
      </c>
      <c r="K263" t="s">
        <v>1006</v>
      </c>
      <c r="L263" t="s">
        <v>996</v>
      </c>
      <c r="N263" t="s">
        <v>1056</v>
      </c>
    </row>
    <row r="264" spans="1:14" x14ac:dyDescent="0.35">
      <c r="A264" s="9" t="s">
        <v>278</v>
      </c>
      <c r="B264" t="s">
        <v>560</v>
      </c>
      <c r="C264" t="s">
        <v>735</v>
      </c>
      <c r="D264" s="12" t="str">
        <f>HYPERLINK("https://t.co/q0wzN01RSW")</f>
        <v>https://t.co/q0wzN01RSW</v>
      </c>
      <c r="E264" t="s">
        <v>965</v>
      </c>
      <c r="G264" t="s">
        <v>1007</v>
      </c>
      <c r="H264" t="s">
        <v>1053</v>
      </c>
      <c r="I264" t="s">
        <v>1019</v>
      </c>
      <c r="J264" t="s">
        <v>999</v>
      </c>
      <c r="K264" t="s">
        <v>1006</v>
      </c>
      <c r="L264" t="s">
        <v>996</v>
      </c>
    </row>
    <row r="265" spans="1:14" x14ac:dyDescent="0.35">
      <c r="A265" s="9" t="s">
        <v>279</v>
      </c>
      <c r="B265" t="s">
        <v>561</v>
      </c>
      <c r="C265" t="s">
        <v>736</v>
      </c>
      <c r="D265" s="12" t="str">
        <f>HYPERLINK("https://t.co/18gEMjcQKf")</f>
        <v>https://t.co/18gEMjcQKf</v>
      </c>
      <c r="E265" t="s">
        <v>966</v>
      </c>
      <c r="G265" t="s">
        <v>1007</v>
      </c>
      <c r="H265" t="s">
        <v>1002</v>
      </c>
      <c r="I265" t="s">
        <v>1009</v>
      </c>
      <c r="J265" t="s">
        <v>997</v>
      </c>
      <c r="K265" t="s">
        <v>996</v>
      </c>
      <c r="L265" t="s">
        <v>1005</v>
      </c>
    </row>
    <row r="266" spans="1:14" x14ac:dyDescent="0.35">
      <c r="A266" s="9" t="s">
        <v>280</v>
      </c>
      <c r="B266" t="s">
        <v>562</v>
      </c>
      <c r="C266" t="s">
        <v>695</v>
      </c>
      <c r="D266" s="12" t="str">
        <f>HYPERLINK("https://t.co/4hjRWlc3an")</f>
        <v>https://t.co/4hjRWlc3an</v>
      </c>
      <c r="E266" t="s">
        <v>967</v>
      </c>
      <c r="G266" t="s">
        <v>1007</v>
      </c>
      <c r="H266" t="s">
        <v>1003</v>
      </c>
      <c r="I266" t="s">
        <v>1009</v>
      </c>
      <c r="J266" t="s">
        <v>998</v>
      </c>
      <c r="K266" t="s">
        <v>996</v>
      </c>
      <c r="L266" t="s">
        <v>996</v>
      </c>
    </row>
    <row r="267" spans="1:14" x14ac:dyDescent="0.35">
      <c r="A267" s="9" t="s">
        <v>281</v>
      </c>
      <c r="B267" t="s">
        <v>563</v>
      </c>
      <c r="D267" s="12" t="str">
        <f>HYPERLINK("http://t.co/kZPFEuqOLD")</f>
        <v>http://t.co/kZPFEuqOLD</v>
      </c>
      <c r="E267" t="s">
        <v>968</v>
      </c>
      <c r="G267" t="s">
        <v>1007</v>
      </c>
      <c r="H267" t="s">
        <v>1011</v>
      </c>
      <c r="I267" t="s">
        <v>1019</v>
      </c>
      <c r="J267" t="s">
        <v>997</v>
      </c>
      <c r="K267" t="s">
        <v>996</v>
      </c>
      <c r="L267" t="s">
        <v>1005</v>
      </c>
    </row>
    <row r="268" spans="1:14" x14ac:dyDescent="0.35">
      <c r="A268" s="9" t="s">
        <v>282</v>
      </c>
      <c r="B268" t="s">
        <v>564</v>
      </c>
      <c r="C268" t="s">
        <v>663</v>
      </c>
      <c r="D268" s="12" t="str">
        <f>HYPERLINK("https://t.co/nPEzwo67ya")</f>
        <v>https://t.co/nPEzwo67ya</v>
      </c>
      <c r="E268" t="s">
        <v>969</v>
      </c>
      <c r="G268" t="s">
        <v>992</v>
      </c>
      <c r="H268" t="s">
        <v>1003</v>
      </c>
      <c r="I268" t="s">
        <v>1004</v>
      </c>
      <c r="J268" t="s">
        <v>997</v>
      </c>
      <c r="K268" t="s">
        <v>996</v>
      </c>
      <c r="L268" t="s">
        <v>1005</v>
      </c>
      <c r="N268" t="s">
        <v>1056</v>
      </c>
    </row>
    <row r="269" spans="1:14" x14ac:dyDescent="0.35">
      <c r="A269" s="9" t="s">
        <v>283</v>
      </c>
      <c r="B269" t="s">
        <v>565</v>
      </c>
      <c r="C269" t="s">
        <v>737</v>
      </c>
      <c r="D269" s="12" t="str">
        <f>HYPERLINK("https://t.co/505jFPHtxr")</f>
        <v>https://t.co/505jFPHtxr</v>
      </c>
      <c r="E269" t="s">
        <v>970</v>
      </c>
      <c r="G269" t="s">
        <v>1007</v>
      </c>
      <c r="H269" t="s">
        <v>1046</v>
      </c>
      <c r="I269" t="s">
        <v>1009</v>
      </c>
      <c r="J269" t="s">
        <v>1000</v>
      </c>
      <c r="K269" t="s">
        <v>996</v>
      </c>
      <c r="L269" t="s">
        <v>996</v>
      </c>
    </row>
    <row r="270" spans="1:14" x14ac:dyDescent="0.35">
      <c r="A270" s="9" t="s">
        <v>284</v>
      </c>
      <c r="B270" t="s">
        <v>566</v>
      </c>
      <c r="C270" t="s">
        <v>738</v>
      </c>
      <c r="D270" s="12" t="str">
        <f>HYPERLINK("http://t.co/d8sfHM1zVT")</f>
        <v>http://t.co/d8sfHM1zVT</v>
      </c>
      <c r="E270" t="s">
        <v>971</v>
      </c>
      <c r="G270" t="s">
        <v>1007</v>
      </c>
      <c r="H270" t="s">
        <v>1046</v>
      </c>
      <c r="I270" t="s">
        <v>1009</v>
      </c>
      <c r="J270" t="s">
        <v>1000</v>
      </c>
      <c r="K270" t="s">
        <v>996</v>
      </c>
      <c r="L270" t="s">
        <v>996</v>
      </c>
    </row>
    <row r="271" spans="1:14" x14ac:dyDescent="0.35">
      <c r="A271" s="9" t="s">
        <v>285</v>
      </c>
      <c r="B271" t="s">
        <v>567</v>
      </c>
      <c r="D271" s="12" t="str">
        <f>HYPERLINK("https://t.co/Gy6pb4YkJT")</f>
        <v>https://t.co/Gy6pb4YkJT</v>
      </c>
      <c r="E271" t="s">
        <v>972</v>
      </c>
      <c r="G271" t="s">
        <v>1007</v>
      </c>
      <c r="H271" t="s">
        <v>1011</v>
      </c>
      <c r="I271" t="s">
        <v>1009</v>
      </c>
      <c r="J271" t="s">
        <v>997</v>
      </c>
      <c r="K271" t="s">
        <v>996</v>
      </c>
      <c r="L271" t="s">
        <v>996</v>
      </c>
    </row>
    <row r="272" spans="1:14" x14ac:dyDescent="0.35">
      <c r="A272" s="9" t="s">
        <v>286</v>
      </c>
      <c r="B272" t="s">
        <v>568</v>
      </c>
      <c r="C272" t="s">
        <v>739</v>
      </c>
      <c r="D272" s="12" t="str">
        <f>HYPERLINK("http://t.co/9jh63iYK3Y")</f>
        <v>http://t.co/9jh63iYK3Y</v>
      </c>
      <c r="E272" t="s">
        <v>973</v>
      </c>
      <c r="G272" t="s">
        <v>1007</v>
      </c>
      <c r="H272" t="s">
        <v>1010</v>
      </c>
      <c r="I272" t="s">
        <v>1009</v>
      </c>
      <c r="J272" t="s">
        <v>1000</v>
      </c>
      <c r="K272" t="s">
        <v>996</v>
      </c>
      <c r="L272" t="s">
        <v>996</v>
      </c>
    </row>
    <row r="273" spans="1:14" x14ac:dyDescent="0.35">
      <c r="A273" s="9" t="s">
        <v>287</v>
      </c>
      <c r="B273" t="s">
        <v>569</v>
      </c>
      <c r="C273" t="s">
        <v>740</v>
      </c>
      <c r="D273" s="12" t="str">
        <f>HYPERLINK("https://t.co/IxLjEB2zlE")</f>
        <v>https://t.co/IxLjEB2zlE</v>
      </c>
      <c r="E273" t="s">
        <v>974</v>
      </c>
      <c r="G273" t="s">
        <v>1007</v>
      </c>
      <c r="H273" t="s">
        <v>1010</v>
      </c>
      <c r="I273" t="s">
        <v>1009</v>
      </c>
      <c r="J273" t="s">
        <v>1000</v>
      </c>
      <c r="K273" t="s">
        <v>996</v>
      </c>
      <c r="L273" t="s">
        <v>996</v>
      </c>
    </row>
    <row r="274" spans="1:14" x14ac:dyDescent="0.35">
      <c r="A274" s="9" t="s">
        <v>288</v>
      </c>
      <c r="B274" t="s">
        <v>570</v>
      </c>
      <c r="C274" t="s">
        <v>591</v>
      </c>
      <c r="D274" s="12" t="str">
        <f>HYPERLINK("https://t.co/KlaVesQ0uJ")</f>
        <v>https://t.co/KlaVesQ0uJ</v>
      </c>
      <c r="E274" t="s">
        <v>975</v>
      </c>
      <c r="G274" t="s">
        <v>992</v>
      </c>
      <c r="H274" t="s">
        <v>993</v>
      </c>
      <c r="I274" t="s">
        <v>1004</v>
      </c>
      <c r="J274" t="s">
        <v>997</v>
      </c>
      <c r="K274" t="s">
        <v>1006</v>
      </c>
      <c r="L274" t="s">
        <v>1005</v>
      </c>
      <c r="N274" t="s">
        <v>1056</v>
      </c>
    </row>
    <row r="275" spans="1:14" x14ac:dyDescent="0.35">
      <c r="A275" s="9" t="s">
        <v>289</v>
      </c>
      <c r="B275" t="s">
        <v>571</v>
      </c>
      <c r="C275" t="s">
        <v>715</v>
      </c>
      <c r="D275" s="12" t="str">
        <f>HYPERLINK("https://t.co/rILGntQdKa")</f>
        <v>https://t.co/rILGntQdKa</v>
      </c>
      <c r="E275" t="s">
        <v>976</v>
      </c>
      <c r="G275" t="s">
        <v>992</v>
      </c>
      <c r="H275" t="s">
        <v>1002</v>
      </c>
      <c r="I275" t="s">
        <v>994</v>
      </c>
      <c r="K275" t="s">
        <v>996</v>
      </c>
      <c r="L275" t="s">
        <v>996</v>
      </c>
    </row>
    <row r="276" spans="1:14" x14ac:dyDescent="0.35">
      <c r="A276" s="9" t="s">
        <v>290</v>
      </c>
      <c r="B276" t="s">
        <v>572</v>
      </c>
      <c r="D276" s="12" t="str">
        <f>HYPERLINK("http://t.co/bfBCbgjSj0")</f>
        <v>http://t.co/bfBCbgjSj0</v>
      </c>
      <c r="E276" t="s">
        <v>977</v>
      </c>
      <c r="G276" t="s">
        <v>1007</v>
      </c>
      <c r="H276" t="s">
        <v>1011</v>
      </c>
      <c r="I276" t="s">
        <v>1019</v>
      </c>
      <c r="J276" t="s">
        <v>997</v>
      </c>
      <c r="K276" t="s">
        <v>1006</v>
      </c>
      <c r="L276" t="s">
        <v>996</v>
      </c>
    </row>
    <row r="277" spans="1:14" x14ac:dyDescent="0.35">
      <c r="A277" s="9" t="s">
        <v>291</v>
      </c>
      <c r="B277" t="s">
        <v>573</v>
      </c>
      <c r="C277" t="s">
        <v>693</v>
      </c>
      <c r="D277" s="12" t="str">
        <f>HYPERLINK("https://t.co/oGd7YsaLui")</f>
        <v>https://t.co/oGd7YsaLui</v>
      </c>
      <c r="E277" t="s">
        <v>978</v>
      </c>
      <c r="G277" t="s">
        <v>1007</v>
      </c>
      <c r="H277" t="s">
        <v>1002</v>
      </c>
      <c r="I277" t="s">
        <v>1019</v>
      </c>
      <c r="J277" t="s">
        <v>999</v>
      </c>
      <c r="K277" t="s">
        <v>1006</v>
      </c>
      <c r="L277" t="s">
        <v>996</v>
      </c>
      <c r="N277" t="s">
        <v>1056</v>
      </c>
    </row>
    <row r="278" spans="1:14" x14ac:dyDescent="0.35">
      <c r="A278" s="9" t="s">
        <v>292</v>
      </c>
      <c r="B278" t="s">
        <v>574</v>
      </c>
      <c r="C278" t="s">
        <v>591</v>
      </c>
      <c r="D278" s="12" t="str">
        <f>HYPERLINK("https://t.co/8naHq41JiY")</f>
        <v>https://t.co/8naHq41JiY</v>
      </c>
      <c r="E278" t="s">
        <v>979</v>
      </c>
      <c r="G278" t="s">
        <v>1007</v>
      </c>
      <c r="H278" t="s">
        <v>993</v>
      </c>
      <c r="I278" t="s">
        <v>1019</v>
      </c>
      <c r="J278" t="s">
        <v>997</v>
      </c>
      <c r="K278" t="s">
        <v>1006</v>
      </c>
      <c r="L278" t="s">
        <v>996</v>
      </c>
      <c r="N278" t="s">
        <v>1056</v>
      </c>
    </row>
    <row r="279" spans="1:14" x14ac:dyDescent="0.35">
      <c r="A279" s="9" t="s">
        <v>293</v>
      </c>
      <c r="B279" t="s">
        <v>575</v>
      </c>
      <c r="D279" s="12" t="str">
        <f>HYPERLINK("https://t.co/vUhmJmIdHn")</f>
        <v>https://t.co/vUhmJmIdHn</v>
      </c>
      <c r="E279" t="s">
        <v>980</v>
      </c>
      <c r="G279" t="s">
        <v>992</v>
      </c>
      <c r="H279" t="s">
        <v>1011</v>
      </c>
      <c r="I279" t="s">
        <v>1054</v>
      </c>
      <c r="J279" t="s">
        <v>997</v>
      </c>
      <c r="K279" t="s">
        <v>996</v>
      </c>
      <c r="L279" t="s">
        <v>1005</v>
      </c>
    </row>
    <row r="280" spans="1:14" x14ac:dyDescent="0.35">
      <c r="A280" s="9" t="s">
        <v>294</v>
      </c>
      <c r="B280" t="s">
        <v>576</v>
      </c>
      <c r="C280" t="s">
        <v>602</v>
      </c>
      <c r="D280" s="12" t="str">
        <f>HYPERLINK("http://t.co/KqkIxKJx8Q")</f>
        <v>http://t.co/KqkIxKJx8Q</v>
      </c>
      <c r="E280" t="s">
        <v>981</v>
      </c>
      <c r="G280" t="s">
        <v>1007</v>
      </c>
      <c r="H280" t="s">
        <v>1017</v>
      </c>
      <c r="I280" t="s">
        <v>1016</v>
      </c>
      <c r="J280" t="s">
        <v>997</v>
      </c>
      <c r="K280" t="s">
        <v>996</v>
      </c>
      <c r="L280" t="s">
        <v>996</v>
      </c>
    </row>
    <row r="281" spans="1:14" x14ac:dyDescent="0.35">
      <c r="A281" s="9" t="s">
        <v>295</v>
      </c>
      <c r="B281" t="s">
        <v>577</v>
      </c>
      <c r="C281" t="s">
        <v>741</v>
      </c>
      <c r="D281" s="12" t="str">
        <f>HYPERLINK("https://t.co/tlgIsMonsU")</f>
        <v>https://t.co/tlgIsMonsU</v>
      </c>
      <c r="E281" t="s">
        <v>982</v>
      </c>
      <c r="G281" t="s">
        <v>1007</v>
      </c>
      <c r="H281" t="s">
        <v>1017</v>
      </c>
      <c r="I281" t="s">
        <v>1009</v>
      </c>
      <c r="J281" t="s">
        <v>997</v>
      </c>
      <c r="K281" t="s">
        <v>1006</v>
      </c>
      <c r="L281" t="s">
        <v>996</v>
      </c>
    </row>
    <row r="282" spans="1:14" x14ac:dyDescent="0.35">
      <c r="A282" s="9" t="s">
        <v>296</v>
      </c>
      <c r="B282" t="s">
        <v>578</v>
      </c>
      <c r="C282" t="s">
        <v>741</v>
      </c>
      <c r="D282" s="12" t="str">
        <f>HYPERLINK("https://t.co/sgBzYdi0Vw")</f>
        <v>https://t.co/sgBzYdi0Vw</v>
      </c>
      <c r="E282" t="s">
        <v>983</v>
      </c>
      <c r="G282" t="s">
        <v>992</v>
      </c>
      <c r="H282" t="s">
        <v>1017</v>
      </c>
      <c r="I282" t="s">
        <v>1004</v>
      </c>
      <c r="J282" t="s">
        <v>997</v>
      </c>
      <c r="K282" t="s">
        <v>996</v>
      </c>
      <c r="L282" t="s">
        <v>996</v>
      </c>
    </row>
    <row r="283" spans="1:14" x14ac:dyDescent="0.35">
      <c r="A283" s="9" t="s">
        <v>297</v>
      </c>
      <c r="B283" t="s">
        <v>579</v>
      </c>
      <c r="C283" t="s">
        <v>602</v>
      </c>
      <c r="E283" t="s">
        <v>984</v>
      </c>
      <c r="G283" t="s">
        <v>992</v>
      </c>
      <c r="H283" t="s">
        <v>1017</v>
      </c>
      <c r="I283" t="s">
        <v>1004</v>
      </c>
      <c r="J283" t="s">
        <v>997</v>
      </c>
      <c r="K283" t="s">
        <v>1006</v>
      </c>
      <c r="L283" t="s">
        <v>1005</v>
      </c>
      <c r="N283" t="s">
        <v>1056</v>
      </c>
    </row>
    <row r="284" spans="1:14" x14ac:dyDescent="0.35">
      <c r="A284" s="9" t="s">
        <v>298</v>
      </c>
      <c r="B284" t="s">
        <v>580</v>
      </c>
      <c r="E284" t="s">
        <v>985</v>
      </c>
      <c r="G284" t="s">
        <v>992</v>
      </c>
      <c r="H284" t="s">
        <v>1011</v>
      </c>
      <c r="I284" t="s">
        <v>1004</v>
      </c>
      <c r="J284" t="s">
        <v>997</v>
      </c>
      <c r="K284" t="s">
        <v>1006</v>
      </c>
      <c r="L284" t="s">
        <v>1005</v>
      </c>
      <c r="N284" t="s">
        <v>1056</v>
      </c>
    </row>
    <row r="285" spans="1:14" x14ac:dyDescent="0.35">
      <c r="A285" s="10" t="s">
        <v>299</v>
      </c>
      <c r="B285" t="s">
        <v>581</v>
      </c>
      <c r="C285" t="s">
        <v>591</v>
      </c>
      <c r="E285" t="s">
        <v>986</v>
      </c>
      <c r="G285" t="s">
        <v>992</v>
      </c>
      <c r="H285" t="s">
        <v>993</v>
      </c>
      <c r="I285" t="s">
        <v>1004</v>
      </c>
      <c r="J285" t="s">
        <v>997</v>
      </c>
      <c r="K285" t="s">
        <v>996</v>
      </c>
      <c r="L285" t="s">
        <v>996</v>
      </c>
      <c r="N285" t="s">
        <v>1056</v>
      </c>
    </row>
    <row r="287" spans="1:14" x14ac:dyDescent="0.35">
      <c r="G287">
        <f>COUNTIF(G4:G285,"UNC")</f>
        <v>52</v>
      </c>
      <c r="N287">
        <f>COUNTA(N4:N285)</f>
        <v>206</v>
      </c>
    </row>
    <row r="288" spans="1:14" x14ac:dyDescent="0.35">
      <c r="G288">
        <f>COUNTIF(G5:G286,"IND")</f>
        <v>129</v>
      </c>
    </row>
    <row r="289" spans="7:7" x14ac:dyDescent="0.35">
      <c r="G289">
        <f>COUNTIF(G6:G287,"ORG")</f>
        <v>99</v>
      </c>
    </row>
    <row r="291" spans="7:7" x14ac:dyDescent="0.35">
      <c r="G291">
        <f>SUM(G287:G289)</f>
        <v>280</v>
      </c>
    </row>
    <row r="292" spans="7:7" x14ac:dyDescent="0.35">
      <c r="G292">
        <f>COUNTA(G4:G285)</f>
        <v>281</v>
      </c>
    </row>
  </sheetData>
  <autoFilter ref="A3:N285" xr:uid="{90258927-E0DF-466E-84B2-3C01703F615F}"/>
  <dataValidations count="1">
    <dataValidation allowBlank="1" showInputMessage="1" showErrorMessage="1" promptTitle="Vertex Name" prompt="Enter the name of the vertex." sqref="A4:A285" xr:uid="{B07F7A5D-AF5C-4434-8DD2-3CD7E5C5B183}"/>
  </dataValidation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5EFD42-B184-4AA3-9EDC-768A96540AED}">
  <dimension ref="B22:M99"/>
  <sheetViews>
    <sheetView tabSelected="1" workbookViewId="0">
      <selection activeCell="K15" sqref="K15"/>
    </sheetView>
  </sheetViews>
  <sheetFormatPr defaultRowHeight="14.5" x14ac:dyDescent="0.35"/>
  <sheetData>
    <row r="22" spans="2:2" x14ac:dyDescent="0.35">
      <c r="B22" t="s">
        <v>1176</v>
      </c>
    </row>
    <row r="40" spans="2:11" x14ac:dyDescent="0.35">
      <c r="B40" t="s">
        <v>1177</v>
      </c>
      <c r="K40" t="s">
        <v>1178</v>
      </c>
    </row>
    <row r="43" spans="2:11" x14ac:dyDescent="0.35">
      <c r="K43" t="s">
        <v>1182</v>
      </c>
    </row>
    <row r="58" spans="2:2" x14ac:dyDescent="0.35">
      <c r="B58" t="s">
        <v>1179</v>
      </c>
    </row>
    <row r="76" spans="2:11" x14ac:dyDescent="0.35">
      <c r="B76" t="s">
        <v>1180</v>
      </c>
      <c r="K76" t="s">
        <v>1181</v>
      </c>
    </row>
    <row r="79" spans="2:11" x14ac:dyDescent="0.35">
      <c r="B79" t="s">
        <v>1183</v>
      </c>
    </row>
    <row r="80" spans="2:11" x14ac:dyDescent="0.35">
      <c r="B80" t="s">
        <v>1184</v>
      </c>
    </row>
    <row r="81" spans="12:13" x14ac:dyDescent="0.35">
      <c r="L81" t="s">
        <v>710</v>
      </c>
      <c r="M81">
        <v>5</v>
      </c>
    </row>
    <row r="82" spans="12:13" x14ac:dyDescent="0.35">
      <c r="L82" t="s">
        <v>1187</v>
      </c>
      <c r="M82">
        <v>23</v>
      </c>
    </row>
    <row r="83" spans="12:13" x14ac:dyDescent="0.35">
      <c r="L83" t="s">
        <v>1186</v>
      </c>
      <c r="M83">
        <v>1</v>
      </c>
    </row>
    <row r="84" spans="12:13" x14ac:dyDescent="0.35">
      <c r="L84" t="s">
        <v>642</v>
      </c>
      <c r="M84">
        <v>2</v>
      </c>
    </row>
    <row r="99" spans="2:2" x14ac:dyDescent="0.35">
      <c r="B99" t="s">
        <v>1197</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73D4B-D8B5-49E5-9306-7CA9FAD3A23A}">
  <dimension ref="A1:K284"/>
  <sheetViews>
    <sheetView topLeftCell="A257" workbookViewId="0">
      <selection activeCell="G298" sqref="G298"/>
    </sheetView>
  </sheetViews>
  <sheetFormatPr defaultRowHeight="14.5" x14ac:dyDescent="0.35"/>
  <cols>
    <col min="1" max="1" width="16.26953125" style="8" customWidth="1"/>
    <col min="2" max="2" width="8.26953125" style="11" bestFit="1" customWidth="1"/>
    <col min="3" max="3" width="10.36328125" bestFit="1" customWidth="1"/>
    <col min="4" max="4" width="7.1796875" bestFit="1" customWidth="1"/>
    <col min="5" max="5" width="12.90625" bestFit="1" customWidth="1"/>
    <col min="7" max="7" width="14.26953125" customWidth="1"/>
    <col min="8" max="8" width="11.1796875" bestFit="1" customWidth="1"/>
    <col min="9" max="9" width="11.54296875" bestFit="1" customWidth="1"/>
    <col min="10" max="10" width="9.36328125" bestFit="1" customWidth="1"/>
    <col min="11" max="11" width="9.08984375" bestFit="1" customWidth="1"/>
  </cols>
  <sheetData>
    <row r="1" spans="1:11" x14ac:dyDescent="0.35">
      <c r="B1"/>
      <c r="G1" s="14"/>
    </row>
    <row r="2" spans="1:11" ht="29" x14ac:dyDescent="0.35">
      <c r="A2" s="18" t="s">
        <v>17</v>
      </c>
      <c r="B2" s="16" t="s">
        <v>300</v>
      </c>
      <c r="C2" s="16" t="s">
        <v>582</v>
      </c>
      <c r="D2" s="16" t="s">
        <v>583</v>
      </c>
      <c r="E2" s="16" t="s">
        <v>742</v>
      </c>
      <c r="F2" s="17"/>
      <c r="G2" s="16" t="s">
        <v>987</v>
      </c>
      <c r="H2" s="16" t="s">
        <v>988</v>
      </c>
      <c r="I2" s="16" t="s">
        <v>989</v>
      </c>
      <c r="J2" s="16" t="s">
        <v>990</v>
      </c>
      <c r="K2" s="16" t="s">
        <v>991</v>
      </c>
    </row>
    <row r="3" spans="1:11" x14ac:dyDescent="0.35">
      <c r="A3" s="9" t="s">
        <v>18</v>
      </c>
      <c r="B3" t="s">
        <v>301</v>
      </c>
      <c r="C3" t="s">
        <v>584</v>
      </c>
      <c r="E3" t="s">
        <v>743</v>
      </c>
      <c r="G3" s="15">
        <v>0</v>
      </c>
      <c r="H3">
        <v>4577</v>
      </c>
      <c r="I3">
        <v>1653</v>
      </c>
      <c r="J3">
        <v>3024</v>
      </c>
      <c r="K3">
        <v>2622</v>
      </c>
    </row>
    <row r="4" spans="1:11" x14ac:dyDescent="0.35">
      <c r="A4" s="9" t="s">
        <v>19</v>
      </c>
      <c r="B4" t="s">
        <v>302</v>
      </c>
      <c r="D4" s="12" t="str">
        <f>HYPERLINK("http://t.co/BcELymSHbU")</f>
        <v>http://t.co/BcELymSHbU</v>
      </c>
      <c r="E4" t="s">
        <v>744</v>
      </c>
      <c r="G4" s="15">
        <v>78680</v>
      </c>
      <c r="H4">
        <v>77</v>
      </c>
      <c r="I4">
        <v>206</v>
      </c>
      <c r="J4">
        <v>81</v>
      </c>
      <c r="K4">
        <v>40</v>
      </c>
    </row>
    <row r="5" spans="1:11" x14ac:dyDescent="0.35">
      <c r="A5" s="9" t="s">
        <v>20</v>
      </c>
      <c r="B5" t="s">
        <v>303</v>
      </c>
      <c r="C5" t="s">
        <v>585</v>
      </c>
      <c r="E5" t="s">
        <v>745</v>
      </c>
      <c r="G5" s="15">
        <v>0</v>
      </c>
      <c r="H5">
        <v>330</v>
      </c>
      <c r="I5">
        <v>125</v>
      </c>
      <c r="J5">
        <v>4301</v>
      </c>
      <c r="K5">
        <v>1397</v>
      </c>
    </row>
    <row r="6" spans="1:11" x14ac:dyDescent="0.35">
      <c r="A6" s="9" t="s">
        <v>21</v>
      </c>
      <c r="B6" t="s">
        <v>304</v>
      </c>
      <c r="C6" t="s">
        <v>586</v>
      </c>
      <c r="E6" t="s">
        <v>746</v>
      </c>
      <c r="G6" s="15">
        <v>0</v>
      </c>
      <c r="H6">
        <v>4069</v>
      </c>
      <c r="I6">
        <v>2354</v>
      </c>
      <c r="J6">
        <v>9194</v>
      </c>
      <c r="K6">
        <v>5441</v>
      </c>
    </row>
    <row r="7" spans="1:11" x14ac:dyDescent="0.35">
      <c r="A7" s="9" t="s">
        <v>22</v>
      </c>
      <c r="B7" t="s">
        <v>305</v>
      </c>
      <c r="C7" t="s">
        <v>587</v>
      </c>
      <c r="E7" t="s">
        <v>747</v>
      </c>
      <c r="G7" s="15">
        <v>0</v>
      </c>
      <c r="H7">
        <v>36</v>
      </c>
      <c r="I7">
        <v>26</v>
      </c>
      <c r="J7">
        <v>30</v>
      </c>
      <c r="K7">
        <v>3</v>
      </c>
    </row>
    <row r="8" spans="1:11" x14ac:dyDescent="0.35">
      <c r="A8" s="9" t="s">
        <v>23</v>
      </c>
      <c r="B8" t="s">
        <v>306</v>
      </c>
      <c r="C8" t="s">
        <v>588</v>
      </c>
      <c r="D8" s="12" t="str">
        <f>HYPERLINK("http://t.co/29px4Lz9AH")</f>
        <v>http://t.co/29px4Lz9AH</v>
      </c>
      <c r="E8" t="s">
        <v>748</v>
      </c>
      <c r="G8" s="15">
        <v>0</v>
      </c>
      <c r="H8">
        <v>822</v>
      </c>
      <c r="I8">
        <v>112</v>
      </c>
      <c r="J8">
        <v>7</v>
      </c>
      <c r="K8">
        <v>0</v>
      </c>
    </row>
    <row r="9" spans="1:11" x14ac:dyDescent="0.35">
      <c r="A9" s="9" t="s">
        <v>24</v>
      </c>
      <c r="B9" t="s">
        <v>307</v>
      </c>
      <c r="C9" t="s">
        <v>584</v>
      </c>
      <c r="D9" s="12" t="str">
        <f>HYPERLINK("https://t.co/rzPFxgkvGp")</f>
        <v>https://t.co/rzPFxgkvGp</v>
      </c>
      <c r="E9" t="s">
        <v>749</v>
      </c>
      <c r="G9" s="15">
        <v>0</v>
      </c>
      <c r="H9">
        <v>5231</v>
      </c>
      <c r="I9">
        <v>5593</v>
      </c>
      <c r="J9">
        <v>10303</v>
      </c>
      <c r="K9">
        <v>13499</v>
      </c>
    </row>
    <row r="10" spans="1:11" x14ac:dyDescent="0.35">
      <c r="A10" s="9" t="s">
        <v>25</v>
      </c>
      <c r="B10" t="s">
        <v>308</v>
      </c>
      <c r="C10" t="s">
        <v>589</v>
      </c>
      <c r="D10" s="12" t="str">
        <f>HYPERLINK("https://t.co/gpBV1h2UFS")</f>
        <v>https://t.co/gpBV1h2UFS</v>
      </c>
      <c r="E10" t="s">
        <v>750</v>
      </c>
      <c r="G10" s="15">
        <v>0</v>
      </c>
      <c r="H10">
        <v>1813</v>
      </c>
      <c r="I10">
        <v>1068</v>
      </c>
      <c r="J10">
        <v>400</v>
      </c>
      <c r="K10">
        <v>97</v>
      </c>
    </row>
    <row r="11" spans="1:11" x14ac:dyDescent="0.35">
      <c r="A11" s="9" t="s">
        <v>26</v>
      </c>
      <c r="B11" t="s">
        <v>309</v>
      </c>
      <c r="C11" t="s">
        <v>590</v>
      </c>
      <c r="D11" s="12" t="str">
        <f>HYPERLINK("https://t.co/ehWXwf8mkG")</f>
        <v>https://t.co/ehWXwf8mkG</v>
      </c>
      <c r="G11" s="15">
        <v>0</v>
      </c>
      <c r="H11">
        <v>1886</v>
      </c>
      <c r="I11">
        <v>449</v>
      </c>
      <c r="J11">
        <v>30</v>
      </c>
      <c r="K11">
        <v>17</v>
      </c>
    </row>
    <row r="12" spans="1:11" x14ac:dyDescent="0.35">
      <c r="A12" s="9" t="s">
        <v>27</v>
      </c>
      <c r="B12" t="s">
        <v>310</v>
      </c>
      <c r="C12" t="s">
        <v>591</v>
      </c>
      <c r="D12" s="12" t="str">
        <f>HYPERLINK("https://t.co/IAC7RottIu")</f>
        <v>https://t.co/IAC7RottIu</v>
      </c>
      <c r="E12" t="s">
        <v>751</v>
      </c>
      <c r="G12" s="15">
        <v>0</v>
      </c>
      <c r="H12">
        <v>4303</v>
      </c>
      <c r="I12">
        <v>6606</v>
      </c>
      <c r="J12">
        <v>38524</v>
      </c>
      <c r="K12">
        <v>24053</v>
      </c>
    </row>
    <row r="13" spans="1:11" x14ac:dyDescent="0.35">
      <c r="A13" s="9" t="s">
        <v>28</v>
      </c>
      <c r="B13" t="s">
        <v>311</v>
      </c>
      <c r="E13" t="s">
        <v>752</v>
      </c>
      <c r="G13" s="15">
        <v>0</v>
      </c>
      <c r="H13">
        <v>707</v>
      </c>
      <c r="I13">
        <v>1190</v>
      </c>
      <c r="J13">
        <v>9999</v>
      </c>
      <c r="K13">
        <v>3125</v>
      </c>
    </row>
    <row r="14" spans="1:11" x14ac:dyDescent="0.35">
      <c r="A14" s="9" t="s">
        <v>29</v>
      </c>
      <c r="B14" t="s">
        <v>312</v>
      </c>
      <c r="C14" t="s">
        <v>592</v>
      </c>
      <c r="D14" s="12" t="str">
        <f>HYPERLINK("https://t.co/hEw0QrQYSB")</f>
        <v>https://t.co/hEw0QrQYSB</v>
      </c>
      <c r="E14" t="s">
        <v>753</v>
      </c>
      <c r="G14" s="15">
        <v>0</v>
      </c>
      <c r="H14">
        <v>1077</v>
      </c>
      <c r="I14">
        <v>340</v>
      </c>
      <c r="J14">
        <v>2394</v>
      </c>
      <c r="K14">
        <v>371</v>
      </c>
    </row>
    <row r="15" spans="1:11" x14ac:dyDescent="0.35">
      <c r="A15" s="9" t="s">
        <v>30</v>
      </c>
      <c r="B15" t="s">
        <v>313</v>
      </c>
      <c r="E15" t="s">
        <v>754</v>
      </c>
      <c r="G15" s="15">
        <v>0</v>
      </c>
      <c r="H15">
        <v>395</v>
      </c>
      <c r="I15">
        <v>299</v>
      </c>
      <c r="J15">
        <v>332</v>
      </c>
      <c r="K15">
        <v>686</v>
      </c>
    </row>
    <row r="16" spans="1:11" x14ac:dyDescent="0.35">
      <c r="A16" s="9" t="s">
        <v>31</v>
      </c>
      <c r="B16" t="s">
        <v>314</v>
      </c>
      <c r="C16" t="s">
        <v>591</v>
      </c>
      <c r="D16" s="12" t="str">
        <f>HYPERLINK("https://t.co/Oh0ibtFgqM")</f>
        <v>https://t.co/Oh0ibtFgqM</v>
      </c>
      <c r="E16" t="s">
        <v>755</v>
      </c>
      <c r="G16" s="15">
        <v>0</v>
      </c>
      <c r="H16">
        <v>2458</v>
      </c>
      <c r="I16">
        <v>4479</v>
      </c>
      <c r="J16">
        <v>22432</v>
      </c>
      <c r="K16">
        <v>32604</v>
      </c>
    </row>
    <row r="17" spans="1:11" x14ac:dyDescent="0.35">
      <c r="A17" s="9" t="s">
        <v>32</v>
      </c>
      <c r="B17" t="s">
        <v>315</v>
      </c>
      <c r="C17" t="s">
        <v>593</v>
      </c>
      <c r="E17" t="s">
        <v>756</v>
      </c>
      <c r="G17" s="15">
        <v>0</v>
      </c>
      <c r="H17">
        <v>248</v>
      </c>
      <c r="I17">
        <v>65</v>
      </c>
      <c r="J17">
        <v>65</v>
      </c>
      <c r="K17">
        <v>211</v>
      </c>
    </row>
    <row r="18" spans="1:11" x14ac:dyDescent="0.35">
      <c r="A18" s="9" t="s">
        <v>33</v>
      </c>
      <c r="B18" t="s">
        <v>316</v>
      </c>
      <c r="C18" t="s">
        <v>594</v>
      </c>
      <c r="D18" s="12" t="str">
        <f>HYPERLINK("http://t.co/J9KcIwHA")</f>
        <v>http://t.co/J9KcIwHA</v>
      </c>
      <c r="E18" t="s">
        <v>757</v>
      </c>
      <c r="G18" s="15">
        <v>0</v>
      </c>
      <c r="H18">
        <v>3273</v>
      </c>
      <c r="I18">
        <v>1776</v>
      </c>
      <c r="J18">
        <v>11847</v>
      </c>
      <c r="K18">
        <v>1638</v>
      </c>
    </row>
    <row r="19" spans="1:11" x14ac:dyDescent="0.35">
      <c r="A19" s="9" t="s">
        <v>34</v>
      </c>
      <c r="B19" t="s">
        <v>317</v>
      </c>
      <c r="C19" t="s">
        <v>595</v>
      </c>
      <c r="E19" t="s">
        <v>758</v>
      </c>
      <c r="G19" s="15">
        <v>0</v>
      </c>
      <c r="H19">
        <v>1015</v>
      </c>
      <c r="I19">
        <v>598</v>
      </c>
      <c r="J19">
        <v>297</v>
      </c>
      <c r="K19">
        <v>863</v>
      </c>
    </row>
    <row r="20" spans="1:11" x14ac:dyDescent="0.35">
      <c r="A20" s="9" t="s">
        <v>35</v>
      </c>
      <c r="B20" t="s">
        <v>318</v>
      </c>
      <c r="E20" t="s">
        <v>759</v>
      </c>
      <c r="G20" s="15">
        <v>0</v>
      </c>
      <c r="H20">
        <v>291</v>
      </c>
      <c r="I20">
        <v>39</v>
      </c>
      <c r="J20">
        <v>892</v>
      </c>
      <c r="K20">
        <v>2060</v>
      </c>
    </row>
    <row r="21" spans="1:11" x14ac:dyDescent="0.35">
      <c r="A21" s="9" t="s">
        <v>36</v>
      </c>
      <c r="B21" t="s">
        <v>319</v>
      </c>
      <c r="C21" t="s">
        <v>596</v>
      </c>
      <c r="D21" s="12" t="str">
        <f>HYPERLINK("https://t.co/ELu3KeXPWc")</f>
        <v>https://t.co/ELu3KeXPWc</v>
      </c>
      <c r="E21" t="s">
        <v>760</v>
      </c>
      <c r="G21" s="15">
        <v>0</v>
      </c>
      <c r="H21">
        <v>1347</v>
      </c>
      <c r="I21">
        <v>1282</v>
      </c>
      <c r="J21">
        <v>1191</v>
      </c>
      <c r="K21">
        <v>310</v>
      </c>
    </row>
    <row r="22" spans="1:11" x14ac:dyDescent="0.35">
      <c r="A22" s="9" t="s">
        <v>37</v>
      </c>
      <c r="B22" t="s">
        <v>320</v>
      </c>
      <c r="G22" s="15">
        <v>0</v>
      </c>
      <c r="H22">
        <v>188</v>
      </c>
      <c r="I22">
        <v>43</v>
      </c>
      <c r="J22">
        <v>109</v>
      </c>
      <c r="K22">
        <v>140</v>
      </c>
    </row>
    <row r="23" spans="1:11" x14ac:dyDescent="0.35">
      <c r="A23" s="9" t="s">
        <v>38</v>
      </c>
      <c r="B23" t="s">
        <v>321</v>
      </c>
      <c r="D23" s="12" t="str">
        <f>HYPERLINK("http://t.co/pJyZL1tOZ0")</f>
        <v>http://t.co/pJyZL1tOZ0</v>
      </c>
      <c r="E23" t="s">
        <v>761</v>
      </c>
      <c r="G23" s="15">
        <v>0</v>
      </c>
      <c r="H23">
        <v>1116</v>
      </c>
      <c r="I23">
        <v>3161</v>
      </c>
      <c r="J23">
        <v>3488</v>
      </c>
      <c r="K23">
        <v>719</v>
      </c>
    </row>
    <row r="24" spans="1:11" x14ac:dyDescent="0.35">
      <c r="A24" s="9" t="s">
        <v>39</v>
      </c>
      <c r="B24" t="s">
        <v>322</v>
      </c>
      <c r="C24" t="s">
        <v>597</v>
      </c>
      <c r="D24" s="12" t="str">
        <f>HYPERLINK("https://t.co/DKzcbMWcVY")</f>
        <v>https://t.co/DKzcbMWcVY</v>
      </c>
      <c r="E24" t="s">
        <v>762</v>
      </c>
      <c r="G24" s="15">
        <v>0</v>
      </c>
      <c r="H24">
        <v>1932</v>
      </c>
      <c r="I24">
        <v>937</v>
      </c>
      <c r="J24">
        <v>5049</v>
      </c>
      <c r="K24">
        <v>4818</v>
      </c>
    </row>
    <row r="25" spans="1:11" x14ac:dyDescent="0.35">
      <c r="A25" s="9" t="s">
        <v>40</v>
      </c>
      <c r="B25" t="s">
        <v>323</v>
      </c>
      <c r="C25" t="s">
        <v>598</v>
      </c>
      <c r="E25" t="s">
        <v>763</v>
      </c>
      <c r="G25" s="15">
        <v>0</v>
      </c>
      <c r="H25">
        <v>994</v>
      </c>
      <c r="I25">
        <v>204</v>
      </c>
      <c r="J25">
        <v>298</v>
      </c>
      <c r="K25">
        <v>680</v>
      </c>
    </row>
    <row r="26" spans="1:11" x14ac:dyDescent="0.35">
      <c r="A26" s="9" t="s">
        <v>41</v>
      </c>
      <c r="B26" t="s">
        <v>324</v>
      </c>
      <c r="G26" s="15">
        <v>0</v>
      </c>
      <c r="H26">
        <v>121</v>
      </c>
      <c r="I26">
        <v>4</v>
      </c>
      <c r="J26">
        <v>1</v>
      </c>
      <c r="K26">
        <v>0</v>
      </c>
    </row>
    <row r="27" spans="1:11" x14ac:dyDescent="0.35">
      <c r="A27" s="9" t="s">
        <v>42</v>
      </c>
      <c r="B27" t="s">
        <v>325</v>
      </c>
      <c r="G27" s="15">
        <v>0</v>
      </c>
      <c r="H27">
        <v>268</v>
      </c>
      <c r="I27">
        <v>62</v>
      </c>
      <c r="J27">
        <v>17</v>
      </c>
      <c r="K27">
        <v>14</v>
      </c>
    </row>
    <row r="28" spans="1:11" x14ac:dyDescent="0.35">
      <c r="A28" s="9" t="s">
        <v>43</v>
      </c>
      <c r="B28" t="s">
        <v>326</v>
      </c>
      <c r="C28" t="s">
        <v>599</v>
      </c>
      <c r="E28" t="s">
        <v>764</v>
      </c>
      <c r="G28" s="15">
        <v>0</v>
      </c>
      <c r="H28">
        <v>205</v>
      </c>
      <c r="I28">
        <v>47</v>
      </c>
      <c r="J28">
        <v>145</v>
      </c>
      <c r="K28">
        <v>7</v>
      </c>
    </row>
    <row r="29" spans="1:11" x14ac:dyDescent="0.35">
      <c r="A29" s="9" t="s">
        <v>44</v>
      </c>
      <c r="B29" t="s">
        <v>327</v>
      </c>
      <c r="C29" t="s">
        <v>600</v>
      </c>
      <c r="D29" s="12" t="str">
        <f>HYPERLINK("https://t.co/kxkYcUFJfc")</f>
        <v>https://t.co/kxkYcUFJfc</v>
      </c>
      <c r="E29" t="s">
        <v>765</v>
      </c>
      <c r="G29" s="15">
        <v>0</v>
      </c>
      <c r="H29">
        <v>2657</v>
      </c>
      <c r="I29">
        <v>51037</v>
      </c>
      <c r="J29">
        <v>46794</v>
      </c>
      <c r="K29">
        <v>44960</v>
      </c>
    </row>
    <row r="30" spans="1:11" x14ac:dyDescent="0.35">
      <c r="A30" s="9" t="s">
        <v>45</v>
      </c>
      <c r="B30" t="s">
        <v>328</v>
      </c>
      <c r="C30" t="s">
        <v>601</v>
      </c>
      <c r="D30" s="12" t="str">
        <f>HYPERLINK("http://t.co/vPAv7y7tu9")</f>
        <v>http://t.co/vPAv7y7tu9</v>
      </c>
      <c r="E30" t="s">
        <v>766</v>
      </c>
      <c r="G30" s="15">
        <v>0</v>
      </c>
      <c r="H30">
        <v>1881</v>
      </c>
      <c r="I30">
        <v>115</v>
      </c>
      <c r="J30">
        <v>16</v>
      </c>
      <c r="K30">
        <v>0</v>
      </c>
    </row>
    <row r="31" spans="1:11" x14ac:dyDescent="0.35">
      <c r="A31" s="9" t="s">
        <v>46</v>
      </c>
      <c r="B31" t="s">
        <v>329</v>
      </c>
      <c r="E31" t="s">
        <v>767</v>
      </c>
      <c r="G31" s="15">
        <v>0</v>
      </c>
      <c r="H31">
        <v>51</v>
      </c>
      <c r="I31">
        <v>11</v>
      </c>
      <c r="J31">
        <v>2</v>
      </c>
      <c r="K31">
        <v>0</v>
      </c>
    </row>
    <row r="32" spans="1:11" x14ac:dyDescent="0.35">
      <c r="A32" s="9" t="s">
        <v>47</v>
      </c>
      <c r="B32" t="s">
        <v>330</v>
      </c>
      <c r="C32" t="s">
        <v>602</v>
      </c>
      <c r="D32" s="12" t="str">
        <f>HYPERLINK("https://t.co/8tZQkm0E3Y")</f>
        <v>https://t.co/8tZQkm0E3Y</v>
      </c>
      <c r="E32" t="s">
        <v>768</v>
      </c>
      <c r="G32" s="15">
        <v>0</v>
      </c>
      <c r="H32">
        <v>21</v>
      </c>
      <c r="I32">
        <v>412</v>
      </c>
      <c r="J32">
        <v>204</v>
      </c>
      <c r="K32">
        <v>20</v>
      </c>
    </row>
    <row r="33" spans="1:11" x14ac:dyDescent="0.35">
      <c r="A33" s="9" t="s">
        <v>48</v>
      </c>
      <c r="B33" t="s">
        <v>331</v>
      </c>
      <c r="C33" t="s">
        <v>603</v>
      </c>
      <c r="E33" t="s">
        <v>769</v>
      </c>
      <c r="G33" s="15">
        <v>0</v>
      </c>
      <c r="H33">
        <v>1857</v>
      </c>
      <c r="I33">
        <v>1014</v>
      </c>
      <c r="J33">
        <v>1926</v>
      </c>
      <c r="K33">
        <v>1382</v>
      </c>
    </row>
    <row r="34" spans="1:11" x14ac:dyDescent="0.35">
      <c r="A34" s="9" t="s">
        <v>49</v>
      </c>
      <c r="B34" t="s">
        <v>332</v>
      </c>
      <c r="C34" t="s">
        <v>604</v>
      </c>
      <c r="D34" s="12" t="str">
        <f>HYPERLINK("http://t.co/kY98mXkDK7")</f>
        <v>http://t.co/kY98mXkDK7</v>
      </c>
      <c r="E34" t="s">
        <v>770</v>
      </c>
      <c r="G34" s="15">
        <v>0</v>
      </c>
      <c r="H34">
        <v>525</v>
      </c>
      <c r="I34">
        <v>336</v>
      </c>
      <c r="J34">
        <v>2782</v>
      </c>
      <c r="K34">
        <v>319</v>
      </c>
    </row>
    <row r="35" spans="1:11" x14ac:dyDescent="0.35">
      <c r="A35" s="9" t="s">
        <v>50</v>
      </c>
      <c r="B35" t="s">
        <v>333</v>
      </c>
      <c r="G35" s="15">
        <v>0</v>
      </c>
      <c r="H35">
        <v>59</v>
      </c>
      <c r="I35">
        <v>6</v>
      </c>
      <c r="J35">
        <v>0</v>
      </c>
      <c r="K35">
        <v>0</v>
      </c>
    </row>
    <row r="36" spans="1:11" x14ac:dyDescent="0.35">
      <c r="A36" s="9" t="s">
        <v>51</v>
      </c>
      <c r="B36" t="s">
        <v>334</v>
      </c>
      <c r="C36" t="s">
        <v>605</v>
      </c>
      <c r="E36" t="s">
        <v>771</v>
      </c>
      <c r="G36" s="15">
        <v>0</v>
      </c>
      <c r="H36">
        <v>966</v>
      </c>
      <c r="I36">
        <v>380</v>
      </c>
      <c r="J36">
        <v>1337</v>
      </c>
      <c r="K36">
        <v>2108</v>
      </c>
    </row>
    <row r="37" spans="1:11" x14ac:dyDescent="0.35">
      <c r="A37" s="9" t="s">
        <v>52</v>
      </c>
      <c r="B37" t="s">
        <v>335</v>
      </c>
      <c r="G37" s="15">
        <v>0</v>
      </c>
      <c r="H37">
        <v>55</v>
      </c>
      <c r="I37">
        <v>8</v>
      </c>
      <c r="J37">
        <v>0</v>
      </c>
      <c r="K37">
        <v>0</v>
      </c>
    </row>
    <row r="38" spans="1:11" x14ac:dyDescent="0.35">
      <c r="A38" s="9" t="s">
        <v>53</v>
      </c>
      <c r="B38" t="s">
        <v>336</v>
      </c>
      <c r="C38" t="s">
        <v>606</v>
      </c>
      <c r="G38" s="15">
        <v>0</v>
      </c>
      <c r="H38">
        <v>2078</v>
      </c>
      <c r="I38">
        <v>6</v>
      </c>
      <c r="J38">
        <v>59</v>
      </c>
      <c r="K38">
        <v>1</v>
      </c>
    </row>
    <row r="39" spans="1:11" x14ac:dyDescent="0.35">
      <c r="A39" s="9" t="s">
        <v>54</v>
      </c>
      <c r="B39" t="s">
        <v>337</v>
      </c>
      <c r="E39" t="s">
        <v>772</v>
      </c>
      <c r="G39" s="15">
        <v>0</v>
      </c>
      <c r="H39">
        <v>62</v>
      </c>
      <c r="I39">
        <v>14</v>
      </c>
      <c r="J39">
        <v>30</v>
      </c>
      <c r="K39">
        <v>2</v>
      </c>
    </row>
    <row r="40" spans="1:11" x14ac:dyDescent="0.35">
      <c r="A40" s="9" t="s">
        <v>55</v>
      </c>
      <c r="B40" t="s">
        <v>338</v>
      </c>
      <c r="G40" s="15">
        <v>0</v>
      </c>
      <c r="H40">
        <v>61</v>
      </c>
      <c r="I40">
        <v>0</v>
      </c>
      <c r="J40">
        <v>1</v>
      </c>
      <c r="K40">
        <v>0</v>
      </c>
    </row>
    <row r="41" spans="1:11" x14ac:dyDescent="0.35">
      <c r="A41" s="9" t="s">
        <v>56</v>
      </c>
      <c r="B41" t="s">
        <v>339</v>
      </c>
      <c r="G41" s="15">
        <v>0</v>
      </c>
      <c r="H41">
        <v>41</v>
      </c>
      <c r="I41">
        <v>0</v>
      </c>
      <c r="J41">
        <v>0</v>
      </c>
      <c r="K41">
        <v>0</v>
      </c>
    </row>
    <row r="42" spans="1:11" x14ac:dyDescent="0.35">
      <c r="A42" s="9" t="s">
        <v>57</v>
      </c>
      <c r="B42" t="s">
        <v>340</v>
      </c>
      <c r="C42" t="s">
        <v>593</v>
      </c>
      <c r="E42" t="s">
        <v>773</v>
      </c>
      <c r="G42" s="15">
        <v>0</v>
      </c>
      <c r="H42">
        <v>6</v>
      </c>
      <c r="I42">
        <v>3</v>
      </c>
      <c r="J42">
        <v>4</v>
      </c>
      <c r="K42">
        <v>2</v>
      </c>
    </row>
    <row r="43" spans="1:11" x14ac:dyDescent="0.35">
      <c r="A43" s="9" t="s">
        <v>58</v>
      </c>
      <c r="B43" t="s">
        <v>341</v>
      </c>
      <c r="C43" t="s">
        <v>607</v>
      </c>
      <c r="D43" s="12" t="str">
        <f>HYPERLINK("https://t.co/YNiUTLvxw1")</f>
        <v>https://t.co/YNiUTLvxw1</v>
      </c>
      <c r="G43" s="15">
        <v>0</v>
      </c>
      <c r="H43">
        <v>143</v>
      </c>
      <c r="I43">
        <v>24</v>
      </c>
      <c r="J43">
        <v>11</v>
      </c>
      <c r="K43">
        <v>0</v>
      </c>
    </row>
    <row r="44" spans="1:11" x14ac:dyDescent="0.35">
      <c r="A44" s="9" t="s">
        <v>59</v>
      </c>
      <c r="B44" t="s">
        <v>342</v>
      </c>
      <c r="G44" s="15">
        <v>0</v>
      </c>
      <c r="H44">
        <v>40</v>
      </c>
      <c r="I44">
        <v>8</v>
      </c>
      <c r="J44">
        <v>1</v>
      </c>
      <c r="K44">
        <v>3</v>
      </c>
    </row>
    <row r="45" spans="1:11" x14ac:dyDescent="0.35">
      <c r="A45" s="9" t="s">
        <v>60</v>
      </c>
      <c r="B45" t="s">
        <v>343</v>
      </c>
      <c r="C45" t="s">
        <v>608</v>
      </c>
      <c r="D45" s="12" t="str">
        <f>HYPERLINK("https://t.co/l1QADgL40G")</f>
        <v>https://t.co/l1QADgL40G</v>
      </c>
      <c r="E45" t="s">
        <v>774</v>
      </c>
      <c r="G45" s="15">
        <v>0</v>
      </c>
      <c r="H45">
        <v>81</v>
      </c>
      <c r="I45">
        <v>74</v>
      </c>
      <c r="J45">
        <v>22</v>
      </c>
      <c r="K45">
        <v>130</v>
      </c>
    </row>
    <row r="46" spans="1:11" x14ac:dyDescent="0.35">
      <c r="A46" s="9" t="s">
        <v>61</v>
      </c>
      <c r="B46" t="s">
        <v>344</v>
      </c>
      <c r="G46" s="15">
        <v>0</v>
      </c>
      <c r="H46">
        <v>228</v>
      </c>
      <c r="I46">
        <v>197</v>
      </c>
      <c r="J46">
        <v>87</v>
      </c>
      <c r="K46">
        <v>974</v>
      </c>
    </row>
    <row r="47" spans="1:11" x14ac:dyDescent="0.35">
      <c r="A47" s="9" t="s">
        <v>62</v>
      </c>
      <c r="B47" t="s">
        <v>345</v>
      </c>
      <c r="C47" t="s">
        <v>609</v>
      </c>
      <c r="D47" s="12" t="str">
        <f>HYPERLINK("http://t.co/F7oQqjeZqb")</f>
        <v>http://t.co/F7oQqjeZqb</v>
      </c>
      <c r="E47" t="s">
        <v>775</v>
      </c>
      <c r="G47" s="15">
        <v>0</v>
      </c>
      <c r="H47">
        <v>3251</v>
      </c>
      <c r="I47">
        <v>943</v>
      </c>
      <c r="J47">
        <v>2110</v>
      </c>
      <c r="K47">
        <v>11212</v>
      </c>
    </row>
    <row r="48" spans="1:11" x14ac:dyDescent="0.35">
      <c r="A48" s="9" t="s">
        <v>63</v>
      </c>
      <c r="B48" t="s">
        <v>346</v>
      </c>
      <c r="C48" t="s">
        <v>610</v>
      </c>
      <c r="D48" s="12" t="str">
        <f>HYPERLINK("https://t.co/8NECE9fabH")</f>
        <v>https://t.co/8NECE9fabH</v>
      </c>
      <c r="E48" t="s">
        <v>776</v>
      </c>
      <c r="G48" s="15">
        <v>0</v>
      </c>
      <c r="H48">
        <v>908</v>
      </c>
      <c r="I48">
        <v>2506</v>
      </c>
      <c r="J48">
        <v>1039</v>
      </c>
      <c r="K48">
        <v>951</v>
      </c>
    </row>
    <row r="49" spans="1:11" x14ac:dyDescent="0.35">
      <c r="A49" s="9" t="s">
        <v>64</v>
      </c>
      <c r="B49" t="s">
        <v>347</v>
      </c>
      <c r="C49" t="s">
        <v>611</v>
      </c>
      <c r="D49" s="12" t="str">
        <f>HYPERLINK("https://t.co/zZSbBAMX0j")</f>
        <v>https://t.co/zZSbBAMX0j</v>
      </c>
      <c r="E49" t="s">
        <v>777</v>
      </c>
      <c r="G49" s="15">
        <v>0</v>
      </c>
      <c r="H49">
        <v>1017</v>
      </c>
      <c r="I49">
        <v>1260</v>
      </c>
      <c r="J49">
        <v>514</v>
      </c>
      <c r="K49">
        <v>22</v>
      </c>
    </row>
    <row r="50" spans="1:11" x14ac:dyDescent="0.35">
      <c r="A50" s="9" t="s">
        <v>65</v>
      </c>
      <c r="B50" t="s">
        <v>348</v>
      </c>
      <c r="C50" t="s">
        <v>612</v>
      </c>
      <c r="D50" s="12" t="str">
        <f>HYPERLINK("https://t.co/YJIGERooPg")</f>
        <v>https://t.co/YJIGERooPg</v>
      </c>
      <c r="E50" t="s">
        <v>778</v>
      </c>
      <c r="G50" s="15">
        <v>0</v>
      </c>
      <c r="H50">
        <v>661</v>
      </c>
      <c r="I50">
        <v>1110</v>
      </c>
      <c r="J50">
        <v>2595</v>
      </c>
      <c r="K50">
        <v>5331</v>
      </c>
    </row>
    <row r="51" spans="1:11" x14ac:dyDescent="0.35">
      <c r="A51" s="9" t="s">
        <v>66</v>
      </c>
      <c r="B51" t="s">
        <v>349</v>
      </c>
      <c r="C51" t="s">
        <v>613</v>
      </c>
      <c r="E51" t="s">
        <v>779</v>
      </c>
      <c r="G51" s="15">
        <v>0</v>
      </c>
      <c r="H51">
        <v>67</v>
      </c>
      <c r="I51">
        <v>24</v>
      </c>
      <c r="J51">
        <v>23</v>
      </c>
      <c r="K51">
        <v>37</v>
      </c>
    </row>
    <row r="52" spans="1:11" x14ac:dyDescent="0.35">
      <c r="A52" s="9" t="s">
        <v>67</v>
      </c>
      <c r="B52" t="s">
        <v>350</v>
      </c>
      <c r="D52" s="12" t="str">
        <f>HYPERLINK("https://t.co/MncJOx77EE")</f>
        <v>https://t.co/MncJOx77EE</v>
      </c>
      <c r="E52" t="s">
        <v>780</v>
      </c>
      <c r="G52" s="15">
        <v>0</v>
      </c>
      <c r="H52">
        <v>1808</v>
      </c>
      <c r="I52">
        <v>1092</v>
      </c>
      <c r="J52">
        <v>2222</v>
      </c>
      <c r="K52">
        <v>433</v>
      </c>
    </row>
    <row r="53" spans="1:11" x14ac:dyDescent="0.35">
      <c r="A53" s="9" t="s">
        <v>68</v>
      </c>
      <c r="B53" t="s">
        <v>351</v>
      </c>
      <c r="C53" t="s">
        <v>614</v>
      </c>
      <c r="D53" s="12" t="str">
        <f>HYPERLINK("https://t.co/rB1Q0dl8Wr")</f>
        <v>https://t.co/rB1Q0dl8Wr</v>
      </c>
      <c r="E53" t="s">
        <v>781</v>
      </c>
      <c r="G53" s="15">
        <v>0</v>
      </c>
      <c r="H53">
        <v>617</v>
      </c>
      <c r="I53">
        <v>1490</v>
      </c>
      <c r="J53">
        <v>8491</v>
      </c>
      <c r="K53">
        <v>27944</v>
      </c>
    </row>
    <row r="54" spans="1:11" x14ac:dyDescent="0.35">
      <c r="A54" s="9" t="s">
        <v>69</v>
      </c>
      <c r="B54" t="s">
        <v>352</v>
      </c>
      <c r="E54" t="s">
        <v>782</v>
      </c>
      <c r="G54" s="15">
        <v>0</v>
      </c>
      <c r="H54">
        <v>265</v>
      </c>
      <c r="I54">
        <v>78</v>
      </c>
      <c r="J54">
        <v>287</v>
      </c>
      <c r="K54">
        <v>259</v>
      </c>
    </row>
    <row r="55" spans="1:11" x14ac:dyDescent="0.35">
      <c r="A55" s="9" t="s">
        <v>70</v>
      </c>
      <c r="B55" t="s">
        <v>353</v>
      </c>
      <c r="C55" t="s">
        <v>615</v>
      </c>
      <c r="D55" s="12" t="str">
        <f>HYPERLINK("http://t.co/HdOPh7v8Di")</f>
        <v>http://t.co/HdOPh7v8Di</v>
      </c>
      <c r="E55" t="s">
        <v>783</v>
      </c>
      <c r="G55" s="15">
        <v>0</v>
      </c>
      <c r="H55">
        <v>591</v>
      </c>
      <c r="I55">
        <v>122</v>
      </c>
      <c r="J55">
        <v>24</v>
      </c>
      <c r="K55">
        <v>1</v>
      </c>
    </row>
    <row r="56" spans="1:11" x14ac:dyDescent="0.35">
      <c r="A56" s="9" t="s">
        <v>71</v>
      </c>
      <c r="B56" t="s">
        <v>354</v>
      </c>
      <c r="C56" t="s">
        <v>616</v>
      </c>
      <c r="E56" t="s">
        <v>784</v>
      </c>
      <c r="G56" s="15">
        <v>0</v>
      </c>
      <c r="H56">
        <v>1105</v>
      </c>
      <c r="I56">
        <v>403</v>
      </c>
      <c r="J56">
        <v>564</v>
      </c>
      <c r="K56">
        <v>2293</v>
      </c>
    </row>
    <row r="57" spans="1:11" x14ac:dyDescent="0.35">
      <c r="A57" s="9" t="s">
        <v>72</v>
      </c>
      <c r="B57" t="s">
        <v>355</v>
      </c>
      <c r="C57" t="s">
        <v>617</v>
      </c>
      <c r="E57" t="s">
        <v>785</v>
      </c>
      <c r="G57" s="15">
        <v>0</v>
      </c>
      <c r="H57">
        <v>215</v>
      </c>
      <c r="I57">
        <v>29</v>
      </c>
      <c r="J57">
        <v>34</v>
      </c>
      <c r="K57">
        <v>18</v>
      </c>
    </row>
    <row r="58" spans="1:11" x14ac:dyDescent="0.35">
      <c r="A58" s="9" t="s">
        <v>73</v>
      </c>
      <c r="B58" t="s">
        <v>356</v>
      </c>
      <c r="C58" t="s">
        <v>618</v>
      </c>
      <c r="D58" s="12" t="str">
        <f>HYPERLINK("https://t.co/TOCGnjLCVZ")</f>
        <v>https://t.co/TOCGnjLCVZ</v>
      </c>
      <c r="G58" s="15">
        <v>0</v>
      </c>
      <c r="H58">
        <v>2079</v>
      </c>
      <c r="I58">
        <v>211</v>
      </c>
      <c r="J58">
        <v>25</v>
      </c>
      <c r="K58">
        <v>24</v>
      </c>
    </row>
    <row r="59" spans="1:11" x14ac:dyDescent="0.35">
      <c r="A59" s="9" t="s">
        <v>74</v>
      </c>
      <c r="B59" t="s">
        <v>357</v>
      </c>
      <c r="D59" s="12" t="str">
        <f>HYPERLINK("https://t.co/c9wLzPyvuB")</f>
        <v>https://t.co/c9wLzPyvuB</v>
      </c>
      <c r="E59" t="s">
        <v>786</v>
      </c>
      <c r="G59" s="15">
        <v>0</v>
      </c>
      <c r="H59">
        <v>2218</v>
      </c>
      <c r="I59">
        <v>372</v>
      </c>
      <c r="J59">
        <v>1469</v>
      </c>
      <c r="K59">
        <v>2439</v>
      </c>
    </row>
    <row r="60" spans="1:11" x14ac:dyDescent="0.35">
      <c r="A60" s="9" t="s">
        <v>75</v>
      </c>
      <c r="B60" t="s">
        <v>358</v>
      </c>
      <c r="C60" t="s">
        <v>619</v>
      </c>
      <c r="D60" s="12" t="str">
        <f>HYPERLINK("https://t.co/KGiGzTPKwF")</f>
        <v>https://t.co/KGiGzTPKwF</v>
      </c>
      <c r="E60" t="s">
        <v>787</v>
      </c>
      <c r="G60" s="15">
        <v>0</v>
      </c>
      <c r="H60">
        <v>3474</v>
      </c>
      <c r="I60">
        <v>2185</v>
      </c>
      <c r="J60">
        <v>1693</v>
      </c>
      <c r="K60">
        <v>828</v>
      </c>
    </row>
    <row r="61" spans="1:11" x14ac:dyDescent="0.35">
      <c r="A61" s="9" t="s">
        <v>76</v>
      </c>
      <c r="B61" t="s">
        <v>359</v>
      </c>
      <c r="C61" t="s">
        <v>619</v>
      </c>
      <c r="E61" t="s">
        <v>788</v>
      </c>
      <c r="G61" s="15">
        <v>0</v>
      </c>
      <c r="H61">
        <v>2769</v>
      </c>
      <c r="I61">
        <v>2143</v>
      </c>
      <c r="J61">
        <v>1939</v>
      </c>
      <c r="K61">
        <v>1678</v>
      </c>
    </row>
    <row r="62" spans="1:11" x14ac:dyDescent="0.35">
      <c r="A62" s="9" t="s">
        <v>77</v>
      </c>
      <c r="B62" t="s">
        <v>360</v>
      </c>
      <c r="G62" s="15">
        <v>0</v>
      </c>
      <c r="H62">
        <v>166</v>
      </c>
      <c r="I62">
        <v>19</v>
      </c>
      <c r="J62">
        <v>2</v>
      </c>
      <c r="K62">
        <v>11</v>
      </c>
    </row>
    <row r="63" spans="1:11" x14ac:dyDescent="0.35">
      <c r="A63" s="9" t="s">
        <v>78</v>
      </c>
      <c r="B63" t="s">
        <v>361</v>
      </c>
      <c r="C63" t="s">
        <v>620</v>
      </c>
      <c r="D63" s="12" t="str">
        <f>HYPERLINK("https://t.co/x1vivv5xFC")</f>
        <v>https://t.co/x1vivv5xFC</v>
      </c>
      <c r="E63" t="s">
        <v>789</v>
      </c>
      <c r="G63" s="15">
        <v>0</v>
      </c>
      <c r="H63">
        <v>2477</v>
      </c>
      <c r="I63">
        <v>1353</v>
      </c>
      <c r="J63">
        <v>532</v>
      </c>
      <c r="K63">
        <v>209</v>
      </c>
    </row>
    <row r="64" spans="1:11" x14ac:dyDescent="0.35">
      <c r="A64" s="9" t="s">
        <v>79</v>
      </c>
      <c r="B64" t="s">
        <v>362</v>
      </c>
      <c r="D64" s="12" t="str">
        <f>HYPERLINK("https://t.co/v36kgHzRmK")</f>
        <v>https://t.co/v36kgHzRmK</v>
      </c>
      <c r="E64" t="s">
        <v>790</v>
      </c>
      <c r="G64" s="15">
        <v>0</v>
      </c>
      <c r="H64">
        <v>317</v>
      </c>
      <c r="I64">
        <v>65</v>
      </c>
      <c r="J64">
        <v>19</v>
      </c>
      <c r="K64">
        <v>10</v>
      </c>
    </row>
    <row r="65" spans="1:11" x14ac:dyDescent="0.35">
      <c r="A65" s="9" t="s">
        <v>80</v>
      </c>
      <c r="B65" t="s">
        <v>363</v>
      </c>
      <c r="C65" t="s">
        <v>621</v>
      </c>
      <c r="D65" s="12" t="str">
        <f>HYPERLINK("https://t.co/0T0bXU5Cja")</f>
        <v>https://t.co/0T0bXU5Cja</v>
      </c>
      <c r="E65" t="s">
        <v>791</v>
      </c>
      <c r="G65" s="15">
        <v>0</v>
      </c>
      <c r="H65">
        <v>854</v>
      </c>
      <c r="I65">
        <v>708</v>
      </c>
      <c r="J65">
        <v>8710</v>
      </c>
      <c r="K65">
        <v>13272</v>
      </c>
    </row>
    <row r="66" spans="1:11" x14ac:dyDescent="0.35">
      <c r="A66" s="9" t="s">
        <v>81</v>
      </c>
      <c r="B66" t="s">
        <v>364</v>
      </c>
      <c r="E66" t="s">
        <v>792</v>
      </c>
      <c r="G66" s="15">
        <v>0</v>
      </c>
      <c r="H66">
        <v>44</v>
      </c>
      <c r="I66">
        <v>50</v>
      </c>
      <c r="J66">
        <v>17</v>
      </c>
      <c r="K66">
        <v>23</v>
      </c>
    </row>
    <row r="67" spans="1:11" x14ac:dyDescent="0.35">
      <c r="A67" s="9" t="s">
        <v>82</v>
      </c>
      <c r="B67" t="s">
        <v>365</v>
      </c>
      <c r="C67" t="s">
        <v>622</v>
      </c>
      <c r="D67" s="12" t="str">
        <f>HYPERLINK("https://t.co/LactXEie3C")</f>
        <v>https://t.co/LactXEie3C</v>
      </c>
      <c r="E67" t="s">
        <v>793</v>
      </c>
      <c r="G67" s="15">
        <v>0</v>
      </c>
      <c r="H67">
        <v>1944</v>
      </c>
      <c r="I67">
        <v>946</v>
      </c>
      <c r="J67">
        <v>1910</v>
      </c>
      <c r="K67">
        <v>2017</v>
      </c>
    </row>
    <row r="68" spans="1:11" x14ac:dyDescent="0.35">
      <c r="A68" s="9" t="s">
        <v>83</v>
      </c>
      <c r="B68" t="s">
        <v>366</v>
      </c>
      <c r="C68" t="s">
        <v>623</v>
      </c>
      <c r="D68" s="12" t="str">
        <f>HYPERLINK("http://t.co/xDZ2B6sdkB")</f>
        <v>http://t.co/xDZ2B6sdkB</v>
      </c>
      <c r="E68" t="s">
        <v>794</v>
      </c>
      <c r="G68" s="15">
        <v>0</v>
      </c>
      <c r="H68">
        <v>4995</v>
      </c>
      <c r="I68">
        <v>1491</v>
      </c>
      <c r="J68">
        <v>14382</v>
      </c>
      <c r="K68">
        <v>12558</v>
      </c>
    </row>
    <row r="69" spans="1:11" x14ac:dyDescent="0.35">
      <c r="A69" s="9" t="s">
        <v>84</v>
      </c>
      <c r="B69" t="s">
        <v>367</v>
      </c>
      <c r="C69" s="13" t="s">
        <v>624</v>
      </c>
      <c r="D69" s="12" t="str">
        <f>HYPERLINK("https://t.co/vPKFKYnij9")</f>
        <v>https://t.co/vPKFKYnij9</v>
      </c>
      <c r="E69" t="s">
        <v>795</v>
      </c>
      <c r="G69" s="15">
        <v>0</v>
      </c>
      <c r="H69">
        <v>515</v>
      </c>
      <c r="I69">
        <v>325</v>
      </c>
      <c r="J69">
        <v>631</v>
      </c>
      <c r="K69">
        <v>540</v>
      </c>
    </row>
    <row r="70" spans="1:11" x14ac:dyDescent="0.35">
      <c r="A70" s="9" t="s">
        <v>85</v>
      </c>
      <c r="B70" t="s">
        <v>368</v>
      </c>
      <c r="C70" t="s">
        <v>625</v>
      </c>
      <c r="D70" s="12" t="str">
        <f>HYPERLINK("https://t.co/lTnYRzUhjD")</f>
        <v>https://t.co/lTnYRzUhjD</v>
      </c>
      <c r="E70" t="s">
        <v>796</v>
      </c>
      <c r="G70" s="15">
        <v>0</v>
      </c>
      <c r="H70">
        <v>939</v>
      </c>
      <c r="I70">
        <v>887</v>
      </c>
      <c r="J70">
        <v>901</v>
      </c>
      <c r="K70">
        <v>449</v>
      </c>
    </row>
    <row r="71" spans="1:11" x14ac:dyDescent="0.35">
      <c r="A71" s="9" t="s">
        <v>86</v>
      </c>
      <c r="B71" t="s">
        <v>369</v>
      </c>
      <c r="C71" t="s">
        <v>626</v>
      </c>
      <c r="E71" t="s">
        <v>797</v>
      </c>
      <c r="G71" s="15">
        <v>0</v>
      </c>
      <c r="H71">
        <v>3143</v>
      </c>
      <c r="I71">
        <v>1423</v>
      </c>
      <c r="J71">
        <v>67383</v>
      </c>
      <c r="K71">
        <v>58844</v>
      </c>
    </row>
    <row r="72" spans="1:11" x14ac:dyDescent="0.35">
      <c r="A72" s="9" t="s">
        <v>87</v>
      </c>
      <c r="B72" t="s">
        <v>370</v>
      </c>
      <c r="C72" t="s">
        <v>627</v>
      </c>
      <c r="D72" s="12" t="str">
        <f>HYPERLINK("https://t.co/o5ulEh6rrx")</f>
        <v>https://t.co/o5ulEh6rrx</v>
      </c>
      <c r="E72" t="s">
        <v>798</v>
      </c>
      <c r="G72" s="15">
        <v>0</v>
      </c>
      <c r="H72">
        <v>2002</v>
      </c>
      <c r="I72">
        <v>1087</v>
      </c>
      <c r="J72">
        <v>12270</v>
      </c>
      <c r="K72">
        <v>3613</v>
      </c>
    </row>
    <row r="73" spans="1:11" x14ac:dyDescent="0.35">
      <c r="A73" s="9" t="s">
        <v>88</v>
      </c>
      <c r="B73" t="s">
        <v>371</v>
      </c>
      <c r="G73" s="15">
        <v>0</v>
      </c>
      <c r="H73">
        <v>41</v>
      </c>
      <c r="I73">
        <v>9</v>
      </c>
      <c r="J73">
        <v>2</v>
      </c>
      <c r="K73">
        <v>5</v>
      </c>
    </row>
    <row r="74" spans="1:11" x14ac:dyDescent="0.35">
      <c r="A74" s="9" t="s">
        <v>89</v>
      </c>
      <c r="B74" t="s">
        <v>372</v>
      </c>
      <c r="C74" t="s">
        <v>628</v>
      </c>
      <c r="D74" s="12" t="str">
        <f>HYPERLINK("https://t.co/pwXvcN5EjK")</f>
        <v>https://t.co/pwXvcN5EjK</v>
      </c>
      <c r="E74" t="s">
        <v>799</v>
      </c>
      <c r="G74" s="15">
        <v>0</v>
      </c>
      <c r="H74">
        <v>5000</v>
      </c>
      <c r="I74">
        <v>3104</v>
      </c>
      <c r="J74">
        <v>20096</v>
      </c>
      <c r="K74">
        <v>85454</v>
      </c>
    </row>
    <row r="75" spans="1:11" x14ac:dyDescent="0.35">
      <c r="A75" s="9" t="s">
        <v>90</v>
      </c>
      <c r="B75" t="s">
        <v>373</v>
      </c>
      <c r="C75" t="s">
        <v>629</v>
      </c>
      <c r="D75" s="12" t="str">
        <f>HYPERLINK("https://t.co/NR915x2RzB")</f>
        <v>https://t.co/NR915x2RzB</v>
      </c>
      <c r="E75" t="s">
        <v>800</v>
      </c>
      <c r="G75" s="15">
        <v>0</v>
      </c>
      <c r="H75">
        <v>2380</v>
      </c>
      <c r="I75">
        <v>12881</v>
      </c>
      <c r="J75">
        <v>13695</v>
      </c>
      <c r="K75">
        <v>7292</v>
      </c>
    </row>
    <row r="76" spans="1:11" x14ac:dyDescent="0.35">
      <c r="A76" s="9" t="s">
        <v>91</v>
      </c>
      <c r="B76" t="s">
        <v>374</v>
      </c>
      <c r="C76" t="s">
        <v>630</v>
      </c>
      <c r="D76" s="12" t="str">
        <f>HYPERLINK("https://t.co/AgiClajeBK")</f>
        <v>https://t.co/AgiClajeBK</v>
      </c>
      <c r="E76" t="s">
        <v>801</v>
      </c>
      <c r="G76" s="15">
        <v>0</v>
      </c>
      <c r="H76">
        <v>3955</v>
      </c>
      <c r="I76">
        <v>360</v>
      </c>
      <c r="J76">
        <v>497</v>
      </c>
      <c r="K76">
        <v>1111</v>
      </c>
    </row>
    <row r="77" spans="1:11" x14ac:dyDescent="0.35">
      <c r="A77" s="9" t="s">
        <v>92</v>
      </c>
      <c r="B77" t="s">
        <v>375</v>
      </c>
      <c r="C77" t="s">
        <v>631</v>
      </c>
      <c r="E77" t="s">
        <v>802</v>
      </c>
      <c r="G77" s="15">
        <v>0</v>
      </c>
      <c r="H77">
        <v>351</v>
      </c>
      <c r="I77">
        <v>161</v>
      </c>
      <c r="J77">
        <v>5094</v>
      </c>
      <c r="K77">
        <v>2862</v>
      </c>
    </row>
    <row r="78" spans="1:11" x14ac:dyDescent="0.35">
      <c r="A78" s="9" t="s">
        <v>93</v>
      </c>
      <c r="B78" t="s">
        <v>376</v>
      </c>
      <c r="D78" s="12" t="str">
        <f>HYPERLINK("https://t.co/mVN8FtxtWM")</f>
        <v>https://t.co/mVN8FtxtWM</v>
      </c>
      <c r="E78" t="s">
        <v>803</v>
      </c>
      <c r="G78" s="15">
        <v>0</v>
      </c>
      <c r="H78">
        <v>1055</v>
      </c>
      <c r="I78">
        <v>785</v>
      </c>
      <c r="J78">
        <v>2862</v>
      </c>
      <c r="K78">
        <v>814</v>
      </c>
    </row>
    <row r="79" spans="1:11" x14ac:dyDescent="0.35">
      <c r="A79" s="9" t="s">
        <v>94</v>
      </c>
      <c r="B79" t="s">
        <v>377</v>
      </c>
      <c r="C79" t="s">
        <v>632</v>
      </c>
      <c r="D79" s="12" t="str">
        <f>HYPERLINK("https://t.co/VwmQuFCuKk")</f>
        <v>https://t.co/VwmQuFCuKk</v>
      </c>
      <c r="E79" t="s">
        <v>804</v>
      </c>
      <c r="G79" s="15">
        <v>0</v>
      </c>
      <c r="H79">
        <v>798</v>
      </c>
      <c r="I79">
        <v>582</v>
      </c>
      <c r="J79">
        <v>1193</v>
      </c>
      <c r="K79">
        <v>8692</v>
      </c>
    </row>
    <row r="80" spans="1:11" x14ac:dyDescent="0.35">
      <c r="A80" s="9" t="s">
        <v>95</v>
      </c>
      <c r="B80" t="s">
        <v>378</v>
      </c>
      <c r="C80" t="s">
        <v>633</v>
      </c>
      <c r="E80" t="s">
        <v>805</v>
      </c>
      <c r="G80" s="15">
        <v>0</v>
      </c>
      <c r="H80">
        <v>2703</v>
      </c>
      <c r="I80">
        <v>525</v>
      </c>
      <c r="J80">
        <v>4958</v>
      </c>
      <c r="K80">
        <v>5351</v>
      </c>
    </row>
    <row r="81" spans="1:11" x14ac:dyDescent="0.35">
      <c r="A81" s="9" t="s">
        <v>96</v>
      </c>
      <c r="B81" t="s">
        <v>379</v>
      </c>
      <c r="D81" s="12" t="str">
        <f>HYPERLINK("https://t.co/s1EFmK2Q9m")</f>
        <v>https://t.co/s1EFmK2Q9m</v>
      </c>
      <c r="E81" t="s">
        <v>806</v>
      </c>
      <c r="G81" s="15">
        <v>0</v>
      </c>
      <c r="H81">
        <v>279</v>
      </c>
      <c r="I81">
        <v>366</v>
      </c>
      <c r="J81">
        <v>231</v>
      </c>
      <c r="K81">
        <v>231</v>
      </c>
    </row>
    <row r="82" spans="1:11" x14ac:dyDescent="0.35">
      <c r="A82" s="9" t="s">
        <v>97</v>
      </c>
      <c r="B82" t="s">
        <v>380</v>
      </c>
      <c r="C82" t="s">
        <v>634</v>
      </c>
      <c r="E82" t="s">
        <v>807</v>
      </c>
      <c r="G82" s="15">
        <v>0</v>
      </c>
      <c r="H82">
        <v>745</v>
      </c>
      <c r="I82">
        <v>270</v>
      </c>
      <c r="J82">
        <v>95</v>
      </c>
      <c r="K82">
        <v>214</v>
      </c>
    </row>
    <row r="83" spans="1:11" x14ac:dyDescent="0.35">
      <c r="A83" s="9" t="s">
        <v>98</v>
      </c>
      <c r="B83" t="s">
        <v>381</v>
      </c>
      <c r="C83" t="s">
        <v>635</v>
      </c>
      <c r="D83" s="12" t="str">
        <f>HYPERLINK("https://t.co/ycphMUcq1I")</f>
        <v>https://t.co/ycphMUcq1I</v>
      </c>
      <c r="E83" t="s">
        <v>808</v>
      </c>
      <c r="G83" s="15">
        <v>0</v>
      </c>
      <c r="H83">
        <v>4601</v>
      </c>
      <c r="I83">
        <v>2243</v>
      </c>
      <c r="J83">
        <v>3874</v>
      </c>
      <c r="K83">
        <v>478</v>
      </c>
    </row>
    <row r="84" spans="1:11" x14ac:dyDescent="0.35">
      <c r="A84" s="9" t="s">
        <v>99</v>
      </c>
      <c r="B84" t="s">
        <v>382</v>
      </c>
      <c r="C84" t="s">
        <v>636</v>
      </c>
      <c r="D84" s="12" t="str">
        <f>HYPERLINK("https://t.co/mqkIaeTmud")</f>
        <v>https://t.co/mqkIaeTmud</v>
      </c>
      <c r="E84" t="s">
        <v>809</v>
      </c>
      <c r="G84" s="15">
        <v>0</v>
      </c>
      <c r="H84">
        <v>1365</v>
      </c>
      <c r="I84">
        <v>104</v>
      </c>
      <c r="J84">
        <v>1649</v>
      </c>
      <c r="K84">
        <v>11</v>
      </c>
    </row>
    <row r="85" spans="1:11" x14ac:dyDescent="0.35">
      <c r="A85" s="9" t="s">
        <v>100</v>
      </c>
      <c r="B85" t="s">
        <v>383</v>
      </c>
      <c r="C85" t="s">
        <v>620</v>
      </c>
      <c r="D85" s="12" t="str">
        <f>HYPERLINK("https://t.co/kXjbf6seyc")</f>
        <v>https://t.co/kXjbf6seyc</v>
      </c>
      <c r="E85" t="s">
        <v>810</v>
      </c>
      <c r="G85" s="15">
        <v>0</v>
      </c>
      <c r="H85">
        <v>1024</v>
      </c>
      <c r="I85">
        <v>104</v>
      </c>
      <c r="J85">
        <v>10</v>
      </c>
      <c r="K85">
        <v>7</v>
      </c>
    </row>
    <row r="86" spans="1:11" x14ac:dyDescent="0.35">
      <c r="A86" s="9" t="s">
        <v>101</v>
      </c>
      <c r="B86" t="s">
        <v>384</v>
      </c>
      <c r="C86" t="s">
        <v>637</v>
      </c>
      <c r="D86" s="12" t="str">
        <f>HYPERLINK("https://t.co/DSCNT8tAVL")</f>
        <v>https://t.co/DSCNT8tAVL</v>
      </c>
      <c r="E86" t="s">
        <v>811</v>
      </c>
      <c r="G86" s="15">
        <v>0</v>
      </c>
      <c r="H86">
        <v>579</v>
      </c>
      <c r="I86">
        <v>604</v>
      </c>
      <c r="J86">
        <v>3074</v>
      </c>
      <c r="K86">
        <v>12146</v>
      </c>
    </row>
    <row r="87" spans="1:11" x14ac:dyDescent="0.35">
      <c r="A87" s="9" t="s">
        <v>102</v>
      </c>
      <c r="B87" t="s">
        <v>385</v>
      </c>
      <c r="C87" t="s">
        <v>591</v>
      </c>
      <c r="E87" t="s">
        <v>812</v>
      </c>
      <c r="G87" s="15">
        <v>0</v>
      </c>
      <c r="H87">
        <v>328</v>
      </c>
      <c r="I87">
        <v>136</v>
      </c>
      <c r="J87">
        <v>59</v>
      </c>
      <c r="K87">
        <v>393</v>
      </c>
    </row>
    <row r="88" spans="1:11" x14ac:dyDescent="0.35">
      <c r="A88" s="9" t="s">
        <v>103</v>
      </c>
      <c r="B88" t="s">
        <v>386</v>
      </c>
      <c r="C88" t="s">
        <v>638</v>
      </c>
      <c r="E88" t="s">
        <v>813</v>
      </c>
      <c r="G88" s="15">
        <v>0</v>
      </c>
      <c r="H88">
        <v>504</v>
      </c>
      <c r="I88">
        <v>319</v>
      </c>
      <c r="J88">
        <v>3906</v>
      </c>
      <c r="K88">
        <v>3697</v>
      </c>
    </row>
    <row r="89" spans="1:11" x14ac:dyDescent="0.35">
      <c r="A89" s="9" t="s">
        <v>104</v>
      </c>
      <c r="B89" t="s">
        <v>387</v>
      </c>
      <c r="C89" t="s">
        <v>602</v>
      </c>
      <c r="D89" s="12" t="str">
        <f>HYPERLINK("https://t.co/S2xWKeXe0G")</f>
        <v>https://t.co/S2xWKeXe0G</v>
      </c>
      <c r="E89" t="s">
        <v>814</v>
      </c>
      <c r="G89" s="15">
        <v>0</v>
      </c>
      <c r="H89">
        <v>527</v>
      </c>
      <c r="I89">
        <v>2698</v>
      </c>
      <c r="J89">
        <v>5000</v>
      </c>
      <c r="K89">
        <v>2602</v>
      </c>
    </row>
    <row r="90" spans="1:11" x14ac:dyDescent="0.35">
      <c r="A90" s="9" t="s">
        <v>105</v>
      </c>
      <c r="B90" t="s">
        <v>388</v>
      </c>
      <c r="C90" t="s">
        <v>639</v>
      </c>
      <c r="D90" s="12" t="str">
        <f>HYPERLINK("https://t.co/06JhxNA6zP")</f>
        <v>https://t.co/06JhxNA6zP</v>
      </c>
      <c r="E90" t="s">
        <v>815</v>
      </c>
      <c r="G90" s="15">
        <v>0</v>
      </c>
      <c r="H90">
        <v>2020</v>
      </c>
      <c r="I90">
        <v>2567</v>
      </c>
      <c r="J90">
        <v>33037</v>
      </c>
      <c r="K90">
        <v>86369</v>
      </c>
    </row>
    <row r="91" spans="1:11" x14ac:dyDescent="0.35">
      <c r="A91" s="9" t="s">
        <v>106</v>
      </c>
      <c r="B91" t="s">
        <v>389</v>
      </c>
      <c r="C91" t="s">
        <v>640</v>
      </c>
      <c r="D91" s="12" t="str">
        <f>HYPERLINK("http://t.co/Uri8ITU0HC")</f>
        <v>http://t.co/Uri8ITU0HC</v>
      </c>
      <c r="E91" t="s">
        <v>816</v>
      </c>
      <c r="G91" s="15">
        <v>0</v>
      </c>
      <c r="H91">
        <v>1798</v>
      </c>
      <c r="I91">
        <v>5376</v>
      </c>
      <c r="J91">
        <v>5485</v>
      </c>
      <c r="K91">
        <v>2832</v>
      </c>
    </row>
    <row r="92" spans="1:11" x14ac:dyDescent="0.35">
      <c r="A92" s="9" t="s">
        <v>107</v>
      </c>
      <c r="B92" t="s">
        <v>390</v>
      </c>
      <c r="C92" t="s">
        <v>641</v>
      </c>
      <c r="E92" t="s">
        <v>817</v>
      </c>
      <c r="G92" s="15">
        <v>0</v>
      </c>
      <c r="H92">
        <v>256</v>
      </c>
      <c r="I92">
        <v>79</v>
      </c>
      <c r="J92">
        <v>8</v>
      </c>
      <c r="K92">
        <v>16</v>
      </c>
    </row>
    <row r="93" spans="1:11" x14ac:dyDescent="0.35">
      <c r="A93" s="9" t="s">
        <v>108</v>
      </c>
      <c r="B93" t="s">
        <v>391</v>
      </c>
      <c r="C93" t="s">
        <v>642</v>
      </c>
      <c r="D93" s="12" t="str">
        <f>HYPERLINK("http://t.co/NSqHHkEQ")</f>
        <v>http://t.co/NSqHHkEQ</v>
      </c>
      <c r="E93" t="s">
        <v>818</v>
      </c>
      <c r="G93" s="15">
        <v>0</v>
      </c>
      <c r="H93">
        <v>705</v>
      </c>
      <c r="I93">
        <v>2569</v>
      </c>
      <c r="J93">
        <v>2444</v>
      </c>
      <c r="K93">
        <v>124</v>
      </c>
    </row>
    <row r="94" spans="1:11" x14ac:dyDescent="0.35">
      <c r="A94" s="9" t="s">
        <v>109</v>
      </c>
      <c r="B94" t="s">
        <v>392</v>
      </c>
      <c r="C94" t="s">
        <v>643</v>
      </c>
      <c r="E94" t="s">
        <v>819</v>
      </c>
      <c r="G94" s="15">
        <v>0</v>
      </c>
      <c r="H94">
        <v>1250</v>
      </c>
      <c r="I94">
        <v>206</v>
      </c>
      <c r="J94">
        <v>280</v>
      </c>
      <c r="K94">
        <v>427</v>
      </c>
    </row>
    <row r="95" spans="1:11" x14ac:dyDescent="0.35">
      <c r="A95" s="9" t="s">
        <v>110</v>
      </c>
      <c r="B95" t="s">
        <v>393</v>
      </c>
      <c r="C95" t="s">
        <v>644</v>
      </c>
      <c r="E95" t="s">
        <v>820</v>
      </c>
      <c r="G95" s="15">
        <v>0</v>
      </c>
      <c r="H95">
        <v>163</v>
      </c>
      <c r="I95">
        <v>97</v>
      </c>
      <c r="J95">
        <v>170</v>
      </c>
      <c r="K95">
        <v>334</v>
      </c>
    </row>
    <row r="96" spans="1:11" x14ac:dyDescent="0.35">
      <c r="A96" s="9" t="s">
        <v>111</v>
      </c>
      <c r="B96" t="s">
        <v>394</v>
      </c>
      <c r="C96" t="s">
        <v>645</v>
      </c>
      <c r="D96" s="12" t="str">
        <f>HYPERLINK("https://t.co/4XcqQO3Tje")</f>
        <v>https://t.co/4XcqQO3Tje</v>
      </c>
      <c r="E96" t="s">
        <v>821</v>
      </c>
      <c r="G96" s="15">
        <v>0</v>
      </c>
      <c r="H96">
        <v>3682</v>
      </c>
      <c r="I96">
        <v>7032</v>
      </c>
      <c r="J96">
        <v>43189</v>
      </c>
      <c r="K96">
        <v>35780</v>
      </c>
    </row>
    <row r="97" spans="1:11" x14ac:dyDescent="0.35">
      <c r="A97" s="9" t="s">
        <v>112</v>
      </c>
      <c r="B97" t="s">
        <v>395</v>
      </c>
      <c r="C97" t="s">
        <v>646</v>
      </c>
      <c r="D97" s="12" t="str">
        <f>HYPERLINK("https://t.co/7lM95tpMiH")</f>
        <v>https://t.co/7lM95tpMiH</v>
      </c>
      <c r="E97" t="s">
        <v>822</v>
      </c>
      <c r="G97" s="15">
        <v>0</v>
      </c>
      <c r="H97">
        <v>845</v>
      </c>
      <c r="I97">
        <v>462</v>
      </c>
      <c r="J97">
        <v>2113</v>
      </c>
      <c r="K97">
        <v>10768</v>
      </c>
    </row>
    <row r="98" spans="1:11" x14ac:dyDescent="0.35">
      <c r="A98" s="9" t="s">
        <v>113</v>
      </c>
      <c r="B98" t="s">
        <v>396</v>
      </c>
      <c r="C98" t="s">
        <v>647</v>
      </c>
      <c r="E98" t="s">
        <v>823</v>
      </c>
      <c r="G98" s="15">
        <v>0</v>
      </c>
      <c r="H98">
        <v>3572</v>
      </c>
      <c r="I98">
        <v>788</v>
      </c>
      <c r="J98">
        <v>28610</v>
      </c>
      <c r="K98">
        <v>372539</v>
      </c>
    </row>
    <row r="99" spans="1:11" x14ac:dyDescent="0.35">
      <c r="A99" s="9" t="s">
        <v>114</v>
      </c>
      <c r="B99" t="s">
        <v>397</v>
      </c>
      <c r="G99" s="15">
        <v>0</v>
      </c>
      <c r="H99">
        <v>99</v>
      </c>
      <c r="I99">
        <v>0</v>
      </c>
      <c r="J99">
        <v>0</v>
      </c>
      <c r="K99">
        <v>0</v>
      </c>
    </row>
    <row r="100" spans="1:11" x14ac:dyDescent="0.35">
      <c r="A100" s="9" t="s">
        <v>115</v>
      </c>
      <c r="B100" t="s">
        <v>398</v>
      </c>
      <c r="C100" t="s">
        <v>648</v>
      </c>
      <c r="D100" s="12" t="str">
        <f>HYPERLINK("https://t.co/pidu0dB4zP")</f>
        <v>https://t.co/pidu0dB4zP</v>
      </c>
      <c r="E100" t="s">
        <v>824</v>
      </c>
      <c r="G100" s="15">
        <v>0</v>
      </c>
      <c r="H100">
        <v>491</v>
      </c>
      <c r="I100">
        <v>771</v>
      </c>
      <c r="J100">
        <v>841</v>
      </c>
      <c r="K100">
        <v>867</v>
      </c>
    </row>
    <row r="101" spans="1:11" x14ac:dyDescent="0.35">
      <c r="A101" s="9" t="s">
        <v>116</v>
      </c>
      <c r="B101" t="s">
        <v>399</v>
      </c>
      <c r="C101" t="s">
        <v>593</v>
      </c>
      <c r="E101" t="s">
        <v>825</v>
      </c>
      <c r="G101" s="15">
        <v>0</v>
      </c>
      <c r="H101">
        <v>68</v>
      </c>
      <c r="I101">
        <v>42</v>
      </c>
      <c r="J101">
        <v>35</v>
      </c>
      <c r="K101">
        <v>60</v>
      </c>
    </row>
    <row r="102" spans="1:11" x14ac:dyDescent="0.35">
      <c r="A102" s="9" t="s">
        <v>117</v>
      </c>
      <c r="B102" t="s">
        <v>400</v>
      </c>
      <c r="E102" t="s">
        <v>826</v>
      </c>
      <c r="G102" s="15">
        <v>0</v>
      </c>
      <c r="H102">
        <v>1473</v>
      </c>
      <c r="I102">
        <v>1185</v>
      </c>
      <c r="J102">
        <v>1592</v>
      </c>
      <c r="K102">
        <v>8530</v>
      </c>
    </row>
    <row r="103" spans="1:11" x14ac:dyDescent="0.35">
      <c r="A103" s="9" t="s">
        <v>118</v>
      </c>
      <c r="B103" t="s">
        <v>401</v>
      </c>
      <c r="G103" s="15">
        <v>0</v>
      </c>
      <c r="H103">
        <v>1306</v>
      </c>
      <c r="I103">
        <v>12</v>
      </c>
      <c r="J103">
        <v>11</v>
      </c>
      <c r="K103">
        <v>9</v>
      </c>
    </row>
    <row r="104" spans="1:11" x14ac:dyDescent="0.35">
      <c r="A104" s="9" t="s">
        <v>119</v>
      </c>
      <c r="B104" t="s">
        <v>402</v>
      </c>
      <c r="C104" t="s">
        <v>649</v>
      </c>
      <c r="E104" t="s">
        <v>827</v>
      </c>
      <c r="G104" s="15">
        <v>0</v>
      </c>
      <c r="H104">
        <v>5001</v>
      </c>
      <c r="I104">
        <v>257</v>
      </c>
      <c r="J104">
        <v>35</v>
      </c>
      <c r="K104">
        <v>5213</v>
      </c>
    </row>
    <row r="105" spans="1:11" x14ac:dyDescent="0.35">
      <c r="A105" s="9" t="s">
        <v>120</v>
      </c>
      <c r="B105" t="s">
        <v>403</v>
      </c>
      <c r="G105" s="15">
        <v>0</v>
      </c>
      <c r="H105">
        <v>421</v>
      </c>
      <c r="I105">
        <v>12</v>
      </c>
      <c r="J105">
        <v>0</v>
      </c>
      <c r="K105">
        <v>1367</v>
      </c>
    </row>
    <row r="106" spans="1:11" x14ac:dyDescent="0.35">
      <c r="A106" s="9" t="s">
        <v>121</v>
      </c>
      <c r="B106" t="s">
        <v>404</v>
      </c>
      <c r="C106" t="s">
        <v>650</v>
      </c>
      <c r="D106" s="12" t="str">
        <f>HYPERLINK("https://t.co/aJCHkyP33S")</f>
        <v>https://t.co/aJCHkyP33S</v>
      </c>
      <c r="E106" t="s">
        <v>828</v>
      </c>
      <c r="G106" s="15">
        <v>0</v>
      </c>
      <c r="H106">
        <v>2609</v>
      </c>
      <c r="I106">
        <v>2469</v>
      </c>
      <c r="J106">
        <v>1010</v>
      </c>
      <c r="K106">
        <v>1435</v>
      </c>
    </row>
    <row r="107" spans="1:11" x14ac:dyDescent="0.35">
      <c r="A107" s="9" t="s">
        <v>122</v>
      </c>
      <c r="B107" t="s">
        <v>405</v>
      </c>
      <c r="C107" t="s">
        <v>651</v>
      </c>
      <c r="E107" t="s">
        <v>829</v>
      </c>
      <c r="G107" s="15">
        <v>0</v>
      </c>
      <c r="H107">
        <v>4635</v>
      </c>
      <c r="I107">
        <v>677</v>
      </c>
      <c r="J107">
        <v>646</v>
      </c>
      <c r="K107">
        <v>30</v>
      </c>
    </row>
    <row r="108" spans="1:11" x14ac:dyDescent="0.35">
      <c r="A108" s="9" t="s">
        <v>123</v>
      </c>
      <c r="B108" t="s">
        <v>406</v>
      </c>
      <c r="C108" t="s">
        <v>652</v>
      </c>
      <c r="G108" s="15">
        <v>0</v>
      </c>
      <c r="H108">
        <v>2305</v>
      </c>
      <c r="I108">
        <v>88</v>
      </c>
      <c r="J108">
        <v>20</v>
      </c>
      <c r="K108">
        <v>1118</v>
      </c>
    </row>
    <row r="109" spans="1:11" x14ac:dyDescent="0.35">
      <c r="A109" s="9" t="s">
        <v>124</v>
      </c>
      <c r="B109" t="s">
        <v>407</v>
      </c>
      <c r="C109" t="s">
        <v>653</v>
      </c>
      <c r="D109" s="12" t="str">
        <f>HYPERLINK("https://t.co/Q4TxC001c7")</f>
        <v>https://t.co/Q4TxC001c7</v>
      </c>
      <c r="E109" t="s">
        <v>830</v>
      </c>
      <c r="G109" s="15">
        <v>0</v>
      </c>
      <c r="H109">
        <v>3151</v>
      </c>
      <c r="I109">
        <v>3109</v>
      </c>
      <c r="J109">
        <v>9001</v>
      </c>
      <c r="K109">
        <v>23279</v>
      </c>
    </row>
    <row r="110" spans="1:11" x14ac:dyDescent="0.35">
      <c r="A110" s="9" t="s">
        <v>125</v>
      </c>
      <c r="B110" t="s">
        <v>408</v>
      </c>
      <c r="C110" t="s">
        <v>654</v>
      </c>
      <c r="D110" s="12" t="str">
        <f>HYPERLINK("https://t.co/2RyFwZuod8")</f>
        <v>https://t.co/2RyFwZuod8</v>
      </c>
      <c r="E110" t="s">
        <v>831</v>
      </c>
      <c r="G110" s="15">
        <v>0</v>
      </c>
      <c r="H110">
        <v>2385</v>
      </c>
      <c r="I110">
        <v>2444</v>
      </c>
      <c r="J110">
        <v>321</v>
      </c>
      <c r="K110">
        <v>7292</v>
      </c>
    </row>
    <row r="111" spans="1:11" x14ac:dyDescent="0.35">
      <c r="A111" s="9" t="s">
        <v>126</v>
      </c>
      <c r="B111" t="s">
        <v>409</v>
      </c>
      <c r="C111" t="s">
        <v>655</v>
      </c>
      <c r="D111" s="12" t="str">
        <f>HYPERLINK("https://t.co/o6Un4uM42S")</f>
        <v>https://t.co/o6Un4uM42S</v>
      </c>
      <c r="E111" t="s">
        <v>832</v>
      </c>
      <c r="G111" s="15">
        <v>0</v>
      </c>
      <c r="H111">
        <v>543</v>
      </c>
      <c r="I111">
        <v>332</v>
      </c>
      <c r="J111">
        <v>1111</v>
      </c>
      <c r="K111">
        <v>2097</v>
      </c>
    </row>
    <row r="112" spans="1:11" x14ac:dyDescent="0.35">
      <c r="A112" s="9" t="s">
        <v>127</v>
      </c>
      <c r="B112" t="s">
        <v>410</v>
      </c>
      <c r="C112" t="s">
        <v>656</v>
      </c>
      <c r="D112" s="12" t="str">
        <f>HYPERLINK("https://t.co/0ffncHO75n")</f>
        <v>https://t.co/0ffncHO75n</v>
      </c>
      <c r="E112" t="s">
        <v>833</v>
      </c>
      <c r="G112" s="15">
        <v>0</v>
      </c>
      <c r="H112">
        <v>128</v>
      </c>
      <c r="I112">
        <v>55</v>
      </c>
      <c r="J112">
        <v>39</v>
      </c>
      <c r="K112">
        <v>5</v>
      </c>
    </row>
    <row r="113" spans="1:11" x14ac:dyDescent="0.35">
      <c r="A113" s="9" t="s">
        <v>128</v>
      </c>
      <c r="B113" t="s">
        <v>411</v>
      </c>
      <c r="C113" t="s">
        <v>657</v>
      </c>
      <c r="D113" s="12" t="str">
        <f>HYPERLINK("https://t.co/yGIYikalyC")</f>
        <v>https://t.co/yGIYikalyC</v>
      </c>
      <c r="E113" t="s">
        <v>834</v>
      </c>
      <c r="G113" s="15">
        <v>0</v>
      </c>
      <c r="H113">
        <v>1148</v>
      </c>
      <c r="I113">
        <v>644</v>
      </c>
      <c r="J113">
        <v>500</v>
      </c>
      <c r="K113">
        <v>1177</v>
      </c>
    </row>
    <row r="114" spans="1:11" x14ac:dyDescent="0.35">
      <c r="A114" s="9" t="s">
        <v>129</v>
      </c>
      <c r="B114" t="s">
        <v>412</v>
      </c>
      <c r="G114" s="15">
        <v>0</v>
      </c>
      <c r="H114">
        <v>5001</v>
      </c>
      <c r="I114">
        <v>778</v>
      </c>
      <c r="J114">
        <v>5761</v>
      </c>
      <c r="K114">
        <v>6171</v>
      </c>
    </row>
    <row r="115" spans="1:11" x14ac:dyDescent="0.35">
      <c r="A115" s="9" t="s">
        <v>130</v>
      </c>
      <c r="B115" t="s">
        <v>413</v>
      </c>
      <c r="C115" t="s">
        <v>593</v>
      </c>
      <c r="G115" s="15">
        <v>0</v>
      </c>
      <c r="H115">
        <v>393</v>
      </c>
      <c r="I115">
        <v>21</v>
      </c>
      <c r="J115">
        <v>4</v>
      </c>
      <c r="K115">
        <v>924</v>
      </c>
    </row>
    <row r="116" spans="1:11" x14ac:dyDescent="0.35">
      <c r="A116" s="9" t="s">
        <v>131</v>
      </c>
      <c r="B116" t="s">
        <v>414</v>
      </c>
      <c r="G116" s="15">
        <v>0</v>
      </c>
      <c r="H116">
        <v>644</v>
      </c>
      <c r="I116">
        <v>175</v>
      </c>
      <c r="J116">
        <v>833</v>
      </c>
      <c r="K116">
        <v>1408</v>
      </c>
    </row>
    <row r="117" spans="1:11" x14ac:dyDescent="0.35">
      <c r="A117" s="9" t="s">
        <v>132</v>
      </c>
      <c r="B117" t="s">
        <v>415</v>
      </c>
      <c r="C117" t="s">
        <v>658</v>
      </c>
      <c r="D117" s="12" t="str">
        <f>HYPERLINK("https://t.co/3sdawqbqa7")</f>
        <v>https://t.co/3sdawqbqa7</v>
      </c>
      <c r="E117" t="s">
        <v>835</v>
      </c>
      <c r="G117" s="15">
        <v>0</v>
      </c>
      <c r="H117">
        <v>580</v>
      </c>
      <c r="I117">
        <v>65</v>
      </c>
      <c r="J117">
        <v>435</v>
      </c>
      <c r="K117">
        <v>2635</v>
      </c>
    </row>
    <row r="118" spans="1:11" x14ac:dyDescent="0.35">
      <c r="A118" s="9" t="s">
        <v>133</v>
      </c>
      <c r="B118" t="s">
        <v>416</v>
      </c>
      <c r="C118" t="s">
        <v>591</v>
      </c>
      <c r="E118" t="s">
        <v>836</v>
      </c>
      <c r="G118" s="15">
        <v>0</v>
      </c>
      <c r="H118">
        <v>1550</v>
      </c>
      <c r="I118">
        <v>85</v>
      </c>
      <c r="J118">
        <v>2983</v>
      </c>
      <c r="K118">
        <v>2583</v>
      </c>
    </row>
    <row r="119" spans="1:11" x14ac:dyDescent="0.35">
      <c r="A119" s="9" t="s">
        <v>134</v>
      </c>
      <c r="B119" t="s">
        <v>417</v>
      </c>
      <c r="C119" t="s">
        <v>659</v>
      </c>
      <c r="E119" t="s">
        <v>837</v>
      </c>
      <c r="G119" s="15">
        <v>0</v>
      </c>
      <c r="H119">
        <v>326</v>
      </c>
      <c r="I119">
        <v>83</v>
      </c>
      <c r="J119">
        <v>509</v>
      </c>
      <c r="K119">
        <v>627</v>
      </c>
    </row>
    <row r="120" spans="1:11" x14ac:dyDescent="0.35">
      <c r="A120" s="9" t="s">
        <v>135</v>
      </c>
      <c r="B120" t="s">
        <v>418</v>
      </c>
      <c r="C120" t="s">
        <v>660</v>
      </c>
      <c r="E120" t="s">
        <v>838</v>
      </c>
      <c r="G120" s="15">
        <v>0</v>
      </c>
      <c r="H120">
        <v>357</v>
      </c>
      <c r="I120">
        <v>474</v>
      </c>
      <c r="J120">
        <v>2578</v>
      </c>
      <c r="K120">
        <v>36</v>
      </c>
    </row>
    <row r="121" spans="1:11" x14ac:dyDescent="0.35">
      <c r="A121" s="9" t="s">
        <v>136</v>
      </c>
      <c r="B121" t="s">
        <v>419</v>
      </c>
      <c r="C121" t="s">
        <v>636</v>
      </c>
      <c r="E121" t="s">
        <v>839</v>
      </c>
      <c r="G121" s="15">
        <v>0</v>
      </c>
      <c r="H121">
        <v>801</v>
      </c>
      <c r="I121">
        <v>27</v>
      </c>
      <c r="J121">
        <v>8</v>
      </c>
      <c r="K121">
        <v>146</v>
      </c>
    </row>
    <row r="122" spans="1:11" x14ac:dyDescent="0.35">
      <c r="A122" s="9" t="s">
        <v>137</v>
      </c>
      <c r="B122" t="s">
        <v>420</v>
      </c>
      <c r="C122" t="s">
        <v>661</v>
      </c>
      <c r="D122" s="12" t="str">
        <f>HYPERLINK("https://t.co/uwI8VURbBK")</f>
        <v>https://t.co/uwI8VURbBK</v>
      </c>
      <c r="E122" t="s">
        <v>840</v>
      </c>
      <c r="G122" s="15">
        <v>0</v>
      </c>
      <c r="H122">
        <v>584</v>
      </c>
      <c r="I122">
        <v>266</v>
      </c>
      <c r="J122">
        <v>106</v>
      </c>
      <c r="K122">
        <v>172</v>
      </c>
    </row>
    <row r="123" spans="1:11" x14ac:dyDescent="0.35">
      <c r="A123" s="9" t="s">
        <v>138</v>
      </c>
      <c r="B123" t="s">
        <v>421</v>
      </c>
      <c r="C123" t="s">
        <v>662</v>
      </c>
      <c r="E123" t="s">
        <v>841</v>
      </c>
      <c r="G123" s="15">
        <v>0</v>
      </c>
      <c r="H123">
        <v>149</v>
      </c>
      <c r="I123">
        <v>39</v>
      </c>
      <c r="J123">
        <v>181</v>
      </c>
      <c r="K123">
        <v>141</v>
      </c>
    </row>
    <row r="124" spans="1:11" x14ac:dyDescent="0.35">
      <c r="A124" s="9" t="s">
        <v>139</v>
      </c>
      <c r="B124" t="s">
        <v>422</v>
      </c>
      <c r="C124" t="s">
        <v>663</v>
      </c>
      <c r="E124" t="s">
        <v>842</v>
      </c>
      <c r="G124" s="15">
        <v>0</v>
      </c>
      <c r="H124">
        <v>419</v>
      </c>
      <c r="I124">
        <v>263</v>
      </c>
      <c r="J124">
        <v>108</v>
      </c>
      <c r="K124">
        <v>297</v>
      </c>
    </row>
    <row r="125" spans="1:11" x14ac:dyDescent="0.35">
      <c r="A125" s="9" t="s">
        <v>140</v>
      </c>
      <c r="B125" t="s">
        <v>423</v>
      </c>
      <c r="C125" t="s">
        <v>664</v>
      </c>
      <c r="E125" t="s">
        <v>843</v>
      </c>
      <c r="G125" s="15">
        <v>0</v>
      </c>
      <c r="H125">
        <v>598</v>
      </c>
      <c r="I125">
        <v>487</v>
      </c>
      <c r="J125">
        <v>264</v>
      </c>
      <c r="K125">
        <v>275</v>
      </c>
    </row>
    <row r="126" spans="1:11" x14ac:dyDescent="0.35">
      <c r="A126" s="9" t="s">
        <v>141</v>
      </c>
      <c r="B126" t="s">
        <v>424</v>
      </c>
      <c r="E126" t="s">
        <v>844</v>
      </c>
      <c r="G126" s="15">
        <v>0</v>
      </c>
      <c r="H126">
        <v>514</v>
      </c>
      <c r="I126">
        <v>239</v>
      </c>
      <c r="J126">
        <v>546</v>
      </c>
      <c r="K126">
        <v>1074</v>
      </c>
    </row>
    <row r="127" spans="1:11" x14ac:dyDescent="0.35">
      <c r="A127" s="9" t="s">
        <v>142</v>
      </c>
      <c r="B127" t="s">
        <v>425</v>
      </c>
      <c r="C127" t="s">
        <v>665</v>
      </c>
      <c r="E127" t="s">
        <v>845</v>
      </c>
      <c r="G127" s="15">
        <v>0</v>
      </c>
      <c r="H127">
        <v>678</v>
      </c>
      <c r="I127">
        <v>106</v>
      </c>
      <c r="J127">
        <v>56</v>
      </c>
      <c r="K127">
        <v>1396</v>
      </c>
    </row>
    <row r="128" spans="1:11" x14ac:dyDescent="0.35">
      <c r="A128" s="9" t="s">
        <v>143</v>
      </c>
      <c r="B128" t="s">
        <v>426</v>
      </c>
      <c r="C128" t="s">
        <v>666</v>
      </c>
      <c r="D128" s="12" t="str">
        <f>HYPERLINK("https://t.co/EQirqQ2Rli")</f>
        <v>https://t.co/EQirqQ2Rli</v>
      </c>
      <c r="E128" t="s">
        <v>846</v>
      </c>
      <c r="G128" s="15">
        <v>0</v>
      </c>
      <c r="H128">
        <v>3804</v>
      </c>
      <c r="I128">
        <v>273</v>
      </c>
      <c r="J128">
        <v>315</v>
      </c>
      <c r="K128">
        <v>507</v>
      </c>
    </row>
    <row r="129" spans="1:11" x14ac:dyDescent="0.35">
      <c r="A129" s="9" t="s">
        <v>144</v>
      </c>
      <c r="B129" t="s">
        <v>427</v>
      </c>
      <c r="C129" t="s">
        <v>667</v>
      </c>
      <c r="D129" s="12" t="str">
        <f>HYPERLINK("https://t.co/8nWboYCfv7")</f>
        <v>https://t.co/8nWboYCfv7</v>
      </c>
      <c r="E129" t="s">
        <v>847</v>
      </c>
      <c r="G129" s="15">
        <v>0</v>
      </c>
      <c r="H129">
        <v>984</v>
      </c>
      <c r="I129">
        <v>347</v>
      </c>
      <c r="J129">
        <v>1199</v>
      </c>
      <c r="K129">
        <v>1834</v>
      </c>
    </row>
    <row r="130" spans="1:11" x14ac:dyDescent="0.35">
      <c r="A130" s="9" t="s">
        <v>145</v>
      </c>
      <c r="B130" t="s">
        <v>428</v>
      </c>
      <c r="C130" t="s">
        <v>668</v>
      </c>
      <c r="G130" s="15">
        <v>0</v>
      </c>
      <c r="H130">
        <v>1364</v>
      </c>
      <c r="I130">
        <v>19</v>
      </c>
      <c r="J130">
        <v>52</v>
      </c>
      <c r="K130">
        <v>530</v>
      </c>
    </row>
    <row r="131" spans="1:11" x14ac:dyDescent="0.35">
      <c r="A131" s="9" t="s">
        <v>146</v>
      </c>
      <c r="B131" t="s">
        <v>429</v>
      </c>
      <c r="C131" t="s">
        <v>669</v>
      </c>
      <c r="E131" t="s">
        <v>848</v>
      </c>
      <c r="G131" s="15">
        <v>0</v>
      </c>
      <c r="H131">
        <v>3267</v>
      </c>
      <c r="I131">
        <v>287</v>
      </c>
      <c r="J131">
        <v>145</v>
      </c>
      <c r="K131">
        <v>180</v>
      </c>
    </row>
    <row r="132" spans="1:11" x14ac:dyDescent="0.35">
      <c r="A132" s="9" t="s">
        <v>147</v>
      </c>
      <c r="B132" t="s">
        <v>430</v>
      </c>
      <c r="C132" t="s">
        <v>591</v>
      </c>
      <c r="G132" s="15">
        <v>0</v>
      </c>
      <c r="H132">
        <v>2444</v>
      </c>
      <c r="I132">
        <v>32</v>
      </c>
      <c r="J132">
        <v>4</v>
      </c>
      <c r="K132">
        <v>2524</v>
      </c>
    </row>
    <row r="133" spans="1:11" x14ac:dyDescent="0.35">
      <c r="A133" s="9" t="s">
        <v>148</v>
      </c>
      <c r="B133" t="s">
        <v>431</v>
      </c>
      <c r="C133" t="s">
        <v>670</v>
      </c>
      <c r="D133" s="12" t="str">
        <f>HYPERLINK("https://t.co/EeAJ8Vkrew")</f>
        <v>https://t.co/EeAJ8Vkrew</v>
      </c>
      <c r="E133" t="s">
        <v>849</v>
      </c>
      <c r="G133" s="15">
        <v>0</v>
      </c>
      <c r="H133">
        <v>505</v>
      </c>
      <c r="I133">
        <v>115</v>
      </c>
      <c r="J133">
        <v>41</v>
      </c>
      <c r="K133">
        <v>978</v>
      </c>
    </row>
    <row r="134" spans="1:11" x14ac:dyDescent="0.35">
      <c r="A134" s="9" t="s">
        <v>149</v>
      </c>
      <c r="B134" t="s">
        <v>432</v>
      </c>
      <c r="C134" t="s">
        <v>640</v>
      </c>
      <c r="D134" s="12" t="str">
        <f>HYPERLINK("http://t.co/0qU0pDFG2X")</f>
        <v>http://t.co/0qU0pDFG2X</v>
      </c>
      <c r="E134" t="s">
        <v>850</v>
      </c>
      <c r="G134" s="15">
        <v>0</v>
      </c>
      <c r="H134">
        <v>1247</v>
      </c>
      <c r="I134">
        <v>4173</v>
      </c>
      <c r="J134">
        <v>1373</v>
      </c>
      <c r="K134">
        <v>469</v>
      </c>
    </row>
    <row r="135" spans="1:11" x14ac:dyDescent="0.35">
      <c r="A135" s="9" t="s">
        <v>150</v>
      </c>
      <c r="B135" t="s">
        <v>433</v>
      </c>
      <c r="C135" t="s">
        <v>671</v>
      </c>
      <c r="E135" t="s">
        <v>851</v>
      </c>
      <c r="G135" s="15">
        <v>0</v>
      </c>
      <c r="H135">
        <v>2807</v>
      </c>
      <c r="I135">
        <v>846</v>
      </c>
      <c r="J135">
        <v>14285</v>
      </c>
      <c r="K135">
        <v>78103</v>
      </c>
    </row>
    <row r="136" spans="1:11" x14ac:dyDescent="0.35">
      <c r="A136" s="9" t="s">
        <v>151</v>
      </c>
      <c r="B136" t="s">
        <v>434</v>
      </c>
      <c r="G136" s="15">
        <v>0</v>
      </c>
      <c r="H136">
        <v>26</v>
      </c>
      <c r="I136">
        <v>28</v>
      </c>
      <c r="J136">
        <v>11</v>
      </c>
      <c r="K136">
        <v>37</v>
      </c>
    </row>
    <row r="137" spans="1:11" x14ac:dyDescent="0.35">
      <c r="A137" s="9" t="s">
        <v>152</v>
      </c>
      <c r="B137" t="s">
        <v>435</v>
      </c>
      <c r="E137" t="s">
        <v>852</v>
      </c>
      <c r="G137" s="15">
        <v>0</v>
      </c>
      <c r="H137">
        <v>278</v>
      </c>
      <c r="I137">
        <v>790</v>
      </c>
      <c r="J137">
        <v>1383</v>
      </c>
      <c r="K137">
        <v>313</v>
      </c>
    </row>
    <row r="138" spans="1:11" x14ac:dyDescent="0.35">
      <c r="A138" s="9" t="s">
        <v>153</v>
      </c>
      <c r="B138" t="s">
        <v>436</v>
      </c>
      <c r="C138" t="s">
        <v>672</v>
      </c>
      <c r="D138" s="12" t="str">
        <f>HYPERLINK("https://t.co/yDOOuWElnG")</f>
        <v>https://t.co/yDOOuWElnG</v>
      </c>
      <c r="G138" s="15">
        <v>0</v>
      </c>
      <c r="H138">
        <v>134</v>
      </c>
      <c r="I138">
        <v>94</v>
      </c>
      <c r="J138">
        <v>83</v>
      </c>
      <c r="K138">
        <v>158</v>
      </c>
    </row>
    <row r="139" spans="1:11" x14ac:dyDescent="0.35">
      <c r="A139" s="9" t="s">
        <v>154</v>
      </c>
      <c r="B139" t="s">
        <v>437</v>
      </c>
      <c r="E139" t="s">
        <v>853</v>
      </c>
      <c r="G139" s="15">
        <v>0</v>
      </c>
      <c r="H139">
        <v>52</v>
      </c>
      <c r="I139">
        <v>1</v>
      </c>
      <c r="J139">
        <v>2</v>
      </c>
      <c r="K139">
        <v>14</v>
      </c>
    </row>
    <row r="140" spans="1:11" x14ac:dyDescent="0.35">
      <c r="A140" s="9" t="s">
        <v>155</v>
      </c>
      <c r="B140" t="s">
        <v>438</v>
      </c>
      <c r="C140" t="s">
        <v>673</v>
      </c>
      <c r="D140" s="12" t="str">
        <f>HYPERLINK("https://t.co/z3oLriCJ9t")</f>
        <v>https://t.co/z3oLriCJ9t</v>
      </c>
      <c r="E140" t="s">
        <v>854</v>
      </c>
      <c r="G140" s="15">
        <v>0</v>
      </c>
      <c r="H140">
        <v>3255</v>
      </c>
      <c r="I140">
        <v>1279</v>
      </c>
      <c r="J140">
        <v>2760</v>
      </c>
      <c r="K140">
        <v>31932</v>
      </c>
    </row>
    <row r="141" spans="1:11" x14ac:dyDescent="0.35">
      <c r="A141" s="9" t="s">
        <v>156</v>
      </c>
      <c r="B141" t="s">
        <v>439</v>
      </c>
      <c r="C141" t="s">
        <v>591</v>
      </c>
      <c r="E141" t="s">
        <v>855</v>
      </c>
      <c r="G141" s="15">
        <v>0</v>
      </c>
      <c r="H141">
        <v>119</v>
      </c>
      <c r="I141">
        <v>4</v>
      </c>
      <c r="J141">
        <v>0</v>
      </c>
      <c r="K141">
        <v>149</v>
      </c>
    </row>
    <row r="142" spans="1:11" x14ac:dyDescent="0.35">
      <c r="A142" s="9" t="s">
        <v>157</v>
      </c>
      <c r="B142" t="s">
        <v>440</v>
      </c>
      <c r="C142" t="s">
        <v>674</v>
      </c>
      <c r="E142" t="s">
        <v>856</v>
      </c>
      <c r="G142" s="15">
        <v>0</v>
      </c>
      <c r="H142">
        <v>94</v>
      </c>
      <c r="I142">
        <v>34</v>
      </c>
      <c r="J142">
        <v>8</v>
      </c>
      <c r="K142">
        <v>10</v>
      </c>
    </row>
    <row r="143" spans="1:11" x14ac:dyDescent="0.35">
      <c r="A143" s="9" t="s">
        <v>158</v>
      </c>
      <c r="B143" t="s">
        <v>441</v>
      </c>
      <c r="C143" t="s">
        <v>675</v>
      </c>
      <c r="D143" s="12" t="str">
        <f>HYPERLINK("https://t.co/MK2iPEyXdk")</f>
        <v>https://t.co/MK2iPEyXdk</v>
      </c>
      <c r="E143" t="s">
        <v>857</v>
      </c>
      <c r="G143" s="15">
        <v>0</v>
      </c>
      <c r="H143">
        <v>68</v>
      </c>
      <c r="I143">
        <v>11</v>
      </c>
      <c r="J143">
        <v>2</v>
      </c>
      <c r="K143">
        <v>14</v>
      </c>
    </row>
    <row r="144" spans="1:11" x14ac:dyDescent="0.35">
      <c r="A144" s="9" t="s">
        <v>159</v>
      </c>
      <c r="B144" t="s">
        <v>442</v>
      </c>
      <c r="G144" s="15">
        <v>0</v>
      </c>
      <c r="H144">
        <v>18</v>
      </c>
      <c r="I144">
        <v>0</v>
      </c>
      <c r="J144">
        <v>1</v>
      </c>
      <c r="K144">
        <v>0</v>
      </c>
    </row>
    <row r="145" spans="1:11" x14ac:dyDescent="0.35">
      <c r="A145" s="9" t="s">
        <v>160</v>
      </c>
      <c r="B145" t="s">
        <v>443</v>
      </c>
      <c r="C145" t="s">
        <v>676</v>
      </c>
      <c r="G145" s="15">
        <v>0</v>
      </c>
      <c r="H145">
        <v>44</v>
      </c>
      <c r="I145">
        <v>1</v>
      </c>
      <c r="J145">
        <v>3</v>
      </c>
      <c r="K145">
        <v>16</v>
      </c>
    </row>
    <row r="146" spans="1:11" x14ac:dyDescent="0.35">
      <c r="A146" s="9" t="s">
        <v>161</v>
      </c>
      <c r="B146" t="s">
        <v>161</v>
      </c>
      <c r="E146" t="s">
        <v>858</v>
      </c>
      <c r="G146" s="15">
        <v>0</v>
      </c>
      <c r="H146">
        <v>43</v>
      </c>
      <c r="I146">
        <v>323</v>
      </c>
      <c r="J146">
        <v>708</v>
      </c>
      <c r="K146">
        <v>22</v>
      </c>
    </row>
    <row r="147" spans="1:11" x14ac:dyDescent="0.35">
      <c r="A147" s="9" t="s">
        <v>162</v>
      </c>
      <c r="B147" t="s">
        <v>444</v>
      </c>
      <c r="E147" t="s">
        <v>859</v>
      </c>
      <c r="G147" s="15">
        <v>0</v>
      </c>
      <c r="H147">
        <v>354</v>
      </c>
      <c r="I147">
        <v>208</v>
      </c>
      <c r="J147">
        <v>10347</v>
      </c>
      <c r="K147">
        <v>27742</v>
      </c>
    </row>
    <row r="148" spans="1:11" x14ac:dyDescent="0.35">
      <c r="A148" s="9" t="s">
        <v>163</v>
      </c>
      <c r="B148" t="s">
        <v>445</v>
      </c>
      <c r="C148" t="s">
        <v>677</v>
      </c>
      <c r="D148" s="12" t="str">
        <f>HYPERLINK("https://t.co/kcJcovouks")</f>
        <v>https://t.co/kcJcovouks</v>
      </c>
      <c r="E148" t="s">
        <v>860</v>
      </c>
      <c r="G148" s="15">
        <v>0</v>
      </c>
      <c r="H148">
        <v>1593</v>
      </c>
      <c r="I148">
        <v>603</v>
      </c>
      <c r="J148">
        <v>971</v>
      </c>
      <c r="K148">
        <v>2707</v>
      </c>
    </row>
    <row r="149" spans="1:11" x14ac:dyDescent="0.35">
      <c r="A149" s="9" t="s">
        <v>164</v>
      </c>
      <c r="B149" t="s">
        <v>446</v>
      </c>
      <c r="E149" t="s">
        <v>861</v>
      </c>
      <c r="G149" s="15">
        <v>0</v>
      </c>
      <c r="H149">
        <v>92</v>
      </c>
      <c r="I149">
        <v>44</v>
      </c>
      <c r="J149">
        <v>30</v>
      </c>
      <c r="K149">
        <v>193</v>
      </c>
    </row>
    <row r="150" spans="1:11" x14ac:dyDescent="0.35">
      <c r="A150" s="9" t="s">
        <v>165</v>
      </c>
      <c r="B150" t="s">
        <v>447</v>
      </c>
      <c r="C150" t="s">
        <v>678</v>
      </c>
      <c r="D150" s="12" t="str">
        <f>HYPERLINK("https://t.co/daUSdiM2kl")</f>
        <v>https://t.co/daUSdiM2kl</v>
      </c>
      <c r="E150" t="s">
        <v>862</v>
      </c>
      <c r="G150" s="15">
        <v>0</v>
      </c>
      <c r="H150">
        <v>1000</v>
      </c>
      <c r="I150">
        <v>1067</v>
      </c>
      <c r="J150">
        <v>7646</v>
      </c>
      <c r="K150">
        <v>4304</v>
      </c>
    </row>
    <row r="151" spans="1:11" x14ac:dyDescent="0.35">
      <c r="A151" s="9" t="s">
        <v>166</v>
      </c>
      <c r="B151" t="s">
        <v>448</v>
      </c>
      <c r="C151" t="s">
        <v>591</v>
      </c>
      <c r="D151" s="12" t="str">
        <f>HYPERLINK("https://t.co/PZkCXcflLL")</f>
        <v>https://t.co/PZkCXcflLL</v>
      </c>
      <c r="E151" t="s">
        <v>863</v>
      </c>
      <c r="G151" s="15">
        <v>0</v>
      </c>
      <c r="H151">
        <v>439</v>
      </c>
      <c r="I151">
        <v>93</v>
      </c>
      <c r="J151">
        <v>141</v>
      </c>
      <c r="K151">
        <v>966</v>
      </c>
    </row>
    <row r="152" spans="1:11" x14ac:dyDescent="0.35">
      <c r="A152" s="9" t="s">
        <v>167</v>
      </c>
      <c r="B152" t="s">
        <v>449</v>
      </c>
      <c r="C152" t="s">
        <v>679</v>
      </c>
      <c r="E152" t="s">
        <v>864</v>
      </c>
      <c r="G152" s="15">
        <v>0</v>
      </c>
      <c r="H152">
        <v>301</v>
      </c>
      <c r="I152">
        <v>201</v>
      </c>
      <c r="J152">
        <v>755</v>
      </c>
      <c r="K152">
        <v>33612</v>
      </c>
    </row>
    <row r="153" spans="1:11" x14ac:dyDescent="0.35">
      <c r="A153" s="9" t="s">
        <v>168</v>
      </c>
      <c r="B153" t="s">
        <v>450</v>
      </c>
      <c r="C153" t="s">
        <v>593</v>
      </c>
      <c r="E153" t="s">
        <v>865</v>
      </c>
      <c r="G153" s="15">
        <v>0</v>
      </c>
      <c r="H153">
        <v>4414</v>
      </c>
      <c r="I153">
        <v>909</v>
      </c>
      <c r="J153">
        <v>688</v>
      </c>
      <c r="K153">
        <v>8894</v>
      </c>
    </row>
    <row r="154" spans="1:11" x14ac:dyDescent="0.35">
      <c r="A154" s="9" t="s">
        <v>169</v>
      </c>
      <c r="B154" t="s">
        <v>451</v>
      </c>
      <c r="E154" t="s">
        <v>866</v>
      </c>
      <c r="G154" s="15">
        <v>0</v>
      </c>
      <c r="H154">
        <v>209</v>
      </c>
      <c r="I154">
        <v>98</v>
      </c>
      <c r="J154">
        <v>83</v>
      </c>
      <c r="K154">
        <v>442</v>
      </c>
    </row>
    <row r="155" spans="1:11" x14ac:dyDescent="0.35">
      <c r="A155" s="9" t="s">
        <v>170</v>
      </c>
      <c r="B155" t="s">
        <v>452</v>
      </c>
      <c r="E155" t="s">
        <v>867</v>
      </c>
      <c r="G155" s="15">
        <v>0</v>
      </c>
      <c r="H155">
        <v>159</v>
      </c>
      <c r="I155">
        <v>22</v>
      </c>
      <c r="J155">
        <v>94</v>
      </c>
      <c r="K155">
        <v>4704</v>
      </c>
    </row>
    <row r="156" spans="1:11" x14ac:dyDescent="0.35">
      <c r="A156" s="9" t="s">
        <v>171</v>
      </c>
      <c r="B156" t="s">
        <v>453</v>
      </c>
      <c r="C156" t="s">
        <v>680</v>
      </c>
      <c r="E156" t="s">
        <v>868</v>
      </c>
      <c r="G156" s="15">
        <v>0</v>
      </c>
      <c r="H156">
        <v>778</v>
      </c>
      <c r="I156">
        <v>282</v>
      </c>
      <c r="J156">
        <v>641</v>
      </c>
      <c r="K156">
        <v>978</v>
      </c>
    </row>
    <row r="157" spans="1:11" x14ac:dyDescent="0.35">
      <c r="A157" s="9" t="s">
        <v>172</v>
      </c>
      <c r="B157" t="s">
        <v>454</v>
      </c>
      <c r="C157" t="s">
        <v>681</v>
      </c>
      <c r="G157" s="15">
        <v>0</v>
      </c>
      <c r="H157">
        <v>923</v>
      </c>
      <c r="I157">
        <v>105</v>
      </c>
      <c r="J157">
        <v>681</v>
      </c>
      <c r="K157">
        <v>4107</v>
      </c>
    </row>
    <row r="158" spans="1:11" x14ac:dyDescent="0.35">
      <c r="A158" s="9" t="s">
        <v>173</v>
      </c>
      <c r="B158" t="s">
        <v>455</v>
      </c>
      <c r="C158" t="s">
        <v>598</v>
      </c>
      <c r="G158" s="15">
        <v>0</v>
      </c>
      <c r="H158">
        <v>293</v>
      </c>
      <c r="I158">
        <v>4</v>
      </c>
      <c r="J158">
        <v>216</v>
      </c>
      <c r="K158">
        <v>26</v>
      </c>
    </row>
    <row r="159" spans="1:11" x14ac:dyDescent="0.35">
      <c r="A159" s="9" t="s">
        <v>174</v>
      </c>
      <c r="B159" t="s">
        <v>456</v>
      </c>
      <c r="C159" t="s">
        <v>682</v>
      </c>
      <c r="E159" t="s">
        <v>869</v>
      </c>
      <c r="G159" s="15">
        <v>0</v>
      </c>
      <c r="H159">
        <v>1155</v>
      </c>
      <c r="I159">
        <v>41</v>
      </c>
      <c r="J159">
        <v>568</v>
      </c>
      <c r="K159">
        <v>848</v>
      </c>
    </row>
    <row r="160" spans="1:11" x14ac:dyDescent="0.35">
      <c r="A160" s="9" t="s">
        <v>175</v>
      </c>
      <c r="B160" t="s">
        <v>457</v>
      </c>
      <c r="C160" t="s">
        <v>683</v>
      </c>
      <c r="D160" s="12" t="str">
        <f>HYPERLINK("https://t.co/Kl0vFsSSBp")</f>
        <v>https://t.co/Kl0vFsSSBp</v>
      </c>
      <c r="E160" t="s">
        <v>870</v>
      </c>
      <c r="G160" s="15">
        <v>0</v>
      </c>
      <c r="H160">
        <v>506</v>
      </c>
      <c r="I160">
        <v>928</v>
      </c>
      <c r="J160">
        <v>1066</v>
      </c>
      <c r="K160">
        <v>1891</v>
      </c>
    </row>
    <row r="161" spans="1:11" x14ac:dyDescent="0.35">
      <c r="A161" s="9" t="s">
        <v>176</v>
      </c>
      <c r="B161" t="s">
        <v>458</v>
      </c>
      <c r="E161" t="s">
        <v>871</v>
      </c>
      <c r="G161" s="15">
        <v>0</v>
      </c>
      <c r="H161">
        <v>116</v>
      </c>
      <c r="I161">
        <v>66</v>
      </c>
      <c r="J161">
        <v>46</v>
      </c>
      <c r="K161">
        <v>206</v>
      </c>
    </row>
    <row r="162" spans="1:11" x14ac:dyDescent="0.35">
      <c r="A162" s="9" t="s">
        <v>177</v>
      </c>
      <c r="B162" t="s">
        <v>459</v>
      </c>
      <c r="C162" t="s">
        <v>684</v>
      </c>
      <c r="E162" t="s">
        <v>872</v>
      </c>
      <c r="G162" s="15">
        <v>0</v>
      </c>
      <c r="H162">
        <v>1064</v>
      </c>
      <c r="I162">
        <v>385</v>
      </c>
      <c r="J162">
        <v>2666</v>
      </c>
      <c r="K162">
        <v>6313</v>
      </c>
    </row>
    <row r="163" spans="1:11" x14ac:dyDescent="0.35">
      <c r="A163" s="9" t="s">
        <v>178</v>
      </c>
      <c r="B163" t="s">
        <v>460</v>
      </c>
      <c r="C163" t="s">
        <v>685</v>
      </c>
      <c r="E163" t="s">
        <v>873</v>
      </c>
      <c r="G163" s="15">
        <v>0</v>
      </c>
      <c r="H163">
        <v>31</v>
      </c>
      <c r="I163">
        <v>2</v>
      </c>
      <c r="J163">
        <v>1</v>
      </c>
      <c r="K163">
        <v>16</v>
      </c>
    </row>
    <row r="164" spans="1:11" x14ac:dyDescent="0.35">
      <c r="A164" s="9" t="s">
        <v>179</v>
      </c>
      <c r="B164" t="s">
        <v>461</v>
      </c>
      <c r="E164" t="s">
        <v>874</v>
      </c>
      <c r="G164" s="15">
        <v>0</v>
      </c>
      <c r="H164">
        <v>197</v>
      </c>
      <c r="I164">
        <v>7</v>
      </c>
      <c r="J164">
        <v>469</v>
      </c>
      <c r="K164">
        <v>1455</v>
      </c>
    </row>
    <row r="165" spans="1:11" x14ac:dyDescent="0.35">
      <c r="A165" s="9" t="s">
        <v>180</v>
      </c>
      <c r="B165" t="s">
        <v>462</v>
      </c>
      <c r="C165" t="s">
        <v>686</v>
      </c>
      <c r="D165" s="12" t="str">
        <f>HYPERLINK("https://t.co/PiDj5EUvGl")</f>
        <v>https://t.co/PiDj5EUvGl</v>
      </c>
      <c r="E165" t="s">
        <v>875</v>
      </c>
      <c r="G165" s="15">
        <v>0</v>
      </c>
      <c r="H165">
        <v>600</v>
      </c>
      <c r="I165">
        <v>232</v>
      </c>
      <c r="J165">
        <v>430</v>
      </c>
      <c r="K165">
        <v>469</v>
      </c>
    </row>
    <row r="166" spans="1:11" x14ac:dyDescent="0.35">
      <c r="A166" s="9" t="s">
        <v>181</v>
      </c>
      <c r="B166" t="s">
        <v>463</v>
      </c>
      <c r="G166" s="15">
        <v>0</v>
      </c>
      <c r="H166">
        <v>19</v>
      </c>
      <c r="I166">
        <v>2</v>
      </c>
      <c r="J166">
        <v>0</v>
      </c>
      <c r="K166">
        <v>10</v>
      </c>
    </row>
    <row r="167" spans="1:11" x14ac:dyDescent="0.35">
      <c r="A167" s="9" t="s">
        <v>182</v>
      </c>
      <c r="B167" t="s">
        <v>464</v>
      </c>
      <c r="C167" t="s">
        <v>687</v>
      </c>
      <c r="E167" t="s">
        <v>876</v>
      </c>
      <c r="G167" s="15">
        <v>0</v>
      </c>
      <c r="H167">
        <v>167</v>
      </c>
      <c r="I167">
        <v>38</v>
      </c>
      <c r="J167">
        <v>1</v>
      </c>
      <c r="K167">
        <v>728</v>
      </c>
    </row>
    <row r="168" spans="1:11" x14ac:dyDescent="0.35">
      <c r="A168" s="9" t="s">
        <v>183</v>
      </c>
      <c r="B168" t="s">
        <v>465</v>
      </c>
      <c r="E168" t="s">
        <v>877</v>
      </c>
      <c r="G168" s="15">
        <v>0</v>
      </c>
      <c r="H168">
        <v>902</v>
      </c>
      <c r="I168">
        <v>29</v>
      </c>
      <c r="J168">
        <v>0</v>
      </c>
      <c r="K168">
        <v>1</v>
      </c>
    </row>
    <row r="169" spans="1:11" x14ac:dyDescent="0.35">
      <c r="A169" s="9" t="s">
        <v>184</v>
      </c>
      <c r="B169" t="s">
        <v>466</v>
      </c>
      <c r="E169" t="s">
        <v>878</v>
      </c>
      <c r="G169" s="15">
        <v>0</v>
      </c>
      <c r="H169">
        <v>221</v>
      </c>
      <c r="I169">
        <v>85</v>
      </c>
      <c r="J169">
        <v>17</v>
      </c>
      <c r="K169">
        <v>45</v>
      </c>
    </row>
    <row r="170" spans="1:11" x14ac:dyDescent="0.35">
      <c r="A170" s="9" t="s">
        <v>185</v>
      </c>
      <c r="B170" t="s">
        <v>467</v>
      </c>
      <c r="G170" s="15">
        <v>0</v>
      </c>
      <c r="H170">
        <v>1475</v>
      </c>
      <c r="I170">
        <v>52</v>
      </c>
      <c r="J170">
        <v>12</v>
      </c>
      <c r="K170">
        <v>4</v>
      </c>
    </row>
    <row r="171" spans="1:11" x14ac:dyDescent="0.35">
      <c r="A171" s="9" t="s">
        <v>186</v>
      </c>
      <c r="B171" t="s">
        <v>468</v>
      </c>
      <c r="C171" t="s">
        <v>688</v>
      </c>
      <c r="D171" s="12" t="str">
        <f>HYPERLINK("https://t.co/8pBVnLsUW2")</f>
        <v>https://t.co/8pBVnLsUW2</v>
      </c>
      <c r="E171" t="s">
        <v>879</v>
      </c>
      <c r="G171" s="15">
        <v>0</v>
      </c>
      <c r="H171">
        <v>334</v>
      </c>
      <c r="I171">
        <v>33</v>
      </c>
      <c r="J171">
        <v>36</v>
      </c>
      <c r="K171">
        <v>229</v>
      </c>
    </row>
    <row r="172" spans="1:11" x14ac:dyDescent="0.35">
      <c r="A172" s="9" t="s">
        <v>187</v>
      </c>
      <c r="B172" t="s">
        <v>469</v>
      </c>
      <c r="C172" t="s">
        <v>689</v>
      </c>
      <c r="D172" s="12" t="str">
        <f>HYPERLINK("https://t.co/lsnETrVd07")</f>
        <v>https://t.co/lsnETrVd07</v>
      </c>
      <c r="E172" t="s">
        <v>880</v>
      </c>
      <c r="G172" s="15">
        <v>0</v>
      </c>
      <c r="H172">
        <v>2963</v>
      </c>
      <c r="I172">
        <v>1509</v>
      </c>
      <c r="J172">
        <v>5463</v>
      </c>
      <c r="K172">
        <v>39104</v>
      </c>
    </row>
    <row r="173" spans="1:11" x14ac:dyDescent="0.35">
      <c r="A173" s="9" t="s">
        <v>188</v>
      </c>
      <c r="B173" t="s">
        <v>470</v>
      </c>
      <c r="C173" t="s">
        <v>593</v>
      </c>
      <c r="E173" t="s">
        <v>881</v>
      </c>
      <c r="G173" s="15">
        <v>0</v>
      </c>
      <c r="H173">
        <v>41</v>
      </c>
      <c r="I173">
        <v>19</v>
      </c>
      <c r="J173">
        <v>5</v>
      </c>
      <c r="K173">
        <v>115</v>
      </c>
    </row>
    <row r="174" spans="1:11" x14ac:dyDescent="0.35">
      <c r="A174" s="9" t="s">
        <v>189</v>
      </c>
      <c r="B174" t="s">
        <v>471</v>
      </c>
      <c r="C174" t="s">
        <v>690</v>
      </c>
      <c r="D174" s="12" t="str">
        <f>HYPERLINK("https://t.co/nxLNtZ8oHF")</f>
        <v>https://t.co/nxLNtZ8oHF</v>
      </c>
      <c r="E174" t="s">
        <v>882</v>
      </c>
      <c r="G174" s="15">
        <v>0</v>
      </c>
      <c r="H174">
        <v>852</v>
      </c>
      <c r="I174">
        <v>780</v>
      </c>
      <c r="J174">
        <v>3819</v>
      </c>
      <c r="K174">
        <v>8213</v>
      </c>
    </row>
    <row r="175" spans="1:11" x14ac:dyDescent="0.35">
      <c r="A175" s="9" t="s">
        <v>190</v>
      </c>
      <c r="B175" t="s">
        <v>472</v>
      </c>
      <c r="G175" s="15">
        <v>0</v>
      </c>
      <c r="H175">
        <v>25</v>
      </c>
      <c r="I175">
        <v>1</v>
      </c>
      <c r="J175">
        <v>1</v>
      </c>
      <c r="K175">
        <v>2</v>
      </c>
    </row>
    <row r="176" spans="1:11" x14ac:dyDescent="0.35">
      <c r="A176" s="9" t="s">
        <v>191</v>
      </c>
      <c r="B176" t="s">
        <v>473</v>
      </c>
      <c r="C176" t="s">
        <v>691</v>
      </c>
      <c r="D176" s="12" t="str">
        <f>HYPERLINK("https://t.co/6G5uzJpS68")</f>
        <v>https://t.co/6G5uzJpS68</v>
      </c>
      <c r="E176" t="s">
        <v>883</v>
      </c>
      <c r="G176" s="15">
        <v>0</v>
      </c>
      <c r="H176">
        <v>475</v>
      </c>
      <c r="I176">
        <v>48</v>
      </c>
      <c r="J176">
        <v>416</v>
      </c>
      <c r="K176">
        <v>98</v>
      </c>
    </row>
    <row r="177" spans="1:11" x14ac:dyDescent="0.35">
      <c r="A177" s="9" t="s">
        <v>192</v>
      </c>
      <c r="B177" t="s">
        <v>474</v>
      </c>
      <c r="C177" t="s">
        <v>692</v>
      </c>
      <c r="D177" s="12" t="str">
        <f>HYPERLINK("https://t.co/lFAEBybFp6")</f>
        <v>https://t.co/lFAEBybFp6</v>
      </c>
      <c r="E177" t="s">
        <v>884</v>
      </c>
      <c r="G177" s="15">
        <v>0</v>
      </c>
      <c r="H177">
        <v>4456</v>
      </c>
      <c r="I177">
        <v>1248</v>
      </c>
      <c r="J177">
        <v>1670</v>
      </c>
      <c r="K177">
        <v>97004</v>
      </c>
    </row>
    <row r="178" spans="1:11" x14ac:dyDescent="0.35">
      <c r="A178" s="9" t="s">
        <v>193</v>
      </c>
      <c r="B178" t="s">
        <v>475</v>
      </c>
      <c r="C178" t="s">
        <v>646</v>
      </c>
      <c r="E178" t="s">
        <v>885</v>
      </c>
      <c r="G178" s="15">
        <v>0</v>
      </c>
      <c r="H178">
        <v>236</v>
      </c>
      <c r="I178">
        <v>274</v>
      </c>
      <c r="J178">
        <v>712</v>
      </c>
      <c r="K178">
        <v>67</v>
      </c>
    </row>
    <row r="179" spans="1:11" x14ac:dyDescent="0.35">
      <c r="A179" s="9" t="s">
        <v>194</v>
      </c>
      <c r="B179" t="s">
        <v>476</v>
      </c>
      <c r="C179" t="s">
        <v>693</v>
      </c>
      <c r="D179" s="12" t="str">
        <f>HYPERLINK("http://t.co/bIpDKUDY4v")</f>
        <v>http://t.co/bIpDKUDY4v</v>
      </c>
      <c r="E179" t="s">
        <v>886</v>
      </c>
      <c r="G179" s="15">
        <v>0</v>
      </c>
      <c r="H179">
        <v>3758</v>
      </c>
      <c r="I179">
        <v>235505</v>
      </c>
      <c r="J179">
        <v>12031</v>
      </c>
      <c r="K179">
        <v>2980</v>
      </c>
    </row>
    <row r="180" spans="1:11" x14ac:dyDescent="0.35">
      <c r="A180" s="9" t="s">
        <v>195</v>
      </c>
      <c r="B180" t="s">
        <v>477</v>
      </c>
      <c r="C180" t="s">
        <v>694</v>
      </c>
      <c r="D180" s="12" t="str">
        <f>HYPERLINK("https://t.co/rkO5kQRg9A")</f>
        <v>https://t.co/rkO5kQRg9A</v>
      </c>
      <c r="E180" t="s">
        <v>887</v>
      </c>
      <c r="G180" s="15">
        <v>0</v>
      </c>
      <c r="H180">
        <v>809</v>
      </c>
      <c r="I180">
        <v>423</v>
      </c>
      <c r="J180">
        <v>326</v>
      </c>
      <c r="K180">
        <v>229</v>
      </c>
    </row>
    <row r="181" spans="1:11" x14ac:dyDescent="0.35">
      <c r="A181" s="9" t="s">
        <v>196</v>
      </c>
      <c r="B181" t="s">
        <v>478</v>
      </c>
      <c r="C181" t="s">
        <v>695</v>
      </c>
      <c r="E181" t="s">
        <v>888</v>
      </c>
      <c r="G181" s="15">
        <v>0</v>
      </c>
      <c r="H181">
        <v>81</v>
      </c>
      <c r="I181">
        <v>39</v>
      </c>
      <c r="J181">
        <v>48</v>
      </c>
      <c r="K181">
        <v>15</v>
      </c>
    </row>
    <row r="182" spans="1:11" x14ac:dyDescent="0.35">
      <c r="A182" s="9" t="s">
        <v>197</v>
      </c>
      <c r="B182" t="s">
        <v>479</v>
      </c>
      <c r="D182" s="12" t="str">
        <f>HYPERLINK("https://t.co/SZIDOw42Cf")</f>
        <v>https://t.co/SZIDOw42Cf</v>
      </c>
      <c r="E182" t="s">
        <v>889</v>
      </c>
      <c r="G182" s="15">
        <v>0</v>
      </c>
      <c r="H182">
        <v>714</v>
      </c>
      <c r="I182">
        <v>1246</v>
      </c>
      <c r="J182">
        <v>5000</v>
      </c>
      <c r="K182">
        <v>1516</v>
      </c>
    </row>
    <row r="183" spans="1:11" x14ac:dyDescent="0.35">
      <c r="A183" s="9" t="s">
        <v>198</v>
      </c>
      <c r="B183" t="s">
        <v>480</v>
      </c>
      <c r="C183" t="s">
        <v>696</v>
      </c>
      <c r="D183" s="12" t="str">
        <f>HYPERLINK("http://t.co/hwJ50DTSHk")</f>
        <v>http://t.co/hwJ50DTSHk</v>
      </c>
      <c r="E183" t="s">
        <v>890</v>
      </c>
      <c r="G183" s="15">
        <v>0</v>
      </c>
      <c r="H183">
        <v>730</v>
      </c>
      <c r="I183">
        <v>2318</v>
      </c>
      <c r="J183">
        <v>2171</v>
      </c>
      <c r="K183">
        <v>493</v>
      </c>
    </row>
    <row r="184" spans="1:11" x14ac:dyDescent="0.35">
      <c r="A184" s="9" t="s">
        <v>199</v>
      </c>
      <c r="B184" t="s">
        <v>481</v>
      </c>
      <c r="C184" t="s">
        <v>697</v>
      </c>
      <c r="E184" t="s">
        <v>891</v>
      </c>
      <c r="G184" s="15">
        <v>0</v>
      </c>
      <c r="H184">
        <v>112</v>
      </c>
      <c r="I184">
        <v>33</v>
      </c>
      <c r="J184">
        <v>1058</v>
      </c>
      <c r="K184">
        <v>697</v>
      </c>
    </row>
    <row r="185" spans="1:11" x14ac:dyDescent="0.35">
      <c r="A185" s="9" t="s">
        <v>200</v>
      </c>
      <c r="B185" t="s">
        <v>482</v>
      </c>
      <c r="C185" t="s">
        <v>698</v>
      </c>
      <c r="D185" s="12" t="str">
        <f>HYPERLINK("https://t.co/nuJxNqCmct")</f>
        <v>https://t.co/nuJxNqCmct</v>
      </c>
      <c r="E185" t="s">
        <v>892</v>
      </c>
      <c r="G185" s="15">
        <v>0</v>
      </c>
      <c r="H185">
        <v>2416</v>
      </c>
      <c r="I185">
        <v>9821</v>
      </c>
      <c r="J185">
        <v>6931</v>
      </c>
      <c r="K185">
        <v>1288</v>
      </c>
    </row>
    <row r="186" spans="1:11" x14ac:dyDescent="0.35">
      <c r="A186" s="9" t="s">
        <v>201</v>
      </c>
      <c r="B186" t="s">
        <v>483</v>
      </c>
      <c r="C186" t="s">
        <v>699</v>
      </c>
      <c r="E186" t="s">
        <v>893</v>
      </c>
      <c r="G186" s="15">
        <v>0</v>
      </c>
      <c r="H186">
        <v>249</v>
      </c>
      <c r="I186">
        <v>142</v>
      </c>
      <c r="J186">
        <v>105</v>
      </c>
      <c r="K186">
        <v>1</v>
      </c>
    </row>
    <row r="187" spans="1:11" x14ac:dyDescent="0.35">
      <c r="A187" s="9" t="s">
        <v>202</v>
      </c>
      <c r="B187" t="s">
        <v>484</v>
      </c>
      <c r="D187" s="12" t="str">
        <f>HYPERLINK("https://t.co/AQDqqQPUIj")</f>
        <v>https://t.co/AQDqqQPUIj</v>
      </c>
      <c r="E187" t="s">
        <v>894</v>
      </c>
      <c r="G187" s="15">
        <v>0</v>
      </c>
      <c r="H187">
        <v>1015</v>
      </c>
      <c r="I187">
        <v>587</v>
      </c>
      <c r="J187">
        <v>1215</v>
      </c>
      <c r="K187">
        <v>57</v>
      </c>
    </row>
    <row r="188" spans="1:11" x14ac:dyDescent="0.35">
      <c r="A188" s="9" t="s">
        <v>203</v>
      </c>
      <c r="B188" t="s">
        <v>485</v>
      </c>
      <c r="G188" s="15">
        <v>0</v>
      </c>
      <c r="H188">
        <v>28</v>
      </c>
      <c r="I188">
        <v>20</v>
      </c>
      <c r="J188">
        <v>9</v>
      </c>
      <c r="K188">
        <v>2</v>
      </c>
    </row>
    <row r="189" spans="1:11" x14ac:dyDescent="0.35">
      <c r="A189" s="9" t="s">
        <v>204</v>
      </c>
      <c r="B189" t="s">
        <v>486</v>
      </c>
      <c r="C189" t="s">
        <v>700</v>
      </c>
      <c r="E189" t="s">
        <v>895</v>
      </c>
      <c r="G189" s="15">
        <v>0</v>
      </c>
      <c r="H189">
        <v>0</v>
      </c>
      <c r="I189">
        <v>15853</v>
      </c>
      <c r="J189">
        <v>979</v>
      </c>
      <c r="K189">
        <v>2399</v>
      </c>
    </row>
    <row r="190" spans="1:11" x14ac:dyDescent="0.35">
      <c r="A190" s="9" t="s">
        <v>205</v>
      </c>
      <c r="B190" t="s">
        <v>487</v>
      </c>
      <c r="C190" t="s">
        <v>701</v>
      </c>
      <c r="D190" s="12" t="str">
        <f>HYPERLINK("https://t.co/BWbBkBpzbH")</f>
        <v>https://t.co/BWbBkBpzbH</v>
      </c>
      <c r="E190" t="s">
        <v>896</v>
      </c>
      <c r="G190" s="15">
        <v>0</v>
      </c>
      <c r="H190">
        <v>1000</v>
      </c>
      <c r="I190">
        <v>7600</v>
      </c>
      <c r="J190">
        <v>114</v>
      </c>
      <c r="K190">
        <v>58731</v>
      </c>
    </row>
    <row r="191" spans="1:11" x14ac:dyDescent="0.35">
      <c r="A191" s="9" t="s">
        <v>206</v>
      </c>
      <c r="B191" t="s">
        <v>488</v>
      </c>
      <c r="E191" t="s">
        <v>897</v>
      </c>
      <c r="G191" s="15">
        <v>0</v>
      </c>
      <c r="H191">
        <v>2716</v>
      </c>
      <c r="I191">
        <v>5121</v>
      </c>
      <c r="J191">
        <v>9359</v>
      </c>
      <c r="K191">
        <v>11052</v>
      </c>
    </row>
    <row r="192" spans="1:11" x14ac:dyDescent="0.35">
      <c r="A192" s="9" t="s">
        <v>207</v>
      </c>
      <c r="B192" t="s">
        <v>489</v>
      </c>
      <c r="C192" t="s">
        <v>702</v>
      </c>
      <c r="D192" s="12" t="str">
        <f>HYPERLINK("https://t.co/V7AahIURf2")</f>
        <v>https://t.co/V7AahIURf2</v>
      </c>
      <c r="E192" t="s">
        <v>898</v>
      </c>
      <c r="G192" s="15">
        <v>0</v>
      </c>
      <c r="H192">
        <v>618</v>
      </c>
      <c r="I192">
        <v>1322</v>
      </c>
      <c r="J192">
        <v>39822</v>
      </c>
      <c r="K192">
        <v>1480</v>
      </c>
    </row>
    <row r="193" spans="1:11" x14ac:dyDescent="0.35">
      <c r="A193" s="9" t="s">
        <v>208</v>
      </c>
      <c r="B193" t="s">
        <v>490</v>
      </c>
      <c r="C193" t="s">
        <v>703</v>
      </c>
      <c r="D193" s="12" t="str">
        <f>HYPERLINK("https://t.co/FbV82ik92R")</f>
        <v>https://t.co/FbV82ik92R</v>
      </c>
      <c r="E193" t="s">
        <v>899</v>
      </c>
      <c r="G193" s="15">
        <v>0</v>
      </c>
      <c r="H193">
        <v>1771</v>
      </c>
      <c r="I193">
        <v>12761</v>
      </c>
      <c r="J193">
        <v>54799</v>
      </c>
      <c r="K193">
        <v>85657</v>
      </c>
    </row>
    <row r="194" spans="1:11" x14ac:dyDescent="0.35">
      <c r="A194" s="9" t="s">
        <v>209</v>
      </c>
      <c r="B194" t="s">
        <v>491</v>
      </c>
      <c r="C194" t="s">
        <v>684</v>
      </c>
      <c r="D194" s="12" t="str">
        <f>HYPERLINK("https://t.co/2VRW9ESB4g")</f>
        <v>https://t.co/2VRW9ESB4g</v>
      </c>
      <c r="E194" t="s">
        <v>900</v>
      </c>
      <c r="G194" s="15">
        <v>0</v>
      </c>
      <c r="H194">
        <v>1492</v>
      </c>
      <c r="I194">
        <v>5481</v>
      </c>
      <c r="J194">
        <v>8025</v>
      </c>
      <c r="K194">
        <v>6096</v>
      </c>
    </row>
    <row r="195" spans="1:11" x14ac:dyDescent="0.35">
      <c r="A195" s="9" t="s">
        <v>210</v>
      </c>
      <c r="B195" t="s">
        <v>492</v>
      </c>
      <c r="E195" t="s">
        <v>901</v>
      </c>
      <c r="G195" s="15">
        <v>0</v>
      </c>
      <c r="H195">
        <v>1501</v>
      </c>
      <c r="I195">
        <v>865</v>
      </c>
      <c r="J195">
        <v>62839</v>
      </c>
      <c r="K195">
        <v>48041</v>
      </c>
    </row>
    <row r="196" spans="1:11" x14ac:dyDescent="0.35">
      <c r="A196" s="9" t="s">
        <v>211</v>
      </c>
      <c r="B196" t="s">
        <v>493</v>
      </c>
      <c r="C196" t="s">
        <v>616</v>
      </c>
      <c r="D196" s="12" t="str">
        <f>HYPERLINK("https://t.co/jJU4T0zFJe")</f>
        <v>https://t.co/jJU4T0zFJe</v>
      </c>
      <c r="E196" t="s">
        <v>902</v>
      </c>
      <c r="G196" s="15">
        <v>0</v>
      </c>
      <c r="H196">
        <v>199</v>
      </c>
      <c r="I196">
        <v>508</v>
      </c>
      <c r="J196">
        <v>666</v>
      </c>
      <c r="K196">
        <v>1388</v>
      </c>
    </row>
    <row r="197" spans="1:11" x14ac:dyDescent="0.35">
      <c r="A197" s="9" t="s">
        <v>212</v>
      </c>
      <c r="B197" t="s">
        <v>494</v>
      </c>
      <c r="G197" s="15">
        <v>0</v>
      </c>
      <c r="H197">
        <v>40</v>
      </c>
      <c r="I197">
        <v>53</v>
      </c>
      <c r="J197">
        <v>9</v>
      </c>
      <c r="K197">
        <v>4</v>
      </c>
    </row>
    <row r="198" spans="1:11" x14ac:dyDescent="0.35">
      <c r="A198" s="9" t="s">
        <v>213</v>
      </c>
      <c r="B198" t="s">
        <v>495</v>
      </c>
      <c r="C198" t="s">
        <v>636</v>
      </c>
      <c r="E198" t="s">
        <v>903</v>
      </c>
      <c r="G198" s="15">
        <v>0</v>
      </c>
      <c r="H198">
        <v>2550</v>
      </c>
      <c r="I198">
        <v>754</v>
      </c>
      <c r="J198">
        <v>5754</v>
      </c>
      <c r="K198">
        <v>3861</v>
      </c>
    </row>
    <row r="199" spans="1:11" x14ac:dyDescent="0.35">
      <c r="A199" s="9" t="s">
        <v>214</v>
      </c>
      <c r="B199" t="s">
        <v>496</v>
      </c>
      <c r="C199" t="s">
        <v>704</v>
      </c>
      <c r="E199" t="s">
        <v>904</v>
      </c>
      <c r="G199" s="15">
        <v>0</v>
      </c>
      <c r="H199">
        <v>1172</v>
      </c>
      <c r="I199">
        <v>1085</v>
      </c>
      <c r="J199">
        <v>8219</v>
      </c>
      <c r="K199">
        <v>579</v>
      </c>
    </row>
    <row r="200" spans="1:11" x14ac:dyDescent="0.35">
      <c r="A200" s="9" t="s">
        <v>215</v>
      </c>
      <c r="B200" t="s">
        <v>497</v>
      </c>
      <c r="C200" t="s">
        <v>705</v>
      </c>
      <c r="D200" s="12" t="str">
        <f>HYPERLINK("http://t.co/QPXY6rWrJT")</f>
        <v>http://t.co/QPXY6rWrJT</v>
      </c>
      <c r="E200" t="s">
        <v>905</v>
      </c>
      <c r="G200" s="15">
        <v>0</v>
      </c>
      <c r="H200">
        <v>180</v>
      </c>
      <c r="I200">
        <v>1467</v>
      </c>
      <c r="J200">
        <v>1720</v>
      </c>
      <c r="K200">
        <v>904</v>
      </c>
    </row>
    <row r="201" spans="1:11" x14ac:dyDescent="0.35">
      <c r="A201" s="9" t="s">
        <v>216</v>
      </c>
      <c r="B201" t="s">
        <v>498</v>
      </c>
      <c r="C201" t="s">
        <v>706</v>
      </c>
      <c r="E201" t="s">
        <v>906</v>
      </c>
      <c r="G201" s="15">
        <v>0</v>
      </c>
      <c r="H201">
        <v>15887</v>
      </c>
      <c r="I201">
        <v>70728</v>
      </c>
      <c r="J201">
        <v>54425</v>
      </c>
      <c r="K201">
        <v>40817</v>
      </c>
    </row>
    <row r="202" spans="1:11" x14ac:dyDescent="0.35">
      <c r="A202" s="9" t="s">
        <v>217</v>
      </c>
      <c r="B202" t="s">
        <v>499</v>
      </c>
      <c r="C202" t="s">
        <v>707</v>
      </c>
      <c r="D202" s="12" t="str">
        <f>HYPERLINK("https://t.co/5Bg8bMQNyV")</f>
        <v>https://t.co/5Bg8bMQNyV</v>
      </c>
      <c r="E202" t="s">
        <v>907</v>
      </c>
      <c r="G202" s="15">
        <v>0</v>
      </c>
      <c r="H202">
        <v>5000</v>
      </c>
      <c r="I202">
        <v>1611</v>
      </c>
      <c r="J202">
        <v>32219</v>
      </c>
      <c r="K202">
        <v>19920</v>
      </c>
    </row>
    <row r="203" spans="1:11" x14ac:dyDescent="0.35">
      <c r="A203" s="9" t="s">
        <v>218</v>
      </c>
      <c r="B203" t="s">
        <v>500</v>
      </c>
      <c r="C203" t="s">
        <v>708</v>
      </c>
      <c r="D203" s="12" t="str">
        <f>HYPERLINK("https://t.co/GabLAO1iGp")</f>
        <v>https://t.co/GabLAO1iGp</v>
      </c>
      <c r="E203" t="s">
        <v>908</v>
      </c>
      <c r="G203" s="15">
        <v>0</v>
      </c>
      <c r="H203">
        <v>1268</v>
      </c>
      <c r="I203">
        <v>823</v>
      </c>
      <c r="J203">
        <v>2588</v>
      </c>
      <c r="K203">
        <v>296</v>
      </c>
    </row>
    <row r="204" spans="1:11" x14ac:dyDescent="0.35">
      <c r="A204" s="9" t="s">
        <v>219</v>
      </c>
      <c r="B204" t="s">
        <v>501</v>
      </c>
      <c r="C204" t="s">
        <v>709</v>
      </c>
      <c r="D204" s="12" t="str">
        <f>HYPERLINK("https://t.co/BvqRAonHoa")</f>
        <v>https://t.co/BvqRAonHoa</v>
      </c>
      <c r="E204" t="s">
        <v>909</v>
      </c>
      <c r="G204" s="15">
        <v>0</v>
      </c>
      <c r="H204">
        <v>25</v>
      </c>
      <c r="I204">
        <v>1116</v>
      </c>
      <c r="J204">
        <v>5888</v>
      </c>
      <c r="K204">
        <v>0</v>
      </c>
    </row>
    <row r="205" spans="1:11" x14ac:dyDescent="0.35">
      <c r="A205" s="9" t="s">
        <v>220</v>
      </c>
      <c r="B205" t="s">
        <v>502</v>
      </c>
      <c r="C205" t="s">
        <v>710</v>
      </c>
      <c r="D205" s="12" t="str">
        <f>HYPERLINK("http://t.co/O0HWhZg2M5")</f>
        <v>http://t.co/O0HWhZg2M5</v>
      </c>
      <c r="E205" t="s">
        <v>910</v>
      </c>
      <c r="G205" s="15">
        <v>0</v>
      </c>
      <c r="H205">
        <v>195</v>
      </c>
      <c r="I205">
        <v>1756</v>
      </c>
      <c r="J205">
        <v>727</v>
      </c>
      <c r="K205">
        <v>29</v>
      </c>
    </row>
    <row r="206" spans="1:11" x14ac:dyDescent="0.35">
      <c r="A206" s="9" t="s">
        <v>221</v>
      </c>
      <c r="B206" t="s">
        <v>503</v>
      </c>
      <c r="C206" t="s">
        <v>711</v>
      </c>
      <c r="D206" s="12" t="str">
        <f>HYPERLINK("https://t.co/yjCFDF30rb")</f>
        <v>https://t.co/yjCFDF30rb</v>
      </c>
      <c r="E206" t="s">
        <v>911</v>
      </c>
      <c r="G206" s="15">
        <v>0</v>
      </c>
      <c r="H206">
        <v>889</v>
      </c>
      <c r="I206">
        <v>3529</v>
      </c>
      <c r="J206">
        <v>3425</v>
      </c>
      <c r="K206">
        <v>84</v>
      </c>
    </row>
    <row r="207" spans="1:11" x14ac:dyDescent="0.35">
      <c r="A207" s="9" t="s">
        <v>222</v>
      </c>
      <c r="B207" t="s">
        <v>504</v>
      </c>
      <c r="C207" t="s">
        <v>712</v>
      </c>
      <c r="G207" s="15">
        <v>0</v>
      </c>
      <c r="H207">
        <v>75</v>
      </c>
      <c r="I207">
        <v>88</v>
      </c>
      <c r="J207">
        <v>315</v>
      </c>
      <c r="K207">
        <v>117</v>
      </c>
    </row>
    <row r="208" spans="1:11" x14ac:dyDescent="0.35">
      <c r="A208" s="9" t="s">
        <v>223</v>
      </c>
      <c r="B208" t="s">
        <v>505</v>
      </c>
      <c r="C208" t="s">
        <v>713</v>
      </c>
      <c r="E208" t="s">
        <v>912</v>
      </c>
      <c r="G208" s="15">
        <v>0</v>
      </c>
      <c r="H208">
        <v>193</v>
      </c>
      <c r="I208">
        <v>68</v>
      </c>
      <c r="J208">
        <v>209</v>
      </c>
      <c r="K208">
        <v>11</v>
      </c>
    </row>
    <row r="209" spans="1:11" x14ac:dyDescent="0.35">
      <c r="A209" s="9" t="s">
        <v>224</v>
      </c>
      <c r="B209" t="s">
        <v>506</v>
      </c>
      <c r="C209" t="s">
        <v>710</v>
      </c>
      <c r="D209" s="12" t="str">
        <f>HYPERLINK("https://t.co/Dl1Cx1bqlb")</f>
        <v>https://t.co/Dl1Cx1bqlb</v>
      </c>
      <c r="E209" t="s">
        <v>913</v>
      </c>
      <c r="G209" s="15">
        <v>0</v>
      </c>
      <c r="H209">
        <v>6616</v>
      </c>
      <c r="I209">
        <v>12392</v>
      </c>
      <c r="J209">
        <v>13996</v>
      </c>
      <c r="K209">
        <v>6140</v>
      </c>
    </row>
    <row r="210" spans="1:11" x14ac:dyDescent="0.35">
      <c r="A210" s="9" t="s">
        <v>225</v>
      </c>
      <c r="B210" t="s">
        <v>507</v>
      </c>
      <c r="C210" t="s">
        <v>714</v>
      </c>
      <c r="D210" s="12" t="str">
        <f>HYPERLINK("https://t.co/zZSbBAMX0j")</f>
        <v>https://t.co/zZSbBAMX0j</v>
      </c>
      <c r="E210" t="s">
        <v>914</v>
      </c>
      <c r="G210" s="15">
        <v>0</v>
      </c>
      <c r="H210">
        <v>410</v>
      </c>
      <c r="I210">
        <v>912</v>
      </c>
      <c r="J210">
        <v>1894</v>
      </c>
      <c r="K210">
        <v>2080</v>
      </c>
    </row>
    <row r="211" spans="1:11" x14ac:dyDescent="0.35">
      <c r="A211" s="9" t="s">
        <v>226</v>
      </c>
      <c r="B211" t="s">
        <v>508</v>
      </c>
      <c r="C211" t="s">
        <v>715</v>
      </c>
      <c r="D211" s="12" t="str">
        <f>HYPERLINK("https://t.co/ivbnu56DfJ")</f>
        <v>https://t.co/ivbnu56DfJ</v>
      </c>
      <c r="E211" t="s">
        <v>915</v>
      </c>
      <c r="G211" s="15">
        <v>0</v>
      </c>
      <c r="H211">
        <v>1481</v>
      </c>
      <c r="I211">
        <v>16716</v>
      </c>
      <c r="J211">
        <v>10700</v>
      </c>
      <c r="K211">
        <v>4513</v>
      </c>
    </row>
    <row r="212" spans="1:11" x14ac:dyDescent="0.35">
      <c r="A212" s="9" t="s">
        <v>227</v>
      </c>
      <c r="B212" t="s">
        <v>509</v>
      </c>
      <c r="D212" s="12" t="str">
        <f>HYPERLINK("https://t.co/Zv0E07kTGL")</f>
        <v>https://t.co/Zv0E07kTGL</v>
      </c>
      <c r="E212" t="s">
        <v>916</v>
      </c>
      <c r="G212" s="15">
        <v>0</v>
      </c>
      <c r="H212">
        <v>781</v>
      </c>
      <c r="I212">
        <v>17465</v>
      </c>
      <c r="J212">
        <v>15339</v>
      </c>
      <c r="K212">
        <v>5173</v>
      </c>
    </row>
    <row r="213" spans="1:11" x14ac:dyDescent="0.35">
      <c r="A213" s="9" t="s">
        <v>228</v>
      </c>
      <c r="B213" t="s">
        <v>510</v>
      </c>
      <c r="C213" t="s">
        <v>716</v>
      </c>
      <c r="D213" s="12" t="str">
        <f>HYPERLINK("http://t.co/bF9agQk5z8")</f>
        <v>http://t.co/bF9agQk5z8</v>
      </c>
      <c r="E213" t="s">
        <v>917</v>
      </c>
      <c r="G213" s="15">
        <v>0</v>
      </c>
      <c r="H213">
        <v>169</v>
      </c>
      <c r="I213">
        <v>3656</v>
      </c>
      <c r="J213">
        <v>2165</v>
      </c>
      <c r="K213">
        <v>511</v>
      </c>
    </row>
    <row r="214" spans="1:11" x14ac:dyDescent="0.35">
      <c r="A214" s="9" t="s">
        <v>229</v>
      </c>
      <c r="B214" t="s">
        <v>511</v>
      </c>
      <c r="C214" t="s">
        <v>717</v>
      </c>
      <c r="D214" s="12" t="str">
        <f>HYPERLINK("https://t.co/vgiDQjBJ3d")</f>
        <v>https://t.co/vgiDQjBJ3d</v>
      </c>
      <c r="E214" t="s">
        <v>918</v>
      </c>
      <c r="G214" s="15">
        <v>0</v>
      </c>
      <c r="H214">
        <v>1336</v>
      </c>
      <c r="I214">
        <v>1361</v>
      </c>
      <c r="J214">
        <v>3785</v>
      </c>
      <c r="K214">
        <v>3258</v>
      </c>
    </row>
    <row r="215" spans="1:11" x14ac:dyDescent="0.35">
      <c r="A215" s="9" t="s">
        <v>230</v>
      </c>
      <c r="B215" t="s">
        <v>512</v>
      </c>
      <c r="C215" t="s">
        <v>718</v>
      </c>
      <c r="E215" t="s">
        <v>919</v>
      </c>
      <c r="G215" s="15">
        <v>0</v>
      </c>
      <c r="H215">
        <v>1401</v>
      </c>
      <c r="I215">
        <v>869</v>
      </c>
      <c r="J215">
        <v>8517</v>
      </c>
      <c r="K215">
        <v>12262</v>
      </c>
    </row>
    <row r="216" spans="1:11" x14ac:dyDescent="0.35">
      <c r="A216" s="9" t="s">
        <v>231</v>
      </c>
      <c r="B216" t="s">
        <v>513</v>
      </c>
      <c r="C216" t="s">
        <v>719</v>
      </c>
      <c r="D216" s="12" t="str">
        <f>HYPERLINK("https://t.co/qkoFid6ZgL")</f>
        <v>https://t.co/qkoFid6ZgL</v>
      </c>
      <c r="E216" t="s">
        <v>920</v>
      </c>
      <c r="G216" s="15">
        <v>0</v>
      </c>
      <c r="H216">
        <v>397</v>
      </c>
      <c r="I216">
        <v>16262</v>
      </c>
      <c r="J216">
        <v>4703</v>
      </c>
      <c r="K216">
        <v>152</v>
      </c>
    </row>
    <row r="217" spans="1:11" x14ac:dyDescent="0.35">
      <c r="A217" s="9" t="s">
        <v>232</v>
      </c>
      <c r="B217" t="s">
        <v>514</v>
      </c>
      <c r="C217" t="s">
        <v>684</v>
      </c>
      <c r="D217" s="12" t="str">
        <f>HYPERLINK("http://t.co/ZQEvyprO60")</f>
        <v>http://t.co/ZQEvyprO60</v>
      </c>
      <c r="E217" t="s">
        <v>921</v>
      </c>
      <c r="G217" s="15">
        <v>0</v>
      </c>
      <c r="H217">
        <v>1081</v>
      </c>
      <c r="I217">
        <v>7052</v>
      </c>
      <c r="J217">
        <v>8363</v>
      </c>
      <c r="K217">
        <v>3494</v>
      </c>
    </row>
    <row r="218" spans="1:11" x14ac:dyDescent="0.35">
      <c r="A218" s="9" t="s">
        <v>233</v>
      </c>
      <c r="B218" t="s">
        <v>515</v>
      </c>
      <c r="D218" s="12" t="str">
        <f>HYPERLINK("https://t.co/J93qukFoDl")</f>
        <v>https://t.co/J93qukFoDl</v>
      </c>
      <c r="E218" t="s">
        <v>922</v>
      </c>
      <c r="G218" s="15">
        <v>0</v>
      </c>
      <c r="H218">
        <v>2311</v>
      </c>
      <c r="I218">
        <v>6576</v>
      </c>
      <c r="J218">
        <v>5950</v>
      </c>
      <c r="K218">
        <v>5195</v>
      </c>
    </row>
    <row r="219" spans="1:11" x14ac:dyDescent="0.35">
      <c r="A219" s="9" t="s">
        <v>234</v>
      </c>
      <c r="B219" t="s">
        <v>516</v>
      </c>
      <c r="C219" t="s">
        <v>584</v>
      </c>
      <c r="D219" s="12" t="str">
        <f>HYPERLINK("http://t.co/aTR6iP90j8")</f>
        <v>http://t.co/aTR6iP90j8</v>
      </c>
      <c r="E219" t="s">
        <v>923</v>
      </c>
      <c r="G219" s="15">
        <v>0</v>
      </c>
      <c r="H219">
        <v>11409</v>
      </c>
      <c r="I219">
        <v>10510</v>
      </c>
      <c r="J219">
        <v>40028</v>
      </c>
      <c r="K219">
        <v>24023</v>
      </c>
    </row>
    <row r="220" spans="1:11" x14ac:dyDescent="0.35">
      <c r="A220" s="9" t="s">
        <v>235</v>
      </c>
      <c r="B220" t="s">
        <v>517</v>
      </c>
      <c r="C220" t="s">
        <v>720</v>
      </c>
      <c r="D220" s="12" t="str">
        <f>HYPERLINK("https://t.co/ibpS7PQfwx")</f>
        <v>https://t.co/ibpS7PQfwx</v>
      </c>
      <c r="E220" t="s">
        <v>924</v>
      </c>
      <c r="G220" s="15">
        <v>0</v>
      </c>
      <c r="H220">
        <v>360146</v>
      </c>
      <c r="I220">
        <v>776347</v>
      </c>
      <c r="J220">
        <v>29650</v>
      </c>
      <c r="K220">
        <v>36230</v>
      </c>
    </row>
    <row r="221" spans="1:11" x14ac:dyDescent="0.35">
      <c r="A221" s="9" t="s">
        <v>236</v>
      </c>
      <c r="B221" t="s">
        <v>518</v>
      </c>
      <c r="G221" s="15">
        <v>0</v>
      </c>
      <c r="H221">
        <v>606</v>
      </c>
      <c r="I221">
        <v>542</v>
      </c>
      <c r="J221">
        <v>3</v>
      </c>
      <c r="K221">
        <v>438</v>
      </c>
    </row>
    <row r="222" spans="1:11" x14ac:dyDescent="0.35">
      <c r="A222" s="9" t="s">
        <v>237</v>
      </c>
      <c r="B222" t="s">
        <v>519</v>
      </c>
      <c r="C222" t="s">
        <v>721</v>
      </c>
      <c r="D222" s="12" t="str">
        <f>HYPERLINK("https://t.co/3W75Axzx6J")</f>
        <v>https://t.co/3W75Axzx6J</v>
      </c>
      <c r="E222" t="s">
        <v>925</v>
      </c>
      <c r="G222" s="15">
        <v>0</v>
      </c>
      <c r="H222">
        <v>1470</v>
      </c>
      <c r="I222">
        <v>602</v>
      </c>
      <c r="J222">
        <v>7485</v>
      </c>
      <c r="K222">
        <v>16137</v>
      </c>
    </row>
    <row r="223" spans="1:11" x14ac:dyDescent="0.35">
      <c r="A223" s="9" t="s">
        <v>238</v>
      </c>
      <c r="B223" t="s">
        <v>520</v>
      </c>
      <c r="C223" t="s">
        <v>722</v>
      </c>
      <c r="D223" s="12" t="str">
        <f>HYPERLINK("https://t.co/VIsVwravjc")</f>
        <v>https://t.co/VIsVwravjc</v>
      </c>
      <c r="E223" t="s">
        <v>926</v>
      </c>
      <c r="G223" s="15">
        <v>0</v>
      </c>
      <c r="H223">
        <v>937</v>
      </c>
      <c r="I223">
        <v>2121023</v>
      </c>
      <c r="J223">
        <v>15348</v>
      </c>
      <c r="K223">
        <v>3922</v>
      </c>
    </row>
    <row r="224" spans="1:11" x14ac:dyDescent="0.35">
      <c r="A224" s="9" t="s">
        <v>239</v>
      </c>
      <c r="B224" t="s">
        <v>521</v>
      </c>
      <c r="D224" s="12" t="str">
        <f>HYPERLINK("http://t.co/3jMFrKlSZN")</f>
        <v>http://t.co/3jMFrKlSZN</v>
      </c>
      <c r="E224" t="s">
        <v>927</v>
      </c>
      <c r="G224" s="15">
        <v>0</v>
      </c>
      <c r="H224">
        <v>515</v>
      </c>
      <c r="I224">
        <v>455</v>
      </c>
      <c r="J224">
        <v>202</v>
      </c>
      <c r="K224">
        <v>4</v>
      </c>
    </row>
    <row r="225" spans="1:11" x14ac:dyDescent="0.35">
      <c r="A225" s="9" t="s">
        <v>240</v>
      </c>
      <c r="B225" t="s">
        <v>522</v>
      </c>
      <c r="C225" t="s">
        <v>722</v>
      </c>
      <c r="E225" t="s">
        <v>928</v>
      </c>
      <c r="G225" s="15">
        <v>0</v>
      </c>
      <c r="H225">
        <v>0</v>
      </c>
      <c r="I225">
        <v>215</v>
      </c>
      <c r="J225">
        <v>134</v>
      </c>
      <c r="K225">
        <v>0</v>
      </c>
    </row>
    <row r="226" spans="1:11" x14ac:dyDescent="0.35">
      <c r="A226" s="9" t="s">
        <v>241</v>
      </c>
      <c r="B226" t="s">
        <v>523</v>
      </c>
      <c r="C226" t="s">
        <v>616</v>
      </c>
      <c r="D226" s="12" t="str">
        <f>HYPERLINK("https://t.co/72HopXyVug")</f>
        <v>https://t.co/72HopXyVug</v>
      </c>
      <c r="E226" t="s">
        <v>929</v>
      </c>
      <c r="G226" s="15">
        <v>0</v>
      </c>
      <c r="H226">
        <v>814</v>
      </c>
      <c r="I226">
        <v>1455</v>
      </c>
      <c r="J226">
        <v>2780</v>
      </c>
      <c r="K226">
        <v>1677</v>
      </c>
    </row>
    <row r="227" spans="1:11" x14ac:dyDescent="0.35">
      <c r="A227" s="9" t="s">
        <v>242</v>
      </c>
      <c r="B227" t="s">
        <v>524</v>
      </c>
      <c r="C227" t="s">
        <v>723</v>
      </c>
      <c r="D227" s="12" t="str">
        <f>HYPERLINK("https://t.co/KjK5tHlnJs")</f>
        <v>https://t.co/KjK5tHlnJs</v>
      </c>
      <c r="E227" t="s">
        <v>930</v>
      </c>
      <c r="G227" s="15">
        <v>0</v>
      </c>
      <c r="H227">
        <v>4001</v>
      </c>
      <c r="I227">
        <v>25920</v>
      </c>
      <c r="J227">
        <v>20851</v>
      </c>
      <c r="K227">
        <v>8791</v>
      </c>
    </row>
    <row r="228" spans="1:11" x14ac:dyDescent="0.35">
      <c r="A228" s="9" t="s">
        <v>243</v>
      </c>
      <c r="B228" t="s">
        <v>525</v>
      </c>
      <c r="C228" t="s">
        <v>715</v>
      </c>
      <c r="D228" s="12" t="str">
        <f>HYPERLINK("https://t.co/oGd7YsaLui")</f>
        <v>https://t.co/oGd7YsaLui</v>
      </c>
      <c r="E228" t="s">
        <v>931</v>
      </c>
      <c r="G228" s="15">
        <v>0</v>
      </c>
      <c r="H228">
        <v>342</v>
      </c>
      <c r="I228">
        <v>6227</v>
      </c>
      <c r="J228">
        <v>7543</v>
      </c>
      <c r="K228">
        <v>1590</v>
      </c>
    </row>
    <row r="229" spans="1:11" x14ac:dyDescent="0.35">
      <c r="A229" s="9" t="s">
        <v>244</v>
      </c>
      <c r="B229" t="s">
        <v>526</v>
      </c>
      <c r="C229" t="s">
        <v>724</v>
      </c>
      <c r="D229" s="12" t="str">
        <f>HYPERLINK("https://t.co/5XUvs8fZ7w")</f>
        <v>https://t.co/5XUvs8fZ7w</v>
      </c>
      <c r="E229" t="s">
        <v>932</v>
      </c>
      <c r="G229" s="15">
        <v>0</v>
      </c>
      <c r="H229">
        <v>1008</v>
      </c>
      <c r="I229">
        <v>1153</v>
      </c>
      <c r="J229">
        <v>973</v>
      </c>
      <c r="K229">
        <v>689</v>
      </c>
    </row>
    <row r="230" spans="1:11" x14ac:dyDescent="0.35">
      <c r="A230" s="9" t="s">
        <v>245</v>
      </c>
      <c r="B230" t="s">
        <v>527</v>
      </c>
      <c r="C230" t="s">
        <v>725</v>
      </c>
      <c r="D230" s="12" t="str">
        <f>HYPERLINK("http://t.co/HzZhkGX9HG")</f>
        <v>http://t.co/HzZhkGX9HG</v>
      </c>
      <c r="E230" t="s">
        <v>933</v>
      </c>
      <c r="G230" s="15">
        <v>0</v>
      </c>
      <c r="H230">
        <v>160</v>
      </c>
      <c r="I230">
        <v>3523</v>
      </c>
      <c r="J230">
        <v>1499</v>
      </c>
      <c r="K230">
        <v>1843</v>
      </c>
    </row>
    <row r="231" spans="1:11" x14ac:dyDescent="0.35">
      <c r="A231" s="9" t="s">
        <v>246</v>
      </c>
      <c r="B231" t="s">
        <v>528</v>
      </c>
      <c r="C231" t="s">
        <v>693</v>
      </c>
      <c r="E231" t="s">
        <v>934</v>
      </c>
      <c r="G231" s="15">
        <v>0</v>
      </c>
      <c r="H231">
        <v>43</v>
      </c>
      <c r="I231">
        <v>3567</v>
      </c>
      <c r="J231">
        <v>1419</v>
      </c>
      <c r="K231">
        <v>141</v>
      </c>
    </row>
    <row r="232" spans="1:11" x14ac:dyDescent="0.35">
      <c r="A232" s="9" t="s">
        <v>247</v>
      </c>
      <c r="B232" t="s">
        <v>529</v>
      </c>
      <c r="C232" t="s">
        <v>726</v>
      </c>
      <c r="D232" s="12" t="str">
        <f>HYPERLINK("http://t.co/DpEtAWhlZJ")</f>
        <v>http://t.co/DpEtAWhlZJ</v>
      </c>
      <c r="E232" t="s">
        <v>935</v>
      </c>
      <c r="G232" s="15">
        <v>0</v>
      </c>
      <c r="H232">
        <v>3206</v>
      </c>
      <c r="I232">
        <v>1011</v>
      </c>
      <c r="J232">
        <v>442</v>
      </c>
      <c r="K232">
        <v>237</v>
      </c>
    </row>
    <row r="233" spans="1:11" x14ac:dyDescent="0.35">
      <c r="A233" s="9" t="s">
        <v>248</v>
      </c>
      <c r="B233" t="s">
        <v>530</v>
      </c>
      <c r="D233" s="12" t="str">
        <f>HYPERLINK("http://t.co/htniT7Lzxu")</f>
        <v>http://t.co/htniT7Lzxu</v>
      </c>
      <c r="E233" t="s">
        <v>936</v>
      </c>
      <c r="G233" s="15">
        <v>0</v>
      </c>
      <c r="H233">
        <v>136</v>
      </c>
      <c r="I233">
        <v>1208</v>
      </c>
      <c r="J233">
        <v>1299</v>
      </c>
      <c r="K233">
        <v>53</v>
      </c>
    </row>
    <row r="234" spans="1:11" x14ac:dyDescent="0.35">
      <c r="A234" s="9" t="s">
        <v>249</v>
      </c>
      <c r="B234" t="s">
        <v>531</v>
      </c>
      <c r="C234" t="s">
        <v>727</v>
      </c>
      <c r="E234" t="s">
        <v>937</v>
      </c>
      <c r="G234" s="15">
        <v>0</v>
      </c>
      <c r="H234">
        <v>1112</v>
      </c>
      <c r="I234">
        <v>555</v>
      </c>
      <c r="J234">
        <v>2454</v>
      </c>
      <c r="K234">
        <v>455</v>
      </c>
    </row>
    <row r="235" spans="1:11" x14ac:dyDescent="0.35">
      <c r="A235" s="9" t="s">
        <v>250</v>
      </c>
      <c r="B235" t="s">
        <v>532</v>
      </c>
      <c r="D235" s="12" t="str">
        <f>HYPERLINK("http://t.co/NZ7bNn9Gyk")</f>
        <v>http://t.co/NZ7bNn9Gyk</v>
      </c>
      <c r="E235" t="s">
        <v>938</v>
      </c>
      <c r="G235" s="15">
        <v>0</v>
      </c>
      <c r="H235">
        <v>297</v>
      </c>
      <c r="I235">
        <v>457</v>
      </c>
      <c r="J235">
        <v>631</v>
      </c>
      <c r="K235">
        <v>2277</v>
      </c>
    </row>
    <row r="236" spans="1:11" x14ac:dyDescent="0.35">
      <c r="A236" s="9" t="s">
        <v>251</v>
      </c>
      <c r="B236" t="s">
        <v>533</v>
      </c>
      <c r="C236" t="s">
        <v>693</v>
      </c>
      <c r="D236" s="12" t="str">
        <f>HYPERLINK("https://t.co/hkld5QmTc1")</f>
        <v>https://t.co/hkld5QmTc1</v>
      </c>
      <c r="E236" t="s">
        <v>939</v>
      </c>
      <c r="G236" s="15">
        <v>0</v>
      </c>
      <c r="H236">
        <v>855</v>
      </c>
      <c r="I236">
        <v>3504</v>
      </c>
      <c r="J236">
        <v>2628</v>
      </c>
      <c r="K236">
        <v>1109</v>
      </c>
    </row>
    <row r="237" spans="1:11" x14ac:dyDescent="0.35">
      <c r="A237" s="9" t="s">
        <v>252</v>
      </c>
      <c r="B237" t="s">
        <v>534</v>
      </c>
      <c r="C237" t="s">
        <v>693</v>
      </c>
      <c r="E237" t="s">
        <v>940</v>
      </c>
      <c r="G237" s="15">
        <v>0</v>
      </c>
      <c r="H237">
        <v>1314</v>
      </c>
      <c r="I237">
        <v>681</v>
      </c>
      <c r="J237">
        <v>1274</v>
      </c>
      <c r="K237">
        <v>210</v>
      </c>
    </row>
    <row r="238" spans="1:11" x14ac:dyDescent="0.35">
      <c r="A238" s="9" t="s">
        <v>253</v>
      </c>
      <c r="B238" t="s">
        <v>535</v>
      </c>
      <c r="E238" t="s">
        <v>941</v>
      </c>
      <c r="G238" s="15">
        <v>0</v>
      </c>
      <c r="H238">
        <v>77</v>
      </c>
      <c r="I238">
        <v>93</v>
      </c>
      <c r="J238">
        <v>4</v>
      </c>
      <c r="K238">
        <v>0</v>
      </c>
    </row>
    <row r="239" spans="1:11" x14ac:dyDescent="0.35">
      <c r="A239" s="9" t="s">
        <v>254</v>
      </c>
      <c r="B239" t="s">
        <v>536</v>
      </c>
      <c r="D239" s="12" t="str">
        <f>HYPERLINK("https://t.co/vUhmJmIdHn")</f>
        <v>https://t.co/vUhmJmIdHn</v>
      </c>
      <c r="E239" t="s">
        <v>942</v>
      </c>
      <c r="G239" s="15">
        <v>0</v>
      </c>
      <c r="H239">
        <v>61</v>
      </c>
      <c r="I239">
        <v>244</v>
      </c>
      <c r="J239">
        <v>178</v>
      </c>
      <c r="K239">
        <v>69</v>
      </c>
    </row>
    <row r="240" spans="1:11" x14ac:dyDescent="0.35">
      <c r="A240" s="9" t="s">
        <v>255</v>
      </c>
      <c r="B240" t="s">
        <v>537</v>
      </c>
      <c r="C240" t="s">
        <v>593</v>
      </c>
      <c r="D240" s="12" t="str">
        <f>HYPERLINK("https://t.co/OpWb9jMONf")</f>
        <v>https://t.co/OpWb9jMONf</v>
      </c>
      <c r="E240" t="s">
        <v>943</v>
      </c>
      <c r="G240" s="15">
        <v>0</v>
      </c>
      <c r="H240">
        <v>79</v>
      </c>
      <c r="I240">
        <v>402</v>
      </c>
      <c r="J240">
        <v>265</v>
      </c>
      <c r="K240">
        <v>170</v>
      </c>
    </row>
    <row r="241" spans="1:11" x14ac:dyDescent="0.35">
      <c r="A241" s="9" t="s">
        <v>256</v>
      </c>
      <c r="B241" t="s">
        <v>538</v>
      </c>
      <c r="C241" t="s">
        <v>636</v>
      </c>
      <c r="D241" s="12" t="str">
        <f>HYPERLINK("https://t.co/IC8Avn1GIL")</f>
        <v>https://t.co/IC8Avn1GIL</v>
      </c>
      <c r="E241" t="s">
        <v>944</v>
      </c>
      <c r="G241" s="15">
        <v>0</v>
      </c>
      <c r="H241">
        <v>625</v>
      </c>
      <c r="I241">
        <v>546</v>
      </c>
      <c r="J241">
        <v>178</v>
      </c>
      <c r="K241">
        <v>685</v>
      </c>
    </row>
    <row r="242" spans="1:11" x14ac:dyDescent="0.35">
      <c r="A242" s="9" t="s">
        <v>257</v>
      </c>
      <c r="B242" t="s">
        <v>539</v>
      </c>
      <c r="C242" t="s">
        <v>693</v>
      </c>
      <c r="D242" s="12" t="str">
        <f>HYPERLINK("https://t.co/wVulKuROWG")</f>
        <v>https://t.co/wVulKuROWG</v>
      </c>
      <c r="E242" t="s">
        <v>945</v>
      </c>
      <c r="G242" s="15">
        <v>0</v>
      </c>
      <c r="H242">
        <v>1739</v>
      </c>
      <c r="I242">
        <v>9721504</v>
      </c>
      <c r="J242">
        <v>63789</v>
      </c>
      <c r="K242">
        <v>11823</v>
      </c>
    </row>
    <row r="243" spans="1:11" x14ac:dyDescent="0.35">
      <c r="A243" s="9" t="s">
        <v>258</v>
      </c>
      <c r="B243" t="s">
        <v>540</v>
      </c>
      <c r="C243" t="s">
        <v>728</v>
      </c>
      <c r="D243" s="12" t="str">
        <f>HYPERLINK("http://t.co/MskhpINH4c")</f>
        <v>http://t.co/MskhpINH4c</v>
      </c>
      <c r="E243" t="s">
        <v>946</v>
      </c>
      <c r="G243" s="15">
        <v>0</v>
      </c>
      <c r="H243">
        <v>394</v>
      </c>
      <c r="I243">
        <v>848547</v>
      </c>
      <c r="J243">
        <v>24333</v>
      </c>
      <c r="K243">
        <v>1082</v>
      </c>
    </row>
    <row r="244" spans="1:11" x14ac:dyDescent="0.35">
      <c r="A244" s="9" t="s">
        <v>259</v>
      </c>
      <c r="B244" t="s">
        <v>541</v>
      </c>
      <c r="C244" t="s">
        <v>625</v>
      </c>
      <c r="D244" s="12" t="str">
        <f>HYPERLINK("https://t.co/bHhewxIRXx")</f>
        <v>https://t.co/bHhewxIRXx</v>
      </c>
      <c r="E244" t="s">
        <v>947</v>
      </c>
      <c r="G244" s="15">
        <v>0</v>
      </c>
      <c r="H244">
        <v>2606</v>
      </c>
      <c r="I244">
        <v>12267</v>
      </c>
      <c r="J244">
        <v>22580</v>
      </c>
      <c r="K244">
        <v>8621</v>
      </c>
    </row>
    <row r="245" spans="1:11" x14ac:dyDescent="0.35">
      <c r="A245" s="9" t="s">
        <v>260</v>
      </c>
      <c r="B245" t="s">
        <v>542</v>
      </c>
      <c r="E245" t="s">
        <v>948</v>
      </c>
      <c r="G245" s="15">
        <v>0</v>
      </c>
      <c r="H245">
        <v>97</v>
      </c>
      <c r="I245">
        <v>675</v>
      </c>
      <c r="J245">
        <v>203</v>
      </c>
      <c r="K245">
        <v>11</v>
      </c>
    </row>
    <row r="246" spans="1:11" x14ac:dyDescent="0.35">
      <c r="A246" s="9" t="s">
        <v>261</v>
      </c>
      <c r="B246" t="s">
        <v>543</v>
      </c>
      <c r="C246" t="s">
        <v>729</v>
      </c>
      <c r="D246" s="12" t="str">
        <f>HYPERLINK("http://t.co/S8d5j05eGv")</f>
        <v>http://t.co/S8d5j05eGv</v>
      </c>
      <c r="E246" t="s">
        <v>949</v>
      </c>
      <c r="G246" s="15">
        <v>0</v>
      </c>
      <c r="H246">
        <v>334</v>
      </c>
      <c r="I246">
        <v>11355</v>
      </c>
      <c r="J246">
        <v>14266</v>
      </c>
      <c r="K246">
        <v>256</v>
      </c>
    </row>
    <row r="247" spans="1:11" x14ac:dyDescent="0.35">
      <c r="A247" s="9" t="s">
        <v>262</v>
      </c>
      <c r="B247" t="s">
        <v>544</v>
      </c>
      <c r="C247" t="s">
        <v>730</v>
      </c>
      <c r="D247" s="12" t="str">
        <f>HYPERLINK("https://t.co/wrqS27z74t")</f>
        <v>https://t.co/wrqS27z74t</v>
      </c>
      <c r="E247" t="s">
        <v>950</v>
      </c>
      <c r="G247" s="15">
        <v>0</v>
      </c>
      <c r="H247">
        <v>3220</v>
      </c>
      <c r="I247">
        <v>5517</v>
      </c>
      <c r="J247">
        <v>5565</v>
      </c>
      <c r="K247">
        <v>1774</v>
      </c>
    </row>
    <row r="248" spans="1:11" x14ac:dyDescent="0.35">
      <c r="A248" s="9" t="s">
        <v>263</v>
      </c>
      <c r="B248" t="s">
        <v>545</v>
      </c>
      <c r="D248" s="12" t="str">
        <f>HYPERLINK("http://t.co/ZTZRaJiL1Y")</f>
        <v>http://t.co/ZTZRaJiL1Y</v>
      </c>
      <c r="G248" s="15">
        <v>0</v>
      </c>
      <c r="H248">
        <v>549</v>
      </c>
      <c r="I248">
        <v>600</v>
      </c>
      <c r="J248">
        <v>2561</v>
      </c>
      <c r="K248">
        <v>478</v>
      </c>
    </row>
    <row r="249" spans="1:11" x14ac:dyDescent="0.35">
      <c r="A249" s="9" t="s">
        <v>264</v>
      </c>
      <c r="B249" t="s">
        <v>546</v>
      </c>
      <c r="C249" t="s">
        <v>710</v>
      </c>
      <c r="D249" s="12" t="str">
        <f>HYPERLINK("https://t.co/mgnmRi8L33")</f>
        <v>https://t.co/mgnmRi8L33</v>
      </c>
      <c r="E249" t="s">
        <v>951</v>
      </c>
      <c r="G249" s="15">
        <v>0</v>
      </c>
      <c r="H249">
        <v>1953</v>
      </c>
      <c r="I249">
        <v>204106</v>
      </c>
      <c r="J249">
        <v>27813</v>
      </c>
      <c r="K249">
        <v>16986</v>
      </c>
    </row>
    <row r="250" spans="1:11" x14ac:dyDescent="0.35">
      <c r="A250" s="9" t="s">
        <v>265</v>
      </c>
      <c r="B250" t="s">
        <v>547</v>
      </c>
      <c r="D250" s="12" t="str">
        <f>HYPERLINK("http://t.co/PqUXVyqYez")</f>
        <v>http://t.co/PqUXVyqYez</v>
      </c>
      <c r="E250" t="s">
        <v>952</v>
      </c>
      <c r="G250" s="15">
        <v>0</v>
      </c>
      <c r="H250">
        <v>251</v>
      </c>
      <c r="I250">
        <v>20365</v>
      </c>
      <c r="J250">
        <v>2763</v>
      </c>
      <c r="K250">
        <v>438</v>
      </c>
    </row>
    <row r="251" spans="1:11" x14ac:dyDescent="0.35">
      <c r="A251" s="9" t="s">
        <v>266</v>
      </c>
      <c r="B251" t="s">
        <v>548</v>
      </c>
      <c r="C251" t="s">
        <v>731</v>
      </c>
      <c r="D251" s="12" t="str">
        <f>HYPERLINK("https://t.co/SXqBMKuLCJ")</f>
        <v>https://t.co/SXqBMKuLCJ</v>
      </c>
      <c r="E251" t="s">
        <v>953</v>
      </c>
      <c r="G251" s="15">
        <v>0</v>
      </c>
      <c r="H251">
        <v>316</v>
      </c>
      <c r="I251">
        <v>678487</v>
      </c>
      <c r="J251">
        <v>19006</v>
      </c>
      <c r="K251">
        <v>5404</v>
      </c>
    </row>
    <row r="252" spans="1:11" x14ac:dyDescent="0.35">
      <c r="A252" s="9" t="s">
        <v>267</v>
      </c>
      <c r="B252" t="s">
        <v>549</v>
      </c>
      <c r="E252" t="s">
        <v>954</v>
      </c>
      <c r="G252" s="15">
        <v>0</v>
      </c>
      <c r="H252">
        <v>0</v>
      </c>
      <c r="I252">
        <v>55</v>
      </c>
      <c r="J252">
        <v>0</v>
      </c>
      <c r="K252">
        <v>0</v>
      </c>
    </row>
    <row r="253" spans="1:11" x14ac:dyDescent="0.35">
      <c r="A253" s="9" t="s">
        <v>268</v>
      </c>
      <c r="B253" t="s">
        <v>550</v>
      </c>
      <c r="C253" t="s">
        <v>693</v>
      </c>
      <c r="D253" s="12" t="str">
        <f>HYPERLINK("http://t.co/lrt37EVAe1")</f>
        <v>http://t.co/lrt37EVAe1</v>
      </c>
      <c r="E253" t="s">
        <v>955</v>
      </c>
      <c r="G253" s="15">
        <v>0</v>
      </c>
      <c r="H253">
        <v>1151</v>
      </c>
      <c r="I253">
        <v>24187</v>
      </c>
      <c r="J253">
        <v>13387</v>
      </c>
      <c r="K253">
        <v>4842</v>
      </c>
    </row>
    <row r="254" spans="1:11" x14ac:dyDescent="0.35">
      <c r="A254" s="9" t="s">
        <v>269</v>
      </c>
      <c r="B254" t="s">
        <v>551</v>
      </c>
      <c r="C254" t="s">
        <v>602</v>
      </c>
      <c r="D254" s="12" t="str">
        <f>HYPERLINK("https://t.co/l48dXnRldk")</f>
        <v>https://t.co/l48dXnRldk</v>
      </c>
      <c r="E254" t="s">
        <v>956</v>
      </c>
      <c r="G254" s="15">
        <v>0</v>
      </c>
      <c r="H254">
        <v>1078</v>
      </c>
      <c r="I254">
        <v>224554</v>
      </c>
      <c r="J254">
        <v>34046</v>
      </c>
      <c r="K254">
        <v>6545</v>
      </c>
    </row>
    <row r="255" spans="1:11" x14ac:dyDescent="0.35">
      <c r="A255" s="9" t="s">
        <v>270</v>
      </c>
      <c r="B255" t="s">
        <v>552</v>
      </c>
      <c r="D255" s="12" t="str">
        <f>HYPERLINK("https://t.co/UPlORiw4Qu")</f>
        <v>https://t.co/UPlORiw4Qu</v>
      </c>
      <c r="E255" t="s">
        <v>957</v>
      </c>
      <c r="G255" s="15">
        <v>0</v>
      </c>
      <c r="H255">
        <v>786</v>
      </c>
      <c r="I255">
        <v>821600</v>
      </c>
      <c r="J255">
        <v>36374</v>
      </c>
      <c r="K255">
        <v>25873</v>
      </c>
    </row>
    <row r="256" spans="1:11" x14ac:dyDescent="0.35">
      <c r="A256" s="9" t="s">
        <v>271</v>
      </c>
      <c r="B256" t="s">
        <v>553</v>
      </c>
      <c r="C256" t="s">
        <v>732</v>
      </c>
      <c r="D256" s="12" t="str">
        <f>HYPERLINK("https://t.co/5DANSc7i38")</f>
        <v>https://t.co/5DANSc7i38</v>
      </c>
      <c r="E256" t="s">
        <v>958</v>
      </c>
      <c r="G256" s="15">
        <v>0</v>
      </c>
      <c r="H256">
        <v>725</v>
      </c>
      <c r="I256">
        <v>227043</v>
      </c>
      <c r="J256">
        <v>12598</v>
      </c>
      <c r="K256">
        <v>1921</v>
      </c>
    </row>
    <row r="257" spans="1:11" x14ac:dyDescent="0.35">
      <c r="A257" s="9" t="s">
        <v>272</v>
      </c>
      <c r="B257" t="s">
        <v>554</v>
      </c>
      <c r="C257" t="s">
        <v>733</v>
      </c>
      <c r="D257" s="12" t="str">
        <f>HYPERLINK("http://t.co/NwETK1nW2D")</f>
        <v>http://t.co/NwETK1nW2D</v>
      </c>
      <c r="E257" t="s">
        <v>959</v>
      </c>
      <c r="G257" s="15">
        <v>0</v>
      </c>
      <c r="H257">
        <v>1245</v>
      </c>
      <c r="I257">
        <v>163636</v>
      </c>
      <c r="J257">
        <v>28019</v>
      </c>
      <c r="K257">
        <v>10786</v>
      </c>
    </row>
    <row r="258" spans="1:11" x14ac:dyDescent="0.35">
      <c r="A258" s="9" t="s">
        <v>273</v>
      </c>
      <c r="B258" t="s">
        <v>555</v>
      </c>
      <c r="C258" t="s">
        <v>715</v>
      </c>
      <c r="E258" t="s">
        <v>960</v>
      </c>
      <c r="G258" s="15">
        <v>0</v>
      </c>
      <c r="H258">
        <v>1191</v>
      </c>
      <c r="I258">
        <v>2154</v>
      </c>
      <c r="J258">
        <v>2477</v>
      </c>
      <c r="K258">
        <v>2112</v>
      </c>
    </row>
    <row r="259" spans="1:11" x14ac:dyDescent="0.35">
      <c r="A259" s="9" t="s">
        <v>274</v>
      </c>
      <c r="B259" t="s">
        <v>556</v>
      </c>
      <c r="C259" t="s">
        <v>688</v>
      </c>
      <c r="D259" s="12" t="str">
        <f>HYPERLINK("http://t.co/gTw9UM8a0n")</f>
        <v>http://t.co/gTw9UM8a0n</v>
      </c>
      <c r="E259" t="s">
        <v>961</v>
      </c>
      <c r="G259" s="15">
        <v>0</v>
      </c>
      <c r="H259">
        <v>345</v>
      </c>
      <c r="I259">
        <v>68266</v>
      </c>
      <c r="J259">
        <v>113813</v>
      </c>
      <c r="K259">
        <v>170</v>
      </c>
    </row>
    <row r="260" spans="1:11" x14ac:dyDescent="0.35">
      <c r="A260" s="9" t="s">
        <v>275</v>
      </c>
      <c r="B260" t="s">
        <v>557</v>
      </c>
      <c r="C260" t="s">
        <v>734</v>
      </c>
      <c r="D260" s="12" t="str">
        <f>HYPERLINK("http://t.co/kDrP65vD25")</f>
        <v>http://t.co/kDrP65vD25</v>
      </c>
      <c r="E260" t="s">
        <v>962</v>
      </c>
      <c r="G260" s="15">
        <v>0</v>
      </c>
      <c r="H260">
        <v>2029</v>
      </c>
      <c r="I260">
        <v>5315</v>
      </c>
      <c r="J260">
        <v>5736</v>
      </c>
      <c r="K260">
        <v>300</v>
      </c>
    </row>
    <row r="261" spans="1:11" x14ac:dyDescent="0.35">
      <c r="A261" s="9" t="s">
        <v>276</v>
      </c>
      <c r="B261" t="s">
        <v>558</v>
      </c>
      <c r="C261" t="s">
        <v>710</v>
      </c>
      <c r="E261" t="s">
        <v>963</v>
      </c>
      <c r="G261" s="15">
        <v>0</v>
      </c>
      <c r="H261">
        <v>1942</v>
      </c>
      <c r="I261">
        <v>5458</v>
      </c>
      <c r="J261">
        <v>11611</v>
      </c>
      <c r="K261">
        <v>1508</v>
      </c>
    </row>
    <row r="262" spans="1:11" x14ac:dyDescent="0.35">
      <c r="A262" s="9" t="s">
        <v>277</v>
      </c>
      <c r="B262" t="s">
        <v>559</v>
      </c>
      <c r="C262" t="s">
        <v>642</v>
      </c>
      <c r="D262" s="12" t="str">
        <f>HYPERLINK("http://t.co/jFP5fnEPE2")</f>
        <v>http://t.co/jFP5fnEPE2</v>
      </c>
      <c r="E262" t="s">
        <v>964</v>
      </c>
      <c r="G262" s="15">
        <v>0</v>
      </c>
      <c r="H262">
        <v>657</v>
      </c>
      <c r="I262">
        <v>1534</v>
      </c>
      <c r="J262">
        <v>1681</v>
      </c>
      <c r="K262">
        <v>696</v>
      </c>
    </row>
    <row r="263" spans="1:11" x14ac:dyDescent="0.35">
      <c r="A263" s="9" t="s">
        <v>278</v>
      </c>
      <c r="B263" t="s">
        <v>560</v>
      </c>
      <c r="C263" t="s">
        <v>735</v>
      </c>
      <c r="D263" s="12" t="str">
        <f>HYPERLINK("https://t.co/q0wzN01RSW")</f>
        <v>https://t.co/q0wzN01RSW</v>
      </c>
      <c r="E263" t="s">
        <v>965</v>
      </c>
      <c r="G263" s="15">
        <v>0</v>
      </c>
      <c r="H263">
        <v>158</v>
      </c>
      <c r="I263">
        <v>2687</v>
      </c>
      <c r="J263">
        <v>3182</v>
      </c>
      <c r="K263">
        <v>33</v>
      </c>
    </row>
    <row r="264" spans="1:11" x14ac:dyDescent="0.35">
      <c r="A264" s="9" t="s">
        <v>279</v>
      </c>
      <c r="B264" t="s">
        <v>561</v>
      </c>
      <c r="C264" t="s">
        <v>736</v>
      </c>
      <c r="D264" s="12" t="str">
        <f>HYPERLINK("https://t.co/18gEMjcQKf")</f>
        <v>https://t.co/18gEMjcQKf</v>
      </c>
      <c r="E264" t="s">
        <v>966</v>
      </c>
      <c r="G264" s="15">
        <v>0</v>
      </c>
      <c r="H264">
        <v>2416</v>
      </c>
      <c r="I264">
        <v>14926</v>
      </c>
      <c r="J264">
        <v>8119</v>
      </c>
      <c r="K264">
        <v>5921</v>
      </c>
    </row>
    <row r="265" spans="1:11" x14ac:dyDescent="0.35">
      <c r="A265" s="9" t="s">
        <v>280</v>
      </c>
      <c r="B265" t="s">
        <v>562</v>
      </c>
      <c r="C265" t="s">
        <v>695</v>
      </c>
      <c r="D265" s="12" t="str">
        <f>HYPERLINK("https://t.co/4hjRWlc3an")</f>
        <v>https://t.co/4hjRWlc3an</v>
      </c>
      <c r="E265" t="s">
        <v>967</v>
      </c>
      <c r="G265" s="15">
        <v>0</v>
      </c>
      <c r="H265">
        <v>213</v>
      </c>
      <c r="I265">
        <v>8557</v>
      </c>
      <c r="J265">
        <v>13617</v>
      </c>
      <c r="K265">
        <v>7089</v>
      </c>
    </row>
    <row r="266" spans="1:11" x14ac:dyDescent="0.35">
      <c r="A266" s="9" t="s">
        <v>281</v>
      </c>
      <c r="B266" t="s">
        <v>563</v>
      </c>
      <c r="D266" s="12" t="str">
        <f>HYPERLINK("http://t.co/kZPFEuqOLD")</f>
        <v>http://t.co/kZPFEuqOLD</v>
      </c>
      <c r="E266" t="s">
        <v>968</v>
      </c>
      <c r="G266" s="15">
        <v>0</v>
      </c>
      <c r="H266">
        <v>601</v>
      </c>
      <c r="I266">
        <v>1858</v>
      </c>
      <c r="J266">
        <v>1767</v>
      </c>
      <c r="K266">
        <v>579</v>
      </c>
    </row>
    <row r="267" spans="1:11" x14ac:dyDescent="0.35">
      <c r="A267" s="9" t="s">
        <v>282</v>
      </c>
      <c r="B267" t="s">
        <v>564</v>
      </c>
      <c r="C267" t="s">
        <v>663</v>
      </c>
      <c r="D267" s="12" t="str">
        <f>HYPERLINK("https://t.co/nPEzwo67ya")</f>
        <v>https://t.co/nPEzwo67ya</v>
      </c>
      <c r="E267" t="s">
        <v>969</v>
      </c>
      <c r="G267" s="15">
        <v>0</v>
      </c>
      <c r="H267">
        <v>5006</v>
      </c>
      <c r="I267">
        <v>4051</v>
      </c>
      <c r="J267">
        <v>11780</v>
      </c>
      <c r="K267">
        <v>31122</v>
      </c>
    </row>
    <row r="268" spans="1:11" x14ac:dyDescent="0.35">
      <c r="A268" s="9" t="s">
        <v>283</v>
      </c>
      <c r="B268" t="s">
        <v>565</v>
      </c>
      <c r="C268" t="s">
        <v>737</v>
      </c>
      <c r="D268" s="12" t="str">
        <f>HYPERLINK("https://t.co/505jFPHtxr")</f>
        <v>https://t.co/505jFPHtxr</v>
      </c>
      <c r="E268" t="s">
        <v>970</v>
      </c>
      <c r="G268" s="15">
        <v>0</v>
      </c>
      <c r="H268">
        <v>396</v>
      </c>
      <c r="I268">
        <v>12764</v>
      </c>
      <c r="J268">
        <v>1861</v>
      </c>
      <c r="K268">
        <v>606</v>
      </c>
    </row>
    <row r="269" spans="1:11" x14ac:dyDescent="0.35">
      <c r="A269" s="9" t="s">
        <v>284</v>
      </c>
      <c r="B269" t="s">
        <v>566</v>
      </c>
      <c r="C269" t="s">
        <v>738</v>
      </c>
      <c r="D269" s="12" t="str">
        <f>HYPERLINK("http://t.co/d8sfHM1zVT")</f>
        <v>http://t.co/d8sfHM1zVT</v>
      </c>
      <c r="E269" t="s">
        <v>971</v>
      </c>
      <c r="G269" s="15">
        <v>0</v>
      </c>
      <c r="H269">
        <v>635</v>
      </c>
      <c r="I269">
        <v>20089</v>
      </c>
      <c r="J269">
        <v>7712</v>
      </c>
      <c r="K269">
        <v>3020</v>
      </c>
    </row>
    <row r="270" spans="1:11" x14ac:dyDescent="0.35">
      <c r="A270" s="9" t="s">
        <v>285</v>
      </c>
      <c r="B270" t="s">
        <v>567</v>
      </c>
      <c r="D270" s="12" t="str">
        <f>HYPERLINK("https://t.co/Gy6pb4YkJT")</f>
        <v>https://t.co/Gy6pb4YkJT</v>
      </c>
      <c r="E270" t="s">
        <v>972</v>
      </c>
      <c r="G270" s="15">
        <v>0</v>
      </c>
      <c r="H270">
        <v>265</v>
      </c>
      <c r="I270">
        <v>13753</v>
      </c>
      <c r="J270">
        <v>14016</v>
      </c>
      <c r="K270">
        <v>3168</v>
      </c>
    </row>
    <row r="271" spans="1:11" x14ac:dyDescent="0.35">
      <c r="A271" s="9" t="s">
        <v>286</v>
      </c>
      <c r="B271" t="s">
        <v>568</v>
      </c>
      <c r="C271" t="s">
        <v>739</v>
      </c>
      <c r="D271" s="12" t="str">
        <f>HYPERLINK("http://t.co/9jh63iYK3Y")</f>
        <v>http://t.co/9jh63iYK3Y</v>
      </c>
      <c r="E271" t="s">
        <v>973</v>
      </c>
      <c r="G271" s="15">
        <v>0</v>
      </c>
      <c r="H271">
        <v>4154</v>
      </c>
      <c r="I271">
        <v>40366</v>
      </c>
      <c r="J271">
        <v>19290</v>
      </c>
      <c r="K271">
        <v>7359</v>
      </c>
    </row>
    <row r="272" spans="1:11" x14ac:dyDescent="0.35">
      <c r="A272" s="9" t="s">
        <v>287</v>
      </c>
      <c r="B272" t="s">
        <v>569</v>
      </c>
      <c r="C272" t="s">
        <v>740</v>
      </c>
      <c r="D272" s="12" t="str">
        <f>HYPERLINK("https://t.co/IxLjEB2zlE")</f>
        <v>https://t.co/IxLjEB2zlE</v>
      </c>
      <c r="E272" t="s">
        <v>974</v>
      </c>
      <c r="G272" s="15">
        <v>0</v>
      </c>
      <c r="H272">
        <v>5</v>
      </c>
      <c r="I272">
        <v>5808693</v>
      </c>
      <c r="J272">
        <v>1733</v>
      </c>
      <c r="K272">
        <v>0</v>
      </c>
    </row>
    <row r="273" spans="1:11" x14ac:dyDescent="0.35">
      <c r="A273" s="9" t="s">
        <v>288</v>
      </c>
      <c r="B273" t="s">
        <v>570</v>
      </c>
      <c r="C273" t="s">
        <v>591</v>
      </c>
      <c r="D273" s="12" t="str">
        <f>HYPERLINK("https://t.co/KlaVesQ0uJ")</f>
        <v>https://t.co/KlaVesQ0uJ</v>
      </c>
      <c r="E273" t="s">
        <v>975</v>
      </c>
      <c r="G273" s="15">
        <v>0</v>
      </c>
      <c r="H273">
        <v>1023</v>
      </c>
      <c r="I273">
        <v>3896</v>
      </c>
      <c r="J273">
        <v>7539</v>
      </c>
      <c r="K273">
        <v>3089</v>
      </c>
    </row>
    <row r="274" spans="1:11" x14ac:dyDescent="0.35">
      <c r="A274" s="9" t="s">
        <v>289</v>
      </c>
      <c r="B274" t="s">
        <v>571</v>
      </c>
      <c r="C274" t="s">
        <v>715</v>
      </c>
      <c r="D274" s="12" t="str">
        <f>HYPERLINK("https://t.co/rILGntQdKa")</f>
        <v>https://t.co/rILGntQdKa</v>
      </c>
      <c r="E274" t="s">
        <v>976</v>
      </c>
      <c r="G274" s="15">
        <v>0</v>
      </c>
      <c r="H274">
        <v>176</v>
      </c>
      <c r="I274">
        <v>1293</v>
      </c>
      <c r="J274">
        <v>1160</v>
      </c>
      <c r="K274">
        <v>1571</v>
      </c>
    </row>
    <row r="275" spans="1:11" x14ac:dyDescent="0.35">
      <c r="A275" s="9" t="s">
        <v>290</v>
      </c>
      <c r="B275" t="s">
        <v>572</v>
      </c>
      <c r="D275" s="12" t="str">
        <f>HYPERLINK("http://t.co/bfBCbgjSj0")</f>
        <v>http://t.co/bfBCbgjSj0</v>
      </c>
      <c r="E275" t="s">
        <v>977</v>
      </c>
      <c r="G275" s="15">
        <v>0</v>
      </c>
      <c r="H275">
        <v>2191</v>
      </c>
      <c r="I275">
        <v>25784</v>
      </c>
      <c r="J275">
        <v>6931</v>
      </c>
      <c r="K275">
        <v>3069</v>
      </c>
    </row>
    <row r="276" spans="1:11" x14ac:dyDescent="0.35">
      <c r="A276" s="9" t="s">
        <v>291</v>
      </c>
      <c r="B276" t="s">
        <v>573</v>
      </c>
      <c r="C276" t="s">
        <v>693</v>
      </c>
      <c r="D276" s="12" t="str">
        <f>HYPERLINK("https://t.co/oGd7YsaLui")</f>
        <v>https://t.co/oGd7YsaLui</v>
      </c>
      <c r="E276" t="s">
        <v>978</v>
      </c>
      <c r="G276" s="15">
        <v>0</v>
      </c>
      <c r="H276">
        <v>2424</v>
      </c>
      <c r="I276">
        <v>28179</v>
      </c>
      <c r="J276">
        <v>14410</v>
      </c>
      <c r="K276">
        <v>4600</v>
      </c>
    </row>
    <row r="277" spans="1:11" x14ac:dyDescent="0.35">
      <c r="A277" s="9" t="s">
        <v>292</v>
      </c>
      <c r="B277" t="s">
        <v>574</v>
      </c>
      <c r="C277" t="s">
        <v>591</v>
      </c>
      <c r="D277" s="12" t="str">
        <f>HYPERLINK("https://t.co/8naHq41JiY")</f>
        <v>https://t.co/8naHq41JiY</v>
      </c>
      <c r="E277" t="s">
        <v>979</v>
      </c>
      <c r="G277" s="15">
        <v>0</v>
      </c>
      <c r="H277">
        <v>188</v>
      </c>
      <c r="I277">
        <v>937</v>
      </c>
      <c r="J277">
        <v>653</v>
      </c>
      <c r="K277">
        <v>951</v>
      </c>
    </row>
    <row r="278" spans="1:11" x14ac:dyDescent="0.35">
      <c r="A278" s="9" t="s">
        <v>293</v>
      </c>
      <c r="B278" t="s">
        <v>575</v>
      </c>
      <c r="D278" s="12" t="str">
        <f>HYPERLINK("https://t.co/vUhmJmIdHn")</f>
        <v>https://t.co/vUhmJmIdHn</v>
      </c>
      <c r="E278" t="s">
        <v>980</v>
      </c>
      <c r="G278" s="15">
        <v>0</v>
      </c>
      <c r="H278">
        <v>120</v>
      </c>
      <c r="I278">
        <v>101</v>
      </c>
      <c r="J278">
        <v>90</v>
      </c>
      <c r="K278">
        <v>478</v>
      </c>
    </row>
    <row r="279" spans="1:11" x14ac:dyDescent="0.35">
      <c r="A279" s="9" t="s">
        <v>294</v>
      </c>
      <c r="B279" t="s">
        <v>576</v>
      </c>
      <c r="C279" t="s">
        <v>602</v>
      </c>
      <c r="D279" s="12" t="str">
        <f>HYPERLINK("http://t.co/KqkIxKJx8Q")</f>
        <v>http://t.co/KqkIxKJx8Q</v>
      </c>
      <c r="E279" t="s">
        <v>981</v>
      </c>
      <c r="G279" s="15">
        <v>0</v>
      </c>
      <c r="H279">
        <v>448</v>
      </c>
      <c r="I279">
        <v>9022</v>
      </c>
      <c r="J279">
        <v>3682</v>
      </c>
      <c r="K279">
        <v>271</v>
      </c>
    </row>
    <row r="280" spans="1:11" x14ac:dyDescent="0.35">
      <c r="A280" s="9" t="s">
        <v>295</v>
      </c>
      <c r="B280" t="s">
        <v>577</v>
      </c>
      <c r="C280" t="s">
        <v>741</v>
      </c>
      <c r="D280" s="12" t="str">
        <f>HYPERLINK("https://t.co/tlgIsMonsU")</f>
        <v>https://t.co/tlgIsMonsU</v>
      </c>
      <c r="E280" t="s">
        <v>982</v>
      </c>
      <c r="G280" s="15">
        <v>0</v>
      </c>
      <c r="H280">
        <v>289</v>
      </c>
      <c r="I280">
        <v>6432</v>
      </c>
      <c r="J280">
        <v>1013</v>
      </c>
      <c r="K280">
        <v>1493</v>
      </c>
    </row>
    <row r="281" spans="1:11" x14ac:dyDescent="0.35">
      <c r="A281" s="9" t="s">
        <v>296</v>
      </c>
      <c r="B281" t="s">
        <v>578</v>
      </c>
      <c r="C281" t="s">
        <v>741</v>
      </c>
      <c r="D281" s="12" t="str">
        <f>HYPERLINK("https://t.co/sgBzYdi0Vw")</f>
        <v>https://t.co/sgBzYdi0Vw</v>
      </c>
      <c r="E281" t="s">
        <v>983</v>
      </c>
      <c r="G281" s="15">
        <v>0</v>
      </c>
      <c r="H281">
        <v>828</v>
      </c>
      <c r="I281">
        <v>924</v>
      </c>
      <c r="J281">
        <v>1490</v>
      </c>
      <c r="K281">
        <v>16718</v>
      </c>
    </row>
    <row r="282" spans="1:11" x14ac:dyDescent="0.35">
      <c r="A282" s="9" t="s">
        <v>297</v>
      </c>
      <c r="B282" t="s">
        <v>579</v>
      </c>
      <c r="C282" t="s">
        <v>602</v>
      </c>
      <c r="E282" t="s">
        <v>984</v>
      </c>
      <c r="G282" s="15">
        <v>0</v>
      </c>
      <c r="H282">
        <v>312</v>
      </c>
      <c r="I282">
        <v>619</v>
      </c>
      <c r="J282">
        <v>2949</v>
      </c>
      <c r="K282">
        <v>8856</v>
      </c>
    </row>
    <row r="283" spans="1:11" x14ac:dyDescent="0.35">
      <c r="A283" s="9" t="s">
        <v>298</v>
      </c>
      <c r="B283" t="s">
        <v>580</v>
      </c>
      <c r="E283" t="s">
        <v>985</v>
      </c>
      <c r="G283" s="15">
        <v>0</v>
      </c>
      <c r="H283">
        <v>124</v>
      </c>
      <c r="I283">
        <v>60</v>
      </c>
      <c r="J283">
        <v>108</v>
      </c>
      <c r="K283">
        <v>1226</v>
      </c>
    </row>
    <row r="284" spans="1:11" x14ac:dyDescent="0.35">
      <c r="A284" s="10" t="s">
        <v>299</v>
      </c>
      <c r="B284" t="s">
        <v>581</v>
      </c>
      <c r="C284" t="s">
        <v>591</v>
      </c>
      <c r="E284" t="s">
        <v>986</v>
      </c>
      <c r="G284" s="15">
        <v>0</v>
      </c>
      <c r="H284">
        <v>36</v>
      </c>
      <c r="I284">
        <v>16</v>
      </c>
      <c r="J284">
        <v>19</v>
      </c>
      <c r="K284">
        <v>82</v>
      </c>
    </row>
  </sheetData>
  <dataValidations count="1">
    <dataValidation allowBlank="1" showInputMessage="1" showErrorMessage="1" promptTitle="Vertex Name" prompt="Enter the name of the vertex." sqref="A3:A284" xr:uid="{9F2ACCBC-D909-4674-9B0C-A3DD86E9DB75}"/>
  </dataValidations>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7C02F4-8D04-4CAB-BA32-743AB9E57020}">
  <dimension ref="A1:N285"/>
  <sheetViews>
    <sheetView topLeftCell="A190" workbookViewId="0">
      <selection activeCell="A3" sqref="A3:N208"/>
    </sheetView>
  </sheetViews>
  <sheetFormatPr defaultRowHeight="14.5" x14ac:dyDescent="0.35"/>
  <cols>
    <col min="1" max="1" width="13.7265625" customWidth="1"/>
    <col min="2" max="2" width="17.6328125" customWidth="1"/>
    <col min="3" max="3" width="17.1796875" customWidth="1"/>
    <col min="4" max="4" width="8.6328125" customWidth="1"/>
    <col min="7" max="7" width="12.7265625" customWidth="1"/>
    <col min="9" max="9" width="12.36328125" customWidth="1"/>
  </cols>
  <sheetData>
    <row r="1" spans="1:14" ht="29" x14ac:dyDescent="0.35">
      <c r="A1" s="2" t="s">
        <v>0</v>
      </c>
      <c r="B1" s="2" t="s">
        <v>1</v>
      </c>
      <c r="C1" s="2" t="s">
        <v>2</v>
      </c>
      <c r="D1" s="2" t="s">
        <v>3</v>
      </c>
      <c r="E1" s="2" t="s">
        <v>4</v>
      </c>
      <c r="F1" s="1"/>
      <c r="G1" s="3" t="s">
        <v>5</v>
      </c>
      <c r="H1" s="3" t="s">
        <v>2</v>
      </c>
      <c r="I1" s="3" t="s">
        <v>11</v>
      </c>
      <c r="J1" s="3" t="s">
        <v>6</v>
      </c>
      <c r="K1" s="3" t="s">
        <v>7</v>
      </c>
      <c r="L1" s="3" t="s">
        <v>8</v>
      </c>
      <c r="M1" s="1"/>
      <c r="N1" s="3" t="s">
        <v>1055</v>
      </c>
    </row>
    <row r="2" spans="1:14" x14ac:dyDescent="0.35">
      <c r="A2" s="6"/>
      <c r="B2" s="6"/>
      <c r="C2" s="6"/>
      <c r="D2" s="6"/>
      <c r="E2" s="6"/>
      <c r="F2" s="1"/>
      <c r="G2" s="4"/>
      <c r="H2" s="4"/>
      <c r="I2" s="4"/>
      <c r="J2" s="4"/>
      <c r="K2" s="4"/>
      <c r="L2" s="4"/>
      <c r="M2" s="1"/>
    </row>
    <row r="3" spans="1:14" x14ac:dyDescent="0.35">
      <c r="A3" s="9" t="s">
        <v>18</v>
      </c>
      <c r="B3" t="s">
        <v>301</v>
      </c>
      <c r="C3" t="s">
        <v>584</v>
      </c>
      <c r="E3" t="s">
        <v>743</v>
      </c>
      <c r="G3" t="s">
        <v>992</v>
      </c>
      <c r="H3" t="s">
        <v>993</v>
      </c>
      <c r="I3" t="s">
        <v>994</v>
      </c>
      <c r="K3" t="s">
        <v>996</v>
      </c>
      <c r="L3" t="s">
        <v>996</v>
      </c>
      <c r="N3" t="s">
        <v>1056</v>
      </c>
    </row>
    <row r="4" spans="1:14" x14ac:dyDescent="0.35">
      <c r="A4" s="9" t="s">
        <v>20</v>
      </c>
      <c r="B4" t="s">
        <v>303</v>
      </c>
      <c r="C4" t="s">
        <v>585</v>
      </c>
      <c r="E4" t="s">
        <v>745</v>
      </c>
      <c r="G4" t="s">
        <v>1001</v>
      </c>
      <c r="N4" t="s">
        <v>1056</v>
      </c>
    </row>
    <row r="5" spans="1:14" x14ac:dyDescent="0.35">
      <c r="A5" s="9" t="s">
        <v>21</v>
      </c>
      <c r="B5" t="s">
        <v>304</v>
      </c>
      <c r="C5" t="s">
        <v>586</v>
      </c>
      <c r="E5" t="s">
        <v>746</v>
      </c>
      <c r="G5" t="s">
        <v>992</v>
      </c>
      <c r="H5" t="s">
        <v>1002</v>
      </c>
      <c r="I5" t="s">
        <v>994</v>
      </c>
      <c r="K5" t="s">
        <v>996</v>
      </c>
      <c r="L5" t="s">
        <v>996</v>
      </c>
      <c r="N5" t="s">
        <v>1056</v>
      </c>
    </row>
    <row r="6" spans="1:14" x14ac:dyDescent="0.35">
      <c r="A6" s="9" t="s">
        <v>22</v>
      </c>
      <c r="B6" t="s">
        <v>305</v>
      </c>
      <c r="C6" t="s">
        <v>587</v>
      </c>
      <c r="E6" t="s">
        <v>747</v>
      </c>
      <c r="G6" t="s">
        <v>992</v>
      </c>
      <c r="H6" t="s">
        <v>1003</v>
      </c>
      <c r="I6" t="s">
        <v>1004</v>
      </c>
      <c r="J6" t="s">
        <v>997</v>
      </c>
      <c r="K6" t="s">
        <v>996</v>
      </c>
      <c r="L6" t="s">
        <v>1005</v>
      </c>
      <c r="N6" t="s">
        <v>1056</v>
      </c>
    </row>
    <row r="7" spans="1:14" x14ac:dyDescent="0.35">
      <c r="A7" s="9" t="s">
        <v>23</v>
      </c>
      <c r="B7" t="s">
        <v>306</v>
      </c>
      <c r="C7" t="s">
        <v>588</v>
      </c>
      <c r="D7" s="12" t="s">
        <v>1057</v>
      </c>
      <c r="E7" t="s">
        <v>748</v>
      </c>
      <c r="G7" t="s">
        <v>1001</v>
      </c>
      <c r="N7" t="s">
        <v>1056</v>
      </c>
    </row>
    <row r="8" spans="1:14" x14ac:dyDescent="0.35">
      <c r="A8" s="9" t="s">
        <v>24</v>
      </c>
      <c r="B8" t="s">
        <v>307</v>
      </c>
      <c r="C8" t="s">
        <v>584</v>
      </c>
      <c r="D8" s="12" t="s">
        <v>1058</v>
      </c>
      <c r="E8" t="s">
        <v>749</v>
      </c>
      <c r="G8" t="s">
        <v>992</v>
      </c>
      <c r="H8" t="s">
        <v>993</v>
      </c>
      <c r="I8" t="s">
        <v>999</v>
      </c>
      <c r="K8" t="s">
        <v>1006</v>
      </c>
      <c r="L8" t="s">
        <v>996</v>
      </c>
      <c r="N8" t="s">
        <v>1056</v>
      </c>
    </row>
    <row r="9" spans="1:14" x14ac:dyDescent="0.35">
      <c r="A9" s="9" t="s">
        <v>25</v>
      </c>
      <c r="B9" t="s">
        <v>308</v>
      </c>
      <c r="C9" t="s">
        <v>589</v>
      </c>
      <c r="D9" s="12" t="s">
        <v>1059</v>
      </c>
      <c r="E9" t="s">
        <v>750</v>
      </c>
      <c r="G9" t="s">
        <v>1007</v>
      </c>
      <c r="H9" t="s">
        <v>1008</v>
      </c>
      <c r="I9" t="s">
        <v>1009</v>
      </c>
      <c r="J9" t="s">
        <v>997</v>
      </c>
      <c r="K9" t="s">
        <v>996</v>
      </c>
      <c r="L9" t="s">
        <v>996</v>
      </c>
      <c r="N9" t="s">
        <v>1056</v>
      </c>
    </row>
    <row r="10" spans="1:14" x14ac:dyDescent="0.35">
      <c r="A10" s="9" t="s">
        <v>26</v>
      </c>
      <c r="B10" t="s">
        <v>309</v>
      </c>
      <c r="C10" t="s">
        <v>590</v>
      </c>
      <c r="D10" s="12" t="s">
        <v>1060</v>
      </c>
      <c r="G10" t="s">
        <v>1007</v>
      </c>
      <c r="H10" t="s">
        <v>1010</v>
      </c>
      <c r="I10" t="s">
        <v>1009</v>
      </c>
      <c r="J10" t="s">
        <v>998</v>
      </c>
      <c r="K10" t="s">
        <v>996</v>
      </c>
      <c r="L10" t="s">
        <v>1005</v>
      </c>
      <c r="N10" t="s">
        <v>1056</v>
      </c>
    </row>
    <row r="11" spans="1:14" x14ac:dyDescent="0.35">
      <c r="A11" s="9" t="s">
        <v>27</v>
      </c>
      <c r="B11" t="s">
        <v>310</v>
      </c>
      <c r="C11" t="s">
        <v>591</v>
      </c>
      <c r="D11" s="12" t="s">
        <v>1061</v>
      </c>
      <c r="E11" t="s">
        <v>751</v>
      </c>
      <c r="G11" t="s">
        <v>992</v>
      </c>
      <c r="H11" t="s">
        <v>993</v>
      </c>
      <c r="I11" t="s">
        <v>1004</v>
      </c>
      <c r="J11" t="s">
        <v>998</v>
      </c>
      <c r="K11" t="s">
        <v>996</v>
      </c>
      <c r="L11" t="s">
        <v>1005</v>
      </c>
      <c r="N11" t="s">
        <v>1056</v>
      </c>
    </row>
    <row r="12" spans="1:14" x14ac:dyDescent="0.35">
      <c r="A12" s="9" t="s">
        <v>28</v>
      </c>
      <c r="B12" t="s">
        <v>311</v>
      </c>
      <c r="E12" t="s">
        <v>752</v>
      </c>
      <c r="G12" t="s">
        <v>992</v>
      </c>
      <c r="H12" t="s">
        <v>1011</v>
      </c>
      <c r="I12" t="s">
        <v>1004</v>
      </c>
      <c r="J12" t="s">
        <v>997</v>
      </c>
      <c r="K12" t="s">
        <v>996</v>
      </c>
      <c r="L12" t="s">
        <v>996</v>
      </c>
      <c r="N12" t="s">
        <v>1056</v>
      </c>
    </row>
    <row r="13" spans="1:14" x14ac:dyDescent="0.35">
      <c r="A13" s="9" t="s">
        <v>29</v>
      </c>
      <c r="B13" t="s">
        <v>312</v>
      </c>
      <c r="C13" t="s">
        <v>592</v>
      </c>
      <c r="D13" s="12" t="s">
        <v>1062</v>
      </c>
      <c r="E13" t="s">
        <v>753</v>
      </c>
      <c r="G13" t="s">
        <v>992</v>
      </c>
      <c r="H13" t="s">
        <v>1012</v>
      </c>
      <c r="I13" t="s">
        <v>994</v>
      </c>
      <c r="K13" t="s">
        <v>996</v>
      </c>
      <c r="L13" t="s">
        <v>996</v>
      </c>
      <c r="N13" t="s">
        <v>1056</v>
      </c>
    </row>
    <row r="14" spans="1:14" x14ac:dyDescent="0.35">
      <c r="A14" s="9" t="s">
        <v>30</v>
      </c>
      <c r="B14" t="s">
        <v>313</v>
      </c>
      <c r="E14" t="s">
        <v>754</v>
      </c>
      <c r="G14" t="s">
        <v>992</v>
      </c>
      <c r="H14" t="s">
        <v>1011</v>
      </c>
      <c r="I14" t="s">
        <v>1004</v>
      </c>
      <c r="J14" t="s">
        <v>997</v>
      </c>
      <c r="K14" t="s">
        <v>996</v>
      </c>
      <c r="L14" t="s">
        <v>996</v>
      </c>
      <c r="N14" t="s">
        <v>1056</v>
      </c>
    </row>
    <row r="15" spans="1:14" x14ac:dyDescent="0.35">
      <c r="A15" s="9" t="s">
        <v>31</v>
      </c>
      <c r="B15" t="s">
        <v>314</v>
      </c>
      <c r="C15" t="s">
        <v>591</v>
      </c>
      <c r="D15" s="12" t="s">
        <v>1063</v>
      </c>
      <c r="E15" t="s">
        <v>755</v>
      </c>
      <c r="G15" t="s">
        <v>992</v>
      </c>
      <c r="H15" t="s">
        <v>993</v>
      </c>
      <c r="I15" t="s">
        <v>999</v>
      </c>
      <c r="K15" t="s">
        <v>996</v>
      </c>
      <c r="L15" t="s">
        <v>996</v>
      </c>
      <c r="N15" t="s">
        <v>1056</v>
      </c>
    </row>
    <row r="16" spans="1:14" x14ac:dyDescent="0.35">
      <c r="A16" s="9" t="s">
        <v>32</v>
      </c>
      <c r="B16" t="s">
        <v>315</v>
      </c>
      <c r="C16" t="s">
        <v>593</v>
      </c>
      <c r="E16" t="s">
        <v>756</v>
      </c>
      <c r="G16" t="s">
        <v>992</v>
      </c>
      <c r="H16" t="s">
        <v>1003</v>
      </c>
      <c r="I16" t="s">
        <v>1004</v>
      </c>
      <c r="J16" t="s">
        <v>997</v>
      </c>
      <c r="K16" t="s">
        <v>996</v>
      </c>
      <c r="L16" t="s">
        <v>1005</v>
      </c>
      <c r="N16" t="s">
        <v>1056</v>
      </c>
    </row>
    <row r="17" spans="1:14" x14ac:dyDescent="0.35">
      <c r="A17" s="9" t="s">
        <v>33</v>
      </c>
      <c r="B17" t="s">
        <v>316</v>
      </c>
      <c r="C17" t="s">
        <v>594</v>
      </c>
      <c r="D17" s="12" t="s">
        <v>1064</v>
      </c>
      <c r="E17" t="s">
        <v>757</v>
      </c>
      <c r="G17" t="s">
        <v>1007</v>
      </c>
      <c r="H17" t="s">
        <v>1013</v>
      </c>
      <c r="I17" t="s">
        <v>1009</v>
      </c>
      <c r="J17" t="s">
        <v>998</v>
      </c>
      <c r="K17" t="s">
        <v>996</v>
      </c>
      <c r="L17" t="s">
        <v>996</v>
      </c>
      <c r="N17" t="s">
        <v>1056</v>
      </c>
    </row>
    <row r="18" spans="1:14" x14ac:dyDescent="0.35">
      <c r="A18" s="9" t="s">
        <v>34</v>
      </c>
      <c r="B18" t="s">
        <v>317</v>
      </c>
      <c r="C18" t="s">
        <v>595</v>
      </c>
      <c r="E18" t="s">
        <v>758</v>
      </c>
      <c r="G18" t="s">
        <v>992</v>
      </c>
      <c r="H18" t="s">
        <v>1014</v>
      </c>
      <c r="I18" t="s">
        <v>994</v>
      </c>
      <c r="K18" t="s">
        <v>996</v>
      </c>
      <c r="L18" t="s">
        <v>996</v>
      </c>
      <c r="N18" t="s">
        <v>1056</v>
      </c>
    </row>
    <row r="19" spans="1:14" x14ac:dyDescent="0.35">
      <c r="A19" s="9" t="s">
        <v>35</v>
      </c>
      <c r="B19" t="s">
        <v>318</v>
      </c>
      <c r="E19" t="s">
        <v>759</v>
      </c>
      <c r="G19" t="s">
        <v>1001</v>
      </c>
      <c r="N19" t="s">
        <v>1056</v>
      </c>
    </row>
    <row r="20" spans="1:14" x14ac:dyDescent="0.35">
      <c r="A20" s="9" t="s">
        <v>36</v>
      </c>
      <c r="B20" t="s">
        <v>319</v>
      </c>
      <c r="C20" t="s">
        <v>596</v>
      </c>
      <c r="D20" s="12" t="s">
        <v>1065</v>
      </c>
      <c r="E20" t="s">
        <v>760</v>
      </c>
      <c r="G20" t="s">
        <v>1007</v>
      </c>
      <c r="H20" t="s">
        <v>700</v>
      </c>
      <c r="I20" t="s">
        <v>1015</v>
      </c>
      <c r="J20" t="s">
        <v>997</v>
      </c>
      <c r="K20" t="s">
        <v>1006</v>
      </c>
      <c r="L20" t="s">
        <v>996</v>
      </c>
      <c r="N20" t="s">
        <v>1056</v>
      </c>
    </row>
    <row r="21" spans="1:14" x14ac:dyDescent="0.35">
      <c r="A21" s="9" t="s">
        <v>37</v>
      </c>
      <c r="B21" t="s">
        <v>320</v>
      </c>
      <c r="G21" t="s">
        <v>1001</v>
      </c>
      <c r="N21" t="s">
        <v>1056</v>
      </c>
    </row>
    <row r="22" spans="1:14" x14ac:dyDescent="0.35">
      <c r="A22" s="9" t="s">
        <v>38</v>
      </c>
      <c r="B22" t="s">
        <v>321</v>
      </c>
      <c r="D22" s="12" t="s">
        <v>1066</v>
      </c>
      <c r="E22" t="s">
        <v>761</v>
      </c>
      <c r="G22" t="s">
        <v>1007</v>
      </c>
      <c r="H22" t="s">
        <v>1011</v>
      </c>
      <c r="I22" t="s">
        <v>1016</v>
      </c>
      <c r="J22" t="s">
        <v>997</v>
      </c>
      <c r="K22" t="s">
        <v>996</v>
      </c>
      <c r="L22" t="s">
        <v>996</v>
      </c>
      <c r="N22" t="s">
        <v>1056</v>
      </c>
    </row>
    <row r="23" spans="1:14" x14ac:dyDescent="0.35">
      <c r="A23" s="9" t="s">
        <v>39</v>
      </c>
      <c r="B23" t="s">
        <v>322</v>
      </c>
      <c r="C23" t="s">
        <v>597</v>
      </c>
      <c r="D23" s="12" t="s">
        <v>1067</v>
      </c>
      <c r="E23" t="s">
        <v>762</v>
      </c>
      <c r="G23" t="s">
        <v>992</v>
      </c>
      <c r="H23" t="s">
        <v>1014</v>
      </c>
      <c r="I23" t="s">
        <v>994</v>
      </c>
      <c r="K23" t="s">
        <v>996</v>
      </c>
      <c r="L23" t="s">
        <v>996</v>
      </c>
      <c r="N23" t="s">
        <v>1056</v>
      </c>
    </row>
    <row r="24" spans="1:14" x14ac:dyDescent="0.35">
      <c r="A24" s="9" t="s">
        <v>40</v>
      </c>
      <c r="B24" t="s">
        <v>323</v>
      </c>
      <c r="C24" t="s">
        <v>598</v>
      </c>
      <c r="E24" t="s">
        <v>763</v>
      </c>
      <c r="G24" t="s">
        <v>992</v>
      </c>
      <c r="H24" t="s">
        <v>1017</v>
      </c>
      <c r="I24" t="s">
        <v>1004</v>
      </c>
      <c r="J24" t="s">
        <v>998</v>
      </c>
      <c r="K24" t="s">
        <v>996</v>
      </c>
      <c r="L24" t="s">
        <v>996</v>
      </c>
      <c r="N24" t="s">
        <v>1056</v>
      </c>
    </row>
    <row r="25" spans="1:14" x14ac:dyDescent="0.35">
      <c r="A25" s="9" t="s">
        <v>41</v>
      </c>
      <c r="B25" t="s">
        <v>324</v>
      </c>
      <c r="G25" t="s">
        <v>1001</v>
      </c>
      <c r="N25" t="s">
        <v>1056</v>
      </c>
    </row>
    <row r="26" spans="1:14" x14ac:dyDescent="0.35">
      <c r="A26" s="9" t="s">
        <v>42</v>
      </c>
      <c r="B26" t="s">
        <v>325</v>
      </c>
      <c r="G26" t="s">
        <v>1001</v>
      </c>
      <c r="N26" t="s">
        <v>1056</v>
      </c>
    </row>
    <row r="27" spans="1:14" x14ac:dyDescent="0.35">
      <c r="A27" s="9" t="s">
        <v>43</v>
      </c>
      <c r="B27" t="s">
        <v>326</v>
      </c>
      <c r="C27" t="s">
        <v>599</v>
      </c>
      <c r="E27" t="s">
        <v>764</v>
      </c>
      <c r="G27" t="s">
        <v>1007</v>
      </c>
      <c r="H27" t="s">
        <v>1018</v>
      </c>
      <c r="I27" t="s">
        <v>1019</v>
      </c>
      <c r="J27" t="s">
        <v>999</v>
      </c>
      <c r="K27" t="s">
        <v>1006</v>
      </c>
      <c r="L27" t="s">
        <v>996</v>
      </c>
      <c r="N27" t="s">
        <v>1056</v>
      </c>
    </row>
    <row r="28" spans="1:14" x14ac:dyDescent="0.35">
      <c r="A28" s="9" t="s">
        <v>44</v>
      </c>
      <c r="B28" t="s">
        <v>327</v>
      </c>
      <c r="C28" t="s">
        <v>600</v>
      </c>
      <c r="D28" s="12" t="s">
        <v>1068</v>
      </c>
      <c r="E28" t="s">
        <v>765</v>
      </c>
      <c r="G28" t="s">
        <v>992</v>
      </c>
      <c r="H28" t="s">
        <v>1020</v>
      </c>
      <c r="I28" t="s">
        <v>1004</v>
      </c>
      <c r="J28" t="s">
        <v>997</v>
      </c>
      <c r="K28" t="s">
        <v>996</v>
      </c>
      <c r="L28" t="s">
        <v>996</v>
      </c>
      <c r="N28" t="s">
        <v>1056</v>
      </c>
    </row>
    <row r="29" spans="1:14" x14ac:dyDescent="0.35">
      <c r="A29" s="9" t="s">
        <v>45</v>
      </c>
      <c r="B29" t="s">
        <v>328</v>
      </c>
      <c r="C29" t="s">
        <v>601</v>
      </c>
      <c r="D29" s="12" t="s">
        <v>1069</v>
      </c>
      <c r="E29" t="s">
        <v>766</v>
      </c>
      <c r="G29" t="s">
        <v>1001</v>
      </c>
      <c r="N29" t="s">
        <v>1056</v>
      </c>
    </row>
    <row r="30" spans="1:14" x14ac:dyDescent="0.35">
      <c r="A30" s="9" t="s">
        <v>46</v>
      </c>
      <c r="B30" t="s">
        <v>329</v>
      </c>
      <c r="E30" t="s">
        <v>767</v>
      </c>
      <c r="G30" t="s">
        <v>1007</v>
      </c>
      <c r="H30" t="s">
        <v>1011</v>
      </c>
      <c r="I30" t="s">
        <v>1009</v>
      </c>
      <c r="J30" t="s">
        <v>1000</v>
      </c>
      <c r="K30" t="s">
        <v>996</v>
      </c>
      <c r="L30" t="s">
        <v>996</v>
      </c>
      <c r="N30" t="s">
        <v>1056</v>
      </c>
    </row>
    <row r="31" spans="1:14" x14ac:dyDescent="0.35">
      <c r="A31" s="9" t="s">
        <v>47</v>
      </c>
      <c r="B31" t="s">
        <v>330</v>
      </c>
      <c r="C31" t="s">
        <v>602</v>
      </c>
      <c r="D31" s="12" t="s">
        <v>1070</v>
      </c>
      <c r="E31" t="s">
        <v>768</v>
      </c>
      <c r="G31" t="s">
        <v>992</v>
      </c>
      <c r="H31" t="s">
        <v>1017</v>
      </c>
      <c r="I31" t="s">
        <v>1004</v>
      </c>
      <c r="J31" t="s">
        <v>997</v>
      </c>
      <c r="K31" t="s">
        <v>1006</v>
      </c>
      <c r="L31" t="s">
        <v>1005</v>
      </c>
      <c r="N31" t="s">
        <v>1056</v>
      </c>
    </row>
    <row r="32" spans="1:14" x14ac:dyDescent="0.35">
      <c r="A32" s="9" t="s">
        <v>48</v>
      </c>
      <c r="B32" t="s">
        <v>331</v>
      </c>
      <c r="C32" t="s">
        <v>603</v>
      </c>
      <c r="E32" t="s">
        <v>769</v>
      </c>
      <c r="G32" t="s">
        <v>992</v>
      </c>
      <c r="H32" t="s">
        <v>993</v>
      </c>
      <c r="I32" t="s">
        <v>999</v>
      </c>
      <c r="K32" t="s">
        <v>1006</v>
      </c>
      <c r="L32" t="s">
        <v>996</v>
      </c>
      <c r="N32" t="s">
        <v>1056</v>
      </c>
    </row>
    <row r="33" spans="1:14" x14ac:dyDescent="0.35">
      <c r="A33" s="9" t="s">
        <v>49</v>
      </c>
      <c r="B33" t="s">
        <v>332</v>
      </c>
      <c r="C33" t="s">
        <v>604</v>
      </c>
      <c r="D33" s="12" t="s">
        <v>1071</v>
      </c>
      <c r="E33" t="s">
        <v>770</v>
      </c>
      <c r="G33" t="s">
        <v>992</v>
      </c>
      <c r="H33" t="s">
        <v>1021</v>
      </c>
      <c r="I33" t="s">
        <v>994</v>
      </c>
      <c r="K33" t="s">
        <v>1006</v>
      </c>
      <c r="L33" t="s">
        <v>996</v>
      </c>
      <c r="N33" t="s">
        <v>1056</v>
      </c>
    </row>
    <row r="34" spans="1:14" x14ac:dyDescent="0.35">
      <c r="A34" s="9" t="s">
        <v>50</v>
      </c>
      <c r="B34" t="s">
        <v>333</v>
      </c>
      <c r="G34" t="s">
        <v>1001</v>
      </c>
      <c r="N34" t="s">
        <v>1056</v>
      </c>
    </row>
    <row r="35" spans="1:14" x14ac:dyDescent="0.35">
      <c r="A35" s="9" t="s">
        <v>51</v>
      </c>
      <c r="B35" t="s">
        <v>334</v>
      </c>
      <c r="C35" t="s">
        <v>605</v>
      </c>
      <c r="E35" t="s">
        <v>771</v>
      </c>
      <c r="G35" t="s">
        <v>992</v>
      </c>
      <c r="H35" t="s">
        <v>1022</v>
      </c>
      <c r="I35" t="s">
        <v>1004</v>
      </c>
      <c r="J35" t="s">
        <v>997</v>
      </c>
      <c r="K35" t="s">
        <v>996</v>
      </c>
      <c r="L35" t="s">
        <v>996</v>
      </c>
      <c r="N35" t="s">
        <v>1056</v>
      </c>
    </row>
    <row r="36" spans="1:14" x14ac:dyDescent="0.35">
      <c r="A36" s="9" t="s">
        <v>52</v>
      </c>
      <c r="B36" t="s">
        <v>335</v>
      </c>
      <c r="G36" t="s">
        <v>1001</v>
      </c>
      <c r="N36" t="s">
        <v>1056</v>
      </c>
    </row>
    <row r="37" spans="1:14" x14ac:dyDescent="0.35">
      <c r="A37" s="9" t="s">
        <v>53</v>
      </c>
      <c r="B37" t="s">
        <v>336</v>
      </c>
      <c r="C37" t="s">
        <v>606</v>
      </c>
      <c r="G37" t="s">
        <v>1001</v>
      </c>
      <c r="N37" t="s">
        <v>1056</v>
      </c>
    </row>
    <row r="38" spans="1:14" x14ac:dyDescent="0.35">
      <c r="A38" s="9" t="s">
        <v>54</v>
      </c>
      <c r="B38" t="s">
        <v>337</v>
      </c>
      <c r="E38" t="s">
        <v>772</v>
      </c>
      <c r="G38" t="s">
        <v>992</v>
      </c>
      <c r="H38" t="s">
        <v>1011</v>
      </c>
      <c r="I38" t="s">
        <v>1004</v>
      </c>
      <c r="J38" t="s">
        <v>998</v>
      </c>
      <c r="K38" t="s">
        <v>996</v>
      </c>
      <c r="L38" t="s">
        <v>996</v>
      </c>
      <c r="N38" t="s">
        <v>1056</v>
      </c>
    </row>
    <row r="39" spans="1:14" x14ac:dyDescent="0.35">
      <c r="A39" s="9" t="s">
        <v>55</v>
      </c>
      <c r="B39" t="s">
        <v>338</v>
      </c>
      <c r="G39" t="s">
        <v>1001</v>
      </c>
      <c r="N39" t="s">
        <v>1056</v>
      </c>
    </row>
    <row r="40" spans="1:14" x14ac:dyDescent="0.35">
      <c r="A40" s="9" t="s">
        <v>56</v>
      </c>
      <c r="B40" t="s">
        <v>339</v>
      </c>
      <c r="G40" t="s">
        <v>1001</v>
      </c>
      <c r="N40" t="s">
        <v>1056</v>
      </c>
    </row>
    <row r="41" spans="1:14" x14ac:dyDescent="0.35">
      <c r="A41" s="9" t="s">
        <v>57</v>
      </c>
      <c r="B41" t="s">
        <v>340</v>
      </c>
      <c r="C41" t="s">
        <v>593</v>
      </c>
      <c r="E41" t="s">
        <v>773</v>
      </c>
      <c r="G41" t="s">
        <v>1001</v>
      </c>
      <c r="N41" t="s">
        <v>1056</v>
      </c>
    </row>
    <row r="42" spans="1:14" x14ac:dyDescent="0.35">
      <c r="A42" s="9" t="s">
        <v>58</v>
      </c>
      <c r="B42" t="s">
        <v>341</v>
      </c>
      <c r="C42" t="s">
        <v>607</v>
      </c>
      <c r="D42" s="12" t="s">
        <v>1072</v>
      </c>
      <c r="G42" t="s">
        <v>1007</v>
      </c>
      <c r="H42" t="s">
        <v>1017</v>
      </c>
      <c r="I42" t="s">
        <v>1009</v>
      </c>
      <c r="J42" t="s">
        <v>997</v>
      </c>
      <c r="K42" t="s">
        <v>996</v>
      </c>
      <c r="L42" t="s">
        <v>996</v>
      </c>
      <c r="N42" t="s">
        <v>1056</v>
      </c>
    </row>
    <row r="43" spans="1:14" x14ac:dyDescent="0.35">
      <c r="A43" s="9" t="s">
        <v>59</v>
      </c>
      <c r="B43" t="s">
        <v>342</v>
      </c>
      <c r="G43" t="s">
        <v>1001</v>
      </c>
      <c r="N43" t="s">
        <v>1056</v>
      </c>
    </row>
    <row r="44" spans="1:14" x14ac:dyDescent="0.35">
      <c r="A44" s="9" t="s">
        <v>60</v>
      </c>
      <c r="B44" t="s">
        <v>343</v>
      </c>
      <c r="C44" t="s">
        <v>608</v>
      </c>
      <c r="D44" s="12" t="s">
        <v>1073</v>
      </c>
      <c r="E44" t="s">
        <v>774</v>
      </c>
      <c r="G44" t="s">
        <v>992</v>
      </c>
      <c r="H44" t="s">
        <v>1010</v>
      </c>
      <c r="I44" t="s">
        <v>1004</v>
      </c>
      <c r="J44" t="s">
        <v>998</v>
      </c>
      <c r="K44" t="s">
        <v>996</v>
      </c>
      <c r="L44" t="s">
        <v>996</v>
      </c>
      <c r="N44" t="s">
        <v>1056</v>
      </c>
    </row>
    <row r="45" spans="1:14" x14ac:dyDescent="0.35">
      <c r="A45" s="9" t="s">
        <v>61</v>
      </c>
      <c r="B45" t="s">
        <v>344</v>
      </c>
      <c r="G45" t="s">
        <v>1001</v>
      </c>
      <c r="N45" t="s">
        <v>1056</v>
      </c>
    </row>
    <row r="46" spans="1:14" x14ac:dyDescent="0.35">
      <c r="A46" s="9" t="s">
        <v>62</v>
      </c>
      <c r="B46" t="s">
        <v>345</v>
      </c>
      <c r="C46" t="s">
        <v>609</v>
      </c>
      <c r="D46" s="12" t="s">
        <v>1074</v>
      </c>
      <c r="E46" t="s">
        <v>775</v>
      </c>
      <c r="G46" t="s">
        <v>1007</v>
      </c>
      <c r="H46" t="s">
        <v>700</v>
      </c>
      <c r="I46" t="s">
        <v>1009</v>
      </c>
      <c r="J46" t="s">
        <v>999</v>
      </c>
      <c r="K46" t="s">
        <v>996</v>
      </c>
      <c r="L46" t="s">
        <v>996</v>
      </c>
      <c r="N46" t="s">
        <v>1056</v>
      </c>
    </row>
    <row r="47" spans="1:14" x14ac:dyDescent="0.35">
      <c r="A47" s="9" t="s">
        <v>63</v>
      </c>
      <c r="B47" t="s">
        <v>346</v>
      </c>
      <c r="C47" t="s">
        <v>610</v>
      </c>
      <c r="D47" s="12" t="s">
        <v>1075</v>
      </c>
      <c r="E47" t="s">
        <v>776</v>
      </c>
      <c r="G47" t="s">
        <v>1007</v>
      </c>
      <c r="H47" t="s">
        <v>993</v>
      </c>
      <c r="I47" t="s">
        <v>1009</v>
      </c>
      <c r="J47" t="s">
        <v>999</v>
      </c>
      <c r="K47" t="s">
        <v>996</v>
      </c>
      <c r="L47" t="s">
        <v>996</v>
      </c>
      <c r="N47" t="s">
        <v>1056</v>
      </c>
    </row>
    <row r="48" spans="1:14" x14ac:dyDescent="0.35">
      <c r="A48" s="9" t="s">
        <v>64</v>
      </c>
      <c r="B48" t="s">
        <v>347</v>
      </c>
      <c r="C48" t="s">
        <v>611</v>
      </c>
      <c r="D48" s="12" t="s">
        <v>1076</v>
      </c>
      <c r="E48" t="s">
        <v>777</v>
      </c>
      <c r="G48" t="s">
        <v>1007</v>
      </c>
      <c r="H48" t="s">
        <v>1018</v>
      </c>
      <c r="I48" t="s">
        <v>1019</v>
      </c>
      <c r="J48" t="s">
        <v>999</v>
      </c>
      <c r="K48" t="s">
        <v>1006</v>
      </c>
      <c r="L48" t="s">
        <v>996</v>
      </c>
      <c r="N48" t="s">
        <v>1056</v>
      </c>
    </row>
    <row r="49" spans="1:14" x14ac:dyDescent="0.35">
      <c r="A49" s="9" t="s">
        <v>65</v>
      </c>
      <c r="B49" t="s">
        <v>348</v>
      </c>
      <c r="C49" t="s">
        <v>612</v>
      </c>
      <c r="D49" s="12" t="s">
        <v>1077</v>
      </c>
      <c r="E49" t="s">
        <v>778</v>
      </c>
      <c r="G49" t="s">
        <v>992</v>
      </c>
      <c r="H49" t="s">
        <v>1003</v>
      </c>
      <c r="I49" t="s">
        <v>1004</v>
      </c>
      <c r="J49" t="s">
        <v>997</v>
      </c>
      <c r="K49" t="s">
        <v>996</v>
      </c>
      <c r="L49" t="s">
        <v>996</v>
      </c>
      <c r="N49" t="s">
        <v>1056</v>
      </c>
    </row>
    <row r="50" spans="1:14" x14ac:dyDescent="0.35">
      <c r="A50" s="9" t="s">
        <v>66</v>
      </c>
      <c r="B50" t="s">
        <v>349</v>
      </c>
      <c r="C50" t="s">
        <v>613</v>
      </c>
      <c r="E50" t="s">
        <v>779</v>
      </c>
      <c r="G50" t="s">
        <v>1001</v>
      </c>
      <c r="N50" t="s">
        <v>1056</v>
      </c>
    </row>
    <row r="51" spans="1:14" x14ac:dyDescent="0.35">
      <c r="A51" s="9" t="s">
        <v>67</v>
      </c>
      <c r="B51" t="s">
        <v>350</v>
      </c>
      <c r="D51" s="12" t="s">
        <v>1078</v>
      </c>
      <c r="E51" t="s">
        <v>780</v>
      </c>
      <c r="G51" t="s">
        <v>1007</v>
      </c>
      <c r="H51" t="s">
        <v>1011</v>
      </c>
      <c r="I51" t="s">
        <v>1016</v>
      </c>
      <c r="J51" t="s">
        <v>997</v>
      </c>
      <c r="K51" t="s">
        <v>996</v>
      </c>
      <c r="L51" t="s">
        <v>996</v>
      </c>
      <c r="N51" t="s">
        <v>1056</v>
      </c>
    </row>
    <row r="52" spans="1:14" x14ac:dyDescent="0.35">
      <c r="A52" s="9" t="s">
        <v>68</v>
      </c>
      <c r="B52" t="s">
        <v>351</v>
      </c>
      <c r="C52" t="s">
        <v>614</v>
      </c>
      <c r="D52" s="12" t="s">
        <v>1079</v>
      </c>
      <c r="E52" t="s">
        <v>781</v>
      </c>
      <c r="G52" t="s">
        <v>992</v>
      </c>
      <c r="H52" t="s">
        <v>1010</v>
      </c>
      <c r="I52" t="s">
        <v>1004</v>
      </c>
      <c r="J52" t="s">
        <v>998</v>
      </c>
      <c r="K52" t="s">
        <v>996</v>
      </c>
      <c r="L52" t="s">
        <v>996</v>
      </c>
      <c r="N52" t="s">
        <v>1056</v>
      </c>
    </row>
    <row r="53" spans="1:14" x14ac:dyDescent="0.35">
      <c r="A53" s="9" t="s">
        <v>69</v>
      </c>
      <c r="B53" t="s">
        <v>352</v>
      </c>
      <c r="E53" t="s">
        <v>782</v>
      </c>
      <c r="G53" t="s">
        <v>1001</v>
      </c>
      <c r="N53" t="s">
        <v>1056</v>
      </c>
    </row>
    <row r="54" spans="1:14" x14ac:dyDescent="0.35">
      <c r="A54" s="9" t="s">
        <v>70</v>
      </c>
      <c r="B54" t="s">
        <v>353</v>
      </c>
      <c r="C54" t="s">
        <v>615</v>
      </c>
      <c r="D54" s="12" t="s">
        <v>1080</v>
      </c>
      <c r="E54" t="s">
        <v>783</v>
      </c>
      <c r="G54" t="s">
        <v>1007</v>
      </c>
      <c r="H54" t="s">
        <v>1023</v>
      </c>
      <c r="I54" t="s">
        <v>1009</v>
      </c>
      <c r="J54" t="s">
        <v>998</v>
      </c>
      <c r="K54" t="s">
        <v>996</v>
      </c>
      <c r="L54" t="s">
        <v>1005</v>
      </c>
      <c r="N54" t="s">
        <v>1056</v>
      </c>
    </row>
    <row r="55" spans="1:14" x14ac:dyDescent="0.35">
      <c r="A55" s="9" t="s">
        <v>71</v>
      </c>
      <c r="B55" t="s">
        <v>354</v>
      </c>
      <c r="C55" t="s">
        <v>616</v>
      </c>
      <c r="E55" t="s">
        <v>784</v>
      </c>
      <c r="G55" t="s">
        <v>992</v>
      </c>
      <c r="H55" t="s">
        <v>1003</v>
      </c>
      <c r="I55" t="s">
        <v>994</v>
      </c>
      <c r="K55" t="s">
        <v>996</v>
      </c>
      <c r="L55" t="s">
        <v>1005</v>
      </c>
      <c r="N55" t="s">
        <v>1056</v>
      </c>
    </row>
    <row r="56" spans="1:14" x14ac:dyDescent="0.35">
      <c r="A56" s="9" t="s">
        <v>72</v>
      </c>
      <c r="B56" t="s">
        <v>355</v>
      </c>
      <c r="C56" t="s">
        <v>617</v>
      </c>
      <c r="E56" t="s">
        <v>785</v>
      </c>
      <c r="G56" t="s">
        <v>992</v>
      </c>
      <c r="H56" t="s">
        <v>1017</v>
      </c>
      <c r="I56" t="s">
        <v>994</v>
      </c>
      <c r="K56" t="s">
        <v>996</v>
      </c>
      <c r="L56" t="s">
        <v>996</v>
      </c>
      <c r="N56" t="s">
        <v>1056</v>
      </c>
    </row>
    <row r="57" spans="1:14" x14ac:dyDescent="0.35">
      <c r="A57" s="9" t="s">
        <v>73</v>
      </c>
      <c r="B57" t="s">
        <v>356</v>
      </c>
      <c r="C57" t="s">
        <v>618</v>
      </c>
      <c r="D57" s="12" t="s">
        <v>1081</v>
      </c>
      <c r="G57" t="s">
        <v>1007</v>
      </c>
      <c r="H57" t="s">
        <v>1024</v>
      </c>
      <c r="I57" t="s">
        <v>1009</v>
      </c>
      <c r="J57" t="s">
        <v>1000</v>
      </c>
      <c r="K57" t="s">
        <v>996</v>
      </c>
      <c r="L57" t="s">
        <v>996</v>
      </c>
      <c r="N57" t="s">
        <v>1056</v>
      </c>
    </row>
    <row r="58" spans="1:14" x14ac:dyDescent="0.35">
      <c r="A58" s="9" t="s">
        <v>74</v>
      </c>
      <c r="B58" t="s">
        <v>357</v>
      </c>
      <c r="D58" s="12" t="s">
        <v>1082</v>
      </c>
      <c r="E58" t="s">
        <v>786</v>
      </c>
      <c r="G58" t="s">
        <v>992</v>
      </c>
      <c r="H58" t="s">
        <v>993</v>
      </c>
      <c r="I58" t="s">
        <v>994</v>
      </c>
      <c r="K58" t="s">
        <v>996</v>
      </c>
      <c r="L58" t="s">
        <v>996</v>
      </c>
      <c r="N58" t="s">
        <v>1056</v>
      </c>
    </row>
    <row r="59" spans="1:14" x14ac:dyDescent="0.35">
      <c r="A59" s="9" t="s">
        <v>75</v>
      </c>
      <c r="B59" t="s">
        <v>358</v>
      </c>
      <c r="C59" t="s">
        <v>619</v>
      </c>
      <c r="D59" s="12" t="s">
        <v>1083</v>
      </c>
      <c r="E59" t="s">
        <v>787</v>
      </c>
      <c r="G59" t="s">
        <v>992</v>
      </c>
      <c r="H59" t="s">
        <v>993</v>
      </c>
      <c r="I59" t="s">
        <v>1004</v>
      </c>
      <c r="J59" t="s">
        <v>997</v>
      </c>
      <c r="K59" t="s">
        <v>996</v>
      </c>
      <c r="L59" t="s">
        <v>996</v>
      </c>
      <c r="N59" t="s">
        <v>1056</v>
      </c>
    </row>
    <row r="60" spans="1:14" x14ac:dyDescent="0.35">
      <c r="A60" s="9" t="s">
        <v>76</v>
      </c>
      <c r="B60" t="s">
        <v>359</v>
      </c>
      <c r="C60" t="s">
        <v>619</v>
      </c>
      <c r="E60" t="s">
        <v>788</v>
      </c>
      <c r="G60" t="s">
        <v>1007</v>
      </c>
      <c r="H60" t="s">
        <v>993</v>
      </c>
      <c r="I60" t="s">
        <v>1009</v>
      </c>
      <c r="J60" t="s">
        <v>997</v>
      </c>
      <c r="K60" t="s">
        <v>996</v>
      </c>
      <c r="L60" t="s">
        <v>996</v>
      </c>
      <c r="N60" t="s">
        <v>1056</v>
      </c>
    </row>
    <row r="61" spans="1:14" x14ac:dyDescent="0.35">
      <c r="A61" s="9" t="s">
        <v>77</v>
      </c>
      <c r="B61" t="s">
        <v>360</v>
      </c>
      <c r="G61" t="s">
        <v>1001</v>
      </c>
      <c r="N61" t="s">
        <v>1056</v>
      </c>
    </row>
    <row r="62" spans="1:14" x14ac:dyDescent="0.35">
      <c r="A62" s="9" t="s">
        <v>78</v>
      </c>
      <c r="B62" t="s">
        <v>361</v>
      </c>
      <c r="C62" t="s">
        <v>620</v>
      </c>
      <c r="D62" s="12" t="s">
        <v>1084</v>
      </c>
      <c r="E62" t="s">
        <v>789</v>
      </c>
      <c r="G62" t="s">
        <v>1007</v>
      </c>
      <c r="H62" t="s">
        <v>993</v>
      </c>
      <c r="I62" t="s">
        <v>1015</v>
      </c>
      <c r="J62" t="s">
        <v>997</v>
      </c>
      <c r="K62" t="s">
        <v>996</v>
      </c>
      <c r="L62" t="s">
        <v>996</v>
      </c>
      <c r="N62" t="s">
        <v>1056</v>
      </c>
    </row>
    <row r="63" spans="1:14" x14ac:dyDescent="0.35">
      <c r="A63" s="9" t="s">
        <v>79</v>
      </c>
      <c r="B63" t="s">
        <v>362</v>
      </c>
      <c r="D63" s="12" t="s">
        <v>1085</v>
      </c>
      <c r="E63" t="s">
        <v>790</v>
      </c>
      <c r="G63" t="s">
        <v>1007</v>
      </c>
      <c r="H63" t="s">
        <v>1011</v>
      </c>
      <c r="I63" t="s">
        <v>1009</v>
      </c>
      <c r="J63" t="s">
        <v>998</v>
      </c>
      <c r="K63" t="s">
        <v>996</v>
      </c>
      <c r="L63" t="s">
        <v>996</v>
      </c>
      <c r="N63" t="s">
        <v>1056</v>
      </c>
    </row>
    <row r="64" spans="1:14" x14ac:dyDescent="0.35">
      <c r="A64" s="9" t="s">
        <v>80</v>
      </c>
      <c r="B64" t="s">
        <v>363</v>
      </c>
      <c r="C64" t="s">
        <v>621</v>
      </c>
      <c r="D64" s="12" t="s">
        <v>1086</v>
      </c>
      <c r="E64" t="s">
        <v>791</v>
      </c>
      <c r="G64" t="s">
        <v>992</v>
      </c>
      <c r="H64" t="s">
        <v>993</v>
      </c>
      <c r="I64" t="s">
        <v>1004</v>
      </c>
      <c r="J64" t="s">
        <v>997</v>
      </c>
      <c r="K64" t="s">
        <v>996</v>
      </c>
      <c r="L64" t="s">
        <v>996</v>
      </c>
      <c r="N64" t="s">
        <v>1056</v>
      </c>
    </row>
    <row r="65" spans="1:14" x14ac:dyDescent="0.35">
      <c r="A65" s="9" t="s">
        <v>81</v>
      </c>
      <c r="B65" t="s">
        <v>364</v>
      </c>
      <c r="E65" t="s">
        <v>792</v>
      </c>
      <c r="G65" t="s">
        <v>992</v>
      </c>
      <c r="H65" t="s">
        <v>1011</v>
      </c>
      <c r="I65" t="s">
        <v>1004</v>
      </c>
      <c r="J65" t="s">
        <v>997</v>
      </c>
      <c r="K65" t="s">
        <v>996</v>
      </c>
      <c r="L65" t="s">
        <v>1005</v>
      </c>
      <c r="N65" t="s">
        <v>1056</v>
      </c>
    </row>
    <row r="66" spans="1:14" x14ac:dyDescent="0.35">
      <c r="A66" s="9" t="s">
        <v>82</v>
      </c>
      <c r="B66" t="s">
        <v>365</v>
      </c>
      <c r="C66" t="s">
        <v>622</v>
      </c>
      <c r="D66" s="12" t="s">
        <v>1087</v>
      </c>
      <c r="E66" t="s">
        <v>793</v>
      </c>
      <c r="G66" t="s">
        <v>992</v>
      </c>
      <c r="H66" t="s">
        <v>1025</v>
      </c>
      <c r="I66" t="s">
        <v>994</v>
      </c>
      <c r="K66" t="s">
        <v>1006</v>
      </c>
      <c r="L66" t="s">
        <v>996</v>
      </c>
      <c r="N66" t="s">
        <v>1056</v>
      </c>
    </row>
    <row r="67" spans="1:14" x14ac:dyDescent="0.35">
      <c r="A67" s="9" t="s">
        <v>83</v>
      </c>
      <c r="B67" t="s">
        <v>366</v>
      </c>
      <c r="C67" t="s">
        <v>623</v>
      </c>
      <c r="D67" s="12" t="s">
        <v>1088</v>
      </c>
      <c r="E67" t="s">
        <v>794</v>
      </c>
      <c r="G67" t="s">
        <v>992</v>
      </c>
      <c r="H67" t="s">
        <v>1017</v>
      </c>
      <c r="I67" t="s">
        <v>994</v>
      </c>
      <c r="K67" t="s">
        <v>1006</v>
      </c>
      <c r="L67" t="s">
        <v>996</v>
      </c>
      <c r="N67" t="s">
        <v>1056</v>
      </c>
    </row>
    <row r="68" spans="1:14" x14ac:dyDescent="0.35">
      <c r="A68" s="9" t="s">
        <v>84</v>
      </c>
      <c r="B68" t="s">
        <v>367</v>
      </c>
      <c r="C68" s="13" t="s">
        <v>624</v>
      </c>
      <c r="D68" s="12" t="s">
        <v>1089</v>
      </c>
      <c r="E68" t="s">
        <v>795</v>
      </c>
      <c r="G68" t="s">
        <v>1007</v>
      </c>
      <c r="H68" t="s">
        <v>1026</v>
      </c>
      <c r="I68" t="s">
        <v>1009</v>
      </c>
      <c r="J68" t="s">
        <v>999</v>
      </c>
      <c r="K68" t="s">
        <v>1006</v>
      </c>
      <c r="L68" t="s">
        <v>996</v>
      </c>
      <c r="N68" t="s">
        <v>1056</v>
      </c>
    </row>
    <row r="69" spans="1:14" x14ac:dyDescent="0.35">
      <c r="A69" s="9" t="s">
        <v>85</v>
      </c>
      <c r="B69" t="s">
        <v>368</v>
      </c>
      <c r="C69" t="s">
        <v>625</v>
      </c>
      <c r="D69" s="12" t="s">
        <v>1090</v>
      </c>
      <c r="E69" t="s">
        <v>796</v>
      </c>
      <c r="G69" t="s">
        <v>992</v>
      </c>
      <c r="H69" t="s">
        <v>1017</v>
      </c>
      <c r="I69" t="s">
        <v>1004</v>
      </c>
      <c r="J69" t="s">
        <v>997</v>
      </c>
      <c r="K69" t="s">
        <v>996</v>
      </c>
      <c r="L69" t="s">
        <v>996</v>
      </c>
      <c r="N69" t="s">
        <v>1056</v>
      </c>
    </row>
    <row r="70" spans="1:14" x14ac:dyDescent="0.35">
      <c r="A70" s="9" t="s">
        <v>86</v>
      </c>
      <c r="B70" t="s">
        <v>369</v>
      </c>
      <c r="C70" t="s">
        <v>626</v>
      </c>
      <c r="E70" t="s">
        <v>797</v>
      </c>
      <c r="G70" t="s">
        <v>992</v>
      </c>
      <c r="H70" t="s">
        <v>700</v>
      </c>
      <c r="I70" t="s">
        <v>1004</v>
      </c>
      <c r="J70" t="s">
        <v>997</v>
      </c>
      <c r="K70" t="s">
        <v>996</v>
      </c>
      <c r="L70" t="s">
        <v>996</v>
      </c>
      <c r="N70" t="s">
        <v>1056</v>
      </c>
    </row>
    <row r="71" spans="1:14" x14ac:dyDescent="0.35">
      <c r="A71" s="9" t="s">
        <v>87</v>
      </c>
      <c r="B71" t="s">
        <v>370</v>
      </c>
      <c r="C71" t="s">
        <v>627</v>
      </c>
      <c r="D71" s="12" t="s">
        <v>1091</v>
      </c>
      <c r="E71" t="s">
        <v>798</v>
      </c>
      <c r="G71" t="s">
        <v>992</v>
      </c>
      <c r="H71" t="s">
        <v>1027</v>
      </c>
      <c r="I71" t="s">
        <v>994</v>
      </c>
      <c r="K71" t="s">
        <v>996</v>
      </c>
      <c r="L71" t="s">
        <v>1005</v>
      </c>
      <c r="N71" t="s">
        <v>1056</v>
      </c>
    </row>
    <row r="72" spans="1:14" x14ac:dyDescent="0.35">
      <c r="A72" s="9" t="s">
        <v>88</v>
      </c>
      <c r="B72" t="s">
        <v>371</v>
      </c>
      <c r="G72" t="s">
        <v>1001</v>
      </c>
      <c r="N72" t="s">
        <v>1056</v>
      </c>
    </row>
    <row r="73" spans="1:14" x14ac:dyDescent="0.35">
      <c r="A73" s="9" t="s">
        <v>89</v>
      </c>
      <c r="B73" t="s">
        <v>372</v>
      </c>
      <c r="C73" t="s">
        <v>628</v>
      </c>
      <c r="D73" s="12" t="s">
        <v>1092</v>
      </c>
      <c r="E73" t="s">
        <v>799</v>
      </c>
      <c r="G73" t="s">
        <v>992</v>
      </c>
      <c r="H73" t="s">
        <v>1028</v>
      </c>
      <c r="I73" t="s">
        <v>994</v>
      </c>
      <c r="K73" t="s">
        <v>996</v>
      </c>
      <c r="L73" t="s">
        <v>996</v>
      </c>
      <c r="N73" t="s">
        <v>1056</v>
      </c>
    </row>
    <row r="74" spans="1:14" x14ac:dyDescent="0.35">
      <c r="A74" s="9" t="s">
        <v>90</v>
      </c>
      <c r="B74" t="s">
        <v>373</v>
      </c>
      <c r="C74" t="s">
        <v>629</v>
      </c>
      <c r="D74" s="12" t="s">
        <v>1093</v>
      </c>
      <c r="E74" t="s">
        <v>800</v>
      </c>
      <c r="G74" t="s">
        <v>992</v>
      </c>
      <c r="H74" t="s">
        <v>1010</v>
      </c>
      <c r="I74" t="s">
        <v>1004</v>
      </c>
      <c r="J74" t="s">
        <v>998</v>
      </c>
      <c r="K74" t="s">
        <v>996</v>
      </c>
      <c r="L74" t="s">
        <v>996</v>
      </c>
      <c r="N74" t="s">
        <v>1056</v>
      </c>
    </row>
    <row r="75" spans="1:14" x14ac:dyDescent="0.35">
      <c r="A75" s="9" t="s">
        <v>91</v>
      </c>
      <c r="B75" t="s">
        <v>374</v>
      </c>
      <c r="C75" t="s">
        <v>630</v>
      </c>
      <c r="D75" s="12" t="s">
        <v>1094</v>
      </c>
      <c r="E75" t="s">
        <v>801</v>
      </c>
      <c r="G75" t="s">
        <v>1007</v>
      </c>
      <c r="H75" t="s">
        <v>1024</v>
      </c>
      <c r="I75" t="s">
        <v>1009</v>
      </c>
      <c r="J75" t="s">
        <v>1000</v>
      </c>
      <c r="K75" t="s">
        <v>996</v>
      </c>
      <c r="L75" t="s">
        <v>996</v>
      </c>
      <c r="N75" t="s">
        <v>1056</v>
      </c>
    </row>
    <row r="76" spans="1:14" x14ac:dyDescent="0.35">
      <c r="A76" s="9" t="s">
        <v>92</v>
      </c>
      <c r="B76" t="s">
        <v>375</v>
      </c>
      <c r="C76" t="s">
        <v>631</v>
      </c>
      <c r="E76" t="s">
        <v>802</v>
      </c>
      <c r="G76" t="s">
        <v>992</v>
      </c>
      <c r="H76" t="s">
        <v>993</v>
      </c>
      <c r="I76" t="s">
        <v>1004</v>
      </c>
      <c r="J76" t="s">
        <v>997</v>
      </c>
      <c r="K76" t="s">
        <v>996</v>
      </c>
      <c r="L76" t="s">
        <v>996</v>
      </c>
      <c r="N76" t="s">
        <v>1056</v>
      </c>
    </row>
    <row r="77" spans="1:14" x14ac:dyDescent="0.35">
      <c r="A77" s="9" t="s">
        <v>93</v>
      </c>
      <c r="B77" t="s">
        <v>376</v>
      </c>
      <c r="D77" s="12" t="s">
        <v>1095</v>
      </c>
      <c r="E77" t="s">
        <v>803</v>
      </c>
      <c r="G77" t="s">
        <v>1007</v>
      </c>
      <c r="H77" t="s">
        <v>1029</v>
      </c>
      <c r="I77" t="s">
        <v>1009</v>
      </c>
      <c r="J77" t="s">
        <v>998</v>
      </c>
      <c r="K77" t="s">
        <v>996</v>
      </c>
      <c r="L77" t="s">
        <v>1005</v>
      </c>
      <c r="N77" t="s">
        <v>1056</v>
      </c>
    </row>
    <row r="78" spans="1:14" x14ac:dyDescent="0.35">
      <c r="A78" s="9" t="s">
        <v>94</v>
      </c>
      <c r="B78" t="s">
        <v>377</v>
      </c>
      <c r="C78" t="s">
        <v>632</v>
      </c>
      <c r="D78" s="12" t="s">
        <v>1096</v>
      </c>
      <c r="E78" t="s">
        <v>804</v>
      </c>
      <c r="G78" t="s">
        <v>992</v>
      </c>
      <c r="H78" t="s">
        <v>1030</v>
      </c>
      <c r="I78" t="s">
        <v>1004</v>
      </c>
      <c r="J78" t="s">
        <v>998</v>
      </c>
      <c r="K78" t="s">
        <v>996</v>
      </c>
      <c r="L78" t="s">
        <v>996</v>
      </c>
      <c r="N78" t="s">
        <v>1056</v>
      </c>
    </row>
    <row r="79" spans="1:14" x14ac:dyDescent="0.35">
      <c r="A79" s="9" t="s">
        <v>95</v>
      </c>
      <c r="B79" t="s">
        <v>378</v>
      </c>
      <c r="C79" t="s">
        <v>633</v>
      </c>
      <c r="E79" t="s">
        <v>805</v>
      </c>
      <c r="G79" t="s">
        <v>992</v>
      </c>
      <c r="H79" t="s">
        <v>1031</v>
      </c>
      <c r="I79" t="s">
        <v>1004</v>
      </c>
      <c r="J79" t="s">
        <v>998</v>
      </c>
      <c r="K79" t="s">
        <v>996</v>
      </c>
      <c r="L79" t="s">
        <v>996</v>
      </c>
      <c r="N79" t="s">
        <v>1056</v>
      </c>
    </row>
    <row r="80" spans="1:14" x14ac:dyDescent="0.35">
      <c r="A80" s="9" t="s">
        <v>96</v>
      </c>
      <c r="B80" t="s">
        <v>379</v>
      </c>
      <c r="D80" s="12" t="s">
        <v>1097</v>
      </c>
      <c r="E80" t="s">
        <v>806</v>
      </c>
      <c r="G80" t="s">
        <v>1007</v>
      </c>
      <c r="H80" t="s">
        <v>1011</v>
      </c>
      <c r="I80" t="s">
        <v>1019</v>
      </c>
      <c r="J80" t="s">
        <v>997</v>
      </c>
      <c r="K80" t="s">
        <v>1006</v>
      </c>
      <c r="L80" t="s">
        <v>996</v>
      </c>
      <c r="N80" t="s">
        <v>1056</v>
      </c>
    </row>
    <row r="81" spans="1:14" x14ac:dyDescent="0.35">
      <c r="A81" s="9" t="s">
        <v>97</v>
      </c>
      <c r="B81" t="s">
        <v>380</v>
      </c>
      <c r="C81" t="s">
        <v>634</v>
      </c>
      <c r="E81" t="s">
        <v>807</v>
      </c>
      <c r="G81" t="s">
        <v>992</v>
      </c>
      <c r="H81" t="s">
        <v>1003</v>
      </c>
      <c r="I81" t="s">
        <v>1004</v>
      </c>
      <c r="J81" t="s">
        <v>997</v>
      </c>
      <c r="K81" t="s">
        <v>996</v>
      </c>
      <c r="L81" t="s">
        <v>996</v>
      </c>
      <c r="N81" t="s">
        <v>1056</v>
      </c>
    </row>
    <row r="82" spans="1:14" x14ac:dyDescent="0.35">
      <c r="A82" s="9" t="s">
        <v>98</v>
      </c>
      <c r="B82" t="s">
        <v>381</v>
      </c>
      <c r="C82" t="s">
        <v>635</v>
      </c>
      <c r="D82" s="12" t="s">
        <v>1098</v>
      </c>
      <c r="E82" t="s">
        <v>808</v>
      </c>
      <c r="G82" t="s">
        <v>992</v>
      </c>
      <c r="H82" t="s">
        <v>1032</v>
      </c>
      <c r="I82" t="s">
        <v>1004</v>
      </c>
      <c r="J82" t="s">
        <v>997</v>
      </c>
      <c r="K82" t="s">
        <v>996</v>
      </c>
      <c r="L82" t="s">
        <v>1005</v>
      </c>
      <c r="N82" t="s">
        <v>1056</v>
      </c>
    </row>
    <row r="83" spans="1:14" x14ac:dyDescent="0.35">
      <c r="A83" s="9" t="s">
        <v>99</v>
      </c>
      <c r="B83" t="s">
        <v>382</v>
      </c>
      <c r="C83" t="s">
        <v>636</v>
      </c>
      <c r="D83" s="12" t="s">
        <v>1099</v>
      </c>
      <c r="E83" t="s">
        <v>809</v>
      </c>
      <c r="G83" t="s">
        <v>992</v>
      </c>
      <c r="H83" t="s">
        <v>1003</v>
      </c>
      <c r="I83" t="s">
        <v>1004</v>
      </c>
      <c r="J83" t="s">
        <v>998</v>
      </c>
      <c r="K83" t="s">
        <v>996</v>
      </c>
      <c r="L83" t="s">
        <v>996</v>
      </c>
      <c r="N83" t="s">
        <v>1056</v>
      </c>
    </row>
    <row r="84" spans="1:14" x14ac:dyDescent="0.35">
      <c r="A84" s="9" t="s">
        <v>100</v>
      </c>
      <c r="B84" t="s">
        <v>383</v>
      </c>
      <c r="C84" t="s">
        <v>620</v>
      </c>
      <c r="D84" s="12" t="s">
        <v>1100</v>
      </c>
      <c r="E84" t="s">
        <v>810</v>
      </c>
      <c r="G84" t="s">
        <v>1007</v>
      </c>
      <c r="H84" t="s">
        <v>993</v>
      </c>
      <c r="I84" t="s">
        <v>1009</v>
      </c>
      <c r="J84" t="s">
        <v>997</v>
      </c>
      <c r="K84" t="s">
        <v>996</v>
      </c>
      <c r="L84" t="s">
        <v>996</v>
      </c>
      <c r="N84" t="s">
        <v>1056</v>
      </c>
    </row>
    <row r="85" spans="1:14" x14ac:dyDescent="0.35">
      <c r="A85" s="9" t="s">
        <v>101</v>
      </c>
      <c r="B85" t="s">
        <v>384</v>
      </c>
      <c r="C85" t="s">
        <v>637</v>
      </c>
      <c r="D85" s="12" t="s">
        <v>1101</v>
      </c>
      <c r="E85" t="s">
        <v>811</v>
      </c>
      <c r="G85" t="s">
        <v>1007</v>
      </c>
      <c r="H85" t="s">
        <v>1033</v>
      </c>
      <c r="I85" t="s">
        <v>1015</v>
      </c>
      <c r="J85" t="s">
        <v>997</v>
      </c>
      <c r="K85" t="s">
        <v>1006</v>
      </c>
      <c r="L85" t="s">
        <v>996</v>
      </c>
      <c r="N85" t="s">
        <v>1056</v>
      </c>
    </row>
    <row r="86" spans="1:14" x14ac:dyDescent="0.35">
      <c r="A86" s="9" t="s">
        <v>102</v>
      </c>
      <c r="B86" t="s">
        <v>385</v>
      </c>
      <c r="C86" t="s">
        <v>591</v>
      </c>
      <c r="E86" t="s">
        <v>812</v>
      </c>
      <c r="G86" t="s">
        <v>992</v>
      </c>
      <c r="H86" t="s">
        <v>993</v>
      </c>
      <c r="I86" t="s">
        <v>1004</v>
      </c>
      <c r="J86" t="s">
        <v>997</v>
      </c>
      <c r="K86" t="s">
        <v>996</v>
      </c>
      <c r="L86" t="s">
        <v>996</v>
      </c>
      <c r="N86" t="s">
        <v>1056</v>
      </c>
    </row>
    <row r="87" spans="1:14" x14ac:dyDescent="0.35">
      <c r="A87" s="9" t="s">
        <v>103</v>
      </c>
      <c r="B87" t="s">
        <v>386</v>
      </c>
      <c r="C87" t="s">
        <v>638</v>
      </c>
      <c r="E87" t="s">
        <v>813</v>
      </c>
      <c r="G87" t="s">
        <v>992</v>
      </c>
      <c r="H87" t="s">
        <v>1024</v>
      </c>
      <c r="I87" t="s">
        <v>1004</v>
      </c>
      <c r="J87" t="s">
        <v>997</v>
      </c>
      <c r="K87" t="s">
        <v>996</v>
      </c>
      <c r="L87" t="s">
        <v>996</v>
      </c>
      <c r="N87" t="s">
        <v>1056</v>
      </c>
    </row>
    <row r="88" spans="1:14" x14ac:dyDescent="0.35">
      <c r="A88" s="9" t="s">
        <v>104</v>
      </c>
      <c r="B88" t="s">
        <v>387</v>
      </c>
      <c r="C88" t="s">
        <v>602</v>
      </c>
      <c r="D88" s="12" t="s">
        <v>1102</v>
      </c>
      <c r="E88" t="s">
        <v>814</v>
      </c>
      <c r="G88" t="s">
        <v>1007</v>
      </c>
      <c r="H88" t="s">
        <v>1017</v>
      </c>
      <c r="I88" t="s">
        <v>1019</v>
      </c>
      <c r="J88" t="s">
        <v>999</v>
      </c>
      <c r="K88" t="s">
        <v>1006</v>
      </c>
      <c r="L88" t="s">
        <v>996</v>
      </c>
      <c r="N88" t="s">
        <v>1056</v>
      </c>
    </row>
    <row r="89" spans="1:14" x14ac:dyDescent="0.35">
      <c r="A89" s="9" t="s">
        <v>105</v>
      </c>
      <c r="B89" t="s">
        <v>388</v>
      </c>
      <c r="C89" t="s">
        <v>639</v>
      </c>
      <c r="D89" s="12" t="s">
        <v>1103</v>
      </c>
      <c r="E89" t="s">
        <v>815</v>
      </c>
      <c r="G89" t="s">
        <v>992</v>
      </c>
      <c r="H89" t="s">
        <v>1010</v>
      </c>
      <c r="I89" t="s">
        <v>1004</v>
      </c>
      <c r="J89" t="s">
        <v>997</v>
      </c>
      <c r="K89" t="s">
        <v>996</v>
      </c>
      <c r="L89" t="s">
        <v>996</v>
      </c>
      <c r="N89" t="s">
        <v>1056</v>
      </c>
    </row>
    <row r="90" spans="1:14" x14ac:dyDescent="0.35">
      <c r="A90" s="9" t="s">
        <v>106</v>
      </c>
      <c r="B90" t="s">
        <v>389</v>
      </c>
      <c r="C90" t="s">
        <v>640</v>
      </c>
      <c r="D90" s="12" t="s">
        <v>1104</v>
      </c>
      <c r="E90" t="s">
        <v>816</v>
      </c>
      <c r="G90" t="s">
        <v>992</v>
      </c>
      <c r="H90" t="s">
        <v>1034</v>
      </c>
      <c r="I90" t="s">
        <v>1004</v>
      </c>
      <c r="J90" t="s">
        <v>997</v>
      </c>
      <c r="K90" t="s">
        <v>996</v>
      </c>
      <c r="L90" t="s">
        <v>996</v>
      </c>
      <c r="N90" t="s">
        <v>1056</v>
      </c>
    </row>
    <row r="91" spans="1:14" x14ac:dyDescent="0.35">
      <c r="A91" s="9" t="s">
        <v>107</v>
      </c>
      <c r="B91" t="s">
        <v>390</v>
      </c>
      <c r="C91" t="s">
        <v>641</v>
      </c>
      <c r="E91" t="s">
        <v>817</v>
      </c>
      <c r="G91" t="s">
        <v>992</v>
      </c>
      <c r="H91" t="s">
        <v>1035</v>
      </c>
      <c r="I91" t="s">
        <v>1004</v>
      </c>
      <c r="J91" t="s">
        <v>997</v>
      </c>
      <c r="K91" t="s">
        <v>996</v>
      </c>
      <c r="L91" t="s">
        <v>996</v>
      </c>
      <c r="N91" t="s">
        <v>1056</v>
      </c>
    </row>
    <row r="92" spans="1:14" x14ac:dyDescent="0.35">
      <c r="A92" s="9" t="s">
        <v>108</v>
      </c>
      <c r="B92" t="s">
        <v>391</v>
      </c>
      <c r="C92" t="s">
        <v>642</v>
      </c>
      <c r="D92" s="12" t="s">
        <v>1105</v>
      </c>
      <c r="E92" t="s">
        <v>818</v>
      </c>
      <c r="G92" t="s">
        <v>1007</v>
      </c>
      <c r="H92" t="s">
        <v>1036</v>
      </c>
      <c r="I92" t="s">
        <v>1009</v>
      </c>
      <c r="J92" t="s">
        <v>997</v>
      </c>
      <c r="K92" t="s">
        <v>996</v>
      </c>
      <c r="L92" t="s">
        <v>996</v>
      </c>
      <c r="N92" t="s">
        <v>1056</v>
      </c>
    </row>
    <row r="93" spans="1:14" x14ac:dyDescent="0.35">
      <c r="A93" s="9" t="s">
        <v>109</v>
      </c>
      <c r="B93" t="s">
        <v>392</v>
      </c>
      <c r="C93" t="s">
        <v>643</v>
      </c>
      <c r="E93" t="s">
        <v>819</v>
      </c>
      <c r="G93" t="s">
        <v>992</v>
      </c>
      <c r="H93" t="s">
        <v>1037</v>
      </c>
      <c r="I93" t="s">
        <v>1004</v>
      </c>
      <c r="J93" t="s">
        <v>997</v>
      </c>
      <c r="K93" t="s">
        <v>996</v>
      </c>
      <c r="L93" t="s">
        <v>996</v>
      </c>
      <c r="N93" t="s">
        <v>1056</v>
      </c>
    </row>
    <row r="94" spans="1:14" x14ac:dyDescent="0.35">
      <c r="A94" s="9" t="s">
        <v>110</v>
      </c>
      <c r="B94" t="s">
        <v>393</v>
      </c>
      <c r="C94" t="s">
        <v>644</v>
      </c>
      <c r="E94" t="s">
        <v>820</v>
      </c>
      <c r="G94" t="s">
        <v>992</v>
      </c>
      <c r="H94" t="s">
        <v>1010</v>
      </c>
      <c r="I94" t="s">
        <v>1004</v>
      </c>
      <c r="J94" t="s">
        <v>997</v>
      </c>
      <c r="K94" t="s">
        <v>1006</v>
      </c>
      <c r="L94" t="s">
        <v>996</v>
      </c>
      <c r="N94" t="s">
        <v>1056</v>
      </c>
    </row>
    <row r="95" spans="1:14" x14ac:dyDescent="0.35">
      <c r="A95" s="9" t="s">
        <v>111</v>
      </c>
      <c r="B95" t="s">
        <v>394</v>
      </c>
      <c r="C95" t="s">
        <v>645</v>
      </c>
      <c r="D95" s="12" t="s">
        <v>1106</v>
      </c>
      <c r="E95" t="s">
        <v>821</v>
      </c>
      <c r="G95" t="s">
        <v>992</v>
      </c>
      <c r="H95" t="s">
        <v>1011</v>
      </c>
      <c r="I95" t="s">
        <v>1004</v>
      </c>
      <c r="J95" t="s">
        <v>997</v>
      </c>
      <c r="K95" t="s">
        <v>996</v>
      </c>
      <c r="L95" t="s">
        <v>996</v>
      </c>
      <c r="N95" t="s">
        <v>1056</v>
      </c>
    </row>
    <row r="96" spans="1:14" x14ac:dyDescent="0.35">
      <c r="A96" s="9" t="s">
        <v>112</v>
      </c>
      <c r="B96" t="s">
        <v>395</v>
      </c>
      <c r="C96" t="s">
        <v>646</v>
      </c>
      <c r="D96" s="12" t="s">
        <v>1107</v>
      </c>
      <c r="E96" t="s">
        <v>822</v>
      </c>
      <c r="G96" t="s">
        <v>992</v>
      </c>
      <c r="H96" t="s">
        <v>700</v>
      </c>
      <c r="I96" t="s">
        <v>1004</v>
      </c>
      <c r="J96" t="s">
        <v>997</v>
      </c>
      <c r="K96" t="s">
        <v>996</v>
      </c>
      <c r="L96" t="s">
        <v>996</v>
      </c>
      <c r="N96" t="s">
        <v>1056</v>
      </c>
    </row>
    <row r="97" spans="1:14" x14ac:dyDescent="0.35">
      <c r="A97" s="9" t="s">
        <v>113</v>
      </c>
      <c r="B97" t="s">
        <v>396</v>
      </c>
      <c r="C97" t="s">
        <v>647</v>
      </c>
      <c r="E97" t="s">
        <v>823</v>
      </c>
      <c r="G97" t="s">
        <v>1001</v>
      </c>
      <c r="N97" t="s">
        <v>1056</v>
      </c>
    </row>
    <row r="98" spans="1:14" x14ac:dyDescent="0.35">
      <c r="A98" s="9" t="s">
        <v>114</v>
      </c>
      <c r="B98" t="s">
        <v>397</v>
      </c>
      <c r="G98" t="s">
        <v>1001</v>
      </c>
      <c r="N98" t="s">
        <v>1056</v>
      </c>
    </row>
    <row r="99" spans="1:14" x14ac:dyDescent="0.35">
      <c r="A99" s="9" t="s">
        <v>115</v>
      </c>
      <c r="B99" t="s">
        <v>398</v>
      </c>
      <c r="C99" t="s">
        <v>648</v>
      </c>
      <c r="D99" s="12" t="s">
        <v>1108</v>
      </c>
      <c r="E99" t="s">
        <v>824</v>
      </c>
      <c r="G99" t="s">
        <v>1007</v>
      </c>
      <c r="H99" t="s">
        <v>1038</v>
      </c>
      <c r="I99" t="s">
        <v>1009</v>
      </c>
      <c r="J99" t="s">
        <v>997</v>
      </c>
      <c r="K99" t="s">
        <v>996</v>
      </c>
      <c r="L99" t="s">
        <v>996</v>
      </c>
      <c r="N99" t="s">
        <v>1056</v>
      </c>
    </row>
    <row r="100" spans="1:14" x14ac:dyDescent="0.35">
      <c r="A100" s="9" t="s">
        <v>116</v>
      </c>
      <c r="B100" t="s">
        <v>399</v>
      </c>
      <c r="C100" t="s">
        <v>593</v>
      </c>
      <c r="E100" t="s">
        <v>825</v>
      </c>
      <c r="G100" t="s">
        <v>992</v>
      </c>
      <c r="H100" t="s">
        <v>1003</v>
      </c>
      <c r="I100" t="s">
        <v>1004</v>
      </c>
      <c r="J100" t="s">
        <v>997</v>
      </c>
      <c r="K100" t="s">
        <v>996</v>
      </c>
      <c r="L100" t="s">
        <v>1005</v>
      </c>
      <c r="N100" t="s">
        <v>1056</v>
      </c>
    </row>
    <row r="101" spans="1:14" x14ac:dyDescent="0.35">
      <c r="A101" s="9" t="s">
        <v>117</v>
      </c>
      <c r="B101" t="s">
        <v>400</v>
      </c>
      <c r="E101" t="s">
        <v>826</v>
      </c>
      <c r="G101" t="s">
        <v>992</v>
      </c>
      <c r="H101" t="s">
        <v>1011</v>
      </c>
      <c r="I101" t="s">
        <v>1004</v>
      </c>
      <c r="J101" t="s">
        <v>997</v>
      </c>
      <c r="K101" t="s">
        <v>996</v>
      </c>
      <c r="L101" t="s">
        <v>996</v>
      </c>
      <c r="N101" t="s">
        <v>1056</v>
      </c>
    </row>
    <row r="102" spans="1:14" x14ac:dyDescent="0.35">
      <c r="A102" s="9" t="s">
        <v>118</v>
      </c>
      <c r="B102" t="s">
        <v>401</v>
      </c>
      <c r="G102" t="s">
        <v>1001</v>
      </c>
      <c r="N102" t="s">
        <v>1056</v>
      </c>
    </row>
    <row r="103" spans="1:14" x14ac:dyDescent="0.35">
      <c r="A103" s="9" t="s">
        <v>119</v>
      </c>
      <c r="B103" t="s">
        <v>402</v>
      </c>
      <c r="C103" t="s">
        <v>649</v>
      </c>
      <c r="E103" t="s">
        <v>827</v>
      </c>
      <c r="G103" t="s">
        <v>992</v>
      </c>
      <c r="H103" t="s">
        <v>1010</v>
      </c>
      <c r="I103" t="s">
        <v>1004</v>
      </c>
      <c r="J103" t="s">
        <v>997</v>
      </c>
      <c r="K103" t="s">
        <v>996</v>
      </c>
      <c r="L103" t="s">
        <v>996</v>
      </c>
      <c r="N103" t="s">
        <v>1056</v>
      </c>
    </row>
    <row r="104" spans="1:14" x14ac:dyDescent="0.35">
      <c r="A104" s="9" t="s">
        <v>120</v>
      </c>
      <c r="B104" t="s">
        <v>403</v>
      </c>
      <c r="G104" t="s">
        <v>1001</v>
      </c>
      <c r="N104" t="s">
        <v>1056</v>
      </c>
    </row>
    <row r="105" spans="1:14" x14ac:dyDescent="0.35">
      <c r="A105" s="9" t="s">
        <v>121</v>
      </c>
      <c r="B105" t="s">
        <v>404</v>
      </c>
      <c r="C105" t="s">
        <v>650</v>
      </c>
      <c r="D105" s="12" t="s">
        <v>1109</v>
      </c>
      <c r="E105" t="s">
        <v>828</v>
      </c>
      <c r="G105" t="s">
        <v>1007</v>
      </c>
      <c r="H105" t="s">
        <v>993</v>
      </c>
      <c r="I105" t="s">
        <v>1009</v>
      </c>
      <c r="J105" t="s">
        <v>997</v>
      </c>
      <c r="K105" t="s">
        <v>996</v>
      </c>
      <c r="L105" t="s">
        <v>1005</v>
      </c>
      <c r="N105" t="s">
        <v>1056</v>
      </c>
    </row>
    <row r="106" spans="1:14" x14ac:dyDescent="0.35">
      <c r="A106" s="9" t="s">
        <v>122</v>
      </c>
      <c r="B106" t="s">
        <v>405</v>
      </c>
      <c r="C106" t="s">
        <v>651</v>
      </c>
      <c r="E106" t="s">
        <v>829</v>
      </c>
      <c r="G106" t="s">
        <v>992</v>
      </c>
      <c r="H106" t="s">
        <v>1039</v>
      </c>
      <c r="I106" t="s">
        <v>1004</v>
      </c>
      <c r="J106" t="s">
        <v>997</v>
      </c>
      <c r="K106" t="s">
        <v>996</v>
      </c>
      <c r="L106" t="s">
        <v>996</v>
      </c>
      <c r="N106" t="s">
        <v>1056</v>
      </c>
    </row>
    <row r="107" spans="1:14" x14ac:dyDescent="0.35">
      <c r="A107" s="9" t="s">
        <v>123</v>
      </c>
      <c r="B107" t="s">
        <v>406</v>
      </c>
      <c r="C107" t="s">
        <v>652</v>
      </c>
      <c r="G107" t="s">
        <v>1001</v>
      </c>
      <c r="N107" t="s">
        <v>1056</v>
      </c>
    </row>
    <row r="108" spans="1:14" x14ac:dyDescent="0.35">
      <c r="A108" s="9" t="s">
        <v>124</v>
      </c>
      <c r="B108" t="s">
        <v>407</v>
      </c>
      <c r="C108" t="s">
        <v>653</v>
      </c>
      <c r="D108" s="12" t="s">
        <v>1110</v>
      </c>
      <c r="E108" t="s">
        <v>830</v>
      </c>
      <c r="G108" t="s">
        <v>992</v>
      </c>
      <c r="H108" t="s">
        <v>1039</v>
      </c>
      <c r="I108" t="s">
        <v>1004</v>
      </c>
      <c r="J108" t="s">
        <v>998</v>
      </c>
      <c r="K108" t="s">
        <v>996</v>
      </c>
      <c r="L108" t="s">
        <v>996</v>
      </c>
      <c r="N108" t="s">
        <v>1056</v>
      </c>
    </row>
    <row r="109" spans="1:14" x14ac:dyDescent="0.35">
      <c r="A109" s="9" t="s">
        <v>125</v>
      </c>
      <c r="B109" t="s">
        <v>408</v>
      </c>
      <c r="C109" t="s">
        <v>654</v>
      </c>
      <c r="D109" s="12" t="s">
        <v>1111</v>
      </c>
      <c r="E109" t="s">
        <v>831</v>
      </c>
      <c r="G109" t="s">
        <v>992</v>
      </c>
      <c r="H109" t="s">
        <v>1030</v>
      </c>
      <c r="I109" t="s">
        <v>1004</v>
      </c>
      <c r="J109" t="s">
        <v>997</v>
      </c>
      <c r="K109" t="s">
        <v>996</v>
      </c>
      <c r="L109" t="s">
        <v>1040</v>
      </c>
      <c r="N109" t="s">
        <v>1056</v>
      </c>
    </row>
    <row r="110" spans="1:14" x14ac:dyDescent="0.35">
      <c r="A110" s="9" t="s">
        <v>126</v>
      </c>
      <c r="B110" t="s">
        <v>409</v>
      </c>
      <c r="C110" t="s">
        <v>655</v>
      </c>
      <c r="D110" s="12" t="s">
        <v>1112</v>
      </c>
      <c r="E110" t="s">
        <v>832</v>
      </c>
      <c r="G110" t="s">
        <v>992</v>
      </c>
      <c r="H110" t="s">
        <v>1038</v>
      </c>
      <c r="I110" t="s">
        <v>1004</v>
      </c>
      <c r="J110" t="s">
        <v>997</v>
      </c>
      <c r="K110" t="s">
        <v>1040</v>
      </c>
      <c r="L110" t="s">
        <v>996</v>
      </c>
      <c r="N110" t="s">
        <v>1056</v>
      </c>
    </row>
    <row r="111" spans="1:14" x14ac:dyDescent="0.35">
      <c r="A111" s="9" t="s">
        <v>127</v>
      </c>
      <c r="B111" t="s">
        <v>410</v>
      </c>
      <c r="C111" t="s">
        <v>656</v>
      </c>
      <c r="D111" s="12" t="s">
        <v>1113</v>
      </c>
      <c r="E111" t="s">
        <v>833</v>
      </c>
      <c r="G111" t="s">
        <v>1007</v>
      </c>
      <c r="H111" t="s">
        <v>1030</v>
      </c>
      <c r="I111" t="s">
        <v>1015</v>
      </c>
      <c r="J111" t="s">
        <v>997</v>
      </c>
      <c r="K111" t="s">
        <v>996</v>
      </c>
      <c r="L111" t="s">
        <v>996</v>
      </c>
      <c r="N111" t="s">
        <v>1056</v>
      </c>
    </row>
    <row r="112" spans="1:14" x14ac:dyDescent="0.35">
      <c r="A112" s="9" t="s">
        <v>128</v>
      </c>
      <c r="B112" t="s">
        <v>411</v>
      </c>
      <c r="C112" t="s">
        <v>657</v>
      </c>
      <c r="D112" s="12" t="s">
        <v>1114</v>
      </c>
      <c r="E112" t="s">
        <v>834</v>
      </c>
      <c r="G112" t="s">
        <v>992</v>
      </c>
      <c r="H112" t="s">
        <v>1041</v>
      </c>
      <c r="I112" t="s">
        <v>1004</v>
      </c>
      <c r="J112" t="s">
        <v>997</v>
      </c>
      <c r="K112" t="s">
        <v>996</v>
      </c>
      <c r="L112" t="s">
        <v>1005</v>
      </c>
      <c r="N112" t="s">
        <v>1056</v>
      </c>
    </row>
    <row r="113" spans="1:14" x14ac:dyDescent="0.35">
      <c r="A113" s="9" t="s">
        <v>129</v>
      </c>
      <c r="B113" t="s">
        <v>412</v>
      </c>
      <c r="G113" t="s">
        <v>1001</v>
      </c>
      <c r="N113" t="s">
        <v>1056</v>
      </c>
    </row>
    <row r="114" spans="1:14" x14ac:dyDescent="0.35">
      <c r="A114" s="9" t="s">
        <v>130</v>
      </c>
      <c r="B114" t="s">
        <v>413</v>
      </c>
      <c r="C114" t="s">
        <v>593</v>
      </c>
      <c r="G114" t="s">
        <v>1001</v>
      </c>
      <c r="N114" t="s">
        <v>1056</v>
      </c>
    </row>
    <row r="115" spans="1:14" x14ac:dyDescent="0.35">
      <c r="A115" s="9" t="s">
        <v>131</v>
      </c>
      <c r="B115" t="s">
        <v>414</v>
      </c>
      <c r="G115" t="s">
        <v>1001</v>
      </c>
      <c r="N115" t="s">
        <v>1056</v>
      </c>
    </row>
    <row r="116" spans="1:14" x14ac:dyDescent="0.35">
      <c r="A116" s="9" t="s">
        <v>132</v>
      </c>
      <c r="B116" t="s">
        <v>415</v>
      </c>
      <c r="C116" t="s">
        <v>658</v>
      </c>
      <c r="D116" s="12" t="s">
        <v>1115</v>
      </c>
      <c r="E116" t="s">
        <v>835</v>
      </c>
      <c r="G116" t="s">
        <v>1001</v>
      </c>
      <c r="N116" t="s">
        <v>1056</v>
      </c>
    </row>
    <row r="117" spans="1:14" x14ac:dyDescent="0.35">
      <c r="A117" s="9" t="s">
        <v>133</v>
      </c>
      <c r="B117" t="s">
        <v>416</v>
      </c>
      <c r="C117" t="s">
        <v>591</v>
      </c>
      <c r="E117" t="s">
        <v>836</v>
      </c>
      <c r="G117" t="s">
        <v>1001</v>
      </c>
      <c r="N117" t="s">
        <v>1056</v>
      </c>
    </row>
    <row r="118" spans="1:14" x14ac:dyDescent="0.35">
      <c r="A118" s="9" t="s">
        <v>134</v>
      </c>
      <c r="B118" t="s">
        <v>417</v>
      </c>
      <c r="C118" t="s">
        <v>659</v>
      </c>
      <c r="E118" t="s">
        <v>837</v>
      </c>
      <c r="G118" t="s">
        <v>992</v>
      </c>
      <c r="H118" t="s">
        <v>1042</v>
      </c>
      <c r="I118" t="s">
        <v>1004</v>
      </c>
      <c r="J118" t="s">
        <v>997</v>
      </c>
      <c r="K118" t="s">
        <v>996</v>
      </c>
      <c r="L118" t="s">
        <v>996</v>
      </c>
      <c r="N118" t="s">
        <v>1056</v>
      </c>
    </row>
    <row r="119" spans="1:14" x14ac:dyDescent="0.35">
      <c r="A119" s="9" t="s">
        <v>135</v>
      </c>
      <c r="B119" t="s">
        <v>418</v>
      </c>
      <c r="C119" t="s">
        <v>660</v>
      </c>
      <c r="E119" t="s">
        <v>838</v>
      </c>
      <c r="G119" t="s">
        <v>992</v>
      </c>
      <c r="H119" t="s">
        <v>1010</v>
      </c>
      <c r="I119" t="s">
        <v>1004</v>
      </c>
      <c r="J119" t="s">
        <v>997</v>
      </c>
      <c r="K119" t="s">
        <v>996</v>
      </c>
      <c r="L119" t="s">
        <v>1005</v>
      </c>
      <c r="N119" t="s">
        <v>1056</v>
      </c>
    </row>
    <row r="120" spans="1:14" x14ac:dyDescent="0.35">
      <c r="A120" s="9" t="s">
        <v>136</v>
      </c>
      <c r="B120" t="s">
        <v>419</v>
      </c>
      <c r="C120" t="s">
        <v>636</v>
      </c>
      <c r="E120" t="s">
        <v>839</v>
      </c>
      <c r="G120" t="s">
        <v>992</v>
      </c>
      <c r="H120" t="s">
        <v>1003</v>
      </c>
      <c r="I120" t="s">
        <v>1004</v>
      </c>
      <c r="J120" t="s">
        <v>997</v>
      </c>
      <c r="K120" t="s">
        <v>996</v>
      </c>
      <c r="L120" t="s">
        <v>996</v>
      </c>
      <c r="N120" t="s">
        <v>1056</v>
      </c>
    </row>
    <row r="121" spans="1:14" x14ac:dyDescent="0.35">
      <c r="A121" s="9" t="s">
        <v>137</v>
      </c>
      <c r="B121" t="s">
        <v>420</v>
      </c>
      <c r="C121" t="s">
        <v>661</v>
      </c>
      <c r="D121" s="12" t="s">
        <v>1116</v>
      </c>
      <c r="E121" t="s">
        <v>840</v>
      </c>
      <c r="G121" t="s">
        <v>992</v>
      </c>
      <c r="H121" t="s">
        <v>993</v>
      </c>
      <c r="I121" t="s">
        <v>1004</v>
      </c>
      <c r="J121" t="s">
        <v>997</v>
      </c>
      <c r="K121" t="s">
        <v>996</v>
      </c>
      <c r="L121" t="s">
        <v>996</v>
      </c>
      <c r="N121" t="s">
        <v>1056</v>
      </c>
    </row>
    <row r="122" spans="1:14" x14ac:dyDescent="0.35">
      <c r="A122" s="9" t="s">
        <v>138</v>
      </c>
      <c r="B122" t="s">
        <v>421</v>
      </c>
      <c r="C122" t="s">
        <v>662</v>
      </c>
      <c r="E122" t="s">
        <v>841</v>
      </c>
      <c r="G122" t="s">
        <v>992</v>
      </c>
      <c r="H122" t="s">
        <v>993</v>
      </c>
      <c r="I122" t="s">
        <v>1004</v>
      </c>
      <c r="J122" t="s">
        <v>997</v>
      </c>
      <c r="K122" t="s">
        <v>996</v>
      </c>
      <c r="L122" t="s">
        <v>996</v>
      </c>
      <c r="N122" t="s">
        <v>1056</v>
      </c>
    </row>
    <row r="123" spans="1:14" x14ac:dyDescent="0.35">
      <c r="A123" s="9" t="s">
        <v>139</v>
      </c>
      <c r="B123" t="s">
        <v>422</v>
      </c>
      <c r="C123" t="s">
        <v>663</v>
      </c>
      <c r="E123" t="s">
        <v>842</v>
      </c>
      <c r="G123" t="s">
        <v>992</v>
      </c>
      <c r="H123" t="s">
        <v>1003</v>
      </c>
      <c r="I123" t="s">
        <v>1004</v>
      </c>
      <c r="J123" t="s">
        <v>997</v>
      </c>
      <c r="K123" t="s">
        <v>996</v>
      </c>
      <c r="L123" t="s">
        <v>996</v>
      </c>
      <c r="N123" t="s">
        <v>1056</v>
      </c>
    </row>
    <row r="124" spans="1:14" x14ac:dyDescent="0.35">
      <c r="A124" s="9" t="s">
        <v>140</v>
      </c>
      <c r="B124" t="s">
        <v>423</v>
      </c>
      <c r="C124" t="s">
        <v>664</v>
      </c>
      <c r="E124" t="s">
        <v>843</v>
      </c>
      <c r="G124" t="s">
        <v>1007</v>
      </c>
      <c r="H124" t="s">
        <v>1017</v>
      </c>
      <c r="I124" t="s">
        <v>1019</v>
      </c>
      <c r="J124" t="s">
        <v>999</v>
      </c>
      <c r="K124" t="s">
        <v>1006</v>
      </c>
      <c r="L124" t="s">
        <v>996</v>
      </c>
      <c r="N124" t="s">
        <v>1056</v>
      </c>
    </row>
    <row r="125" spans="1:14" x14ac:dyDescent="0.35">
      <c r="A125" s="9" t="s">
        <v>141</v>
      </c>
      <c r="B125" t="s">
        <v>424</v>
      </c>
      <c r="E125" t="s">
        <v>844</v>
      </c>
      <c r="G125" t="s">
        <v>992</v>
      </c>
      <c r="H125" t="s">
        <v>1011</v>
      </c>
      <c r="I125" t="s">
        <v>1004</v>
      </c>
      <c r="J125" t="s">
        <v>997</v>
      </c>
      <c r="K125" t="s">
        <v>996</v>
      </c>
      <c r="L125" t="s">
        <v>996</v>
      </c>
      <c r="N125" t="s">
        <v>1056</v>
      </c>
    </row>
    <row r="126" spans="1:14" x14ac:dyDescent="0.35">
      <c r="A126" s="9" t="s">
        <v>142</v>
      </c>
      <c r="B126" t="s">
        <v>425</v>
      </c>
      <c r="C126" t="s">
        <v>665</v>
      </c>
      <c r="E126" t="s">
        <v>845</v>
      </c>
      <c r="G126" t="s">
        <v>992</v>
      </c>
      <c r="H126" t="s">
        <v>1043</v>
      </c>
      <c r="I126" t="s">
        <v>1004</v>
      </c>
      <c r="J126" t="s">
        <v>997</v>
      </c>
      <c r="K126" t="s">
        <v>996</v>
      </c>
      <c r="L126" t="s">
        <v>1005</v>
      </c>
      <c r="N126" t="s">
        <v>1056</v>
      </c>
    </row>
    <row r="127" spans="1:14" x14ac:dyDescent="0.35">
      <c r="A127" s="9" t="s">
        <v>143</v>
      </c>
      <c r="B127" t="s">
        <v>426</v>
      </c>
      <c r="C127" t="s">
        <v>666</v>
      </c>
      <c r="D127" s="12" t="s">
        <v>1117</v>
      </c>
      <c r="E127" t="s">
        <v>846</v>
      </c>
      <c r="G127" t="s">
        <v>992</v>
      </c>
      <c r="H127" t="s">
        <v>1044</v>
      </c>
      <c r="I127" t="s">
        <v>1004</v>
      </c>
      <c r="J127" t="s">
        <v>997</v>
      </c>
      <c r="K127" t="s">
        <v>996</v>
      </c>
      <c r="L127" t="s">
        <v>996</v>
      </c>
      <c r="N127" t="s">
        <v>1056</v>
      </c>
    </row>
    <row r="128" spans="1:14" x14ac:dyDescent="0.35">
      <c r="A128" s="9" t="s">
        <v>144</v>
      </c>
      <c r="B128" t="s">
        <v>427</v>
      </c>
      <c r="C128" t="s">
        <v>667</v>
      </c>
      <c r="D128" s="12" t="s">
        <v>1118</v>
      </c>
      <c r="E128" t="s">
        <v>847</v>
      </c>
      <c r="G128" t="s">
        <v>992</v>
      </c>
      <c r="H128" t="s">
        <v>1045</v>
      </c>
      <c r="I128" t="s">
        <v>1004</v>
      </c>
      <c r="J128" t="s">
        <v>997</v>
      </c>
      <c r="K128" t="s">
        <v>996</v>
      </c>
      <c r="L128" t="s">
        <v>996</v>
      </c>
      <c r="N128" t="s">
        <v>1056</v>
      </c>
    </row>
    <row r="129" spans="1:14" x14ac:dyDescent="0.35">
      <c r="A129" s="9" t="s">
        <v>145</v>
      </c>
      <c r="B129" t="s">
        <v>428</v>
      </c>
      <c r="C129" t="s">
        <v>668</v>
      </c>
      <c r="G129" t="s">
        <v>1001</v>
      </c>
      <c r="N129" t="s">
        <v>1056</v>
      </c>
    </row>
    <row r="130" spans="1:14" x14ac:dyDescent="0.35">
      <c r="A130" s="9" t="s">
        <v>146</v>
      </c>
      <c r="B130" t="s">
        <v>429</v>
      </c>
      <c r="C130" t="s">
        <v>669</v>
      </c>
      <c r="E130" t="s">
        <v>848</v>
      </c>
      <c r="G130" t="s">
        <v>992</v>
      </c>
      <c r="H130" t="s">
        <v>1010</v>
      </c>
      <c r="I130" t="s">
        <v>1004</v>
      </c>
      <c r="J130" t="s">
        <v>997</v>
      </c>
      <c r="K130" t="s">
        <v>996</v>
      </c>
      <c r="L130" t="s">
        <v>996</v>
      </c>
      <c r="N130" t="s">
        <v>1056</v>
      </c>
    </row>
    <row r="131" spans="1:14" x14ac:dyDescent="0.35">
      <c r="A131" s="9" t="s">
        <v>147</v>
      </c>
      <c r="B131" t="s">
        <v>430</v>
      </c>
      <c r="C131" t="s">
        <v>591</v>
      </c>
      <c r="G131" t="s">
        <v>1001</v>
      </c>
      <c r="N131" t="s">
        <v>1056</v>
      </c>
    </row>
    <row r="132" spans="1:14" x14ac:dyDescent="0.35">
      <c r="A132" s="9" t="s">
        <v>148</v>
      </c>
      <c r="B132" t="s">
        <v>431</v>
      </c>
      <c r="C132" t="s">
        <v>670</v>
      </c>
      <c r="D132" s="12" t="s">
        <v>1119</v>
      </c>
      <c r="E132" t="s">
        <v>849</v>
      </c>
      <c r="G132" t="s">
        <v>992</v>
      </c>
      <c r="H132" t="s">
        <v>1010</v>
      </c>
      <c r="I132" t="s">
        <v>1004</v>
      </c>
      <c r="J132" t="s">
        <v>997</v>
      </c>
      <c r="K132" t="s">
        <v>996</v>
      </c>
      <c r="L132" t="s">
        <v>996</v>
      </c>
      <c r="N132" t="s">
        <v>1056</v>
      </c>
    </row>
    <row r="133" spans="1:14" x14ac:dyDescent="0.35">
      <c r="A133" s="9" t="s">
        <v>149</v>
      </c>
      <c r="B133" t="s">
        <v>432</v>
      </c>
      <c r="C133" t="s">
        <v>640</v>
      </c>
      <c r="D133" s="12" t="s">
        <v>1120</v>
      </c>
      <c r="E133" t="s">
        <v>850</v>
      </c>
      <c r="G133" t="s">
        <v>1007</v>
      </c>
      <c r="H133" t="s">
        <v>1034</v>
      </c>
      <c r="I133" t="s">
        <v>1009</v>
      </c>
      <c r="J133" t="s">
        <v>997</v>
      </c>
      <c r="K133" t="s">
        <v>996</v>
      </c>
      <c r="L133" t="s">
        <v>1005</v>
      </c>
      <c r="N133" t="s">
        <v>1056</v>
      </c>
    </row>
    <row r="134" spans="1:14" x14ac:dyDescent="0.35">
      <c r="A134" s="9" t="s">
        <v>150</v>
      </c>
      <c r="B134" t="s">
        <v>433</v>
      </c>
      <c r="C134" t="s">
        <v>671</v>
      </c>
      <c r="E134" t="s">
        <v>851</v>
      </c>
      <c r="G134" t="s">
        <v>992</v>
      </c>
      <c r="H134" t="s">
        <v>1046</v>
      </c>
      <c r="I134" t="s">
        <v>1004</v>
      </c>
      <c r="J134" t="s">
        <v>997</v>
      </c>
      <c r="K134" t="s">
        <v>996</v>
      </c>
      <c r="L134" t="s">
        <v>996</v>
      </c>
      <c r="N134" t="s">
        <v>1056</v>
      </c>
    </row>
    <row r="135" spans="1:14" x14ac:dyDescent="0.35">
      <c r="A135" s="9" t="s">
        <v>151</v>
      </c>
      <c r="B135" t="s">
        <v>434</v>
      </c>
      <c r="G135" t="s">
        <v>1001</v>
      </c>
      <c r="N135" t="s">
        <v>1056</v>
      </c>
    </row>
    <row r="136" spans="1:14" x14ac:dyDescent="0.35">
      <c r="A136" s="9" t="s">
        <v>152</v>
      </c>
      <c r="B136" t="s">
        <v>435</v>
      </c>
      <c r="E136" t="s">
        <v>852</v>
      </c>
      <c r="G136" t="s">
        <v>1007</v>
      </c>
      <c r="H136" t="s">
        <v>1011</v>
      </c>
      <c r="I136" t="s">
        <v>1009</v>
      </c>
      <c r="J136" t="s">
        <v>997</v>
      </c>
      <c r="K136" t="s">
        <v>996</v>
      </c>
      <c r="L136" t="s">
        <v>996</v>
      </c>
      <c r="N136" t="s">
        <v>1056</v>
      </c>
    </row>
    <row r="137" spans="1:14" x14ac:dyDescent="0.35">
      <c r="A137" s="9" t="s">
        <v>153</v>
      </c>
      <c r="B137" t="s">
        <v>436</v>
      </c>
      <c r="C137" t="s">
        <v>672</v>
      </c>
      <c r="D137" s="12" t="s">
        <v>1121</v>
      </c>
      <c r="G137" t="s">
        <v>992</v>
      </c>
      <c r="H137" t="s">
        <v>993</v>
      </c>
      <c r="I137" t="s">
        <v>1004</v>
      </c>
      <c r="J137" t="s">
        <v>997</v>
      </c>
      <c r="K137" t="s">
        <v>1006</v>
      </c>
      <c r="L137" t="s">
        <v>996</v>
      </c>
      <c r="N137" t="s">
        <v>1056</v>
      </c>
    </row>
    <row r="138" spans="1:14" x14ac:dyDescent="0.35">
      <c r="A138" s="9" t="s">
        <v>154</v>
      </c>
      <c r="B138" t="s">
        <v>437</v>
      </c>
      <c r="E138" t="s">
        <v>853</v>
      </c>
      <c r="G138" t="s">
        <v>1001</v>
      </c>
      <c r="N138" t="s">
        <v>1056</v>
      </c>
    </row>
    <row r="139" spans="1:14" x14ac:dyDescent="0.35">
      <c r="A139" s="9" t="s">
        <v>155</v>
      </c>
      <c r="B139" t="s">
        <v>438</v>
      </c>
      <c r="C139" t="s">
        <v>673</v>
      </c>
      <c r="D139" s="12" t="s">
        <v>1122</v>
      </c>
      <c r="E139" t="s">
        <v>854</v>
      </c>
      <c r="G139" t="s">
        <v>992</v>
      </c>
      <c r="H139" t="s">
        <v>993</v>
      </c>
      <c r="I139" t="s">
        <v>994</v>
      </c>
      <c r="K139" t="s">
        <v>1006</v>
      </c>
      <c r="L139" t="s">
        <v>996</v>
      </c>
      <c r="N139" t="s">
        <v>1056</v>
      </c>
    </row>
    <row r="140" spans="1:14" x14ac:dyDescent="0.35">
      <c r="A140" s="9" t="s">
        <v>156</v>
      </c>
      <c r="B140" t="s">
        <v>439</v>
      </c>
      <c r="C140" t="s">
        <v>591</v>
      </c>
      <c r="E140" t="s">
        <v>855</v>
      </c>
      <c r="G140" t="s">
        <v>1001</v>
      </c>
      <c r="N140" t="s">
        <v>1056</v>
      </c>
    </row>
    <row r="141" spans="1:14" x14ac:dyDescent="0.35">
      <c r="A141" s="9" t="s">
        <v>157</v>
      </c>
      <c r="B141" t="s">
        <v>440</v>
      </c>
      <c r="C141" t="s">
        <v>674</v>
      </c>
      <c r="E141" t="s">
        <v>856</v>
      </c>
      <c r="G141" t="s">
        <v>992</v>
      </c>
      <c r="H141" t="s">
        <v>1047</v>
      </c>
      <c r="I141" t="s">
        <v>999</v>
      </c>
      <c r="K141" t="s">
        <v>996</v>
      </c>
      <c r="L141" t="s">
        <v>996</v>
      </c>
      <c r="N141" t="s">
        <v>1056</v>
      </c>
    </row>
    <row r="142" spans="1:14" x14ac:dyDescent="0.35">
      <c r="A142" s="9" t="s">
        <v>158</v>
      </c>
      <c r="B142" t="s">
        <v>441</v>
      </c>
      <c r="C142" t="s">
        <v>675</v>
      </c>
      <c r="D142" s="12" t="s">
        <v>1123</v>
      </c>
      <c r="E142" t="s">
        <v>857</v>
      </c>
      <c r="G142" t="s">
        <v>992</v>
      </c>
      <c r="H142" t="s">
        <v>1034</v>
      </c>
      <c r="I142" t="s">
        <v>1004</v>
      </c>
      <c r="J142" t="s">
        <v>997</v>
      </c>
      <c r="K142" t="s">
        <v>996</v>
      </c>
      <c r="L142" t="s">
        <v>996</v>
      </c>
      <c r="N142" t="s">
        <v>1056</v>
      </c>
    </row>
    <row r="143" spans="1:14" x14ac:dyDescent="0.35">
      <c r="A143" s="9" t="s">
        <v>159</v>
      </c>
      <c r="B143" t="s">
        <v>442</v>
      </c>
      <c r="G143" t="s">
        <v>1001</v>
      </c>
      <c r="N143" t="s">
        <v>1056</v>
      </c>
    </row>
    <row r="144" spans="1:14" x14ac:dyDescent="0.35">
      <c r="A144" s="9" t="s">
        <v>160</v>
      </c>
      <c r="B144" t="s">
        <v>443</v>
      </c>
      <c r="C144" t="s">
        <v>676</v>
      </c>
      <c r="G144" t="s">
        <v>1001</v>
      </c>
      <c r="N144" t="s">
        <v>1056</v>
      </c>
    </row>
    <row r="145" spans="1:14" x14ac:dyDescent="0.35">
      <c r="A145" s="9" t="s">
        <v>161</v>
      </c>
      <c r="B145" t="s">
        <v>161</v>
      </c>
      <c r="E145" t="s">
        <v>858</v>
      </c>
      <c r="G145" t="s">
        <v>992</v>
      </c>
      <c r="H145" t="s">
        <v>1011</v>
      </c>
      <c r="I145" t="s">
        <v>994</v>
      </c>
      <c r="K145" t="s">
        <v>996</v>
      </c>
      <c r="L145" t="s">
        <v>996</v>
      </c>
      <c r="N145" t="s">
        <v>1056</v>
      </c>
    </row>
    <row r="146" spans="1:14" x14ac:dyDescent="0.35">
      <c r="A146" s="9" t="s">
        <v>162</v>
      </c>
      <c r="B146" t="s">
        <v>444</v>
      </c>
      <c r="E146" t="s">
        <v>859</v>
      </c>
      <c r="G146" t="s">
        <v>1001</v>
      </c>
      <c r="N146" t="s">
        <v>1056</v>
      </c>
    </row>
    <row r="147" spans="1:14" x14ac:dyDescent="0.35">
      <c r="A147" s="9" t="s">
        <v>163</v>
      </c>
      <c r="B147" t="s">
        <v>445</v>
      </c>
      <c r="C147" t="s">
        <v>677</v>
      </c>
      <c r="D147" s="12" t="s">
        <v>1124</v>
      </c>
      <c r="E147" t="s">
        <v>860</v>
      </c>
      <c r="G147" t="s">
        <v>992</v>
      </c>
      <c r="H147" t="s">
        <v>993</v>
      </c>
      <c r="I147" t="s">
        <v>1004</v>
      </c>
      <c r="J147" t="s">
        <v>997</v>
      </c>
      <c r="K147" t="s">
        <v>996</v>
      </c>
      <c r="L147" t="s">
        <v>996</v>
      </c>
      <c r="N147" t="s">
        <v>1056</v>
      </c>
    </row>
    <row r="148" spans="1:14" x14ac:dyDescent="0.35">
      <c r="A148" s="9" t="s">
        <v>164</v>
      </c>
      <c r="B148" t="s">
        <v>446</v>
      </c>
      <c r="E148" t="s">
        <v>861</v>
      </c>
      <c r="G148" t="s">
        <v>992</v>
      </c>
      <c r="H148" t="s">
        <v>1011</v>
      </c>
      <c r="I148" t="s">
        <v>1004</v>
      </c>
      <c r="J148" t="s">
        <v>998</v>
      </c>
      <c r="K148" t="s">
        <v>996</v>
      </c>
      <c r="L148" t="s">
        <v>996</v>
      </c>
      <c r="N148" t="s">
        <v>1056</v>
      </c>
    </row>
    <row r="149" spans="1:14" x14ac:dyDescent="0.35">
      <c r="A149" s="9" t="s">
        <v>165</v>
      </c>
      <c r="B149" t="s">
        <v>447</v>
      </c>
      <c r="C149" t="s">
        <v>678</v>
      </c>
      <c r="D149" s="12" t="s">
        <v>1125</v>
      </c>
      <c r="E149" t="s">
        <v>862</v>
      </c>
      <c r="G149" t="s">
        <v>992</v>
      </c>
      <c r="H149" t="s">
        <v>993</v>
      </c>
      <c r="I149" t="s">
        <v>1004</v>
      </c>
      <c r="J149" t="s">
        <v>997</v>
      </c>
      <c r="K149" t="s">
        <v>996</v>
      </c>
      <c r="L149" t="s">
        <v>996</v>
      </c>
      <c r="N149" t="s">
        <v>1056</v>
      </c>
    </row>
    <row r="150" spans="1:14" x14ac:dyDescent="0.35">
      <c r="A150" s="9" t="s">
        <v>166</v>
      </c>
      <c r="B150" t="s">
        <v>448</v>
      </c>
      <c r="C150" t="s">
        <v>591</v>
      </c>
      <c r="D150" s="12" t="s">
        <v>1126</v>
      </c>
      <c r="E150" t="s">
        <v>863</v>
      </c>
      <c r="G150" t="s">
        <v>992</v>
      </c>
      <c r="H150" t="s">
        <v>993</v>
      </c>
      <c r="I150" t="s">
        <v>1004</v>
      </c>
      <c r="J150" t="s">
        <v>997</v>
      </c>
      <c r="K150" t="s">
        <v>996</v>
      </c>
      <c r="L150" t="s">
        <v>996</v>
      </c>
      <c r="N150" t="s">
        <v>1056</v>
      </c>
    </row>
    <row r="151" spans="1:14" x14ac:dyDescent="0.35">
      <c r="A151" s="9" t="s">
        <v>167</v>
      </c>
      <c r="B151" t="s">
        <v>449</v>
      </c>
      <c r="C151" t="s">
        <v>679</v>
      </c>
      <c r="E151" t="s">
        <v>864</v>
      </c>
      <c r="G151" t="s">
        <v>1001</v>
      </c>
      <c r="N151" t="s">
        <v>1056</v>
      </c>
    </row>
    <row r="152" spans="1:14" x14ac:dyDescent="0.35">
      <c r="A152" s="9" t="s">
        <v>168</v>
      </c>
      <c r="B152" t="s">
        <v>450</v>
      </c>
      <c r="C152" t="s">
        <v>593</v>
      </c>
      <c r="E152" t="s">
        <v>865</v>
      </c>
      <c r="G152" t="s">
        <v>992</v>
      </c>
      <c r="H152" t="s">
        <v>1003</v>
      </c>
      <c r="I152" t="s">
        <v>1004</v>
      </c>
      <c r="J152" t="s">
        <v>998</v>
      </c>
      <c r="K152" t="s">
        <v>996</v>
      </c>
      <c r="L152" t="s">
        <v>996</v>
      </c>
      <c r="N152" t="s">
        <v>1056</v>
      </c>
    </row>
    <row r="153" spans="1:14" x14ac:dyDescent="0.35">
      <c r="A153" s="9" t="s">
        <v>169</v>
      </c>
      <c r="B153" t="s">
        <v>451</v>
      </c>
      <c r="E153" t="s">
        <v>866</v>
      </c>
      <c r="G153" t="s">
        <v>992</v>
      </c>
      <c r="H153" t="s">
        <v>1011</v>
      </c>
      <c r="I153" t="s">
        <v>1004</v>
      </c>
      <c r="J153" t="s">
        <v>998</v>
      </c>
      <c r="K153" t="s">
        <v>996</v>
      </c>
      <c r="L153" t="s">
        <v>996</v>
      </c>
      <c r="N153" t="s">
        <v>1056</v>
      </c>
    </row>
    <row r="154" spans="1:14" x14ac:dyDescent="0.35">
      <c r="A154" s="9" t="s">
        <v>170</v>
      </c>
      <c r="B154" t="s">
        <v>452</v>
      </c>
      <c r="E154" t="s">
        <v>867</v>
      </c>
      <c r="G154" t="s">
        <v>1001</v>
      </c>
      <c r="N154" t="s">
        <v>1056</v>
      </c>
    </row>
    <row r="155" spans="1:14" x14ac:dyDescent="0.35">
      <c r="A155" s="9" t="s">
        <v>171</v>
      </c>
      <c r="B155" t="s">
        <v>453</v>
      </c>
      <c r="C155" t="s">
        <v>680</v>
      </c>
      <c r="E155" t="s">
        <v>868</v>
      </c>
      <c r="G155" t="s">
        <v>992</v>
      </c>
      <c r="H155" t="s">
        <v>1048</v>
      </c>
      <c r="I155" t="s">
        <v>1004</v>
      </c>
      <c r="J155" t="s">
        <v>998</v>
      </c>
      <c r="K155" t="s">
        <v>996</v>
      </c>
      <c r="L155" t="s">
        <v>996</v>
      </c>
      <c r="N155" t="s">
        <v>1056</v>
      </c>
    </row>
    <row r="156" spans="1:14" x14ac:dyDescent="0.35">
      <c r="A156" s="9" t="s">
        <v>172</v>
      </c>
      <c r="B156" t="s">
        <v>454</v>
      </c>
      <c r="C156" t="s">
        <v>681</v>
      </c>
      <c r="G156" t="s">
        <v>1001</v>
      </c>
      <c r="N156" t="s">
        <v>1056</v>
      </c>
    </row>
    <row r="157" spans="1:14" x14ac:dyDescent="0.35">
      <c r="A157" s="9" t="s">
        <v>173</v>
      </c>
      <c r="B157" t="s">
        <v>455</v>
      </c>
      <c r="C157" t="s">
        <v>598</v>
      </c>
      <c r="G157" t="s">
        <v>1001</v>
      </c>
      <c r="N157" t="s">
        <v>1056</v>
      </c>
    </row>
    <row r="158" spans="1:14" x14ac:dyDescent="0.35">
      <c r="A158" s="9" t="s">
        <v>174</v>
      </c>
      <c r="B158" t="s">
        <v>456</v>
      </c>
      <c r="C158" t="s">
        <v>682</v>
      </c>
      <c r="E158" t="s">
        <v>869</v>
      </c>
      <c r="G158" t="s">
        <v>992</v>
      </c>
      <c r="H158" t="s">
        <v>1049</v>
      </c>
      <c r="I158" t="s">
        <v>999</v>
      </c>
      <c r="K158" t="s">
        <v>996</v>
      </c>
      <c r="L158" t="s">
        <v>996</v>
      </c>
      <c r="N158" t="s">
        <v>1056</v>
      </c>
    </row>
    <row r="159" spans="1:14" x14ac:dyDescent="0.35">
      <c r="A159" s="9" t="s">
        <v>175</v>
      </c>
      <c r="B159" t="s">
        <v>457</v>
      </c>
      <c r="C159" t="s">
        <v>683</v>
      </c>
      <c r="D159" s="12" t="s">
        <v>1127</v>
      </c>
      <c r="E159" t="s">
        <v>870</v>
      </c>
      <c r="G159" t="s">
        <v>1007</v>
      </c>
      <c r="H159" t="s">
        <v>1050</v>
      </c>
      <c r="I159" t="s">
        <v>1019</v>
      </c>
      <c r="J159" t="s">
        <v>997</v>
      </c>
      <c r="K159" t="s">
        <v>996</v>
      </c>
      <c r="L159" t="s">
        <v>996</v>
      </c>
      <c r="N159" t="s">
        <v>1056</v>
      </c>
    </row>
    <row r="160" spans="1:14" x14ac:dyDescent="0.35">
      <c r="A160" s="9" t="s">
        <v>176</v>
      </c>
      <c r="B160" t="s">
        <v>458</v>
      </c>
      <c r="E160" t="s">
        <v>871</v>
      </c>
      <c r="G160" t="s">
        <v>992</v>
      </c>
      <c r="H160" t="s">
        <v>1011</v>
      </c>
      <c r="I160" t="s">
        <v>1004</v>
      </c>
      <c r="J160" t="s">
        <v>997</v>
      </c>
      <c r="K160" t="s">
        <v>996</v>
      </c>
      <c r="L160" t="s">
        <v>996</v>
      </c>
      <c r="N160" t="s">
        <v>1056</v>
      </c>
    </row>
    <row r="161" spans="1:14" x14ac:dyDescent="0.35">
      <c r="A161" s="9" t="s">
        <v>177</v>
      </c>
      <c r="B161" t="s">
        <v>459</v>
      </c>
      <c r="C161" t="s">
        <v>684</v>
      </c>
      <c r="E161" t="s">
        <v>872</v>
      </c>
      <c r="G161" t="s">
        <v>992</v>
      </c>
      <c r="H161" t="s">
        <v>1010</v>
      </c>
      <c r="I161" t="s">
        <v>994</v>
      </c>
      <c r="K161" t="s">
        <v>996</v>
      </c>
      <c r="L161" t="s">
        <v>1005</v>
      </c>
      <c r="N161" t="s">
        <v>1056</v>
      </c>
    </row>
    <row r="162" spans="1:14" x14ac:dyDescent="0.35">
      <c r="A162" s="9" t="s">
        <v>178</v>
      </c>
      <c r="B162" t="s">
        <v>460</v>
      </c>
      <c r="C162" t="s">
        <v>685</v>
      </c>
      <c r="E162" t="s">
        <v>873</v>
      </c>
      <c r="G162" t="s">
        <v>1001</v>
      </c>
      <c r="N162" t="s">
        <v>1056</v>
      </c>
    </row>
    <row r="163" spans="1:14" x14ac:dyDescent="0.35">
      <c r="A163" s="9" t="s">
        <v>179</v>
      </c>
      <c r="B163" t="s">
        <v>461</v>
      </c>
      <c r="E163" t="s">
        <v>874</v>
      </c>
      <c r="G163" t="s">
        <v>1001</v>
      </c>
      <c r="N163" t="s">
        <v>1056</v>
      </c>
    </row>
    <row r="164" spans="1:14" x14ac:dyDescent="0.35">
      <c r="A164" s="9" t="s">
        <v>180</v>
      </c>
      <c r="B164" t="s">
        <v>462</v>
      </c>
      <c r="C164" t="s">
        <v>686</v>
      </c>
      <c r="D164" s="12" t="s">
        <v>1128</v>
      </c>
      <c r="E164" t="s">
        <v>875</v>
      </c>
      <c r="G164" t="s">
        <v>1007</v>
      </c>
      <c r="H164" t="s">
        <v>1041</v>
      </c>
      <c r="I164" t="s">
        <v>1015</v>
      </c>
      <c r="J164" t="s">
        <v>997</v>
      </c>
      <c r="K164" t="s">
        <v>996</v>
      </c>
      <c r="L164" t="s">
        <v>996</v>
      </c>
      <c r="N164" t="s">
        <v>1056</v>
      </c>
    </row>
    <row r="165" spans="1:14" x14ac:dyDescent="0.35">
      <c r="A165" s="9" t="s">
        <v>181</v>
      </c>
      <c r="B165" t="s">
        <v>463</v>
      </c>
      <c r="G165" t="s">
        <v>1001</v>
      </c>
      <c r="N165" t="s">
        <v>1056</v>
      </c>
    </row>
    <row r="166" spans="1:14" x14ac:dyDescent="0.35">
      <c r="A166" s="9" t="s">
        <v>182</v>
      </c>
      <c r="B166" t="s">
        <v>464</v>
      </c>
      <c r="C166" t="s">
        <v>687</v>
      </c>
      <c r="E166" t="s">
        <v>876</v>
      </c>
      <c r="G166" t="s">
        <v>992</v>
      </c>
      <c r="H166" t="s">
        <v>1050</v>
      </c>
      <c r="I166" t="s">
        <v>1004</v>
      </c>
      <c r="J166" t="s">
        <v>998</v>
      </c>
      <c r="K166" t="s">
        <v>996</v>
      </c>
      <c r="L166" t="s">
        <v>996</v>
      </c>
      <c r="N166" t="s">
        <v>1056</v>
      </c>
    </row>
    <row r="167" spans="1:14" x14ac:dyDescent="0.35">
      <c r="A167" s="9" t="s">
        <v>183</v>
      </c>
      <c r="B167" t="s">
        <v>465</v>
      </c>
      <c r="E167" t="s">
        <v>877</v>
      </c>
      <c r="G167" t="s">
        <v>992</v>
      </c>
      <c r="H167" t="s">
        <v>1011</v>
      </c>
      <c r="I167" t="s">
        <v>1004</v>
      </c>
      <c r="J167" t="s">
        <v>997</v>
      </c>
      <c r="K167" t="s">
        <v>996</v>
      </c>
      <c r="L167" t="s">
        <v>996</v>
      </c>
      <c r="N167" t="s">
        <v>1056</v>
      </c>
    </row>
    <row r="168" spans="1:14" x14ac:dyDescent="0.35">
      <c r="A168" s="9" t="s">
        <v>184</v>
      </c>
      <c r="B168" t="s">
        <v>466</v>
      </c>
      <c r="E168" t="s">
        <v>878</v>
      </c>
      <c r="G168" t="s">
        <v>992</v>
      </c>
      <c r="H168" t="s">
        <v>1011</v>
      </c>
      <c r="I168" t="s">
        <v>1004</v>
      </c>
      <c r="J168" t="s">
        <v>997</v>
      </c>
      <c r="K168" t="s">
        <v>996</v>
      </c>
      <c r="L168" t="s">
        <v>996</v>
      </c>
      <c r="N168" t="s">
        <v>1056</v>
      </c>
    </row>
    <row r="169" spans="1:14" x14ac:dyDescent="0.35">
      <c r="A169" s="9" t="s">
        <v>185</v>
      </c>
      <c r="B169" t="s">
        <v>467</v>
      </c>
      <c r="G169" t="s">
        <v>1001</v>
      </c>
      <c r="N169" t="s">
        <v>1056</v>
      </c>
    </row>
    <row r="170" spans="1:14" x14ac:dyDescent="0.35">
      <c r="A170" s="9" t="s">
        <v>186</v>
      </c>
      <c r="B170" t="s">
        <v>468</v>
      </c>
      <c r="C170" t="s">
        <v>688</v>
      </c>
      <c r="D170" s="12" t="s">
        <v>1129</v>
      </c>
      <c r="E170" t="s">
        <v>879</v>
      </c>
      <c r="G170" t="s">
        <v>992</v>
      </c>
      <c r="H170" t="s">
        <v>1003</v>
      </c>
      <c r="I170" t="s">
        <v>999</v>
      </c>
      <c r="K170" t="s">
        <v>996</v>
      </c>
      <c r="L170" t="s">
        <v>996</v>
      </c>
      <c r="N170" t="s">
        <v>1056</v>
      </c>
    </row>
    <row r="171" spans="1:14" x14ac:dyDescent="0.35">
      <c r="A171" s="9" t="s">
        <v>187</v>
      </c>
      <c r="B171" t="s">
        <v>469</v>
      </c>
      <c r="C171" t="s">
        <v>689</v>
      </c>
      <c r="D171" s="12" t="s">
        <v>1130</v>
      </c>
      <c r="E171" t="s">
        <v>880</v>
      </c>
      <c r="G171" t="s">
        <v>992</v>
      </c>
      <c r="H171" t="s">
        <v>1010</v>
      </c>
      <c r="I171" t="s">
        <v>1004</v>
      </c>
      <c r="J171" t="s">
        <v>997</v>
      </c>
      <c r="K171" t="s">
        <v>996</v>
      </c>
      <c r="L171" t="s">
        <v>1005</v>
      </c>
      <c r="N171" t="s">
        <v>1056</v>
      </c>
    </row>
    <row r="172" spans="1:14" x14ac:dyDescent="0.35">
      <c r="A172" s="9" t="s">
        <v>188</v>
      </c>
      <c r="B172" t="s">
        <v>470</v>
      </c>
      <c r="C172" t="s">
        <v>593</v>
      </c>
      <c r="E172" t="s">
        <v>881</v>
      </c>
      <c r="G172" t="s">
        <v>992</v>
      </c>
      <c r="H172" t="s">
        <v>1003</v>
      </c>
      <c r="I172" t="s">
        <v>1004</v>
      </c>
      <c r="J172" t="s">
        <v>997</v>
      </c>
      <c r="K172" t="s">
        <v>996</v>
      </c>
      <c r="L172" t="s">
        <v>996</v>
      </c>
      <c r="N172" t="s">
        <v>1056</v>
      </c>
    </row>
    <row r="173" spans="1:14" x14ac:dyDescent="0.35">
      <c r="A173" s="9" t="s">
        <v>189</v>
      </c>
      <c r="B173" t="s">
        <v>471</v>
      </c>
      <c r="C173" t="s">
        <v>690</v>
      </c>
      <c r="D173" s="12" t="s">
        <v>1131</v>
      </c>
      <c r="E173" t="s">
        <v>882</v>
      </c>
      <c r="G173" t="s">
        <v>992</v>
      </c>
      <c r="H173" t="s">
        <v>1011</v>
      </c>
      <c r="I173" t="s">
        <v>1004</v>
      </c>
      <c r="J173" t="s">
        <v>997</v>
      </c>
      <c r="K173" t="s">
        <v>996</v>
      </c>
      <c r="L173" t="s">
        <v>996</v>
      </c>
      <c r="N173" t="s">
        <v>1056</v>
      </c>
    </row>
    <row r="174" spans="1:14" x14ac:dyDescent="0.35">
      <c r="A174" s="9" t="s">
        <v>190</v>
      </c>
      <c r="B174" t="s">
        <v>472</v>
      </c>
      <c r="G174" t="s">
        <v>1001</v>
      </c>
      <c r="N174" t="s">
        <v>1056</v>
      </c>
    </row>
    <row r="175" spans="1:14" x14ac:dyDescent="0.35">
      <c r="A175" s="9" t="s">
        <v>191</v>
      </c>
      <c r="B175" t="s">
        <v>473</v>
      </c>
      <c r="C175" t="s">
        <v>691</v>
      </c>
      <c r="D175" s="12" t="s">
        <v>1132</v>
      </c>
      <c r="E175" t="s">
        <v>883</v>
      </c>
      <c r="G175" t="s">
        <v>1007</v>
      </c>
      <c r="H175" t="s">
        <v>1020</v>
      </c>
      <c r="I175" t="s">
        <v>1009</v>
      </c>
      <c r="J175" t="s">
        <v>1000</v>
      </c>
      <c r="K175" t="s">
        <v>996</v>
      </c>
      <c r="L175" t="s">
        <v>1005</v>
      </c>
      <c r="N175" t="s">
        <v>1056</v>
      </c>
    </row>
    <row r="176" spans="1:14" x14ac:dyDescent="0.35">
      <c r="A176" s="9" t="s">
        <v>192</v>
      </c>
      <c r="B176" t="s">
        <v>474</v>
      </c>
      <c r="C176" t="s">
        <v>692</v>
      </c>
      <c r="D176" s="12" t="s">
        <v>1133</v>
      </c>
      <c r="E176" t="s">
        <v>884</v>
      </c>
      <c r="G176" t="s">
        <v>992</v>
      </c>
      <c r="H176" t="s">
        <v>1034</v>
      </c>
      <c r="I176" t="s">
        <v>994</v>
      </c>
      <c r="K176" t="s">
        <v>996</v>
      </c>
      <c r="L176" t="s">
        <v>996</v>
      </c>
      <c r="N176" t="s">
        <v>1056</v>
      </c>
    </row>
    <row r="177" spans="1:14" x14ac:dyDescent="0.35">
      <c r="A177" s="9" t="s">
        <v>193</v>
      </c>
      <c r="B177" t="s">
        <v>475</v>
      </c>
      <c r="C177" t="s">
        <v>646</v>
      </c>
      <c r="E177" t="s">
        <v>885</v>
      </c>
      <c r="G177" t="s">
        <v>992</v>
      </c>
      <c r="H177" t="s">
        <v>993</v>
      </c>
      <c r="I177" t="s">
        <v>1004</v>
      </c>
      <c r="J177" t="s">
        <v>997</v>
      </c>
      <c r="K177" t="s">
        <v>996</v>
      </c>
      <c r="L177" t="s">
        <v>996</v>
      </c>
      <c r="N177" t="s">
        <v>1056</v>
      </c>
    </row>
    <row r="178" spans="1:14" x14ac:dyDescent="0.35">
      <c r="A178" s="9" t="s">
        <v>195</v>
      </c>
      <c r="B178" t="s">
        <v>477</v>
      </c>
      <c r="C178" t="s">
        <v>694</v>
      </c>
      <c r="D178" s="12" t="s">
        <v>1134</v>
      </c>
      <c r="E178" t="s">
        <v>887</v>
      </c>
      <c r="G178" t="s">
        <v>992</v>
      </c>
      <c r="H178" t="s">
        <v>1050</v>
      </c>
      <c r="I178" t="s">
        <v>1004</v>
      </c>
      <c r="J178" t="s">
        <v>998</v>
      </c>
      <c r="K178" t="s">
        <v>996</v>
      </c>
      <c r="L178" t="s">
        <v>996</v>
      </c>
      <c r="N178" t="s">
        <v>1056</v>
      </c>
    </row>
    <row r="179" spans="1:14" x14ac:dyDescent="0.35">
      <c r="A179" s="9" t="s">
        <v>196</v>
      </c>
      <c r="B179" t="s">
        <v>478</v>
      </c>
      <c r="C179" t="s">
        <v>695</v>
      </c>
      <c r="E179" t="s">
        <v>888</v>
      </c>
      <c r="G179" t="s">
        <v>992</v>
      </c>
      <c r="H179" t="s">
        <v>1003</v>
      </c>
      <c r="I179" t="s">
        <v>1004</v>
      </c>
      <c r="J179" t="s">
        <v>997</v>
      </c>
      <c r="K179" t="s">
        <v>1006</v>
      </c>
      <c r="L179" t="s">
        <v>1005</v>
      </c>
      <c r="N179" t="s">
        <v>1056</v>
      </c>
    </row>
    <row r="180" spans="1:14" x14ac:dyDescent="0.35">
      <c r="A180" s="9" t="s">
        <v>198</v>
      </c>
      <c r="B180" t="s">
        <v>480</v>
      </c>
      <c r="C180" t="s">
        <v>696</v>
      </c>
      <c r="D180" s="12" t="s">
        <v>1135</v>
      </c>
      <c r="E180" t="s">
        <v>890</v>
      </c>
      <c r="G180" t="s">
        <v>1007</v>
      </c>
      <c r="H180" t="s">
        <v>1051</v>
      </c>
      <c r="I180" t="s">
        <v>1009</v>
      </c>
      <c r="J180" t="s">
        <v>997</v>
      </c>
      <c r="K180" t="s">
        <v>996</v>
      </c>
      <c r="L180" t="s">
        <v>1005</v>
      </c>
      <c r="N180" t="s">
        <v>1056</v>
      </c>
    </row>
    <row r="181" spans="1:14" x14ac:dyDescent="0.35">
      <c r="A181" s="9" t="s">
        <v>201</v>
      </c>
      <c r="B181" t="s">
        <v>483</v>
      </c>
      <c r="C181" t="s">
        <v>699</v>
      </c>
      <c r="E181" t="s">
        <v>893</v>
      </c>
      <c r="G181" t="s">
        <v>1007</v>
      </c>
      <c r="H181" t="s">
        <v>1018</v>
      </c>
      <c r="I181" t="s">
        <v>1009</v>
      </c>
      <c r="J181" t="s">
        <v>998</v>
      </c>
      <c r="K181" t="s">
        <v>996</v>
      </c>
      <c r="L181" t="s">
        <v>1005</v>
      </c>
      <c r="N181" t="s">
        <v>1056</v>
      </c>
    </row>
    <row r="182" spans="1:14" x14ac:dyDescent="0.35">
      <c r="A182" s="9" t="s">
        <v>202</v>
      </c>
      <c r="B182" t="s">
        <v>484</v>
      </c>
      <c r="D182" s="12" t="s">
        <v>1136</v>
      </c>
      <c r="E182" t="s">
        <v>894</v>
      </c>
      <c r="G182" t="s">
        <v>1007</v>
      </c>
      <c r="H182" t="s">
        <v>1003</v>
      </c>
      <c r="I182" t="s">
        <v>1009</v>
      </c>
      <c r="J182" t="s">
        <v>998</v>
      </c>
      <c r="K182" t="s">
        <v>996</v>
      </c>
      <c r="L182" t="s">
        <v>996</v>
      </c>
      <c r="N182" t="s">
        <v>1056</v>
      </c>
    </row>
    <row r="183" spans="1:14" x14ac:dyDescent="0.35">
      <c r="A183" s="9" t="s">
        <v>209</v>
      </c>
      <c r="B183" t="s">
        <v>491</v>
      </c>
      <c r="C183" t="s">
        <v>684</v>
      </c>
      <c r="D183" s="12" t="s">
        <v>1137</v>
      </c>
      <c r="E183" t="s">
        <v>900</v>
      </c>
      <c r="G183" t="s">
        <v>992</v>
      </c>
      <c r="H183" t="s">
        <v>1010</v>
      </c>
      <c r="I183" t="s">
        <v>994</v>
      </c>
      <c r="K183" t="s">
        <v>996</v>
      </c>
      <c r="L183" t="s">
        <v>996</v>
      </c>
      <c r="N183" t="s">
        <v>1056</v>
      </c>
    </row>
    <row r="184" spans="1:14" x14ac:dyDescent="0.35">
      <c r="A184" s="9" t="s">
        <v>212</v>
      </c>
      <c r="B184" t="s">
        <v>494</v>
      </c>
      <c r="G184" t="s">
        <v>1001</v>
      </c>
      <c r="N184" t="s">
        <v>1056</v>
      </c>
    </row>
    <row r="185" spans="1:14" x14ac:dyDescent="0.35">
      <c r="A185" s="9" t="s">
        <v>216</v>
      </c>
      <c r="B185" t="s">
        <v>498</v>
      </c>
      <c r="C185" t="s">
        <v>706</v>
      </c>
      <c r="E185" t="s">
        <v>906</v>
      </c>
      <c r="G185" t="s">
        <v>1007</v>
      </c>
      <c r="H185" t="s">
        <v>1011</v>
      </c>
      <c r="I185" t="s">
        <v>1009</v>
      </c>
      <c r="J185" t="s">
        <v>998</v>
      </c>
      <c r="K185" t="s">
        <v>996</v>
      </c>
      <c r="L185" t="s">
        <v>1005</v>
      </c>
      <c r="N185" t="s">
        <v>1056</v>
      </c>
    </row>
    <row r="186" spans="1:14" x14ac:dyDescent="0.35">
      <c r="A186" s="9" t="s">
        <v>218</v>
      </c>
      <c r="B186" t="s">
        <v>500</v>
      </c>
      <c r="C186" t="s">
        <v>708</v>
      </c>
      <c r="D186" s="12" t="s">
        <v>1138</v>
      </c>
      <c r="E186" t="s">
        <v>908</v>
      </c>
      <c r="G186" t="s">
        <v>992</v>
      </c>
      <c r="H186" t="s">
        <v>1024</v>
      </c>
      <c r="I186" t="s">
        <v>1004</v>
      </c>
      <c r="J186" t="s">
        <v>997</v>
      </c>
      <c r="K186" t="s">
        <v>996</v>
      </c>
      <c r="L186" t="s">
        <v>996</v>
      </c>
      <c r="N186" t="s">
        <v>1056</v>
      </c>
    </row>
    <row r="187" spans="1:14" x14ac:dyDescent="0.35">
      <c r="A187" s="9" t="s">
        <v>222</v>
      </c>
      <c r="B187" t="s">
        <v>504</v>
      </c>
      <c r="C187" t="s">
        <v>712</v>
      </c>
      <c r="G187" t="s">
        <v>1007</v>
      </c>
      <c r="H187" t="s">
        <v>1010</v>
      </c>
      <c r="I187" t="s">
        <v>1015</v>
      </c>
      <c r="J187" t="s">
        <v>997</v>
      </c>
      <c r="K187" t="s">
        <v>1006</v>
      </c>
      <c r="L187" t="s">
        <v>996</v>
      </c>
      <c r="N187" t="s">
        <v>1056</v>
      </c>
    </row>
    <row r="188" spans="1:14" x14ac:dyDescent="0.35">
      <c r="A188" s="9" t="s">
        <v>223</v>
      </c>
      <c r="B188" t="s">
        <v>505</v>
      </c>
      <c r="C188" t="s">
        <v>713</v>
      </c>
      <c r="E188" t="s">
        <v>912</v>
      </c>
      <c r="G188" t="s">
        <v>992</v>
      </c>
      <c r="H188" t="s">
        <v>1017</v>
      </c>
      <c r="I188" t="s">
        <v>1004</v>
      </c>
      <c r="J188" t="s">
        <v>997</v>
      </c>
      <c r="K188" t="s">
        <v>996</v>
      </c>
      <c r="L188" t="s">
        <v>996</v>
      </c>
      <c r="N188" t="s">
        <v>1056</v>
      </c>
    </row>
    <row r="189" spans="1:14" x14ac:dyDescent="0.35">
      <c r="A189" s="9" t="s">
        <v>224</v>
      </c>
      <c r="B189" t="s">
        <v>506</v>
      </c>
      <c r="C189" t="s">
        <v>710</v>
      </c>
      <c r="D189" s="12" t="s">
        <v>1139</v>
      </c>
      <c r="E189" t="s">
        <v>913</v>
      </c>
      <c r="G189" t="s">
        <v>1007</v>
      </c>
      <c r="H189" t="s">
        <v>1018</v>
      </c>
      <c r="I189" t="s">
        <v>1019</v>
      </c>
      <c r="J189" t="s">
        <v>997</v>
      </c>
      <c r="K189" t="s">
        <v>1006</v>
      </c>
      <c r="L189" t="s">
        <v>996</v>
      </c>
      <c r="N189" t="s">
        <v>1056</v>
      </c>
    </row>
    <row r="190" spans="1:14" x14ac:dyDescent="0.35">
      <c r="A190" s="9" t="s">
        <v>235</v>
      </c>
      <c r="B190" t="s">
        <v>517</v>
      </c>
      <c r="C190" t="s">
        <v>720</v>
      </c>
      <c r="D190" s="12" t="s">
        <v>1140</v>
      </c>
      <c r="E190" t="s">
        <v>924</v>
      </c>
      <c r="G190" t="s">
        <v>1007</v>
      </c>
      <c r="H190" t="s">
        <v>1018</v>
      </c>
      <c r="I190" t="s">
        <v>1009</v>
      </c>
      <c r="J190" t="s">
        <v>1000</v>
      </c>
      <c r="K190" t="s">
        <v>996</v>
      </c>
      <c r="L190" t="s">
        <v>996</v>
      </c>
      <c r="N190" t="s">
        <v>1056</v>
      </c>
    </row>
    <row r="191" spans="1:14" x14ac:dyDescent="0.35">
      <c r="A191" s="9" t="s">
        <v>236</v>
      </c>
      <c r="B191" t="s">
        <v>518</v>
      </c>
      <c r="G191" t="s">
        <v>1001</v>
      </c>
      <c r="N191" t="s">
        <v>1056</v>
      </c>
    </row>
    <row r="192" spans="1:14" x14ac:dyDescent="0.35">
      <c r="A192" s="9" t="s">
        <v>237</v>
      </c>
      <c r="B192" t="s">
        <v>519</v>
      </c>
      <c r="C192" t="s">
        <v>721</v>
      </c>
      <c r="D192" s="12" t="s">
        <v>1141</v>
      </c>
      <c r="E192" t="s">
        <v>925</v>
      </c>
      <c r="G192" t="s">
        <v>992</v>
      </c>
      <c r="H192" t="s">
        <v>1010</v>
      </c>
      <c r="I192" t="s">
        <v>1004</v>
      </c>
      <c r="J192" t="s">
        <v>997</v>
      </c>
      <c r="K192" t="s">
        <v>996</v>
      </c>
      <c r="L192" t="s">
        <v>1005</v>
      </c>
      <c r="N192" t="s">
        <v>1056</v>
      </c>
    </row>
    <row r="193" spans="1:14" x14ac:dyDescent="0.35">
      <c r="A193" s="9" t="s">
        <v>239</v>
      </c>
      <c r="B193" t="s">
        <v>521</v>
      </c>
      <c r="D193" s="12" t="s">
        <v>1142</v>
      </c>
      <c r="E193" t="s">
        <v>927</v>
      </c>
      <c r="G193" t="s">
        <v>1007</v>
      </c>
      <c r="H193" t="s">
        <v>1011</v>
      </c>
      <c r="I193" t="s">
        <v>1019</v>
      </c>
      <c r="J193" t="s">
        <v>997</v>
      </c>
      <c r="K193" t="s">
        <v>1006</v>
      </c>
      <c r="L193" t="s">
        <v>996</v>
      </c>
      <c r="N193" t="s">
        <v>1056</v>
      </c>
    </row>
    <row r="194" spans="1:14" x14ac:dyDescent="0.35">
      <c r="A194" s="9" t="s">
        <v>241</v>
      </c>
      <c r="B194" t="s">
        <v>523</v>
      </c>
      <c r="C194" t="s">
        <v>616</v>
      </c>
      <c r="D194" s="12" t="s">
        <v>1143</v>
      </c>
      <c r="E194" t="s">
        <v>929</v>
      </c>
      <c r="G194" t="s">
        <v>1007</v>
      </c>
      <c r="H194" t="s">
        <v>1003</v>
      </c>
      <c r="I194" t="s">
        <v>1009</v>
      </c>
      <c r="J194" t="s">
        <v>997</v>
      </c>
      <c r="K194" t="s">
        <v>996</v>
      </c>
      <c r="L194" t="s">
        <v>1005</v>
      </c>
      <c r="N194" t="s">
        <v>1056</v>
      </c>
    </row>
    <row r="195" spans="1:14" x14ac:dyDescent="0.35">
      <c r="A195" s="9" t="s">
        <v>247</v>
      </c>
      <c r="B195" t="s">
        <v>529</v>
      </c>
      <c r="C195" t="s">
        <v>726</v>
      </c>
      <c r="D195" s="12" t="s">
        <v>1144</v>
      </c>
      <c r="E195" t="s">
        <v>935</v>
      </c>
      <c r="G195" t="s">
        <v>1007</v>
      </c>
      <c r="H195" t="s">
        <v>1003</v>
      </c>
      <c r="I195" t="s">
        <v>1009</v>
      </c>
      <c r="J195" t="s">
        <v>999</v>
      </c>
      <c r="K195" t="s">
        <v>996</v>
      </c>
      <c r="L195" t="s">
        <v>996</v>
      </c>
      <c r="N195" t="s">
        <v>1056</v>
      </c>
    </row>
    <row r="196" spans="1:14" x14ac:dyDescent="0.35">
      <c r="A196" s="9" t="s">
        <v>249</v>
      </c>
      <c r="B196" t="s">
        <v>531</v>
      </c>
      <c r="C196" t="s">
        <v>727</v>
      </c>
      <c r="E196" t="s">
        <v>937</v>
      </c>
      <c r="G196" t="s">
        <v>1007</v>
      </c>
      <c r="H196" t="s">
        <v>1017</v>
      </c>
      <c r="I196" t="s">
        <v>1019</v>
      </c>
      <c r="J196" t="s">
        <v>999</v>
      </c>
      <c r="K196" t="s">
        <v>1006</v>
      </c>
      <c r="L196" t="s">
        <v>996</v>
      </c>
      <c r="N196" t="s">
        <v>1056</v>
      </c>
    </row>
    <row r="197" spans="1:14" x14ac:dyDescent="0.35">
      <c r="A197" s="9" t="s">
        <v>252</v>
      </c>
      <c r="B197" t="s">
        <v>534</v>
      </c>
      <c r="C197" t="s">
        <v>693</v>
      </c>
      <c r="E197" t="s">
        <v>940</v>
      </c>
      <c r="G197" t="s">
        <v>1007</v>
      </c>
      <c r="H197" t="s">
        <v>1002</v>
      </c>
      <c r="I197" t="s">
        <v>1019</v>
      </c>
      <c r="J197" t="s">
        <v>997</v>
      </c>
      <c r="K197" t="s">
        <v>1006</v>
      </c>
      <c r="L197" t="s">
        <v>996</v>
      </c>
      <c r="N197" t="s">
        <v>1056</v>
      </c>
    </row>
    <row r="198" spans="1:14" x14ac:dyDescent="0.35">
      <c r="A198" s="9" t="s">
        <v>256</v>
      </c>
      <c r="B198" t="s">
        <v>538</v>
      </c>
      <c r="C198" t="s">
        <v>636</v>
      </c>
      <c r="D198" s="12" t="s">
        <v>1145</v>
      </c>
      <c r="E198" t="s">
        <v>944</v>
      </c>
      <c r="G198" t="s">
        <v>992</v>
      </c>
      <c r="H198" t="s">
        <v>1003</v>
      </c>
      <c r="I198" t="s">
        <v>1004</v>
      </c>
      <c r="J198" t="s">
        <v>997</v>
      </c>
      <c r="K198" t="s">
        <v>996</v>
      </c>
      <c r="L198" t="s">
        <v>996</v>
      </c>
      <c r="N198" t="s">
        <v>1056</v>
      </c>
    </row>
    <row r="199" spans="1:14" x14ac:dyDescent="0.35">
      <c r="A199" s="9" t="s">
        <v>263</v>
      </c>
      <c r="B199" t="s">
        <v>545</v>
      </c>
      <c r="D199" s="12" t="s">
        <v>1146</v>
      </c>
      <c r="G199" t="s">
        <v>1001</v>
      </c>
      <c r="N199" t="s">
        <v>1056</v>
      </c>
    </row>
    <row r="200" spans="1:14" x14ac:dyDescent="0.35">
      <c r="A200" s="9" t="s">
        <v>273</v>
      </c>
      <c r="B200" t="s">
        <v>555</v>
      </c>
      <c r="C200" t="s">
        <v>715</v>
      </c>
      <c r="E200" t="s">
        <v>960</v>
      </c>
      <c r="G200" t="s">
        <v>992</v>
      </c>
      <c r="H200" t="s">
        <v>1002</v>
      </c>
      <c r="I200" t="s">
        <v>994</v>
      </c>
      <c r="K200" t="s">
        <v>1006</v>
      </c>
      <c r="L200" t="s">
        <v>996</v>
      </c>
      <c r="N200" t="s">
        <v>1056</v>
      </c>
    </row>
    <row r="201" spans="1:14" x14ac:dyDescent="0.35">
      <c r="A201" s="9" t="s">
        <v>277</v>
      </c>
      <c r="B201" t="s">
        <v>559</v>
      </c>
      <c r="C201" t="s">
        <v>642</v>
      </c>
      <c r="D201" s="12" t="s">
        <v>1147</v>
      </c>
      <c r="E201" t="s">
        <v>964</v>
      </c>
      <c r="G201" t="s">
        <v>1007</v>
      </c>
      <c r="H201" t="s">
        <v>1036</v>
      </c>
      <c r="I201" t="s">
        <v>1019</v>
      </c>
      <c r="J201" t="s">
        <v>999</v>
      </c>
      <c r="K201" t="s">
        <v>1006</v>
      </c>
      <c r="L201" t="s">
        <v>996</v>
      </c>
      <c r="N201" t="s">
        <v>1056</v>
      </c>
    </row>
    <row r="202" spans="1:14" x14ac:dyDescent="0.35">
      <c r="A202" s="9" t="s">
        <v>282</v>
      </c>
      <c r="B202" t="s">
        <v>564</v>
      </c>
      <c r="C202" t="s">
        <v>663</v>
      </c>
      <c r="D202" s="12" t="s">
        <v>1148</v>
      </c>
      <c r="E202" t="s">
        <v>969</v>
      </c>
      <c r="G202" t="s">
        <v>992</v>
      </c>
      <c r="H202" t="s">
        <v>1003</v>
      </c>
      <c r="I202" t="s">
        <v>1004</v>
      </c>
      <c r="J202" t="s">
        <v>997</v>
      </c>
      <c r="K202" t="s">
        <v>996</v>
      </c>
      <c r="L202" t="s">
        <v>1005</v>
      </c>
      <c r="N202" t="s">
        <v>1056</v>
      </c>
    </row>
    <row r="203" spans="1:14" x14ac:dyDescent="0.35">
      <c r="A203" s="9" t="s">
        <v>288</v>
      </c>
      <c r="B203" t="s">
        <v>570</v>
      </c>
      <c r="C203" t="s">
        <v>591</v>
      </c>
      <c r="D203" s="12" t="s">
        <v>1149</v>
      </c>
      <c r="E203" t="s">
        <v>975</v>
      </c>
      <c r="G203" t="s">
        <v>992</v>
      </c>
      <c r="H203" t="s">
        <v>993</v>
      </c>
      <c r="I203" t="s">
        <v>1004</v>
      </c>
      <c r="J203" t="s">
        <v>997</v>
      </c>
      <c r="K203" t="s">
        <v>1006</v>
      </c>
      <c r="L203" t="s">
        <v>1005</v>
      </c>
      <c r="N203" t="s">
        <v>1056</v>
      </c>
    </row>
    <row r="204" spans="1:14" x14ac:dyDescent="0.35">
      <c r="A204" s="9" t="s">
        <v>291</v>
      </c>
      <c r="B204" t="s">
        <v>573</v>
      </c>
      <c r="C204" t="s">
        <v>693</v>
      </c>
      <c r="D204" s="12" t="s">
        <v>1150</v>
      </c>
      <c r="E204" t="s">
        <v>978</v>
      </c>
      <c r="G204" t="s">
        <v>1007</v>
      </c>
      <c r="H204" t="s">
        <v>1002</v>
      </c>
      <c r="I204" t="s">
        <v>1019</v>
      </c>
      <c r="J204" t="s">
        <v>999</v>
      </c>
      <c r="K204" t="s">
        <v>1006</v>
      </c>
      <c r="L204" t="s">
        <v>996</v>
      </c>
      <c r="N204" t="s">
        <v>1056</v>
      </c>
    </row>
    <row r="205" spans="1:14" x14ac:dyDescent="0.35">
      <c r="A205" s="9" t="s">
        <v>292</v>
      </c>
      <c r="B205" t="s">
        <v>574</v>
      </c>
      <c r="C205" t="s">
        <v>591</v>
      </c>
      <c r="D205" s="12" t="s">
        <v>1151</v>
      </c>
      <c r="E205" t="s">
        <v>979</v>
      </c>
      <c r="G205" t="s">
        <v>1007</v>
      </c>
      <c r="H205" t="s">
        <v>993</v>
      </c>
      <c r="I205" t="s">
        <v>1019</v>
      </c>
      <c r="J205" t="s">
        <v>997</v>
      </c>
      <c r="K205" t="s">
        <v>1006</v>
      </c>
      <c r="L205" t="s">
        <v>996</v>
      </c>
      <c r="N205" t="s">
        <v>1056</v>
      </c>
    </row>
    <row r="206" spans="1:14" x14ac:dyDescent="0.35">
      <c r="A206" s="9" t="s">
        <v>297</v>
      </c>
      <c r="B206" t="s">
        <v>579</v>
      </c>
      <c r="C206" t="s">
        <v>602</v>
      </c>
      <c r="E206" t="s">
        <v>984</v>
      </c>
      <c r="G206" t="s">
        <v>992</v>
      </c>
      <c r="H206" t="s">
        <v>1017</v>
      </c>
      <c r="I206" t="s">
        <v>1004</v>
      </c>
      <c r="J206" t="s">
        <v>997</v>
      </c>
      <c r="K206" t="s">
        <v>1006</v>
      </c>
      <c r="L206" t="s">
        <v>1005</v>
      </c>
      <c r="N206" t="s">
        <v>1056</v>
      </c>
    </row>
    <row r="207" spans="1:14" x14ac:dyDescent="0.35">
      <c r="A207" s="9" t="s">
        <v>298</v>
      </c>
      <c r="B207" t="s">
        <v>580</v>
      </c>
      <c r="E207" t="s">
        <v>985</v>
      </c>
      <c r="G207" t="s">
        <v>992</v>
      </c>
      <c r="H207" t="s">
        <v>1011</v>
      </c>
      <c r="I207" t="s">
        <v>1004</v>
      </c>
      <c r="J207" t="s">
        <v>997</v>
      </c>
      <c r="K207" t="s">
        <v>1006</v>
      </c>
      <c r="L207" t="s">
        <v>1005</v>
      </c>
      <c r="N207" t="s">
        <v>1056</v>
      </c>
    </row>
    <row r="208" spans="1:14" x14ac:dyDescent="0.35">
      <c r="A208" s="10" t="s">
        <v>299</v>
      </c>
      <c r="B208" t="s">
        <v>581</v>
      </c>
      <c r="C208" t="s">
        <v>591</v>
      </c>
      <c r="E208" t="s">
        <v>986</v>
      </c>
      <c r="G208" t="s">
        <v>992</v>
      </c>
      <c r="H208" t="s">
        <v>993</v>
      </c>
      <c r="I208" t="s">
        <v>1004</v>
      </c>
      <c r="J208" t="s">
        <v>997</v>
      </c>
      <c r="K208" t="s">
        <v>996</v>
      </c>
      <c r="L208" t="s">
        <v>996</v>
      </c>
      <c r="N208" t="s">
        <v>1056</v>
      </c>
    </row>
    <row r="209" spans="1:4" x14ac:dyDescent="0.35">
      <c r="A209" s="9"/>
    </row>
    <row r="210" spans="1:4" x14ac:dyDescent="0.35">
      <c r="A210" s="9"/>
      <c r="D210" s="12"/>
    </row>
    <row r="211" spans="1:4" x14ac:dyDescent="0.35">
      <c r="A211" s="9"/>
      <c r="D211" s="12"/>
    </row>
    <row r="212" spans="1:4" x14ac:dyDescent="0.35">
      <c r="A212" s="9"/>
      <c r="D212" s="12"/>
    </row>
    <row r="213" spans="1:4" x14ac:dyDescent="0.35">
      <c r="A213" s="9"/>
      <c r="D213" s="12"/>
    </row>
    <row r="214" spans="1:4" x14ac:dyDescent="0.35">
      <c r="A214" s="9"/>
      <c r="D214" s="12"/>
    </row>
    <row r="215" spans="1:4" x14ac:dyDescent="0.35">
      <c r="A215" s="9"/>
      <c r="D215" s="12"/>
    </row>
    <row r="216" spans="1:4" x14ac:dyDescent="0.35">
      <c r="A216" s="9"/>
    </row>
    <row r="217" spans="1:4" x14ac:dyDescent="0.35">
      <c r="A217" s="9"/>
      <c r="D217" s="12"/>
    </row>
    <row r="218" spans="1:4" x14ac:dyDescent="0.35">
      <c r="A218" s="9"/>
      <c r="D218" s="12"/>
    </row>
    <row r="219" spans="1:4" x14ac:dyDescent="0.35">
      <c r="A219" s="9"/>
      <c r="D219" s="12"/>
    </row>
    <row r="220" spans="1:4" x14ac:dyDescent="0.35">
      <c r="A220" s="9"/>
      <c r="D220" s="12"/>
    </row>
    <row r="221" spans="1:4" x14ac:dyDescent="0.35">
      <c r="A221" s="9"/>
      <c r="D221" s="12"/>
    </row>
    <row r="222" spans="1:4" x14ac:dyDescent="0.35">
      <c r="A222" s="9"/>
    </row>
    <row r="223" spans="1:4" x14ac:dyDescent="0.35">
      <c r="A223" s="9"/>
      <c r="D223" s="12"/>
    </row>
    <row r="224" spans="1:4" x14ac:dyDescent="0.35">
      <c r="A224" s="9"/>
      <c r="D224" s="12"/>
    </row>
    <row r="225" spans="1:4" x14ac:dyDescent="0.35">
      <c r="A225" s="9"/>
      <c r="D225" s="12"/>
    </row>
    <row r="226" spans="1:4" x14ac:dyDescent="0.35">
      <c r="A226" s="9"/>
    </row>
    <row r="227" spans="1:4" x14ac:dyDescent="0.35">
      <c r="A227" s="9"/>
      <c r="D227" s="12"/>
    </row>
    <row r="228" spans="1:4" x14ac:dyDescent="0.35">
      <c r="A228" s="9"/>
      <c r="D228" s="12"/>
    </row>
    <row r="229" spans="1:4" x14ac:dyDescent="0.35">
      <c r="A229" s="9"/>
      <c r="D229" s="12"/>
    </row>
    <row r="230" spans="1:4" x14ac:dyDescent="0.35">
      <c r="A230" s="9"/>
      <c r="D230" s="12"/>
    </row>
    <row r="231" spans="1:4" x14ac:dyDescent="0.35">
      <c r="A231" s="9"/>
      <c r="D231" s="12"/>
    </row>
    <row r="232" spans="1:4" x14ac:dyDescent="0.35">
      <c r="A232" s="9"/>
    </row>
    <row r="233" spans="1:4" x14ac:dyDescent="0.35">
      <c r="A233" s="9"/>
      <c r="D233" s="12"/>
    </row>
    <row r="234" spans="1:4" x14ac:dyDescent="0.35">
      <c r="A234" s="9"/>
      <c r="D234" s="12"/>
    </row>
    <row r="235" spans="1:4" x14ac:dyDescent="0.35">
      <c r="A235" s="9"/>
    </row>
    <row r="236" spans="1:4" x14ac:dyDescent="0.35">
      <c r="A236" s="9"/>
      <c r="D236" s="12"/>
    </row>
    <row r="237" spans="1:4" x14ac:dyDescent="0.35">
      <c r="A237" s="9"/>
      <c r="D237" s="12"/>
    </row>
    <row r="238" spans="1:4" x14ac:dyDescent="0.35">
      <c r="A238" s="9"/>
    </row>
    <row r="239" spans="1:4" x14ac:dyDescent="0.35">
      <c r="A239" s="9"/>
    </row>
    <row r="240" spans="1:4" x14ac:dyDescent="0.35">
      <c r="A240" s="9"/>
      <c r="D240" s="12"/>
    </row>
    <row r="241" spans="1:4" x14ac:dyDescent="0.35">
      <c r="A241" s="9"/>
      <c r="D241" s="12"/>
    </row>
    <row r="242" spans="1:4" x14ac:dyDescent="0.35">
      <c r="A242" s="9"/>
      <c r="D242" s="12"/>
    </row>
    <row r="243" spans="1:4" x14ac:dyDescent="0.35">
      <c r="A243" s="9"/>
      <c r="D243" s="12"/>
    </row>
    <row r="244" spans="1:4" x14ac:dyDescent="0.35">
      <c r="A244" s="9"/>
      <c r="D244" s="12"/>
    </row>
    <row r="245" spans="1:4" x14ac:dyDescent="0.35">
      <c r="A245" s="9"/>
      <c r="D245" s="12"/>
    </row>
    <row r="246" spans="1:4" x14ac:dyDescent="0.35">
      <c r="A246" s="9"/>
    </row>
    <row r="247" spans="1:4" x14ac:dyDescent="0.35">
      <c r="A247" s="9"/>
      <c r="D247" s="12"/>
    </row>
    <row r="248" spans="1:4" x14ac:dyDescent="0.35">
      <c r="A248" s="9"/>
      <c r="D248" s="12"/>
    </row>
    <row r="249" spans="1:4" x14ac:dyDescent="0.35">
      <c r="A249" s="9"/>
      <c r="D249" s="12"/>
    </row>
    <row r="250" spans="1:4" x14ac:dyDescent="0.35">
      <c r="A250" s="9"/>
      <c r="D250" s="12"/>
    </row>
    <row r="251" spans="1:4" x14ac:dyDescent="0.35">
      <c r="A251" s="9"/>
      <c r="D251" s="12"/>
    </row>
    <row r="252" spans="1:4" x14ac:dyDescent="0.35">
      <c r="A252" s="9"/>
      <c r="D252" s="12"/>
    </row>
    <row r="253" spans="1:4" x14ac:dyDescent="0.35">
      <c r="A253" s="9"/>
    </row>
    <row r="254" spans="1:4" x14ac:dyDescent="0.35">
      <c r="A254" s="9"/>
      <c r="D254" s="12"/>
    </row>
    <row r="255" spans="1:4" x14ac:dyDescent="0.35">
      <c r="A255" s="9"/>
      <c r="D255" s="12"/>
    </row>
    <row r="256" spans="1:4" x14ac:dyDescent="0.35">
      <c r="A256" s="9"/>
      <c r="D256" s="12"/>
    </row>
    <row r="257" spans="1:4" x14ac:dyDescent="0.35">
      <c r="A257" s="9"/>
      <c r="D257" s="12"/>
    </row>
    <row r="258" spans="1:4" x14ac:dyDescent="0.35">
      <c r="A258" s="9"/>
      <c r="D258" s="12"/>
    </row>
    <row r="259" spans="1:4" x14ac:dyDescent="0.35">
      <c r="A259" s="9"/>
    </row>
    <row r="260" spans="1:4" x14ac:dyDescent="0.35">
      <c r="A260" s="9"/>
      <c r="D260" s="12"/>
    </row>
    <row r="261" spans="1:4" x14ac:dyDescent="0.35">
      <c r="A261" s="9"/>
      <c r="D261" s="12"/>
    </row>
    <row r="262" spans="1:4" x14ac:dyDescent="0.35">
      <c r="A262" s="9"/>
    </row>
    <row r="263" spans="1:4" x14ac:dyDescent="0.35">
      <c r="A263" s="9"/>
      <c r="D263" s="12"/>
    </row>
    <row r="264" spans="1:4" x14ac:dyDescent="0.35">
      <c r="A264" s="9"/>
      <c r="D264" s="12"/>
    </row>
    <row r="265" spans="1:4" x14ac:dyDescent="0.35">
      <c r="A265" s="9"/>
      <c r="D265" s="12"/>
    </row>
    <row r="266" spans="1:4" x14ac:dyDescent="0.35">
      <c r="A266" s="9"/>
      <c r="D266" s="12"/>
    </row>
    <row r="267" spans="1:4" x14ac:dyDescent="0.35">
      <c r="A267" s="9"/>
      <c r="D267" s="12"/>
    </row>
    <row r="268" spans="1:4" x14ac:dyDescent="0.35">
      <c r="A268" s="9"/>
      <c r="D268" s="12"/>
    </row>
    <row r="269" spans="1:4" x14ac:dyDescent="0.35">
      <c r="A269" s="9"/>
      <c r="D269" s="12"/>
    </row>
    <row r="270" spans="1:4" x14ac:dyDescent="0.35">
      <c r="A270" s="9"/>
      <c r="D270" s="12"/>
    </row>
    <row r="271" spans="1:4" x14ac:dyDescent="0.35">
      <c r="A271" s="9"/>
      <c r="D271" s="12"/>
    </row>
    <row r="272" spans="1:4" x14ac:dyDescent="0.35">
      <c r="A272" s="9"/>
      <c r="D272" s="12"/>
    </row>
    <row r="273" spans="1:4" x14ac:dyDescent="0.35">
      <c r="A273" s="9"/>
      <c r="D273" s="12"/>
    </row>
    <row r="274" spans="1:4" x14ac:dyDescent="0.35">
      <c r="A274" s="9"/>
      <c r="D274" s="12"/>
    </row>
    <row r="275" spans="1:4" x14ac:dyDescent="0.35">
      <c r="A275" s="9"/>
      <c r="D275" s="12"/>
    </row>
    <row r="276" spans="1:4" x14ac:dyDescent="0.35">
      <c r="A276" s="9"/>
      <c r="D276" s="12"/>
    </row>
    <row r="277" spans="1:4" x14ac:dyDescent="0.35">
      <c r="A277" s="9"/>
      <c r="D277" s="12"/>
    </row>
    <row r="278" spans="1:4" x14ac:dyDescent="0.35">
      <c r="A278" s="9"/>
      <c r="D278" s="12"/>
    </row>
    <row r="279" spans="1:4" x14ac:dyDescent="0.35">
      <c r="A279" s="9"/>
      <c r="D279" s="12"/>
    </row>
    <row r="280" spans="1:4" x14ac:dyDescent="0.35">
      <c r="A280" s="9"/>
      <c r="D280" s="12"/>
    </row>
    <row r="281" spans="1:4" x14ac:dyDescent="0.35">
      <c r="A281" s="9"/>
      <c r="D281" s="12"/>
    </row>
    <row r="282" spans="1:4" x14ac:dyDescent="0.35">
      <c r="A282" s="9"/>
      <c r="D282" s="12"/>
    </row>
    <row r="283" spans="1:4" x14ac:dyDescent="0.35">
      <c r="A283" s="9"/>
    </row>
    <row r="284" spans="1:4" x14ac:dyDescent="0.35">
      <c r="A284" s="9"/>
    </row>
    <row r="285" spans="1:4" x14ac:dyDescent="0.35">
      <c r="A285" s="10"/>
    </row>
  </sheetData>
  <dataValidations count="1">
    <dataValidation allowBlank="1" showInputMessage="1" showErrorMessage="1" promptTitle="Vertex Name" prompt="Enter the name of the vertex." sqref="A3:A285" xr:uid="{CB396A85-84E7-4D3D-BBE7-E054EAEE26CD}"/>
  </dataValidation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DCCDDE-1FC4-4E6B-AA28-B61E5E22BF1C}">
  <dimension ref="A1:Q220"/>
  <sheetViews>
    <sheetView workbookViewId="0">
      <pane ySplit="1" topLeftCell="A2" activePane="bottomLeft" state="frozen"/>
      <selection pane="bottomLeft" activeCell="Q208" sqref="A3:Q208"/>
    </sheetView>
  </sheetViews>
  <sheetFormatPr defaultRowHeight="14.5" x14ac:dyDescent="0.35"/>
  <cols>
    <col min="7" max="7" width="11.453125" customWidth="1"/>
  </cols>
  <sheetData>
    <row r="1" spans="1:17" ht="43.5" x14ac:dyDescent="0.35">
      <c r="A1" s="2" t="s">
        <v>0</v>
      </c>
      <c r="B1" s="2" t="s">
        <v>1</v>
      </c>
      <c r="C1" s="2" t="s">
        <v>2</v>
      </c>
      <c r="D1" s="2" t="s">
        <v>3</v>
      </c>
      <c r="E1" s="2" t="s">
        <v>4</v>
      </c>
      <c r="F1" s="1"/>
      <c r="G1" s="3" t="s">
        <v>5</v>
      </c>
      <c r="I1" s="3" t="s">
        <v>2</v>
      </c>
      <c r="K1" s="3" t="s">
        <v>11</v>
      </c>
      <c r="M1" s="3" t="s">
        <v>6</v>
      </c>
      <c r="O1" s="3" t="s">
        <v>7</v>
      </c>
      <c r="Q1" s="3" t="s">
        <v>8</v>
      </c>
    </row>
    <row r="3" spans="1:17" x14ac:dyDescent="0.35">
      <c r="A3" s="9" t="s">
        <v>18</v>
      </c>
      <c r="B3" t="s">
        <v>301</v>
      </c>
      <c r="C3" t="s">
        <v>584</v>
      </c>
      <c r="E3" t="s">
        <v>743</v>
      </c>
      <c r="G3" t="s">
        <v>992</v>
      </c>
      <c r="I3" t="s">
        <v>993</v>
      </c>
      <c r="K3" t="s">
        <v>994</v>
      </c>
      <c r="O3" t="s">
        <v>996</v>
      </c>
      <c r="Q3" t="s">
        <v>996</v>
      </c>
    </row>
    <row r="4" spans="1:17" x14ac:dyDescent="0.35">
      <c r="A4" s="9" t="s">
        <v>20</v>
      </c>
      <c r="B4" t="s">
        <v>303</v>
      </c>
      <c r="C4" t="s">
        <v>585</v>
      </c>
      <c r="E4" t="s">
        <v>745</v>
      </c>
      <c r="G4" t="s">
        <v>1001</v>
      </c>
    </row>
    <row r="5" spans="1:17" x14ac:dyDescent="0.35">
      <c r="A5" s="9" t="s">
        <v>21</v>
      </c>
      <c r="B5" t="s">
        <v>304</v>
      </c>
      <c r="C5" t="s">
        <v>586</v>
      </c>
      <c r="E5" t="s">
        <v>746</v>
      </c>
      <c r="G5" t="s">
        <v>992</v>
      </c>
      <c r="I5" t="s">
        <v>1002</v>
      </c>
      <c r="K5" t="s">
        <v>994</v>
      </c>
      <c r="O5" t="s">
        <v>996</v>
      </c>
      <c r="Q5" t="s">
        <v>996</v>
      </c>
    </row>
    <row r="6" spans="1:17" x14ac:dyDescent="0.35">
      <c r="A6" s="9" t="s">
        <v>22</v>
      </c>
      <c r="B6" t="s">
        <v>305</v>
      </c>
      <c r="C6" t="s">
        <v>587</v>
      </c>
      <c r="E6" t="s">
        <v>747</v>
      </c>
      <c r="G6" t="s">
        <v>992</v>
      </c>
      <c r="I6" t="s">
        <v>1003</v>
      </c>
      <c r="K6" t="s">
        <v>1004</v>
      </c>
      <c r="M6" t="s">
        <v>997</v>
      </c>
      <c r="O6" t="s">
        <v>996</v>
      </c>
      <c r="Q6" t="s">
        <v>1005</v>
      </c>
    </row>
    <row r="7" spans="1:17" x14ac:dyDescent="0.35">
      <c r="A7" s="9" t="s">
        <v>23</v>
      </c>
      <c r="B7" t="s">
        <v>306</v>
      </c>
      <c r="C7" t="s">
        <v>588</v>
      </c>
      <c r="D7" s="12" t="s">
        <v>1057</v>
      </c>
      <c r="E7" t="s">
        <v>748</v>
      </c>
      <c r="G7" t="s">
        <v>1001</v>
      </c>
    </row>
    <row r="8" spans="1:17" x14ac:dyDescent="0.35">
      <c r="A8" s="9" t="s">
        <v>24</v>
      </c>
      <c r="B8" t="s">
        <v>307</v>
      </c>
      <c r="C8" t="s">
        <v>584</v>
      </c>
      <c r="D8" s="12" t="s">
        <v>1058</v>
      </c>
      <c r="E8" t="s">
        <v>749</v>
      </c>
      <c r="G8" t="s">
        <v>992</v>
      </c>
      <c r="I8" t="s">
        <v>993</v>
      </c>
      <c r="K8" t="s">
        <v>999</v>
      </c>
      <c r="O8" t="s">
        <v>1006</v>
      </c>
      <c r="Q8" t="s">
        <v>996</v>
      </c>
    </row>
    <row r="9" spans="1:17" x14ac:dyDescent="0.35">
      <c r="A9" s="9" t="s">
        <v>25</v>
      </c>
      <c r="B9" t="s">
        <v>308</v>
      </c>
      <c r="C9" t="s">
        <v>589</v>
      </c>
      <c r="D9" s="12" t="s">
        <v>1059</v>
      </c>
      <c r="E9" t="s">
        <v>750</v>
      </c>
      <c r="G9" t="s">
        <v>1007</v>
      </c>
      <c r="I9" t="s">
        <v>1008</v>
      </c>
      <c r="K9" t="s">
        <v>1009</v>
      </c>
      <c r="M9" t="s">
        <v>997</v>
      </c>
      <c r="O9" t="s">
        <v>996</v>
      </c>
      <c r="Q9" t="s">
        <v>996</v>
      </c>
    </row>
    <row r="10" spans="1:17" x14ac:dyDescent="0.35">
      <c r="A10" s="9" t="s">
        <v>26</v>
      </c>
      <c r="B10" t="s">
        <v>309</v>
      </c>
      <c r="C10" t="s">
        <v>590</v>
      </c>
      <c r="D10" s="12" t="s">
        <v>1060</v>
      </c>
      <c r="G10" t="s">
        <v>1007</v>
      </c>
      <c r="I10" t="s">
        <v>1010</v>
      </c>
      <c r="K10" t="s">
        <v>1009</v>
      </c>
      <c r="M10" t="s">
        <v>998</v>
      </c>
      <c r="O10" t="s">
        <v>996</v>
      </c>
      <c r="Q10" t="s">
        <v>1005</v>
      </c>
    </row>
    <row r="11" spans="1:17" x14ac:dyDescent="0.35">
      <c r="A11" s="9" t="s">
        <v>27</v>
      </c>
      <c r="B11" t="s">
        <v>310</v>
      </c>
      <c r="C11" t="s">
        <v>591</v>
      </c>
      <c r="D11" s="12" t="s">
        <v>1061</v>
      </c>
      <c r="E11" t="s">
        <v>751</v>
      </c>
      <c r="G11" t="s">
        <v>992</v>
      </c>
      <c r="I11" t="s">
        <v>993</v>
      </c>
      <c r="K11" t="s">
        <v>1004</v>
      </c>
      <c r="M11" t="s">
        <v>998</v>
      </c>
      <c r="O11" t="s">
        <v>996</v>
      </c>
      <c r="Q11" t="s">
        <v>1005</v>
      </c>
    </row>
    <row r="12" spans="1:17" x14ac:dyDescent="0.35">
      <c r="A12" s="9" t="s">
        <v>28</v>
      </c>
      <c r="B12" t="s">
        <v>311</v>
      </c>
      <c r="E12" t="s">
        <v>752</v>
      </c>
      <c r="G12" t="s">
        <v>992</v>
      </c>
      <c r="I12" t="s">
        <v>1011</v>
      </c>
      <c r="K12" t="s">
        <v>1004</v>
      </c>
      <c r="M12" t="s">
        <v>997</v>
      </c>
      <c r="O12" t="s">
        <v>996</v>
      </c>
      <c r="Q12" t="s">
        <v>996</v>
      </c>
    </row>
    <row r="13" spans="1:17" x14ac:dyDescent="0.35">
      <c r="A13" s="9" t="s">
        <v>29</v>
      </c>
      <c r="B13" t="s">
        <v>312</v>
      </c>
      <c r="C13" t="s">
        <v>592</v>
      </c>
      <c r="D13" s="12" t="s">
        <v>1062</v>
      </c>
      <c r="E13" t="s">
        <v>753</v>
      </c>
      <c r="G13" t="s">
        <v>992</v>
      </c>
      <c r="I13" t="s">
        <v>1012</v>
      </c>
      <c r="K13" t="s">
        <v>994</v>
      </c>
      <c r="O13" t="s">
        <v>996</v>
      </c>
      <c r="Q13" t="s">
        <v>996</v>
      </c>
    </row>
    <row r="14" spans="1:17" x14ac:dyDescent="0.35">
      <c r="A14" s="9" t="s">
        <v>30</v>
      </c>
      <c r="B14" t="s">
        <v>313</v>
      </c>
      <c r="E14" t="s">
        <v>754</v>
      </c>
      <c r="G14" t="s">
        <v>992</v>
      </c>
      <c r="I14" t="s">
        <v>1011</v>
      </c>
      <c r="K14" t="s">
        <v>1004</v>
      </c>
      <c r="M14" t="s">
        <v>997</v>
      </c>
      <c r="O14" t="s">
        <v>996</v>
      </c>
      <c r="Q14" t="s">
        <v>996</v>
      </c>
    </row>
    <row r="15" spans="1:17" x14ac:dyDescent="0.35">
      <c r="A15" s="9" t="s">
        <v>31</v>
      </c>
      <c r="B15" t="s">
        <v>314</v>
      </c>
      <c r="C15" t="s">
        <v>591</v>
      </c>
      <c r="D15" s="12" t="s">
        <v>1063</v>
      </c>
      <c r="E15" t="s">
        <v>755</v>
      </c>
      <c r="G15" t="s">
        <v>992</v>
      </c>
      <c r="I15" t="s">
        <v>993</v>
      </c>
      <c r="K15" t="s">
        <v>999</v>
      </c>
      <c r="O15" t="s">
        <v>996</v>
      </c>
      <c r="Q15" t="s">
        <v>996</v>
      </c>
    </row>
    <row r="16" spans="1:17" x14ac:dyDescent="0.35">
      <c r="A16" s="9" t="s">
        <v>32</v>
      </c>
      <c r="B16" t="s">
        <v>315</v>
      </c>
      <c r="C16" t="s">
        <v>593</v>
      </c>
      <c r="E16" t="s">
        <v>756</v>
      </c>
      <c r="G16" t="s">
        <v>992</v>
      </c>
      <c r="I16" t="s">
        <v>1003</v>
      </c>
      <c r="K16" t="s">
        <v>1004</v>
      </c>
      <c r="M16" t="s">
        <v>997</v>
      </c>
      <c r="O16" t="s">
        <v>996</v>
      </c>
      <c r="Q16" t="s">
        <v>1005</v>
      </c>
    </row>
    <row r="17" spans="1:17" x14ac:dyDescent="0.35">
      <c r="A17" s="9" t="s">
        <v>33</v>
      </c>
      <c r="B17" t="s">
        <v>316</v>
      </c>
      <c r="C17" t="s">
        <v>594</v>
      </c>
      <c r="D17" s="12" t="s">
        <v>1064</v>
      </c>
      <c r="E17" t="s">
        <v>757</v>
      </c>
      <c r="G17" t="s">
        <v>1007</v>
      </c>
      <c r="I17" t="s">
        <v>1013</v>
      </c>
      <c r="K17" t="s">
        <v>1009</v>
      </c>
      <c r="M17" t="s">
        <v>998</v>
      </c>
      <c r="O17" t="s">
        <v>996</v>
      </c>
      <c r="Q17" t="s">
        <v>996</v>
      </c>
    </row>
    <row r="18" spans="1:17" x14ac:dyDescent="0.35">
      <c r="A18" s="9" t="s">
        <v>34</v>
      </c>
      <c r="B18" t="s">
        <v>317</v>
      </c>
      <c r="C18" t="s">
        <v>595</v>
      </c>
      <c r="E18" t="s">
        <v>758</v>
      </c>
      <c r="G18" t="s">
        <v>992</v>
      </c>
      <c r="I18" t="s">
        <v>1014</v>
      </c>
      <c r="K18" t="s">
        <v>994</v>
      </c>
      <c r="O18" t="s">
        <v>996</v>
      </c>
      <c r="Q18" t="s">
        <v>996</v>
      </c>
    </row>
    <row r="19" spans="1:17" x14ac:dyDescent="0.35">
      <c r="A19" s="9" t="s">
        <v>35</v>
      </c>
      <c r="B19" t="s">
        <v>318</v>
      </c>
      <c r="E19" t="s">
        <v>759</v>
      </c>
      <c r="G19" t="s">
        <v>1001</v>
      </c>
    </row>
    <row r="20" spans="1:17" x14ac:dyDescent="0.35">
      <c r="A20" s="9" t="s">
        <v>36</v>
      </c>
      <c r="B20" t="s">
        <v>319</v>
      </c>
      <c r="C20" t="s">
        <v>596</v>
      </c>
      <c r="D20" s="12" t="s">
        <v>1065</v>
      </c>
      <c r="E20" t="s">
        <v>760</v>
      </c>
      <c r="G20" t="s">
        <v>1007</v>
      </c>
      <c r="I20" t="s">
        <v>700</v>
      </c>
      <c r="K20" t="s">
        <v>1015</v>
      </c>
      <c r="M20" t="s">
        <v>997</v>
      </c>
      <c r="O20" t="s">
        <v>1006</v>
      </c>
      <c r="Q20" t="s">
        <v>996</v>
      </c>
    </row>
    <row r="21" spans="1:17" x14ac:dyDescent="0.35">
      <c r="A21" s="9" t="s">
        <v>37</v>
      </c>
      <c r="B21" t="s">
        <v>320</v>
      </c>
      <c r="G21" t="s">
        <v>1001</v>
      </c>
    </row>
    <row r="22" spans="1:17" x14ac:dyDescent="0.35">
      <c r="A22" s="9" t="s">
        <v>38</v>
      </c>
      <c r="B22" t="s">
        <v>321</v>
      </c>
      <c r="D22" s="12" t="s">
        <v>1066</v>
      </c>
      <c r="E22" t="s">
        <v>761</v>
      </c>
      <c r="G22" t="s">
        <v>1007</v>
      </c>
      <c r="I22" t="s">
        <v>1011</v>
      </c>
      <c r="K22" t="s">
        <v>1016</v>
      </c>
      <c r="M22" t="s">
        <v>997</v>
      </c>
      <c r="O22" t="s">
        <v>996</v>
      </c>
      <c r="Q22" t="s">
        <v>996</v>
      </c>
    </row>
    <row r="23" spans="1:17" x14ac:dyDescent="0.35">
      <c r="A23" s="9" t="s">
        <v>39</v>
      </c>
      <c r="B23" t="s">
        <v>322</v>
      </c>
      <c r="C23" t="s">
        <v>597</v>
      </c>
      <c r="D23" s="12" t="s">
        <v>1067</v>
      </c>
      <c r="E23" t="s">
        <v>762</v>
      </c>
      <c r="G23" t="s">
        <v>992</v>
      </c>
      <c r="I23" t="s">
        <v>1014</v>
      </c>
      <c r="K23" t="s">
        <v>994</v>
      </c>
      <c r="O23" t="s">
        <v>996</v>
      </c>
      <c r="Q23" t="s">
        <v>996</v>
      </c>
    </row>
    <row r="24" spans="1:17" x14ac:dyDescent="0.35">
      <c r="A24" s="9" t="s">
        <v>40</v>
      </c>
      <c r="B24" t="s">
        <v>323</v>
      </c>
      <c r="C24" t="s">
        <v>598</v>
      </c>
      <c r="E24" t="s">
        <v>763</v>
      </c>
      <c r="G24" t="s">
        <v>992</v>
      </c>
      <c r="I24" t="s">
        <v>1017</v>
      </c>
      <c r="K24" t="s">
        <v>1004</v>
      </c>
      <c r="M24" t="s">
        <v>998</v>
      </c>
      <c r="O24" t="s">
        <v>996</v>
      </c>
      <c r="Q24" t="s">
        <v>996</v>
      </c>
    </row>
    <row r="25" spans="1:17" x14ac:dyDescent="0.35">
      <c r="A25" s="9" t="s">
        <v>41</v>
      </c>
      <c r="B25" t="s">
        <v>324</v>
      </c>
      <c r="G25" t="s">
        <v>1001</v>
      </c>
    </row>
    <row r="26" spans="1:17" x14ac:dyDescent="0.35">
      <c r="A26" s="9" t="s">
        <v>42</v>
      </c>
      <c r="B26" t="s">
        <v>325</v>
      </c>
      <c r="G26" t="s">
        <v>1001</v>
      </c>
    </row>
    <row r="27" spans="1:17" x14ac:dyDescent="0.35">
      <c r="A27" s="9" t="s">
        <v>43</v>
      </c>
      <c r="B27" t="s">
        <v>326</v>
      </c>
      <c r="C27" t="s">
        <v>599</v>
      </c>
      <c r="E27" t="s">
        <v>764</v>
      </c>
      <c r="G27" t="s">
        <v>1007</v>
      </c>
      <c r="I27" t="s">
        <v>1018</v>
      </c>
      <c r="K27" t="s">
        <v>1019</v>
      </c>
      <c r="M27" t="s">
        <v>999</v>
      </c>
      <c r="O27" t="s">
        <v>1006</v>
      </c>
      <c r="Q27" t="s">
        <v>996</v>
      </c>
    </row>
    <row r="28" spans="1:17" x14ac:dyDescent="0.35">
      <c r="A28" s="9" t="s">
        <v>44</v>
      </c>
      <c r="B28" t="s">
        <v>327</v>
      </c>
      <c r="C28" t="s">
        <v>600</v>
      </c>
      <c r="D28" s="12" t="s">
        <v>1068</v>
      </c>
      <c r="E28" t="s">
        <v>765</v>
      </c>
      <c r="G28" t="s">
        <v>992</v>
      </c>
      <c r="I28" t="s">
        <v>1020</v>
      </c>
      <c r="K28" t="s">
        <v>1004</v>
      </c>
      <c r="M28" t="s">
        <v>997</v>
      </c>
      <c r="O28" t="s">
        <v>996</v>
      </c>
      <c r="Q28" t="s">
        <v>996</v>
      </c>
    </row>
    <row r="29" spans="1:17" x14ac:dyDescent="0.35">
      <c r="A29" s="9" t="s">
        <v>45</v>
      </c>
      <c r="B29" t="s">
        <v>328</v>
      </c>
      <c r="C29" t="s">
        <v>601</v>
      </c>
      <c r="D29" s="12" t="s">
        <v>1069</v>
      </c>
      <c r="E29" t="s">
        <v>766</v>
      </c>
      <c r="G29" t="s">
        <v>1001</v>
      </c>
    </row>
    <row r="30" spans="1:17" x14ac:dyDescent="0.35">
      <c r="A30" s="9" t="s">
        <v>46</v>
      </c>
      <c r="B30" t="s">
        <v>329</v>
      </c>
      <c r="E30" t="s">
        <v>767</v>
      </c>
      <c r="G30" t="s">
        <v>1007</v>
      </c>
      <c r="I30" t="s">
        <v>1011</v>
      </c>
      <c r="K30" t="s">
        <v>1009</v>
      </c>
      <c r="M30" t="s">
        <v>1000</v>
      </c>
      <c r="O30" t="s">
        <v>996</v>
      </c>
      <c r="Q30" t="s">
        <v>996</v>
      </c>
    </row>
    <row r="31" spans="1:17" x14ac:dyDescent="0.35">
      <c r="A31" s="9" t="s">
        <v>47</v>
      </c>
      <c r="B31" t="s">
        <v>330</v>
      </c>
      <c r="C31" t="s">
        <v>602</v>
      </c>
      <c r="D31" s="12" t="s">
        <v>1070</v>
      </c>
      <c r="E31" t="s">
        <v>768</v>
      </c>
      <c r="G31" t="s">
        <v>992</v>
      </c>
      <c r="I31" t="s">
        <v>1017</v>
      </c>
      <c r="K31" t="s">
        <v>1004</v>
      </c>
      <c r="M31" t="s">
        <v>997</v>
      </c>
      <c r="O31" t="s">
        <v>1006</v>
      </c>
      <c r="Q31" t="s">
        <v>1005</v>
      </c>
    </row>
    <row r="32" spans="1:17" x14ac:dyDescent="0.35">
      <c r="A32" s="9" t="s">
        <v>48</v>
      </c>
      <c r="B32" t="s">
        <v>331</v>
      </c>
      <c r="C32" t="s">
        <v>603</v>
      </c>
      <c r="E32" t="s">
        <v>769</v>
      </c>
      <c r="G32" t="s">
        <v>992</v>
      </c>
      <c r="I32" t="s">
        <v>993</v>
      </c>
      <c r="K32" t="s">
        <v>999</v>
      </c>
      <c r="O32" t="s">
        <v>1006</v>
      </c>
      <c r="Q32" t="s">
        <v>996</v>
      </c>
    </row>
    <row r="33" spans="1:17" x14ac:dyDescent="0.35">
      <c r="A33" s="9" t="s">
        <v>49</v>
      </c>
      <c r="B33" t="s">
        <v>332</v>
      </c>
      <c r="C33" t="s">
        <v>604</v>
      </c>
      <c r="D33" s="12" t="s">
        <v>1071</v>
      </c>
      <c r="E33" t="s">
        <v>770</v>
      </c>
      <c r="G33" t="s">
        <v>992</v>
      </c>
      <c r="I33" t="s">
        <v>1021</v>
      </c>
      <c r="K33" t="s">
        <v>994</v>
      </c>
      <c r="O33" t="s">
        <v>1006</v>
      </c>
      <c r="Q33" t="s">
        <v>996</v>
      </c>
    </row>
    <row r="34" spans="1:17" x14ac:dyDescent="0.35">
      <c r="A34" s="9" t="s">
        <v>50</v>
      </c>
      <c r="B34" t="s">
        <v>333</v>
      </c>
      <c r="G34" t="s">
        <v>1001</v>
      </c>
    </row>
    <row r="35" spans="1:17" x14ac:dyDescent="0.35">
      <c r="A35" s="9" t="s">
        <v>51</v>
      </c>
      <c r="B35" t="s">
        <v>334</v>
      </c>
      <c r="C35" t="s">
        <v>605</v>
      </c>
      <c r="E35" t="s">
        <v>771</v>
      </c>
      <c r="G35" t="s">
        <v>992</v>
      </c>
      <c r="I35" t="s">
        <v>1022</v>
      </c>
      <c r="K35" t="s">
        <v>1004</v>
      </c>
      <c r="M35" t="s">
        <v>997</v>
      </c>
      <c r="O35" t="s">
        <v>996</v>
      </c>
      <c r="Q35" t="s">
        <v>996</v>
      </c>
    </row>
    <row r="36" spans="1:17" x14ac:dyDescent="0.35">
      <c r="A36" s="9" t="s">
        <v>52</v>
      </c>
      <c r="B36" t="s">
        <v>335</v>
      </c>
      <c r="G36" t="s">
        <v>1001</v>
      </c>
    </row>
    <row r="37" spans="1:17" x14ac:dyDescent="0.35">
      <c r="A37" s="9" t="s">
        <v>53</v>
      </c>
      <c r="B37" t="s">
        <v>336</v>
      </c>
      <c r="C37" t="s">
        <v>606</v>
      </c>
      <c r="G37" t="s">
        <v>1001</v>
      </c>
    </row>
    <row r="38" spans="1:17" x14ac:dyDescent="0.35">
      <c r="A38" s="9" t="s">
        <v>54</v>
      </c>
      <c r="B38" t="s">
        <v>337</v>
      </c>
      <c r="E38" t="s">
        <v>772</v>
      </c>
      <c r="G38" t="s">
        <v>992</v>
      </c>
      <c r="I38" t="s">
        <v>1011</v>
      </c>
      <c r="K38" t="s">
        <v>1004</v>
      </c>
      <c r="M38" t="s">
        <v>998</v>
      </c>
      <c r="O38" t="s">
        <v>996</v>
      </c>
      <c r="Q38" t="s">
        <v>996</v>
      </c>
    </row>
    <row r="39" spans="1:17" x14ac:dyDescent="0.35">
      <c r="A39" s="9" t="s">
        <v>55</v>
      </c>
      <c r="B39" t="s">
        <v>338</v>
      </c>
      <c r="G39" t="s">
        <v>1001</v>
      </c>
    </row>
    <row r="40" spans="1:17" x14ac:dyDescent="0.35">
      <c r="A40" s="9" t="s">
        <v>56</v>
      </c>
      <c r="B40" t="s">
        <v>339</v>
      </c>
      <c r="G40" t="s">
        <v>1001</v>
      </c>
    </row>
    <row r="41" spans="1:17" x14ac:dyDescent="0.35">
      <c r="A41" s="9" t="s">
        <v>57</v>
      </c>
      <c r="B41" t="s">
        <v>340</v>
      </c>
      <c r="C41" t="s">
        <v>593</v>
      </c>
      <c r="E41" t="s">
        <v>773</v>
      </c>
      <c r="G41" t="s">
        <v>1001</v>
      </c>
    </row>
    <row r="42" spans="1:17" x14ac:dyDescent="0.35">
      <c r="A42" s="9" t="s">
        <v>58</v>
      </c>
      <c r="B42" t="s">
        <v>341</v>
      </c>
      <c r="C42" t="s">
        <v>607</v>
      </c>
      <c r="D42" s="12" t="s">
        <v>1072</v>
      </c>
      <c r="G42" t="s">
        <v>1007</v>
      </c>
      <c r="I42" t="s">
        <v>1017</v>
      </c>
      <c r="K42" t="s">
        <v>1009</v>
      </c>
      <c r="M42" t="s">
        <v>997</v>
      </c>
      <c r="O42" t="s">
        <v>996</v>
      </c>
      <c r="Q42" t="s">
        <v>996</v>
      </c>
    </row>
    <row r="43" spans="1:17" x14ac:dyDescent="0.35">
      <c r="A43" s="9" t="s">
        <v>59</v>
      </c>
      <c r="B43" t="s">
        <v>342</v>
      </c>
      <c r="G43" t="s">
        <v>1001</v>
      </c>
    </row>
    <row r="44" spans="1:17" x14ac:dyDescent="0.35">
      <c r="A44" s="9" t="s">
        <v>60</v>
      </c>
      <c r="B44" t="s">
        <v>343</v>
      </c>
      <c r="C44" t="s">
        <v>608</v>
      </c>
      <c r="D44" s="12" t="s">
        <v>1073</v>
      </c>
      <c r="E44" t="s">
        <v>774</v>
      </c>
      <c r="G44" t="s">
        <v>992</v>
      </c>
      <c r="I44" t="s">
        <v>1010</v>
      </c>
      <c r="K44" t="s">
        <v>1004</v>
      </c>
      <c r="M44" t="s">
        <v>998</v>
      </c>
      <c r="O44" t="s">
        <v>996</v>
      </c>
      <c r="Q44" t="s">
        <v>996</v>
      </c>
    </row>
    <row r="45" spans="1:17" x14ac:dyDescent="0.35">
      <c r="A45" s="9" t="s">
        <v>61</v>
      </c>
      <c r="B45" t="s">
        <v>344</v>
      </c>
      <c r="G45" t="s">
        <v>1001</v>
      </c>
    </row>
    <row r="46" spans="1:17" x14ac:dyDescent="0.35">
      <c r="A46" s="9" t="s">
        <v>62</v>
      </c>
      <c r="B46" t="s">
        <v>345</v>
      </c>
      <c r="C46" t="s">
        <v>609</v>
      </c>
      <c r="D46" s="12" t="s">
        <v>1074</v>
      </c>
      <c r="E46" t="s">
        <v>775</v>
      </c>
      <c r="G46" t="s">
        <v>1007</v>
      </c>
      <c r="I46" t="s">
        <v>700</v>
      </c>
      <c r="K46" t="s">
        <v>1009</v>
      </c>
      <c r="M46" t="s">
        <v>999</v>
      </c>
      <c r="O46" t="s">
        <v>996</v>
      </c>
      <c r="Q46" t="s">
        <v>996</v>
      </c>
    </row>
    <row r="47" spans="1:17" x14ac:dyDescent="0.35">
      <c r="A47" s="9" t="s">
        <v>63</v>
      </c>
      <c r="B47" t="s">
        <v>346</v>
      </c>
      <c r="C47" t="s">
        <v>610</v>
      </c>
      <c r="D47" s="12" t="s">
        <v>1075</v>
      </c>
      <c r="E47" t="s">
        <v>776</v>
      </c>
      <c r="G47" t="s">
        <v>1007</v>
      </c>
      <c r="I47" t="s">
        <v>993</v>
      </c>
      <c r="K47" t="s">
        <v>1009</v>
      </c>
      <c r="M47" t="s">
        <v>999</v>
      </c>
      <c r="O47" t="s">
        <v>996</v>
      </c>
      <c r="Q47" t="s">
        <v>996</v>
      </c>
    </row>
    <row r="48" spans="1:17" x14ac:dyDescent="0.35">
      <c r="A48" s="9" t="s">
        <v>64</v>
      </c>
      <c r="B48" t="s">
        <v>347</v>
      </c>
      <c r="C48" t="s">
        <v>611</v>
      </c>
      <c r="D48" s="12" t="s">
        <v>1076</v>
      </c>
      <c r="E48" t="s">
        <v>777</v>
      </c>
      <c r="G48" t="s">
        <v>1007</v>
      </c>
      <c r="I48" t="s">
        <v>1018</v>
      </c>
      <c r="K48" t="s">
        <v>1019</v>
      </c>
      <c r="M48" t="s">
        <v>999</v>
      </c>
      <c r="O48" t="s">
        <v>1006</v>
      </c>
      <c r="Q48" t="s">
        <v>996</v>
      </c>
    </row>
    <row r="49" spans="1:17" x14ac:dyDescent="0.35">
      <c r="A49" s="9" t="s">
        <v>65</v>
      </c>
      <c r="B49" t="s">
        <v>348</v>
      </c>
      <c r="C49" t="s">
        <v>612</v>
      </c>
      <c r="D49" s="12" t="s">
        <v>1077</v>
      </c>
      <c r="E49" t="s">
        <v>778</v>
      </c>
      <c r="G49" t="s">
        <v>992</v>
      </c>
      <c r="I49" t="s">
        <v>1003</v>
      </c>
      <c r="K49" t="s">
        <v>1004</v>
      </c>
      <c r="M49" t="s">
        <v>997</v>
      </c>
      <c r="O49" t="s">
        <v>996</v>
      </c>
      <c r="Q49" t="s">
        <v>996</v>
      </c>
    </row>
    <row r="50" spans="1:17" x14ac:dyDescent="0.35">
      <c r="A50" s="9" t="s">
        <v>66</v>
      </c>
      <c r="B50" t="s">
        <v>349</v>
      </c>
      <c r="C50" t="s">
        <v>613</v>
      </c>
      <c r="E50" t="s">
        <v>779</v>
      </c>
      <c r="G50" t="s">
        <v>1001</v>
      </c>
    </row>
    <row r="51" spans="1:17" x14ac:dyDescent="0.35">
      <c r="A51" s="9" t="s">
        <v>67</v>
      </c>
      <c r="B51" t="s">
        <v>350</v>
      </c>
      <c r="D51" s="12" t="s">
        <v>1078</v>
      </c>
      <c r="E51" t="s">
        <v>780</v>
      </c>
      <c r="G51" t="s">
        <v>1007</v>
      </c>
      <c r="I51" t="s">
        <v>1011</v>
      </c>
      <c r="K51" t="s">
        <v>1016</v>
      </c>
      <c r="M51" t="s">
        <v>997</v>
      </c>
      <c r="O51" t="s">
        <v>996</v>
      </c>
      <c r="Q51" t="s">
        <v>996</v>
      </c>
    </row>
    <row r="52" spans="1:17" x14ac:dyDescent="0.35">
      <c r="A52" s="9" t="s">
        <v>68</v>
      </c>
      <c r="B52" t="s">
        <v>351</v>
      </c>
      <c r="C52" t="s">
        <v>614</v>
      </c>
      <c r="D52" s="12" t="s">
        <v>1079</v>
      </c>
      <c r="E52" t="s">
        <v>781</v>
      </c>
      <c r="G52" t="s">
        <v>992</v>
      </c>
      <c r="I52" t="s">
        <v>1010</v>
      </c>
      <c r="K52" t="s">
        <v>1004</v>
      </c>
      <c r="M52" t="s">
        <v>998</v>
      </c>
      <c r="O52" t="s">
        <v>996</v>
      </c>
      <c r="Q52" t="s">
        <v>996</v>
      </c>
    </row>
    <row r="53" spans="1:17" x14ac:dyDescent="0.35">
      <c r="A53" s="9" t="s">
        <v>69</v>
      </c>
      <c r="B53" t="s">
        <v>352</v>
      </c>
      <c r="E53" t="s">
        <v>782</v>
      </c>
      <c r="G53" t="s">
        <v>1001</v>
      </c>
    </row>
    <row r="54" spans="1:17" x14ac:dyDescent="0.35">
      <c r="A54" s="9" t="s">
        <v>70</v>
      </c>
      <c r="B54" t="s">
        <v>353</v>
      </c>
      <c r="C54" t="s">
        <v>615</v>
      </c>
      <c r="D54" s="12" t="s">
        <v>1080</v>
      </c>
      <c r="E54" t="s">
        <v>783</v>
      </c>
      <c r="G54" t="s">
        <v>1007</v>
      </c>
      <c r="I54" t="s">
        <v>1023</v>
      </c>
      <c r="K54" t="s">
        <v>1009</v>
      </c>
      <c r="M54" t="s">
        <v>998</v>
      </c>
      <c r="O54" t="s">
        <v>996</v>
      </c>
      <c r="Q54" t="s">
        <v>1005</v>
      </c>
    </row>
    <row r="55" spans="1:17" x14ac:dyDescent="0.35">
      <c r="A55" s="9" t="s">
        <v>71</v>
      </c>
      <c r="B55" t="s">
        <v>354</v>
      </c>
      <c r="C55" t="s">
        <v>616</v>
      </c>
      <c r="E55" t="s">
        <v>784</v>
      </c>
      <c r="G55" t="s">
        <v>992</v>
      </c>
      <c r="I55" t="s">
        <v>1003</v>
      </c>
      <c r="K55" t="s">
        <v>994</v>
      </c>
      <c r="O55" t="s">
        <v>996</v>
      </c>
      <c r="Q55" t="s">
        <v>1005</v>
      </c>
    </row>
    <row r="56" spans="1:17" x14ac:dyDescent="0.35">
      <c r="A56" s="9" t="s">
        <v>72</v>
      </c>
      <c r="B56" t="s">
        <v>355</v>
      </c>
      <c r="C56" t="s">
        <v>617</v>
      </c>
      <c r="E56" t="s">
        <v>785</v>
      </c>
      <c r="G56" t="s">
        <v>992</v>
      </c>
      <c r="I56" t="s">
        <v>1017</v>
      </c>
      <c r="K56" t="s">
        <v>994</v>
      </c>
      <c r="O56" t="s">
        <v>996</v>
      </c>
      <c r="Q56" t="s">
        <v>996</v>
      </c>
    </row>
    <row r="57" spans="1:17" x14ac:dyDescent="0.35">
      <c r="A57" s="9" t="s">
        <v>73</v>
      </c>
      <c r="B57" t="s">
        <v>356</v>
      </c>
      <c r="C57" t="s">
        <v>618</v>
      </c>
      <c r="D57" s="12" t="s">
        <v>1081</v>
      </c>
      <c r="G57" t="s">
        <v>1007</v>
      </c>
      <c r="I57" t="s">
        <v>1024</v>
      </c>
      <c r="K57" t="s">
        <v>1009</v>
      </c>
      <c r="M57" t="s">
        <v>1000</v>
      </c>
      <c r="O57" t="s">
        <v>996</v>
      </c>
      <c r="Q57" t="s">
        <v>996</v>
      </c>
    </row>
    <row r="58" spans="1:17" x14ac:dyDescent="0.35">
      <c r="A58" s="9" t="s">
        <v>74</v>
      </c>
      <c r="B58" t="s">
        <v>357</v>
      </c>
      <c r="D58" s="12" t="s">
        <v>1082</v>
      </c>
      <c r="E58" t="s">
        <v>786</v>
      </c>
      <c r="G58" t="s">
        <v>992</v>
      </c>
      <c r="I58" t="s">
        <v>993</v>
      </c>
      <c r="K58" t="s">
        <v>994</v>
      </c>
      <c r="O58" t="s">
        <v>996</v>
      </c>
      <c r="Q58" t="s">
        <v>996</v>
      </c>
    </row>
    <row r="59" spans="1:17" x14ac:dyDescent="0.35">
      <c r="A59" s="9" t="s">
        <v>75</v>
      </c>
      <c r="B59" t="s">
        <v>358</v>
      </c>
      <c r="C59" t="s">
        <v>619</v>
      </c>
      <c r="D59" s="12" t="s">
        <v>1083</v>
      </c>
      <c r="E59" t="s">
        <v>787</v>
      </c>
      <c r="G59" t="s">
        <v>992</v>
      </c>
      <c r="I59" t="s">
        <v>993</v>
      </c>
      <c r="K59" t="s">
        <v>1004</v>
      </c>
      <c r="M59" t="s">
        <v>997</v>
      </c>
      <c r="O59" t="s">
        <v>996</v>
      </c>
      <c r="Q59" t="s">
        <v>996</v>
      </c>
    </row>
    <row r="60" spans="1:17" x14ac:dyDescent="0.35">
      <c r="A60" s="9" t="s">
        <v>76</v>
      </c>
      <c r="B60" t="s">
        <v>359</v>
      </c>
      <c r="C60" t="s">
        <v>619</v>
      </c>
      <c r="E60" t="s">
        <v>788</v>
      </c>
      <c r="G60" t="s">
        <v>1007</v>
      </c>
      <c r="I60" t="s">
        <v>993</v>
      </c>
      <c r="K60" t="s">
        <v>1009</v>
      </c>
      <c r="M60" t="s">
        <v>997</v>
      </c>
      <c r="O60" t="s">
        <v>996</v>
      </c>
      <c r="Q60" t="s">
        <v>996</v>
      </c>
    </row>
    <row r="61" spans="1:17" x14ac:dyDescent="0.35">
      <c r="A61" s="9" t="s">
        <v>77</v>
      </c>
      <c r="B61" t="s">
        <v>360</v>
      </c>
      <c r="G61" t="s">
        <v>1001</v>
      </c>
    </row>
    <row r="62" spans="1:17" x14ac:dyDescent="0.35">
      <c r="A62" s="9" t="s">
        <v>78</v>
      </c>
      <c r="B62" t="s">
        <v>361</v>
      </c>
      <c r="C62" t="s">
        <v>620</v>
      </c>
      <c r="D62" s="12" t="s">
        <v>1084</v>
      </c>
      <c r="E62" t="s">
        <v>789</v>
      </c>
      <c r="G62" t="s">
        <v>1007</v>
      </c>
      <c r="I62" t="s">
        <v>993</v>
      </c>
      <c r="K62" t="s">
        <v>1015</v>
      </c>
      <c r="M62" t="s">
        <v>997</v>
      </c>
      <c r="O62" t="s">
        <v>996</v>
      </c>
      <c r="Q62" t="s">
        <v>996</v>
      </c>
    </row>
    <row r="63" spans="1:17" x14ac:dyDescent="0.35">
      <c r="A63" s="9" t="s">
        <v>79</v>
      </c>
      <c r="B63" t="s">
        <v>362</v>
      </c>
      <c r="D63" s="12" t="s">
        <v>1085</v>
      </c>
      <c r="E63" t="s">
        <v>790</v>
      </c>
      <c r="G63" t="s">
        <v>1007</v>
      </c>
      <c r="I63" t="s">
        <v>1011</v>
      </c>
      <c r="K63" t="s">
        <v>1009</v>
      </c>
      <c r="M63" t="s">
        <v>998</v>
      </c>
      <c r="O63" t="s">
        <v>996</v>
      </c>
      <c r="Q63" t="s">
        <v>996</v>
      </c>
    </row>
    <row r="64" spans="1:17" x14ac:dyDescent="0.35">
      <c r="A64" s="9" t="s">
        <v>80</v>
      </c>
      <c r="B64" t="s">
        <v>363</v>
      </c>
      <c r="C64" t="s">
        <v>621</v>
      </c>
      <c r="D64" s="12" t="s">
        <v>1086</v>
      </c>
      <c r="E64" t="s">
        <v>791</v>
      </c>
      <c r="G64" t="s">
        <v>992</v>
      </c>
      <c r="I64" t="s">
        <v>993</v>
      </c>
      <c r="K64" t="s">
        <v>1004</v>
      </c>
      <c r="M64" t="s">
        <v>997</v>
      </c>
      <c r="O64" t="s">
        <v>996</v>
      </c>
      <c r="Q64" t="s">
        <v>996</v>
      </c>
    </row>
    <row r="65" spans="1:17" x14ac:dyDescent="0.35">
      <c r="A65" s="9" t="s">
        <v>81</v>
      </c>
      <c r="B65" t="s">
        <v>364</v>
      </c>
      <c r="E65" t="s">
        <v>792</v>
      </c>
      <c r="G65" t="s">
        <v>992</v>
      </c>
      <c r="I65" t="s">
        <v>1011</v>
      </c>
      <c r="K65" t="s">
        <v>1004</v>
      </c>
      <c r="M65" t="s">
        <v>997</v>
      </c>
      <c r="O65" t="s">
        <v>996</v>
      </c>
      <c r="Q65" t="s">
        <v>1005</v>
      </c>
    </row>
    <row r="66" spans="1:17" x14ac:dyDescent="0.35">
      <c r="A66" s="9" t="s">
        <v>82</v>
      </c>
      <c r="B66" t="s">
        <v>365</v>
      </c>
      <c r="C66" t="s">
        <v>622</v>
      </c>
      <c r="D66" s="12" t="s">
        <v>1087</v>
      </c>
      <c r="E66" t="s">
        <v>793</v>
      </c>
      <c r="G66" t="s">
        <v>992</v>
      </c>
      <c r="I66" t="s">
        <v>1025</v>
      </c>
      <c r="K66" t="s">
        <v>994</v>
      </c>
      <c r="O66" t="s">
        <v>1006</v>
      </c>
      <c r="Q66" t="s">
        <v>996</v>
      </c>
    </row>
    <row r="67" spans="1:17" x14ac:dyDescent="0.35">
      <c r="A67" s="9" t="s">
        <v>83</v>
      </c>
      <c r="B67" t="s">
        <v>366</v>
      </c>
      <c r="C67" t="s">
        <v>623</v>
      </c>
      <c r="D67" s="12" t="s">
        <v>1088</v>
      </c>
      <c r="E67" t="s">
        <v>794</v>
      </c>
      <c r="G67" t="s">
        <v>992</v>
      </c>
      <c r="I67" t="s">
        <v>1017</v>
      </c>
      <c r="K67" t="s">
        <v>994</v>
      </c>
      <c r="O67" t="s">
        <v>1006</v>
      </c>
      <c r="Q67" t="s">
        <v>996</v>
      </c>
    </row>
    <row r="68" spans="1:17" x14ac:dyDescent="0.35">
      <c r="A68" s="9" t="s">
        <v>84</v>
      </c>
      <c r="B68" t="s">
        <v>367</v>
      </c>
      <c r="C68" s="13" t="s">
        <v>624</v>
      </c>
      <c r="D68" s="12" t="s">
        <v>1089</v>
      </c>
      <c r="E68" t="s">
        <v>795</v>
      </c>
      <c r="G68" t="s">
        <v>1007</v>
      </c>
      <c r="I68" t="s">
        <v>1026</v>
      </c>
      <c r="K68" t="s">
        <v>1009</v>
      </c>
      <c r="M68" t="s">
        <v>999</v>
      </c>
      <c r="O68" t="s">
        <v>1006</v>
      </c>
      <c r="Q68" t="s">
        <v>996</v>
      </c>
    </row>
    <row r="69" spans="1:17" x14ac:dyDescent="0.35">
      <c r="A69" s="9" t="s">
        <v>85</v>
      </c>
      <c r="B69" t="s">
        <v>368</v>
      </c>
      <c r="C69" t="s">
        <v>625</v>
      </c>
      <c r="D69" s="12" t="s">
        <v>1090</v>
      </c>
      <c r="E69" t="s">
        <v>796</v>
      </c>
      <c r="G69" t="s">
        <v>992</v>
      </c>
      <c r="I69" t="s">
        <v>1017</v>
      </c>
      <c r="K69" t="s">
        <v>1004</v>
      </c>
      <c r="M69" t="s">
        <v>997</v>
      </c>
      <c r="O69" t="s">
        <v>996</v>
      </c>
      <c r="Q69" t="s">
        <v>996</v>
      </c>
    </row>
    <row r="70" spans="1:17" x14ac:dyDescent="0.35">
      <c r="A70" s="9" t="s">
        <v>86</v>
      </c>
      <c r="B70" t="s">
        <v>369</v>
      </c>
      <c r="C70" t="s">
        <v>626</v>
      </c>
      <c r="E70" t="s">
        <v>797</v>
      </c>
      <c r="G70" t="s">
        <v>992</v>
      </c>
      <c r="I70" t="s">
        <v>700</v>
      </c>
      <c r="K70" t="s">
        <v>1004</v>
      </c>
      <c r="M70" t="s">
        <v>997</v>
      </c>
      <c r="O70" t="s">
        <v>996</v>
      </c>
      <c r="Q70" t="s">
        <v>996</v>
      </c>
    </row>
    <row r="71" spans="1:17" x14ac:dyDescent="0.35">
      <c r="A71" s="9" t="s">
        <v>87</v>
      </c>
      <c r="B71" t="s">
        <v>370</v>
      </c>
      <c r="C71" t="s">
        <v>627</v>
      </c>
      <c r="D71" s="12" t="s">
        <v>1091</v>
      </c>
      <c r="E71" t="s">
        <v>798</v>
      </c>
      <c r="G71" t="s">
        <v>992</v>
      </c>
      <c r="I71" t="s">
        <v>1027</v>
      </c>
      <c r="K71" t="s">
        <v>994</v>
      </c>
      <c r="O71" t="s">
        <v>996</v>
      </c>
      <c r="Q71" t="s">
        <v>1005</v>
      </c>
    </row>
    <row r="72" spans="1:17" x14ac:dyDescent="0.35">
      <c r="A72" s="9" t="s">
        <v>88</v>
      </c>
      <c r="B72" t="s">
        <v>371</v>
      </c>
      <c r="G72" t="s">
        <v>1001</v>
      </c>
    </row>
    <row r="73" spans="1:17" x14ac:dyDescent="0.35">
      <c r="A73" s="9" t="s">
        <v>89</v>
      </c>
      <c r="B73" t="s">
        <v>372</v>
      </c>
      <c r="C73" t="s">
        <v>628</v>
      </c>
      <c r="D73" s="12" t="s">
        <v>1092</v>
      </c>
      <c r="E73" t="s">
        <v>799</v>
      </c>
      <c r="G73" t="s">
        <v>992</v>
      </c>
      <c r="I73" t="s">
        <v>1028</v>
      </c>
      <c r="K73" t="s">
        <v>994</v>
      </c>
      <c r="O73" t="s">
        <v>996</v>
      </c>
      <c r="Q73" t="s">
        <v>996</v>
      </c>
    </row>
    <row r="74" spans="1:17" x14ac:dyDescent="0.35">
      <c r="A74" s="9" t="s">
        <v>90</v>
      </c>
      <c r="B74" t="s">
        <v>373</v>
      </c>
      <c r="C74" t="s">
        <v>629</v>
      </c>
      <c r="D74" s="12" t="s">
        <v>1093</v>
      </c>
      <c r="E74" t="s">
        <v>800</v>
      </c>
      <c r="G74" t="s">
        <v>992</v>
      </c>
      <c r="I74" t="s">
        <v>1010</v>
      </c>
      <c r="K74" t="s">
        <v>1004</v>
      </c>
      <c r="M74" t="s">
        <v>998</v>
      </c>
      <c r="O74" t="s">
        <v>996</v>
      </c>
      <c r="Q74" t="s">
        <v>996</v>
      </c>
    </row>
    <row r="75" spans="1:17" x14ac:dyDescent="0.35">
      <c r="A75" s="9" t="s">
        <v>91</v>
      </c>
      <c r="B75" t="s">
        <v>374</v>
      </c>
      <c r="C75" t="s">
        <v>630</v>
      </c>
      <c r="D75" s="12" t="s">
        <v>1094</v>
      </c>
      <c r="E75" t="s">
        <v>801</v>
      </c>
      <c r="G75" t="s">
        <v>1007</v>
      </c>
      <c r="I75" t="s">
        <v>1024</v>
      </c>
      <c r="K75" t="s">
        <v>1009</v>
      </c>
      <c r="M75" t="s">
        <v>1000</v>
      </c>
      <c r="O75" t="s">
        <v>996</v>
      </c>
      <c r="Q75" t="s">
        <v>996</v>
      </c>
    </row>
    <row r="76" spans="1:17" x14ac:dyDescent="0.35">
      <c r="A76" s="9" t="s">
        <v>92</v>
      </c>
      <c r="B76" t="s">
        <v>375</v>
      </c>
      <c r="C76" t="s">
        <v>631</v>
      </c>
      <c r="E76" t="s">
        <v>802</v>
      </c>
      <c r="G76" t="s">
        <v>992</v>
      </c>
      <c r="I76" t="s">
        <v>993</v>
      </c>
      <c r="K76" t="s">
        <v>1004</v>
      </c>
      <c r="M76" t="s">
        <v>997</v>
      </c>
      <c r="O76" t="s">
        <v>996</v>
      </c>
      <c r="Q76" t="s">
        <v>996</v>
      </c>
    </row>
    <row r="77" spans="1:17" x14ac:dyDescent="0.35">
      <c r="A77" s="9" t="s">
        <v>93</v>
      </c>
      <c r="B77" t="s">
        <v>376</v>
      </c>
      <c r="D77" s="12" t="s">
        <v>1095</v>
      </c>
      <c r="E77" t="s">
        <v>803</v>
      </c>
      <c r="G77" t="s">
        <v>1007</v>
      </c>
      <c r="I77" t="s">
        <v>1029</v>
      </c>
      <c r="K77" t="s">
        <v>1009</v>
      </c>
      <c r="M77" t="s">
        <v>998</v>
      </c>
      <c r="O77" t="s">
        <v>996</v>
      </c>
      <c r="Q77" t="s">
        <v>1005</v>
      </c>
    </row>
    <row r="78" spans="1:17" x14ac:dyDescent="0.35">
      <c r="A78" s="9" t="s">
        <v>94</v>
      </c>
      <c r="B78" t="s">
        <v>377</v>
      </c>
      <c r="C78" t="s">
        <v>632</v>
      </c>
      <c r="D78" s="12" t="s">
        <v>1096</v>
      </c>
      <c r="E78" t="s">
        <v>804</v>
      </c>
      <c r="G78" t="s">
        <v>992</v>
      </c>
      <c r="I78" t="s">
        <v>1030</v>
      </c>
      <c r="K78" t="s">
        <v>1004</v>
      </c>
      <c r="M78" t="s">
        <v>998</v>
      </c>
      <c r="O78" t="s">
        <v>996</v>
      </c>
      <c r="Q78" t="s">
        <v>996</v>
      </c>
    </row>
    <row r="79" spans="1:17" x14ac:dyDescent="0.35">
      <c r="A79" s="9" t="s">
        <v>95</v>
      </c>
      <c r="B79" t="s">
        <v>378</v>
      </c>
      <c r="C79" t="s">
        <v>633</v>
      </c>
      <c r="E79" t="s">
        <v>805</v>
      </c>
      <c r="G79" t="s">
        <v>992</v>
      </c>
      <c r="I79" t="s">
        <v>1031</v>
      </c>
      <c r="K79" t="s">
        <v>1004</v>
      </c>
      <c r="M79" t="s">
        <v>998</v>
      </c>
      <c r="O79" t="s">
        <v>996</v>
      </c>
      <c r="Q79" t="s">
        <v>996</v>
      </c>
    </row>
    <row r="80" spans="1:17" x14ac:dyDescent="0.35">
      <c r="A80" s="9" t="s">
        <v>96</v>
      </c>
      <c r="B80" t="s">
        <v>379</v>
      </c>
      <c r="D80" s="12" t="s">
        <v>1097</v>
      </c>
      <c r="E80" t="s">
        <v>806</v>
      </c>
      <c r="G80" t="s">
        <v>1007</v>
      </c>
      <c r="I80" t="s">
        <v>1011</v>
      </c>
      <c r="K80" t="s">
        <v>1019</v>
      </c>
      <c r="M80" t="s">
        <v>997</v>
      </c>
      <c r="O80" t="s">
        <v>1006</v>
      </c>
      <c r="Q80" t="s">
        <v>996</v>
      </c>
    </row>
    <row r="81" spans="1:17" x14ac:dyDescent="0.35">
      <c r="A81" s="9" t="s">
        <v>97</v>
      </c>
      <c r="B81" t="s">
        <v>380</v>
      </c>
      <c r="C81" t="s">
        <v>634</v>
      </c>
      <c r="E81" t="s">
        <v>807</v>
      </c>
      <c r="G81" t="s">
        <v>992</v>
      </c>
      <c r="I81" t="s">
        <v>1003</v>
      </c>
      <c r="K81" t="s">
        <v>1004</v>
      </c>
      <c r="M81" t="s">
        <v>997</v>
      </c>
      <c r="O81" t="s">
        <v>996</v>
      </c>
      <c r="Q81" t="s">
        <v>996</v>
      </c>
    </row>
    <row r="82" spans="1:17" x14ac:dyDescent="0.35">
      <c r="A82" s="9" t="s">
        <v>98</v>
      </c>
      <c r="B82" t="s">
        <v>381</v>
      </c>
      <c r="C82" t="s">
        <v>635</v>
      </c>
      <c r="D82" s="12" t="s">
        <v>1098</v>
      </c>
      <c r="E82" t="s">
        <v>808</v>
      </c>
      <c r="G82" t="s">
        <v>992</v>
      </c>
      <c r="I82" t="s">
        <v>1032</v>
      </c>
      <c r="K82" t="s">
        <v>1004</v>
      </c>
      <c r="M82" t="s">
        <v>997</v>
      </c>
      <c r="O82" t="s">
        <v>996</v>
      </c>
      <c r="Q82" t="s">
        <v>1005</v>
      </c>
    </row>
    <row r="83" spans="1:17" x14ac:dyDescent="0.35">
      <c r="A83" s="9" t="s">
        <v>99</v>
      </c>
      <c r="B83" t="s">
        <v>382</v>
      </c>
      <c r="C83" t="s">
        <v>636</v>
      </c>
      <c r="D83" s="12" t="s">
        <v>1099</v>
      </c>
      <c r="E83" t="s">
        <v>809</v>
      </c>
      <c r="G83" t="s">
        <v>992</v>
      </c>
      <c r="I83" t="s">
        <v>1003</v>
      </c>
      <c r="K83" t="s">
        <v>1004</v>
      </c>
      <c r="M83" t="s">
        <v>998</v>
      </c>
      <c r="O83" t="s">
        <v>996</v>
      </c>
      <c r="Q83" t="s">
        <v>996</v>
      </c>
    </row>
    <row r="84" spans="1:17" x14ac:dyDescent="0.35">
      <c r="A84" s="9" t="s">
        <v>100</v>
      </c>
      <c r="B84" t="s">
        <v>383</v>
      </c>
      <c r="C84" t="s">
        <v>620</v>
      </c>
      <c r="D84" s="12" t="s">
        <v>1100</v>
      </c>
      <c r="E84" t="s">
        <v>810</v>
      </c>
      <c r="G84" t="s">
        <v>1007</v>
      </c>
      <c r="I84" t="s">
        <v>993</v>
      </c>
      <c r="K84" t="s">
        <v>1009</v>
      </c>
      <c r="M84" t="s">
        <v>997</v>
      </c>
      <c r="O84" t="s">
        <v>996</v>
      </c>
      <c r="Q84" t="s">
        <v>996</v>
      </c>
    </row>
    <row r="85" spans="1:17" x14ac:dyDescent="0.35">
      <c r="A85" s="9" t="s">
        <v>101</v>
      </c>
      <c r="B85" t="s">
        <v>384</v>
      </c>
      <c r="C85" t="s">
        <v>637</v>
      </c>
      <c r="D85" s="12" t="s">
        <v>1101</v>
      </c>
      <c r="E85" t="s">
        <v>811</v>
      </c>
      <c r="G85" t="s">
        <v>1007</v>
      </c>
      <c r="I85" t="s">
        <v>1033</v>
      </c>
      <c r="K85" t="s">
        <v>1015</v>
      </c>
      <c r="M85" t="s">
        <v>997</v>
      </c>
      <c r="O85" t="s">
        <v>1006</v>
      </c>
      <c r="Q85" t="s">
        <v>996</v>
      </c>
    </row>
    <row r="86" spans="1:17" x14ac:dyDescent="0.35">
      <c r="A86" s="9" t="s">
        <v>102</v>
      </c>
      <c r="B86" t="s">
        <v>385</v>
      </c>
      <c r="C86" t="s">
        <v>591</v>
      </c>
      <c r="E86" t="s">
        <v>812</v>
      </c>
      <c r="G86" t="s">
        <v>992</v>
      </c>
      <c r="I86" t="s">
        <v>993</v>
      </c>
      <c r="K86" t="s">
        <v>1004</v>
      </c>
      <c r="M86" t="s">
        <v>997</v>
      </c>
      <c r="O86" t="s">
        <v>996</v>
      </c>
      <c r="Q86" t="s">
        <v>996</v>
      </c>
    </row>
    <row r="87" spans="1:17" x14ac:dyDescent="0.35">
      <c r="A87" s="9" t="s">
        <v>103</v>
      </c>
      <c r="B87" t="s">
        <v>386</v>
      </c>
      <c r="C87" t="s">
        <v>638</v>
      </c>
      <c r="E87" t="s">
        <v>813</v>
      </c>
      <c r="G87" t="s">
        <v>992</v>
      </c>
      <c r="I87" t="s">
        <v>1024</v>
      </c>
      <c r="K87" t="s">
        <v>1004</v>
      </c>
      <c r="M87" t="s">
        <v>997</v>
      </c>
      <c r="O87" t="s">
        <v>996</v>
      </c>
      <c r="Q87" t="s">
        <v>996</v>
      </c>
    </row>
    <row r="88" spans="1:17" x14ac:dyDescent="0.35">
      <c r="A88" s="9" t="s">
        <v>104</v>
      </c>
      <c r="B88" t="s">
        <v>387</v>
      </c>
      <c r="C88" t="s">
        <v>602</v>
      </c>
      <c r="D88" s="12" t="s">
        <v>1102</v>
      </c>
      <c r="E88" t="s">
        <v>814</v>
      </c>
      <c r="G88" t="s">
        <v>1007</v>
      </c>
      <c r="I88" t="s">
        <v>1017</v>
      </c>
      <c r="K88" t="s">
        <v>1019</v>
      </c>
      <c r="M88" t="s">
        <v>999</v>
      </c>
      <c r="O88" t="s">
        <v>1006</v>
      </c>
      <c r="Q88" t="s">
        <v>996</v>
      </c>
    </row>
    <row r="89" spans="1:17" x14ac:dyDescent="0.35">
      <c r="A89" s="9" t="s">
        <v>105</v>
      </c>
      <c r="B89" t="s">
        <v>388</v>
      </c>
      <c r="C89" t="s">
        <v>639</v>
      </c>
      <c r="D89" s="12" t="s">
        <v>1103</v>
      </c>
      <c r="E89" t="s">
        <v>815</v>
      </c>
      <c r="G89" t="s">
        <v>992</v>
      </c>
      <c r="I89" t="s">
        <v>1010</v>
      </c>
      <c r="K89" t="s">
        <v>1004</v>
      </c>
      <c r="M89" t="s">
        <v>997</v>
      </c>
      <c r="O89" t="s">
        <v>996</v>
      </c>
      <c r="Q89" t="s">
        <v>996</v>
      </c>
    </row>
    <row r="90" spans="1:17" x14ac:dyDescent="0.35">
      <c r="A90" s="9" t="s">
        <v>106</v>
      </c>
      <c r="B90" t="s">
        <v>389</v>
      </c>
      <c r="C90" t="s">
        <v>640</v>
      </c>
      <c r="D90" s="12" t="s">
        <v>1104</v>
      </c>
      <c r="E90" t="s">
        <v>816</v>
      </c>
      <c r="G90" t="s">
        <v>992</v>
      </c>
      <c r="I90" t="s">
        <v>1034</v>
      </c>
      <c r="K90" t="s">
        <v>1004</v>
      </c>
      <c r="M90" t="s">
        <v>997</v>
      </c>
      <c r="O90" t="s">
        <v>996</v>
      </c>
      <c r="Q90" t="s">
        <v>996</v>
      </c>
    </row>
    <row r="91" spans="1:17" x14ac:dyDescent="0.35">
      <c r="A91" s="9" t="s">
        <v>107</v>
      </c>
      <c r="B91" t="s">
        <v>390</v>
      </c>
      <c r="C91" t="s">
        <v>641</v>
      </c>
      <c r="E91" t="s">
        <v>817</v>
      </c>
      <c r="G91" t="s">
        <v>992</v>
      </c>
      <c r="I91" t="s">
        <v>1035</v>
      </c>
      <c r="K91" t="s">
        <v>1004</v>
      </c>
      <c r="M91" t="s">
        <v>997</v>
      </c>
      <c r="O91" t="s">
        <v>996</v>
      </c>
      <c r="Q91" t="s">
        <v>996</v>
      </c>
    </row>
    <row r="92" spans="1:17" x14ac:dyDescent="0.35">
      <c r="A92" s="9" t="s">
        <v>108</v>
      </c>
      <c r="B92" t="s">
        <v>391</v>
      </c>
      <c r="C92" t="s">
        <v>642</v>
      </c>
      <c r="D92" s="12" t="s">
        <v>1105</v>
      </c>
      <c r="E92" t="s">
        <v>818</v>
      </c>
      <c r="G92" t="s">
        <v>1007</v>
      </c>
      <c r="I92" t="s">
        <v>1036</v>
      </c>
      <c r="K92" t="s">
        <v>1009</v>
      </c>
      <c r="M92" t="s">
        <v>997</v>
      </c>
      <c r="O92" t="s">
        <v>996</v>
      </c>
      <c r="Q92" t="s">
        <v>996</v>
      </c>
    </row>
    <row r="93" spans="1:17" x14ac:dyDescent="0.35">
      <c r="A93" s="9" t="s">
        <v>109</v>
      </c>
      <c r="B93" t="s">
        <v>392</v>
      </c>
      <c r="C93" t="s">
        <v>643</v>
      </c>
      <c r="E93" t="s">
        <v>819</v>
      </c>
      <c r="G93" t="s">
        <v>992</v>
      </c>
      <c r="I93" t="s">
        <v>1037</v>
      </c>
      <c r="K93" t="s">
        <v>1004</v>
      </c>
      <c r="M93" t="s">
        <v>997</v>
      </c>
      <c r="O93" t="s">
        <v>996</v>
      </c>
      <c r="Q93" t="s">
        <v>996</v>
      </c>
    </row>
    <row r="94" spans="1:17" x14ac:dyDescent="0.35">
      <c r="A94" s="9" t="s">
        <v>110</v>
      </c>
      <c r="B94" t="s">
        <v>393</v>
      </c>
      <c r="C94" t="s">
        <v>644</v>
      </c>
      <c r="E94" t="s">
        <v>820</v>
      </c>
      <c r="G94" t="s">
        <v>992</v>
      </c>
      <c r="I94" t="s">
        <v>1010</v>
      </c>
      <c r="K94" t="s">
        <v>1004</v>
      </c>
      <c r="M94" t="s">
        <v>997</v>
      </c>
      <c r="O94" t="s">
        <v>1006</v>
      </c>
      <c r="Q94" t="s">
        <v>996</v>
      </c>
    </row>
    <row r="95" spans="1:17" x14ac:dyDescent="0.35">
      <c r="A95" s="9" t="s">
        <v>111</v>
      </c>
      <c r="B95" t="s">
        <v>394</v>
      </c>
      <c r="C95" t="s">
        <v>645</v>
      </c>
      <c r="D95" s="12" t="s">
        <v>1106</v>
      </c>
      <c r="E95" t="s">
        <v>821</v>
      </c>
      <c r="G95" t="s">
        <v>992</v>
      </c>
      <c r="I95" t="s">
        <v>1011</v>
      </c>
      <c r="K95" t="s">
        <v>1004</v>
      </c>
      <c r="M95" t="s">
        <v>997</v>
      </c>
      <c r="O95" t="s">
        <v>996</v>
      </c>
      <c r="Q95" t="s">
        <v>996</v>
      </c>
    </row>
    <row r="96" spans="1:17" x14ac:dyDescent="0.35">
      <c r="A96" s="9" t="s">
        <v>112</v>
      </c>
      <c r="B96" t="s">
        <v>395</v>
      </c>
      <c r="C96" t="s">
        <v>646</v>
      </c>
      <c r="D96" s="12" t="s">
        <v>1107</v>
      </c>
      <c r="E96" t="s">
        <v>822</v>
      </c>
      <c r="G96" t="s">
        <v>992</v>
      </c>
      <c r="I96" t="s">
        <v>700</v>
      </c>
      <c r="K96" t="s">
        <v>1004</v>
      </c>
      <c r="M96" t="s">
        <v>997</v>
      </c>
      <c r="O96" t="s">
        <v>996</v>
      </c>
      <c r="Q96" t="s">
        <v>996</v>
      </c>
    </row>
    <row r="97" spans="1:17" x14ac:dyDescent="0.35">
      <c r="A97" s="9" t="s">
        <v>113</v>
      </c>
      <c r="B97" t="s">
        <v>396</v>
      </c>
      <c r="C97" t="s">
        <v>647</v>
      </c>
      <c r="E97" t="s">
        <v>823</v>
      </c>
      <c r="G97" t="s">
        <v>1001</v>
      </c>
    </row>
    <row r="98" spans="1:17" x14ac:dyDescent="0.35">
      <c r="A98" s="9" t="s">
        <v>114</v>
      </c>
      <c r="B98" t="s">
        <v>397</v>
      </c>
      <c r="G98" t="s">
        <v>1001</v>
      </c>
    </row>
    <row r="99" spans="1:17" x14ac:dyDescent="0.35">
      <c r="A99" s="9" t="s">
        <v>115</v>
      </c>
      <c r="B99" t="s">
        <v>398</v>
      </c>
      <c r="C99" t="s">
        <v>648</v>
      </c>
      <c r="D99" s="12" t="s">
        <v>1108</v>
      </c>
      <c r="E99" t="s">
        <v>824</v>
      </c>
      <c r="G99" t="s">
        <v>1007</v>
      </c>
      <c r="I99" t="s">
        <v>1038</v>
      </c>
      <c r="K99" t="s">
        <v>1009</v>
      </c>
      <c r="M99" t="s">
        <v>997</v>
      </c>
      <c r="O99" t="s">
        <v>996</v>
      </c>
      <c r="Q99" t="s">
        <v>996</v>
      </c>
    </row>
    <row r="100" spans="1:17" x14ac:dyDescent="0.35">
      <c r="A100" s="9" t="s">
        <v>116</v>
      </c>
      <c r="B100" t="s">
        <v>399</v>
      </c>
      <c r="C100" t="s">
        <v>593</v>
      </c>
      <c r="E100" t="s">
        <v>825</v>
      </c>
      <c r="G100" t="s">
        <v>992</v>
      </c>
      <c r="I100" t="s">
        <v>1003</v>
      </c>
      <c r="K100" t="s">
        <v>1004</v>
      </c>
      <c r="M100" t="s">
        <v>997</v>
      </c>
      <c r="O100" t="s">
        <v>996</v>
      </c>
      <c r="Q100" t="s">
        <v>1005</v>
      </c>
    </row>
    <row r="101" spans="1:17" x14ac:dyDescent="0.35">
      <c r="A101" s="9" t="s">
        <v>117</v>
      </c>
      <c r="B101" t="s">
        <v>400</v>
      </c>
      <c r="E101" t="s">
        <v>826</v>
      </c>
      <c r="G101" t="s">
        <v>992</v>
      </c>
      <c r="I101" t="s">
        <v>1011</v>
      </c>
      <c r="K101" t="s">
        <v>1004</v>
      </c>
      <c r="M101" t="s">
        <v>997</v>
      </c>
      <c r="O101" t="s">
        <v>996</v>
      </c>
      <c r="Q101" t="s">
        <v>996</v>
      </c>
    </row>
    <row r="102" spans="1:17" x14ac:dyDescent="0.35">
      <c r="A102" s="9" t="s">
        <v>118</v>
      </c>
      <c r="B102" t="s">
        <v>401</v>
      </c>
      <c r="G102" t="s">
        <v>1001</v>
      </c>
    </row>
    <row r="103" spans="1:17" x14ac:dyDescent="0.35">
      <c r="A103" s="9" t="s">
        <v>119</v>
      </c>
      <c r="B103" t="s">
        <v>402</v>
      </c>
      <c r="C103" t="s">
        <v>649</v>
      </c>
      <c r="E103" t="s">
        <v>827</v>
      </c>
      <c r="G103" t="s">
        <v>992</v>
      </c>
      <c r="I103" t="s">
        <v>1010</v>
      </c>
      <c r="K103" t="s">
        <v>1004</v>
      </c>
      <c r="M103" t="s">
        <v>997</v>
      </c>
      <c r="O103" t="s">
        <v>996</v>
      </c>
      <c r="Q103" t="s">
        <v>996</v>
      </c>
    </row>
    <row r="104" spans="1:17" x14ac:dyDescent="0.35">
      <c r="A104" s="9" t="s">
        <v>120</v>
      </c>
      <c r="B104" t="s">
        <v>403</v>
      </c>
      <c r="G104" t="s">
        <v>1001</v>
      </c>
    </row>
    <row r="105" spans="1:17" x14ac:dyDescent="0.35">
      <c r="A105" s="9" t="s">
        <v>121</v>
      </c>
      <c r="B105" t="s">
        <v>404</v>
      </c>
      <c r="C105" t="s">
        <v>650</v>
      </c>
      <c r="D105" s="12" t="s">
        <v>1109</v>
      </c>
      <c r="E105" t="s">
        <v>828</v>
      </c>
      <c r="G105" t="s">
        <v>1007</v>
      </c>
      <c r="I105" t="s">
        <v>993</v>
      </c>
      <c r="K105" t="s">
        <v>1009</v>
      </c>
      <c r="M105" t="s">
        <v>997</v>
      </c>
      <c r="O105" t="s">
        <v>996</v>
      </c>
      <c r="Q105" t="s">
        <v>1005</v>
      </c>
    </row>
    <row r="106" spans="1:17" x14ac:dyDescent="0.35">
      <c r="A106" s="9" t="s">
        <v>122</v>
      </c>
      <c r="B106" t="s">
        <v>405</v>
      </c>
      <c r="C106" t="s">
        <v>651</v>
      </c>
      <c r="E106" t="s">
        <v>829</v>
      </c>
      <c r="G106" t="s">
        <v>992</v>
      </c>
      <c r="I106" t="s">
        <v>1039</v>
      </c>
      <c r="K106" t="s">
        <v>1004</v>
      </c>
      <c r="M106" t="s">
        <v>997</v>
      </c>
      <c r="O106" t="s">
        <v>996</v>
      </c>
      <c r="Q106" t="s">
        <v>996</v>
      </c>
    </row>
    <row r="107" spans="1:17" x14ac:dyDescent="0.35">
      <c r="A107" s="9" t="s">
        <v>123</v>
      </c>
      <c r="B107" t="s">
        <v>406</v>
      </c>
      <c r="C107" t="s">
        <v>652</v>
      </c>
      <c r="G107" t="s">
        <v>1001</v>
      </c>
    </row>
    <row r="108" spans="1:17" x14ac:dyDescent="0.35">
      <c r="A108" s="9" t="s">
        <v>124</v>
      </c>
      <c r="B108" t="s">
        <v>407</v>
      </c>
      <c r="C108" t="s">
        <v>653</v>
      </c>
      <c r="D108" s="12" t="s">
        <v>1110</v>
      </c>
      <c r="E108" t="s">
        <v>830</v>
      </c>
      <c r="G108" t="s">
        <v>992</v>
      </c>
      <c r="I108" t="s">
        <v>1039</v>
      </c>
      <c r="K108" t="s">
        <v>1004</v>
      </c>
      <c r="M108" t="s">
        <v>998</v>
      </c>
      <c r="O108" t="s">
        <v>996</v>
      </c>
      <c r="Q108" t="s">
        <v>996</v>
      </c>
    </row>
    <row r="109" spans="1:17" x14ac:dyDescent="0.35">
      <c r="A109" s="9" t="s">
        <v>125</v>
      </c>
      <c r="B109" t="s">
        <v>408</v>
      </c>
      <c r="C109" t="s">
        <v>654</v>
      </c>
      <c r="D109" s="12" t="s">
        <v>1111</v>
      </c>
      <c r="E109" t="s">
        <v>831</v>
      </c>
      <c r="G109" t="s">
        <v>992</v>
      </c>
      <c r="I109" t="s">
        <v>1030</v>
      </c>
      <c r="K109" t="s">
        <v>1004</v>
      </c>
      <c r="M109" t="s">
        <v>997</v>
      </c>
      <c r="O109" t="s">
        <v>996</v>
      </c>
      <c r="Q109" t="s">
        <v>1040</v>
      </c>
    </row>
    <row r="110" spans="1:17" x14ac:dyDescent="0.35">
      <c r="A110" s="9" t="s">
        <v>126</v>
      </c>
      <c r="B110" t="s">
        <v>409</v>
      </c>
      <c r="C110" t="s">
        <v>655</v>
      </c>
      <c r="D110" s="12" t="s">
        <v>1112</v>
      </c>
      <c r="E110" t="s">
        <v>832</v>
      </c>
      <c r="G110" t="s">
        <v>992</v>
      </c>
      <c r="I110" t="s">
        <v>1038</v>
      </c>
      <c r="K110" t="s">
        <v>1004</v>
      </c>
      <c r="M110" t="s">
        <v>997</v>
      </c>
      <c r="O110" t="s">
        <v>1040</v>
      </c>
      <c r="Q110" t="s">
        <v>996</v>
      </c>
    </row>
    <row r="111" spans="1:17" x14ac:dyDescent="0.35">
      <c r="A111" s="9" t="s">
        <v>127</v>
      </c>
      <c r="B111" t="s">
        <v>410</v>
      </c>
      <c r="C111" t="s">
        <v>656</v>
      </c>
      <c r="D111" s="12" t="s">
        <v>1113</v>
      </c>
      <c r="E111" t="s">
        <v>833</v>
      </c>
      <c r="G111" t="s">
        <v>1007</v>
      </c>
      <c r="I111" t="s">
        <v>1030</v>
      </c>
      <c r="K111" t="s">
        <v>1015</v>
      </c>
      <c r="M111" t="s">
        <v>997</v>
      </c>
      <c r="O111" t="s">
        <v>996</v>
      </c>
      <c r="Q111" t="s">
        <v>996</v>
      </c>
    </row>
    <row r="112" spans="1:17" x14ac:dyDescent="0.35">
      <c r="A112" s="9" t="s">
        <v>128</v>
      </c>
      <c r="B112" t="s">
        <v>411</v>
      </c>
      <c r="C112" t="s">
        <v>657</v>
      </c>
      <c r="D112" s="12" t="s">
        <v>1114</v>
      </c>
      <c r="E112" t="s">
        <v>834</v>
      </c>
      <c r="G112" t="s">
        <v>992</v>
      </c>
      <c r="I112" t="s">
        <v>1041</v>
      </c>
      <c r="K112" t="s">
        <v>1004</v>
      </c>
      <c r="M112" t="s">
        <v>997</v>
      </c>
      <c r="O112" t="s">
        <v>996</v>
      </c>
      <c r="Q112" t="s">
        <v>1005</v>
      </c>
    </row>
    <row r="113" spans="1:17" x14ac:dyDescent="0.35">
      <c r="A113" s="9" t="s">
        <v>129</v>
      </c>
      <c r="B113" t="s">
        <v>412</v>
      </c>
      <c r="G113" t="s">
        <v>1001</v>
      </c>
    </row>
    <row r="114" spans="1:17" x14ac:dyDescent="0.35">
      <c r="A114" s="9" t="s">
        <v>130</v>
      </c>
      <c r="B114" t="s">
        <v>413</v>
      </c>
      <c r="C114" t="s">
        <v>593</v>
      </c>
      <c r="G114" t="s">
        <v>1001</v>
      </c>
    </row>
    <row r="115" spans="1:17" x14ac:dyDescent="0.35">
      <c r="A115" s="9" t="s">
        <v>131</v>
      </c>
      <c r="B115" t="s">
        <v>414</v>
      </c>
      <c r="G115" t="s">
        <v>1001</v>
      </c>
    </row>
    <row r="116" spans="1:17" x14ac:dyDescent="0.35">
      <c r="A116" s="9" t="s">
        <v>132</v>
      </c>
      <c r="B116" t="s">
        <v>415</v>
      </c>
      <c r="C116" t="s">
        <v>658</v>
      </c>
      <c r="D116" s="12" t="s">
        <v>1115</v>
      </c>
      <c r="E116" t="s">
        <v>835</v>
      </c>
      <c r="G116" t="s">
        <v>1001</v>
      </c>
    </row>
    <row r="117" spans="1:17" x14ac:dyDescent="0.35">
      <c r="A117" s="9" t="s">
        <v>133</v>
      </c>
      <c r="B117" t="s">
        <v>416</v>
      </c>
      <c r="C117" t="s">
        <v>591</v>
      </c>
      <c r="E117" t="s">
        <v>836</v>
      </c>
      <c r="G117" t="s">
        <v>1001</v>
      </c>
    </row>
    <row r="118" spans="1:17" x14ac:dyDescent="0.35">
      <c r="A118" s="9" t="s">
        <v>134</v>
      </c>
      <c r="B118" t="s">
        <v>417</v>
      </c>
      <c r="C118" t="s">
        <v>659</v>
      </c>
      <c r="E118" t="s">
        <v>837</v>
      </c>
      <c r="G118" t="s">
        <v>992</v>
      </c>
      <c r="I118" t="s">
        <v>1042</v>
      </c>
      <c r="K118" t="s">
        <v>1004</v>
      </c>
      <c r="M118" t="s">
        <v>997</v>
      </c>
      <c r="O118" t="s">
        <v>996</v>
      </c>
      <c r="Q118" t="s">
        <v>996</v>
      </c>
    </row>
    <row r="119" spans="1:17" x14ac:dyDescent="0.35">
      <c r="A119" s="9" t="s">
        <v>135</v>
      </c>
      <c r="B119" t="s">
        <v>418</v>
      </c>
      <c r="C119" t="s">
        <v>660</v>
      </c>
      <c r="E119" t="s">
        <v>838</v>
      </c>
      <c r="G119" t="s">
        <v>992</v>
      </c>
      <c r="I119" t="s">
        <v>1010</v>
      </c>
      <c r="K119" t="s">
        <v>1004</v>
      </c>
      <c r="M119" t="s">
        <v>997</v>
      </c>
      <c r="O119" t="s">
        <v>996</v>
      </c>
      <c r="Q119" t="s">
        <v>1005</v>
      </c>
    </row>
    <row r="120" spans="1:17" x14ac:dyDescent="0.35">
      <c r="A120" s="9" t="s">
        <v>136</v>
      </c>
      <c r="B120" t="s">
        <v>419</v>
      </c>
      <c r="C120" t="s">
        <v>636</v>
      </c>
      <c r="E120" t="s">
        <v>839</v>
      </c>
      <c r="G120" t="s">
        <v>992</v>
      </c>
      <c r="I120" t="s">
        <v>1003</v>
      </c>
      <c r="K120" t="s">
        <v>1004</v>
      </c>
      <c r="M120" t="s">
        <v>997</v>
      </c>
      <c r="O120" t="s">
        <v>996</v>
      </c>
      <c r="Q120" t="s">
        <v>996</v>
      </c>
    </row>
    <row r="121" spans="1:17" x14ac:dyDescent="0.35">
      <c r="A121" s="9" t="s">
        <v>137</v>
      </c>
      <c r="B121" t="s">
        <v>420</v>
      </c>
      <c r="C121" t="s">
        <v>661</v>
      </c>
      <c r="D121" s="12" t="s">
        <v>1116</v>
      </c>
      <c r="E121" t="s">
        <v>840</v>
      </c>
      <c r="G121" t="s">
        <v>992</v>
      </c>
      <c r="I121" t="s">
        <v>993</v>
      </c>
      <c r="K121" t="s">
        <v>1004</v>
      </c>
      <c r="M121" t="s">
        <v>997</v>
      </c>
      <c r="O121" t="s">
        <v>996</v>
      </c>
      <c r="Q121" t="s">
        <v>996</v>
      </c>
    </row>
    <row r="122" spans="1:17" x14ac:dyDescent="0.35">
      <c r="A122" s="9" t="s">
        <v>138</v>
      </c>
      <c r="B122" t="s">
        <v>421</v>
      </c>
      <c r="C122" t="s">
        <v>662</v>
      </c>
      <c r="E122" t="s">
        <v>841</v>
      </c>
      <c r="G122" t="s">
        <v>992</v>
      </c>
      <c r="I122" t="s">
        <v>993</v>
      </c>
      <c r="K122" t="s">
        <v>1004</v>
      </c>
      <c r="M122" t="s">
        <v>997</v>
      </c>
      <c r="O122" t="s">
        <v>996</v>
      </c>
      <c r="Q122" t="s">
        <v>996</v>
      </c>
    </row>
    <row r="123" spans="1:17" x14ac:dyDescent="0.35">
      <c r="A123" s="9" t="s">
        <v>139</v>
      </c>
      <c r="B123" t="s">
        <v>422</v>
      </c>
      <c r="C123" t="s">
        <v>663</v>
      </c>
      <c r="E123" t="s">
        <v>842</v>
      </c>
      <c r="G123" t="s">
        <v>992</v>
      </c>
      <c r="I123" t="s">
        <v>1003</v>
      </c>
      <c r="K123" t="s">
        <v>1004</v>
      </c>
      <c r="M123" t="s">
        <v>997</v>
      </c>
      <c r="O123" t="s">
        <v>996</v>
      </c>
      <c r="Q123" t="s">
        <v>996</v>
      </c>
    </row>
    <row r="124" spans="1:17" x14ac:dyDescent="0.35">
      <c r="A124" s="9" t="s">
        <v>140</v>
      </c>
      <c r="B124" t="s">
        <v>423</v>
      </c>
      <c r="C124" t="s">
        <v>664</v>
      </c>
      <c r="E124" t="s">
        <v>843</v>
      </c>
      <c r="G124" t="s">
        <v>1007</v>
      </c>
      <c r="I124" t="s">
        <v>1017</v>
      </c>
      <c r="K124" t="s">
        <v>1019</v>
      </c>
      <c r="M124" t="s">
        <v>999</v>
      </c>
      <c r="O124" t="s">
        <v>1006</v>
      </c>
      <c r="Q124" t="s">
        <v>996</v>
      </c>
    </row>
    <row r="125" spans="1:17" x14ac:dyDescent="0.35">
      <c r="A125" s="9" t="s">
        <v>141</v>
      </c>
      <c r="B125" t="s">
        <v>424</v>
      </c>
      <c r="E125" t="s">
        <v>844</v>
      </c>
      <c r="G125" t="s">
        <v>992</v>
      </c>
      <c r="I125" t="s">
        <v>1011</v>
      </c>
      <c r="K125" t="s">
        <v>1004</v>
      </c>
      <c r="M125" t="s">
        <v>997</v>
      </c>
      <c r="O125" t="s">
        <v>996</v>
      </c>
      <c r="Q125" t="s">
        <v>996</v>
      </c>
    </row>
    <row r="126" spans="1:17" x14ac:dyDescent="0.35">
      <c r="A126" s="9" t="s">
        <v>142</v>
      </c>
      <c r="B126" t="s">
        <v>425</v>
      </c>
      <c r="C126" t="s">
        <v>665</v>
      </c>
      <c r="E126" t="s">
        <v>845</v>
      </c>
      <c r="G126" t="s">
        <v>992</v>
      </c>
      <c r="I126" t="s">
        <v>1043</v>
      </c>
      <c r="K126" t="s">
        <v>1004</v>
      </c>
      <c r="M126" t="s">
        <v>997</v>
      </c>
      <c r="O126" t="s">
        <v>996</v>
      </c>
      <c r="Q126" t="s">
        <v>1005</v>
      </c>
    </row>
    <row r="127" spans="1:17" x14ac:dyDescent="0.35">
      <c r="A127" s="9" t="s">
        <v>143</v>
      </c>
      <c r="B127" t="s">
        <v>426</v>
      </c>
      <c r="C127" t="s">
        <v>666</v>
      </c>
      <c r="D127" s="12" t="s">
        <v>1117</v>
      </c>
      <c r="E127" t="s">
        <v>846</v>
      </c>
      <c r="G127" t="s">
        <v>992</v>
      </c>
      <c r="I127" t="s">
        <v>1044</v>
      </c>
      <c r="K127" t="s">
        <v>1004</v>
      </c>
      <c r="M127" t="s">
        <v>997</v>
      </c>
      <c r="O127" t="s">
        <v>996</v>
      </c>
      <c r="Q127" t="s">
        <v>996</v>
      </c>
    </row>
    <row r="128" spans="1:17" x14ac:dyDescent="0.35">
      <c r="A128" s="9" t="s">
        <v>144</v>
      </c>
      <c r="B128" t="s">
        <v>427</v>
      </c>
      <c r="C128" t="s">
        <v>667</v>
      </c>
      <c r="D128" s="12" t="s">
        <v>1118</v>
      </c>
      <c r="E128" t="s">
        <v>847</v>
      </c>
      <c r="G128" t="s">
        <v>992</v>
      </c>
      <c r="I128" t="s">
        <v>1045</v>
      </c>
      <c r="K128" t="s">
        <v>1004</v>
      </c>
      <c r="M128" t="s">
        <v>997</v>
      </c>
      <c r="O128" t="s">
        <v>996</v>
      </c>
      <c r="Q128" t="s">
        <v>996</v>
      </c>
    </row>
    <row r="129" spans="1:17" x14ac:dyDescent="0.35">
      <c r="A129" s="9" t="s">
        <v>145</v>
      </c>
      <c r="B129" t="s">
        <v>428</v>
      </c>
      <c r="C129" t="s">
        <v>668</v>
      </c>
      <c r="G129" t="s">
        <v>1001</v>
      </c>
    </row>
    <row r="130" spans="1:17" x14ac:dyDescent="0.35">
      <c r="A130" s="9" t="s">
        <v>146</v>
      </c>
      <c r="B130" t="s">
        <v>429</v>
      </c>
      <c r="C130" t="s">
        <v>669</v>
      </c>
      <c r="E130" t="s">
        <v>848</v>
      </c>
      <c r="G130" t="s">
        <v>992</v>
      </c>
      <c r="I130" t="s">
        <v>1010</v>
      </c>
      <c r="K130" t="s">
        <v>1004</v>
      </c>
      <c r="M130" t="s">
        <v>997</v>
      </c>
      <c r="O130" t="s">
        <v>996</v>
      </c>
      <c r="Q130" t="s">
        <v>996</v>
      </c>
    </row>
    <row r="131" spans="1:17" x14ac:dyDescent="0.35">
      <c r="A131" s="9" t="s">
        <v>147</v>
      </c>
      <c r="B131" t="s">
        <v>430</v>
      </c>
      <c r="C131" t="s">
        <v>591</v>
      </c>
      <c r="G131" t="s">
        <v>1001</v>
      </c>
    </row>
    <row r="132" spans="1:17" x14ac:dyDescent="0.35">
      <c r="A132" s="9" t="s">
        <v>148</v>
      </c>
      <c r="B132" t="s">
        <v>431</v>
      </c>
      <c r="C132" t="s">
        <v>670</v>
      </c>
      <c r="D132" s="12" t="s">
        <v>1119</v>
      </c>
      <c r="E132" t="s">
        <v>849</v>
      </c>
      <c r="G132" t="s">
        <v>992</v>
      </c>
      <c r="I132" t="s">
        <v>1010</v>
      </c>
      <c r="K132" t="s">
        <v>1004</v>
      </c>
      <c r="M132" t="s">
        <v>997</v>
      </c>
      <c r="O132" t="s">
        <v>996</v>
      </c>
      <c r="Q132" t="s">
        <v>996</v>
      </c>
    </row>
    <row r="133" spans="1:17" x14ac:dyDescent="0.35">
      <c r="A133" s="9" t="s">
        <v>149</v>
      </c>
      <c r="B133" t="s">
        <v>432</v>
      </c>
      <c r="C133" t="s">
        <v>640</v>
      </c>
      <c r="D133" s="12" t="s">
        <v>1120</v>
      </c>
      <c r="E133" t="s">
        <v>850</v>
      </c>
      <c r="G133" t="s">
        <v>1007</v>
      </c>
      <c r="I133" t="s">
        <v>1034</v>
      </c>
      <c r="K133" t="s">
        <v>1009</v>
      </c>
      <c r="M133" t="s">
        <v>997</v>
      </c>
      <c r="O133" t="s">
        <v>996</v>
      </c>
      <c r="Q133" t="s">
        <v>1005</v>
      </c>
    </row>
    <row r="134" spans="1:17" x14ac:dyDescent="0.35">
      <c r="A134" s="9" t="s">
        <v>150</v>
      </c>
      <c r="B134" t="s">
        <v>433</v>
      </c>
      <c r="C134" t="s">
        <v>671</v>
      </c>
      <c r="E134" t="s">
        <v>851</v>
      </c>
      <c r="G134" t="s">
        <v>992</v>
      </c>
      <c r="I134" t="s">
        <v>1046</v>
      </c>
      <c r="K134" t="s">
        <v>1004</v>
      </c>
      <c r="M134" t="s">
        <v>997</v>
      </c>
      <c r="O134" t="s">
        <v>996</v>
      </c>
      <c r="Q134" t="s">
        <v>996</v>
      </c>
    </row>
    <row r="135" spans="1:17" x14ac:dyDescent="0.35">
      <c r="A135" s="9" t="s">
        <v>151</v>
      </c>
      <c r="B135" t="s">
        <v>434</v>
      </c>
      <c r="G135" t="s">
        <v>1001</v>
      </c>
    </row>
    <row r="136" spans="1:17" x14ac:dyDescent="0.35">
      <c r="A136" s="9" t="s">
        <v>152</v>
      </c>
      <c r="B136" t="s">
        <v>435</v>
      </c>
      <c r="E136" t="s">
        <v>852</v>
      </c>
      <c r="G136" t="s">
        <v>1007</v>
      </c>
      <c r="I136" t="s">
        <v>1011</v>
      </c>
      <c r="K136" t="s">
        <v>1009</v>
      </c>
      <c r="M136" t="s">
        <v>997</v>
      </c>
      <c r="O136" t="s">
        <v>996</v>
      </c>
      <c r="Q136" t="s">
        <v>996</v>
      </c>
    </row>
    <row r="137" spans="1:17" x14ac:dyDescent="0.35">
      <c r="A137" s="9" t="s">
        <v>153</v>
      </c>
      <c r="B137" t="s">
        <v>436</v>
      </c>
      <c r="C137" t="s">
        <v>672</v>
      </c>
      <c r="D137" s="12" t="s">
        <v>1121</v>
      </c>
      <c r="G137" t="s">
        <v>992</v>
      </c>
      <c r="I137" t="s">
        <v>993</v>
      </c>
      <c r="K137" t="s">
        <v>1004</v>
      </c>
      <c r="M137" t="s">
        <v>997</v>
      </c>
      <c r="O137" t="s">
        <v>1006</v>
      </c>
      <c r="Q137" t="s">
        <v>996</v>
      </c>
    </row>
    <row r="138" spans="1:17" x14ac:dyDescent="0.35">
      <c r="A138" s="9" t="s">
        <v>154</v>
      </c>
      <c r="B138" t="s">
        <v>437</v>
      </c>
      <c r="E138" t="s">
        <v>853</v>
      </c>
      <c r="G138" t="s">
        <v>1001</v>
      </c>
    </row>
    <row r="139" spans="1:17" x14ac:dyDescent="0.35">
      <c r="A139" s="9" t="s">
        <v>155</v>
      </c>
      <c r="B139" t="s">
        <v>438</v>
      </c>
      <c r="C139" t="s">
        <v>673</v>
      </c>
      <c r="D139" s="12" t="s">
        <v>1122</v>
      </c>
      <c r="E139" t="s">
        <v>854</v>
      </c>
      <c r="G139" t="s">
        <v>992</v>
      </c>
      <c r="I139" t="s">
        <v>993</v>
      </c>
      <c r="K139" t="s">
        <v>994</v>
      </c>
      <c r="O139" t="s">
        <v>1006</v>
      </c>
      <c r="Q139" t="s">
        <v>996</v>
      </c>
    </row>
    <row r="140" spans="1:17" x14ac:dyDescent="0.35">
      <c r="A140" s="9" t="s">
        <v>156</v>
      </c>
      <c r="B140" t="s">
        <v>439</v>
      </c>
      <c r="C140" t="s">
        <v>591</v>
      </c>
      <c r="E140" t="s">
        <v>855</v>
      </c>
      <c r="G140" t="s">
        <v>1001</v>
      </c>
    </row>
    <row r="141" spans="1:17" x14ac:dyDescent="0.35">
      <c r="A141" s="9" t="s">
        <v>157</v>
      </c>
      <c r="B141" t="s">
        <v>440</v>
      </c>
      <c r="C141" t="s">
        <v>674</v>
      </c>
      <c r="E141" t="s">
        <v>856</v>
      </c>
      <c r="G141" t="s">
        <v>992</v>
      </c>
      <c r="I141" t="s">
        <v>1047</v>
      </c>
      <c r="K141" t="s">
        <v>999</v>
      </c>
      <c r="O141" t="s">
        <v>996</v>
      </c>
      <c r="Q141" t="s">
        <v>996</v>
      </c>
    </row>
    <row r="142" spans="1:17" x14ac:dyDescent="0.35">
      <c r="A142" s="9" t="s">
        <v>158</v>
      </c>
      <c r="B142" t="s">
        <v>441</v>
      </c>
      <c r="C142" t="s">
        <v>675</v>
      </c>
      <c r="D142" s="12" t="s">
        <v>1123</v>
      </c>
      <c r="E142" t="s">
        <v>857</v>
      </c>
      <c r="G142" t="s">
        <v>992</v>
      </c>
      <c r="I142" t="s">
        <v>1034</v>
      </c>
      <c r="K142" t="s">
        <v>1004</v>
      </c>
      <c r="M142" t="s">
        <v>997</v>
      </c>
      <c r="O142" t="s">
        <v>996</v>
      </c>
      <c r="Q142" t="s">
        <v>996</v>
      </c>
    </row>
    <row r="143" spans="1:17" x14ac:dyDescent="0.35">
      <c r="A143" s="9" t="s">
        <v>159</v>
      </c>
      <c r="B143" t="s">
        <v>442</v>
      </c>
      <c r="G143" t="s">
        <v>1001</v>
      </c>
    </row>
    <row r="144" spans="1:17" x14ac:dyDescent="0.35">
      <c r="A144" s="9" t="s">
        <v>160</v>
      </c>
      <c r="B144" t="s">
        <v>443</v>
      </c>
      <c r="C144" t="s">
        <v>676</v>
      </c>
      <c r="G144" t="s">
        <v>1001</v>
      </c>
    </row>
    <row r="145" spans="1:17" x14ac:dyDescent="0.35">
      <c r="A145" s="9" t="s">
        <v>161</v>
      </c>
      <c r="B145" t="s">
        <v>161</v>
      </c>
      <c r="E145" t="s">
        <v>858</v>
      </c>
      <c r="G145" t="s">
        <v>992</v>
      </c>
      <c r="I145" t="s">
        <v>1011</v>
      </c>
      <c r="K145" t="s">
        <v>994</v>
      </c>
      <c r="O145" t="s">
        <v>996</v>
      </c>
      <c r="Q145" t="s">
        <v>996</v>
      </c>
    </row>
    <row r="146" spans="1:17" x14ac:dyDescent="0.35">
      <c r="A146" s="9" t="s">
        <v>162</v>
      </c>
      <c r="B146" t="s">
        <v>444</v>
      </c>
      <c r="E146" t="s">
        <v>859</v>
      </c>
      <c r="G146" t="s">
        <v>1001</v>
      </c>
    </row>
    <row r="147" spans="1:17" x14ac:dyDescent="0.35">
      <c r="A147" s="9" t="s">
        <v>163</v>
      </c>
      <c r="B147" t="s">
        <v>445</v>
      </c>
      <c r="C147" t="s">
        <v>677</v>
      </c>
      <c r="D147" s="12" t="s">
        <v>1124</v>
      </c>
      <c r="E147" t="s">
        <v>860</v>
      </c>
      <c r="G147" t="s">
        <v>992</v>
      </c>
      <c r="I147" t="s">
        <v>993</v>
      </c>
      <c r="K147" t="s">
        <v>1004</v>
      </c>
      <c r="M147" t="s">
        <v>997</v>
      </c>
      <c r="O147" t="s">
        <v>996</v>
      </c>
      <c r="Q147" t="s">
        <v>996</v>
      </c>
    </row>
    <row r="148" spans="1:17" x14ac:dyDescent="0.35">
      <c r="A148" s="9" t="s">
        <v>164</v>
      </c>
      <c r="B148" t="s">
        <v>446</v>
      </c>
      <c r="E148" t="s">
        <v>861</v>
      </c>
      <c r="G148" t="s">
        <v>992</v>
      </c>
      <c r="I148" t="s">
        <v>1011</v>
      </c>
      <c r="K148" t="s">
        <v>1004</v>
      </c>
      <c r="M148" t="s">
        <v>998</v>
      </c>
      <c r="O148" t="s">
        <v>996</v>
      </c>
      <c r="Q148" t="s">
        <v>996</v>
      </c>
    </row>
    <row r="149" spans="1:17" x14ac:dyDescent="0.35">
      <c r="A149" s="9" t="s">
        <v>165</v>
      </c>
      <c r="B149" t="s">
        <v>447</v>
      </c>
      <c r="C149" t="s">
        <v>678</v>
      </c>
      <c r="D149" s="12" t="s">
        <v>1125</v>
      </c>
      <c r="E149" t="s">
        <v>862</v>
      </c>
      <c r="G149" t="s">
        <v>992</v>
      </c>
      <c r="I149" t="s">
        <v>993</v>
      </c>
      <c r="K149" t="s">
        <v>1004</v>
      </c>
      <c r="M149" t="s">
        <v>997</v>
      </c>
      <c r="O149" t="s">
        <v>996</v>
      </c>
      <c r="Q149" t="s">
        <v>996</v>
      </c>
    </row>
    <row r="150" spans="1:17" x14ac:dyDescent="0.35">
      <c r="A150" s="9" t="s">
        <v>166</v>
      </c>
      <c r="B150" t="s">
        <v>448</v>
      </c>
      <c r="C150" t="s">
        <v>591</v>
      </c>
      <c r="D150" s="12" t="s">
        <v>1126</v>
      </c>
      <c r="E150" t="s">
        <v>863</v>
      </c>
      <c r="G150" t="s">
        <v>992</v>
      </c>
      <c r="I150" t="s">
        <v>993</v>
      </c>
      <c r="K150" t="s">
        <v>1004</v>
      </c>
      <c r="M150" t="s">
        <v>997</v>
      </c>
      <c r="O150" t="s">
        <v>996</v>
      </c>
      <c r="Q150" t="s">
        <v>996</v>
      </c>
    </row>
    <row r="151" spans="1:17" x14ac:dyDescent="0.35">
      <c r="A151" s="9" t="s">
        <v>167</v>
      </c>
      <c r="B151" t="s">
        <v>449</v>
      </c>
      <c r="C151" t="s">
        <v>679</v>
      </c>
      <c r="E151" t="s">
        <v>864</v>
      </c>
      <c r="G151" t="s">
        <v>1001</v>
      </c>
    </row>
    <row r="152" spans="1:17" x14ac:dyDescent="0.35">
      <c r="A152" s="9" t="s">
        <v>168</v>
      </c>
      <c r="B152" t="s">
        <v>450</v>
      </c>
      <c r="C152" t="s">
        <v>593</v>
      </c>
      <c r="E152" t="s">
        <v>865</v>
      </c>
      <c r="G152" t="s">
        <v>992</v>
      </c>
      <c r="I152" t="s">
        <v>1003</v>
      </c>
      <c r="K152" t="s">
        <v>1004</v>
      </c>
      <c r="M152" t="s">
        <v>998</v>
      </c>
      <c r="O152" t="s">
        <v>996</v>
      </c>
      <c r="Q152" t="s">
        <v>996</v>
      </c>
    </row>
    <row r="153" spans="1:17" x14ac:dyDescent="0.35">
      <c r="A153" s="9" t="s">
        <v>169</v>
      </c>
      <c r="B153" t="s">
        <v>451</v>
      </c>
      <c r="E153" t="s">
        <v>866</v>
      </c>
      <c r="G153" t="s">
        <v>992</v>
      </c>
      <c r="I153" t="s">
        <v>1011</v>
      </c>
      <c r="K153" t="s">
        <v>1004</v>
      </c>
      <c r="M153" t="s">
        <v>998</v>
      </c>
      <c r="O153" t="s">
        <v>996</v>
      </c>
      <c r="Q153" t="s">
        <v>996</v>
      </c>
    </row>
    <row r="154" spans="1:17" x14ac:dyDescent="0.35">
      <c r="A154" s="9" t="s">
        <v>170</v>
      </c>
      <c r="B154" t="s">
        <v>452</v>
      </c>
      <c r="E154" t="s">
        <v>867</v>
      </c>
      <c r="G154" t="s">
        <v>1001</v>
      </c>
    </row>
    <row r="155" spans="1:17" x14ac:dyDescent="0.35">
      <c r="A155" s="9" t="s">
        <v>171</v>
      </c>
      <c r="B155" t="s">
        <v>453</v>
      </c>
      <c r="C155" t="s">
        <v>680</v>
      </c>
      <c r="E155" t="s">
        <v>868</v>
      </c>
      <c r="G155" t="s">
        <v>992</v>
      </c>
      <c r="I155" t="s">
        <v>1048</v>
      </c>
      <c r="K155" t="s">
        <v>1004</v>
      </c>
      <c r="M155" t="s">
        <v>998</v>
      </c>
      <c r="O155" t="s">
        <v>996</v>
      </c>
      <c r="Q155" t="s">
        <v>996</v>
      </c>
    </row>
    <row r="156" spans="1:17" x14ac:dyDescent="0.35">
      <c r="A156" s="9" t="s">
        <v>172</v>
      </c>
      <c r="B156" t="s">
        <v>454</v>
      </c>
      <c r="C156" t="s">
        <v>681</v>
      </c>
      <c r="G156" t="s">
        <v>1001</v>
      </c>
    </row>
    <row r="157" spans="1:17" x14ac:dyDescent="0.35">
      <c r="A157" s="9" t="s">
        <v>173</v>
      </c>
      <c r="B157" t="s">
        <v>455</v>
      </c>
      <c r="C157" t="s">
        <v>598</v>
      </c>
      <c r="G157" t="s">
        <v>1001</v>
      </c>
    </row>
    <row r="158" spans="1:17" x14ac:dyDescent="0.35">
      <c r="A158" s="9" t="s">
        <v>174</v>
      </c>
      <c r="B158" t="s">
        <v>456</v>
      </c>
      <c r="C158" t="s">
        <v>682</v>
      </c>
      <c r="E158" t="s">
        <v>869</v>
      </c>
      <c r="G158" t="s">
        <v>992</v>
      </c>
      <c r="I158" t="s">
        <v>1049</v>
      </c>
      <c r="K158" t="s">
        <v>999</v>
      </c>
      <c r="O158" t="s">
        <v>996</v>
      </c>
      <c r="Q158" t="s">
        <v>996</v>
      </c>
    </row>
    <row r="159" spans="1:17" x14ac:dyDescent="0.35">
      <c r="A159" s="9" t="s">
        <v>175</v>
      </c>
      <c r="B159" t="s">
        <v>457</v>
      </c>
      <c r="C159" t="s">
        <v>683</v>
      </c>
      <c r="D159" s="12" t="s">
        <v>1127</v>
      </c>
      <c r="E159" t="s">
        <v>870</v>
      </c>
      <c r="G159" t="s">
        <v>1007</v>
      </c>
      <c r="I159" t="s">
        <v>1050</v>
      </c>
      <c r="K159" t="s">
        <v>1019</v>
      </c>
      <c r="M159" t="s">
        <v>997</v>
      </c>
      <c r="O159" t="s">
        <v>996</v>
      </c>
      <c r="Q159" t="s">
        <v>996</v>
      </c>
    </row>
    <row r="160" spans="1:17" x14ac:dyDescent="0.35">
      <c r="A160" s="9" t="s">
        <v>176</v>
      </c>
      <c r="B160" t="s">
        <v>458</v>
      </c>
      <c r="E160" t="s">
        <v>871</v>
      </c>
      <c r="G160" t="s">
        <v>992</v>
      </c>
      <c r="I160" t="s">
        <v>1011</v>
      </c>
      <c r="K160" t="s">
        <v>1004</v>
      </c>
      <c r="M160" t="s">
        <v>997</v>
      </c>
      <c r="O160" t="s">
        <v>996</v>
      </c>
      <c r="Q160" t="s">
        <v>996</v>
      </c>
    </row>
    <row r="161" spans="1:17" x14ac:dyDescent="0.35">
      <c r="A161" s="9" t="s">
        <v>177</v>
      </c>
      <c r="B161" t="s">
        <v>459</v>
      </c>
      <c r="C161" t="s">
        <v>684</v>
      </c>
      <c r="E161" t="s">
        <v>872</v>
      </c>
      <c r="G161" t="s">
        <v>992</v>
      </c>
      <c r="I161" t="s">
        <v>1010</v>
      </c>
      <c r="K161" t="s">
        <v>994</v>
      </c>
      <c r="O161" t="s">
        <v>996</v>
      </c>
      <c r="Q161" t="s">
        <v>1005</v>
      </c>
    </row>
    <row r="162" spans="1:17" x14ac:dyDescent="0.35">
      <c r="A162" s="9" t="s">
        <v>178</v>
      </c>
      <c r="B162" t="s">
        <v>460</v>
      </c>
      <c r="C162" t="s">
        <v>685</v>
      </c>
      <c r="E162" t="s">
        <v>873</v>
      </c>
      <c r="G162" t="s">
        <v>1001</v>
      </c>
    </row>
    <row r="163" spans="1:17" x14ac:dyDescent="0.35">
      <c r="A163" s="9" t="s">
        <v>179</v>
      </c>
      <c r="B163" t="s">
        <v>461</v>
      </c>
      <c r="E163" t="s">
        <v>874</v>
      </c>
      <c r="G163" t="s">
        <v>1001</v>
      </c>
    </row>
    <row r="164" spans="1:17" x14ac:dyDescent="0.35">
      <c r="A164" s="9" t="s">
        <v>180</v>
      </c>
      <c r="B164" t="s">
        <v>462</v>
      </c>
      <c r="C164" t="s">
        <v>686</v>
      </c>
      <c r="D164" s="12" t="s">
        <v>1128</v>
      </c>
      <c r="E164" t="s">
        <v>875</v>
      </c>
      <c r="G164" t="s">
        <v>1007</v>
      </c>
      <c r="I164" t="s">
        <v>1041</v>
      </c>
      <c r="K164" t="s">
        <v>1015</v>
      </c>
      <c r="M164" t="s">
        <v>997</v>
      </c>
      <c r="O164" t="s">
        <v>996</v>
      </c>
      <c r="Q164" t="s">
        <v>996</v>
      </c>
    </row>
    <row r="165" spans="1:17" x14ac:dyDescent="0.35">
      <c r="A165" s="9" t="s">
        <v>181</v>
      </c>
      <c r="B165" t="s">
        <v>463</v>
      </c>
      <c r="G165" t="s">
        <v>1001</v>
      </c>
    </row>
    <row r="166" spans="1:17" x14ac:dyDescent="0.35">
      <c r="A166" s="9" t="s">
        <v>182</v>
      </c>
      <c r="B166" t="s">
        <v>464</v>
      </c>
      <c r="C166" t="s">
        <v>687</v>
      </c>
      <c r="E166" t="s">
        <v>876</v>
      </c>
      <c r="G166" t="s">
        <v>992</v>
      </c>
      <c r="I166" t="s">
        <v>1050</v>
      </c>
      <c r="K166" t="s">
        <v>1004</v>
      </c>
      <c r="M166" t="s">
        <v>998</v>
      </c>
      <c r="O166" t="s">
        <v>996</v>
      </c>
      <c r="Q166" t="s">
        <v>996</v>
      </c>
    </row>
    <row r="167" spans="1:17" x14ac:dyDescent="0.35">
      <c r="A167" s="9" t="s">
        <v>183</v>
      </c>
      <c r="B167" t="s">
        <v>465</v>
      </c>
      <c r="E167" t="s">
        <v>877</v>
      </c>
      <c r="G167" t="s">
        <v>992</v>
      </c>
      <c r="I167" t="s">
        <v>1011</v>
      </c>
      <c r="K167" t="s">
        <v>1004</v>
      </c>
      <c r="M167" t="s">
        <v>997</v>
      </c>
      <c r="O167" t="s">
        <v>996</v>
      </c>
      <c r="Q167" t="s">
        <v>996</v>
      </c>
    </row>
    <row r="168" spans="1:17" x14ac:dyDescent="0.35">
      <c r="A168" s="9" t="s">
        <v>184</v>
      </c>
      <c r="B168" t="s">
        <v>466</v>
      </c>
      <c r="E168" t="s">
        <v>878</v>
      </c>
      <c r="G168" t="s">
        <v>992</v>
      </c>
      <c r="I168" t="s">
        <v>1011</v>
      </c>
      <c r="K168" t="s">
        <v>1004</v>
      </c>
      <c r="M168" t="s">
        <v>997</v>
      </c>
      <c r="O168" t="s">
        <v>996</v>
      </c>
      <c r="Q168" t="s">
        <v>996</v>
      </c>
    </row>
    <row r="169" spans="1:17" x14ac:dyDescent="0.35">
      <c r="A169" s="9" t="s">
        <v>185</v>
      </c>
      <c r="B169" t="s">
        <v>467</v>
      </c>
      <c r="G169" t="s">
        <v>1001</v>
      </c>
    </row>
    <row r="170" spans="1:17" x14ac:dyDescent="0.35">
      <c r="A170" s="9" t="s">
        <v>186</v>
      </c>
      <c r="B170" t="s">
        <v>468</v>
      </c>
      <c r="C170" t="s">
        <v>688</v>
      </c>
      <c r="D170" s="12" t="s">
        <v>1129</v>
      </c>
      <c r="E170" t="s">
        <v>879</v>
      </c>
      <c r="G170" t="s">
        <v>992</v>
      </c>
      <c r="I170" t="s">
        <v>1003</v>
      </c>
      <c r="K170" t="s">
        <v>999</v>
      </c>
      <c r="O170" t="s">
        <v>996</v>
      </c>
      <c r="Q170" t="s">
        <v>996</v>
      </c>
    </row>
    <row r="171" spans="1:17" x14ac:dyDescent="0.35">
      <c r="A171" s="9" t="s">
        <v>187</v>
      </c>
      <c r="B171" t="s">
        <v>469</v>
      </c>
      <c r="C171" t="s">
        <v>689</v>
      </c>
      <c r="D171" s="12" t="s">
        <v>1130</v>
      </c>
      <c r="E171" t="s">
        <v>880</v>
      </c>
      <c r="G171" t="s">
        <v>992</v>
      </c>
      <c r="I171" t="s">
        <v>1010</v>
      </c>
      <c r="K171" t="s">
        <v>1004</v>
      </c>
      <c r="M171" t="s">
        <v>997</v>
      </c>
      <c r="O171" t="s">
        <v>996</v>
      </c>
      <c r="Q171" t="s">
        <v>1005</v>
      </c>
    </row>
    <row r="172" spans="1:17" x14ac:dyDescent="0.35">
      <c r="A172" s="9" t="s">
        <v>188</v>
      </c>
      <c r="B172" t="s">
        <v>470</v>
      </c>
      <c r="C172" t="s">
        <v>593</v>
      </c>
      <c r="E172" t="s">
        <v>881</v>
      </c>
      <c r="G172" t="s">
        <v>992</v>
      </c>
      <c r="I172" t="s">
        <v>1003</v>
      </c>
      <c r="K172" t="s">
        <v>1004</v>
      </c>
      <c r="M172" t="s">
        <v>997</v>
      </c>
      <c r="O172" t="s">
        <v>996</v>
      </c>
      <c r="Q172" t="s">
        <v>996</v>
      </c>
    </row>
    <row r="173" spans="1:17" x14ac:dyDescent="0.35">
      <c r="A173" s="9" t="s">
        <v>189</v>
      </c>
      <c r="B173" t="s">
        <v>471</v>
      </c>
      <c r="C173" t="s">
        <v>690</v>
      </c>
      <c r="D173" s="12" t="s">
        <v>1131</v>
      </c>
      <c r="E173" t="s">
        <v>882</v>
      </c>
      <c r="G173" t="s">
        <v>992</v>
      </c>
      <c r="I173" t="s">
        <v>1011</v>
      </c>
      <c r="K173" t="s">
        <v>1004</v>
      </c>
      <c r="M173" t="s">
        <v>997</v>
      </c>
      <c r="O173" t="s">
        <v>996</v>
      </c>
      <c r="Q173" t="s">
        <v>996</v>
      </c>
    </row>
    <row r="174" spans="1:17" x14ac:dyDescent="0.35">
      <c r="A174" s="9" t="s">
        <v>190</v>
      </c>
      <c r="B174" t="s">
        <v>472</v>
      </c>
      <c r="G174" t="s">
        <v>1001</v>
      </c>
    </row>
    <row r="175" spans="1:17" x14ac:dyDescent="0.35">
      <c r="A175" s="9" t="s">
        <v>191</v>
      </c>
      <c r="B175" t="s">
        <v>473</v>
      </c>
      <c r="C175" t="s">
        <v>691</v>
      </c>
      <c r="D175" s="12" t="s">
        <v>1132</v>
      </c>
      <c r="E175" t="s">
        <v>883</v>
      </c>
      <c r="G175" t="s">
        <v>1007</v>
      </c>
      <c r="I175" t="s">
        <v>1020</v>
      </c>
      <c r="K175" t="s">
        <v>1009</v>
      </c>
      <c r="M175" t="s">
        <v>1000</v>
      </c>
      <c r="O175" t="s">
        <v>996</v>
      </c>
      <c r="Q175" t="s">
        <v>1005</v>
      </c>
    </row>
    <row r="176" spans="1:17" x14ac:dyDescent="0.35">
      <c r="A176" s="9" t="s">
        <v>192</v>
      </c>
      <c r="B176" t="s">
        <v>474</v>
      </c>
      <c r="C176" t="s">
        <v>692</v>
      </c>
      <c r="D176" s="12" t="s">
        <v>1133</v>
      </c>
      <c r="E176" t="s">
        <v>884</v>
      </c>
      <c r="G176" t="s">
        <v>992</v>
      </c>
      <c r="I176" t="s">
        <v>1034</v>
      </c>
      <c r="K176" t="s">
        <v>994</v>
      </c>
      <c r="O176" t="s">
        <v>996</v>
      </c>
      <c r="Q176" t="s">
        <v>996</v>
      </c>
    </row>
    <row r="177" spans="1:17" x14ac:dyDescent="0.35">
      <c r="A177" s="9" t="s">
        <v>193</v>
      </c>
      <c r="B177" t="s">
        <v>475</v>
      </c>
      <c r="C177" t="s">
        <v>646</v>
      </c>
      <c r="E177" t="s">
        <v>885</v>
      </c>
      <c r="G177" t="s">
        <v>992</v>
      </c>
      <c r="I177" t="s">
        <v>993</v>
      </c>
      <c r="K177" t="s">
        <v>1004</v>
      </c>
      <c r="M177" t="s">
        <v>997</v>
      </c>
      <c r="O177" t="s">
        <v>996</v>
      </c>
      <c r="Q177" t="s">
        <v>996</v>
      </c>
    </row>
    <row r="178" spans="1:17" x14ac:dyDescent="0.35">
      <c r="A178" s="9" t="s">
        <v>195</v>
      </c>
      <c r="B178" t="s">
        <v>477</v>
      </c>
      <c r="C178" t="s">
        <v>694</v>
      </c>
      <c r="D178" s="12" t="s">
        <v>1134</v>
      </c>
      <c r="E178" t="s">
        <v>887</v>
      </c>
      <c r="G178" t="s">
        <v>992</v>
      </c>
      <c r="I178" t="s">
        <v>1050</v>
      </c>
      <c r="K178" t="s">
        <v>1004</v>
      </c>
      <c r="M178" t="s">
        <v>998</v>
      </c>
      <c r="O178" t="s">
        <v>996</v>
      </c>
      <c r="Q178" t="s">
        <v>996</v>
      </c>
    </row>
    <row r="179" spans="1:17" x14ac:dyDescent="0.35">
      <c r="A179" s="9" t="s">
        <v>196</v>
      </c>
      <c r="B179" t="s">
        <v>478</v>
      </c>
      <c r="C179" t="s">
        <v>695</v>
      </c>
      <c r="E179" t="s">
        <v>888</v>
      </c>
      <c r="G179" t="s">
        <v>992</v>
      </c>
      <c r="I179" t="s">
        <v>1003</v>
      </c>
      <c r="K179" t="s">
        <v>1004</v>
      </c>
      <c r="M179" t="s">
        <v>997</v>
      </c>
      <c r="O179" t="s">
        <v>1006</v>
      </c>
      <c r="Q179" t="s">
        <v>1005</v>
      </c>
    </row>
    <row r="180" spans="1:17" x14ac:dyDescent="0.35">
      <c r="A180" s="9" t="s">
        <v>198</v>
      </c>
      <c r="B180" t="s">
        <v>480</v>
      </c>
      <c r="C180" t="s">
        <v>696</v>
      </c>
      <c r="D180" s="12" t="s">
        <v>1135</v>
      </c>
      <c r="E180" t="s">
        <v>890</v>
      </c>
      <c r="G180" t="s">
        <v>1007</v>
      </c>
      <c r="I180" t="s">
        <v>1051</v>
      </c>
      <c r="K180" t="s">
        <v>1009</v>
      </c>
      <c r="M180" t="s">
        <v>997</v>
      </c>
      <c r="O180" t="s">
        <v>996</v>
      </c>
      <c r="Q180" t="s">
        <v>1005</v>
      </c>
    </row>
    <row r="181" spans="1:17" x14ac:dyDescent="0.35">
      <c r="A181" s="9" t="s">
        <v>201</v>
      </c>
      <c r="B181" t="s">
        <v>483</v>
      </c>
      <c r="C181" t="s">
        <v>699</v>
      </c>
      <c r="E181" t="s">
        <v>893</v>
      </c>
      <c r="G181" t="s">
        <v>1007</v>
      </c>
      <c r="I181" t="s">
        <v>1018</v>
      </c>
      <c r="K181" t="s">
        <v>1009</v>
      </c>
      <c r="M181" t="s">
        <v>998</v>
      </c>
      <c r="O181" t="s">
        <v>996</v>
      </c>
      <c r="Q181" t="s">
        <v>1005</v>
      </c>
    </row>
    <row r="182" spans="1:17" x14ac:dyDescent="0.35">
      <c r="A182" s="9" t="s">
        <v>202</v>
      </c>
      <c r="B182" t="s">
        <v>484</v>
      </c>
      <c r="D182" s="12" t="s">
        <v>1136</v>
      </c>
      <c r="E182" t="s">
        <v>894</v>
      </c>
      <c r="G182" t="s">
        <v>1007</v>
      </c>
      <c r="I182" t="s">
        <v>1003</v>
      </c>
      <c r="K182" t="s">
        <v>1009</v>
      </c>
      <c r="M182" t="s">
        <v>998</v>
      </c>
      <c r="O182" t="s">
        <v>996</v>
      </c>
      <c r="Q182" t="s">
        <v>996</v>
      </c>
    </row>
    <row r="183" spans="1:17" x14ac:dyDescent="0.35">
      <c r="A183" s="9" t="s">
        <v>209</v>
      </c>
      <c r="B183" t="s">
        <v>491</v>
      </c>
      <c r="C183" t="s">
        <v>684</v>
      </c>
      <c r="D183" s="12" t="s">
        <v>1137</v>
      </c>
      <c r="E183" t="s">
        <v>900</v>
      </c>
      <c r="G183" t="s">
        <v>992</v>
      </c>
      <c r="I183" t="s">
        <v>1010</v>
      </c>
      <c r="K183" t="s">
        <v>994</v>
      </c>
      <c r="O183" t="s">
        <v>996</v>
      </c>
      <c r="Q183" t="s">
        <v>996</v>
      </c>
    </row>
    <row r="184" spans="1:17" x14ac:dyDescent="0.35">
      <c r="A184" s="9" t="s">
        <v>212</v>
      </c>
      <c r="B184" t="s">
        <v>494</v>
      </c>
      <c r="G184" t="s">
        <v>1001</v>
      </c>
    </row>
    <row r="185" spans="1:17" x14ac:dyDescent="0.35">
      <c r="A185" s="9" t="s">
        <v>216</v>
      </c>
      <c r="B185" t="s">
        <v>498</v>
      </c>
      <c r="C185" t="s">
        <v>706</v>
      </c>
      <c r="E185" t="s">
        <v>906</v>
      </c>
      <c r="G185" t="s">
        <v>1007</v>
      </c>
      <c r="I185" t="s">
        <v>1011</v>
      </c>
      <c r="K185" t="s">
        <v>1009</v>
      </c>
      <c r="M185" t="s">
        <v>998</v>
      </c>
      <c r="O185" t="s">
        <v>996</v>
      </c>
      <c r="Q185" t="s">
        <v>1005</v>
      </c>
    </row>
    <row r="186" spans="1:17" x14ac:dyDescent="0.35">
      <c r="A186" s="9" t="s">
        <v>218</v>
      </c>
      <c r="B186" t="s">
        <v>500</v>
      </c>
      <c r="C186" t="s">
        <v>708</v>
      </c>
      <c r="D186" s="12" t="s">
        <v>1138</v>
      </c>
      <c r="E186" t="s">
        <v>908</v>
      </c>
      <c r="G186" t="s">
        <v>992</v>
      </c>
      <c r="I186" t="s">
        <v>1024</v>
      </c>
      <c r="K186" t="s">
        <v>1004</v>
      </c>
      <c r="M186" t="s">
        <v>997</v>
      </c>
      <c r="O186" t="s">
        <v>996</v>
      </c>
      <c r="Q186" t="s">
        <v>996</v>
      </c>
    </row>
    <row r="187" spans="1:17" x14ac:dyDescent="0.35">
      <c r="A187" s="9" t="s">
        <v>222</v>
      </c>
      <c r="B187" t="s">
        <v>504</v>
      </c>
      <c r="C187" t="s">
        <v>712</v>
      </c>
      <c r="G187" t="s">
        <v>1007</v>
      </c>
      <c r="I187" t="s">
        <v>1010</v>
      </c>
      <c r="K187" t="s">
        <v>1015</v>
      </c>
      <c r="M187" t="s">
        <v>997</v>
      </c>
      <c r="O187" t="s">
        <v>1006</v>
      </c>
      <c r="Q187" t="s">
        <v>996</v>
      </c>
    </row>
    <row r="188" spans="1:17" x14ac:dyDescent="0.35">
      <c r="A188" s="9" t="s">
        <v>223</v>
      </c>
      <c r="B188" t="s">
        <v>505</v>
      </c>
      <c r="C188" t="s">
        <v>713</v>
      </c>
      <c r="E188" t="s">
        <v>912</v>
      </c>
      <c r="G188" t="s">
        <v>992</v>
      </c>
      <c r="I188" t="s">
        <v>1017</v>
      </c>
      <c r="K188" t="s">
        <v>1004</v>
      </c>
      <c r="M188" t="s">
        <v>997</v>
      </c>
      <c r="O188" t="s">
        <v>996</v>
      </c>
      <c r="Q188" t="s">
        <v>996</v>
      </c>
    </row>
    <row r="189" spans="1:17" x14ac:dyDescent="0.35">
      <c r="A189" s="9" t="s">
        <v>224</v>
      </c>
      <c r="B189" t="s">
        <v>506</v>
      </c>
      <c r="C189" t="s">
        <v>710</v>
      </c>
      <c r="D189" s="12" t="s">
        <v>1139</v>
      </c>
      <c r="E189" t="s">
        <v>913</v>
      </c>
      <c r="G189" t="s">
        <v>1007</v>
      </c>
      <c r="I189" t="s">
        <v>1018</v>
      </c>
      <c r="K189" t="s">
        <v>1019</v>
      </c>
      <c r="M189" t="s">
        <v>997</v>
      </c>
      <c r="O189" t="s">
        <v>1006</v>
      </c>
      <c r="Q189" t="s">
        <v>996</v>
      </c>
    </row>
    <row r="190" spans="1:17" x14ac:dyDescent="0.35">
      <c r="A190" s="9" t="s">
        <v>235</v>
      </c>
      <c r="B190" t="s">
        <v>517</v>
      </c>
      <c r="C190" t="s">
        <v>720</v>
      </c>
      <c r="D190" s="12" t="s">
        <v>1140</v>
      </c>
      <c r="E190" t="s">
        <v>924</v>
      </c>
      <c r="G190" t="s">
        <v>1007</v>
      </c>
      <c r="I190" t="s">
        <v>1018</v>
      </c>
      <c r="K190" t="s">
        <v>1009</v>
      </c>
      <c r="M190" t="s">
        <v>1000</v>
      </c>
      <c r="O190" t="s">
        <v>996</v>
      </c>
      <c r="Q190" t="s">
        <v>996</v>
      </c>
    </row>
    <row r="191" spans="1:17" x14ac:dyDescent="0.35">
      <c r="A191" s="9" t="s">
        <v>236</v>
      </c>
      <c r="B191" t="s">
        <v>518</v>
      </c>
      <c r="G191" t="s">
        <v>1001</v>
      </c>
    </row>
    <row r="192" spans="1:17" x14ac:dyDescent="0.35">
      <c r="A192" s="9" t="s">
        <v>237</v>
      </c>
      <c r="B192" t="s">
        <v>519</v>
      </c>
      <c r="C192" t="s">
        <v>721</v>
      </c>
      <c r="D192" s="12" t="s">
        <v>1141</v>
      </c>
      <c r="E192" t="s">
        <v>925</v>
      </c>
      <c r="G192" t="s">
        <v>992</v>
      </c>
      <c r="I192" t="s">
        <v>1010</v>
      </c>
      <c r="K192" t="s">
        <v>1004</v>
      </c>
      <c r="M192" t="s">
        <v>997</v>
      </c>
      <c r="O192" t="s">
        <v>996</v>
      </c>
      <c r="Q192" t="s">
        <v>1005</v>
      </c>
    </row>
    <row r="193" spans="1:17" x14ac:dyDescent="0.35">
      <c r="A193" s="9" t="s">
        <v>239</v>
      </c>
      <c r="B193" t="s">
        <v>521</v>
      </c>
      <c r="D193" s="12" t="s">
        <v>1142</v>
      </c>
      <c r="E193" t="s">
        <v>927</v>
      </c>
      <c r="G193" t="s">
        <v>1007</v>
      </c>
      <c r="I193" t="s">
        <v>1011</v>
      </c>
      <c r="K193" t="s">
        <v>1019</v>
      </c>
      <c r="M193" t="s">
        <v>997</v>
      </c>
      <c r="O193" t="s">
        <v>1006</v>
      </c>
      <c r="Q193" t="s">
        <v>996</v>
      </c>
    </row>
    <row r="194" spans="1:17" x14ac:dyDescent="0.35">
      <c r="A194" s="9" t="s">
        <v>241</v>
      </c>
      <c r="B194" t="s">
        <v>523</v>
      </c>
      <c r="C194" t="s">
        <v>616</v>
      </c>
      <c r="D194" s="12" t="s">
        <v>1143</v>
      </c>
      <c r="E194" t="s">
        <v>929</v>
      </c>
      <c r="G194" t="s">
        <v>1007</v>
      </c>
      <c r="I194" t="s">
        <v>1003</v>
      </c>
      <c r="K194" t="s">
        <v>1009</v>
      </c>
      <c r="M194" t="s">
        <v>997</v>
      </c>
      <c r="O194" t="s">
        <v>996</v>
      </c>
      <c r="Q194" t="s">
        <v>1005</v>
      </c>
    </row>
    <row r="195" spans="1:17" x14ac:dyDescent="0.35">
      <c r="A195" s="9" t="s">
        <v>247</v>
      </c>
      <c r="B195" t="s">
        <v>529</v>
      </c>
      <c r="C195" t="s">
        <v>726</v>
      </c>
      <c r="D195" s="12" t="s">
        <v>1144</v>
      </c>
      <c r="E195" t="s">
        <v>935</v>
      </c>
      <c r="G195" t="s">
        <v>1007</v>
      </c>
      <c r="I195" t="s">
        <v>1003</v>
      </c>
      <c r="K195" t="s">
        <v>1009</v>
      </c>
      <c r="M195" t="s">
        <v>999</v>
      </c>
      <c r="O195" t="s">
        <v>996</v>
      </c>
      <c r="Q195" t="s">
        <v>996</v>
      </c>
    </row>
    <row r="196" spans="1:17" x14ac:dyDescent="0.35">
      <c r="A196" s="9" t="s">
        <v>249</v>
      </c>
      <c r="B196" t="s">
        <v>531</v>
      </c>
      <c r="C196" t="s">
        <v>727</v>
      </c>
      <c r="E196" t="s">
        <v>937</v>
      </c>
      <c r="G196" t="s">
        <v>1007</v>
      </c>
      <c r="I196" t="s">
        <v>1017</v>
      </c>
      <c r="K196" t="s">
        <v>1019</v>
      </c>
      <c r="M196" t="s">
        <v>999</v>
      </c>
      <c r="O196" t="s">
        <v>1006</v>
      </c>
      <c r="Q196" t="s">
        <v>996</v>
      </c>
    </row>
    <row r="197" spans="1:17" x14ac:dyDescent="0.35">
      <c r="A197" s="9" t="s">
        <v>252</v>
      </c>
      <c r="B197" t="s">
        <v>534</v>
      </c>
      <c r="C197" t="s">
        <v>693</v>
      </c>
      <c r="E197" t="s">
        <v>940</v>
      </c>
      <c r="G197" t="s">
        <v>1007</v>
      </c>
      <c r="I197" t="s">
        <v>1002</v>
      </c>
      <c r="K197" t="s">
        <v>1019</v>
      </c>
      <c r="M197" t="s">
        <v>997</v>
      </c>
      <c r="O197" t="s">
        <v>1006</v>
      </c>
      <c r="Q197" t="s">
        <v>996</v>
      </c>
    </row>
    <row r="198" spans="1:17" x14ac:dyDescent="0.35">
      <c r="A198" s="9" t="s">
        <v>256</v>
      </c>
      <c r="B198" t="s">
        <v>538</v>
      </c>
      <c r="C198" t="s">
        <v>636</v>
      </c>
      <c r="D198" s="12" t="s">
        <v>1145</v>
      </c>
      <c r="E198" t="s">
        <v>944</v>
      </c>
      <c r="G198" t="s">
        <v>992</v>
      </c>
      <c r="I198" t="s">
        <v>1003</v>
      </c>
      <c r="K198" t="s">
        <v>1004</v>
      </c>
      <c r="M198" t="s">
        <v>997</v>
      </c>
      <c r="O198" t="s">
        <v>996</v>
      </c>
      <c r="Q198" t="s">
        <v>996</v>
      </c>
    </row>
    <row r="199" spans="1:17" x14ac:dyDescent="0.35">
      <c r="A199" s="9" t="s">
        <v>263</v>
      </c>
      <c r="B199" t="s">
        <v>545</v>
      </c>
      <c r="D199" s="12" t="s">
        <v>1146</v>
      </c>
      <c r="G199" t="s">
        <v>1001</v>
      </c>
    </row>
    <row r="200" spans="1:17" x14ac:dyDescent="0.35">
      <c r="A200" s="9" t="s">
        <v>273</v>
      </c>
      <c r="B200" t="s">
        <v>555</v>
      </c>
      <c r="C200" t="s">
        <v>715</v>
      </c>
      <c r="E200" t="s">
        <v>960</v>
      </c>
      <c r="G200" t="s">
        <v>992</v>
      </c>
      <c r="I200" t="s">
        <v>1002</v>
      </c>
      <c r="K200" t="s">
        <v>994</v>
      </c>
      <c r="O200" t="s">
        <v>1006</v>
      </c>
      <c r="Q200" t="s">
        <v>996</v>
      </c>
    </row>
    <row r="201" spans="1:17" x14ac:dyDescent="0.35">
      <c r="A201" s="9" t="s">
        <v>277</v>
      </c>
      <c r="B201" t="s">
        <v>559</v>
      </c>
      <c r="C201" t="s">
        <v>642</v>
      </c>
      <c r="D201" s="12" t="s">
        <v>1147</v>
      </c>
      <c r="E201" t="s">
        <v>964</v>
      </c>
      <c r="G201" t="s">
        <v>1007</v>
      </c>
      <c r="I201" t="s">
        <v>1036</v>
      </c>
      <c r="K201" t="s">
        <v>1019</v>
      </c>
      <c r="M201" t="s">
        <v>999</v>
      </c>
      <c r="O201" t="s">
        <v>1006</v>
      </c>
      <c r="Q201" t="s">
        <v>996</v>
      </c>
    </row>
    <row r="202" spans="1:17" x14ac:dyDescent="0.35">
      <c r="A202" s="9" t="s">
        <v>282</v>
      </c>
      <c r="B202" t="s">
        <v>564</v>
      </c>
      <c r="C202" t="s">
        <v>663</v>
      </c>
      <c r="D202" s="12" t="s">
        <v>1148</v>
      </c>
      <c r="E202" t="s">
        <v>969</v>
      </c>
      <c r="G202" t="s">
        <v>992</v>
      </c>
      <c r="I202" t="s">
        <v>1003</v>
      </c>
      <c r="K202" t="s">
        <v>1004</v>
      </c>
      <c r="M202" t="s">
        <v>997</v>
      </c>
      <c r="O202" t="s">
        <v>996</v>
      </c>
      <c r="Q202" t="s">
        <v>1005</v>
      </c>
    </row>
    <row r="203" spans="1:17" x14ac:dyDescent="0.35">
      <c r="A203" s="9" t="s">
        <v>288</v>
      </c>
      <c r="B203" t="s">
        <v>570</v>
      </c>
      <c r="C203" t="s">
        <v>591</v>
      </c>
      <c r="D203" s="12" t="s">
        <v>1149</v>
      </c>
      <c r="E203" t="s">
        <v>975</v>
      </c>
      <c r="G203" t="s">
        <v>992</v>
      </c>
      <c r="I203" t="s">
        <v>993</v>
      </c>
      <c r="K203" t="s">
        <v>1004</v>
      </c>
      <c r="M203" t="s">
        <v>997</v>
      </c>
      <c r="O203" t="s">
        <v>1006</v>
      </c>
      <c r="Q203" t="s">
        <v>1005</v>
      </c>
    </row>
    <row r="204" spans="1:17" x14ac:dyDescent="0.35">
      <c r="A204" s="9" t="s">
        <v>291</v>
      </c>
      <c r="B204" t="s">
        <v>573</v>
      </c>
      <c r="C204" t="s">
        <v>693</v>
      </c>
      <c r="D204" s="12" t="s">
        <v>1150</v>
      </c>
      <c r="E204" t="s">
        <v>978</v>
      </c>
      <c r="G204" t="s">
        <v>1007</v>
      </c>
      <c r="I204" t="s">
        <v>1002</v>
      </c>
      <c r="K204" t="s">
        <v>1019</v>
      </c>
      <c r="M204" t="s">
        <v>999</v>
      </c>
      <c r="O204" t="s">
        <v>1006</v>
      </c>
      <c r="Q204" t="s">
        <v>996</v>
      </c>
    </row>
    <row r="205" spans="1:17" x14ac:dyDescent="0.35">
      <c r="A205" s="9" t="s">
        <v>292</v>
      </c>
      <c r="B205" t="s">
        <v>574</v>
      </c>
      <c r="C205" t="s">
        <v>591</v>
      </c>
      <c r="D205" s="12" t="s">
        <v>1151</v>
      </c>
      <c r="E205" t="s">
        <v>979</v>
      </c>
      <c r="G205" t="s">
        <v>1007</v>
      </c>
      <c r="I205" t="s">
        <v>993</v>
      </c>
      <c r="K205" t="s">
        <v>1019</v>
      </c>
      <c r="M205" t="s">
        <v>997</v>
      </c>
      <c r="O205" t="s">
        <v>1006</v>
      </c>
      <c r="Q205" t="s">
        <v>996</v>
      </c>
    </row>
    <row r="206" spans="1:17" x14ac:dyDescent="0.35">
      <c r="A206" s="9" t="s">
        <v>297</v>
      </c>
      <c r="B206" t="s">
        <v>579</v>
      </c>
      <c r="C206" t="s">
        <v>602</v>
      </c>
      <c r="E206" t="s">
        <v>984</v>
      </c>
      <c r="G206" t="s">
        <v>992</v>
      </c>
      <c r="I206" t="s">
        <v>1017</v>
      </c>
      <c r="K206" t="s">
        <v>1004</v>
      </c>
      <c r="M206" t="s">
        <v>997</v>
      </c>
      <c r="O206" t="s">
        <v>1006</v>
      </c>
      <c r="Q206" t="s">
        <v>1005</v>
      </c>
    </row>
    <row r="207" spans="1:17" x14ac:dyDescent="0.35">
      <c r="A207" s="9" t="s">
        <v>298</v>
      </c>
      <c r="B207" t="s">
        <v>580</v>
      </c>
      <c r="E207" t="s">
        <v>985</v>
      </c>
      <c r="G207" t="s">
        <v>992</v>
      </c>
      <c r="I207" t="s">
        <v>1011</v>
      </c>
      <c r="K207" t="s">
        <v>1004</v>
      </c>
      <c r="M207" t="s">
        <v>997</v>
      </c>
      <c r="O207" t="s">
        <v>1006</v>
      </c>
      <c r="Q207" t="s">
        <v>1005</v>
      </c>
    </row>
    <row r="208" spans="1:17" x14ac:dyDescent="0.35">
      <c r="A208" s="10" t="s">
        <v>299</v>
      </c>
      <c r="B208" t="s">
        <v>581</v>
      </c>
      <c r="C208" t="s">
        <v>591</v>
      </c>
      <c r="E208" t="s">
        <v>986</v>
      </c>
      <c r="G208" t="s">
        <v>992</v>
      </c>
      <c r="I208" t="s">
        <v>993</v>
      </c>
      <c r="K208" t="s">
        <v>1004</v>
      </c>
      <c r="M208" t="s">
        <v>997</v>
      </c>
      <c r="O208" t="s">
        <v>996</v>
      </c>
      <c r="Q208" t="s">
        <v>996</v>
      </c>
    </row>
    <row r="210" spans="6:17" x14ac:dyDescent="0.35">
      <c r="F210" t="s">
        <v>1001</v>
      </c>
      <c r="G210">
        <f>COUNTIF(G3:G208,"UNC")</f>
        <v>49</v>
      </c>
      <c r="J210" t="s">
        <v>1016</v>
      </c>
      <c r="K210">
        <f>COUNTIF(K$3:K$208,J210)</f>
        <v>2</v>
      </c>
      <c r="L210" t="s">
        <v>997</v>
      </c>
      <c r="M210">
        <f>COUNTIF(M$3:M$208,L210)</f>
        <v>92</v>
      </c>
      <c r="N210" t="s">
        <v>1006</v>
      </c>
      <c r="O210">
        <f>COUNTIF(O$3:O$208,"TB")</f>
        <v>30</v>
      </c>
      <c r="P210" t="s">
        <v>1153</v>
      </c>
      <c r="Q210">
        <f>COUNTIF(Q$3:Q$208,"OS")</f>
        <v>30</v>
      </c>
    </row>
    <row r="211" spans="6:17" x14ac:dyDescent="0.35">
      <c r="F211" t="s">
        <v>1007</v>
      </c>
      <c r="G211">
        <f>COUNTIF(G3:G208,"ORG")</f>
        <v>49</v>
      </c>
      <c r="J211" t="s">
        <v>1015</v>
      </c>
      <c r="K211">
        <f t="shared" ref="K211:K217" si="0">COUNTIF(K$3:K$208,J211)</f>
        <v>6</v>
      </c>
      <c r="L211" t="s">
        <v>998</v>
      </c>
      <c r="M211">
        <f t="shared" ref="M211:M213" si="1">COUNTIF(M$3:M$208,L211)</f>
        <v>24</v>
      </c>
      <c r="N211" t="s">
        <v>996</v>
      </c>
      <c r="O211">
        <f>COUNTIF(O$3:O$208,N211)+O213</f>
        <v>127</v>
      </c>
      <c r="P211" t="s">
        <v>996</v>
      </c>
      <c r="Q211">
        <f>COUNTIF(Q$3:Q$208,P211)+Q213</f>
        <v>127</v>
      </c>
    </row>
    <row r="212" spans="6:17" x14ac:dyDescent="0.35">
      <c r="F212" t="s">
        <v>992</v>
      </c>
      <c r="G212">
        <f>COUNTIF(G3:G208,"IND")</f>
        <v>108</v>
      </c>
      <c r="J212" t="s">
        <v>1019</v>
      </c>
      <c r="K212">
        <f t="shared" si="0"/>
        <v>13</v>
      </c>
      <c r="L212" t="s">
        <v>999</v>
      </c>
      <c r="M212">
        <f t="shared" si="1"/>
        <v>11</v>
      </c>
    </row>
    <row r="213" spans="6:17" x14ac:dyDescent="0.35">
      <c r="J213" t="s">
        <v>1009</v>
      </c>
      <c r="K213">
        <f t="shared" si="0"/>
        <v>28</v>
      </c>
      <c r="L213" t="s">
        <v>1000</v>
      </c>
      <c r="M213">
        <f t="shared" si="1"/>
        <v>5</v>
      </c>
      <c r="N213" t="s">
        <v>1154</v>
      </c>
      <c r="O213">
        <v>1</v>
      </c>
      <c r="P213" t="s">
        <v>1154</v>
      </c>
      <c r="Q213">
        <v>1</v>
      </c>
    </row>
    <row r="215" spans="6:17" x14ac:dyDescent="0.35">
      <c r="J215" t="s">
        <v>1004</v>
      </c>
      <c r="K215">
        <f t="shared" si="0"/>
        <v>83</v>
      </c>
    </row>
    <row r="216" spans="6:17" x14ac:dyDescent="0.35">
      <c r="J216" t="s">
        <v>999</v>
      </c>
      <c r="K216">
        <f t="shared" si="0"/>
        <v>6</v>
      </c>
    </row>
    <row r="217" spans="6:17" x14ac:dyDescent="0.35">
      <c r="F217" t="s">
        <v>1152</v>
      </c>
      <c r="G217">
        <f>SUM(G210:G212)</f>
        <v>206</v>
      </c>
      <c r="J217" t="s">
        <v>994</v>
      </c>
      <c r="K217">
        <f t="shared" si="0"/>
        <v>19</v>
      </c>
      <c r="M217">
        <f>SUM(M210:M213)</f>
        <v>132</v>
      </c>
      <c r="O217">
        <f t="shared" ref="O217:Q217" si="2">SUM(O210:O213)</f>
        <v>158</v>
      </c>
      <c r="Q217">
        <f t="shared" si="2"/>
        <v>158</v>
      </c>
    </row>
    <row r="218" spans="6:17" x14ac:dyDescent="0.35">
      <c r="G218">
        <f>COUNTA(G3:G208)</f>
        <v>206</v>
      </c>
      <c r="M218">
        <f>COUNTA(M3:M208)</f>
        <v>132</v>
      </c>
      <c r="O218">
        <f>COUNTA(O3:O208)</f>
        <v>157</v>
      </c>
      <c r="Q218">
        <f>COUNTA(Q3:Q208)</f>
        <v>157</v>
      </c>
    </row>
    <row r="219" spans="6:17" x14ac:dyDescent="0.35">
      <c r="K219">
        <f>SUM(K210:K217)</f>
        <v>157</v>
      </c>
    </row>
    <row r="220" spans="6:17" x14ac:dyDescent="0.35">
      <c r="I220">
        <f>COUNTA(K3:K208)</f>
        <v>157</v>
      </c>
      <c r="K220">
        <f>COUNTA(O3:O208)</f>
        <v>157</v>
      </c>
      <c r="M220">
        <f>SUM(K210:K215)</f>
        <v>132</v>
      </c>
    </row>
  </sheetData>
  <dataValidations count="1">
    <dataValidation allowBlank="1" showInputMessage="1" showErrorMessage="1" promptTitle="Vertex Name" prompt="Enter the name of the vertex." sqref="A3:A208" xr:uid="{A2B32CA3-A464-47F2-9804-42C0FD31F690}"/>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C21800-C1B6-4A63-928A-45617B0460BE}">
  <dimension ref="A1:V230"/>
  <sheetViews>
    <sheetView topLeftCell="D179" workbookViewId="0">
      <selection activeCell="A3" sqref="A3:Q208"/>
    </sheetView>
  </sheetViews>
  <sheetFormatPr defaultRowHeight="14.5" x14ac:dyDescent="0.35"/>
  <cols>
    <col min="7" max="7" width="11.453125" customWidth="1"/>
  </cols>
  <sheetData>
    <row r="1" spans="1:22" ht="43.5" x14ac:dyDescent="0.35">
      <c r="A1" s="2" t="s">
        <v>0</v>
      </c>
      <c r="B1" s="2" t="s">
        <v>1</v>
      </c>
      <c r="C1" s="2" t="s">
        <v>2</v>
      </c>
      <c r="D1" s="2" t="s">
        <v>3</v>
      </c>
      <c r="E1" s="2" t="s">
        <v>4</v>
      </c>
      <c r="F1" s="1"/>
      <c r="G1" s="3" t="s">
        <v>5</v>
      </c>
      <c r="I1" s="3" t="s">
        <v>2</v>
      </c>
      <c r="K1" s="3" t="s">
        <v>11</v>
      </c>
      <c r="M1" s="3" t="s">
        <v>6</v>
      </c>
      <c r="O1" s="3" t="s">
        <v>7</v>
      </c>
      <c r="Q1" s="3" t="s">
        <v>8</v>
      </c>
    </row>
    <row r="2" spans="1:22" x14ac:dyDescent="0.35">
      <c r="S2" s="9"/>
    </row>
    <row r="3" spans="1:22" x14ac:dyDescent="0.35">
      <c r="A3" s="9" t="s">
        <v>18</v>
      </c>
      <c r="B3" t="s">
        <v>301</v>
      </c>
      <c r="C3" t="s">
        <v>584</v>
      </c>
      <c r="E3" t="s">
        <v>743</v>
      </c>
      <c r="G3" t="s">
        <v>992</v>
      </c>
      <c r="I3" t="s">
        <v>993</v>
      </c>
      <c r="K3" t="s">
        <v>994</v>
      </c>
      <c r="O3" t="s">
        <v>996</v>
      </c>
      <c r="Q3" t="s">
        <v>996</v>
      </c>
      <c r="S3" s="9"/>
      <c r="V3" s="12"/>
    </row>
    <row r="4" spans="1:22" x14ac:dyDescent="0.35">
      <c r="A4" s="9" t="s">
        <v>20</v>
      </c>
      <c r="B4" t="s">
        <v>303</v>
      </c>
      <c r="C4" t="s">
        <v>585</v>
      </c>
      <c r="E4" t="s">
        <v>745</v>
      </c>
      <c r="G4" t="s">
        <v>1001</v>
      </c>
      <c r="S4" s="9"/>
    </row>
    <row r="5" spans="1:22" x14ac:dyDescent="0.35">
      <c r="A5" s="9" t="s">
        <v>21</v>
      </c>
      <c r="B5" t="s">
        <v>304</v>
      </c>
      <c r="C5" t="s">
        <v>586</v>
      </c>
      <c r="E5" t="s">
        <v>746</v>
      </c>
      <c r="G5" t="s">
        <v>992</v>
      </c>
      <c r="I5" t="s">
        <v>1002</v>
      </c>
      <c r="K5" t="s">
        <v>994</v>
      </c>
      <c r="O5" t="s">
        <v>996</v>
      </c>
      <c r="Q5" t="s">
        <v>996</v>
      </c>
      <c r="S5" s="9"/>
    </row>
    <row r="6" spans="1:22" x14ac:dyDescent="0.35">
      <c r="A6" s="9" t="s">
        <v>22</v>
      </c>
      <c r="B6" t="s">
        <v>305</v>
      </c>
      <c r="C6" t="s">
        <v>587</v>
      </c>
      <c r="E6" t="s">
        <v>747</v>
      </c>
      <c r="G6" t="s">
        <v>992</v>
      </c>
      <c r="I6" t="s">
        <v>1003</v>
      </c>
      <c r="K6" t="s">
        <v>1004</v>
      </c>
      <c r="M6" t="s">
        <v>997</v>
      </c>
      <c r="O6" t="s">
        <v>996</v>
      </c>
      <c r="Q6" t="s">
        <v>1005</v>
      </c>
      <c r="S6" s="9"/>
    </row>
    <row r="7" spans="1:22" x14ac:dyDescent="0.35">
      <c r="A7" s="9" t="s">
        <v>23</v>
      </c>
      <c r="B7" t="s">
        <v>306</v>
      </c>
      <c r="C7" t="s">
        <v>588</v>
      </c>
      <c r="D7" s="12" t="s">
        <v>1057</v>
      </c>
      <c r="E7" t="s">
        <v>748</v>
      </c>
      <c r="G7" t="s">
        <v>1001</v>
      </c>
      <c r="S7" s="9"/>
    </row>
    <row r="8" spans="1:22" x14ac:dyDescent="0.35">
      <c r="A8" s="9" t="s">
        <v>24</v>
      </c>
      <c r="B8" t="s">
        <v>307</v>
      </c>
      <c r="C8" t="s">
        <v>584</v>
      </c>
      <c r="D8" s="12" t="s">
        <v>1058</v>
      </c>
      <c r="E8" t="s">
        <v>749</v>
      </c>
      <c r="G8" t="s">
        <v>992</v>
      </c>
      <c r="I8" t="s">
        <v>993</v>
      </c>
      <c r="K8" t="s">
        <v>999</v>
      </c>
      <c r="O8" t="s">
        <v>1006</v>
      </c>
      <c r="Q8" t="s">
        <v>996</v>
      </c>
      <c r="S8" s="9"/>
      <c r="V8" s="12"/>
    </row>
    <row r="9" spans="1:22" x14ac:dyDescent="0.35">
      <c r="A9" s="9" t="s">
        <v>25</v>
      </c>
      <c r="B9" t="s">
        <v>308</v>
      </c>
      <c r="C9" t="s">
        <v>589</v>
      </c>
      <c r="D9" s="12" t="s">
        <v>1059</v>
      </c>
      <c r="E9" t="s">
        <v>750</v>
      </c>
      <c r="G9" t="s">
        <v>1007</v>
      </c>
      <c r="I9" t="s">
        <v>1008</v>
      </c>
      <c r="K9" t="s">
        <v>1009</v>
      </c>
      <c r="M9" t="s">
        <v>997</v>
      </c>
      <c r="O9" t="s">
        <v>996</v>
      </c>
      <c r="Q9" t="s">
        <v>996</v>
      </c>
      <c r="S9" s="9"/>
      <c r="V9" s="12"/>
    </row>
    <row r="10" spans="1:22" x14ac:dyDescent="0.35">
      <c r="A10" s="9" t="s">
        <v>26</v>
      </c>
      <c r="B10" t="s">
        <v>309</v>
      </c>
      <c r="C10" t="s">
        <v>590</v>
      </c>
      <c r="D10" s="12" t="s">
        <v>1060</v>
      </c>
      <c r="G10" t="s">
        <v>1007</v>
      </c>
      <c r="I10" t="s">
        <v>1010</v>
      </c>
      <c r="K10" t="s">
        <v>1009</v>
      </c>
      <c r="M10" t="s">
        <v>998</v>
      </c>
      <c r="O10" t="s">
        <v>996</v>
      </c>
      <c r="Q10" t="s">
        <v>1005</v>
      </c>
      <c r="S10" s="9"/>
      <c r="V10" s="12"/>
    </row>
    <row r="11" spans="1:22" x14ac:dyDescent="0.35">
      <c r="A11" s="9" t="s">
        <v>27</v>
      </c>
      <c r="B11" t="s">
        <v>310</v>
      </c>
      <c r="C11" t="s">
        <v>591</v>
      </c>
      <c r="D11" s="12" t="s">
        <v>1061</v>
      </c>
      <c r="E11" t="s">
        <v>751</v>
      </c>
      <c r="G11" t="s">
        <v>992</v>
      </c>
      <c r="I11" t="s">
        <v>993</v>
      </c>
      <c r="K11" t="s">
        <v>1004</v>
      </c>
      <c r="M11" t="s">
        <v>998</v>
      </c>
      <c r="O11" t="s">
        <v>996</v>
      </c>
      <c r="Q11" t="s">
        <v>1005</v>
      </c>
      <c r="S11" s="9"/>
      <c r="V11" s="12"/>
    </row>
    <row r="12" spans="1:22" x14ac:dyDescent="0.35">
      <c r="A12" s="9" t="s">
        <v>28</v>
      </c>
      <c r="B12" t="s">
        <v>311</v>
      </c>
      <c r="E12" t="s">
        <v>752</v>
      </c>
      <c r="G12" t="s">
        <v>992</v>
      </c>
      <c r="I12" t="s">
        <v>1011</v>
      </c>
      <c r="K12" t="s">
        <v>1004</v>
      </c>
      <c r="M12" t="s">
        <v>997</v>
      </c>
      <c r="O12" t="s">
        <v>996</v>
      </c>
      <c r="Q12" t="s">
        <v>996</v>
      </c>
      <c r="S12" s="9"/>
      <c r="V12" s="12"/>
    </row>
    <row r="13" spans="1:22" x14ac:dyDescent="0.35">
      <c r="A13" s="9" t="s">
        <v>29</v>
      </c>
      <c r="B13" t="s">
        <v>312</v>
      </c>
      <c r="C13" t="s">
        <v>592</v>
      </c>
      <c r="D13" s="12" t="s">
        <v>1062</v>
      </c>
      <c r="E13" t="s">
        <v>753</v>
      </c>
      <c r="G13" t="s">
        <v>992</v>
      </c>
      <c r="I13" t="s">
        <v>1012</v>
      </c>
      <c r="K13" t="s">
        <v>994</v>
      </c>
      <c r="O13" t="s">
        <v>996</v>
      </c>
      <c r="Q13" t="s">
        <v>996</v>
      </c>
      <c r="S13" s="9"/>
      <c r="V13" s="12"/>
    </row>
    <row r="14" spans="1:22" x14ac:dyDescent="0.35">
      <c r="A14" s="9" t="s">
        <v>30</v>
      </c>
      <c r="B14" t="s">
        <v>313</v>
      </c>
      <c r="E14" t="s">
        <v>754</v>
      </c>
      <c r="G14" t="s">
        <v>992</v>
      </c>
      <c r="I14" t="s">
        <v>1011</v>
      </c>
      <c r="K14" t="s">
        <v>1004</v>
      </c>
      <c r="M14" t="s">
        <v>997</v>
      </c>
      <c r="O14" t="s">
        <v>996</v>
      </c>
      <c r="Q14" t="s">
        <v>996</v>
      </c>
      <c r="S14" s="9"/>
    </row>
    <row r="15" spans="1:22" x14ac:dyDescent="0.35">
      <c r="A15" s="9" t="s">
        <v>31</v>
      </c>
      <c r="B15" t="s">
        <v>314</v>
      </c>
      <c r="C15" t="s">
        <v>591</v>
      </c>
      <c r="D15" s="12" t="s">
        <v>1063</v>
      </c>
      <c r="E15" t="s">
        <v>755</v>
      </c>
      <c r="G15" t="s">
        <v>992</v>
      </c>
      <c r="I15" t="s">
        <v>993</v>
      </c>
      <c r="K15" t="s">
        <v>999</v>
      </c>
      <c r="O15" t="s">
        <v>996</v>
      </c>
      <c r="Q15" t="s">
        <v>996</v>
      </c>
      <c r="S15" s="9"/>
    </row>
    <row r="16" spans="1:22" x14ac:dyDescent="0.35">
      <c r="A16" s="9" t="s">
        <v>32</v>
      </c>
      <c r="B16" t="s">
        <v>315</v>
      </c>
      <c r="C16" t="s">
        <v>593</v>
      </c>
      <c r="E16" t="s">
        <v>756</v>
      </c>
      <c r="G16" t="s">
        <v>992</v>
      </c>
      <c r="I16" t="s">
        <v>1003</v>
      </c>
      <c r="K16" t="s">
        <v>1004</v>
      </c>
      <c r="M16" t="s">
        <v>997</v>
      </c>
      <c r="O16" t="s">
        <v>996</v>
      </c>
      <c r="Q16" t="s">
        <v>1005</v>
      </c>
      <c r="S16" s="9"/>
      <c r="V16" s="12"/>
    </row>
    <row r="17" spans="1:22" x14ac:dyDescent="0.35">
      <c r="A17" s="9" t="s">
        <v>33</v>
      </c>
      <c r="B17" t="s">
        <v>316</v>
      </c>
      <c r="C17" t="s">
        <v>594</v>
      </c>
      <c r="D17" s="12" t="s">
        <v>1064</v>
      </c>
      <c r="E17" t="s">
        <v>757</v>
      </c>
      <c r="G17" t="s">
        <v>1007</v>
      </c>
      <c r="I17" t="s">
        <v>1013</v>
      </c>
      <c r="K17" t="s">
        <v>1009</v>
      </c>
      <c r="M17" t="s">
        <v>998</v>
      </c>
      <c r="O17" t="s">
        <v>996</v>
      </c>
      <c r="Q17" t="s">
        <v>996</v>
      </c>
      <c r="S17" s="9"/>
      <c r="V17" s="12"/>
    </row>
    <row r="18" spans="1:22" x14ac:dyDescent="0.35">
      <c r="A18" s="9" t="s">
        <v>34</v>
      </c>
      <c r="B18" t="s">
        <v>317</v>
      </c>
      <c r="C18" t="s">
        <v>595</v>
      </c>
      <c r="E18" t="s">
        <v>758</v>
      </c>
      <c r="G18" t="s">
        <v>992</v>
      </c>
      <c r="I18" t="s">
        <v>1014</v>
      </c>
      <c r="K18" t="s">
        <v>994</v>
      </c>
      <c r="O18" t="s">
        <v>996</v>
      </c>
      <c r="Q18" t="s">
        <v>996</v>
      </c>
      <c r="S18" s="9"/>
      <c r="V18" s="12"/>
    </row>
    <row r="19" spans="1:22" x14ac:dyDescent="0.35">
      <c r="A19" s="9" t="s">
        <v>35</v>
      </c>
      <c r="B19" t="s">
        <v>318</v>
      </c>
      <c r="E19" t="s">
        <v>759</v>
      </c>
      <c r="G19" t="s">
        <v>1001</v>
      </c>
      <c r="S19" s="9"/>
      <c r="V19" s="12"/>
    </row>
    <row r="20" spans="1:22" x14ac:dyDescent="0.35">
      <c r="A20" s="9" t="s">
        <v>36</v>
      </c>
      <c r="B20" t="s">
        <v>319</v>
      </c>
      <c r="C20" t="s">
        <v>596</v>
      </c>
      <c r="D20" s="12" t="s">
        <v>1065</v>
      </c>
      <c r="E20" t="s">
        <v>760</v>
      </c>
      <c r="G20" t="s">
        <v>1007</v>
      </c>
      <c r="I20" t="s">
        <v>700</v>
      </c>
      <c r="K20" t="s">
        <v>1015</v>
      </c>
      <c r="M20" t="s">
        <v>997</v>
      </c>
      <c r="O20" t="s">
        <v>1006</v>
      </c>
      <c r="Q20" t="s">
        <v>996</v>
      </c>
      <c r="S20" s="9"/>
      <c r="V20" s="12"/>
    </row>
    <row r="21" spans="1:22" x14ac:dyDescent="0.35">
      <c r="A21" s="9" t="s">
        <v>37</v>
      </c>
      <c r="B21" t="s">
        <v>320</v>
      </c>
      <c r="G21" t="s">
        <v>1001</v>
      </c>
      <c r="S21" s="9"/>
      <c r="V21" s="12"/>
    </row>
    <row r="22" spans="1:22" x14ac:dyDescent="0.35">
      <c r="A22" s="9" t="s">
        <v>38</v>
      </c>
      <c r="B22" t="s">
        <v>321</v>
      </c>
      <c r="D22" s="12" t="s">
        <v>1066</v>
      </c>
      <c r="E22" t="s">
        <v>761</v>
      </c>
      <c r="G22" t="s">
        <v>1007</v>
      </c>
      <c r="I22" t="s">
        <v>1011</v>
      </c>
      <c r="K22" t="s">
        <v>1016</v>
      </c>
      <c r="M22" t="s">
        <v>997</v>
      </c>
      <c r="O22" t="s">
        <v>996</v>
      </c>
      <c r="Q22" t="s">
        <v>996</v>
      </c>
      <c r="S22" s="9"/>
      <c r="V22" s="12"/>
    </row>
    <row r="23" spans="1:22" x14ac:dyDescent="0.35">
      <c r="A23" s="9" t="s">
        <v>39</v>
      </c>
      <c r="B23" t="s">
        <v>322</v>
      </c>
      <c r="C23" t="s">
        <v>597</v>
      </c>
      <c r="D23" s="12" t="s">
        <v>1067</v>
      </c>
      <c r="E23" t="s">
        <v>762</v>
      </c>
      <c r="G23" t="s">
        <v>992</v>
      </c>
      <c r="I23" t="s">
        <v>1014</v>
      </c>
      <c r="K23" t="s">
        <v>994</v>
      </c>
      <c r="O23" t="s">
        <v>996</v>
      </c>
      <c r="Q23" t="s">
        <v>996</v>
      </c>
      <c r="S23" s="9"/>
    </row>
    <row r="24" spans="1:22" x14ac:dyDescent="0.35">
      <c r="A24" s="9" t="s">
        <v>40</v>
      </c>
      <c r="B24" t="s">
        <v>323</v>
      </c>
      <c r="C24" t="s">
        <v>598</v>
      </c>
      <c r="E24" t="s">
        <v>763</v>
      </c>
      <c r="G24" t="s">
        <v>992</v>
      </c>
      <c r="I24" t="s">
        <v>1017</v>
      </c>
      <c r="K24" t="s">
        <v>1004</v>
      </c>
      <c r="M24" t="s">
        <v>998</v>
      </c>
      <c r="O24" t="s">
        <v>996</v>
      </c>
      <c r="Q24" t="s">
        <v>996</v>
      </c>
      <c r="S24" s="9"/>
      <c r="V24" s="12"/>
    </row>
    <row r="25" spans="1:22" x14ac:dyDescent="0.35">
      <c r="A25" s="9" t="s">
        <v>41</v>
      </c>
      <c r="B25" t="s">
        <v>324</v>
      </c>
      <c r="G25" t="s">
        <v>1001</v>
      </c>
      <c r="S25" s="9"/>
      <c r="V25" s="12"/>
    </row>
    <row r="26" spans="1:22" x14ac:dyDescent="0.35">
      <c r="A26" s="9" t="s">
        <v>42</v>
      </c>
      <c r="B26" t="s">
        <v>325</v>
      </c>
      <c r="G26" t="s">
        <v>1001</v>
      </c>
      <c r="S26" s="9"/>
      <c r="U26" s="13"/>
      <c r="V26" s="12"/>
    </row>
    <row r="27" spans="1:22" x14ac:dyDescent="0.35">
      <c r="A27" s="9" t="s">
        <v>43</v>
      </c>
      <c r="B27" t="s">
        <v>326</v>
      </c>
      <c r="C27" t="s">
        <v>599</v>
      </c>
      <c r="E27" t="s">
        <v>764</v>
      </c>
      <c r="G27" t="s">
        <v>1007</v>
      </c>
      <c r="I27" t="s">
        <v>1018</v>
      </c>
      <c r="K27" t="s">
        <v>1019</v>
      </c>
      <c r="M27" t="s">
        <v>999</v>
      </c>
      <c r="O27" t="s">
        <v>1006</v>
      </c>
      <c r="Q27" t="s">
        <v>996</v>
      </c>
      <c r="S27" s="9"/>
      <c r="V27" s="12"/>
    </row>
    <row r="28" spans="1:22" x14ac:dyDescent="0.35">
      <c r="A28" s="9" t="s">
        <v>44</v>
      </c>
      <c r="B28" t="s">
        <v>327</v>
      </c>
      <c r="C28" t="s">
        <v>600</v>
      </c>
      <c r="D28" s="12" t="s">
        <v>1068</v>
      </c>
      <c r="E28" t="s">
        <v>765</v>
      </c>
      <c r="G28" t="s">
        <v>992</v>
      </c>
      <c r="I28" t="s">
        <v>1020</v>
      </c>
      <c r="K28" t="s">
        <v>1004</v>
      </c>
      <c r="M28" t="s">
        <v>997</v>
      </c>
      <c r="O28" t="s">
        <v>996</v>
      </c>
      <c r="Q28" t="s">
        <v>996</v>
      </c>
      <c r="S28" s="9"/>
      <c r="V28" s="12"/>
    </row>
    <row r="29" spans="1:22" x14ac:dyDescent="0.35">
      <c r="A29" s="9" t="s">
        <v>45</v>
      </c>
      <c r="B29" t="s">
        <v>328</v>
      </c>
      <c r="C29" t="s">
        <v>601</v>
      </c>
      <c r="D29" s="12" t="s">
        <v>1069</v>
      </c>
      <c r="E29" t="s">
        <v>766</v>
      </c>
      <c r="G29" t="s">
        <v>1001</v>
      </c>
      <c r="S29" s="9"/>
      <c r="V29" s="12"/>
    </row>
    <row r="30" spans="1:22" x14ac:dyDescent="0.35">
      <c r="A30" s="9" t="s">
        <v>46</v>
      </c>
      <c r="B30" t="s">
        <v>329</v>
      </c>
      <c r="E30" t="s">
        <v>767</v>
      </c>
      <c r="G30" t="s">
        <v>1007</v>
      </c>
      <c r="I30" t="s">
        <v>1011</v>
      </c>
      <c r="K30" t="s">
        <v>1009</v>
      </c>
      <c r="M30" t="s">
        <v>1000</v>
      </c>
      <c r="O30" t="s">
        <v>996</v>
      </c>
      <c r="Q30" t="s">
        <v>996</v>
      </c>
      <c r="S30" s="9"/>
      <c r="V30" s="12"/>
    </row>
    <row r="31" spans="1:22" x14ac:dyDescent="0.35">
      <c r="A31" s="9" t="s">
        <v>47</v>
      </c>
      <c r="B31" t="s">
        <v>330</v>
      </c>
      <c r="C31" t="s">
        <v>602</v>
      </c>
      <c r="D31" s="12" t="s">
        <v>1070</v>
      </c>
      <c r="E31" t="s">
        <v>768</v>
      </c>
      <c r="G31" t="s">
        <v>992</v>
      </c>
      <c r="I31" t="s">
        <v>1017</v>
      </c>
      <c r="K31" t="s">
        <v>1004</v>
      </c>
      <c r="M31" t="s">
        <v>997</v>
      </c>
      <c r="O31" t="s">
        <v>1006</v>
      </c>
      <c r="Q31" t="s">
        <v>1005</v>
      </c>
      <c r="S31" s="9"/>
      <c r="V31" s="12"/>
    </row>
    <row r="32" spans="1:22" x14ac:dyDescent="0.35">
      <c r="A32" s="9" t="s">
        <v>48</v>
      </c>
      <c r="B32" t="s">
        <v>331</v>
      </c>
      <c r="C32" t="s">
        <v>603</v>
      </c>
      <c r="E32" t="s">
        <v>769</v>
      </c>
      <c r="G32" t="s">
        <v>992</v>
      </c>
      <c r="I32" t="s">
        <v>993</v>
      </c>
      <c r="K32" t="s">
        <v>999</v>
      </c>
      <c r="O32" t="s">
        <v>1006</v>
      </c>
      <c r="Q32" t="s">
        <v>996</v>
      </c>
      <c r="S32" s="9"/>
      <c r="V32" s="12"/>
    </row>
    <row r="33" spans="1:22" x14ac:dyDescent="0.35">
      <c r="A33" s="9" t="s">
        <v>49</v>
      </c>
      <c r="B33" t="s">
        <v>332</v>
      </c>
      <c r="C33" t="s">
        <v>604</v>
      </c>
      <c r="D33" s="12" t="s">
        <v>1071</v>
      </c>
      <c r="E33" t="s">
        <v>770</v>
      </c>
      <c r="G33" t="s">
        <v>992</v>
      </c>
      <c r="I33" t="s">
        <v>1021</v>
      </c>
      <c r="K33" t="s">
        <v>994</v>
      </c>
      <c r="O33" t="s">
        <v>1006</v>
      </c>
      <c r="Q33" t="s">
        <v>996</v>
      </c>
      <c r="S33" s="9"/>
      <c r="V33" s="12"/>
    </row>
    <row r="34" spans="1:22" x14ac:dyDescent="0.35">
      <c r="A34" s="9" t="s">
        <v>50</v>
      </c>
      <c r="B34" t="s">
        <v>333</v>
      </c>
      <c r="G34" t="s">
        <v>1001</v>
      </c>
      <c r="S34" s="9"/>
      <c r="V34" s="12"/>
    </row>
    <row r="35" spans="1:22" x14ac:dyDescent="0.35">
      <c r="A35" s="9" t="s">
        <v>51</v>
      </c>
      <c r="B35" t="s">
        <v>334</v>
      </c>
      <c r="C35" t="s">
        <v>605</v>
      </c>
      <c r="E35" t="s">
        <v>771</v>
      </c>
      <c r="G35" t="s">
        <v>992</v>
      </c>
      <c r="I35" t="s">
        <v>1022</v>
      </c>
      <c r="K35" t="s">
        <v>1004</v>
      </c>
      <c r="M35" t="s">
        <v>997</v>
      </c>
      <c r="O35" t="s">
        <v>996</v>
      </c>
      <c r="Q35" t="s">
        <v>996</v>
      </c>
      <c r="S35" s="9"/>
      <c r="V35" s="12"/>
    </row>
    <row r="36" spans="1:22" x14ac:dyDescent="0.35">
      <c r="A36" s="9" t="s">
        <v>52</v>
      </c>
      <c r="B36" t="s">
        <v>335</v>
      </c>
      <c r="G36" t="s">
        <v>1001</v>
      </c>
      <c r="S36" s="9"/>
      <c r="V36" s="12"/>
    </row>
    <row r="37" spans="1:22" x14ac:dyDescent="0.35">
      <c r="A37" s="9" t="s">
        <v>53</v>
      </c>
      <c r="B37" t="s">
        <v>336</v>
      </c>
      <c r="C37" t="s">
        <v>606</v>
      </c>
      <c r="G37" t="s">
        <v>1001</v>
      </c>
      <c r="S37" s="9"/>
    </row>
    <row r="38" spans="1:22" x14ac:dyDescent="0.35">
      <c r="A38" s="9" t="s">
        <v>54</v>
      </c>
      <c r="B38" t="s">
        <v>337</v>
      </c>
      <c r="E38" t="s">
        <v>772</v>
      </c>
      <c r="G38" t="s">
        <v>992</v>
      </c>
      <c r="I38" t="s">
        <v>1011</v>
      </c>
      <c r="K38" t="s">
        <v>1004</v>
      </c>
      <c r="M38" t="s">
        <v>998</v>
      </c>
      <c r="O38" t="s">
        <v>996</v>
      </c>
      <c r="Q38" t="s">
        <v>996</v>
      </c>
      <c r="S38" s="9"/>
      <c r="V38" s="12"/>
    </row>
    <row r="39" spans="1:22" x14ac:dyDescent="0.35">
      <c r="A39" s="9" t="s">
        <v>55</v>
      </c>
      <c r="B39" t="s">
        <v>338</v>
      </c>
      <c r="G39" t="s">
        <v>1001</v>
      </c>
      <c r="S39" s="9"/>
    </row>
    <row r="40" spans="1:22" x14ac:dyDescent="0.35">
      <c r="A40" s="9" t="s">
        <v>56</v>
      </c>
      <c r="B40" t="s">
        <v>339</v>
      </c>
      <c r="G40" t="s">
        <v>1001</v>
      </c>
      <c r="S40" s="9"/>
      <c r="V40" s="12"/>
    </row>
    <row r="41" spans="1:22" x14ac:dyDescent="0.35">
      <c r="A41" s="9" t="s">
        <v>57</v>
      </c>
      <c r="B41" t="s">
        <v>340</v>
      </c>
      <c r="C41" t="s">
        <v>593</v>
      </c>
      <c r="E41" t="s">
        <v>773</v>
      </c>
      <c r="G41" t="s">
        <v>1001</v>
      </c>
      <c r="S41" s="9"/>
      <c r="V41" s="12"/>
    </row>
    <row r="42" spans="1:22" x14ac:dyDescent="0.35">
      <c r="A42" s="9" t="s">
        <v>58</v>
      </c>
      <c r="B42" t="s">
        <v>341</v>
      </c>
      <c r="C42" t="s">
        <v>607</v>
      </c>
      <c r="D42" s="12" t="s">
        <v>1072</v>
      </c>
      <c r="G42" t="s">
        <v>1007</v>
      </c>
      <c r="I42" t="s">
        <v>1017</v>
      </c>
      <c r="K42" t="s">
        <v>1009</v>
      </c>
      <c r="M42" t="s">
        <v>997</v>
      </c>
      <c r="O42" t="s">
        <v>996</v>
      </c>
      <c r="Q42" t="s">
        <v>996</v>
      </c>
      <c r="S42" s="9"/>
      <c r="V42" s="12"/>
    </row>
    <row r="43" spans="1:22" x14ac:dyDescent="0.35">
      <c r="A43" s="9" t="s">
        <v>59</v>
      </c>
      <c r="B43" t="s">
        <v>342</v>
      </c>
      <c r="G43" t="s">
        <v>1001</v>
      </c>
      <c r="S43" s="9"/>
      <c r="V43" s="12"/>
    </row>
    <row r="44" spans="1:22" x14ac:dyDescent="0.35">
      <c r="A44" s="9" t="s">
        <v>60</v>
      </c>
      <c r="B44" t="s">
        <v>343</v>
      </c>
      <c r="C44" t="s">
        <v>608</v>
      </c>
      <c r="D44" s="12" t="s">
        <v>1073</v>
      </c>
      <c r="E44" t="s">
        <v>774</v>
      </c>
      <c r="G44" t="s">
        <v>992</v>
      </c>
      <c r="I44" t="s">
        <v>1010</v>
      </c>
      <c r="K44" t="s">
        <v>1004</v>
      </c>
      <c r="M44" t="s">
        <v>998</v>
      </c>
      <c r="O44" t="s">
        <v>996</v>
      </c>
      <c r="Q44" t="s">
        <v>996</v>
      </c>
      <c r="S44" s="9"/>
    </row>
    <row r="45" spans="1:22" x14ac:dyDescent="0.35">
      <c r="A45" s="9" t="s">
        <v>61</v>
      </c>
      <c r="B45" t="s">
        <v>344</v>
      </c>
      <c r="G45" t="s">
        <v>1001</v>
      </c>
      <c r="S45" s="9"/>
      <c r="V45" s="12"/>
    </row>
    <row r="46" spans="1:22" x14ac:dyDescent="0.35">
      <c r="A46" s="9" t="s">
        <v>62</v>
      </c>
      <c r="B46" t="s">
        <v>345</v>
      </c>
      <c r="C46" t="s">
        <v>609</v>
      </c>
      <c r="D46" s="12" t="s">
        <v>1074</v>
      </c>
      <c r="E46" t="s">
        <v>775</v>
      </c>
      <c r="G46" t="s">
        <v>1007</v>
      </c>
      <c r="I46" t="s">
        <v>700</v>
      </c>
      <c r="K46" t="s">
        <v>1009</v>
      </c>
      <c r="M46" t="s">
        <v>999</v>
      </c>
      <c r="O46" t="s">
        <v>996</v>
      </c>
      <c r="Q46" t="s">
        <v>996</v>
      </c>
      <c r="S46" s="9"/>
    </row>
    <row r="47" spans="1:22" x14ac:dyDescent="0.35">
      <c r="A47" s="9" t="s">
        <v>63</v>
      </c>
      <c r="B47" t="s">
        <v>346</v>
      </c>
      <c r="C47" t="s">
        <v>610</v>
      </c>
      <c r="D47" s="12" t="s">
        <v>1075</v>
      </c>
      <c r="E47" t="s">
        <v>776</v>
      </c>
      <c r="G47" t="s">
        <v>1007</v>
      </c>
      <c r="I47" t="s">
        <v>993</v>
      </c>
      <c r="K47" t="s">
        <v>1009</v>
      </c>
      <c r="M47" t="s">
        <v>999</v>
      </c>
      <c r="O47" t="s">
        <v>996</v>
      </c>
      <c r="Q47" t="s">
        <v>996</v>
      </c>
      <c r="S47" s="9"/>
    </row>
    <row r="48" spans="1:22" x14ac:dyDescent="0.35">
      <c r="A48" s="9" t="s">
        <v>64</v>
      </c>
      <c r="B48" t="s">
        <v>347</v>
      </c>
      <c r="C48" t="s">
        <v>611</v>
      </c>
      <c r="D48" s="12" t="s">
        <v>1076</v>
      </c>
      <c r="E48" t="s">
        <v>777</v>
      </c>
      <c r="G48" t="s">
        <v>1007</v>
      </c>
      <c r="I48" t="s">
        <v>1018</v>
      </c>
      <c r="K48" t="s">
        <v>1019</v>
      </c>
      <c r="M48" t="s">
        <v>999</v>
      </c>
      <c r="O48" t="s">
        <v>1006</v>
      </c>
      <c r="Q48" t="s">
        <v>996</v>
      </c>
      <c r="S48" s="9"/>
      <c r="V48" s="12"/>
    </row>
    <row r="49" spans="1:22" x14ac:dyDescent="0.35">
      <c r="A49" s="9" t="s">
        <v>65</v>
      </c>
      <c r="B49" t="s">
        <v>348</v>
      </c>
      <c r="C49" t="s">
        <v>612</v>
      </c>
      <c r="D49" s="12" t="s">
        <v>1077</v>
      </c>
      <c r="E49" t="s">
        <v>778</v>
      </c>
      <c r="G49" t="s">
        <v>992</v>
      </c>
      <c r="I49" t="s">
        <v>1003</v>
      </c>
      <c r="K49" t="s">
        <v>1004</v>
      </c>
      <c r="M49" t="s">
        <v>997</v>
      </c>
      <c r="O49" t="s">
        <v>996</v>
      </c>
      <c r="Q49" t="s">
        <v>996</v>
      </c>
      <c r="S49" s="9"/>
      <c r="V49" s="12"/>
    </row>
    <row r="50" spans="1:22" x14ac:dyDescent="0.35">
      <c r="A50" s="9" t="s">
        <v>66</v>
      </c>
      <c r="B50" t="s">
        <v>349</v>
      </c>
      <c r="C50" t="s">
        <v>613</v>
      </c>
      <c r="E50" t="s">
        <v>779</v>
      </c>
      <c r="G50" t="s">
        <v>1001</v>
      </c>
      <c r="S50" s="9"/>
      <c r="V50" s="12"/>
    </row>
    <row r="51" spans="1:22" x14ac:dyDescent="0.35">
      <c r="A51" s="9" t="s">
        <v>67</v>
      </c>
      <c r="B51" t="s">
        <v>350</v>
      </c>
      <c r="D51" s="12" t="s">
        <v>1078</v>
      </c>
      <c r="E51" t="s">
        <v>780</v>
      </c>
      <c r="G51" t="s">
        <v>1007</v>
      </c>
      <c r="I51" t="s">
        <v>1011</v>
      </c>
      <c r="K51" t="s">
        <v>1016</v>
      </c>
      <c r="M51" t="s">
        <v>997</v>
      </c>
      <c r="O51" t="s">
        <v>996</v>
      </c>
      <c r="Q51" t="s">
        <v>996</v>
      </c>
      <c r="S51" s="9"/>
      <c r="V51" s="12"/>
    </row>
    <row r="52" spans="1:22" x14ac:dyDescent="0.35">
      <c r="A52" s="9" t="s">
        <v>68</v>
      </c>
      <c r="B52" t="s">
        <v>351</v>
      </c>
      <c r="C52" t="s">
        <v>614</v>
      </c>
      <c r="D52" s="12" t="s">
        <v>1079</v>
      </c>
      <c r="E52" t="s">
        <v>781</v>
      </c>
      <c r="G52" t="s">
        <v>992</v>
      </c>
      <c r="I52" t="s">
        <v>1010</v>
      </c>
      <c r="K52" t="s">
        <v>1004</v>
      </c>
      <c r="M52" t="s">
        <v>998</v>
      </c>
      <c r="O52" t="s">
        <v>996</v>
      </c>
      <c r="Q52" t="s">
        <v>996</v>
      </c>
      <c r="S52" s="9"/>
      <c r="V52" s="12"/>
    </row>
    <row r="53" spans="1:22" x14ac:dyDescent="0.35">
      <c r="A53" s="9" t="s">
        <v>69</v>
      </c>
      <c r="B53" t="s">
        <v>352</v>
      </c>
      <c r="E53" t="s">
        <v>782</v>
      </c>
      <c r="G53" t="s">
        <v>1001</v>
      </c>
      <c r="S53" s="9"/>
    </row>
    <row r="54" spans="1:22" x14ac:dyDescent="0.35">
      <c r="A54" s="9" t="s">
        <v>70</v>
      </c>
      <c r="B54" t="s">
        <v>353</v>
      </c>
      <c r="C54" t="s">
        <v>615</v>
      </c>
      <c r="D54" s="12" t="s">
        <v>1080</v>
      </c>
      <c r="E54" t="s">
        <v>783</v>
      </c>
      <c r="G54" t="s">
        <v>1007</v>
      </c>
      <c r="I54" t="s">
        <v>1023</v>
      </c>
      <c r="K54" t="s">
        <v>1009</v>
      </c>
      <c r="M54" t="s">
        <v>998</v>
      </c>
      <c r="O54" t="s">
        <v>996</v>
      </c>
      <c r="Q54" t="s">
        <v>1005</v>
      </c>
      <c r="S54" s="9"/>
    </row>
    <row r="55" spans="1:22" x14ac:dyDescent="0.35">
      <c r="A55" s="9" t="s">
        <v>71</v>
      </c>
      <c r="B55" t="s">
        <v>354</v>
      </c>
      <c r="C55" t="s">
        <v>616</v>
      </c>
      <c r="E55" t="s">
        <v>784</v>
      </c>
      <c r="G55" t="s">
        <v>992</v>
      </c>
      <c r="I55" t="s">
        <v>1003</v>
      </c>
      <c r="K55" t="s">
        <v>994</v>
      </c>
      <c r="O55" t="s">
        <v>996</v>
      </c>
      <c r="Q55" t="s">
        <v>1005</v>
      </c>
      <c r="S55" s="9"/>
      <c r="V55" s="12"/>
    </row>
    <row r="56" spans="1:22" x14ac:dyDescent="0.35">
      <c r="A56" s="9" t="s">
        <v>72</v>
      </c>
      <c r="B56" t="s">
        <v>355</v>
      </c>
      <c r="C56" t="s">
        <v>617</v>
      </c>
      <c r="E56" t="s">
        <v>785</v>
      </c>
      <c r="G56" t="s">
        <v>992</v>
      </c>
      <c r="I56" t="s">
        <v>1017</v>
      </c>
      <c r="K56" t="s">
        <v>994</v>
      </c>
      <c r="O56" t="s">
        <v>996</v>
      </c>
      <c r="Q56" t="s">
        <v>996</v>
      </c>
      <c r="S56" s="9"/>
      <c r="V56" s="12"/>
    </row>
    <row r="57" spans="1:22" x14ac:dyDescent="0.35">
      <c r="A57" s="9" t="s">
        <v>73</v>
      </c>
      <c r="B57" t="s">
        <v>356</v>
      </c>
      <c r="C57" t="s">
        <v>618</v>
      </c>
      <c r="D57" s="12" t="s">
        <v>1081</v>
      </c>
      <c r="G57" t="s">
        <v>1007</v>
      </c>
      <c r="I57" t="s">
        <v>1024</v>
      </c>
      <c r="K57" t="s">
        <v>1009</v>
      </c>
      <c r="M57" t="s">
        <v>1000</v>
      </c>
      <c r="O57" t="s">
        <v>996</v>
      </c>
      <c r="Q57" t="s">
        <v>996</v>
      </c>
      <c r="S57" s="9"/>
      <c r="V57" s="12"/>
    </row>
    <row r="58" spans="1:22" x14ac:dyDescent="0.35">
      <c r="A58" s="9" t="s">
        <v>74</v>
      </c>
      <c r="B58" t="s">
        <v>357</v>
      </c>
      <c r="D58" s="12" t="s">
        <v>1082</v>
      </c>
      <c r="E58" t="s">
        <v>786</v>
      </c>
      <c r="G58" t="s">
        <v>992</v>
      </c>
      <c r="I58" t="s">
        <v>993</v>
      </c>
      <c r="K58" t="s">
        <v>994</v>
      </c>
      <c r="O58" t="s">
        <v>996</v>
      </c>
      <c r="Q58" t="s">
        <v>996</v>
      </c>
      <c r="S58" s="9"/>
      <c r="V58" s="12"/>
    </row>
    <row r="59" spans="1:22" x14ac:dyDescent="0.35">
      <c r="A59" s="9" t="s">
        <v>75</v>
      </c>
      <c r="B59" t="s">
        <v>358</v>
      </c>
      <c r="C59" t="s">
        <v>619</v>
      </c>
      <c r="D59" s="12" t="s">
        <v>1083</v>
      </c>
      <c r="E59" t="s">
        <v>787</v>
      </c>
      <c r="G59" t="s">
        <v>992</v>
      </c>
      <c r="I59" t="s">
        <v>993</v>
      </c>
      <c r="K59" t="s">
        <v>1004</v>
      </c>
      <c r="M59" t="s">
        <v>997</v>
      </c>
      <c r="O59" t="s">
        <v>996</v>
      </c>
      <c r="Q59" t="s">
        <v>996</v>
      </c>
      <c r="S59" s="9"/>
      <c r="V59" s="12"/>
    </row>
    <row r="60" spans="1:22" x14ac:dyDescent="0.35">
      <c r="A60" s="9" t="s">
        <v>76</v>
      </c>
      <c r="B60" t="s">
        <v>359</v>
      </c>
      <c r="C60" t="s">
        <v>619</v>
      </c>
      <c r="E60" t="s">
        <v>788</v>
      </c>
      <c r="G60" t="s">
        <v>1007</v>
      </c>
      <c r="I60" t="s">
        <v>993</v>
      </c>
      <c r="K60" t="s">
        <v>1009</v>
      </c>
      <c r="M60" t="s">
        <v>997</v>
      </c>
      <c r="O60" t="s">
        <v>996</v>
      </c>
      <c r="Q60" t="s">
        <v>996</v>
      </c>
      <c r="S60" s="9"/>
    </row>
    <row r="61" spans="1:22" x14ac:dyDescent="0.35">
      <c r="A61" s="9" t="s">
        <v>77</v>
      </c>
      <c r="B61" t="s">
        <v>360</v>
      </c>
      <c r="G61" t="s">
        <v>1001</v>
      </c>
      <c r="S61" s="9"/>
      <c r="V61" s="12"/>
    </row>
    <row r="62" spans="1:22" x14ac:dyDescent="0.35">
      <c r="A62" s="9" t="s">
        <v>78</v>
      </c>
      <c r="B62" t="s">
        <v>361</v>
      </c>
      <c r="C62" t="s">
        <v>620</v>
      </c>
      <c r="D62" s="12" t="s">
        <v>1084</v>
      </c>
      <c r="E62" t="s">
        <v>789</v>
      </c>
      <c r="G62" t="s">
        <v>1007</v>
      </c>
      <c r="I62" t="s">
        <v>993</v>
      </c>
      <c r="K62" t="s">
        <v>1015</v>
      </c>
      <c r="M62" t="s">
        <v>997</v>
      </c>
      <c r="O62" t="s">
        <v>996</v>
      </c>
      <c r="Q62" t="s">
        <v>996</v>
      </c>
      <c r="S62" s="9"/>
      <c r="V62" s="12"/>
    </row>
    <row r="63" spans="1:22" x14ac:dyDescent="0.35">
      <c r="A63" s="9" t="s">
        <v>79</v>
      </c>
      <c r="B63" t="s">
        <v>362</v>
      </c>
      <c r="D63" s="12" t="s">
        <v>1085</v>
      </c>
      <c r="E63" t="s">
        <v>790</v>
      </c>
      <c r="G63" t="s">
        <v>1007</v>
      </c>
      <c r="I63" t="s">
        <v>1011</v>
      </c>
      <c r="K63" t="s">
        <v>1009</v>
      </c>
      <c r="M63" t="s">
        <v>998</v>
      </c>
      <c r="O63" t="s">
        <v>996</v>
      </c>
      <c r="Q63" t="s">
        <v>996</v>
      </c>
      <c r="S63" s="9"/>
    </row>
    <row r="64" spans="1:22" x14ac:dyDescent="0.35">
      <c r="A64" s="9" t="s">
        <v>80</v>
      </c>
      <c r="B64" t="s">
        <v>363</v>
      </c>
      <c r="C64" t="s">
        <v>621</v>
      </c>
      <c r="D64" s="12" t="s">
        <v>1086</v>
      </c>
      <c r="E64" t="s">
        <v>791</v>
      </c>
      <c r="G64" t="s">
        <v>992</v>
      </c>
      <c r="I64" t="s">
        <v>993</v>
      </c>
      <c r="K64" t="s">
        <v>1004</v>
      </c>
      <c r="M64" t="s">
        <v>997</v>
      </c>
      <c r="O64" t="s">
        <v>996</v>
      </c>
      <c r="Q64" t="s">
        <v>996</v>
      </c>
      <c r="S64" s="9"/>
    </row>
    <row r="65" spans="1:22" x14ac:dyDescent="0.35">
      <c r="A65" s="9" t="s">
        <v>81</v>
      </c>
      <c r="B65" t="s">
        <v>364</v>
      </c>
      <c r="E65" t="s">
        <v>792</v>
      </c>
      <c r="G65" t="s">
        <v>992</v>
      </c>
      <c r="I65" t="s">
        <v>1011</v>
      </c>
      <c r="K65" t="s">
        <v>1004</v>
      </c>
      <c r="M65" t="s">
        <v>997</v>
      </c>
      <c r="O65" t="s">
        <v>996</v>
      </c>
      <c r="Q65" t="s">
        <v>1005</v>
      </c>
      <c r="S65" s="9"/>
    </row>
    <row r="66" spans="1:22" x14ac:dyDescent="0.35">
      <c r="A66" s="9" t="s">
        <v>82</v>
      </c>
      <c r="B66" t="s">
        <v>365</v>
      </c>
      <c r="C66" t="s">
        <v>622</v>
      </c>
      <c r="D66" s="12" t="s">
        <v>1087</v>
      </c>
      <c r="E66" t="s">
        <v>793</v>
      </c>
      <c r="G66" t="s">
        <v>992</v>
      </c>
      <c r="I66" t="s">
        <v>1025</v>
      </c>
      <c r="K66" t="s">
        <v>994</v>
      </c>
      <c r="O66" t="s">
        <v>1006</v>
      </c>
      <c r="Q66" t="s">
        <v>996</v>
      </c>
      <c r="S66" s="9"/>
    </row>
    <row r="67" spans="1:22" x14ac:dyDescent="0.35">
      <c r="A67" s="9" t="s">
        <v>83</v>
      </c>
      <c r="B67" t="s">
        <v>366</v>
      </c>
      <c r="C67" t="s">
        <v>623</v>
      </c>
      <c r="D67" s="12" t="s">
        <v>1088</v>
      </c>
      <c r="E67" t="s">
        <v>794</v>
      </c>
      <c r="G67" t="s">
        <v>992</v>
      </c>
      <c r="I67" t="s">
        <v>1017</v>
      </c>
      <c r="K67" t="s">
        <v>994</v>
      </c>
      <c r="O67" t="s">
        <v>1006</v>
      </c>
      <c r="Q67" t="s">
        <v>996</v>
      </c>
      <c r="S67" s="9"/>
    </row>
    <row r="68" spans="1:22" x14ac:dyDescent="0.35">
      <c r="A68" s="9" t="s">
        <v>84</v>
      </c>
      <c r="B68" t="s">
        <v>367</v>
      </c>
      <c r="C68" s="13" t="s">
        <v>624</v>
      </c>
      <c r="D68" s="12" t="s">
        <v>1089</v>
      </c>
      <c r="E68" t="s">
        <v>795</v>
      </c>
      <c r="G68" t="s">
        <v>1007</v>
      </c>
      <c r="I68" t="s">
        <v>1026</v>
      </c>
      <c r="K68" t="s">
        <v>1009</v>
      </c>
      <c r="M68" t="s">
        <v>999</v>
      </c>
      <c r="O68" t="s">
        <v>1006</v>
      </c>
      <c r="Q68" t="s">
        <v>996</v>
      </c>
      <c r="S68" s="9"/>
    </row>
    <row r="69" spans="1:22" x14ac:dyDescent="0.35">
      <c r="A69" s="9" t="s">
        <v>85</v>
      </c>
      <c r="B69" t="s">
        <v>368</v>
      </c>
      <c r="C69" t="s">
        <v>625</v>
      </c>
      <c r="D69" s="12" t="s">
        <v>1090</v>
      </c>
      <c r="E69" t="s">
        <v>796</v>
      </c>
      <c r="G69" t="s">
        <v>992</v>
      </c>
      <c r="I69" t="s">
        <v>1017</v>
      </c>
      <c r="K69" t="s">
        <v>1004</v>
      </c>
      <c r="M69" t="s">
        <v>997</v>
      </c>
      <c r="O69" t="s">
        <v>996</v>
      </c>
      <c r="Q69" t="s">
        <v>996</v>
      </c>
      <c r="S69" s="9"/>
    </row>
    <row r="70" spans="1:22" x14ac:dyDescent="0.35">
      <c r="A70" s="9" t="s">
        <v>86</v>
      </c>
      <c r="B70" t="s">
        <v>369</v>
      </c>
      <c r="C70" t="s">
        <v>626</v>
      </c>
      <c r="E70" t="s">
        <v>797</v>
      </c>
      <c r="G70" t="s">
        <v>992</v>
      </c>
      <c r="I70" t="s">
        <v>700</v>
      </c>
      <c r="K70" t="s">
        <v>1004</v>
      </c>
      <c r="M70" t="s">
        <v>997</v>
      </c>
      <c r="O70" t="s">
        <v>996</v>
      </c>
      <c r="Q70" t="s">
        <v>996</v>
      </c>
      <c r="S70" s="9"/>
      <c r="V70" s="12"/>
    </row>
    <row r="71" spans="1:22" x14ac:dyDescent="0.35">
      <c r="A71" s="9" t="s">
        <v>87</v>
      </c>
      <c r="B71" t="s">
        <v>370</v>
      </c>
      <c r="C71" t="s">
        <v>627</v>
      </c>
      <c r="D71" s="12" t="s">
        <v>1091</v>
      </c>
      <c r="E71" t="s">
        <v>798</v>
      </c>
      <c r="G71" t="s">
        <v>992</v>
      </c>
      <c r="I71" t="s">
        <v>1027</v>
      </c>
      <c r="K71" t="s">
        <v>994</v>
      </c>
      <c r="O71" t="s">
        <v>996</v>
      </c>
      <c r="Q71" t="s">
        <v>1005</v>
      </c>
      <c r="S71" s="9"/>
    </row>
    <row r="72" spans="1:22" x14ac:dyDescent="0.35">
      <c r="A72" s="9" t="s">
        <v>88</v>
      </c>
      <c r="B72" t="s">
        <v>371</v>
      </c>
      <c r="G72" t="s">
        <v>1001</v>
      </c>
      <c r="S72" s="9"/>
      <c r="V72" s="12"/>
    </row>
    <row r="73" spans="1:22" x14ac:dyDescent="0.35">
      <c r="A73" s="9" t="s">
        <v>89</v>
      </c>
      <c r="B73" t="s">
        <v>372</v>
      </c>
      <c r="C73" t="s">
        <v>628</v>
      </c>
      <c r="D73" s="12" t="s">
        <v>1092</v>
      </c>
      <c r="E73" t="s">
        <v>799</v>
      </c>
      <c r="G73" t="s">
        <v>992</v>
      </c>
      <c r="I73" t="s">
        <v>1028</v>
      </c>
      <c r="K73" t="s">
        <v>994</v>
      </c>
      <c r="O73" t="s">
        <v>996</v>
      </c>
      <c r="Q73" t="s">
        <v>996</v>
      </c>
      <c r="S73" s="9"/>
    </row>
    <row r="74" spans="1:22" x14ac:dyDescent="0.35">
      <c r="A74" s="9" t="s">
        <v>90</v>
      </c>
      <c r="B74" t="s">
        <v>373</v>
      </c>
      <c r="C74" t="s">
        <v>629</v>
      </c>
      <c r="D74" s="12" t="s">
        <v>1093</v>
      </c>
      <c r="E74" t="s">
        <v>800</v>
      </c>
      <c r="G74" t="s">
        <v>992</v>
      </c>
      <c r="I74" t="s">
        <v>1010</v>
      </c>
      <c r="K74" t="s">
        <v>1004</v>
      </c>
      <c r="M74" t="s">
        <v>998</v>
      </c>
      <c r="O74" t="s">
        <v>996</v>
      </c>
      <c r="Q74" t="s">
        <v>996</v>
      </c>
      <c r="S74" s="9"/>
      <c r="V74" s="12"/>
    </row>
    <row r="75" spans="1:22" x14ac:dyDescent="0.35">
      <c r="A75" s="9" t="s">
        <v>91</v>
      </c>
      <c r="B75" t="s">
        <v>374</v>
      </c>
      <c r="C75" t="s">
        <v>630</v>
      </c>
      <c r="D75" s="12" t="s">
        <v>1094</v>
      </c>
      <c r="E75" t="s">
        <v>801</v>
      </c>
      <c r="G75" t="s">
        <v>1007</v>
      </c>
      <c r="I75" t="s">
        <v>1024</v>
      </c>
      <c r="K75" t="s">
        <v>1009</v>
      </c>
      <c r="M75" t="s">
        <v>1000</v>
      </c>
      <c r="O75" t="s">
        <v>996</v>
      </c>
      <c r="Q75" t="s">
        <v>996</v>
      </c>
      <c r="S75" s="9"/>
    </row>
    <row r="76" spans="1:22" x14ac:dyDescent="0.35">
      <c r="A76" s="9" t="s">
        <v>92</v>
      </c>
      <c r="B76" t="s">
        <v>375</v>
      </c>
      <c r="C76" t="s">
        <v>631</v>
      </c>
      <c r="E76" t="s">
        <v>802</v>
      </c>
      <c r="G76" t="s">
        <v>992</v>
      </c>
      <c r="I76" t="s">
        <v>993</v>
      </c>
      <c r="K76" t="s">
        <v>1004</v>
      </c>
      <c r="M76" t="s">
        <v>997</v>
      </c>
      <c r="O76" t="s">
        <v>996</v>
      </c>
      <c r="Q76" t="s">
        <v>996</v>
      </c>
      <c r="S76" s="9"/>
      <c r="V76" s="12"/>
    </row>
    <row r="77" spans="1:22" x14ac:dyDescent="0.35">
      <c r="A77" s="9" t="s">
        <v>93</v>
      </c>
      <c r="B77" t="s">
        <v>376</v>
      </c>
      <c r="D77" s="12" t="s">
        <v>1095</v>
      </c>
      <c r="E77" t="s">
        <v>803</v>
      </c>
      <c r="G77" t="s">
        <v>1007</v>
      </c>
      <c r="I77" t="s">
        <v>1029</v>
      </c>
      <c r="K77" t="s">
        <v>1009</v>
      </c>
      <c r="M77" t="s">
        <v>998</v>
      </c>
      <c r="O77" t="s">
        <v>996</v>
      </c>
      <c r="Q77" t="s">
        <v>1005</v>
      </c>
      <c r="S77" s="9"/>
    </row>
    <row r="78" spans="1:22" x14ac:dyDescent="0.35">
      <c r="A78" s="9" t="s">
        <v>94</v>
      </c>
      <c r="B78" t="s">
        <v>377</v>
      </c>
      <c r="C78" t="s">
        <v>632</v>
      </c>
      <c r="D78" s="12" t="s">
        <v>1096</v>
      </c>
      <c r="E78" t="s">
        <v>804</v>
      </c>
      <c r="G78" t="s">
        <v>992</v>
      </c>
      <c r="I78" t="s">
        <v>1030</v>
      </c>
      <c r="K78" t="s">
        <v>1004</v>
      </c>
      <c r="M78" t="s">
        <v>998</v>
      </c>
      <c r="O78" t="s">
        <v>996</v>
      </c>
      <c r="Q78" t="s">
        <v>996</v>
      </c>
      <c r="S78" s="9"/>
      <c r="V78" s="12"/>
    </row>
    <row r="79" spans="1:22" x14ac:dyDescent="0.35">
      <c r="A79" s="9" t="s">
        <v>95</v>
      </c>
      <c r="B79" t="s">
        <v>378</v>
      </c>
      <c r="C79" t="s">
        <v>633</v>
      </c>
      <c r="E79" t="s">
        <v>805</v>
      </c>
      <c r="G79" t="s">
        <v>992</v>
      </c>
      <c r="I79" t="s">
        <v>1031</v>
      </c>
      <c r="K79" t="s">
        <v>1004</v>
      </c>
      <c r="M79" t="s">
        <v>998</v>
      </c>
      <c r="O79" t="s">
        <v>996</v>
      </c>
      <c r="Q79" t="s">
        <v>996</v>
      </c>
      <c r="S79" s="9"/>
      <c r="V79" s="12"/>
    </row>
    <row r="80" spans="1:22" x14ac:dyDescent="0.35">
      <c r="A80" s="9" t="s">
        <v>96</v>
      </c>
      <c r="B80" t="s">
        <v>379</v>
      </c>
      <c r="D80" s="12" t="s">
        <v>1097</v>
      </c>
      <c r="E80" t="s">
        <v>806</v>
      </c>
      <c r="G80" t="s">
        <v>1007</v>
      </c>
      <c r="I80" t="s">
        <v>1011</v>
      </c>
      <c r="K80" t="s">
        <v>1019</v>
      </c>
      <c r="M80" t="s">
        <v>997</v>
      </c>
      <c r="O80" t="s">
        <v>1006</v>
      </c>
      <c r="Q80" t="s">
        <v>996</v>
      </c>
      <c r="S80" s="9"/>
      <c r="V80" s="12"/>
    </row>
    <row r="81" spans="1:22" x14ac:dyDescent="0.35">
      <c r="A81" s="9" t="s">
        <v>97</v>
      </c>
      <c r="B81" t="s">
        <v>380</v>
      </c>
      <c r="C81" t="s">
        <v>634</v>
      </c>
      <c r="E81" t="s">
        <v>807</v>
      </c>
      <c r="G81" t="s">
        <v>992</v>
      </c>
      <c r="I81" t="s">
        <v>1003</v>
      </c>
      <c r="K81" t="s">
        <v>1004</v>
      </c>
      <c r="M81" t="s">
        <v>997</v>
      </c>
      <c r="O81" t="s">
        <v>996</v>
      </c>
      <c r="Q81" t="s">
        <v>996</v>
      </c>
      <c r="S81" s="9"/>
      <c r="V81" s="12"/>
    </row>
    <row r="82" spans="1:22" x14ac:dyDescent="0.35">
      <c r="A82" s="9" t="s">
        <v>98</v>
      </c>
      <c r="B82" t="s">
        <v>381</v>
      </c>
      <c r="C82" t="s">
        <v>635</v>
      </c>
      <c r="D82" s="12" t="s">
        <v>1098</v>
      </c>
      <c r="E82" t="s">
        <v>808</v>
      </c>
      <c r="G82" t="s">
        <v>992</v>
      </c>
      <c r="I82" t="s">
        <v>1032</v>
      </c>
      <c r="K82" t="s">
        <v>1004</v>
      </c>
      <c r="M82" t="s">
        <v>997</v>
      </c>
      <c r="O82" t="s">
        <v>996</v>
      </c>
      <c r="Q82" t="s">
        <v>1005</v>
      </c>
      <c r="S82" s="9"/>
    </row>
    <row r="83" spans="1:22" x14ac:dyDescent="0.35">
      <c r="A83" s="9" t="s">
        <v>99</v>
      </c>
      <c r="B83" t="s">
        <v>382</v>
      </c>
      <c r="C83" t="s">
        <v>636</v>
      </c>
      <c r="D83" s="12" t="s">
        <v>1099</v>
      </c>
      <c r="E83" t="s">
        <v>809</v>
      </c>
      <c r="G83" t="s">
        <v>992</v>
      </c>
      <c r="I83" t="s">
        <v>1003</v>
      </c>
      <c r="K83" t="s">
        <v>1004</v>
      </c>
      <c r="M83" t="s">
        <v>998</v>
      </c>
      <c r="O83" t="s">
        <v>996</v>
      </c>
      <c r="Q83" t="s">
        <v>996</v>
      </c>
      <c r="S83" s="9"/>
    </row>
    <row r="84" spans="1:22" x14ac:dyDescent="0.35">
      <c r="A84" s="9" t="s">
        <v>100</v>
      </c>
      <c r="B84" t="s">
        <v>383</v>
      </c>
      <c r="C84" t="s">
        <v>620</v>
      </c>
      <c r="D84" s="12" t="s">
        <v>1100</v>
      </c>
      <c r="E84" t="s">
        <v>810</v>
      </c>
      <c r="G84" t="s">
        <v>1007</v>
      </c>
      <c r="I84" t="s">
        <v>993</v>
      </c>
      <c r="K84" t="s">
        <v>1009</v>
      </c>
      <c r="M84" t="s">
        <v>997</v>
      </c>
      <c r="O84" t="s">
        <v>996</v>
      </c>
      <c r="Q84" t="s">
        <v>996</v>
      </c>
      <c r="S84" s="10"/>
    </row>
    <row r="85" spans="1:22" x14ac:dyDescent="0.35">
      <c r="A85" s="9" t="s">
        <v>101</v>
      </c>
      <c r="B85" t="s">
        <v>384</v>
      </c>
      <c r="C85" t="s">
        <v>637</v>
      </c>
      <c r="D85" s="12" t="s">
        <v>1101</v>
      </c>
      <c r="E85" t="s">
        <v>811</v>
      </c>
      <c r="G85" t="s">
        <v>1007</v>
      </c>
      <c r="I85" t="s">
        <v>1033</v>
      </c>
      <c r="K85" t="s">
        <v>1015</v>
      </c>
      <c r="M85" t="s">
        <v>997</v>
      </c>
      <c r="O85" t="s">
        <v>1006</v>
      </c>
      <c r="Q85" t="s">
        <v>996</v>
      </c>
    </row>
    <row r="86" spans="1:22" x14ac:dyDescent="0.35">
      <c r="A86" s="9" t="s">
        <v>102</v>
      </c>
      <c r="B86" t="s">
        <v>385</v>
      </c>
      <c r="C86" t="s">
        <v>591</v>
      </c>
      <c r="E86" t="s">
        <v>812</v>
      </c>
      <c r="G86" t="s">
        <v>992</v>
      </c>
      <c r="I86" t="s">
        <v>993</v>
      </c>
      <c r="K86" t="s">
        <v>1004</v>
      </c>
      <c r="M86" t="s">
        <v>997</v>
      </c>
      <c r="O86" t="s">
        <v>996</v>
      </c>
      <c r="Q86" t="s">
        <v>996</v>
      </c>
    </row>
    <row r="87" spans="1:22" x14ac:dyDescent="0.35">
      <c r="A87" s="9" t="s">
        <v>103</v>
      </c>
      <c r="B87" t="s">
        <v>386</v>
      </c>
      <c r="C87" t="s">
        <v>638</v>
      </c>
      <c r="E87" t="s">
        <v>813</v>
      </c>
      <c r="G87" t="s">
        <v>992</v>
      </c>
      <c r="I87" t="s">
        <v>1024</v>
      </c>
      <c r="K87" t="s">
        <v>1004</v>
      </c>
      <c r="M87" t="s">
        <v>997</v>
      </c>
      <c r="O87" t="s">
        <v>996</v>
      </c>
      <c r="Q87" t="s">
        <v>996</v>
      </c>
    </row>
    <row r="88" spans="1:22" x14ac:dyDescent="0.35">
      <c r="A88" s="9" t="s">
        <v>104</v>
      </c>
      <c r="B88" t="s">
        <v>387</v>
      </c>
      <c r="C88" t="s">
        <v>602</v>
      </c>
      <c r="D88" s="12" t="s">
        <v>1102</v>
      </c>
      <c r="E88" t="s">
        <v>814</v>
      </c>
      <c r="G88" t="s">
        <v>1007</v>
      </c>
      <c r="I88" t="s">
        <v>1017</v>
      </c>
      <c r="K88" t="s">
        <v>1019</v>
      </c>
      <c r="M88" t="s">
        <v>999</v>
      </c>
      <c r="O88" t="s">
        <v>1006</v>
      </c>
      <c r="Q88" t="s">
        <v>996</v>
      </c>
    </row>
    <row r="89" spans="1:22" x14ac:dyDescent="0.35">
      <c r="A89" s="9" t="s">
        <v>105</v>
      </c>
      <c r="B89" t="s">
        <v>388</v>
      </c>
      <c r="C89" t="s">
        <v>639</v>
      </c>
      <c r="D89" s="12" t="s">
        <v>1103</v>
      </c>
      <c r="E89" t="s">
        <v>815</v>
      </c>
      <c r="G89" t="s">
        <v>992</v>
      </c>
      <c r="I89" t="s">
        <v>1010</v>
      </c>
      <c r="K89" t="s">
        <v>1004</v>
      </c>
      <c r="M89" t="s">
        <v>997</v>
      </c>
      <c r="O89" t="s">
        <v>996</v>
      </c>
      <c r="Q89" t="s">
        <v>996</v>
      </c>
    </row>
    <row r="90" spans="1:22" x14ac:dyDescent="0.35">
      <c r="A90" s="9" t="s">
        <v>106</v>
      </c>
      <c r="B90" t="s">
        <v>389</v>
      </c>
      <c r="C90" t="s">
        <v>640</v>
      </c>
      <c r="D90" s="12" t="s">
        <v>1104</v>
      </c>
      <c r="E90" t="s">
        <v>816</v>
      </c>
      <c r="G90" t="s">
        <v>992</v>
      </c>
      <c r="I90" t="s">
        <v>1034</v>
      </c>
      <c r="K90" t="s">
        <v>1004</v>
      </c>
      <c r="M90" t="s">
        <v>997</v>
      </c>
      <c r="O90" t="s">
        <v>996</v>
      </c>
      <c r="Q90" t="s">
        <v>996</v>
      </c>
    </row>
    <row r="91" spans="1:22" x14ac:dyDescent="0.35">
      <c r="A91" s="9" t="s">
        <v>107</v>
      </c>
      <c r="B91" t="s">
        <v>390</v>
      </c>
      <c r="C91" t="s">
        <v>641</v>
      </c>
      <c r="E91" t="s">
        <v>817</v>
      </c>
      <c r="G91" t="s">
        <v>992</v>
      </c>
      <c r="I91" t="s">
        <v>1035</v>
      </c>
      <c r="K91" t="s">
        <v>1004</v>
      </c>
      <c r="M91" t="s">
        <v>997</v>
      </c>
      <c r="O91" t="s">
        <v>996</v>
      </c>
      <c r="Q91" t="s">
        <v>996</v>
      </c>
    </row>
    <row r="92" spans="1:22" x14ac:dyDescent="0.35">
      <c r="A92" s="9" t="s">
        <v>108</v>
      </c>
      <c r="B92" t="s">
        <v>391</v>
      </c>
      <c r="C92" t="s">
        <v>642</v>
      </c>
      <c r="D92" s="12" t="s">
        <v>1105</v>
      </c>
      <c r="E92" t="s">
        <v>818</v>
      </c>
      <c r="G92" t="s">
        <v>1007</v>
      </c>
      <c r="I92" t="s">
        <v>1036</v>
      </c>
      <c r="K92" t="s">
        <v>1009</v>
      </c>
      <c r="M92" t="s">
        <v>997</v>
      </c>
      <c r="O92" t="s">
        <v>996</v>
      </c>
      <c r="Q92" t="s">
        <v>996</v>
      </c>
    </row>
    <row r="93" spans="1:22" x14ac:dyDescent="0.35">
      <c r="A93" s="9" t="s">
        <v>109</v>
      </c>
      <c r="B93" t="s">
        <v>392</v>
      </c>
      <c r="C93" t="s">
        <v>643</v>
      </c>
      <c r="E93" t="s">
        <v>819</v>
      </c>
      <c r="G93" t="s">
        <v>992</v>
      </c>
      <c r="I93" t="s">
        <v>1037</v>
      </c>
      <c r="K93" t="s">
        <v>1004</v>
      </c>
      <c r="M93" t="s">
        <v>997</v>
      </c>
      <c r="O93" t="s">
        <v>996</v>
      </c>
      <c r="Q93" t="s">
        <v>996</v>
      </c>
    </row>
    <row r="94" spans="1:22" x14ac:dyDescent="0.35">
      <c r="A94" s="9" t="s">
        <v>110</v>
      </c>
      <c r="B94" t="s">
        <v>393</v>
      </c>
      <c r="C94" t="s">
        <v>644</v>
      </c>
      <c r="E94" t="s">
        <v>820</v>
      </c>
      <c r="G94" t="s">
        <v>992</v>
      </c>
      <c r="I94" t="s">
        <v>1010</v>
      </c>
      <c r="K94" t="s">
        <v>1004</v>
      </c>
      <c r="M94" t="s">
        <v>997</v>
      </c>
      <c r="O94" t="s">
        <v>1006</v>
      </c>
      <c r="Q94" t="s">
        <v>996</v>
      </c>
    </row>
    <row r="95" spans="1:22" x14ac:dyDescent="0.35">
      <c r="A95" s="9" t="s">
        <v>111</v>
      </c>
      <c r="B95" t="s">
        <v>394</v>
      </c>
      <c r="C95" t="s">
        <v>645</v>
      </c>
      <c r="D95" s="12" t="s">
        <v>1106</v>
      </c>
      <c r="E95" t="s">
        <v>821</v>
      </c>
      <c r="G95" t="s">
        <v>992</v>
      </c>
      <c r="I95" t="s">
        <v>1011</v>
      </c>
      <c r="K95" t="s">
        <v>1004</v>
      </c>
      <c r="M95" t="s">
        <v>997</v>
      </c>
      <c r="O95" t="s">
        <v>996</v>
      </c>
      <c r="Q95" t="s">
        <v>996</v>
      </c>
    </row>
    <row r="96" spans="1:22" x14ac:dyDescent="0.35">
      <c r="A96" s="9" t="s">
        <v>112</v>
      </c>
      <c r="B96" t="s">
        <v>395</v>
      </c>
      <c r="C96" t="s">
        <v>646</v>
      </c>
      <c r="D96" s="12" t="s">
        <v>1107</v>
      </c>
      <c r="E96" t="s">
        <v>822</v>
      </c>
      <c r="G96" t="s">
        <v>992</v>
      </c>
      <c r="I96" t="s">
        <v>700</v>
      </c>
      <c r="K96" t="s">
        <v>1004</v>
      </c>
      <c r="M96" t="s">
        <v>997</v>
      </c>
      <c r="O96" t="s">
        <v>996</v>
      </c>
      <c r="Q96" t="s">
        <v>996</v>
      </c>
    </row>
    <row r="97" spans="1:17" x14ac:dyDescent="0.35">
      <c r="A97" s="9" t="s">
        <v>113</v>
      </c>
      <c r="B97" t="s">
        <v>396</v>
      </c>
      <c r="C97" t="s">
        <v>647</v>
      </c>
      <c r="E97" t="s">
        <v>823</v>
      </c>
      <c r="G97" t="s">
        <v>1001</v>
      </c>
    </row>
    <row r="98" spans="1:17" x14ac:dyDescent="0.35">
      <c r="A98" s="9" t="s">
        <v>114</v>
      </c>
      <c r="B98" t="s">
        <v>397</v>
      </c>
      <c r="G98" t="s">
        <v>1001</v>
      </c>
    </row>
    <row r="99" spans="1:17" x14ac:dyDescent="0.35">
      <c r="A99" s="9" t="s">
        <v>115</v>
      </c>
      <c r="B99" t="s">
        <v>398</v>
      </c>
      <c r="C99" t="s">
        <v>648</v>
      </c>
      <c r="D99" s="12" t="s">
        <v>1108</v>
      </c>
      <c r="E99" t="s">
        <v>824</v>
      </c>
      <c r="G99" t="s">
        <v>1007</v>
      </c>
      <c r="I99" t="s">
        <v>1038</v>
      </c>
      <c r="K99" t="s">
        <v>1009</v>
      </c>
      <c r="M99" t="s">
        <v>997</v>
      </c>
      <c r="O99" t="s">
        <v>996</v>
      </c>
      <c r="Q99" t="s">
        <v>996</v>
      </c>
    </row>
    <row r="100" spans="1:17" x14ac:dyDescent="0.35">
      <c r="A100" s="9" t="s">
        <v>116</v>
      </c>
      <c r="B100" t="s">
        <v>399</v>
      </c>
      <c r="C100" t="s">
        <v>593</v>
      </c>
      <c r="E100" t="s">
        <v>825</v>
      </c>
      <c r="G100" t="s">
        <v>992</v>
      </c>
      <c r="I100" t="s">
        <v>1003</v>
      </c>
      <c r="K100" t="s">
        <v>1004</v>
      </c>
      <c r="M100" t="s">
        <v>997</v>
      </c>
      <c r="O100" t="s">
        <v>996</v>
      </c>
      <c r="Q100" t="s">
        <v>1005</v>
      </c>
    </row>
    <row r="101" spans="1:17" x14ac:dyDescent="0.35">
      <c r="A101" s="9" t="s">
        <v>117</v>
      </c>
      <c r="B101" t="s">
        <v>400</v>
      </c>
      <c r="E101" t="s">
        <v>826</v>
      </c>
      <c r="G101" t="s">
        <v>992</v>
      </c>
      <c r="I101" t="s">
        <v>1011</v>
      </c>
      <c r="K101" t="s">
        <v>1004</v>
      </c>
      <c r="M101" t="s">
        <v>997</v>
      </c>
      <c r="O101" t="s">
        <v>996</v>
      </c>
      <c r="Q101" t="s">
        <v>996</v>
      </c>
    </row>
    <row r="102" spans="1:17" x14ac:dyDescent="0.35">
      <c r="A102" s="9" t="s">
        <v>118</v>
      </c>
      <c r="B102" t="s">
        <v>401</v>
      </c>
      <c r="G102" t="s">
        <v>1001</v>
      </c>
    </row>
    <row r="103" spans="1:17" x14ac:dyDescent="0.35">
      <c r="A103" s="9" t="s">
        <v>119</v>
      </c>
      <c r="B103" t="s">
        <v>402</v>
      </c>
      <c r="C103" t="s">
        <v>649</v>
      </c>
      <c r="E103" t="s">
        <v>827</v>
      </c>
      <c r="G103" t="s">
        <v>992</v>
      </c>
      <c r="I103" t="s">
        <v>1010</v>
      </c>
      <c r="K103" t="s">
        <v>1004</v>
      </c>
      <c r="M103" t="s">
        <v>997</v>
      </c>
      <c r="O103" t="s">
        <v>996</v>
      </c>
      <c r="Q103" t="s">
        <v>996</v>
      </c>
    </row>
    <row r="104" spans="1:17" x14ac:dyDescent="0.35">
      <c r="A104" s="9" t="s">
        <v>120</v>
      </c>
      <c r="B104" t="s">
        <v>403</v>
      </c>
      <c r="G104" t="s">
        <v>1001</v>
      </c>
    </row>
    <row r="105" spans="1:17" x14ac:dyDescent="0.35">
      <c r="A105" s="9" t="s">
        <v>121</v>
      </c>
      <c r="B105" t="s">
        <v>404</v>
      </c>
      <c r="C105" t="s">
        <v>650</v>
      </c>
      <c r="D105" s="12" t="s">
        <v>1109</v>
      </c>
      <c r="E105" t="s">
        <v>828</v>
      </c>
      <c r="G105" t="s">
        <v>1007</v>
      </c>
      <c r="I105" t="s">
        <v>993</v>
      </c>
      <c r="K105" t="s">
        <v>1009</v>
      </c>
      <c r="M105" t="s">
        <v>997</v>
      </c>
      <c r="O105" t="s">
        <v>996</v>
      </c>
      <c r="Q105" t="s">
        <v>1005</v>
      </c>
    </row>
    <row r="106" spans="1:17" x14ac:dyDescent="0.35">
      <c r="A106" s="9" t="s">
        <v>122</v>
      </c>
      <c r="B106" t="s">
        <v>405</v>
      </c>
      <c r="C106" t="s">
        <v>651</v>
      </c>
      <c r="E106" t="s">
        <v>829</v>
      </c>
      <c r="G106" t="s">
        <v>992</v>
      </c>
      <c r="I106" t="s">
        <v>1039</v>
      </c>
      <c r="K106" t="s">
        <v>1004</v>
      </c>
      <c r="M106" t="s">
        <v>997</v>
      </c>
      <c r="O106" t="s">
        <v>996</v>
      </c>
      <c r="Q106" t="s">
        <v>996</v>
      </c>
    </row>
    <row r="107" spans="1:17" x14ac:dyDescent="0.35">
      <c r="A107" s="9" t="s">
        <v>123</v>
      </c>
      <c r="B107" t="s">
        <v>406</v>
      </c>
      <c r="C107" t="s">
        <v>652</v>
      </c>
      <c r="G107" t="s">
        <v>1001</v>
      </c>
    </row>
    <row r="108" spans="1:17" x14ac:dyDescent="0.35">
      <c r="A108" s="9" t="s">
        <v>124</v>
      </c>
      <c r="B108" t="s">
        <v>407</v>
      </c>
      <c r="C108" t="s">
        <v>653</v>
      </c>
      <c r="D108" s="12" t="s">
        <v>1110</v>
      </c>
      <c r="E108" t="s">
        <v>830</v>
      </c>
      <c r="G108" t="s">
        <v>992</v>
      </c>
      <c r="I108" t="s">
        <v>1039</v>
      </c>
      <c r="K108" t="s">
        <v>1004</v>
      </c>
      <c r="M108" t="s">
        <v>998</v>
      </c>
      <c r="O108" t="s">
        <v>996</v>
      </c>
      <c r="Q108" t="s">
        <v>996</v>
      </c>
    </row>
    <row r="109" spans="1:17" x14ac:dyDescent="0.35">
      <c r="A109" s="9" t="s">
        <v>125</v>
      </c>
      <c r="B109" t="s">
        <v>408</v>
      </c>
      <c r="C109" t="s">
        <v>654</v>
      </c>
      <c r="D109" s="12" t="s">
        <v>1111</v>
      </c>
      <c r="E109" t="s">
        <v>831</v>
      </c>
      <c r="G109" t="s">
        <v>992</v>
      </c>
      <c r="I109" t="s">
        <v>1030</v>
      </c>
      <c r="K109" t="s">
        <v>1004</v>
      </c>
      <c r="M109" t="s">
        <v>997</v>
      </c>
      <c r="O109" t="s">
        <v>996</v>
      </c>
      <c r="Q109" t="s">
        <v>1040</v>
      </c>
    </row>
    <row r="110" spans="1:17" x14ac:dyDescent="0.35">
      <c r="A110" s="9" t="s">
        <v>126</v>
      </c>
      <c r="B110" t="s">
        <v>409</v>
      </c>
      <c r="C110" t="s">
        <v>655</v>
      </c>
      <c r="D110" s="12" t="s">
        <v>1112</v>
      </c>
      <c r="E110" t="s">
        <v>832</v>
      </c>
      <c r="G110" t="s">
        <v>992</v>
      </c>
      <c r="I110" t="s">
        <v>1038</v>
      </c>
      <c r="K110" t="s">
        <v>1004</v>
      </c>
      <c r="M110" t="s">
        <v>997</v>
      </c>
      <c r="O110" t="s">
        <v>1040</v>
      </c>
      <c r="Q110" t="s">
        <v>996</v>
      </c>
    </row>
    <row r="111" spans="1:17" x14ac:dyDescent="0.35">
      <c r="A111" s="9" t="s">
        <v>127</v>
      </c>
      <c r="B111" t="s">
        <v>410</v>
      </c>
      <c r="C111" t="s">
        <v>656</v>
      </c>
      <c r="D111" s="12" t="s">
        <v>1113</v>
      </c>
      <c r="E111" t="s">
        <v>833</v>
      </c>
      <c r="G111" t="s">
        <v>1007</v>
      </c>
      <c r="I111" t="s">
        <v>1030</v>
      </c>
      <c r="K111" t="s">
        <v>1015</v>
      </c>
      <c r="M111" t="s">
        <v>997</v>
      </c>
      <c r="O111" t="s">
        <v>996</v>
      </c>
      <c r="Q111" t="s">
        <v>996</v>
      </c>
    </row>
    <row r="112" spans="1:17" x14ac:dyDescent="0.35">
      <c r="A112" s="9" t="s">
        <v>128</v>
      </c>
      <c r="B112" t="s">
        <v>411</v>
      </c>
      <c r="C112" t="s">
        <v>657</v>
      </c>
      <c r="D112" s="12" t="s">
        <v>1114</v>
      </c>
      <c r="E112" t="s">
        <v>834</v>
      </c>
      <c r="G112" t="s">
        <v>992</v>
      </c>
      <c r="I112" t="s">
        <v>1041</v>
      </c>
      <c r="K112" t="s">
        <v>1004</v>
      </c>
      <c r="M112" t="s">
        <v>997</v>
      </c>
      <c r="O112" t="s">
        <v>996</v>
      </c>
      <c r="Q112" t="s">
        <v>1005</v>
      </c>
    </row>
    <row r="113" spans="1:17" x14ac:dyDescent="0.35">
      <c r="A113" s="9" t="s">
        <v>129</v>
      </c>
      <c r="B113" t="s">
        <v>412</v>
      </c>
      <c r="G113" t="s">
        <v>1001</v>
      </c>
    </row>
    <row r="114" spans="1:17" x14ac:dyDescent="0.35">
      <c r="A114" s="9" t="s">
        <v>130</v>
      </c>
      <c r="B114" t="s">
        <v>413</v>
      </c>
      <c r="C114" t="s">
        <v>593</v>
      </c>
      <c r="G114" t="s">
        <v>1001</v>
      </c>
    </row>
    <row r="115" spans="1:17" x14ac:dyDescent="0.35">
      <c r="A115" s="9" t="s">
        <v>131</v>
      </c>
      <c r="B115" t="s">
        <v>414</v>
      </c>
      <c r="G115" t="s">
        <v>1001</v>
      </c>
    </row>
    <row r="116" spans="1:17" x14ac:dyDescent="0.35">
      <c r="A116" s="9" t="s">
        <v>132</v>
      </c>
      <c r="B116" t="s">
        <v>415</v>
      </c>
      <c r="C116" t="s">
        <v>658</v>
      </c>
      <c r="D116" s="12" t="s">
        <v>1115</v>
      </c>
      <c r="E116" t="s">
        <v>835</v>
      </c>
      <c r="G116" t="s">
        <v>1001</v>
      </c>
    </row>
    <row r="117" spans="1:17" x14ac:dyDescent="0.35">
      <c r="A117" s="9" t="s">
        <v>133</v>
      </c>
      <c r="B117" t="s">
        <v>416</v>
      </c>
      <c r="C117" t="s">
        <v>591</v>
      </c>
      <c r="E117" t="s">
        <v>836</v>
      </c>
      <c r="G117" t="s">
        <v>1001</v>
      </c>
    </row>
    <row r="118" spans="1:17" x14ac:dyDescent="0.35">
      <c r="A118" s="9" t="s">
        <v>134</v>
      </c>
      <c r="B118" t="s">
        <v>417</v>
      </c>
      <c r="C118" t="s">
        <v>659</v>
      </c>
      <c r="E118" t="s">
        <v>837</v>
      </c>
      <c r="G118" t="s">
        <v>992</v>
      </c>
      <c r="I118" t="s">
        <v>1042</v>
      </c>
      <c r="K118" t="s">
        <v>1004</v>
      </c>
      <c r="M118" t="s">
        <v>997</v>
      </c>
      <c r="O118" t="s">
        <v>996</v>
      </c>
      <c r="Q118" t="s">
        <v>996</v>
      </c>
    </row>
    <row r="119" spans="1:17" x14ac:dyDescent="0.35">
      <c r="A119" s="9" t="s">
        <v>135</v>
      </c>
      <c r="B119" t="s">
        <v>418</v>
      </c>
      <c r="C119" t="s">
        <v>660</v>
      </c>
      <c r="E119" t="s">
        <v>838</v>
      </c>
      <c r="G119" t="s">
        <v>992</v>
      </c>
      <c r="I119" t="s">
        <v>1010</v>
      </c>
      <c r="K119" t="s">
        <v>1004</v>
      </c>
      <c r="M119" t="s">
        <v>997</v>
      </c>
      <c r="O119" t="s">
        <v>996</v>
      </c>
      <c r="Q119" t="s">
        <v>1005</v>
      </c>
    </row>
    <row r="120" spans="1:17" x14ac:dyDescent="0.35">
      <c r="A120" s="9" t="s">
        <v>136</v>
      </c>
      <c r="B120" t="s">
        <v>419</v>
      </c>
      <c r="C120" t="s">
        <v>636</v>
      </c>
      <c r="E120" t="s">
        <v>839</v>
      </c>
      <c r="G120" t="s">
        <v>992</v>
      </c>
      <c r="I120" t="s">
        <v>1003</v>
      </c>
      <c r="K120" t="s">
        <v>1004</v>
      </c>
      <c r="M120" t="s">
        <v>997</v>
      </c>
      <c r="O120" t="s">
        <v>996</v>
      </c>
      <c r="Q120" t="s">
        <v>996</v>
      </c>
    </row>
    <row r="121" spans="1:17" x14ac:dyDescent="0.35">
      <c r="A121" s="9" t="s">
        <v>137</v>
      </c>
      <c r="B121" t="s">
        <v>420</v>
      </c>
      <c r="C121" t="s">
        <v>661</v>
      </c>
      <c r="D121" s="12" t="s">
        <v>1116</v>
      </c>
      <c r="E121" t="s">
        <v>840</v>
      </c>
      <c r="G121" t="s">
        <v>992</v>
      </c>
      <c r="I121" t="s">
        <v>993</v>
      </c>
      <c r="K121" t="s">
        <v>1004</v>
      </c>
      <c r="M121" t="s">
        <v>997</v>
      </c>
      <c r="O121" t="s">
        <v>996</v>
      </c>
      <c r="Q121" t="s">
        <v>996</v>
      </c>
    </row>
    <row r="122" spans="1:17" x14ac:dyDescent="0.35">
      <c r="A122" s="9" t="s">
        <v>138</v>
      </c>
      <c r="B122" t="s">
        <v>421</v>
      </c>
      <c r="C122" t="s">
        <v>662</v>
      </c>
      <c r="E122" t="s">
        <v>841</v>
      </c>
      <c r="G122" t="s">
        <v>992</v>
      </c>
      <c r="I122" t="s">
        <v>993</v>
      </c>
      <c r="K122" t="s">
        <v>1004</v>
      </c>
      <c r="M122" t="s">
        <v>997</v>
      </c>
      <c r="O122" t="s">
        <v>996</v>
      </c>
      <c r="Q122" t="s">
        <v>996</v>
      </c>
    </row>
    <row r="123" spans="1:17" x14ac:dyDescent="0.35">
      <c r="A123" s="9" t="s">
        <v>139</v>
      </c>
      <c r="B123" t="s">
        <v>422</v>
      </c>
      <c r="C123" t="s">
        <v>663</v>
      </c>
      <c r="E123" t="s">
        <v>842</v>
      </c>
      <c r="G123" t="s">
        <v>992</v>
      </c>
      <c r="I123" t="s">
        <v>1003</v>
      </c>
      <c r="K123" t="s">
        <v>1004</v>
      </c>
      <c r="M123" t="s">
        <v>997</v>
      </c>
      <c r="O123" t="s">
        <v>996</v>
      </c>
      <c r="Q123" t="s">
        <v>996</v>
      </c>
    </row>
    <row r="124" spans="1:17" x14ac:dyDescent="0.35">
      <c r="A124" s="9" t="s">
        <v>140</v>
      </c>
      <c r="B124" t="s">
        <v>423</v>
      </c>
      <c r="C124" t="s">
        <v>664</v>
      </c>
      <c r="E124" t="s">
        <v>843</v>
      </c>
      <c r="G124" t="s">
        <v>1007</v>
      </c>
      <c r="I124" t="s">
        <v>1017</v>
      </c>
      <c r="K124" t="s">
        <v>1019</v>
      </c>
      <c r="M124" t="s">
        <v>999</v>
      </c>
      <c r="O124" t="s">
        <v>1006</v>
      </c>
      <c r="Q124" t="s">
        <v>996</v>
      </c>
    </row>
    <row r="125" spans="1:17" x14ac:dyDescent="0.35">
      <c r="A125" s="9" t="s">
        <v>141</v>
      </c>
      <c r="B125" t="s">
        <v>424</v>
      </c>
      <c r="E125" t="s">
        <v>844</v>
      </c>
      <c r="G125" t="s">
        <v>992</v>
      </c>
      <c r="I125" t="s">
        <v>1011</v>
      </c>
      <c r="K125" t="s">
        <v>1004</v>
      </c>
      <c r="M125" t="s">
        <v>997</v>
      </c>
      <c r="O125" t="s">
        <v>996</v>
      </c>
      <c r="Q125" t="s">
        <v>996</v>
      </c>
    </row>
    <row r="126" spans="1:17" x14ac:dyDescent="0.35">
      <c r="A126" s="9" t="s">
        <v>142</v>
      </c>
      <c r="B126" t="s">
        <v>425</v>
      </c>
      <c r="C126" t="s">
        <v>665</v>
      </c>
      <c r="E126" t="s">
        <v>845</v>
      </c>
      <c r="G126" t="s">
        <v>992</v>
      </c>
      <c r="I126" t="s">
        <v>1043</v>
      </c>
      <c r="K126" t="s">
        <v>1004</v>
      </c>
      <c r="M126" t="s">
        <v>997</v>
      </c>
      <c r="O126" t="s">
        <v>996</v>
      </c>
      <c r="Q126" t="s">
        <v>1005</v>
      </c>
    </row>
    <row r="127" spans="1:17" x14ac:dyDescent="0.35">
      <c r="A127" s="9" t="s">
        <v>143</v>
      </c>
      <c r="B127" t="s">
        <v>426</v>
      </c>
      <c r="C127" t="s">
        <v>666</v>
      </c>
      <c r="D127" s="12" t="s">
        <v>1117</v>
      </c>
      <c r="E127" t="s">
        <v>846</v>
      </c>
      <c r="G127" t="s">
        <v>992</v>
      </c>
      <c r="I127" t="s">
        <v>1044</v>
      </c>
      <c r="K127" t="s">
        <v>1004</v>
      </c>
      <c r="M127" t="s">
        <v>997</v>
      </c>
      <c r="O127" t="s">
        <v>996</v>
      </c>
      <c r="Q127" t="s">
        <v>996</v>
      </c>
    </row>
    <row r="128" spans="1:17" x14ac:dyDescent="0.35">
      <c r="A128" s="9" t="s">
        <v>144</v>
      </c>
      <c r="B128" t="s">
        <v>427</v>
      </c>
      <c r="C128" t="s">
        <v>667</v>
      </c>
      <c r="D128" s="12" t="s">
        <v>1118</v>
      </c>
      <c r="E128" t="s">
        <v>847</v>
      </c>
      <c r="G128" t="s">
        <v>992</v>
      </c>
      <c r="I128" t="s">
        <v>1045</v>
      </c>
      <c r="K128" t="s">
        <v>1004</v>
      </c>
      <c r="M128" t="s">
        <v>997</v>
      </c>
      <c r="O128" t="s">
        <v>996</v>
      </c>
      <c r="Q128" t="s">
        <v>996</v>
      </c>
    </row>
    <row r="129" spans="1:17" x14ac:dyDescent="0.35">
      <c r="A129" s="9" t="s">
        <v>145</v>
      </c>
      <c r="B129" t="s">
        <v>428</v>
      </c>
      <c r="C129" t="s">
        <v>668</v>
      </c>
      <c r="G129" t="s">
        <v>1001</v>
      </c>
    </row>
    <row r="130" spans="1:17" x14ac:dyDescent="0.35">
      <c r="A130" s="9" t="s">
        <v>146</v>
      </c>
      <c r="B130" t="s">
        <v>429</v>
      </c>
      <c r="C130" t="s">
        <v>669</v>
      </c>
      <c r="E130" t="s">
        <v>848</v>
      </c>
      <c r="G130" t="s">
        <v>992</v>
      </c>
      <c r="I130" t="s">
        <v>1010</v>
      </c>
      <c r="K130" t="s">
        <v>1004</v>
      </c>
      <c r="M130" t="s">
        <v>997</v>
      </c>
      <c r="O130" t="s">
        <v>996</v>
      </c>
      <c r="Q130" t="s">
        <v>996</v>
      </c>
    </row>
    <row r="131" spans="1:17" x14ac:dyDescent="0.35">
      <c r="A131" s="9" t="s">
        <v>147</v>
      </c>
      <c r="B131" t="s">
        <v>430</v>
      </c>
      <c r="C131" t="s">
        <v>591</v>
      </c>
      <c r="G131" t="s">
        <v>1001</v>
      </c>
    </row>
    <row r="132" spans="1:17" x14ac:dyDescent="0.35">
      <c r="A132" s="9" t="s">
        <v>148</v>
      </c>
      <c r="B132" t="s">
        <v>431</v>
      </c>
      <c r="C132" t="s">
        <v>670</v>
      </c>
      <c r="D132" s="12" t="s">
        <v>1119</v>
      </c>
      <c r="E132" t="s">
        <v>849</v>
      </c>
      <c r="G132" t="s">
        <v>992</v>
      </c>
      <c r="I132" t="s">
        <v>1010</v>
      </c>
      <c r="K132" t="s">
        <v>1004</v>
      </c>
      <c r="M132" t="s">
        <v>997</v>
      </c>
      <c r="O132" t="s">
        <v>996</v>
      </c>
      <c r="Q132" t="s">
        <v>996</v>
      </c>
    </row>
    <row r="133" spans="1:17" x14ac:dyDescent="0.35">
      <c r="A133" s="9" t="s">
        <v>149</v>
      </c>
      <c r="B133" t="s">
        <v>432</v>
      </c>
      <c r="C133" t="s">
        <v>640</v>
      </c>
      <c r="D133" s="12" t="s">
        <v>1120</v>
      </c>
      <c r="E133" t="s">
        <v>850</v>
      </c>
      <c r="G133" t="s">
        <v>1007</v>
      </c>
      <c r="I133" t="s">
        <v>1034</v>
      </c>
      <c r="K133" t="s">
        <v>1009</v>
      </c>
      <c r="M133" t="s">
        <v>997</v>
      </c>
      <c r="O133" t="s">
        <v>996</v>
      </c>
      <c r="Q133" t="s">
        <v>1005</v>
      </c>
    </row>
    <row r="134" spans="1:17" x14ac:dyDescent="0.35">
      <c r="A134" s="9" t="s">
        <v>150</v>
      </c>
      <c r="B134" t="s">
        <v>433</v>
      </c>
      <c r="C134" t="s">
        <v>671</v>
      </c>
      <c r="E134" t="s">
        <v>851</v>
      </c>
      <c r="G134" t="s">
        <v>992</v>
      </c>
      <c r="I134" t="s">
        <v>1046</v>
      </c>
      <c r="K134" t="s">
        <v>1004</v>
      </c>
      <c r="M134" t="s">
        <v>997</v>
      </c>
      <c r="O134" t="s">
        <v>996</v>
      </c>
      <c r="Q134" t="s">
        <v>996</v>
      </c>
    </row>
    <row r="135" spans="1:17" x14ac:dyDescent="0.35">
      <c r="A135" s="9" t="s">
        <v>151</v>
      </c>
      <c r="B135" t="s">
        <v>434</v>
      </c>
      <c r="G135" t="s">
        <v>1001</v>
      </c>
    </row>
    <row r="136" spans="1:17" x14ac:dyDescent="0.35">
      <c r="A136" s="9" t="s">
        <v>152</v>
      </c>
      <c r="B136" t="s">
        <v>435</v>
      </c>
      <c r="E136" t="s">
        <v>852</v>
      </c>
      <c r="G136" t="s">
        <v>1007</v>
      </c>
      <c r="I136" t="s">
        <v>1011</v>
      </c>
      <c r="K136" t="s">
        <v>1009</v>
      </c>
      <c r="M136" t="s">
        <v>997</v>
      </c>
      <c r="O136" t="s">
        <v>996</v>
      </c>
      <c r="Q136" t="s">
        <v>996</v>
      </c>
    </row>
    <row r="137" spans="1:17" x14ac:dyDescent="0.35">
      <c r="A137" s="9" t="s">
        <v>153</v>
      </c>
      <c r="B137" t="s">
        <v>436</v>
      </c>
      <c r="C137" t="s">
        <v>672</v>
      </c>
      <c r="D137" s="12" t="s">
        <v>1121</v>
      </c>
      <c r="G137" t="s">
        <v>992</v>
      </c>
      <c r="I137" t="s">
        <v>993</v>
      </c>
      <c r="K137" t="s">
        <v>1004</v>
      </c>
      <c r="M137" t="s">
        <v>997</v>
      </c>
      <c r="O137" t="s">
        <v>1006</v>
      </c>
      <c r="Q137" t="s">
        <v>996</v>
      </c>
    </row>
    <row r="138" spans="1:17" x14ac:dyDescent="0.35">
      <c r="A138" s="9" t="s">
        <v>154</v>
      </c>
      <c r="B138" t="s">
        <v>437</v>
      </c>
      <c r="E138" t="s">
        <v>853</v>
      </c>
      <c r="G138" t="s">
        <v>1001</v>
      </c>
    </row>
    <row r="139" spans="1:17" x14ac:dyDescent="0.35">
      <c r="A139" s="9" t="s">
        <v>155</v>
      </c>
      <c r="B139" t="s">
        <v>438</v>
      </c>
      <c r="C139" t="s">
        <v>673</v>
      </c>
      <c r="D139" s="12" t="s">
        <v>1122</v>
      </c>
      <c r="E139" t="s">
        <v>854</v>
      </c>
      <c r="G139" t="s">
        <v>992</v>
      </c>
      <c r="I139" t="s">
        <v>993</v>
      </c>
      <c r="K139" t="s">
        <v>994</v>
      </c>
      <c r="O139" t="s">
        <v>1006</v>
      </c>
      <c r="Q139" t="s">
        <v>996</v>
      </c>
    </row>
    <row r="140" spans="1:17" x14ac:dyDescent="0.35">
      <c r="A140" s="9" t="s">
        <v>156</v>
      </c>
      <c r="B140" t="s">
        <v>439</v>
      </c>
      <c r="C140" t="s">
        <v>591</v>
      </c>
      <c r="E140" t="s">
        <v>855</v>
      </c>
      <c r="G140" t="s">
        <v>1001</v>
      </c>
    </row>
    <row r="141" spans="1:17" x14ac:dyDescent="0.35">
      <c r="A141" s="9" t="s">
        <v>157</v>
      </c>
      <c r="B141" t="s">
        <v>440</v>
      </c>
      <c r="C141" t="s">
        <v>674</v>
      </c>
      <c r="E141" t="s">
        <v>856</v>
      </c>
      <c r="G141" t="s">
        <v>992</v>
      </c>
      <c r="I141" t="s">
        <v>1047</v>
      </c>
      <c r="K141" t="s">
        <v>999</v>
      </c>
      <c r="O141" t="s">
        <v>996</v>
      </c>
      <c r="Q141" t="s">
        <v>996</v>
      </c>
    </row>
    <row r="142" spans="1:17" x14ac:dyDescent="0.35">
      <c r="A142" s="9" t="s">
        <v>158</v>
      </c>
      <c r="B142" t="s">
        <v>441</v>
      </c>
      <c r="C142" t="s">
        <v>675</v>
      </c>
      <c r="D142" s="12" t="s">
        <v>1123</v>
      </c>
      <c r="E142" t="s">
        <v>857</v>
      </c>
      <c r="G142" t="s">
        <v>992</v>
      </c>
      <c r="I142" t="s">
        <v>1034</v>
      </c>
      <c r="K142" t="s">
        <v>1004</v>
      </c>
      <c r="M142" t="s">
        <v>997</v>
      </c>
      <c r="O142" t="s">
        <v>996</v>
      </c>
      <c r="Q142" t="s">
        <v>996</v>
      </c>
    </row>
    <row r="143" spans="1:17" x14ac:dyDescent="0.35">
      <c r="A143" s="9" t="s">
        <v>159</v>
      </c>
      <c r="B143" t="s">
        <v>442</v>
      </c>
      <c r="G143" t="s">
        <v>1001</v>
      </c>
    </row>
    <row r="144" spans="1:17" x14ac:dyDescent="0.35">
      <c r="A144" s="9" t="s">
        <v>160</v>
      </c>
      <c r="B144" t="s">
        <v>443</v>
      </c>
      <c r="C144" t="s">
        <v>676</v>
      </c>
      <c r="G144" t="s">
        <v>1001</v>
      </c>
    </row>
    <row r="145" spans="1:17" x14ac:dyDescent="0.35">
      <c r="A145" s="9" t="s">
        <v>161</v>
      </c>
      <c r="B145" t="s">
        <v>161</v>
      </c>
      <c r="E145" t="s">
        <v>858</v>
      </c>
      <c r="G145" t="s">
        <v>992</v>
      </c>
      <c r="I145" t="s">
        <v>1011</v>
      </c>
      <c r="K145" t="s">
        <v>994</v>
      </c>
      <c r="O145" t="s">
        <v>996</v>
      </c>
      <c r="Q145" t="s">
        <v>996</v>
      </c>
    </row>
    <row r="146" spans="1:17" x14ac:dyDescent="0.35">
      <c r="A146" s="9" t="s">
        <v>162</v>
      </c>
      <c r="B146" t="s">
        <v>444</v>
      </c>
      <c r="E146" t="s">
        <v>859</v>
      </c>
      <c r="G146" t="s">
        <v>1001</v>
      </c>
    </row>
    <row r="147" spans="1:17" x14ac:dyDescent="0.35">
      <c r="A147" s="9" t="s">
        <v>163</v>
      </c>
      <c r="B147" t="s">
        <v>445</v>
      </c>
      <c r="C147" t="s">
        <v>677</v>
      </c>
      <c r="D147" s="12" t="s">
        <v>1124</v>
      </c>
      <c r="E147" t="s">
        <v>860</v>
      </c>
      <c r="G147" t="s">
        <v>992</v>
      </c>
      <c r="I147" t="s">
        <v>993</v>
      </c>
      <c r="K147" t="s">
        <v>1004</v>
      </c>
      <c r="M147" t="s">
        <v>997</v>
      </c>
      <c r="O147" t="s">
        <v>996</v>
      </c>
      <c r="Q147" t="s">
        <v>996</v>
      </c>
    </row>
    <row r="148" spans="1:17" x14ac:dyDescent="0.35">
      <c r="A148" s="9" t="s">
        <v>164</v>
      </c>
      <c r="B148" t="s">
        <v>446</v>
      </c>
      <c r="E148" t="s">
        <v>861</v>
      </c>
      <c r="G148" t="s">
        <v>992</v>
      </c>
      <c r="I148" t="s">
        <v>1011</v>
      </c>
      <c r="K148" t="s">
        <v>1004</v>
      </c>
      <c r="M148" t="s">
        <v>998</v>
      </c>
      <c r="O148" t="s">
        <v>996</v>
      </c>
      <c r="Q148" t="s">
        <v>996</v>
      </c>
    </row>
    <row r="149" spans="1:17" x14ac:dyDescent="0.35">
      <c r="A149" s="9" t="s">
        <v>165</v>
      </c>
      <c r="B149" t="s">
        <v>447</v>
      </c>
      <c r="C149" t="s">
        <v>678</v>
      </c>
      <c r="D149" s="12" t="s">
        <v>1125</v>
      </c>
      <c r="E149" t="s">
        <v>862</v>
      </c>
      <c r="G149" t="s">
        <v>992</v>
      </c>
      <c r="I149" t="s">
        <v>993</v>
      </c>
      <c r="K149" t="s">
        <v>1004</v>
      </c>
      <c r="M149" t="s">
        <v>997</v>
      </c>
      <c r="O149" t="s">
        <v>996</v>
      </c>
      <c r="Q149" t="s">
        <v>996</v>
      </c>
    </row>
    <row r="150" spans="1:17" x14ac:dyDescent="0.35">
      <c r="A150" s="9" t="s">
        <v>166</v>
      </c>
      <c r="B150" t="s">
        <v>448</v>
      </c>
      <c r="C150" t="s">
        <v>591</v>
      </c>
      <c r="D150" s="12" t="s">
        <v>1126</v>
      </c>
      <c r="E150" t="s">
        <v>863</v>
      </c>
      <c r="G150" t="s">
        <v>992</v>
      </c>
      <c r="I150" t="s">
        <v>993</v>
      </c>
      <c r="K150" t="s">
        <v>1004</v>
      </c>
      <c r="M150" t="s">
        <v>997</v>
      </c>
      <c r="O150" t="s">
        <v>996</v>
      </c>
      <c r="Q150" t="s">
        <v>996</v>
      </c>
    </row>
    <row r="151" spans="1:17" x14ac:dyDescent="0.35">
      <c r="A151" s="9" t="s">
        <v>167</v>
      </c>
      <c r="B151" t="s">
        <v>449</v>
      </c>
      <c r="C151" t="s">
        <v>679</v>
      </c>
      <c r="E151" t="s">
        <v>864</v>
      </c>
      <c r="G151" t="s">
        <v>1001</v>
      </c>
    </row>
    <row r="152" spans="1:17" x14ac:dyDescent="0.35">
      <c r="A152" s="9" t="s">
        <v>168</v>
      </c>
      <c r="B152" t="s">
        <v>450</v>
      </c>
      <c r="C152" t="s">
        <v>593</v>
      </c>
      <c r="E152" t="s">
        <v>865</v>
      </c>
      <c r="G152" t="s">
        <v>992</v>
      </c>
      <c r="I152" t="s">
        <v>1003</v>
      </c>
      <c r="K152" t="s">
        <v>1004</v>
      </c>
      <c r="M152" t="s">
        <v>998</v>
      </c>
      <c r="O152" t="s">
        <v>996</v>
      </c>
      <c r="Q152" t="s">
        <v>996</v>
      </c>
    </row>
    <row r="153" spans="1:17" x14ac:dyDescent="0.35">
      <c r="A153" s="9" t="s">
        <v>169</v>
      </c>
      <c r="B153" t="s">
        <v>451</v>
      </c>
      <c r="E153" t="s">
        <v>866</v>
      </c>
      <c r="G153" t="s">
        <v>992</v>
      </c>
      <c r="I153" t="s">
        <v>1011</v>
      </c>
      <c r="K153" t="s">
        <v>1004</v>
      </c>
      <c r="M153" t="s">
        <v>998</v>
      </c>
      <c r="O153" t="s">
        <v>996</v>
      </c>
      <c r="Q153" t="s">
        <v>996</v>
      </c>
    </row>
    <row r="154" spans="1:17" x14ac:dyDescent="0.35">
      <c r="A154" s="9" t="s">
        <v>170</v>
      </c>
      <c r="B154" t="s">
        <v>452</v>
      </c>
      <c r="E154" t="s">
        <v>867</v>
      </c>
      <c r="G154" t="s">
        <v>1001</v>
      </c>
    </row>
    <row r="155" spans="1:17" x14ac:dyDescent="0.35">
      <c r="A155" s="9" t="s">
        <v>171</v>
      </c>
      <c r="B155" t="s">
        <v>453</v>
      </c>
      <c r="C155" t="s">
        <v>680</v>
      </c>
      <c r="E155" t="s">
        <v>868</v>
      </c>
      <c r="G155" t="s">
        <v>992</v>
      </c>
      <c r="I155" t="s">
        <v>1048</v>
      </c>
      <c r="K155" t="s">
        <v>1004</v>
      </c>
      <c r="M155" t="s">
        <v>998</v>
      </c>
      <c r="O155" t="s">
        <v>996</v>
      </c>
      <c r="Q155" t="s">
        <v>996</v>
      </c>
    </row>
    <row r="156" spans="1:17" x14ac:dyDescent="0.35">
      <c r="A156" s="9" t="s">
        <v>172</v>
      </c>
      <c r="B156" t="s">
        <v>454</v>
      </c>
      <c r="C156" t="s">
        <v>681</v>
      </c>
      <c r="G156" t="s">
        <v>1001</v>
      </c>
    </row>
    <row r="157" spans="1:17" x14ac:dyDescent="0.35">
      <c r="A157" s="9" t="s">
        <v>173</v>
      </c>
      <c r="B157" t="s">
        <v>455</v>
      </c>
      <c r="C157" t="s">
        <v>598</v>
      </c>
      <c r="G157" t="s">
        <v>1001</v>
      </c>
    </row>
    <row r="158" spans="1:17" x14ac:dyDescent="0.35">
      <c r="A158" s="9" t="s">
        <v>174</v>
      </c>
      <c r="B158" t="s">
        <v>456</v>
      </c>
      <c r="C158" t="s">
        <v>682</v>
      </c>
      <c r="E158" t="s">
        <v>869</v>
      </c>
      <c r="G158" t="s">
        <v>992</v>
      </c>
      <c r="I158" t="s">
        <v>1049</v>
      </c>
      <c r="K158" t="s">
        <v>999</v>
      </c>
      <c r="O158" t="s">
        <v>996</v>
      </c>
      <c r="Q158" t="s">
        <v>996</v>
      </c>
    </row>
    <row r="159" spans="1:17" x14ac:dyDescent="0.35">
      <c r="A159" s="9" t="s">
        <v>175</v>
      </c>
      <c r="B159" t="s">
        <v>457</v>
      </c>
      <c r="C159" t="s">
        <v>683</v>
      </c>
      <c r="D159" s="12" t="s">
        <v>1127</v>
      </c>
      <c r="E159" t="s">
        <v>870</v>
      </c>
      <c r="G159" t="s">
        <v>1007</v>
      </c>
      <c r="I159" t="s">
        <v>1050</v>
      </c>
      <c r="K159" t="s">
        <v>1019</v>
      </c>
      <c r="M159" t="s">
        <v>997</v>
      </c>
      <c r="O159" t="s">
        <v>996</v>
      </c>
      <c r="Q159" t="s">
        <v>996</v>
      </c>
    </row>
    <row r="160" spans="1:17" x14ac:dyDescent="0.35">
      <c r="A160" s="9" t="s">
        <v>176</v>
      </c>
      <c r="B160" t="s">
        <v>458</v>
      </c>
      <c r="E160" t="s">
        <v>871</v>
      </c>
      <c r="G160" t="s">
        <v>992</v>
      </c>
      <c r="I160" t="s">
        <v>1011</v>
      </c>
      <c r="K160" t="s">
        <v>1004</v>
      </c>
      <c r="M160" t="s">
        <v>997</v>
      </c>
      <c r="O160" t="s">
        <v>996</v>
      </c>
      <c r="Q160" t="s">
        <v>996</v>
      </c>
    </row>
    <row r="161" spans="1:17" x14ac:dyDescent="0.35">
      <c r="A161" s="9" t="s">
        <v>177</v>
      </c>
      <c r="B161" t="s">
        <v>459</v>
      </c>
      <c r="C161" t="s">
        <v>684</v>
      </c>
      <c r="E161" t="s">
        <v>872</v>
      </c>
      <c r="G161" t="s">
        <v>992</v>
      </c>
      <c r="I161" t="s">
        <v>1010</v>
      </c>
      <c r="K161" t="s">
        <v>994</v>
      </c>
      <c r="O161" t="s">
        <v>996</v>
      </c>
      <c r="Q161" t="s">
        <v>1005</v>
      </c>
    </row>
    <row r="162" spans="1:17" x14ac:dyDescent="0.35">
      <c r="A162" s="9" t="s">
        <v>178</v>
      </c>
      <c r="B162" t="s">
        <v>460</v>
      </c>
      <c r="C162" t="s">
        <v>685</v>
      </c>
      <c r="E162" t="s">
        <v>873</v>
      </c>
      <c r="G162" t="s">
        <v>1001</v>
      </c>
    </row>
    <row r="163" spans="1:17" x14ac:dyDescent="0.35">
      <c r="A163" s="9" t="s">
        <v>179</v>
      </c>
      <c r="B163" t="s">
        <v>461</v>
      </c>
      <c r="E163" t="s">
        <v>874</v>
      </c>
      <c r="G163" t="s">
        <v>1001</v>
      </c>
    </row>
    <row r="164" spans="1:17" x14ac:dyDescent="0.35">
      <c r="A164" s="9" t="s">
        <v>180</v>
      </c>
      <c r="B164" t="s">
        <v>462</v>
      </c>
      <c r="C164" t="s">
        <v>686</v>
      </c>
      <c r="D164" s="12" t="s">
        <v>1128</v>
      </c>
      <c r="E164" t="s">
        <v>875</v>
      </c>
      <c r="G164" t="s">
        <v>1007</v>
      </c>
      <c r="I164" t="s">
        <v>1041</v>
      </c>
      <c r="K164" t="s">
        <v>1015</v>
      </c>
      <c r="M164" t="s">
        <v>997</v>
      </c>
      <c r="O164" t="s">
        <v>996</v>
      </c>
      <c r="Q164" t="s">
        <v>996</v>
      </c>
    </row>
    <row r="165" spans="1:17" x14ac:dyDescent="0.35">
      <c r="A165" s="9" t="s">
        <v>181</v>
      </c>
      <c r="B165" t="s">
        <v>463</v>
      </c>
      <c r="G165" t="s">
        <v>1001</v>
      </c>
    </row>
    <row r="166" spans="1:17" x14ac:dyDescent="0.35">
      <c r="A166" s="9" t="s">
        <v>182</v>
      </c>
      <c r="B166" t="s">
        <v>464</v>
      </c>
      <c r="C166" t="s">
        <v>687</v>
      </c>
      <c r="E166" t="s">
        <v>876</v>
      </c>
      <c r="G166" t="s">
        <v>992</v>
      </c>
      <c r="I166" t="s">
        <v>1050</v>
      </c>
      <c r="K166" t="s">
        <v>1004</v>
      </c>
      <c r="M166" t="s">
        <v>998</v>
      </c>
      <c r="O166" t="s">
        <v>996</v>
      </c>
      <c r="Q166" t="s">
        <v>996</v>
      </c>
    </row>
    <row r="167" spans="1:17" x14ac:dyDescent="0.35">
      <c r="A167" s="9" t="s">
        <v>183</v>
      </c>
      <c r="B167" t="s">
        <v>465</v>
      </c>
      <c r="E167" t="s">
        <v>877</v>
      </c>
      <c r="G167" t="s">
        <v>992</v>
      </c>
      <c r="I167" t="s">
        <v>1011</v>
      </c>
      <c r="K167" t="s">
        <v>1004</v>
      </c>
      <c r="M167" t="s">
        <v>997</v>
      </c>
      <c r="O167" t="s">
        <v>996</v>
      </c>
      <c r="Q167" t="s">
        <v>996</v>
      </c>
    </row>
    <row r="168" spans="1:17" x14ac:dyDescent="0.35">
      <c r="A168" s="9" t="s">
        <v>184</v>
      </c>
      <c r="B168" t="s">
        <v>466</v>
      </c>
      <c r="E168" t="s">
        <v>878</v>
      </c>
      <c r="G168" t="s">
        <v>992</v>
      </c>
      <c r="I168" t="s">
        <v>1011</v>
      </c>
      <c r="K168" t="s">
        <v>1004</v>
      </c>
      <c r="M168" t="s">
        <v>997</v>
      </c>
      <c r="O168" t="s">
        <v>996</v>
      </c>
      <c r="Q168" t="s">
        <v>996</v>
      </c>
    </row>
    <row r="169" spans="1:17" x14ac:dyDescent="0.35">
      <c r="A169" s="9" t="s">
        <v>185</v>
      </c>
      <c r="B169" t="s">
        <v>467</v>
      </c>
      <c r="G169" t="s">
        <v>1001</v>
      </c>
    </row>
    <row r="170" spans="1:17" x14ac:dyDescent="0.35">
      <c r="A170" s="9" t="s">
        <v>186</v>
      </c>
      <c r="B170" t="s">
        <v>468</v>
      </c>
      <c r="C170" t="s">
        <v>688</v>
      </c>
      <c r="D170" s="12" t="s">
        <v>1129</v>
      </c>
      <c r="E170" t="s">
        <v>879</v>
      </c>
      <c r="G170" t="s">
        <v>992</v>
      </c>
      <c r="I170" t="s">
        <v>1003</v>
      </c>
      <c r="K170" t="s">
        <v>999</v>
      </c>
      <c r="O170" t="s">
        <v>996</v>
      </c>
      <c r="Q170" t="s">
        <v>996</v>
      </c>
    </row>
    <row r="171" spans="1:17" x14ac:dyDescent="0.35">
      <c r="A171" s="9" t="s">
        <v>187</v>
      </c>
      <c r="B171" t="s">
        <v>469</v>
      </c>
      <c r="C171" t="s">
        <v>689</v>
      </c>
      <c r="D171" s="12" t="s">
        <v>1130</v>
      </c>
      <c r="E171" t="s">
        <v>880</v>
      </c>
      <c r="G171" t="s">
        <v>992</v>
      </c>
      <c r="I171" t="s">
        <v>1010</v>
      </c>
      <c r="K171" t="s">
        <v>1004</v>
      </c>
      <c r="M171" t="s">
        <v>997</v>
      </c>
      <c r="O171" t="s">
        <v>996</v>
      </c>
      <c r="Q171" t="s">
        <v>1005</v>
      </c>
    </row>
    <row r="172" spans="1:17" x14ac:dyDescent="0.35">
      <c r="A172" s="9" t="s">
        <v>188</v>
      </c>
      <c r="B172" t="s">
        <v>470</v>
      </c>
      <c r="C172" t="s">
        <v>593</v>
      </c>
      <c r="E172" t="s">
        <v>881</v>
      </c>
      <c r="G172" t="s">
        <v>992</v>
      </c>
      <c r="I172" t="s">
        <v>1003</v>
      </c>
      <c r="K172" t="s">
        <v>1004</v>
      </c>
      <c r="M172" t="s">
        <v>997</v>
      </c>
      <c r="O172" t="s">
        <v>996</v>
      </c>
      <c r="Q172" t="s">
        <v>996</v>
      </c>
    </row>
    <row r="173" spans="1:17" x14ac:dyDescent="0.35">
      <c r="A173" s="9" t="s">
        <v>189</v>
      </c>
      <c r="B173" t="s">
        <v>471</v>
      </c>
      <c r="C173" t="s">
        <v>690</v>
      </c>
      <c r="D173" s="12" t="s">
        <v>1131</v>
      </c>
      <c r="E173" t="s">
        <v>882</v>
      </c>
      <c r="G173" t="s">
        <v>992</v>
      </c>
      <c r="I173" t="s">
        <v>1011</v>
      </c>
      <c r="K173" t="s">
        <v>1004</v>
      </c>
      <c r="M173" t="s">
        <v>997</v>
      </c>
      <c r="O173" t="s">
        <v>996</v>
      </c>
      <c r="Q173" t="s">
        <v>996</v>
      </c>
    </row>
    <row r="174" spans="1:17" x14ac:dyDescent="0.35">
      <c r="A174" s="9" t="s">
        <v>190</v>
      </c>
      <c r="B174" t="s">
        <v>472</v>
      </c>
      <c r="G174" t="s">
        <v>1001</v>
      </c>
    </row>
    <row r="175" spans="1:17" x14ac:dyDescent="0.35">
      <c r="A175" s="9" t="s">
        <v>191</v>
      </c>
      <c r="B175" t="s">
        <v>473</v>
      </c>
      <c r="C175" t="s">
        <v>691</v>
      </c>
      <c r="D175" s="12" t="s">
        <v>1132</v>
      </c>
      <c r="E175" t="s">
        <v>883</v>
      </c>
      <c r="G175" t="s">
        <v>1007</v>
      </c>
      <c r="I175" t="s">
        <v>1020</v>
      </c>
      <c r="K175" t="s">
        <v>1009</v>
      </c>
      <c r="M175" t="s">
        <v>1000</v>
      </c>
      <c r="O175" t="s">
        <v>996</v>
      </c>
      <c r="Q175" t="s">
        <v>1005</v>
      </c>
    </row>
    <row r="176" spans="1:17" x14ac:dyDescent="0.35">
      <c r="A176" s="9" t="s">
        <v>192</v>
      </c>
      <c r="B176" t="s">
        <v>474</v>
      </c>
      <c r="C176" t="s">
        <v>692</v>
      </c>
      <c r="D176" s="12" t="s">
        <v>1133</v>
      </c>
      <c r="E176" t="s">
        <v>884</v>
      </c>
      <c r="G176" t="s">
        <v>992</v>
      </c>
      <c r="I176" t="s">
        <v>1034</v>
      </c>
      <c r="K176" t="s">
        <v>994</v>
      </c>
      <c r="O176" t="s">
        <v>996</v>
      </c>
      <c r="Q176" t="s">
        <v>996</v>
      </c>
    </row>
    <row r="177" spans="1:17" x14ac:dyDescent="0.35">
      <c r="A177" s="9" t="s">
        <v>193</v>
      </c>
      <c r="B177" t="s">
        <v>475</v>
      </c>
      <c r="C177" t="s">
        <v>646</v>
      </c>
      <c r="E177" t="s">
        <v>885</v>
      </c>
      <c r="G177" t="s">
        <v>992</v>
      </c>
      <c r="I177" t="s">
        <v>993</v>
      </c>
      <c r="K177" t="s">
        <v>1004</v>
      </c>
      <c r="M177" t="s">
        <v>997</v>
      </c>
      <c r="O177" t="s">
        <v>996</v>
      </c>
      <c r="Q177" t="s">
        <v>996</v>
      </c>
    </row>
    <row r="178" spans="1:17" x14ac:dyDescent="0.35">
      <c r="A178" s="9" t="s">
        <v>195</v>
      </c>
      <c r="B178" t="s">
        <v>477</v>
      </c>
      <c r="C178" t="s">
        <v>694</v>
      </c>
      <c r="D178" s="12" t="s">
        <v>1134</v>
      </c>
      <c r="E178" t="s">
        <v>887</v>
      </c>
      <c r="G178" t="s">
        <v>992</v>
      </c>
      <c r="I178" t="s">
        <v>1050</v>
      </c>
      <c r="K178" t="s">
        <v>1004</v>
      </c>
      <c r="M178" t="s">
        <v>998</v>
      </c>
      <c r="O178" t="s">
        <v>996</v>
      </c>
      <c r="Q178" t="s">
        <v>996</v>
      </c>
    </row>
    <row r="179" spans="1:17" x14ac:dyDescent="0.35">
      <c r="A179" s="9" t="s">
        <v>196</v>
      </c>
      <c r="B179" t="s">
        <v>478</v>
      </c>
      <c r="C179" t="s">
        <v>695</v>
      </c>
      <c r="E179" t="s">
        <v>888</v>
      </c>
      <c r="G179" t="s">
        <v>992</v>
      </c>
      <c r="I179" t="s">
        <v>1003</v>
      </c>
      <c r="K179" t="s">
        <v>1004</v>
      </c>
      <c r="M179" t="s">
        <v>997</v>
      </c>
      <c r="O179" t="s">
        <v>1006</v>
      </c>
      <c r="Q179" t="s">
        <v>1005</v>
      </c>
    </row>
    <row r="180" spans="1:17" x14ac:dyDescent="0.35">
      <c r="A180" s="9" t="s">
        <v>198</v>
      </c>
      <c r="B180" t="s">
        <v>480</v>
      </c>
      <c r="C180" t="s">
        <v>696</v>
      </c>
      <c r="D180" s="12" t="s">
        <v>1135</v>
      </c>
      <c r="E180" t="s">
        <v>890</v>
      </c>
      <c r="G180" t="s">
        <v>1007</v>
      </c>
      <c r="I180" t="s">
        <v>1051</v>
      </c>
      <c r="K180" t="s">
        <v>1009</v>
      </c>
      <c r="M180" t="s">
        <v>997</v>
      </c>
      <c r="O180" t="s">
        <v>996</v>
      </c>
      <c r="Q180" t="s">
        <v>1005</v>
      </c>
    </row>
    <row r="181" spans="1:17" x14ac:dyDescent="0.35">
      <c r="A181" s="9" t="s">
        <v>201</v>
      </c>
      <c r="B181" t="s">
        <v>483</v>
      </c>
      <c r="C181" t="s">
        <v>699</v>
      </c>
      <c r="E181" t="s">
        <v>893</v>
      </c>
      <c r="G181" t="s">
        <v>1007</v>
      </c>
      <c r="I181" t="s">
        <v>1018</v>
      </c>
      <c r="K181" t="s">
        <v>1009</v>
      </c>
      <c r="M181" t="s">
        <v>998</v>
      </c>
      <c r="O181" t="s">
        <v>996</v>
      </c>
      <c r="Q181" t="s">
        <v>1005</v>
      </c>
    </row>
    <row r="182" spans="1:17" x14ac:dyDescent="0.35">
      <c r="A182" s="9" t="s">
        <v>202</v>
      </c>
      <c r="B182" t="s">
        <v>484</v>
      </c>
      <c r="D182" s="12" t="s">
        <v>1136</v>
      </c>
      <c r="E182" t="s">
        <v>894</v>
      </c>
      <c r="G182" t="s">
        <v>1007</v>
      </c>
      <c r="I182" t="s">
        <v>1003</v>
      </c>
      <c r="K182" t="s">
        <v>1009</v>
      </c>
      <c r="M182" t="s">
        <v>998</v>
      </c>
      <c r="O182" t="s">
        <v>996</v>
      </c>
      <c r="Q182" t="s">
        <v>996</v>
      </c>
    </row>
    <row r="183" spans="1:17" x14ac:dyDescent="0.35">
      <c r="A183" s="9" t="s">
        <v>209</v>
      </c>
      <c r="B183" t="s">
        <v>491</v>
      </c>
      <c r="C183" t="s">
        <v>684</v>
      </c>
      <c r="D183" s="12" t="s">
        <v>1137</v>
      </c>
      <c r="E183" t="s">
        <v>900</v>
      </c>
      <c r="G183" t="s">
        <v>992</v>
      </c>
      <c r="I183" t="s">
        <v>1010</v>
      </c>
      <c r="K183" t="s">
        <v>994</v>
      </c>
      <c r="O183" t="s">
        <v>996</v>
      </c>
      <c r="Q183" t="s">
        <v>996</v>
      </c>
    </row>
    <row r="184" spans="1:17" x14ac:dyDescent="0.35">
      <c r="A184" s="9" t="s">
        <v>212</v>
      </c>
      <c r="B184" t="s">
        <v>494</v>
      </c>
      <c r="G184" t="s">
        <v>1001</v>
      </c>
    </row>
    <row r="185" spans="1:17" x14ac:dyDescent="0.35">
      <c r="A185" s="9" t="s">
        <v>216</v>
      </c>
      <c r="B185" t="s">
        <v>498</v>
      </c>
      <c r="C185" t="s">
        <v>706</v>
      </c>
      <c r="E185" t="s">
        <v>906</v>
      </c>
      <c r="G185" t="s">
        <v>1007</v>
      </c>
      <c r="I185" t="s">
        <v>1011</v>
      </c>
      <c r="K185" t="s">
        <v>1009</v>
      </c>
      <c r="M185" t="s">
        <v>998</v>
      </c>
      <c r="O185" t="s">
        <v>996</v>
      </c>
      <c r="Q185" t="s">
        <v>1005</v>
      </c>
    </row>
    <row r="186" spans="1:17" x14ac:dyDescent="0.35">
      <c r="A186" s="9" t="s">
        <v>218</v>
      </c>
      <c r="B186" t="s">
        <v>500</v>
      </c>
      <c r="C186" t="s">
        <v>708</v>
      </c>
      <c r="D186" s="12" t="s">
        <v>1138</v>
      </c>
      <c r="E186" t="s">
        <v>908</v>
      </c>
      <c r="G186" t="s">
        <v>992</v>
      </c>
      <c r="I186" t="s">
        <v>1024</v>
      </c>
      <c r="K186" t="s">
        <v>1004</v>
      </c>
      <c r="M186" t="s">
        <v>997</v>
      </c>
      <c r="O186" t="s">
        <v>996</v>
      </c>
      <c r="Q186" t="s">
        <v>996</v>
      </c>
    </row>
    <row r="187" spans="1:17" x14ac:dyDescent="0.35">
      <c r="A187" s="9" t="s">
        <v>222</v>
      </c>
      <c r="B187" t="s">
        <v>504</v>
      </c>
      <c r="C187" t="s">
        <v>712</v>
      </c>
      <c r="G187" t="s">
        <v>1007</v>
      </c>
      <c r="I187" t="s">
        <v>1010</v>
      </c>
      <c r="K187" t="s">
        <v>1015</v>
      </c>
      <c r="M187" t="s">
        <v>997</v>
      </c>
      <c r="O187" t="s">
        <v>1006</v>
      </c>
      <c r="Q187" t="s">
        <v>996</v>
      </c>
    </row>
    <row r="188" spans="1:17" x14ac:dyDescent="0.35">
      <c r="A188" s="9" t="s">
        <v>223</v>
      </c>
      <c r="B188" t="s">
        <v>505</v>
      </c>
      <c r="C188" t="s">
        <v>713</v>
      </c>
      <c r="E188" t="s">
        <v>912</v>
      </c>
      <c r="G188" t="s">
        <v>992</v>
      </c>
      <c r="I188" t="s">
        <v>1017</v>
      </c>
      <c r="K188" t="s">
        <v>1004</v>
      </c>
      <c r="M188" t="s">
        <v>997</v>
      </c>
      <c r="O188" t="s">
        <v>996</v>
      </c>
      <c r="Q188" t="s">
        <v>996</v>
      </c>
    </row>
    <row r="189" spans="1:17" x14ac:dyDescent="0.35">
      <c r="A189" s="9" t="s">
        <v>224</v>
      </c>
      <c r="B189" t="s">
        <v>506</v>
      </c>
      <c r="C189" t="s">
        <v>710</v>
      </c>
      <c r="D189" s="12" t="s">
        <v>1139</v>
      </c>
      <c r="E189" t="s">
        <v>913</v>
      </c>
      <c r="G189" t="s">
        <v>1007</v>
      </c>
      <c r="I189" t="s">
        <v>1018</v>
      </c>
      <c r="K189" t="s">
        <v>1019</v>
      </c>
      <c r="M189" t="s">
        <v>997</v>
      </c>
      <c r="O189" t="s">
        <v>1006</v>
      </c>
      <c r="Q189" t="s">
        <v>996</v>
      </c>
    </row>
    <row r="190" spans="1:17" x14ac:dyDescent="0.35">
      <c r="A190" s="9" t="s">
        <v>235</v>
      </c>
      <c r="B190" t="s">
        <v>517</v>
      </c>
      <c r="C190" t="s">
        <v>720</v>
      </c>
      <c r="D190" s="12" t="s">
        <v>1140</v>
      </c>
      <c r="E190" t="s">
        <v>924</v>
      </c>
      <c r="G190" t="s">
        <v>1007</v>
      </c>
      <c r="I190" t="s">
        <v>1018</v>
      </c>
      <c r="K190" t="s">
        <v>1009</v>
      </c>
      <c r="M190" t="s">
        <v>1000</v>
      </c>
      <c r="O190" t="s">
        <v>996</v>
      </c>
      <c r="Q190" t="s">
        <v>996</v>
      </c>
    </row>
    <row r="191" spans="1:17" x14ac:dyDescent="0.35">
      <c r="A191" s="9" t="s">
        <v>236</v>
      </c>
      <c r="B191" t="s">
        <v>518</v>
      </c>
      <c r="G191" t="s">
        <v>1001</v>
      </c>
    </row>
    <row r="192" spans="1:17" x14ac:dyDescent="0.35">
      <c r="A192" s="9" t="s">
        <v>237</v>
      </c>
      <c r="B192" t="s">
        <v>519</v>
      </c>
      <c r="C192" t="s">
        <v>721</v>
      </c>
      <c r="D192" s="12" t="s">
        <v>1141</v>
      </c>
      <c r="E192" t="s">
        <v>925</v>
      </c>
      <c r="G192" t="s">
        <v>992</v>
      </c>
      <c r="I192" t="s">
        <v>1010</v>
      </c>
      <c r="K192" t="s">
        <v>1004</v>
      </c>
      <c r="M192" t="s">
        <v>997</v>
      </c>
      <c r="O192" t="s">
        <v>996</v>
      </c>
      <c r="Q192" t="s">
        <v>1005</v>
      </c>
    </row>
    <row r="193" spans="1:17" x14ac:dyDescent="0.35">
      <c r="A193" s="9" t="s">
        <v>239</v>
      </c>
      <c r="B193" t="s">
        <v>521</v>
      </c>
      <c r="D193" s="12" t="s">
        <v>1142</v>
      </c>
      <c r="E193" t="s">
        <v>927</v>
      </c>
      <c r="G193" t="s">
        <v>1007</v>
      </c>
      <c r="I193" t="s">
        <v>1011</v>
      </c>
      <c r="K193" t="s">
        <v>1019</v>
      </c>
      <c r="M193" t="s">
        <v>997</v>
      </c>
      <c r="O193" t="s">
        <v>1006</v>
      </c>
      <c r="Q193" t="s">
        <v>996</v>
      </c>
    </row>
    <row r="194" spans="1:17" x14ac:dyDescent="0.35">
      <c r="A194" s="9" t="s">
        <v>241</v>
      </c>
      <c r="B194" t="s">
        <v>523</v>
      </c>
      <c r="C194" t="s">
        <v>616</v>
      </c>
      <c r="D194" s="12" t="s">
        <v>1143</v>
      </c>
      <c r="E194" t="s">
        <v>929</v>
      </c>
      <c r="G194" t="s">
        <v>1007</v>
      </c>
      <c r="I194" t="s">
        <v>1003</v>
      </c>
      <c r="K194" t="s">
        <v>1009</v>
      </c>
      <c r="M194" t="s">
        <v>997</v>
      </c>
      <c r="O194" t="s">
        <v>996</v>
      </c>
      <c r="Q194" t="s">
        <v>1005</v>
      </c>
    </row>
    <row r="195" spans="1:17" x14ac:dyDescent="0.35">
      <c r="A195" s="9" t="s">
        <v>247</v>
      </c>
      <c r="B195" t="s">
        <v>529</v>
      </c>
      <c r="C195" t="s">
        <v>726</v>
      </c>
      <c r="D195" s="12" t="s">
        <v>1144</v>
      </c>
      <c r="E195" t="s">
        <v>935</v>
      </c>
      <c r="G195" t="s">
        <v>1007</v>
      </c>
      <c r="I195" t="s">
        <v>1003</v>
      </c>
      <c r="K195" t="s">
        <v>1009</v>
      </c>
      <c r="M195" t="s">
        <v>999</v>
      </c>
      <c r="O195" t="s">
        <v>996</v>
      </c>
      <c r="Q195" t="s">
        <v>996</v>
      </c>
    </row>
    <row r="196" spans="1:17" x14ac:dyDescent="0.35">
      <c r="A196" s="9" t="s">
        <v>249</v>
      </c>
      <c r="B196" t="s">
        <v>531</v>
      </c>
      <c r="C196" t="s">
        <v>727</v>
      </c>
      <c r="E196" t="s">
        <v>937</v>
      </c>
      <c r="G196" t="s">
        <v>1007</v>
      </c>
      <c r="I196" t="s">
        <v>1017</v>
      </c>
      <c r="K196" t="s">
        <v>1019</v>
      </c>
      <c r="M196" t="s">
        <v>999</v>
      </c>
      <c r="O196" t="s">
        <v>1006</v>
      </c>
      <c r="Q196" t="s">
        <v>996</v>
      </c>
    </row>
    <row r="197" spans="1:17" x14ac:dyDescent="0.35">
      <c r="A197" s="9" t="s">
        <v>252</v>
      </c>
      <c r="B197" t="s">
        <v>534</v>
      </c>
      <c r="C197" t="s">
        <v>693</v>
      </c>
      <c r="E197" t="s">
        <v>940</v>
      </c>
      <c r="G197" t="s">
        <v>1007</v>
      </c>
      <c r="I197" t="s">
        <v>1002</v>
      </c>
      <c r="K197" t="s">
        <v>1019</v>
      </c>
      <c r="M197" t="s">
        <v>997</v>
      </c>
      <c r="O197" t="s">
        <v>1006</v>
      </c>
      <c r="Q197" t="s">
        <v>996</v>
      </c>
    </row>
    <row r="198" spans="1:17" x14ac:dyDescent="0.35">
      <c r="A198" s="9" t="s">
        <v>256</v>
      </c>
      <c r="B198" t="s">
        <v>538</v>
      </c>
      <c r="C198" t="s">
        <v>636</v>
      </c>
      <c r="D198" s="12" t="s">
        <v>1145</v>
      </c>
      <c r="E198" t="s">
        <v>944</v>
      </c>
      <c r="G198" t="s">
        <v>992</v>
      </c>
      <c r="I198" t="s">
        <v>1003</v>
      </c>
      <c r="K198" t="s">
        <v>1004</v>
      </c>
      <c r="M198" t="s">
        <v>997</v>
      </c>
      <c r="O198" t="s">
        <v>996</v>
      </c>
      <c r="Q198" t="s">
        <v>996</v>
      </c>
    </row>
    <row r="199" spans="1:17" x14ac:dyDescent="0.35">
      <c r="A199" s="9" t="s">
        <v>263</v>
      </c>
      <c r="B199" t="s">
        <v>545</v>
      </c>
      <c r="D199" s="12" t="s">
        <v>1146</v>
      </c>
      <c r="G199" t="s">
        <v>1001</v>
      </c>
    </row>
    <row r="200" spans="1:17" x14ac:dyDescent="0.35">
      <c r="A200" s="9" t="s">
        <v>273</v>
      </c>
      <c r="B200" t="s">
        <v>555</v>
      </c>
      <c r="C200" t="s">
        <v>715</v>
      </c>
      <c r="E200" t="s">
        <v>960</v>
      </c>
      <c r="G200" t="s">
        <v>992</v>
      </c>
      <c r="I200" t="s">
        <v>1002</v>
      </c>
      <c r="K200" t="s">
        <v>994</v>
      </c>
      <c r="O200" t="s">
        <v>1006</v>
      </c>
      <c r="Q200" t="s">
        <v>996</v>
      </c>
    </row>
    <row r="201" spans="1:17" x14ac:dyDescent="0.35">
      <c r="A201" s="9" t="s">
        <v>277</v>
      </c>
      <c r="B201" t="s">
        <v>559</v>
      </c>
      <c r="C201" t="s">
        <v>642</v>
      </c>
      <c r="D201" s="12" t="s">
        <v>1147</v>
      </c>
      <c r="E201" t="s">
        <v>964</v>
      </c>
      <c r="G201" t="s">
        <v>1007</v>
      </c>
      <c r="I201" t="s">
        <v>1036</v>
      </c>
      <c r="K201" t="s">
        <v>1019</v>
      </c>
      <c r="M201" t="s">
        <v>999</v>
      </c>
      <c r="O201" t="s">
        <v>1006</v>
      </c>
      <c r="Q201" t="s">
        <v>996</v>
      </c>
    </row>
    <row r="202" spans="1:17" x14ac:dyDescent="0.35">
      <c r="A202" s="9" t="s">
        <v>282</v>
      </c>
      <c r="B202" t="s">
        <v>564</v>
      </c>
      <c r="C202" t="s">
        <v>663</v>
      </c>
      <c r="D202" s="12" t="s">
        <v>1148</v>
      </c>
      <c r="E202" t="s">
        <v>969</v>
      </c>
      <c r="G202" t="s">
        <v>992</v>
      </c>
      <c r="I202" t="s">
        <v>1003</v>
      </c>
      <c r="K202" t="s">
        <v>1004</v>
      </c>
      <c r="M202" t="s">
        <v>997</v>
      </c>
      <c r="O202" t="s">
        <v>996</v>
      </c>
      <c r="Q202" t="s">
        <v>1005</v>
      </c>
    </row>
    <row r="203" spans="1:17" x14ac:dyDescent="0.35">
      <c r="A203" s="9" t="s">
        <v>288</v>
      </c>
      <c r="B203" t="s">
        <v>570</v>
      </c>
      <c r="C203" t="s">
        <v>591</v>
      </c>
      <c r="D203" s="12" t="s">
        <v>1149</v>
      </c>
      <c r="E203" t="s">
        <v>975</v>
      </c>
      <c r="G203" t="s">
        <v>992</v>
      </c>
      <c r="I203" t="s">
        <v>993</v>
      </c>
      <c r="K203" t="s">
        <v>1004</v>
      </c>
      <c r="M203" t="s">
        <v>997</v>
      </c>
      <c r="O203" t="s">
        <v>1006</v>
      </c>
      <c r="Q203" t="s">
        <v>1005</v>
      </c>
    </row>
    <row r="204" spans="1:17" x14ac:dyDescent="0.35">
      <c r="A204" s="9" t="s">
        <v>291</v>
      </c>
      <c r="B204" t="s">
        <v>573</v>
      </c>
      <c r="C204" t="s">
        <v>693</v>
      </c>
      <c r="D204" s="12" t="s">
        <v>1150</v>
      </c>
      <c r="E204" t="s">
        <v>978</v>
      </c>
      <c r="G204" t="s">
        <v>1007</v>
      </c>
      <c r="I204" t="s">
        <v>1002</v>
      </c>
      <c r="K204" t="s">
        <v>1019</v>
      </c>
      <c r="M204" t="s">
        <v>999</v>
      </c>
      <c r="O204" t="s">
        <v>1006</v>
      </c>
      <c r="Q204" t="s">
        <v>996</v>
      </c>
    </row>
    <row r="205" spans="1:17" x14ac:dyDescent="0.35">
      <c r="A205" s="9" t="s">
        <v>292</v>
      </c>
      <c r="B205" t="s">
        <v>574</v>
      </c>
      <c r="C205" t="s">
        <v>591</v>
      </c>
      <c r="D205" s="12" t="s">
        <v>1151</v>
      </c>
      <c r="E205" t="s">
        <v>979</v>
      </c>
      <c r="G205" t="s">
        <v>1007</v>
      </c>
      <c r="I205" t="s">
        <v>993</v>
      </c>
      <c r="K205" t="s">
        <v>1019</v>
      </c>
      <c r="M205" t="s">
        <v>997</v>
      </c>
      <c r="O205" t="s">
        <v>1006</v>
      </c>
      <c r="Q205" t="s">
        <v>996</v>
      </c>
    </row>
    <row r="206" spans="1:17" x14ac:dyDescent="0.35">
      <c r="A206" s="9" t="s">
        <v>297</v>
      </c>
      <c r="B206" t="s">
        <v>579</v>
      </c>
      <c r="C206" t="s">
        <v>602</v>
      </c>
      <c r="E206" t="s">
        <v>984</v>
      </c>
      <c r="G206" t="s">
        <v>992</v>
      </c>
      <c r="I206" t="s">
        <v>1017</v>
      </c>
      <c r="K206" t="s">
        <v>1004</v>
      </c>
      <c r="M206" t="s">
        <v>997</v>
      </c>
      <c r="O206" t="s">
        <v>1006</v>
      </c>
      <c r="Q206" t="s">
        <v>1005</v>
      </c>
    </row>
    <row r="207" spans="1:17" x14ac:dyDescent="0.35">
      <c r="A207" s="9" t="s">
        <v>298</v>
      </c>
      <c r="B207" t="s">
        <v>580</v>
      </c>
      <c r="E207" t="s">
        <v>985</v>
      </c>
      <c r="G207" t="s">
        <v>992</v>
      </c>
      <c r="I207" t="s">
        <v>1011</v>
      </c>
      <c r="K207" t="s">
        <v>1004</v>
      </c>
      <c r="M207" t="s">
        <v>997</v>
      </c>
      <c r="O207" t="s">
        <v>1006</v>
      </c>
      <c r="Q207" t="s">
        <v>1005</v>
      </c>
    </row>
    <row r="208" spans="1:17" x14ac:dyDescent="0.35">
      <c r="A208" s="10" t="s">
        <v>299</v>
      </c>
      <c r="B208" t="s">
        <v>581</v>
      </c>
      <c r="C208" t="s">
        <v>591</v>
      </c>
      <c r="E208" t="s">
        <v>986</v>
      </c>
      <c r="G208" t="s">
        <v>992</v>
      </c>
      <c r="I208" t="s">
        <v>993</v>
      </c>
      <c r="K208" t="s">
        <v>1004</v>
      </c>
      <c r="M208" t="s">
        <v>997</v>
      </c>
      <c r="O208" t="s">
        <v>996</v>
      </c>
      <c r="Q208" t="s">
        <v>996</v>
      </c>
    </row>
    <row r="210" spans="1:17" x14ac:dyDescent="0.35">
      <c r="F210" t="s">
        <v>1001</v>
      </c>
      <c r="G210">
        <f>COUNTIF(G3:G208,"UNC")</f>
        <v>49</v>
      </c>
      <c r="J210" t="s">
        <v>1016</v>
      </c>
      <c r="K210">
        <f>COUNTIF(K$3:K$208,J210)</f>
        <v>2</v>
      </c>
      <c r="L210" t="s">
        <v>997</v>
      </c>
      <c r="M210">
        <f>COUNTIF(M3:M208,L210)</f>
        <v>92</v>
      </c>
      <c r="N210" t="s">
        <v>1006</v>
      </c>
      <c r="O210">
        <f>COUNTIF(O3:O208,"TB")</f>
        <v>30</v>
      </c>
      <c r="P210" t="s">
        <v>1153</v>
      </c>
      <c r="Q210">
        <f>COUNTIF(Q3:Q208,"os")</f>
        <v>30</v>
      </c>
    </row>
    <row r="211" spans="1:17" x14ac:dyDescent="0.35">
      <c r="F211" t="s">
        <v>1007</v>
      </c>
      <c r="G211">
        <f>COUNTIF(G3:G208,"ORG")</f>
        <v>49</v>
      </c>
      <c r="J211" t="s">
        <v>1015</v>
      </c>
      <c r="K211">
        <f>COUNTIF(K$3:K$208,J211)</f>
        <v>6</v>
      </c>
      <c r="L211" t="s">
        <v>998</v>
      </c>
      <c r="M211">
        <f t="shared" ref="M211:M213" si="0">COUNTIF(M4:M209,L211)</f>
        <v>24</v>
      </c>
      <c r="N211" t="s">
        <v>996</v>
      </c>
      <c r="O211">
        <f>COUNTIF(O3:O208,N211)+1</f>
        <v>127</v>
      </c>
      <c r="P211" t="s">
        <v>996</v>
      </c>
      <c r="Q211">
        <f>COUNTIF(Q3:Q208,"NO")+1</f>
        <v>127</v>
      </c>
    </row>
    <row r="212" spans="1:17" x14ac:dyDescent="0.35">
      <c r="F212" t="s">
        <v>992</v>
      </c>
      <c r="G212">
        <f>COUNTIF(G3:G208,"IND")</f>
        <v>108</v>
      </c>
      <c r="J212" t="s">
        <v>1019</v>
      </c>
      <c r="K212">
        <f t="shared" ref="K212:K217" si="1">COUNTIF(K$3:K$208,J212)</f>
        <v>13</v>
      </c>
      <c r="L212" t="s">
        <v>999</v>
      </c>
      <c r="M212">
        <f t="shared" si="0"/>
        <v>11</v>
      </c>
    </row>
    <row r="213" spans="1:17" x14ac:dyDescent="0.35">
      <c r="J213" t="s">
        <v>1009</v>
      </c>
      <c r="K213">
        <f t="shared" si="1"/>
        <v>28</v>
      </c>
      <c r="L213" t="s">
        <v>1000</v>
      </c>
      <c r="M213">
        <f t="shared" si="0"/>
        <v>5</v>
      </c>
    </row>
    <row r="215" spans="1:17" x14ac:dyDescent="0.35">
      <c r="J215" t="s">
        <v>1004</v>
      </c>
      <c r="K215">
        <f t="shared" si="1"/>
        <v>83</v>
      </c>
    </row>
    <row r="216" spans="1:17" x14ac:dyDescent="0.35">
      <c r="J216" t="s">
        <v>999</v>
      </c>
      <c r="K216">
        <f t="shared" si="1"/>
        <v>6</v>
      </c>
    </row>
    <row r="217" spans="1:17" x14ac:dyDescent="0.35">
      <c r="F217" t="s">
        <v>1152</v>
      </c>
      <c r="G217">
        <f>SUM(G210:G212)</f>
        <v>206</v>
      </c>
      <c r="J217" t="s">
        <v>994</v>
      </c>
      <c r="K217">
        <f t="shared" si="1"/>
        <v>19</v>
      </c>
      <c r="M217">
        <f>SUM(M210:M213)</f>
        <v>132</v>
      </c>
      <c r="O217">
        <f t="shared" ref="O217:Q217" si="2">SUM(O210:O213)</f>
        <v>157</v>
      </c>
      <c r="Q217">
        <f t="shared" si="2"/>
        <v>157</v>
      </c>
    </row>
    <row r="218" spans="1:17" x14ac:dyDescent="0.35">
      <c r="G218">
        <f>COUNTA(G3:G208)</f>
        <v>206</v>
      </c>
      <c r="M218">
        <f>COUNTA(M3:M208)</f>
        <v>132</v>
      </c>
      <c r="O218">
        <f t="shared" ref="O218:Q218" si="3">COUNTA(O3:O208)</f>
        <v>157</v>
      </c>
      <c r="Q218">
        <f t="shared" si="3"/>
        <v>157</v>
      </c>
    </row>
    <row r="219" spans="1:17" x14ac:dyDescent="0.35">
      <c r="K219">
        <f>SUM(K210:K217)</f>
        <v>157</v>
      </c>
    </row>
    <row r="220" spans="1:17" x14ac:dyDescent="0.35">
      <c r="I220">
        <f>COUNTA(I3:I208)</f>
        <v>157</v>
      </c>
      <c r="K220">
        <f>COUNTA(K3:K208)</f>
        <v>157</v>
      </c>
      <c r="M220">
        <f>SUM(K210:K215)</f>
        <v>132</v>
      </c>
    </row>
    <row r="222" spans="1:17" x14ac:dyDescent="0.35">
      <c r="A222" t="s">
        <v>1156</v>
      </c>
      <c r="B222" t="s">
        <v>1165</v>
      </c>
      <c r="C222" t="s">
        <v>1166</v>
      </c>
      <c r="D222" t="s">
        <v>1167</v>
      </c>
    </row>
    <row r="223" spans="1:17" x14ac:dyDescent="0.35">
      <c r="A223" t="s">
        <v>1157</v>
      </c>
      <c r="B223">
        <v>83</v>
      </c>
      <c r="C223">
        <v>0</v>
      </c>
      <c r="D223">
        <v>0</v>
      </c>
    </row>
    <row r="224" spans="1:17" x14ac:dyDescent="0.35">
      <c r="A224" t="s">
        <v>1158</v>
      </c>
      <c r="B224">
        <v>19</v>
      </c>
      <c r="C224">
        <v>0</v>
      </c>
      <c r="D224">
        <v>0</v>
      </c>
    </row>
    <row r="225" spans="1:4" x14ac:dyDescent="0.35">
      <c r="A225" t="s">
        <v>1159</v>
      </c>
      <c r="B225">
        <v>6</v>
      </c>
      <c r="C225">
        <v>0</v>
      </c>
      <c r="D225">
        <v>0</v>
      </c>
    </row>
    <row r="226" spans="1:4" x14ac:dyDescent="0.35">
      <c r="A226" t="s">
        <v>1160</v>
      </c>
      <c r="B226">
        <v>0</v>
      </c>
      <c r="C226">
        <v>2</v>
      </c>
      <c r="D226">
        <v>0</v>
      </c>
    </row>
    <row r="227" spans="1:4" x14ac:dyDescent="0.35">
      <c r="A227" t="s">
        <v>1161</v>
      </c>
      <c r="B227">
        <v>0</v>
      </c>
      <c r="C227">
        <v>6</v>
      </c>
      <c r="D227">
        <v>0</v>
      </c>
    </row>
    <row r="228" spans="1:4" x14ac:dyDescent="0.35">
      <c r="A228" t="s">
        <v>1162</v>
      </c>
      <c r="B228">
        <v>0</v>
      </c>
      <c r="C228">
        <v>13</v>
      </c>
      <c r="D228">
        <v>0</v>
      </c>
    </row>
    <row r="229" spans="1:4" x14ac:dyDescent="0.35">
      <c r="A229" t="s">
        <v>1163</v>
      </c>
      <c r="B229">
        <v>0</v>
      </c>
      <c r="C229">
        <v>28</v>
      </c>
      <c r="D229">
        <v>0</v>
      </c>
    </row>
    <row r="230" spans="1:4" x14ac:dyDescent="0.35">
      <c r="A230" t="s">
        <v>1164</v>
      </c>
      <c r="B230">
        <v>0</v>
      </c>
      <c r="C230">
        <v>0</v>
      </c>
      <c r="D230">
        <v>49</v>
      </c>
    </row>
  </sheetData>
  <autoFilter ref="A2:Q208" xr:uid="{508A230E-5CB2-42AC-8CEB-8115EF2F1D52}"/>
  <dataValidations count="1">
    <dataValidation allowBlank="1" showInputMessage="1" showErrorMessage="1" promptTitle="Vertex Name" prompt="Enter the name of the vertex." sqref="A3:A208 S2:S84" xr:uid="{95D09A2F-D910-4B22-89BC-5BF53DA67600}"/>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ED7145-B88E-4D34-8A50-43A345847DCA}">
  <dimension ref="A1:AM208"/>
  <sheetViews>
    <sheetView topLeftCell="U1" workbookViewId="0">
      <selection activeCell="AA3" sqref="AA3:AA13"/>
    </sheetView>
  </sheetViews>
  <sheetFormatPr defaultRowHeight="14.5" x14ac:dyDescent="0.35"/>
  <sheetData>
    <row r="1" spans="1:39" ht="58" x14ac:dyDescent="0.35">
      <c r="A1" s="2" t="s">
        <v>0</v>
      </c>
      <c r="B1" s="2" t="s">
        <v>1</v>
      </c>
      <c r="C1" s="2" t="s">
        <v>2</v>
      </c>
      <c r="D1" s="2" t="s">
        <v>3</v>
      </c>
      <c r="E1" s="2" t="s">
        <v>4</v>
      </c>
      <c r="F1" s="1"/>
      <c r="G1" s="3" t="s">
        <v>5</v>
      </c>
      <c r="I1" s="3" t="s">
        <v>2</v>
      </c>
      <c r="K1" s="3" t="s">
        <v>11</v>
      </c>
      <c r="M1" s="3" t="s">
        <v>6</v>
      </c>
      <c r="O1" s="3" t="s">
        <v>7</v>
      </c>
      <c r="Q1" s="3" t="s">
        <v>8</v>
      </c>
    </row>
    <row r="2" spans="1:39" x14ac:dyDescent="0.35">
      <c r="S2" s="24" t="s">
        <v>1189</v>
      </c>
      <c r="T2" s="24" t="s">
        <v>1190</v>
      </c>
      <c r="V2" s="24" t="s">
        <v>1191</v>
      </c>
      <c r="W2" s="24"/>
      <c r="Y2" s="24" t="s">
        <v>1192</v>
      </c>
      <c r="Z2" s="24" t="s">
        <v>1193</v>
      </c>
    </row>
    <row r="3" spans="1:39" x14ac:dyDescent="0.35">
      <c r="A3" t="s">
        <v>101</v>
      </c>
      <c r="B3" t="s">
        <v>384</v>
      </c>
      <c r="C3" t="s">
        <v>637</v>
      </c>
      <c r="D3" t="s">
        <v>1101</v>
      </c>
      <c r="E3" t="s">
        <v>811</v>
      </c>
      <c r="G3" t="s">
        <v>1007</v>
      </c>
      <c r="I3" t="s">
        <v>1033</v>
      </c>
      <c r="K3" t="s">
        <v>1015</v>
      </c>
      <c r="M3" t="s">
        <v>997</v>
      </c>
      <c r="O3" t="s">
        <v>1006</v>
      </c>
      <c r="Q3" t="s">
        <v>996</v>
      </c>
      <c r="S3" t="s">
        <v>1033</v>
      </c>
      <c r="T3">
        <f>COUNTIF(I$3:I$208,S3)</f>
        <v>1</v>
      </c>
      <c r="V3" t="s">
        <v>1186</v>
      </c>
      <c r="W3">
        <f>T5</f>
        <v>1</v>
      </c>
      <c r="Y3" t="s">
        <v>1033</v>
      </c>
      <c r="Z3">
        <v>1</v>
      </c>
    </row>
    <row r="4" spans="1:39" x14ac:dyDescent="0.35">
      <c r="A4" t="s">
        <v>93</v>
      </c>
      <c r="B4" t="s">
        <v>376</v>
      </c>
      <c r="D4" t="s">
        <v>1095</v>
      </c>
      <c r="E4" t="s">
        <v>803</v>
      </c>
      <c r="G4" t="s">
        <v>1007</v>
      </c>
      <c r="I4" t="s">
        <v>1029</v>
      </c>
      <c r="K4" t="s">
        <v>1009</v>
      </c>
      <c r="M4" t="s">
        <v>998</v>
      </c>
      <c r="O4" t="s">
        <v>996</v>
      </c>
      <c r="Q4" t="s">
        <v>1005</v>
      </c>
      <c r="S4" t="s">
        <v>1003</v>
      </c>
      <c r="T4">
        <f t="shared" ref="T4:T41" si="0">COUNTIF(I$3:I$208,S4)</f>
        <v>18</v>
      </c>
      <c r="V4" t="s">
        <v>642</v>
      </c>
      <c r="W4">
        <f>T13</f>
        <v>2</v>
      </c>
      <c r="Y4" t="s">
        <v>1003</v>
      </c>
      <c r="Z4">
        <f>18+AD26</f>
        <v>19</v>
      </c>
    </row>
    <row r="5" spans="1:39" x14ac:dyDescent="0.35">
      <c r="A5" t="s">
        <v>22</v>
      </c>
      <c r="B5" t="s">
        <v>305</v>
      </c>
      <c r="C5" t="s">
        <v>587</v>
      </c>
      <c r="E5" t="s">
        <v>747</v>
      </c>
      <c r="G5" t="s">
        <v>992</v>
      </c>
      <c r="I5" t="s">
        <v>1003</v>
      </c>
      <c r="K5" t="s">
        <v>1004</v>
      </c>
      <c r="M5" t="s">
        <v>997</v>
      </c>
      <c r="O5" t="s">
        <v>996</v>
      </c>
      <c r="Q5" t="s">
        <v>1005</v>
      </c>
      <c r="S5" t="s">
        <v>1029</v>
      </c>
      <c r="T5">
        <f t="shared" si="0"/>
        <v>1</v>
      </c>
      <c r="Y5" t="s">
        <v>1022</v>
      </c>
      <c r="Z5">
        <v>1</v>
      </c>
    </row>
    <row r="6" spans="1:39" x14ac:dyDescent="0.35">
      <c r="A6" t="s">
        <v>32</v>
      </c>
      <c r="B6" t="s">
        <v>315</v>
      </c>
      <c r="C6" t="s">
        <v>593</v>
      </c>
      <c r="E6" t="s">
        <v>756</v>
      </c>
      <c r="G6" t="s">
        <v>992</v>
      </c>
      <c r="I6" t="s">
        <v>1003</v>
      </c>
      <c r="K6" t="s">
        <v>1004</v>
      </c>
      <c r="M6" t="s">
        <v>997</v>
      </c>
      <c r="O6" t="s">
        <v>996</v>
      </c>
      <c r="Q6" t="s">
        <v>1005</v>
      </c>
      <c r="S6" t="s">
        <v>1022</v>
      </c>
      <c r="T6">
        <f t="shared" si="0"/>
        <v>1</v>
      </c>
      <c r="Y6" t="s">
        <v>1027</v>
      </c>
      <c r="Z6">
        <v>1</v>
      </c>
      <c r="AL6" t="s">
        <v>710</v>
      </c>
      <c r="AM6">
        <v>5</v>
      </c>
    </row>
    <row r="7" spans="1:39" x14ac:dyDescent="0.35">
      <c r="A7" t="s">
        <v>65</v>
      </c>
      <c r="B7" t="s">
        <v>348</v>
      </c>
      <c r="C7" t="s">
        <v>612</v>
      </c>
      <c r="D7" t="s">
        <v>1077</v>
      </c>
      <c r="E7" t="s">
        <v>778</v>
      </c>
      <c r="G7" t="s">
        <v>992</v>
      </c>
      <c r="I7" t="s">
        <v>1003</v>
      </c>
      <c r="K7" t="s">
        <v>1004</v>
      </c>
      <c r="M7" t="s">
        <v>997</v>
      </c>
      <c r="O7" t="s">
        <v>996</v>
      </c>
      <c r="Q7" t="s">
        <v>996</v>
      </c>
      <c r="S7" t="s">
        <v>1027</v>
      </c>
      <c r="T7">
        <f t="shared" si="0"/>
        <v>1</v>
      </c>
      <c r="V7" t="s">
        <v>710</v>
      </c>
      <c r="W7">
        <f>T17</f>
        <v>5</v>
      </c>
      <c r="Y7" t="s">
        <v>1030</v>
      </c>
      <c r="Z7">
        <v>3</v>
      </c>
      <c r="AL7" t="s">
        <v>1187</v>
      </c>
      <c r="AM7">
        <v>23</v>
      </c>
    </row>
    <row r="8" spans="1:39" x14ac:dyDescent="0.35">
      <c r="A8" t="s">
        <v>71</v>
      </c>
      <c r="B8" t="s">
        <v>354</v>
      </c>
      <c r="C8" t="s">
        <v>616</v>
      </c>
      <c r="E8" t="s">
        <v>784</v>
      </c>
      <c r="G8" t="s">
        <v>992</v>
      </c>
      <c r="I8" t="s">
        <v>1003</v>
      </c>
      <c r="K8" t="s">
        <v>994</v>
      </c>
      <c r="O8" t="s">
        <v>996</v>
      </c>
      <c r="Q8" t="s">
        <v>1005</v>
      </c>
      <c r="S8" t="s">
        <v>1030</v>
      </c>
      <c r="T8">
        <f t="shared" si="0"/>
        <v>3</v>
      </c>
      <c r="V8" t="s">
        <v>1187</v>
      </c>
      <c r="W8">
        <f>T29</f>
        <v>23</v>
      </c>
      <c r="Y8" t="s">
        <v>1047</v>
      </c>
      <c r="Z8">
        <v>1</v>
      </c>
      <c r="AL8" t="s">
        <v>1186</v>
      </c>
      <c r="AM8">
        <v>1</v>
      </c>
    </row>
    <row r="9" spans="1:39" x14ac:dyDescent="0.35">
      <c r="A9" t="s">
        <v>97</v>
      </c>
      <c r="B9" t="s">
        <v>380</v>
      </c>
      <c r="C9" t="s">
        <v>634</v>
      </c>
      <c r="E9" t="s">
        <v>807</v>
      </c>
      <c r="G9" t="s">
        <v>992</v>
      </c>
      <c r="I9" t="s">
        <v>1003</v>
      </c>
      <c r="K9" t="s">
        <v>1004</v>
      </c>
      <c r="M9" t="s">
        <v>997</v>
      </c>
      <c r="O9" t="s">
        <v>996</v>
      </c>
      <c r="Q9" t="s">
        <v>996</v>
      </c>
      <c r="S9" t="s">
        <v>1047</v>
      </c>
      <c r="T9">
        <f t="shared" si="0"/>
        <v>1</v>
      </c>
      <c r="Y9" t="s">
        <v>1024</v>
      </c>
      <c r="Z9">
        <v>4</v>
      </c>
      <c r="AL9" t="s">
        <v>642</v>
      </c>
      <c r="AM9">
        <v>2</v>
      </c>
    </row>
    <row r="10" spans="1:39" x14ac:dyDescent="0.35">
      <c r="A10" t="s">
        <v>99</v>
      </c>
      <c r="B10" t="s">
        <v>382</v>
      </c>
      <c r="C10" t="s">
        <v>636</v>
      </c>
      <c r="D10" t="s">
        <v>1099</v>
      </c>
      <c r="E10" t="s">
        <v>809</v>
      </c>
      <c r="G10" t="s">
        <v>992</v>
      </c>
      <c r="I10" t="s">
        <v>1003</v>
      </c>
      <c r="K10" t="s">
        <v>1004</v>
      </c>
      <c r="M10" t="s">
        <v>998</v>
      </c>
      <c r="O10" t="s">
        <v>996</v>
      </c>
      <c r="Q10" t="s">
        <v>996</v>
      </c>
      <c r="S10" t="s">
        <v>1024</v>
      </c>
      <c r="T10">
        <f t="shared" si="0"/>
        <v>4</v>
      </c>
      <c r="Y10" t="s">
        <v>1028</v>
      </c>
      <c r="Z10">
        <v>1</v>
      </c>
    </row>
    <row r="11" spans="1:39" x14ac:dyDescent="0.35">
      <c r="A11" t="s">
        <v>116</v>
      </c>
      <c r="B11" t="s">
        <v>399</v>
      </c>
      <c r="C11" t="s">
        <v>593</v>
      </c>
      <c r="E11" t="s">
        <v>825</v>
      </c>
      <c r="G11" t="s">
        <v>992</v>
      </c>
      <c r="I11" t="s">
        <v>1003</v>
      </c>
      <c r="K11" t="s">
        <v>1004</v>
      </c>
      <c r="M11" t="s">
        <v>997</v>
      </c>
      <c r="O11" t="s">
        <v>996</v>
      </c>
      <c r="Q11" t="s">
        <v>1005</v>
      </c>
      <c r="S11" t="s">
        <v>1028</v>
      </c>
      <c r="T11">
        <f t="shared" si="0"/>
        <v>1</v>
      </c>
      <c r="Y11" t="s">
        <v>1023</v>
      </c>
      <c r="Z11">
        <v>1</v>
      </c>
    </row>
    <row r="12" spans="1:39" x14ac:dyDescent="0.35">
      <c r="A12" t="s">
        <v>136</v>
      </c>
      <c r="B12" t="s">
        <v>419</v>
      </c>
      <c r="C12" t="s">
        <v>636</v>
      </c>
      <c r="E12" t="s">
        <v>839</v>
      </c>
      <c r="G12" t="s">
        <v>992</v>
      </c>
      <c r="I12" t="s">
        <v>1003</v>
      </c>
      <c r="K12" t="s">
        <v>1004</v>
      </c>
      <c r="M12" t="s">
        <v>997</v>
      </c>
      <c r="O12" t="s">
        <v>996</v>
      </c>
      <c r="Q12" t="s">
        <v>996</v>
      </c>
      <c r="S12" t="s">
        <v>1023</v>
      </c>
      <c r="T12">
        <f t="shared" si="0"/>
        <v>1</v>
      </c>
      <c r="Y12" t="s">
        <v>1032</v>
      </c>
      <c r="Z12">
        <v>1</v>
      </c>
    </row>
    <row r="13" spans="1:39" x14ac:dyDescent="0.35">
      <c r="A13" t="s">
        <v>139</v>
      </c>
      <c r="B13" t="s">
        <v>422</v>
      </c>
      <c r="C13" t="s">
        <v>663</v>
      </c>
      <c r="E13" t="s">
        <v>842</v>
      </c>
      <c r="G13" t="s">
        <v>992</v>
      </c>
      <c r="I13" t="s">
        <v>1003</v>
      </c>
      <c r="K13" t="s">
        <v>1004</v>
      </c>
      <c r="M13" t="s">
        <v>997</v>
      </c>
      <c r="O13" t="s">
        <v>996</v>
      </c>
      <c r="Q13" t="s">
        <v>996</v>
      </c>
      <c r="S13" t="s">
        <v>1036</v>
      </c>
      <c r="T13">
        <f t="shared" si="0"/>
        <v>2</v>
      </c>
      <c r="Y13" t="s">
        <v>1034</v>
      </c>
      <c r="Z13">
        <f>4+AD28</f>
        <v>5</v>
      </c>
    </row>
    <row r="14" spans="1:39" x14ac:dyDescent="0.35">
      <c r="A14" t="s">
        <v>168</v>
      </c>
      <c r="B14" t="s">
        <v>450</v>
      </c>
      <c r="C14" t="s">
        <v>593</v>
      </c>
      <c r="E14" t="s">
        <v>865</v>
      </c>
      <c r="G14" t="s">
        <v>992</v>
      </c>
      <c r="I14" t="s">
        <v>1003</v>
      </c>
      <c r="K14" t="s">
        <v>1004</v>
      </c>
      <c r="M14" t="s">
        <v>998</v>
      </c>
      <c r="O14" t="s">
        <v>996</v>
      </c>
      <c r="Q14" t="s">
        <v>996</v>
      </c>
      <c r="S14" t="s">
        <v>1032</v>
      </c>
      <c r="T14">
        <f t="shared" si="0"/>
        <v>1</v>
      </c>
      <c r="Y14" t="s">
        <v>1012</v>
      </c>
      <c r="Z14">
        <v>1</v>
      </c>
    </row>
    <row r="15" spans="1:39" x14ac:dyDescent="0.35">
      <c r="A15" t="s">
        <v>186</v>
      </c>
      <c r="B15" t="s">
        <v>468</v>
      </c>
      <c r="C15" t="s">
        <v>688</v>
      </c>
      <c r="D15" t="s">
        <v>1129</v>
      </c>
      <c r="E15" t="s">
        <v>879</v>
      </c>
      <c r="G15" t="s">
        <v>992</v>
      </c>
      <c r="I15" t="s">
        <v>1003</v>
      </c>
      <c r="K15" t="s">
        <v>999</v>
      </c>
      <c r="O15" t="s">
        <v>996</v>
      </c>
      <c r="Q15" t="s">
        <v>996</v>
      </c>
      <c r="S15" t="s">
        <v>1034</v>
      </c>
      <c r="T15">
        <f t="shared" si="0"/>
        <v>4</v>
      </c>
      <c r="Y15" t="s">
        <v>1037</v>
      </c>
      <c r="Z15">
        <v>1</v>
      </c>
    </row>
    <row r="16" spans="1:39" x14ac:dyDescent="0.35">
      <c r="A16" t="s">
        <v>188</v>
      </c>
      <c r="B16" t="s">
        <v>470</v>
      </c>
      <c r="C16" t="s">
        <v>593</v>
      </c>
      <c r="E16" t="s">
        <v>881</v>
      </c>
      <c r="G16" t="s">
        <v>992</v>
      </c>
      <c r="I16" t="s">
        <v>1003</v>
      </c>
      <c r="K16" t="s">
        <v>1004</v>
      </c>
      <c r="M16" t="s">
        <v>997</v>
      </c>
      <c r="O16" t="s">
        <v>996</v>
      </c>
      <c r="Q16" t="s">
        <v>996</v>
      </c>
      <c r="S16" t="s">
        <v>1012</v>
      </c>
      <c r="T16">
        <f t="shared" si="0"/>
        <v>1</v>
      </c>
      <c r="Y16" t="s">
        <v>1017</v>
      </c>
      <c r="Z16">
        <f>11+AD32</f>
        <v>12</v>
      </c>
    </row>
    <row r="17" spans="1:31" x14ac:dyDescent="0.35">
      <c r="A17" t="s">
        <v>196</v>
      </c>
      <c r="B17" t="s">
        <v>478</v>
      </c>
      <c r="C17" t="s">
        <v>695</v>
      </c>
      <c r="E17" t="s">
        <v>888</v>
      </c>
      <c r="G17" t="s">
        <v>992</v>
      </c>
      <c r="I17" t="s">
        <v>1003</v>
      </c>
      <c r="K17" t="s">
        <v>1004</v>
      </c>
      <c r="M17" t="s">
        <v>997</v>
      </c>
      <c r="O17" t="s">
        <v>1006</v>
      </c>
      <c r="Q17" t="s">
        <v>1005</v>
      </c>
      <c r="S17" t="s">
        <v>1018</v>
      </c>
      <c r="T17">
        <f t="shared" si="0"/>
        <v>5</v>
      </c>
      <c r="Y17" t="s">
        <v>1044</v>
      </c>
      <c r="Z17">
        <v>1</v>
      </c>
    </row>
    <row r="18" spans="1:31" x14ac:dyDescent="0.35">
      <c r="A18" t="s">
        <v>202</v>
      </c>
      <c r="B18" t="s">
        <v>484</v>
      </c>
      <c r="D18" t="s">
        <v>1136</v>
      </c>
      <c r="E18" t="s">
        <v>894</v>
      </c>
      <c r="G18" t="s">
        <v>1007</v>
      </c>
      <c r="I18" t="s">
        <v>1003</v>
      </c>
      <c r="K18" t="s">
        <v>1009</v>
      </c>
      <c r="M18" t="s">
        <v>998</v>
      </c>
      <c r="O18" t="s">
        <v>996</v>
      </c>
      <c r="Q18" t="s">
        <v>996</v>
      </c>
      <c r="S18" t="s">
        <v>1037</v>
      </c>
      <c r="T18">
        <f t="shared" si="0"/>
        <v>1</v>
      </c>
      <c r="Y18" t="s">
        <v>1014</v>
      </c>
      <c r="Z18">
        <v>2</v>
      </c>
    </row>
    <row r="19" spans="1:31" x14ac:dyDescent="0.35">
      <c r="A19" t="s">
        <v>241</v>
      </c>
      <c r="B19" t="s">
        <v>523</v>
      </c>
      <c r="C19" t="s">
        <v>616</v>
      </c>
      <c r="D19" t="s">
        <v>1143</v>
      </c>
      <c r="E19" t="s">
        <v>929</v>
      </c>
      <c r="G19" t="s">
        <v>1007</v>
      </c>
      <c r="I19" t="s">
        <v>1003</v>
      </c>
      <c r="K19" t="s">
        <v>1009</v>
      </c>
      <c r="M19" t="s">
        <v>997</v>
      </c>
      <c r="O19" t="s">
        <v>996</v>
      </c>
      <c r="Q19" t="s">
        <v>1005</v>
      </c>
      <c r="S19" t="s">
        <v>1017</v>
      </c>
      <c r="T19">
        <f t="shared" si="0"/>
        <v>11</v>
      </c>
      <c r="Y19" t="s">
        <v>1038</v>
      </c>
      <c r="Z19">
        <f>2+AD27</f>
        <v>3</v>
      </c>
      <c r="AC19" t="s">
        <v>1048</v>
      </c>
    </row>
    <row r="20" spans="1:31" x14ac:dyDescent="0.35">
      <c r="A20" t="s">
        <v>247</v>
      </c>
      <c r="B20" t="s">
        <v>529</v>
      </c>
      <c r="C20" t="s">
        <v>726</v>
      </c>
      <c r="D20" t="s">
        <v>1144</v>
      </c>
      <c r="E20" t="s">
        <v>935</v>
      </c>
      <c r="G20" t="s">
        <v>1007</v>
      </c>
      <c r="I20" t="s">
        <v>1003</v>
      </c>
      <c r="K20" t="s">
        <v>1009</v>
      </c>
      <c r="M20" t="s">
        <v>999</v>
      </c>
      <c r="O20" t="s">
        <v>996</v>
      </c>
      <c r="Q20" t="s">
        <v>996</v>
      </c>
      <c r="S20" t="s">
        <v>1044</v>
      </c>
      <c r="T20">
        <f t="shared" si="0"/>
        <v>1</v>
      </c>
      <c r="Y20" t="s">
        <v>1045</v>
      </c>
      <c r="Z20">
        <v>1</v>
      </c>
      <c r="AC20" t="s">
        <v>1051</v>
      </c>
    </row>
    <row r="21" spans="1:31" x14ac:dyDescent="0.35">
      <c r="A21" t="s">
        <v>256</v>
      </c>
      <c r="B21" t="s">
        <v>538</v>
      </c>
      <c r="C21" t="s">
        <v>636</v>
      </c>
      <c r="D21" t="s">
        <v>1145</v>
      </c>
      <c r="E21" t="s">
        <v>944</v>
      </c>
      <c r="G21" t="s">
        <v>992</v>
      </c>
      <c r="I21" t="s">
        <v>1003</v>
      </c>
      <c r="K21" t="s">
        <v>1004</v>
      </c>
      <c r="M21" t="s">
        <v>997</v>
      </c>
      <c r="O21" t="s">
        <v>996</v>
      </c>
      <c r="Q21" t="s">
        <v>996</v>
      </c>
      <c r="S21" t="s">
        <v>1014</v>
      </c>
      <c r="T21">
        <f t="shared" si="0"/>
        <v>2</v>
      </c>
      <c r="Y21" t="s">
        <v>1021</v>
      </c>
      <c r="Z21">
        <v>1</v>
      </c>
      <c r="AC21" t="s">
        <v>1031</v>
      </c>
    </row>
    <row r="22" spans="1:31" x14ac:dyDescent="0.35">
      <c r="A22" t="s">
        <v>282</v>
      </c>
      <c r="B22" t="s">
        <v>564</v>
      </c>
      <c r="C22" t="s">
        <v>663</v>
      </c>
      <c r="D22" t="s">
        <v>1148</v>
      </c>
      <c r="E22" t="s">
        <v>969</v>
      </c>
      <c r="G22" t="s">
        <v>992</v>
      </c>
      <c r="I22" t="s">
        <v>1003</v>
      </c>
      <c r="K22" t="s">
        <v>1004</v>
      </c>
      <c r="M22" t="s">
        <v>997</v>
      </c>
      <c r="O22" t="s">
        <v>996</v>
      </c>
      <c r="Q22" t="s">
        <v>1005</v>
      </c>
      <c r="S22" t="s">
        <v>1038</v>
      </c>
      <c r="T22">
        <f t="shared" si="0"/>
        <v>2</v>
      </c>
      <c r="Y22" t="s">
        <v>1026</v>
      </c>
      <c r="Z22">
        <v>1</v>
      </c>
      <c r="AC22" t="s">
        <v>1025</v>
      </c>
    </row>
    <row r="23" spans="1:31" x14ac:dyDescent="0.35">
      <c r="A23" t="s">
        <v>51</v>
      </c>
      <c r="B23" t="s">
        <v>334</v>
      </c>
      <c r="C23" t="s">
        <v>605</v>
      </c>
      <c r="E23" t="s">
        <v>771</v>
      </c>
      <c r="G23" t="s">
        <v>992</v>
      </c>
      <c r="I23" t="s">
        <v>1022</v>
      </c>
      <c r="K23" t="s">
        <v>1004</v>
      </c>
      <c r="M23" t="s">
        <v>997</v>
      </c>
      <c r="O23" t="s">
        <v>996</v>
      </c>
      <c r="Q23" t="s">
        <v>996</v>
      </c>
      <c r="S23" t="s">
        <v>1045</v>
      </c>
      <c r="T23">
        <f t="shared" si="0"/>
        <v>1</v>
      </c>
      <c r="Y23" t="s">
        <v>1020</v>
      </c>
      <c r="Z23">
        <v>2</v>
      </c>
      <c r="AC23" t="s">
        <v>1008</v>
      </c>
    </row>
    <row r="24" spans="1:31" x14ac:dyDescent="0.35">
      <c r="A24" t="s">
        <v>87</v>
      </c>
      <c r="B24" t="s">
        <v>370</v>
      </c>
      <c r="C24" t="s">
        <v>627</v>
      </c>
      <c r="D24" t="s">
        <v>1091</v>
      </c>
      <c r="E24" t="s">
        <v>798</v>
      </c>
      <c r="G24" t="s">
        <v>992</v>
      </c>
      <c r="I24" t="s">
        <v>1027</v>
      </c>
      <c r="K24" t="s">
        <v>994</v>
      </c>
      <c r="O24" t="s">
        <v>996</v>
      </c>
      <c r="Q24" t="s">
        <v>1005</v>
      </c>
      <c r="S24" t="s">
        <v>1021</v>
      </c>
      <c r="T24">
        <f t="shared" si="0"/>
        <v>1</v>
      </c>
      <c r="Y24" t="s">
        <v>1039</v>
      </c>
      <c r="Z24">
        <v>2</v>
      </c>
    </row>
    <row r="25" spans="1:31" x14ac:dyDescent="0.35">
      <c r="A25" t="s">
        <v>94</v>
      </c>
      <c r="B25" t="s">
        <v>377</v>
      </c>
      <c r="C25" t="s">
        <v>632</v>
      </c>
      <c r="D25" t="s">
        <v>1096</v>
      </c>
      <c r="E25" t="s">
        <v>804</v>
      </c>
      <c r="G25" t="s">
        <v>992</v>
      </c>
      <c r="I25" t="s">
        <v>1030</v>
      </c>
      <c r="K25" t="s">
        <v>1004</v>
      </c>
      <c r="M25" t="s">
        <v>998</v>
      </c>
      <c r="O25" t="s">
        <v>996</v>
      </c>
      <c r="Q25" t="s">
        <v>996</v>
      </c>
      <c r="S25" t="s">
        <v>1188</v>
      </c>
      <c r="T25">
        <v>5</v>
      </c>
      <c r="Y25" t="s">
        <v>1049</v>
      </c>
      <c r="Z25">
        <v>1</v>
      </c>
      <c r="AC25" t="s">
        <v>1194</v>
      </c>
      <c r="AD25">
        <v>1</v>
      </c>
      <c r="AE25" s="25"/>
    </row>
    <row r="26" spans="1:31" x14ac:dyDescent="0.35">
      <c r="A26" t="s">
        <v>125</v>
      </c>
      <c r="B26" t="s">
        <v>408</v>
      </c>
      <c r="C26" t="s">
        <v>654</v>
      </c>
      <c r="D26" t="s">
        <v>1111</v>
      </c>
      <c r="E26" t="s">
        <v>831</v>
      </c>
      <c r="G26" t="s">
        <v>992</v>
      </c>
      <c r="I26" t="s">
        <v>1030</v>
      </c>
      <c r="K26" t="s">
        <v>1004</v>
      </c>
      <c r="M26" t="s">
        <v>997</v>
      </c>
      <c r="O26" t="s">
        <v>996</v>
      </c>
      <c r="Q26" t="s">
        <v>1040</v>
      </c>
      <c r="S26" t="s">
        <v>1026</v>
      </c>
      <c r="T26">
        <f t="shared" si="0"/>
        <v>1</v>
      </c>
      <c r="Y26" t="s">
        <v>1042</v>
      </c>
      <c r="Z26">
        <v>1</v>
      </c>
      <c r="AC26" t="s">
        <v>1003</v>
      </c>
      <c r="AD26">
        <v>1</v>
      </c>
      <c r="AE26" s="25"/>
    </row>
    <row r="27" spans="1:31" x14ac:dyDescent="0.35">
      <c r="A27" t="s">
        <v>127</v>
      </c>
      <c r="B27" t="s">
        <v>410</v>
      </c>
      <c r="C27" t="s">
        <v>656</v>
      </c>
      <c r="D27" t="s">
        <v>1113</v>
      </c>
      <c r="E27" t="s">
        <v>833</v>
      </c>
      <c r="G27" t="s">
        <v>1007</v>
      </c>
      <c r="I27" t="s">
        <v>1030</v>
      </c>
      <c r="K27" t="s">
        <v>1015</v>
      </c>
      <c r="M27" t="s">
        <v>997</v>
      </c>
      <c r="O27" t="s">
        <v>996</v>
      </c>
      <c r="Q27" t="s">
        <v>996</v>
      </c>
      <c r="S27" t="s">
        <v>1020</v>
      </c>
      <c r="T27">
        <f t="shared" si="0"/>
        <v>2</v>
      </c>
      <c r="Y27" t="s">
        <v>1035</v>
      </c>
      <c r="Z27">
        <v>1</v>
      </c>
      <c r="AC27" t="s">
        <v>1038</v>
      </c>
      <c r="AD27">
        <v>1</v>
      </c>
      <c r="AE27" s="25"/>
    </row>
    <row r="28" spans="1:31" x14ac:dyDescent="0.35">
      <c r="A28" t="s">
        <v>157</v>
      </c>
      <c r="B28" t="s">
        <v>440</v>
      </c>
      <c r="C28" t="s">
        <v>674</v>
      </c>
      <c r="E28" t="s">
        <v>856</v>
      </c>
      <c r="G28" t="s">
        <v>992</v>
      </c>
      <c r="I28" t="s">
        <v>1047</v>
      </c>
      <c r="K28" t="s">
        <v>999</v>
      </c>
      <c r="O28" t="s">
        <v>996</v>
      </c>
      <c r="Q28" t="s">
        <v>996</v>
      </c>
      <c r="S28" t="s">
        <v>1039</v>
      </c>
      <c r="T28">
        <f t="shared" si="0"/>
        <v>2</v>
      </c>
      <c r="Y28" t="s">
        <v>1041</v>
      </c>
      <c r="Z28">
        <f>2+AD29</f>
        <v>3</v>
      </c>
      <c r="AC28" t="s">
        <v>1034</v>
      </c>
      <c r="AD28">
        <v>1</v>
      </c>
      <c r="AE28" s="25"/>
    </row>
    <row r="29" spans="1:31" x14ac:dyDescent="0.35">
      <c r="A29" t="s">
        <v>73</v>
      </c>
      <c r="B29" t="s">
        <v>356</v>
      </c>
      <c r="C29" t="s">
        <v>618</v>
      </c>
      <c r="D29" t="s">
        <v>1081</v>
      </c>
      <c r="G29" t="s">
        <v>1007</v>
      </c>
      <c r="I29" t="s">
        <v>1024</v>
      </c>
      <c r="K29" t="s">
        <v>1009</v>
      </c>
      <c r="M29" t="s">
        <v>1000</v>
      </c>
      <c r="O29" t="s">
        <v>996</v>
      </c>
      <c r="Q29" t="s">
        <v>996</v>
      </c>
      <c r="S29" t="s">
        <v>1011</v>
      </c>
      <c r="T29">
        <f t="shared" si="0"/>
        <v>23</v>
      </c>
      <c r="Y29" t="s">
        <v>1046</v>
      </c>
      <c r="Z29">
        <v>1</v>
      </c>
      <c r="AC29" t="s">
        <v>1041</v>
      </c>
      <c r="AD29">
        <v>1</v>
      </c>
      <c r="AE29" s="25"/>
    </row>
    <row r="30" spans="1:31" x14ac:dyDescent="0.35">
      <c r="A30" t="s">
        <v>91</v>
      </c>
      <c r="B30" t="s">
        <v>374</v>
      </c>
      <c r="C30" t="s">
        <v>630</v>
      </c>
      <c r="D30" t="s">
        <v>1094</v>
      </c>
      <c r="E30" t="s">
        <v>801</v>
      </c>
      <c r="G30" t="s">
        <v>1007</v>
      </c>
      <c r="I30" t="s">
        <v>1024</v>
      </c>
      <c r="K30" t="s">
        <v>1009</v>
      </c>
      <c r="M30" t="s">
        <v>1000</v>
      </c>
      <c r="O30" t="s">
        <v>996</v>
      </c>
      <c r="Q30" t="s">
        <v>996</v>
      </c>
      <c r="S30" t="s">
        <v>1049</v>
      </c>
      <c r="T30">
        <f t="shared" si="0"/>
        <v>1</v>
      </c>
      <c r="Y30" t="s">
        <v>1002</v>
      </c>
      <c r="Z30">
        <v>4</v>
      </c>
      <c r="AC30" t="s">
        <v>1195</v>
      </c>
      <c r="AD30">
        <v>1</v>
      </c>
      <c r="AE30" s="25"/>
    </row>
    <row r="31" spans="1:31" x14ac:dyDescent="0.35">
      <c r="A31" t="s">
        <v>103</v>
      </c>
      <c r="B31" t="s">
        <v>386</v>
      </c>
      <c r="C31" t="s">
        <v>638</v>
      </c>
      <c r="E31" t="s">
        <v>813</v>
      </c>
      <c r="G31" t="s">
        <v>992</v>
      </c>
      <c r="I31" t="s">
        <v>1024</v>
      </c>
      <c r="K31" t="s">
        <v>1004</v>
      </c>
      <c r="M31" t="s">
        <v>997</v>
      </c>
      <c r="O31" t="s">
        <v>996</v>
      </c>
      <c r="Q31" t="s">
        <v>996</v>
      </c>
      <c r="S31" t="s">
        <v>1042</v>
      </c>
      <c r="T31">
        <f t="shared" si="0"/>
        <v>1</v>
      </c>
      <c r="Y31" t="s">
        <v>1013</v>
      </c>
      <c r="Z31">
        <v>1</v>
      </c>
      <c r="AC31" t="s">
        <v>1010</v>
      </c>
      <c r="AD31">
        <v>2</v>
      </c>
      <c r="AE31" s="25"/>
    </row>
    <row r="32" spans="1:31" x14ac:dyDescent="0.35">
      <c r="A32" t="s">
        <v>218</v>
      </c>
      <c r="B32" t="s">
        <v>500</v>
      </c>
      <c r="C32" t="s">
        <v>708</v>
      </c>
      <c r="D32" t="s">
        <v>1138</v>
      </c>
      <c r="E32" t="s">
        <v>908</v>
      </c>
      <c r="G32" t="s">
        <v>992</v>
      </c>
      <c r="I32" t="s">
        <v>1024</v>
      </c>
      <c r="K32" t="s">
        <v>1004</v>
      </c>
      <c r="M32" t="s">
        <v>997</v>
      </c>
      <c r="O32" t="s">
        <v>996</v>
      </c>
      <c r="Q32" t="s">
        <v>996</v>
      </c>
      <c r="S32" t="s">
        <v>1035</v>
      </c>
      <c r="T32">
        <f t="shared" si="0"/>
        <v>1</v>
      </c>
      <c r="Y32" t="s">
        <v>1043</v>
      </c>
      <c r="Z32">
        <v>1</v>
      </c>
      <c r="AC32" t="s">
        <v>1017</v>
      </c>
      <c r="AD32">
        <v>1</v>
      </c>
      <c r="AE32" s="25"/>
    </row>
    <row r="33" spans="1:31" x14ac:dyDescent="0.35">
      <c r="A33" t="s">
        <v>89</v>
      </c>
      <c r="B33" t="s">
        <v>372</v>
      </c>
      <c r="C33" t="s">
        <v>628</v>
      </c>
      <c r="D33" t="s">
        <v>1092</v>
      </c>
      <c r="E33" t="s">
        <v>799</v>
      </c>
      <c r="G33" t="s">
        <v>992</v>
      </c>
      <c r="I33" t="s">
        <v>1028</v>
      </c>
      <c r="K33" t="s">
        <v>994</v>
      </c>
      <c r="O33" t="s">
        <v>996</v>
      </c>
      <c r="Q33" t="s">
        <v>996</v>
      </c>
      <c r="S33" t="s">
        <v>1041</v>
      </c>
      <c r="T33">
        <f t="shared" si="0"/>
        <v>2</v>
      </c>
      <c r="AC33" t="s">
        <v>1196</v>
      </c>
      <c r="AD33">
        <v>1</v>
      </c>
      <c r="AE33" s="25"/>
    </row>
    <row r="34" spans="1:31" x14ac:dyDescent="0.35">
      <c r="A34" t="s">
        <v>70</v>
      </c>
      <c r="B34" t="s">
        <v>353</v>
      </c>
      <c r="C34" t="s">
        <v>615</v>
      </c>
      <c r="D34" t="s">
        <v>1080</v>
      </c>
      <c r="E34" t="s">
        <v>783</v>
      </c>
      <c r="G34" t="s">
        <v>1007</v>
      </c>
      <c r="I34" t="s">
        <v>1023</v>
      </c>
      <c r="K34" t="s">
        <v>1009</v>
      </c>
      <c r="M34" t="s">
        <v>998</v>
      </c>
      <c r="O34" t="s">
        <v>996</v>
      </c>
      <c r="Q34" t="s">
        <v>1005</v>
      </c>
      <c r="S34" t="s">
        <v>1046</v>
      </c>
      <c r="T34">
        <f t="shared" si="0"/>
        <v>1</v>
      </c>
    </row>
    <row r="35" spans="1:31" x14ac:dyDescent="0.35">
      <c r="A35" t="s">
        <v>108</v>
      </c>
      <c r="B35" t="s">
        <v>391</v>
      </c>
      <c r="C35" t="s">
        <v>642</v>
      </c>
      <c r="D35" t="s">
        <v>1105</v>
      </c>
      <c r="E35" t="s">
        <v>818</v>
      </c>
      <c r="G35" t="s">
        <v>1007</v>
      </c>
      <c r="I35" t="s">
        <v>1036</v>
      </c>
      <c r="K35" t="s">
        <v>1009</v>
      </c>
      <c r="M35" t="s">
        <v>997</v>
      </c>
      <c r="O35" t="s">
        <v>996</v>
      </c>
      <c r="Q35" t="s">
        <v>996</v>
      </c>
      <c r="S35" t="s">
        <v>1002</v>
      </c>
      <c r="T35">
        <f t="shared" si="0"/>
        <v>4</v>
      </c>
      <c r="Y35" t="s">
        <v>1010</v>
      </c>
      <c r="Z35">
        <f>15+AD31</f>
        <v>17</v>
      </c>
    </row>
    <row r="36" spans="1:31" x14ac:dyDescent="0.35">
      <c r="A36" t="s">
        <v>277</v>
      </c>
      <c r="B36" t="s">
        <v>559</v>
      </c>
      <c r="C36" t="s">
        <v>642</v>
      </c>
      <c r="D36" t="s">
        <v>1147</v>
      </c>
      <c r="E36" t="s">
        <v>964</v>
      </c>
      <c r="G36" t="s">
        <v>1007</v>
      </c>
      <c r="I36" t="s">
        <v>1036</v>
      </c>
      <c r="K36" t="s">
        <v>1019</v>
      </c>
      <c r="M36" t="s">
        <v>999</v>
      </c>
      <c r="O36" t="s">
        <v>1006</v>
      </c>
      <c r="Q36" t="s">
        <v>996</v>
      </c>
      <c r="S36" t="s">
        <v>1013</v>
      </c>
      <c r="T36">
        <f t="shared" si="0"/>
        <v>1</v>
      </c>
      <c r="Y36" t="s">
        <v>1185</v>
      </c>
      <c r="Z36">
        <v>33</v>
      </c>
    </row>
    <row r="37" spans="1:31" x14ac:dyDescent="0.35">
      <c r="A37" t="s">
        <v>98</v>
      </c>
      <c r="B37" t="s">
        <v>381</v>
      </c>
      <c r="C37" t="s">
        <v>635</v>
      </c>
      <c r="D37" t="s">
        <v>1098</v>
      </c>
      <c r="E37" t="s">
        <v>808</v>
      </c>
      <c r="G37" t="s">
        <v>992</v>
      </c>
      <c r="I37" t="s">
        <v>1032</v>
      </c>
      <c r="K37" t="s">
        <v>1004</v>
      </c>
      <c r="M37" t="s">
        <v>997</v>
      </c>
      <c r="O37" t="s">
        <v>996</v>
      </c>
      <c r="Q37" t="s">
        <v>1005</v>
      </c>
      <c r="S37" t="s">
        <v>1043</v>
      </c>
      <c r="T37">
        <f t="shared" si="0"/>
        <v>1</v>
      </c>
      <c r="Y37" t="s">
        <v>1194</v>
      </c>
      <c r="Z37">
        <v>1</v>
      </c>
    </row>
    <row r="38" spans="1:31" x14ac:dyDescent="0.35">
      <c r="A38" t="s">
        <v>106</v>
      </c>
      <c r="B38" t="s">
        <v>389</v>
      </c>
      <c r="C38" t="s">
        <v>640</v>
      </c>
      <c r="D38" t="s">
        <v>1104</v>
      </c>
      <c r="E38" t="s">
        <v>816</v>
      </c>
      <c r="G38" t="s">
        <v>992</v>
      </c>
      <c r="I38" t="s">
        <v>1034</v>
      </c>
      <c r="K38" t="s">
        <v>1004</v>
      </c>
      <c r="M38" t="s">
        <v>997</v>
      </c>
      <c r="O38" t="s">
        <v>996</v>
      </c>
      <c r="Q38" t="s">
        <v>996</v>
      </c>
      <c r="S38" t="s">
        <v>700</v>
      </c>
      <c r="T38">
        <f t="shared" si="0"/>
        <v>4</v>
      </c>
      <c r="Y38" t="s">
        <v>1195</v>
      </c>
      <c r="Z38">
        <v>1</v>
      </c>
    </row>
    <row r="39" spans="1:31" x14ac:dyDescent="0.35">
      <c r="A39" t="s">
        <v>149</v>
      </c>
      <c r="B39" t="s">
        <v>432</v>
      </c>
      <c r="C39" t="s">
        <v>640</v>
      </c>
      <c r="D39" t="s">
        <v>1120</v>
      </c>
      <c r="E39" t="s">
        <v>850</v>
      </c>
      <c r="G39" t="s">
        <v>1007</v>
      </c>
      <c r="I39" t="s">
        <v>1034</v>
      </c>
      <c r="K39" t="s">
        <v>1009</v>
      </c>
      <c r="M39" t="s">
        <v>997</v>
      </c>
      <c r="O39" t="s">
        <v>996</v>
      </c>
      <c r="Q39" t="s">
        <v>1005</v>
      </c>
      <c r="S39" t="s">
        <v>993</v>
      </c>
      <c r="T39">
        <f t="shared" si="0"/>
        <v>26</v>
      </c>
    </row>
    <row r="40" spans="1:31" x14ac:dyDescent="0.35">
      <c r="A40" t="s">
        <v>158</v>
      </c>
      <c r="B40" t="s">
        <v>441</v>
      </c>
      <c r="C40" t="s">
        <v>675</v>
      </c>
      <c r="D40" t="s">
        <v>1123</v>
      </c>
      <c r="E40" t="s">
        <v>857</v>
      </c>
      <c r="G40" t="s">
        <v>992</v>
      </c>
      <c r="I40" t="s">
        <v>1034</v>
      </c>
      <c r="K40" t="s">
        <v>1004</v>
      </c>
      <c r="M40" t="s">
        <v>997</v>
      </c>
      <c r="O40" t="s">
        <v>996</v>
      </c>
      <c r="Q40" t="s">
        <v>996</v>
      </c>
      <c r="S40" t="s">
        <v>1050</v>
      </c>
      <c r="T40">
        <f t="shared" si="0"/>
        <v>3</v>
      </c>
    </row>
    <row r="41" spans="1:31" x14ac:dyDescent="0.35">
      <c r="A41" t="s">
        <v>192</v>
      </c>
      <c r="B41" t="s">
        <v>474</v>
      </c>
      <c r="C41" t="s">
        <v>692</v>
      </c>
      <c r="D41" t="s">
        <v>1133</v>
      </c>
      <c r="E41" t="s">
        <v>884</v>
      </c>
      <c r="G41" t="s">
        <v>992</v>
      </c>
      <c r="I41" t="s">
        <v>1034</v>
      </c>
      <c r="K41" t="s">
        <v>994</v>
      </c>
      <c r="O41" t="s">
        <v>996</v>
      </c>
      <c r="Q41" t="s">
        <v>996</v>
      </c>
      <c r="S41" t="s">
        <v>1010</v>
      </c>
      <c r="T41">
        <f t="shared" si="0"/>
        <v>15</v>
      </c>
    </row>
    <row r="42" spans="1:31" x14ac:dyDescent="0.35">
      <c r="A42" t="s">
        <v>29</v>
      </c>
      <c r="B42" t="s">
        <v>312</v>
      </c>
      <c r="C42" t="s">
        <v>592</v>
      </c>
      <c r="D42" t="s">
        <v>1062</v>
      </c>
      <c r="E42" t="s">
        <v>753</v>
      </c>
      <c r="G42" t="s">
        <v>992</v>
      </c>
      <c r="I42" t="s">
        <v>1012</v>
      </c>
      <c r="K42" t="s">
        <v>994</v>
      </c>
      <c r="O42" t="s">
        <v>996</v>
      </c>
      <c r="Q42" t="s">
        <v>996</v>
      </c>
    </row>
    <row r="43" spans="1:31" x14ac:dyDescent="0.35">
      <c r="A43" t="s">
        <v>43</v>
      </c>
      <c r="B43" t="s">
        <v>326</v>
      </c>
      <c r="C43" t="s">
        <v>599</v>
      </c>
      <c r="E43" t="s">
        <v>764</v>
      </c>
      <c r="G43" t="s">
        <v>1007</v>
      </c>
      <c r="I43" t="s">
        <v>1018</v>
      </c>
      <c r="K43" t="s">
        <v>1019</v>
      </c>
      <c r="M43" t="s">
        <v>999</v>
      </c>
      <c r="O43" t="s">
        <v>1006</v>
      </c>
      <c r="Q43" t="s">
        <v>996</v>
      </c>
      <c r="T43">
        <f>SUM(T3:T41)</f>
        <v>157</v>
      </c>
    </row>
    <row r="44" spans="1:31" x14ac:dyDescent="0.35">
      <c r="A44" t="s">
        <v>64</v>
      </c>
      <c r="B44" t="s">
        <v>347</v>
      </c>
      <c r="C44" t="s">
        <v>611</v>
      </c>
      <c r="D44" t="s">
        <v>1076</v>
      </c>
      <c r="E44" t="s">
        <v>777</v>
      </c>
      <c r="G44" t="s">
        <v>1007</v>
      </c>
      <c r="I44" t="s">
        <v>1018</v>
      </c>
      <c r="K44" t="s">
        <v>1019</v>
      </c>
      <c r="M44" t="s">
        <v>999</v>
      </c>
      <c r="O44" t="s">
        <v>1006</v>
      </c>
      <c r="Q44" t="s">
        <v>996</v>
      </c>
    </row>
    <row r="45" spans="1:31" x14ac:dyDescent="0.35">
      <c r="A45" t="s">
        <v>201</v>
      </c>
      <c r="B45" t="s">
        <v>483</v>
      </c>
      <c r="C45" t="s">
        <v>699</v>
      </c>
      <c r="E45" t="s">
        <v>893</v>
      </c>
      <c r="G45" t="s">
        <v>1007</v>
      </c>
      <c r="I45" t="s">
        <v>1018</v>
      </c>
      <c r="K45" t="s">
        <v>1009</v>
      </c>
      <c r="M45" t="s">
        <v>998</v>
      </c>
      <c r="O45" t="s">
        <v>996</v>
      </c>
      <c r="Q45" t="s">
        <v>1005</v>
      </c>
    </row>
    <row r="46" spans="1:31" x14ac:dyDescent="0.35">
      <c r="A46" t="s">
        <v>224</v>
      </c>
      <c r="B46" t="s">
        <v>506</v>
      </c>
      <c r="C46" t="s">
        <v>710</v>
      </c>
      <c r="D46" t="s">
        <v>1139</v>
      </c>
      <c r="E46" t="s">
        <v>913</v>
      </c>
      <c r="G46" t="s">
        <v>1007</v>
      </c>
      <c r="I46" t="s">
        <v>1018</v>
      </c>
      <c r="K46" t="s">
        <v>1019</v>
      </c>
      <c r="M46" t="s">
        <v>997</v>
      </c>
      <c r="O46" t="s">
        <v>1006</v>
      </c>
      <c r="Q46" t="s">
        <v>996</v>
      </c>
    </row>
    <row r="47" spans="1:31" x14ac:dyDescent="0.35">
      <c r="A47" t="s">
        <v>235</v>
      </c>
      <c r="B47" t="s">
        <v>517</v>
      </c>
      <c r="C47" t="s">
        <v>720</v>
      </c>
      <c r="D47" t="s">
        <v>1140</v>
      </c>
      <c r="E47" t="s">
        <v>924</v>
      </c>
      <c r="G47" t="s">
        <v>1007</v>
      </c>
      <c r="I47" t="s">
        <v>1018</v>
      </c>
      <c r="K47" t="s">
        <v>1009</v>
      </c>
      <c r="M47" t="s">
        <v>1000</v>
      </c>
      <c r="O47" t="s">
        <v>996</v>
      </c>
      <c r="Q47" t="s">
        <v>996</v>
      </c>
    </row>
    <row r="48" spans="1:31" x14ac:dyDescent="0.35">
      <c r="A48" t="s">
        <v>109</v>
      </c>
      <c r="B48" t="s">
        <v>392</v>
      </c>
      <c r="C48" t="s">
        <v>643</v>
      </c>
      <c r="E48" t="s">
        <v>819</v>
      </c>
      <c r="G48" t="s">
        <v>992</v>
      </c>
      <c r="I48" t="s">
        <v>1037</v>
      </c>
      <c r="K48" t="s">
        <v>1004</v>
      </c>
      <c r="M48" t="s">
        <v>997</v>
      </c>
      <c r="O48" t="s">
        <v>996</v>
      </c>
      <c r="Q48" t="s">
        <v>996</v>
      </c>
    </row>
    <row r="49" spans="1:17" x14ac:dyDescent="0.35">
      <c r="A49" t="s">
        <v>40</v>
      </c>
      <c r="B49" t="s">
        <v>323</v>
      </c>
      <c r="C49" t="s">
        <v>598</v>
      </c>
      <c r="E49" t="s">
        <v>763</v>
      </c>
      <c r="G49" t="s">
        <v>992</v>
      </c>
      <c r="I49" t="s">
        <v>1017</v>
      </c>
      <c r="K49" t="s">
        <v>1004</v>
      </c>
      <c r="M49" t="s">
        <v>998</v>
      </c>
      <c r="O49" t="s">
        <v>996</v>
      </c>
      <c r="Q49" t="s">
        <v>996</v>
      </c>
    </row>
    <row r="50" spans="1:17" x14ac:dyDescent="0.35">
      <c r="A50" t="s">
        <v>47</v>
      </c>
      <c r="B50" t="s">
        <v>330</v>
      </c>
      <c r="C50" t="s">
        <v>602</v>
      </c>
      <c r="D50" t="s">
        <v>1070</v>
      </c>
      <c r="E50" t="s">
        <v>768</v>
      </c>
      <c r="G50" t="s">
        <v>992</v>
      </c>
      <c r="I50" t="s">
        <v>1017</v>
      </c>
      <c r="K50" t="s">
        <v>1004</v>
      </c>
      <c r="M50" t="s">
        <v>997</v>
      </c>
      <c r="O50" t="s">
        <v>1006</v>
      </c>
      <c r="Q50" t="s">
        <v>1005</v>
      </c>
    </row>
    <row r="51" spans="1:17" x14ac:dyDescent="0.35">
      <c r="A51" t="s">
        <v>58</v>
      </c>
      <c r="B51" t="s">
        <v>341</v>
      </c>
      <c r="C51" t="s">
        <v>607</v>
      </c>
      <c r="D51" t="s">
        <v>1072</v>
      </c>
      <c r="G51" t="s">
        <v>1007</v>
      </c>
      <c r="I51" t="s">
        <v>1017</v>
      </c>
      <c r="K51" t="s">
        <v>1009</v>
      </c>
      <c r="M51" t="s">
        <v>997</v>
      </c>
      <c r="O51" t="s">
        <v>996</v>
      </c>
      <c r="Q51" t="s">
        <v>996</v>
      </c>
    </row>
    <row r="52" spans="1:17" x14ac:dyDescent="0.35">
      <c r="A52" t="s">
        <v>72</v>
      </c>
      <c r="B52" t="s">
        <v>355</v>
      </c>
      <c r="C52" t="s">
        <v>617</v>
      </c>
      <c r="E52" t="s">
        <v>785</v>
      </c>
      <c r="G52" t="s">
        <v>992</v>
      </c>
      <c r="I52" t="s">
        <v>1017</v>
      </c>
      <c r="K52" t="s">
        <v>994</v>
      </c>
      <c r="O52" t="s">
        <v>996</v>
      </c>
      <c r="Q52" t="s">
        <v>996</v>
      </c>
    </row>
    <row r="53" spans="1:17" x14ac:dyDescent="0.35">
      <c r="A53" t="s">
        <v>83</v>
      </c>
      <c r="B53" t="s">
        <v>366</v>
      </c>
      <c r="C53" t="s">
        <v>623</v>
      </c>
      <c r="D53" t="s">
        <v>1088</v>
      </c>
      <c r="E53" t="s">
        <v>794</v>
      </c>
      <c r="G53" t="s">
        <v>992</v>
      </c>
      <c r="I53" t="s">
        <v>1017</v>
      </c>
      <c r="K53" t="s">
        <v>994</v>
      </c>
      <c r="O53" t="s">
        <v>1006</v>
      </c>
      <c r="Q53" t="s">
        <v>996</v>
      </c>
    </row>
    <row r="54" spans="1:17" x14ac:dyDescent="0.35">
      <c r="A54" t="s">
        <v>85</v>
      </c>
      <c r="B54" t="s">
        <v>368</v>
      </c>
      <c r="C54" t="s">
        <v>625</v>
      </c>
      <c r="D54" t="s">
        <v>1090</v>
      </c>
      <c r="E54" t="s">
        <v>796</v>
      </c>
      <c r="G54" t="s">
        <v>992</v>
      </c>
      <c r="I54" t="s">
        <v>1017</v>
      </c>
      <c r="K54" t="s">
        <v>1004</v>
      </c>
      <c r="M54" t="s">
        <v>997</v>
      </c>
      <c r="O54" t="s">
        <v>996</v>
      </c>
      <c r="Q54" t="s">
        <v>996</v>
      </c>
    </row>
    <row r="55" spans="1:17" x14ac:dyDescent="0.35">
      <c r="A55" t="s">
        <v>104</v>
      </c>
      <c r="B55" t="s">
        <v>387</v>
      </c>
      <c r="C55" t="s">
        <v>602</v>
      </c>
      <c r="D55" t="s">
        <v>1102</v>
      </c>
      <c r="E55" t="s">
        <v>814</v>
      </c>
      <c r="G55" t="s">
        <v>1007</v>
      </c>
      <c r="I55" t="s">
        <v>1017</v>
      </c>
      <c r="K55" t="s">
        <v>1019</v>
      </c>
      <c r="M55" t="s">
        <v>999</v>
      </c>
      <c r="O55" t="s">
        <v>1006</v>
      </c>
      <c r="Q55" t="s">
        <v>996</v>
      </c>
    </row>
    <row r="56" spans="1:17" x14ac:dyDescent="0.35">
      <c r="A56" t="s">
        <v>140</v>
      </c>
      <c r="B56" t="s">
        <v>423</v>
      </c>
      <c r="C56" t="s">
        <v>664</v>
      </c>
      <c r="E56" t="s">
        <v>843</v>
      </c>
      <c r="G56" t="s">
        <v>1007</v>
      </c>
      <c r="I56" t="s">
        <v>1017</v>
      </c>
      <c r="K56" t="s">
        <v>1019</v>
      </c>
      <c r="M56" t="s">
        <v>999</v>
      </c>
      <c r="O56" t="s">
        <v>1006</v>
      </c>
      <c r="Q56" t="s">
        <v>996</v>
      </c>
    </row>
    <row r="57" spans="1:17" x14ac:dyDescent="0.35">
      <c r="A57" t="s">
        <v>223</v>
      </c>
      <c r="B57" t="s">
        <v>505</v>
      </c>
      <c r="C57" t="s">
        <v>713</v>
      </c>
      <c r="E57" t="s">
        <v>912</v>
      </c>
      <c r="G57" t="s">
        <v>992</v>
      </c>
      <c r="I57" t="s">
        <v>1017</v>
      </c>
      <c r="K57" t="s">
        <v>1004</v>
      </c>
      <c r="M57" t="s">
        <v>997</v>
      </c>
      <c r="O57" t="s">
        <v>996</v>
      </c>
      <c r="Q57" t="s">
        <v>996</v>
      </c>
    </row>
    <row r="58" spans="1:17" x14ac:dyDescent="0.35">
      <c r="A58" t="s">
        <v>249</v>
      </c>
      <c r="B58" t="s">
        <v>531</v>
      </c>
      <c r="C58" t="s">
        <v>727</v>
      </c>
      <c r="E58" t="s">
        <v>937</v>
      </c>
      <c r="G58" t="s">
        <v>1007</v>
      </c>
      <c r="I58" t="s">
        <v>1017</v>
      </c>
      <c r="K58" t="s">
        <v>1019</v>
      </c>
      <c r="M58" t="s">
        <v>999</v>
      </c>
      <c r="O58" t="s">
        <v>1006</v>
      </c>
      <c r="Q58" t="s">
        <v>996</v>
      </c>
    </row>
    <row r="59" spans="1:17" x14ac:dyDescent="0.35">
      <c r="A59" t="s">
        <v>297</v>
      </c>
      <c r="B59" t="s">
        <v>579</v>
      </c>
      <c r="C59" t="s">
        <v>602</v>
      </c>
      <c r="E59" t="s">
        <v>984</v>
      </c>
      <c r="G59" t="s">
        <v>992</v>
      </c>
      <c r="I59" t="s">
        <v>1017</v>
      </c>
      <c r="K59" t="s">
        <v>1004</v>
      </c>
      <c r="M59" t="s">
        <v>997</v>
      </c>
      <c r="O59" t="s">
        <v>1006</v>
      </c>
      <c r="Q59" t="s">
        <v>1005</v>
      </c>
    </row>
    <row r="60" spans="1:17" x14ac:dyDescent="0.35">
      <c r="A60" t="s">
        <v>143</v>
      </c>
      <c r="B60" t="s">
        <v>426</v>
      </c>
      <c r="C60" t="s">
        <v>666</v>
      </c>
      <c r="D60" t="s">
        <v>1117</v>
      </c>
      <c r="E60" t="s">
        <v>846</v>
      </c>
      <c r="G60" t="s">
        <v>992</v>
      </c>
      <c r="I60" t="s">
        <v>1044</v>
      </c>
      <c r="K60" t="s">
        <v>1004</v>
      </c>
      <c r="M60" t="s">
        <v>997</v>
      </c>
      <c r="O60" t="s">
        <v>996</v>
      </c>
      <c r="Q60" t="s">
        <v>996</v>
      </c>
    </row>
    <row r="61" spans="1:17" x14ac:dyDescent="0.35">
      <c r="A61" t="s">
        <v>34</v>
      </c>
      <c r="B61" t="s">
        <v>317</v>
      </c>
      <c r="C61" t="s">
        <v>595</v>
      </c>
      <c r="E61" t="s">
        <v>758</v>
      </c>
      <c r="G61" t="s">
        <v>992</v>
      </c>
      <c r="I61" t="s">
        <v>1014</v>
      </c>
      <c r="K61" t="s">
        <v>994</v>
      </c>
      <c r="O61" t="s">
        <v>996</v>
      </c>
      <c r="Q61" t="s">
        <v>996</v>
      </c>
    </row>
    <row r="62" spans="1:17" x14ac:dyDescent="0.35">
      <c r="A62" t="s">
        <v>39</v>
      </c>
      <c r="B62" t="s">
        <v>322</v>
      </c>
      <c r="C62" t="s">
        <v>597</v>
      </c>
      <c r="D62" t="s">
        <v>1067</v>
      </c>
      <c r="E62" t="s">
        <v>762</v>
      </c>
      <c r="G62" t="s">
        <v>992</v>
      </c>
      <c r="I62" t="s">
        <v>1014</v>
      </c>
      <c r="K62" t="s">
        <v>994</v>
      </c>
      <c r="O62" t="s">
        <v>996</v>
      </c>
      <c r="Q62" t="s">
        <v>996</v>
      </c>
    </row>
    <row r="63" spans="1:17" x14ac:dyDescent="0.35">
      <c r="A63" t="s">
        <v>115</v>
      </c>
      <c r="B63" t="s">
        <v>398</v>
      </c>
      <c r="C63" t="s">
        <v>648</v>
      </c>
      <c r="D63" t="s">
        <v>1108</v>
      </c>
      <c r="E63" t="s">
        <v>824</v>
      </c>
      <c r="G63" t="s">
        <v>1007</v>
      </c>
      <c r="I63" t="s">
        <v>1038</v>
      </c>
      <c r="K63" t="s">
        <v>1009</v>
      </c>
      <c r="M63" t="s">
        <v>997</v>
      </c>
      <c r="O63" t="s">
        <v>996</v>
      </c>
      <c r="Q63" t="s">
        <v>996</v>
      </c>
    </row>
    <row r="64" spans="1:17" x14ac:dyDescent="0.35">
      <c r="A64" t="s">
        <v>126</v>
      </c>
      <c r="B64" t="s">
        <v>409</v>
      </c>
      <c r="C64" t="s">
        <v>655</v>
      </c>
      <c r="D64" t="s">
        <v>1112</v>
      </c>
      <c r="E64" t="s">
        <v>832</v>
      </c>
      <c r="G64" t="s">
        <v>992</v>
      </c>
      <c r="I64" t="s">
        <v>1038</v>
      </c>
      <c r="K64" t="s">
        <v>1004</v>
      </c>
      <c r="M64" t="s">
        <v>997</v>
      </c>
      <c r="O64" t="s">
        <v>1040</v>
      </c>
      <c r="Q64" t="s">
        <v>996</v>
      </c>
    </row>
    <row r="65" spans="1:17" x14ac:dyDescent="0.35">
      <c r="A65" t="s">
        <v>144</v>
      </c>
      <c r="B65" t="s">
        <v>427</v>
      </c>
      <c r="C65" t="s">
        <v>667</v>
      </c>
      <c r="D65" t="s">
        <v>1118</v>
      </c>
      <c r="E65" t="s">
        <v>847</v>
      </c>
      <c r="G65" t="s">
        <v>992</v>
      </c>
      <c r="I65" t="s">
        <v>1045</v>
      </c>
      <c r="K65" t="s">
        <v>1004</v>
      </c>
      <c r="M65" t="s">
        <v>997</v>
      </c>
      <c r="O65" t="s">
        <v>996</v>
      </c>
      <c r="Q65" t="s">
        <v>996</v>
      </c>
    </row>
    <row r="66" spans="1:17" x14ac:dyDescent="0.35">
      <c r="A66" t="s">
        <v>49</v>
      </c>
      <c r="B66" t="s">
        <v>332</v>
      </c>
      <c r="C66" t="s">
        <v>604</v>
      </c>
      <c r="D66" t="s">
        <v>1071</v>
      </c>
      <c r="E66" t="s">
        <v>770</v>
      </c>
      <c r="G66" t="s">
        <v>992</v>
      </c>
      <c r="I66" t="s">
        <v>1021</v>
      </c>
      <c r="K66" t="s">
        <v>994</v>
      </c>
      <c r="O66" t="s">
        <v>1006</v>
      </c>
      <c r="Q66" t="s">
        <v>996</v>
      </c>
    </row>
    <row r="67" spans="1:17" x14ac:dyDescent="0.35">
      <c r="A67" t="s">
        <v>171</v>
      </c>
      <c r="B67" t="s">
        <v>453</v>
      </c>
      <c r="C67" t="s">
        <v>680</v>
      </c>
      <c r="E67" t="s">
        <v>868</v>
      </c>
      <c r="G67" t="s">
        <v>992</v>
      </c>
      <c r="I67" t="s">
        <v>1048</v>
      </c>
      <c r="K67" t="s">
        <v>1004</v>
      </c>
      <c r="M67" t="s">
        <v>998</v>
      </c>
      <c r="O67" t="s">
        <v>996</v>
      </c>
      <c r="Q67" t="s">
        <v>996</v>
      </c>
    </row>
    <row r="68" spans="1:17" x14ac:dyDescent="0.35">
      <c r="A68" t="s">
        <v>198</v>
      </c>
      <c r="B68" t="s">
        <v>480</v>
      </c>
      <c r="C68" t="s">
        <v>696</v>
      </c>
      <c r="D68" t="s">
        <v>1135</v>
      </c>
      <c r="E68" t="s">
        <v>890</v>
      </c>
      <c r="G68" t="s">
        <v>1007</v>
      </c>
      <c r="I68" t="s">
        <v>1051</v>
      </c>
      <c r="K68" t="s">
        <v>1009</v>
      </c>
      <c r="M68" t="s">
        <v>997</v>
      </c>
      <c r="O68" t="s">
        <v>996</v>
      </c>
      <c r="Q68" t="s">
        <v>1005</v>
      </c>
    </row>
    <row r="69" spans="1:17" x14ac:dyDescent="0.35">
      <c r="A69" t="s">
        <v>95</v>
      </c>
      <c r="B69" t="s">
        <v>378</v>
      </c>
      <c r="C69" t="s">
        <v>633</v>
      </c>
      <c r="E69" t="s">
        <v>805</v>
      </c>
      <c r="G69" t="s">
        <v>992</v>
      </c>
      <c r="I69" t="s">
        <v>1031</v>
      </c>
      <c r="K69" t="s">
        <v>1004</v>
      </c>
      <c r="M69" t="s">
        <v>998</v>
      </c>
      <c r="O69" t="s">
        <v>996</v>
      </c>
      <c r="Q69" t="s">
        <v>996</v>
      </c>
    </row>
    <row r="70" spans="1:17" x14ac:dyDescent="0.35">
      <c r="A70" t="s">
        <v>82</v>
      </c>
      <c r="B70" t="s">
        <v>365</v>
      </c>
      <c r="C70" t="s">
        <v>622</v>
      </c>
      <c r="D70" t="s">
        <v>1087</v>
      </c>
      <c r="E70" t="s">
        <v>793</v>
      </c>
      <c r="G70" t="s">
        <v>992</v>
      </c>
      <c r="I70" t="s">
        <v>1025</v>
      </c>
      <c r="K70" t="s">
        <v>994</v>
      </c>
      <c r="O70" t="s">
        <v>1006</v>
      </c>
      <c r="Q70" t="s">
        <v>996</v>
      </c>
    </row>
    <row r="71" spans="1:17" x14ac:dyDescent="0.35">
      <c r="A71" t="s">
        <v>25</v>
      </c>
      <c r="B71" t="s">
        <v>308</v>
      </c>
      <c r="C71" t="s">
        <v>589</v>
      </c>
      <c r="D71" t="s">
        <v>1059</v>
      </c>
      <c r="E71" t="s">
        <v>750</v>
      </c>
      <c r="G71" t="s">
        <v>1007</v>
      </c>
      <c r="I71" t="s">
        <v>1008</v>
      </c>
      <c r="K71" t="s">
        <v>1009</v>
      </c>
      <c r="M71" t="s">
        <v>997</v>
      </c>
      <c r="O71" t="s">
        <v>996</v>
      </c>
      <c r="Q71" t="s">
        <v>996</v>
      </c>
    </row>
    <row r="72" spans="1:17" x14ac:dyDescent="0.35">
      <c r="A72" t="s">
        <v>84</v>
      </c>
      <c r="B72" t="s">
        <v>367</v>
      </c>
      <c r="C72" t="s">
        <v>624</v>
      </c>
      <c r="D72" t="s">
        <v>1089</v>
      </c>
      <c r="E72" t="s">
        <v>795</v>
      </c>
      <c r="G72" t="s">
        <v>1007</v>
      </c>
      <c r="I72" t="s">
        <v>1026</v>
      </c>
      <c r="K72" t="s">
        <v>1009</v>
      </c>
      <c r="M72" t="s">
        <v>999</v>
      </c>
      <c r="O72" t="s">
        <v>1006</v>
      </c>
      <c r="Q72" t="s">
        <v>996</v>
      </c>
    </row>
    <row r="73" spans="1:17" x14ac:dyDescent="0.35">
      <c r="A73" t="s">
        <v>44</v>
      </c>
      <c r="B73" t="s">
        <v>327</v>
      </c>
      <c r="C73" t="s">
        <v>600</v>
      </c>
      <c r="D73" t="s">
        <v>1068</v>
      </c>
      <c r="E73" t="s">
        <v>765</v>
      </c>
      <c r="G73" t="s">
        <v>992</v>
      </c>
      <c r="I73" t="s">
        <v>1020</v>
      </c>
      <c r="K73" t="s">
        <v>1004</v>
      </c>
      <c r="M73" t="s">
        <v>997</v>
      </c>
      <c r="O73" t="s">
        <v>996</v>
      </c>
      <c r="Q73" t="s">
        <v>996</v>
      </c>
    </row>
    <row r="74" spans="1:17" x14ac:dyDescent="0.35">
      <c r="A74" t="s">
        <v>191</v>
      </c>
      <c r="B74" t="s">
        <v>473</v>
      </c>
      <c r="C74" t="s">
        <v>691</v>
      </c>
      <c r="D74" t="s">
        <v>1132</v>
      </c>
      <c r="E74" t="s">
        <v>883</v>
      </c>
      <c r="G74" t="s">
        <v>1007</v>
      </c>
      <c r="I74" t="s">
        <v>1020</v>
      </c>
      <c r="K74" t="s">
        <v>1009</v>
      </c>
      <c r="M74" t="s">
        <v>1000</v>
      </c>
      <c r="O74" t="s">
        <v>996</v>
      </c>
      <c r="Q74" t="s">
        <v>1005</v>
      </c>
    </row>
    <row r="75" spans="1:17" x14ac:dyDescent="0.35">
      <c r="A75" t="s">
        <v>122</v>
      </c>
      <c r="B75" t="s">
        <v>405</v>
      </c>
      <c r="C75" t="s">
        <v>651</v>
      </c>
      <c r="E75" t="s">
        <v>829</v>
      </c>
      <c r="G75" t="s">
        <v>992</v>
      </c>
      <c r="I75" t="s">
        <v>1039</v>
      </c>
      <c r="K75" t="s">
        <v>1004</v>
      </c>
      <c r="M75" t="s">
        <v>997</v>
      </c>
      <c r="O75" t="s">
        <v>996</v>
      </c>
      <c r="Q75" t="s">
        <v>996</v>
      </c>
    </row>
    <row r="76" spans="1:17" x14ac:dyDescent="0.35">
      <c r="A76" t="s">
        <v>124</v>
      </c>
      <c r="B76" t="s">
        <v>407</v>
      </c>
      <c r="C76" t="s">
        <v>653</v>
      </c>
      <c r="D76" t="s">
        <v>1110</v>
      </c>
      <c r="E76" t="s">
        <v>830</v>
      </c>
      <c r="G76" t="s">
        <v>992</v>
      </c>
      <c r="I76" t="s">
        <v>1039</v>
      </c>
      <c r="K76" t="s">
        <v>1004</v>
      </c>
      <c r="M76" t="s">
        <v>998</v>
      </c>
      <c r="O76" t="s">
        <v>996</v>
      </c>
      <c r="Q76" t="s">
        <v>996</v>
      </c>
    </row>
    <row r="77" spans="1:17" x14ac:dyDescent="0.35">
      <c r="A77" t="s">
        <v>28</v>
      </c>
      <c r="B77" t="s">
        <v>311</v>
      </c>
      <c r="E77" t="s">
        <v>752</v>
      </c>
      <c r="G77" t="s">
        <v>992</v>
      </c>
      <c r="I77" t="s">
        <v>1011</v>
      </c>
      <c r="K77" t="s">
        <v>1004</v>
      </c>
      <c r="M77" t="s">
        <v>997</v>
      </c>
      <c r="O77" t="s">
        <v>996</v>
      </c>
      <c r="Q77" t="s">
        <v>996</v>
      </c>
    </row>
    <row r="78" spans="1:17" x14ac:dyDescent="0.35">
      <c r="A78" t="s">
        <v>30</v>
      </c>
      <c r="B78" t="s">
        <v>313</v>
      </c>
      <c r="E78" t="s">
        <v>754</v>
      </c>
      <c r="G78" t="s">
        <v>992</v>
      </c>
      <c r="I78" t="s">
        <v>1011</v>
      </c>
      <c r="K78" t="s">
        <v>1004</v>
      </c>
      <c r="M78" t="s">
        <v>997</v>
      </c>
      <c r="O78" t="s">
        <v>996</v>
      </c>
      <c r="Q78" t="s">
        <v>996</v>
      </c>
    </row>
    <row r="79" spans="1:17" x14ac:dyDescent="0.35">
      <c r="A79" t="s">
        <v>38</v>
      </c>
      <c r="B79" t="s">
        <v>321</v>
      </c>
      <c r="D79" t="s">
        <v>1066</v>
      </c>
      <c r="E79" t="s">
        <v>761</v>
      </c>
      <c r="G79" t="s">
        <v>1007</v>
      </c>
      <c r="I79" t="s">
        <v>1011</v>
      </c>
      <c r="K79" t="s">
        <v>1016</v>
      </c>
      <c r="M79" t="s">
        <v>997</v>
      </c>
      <c r="O79" t="s">
        <v>996</v>
      </c>
      <c r="Q79" t="s">
        <v>996</v>
      </c>
    </row>
    <row r="80" spans="1:17" x14ac:dyDescent="0.35">
      <c r="A80" t="s">
        <v>46</v>
      </c>
      <c r="B80" t="s">
        <v>329</v>
      </c>
      <c r="E80" t="s">
        <v>767</v>
      </c>
      <c r="G80" t="s">
        <v>1007</v>
      </c>
      <c r="I80" t="s">
        <v>1011</v>
      </c>
      <c r="K80" t="s">
        <v>1009</v>
      </c>
      <c r="M80" t="s">
        <v>1000</v>
      </c>
      <c r="O80" t="s">
        <v>996</v>
      </c>
      <c r="Q80" t="s">
        <v>996</v>
      </c>
    </row>
    <row r="81" spans="1:17" x14ac:dyDescent="0.35">
      <c r="A81" t="s">
        <v>54</v>
      </c>
      <c r="B81" t="s">
        <v>337</v>
      </c>
      <c r="E81" t="s">
        <v>772</v>
      </c>
      <c r="G81" t="s">
        <v>992</v>
      </c>
      <c r="I81" t="s">
        <v>1011</v>
      </c>
      <c r="K81" t="s">
        <v>1004</v>
      </c>
      <c r="M81" t="s">
        <v>998</v>
      </c>
      <c r="O81" t="s">
        <v>996</v>
      </c>
      <c r="Q81" t="s">
        <v>996</v>
      </c>
    </row>
    <row r="82" spans="1:17" x14ac:dyDescent="0.35">
      <c r="A82" t="s">
        <v>67</v>
      </c>
      <c r="B82" t="s">
        <v>350</v>
      </c>
      <c r="D82" t="s">
        <v>1078</v>
      </c>
      <c r="E82" t="s">
        <v>780</v>
      </c>
      <c r="G82" t="s">
        <v>1007</v>
      </c>
      <c r="I82" t="s">
        <v>1011</v>
      </c>
      <c r="K82" t="s">
        <v>1016</v>
      </c>
      <c r="M82" t="s">
        <v>997</v>
      </c>
      <c r="O82" t="s">
        <v>996</v>
      </c>
      <c r="Q82" t="s">
        <v>996</v>
      </c>
    </row>
    <row r="83" spans="1:17" x14ac:dyDescent="0.35">
      <c r="A83" t="s">
        <v>79</v>
      </c>
      <c r="B83" t="s">
        <v>362</v>
      </c>
      <c r="D83" t="s">
        <v>1085</v>
      </c>
      <c r="E83" t="s">
        <v>790</v>
      </c>
      <c r="G83" t="s">
        <v>1007</v>
      </c>
      <c r="I83" t="s">
        <v>1011</v>
      </c>
      <c r="K83" t="s">
        <v>1009</v>
      </c>
      <c r="M83" t="s">
        <v>998</v>
      </c>
      <c r="O83" t="s">
        <v>996</v>
      </c>
      <c r="Q83" t="s">
        <v>996</v>
      </c>
    </row>
    <row r="84" spans="1:17" x14ac:dyDescent="0.35">
      <c r="A84" t="s">
        <v>81</v>
      </c>
      <c r="B84" t="s">
        <v>364</v>
      </c>
      <c r="E84" t="s">
        <v>792</v>
      </c>
      <c r="G84" t="s">
        <v>992</v>
      </c>
      <c r="I84" t="s">
        <v>1011</v>
      </c>
      <c r="K84" t="s">
        <v>1004</v>
      </c>
      <c r="M84" t="s">
        <v>997</v>
      </c>
      <c r="O84" t="s">
        <v>996</v>
      </c>
      <c r="Q84" t="s">
        <v>1005</v>
      </c>
    </row>
    <row r="85" spans="1:17" x14ac:dyDescent="0.35">
      <c r="A85" t="s">
        <v>96</v>
      </c>
      <c r="B85" t="s">
        <v>379</v>
      </c>
      <c r="D85" t="s">
        <v>1097</v>
      </c>
      <c r="E85" t="s">
        <v>806</v>
      </c>
      <c r="G85" t="s">
        <v>1007</v>
      </c>
      <c r="I85" t="s">
        <v>1011</v>
      </c>
      <c r="K85" t="s">
        <v>1019</v>
      </c>
      <c r="M85" t="s">
        <v>997</v>
      </c>
      <c r="O85" t="s">
        <v>1006</v>
      </c>
      <c r="Q85" t="s">
        <v>996</v>
      </c>
    </row>
    <row r="86" spans="1:17" x14ac:dyDescent="0.35">
      <c r="A86" t="s">
        <v>111</v>
      </c>
      <c r="B86" t="s">
        <v>394</v>
      </c>
      <c r="C86" t="s">
        <v>645</v>
      </c>
      <c r="D86" t="s">
        <v>1106</v>
      </c>
      <c r="E86" t="s">
        <v>821</v>
      </c>
      <c r="G86" t="s">
        <v>992</v>
      </c>
      <c r="I86" t="s">
        <v>1011</v>
      </c>
      <c r="K86" t="s">
        <v>1004</v>
      </c>
      <c r="M86" t="s">
        <v>997</v>
      </c>
      <c r="O86" t="s">
        <v>996</v>
      </c>
      <c r="Q86" t="s">
        <v>996</v>
      </c>
    </row>
    <row r="87" spans="1:17" x14ac:dyDescent="0.35">
      <c r="A87" t="s">
        <v>117</v>
      </c>
      <c r="B87" t="s">
        <v>400</v>
      </c>
      <c r="E87" t="s">
        <v>826</v>
      </c>
      <c r="G87" t="s">
        <v>992</v>
      </c>
      <c r="I87" t="s">
        <v>1011</v>
      </c>
      <c r="K87" t="s">
        <v>1004</v>
      </c>
      <c r="M87" t="s">
        <v>997</v>
      </c>
      <c r="O87" t="s">
        <v>996</v>
      </c>
      <c r="Q87" t="s">
        <v>996</v>
      </c>
    </row>
    <row r="88" spans="1:17" x14ac:dyDescent="0.35">
      <c r="A88" t="s">
        <v>141</v>
      </c>
      <c r="B88" t="s">
        <v>424</v>
      </c>
      <c r="E88" t="s">
        <v>844</v>
      </c>
      <c r="G88" t="s">
        <v>992</v>
      </c>
      <c r="I88" t="s">
        <v>1011</v>
      </c>
      <c r="K88" t="s">
        <v>1004</v>
      </c>
      <c r="M88" t="s">
        <v>997</v>
      </c>
      <c r="O88" t="s">
        <v>996</v>
      </c>
      <c r="Q88" t="s">
        <v>996</v>
      </c>
    </row>
    <row r="89" spans="1:17" x14ac:dyDescent="0.35">
      <c r="A89" t="s">
        <v>152</v>
      </c>
      <c r="B89" t="s">
        <v>435</v>
      </c>
      <c r="E89" t="s">
        <v>852</v>
      </c>
      <c r="G89" t="s">
        <v>1007</v>
      </c>
      <c r="I89" t="s">
        <v>1011</v>
      </c>
      <c r="K89" t="s">
        <v>1009</v>
      </c>
      <c r="M89" t="s">
        <v>997</v>
      </c>
      <c r="O89" t="s">
        <v>996</v>
      </c>
      <c r="Q89" t="s">
        <v>996</v>
      </c>
    </row>
    <row r="90" spans="1:17" x14ac:dyDescent="0.35">
      <c r="A90" t="s">
        <v>161</v>
      </c>
      <c r="B90" t="s">
        <v>161</v>
      </c>
      <c r="E90" t="s">
        <v>858</v>
      </c>
      <c r="G90" t="s">
        <v>992</v>
      </c>
      <c r="I90" t="s">
        <v>1011</v>
      </c>
      <c r="K90" t="s">
        <v>994</v>
      </c>
      <c r="O90" t="s">
        <v>996</v>
      </c>
      <c r="Q90" t="s">
        <v>996</v>
      </c>
    </row>
    <row r="91" spans="1:17" x14ac:dyDescent="0.35">
      <c r="A91" t="s">
        <v>164</v>
      </c>
      <c r="B91" t="s">
        <v>446</v>
      </c>
      <c r="E91" t="s">
        <v>861</v>
      </c>
      <c r="G91" t="s">
        <v>992</v>
      </c>
      <c r="I91" t="s">
        <v>1011</v>
      </c>
      <c r="K91" t="s">
        <v>1004</v>
      </c>
      <c r="M91" t="s">
        <v>998</v>
      </c>
      <c r="O91" t="s">
        <v>996</v>
      </c>
      <c r="Q91" t="s">
        <v>996</v>
      </c>
    </row>
    <row r="92" spans="1:17" x14ac:dyDescent="0.35">
      <c r="A92" t="s">
        <v>169</v>
      </c>
      <c r="B92" t="s">
        <v>451</v>
      </c>
      <c r="E92" t="s">
        <v>866</v>
      </c>
      <c r="G92" t="s">
        <v>992</v>
      </c>
      <c r="I92" t="s">
        <v>1011</v>
      </c>
      <c r="K92" t="s">
        <v>1004</v>
      </c>
      <c r="M92" t="s">
        <v>998</v>
      </c>
      <c r="O92" t="s">
        <v>996</v>
      </c>
      <c r="Q92" t="s">
        <v>996</v>
      </c>
    </row>
    <row r="93" spans="1:17" x14ac:dyDescent="0.35">
      <c r="A93" t="s">
        <v>176</v>
      </c>
      <c r="B93" t="s">
        <v>458</v>
      </c>
      <c r="E93" t="s">
        <v>871</v>
      </c>
      <c r="G93" t="s">
        <v>992</v>
      </c>
      <c r="I93" t="s">
        <v>1011</v>
      </c>
      <c r="K93" t="s">
        <v>1004</v>
      </c>
      <c r="M93" t="s">
        <v>997</v>
      </c>
      <c r="O93" t="s">
        <v>996</v>
      </c>
      <c r="Q93" t="s">
        <v>996</v>
      </c>
    </row>
    <row r="94" spans="1:17" x14ac:dyDescent="0.35">
      <c r="A94" t="s">
        <v>183</v>
      </c>
      <c r="B94" t="s">
        <v>465</v>
      </c>
      <c r="E94" t="s">
        <v>877</v>
      </c>
      <c r="G94" t="s">
        <v>992</v>
      </c>
      <c r="I94" t="s">
        <v>1011</v>
      </c>
      <c r="K94" t="s">
        <v>1004</v>
      </c>
      <c r="M94" t="s">
        <v>997</v>
      </c>
      <c r="O94" t="s">
        <v>996</v>
      </c>
      <c r="Q94" t="s">
        <v>996</v>
      </c>
    </row>
    <row r="95" spans="1:17" x14ac:dyDescent="0.35">
      <c r="A95" t="s">
        <v>184</v>
      </c>
      <c r="B95" t="s">
        <v>466</v>
      </c>
      <c r="E95" t="s">
        <v>878</v>
      </c>
      <c r="G95" t="s">
        <v>992</v>
      </c>
      <c r="I95" t="s">
        <v>1011</v>
      </c>
      <c r="K95" t="s">
        <v>1004</v>
      </c>
      <c r="M95" t="s">
        <v>997</v>
      </c>
      <c r="O95" t="s">
        <v>996</v>
      </c>
      <c r="Q95" t="s">
        <v>996</v>
      </c>
    </row>
    <row r="96" spans="1:17" x14ac:dyDescent="0.35">
      <c r="A96" t="s">
        <v>189</v>
      </c>
      <c r="B96" t="s">
        <v>471</v>
      </c>
      <c r="C96" t="s">
        <v>690</v>
      </c>
      <c r="D96" t="s">
        <v>1131</v>
      </c>
      <c r="E96" t="s">
        <v>882</v>
      </c>
      <c r="G96" t="s">
        <v>992</v>
      </c>
      <c r="I96" t="s">
        <v>1011</v>
      </c>
      <c r="K96" t="s">
        <v>1004</v>
      </c>
      <c r="M96" t="s">
        <v>997</v>
      </c>
      <c r="O96" t="s">
        <v>996</v>
      </c>
      <c r="Q96" t="s">
        <v>996</v>
      </c>
    </row>
    <row r="97" spans="1:17" x14ac:dyDescent="0.35">
      <c r="A97" t="s">
        <v>216</v>
      </c>
      <c r="B97" t="s">
        <v>498</v>
      </c>
      <c r="C97" t="s">
        <v>706</v>
      </c>
      <c r="E97" t="s">
        <v>906</v>
      </c>
      <c r="G97" t="s">
        <v>1007</v>
      </c>
      <c r="I97" t="s">
        <v>1011</v>
      </c>
      <c r="K97" t="s">
        <v>1009</v>
      </c>
      <c r="M97" t="s">
        <v>998</v>
      </c>
      <c r="O97" t="s">
        <v>996</v>
      </c>
      <c r="Q97" t="s">
        <v>1005</v>
      </c>
    </row>
    <row r="98" spans="1:17" x14ac:dyDescent="0.35">
      <c r="A98" t="s">
        <v>239</v>
      </c>
      <c r="B98" t="s">
        <v>521</v>
      </c>
      <c r="D98" t="s">
        <v>1142</v>
      </c>
      <c r="E98" t="s">
        <v>927</v>
      </c>
      <c r="G98" t="s">
        <v>1007</v>
      </c>
      <c r="I98" t="s">
        <v>1011</v>
      </c>
      <c r="K98" t="s">
        <v>1019</v>
      </c>
      <c r="M98" t="s">
        <v>997</v>
      </c>
      <c r="O98" t="s">
        <v>1006</v>
      </c>
      <c r="Q98" t="s">
        <v>996</v>
      </c>
    </row>
    <row r="99" spans="1:17" x14ac:dyDescent="0.35">
      <c r="A99" t="s">
        <v>298</v>
      </c>
      <c r="B99" t="s">
        <v>580</v>
      </c>
      <c r="E99" t="s">
        <v>985</v>
      </c>
      <c r="G99" t="s">
        <v>992</v>
      </c>
      <c r="I99" t="s">
        <v>1011</v>
      </c>
      <c r="K99" t="s">
        <v>1004</v>
      </c>
      <c r="M99" t="s">
        <v>997</v>
      </c>
      <c r="O99" t="s">
        <v>1006</v>
      </c>
      <c r="Q99" t="s">
        <v>1005</v>
      </c>
    </row>
    <row r="100" spans="1:17" x14ac:dyDescent="0.35">
      <c r="A100" t="s">
        <v>174</v>
      </c>
      <c r="B100" t="s">
        <v>456</v>
      </c>
      <c r="C100" t="s">
        <v>682</v>
      </c>
      <c r="E100" t="s">
        <v>869</v>
      </c>
      <c r="G100" t="s">
        <v>992</v>
      </c>
      <c r="I100" t="s">
        <v>1049</v>
      </c>
      <c r="K100" t="s">
        <v>999</v>
      </c>
      <c r="O100" t="s">
        <v>996</v>
      </c>
      <c r="Q100" t="s">
        <v>996</v>
      </c>
    </row>
    <row r="101" spans="1:17" x14ac:dyDescent="0.35">
      <c r="A101" t="s">
        <v>134</v>
      </c>
      <c r="B101" t="s">
        <v>417</v>
      </c>
      <c r="C101" t="s">
        <v>659</v>
      </c>
      <c r="E101" t="s">
        <v>837</v>
      </c>
      <c r="G101" t="s">
        <v>992</v>
      </c>
      <c r="I101" t="s">
        <v>1042</v>
      </c>
      <c r="K101" t="s">
        <v>1004</v>
      </c>
      <c r="M101" t="s">
        <v>997</v>
      </c>
      <c r="O101" t="s">
        <v>996</v>
      </c>
      <c r="Q101" t="s">
        <v>996</v>
      </c>
    </row>
    <row r="102" spans="1:17" x14ac:dyDescent="0.35">
      <c r="A102" t="s">
        <v>107</v>
      </c>
      <c r="B102" t="s">
        <v>390</v>
      </c>
      <c r="C102" t="s">
        <v>641</v>
      </c>
      <c r="E102" t="s">
        <v>817</v>
      </c>
      <c r="G102" t="s">
        <v>992</v>
      </c>
      <c r="I102" t="s">
        <v>1035</v>
      </c>
      <c r="K102" t="s">
        <v>1004</v>
      </c>
      <c r="M102" t="s">
        <v>997</v>
      </c>
      <c r="O102" t="s">
        <v>996</v>
      </c>
      <c r="Q102" t="s">
        <v>996</v>
      </c>
    </row>
    <row r="103" spans="1:17" x14ac:dyDescent="0.35">
      <c r="A103" t="s">
        <v>128</v>
      </c>
      <c r="B103" t="s">
        <v>411</v>
      </c>
      <c r="C103" t="s">
        <v>657</v>
      </c>
      <c r="D103" t="s">
        <v>1114</v>
      </c>
      <c r="E103" t="s">
        <v>834</v>
      </c>
      <c r="G103" t="s">
        <v>992</v>
      </c>
      <c r="I103" t="s">
        <v>1041</v>
      </c>
      <c r="K103" t="s">
        <v>1004</v>
      </c>
      <c r="M103" t="s">
        <v>997</v>
      </c>
      <c r="O103" t="s">
        <v>996</v>
      </c>
      <c r="Q103" t="s">
        <v>1005</v>
      </c>
    </row>
    <row r="104" spans="1:17" x14ac:dyDescent="0.35">
      <c r="A104" t="s">
        <v>180</v>
      </c>
      <c r="B104" t="s">
        <v>462</v>
      </c>
      <c r="C104" t="s">
        <v>686</v>
      </c>
      <c r="D104" t="s">
        <v>1128</v>
      </c>
      <c r="E104" t="s">
        <v>875</v>
      </c>
      <c r="G104" t="s">
        <v>1007</v>
      </c>
      <c r="I104" t="s">
        <v>1041</v>
      </c>
      <c r="K104" t="s">
        <v>1015</v>
      </c>
      <c r="M104" t="s">
        <v>997</v>
      </c>
      <c r="O104" t="s">
        <v>996</v>
      </c>
      <c r="Q104" t="s">
        <v>996</v>
      </c>
    </row>
    <row r="105" spans="1:17" x14ac:dyDescent="0.35">
      <c r="A105" t="s">
        <v>150</v>
      </c>
      <c r="B105" t="s">
        <v>433</v>
      </c>
      <c r="C105" t="s">
        <v>671</v>
      </c>
      <c r="E105" t="s">
        <v>851</v>
      </c>
      <c r="G105" t="s">
        <v>992</v>
      </c>
      <c r="I105" t="s">
        <v>1046</v>
      </c>
      <c r="K105" t="s">
        <v>1004</v>
      </c>
      <c r="M105" t="s">
        <v>997</v>
      </c>
      <c r="O105" t="s">
        <v>996</v>
      </c>
      <c r="Q105" t="s">
        <v>996</v>
      </c>
    </row>
    <row r="106" spans="1:17" x14ac:dyDescent="0.35">
      <c r="A106" t="s">
        <v>21</v>
      </c>
      <c r="B106" t="s">
        <v>304</v>
      </c>
      <c r="C106" t="s">
        <v>586</v>
      </c>
      <c r="E106" t="s">
        <v>746</v>
      </c>
      <c r="G106" t="s">
        <v>992</v>
      </c>
      <c r="I106" t="s">
        <v>1002</v>
      </c>
      <c r="K106" t="s">
        <v>994</v>
      </c>
      <c r="O106" t="s">
        <v>996</v>
      </c>
      <c r="Q106" t="s">
        <v>996</v>
      </c>
    </row>
    <row r="107" spans="1:17" x14ac:dyDescent="0.35">
      <c r="A107" t="s">
        <v>252</v>
      </c>
      <c r="B107" t="s">
        <v>534</v>
      </c>
      <c r="C107" t="s">
        <v>693</v>
      </c>
      <c r="E107" t="s">
        <v>940</v>
      </c>
      <c r="G107" t="s">
        <v>1007</v>
      </c>
      <c r="I107" t="s">
        <v>1002</v>
      </c>
      <c r="K107" t="s">
        <v>1019</v>
      </c>
      <c r="M107" t="s">
        <v>997</v>
      </c>
      <c r="O107" t="s">
        <v>1006</v>
      </c>
      <c r="Q107" t="s">
        <v>996</v>
      </c>
    </row>
    <row r="108" spans="1:17" x14ac:dyDescent="0.35">
      <c r="A108" t="s">
        <v>273</v>
      </c>
      <c r="B108" t="s">
        <v>555</v>
      </c>
      <c r="C108" t="s">
        <v>715</v>
      </c>
      <c r="E108" t="s">
        <v>960</v>
      </c>
      <c r="G108" t="s">
        <v>992</v>
      </c>
      <c r="I108" t="s">
        <v>1002</v>
      </c>
      <c r="K108" t="s">
        <v>994</v>
      </c>
      <c r="O108" t="s">
        <v>1006</v>
      </c>
      <c r="Q108" t="s">
        <v>996</v>
      </c>
    </row>
    <row r="109" spans="1:17" x14ac:dyDescent="0.35">
      <c r="A109" t="s">
        <v>291</v>
      </c>
      <c r="B109" t="s">
        <v>573</v>
      </c>
      <c r="C109" t="s">
        <v>693</v>
      </c>
      <c r="D109" t="s">
        <v>1150</v>
      </c>
      <c r="E109" t="s">
        <v>978</v>
      </c>
      <c r="G109" t="s">
        <v>1007</v>
      </c>
      <c r="I109" t="s">
        <v>1002</v>
      </c>
      <c r="K109" t="s">
        <v>1019</v>
      </c>
      <c r="M109" t="s">
        <v>999</v>
      </c>
      <c r="O109" t="s">
        <v>1006</v>
      </c>
      <c r="Q109" t="s">
        <v>996</v>
      </c>
    </row>
    <row r="110" spans="1:17" x14ac:dyDescent="0.35">
      <c r="A110" t="s">
        <v>33</v>
      </c>
      <c r="B110" t="s">
        <v>316</v>
      </c>
      <c r="C110" t="s">
        <v>594</v>
      </c>
      <c r="D110" t="s">
        <v>1064</v>
      </c>
      <c r="E110" t="s">
        <v>757</v>
      </c>
      <c r="G110" t="s">
        <v>1007</v>
      </c>
      <c r="I110" t="s">
        <v>1013</v>
      </c>
      <c r="K110" t="s">
        <v>1009</v>
      </c>
      <c r="M110" t="s">
        <v>998</v>
      </c>
      <c r="O110" t="s">
        <v>996</v>
      </c>
      <c r="Q110" t="s">
        <v>996</v>
      </c>
    </row>
    <row r="111" spans="1:17" x14ac:dyDescent="0.35">
      <c r="A111" t="s">
        <v>142</v>
      </c>
      <c r="B111" t="s">
        <v>425</v>
      </c>
      <c r="C111" t="s">
        <v>665</v>
      </c>
      <c r="E111" t="s">
        <v>845</v>
      </c>
      <c r="G111" t="s">
        <v>992</v>
      </c>
      <c r="I111" t="s">
        <v>1043</v>
      </c>
      <c r="K111" t="s">
        <v>1004</v>
      </c>
      <c r="M111" t="s">
        <v>997</v>
      </c>
      <c r="O111" t="s">
        <v>996</v>
      </c>
      <c r="Q111" t="s">
        <v>1005</v>
      </c>
    </row>
    <row r="112" spans="1:17" x14ac:dyDescent="0.35">
      <c r="A112" t="s">
        <v>36</v>
      </c>
      <c r="B112" t="s">
        <v>319</v>
      </c>
      <c r="C112" t="s">
        <v>596</v>
      </c>
      <c r="D112" t="s">
        <v>1065</v>
      </c>
      <c r="E112" t="s">
        <v>760</v>
      </c>
      <c r="G112" t="s">
        <v>1007</v>
      </c>
      <c r="I112" t="s">
        <v>700</v>
      </c>
      <c r="K112" t="s">
        <v>1015</v>
      </c>
      <c r="M112" t="s">
        <v>997</v>
      </c>
      <c r="O112" t="s">
        <v>1006</v>
      </c>
      <c r="Q112" t="s">
        <v>996</v>
      </c>
    </row>
    <row r="113" spans="1:17" x14ac:dyDescent="0.35">
      <c r="A113" t="s">
        <v>62</v>
      </c>
      <c r="B113" t="s">
        <v>345</v>
      </c>
      <c r="C113" t="s">
        <v>609</v>
      </c>
      <c r="D113" t="s">
        <v>1074</v>
      </c>
      <c r="E113" t="s">
        <v>775</v>
      </c>
      <c r="G113" t="s">
        <v>1007</v>
      </c>
      <c r="I113" t="s">
        <v>700</v>
      </c>
      <c r="K113" t="s">
        <v>1009</v>
      </c>
      <c r="M113" t="s">
        <v>999</v>
      </c>
      <c r="O113" t="s">
        <v>996</v>
      </c>
      <c r="Q113" t="s">
        <v>996</v>
      </c>
    </row>
    <row r="114" spans="1:17" x14ac:dyDescent="0.35">
      <c r="A114" t="s">
        <v>86</v>
      </c>
      <c r="B114" t="s">
        <v>369</v>
      </c>
      <c r="C114" t="s">
        <v>626</v>
      </c>
      <c r="E114" t="s">
        <v>797</v>
      </c>
      <c r="G114" t="s">
        <v>992</v>
      </c>
      <c r="I114" t="s">
        <v>700</v>
      </c>
      <c r="K114" t="s">
        <v>1004</v>
      </c>
      <c r="M114" t="s">
        <v>997</v>
      </c>
      <c r="O114" t="s">
        <v>996</v>
      </c>
      <c r="Q114" t="s">
        <v>996</v>
      </c>
    </row>
    <row r="115" spans="1:17" x14ac:dyDescent="0.35">
      <c r="A115" t="s">
        <v>112</v>
      </c>
      <c r="B115" t="s">
        <v>395</v>
      </c>
      <c r="C115" t="s">
        <v>646</v>
      </c>
      <c r="D115" t="s">
        <v>1107</v>
      </c>
      <c r="E115" t="s">
        <v>822</v>
      </c>
      <c r="G115" t="s">
        <v>992</v>
      </c>
      <c r="I115" t="s">
        <v>700</v>
      </c>
      <c r="K115" t="s">
        <v>1004</v>
      </c>
      <c r="M115" t="s">
        <v>997</v>
      </c>
      <c r="O115" t="s">
        <v>996</v>
      </c>
      <c r="Q115" t="s">
        <v>996</v>
      </c>
    </row>
    <row r="116" spans="1:17" x14ac:dyDescent="0.35">
      <c r="A116" t="s">
        <v>18</v>
      </c>
      <c r="B116" t="s">
        <v>301</v>
      </c>
      <c r="C116" t="s">
        <v>584</v>
      </c>
      <c r="E116" t="s">
        <v>743</v>
      </c>
      <c r="G116" t="s">
        <v>992</v>
      </c>
      <c r="I116" t="s">
        <v>993</v>
      </c>
      <c r="K116" t="s">
        <v>994</v>
      </c>
      <c r="O116" t="s">
        <v>996</v>
      </c>
      <c r="Q116" t="s">
        <v>996</v>
      </c>
    </row>
    <row r="117" spans="1:17" x14ac:dyDescent="0.35">
      <c r="A117" t="s">
        <v>24</v>
      </c>
      <c r="B117" t="s">
        <v>307</v>
      </c>
      <c r="C117" t="s">
        <v>584</v>
      </c>
      <c r="D117" t="s">
        <v>1058</v>
      </c>
      <c r="E117" t="s">
        <v>749</v>
      </c>
      <c r="G117" t="s">
        <v>992</v>
      </c>
      <c r="I117" t="s">
        <v>993</v>
      </c>
      <c r="K117" t="s">
        <v>999</v>
      </c>
      <c r="O117" t="s">
        <v>1006</v>
      </c>
      <c r="Q117" t="s">
        <v>996</v>
      </c>
    </row>
    <row r="118" spans="1:17" x14ac:dyDescent="0.35">
      <c r="A118" t="s">
        <v>27</v>
      </c>
      <c r="B118" t="s">
        <v>310</v>
      </c>
      <c r="C118" t="s">
        <v>591</v>
      </c>
      <c r="D118" t="s">
        <v>1061</v>
      </c>
      <c r="E118" t="s">
        <v>751</v>
      </c>
      <c r="G118" t="s">
        <v>992</v>
      </c>
      <c r="I118" t="s">
        <v>993</v>
      </c>
      <c r="K118" t="s">
        <v>1004</v>
      </c>
      <c r="M118" t="s">
        <v>998</v>
      </c>
      <c r="O118" t="s">
        <v>996</v>
      </c>
      <c r="Q118" t="s">
        <v>1005</v>
      </c>
    </row>
    <row r="119" spans="1:17" x14ac:dyDescent="0.35">
      <c r="A119" t="s">
        <v>31</v>
      </c>
      <c r="B119" t="s">
        <v>314</v>
      </c>
      <c r="C119" t="s">
        <v>591</v>
      </c>
      <c r="D119" t="s">
        <v>1063</v>
      </c>
      <c r="E119" t="s">
        <v>755</v>
      </c>
      <c r="G119" t="s">
        <v>992</v>
      </c>
      <c r="I119" t="s">
        <v>993</v>
      </c>
      <c r="K119" t="s">
        <v>999</v>
      </c>
      <c r="O119" t="s">
        <v>996</v>
      </c>
      <c r="Q119" t="s">
        <v>996</v>
      </c>
    </row>
    <row r="120" spans="1:17" x14ac:dyDescent="0.35">
      <c r="A120" t="s">
        <v>48</v>
      </c>
      <c r="B120" t="s">
        <v>331</v>
      </c>
      <c r="C120" t="s">
        <v>603</v>
      </c>
      <c r="E120" t="s">
        <v>769</v>
      </c>
      <c r="G120" t="s">
        <v>992</v>
      </c>
      <c r="I120" t="s">
        <v>993</v>
      </c>
      <c r="K120" t="s">
        <v>999</v>
      </c>
      <c r="O120" t="s">
        <v>1006</v>
      </c>
      <c r="Q120" t="s">
        <v>996</v>
      </c>
    </row>
    <row r="121" spans="1:17" x14ac:dyDescent="0.35">
      <c r="A121" t="s">
        <v>63</v>
      </c>
      <c r="B121" t="s">
        <v>346</v>
      </c>
      <c r="C121" t="s">
        <v>610</v>
      </c>
      <c r="D121" t="s">
        <v>1075</v>
      </c>
      <c r="E121" t="s">
        <v>776</v>
      </c>
      <c r="G121" t="s">
        <v>1007</v>
      </c>
      <c r="I121" t="s">
        <v>993</v>
      </c>
      <c r="K121" t="s">
        <v>1009</v>
      </c>
      <c r="M121" t="s">
        <v>999</v>
      </c>
      <c r="O121" t="s">
        <v>996</v>
      </c>
      <c r="Q121" t="s">
        <v>996</v>
      </c>
    </row>
    <row r="122" spans="1:17" x14ac:dyDescent="0.35">
      <c r="A122" t="s">
        <v>74</v>
      </c>
      <c r="B122" t="s">
        <v>357</v>
      </c>
      <c r="D122" t="s">
        <v>1082</v>
      </c>
      <c r="E122" t="s">
        <v>786</v>
      </c>
      <c r="G122" t="s">
        <v>992</v>
      </c>
      <c r="I122" t="s">
        <v>993</v>
      </c>
      <c r="K122" t="s">
        <v>994</v>
      </c>
      <c r="O122" t="s">
        <v>996</v>
      </c>
      <c r="Q122" t="s">
        <v>996</v>
      </c>
    </row>
    <row r="123" spans="1:17" x14ac:dyDescent="0.35">
      <c r="A123" t="s">
        <v>75</v>
      </c>
      <c r="B123" t="s">
        <v>358</v>
      </c>
      <c r="C123" t="s">
        <v>619</v>
      </c>
      <c r="D123" t="s">
        <v>1083</v>
      </c>
      <c r="E123" t="s">
        <v>787</v>
      </c>
      <c r="G123" t="s">
        <v>992</v>
      </c>
      <c r="I123" t="s">
        <v>993</v>
      </c>
      <c r="K123" t="s">
        <v>1004</v>
      </c>
      <c r="M123" t="s">
        <v>997</v>
      </c>
      <c r="O123" t="s">
        <v>996</v>
      </c>
      <c r="Q123" t="s">
        <v>996</v>
      </c>
    </row>
    <row r="124" spans="1:17" x14ac:dyDescent="0.35">
      <c r="A124" t="s">
        <v>76</v>
      </c>
      <c r="B124" t="s">
        <v>359</v>
      </c>
      <c r="C124" t="s">
        <v>619</v>
      </c>
      <c r="E124" t="s">
        <v>788</v>
      </c>
      <c r="G124" t="s">
        <v>1007</v>
      </c>
      <c r="I124" t="s">
        <v>993</v>
      </c>
      <c r="K124" t="s">
        <v>1009</v>
      </c>
      <c r="M124" t="s">
        <v>997</v>
      </c>
      <c r="O124" t="s">
        <v>996</v>
      </c>
      <c r="Q124" t="s">
        <v>996</v>
      </c>
    </row>
    <row r="125" spans="1:17" x14ac:dyDescent="0.35">
      <c r="A125" t="s">
        <v>78</v>
      </c>
      <c r="B125" t="s">
        <v>361</v>
      </c>
      <c r="C125" t="s">
        <v>620</v>
      </c>
      <c r="D125" t="s">
        <v>1084</v>
      </c>
      <c r="E125" t="s">
        <v>789</v>
      </c>
      <c r="G125" t="s">
        <v>1007</v>
      </c>
      <c r="I125" t="s">
        <v>993</v>
      </c>
      <c r="K125" t="s">
        <v>1015</v>
      </c>
      <c r="M125" t="s">
        <v>997</v>
      </c>
      <c r="O125" t="s">
        <v>996</v>
      </c>
      <c r="Q125" t="s">
        <v>996</v>
      </c>
    </row>
    <row r="126" spans="1:17" x14ac:dyDescent="0.35">
      <c r="A126" t="s">
        <v>80</v>
      </c>
      <c r="B126" t="s">
        <v>363</v>
      </c>
      <c r="C126" t="s">
        <v>621</v>
      </c>
      <c r="D126" t="s">
        <v>1086</v>
      </c>
      <c r="E126" t="s">
        <v>791</v>
      </c>
      <c r="G126" t="s">
        <v>992</v>
      </c>
      <c r="I126" t="s">
        <v>993</v>
      </c>
      <c r="K126" t="s">
        <v>1004</v>
      </c>
      <c r="M126" t="s">
        <v>997</v>
      </c>
      <c r="O126" t="s">
        <v>996</v>
      </c>
      <c r="Q126" t="s">
        <v>996</v>
      </c>
    </row>
    <row r="127" spans="1:17" x14ac:dyDescent="0.35">
      <c r="A127" t="s">
        <v>92</v>
      </c>
      <c r="B127" t="s">
        <v>375</v>
      </c>
      <c r="C127" t="s">
        <v>631</v>
      </c>
      <c r="E127" t="s">
        <v>802</v>
      </c>
      <c r="G127" t="s">
        <v>992</v>
      </c>
      <c r="I127" t="s">
        <v>993</v>
      </c>
      <c r="K127" t="s">
        <v>1004</v>
      </c>
      <c r="M127" t="s">
        <v>997</v>
      </c>
      <c r="O127" t="s">
        <v>996</v>
      </c>
      <c r="Q127" t="s">
        <v>996</v>
      </c>
    </row>
    <row r="128" spans="1:17" x14ac:dyDescent="0.35">
      <c r="A128" t="s">
        <v>100</v>
      </c>
      <c r="B128" t="s">
        <v>383</v>
      </c>
      <c r="C128" t="s">
        <v>620</v>
      </c>
      <c r="D128" t="s">
        <v>1100</v>
      </c>
      <c r="E128" t="s">
        <v>810</v>
      </c>
      <c r="G128" t="s">
        <v>1007</v>
      </c>
      <c r="I128" t="s">
        <v>993</v>
      </c>
      <c r="K128" t="s">
        <v>1009</v>
      </c>
      <c r="M128" t="s">
        <v>997</v>
      </c>
      <c r="O128" t="s">
        <v>996</v>
      </c>
      <c r="Q128" t="s">
        <v>996</v>
      </c>
    </row>
    <row r="129" spans="1:17" x14ac:dyDescent="0.35">
      <c r="A129" t="s">
        <v>102</v>
      </c>
      <c r="B129" t="s">
        <v>385</v>
      </c>
      <c r="C129" t="s">
        <v>591</v>
      </c>
      <c r="E129" t="s">
        <v>812</v>
      </c>
      <c r="G129" t="s">
        <v>992</v>
      </c>
      <c r="I129" t="s">
        <v>993</v>
      </c>
      <c r="K129" t="s">
        <v>1004</v>
      </c>
      <c r="M129" t="s">
        <v>997</v>
      </c>
      <c r="O129" t="s">
        <v>996</v>
      </c>
      <c r="Q129" t="s">
        <v>996</v>
      </c>
    </row>
    <row r="130" spans="1:17" x14ac:dyDescent="0.35">
      <c r="A130" t="s">
        <v>121</v>
      </c>
      <c r="B130" t="s">
        <v>404</v>
      </c>
      <c r="C130" t="s">
        <v>650</v>
      </c>
      <c r="D130" t="s">
        <v>1109</v>
      </c>
      <c r="E130" t="s">
        <v>828</v>
      </c>
      <c r="G130" t="s">
        <v>1007</v>
      </c>
      <c r="I130" t="s">
        <v>993</v>
      </c>
      <c r="K130" t="s">
        <v>1009</v>
      </c>
      <c r="M130" t="s">
        <v>997</v>
      </c>
      <c r="O130" t="s">
        <v>996</v>
      </c>
      <c r="Q130" t="s">
        <v>1005</v>
      </c>
    </row>
    <row r="131" spans="1:17" x14ac:dyDescent="0.35">
      <c r="A131" t="s">
        <v>137</v>
      </c>
      <c r="B131" t="s">
        <v>420</v>
      </c>
      <c r="C131" t="s">
        <v>661</v>
      </c>
      <c r="D131" t="s">
        <v>1116</v>
      </c>
      <c r="E131" t="s">
        <v>840</v>
      </c>
      <c r="G131" t="s">
        <v>992</v>
      </c>
      <c r="I131" t="s">
        <v>993</v>
      </c>
      <c r="K131" t="s">
        <v>1004</v>
      </c>
      <c r="M131" t="s">
        <v>997</v>
      </c>
      <c r="O131" t="s">
        <v>996</v>
      </c>
      <c r="Q131" t="s">
        <v>996</v>
      </c>
    </row>
    <row r="132" spans="1:17" x14ac:dyDescent="0.35">
      <c r="A132" t="s">
        <v>138</v>
      </c>
      <c r="B132" t="s">
        <v>421</v>
      </c>
      <c r="C132" t="s">
        <v>662</v>
      </c>
      <c r="E132" t="s">
        <v>841</v>
      </c>
      <c r="G132" t="s">
        <v>992</v>
      </c>
      <c r="I132" t="s">
        <v>993</v>
      </c>
      <c r="K132" t="s">
        <v>1004</v>
      </c>
      <c r="M132" t="s">
        <v>997</v>
      </c>
      <c r="O132" t="s">
        <v>996</v>
      </c>
      <c r="Q132" t="s">
        <v>996</v>
      </c>
    </row>
    <row r="133" spans="1:17" x14ac:dyDescent="0.35">
      <c r="A133" t="s">
        <v>153</v>
      </c>
      <c r="B133" t="s">
        <v>436</v>
      </c>
      <c r="C133" t="s">
        <v>672</v>
      </c>
      <c r="D133" t="s">
        <v>1121</v>
      </c>
      <c r="G133" t="s">
        <v>992</v>
      </c>
      <c r="I133" t="s">
        <v>993</v>
      </c>
      <c r="K133" t="s">
        <v>1004</v>
      </c>
      <c r="M133" t="s">
        <v>997</v>
      </c>
      <c r="O133" t="s">
        <v>1006</v>
      </c>
      <c r="Q133" t="s">
        <v>996</v>
      </c>
    </row>
    <row r="134" spans="1:17" x14ac:dyDescent="0.35">
      <c r="A134" t="s">
        <v>155</v>
      </c>
      <c r="B134" t="s">
        <v>438</v>
      </c>
      <c r="C134" t="s">
        <v>673</v>
      </c>
      <c r="D134" t="s">
        <v>1122</v>
      </c>
      <c r="E134" t="s">
        <v>854</v>
      </c>
      <c r="G134" t="s">
        <v>992</v>
      </c>
      <c r="I134" t="s">
        <v>993</v>
      </c>
      <c r="K134" t="s">
        <v>994</v>
      </c>
      <c r="O134" t="s">
        <v>1006</v>
      </c>
      <c r="Q134" t="s">
        <v>996</v>
      </c>
    </row>
    <row r="135" spans="1:17" x14ac:dyDescent="0.35">
      <c r="A135" t="s">
        <v>163</v>
      </c>
      <c r="B135" t="s">
        <v>445</v>
      </c>
      <c r="C135" t="s">
        <v>677</v>
      </c>
      <c r="D135" t="s">
        <v>1124</v>
      </c>
      <c r="E135" t="s">
        <v>860</v>
      </c>
      <c r="G135" t="s">
        <v>992</v>
      </c>
      <c r="I135" t="s">
        <v>993</v>
      </c>
      <c r="K135" t="s">
        <v>1004</v>
      </c>
      <c r="M135" t="s">
        <v>997</v>
      </c>
      <c r="O135" t="s">
        <v>996</v>
      </c>
      <c r="Q135" t="s">
        <v>996</v>
      </c>
    </row>
    <row r="136" spans="1:17" x14ac:dyDescent="0.35">
      <c r="A136" t="s">
        <v>165</v>
      </c>
      <c r="B136" t="s">
        <v>447</v>
      </c>
      <c r="C136" t="s">
        <v>678</v>
      </c>
      <c r="D136" t="s">
        <v>1125</v>
      </c>
      <c r="E136" t="s">
        <v>862</v>
      </c>
      <c r="G136" t="s">
        <v>992</v>
      </c>
      <c r="I136" t="s">
        <v>993</v>
      </c>
      <c r="K136" t="s">
        <v>1004</v>
      </c>
      <c r="M136" t="s">
        <v>997</v>
      </c>
      <c r="O136" t="s">
        <v>996</v>
      </c>
      <c r="Q136" t="s">
        <v>996</v>
      </c>
    </row>
    <row r="137" spans="1:17" x14ac:dyDescent="0.35">
      <c r="A137" t="s">
        <v>166</v>
      </c>
      <c r="B137" t="s">
        <v>448</v>
      </c>
      <c r="C137" t="s">
        <v>591</v>
      </c>
      <c r="D137" t="s">
        <v>1126</v>
      </c>
      <c r="E137" t="s">
        <v>863</v>
      </c>
      <c r="G137" t="s">
        <v>992</v>
      </c>
      <c r="I137" t="s">
        <v>993</v>
      </c>
      <c r="K137" t="s">
        <v>1004</v>
      </c>
      <c r="M137" t="s">
        <v>997</v>
      </c>
      <c r="O137" t="s">
        <v>996</v>
      </c>
      <c r="Q137" t="s">
        <v>996</v>
      </c>
    </row>
    <row r="138" spans="1:17" x14ac:dyDescent="0.35">
      <c r="A138" t="s">
        <v>193</v>
      </c>
      <c r="B138" t="s">
        <v>475</v>
      </c>
      <c r="C138" t="s">
        <v>646</v>
      </c>
      <c r="E138" t="s">
        <v>885</v>
      </c>
      <c r="G138" t="s">
        <v>992</v>
      </c>
      <c r="I138" t="s">
        <v>993</v>
      </c>
      <c r="K138" t="s">
        <v>1004</v>
      </c>
      <c r="M138" t="s">
        <v>997</v>
      </c>
      <c r="O138" t="s">
        <v>996</v>
      </c>
      <c r="Q138" t="s">
        <v>996</v>
      </c>
    </row>
    <row r="139" spans="1:17" x14ac:dyDescent="0.35">
      <c r="A139" t="s">
        <v>288</v>
      </c>
      <c r="B139" t="s">
        <v>570</v>
      </c>
      <c r="C139" t="s">
        <v>591</v>
      </c>
      <c r="D139" t="s">
        <v>1149</v>
      </c>
      <c r="E139" t="s">
        <v>975</v>
      </c>
      <c r="G139" t="s">
        <v>992</v>
      </c>
      <c r="I139" t="s">
        <v>993</v>
      </c>
      <c r="K139" t="s">
        <v>1004</v>
      </c>
      <c r="M139" t="s">
        <v>997</v>
      </c>
      <c r="O139" t="s">
        <v>1006</v>
      </c>
      <c r="Q139" t="s">
        <v>1005</v>
      </c>
    </row>
    <row r="140" spans="1:17" x14ac:dyDescent="0.35">
      <c r="A140" t="s">
        <v>292</v>
      </c>
      <c r="B140" t="s">
        <v>574</v>
      </c>
      <c r="C140" t="s">
        <v>591</v>
      </c>
      <c r="D140" t="s">
        <v>1151</v>
      </c>
      <c r="E140" t="s">
        <v>979</v>
      </c>
      <c r="G140" t="s">
        <v>1007</v>
      </c>
      <c r="I140" t="s">
        <v>993</v>
      </c>
      <c r="K140" t="s">
        <v>1019</v>
      </c>
      <c r="M140" t="s">
        <v>997</v>
      </c>
      <c r="O140" t="s">
        <v>1006</v>
      </c>
      <c r="Q140" t="s">
        <v>996</v>
      </c>
    </row>
    <row r="141" spans="1:17" x14ac:dyDescent="0.35">
      <c r="A141" t="s">
        <v>299</v>
      </c>
      <c r="B141" t="s">
        <v>581</v>
      </c>
      <c r="C141" t="s">
        <v>591</v>
      </c>
      <c r="E141" t="s">
        <v>986</v>
      </c>
      <c r="G141" t="s">
        <v>992</v>
      </c>
      <c r="I141" t="s">
        <v>993</v>
      </c>
      <c r="K141" t="s">
        <v>1004</v>
      </c>
      <c r="M141" t="s">
        <v>997</v>
      </c>
      <c r="O141" t="s">
        <v>996</v>
      </c>
      <c r="Q141" t="s">
        <v>996</v>
      </c>
    </row>
    <row r="142" spans="1:17" x14ac:dyDescent="0.35">
      <c r="A142" t="s">
        <v>175</v>
      </c>
      <c r="B142" t="s">
        <v>457</v>
      </c>
      <c r="C142" t="s">
        <v>683</v>
      </c>
      <c r="D142" t="s">
        <v>1127</v>
      </c>
      <c r="E142" t="s">
        <v>870</v>
      </c>
      <c r="G142" t="s">
        <v>1007</v>
      </c>
      <c r="I142" t="s">
        <v>1050</v>
      </c>
      <c r="K142" t="s">
        <v>1019</v>
      </c>
      <c r="M142" t="s">
        <v>997</v>
      </c>
      <c r="O142" t="s">
        <v>996</v>
      </c>
      <c r="Q142" t="s">
        <v>996</v>
      </c>
    </row>
    <row r="143" spans="1:17" x14ac:dyDescent="0.35">
      <c r="A143" t="s">
        <v>182</v>
      </c>
      <c r="B143" t="s">
        <v>464</v>
      </c>
      <c r="C143" t="s">
        <v>687</v>
      </c>
      <c r="E143" t="s">
        <v>876</v>
      </c>
      <c r="G143" t="s">
        <v>992</v>
      </c>
      <c r="I143" t="s">
        <v>1050</v>
      </c>
      <c r="K143" t="s">
        <v>1004</v>
      </c>
      <c r="M143" t="s">
        <v>998</v>
      </c>
      <c r="O143" t="s">
        <v>996</v>
      </c>
      <c r="Q143" t="s">
        <v>996</v>
      </c>
    </row>
    <row r="144" spans="1:17" x14ac:dyDescent="0.35">
      <c r="A144" t="s">
        <v>195</v>
      </c>
      <c r="B144" t="s">
        <v>477</v>
      </c>
      <c r="C144" t="s">
        <v>694</v>
      </c>
      <c r="D144" t="s">
        <v>1134</v>
      </c>
      <c r="E144" t="s">
        <v>887</v>
      </c>
      <c r="G144" t="s">
        <v>992</v>
      </c>
      <c r="I144" t="s">
        <v>1050</v>
      </c>
      <c r="K144" t="s">
        <v>1004</v>
      </c>
      <c r="M144" t="s">
        <v>998</v>
      </c>
      <c r="O144" t="s">
        <v>996</v>
      </c>
      <c r="Q144" t="s">
        <v>996</v>
      </c>
    </row>
    <row r="145" spans="1:17" x14ac:dyDescent="0.35">
      <c r="A145" t="s">
        <v>26</v>
      </c>
      <c r="B145" t="s">
        <v>309</v>
      </c>
      <c r="C145" t="s">
        <v>590</v>
      </c>
      <c r="D145" t="s">
        <v>1060</v>
      </c>
      <c r="G145" t="s">
        <v>1007</v>
      </c>
      <c r="I145" t="s">
        <v>1010</v>
      </c>
      <c r="K145" t="s">
        <v>1009</v>
      </c>
      <c r="M145" t="s">
        <v>998</v>
      </c>
      <c r="O145" t="s">
        <v>996</v>
      </c>
      <c r="Q145" t="s">
        <v>1005</v>
      </c>
    </row>
    <row r="146" spans="1:17" x14ac:dyDescent="0.35">
      <c r="A146" t="s">
        <v>60</v>
      </c>
      <c r="B146" t="s">
        <v>343</v>
      </c>
      <c r="C146" t="s">
        <v>608</v>
      </c>
      <c r="D146" t="s">
        <v>1073</v>
      </c>
      <c r="E146" t="s">
        <v>774</v>
      </c>
      <c r="G146" t="s">
        <v>992</v>
      </c>
      <c r="I146" t="s">
        <v>1010</v>
      </c>
      <c r="K146" t="s">
        <v>1004</v>
      </c>
      <c r="M146" t="s">
        <v>998</v>
      </c>
      <c r="O146" t="s">
        <v>996</v>
      </c>
      <c r="Q146" t="s">
        <v>996</v>
      </c>
    </row>
    <row r="147" spans="1:17" x14ac:dyDescent="0.35">
      <c r="A147" t="s">
        <v>68</v>
      </c>
      <c r="B147" t="s">
        <v>351</v>
      </c>
      <c r="C147" t="s">
        <v>614</v>
      </c>
      <c r="D147" t="s">
        <v>1079</v>
      </c>
      <c r="E147" t="s">
        <v>781</v>
      </c>
      <c r="G147" t="s">
        <v>992</v>
      </c>
      <c r="I147" t="s">
        <v>1010</v>
      </c>
      <c r="K147" t="s">
        <v>1004</v>
      </c>
      <c r="M147" t="s">
        <v>998</v>
      </c>
      <c r="O147" t="s">
        <v>996</v>
      </c>
      <c r="Q147" t="s">
        <v>996</v>
      </c>
    </row>
    <row r="148" spans="1:17" x14ac:dyDescent="0.35">
      <c r="A148" t="s">
        <v>90</v>
      </c>
      <c r="B148" t="s">
        <v>373</v>
      </c>
      <c r="C148" t="s">
        <v>629</v>
      </c>
      <c r="D148" t="s">
        <v>1093</v>
      </c>
      <c r="E148" t="s">
        <v>800</v>
      </c>
      <c r="G148" t="s">
        <v>992</v>
      </c>
      <c r="I148" t="s">
        <v>1010</v>
      </c>
      <c r="K148" t="s">
        <v>1004</v>
      </c>
      <c r="M148" t="s">
        <v>998</v>
      </c>
      <c r="O148" t="s">
        <v>996</v>
      </c>
      <c r="Q148" t="s">
        <v>996</v>
      </c>
    </row>
    <row r="149" spans="1:17" x14ac:dyDescent="0.35">
      <c r="A149" t="s">
        <v>105</v>
      </c>
      <c r="B149" t="s">
        <v>388</v>
      </c>
      <c r="C149" t="s">
        <v>639</v>
      </c>
      <c r="D149" t="s">
        <v>1103</v>
      </c>
      <c r="E149" t="s">
        <v>815</v>
      </c>
      <c r="G149" t="s">
        <v>992</v>
      </c>
      <c r="I149" t="s">
        <v>1010</v>
      </c>
      <c r="K149" t="s">
        <v>1004</v>
      </c>
      <c r="M149" t="s">
        <v>997</v>
      </c>
      <c r="O149" t="s">
        <v>996</v>
      </c>
      <c r="Q149" t="s">
        <v>996</v>
      </c>
    </row>
    <row r="150" spans="1:17" x14ac:dyDescent="0.35">
      <c r="A150" t="s">
        <v>110</v>
      </c>
      <c r="B150" t="s">
        <v>393</v>
      </c>
      <c r="C150" t="s">
        <v>644</v>
      </c>
      <c r="E150" t="s">
        <v>820</v>
      </c>
      <c r="G150" t="s">
        <v>992</v>
      </c>
      <c r="I150" t="s">
        <v>1010</v>
      </c>
      <c r="K150" t="s">
        <v>1004</v>
      </c>
      <c r="M150" t="s">
        <v>997</v>
      </c>
      <c r="O150" t="s">
        <v>1006</v>
      </c>
      <c r="Q150" t="s">
        <v>996</v>
      </c>
    </row>
    <row r="151" spans="1:17" x14ac:dyDescent="0.35">
      <c r="A151" t="s">
        <v>119</v>
      </c>
      <c r="B151" t="s">
        <v>402</v>
      </c>
      <c r="C151" t="s">
        <v>649</v>
      </c>
      <c r="E151" t="s">
        <v>827</v>
      </c>
      <c r="G151" t="s">
        <v>992</v>
      </c>
      <c r="I151" t="s">
        <v>1010</v>
      </c>
      <c r="K151" t="s">
        <v>1004</v>
      </c>
      <c r="M151" t="s">
        <v>997</v>
      </c>
      <c r="O151" t="s">
        <v>996</v>
      </c>
      <c r="Q151" t="s">
        <v>996</v>
      </c>
    </row>
    <row r="152" spans="1:17" x14ac:dyDescent="0.35">
      <c r="A152" t="s">
        <v>135</v>
      </c>
      <c r="B152" t="s">
        <v>418</v>
      </c>
      <c r="C152" t="s">
        <v>660</v>
      </c>
      <c r="E152" t="s">
        <v>838</v>
      </c>
      <c r="G152" t="s">
        <v>992</v>
      </c>
      <c r="I152" t="s">
        <v>1010</v>
      </c>
      <c r="K152" t="s">
        <v>1004</v>
      </c>
      <c r="M152" t="s">
        <v>997</v>
      </c>
      <c r="O152" t="s">
        <v>996</v>
      </c>
      <c r="Q152" t="s">
        <v>1005</v>
      </c>
    </row>
    <row r="153" spans="1:17" x14ac:dyDescent="0.35">
      <c r="A153" t="s">
        <v>146</v>
      </c>
      <c r="B153" t="s">
        <v>429</v>
      </c>
      <c r="C153" t="s">
        <v>669</v>
      </c>
      <c r="E153" t="s">
        <v>848</v>
      </c>
      <c r="G153" t="s">
        <v>992</v>
      </c>
      <c r="I153" t="s">
        <v>1010</v>
      </c>
      <c r="K153" t="s">
        <v>1004</v>
      </c>
      <c r="M153" t="s">
        <v>997</v>
      </c>
      <c r="O153" t="s">
        <v>996</v>
      </c>
      <c r="Q153" t="s">
        <v>996</v>
      </c>
    </row>
    <row r="154" spans="1:17" x14ac:dyDescent="0.35">
      <c r="A154" t="s">
        <v>148</v>
      </c>
      <c r="B154" t="s">
        <v>431</v>
      </c>
      <c r="C154" t="s">
        <v>670</v>
      </c>
      <c r="D154" t="s">
        <v>1119</v>
      </c>
      <c r="E154" t="s">
        <v>849</v>
      </c>
      <c r="G154" t="s">
        <v>992</v>
      </c>
      <c r="I154" t="s">
        <v>1010</v>
      </c>
      <c r="K154" t="s">
        <v>1004</v>
      </c>
      <c r="M154" t="s">
        <v>997</v>
      </c>
      <c r="O154" t="s">
        <v>996</v>
      </c>
      <c r="Q154" t="s">
        <v>996</v>
      </c>
    </row>
    <row r="155" spans="1:17" x14ac:dyDescent="0.35">
      <c r="A155" t="s">
        <v>177</v>
      </c>
      <c r="B155" t="s">
        <v>459</v>
      </c>
      <c r="C155" t="s">
        <v>684</v>
      </c>
      <c r="E155" t="s">
        <v>872</v>
      </c>
      <c r="G155" t="s">
        <v>992</v>
      </c>
      <c r="I155" t="s">
        <v>1010</v>
      </c>
      <c r="K155" t="s">
        <v>994</v>
      </c>
      <c r="O155" t="s">
        <v>996</v>
      </c>
      <c r="Q155" t="s">
        <v>1005</v>
      </c>
    </row>
    <row r="156" spans="1:17" x14ac:dyDescent="0.35">
      <c r="A156" t="s">
        <v>187</v>
      </c>
      <c r="B156" t="s">
        <v>469</v>
      </c>
      <c r="C156" t="s">
        <v>689</v>
      </c>
      <c r="D156" t="s">
        <v>1130</v>
      </c>
      <c r="E156" t="s">
        <v>880</v>
      </c>
      <c r="G156" t="s">
        <v>992</v>
      </c>
      <c r="I156" t="s">
        <v>1010</v>
      </c>
      <c r="K156" t="s">
        <v>1004</v>
      </c>
      <c r="M156" t="s">
        <v>997</v>
      </c>
      <c r="O156" t="s">
        <v>996</v>
      </c>
      <c r="Q156" t="s">
        <v>1005</v>
      </c>
    </row>
    <row r="157" spans="1:17" x14ac:dyDescent="0.35">
      <c r="A157" t="s">
        <v>209</v>
      </c>
      <c r="B157" t="s">
        <v>491</v>
      </c>
      <c r="C157" t="s">
        <v>684</v>
      </c>
      <c r="D157" t="s">
        <v>1137</v>
      </c>
      <c r="E157" t="s">
        <v>900</v>
      </c>
      <c r="G157" t="s">
        <v>992</v>
      </c>
      <c r="I157" t="s">
        <v>1010</v>
      </c>
      <c r="K157" t="s">
        <v>994</v>
      </c>
      <c r="O157" t="s">
        <v>996</v>
      </c>
      <c r="Q157" t="s">
        <v>996</v>
      </c>
    </row>
    <row r="158" spans="1:17" x14ac:dyDescent="0.35">
      <c r="A158" t="s">
        <v>222</v>
      </c>
      <c r="B158" t="s">
        <v>504</v>
      </c>
      <c r="C158" t="s">
        <v>712</v>
      </c>
      <c r="G158" t="s">
        <v>1007</v>
      </c>
      <c r="I158" t="s">
        <v>1010</v>
      </c>
      <c r="K158" t="s">
        <v>1015</v>
      </c>
      <c r="M158" t="s">
        <v>997</v>
      </c>
      <c r="O158" t="s">
        <v>1006</v>
      </c>
      <c r="Q158" t="s">
        <v>996</v>
      </c>
    </row>
    <row r="159" spans="1:17" x14ac:dyDescent="0.35">
      <c r="A159" t="s">
        <v>237</v>
      </c>
      <c r="B159" t="s">
        <v>519</v>
      </c>
      <c r="C159" t="s">
        <v>721</v>
      </c>
      <c r="D159" t="s">
        <v>1141</v>
      </c>
      <c r="E159" t="s">
        <v>925</v>
      </c>
      <c r="G159" t="s">
        <v>992</v>
      </c>
      <c r="I159" t="s">
        <v>1010</v>
      </c>
      <c r="K159" t="s">
        <v>1004</v>
      </c>
      <c r="M159" t="s">
        <v>997</v>
      </c>
      <c r="O159" t="s">
        <v>996</v>
      </c>
      <c r="Q159" t="s">
        <v>1005</v>
      </c>
    </row>
    <row r="160" spans="1:17" x14ac:dyDescent="0.35">
      <c r="A160" t="s">
        <v>20</v>
      </c>
      <c r="B160" t="s">
        <v>303</v>
      </c>
      <c r="C160" t="s">
        <v>585</v>
      </c>
      <c r="E160" t="s">
        <v>745</v>
      </c>
      <c r="G160" t="s">
        <v>1001</v>
      </c>
    </row>
    <row r="161" spans="1:7" x14ac:dyDescent="0.35">
      <c r="A161" t="s">
        <v>23</v>
      </c>
      <c r="B161" t="s">
        <v>306</v>
      </c>
      <c r="C161" t="s">
        <v>588</v>
      </c>
      <c r="D161" t="s">
        <v>1057</v>
      </c>
      <c r="E161" t="s">
        <v>748</v>
      </c>
      <c r="G161" t="s">
        <v>1001</v>
      </c>
    </row>
    <row r="162" spans="1:7" x14ac:dyDescent="0.35">
      <c r="A162" t="s">
        <v>35</v>
      </c>
      <c r="B162" t="s">
        <v>318</v>
      </c>
      <c r="E162" t="s">
        <v>759</v>
      </c>
      <c r="G162" t="s">
        <v>1001</v>
      </c>
    </row>
    <row r="163" spans="1:7" x14ac:dyDescent="0.35">
      <c r="A163" t="s">
        <v>37</v>
      </c>
      <c r="B163" t="s">
        <v>320</v>
      </c>
      <c r="G163" t="s">
        <v>1001</v>
      </c>
    </row>
    <row r="164" spans="1:7" x14ac:dyDescent="0.35">
      <c r="A164" t="s">
        <v>41</v>
      </c>
      <c r="B164" t="s">
        <v>324</v>
      </c>
      <c r="G164" t="s">
        <v>1001</v>
      </c>
    </row>
    <row r="165" spans="1:7" x14ac:dyDescent="0.35">
      <c r="A165" t="s">
        <v>42</v>
      </c>
      <c r="B165" t="s">
        <v>325</v>
      </c>
      <c r="G165" t="s">
        <v>1001</v>
      </c>
    </row>
    <row r="166" spans="1:7" x14ac:dyDescent="0.35">
      <c r="A166" t="s">
        <v>45</v>
      </c>
      <c r="B166" t="s">
        <v>328</v>
      </c>
      <c r="C166" t="s">
        <v>601</v>
      </c>
      <c r="D166" t="s">
        <v>1069</v>
      </c>
      <c r="E166" t="s">
        <v>766</v>
      </c>
      <c r="G166" t="s">
        <v>1001</v>
      </c>
    </row>
    <row r="167" spans="1:7" x14ac:dyDescent="0.35">
      <c r="A167" t="s">
        <v>50</v>
      </c>
      <c r="B167" t="s">
        <v>333</v>
      </c>
      <c r="G167" t="s">
        <v>1001</v>
      </c>
    </row>
    <row r="168" spans="1:7" x14ac:dyDescent="0.35">
      <c r="A168" t="s">
        <v>52</v>
      </c>
      <c r="B168" t="s">
        <v>335</v>
      </c>
      <c r="G168" t="s">
        <v>1001</v>
      </c>
    </row>
    <row r="169" spans="1:7" x14ac:dyDescent="0.35">
      <c r="A169" t="s">
        <v>53</v>
      </c>
      <c r="B169" t="s">
        <v>336</v>
      </c>
      <c r="C169" t="s">
        <v>606</v>
      </c>
      <c r="G169" t="s">
        <v>1001</v>
      </c>
    </row>
    <row r="170" spans="1:7" x14ac:dyDescent="0.35">
      <c r="A170" t="s">
        <v>55</v>
      </c>
      <c r="B170" t="s">
        <v>338</v>
      </c>
      <c r="G170" t="s">
        <v>1001</v>
      </c>
    </row>
    <row r="171" spans="1:7" x14ac:dyDescent="0.35">
      <c r="A171" t="s">
        <v>56</v>
      </c>
      <c r="B171" t="s">
        <v>339</v>
      </c>
      <c r="G171" t="s">
        <v>1001</v>
      </c>
    </row>
    <row r="172" spans="1:7" x14ac:dyDescent="0.35">
      <c r="A172" t="s">
        <v>57</v>
      </c>
      <c r="B172" t="s">
        <v>340</v>
      </c>
      <c r="C172" t="s">
        <v>593</v>
      </c>
      <c r="E172" t="s">
        <v>773</v>
      </c>
      <c r="G172" t="s">
        <v>1001</v>
      </c>
    </row>
    <row r="173" spans="1:7" x14ac:dyDescent="0.35">
      <c r="A173" t="s">
        <v>59</v>
      </c>
      <c r="B173" t="s">
        <v>342</v>
      </c>
      <c r="G173" t="s">
        <v>1001</v>
      </c>
    </row>
    <row r="174" spans="1:7" x14ac:dyDescent="0.35">
      <c r="A174" t="s">
        <v>61</v>
      </c>
      <c r="B174" t="s">
        <v>344</v>
      </c>
      <c r="G174" t="s">
        <v>1001</v>
      </c>
    </row>
    <row r="175" spans="1:7" x14ac:dyDescent="0.35">
      <c r="A175" t="s">
        <v>66</v>
      </c>
      <c r="B175" t="s">
        <v>349</v>
      </c>
      <c r="C175" t="s">
        <v>613</v>
      </c>
      <c r="E175" t="s">
        <v>779</v>
      </c>
      <c r="G175" t="s">
        <v>1001</v>
      </c>
    </row>
    <row r="176" spans="1:7" x14ac:dyDescent="0.35">
      <c r="A176" t="s">
        <v>69</v>
      </c>
      <c r="B176" t="s">
        <v>352</v>
      </c>
      <c r="E176" t="s">
        <v>782</v>
      </c>
      <c r="G176" t="s">
        <v>1001</v>
      </c>
    </row>
    <row r="177" spans="1:7" x14ac:dyDescent="0.35">
      <c r="A177" t="s">
        <v>77</v>
      </c>
      <c r="B177" t="s">
        <v>360</v>
      </c>
      <c r="G177" t="s">
        <v>1001</v>
      </c>
    </row>
    <row r="178" spans="1:7" x14ac:dyDescent="0.35">
      <c r="A178" t="s">
        <v>88</v>
      </c>
      <c r="B178" t="s">
        <v>371</v>
      </c>
      <c r="G178" t="s">
        <v>1001</v>
      </c>
    </row>
    <row r="179" spans="1:7" x14ac:dyDescent="0.35">
      <c r="A179" t="s">
        <v>113</v>
      </c>
      <c r="B179" t="s">
        <v>396</v>
      </c>
      <c r="C179" t="s">
        <v>647</v>
      </c>
      <c r="E179" t="s">
        <v>823</v>
      </c>
      <c r="G179" t="s">
        <v>1001</v>
      </c>
    </row>
    <row r="180" spans="1:7" x14ac:dyDescent="0.35">
      <c r="A180" t="s">
        <v>114</v>
      </c>
      <c r="B180" t="s">
        <v>397</v>
      </c>
      <c r="G180" t="s">
        <v>1001</v>
      </c>
    </row>
    <row r="181" spans="1:7" x14ac:dyDescent="0.35">
      <c r="A181" t="s">
        <v>118</v>
      </c>
      <c r="B181" t="s">
        <v>401</v>
      </c>
      <c r="G181" t="s">
        <v>1001</v>
      </c>
    </row>
    <row r="182" spans="1:7" x14ac:dyDescent="0.35">
      <c r="A182" t="s">
        <v>120</v>
      </c>
      <c r="B182" t="s">
        <v>403</v>
      </c>
      <c r="G182" t="s">
        <v>1001</v>
      </c>
    </row>
    <row r="183" spans="1:7" x14ac:dyDescent="0.35">
      <c r="A183" t="s">
        <v>123</v>
      </c>
      <c r="B183" t="s">
        <v>406</v>
      </c>
      <c r="C183" t="s">
        <v>652</v>
      </c>
      <c r="G183" t="s">
        <v>1001</v>
      </c>
    </row>
    <row r="184" spans="1:7" x14ac:dyDescent="0.35">
      <c r="A184" t="s">
        <v>129</v>
      </c>
      <c r="B184" t="s">
        <v>412</v>
      </c>
      <c r="G184" t="s">
        <v>1001</v>
      </c>
    </row>
    <row r="185" spans="1:7" x14ac:dyDescent="0.35">
      <c r="A185" t="s">
        <v>130</v>
      </c>
      <c r="B185" t="s">
        <v>413</v>
      </c>
      <c r="C185" t="s">
        <v>593</v>
      </c>
      <c r="G185" t="s">
        <v>1001</v>
      </c>
    </row>
    <row r="186" spans="1:7" x14ac:dyDescent="0.35">
      <c r="A186" t="s">
        <v>131</v>
      </c>
      <c r="B186" t="s">
        <v>414</v>
      </c>
      <c r="G186" t="s">
        <v>1001</v>
      </c>
    </row>
    <row r="187" spans="1:7" x14ac:dyDescent="0.35">
      <c r="A187" t="s">
        <v>132</v>
      </c>
      <c r="B187" t="s">
        <v>415</v>
      </c>
      <c r="C187" t="s">
        <v>658</v>
      </c>
      <c r="D187" t="s">
        <v>1115</v>
      </c>
      <c r="E187" t="s">
        <v>835</v>
      </c>
      <c r="G187" t="s">
        <v>1001</v>
      </c>
    </row>
    <row r="188" spans="1:7" x14ac:dyDescent="0.35">
      <c r="A188" t="s">
        <v>133</v>
      </c>
      <c r="B188" t="s">
        <v>416</v>
      </c>
      <c r="C188" t="s">
        <v>591</v>
      </c>
      <c r="E188" t="s">
        <v>836</v>
      </c>
      <c r="G188" t="s">
        <v>1001</v>
      </c>
    </row>
    <row r="189" spans="1:7" x14ac:dyDescent="0.35">
      <c r="A189" t="s">
        <v>145</v>
      </c>
      <c r="B189" t="s">
        <v>428</v>
      </c>
      <c r="C189" t="s">
        <v>668</v>
      </c>
      <c r="G189" t="s">
        <v>1001</v>
      </c>
    </row>
    <row r="190" spans="1:7" x14ac:dyDescent="0.35">
      <c r="A190" t="s">
        <v>147</v>
      </c>
      <c r="B190" t="s">
        <v>430</v>
      </c>
      <c r="C190" t="s">
        <v>591</v>
      </c>
      <c r="G190" t="s">
        <v>1001</v>
      </c>
    </row>
    <row r="191" spans="1:7" x14ac:dyDescent="0.35">
      <c r="A191" t="s">
        <v>151</v>
      </c>
      <c r="B191" t="s">
        <v>434</v>
      </c>
      <c r="G191" t="s">
        <v>1001</v>
      </c>
    </row>
    <row r="192" spans="1:7" x14ac:dyDescent="0.35">
      <c r="A192" t="s">
        <v>154</v>
      </c>
      <c r="B192" t="s">
        <v>437</v>
      </c>
      <c r="E192" t="s">
        <v>853</v>
      </c>
      <c r="G192" t="s">
        <v>1001</v>
      </c>
    </row>
    <row r="193" spans="1:7" x14ac:dyDescent="0.35">
      <c r="A193" t="s">
        <v>156</v>
      </c>
      <c r="B193" t="s">
        <v>439</v>
      </c>
      <c r="C193" t="s">
        <v>591</v>
      </c>
      <c r="E193" t="s">
        <v>855</v>
      </c>
      <c r="G193" t="s">
        <v>1001</v>
      </c>
    </row>
    <row r="194" spans="1:7" x14ac:dyDescent="0.35">
      <c r="A194" t="s">
        <v>159</v>
      </c>
      <c r="B194" t="s">
        <v>442</v>
      </c>
      <c r="G194" t="s">
        <v>1001</v>
      </c>
    </row>
    <row r="195" spans="1:7" x14ac:dyDescent="0.35">
      <c r="A195" t="s">
        <v>160</v>
      </c>
      <c r="B195" t="s">
        <v>443</v>
      </c>
      <c r="C195" t="s">
        <v>676</v>
      </c>
      <c r="G195" t="s">
        <v>1001</v>
      </c>
    </row>
    <row r="196" spans="1:7" x14ac:dyDescent="0.35">
      <c r="A196" t="s">
        <v>162</v>
      </c>
      <c r="B196" t="s">
        <v>444</v>
      </c>
      <c r="E196" t="s">
        <v>859</v>
      </c>
      <c r="G196" t="s">
        <v>1001</v>
      </c>
    </row>
    <row r="197" spans="1:7" x14ac:dyDescent="0.35">
      <c r="A197" t="s">
        <v>167</v>
      </c>
      <c r="B197" t="s">
        <v>449</v>
      </c>
      <c r="C197" t="s">
        <v>679</v>
      </c>
      <c r="E197" t="s">
        <v>864</v>
      </c>
      <c r="G197" t="s">
        <v>1001</v>
      </c>
    </row>
    <row r="198" spans="1:7" x14ac:dyDescent="0.35">
      <c r="A198" t="s">
        <v>170</v>
      </c>
      <c r="B198" t="s">
        <v>452</v>
      </c>
      <c r="E198" t="s">
        <v>867</v>
      </c>
      <c r="G198" t="s">
        <v>1001</v>
      </c>
    </row>
    <row r="199" spans="1:7" x14ac:dyDescent="0.35">
      <c r="A199" t="s">
        <v>172</v>
      </c>
      <c r="B199" t="s">
        <v>454</v>
      </c>
      <c r="C199" t="s">
        <v>681</v>
      </c>
      <c r="G199" t="s">
        <v>1001</v>
      </c>
    </row>
    <row r="200" spans="1:7" x14ac:dyDescent="0.35">
      <c r="A200" t="s">
        <v>173</v>
      </c>
      <c r="B200" t="s">
        <v>455</v>
      </c>
      <c r="C200" t="s">
        <v>598</v>
      </c>
      <c r="G200" t="s">
        <v>1001</v>
      </c>
    </row>
    <row r="201" spans="1:7" x14ac:dyDescent="0.35">
      <c r="A201" t="s">
        <v>178</v>
      </c>
      <c r="B201" t="s">
        <v>460</v>
      </c>
      <c r="C201" t="s">
        <v>685</v>
      </c>
      <c r="E201" t="s">
        <v>873</v>
      </c>
      <c r="G201" t="s">
        <v>1001</v>
      </c>
    </row>
    <row r="202" spans="1:7" x14ac:dyDescent="0.35">
      <c r="A202" t="s">
        <v>179</v>
      </c>
      <c r="B202" t="s">
        <v>461</v>
      </c>
      <c r="E202" t="s">
        <v>874</v>
      </c>
      <c r="G202" t="s">
        <v>1001</v>
      </c>
    </row>
    <row r="203" spans="1:7" x14ac:dyDescent="0.35">
      <c r="A203" t="s">
        <v>181</v>
      </c>
      <c r="B203" t="s">
        <v>463</v>
      </c>
      <c r="G203" t="s">
        <v>1001</v>
      </c>
    </row>
    <row r="204" spans="1:7" x14ac:dyDescent="0.35">
      <c r="A204" t="s">
        <v>185</v>
      </c>
      <c r="B204" t="s">
        <v>467</v>
      </c>
      <c r="G204" t="s">
        <v>1001</v>
      </c>
    </row>
    <row r="205" spans="1:7" x14ac:dyDescent="0.35">
      <c r="A205" t="s">
        <v>190</v>
      </c>
      <c r="B205" t="s">
        <v>472</v>
      </c>
      <c r="G205" t="s">
        <v>1001</v>
      </c>
    </row>
    <row r="206" spans="1:7" x14ac:dyDescent="0.35">
      <c r="A206" t="s">
        <v>212</v>
      </c>
      <c r="B206" t="s">
        <v>494</v>
      </c>
      <c r="G206" t="s">
        <v>1001</v>
      </c>
    </row>
    <row r="207" spans="1:7" x14ac:dyDescent="0.35">
      <c r="A207" t="s">
        <v>236</v>
      </c>
      <c r="B207" t="s">
        <v>518</v>
      </c>
      <c r="G207" t="s">
        <v>1001</v>
      </c>
    </row>
    <row r="208" spans="1:7" x14ac:dyDescent="0.35">
      <c r="A208" t="s">
        <v>263</v>
      </c>
      <c r="B208" t="s">
        <v>545</v>
      </c>
      <c r="D208" t="s">
        <v>1146</v>
      </c>
      <c r="G208" t="s">
        <v>1001</v>
      </c>
    </row>
  </sheetData>
  <autoFilter ref="A2:Q208" xr:uid="{C7979B51-493C-4485-8068-796EF23811E1}">
    <sortState xmlns:xlrd2="http://schemas.microsoft.com/office/spreadsheetml/2017/richdata2" ref="A3:Q208">
      <sortCondition ref="I2:I208"/>
    </sortState>
  </autoFilter>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264AF9-E508-49D6-AD27-84668859D204}">
  <dimension ref="A1:Q39"/>
  <sheetViews>
    <sheetView workbookViewId="0">
      <selection sqref="A1:Q1"/>
    </sheetView>
  </sheetViews>
  <sheetFormatPr defaultRowHeight="14.5" x14ac:dyDescent="0.35"/>
  <sheetData>
    <row r="1" spans="1:17" ht="58" x14ac:dyDescent="0.35">
      <c r="A1" s="2" t="s">
        <v>0</v>
      </c>
      <c r="B1" s="2" t="s">
        <v>1</v>
      </c>
      <c r="C1" s="2" t="s">
        <v>2</v>
      </c>
      <c r="D1" s="2" t="s">
        <v>3</v>
      </c>
      <c r="E1" s="2" t="s">
        <v>4</v>
      </c>
      <c r="F1" s="1"/>
      <c r="G1" s="3" t="s">
        <v>5</v>
      </c>
      <c r="I1" s="3" t="s">
        <v>2</v>
      </c>
      <c r="K1" s="3" t="s">
        <v>11</v>
      </c>
      <c r="M1" s="3" t="s">
        <v>6</v>
      </c>
      <c r="O1" s="3" t="s">
        <v>7</v>
      </c>
      <c r="Q1" s="3" t="s">
        <v>8</v>
      </c>
    </row>
    <row r="2" spans="1:17" x14ac:dyDescent="0.35">
      <c r="A2" s="17" t="s">
        <v>999</v>
      </c>
      <c r="B2" s="17"/>
      <c r="C2" s="17"/>
      <c r="D2" s="17"/>
      <c r="E2" s="17"/>
      <c r="F2" s="17"/>
      <c r="G2" s="17"/>
      <c r="H2" s="17"/>
      <c r="I2" s="17"/>
      <c r="J2" s="17"/>
      <c r="K2" s="17"/>
      <c r="L2" s="17"/>
      <c r="M2" s="17"/>
      <c r="N2" s="17"/>
      <c r="O2" s="17"/>
      <c r="P2" s="17"/>
      <c r="Q2" s="17"/>
    </row>
    <row r="3" spans="1:17" x14ac:dyDescent="0.35">
      <c r="A3" s="22" t="s">
        <v>24</v>
      </c>
      <c r="B3" s="5" t="s">
        <v>307</v>
      </c>
      <c r="C3" s="5" t="s">
        <v>584</v>
      </c>
      <c r="D3" s="23" t="s">
        <v>1058</v>
      </c>
      <c r="E3" s="5" t="s">
        <v>749</v>
      </c>
      <c r="F3" s="5"/>
      <c r="G3" s="5" t="s">
        <v>992</v>
      </c>
      <c r="H3" s="5"/>
      <c r="I3" s="5" t="s">
        <v>993</v>
      </c>
      <c r="J3" s="5"/>
      <c r="K3" s="5" t="s">
        <v>999</v>
      </c>
      <c r="L3" s="5"/>
      <c r="M3" s="5"/>
      <c r="N3" s="5"/>
      <c r="O3" s="5" t="s">
        <v>1006</v>
      </c>
      <c r="P3" s="5"/>
      <c r="Q3" s="5" t="s">
        <v>996</v>
      </c>
    </row>
    <row r="4" spans="1:17" x14ac:dyDescent="0.35">
      <c r="A4" s="22" t="s">
        <v>31</v>
      </c>
      <c r="B4" s="5" t="s">
        <v>314</v>
      </c>
      <c r="C4" s="5" t="s">
        <v>591</v>
      </c>
      <c r="D4" s="23" t="s">
        <v>1063</v>
      </c>
      <c r="E4" s="5" t="s">
        <v>755</v>
      </c>
      <c r="F4" s="5"/>
      <c r="G4" s="5" t="s">
        <v>992</v>
      </c>
      <c r="H4" s="5"/>
      <c r="I4" s="5" t="s">
        <v>993</v>
      </c>
      <c r="J4" s="5"/>
      <c r="K4" s="5" t="s">
        <v>999</v>
      </c>
      <c r="L4" s="5"/>
      <c r="M4" s="5"/>
      <c r="N4" s="5"/>
      <c r="O4" s="5" t="s">
        <v>996</v>
      </c>
      <c r="P4" s="5"/>
      <c r="Q4" s="5" t="s">
        <v>996</v>
      </c>
    </row>
    <row r="5" spans="1:17" x14ac:dyDescent="0.35">
      <c r="A5" s="22" t="s">
        <v>48</v>
      </c>
      <c r="B5" s="5" t="s">
        <v>331</v>
      </c>
      <c r="C5" s="5" t="s">
        <v>603</v>
      </c>
      <c r="D5" s="5"/>
      <c r="E5" s="5" t="s">
        <v>769</v>
      </c>
      <c r="F5" s="5"/>
      <c r="G5" s="5" t="s">
        <v>992</v>
      </c>
      <c r="H5" s="5"/>
      <c r="I5" s="5" t="s">
        <v>993</v>
      </c>
      <c r="J5" s="5"/>
      <c r="K5" s="5" t="s">
        <v>999</v>
      </c>
      <c r="L5" s="5"/>
      <c r="M5" s="5"/>
      <c r="N5" s="5"/>
      <c r="O5" s="5" t="s">
        <v>1006</v>
      </c>
      <c r="P5" s="5"/>
      <c r="Q5" s="5" t="s">
        <v>996</v>
      </c>
    </row>
    <row r="6" spans="1:17" x14ac:dyDescent="0.35">
      <c r="A6" s="22" t="s">
        <v>157</v>
      </c>
      <c r="B6" s="5" t="s">
        <v>440</v>
      </c>
      <c r="C6" s="5" t="s">
        <v>674</v>
      </c>
      <c r="D6" s="5"/>
      <c r="E6" s="5" t="s">
        <v>856</v>
      </c>
      <c r="F6" s="5"/>
      <c r="G6" s="5" t="s">
        <v>992</v>
      </c>
      <c r="H6" s="5"/>
      <c r="I6" s="5" t="s">
        <v>1047</v>
      </c>
      <c r="J6" s="5"/>
      <c r="K6" s="5" t="s">
        <v>999</v>
      </c>
      <c r="L6" s="5"/>
      <c r="M6" s="5"/>
      <c r="N6" s="5"/>
      <c r="O6" s="5" t="s">
        <v>996</v>
      </c>
      <c r="P6" s="5"/>
      <c r="Q6" s="5" t="s">
        <v>996</v>
      </c>
    </row>
    <row r="7" spans="1:17" x14ac:dyDescent="0.35">
      <c r="A7" s="22" t="s">
        <v>174</v>
      </c>
      <c r="B7" s="5" t="s">
        <v>456</v>
      </c>
      <c r="C7" s="5" t="s">
        <v>682</v>
      </c>
      <c r="D7" s="5"/>
      <c r="E7" s="5" t="s">
        <v>869</v>
      </c>
      <c r="F7" s="5"/>
      <c r="G7" s="5" t="s">
        <v>992</v>
      </c>
      <c r="H7" s="5"/>
      <c r="I7" s="5" t="s">
        <v>1049</v>
      </c>
      <c r="J7" s="5"/>
      <c r="K7" s="5" t="s">
        <v>999</v>
      </c>
      <c r="L7" s="5"/>
      <c r="M7" s="5"/>
      <c r="N7" s="5"/>
      <c r="O7" s="5" t="s">
        <v>996</v>
      </c>
      <c r="P7" s="5"/>
      <c r="Q7" s="5" t="s">
        <v>996</v>
      </c>
    </row>
    <row r="8" spans="1:17" x14ac:dyDescent="0.35">
      <c r="A8" s="22" t="s">
        <v>186</v>
      </c>
      <c r="B8" s="5" t="s">
        <v>468</v>
      </c>
      <c r="C8" s="5" t="s">
        <v>688</v>
      </c>
      <c r="D8" s="23" t="s">
        <v>1129</v>
      </c>
      <c r="E8" s="5" t="s">
        <v>879</v>
      </c>
      <c r="F8" s="5"/>
      <c r="G8" s="5" t="s">
        <v>992</v>
      </c>
      <c r="H8" s="5"/>
      <c r="I8" s="5" t="s">
        <v>1003</v>
      </c>
      <c r="J8" s="5"/>
      <c r="K8" s="5" t="s">
        <v>999</v>
      </c>
      <c r="L8" s="5"/>
      <c r="M8" s="5"/>
      <c r="N8" s="5"/>
      <c r="O8" s="5" t="s">
        <v>996</v>
      </c>
      <c r="P8" s="5"/>
      <c r="Q8" s="5" t="s">
        <v>996</v>
      </c>
    </row>
    <row r="9" spans="1:17" x14ac:dyDescent="0.35">
      <c r="N9" s="7"/>
      <c r="O9" s="7"/>
      <c r="P9" s="7"/>
      <c r="Q9" s="7"/>
    </row>
    <row r="10" spans="1:17" x14ac:dyDescent="0.35">
      <c r="N10" s="7" t="s">
        <v>1006</v>
      </c>
      <c r="O10" s="7">
        <f>COUNTIF(O3:O8,N10)</f>
        <v>2</v>
      </c>
      <c r="P10" s="7" t="s">
        <v>1005</v>
      </c>
      <c r="Q10" s="7">
        <f t="shared" ref="Q10" si="0">COUNTIF(Q3:Q8,P10)</f>
        <v>0</v>
      </c>
    </row>
    <row r="11" spans="1:17" x14ac:dyDescent="0.35">
      <c r="N11" s="7" t="s">
        <v>996</v>
      </c>
      <c r="O11" s="7">
        <f>COUNTIF(O3:O8,N11)</f>
        <v>4</v>
      </c>
      <c r="P11" s="7" t="s">
        <v>996</v>
      </c>
      <c r="Q11" s="7">
        <f>COUNTIF(Q3:Q8,P11)</f>
        <v>6</v>
      </c>
    </row>
    <row r="12" spans="1:17" x14ac:dyDescent="0.35">
      <c r="A12" s="17" t="s">
        <v>994</v>
      </c>
      <c r="B12" s="17"/>
      <c r="C12" s="17"/>
      <c r="D12" s="17"/>
      <c r="E12" s="17"/>
      <c r="F12" s="17"/>
      <c r="G12" s="17"/>
      <c r="H12" s="17"/>
      <c r="I12" s="17"/>
      <c r="J12" s="17"/>
      <c r="K12" s="17"/>
      <c r="L12" s="17"/>
      <c r="M12" s="17"/>
      <c r="N12" s="17"/>
      <c r="O12" s="17"/>
      <c r="P12" s="17"/>
      <c r="Q12" s="17"/>
    </row>
    <row r="13" spans="1:17" x14ac:dyDescent="0.35">
      <c r="A13" s="5" t="s">
        <v>18</v>
      </c>
      <c r="B13" s="5" t="s">
        <v>301</v>
      </c>
      <c r="C13" s="5" t="s">
        <v>584</v>
      </c>
      <c r="D13" s="5"/>
      <c r="E13" s="5" t="s">
        <v>743</v>
      </c>
      <c r="F13" s="5"/>
      <c r="G13" s="5" t="s">
        <v>992</v>
      </c>
      <c r="H13" s="5"/>
      <c r="I13" s="5" t="s">
        <v>993</v>
      </c>
      <c r="J13" s="5"/>
      <c r="K13" s="5" t="s">
        <v>994</v>
      </c>
      <c r="L13" s="5"/>
      <c r="M13" s="5"/>
      <c r="N13" s="5"/>
      <c r="O13" s="5" t="s">
        <v>996</v>
      </c>
      <c r="P13" s="5"/>
      <c r="Q13" s="5" t="s">
        <v>996</v>
      </c>
    </row>
    <row r="14" spans="1:17" x14ac:dyDescent="0.35">
      <c r="A14" s="5" t="s">
        <v>21</v>
      </c>
      <c r="B14" s="5" t="s">
        <v>304</v>
      </c>
      <c r="C14" s="5" t="s">
        <v>586</v>
      </c>
      <c r="D14" s="5"/>
      <c r="E14" s="5" t="s">
        <v>746</v>
      </c>
      <c r="F14" s="5"/>
      <c r="G14" s="5" t="s">
        <v>992</v>
      </c>
      <c r="H14" s="5"/>
      <c r="I14" s="5" t="s">
        <v>1002</v>
      </c>
      <c r="J14" s="5"/>
      <c r="K14" s="5" t="s">
        <v>994</v>
      </c>
      <c r="L14" s="5"/>
      <c r="M14" s="5"/>
      <c r="N14" s="5"/>
      <c r="O14" s="5" t="s">
        <v>996</v>
      </c>
      <c r="P14" s="5"/>
      <c r="Q14" s="5" t="s">
        <v>996</v>
      </c>
    </row>
    <row r="15" spans="1:17" x14ac:dyDescent="0.35">
      <c r="A15" s="5" t="s">
        <v>29</v>
      </c>
      <c r="B15" s="5" t="s">
        <v>312</v>
      </c>
      <c r="C15" s="5" t="s">
        <v>592</v>
      </c>
      <c r="D15" s="5" t="s">
        <v>1062</v>
      </c>
      <c r="E15" s="5" t="s">
        <v>753</v>
      </c>
      <c r="F15" s="5"/>
      <c r="G15" s="5" t="s">
        <v>992</v>
      </c>
      <c r="H15" s="5"/>
      <c r="I15" s="5" t="s">
        <v>1012</v>
      </c>
      <c r="J15" s="5"/>
      <c r="K15" s="5" t="s">
        <v>994</v>
      </c>
      <c r="L15" s="5"/>
      <c r="M15" s="5"/>
      <c r="N15" s="5"/>
      <c r="O15" s="5" t="s">
        <v>996</v>
      </c>
      <c r="P15" s="5"/>
      <c r="Q15" s="5" t="s">
        <v>996</v>
      </c>
    </row>
    <row r="16" spans="1:17" x14ac:dyDescent="0.35">
      <c r="A16" s="5" t="s">
        <v>34</v>
      </c>
      <c r="B16" s="5" t="s">
        <v>317</v>
      </c>
      <c r="C16" s="5" t="s">
        <v>595</v>
      </c>
      <c r="D16" s="5"/>
      <c r="E16" s="5" t="s">
        <v>758</v>
      </c>
      <c r="F16" s="5"/>
      <c r="G16" s="5" t="s">
        <v>992</v>
      </c>
      <c r="H16" s="5"/>
      <c r="I16" s="5" t="s">
        <v>1014</v>
      </c>
      <c r="J16" s="5"/>
      <c r="K16" s="5" t="s">
        <v>994</v>
      </c>
      <c r="L16" s="5"/>
      <c r="M16" s="5"/>
      <c r="N16" s="5"/>
      <c r="O16" s="5" t="s">
        <v>996</v>
      </c>
      <c r="P16" s="5"/>
      <c r="Q16" s="5" t="s">
        <v>996</v>
      </c>
    </row>
    <row r="17" spans="1:17" x14ac:dyDescent="0.35">
      <c r="A17" s="5" t="s">
        <v>39</v>
      </c>
      <c r="B17" s="5" t="s">
        <v>322</v>
      </c>
      <c r="C17" s="5" t="s">
        <v>597</v>
      </c>
      <c r="D17" s="5" t="s">
        <v>1067</v>
      </c>
      <c r="E17" s="5" t="s">
        <v>762</v>
      </c>
      <c r="F17" s="5"/>
      <c r="G17" s="5" t="s">
        <v>992</v>
      </c>
      <c r="H17" s="5"/>
      <c r="I17" s="5" t="s">
        <v>1014</v>
      </c>
      <c r="J17" s="5"/>
      <c r="K17" s="5" t="s">
        <v>994</v>
      </c>
      <c r="L17" s="5"/>
      <c r="M17" s="5"/>
      <c r="N17" s="5"/>
      <c r="O17" s="5" t="s">
        <v>996</v>
      </c>
      <c r="P17" s="5"/>
      <c r="Q17" s="5" t="s">
        <v>996</v>
      </c>
    </row>
    <row r="18" spans="1:17" x14ac:dyDescent="0.35">
      <c r="A18" s="5" t="s">
        <v>49</v>
      </c>
      <c r="B18" s="5" t="s">
        <v>332</v>
      </c>
      <c r="C18" s="5" t="s">
        <v>604</v>
      </c>
      <c r="D18" s="5" t="s">
        <v>1071</v>
      </c>
      <c r="E18" s="5" t="s">
        <v>770</v>
      </c>
      <c r="F18" s="5"/>
      <c r="G18" s="5" t="s">
        <v>992</v>
      </c>
      <c r="H18" s="5"/>
      <c r="I18" s="5" t="s">
        <v>1021</v>
      </c>
      <c r="J18" s="5"/>
      <c r="K18" s="5" t="s">
        <v>994</v>
      </c>
      <c r="L18" s="5"/>
      <c r="M18" s="5"/>
      <c r="N18" s="5"/>
      <c r="O18" s="5" t="s">
        <v>1006</v>
      </c>
      <c r="P18" s="5"/>
      <c r="Q18" s="5" t="s">
        <v>996</v>
      </c>
    </row>
    <row r="19" spans="1:17" x14ac:dyDescent="0.35">
      <c r="A19" s="5" t="s">
        <v>71</v>
      </c>
      <c r="B19" s="5" t="s">
        <v>354</v>
      </c>
      <c r="C19" s="5" t="s">
        <v>616</v>
      </c>
      <c r="D19" s="5"/>
      <c r="E19" s="5" t="s">
        <v>784</v>
      </c>
      <c r="F19" s="5"/>
      <c r="G19" s="5" t="s">
        <v>992</v>
      </c>
      <c r="H19" s="5"/>
      <c r="I19" s="5" t="s">
        <v>1003</v>
      </c>
      <c r="J19" s="5"/>
      <c r="K19" s="5" t="s">
        <v>994</v>
      </c>
      <c r="L19" s="5"/>
      <c r="M19" s="5"/>
      <c r="N19" s="5"/>
      <c r="O19" s="5" t="s">
        <v>996</v>
      </c>
      <c r="P19" s="5"/>
      <c r="Q19" s="5" t="s">
        <v>1005</v>
      </c>
    </row>
    <row r="20" spans="1:17" x14ac:dyDescent="0.35">
      <c r="A20" s="5" t="s">
        <v>72</v>
      </c>
      <c r="B20" s="5" t="s">
        <v>355</v>
      </c>
      <c r="C20" s="5" t="s">
        <v>617</v>
      </c>
      <c r="D20" s="5"/>
      <c r="E20" s="5" t="s">
        <v>785</v>
      </c>
      <c r="F20" s="5"/>
      <c r="G20" s="5" t="s">
        <v>992</v>
      </c>
      <c r="H20" s="5"/>
      <c r="I20" s="5" t="s">
        <v>1017</v>
      </c>
      <c r="J20" s="5"/>
      <c r="K20" s="5" t="s">
        <v>994</v>
      </c>
      <c r="L20" s="5"/>
      <c r="M20" s="5"/>
      <c r="N20" s="5"/>
      <c r="O20" s="5" t="s">
        <v>996</v>
      </c>
      <c r="P20" s="5"/>
      <c r="Q20" s="5" t="s">
        <v>996</v>
      </c>
    </row>
    <row r="21" spans="1:17" x14ac:dyDescent="0.35">
      <c r="A21" s="5" t="s">
        <v>74</v>
      </c>
      <c r="B21" s="5" t="s">
        <v>357</v>
      </c>
      <c r="C21" s="5"/>
      <c r="D21" s="5" t="s">
        <v>1082</v>
      </c>
      <c r="E21" s="5" t="s">
        <v>786</v>
      </c>
      <c r="F21" s="5"/>
      <c r="G21" s="5" t="s">
        <v>992</v>
      </c>
      <c r="H21" s="5"/>
      <c r="I21" s="5" t="s">
        <v>993</v>
      </c>
      <c r="J21" s="5"/>
      <c r="K21" s="5" t="s">
        <v>994</v>
      </c>
      <c r="L21" s="5"/>
      <c r="M21" s="5"/>
      <c r="N21" s="5"/>
      <c r="O21" s="5" t="s">
        <v>996</v>
      </c>
      <c r="P21" s="5"/>
      <c r="Q21" s="5" t="s">
        <v>996</v>
      </c>
    </row>
    <row r="22" spans="1:17" x14ac:dyDescent="0.35">
      <c r="A22" s="5" t="s">
        <v>82</v>
      </c>
      <c r="B22" s="5" t="s">
        <v>365</v>
      </c>
      <c r="C22" s="5" t="s">
        <v>622</v>
      </c>
      <c r="D22" s="5" t="s">
        <v>1087</v>
      </c>
      <c r="E22" s="5" t="s">
        <v>793</v>
      </c>
      <c r="F22" s="5"/>
      <c r="G22" s="5" t="s">
        <v>992</v>
      </c>
      <c r="H22" s="5"/>
      <c r="I22" s="5" t="s">
        <v>1025</v>
      </c>
      <c r="J22" s="5"/>
      <c r="K22" s="5" t="s">
        <v>994</v>
      </c>
      <c r="L22" s="5"/>
      <c r="M22" s="5"/>
      <c r="N22" s="5"/>
      <c r="O22" s="5" t="s">
        <v>1006</v>
      </c>
      <c r="P22" s="5"/>
      <c r="Q22" s="5" t="s">
        <v>996</v>
      </c>
    </row>
    <row r="23" spans="1:17" x14ac:dyDescent="0.35">
      <c r="A23" s="5" t="s">
        <v>83</v>
      </c>
      <c r="B23" s="5" t="s">
        <v>366</v>
      </c>
      <c r="C23" s="5" t="s">
        <v>623</v>
      </c>
      <c r="D23" s="5" t="s">
        <v>1088</v>
      </c>
      <c r="E23" s="5" t="s">
        <v>794</v>
      </c>
      <c r="F23" s="5"/>
      <c r="G23" s="5" t="s">
        <v>992</v>
      </c>
      <c r="H23" s="5"/>
      <c r="I23" s="5" t="s">
        <v>1017</v>
      </c>
      <c r="J23" s="5"/>
      <c r="K23" s="5" t="s">
        <v>994</v>
      </c>
      <c r="L23" s="5"/>
      <c r="M23" s="5"/>
      <c r="N23" s="5"/>
      <c r="O23" s="5" t="s">
        <v>1006</v>
      </c>
      <c r="P23" s="5"/>
      <c r="Q23" s="5" t="s">
        <v>996</v>
      </c>
    </row>
    <row r="24" spans="1:17" x14ac:dyDescent="0.35">
      <c r="A24" s="5" t="s">
        <v>87</v>
      </c>
      <c r="B24" s="5" t="s">
        <v>370</v>
      </c>
      <c r="C24" s="5" t="s">
        <v>627</v>
      </c>
      <c r="D24" s="5" t="s">
        <v>1091</v>
      </c>
      <c r="E24" s="5" t="s">
        <v>798</v>
      </c>
      <c r="F24" s="5"/>
      <c r="G24" s="5" t="s">
        <v>992</v>
      </c>
      <c r="H24" s="5"/>
      <c r="I24" s="5" t="s">
        <v>1027</v>
      </c>
      <c r="J24" s="5"/>
      <c r="K24" s="5" t="s">
        <v>994</v>
      </c>
      <c r="L24" s="5"/>
      <c r="M24" s="5"/>
      <c r="N24" s="5"/>
      <c r="O24" s="5" t="s">
        <v>996</v>
      </c>
      <c r="P24" s="5"/>
      <c r="Q24" s="5" t="s">
        <v>1005</v>
      </c>
    </row>
    <row r="25" spans="1:17" x14ac:dyDescent="0.35">
      <c r="A25" s="5" t="s">
        <v>89</v>
      </c>
      <c r="B25" s="5" t="s">
        <v>372</v>
      </c>
      <c r="C25" s="5" t="s">
        <v>628</v>
      </c>
      <c r="D25" s="5" t="s">
        <v>1092</v>
      </c>
      <c r="E25" s="5" t="s">
        <v>799</v>
      </c>
      <c r="F25" s="5"/>
      <c r="G25" s="5" t="s">
        <v>992</v>
      </c>
      <c r="H25" s="5"/>
      <c r="I25" s="5" t="s">
        <v>1028</v>
      </c>
      <c r="J25" s="5"/>
      <c r="K25" s="5" t="s">
        <v>994</v>
      </c>
      <c r="L25" s="5"/>
      <c r="M25" s="5"/>
      <c r="N25" s="5"/>
      <c r="O25" s="5" t="s">
        <v>996</v>
      </c>
      <c r="P25" s="5"/>
      <c r="Q25" s="5" t="s">
        <v>996</v>
      </c>
    </row>
    <row r="26" spans="1:17" x14ac:dyDescent="0.35">
      <c r="A26" s="5" t="s">
        <v>155</v>
      </c>
      <c r="B26" s="5" t="s">
        <v>438</v>
      </c>
      <c r="C26" s="5" t="s">
        <v>673</v>
      </c>
      <c r="D26" s="5" t="s">
        <v>1122</v>
      </c>
      <c r="E26" s="5" t="s">
        <v>854</v>
      </c>
      <c r="F26" s="5"/>
      <c r="G26" s="5" t="s">
        <v>992</v>
      </c>
      <c r="H26" s="5"/>
      <c r="I26" s="5" t="s">
        <v>993</v>
      </c>
      <c r="J26" s="5"/>
      <c r="K26" s="5" t="s">
        <v>994</v>
      </c>
      <c r="L26" s="5"/>
      <c r="M26" s="5"/>
      <c r="N26" s="5"/>
      <c r="O26" s="5" t="s">
        <v>1006</v>
      </c>
      <c r="P26" s="5"/>
      <c r="Q26" s="5" t="s">
        <v>996</v>
      </c>
    </row>
    <row r="27" spans="1:17" x14ac:dyDescent="0.35">
      <c r="A27" s="5" t="s">
        <v>161</v>
      </c>
      <c r="B27" s="5" t="s">
        <v>161</v>
      </c>
      <c r="C27" s="5"/>
      <c r="D27" s="5"/>
      <c r="E27" s="5" t="s">
        <v>858</v>
      </c>
      <c r="F27" s="5"/>
      <c r="G27" s="5" t="s">
        <v>992</v>
      </c>
      <c r="H27" s="5"/>
      <c r="I27" s="5" t="s">
        <v>1011</v>
      </c>
      <c r="J27" s="5"/>
      <c r="K27" s="5" t="s">
        <v>994</v>
      </c>
      <c r="L27" s="5"/>
      <c r="M27" s="5"/>
      <c r="N27" s="5"/>
      <c r="O27" s="5" t="s">
        <v>996</v>
      </c>
      <c r="P27" s="5"/>
      <c r="Q27" s="5" t="s">
        <v>996</v>
      </c>
    </row>
    <row r="28" spans="1:17" x14ac:dyDescent="0.35">
      <c r="A28" s="5" t="s">
        <v>177</v>
      </c>
      <c r="B28" s="5" t="s">
        <v>459</v>
      </c>
      <c r="C28" s="5" t="s">
        <v>684</v>
      </c>
      <c r="D28" s="5"/>
      <c r="E28" s="5" t="s">
        <v>872</v>
      </c>
      <c r="F28" s="5"/>
      <c r="G28" s="5" t="s">
        <v>992</v>
      </c>
      <c r="H28" s="5"/>
      <c r="I28" s="5" t="s">
        <v>1010</v>
      </c>
      <c r="J28" s="5"/>
      <c r="K28" s="5" t="s">
        <v>994</v>
      </c>
      <c r="L28" s="5"/>
      <c r="M28" s="5"/>
      <c r="N28" s="5"/>
      <c r="O28" s="5" t="s">
        <v>996</v>
      </c>
      <c r="P28" s="5"/>
      <c r="Q28" s="5" t="s">
        <v>1005</v>
      </c>
    </row>
    <row r="29" spans="1:17" x14ac:dyDescent="0.35">
      <c r="A29" s="5" t="s">
        <v>192</v>
      </c>
      <c r="B29" s="5" t="s">
        <v>474</v>
      </c>
      <c r="C29" s="5" t="s">
        <v>692</v>
      </c>
      <c r="D29" s="5" t="s">
        <v>1133</v>
      </c>
      <c r="E29" s="5" t="s">
        <v>884</v>
      </c>
      <c r="F29" s="5"/>
      <c r="G29" s="5" t="s">
        <v>992</v>
      </c>
      <c r="H29" s="5"/>
      <c r="I29" s="5" t="s">
        <v>1034</v>
      </c>
      <c r="J29" s="5"/>
      <c r="K29" s="5" t="s">
        <v>994</v>
      </c>
      <c r="L29" s="5"/>
      <c r="M29" s="5"/>
      <c r="N29" s="5"/>
      <c r="O29" s="5" t="s">
        <v>996</v>
      </c>
      <c r="P29" s="5"/>
      <c r="Q29" s="5" t="s">
        <v>996</v>
      </c>
    </row>
    <row r="30" spans="1:17" x14ac:dyDescent="0.35">
      <c r="A30" s="5" t="s">
        <v>209</v>
      </c>
      <c r="B30" s="5" t="s">
        <v>491</v>
      </c>
      <c r="C30" s="5" t="s">
        <v>684</v>
      </c>
      <c r="D30" s="5" t="s">
        <v>1137</v>
      </c>
      <c r="E30" s="5" t="s">
        <v>900</v>
      </c>
      <c r="F30" s="5"/>
      <c r="G30" s="5" t="s">
        <v>992</v>
      </c>
      <c r="H30" s="5"/>
      <c r="I30" s="5" t="s">
        <v>1010</v>
      </c>
      <c r="J30" s="5"/>
      <c r="K30" s="5" t="s">
        <v>994</v>
      </c>
      <c r="L30" s="5"/>
      <c r="M30" s="5"/>
      <c r="N30" s="5"/>
      <c r="O30" s="5" t="s">
        <v>996</v>
      </c>
      <c r="P30" s="5"/>
      <c r="Q30" s="5" t="s">
        <v>996</v>
      </c>
    </row>
    <row r="31" spans="1:17" x14ac:dyDescent="0.35">
      <c r="A31" s="5" t="s">
        <v>273</v>
      </c>
      <c r="B31" s="5" t="s">
        <v>555</v>
      </c>
      <c r="C31" s="5" t="s">
        <v>715</v>
      </c>
      <c r="D31" s="5"/>
      <c r="E31" s="5" t="s">
        <v>960</v>
      </c>
      <c r="F31" s="5"/>
      <c r="G31" s="5" t="s">
        <v>992</v>
      </c>
      <c r="H31" s="5"/>
      <c r="I31" s="5" t="s">
        <v>1002</v>
      </c>
      <c r="J31" s="5"/>
      <c r="K31" s="5" t="s">
        <v>994</v>
      </c>
      <c r="L31" s="5"/>
      <c r="M31" s="5"/>
      <c r="N31" s="5"/>
      <c r="O31" s="5" t="s">
        <v>1006</v>
      </c>
      <c r="P31" s="5"/>
      <c r="Q31" s="5" t="s">
        <v>996</v>
      </c>
    </row>
    <row r="32" spans="1:17" x14ac:dyDescent="0.35">
      <c r="N32" s="7"/>
      <c r="O32" s="7"/>
      <c r="P32" s="7"/>
      <c r="Q32" s="7"/>
    </row>
    <row r="33" spans="1:17" x14ac:dyDescent="0.35">
      <c r="N33" s="19" t="s">
        <v>1006</v>
      </c>
      <c r="O33" s="19">
        <f>COUNTIF(O$13:O$31,N33)</f>
        <v>5</v>
      </c>
      <c r="P33" s="19" t="s">
        <v>1005</v>
      </c>
      <c r="Q33" s="19">
        <f t="shared" ref="Q33" si="1">COUNTIF(Q$13:Q$31,P33)</f>
        <v>3</v>
      </c>
    </row>
    <row r="34" spans="1:17" x14ac:dyDescent="0.35">
      <c r="N34" s="19" t="s">
        <v>996</v>
      </c>
      <c r="O34" s="19">
        <f>COUNTIF(O$13:O$31,N34)</f>
        <v>14</v>
      </c>
      <c r="P34" s="19" t="s">
        <v>996</v>
      </c>
      <c r="Q34" s="19">
        <f t="shared" ref="Q34" si="2">COUNTIF(Q$13:Q$31,P34)</f>
        <v>16</v>
      </c>
    </row>
    <row r="37" spans="1:17" x14ac:dyDescent="0.35">
      <c r="A37" t="s">
        <v>1156</v>
      </c>
      <c r="B37" t="s">
        <v>1157</v>
      </c>
      <c r="C37" t="s">
        <v>1168</v>
      </c>
      <c r="D37" t="s">
        <v>1159</v>
      </c>
      <c r="J37" t="s">
        <v>1156</v>
      </c>
      <c r="K37" t="s">
        <v>1157</v>
      </c>
      <c r="L37" t="s">
        <v>1168</v>
      </c>
      <c r="M37" t="s">
        <v>1159</v>
      </c>
    </row>
    <row r="38" spans="1:17" x14ac:dyDescent="0.35">
      <c r="A38" t="s">
        <v>1006</v>
      </c>
      <c r="B38">
        <v>7</v>
      </c>
      <c r="C38">
        <f>O10</f>
        <v>2</v>
      </c>
      <c r="D38">
        <f>O33</f>
        <v>5</v>
      </c>
      <c r="J38" t="s">
        <v>1005</v>
      </c>
      <c r="K38">
        <v>17</v>
      </c>
      <c r="L38">
        <f>Q10</f>
        <v>0</v>
      </c>
      <c r="M38">
        <f>Q33</f>
        <v>3</v>
      </c>
    </row>
    <row r="39" spans="1:17" x14ac:dyDescent="0.35">
      <c r="A39" t="s">
        <v>996</v>
      </c>
      <c r="B39">
        <v>76</v>
      </c>
      <c r="C39">
        <f>O11</f>
        <v>4</v>
      </c>
      <c r="D39">
        <f>O34</f>
        <v>14</v>
      </c>
      <c r="J39" t="s">
        <v>996</v>
      </c>
      <c r="K39">
        <v>66</v>
      </c>
      <c r="L39">
        <f>Q11</f>
        <v>6</v>
      </c>
      <c r="M39">
        <f>Q34</f>
        <v>16</v>
      </c>
    </row>
  </sheetData>
  <dataValidations count="1">
    <dataValidation allowBlank="1" showInputMessage="1" showErrorMessage="1" promptTitle="Vertex Name" prompt="Enter the name of the vertex." sqref="A3:A8" xr:uid="{9EC6C1E9-3FB1-43BC-807F-287EFFDCABEC}"/>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561282-48A1-424F-9985-CE9C119EEAFD}">
  <dimension ref="A1:Q208"/>
  <sheetViews>
    <sheetView workbookViewId="0">
      <pane ySplit="1" topLeftCell="A74" activePane="bottomLeft" state="frozen"/>
      <selection pane="bottomLeft" activeCell="C98" sqref="C98"/>
    </sheetView>
  </sheetViews>
  <sheetFormatPr defaultRowHeight="14.5" x14ac:dyDescent="0.35"/>
  <cols>
    <col min="7" max="7" width="11.6328125" customWidth="1"/>
  </cols>
  <sheetData>
    <row r="1" spans="1:17" ht="58" x14ac:dyDescent="0.35">
      <c r="A1" s="2" t="s">
        <v>0</v>
      </c>
      <c r="B1" s="2" t="s">
        <v>1</v>
      </c>
      <c r="C1" s="2" t="s">
        <v>2</v>
      </c>
      <c r="D1" s="2" t="s">
        <v>3</v>
      </c>
      <c r="E1" s="2" t="s">
        <v>4</v>
      </c>
      <c r="F1" s="1"/>
      <c r="G1" s="3" t="s">
        <v>5</v>
      </c>
      <c r="I1" s="3" t="s">
        <v>2</v>
      </c>
      <c r="K1" s="3" t="s">
        <v>11</v>
      </c>
      <c r="M1" s="3" t="s">
        <v>6</v>
      </c>
      <c r="O1" s="3" t="s">
        <v>7</v>
      </c>
      <c r="Q1" s="3" t="s">
        <v>8</v>
      </c>
    </row>
    <row r="3" spans="1:17" x14ac:dyDescent="0.35">
      <c r="A3" s="9" t="s">
        <v>22</v>
      </c>
      <c r="B3" t="s">
        <v>305</v>
      </c>
      <c r="C3" t="s">
        <v>587</v>
      </c>
      <c r="E3" t="s">
        <v>747</v>
      </c>
      <c r="G3" t="s">
        <v>992</v>
      </c>
      <c r="I3" t="s">
        <v>1003</v>
      </c>
      <c r="K3" t="s">
        <v>1004</v>
      </c>
      <c r="M3" t="s">
        <v>997</v>
      </c>
      <c r="O3" t="s">
        <v>996</v>
      </c>
      <c r="Q3" t="s">
        <v>1005</v>
      </c>
    </row>
    <row r="4" spans="1:17" x14ac:dyDescent="0.35">
      <c r="A4" s="9" t="s">
        <v>27</v>
      </c>
      <c r="B4" t="s">
        <v>310</v>
      </c>
      <c r="C4" t="s">
        <v>591</v>
      </c>
      <c r="D4" t="s">
        <v>1061</v>
      </c>
      <c r="E4" t="s">
        <v>751</v>
      </c>
      <c r="G4" t="s">
        <v>992</v>
      </c>
      <c r="I4" t="s">
        <v>993</v>
      </c>
      <c r="K4" t="s">
        <v>1004</v>
      </c>
      <c r="M4" t="s">
        <v>998</v>
      </c>
      <c r="O4" t="s">
        <v>996</v>
      </c>
      <c r="Q4" t="s">
        <v>1005</v>
      </c>
    </row>
    <row r="5" spans="1:17" x14ac:dyDescent="0.35">
      <c r="A5" s="9" t="s">
        <v>28</v>
      </c>
      <c r="B5" t="s">
        <v>311</v>
      </c>
      <c r="D5" s="12"/>
      <c r="E5" t="s">
        <v>752</v>
      </c>
      <c r="G5" t="s">
        <v>992</v>
      </c>
      <c r="I5" t="s">
        <v>1011</v>
      </c>
      <c r="K5" t="s">
        <v>1004</v>
      </c>
      <c r="M5" t="s">
        <v>997</v>
      </c>
      <c r="O5" t="s">
        <v>996</v>
      </c>
      <c r="Q5" t="s">
        <v>996</v>
      </c>
    </row>
    <row r="6" spans="1:17" x14ac:dyDescent="0.35">
      <c r="A6" s="9" t="s">
        <v>30</v>
      </c>
      <c r="B6" t="s">
        <v>313</v>
      </c>
      <c r="D6" s="12"/>
      <c r="E6" t="s">
        <v>754</v>
      </c>
      <c r="G6" t="s">
        <v>992</v>
      </c>
      <c r="I6" t="s">
        <v>1011</v>
      </c>
      <c r="K6" t="s">
        <v>1004</v>
      </c>
      <c r="M6" t="s">
        <v>997</v>
      </c>
      <c r="O6" t="s">
        <v>996</v>
      </c>
      <c r="Q6" t="s">
        <v>996</v>
      </c>
    </row>
    <row r="7" spans="1:17" x14ac:dyDescent="0.35">
      <c r="A7" s="9" t="s">
        <v>32</v>
      </c>
      <c r="B7" t="s">
        <v>315</v>
      </c>
      <c r="C7" t="s">
        <v>593</v>
      </c>
      <c r="D7" s="12"/>
      <c r="E7" t="s">
        <v>756</v>
      </c>
      <c r="G7" t="s">
        <v>992</v>
      </c>
      <c r="I7" t="s">
        <v>1003</v>
      </c>
      <c r="K7" t="s">
        <v>1004</v>
      </c>
      <c r="M7" t="s">
        <v>997</v>
      </c>
      <c r="O7" t="s">
        <v>996</v>
      </c>
      <c r="Q7" t="s">
        <v>1005</v>
      </c>
    </row>
    <row r="8" spans="1:17" x14ac:dyDescent="0.35">
      <c r="A8" s="9" t="s">
        <v>40</v>
      </c>
      <c r="B8" t="s">
        <v>323</v>
      </c>
      <c r="C8" t="s">
        <v>598</v>
      </c>
      <c r="E8" t="s">
        <v>763</v>
      </c>
      <c r="G8" t="s">
        <v>992</v>
      </c>
      <c r="I8" t="s">
        <v>1017</v>
      </c>
      <c r="K8" t="s">
        <v>1004</v>
      </c>
      <c r="M8" t="s">
        <v>998</v>
      </c>
      <c r="O8" t="s">
        <v>996</v>
      </c>
      <c r="Q8" t="s">
        <v>996</v>
      </c>
    </row>
    <row r="9" spans="1:17" x14ac:dyDescent="0.35">
      <c r="A9" s="9" t="s">
        <v>44</v>
      </c>
      <c r="B9" t="s">
        <v>327</v>
      </c>
      <c r="C9" t="s">
        <v>600</v>
      </c>
      <c r="D9" s="12" t="s">
        <v>1068</v>
      </c>
      <c r="E9" t="s">
        <v>765</v>
      </c>
      <c r="G9" t="s">
        <v>992</v>
      </c>
      <c r="I9" t="s">
        <v>1020</v>
      </c>
      <c r="K9" t="s">
        <v>1004</v>
      </c>
      <c r="M9" t="s">
        <v>997</v>
      </c>
      <c r="O9" t="s">
        <v>996</v>
      </c>
      <c r="Q9" t="s">
        <v>996</v>
      </c>
    </row>
    <row r="10" spans="1:17" x14ac:dyDescent="0.35">
      <c r="A10" s="9" t="s">
        <v>47</v>
      </c>
      <c r="B10" t="s">
        <v>330</v>
      </c>
      <c r="C10" t="s">
        <v>602</v>
      </c>
      <c r="D10" t="s">
        <v>1070</v>
      </c>
      <c r="E10" t="s">
        <v>768</v>
      </c>
      <c r="G10" t="s">
        <v>992</v>
      </c>
      <c r="I10" t="s">
        <v>1017</v>
      </c>
      <c r="K10" t="s">
        <v>1004</v>
      </c>
      <c r="M10" t="s">
        <v>997</v>
      </c>
      <c r="O10" t="s">
        <v>1006</v>
      </c>
      <c r="Q10" t="s">
        <v>1005</v>
      </c>
    </row>
    <row r="11" spans="1:17" x14ac:dyDescent="0.35">
      <c r="A11" s="9" t="s">
        <v>51</v>
      </c>
      <c r="B11" t="s">
        <v>334</v>
      </c>
      <c r="C11" t="s">
        <v>605</v>
      </c>
      <c r="D11" s="12"/>
      <c r="E11" t="s">
        <v>771</v>
      </c>
      <c r="G11" t="s">
        <v>992</v>
      </c>
      <c r="I11" t="s">
        <v>1022</v>
      </c>
      <c r="K11" t="s">
        <v>1004</v>
      </c>
      <c r="M11" t="s">
        <v>997</v>
      </c>
      <c r="O11" t="s">
        <v>996</v>
      </c>
      <c r="Q11" t="s">
        <v>996</v>
      </c>
    </row>
    <row r="12" spans="1:17" x14ac:dyDescent="0.35">
      <c r="A12" s="9" t="s">
        <v>54</v>
      </c>
      <c r="B12" t="s">
        <v>337</v>
      </c>
      <c r="E12" t="s">
        <v>772</v>
      </c>
      <c r="G12" t="s">
        <v>992</v>
      </c>
      <c r="I12" t="s">
        <v>1011</v>
      </c>
      <c r="K12" t="s">
        <v>1004</v>
      </c>
      <c r="M12" t="s">
        <v>998</v>
      </c>
      <c r="O12" t="s">
        <v>996</v>
      </c>
      <c r="Q12" t="s">
        <v>996</v>
      </c>
    </row>
    <row r="13" spans="1:17" x14ac:dyDescent="0.35">
      <c r="A13" s="9" t="s">
        <v>60</v>
      </c>
      <c r="B13" t="s">
        <v>343</v>
      </c>
      <c r="C13" t="s">
        <v>608</v>
      </c>
      <c r="D13" s="12" t="s">
        <v>1073</v>
      </c>
      <c r="E13" t="s">
        <v>774</v>
      </c>
      <c r="G13" t="s">
        <v>992</v>
      </c>
      <c r="I13" t="s">
        <v>1010</v>
      </c>
      <c r="K13" t="s">
        <v>1004</v>
      </c>
      <c r="M13" t="s">
        <v>998</v>
      </c>
      <c r="O13" t="s">
        <v>996</v>
      </c>
      <c r="Q13" t="s">
        <v>996</v>
      </c>
    </row>
    <row r="14" spans="1:17" x14ac:dyDescent="0.35">
      <c r="A14" s="9" t="s">
        <v>65</v>
      </c>
      <c r="B14" t="s">
        <v>348</v>
      </c>
      <c r="C14" t="s">
        <v>612</v>
      </c>
      <c r="D14" t="s">
        <v>1077</v>
      </c>
      <c r="E14" t="s">
        <v>778</v>
      </c>
      <c r="G14" t="s">
        <v>992</v>
      </c>
      <c r="I14" t="s">
        <v>1003</v>
      </c>
      <c r="K14" t="s">
        <v>1004</v>
      </c>
      <c r="M14" t="s">
        <v>997</v>
      </c>
      <c r="O14" t="s">
        <v>996</v>
      </c>
      <c r="Q14" t="s">
        <v>996</v>
      </c>
    </row>
    <row r="15" spans="1:17" x14ac:dyDescent="0.35">
      <c r="A15" s="9" t="s">
        <v>68</v>
      </c>
      <c r="B15" t="s">
        <v>351</v>
      </c>
      <c r="C15" t="s">
        <v>614</v>
      </c>
      <c r="D15" s="12" t="s">
        <v>1079</v>
      </c>
      <c r="E15" t="s">
        <v>781</v>
      </c>
      <c r="G15" t="s">
        <v>992</v>
      </c>
      <c r="I15" t="s">
        <v>1010</v>
      </c>
      <c r="K15" t="s">
        <v>1004</v>
      </c>
      <c r="M15" t="s">
        <v>998</v>
      </c>
      <c r="O15" t="s">
        <v>996</v>
      </c>
      <c r="Q15" t="s">
        <v>996</v>
      </c>
    </row>
    <row r="16" spans="1:17" x14ac:dyDescent="0.35">
      <c r="A16" s="9" t="s">
        <v>75</v>
      </c>
      <c r="B16" t="s">
        <v>358</v>
      </c>
      <c r="C16" t="s">
        <v>619</v>
      </c>
      <c r="D16" t="s">
        <v>1083</v>
      </c>
      <c r="E16" t="s">
        <v>787</v>
      </c>
      <c r="G16" t="s">
        <v>992</v>
      </c>
      <c r="I16" t="s">
        <v>993</v>
      </c>
      <c r="K16" t="s">
        <v>1004</v>
      </c>
      <c r="M16" t="s">
        <v>997</v>
      </c>
      <c r="O16" t="s">
        <v>996</v>
      </c>
      <c r="Q16" t="s">
        <v>996</v>
      </c>
    </row>
    <row r="17" spans="1:17" x14ac:dyDescent="0.35">
      <c r="A17" s="9" t="s">
        <v>80</v>
      </c>
      <c r="B17" t="s">
        <v>363</v>
      </c>
      <c r="C17" t="s">
        <v>621</v>
      </c>
      <c r="D17" s="12" t="s">
        <v>1086</v>
      </c>
      <c r="E17" t="s">
        <v>791</v>
      </c>
      <c r="G17" t="s">
        <v>992</v>
      </c>
      <c r="I17" t="s">
        <v>993</v>
      </c>
      <c r="K17" t="s">
        <v>1004</v>
      </c>
      <c r="M17" t="s">
        <v>997</v>
      </c>
      <c r="O17" t="s">
        <v>996</v>
      </c>
      <c r="Q17" t="s">
        <v>996</v>
      </c>
    </row>
    <row r="18" spans="1:17" x14ac:dyDescent="0.35">
      <c r="A18" s="9" t="s">
        <v>81</v>
      </c>
      <c r="B18" t="s">
        <v>364</v>
      </c>
      <c r="D18" s="12"/>
      <c r="E18" t="s">
        <v>792</v>
      </c>
      <c r="G18" t="s">
        <v>992</v>
      </c>
      <c r="I18" t="s">
        <v>1011</v>
      </c>
      <c r="K18" t="s">
        <v>1004</v>
      </c>
      <c r="M18" t="s">
        <v>997</v>
      </c>
      <c r="O18" t="s">
        <v>996</v>
      </c>
      <c r="Q18" t="s">
        <v>1005</v>
      </c>
    </row>
    <row r="19" spans="1:17" x14ac:dyDescent="0.35">
      <c r="A19" s="9" t="s">
        <v>85</v>
      </c>
      <c r="B19" t="s">
        <v>368</v>
      </c>
      <c r="C19" t="s">
        <v>625</v>
      </c>
      <c r="D19" t="s">
        <v>1090</v>
      </c>
      <c r="E19" t="s">
        <v>796</v>
      </c>
      <c r="G19" t="s">
        <v>992</v>
      </c>
      <c r="I19" t="s">
        <v>1017</v>
      </c>
      <c r="K19" t="s">
        <v>1004</v>
      </c>
      <c r="M19" t="s">
        <v>997</v>
      </c>
      <c r="O19" t="s">
        <v>996</v>
      </c>
      <c r="Q19" t="s">
        <v>996</v>
      </c>
    </row>
    <row r="20" spans="1:17" x14ac:dyDescent="0.35">
      <c r="A20" s="9" t="s">
        <v>86</v>
      </c>
      <c r="B20" t="s">
        <v>369</v>
      </c>
      <c r="C20" t="s">
        <v>626</v>
      </c>
      <c r="E20" t="s">
        <v>797</v>
      </c>
      <c r="G20" t="s">
        <v>992</v>
      </c>
      <c r="I20" t="s">
        <v>700</v>
      </c>
      <c r="K20" t="s">
        <v>1004</v>
      </c>
      <c r="M20" t="s">
        <v>997</v>
      </c>
      <c r="O20" t="s">
        <v>996</v>
      </c>
      <c r="Q20" t="s">
        <v>996</v>
      </c>
    </row>
    <row r="21" spans="1:17" x14ac:dyDescent="0.35">
      <c r="A21" s="9" t="s">
        <v>90</v>
      </c>
      <c r="B21" t="s">
        <v>373</v>
      </c>
      <c r="C21" t="s">
        <v>629</v>
      </c>
      <c r="D21" t="s">
        <v>1093</v>
      </c>
      <c r="E21" t="s">
        <v>800</v>
      </c>
      <c r="G21" t="s">
        <v>992</v>
      </c>
      <c r="I21" t="s">
        <v>1010</v>
      </c>
      <c r="K21" t="s">
        <v>1004</v>
      </c>
      <c r="M21" t="s">
        <v>998</v>
      </c>
      <c r="O21" t="s">
        <v>996</v>
      </c>
      <c r="Q21" t="s">
        <v>996</v>
      </c>
    </row>
    <row r="22" spans="1:17" x14ac:dyDescent="0.35">
      <c r="A22" s="9" t="s">
        <v>92</v>
      </c>
      <c r="B22" t="s">
        <v>375</v>
      </c>
      <c r="C22" t="s">
        <v>631</v>
      </c>
      <c r="D22" s="12"/>
      <c r="E22" t="s">
        <v>802</v>
      </c>
      <c r="G22" t="s">
        <v>992</v>
      </c>
      <c r="I22" t="s">
        <v>993</v>
      </c>
      <c r="K22" t="s">
        <v>1004</v>
      </c>
      <c r="M22" t="s">
        <v>997</v>
      </c>
      <c r="O22" t="s">
        <v>996</v>
      </c>
      <c r="Q22" t="s">
        <v>996</v>
      </c>
    </row>
    <row r="23" spans="1:17" x14ac:dyDescent="0.35">
      <c r="A23" s="9" t="s">
        <v>94</v>
      </c>
      <c r="B23" t="s">
        <v>377</v>
      </c>
      <c r="C23" t="s">
        <v>632</v>
      </c>
      <c r="D23" s="12" t="s">
        <v>1096</v>
      </c>
      <c r="E23" t="s">
        <v>804</v>
      </c>
      <c r="G23" t="s">
        <v>992</v>
      </c>
      <c r="I23" t="s">
        <v>1030</v>
      </c>
      <c r="K23" t="s">
        <v>1004</v>
      </c>
      <c r="M23" t="s">
        <v>998</v>
      </c>
      <c r="O23" t="s">
        <v>996</v>
      </c>
      <c r="Q23" t="s">
        <v>996</v>
      </c>
    </row>
    <row r="24" spans="1:17" x14ac:dyDescent="0.35">
      <c r="A24" s="9" t="s">
        <v>95</v>
      </c>
      <c r="B24" t="s">
        <v>378</v>
      </c>
      <c r="C24" t="s">
        <v>633</v>
      </c>
      <c r="E24" t="s">
        <v>805</v>
      </c>
      <c r="G24" t="s">
        <v>992</v>
      </c>
      <c r="I24" t="s">
        <v>1031</v>
      </c>
      <c r="K24" t="s">
        <v>1004</v>
      </c>
      <c r="M24" t="s">
        <v>998</v>
      </c>
      <c r="O24" t="s">
        <v>996</v>
      </c>
      <c r="Q24" t="s">
        <v>996</v>
      </c>
    </row>
    <row r="25" spans="1:17" x14ac:dyDescent="0.35">
      <c r="A25" s="9" t="s">
        <v>97</v>
      </c>
      <c r="B25" t="s">
        <v>380</v>
      </c>
      <c r="C25" t="s">
        <v>634</v>
      </c>
      <c r="D25" s="12"/>
      <c r="E25" t="s">
        <v>807</v>
      </c>
      <c r="G25" t="s">
        <v>992</v>
      </c>
      <c r="I25" t="s">
        <v>1003</v>
      </c>
      <c r="K25" t="s">
        <v>1004</v>
      </c>
      <c r="M25" t="s">
        <v>997</v>
      </c>
      <c r="O25" t="s">
        <v>996</v>
      </c>
      <c r="Q25" t="s">
        <v>996</v>
      </c>
    </row>
    <row r="26" spans="1:17" x14ac:dyDescent="0.35">
      <c r="A26" s="9" t="s">
        <v>98</v>
      </c>
      <c r="B26" t="s">
        <v>381</v>
      </c>
      <c r="C26" t="s">
        <v>635</v>
      </c>
      <c r="D26" t="s">
        <v>1098</v>
      </c>
      <c r="E26" t="s">
        <v>808</v>
      </c>
      <c r="G26" t="s">
        <v>992</v>
      </c>
      <c r="I26" t="s">
        <v>1032</v>
      </c>
      <c r="K26" t="s">
        <v>1004</v>
      </c>
      <c r="M26" t="s">
        <v>997</v>
      </c>
      <c r="O26" t="s">
        <v>996</v>
      </c>
      <c r="Q26" t="s">
        <v>1005</v>
      </c>
    </row>
    <row r="27" spans="1:17" x14ac:dyDescent="0.35">
      <c r="A27" s="9" t="s">
        <v>99</v>
      </c>
      <c r="B27" t="s">
        <v>382</v>
      </c>
      <c r="C27" t="s">
        <v>636</v>
      </c>
      <c r="D27" s="12" t="s">
        <v>1099</v>
      </c>
      <c r="E27" t="s">
        <v>809</v>
      </c>
      <c r="G27" t="s">
        <v>992</v>
      </c>
      <c r="I27" t="s">
        <v>1003</v>
      </c>
      <c r="K27" t="s">
        <v>1004</v>
      </c>
      <c r="M27" t="s">
        <v>998</v>
      </c>
      <c r="O27" t="s">
        <v>996</v>
      </c>
      <c r="Q27" t="s">
        <v>996</v>
      </c>
    </row>
    <row r="28" spans="1:17" x14ac:dyDescent="0.35">
      <c r="A28" s="9" t="s">
        <v>102</v>
      </c>
      <c r="B28" t="s">
        <v>385</v>
      </c>
      <c r="C28" t="s">
        <v>591</v>
      </c>
      <c r="E28" t="s">
        <v>812</v>
      </c>
      <c r="G28" t="s">
        <v>992</v>
      </c>
      <c r="I28" t="s">
        <v>993</v>
      </c>
      <c r="K28" t="s">
        <v>1004</v>
      </c>
      <c r="M28" t="s">
        <v>997</v>
      </c>
      <c r="O28" t="s">
        <v>996</v>
      </c>
      <c r="Q28" t="s">
        <v>996</v>
      </c>
    </row>
    <row r="29" spans="1:17" x14ac:dyDescent="0.35">
      <c r="A29" s="9" t="s">
        <v>103</v>
      </c>
      <c r="B29" t="s">
        <v>386</v>
      </c>
      <c r="C29" t="s">
        <v>638</v>
      </c>
      <c r="E29" t="s">
        <v>813</v>
      </c>
      <c r="G29" t="s">
        <v>992</v>
      </c>
      <c r="I29" t="s">
        <v>1024</v>
      </c>
      <c r="K29" t="s">
        <v>1004</v>
      </c>
      <c r="M29" t="s">
        <v>997</v>
      </c>
      <c r="O29" t="s">
        <v>996</v>
      </c>
      <c r="Q29" t="s">
        <v>996</v>
      </c>
    </row>
    <row r="30" spans="1:17" x14ac:dyDescent="0.35">
      <c r="A30" s="9" t="s">
        <v>105</v>
      </c>
      <c r="B30" t="s">
        <v>388</v>
      </c>
      <c r="C30" t="s">
        <v>639</v>
      </c>
      <c r="D30" t="s">
        <v>1103</v>
      </c>
      <c r="E30" t="s">
        <v>815</v>
      </c>
      <c r="G30" t="s">
        <v>992</v>
      </c>
      <c r="I30" t="s">
        <v>1010</v>
      </c>
      <c r="K30" t="s">
        <v>1004</v>
      </c>
      <c r="M30" t="s">
        <v>997</v>
      </c>
      <c r="O30" t="s">
        <v>996</v>
      </c>
      <c r="Q30" t="s">
        <v>996</v>
      </c>
    </row>
    <row r="31" spans="1:17" x14ac:dyDescent="0.35">
      <c r="A31" s="9" t="s">
        <v>106</v>
      </c>
      <c r="B31" t="s">
        <v>389</v>
      </c>
      <c r="C31" t="s">
        <v>640</v>
      </c>
      <c r="D31" t="s">
        <v>1104</v>
      </c>
      <c r="E31" t="s">
        <v>816</v>
      </c>
      <c r="G31" t="s">
        <v>992</v>
      </c>
      <c r="I31" t="s">
        <v>1034</v>
      </c>
      <c r="K31" t="s">
        <v>1004</v>
      </c>
      <c r="M31" t="s">
        <v>997</v>
      </c>
      <c r="O31" t="s">
        <v>996</v>
      </c>
      <c r="Q31" t="s">
        <v>996</v>
      </c>
    </row>
    <row r="32" spans="1:17" x14ac:dyDescent="0.35">
      <c r="A32" s="9" t="s">
        <v>107</v>
      </c>
      <c r="B32" t="s">
        <v>390</v>
      </c>
      <c r="C32" t="s">
        <v>641</v>
      </c>
      <c r="E32" t="s">
        <v>817</v>
      </c>
      <c r="G32" t="s">
        <v>992</v>
      </c>
      <c r="I32" t="s">
        <v>1035</v>
      </c>
      <c r="K32" t="s">
        <v>1004</v>
      </c>
      <c r="M32" t="s">
        <v>997</v>
      </c>
      <c r="O32" t="s">
        <v>996</v>
      </c>
      <c r="Q32" t="s">
        <v>996</v>
      </c>
    </row>
    <row r="33" spans="1:17" x14ac:dyDescent="0.35">
      <c r="A33" s="9" t="s">
        <v>109</v>
      </c>
      <c r="B33" t="s">
        <v>392</v>
      </c>
      <c r="C33" t="s">
        <v>643</v>
      </c>
      <c r="E33" t="s">
        <v>819</v>
      </c>
      <c r="G33" t="s">
        <v>992</v>
      </c>
      <c r="I33" t="s">
        <v>1037</v>
      </c>
      <c r="K33" t="s">
        <v>1004</v>
      </c>
      <c r="M33" t="s">
        <v>997</v>
      </c>
      <c r="O33" t="s">
        <v>996</v>
      </c>
      <c r="Q33" t="s">
        <v>996</v>
      </c>
    </row>
    <row r="34" spans="1:17" x14ac:dyDescent="0.35">
      <c r="A34" s="9" t="s">
        <v>110</v>
      </c>
      <c r="B34" t="s">
        <v>393</v>
      </c>
      <c r="C34" t="s">
        <v>644</v>
      </c>
      <c r="E34" t="s">
        <v>820</v>
      </c>
      <c r="G34" t="s">
        <v>992</v>
      </c>
      <c r="I34" t="s">
        <v>1010</v>
      </c>
      <c r="K34" t="s">
        <v>1004</v>
      </c>
      <c r="M34" t="s">
        <v>997</v>
      </c>
      <c r="O34" t="s">
        <v>1006</v>
      </c>
      <c r="Q34" t="s">
        <v>996</v>
      </c>
    </row>
    <row r="35" spans="1:17" x14ac:dyDescent="0.35">
      <c r="A35" s="9" t="s">
        <v>111</v>
      </c>
      <c r="B35" t="s">
        <v>394</v>
      </c>
      <c r="C35" t="s">
        <v>645</v>
      </c>
      <c r="D35" s="12" t="s">
        <v>1106</v>
      </c>
      <c r="E35" t="s">
        <v>821</v>
      </c>
      <c r="G35" t="s">
        <v>992</v>
      </c>
      <c r="I35" t="s">
        <v>1011</v>
      </c>
      <c r="K35" t="s">
        <v>1004</v>
      </c>
      <c r="M35" t="s">
        <v>997</v>
      </c>
      <c r="O35" t="s">
        <v>996</v>
      </c>
      <c r="Q35" t="s">
        <v>996</v>
      </c>
    </row>
    <row r="36" spans="1:17" x14ac:dyDescent="0.35">
      <c r="A36" s="9" t="s">
        <v>112</v>
      </c>
      <c r="B36" t="s">
        <v>395</v>
      </c>
      <c r="C36" t="s">
        <v>646</v>
      </c>
      <c r="D36" s="12" t="s">
        <v>1107</v>
      </c>
      <c r="E36" t="s">
        <v>822</v>
      </c>
      <c r="G36" t="s">
        <v>992</v>
      </c>
      <c r="I36" t="s">
        <v>700</v>
      </c>
      <c r="K36" t="s">
        <v>1004</v>
      </c>
      <c r="M36" t="s">
        <v>997</v>
      </c>
      <c r="O36" t="s">
        <v>996</v>
      </c>
      <c r="Q36" t="s">
        <v>996</v>
      </c>
    </row>
    <row r="37" spans="1:17" x14ac:dyDescent="0.35">
      <c r="A37" s="9" t="s">
        <v>116</v>
      </c>
      <c r="B37" t="s">
        <v>399</v>
      </c>
      <c r="C37" t="s">
        <v>593</v>
      </c>
      <c r="D37" s="12"/>
      <c r="E37" t="s">
        <v>825</v>
      </c>
      <c r="G37" t="s">
        <v>992</v>
      </c>
      <c r="I37" t="s">
        <v>1003</v>
      </c>
      <c r="K37" t="s">
        <v>1004</v>
      </c>
      <c r="M37" t="s">
        <v>997</v>
      </c>
      <c r="O37" t="s">
        <v>996</v>
      </c>
      <c r="Q37" t="s">
        <v>1005</v>
      </c>
    </row>
    <row r="38" spans="1:17" x14ac:dyDescent="0.35">
      <c r="A38" s="9" t="s">
        <v>117</v>
      </c>
      <c r="B38" t="s">
        <v>400</v>
      </c>
      <c r="E38" t="s">
        <v>826</v>
      </c>
      <c r="G38" t="s">
        <v>992</v>
      </c>
      <c r="I38" t="s">
        <v>1011</v>
      </c>
      <c r="K38" t="s">
        <v>1004</v>
      </c>
      <c r="M38" t="s">
        <v>997</v>
      </c>
      <c r="O38" t="s">
        <v>996</v>
      </c>
      <c r="Q38" t="s">
        <v>996</v>
      </c>
    </row>
    <row r="39" spans="1:17" x14ac:dyDescent="0.35">
      <c r="A39" s="9" t="s">
        <v>119</v>
      </c>
      <c r="B39" t="s">
        <v>402</v>
      </c>
      <c r="C39" t="s">
        <v>649</v>
      </c>
      <c r="D39" s="12"/>
      <c r="E39" t="s">
        <v>827</v>
      </c>
      <c r="G39" t="s">
        <v>992</v>
      </c>
      <c r="I39" t="s">
        <v>1010</v>
      </c>
      <c r="K39" t="s">
        <v>1004</v>
      </c>
      <c r="M39" t="s">
        <v>997</v>
      </c>
      <c r="O39" t="s">
        <v>996</v>
      </c>
      <c r="Q39" t="s">
        <v>996</v>
      </c>
    </row>
    <row r="40" spans="1:17" x14ac:dyDescent="0.35">
      <c r="A40" s="9" t="s">
        <v>122</v>
      </c>
      <c r="B40" t="s">
        <v>405</v>
      </c>
      <c r="C40" t="s">
        <v>651</v>
      </c>
      <c r="E40" t="s">
        <v>829</v>
      </c>
      <c r="G40" t="s">
        <v>992</v>
      </c>
      <c r="I40" t="s">
        <v>1039</v>
      </c>
      <c r="K40" t="s">
        <v>1004</v>
      </c>
      <c r="M40" t="s">
        <v>997</v>
      </c>
      <c r="O40" t="s">
        <v>996</v>
      </c>
      <c r="Q40" t="s">
        <v>996</v>
      </c>
    </row>
    <row r="41" spans="1:17" x14ac:dyDescent="0.35">
      <c r="A41" s="9" t="s">
        <v>124</v>
      </c>
      <c r="B41" t="s">
        <v>407</v>
      </c>
      <c r="C41" t="s">
        <v>653</v>
      </c>
      <c r="D41" s="12" t="s">
        <v>1110</v>
      </c>
      <c r="E41" t="s">
        <v>830</v>
      </c>
      <c r="G41" t="s">
        <v>992</v>
      </c>
      <c r="I41" t="s">
        <v>1039</v>
      </c>
      <c r="K41" t="s">
        <v>1004</v>
      </c>
      <c r="M41" t="s">
        <v>998</v>
      </c>
      <c r="O41" t="s">
        <v>996</v>
      </c>
      <c r="Q41" t="s">
        <v>996</v>
      </c>
    </row>
    <row r="42" spans="1:17" x14ac:dyDescent="0.35">
      <c r="A42" s="9" t="s">
        <v>125</v>
      </c>
      <c r="B42" t="s">
        <v>408</v>
      </c>
      <c r="C42" t="s">
        <v>654</v>
      </c>
      <c r="D42" t="s">
        <v>1111</v>
      </c>
      <c r="E42" t="s">
        <v>831</v>
      </c>
      <c r="G42" t="s">
        <v>992</v>
      </c>
      <c r="I42" t="s">
        <v>1030</v>
      </c>
      <c r="K42" t="s">
        <v>1004</v>
      </c>
      <c r="M42" t="s">
        <v>997</v>
      </c>
      <c r="O42" t="s">
        <v>996</v>
      </c>
      <c r="Q42" t="s">
        <v>1040</v>
      </c>
    </row>
    <row r="43" spans="1:17" x14ac:dyDescent="0.35">
      <c r="A43" s="9" t="s">
        <v>126</v>
      </c>
      <c r="B43" t="s">
        <v>409</v>
      </c>
      <c r="C43" t="s">
        <v>655</v>
      </c>
      <c r="D43" t="s">
        <v>1112</v>
      </c>
      <c r="E43" t="s">
        <v>832</v>
      </c>
      <c r="G43" t="s">
        <v>992</v>
      </c>
      <c r="I43" t="s">
        <v>1038</v>
      </c>
      <c r="K43" t="s">
        <v>1004</v>
      </c>
      <c r="M43" t="s">
        <v>997</v>
      </c>
      <c r="O43" t="s">
        <v>1040</v>
      </c>
      <c r="Q43" t="s">
        <v>996</v>
      </c>
    </row>
    <row r="44" spans="1:17" x14ac:dyDescent="0.35">
      <c r="A44" s="9" t="s">
        <v>128</v>
      </c>
      <c r="B44" t="s">
        <v>411</v>
      </c>
      <c r="C44" t="s">
        <v>657</v>
      </c>
      <c r="D44" s="12" t="s">
        <v>1114</v>
      </c>
      <c r="E44" t="s">
        <v>834</v>
      </c>
      <c r="G44" t="s">
        <v>992</v>
      </c>
      <c r="I44" t="s">
        <v>1041</v>
      </c>
      <c r="K44" t="s">
        <v>1004</v>
      </c>
      <c r="M44" t="s">
        <v>997</v>
      </c>
      <c r="O44" t="s">
        <v>996</v>
      </c>
      <c r="Q44" t="s">
        <v>1005</v>
      </c>
    </row>
    <row r="45" spans="1:17" x14ac:dyDescent="0.35">
      <c r="A45" s="9" t="s">
        <v>134</v>
      </c>
      <c r="B45" t="s">
        <v>417</v>
      </c>
      <c r="C45" t="s">
        <v>659</v>
      </c>
      <c r="D45" s="12"/>
      <c r="E45" t="s">
        <v>837</v>
      </c>
      <c r="G45" t="s">
        <v>992</v>
      </c>
      <c r="I45" t="s">
        <v>1042</v>
      </c>
      <c r="K45" t="s">
        <v>1004</v>
      </c>
      <c r="M45" t="s">
        <v>997</v>
      </c>
      <c r="O45" t="s">
        <v>996</v>
      </c>
      <c r="Q45" t="s">
        <v>996</v>
      </c>
    </row>
    <row r="46" spans="1:17" x14ac:dyDescent="0.35">
      <c r="A46" s="9" t="s">
        <v>135</v>
      </c>
      <c r="B46" t="s">
        <v>418</v>
      </c>
      <c r="C46" t="s">
        <v>660</v>
      </c>
      <c r="E46" t="s">
        <v>838</v>
      </c>
      <c r="G46" t="s">
        <v>992</v>
      </c>
      <c r="I46" t="s">
        <v>1010</v>
      </c>
      <c r="K46" t="s">
        <v>1004</v>
      </c>
      <c r="M46" t="s">
        <v>997</v>
      </c>
      <c r="O46" t="s">
        <v>996</v>
      </c>
      <c r="Q46" t="s">
        <v>1005</v>
      </c>
    </row>
    <row r="47" spans="1:17" x14ac:dyDescent="0.35">
      <c r="A47" s="9" t="s">
        <v>136</v>
      </c>
      <c r="B47" t="s">
        <v>419</v>
      </c>
      <c r="C47" t="s">
        <v>636</v>
      </c>
      <c r="E47" t="s">
        <v>839</v>
      </c>
      <c r="G47" t="s">
        <v>992</v>
      </c>
      <c r="I47" t="s">
        <v>1003</v>
      </c>
      <c r="K47" t="s">
        <v>1004</v>
      </c>
      <c r="M47" t="s">
        <v>997</v>
      </c>
      <c r="O47" t="s">
        <v>996</v>
      </c>
      <c r="Q47" t="s">
        <v>996</v>
      </c>
    </row>
    <row r="48" spans="1:17" x14ac:dyDescent="0.35">
      <c r="A48" s="9" t="s">
        <v>137</v>
      </c>
      <c r="B48" t="s">
        <v>420</v>
      </c>
      <c r="C48" t="s">
        <v>661</v>
      </c>
      <c r="D48" s="12" t="s">
        <v>1116</v>
      </c>
      <c r="E48" t="s">
        <v>840</v>
      </c>
      <c r="G48" t="s">
        <v>992</v>
      </c>
      <c r="I48" t="s">
        <v>993</v>
      </c>
      <c r="K48" t="s">
        <v>1004</v>
      </c>
      <c r="M48" t="s">
        <v>997</v>
      </c>
      <c r="O48" t="s">
        <v>996</v>
      </c>
      <c r="Q48" t="s">
        <v>996</v>
      </c>
    </row>
    <row r="49" spans="1:17" x14ac:dyDescent="0.35">
      <c r="A49" s="9" t="s">
        <v>138</v>
      </c>
      <c r="B49" t="s">
        <v>421</v>
      </c>
      <c r="C49" t="s">
        <v>662</v>
      </c>
      <c r="D49" s="12"/>
      <c r="E49" t="s">
        <v>841</v>
      </c>
      <c r="G49" t="s">
        <v>992</v>
      </c>
      <c r="I49" t="s">
        <v>993</v>
      </c>
      <c r="K49" t="s">
        <v>1004</v>
      </c>
      <c r="M49" t="s">
        <v>997</v>
      </c>
      <c r="O49" t="s">
        <v>996</v>
      </c>
      <c r="Q49" t="s">
        <v>996</v>
      </c>
    </row>
    <row r="50" spans="1:17" x14ac:dyDescent="0.35">
      <c r="A50" s="9" t="s">
        <v>139</v>
      </c>
      <c r="B50" t="s">
        <v>422</v>
      </c>
      <c r="C50" t="s">
        <v>663</v>
      </c>
      <c r="D50" s="12"/>
      <c r="E50" t="s">
        <v>842</v>
      </c>
      <c r="G50" t="s">
        <v>992</v>
      </c>
      <c r="I50" t="s">
        <v>1003</v>
      </c>
      <c r="K50" t="s">
        <v>1004</v>
      </c>
      <c r="M50" t="s">
        <v>997</v>
      </c>
      <c r="O50" t="s">
        <v>996</v>
      </c>
      <c r="Q50" t="s">
        <v>996</v>
      </c>
    </row>
    <row r="51" spans="1:17" x14ac:dyDescent="0.35">
      <c r="A51" s="9" t="s">
        <v>141</v>
      </c>
      <c r="B51" t="s">
        <v>424</v>
      </c>
      <c r="E51" t="s">
        <v>844</v>
      </c>
      <c r="G51" t="s">
        <v>992</v>
      </c>
      <c r="I51" t="s">
        <v>1011</v>
      </c>
      <c r="K51" t="s">
        <v>1004</v>
      </c>
      <c r="M51" t="s">
        <v>997</v>
      </c>
      <c r="O51" t="s">
        <v>996</v>
      </c>
      <c r="Q51" t="s">
        <v>996</v>
      </c>
    </row>
    <row r="52" spans="1:17" x14ac:dyDescent="0.35">
      <c r="A52" s="9" t="s">
        <v>142</v>
      </c>
      <c r="B52" t="s">
        <v>425</v>
      </c>
      <c r="C52" t="s">
        <v>665</v>
      </c>
      <c r="D52" s="12"/>
      <c r="E52" t="s">
        <v>845</v>
      </c>
      <c r="G52" t="s">
        <v>992</v>
      </c>
      <c r="I52" t="s">
        <v>1043</v>
      </c>
      <c r="K52" t="s">
        <v>1004</v>
      </c>
      <c r="M52" t="s">
        <v>997</v>
      </c>
      <c r="O52" t="s">
        <v>996</v>
      </c>
      <c r="Q52" t="s">
        <v>1005</v>
      </c>
    </row>
    <row r="53" spans="1:17" x14ac:dyDescent="0.35">
      <c r="A53" s="9" t="s">
        <v>143</v>
      </c>
      <c r="B53" t="s">
        <v>426</v>
      </c>
      <c r="C53" t="s">
        <v>666</v>
      </c>
      <c r="D53" s="12" t="s">
        <v>1117</v>
      </c>
      <c r="E53" t="s">
        <v>846</v>
      </c>
      <c r="G53" t="s">
        <v>992</v>
      </c>
      <c r="I53" t="s">
        <v>1044</v>
      </c>
      <c r="K53" t="s">
        <v>1004</v>
      </c>
      <c r="M53" t="s">
        <v>997</v>
      </c>
      <c r="O53" t="s">
        <v>996</v>
      </c>
      <c r="Q53" t="s">
        <v>996</v>
      </c>
    </row>
    <row r="54" spans="1:17" x14ac:dyDescent="0.35">
      <c r="A54" s="9" t="s">
        <v>144</v>
      </c>
      <c r="B54" t="s">
        <v>427</v>
      </c>
      <c r="C54" s="13" t="s">
        <v>667</v>
      </c>
      <c r="D54" s="12" t="s">
        <v>1118</v>
      </c>
      <c r="E54" t="s">
        <v>847</v>
      </c>
      <c r="G54" t="s">
        <v>992</v>
      </c>
      <c r="I54" t="s">
        <v>1045</v>
      </c>
      <c r="K54" t="s">
        <v>1004</v>
      </c>
      <c r="M54" t="s">
        <v>997</v>
      </c>
      <c r="O54" t="s">
        <v>996</v>
      </c>
      <c r="Q54" t="s">
        <v>996</v>
      </c>
    </row>
    <row r="55" spans="1:17" x14ac:dyDescent="0.35">
      <c r="A55" s="9" t="s">
        <v>146</v>
      </c>
      <c r="B55" t="s">
        <v>429</v>
      </c>
      <c r="C55" t="s">
        <v>669</v>
      </c>
      <c r="D55" s="12"/>
      <c r="E55" t="s">
        <v>848</v>
      </c>
      <c r="G55" t="s">
        <v>992</v>
      </c>
      <c r="I55" t="s">
        <v>1010</v>
      </c>
      <c r="K55" t="s">
        <v>1004</v>
      </c>
      <c r="M55" t="s">
        <v>997</v>
      </c>
      <c r="O55" t="s">
        <v>996</v>
      </c>
      <c r="Q55" t="s">
        <v>996</v>
      </c>
    </row>
    <row r="56" spans="1:17" x14ac:dyDescent="0.35">
      <c r="A56" s="9" t="s">
        <v>148</v>
      </c>
      <c r="B56" t="s">
        <v>431</v>
      </c>
      <c r="C56" t="s">
        <v>670</v>
      </c>
      <c r="D56" t="s">
        <v>1119</v>
      </c>
      <c r="E56" t="s">
        <v>849</v>
      </c>
      <c r="G56" t="s">
        <v>992</v>
      </c>
      <c r="I56" t="s">
        <v>1010</v>
      </c>
      <c r="K56" t="s">
        <v>1004</v>
      </c>
      <c r="M56" t="s">
        <v>997</v>
      </c>
      <c r="O56" t="s">
        <v>996</v>
      </c>
      <c r="Q56" t="s">
        <v>996</v>
      </c>
    </row>
    <row r="57" spans="1:17" x14ac:dyDescent="0.35">
      <c r="A57" s="9" t="s">
        <v>150</v>
      </c>
      <c r="B57" t="s">
        <v>433</v>
      </c>
      <c r="C57" t="s">
        <v>671</v>
      </c>
      <c r="E57" t="s">
        <v>851</v>
      </c>
      <c r="G57" t="s">
        <v>992</v>
      </c>
      <c r="I57" t="s">
        <v>1046</v>
      </c>
      <c r="K57" t="s">
        <v>1004</v>
      </c>
      <c r="M57" t="s">
        <v>997</v>
      </c>
      <c r="O57" t="s">
        <v>996</v>
      </c>
      <c r="Q57" t="s">
        <v>996</v>
      </c>
    </row>
    <row r="58" spans="1:17" x14ac:dyDescent="0.35">
      <c r="A58" s="9" t="s">
        <v>153</v>
      </c>
      <c r="B58" t="s">
        <v>436</v>
      </c>
      <c r="C58" t="s">
        <v>672</v>
      </c>
      <c r="D58" s="12" t="s">
        <v>1121</v>
      </c>
      <c r="G58" t="s">
        <v>992</v>
      </c>
      <c r="I58" t="s">
        <v>993</v>
      </c>
      <c r="K58" t="s">
        <v>1004</v>
      </c>
      <c r="M58" t="s">
        <v>997</v>
      </c>
      <c r="O58" t="s">
        <v>1006</v>
      </c>
      <c r="Q58" t="s">
        <v>996</v>
      </c>
    </row>
    <row r="59" spans="1:17" x14ac:dyDescent="0.35">
      <c r="A59" s="9" t="s">
        <v>158</v>
      </c>
      <c r="B59" t="s">
        <v>441</v>
      </c>
      <c r="C59" t="s">
        <v>675</v>
      </c>
      <c r="D59" s="12" t="s">
        <v>1123</v>
      </c>
      <c r="E59" t="s">
        <v>857</v>
      </c>
      <c r="G59" t="s">
        <v>992</v>
      </c>
      <c r="I59" t="s">
        <v>1034</v>
      </c>
      <c r="K59" t="s">
        <v>1004</v>
      </c>
      <c r="M59" t="s">
        <v>997</v>
      </c>
      <c r="O59" t="s">
        <v>996</v>
      </c>
      <c r="Q59" t="s">
        <v>996</v>
      </c>
    </row>
    <row r="60" spans="1:17" x14ac:dyDescent="0.35">
      <c r="A60" s="9" t="s">
        <v>163</v>
      </c>
      <c r="B60" t="s">
        <v>445</v>
      </c>
      <c r="C60" t="s">
        <v>677</v>
      </c>
      <c r="D60" s="12" t="s">
        <v>1124</v>
      </c>
      <c r="E60" t="s">
        <v>860</v>
      </c>
      <c r="G60" t="s">
        <v>992</v>
      </c>
      <c r="I60" t="s">
        <v>993</v>
      </c>
      <c r="K60" t="s">
        <v>1004</v>
      </c>
      <c r="M60" t="s">
        <v>997</v>
      </c>
      <c r="O60" t="s">
        <v>996</v>
      </c>
      <c r="Q60" t="s">
        <v>996</v>
      </c>
    </row>
    <row r="61" spans="1:17" x14ac:dyDescent="0.35">
      <c r="A61" s="9" t="s">
        <v>164</v>
      </c>
      <c r="B61" t="s">
        <v>446</v>
      </c>
      <c r="D61" s="12"/>
      <c r="E61" t="s">
        <v>861</v>
      </c>
      <c r="G61" t="s">
        <v>992</v>
      </c>
      <c r="I61" t="s">
        <v>1011</v>
      </c>
      <c r="K61" t="s">
        <v>1004</v>
      </c>
      <c r="M61" t="s">
        <v>998</v>
      </c>
      <c r="O61" t="s">
        <v>996</v>
      </c>
      <c r="Q61" t="s">
        <v>996</v>
      </c>
    </row>
    <row r="62" spans="1:17" x14ac:dyDescent="0.35">
      <c r="A62" s="9" t="s">
        <v>165</v>
      </c>
      <c r="B62" t="s">
        <v>447</v>
      </c>
      <c r="C62" t="s">
        <v>678</v>
      </c>
      <c r="D62" s="12" t="s">
        <v>1125</v>
      </c>
      <c r="E62" t="s">
        <v>862</v>
      </c>
      <c r="G62" t="s">
        <v>992</v>
      </c>
      <c r="I62" t="s">
        <v>993</v>
      </c>
      <c r="K62" t="s">
        <v>1004</v>
      </c>
      <c r="M62" t="s">
        <v>997</v>
      </c>
      <c r="O62" t="s">
        <v>996</v>
      </c>
      <c r="Q62" t="s">
        <v>996</v>
      </c>
    </row>
    <row r="63" spans="1:17" x14ac:dyDescent="0.35">
      <c r="A63" s="9" t="s">
        <v>166</v>
      </c>
      <c r="B63" t="s">
        <v>448</v>
      </c>
      <c r="C63" t="s">
        <v>591</v>
      </c>
      <c r="D63" s="12" t="s">
        <v>1126</v>
      </c>
      <c r="E63" t="s">
        <v>863</v>
      </c>
      <c r="G63" t="s">
        <v>992</v>
      </c>
      <c r="I63" t="s">
        <v>993</v>
      </c>
      <c r="K63" t="s">
        <v>1004</v>
      </c>
      <c r="M63" t="s">
        <v>997</v>
      </c>
      <c r="O63" t="s">
        <v>996</v>
      </c>
      <c r="Q63" t="s">
        <v>996</v>
      </c>
    </row>
    <row r="64" spans="1:17" x14ac:dyDescent="0.35">
      <c r="A64" s="9" t="s">
        <v>168</v>
      </c>
      <c r="B64" t="s">
        <v>450</v>
      </c>
      <c r="C64" t="s">
        <v>593</v>
      </c>
      <c r="D64" s="12"/>
      <c r="E64" t="s">
        <v>865</v>
      </c>
      <c r="G64" t="s">
        <v>992</v>
      </c>
      <c r="I64" t="s">
        <v>1003</v>
      </c>
      <c r="K64" t="s">
        <v>1004</v>
      </c>
      <c r="M64" t="s">
        <v>998</v>
      </c>
      <c r="O64" t="s">
        <v>996</v>
      </c>
      <c r="Q64" t="s">
        <v>996</v>
      </c>
    </row>
    <row r="65" spans="1:17" x14ac:dyDescent="0.35">
      <c r="A65" s="9" t="s">
        <v>169</v>
      </c>
      <c r="B65" t="s">
        <v>451</v>
      </c>
      <c r="E65" t="s">
        <v>866</v>
      </c>
      <c r="G65" t="s">
        <v>992</v>
      </c>
      <c r="I65" t="s">
        <v>1011</v>
      </c>
      <c r="K65" t="s">
        <v>1004</v>
      </c>
      <c r="M65" t="s">
        <v>998</v>
      </c>
      <c r="O65" t="s">
        <v>996</v>
      </c>
      <c r="Q65" t="s">
        <v>996</v>
      </c>
    </row>
    <row r="66" spans="1:17" x14ac:dyDescent="0.35">
      <c r="A66" s="9" t="s">
        <v>171</v>
      </c>
      <c r="B66" t="s">
        <v>453</v>
      </c>
      <c r="C66" t="s">
        <v>680</v>
      </c>
      <c r="E66" t="s">
        <v>868</v>
      </c>
      <c r="G66" t="s">
        <v>992</v>
      </c>
      <c r="I66" t="s">
        <v>1048</v>
      </c>
      <c r="K66" t="s">
        <v>1004</v>
      </c>
      <c r="M66" t="s">
        <v>998</v>
      </c>
      <c r="O66" t="s">
        <v>996</v>
      </c>
      <c r="Q66" t="s">
        <v>996</v>
      </c>
    </row>
    <row r="67" spans="1:17" x14ac:dyDescent="0.35">
      <c r="A67" s="9" t="s">
        <v>176</v>
      </c>
      <c r="B67" t="s">
        <v>458</v>
      </c>
      <c r="D67" s="12"/>
      <c r="E67" t="s">
        <v>871</v>
      </c>
      <c r="G67" t="s">
        <v>992</v>
      </c>
      <c r="I67" t="s">
        <v>1011</v>
      </c>
      <c r="K67" t="s">
        <v>1004</v>
      </c>
      <c r="M67" t="s">
        <v>997</v>
      </c>
      <c r="O67" t="s">
        <v>996</v>
      </c>
      <c r="Q67" t="s">
        <v>996</v>
      </c>
    </row>
    <row r="68" spans="1:17" x14ac:dyDescent="0.35">
      <c r="A68" s="9" t="s">
        <v>182</v>
      </c>
      <c r="B68" t="s">
        <v>464</v>
      </c>
      <c r="C68" t="s">
        <v>687</v>
      </c>
      <c r="D68" s="12"/>
      <c r="E68" t="s">
        <v>876</v>
      </c>
      <c r="G68" t="s">
        <v>992</v>
      </c>
      <c r="I68" t="s">
        <v>1050</v>
      </c>
      <c r="K68" t="s">
        <v>1004</v>
      </c>
      <c r="M68" t="s">
        <v>998</v>
      </c>
      <c r="O68" t="s">
        <v>996</v>
      </c>
      <c r="Q68" t="s">
        <v>996</v>
      </c>
    </row>
    <row r="69" spans="1:17" x14ac:dyDescent="0.35">
      <c r="A69" s="9" t="s">
        <v>183</v>
      </c>
      <c r="B69" t="s">
        <v>465</v>
      </c>
      <c r="E69" t="s">
        <v>877</v>
      </c>
      <c r="G69" t="s">
        <v>992</v>
      </c>
      <c r="I69" t="s">
        <v>1011</v>
      </c>
      <c r="K69" t="s">
        <v>1004</v>
      </c>
      <c r="M69" t="s">
        <v>997</v>
      </c>
      <c r="O69" t="s">
        <v>996</v>
      </c>
      <c r="Q69" t="s">
        <v>996</v>
      </c>
    </row>
    <row r="70" spans="1:17" x14ac:dyDescent="0.35">
      <c r="A70" s="9" t="s">
        <v>184</v>
      </c>
      <c r="B70" t="s">
        <v>466</v>
      </c>
      <c r="E70" t="s">
        <v>878</v>
      </c>
      <c r="G70" t="s">
        <v>992</v>
      </c>
      <c r="I70" t="s">
        <v>1011</v>
      </c>
      <c r="K70" t="s">
        <v>1004</v>
      </c>
      <c r="M70" t="s">
        <v>997</v>
      </c>
      <c r="O70" t="s">
        <v>996</v>
      </c>
      <c r="Q70" t="s">
        <v>996</v>
      </c>
    </row>
    <row r="71" spans="1:17" x14ac:dyDescent="0.35">
      <c r="A71" s="9" t="s">
        <v>187</v>
      </c>
      <c r="B71" t="s">
        <v>469</v>
      </c>
      <c r="C71" t="s">
        <v>689</v>
      </c>
      <c r="D71" s="12" t="s">
        <v>1130</v>
      </c>
      <c r="E71" t="s">
        <v>880</v>
      </c>
      <c r="G71" t="s">
        <v>992</v>
      </c>
      <c r="I71" t="s">
        <v>1010</v>
      </c>
      <c r="K71" t="s">
        <v>1004</v>
      </c>
      <c r="M71" t="s">
        <v>997</v>
      </c>
      <c r="O71" t="s">
        <v>996</v>
      </c>
      <c r="Q71" t="s">
        <v>1005</v>
      </c>
    </row>
    <row r="72" spans="1:17" x14ac:dyDescent="0.35">
      <c r="A72" s="9" t="s">
        <v>188</v>
      </c>
      <c r="B72" t="s">
        <v>470</v>
      </c>
      <c r="C72" t="s">
        <v>593</v>
      </c>
      <c r="E72" t="s">
        <v>881</v>
      </c>
      <c r="G72" t="s">
        <v>992</v>
      </c>
      <c r="I72" t="s">
        <v>1003</v>
      </c>
      <c r="K72" t="s">
        <v>1004</v>
      </c>
      <c r="M72" t="s">
        <v>997</v>
      </c>
      <c r="O72" t="s">
        <v>996</v>
      </c>
      <c r="Q72" t="s">
        <v>996</v>
      </c>
    </row>
    <row r="73" spans="1:17" x14ac:dyDescent="0.35">
      <c r="A73" s="9" t="s">
        <v>189</v>
      </c>
      <c r="B73" t="s">
        <v>471</v>
      </c>
      <c r="C73" t="s">
        <v>690</v>
      </c>
      <c r="D73" t="s">
        <v>1131</v>
      </c>
      <c r="E73" t="s">
        <v>882</v>
      </c>
      <c r="G73" t="s">
        <v>992</v>
      </c>
      <c r="I73" t="s">
        <v>1011</v>
      </c>
      <c r="K73" t="s">
        <v>1004</v>
      </c>
      <c r="M73" t="s">
        <v>997</v>
      </c>
      <c r="O73" t="s">
        <v>996</v>
      </c>
      <c r="Q73" t="s">
        <v>996</v>
      </c>
    </row>
    <row r="74" spans="1:17" x14ac:dyDescent="0.35">
      <c r="A74" s="9" t="s">
        <v>193</v>
      </c>
      <c r="B74" t="s">
        <v>475</v>
      </c>
      <c r="C74" t="s">
        <v>646</v>
      </c>
      <c r="E74" t="s">
        <v>885</v>
      </c>
      <c r="G74" t="s">
        <v>992</v>
      </c>
      <c r="I74" t="s">
        <v>993</v>
      </c>
      <c r="K74" t="s">
        <v>1004</v>
      </c>
      <c r="M74" t="s">
        <v>997</v>
      </c>
      <c r="O74" t="s">
        <v>996</v>
      </c>
      <c r="Q74" t="s">
        <v>996</v>
      </c>
    </row>
    <row r="75" spans="1:17" x14ac:dyDescent="0.35">
      <c r="A75" s="9" t="s">
        <v>195</v>
      </c>
      <c r="B75" t="s">
        <v>477</v>
      </c>
      <c r="C75" t="s">
        <v>694</v>
      </c>
      <c r="D75" s="12" t="s">
        <v>1134</v>
      </c>
      <c r="E75" t="s">
        <v>887</v>
      </c>
      <c r="G75" t="s">
        <v>992</v>
      </c>
      <c r="I75" t="s">
        <v>1050</v>
      </c>
      <c r="K75" t="s">
        <v>1004</v>
      </c>
      <c r="M75" t="s">
        <v>998</v>
      </c>
      <c r="O75" t="s">
        <v>996</v>
      </c>
      <c r="Q75" t="s">
        <v>996</v>
      </c>
    </row>
    <row r="76" spans="1:17" x14ac:dyDescent="0.35">
      <c r="A76" s="9" t="s">
        <v>196</v>
      </c>
      <c r="B76" t="s">
        <v>478</v>
      </c>
      <c r="C76" t="s">
        <v>695</v>
      </c>
      <c r="D76" s="12"/>
      <c r="E76" t="s">
        <v>888</v>
      </c>
      <c r="G76" t="s">
        <v>992</v>
      </c>
      <c r="I76" t="s">
        <v>1003</v>
      </c>
      <c r="K76" t="s">
        <v>1004</v>
      </c>
      <c r="M76" t="s">
        <v>997</v>
      </c>
      <c r="O76" t="s">
        <v>1006</v>
      </c>
      <c r="Q76" t="s">
        <v>1005</v>
      </c>
    </row>
    <row r="77" spans="1:17" x14ac:dyDescent="0.35">
      <c r="A77" s="9" t="s">
        <v>218</v>
      </c>
      <c r="B77" t="s">
        <v>500</v>
      </c>
      <c r="C77" t="s">
        <v>708</v>
      </c>
      <c r="D77" s="12" t="s">
        <v>1138</v>
      </c>
      <c r="E77" t="s">
        <v>908</v>
      </c>
      <c r="G77" t="s">
        <v>992</v>
      </c>
      <c r="I77" t="s">
        <v>1024</v>
      </c>
      <c r="K77" t="s">
        <v>1004</v>
      </c>
      <c r="M77" t="s">
        <v>997</v>
      </c>
      <c r="O77" t="s">
        <v>996</v>
      </c>
      <c r="Q77" t="s">
        <v>996</v>
      </c>
    </row>
    <row r="78" spans="1:17" x14ac:dyDescent="0.35">
      <c r="A78" s="9" t="s">
        <v>223</v>
      </c>
      <c r="B78" t="s">
        <v>505</v>
      </c>
      <c r="C78" t="s">
        <v>713</v>
      </c>
      <c r="D78" s="12"/>
      <c r="E78" t="s">
        <v>912</v>
      </c>
      <c r="G78" t="s">
        <v>992</v>
      </c>
      <c r="I78" t="s">
        <v>1017</v>
      </c>
      <c r="K78" t="s">
        <v>1004</v>
      </c>
      <c r="M78" t="s">
        <v>997</v>
      </c>
      <c r="O78" t="s">
        <v>996</v>
      </c>
      <c r="Q78" t="s">
        <v>996</v>
      </c>
    </row>
    <row r="79" spans="1:17" x14ac:dyDescent="0.35">
      <c r="A79" s="9" t="s">
        <v>237</v>
      </c>
      <c r="B79" t="s">
        <v>519</v>
      </c>
      <c r="C79" t="s">
        <v>721</v>
      </c>
      <c r="D79" t="s">
        <v>1141</v>
      </c>
      <c r="E79" t="s">
        <v>925</v>
      </c>
      <c r="G79" t="s">
        <v>992</v>
      </c>
      <c r="I79" t="s">
        <v>1010</v>
      </c>
      <c r="K79" t="s">
        <v>1004</v>
      </c>
      <c r="M79" t="s">
        <v>997</v>
      </c>
      <c r="O79" t="s">
        <v>996</v>
      </c>
      <c r="Q79" t="s">
        <v>1005</v>
      </c>
    </row>
    <row r="80" spans="1:17" x14ac:dyDescent="0.35">
      <c r="A80" s="9" t="s">
        <v>256</v>
      </c>
      <c r="B80" t="s">
        <v>538</v>
      </c>
      <c r="C80" t="s">
        <v>636</v>
      </c>
      <c r="D80" t="s">
        <v>1145</v>
      </c>
      <c r="E80" t="s">
        <v>944</v>
      </c>
      <c r="G80" t="s">
        <v>992</v>
      </c>
      <c r="I80" t="s">
        <v>1003</v>
      </c>
      <c r="K80" t="s">
        <v>1004</v>
      </c>
      <c r="M80" t="s">
        <v>997</v>
      </c>
      <c r="O80" t="s">
        <v>996</v>
      </c>
      <c r="Q80" t="s">
        <v>996</v>
      </c>
    </row>
    <row r="81" spans="1:17" x14ac:dyDescent="0.35">
      <c r="A81" s="9" t="s">
        <v>282</v>
      </c>
      <c r="B81" t="s">
        <v>564</v>
      </c>
      <c r="C81" t="s">
        <v>663</v>
      </c>
      <c r="D81" s="12" t="s">
        <v>1148</v>
      </c>
      <c r="E81" t="s">
        <v>969</v>
      </c>
      <c r="G81" t="s">
        <v>992</v>
      </c>
      <c r="I81" t="s">
        <v>1003</v>
      </c>
      <c r="K81" t="s">
        <v>1004</v>
      </c>
      <c r="M81" t="s">
        <v>997</v>
      </c>
      <c r="O81" t="s">
        <v>996</v>
      </c>
      <c r="Q81" t="s">
        <v>1005</v>
      </c>
    </row>
    <row r="82" spans="1:17" x14ac:dyDescent="0.35">
      <c r="A82" s="9" t="s">
        <v>288</v>
      </c>
      <c r="B82" t="s">
        <v>570</v>
      </c>
      <c r="C82" t="s">
        <v>591</v>
      </c>
      <c r="D82" t="s">
        <v>1149</v>
      </c>
      <c r="E82" t="s">
        <v>975</v>
      </c>
      <c r="G82" t="s">
        <v>992</v>
      </c>
      <c r="I82" t="s">
        <v>993</v>
      </c>
      <c r="K82" t="s">
        <v>1004</v>
      </c>
      <c r="M82" t="s">
        <v>997</v>
      </c>
      <c r="O82" t="s">
        <v>1006</v>
      </c>
      <c r="Q82" t="s">
        <v>1005</v>
      </c>
    </row>
    <row r="83" spans="1:17" x14ac:dyDescent="0.35">
      <c r="A83" s="9" t="s">
        <v>297</v>
      </c>
      <c r="B83" t="s">
        <v>579</v>
      </c>
      <c r="C83" t="s">
        <v>602</v>
      </c>
      <c r="D83" s="12"/>
      <c r="E83" t="s">
        <v>984</v>
      </c>
      <c r="G83" t="s">
        <v>992</v>
      </c>
      <c r="I83" t="s">
        <v>1017</v>
      </c>
      <c r="K83" t="s">
        <v>1004</v>
      </c>
      <c r="M83" t="s">
        <v>997</v>
      </c>
      <c r="O83" t="s">
        <v>1006</v>
      </c>
      <c r="Q83" t="s">
        <v>1005</v>
      </c>
    </row>
    <row r="84" spans="1:17" x14ac:dyDescent="0.35">
      <c r="A84" s="9" t="s">
        <v>298</v>
      </c>
      <c r="B84" t="s">
        <v>580</v>
      </c>
      <c r="D84" s="12"/>
      <c r="E84" t="s">
        <v>985</v>
      </c>
      <c r="G84" t="s">
        <v>992</v>
      </c>
      <c r="I84" t="s">
        <v>1011</v>
      </c>
      <c r="K84" t="s">
        <v>1004</v>
      </c>
      <c r="M84" t="s">
        <v>997</v>
      </c>
      <c r="O84" t="s">
        <v>1006</v>
      </c>
      <c r="Q84" t="s">
        <v>1005</v>
      </c>
    </row>
    <row r="85" spans="1:17" x14ac:dyDescent="0.35">
      <c r="A85" s="9" t="s">
        <v>299</v>
      </c>
      <c r="B85" t="s">
        <v>581</v>
      </c>
      <c r="C85" t="s">
        <v>591</v>
      </c>
      <c r="D85" s="12"/>
      <c r="E85" t="s">
        <v>986</v>
      </c>
      <c r="G85" t="s">
        <v>992</v>
      </c>
      <c r="I85" t="s">
        <v>993</v>
      </c>
      <c r="K85" t="s">
        <v>1004</v>
      </c>
      <c r="M85" t="s">
        <v>997</v>
      </c>
      <c r="O85" t="s">
        <v>996</v>
      </c>
      <c r="Q85" t="s">
        <v>996</v>
      </c>
    </row>
    <row r="86" spans="1:17" x14ac:dyDescent="0.35">
      <c r="A86" s="9"/>
    </row>
    <row r="87" spans="1:17" x14ac:dyDescent="0.35">
      <c r="A87" s="9" t="s">
        <v>1156</v>
      </c>
      <c r="B87" t="s">
        <v>997</v>
      </c>
      <c r="C87" t="s">
        <v>998</v>
      </c>
      <c r="L87" t="s">
        <v>997</v>
      </c>
      <c r="M87">
        <f>COUNTIF(M$3:M$85,L87)</f>
        <v>67</v>
      </c>
      <c r="N87" t="s">
        <v>1006</v>
      </c>
      <c r="O87">
        <f>COUNTIF(O$3:O$85,N87)</f>
        <v>7</v>
      </c>
      <c r="P87" t="s">
        <v>1005</v>
      </c>
      <c r="Q87">
        <f>COUNTIF(Q$3:Q$85,P87)</f>
        <v>17</v>
      </c>
    </row>
    <row r="88" spans="1:17" x14ac:dyDescent="0.35">
      <c r="A88" s="9"/>
      <c r="D88" s="12"/>
      <c r="N88" t="s">
        <v>996</v>
      </c>
      <c r="O88">
        <f>COUNTIF(O$3:O$85,N88)+1</f>
        <v>76</v>
      </c>
      <c r="P88" t="s">
        <v>996</v>
      </c>
      <c r="Q88">
        <f>COUNTIF(Q$3:Q$85,P88)+1</f>
        <v>66</v>
      </c>
    </row>
    <row r="89" spans="1:17" x14ac:dyDescent="0.35">
      <c r="A89" s="9"/>
      <c r="D89" s="12"/>
      <c r="L89" t="s">
        <v>998</v>
      </c>
      <c r="M89">
        <f t="shared" ref="M88:M89" si="0">COUNTIF(M$3:M$85,L89)</f>
        <v>16</v>
      </c>
    </row>
    <row r="90" spans="1:17" x14ac:dyDescent="0.35">
      <c r="A90" s="9"/>
      <c r="D90" s="12"/>
    </row>
    <row r="91" spans="1:17" x14ac:dyDescent="0.35">
      <c r="A91" s="9"/>
      <c r="M91">
        <f>SUM(M87:M89)</f>
        <v>83</v>
      </c>
      <c r="O91">
        <f>SUM(O87:O89)</f>
        <v>83</v>
      </c>
      <c r="Q91">
        <f>SUM(Q87:Q89)</f>
        <v>83</v>
      </c>
    </row>
    <row r="92" spans="1:17" x14ac:dyDescent="0.35">
      <c r="A92" s="9"/>
      <c r="D92" s="12"/>
      <c r="M92">
        <f>COUNTA(M3:M85)</f>
        <v>83</v>
      </c>
      <c r="O92">
        <f>COUNTA(O3:O85)</f>
        <v>83</v>
      </c>
      <c r="Q92">
        <f>COUNTA(Q3:Q85)</f>
        <v>83</v>
      </c>
    </row>
    <row r="93" spans="1:17" x14ac:dyDescent="0.35">
      <c r="A93" s="9"/>
    </row>
    <row r="94" spans="1:17" x14ac:dyDescent="0.35">
      <c r="A94" s="9"/>
    </row>
    <row r="95" spans="1:17" x14ac:dyDescent="0.35">
      <c r="A95" s="9"/>
      <c r="D95" s="12"/>
    </row>
    <row r="96" spans="1:17" x14ac:dyDescent="0.35">
      <c r="A96" s="9"/>
      <c r="D96" s="12"/>
    </row>
    <row r="97" spans="1:4" x14ac:dyDescent="0.35">
      <c r="A97" s="9"/>
    </row>
    <row r="98" spans="1:4" x14ac:dyDescent="0.35">
      <c r="A98" s="9"/>
    </row>
    <row r="99" spans="1:4" x14ac:dyDescent="0.35">
      <c r="A99" s="9"/>
      <c r="D99" s="12"/>
    </row>
    <row r="100" spans="1:4" x14ac:dyDescent="0.35">
      <c r="A100" s="9"/>
    </row>
    <row r="101" spans="1:4" x14ac:dyDescent="0.35">
      <c r="A101" s="9"/>
    </row>
    <row r="102" spans="1:4" x14ac:dyDescent="0.35">
      <c r="A102" s="9"/>
    </row>
    <row r="103" spans="1:4" x14ac:dyDescent="0.35">
      <c r="A103" s="9"/>
    </row>
    <row r="104" spans="1:4" x14ac:dyDescent="0.35">
      <c r="A104" s="9"/>
    </row>
    <row r="105" spans="1:4" x14ac:dyDescent="0.35">
      <c r="A105" s="9"/>
      <c r="D105" s="12"/>
    </row>
    <row r="106" spans="1:4" x14ac:dyDescent="0.35">
      <c r="A106" s="9"/>
    </row>
    <row r="107" spans="1:4" x14ac:dyDescent="0.35">
      <c r="A107" s="9"/>
    </row>
    <row r="108" spans="1:4" x14ac:dyDescent="0.35">
      <c r="A108" s="9"/>
      <c r="D108" s="12"/>
    </row>
    <row r="109" spans="1:4" x14ac:dyDescent="0.35">
      <c r="A109" s="9"/>
      <c r="D109" s="12"/>
    </row>
    <row r="110" spans="1:4" x14ac:dyDescent="0.35">
      <c r="A110" s="9"/>
      <c r="D110" s="12"/>
    </row>
    <row r="111" spans="1:4" x14ac:dyDescent="0.35">
      <c r="A111" s="9"/>
      <c r="D111" s="12"/>
    </row>
    <row r="112" spans="1:4" x14ac:dyDescent="0.35">
      <c r="A112" s="9"/>
      <c r="D112" s="12"/>
    </row>
    <row r="113" spans="1:4" x14ac:dyDescent="0.35">
      <c r="A113" s="9"/>
    </row>
    <row r="114" spans="1:4" x14ac:dyDescent="0.35">
      <c r="A114" s="9"/>
    </row>
    <row r="115" spans="1:4" x14ac:dyDescent="0.35">
      <c r="A115" s="9"/>
    </row>
    <row r="116" spans="1:4" x14ac:dyDescent="0.35">
      <c r="A116" s="9"/>
      <c r="D116" s="12"/>
    </row>
    <row r="117" spans="1:4" x14ac:dyDescent="0.35">
      <c r="A117" s="9"/>
    </row>
    <row r="118" spans="1:4" x14ac:dyDescent="0.35">
      <c r="A118" s="9"/>
    </row>
    <row r="119" spans="1:4" x14ac:dyDescent="0.35">
      <c r="A119" s="9"/>
    </row>
    <row r="120" spans="1:4" x14ac:dyDescent="0.35">
      <c r="A120" s="9"/>
    </row>
    <row r="121" spans="1:4" x14ac:dyDescent="0.35">
      <c r="A121" s="9"/>
      <c r="D121" s="12"/>
    </row>
    <row r="122" spans="1:4" x14ac:dyDescent="0.35">
      <c r="A122" s="9"/>
    </row>
    <row r="123" spans="1:4" x14ac:dyDescent="0.35">
      <c r="A123" s="9"/>
    </row>
    <row r="124" spans="1:4" x14ac:dyDescent="0.35">
      <c r="A124" s="9"/>
    </row>
    <row r="125" spans="1:4" x14ac:dyDescent="0.35">
      <c r="A125" s="9"/>
    </row>
    <row r="126" spans="1:4" x14ac:dyDescent="0.35">
      <c r="A126" s="9"/>
    </row>
    <row r="127" spans="1:4" x14ac:dyDescent="0.35">
      <c r="A127" s="9"/>
      <c r="D127" s="12"/>
    </row>
    <row r="128" spans="1:4" x14ac:dyDescent="0.35">
      <c r="A128" s="9"/>
      <c r="D128" s="12"/>
    </row>
    <row r="129" spans="1:4" x14ac:dyDescent="0.35">
      <c r="A129" s="9"/>
    </row>
    <row r="130" spans="1:4" x14ac:dyDescent="0.35">
      <c r="A130" s="9"/>
    </row>
    <row r="131" spans="1:4" x14ac:dyDescent="0.35">
      <c r="A131" s="9"/>
    </row>
    <row r="132" spans="1:4" x14ac:dyDescent="0.35">
      <c r="A132" s="9"/>
      <c r="D132" s="12"/>
    </row>
    <row r="133" spans="1:4" x14ac:dyDescent="0.35">
      <c r="A133" s="9"/>
      <c r="D133" s="12"/>
    </row>
    <row r="134" spans="1:4" x14ac:dyDescent="0.35">
      <c r="A134" s="9"/>
    </row>
    <row r="135" spans="1:4" x14ac:dyDescent="0.35">
      <c r="A135" s="9"/>
    </row>
    <row r="136" spans="1:4" x14ac:dyDescent="0.35">
      <c r="A136" s="9"/>
    </row>
    <row r="137" spans="1:4" x14ac:dyDescent="0.35">
      <c r="A137" s="9"/>
      <c r="D137" s="12"/>
    </row>
    <row r="138" spans="1:4" x14ac:dyDescent="0.35">
      <c r="A138" s="9"/>
    </row>
    <row r="139" spans="1:4" x14ac:dyDescent="0.35">
      <c r="A139" s="9"/>
      <c r="D139" s="12"/>
    </row>
    <row r="140" spans="1:4" x14ac:dyDescent="0.35">
      <c r="A140" s="9"/>
    </row>
    <row r="141" spans="1:4" x14ac:dyDescent="0.35">
      <c r="A141" s="9"/>
    </row>
    <row r="142" spans="1:4" x14ac:dyDescent="0.35">
      <c r="A142" s="9"/>
      <c r="D142" s="12"/>
    </row>
    <row r="143" spans="1:4" x14ac:dyDescent="0.35">
      <c r="A143" s="9"/>
    </row>
    <row r="144" spans="1:4" x14ac:dyDescent="0.35">
      <c r="A144" s="9"/>
    </row>
    <row r="145" spans="1:4" x14ac:dyDescent="0.35">
      <c r="A145" s="9"/>
    </row>
    <row r="146" spans="1:4" x14ac:dyDescent="0.35">
      <c r="A146" s="9"/>
    </row>
    <row r="147" spans="1:4" x14ac:dyDescent="0.35">
      <c r="A147" s="9"/>
      <c r="D147" s="12"/>
    </row>
    <row r="148" spans="1:4" x14ac:dyDescent="0.35">
      <c r="A148" s="9"/>
    </row>
    <row r="149" spans="1:4" x14ac:dyDescent="0.35">
      <c r="A149" s="9"/>
      <c r="D149" s="12"/>
    </row>
    <row r="150" spans="1:4" x14ac:dyDescent="0.35">
      <c r="A150" s="9"/>
      <c r="D150" s="12"/>
    </row>
    <row r="151" spans="1:4" x14ac:dyDescent="0.35">
      <c r="A151" s="9"/>
    </row>
    <row r="152" spans="1:4" x14ac:dyDescent="0.35">
      <c r="A152" s="9"/>
    </row>
    <row r="153" spans="1:4" x14ac:dyDescent="0.35">
      <c r="A153" s="9"/>
    </row>
    <row r="154" spans="1:4" x14ac:dyDescent="0.35">
      <c r="A154" s="9"/>
    </row>
    <row r="155" spans="1:4" x14ac:dyDescent="0.35">
      <c r="A155" s="9"/>
    </row>
    <row r="156" spans="1:4" x14ac:dyDescent="0.35">
      <c r="A156" s="9"/>
    </row>
    <row r="157" spans="1:4" x14ac:dyDescent="0.35">
      <c r="A157" s="9"/>
    </row>
    <row r="158" spans="1:4" x14ac:dyDescent="0.35">
      <c r="A158" s="9"/>
    </row>
    <row r="159" spans="1:4" x14ac:dyDescent="0.35">
      <c r="A159" s="9"/>
      <c r="D159" s="12"/>
    </row>
    <row r="160" spans="1:4" x14ac:dyDescent="0.35">
      <c r="A160" s="9"/>
    </row>
    <row r="161" spans="1:4" x14ac:dyDescent="0.35">
      <c r="A161" s="9"/>
    </row>
    <row r="162" spans="1:4" x14ac:dyDescent="0.35">
      <c r="A162" s="9"/>
    </row>
    <row r="163" spans="1:4" x14ac:dyDescent="0.35">
      <c r="A163" s="9"/>
    </row>
    <row r="164" spans="1:4" x14ac:dyDescent="0.35">
      <c r="A164" s="9"/>
      <c r="D164" s="12"/>
    </row>
    <row r="165" spans="1:4" x14ac:dyDescent="0.35">
      <c r="A165" s="9"/>
    </row>
    <row r="166" spans="1:4" x14ac:dyDescent="0.35">
      <c r="A166" s="9"/>
    </row>
    <row r="167" spans="1:4" x14ac:dyDescent="0.35">
      <c r="A167" s="9"/>
    </row>
    <row r="168" spans="1:4" x14ac:dyDescent="0.35">
      <c r="A168" s="9"/>
    </row>
    <row r="169" spans="1:4" x14ac:dyDescent="0.35">
      <c r="A169" s="9"/>
    </row>
    <row r="170" spans="1:4" x14ac:dyDescent="0.35">
      <c r="A170" s="9"/>
      <c r="D170" s="12"/>
    </row>
    <row r="171" spans="1:4" x14ac:dyDescent="0.35">
      <c r="A171" s="9"/>
      <c r="D171" s="12"/>
    </row>
    <row r="172" spans="1:4" x14ac:dyDescent="0.35">
      <c r="A172" s="9"/>
    </row>
    <row r="173" spans="1:4" x14ac:dyDescent="0.35">
      <c r="A173" s="9"/>
      <c r="D173" s="12"/>
    </row>
    <row r="174" spans="1:4" x14ac:dyDescent="0.35">
      <c r="A174" s="9"/>
    </row>
    <row r="175" spans="1:4" x14ac:dyDescent="0.35">
      <c r="A175" s="9"/>
      <c r="D175" s="12"/>
    </row>
    <row r="176" spans="1:4" x14ac:dyDescent="0.35">
      <c r="A176" s="9"/>
      <c r="D176" s="12"/>
    </row>
    <row r="177" spans="1:4" x14ac:dyDescent="0.35">
      <c r="A177" s="9"/>
    </row>
    <row r="178" spans="1:4" x14ac:dyDescent="0.35">
      <c r="A178" s="9"/>
      <c r="D178" s="12"/>
    </row>
    <row r="179" spans="1:4" x14ac:dyDescent="0.35">
      <c r="A179" s="9"/>
    </row>
    <row r="180" spans="1:4" x14ac:dyDescent="0.35">
      <c r="A180" s="9"/>
      <c r="D180" s="12"/>
    </row>
    <row r="181" spans="1:4" x14ac:dyDescent="0.35">
      <c r="A181" s="9"/>
    </row>
    <row r="182" spans="1:4" x14ac:dyDescent="0.35">
      <c r="A182" s="9"/>
      <c r="D182" s="12"/>
    </row>
    <row r="183" spans="1:4" x14ac:dyDescent="0.35">
      <c r="A183" s="9"/>
      <c r="D183" s="12"/>
    </row>
    <row r="184" spans="1:4" x14ac:dyDescent="0.35">
      <c r="A184" s="9"/>
    </row>
    <row r="185" spans="1:4" x14ac:dyDescent="0.35">
      <c r="A185" s="9"/>
    </row>
    <row r="186" spans="1:4" x14ac:dyDescent="0.35">
      <c r="A186" s="9"/>
      <c r="D186" s="12"/>
    </row>
    <row r="187" spans="1:4" x14ac:dyDescent="0.35">
      <c r="A187" s="9"/>
    </row>
    <row r="188" spans="1:4" x14ac:dyDescent="0.35">
      <c r="A188" s="9"/>
    </row>
    <row r="189" spans="1:4" x14ac:dyDescent="0.35">
      <c r="A189" s="9"/>
      <c r="D189" s="12"/>
    </row>
    <row r="190" spans="1:4" x14ac:dyDescent="0.35">
      <c r="A190" s="9"/>
      <c r="D190" s="12"/>
    </row>
    <row r="191" spans="1:4" x14ac:dyDescent="0.35">
      <c r="A191" s="9"/>
    </row>
    <row r="192" spans="1:4" x14ac:dyDescent="0.35">
      <c r="A192" s="9"/>
      <c r="D192" s="12"/>
    </row>
    <row r="193" spans="1:4" x14ac:dyDescent="0.35">
      <c r="A193" s="9"/>
      <c r="D193" s="12"/>
    </row>
    <row r="194" spans="1:4" x14ac:dyDescent="0.35">
      <c r="A194" s="9"/>
      <c r="D194" s="12"/>
    </row>
    <row r="195" spans="1:4" x14ac:dyDescent="0.35">
      <c r="A195" s="9"/>
      <c r="D195" s="12"/>
    </row>
    <row r="196" spans="1:4" x14ac:dyDescent="0.35">
      <c r="A196" s="9"/>
    </row>
    <row r="197" spans="1:4" x14ac:dyDescent="0.35">
      <c r="A197" s="9"/>
    </row>
    <row r="198" spans="1:4" x14ac:dyDescent="0.35">
      <c r="A198" s="9"/>
      <c r="D198" s="12"/>
    </row>
    <row r="199" spans="1:4" x14ac:dyDescent="0.35">
      <c r="A199" s="9"/>
      <c r="D199" s="12"/>
    </row>
    <row r="200" spans="1:4" x14ac:dyDescent="0.35">
      <c r="A200" s="9"/>
    </row>
    <row r="201" spans="1:4" x14ac:dyDescent="0.35">
      <c r="A201" s="9"/>
      <c r="D201" s="12"/>
    </row>
    <row r="202" spans="1:4" x14ac:dyDescent="0.35">
      <c r="A202" s="9"/>
      <c r="D202" s="12"/>
    </row>
    <row r="203" spans="1:4" x14ac:dyDescent="0.35">
      <c r="A203" s="9"/>
      <c r="D203" s="12"/>
    </row>
    <row r="204" spans="1:4" x14ac:dyDescent="0.35">
      <c r="A204" s="9"/>
      <c r="D204" s="12"/>
    </row>
    <row r="205" spans="1:4" x14ac:dyDescent="0.35">
      <c r="A205" s="9"/>
      <c r="D205" s="12"/>
    </row>
    <row r="206" spans="1:4" x14ac:dyDescent="0.35">
      <c r="A206" s="9"/>
    </row>
    <row r="207" spans="1:4" x14ac:dyDescent="0.35">
      <c r="A207" s="9"/>
    </row>
    <row r="208" spans="1:4" x14ac:dyDescent="0.35">
      <c r="A208" s="10"/>
    </row>
  </sheetData>
  <autoFilter ref="A2:Q85" xr:uid="{A9F6A08F-993D-4FF2-BCB1-8D2ECD4E1719}">
    <sortState xmlns:xlrd2="http://schemas.microsoft.com/office/spreadsheetml/2017/richdata2" ref="A3:Q85">
      <sortCondition ref="Q2:Q85"/>
    </sortState>
  </autoFilter>
  <dataValidations count="1">
    <dataValidation allowBlank="1" showInputMessage="1" showErrorMessage="1" promptTitle="Vertex Name" prompt="Enter the name of the vertex." sqref="A3:A208" xr:uid="{32B56F54-4A6C-42CB-AD02-BF560D3FD891}"/>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FBE4D-A7F0-4291-A533-22CF6EB41DBF}">
  <dimension ref="A1:S208"/>
  <sheetViews>
    <sheetView workbookViewId="0">
      <pane ySplit="1" topLeftCell="A98" activePane="bottomLeft" state="frozen"/>
      <selection pane="bottomLeft" activeCell="F122" sqref="F122"/>
    </sheetView>
  </sheetViews>
  <sheetFormatPr defaultRowHeight="14.5" x14ac:dyDescent="0.35"/>
  <sheetData>
    <row r="1" spans="1:17" ht="58" x14ac:dyDescent="0.35">
      <c r="A1" s="2" t="s">
        <v>0</v>
      </c>
      <c r="B1" s="2" t="s">
        <v>1</v>
      </c>
      <c r="C1" s="2" t="s">
        <v>2</v>
      </c>
      <c r="D1" s="2" t="s">
        <v>3</v>
      </c>
      <c r="E1" s="2" t="s">
        <v>4</v>
      </c>
      <c r="F1" s="1"/>
      <c r="G1" s="3" t="s">
        <v>5</v>
      </c>
      <c r="I1" s="3" t="s">
        <v>2</v>
      </c>
      <c r="K1" s="3" t="s">
        <v>11</v>
      </c>
      <c r="M1" s="3" t="s">
        <v>6</v>
      </c>
      <c r="O1" s="3" t="s">
        <v>7</v>
      </c>
      <c r="Q1" s="3" t="s">
        <v>8</v>
      </c>
    </row>
    <row r="3" spans="1:17" x14ac:dyDescent="0.35">
      <c r="A3" s="9" t="s">
        <v>18</v>
      </c>
      <c r="B3" t="s">
        <v>301</v>
      </c>
      <c r="C3" t="s">
        <v>584</v>
      </c>
      <c r="E3" t="s">
        <v>743</v>
      </c>
      <c r="G3" t="s">
        <v>992</v>
      </c>
      <c r="I3" t="s">
        <v>993</v>
      </c>
      <c r="K3" t="s">
        <v>994</v>
      </c>
      <c r="O3" t="s">
        <v>996</v>
      </c>
      <c r="Q3" t="s">
        <v>996</v>
      </c>
    </row>
    <row r="4" spans="1:17" x14ac:dyDescent="0.35">
      <c r="A4" s="9" t="s">
        <v>21</v>
      </c>
      <c r="B4" t="s">
        <v>304</v>
      </c>
      <c r="C4" t="s">
        <v>586</v>
      </c>
      <c r="E4" t="s">
        <v>746</v>
      </c>
      <c r="G4" t="s">
        <v>992</v>
      </c>
      <c r="I4" t="s">
        <v>1002</v>
      </c>
      <c r="K4" t="s">
        <v>994</v>
      </c>
      <c r="O4" t="s">
        <v>996</v>
      </c>
      <c r="Q4" t="s">
        <v>996</v>
      </c>
    </row>
    <row r="5" spans="1:17" x14ac:dyDescent="0.35">
      <c r="A5" s="9" t="s">
        <v>28</v>
      </c>
      <c r="B5" t="s">
        <v>311</v>
      </c>
      <c r="D5" s="12"/>
      <c r="E5" t="s">
        <v>752</v>
      </c>
      <c r="G5" t="s">
        <v>992</v>
      </c>
      <c r="I5" t="s">
        <v>1011</v>
      </c>
      <c r="K5" t="s">
        <v>1004</v>
      </c>
      <c r="M5" t="s">
        <v>997</v>
      </c>
      <c r="O5" t="s">
        <v>996</v>
      </c>
      <c r="Q5" t="s">
        <v>996</v>
      </c>
    </row>
    <row r="6" spans="1:17" x14ac:dyDescent="0.35">
      <c r="A6" s="9" t="s">
        <v>29</v>
      </c>
      <c r="B6" t="s">
        <v>312</v>
      </c>
      <c r="C6" t="s">
        <v>592</v>
      </c>
      <c r="D6" s="12" t="s">
        <v>1062</v>
      </c>
      <c r="E6" t="s">
        <v>753</v>
      </c>
      <c r="G6" t="s">
        <v>992</v>
      </c>
      <c r="I6" t="s">
        <v>1012</v>
      </c>
      <c r="K6" t="s">
        <v>994</v>
      </c>
      <c r="O6" t="s">
        <v>996</v>
      </c>
      <c r="Q6" t="s">
        <v>996</v>
      </c>
    </row>
    <row r="7" spans="1:17" x14ac:dyDescent="0.35">
      <c r="A7" s="9" t="s">
        <v>30</v>
      </c>
      <c r="B7" t="s">
        <v>313</v>
      </c>
      <c r="D7" s="12"/>
      <c r="E7" t="s">
        <v>754</v>
      </c>
      <c r="G7" t="s">
        <v>992</v>
      </c>
      <c r="I7" t="s">
        <v>1011</v>
      </c>
      <c r="K7" t="s">
        <v>1004</v>
      </c>
      <c r="M7" t="s">
        <v>997</v>
      </c>
      <c r="O7" t="s">
        <v>996</v>
      </c>
      <c r="Q7" t="s">
        <v>996</v>
      </c>
    </row>
    <row r="8" spans="1:17" x14ac:dyDescent="0.35">
      <c r="A8" s="9" t="s">
        <v>31</v>
      </c>
      <c r="B8" t="s">
        <v>314</v>
      </c>
      <c r="C8" t="s">
        <v>591</v>
      </c>
      <c r="D8" s="12" t="s">
        <v>1063</v>
      </c>
      <c r="E8" t="s">
        <v>755</v>
      </c>
      <c r="G8" t="s">
        <v>992</v>
      </c>
      <c r="I8" t="s">
        <v>993</v>
      </c>
      <c r="K8" t="s">
        <v>999</v>
      </c>
      <c r="O8" t="s">
        <v>996</v>
      </c>
      <c r="Q8" t="s">
        <v>996</v>
      </c>
    </row>
    <row r="9" spans="1:17" x14ac:dyDescent="0.35">
      <c r="A9" s="9" t="s">
        <v>34</v>
      </c>
      <c r="B9" t="s">
        <v>317</v>
      </c>
      <c r="C9" t="s">
        <v>595</v>
      </c>
      <c r="D9" s="12"/>
      <c r="E9" t="s">
        <v>758</v>
      </c>
      <c r="G9" t="s">
        <v>992</v>
      </c>
      <c r="I9" t="s">
        <v>1014</v>
      </c>
      <c r="K9" t="s">
        <v>994</v>
      </c>
      <c r="O9" t="s">
        <v>996</v>
      </c>
      <c r="Q9" t="s">
        <v>996</v>
      </c>
    </row>
    <row r="10" spans="1:17" x14ac:dyDescent="0.35">
      <c r="A10" s="9" t="s">
        <v>39</v>
      </c>
      <c r="B10" t="s">
        <v>322</v>
      </c>
      <c r="C10" t="s">
        <v>597</v>
      </c>
      <c r="D10" t="s">
        <v>1067</v>
      </c>
      <c r="E10" t="s">
        <v>762</v>
      </c>
      <c r="G10" t="s">
        <v>992</v>
      </c>
      <c r="I10" t="s">
        <v>1014</v>
      </c>
      <c r="K10" t="s">
        <v>994</v>
      </c>
      <c r="O10" t="s">
        <v>996</v>
      </c>
      <c r="Q10" t="s">
        <v>996</v>
      </c>
    </row>
    <row r="11" spans="1:17" x14ac:dyDescent="0.35">
      <c r="A11" s="9" t="s">
        <v>40</v>
      </c>
      <c r="B11" t="s">
        <v>323</v>
      </c>
      <c r="C11" t="s">
        <v>598</v>
      </c>
      <c r="D11" s="12"/>
      <c r="E11" t="s">
        <v>763</v>
      </c>
      <c r="G11" t="s">
        <v>992</v>
      </c>
      <c r="I11" t="s">
        <v>1017</v>
      </c>
      <c r="K11" t="s">
        <v>1004</v>
      </c>
      <c r="M11" t="s">
        <v>998</v>
      </c>
      <c r="O11" t="s">
        <v>996</v>
      </c>
      <c r="Q11" t="s">
        <v>996</v>
      </c>
    </row>
    <row r="12" spans="1:17" x14ac:dyDescent="0.35">
      <c r="A12" s="9" t="s">
        <v>44</v>
      </c>
      <c r="B12" t="s">
        <v>327</v>
      </c>
      <c r="C12" t="s">
        <v>600</v>
      </c>
      <c r="D12" t="s">
        <v>1068</v>
      </c>
      <c r="E12" t="s">
        <v>765</v>
      </c>
      <c r="G12" t="s">
        <v>992</v>
      </c>
      <c r="I12" t="s">
        <v>1020</v>
      </c>
      <c r="K12" t="s">
        <v>1004</v>
      </c>
      <c r="M12" t="s">
        <v>997</v>
      </c>
      <c r="O12" t="s">
        <v>996</v>
      </c>
      <c r="Q12" t="s">
        <v>996</v>
      </c>
    </row>
    <row r="13" spans="1:17" x14ac:dyDescent="0.35">
      <c r="A13" s="9" t="s">
        <v>51</v>
      </c>
      <c r="B13" t="s">
        <v>334</v>
      </c>
      <c r="C13" t="s">
        <v>605</v>
      </c>
      <c r="D13" s="12"/>
      <c r="E13" t="s">
        <v>771</v>
      </c>
      <c r="G13" t="s">
        <v>992</v>
      </c>
      <c r="I13" t="s">
        <v>1022</v>
      </c>
      <c r="K13" t="s">
        <v>1004</v>
      </c>
      <c r="M13" t="s">
        <v>997</v>
      </c>
      <c r="O13" t="s">
        <v>996</v>
      </c>
      <c r="Q13" t="s">
        <v>996</v>
      </c>
    </row>
    <row r="14" spans="1:17" x14ac:dyDescent="0.35">
      <c r="A14" s="9" t="s">
        <v>54</v>
      </c>
      <c r="B14" t="s">
        <v>337</v>
      </c>
      <c r="E14" t="s">
        <v>772</v>
      </c>
      <c r="G14" t="s">
        <v>992</v>
      </c>
      <c r="I14" t="s">
        <v>1011</v>
      </c>
      <c r="K14" t="s">
        <v>1004</v>
      </c>
      <c r="M14" t="s">
        <v>998</v>
      </c>
      <c r="O14" t="s">
        <v>996</v>
      </c>
      <c r="Q14" t="s">
        <v>996</v>
      </c>
    </row>
    <row r="15" spans="1:17" x14ac:dyDescent="0.35">
      <c r="A15" s="9" t="s">
        <v>60</v>
      </c>
      <c r="B15" t="s">
        <v>343</v>
      </c>
      <c r="C15" t="s">
        <v>608</v>
      </c>
      <c r="D15" s="12" t="s">
        <v>1073</v>
      </c>
      <c r="E15" t="s">
        <v>774</v>
      </c>
      <c r="G15" t="s">
        <v>992</v>
      </c>
      <c r="I15" t="s">
        <v>1010</v>
      </c>
      <c r="K15" t="s">
        <v>1004</v>
      </c>
      <c r="M15" t="s">
        <v>998</v>
      </c>
      <c r="O15" t="s">
        <v>996</v>
      </c>
      <c r="Q15" t="s">
        <v>996</v>
      </c>
    </row>
    <row r="16" spans="1:17" x14ac:dyDescent="0.35">
      <c r="A16" s="9" t="s">
        <v>65</v>
      </c>
      <c r="B16" t="s">
        <v>348</v>
      </c>
      <c r="C16" t="s">
        <v>612</v>
      </c>
      <c r="D16" s="12" t="s">
        <v>1077</v>
      </c>
      <c r="E16" t="s">
        <v>778</v>
      </c>
      <c r="G16" t="s">
        <v>992</v>
      </c>
      <c r="I16" t="s">
        <v>1003</v>
      </c>
      <c r="K16" t="s">
        <v>1004</v>
      </c>
      <c r="M16" t="s">
        <v>997</v>
      </c>
      <c r="O16" t="s">
        <v>996</v>
      </c>
      <c r="Q16" t="s">
        <v>996</v>
      </c>
    </row>
    <row r="17" spans="1:17" x14ac:dyDescent="0.35">
      <c r="A17" s="9" t="s">
        <v>68</v>
      </c>
      <c r="B17" t="s">
        <v>351</v>
      </c>
      <c r="C17" t="s">
        <v>614</v>
      </c>
      <c r="D17" t="s">
        <v>1079</v>
      </c>
      <c r="E17" t="s">
        <v>781</v>
      </c>
      <c r="G17" t="s">
        <v>992</v>
      </c>
      <c r="I17" t="s">
        <v>1010</v>
      </c>
      <c r="K17" t="s">
        <v>1004</v>
      </c>
      <c r="M17" t="s">
        <v>998</v>
      </c>
      <c r="O17" t="s">
        <v>996</v>
      </c>
      <c r="Q17" t="s">
        <v>996</v>
      </c>
    </row>
    <row r="18" spans="1:17" x14ac:dyDescent="0.35">
      <c r="A18" s="9" t="s">
        <v>72</v>
      </c>
      <c r="B18" t="s">
        <v>355</v>
      </c>
      <c r="C18" t="s">
        <v>617</v>
      </c>
      <c r="E18" t="s">
        <v>785</v>
      </c>
      <c r="G18" t="s">
        <v>992</v>
      </c>
      <c r="I18" t="s">
        <v>1017</v>
      </c>
      <c r="K18" t="s">
        <v>994</v>
      </c>
      <c r="O18" t="s">
        <v>996</v>
      </c>
      <c r="Q18" t="s">
        <v>996</v>
      </c>
    </row>
    <row r="19" spans="1:17" x14ac:dyDescent="0.35">
      <c r="A19" s="9" t="s">
        <v>74</v>
      </c>
      <c r="B19" t="s">
        <v>357</v>
      </c>
      <c r="D19" t="s">
        <v>1082</v>
      </c>
      <c r="E19" t="s">
        <v>786</v>
      </c>
      <c r="G19" t="s">
        <v>992</v>
      </c>
      <c r="I19" t="s">
        <v>993</v>
      </c>
      <c r="K19" t="s">
        <v>994</v>
      </c>
      <c r="O19" t="s">
        <v>996</v>
      </c>
      <c r="Q19" t="s">
        <v>996</v>
      </c>
    </row>
    <row r="20" spans="1:17" x14ac:dyDescent="0.35">
      <c r="A20" s="9" t="s">
        <v>75</v>
      </c>
      <c r="B20" t="s">
        <v>358</v>
      </c>
      <c r="C20" t="s">
        <v>619</v>
      </c>
      <c r="D20" s="12" t="s">
        <v>1083</v>
      </c>
      <c r="E20" t="s">
        <v>787</v>
      </c>
      <c r="G20" t="s">
        <v>992</v>
      </c>
      <c r="I20" t="s">
        <v>993</v>
      </c>
      <c r="K20" t="s">
        <v>1004</v>
      </c>
      <c r="M20" t="s">
        <v>997</v>
      </c>
      <c r="O20" t="s">
        <v>996</v>
      </c>
      <c r="Q20" t="s">
        <v>996</v>
      </c>
    </row>
    <row r="21" spans="1:17" x14ac:dyDescent="0.35">
      <c r="A21" s="9" t="s">
        <v>80</v>
      </c>
      <c r="B21" t="s">
        <v>363</v>
      </c>
      <c r="C21" t="s">
        <v>621</v>
      </c>
      <c r="D21" s="12" t="s">
        <v>1086</v>
      </c>
      <c r="E21" t="s">
        <v>791</v>
      </c>
      <c r="G21" t="s">
        <v>992</v>
      </c>
      <c r="I21" t="s">
        <v>993</v>
      </c>
      <c r="K21" t="s">
        <v>1004</v>
      </c>
      <c r="M21" t="s">
        <v>997</v>
      </c>
      <c r="O21" t="s">
        <v>996</v>
      </c>
      <c r="Q21" t="s">
        <v>996</v>
      </c>
    </row>
    <row r="22" spans="1:17" x14ac:dyDescent="0.35">
      <c r="A22" s="9" t="s">
        <v>85</v>
      </c>
      <c r="B22" t="s">
        <v>368</v>
      </c>
      <c r="C22" t="s">
        <v>625</v>
      </c>
      <c r="D22" s="12" t="s">
        <v>1090</v>
      </c>
      <c r="E22" t="s">
        <v>796</v>
      </c>
      <c r="G22" t="s">
        <v>992</v>
      </c>
      <c r="I22" t="s">
        <v>1017</v>
      </c>
      <c r="K22" t="s">
        <v>1004</v>
      </c>
      <c r="M22" t="s">
        <v>997</v>
      </c>
      <c r="O22" t="s">
        <v>996</v>
      </c>
      <c r="Q22" t="s">
        <v>996</v>
      </c>
    </row>
    <row r="23" spans="1:17" x14ac:dyDescent="0.35">
      <c r="A23" s="9" t="s">
        <v>86</v>
      </c>
      <c r="B23" t="s">
        <v>369</v>
      </c>
      <c r="C23" t="s">
        <v>626</v>
      </c>
      <c r="E23" t="s">
        <v>797</v>
      </c>
      <c r="G23" t="s">
        <v>992</v>
      </c>
      <c r="I23" t="s">
        <v>700</v>
      </c>
      <c r="K23" t="s">
        <v>1004</v>
      </c>
      <c r="M23" t="s">
        <v>997</v>
      </c>
      <c r="O23" t="s">
        <v>996</v>
      </c>
      <c r="Q23" t="s">
        <v>996</v>
      </c>
    </row>
    <row r="24" spans="1:17" x14ac:dyDescent="0.35">
      <c r="A24" s="9" t="s">
        <v>89</v>
      </c>
      <c r="B24" t="s">
        <v>372</v>
      </c>
      <c r="C24" t="s">
        <v>628</v>
      </c>
      <c r="D24" t="s">
        <v>1092</v>
      </c>
      <c r="E24" t="s">
        <v>799</v>
      </c>
      <c r="G24" t="s">
        <v>992</v>
      </c>
      <c r="I24" t="s">
        <v>1028</v>
      </c>
      <c r="K24" t="s">
        <v>994</v>
      </c>
      <c r="O24" t="s">
        <v>996</v>
      </c>
      <c r="Q24" t="s">
        <v>996</v>
      </c>
    </row>
    <row r="25" spans="1:17" x14ac:dyDescent="0.35">
      <c r="A25" s="9" t="s">
        <v>90</v>
      </c>
      <c r="B25" t="s">
        <v>373</v>
      </c>
      <c r="C25" t="s">
        <v>629</v>
      </c>
      <c r="D25" t="s">
        <v>1093</v>
      </c>
      <c r="E25" t="s">
        <v>800</v>
      </c>
      <c r="G25" t="s">
        <v>992</v>
      </c>
      <c r="I25" t="s">
        <v>1010</v>
      </c>
      <c r="K25" t="s">
        <v>1004</v>
      </c>
      <c r="M25" t="s">
        <v>998</v>
      </c>
      <c r="O25" t="s">
        <v>996</v>
      </c>
      <c r="Q25" t="s">
        <v>996</v>
      </c>
    </row>
    <row r="26" spans="1:17" x14ac:dyDescent="0.35">
      <c r="A26" s="9" t="s">
        <v>92</v>
      </c>
      <c r="B26" t="s">
        <v>375</v>
      </c>
      <c r="C26" t="s">
        <v>631</v>
      </c>
      <c r="E26" t="s">
        <v>802</v>
      </c>
      <c r="G26" t="s">
        <v>992</v>
      </c>
      <c r="I26" t="s">
        <v>993</v>
      </c>
      <c r="K26" t="s">
        <v>1004</v>
      </c>
      <c r="M26" t="s">
        <v>997</v>
      </c>
      <c r="O26" t="s">
        <v>996</v>
      </c>
      <c r="Q26" t="s">
        <v>996</v>
      </c>
    </row>
    <row r="27" spans="1:17" x14ac:dyDescent="0.35">
      <c r="A27" s="9" t="s">
        <v>94</v>
      </c>
      <c r="B27" t="s">
        <v>377</v>
      </c>
      <c r="C27" t="s">
        <v>632</v>
      </c>
      <c r="D27" t="s">
        <v>1096</v>
      </c>
      <c r="E27" t="s">
        <v>804</v>
      </c>
      <c r="G27" t="s">
        <v>992</v>
      </c>
      <c r="I27" t="s">
        <v>1030</v>
      </c>
      <c r="K27" t="s">
        <v>1004</v>
      </c>
      <c r="M27" t="s">
        <v>998</v>
      </c>
      <c r="O27" t="s">
        <v>996</v>
      </c>
      <c r="Q27" t="s">
        <v>996</v>
      </c>
    </row>
    <row r="28" spans="1:17" x14ac:dyDescent="0.35">
      <c r="A28" s="9" t="s">
        <v>95</v>
      </c>
      <c r="B28" t="s">
        <v>378</v>
      </c>
      <c r="C28" t="s">
        <v>633</v>
      </c>
      <c r="E28" t="s">
        <v>805</v>
      </c>
      <c r="G28" t="s">
        <v>992</v>
      </c>
      <c r="I28" t="s">
        <v>1031</v>
      </c>
      <c r="K28" t="s">
        <v>1004</v>
      </c>
      <c r="M28" t="s">
        <v>998</v>
      </c>
      <c r="O28" t="s">
        <v>996</v>
      </c>
      <c r="Q28" t="s">
        <v>996</v>
      </c>
    </row>
    <row r="29" spans="1:17" x14ac:dyDescent="0.35">
      <c r="A29" s="9" t="s">
        <v>97</v>
      </c>
      <c r="B29" t="s">
        <v>380</v>
      </c>
      <c r="C29" t="s">
        <v>634</v>
      </c>
      <c r="E29" t="s">
        <v>807</v>
      </c>
      <c r="G29" t="s">
        <v>992</v>
      </c>
      <c r="I29" t="s">
        <v>1003</v>
      </c>
      <c r="K29" t="s">
        <v>1004</v>
      </c>
      <c r="M29" t="s">
        <v>997</v>
      </c>
      <c r="O29" t="s">
        <v>996</v>
      </c>
      <c r="Q29" t="s">
        <v>996</v>
      </c>
    </row>
    <row r="30" spans="1:17" x14ac:dyDescent="0.35">
      <c r="A30" s="9" t="s">
        <v>99</v>
      </c>
      <c r="B30" t="s">
        <v>382</v>
      </c>
      <c r="C30" t="s">
        <v>636</v>
      </c>
      <c r="D30" t="s">
        <v>1099</v>
      </c>
      <c r="E30" t="s">
        <v>809</v>
      </c>
      <c r="G30" t="s">
        <v>992</v>
      </c>
      <c r="I30" t="s">
        <v>1003</v>
      </c>
      <c r="K30" t="s">
        <v>1004</v>
      </c>
      <c r="M30" t="s">
        <v>998</v>
      </c>
      <c r="O30" t="s">
        <v>996</v>
      </c>
      <c r="Q30" t="s">
        <v>996</v>
      </c>
    </row>
    <row r="31" spans="1:17" x14ac:dyDescent="0.35">
      <c r="A31" s="9" t="s">
        <v>102</v>
      </c>
      <c r="B31" t="s">
        <v>385</v>
      </c>
      <c r="C31" t="s">
        <v>591</v>
      </c>
      <c r="D31" s="12"/>
      <c r="E31" t="s">
        <v>812</v>
      </c>
      <c r="G31" t="s">
        <v>992</v>
      </c>
      <c r="I31" t="s">
        <v>993</v>
      </c>
      <c r="K31" t="s">
        <v>1004</v>
      </c>
      <c r="M31" t="s">
        <v>997</v>
      </c>
      <c r="O31" t="s">
        <v>996</v>
      </c>
      <c r="Q31" t="s">
        <v>996</v>
      </c>
    </row>
    <row r="32" spans="1:17" x14ac:dyDescent="0.35">
      <c r="A32" s="9" t="s">
        <v>103</v>
      </c>
      <c r="B32" t="s">
        <v>386</v>
      </c>
      <c r="C32" t="s">
        <v>638</v>
      </c>
      <c r="E32" t="s">
        <v>813</v>
      </c>
      <c r="G32" t="s">
        <v>992</v>
      </c>
      <c r="I32" t="s">
        <v>1024</v>
      </c>
      <c r="K32" t="s">
        <v>1004</v>
      </c>
      <c r="M32" t="s">
        <v>997</v>
      </c>
      <c r="O32" t="s">
        <v>996</v>
      </c>
      <c r="Q32" t="s">
        <v>996</v>
      </c>
    </row>
    <row r="33" spans="1:17" x14ac:dyDescent="0.35">
      <c r="A33" s="9" t="s">
        <v>105</v>
      </c>
      <c r="B33" t="s">
        <v>388</v>
      </c>
      <c r="C33" t="s">
        <v>639</v>
      </c>
      <c r="D33" s="12" t="s">
        <v>1103</v>
      </c>
      <c r="E33" t="s">
        <v>815</v>
      </c>
      <c r="G33" t="s">
        <v>992</v>
      </c>
      <c r="I33" t="s">
        <v>1010</v>
      </c>
      <c r="K33" t="s">
        <v>1004</v>
      </c>
      <c r="M33" t="s">
        <v>997</v>
      </c>
      <c r="O33" t="s">
        <v>996</v>
      </c>
      <c r="Q33" t="s">
        <v>996</v>
      </c>
    </row>
    <row r="34" spans="1:17" x14ac:dyDescent="0.35">
      <c r="A34" s="9" t="s">
        <v>106</v>
      </c>
      <c r="B34" t="s">
        <v>389</v>
      </c>
      <c r="C34" t="s">
        <v>640</v>
      </c>
      <c r="D34" s="12" t="s">
        <v>1104</v>
      </c>
      <c r="E34" t="s">
        <v>816</v>
      </c>
      <c r="G34" t="s">
        <v>992</v>
      </c>
      <c r="I34" t="s">
        <v>1034</v>
      </c>
      <c r="K34" t="s">
        <v>1004</v>
      </c>
      <c r="M34" t="s">
        <v>997</v>
      </c>
      <c r="O34" t="s">
        <v>996</v>
      </c>
      <c r="Q34" t="s">
        <v>996</v>
      </c>
    </row>
    <row r="35" spans="1:17" x14ac:dyDescent="0.35">
      <c r="A35" s="9" t="s">
        <v>107</v>
      </c>
      <c r="B35" t="s">
        <v>390</v>
      </c>
      <c r="C35" t="s">
        <v>641</v>
      </c>
      <c r="D35" s="12"/>
      <c r="E35" t="s">
        <v>817</v>
      </c>
      <c r="G35" t="s">
        <v>992</v>
      </c>
      <c r="I35" t="s">
        <v>1035</v>
      </c>
      <c r="K35" t="s">
        <v>1004</v>
      </c>
      <c r="M35" t="s">
        <v>997</v>
      </c>
      <c r="O35" t="s">
        <v>996</v>
      </c>
      <c r="Q35" t="s">
        <v>996</v>
      </c>
    </row>
    <row r="36" spans="1:17" x14ac:dyDescent="0.35">
      <c r="A36" s="9" t="s">
        <v>109</v>
      </c>
      <c r="B36" t="s">
        <v>392</v>
      </c>
      <c r="C36" t="s">
        <v>643</v>
      </c>
      <c r="D36" s="12"/>
      <c r="E36" t="s">
        <v>819</v>
      </c>
      <c r="G36" t="s">
        <v>992</v>
      </c>
      <c r="I36" t="s">
        <v>1037</v>
      </c>
      <c r="K36" t="s">
        <v>1004</v>
      </c>
      <c r="M36" t="s">
        <v>997</v>
      </c>
      <c r="O36" t="s">
        <v>996</v>
      </c>
      <c r="Q36" t="s">
        <v>996</v>
      </c>
    </row>
    <row r="37" spans="1:17" x14ac:dyDescent="0.35">
      <c r="A37" s="9" t="s">
        <v>111</v>
      </c>
      <c r="B37" t="s">
        <v>394</v>
      </c>
      <c r="C37" t="s">
        <v>645</v>
      </c>
      <c r="D37" s="12" t="s">
        <v>1106</v>
      </c>
      <c r="E37" t="s">
        <v>821</v>
      </c>
      <c r="G37" t="s">
        <v>992</v>
      </c>
      <c r="I37" t="s">
        <v>1011</v>
      </c>
      <c r="K37" t="s">
        <v>1004</v>
      </c>
      <c r="M37" t="s">
        <v>997</v>
      </c>
      <c r="O37" t="s">
        <v>996</v>
      </c>
      <c r="Q37" t="s">
        <v>996</v>
      </c>
    </row>
    <row r="38" spans="1:17" x14ac:dyDescent="0.35">
      <c r="A38" s="9" t="s">
        <v>112</v>
      </c>
      <c r="B38" t="s">
        <v>395</v>
      </c>
      <c r="C38" t="s">
        <v>646</v>
      </c>
      <c r="D38" s="12" t="s">
        <v>1107</v>
      </c>
      <c r="E38" t="s">
        <v>822</v>
      </c>
      <c r="G38" t="s">
        <v>992</v>
      </c>
      <c r="I38" t="s">
        <v>700</v>
      </c>
      <c r="K38" t="s">
        <v>1004</v>
      </c>
      <c r="M38" t="s">
        <v>997</v>
      </c>
      <c r="O38" t="s">
        <v>996</v>
      </c>
      <c r="Q38" t="s">
        <v>996</v>
      </c>
    </row>
    <row r="39" spans="1:17" x14ac:dyDescent="0.35">
      <c r="A39" s="9" t="s">
        <v>117</v>
      </c>
      <c r="B39" t="s">
        <v>400</v>
      </c>
      <c r="D39" s="12"/>
      <c r="E39" t="s">
        <v>826</v>
      </c>
      <c r="G39" t="s">
        <v>992</v>
      </c>
      <c r="I39" t="s">
        <v>1011</v>
      </c>
      <c r="K39" t="s">
        <v>1004</v>
      </c>
      <c r="M39" t="s">
        <v>997</v>
      </c>
      <c r="O39" t="s">
        <v>996</v>
      </c>
      <c r="Q39" t="s">
        <v>996</v>
      </c>
    </row>
    <row r="40" spans="1:17" x14ac:dyDescent="0.35">
      <c r="A40" s="9" t="s">
        <v>119</v>
      </c>
      <c r="B40" t="s">
        <v>402</v>
      </c>
      <c r="C40" t="s">
        <v>649</v>
      </c>
      <c r="E40" t="s">
        <v>827</v>
      </c>
      <c r="G40" t="s">
        <v>992</v>
      </c>
      <c r="I40" t="s">
        <v>1010</v>
      </c>
      <c r="K40" t="s">
        <v>1004</v>
      </c>
      <c r="M40" t="s">
        <v>997</v>
      </c>
      <c r="O40" t="s">
        <v>996</v>
      </c>
      <c r="Q40" t="s">
        <v>996</v>
      </c>
    </row>
    <row r="41" spans="1:17" x14ac:dyDescent="0.35">
      <c r="A41" s="9" t="s">
        <v>122</v>
      </c>
      <c r="B41" t="s">
        <v>405</v>
      </c>
      <c r="C41" t="s">
        <v>651</v>
      </c>
      <c r="E41" t="s">
        <v>829</v>
      </c>
      <c r="G41" t="s">
        <v>992</v>
      </c>
      <c r="I41" t="s">
        <v>1039</v>
      </c>
      <c r="K41" t="s">
        <v>1004</v>
      </c>
      <c r="M41" t="s">
        <v>997</v>
      </c>
      <c r="O41" t="s">
        <v>996</v>
      </c>
      <c r="Q41" t="s">
        <v>996</v>
      </c>
    </row>
    <row r="42" spans="1:17" x14ac:dyDescent="0.35">
      <c r="A42" s="9" t="s">
        <v>124</v>
      </c>
      <c r="B42" t="s">
        <v>407</v>
      </c>
      <c r="C42" t="s">
        <v>653</v>
      </c>
      <c r="D42" s="12" t="s">
        <v>1110</v>
      </c>
      <c r="E42" t="s">
        <v>830</v>
      </c>
      <c r="G42" t="s">
        <v>992</v>
      </c>
      <c r="I42" t="s">
        <v>1039</v>
      </c>
      <c r="K42" t="s">
        <v>1004</v>
      </c>
      <c r="M42" t="s">
        <v>998</v>
      </c>
      <c r="O42" t="s">
        <v>996</v>
      </c>
      <c r="Q42" t="s">
        <v>996</v>
      </c>
    </row>
    <row r="43" spans="1:17" x14ac:dyDescent="0.35">
      <c r="A43" s="9" t="s">
        <v>134</v>
      </c>
      <c r="B43" t="s">
        <v>417</v>
      </c>
      <c r="C43" t="s">
        <v>659</v>
      </c>
      <c r="E43" t="s">
        <v>837</v>
      </c>
      <c r="G43" t="s">
        <v>992</v>
      </c>
      <c r="I43" t="s">
        <v>1042</v>
      </c>
      <c r="K43" t="s">
        <v>1004</v>
      </c>
      <c r="M43" t="s">
        <v>997</v>
      </c>
      <c r="O43" t="s">
        <v>996</v>
      </c>
      <c r="Q43" t="s">
        <v>996</v>
      </c>
    </row>
    <row r="44" spans="1:17" x14ac:dyDescent="0.35">
      <c r="A44" s="9" t="s">
        <v>136</v>
      </c>
      <c r="B44" t="s">
        <v>419</v>
      </c>
      <c r="C44" t="s">
        <v>636</v>
      </c>
      <c r="D44" s="12"/>
      <c r="E44" t="s">
        <v>839</v>
      </c>
      <c r="G44" t="s">
        <v>992</v>
      </c>
      <c r="I44" t="s">
        <v>1003</v>
      </c>
      <c r="K44" t="s">
        <v>1004</v>
      </c>
      <c r="M44" t="s">
        <v>997</v>
      </c>
      <c r="O44" t="s">
        <v>996</v>
      </c>
      <c r="Q44" t="s">
        <v>996</v>
      </c>
    </row>
    <row r="45" spans="1:17" x14ac:dyDescent="0.35">
      <c r="A45" s="9" t="s">
        <v>137</v>
      </c>
      <c r="B45" t="s">
        <v>420</v>
      </c>
      <c r="C45" t="s">
        <v>661</v>
      </c>
      <c r="D45" s="12" t="s">
        <v>1116</v>
      </c>
      <c r="E45" t="s">
        <v>840</v>
      </c>
      <c r="G45" t="s">
        <v>992</v>
      </c>
      <c r="I45" t="s">
        <v>993</v>
      </c>
      <c r="K45" t="s">
        <v>1004</v>
      </c>
      <c r="M45" t="s">
        <v>997</v>
      </c>
      <c r="O45" t="s">
        <v>996</v>
      </c>
      <c r="Q45" t="s">
        <v>996</v>
      </c>
    </row>
    <row r="46" spans="1:17" x14ac:dyDescent="0.35">
      <c r="A46" s="9" t="s">
        <v>138</v>
      </c>
      <c r="B46" t="s">
        <v>421</v>
      </c>
      <c r="C46" t="s">
        <v>662</v>
      </c>
      <c r="E46" t="s">
        <v>841</v>
      </c>
      <c r="G46" t="s">
        <v>992</v>
      </c>
      <c r="I46" t="s">
        <v>993</v>
      </c>
      <c r="K46" t="s">
        <v>1004</v>
      </c>
      <c r="M46" t="s">
        <v>997</v>
      </c>
      <c r="O46" t="s">
        <v>996</v>
      </c>
      <c r="Q46" t="s">
        <v>996</v>
      </c>
    </row>
    <row r="47" spans="1:17" x14ac:dyDescent="0.35">
      <c r="A47" s="9" t="s">
        <v>139</v>
      </c>
      <c r="B47" t="s">
        <v>422</v>
      </c>
      <c r="C47" t="s">
        <v>663</v>
      </c>
      <c r="D47" s="12"/>
      <c r="E47" t="s">
        <v>842</v>
      </c>
      <c r="G47" t="s">
        <v>992</v>
      </c>
      <c r="I47" t="s">
        <v>1003</v>
      </c>
      <c r="K47" t="s">
        <v>1004</v>
      </c>
      <c r="M47" t="s">
        <v>997</v>
      </c>
      <c r="O47" t="s">
        <v>996</v>
      </c>
      <c r="Q47" t="s">
        <v>996</v>
      </c>
    </row>
    <row r="48" spans="1:17" x14ac:dyDescent="0.35">
      <c r="A48" s="9" t="s">
        <v>141</v>
      </c>
      <c r="B48" t="s">
        <v>424</v>
      </c>
      <c r="D48" s="12"/>
      <c r="E48" t="s">
        <v>844</v>
      </c>
      <c r="G48" t="s">
        <v>992</v>
      </c>
      <c r="I48" t="s">
        <v>1011</v>
      </c>
      <c r="K48" t="s">
        <v>1004</v>
      </c>
      <c r="M48" t="s">
        <v>997</v>
      </c>
      <c r="O48" t="s">
        <v>996</v>
      </c>
      <c r="Q48" t="s">
        <v>996</v>
      </c>
    </row>
    <row r="49" spans="1:17" x14ac:dyDescent="0.35">
      <c r="A49" s="9" t="s">
        <v>143</v>
      </c>
      <c r="B49" t="s">
        <v>426</v>
      </c>
      <c r="C49" t="s">
        <v>666</v>
      </c>
      <c r="D49" s="12" t="s">
        <v>1117</v>
      </c>
      <c r="E49" t="s">
        <v>846</v>
      </c>
      <c r="G49" t="s">
        <v>992</v>
      </c>
      <c r="I49" t="s">
        <v>1044</v>
      </c>
      <c r="K49" t="s">
        <v>1004</v>
      </c>
      <c r="M49" t="s">
        <v>997</v>
      </c>
      <c r="O49" t="s">
        <v>996</v>
      </c>
      <c r="Q49" t="s">
        <v>996</v>
      </c>
    </row>
    <row r="50" spans="1:17" x14ac:dyDescent="0.35">
      <c r="A50" s="9" t="s">
        <v>144</v>
      </c>
      <c r="B50" t="s">
        <v>427</v>
      </c>
      <c r="C50" t="s">
        <v>667</v>
      </c>
      <c r="D50" t="s">
        <v>1118</v>
      </c>
      <c r="E50" t="s">
        <v>847</v>
      </c>
      <c r="G50" t="s">
        <v>992</v>
      </c>
      <c r="I50" t="s">
        <v>1045</v>
      </c>
      <c r="K50" t="s">
        <v>1004</v>
      </c>
      <c r="M50" t="s">
        <v>997</v>
      </c>
      <c r="O50" t="s">
        <v>996</v>
      </c>
      <c r="Q50" t="s">
        <v>996</v>
      </c>
    </row>
    <row r="51" spans="1:17" x14ac:dyDescent="0.35">
      <c r="A51" s="9" t="s">
        <v>146</v>
      </c>
      <c r="B51" t="s">
        <v>429</v>
      </c>
      <c r="C51" t="s">
        <v>669</v>
      </c>
      <c r="D51" s="12"/>
      <c r="E51" t="s">
        <v>848</v>
      </c>
      <c r="G51" t="s">
        <v>992</v>
      </c>
      <c r="I51" t="s">
        <v>1010</v>
      </c>
      <c r="K51" t="s">
        <v>1004</v>
      </c>
      <c r="M51" t="s">
        <v>997</v>
      </c>
      <c r="O51" t="s">
        <v>996</v>
      </c>
      <c r="Q51" t="s">
        <v>996</v>
      </c>
    </row>
    <row r="52" spans="1:17" x14ac:dyDescent="0.35">
      <c r="A52" s="9" t="s">
        <v>148</v>
      </c>
      <c r="B52" t="s">
        <v>431</v>
      </c>
      <c r="C52" t="s">
        <v>670</v>
      </c>
      <c r="D52" t="s">
        <v>1119</v>
      </c>
      <c r="E52" t="s">
        <v>849</v>
      </c>
      <c r="G52" t="s">
        <v>992</v>
      </c>
      <c r="I52" t="s">
        <v>1010</v>
      </c>
      <c r="K52" t="s">
        <v>1004</v>
      </c>
      <c r="M52" t="s">
        <v>997</v>
      </c>
      <c r="O52" t="s">
        <v>996</v>
      </c>
      <c r="Q52" t="s">
        <v>996</v>
      </c>
    </row>
    <row r="53" spans="1:17" x14ac:dyDescent="0.35">
      <c r="A53" s="9" t="s">
        <v>150</v>
      </c>
      <c r="B53" t="s">
        <v>433</v>
      </c>
      <c r="C53" t="s">
        <v>671</v>
      </c>
      <c r="D53" s="12"/>
      <c r="E53" t="s">
        <v>851</v>
      </c>
      <c r="G53" t="s">
        <v>992</v>
      </c>
      <c r="I53" t="s">
        <v>1046</v>
      </c>
      <c r="K53" t="s">
        <v>1004</v>
      </c>
      <c r="M53" t="s">
        <v>997</v>
      </c>
      <c r="O53" t="s">
        <v>996</v>
      </c>
      <c r="Q53" t="s">
        <v>996</v>
      </c>
    </row>
    <row r="54" spans="1:17" x14ac:dyDescent="0.35">
      <c r="A54" s="9" t="s">
        <v>157</v>
      </c>
      <c r="B54" t="s">
        <v>440</v>
      </c>
      <c r="C54" t="s">
        <v>674</v>
      </c>
      <c r="E54" t="s">
        <v>856</v>
      </c>
      <c r="G54" t="s">
        <v>992</v>
      </c>
      <c r="I54" t="s">
        <v>1047</v>
      </c>
      <c r="K54" t="s">
        <v>999</v>
      </c>
      <c r="O54" t="s">
        <v>996</v>
      </c>
      <c r="Q54" t="s">
        <v>996</v>
      </c>
    </row>
    <row r="55" spans="1:17" x14ac:dyDescent="0.35">
      <c r="A55" s="9" t="s">
        <v>158</v>
      </c>
      <c r="B55" t="s">
        <v>441</v>
      </c>
      <c r="C55" t="s">
        <v>675</v>
      </c>
      <c r="D55" s="12" t="s">
        <v>1123</v>
      </c>
      <c r="E55" t="s">
        <v>857</v>
      </c>
      <c r="G55" t="s">
        <v>992</v>
      </c>
      <c r="I55" t="s">
        <v>1034</v>
      </c>
      <c r="K55" t="s">
        <v>1004</v>
      </c>
      <c r="M55" t="s">
        <v>997</v>
      </c>
      <c r="O55" t="s">
        <v>996</v>
      </c>
      <c r="Q55" t="s">
        <v>996</v>
      </c>
    </row>
    <row r="56" spans="1:17" x14ac:dyDescent="0.35">
      <c r="A56" s="9" t="s">
        <v>161</v>
      </c>
      <c r="B56" t="s">
        <v>161</v>
      </c>
      <c r="D56" s="12"/>
      <c r="E56" t="s">
        <v>858</v>
      </c>
      <c r="G56" t="s">
        <v>992</v>
      </c>
      <c r="I56" t="s">
        <v>1011</v>
      </c>
      <c r="K56" t="s">
        <v>994</v>
      </c>
      <c r="O56" t="s">
        <v>996</v>
      </c>
      <c r="Q56" t="s">
        <v>996</v>
      </c>
    </row>
    <row r="57" spans="1:17" x14ac:dyDescent="0.35">
      <c r="A57" s="9" t="s">
        <v>163</v>
      </c>
      <c r="B57" t="s">
        <v>445</v>
      </c>
      <c r="C57" t="s">
        <v>677</v>
      </c>
      <c r="D57" t="s">
        <v>1124</v>
      </c>
      <c r="E57" t="s">
        <v>860</v>
      </c>
      <c r="G57" t="s">
        <v>992</v>
      </c>
      <c r="I57" t="s">
        <v>993</v>
      </c>
      <c r="K57" t="s">
        <v>1004</v>
      </c>
      <c r="M57" t="s">
        <v>997</v>
      </c>
      <c r="O57" t="s">
        <v>996</v>
      </c>
      <c r="Q57" t="s">
        <v>996</v>
      </c>
    </row>
    <row r="58" spans="1:17" x14ac:dyDescent="0.35">
      <c r="A58" s="9" t="s">
        <v>164</v>
      </c>
      <c r="B58" t="s">
        <v>446</v>
      </c>
      <c r="D58" s="12"/>
      <c r="E58" t="s">
        <v>861</v>
      </c>
      <c r="G58" t="s">
        <v>992</v>
      </c>
      <c r="I58" t="s">
        <v>1011</v>
      </c>
      <c r="K58" t="s">
        <v>1004</v>
      </c>
      <c r="M58" t="s">
        <v>998</v>
      </c>
      <c r="O58" t="s">
        <v>996</v>
      </c>
      <c r="Q58" t="s">
        <v>996</v>
      </c>
    </row>
    <row r="59" spans="1:17" x14ac:dyDescent="0.35">
      <c r="A59" s="9" t="s">
        <v>165</v>
      </c>
      <c r="B59" t="s">
        <v>447</v>
      </c>
      <c r="C59" t="s">
        <v>678</v>
      </c>
      <c r="D59" t="s">
        <v>1125</v>
      </c>
      <c r="E59" t="s">
        <v>862</v>
      </c>
      <c r="G59" t="s">
        <v>992</v>
      </c>
      <c r="I59" t="s">
        <v>993</v>
      </c>
      <c r="K59" t="s">
        <v>1004</v>
      </c>
      <c r="M59" t="s">
        <v>997</v>
      </c>
      <c r="O59" t="s">
        <v>996</v>
      </c>
      <c r="Q59" t="s">
        <v>996</v>
      </c>
    </row>
    <row r="60" spans="1:17" x14ac:dyDescent="0.35">
      <c r="A60" s="9" t="s">
        <v>166</v>
      </c>
      <c r="B60" t="s">
        <v>448</v>
      </c>
      <c r="C60" t="s">
        <v>591</v>
      </c>
      <c r="D60" s="12" t="s">
        <v>1126</v>
      </c>
      <c r="E60" t="s">
        <v>863</v>
      </c>
      <c r="G60" t="s">
        <v>992</v>
      </c>
      <c r="I60" t="s">
        <v>993</v>
      </c>
      <c r="K60" t="s">
        <v>1004</v>
      </c>
      <c r="M60" t="s">
        <v>997</v>
      </c>
      <c r="O60" t="s">
        <v>996</v>
      </c>
      <c r="Q60" t="s">
        <v>996</v>
      </c>
    </row>
    <row r="61" spans="1:17" x14ac:dyDescent="0.35">
      <c r="A61" s="9" t="s">
        <v>168</v>
      </c>
      <c r="B61" t="s">
        <v>450</v>
      </c>
      <c r="C61" t="s">
        <v>593</v>
      </c>
      <c r="D61" s="12"/>
      <c r="E61" t="s">
        <v>865</v>
      </c>
      <c r="G61" t="s">
        <v>992</v>
      </c>
      <c r="I61" t="s">
        <v>1003</v>
      </c>
      <c r="K61" t="s">
        <v>1004</v>
      </c>
      <c r="M61" t="s">
        <v>998</v>
      </c>
      <c r="O61" t="s">
        <v>996</v>
      </c>
      <c r="Q61" t="s">
        <v>996</v>
      </c>
    </row>
    <row r="62" spans="1:17" x14ac:dyDescent="0.35">
      <c r="A62" s="9" t="s">
        <v>169</v>
      </c>
      <c r="B62" t="s">
        <v>451</v>
      </c>
      <c r="D62" s="12"/>
      <c r="E62" t="s">
        <v>866</v>
      </c>
      <c r="G62" t="s">
        <v>992</v>
      </c>
      <c r="I62" t="s">
        <v>1011</v>
      </c>
      <c r="K62" t="s">
        <v>1004</v>
      </c>
      <c r="M62" t="s">
        <v>998</v>
      </c>
      <c r="O62" t="s">
        <v>996</v>
      </c>
      <c r="Q62" t="s">
        <v>996</v>
      </c>
    </row>
    <row r="63" spans="1:17" x14ac:dyDescent="0.35">
      <c r="A63" s="9" t="s">
        <v>171</v>
      </c>
      <c r="B63" t="s">
        <v>453</v>
      </c>
      <c r="C63" t="s">
        <v>680</v>
      </c>
      <c r="D63" s="12"/>
      <c r="E63" t="s">
        <v>868</v>
      </c>
      <c r="G63" t="s">
        <v>992</v>
      </c>
      <c r="I63" t="s">
        <v>1048</v>
      </c>
      <c r="K63" t="s">
        <v>1004</v>
      </c>
      <c r="M63" t="s">
        <v>998</v>
      </c>
      <c r="O63" t="s">
        <v>996</v>
      </c>
      <c r="Q63" t="s">
        <v>996</v>
      </c>
    </row>
    <row r="64" spans="1:17" x14ac:dyDescent="0.35">
      <c r="A64" s="9" t="s">
        <v>174</v>
      </c>
      <c r="B64" t="s">
        <v>456</v>
      </c>
      <c r="C64" t="s">
        <v>682</v>
      </c>
      <c r="E64" t="s">
        <v>869</v>
      </c>
      <c r="G64" t="s">
        <v>992</v>
      </c>
      <c r="I64" t="s">
        <v>1049</v>
      </c>
      <c r="K64" t="s">
        <v>999</v>
      </c>
      <c r="O64" t="s">
        <v>996</v>
      </c>
      <c r="Q64" t="s">
        <v>996</v>
      </c>
    </row>
    <row r="65" spans="1:17" x14ac:dyDescent="0.35">
      <c r="A65" s="9" t="s">
        <v>176</v>
      </c>
      <c r="B65" t="s">
        <v>458</v>
      </c>
      <c r="E65" t="s">
        <v>871</v>
      </c>
      <c r="G65" t="s">
        <v>992</v>
      </c>
      <c r="I65" t="s">
        <v>1011</v>
      </c>
      <c r="K65" t="s">
        <v>1004</v>
      </c>
      <c r="M65" t="s">
        <v>997</v>
      </c>
      <c r="O65" t="s">
        <v>996</v>
      </c>
      <c r="Q65" t="s">
        <v>996</v>
      </c>
    </row>
    <row r="66" spans="1:17" x14ac:dyDescent="0.35">
      <c r="A66" s="9" t="s">
        <v>182</v>
      </c>
      <c r="B66" t="s">
        <v>464</v>
      </c>
      <c r="C66" t="s">
        <v>687</v>
      </c>
      <c r="D66" s="12"/>
      <c r="E66" t="s">
        <v>876</v>
      </c>
      <c r="G66" t="s">
        <v>992</v>
      </c>
      <c r="I66" t="s">
        <v>1050</v>
      </c>
      <c r="K66" t="s">
        <v>1004</v>
      </c>
      <c r="M66" t="s">
        <v>998</v>
      </c>
      <c r="O66" t="s">
        <v>996</v>
      </c>
      <c r="Q66" t="s">
        <v>996</v>
      </c>
    </row>
    <row r="67" spans="1:17" x14ac:dyDescent="0.35">
      <c r="A67" s="9" t="s">
        <v>183</v>
      </c>
      <c r="B67" t="s">
        <v>465</v>
      </c>
      <c r="D67" s="12"/>
      <c r="E67" t="s">
        <v>877</v>
      </c>
      <c r="G67" t="s">
        <v>992</v>
      </c>
      <c r="I67" t="s">
        <v>1011</v>
      </c>
      <c r="K67" t="s">
        <v>1004</v>
      </c>
      <c r="M67" t="s">
        <v>997</v>
      </c>
      <c r="O67" t="s">
        <v>996</v>
      </c>
      <c r="Q67" t="s">
        <v>996</v>
      </c>
    </row>
    <row r="68" spans="1:17" x14ac:dyDescent="0.35">
      <c r="A68" s="9" t="s">
        <v>184</v>
      </c>
      <c r="B68" t="s">
        <v>466</v>
      </c>
      <c r="E68" t="s">
        <v>878</v>
      </c>
      <c r="G68" t="s">
        <v>992</v>
      </c>
      <c r="I68" t="s">
        <v>1011</v>
      </c>
      <c r="K68" t="s">
        <v>1004</v>
      </c>
      <c r="M68" t="s">
        <v>997</v>
      </c>
      <c r="O68" t="s">
        <v>996</v>
      </c>
      <c r="Q68" t="s">
        <v>996</v>
      </c>
    </row>
    <row r="69" spans="1:17" x14ac:dyDescent="0.35">
      <c r="A69" s="9" t="s">
        <v>186</v>
      </c>
      <c r="B69" t="s">
        <v>468</v>
      </c>
      <c r="C69" t="s">
        <v>688</v>
      </c>
      <c r="D69" s="12" t="s">
        <v>1129</v>
      </c>
      <c r="E69" t="s">
        <v>879</v>
      </c>
      <c r="G69" t="s">
        <v>992</v>
      </c>
      <c r="I69" t="s">
        <v>1003</v>
      </c>
      <c r="K69" t="s">
        <v>999</v>
      </c>
      <c r="O69" t="s">
        <v>996</v>
      </c>
      <c r="Q69" t="s">
        <v>996</v>
      </c>
    </row>
    <row r="70" spans="1:17" x14ac:dyDescent="0.35">
      <c r="A70" s="9" t="s">
        <v>188</v>
      </c>
      <c r="B70" t="s">
        <v>470</v>
      </c>
      <c r="C70" t="s">
        <v>593</v>
      </c>
      <c r="E70" t="s">
        <v>881</v>
      </c>
      <c r="G70" t="s">
        <v>992</v>
      </c>
      <c r="I70" t="s">
        <v>1003</v>
      </c>
      <c r="K70" t="s">
        <v>1004</v>
      </c>
      <c r="M70" t="s">
        <v>997</v>
      </c>
      <c r="O70" t="s">
        <v>996</v>
      </c>
      <c r="Q70" t="s">
        <v>996</v>
      </c>
    </row>
    <row r="71" spans="1:17" x14ac:dyDescent="0.35">
      <c r="A71" s="9" t="s">
        <v>189</v>
      </c>
      <c r="B71" t="s">
        <v>471</v>
      </c>
      <c r="C71" t="s">
        <v>690</v>
      </c>
      <c r="D71" s="12" t="s">
        <v>1131</v>
      </c>
      <c r="E71" t="s">
        <v>882</v>
      </c>
      <c r="G71" t="s">
        <v>992</v>
      </c>
      <c r="I71" t="s">
        <v>1011</v>
      </c>
      <c r="K71" t="s">
        <v>1004</v>
      </c>
      <c r="M71" t="s">
        <v>997</v>
      </c>
      <c r="O71" t="s">
        <v>996</v>
      </c>
      <c r="Q71" t="s">
        <v>996</v>
      </c>
    </row>
    <row r="72" spans="1:17" x14ac:dyDescent="0.35">
      <c r="A72" s="9" t="s">
        <v>192</v>
      </c>
      <c r="B72" t="s">
        <v>474</v>
      </c>
      <c r="C72" t="s">
        <v>692</v>
      </c>
      <c r="D72" s="12" t="s">
        <v>1133</v>
      </c>
      <c r="E72" t="s">
        <v>884</v>
      </c>
      <c r="G72" t="s">
        <v>992</v>
      </c>
      <c r="I72" t="s">
        <v>1034</v>
      </c>
      <c r="K72" t="s">
        <v>994</v>
      </c>
      <c r="O72" t="s">
        <v>996</v>
      </c>
      <c r="Q72" t="s">
        <v>996</v>
      </c>
    </row>
    <row r="73" spans="1:17" x14ac:dyDescent="0.35">
      <c r="A73" s="9" t="s">
        <v>193</v>
      </c>
      <c r="B73" t="s">
        <v>475</v>
      </c>
      <c r="C73" t="s">
        <v>646</v>
      </c>
      <c r="E73" t="s">
        <v>885</v>
      </c>
      <c r="G73" t="s">
        <v>992</v>
      </c>
      <c r="I73" t="s">
        <v>993</v>
      </c>
      <c r="K73" t="s">
        <v>1004</v>
      </c>
      <c r="M73" t="s">
        <v>997</v>
      </c>
      <c r="O73" t="s">
        <v>996</v>
      </c>
      <c r="Q73" t="s">
        <v>996</v>
      </c>
    </row>
    <row r="74" spans="1:17" x14ac:dyDescent="0.35">
      <c r="A74" s="9" t="s">
        <v>195</v>
      </c>
      <c r="B74" t="s">
        <v>477</v>
      </c>
      <c r="C74" t="s">
        <v>694</v>
      </c>
      <c r="D74" t="s">
        <v>1134</v>
      </c>
      <c r="E74" t="s">
        <v>887</v>
      </c>
      <c r="G74" t="s">
        <v>992</v>
      </c>
      <c r="I74" t="s">
        <v>1050</v>
      </c>
      <c r="K74" t="s">
        <v>1004</v>
      </c>
      <c r="M74" t="s">
        <v>998</v>
      </c>
      <c r="O74" t="s">
        <v>996</v>
      </c>
      <c r="Q74" t="s">
        <v>996</v>
      </c>
    </row>
    <row r="75" spans="1:17" x14ac:dyDescent="0.35">
      <c r="A75" s="9" t="s">
        <v>209</v>
      </c>
      <c r="B75" t="s">
        <v>491</v>
      </c>
      <c r="C75" t="s">
        <v>684</v>
      </c>
      <c r="D75" t="s">
        <v>1137</v>
      </c>
      <c r="E75" t="s">
        <v>900</v>
      </c>
      <c r="G75" t="s">
        <v>992</v>
      </c>
      <c r="I75" t="s">
        <v>1010</v>
      </c>
      <c r="K75" t="s">
        <v>994</v>
      </c>
      <c r="O75" t="s">
        <v>996</v>
      </c>
      <c r="Q75" t="s">
        <v>996</v>
      </c>
    </row>
    <row r="76" spans="1:17" x14ac:dyDescent="0.35">
      <c r="A76" s="9" t="s">
        <v>218</v>
      </c>
      <c r="B76" t="s">
        <v>500</v>
      </c>
      <c r="C76" t="s">
        <v>708</v>
      </c>
      <c r="D76" t="s">
        <v>1138</v>
      </c>
      <c r="E76" t="s">
        <v>908</v>
      </c>
      <c r="G76" t="s">
        <v>992</v>
      </c>
      <c r="I76" t="s">
        <v>1024</v>
      </c>
      <c r="K76" t="s">
        <v>1004</v>
      </c>
      <c r="M76" t="s">
        <v>997</v>
      </c>
      <c r="O76" t="s">
        <v>996</v>
      </c>
      <c r="Q76" t="s">
        <v>996</v>
      </c>
    </row>
    <row r="77" spans="1:17" x14ac:dyDescent="0.35">
      <c r="A77" s="9" t="s">
        <v>223</v>
      </c>
      <c r="B77" t="s">
        <v>505</v>
      </c>
      <c r="C77" t="s">
        <v>713</v>
      </c>
      <c r="E77" t="s">
        <v>912</v>
      </c>
      <c r="G77" t="s">
        <v>992</v>
      </c>
      <c r="I77" t="s">
        <v>1017</v>
      </c>
      <c r="K77" t="s">
        <v>1004</v>
      </c>
      <c r="M77" t="s">
        <v>997</v>
      </c>
      <c r="O77" t="s">
        <v>996</v>
      </c>
      <c r="Q77" t="s">
        <v>996</v>
      </c>
    </row>
    <row r="78" spans="1:17" x14ac:dyDescent="0.35">
      <c r="A78" s="9" t="s">
        <v>256</v>
      </c>
      <c r="B78" t="s">
        <v>538</v>
      </c>
      <c r="C78" t="s">
        <v>636</v>
      </c>
      <c r="D78" t="s">
        <v>1145</v>
      </c>
      <c r="E78" t="s">
        <v>944</v>
      </c>
      <c r="G78" t="s">
        <v>992</v>
      </c>
      <c r="I78" t="s">
        <v>1003</v>
      </c>
      <c r="K78" t="s">
        <v>1004</v>
      </c>
      <c r="M78" t="s">
        <v>997</v>
      </c>
      <c r="O78" t="s">
        <v>996</v>
      </c>
      <c r="Q78" t="s">
        <v>996</v>
      </c>
    </row>
    <row r="79" spans="1:17" x14ac:dyDescent="0.35">
      <c r="A79" s="9" t="s">
        <v>299</v>
      </c>
      <c r="B79" t="s">
        <v>581</v>
      </c>
      <c r="C79" t="s">
        <v>591</v>
      </c>
      <c r="D79" s="12"/>
      <c r="E79" t="s">
        <v>986</v>
      </c>
      <c r="G79" t="s">
        <v>992</v>
      </c>
      <c r="I79" t="s">
        <v>993</v>
      </c>
      <c r="K79" t="s">
        <v>1004</v>
      </c>
      <c r="M79" t="s">
        <v>997</v>
      </c>
      <c r="O79" t="s">
        <v>996</v>
      </c>
      <c r="Q79" t="s">
        <v>996</v>
      </c>
    </row>
    <row r="80" spans="1:17" x14ac:dyDescent="0.35">
      <c r="A80" s="9" t="s">
        <v>126</v>
      </c>
      <c r="B80" t="s">
        <v>409</v>
      </c>
      <c r="C80" t="s">
        <v>655</v>
      </c>
      <c r="D80" s="12" t="s">
        <v>1112</v>
      </c>
      <c r="E80" t="s">
        <v>832</v>
      </c>
      <c r="G80" t="s">
        <v>992</v>
      </c>
      <c r="I80" t="s">
        <v>1038</v>
      </c>
      <c r="K80" t="s">
        <v>1004</v>
      </c>
      <c r="M80" t="s">
        <v>997</v>
      </c>
      <c r="O80" t="s">
        <v>1040</v>
      </c>
      <c r="Q80" t="s">
        <v>996</v>
      </c>
    </row>
    <row r="81" spans="1:17" x14ac:dyDescent="0.35">
      <c r="A81" s="9" t="s">
        <v>24</v>
      </c>
      <c r="B81" t="s">
        <v>307</v>
      </c>
      <c r="C81" t="s">
        <v>584</v>
      </c>
      <c r="D81" t="s">
        <v>1058</v>
      </c>
      <c r="E81" t="s">
        <v>749</v>
      </c>
      <c r="G81" t="s">
        <v>992</v>
      </c>
      <c r="I81" t="s">
        <v>993</v>
      </c>
      <c r="K81" t="s">
        <v>999</v>
      </c>
      <c r="O81" t="s">
        <v>1006</v>
      </c>
      <c r="Q81" t="s">
        <v>996</v>
      </c>
    </row>
    <row r="82" spans="1:17" x14ac:dyDescent="0.35">
      <c r="A82" s="9" t="s">
        <v>48</v>
      </c>
      <c r="B82" t="s">
        <v>331</v>
      </c>
      <c r="C82" t="s">
        <v>603</v>
      </c>
      <c r="E82" t="s">
        <v>769</v>
      </c>
      <c r="G82" t="s">
        <v>992</v>
      </c>
      <c r="I82" t="s">
        <v>993</v>
      </c>
      <c r="K82" t="s">
        <v>999</v>
      </c>
      <c r="O82" t="s">
        <v>1006</v>
      </c>
      <c r="Q82" t="s">
        <v>996</v>
      </c>
    </row>
    <row r="83" spans="1:17" x14ac:dyDescent="0.35">
      <c r="A83" s="9" t="s">
        <v>49</v>
      </c>
      <c r="B83" t="s">
        <v>332</v>
      </c>
      <c r="C83" t="s">
        <v>604</v>
      </c>
      <c r="D83" t="s">
        <v>1071</v>
      </c>
      <c r="E83" t="s">
        <v>770</v>
      </c>
      <c r="G83" t="s">
        <v>992</v>
      </c>
      <c r="I83" t="s">
        <v>1021</v>
      </c>
      <c r="K83" t="s">
        <v>994</v>
      </c>
      <c r="O83" t="s">
        <v>1006</v>
      </c>
      <c r="Q83" t="s">
        <v>996</v>
      </c>
    </row>
    <row r="84" spans="1:17" x14ac:dyDescent="0.35">
      <c r="A84" s="9" t="s">
        <v>82</v>
      </c>
      <c r="B84" t="s">
        <v>365</v>
      </c>
      <c r="C84" t="s">
        <v>622</v>
      </c>
      <c r="D84" s="12" t="s">
        <v>1087</v>
      </c>
      <c r="E84" t="s">
        <v>793</v>
      </c>
      <c r="G84" t="s">
        <v>992</v>
      </c>
      <c r="I84" t="s">
        <v>1025</v>
      </c>
      <c r="K84" t="s">
        <v>994</v>
      </c>
      <c r="O84" t="s">
        <v>1006</v>
      </c>
      <c r="Q84" t="s">
        <v>996</v>
      </c>
    </row>
    <row r="85" spans="1:17" x14ac:dyDescent="0.35">
      <c r="A85" s="9" t="s">
        <v>83</v>
      </c>
      <c r="B85" t="s">
        <v>366</v>
      </c>
      <c r="C85" t="s">
        <v>623</v>
      </c>
      <c r="D85" t="s">
        <v>1088</v>
      </c>
      <c r="E85" t="s">
        <v>794</v>
      </c>
      <c r="G85" t="s">
        <v>992</v>
      </c>
      <c r="I85" t="s">
        <v>1017</v>
      </c>
      <c r="K85" t="s">
        <v>994</v>
      </c>
      <c r="O85" t="s">
        <v>1006</v>
      </c>
      <c r="Q85" t="s">
        <v>996</v>
      </c>
    </row>
    <row r="86" spans="1:17" x14ac:dyDescent="0.35">
      <c r="A86" s="9" t="s">
        <v>110</v>
      </c>
      <c r="B86" t="s">
        <v>393</v>
      </c>
      <c r="C86" t="s">
        <v>644</v>
      </c>
      <c r="E86" t="s">
        <v>820</v>
      </c>
      <c r="G86" t="s">
        <v>992</v>
      </c>
      <c r="I86" t="s">
        <v>1010</v>
      </c>
      <c r="K86" t="s">
        <v>1004</v>
      </c>
      <c r="M86" t="s">
        <v>997</v>
      </c>
      <c r="O86" t="s">
        <v>1006</v>
      </c>
      <c r="Q86" t="s">
        <v>996</v>
      </c>
    </row>
    <row r="87" spans="1:17" x14ac:dyDescent="0.35">
      <c r="A87" s="9" t="s">
        <v>153</v>
      </c>
      <c r="B87" t="s">
        <v>436</v>
      </c>
      <c r="C87" t="s">
        <v>672</v>
      </c>
      <c r="D87" s="12" t="s">
        <v>1121</v>
      </c>
      <c r="G87" t="s">
        <v>992</v>
      </c>
      <c r="I87" t="s">
        <v>993</v>
      </c>
      <c r="K87" t="s">
        <v>1004</v>
      </c>
      <c r="M87" t="s">
        <v>997</v>
      </c>
      <c r="O87" t="s">
        <v>1006</v>
      </c>
      <c r="Q87" t="s">
        <v>996</v>
      </c>
    </row>
    <row r="88" spans="1:17" x14ac:dyDescent="0.35">
      <c r="A88" s="9" t="s">
        <v>155</v>
      </c>
      <c r="B88" t="s">
        <v>438</v>
      </c>
      <c r="C88" t="s">
        <v>673</v>
      </c>
      <c r="D88" s="12" t="s">
        <v>1122</v>
      </c>
      <c r="E88" t="s">
        <v>854</v>
      </c>
      <c r="G88" t="s">
        <v>992</v>
      </c>
      <c r="I88" t="s">
        <v>993</v>
      </c>
      <c r="K88" t="s">
        <v>994</v>
      </c>
      <c r="O88" t="s">
        <v>1006</v>
      </c>
      <c r="Q88" t="s">
        <v>996</v>
      </c>
    </row>
    <row r="89" spans="1:17" x14ac:dyDescent="0.35">
      <c r="A89" s="9" t="s">
        <v>273</v>
      </c>
      <c r="B89" t="s">
        <v>555</v>
      </c>
      <c r="C89" t="s">
        <v>715</v>
      </c>
      <c r="D89" s="12"/>
      <c r="E89" t="s">
        <v>960</v>
      </c>
      <c r="G89" t="s">
        <v>992</v>
      </c>
      <c r="I89" t="s">
        <v>1002</v>
      </c>
      <c r="K89" t="s">
        <v>994</v>
      </c>
      <c r="O89" t="s">
        <v>1006</v>
      </c>
      <c r="Q89" t="s">
        <v>996</v>
      </c>
    </row>
    <row r="90" spans="1:17" x14ac:dyDescent="0.35">
      <c r="A90" s="9" t="s">
        <v>125</v>
      </c>
      <c r="B90" t="s">
        <v>408</v>
      </c>
      <c r="C90" t="s">
        <v>654</v>
      </c>
      <c r="D90" s="12" t="s">
        <v>1111</v>
      </c>
      <c r="E90" t="s">
        <v>831</v>
      </c>
      <c r="G90" t="s">
        <v>992</v>
      </c>
      <c r="I90" t="s">
        <v>1030</v>
      </c>
      <c r="K90" t="s">
        <v>1004</v>
      </c>
      <c r="M90" t="s">
        <v>997</v>
      </c>
      <c r="O90" t="s">
        <v>996</v>
      </c>
      <c r="Q90" t="s">
        <v>1040</v>
      </c>
    </row>
    <row r="91" spans="1:17" x14ac:dyDescent="0.35">
      <c r="A91" s="9" t="s">
        <v>22</v>
      </c>
      <c r="B91" t="s">
        <v>305</v>
      </c>
      <c r="C91" t="s">
        <v>587</v>
      </c>
      <c r="E91" t="s">
        <v>747</v>
      </c>
      <c r="G91" t="s">
        <v>992</v>
      </c>
      <c r="I91" t="s">
        <v>1003</v>
      </c>
      <c r="K91" t="s">
        <v>1004</v>
      </c>
      <c r="M91" t="s">
        <v>997</v>
      </c>
      <c r="O91" t="s">
        <v>996</v>
      </c>
      <c r="Q91" t="s">
        <v>1005</v>
      </c>
    </row>
    <row r="92" spans="1:17" x14ac:dyDescent="0.35">
      <c r="A92" s="9" t="s">
        <v>27</v>
      </c>
      <c r="B92" t="s">
        <v>310</v>
      </c>
      <c r="C92" t="s">
        <v>591</v>
      </c>
      <c r="D92" s="12" t="s">
        <v>1061</v>
      </c>
      <c r="E92" t="s">
        <v>751</v>
      </c>
      <c r="G92" t="s">
        <v>992</v>
      </c>
      <c r="I92" t="s">
        <v>993</v>
      </c>
      <c r="K92" t="s">
        <v>1004</v>
      </c>
      <c r="M92" t="s">
        <v>998</v>
      </c>
      <c r="O92" t="s">
        <v>996</v>
      </c>
      <c r="Q92" t="s">
        <v>1005</v>
      </c>
    </row>
    <row r="93" spans="1:17" x14ac:dyDescent="0.35">
      <c r="A93" s="9" t="s">
        <v>32</v>
      </c>
      <c r="B93" t="s">
        <v>315</v>
      </c>
      <c r="C93" t="s">
        <v>593</v>
      </c>
      <c r="E93" t="s">
        <v>756</v>
      </c>
      <c r="G93" t="s">
        <v>992</v>
      </c>
      <c r="I93" t="s">
        <v>1003</v>
      </c>
      <c r="K93" t="s">
        <v>1004</v>
      </c>
      <c r="M93" t="s">
        <v>997</v>
      </c>
      <c r="O93" t="s">
        <v>996</v>
      </c>
      <c r="Q93" t="s">
        <v>1005</v>
      </c>
    </row>
    <row r="94" spans="1:17" x14ac:dyDescent="0.35">
      <c r="A94" s="9" t="s">
        <v>71</v>
      </c>
      <c r="B94" t="s">
        <v>354</v>
      </c>
      <c r="C94" t="s">
        <v>616</v>
      </c>
      <c r="E94" t="s">
        <v>784</v>
      </c>
      <c r="G94" t="s">
        <v>992</v>
      </c>
      <c r="I94" t="s">
        <v>1003</v>
      </c>
      <c r="K94" t="s">
        <v>994</v>
      </c>
      <c r="O94" t="s">
        <v>996</v>
      </c>
      <c r="Q94" t="s">
        <v>1005</v>
      </c>
    </row>
    <row r="95" spans="1:17" x14ac:dyDescent="0.35">
      <c r="A95" s="9" t="s">
        <v>81</v>
      </c>
      <c r="B95" t="s">
        <v>364</v>
      </c>
      <c r="E95" t="s">
        <v>792</v>
      </c>
      <c r="G95" t="s">
        <v>992</v>
      </c>
      <c r="I95" t="s">
        <v>1011</v>
      </c>
      <c r="K95" t="s">
        <v>1004</v>
      </c>
      <c r="M95" t="s">
        <v>997</v>
      </c>
      <c r="O95" t="s">
        <v>996</v>
      </c>
      <c r="Q95" t="s">
        <v>1005</v>
      </c>
    </row>
    <row r="96" spans="1:17" x14ac:dyDescent="0.35">
      <c r="A96" s="9" t="s">
        <v>87</v>
      </c>
      <c r="B96" t="s">
        <v>370</v>
      </c>
      <c r="C96" t="s">
        <v>627</v>
      </c>
      <c r="D96" t="s">
        <v>1091</v>
      </c>
      <c r="E96" t="s">
        <v>798</v>
      </c>
      <c r="G96" t="s">
        <v>992</v>
      </c>
      <c r="I96" t="s">
        <v>1027</v>
      </c>
      <c r="K96" t="s">
        <v>994</v>
      </c>
      <c r="O96" t="s">
        <v>996</v>
      </c>
      <c r="Q96" t="s">
        <v>1005</v>
      </c>
    </row>
    <row r="97" spans="1:19" x14ac:dyDescent="0.35">
      <c r="A97" s="9" t="s">
        <v>98</v>
      </c>
      <c r="B97" t="s">
        <v>381</v>
      </c>
      <c r="C97" t="s">
        <v>635</v>
      </c>
      <c r="D97" s="12" t="s">
        <v>1098</v>
      </c>
      <c r="E97" t="s">
        <v>808</v>
      </c>
      <c r="G97" t="s">
        <v>992</v>
      </c>
      <c r="I97" t="s">
        <v>1032</v>
      </c>
      <c r="K97" t="s">
        <v>1004</v>
      </c>
      <c r="M97" t="s">
        <v>997</v>
      </c>
      <c r="O97" t="s">
        <v>996</v>
      </c>
      <c r="Q97" t="s">
        <v>1005</v>
      </c>
    </row>
    <row r="98" spans="1:19" x14ac:dyDescent="0.35">
      <c r="A98" s="9" t="s">
        <v>116</v>
      </c>
      <c r="B98" t="s">
        <v>399</v>
      </c>
      <c r="C98" t="s">
        <v>593</v>
      </c>
      <c r="E98" t="s">
        <v>825</v>
      </c>
      <c r="G98" t="s">
        <v>992</v>
      </c>
      <c r="I98" t="s">
        <v>1003</v>
      </c>
      <c r="K98" t="s">
        <v>1004</v>
      </c>
      <c r="M98" t="s">
        <v>997</v>
      </c>
      <c r="O98" t="s">
        <v>996</v>
      </c>
      <c r="Q98" t="s">
        <v>1005</v>
      </c>
    </row>
    <row r="99" spans="1:19" x14ac:dyDescent="0.35">
      <c r="A99" s="9" t="s">
        <v>128</v>
      </c>
      <c r="B99" t="s">
        <v>411</v>
      </c>
      <c r="C99" t="s">
        <v>657</v>
      </c>
      <c r="D99" t="s">
        <v>1114</v>
      </c>
      <c r="E99" t="s">
        <v>834</v>
      </c>
      <c r="G99" t="s">
        <v>992</v>
      </c>
      <c r="I99" t="s">
        <v>1041</v>
      </c>
      <c r="K99" t="s">
        <v>1004</v>
      </c>
      <c r="M99" t="s">
        <v>997</v>
      </c>
      <c r="O99" t="s">
        <v>996</v>
      </c>
      <c r="Q99" t="s">
        <v>1005</v>
      </c>
    </row>
    <row r="100" spans="1:19" x14ac:dyDescent="0.35">
      <c r="A100" s="9" t="s">
        <v>135</v>
      </c>
      <c r="B100" t="s">
        <v>418</v>
      </c>
      <c r="C100" t="s">
        <v>660</v>
      </c>
      <c r="D100" s="12"/>
      <c r="E100" t="s">
        <v>838</v>
      </c>
      <c r="G100" t="s">
        <v>992</v>
      </c>
      <c r="I100" t="s">
        <v>1010</v>
      </c>
      <c r="K100" t="s">
        <v>1004</v>
      </c>
      <c r="M100" t="s">
        <v>997</v>
      </c>
      <c r="O100" t="s">
        <v>996</v>
      </c>
      <c r="Q100" t="s">
        <v>1005</v>
      </c>
    </row>
    <row r="101" spans="1:19" x14ac:dyDescent="0.35">
      <c r="A101" s="9" t="s">
        <v>142</v>
      </c>
      <c r="B101" t="s">
        <v>425</v>
      </c>
      <c r="C101" s="13" t="s">
        <v>665</v>
      </c>
      <c r="D101" s="12"/>
      <c r="E101" t="s">
        <v>845</v>
      </c>
      <c r="G101" t="s">
        <v>992</v>
      </c>
      <c r="I101" t="s">
        <v>1043</v>
      </c>
      <c r="K101" t="s">
        <v>1004</v>
      </c>
      <c r="M101" t="s">
        <v>997</v>
      </c>
      <c r="O101" t="s">
        <v>996</v>
      </c>
      <c r="Q101" t="s">
        <v>1005</v>
      </c>
    </row>
    <row r="102" spans="1:19" x14ac:dyDescent="0.35">
      <c r="A102" s="9" t="s">
        <v>177</v>
      </c>
      <c r="B102" t="s">
        <v>459</v>
      </c>
      <c r="C102" t="s">
        <v>684</v>
      </c>
      <c r="D102" s="12"/>
      <c r="E102" t="s">
        <v>872</v>
      </c>
      <c r="G102" t="s">
        <v>992</v>
      </c>
      <c r="I102" t="s">
        <v>1010</v>
      </c>
      <c r="K102" t="s">
        <v>994</v>
      </c>
      <c r="O102" t="s">
        <v>996</v>
      </c>
      <c r="Q102" t="s">
        <v>1005</v>
      </c>
    </row>
    <row r="103" spans="1:19" x14ac:dyDescent="0.35">
      <c r="A103" s="9" t="s">
        <v>187</v>
      </c>
      <c r="B103" t="s">
        <v>469</v>
      </c>
      <c r="C103" t="s">
        <v>689</v>
      </c>
      <c r="D103" t="s">
        <v>1130</v>
      </c>
      <c r="E103" t="s">
        <v>880</v>
      </c>
      <c r="G103" t="s">
        <v>992</v>
      </c>
      <c r="I103" t="s">
        <v>1010</v>
      </c>
      <c r="K103" t="s">
        <v>1004</v>
      </c>
      <c r="M103" t="s">
        <v>997</v>
      </c>
      <c r="O103" t="s">
        <v>996</v>
      </c>
      <c r="Q103" t="s">
        <v>1005</v>
      </c>
    </row>
    <row r="104" spans="1:19" x14ac:dyDescent="0.35">
      <c r="A104" s="9" t="s">
        <v>237</v>
      </c>
      <c r="B104" t="s">
        <v>519</v>
      </c>
      <c r="C104" t="s">
        <v>721</v>
      </c>
      <c r="D104" t="s">
        <v>1141</v>
      </c>
      <c r="E104" t="s">
        <v>925</v>
      </c>
      <c r="G104" t="s">
        <v>992</v>
      </c>
      <c r="I104" t="s">
        <v>1010</v>
      </c>
      <c r="K104" t="s">
        <v>1004</v>
      </c>
      <c r="M104" t="s">
        <v>997</v>
      </c>
      <c r="O104" t="s">
        <v>996</v>
      </c>
      <c r="Q104" t="s">
        <v>1005</v>
      </c>
    </row>
    <row r="105" spans="1:19" x14ac:dyDescent="0.35">
      <c r="A105" s="9" t="s">
        <v>282</v>
      </c>
      <c r="B105" t="s">
        <v>564</v>
      </c>
      <c r="C105" t="s">
        <v>663</v>
      </c>
      <c r="D105" t="s">
        <v>1148</v>
      </c>
      <c r="E105" t="s">
        <v>969</v>
      </c>
      <c r="G105" t="s">
        <v>992</v>
      </c>
      <c r="I105" t="s">
        <v>1003</v>
      </c>
      <c r="K105" t="s">
        <v>1004</v>
      </c>
      <c r="M105" t="s">
        <v>997</v>
      </c>
      <c r="O105" t="s">
        <v>996</v>
      </c>
      <c r="Q105" t="s">
        <v>1005</v>
      </c>
    </row>
    <row r="106" spans="1:19" x14ac:dyDescent="0.35">
      <c r="A106" s="9" t="s">
        <v>47</v>
      </c>
      <c r="B106" t="s">
        <v>330</v>
      </c>
      <c r="C106" t="s">
        <v>602</v>
      </c>
      <c r="D106" s="12" t="s">
        <v>1070</v>
      </c>
      <c r="E106" t="s">
        <v>768</v>
      </c>
      <c r="G106" t="s">
        <v>992</v>
      </c>
      <c r="I106" t="s">
        <v>1017</v>
      </c>
      <c r="K106" t="s">
        <v>1004</v>
      </c>
      <c r="M106" t="s">
        <v>997</v>
      </c>
      <c r="O106" t="s">
        <v>1006</v>
      </c>
      <c r="Q106" t="s">
        <v>1005</v>
      </c>
    </row>
    <row r="107" spans="1:19" x14ac:dyDescent="0.35">
      <c r="A107" s="9" t="s">
        <v>196</v>
      </c>
      <c r="B107" t="s">
        <v>478</v>
      </c>
      <c r="C107" t="s">
        <v>695</v>
      </c>
      <c r="D107" s="12"/>
      <c r="E107" t="s">
        <v>888</v>
      </c>
      <c r="G107" t="s">
        <v>992</v>
      </c>
      <c r="I107" t="s">
        <v>1003</v>
      </c>
      <c r="K107" t="s">
        <v>1004</v>
      </c>
      <c r="M107" t="s">
        <v>997</v>
      </c>
      <c r="O107" t="s">
        <v>1006</v>
      </c>
      <c r="Q107" t="s">
        <v>1005</v>
      </c>
    </row>
    <row r="108" spans="1:19" x14ac:dyDescent="0.35">
      <c r="A108" s="9" t="s">
        <v>288</v>
      </c>
      <c r="B108" t="s">
        <v>570</v>
      </c>
      <c r="C108" t="s">
        <v>591</v>
      </c>
      <c r="D108" t="s">
        <v>1149</v>
      </c>
      <c r="E108" t="s">
        <v>975</v>
      </c>
      <c r="G108" t="s">
        <v>992</v>
      </c>
      <c r="I108" t="s">
        <v>993</v>
      </c>
      <c r="K108" t="s">
        <v>1004</v>
      </c>
      <c r="M108" t="s">
        <v>997</v>
      </c>
      <c r="O108" t="s">
        <v>1006</v>
      </c>
      <c r="Q108" t="s">
        <v>1005</v>
      </c>
    </row>
    <row r="109" spans="1:19" x14ac:dyDescent="0.35">
      <c r="A109" s="9" t="s">
        <v>297</v>
      </c>
      <c r="B109" t="s">
        <v>579</v>
      </c>
      <c r="C109" t="s">
        <v>602</v>
      </c>
      <c r="D109" s="12"/>
      <c r="E109" t="s">
        <v>984</v>
      </c>
      <c r="G109" t="s">
        <v>992</v>
      </c>
      <c r="I109" t="s">
        <v>1017</v>
      </c>
      <c r="K109" t="s">
        <v>1004</v>
      </c>
      <c r="M109" t="s">
        <v>997</v>
      </c>
      <c r="O109" t="s">
        <v>1006</v>
      </c>
      <c r="Q109" t="s">
        <v>1005</v>
      </c>
    </row>
    <row r="110" spans="1:19" x14ac:dyDescent="0.35">
      <c r="A110" s="9" t="s">
        <v>298</v>
      </c>
      <c r="B110" t="s">
        <v>580</v>
      </c>
      <c r="D110" s="12"/>
      <c r="E110" t="s">
        <v>985</v>
      </c>
      <c r="G110" t="s">
        <v>992</v>
      </c>
      <c r="I110" t="s">
        <v>1011</v>
      </c>
      <c r="K110" t="s">
        <v>1004</v>
      </c>
      <c r="M110" t="s">
        <v>997</v>
      </c>
      <c r="O110" t="s">
        <v>1006</v>
      </c>
      <c r="Q110" t="s">
        <v>1005</v>
      </c>
    </row>
    <row r="111" spans="1:19" x14ac:dyDescent="0.35">
      <c r="A111" s="9"/>
      <c r="D111" s="12"/>
    </row>
    <row r="112" spans="1:19" x14ac:dyDescent="0.35">
      <c r="A112" s="9" t="s">
        <v>1156</v>
      </c>
      <c r="B112" t="s">
        <v>1004</v>
      </c>
      <c r="C112" t="s">
        <v>999</v>
      </c>
      <c r="D112" s="21" t="s">
        <v>994</v>
      </c>
      <c r="J112" s="19" t="s">
        <v>1004</v>
      </c>
      <c r="K112" s="19">
        <f>COUNTIF(K$3:K$110,J112)</f>
        <v>83</v>
      </c>
      <c r="L112" s="20" t="s">
        <v>997</v>
      </c>
      <c r="M112" s="20">
        <f t="shared" ref="L112:Q112" si="0">COUNTIF(M$3:M$110,L112)</f>
        <v>67</v>
      </c>
      <c r="N112" s="19" t="s">
        <v>1006</v>
      </c>
      <c r="O112" s="19">
        <f t="shared" si="0"/>
        <v>14</v>
      </c>
      <c r="P112" s="20" t="s">
        <v>1005</v>
      </c>
      <c r="Q112" s="20">
        <f t="shared" si="0"/>
        <v>20</v>
      </c>
      <c r="S112" t="s">
        <v>1155</v>
      </c>
    </row>
    <row r="113" spans="1:19" x14ac:dyDescent="0.35">
      <c r="A113" s="9" t="s">
        <v>1006</v>
      </c>
      <c r="B113">
        <v>7</v>
      </c>
      <c r="J113" s="19" t="s">
        <v>994</v>
      </c>
      <c r="K113" s="19">
        <f t="shared" ref="K113:Q114" si="1">COUNTIF(K$3:K$110,J113)</f>
        <v>19</v>
      </c>
      <c r="L113" s="20" t="s">
        <v>998</v>
      </c>
      <c r="M113" s="20">
        <f t="shared" si="1"/>
        <v>16</v>
      </c>
      <c r="N113" s="19" t="s">
        <v>996</v>
      </c>
      <c r="O113" s="19">
        <f>COUNTIF(O$3:O$110,N113)+S113</f>
        <v>94</v>
      </c>
      <c r="P113" s="20" t="s">
        <v>996</v>
      </c>
      <c r="Q113" s="20">
        <f>COUNTIF(Q$3:Q$110,P113)+S113</f>
        <v>88</v>
      </c>
      <c r="S113">
        <v>1</v>
      </c>
    </row>
    <row r="114" spans="1:19" x14ac:dyDescent="0.35">
      <c r="A114" s="9" t="s">
        <v>996</v>
      </c>
      <c r="B114">
        <v>76</v>
      </c>
      <c r="J114" s="19" t="s">
        <v>999</v>
      </c>
      <c r="K114" s="19">
        <f t="shared" si="1"/>
        <v>6</v>
      </c>
      <c r="L114" s="20"/>
      <c r="M114" s="20"/>
      <c r="N114" s="19"/>
      <c r="O114" s="19"/>
      <c r="P114" s="20"/>
      <c r="Q114" s="20"/>
    </row>
    <row r="115" spans="1:19" x14ac:dyDescent="0.35">
      <c r="A115" s="9"/>
      <c r="J115" s="19"/>
      <c r="K115" s="19"/>
      <c r="L115" s="20"/>
      <c r="M115" s="20"/>
      <c r="N115" s="19"/>
      <c r="O115" s="19"/>
      <c r="P115" s="20"/>
      <c r="Q115" s="20"/>
    </row>
    <row r="116" spans="1:19" x14ac:dyDescent="0.35">
      <c r="A116" s="9"/>
      <c r="D116" s="12"/>
      <c r="J116" s="19"/>
      <c r="K116" s="19">
        <f>SUM(K112:K114)</f>
        <v>108</v>
      </c>
      <c r="L116" s="20"/>
      <c r="M116" s="20">
        <f t="shared" ref="L116:Q116" si="2">SUM(M112:M114)</f>
        <v>83</v>
      </c>
      <c r="N116" s="19"/>
      <c r="O116" s="19">
        <f t="shared" si="2"/>
        <v>108</v>
      </c>
      <c r="P116" s="20"/>
      <c r="Q116" s="20">
        <f t="shared" si="2"/>
        <v>108</v>
      </c>
    </row>
    <row r="117" spans="1:19" x14ac:dyDescent="0.35">
      <c r="A117" s="9"/>
      <c r="J117" s="19"/>
      <c r="K117" s="19">
        <f>COUNTA(K3:K110)</f>
        <v>108</v>
      </c>
      <c r="L117" s="20"/>
      <c r="M117" s="20">
        <f t="shared" ref="L117:Q117" si="3">COUNTA(M3:M110)</f>
        <v>83</v>
      </c>
      <c r="N117" s="19"/>
      <c r="O117" s="19">
        <f t="shared" si="3"/>
        <v>108</v>
      </c>
      <c r="P117" s="20"/>
      <c r="Q117" s="20">
        <f t="shared" si="3"/>
        <v>108</v>
      </c>
    </row>
    <row r="118" spans="1:19" x14ac:dyDescent="0.35">
      <c r="A118" s="9"/>
    </row>
    <row r="119" spans="1:19" x14ac:dyDescent="0.35">
      <c r="A119" s="9"/>
    </row>
    <row r="120" spans="1:19" x14ac:dyDescent="0.35">
      <c r="A120" s="9"/>
    </row>
    <row r="121" spans="1:19" x14ac:dyDescent="0.35">
      <c r="A121" s="9"/>
      <c r="D121" s="12"/>
    </row>
    <row r="122" spans="1:19" x14ac:dyDescent="0.35">
      <c r="A122" s="9"/>
    </row>
    <row r="123" spans="1:19" x14ac:dyDescent="0.35">
      <c r="A123" s="9"/>
    </row>
    <row r="124" spans="1:19" x14ac:dyDescent="0.35">
      <c r="A124" s="9"/>
    </row>
    <row r="125" spans="1:19" x14ac:dyDescent="0.35">
      <c r="A125" s="9"/>
    </row>
    <row r="126" spans="1:19" x14ac:dyDescent="0.35">
      <c r="A126" s="9"/>
    </row>
    <row r="127" spans="1:19" x14ac:dyDescent="0.35">
      <c r="A127" s="9"/>
      <c r="D127" s="12"/>
    </row>
    <row r="128" spans="1:19" x14ac:dyDescent="0.35">
      <c r="A128" s="9"/>
      <c r="D128" s="12"/>
    </row>
    <row r="129" spans="1:4" x14ac:dyDescent="0.35">
      <c r="A129" s="9"/>
    </row>
    <row r="130" spans="1:4" x14ac:dyDescent="0.35">
      <c r="A130" s="9"/>
    </row>
    <row r="131" spans="1:4" x14ac:dyDescent="0.35">
      <c r="A131" s="9"/>
    </row>
    <row r="132" spans="1:4" x14ac:dyDescent="0.35">
      <c r="A132" s="9"/>
      <c r="D132" s="12"/>
    </row>
    <row r="133" spans="1:4" x14ac:dyDescent="0.35">
      <c r="A133" s="9"/>
      <c r="D133" s="12"/>
    </row>
    <row r="134" spans="1:4" x14ac:dyDescent="0.35">
      <c r="A134" s="9"/>
    </row>
    <row r="135" spans="1:4" x14ac:dyDescent="0.35">
      <c r="A135" s="9"/>
    </row>
    <row r="136" spans="1:4" x14ac:dyDescent="0.35">
      <c r="A136" s="9"/>
    </row>
    <row r="137" spans="1:4" x14ac:dyDescent="0.35">
      <c r="A137" s="9"/>
      <c r="D137" s="12"/>
    </row>
    <row r="138" spans="1:4" x14ac:dyDescent="0.35">
      <c r="A138" s="9"/>
    </row>
    <row r="139" spans="1:4" x14ac:dyDescent="0.35">
      <c r="A139" s="9"/>
      <c r="D139" s="12"/>
    </row>
    <row r="140" spans="1:4" x14ac:dyDescent="0.35">
      <c r="A140" s="9"/>
    </row>
    <row r="141" spans="1:4" x14ac:dyDescent="0.35">
      <c r="A141" s="9"/>
    </row>
    <row r="142" spans="1:4" x14ac:dyDescent="0.35">
      <c r="A142" s="9"/>
      <c r="D142" s="12"/>
    </row>
    <row r="143" spans="1:4" x14ac:dyDescent="0.35">
      <c r="A143" s="9"/>
    </row>
    <row r="144" spans="1:4" x14ac:dyDescent="0.35">
      <c r="A144" s="9"/>
    </row>
    <row r="145" spans="1:4" x14ac:dyDescent="0.35">
      <c r="A145" s="9"/>
    </row>
    <row r="146" spans="1:4" x14ac:dyDescent="0.35">
      <c r="A146" s="9"/>
    </row>
    <row r="147" spans="1:4" x14ac:dyDescent="0.35">
      <c r="A147" s="9"/>
      <c r="D147" s="12"/>
    </row>
    <row r="148" spans="1:4" x14ac:dyDescent="0.35">
      <c r="A148" s="9"/>
    </row>
    <row r="149" spans="1:4" x14ac:dyDescent="0.35">
      <c r="A149" s="9"/>
      <c r="D149" s="12"/>
    </row>
    <row r="150" spans="1:4" x14ac:dyDescent="0.35">
      <c r="A150" s="9"/>
      <c r="D150" s="12"/>
    </row>
    <row r="151" spans="1:4" x14ac:dyDescent="0.35">
      <c r="A151" s="9"/>
    </row>
    <row r="152" spans="1:4" x14ac:dyDescent="0.35">
      <c r="A152" s="9"/>
    </row>
    <row r="153" spans="1:4" x14ac:dyDescent="0.35">
      <c r="A153" s="9"/>
    </row>
    <row r="154" spans="1:4" x14ac:dyDescent="0.35">
      <c r="A154" s="9"/>
    </row>
    <row r="155" spans="1:4" x14ac:dyDescent="0.35">
      <c r="A155" s="9"/>
    </row>
    <row r="156" spans="1:4" x14ac:dyDescent="0.35">
      <c r="A156" s="9"/>
    </row>
    <row r="157" spans="1:4" x14ac:dyDescent="0.35">
      <c r="A157" s="9"/>
    </row>
    <row r="158" spans="1:4" x14ac:dyDescent="0.35">
      <c r="A158" s="9"/>
    </row>
    <row r="159" spans="1:4" x14ac:dyDescent="0.35">
      <c r="A159" s="9"/>
      <c r="D159" s="12"/>
    </row>
    <row r="160" spans="1:4" x14ac:dyDescent="0.35">
      <c r="A160" s="9"/>
    </row>
    <row r="161" spans="1:4" x14ac:dyDescent="0.35">
      <c r="A161" s="9"/>
    </row>
    <row r="162" spans="1:4" x14ac:dyDescent="0.35">
      <c r="A162" s="9"/>
    </row>
    <row r="163" spans="1:4" x14ac:dyDescent="0.35">
      <c r="A163" s="9"/>
    </row>
    <row r="164" spans="1:4" x14ac:dyDescent="0.35">
      <c r="A164" s="9"/>
      <c r="D164" s="12"/>
    </row>
    <row r="165" spans="1:4" x14ac:dyDescent="0.35">
      <c r="A165" s="9"/>
    </row>
    <row r="166" spans="1:4" x14ac:dyDescent="0.35">
      <c r="A166" s="9"/>
    </row>
    <row r="167" spans="1:4" x14ac:dyDescent="0.35">
      <c r="A167" s="9"/>
    </row>
    <row r="168" spans="1:4" x14ac:dyDescent="0.35">
      <c r="A168" s="9"/>
    </row>
    <row r="169" spans="1:4" x14ac:dyDescent="0.35">
      <c r="A169" s="9"/>
    </row>
    <row r="170" spans="1:4" x14ac:dyDescent="0.35">
      <c r="A170" s="9"/>
      <c r="D170" s="12"/>
    </row>
    <row r="171" spans="1:4" x14ac:dyDescent="0.35">
      <c r="A171" s="9"/>
      <c r="D171" s="12"/>
    </row>
    <row r="172" spans="1:4" x14ac:dyDescent="0.35">
      <c r="A172" s="9"/>
    </row>
    <row r="173" spans="1:4" x14ac:dyDescent="0.35">
      <c r="A173" s="9"/>
      <c r="D173" s="12"/>
    </row>
    <row r="174" spans="1:4" x14ac:dyDescent="0.35">
      <c r="A174" s="9"/>
    </row>
    <row r="175" spans="1:4" x14ac:dyDescent="0.35">
      <c r="A175" s="9"/>
      <c r="D175" s="12"/>
    </row>
    <row r="176" spans="1:4" x14ac:dyDescent="0.35">
      <c r="A176" s="9"/>
      <c r="D176" s="12"/>
    </row>
    <row r="177" spans="1:4" x14ac:dyDescent="0.35">
      <c r="A177" s="9"/>
    </row>
    <row r="178" spans="1:4" x14ac:dyDescent="0.35">
      <c r="A178" s="9"/>
      <c r="D178" s="12"/>
    </row>
    <row r="179" spans="1:4" x14ac:dyDescent="0.35">
      <c r="A179" s="9"/>
    </row>
    <row r="180" spans="1:4" x14ac:dyDescent="0.35">
      <c r="A180" s="9"/>
      <c r="D180" s="12"/>
    </row>
    <row r="181" spans="1:4" x14ac:dyDescent="0.35">
      <c r="A181" s="9"/>
    </row>
    <row r="182" spans="1:4" x14ac:dyDescent="0.35">
      <c r="A182" s="9"/>
      <c r="D182" s="12"/>
    </row>
    <row r="183" spans="1:4" x14ac:dyDescent="0.35">
      <c r="A183" s="9"/>
      <c r="D183" s="12"/>
    </row>
    <row r="184" spans="1:4" x14ac:dyDescent="0.35">
      <c r="A184" s="9"/>
    </row>
    <row r="185" spans="1:4" x14ac:dyDescent="0.35">
      <c r="A185" s="9"/>
    </row>
    <row r="186" spans="1:4" x14ac:dyDescent="0.35">
      <c r="A186" s="9"/>
      <c r="D186" s="12"/>
    </row>
    <row r="187" spans="1:4" x14ac:dyDescent="0.35">
      <c r="A187" s="9"/>
    </row>
    <row r="188" spans="1:4" x14ac:dyDescent="0.35">
      <c r="A188" s="9"/>
    </row>
    <row r="189" spans="1:4" x14ac:dyDescent="0.35">
      <c r="A189" s="9"/>
      <c r="D189" s="12"/>
    </row>
    <row r="190" spans="1:4" x14ac:dyDescent="0.35">
      <c r="A190" s="9"/>
      <c r="D190" s="12"/>
    </row>
    <row r="191" spans="1:4" x14ac:dyDescent="0.35">
      <c r="A191" s="9"/>
    </row>
    <row r="192" spans="1:4" x14ac:dyDescent="0.35">
      <c r="A192" s="9"/>
      <c r="D192" s="12"/>
    </row>
    <row r="193" spans="1:4" x14ac:dyDescent="0.35">
      <c r="A193" s="9"/>
      <c r="D193" s="12"/>
    </row>
    <row r="194" spans="1:4" x14ac:dyDescent="0.35">
      <c r="A194" s="9"/>
      <c r="D194" s="12"/>
    </row>
    <row r="195" spans="1:4" x14ac:dyDescent="0.35">
      <c r="A195" s="9"/>
      <c r="D195" s="12"/>
    </row>
    <row r="196" spans="1:4" x14ac:dyDescent="0.35">
      <c r="A196" s="9"/>
    </row>
    <row r="197" spans="1:4" x14ac:dyDescent="0.35">
      <c r="A197" s="9"/>
    </row>
    <row r="198" spans="1:4" x14ac:dyDescent="0.35">
      <c r="A198" s="9"/>
      <c r="D198" s="12"/>
    </row>
    <row r="199" spans="1:4" x14ac:dyDescent="0.35">
      <c r="A199" s="9"/>
      <c r="D199" s="12"/>
    </row>
    <row r="200" spans="1:4" x14ac:dyDescent="0.35">
      <c r="A200" s="9"/>
    </row>
    <row r="201" spans="1:4" x14ac:dyDescent="0.35">
      <c r="A201" s="9"/>
      <c r="D201" s="12"/>
    </row>
    <row r="202" spans="1:4" x14ac:dyDescent="0.35">
      <c r="A202" s="9"/>
      <c r="D202" s="12"/>
    </row>
    <row r="203" spans="1:4" x14ac:dyDescent="0.35">
      <c r="A203" s="9"/>
      <c r="D203" s="12"/>
    </row>
    <row r="204" spans="1:4" x14ac:dyDescent="0.35">
      <c r="A204" s="9"/>
      <c r="D204" s="12"/>
    </row>
    <row r="205" spans="1:4" x14ac:dyDescent="0.35">
      <c r="A205" s="9"/>
      <c r="D205" s="12"/>
    </row>
    <row r="206" spans="1:4" x14ac:dyDescent="0.35">
      <c r="A206" s="9"/>
    </row>
    <row r="207" spans="1:4" x14ac:dyDescent="0.35">
      <c r="A207" s="9"/>
    </row>
    <row r="208" spans="1:4" x14ac:dyDescent="0.35">
      <c r="A208" s="10"/>
    </row>
  </sheetData>
  <autoFilter ref="A2:Q110" xr:uid="{D143B218-AEF0-4254-B0E3-D7008B2A12F3}">
    <sortState xmlns:xlrd2="http://schemas.microsoft.com/office/spreadsheetml/2017/richdata2" ref="A3:Q110">
      <sortCondition ref="Q2:Q110"/>
    </sortState>
  </autoFilter>
  <dataValidations count="1">
    <dataValidation allowBlank="1" showInputMessage="1" showErrorMessage="1" promptTitle="Vertex Name" prompt="Enter the name of the vertex." sqref="A3:A208" xr:uid="{3D05472C-F1F5-4627-8256-050C127A2D73}"/>
  </dataValidation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FAD32-0D00-4DB9-B6C3-6C1EB161F753}">
  <dimension ref="A1:Q98"/>
  <sheetViews>
    <sheetView topLeftCell="A67" workbookViewId="0">
      <selection activeCell="H78" sqref="H78"/>
    </sheetView>
  </sheetViews>
  <sheetFormatPr defaultRowHeight="14.5" x14ac:dyDescent="0.35"/>
  <sheetData>
    <row r="1" spans="1:17" ht="58" x14ac:dyDescent="0.35">
      <c r="A1" s="2" t="s">
        <v>0</v>
      </c>
      <c r="B1" s="2" t="s">
        <v>1</v>
      </c>
      <c r="C1" s="2" t="s">
        <v>2</v>
      </c>
      <c r="D1" s="2" t="s">
        <v>3</v>
      </c>
      <c r="E1" s="2" t="s">
        <v>4</v>
      </c>
      <c r="F1" s="1"/>
      <c r="G1" s="3" t="s">
        <v>5</v>
      </c>
      <c r="I1" s="3" t="s">
        <v>2</v>
      </c>
      <c r="K1" s="3" t="s">
        <v>11</v>
      </c>
      <c r="M1" s="3" t="s">
        <v>6</v>
      </c>
      <c r="O1" s="3" t="s">
        <v>7</v>
      </c>
      <c r="Q1" s="3" t="s">
        <v>8</v>
      </c>
    </row>
    <row r="3" spans="1:17" x14ac:dyDescent="0.35">
      <c r="A3" t="s">
        <v>43</v>
      </c>
      <c r="B3" t="s">
        <v>326</v>
      </c>
      <c r="C3" t="s">
        <v>599</v>
      </c>
      <c r="E3" t="s">
        <v>764</v>
      </c>
      <c r="G3" t="s">
        <v>1007</v>
      </c>
      <c r="I3" t="s">
        <v>1018</v>
      </c>
      <c r="K3" t="s">
        <v>1019</v>
      </c>
      <c r="M3" t="s">
        <v>999</v>
      </c>
      <c r="O3" t="s">
        <v>1006</v>
      </c>
      <c r="Q3" t="s">
        <v>996</v>
      </c>
    </row>
    <row r="4" spans="1:17" x14ac:dyDescent="0.35">
      <c r="A4" t="s">
        <v>64</v>
      </c>
      <c r="B4" t="s">
        <v>347</v>
      </c>
      <c r="C4" t="s">
        <v>611</v>
      </c>
      <c r="D4" t="s">
        <v>1076</v>
      </c>
      <c r="E4" t="s">
        <v>777</v>
      </c>
      <c r="G4" t="s">
        <v>1007</v>
      </c>
      <c r="I4" t="s">
        <v>1018</v>
      </c>
      <c r="K4" t="s">
        <v>1019</v>
      </c>
      <c r="M4" t="s">
        <v>999</v>
      </c>
      <c r="O4" t="s">
        <v>1006</v>
      </c>
      <c r="Q4" t="s">
        <v>996</v>
      </c>
    </row>
    <row r="5" spans="1:17" x14ac:dyDescent="0.35">
      <c r="A5" t="s">
        <v>96</v>
      </c>
      <c r="B5" t="s">
        <v>379</v>
      </c>
      <c r="D5" t="s">
        <v>1097</v>
      </c>
      <c r="E5" t="s">
        <v>806</v>
      </c>
      <c r="G5" t="s">
        <v>1007</v>
      </c>
      <c r="I5" t="s">
        <v>1011</v>
      </c>
      <c r="K5" t="s">
        <v>1019</v>
      </c>
      <c r="M5" t="s">
        <v>997</v>
      </c>
      <c r="O5" t="s">
        <v>1006</v>
      </c>
      <c r="Q5" t="s">
        <v>996</v>
      </c>
    </row>
    <row r="6" spans="1:17" x14ac:dyDescent="0.35">
      <c r="A6" t="s">
        <v>104</v>
      </c>
      <c r="B6" t="s">
        <v>387</v>
      </c>
      <c r="C6" t="s">
        <v>602</v>
      </c>
      <c r="D6" t="s">
        <v>1102</v>
      </c>
      <c r="E6" t="s">
        <v>814</v>
      </c>
      <c r="G6" t="s">
        <v>1007</v>
      </c>
      <c r="I6" t="s">
        <v>1017</v>
      </c>
      <c r="K6" t="s">
        <v>1019</v>
      </c>
      <c r="M6" t="s">
        <v>999</v>
      </c>
      <c r="O6" t="s">
        <v>1006</v>
      </c>
      <c r="Q6" t="s">
        <v>996</v>
      </c>
    </row>
    <row r="7" spans="1:17" x14ac:dyDescent="0.35">
      <c r="A7" t="s">
        <v>140</v>
      </c>
      <c r="B7" t="s">
        <v>423</v>
      </c>
      <c r="C7" t="s">
        <v>664</v>
      </c>
      <c r="E7" t="s">
        <v>843</v>
      </c>
      <c r="G7" t="s">
        <v>1007</v>
      </c>
      <c r="I7" t="s">
        <v>1017</v>
      </c>
      <c r="K7" t="s">
        <v>1019</v>
      </c>
      <c r="M7" t="s">
        <v>999</v>
      </c>
      <c r="O7" t="s">
        <v>1006</v>
      </c>
      <c r="Q7" t="s">
        <v>996</v>
      </c>
    </row>
    <row r="8" spans="1:17" x14ac:dyDescent="0.35">
      <c r="A8" t="s">
        <v>175</v>
      </c>
      <c r="B8" t="s">
        <v>457</v>
      </c>
      <c r="C8" t="s">
        <v>683</v>
      </c>
      <c r="D8" t="s">
        <v>1127</v>
      </c>
      <c r="E8" t="s">
        <v>870</v>
      </c>
      <c r="G8" t="s">
        <v>1007</v>
      </c>
      <c r="I8" t="s">
        <v>1050</v>
      </c>
      <c r="K8" t="s">
        <v>1019</v>
      </c>
      <c r="M8" t="s">
        <v>997</v>
      </c>
      <c r="O8" t="s">
        <v>996</v>
      </c>
      <c r="Q8" t="s">
        <v>996</v>
      </c>
    </row>
    <row r="9" spans="1:17" x14ac:dyDescent="0.35">
      <c r="A9" t="s">
        <v>224</v>
      </c>
      <c r="B9" t="s">
        <v>506</v>
      </c>
      <c r="C9" t="s">
        <v>710</v>
      </c>
      <c r="D9" t="s">
        <v>1139</v>
      </c>
      <c r="E9" t="s">
        <v>913</v>
      </c>
      <c r="G9" t="s">
        <v>1007</v>
      </c>
      <c r="I9" t="s">
        <v>1018</v>
      </c>
      <c r="K9" t="s">
        <v>1019</v>
      </c>
      <c r="M9" t="s">
        <v>997</v>
      </c>
      <c r="O9" t="s">
        <v>1006</v>
      </c>
      <c r="Q9" t="s">
        <v>996</v>
      </c>
    </row>
    <row r="10" spans="1:17" x14ac:dyDescent="0.35">
      <c r="A10" t="s">
        <v>239</v>
      </c>
      <c r="B10" t="s">
        <v>521</v>
      </c>
      <c r="D10" t="s">
        <v>1142</v>
      </c>
      <c r="E10" t="s">
        <v>927</v>
      </c>
      <c r="G10" t="s">
        <v>1007</v>
      </c>
      <c r="I10" t="s">
        <v>1011</v>
      </c>
      <c r="K10" t="s">
        <v>1019</v>
      </c>
      <c r="M10" t="s">
        <v>997</v>
      </c>
      <c r="O10" t="s">
        <v>1006</v>
      </c>
      <c r="Q10" t="s">
        <v>996</v>
      </c>
    </row>
    <row r="11" spans="1:17" x14ac:dyDescent="0.35">
      <c r="A11" t="s">
        <v>249</v>
      </c>
      <c r="B11" t="s">
        <v>531</v>
      </c>
      <c r="C11" t="s">
        <v>727</v>
      </c>
      <c r="E11" t="s">
        <v>937</v>
      </c>
      <c r="G11" t="s">
        <v>1007</v>
      </c>
      <c r="I11" t="s">
        <v>1017</v>
      </c>
      <c r="K11" t="s">
        <v>1019</v>
      </c>
      <c r="M11" t="s">
        <v>999</v>
      </c>
      <c r="O11" t="s">
        <v>1006</v>
      </c>
      <c r="Q11" t="s">
        <v>996</v>
      </c>
    </row>
    <row r="12" spans="1:17" x14ac:dyDescent="0.35">
      <c r="A12" t="s">
        <v>252</v>
      </c>
      <c r="B12" t="s">
        <v>534</v>
      </c>
      <c r="C12" t="s">
        <v>693</v>
      </c>
      <c r="E12" t="s">
        <v>940</v>
      </c>
      <c r="G12" t="s">
        <v>1007</v>
      </c>
      <c r="I12" t="s">
        <v>1002</v>
      </c>
      <c r="K12" t="s">
        <v>1019</v>
      </c>
      <c r="M12" t="s">
        <v>997</v>
      </c>
      <c r="O12" t="s">
        <v>1006</v>
      </c>
      <c r="Q12" t="s">
        <v>996</v>
      </c>
    </row>
    <row r="13" spans="1:17" x14ac:dyDescent="0.35">
      <c r="A13" t="s">
        <v>277</v>
      </c>
      <c r="B13" t="s">
        <v>559</v>
      </c>
      <c r="C13" t="s">
        <v>642</v>
      </c>
      <c r="D13" t="s">
        <v>1147</v>
      </c>
      <c r="E13" t="s">
        <v>964</v>
      </c>
      <c r="G13" t="s">
        <v>1007</v>
      </c>
      <c r="I13" t="s">
        <v>1036</v>
      </c>
      <c r="K13" t="s">
        <v>1019</v>
      </c>
      <c r="M13" t="s">
        <v>999</v>
      </c>
      <c r="O13" t="s">
        <v>1006</v>
      </c>
      <c r="Q13" t="s">
        <v>996</v>
      </c>
    </row>
    <row r="14" spans="1:17" x14ac:dyDescent="0.35">
      <c r="A14" t="s">
        <v>291</v>
      </c>
      <c r="B14" t="s">
        <v>573</v>
      </c>
      <c r="C14" t="s">
        <v>693</v>
      </c>
      <c r="D14" t="s">
        <v>1150</v>
      </c>
      <c r="E14" t="s">
        <v>978</v>
      </c>
      <c r="G14" t="s">
        <v>1007</v>
      </c>
      <c r="I14" t="s">
        <v>1002</v>
      </c>
      <c r="K14" t="s">
        <v>1019</v>
      </c>
      <c r="M14" t="s">
        <v>999</v>
      </c>
      <c r="O14" t="s">
        <v>1006</v>
      </c>
      <c r="Q14" t="s">
        <v>996</v>
      </c>
    </row>
    <row r="15" spans="1:17" x14ac:dyDescent="0.35">
      <c r="A15" t="s">
        <v>292</v>
      </c>
      <c r="B15" t="s">
        <v>574</v>
      </c>
      <c r="C15" t="s">
        <v>591</v>
      </c>
      <c r="D15" t="s">
        <v>1151</v>
      </c>
      <c r="E15" t="s">
        <v>979</v>
      </c>
      <c r="G15" t="s">
        <v>1007</v>
      </c>
      <c r="I15" t="s">
        <v>993</v>
      </c>
      <c r="K15" t="s">
        <v>1019</v>
      </c>
      <c r="M15" t="s">
        <v>997</v>
      </c>
      <c r="O15" t="s">
        <v>1006</v>
      </c>
      <c r="Q15" t="s">
        <v>996</v>
      </c>
    </row>
    <row r="16" spans="1:17" x14ac:dyDescent="0.35">
      <c r="A16" t="s">
        <v>38</v>
      </c>
      <c r="B16" t="s">
        <v>321</v>
      </c>
      <c r="D16" t="s">
        <v>1066</v>
      </c>
      <c r="E16" t="s">
        <v>761</v>
      </c>
      <c r="G16" t="s">
        <v>1007</v>
      </c>
      <c r="I16" t="s">
        <v>1011</v>
      </c>
      <c r="K16" t="s">
        <v>1016</v>
      </c>
      <c r="M16" t="s">
        <v>997</v>
      </c>
      <c r="O16" t="s">
        <v>996</v>
      </c>
      <c r="Q16" t="s">
        <v>996</v>
      </c>
    </row>
    <row r="17" spans="1:17" x14ac:dyDescent="0.35">
      <c r="A17" t="s">
        <v>67</v>
      </c>
      <c r="B17" t="s">
        <v>350</v>
      </c>
      <c r="D17" t="s">
        <v>1078</v>
      </c>
      <c r="E17" t="s">
        <v>780</v>
      </c>
      <c r="G17" t="s">
        <v>1007</v>
      </c>
      <c r="I17" t="s">
        <v>1011</v>
      </c>
      <c r="K17" t="s">
        <v>1016</v>
      </c>
      <c r="M17" t="s">
        <v>997</v>
      </c>
      <c r="O17" t="s">
        <v>996</v>
      </c>
      <c r="Q17" t="s">
        <v>996</v>
      </c>
    </row>
    <row r="18" spans="1:17" x14ac:dyDescent="0.35">
      <c r="A18" t="s">
        <v>25</v>
      </c>
      <c r="B18" t="s">
        <v>308</v>
      </c>
      <c r="C18" t="s">
        <v>589</v>
      </c>
      <c r="D18" t="s">
        <v>1059</v>
      </c>
      <c r="E18" t="s">
        <v>750</v>
      </c>
      <c r="G18" t="s">
        <v>1007</v>
      </c>
      <c r="I18" t="s">
        <v>1008</v>
      </c>
      <c r="K18" t="s">
        <v>1009</v>
      </c>
      <c r="M18" t="s">
        <v>997</v>
      </c>
      <c r="O18" t="s">
        <v>996</v>
      </c>
      <c r="Q18" t="s">
        <v>996</v>
      </c>
    </row>
    <row r="19" spans="1:17" x14ac:dyDescent="0.35">
      <c r="A19" t="s">
        <v>26</v>
      </c>
      <c r="B19" t="s">
        <v>309</v>
      </c>
      <c r="C19" t="s">
        <v>590</v>
      </c>
      <c r="D19" t="s">
        <v>1060</v>
      </c>
      <c r="G19" t="s">
        <v>1007</v>
      </c>
      <c r="I19" t="s">
        <v>1010</v>
      </c>
      <c r="K19" t="s">
        <v>1009</v>
      </c>
      <c r="M19" t="s">
        <v>998</v>
      </c>
      <c r="O19" t="s">
        <v>996</v>
      </c>
      <c r="Q19" t="s">
        <v>1005</v>
      </c>
    </row>
    <row r="20" spans="1:17" x14ac:dyDescent="0.35">
      <c r="A20" t="s">
        <v>33</v>
      </c>
      <c r="B20" t="s">
        <v>316</v>
      </c>
      <c r="C20" t="s">
        <v>594</v>
      </c>
      <c r="D20" t="s">
        <v>1064</v>
      </c>
      <c r="E20" t="s">
        <v>757</v>
      </c>
      <c r="G20" t="s">
        <v>1007</v>
      </c>
      <c r="I20" t="s">
        <v>1013</v>
      </c>
      <c r="K20" t="s">
        <v>1009</v>
      </c>
      <c r="M20" t="s">
        <v>998</v>
      </c>
      <c r="O20" t="s">
        <v>996</v>
      </c>
      <c r="Q20" t="s">
        <v>996</v>
      </c>
    </row>
    <row r="21" spans="1:17" x14ac:dyDescent="0.35">
      <c r="A21" t="s">
        <v>46</v>
      </c>
      <c r="B21" t="s">
        <v>329</v>
      </c>
      <c r="E21" t="s">
        <v>767</v>
      </c>
      <c r="G21" t="s">
        <v>1007</v>
      </c>
      <c r="I21" t="s">
        <v>1011</v>
      </c>
      <c r="K21" t="s">
        <v>1009</v>
      </c>
      <c r="M21" t="s">
        <v>1000</v>
      </c>
      <c r="O21" t="s">
        <v>996</v>
      </c>
      <c r="Q21" t="s">
        <v>996</v>
      </c>
    </row>
    <row r="22" spans="1:17" x14ac:dyDescent="0.35">
      <c r="A22" t="s">
        <v>58</v>
      </c>
      <c r="B22" t="s">
        <v>341</v>
      </c>
      <c r="C22" t="s">
        <v>607</v>
      </c>
      <c r="D22" t="s">
        <v>1072</v>
      </c>
      <c r="G22" t="s">
        <v>1007</v>
      </c>
      <c r="I22" t="s">
        <v>1017</v>
      </c>
      <c r="K22" t="s">
        <v>1009</v>
      </c>
      <c r="M22" t="s">
        <v>997</v>
      </c>
      <c r="O22" t="s">
        <v>996</v>
      </c>
      <c r="Q22" t="s">
        <v>996</v>
      </c>
    </row>
    <row r="23" spans="1:17" x14ac:dyDescent="0.35">
      <c r="A23" t="s">
        <v>62</v>
      </c>
      <c r="B23" t="s">
        <v>345</v>
      </c>
      <c r="C23" t="s">
        <v>609</v>
      </c>
      <c r="D23" t="s">
        <v>1074</v>
      </c>
      <c r="E23" t="s">
        <v>775</v>
      </c>
      <c r="G23" t="s">
        <v>1007</v>
      </c>
      <c r="I23" t="s">
        <v>700</v>
      </c>
      <c r="K23" t="s">
        <v>1009</v>
      </c>
      <c r="M23" t="s">
        <v>999</v>
      </c>
      <c r="O23" t="s">
        <v>996</v>
      </c>
      <c r="Q23" t="s">
        <v>996</v>
      </c>
    </row>
    <row r="24" spans="1:17" x14ac:dyDescent="0.35">
      <c r="A24" t="s">
        <v>63</v>
      </c>
      <c r="B24" t="s">
        <v>346</v>
      </c>
      <c r="C24" t="s">
        <v>610</v>
      </c>
      <c r="D24" t="s">
        <v>1075</v>
      </c>
      <c r="E24" t="s">
        <v>776</v>
      </c>
      <c r="G24" t="s">
        <v>1007</v>
      </c>
      <c r="I24" t="s">
        <v>993</v>
      </c>
      <c r="K24" t="s">
        <v>1009</v>
      </c>
      <c r="M24" t="s">
        <v>999</v>
      </c>
      <c r="O24" t="s">
        <v>996</v>
      </c>
      <c r="Q24" t="s">
        <v>996</v>
      </c>
    </row>
    <row r="25" spans="1:17" x14ac:dyDescent="0.35">
      <c r="A25" t="s">
        <v>70</v>
      </c>
      <c r="B25" t="s">
        <v>353</v>
      </c>
      <c r="C25" t="s">
        <v>615</v>
      </c>
      <c r="D25" t="s">
        <v>1080</v>
      </c>
      <c r="E25" t="s">
        <v>783</v>
      </c>
      <c r="G25" t="s">
        <v>1007</v>
      </c>
      <c r="I25" t="s">
        <v>1023</v>
      </c>
      <c r="K25" t="s">
        <v>1009</v>
      </c>
      <c r="M25" t="s">
        <v>998</v>
      </c>
      <c r="O25" t="s">
        <v>996</v>
      </c>
      <c r="Q25" t="s">
        <v>1005</v>
      </c>
    </row>
    <row r="26" spans="1:17" x14ac:dyDescent="0.35">
      <c r="A26" t="s">
        <v>73</v>
      </c>
      <c r="B26" t="s">
        <v>356</v>
      </c>
      <c r="C26" t="s">
        <v>618</v>
      </c>
      <c r="D26" t="s">
        <v>1081</v>
      </c>
      <c r="G26" t="s">
        <v>1007</v>
      </c>
      <c r="I26" t="s">
        <v>1024</v>
      </c>
      <c r="K26" t="s">
        <v>1009</v>
      </c>
      <c r="M26" t="s">
        <v>1000</v>
      </c>
      <c r="O26" t="s">
        <v>996</v>
      </c>
      <c r="Q26" t="s">
        <v>996</v>
      </c>
    </row>
    <row r="27" spans="1:17" x14ac:dyDescent="0.35">
      <c r="A27" t="s">
        <v>76</v>
      </c>
      <c r="B27" t="s">
        <v>359</v>
      </c>
      <c r="C27" t="s">
        <v>619</v>
      </c>
      <c r="E27" t="s">
        <v>788</v>
      </c>
      <c r="G27" t="s">
        <v>1007</v>
      </c>
      <c r="I27" t="s">
        <v>993</v>
      </c>
      <c r="K27" t="s">
        <v>1009</v>
      </c>
      <c r="M27" t="s">
        <v>997</v>
      </c>
      <c r="O27" t="s">
        <v>996</v>
      </c>
      <c r="Q27" t="s">
        <v>996</v>
      </c>
    </row>
    <row r="28" spans="1:17" x14ac:dyDescent="0.35">
      <c r="A28" t="s">
        <v>79</v>
      </c>
      <c r="B28" t="s">
        <v>362</v>
      </c>
      <c r="D28" t="s">
        <v>1085</v>
      </c>
      <c r="E28" t="s">
        <v>790</v>
      </c>
      <c r="G28" t="s">
        <v>1007</v>
      </c>
      <c r="I28" t="s">
        <v>1011</v>
      </c>
      <c r="K28" t="s">
        <v>1009</v>
      </c>
      <c r="M28" t="s">
        <v>998</v>
      </c>
      <c r="O28" t="s">
        <v>996</v>
      </c>
      <c r="Q28" t="s">
        <v>996</v>
      </c>
    </row>
    <row r="29" spans="1:17" x14ac:dyDescent="0.35">
      <c r="A29" t="s">
        <v>84</v>
      </c>
      <c r="B29" t="s">
        <v>367</v>
      </c>
      <c r="C29" t="s">
        <v>624</v>
      </c>
      <c r="D29" t="s">
        <v>1089</v>
      </c>
      <c r="E29" t="s">
        <v>795</v>
      </c>
      <c r="G29" t="s">
        <v>1007</v>
      </c>
      <c r="I29" t="s">
        <v>1026</v>
      </c>
      <c r="K29" t="s">
        <v>1009</v>
      </c>
      <c r="M29" t="s">
        <v>999</v>
      </c>
      <c r="O29" t="s">
        <v>1006</v>
      </c>
      <c r="Q29" t="s">
        <v>996</v>
      </c>
    </row>
    <row r="30" spans="1:17" x14ac:dyDescent="0.35">
      <c r="A30" t="s">
        <v>91</v>
      </c>
      <c r="B30" t="s">
        <v>374</v>
      </c>
      <c r="C30" t="s">
        <v>630</v>
      </c>
      <c r="D30" t="s">
        <v>1094</v>
      </c>
      <c r="E30" t="s">
        <v>801</v>
      </c>
      <c r="G30" t="s">
        <v>1007</v>
      </c>
      <c r="I30" t="s">
        <v>1024</v>
      </c>
      <c r="K30" t="s">
        <v>1009</v>
      </c>
      <c r="M30" t="s">
        <v>1000</v>
      </c>
      <c r="O30" t="s">
        <v>996</v>
      </c>
      <c r="Q30" t="s">
        <v>996</v>
      </c>
    </row>
    <row r="31" spans="1:17" x14ac:dyDescent="0.35">
      <c r="A31" t="s">
        <v>93</v>
      </c>
      <c r="B31" t="s">
        <v>376</v>
      </c>
      <c r="D31" t="s">
        <v>1095</v>
      </c>
      <c r="E31" t="s">
        <v>803</v>
      </c>
      <c r="G31" t="s">
        <v>1007</v>
      </c>
      <c r="I31" t="s">
        <v>1029</v>
      </c>
      <c r="K31" t="s">
        <v>1009</v>
      </c>
      <c r="M31" t="s">
        <v>998</v>
      </c>
      <c r="O31" t="s">
        <v>996</v>
      </c>
      <c r="Q31" t="s">
        <v>1005</v>
      </c>
    </row>
    <row r="32" spans="1:17" x14ac:dyDescent="0.35">
      <c r="A32" t="s">
        <v>100</v>
      </c>
      <c r="B32" t="s">
        <v>383</v>
      </c>
      <c r="C32" t="s">
        <v>620</v>
      </c>
      <c r="D32" t="s">
        <v>1100</v>
      </c>
      <c r="E32" t="s">
        <v>810</v>
      </c>
      <c r="G32" t="s">
        <v>1007</v>
      </c>
      <c r="I32" t="s">
        <v>993</v>
      </c>
      <c r="K32" t="s">
        <v>1009</v>
      </c>
      <c r="M32" t="s">
        <v>997</v>
      </c>
      <c r="O32" t="s">
        <v>996</v>
      </c>
      <c r="Q32" t="s">
        <v>996</v>
      </c>
    </row>
    <row r="33" spans="1:17" x14ac:dyDescent="0.35">
      <c r="A33" t="s">
        <v>108</v>
      </c>
      <c r="B33" t="s">
        <v>391</v>
      </c>
      <c r="C33" t="s">
        <v>642</v>
      </c>
      <c r="D33" t="s">
        <v>1105</v>
      </c>
      <c r="E33" t="s">
        <v>818</v>
      </c>
      <c r="G33" t="s">
        <v>1007</v>
      </c>
      <c r="I33" t="s">
        <v>1036</v>
      </c>
      <c r="K33" t="s">
        <v>1009</v>
      </c>
      <c r="M33" t="s">
        <v>997</v>
      </c>
      <c r="O33" t="s">
        <v>996</v>
      </c>
      <c r="Q33" t="s">
        <v>996</v>
      </c>
    </row>
    <row r="34" spans="1:17" x14ac:dyDescent="0.35">
      <c r="A34" t="s">
        <v>115</v>
      </c>
      <c r="B34" t="s">
        <v>398</v>
      </c>
      <c r="C34" t="s">
        <v>648</v>
      </c>
      <c r="D34" t="s">
        <v>1108</v>
      </c>
      <c r="E34" t="s">
        <v>824</v>
      </c>
      <c r="G34" t="s">
        <v>1007</v>
      </c>
      <c r="I34" t="s">
        <v>1038</v>
      </c>
      <c r="K34" t="s">
        <v>1009</v>
      </c>
      <c r="M34" t="s">
        <v>997</v>
      </c>
      <c r="O34" t="s">
        <v>996</v>
      </c>
      <c r="Q34" t="s">
        <v>996</v>
      </c>
    </row>
    <row r="35" spans="1:17" x14ac:dyDescent="0.35">
      <c r="A35" t="s">
        <v>121</v>
      </c>
      <c r="B35" t="s">
        <v>404</v>
      </c>
      <c r="C35" t="s">
        <v>650</v>
      </c>
      <c r="D35" t="s">
        <v>1109</v>
      </c>
      <c r="E35" t="s">
        <v>828</v>
      </c>
      <c r="G35" t="s">
        <v>1007</v>
      </c>
      <c r="I35" t="s">
        <v>993</v>
      </c>
      <c r="K35" t="s">
        <v>1009</v>
      </c>
      <c r="M35" t="s">
        <v>997</v>
      </c>
      <c r="O35" t="s">
        <v>996</v>
      </c>
      <c r="Q35" t="s">
        <v>1005</v>
      </c>
    </row>
    <row r="36" spans="1:17" x14ac:dyDescent="0.35">
      <c r="A36" t="s">
        <v>149</v>
      </c>
      <c r="B36" t="s">
        <v>432</v>
      </c>
      <c r="C36" t="s">
        <v>640</v>
      </c>
      <c r="D36" t="s">
        <v>1120</v>
      </c>
      <c r="E36" t="s">
        <v>850</v>
      </c>
      <c r="G36" t="s">
        <v>1007</v>
      </c>
      <c r="I36" t="s">
        <v>1034</v>
      </c>
      <c r="K36" t="s">
        <v>1009</v>
      </c>
      <c r="M36" t="s">
        <v>997</v>
      </c>
      <c r="O36" t="s">
        <v>996</v>
      </c>
      <c r="Q36" t="s">
        <v>1005</v>
      </c>
    </row>
    <row r="37" spans="1:17" x14ac:dyDescent="0.35">
      <c r="A37" t="s">
        <v>152</v>
      </c>
      <c r="B37" t="s">
        <v>435</v>
      </c>
      <c r="E37" t="s">
        <v>852</v>
      </c>
      <c r="G37" t="s">
        <v>1007</v>
      </c>
      <c r="I37" t="s">
        <v>1011</v>
      </c>
      <c r="K37" t="s">
        <v>1009</v>
      </c>
      <c r="M37" t="s">
        <v>997</v>
      </c>
      <c r="O37" t="s">
        <v>996</v>
      </c>
      <c r="Q37" t="s">
        <v>996</v>
      </c>
    </row>
    <row r="38" spans="1:17" x14ac:dyDescent="0.35">
      <c r="A38" t="s">
        <v>191</v>
      </c>
      <c r="B38" t="s">
        <v>473</v>
      </c>
      <c r="C38" t="s">
        <v>691</v>
      </c>
      <c r="D38" t="s">
        <v>1132</v>
      </c>
      <c r="E38" t="s">
        <v>883</v>
      </c>
      <c r="G38" t="s">
        <v>1007</v>
      </c>
      <c r="I38" t="s">
        <v>1020</v>
      </c>
      <c r="K38" t="s">
        <v>1009</v>
      </c>
      <c r="M38" t="s">
        <v>1000</v>
      </c>
      <c r="O38" t="s">
        <v>996</v>
      </c>
      <c r="Q38" t="s">
        <v>1005</v>
      </c>
    </row>
    <row r="39" spans="1:17" x14ac:dyDescent="0.35">
      <c r="A39" t="s">
        <v>198</v>
      </c>
      <c r="B39" t="s">
        <v>480</v>
      </c>
      <c r="C39" t="s">
        <v>696</v>
      </c>
      <c r="D39" t="s">
        <v>1135</v>
      </c>
      <c r="E39" t="s">
        <v>890</v>
      </c>
      <c r="G39" t="s">
        <v>1007</v>
      </c>
      <c r="I39" t="s">
        <v>1051</v>
      </c>
      <c r="K39" t="s">
        <v>1009</v>
      </c>
      <c r="M39" t="s">
        <v>997</v>
      </c>
      <c r="O39" t="s">
        <v>996</v>
      </c>
      <c r="Q39" t="s">
        <v>1005</v>
      </c>
    </row>
    <row r="40" spans="1:17" x14ac:dyDescent="0.35">
      <c r="A40" t="s">
        <v>201</v>
      </c>
      <c r="B40" t="s">
        <v>483</v>
      </c>
      <c r="C40" t="s">
        <v>699</v>
      </c>
      <c r="E40" t="s">
        <v>893</v>
      </c>
      <c r="G40" t="s">
        <v>1007</v>
      </c>
      <c r="I40" t="s">
        <v>1018</v>
      </c>
      <c r="K40" t="s">
        <v>1009</v>
      </c>
      <c r="M40" t="s">
        <v>998</v>
      </c>
      <c r="O40" t="s">
        <v>996</v>
      </c>
      <c r="Q40" t="s">
        <v>1005</v>
      </c>
    </row>
    <row r="41" spans="1:17" x14ac:dyDescent="0.35">
      <c r="A41" t="s">
        <v>202</v>
      </c>
      <c r="B41" t="s">
        <v>484</v>
      </c>
      <c r="D41" t="s">
        <v>1136</v>
      </c>
      <c r="E41" t="s">
        <v>894</v>
      </c>
      <c r="G41" t="s">
        <v>1007</v>
      </c>
      <c r="I41" t="s">
        <v>1003</v>
      </c>
      <c r="K41" t="s">
        <v>1009</v>
      </c>
      <c r="M41" t="s">
        <v>998</v>
      </c>
      <c r="O41" t="s">
        <v>996</v>
      </c>
      <c r="Q41" t="s">
        <v>996</v>
      </c>
    </row>
    <row r="42" spans="1:17" x14ac:dyDescent="0.35">
      <c r="A42" t="s">
        <v>216</v>
      </c>
      <c r="B42" t="s">
        <v>498</v>
      </c>
      <c r="C42" t="s">
        <v>706</v>
      </c>
      <c r="E42" t="s">
        <v>906</v>
      </c>
      <c r="G42" t="s">
        <v>1007</v>
      </c>
      <c r="I42" t="s">
        <v>1011</v>
      </c>
      <c r="K42" t="s">
        <v>1009</v>
      </c>
      <c r="M42" t="s">
        <v>998</v>
      </c>
      <c r="O42" t="s">
        <v>996</v>
      </c>
      <c r="Q42" t="s">
        <v>1005</v>
      </c>
    </row>
    <row r="43" spans="1:17" x14ac:dyDescent="0.35">
      <c r="A43" t="s">
        <v>235</v>
      </c>
      <c r="B43" t="s">
        <v>517</v>
      </c>
      <c r="C43" t="s">
        <v>720</v>
      </c>
      <c r="D43" t="s">
        <v>1140</v>
      </c>
      <c r="E43" t="s">
        <v>924</v>
      </c>
      <c r="G43" t="s">
        <v>1007</v>
      </c>
      <c r="I43" t="s">
        <v>1018</v>
      </c>
      <c r="K43" t="s">
        <v>1009</v>
      </c>
      <c r="M43" t="s">
        <v>1000</v>
      </c>
      <c r="O43" t="s">
        <v>996</v>
      </c>
      <c r="Q43" t="s">
        <v>996</v>
      </c>
    </row>
    <row r="44" spans="1:17" x14ac:dyDescent="0.35">
      <c r="A44" t="s">
        <v>241</v>
      </c>
      <c r="B44" t="s">
        <v>523</v>
      </c>
      <c r="C44" t="s">
        <v>616</v>
      </c>
      <c r="D44" t="s">
        <v>1143</v>
      </c>
      <c r="E44" t="s">
        <v>929</v>
      </c>
      <c r="G44" t="s">
        <v>1007</v>
      </c>
      <c r="I44" t="s">
        <v>1003</v>
      </c>
      <c r="K44" t="s">
        <v>1009</v>
      </c>
      <c r="M44" t="s">
        <v>997</v>
      </c>
      <c r="O44" t="s">
        <v>996</v>
      </c>
      <c r="Q44" t="s">
        <v>1005</v>
      </c>
    </row>
    <row r="45" spans="1:17" x14ac:dyDescent="0.35">
      <c r="A45" t="s">
        <v>247</v>
      </c>
      <c r="B45" t="s">
        <v>529</v>
      </c>
      <c r="C45" t="s">
        <v>726</v>
      </c>
      <c r="D45" t="s">
        <v>1144</v>
      </c>
      <c r="E45" t="s">
        <v>935</v>
      </c>
      <c r="G45" t="s">
        <v>1007</v>
      </c>
      <c r="I45" t="s">
        <v>1003</v>
      </c>
      <c r="K45" t="s">
        <v>1009</v>
      </c>
      <c r="M45" t="s">
        <v>999</v>
      </c>
      <c r="O45" t="s">
        <v>996</v>
      </c>
      <c r="Q45" t="s">
        <v>996</v>
      </c>
    </row>
    <row r="46" spans="1:17" x14ac:dyDescent="0.35">
      <c r="A46" t="s">
        <v>36</v>
      </c>
      <c r="B46" t="s">
        <v>319</v>
      </c>
      <c r="C46" t="s">
        <v>596</v>
      </c>
      <c r="D46" t="s">
        <v>1065</v>
      </c>
      <c r="E46" t="s">
        <v>760</v>
      </c>
      <c r="G46" t="s">
        <v>1007</v>
      </c>
      <c r="I46" t="s">
        <v>700</v>
      </c>
      <c r="K46" t="s">
        <v>1015</v>
      </c>
      <c r="M46" t="s">
        <v>997</v>
      </c>
      <c r="O46" t="s">
        <v>1006</v>
      </c>
      <c r="Q46" t="s">
        <v>996</v>
      </c>
    </row>
    <row r="47" spans="1:17" x14ac:dyDescent="0.35">
      <c r="A47" t="s">
        <v>78</v>
      </c>
      <c r="B47" t="s">
        <v>361</v>
      </c>
      <c r="C47" t="s">
        <v>620</v>
      </c>
      <c r="D47" t="s">
        <v>1084</v>
      </c>
      <c r="E47" t="s">
        <v>789</v>
      </c>
      <c r="G47" t="s">
        <v>1007</v>
      </c>
      <c r="I47" t="s">
        <v>993</v>
      </c>
      <c r="K47" t="s">
        <v>1015</v>
      </c>
      <c r="M47" t="s">
        <v>997</v>
      </c>
      <c r="O47" t="s">
        <v>996</v>
      </c>
      <c r="Q47" t="s">
        <v>996</v>
      </c>
    </row>
    <row r="48" spans="1:17" x14ac:dyDescent="0.35">
      <c r="A48" t="s">
        <v>101</v>
      </c>
      <c r="B48" t="s">
        <v>384</v>
      </c>
      <c r="C48" t="s">
        <v>637</v>
      </c>
      <c r="D48" t="s">
        <v>1101</v>
      </c>
      <c r="E48" t="s">
        <v>811</v>
      </c>
      <c r="G48" t="s">
        <v>1007</v>
      </c>
      <c r="I48" t="s">
        <v>1033</v>
      </c>
      <c r="K48" t="s">
        <v>1015</v>
      </c>
      <c r="M48" t="s">
        <v>997</v>
      </c>
      <c r="O48" t="s">
        <v>1006</v>
      </c>
      <c r="Q48" t="s">
        <v>996</v>
      </c>
    </row>
    <row r="49" spans="1:17" x14ac:dyDescent="0.35">
      <c r="A49" t="s">
        <v>127</v>
      </c>
      <c r="B49" t="s">
        <v>410</v>
      </c>
      <c r="C49" t="s">
        <v>656</v>
      </c>
      <c r="D49" t="s">
        <v>1113</v>
      </c>
      <c r="E49" t="s">
        <v>833</v>
      </c>
      <c r="G49" t="s">
        <v>1007</v>
      </c>
      <c r="I49" t="s">
        <v>1030</v>
      </c>
      <c r="K49" t="s">
        <v>1015</v>
      </c>
      <c r="M49" t="s">
        <v>997</v>
      </c>
      <c r="O49" t="s">
        <v>996</v>
      </c>
      <c r="Q49" t="s">
        <v>996</v>
      </c>
    </row>
    <row r="50" spans="1:17" x14ac:dyDescent="0.35">
      <c r="A50" t="s">
        <v>180</v>
      </c>
      <c r="B50" t="s">
        <v>462</v>
      </c>
      <c r="C50" t="s">
        <v>686</v>
      </c>
      <c r="D50" t="s">
        <v>1128</v>
      </c>
      <c r="E50" t="s">
        <v>875</v>
      </c>
      <c r="G50" t="s">
        <v>1007</v>
      </c>
      <c r="I50" t="s">
        <v>1041</v>
      </c>
      <c r="K50" t="s">
        <v>1015</v>
      </c>
      <c r="M50" t="s">
        <v>997</v>
      </c>
      <c r="O50" t="s">
        <v>996</v>
      </c>
      <c r="Q50" t="s">
        <v>996</v>
      </c>
    </row>
    <row r="51" spans="1:17" x14ac:dyDescent="0.35">
      <c r="A51" t="s">
        <v>222</v>
      </c>
      <c r="B51" t="s">
        <v>504</v>
      </c>
      <c r="C51" t="s">
        <v>712</v>
      </c>
      <c r="G51" t="s">
        <v>1007</v>
      </c>
      <c r="I51" t="s">
        <v>1010</v>
      </c>
      <c r="K51" t="s">
        <v>1015</v>
      </c>
      <c r="M51" t="s">
        <v>997</v>
      </c>
      <c r="O51" t="s">
        <v>1006</v>
      </c>
      <c r="Q51" t="s">
        <v>996</v>
      </c>
    </row>
    <row r="53" spans="1:17" x14ac:dyDescent="0.35">
      <c r="J53" s="7" t="s">
        <v>1019</v>
      </c>
      <c r="K53" s="7">
        <f>COUNTIF(K$3:K$51,J53)</f>
        <v>13</v>
      </c>
      <c r="L53" s="7" t="s">
        <v>997</v>
      </c>
      <c r="M53" s="7">
        <f t="shared" ref="L53:Q53" si="0">COUNTIF(M$3:M$51,L53)</f>
        <v>25</v>
      </c>
      <c r="N53" s="7" t="s">
        <v>1006</v>
      </c>
      <c r="O53" s="7">
        <f t="shared" si="0"/>
        <v>16</v>
      </c>
      <c r="P53" s="7" t="s">
        <v>1005</v>
      </c>
      <c r="Q53" s="7">
        <f t="shared" si="0"/>
        <v>10</v>
      </c>
    </row>
    <row r="54" spans="1:17" x14ac:dyDescent="0.35">
      <c r="A54" t="s">
        <v>1169</v>
      </c>
      <c r="B54" t="s">
        <v>1170</v>
      </c>
      <c r="C54" t="s">
        <v>1160</v>
      </c>
      <c r="D54" t="s">
        <v>1163</v>
      </c>
      <c r="E54" t="s">
        <v>1161</v>
      </c>
      <c r="J54" s="7" t="s">
        <v>1016</v>
      </c>
      <c r="K54" s="7">
        <f t="shared" ref="K54:Q56" si="1">COUNTIF(K$3:K$51,J54)</f>
        <v>2</v>
      </c>
      <c r="L54" s="7" t="s">
        <v>999</v>
      </c>
      <c r="M54" s="7">
        <f t="shared" si="1"/>
        <v>11</v>
      </c>
      <c r="N54" s="7" t="s">
        <v>996</v>
      </c>
      <c r="O54" s="7">
        <f t="shared" si="1"/>
        <v>33</v>
      </c>
      <c r="P54" s="7" t="s">
        <v>996</v>
      </c>
      <c r="Q54" s="7">
        <f t="shared" si="1"/>
        <v>39</v>
      </c>
    </row>
    <row r="55" spans="1:17" x14ac:dyDescent="0.35">
      <c r="A55" t="s">
        <v>1171</v>
      </c>
      <c r="B55">
        <v>6</v>
      </c>
      <c r="C55">
        <v>2</v>
      </c>
      <c r="D55">
        <v>11</v>
      </c>
      <c r="E55">
        <v>6</v>
      </c>
      <c r="J55" s="7" t="s">
        <v>1009</v>
      </c>
      <c r="K55" s="7">
        <f t="shared" si="1"/>
        <v>28</v>
      </c>
      <c r="L55" s="7" t="s">
        <v>998</v>
      </c>
      <c r="M55" s="7">
        <f t="shared" si="1"/>
        <v>8</v>
      </c>
      <c r="N55" s="7"/>
      <c r="O55" s="7"/>
      <c r="P55" s="7"/>
      <c r="Q55" s="7"/>
    </row>
    <row r="56" spans="1:17" x14ac:dyDescent="0.35">
      <c r="A56" t="s">
        <v>1172</v>
      </c>
      <c r="B56">
        <v>7</v>
      </c>
      <c r="C56">
        <v>0</v>
      </c>
      <c r="D56">
        <v>4</v>
      </c>
      <c r="E56">
        <v>0</v>
      </c>
      <c r="J56" s="7" t="s">
        <v>1015</v>
      </c>
      <c r="K56" s="7">
        <f t="shared" si="1"/>
        <v>6</v>
      </c>
      <c r="L56" s="7" t="s">
        <v>1000</v>
      </c>
      <c r="M56" s="7">
        <f t="shared" si="1"/>
        <v>5</v>
      </c>
      <c r="N56" s="7"/>
      <c r="O56" s="7"/>
      <c r="P56" s="7"/>
      <c r="Q56" s="7"/>
    </row>
    <row r="57" spans="1:17" x14ac:dyDescent="0.35">
      <c r="A57" t="s">
        <v>1173</v>
      </c>
      <c r="B57">
        <v>0</v>
      </c>
      <c r="C57">
        <v>0</v>
      </c>
      <c r="D57">
        <v>8</v>
      </c>
      <c r="E57">
        <v>0</v>
      </c>
      <c r="J57" s="7"/>
      <c r="K57" s="7"/>
      <c r="L57" s="7"/>
      <c r="M57" s="7"/>
      <c r="N57" s="7"/>
      <c r="O57" s="7"/>
      <c r="P57" s="7"/>
      <c r="Q57" s="7"/>
    </row>
    <row r="58" spans="1:17" x14ac:dyDescent="0.35">
      <c r="A58" t="s">
        <v>1174</v>
      </c>
      <c r="B58">
        <v>0</v>
      </c>
      <c r="C58">
        <v>0</v>
      </c>
      <c r="D58">
        <v>5</v>
      </c>
      <c r="E58">
        <v>0</v>
      </c>
      <c r="J58" s="7"/>
      <c r="K58" s="7">
        <f>SUM(K53:K56)</f>
        <v>49</v>
      </c>
      <c r="L58" s="7"/>
      <c r="M58" s="7">
        <f t="shared" ref="L58:Q58" si="2">SUM(M53:M56)</f>
        <v>49</v>
      </c>
      <c r="N58" s="7"/>
      <c r="O58" s="7">
        <f t="shared" si="2"/>
        <v>49</v>
      </c>
      <c r="P58" s="7"/>
      <c r="Q58" s="7">
        <f t="shared" si="2"/>
        <v>49</v>
      </c>
    </row>
    <row r="59" spans="1:17" x14ac:dyDescent="0.35">
      <c r="J59" s="7"/>
      <c r="K59" s="7">
        <f>COUNTA(K3:K51)</f>
        <v>49</v>
      </c>
      <c r="L59" s="7"/>
      <c r="M59" s="7">
        <f t="shared" ref="L59:Q59" si="3">COUNTA(M3:M51)</f>
        <v>49</v>
      </c>
      <c r="N59" s="7"/>
      <c r="O59" s="7">
        <f t="shared" si="3"/>
        <v>49</v>
      </c>
      <c r="P59" s="7"/>
      <c r="Q59" s="7">
        <f t="shared" si="3"/>
        <v>49</v>
      </c>
    </row>
    <row r="61" spans="1:17" x14ac:dyDescent="0.35">
      <c r="J61" s="5" t="s">
        <v>1019</v>
      </c>
      <c r="K61" s="5"/>
      <c r="L61" s="5" t="s">
        <v>997</v>
      </c>
      <c r="M61" s="5">
        <f>COUNTIF(M$3:M$15,L61)</f>
        <v>6</v>
      </c>
      <c r="N61" s="5" t="s">
        <v>1006</v>
      </c>
      <c r="O61" s="5">
        <f>COUNTIF(O$3:O$15,N61)</f>
        <v>12</v>
      </c>
      <c r="P61" s="5" t="s">
        <v>1005</v>
      </c>
      <c r="Q61" s="5">
        <f>COUNTIF(Q$3:Q$15,P61)</f>
        <v>0</v>
      </c>
    </row>
    <row r="62" spans="1:17" x14ac:dyDescent="0.35">
      <c r="J62" s="5"/>
      <c r="K62" s="5"/>
      <c r="L62" s="5" t="s">
        <v>999</v>
      </c>
      <c r="M62" s="5">
        <f t="shared" ref="M62:O64" si="4">COUNTIF(M$3:M$15,L62)</f>
        <v>7</v>
      </c>
      <c r="N62" s="5" t="s">
        <v>996</v>
      </c>
      <c r="O62" s="5">
        <f t="shared" si="4"/>
        <v>1</v>
      </c>
      <c r="P62" s="5" t="s">
        <v>996</v>
      </c>
      <c r="Q62" s="5">
        <f t="shared" ref="Q62" si="5">COUNTIF(Q$3:Q$15,P62)</f>
        <v>13</v>
      </c>
    </row>
    <row r="63" spans="1:17" x14ac:dyDescent="0.35">
      <c r="J63" s="5"/>
      <c r="K63" s="5"/>
      <c r="L63" s="5" t="s">
        <v>998</v>
      </c>
      <c r="M63" s="5">
        <f t="shared" si="4"/>
        <v>0</v>
      </c>
      <c r="N63" s="5"/>
      <c r="O63" s="5">
        <f t="shared" si="4"/>
        <v>0</v>
      </c>
      <c r="P63" s="5"/>
      <c r="Q63" s="5">
        <f t="shared" ref="Q63" si="6">COUNTIF(Q$3:Q$15,P63)</f>
        <v>0</v>
      </c>
    </row>
    <row r="64" spans="1:17" x14ac:dyDescent="0.35">
      <c r="J64" s="5"/>
      <c r="K64" s="5"/>
      <c r="L64" s="5" t="s">
        <v>1000</v>
      </c>
      <c r="M64" s="5">
        <f t="shared" si="4"/>
        <v>0</v>
      </c>
      <c r="N64" s="5"/>
      <c r="O64" s="5">
        <f t="shared" si="4"/>
        <v>0</v>
      </c>
      <c r="P64" s="5"/>
      <c r="Q64" s="5">
        <f t="shared" ref="Q64" si="7">COUNTIF(Q$3:Q$15,P64)</f>
        <v>0</v>
      </c>
    </row>
    <row r="65" spans="1:17" x14ac:dyDescent="0.35">
      <c r="J65" s="17"/>
      <c r="K65" s="17"/>
      <c r="L65" s="17"/>
      <c r="M65" s="17">
        <f>SUM(M61:M64)</f>
        <v>13</v>
      </c>
      <c r="N65" s="17"/>
      <c r="O65" s="17">
        <f>SUM(O61:O64)</f>
        <v>13</v>
      </c>
      <c r="P65" s="17"/>
      <c r="Q65" s="17">
        <f>SUM(Q61:Q64)</f>
        <v>13</v>
      </c>
    </row>
    <row r="66" spans="1:17" x14ac:dyDescent="0.35">
      <c r="J66" s="5" t="s">
        <v>1016</v>
      </c>
      <c r="K66" s="5"/>
      <c r="L66" s="5" t="s">
        <v>997</v>
      </c>
      <c r="M66" s="5">
        <f>COUNTIF(M$16:M$17,L66)</f>
        <v>2</v>
      </c>
      <c r="N66" s="5" t="s">
        <v>1006</v>
      </c>
      <c r="O66" s="5">
        <f>COUNTIF(O$16:O$17,N66)</f>
        <v>0</v>
      </c>
      <c r="P66" s="5" t="s">
        <v>1005</v>
      </c>
      <c r="Q66" s="5">
        <f>COUNTIF(Q$16:Q$17,P66)</f>
        <v>0</v>
      </c>
    </row>
    <row r="67" spans="1:17" x14ac:dyDescent="0.35">
      <c r="J67" s="5"/>
      <c r="K67" s="5"/>
      <c r="L67" s="5" t="s">
        <v>999</v>
      </c>
      <c r="M67" s="5">
        <f t="shared" ref="M67:O69" si="8">COUNTIF(M$16:M$17,L67)</f>
        <v>0</v>
      </c>
      <c r="N67" s="5" t="s">
        <v>996</v>
      </c>
      <c r="O67" s="5">
        <f t="shared" si="8"/>
        <v>2</v>
      </c>
      <c r="P67" s="5" t="s">
        <v>996</v>
      </c>
      <c r="Q67" s="5">
        <f t="shared" ref="Q67" si="9">COUNTIF(Q$16:Q$17,P67)</f>
        <v>2</v>
      </c>
    </row>
    <row r="68" spans="1:17" x14ac:dyDescent="0.35">
      <c r="J68" s="5"/>
      <c r="K68" s="5"/>
      <c r="L68" s="5" t="s">
        <v>998</v>
      </c>
      <c r="M68" s="5">
        <f t="shared" si="8"/>
        <v>0</v>
      </c>
      <c r="N68" s="5"/>
      <c r="O68" s="5">
        <f t="shared" si="8"/>
        <v>0</v>
      </c>
      <c r="P68" s="5"/>
      <c r="Q68" s="5">
        <f t="shared" ref="Q68" si="10">COUNTIF(Q$16:Q$17,P68)</f>
        <v>0</v>
      </c>
    </row>
    <row r="69" spans="1:17" x14ac:dyDescent="0.35">
      <c r="J69" s="5"/>
      <c r="K69" s="5"/>
      <c r="L69" s="5" t="s">
        <v>1000</v>
      </c>
      <c r="M69" s="5">
        <f t="shared" si="8"/>
        <v>0</v>
      </c>
      <c r="N69" s="5"/>
      <c r="O69" s="5">
        <f t="shared" si="8"/>
        <v>0</v>
      </c>
      <c r="P69" s="5"/>
      <c r="Q69" s="5">
        <f t="shared" ref="Q69" si="11">COUNTIF(Q$16:Q$17,P69)</f>
        <v>0</v>
      </c>
    </row>
    <row r="70" spans="1:17" x14ac:dyDescent="0.35">
      <c r="J70" s="17"/>
      <c r="K70" s="17"/>
      <c r="L70" s="17"/>
      <c r="M70" s="17">
        <f>SUM(M66:M69)</f>
        <v>2</v>
      </c>
      <c r="N70" s="17"/>
      <c r="O70" s="17">
        <f>SUM(O66:O69)</f>
        <v>2</v>
      </c>
      <c r="P70" s="17"/>
      <c r="Q70" s="17">
        <f>SUM(Q66:Q69)</f>
        <v>2</v>
      </c>
    </row>
    <row r="71" spans="1:17" x14ac:dyDescent="0.35">
      <c r="J71" s="5" t="s">
        <v>1009</v>
      </c>
      <c r="K71" s="5"/>
      <c r="L71" s="5" t="s">
        <v>997</v>
      </c>
      <c r="M71" s="5">
        <f>COUNTIF(M$18:M$45,L71)</f>
        <v>11</v>
      </c>
      <c r="N71" s="5" t="s">
        <v>1006</v>
      </c>
      <c r="O71" s="5">
        <f>COUNTIF(O$18:O$45,N71)</f>
        <v>1</v>
      </c>
      <c r="P71" s="5" t="s">
        <v>1005</v>
      </c>
      <c r="Q71" s="5">
        <f>COUNTIF(Q$18:Q$45,P71)</f>
        <v>10</v>
      </c>
    </row>
    <row r="72" spans="1:17" x14ac:dyDescent="0.35">
      <c r="J72" s="5"/>
      <c r="K72" s="5"/>
      <c r="L72" s="5" t="s">
        <v>999</v>
      </c>
      <c r="M72" s="5">
        <f t="shared" ref="M72:O74" si="12">COUNTIF(M$18:M$45,L72)</f>
        <v>4</v>
      </c>
      <c r="N72" s="5" t="s">
        <v>996</v>
      </c>
      <c r="O72" s="5">
        <f t="shared" si="12"/>
        <v>27</v>
      </c>
      <c r="P72" s="5" t="s">
        <v>996</v>
      </c>
      <c r="Q72" s="5">
        <f t="shared" ref="Q72" si="13">COUNTIF(Q$18:Q$45,P72)</f>
        <v>18</v>
      </c>
    </row>
    <row r="73" spans="1:17" x14ac:dyDescent="0.35">
      <c r="J73" s="5"/>
      <c r="K73" s="5"/>
      <c r="L73" s="5" t="s">
        <v>998</v>
      </c>
      <c r="M73" s="5">
        <f t="shared" si="12"/>
        <v>8</v>
      </c>
      <c r="N73" s="5"/>
      <c r="O73" s="5">
        <f t="shared" si="12"/>
        <v>0</v>
      </c>
      <c r="P73" s="5"/>
      <c r="Q73" s="5">
        <f t="shared" ref="Q73" si="14">COUNTIF(Q$18:Q$45,P73)</f>
        <v>0</v>
      </c>
    </row>
    <row r="74" spans="1:17" x14ac:dyDescent="0.35">
      <c r="J74" s="5"/>
      <c r="K74" s="5"/>
      <c r="L74" s="5" t="s">
        <v>1000</v>
      </c>
      <c r="M74" s="5">
        <f t="shared" si="12"/>
        <v>5</v>
      </c>
      <c r="N74" s="5"/>
      <c r="O74" s="5">
        <f t="shared" si="12"/>
        <v>0</v>
      </c>
      <c r="P74" s="5"/>
      <c r="Q74" s="5">
        <f t="shared" ref="Q74" si="15">COUNTIF(Q$18:Q$45,P74)</f>
        <v>0</v>
      </c>
    </row>
    <row r="75" spans="1:17" x14ac:dyDescent="0.35">
      <c r="J75" s="17"/>
      <c r="K75" s="17"/>
      <c r="L75" s="17"/>
      <c r="M75" s="17">
        <f>SUM(M71:M74)</f>
        <v>28</v>
      </c>
      <c r="N75" s="17"/>
      <c r="O75" s="17">
        <f>SUM(O71:O74)</f>
        <v>28</v>
      </c>
      <c r="P75" s="17"/>
      <c r="Q75" s="17">
        <f>SUM(Q71:Q74)</f>
        <v>28</v>
      </c>
    </row>
    <row r="76" spans="1:17" x14ac:dyDescent="0.35">
      <c r="A76" t="s">
        <v>1169</v>
      </c>
      <c r="B76" t="s">
        <v>1170</v>
      </c>
      <c r="C76" t="s">
        <v>1160</v>
      </c>
      <c r="D76" t="s">
        <v>1163</v>
      </c>
      <c r="E76" t="s">
        <v>1161</v>
      </c>
      <c r="J76" s="5" t="s">
        <v>1015</v>
      </c>
      <c r="K76" s="5"/>
      <c r="L76" s="5" t="s">
        <v>997</v>
      </c>
      <c r="M76" s="5">
        <f>COUNTIF(M$46:M$51,L76)</f>
        <v>6</v>
      </c>
      <c r="N76" s="5" t="s">
        <v>1006</v>
      </c>
      <c r="O76" s="5">
        <f>COUNTIF(O$46:O$51,N76)</f>
        <v>3</v>
      </c>
      <c r="P76" s="5" t="s">
        <v>1005</v>
      </c>
      <c r="Q76" s="5">
        <f>COUNTIF(Q$46:Q$51,P76)</f>
        <v>0</v>
      </c>
    </row>
    <row r="77" spans="1:17" x14ac:dyDescent="0.35">
      <c r="A77" t="s">
        <v>7</v>
      </c>
      <c r="B77">
        <v>12</v>
      </c>
      <c r="C77">
        <v>0</v>
      </c>
      <c r="D77">
        <v>1</v>
      </c>
      <c r="E77">
        <v>3</v>
      </c>
      <c r="J77" s="5"/>
      <c r="K77" s="5"/>
      <c r="L77" s="5" t="s">
        <v>999</v>
      </c>
      <c r="M77" s="5">
        <f t="shared" ref="M77:O79" si="16">COUNTIF(M$46:M$51,L77)</f>
        <v>0</v>
      </c>
      <c r="N77" s="5" t="s">
        <v>996</v>
      </c>
      <c r="O77" s="5">
        <f t="shared" si="16"/>
        <v>3</v>
      </c>
      <c r="P77" s="5" t="s">
        <v>996</v>
      </c>
      <c r="Q77" s="5">
        <f t="shared" ref="Q77" si="17">COUNTIF(Q$46:Q$51,P77)</f>
        <v>6</v>
      </c>
    </row>
    <row r="78" spans="1:17" x14ac:dyDescent="0.35">
      <c r="A78" t="s">
        <v>1175</v>
      </c>
      <c r="B78">
        <v>1</v>
      </c>
      <c r="C78">
        <v>2</v>
      </c>
      <c r="D78">
        <v>27</v>
      </c>
      <c r="E78">
        <v>3</v>
      </c>
      <c r="J78" s="5"/>
      <c r="K78" s="5"/>
      <c r="L78" s="5" t="s">
        <v>998</v>
      </c>
      <c r="M78" s="5">
        <f t="shared" si="16"/>
        <v>0</v>
      </c>
      <c r="N78" s="5"/>
      <c r="O78" s="5">
        <f t="shared" si="16"/>
        <v>0</v>
      </c>
      <c r="P78" s="5"/>
      <c r="Q78" s="5">
        <f t="shared" ref="Q78" si="18">COUNTIF(Q$46:Q$51,P78)</f>
        <v>0</v>
      </c>
    </row>
    <row r="79" spans="1:17" x14ac:dyDescent="0.35">
      <c r="J79" s="5"/>
      <c r="K79" s="5"/>
      <c r="L79" s="5" t="s">
        <v>1000</v>
      </c>
      <c r="M79" s="5">
        <f t="shared" si="16"/>
        <v>0</v>
      </c>
      <c r="N79" s="5"/>
      <c r="O79" s="5">
        <f t="shared" si="16"/>
        <v>0</v>
      </c>
      <c r="P79" s="5"/>
      <c r="Q79" s="5">
        <f t="shared" ref="Q79" si="19">COUNTIF(Q$46:Q$51,P79)</f>
        <v>0</v>
      </c>
    </row>
    <row r="80" spans="1:17" x14ac:dyDescent="0.35">
      <c r="J80" s="17"/>
      <c r="K80" s="17"/>
      <c r="L80" s="17"/>
      <c r="M80" s="17">
        <f>SUM(M76:M79)</f>
        <v>6</v>
      </c>
      <c r="N80" s="17"/>
      <c r="O80" s="17">
        <f>SUM(O76:O79)</f>
        <v>6</v>
      </c>
      <c r="P80" s="17"/>
      <c r="Q80" s="17">
        <f>SUM(Q76:Q79)</f>
        <v>6</v>
      </c>
    </row>
    <row r="96" spans="1:5" x14ac:dyDescent="0.35">
      <c r="A96" t="s">
        <v>1169</v>
      </c>
      <c r="B96" t="s">
        <v>1170</v>
      </c>
      <c r="C96" t="s">
        <v>1160</v>
      </c>
      <c r="D96" t="s">
        <v>1163</v>
      </c>
      <c r="E96" t="s">
        <v>1161</v>
      </c>
    </row>
    <row r="97" spans="1:5" x14ac:dyDescent="0.35">
      <c r="A97" s="5" t="s">
        <v>1005</v>
      </c>
      <c r="B97">
        <v>0</v>
      </c>
      <c r="C97">
        <v>0</v>
      </c>
      <c r="D97">
        <v>10</v>
      </c>
      <c r="E97">
        <v>0</v>
      </c>
    </row>
    <row r="98" spans="1:5" x14ac:dyDescent="0.35">
      <c r="A98" t="s">
        <v>996</v>
      </c>
      <c r="B98">
        <v>13</v>
      </c>
      <c r="C98">
        <v>2</v>
      </c>
      <c r="D98">
        <v>18</v>
      </c>
      <c r="E98">
        <v>6</v>
      </c>
    </row>
  </sheetData>
  <autoFilter ref="A2:Q51" xr:uid="{57AD0819-9D31-4C42-9E72-FA4C1842196C}">
    <sortState xmlns:xlrd2="http://schemas.microsoft.com/office/spreadsheetml/2017/richdata2" ref="A3:Q51">
      <sortCondition ref="K2:K51"/>
    </sortState>
  </autoFilter>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Clean data</vt:lpstr>
      <vt:lpstr>Followers only</vt:lpstr>
      <vt:lpstr>Totals</vt:lpstr>
      <vt:lpstr>Totals (2)</vt:lpstr>
      <vt:lpstr>Location</vt:lpstr>
      <vt:lpstr>HM + OP</vt:lpstr>
      <vt:lpstr>Scientists</vt:lpstr>
      <vt:lpstr>IND</vt:lpstr>
      <vt:lpstr>ORG</vt:lpstr>
      <vt:lpstr>Figures</vt:lpstr>
      <vt:lpstr>Data wrangling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Klementine Burrell-sander</dc:creator>
  <cp:lastModifiedBy>Klementine Burrell-sander</cp:lastModifiedBy>
  <dcterms:created xsi:type="dcterms:W3CDTF">2021-10-07T01:22:40Z</dcterms:created>
  <dcterms:modified xsi:type="dcterms:W3CDTF">2021-10-12T23:06:16Z</dcterms:modified>
</cp:coreProperties>
</file>